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Z:\nCoV- 2019 Novel Coronavirus\Education Sector\Contact Tracing Tools\LINE LISTS\Line List Protocol\"/>
    </mc:Choice>
  </mc:AlternateContent>
  <xr:revisionPtr revIDLastSave="0" documentId="13_ncr:1_{5B832974-B87F-4A6B-A7E9-A4690C6008C2}" xr6:coauthVersionLast="47" xr6:coauthVersionMax="47" xr10:uidLastSave="{00000000-0000-0000-0000-000000000000}"/>
  <bookViews>
    <workbookView xWindow="28680" yWindow="-120" windowWidth="29040" windowHeight="15840" activeTab="1" xr2:uid="{9F2597DD-57D9-4D2E-8D40-4F3E3C458DD5}"/>
  </bookViews>
  <sheets>
    <sheet name="Instrucciones" sheetId="2" r:id="rId1"/>
    <sheet name="Captura de datos CASO" sheetId="11" r:id="rId2"/>
    <sheet name="Case Error Checker" sheetId="9" state="hidden" r:id="rId3"/>
    <sheet name="Captura de datos de CONTACTO" sheetId="1" r:id="rId4"/>
    <sheet name="Contact Error Checker" sheetId="7" state="hidden" r:id="rId5"/>
    <sheet name="DO NOT USE_Case Formulas" sheetId="10" state="hidden" r:id="rId6"/>
    <sheet name="DO NOT USE_Contact Formulas" sheetId="6" state="hidden" r:id="rId7"/>
    <sheet name="DO NOT USE_School Picklist" sheetId="3" state="hidden" r:id="rId8"/>
  </sheets>
  <externalReferences>
    <externalReference r:id="rId9"/>
  </externalReferences>
  <definedNames>
    <definedName name="AccountOwnerMap" localSheetId="7">[1]!Table3[#All]</definedName>
    <definedName name="ContactRecordId" localSheetId="7">[1]!Table1[Id]</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7" i="7" l="1"/>
  <c r="AG8" i="7"/>
  <c r="AG9" i="7"/>
  <c r="AG10" i="7"/>
  <c r="AG11" i="7"/>
  <c r="AG12" i="7"/>
  <c r="AG13" i="7"/>
  <c r="AG14" i="7"/>
  <c r="AG15" i="7"/>
  <c r="AG16" i="7"/>
  <c r="AG17" i="7"/>
  <c r="AG18" i="7"/>
  <c r="AG19" i="7"/>
  <c r="AG20" i="7"/>
  <c r="AG21" i="7"/>
  <c r="AG22" i="7"/>
  <c r="AG23" i="7"/>
  <c r="AG24" i="7"/>
  <c r="AG25" i="7"/>
  <c r="AG26" i="7"/>
  <c r="AG27" i="7"/>
  <c r="AG28" i="7"/>
  <c r="AG29" i="7"/>
  <c r="AG30" i="7"/>
  <c r="AG31" i="7"/>
  <c r="AG32" i="7"/>
  <c r="AG33" i="7"/>
  <c r="AG34" i="7"/>
  <c r="AG35" i="7"/>
  <c r="AG36" i="7"/>
  <c r="AG37" i="7"/>
  <c r="AG38" i="7"/>
  <c r="AG39" i="7"/>
  <c r="AG40" i="7"/>
  <c r="AG41" i="7"/>
  <c r="AG42" i="7"/>
  <c r="AG43" i="7"/>
  <c r="AG44" i="7"/>
  <c r="AG45" i="7"/>
  <c r="AG46" i="7"/>
  <c r="AG47" i="7"/>
  <c r="AG48" i="7"/>
  <c r="AG49" i="7"/>
  <c r="AG50" i="7"/>
  <c r="AG51" i="7"/>
  <c r="AG52" i="7"/>
  <c r="AG53" i="7"/>
  <c r="AG54" i="7"/>
  <c r="AG55" i="7"/>
  <c r="AG56" i="7"/>
  <c r="AG57" i="7"/>
  <c r="AG58" i="7"/>
  <c r="AG59" i="7"/>
  <c r="AG60" i="7"/>
  <c r="AG61" i="7"/>
  <c r="AG62" i="7"/>
  <c r="AG63" i="7"/>
  <c r="AG64" i="7"/>
  <c r="AG65" i="7"/>
  <c r="AG66" i="7"/>
  <c r="AG67" i="7"/>
  <c r="AG68" i="7"/>
  <c r="AG69" i="7"/>
  <c r="AG70" i="7"/>
  <c r="AG71" i="7"/>
  <c r="AG72" i="7"/>
  <c r="AG73" i="7"/>
  <c r="AG74" i="7"/>
  <c r="AG75" i="7"/>
  <c r="AG76" i="7"/>
  <c r="AG77" i="7"/>
  <c r="AG78" i="7"/>
  <c r="AG79" i="7"/>
  <c r="AG80" i="7"/>
  <c r="AG81" i="7"/>
  <c r="AG82" i="7"/>
  <c r="AG83" i="7"/>
  <c r="AG84" i="7"/>
  <c r="AG85" i="7"/>
  <c r="AG86" i="7"/>
  <c r="AG87" i="7"/>
  <c r="AG88" i="7"/>
  <c r="AG89" i="7"/>
  <c r="AG90" i="7"/>
  <c r="AG91" i="7"/>
  <c r="AG92" i="7"/>
  <c r="AG93" i="7"/>
  <c r="AG94" i="7"/>
  <c r="AG95" i="7"/>
  <c r="AG96" i="7"/>
  <c r="AG97" i="7"/>
  <c r="AG98" i="7"/>
  <c r="AG99" i="7"/>
  <c r="AG100" i="7"/>
  <c r="AG101" i="7"/>
  <c r="AG102" i="7"/>
  <c r="AG103" i="7"/>
  <c r="AG104" i="7"/>
  <c r="AG105" i="7"/>
  <c r="AG106" i="7"/>
  <c r="AG107" i="7"/>
  <c r="AG108" i="7"/>
  <c r="AG109" i="7"/>
  <c r="AG110" i="7"/>
  <c r="AG111" i="7"/>
  <c r="AG112" i="7"/>
  <c r="AG113" i="7"/>
  <c r="AG114" i="7"/>
  <c r="AG115" i="7"/>
  <c r="AG116" i="7"/>
  <c r="AG117" i="7"/>
  <c r="AG118" i="7"/>
  <c r="AG119" i="7"/>
  <c r="AG120" i="7"/>
  <c r="AG121" i="7"/>
  <c r="AG122" i="7"/>
  <c r="AG123" i="7"/>
  <c r="AG124" i="7"/>
  <c r="AG125" i="7"/>
  <c r="AG126" i="7"/>
  <c r="AG127" i="7"/>
  <c r="AG128" i="7"/>
  <c r="AG129" i="7"/>
  <c r="AG130" i="7"/>
  <c r="AG131" i="7"/>
  <c r="AG132" i="7"/>
  <c r="AG133" i="7"/>
  <c r="AG134" i="7"/>
  <c r="AG135" i="7"/>
  <c r="AG136" i="7"/>
  <c r="AG137" i="7"/>
  <c r="AG138" i="7"/>
  <c r="AG139" i="7"/>
  <c r="AG140" i="7"/>
  <c r="AG141" i="7"/>
  <c r="AG142" i="7"/>
  <c r="AG143" i="7"/>
  <c r="AG144" i="7"/>
  <c r="AG145" i="7"/>
  <c r="AG146" i="7"/>
  <c r="AG147" i="7"/>
  <c r="AG148" i="7"/>
  <c r="AG149" i="7"/>
  <c r="AG150" i="7"/>
  <c r="AG151" i="7"/>
  <c r="AG152" i="7"/>
  <c r="AG153" i="7"/>
  <c r="AG154" i="7"/>
  <c r="AG155" i="7"/>
  <c r="AG156" i="7"/>
  <c r="AG157" i="7"/>
  <c r="AG158" i="7"/>
  <c r="AG159" i="7"/>
  <c r="AG160" i="7"/>
  <c r="AG161" i="7"/>
  <c r="AG162" i="7"/>
  <c r="AG163" i="7"/>
  <c r="AG164" i="7"/>
  <c r="AG165" i="7"/>
  <c r="AG166" i="7"/>
  <c r="AG167" i="7"/>
  <c r="AG168" i="7"/>
  <c r="AG169" i="7"/>
  <c r="AG170" i="7"/>
  <c r="AG171" i="7"/>
  <c r="AG172" i="7"/>
  <c r="AG173" i="7"/>
  <c r="AG174" i="7"/>
  <c r="AG175" i="7"/>
  <c r="AG176" i="7"/>
  <c r="AG177" i="7"/>
  <c r="AG178" i="7"/>
  <c r="AG179" i="7"/>
  <c r="AG180" i="7"/>
  <c r="AG181" i="7"/>
  <c r="AG182" i="7"/>
  <c r="AG183" i="7"/>
  <c r="AG184" i="7"/>
  <c r="AG185" i="7"/>
  <c r="AG186" i="7"/>
  <c r="AG187" i="7"/>
  <c r="AG188" i="7"/>
  <c r="AG189" i="7"/>
  <c r="AG190" i="7"/>
  <c r="AG191" i="7"/>
  <c r="AG192" i="7"/>
  <c r="AG193" i="7"/>
  <c r="AG194" i="7"/>
  <c r="AG195" i="7"/>
  <c r="AG196" i="7"/>
  <c r="AG197" i="7"/>
  <c r="AG198" i="7"/>
  <c r="AG199" i="7"/>
  <c r="AG200" i="7"/>
  <c r="AG201" i="7"/>
  <c r="AG202" i="7"/>
  <c r="AG203" i="7"/>
  <c r="AG204" i="7"/>
  <c r="AG205" i="7"/>
  <c r="AG206" i="7"/>
  <c r="AG207" i="7"/>
  <c r="AG208" i="7"/>
  <c r="AG209" i="7"/>
  <c r="AG210" i="7"/>
  <c r="AG211" i="7"/>
  <c r="AG212" i="7"/>
  <c r="AG213" i="7"/>
  <c r="AG214" i="7"/>
  <c r="AG215" i="7"/>
  <c r="AG216" i="7"/>
  <c r="AG217" i="7"/>
  <c r="AG218" i="7"/>
  <c r="AG219" i="7"/>
  <c r="AG220" i="7"/>
  <c r="AG221" i="7"/>
  <c r="AG222" i="7"/>
  <c r="AG223" i="7"/>
  <c r="AG224" i="7"/>
  <c r="AG225" i="7"/>
  <c r="AG226" i="7"/>
  <c r="AG227" i="7"/>
  <c r="AG228" i="7"/>
  <c r="AG229" i="7"/>
  <c r="AG230" i="7"/>
  <c r="AG231" i="7"/>
  <c r="AG232" i="7"/>
  <c r="AG233" i="7"/>
  <c r="AG234" i="7"/>
  <c r="AG235" i="7"/>
  <c r="AG236" i="7"/>
  <c r="AG237" i="7"/>
  <c r="AG238" i="7"/>
  <c r="AG239" i="7"/>
  <c r="AG240" i="7"/>
  <c r="AG241" i="7"/>
  <c r="AG242" i="7"/>
  <c r="AG243" i="7"/>
  <c r="AG244" i="7"/>
  <c r="AG245" i="7"/>
  <c r="AG246" i="7"/>
  <c r="AG247" i="7"/>
  <c r="AG248" i="7"/>
  <c r="AG249" i="7"/>
  <c r="AG250" i="7"/>
  <c r="AG251" i="7"/>
  <c r="AG252" i="7"/>
  <c r="AG253" i="7"/>
  <c r="AG254" i="7"/>
  <c r="AG255" i="7"/>
  <c r="AG256" i="7"/>
  <c r="AG257" i="7"/>
  <c r="AG258" i="7"/>
  <c r="AG259" i="7"/>
  <c r="AG260" i="7"/>
  <c r="AG261" i="7"/>
  <c r="AG262" i="7"/>
  <c r="AG263" i="7"/>
  <c r="AG264" i="7"/>
  <c r="AG265" i="7"/>
  <c r="AG266" i="7"/>
  <c r="AG267" i="7"/>
  <c r="AG268" i="7"/>
  <c r="AG269" i="7"/>
  <c r="AG270" i="7"/>
  <c r="AG271" i="7"/>
  <c r="AG272" i="7"/>
  <c r="AG273" i="7"/>
  <c r="AG274" i="7"/>
  <c r="AG275" i="7"/>
  <c r="AG276" i="7"/>
  <c r="AG277" i="7"/>
  <c r="AG278" i="7"/>
  <c r="AG279" i="7"/>
  <c r="AG280" i="7"/>
  <c r="AG281" i="7"/>
  <c r="AG282" i="7"/>
  <c r="AG283" i="7"/>
  <c r="AG284" i="7"/>
  <c r="AG285" i="7"/>
  <c r="AG286" i="7"/>
  <c r="AG287" i="7"/>
  <c r="AG288" i="7"/>
  <c r="AG289" i="7"/>
  <c r="AG290" i="7"/>
  <c r="AG291" i="7"/>
  <c r="AG292" i="7"/>
  <c r="AG293" i="7"/>
  <c r="AG294" i="7"/>
  <c r="AG295" i="7"/>
  <c r="AG296" i="7"/>
  <c r="AG297" i="7"/>
  <c r="AG298" i="7"/>
  <c r="AG299" i="7"/>
  <c r="AG300" i="7"/>
  <c r="AG301" i="7"/>
  <c r="AG302" i="7"/>
  <c r="AG303" i="7"/>
  <c r="AG304" i="7"/>
  <c r="AG305" i="7"/>
  <c r="AG306" i="7"/>
  <c r="AG307" i="7"/>
  <c r="AG308" i="7"/>
  <c r="AG309" i="7"/>
  <c r="AG310" i="7"/>
  <c r="AG311" i="7"/>
  <c r="AG312" i="7"/>
  <c r="AG313" i="7"/>
  <c r="AG314" i="7"/>
  <c r="AG315" i="7"/>
  <c r="AG316" i="7"/>
  <c r="AG317" i="7"/>
  <c r="AG318" i="7"/>
  <c r="AG319" i="7"/>
  <c r="AG320" i="7"/>
  <c r="AG321" i="7"/>
  <c r="AG322" i="7"/>
  <c r="AG323" i="7"/>
  <c r="AG324" i="7"/>
  <c r="AG325" i="7"/>
  <c r="AG326" i="7"/>
  <c r="AG327" i="7"/>
  <c r="AG328" i="7"/>
  <c r="AG329" i="7"/>
  <c r="AG330" i="7"/>
  <c r="AG331" i="7"/>
  <c r="AG332" i="7"/>
  <c r="AG333" i="7"/>
  <c r="AG334" i="7"/>
  <c r="AG335" i="7"/>
  <c r="AG336" i="7"/>
  <c r="AG337" i="7"/>
  <c r="AG338" i="7"/>
  <c r="AG339" i="7"/>
  <c r="AG340" i="7"/>
  <c r="AG341" i="7"/>
  <c r="AG342" i="7"/>
  <c r="AG343" i="7"/>
  <c r="AG344" i="7"/>
  <c r="AG345" i="7"/>
  <c r="AG346" i="7"/>
  <c r="AG347" i="7"/>
  <c r="AG348" i="7"/>
  <c r="AG349" i="7"/>
  <c r="AG350" i="7"/>
  <c r="AG351" i="7"/>
  <c r="AG352" i="7"/>
  <c r="AG353" i="7"/>
  <c r="AG354" i="7"/>
  <c r="AG355" i="7"/>
  <c r="AG356" i="7"/>
  <c r="AG357" i="7"/>
  <c r="AG358" i="7"/>
  <c r="AG359" i="7"/>
  <c r="AG360" i="7"/>
  <c r="AG361" i="7"/>
  <c r="AG362" i="7"/>
  <c r="AG363" i="7"/>
  <c r="AG364" i="7"/>
  <c r="AG365" i="7"/>
  <c r="AG366" i="7"/>
  <c r="AG367" i="7"/>
  <c r="AG368" i="7"/>
  <c r="AG369" i="7"/>
  <c r="AG370" i="7"/>
  <c r="AG371" i="7"/>
  <c r="AG372" i="7"/>
  <c r="AG373" i="7"/>
  <c r="AG374" i="7"/>
  <c r="AG375" i="7"/>
  <c r="AG376" i="7"/>
  <c r="AG377" i="7"/>
  <c r="AG378" i="7"/>
  <c r="AG379" i="7"/>
  <c r="AG380" i="7"/>
  <c r="AG381" i="7"/>
  <c r="AG382" i="7"/>
  <c r="AG383" i="7"/>
  <c r="AG384" i="7"/>
  <c r="AG385" i="7"/>
  <c r="AG386" i="7"/>
  <c r="AG387" i="7"/>
  <c r="AG388" i="7"/>
  <c r="AG389" i="7"/>
  <c r="AG390" i="7"/>
  <c r="AG391" i="7"/>
  <c r="AG392" i="7"/>
  <c r="AG393" i="7"/>
  <c r="AG394" i="7"/>
  <c r="AG395" i="7"/>
  <c r="AG396" i="7"/>
  <c r="AG397" i="7"/>
  <c r="AG398" i="7"/>
  <c r="AG399" i="7"/>
  <c r="AG400" i="7"/>
  <c r="AG401" i="7"/>
  <c r="AG402" i="7"/>
  <c r="AG403" i="7"/>
  <c r="AG404" i="7"/>
  <c r="AG405" i="7"/>
  <c r="AG406" i="7"/>
  <c r="AG407" i="7"/>
  <c r="AG408" i="7"/>
  <c r="AG409" i="7"/>
  <c r="AG410" i="7"/>
  <c r="AG411" i="7"/>
  <c r="AG412" i="7"/>
  <c r="AG413" i="7"/>
  <c r="AG414" i="7"/>
  <c r="AG415" i="7"/>
  <c r="AG416" i="7"/>
  <c r="AG417" i="7"/>
  <c r="AG418" i="7"/>
  <c r="AG419" i="7"/>
  <c r="AG420" i="7"/>
  <c r="AG421" i="7"/>
  <c r="AG422" i="7"/>
  <c r="AG423" i="7"/>
  <c r="AG424" i="7"/>
  <c r="AG425" i="7"/>
  <c r="AG426" i="7"/>
  <c r="AG427" i="7"/>
  <c r="AG428" i="7"/>
  <c r="AG429" i="7"/>
  <c r="AG430" i="7"/>
  <c r="AG431" i="7"/>
  <c r="AG432" i="7"/>
  <c r="AG433" i="7"/>
  <c r="AG434" i="7"/>
  <c r="AG435" i="7"/>
  <c r="AG436" i="7"/>
  <c r="AG437" i="7"/>
  <c r="AG438" i="7"/>
  <c r="AG439" i="7"/>
  <c r="AG440" i="7"/>
  <c r="AG441" i="7"/>
  <c r="AG442" i="7"/>
  <c r="AG443" i="7"/>
  <c r="AG444" i="7"/>
  <c r="AG445" i="7"/>
  <c r="AG446" i="7"/>
  <c r="AG447" i="7"/>
  <c r="AG448" i="7"/>
  <c r="AG449" i="7"/>
  <c r="AG450" i="7"/>
  <c r="AG451" i="7"/>
  <c r="AG452" i="7"/>
  <c r="AG453" i="7"/>
  <c r="AG454" i="7"/>
  <c r="AG455" i="7"/>
  <c r="AG456" i="7"/>
  <c r="AG457" i="7"/>
  <c r="AG458" i="7"/>
  <c r="AG459" i="7"/>
  <c r="AG460" i="7"/>
  <c r="AG461" i="7"/>
  <c r="AG462" i="7"/>
  <c r="AG463" i="7"/>
  <c r="AG464" i="7"/>
  <c r="AG465" i="7"/>
  <c r="AG466" i="7"/>
  <c r="AG467" i="7"/>
  <c r="AG468" i="7"/>
  <c r="AG469" i="7"/>
  <c r="AG470" i="7"/>
  <c r="AG471" i="7"/>
  <c r="AG472" i="7"/>
  <c r="AG473" i="7"/>
  <c r="AG474" i="7"/>
  <c r="AG475" i="7"/>
  <c r="AG476" i="7"/>
  <c r="AG477" i="7"/>
  <c r="AG478" i="7"/>
  <c r="AG479" i="7"/>
  <c r="AG480" i="7"/>
  <c r="AG481" i="7"/>
  <c r="AG482" i="7"/>
  <c r="AG483" i="7"/>
  <c r="AG484" i="7"/>
  <c r="AG485" i="7"/>
  <c r="AG486" i="7"/>
  <c r="AG487" i="7"/>
  <c r="AG488" i="7"/>
  <c r="AG489" i="7"/>
  <c r="AG490" i="7"/>
  <c r="AG491" i="7"/>
  <c r="AG492" i="7"/>
  <c r="AG493" i="7"/>
  <c r="AG494" i="7"/>
  <c r="AG495" i="7"/>
  <c r="AG496" i="7"/>
  <c r="AG497" i="7"/>
  <c r="AG498" i="7"/>
  <c r="AG499" i="7"/>
  <c r="AG500" i="7"/>
  <c r="AG501" i="7"/>
  <c r="AG502" i="7"/>
  <c r="AG503" i="7"/>
  <c r="AG504" i="7"/>
  <c r="AG505" i="7"/>
  <c r="AG506" i="7"/>
  <c r="AG507" i="7"/>
  <c r="AG508" i="7"/>
  <c r="AG509" i="7"/>
  <c r="AG510" i="7"/>
  <c r="AG511" i="7"/>
  <c r="AG512" i="7"/>
  <c r="AG513" i="7"/>
  <c r="AG514" i="7"/>
  <c r="AG515" i="7"/>
  <c r="AG516" i="7"/>
  <c r="AG517" i="7"/>
  <c r="AG518" i="7"/>
  <c r="AG519" i="7"/>
  <c r="AG520" i="7"/>
  <c r="AG521" i="7"/>
  <c r="AG522" i="7"/>
  <c r="AG523" i="7"/>
  <c r="AG524" i="7"/>
  <c r="AG525" i="7"/>
  <c r="AG526" i="7"/>
  <c r="AG527" i="7"/>
  <c r="AG528" i="7"/>
  <c r="AG529" i="7"/>
  <c r="AG530" i="7"/>
  <c r="AG531" i="7"/>
  <c r="AG532" i="7"/>
  <c r="AG533" i="7"/>
  <c r="AG534" i="7"/>
  <c r="AG535" i="7"/>
  <c r="AG536" i="7"/>
  <c r="AG537" i="7"/>
  <c r="AG538" i="7"/>
  <c r="AG539" i="7"/>
  <c r="AG540" i="7"/>
  <c r="AG541" i="7"/>
  <c r="AG542" i="7"/>
  <c r="AG543" i="7"/>
  <c r="AG544" i="7"/>
  <c r="AG545" i="7"/>
  <c r="AG546" i="7"/>
  <c r="AG547" i="7"/>
  <c r="AG548" i="7"/>
  <c r="AG549" i="7"/>
  <c r="AG550" i="7"/>
  <c r="AG551" i="7"/>
  <c r="AG552" i="7"/>
  <c r="AG553" i="7"/>
  <c r="AG554" i="7"/>
  <c r="AG555" i="7"/>
  <c r="AG556" i="7"/>
  <c r="AG557" i="7"/>
  <c r="AG558" i="7"/>
  <c r="AG559" i="7"/>
  <c r="AG560" i="7"/>
  <c r="AG561" i="7"/>
  <c r="AG562" i="7"/>
  <c r="AG563" i="7"/>
  <c r="AG564" i="7"/>
  <c r="AG565" i="7"/>
  <c r="AG566" i="7"/>
  <c r="AG567" i="7"/>
  <c r="AG568" i="7"/>
  <c r="AG569" i="7"/>
  <c r="AG570" i="7"/>
  <c r="AG571" i="7"/>
  <c r="AG572" i="7"/>
  <c r="AG573" i="7"/>
  <c r="AG574" i="7"/>
  <c r="AG575" i="7"/>
  <c r="AG576" i="7"/>
  <c r="AG577" i="7"/>
  <c r="AG578" i="7"/>
  <c r="AG579" i="7"/>
  <c r="AG580" i="7"/>
  <c r="AG581" i="7"/>
  <c r="AG582" i="7"/>
  <c r="AG583" i="7"/>
  <c r="AG584" i="7"/>
  <c r="AG585" i="7"/>
  <c r="AG586" i="7"/>
  <c r="AG587" i="7"/>
  <c r="AG588" i="7"/>
  <c r="AG589" i="7"/>
  <c r="AG590" i="7"/>
  <c r="AG591" i="7"/>
  <c r="AG592" i="7"/>
  <c r="AG593" i="7"/>
  <c r="AG594" i="7"/>
  <c r="AG595" i="7"/>
  <c r="AG596" i="7"/>
  <c r="AG597" i="7"/>
  <c r="AG598" i="7"/>
  <c r="AG599" i="7"/>
  <c r="AG600" i="7"/>
  <c r="AG601" i="7"/>
  <c r="AG602" i="7"/>
  <c r="AG603" i="7"/>
  <c r="AG604" i="7"/>
  <c r="AG605" i="7"/>
  <c r="AG606" i="7"/>
  <c r="AG607" i="7"/>
  <c r="AG608" i="7"/>
  <c r="AG609" i="7"/>
  <c r="AG610" i="7"/>
  <c r="AG611" i="7"/>
  <c r="AG612" i="7"/>
  <c r="AG613" i="7"/>
  <c r="AG614" i="7"/>
  <c r="AG615" i="7"/>
  <c r="AG616" i="7"/>
  <c r="AG617" i="7"/>
  <c r="AG618" i="7"/>
  <c r="AG619" i="7"/>
  <c r="AG620" i="7"/>
  <c r="AG621" i="7"/>
  <c r="AG622" i="7"/>
  <c r="AG623" i="7"/>
  <c r="AG624" i="7"/>
  <c r="AG625" i="7"/>
  <c r="AG626" i="7"/>
  <c r="AG627" i="7"/>
  <c r="AG628" i="7"/>
  <c r="AG629" i="7"/>
  <c r="AG630" i="7"/>
  <c r="AG631" i="7"/>
  <c r="AG632" i="7"/>
  <c r="AG633" i="7"/>
  <c r="AG634" i="7"/>
  <c r="AG635" i="7"/>
  <c r="AG636" i="7"/>
  <c r="AG637" i="7"/>
  <c r="AG638" i="7"/>
  <c r="AG639" i="7"/>
  <c r="AG640" i="7"/>
  <c r="AG641" i="7"/>
  <c r="AG642" i="7"/>
  <c r="AG643" i="7"/>
  <c r="AG644" i="7"/>
  <c r="AG645" i="7"/>
  <c r="AG646" i="7"/>
  <c r="AG647" i="7"/>
  <c r="AG648" i="7"/>
  <c r="AG649" i="7"/>
  <c r="AG650" i="7"/>
  <c r="AG651" i="7"/>
  <c r="AG652" i="7"/>
  <c r="AG653" i="7"/>
  <c r="AG654" i="7"/>
  <c r="AG655" i="7"/>
  <c r="AG656" i="7"/>
  <c r="AG657" i="7"/>
  <c r="AG658" i="7"/>
  <c r="AG659" i="7"/>
  <c r="AG660" i="7"/>
  <c r="AG661" i="7"/>
  <c r="AG662" i="7"/>
  <c r="AG663" i="7"/>
  <c r="AG664" i="7"/>
  <c r="AG665" i="7"/>
  <c r="AG666" i="7"/>
  <c r="AG667" i="7"/>
  <c r="AG668" i="7"/>
  <c r="AG669" i="7"/>
  <c r="AG670" i="7"/>
  <c r="AG671" i="7"/>
  <c r="AG672" i="7"/>
  <c r="AG673" i="7"/>
  <c r="AG674" i="7"/>
  <c r="AG675" i="7"/>
  <c r="AG676" i="7"/>
  <c r="AG677" i="7"/>
  <c r="AG678" i="7"/>
  <c r="AG679" i="7"/>
  <c r="AG680" i="7"/>
  <c r="AG681" i="7"/>
  <c r="AG682" i="7"/>
  <c r="AG683" i="7"/>
  <c r="AG684" i="7"/>
  <c r="AG685" i="7"/>
  <c r="AG686" i="7"/>
  <c r="AG687" i="7"/>
  <c r="AG688" i="7"/>
  <c r="AG689" i="7"/>
  <c r="AG690" i="7"/>
  <c r="AG691" i="7"/>
  <c r="AG692" i="7"/>
  <c r="AG693" i="7"/>
  <c r="AG694" i="7"/>
  <c r="AG695" i="7"/>
  <c r="AG696" i="7"/>
  <c r="AG697" i="7"/>
  <c r="AG698" i="7"/>
  <c r="AG699" i="7"/>
  <c r="AG700" i="7"/>
  <c r="AG701" i="7"/>
  <c r="AG702" i="7"/>
  <c r="AG703" i="7"/>
  <c r="AG704" i="7"/>
  <c r="AG705" i="7"/>
  <c r="AG706" i="7"/>
  <c r="AG707" i="7"/>
  <c r="AG708" i="7"/>
  <c r="AG709" i="7"/>
  <c r="AG710" i="7"/>
  <c r="AG711" i="7"/>
  <c r="AG712" i="7"/>
  <c r="AG713" i="7"/>
  <c r="AG714" i="7"/>
  <c r="AG715" i="7"/>
  <c r="AG716" i="7"/>
  <c r="AG717" i="7"/>
  <c r="AG718" i="7"/>
  <c r="AG719" i="7"/>
  <c r="AG720" i="7"/>
  <c r="AG721" i="7"/>
  <c r="AG722" i="7"/>
  <c r="AG723" i="7"/>
  <c r="AG724" i="7"/>
  <c r="AG725" i="7"/>
  <c r="AG726" i="7"/>
  <c r="AG727" i="7"/>
  <c r="AG728" i="7"/>
  <c r="AG729" i="7"/>
  <c r="AG730" i="7"/>
  <c r="AG731" i="7"/>
  <c r="AG732" i="7"/>
  <c r="AG733" i="7"/>
  <c r="AG734" i="7"/>
  <c r="AG735" i="7"/>
  <c r="AG736" i="7"/>
  <c r="AG737" i="7"/>
  <c r="AG738" i="7"/>
  <c r="AG739" i="7"/>
  <c r="AG740" i="7"/>
  <c r="AG741" i="7"/>
  <c r="AG742" i="7"/>
  <c r="AG743" i="7"/>
  <c r="AG744" i="7"/>
  <c r="AG745" i="7"/>
  <c r="AG746" i="7"/>
  <c r="AG747" i="7"/>
  <c r="AG748" i="7"/>
  <c r="AG749" i="7"/>
  <c r="AG750" i="7"/>
  <c r="AG751" i="7"/>
  <c r="AG752" i="7"/>
  <c r="AG753" i="7"/>
  <c r="AG754" i="7"/>
  <c r="AG755" i="7"/>
  <c r="AG756" i="7"/>
  <c r="AG757" i="7"/>
  <c r="AG758" i="7"/>
  <c r="AG759" i="7"/>
  <c r="AG760" i="7"/>
  <c r="AG761" i="7"/>
  <c r="AG762" i="7"/>
  <c r="AG763" i="7"/>
  <c r="AG764" i="7"/>
  <c r="AG765" i="7"/>
  <c r="AG766" i="7"/>
  <c r="AG767" i="7"/>
  <c r="AG768" i="7"/>
  <c r="AG769" i="7"/>
  <c r="AG770" i="7"/>
  <c r="AG771" i="7"/>
  <c r="AG772" i="7"/>
  <c r="AG773" i="7"/>
  <c r="AG774" i="7"/>
  <c r="AG775" i="7"/>
  <c r="AG776" i="7"/>
  <c r="AG777" i="7"/>
  <c r="AG778" i="7"/>
  <c r="AG779" i="7"/>
  <c r="AG780" i="7"/>
  <c r="AG781" i="7"/>
  <c r="AG782" i="7"/>
  <c r="AG783" i="7"/>
  <c r="AG784" i="7"/>
  <c r="AG785" i="7"/>
  <c r="AG786" i="7"/>
  <c r="AG787" i="7"/>
  <c r="AG788" i="7"/>
  <c r="AG789" i="7"/>
  <c r="AG790" i="7"/>
  <c r="AG791" i="7"/>
  <c r="AG792" i="7"/>
  <c r="AG793" i="7"/>
  <c r="AG794" i="7"/>
  <c r="AG795" i="7"/>
  <c r="AG796" i="7"/>
  <c r="AG797" i="7"/>
  <c r="AG798" i="7"/>
  <c r="AG799" i="7"/>
  <c r="AG800" i="7"/>
  <c r="AG801" i="7"/>
  <c r="AG802" i="7"/>
  <c r="AG803" i="7"/>
  <c r="AG804" i="7"/>
  <c r="AG805" i="7"/>
  <c r="AG806" i="7"/>
  <c r="AG807" i="7"/>
  <c r="AG808" i="7"/>
  <c r="AG809" i="7"/>
  <c r="AG810" i="7"/>
  <c r="AG811" i="7"/>
  <c r="AG812" i="7"/>
  <c r="AG813" i="7"/>
  <c r="AG814" i="7"/>
  <c r="AG815" i="7"/>
  <c r="AG816" i="7"/>
  <c r="AG817" i="7"/>
  <c r="AG818" i="7"/>
  <c r="AG819" i="7"/>
  <c r="AG820" i="7"/>
  <c r="AG821" i="7"/>
  <c r="AG822" i="7"/>
  <c r="AG823" i="7"/>
  <c r="AG824" i="7"/>
  <c r="AG825" i="7"/>
  <c r="AG826" i="7"/>
  <c r="AG827" i="7"/>
  <c r="AG828" i="7"/>
  <c r="AG829" i="7"/>
  <c r="AG830" i="7"/>
  <c r="AG831" i="7"/>
  <c r="AG832" i="7"/>
  <c r="AG833" i="7"/>
  <c r="AG834" i="7"/>
  <c r="AG835" i="7"/>
  <c r="AG836" i="7"/>
  <c r="AG837" i="7"/>
  <c r="AG838" i="7"/>
  <c r="AG839" i="7"/>
  <c r="AG840" i="7"/>
  <c r="AG841" i="7"/>
  <c r="AG842" i="7"/>
  <c r="AG843" i="7"/>
  <c r="AG844" i="7"/>
  <c r="AG845" i="7"/>
  <c r="AG846" i="7"/>
  <c r="AG847" i="7"/>
  <c r="AG848" i="7"/>
  <c r="AG849" i="7"/>
  <c r="AG850" i="7"/>
  <c r="AG851" i="7"/>
  <c r="AG852" i="7"/>
  <c r="AG853" i="7"/>
  <c r="AG854" i="7"/>
  <c r="AG855" i="7"/>
  <c r="AG856" i="7"/>
  <c r="AG857" i="7"/>
  <c r="AG858" i="7"/>
  <c r="AG859" i="7"/>
  <c r="AG860" i="7"/>
  <c r="AG861" i="7"/>
  <c r="AG862" i="7"/>
  <c r="AG863" i="7"/>
  <c r="AG864" i="7"/>
  <c r="AG865" i="7"/>
  <c r="AG866" i="7"/>
  <c r="AG867" i="7"/>
  <c r="AG868" i="7"/>
  <c r="AG869" i="7"/>
  <c r="AG870" i="7"/>
  <c r="AG871" i="7"/>
  <c r="AG872" i="7"/>
  <c r="AG873" i="7"/>
  <c r="AG874" i="7"/>
  <c r="AG875" i="7"/>
  <c r="AG876" i="7"/>
  <c r="AG877" i="7"/>
  <c r="AG878" i="7"/>
  <c r="AG879" i="7"/>
  <c r="AG880" i="7"/>
  <c r="AG881" i="7"/>
  <c r="AG882" i="7"/>
  <c r="AG883" i="7"/>
  <c r="AG884" i="7"/>
  <c r="AG885" i="7"/>
  <c r="AG886" i="7"/>
  <c r="AG887" i="7"/>
  <c r="AG888" i="7"/>
  <c r="AG889" i="7"/>
  <c r="AG890" i="7"/>
  <c r="AG891" i="7"/>
  <c r="AG892" i="7"/>
  <c r="AG893" i="7"/>
  <c r="AG894" i="7"/>
  <c r="AG895" i="7"/>
  <c r="AG896" i="7"/>
  <c r="AG897" i="7"/>
  <c r="AG898" i="7"/>
  <c r="AG899" i="7"/>
  <c r="AG900" i="7"/>
  <c r="AG901" i="7"/>
  <c r="AG902" i="7"/>
  <c r="AG903" i="7"/>
  <c r="AG904" i="7"/>
  <c r="AG905" i="7"/>
  <c r="AG906" i="7"/>
  <c r="AG907" i="7"/>
  <c r="AG908" i="7"/>
  <c r="AG909" i="7"/>
  <c r="AG910" i="7"/>
  <c r="AG911" i="7"/>
  <c r="AG912" i="7"/>
  <c r="AG913" i="7"/>
  <c r="AG914" i="7"/>
  <c r="AG915" i="7"/>
  <c r="AG916" i="7"/>
  <c r="AG917" i="7"/>
  <c r="AG918" i="7"/>
  <c r="AG919" i="7"/>
  <c r="AG920" i="7"/>
  <c r="AG921" i="7"/>
  <c r="AG922" i="7"/>
  <c r="AG923" i="7"/>
  <c r="AG924" i="7"/>
  <c r="AG925" i="7"/>
  <c r="AG926" i="7"/>
  <c r="AG927" i="7"/>
  <c r="AG928" i="7"/>
  <c r="AG929" i="7"/>
  <c r="AG930" i="7"/>
  <c r="AG931" i="7"/>
  <c r="AG932" i="7"/>
  <c r="AG933" i="7"/>
  <c r="AG934" i="7"/>
  <c r="AG935" i="7"/>
  <c r="AG936" i="7"/>
  <c r="AG937" i="7"/>
  <c r="AG938" i="7"/>
  <c r="AG939" i="7"/>
  <c r="AG940" i="7"/>
  <c r="AG941" i="7"/>
  <c r="AG942" i="7"/>
  <c r="AG943" i="7"/>
  <c r="AG944" i="7"/>
  <c r="AG945" i="7"/>
  <c r="AG946" i="7"/>
  <c r="AG947" i="7"/>
  <c r="AG948" i="7"/>
  <c r="AG949" i="7"/>
  <c r="AG950" i="7"/>
  <c r="AG951" i="7"/>
  <c r="AG952" i="7"/>
  <c r="AG953" i="7"/>
  <c r="AG954" i="7"/>
  <c r="AG955" i="7"/>
  <c r="AG956" i="7"/>
  <c r="AG957" i="7"/>
  <c r="AG958" i="7"/>
  <c r="AG959" i="7"/>
  <c r="AG960" i="7"/>
  <c r="AG961" i="7"/>
  <c r="AG962" i="7"/>
  <c r="AG963" i="7"/>
  <c r="AG964" i="7"/>
  <c r="AG965" i="7"/>
  <c r="AG966" i="7"/>
  <c r="AG967" i="7"/>
  <c r="AG968" i="7"/>
  <c r="AG969" i="7"/>
  <c r="AG970" i="7"/>
  <c r="AG971" i="7"/>
  <c r="AG972" i="7"/>
  <c r="AG973" i="7"/>
  <c r="AG974" i="7"/>
  <c r="AG975" i="7"/>
  <c r="AG976" i="7"/>
  <c r="AG977" i="7"/>
  <c r="AG978" i="7"/>
  <c r="AG979" i="7"/>
  <c r="AG980" i="7"/>
  <c r="AG981" i="7"/>
  <c r="AG982" i="7"/>
  <c r="AG983" i="7"/>
  <c r="AG984" i="7"/>
  <c r="AG985" i="7"/>
  <c r="AG986" i="7"/>
  <c r="AG987" i="7"/>
  <c r="AG988" i="7"/>
  <c r="AG989" i="7"/>
  <c r="AG990" i="7"/>
  <c r="AG991" i="7"/>
  <c r="AG992" i="7"/>
  <c r="AG993" i="7"/>
  <c r="AG994" i="7"/>
  <c r="AG995" i="7"/>
  <c r="AG996" i="7"/>
  <c r="AG997" i="7"/>
  <c r="AG998" i="7"/>
  <c r="AG999" i="7"/>
  <c r="AG1000" i="7"/>
  <c r="AG1001" i="7"/>
  <c r="AG1002" i="7"/>
  <c r="AG1003" i="7"/>
  <c r="AG1004" i="7"/>
  <c r="AG1005" i="7"/>
  <c r="AG1006" i="7"/>
  <c r="AG6" i="7"/>
  <c r="W7" i="7"/>
  <c r="W8" i="7"/>
  <c r="W9" i="7"/>
  <c r="W10" i="7"/>
  <c r="W11" i="7"/>
  <c r="W12" i="7"/>
  <c r="W13" i="7"/>
  <c r="W14" i="7"/>
  <c r="W15" i="7"/>
  <c r="W16" i="7"/>
  <c r="W17" i="7"/>
  <c r="W18" i="7"/>
  <c r="W19" i="7"/>
  <c r="W20" i="7"/>
  <c r="W21" i="7"/>
  <c r="W22" i="7"/>
  <c r="W23" i="7"/>
  <c r="W24" i="7"/>
  <c r="W25" i="7"/>
  <c r="W26" i="7"/>
  <c r="W27" i="7"/>
  <c r="W28" i="7"/>
  <c r="W29" i="7"/>
  <c r="W30" i="7"/>
  <c r="W31" i="7"/>
  <c r="W32" i="7"/>
  <c r="W33" i="7"/>
  <c r="W34" i="7"/>
  <c r="W35" i="7"/>
  <c r="W36" i="7"/>
  <c r="W37" i="7"/>
  <c r="W38" i="7"/>
  <c r="W39" i="7"/>
  <c r="W40" i="7"/>
  <c r="W41" i="7"/>
  <c r="W42" i="7"/>
  <c r="W43" i="7"/>
  <c r="W44" i="7"/>
  <c r="W45" i="7"/>
  <c r="W46" i="7"/>
  <c r="W47" i="7"/>
  <c r="W48" i="7"/>
  <c r="W49" i="7"/>
  <c r="W50" i="7"/>
  <c r="W51" i="7"/>
  <c r="W52" i="7"/>
  <c r="W53" i="7"/>
  <c r="W54" i="7"/>
  <c r="W55" i="7"/>
  <c r="W56" i="7"/>
  <c r="W57" i="7"/>
  <c r="W58" i="7"/>
  <c r="W59" i="7"/>
  <c r="W60" i="7"/>
  <c r="W61" i="7"/>
  <c r="W62" i="7"/>
  <c r="W63" i="7"/>
  <c r="W64" i="7"/>
  <c r="W65" i="7"/>
  <c r="W66" i="7"/>
  <c r="W67" i="7"/>
  <c r="W68" i="7"/>
  <c r="W69" i="7"/>
  <c r="W70" i="7"/>
  <c r="W71" i="7"/>
  <c r="W72" i="7"/>
  <c r="W73" i="7"/>
  <c r="W74" i="7"/>
  <c r="W75" i="7"/>
  <c r="W76" i="7"/>
  <c r="W77" i="7"/>
  <c r="W78" i="7"/>
  <c r="W79" i="7"/>
  <c r="W80" i="7"/>
  <c r="W81" i="7"/>
  <c r="W82" i="7"/>
  <c r="W83" i="7"/>
  <c r="W84" i="7"/>
  <c r="W85" i="7"/>
  <c r="W86" i="7"/>
  <c r="W87" i="7"/>
  <c r="W88" i="7"/>
  <c r="W89" i="7"/>
  <c r="W90" i="7"/>
  <c r="W91" i="7"/>
  <c r="W92" i="7"/>
  <c r="W93" i="7"/>
  <c r="W94" i="7"/>
  <c r="W95" i="7"/>
  <c r="W96" i="7"/>
  <c r="W97" i="7"/>
  <c r="W98" i="7"/>
  <c r="W99" i="7"/>
  <c r="W100" i="7"/>
  <c r="W101" i="7"/>
  <c r="W102" i="7"/>
  <c r="W103" i="7"/>
  <c r="W104" i="7"/>
  <c r="W105" i="7"/>
  <c r="W106" i="7"/>
  <c r="W107" i="7"/>
  <c r="W108" i="7"/>
  <c r="W109" i="7"/>
  <c r="W110" i="7"/>
  <c r="W111" i="7"/>
  <c r="W112" i="7"/>
  <c r="W113" i="7"/>
  <c r="W114" i="7"/>
  <c r="W115" i="7"/>
  <c r="W116" i="7"/>
  <c r="W117" i="7"/>
  <c r="W118" i="7"/>
  <c r="W119" i="7"/>
  <c r="W120" i="7"/>
  <c r="W121" i="7"/>
  <c r="W122" i="7"/>
  <c r="W123" i="7"/>
  <c r="W124" i="7"/>
  <c r="W125" i="7"/>
  <c r="W126" i="7"/>
  <c r="W127" i="7"/>
  <c r="W128" i="7"/>
  <c r="W129" i="7"/>
  <c r="W130" i="7"/>
  <c r="W131" i="7"/>
  <c r="W132" i="7"/>
  <c r="W133" i="7"/>
  <c r="W134" i="7"/>
  <c r="W135" i="7"/>
  <c r="W136" i="7"/>
  <c r="W137" i="7"/>
  <c r="W138" i="7"/>
  <c r="W139" i="7"/>
  <c r="W140" i="7"/>
  <c r="W141" i="7"/>
  <c r="W142" i="7"/>
  <c r="W143" i="7"/>
  <c r="W144" i="7"/>
  <c r="W145" i="7"/>
  <c r="W146" i="7"/>
  <c r="W147" i="7"/>
  <c r="W148" i="7"/>
  <c r="W149" i="7"/>
  <c r="W150" i="7"/>
  <c r="W151" i="7"/>
  <c r="W152" i="7"/>
  <c r="W153" i="7"/>
  <c r="W154" i="7"/>
  <c r="W155" i="7"/>
  <c r="W156" i="7"/>
  <c r="W157" i="7"/>
  <c r="W158" i="7"/>
  <c r="W159" i="7"/>
  <c r="W160" i="7"/>
  <c r="W161" i="7"/>
  <c r="W162" i="7"/>
  <c r="W163" i="7"/>
  <c r="W164" i="7"/>
  <c r="W165" i="7"/>
  <c r="W166" i="7"/>
  <c r="W167" i="7"/>
  <c r="W168" i="7"/>
  <c r="W169" i="7"/>
  <c r="W170" i="7"/>
  <c r="W171" i="7"/>
  <c r="W172" i="7"/>
  <c r="W173" i="7"/>
  <c r="W174" i="7"/>
  <c r="W175" i="7"/>
  <c r="W176" i="7"/>
  <c r="W177" i="7"/>
  <c r="W178" i="7"/>
  <c r="W179" i="7"/>
  <c r="W180" i="7"/>
  <c r="W181" i="7"/>
  <c r="W182" i="7"/>
  <c r="W183" i="7"/>
  <c r="W184" i="7"/>
  <c r="W185" i="7"/>
  <c r="W186" i="7"/>
  <c r="W187" i="7"/>
  <c r="W188" i="7"/>
  <c r="W189" i="7"/>
  <c r="W190" i="7"/>
  <c r="W191" i="7"/>
  <c r="W192" i="7"/>
  <c r="W193" i="7"/>
  <c r="W194" i="7"/>
  <c r="W195" i="7"/>
  <c r="W196" i="7"/>
  <c r="W197" i="7"/>
  <c r="W198" i="7"/>
  <c r="W199" i="7"/>
  <c r="W200" i="7"/>
  <c r="W201" i="7"/>
  <c r="W202" i="7"/>
  <c r="W203" i="7"/>
  <c r="W204" i="7"/>
  <c r="W205" i="7"/>
  <c r="W206" i="7"/>
  <c r="W207" i="7"/>
  <c r="W208" i="7"/>
  <c r="W209" i="7"/>
  <c r="W210" i="7"/>
  <c r="W211" i="7"/>
  <c r="W212" i="7"/>
  <c r="W213" i="7"/>
  <c r="W214" i="7"/>
  <c r="W215" i="7"/>
  <c r="W216" i="7"/>
  <c r="W217" i="7"/>
  <c r="W218" i="7"/>
  <c r="W219" i="7"/>
  <c r="W220" i="7"/>
  <c r="W221" i="7"/>
  <c r="W222" i="7"/>
  <c r="W223" i="7"/>
  <c r="W224" i="7"/>
  <c r="W225" i="7"/>
  <c r="W226" i="7"/>
  <c r="W227" i="7"/>
  <c r="W228" i="7"/>
  <c r="W229" i="7"/>
  <c r="W230" i="7"/>
  <c r="W231" i="7"/>
  <c r="W232" i="7"/>
  <c r="W233" i="7"/>
  <c r="W234" i="7"/>
  <c r="W235" i="7"/>
  <c r="W236" i="7"/>
  <c r="W237" i="7"/>
  <c r="W238" i="7"/>
  <c r="W239" i="7"/>
  <c r="W240" i="7"/>
  <c r="W241" i="7"/>
  <c r="W242" i="7"/>
  <c r="W243" i="7"/>
  <c r="W244" i="7"/>
  <c r="W245" i="7"/>
  <c r="W246" i="7"/>
  <c r="W247" i="7"/>
  <c r="W248" i="7"/>
  <c r="W249" i="7"/>
  <c r="W250" i="7"/>
  <c r="W251" i="7"/>
  <c r="W252" i="7"/>
  <c r="W253" i="7"/>
  <c r="W254" i="7"/>
  <c r="W255" i="7"/>
  <c r="W256" i="7"/>
  <c r="W257" i="7"/>
  <c r="W258" i="7"/>
  <c r="W259" i="7"/>
  <c r="W260" i="7"/>
  <c r="W261" i="7"/>
  <c r="W262" i="7"/>
  <c r="W263" i="7"/>
  <c r="W264" i="7"/>
  <c r="W265" i="7"/>
  <c r="W266" i="7"/>
  <c r="W267" i="7"/>
  <c r="W268" i="7"/>
  <c r="W269" i="7"/>
  <c r="W270" i="7"/>
  <c r="W271" i="7"/>
  <c r="W272" i="7"/>
  <c r="W273" i="7"/>
  <c r="W274" i="7"/>
  <c r="W275" i="7"/>
  <c r="W276" i="7"/>
  <c r="W277" i="7"/>
  <c r="W278" i="7"/>
  <c r="W279" i="7"/>
  <c r="W280" i="7"/>
  <c r="W281" i="7"/>
  <c r="W282" i="7"/>
  <c r="W283" i="7"/>
  <c r="W284" i="7"/>
  <c r="W285" i="7"/>
  <c r="W286" i="7"/>
  <c r="W287" i="7"/>
  <c r="W288" i="7"/>
  <c r="W289" i="7"/>
  <c r="W290" i="7"/>
  <c r="W291" i="7"/>
  <c r="W292" i="7"/>
  <c r="W293" i="7"/>
  <c r="W294" i="7"/>
  <c r="W295" i="7"/>
  <c r="W296" i="7"/>
  <c r="W297" i="7"/>
  <c r="W298" i="7"/>
  <c r="W299" i="7"/>
  <c r="W300" i="7"/>
  <c r="W301" i="7"/>
  <c r="W302" i="7"/>
  <c r="W303" i="7"/>
  <c r="W304" i="7"/>
  <c r="W305" i="7"/>
  <c r="W306" i="7"/>
  <c r="W307" i="7"/>
  <c r="W308" i="7"/>
  <c r="W309" i="7"/>
  <c r="W310" i="7"/>
  <c r="W311" i="7"/>
  <c r="W312" i="7"/>
  <c r="W313" i="7"/>
  <c r="W314" i="7"/>
  <c r="W315" i="7"/>
  <c r="W316" i="7"/>
  <c r="W317" i="7"/>
  <c r="W318" i="7"/>
  <c r="W319" i="7"/>
  <c r="W320" i="7"/>
  <c r="W321" i="7"/>
  <c r="W322" i="7"/>
  <c r="W323" i="7"/>
  <c r="W324" i="7"/>
  <c r="W325" i="7"/>
  <c r="W326" i="7"/>
  <c r="W327" i="7"/>
  <c r="W328" i="7"/>
  <c r="W329" i="7"/>
  <c r="W330" i="7"/>
  <c r="W331" i="7"/>
  <c r="W332" i="7"/>
  <c r="W333" i="7"/>
  <c r="W334" i="7"/>
  <c r="W335" i="7"/>
  <c r="W336" i="7"/>
  <c r="W337" i="7"/>
  <c r="W338" i="7"/>
  <c r="W339" i="7"/>
  <c r="W340" i="7"/>
  <c r="W341" i="7"/>
  <c r="W342" i="7"/>
  <c r="W343" i="7"/>
  <c r="W344" i="7"/>
  <c r="W345" i="7"/>
  <c r="W346" i="7"/>
  <c r="W347" i="7"/>
  <c r="W348" i="7"/>
  <c r="W349" i="7"/>
  <c r="W350" i="7"/>
  <c r="W351" i="7"/>
  <c r="W352" i="7"/>
  <c r="W353" i="7"/>
  <c r="W354" i="7"/>
  <c r="W355" i="7"/>
  <c r="W356" i="7"/>
  <c r="W357" i="7"/>
  <c r="W358" i="7"/>
  <c r="W359" i="7"/>
  <c r="W360" i="7"/>
  <c r="W361" i="7"/>
  <c r="W362" i="7"/>
  <c r="W363" i="7"/>
  <c r="W364" i="7"/>
  <c r="W365" i="7"/>
  <c r="W366" i="7"/>
  <c r="W367" i="7"/>
  <c r="W368" i="7"/>
  <c r="W369" i="7"/>
  <c r="W370" i="7"/>
  <c r="W371" i="7"/>
  <c r="W372" i="7"/>
  <c r="W373" i="7"/>
  <c r="W374" i="7"/>
  <c r="W375" i="7"/>
  <c r="W376" i="7"/>
  <c r="W377" i="7"/>
  <c r="W378" i="7"/>
  <c r="W379" i="7"/>
  <c r="W380" i="7"/>
  <c r="W381" i="7"/>
  <c r="W382" i="7"/>
  <c r="W383" i="7"/>
  <c r="W384" i="7"/>
  <c r="W385" i="7"/>
  <c r="W386" i="7"/>
  <c r="W387" i="7"/>
  <c r="W388" i="7"/>
  <c r="W389" i="7"/>
  <c r="W390" i="7"/>
  <c r="W391" i="7"/>
  <c r="W392" i="7"/>
  <c r="W393" i="7"/>
  <c r="W394" i="7"/>
  <c r="W395" i="7"/>
  <c r="W396" i="7"/>
  <c r="W397" i="7"/>
  <c r="W398" i="7"/>
  <c r="W399" i="7"/>
  <c r="W400" i="7"/>
  <c r="W401" i="7"/>
  <c r="W402" i="7"/>
  <c r="W403" i="7"/>
  <c r="W404" i="7"/>
  <c r="W405" i="7"/>
  <c r="W406" i="7"/>
  <c r="W407" i="7"/>
  <c r="W408" i="7"/>
  <c r="W409" i="7"/>
  <c r="W410" i="7"/>
  <c r="W411" i="7"/>
  <c r="W412" i="7"/>
  <c r="W413" i="7"/>
  <c r="W414" i="7"/>
  <c r="W415" i="7"/>
  <c r="W416" i="7"/>
  <c r="W417" i="7"/>
  <c r="W418" i="7"/>
  <c r="W419" i="7"/>
  <c r="W420" i="7"/>
  <c r="W421" i="7"/>
  <c r="W422" i="7"/>
  <c r="W423" i="7"/>
  <c r="W424" i="7"/>
  <c r="W425" i="7"/>
  <c r="W426" i="7"/>
  <c r="W427" i="7"/>
  <c r="W428" i="7"/>
  <c r="W429" i="7"/>
  <c r="W430" i="7"/>
  <c r="W431" i="7"/>
  <c r="W432" i="7"/>
  <c r="W433" i="7"/>
  <c r="W434" i="7"/>
  <c r="W435" i="7"/>
  <c r="W436" i="7"/>
  <c r="W437" i="7"/>
  <c r="W438" i="7"/>
  <c r="W439" i="7"/>
  <c r="W440" i="7"/>
  <c r="W441" i="7"/>
  <c r="W442" i="7"/>
  <c r="W443" i="7"/>
  <c r="W444" i="7"/>
  <c r="W445" i="7"/>
  <c r="W446" i="7"/>
  <c r="W447" i="7"/>
  <c r="W448" i="7"/>
  <c r="W449" i="7"/>
  <c r="W450" i="7"/>
  <c r="W451" i="7"/>
  <c r="W452" i="7"/>
  <c r="W453" i="7"/>
  <c r="W454" i="7"/>
  <c r="W455" i="7"/>
  <c r="W456" i="7"/>
  <c r="W457" i="7"/>
  <c r="W458" i="7"/>
  <c r="W459" i="7"/>
  <c r="W460" i="7"/>
  <c r="W461" i="7"/>
  <c r="W462" i="7"/>
  <c r="W463" i="7"/>
  <c r="W464" i="7"/>
  <c r="W465" i="7"/>
  <c r="W466" i="7"/>
  <c r="W467" i="7"/>
  <c r="W468" i="7"/>
  <c r="W469" i="7"/>
  <c r="W470" i="7"/>
  <c r="W471" i="7"/>
  <c r="W472" i="7"/>
  <c r="W473" i="7"/>
  <c r="W474" i="7"/>
  <c r="W475" i="7"/>
  <c r="W476" i="7"/>
  <c r="W477" i="7"/>
  <c r="W478" i="7"/>
  <c r="W479" i="7"/>
  <c r="W480" i="7"/>
  <c r="W481" i="7"/>
  <c r="W482" i="7"/>
  <c r="W483" i="7"/>
  <c r="W484" i="7"/>
  <c r="W485" i="7"/>
  <c r="W486" i="7"/>
  <c r="W487" i="7"/>
  <c r="W488" i="7"/>
  <c r="W489" i="7"/>
  <c r="W490" i="7"/>
  <c r="W491" i="7"/>
  <c r="W492" i="7"/>
  <c r="W493" i="7"/>
  <c r="W494" i="7"/>
  <c r="W495" i="7"/>
  <c r="W496" i="7"/>
  <c r="W497" i="7"/>
  <c r="W498" i="7"/>
  <c r="W499" i="7"/>
  <c r="W500" i="7"/>
  <c r="W501" i="7"/>
  <c r="W502" i="7"/>
  <c r="W503" i="7"/>
  <c r="W504" i="7"/>
  <c r="W505" i="7"/>
  <c r="W506" i="7"/>
  <c r="W507" i="7"/>
  <c r="W508" i="7"/>
  <c r="W509" i="7"/>
  <c r="W510" i="7"/>
  <c r="W511" i="7"/>
  <c r="W512" i="7"/>
  <c r="W513" i="7"/>
  <c r="W514" i="7"/>
  <c r="W515" i="7"/>
  <c r="W516" i="7"/>
  <c r="W517" i="7"/>
  <c r="W518" i="7"/>
  <c r="W519" i="7"/>
  <c r="W520" i="7"/>
  <c r="W521" i="7"/>
  <c r="W522" i="7"/>
  <c r="W523" i="7"/>
  <c r="W524" i="7"/>
  <c r="W525" i="7"/>
  <c r="W526" i="7"/>
  <c r="W527" i="7"/>
  <c r="W528" i="7"/>
  <c r="W529" i="7"/>
  <c r="W530" i="7"/>
  <c r="W531" i="7"/>
  <c r="W532" i="7"/>
  <c r="W533" i="7"/>
  <c r="W534" i="7"/>
  <c r="W535" i="7"/>
  <c r="W536" i="7"/>
  <c r="W537" i="7"/>
  <c r="W538" i="7"/>
  <c r="W539" i="7"/>
  <c r="W540" i="7"/>
  <c r="W541" i="7"/>
  <c r="W542" i="7"/>
  <c r="W543" i="7"/>
  <c r="W544" i="7"/>
  <c r="W545" i="7"/>
  <c r="W546" i="7"/>
  <c r="W547" i="7"/>
  <c r="W548" i="7"/>
  <c r="W549" i="7"/>
  <c r="W550" i="7"/>
  <c r="W551" i="7"/>
  <c r="W552" i="7"/>
  <c r="W553" i="7"/>
  <c r="W554" i="7"/>
  <c r="W555" i="7"/>
  <c r="W556" i="7"/>
  <c r="W557" i="7"/>
  <c r="W558" i="7"/>
  <c r="W559" i="7"/>
  <c r="W560" i="7"/>
  <c r="W561" i="7"/>
  <c r="W562" i="7"/>
  <c r="W563" i="7"/>
  <c r="W564" i="7"/>
  <c r="W565" i="7"/>
  <c r="W566" i="7"/>
  <c r="W567" i="7"/>
  <c r="W568" i="7"/>
  <c r="W569" i="7"/>
  <c r="W570" i="7"/>
  <c r="W571" i="7"/>
  <c r="W572" i="7"/>
  <c r="W573" i="7"/>
  <c r="W574" i="7"/>
  <c r="W575" i="7"/>
  <c r="W576" i="7"/>
  <c r="W577" i="7"/>
  <c r="W578" i="7"/>
  <c r="W579" i="7"/>
  <c r="W580" i="7"/>
  <c r="W581" i="7"/>
  <c r="W582" i="7"/>
  <c r="W583" i="7"/>
  <c r="W584" i="7"/>
  <c r="W585" i="7"/>
  <c r="W586" i="7"/>
  <c r="W587" i="7"/>
  <c r="W588" i="7"/>
  <c r="W589" i="7"/>
  <c r="W590" i="7"/>
  <c r="W591" i="7"/>
  <c r="W592" i="7"/>
  <c r="W593" i="7"/>
  <c r="W594" i="7"/>
  <c r="W595" i="7"/>
  <c r="W596" i="7"/>
  <c r="W597" i="7"/>
  <c r="W598" i="7"/>
  <c r="W599" i="7"/>
  <c r="W600" i="7"/>
  <c r="W601" i="7"/>
  <c r="W602" i="7"/>
  <c r="W603" i="7"/>
  <c r="W604" i="7"/>
  <c r="W605" i="7"/>
  <c r="W606" i="7"/>
  <c r="W607" i="7"/>
  <c r="W608" i="7"/>
  <c r="W609" i="7"/>
  <c r="W610" i="7"/>
  <c r="W611" i="7"/>
  <c r="W612" i="7"/>
  <c r="W613" i="7"/>
  <c r="W614" i="7"/>
  <c r="W615" i="7"/>
  <c r="W616" i="7"/>
  <c r="W617" i="7"/>
  <c r="W618" i="7"/>
  <c r="W619" i="7"/>
  <c r="W620" i="7"/>
  <c r="W621" i="7"/>
  <c r="W622" i="7"/>
  <c r="W623" i="7"/>
  <c r="W624" i="7"/>
  <c r="W625" i="7"/>
  <c r="W626" i="7"/>
  <c r="W627" i="7"/>
  <c r="W628" i="7"/>
  <c r="W629" i="7"/>
  <c r="W630" i="7"/>
  <c r="W631" i="7"/>
  <c r="W632" i="7"/>
  <c r="W633" i="7"/>
  <c r="W634" i="7"/>
  <c r="W635" i="7"/>
  <c r="W636" i="7"/>
  <c r="W637" i="7"/>
  <c r="W638" i="7"/>
  <c r="W639" i="7"/>
  <c r="W640" i="7"/>
  <c r="W641" i="7"/>
  <c r="W642" i="7"/>
  <c r="W643" i="7"/>
  <c r="W644" i="7"/>
  <c r="W645" i="7"/>
  <c r="W646" i="7"/>
  <c r="W647" i="7"/>
  <c r="W648" i="7"/>
  <c r="W649" i="7"/>
  <c r="W650" i="7"/>
  <c r="W651" i="7"/>
  <c r="W652" i="7"/>
  <c r="W653" i="7"/>
  <c r="W654" i="7"/>
  <c r="W655" i="7"/>
  <c r="W656" i="7"/>
  <c r="W657" i="7"/>
  <c r="W658" i="7"/>
  <c r="W659" i="7"/>
  <c r="W660" i="7"/>
  <c r="W661" i="7"/>
  <c r="W662" i="7"/>
  <c r="W663" i="7"/>
  <c r="W664" i="7"/>
  <c r="W665" i="7"/>
  <c r="W666" i="7"/>
  <c r="W667" i="7"/>
  <c r="W668" i="7"/>
  <c r="W669" i="7"/>
  <c r="W670" i="7"/>
  <c r="W671" i="7"/>
  <c r="W672" i="7"/>
  <c r="W673" i="7"/>
  <c r="W674" i="7"/>
  <c r="W675" i="7"/>
  <c r="W676" i="7"/>
  <c r="W677" i="7"/>
  <c r="W678" i="7"/>
  <c r="W679" i="7"/>
  <c r="W680" i="7"/>
  <c r="W681" i="7"/>
  <c r="W682" i="7"/>
  <c r="W683" i="7"/>
  <c r="W684" i="7"/>
  <c r="W685" i="7"/>
  <c r="W686" i="7"/>
  <c r="W687" i="7"/>
  <c r="W688" i="7"/>
  <c r="W689" i="7"/>
  <c r="W690" i="7"/>
  <c r="W691" i="7"/>
  <c r="W692" i="7"/>
  <c r="W693" i="7"/>
  <c r="W694" i="7"/>
  <c r="W695" i="7"/>
  <c r="W696" i="7"/>
  <c r="W697" i="7"/>
  <c r="W698" i="7"/>
  <c r="W699" i="7"/>
  <c r="W700" i="7"/>
  <c r="W701" i="7"/>
  <c r="W702" i="7"/>
  <c r="W703" i="7"/>
  <c r="W704" i="7"/>
  <c r="W705" i="7"/>
  <c r="W706" i="7"/>
  <c r="W707" i="7"/>
  <c r="W708" i="7"/>
  <c r="W709" i="7"/>
  <c r="W710" i="7"/>
  <c r="W711" i="7"/>
  <c r="W712" i="7"/>
  <c r="W713" i="7"/>
  <c r="W714" i="7"/>
  <c r="W715" i="7"/>
  <c r="W716" i="7"/>
  <c r="W717" i="7"/>
  <c r="W718" i="7"/>
  <c r="W719" i="7"/>
  <c r="W720" i="7"/>
  <c r="W721" i="7"/>
  <c r="W722" i="7"/>
  <c r="W723" i="7"/>
  <c r="W724" i="7"/>
  <c r="W725" i="7"/>
  <c r="W726" i="7"/>
  <c r="W727" i="7"/>
  <c r="W728" i="7"/>
  <c r="W729" i="7"/>
  <c r="W730" i="7"/>
  <c r="W731" i="7"/>
  <c r="W732" i="7"/>
  <c r="W733" i="7"/>
  <c r="W734" i="7"/>
  <c r="W735" i="7"/>
  <c r="W736" i="7"/>
  <c r="W737" i="7"/>
  <c r="W738" i="7"/>
  <c r="W739" i="7"/>
  <c r="W740" i="7"/>
  <c r="W741" i="7"/>
  <c r="W742" i="7"/>
  <c r="W743" i="7"/>
  <c r="W744" i="7"/>
  <c r="W745" i="7"/>
  <c r="W746" i="7"/>
  <c r="W747" i="7"/>
  <c r="W748" i="7"/>
  <c r="W749" i="7"/>
  <c r="W750" i="7"/>
  <c r="W751" i="7"/>
  <c r="W752" i="7"/>
  <c r="W753" i="7"/>
  <c r="W754" i="7"/>
  <c r="W755" i="7"/>
  <c r="W756" i="7"/>
  <c r="W757" i="7"/>
  <c r="W758" i="7"/>
  <c r="W759" i="7"/>
  <c r="W760" i="7"/>
  <c r="W761" i="7"/>
  <c r="W762" i="7"/>
  <c r="W763" i="7"/>
  <c r="W764" i="7"/>
  <c r="W765" i="7"/>
  <c r="W766" i="7"/>
  <c r="W767" i="7"/>
  <c r="W768" i="7"/>
  <c r="W769" i="7"/>
  <c r="W770" i="7"/>
  <c r="W771" i="7"/>
  <c r="W772" i="7"/>
  <c r="W773" i="7"/>
  <c r="W774" i="7"/>
  <c r="W775" i="7"/>
  <c r="W776" i="7"/>
  <c r="W777" i="7"/>
  <c r="W778" i="7"/>
  <c r="W779" i="7"/>
  <c r="W780" i="7"/>
  <c r="W781" i="7"/>
  <c r="W782" i="7"/>
  <c r="W783" i="7"/>
  <c r="W784" i="7"/>
  <c r="W785" i="7"/>
  <c r="W786" i="7"/>
  <c r="W787" i="7"/>
  <c r="W788" i="7"/>
  <c r="W789" i="7"/>
  <c r="W790" i="7"/>
  <c r="W791" i="7"/>
  <c r="W792" i="7"/>
  <c r="W793" i="7"/>
  <c r="W794" i="7"/>
  <c r="W795" i="7"/>
  <c r="W796" i="7"/>
  <c r="W797" i="7"/>
  <c r="W798" i="7"/>
  <c r="W799" i="7"/>
  <c r="W800" i="7"/>
  <c r="W801" i="7"/>
  <c r="W802" i="7"/>
  <c r="W803" i="7"/>
  <c r="W804" i="7"/>
  <c r="W805" i="7"/>
  <c r="W806" i="7"/>
  <c r="W807" i="7"/>
  <c r="W808" i="7"/>
  <c r="W809" i="7"/>
  <c r="W810" i="7"/>
  <c r="W811" i="7"/>
  <c r="W812" i="7"/>
  <c r="W813" i="7"/>
  <c r="W814" i="7"/>
  <c r="W815" i="7"/>
  <c r="W816" i="7"/>
  <c r="W817" i="7"/>
  <c r="W818" i="7"/>
  <c r="W819" i="7"/>
  <c r="W820" i="7"/>
  <c r="W821" i="7"/>
  <c r="W822" i="7"/>
  <c r="W823" i="7"/>
  <c r="W824" i="7"/>
  <c r="W825" i="7"/>
  <c r="W826" i="7"/>
  <c r="W827" i="7"/>
  <c r="W828" i="7"/>
  <c r="W829" i="7"/>
  <c r="W830" i="7"/>
  <c r="W831" i="7"/>
  <c r="W832" i="7"/>
  <c r="W833" i="7"/>
  <c r="W834" i="7"/>
  <c r="W835" i="7"/>
  <c r="W836" i="7"/>
  <c r="W837" i="7"/>
  <c r="W838" i="7"/>
  <c r="W839" i="7"/>
  <c r="W840" i="7"/>
  <c r="W841" i="7"/>
  <c r="W842" i="7"/>
  <c r="W843" i="7"/>
  <c r="W844" i="7"/>
  <c r="W845" i="7"/>
  <c r="W846" i="7"/>
  <c r="W847" i="7"/>
  <c r="W848" i="7"/>
  <c r="W849" i="7"/>
  <c r="W850" i="7"/>
  <c r="W851" i="7"/>
  <c r="W852" i="7"/>
  <c r="W853" i="7"/>
  <c r="W854" i="7"/>
  <c r="W855" i="7"/>
  <c r="W856" i="7"/>
  <c r="W857" i="7"/>
  <c r="W858" i="7"/>
  <c r="W859" i="7"/>
  <c r="W860" i="7"/>
  <c r="W861" i="7"/>
  <c r="W862" i="7"/>
  <c r="W863" i="7"/>
  <c r="W864" i="7"/>
  <c r="W865" i="7"/>
  <c r="W866" i="7"/>
  <c r="W867" i="7"/>
  <c r="W868" i="7"/>
  <c r="W869" i="7"/>
  <c r="W870" i="7"/>
  <c r="W871" i="7"/>
  <c r="W872" i="7"/>
  <c r="W873" i="7"/>
  <c r="W874" i="7"/>
  <c r="W875" i="7"/>
  <c r="W876" i="7"/>
  <c r="W877" i="7"/>
  <c r="W878" i="7"/>
  <c r="W879" i="7"/>
  <c r="W880" i="7"/>
  <c r="W881" i="7"/>
  <c r="W882" i="7"/>
  <c r="W883" i="7"/>
  <c r="W884" i="7"/>
  <c r="W885" i="7"/>
  <c r="W886" i="7"/>
  <c r="W887" i="7"/>
  <c r="W888" i="7"/>
  <c r="W889" i="7"/>
  <c r="W890" i="7"/>
  <c r="W891" i="7"/>
  <c r="W892" i="7"/>
  <c r="W893" i="7"/>
  <c r="W894" i="7"/>
  <c r="W895" i="7"/>
  <c r="W896" i="7"/>
  <c r="W897" i="7"/>
  <c r="W898" i="7"/>
  <c r="W899" i="7"/>
  <c r="W900" i="7"/>
  <c r="W901" i="7"/>
  <c r="W902" i="7"/>
  <c r="W903" i="7"/>
  <c r="W904" i="7"/>
  <c r="W905" i="7"/>
  <c r="W906" i="7"/>
  <c r="W907" i="7"/>
  <c r="W908" i="7"/>
  <c r="W909" i="7"/>
  <c r="W910" i="7"/>
  <c r="W911" i="7"/>
  <c r="W912" i="7"/>
  <c r="W913" i="7"/>
  <c r="W914" i="7"/>
  <c r="W915" i="7"/>
  <c r="W916" i="7"/>
  <c r="W917" i="7"/>
  <c r="W918" i="7"/>
  <c r="W919" i="7"/>
  <c r="W920" i="7"/>
  <c r="W921" i="7"/>
  <c r="W922" i="7"/>
  <c r="W923" i="7"/>
  <c r="W924" i="7"/>
  <c r="W925" i="7"/>
  <c r="W926" i="7"/>
  <c r="W927" i="7"/>
  <c r="W928" i="7"/>
  <c r="W929" i="7"/>
  <c r="W930" i="7"/>
  <c r="W931" i="7"/>
  <c r="W932" i="7"/>
  <c r="W933" i="7"/>
  <c r="W934" i="7"/>
  <c r="W935" i="7"/>
  <c r="W936" i="7"/>
  <c r="W937" i="7"/>
  <c r="W938" i="7"/>
  <c r="W939" i="7"/>
  <c r="W940" i="7"/>
  <c r="W941" i="7"/>
  <c r="W942" i="7"/>
  <c r="W943" i="7"/>
  <c r="W944" i="7"/>
  <c r="W945" i="7"/>
  <c r="W946" i="7"/>
  <c r="W947" i="7"/>
  <c r="W948" i="7"/>
  <c r="W949" i="7"/>
  <c r="W950" i="7"/>
  <c r="W951" i="7"/>
  <c r="W952" i="7"/>
  <c r="W953" i="7"/>
  <c r="W954" i="7"/>
  <c r="W955" i="7"/>
  <c r="W956" i="7"/>
  <c r="W957" i="7"/>
  <c r="W958" i="7"/>
  <c r="W959" i="7"/>
  <c r="W960" i="7"/>
  <c r="W961" i="7"/>
  <c r="W962" i="7"/>
  <c r="W963" i="7"/>
  <c r="W964" i="7"/>
  <c r="W965" i="7"/>
  <c r="W966" i="7"/>
  <c r="W967" i="7"/>
  <c r="W968" i="7"/>
  <c r="W969" i="7"/>
  <c r="W970" i="7"/>
  <c r="W971" i="7"/>
  <c r="W972" i="7"/>
  <c r="W973" i="7"/>
  <c r="W974" i="7"/>
  <c r="W975" i="7"/>
  <c r="W976" i="7"/>
  <c r="W977" i="7"/>
  <c r="W978" i="7"/>
  <c r="W979" i="7"/>
  <c r="W980" i="7"/>
  <c r="W981" i="7"/>
  <c r="W982" i="7"/>
  <c r="W983" i="7"/>
  <c r="W984" i="7"/>
  <c r="W985" i="7"/>
  <c r="W986" i="7"/>
  <c r="W987" i="7"/>
  <c r="W988" i="7"/>
  <c r="W989" i="7"/>
  <c r="W990" i="7"/>
  <c r="W991" i="7"/>
  <c r="W992" i="7"/>
  <c r="W993" i="7"/>
  <c r="W994" i="7"/>
  <c r="W995" i="7"/>
  <c r="W996" i="7"/>
  <c r="W997" i="7"/>
  <c r="W998" i="7"/>
  <c r="W999" i="7"/>
  <c r="W1000" i="7"/>
  <c r="W1001" i="7"/>
  <c r="W1002" i="7"/>
  <c r="W1003" i="7"/>
  <c r="W1004" i="7"/>
  <c r="W1005" i="7"/>
  <c r="W1006" i="7"/>
  <c r="V7" i="7"/>
  <c r="V8" i="7"/>
  <c r="V9" i="7"/>
  <c r="V10" i="7"/>
  <c r="V11" i="7"/>
  <c r="V12" i="7"/>
  <c r="V13" i="7"/>
  <c r="V14" i="7"/>
  <c r="V15" i="7"/>
  <c r="V16" i="7"/>
  <c r="V17" i="7"/>
  <c r="V18" i="7"/>
  <c r="V19" i="7"/>
  <c r="V20" i="7"/>
  <c r="V21" i="7"/>
  <c r="V22" i="7"/>
  <c r="V23" i="7"/>
  <c r="V24" i="7"/>
  <c r="V25" i="7"/>
  <c r="V26" i="7"/>
  <c r="V27" i="7"/>
  <c r="V28" i="7"/>
  <c r="V29" i="7"/>
  <c r="V30" i="7"/>
  <c r="V31" i="7"/>
  <c r="V32" i="7"/>
  <c r="V33" i="7"/>
  <c r="V34" i="7"/>
  <c r="V35" i="7"/>
  <c r="V36" i="7"/>
  <c r="V37" i="7"/>
  <c r="V38" i="7"/>
  <c r="V39" i="7"/>
  <c r="V40" i="7"/>
  <c r="V41" i="7"/>
  <c r="V42" i="7"/>
  <c r="V43" i="7"/>
  <c r="V44" i="7"/>
  <c r="V45" i="7"/>
  <c r="V46" i="7"/>
  <c r="V47" i="7"/>
  <c r="V48" i="7"/>
  <c r="V49" i="7"/>
  <c r="V50" i="7"/>
  <c r="V51" i="7"/>
  <c r="V52" i="7"/>
  <c r="V53" i="7"/>
  <c r="V54" i="7"/>
  <c r="V55" i="7"/>
  <c r="V56" i="7"/>
  <c r="V57" i="7"/>
  <c r="V58" i="7"/>
  <c r="V59" i="7"/>
  <c r="V60" i="7"/>
  <c r="V61" i="7"/>
  <c r="V62" i="7"/>
  <c r="V63" i="7"/>
  <c r="V64" i="7"/>
  <c r="V65" i="7"/>
  <c r="V66" i="7"/>
  <c r="V67" i="7"/>
  <c r="V68" i="7"/>
  <c r="V69" i="7"/>
  <c r="V70" i="7"/>
  <c r="V71" i="7"/>
  <c r="V72" i="7"/>
  <c r="V73" i="7"/>
  <c r="V74" i="7"/>
  <c r="V75" i="7"/>
  <c r="V76" i="7"/>
  <c r="V77" i="7"/>
  <c r="V78" i="7"/>
  <c r="V79" i="7"/>
  <c r="V80" i="7"/>
  <c r="V81" i="7"/>
  <c r="V82" i="7"/>
  <c r="V83" i="7"/>
  <c r="V84" i="7"/>
  <c r="V85" i="7"/>
  <c r="V86" i="7"/>
  <c r="V87" i="7"/>
  <c r="V88" i="7"/>
  <c r="V89" i="7"/>
  <c r="V90" i="7"/>
  <c r="V91" i="7"/>
  <c r="V92" i="7"/>
  <c r="V93" i="7"/>
  <c r="V94" i="7"/>
  <c r="V95" i="7"/>
  <c r="V96" i="7"/>
  <c r="V97" i="7"/>
  <c r="V98" i="7"/>
  <c r="V99" i="7"/>
  <c r="V100" i="7"/>
  <c r="V101" i="7"/>
  <c r="V102" i="7"/>
  <c r="V103" i="7"/>
  <c r="V104" i="7"/>
  <c r="V105" i="7"/>
  <c r="V106" i="7"/>
  <c r="V107" i="7"/>
  <c r="V108" i="7"/>
  <c r="V109" i="7"/>
  <c r="V110" i="7"/>
  <c r="V111" i="7"/>
  <c r="V112" i="7"/>
  <c r="V113" i="7"/>
  <c r="V114" i="7"/>
  <c r="V115" i="7"/>
  <c r="V116" i="7"/>
  <c r="V117" i="7"/>
  <c r="V118" i="7"/>
  <c r="V119" i="7"/>
  <c r="V120" i="7"/>
  <c r="V121" i="7"/>
  <c r="V122" i="7"/>
  <c r="V123" i="7"/>
  <c r="V124" i="7"/>
  <c r="V125" i="7"/>
  <c r="V126" i="7"/>
  <c r="V127" i="7"/>
  <c r="V128" i="7"/>
  <c r="V129" i="7"/>
  <c r="V130" i="7"/>
  <c r="V131" i="7"/>
  <c r="V132" i="7"/>
  <c r="V133" i="7"/>
  <c r="V134" i="7"/>
  <c r="V135" i="7"/>
  <c r="V136" i="7"/>
  <c r="V137" i="7"/>
  <c r="V138" i="7"/>
  <c r="V139" i="7"/>
  <c r="V140" i="7"/>
  <c r="V141" i="7"/>
  <c r="V142" i="7"/>
  <c r="V143" i="7"/>
  <c r="V144" i="7"/>
  <c r="V145" i="7"/>
  <c r="V146" i="7"/>
  <c r="V147" i="7"/>
  <c r="V148" i="7"/>
  <c r="V149" i="7"/>
  <c r="V150" i="7"/>
  <c r="V151" i="7"/>
  <c r="V152" i="7"/>
  <c r="V153" i="7"/>
  <c r="V154" i="7"/>
  <c r="V155" i="7"/>
  <c r="V156" i="7"/>
  <c r="V157" i="7"/>
  <c r="V158" i="7"/>
  <c r="V159" i="7"/>
  <c r="V160" i="7"/>
  <c r="V161" i="7"/>
  <c r="V162" i="7"/>
  <c r="V163" i="7"/>
  <c r="V164" i="7"/>
  <c r="V165" i="7"/>
  <c r="V166" i="7"/>
  <c r="V167" i="7"/>
  <c r="V168" i="7"/>
  <c r="V169" i="7"/>
  <c r="V170" i="7"/>
  <c r="V171" i="7"/>
  <c r="V172" i="7"/>
  <c r="V173" i="7"/>
  <c r="V174" i="7"/>
  <c r="V175" i="7"/>
  <c r="V176" i="7"/>
  <c r="V177" i="7"/>
  <c r="V178" i="7"/>
  <c r="V179" i="7"/>
  <c r="V180" i="7"/>
  <c r="V181" i="7"/>
  <c r="V182" i="7"/>
  <c r="V183" i="7"/>
  <c r="V184" i="7"/>
  <c r="V185" i="7"/>
  <c r="V186" i="7"/>
  <c r="V187" i="7"/>
  <c r="V188" i="7"/>
  <c r="V189" i="7"/>
  <c r="V190" i="7"/>
  <c r="V191" i="7"/>
  <c r="V192" i="7"/>
  <c r="V193" i="7"/>
  <c r="V194" i="7"/>
  <c r="V195" i="7"/>
  <c r="V196" i="7"/>
  <c r="V197" i="7"/>
  <c r="V198" i="7"/>
  <c r="V199" i="7"/>
  <c r="V200" i="7"/>
  <c r="V201" i="7"/>
  <c r="V202" i="7"/>
  <c r="V203" i="7"/>
  <c r="V204" i="7"/>
  <c r="V205" i="7"/>
  <c r="V206" i="7"/>
  <c r="V207" i="7"/>
  <c r="V208" i="7"/>
  <c r="V209" i="7"/>
  <c r="V210" i="7"/>
  <c r="V211" i="7"/>
  <c r="V212" i="7"/>
  <c r="V213" i="7"/>
  <c r="V214" i="7"/>
  <c r="V215" i="7"/>
  <c r="V216" i="7"/>
  <c r="V217" i="7"/>
  <c r="V218" i="7"/>
  <c r="V219" i="7"/>
  <c r="V220" i="7"/>
  <c r="V221" i="7"/>
  <c r="V222" i="7"/>
  <c r="V223" i="7"/>
  <c r="V224" i="7"/>
  <c r="V225" i="7"/>
  <c r="V226" i="7"/>
  <c r="V227" i="7"/>
  <c r="V228" i="7"/>
  <c r="V229" i="7"/>
  <c r="V230" i="7"/>
  <c r="V231" i="7"/>
  <c r="V232" i="7"/>
  <c r="V233" i="7"/>
  <c r="V234" i="7"/>
  <c r="V235" i="7"/>
  <c r="V236" i="7"/>
  <c r="V237" i="7"/>
  <c r="V238" i="7"/>
  <c r="V239" i="7"/>
  <c r="V240" i="7"/>
  <c r="V241" i="7"/>
  <c r="V242" i="7"/>
  <c r="V243" i="7"/>
  <c r="V244" i="7"/>
  <c r="V245" i="7"/>
  <c r="V246" i="7"/>
  <c r="V247" i="7"/>
  <c r="V248" i="7"/>
  <c r="V249" i="7"/>
  <c r="V250" i="7"/>
  <c r="V251" i="7"/>
  <c r="V252" i="7"/>
  <c r="V253" i="7"/>
  <c r="V254" i="7"/>
  <c r="V255" i="7"/>
  <c r="V256" i="7"/>
  <c r="V257" i="7"/>
  <c r="V258" i="7"/>
  <c r="V259" i="7"/>
  <c r="V260" i="7"/>
  <c r="V261" i="7"/>
  <c r="V262" i="7"/>
  <c r="V263" i="7"/>
  <c r="V264" i="7"/>
  <c r="V265" i="7"/>
  <c r="V266" i="7"/>
  <c r="V267" i="7"/>
  <c r="V268" i="7"/>
  <c r="V269" i="7"/>
  <c r="V270" i="7"/>
  <c r="V271" i="7"/>
  <c r="V272" i="7"/>
  <c r="V273" i="7"/>
  <c r="V274" i="7"/>
  <c r="V275" i="7"/>
  <c r="V276" i="7"/>
  <c r="V277" i="7"/>
  <c r="V278" i="7"/>
  <c r="V279" i="7"/>
  <c r="V280" i="7"/>
  <c r="V281" i="7"/>
  <c r="V282" i="7"/>
  <c r="V283" i="7"/>
  <c r="V284" i="7"/>
  <c r="V285" i="7"/>
  <c r="V286" i="7"/>
  <c r="V287" i="7"/>
  <c r="V288" i="7"/>
  <c r="V289" i="7"/>
  <c r="V290" i="7"/>
  <c r="V291" i="7"/>
  <c r="V292" i="7"/>
  <c r="V293" i="7"/>
  <c r="V294" i="7"/>
  <c r="V295" i="7"/>
  <c r="V296" i="7"/>
  <c r="V297" i="7"/>
  <c r="V298" i="7"/>
  <c r="V299" i="7"/>
  <c r="V300" i="7"/>
  <c r="V301" i="7"/>
  <c r="V302" i="7"/>
  <c r="V303" i="7"/>
  <c r="V304" i="7"/>
  <c r="V305" i="7"/>
  <c r="V306" i="7"/>
  <c r="V307" i="7"/>
  <c r="V308" i="7"/>
  <c r="V309" i="7"/>
  <c r="V310" i="7"/>
  <c r="V311" i="7"/>
  <c r="V312" i="7"/>
  <c r="V313" i="7"/>
  <c r="V314" i="7"/>
  <c r="V315" i="7"/>
  <c r="V316" i="7"/>
  <c r="V317" i="7"/>
  <c r="V318" i="7"/>
  <c r="V319" i="7"/>
  <c r="V320" i="7"/>
  <c r="V321" i="7"/>
  <c r="V322" i="7"/>
  <c r="V323" i="7"/>
  <c r="V324" i="7"/>
  <c r="V325" i="7"/>
  <c r="V326" i="7"/>
  <c r="V327" i="7"/>
  <c r="V328" i="7"/>
  <c r="V329" i="7"/>
  <c r="V330" i="7"/>
  <c r="V331" i="7"/>
  <c r="V332" i="7"/>
  <c r="V333" i="7"/>
  <c r="V334" i="7"/>
  <c r="V335" i="7"/>
  <c r="V336" i="7"/>
  <c r="V337" i="7"/>
  <c r="V338" i="7"/>
  <c r="V339" i="7"/>
  <c r="V340" i="7"/>
  <c r="V341" i="7"/>
  <c r="V342" i="7"/>
  <c r="V343" i="7"/>
  <c r="V344" i="7"/>
  <c r="V345" i="7"/>
  <c r="V346" i="7"/>
  <c r="V347" i="7"/>
  <c r="V348" i="7"/>
  <c r="V349" i="7"/>
  <c r="V350" i="7"/>
  <c r="V351" i="7"/>
  <c r="V352" i="7"/>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V496" i="7"/>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V529" i="7"/>
  <c r="V530" i="7"/>
  <c r="V531" i="7"/>
  <c r="V532" i="7"/>
  <c r="V533" i="7"/>
  <c r="V534" i="7"/>
  <c r="V535" i="7"/>
  <c r="V536" i="7"/>
  <c r="V537" i="7"/>
  <c r="V538" i="7"/>
  <c r="V539" i="7"/>
  <c r="V540" i="7"/>
  <c r="V541" i="7"/>
  <c r="V542" i="7"/>
  <c r="V543" i="7"/>
  <c r="V544" i="7"/>
  <c r="V545" i="7"/>
  <c r="V546" i="7"/>
  <c r="V547" i="7"/>
  <c r="V548" i="7"/>
  <c r="V549" i="7"/>
  <c r="V550" i="7"/>
  <c r="V551" i="7"/>
  <c r="V552" i="7"/>
  <c r="V553" i="7"/>
  <c r="V554" i="7"/>
  <c r="V555" i="7"/>
  <c r="V556" i="7"/>
  <c r="V557" i="7"/>
  <c r="V558" i="7"/>
  <c r="V559" i="7"/>
  <c r="V560" i="7"/>
  <c r="V561" i="7"/>
  <c r="V562" i="7"/>
  <c r="V563" i="7"/>
  <c r="V564" i="7"/>
  <c r="V565" i="7"/>
  <c r="V566" i="7"/>
  <c r="V567" i="7"/>
  <c r="V568" i="7"/>
  <c r="V569" i="7"/>
  <c r="V570" i="7"/>
  <c r="V571" i="7"/>
  <c r="V572" i="7"/>
  <c r="V573" i="7"/>
  <c r="V574" i="7"/>
  <c r="V575" i="7"/>
  <c r="V576" i="7"/>
  <c r="V577" i="7"/>
  <c r="V578" i="7"/>
  <c r="V579" i="7"/>
  <c r="V580" i="7"/>
  <c r="V581" i="7"/>
  <c r="V582" i="7"/>
  <c r="V583" i="7"/>
  <c r="V584" i="7"/>
  <c r="V585" i="7"/>
  <c r="V586" i="7"/>
  <c r="V587" i="7"/>
  <c r="V588" i="7"/>
  <c r="V589" i="7"/>
  <c r="V590" i="7"/>
  <c r="V591" i="7"/>
  <c r="V592" i="7"/>
  <c r="V593" i="7"/>
  <c r="V594" i="7"/>
  <c r="V595" i="7"/>
  <c r="V596" i="7"/>
  <c r="V597" i="7"/>
  <c r="V598" i="7"/>
  <c r="V599" i="7"/>
  <c r="V600" i="7"/>
  <c r="V601" i="7"/>
  <c r="V602" i="7"/>
  <c r="V603" i="7"/>
  <c r="V604" i="7"/>
  <c r="V605" i="7"/>
  <c r="V606" i="7"/>
  <c r="V607" i="7"/>
  <c r="V608" i="7"/>
  <c r="V609" i="7"/>
  <c r="V610" i="7"/>
  <c r="V611" i="7"/>
  <c r="V612" i="7"/>
  <c r="V613" i="7"/>
  <c r="V614" i="7"/>
  <c r="V615" i="7"/>
  <c r="V616" i="7"/>
  <c r="V617" i="7"/>
  <c r="V618" i="7"/>
  <c r="V619" i="7"/>
  <c r="V620" i="7"/>
  <c r="V621" i="7"/>
  <c r="V622" i="7"/>
  <c r="V623" i="7"/>
  <c r="V624" i="7"/>
  <c r="V625" i="7"/>
  <c r="V626" i="7"/>
  <c r="V627" i="7"/>
  <c r="V628" i="7"/>
  <c r="V629" i="7"/>
  <c r="V630" i="7"/>
  <c r="V631" i="7"/>
  <c r="V632" i="7"/>
  <c r="V633" i="7"/>
  <c r="V634" i="7"/>
  <c r="V635" i="7"/>
  <c r="V636" i="7"/>
  <c r="V637" i="7"/>
  <c r="V638" i="7"/>
  <c r="V639" i="7"/>
  <c r="V640" i="7"/>
  <c r="V641" i="7"/>
  <c r="V642" i="7"/>
  <c r="V643" i="7"/>
  <c r="V644" i="7"/>
  <c r="V645" i="7"/>
  <c r="V646" i="7"/>
  <c r="V647" i="7"/>
  <c r="V648" i="7"/>
  <c r="V649" i="7"/>
  <c r="V650" i="7"/>
  <c r="V651" i="7"/>
  <c r="V652" i="7"/>
  <c r="V653" i="7"/>
  <c r="V654" i="7"/>
  <c r="V655" i="7"/>
  <c r="V656" i="7"/>
  <c r="V657" i="7"/>
  <c r="V658" i="7"/>
  <c r="V659" i="7"/>
  <c r="V660" i="7"/>
  <c r="V661" i="7"/>
  <c r="V662" i="7"/>
  <c r="V663" i="7"/>
  <c r="V664" i="7"/>
  <c r="V665" i="7"/>
  <c r="V666" i="7"/>
  <c r="V667" i="7"/>
  <c r="V668" i="7"/>
  <c r="V669" i="7"/>
  <c r="V670" i="7"/>
  <c r="V671" i="7"/>
  <c r="V672" i="7"/>
  <c r="V673" i="7"/>
  <c r="V674" i="7"/>
  <c r="V675" i="7"/>
  <c r="V676" i="7"/>
  <c r="V677" i="7"/>
  <c r="V678" i="7"/>
  <c r="V679" i="7"/>
  <c r="V680" i="7"/>
  <c r="V681" i="7"/>
  <c r="V682" i="7"/>
  <c r="V683" i="7"/>
  <c r="V684" i="7"/>
  <c r="V685" i="7"/>
  <c r="V686" i="7"/>
  <c r="V687" i="7"/>
  <c r="V688" i="7"/>
  <c r="V689" i="7"/>
  <c r="V690" i="7"/>
  <c r="V691" i="7"/>
  <c r="V692" i="7"/>
  <c r="V693" i="7"/>
  <c r="V694" i="7"/>
  <c r="V695" i="7"/>
  <c r="V696" i="7"/>
  <c r="V697" i="7"/>
  <c r="V698" i="7"/>
  <c r="V699" i="7"/>
  <c r="V700" i="7"/>
  <c r="V701" i="7"/>
  <c r="V702" i="7"/>
  <c r="V703" i="7"/>
  <c r="V704" i="7"/>
  <c r="V705" i="7"/>
  <c r="V706" i="7"/>
  <c r="V707" i="7"/>
  <c r="V708" i="7"/>
  <c r="V709" i="7"/>
  <c r="V710" i="7"/>
  <c r="V711" i="7"/>
  <c r="V712" i="7"/>
  <c r="V713" i="7"/>
  <c r="V714" i="7"/>
  <c r="V715" i="7"/>
  <c r="V716" i="7"/>
  <c r="V717" i="7"/>
  <c r="V718" i="7"/>
  <c r="V719" i="7"/>
  <c r="V720" i="7"/>
  <c r="V721" i="7"/>
  <c r="V722" i="7"/>
  <c r="V723" i="7"/>
  <c r="V724" i="7"/>
  <c r="V725" i="7"/>
  <c r="V726" i="7"/>
  <c r="V727" i="7"/>
  <c r="V728" i="7"/>
  <c r="V729" i="7"/>
  <c r="V730" i="7"/>
  <c r="V731" i="7"/>
  <c r="V732" i="7"/>
  <c r="V733" i="7"/>
  <c r="V734" i="7"/>
  <c r="V735" i="7"/>
  <c r="V736" i="7"/>
  <c r="V737" i="7"/>
  <c r="V738" i="7"/>
  <c r="V739" i="7"/>
  <c r="V740" i="7"/>
  <c r="V741" i="7"/>
  <c r="V742" i="7"/>
  <c r="V743" i="7"/>
  <c r="V744" i="7"/>
  <c r="V745" i="7"/>
  <c r="V746" i="7"/>
  <c r="V747" i="7"/>
  <c r="V748" i="7"/>
  <c r="V749" i="7"/>
  <c r="V750" i="7"/>
  <c r="V751" i="7"/>
  <c r="V752" i="7"/>
  <c r="V753" i="7"/>
  <c r="V754" i="7"/>
  <c r="V755" i="7"/>
  <c r="V756" i="7"/>
  <c r="V757" i="7"/>
  <c r="V758" i="7"/>
  <c r="V759" i="7"/>
  <c r="V760" i="7"/>
  <c r="V761" i="7"/>
  <c r="V762" i="7"/>
  <c r="V763" i="7"/>
  <c r="V764" i="7"/>
  <c r="V765" i="7"/>
  <c r="V766" i="7"/>
  <c r="V767" i="7"/>
  <c r="V768" i="7"/>
  <c r="V769" i="7"/>
  <c r="V770" i="7"/>
  <c r="V771" i="7"/>
  <c r="V772" i="7"/>
  <c r="V773" i="7"/>
  <c r="V774" i="7"/>
  <c r="V775" i="7"/>
  <c r="V776" i="7"/>
  <c r="V777" i="7"/>
  <c r="V778" i="7"/>
  <c r="V779" i="7"/>
  <c r="V780" i="7"/>
  <c r="V781" i="7"/>
  <c r="V782" i="7"/>
  <c r="V783" i="7"/>
  <c r="V784" i="7"/>
  <c r="V785" i="7"/>
  <c r="V786" i="7"/>
  <c r="V787" i="7"/>
  <c r="V788" i="7"/>
  <c r="V789" i="7"/>
  <c r="V790" i="7"/>
  <c r="V791" i="7"/>
  <c r="V792" i="7"/>
  <c r="V793" i="7"/>
  <c r="V794" i="7"/>
  <c r="V795" i="7"/>
  <c r="V796" i="7"/>
  <c r="V797" i="7"/>
  <c r="V798" i="7"/>
  <c r="V799" i="7"/>
  <c r="V800" i="7"/>
  <c r="V801" i="7"/>
  <c r="V802" i="7"/>
  <c r="V803" i="7"/>
  <c r="V804" i="7"/>
  <c r="V805" i="7"/>
  <c r="V806" i="7"/>
  <c r="V807" i="7"/>
  <c r="V808" i="7"/>
  <c r="V809" i="7"/>
  <c r="V810" i="7"/>
  <c r="V811" i="7"/>
  <c r="V812" i="7"/>
  <c r="V813" i="7"/>
  <c r="V814" i="7"/>
  <c r="V815" i="7"/>
  <c r="V816" i="7"/>
  <c r="V817" i="7"/>
  <c r="V818" i="7"/>
  <c r="V819" i="7"/>
  <c r="V820" i="7"/>
  <c r="V821" i="7"/>
  <c r="V822" i="7"/>
  <c r="V823" i="7"/>
  <c r="V824" i="7"/>
  <c r="V825" i="7"/>
  <c r="V826" i="7"/>
  <c r="V827" i="7"/>
  <c r="V828" i="7"/>
  <c r="V829" i="7"/>
  <c r="V830" i="7"/>
  <c r="V831" i="7"/>
  <c r="V832" i="7"/>
  <c r="V833" i="7"/>
  <c r="V834" i="7"/>
  <c r="V835" i="7"/>
  <c r="V836" i="7"/>
  <c r="V837" i="7"/>
  <c r="V838" i="7"/>
  <c r="V839" i="7"/>
  <c r="V840" i="7"/>
  <c r="V841" i="7"/>
  <c r="V842" i="7"/>
  <c r="V843" i="7"/>
  <c r="V844" i="7"/>
  <c r="V845" i="7"/>
  <c r="V846" i="7"/>
  <c r="V847" i="7"/>
  <c r="V848" i="7"/>
  <c r="V849" i="7"/>
  <c r="V850" i="7"/>
  <c r="V851" i="7"/>
  <c r="V852" i="7"/>
  <c r="V853" i="7"/>
  <c r="V854" i="7"/>
  <c r="V855" i="7"/>
  <c r="V856" i="7"/>
  <c r="V857" i="7"/>
  <c r="V858" i="7"/>
  <c r="V859" i="7"/>
  <c r="V860" i="7"/>
  <c r="V861" i="7"/>
  <c r="V862" i="7"/>
  <c r="V863" i="7"/>
  <c r="V864" i="7"/>
  <c r="V865" i="7"/>
  <c r="V866" i="7"/>
  <c r="V867" i="7"/>
  <c r="V868" i="7"/>
  <c r="V869" i="7"/>
  <c r="V870" i="7"/>
  <c r="V871" i="7"/>
  <c r="V872" i="7"/>
  <c r="V873" i="7"/>
  <c r="V874" i="7"/>
  <c r="V875" i="7"/>
  <c r="V876" i="7"/>
  <c r="V877" i="7"/>
  <c r="V878" i="7"/>
  <c r="V879" i="7"/>
  <c r="V880" i="7"/>
  <c r="V881" i="7"/>
  <c r="V882" i="7"/>
  <c r="V883" i="7"/>
  <c r="V884" i="7"/>
  <c r="V885" i="7"/>
  <c r="V886" i="7"/>
  <c r="V887" i="7"/>
  <c r="V888" i="7"/>
  <c r="V889" i="7"/>
  <c r="V890" i="7"/>
  <c r="V891" i="7"/>
  <c r="V892" i="7"/>
  <c r="V893" i="7"/>
  <c r="V894" i="7"/>
  <c r="V895" i="7"/>
  <c r="V896" i="7"/>
  <c r="V897" i="7"/>
  <c r="V898" i="7"/>
  <c r="V899" i="7"/>
  <c r="V900" i="7"/>
  <c r="V901" i="7"/>
  <c r="V902" i="7"/>
  <c r="V903" i="7"/>
  <c r="V904" i="7"/>
  <c r="V905" i="7"/>
  <c r="V906" i="7"/>
  <c r="V907" i="7"/>
  <c r="V908" i="7"/>
  <c r="V909" i="7"/>
  <c r="V910" i="7"/>
  <c r="V911" i="7"/>
  <c r="V912" i="7"/>
  <c r="V913" i="7"/>
  <c r="V914" i="7"/>
  <c r="V915" i="7"/>
  <c r="V916" i="7"/>
  <c r="V917" i="7"/>
  <c r="V918" i="7"/>
  <c r="V919" i="7"/>
  <c r="V920" i="7"/>
  <c r="V921" i="7"/>
  <c r="V922" i="7"/>
  <c r="V923" i="7"/>
  <c r="V924" i="7"/>
  <c r="V925" i="7"/>
  <c r="V926" i="7"/>
  <c r="V927" i="7"/>
  <c r="V928" i="7"/>
  <c r="V929" i="7"/>
  <c r="V930" i="7"/>
  <c r="V931" i="7"/>
  <c r="V932" i="7"/>
  <c r="V933" i="7"/>
  <c r="V934" i="7"/>
  <c r="V935" i="7"/>
  <c r="V936" i="7"/>
  <c r="V937" i="7"/>
  <c r="V938" i="7"/>
  <c r="V939" i="7"/>
  <c r="V940" i="7"/>
  <c r="V941" i="7"/>
  <c r="V942" i="7"/>
  <c r="V943" i="7"/>
  <c r="V944" i="7"/>
  <c r="V945" i="7"/>
  <c r="V946" i="7"/>
  <c r="V947" i="7"/>
  <c r="V948" i="7"/>
  <c r="V949" i="7"/>
  <c r="V950" i="7"/>
  <c r="V951" i="7"/>
  <c r="V952" i="7"/>
  <c r="V953" i="7"/>
  <c r="V954" i="7"/>
  <c r="V955" i="7"/>
  <c r="V956" i="7"/>
  <c r="V957" i="7"/>
  <c r="V958" i="7"/>
  <c r="V959" i="7"/>
  <c r="V960" i="7"/>
  <c r="V961" i="7"/>
  <c r="V962" i="7"/>
  <c r="V963" i="7"/>
  <c r="V964" i="7"/>
  <c r="V965" i="7"/>
  <c r="V966" i="7"/>
  <c r="V967" i="7"/>
  <c r="V968" i="7"/>
  <c r="V969" i="7"/>
  <c r="V970" i="7"/>
  <c r="V971" i="7"/>
  <c r="V972" i="7"/>
  <c r="V973" i="7"/>
  <c r="V974" i="7"/>
  <c r="V975" i="7"/>
  <c r="V976" i="7"/>
  <c r="V977" i="7"/>
  <c r="V978" i="7"/>
  <c r="V979" i="7"/>
  <c r="V980" i="7"/>
  <c r="V981" i="7"/>
  <c r="V982" i="7"/>
  <c r="V983" i="7"/>
  <c r="V984" i="7"/>
  <c r="V985" i="7"/>
  <c r="V986" i="7"/>
  <c r="V987" i="7"/>
  <c r="V988" i="7"/>
  <c r="V989" i="7"/>
  <c r="V990" i="7"/>
  <c r="V991" i="7"/>
  <c r="V992" i="7"/>
  <c r="V993" i="7"/>
  <c r="V994" i="7"/>
  <c r="V995" i="7"/>
  <c r="V996" i="7"/>
  <c r="V997" i="7"/>
  <c r="V998" i="7"/>
  <c r="V999" i="7"/>
  <c r="V1000" i="7"/>
  <c r="V1001" i="7"/>
  <c r="V1002" i="7"/>
  <c r="V1003" i="7"/>
  <c r="V1004" i="7"/>
  <c r="V1005" i="7"/>
  <c r="V1006" i="7"/>
  <c r="V6" i="7"/>
  <c r="AE7" i="9"/>
  <c r="AE8" i="9"/>
  <c r="AE9" i="9"/>
  <c r="AE10" i="9"/>
  <c r="AE11" i="9"/>
  <c r="AE12" i="9"/>
  <c r="AE13" i="9"/>
  <c r="AE14" i="9"/>
  <c r="AE15" i="9"/>
  <c r="AE16" i="9"/>
  <c r="AE17" i="9"/>
  <c r="AE18" i="9"/>
  <c r="AE19" i="9"/>
  <c r="AE20" i="9"/>
  <c r="AE21" i="9"/>
  <c r="AE22" i="9"/>
  <c r="AE23" i="9"/>
  <c r="AE24" i="9"/>
  <c r="AE25" i="9"/>
  <c r="AE26" i="9"/>
  <c r="AE27" i="9"/>
  <c r="AE28" i="9"/>
  <c r="AE29" i="9"/>
  <c r="AE30" i="9"/>
  <c r="AE31" i="9"/>
  <c r="AE32" i="9"/>
  <c r="AE33" i="9"/>
  <c r="AE34" i="9"/>
  <c r="AE35" i="9"/>
  <c r="AE36" i="9"/>
  <c r="AE37" i="9"/>
  <c r="AE38" i="9"/>
  <c r="AE39" i="9"/>
  <c r="AE40" i="9"/>
  <c r="AE41" i="9"/>
  <c r="AE42" i="9"/>
  <c r="AE43" i="9"/>
  <c r="AE44" i="9"/>
  <c r="AE45" i="9"/>
  <c r="AE46" i="9"/>
  <c r="AE47" i="9"/>
  <c r="AE48" i="9"/>
  <c r="AE49" i="9"/>
  <c r="AE50" i="9"/>
  <c r="AE51" i="9"/>
  <c r="AE52" i="9"/>
  <c r="AE53" i="9"/>
  <c r="AE54" i="9"/>
  <c r="AE55" i="9"/>
  <c r="AE56" i="9"/>
  <c r="AE57" i="9"/>
  <c r="AE58" i="9"/>
  <c r="AE59" i="9"/>
  <c r="AE60" i="9"/>
  <c r="AE61" i="9"/>
  <c r="AE62" i="9"/>
  <c r="AE63" i="9"/>
  <c r="AE64" i="9"/>
  <c r="AE65" i="9"/>
  <c r="AE66" i="9"/>
  <c r="AE67" i="9"/>
  <c r="AE68" i="9"/>
  <c r="AE69" i="9"/>
  <c r="AE70" i="9"/>
  <c r="AE71" i="9"/>
  <c r="AE72" i="9"/>
  <c r="AE73" i="9"/>
  <c r="AE74" i="9"/>
  <c r="AE75" i="9"/>
  <c r="AE76" i="9"/>
  <c r="AE77" i="9"/>
  <c r="AE78" i="9"/>
  <c r="AE79" i="9"/>
  <c r="AE80" i="9"/>
  <c r="AE81" i="9"/>
  <c r="AE82" i="9"/>
  <c r="AE83" i="9"/>
  <c r="AE84" i="9"/>
  <c r="AE85" i="9"/>
  <c r="AE86" i="9"/>
  <c r="AE87" i="9"/>
  <c r="AE88" i="9"/>
  <c r="AE89" i="9"/>
  <c r="AE90" i="9"/>
  <c r="AE91" i="9"/>
  <c r="AE92" i="9"/>
  <c r="AE93" i="9"/>
  <c r="AE94" i="9"/>
  <c r="AE95" i="9"/>
  <c r="AE96" i="9"/>
  <c r="AE97" i="9"/>
  <c r="AE98" i="9"/>
  <c r="AE99" i="9"/>
  <c r="AE100" i="9"/>
  <c r="AE101" i="9"/>
  <c r="AE102" i="9"/>
  <c r="AE103" i="9"/>
  <c r="AE104" i="9"/>
  <c r="AE105" i="9"/>
  <c r="AE106" i="9"/>
  <c r="AE107" i="9"/>
  <c r="AE108" i="9"/>
  <c r="AE109" i="9"/>
  <c r="AE110" i="9"/>
  <c r="AE111" i="9"/>
  <c r="AE112" i="9"/>
  <c r="AE113" i="9"/>
  <c r="AE114" i="9"/>
  <c r="AE115" i="9"/>
  <c r="AE116" i="9"/>
  <c r="AE117" i="9"/>
  <c r="AE118" i="9"/>
  <c r="AE119" i="9"/>
  <c r="AE120" i="9"/>
  <c r="AE121" i="9"/>
  <c r="AE122" i="9"/>
  <c r="AE123" i="9"/>
  <c r="AE124" i="9"/>
  <c r="AE125" i="9"/>
  <c r="AE126" i="9"/>
  <c r="AE127" i="9"/>
  <c r="AE128" i="9"/>
  <c r="AE129" i="9"/>
  <c r="AE130" i="9"/>
  <c r="AE131" i="9"/>
  <c r="AE132" i="9"/>
  <c r="AE133" i="9"/>
  <c r="AE134" i="9"/>
  <c r="AE135" i="9"/>
  <c r="AE136" i="9"/>
  <c r="AE137" i="9"/>
  <c r="AE138" i="9"/>
  <c r="AE139" i="9"/>
  <c r="AE140" i="9"/>
  <c r="AE141" i="9"/>
  <c r="AE142" i="9"/>
  <c r="AE143" i="9"/>
  <c r="AE144" i="9"/>
  <c r="AE145" i="9"/>
  <c r="AE146" i="9"/>
  <c r="AE147" i="9"/>
  <c r="AE148" i="9"/>
  <c r="AE149" i="9"/>
  <c r="AE150" i="9"/>
  <c r="AE151" i="9"/>
  <c r="AE152" i="9"/>
  <c r="AE153" i="9"/>
  <c r="AE154" i="9"/>
  <c r="AE155" i="9"/>
  <c r="AE156" i="9"/>
  <c r="AE157" i="9"/>
  <c r="AE158" i="9"/>
  <c r="AE159" i="9"/>
  <c r="AE160" i="9"/>
  <c r="AE161" i="9"/>
  <c r="AE162" i="9"/>
  <c r="AE163" i="9"/>
  <c r="AE164" i="9"/>
  <c r="AE165" i="9"/>
  <c r="AE166" i="9"/>
  <c r="AE167" i="9"/>
  <c r="AE168" i="9"/>
  <c r="AE169" i="9"/>
  <c r="AE170" i="9"/>
  <c r="AE171" i="9"/>
  <c r="AE172" i="9"/>
  <c r="AE173" i="9"/>
  <c r="AE174" i="9"/>
  <c r="AE175" i="9"/>
  <c r="AE176" i="9"/>
  <c r="AE177" i="9"/>
  <c r="AE178" i="9"/>
  <c r="AE179" i="9"/>
  <c r="AE180" i="9"/>
  <c r="AE181" i="9"/>
  <c r="AE182" i="9"/>
  <c r="AE183" i="9"/>
  <c r="AE184" i="9"/>
  <c r="AE185" i="9"/>
  <c r="AE186" i="9"/>
  <c r="AE187" i="9"/>
  <c r="AE188" i="9"/>
  <c r="AE189" i="9"/>
  <c r="AE190" i="9"/>
  <c r="AE191" i="9"/>
  <c r="AE192" i="9"/>
  <c r="AE193" i="9"/>
  <c r="AE194" i="9"/>
  <c r="AE195" i="9"/>
  <c r="AE196" i="9"/>
  <c r="AE197" i="9"/>
  <c r="AE198" i="9"/>
  <c r="AE199" i="9"/>
  <c r="AE200" i="9"/>
  <c r="AE201" i="9"/>
  <c r="AE202" i="9"/>
  <c r="AE203" i="9"/>
  <c r="AE204" i="9"/>
  <c r="AE205" i="9"/>
  <c r="AE206" i="9"/>
  <c r="AE207" i="9"/>
  <c r="AE208" i="9"/>
  <c r="AE209" i="9"/>
  <c r="AE210" i="9"/>
  <c r="AE211" i="9"/>
  <c r="AE212" i="9"/>
  <c r="AE213" i="9"/>
  <c r="AE214" i="9"/>
  <c r="AE215" i="9"/>
  <c r="AE216" i="9"/>
  <c r="AE217" i="9"/>
  <c r="AE218" i="9"/>
  <c r="AE219" i="9"/>
  <c r="AE220" i="9"/>
  <c r="AE221" i="9"/>
  <c r="AE222" i="9"/>
  <c r="AE223" i="9"/>
  <c r="AE224" i="9"/>
  <c r="AE225" i="9"/>
  <c r="AE226" i="9"/>
  <c r="AE227" i="9"/>
  <c r="AE228" i="9"/>
  <c r="AE229" i="9"/>
  <c r="AE230" i="9"/>
  <c r="AE231" i="9"/>
  <c r="AE232" i="9"/>
  <c r="AE233" i="9"/>
  <c r="AE234" i="9"/>
  <c r="AE235" i="9"/>
  <c r="AE236" i="9"/>
  <c r="AE237" i="9"/>
  <c r="AE238" i="9"/>
  <c r="AE239" i="9"/>
  <c r="AE240" i="9"/>
  <c r="AE241" i="9"/>
  <c r="AE242" i="9"/>
  <c r="AE243" i="9"/>
  <c r="AE244" i="9"/>
  <c r="AE245" i="9"/>
  <c r="AE246" i="9"/>
  <c r="AE247" i="9"/>
  <c r="AE248" i="9"/>
  <c r="AE249" i="9"/>
  <c r="AE250" i="9"/>
  <c r="AE251" i="9"/>
  <c r="AE252" i="9"/>
  <c r="AE253" i="9"/>
  <c r="AE254" i="9"/>
  <c r="AE255" i="9"/>
  <c r="AE256" i="9"/>
  <c r="AE257" i="9"/>
  <c r="AE258" i="9"/>
  <c r="AE259" i="9"/>
  <c r="AE260" i="9"/>
  <c r="AE261" i="9"/>
  <c r="AE262" i="9"/>
  <c r="AE263" i="9"/>
  <c r="AE264" i="9"/>
  <c r="AE265" i="9"/>
  <c r="AE266" i="9"/>
  <c r="AE267" i="9"/>
  <c r="AE268" i="9"/>
  <c r="AE269" i="9"/>
  <c r="AE270" i="9"/>
  <c r="AE271" i="9"/>
  <c r="AE272" i="9"/>
  <c r="AE273" i="9"/>
  <c r="AE274" i="9"/>
  <c r="AE275" i="9"/>
  <c r="AE276" i="9"/>
  <c r="AE277" i="9"/>
  <c r="AE278" i="9"/>
  <c r="AE279" i="9"/>
  <c r="AE280" i="9"/>
  <c r="AE281" i="9"/>
  <c r="AE282" i="9"/>
  <c r="AE283" i="9"/>
  <c r="AE284" i="9"/>
  <c r="AE285" i="9"/>
  <c r="AE286" i="9"/>
  <c r="AE287" i="9"/>
  <c r="AE288" i="9"/>
  <c r="AE289" i="9"/>
  <c r="AE290" i="9"/>
  <c r="AE291" i="9"/>
  <c r="AE292" i="9"/>
  <c r="AE293" i="9"/>
  <c r="AE294" i="9"/>
  <c r="AE295" i="9"/>
  <c r="AE296" i="9"/>
  <c r="AE297" i="9"/>
  <c r="AE298" i="9"/>
  <c r="AE299" i="9"/>
  <c r="AE300" i="9"/>
  <c r="AE301" i="9"/>
  <c r="AE302" i="9"/>
  <c r="AE303" i="9"/>
  <c r="AE304" i="9"/>
  <c r="AE305" i="9"/>
  <c r="AE306" i="9"/>
  <c r="AE307" i="9"/>
  <c r="AE308" i="9"/>
  <c r="AE309" i="9"/>
  <c r="AE310" i="9"/>
  <c r="AE311" i="9"/>
  <c r="AE312" i="9"/>
  <c r="AE313" i="9"/>
  <c r="AE314" i="9"/>
  <c r="AE315" i="9"/>
  <c r="AE316" i="9"/>
  <c r="AE317" i="9"/>
  <c r="AE318" i="9"/>
  <c r="AE319" i="9"/>
  <c r="AE320" i="9"/>
  <c r="AE321" i="9"/>
  <c r="AE322" i="9"/>
  <c r="AE323" i="9"/>
  <c r="AE324" i="9"/>
  <c r="AE325" i="9"/>
  <c r="AE326" i="9"/>
  <c r="AE327" i="9"/>
  <c r="AE328" i="9"/>
  <c r="AE329" i="9"/>
  <c r="AE330" i="9"/>
  <c r="AE331" i="9"/>
  <c r="AE332" i="9"/>
  <c r="AE333" i="9"/>
  <c r="AE334" i="9"/>
  <c r="AE335" i="9"/>
  <c r="AE336" i="9"/>
  <c r="AE337" i="9"/>
  <c r="AE338" i="9"/>
  <c r="AE339" i="9"/>
  <c r="AE340" i="9"/>
  <c r="AE341" i="9"/>
  <c r="AE342" i="9"/>
  <c r="AE343" i="9"/>
  <c r="AE344" i="9"/>
  <c r="AE345" i="9"/>
  <c r="AE346" i="9"/>
  <c r="AE347" i="9"/>
  <c r="AE348" i="9"/>
  <c r="AE349" i="9"/>
  <c r="AE350" i="9"/>
  <c r="AE351" i="9"/>
  <c r="AE352" i="9"/>
  <c r="AE353" i="9"/>
  <c r="AE354" i="9"/>
  <c r="AE355" i="9"/>
  <c r="AE356" i="9"/>
  <c r="AE357" i="9"/>
  <c r="AE358" i="9"/>
  <c r="AE359" i="9"/>
  <c r="AE360" i="9"/>
  <c r="AE361" i="9"/>
  <c r="AE362" i="9"/>
  <c r="AE363" i="9"/>
  <c r="AE364" i="9"/>
  <c r="AE365" i="9"/>
  <c r="AE366" i="9"/>
  <c r="AE367" i="9"/>
  <c r="AE368" i="9"/>
  <c r="AE369" i="9"/>
  <c r="AE370" i="9"/>
  <c r="AE371" i="9"/>
  <c r="AE372" i="9"/>
  <c r="AE373" i="9"/>
  <c r="AE374" i="9"/>
  <c r="AE375" i="9"/>
  <c r="AE376" i="9"/>
  <c r="AE377" i="9"/>
  <c r="AE378" i="9"/>
  <c r="AE379" i="9"/>
  <c r="AE380" i="9"/>
  <c r="AE381" i="9"/>
  <c r="AE382" i="9"/>
  <c r="AE383" i="9"/>
  <c r="AE384" i="9"/>
  <c r="AE385" i="9"/>
  <c r="AE386" i="9"/>
  <c r="AE387" i="9"/>
  <c r="AE388" i="9"/>
  <c r="AE389" i="9"/>
  <c r="AE390" i="9"/>
  <c r="AE391" i="9"/>
  <c r="AE392" i="9"/>
  <c r="AE393" i="9"/>
  <c r="AE394" i="9"/>
  <c r="AE395" i="9"/>
  <c r="AE396" i="9"/>
  <c r="AE397" i="9"/>
  <c r="AE398" i="9"/>
  <c r="AE399" i="9"/>
  <c r="AE400" i="9"/>
  <c r="AE401" i="9"/>
  <c r="AE402" i="9"/>
  <c r="AE403" i="9"/>
  <c r="AE404" i="9"/>
  <c r="AE405" i="9"/>
  <c r="AE406" i="9"/>
  <c r="AE407" i="9"/>
  <c r="AE408" i="9"/>
  <c r="AE409" i="9"/>
  <c r="AE410" i="9"/>
  <c r="AE411" i="9"/>
  <c r="AE412" i="9"/>
  <c r="AE413" i="9"/>
  <c r="AE414" i="9"/>
  <c r="AE415" i="9"/>
  <c r="AE416" i="9"/>
  <c r="AE417" i="9"/>
  <c r="AE418" i="9"/>
  <c r="AE419" i="9"/>
  <c r="AE420" i="9"/>
  <c r="AE421" i="9"/>
  <c r="AE422" i="9"/>
  <c r="AE423" i="9"/>
  <c r="AE424" i="9"/>
  <c r="AE425" i="9"/>
  <c r="AE426" i="9"/>
  <c r="AE427" i="9"/>
  <c r="AE428" i="9"/>
  <c r="AE429" i="9"/>
  <c r="AE430" i="9"/>
  <c r="AE431" i="9"/>
  <c r="AE432" i="9"/>
  <c r="AE433" i="9"/>
  <c r="AE434" i="9"/>
  <c r="AE435" i="9"/>
  <c r="AE436" i="9"/>
  <c r="AE437" i="9"/>
  <c r="AE438" i="9"/>
  <c r="AE439" i="9"/>
  <c r="AE440" i="9"/>
  <c r="AE441" i="9"/>
  <c r="AE442" i="9"/>
  <c r="AE443" i="9"/>
  <c r="AE444" i="9"/>
  <c r="AE445" i="9"/>
  <c r="AE446" i="9"/>
  <c r="AE447" i="9"/>
  <c r="AE448" i="9"/>
  <c r="AE449" i="9"/>
  <c r="AE450" i="9"/>
  <c r="AE451" i="9"/>
  <c r="AE452" i="9"/>
  <c r="AE453" i="9"/>
  <c r="AE454" i="9"/>
  <c r="AE455" i="9"/>
  <c r="AE456" i="9"/>
  <c r="AE457" i="9"/>
  <c r="AE458" i="9"/>
  <c r="AE459" i="9"/>
  <c r="AE460" i="9"/>
  <c r="AE461" i="9"/>
  <c r="AE462" i="9"/>
  <c r="AE463" i="9"/>
  <c r="AE464" i="9"/>
  <c r="AE465" i="9"/>
  <c r="AE466" i="9"/>
  <c r="AE467" i="9"/>
  <c r="AE468" i="9"/>
  <c r="AE469" i="9"/>
  <c r="AE470" i="9"/>
  <c r="AE471" i="9"/>
  <c r="AE472" i="9"/>
  <c r="AE473" i="9"/>
  <c r="AE474" i="9"/>
  <c r="AE475" i="9"/>
  <c r="AE476" i="9"/>
  <c r="AE477" i="9"/>
  <c r="AE478" i="9"/>
  <c r="AE479" i="9"/>
  <c r="AE480" i="9"/>
  <c r="AE481" i="9"/>
  <c r="AE482" i="9"/>
  <c r="AE483" i="9"/>
  <c r="AE484" i="9"/>
  <c r="AE485" i="9"/>
  <c r="AE486" i="9"/>
  <c r="AE487" i="9"/>
  <c r="AE488" i="9"/>
  <c r="AE489" i="9"/>
  <c r="AE490" i="9"/>
  <c r="AE491" i="9"/>
  <c r="AE492" i="9"/>
  <c r="AE493" i="9"/>
  <c r="AE494" i="9"/>
  <c r="AE495" i="9"/>
  <c r="AE496" i="9"/>
  <c r="AE497" i="9"/>
  <c r="AE498" i="9"/>
  <c r="AE499" i="9"/>
  <c r="AE500" i="9"/>
  <c r="AE501" i="9"/>
  <c r="AE502" i="9"/>
  <c r="AE503" i="9"/>
  <c r="AE504" i="9"/>
  <c r="AE505" i="9"/>
  <c r="AE506" i="9"/>
  <c r="AE507" i="9"/>
  <c r="AE508" i="9"/>
  <c r="AE509" i="9"/>
  <c r="AE510" i="9"/>
  <c r="AE511" i="9"/>
  <c r="AE512" i="9"/>
  <c r="AE513" i="9"/>
  <c r="AE514" i="9"/>
  <c r="AE515" i="9"/>
  <c r="AE516" i="9"/>
  <c r="AE517" i="9"/>
  <c r="AE518" i="9"/>
  <c r="AE519" i="9"/>
  <c r="AE520" i="9"/>
  <c r="AE521" i="9"/>
  <c r="AE522" i="9"/>
  <c r="AE523" i="9"/>
  <c r="AE524" i="9"/>
  <c r="AE525" i="9"/>
  <c r="AE526" i="9"/>
  <c r="AE527" i="9"/>
  <c r="AE528" i="9"/>
  <c r="AE529" i="9"/>
  <c r="AE530" i="9"/>
  <c r="AE531" i="9"/>
  <c r="AE532" i="9"/>
  <c r="AE533" i="9"/>
  <c r="AE534" i="9"/>
  <c r="AE535" i="9"/>
  <c r="AE536" i="9"/>
  <c r="AE537" i="9"/>
  <c r="AE538" i="9"/>
  <c r="AE539" i="9"/>
  <c r="AE540" i="9"/>
  <c r="AE541" i="9"/>
  <c r="AE542" i="9"/>
  <c r="AE543" i="9"/>
  <c r="AE544" i="9"/>
  <c r="AE545" i="9"/>
  <c r="AE546" i="9"/>
  <c r="AE547" i="9"/>
  <c r="AE548" i="9"/>
  <c r="AE549" i="9"/>
  <c r="AE550" i="9"/>
  <c r="AE551" i="9"/>
  <c r="AE552" i="9"/>
  <c r="AE553" i="9"/>
  <c r="AE554" i="9"/>
  <c r="AE555" i="9"/>
  <c r="AE556" i="9"/>
  <c r="AE557" i="9"/>
  <c r="AE558" i="9"/>
  <c r="AE559" i="9"/>
  <c r="AE560" i="9"/>
  <c r="AE561" i="9"/>
  <c r="AE562" i="9"/>
  <c r="AE563" i="9"/>
  <c r="AE564" i="9"/>
  <c r="AE565" i="9"/>
  <c r="AE566" i="9"/>
  <c r="AE567" i="9"/>
  <c r="AE568" i="9"/>
  <c r="AE569" i="9"/>
  <c r="AE570" i="9"/>
  <c r="AE571" i="9"/>
  <c r="AE572" i="9"/>
  <c r="AE573" i="9"/>
  <c r="AE574" i="9"/>
  <c r="AE575" i="9"/>
  <c r="AE576" i="9"/>
  <c r="AE577" i="9"/>
  <c r="AE578" i="9"/>
  <c r="AE579" i="9"/>
  <c r="AE580" i="9"/>
  <c r="AE581" i="9"/>
  <c r="AE582" i="9"/>
  <c r="AE583" i="9"/>
  <c r="AE584" i="9"/>
  <c r="AE585" i="9"/>
  <c r="AE586" i="9"/>
  <c r="AE587" i="9"/>
  <c r="AE588" i="9"/>
  <c r="AE589" i="9"/>
  <c r="AE590" i="9"/>
  <c r="AE591" i="9"/>
  <c r="AE592" i="9"/>
  <c r="AE593" i="9"/>
  <c r="AE594" i="9"/>
  <c r="AE595" i="9"/>
  <c r="AE596" i="9"/>
  <c r="AE597" i="9"/>
  <c r="AE598" i="9"/>
  <c r="AE599" i="9"/>
  <c r="AE600" i="9"/>
  <c r="AE601" i="9"/>
  <c r="AE602" i="9"/>
  <c r="AE603" i="9"/>
  <c r="AE604" i="9"/>
  <c r="AE605" i="9"/>
  <c r="AE606" i="9"/>
  <c r="AE607" i="9"/>
  <c r="AE608" i="9"/>
  <c r="AE609" i="9"/>
  <c r="AE610" i="9"/>
  <c r="AE611" i="9"/>
  <c r="AE612" i="9"/>
  <c r="AE613" i="9"/>
  <c r="AE614" i="9"/>
  <c r="AE615" i="9"/>
  <c r="AE616" i="9"/>
  <c r="AE617" i="9"/>
  <c r="AE618" i="9"/>
  <c r="AE619" i="9"/>
  <c r="AE620" i="9"/>
  <c r="AE621" i="9"/>
  <c r="AE622" i="9"/>
  <c r="AE623" i="9"/>
  <c r="AE624" i="9"/>
  <c r="AE625" i="9"/>
  <c r="AE626" i="9"/>
  <c r="AE627" i="9"/>
  <c r="AE628" i="9"/>
  <c r="AE629" i="9"/>
  <c r="AE630" i="9"/>
  <c r="AE631" i="9"/>
  <c r="AE632" i="9"/>
  <c r="AE633" i="9"/>
  <c r="AE634" i="9"/>
  <c r="AE635" i="9"/>
  <c r="AE636" i="9"/>
  <c r="AE637" i="9"/>
  <c r="AE638" i="9"/>
  <c r="AE639" i="9"/>
  <c r="AE640" i="9"/>
  <c r="AE641" i="9"/>
  <c r="AE642" i="9"/>
  <c r="AE643" i="9"/>
  <c r="AE644" i="9"/>
  <c r="AE645" i="9"/>
  <c r="AE646" i="9"/>
  <c r="AE647" i="9"/>
  <c r="AE648" i="9"/>
  <c r="AE649" i="9"/>
  <c r="AE650" i="9"/>
  <c r="AE651" i="9"/>
  <c r="AE652" i="9"/>
  <c r="AE653" i="9"/>
  <c r="AE654" i="9"/>
  <c r="AE655" i="9"/>
  <c r="AE656" i="9"/>
  <c r="AE657" i="9"/>
  <c r="AE658" i="9"/>
  <c r="AE659" i="9"/>
  <c r="AE660" i="9"/>
  <c r="AE661" i="9"/>
  <c r="AE662" i="9"/>
  <c r="AE663" i="9"/>
  <c r="AE664" i="9"/>
  <c r="AE665" i="9"/>
  <c r="AE666" i="9"/>
  <c r="AE667" i="9"/>
  <c r="AE668" i="9"/>
  <c r="AE669" i="9"/>
  <c r="AE670" i="9"/>
  <c r="AE671" i="9"/>
  <c r="AE672" i="9"/>
  <c r="AE673" i="9"/>
  <c r="AE674" i="9"/>
  <c r="AE675" i="9"/>
  <c r="AE676" i="9"/>
  <c r="AE677" i="9"/>
  <c r="AE678" i="9"/>
  <c r="AE679" i="9"/>
  <c r="AE680" i="9"/>
  <c r="AE681" i="9"/>
  <c r="AE682" i="9"/>
  <c r="AE683" i="9"/>
  <c r="AE684" i="9"/>
  <c r="AE685" i="9"/>
  <c r="AE686" i="9"/>
  <c r="AE687" i="9"/>
  <c r="AE688" i="9"/>
  <c r="AE689" i="9"/>
  <c r="AE690" i="9"/>
  <c r="AE691" i="9"/>
  <c r="AE692" i="9"/>
  <c r="AE693" i="9"/>
  <c r="AE694" i="9"/>
  <c r="AE695" i="9"/>
  <c r="AE696" i="9"/>
  <c r="AE697" i="9"/>
  <c r="AE698" i="9"/>
  <c r="AE699" i="9"/>
  <c r="AE700" i="9"/>
  <c r="AE701" i="9"/>
  <c r="AE702" i="9"/>
  <c r="AE703" i="9"/>
  <c r="AE704" i="9"/>
  <c r="AE705" i="9"/>
  <c r="AE706" i="9"/>
  <c r="AE707" i="9"/>
  <c r="AE708" i="9"/>
  <c r="AE709" i="9"/>
  <c r="AE710" i="9"/>
  <c r="AE711" i="9"/>
  <c r="AE712" i="9"/>
  <c r="AE713" i="9"/>
  <c r="AE714" i="9"/>
  <c r="AE715" i="9"/>
  <c r="AE716" i="9"/>
  <c r="AE717" i="9"/>
  <c r="AE718" i="9"/>
  <c r="AE719" i="9"/>
  <c r="AE720" i="9"/>
  <c r="AE721" i="9"/>
  <c r="AE722" i="9"/>
  <c r="AE723" i="9"/>
  <c r="AE724" i="9"/>
  <c r="AE725" i="9"/>
  <c r="AE726" i="9"/>
  <c r="AE727" i="9"/>
  <c r="AE728" i="9"/>
  <c r="AE729" i="9"/>
  <c r="AE730" i="9"/>
  <c r="AE731" i="9"/>
  <c r="AE732" i="9"/>
  <c r="AE733" i="9"/>
  <c r="AE734" i="9"/>
  <c r="AE735" i="9"/>
  <c r="AE736" i="9"/>
  <c r="AE737" i="9"/>
  <c r="AE738" i="9"/>
  <c r="AE739" i="9"/>
  <c r="AE740" i="9"/>
  <c r="AE741" i="9"/>
  <c r="AE742" i="9"/>
  <c r="AE743" i="9"/>
  <c r="AE744" i="9"/>
  <c r="AE745" i="9"/>
  <c r="AE746" i="9"/>
  <c r="AE747" i="9"/>
  <c r="AE748" i="9"/>
  <c r="AE749" i="9"/>
  <c r="AE750" i="9"/>
  <c r="AE751" i="9"/>
  <c r="AE752" i="9"/>
  <c r="AE753" i="9"/>
  <c r="AE754" i="9"/>
  <c r="AE755" i="9"/>
  <c r="AE756" i="9"/>
  <c r="AE757" i="9"/>
  <c r="AE758" i="9"/>
  <c r="AE759" i="9"/>
  <c r="AE760" i="9"/>
  <c r="AE761" i="9"/>
  <c r="AE762" i="9"/>
  <c r="AE763" i="9"/>
  <c r="AE764" i="9"/>
  <c r="AE765" i="9"/>
  <c r="AE766" i="9"/>
  <c r="AE767" i="9"/>
  <c r="AE768" i="9"/>
  <c r="AE769" i="9"/>
  <c r="AE770" i="9"/>
  <c r="AE771" i="9"/>
  <c r="AE772" i="9"/>
  <c r="AE773" i="9"/>
  <c r="AE774" i="9"/>
  <c r="AE775" i="9"/>
  <c r="AE776" i="9"/>
  <c r="AE777" i="9"/>
  <c r="AE778" i="9"/>
  <c r="AE779" i="9"/>
  <c r="AE780" i="9"/>
  <c r="AE781" i="9"/>
  <c r="AE782" i="9"/>
  <c r="AE783" i="9"/>
  <c r="AE784" i="9"/>
  <c r="AE785" i="9"/>
  <c r="AE786" i="9"/>
  <c r="AE787" i="9"/>
  <c r="AE788" i="9"/>
  <c r="AE789" i="9"/>
  <c r="AE790" i="9"/>
  <c r="AE791" i="9"/>
  <c r="AE792" i="9"/>
  <c r="AE793" i="9"/>
  <c r="AE794" i="9"/>
  <c r="AE795" i="9"/>
  <c r="AE796" i="9"/>
  <c r="AE797" i="9"/>
  <c r="AE798" i="9"/>
  <c r="AE799" i="9"/>
  <c r="AE800" i="9"/>
  <c r="AE801" i="9"/>
  <c r="AE802" i="9"/>
  <c r="AE803" i="9"/>
  <c r="AE804" i="9"/>
  <c r="AE805" i="9"/>
  <c r="AE806" i="9"/>
  <c r="AE807" i="9"/>
  <c r="AE808" i="9"/>
  <c r="AE809" i="9"/>
  <c r="AE810" i="9"/>
  <c r="AE811" i="9"/>
  <c r="AE812" i="9"/>
  <c r="AE813" i="9"/>
  <c r="AE814" i="9"/>
  <c r="AE815" i="9"/>
  <c r="AE816" i="9"/>
  <c r="AE817" i="9"/>
  <c r="AE818" i="9"/>
  <c r="AE819" i="9"/>
  <c r="AE820" i="9"/>
  <c r="AE821" i="9"/>
  <c r="AE822" i="9"/>
  <c r="AE823" i="9"/>
  <c r="AE824" i="9"/>
  <c r="AE825" i="9"/>
  <c r="AE826" i="9"/>
  <c r="AE827" i="9"/>
  <c r="AE828" i="9"/>
  <c r="AE829" i="9"/>
  <c r="AE830" i="9"/>
  <c r="AE831" i="9"/>
  <c r="AE832" i="9"/>
  <c r="AE833" i="9"/>
  <c r="AE834" i="9"/>
  <c r="AE835" i="9"/>
  <c r="AE836" i="9"/>
  <c r="AE837" i="9"/>
  <c r="AE838" i="9"/>
  <c r="AE839" i="9"/>
  <c r="AE840" i="9"/>
  <c r="AE841" i="9"/>
  <c r="AE842" i="9"/>
  <c r="AE843" i="9"/>
  <c r="AE844" i="9"/>
  <c r="AE845" i="9"/>
  <c r="AE846" i="9"/>
  <c r="AE847" i="9"/>
  <c r="AE848" i="9"/>
  <c r="AE849" i="9"/>
  <c r="AE850" i="9"/>
  <c r="AE851" i="9"/>
  <c r="AE852" i="9"/>
  <c r="AE853" i="9"/>
  <c r="AE854" i="9"/>
  <c r="AE855" i="9"/>
  <c r="AE856" i="9"/>
  <c r="AE857" i="9"/>
  <c r="AE858" i="9"/>
  <c r="AE859" i="9"/>
  <c r="AE860" i="9"/>
  <c r="AE861" i="9"/>
  <c r="AE862" i="9"/>
  <c r="AE863" i="9"/>
  <c r="AE864" i="9"/>
  <c r="AE865" i="9"/>
  <c r="AE866" i="9"/>
  <c r="AE867" i="9"/>
  <c r="AE868" i="9"/>
  <c r="AE869" i="9"/>
  <c r="AE870" i="9"/>
  <c r="AE871" i="9"/>
  <c r="AE872" i="9"/>
  <c r="AE873" i="9"/>
  <c r="AE874" i="9"/>
  <c r="AE875" i="9"/>
  <c r="AE876" i="9"/>
  <c r="AE877" i="9"/>
  <c r="AE878" i="9"/>
  <c r="AE879" i="9"/>
  <c r="AE880" i="9"/>
  <c r="AE881" i="9"/>
  <c r="AE882" i="9"/>
  <c r="AE883" i="9"/>
  <c r="AE884" i="9"/>
  <c r="AE885" i="9"/>
  <c r="AE886" i="9"/>
  <c r="AE887" i="9"/>
  <c r="AE888" i="9"/>
  <c r="AE889" i="9"/>
  <c r="AE890" i="9"/>
  <c r="AE891" i="9"/>
  <c r="AE892" i="9"/>
  <c r="AE893" i="9"/>
  <c r="AE894" i="9"/>
  <c r="AE895" i="9"/>
  <c r="AE896" i="9"/>
  <c r="AE897" i="9"/>
  <c r="AE898" i="9"/>
  <c r="AE899" i="9"/>
  <c r="AE900" i="9"/>
  <c r="AE901" i="9"/>
  <c r="AE902" i="9"/>
  <c r="AE903" i="9"/>
  <c r="AE904" i="9"/>
  <c r="AE905" i="9"/>
  <c r="AE906" i="9"/>
  <c r="AE907" i="9"/>
  <c r="AE908" i="9"/>
  <c r="AE909" i="9"/>
  <c r="AE910" i="9"/>
  <c r="AE911" i="9"/>
  <c r="AE912" i="9"/>
  <c r="AE913" i="9"/>
  <c r="AE914" i="9"/>
  <c r="AE915" i="9"/>
  <c r="AE916" i="9"/>
  <c r="AE917" i="9"/>
  <c r="AE918" i="9"/>
  <c r="AE919" i="9"/>
  <c r="AE920" i="9"/>
  <c r="AE921" i="9"/>
  <c r="AE922" i="9"/>
  <c r="AE923" i="9"/>
  <c r="AE924" i="9"/>
  <c r="AE925" i="9"/>
  <c r="AE926" i="9"/>
  <c r="AE927" i="9"/>
  <c r="AE928" i="9"/>
  <c r="AE929" i="9"/>
  <c r="AE930" i="9"/>
  <c r="AE931" i="9"/>
  <c r="AE932" i="9"/>
  <c r="AE933" i="9"/>
  <c r="AE934" i="9"/>
  <c r="AE935" i="9"/>
  <c r="AE936" i="9"/>
  <c r="AE937" i="9"/>
  <c r="AE938" i="9"/>
  <c r="AE939" i="9"/>
  <c r="AE940" i="9"/>
  <c r="AE941" i="9"/>
  <c r="AE942" i="9"/>
  <c r="AE943" i="9"/>
  <c r="AE944" i="9"/>
  <c r="AE945" i="9"/>
  <c r="AE946" i="9"/>
  <c r="AE947" i="9"/>
  <c r="AE948" i="9"/>
  <c r="AE949" i="9"/>
  <c r="AE950" i="9"/>
  <c r="AE951" i="9"/>
  <c r="AE952" i="9"/>
  <c r="AE953" i="9"/>
  <c r="AE954" i="9"/>
  <c r="AE955" i="9"/>
  <c r="AE956" i="9"/>
  <c r="AE957" i="9"/>
  <c r="AE958" i="9"/>
  <c r="AE959" i="9"/>
  <c r="AE960" i="9"/>
  <c r="AE961" i="9"/>
  <c r="AE962" i="9"/>
  <c r="AE963" i="9"/>
  <c r="AE964" i="9"/>
  <c r="AE965" i="9"/>
  <c r="AE966" i="9"/>
  <c r="AE967" i="9"/>
  <c r="AE968" i="9"/>
  <c r="AE969" i="9"/>
  <c r="AE970" i="9"/>
  <c r="AE971" i="9"/>
  <c r="AE972" i="9"/>
  <c r="AE973" i="9"/>
  <c r="AE974" i="9"/>
  <c r="AE975" i="9"/>
  <c r="AE976" i="9"/>
  <c r="AE977" i="9"/>
  <c r="AE978" i="9"/>
  <c r="AE979" i="9"/>
  <c r="AE980" i="9"/>
  <c r="AE981" i="9"/>
  <c r="AE982" i="9"/>
  <c r="AE983" i="9"/>
  <c r="AE984" i="9"/>
  <c r="AE985" i="9"/>
  <c r="AE986" i="9"/>
  <c r="AE987" i="9"/>
  <c r="AE988" i="9"/>
  <c r="AE989" i="9"/>
  <c r="AE990" i="9"/>
  <c r="AE991" i="9"/>
  <c r="AE992" i="9"/>
  <c r="AE993" i="9"/>
  <c r="AE994" i="9"/>
  <c r="AE995" i="9"/>
  <c r="AE996" i="9"/>
  <c r="AE997" i="9"/>
  <c r="AE998" i="9"/>
  <c r="AE999" i="9"/>
  <c r="AE1000" i="9"/>
  <c r="AE1001" i="9"/>
  <c r="AE1002" i="9"/>
  <c r="AE1003" i="9"/>
  <c r="AE1004" i="9"/>
  <c r="AE1005" i="9"/>
  <c r="AE1006" i="9"/>
  <c r="S7" i="9"/>
  <c r="S8" i="9"/>
  <c r="S9" i="9"/>
  <c r="S10" i="9"/>
  <c r="S11" i="9"/>
  <c r="S12" i="9"/>
  <c r="S13" i="9"/>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513" i="9"/>
  <c r="S514" i="9"/>
  <c r="S515" i="9"/>
  <c r="S516" i="9"/>
  <c r="S517" i="9"/>
  <c r="S518" i="9"/>
  <c r="S519" i="9"/>
  <c r="S520" i="9"/>
  <c r="S521" i="9"/>
  <c r="S522" i="9"/>
  <c r="S523" i="9"/>
  <c r="S524" i="9"/>
  <c r="S525" i="9"/>
  <c r="S526" i="9"/>
  <c r="S527" i="9"/>
  <c r="S528" i="9"/>
  <c r="S529" i="9"/>
  <c r="S530" i="9"/>
  <c r="S531" i="9"/>
  <c r="S532" i="9"/>
  <c r="S533" i="9"/>
  <c r="S534" i="9"/>
  <c r="S535" i="9"/>
  <c r="S536" i="9"/>
  <c r="S537" i="9"/>
  <c r="S538" i="9"/>
  <c r="S539" i="9"/>
  <c r="S540" i="9"/>
  <c r="S541" i="9"/>
  <c r="S542" i="9"/>
  <c r="S543" i="9"/>
  <c r="S544" i="9"/>
  <c r="S545" i="9"/>
  <c r="S546" i="9"/>
  <c r="S547" i="9"/>
  <c r="S548" i="9"/>
  <c r="S549" i="9"/>
  <c r="S550" i="9"/>
  <c r="S551" i="9"/>
  <c r="S552" i="9"/>
  <c r="S553" i="9"/>
  <c r="S554" i="9"/>
  <c r="S555" i="9"/>
  <c r="S556" i="9"/>
  <c r="S557" i="9"/>
  <c r="S558" i="9"/>
  <c r="S559" i="9"/>
  <c r="S560" i="9"/>
  <c r="S561" i="9"/>
  <c r="S562" i="9"/>
  <c r="S563" i="9"/>
  <c r="S564" i="9"/>
  <c r="S565" i="9"/>
  <c r="S566" i="9"/>
  <c r="S567" i="9"/>
  <c r="S568" i="9"/>
  <c r="S569" i="9"/>
  <c r="S570" i="9"/>
  <c r="S571" i="9"/>
  <c r="S572" i="9"/>
  <c r="S573" i="9"/>
  <c r="S574" i="9"/>
  <c r="S575" i="9"/>
  <c r="S576" i="9"/>
  <c r="S577" i="9"/>
  <c r="S578" i="9"/>
  <c r="S579" i="9"/>
  <c r="S580" i="9"/>
  <c r="S581" i="9"/>
  <c r="S582" i="9"/>
  <c r="S583" i="9"/>
  <c r="S584" i="9"/>
  <c r="S585" i="9"/>
  <c r="S586" i="9"/>
  <c r="S587" i="9"/>
  <c r="S588" i="9"/>
  <c r="S589" i="9"/>
  <c r="S590" i="9"/>
  <c r="S591" i="9"/>
  <c r="S592" i="9"/>
  <c r="S593" i="9"/>
  <c r="S594" i="9"/>
  <c r="S595" i="9"/>
  <c r="S596" i="9"/>
  <c r="S597" i="9"/>
  <c r="S598" i="9"/>
  <c r="S599" i="9"/>
  <c r="S600" i="9"/>
  <c r="S601" i="9"/>
  <c r="S602" i="9"/>
  <c r="S603" i="9"/>
  <c r="S604" i="9"/>
  <c r="S605" i="9"/>
  <c r="S606" i="9"/>
  <c r="S607" i="9"/>
  <c r="S608" i="9"/>
  <c r="S609" i="9"/>
  <c r="S610" i="9"/>
  <c r="S611" i="9"/>
  <c r="S612" i="9"/>
  <c r="S613" i="9"/>
  <c r="S614" i="9"/>
  <c r="S615" i="9"/>
  <c r="S616" i="9"/>
  <c r="S617" i="9"/>
  <c r="S618" i="9"/>
  <c r="S619" i="9"/>
  <c r="S620" i="9"/>
  <c r="S621" i="9"/>
  <c r="S622" i="9"/>
  <c r="S623" i="9"/>
  <c r="S624" i="9"/>
  <c r="S625" i="9"/>
  <c r="S626" i="9"/>
  <c r="S627" i="9"/>
  <c r="S628" i="9"/>
  <c r="S629" i="9"/>
  <c r="S630" i="9"/>
  <c r="S631" i="9"/>
  <c r="S632" i="9"/>
  <c r="S633" i="9"/>
  <c r="S634" i="9"/>
  <c r="S635" i="9"/>
  <c r="S636" i="9"/>
  <c r="S637" i="9"/>
  <c r="S638" i="9"/>
  <c r="S639" i="9"/>
  <c r="S640" i="9"/>
  <c r="S641" i="9"/>
  <c r="S642" i="9"/>
  <c r="S643" i="9"/>
  <c r="S644" i="9"/>
  <c r="S645" i="9"/>
  <c r="S646" i="9"/>
  <c r="S647" i="9"/>
  <c r="S648" i="9"/>
  <c r="S649" i="9"/>
  <c r="S650" i="9"/>
  <c r="S651" i="9"/>
  <c r="S652" i="9"/>
  <c r="S653" i="9"/>
  <c r="S654" i="9"/>
  <c r="S655" i="9"/>
  <c r="S656" i="9"/>
  <c r="S657" i="9"/>
  <c r="S658" i="9"/>
  <c r="S659" i="9"/>
  <c r="S660" i="9"/>
  <c r="S661" i="9"/>
  <c r="S662" i="9"/>
  <c r="S663" i="9"/>
  <c r="S664" i="9"/>
  <c r="S665" i="9"/>
  <c r="S666" i="9"/>
  <c r="S667" i="9"/>
  <c r="S668" i="9"/>
  <c r="S669" i="9"/>
  <c r="S670" i="9"/>
  <c r="S671" i="9"/>
  <c r="S672" i="9"/>
  <c r="S673" i="9"/>
  <c r="S674" i="9"/>
  <c r="S675" i="9"/>
  <c r="S676" i="9"/>
  <c r="S677" i="9"/>
  <c r="S678" i="9"/>
  <c r="S679" i="9"/>
  <c r="S680" i="9"/>
  <c r="S681" i="9"/>
  <c r="S682" i="9"/>
  <c r="S683" i="9"/>
  <c r="S684" i="9"/>
  <c r="S685" i="9"/>
  <c r="S686" i="9"/>
  <c r="S687" i="9"/>
  <c r="S688" i="9"/>
  <c r="S689" i="9"/>
  <c r="S690" i="9"/>
  <c r="S691" i="9"/>
  <c r="S692" i="9"/>
  <c r="S693" i="9"/>
  <c r="S694" i="9"/>
  <c r="S695" i="9"/>
  <c r="S696" i="9"/>
  <c r="S697" i="9"/>
  <c r="S698" i="9"/>
  <c r="S699" i="9"/>
  <c r="S700" i="9"/>
  <c r="S701" i="9"/>
  <c r="S702" i="9"/>
  <c r="S703" i="9"/>
  <c r="S704" i="9"/>
  <c r="S705" i="9"/>
  <c r="S706" i="9"/>
  <c r="S707" i="9"/>
  <c r="S708" i="9"/>
  <c r="S709" i="9"/>
  <c r="S710" i="9"/>
  <c r="S711" i="9"/>
  <c r="S712" i="9"/>
  <c r="S713" i="9"/>
  <c r="S714" i="9"/>
  <c r="S715" i="9"/>
  <c r="S716" i="9"/>
  <c r="S717" i="9"/>
  <c r="S718" i="9"/>
  <c r="S719" i="9"/>
  <c r="S720" i="9"/>
  <c r="S721" i="9"/>
  <c r="S722" i="9"/>
  <c r="S723" i="9"/>
  <c r="S724" i="9"/>
  <c r="S725" i="9"/>
  <c r="S726" i="9"/>
  <c r="S727" i="9"/>
  <c r="S728" i="9"/>
  <c r="S729" i="9"/>
  <c r="S730" i="9"/>
  <c r="S731" i="9"/>
  <c r="S732" i="9"/>
  <c r="S733" i="9"/>
  <c r="S734" i="9"/>
  <c r="S735" i="9"/>
  <c r="S736" i="9"/>
  <c r="S737" i="9"/>
  <c r="S738" i="9"/>
  <c r="S739" i="9"/>
  <c r="S740" i="9"/>
  <c r="S741" i="9"/>
  <c r="S742" i="9"/>
  <c r="S743" i="9"/>
  <c r="S744" i="9"/>
  <c r="S745" i="9"/>
  <c r="S746" i="9"/>
  <c r="S747" i="9"/>
  <c r="S748" i="9"/>
  <c r="S749" i="9"/>
  <c r="S750" i="9"/>
  <c r="S751" i="9"/>
  <c r="S752" i="9"/>
  <c r="S753" i="9"/>
  <c r="S754" i="9"/>
  <c r="S755" i="9"/>
  <c r="S756" i="9"/>
  <c r="S757" i="9"/>
  <c r="S758" i="9"/>
  <c r="S759" i="9"/>
  <c r="S760" i="9"/>
  <c r="S761" i="9"/>
  <c r="S762" i="9"/>
  <c r="S763" i="9"/>
  <c r="S764" i="9"/>
  <c r="S765" i="9"/>
  <c r="S766" i="9"/>
  <c r="S767" i="9"/>
  <c r="S768" i="9"/>
  <c r="S769" i="9"/>
  <c r="S770" i="9"/>
  <c r="S771" i="9"/>
  <c r="S772" i="9"/>
  <c r="S773" i="9"/>
  <c r="S774" i="9"/>
  <c r="S775" i="9"/>
  <c r="S776" i="9"/>
  <c r="S777" i="9"/>
  <c r="S778" i="9"/>
  <c r="S779" i="9"/>
  <c r="S780" i="9"/>
  <c r="S781" i="9"/>
  <c r="S782" i="9"/>
  <c r="S783" i="9"/>
  <c r="S784" i="9"/>
  <c r="S785" i="9"/>
  <c r="S786" i="9"/>
  <c r="S787" i="9"/>
  <c r="S788" i="9"/>
  <c r="S789" i="9"/>
  <c r="S790" i="9"/>
  <c r="S791" i="9"/>
  <c r="S792" i="9"/>
  <c r="S793" i="9"/>
  <c r="S794" i="9"/>
  <c r="S795" i="9"/>
  <c r="S796" i="9"/>
  <c r="S797" i="9"/>
  <c r="S798" i="9"/>
  <c r="S799" i="9"/>
  <c r="S800" i="9"/>
  <c r="S801" i="9"/>
  <c r="S802" i="9"/>
  <c r="S803" i="9"/>
  <c r="S804" i="9"/>
  <c r="S805" i="9"/>
  <c r="S806" i="9"/>
  <c r="S807" i="9"/>
  <c r="S808" i="9"/>
  <c r="S809" i="9"/>
  <c r="S810" i="9"/>
  <c r="S811" i="9"/>
  <c r="S812" i="9"/>
  <c r="S813" i="9"/>
  <c r="S814" i="9"/>
  <c r="S815" i="9"/>
  <c r="S816" i="9"/>
  <c r="S817" i="9"/>
  <c r="S818" i="9"/>
  <c r="S819" i="9"/>
  <c r="S820" i="9"/>
  <c r="S821" i="9"/>
  <c r="S822" i="9"/>
  <c r="S823" i="9"/>
  <c r="S824" i="9"/>
  <c r="S825" i="9"/>
  <c r="S826" i="9"/>
  <c r="S827" i="9"/>
  <c r="S828" i="9"/>
  <c r="S829" i="9"/>
  <c r="S830" i="9"/>
  <c r="S831" i="9"/>
  <c r="S832" i="9"/>
  <c r="S833" i="9"/>
  <c r="S834" i="9"/>
  <c r="S835" i="9"/>
  <c r="S836" i="9"/>
  <c r="S837" i="9"/>
  <c r="S838" i="9"/>
  <c r="S839" i="9"/>
  <c r="S840" i="9"/>
  <c r="S841" i="9"/>
  <c r="S842" i="9"/>
  <c r="S843" i="9"/>
  <c r="S844" i="9"/>
  <c r="S845" i="9"/>
  <c r="S846" i="9"/>
  <c r="S847" i="9"/>
  <c r="S848" i="9"/>
  <c r="S849" i="9"/>
  <c r="S850" i="9"/>
  <c r="S851" i="9"/>
  <c r="S852" i="9"/>
  <c r="S853" i="9"/>
  <c r="S854" i="9"/>
  <c r="S855" i="9"/>
  <c r="S856" i="9"/>
  <c r="S857" i="9"/>
  <c r="S858" i="9"/>
  <c r="S859" i="9"/>
  <c r="S860" i="9"/>
  <c r="S861" i="9"/>
  <c r="S862" i="9"/>
  <c r="S863" i="9"/>
  <c r="S864" i="9"/>
  <c r="S865" i="9"/>
  <c r="S866" i="9"/>
  <c r="S867" i="9"/>
  <c r="S868" i="9"/>
  <c r="S869" i="9"/>
  <c r="S870" i="9"/>
  <c r="S871" i="9"/>
  <c r="S872" i="9"/>
  <c r="S873" i="9"/>
  <c r="S874" i="9"/>
  <c r="S875" i="9"/>
  <c r="S876" i="9"/>
  <c r="S877" i="9"/>
  <c r="S878" i="9"/>
  <c r="S879" i="9"/>
  <c r="S880" i="9"/>
  <c r="S881" i="9"/>
  <c r="S882" i="9"/>
  <c r="S883" i="9"/>
  <c r="S884" i="9"/>
  <c r="S885" i="9"/>
  <c r="S886" i="9"/>
  <c r="S887" i="9"/>
  <c r="S888" i="9"/>
  <c r="S889" i="9"/>
  <c r="S890" i="9"/>
  <c r="S891" i="9"/>
  <c r="S892" i="9"/>
  <c r="S893" i="9"/>
  <c r="S894" i="9"/>
  <c r="S895" i="9"/>
  <c r="S896" i="9"/>
  <c r="S897" i="9"/>
  <c r="S898" i="9"/>
  <c r="S899" i="9"/>
  <c r="S900" i="9"/>
  <c r="S901" i="9"/>
  <c r="S902" i="9"/>
  <c r="S903" i="9"/>
  <c r="S904" i="9"/>
  <c r="S905" i="9"/>
  <c r="S906" i="9"/>
  <c r="S907" i="9"/>
  <c r="S908" i="9"/>
  <c r="S909" i="9"/>
  <c r="S910" i="9"/>
  <c r="S911" i="9"/>
  <c r="S912" i="9"/>
  <c r="S913" i="9"/>
  <c r="S914" i="9"/>
  <c r="S915" i="9"/>
  <c r="S916" i="9"/>
  <c r="S917" i="9"/>
  <c r="S918" i="9"/>
  <c r="S919" i="9"/>
  <c r="S920" i="9"/>
  <c r="S921" i="9"/>
  <c r="S922" i="9"/>
  <c r="S923" i="9"/>
  <c r="S924" i="9"/>
  <c r="S925" i="9"/>
  <c r="S926" i="9"/>
  <c r="S927" i="9"/>
  <c r="S928" i="9"/>
  <c r="S929" i="9"/>
  <c r="S930" i="9"/>
  <c r="S931" i="9"/>
  <c r="S932" i="9"/>
  <c r="S933" i="9"/>
  <c r="S934" i="9"/>
  <c r="S935" i="9"/>
  <c r="S936" i="9"/>
  <c r="S937" i="9"/>
  <c r="S938" i="9"/>
  <c r="S939" i="9"/>
  <c r="S940" i="9"/>
  <c r="S941" i="9"/>
  <c r="S942" i="9"/>
  <c r="S943" i="9"/>
  <c r="S944" i="9"/>
  <c r="S945" i="9"/>
  <c r="S946" i="9"/>
  <c r="S947" i="9"/>
  <c r="S948" i="9"/>
  <c r="S949" i="9"/>
  <c r="S950" i="9"/>
  <c r="S951" i="9"/>
  <c r="S952" i="9"/>
  <c r="S953" i="9"/>
  <c r="S954" i="9"/>
  <c r="S955" i="9"/>
  <c r="S956" i="9"/>
  <c r="S957" i="9"/>
  <c r="S958" i="9"/>
  <c r="S959" i="9"/>
  <c r="S960" i="9"/>
  <c r="S961" i="9"/>
  <c r="S962" i="9"/>
  <c r="S963" i="9"/>
  <c r="S964" i="9"/>
  <c r="S965" i="9"/>
  <c r="S966" i="9"/>
  <c r="S967" i="9"/>
  <c r="S968" i="9"/>
  <c r="S969" i="9"/>
  <c r="S970" i="9"/>
  <c r="S971" i="9"/>
  <c r="S972" i="9"/>
  <c r="S973" i="9"/>
  <c r="S974" i="9"/>
  <c r="S975" i="9"/>
  <c r="S976" i="9"/>
  <c r="S977" i="9"/>
  <c r="S978" i="9"/>
  <c r="S979" i="9"/>
  <c r="S980" i="9"/>
  <c r="S981" i="9"/>
  <c r="S982" i="9"/>
  <c r="S983" i="9"/>
  <c r="S984" i="9"/>
  <c r="S985" i="9"/>
  <c r="S986" i="9"/>
  <c r="S987" i="9"/>
  <c r="S988" i="9"/>
  <c r="S989" i="9"/>
  <c r="S990" i="9"/>
  <c r="S991" i="9"/>
  <c r="S992" i="9"/>
  <c r="S993" i="9"/>
  <c r="S994" i="9"/>
  <c r="S995" i="9"/>
  <c r="S996" i="9"/>
  <c r="S997" i="9"/>
  <c r="S998" i="9"/>
  <c r="S999" i="9"/>
  <c r="S1000" i="9"/>
  <c r="S1001" i="9"/>
  <c r="S1002" i="9"/>
  <c r="S1003" i="9"/>
  <c r="S1004" i="9"/>
  <c r="S1005" i="9"/>
  <c r="S1006" i="9"/>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310" i="7"/>
  <c r="T311" i="7"/>
  <c r="T312" i="7"/>
  <c r="T313" i="7"/>
  <c r="T314" i="7"/>
  <c r="T315" i="7"/>
  <c r="T316" i="7"/>
  <c r="T317" i="7"/>
  <c r="T318" i="7"/>
  <c r="T319" i="7"/>
  <c r="T320" i="7"/>
  <c r="T321" i="7"/>
  <c r="T322" i="7"/>
  <c r="T323" i="7"/>
  <c r="T324" i="7"/>
  <c r="T325" i="7"/>
  <c r="T326" i="7"/>
  <c r="T327" i="7"/>
  <c r="T328" i="7"/>
  <c r="T329" i="7"/>
  <c r="T330" i="7"/>
  <c r="T331" i="7"/>
  <c r="T332" i="7"/>
  <c r="T333" i="7"/>
  <c r="T334" i="7"/>
  <c r="T335" i="7"/>
  <c r="T336" i="7"/>
  <c r="T337" i="7"/>
  <c r="T338" i="7"/>
  <c r="T339" i="7"/>
  <c r="T340" i="7"/>
  <c r="T341" i="7"/>
  <c r="T342" i="7"/>
  <c r="T343" i="7"/>
  <c r="T344" i="7"/>
  <c r="T345" i="7"/>
  <c r="T346" i="7"/>
  <c r="T347" i="7"/>
  <c r="T348" i="7"/>
  <c r="T349" i="7"/>
  <c r="T350" i="7"/>
  <c r="T351" i="7"/>
  <c r="T352" i="7"/>
  <c r="T353" i="7"/>
  <c r="T354" i="7"/>
  <c r="T355" i="7"/>
  <c r="T356" i="7"/>
  <c r="T357" i="7"/>
  <c r="T358" i="7"/>
  <c r="T359" i="7"/>
  <c r="T360" i="7"/>
  <c r="T361" i="7"/>
  <c r="T362" i="7"/>
  <c r="T363" i="7"/>
  <c r="T364" i="7"/>
  <c r="T365" i="7"/>
  <c r="T366" i="7"/>
  <c r="T367" i="7"/>
  <c r="T368" i="7"/>
  <c r="T369" i="7"/>
  <c r="T370" i="7"/>
  <c r="T371" i="7"/>
  <c r="T372" i="7"/>
  <c r="T373" i="7"/>
  <c r="T374" i="7"/>
  <c r="T375" i="7"/>
  <c r="T376" i="7"/>
  <c r="T377" i="7"/>
  <c r="T378" i="7"/>
  <c r="T379" i="7"/>
  <c r="T380" i="7"/>
  <c r="T381" i="7"/>
  <c r="T382" i="7"/>
  <c r="T383" i="7"/>
  <c r="T384" i="7"/>
  <c r="T385" i="7"/>
  <c r="T386" i="7"/>
  <c r="T387" i="7"/>
  <c r="T388" i="7"/>
  <c r="T389" i="7"/>
  <c r="T390" i="7"/>
  <c r="T391" i="7"/>
  <c r="T392" i="7"/>
  <c r="T393" i="7"/>
  <c r="T394" i="7"/>
  <c r="T395" i="7"/>
  <c r="T396" i="7"/>
  <c r="T397" i="7"/>
  <c r="T398" i="7"/>
  <c r="T399" i="7"/>
  <c r="T400" i="7"/>
  <c r="T401" i="7"/>
  <c r="T402" i="7"/>
  <c r="T403" i="7"/>
  <c r="T404" i="7"/>
  <c r="T405" i="7"/>
  <c r="T406" i="7"/>
  <c r="T407" i="7"/>
  <c r="T408" i="7"/>
  <c r="T409" i="7"/>
  <c r="T410" i="7"/>
  <c r="T411" i="7"/>
  <c r="T412" i="7"/>
  <c r="T413" i="7"/>
  <c r="T414" i="7"/>
  <c r="T415" i="7"/>
  <c r="T416" i="7"/>
  <c r="T417" i="7"/>
  <c r="T418" i="7"/>
  <c r="T419" i="7"/>
  <c r="T420" i="7"/>
  <c r="T421" i="7"/>
  <c r="T422" i="7"/>
  <c r="T423" i="7"/>
  <c r="T424" i="7"/>
  <c r="T425" i="7"/>
  <c r="T426" i="7"/>
  <c r="T427" i="7"/>
  <c r="T428" i="7"/>
  <c r="T429" i="7"/>
  <c r="T430" i="7"/>
  <c r="T431" i="7"/>
  <c r="T432" i="7"/>
  <c r="T433" i="7"/>
  <c r="T434" i="7"/>
  <c r="T435" i="7"/>
  <c r="T436" i="7"/>
  <c r="T437" i="7"/>
  <c r="T438" i="7"/>
  <c r="T439" i="7"/>
  <c r="T440" i="7"/>
  <c r="T441" i="7"/>
  <c r="T442" i="7"/>
  <c r="T443" i="7"/>
  <c r="T444" i="7"/>
  <c r="T445" i="7"/>
  <c r="T446" i="7"/>
  <c r="T447" i="7"/>
  <c r="T448" i="7"/>
  <c r="T449" i="7"/>
  <c r="T450" i="7"/>
  <c r="T451" i="7"/>
  <c r="T452" i="7"/>
  <c r="T453" i="7"/>
  <c r="T454" i="7"/>
  <c r="T455" i="7"/>
  <c r="T456" i="7"/>
  <c r="T457" i="7"/>
  <c r="T458" i="7"/>
  <c r="T459" i="7"/>
  <c r="T460" i="7"/>
  <c r="T461" i="7"/>
  <c r="T462" i="7"/>
  <c r="T463" i="7"/>
  <c r="T464" i="7"/>
  <c r="T465" i="7"/>
  <c r="T466" i="7"/>
  <c r="T467" i="7"/>
  <c r="T468" i="7"/>
  <c r="T469" i="7"/>
  <c r="T470" i="7"/>
  <c r="T471" i="7"/>
  <c r="T472" i="7"/>
  <c r="T473" i="7"/>
  <c r="T474" i="7"/>
  <c r="T475" i="7"/>
  <c r="T476" i="7"/>
  <c r="T477" i="7"/>
  <c r="T478" i="7"/>
  <c r="T479" i="7"/>
  <c r="T480" i="7"/>
  <c r="T481" i="7"/>
  <c r="T482" i="7"/>
  <c r="T483" i="7"/>
  <c r="T484" i="7"/>
  <c r="T485" i="7"/>
  <c r="T486" i="7"/>
  <c r="T487" i="7"/>
  <c r="T488" i="7"/>
  <c r="T489" i="7"/>
  <c r="T490" i="7"/>
  <c r="T491" i="7"/>
  <c r="T492" i="7"/>
  <c r="T493" i="7"/>
  <c r="T494" i="7"/>
  <c r="T495" i="7"/>
  <c r="T496" i="7"/>
  <c r="T497" i="7"/>
  <c r="T498" i="7"/>
  <c r="T499" i="7"/>
  <c r="T500" i="7"/>
  <c r="T501" i="7"/>
  <c r="T502" i="7"/>
  <c r="T503" i="7"/>
  <c r="T504" i="7"/>
  <c r="T505" i="7"/>
  <c r="T506" i="7"/>
  <c r="T507" i="7"/>
  <c r="T508" i="7"/>
  <c r="T509" i="7"/>
  <c r="T510" i="7"/>
  <c r="T511" i="7"/>
  <c r="T512" i="7"/>
  <c r="T513" i="7"/>
  <c r="T514" i="7"/>
  <c r="T515" i="7"/>
  <c r="T516" i="7"/>
  <c r="T517" i="7"/>
  <c r="T518" i="7"/>
  <c r="T519" i="7"/>
  <c r="T520" i="7"/>
  <c r="T521" i="7"/>
  <c r="T522" i="7"/>
  <c r="T523" i="7"/>
  <c r="T524" i="7"/>
  <c r="T525" i="7"/>
  <c r="T526" i="7"/>
  <c r="T527" i="7"/>
  <c r="T528" i="7"/>
  <c r="T529" i="7"/>
  <c r="T530" i="7"/>
  <c r="T531" i="7"/>
  <c r="T532" i="7"/>
  <c r="T533" i="7"/>
  <c r="T534" i="7"/>
  <c r="T535" i="7"/>
  <c r="T536" i="7"/>
  <c r="T537" i="7"/>
  <c r="T538" i="7"/>
  <c r="T539" i="7"/>
  <c r="T540" i="7"/>
  <c r="T541" i="7"/>
  <c r="T542" i="7"/>
  <c r="T543" i="7"/>
  <c r="T544" i="7"/>
  <c r="T545" i="7"/>
  <c r="T546" i="7"/>
  <c r="T547" i="7"/>
  <c r="T548" i="7"/>
  <c r="T549" i="7"/>
  <c r="T550" i="7"/>
  <c r="T551" i="7"/>
  <c r="T552" i="7"/>
  <c r="T553" i="7"/>
  <c r="T554" i="7"/>
  <c r="T555" i="7"/>
  <c r="T556" i="7"/>
  <c r="T557" i="7"/>
  <c r="T558" i="7"/>
  <c r="T559" i="7"/>
  <c r="T560" i="7"/>
  <c r="T561" i="7"/>
  <c r="T562" i="7"/>
  <c r="T563" i="7"/>
  <c r="T564" i="7"/>
  <c r="T565" i="7"/>
  <c r="T566" i="7"/>
  <c r="T567" i="7"/>
  <c r="T568" i="7"/>
  <c r="T569" i="7"/>
  <c r="T570" i="7"/>
  <c r="T571" i="7"/>
  <c r="T572" i="7"/>
  <c r="T573" i="7"/>
  <c r="T574" i="7"/>
  <c r="T575" i="7"/>
  <c r="T576" i="7"/>
  <c r="T577" i="7"/>
  <c r="T578" i="7"/>
  <c r="T579" i="7"/>
  <c r="T580" i="7"/>
  <c r="T581" i="7"/>
  <c r="T582" i="7"/>
  <c r="T583" i="7"/>
  <c r="T584" i="7"/>
  <c r="T585" i="7"/>
  <c r="T586" i="7"/>
  <c r="T587" i="7"/>
  <c r="T588" i="7"/>
  <c r="T589" i="7"/>
  <c r="T590" i="7"/>
  <c r="T591" i="7"/>
  <c r="T592" i="7"/>
  <c r="T593" i="7"/>
  <c r="T594" i="7"/>
  <c r="T595" i="7"/>
  <c r="T596" i="7"/>
  <c r="T597" i="7"/>
  <c r="T598" i="7"/>
  <c r="T599" i="7"/>
  <c r="T600" i="7"/>
  <c r="T601" i="7"/>
  <c r="T602" i="7"/>
  <c r="T603" i="7"/>
  <c r="T604" i="7"/>
  <c r="T605" i="7"/>
  <c r="T606" i="7"/>
  <c r="T607" i="7"/>
  <c r="T608" i="7"/>
  <c r="T609" i="7"/>
  <c r="T610" i="7"/>
  <c r="T611" i="7"/>
  <c r="T612" i="7"/>
  <c r="T613" i="7"/>
  <c r="T614" i="7"/>
  <c r="T615" i="7"/>
  <c r="T616" i="7"/>
  <c r="T617" i="7"/>
  <c r="T618" i="7"/>
  <c r="T619" i="7"/>
  <c r="T620" i="7"/>
  <c r="T621" i="7"/>
  <c r="T622" i="7"/>
  <c r="T623" i="7"/>
  <c r="T624" i="7"/>
  <c r="T625" i="7"/>
  <c r="T626" i="7"/>
  <c r="T627" i="7"/>
  <c r="T628" i="7"/>
  <c r="T629" i="7"/>
  <c r="T630" i="7"/>
  <c r="T631" i="7"/>
  <c r="T632" i="7"/>
  <c r="T633" i="7"/>
  <c r="T634" i="7"/>
  <c r="T635" i="7"/>
  <c r="T636" i="7"/>
  <c r="T637" i="7"/>
  <c r="T638" i="7"/>
  <c r="T639" i="7"/>
  <c r="T640" i="7"/>
  <c r="T641" i="7"/>
  <c r="T642" i="7"/>
  <c r="T643" i="7"/>
  <c r="T644" i="7"/>
  <c r="T645" i="7"/>
  <c r="T646" i="7"/>
  <c r="T647" i="7"/>
  <c r="T648" i="7"/>
  <c r="T649" i="7"/>
  <c r="T650" i="7"/>
  <c r="T651" i="7"/>
  <c r="T652" i="7"/>
  <c r="T653" i="7"/>
  <c r="T654" i="7"/>
  <c r="T655" i="7"/>
  <c r="T656" i="7"/>
  <c r="T657" i="7"/>
  <c r="T658" i="7"/>
  <c r="T659" i="7"/>
  <c r="T660" i="7"/>
  <c r="T661" i="7"/>
  <c r="T662" i="7"/>
  <c r="T663" i="7"/>
  <c r="T664" i="7"/>
  <c r="T665" i="7"/>
  <c r="T666" i="7"/>
  <c r="T667" i="7"/>
  <c r="T668" i="7"/>
  <c r="T669" i="7"/>
  <c r="T670" i="7"/>
  <c r="T671" i="7"/>
  <c r="T672" i="7"/>
  <c r="T673" i="7"/>
  <c r="T674" i="7"/>
  <c r="T675" i="7"/>
  <c r="T676" i="7"/>
  <c r="T677" i="7"/>
  <c r="T678" i="7"/>
  <c r="T679" i="7"/>
  <c r="T680" i="7"/>
  <c r="T681" i="7"/>
  <c r="T682" i="7"/>
  <c r="T683" i="7"/>
  <c r="T684" i="7"/>
  <c r="T685" i="7"/>
  <c r="T686" i="7"/>
  <c r="T687" i="7"/>
  <c r="T688" i="7"/>
  <c r="T689" i="7"/>
  <c r="T690" i="7"/>
  <c r="T691" i="7"/>
  <c r="T692" i="7"/>
  <c r="T693" i="7"/>
  <c r="T694" i="7"/>
  <c r="T695" i="7"/>
  <c r="T696" i="7"/>
  <c r="T697" i="7"/>
  <c r="T698" i="7"/>
  <c r="T699" i="7"/>
  <c r="T700" i="7"/>
  <c r="T701" i="7"/>
  <c r="T702" i="7"/>
  <c r="T703" i="7"/>
  <c r="T704" i="7"/>
  <c r="T705" i="7"/>
  <c r="T706" i="7"/>
  <c r="T707" i="7"/>
  <c r="T708" i="7"/>
  <c r="T709" i="7"/>
  <c r="T710" i="7"/>
  <c r="T711" i="7"/>
  <c r="T712" i="7"/>
  <c r="T713" i="7"/>
  <c r="T714" i="7"/>
  <c r="T715" i="7"/>
  <c r="T716" i="7"/>
  <c r="T717" i="7"/>
  <c r="T718" i="7"/>
  <c r="T719" i="7"/>
  <c r="T720" i="7"/>
  <c r="T721" i="7"/>
  <c r="T722" i="7"/>
  <c r="T723" i="7"/>
  <c r="T724" i="7"/>
  <c r="T725" i="7"/>
  <c r="T726" i="7"/>
  <c r="T727" i="7"/>
  <c r="T728" i="7"/>
  <c r="T729" i="7"/>
  <c r="T730" i="7"/>
  <c r="T731" i="7"/>
  <c r="T732" i="7"/>
  <c r="T733" i="7"/>
  <c r="T734" i="7"/>
  <c r="T735" i="7"/>
  <c r="T736" i="7"/>
  <c r="T737" i="7"/>
  <c r="T738" i="7"/>
  <c r="T739" i="7"/>
  <c r="T740" i="7"/>
  <c r="T741" i="7"/>
  <c r="T742" i="7"/>
  <c r="T743" i="7"/>
  <c r="T744" i="7"/>
  <c r="T745" i="7"/>
  <c r="T746" i="7"/>
  <c r="T747" i="7"/>
  <c r="T748" i="7"/>
  <c r="T749" i="7"/>
  <c r="T750" i="7"/>
  <c r="T751" i="7"/>
  <c r="T752" i="7"/>
  <c r="T753" i="7"/>
  <c r="T754" i="7"/>
  <c r="T755" i="7"/>
  <c r="T756" i="7"/>
  <c r="T757" i="7"/>
  <c r="T758" i="7"/>
  <c r="T759" i="7"/>
  <c r="T760" i="7"/>
  <c r="T761" i="7"/>
  <c r="T762" i="7"/>
  <c r="T763" i="7"/>
  <c r="T764" i="7"/>
  <c r="T765" i="7"/>
  <c r="T766" i="7"/>
  <c r="T767" i="7"/>
  <c r="T768" i="7"/>
  <c r="T769" i="7"/>
  <c r="T770" i="7"/>
  <c r="T771" i="7"/>
  <c r="T772" i="7"/>
  <c r="T773" i="7"/>
  <c r="T774" i="7"/>
  <c r="T775" i="7"/>
  <c r="T776" i="7"/>
  <c r="T777" i="7"/>
  <c r="T778" i="7"/>
  <c r="T779" i="7"/>
  <c r="T780" i="7"/>
  <c r="T781" i="7"/>
  <c r="T782" i="7"/>
  <c r="T783" i="7"/>
  <c r="T784" i="7"/>
  <c r="T785" i="7"/>
  <c r="T786" i="7"/>
  <c r="T787" i="7"/>
  <c r="T788" i="7"/>
  <c r="T789" i="7"/>
  <c r="T790" i="7"/>
  <c r="T791" i="7"/>
  <c r="T792" i="7"/>
  <c r="T793" i="7"/>
  <c r="T794" i="7"/>
  <c r="T795" i="7"/>
  <c r="T796" i="7"/>
  <c r="T797" i="7"/>
  <c r="T798" i="7"/>
  <c r="T799" i="7"/>
  <c r="T800" i="7"/>
  <c r="T801" i="7"/>
  <c r="T802" i="7"/>
  <c r="T803" i="7"/>
  <c r="T804" i="7"/>
  <c r="T805" i="7"/>
  <c r="T806" i="7"/>
  <c r="T807" i="7"/>
  <c r="T808" i="7"/>
  <c r="T809" i="7"/>
  <c r="T810" i="7"/>
  <c r="T811" i="7"/>
  <c r="T812" i="7"/>
  <c r="T813" i="7"/>
  <c r="T814" i="7"/>
  <c r="T815" i="7"/>
  <c r="T816" i="7"/>
  <c r="T817" i="7"/>
  <c r="T818" i="7"/>
  <c r="T819" i="7"/>
  <c r="T820" i="7"/>
  <c r="T821" i="7"/>
  <c r="T822" i="7"/>
  <c r="T823" i="7"/>
  <c r="T824" i="7"/>
  <c r="T825" i="7"/>
  <c r="T826" i="7"/>
  <c r="T827" i="7"/>
  <c r="T828" i="7"/>
  <c r="T829" i="7"/>
  <c r="T830" i="7"/>
  <c r="T831" i="7"/>
  <c r="T832" i="7"/>
  <c r="T833" i="7"/>
  <c r="T834" i="7"/>
  <c r="T835" i="7"/>
  <c r="T836" i="7"/>
  <c r="T837" i="7"/>
  <c r="T838" i="7"/>
  <c r="T839" i="7"/>
  <c r="T840" i="7"/>
  <c r="T841" i="7"/>
  <c r="T842" i="7"/>
  <c r="T843" i="7"/>
  <c r="T844" i="7"/>
  <c r="T845" i="7"/>
  <c r="T846" i="7"/>
  <c r="T847" i="7"/>
  <c r="T848" i="7"/>
  <c r="T849" i="7"/>
  <c r="T850" i="7"/>
  <c r="T851" i="7"/>
  <c r="T852" i="7"/>
  <c r="T853" i="7"/>
  <c r="T854" i="7"/>
  <c r="T855" i="7"/>
  <c r="T856" i="7"/>
  <c r="T857" i="7"/>
  <c r="T858" i="7"/>
  <c r="T859" i="7"/>
  <c r="T860" i="7"/>
  <c r="T861" i="7"/>
  <c r="T862" i="7"/>
  <c r="T863" i="7"/>
  <c r="T864" i="7"/>
  <c r="T865" i="7"/>
  <c r="T866" i="7"/>
  <c r="T867" i="7"/>
  <c r="T868" i="7"/>
  <c r="T869" i="7"/>
  <c r="T870" i="7"/>
  <c r="T871" i="7"/>
  <c r="T872" i="7"/>
  <c r="T873" i="7"/>
  <c r="T874" i="7"/>
  <c r="T875" i="7"/>
  <c r="T876" i="7"/>
  <c r="T877" i="7"/>
  <c r="T878" i="7"/>
  <c r="T879" i="7"/>
  <c r="T880" i="7"/>
  <c r="T881" i="7"/>
  <c r="T882" i="7"/>
  <c r="T883" i="7"/>
  <c r="T884" i="7"/>
  <c r="T885" i="7"/>
  <c r="T886" i="7"/>
  <c r="T887" i="7"/>
  <c r="T888" i="7"/>
  <c r="T889" i="7"/>
  <c r="T890" i="7"/>
  <c r="T891" i="7"/>
  <c r="T892" i="7"/>
  <c r="T893" i="7"/>
  <c r="T894" i="7"/>
  <c r="T895" i="7"/>
  <c r="T896" i="7"/>
  <c r="T897" i="7"/>
  <c r="T898" i="7"/>
  <c r="T899" i="7"/>
  <c r="T900" i="7"/>
  <c r="T901" i="7"/>
  <c r="T902" i="7"/>
  <c r="T903" i="7"/>
  <c r="T904" i="7"/>
  <c r="T905" i="7"/>
  <c r="T906" i="7"/>
  <c r="T907" i="7"/>
  <c r="T908" i="7"/>
  <c r="T909" i="7"/>
  <c r="T910" i="7"/>
  <c r="T911" i="7"/>
  <c r="T912" i="7"/>
  <c r="T913" i="7"/>
  <c r="T914" i="7"/>
  <c r="T915" i="7"/>
  <c r="T916" i="7"/>
  <c r="T917" i="7"/>
  <c r="T918" i="7"/>
  <c r="T919" i="7"/>
  <c r="T920" i="7"/>
  <c r="T921" i="7"/>
  <c r="T922" i="7"/>
  <c r="T923" i="7"/>
  <c r="T924" i="7"/>
  <c r="T925" i="7"/>
  <c r="T926" i="7"/>
  <c r="T927" i="7"/>
  <c r="T928" i="7"/>
  <c r="T929" i="7"/>
  <c r="T930" i="7"/>
  <c r="T931" i="7"/>
  <c r="T932" i="7"/>
  <c r="T933" i="7"/>
  <c r="T934" i="7"/>
  <c r="T935" i="7"/>
  <c r="T936" i="7"/>
  <c r="T937" i="7"/>
  <c r="T938" i="7"/>
  <c r="T939" i="7"/>
  <c r="T940" i="7"/>
  <c r="T941" i="7"/>
  <c r="T942" i="7"/>
  <c r="T943" i="7"/>
  <c r="T944" i="7"/>
  <c r="T945" i="7"/>
  <c r="T946" i="7"/>
  <c r="T947" i="7"/>
  <c r="T948" i="7"/>
  <c r="T949" i="7"/>
  <c r="T950" i="7"/>
  <c r="T951" i="7"/>
  <c r="T952" i="7"/>
  <c r="T953" i="7"/>
  <c r="T954" i="7"/>
  <c r="T955" i="7"/>
  <c r="T956" i="7"/>
  <c r="T957" i="7"/>
  <c r="T958" i="7"/>
  <c r="T959" i="7"/>
  <c r="T960" i="7"/>
  <c r="T961" i="7"/>
  <c r="T962" i="7"/>
  <c r="T963" i="7"/>
  <c r="T964" i="7"/>
  <c r="T965" i="7"/>
  <c r="T966" i="7"/>
  <c r="T967" i="7"/>
  <c r="T968" i="7"/>
  <c r="T969" i="7"/>
  <c r="T970" i="7"/>
  <c r="T971" i="7"/>
  <c r="T972" i="7"/>
  <c r="T973" i="7"/>
  <c r="T974" i="7"/>
  <c r="T975" i="7"/>
  <c r="T976" i="7"/>
  <c r="T977" i="7"/>
  <c r="T978" i="7"/>
  <c r="T979" i="7"/>
  <c r="T980" i="7"/>
  <c r="T981" i="7"/>
  <c r="T982" i="7"/>
  <c r="T983" i="7"/>
  <c r="T984" i="7"/>
  <c r="T985" i="7"/>
  <c r="T986" i="7"/>
  <c r="T987" i="7"/>
  <c r="T988" i="7"/>
  <c r="T989" i="7"/>
  <c r="T990" i="7"/>
  <c r="T991" i="7"/>
  <c r="T992" i="7"/>
  <c r="T993" i="7"/>
  <c r="T994" i="7"/>
  <c r="T995" i="7"/>
  <c r="T996" i="7"/>
  <c r="T997" i="7"/>
  <c r="T998" i="7"/>
  <c r="T999" i="7"/>
  <c r="T1000" i="7"/>
  <c r="T1001" i="7"/>
  <c r="T1002" i="7"/>
  <c r="T1003" i="7"/>
  <c r="T1004" i="7"/>
  <c r="T1005" i="7"/>
  <c r="T1006" i="7"/>
  <c r="T6" i="7"/>
  <c r="R7" i="9"/>
  <c r="R8" i="9"/>
  <c r="R9" i="9"/>
  <c r="R10" i="9"/>
  <c r="R11" i="9"/>
  <c r="R12" i="9"/>
  <c r="R13" i="9"/>
  <c r="R14" i="9"/>
  <c r="R15" i="9"/>
  <c r="R16" i="9"/>
  <c r="R17" i="9"/>
  <c r="R18" i="9"/>
  <c r="R19" i="9"/>
  <c r="R20" i="9"/>
  <c r="R21" i="9"/>
  <c r="R22" i="9"/>
  <c r="R23" i="9"/>
  <c r="R24" i="9"/>
  <c r="R25" i="9"/>
  <c r="R26" i="9"/>
  <c r="R27" i="9"/>
  <c r="R28" i="9"/>
  <c r="R29" i="9"/>
  <c r="R30" i="9"/>
  <c r="R31" i="9"/>
  <c r="R32" i="9"/>
  <c r="R33" i="9"/>
  <c r="R34" i="9"/>
  <c r="R35" i="9"/>
  <c r="R36" i="9"/>
  <c r="R37" i="9"/>
  <c r="R38" i="9"/>
  <c r="R39" i="9"/>
  <c r="R40" i="9"/>
  <c r="R41" i="9"/>
  <c r="R42" i="9"/>
  <c r="R43" i="9"/>
  <c r="R44" i="9"/>
  <c r="R45" i="9"/>
  <c r="R46" i="9"/>
  <c r="R47" i="9"/>
  <c r="R48" i="9"/>
  <c r="R49" i="9"/>
  <c r="R50" i="9"/>
  <c r="R51" i="9"/>
  <c r="R52" i="9"/>
  <c r="R53" i="9"/>
  <c r="R54" i="9"/>
  <c r="R55" i="9"/>
  <c r="R56" i="9"/>
  <c r="R57" i="9"/>
  <c r="R58" i="9"/>
  <c r="R59" i="9"/>
  <c r="R60" i="9"/>
  <c r="R61" i="9"/>
  <c r="R62" i="9"/>
  <c r="R63" i="9"/>
  <c r="R64" i="9"/>
  <c r="R65" i="9"/>
  <c r="R66" i="9"/>
  <c r="R67" i="9"/>
  <c r="R68" i="9"/>
  <c r="R69" i="9"/>
  <c r="R70" i="9"/>
  <c r="R71" i="9"/>
  <c r="R72" i="9"/>
  <c r="R73" i="9"/>
  <c r="R74" i="9"/>
  <c r="R75" i="9"/>
  <c r="R76" i="9"/>
  <c r="R77" i="9"/>
  <c r="R78" i="9"/>
  <c r="R79" i="9"/>
  <c r="R80" i="9"/>
  <c r="R81" i="9"/>
  <c r="R82" i="9"/>
  <c r="R83" i="9"/>
  <c r="R84" i="9"/>
  <c r="R85" i="9"/>
  <c r="R86" i="9"/>
  <c r="R87" i="9"/>
  <c r="R88" i="9"/>
  <c r="R89" i="9"/>
  <c r="R90" i="9"/>
  <c r="R91" i="9"/>
  <c r="R92" i="9"/>
  <c r="R93" i="9"/>
  <c r="R94" i="9"/>
  <c r="R95" i="9"/>
  <c r="R96" i="9"/>
  <c r="R97" i="9"/>
  <c r="R98" i="9"/>
  <c r="R99" i="9"/>
  <c r="R100" i="9"/>
  <c r="R101" i="9"/>
  <c r="R102" i="9"/>
  <c r="R103" i="9"/>
  <c r="R104" i="9"/>
  <c r="R105" i="9"/>
  <c r="R106" i="9"/>
  <c r="R107" i="9"/>
  <c r="R108" i="9"/>
  <c r="R109" i="9"/>
  <c r="R110" i="9"/>
  <c r="R111" i="9"/>
  <c r="R112" i="9"/>
  <c r="R113" i="9"/>
  <c r="R114" i="9"/>
  <c r="R115" i="9"/>
  <c r="R116" i="9"/>
  <c r="R117" i="9"/>
  <c r="R118" i="9"/>
  <c r="R119" i="9"/>
  <c r="R120" i="9"/>
  <c r="R121" i="9"/>
  <c r="R122" i="9"/>
  <c r="R123" i="9"/>
  <c r="R124" i="9"/>
  <c r="R125" i="9"/>
  <c r="R126" i="9"/>
  <c r="R127" i="9"/>
  <c r="R128" i="9"/>
  <c r="R129" i="9"/>
  <c r="R130" i="9"/>
  <c r="R131" i="9"/>
  <c r="R132" i="9"/>
  <c r="R133" i="9"/>
  <c r="R134" i="9"/>
  <c r="R135" i="9"/>
  <c r="R136" i="9"/>
  <c r="R137" i="9"/>
  <c r="R138" i="9"/>
  <c r="R139" i="9"/>
  <c r="R140" i="9"/>
  <c r="R141" i="9"/>
  <c r="R142" i="9"/>
  <c r="R143" i="9"/>
  <c r="R144" i="9"/>
  <c r="R145" i="9"/>
  <c r="R146" i="9"/>
  <c r="R147" i="9"/>
  <c r="R148" i="9"/>
  <c r="R149" i="9"/>
  <c r="R150" i="9"/>
  <c r="R151" i="9"/>
  <c r="R152" i="9"/>
  <c r="R153" i="9"/>
  <c r="R154" i="9"/>
  <c r="R155" i="9"/>
  <c r="R156" i="9"/>
  <c r="R157" i="9"/>
  <c r="R158" i="9"/>
  <c r="R159" i="9"/>
  <c r="R160" i="9"/>
  <c r="R161" i="9"/>
  <c r="R162" i="9"/>
  <c r="R163" i="9"/>
  <c r="R164" i="9"/>
  <c r="R165" i="9"/>
  <c r="R166" i="9"/>
  <c r="R167" i="9"/>
  <c r="R168" i="9"/>
  <c r="R169" i="9"/>
  <c r="R170" i="9"/>
  <c r="R171" i="9"/>
  <c r="R172" i="9"/>
  <c r="R173" i="9"/>
  <c r="R174" i="9"/>
  <c r="R175" i="9"/>
  <c r="R176" i="9"/>
  <c r="R177" i="9"/>
  <c r="R178" i="9"/>
  <c r="R179" i="9"/>
  <c r="R180" i="9"/>
  <c r="R181" i="9"/>
  <c r="R182" i="9"/>
  <c r="R183" i="9"/>
  <c r="R184" i="9"/>
  <c r="R185" i="9"/>
  <c r="R186" i="9"/>
  <c r="R187" i="9"/>
  <c r="R188" i="9"/>
  <c r="R189" i="9"/>
  <c r="R190" i="9"/>
  <c r="R191" i="9"/>
  <c r="R192" i="9"/>
  <c r="R193" i="9"/>
  <c r="R194" i="9"/>
  <c r="R195" i="9"/>
  <c r="R196" i="9"/>
  <c r="R197" i="9"/>
  <c r="R198" i="9"/>
  <c r="R199" i="9"/>
  <c r="R200" i="9"/>
  <c r="R201" i="9"/>
  <c r="R202" i="9"/>
  <c r="R203" i="9"/>
  <c r="R204" i="9"/>
  <c r="R205" i="9"/>
  <c r="R206" i="9"/>
  <c r="R207" i="9"/>
  <c r="R208" i="9"/>
  <c r="R209" i="9"/>
  <c r="R210" i="9"/>
  <c r="R211" i="9"/>
  <c r="R212" i="9"/>
  <c r="R213" i="9"/>
  <c r="R214" i="9"/>
  <c r="R215" i="9"/>
  <c r="R216" i="9"/>
  <c r="R217" i="9"/>
  <c r="R218" i="9"/>
  <c r="R219" i="9"/>
  <c r="R220" i="9"/>
  <c r="R221" i="9"/>
  <c r="R222" i="9"/>
  <c r="R223" i="9"/>
  <c r="R224" i="9"/>
  <c r="R225" i="9"/>
  <c r="R226" i="9"/>
  <c r="R227" i="9"/>
  <c r="R228" i="9"/>
  <c r="R229" i="9"/>
  <c r="R230" i="9"/>
  <c r="R231" i="9"/>
  <c r="R232" i="9"/>
  <c r="R233" i="9"/>
  <c r="R234" i="9"/>
  <c r="R235" i="9"/>
  <c r="R236" i="9"/>
  <c r="R237" i="9"/>
  <c r="R238" i="9"/>
  <c r="R239" i="9"/>
  <c r="R240" i="9"/>
  <c r="R241" i="9"/>
  <c r="R242" i="9"/>
  <c r="R243" i="9"/>
  <c r="R244" i="9"/>
  <c r="R245" i="9"/>
  <c r="R246" i="9"/>
  <c r="R247" i="9"/>
  <c r="R248" i="9"/>
  <c r="R249" i="9"/>
  <c r="R250" i="9"/>
  <c r="R251" i="9"/>
  <c r="R252" i="9"/>
  <c r="R253" i="9"/>
  <c r="R254" i="9"/>
  <c r="R255" i="9"/>
  <c r="R256" i="9"/>
  <c r="R257" i="9"/>
  <c r="R258" i="9"/>
  <c r="R259" i="9"/>
  <c r="R260" i="9"/>
  <c r="R261" i="9"/>
  <c r="R262" i="9"/>
  <c r="R263" i="9"/>
  <c r="R264" i="9"/>
  <c r="R265" i="9"/>
  <c r="R266" i="9"/>
  <c r="R267" i="9"/>
  <c r="R268" i="9"/>
  <c r="R269" i="9"/>
  <c r="R270" i="9"/>
  <c r="R271" i="9"/>
  <c r="R272" i="9"/>
  <c r="R273" i="9"/>
  <c r="R274" i="9"/>
  <c r="R275" i="9"/>
  <c r="R276" i="9"/>
  <c r="R277" i="9"/>
  <c r="R278" i="9"/>
  <c r="R279" i="9"/>
  <c r="R280" i="9"/>
  <c r="R281" i="9"/>
  <c r="R282" i="9"/>
  <c r="R283" i="9"/>
  <c r="R284" i="9"/>
  <c r="R285" i="9"/>
  <c r="R286" i="9"/>
  <c r="R287" i="9"/>
  <c r="R288" i="9"/>
  <c r="R289" i="9"/>
  <c r="R290" i="9"/>
  <c r="R291" i="9"/>
  <c r="R292" i="9"/>
  <c r="R293" i="9"/>
  <c r="R294" i="9"/>
  <c r="R295" i="9"/>
  <c r="R296" i="9"/>
  <c r="R297" i="9"/>
  <c r="R298" i="9"/>
  <c r="R299" i="9"/>
  <c r="R300" i="9"/>
  <c r="R301" i="9"/>
  <c r="R302" i="9"/>
  <c r="R303" i="9"/>
  <c r="R304" i="9"/>
  <c r="R305" i="9"/>
  <c r="R306" i="9"/>
  <c r="R307" i="9"/>
  <c r="R308" i="9"/>
  <c r="R309" i="9"/>
  <c r="R310" i="9"/>
  <c r="R311" i="9"/>
  <c r="R312" i="9"/>
  <c r="R313" i="9"/>
  <c r="R314" i="9"/>
  <c r="R315" i="9"/>
  <c r="R316" i="9"/>
  <c r="R317" i="9"/>
  <c r="R318" i="9"/>
  <c r="R319" i="9"/>
  <c r="R320" i="9"/>
  <c r="R321" i="9"/>
  <c r="R322" i="9"/>
  <c r="R323" i="9"/>
  <c r="R324" i="9"/>
  <c r="R325" i="9"/>
  <c r="R326" i="9"/>
  <c r="R327" i="9"/>
  <c r="R328" i="9"/>
  <c r="R329" i="9"/>
  <c r="R330" i="9"/>
  <c r="R331" i="9"/>
  <c r="R332" i="9"/>
  <c r="R333" i="9"/>
  <c r="R334" i="9"/>
  <c r="R335" i="9"/>
  <c r="R336" i="9"/>
  <c r="R337" i="9"/>
  <c r="R338" i="9"/>
  <c r="R339" i="9"/>
  <c r="R340" i="9"/>
  <c r="R341" i="9"/>
  <c r="R342" i="9"/>
  <c r="R343" i="9"/>
  <c r="R344" i="9"/>
  <c r="R345" i="9"/>
  <c r="R346" i="9"/>
  <c r="R347" i="9"/>
  <c r="R348" i="9"/>
  <c r="R349" i="9"/>
  <c r="R350" i="9"/>
  <c r="R351" i="9"/>
  <c r="R352" i="9"/>
  <c r="R353" i="9"/>
  <c r="R354" i="9"/>
  <c r="R355" i="9"/>
  <c r="R356" i="9"/>
  <c r="R357" i="9"/>
  <c r="R358" i="9"/>
  <c r="R359" i="9"/>
  <c r="R360" i="9"/>
  <c r="R361" i="9"/>
  <c r="R362" i="9"/>
  <c r="R363" i="9"/>
  <c r="R364" i="9"/>
  <c r="R365" i="9"/>
  <c r="R366" i="9"/>
  <c r="R367" i="9"/>
  <c r="R368" i="9"/>
  <c r="R369" i="9"/>
  <c r="R370" i="9"/>
  <c r="R371" i="9"/>
  <c r="R372" i="9"/>
  <c r="R373" i="9"/>
  <c r="R374" i="9"/>
  <c r="R375" i="9"/>
  <c r="R376" i="9"/>
  <c r="R377" i="9"/>
  <c r="R378" i="9"/>
  <c r="R379" i="9"/>
  <c r="R380" i="9"/>
  <c r="R381" i="9"/>
  <c r="R382" i="9"/>
  <c r="R383" i="9"/>
  <c r="R384" i="9"/>
  <c r="R385" i="9"/>
  <c r="R386" i="9"/>
  <c r="R387" i="9"/>
  <c r="R388" i="9"/>
  <c r="R389" i="9"/>
  <c r="R390" i="9"/>
  <c r="R391" i="9"/>
  <c r="R392" i="9"/>
  <c r="R393" i="9"/>
  <c r="R394" i="9"/>
  <c r="R395" i="9"/>
  <c r="R396" i="9"/>
  <c r="R397" i="9"/>
  <c r="R398" i="9"/>
  <c r="R399" i="9"/>
  <c r="R400" i="9"/>
  <c r="R401" i="9"/>
  <c r="R402" i="9"/>
  <c r="R403" i="9"/>
  <c r="R404" i="9"/>
  <c r="R405" i="9"/>
  <c r="R406" i="9"/>
  <c r="R407" i="9"/>
  <c r="R408" i="9"/>
  <c r="R409" i="9"/>
  <c r="R410" i="9"/>
  <c r="R411" i="9"/>
  <c r="R412" i="9"/>
  <c r="R413" i="9"/>
  <c r="R414" i="9"/>
  <c r="R415" i="9"/>
  <c r="R416" i="9"/>
  <c r="R417" i="9"/>
  <c r="R418" i="9"/>
  <c r="R419" i="9"/>
  <c r="R420" i="9"/>
  <c r="R421" i="9"/>
  <c r="R422" i="9"/>
  <c r="R423" i="9"/>
  <c r="R424" i="9"/>
  <c r="R425" i="9"/>
  <c r="R426" i="9"/>
  <c r="R427" i="9"/>
  <c r="R428" i="9"/>
  <c r="R429" i="9"/>
  <c r="R430" i="9"/>
  <c r="R431" i="9"/>
  <c r="R432" i="9"/>
  <c r="R433" i="9"/>
  <c r="R434" i="9"/>
  <c r="R435" i="9"/>
  <c r="R436" i="9"/>
  <c r="R437" i="9"/>
  <c r="R438" i="9"/>
  <c r="R439" i="9"/>
  <c r="R440" i="9"/>
  <c r="R441" i="9"/>
  <c r="R442" i="9"/>
  <c r="R443" i="9"/>
  <c r="R444" i="9"/>
  <c r="R445" i="9"/>
  <c r="R446" i="9"/>
  <c r="R447" i="9"/>
  <c r="R448" i="9"/>
  <c r="R449" i="9"/>
  <c r="R450" i="9"/>
  <c r="R451" i="9"/>
  <c r="R452" i="9"/>
  <c r="R453" i="9"/>
  <c r="R454" i="9"/>
  <c r="R455" i="9"/>
  <c r="R456" i="9"/>
  <c r="R457" i="9"/>
  <c r="R458" i="9"/>
  <c r="R459" i="9"/>
  <c r="R460" i="9"/>
  <c r="R461" i="9"/>
  <c r="R462" i="9"/>
  <c r="R463" i="9"/>
  <c r="R464" i="9"/>
  <c r="R465" i="9"/>
  <c r="R466" i="9"/>
  <c r="R467" i="9"/>
  <c r="R468" i="9"/>
  <c r="R469" i="9"/>
  <c r="R470" i="9"/>
  <c r="R471" i="9"/>
  <c r="R472" i="9"/>
  <c r="R473" i="9"/>
  <c r="R474" i="9"/>
  <c r="R475" i="9"/>
  <c r="R476" i="9"/>
  <c r="R477" i="9"/>
  <c r="R478" i="9"/>
  <c r="R479" i="9"/>
  <c r="R480" i="9"/>
  <c r="R481" i="9"/>
  <c r="R482" i="9"/>
  <c r="R483" i="9"/>
  <c r="R484" i="9"/>
  <c r="R485" i="9"/>
  <c r="R486" i="9"/>
  <c r="R487" i="9"/>
  <c r="R488" i="9"/>
  <c r="R489" i="9"/>
  <c r="R490" i="9"/>
  <c r="R491" i="9"/>
  <c r="R492" i="9"/>
  <c r="R493" i="9"/>
  <c r="R494" i="9"/>
  <c r="R495" i="9"/>
  <c r="R496" i="9"/>
  <c r="R497" i="9"/>
  <c r="R498" i="9"/>
  <c r="R499" i="9"/>
  <c r="R500" i="9"/>
  <c r="R501" i="9"/>
  <c r="R502" i="9"/>
  <c r="R503" i="9"/>
  <c r="R504" i="9"/>
  <c r="R505" i="9"/>
  <c r="R506" i="9"/>
  <c r="R507" i="9"/>
  <c r="R508" i="9"/>
  <c r="R509" i="9"/>
  <c r="R510" i="9"/>
  <c r="R511" i="9"/>
  <c r="R512" i="9"/>
  <c r="R513" i="9"/>
  <c r="R514" i="9"/>
  <c r="R515" i="9"/>
  <c r="R516" i="9"/>
  <c r="R517" i="9"/>
  <c r="R518" i="9"/>
  <c r="R519" i="9"/>
  <c r="R520" i="9"/>
  <c r="R521" i="9"/>
  <c r="R522" i="9"/>
  <c r="R523" i="9"/>
  <c r="R524" i="9"/>
  <c r="R525" i="9"/>
  <c r="R526" i="9"/>
  <c r="R527" i="9"/>
  <c r="R528" i="9"/>
  <c r="R529" i="9"/>
  <c r="R530" i="9"/>
  <c r="R531" i="9"/>
  <c r="R532" i="9"/>
  <c r="R533" i="9"/>
  <c r="R534" i="9"/>
  <c r="R535" i="9"/>
  <c r="R536" i="9"/>
  <c r="R537" i="9"/>
  <c r="R538" i="9"/>
  <c r="R539" i="9"/>
  <c r="R540" i="9"/>
  <c r="R541" i="9"/>
  <c r="R542" i="9"/>
  <c r="R543" i="9"/>
  <c r="R544" i="9"/>
  <c r="R545" i="9"/>
  <c r="R546" i="9"/>
  <c r="R547" i="9"/>
  <c r="R548" i="9"/>
  <c r="R549" i="9"/>
  <c r="R550" i="9"/>
  <c r="R551" i="9"/>
  <c r="R552" i="9"/>
  <c r="R553" i="9"/>
  <c r="R554" i="9"/>
  <c r="R555" i="9"/>
  <c r="R556" i="9"/>
  <c r="R557" i="9"/>
  <c r="R558" i="9"/>
  <c r="R559" i="9"/>
  <c r="R560" i="9"/>
  <c r="R561" i="9"/>
  <c r="R562" i="9"/>
  <c r="R563" i="9"/>
  <c r="R564" i="9"/>
  <c r="R565" i="9"/>
  <c r="R566" i="9"/>
  <c r="R567" i="9"/>
  <c r="R568" i="9"/>
  <c r="R569" i="9"/>
  <c r="R570" i="9"/>
  <c r="R571" i="9"/>
  <c r="R572" i="9"/>
  <c r="R573" i="9"/>
  <c r="R574" i="9"/>
  <c r="R575" i="9"/>
  <c r="R576" i="9"/>
  <c r="R577" i="9"/>
  <c r="R578" i="9"/>
  <c r="R579" i="9"/>
  <c r="R580" i="9"/>
  <c r="R581" i="9"/>
  <c r="R582" i="9"/>
  <c r="R583" i="9"/>
  <c r="R584" i="9"/>
  <c r="R585" i="9"/>
  <c r="R586" i="9"/>
  <c r="R587" i="9"/>
  <c r="R588" i="9"/>
  <c r="R589" i="9"/>
  <c r="R590" i="9"/>
  <c r="R591" i="9"/>
  <c r="R592" i="9"/>
  <c r="R593" i="9"/>
  <c r="R594" i="9"/>
  <c r="R595" i="9"/>
  <c r="R596" i="9"/>
  <c r="R597" i="9"/>
  <c r="R598" i="9"/>
  <c r="R599" i="9"/>
  <c r="R600" i="9"/>
  <c r="R601" i="9"/>
  <c r="R602" i="9"/>
  <c r="R603" i="9"/>
  <c r="R604" i="9"/>
  <c r="R605" i="9"/>
  <c r="R606" i="9"/>
  <c r="R607" i="9"/>
  <c r="R608" i="9"/>
  <c r="R609" i="9"/>
  <c r="R610" i="9"/>
  <c r="R611" i="9"/>
  <c r="R612" i="9"/>
  <c r="R613" i="9"/>
  <c r="R614" i="9"/>
  <c r="R615" i="9"/>
  <c r="R616" i="9"/>
  <c r="R617" i="9"/>
  <c r="R618" i="9"/>
  <c r="R619" i="9"/>
  <c r="R620" i="9"/>
  <c r="R621" i="9"/>
  <c r="R622" i="9"/>
  <c r="R623" i="9"/>
  <c r="R624" i="9"/>
  <c r="R625" i="9"/>
  <c r="R626" i="9"/>
  <c r="R627" i="9"/>
  <c r="R628" i="9"/>
  <c r="R629" i="9"/>
  <c r="R630" i="9"/>
  <c r="R631" i="9"/>
  <c r="R632" i="9"/>
  <c r="R633" i="9"/>
  <c r="R634" i="9"/>
  <c r="R635" i="9"/>
  <c r="R636" i="9"/>
  <c r="R637" i="9"/>
  <c r="R638" i="9"/>
  <c r="R639" i="9"/>
  <c r="R640" i="9"/>
  <c r="R641" i="9"/>
  <c r="R642" i="9"/>
  <c r="R643" i="9"/>
  <c r="R644" i="9"/>
  <c r="R645" i="9"/>
  <c r="R646" i="9"/>
  <c r="R647" i="9"/>
  <c r="R648" i="9"/>
  <c r="R649" i="9"/>
  <c r="R650" i="9"/>
  <c r="R651" i="9"/>
  <c r="R652" i="9"/>
  <c r="R653" i="9"/>
  <c r="R654" i="9"/>
  <c r="R655" i="9"/>
  <c r="R656" i="9"/>
  <c r="R657" i="9"/>
  <c r="R658" i="9"/>
  <c r="R659" i="9"/>
  <c r="R660" i="9"/>
  <c r="R661" i="9"/>
  <c r="R662" i="9"/>
  <c r="R663" i="9"/>
  <c r="R664" i="9"/>
  <c r="R665" i="9"/>
  <c r="R666" i="9"/>
  <c r="R667" i="9"/>
  <c r="R668" i="9"/>
  <c r="R669" i="9"/>
  <c r="R670" i="9"/>
  <c r="R671" i="9"/>
  <c r="R672" i="9"/>
  <c r="R673" i="9"/>
  <c r="R674" i="9"/>
  <c r="R675" i="9"/>
  <c r="R676" i="9"/>
  <c r="R677" i="9"/>
  <c r="R678" i="9"/>
  <c r="R679" i="9"/>
  <c r="R680" i="9"/>
  <c r="R681" i="9"/>
  <c r="R682" i="9"/>
  <c r="R683" i="9"/>
  <c r="R684" i="9"/>
  <c r="R685" i="9"/>
  <c r="R686" i="9"/>
  <c r="R687" i="9"/>
  <c r="R688" i="9"/>
  <c r="R689" i="9"/>
  <c r="R690" i="9"/>
  <c r="R691" i="9"/>
  <c r="R692" i="9"/>
  <c r="R693" i="9"/>
  <c r="R694" i="9"/>
  <c r="R695" i="9"/>
  <c r="R696" i="9"/>
  <c r="R697" i="9"/>
  <c r="R698" i="9"/>
  <c r="R699" i="9"/>
  <c r="R700" i="9"/>
  <c r="R701" i="9"/>
  <c r="R702" i="9"/>
  <c r="R703" i="9"/>
  <c r="R704" i="9"/>
  <c r="R705" i="9"/>
  <c r="R706" i="9"/>
  <c r="R707" i="9"/>
  <c r="R708" i="9"/>
  <c r="R709" i="9"/>
  <c r="R710" i="9"/>
  <c r="R711" i="9"/>
  <c r="R712" i="9"/>
  <c r="R713" i="9"/>
  <c r="R714" i="9"/>
  <c r="R715" i="9"/>
  <c r="R716" i="9"/>
  <c r="R717" i="9"/>
  <c r="R718" i="9"/>
  <c r="R719" i="9"/>
  <c r="R720" i="9"/>
  <c r="R721" i="9"/>
  <c r="R722" i="9"/>
  <c r="R723" i="9"/>
  <c r="R724" i="9"/>
  <c r="R725" i="9"/>
  <c r="R726" i="9"/>
  <c r="R727" i="9"/>
  <c r="R728" i="9"/>
  <c r="R729" i="9"/>
  <c r="R730" i="9"/>
  <c r="R731" i="9"/>
  <c r="R732" i="9"/>
  <c r="R733" i="9"/>
  <c r="R734" i="9"/>
  <c r="R735" i="9"/>
  <c r="R736" i="9"/>
  <c r="R737" i="9"/>
  <c r="R738" i="9"/>
  <c r="R739" i="9"/>
  <c r="R740" i="9"/>
  <c r="R741" i="9"/>
  <c r="R742" i="9"/>
  <c r="R743" i="9"/>
  <c r="R744" i="9"/>
  <c r="R745" i="9"/>
  <c r="R746" i="9"/>
  <c r="R747" i="9"/>
  <c r="R748" i="9"/>
  <c r="R749" i="9"/>
  <c r="R750" i="9"/>
  <c r="R751" i="9"/>
  <c r="R752" i="9"/>
  <c r="R753" i="9"/>
  <c r="R754" i="9"/>
  <c r="R755" i="9"/>
  <c r="R756" i="9"/>
  <c r="R757" i="9"/>
  <c r="R758" i="9"/>
  <c r="R759" i="9"/>
  <c r="R760" i="9"/>
  <c r="R761" i="9"/>
  <c r="R762" i="9"/>
  <c r="R763" i="9"/>
  <c r="R764" i="9"/>
  <c r="R765" i="9"/>
  <c r="R766" i="9"/>
  <c r="R767" i="9"/>
  <c r="R768" i="9"/>
  <c r="R769" i="9"/>
  <c r="R770" i="9"/>
  <c r="R771" i="9"/>
  <c r="R772" i="9"/>
  <c r="R773" i="9"/>
  <c r="R774" i="9"/>
  <c r="R775" i="9"/>
  <c r="R776" i="9"/>
  <c r="R777" i="9"/>
  <c r="R778" i="9"/>
  <c r="R779" i="9"/>
  <c r="R780" i="9"/>
  <c r="R781" i="9"/>
  <c r="R782" i="9"/>
  <c r="R783" i="9"/>
  <c r="R784" i="9"/>
  <c r="R785" i="9"/>
  <c r="R786" i="9"/>
  <c r="R787" i="9"/>
  <c r="R788" i="9"/>
  <c r="R789" i="9"/>
  <c r="R790" i="9"/>
  <c r="R791" i="9"/>
  <c r="R792" i="9"/>
  <c r="R793" i="9"/>
  <c r="R794" i="9"/>
  <c r="R795" i="9"/>
  <c r="R796" i="9"/>
  <c r="R797" i="9"/>
  <c r="R798" i="9"/>
  <c r="R799" i="9"/>
  <c r="R800" i="9"/>
  <c r="R801" i="9"/>
  <c r="R802" i="9"/>
  <c r="R803" i="9"/>
  <c r="R804" i="9"/>
  <c r="R805" i="9"/>
  <c r="R806" i="9"/>
  <c r="R807" i="9"/>
  <c r="R808" i="9"/>
  <c r="R809" i="9"/>
  <c r="R810" i="9"/>
  <c r="R811" i="9"/>
  <c r="R812" i="9"/>
  <c r="R813" i="9"/>
  <c r="R814" i="9"/>
  <c r="R815" i="9"/>
  <c r="R816" i="9"/>
  <c r="R817" i="9"/>
  <c r="R818" i="9"/>
  <c r="R819" i="9"/>
  <c r="R820" i="9"/>
  <c r="R821" i="9"/>
  <c r="R822" i="9"/>
  <c r="R823" i="9"/>
  <c r="R824" i="9"/>
  <c r="R825" i="9"/>
  <c r="R826" i="9"/>
  <c r="R827" i="9"/>
  <c r="R828" i="9"/>
  <c r="R829" i="9"/>
  <c r="R830" i="9"/>
  <c r="R831" i="9"/>
  <c r="R832" i="9"/>
  <c r="R833" i="9"/>
  <c r="R834" i="9"/>
  <c r="R835" i="9"/>
  <c r="R836" i="9"/>
  <c r="R837" i="9"/>
  <c r="R838" i="9"/>
  <c r="R839" i="9"/>
  <c r="R840" i="9"/>
  <c r="R841" i="9"/>
  <c r="R842" i="9"/>
  <c r="R843" i="9"/>
  <c r="R844" i="9"/>
  <c r="R845" i="9"/>
  <c r="R846" i="9"/>
  <c r="R847" i="9"/>
  <c r="R848" i="9"/>
  <c r="R849" i="9"/>
  <c r="R850" i="9"/>
  <c r="R851" i="9"/>
  <c r="R852" i="9"/>
  <c r="R853" i="9"/>
  <c r="R854" i="9"/>
  <c r="R855" i="9"/>
  <c r="R856" i="9"/>
  <c r="R857" i="9"/>
  <c r="R858" i="9"/>
  <c r="R859" i="9"/>
  <c r="R860" i="9"/>
  <c r="R861" i="9"/>
  <c r="R862" i="9"/>
  <c r="R863" i="9"/>
  <c r="R864" i="9"/>
  <c r="R865" i="9"/>
  <c r="R866" i="9"/>
  <c r="R867" i="9"/>
  <c r="R868" i="9"/>
  <c r="R869" i="9"/>
  <c r="R870" i="9"/>
  <c r="R871" i="9"/>
  <c r="R872" i="9"/>
  <c r="R873" i="9"/>
  <c r="R874" i="9"/>
  <c r="R875" i="9"/>
  <c r="R876" i="9"/>
  <c r="R877" i="9"/>
  <c r="R878" i="9"/>
  <c r="R879" i="9"/>
  <c r="R880" i="9"/>
  <c r="R881" i="9"/>
  <c r="R882" i="9"/>
  <c r="R883" i="9"/>
  <c r="R884" i="9"/>
  <c r="R885" i="9"/>
  <c r="R886" i="9"/>
  <c r="R887" i="9"/>
  <c r="R888" i="9"/>
  <c r="R889" i="9"/>
  <c r="R890" i="9"/>
  <c r="R891" i="9"/>
  <c r="R892" i="9"/>
  <c r="R893" i="9"/>
  <c r="R894" i="9"/>
  <c r="R895" i="9"/>
  <c r="R896" i="9"/>
  <c r="R897" i="9"/>
  <c r="R898" i="9"/>
  <c r="R899" i="9"/>
  <c r="R900" i="9"/>
  <c r="R901" i="9"/>
  <c r="R902" i="9"/>
  <c r="R903" i="9"/>
  <c r="R904" i="9"/>
  <c r="R905" i="9"/>
  <c r="R906" i="9"/>
  <c r="R907" i="9"/>
  <c r="R908" i="9"/>
  <c r="R909" i="9"/>
  <c r="R910" i="9"/>
  <c r="R911" i="9"/>
  <c r="R912" i="9"/>
  <c r="R913" i="9"/>
  <c r="R914" i="9"/>
  <c r="R915" i="9"/>
  <c r="R916" i="9"/>
  <c r="R917" i="9"/>
  <c r="R918" i="9"/>
  <c r="R919" i="9"/>
  <c r="R920" i="9"/>
  <c r="R921" i="9"/>
  <c r="R922" i="9"/>
  <c r="R923" i="9"/>
  <c r="R924" i="9"/>
  <c r="R925" i="9"/>
  <c r="R926" i="9"/>
  <c r="R927" i="9"/>
  <c r="R928" i="9"/>
  <c r="R929" i="9"/>
  <c r="R930" i="9"/>
  <c r="R931" i="9"/>
  <c r="R932" i="9"/>
  <c r="R933" i="9"/>
  <c r="R934" i="9"/>
  <c r="R935" i="9"/>
  <c r="R936" i="9"/>
  <c r="R937" i="9"/>
  <c r="R938" i="9"/>
  <c r="R939" i="9"/>
  <c r="R940" i="9"/>
  <c r="R941" i="9"/>
  <c r="R942" i="9"/>
  <c r="R943" i="9"/>
  <c r="R944" i="9"/>
  <c r="R945" i="9"/>
  <c r="R946" i="9"/>
  <c r="R947" i="9"/>
  <c r="R948" i="9"/>
  <c r="R949" i="9"/>
  <c r="R950" i="9"/>
  <c r="R951" i="9"/>
  <c r="R952" i="9"/>
  <c r="R953" i="9"/>
  <c r="R954" i="9"/>
  <c r="R955" i="9"/>
  <c r="R956" i="9"/>
  <c r="R957" i="9"/>
  <c r="R958" i="9"/>
  <c r="R959" i="9"/>
  <c r="R960" i="9"/>
  <c r="R961" i="9"/>
  <c r="R962" i="9"/>
  <c r="R963" i="9"/>
  <c r="R964" i="9"/>
  <c r="R965" i="9"/>
  <c r="R966" i="9"/>
  <c r="R967" i="9"/>
  <c r="R968" i="9"/>
  <c r="R969" i="9"/>
  <c r="R970" i="9"/>
  <c r="R971" i="9"/>
  <c r="R972" i="9"/>
  <c r="R973" i="9"/>
  <c r="R974" i="9"/>
  <c r="R975" i="9"/>
  <c r="R976" i="9"/>
  <c r="R977" i="9"/>
  <c r="R978" i="9"/>
  <c r="R979" i="9"/>
  <c r="R980" i="9"/>
  <c r="R981" i="9"/>
  <c r="R982" i="9"/>
  <c r="R983" i="9"/>
  <c r="R984" i="9"/>
  <c r="R985" i="9"/>
  <c r="R986" i="9"/>
  <c r="R987" i="9"/>
  <c r="R988" i="9"/>
  <c r="R989" i="9"/>
  <c r="R990" i="9"/>
  <c r="R991" i="9"/>
  <c r="R992" i="9"/>
  <c r="R993" i="9"/>
  <c r="R994" i="9"/>
  <c r="R995" i="9"/>
  <c r="R996" i="9"/>
  <c r="R997" i="9"/>
  <c r="R998" i="9"/>
  <c r="R999" i="9"/>
  <c r="R1000" i="9"/>
  <c r="R1001" i="9"/>
  <c r="R1002" i="9"/>
  <c r="R1003" i="9"/>
  <c r="R1004" i="9"/>
  <c r="R1005" i="9"/>
  <c r="R1006" i="9"/>
  <c r="P7" i="9"/>
  <c r="P8" i="9"/>
  <c r="P9" i="9"/>
  <c r="P10" i="9"/>
  <c r="P11" i="9"/>
  <c r="P12" i="9"/>
  <c r="P13" i="9"/>
  <c r="P14" i="9"/>
  <c r="P15" i="9"/>
  <c r="P16" i="9"/>
  <c r="P17" i="9"/>
  <c r="P18" i="9"/>
  <c r="P19" i="9"/>
  <c r="P20" i="9"/>
  <c r="P21" i="9"/>
  <c r="P22" i="9"/>
  <c r="P23" i="9"/>
  <c r="P24" i="9"/>
  <c r="P25" i="9"/>
  <c r="P26" i="9"/>
  <c r="P27" i="9"/>
  <c r="P28" i="9"/>
  <c r="P29" i="9"/>
  <c r="P30" i="9"/>
  <c r="P31" i="9"/>
  <c r="P32" i="9"/>
  <c r="P33" i="9"/>
  <c r="P34" i="9"/>
  <c r="P35" i="9"/>
  <c r="P36" i="9"/>
  <c r="P37" i="9"/>
  <c r="P38" i="9"/>
  <c r="P39" i="9"/>
  <c r="P40" i="9"/>
  <c r="P41" i="9"/>
  <c r="P42" i="9"/>
  <c r="P43" i="9"/>
  <c r="P44" i="9"/>
  <c r="P45" i="9"/>
  <c r="P46" i="9"/>
  <c r="P47" i="9"/>
  <c r="P48" i="9"/>
  <c r="P49" i="9"/>
  <c r="P50" i="9"/>
  <c r="P51" i="9"/>
  <c r="P52" i="9"/>
  <c r="P53" i="9"/>
  <c r="P54" i="9"/>
  <c r="P55" i="9"/>
  <c r="P56" i="9"/>
  <c r="P57" i="9"/>
  <c r="P58" i="9"/>
  <c r="P59" i="9"/>
  <c r="P60" i="9"/>
  <c r="P61" i="9"/>
  <c r="P62" i="9"/>
  <c r="P63" i="9"/>
  <c r="P64" i="9"/>
  <c r="P65" i="9"/>
  <c r="P66" i="9"/>
  <c r="P67" i="9"/>
  <c r="P68" i="9"/>
  <c r="P69" i="9"/>
  <c r="P70" i="9"/>
  <c r="P71" i="9"/>
  <c r="P72" i="9"/>
  <c r="P73" i="9"/>
  <c r="P74" i="9"/>
  <c r="P75" i="9"/>
  <c r="P76" i="9"/>
  <c r="P77" i="9"/>
  <c r="P78" i="9"/>
  <c r="P79" i="9"/>
  <c r="P80" i="9"/>
  <c r="P81" i="9"/>
  <c r="P82" i="9"/>
  <c r="P83" i="9"/>
  <c r="P84" i="9"/>
  <c r="P85" i="9"/>
  <c r="P86" i="9"/>
  <c r="P87" i="9"/>
  <c r="P88" i="9"/>
  <c r="P89" i="9"/>
  <c r="P90" i="9"/>
  <c r="P91" i="9"/>
  <c r="P92" i="9"/>
  <c r="P93" i="9"/>
  <c r="P94" i="9"/>
  <c r="P95" i="9"/>
  <c r="P96" i="9"/>
  <c r="P97" i="9"/>
  <c r="P98" i="9"/>
  <c r="P99" i="9"/>
  <c r="P100" i="9"/>
  <c r="P101" i="9"/>
  <c r="P102" i="9"/>
  <c r="P103" i="9"/>
  <c r="P104" i="9"/>
  <c r="P105" i="9"/>
  <c r="P106" i="9"/>
  <c r="P107" i="9"/>
  <c r="P108" i="9"/>
  <c r="P109" i="9"/>
  <c r="P110" i="9"/>
  <c r="P111" i="9"/>
  <c r="P112" i="9"/>
  <c r="P113" i="9"/>
  <c r="P114" i="9"/>
  <c r="P115" i="9"/>
  <c r="P116" i="9"/>
  <c r="P117" i="9"/>
  <c r="P118" i="9"/>
  <c r="P119" i="9"/>
  <c r="P120" i="9"/>
  <c r="P121" i="9"/>
  <c r="P122" i="9"/>
  <c r="P123" i="9"/>
  <c r="P124" i="9"/>
  <c r="P125" i="9"/>
  <c r="P126" i="9"/>
  <c r="P127" i="9"/>
  <c r="P128" i="9"/>
  <c r="P129" i="9"/>
  <c r="P130" i="9"/>
  <c r="P131" i="9"/>
  <c r="P132" i="9"/>
  <c r="P133" i="9"/>
  <c r="P134" i="9"/>
  <c r="P135" i="9"/>
  <c r="P136" i="9"/>
  <c r="P137" i="9"/>
  <c r="P138" i="9"/>
  <c r="P139" i="9"/>
  <c r="P140" i="9"/>
  <c r="P141" i="9"/>
  <c r="P142" i="9"/>
  <c r="P143" i="9"/>
  <c r="P144" i="9"/>
  <c r="P145" i="9"/>
  <c r="P146" i="9"/>
  <c r="P147" i="9"/>
  <c r="P148" i="9"/>
  <c r="P149" i="9"/>
  <c r="P150" i="9"/>
  <c r="P151" i="9"/>
  <c r="P152" i="9"/>
  <c r="P153" i="9"/>
  <c r="P154" i="9"/>
  <c r="P155" i="9"/>
  <c r="P156" i="9"/>
  <c r="P157" i="9"/>
  <c r="P158" i="9"/>
  <c r="P159" i="9"/>
  <c r="P160" i="9"/>
  <c r="P161" i="9"/>
  <c r="P162" i="9"/>
  <c r="P163" i="9"/>
  <c r="P164" i="9"/>
  <c r="P165" i="9"/>
  <c r="P166" i="9"/>
  <c r="P167" i="9"/>
  <c r="P168" i="9"/>
  <c r="P169" i="9"/>
  <c r="P170" i="9"/>
  <c r="P171" i="9"/>
  <c r="P172" i="9"/>
  <c r="P173" i="9"/>
  <c r="P174" i="9"/>
  <c r="P175" i="9"/>
  <c r="P176" i="9"/>
  <c r="P177" i="9"/>
  <c r="P178" i="9"/>
  <c r="P179" i="9"/>
  <c r="P180" i="9"/>
  <c r="P181" i="9"/>
  <c r="P182" i="9"/>
  <c r="P183" i="9"/>
  <c r="P184" i="9"/>
  <c r="P185" i="9"/>
  <c r="P186" i="9"/>
  <c r="P187" i="9"/>
  <c r="P188" i="9"/>
  <c r="P189" i="9"/>
  <c r="P190" i="9"/>
  <c r="P191" i="9"/>
  <c r="P192" i="9"/>
  <c r="P193" i="9"/>
  <c r="P194" i="9"/>
  <c r="P195" i="9"/>
  <c r="P196" i="9"/>
  <c r="P197" i="9"/>
  <c r="P198" i="9"/>
  <c r="P199" i="9"/>
  <c r="P200" i="9"/>
  <c r="P201" i="9"/>
  <c r="P202" i="9"/>
  <c r="P203" i="9"/>
  <c r="P204" i="9"/>
  <c r="P205" i="9"/>
  <c r="P206" i="9"/>
  <c r="P207" i="9"/>
  <c r="P208" i="9"/>
  <c r="P209" i="9"/>
  <c r="P210" i="9"/>
  <c r="P211" i="9"/>
  <c r="P212" i="9"/>
  <c r="P213" i="9"/>
  <c r="P214" i="9"/>
  <c r="P215" i="9"/>
  <c r="P216" i="9"/>
  <c r="P217" i="9"/>
  <c r="P218" i="9"/>
  <c r="P219" i="9"/>
  <c r="P220" i="9"/>
  <c r="P221" i="9"/>
  <c r="P222" i="9"/>
  <c r="P223" i="9"/>
  <c r="P224" i="9"/>
  <c r="P225" i="9"/>
  <c r="P226" i="9"/>
  <c r="P227" i="9"/>
  <c r="P228" i="9"/>
  <c r="P229" i="9"/>
  <c r="P230" i="9"/>
  <c r="P231" i="9"/>
  <c r="P232" i="9"/>
  <c r="P233" i="9"/>
  <c r="P234" i="9"/>
  <c r="P235" i="9"/>
  <c r="P236" i="9"/>
  <c r="P237" i="9"/>
  <c r="P238" i="9"/>
  <c r="P239" i="9"/>
  <c r="P240" i="9"/>
  <c r="P241" i="9"/>
  <c r="P242" i="9"/>
  <c r="P243" i="9"/>
  <c r="P244" i="9"/>
  <c r="P245" i="9"/>
  <c r="P246" i="9"/>
  <c r="P247" i="9"/>
  <c r="P248" i="9"/>
  <c r="P249" i="9"/>
  <c r="P250" i="9"/>
  <c r="P251" i="9"/>
  <c r="P252" i="9"/>
  <c r="P253" i="9"/>
  <c r="P254" i="9"/>
  <c r="P255" i="9"/>
  <c r="P256" i="9"/>
  <c r="P257" i="9"/>
  <c r="P258" i="9"/>
  <c r="P259" i="9"/>
  <c r="P260" i="9"/>
  <c r="P261" i="9"/>
  <c r="P262" i="9"/>
  <c r="P263" i="9"/>
  <c r="P264" i="9"/>
  <c r="P265" i="9"/>
  <c r="P266" i="9"/>
  <c r="P267" i="9"/>
  <c r="P268" i="9"/>
  <c r="P269" i="9"/>
  <c r="P270" i="9"/>
  <c r="P271" i="9"/>
  <c r="P272" i="9"/>
  <c r="P273" i="9"/>
  <c r="P274" i="9"/>
  <c r="P275" i="9"/>
  <c r="P276" i="9"/>
  <c r="P277" i="9"/>
  <c r="P278" i="9"/>
  <c r="P279" i="9"/>
  <c r="P280" i="9"/>
  <c r="P281" i="9"/>
  <c r="P282" i="9"/>
  <c r="P283" i="9"/>
  <c r="P284" i="9"/>
  <c r="P285" i="9"/>
  <c r="P286" i="9"/>
  <c r="P287" i="9"/>
  <c r="P288" i="9"/>
  <c r="P289" i="9"/>
  <c r="P290" i="9"/>
  <c r="P291" i="9"/>
  <c r="P292" i="9"/>
  <c r="P293" i="9"/>
  <c r="P294" i="9"/>
  <c r="P295" i="9"/>
  <c r="P296" i="9"/>
  <c r="P297" i="9"/>
  <c r="P298" i="9"/>
  <c r="P299" i="9"/>
  <c r="P300" i="9"/>
  <c r="P301" i="9"/>
  <c r="P302" i="9"/>
  <c r="P303" i="9"/>
  <c r="P304" i="9"/>
  <c r="P305" i="9"/>
  <c r="P306" i="9"/>
  <c r="P307" i="9"/>
  <c r="P308" i="9"/>
  <c r="P309" i="9"/>
  <c r="P310" i="9"/>
  <c r="P311" i="9"/>
  <c r="P312" i="9"/>
  <c r="P313" i="9"/>
  <c r="P314" i="9"/>
  <c r="P315" i="9"/>
  <c r="P316" i="9"/>
  <c r="P317" i="9"/>
  <c r="P318" i="9"/>
  <c r="P319" i="9"/>
  <c r="P320" i="9"/>
  <c r="P321" i="9"/>
  <c r="P322" i="9"/>
  <c r="P323" i="9"/>
  <c r="P324" i="9"/>
  <c r="P325" i="9"/>
  <c r="P326" i="9"/>
  <c r="P327" i="9"/>
  <c r="P328" i="9"/>
  <c r="P329" i="9"/>
  <c r="P330" i="9"/>
  <c r="P331" i="9"/>
  <c r="P332" i="9"/>
  <c r="P333" i="9"/>
  <c r="P334" i="9"/>
  <c r="P335" i="9"/>
  <c r="P336" i="9"/>
  <c r="P337" i="9"/>
  <c r="P338" i="9"/>
  <c r="P339" i="9"/>
  <c r="P340" i="9"/>
  <c r="P341" i="9"/>
  <c r="P342" i="9"/>
  <c r="P343" i="9"/>
  <c r="P344" i="9"/>
  <c r="P345" i="9"/>
  <c r="P346" i="9"/>
  <c r="P347" i="9"/>
  <c r="P348" i="9"/>
  <c r="P349" i="9"/>
  <c r="P350" i="9"/>
  <c r="P351" i="9"/>
  <c r="P352" i="9"/>
  <c r="P353" i="9"/>
  <c r="P354" i="9"/>
  <c r="P355" i="9"/>
  <c r="P356" i="9"/>
  <c r="P357" i="9"/>
  <c r="P358" i="9"/>
  <c r="P359" i="9"/>
  <c r="P360" i="9"/>
  <c r="P361" i="9"/>
  <c r="P362" i="9"/>
  <c r="P363" i="9"/>
  <c r="P364" i="9"/>
  <c r="P365" i="9"/>
  <c r="P366" i="9"/>
  <c r="P367" i="9"/>
  <c r="P368" i="9"/>
  <c r="P369" i="9"/>
  <c r="P370" i="9"/>
  <c r="P371" i="9"/>
  <c r="P372" i="9"/>
  <c r="P373" i="9"/>
  <c r="P374" i="9"/>
  <c r="P375" i="9"/>
  <c r="P376" i="9"/>
  <c r="P377" i="9"/>
  <c r="P378" i="9"/>
  <c r="P379" i="9"/>
  <c r="P380" i="9"/>
  <c r="P381" i="9"/>
  <c r="P382" i="9"/>
  <c r="P383" i="9"/>
  <c r="P384" i="9"/>
  <c r="P385" i="9"/>
  <c r="P386" i="9"/>
  <c r="P387" i="9"/>
  <c r="P388" i="9"/>
  <c r="P389" i="9"/>
  <c r="P390" i="9"/>
  <c r="P391" i="9"/>
  <c r="P392" i="9"/>
  <c r="P393" i="9"/>
  <c r="P394" i="9"/>
  <c r="P395" i="9"/>
  <c r="P396" i="9"/>
  <c r="P397" i="9"/>
  <c r="P398" i="9"/>
  <c r="P399" i="9"/>
  <c r="P400" i="9"/>
  <c r="P401" i="9"/>
  <c r="P402" i="9"/>
  <c r="P403" i="9"/>
  <c r="P404" i="9"/>
  <c r="P405" i="9"/>
  <c r="P406" i="9"/>
  <c r="P407" i="9"/>
  <c r="P408" i="9"/>
  <c r="P409" i="9"/>
  <c r="P410" i="9"/>
  <c r="P411" i="9"/>
  <c r="P412" i="9"/>
  <c r="P413" i="9"/>
  <c r="P414" i="9"/>
  <c r="P415" i="9"/>
  <c r="P416" i="9"/>
  <c r="P417" i="9"/>
  <c r="P418" i="9"/>
  <c r="P419" i="9"/>
  <c r="P420" i="9"/>
  <c r="P421" i="9"/>
  <c r="P422" i="9"/>
  <c r="P423" i="9"/>
  <c r="P424" i="9"/>
  <c r="P425" i="9"/>
  <c r="P426" i="9"/>
  <c r="P427" i="9"/>
  <c r="P428" i="9"/>
  <c r="P429" i="9"/>
  <c r="P430" i="9"/>
  <c r="P431" i="9"/>
  <c r="P432" i="9"/>
  <c r="P433" i="9"/>
  <c r="P434" i="9"/>
  <c r="P435" i="9"/>
  <c r="P436" i="9"/>
  <c r="P437" i="9"/>
  <c r="P438" i="9"/>
  <c r="P439" i="9"/>
  <c r="P440" i="9"/>
  <c r="P441" i="9"/>
  <c r="P442" i="9"/>
  <c r="P443" i="9"/>
  <c r="P444" i="9"/>
  <c r="P445" i="9"/>
  <c r="P446" i="9"/>
  <c r="P447" i="9"/>
  <c r="P448" i="9"/>
  <c r="P449" i="9"/>
  <c r="P450" i="9"/>
  <c r="P451" i="9"/>
  <c r="P452" i="9"/>
  <c r="P453" i="9"/>
  <c r="P454" i="9"/>
  <c r="P455" i="9"/>
  <c r="P456" i="9"/>
  <c r="P457" i="9"/>
  <c r="P458" i="9"/>
  <c r="P459" i="9"/>
  <c r="P460" i="9"/>
  <c r="P461" i="9"/>
  <c r="P462" i="9"/>
  <c r="P463" i="9"/>
  <c r="P464" i="9"/>
  <c r="P465" i="9"/>
  <c r="P466" i="9"/>
  <c r="P467" i="9"/>
  <c r="P468" i="9"/>
  <c r="P469" i="9"/>
  <c r="P470" i="9"/>
  <c r="P471" i="9"/>
  <c r="P472" i="9"/>
  <c r="P473" i="9"/>
  <c r="P474" i="9"/>
  <c r="P475" i="9"/>
  <c r="P476" i="9"/>
  <c r="P477" i="9"/>
  <c r="P478" i="9"/>
  <c r="P479" i="9"/>
  <c r="P480" i="9"/>
  <c r="P481" i="9"/>
  <c r="P482" i="9"/>
  <c r="P483" i="9"/>
  <c r="P484" i="9"/>
  <c r="P485" i="9"/>
  <c r="P486" i="9"/>
  <c r="P487" i="9"/>
  <c r="P488" i="9"/>
  <c r="P489" i="9"/>
  <c r="P490" i="9"/>
  <c r="P491" i="9"/>
  <c r="P492" i="9"/>
  <c r="P493" i="9"/>
  <c r="P494" i="9"/>
  <c r="P495" i="9"/>
  <c r="P496" i="9"/>
  <c r="P497" i="9"/>
  <c r="P498" i="9"/>
  <c r="P499" i="9"/>
  <c r="P500" i="9"/>
  <c r="P501" i="9"/>
  <c r="P502" i="9"/>
  <c r="P503" i="9"/>
  <c r="P504" i="9"/>
  <c r="P505" i="9"/>
  <c r="P506" i="9"/>
  <c r="P507" i="9"/>
  <c r="P508" i="9"/>
  <c r="P509" i="9"/>
  <c r="P510" i="9"/>
  <c r="P511" i="9"/>
  <c r="P512" i="9"/>
  <c r="P513" i="9"/>
  <c r="P514" i="9"/>
  <c r="P515" i="9"/>
  <c r="P516" i="9"/>
  <c r="P517" i="9"/>
  <c r="P518" i="9"/>
  <c r="P519" i="9"/>
  <c r="P520" i="9"/>
  <c r="P521" i="9"/>
  <c r="P522" i="9"/>
  <c r="P523" i="9"/>
  <c r="P524" i="9"/>
  <c r="P525" i="9"/>
  <c r="P526" i="9"/>
  <c r="P527" i="9"/>
  <c r="P528" i="9"/>
  <c r="P529" i="9"/>
  <c r="P530" i="9"/>
  <c r="P531" i="9"/>
  <c r="P532" i="9"/>
  <c r="P533" i="9"/>
  <c r="P534" i="9"/>
  <c r="P535" i="9"/>
  <c r="P536" i="9"/>
  <c r="P537" i="9"/>
  <c r="P538" i="9"/>
  <c r="P539" i="9"/>
  <c r="P540" i="9"/>
  <c r="P541" i="9"/>
  <c r="P542" i="9"/>
  <c r="P543" i="9"/>
  <c r="P544" i="9"/>
  <c r="P545" i="9"/>
  <c r="P546" i="9"/>
  <c r="P547" i="9"/>
  <c r="P548" i="9"/>
  <c r="P549" i="9"/>
  <c r="P550" i="9"/>
  <c r="P551" i="9"/>
  <c r="P552" i="9"/>
  <c r="P553" i="9"/>
  <c r="P554" i="9"/>
  <c r="P555" i="9"/>
  <c r="P556" i="9"/>
  <c r="P557" i="9"/>
  <c r="P558" i="9"/>
  <c r="P559" i="9"/>
  <c r="P560" i="9"/>
  <c r="P561" i="9"/>
  <c r="P562" i="9"/>
  <c r="P563" i="9"/>
  <c r="P564" i="9"/>
  <c r="P565" i="9"/>
  <c r="P566" i="9"/>
  <c r="P567" i="9"/>
  <c r="P568" i="9"/>
  <c r="P569" i="9"/>
  <c r="P570" i="9"/>
  <c r="P571" i="9"/>
  <c r="P572" i="9"/>
  <c r="P573" i="9"/>
  <c r="P574" i="9"/>
  <c r="P575" i="9"/>
  <c r="P576" i="9"/>
  <c r="P577" i="9"/>
  <c r="P578" i="9"/>
  <c r="P579" i="9"/>
  <c r="P580" i="9"/>
  <c r="P581" i="9"/>
  <c r="P582" i="9"/>
  <c r="P583" i="9"/>
  <c r="P584" i="9"/>
  <c r="P585" i="9"/>
  <c r="P586" i="9"/>
  <c r="P587" i="9"/>
  <c r="P588" i="9"/>
  <c r="P589" i="9"/>
  <c r="P590" i="9"/>
  <c r="P591" i="9"/>
  <c r="P592" i="9"/>
  <c r="P593" i="9"/>
  <c r="P594" i="9"/>
  <c r="P595" i="9"/>
  <c r="P596" i="9"/>
  <c r="P597" i="9"/>
  <c r="P598" i="9"/>
  <c r="P599" i="9"/>
  <c r="P600" i="9"/>
  <c r="P601" i="9"/>
  <c r="P602" i="9"/>
  <c r="P603" i="9"/>
  <c r="P604" i="9"/>
  <c r="P605" i="9"/>
  <c r="P606" i="9"/>
  <c r="P607" i="9"/>
  <c r="P608" i="9"/>
  <c r="P609" i="9"/>
  <c r="P610" i="9"/>
  <c r="P611" i="9"/>
  <c r="P612" i="9"/>
  <c r="P613" i="9"/>
  <c r="P614" i="9"/>
  <c r="P615" i="9"/>
  <c r="P616" i="9"/>
  <c r="P617" i="9"/>
  <c r="P618" i="9"/>
  <c r="P619" i="9"/>
  <c r="P620" i="9"/>
  <c r="P621" i="9"/>
  <c r="P622" i="9"/>
  <c r="P623" i="9"/>
  <c r="P624" i="9"/>
  <c r="P625" i="9"/>
  <c r="P626" i="9"/>
  <c r="P627" i="9"/>
  <c r="P628" i="9"/>
  <c r="P629" i="9"/>
  <c r="P630" i="9"/>
  <c r="P631" i="9"/>
  <c r="P632" i="9"/>
  <c r="P633" i="9"/>
  <c r="P634" i="9"/>
  <c r="P635" i="9"/>
  <c r="P636" i="9"/>
  <c r="P637" i="9"/>
  <c r="P638" i="9"/>
  <c r="P639" i="9"/>
  <c r="P640" i="9"/>
  <c r="P641" i="9"/>
  <c r="P642" i="9"/>
  <c r="P643" i="9"/>
  <c r="P644" i="9"/>
  <c r="P645" i="9"/>
  <c r="P646" i="9"/>
  <c r="P647" i="9"/>
  <c r="P648" i="9"/>
  <c r="P649" i="9"/>
  <c r="P650" i="9"/>
  <c r="P651" i="9"/>
  <c r="P652" i="9"/>
  <c r="P653" i="9"/>
  <c r="P654" i="9"/>
  <c r="P655" i="9"/>
  <c r="P656" i="9"/>
  <c r="P657" i="9"/>
  <c r="P658" i="9"/>
  <c r="P659" i="9"/>
  <c r="P660" i="9"/>
  <c r="P661" i="9"/>
  <c r="P662" i="9"/>
  <c r="P663" i="9"/>
  <c r="P664" i="9"/>
  <c r="P665" i="9"/>
  <c r="P666" i="9"/>
  <c r="P667" i="9"/>
  <c r="P668" i="9"/>
  <c r="P669" i="9"/>
  <c r="P670" i="9"/>
  <c r="P671" i="9"/>
  <c r="P672" i="9"/>
  <c r="P673" i="9"/>
  <c r="P674" i="9"/>
  <c r="P675" i="9"/>
  <c r="P676" i="9"/>
  <c r="P677" i="9"/>
  <c r="P678" i="9"/>
  <c r="P679" i="9"/>
  <c r="P680" i="9"/>
  <c r="P681" i="9"/>
  <c r="P682" i="9"/>
  <c r="P683" i="9"/>
  <c r="P684" i="9"/>
  <c r="P685" i="9"/>
  <c r="P686" i="9"/>
  <c r="P687" i="9"/>
  <c r="P688" i="9"/>
  <c r="P689" i="9"/>
  <c r="P690" i="9"/>
  <c r="P691" i="9"/>
  <c r="P692" i="9"/>
  <c r="P693" i="9"/>
  <c r="P694" i="9"/>
  <c r="P695" i="9"/>
  <c r="P696" i="9"/>
  <c r="P697" i="9"/>
  <c r="P698" i="9"/>
  <c r="P699" i="9"/>
  <c r="P700" i="9"/>
  <c r="P701" i="9"/>
  <c r="P702" i="9"/>
  <c r="P703" i="9"/>
  <c r="P704" i="9"/>
  <c r="P705" i="9"/>
  <c r="P706" i="9"/>
  <c r="P707" i="9"/>
  <c r="P708" i="9"/>
  <c r="P709" i="9"/>
  <c r="P710" i="9"/>
  <c r="P711" i="9"/>
  <c r="P712" i="9"/>
  <c r="P713" i="9"/>
  <c r="P714" i="9"/>
  <c r="P715" i="9"/>
  <c r="P716" i="9"/>
  <c r="P717" i="9"/>
  <c r="P718" i="9"/>
  <c r="P719" i="9"/>
  <c r="P720" i="9"/>
  <c r="P721" i="9"/>
  <c r="P722" i="9"/>
  <c r="P723" i="9"/>
  <c r="P724" i="9"/>
  <c r="P725" i="9"/>
  <c r="P726" i="9"/>
  <c r="P727" i="9"/>
  <c r="P728" i="9"/>
  <c r="P729" i="9"/>
  <c r="P730" i="9"/>
  <c r="P731" i="9"/>
  <c r="P732" i="9"/>
  <c r="P733" i="9"/>
  <c r="P734" i="9"/>
  <c r="P735" i="9"/>
  <c r="P736" i="9"/>
  <c r="P737" i="9"/>
  <c r="P738" i="9"/>
  <c r="P739" i="9"/>
  <c r="P740" i="9"/>
  <c r="P741" i="9"/>
  <c r="P742" i="9"/>
  <c r="P743" i="9"/>
  <c r="P744" i="9"/>
  <c r="P745" i="9"/>
  <c r="P746" i="9"/>
  <c r="P747" i="9"/>
  <c r="P748" i="9"/>
  <c r="P749" i="9"/>
  <c r="P750" i="9"/>
  <c r="P751" i="9"/>
  <c r="P752" i="9"/>
  <c r="P753" i="9"/>
  <c r="P754" i="9"/>
  <c r="P755" i="9"/>
  <c r="P756" i="9"/>
  <c r="P757" i="9"/>
  <c r="P758" i="9"/>
  <c r="P759" i="9"/>
  <c r="P760" i="9"/>
  <c r="P761" i="9"/>
  <c r="P762" i="9"/>
  <c r="P763" i="9"/>
  <c r="P764" i="9"/>
  <c r="P765" i="9"/>
  <c r="P766" i="9"/>
  <c r="P767" i="9"/>
  <c r="P768" i="9"/>
  <c r="P769" i="9"/>
  <c r="P770" i="9"/>
  <c r="P771" i="9"/>
  <c r="P772" i="9"/>
  <c r="P773" i="9"/>
  <c r="P774" i="9"/>
  <c r="P775" i="9"/>
  <c r="P776" i="9"/>
  <c r="P777" i="9"/>
  <c r="P778" i="9"/>
  <c r="P779" i="9"/>
  <c r="P780" i="9"/>
  <c r="P781" i="9"/>
  <c r="P782" i="9"/>
  <c r="P783" i="9"/>
  <c r="P784" i="9"/>
  <c r="P785" i="9"/>
  <c r="P786" i="9"/>
  <c r="P787" i="9"/>
  <c r="P788" i="9"/>
  <c r="P789" i="9"/>
  <c r="P790" i="9"/>
  <c r="P791" i="9"/>
  <c r="P792" i="9"/>
  <c r="P793" i="9"/>
  <c r="P794" i="9"/>
  <c r="P795" i="9"/>
  <c r="P796" i="9"/>
  <c r="P797" i="9"/>
  <c r="P798" i="9"/>
  <c r="P799" i="9"/>
  <c r="P800" i="9"/>
  <c r="P801" i="9"/>
  <c r="P802" i="9"/>
  <c r="P803" i="9"/>
  <c r="P804" i="9"/>
  <c r="P805" i="9"/>
  <c r="P806" i="9"/>
  <c r="P807" i="9"/>
  <c r="P808" i="9"/>
  <c r="P809" i="9"/>
  <c r="P810" i="9"/>
  <c r="P811" i="9"/>
  <c r="P812" i="9"/>
  <c r="P813" i="9"/>
  <c r="P814" i="9"/>
  <c r="P815" i="9"/>
  <c r="P816" i="9"/>
  <c r="P817" i="9"/>
  <c r="P818" i="9"/>
  <c r="P819" i="9"/>
  <c r="P820" i="9"/>
  <c r="P821" i="9"/>
  <c r="P822" i="9"/>
  <c r="P823" i="9"/>
  <c r="P824" i="9"/>
  <c r="P825" i="9"/>
  <c r="P826" i="9"/>
  <c r="P827" i="9"/>
  <c r="P828" i="9"/>
  <c r="P829" i="9"/>
  <c r="P830" i="9"/>
  <c r="P831" i="9"/>
  <c r="P832" i="9"/>
  <c r="P833" i="9"/>
  <c r="P834" i="9"/>
  <c r="P835" i="9"/>
  <c r="P836" i="9"/>
  <c r="P837" i="9"/>
  <c r="P838" i="9"/>
  <c r="P839" i="9"/>
  <c r="P840" i="9"/>
  <c r="P841" i="9"/>
  <c r="P842" i="9"/>
  <c r="P843" i="9"/>
  <c r="P844" i="9"/>
  <c r="P845" i="9"/>
  <c r="P846" i="9"/>
  <c r="P847" i="9"/>
  <c r="P848" i="9"/>
  <c r="P849" i="9"/>
  <c r="P850" i="9"/>
  <c r="P851" i="9"/>
  <c r="P852" i="9"/>
  <c r="P853" i="9"/>
  <c r="P854" i="9"/>
  <c r="P855" i="9"/>
  <c r="P856" i="9"/>
  <c r="P857" i="9"/>
  <c r="P858" i="9"/>
  <c r="P859" i="9"/>
  <c r="P860" i="9"/>
  <c r="P861" i="9"/>
  <c r="P862" i="9"/>
  <c r="P863" i="9"/>
  <c r="P864" i="9"/>
  <c r="P865" i="9"/>
  <c r="P866" i="9"/>
  <c r="P867" i="9"/>
  <c r="P868" i="9"/>
  <c r="P869" i="9"/>
  <c r="P870" i="9"/>
  <c r="P871" i="9"/>
  <c r="P872" i="9"/>
  <c r="P873" i="9"/>
  <c r="P874" i="9"/>
  <c r="P875" i="9"/>
  <c r="P876" i="9"/>
  <c r="P877" i="9"/>
  <c r="P878" i="9"/>
  <c r="P879" i="9"/>
  <c r="P880" i="9"/>
  <c r="P881" i="9"/>
  <c r="P882" i="9"/>
  <c r="P883" i="9"/>
  <c r="P884" i="9"/>
  <c r="P885" i="9"/>
  <c r="P886" i="9"/>
  <c r="P887" i="9"/>
  <c r="P888" i="9"/>
  <c r="P889" i="9"/>
  <c r="P890" i="9"/>
  <c r="P891" i="9"/>
  <c r="P892" i="9"/>
  <c r="P893" i="9"/>
  <c r="P894" i="9"/>
  <c r="P895" i="9"/>
  <c r="P896" i="9"/>
  <c r="P897" i="9"/>
  <c r="P898" i="9"/>
  <c r="P899" i="9"/>
  <c r="P900" i="9"/>
  <c r="P901" i="9"/>
  <c r="P902" i="9"/>
  <c r="P903" i="9"/>
  <c r="P904" i="9"/>
  <c r="P905" i="9"/>
  <c r="P906" i="9"/>
  <c r="P907" i="9"/>
  <c r="P908" i="9"/>
  <c r="P909" i="9"/>
  <c r="P910" i="9"/>
  <c r="P911" i="9"/>
  <c r="P912" i="9"/>
  <c r="P913" i="9"/>
  <c r="P914" i="9"/>
  <c r="P915" i="9"/>
  <c r="P916" i="9"/>
  <c r="P917" i="9"/>
  <c r="P918" i="9"/>
  <c r="P919" i="9"/>
  <c r="P920" i="9"/>
  <c r="P921" i="9"/>
  <c r="P922" i="9"/>
  <c r="P923" i="9"/>
  <c r="P924" i="9"/>
  <c r="P925" i="9"/>
  <c r="P926" i="9"/>
  <c r="P927" i="9"/>
  <c r="P928" i="9"/>
  <c r="P929" i="9"/>
  <c r="P930" i="9"/>
  <c r="P931" i="9"/>
  <c r="P932" i="9"/>
  <c r="P933" i="9"/>
  <c r="P934" i="9"/>
  <c r="P935" i="9"/>
  <c r="P936" i="9"/>
  <c r="P937" i="9"/>
  <c r="P938" i="9"/>
  <c r="P939" i="9"/>
  <c r="P940" i="9"/>
  <c r="P941" i="9"/>
  <c r="P942" i="9"/>
  <c r="P943" i="9"/>
  <c r="P944" i="9"/>
  <c r="P945" i="9"/>
  <c r="P946" i="9"/>
  <c r="P947" i="9"/>
  <c r="P948" i="9"/>
  <c r="P949" i="9"/>
  <c r="P950" i="9"/>
  <c r="P951" i="9"/>
  <c r="P952" i="9"/>
  <c r="P953" i="9"/>
  <c r="P954" i="9"/>
  <c r="P955" i="9"/>
  <c r="P956" i="9"/>
  <c r="P957" i="9"/>
  <c r="P958" i="9"/>
  <c r="P959" i="9"/>
  <c r="P960" i="9"/>
  <c r="P961" i="9"/>
  <c r="P962" i="9"/>
  <c r="P963" i="9"/>
  <c r="P964" i="9"/>
  <c r="P965" i="9"/>
  <c r="P966" i="9"/>
  <c r="P967" i="9"/>
  <c r="P968" i="9"/>
  <c r="P969" i="9"/>
  <c r="P970" i="9"/>
  <c r="P971" i="9"/>
  <c r="P972" i="9"/>
  <c r="P973" i="9"/>
  <c r="P974" i="9"/>
  <c r="P975" i="9"/>
  <c r="P976" i="9"/>
  <c r="P977" i="9"/>
  <c r="P978" i="9"/>
  <c r="P979" i="9"/>
  <c r="P980" i="9"/>
  <c r="P981" i="9"/>
  <c r="P982" i="9"/>
  <c r="P983" i="9"/>
  <c r="P984" i="9"/>
  <c r="P985" i="9"/>
  <c r="P986" i="9"/>
  <c r="P987" i="9"/>
  <c r="P988" i="9"/>
  <c r="P989" i="9"/>
  <c r="P990" i="9"/>
  <c r="P991" i="9"/>
  <c r="P992" i="9"/>
  <c r="P993" i="9"/>
  <c r="P994" i="9"/>
  <c r="P995" i="9"/>
  <c r="P996" i="9"/>
  <c r="P997" i="9"/>
  <c r="P998" i="9"/>
  <c r="P999" i="9"/>
  <c r="P1000" i="9"/>
  <c r="P1001" i="9"/>
  <c r="P1002" i="9"/>
  <c r="P1003" i="9"/>
  <c r="P1004" i="9"/>
  <c r="P1005" i="9"/>
  <c r="P1006" i="9"/>
  <c r="B7" i="10" l="1"/>
  <c r="B8" i="10"/>
  <c r="B9" i="10"/>
  <c r="B10"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343" i="10"/>
  <c r="B344" i="10"/>
  <c r="B345" i="10"/>
  <c r="B346" i="10"/>
  <c r="B347" i="10"/>
  <c r="B348" i="10"/>
  <c r="B349" i="10"/>
  <c r="B350" i="10"/>
  <c r="B351" i="10"/>
  <c r="B352" i="10"/>
  <c r="B353" i="10"/>
  <c r="B354" i="10"/>
  <c r="B355" i="10"/>
  <c r="B356" i="10"/>
  <c r="B357" i="10"/>
  <c r="B358" i="10"/>
  <c r="B359" i="10"/>
  <c r="B360" i="10"/>
  <c r="B361" i="10"/>
  <c r="B362" i="10"/>
  <c r="B363" i="10"/>
  <c r="B364" i="10"/>
  <c r="B365" i="10"/>
  <c r="B366" i="10"/>
  <c r="B367" i="10"/>
  <c r="B368" i="10"/>
  <c r="B369" i="10"/>
  <c r="B370" i="10"/>
  <c r="B371" i="10"/>
  <c r="B372" i="10"/>
  <c r="B373" i="10"/>
  <c r="B374" i="10"/>
  <c r="B375" i="10"/>
  <c r="B376" i="10"/>
  <c r="B377" i="10"/>
  <c r="B378" i="10"/>
  <c r="B379" i="10"/>
  <c r="B380" i="10"/>
  <c r="B381" i="10"/>
  <c r="B382" i="10"/>
  <c r="B383" i="10"/>
  <c r="B384" i="10"/>
  <c r="B385" i="10"/>
  <c r="B386" i="10"/>
  <c r="B387" i="10"/>
  <c r="B388" i="10"/>
  <c r="B389" i="10"/>
  <c r="B390" i="10"/>
  <c r="B391" i="10"/>
  <c r="B392" i="10"/>
  <c r="B393" i="10"/>
  <c r="B394" i="10"/>
  <c r="B395" i="10"/>
  <c r="B396" i="10"/>
  <c r="B397" i="10"/>
  <c r="B398" i="10"/>
  <c r="B399" i="10"/>
  <c r="B400" i="10"/>
  <c r="B401" i="10"/>
  <c r="B402" i="10"/>
  <c r="B403" i="10"/>
  <c r="B404" i="10"/>
  <c r="B405" i="10"/>
  <c r="B406" i="10"/>
  <c r="B407" i="10"/>
  <c r="B408" i="10"/>
  <c r="B409" i="10"/>
  <c r="B410" i="10"/>
  <c r="B411" i="10"/>
  <c r="B412" i="10"/>
  <c r="B413" i="10"/>
  <c r="B414" i="10"/>
  <c r="B415" i="10"/>
  <c r="B416" i="10"/>
  <c r="B417" i="10"/>
  <c r="B418" i="10"/>
  <c r="B419" i="10"/>
  <c r="B420" i="10"/>
  <c r="B421" i="10"/>
  <c r="B422" i="10"/>
  <c r="B423" i="10"/>
  <c r="B424" i="10"/>
  <c r="B425" i="10"/>
  <c r="B426" i="10"/>
  <c r="B427" i="10"/>
  <c r="B428" i="10"/>
  <c r="B429" i="10"/>
  <c r="B430" i="10"/>
  <c r="B431" i="10"/>
  <c r="B432" i="10"/>
  <c r="B433" i="10"/>
  <c r="B434" i="10"/>
  <c r="B435" i="10"/>
  <c r="B436" i="10"/>
  <c r="B437" i="10"/>
  <c r="B438" i="10"/>
  <c r="B439" i="10"/>
  <c r="B440" i="10"/>
  <c r="B441" i="10"/>
  <c r="B442" i="10"/>
  <c r="B443" i="10"/>
  <c r="B444" i="10"/>
  <c r="B445" i="10"/>
  <c r="B446" i="10"/>
  <c r="B447" i="10"/>
  <c r="B448" i="10"/>
  <c r="B449" i="10"/>
  <c r="B450" i="10"/>
  <c r="B451" i="10"/>
  <c r="B452" i="10"/>
  <c r="B453" i="10"/>
  <c r="B454" i="10"/>
  <c r="B455" i="10"/>
  <c r="B456" i="10"/>
  <c r="B457" i="10"/>
  <c r="B458" i="10"/>
  <c r="B459" i="10"/>
  <c r="B460" i="10"/>
  <c r="B461" i="10"/>
  <c r="B462" i="10"/>
  <c r="B463" i="10"/>
  <c r="B464" i="10"/>
  <c r="B465" i="10"/>
  <c r="B466" i="10"/>
  <c r="B467" i="10"/>
  <c r="B468" i="10"/>
  <c r="B469" i="10"/>
  <c r="B470" i="10"/>
  <c r="B471" i="10"/>
  <c r="B472" i="10"/>
  <c r="B473" i="10"/>
  <c r="B474" i="10"/>
  <c r="B475" i="10"/>
  <c r="B476" i="10"/>
  <c r="B477" i="10"/>
  <c r="B478" i="10"/>
  <c r="B479" i="10"/>
  <c r="B480" i="10"/>
  <c r="B481" i="10"/>
  <c r="B482" i="10"/>
  <c r="B483" i="10"/>
  <c r="B484" i="10"/>
  <c r="B485" i="10"/>
  <c r="B486" i="10"/>
  <c r="B487" i="10"/>
  <c r="B488" i="10"/>
  <c r="B489" i="10"/>
  <c r="B490" i="10"/>
  <c r="B491" i="10"/>
  <c r="B492" i="10"/>
  <c r="B493" i="10"/>
  <c r="B494" i="10"/>
  <c r="B495" i="10"/>
  <c r="B496" i="10"/>
  <c r="B497" i="10"/>
  <c r="B498" i="10"/>
  <c r="B499" i="10"/>
  <c r="B500" i="10"/>
  <c r="B501" i="10"/>
  <c r="B502" i="10"/>
  <c r="B503" i="10"/>
  <c r="B504" i="10"/>
  <c r="B505" i="10"/>
  <c r="B506" i="10"/>
  <c r="B507" i="10"/>
  <c r="B508" i="10"/>
  <c r="B509" i="10"/>
  <c r="B510" i="10"/>
  <c r="B511" i="10"/>
  <c r="B512" i="10"/>
  <c r="B513" i="10"/>
  <c r="B514" i="10"/>
  <c r="B515" i="10"/>
  <c r="B516" i="10"/>
  <c r="B517" i="10"/>
  <c r="B518" i="10"/>
  <c r="B519" i="10"/>
  <c r="B520" i="10"/>
  <c r="B521" i="10"/>
  <c r="B522" i="10"/>
  <c r="B523" i="10"/>
  <c r="B524" i="10"/>
  <c r="B525" i="10"/>
  <c r="B526" i="10"/>
  <c r="B527" i="10"/>
  <c r="B528" i="10"/>
  <c r="B529" i="10"/>
  <c r="B530" i="10"/>
  <c r="B531" i="10"/>
  <c r="B532" i="10"/>
  <c r="B533" i="10"/>
  <c r="B534" i="10"/>
  <c r="B535" i="10"/>
  <c r="B536" i="10"/>
  <c r="B537" i="10"/>
  <c r="B538" i="10"/>
  <c r="B539" i="10"/>
  <c r="B540" i="10"/>
  <c r="B541" i="10"/>
  <c r="B542" i="10"/>
  <c r="B543" i="10"/>
  <c r="B544" i="10"/>
  <c r="B545" i="10"/>
  <c r="B546" i="10"/>
  <c r="B547" i="10"/>
  <c r="B548" i="10"/>
  <c r="B549" i="10"/>
  <c r="B550" i="10"/>
  <c r="B551" i="10"/>
  <c r="B552" i="10"/>
  <c r="B553" i="10"/>
  <c r="B554" i="10"/>
  <c r="B555" i="10"/>
  <c r="B556" i="10"/>
  <c r="B557" i="10"/>
  <c r="B558" i="10"/>
  <c r="B559" i="10"/>
  <c r="B560" i="10"/>
  <c r="B561" i="10"/>
  <c r="B562" i="10"/>
  <c r="B563" i="10"/>
  <c r="B564" i="10"/>
  <c r="B565" i="10"/>
  <c r="B566" i="10"/>
  <c r="B567" i="10"/>
  <c r="B568" i="10"/>
  <c r="B569" i="10"/>
  <c r="B570" i="10"/>
  <c r="B571" i="10"/>
  <c r="B572" i="10"/>
  <c r="B573" i="10"/>
  <c r="B574" i="10"/>
  <c r="B575" i="10"/>
  <c r="B576" i="10"/>
  <c r="B577" i="10"/>
  <c r="B578" i="10"/>
  <c r="B579" i="10"/>
  <c r="B580" i="10"/>
  <c r="B581" i="10"/>
  <c r="B582" i="10"/>
  <c r="B583" i="10"/>
  <c r="B584" i="10"/>
  <c r="B585" i="10"/>
  <c r="B586" i="10"/>
  <c r="B587" i="10"/>
  <c r="B588" i="10"/>
  <c r="B589" i="10"/>
  <c r="B590" i="10"/>
  <c r="B591" i="10"/>
  <c r="B592" i="10"/>
  <c r="B593" i="10"/>
  <c r="B594" i="10"/>
  <c r="B595" i="10"/>
  <c r="B596" i="10"/>
  <c r="B597" i="10"/>
  <c r="B598" i="10"/>
  <c r="B599" i="10"/>
  <c r="B600" i="10"/>
  <c r="B601" i="10"/>
  <c r="B602" i="10"/>
  <c r="B603" i="10"/>
  <c r="B604" i="10"/>
  <c r="B605" i="10"/>
  <c r="B606" i="10"/>
  <c r="B607" i="10"/>
  <c r="B608" i="10"/>
  <c r="B609" i="10"/>
  <c r="B610" i="10"/>
  <c r="B611" i="10"/>
  <c r="B612" i="10"/>
  <c r="B613" i="10"/>
  <c r="B614" i="10"/>
  <c r="B615" i="10"/>
  <c r="B616" i="10"/>
  <c r="B617" i="10"/>
  <c r="B618" i="10"/>
  <c r="B619" i="10"/>
  <c r="B620" i="10"/>
  <c r="B621" i="10"/>
  <c r="B622" i="10"/>
  <c r="B623" i="10"/>
  <c r="B624" i="10"/>
  <c r="B625" i="10"/>
  <c r="B626" i="10"/>
  <c r="B627" i="10"/>
  <c r="B628" i="10"/>
  <c r="B629" i="10"/>
  <c r="B630" i="10"/>
  <c r="B631" i="10"/>
  <c r="B632" i="10"/>
  <c r="B633" i="10"/>
  <c r="B634" i="10"/>
  <c r="B635" i="10"/>
  <c r="B636" i="10"/>
  <c r="B637" i="10"/>
  <c r="B638" i="10"/>
  <c r="B639" i="10"/>
  <c r="B640" i="10"/>
  <c r="B641" i="10"/>
  <c r="B642" i="10"/>
  <c r="B643" i="10"/>
  <c r="B644" i="10"/>
  <c r="B645" i="10"/>
  <c r="B646" i="10"/>
  <c r="B647" i="10"/>
  <c r="B648" i="10"/>
  <c r="B649" i="10"/>
  <c r="B650" i="10"/>
  <c r="B651" i="10"/>
  <c r="B652" i="10"/>
  <c r="B653" i="10"/>
  <c r="B654" i="10"/>
  <c r="B655" i="10"/>
  <c r="B656" i="10"/>
  <c r="B657" i="10"/>
  <c r="B658" i="10"/>
  <c r="B659" i="10"/>
  <c r="B660" i="10"/>
  <c r="B661" i="10"/>
  <c r="B662" i="10"/>
  <c r="B663" i="10"/>
  <c r="B664" i="10"/>
  <c r="B665" i="10"/>
  <c r="B666" i="10"/>
  <c r="B667" i="10"/>
  <c r="B668" i="10"/>
  <c r="B669" i="10"/>
  <c r="B670" i="10"/>
  <c r="B671" i="10"/>
  <c r="B672" i="10"/>
  <c r="B673" i="10"/>
  <c r="B674" i="10"/>
  <c r="B675" i="10"/>
  <c r="B676" i="10"/>
  <c r="B677" i="10"/>
  <c r="B678" i="10"/>
  <c r="B679" i="10"/>
  <c r="B680" i="10"/>
  <c r="B681" i="10"/>
  <c r="B682" i="10"/>
  <c r="B683" i="10"/>
  <c r="B684" i="10"/>
  <c r="B685" i="10"/>
  <c r="B686" i="10"/>
  <c r="B687" i="10"/>
  <c r="B688" i="10"/>
  <c r="B689" i="10"/>
  <c r="B690" i="10"/>
  <c r="B691" i="10"/>
  <c r="B692" i="10"/>
  <c r="B693" i="10"/>
  <c r="B694" i="10"/>
  <c r="B695" i="10"/>
  <c r="B696" i="10"/>
  <c r="B697" i="10"/>
  <c r="B698" i="10"/>
  <c r="B699" i="10"/>
  <c r="B700" i="10"/>
  <c r="B701" i="10"/>
  <c r="B702" i="10"/>
  <c r="B703" i="10"/>
  <c r="B704" i="10"/>
  <c r="B705" i="10"/>
  <c r="B706" i="10"/>
  <c r="B707" i="10"/>
  <c r="B708" i="10"/>
  <c r="B709" i="10"/>
  <c r="B710" i="10"/>
  <c r="B711" i="10"/>
  <c r="B712" i="10"/>
  <c r="B713" i="10"/>
  <c r="B714" i="10"/>
  <c r="B715" i="10"/>
  <c r="B716" i="10"/>
  <c r="B717" i="10"/>
  <c r="B718" i="10"/>
  <c r="B719" i="10"/>
  <c r="B720" i="10"/>
  <c r="B721" i="10"/>
  <c r="B722" i="10"/>
  <c r="B723" i="10"/>
  <c r="B724" i="10"/>
  <c r="B725" i="10"/>
  <c r="B726" i="10"/>
  <c r="B727" i="10"/>
  <c r="B728" i="10"/>
  <c r="B729" i="10"/>
  <c r="B730" i="10"/>
  <c r="B731" i="10"/>
  <c r="B732" i="10"/>
  <c r="B733" i="10"/>
  <c r="B734" i="10"/>
  <c r="B735" i="10"/>
  <c r="B736" i="10"/>
  <c r="B737" i="10"/>
  <c r="B738" i="10"/>
  <c r="B739" i="10"/>
  <c r="B740" i="10"/>
  <c r="B741" i="10"/>
  <c r="B742" i="10"/>
  <c r="B743" i="10"/>
  <c r="B744" i="10"/>
  <c r="B745" i="10"/>
  <c r="B746" i="10"/>
  <c r="B747" i="10"/>
  <c r="B748" i="10"/>
  <c r="B749" i="10"/>
  <c r="B750" i="10"/>
  <c r="B751" i="10"/>
  <c r="B752" i="10"/>
  <c r="B753" i="10"/>
  <c r="B754" i="10"/>
  <c r="B755" i="10"/>
  <c r="B756" i="10"/>
  <c r="B757" i="10"/>
  <c r="B758" i="10"/>
  <c r="B759" i="10"/>
  <c r="B760" i="10"/>
  <c r="B761" i="10"/>
  <c r="B762" i="10"/>
  <c r="B763" i="10"/>
  <c r="B764" i="10"/>
  <c r="B765" i="10"/>
  <c r="B766" i="10"/>
  <c r="B767" i="10"/>
  <c r="B768" i="10"/>
  <c r="B769" i="10"/>
  <c r="B770" i="10"/>
  <c r="B771" i="10"/>
  <c r="B772" i="10"/>
  <c r="B773" i="10"/>
  <c r="B774" i="10"/>
  <c r="B775" i="10"/>
  <c r="B776" i="10"/>
  <c r="B777" i="10"/>
  <c r="B778" i="10"/>
  <c r="B779" i="10"/>
  <c r="B780" i="10"/>
  <c r="B781" i="10"/>
  <c r="B782" i="10"/>
  <c r="B783" i="10"/>
  <c r="B784" i="10"/>
  <c r="B785" i="10"/>
  <c r="B786" i="10"/>
  <c r="B787" i="10"/>
  <c r="B788" i="10"/>
  <c r="B789" i="10"/>
  <c r="B790" i="10"/>
  <c r="B791" i="10"/>
  <c r="B792" i="10"/>
  <c r="B793" i="10"/>
  <c r="B794" i="10"/>
  <c r="B795" i="10"/>
  <c r="B796" i="10"/>
  <c r="B797" i="10"/>
  <c r="B798" i="10"/>
  <c r="B799" i="10"/>
  <c r="B800" i="10"/>
  <c r="B801" i="10"/>
  <c r="B802" i="10"/>
  <c r="B803" i="10"/>
  <c r="B804" i="10"/>
  <c r="B805" i="10"/>
  <c r="B806" i="10"/>
  <c r="B807" i="10"/>
  <c r="B808" i="10"/>
  <c r="B809" i="10"/>
  <c r="B810" i="10"/>
  <c r="B811" i="10"/>
  <c r="B812" i="10"/>
  <c r="B813" i="10"/>
  <c r="B814" i="10"/>
  <c r="B815" i="10"/>
  <c r="B816" i="10"/>
  <c r="B817" i="10"/>
  <c r="B818" i="10"/>
  <c r="B819" i="10"/>
  <c r="B820" i="10"/>
  <c r="B821" i="10"/>
  <c r="B822" i="10"/>
  <c r="B823" i="10"/>
  <c r="B824" i="10"/>
  <c r="B825" i="10"/>
  <c r="B826" i="10"/>
  <c r="B827" i="10"/>
  <c r="B828" i="10"/>
  <c r="B829" i="10"/>
  <c r="B830" i="10"/>
  <c r="B831" i="10"/>
  <c r="B832" i="10"/>
  <c r="B833" i="10"/>
  <c r="B834" i="10"/>
  <c r="B835" i="10"/>
  <c r="B836" i="10"/>
  <c r="B837" i="10"/>
  <c r="B838" i="10"/>
  <c r="B839" i="10"/>
  <c r="B840" i="10"/>
  <c r="B841" i="10"/>
  <c r="B842" i="10"/>
  <c r="B843" i="10"/>
  <c r="B844" i="10"/>
  <c r="B845" i="10"/>
  <c r="B846" i="10"/>
  <c r="B847" i="10"/>
  <c r="B848" i="10"/>
  <c r="B849" i="10"/>
  <c r="B850" i="10"/>
  <c r="B851" i="10"/>
  <c r="B852" i="10"/>
  <c r="B853" i="10"/>
  <c r="B854" i="10"/>
  <c r="B855" i="10"/>
  <c r="B856" i="10"/>
  <c r="B857" i="10"/>
  <c r="B858" i="10"/>
  <c r="B859" i="10"/>
  <c r="B860" i="10"/>
  <c r="B861" i="10"/>
  <c r="B862" i="10"/>
  <c r="B863" i="10"/>
  <c r="B864" i="10"/>
  <c r="B865" i="10"/>
  <c r="B866" i="10"/>
  <c r="B867" i="10"/>
  <c r="B868" i="10"/>
  <c r="B869" i="10"/>
  <c r="B870" i="10"/>
  <c r="B871" i="10"/>
  <c r="B872" i="10"/>
  <c r="B873" i="10"/>
  <c r="B874" i="10"/>
  <c r="B875" i="10"/>
  <c r="B876" i="10"/>
  <c r="B877" i="10"/>
  <c r="B878" i="10"/>
  <c r="B879" i="10"/>
  <c r="B880" i="10"/>
  <c r="B881" i="10"/>
  <c r="B882" i="10"/>
  <c r="B883" i="10"/>
  <c r="B884" i="10"/>
  <c r="B885" i="10"/>
  <c r="B886" i="10"/>
  <c r="B887" i="10"/>
  <c r="B888" i="10"/>
  <c r="B889" i="10"/>
  <c r="B890" i="10"/>
  <c r="B891" i="10"/>
  <c r="B892" i="10"/>
  <c r="B893" i="10"/>
  <c r="B894" i="10"/>
  <c r="B895" i="10"/>
  <c r="B896" i="10"/>
  <c r="B897" i="10"/>
  <c r="B898" i="10"/>
  <c r="B899" i="10"/>
  <c r="B900" i="10"/>
  <c r="B901" i="10"/>
  <c r="B902" i="10"/>
  <c r="B903" i="10"/>
  <c r="B904" i="10"/>
  <c r="B905" i="10"/>
  <c r="B906" i="10"/>
  <c r="B907" i="10"/>
  <c r="B908" i="10"/>
  <c r="B909" i="10"/>
  <c r="B910" i="10"/>
  <c r="B911" i="10"/>
  <c r="B912" i="10"/>
  <c r="B913" i="10"/>
  <c r="B914" i="10"/>
  <c r="B915" i="10"/>
  <c r="B916" i="10"/>
  <c r="B917" i="10"/>
  <c r="B918" i="10"/>
  <c r="B919" i="10"/>
  <c r="B920" i="10"/>
  <c r="B921" i="10"/>
  <c r="B922" i="10"/>
  <c r="B923" i="10"/>
  <c r="B924" i="10"/>
  <c r="B925" i="10"/>
  <c r="B926" i="10"/>
  <c r="B927" i="10"/>
  <c r="B928" i="10"/>
  <c r="B929" i="10"/>
  <c r="B930" i="10"/>
  <c r="B931" i="10"/>
  <c r="B932" i="10"/>
  <c r="B933" i="10"/>
  <c r="B934" i="10"/>
  <c r="B935" i="10"/>
  <c r="B936" i="10"/>
  <c r="B937" i="10"/>
  <c r="B938" i="10"/>
  <c r="B939" i="10"/>
  <c r="B940" i="10"/>
  <c r="B941" i="10"/>
  <c r="B942" i="10"/>
  <c r="B943" i="10"/>
  <c r="B944" i="10"/>
  <c r="B945" i="10"/>
  <c r="B946" i="10"/>
  <c r="B947" i="10"/>
  <c r="B948" i="10"/>
  <c r="B949" i="10"/>
  <c r="B950" i="10"/>
  <c r="B951" i="10"/>
  <c r="B952" i="10"/>
  <c r="B953" i="10"/>
  <c r="B954" i="10"/>
  <c r="B955" i="10"/>
  <c r="B956" i="10"/>
  <c r="B957" i="10"/>
  <c r="B958" i="10"/>
  <c r="B959" i="10"/>
  <c r="B960" i="10"/>
  <c r="B961" i="10"/>
  <c r="B962" i="10"/>
  <c r="B963" i="10"/>
  <c r="B964" i="10"/>
  <c r="B965" i="10"/>
  <c r="B966" i="10"/>
  <c r="B967" i="10"/>
  <c r="B968" i="10"/>
  <c r="B969" i="10"/>
  <c r="B970" i="10"/>
  <c r="B971" i="10"/>
  <c r="B972" i="10"/>
  <c r="B973" i="10"/>
  <c r="B974" i="10"/>
  <c r="B975" i="10"/>
  <c r="B976" i="10"/>
  <c r="B977" i="10"/>
  <c r="B978" i="10"/>
  <c r="B979" i="10"/>
  <c r="B980" i="10"/>
  <c r="B981" i="10"/>
  <c r="B982" i="10"/>
  <c r="B983" i="10"/>
  <c r="B984" i="10"/>
  <c r="B985" i="10"/>
  <c r="B986" i="10"/>
  <c r="B987" i="10"/>
  <c r="B988" i="10"/>
  <c r="B989" i="10"/>
  <c r="B990" i="10"/>
  <c r="B991" i="10"/>
  <c r="B992" i="10"/>
  <c r="B993" i="10"/>
  <c r="B994" i="10"/>
  <c r="B995" i="10"/>
  <c r="B996" i="10"/>
  <c r="B997" i="10"/>
  <c r="B998" i="10"/>
  <c r="B999" i="10"/>
  <c r="B1000" i="10"/>
  <c r="B1001" i="10"/>
  <c r="B1002" i="10"/>
  <c r="B1003" i="10"/>
  <c r="B1004" i="10"/>
  <c r="B1005" i="10"/>
  <c r="B1006" i="10"/>
  <c r="B6" i="10"/>
  <c r="AK7" i="1"/>
  <c r="AK8" i="1"/>
  <c r="AK9" i="1"/>
  <c r="AK10" i="1"/>
  <c r="AK11" i="1"/>
  <c r="AK12" i="1"/>
  <c r="AK13" i="1"/>
  <c r="AK14" i="1"/>
  <c r="AK15" i="1"/>
  <c r="AK16" i="1"/>
  <c r="AK17" i="1"/>
  <c r="AK18" i="1"/>
  <c r="AK19" i="1"/>
  <c r="AK20" i="1"/>
  <c r="AK21" i="1"/>
  <c r="AK22" i="1"/>
  <c r="AK23" i="1"/>
  <c r="AK24" i="1"/>
  <c r="AK25" i="1"/>
  <c r="AK26" i="1"/>
  <c r="AK27" i="1"/>
  <c r="AK28" i="1"/>
  <c r="AK29" i="1"/>
  <c r="AK30" i="1"/>
  <c r="AK31" i="1"/>
  <c r="AK32" i="1"/>
  <c r="AK33" i="1"/>
  <c r="AK34" i="1"/>
  <c r="AK35" i="1"/>
  <c r="AK36" i="1"/>
  <c r="AK37" i="1"/>
  <c r="AK38" i="1"/>
  <c r="AK39" i="1"/>
  <c r="AK40" i="1"/>
  <c r="AK41" i="1"/>
  <c r="AK42" i="1"/>
  <c r="AK43" i="1"/>
  <c r="AK44" i="1"/>
  <c r="AK45" i="1"/>
  <c r="AK46" i="1"/>
  <c r="AK47" i="1"/>
  <c r="AK48" i="1"/>
  <c r="AK49" i="1"/>
  <c r="AK50" i="1"/>
  <c r="AK51" i="1"/>
  <c r="AK52" i="1"/>
  <c r="AK53" i="1"/>
  <c r="AK54" i="1"/>
  <c r="AK55" i="1"/>
  <c r="AK56" i="1"/>
  <c r="AK57" i="1"/>
  <c r="AK58" i="1"/>
  <c r="AK59" i="1"/>
  <c r="AK60" i="1"/>
  <c r="AK61" i="1"/>
  <c r="AK62" i="1"/>
  <c r="AK63" i="1"/>
  <c r="AK64" i="1"/>
  <c r="AK65" i="1"/>
  <c r="AK66" i="1"/>
  <c r="AK67" i="1"/>
  <c r="AK68" i="1"/>
  <c r="AK69" i="1"/>
  <c r="AK70" i="1"/>
  <c r="AK71" i="1"/>
  <c r="AK72" i="1"/>
  <c r="AK73" i="1"/>
  <c r="AK74" i="1"/>
  <c r="AK75" i="1"/>
  <c r="AK76" i="1"/>
  <c r="AK77" i="1"/>
  <c r="AK78" i="1"/>
  <c r="AK79" i="1"/>
  <c r="AK80" i="1"/>
  <c r="AK81" i="1"/>
  <c r="AK82" i="1"/>
  <c r="AK83" i="1"/>
  <c r="AK84" i="1"/>
  <c r="AK85" i="1"/>
  <c r="AK86" i="1"/>
  <c r="AK87" i="1"/>
  <c r="AK88" i="1"/>
  <c r="AK89" i="1"/>
  <c r="AK90" i="1"/>
  <c r="AK91" i="1"/>
  <c r="AK92" i="1"/>
  <c r="AK93" i="1"/>
  <c r="AK94" i="1"/>
  <c r="AK95" i="1"/>
  <c r="AK96" i="1"/>
  <c r="AK97" i="1"/>
  <c r="AK98" i="1"/>
  <c r="AK99" i="1"/>
  <c r="AK100" i="1"/>
  <c r="AK101" i="1"/>
  <c r="AK102" i="1"/>
  <c r="AK103" i="1"/>
  <c r="AK104" i="1"/>
  <c r="AK105" i="1"/>
  <c r="AK106" i="1"/>
  <c r="AK107" i="1"/>
  <c r="AK108" i="1"/>
  <c r="AK109" i="1"/>
  <c r="AK110" i="1"/>
  <c r="AK111" i="1"/>
  <c r="AK112" i="1"/>
  <c r="AK113" i="1"/>
  <c r="AK114" i="1"/>
  <c r="AK115" i="1"/>
  <c r="AK116" i="1"/>
  <c r="AK117" i="1"/>
  <c r="AK118" i="1"/>
  <c r="AK119" i="1"/>
  <c r="AK120" i="1"/>
  <c r="AK121" i="1"/>
  <c r="AK122" i="1"/>
  <c r="AK123" i="1"/>
  <c r="AK124" i="1"/>
  <c r="AK125" i="1"/>
  <c r="AK126" i="1"/>
  <c r="AK127" i="1"/>
  <c r="AK128" i="1"/>
  <c r="AK129" i="1"/>
  <c r="AK130" i="1"/>
  <c r="AK131" i="1"/>
  <c r="AK132" i="1"/>
  <c r="AK133" i="1"/>
  <c r="AK134" i="1"/>
  <c r="AK135" i="1"/>
  <c r="AK136" i="1"/>
  <c r="AK137" i="1"/>
  <c r="AK138" i="1"/>
  <c r="AK139" i="1"/>
  <c r="AK140" i="1"/>
  <c r="AK141" i="1"/>
  <c r="AK142" i="1"/>
  <c r="AK143" i="1"/>
  <c r="AK144" i="1"/>
  <c r="AK145" i="1"/>
  <c r="AK146" i="1"/>
  <c r="AK147" i="1"/>
  <c r="AK148" i="1"/>
  <c r="AK149" i="1"/>
  <c r="AK150" i="1"/>
  <c r="AK151" i="1"/>
  <c r="AK152" i="1"/>
  <c r="AK153" i="1"/>
  <c r="AK154" i="1"/>
  <c r="AK155" i="1"/>
  <c r="AK156" i="1"/>
  <c r="AK157" i="1"/>
  <c r="AK158" i="1"/>
  <c r="AK159" i="1"/>
  <c r="AK160" i="1"/>
  <c r="AK161" i="1"/>
  <c r="AK162" i="1"/>
  <c r="AK163" i="1"/>
  <c r="AK164" i="1"/>
  <c r="AK165" i="1"/>
  <c r="AK166" i="1"/>
  <c r="AK167" i="1"/>
  <c r="AK168" i="1"/>
  <c r="AK169" i="1"/>
  <c r="AK170" i="1"/>
  <c r="AK171" i="1"/>
  <c r="AK172" i="1"/>
  <c r="AK173" i="1"/>
  <c r="AK174" i="1"/>
  <c r="AK175" i="1"/>
  <c r="AK176" i="1"/>
  <c r="AK177" i="1"/>
  <c r="AK178" i="1"/>
  <c r="AK179" i="1"/>
  <c r="AK180" i="1"/>
  <c r="AK181" i="1"/>
  <c r="AK182" i="1"/>
  <c r="AK183" i="1"/>
  <c r="AK184" i="1"/>
  <c r="AK185" i="1"/>
  <c r="AK186" i="1"/>
  <c r="AK187" i="1"/>
  <c r="AK188" i="1"/>
  <c r="AK189" i="1"/>
  <c r="AK190" i="1"/>
  <c r="AK191" i="1"/>
  <c r="AK192" i="1"/>
  <c r="AK193" i="1"/>
  <c r="AK194" i="1"/>
  <c r="AK195" i="1"/>
  <c r="AK196" i="1"/>
  <c r="AK197" i="1"/>
  <c r="AK198" i="1"/>
  <c r="AK199" i="1"/>
  <c r="AK200" i="1"/>
  <c r="AK201" i="1"/>
  <c r="AK202" i="1"/>
  <c r="AK203" i="1"/>
  <c r="AK204" i="1"/>
  <c r="AK205" i="1"/>
  <c r="AK206" i="1"/>
  <c r="AK207" i="1"/>
  <c r="AK208" i="1"/>
  <c r="AK209" i="1"/>
  <c r="AK210" i="1"/>
  <c r="AK211" i="1"/>
  <c r="AK212" i="1"/>
  <c r="AK213" i="1"/>
  <c r="AK214" i="1"/>
  <c r="AK215" i="1"/>
  <c r="AK216" i="1"/>
  <c r="AK217" i="1"/>
  <c r="AK218" i="1"/>
  <c r="AK219" i="1"/>
  <c r="AK220" i="1"/>
  <c r="AK221" i="1"/>
  <c r="AK222" i="1"/>
  <c r="AK223" i="1"/>
  <c r="AK224" i="1"/>
  <c r="AK225" i="1"/>
  <c r="AK226" i="1"/>
  <c r="AK227" i="1"/>
  <c r="AK228" i="1"/>
  <c r="AK229" i="1"/>
  <c r="AK230" i="1"/>
  <c r="AK231" i="1"/>
  <c r="AK232" i="1"/>
  <c r="AK233" i="1"/>
  <c r="AK234" i="1"/>
  <c r="AK235" i="1"/>
  <c r="AK236" i="1"/>
  <c r="AK237" i="1"/>
  <c r="AK238" i="1"/>
  <c r="AK239" i="1"/>
  <c r="AK240" i="1"/>
  <c r="AK241" i="1"/>
  <c r="AK242" i="1"/>
  <c r="AK243" i="1"/>
  <c r="AK244" i="1"/>
  <c r="AK245" i="1"/>
  <c r="AK246" i="1"/>
  <c r="AK247" i="1"/>
  <c r="AK248" i="1"/>
  <c r="AK249" i="1"/>
  <c r="AK250" i="1"/>
  <c r="AK251" i="1"/>
  <c r="AK252" i="1"/>
  <c r="AK253" i="1"/>
  <c r="AK254" i="1"/>
  <c r="AK255" i="1"/>
  <c r="AK256" i="1"/>
  <c r="AK257" i="1"/>
  <c r="AK258" i="1"/>
  <c r="AK259" i="1"/>
  <c r="AK260" i="1"/>
  <c r="AK261" i="1"/>
  <c r="AK262" i="1"/>
  <c r="AK263" i="1"/>
  <c r="AK264" i="1"/>
  <c r="AK265" i="1"/>
  <c r="AK266" i="1"/>
  <c r="AK267" i="1"/>
  <c r="AK268" i="1"/>
  <c r="AK269" i="1"/>
  <c r="AK270" i="1"/>
  <c r="AK271" i="1"/>
  <c r="AK272" i="1"/>
  <c r="AK273" i="1"/>
  <c r="AK274" i="1"/>
  <c r="AK275" i="1"/>
  <c r="AK276" i="1"/>
  <c r="AK277" i="1"/>
  <c r="AK278" i="1"/>
  <c r="AK279" i="1"/>
  <c r="AK280" i="1"/>
  <c r="AK281" i="1"/>
  <c r="AK282" i="1"/>
  <c r="AK283" i="1"/>
  <c r="AK284" i="1"/>
  <c r="AK285" i="1"/>
  <c r="AK286" i="1"/>
  <c r="AK287" i="1"/>
  <c r="AK288" i="1"/>
  <c r="AK289" i="1"/>
  <c r="AK290" i="1"/>
  <c r="AK291" i="1"/>
  <c r="AK292" i="1"/>
  <c r="AK293" i="1"/>
  <c r="AK294" i="1"/>
  <c r="AK295" i="1"/>
  <c r="AK296" i="1"/>
  <c r="AK297" i="1"/>
  <c r="AK298" i="1"/>
  <c r="AK299" i="1"/>
  <c r="AK300" i="1"/>
  <c r="AK301" i="1"/>
  <c r="AK302" i="1"/>
  <c r="AK303" i="1"/>
  <c r="AK304" i="1"/>
  <c r="AK305" i="1"/>
  <c r="AK306" i="1"/>
  <c r="AK307" i="1"/>
  <c r="AK308" i="1"/>
  <c r="AK309" i="1"/>
  <c r="AK310" i="1"/>
  <c r="AK311" i="1"/>
  <c r="AK312" i="1"/>
  <c r="AK313" i="1"/>
  <c r="AK314" i="1"/>
  <c r="AK315" i="1"/>
  <c r="AK316" i="1"/>
  <c r="AK317" i="1"/>
  <c r="AK318" i="1"/>
  <c r="AK319" i="1"/>
  <c r="AK320" i="1"/>
  <c r="AK321" i="1"/>
  <c r="AK322" i="1"/>
  <c r="AK323" i="1"/>
  <c r="AK324" i="1"/>
  <c r="AK325" i="1"/>
  <c r="AK326" i="1"/>
  <c r="AK327" i="1"/>
  <c r="AK328" i="1"/>
  <c r="AK329" i="1"/>
  <c r="AK330" i="1"/>
  <c r="AK331" i="1"/>
  <c r="AK332" i="1"/>
  <c r="AK333" i="1"/>
  <c r="AK334" i="1"/>
  <c r="AK335" i="1"/>
  <c r="AK336" i="1"/>
  <c r="AK337" i="1"/>
  <c r="AK338" i="1"/>
  <c r="AK339" i="1"/>
  <c r="AK340" i="1"/>
  <c r="AK341" i="1"/>
  <c r="AK342" i="1"/>
  <c r="AK343" i="1"/>
  <c r="AK344" i="1"/>
  <c r="AK345" i="1"/>
  <c r="AK346" i="1"/>
  <c r="AK347" i="1"/>
  <c r="AK348" i="1"/>
  <c r="AK349" i="1"/>
  <c r="AK350" i="1"/>
  <c r="AK351" i="1"/>
  <c r="AK352" i="1"/>
  <c r="AK353" i="1"/>
  <c r="AK354" i="1"/>
  <c r="AK355" i="1"/>
  <c r="AK356" i="1"/>
  <c r="AK357" i="1"/>
  <c r="AK358" i="1"/>
  <c r="AK359" i="1"/>
  <c r="AK360" i="1"/>
  <c r="AK361" i="1"/>
  <c r="AK362" i="1"/>
  <c r="AK363" i="1"/>
  <c r="AK364" i="1"/>
  <c r="AK365" i="1"/>
  <c r="AK366" i="1"/>
  <c r="AK367" i="1"/>
  <c r="AK368" i="1"/>
  <c r="AK369" i="1"/>
  <c r="AK370" i="1"/>
  <c r="AK371" i="1"/>
  <c r="AK372" i="1"/>
  <c r="AK373" i="1"/>
  <c r="AK374" i="1"/>
  <c r="AK375" i="1"/>
  <c r="AK376" i="1"/>
  <c r="AK377" i="1"/>
  <c r="AK378" i="1"/>
  <c r="AK379" i="1"/>
  <c r="AK380" i="1"/>
  <c r="AK381" i="1"/>
  <c r="AK382" i="1"/>
  <c r="AK383" i="1"/>
  <c r="AK384" i="1"/>
  <c r="AK385" i="1"/>
  <c r="AK386" i="1"/>
  <c r="AK387" i="1"/>
  <c r="AK388" i="1"/>
  <c r="AK389" i="1"/>
  <c r="AK390" i="1"/>
  <c r="AK391" i="1"/>
  <c r="AK392" i="1"/>
  <c r="AK393" i="1"/>
  <c r="AK394" i="1"/>
  <c r="AK395" i="1"/>
  <c r="AK396" i="1"/>
  <c r="AK397" i="1"/>
  <c r="AK398" i="1"/>
  <c r="AK399" i="1"/>
  <c r="AK400" i="1"/>
  <c r="AK401" i="1"/>
  <c r="AK402" i="1"/>
  <c r="AK403" i="1"/>
  <c r="AK404" i="1"/>
  <c r="AK405" i="1"/>
  <c r="AK406" i="1"/>
  <c r="AK407" i="1"/>
  <c r="AK408" i="1"/>
  <c r="AK409" i="1"/>
  <c r="AK410" i="1"/>
  <c r="AK411" i="1"/>
  <c r="AK412" i="1"/>
  <c r="AK413" i="1"/>
  <c r="AK414" i="1"/>
  <c r="AK415" i="1"/>
  <c r="AK416" i="1"/>
  <c r="AK417" i="1"/>
  <c r="AK418" i="1"/>
  <c r="AK419" i="1"/>
  <c r="AK420" i="1"/>
  <c r="AK421" i="1"/>
  <c r="AK422" i="1"/>
  <c r="AK423" i="1"/>
  <c r="AK424" i="1"/>
  <c r="AK425" i="1"/>
  <c r="AK426" i="1"/>
  <c r="AK427" i="1"/>
  <c r="AK428" i="1"/>
  <c r="AK429" i="1"/>
  <c r="AK430" i="1"/>
  <c r="AK431" i="1"/>
  <c r="AK432" i="1"/>
  <c r="AK433" i="1"/>
  <c r="AK434" i="1"/>
  <c r="AK435" i="1"/>
  <c r="AK436" i="1"/>
  <c r="AK437" i="1"/>
  <c r="AK438" i="1"/>
  <c r="AK439" i="1"/>
  <c r="AK440" i="1"/>
  <c r="AK441" i="1"/>
  <c r="AK442" i="1"/>
  <c r="AK443" i="1"/>
  <c r="AK444" i="1"/>
  <c r="AK445" i="1"/>
  <c r="AK446" i="1"/>
  <c r="AK447" i="1"/>
  <c r="AK448" i="1"/>
  <c r="AK449" i="1"/>
  <c r="AK450" i="1"/>
  <c r="AK451" i="1"/>
  <c r="AK452" i="1"/>
  <c r="AK453" i="1"/>
  <c r="AK454" i="1"/>
  <c r="AK455" i="1"/>
  <c r="AK456" i="1"/>
  <c r="AK457" i="1"/>
  <c r="AK458" i="1"/>
  <c r="AK459" i="1"/>
  <c r="AK460" i="1"/>
  <c r="AK461" i="1"/>
  <c r="AK462" i="1"/>
  <c r="AK463" i="1"/>
  <c r="AK464" i="1"/>
  <c r="AK465" i="1"/>
  <c r="AK466" i="1"/>
  <c r="AK467" i="1"/>
  <c r="AK468" i="1"/>
  <c r="AK469" i="1"/>
  <c r="AK470" i="1"/>
  <c r="AK471" i="1"/>
  <c r="AK472" i="1"/>
  <c r="AK473" i="1"/>
  <c r="AK474" i="1"/>
  <c r="AK475" i="1"/>
  <c r="AK476" i="1"/>
  <c r="AK477" i="1"/>
  <c r="AK478" i="1"/>
  <c r="AK479" i="1"/>
  <c r="AK480" i="1"/>
  <c r="AK481" i="1"/>
  <c r="AK482" i="1"/>
  <c r="AK483" i="1"/>
  <c r="AK484" i="1"/>
  <c r="AK485" i="1"/>
  <c r="AK486" i="1"/>
  <c r="AK487" i="1"/>
  <c r="AK488" i="1"/>
  <c r="AK489" i="1"/>
  <c r="AK490" i="1"/>
  <c r="AK491" i="1"/>
  <c r="AK492" i="1"/>
  <c r="AK493" i="1"/>
  <c r="AK494" i="1"/>
  <c r="AK495" i="1"/>
  <c r="AK496" i="1"/>
  <c r="AK497" i="1"/>
  <c r="AK498" i="1"/>
  <c r="AK499" i="1"/>
  <c r="AK500" i="1"/>
  <c r="AK501" i="1"/>
  <c r="AK502" i="1"/>
  <c r="AK503" i="1"/>
  <c r="AK504" i="1"/>
  <c r="AK505" i="1"/>
  <c r="AK506" i="1"/>
  <c r="AK507" i="1"/>
  <c r="AK508" i="1"/>
  <c r="AK509" i="1"/>
  <c r="AK510" i="1"/>
  <c r="AK511" i="1"/>
  <c r="AK512" i="1"/>
  <c r="AK513" i="1"/>
  <c r="AK514" i="1"/>
  <c r="AK515" i="1"/>
  <c r="AK516" i="1"/>
  <c r="AK517" i="1"/>
  <c r="AK518" i="1"/>
  <c r="AK519" i="1"/>
  <c r="AK520" i="1"/>
  <c r="AK521" i="1"/>
  <c r="AK522" i="1"/>
  <c r="AK523" i="1"/>
  <c r="AK524" i="1"/>
  <c r="AK525" i="1"/>
  <c r="AK526" i="1"/>
  <c r="AK527" i="1"/>
  <c r="AK528" i="1"/>
  <c r="AK529" i="1"/>
  <c r="AK530" i="1"/>
  <c r="AK531" i="1"/>
  <c r="AK532" i="1"/>
  <c r="AK533" i="1"/>
  <c r="AK534" i="1"/>
  <c r="AK535" i="1"/>
  <c r="AK536" i="1"/>
  <c r="AK537" i="1"/>
  <c r="AK538" i="1"/>
  <c r="AK539" i="1"/>
  <c r="AK540" i="1"/>
  <c r="AK541" i="1"/>
  <c r="AK542" i="1"/>
  <c r="AK543" i="1"/>
  <c r="AK544" i="1"/>
  <c r="AK545" i="1"/>
  <c r="AK546" i="1"/>
  <c r="AK547" i="1"/>
  <c r="AK548" i="1"/>
  <c r="AK549" i="1"/>
  <c r="AK550" i="1"/>
  <c r="AK551" i="1"/>
  <c r="AK552" i="1"/>
  <c r="AK553" i="1"/>
  <c r="AK554" i="1"/>
  <c r="AK555" i="1"/>
  <c r="AK556" i="1"/>
  <c r="AK557" i="1"/>
  <c r="AK558" i="1"/>
  <c r="AK559" i="1"/>
  <c r="AK560" i="1"/>
  <c r="AK561" i="1"/>
  <c r="AK562" i="1"/>
  <c r="AK563" i="1"/>
  <c r="AK564" i="1"/>
  <c r="AK565" i="1"/>
  <c r="AK566" i="1"/>
  <c r="AK567" i="1"/>
  <c r="AK568" i="1"/>
  <c r="AK569" i="1"/>
  <c r="AK570" i="1"/>
  <c r="AK571" i="1"/>
  <c r="AK572" i="1"/>
  <c r="AK573" i="1"/>
  <c r="AK574" i="1"/>
  <c r="AK575" i="1"/>
  <c r="AK576" i="1"/>
  <c r="AK577" i="1"/>
  <c r="AK578" i="1"/>
  <c r="AK579" i="1"/>
  <c r="AK580" i="1"/>
  <c r="AK581" i="1"/>
  <c r="AK582" i="1"/>
  <c r="AK583" i="1"/>
  <c r="AK584" i="1"/>
  <c r="AK585" i="1"/>
  <c r="AK586" i="1"/>
  <c r="AK587" i="1"/>
  <c r="AK588" i="1"/>
  <c r="AK589" i="1"/>
  <c r="AK590" i="1"/>
  <c r="AK591" i="1"/>
  <c r="AK592" i="1"/>
  <c r="AK593" i="1"/>
  <c r="AK594" i="1"/>
  <c r="AK595" i="1"/>
  <c r="AK596" i="1"/>
  <c r="AK597" i="1"/>
  <c r="AK598" i="1"/>
  <c r="AK599" i="1"/>
  <c r="AK600" i="1"/>
  <c r="AK601" i="1"/>
  <c r="AK602" i="1"/>
  <c r="AK603" i="1"/>
  <c r="AK604" i="1"/>
  <c r="AK605" i="1"/>
  <c r="AK606" i="1"/>
  <c r="AK607" i="1"/>
  <c r="AK608" i="1"/>
  <c r="AK609" i="1"/>
  <c r="AK610" i="1"/>
  <c r="AK611" i="1"/>
  <c r="AK612" i="1"/>
  <c r="AK613" i="1"/>
  <c r="AK614" i="1"/>
  <c r="AK615" i="1"/>
  <c r="AK616" i="1"/>
  <c r="AK617" i="1"/>
  <c r="AK618" i="1"/>
  <c r="AK619" i="1"/>
  <c r="AK620" i="1"/>
  <c r="AK621" i="1"/>
  <c r="AK622" i="1"/>
  <c r="AK623" i="1"/>
  <c r="AK624" i="1"/>
  <c r="AK625" i="1"/>
  <c r="AK626" i="1"/>
  <c r="AK627" i="1"/>
  <c r="AK628" i="1"/>
  <c r="AK629" i="1"/>
  <c r="AK630" i="1"/>
  <c r="AK631" i="1"/>
  <c r="AK632" i="1"/>
  <c r="AK633" i="1"/>
  <c r="AK634" i="1"/>
  <c r="AK635" i="1"/>
  <c r="AK636" i="1"/>
  <c r="AK637" i="1"/>
  <c r="AK638" i="1"/>
  <c r="AK639" i="1"/>
  <c r="AK640" i="1"/>
  <c r="AK641" i="1"/>
  <c r="AK642" i="1"/>
  <c r="AK643" i="1"/>
  <c r="AK644" i="1"/>
  <c r="AK645" i="1"/>
  <c r="AK646" i="1"/>
  <c r="AK647" i="1"/>
  <c r="AK648" i="1"/>
  <c r="AK649" i="1"/>
  <c r="AK650" i="1"/>
  <c r="AK651" i="1"/>
  <c r="AK652" i="1"/>
  <c r="AK653" i="1"/>
  <c r="AK654" i="1"/>
  <c r="AK655" i="1"/>
  <c r="AK656" i="1"/>
  <c r="AK657" i="1"/>
  <c r="AK658" i="1"/>
  <c r="AK659" i="1"/>
  <c r="AK660" i="1"/>
  <c r="AK661" i="1"/>
  <c r="AK662" i="1"/>
  <c r="AK663" i="1"/>
  <c r="AK664" i="1"/>
  <c r="AK665" i="1"/>
  <c r="AK666" i="1"/>
  <c r="AK667" i="1"/>
  <c r="AK668" i="1"/>
  <c r="AK669" i="1"/>
  <c r="AK670" i="1"/>
  <c r="AK671" i="1"/>
  <c r="AK672" i="1"/>
  <c r="AK673" i="1"/>
  <c r="AK674" i="1"/>
  <c r="AK675" i="1"/>
  <c r="AK676" i="1"/>
  <c r="AK677" i="1"/>
  <c r="AK678" i="1"/>
  <c r="AK679" i="1"/>
  <c r="AK680" i="1"/>
  <c r="AK681" i="1"/>
  <c r="AK682" i="1"/>
  <c r="AK683" i="1"/>
  <c r="AK684" i="1"/>
  <c r="AK685" i="1"/>
  <c r="AK686" i="1"/>
  <c r="AK687" i="1"/>
  <c r="AK688" i="1"/>
  <c r="AK689" i="1"/>
  <c r="AK690" i="1"/>
  <c r="AK691" i="1"/>
  <c r="AK692" i="1"/>
  <c r="AK693" i="1"/>
  <c r="AK694" i="1"/>
  <c r="AK695" i="1"/>
  <c r="AK696" i="1"/>
  <c r="AK697" i="1"/>
  <c r="AK698" i="1"/>
  <c r="AK699" i="1"/>
  <c r="AK700" i="1"/>
  <c r="AK701" i="1"/>
  <c r="AK702" i="1"/>
  <c r="AK703" i="1"/>
  <c r="AK704" i="1"/>
  <c r="AK705" i="1"/>
  <c r="AK706" i="1"/>
  <c r="AK707" i="1"/>
  <c r="AK708" i="1"/>
  <c r="AK709" i="1"/>
  <c r="AK710" i="1"/>
  <c r="AK711" i="1"/>
  <c r="AK712" i="1"/>
  <c r="AK713" i="1"/>
  <c r="AK714" i="1"/>
  <c r="AK715" i="1"/>
  <c r="AK716" i="1"/>
  <c r="AK717" i="1"/>
  <c r="AK718" i="1"/>
  <c r="AK719" i="1"/>
  <c r="AK720" i="1"/>
  <c r="AK721" i="1"/>
  <c r="AK722" i="1"/>
  <c r="AK723" i="1"/>
  <c r="AK724" i="1"/>
  <c r="AK725" i="1"/>
  <c r="AK726" i="1"/>
  <c r="AK727" i="1"/>
  <c r="AK728" i="1"/>
  <c r="AK729" i="1"/>
  <c r="AK730" i="1"/>
  <c r="AK731" i="1"/>
  <c r="AK732" i="1"/>
  <c r="AK733" i="1"/>
  <c r="AK734" i="1"/>
  <c r="AK735" i="1"/>
  <c r="AK736" i="1"/>
  <c r="AK737" i="1"/>
  <c r="AK738" i="1"/>
  <c r="AK739" i="1"/>
  <c r="AK740" i="1"/>
  <c r="AK741" i="1"/>
  <c r="AK742" i="1"/>
  <c r="AK743" i="1"/>
  <c r="AK744" i="1"/>
  <c r="AK745" i="1"/>
  <c r="AK746" i="1"/>
  <c r="AK747" i="1"/>
  <c r="AK748" i="1"/>
  <c r="AK749" i="1"/>
  <c r="AK750" i="1"/>
  <c r="AK751" i="1"/>
  <c r="AK752" i="1"/>
  <c r="AK753" i="1"/>
  <c r="AK754" i="1"/>
  <c r="AK755" i="1"/>
  <c r="AK756" i="1"/>
  <c r="AK757" i="1"/>
  <c r="AK758" i="1"/>
  <c r="AK759" i="1"/>
  <c r="AK760" i="1"/>
  <c r="AK761" i="1"/>
  <c r="AK762" i="1"/>
  <c r="AK763" i="1"/>
  <c r="AK764" i="1"/>
  <c r="AK765" i="1"/>
  <c r="AK766" i="1"/>
  <c r="AK767" i="1"/>
  <c r="AK768" i="1"/>
  <c r="AK769" i="1"/>
  <c r="AK770" i="1"/>
  <c r="AK771" i="1"/>
  <c r="AK772" i="1"/>
  <c r="AK773" i="1"/>
  <c r="AK774" i="1"/>
  <c r="AK775" i="1"/>
  <c r="AK776" i="1"/>
  <c r="AK777" i="1"/>
  <c r="AK778" i="1"/>
  <c r="AK779" i="1"/>
  <c r="AK780" i="1"/>
  <c r="AK781" i="1"/>
  <c r="AK782" i="1"/>
  <c r="AK783" i="1"/>
  <c r="AK784" i="1"/>
  <c r="AK785" i="1"/>
  <c r="AK786" i="1"/>
  <c r="AK787" i="1"/>
  <c r="AK788" i="1"/>
  <c r="AK789" i="1"/>
  <c r="AK790" i="1"/>
  <c r="AK791" i="1"/>
  <c r="AK792" i="1"/>
  <c r="AK793" i="1"/>
  <c r="AK794" i="1"/>
  <c r="AK795" i="1"/>
  <c r="AK796" i="1"/>
  <c r="AK797" i="1"/>
  <c r="AK798" i="1"/>
  <c r="AK799" i="1"/>
  <c r="AK800" i="1"/>
  <c r="AK801" i="1"/>
  <c r="AK802" i="1"/>
  <c r="AK803" i="1"/>
  <c r="AK804" i="1"/>
  <c r="AK805" i="1"/>
  <c r="AK806" i="1"/>
  <c r="AK807" i="1"/>
  <c r="AK808" i="1"/>
  <c r="AK809" i="1"/>
  <c r="AK810" i="1"/>
  <c r="AK811" i="1"/>
  <c r="AK812" i="1"/>
  <c r="AK813" i="1"/>
  <c r="AK814" i="1"/>
  <c r="AK815" i="1"/>
  <c r="AK816" i="1"/>
  <c r="AK817" i="1"/>
  <c r="AK818" i="1"/>
  <c r="AK819" i="1"/>
  <c r="AK820" i="1"/>
  <c r="AK821" i="1"/>
  <c r="AK822" i="1"/>
  <c r="AK823" i="1"/>
  <c r="AK824" i="1"/>
  <c r="AK825" i="1"/>
  <c r="AK826" i="1"/>
  <c r="AK827" i="1"/>
  <c r="AK828" i="1"/>
  <c r="AK829" i="1"/>
  <c r="AK830" i="1"/>
  <c r="AK831" i="1"/>
  <c r="AK832" i="1"/>
  <c r="AK833" i="1"/>
  <c r="AK834" i="1"/>
  <c r="AK835" i="1"/>
  <c r="AK836" i="1"/>
  <c r="AK837" i="1"/>
  <c r="AK838" i="1"/>
  <c r="AK839" i="1"/>
  <c r="AK840" i="1"/>
  <c r="AK841" i="1"/>
  <c r="AK842" i="1"/>
  <c r="AK843" i="1"/>
  <c r="AK844" i="1"/>
  <c r="AK845" i="1"/>
  <c r="AK846" i="1"/>
  <c r="AK847" i="1"/>
  <c r="AK848" i="1"/>
  <c r="AK849" i="1"/>
  <c r="AK850" i="1"/>
  <c r="AK851" i="1"/>
  <c r="AK852" i="1"/>
  <c r="AK853" i="1"/>
  <c r="AK854" i="1"/>
  <c r="AK855" i="1"/>
  <c r="AK856" i="1"/>
  <c r="AK857" i="1"/>
  <c r="AK858" i="1"/>
  <c r="AK859" i="1"/>
  <c r="AK860" i="1"/>
  <c r="AK861" i="1"/>
  <c r="AK862" i="1"/>
  <c r="AK863" i="1"/>
  <c r="AK864" i="1"/>
  <c r="AK865" i="1"/>
  <c r="AK866" i="1"/>
  <c r="AK867" i="1"/>
  <c r="AK868" i="1"/>
  <c r="AK869" i="1"/>
  <c r="AK870" i="1"/>
  <c r="AK871" i="1"/>
  <c r="AK872" i="1"/>
  <c r="AK873" i="1"/>
  <c r="AK874" i="1"/>
  <c r="AK875" i="1"/>
  <c r="AK876" i="1"/>
  <c r="AK877" i="1"/>
  <c r="AK878" i="1"/>
  <c r="AK879" i="1"/>
  <c r="AK880" i="1"/>
  <c r="AK881" i="1"/>
  <c r="AK882" i="1"/>
  <c r="AK883" i="1"/>
  <c r="AK884" i="1"/>
  <c r="AK885" i="1"/>
  <c r="AK886" i="1"/>
  <c r="AK887" i="1"/>
  <c r="AK888" i="1"/>
  <c r="AK889" i="1"/>
  <c r="AK890" i="1"/>
  <c r="AK891" i="1"/>
  <c r="AK892" i="1"/>
  <c r="AK893" i="1"/>
  <c r="AK894" i="1"/>
  <c r="AK895" i="1"/>
  <c r="AK896" i="1"/>
  <c r="AK897" i="1"/>
  <c r="AK898" i="1"/>
  <c r="AK899" i="1"/>
  <c r="AK900" i="1"/>
  <c r="AK901" i="1"/>
  <c r="AK902" i="1"/>
  <c r="AK903" i="1"/>
  <c r="AK904" i="1"/>
  <c r="AK905" i="1"/>
  <c r="AK906" i="1"/>
  <c r="AK907" i="1"/>
  <c r="AK908" i="1"/>
  <c r="AK909" i="1"/>
  <c r="AK910" i="1"/>
  <c r="AK911" i="1"/>
  <c r="AK912" i="1"/>
  <c r="AK913" i="1"/>
  <c r="AK914" i="1"/>
  <c r="AK915" i="1"/>
  <c r="AK916" i="1"/>
  <c r="AK917" i="1"/>
  <c r="AK918" i="1"/>
  <c r="AK919" i="1"/>
  <c r="AK920" i="1"/>
  <c r="AK921" i="1"/>
  <c r="AK922" i="1"/>
  <c r="AK923" i="1"/>
  <c r="AK924" i="1"/>
  <c r="AK925" i="1"/>
  <c r="AK926" i="1"/>
  <c r="AK927" i="1"/>
  <c r="AK928" i="1"/>
  <c r="AK929" i="1"/>
  <c r="AK930" i="1"/>
  <c r="AK931" i="1"/>
  <c r="AK932" i="1"/>
  <c r="AK933" i="1"/>
  <c r="AK934" i="1"/>
  <c r="AK935" i="1"/>
  <c r="AK936" i="1"/>
  <c r="AK937" i="1"/>
  <c r="AK938" i="1"/>
  <c r="AK939" i="1"/>
  <c r="AK940" i="1"/>
  <c r="AK941" i="1"/>
  <c r="AK942" i="1"/>
  <c r="AK943" i="1"/>
  <c r="AK944" i="1"/>
  <c r="AK945" i="1"/>
  <c r="AK946" i="1"/>
  <c r="AK947" i="1"/>
  <c r="AK948" i="1"/>
  <c r="AK949" i="1"/>
  <c r="AK950" i="1"/>
  <c r="AK951" i="1"/>
  <c r="AK952" i="1"/>
  <c r="AK953" i="1"/>
  <c r="AK954" i="1"/>
  <c r="AK955" i="1"/>
  <c r="AK956" i="1"/>
  <c r="AK957" i="1"/>
  <c r="AK958" i="1"/>
  <c r="AK959" i="1"/>
  <c r="AK960" i="1"/>
  <c r="AK961" i="1"/>
  <c r="AK962" i="1"/>
  <c r="AK963" i="1"/>
  <c r="AK964" i="1"/>
  <c r="AK965" i="1"/>
  <c r="AK966" i="1"/>
  <c r="AK967" i="1"/>
  <c r="AK968" i="1"/>
  <c r="AK969" i="1"/>
  <c r="AK970" i="1"/>
  <c r="AK971" i="1"/>
  <c r="AK972" i="1"/>
  <c r="AK973" i="1"/>
  <c r="AK974" i="1"/>
  <c r="AK975" i="1"/>
  <c r="AK976" i="1"/>
  <c r="AK977" i="1"/>
  <c r="AK978" i="1"/>
  <c r="AK979" i="1"/>
  <c r="AK980" i="1"/>
  <c r="AK981" i="1"/>
  <c r="AK982" i="1"/>
  <c r="AK983" i="1"/>
  <c r="AK984" i="1"/>
  <c r="AK985" i="1"/>
  <c r="AK986" i="1"/>
  <c r="AK987" i="1"/>
  <c r="AK988" i="1"/>
  <c r="AK989" i="1"/>
  <c r="AK990" i="1"/>
  <c r="AK991" i="1"/>
  <c r="AK992" i="1"/>
  <c r="AK993" i="1"/>
  <c r="AK994" i="1"/>
  <c r="AK995" i="1"/>
  <c r="AK996" i="1"/>
  <c r="AK997" i="1"/>
  <c r="AK998" i="1"/>
  <c r="AK999" i="1"/>
  <c r="AK1000" i="1"/>
  <c r="AK1001" i="1"/>
  <c r="AK1002" i="1"/>
  <c r="AK1003" i="1"/>
  <c r="AK1004" i="1"/>
  <c r="AK1005" i="1"/>
  <c r="AK6" i="1"/>
  <c r="AI7" i="11"/>
  <c r="AI8" i="11"/>
  <c r="AI9" i="11"/>
  <c r="AI10" i="11"/>
  <c r="AI11" i="11"/>
  <c r="AI12" i="11"/>
  <c r="AI13" i="11"/>
  <c r="AI14" i="11"/>
  <c r="AI15" i="11"/>
  <c r="AI16" i="11"/>
  <c r="AI17" i="11"/>
  <c r="AI18" i="11"/>
  <c r="AI19" i="11"/>
  <c r="AI20" i="11"/>
  <c r="AI21" i="11"/>
  <c r="AI22" i="11"/>
  <c r="AI23" i="11"/>
  <c r="AI24" i="11"/>
  <c r="AI25" i="11"/>
  <c r="AI26" i="11"/>
  <c r="AI27" i="11"/>
  <c r="AI28" i="11"/>
  <c r="AI29" i="11"/>
  <c r="AI30" i="11"/>
  <c r="AI31" i="11"/>
  <c r="AI32" i="11"/>
  <c r="AI33" i="11"/>
  <c r="AI34" i="11"/>
  <c r="AI35" i="11"/>
  <c r="AI36" i="11"/>
  <c r="AI37" i="11"/>
  <c r="AI38" i="11"/>
  <c r="AI39" i="11"/>
  <c r="AI40" i="11"/>
  <c r="AI41" i="11"/>
  <c r="AI42" i="11"/>
  <c r="AI43" i="11"/>
  <c r="AI44" i="11"/>
  <c r="AI45" i="11"/>
  <c r="AI46" i="11"/>
  <c r="AI47" i="11"/>
  <c r="AI48" i="11"/>
  <c r="AI49" i="11"/>
  <c r="AI50" i="11"/>
  <c r="AI51" i="11"/>
  <c r="AI52" i="11"/>
  <c r="AI53" i="11"/>
  <c r="AI54" i="11"/>
  <c r="AI55" i="11"/>
  <c r="AI56" i="11"/>
  <c r="AI57" i="11"/>
  <c r="AI58" i="11"/>
  <c r="AI59" i="11"/>
  <c r="AI60" i="11"/>
  <c r="AI61" i="11"/>
  <c r="AI62" i="11"/>
  <c r="AI63" i="11"/>
  <c r="AI64" i="11"/>
  <c r="AI65" i="11"/>
  <c r="AI66" i="11"/>
  <c r="AI67" i="11"/>
  <c r="AI68" i="11"/>
  <c r="AI69" i="11"/>
  <c r="AI70" i="11"/>
  <c r="AI71" i="11"/>
  <c r="AI72" i="11"/>
  <c r="AI73" i="11"/>
  <c r="AI74" i="11"/>
  <c r="AI75" i="11"/>
  <c r="AI76" i="11"/>
  <c r="AI77" i="11"/>
  <c r="AI78" i="11"/>
  <c r="AI79" i="11"/>
  <c r="AI80" i="11"/>
  <c r="AI81" i="11"/>
  <c r="AI82" i="11"/>
  <c r="AI83" i="11"/>
  <c r="AI84" i="11"/>
  <c r="AI85" i="11"/>
  <c r="AI86" i="11"/>
  <c r="AI87" i="11"/>
  <c r="AI88" i="11"/>
  <c r="AI89" i="11"/>
  <c r="AI90" i="11"/>
  <c r="AI91" i="11"/>
  <c r="AI92" i="11"/>
  <c r="AI93" i="11"/>
  <c r="AI94" i="11"/>
  <c r="AI95" i="11"/>
  <c r="AI96" i="11"/>
  <c r="AI97" i="11"/>
  <c r="AI98" i="11"/>
  <c r="AI99" i="11"/>
  <c r="AI100" i="11"/>
  <c r="AI101" i="11"/>
  <c r="AI102" i="11"/>
  <c r="AI103" i="11"/>
  <c r="AI104" i="11"/>
  <c r="AI105" i="11"/>
  <c r="AI106" i="11"/>
  <c r="AI107" i="11"/>
  <c r="AI108" i="11"/>
  <c r="AI109" i="11"/>
  <c r="AI110" i="11"/>
  <c r="AI111" i="11"/>
  <c r="AI112" i="11"/>
  <c r="AI113" i="11"/>
  <c r="AI114" i="11"/>
  <c r="AI115" i="11"/>
  <c r="AI116" i="11"/>
  <c r="AI117" i="11"/>
  <c r="AI118" i="11"/>
  <c r="AI119" i="11"/>
  <c r="AI120" i="11"/>
  <c r="AI121" i="11"/>
  <c r="AI122" i="11"/>
  <c r="AI123" i="11"/>
  <c r="AI124" i="11"/>
  <c r="AI125" i="11"/>
  <c r="AI126" i="11"/>
  <c r="AI127" i="11"/>
  <c r="AI128" i="11"/>
  <c r="AI129" i="11"/>
  <c r="AI130" i="11"/>
  <c r="AI131" i="11"/>
  <c r="AI132" i="11"/>
  <c r="AI133" i="11"/>
  <c r="AI134" i="11"/>
  <c r="AI135" i="11"/>
  <c r="AI136" i="11"/>
  <c r="AI137" i="11"/>
  <c r="AI138" i="11"/>
  <c r="AI139" i="11"/>
  <c r="AI140" i="11"/>
  <c r="AI141" i="11"/>
  <c r="AI142" i="11"/>
  <c r="AI143" i="11"/>
  <c r="AI144" i="11"/>
  <c r="AI145" i="11"/>
  <c r="AI146" i="11"/>
  <c r="AI147" i="11"/>
  <c r="AI148" i="11"/>
  <c r="AI149" i="11"/>
  <c r="AI150" i="11"/>
  <c r="AI151" i="11"/>
  <c r="AI152" i="11"/>
  <c r="AI153" i="11"/>
  <c r="AI154" i="11"/>
  <c r="AI155" i="11"/>
  <c r="AI156" i="11"/>
  <c r="AI157" i="11"/>
  <c r="AI158" i="11"/>
  <c r="AI159" i="11"/>
  <c r="AI160" i="11"/>
  <c r="AI161" i="11"/>
  <c r="AI162" i="11"/>
  <c r="AI163" i="11"/>
  <c r="AI164" i="11"/>
  <c r="AI165" i="11"/>
  <c r="AI166" i="11"/>
  <c r="AI167" i="11"/>
  <c r="AI168" i="11"/>
  <c r="AI169" i="11"/>
  <c r="AI170" i="11"/>
  <c r="AI171" i="11"/>
  <c r="AI172" i="11"/>
  <c r="AI173" i="11"/>
  <c r="AI174" i="11"/>
  <c r="AI175" i="11"/>
  <c r="AI176" i="11"/>
  <c r="AI177" i="11"/>
  <c r="AI178" i="11"/>
  <c r="AI179" i="11"/>
  <c r="AI180" i="11"/>
  <c r="AI181" i="11"/>
  <c r="AI182" i="11"/>
  <c r="AI183" i="11"/>
  <c r="AI184" i="11"/>
  <c r="AI185" i="11"/>
  <c r="AI186" i="11"/>
  <c r="AI187" i="11"/>
  <c r="AI188" i="11"/>
  <c r="AI189" i="11"/>
  <c r="AI190" i="11"/>
  <c r="AI191" i="11"/>
  <c r="AI192" i="11"/>
  <c r="AI193" i="11"/>
  <c r="AI194" i="11"/>
  <c r="AI195" i="11"/>
  <c r="AI196" i="11"/>
  <c r="AI197" i="11"/>
  <c r="AI198" i="11"/>
  <c r="AI199" i="11"/>
  <c r="AI200" i="11"/>
  <c r="AI201" i="11"/>
  <c r="AI202" i="11"/>
  <c r="AI203" i="11"/>
  <c r="AI204" i="11"/>
  <c r="AI205" i="11"/>
  <c r="AI206" i="11"/>
  <c r="AI207" i="11"/>
  <c r="AI208" i="11"/>
  <c r="AI209" i="11"/>
  <c r="AI210" i="11"/>
  <c r="AI211" i="11"/>
  <c r="AI212" i="11"/>
  <c r="AI213" i="11"/>
  <c r="AI214" i="11"/>
  <c r="AI215" i="11"/>
  <c r="AI216" i="11"/>
  <c r="AI217" i="11"/>
  <c r="AI218" i="11"/>
  <c r="AI219" i="11"/>
  <c r="AI220" i="11"/>
  <c r="AI221" i="11"/>
  <c r="AI222" i="11"/>
  <c r="AI223" i="11"/>
  <c r="AI224" i="11"/>
  <c r="AI225" i="11"/>
  <c r="AI226" i="11"/>
  <c r="AI227" i="11"/>
  <c r="AI228" i="11"/>
  <c r="AI229" i="11"/>
  <c r="AI230" i="11"/>
  <c r="AI231" i="11"/>
  <c r="AI232" i="11"/>
  <c r="AI233" i="11"/>
  <c r="AI234" i="11"/>
  <c r="AI235" i="11"/>
  <c r="AI236" i="11"/>
  <c r="AI237" i="11"/>
  <c r="AI238" i="11"/>
  <c r="AI239" i="11"/>
  <c r="AI240" i="11"/>
  <c r="AI241" i="11"/>
  <c r="AI242" i="11"/>
  <c r="AI243" i="11"/>
  <c r="AI244" i="11"/>
  <c r="AI245" i="11"/>
  <c r="AI246" i="11"/>
  <c r="AI247" i="11"/>
  <c r="AI248" i="11"/>
  <c r="AI249" i="11"/>
  <c r="AI250" i="11"/>
  <c r="AI251" i="11"/>
  <c r="AI252" i="11"/>
  <c r="AI253" i="11"/>
  <c r="AI254" i="11"/>
  <c r="AI255" i="11"/>
  <c r="AI256" i="11"/>
  <c r="AI257" i="11"/>
  <c r="AI258" i="11"/>
  <c r="AI259" i="11"/>
  <c r="AI260" i="11"/>
  <c r="AI261" i="11"/>
  <c r="AI262" i="11"/>
  <c r="AI263" i="11"/>
  <c r="AI264" i="11"/>
  <c r="AI265" i="11"/>
  <c r="AI266" i="11"/>
  <c r="AI267" i="11"/>
  <c r="AI268" i="11"/>
  <c r="AI269" i="11"/>
  <c r="AI270" i="11"/>
  <c r="AI271" i="11"/>
  <c r="AI272" i="11"/>
  <c r="AI273" i="11"/>
  <c r="AI274" i="11"/>
  <c r="AI275" i="11"/>
  <c r="AI276" i="11"/>
  <c r="AI277" i="11"/>
  <c r="AI278" i="11"/>
  <c r="AI279" i="11"/>
  <c r="AI280" i="11"/>
  <c r="AI281" i="11"/>
  <c r="AI282" i="11"/>
  <c r="AI283" i="11"/>
  <c r="AI284" i="11"/>
  <c r="AI285" i="11"/>
  <c r="AI286" i="11"/>
  <c r="AI287" i="11"/>
  <c r="AI288" i="11"/>
  <c r="AI289" i="11"/>
  <c r="AI290" i="11"/>
  <c r="AI291" i="11"/>
  <c r="AI292" i="11"/>
  <c r="AI293" i="11"/>
  <c r="AI294" i="11"/>
  <c r="AI295" i="11"/>
  <c r="AI296" i="11"/>
  <c r="AI297" i="11"/>
  <c r="AI298" i="11"/>
  <c r="AI299" i="11"/>
  <c r="AI300" i="11"/>
  <c r="AI301" i="11"/>
  <c r="AI302" i="11"/>
  <c r="AI303" i="11"/>
  <c r="AI304" i="11"/>
  <c r="AI305" i="11"/>
  <c r="AI306" i="11"/>
  <c r="AI307" i="11"/>
  <c r="AI308" i="11"/>
  <c r="AI309" i="11"/>
  <c r="AI310" i="11"/>
  <c r="AI311" i="11"/>
  <c r="AI312" i="11"/>
  <c r="AI313" i="11"/>
  <c r="AI314" i="11"/>
  <c r="AI315" i="11"/>
  <c r="AI316" i="11"/>
  <c r="AI317" i="11"/>
  <c r="AI318" i="11"/>
  <c r="AI319" i="11"/>
  <c r="AI320" i="11"/>
  <c r="AI321" i="11"/>
  <c r="AI322" i="11"/>
  <c r="AI323" i="11"/>
  <c r="AI324" i="11"/>
  <c r="AI325" i="11"/>
  <c r="AI326" i="11"/>
  <c r="AI327" i="11"/>
  <c r="AI328" i="11"/>
  <c r="AI329" i="11"/>
  <c r="AI330" i="11"/>
  <c r="AI331" i="11"/>
  <c r="AI332" i="11"/>
  <c r="AI333" i="11"/>
  <c r="AI334" i="11"/>
  <c r="AI335" i="11"/>
  <c r="AI336" i="11"/>
  <c r="AI337" i="11"/>
  <c r="AI338" i="11"/>
  <c r="AI339" i="11"/>
  <c r="AI340" i="11"/>
  <c r="AI341" i="11"/>
  <c r="AI342" i="11"/>
  <c r="AI343" i="11"/>
  <c r="AI344" i="11"/>
  <c r="AI345" i="11"/>
  <c r="AI346" i="11"/>
  <c r="AI347" i="11"/>
  <c r="AI348" i="11"/>
  <c r="AI349" i="11"/>
  <c r="AI350" i="11"/>
  <c r="AI351" i="11"/>
  <c r="AI352" i="11"/>
  <c r="AI353" i="11"/>
  <c r="AI354" i="11"/>
  <c r="AI355" i="11"/>
  <c r="AI356" i="11"/>
  <c r="AI357" i="11"/>
  <c r="AI358" i="11"/>
  <c r="AI359" i="11"/>
  <c r="AI360" i="11"/>
  <c r="AI361" i="11"/>
  <c r="AI362" i="11"/>
  <c r="AI363" i="11"/>
  <c r="AI364" i="11"/>
  <c r="AI365" i="11"/>
  <c r="AI366" i="11"/>
  <c r="AI367" i="11"/>
  <c r="AI368" i="11"/>
  <c r="AI369" i="11"/>
  <c r="AI370" i="11"/>
  <c r="AI371" i="11"/>
  <c r="AI372" i="11"/>
  <c r="AI373" i="11"/>
  <c r="AI374" i="11"/>
  <c r="AI375" i="11"/>
  <c r="AI376" i="11"/>
  <c r="AI377" i="11"/>
  <c r="AI378" i="11"/>
  <c r="AI379" i="11"/>
  <c r="AI380" i="11"/>
  <c r="AI381" i="11"/>
  <c r="AI382" i="11"/>
  <c r="AI383" i="11"/>
  <c r="AI384" i="11"/>
  <c r="AI385" i="11"/>
  <c r="AI386" i="11"/>
  <c r="AI387" i="11"/>
  <c r="AI388" i="11"/>
  <c r="AI389" i="11"/>
  <c r="AI390" i="11"/>
  <c r="AI391" i="11"/>
  <c r="AI392" i="11"/>
  <c r="AI393" i="11"/>
  <c r="AI394" i="11"/>
  <c r="AI395" i="11"/>
  <c r="AI396" i="11"/>
  <c r="AI397" i="11"/>
  <c r="AI398" i="11"/>
  <c r="AI399" i="11"/>
  <c r="AI400" i="11"/>
  <c r="AI401" i="11"/>
  <c r="AI402" i="11"/>
  <c r="AI403" i="11"/>
  <c r="AI404" i="11"/>
  <c r="AI405" i="11"/>
  <c r="AI406" i="11"/>
  <c r="AI407" i="11"/>
  <c r="AI408" i="11"/>
  <c r="AI409" i="11"/>
  <c r="AI410" i="11"/>
  <c r="AI411" i="11"/>
  <c r="AI412" i="11"/>
  <c r="AI413" i="11"/>
  <c r="AI414" i="11"/>
  <c r="AI415" i="11"/>
  <c r="AI416" i="11"/>
  <c r="AI417" i="11"/>
  <c r="AI418" i="11"/>
  <c r="AI419" i="11"/>
  <c r="AI420" i="11"/>
  <c r="AI421" i="11"/>
  <c r="AI422" i="11"/>
  <c r="AI423" i="11"/>
  <c r="AI424" i="11"/>
  <c r="AI425" i="11"/>
  <c r="AI426" i="11"/>
  <c r="AI427" i="11"/>
  <c r="AI428" i="11"/>
  <c r="AI429" i="11"/>
  <c r="AI430" i="11"/>
  <c r="AI431" i="11"/>
  <c r="AI432" i="11"/>
  <c r="AI433" i="11"/>
  <c r="AI434" i="11"/>
  <c r="AI435" i="11"/>
  <c r="AI436" i="11"/>
  <c r="AI437" i="11"/>
  <c r="AI438" i="11"/>
  <c r="AI439" i="11"/>
  <c r="AI440" i="11"/>
  <c r="AI441" i="11"/>
  <c r="AI442" i="11"/>
  <c r="AI443" i="11"/>
  <c r="AI444" i="11"/>
  <c r="AI445" i="11"/>
  <c r="AI446" i="11"/>
  <c r="AI447" i="11"/>
  <c r="AI448" i="11"/>
  <c r="AI449" i="11"/>
  <c r="AI450" i="11"/>
  <c r="AI451" i="11"/>
  <c r="AI452" i="11"/>
  <c r="AI453" i="11"/>
  <c r="AI454" i="11"/>
  <c r="AI455" i="11"/>
  <c r="AI456" i="11"/>
  <c r="AI457" i="11"/>
  <c r="AI458" i="11"/>
  <c r="AI459" i="11"/>
  <c r="AI460" i="11"/>
  <c r="AI461" i="11"/>
  <c r="AI462" i="11"/>
  <c r="AI463" i="11"/>
  <c r="AI464" i="11"/>
  <c r="AI465" i="11"/>
  <c r="AI466" i="11"/>
  <c r="AI467" i="11"/>
  <c r="AI468" i="11"/>
  <c r="AI469" i="11"/>
  <c r="AI470" i="11"/>
  <c r="AI471" i="11"/>
  <c r="AI472" i="11"/>
  <c r="AI473" i="11"/>
  <c r="AI474" i="11"/>
  <c r="AI475" i="11"/>
  <c r="AI476" i="11"/>
  <c r="AI477" i="11"/>
  <c r="AI478" i="11"/>
  <c r="AI479" i="11"/>
  <c r="AI480" i="11"/>
  <c r="AI481" i="11"/>
  <c r="AI482" i="11"/>
  <c r="AI483" i="11"/>
  <c r="AI484" i="11"/>
  <c r="AI485" i="11"/>
  <c r="AI486" i="11"/>
  <c r="AI487" i="11"/>
  <c r="AI488" i="11"/>
  <c r="AI489" i="11"/>
  <c r="AI490" i="11"/>
  <c r="AI491" i="11"/>
  <c r="AI492" i="11"/>
  <c r="AI493" i="11"/>
  <c r="AI494" i="11"/>
  <c r="AI495" i="11"/>
  <c r="AI496" i="11"/>
  <c r="AI497" i="11"/>
  <c r="AI498" i="11"/>
  <c r="AI499" i="11"/>
  <c r="AI500" i="11"/>
  <c r="AI501" i="11"/>
  <c r="AI502" i="11"/>
  <c r="AI503" i="11"/>
  <c r="AI504" i="11"/>
  <c r="AI505" i="11"/>
  <c r="AI506" i="11"/>
  <c r="AI507" i="11"/>
  <c r="AI508" i="11"/>
  <c r="AI509" i="11"/>
  <c r="AI510" i="11"/>
  <c r="AI511" i="11"/>
  <c r="AI512" i="11"/>
  <c r="AI513" i="11"/>
  <c r="AI514" i="11"/>
  <c r="AI515" i="11"/>
  <c r="AI516" i="11"/>
  <c r="AI517" i="11"/>
  <c r="AI518" i="11"/>
  <c r="AI519" i="11"/>
  <c r="AI520" i="11"/>
  <c r="AI521" i="11"/>
  <c r="AI522" i="11"/>
  <c r="AI523" i="11"/>
  <c r="AI524" i="11"/>
  <c r="AI525" i="11"/>
  <c r="AI526" i="11"/>
  <c r="AI527" i="11"/>
  <c r="AI528" i="11"/>
  <c r="AI529" i="11"/>
  <c r="AI530" i="11"/>
  <c r="AI531" i="11"/>
  <c r="AI532" i="11"/>
  <c r="AI533" i="11"/>
  <c r="AI534" i="11"/>
  <c r="AI535" i="11"/>
  <c r="AI536" i="11"/>
  <c r="AI537" i="11"/>
  <c r="AI538" i="11"/>
  <c r="AI539" i="11"/>
  <c r="AI540" i="11"/>
  <c r="AI541" i="11"/>
  <c r="AI542" i="11"/>
  <c r="AI543" i="11"/>
  <c r="AI544" i="11"/>
  <c r="AI545" i="11"/>
  <c r="AI546" i="11"/>
  <c r="AI547" i="11"/>
  <c r="AI548" i="11"/>
  <c r="AI549" i="11"/>
  <c r="AI550" i="11"/>
  <c r="AI551" i="11"/>
  <c r="AI552" i="11"/>
  <c r="AI553" i="11"/>
  <c r="AI554" i="11"/>
  <c r="AI555" i="11"/>
  <c r="AI556" i="11"/>
  <c r="AI557" i="11"/>
  <c r="AI558" i="11"/>
  <c r="AI559" i="11"/>
  <c r="AI560" i="11"/>
  <c r="AI561" i="11"/>
  <c r="AI562" i="11"/>
  <c r="AI563" i="11"/>
  <c r="AI564" i="11"/>
  <c r="AI565" i="11"/>
  <c r="AI566" i="11"/>
  <c r="AI567" i="11"/>
  <c r="AI568" i="11"/>
  <c r="AI569" i="11"/>
  <c r="AI570" i="11"/>
  <c r="AI571" i="11"/>
  <c r="AI572" i="11"/>
  <c r="AI573" i="11"/>
  <c r="AI574" i="11"/>
  <c r="AI575" i="11"/>
  <c r="AI576" i="11"/>
  <c r="AI577" i="11"/>
  <c r="AI578" i="11"/>
  <c r="AI579" i="11"/>
  <c r="AI580" i="11"/>
  <c r="AI581" i="11"/>
  <c r="AI582" i="11"/>
  <c r="AI583" i="11"/>
  <c r="AI584" i="11"/>
  <c r="AI585" i="11"/>
  <c r="AI586" i="11"/>
  <c r="AI587" i="11"/>
  <c r="AI588" i="11"/>
  <c r="AI589" i="11"/>
  <c r="AI590" i="11"/>
  <c r="AI591" i="11"/>
  <c r="AI592" i="11"/>
  <c r="AI593" i="11"/>
  <c r="AI594" i="11"/>
  <c r="AI595" i="11"/>
  <c r="AI596" i="11"/>
  <c r="AI597" i="11"/>
  <c r="AI598" i="11"/>
  <c r="AI599" i="11"/>
  <c r="AI600" i="11"/>
  <c r="AI601" i="11"/>
  <c r="AI602" i="11"/>
  <c r="AI603" i="11"/>
  <c r="AI604" i="11"/>
  <c r="AI605" i="11"/>
  <c r="AI606" i="11"/>
  <c r="AI607" i="11"/>
  <c r="AI608" i="11"/>
  <c r="AI609" i="11"/>
  <c r="AI610" i="11"/>
  <c r="AI611" i="11"/>
  <c r="AI612" i="11"/>
  <c r="AI613" i="11"/>
  <c r="AI614" i="11"/>
  <c r="AI615" i="11"/>
  <c r="AI616" i="11"/>
  <c r="AI617" i="11"/>
  <c r="AI618" i="11"/>
  <c r="AI619" i="11"/>
  <c r="AI620" i="11"/>
  <c r="AI621" i="11"/>
  <c r="AI622" i="11"/>
  <c r="AI623" i="11"/>
  <c r="AI624" i="11"/>
  <c r="AI625" i="11"/>
  <c r="AI626" i="11"/>
  <c r="AI627" i="11"/>
  <c r="AI628" i="11"/>
  <c r="AI629" i="11"/>
  <c r="AI630" i="11"/>
  <c r="AI631" i="11"/>
  <c r="AI632" i="11"/>
  <c r="AI633" i="11"/>
  <c r="AI634" i="11"/>
  <c r="AI635" i="11"/>
  <c r="AI636" i="11"/>
  <c r="AI637" i="11"/>
  <c r="AI638" i="11"/>
  <c r="AI639" i="11"/>
  <c r="AI640" i="11"/>
  <c r="AI641" i="11"/>
  <c r="AI642" i="11"/>
  <c r="AI643" i="11"/>
  <c r="AI644" i="11"/>
  <c r="AI645" i="11"/>
  <c r="AI646" i="11"/>
  <c r="AI647" i="11"/>
  <c r="AI648" i="11"/>
  <c r="AI649" i="11"/>
  <c r="AI650" i="11"/>
  <c r="AI651" i="11"/>
  <c r="AI652" i="11"/>
  <c r="AI653" i="11"/>
  <c r="AI654" i="11"/>
  <c r="AI655" i="11"/>
  <c r="AI656" i="11"/>
  <c r="AI657" i="11"/>
  <c r="AI658" i="11"/>
  <c r="AI659" i="11"/>
  <c r="AI660" i="11"/>
  <c r="AI661" i="11"/>
  <c r="AI662" i="11"/>
  <c r="AI663" i="11"/>
  <c r="AI664" i="11"/>
  <c r="AI665" i="11"/>
  <c r="AI666" i="11"/>
  <c r="AI667" i="11"/>
  <c r="AI668" i="11"/>
  <c r="AI669" i="11"/>
  <c r="AI670" i="11"/>
  <c r="AI671" i="11"/>
  <c r="AI672" i="11"/>
  <c r="AI673" i="11"/>
  <c r="AI674" i="11"/>
  <c r="AI675" i="11"/>
  <c r="AI676" i="11"/>
  <c r="AI677" i="11"/>
  <c r="AI678" i="11"/>
  <c r="AI679" i="11"/>
  <c r="AI680" i="11"/>
  <c r="AI681" i="11"/>
  <c r="AI682" i="11"/>
  <c r="AI683" i="11"/>
  <c r="AI684" i="11"/>
  <c r="AI685" i="11"/>
  <c r="AI686" i="11"/>
  <c r="AI687" i="11"/>
  <c r="AI688" i="11"/>
  <c r="AI689" i="11"/>
  <c r="AI690" i="11"/>
  <c r="AI691" i="11"/>
  <c r="AI692" i="11"/>
  <c r="AI693" i="11"/>
  <c r="AI694" i="11"/>
  <c r="AI695" i="11"/>
  <c r="AI696" i="11"/>
  <c r="AI697" i="11"/>
  <c r="AI698" i="11"/>
  <c r="AI699" i="11"/>
  <c r="AI700" i="11"/>
  <c r="AI701" i="11"/>
  <c r="AI702" i="11"/>
  <c r="AI703" i="11"/>
  <c r="AI704" i="11"/>
  <c r="AI705" i="11"/>
  <c r="AI706" i="11"/>
  <c r="AI707" i="11"/>
  <c r="AI708" i="11"/>
  <c r="AI709" i="11"/>
  <c r="AI710" i="11"/>
  <c r="AI711" i="11"/>
  <c r="AI712" i="11"/>
  <c r="AI713" i="11"/>
  <c r="AI714" i="11"/>
  <c r="AI715" i="11"/>
  <c r="AI716" i="11"/>
  <c r="AI717" i="11"/>
  <c r="AI718" i="11"/>
  <c r="AI719" i="11"/>
  <c r="AI720" i="11"/>
  <c r="AI721" i="11"/>
  <c r="AI722" i="11"/>
  <c r="AI723" i="11"/>
  <c r="AI724" i="11"/>
  <c r="AI725" i="11"/>
  <c r="AI726" i="11"/>
  <c r="AI727" i="11"/>
  <c r="AI728" i="11"/>
  <c r="AI729" i="11"/>
  <c r="AI730" i="11"/>
  <c r="AI731" i="11"/>
  <c r="AI732" i="11"/>
  <c r="AI733" i="11"/>
  <c r="AI734" i="11"/>
  <c r="AI735" i="11"/>
  <c r="AI736" i="11"/>
  <c r="AI737" i="11"/>
  <c r="AI738" i="11"/>
  <c r="AI739" i="11"/>
  <c r="AI740" i="11"/>
  <c r="AI741" i="11"/>
  <c r="AI742" i="11"/>
  <c r="AI743" i="11"/>
  <c r="AI744" i="11"/>
  <c r="AI745" i="11"/>
  <c r="AI746" i="11"/>
  <c r="AI747" i="11"/>
  <c r="AI748" i="11"/>
  <c r="AI749" i="11"/>
  <c r="AI750" i="11"/>
  <c r="AI751" i="11"/>
  <c r="AI752" i="11"/>
  <c r="AI753" i="11"/>
  <c r="AI754" i="11"/>
  <c r="AI755" i="11"/>
  <c r="AI756" i="11"/>
  <c r="AI757" i="11"/>
  <c r="AI758" i="11"/>
  <c r="AI759" i="11"/>
  <c r="AI760" i="11"/>
  <c r="AI761" i="11"/>
  <c r="AI762" i="11"/>
  <c r="AI763" i="11"/>
  <c r="AI764" i="11"/>
  <c r="AI765" i="11"/>
  <c r="AI766" i="11"/>
  <c r="AI767" i="11"/>
  <c r="AI768" i="11"/>
  <c r="AI769" i="11"/>
  <c r="AI770" i="11"/>
  <c r="AI771" i="11"/>
  <c r="AI772" i="11"/>
  <c r="AI773" i="11"/>
  <c r="AI774" i="11"/>
  <c r="AI775" i="11"/>
  <c r="AI776" i="11"/>
  <c r="AI777" i="11"/>
  <c r="AI778" i="11"/>
  <c r="AI779" i="11"/>
  <c r="AI780" i="11"/>
  <c r="AI781" i="11"/>
  <c r="AI782" i="11"/>
  <c r="AI783" i="11"/>
  <c r="AI784" i="11"/>
  <c r="AI785" i="11"/>
  <c r="AI786" i="11"/>
  <c r="AI787" i="11"/>
  <c r="AI788" i="11"/>
  <c r="AI789" i="11"/>
  <c r="AI790" i="11"/>
  <c r="AI791" i="11"/>
  <c r="AI792" i="11"/>
  <c r="AI793" i="11"/>
  <c r="AI794" i="11"/>
  <c r="AI795" i="11"/>
  <c r="AI796" i="11"/>
  <c r="AI797" i="11"/>
  <c r="AI798" i="11"/>
  <c r="AI799" i="11"/>
  <c r="AI800" i="11"/>
  <c r="AI801" i="11"/>
  <c r="AI802" i="11"/>
  <c r="AI803" i="11"/>
  <c r="AI804" i="11"/>
  <c r="AI805" i="11"/>
  <c r="AI806" i="11"/>
  <c r="AI807" i="11"/>
  <c r="AI808" i="11"/>
  <c r="AI809" i="11"/>
  <c r="AI810" i="11"/>
  <c r="AI811" i="11"/>
  <c r="AI812" i="11"/>
  <c r="AI813" i="11"/>
  <c r="AI814" i="11"/>
  <c r="AI815" i="11"/>
  <c r="AI816" i="11"/>
  <c r="AI817" i="11"/>
  <c r="AI818" i="11"/>
  <c r="AI819" i="11"/>
  <c r="AI820" i="11"/>
  <c r="AI821" i="11"/>
  <c r="AI822" i="11"/>
  <c r="AI823" i="11"/>
  <c r="AI824" i="11"/>
  <c r="AI825" i="11"/>
  <c r="AI826" i="11"/>
  <c r="AI827" i="11"/>
  <c r="AI828" i="11"/>
  <c r="AI829" i="11"/>
  <c r="AI830" i="11"/>
  <c r="AI831" i="11"/>
  <c r="AI832" i="11"/>
  <c r="AI833" i="11"/>
  <c r="AI834" i="11"/>
  <c r="AI835" i="11"/>
  <c r="AI836" i="11"/>
  <c r="AI837" i="11"/>
  <c r="AI838" i="11"/>
  <c r="AI839" i="11"/>
  <c r="AI840" i="11"/>
  <c r="AI841" i="11"/>
  <c r="AI842" i="11"/>
  <c r="AI843" i="11"/>
  <c r="AI844" i="11"/>
  <c r="AI845" i="11"/>
  <c r="AI846" i="11"/>
  <c r="AI847" i="11"/>
  <c r="AI848" i="11"/>
  <c r="AI849" i="11"/>
  <c r="AI850" i="11"/>
  <c r="AI851" i="11"/>
  <c r="AI852" i="11"/>
  <c r="AI853" i="11"/>
  <c r="AI854" i="11"/>
  <c r="AI855" i="11"/>
  <c r="AI856" i="11"/>
  <c r="AI857" i="11"/>
  <c r="AI858" i="11"/>
  <c r="AI859" i="11"/>
  <c r="AI860" i="11"/>
  <c r="AI861" i="11"/>
  <c r="AI862" i="11"/>
  <c r="AI863" i="11"/>
  <c r="AI864" i="11"/>
  <c r="AI865" i="11"/>
  <c r="AI866" i="11"/>
  <c r="AI867" i="11"/>
  <c r="AI868" i="11"/>
  <c r="AI869" i="11"/>
  <c r="AI870" i="11"/>
  <c r="AI871" i="11"/>
  <c r="AI872" i="11"/>
  <c r="AI873" i="11"/>
  <c r="AI874" i="11"/>
  <c r="AI875" i="11"/>
  <c r="AI876" i="11"/>
  <c r="AI877" i="11"/>
  <c r="AI878" i="11"/>
  <c r="AI879" i="11"/>
  <c r="AI880" i="11"/>
  <c r="AI881" i="11"/>
  <c r="AI882" i="11"/>
  <c r="AI883" i="11"/>
  <c r="AI884" i="11"/>
  <c r="AI885" i="11"/>
  <c r="AI886" i="11"/>
  <c r="AI887" i="11"/>
  <c r="AI888" i="11"/>
  <c r="AI889" i="11"/>
  <c r="AI890" i="11"/>
  <c r="AI891" i="11"/>
  <c r="AI892" i="11"/>
  <c r="AI893" i="11"/>
  <c r="AI894" i="11"/>
  <c r="AI895" i="11"/>
  <c r="AI896" i="11"/>
  <c r="AI897" i="11"/>
  <c r="AI898" i="11"/>
  <c r="AI899" i="11"/>
  <c r="AI900" i="11"/>
  <c r="AI901" i="11"/>
  <c r="AI902" i="11"/>
  <c r="AI903" i="11"/>
  <c r="AI904" i="11"/>
  <c r="AI905" i="11"/>
  <c r="AI906" i="11"/>
  <c r="AI907" i="11"/>
  <c r="AI908" i="11"/>
  <c r="AI909" i="11"/>
  <c r="AI910" i="11"/>
  <c r="AI911" i="11"/>
  <c r="AI912" i="11"/>
  <c r="AI913" i="11"/>
  <c r="AI914" i="11"/>
  <c r="AI915" i="11"/>
  <c r="AI916" i="11"/>
  <c r="AI917" i="11"/>
  <c r="AI918" i="11"/>
  <c r="AI919" i="11"/>
  <c r="AI920" i="11"/>
  <c r="AI921" i="11"/>
  <c r="AI922" i="11"/>
  <c r="AI923" i="11"/>
  <c r="AI924" i="11"/>
  <c r="AI925" i="11"/>
  <c r="AI926" i="11"/>
  <c r="AI927" i="11"/>
  <c r="AI928" i="11"/>
  <c r="AI929" i="11"/>
  <c r="AI930" i="11"/>
  <c r="AI931" i="11"/>
  <c r="AI932" i="11"/>
  <c r="AI933" i="11"/>
  <c r="AI934" i="11"/>
  <c r="AI935" i="11"/>
  <c r="AI936" i="11"/>
  <c r="AI937" i="11"/>
  <c r="AI938" i="11"/>
  <c r="AI939" i="11"/>
  <c r="AI940" i="11"/>
  <c r="AI941" i="11"/>
  <c r="AI942" i="11"/>
  <c r="AI943" i="11"/>
  <c r="AI944" i="11"/>
  <c r="AI945" i="11"/>
  <c r="AI946" i="11"/>
  <c r="AI947" i="11"/>
  <c r="AI948" i="11"/>
  <c r="AI949" i="11"/>
  <c r="AI950" i="11"/>
  <c r="AI951" i="11"/>
  <c r="AI952" i="11"/>
  <c r="AI953" i="11"/>
  <c r="AI954" i="11"/>
  <c r="AI955" i="11"/>
  <c r="AI956" i="11"/>
  <c r="AI957" i="11"/>
  <c r="AI958" i="11"/>
  <c r="AI959" i="11"/>
  <c r="AI960" i="11"/>
  <c r="AI961" i="11"/>
  <c r="AI962" i="11"/>
  <c r="AI963" i="11"/>
  <c r="AI964" i="11"/>
  <c r="AI965" i="11"/>
  <c r="AI966" i="11"/>
  <c r="AI967" i="11"/>
  <c r="AI968" i="11"/>
  <c r="AI969" i="11"/>
  <c r="AI970" i="11"/>
  <c r="AI971" i="11"/>
  <c r="AI972" i="11"/>
  <c r="AI973" i="11"/>
  <c r="AI974" i="11"/>
  <c r="AI975" i="11"/>
  <c r="AI976" i="11"/>
  <c r="AI977" i="11"/>
  <c r="AI978" i="11"/>
  <c r="AI979" i="11"/>
  <c r="AI980" i="11"/>
  <c r="AI981" i="11"/>
  <c r="AI982" i="11"/>
  <c r="AI983" i="11"/>
  <c r="AI984" i="11"/>
  <c r="AI985" i="11"/>
  <c r="AI986" i="11"/>
  <c r="AI987" i="11"/>
  <c r="AI988" i="11"/>
  <c r="AI989" i="11"/>
  <c r="AI990" i="11"/>
  <c r="AI991" i="11"/>
  <c r="AI992" i="11"/>
  <c r="AI993" i="11"/>
  <c r="AI994" i="11"/>
  <c r="AI995" i="11"/>
  <c r="AI996" i="11"/>
  <c r="AI997" i="11"/>
  <c r="AI998" i="11"/>
  <c r="AI999" i="11"/>
  <c r="AI1000" i="11"/>
  <c r="AI1001" i="11"/>
  <c r="AI1002" i="11"/>
  <c r="AI1003" i="11"/>
  <c r="AI1004" i="11"/>
  <c r="AI1005" i="11"/>
  <c r="AI6" i="11"/>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114" i="6"/>
  <c r="B115" i="6"/>
  <c r="B116" i="6"/>
  <c r="B117" i="6"/>
  <c r="B118"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B168" i="6"/>
  <c r="B169" i="6"/>
  <c r="B170" i="6"/>
  <c r="B171" i="6"/>
  <c r="B172" i="6"/>
  <c r="B17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223" i="6"/>
  <c r="B224" i="6"/>
  <c r="B225" i="6"/>
  <c r="B226" i="6"/>
  <c r="B227" i="6"/>
  <c r="B228" i="6"/>
  <c r="B229" i="6"/>
  <c r="B230" i="6"/>
  <c r="B231" i="6"/>
  <c r="B232" i="6"/>
  <c r="B233" i="6"/>
  <c r="B234" i="6"/>
  <c r="B235" i="6"/>
  <c r="B236" i="6"/>
  <c r="B237" i="6"/>
  <c r="B238" i="6"/>
  <c r="B239" i="6"/>
  <c r="B240" i="6"/>
  <c r="B241" i="6"/>
  <c r="B242" i="6"/>
  <c r="B243" i="6"/>
  <c r="B244" i="6"/>
  <c r="B245" i="6"/>
  <c r="B246" i="6"/>
  <c r="B247" i="6"/>
  <c r="B248" i="6"/>
  <c r="B249" i="6"/>
  <c r="B250" i="6"/>
  <c r="B251" i="6"/>
  <c r="B252" i="6"/>
  <c r="B253" i="6"/>
  <c r="B254" i="6"/>
  <c r="B255" i="6"/>
  <c r="B256" i="6"/>
  <c r="B257" i="6"/>
  <c r="B258" i="6"/>
  <c r="B259" i="6"/>
  <c r="B260" i="6"/>
  <c r="B261" i="6"/>
  <c r="B262" i="6"/>
  <c r="B263" i="6"/>
  <c r="B264" i="6"/>
  <c r="B265" i="6"/>
  <c r="B266" i="6"/>
  <c r="B267" i="6"/>
  <c r="B268" i="6"/>
  <c r="B269" i="6"/>
  <c r="B270" i="6"/>
  <c r="B271" i="6"/>
  <c r="B272" i="6"/>
  <c r="B273" i="6"/>
  <c r="B274" i="6"/>
  <c r="B275" i="6"/>
  <c r="B276" i="6"/>
  <c r="B277" i="6"/>
  <c r="B278" i="6"/>
  <c r="B279" i="6"/>
  <c r="B280" i="6"/>
  <c r="B281" i="6"/>
  <c r="B282" i="6"/>
  <c r="B283" i="6"/>
  <c r="B284" i="6"/>
  <c r="B285" i="6"/>
  <c r="B286" i="6"/>
  <c r="B287" i="6"/>
  <c r="B288" i="6"/>
  <c r="B289" i="6"/>
  <c r="B290" i="6"/>
  <c r="B291" i="6"/>
  <c r="B292" i="6"/>
  <c r="B293" i="6"/>
  <c r="B294" i="6"/>
  <c r="B295" i="6"/>
  <c r="B296" i="6"/>
  <c r="B297" i="6"/>
  <c r="B298" i="6"/>
  <c r="B299" i="6"/>
  <c r="B300" i="6"/>
  <c r="B301" i="6"/>
  <c r="B302" i="6"/>
  <c r="B303" i="6"/>
  <c r="B304" i="6"/>
  <c r="B305" i="6"/>
  <c r="B306" i="6"/>
  <c r="B307" i="6"/>
  <c r="B308" i="6"/>
  <c r="B309" i="6"/>
  <c r="B310" i="6"/>
  <c r="B311" i="6"/>
  <c r="B312" i="6"/>
  <c r="B313" i="6"/>
  <c r="B314" i="6"/>
  <c r="B315" i="6"/>
  <c r="B316" i="6"/>
  <c r="B317" i="6"/>
  <c r="B318" i="6"/>
  <c r="B319" i="6"/>
  <c r="B320" i="6"/>
  <c r="B321" i="6"/>
  <c r="B322" i="6"/>
  <c r="B323" i="6"/>
  <c r="B324" i="6"/>
  <c r="B325" i="6"/>
  <c r="B326" i="6"/>
  <c r="B327" i="6"/>
  <c r="B328" i="6"/>
  <c r="B329" i="6"/>
  <c r="B330" i="6"/>
  <c r="B331" i="6"/>
  <c r="B332" i="6"/>
  <c r="B333" i="6"/>
  <c r="B334" i="6"/>
  <c r="B335" i="6"/>
  <c r="B336" i="6"/>
  <c r="B337" i="6"/>
  <c r="B338" i="6"/>
  <c r="B339" i="6"/>
  <c r="B340" i="6"/>
  <c r="B341" i="6"/>
  <c r="B342" i="6"/>
  <c r="B343" i="6"/>
  <c r="B344" i="6"/>
  <c r="B345" i="6"/>
  <c r="B346" i="6"/>
  <c r="B347" i="6"/>
  <c r="B348" i="6"/>
  <c r="B349" i="6"/>
  <c r="B350" i="6"/>
  <c r="B351" i="6"/>
  <c r="B352" i="6"/>
  <c r="B353" i="6"/>
  <c r="B354" i="6"/>
  <c r="B355" i="6"/>
  <c r="B356" i="6"/>
  <c r="B357" i="6"/>
  <c r="B358" i="6"/>
  <c r="B359" i="6"/>
  <c r="B360" i="6"/>
  <c r="B361" i="6"/>
  <c r="B362" i="6"/>
  <c r="B363" i="6"/>
  <c r="B364" i="6"/>
  <c r="B365" i="6"/>
  <c r="B366" i="6"/>
  <c r="B367" i="6"/>
  <c r="B368" i="6"/>
  <c r="B369" i="6"/>
  <c r="B370" i="6"/>
  <c r="B371" i="6"/>
  <c r="B372" i="6"/>
  <c r="B373" i="6"/>
  <c r="B374" i="6"/>
  <c r="B375" i="6"/>
  <c r="B376" i="6"/>
  <c r="B377" i="6"/>
  <c r="B378" i="6"/>
  <c r="B379" i="6"/>
  <c r="B380" i="6"/>
  <c r="B381" i="6"/>
  <c r="B382" i="6"/>
  <c r="B383" i="6"/>
  <c r="B384" i="6"/>
  <c r="B385" i="6"/>
  <c r="B386" i="6"/>
  <c r="B387" i="6"/>
  <c r="B388" i="6"/>
  <c r="B389" i="6"/>
  <c r="B390" i="6"/>
  <c r="B391" i="6"/>
  <c r="B392" i="6"/>
  <c r="B393" i="6"/>
  <c r="B394" i="6"/>
  <c r="B395" i="6"/>
  <c r="B396" i="6"/>
  <c r="B397" i="6"/>
  <c r="B398" i="6"/>
  <c r="B399" i="6"/>
  <c r="B400" i="6"/>
  <c r="B401" i="6"/>
  <c r="B402" i="6"/>
  <c r="B403" i="6"/>
  <c r="B404" i="6"/>
  <c r="B405" i="6"/>
  <c r="B406" i="6"/>
  <c r="B407" i="6"/>
  <c r="B408" i="6"/>
  <c r="B409" i="6"/>
  <c r="B410" i="6"/>
  <c r="B411" i="6"/>
  <c r="B412" i="6"/>
  <c r="B413" i="6"/>
  <c r="B414" i="6"/>
  <c r="B415" i="6"/>
  <c r="B416" i="6"/>
  <c r="B417" i="6"/>
  <c r="B418" i="6"/>
  <c r="B419" i="6"/>
  <c r="B420" i="6"/>
  <c r="B421" i="6"/>
  <c r="B422" i="6"/>
  <c r="B423" i="6"/>
  <c r="B424" i="6"/>
  <c r="B425" i="6"/>
  <c r="B426" i="6"/>
  <c r="B427" i="6"/>
  <c r="B428" i="6"/>
  <c r="B429" i="6"/>
  <c r="B430" i="6"/>
  <c r="B431" i="6"/>
  <c r="B432" i="6"/>
  <c r="B433" i="6"/>
  <c r="B434" i="6"/>
  <c r="B435" i="6"/>
  <c r="B436" i="6"/>
  <c r="B437" i="6"/>
  <c r="B438" i="6"/>
  <c r="B439" i="6"/>
  <c r="B440" i="6"/>
  <c r="B441" i="6"/>
  <c r="B442" i="6"/>
  <c r="B443" i="6"/>
  <c r="B444" i="6"/>
  <c r="B445" i="6"/>
  <c r="B446" i="6"/>
  <c r="B447" i="6"/>
  <c r="B448" i="6"/>
  <c r="B449" i="6"/>
  <c r="B450" i="6"/>
  <c r="B451" i="6"/>
  <c r="B452" i="6"/>
  <c r="B453" i="6"/>
  <c r="B454" i="6"/>
  <c r="B455" i="6"/>
  <c r="B456" i="6"/>
  <c r="B457" i="6"/>
  <c r="B458" i="6"/>
  <c r="B459" i="6"/>
  <c r="B460" i="6"/>
  <c r="B461" i="6"/>
  <c r="B462" i="6"/>
  <c r="B463" i="6"/>
  <c r="B464" i="6"/>
  <c r="B465" i="6"/>
  <c r="B466" i="6"/>
  <c r="B467" i="6"/>
  <c r="B468" i="6"/>
  <c r="B469" i="6"/>
  <c r="B470" i="6"/>
  <c r="B471" i="6"/>
  <c r="B472" i="6"/>
  <c r="B473" i="6"/>
  <c r="B474" i="6"/>
  <c r="B475" i="6"/>
  <c r="B476" i="6"/>
  <c r="B477" i="6"/>
  <c r="B478" i="6"/>
  <c r="B479" i="6"/>
  <c r="B480" i="6"/>
  <c r="B481" i="6"/>
  <c r="B482" i="6"/>
  <c r="B483" i="6"/>
  <c r="B484" i="6"/>
  <c r="B485" i="6"/>
  <c r="B486" i="6"/>
  <c r="B487" i="6"/>
  <c r="B488" i="6"/>
  <c r="B489" i="6"/>
  <c r="B490" i="6"/>
  <c r="B491" i="6"/>
  <c r="B492" i="6"/>
  <c r="B493" i="6"/>
  <c r="B494" i="6"/>
  <c r="B495" i="6"/>
  <c r="B496" i="6"/>
  <c r="B497" i="6"/>
  <c r="B498" i="6"/>
  <c r="B499" i="6"/>
  <c r="B500" i="6"/>
  <c r="B501" i="6"/>
  <c r="B502" i="6"/>
  <c r="B503" i="6"/>
  <c r="B504" i="6"/>
  <c r="B505" i="6"/>
  <c r="B506" i="6"/>
  <c r="B507" i="6"/>
  <c r="B508" i="6"/>
  <c r="B509" i="6"/>
  <c r="B510" i="6"/>
  <c r="B511" i="6"/>
  <c r="B512" i="6"/>
  <c r="B513" i="6"/>
  <c r="B514" i="6"/>
  <c r="B515" i="6"/>
  <c r="B516" i="6"/>
  <c r="B517" i="6"/>
  <c r="B518" i="6"/>
  <c r="B519" i="6"/>
  <c r="B520" i="6"/>
  <c r="B521" i="6"/>
  <c r="B522" i="6"/>
  <c r="B523" i="6"/>
  <c r="B524" i="6"/>
  <c r="B525" i="6"/>
  <c r="B526" i="6"/>
  <c r="B527" i="6"/>
  <c r="B528" i="6"/>
  <c r="B529" i="6"/>
  <c r="B530" i="6"/>
  <c r="B531" i="6"/>
  <c r="B532" i="6"/>
  <c r="B533" i="6"/>
  <c r="B534" i="6"/>
  <c r="B535" i="6"/>
  <c r="B536" i="6"/>
  <c r="B537" i="6"/>
  <c r="B538" i="6"/>
  <c r="B539" i="6"/>
  <c r="B540" i="6"/>
  <c r="B541" i="6"/>
  <c r="B542" i="6"/>
  <c r="B543" i="6"/>
  <c r="B544" i="6"/>
  <c r="B545" i="6"/>
  <c r="B546" i="6"/>
  <c r="B547" i="6"/>
  <c r="B548" i="6"/>
  <c r="B549" i="6"/>
  <c r="B550" i="6"/>
  <c r="B551" i="6"/>
  <c r="B552" i="6"/>
  <c r="B553" i="6"/>
  <c r="B554" i="6"/>
  <c r="B555" i="6"/>
  <c r="B556" i="6"/>
  <c r="B557" i="6"/>
  <c r="B558" i="6"/>
  <c r="B559" i="6"/>
  <c r="B560" i="6"/>
  <c r="B561" i="6"/>
  <c r="B562" i="6"/>
  <c r="B563" i="6"/>
  <c r="B564" i="6"/>
  <c r="B565" i="6"/>
  <c r="B566" i="6"/>
  <c r="B567" i="6"/>
  <c r="B568" i="6"/>
  <c r="B569" i="6"/>
  <c r="B570" i="6"/>
  <c r="B571" i="6"/>
  <c r="B572" i="6"/>
  <c r="B573" i="6"/>
  <c r="B574" i="6"/>
  <c r="B575" i="6"/>
  <c r="B576" i="6"/>
  <c r="B577" i="6"/>
  <c r="B578" i="6"/>
  <c r="B579" i="6"/>
  <c r="B580" i="6"/>
  <c r="B581" i="6"/>
  <c r="B582" i="6"/>
  <c r="B583" i="6"/>
  <c r="B584" i="6"/>
  <c r="B585" i="6"/>
  <c r="B586" i="6"/>
  <c r="B587" i="6"/>
  <c r="B588" i="6"/>
  <c r="B589" i="6"/>
  <c r="B590" i="6"/>
  <c r="B591" i="6"/>
  <c r="B592" i="6"/>
  <c r="B593" i="6"/>
  <c r="B594" i="6"/>
  <c r="B595" i="6"/>
  <c r="B596" i="6"/>
  <c r="B597" i="6"/>
  <c r="B598" i="6"/>
  <c r="B599" i="6"/>
  <c r="B600" i="6"/>
  <c r="B601" i="6"/>
  <c r="B602" i="6"/>
  <c r="B603" i="6"/>
  <c r="B604" i="6"/>
  <c r="B605" i="6"/>
  <c r="B606" i="6"/>
  <c r="B607" i="6"/>
  <c r="B608" i="6"/>
  <c r="B609" i="6"/>
  <c r="B610" i="6"/>
  <c r="B611" i="6"/>
  <c r="B612" i="6"/>
  <c r="B613" i="6"/>
  <c r="B614" i="6"/>
  <c r="B615" i="6"/>
  <c r="B616" i="6"/>
  <c r="B617" i="6"/>
  <c r="B618" i="6"/>
  <c r="B619" i="6"/>
  <c r="B620" i="6"/>
  <c r="B621" i="6"/>
  <c r="B622" i="6"/>
  <c r="B623" i="6"/>
  <c r="B624" i="6"/>
  <c r="B625" i="6"/>
  <c r="B626" i="6"/>
  <c r="B627" i="6"/>
  <c r="B628" i="6"/>
  <c r="B629" i="6"/>
  <c r="B630" i="6"/>
  <c r="B631" i="6"/>
  <c r="B632" i="6"/>
  <c r="B633" i="6"/>
  <c r="B634" i="6"/>
  <c r="B635" i="6"/>
  <c r="B636" i="6"/>
  <c r="B637" i="6"/>
  <c r="B638" i="6"/>
  <c r="B639" i="6"/>
  <c r="B640" i="6"/>
  <c r="B641" i="6"/>
  <c r="B642" i="6"/>
  <c r="B643" i="6"/>
  <c r="B644" i="6"/>
  <c r="B645" i="6"/>
  <c r="B646" i="6"/>
  <c r="B647" i="6"/>
  <c r="B648" i="6"/>
  <c r="B649" i="6"/>
  <c r="B650" i="6"/>
  <c r="B651" i="6"/>
  <c r="B652" i="6"/>
  <c r="B653" i="6"/>
  <c r="B654" i="6"/>
  <c r="B655" i="6"/>
  <c r="B656" i="6"/>
  <c r="B657" i="6"/>
  <c r="B658" i="6"/>
  <c r="B659" i="6"/>
  <c r="B660" i="6"/>
  <c r="B661" i="6"/>
  <c r="B662" i="6"/>
  <c r="B663" i="6"/>
  <c r="B664" i="6"/>
  <c r="B665" i="6"/>
  <c r="B666" i="6"/>
  <c r="B667" i="6"/>
  <c r="B668" i="6"/>
  <c r="B669" i="6"/>
  <c r="B670" i="6"/>
  <c r="B671" i="6"/>
  <c r="B672" i="6"/>
  <c r="B673" i="6"/>
  <c r="B674" i="6"/>
  <c r="B675" i="6"/>
  <c r="B676" i="6"/>
  <c r="B677" i="6"/>
  <c r="B678" i="6"/>
  <c r="B679" i="6"/>
  <c r="B680" i="6"/>
  <c r="B681" i="6"/>
  <c r="B682" i="6"/>
  <c r="B683" i="6"/>
  <c r="B684" i="6"/>
  <c r="B685" i="6"/>
  <c r="B686" i="6"/>
  <c r="B687" i="6"/>
  <c r="B688" i="6"/>
  <c r="B689" i="6"/>
  <c r="B690" i="6"/>
  <c r="B691" i="6"/>
  <c r="B692" i="6"/>
  <c r="B693" i="6"/>
  <c r="B694" i="6"/>
  <c r="B695" i="6"/>
  <c r="B696" i="6"/>
  <c r="B697" i="6"/>
  <c r="B698" i="6"/>
  <c r="B699" i="6"/>
  <c r="B700" i="6"/>
  <c r="B701" i="6"/>
  <c r="B702" i="6"/>
  <c r="B703" i="6"/>
  <c r="B704" i="6"/>
  <c r="B705" i="6"/>
  <c r="B706" i="6"/>
  <c r="B707" i="6"/>
  <c r="B708" i="6"/>
  <c r="B709" i="6"/>
  <c r="B710" i="6"/>
  <c r="B711" i="6"/>
  <c r="B712" i="6"/>
  <c r="B713" i="6"/>
  <c r="B714" i="6"/>
  <c r="B715" i="6"/>
  <c r="B716" i="6"/>
  <c r="B717" i="6"/>
  <c r="B718" i="6"/>
  <c r="B719" i="6"/>
  <c r="B720" i="6"/>
  <c r="B721" i="6"/>
  <c r="B722" i="6"/>
  <c r="B723" i="6"/>
  <c r="B724" i="6"/>
  <c r="B725" i="6"/>
  <c r="B726" i="6"/>
  <c r="B727" i="6"/>
  <c r="B728" i="6"/>
  <c r="B729" i="6"/>
  <c r="B730" i="6"/>
  <c r="B731" i="6"/>
  <c r="B732" i="6"/>
  <c r="B733" i="6"/>
  <c r="B734" i="6"/>
  <c r="B735" i="6"/>
  <c r="B736" i="6"/>
  <c r="B737" i="6"/>
  <c r="B738" i="6"/>
  <c r="B739" i="6"/>
  <c r="B740" i="6"/>
  <c r="B741" i="6"/>
  <c r="B742" i="6"/>
  <c r="B743" i="6"/>
  <c r="B744" i="6"/>
  <c r="B745" i="6"/>
  <c r="B746" i="6"/>
  <c r="B747" i="6"/>
  <c r="B748" i="6"/>
  <c r="B749" i="6"/>
  <c r="B750" i="6"/>
  <c r="B751" i="6"/>
  <c r="B752" i="6"/>
  <c r="B753" i="6"/>
  <c r="B754" i="6"/>
  <c r="B755" i="6"/>
  <c r="B756" i="6"/>
  <c r="B757" i="6"/>
  <c r="B758" i="6"/>
  <c r="B759" i="6"/>
  <c r="B760" i="6"/>
  <c r="B761" i="6"/>
  <c r="B762" i="6"/>
  <c r="B763" i="6"/>
  <c r="B764" i="6"/>
  <c r="B765" i="6"/>
  <c r="B766" i="6"/>
  <c r="B767" i="6"/>
  <c r="B768" i="6"/>
  <c r="B769" i="6"/>
  <c r="B770" i="6"/>
  <c r="B771" i="6"/>
  <c r="B772" i="6"/>
  <c r="B773" i="6"/>
  <c r="B774" i="6"/>
  <c r="B775" i="6"/>
  <c r="B776" i="6"/>
  <c r="B777" i="6"/>
  <c r="B778" i="6"/>
  <c r="B779" i="6"/>
  <c r="B780" i="6"/>
  <c r="B781" i="6"/>
  <c r="B782" i="6"/>
  <c r="B783" i="6"/>
  <c r="B784" i="6"/>
  <c r="B785" i="6"/>
  <c r="B786" i="6"/>
  <c r="B787" i="6"/>
  <c r="B788" i="6"/>
  <c r="B789" i="6"/>
  <c r="B790" i="6"/>
  <c r="B791" i="6"/>
  <c r="B792" i="6"/>
  <c r="B793" i="6"/>
  <c r="B794" i="6"/>
  <c r="B795" i="6"/>
  <c r="B796" i="6"/>
  <c r="B797" i="6"/>
  <c r="B798" i="6"/>
  <c r="B799" i="6"/>
  <c r="B800" i="6"/>
  <c r="B801" i="6"/>
  <c r="B802" i="6"/>
  <c r="B803" i="6"/>
  <c r="B804" i="6"/>
  <c r="B805" i="6"/>
  <c r="B806" i="6"/>
  <c r="B807" i="6"/>
  <c r="B808" i="6"/>
  <c r="B809" i="6"/>
  <c r="B810" i="6"/>
  <c r="B811" i="6"/>
  <c r="B812" i="6"/>
  <c r="B813" i="6"/>
  <c r="B814" i="6"/>
  <c r="B815" i="6"/>
  <c r="B816" i="6"/>
  <c r="B817" i="6"/>
  <c r="B818" i="6"/>
  <c r="B819" i="6"/>
  <c r="B820" i="6"/>
  <c r="B821" i="6"/>
  <c r="B822" i="6"/>
  <c r="B823" i="6"/>
  <c r="B824" i="6"/>
  <c r="B825" i="6"/>
  <c r="B826" i="6"/>
  <c r="B827" i="6"/>
  <c r="B828" i="6"/>
  <c r="B829" i="6"/>
  <c r="B830" i="6"/>
  <c r="B831" i="6"/>
  <c r="B832" i="6"/>
  <c r="B833" i="6"/>
  <c r="B834" i="6"/>
  <c r="B835" i="6"/>
  <c r="B836" i="6"/>
  <c r="B837" i="6"/>
  <c r="B838" i="6"/>
  <c r="B839" i="6"/>
  <c r="B840" i="6"/>
  <c r="B841" i="6"/>
  <c r="B842" i="6"/>
  <c r="B843" i="6"/>
  <c r="B844" i="6"/>
  <c r="B845" i="6"/>
  <c r="B846" i="6"/>
  <c r="B847" i="6"/>
  <c r="B848" i="6"/>
  <c r="B849" i="6"/>
  <c r="B850" i="6"/>
  <c r="B851" i="6"/>
  <c r="B852" i="6"/>
  <c r="B853" i="6"/>
  <c r="B854" i="6"/>
  <c r="B855" i="6"/>
  <c r="B856" i="6"/>
  <c r="B857" i="6"/>
  <c r="B858" i="6"/>
  <c r="B859" i="6"/>
  <c r="B860" i="6"/>
  <c r="B861" i="6"/>
  <c r="B862" i="6"/>
  <c r="B863" i="6"/>
  <c r="B864" i="6"/>
  <c r="B865" i="6"/>
  <c r="B866" i="6"/>
  <c r="B867" i="6"/>
  <c r="B868" i="6"/>
  <c r="B869" i="6"/>
  <c r="B870" i="6"/>
  <c r="B871" i="6"/>
  <c r="B872" i="6"/>
  <c r="B873" i="6"/>
  <c r="B874" i="6"/>
  <c r="B875" i="6"/>
  <c r="B876" i="6"/>
  <c r="B877" i="6"/>
  <c r="B878" i="6"/>
  <c r="B879" i="6"/>
  <c r="B880" i="6"/>
  <c r="B881" i="6"/>
  <c r="B882" i="6"/>
  <c r="B883" i="6"/>
  <c r="B884" i="6"/>
  <c r="B885" i="6"/>
  <c r="B886" i="6"/>
  <c r="B887" i="6"/>
  <c r="B888" i="6"/>
  <c r="B889" i="6"/>
  <c r="B890" i="6"/>
  <c r="B891" i="6"/>
  <c r="B892" i="6"/>
  <c r="B893" i="6"/>
  <c r="B894" i="6"/>
  <c r="B895" i="6"/>
  <c r="B896" i="6"/>
  <c r="B897" i="6"/>
  <c r="B898" i="6"/>
  <c r="B899" i="6"/>
  <c r="B900" i="6"/>
  <c r="B901" i="6"/>
  <c r="B902" i="6"/>
  <c r="B903" i="6"/>
  <c r="B904" i="6"/>
  <c r="B905" i="6"/>
  <c r="B906" i="6"/>
  <c r="B907" i="6"/>
  <c r="B908" i="6"/>
  <c r="B909" i="6"/>
  <c r="B910" i="6"/>
  <c r="B911" i="6"/>
  <c r="B912" i="6"/>
  <c r="B913" i="6"/>
  <c r="B914" i="6"/>
  <c r="B915" i="6"/>
  <c r="B916" i="6"/>
  <c r="B917" i="6"/>
  <c r="B918" i="6"/>
  <c r="B919" i="6"/>
  <c r="B920" i="6"/>
  <c r="B921" i="6"/>
  <c r="B922" i="6"/>
  <c r="B923" i="6"/>
  <c r="B924" i="6"/>
  <c r="B925" i="6"/>
  <c r="B926" i="6"/>
  <c r="B927" i="6"/>
  <c r="B928" i="6"/>
  <c r="B929" i="6"/>
  <c r="B930" i="6"/>
  <c r="B931" i="6"/>
  <c r="B932" i="6"/>
  <c r="B933" i="6"/>
  <c r="B934" i="6"/>
  <c r="B935" i="6"/>
  <c r="B936" i="6"/>
  <c r="B937" i="6"/>
  <c r="B938" i="6"/>
  <c r="B939" i="6"/>
  <c r="B940" i="6"/>
  <c r="B941" i="6"/>
  <c r="B942" i="6"/>
  <c r="B943" i="6"/>
  <c r="B944" i="6"/>
  <c r="B945" i="6"/>
  <c r="B946" i="6"/>
  <c r="B947" i="6"/>
  <c r="B948" i="6"/>
  <c r="B949" i="6"/>
  <c r="B950" i="6"/>
  <c r="B951" i="6"/>
  <c r="B952" i="6"/>
  <c r="B953" i="6"/>
  <c r="B954" i="6"/>
  <c r="B955" i="6"/>
  <c r="B956" i="6"/>
  <c r="B957" i="6"/>
  <c r="B958" i="6"/>
  <c r="B959" i="6"/>
  <c r="B960" i="6"/>
  <c r="B961" i="6"/>
  <c r="B962" i="6"/>
  <c r="B963" i="6"/>
  <c r="B964" i="6"/>
  <c r="B965" i="6"/>
  <c r="B966" i="6"/>
  <c r="B967" i="6"/>
  <c r="B968" i="6"/>
  <c r="B969" i="6"/>
  <c r="B970" i="6"/>
  <c r="B971" i="6"/>
  <c r="B972" i="6"/>
  <c r="B973" i="6"/>
  <c r="B974" i="6"/>
  <c r="B975" i="6"/>
  <c r="B976" i="6"/>
  <c r="B977" i="6"/>
  <c r="B978" i="6"/>
  <c r="B979" i="6"/>
  <c r="B980" i="6"/>
  <c r="B981" i="6"/>
  <c r="B982" i="6"/>
  <c r="B983" i="6"/>
  <c r="B984" i="6"/>
  <c r="B985" i="6"/>
  <c r="B986" i="6"/>
  <c r="B987" i="6"/>
  <c r="B988" i="6"/>
  <c r="B989" i="6"/>
  <c r="B990" i="6"/>
  <c r="B991" i="6"/>
  <c r="B992" i="6"/>
  <c r="B993" i="6"/>
  <c r="B994" i="6"/>
  <c r="B995" i="6"/>
  <c r="B996" i="6"/>
  <c r="B997" i="6"/>
  <c r="B998" i="6"/>
  <c r="B999" i="6"/>
  <c r="B1000" i="6"/>
  <c r="B1001" i="6"/>
  <c r="B1002" i="6"/>
  <c r="B1003" i="6"/>
  <c r="B1004" i="6"/>
  <c r="B1005" i="6"/>
  <c r="B1006" i="6"/>
  <c r="B6" i="6"/>
  <c r="A1006" i="6"/>
  <c r="AH7" i="1"/>
  <c r="AH8" i="1"/>
  <c r="AH9" i="1"/>
  <c r="AH10" i="1"/>
  <c r="AH11" i="1"/>
  <c r="AH12" i="1"/>
  <c r="AH13" i="1"/>
  <c r="AH14" i="1"/>
  <c r="AH15" i="1"/>
  <c r="AH16" i="1"/>
  <c r="AH17" i="1"/>
  <c r="AH18" i="1"/>
  <c r="AH19" i="1"/>
  <c r="AH20" i="1"/>
  <c r="AH21" i="1"/>
  <c r="AH2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2"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H113" i="1"/>
  <c r="AH114" i="1"/>
  <c r="AH115" i="1"/>
  <c r="AH116" i="1"/>
  <c r="AH117" i="1"/>
  <c r="AH118" i="1"/>
  <c r="AH119" i="1"/>
  <c r="AH120" i="1"/>
  <c r="AH121" i="1"/>
  <c r="AH122" i="1"/>
  <c r="AH123" i="1"/>
  <c r="AH124" i="1"/>
  <c r="AH125" i="1"/>
  <c r="AH126" i="1"/>
  <c r="AH127" i="1"/>
  <c r="AH128" i="1"/>
  <c r="AH129" i="1"/>
  <c r="AH130" i="1"/>
  <c r="AH131" i="1"/>
  <c r="AH132" i="1"/>
  <c r="AH133" i="1"/>
  <c r="AH134" i="1"/>
  <c r="AH135" i="1"/>
  <c r="AH136" i="1"/>
  <c r="AH137" i="1"/>
  <c r="AH138" i="1"/>
  <c r="AH139" i="1"/>
  <c r="AH140" i="1"/>
  <c r="AH141" i="1"/>
  <c r="AH142" i="1"/>
  <c r="AH143" i="1"/>
  <c r="AH144" i="1"/>
  <c r="AH145" i="1"/>
  <c r="AH146" i="1"/>
  <c r="AH147" i="1"/>
  <c r="AH148" i="1"/>
  <c r="AH149" i="1"/>
  <c r="AH150" i="1"/>
  <c r="AH151" i="1"/>
  <c r="AH152" i="1"/>
  <c r="AH153" i="1"/>
  <c r="AH154" i="1"/>
  <c r="AH155" i="1"/>
  <c r="AH156" i="1"/>
  <c r="AH157" i="1"/>
  <c r="AH158" i="1"/>
  <c r="AH159" i="1"/>
  <c r="AH160" i="1"/>
  <c r="AH161" i="1"/>
  <c r="AH162" i="1"/>
  <c r="AH163" i="1"/>
  <c r="AH164" i="1"/>
  <c r="AH165" i="1"/>
  <c r="AH166" i="1"/>
  <c r="AH167" i="1"/>
  <c r="AH168" i="1"/>
  <c r="AH169" i="1"/>
  <c r="AH170" i="1"/>
  <c r="AH171" i="1"/>
  <c r="AH172" i="1"/>
  <c r="AH173" i="1"/>
  <c r="AH174" i="1"/>
  <c r="AH175" i="1"/>
  <c r="AH176" i="1"/>
  <c r="AH177" i="1"/>
  <c r="AH178" i="1"/>
  <c r="AH179" i="1"/>
  <c r="AH180" i="1"/>
  <c r="AH181" i="1"/>
  <c r="AH182" i="1"/>
  <c r="AH183" i="1"/>
  <c r="AH184" i="1"/>
  <c r="AH185" i="1"/>
  <c r="AH186" i="1"/>
  <c r="AH187" i="1"/>
  <c r="AH188" i="1"/>
  <c r="AH189" i="1"/>
  <c r="AH190" i="1"/>
  <c r="AH191" i="1"/>
  <c r="AH192" i="1"/>
  <c r="AH193" i="1"/>
  <c r="AH194" i="1"/>
  <c r="AH195" i="1"/>
  <c r="AH196" i="1"/>
  <c r="AH197" i="1"/>
  <c r="AH198" i="1"/>
  <c r="AH199" i="1"/>
  <c r="AH200" i="1"/>
  <c r="AH201" i="1"/>
  <c r="AH202" i="1"/>
  <c r="AH203" i="1"/>
  <c r="AH204" i="1"/>
  <c r="AH205" i="1"/>
  <c r="AH206" i="1"/>
  <c r="AH207" i="1"/>
  <c r="AH208" i="1"/>
  <c r="AH209" i="1"/>
  <c r="AH210" i="1"/>
  <c r="AH211" i="1"/>
  <c r="AH212" i="1"/>
  <c r="AH213" i="1"/>
  <c r="AH214" i="1"/>
  <c r="AH215" i="1"/>
  <c r="AH216" i="1"/>
  <c r="AH217" i="1"/>
  <c r="AH218" i="1"/>
  <c r="AH219" i="1"/>
  <c r="AH220" i="1"/>
  <c r="AH221" i="1"/>
  <c r="AH222" i="1"/>
  <c r="AH223" i="1"/>
  <c r="AH224" i="1"/>
  <c r="AH225" i="1"/>
  <c r="AH226" i="1"/>
  <c r="AH227" i="1"/>
  <c r="AH228" i="1"/>
  <c r="AH229" i="1"/>
  <c r="AH230" i="1"/>
  <c r="AH231" i="1"/>
  <c r="AH232" i="1"/>
  <c r="AH233" i="1"/>
  <c r="AH234" i="1"/>
  <c r="AH235" i="1"/>
  <c r="AH236" i="1"/>
  <c r="AH237" i="1"/>
  <c r="AH238" i="1"/>
  <c r="AH239" i="1"/>
  <c r="AH240" i="1"/>
  <c r="AH241" i="1"/>
  <c r="AH242" i="1"/>
  <c r="AH243" i="1"/>
  <c r="AH244" i="1"/>
  <c r="AH245" i="1"/>
  <c r="AH246" i="1"/>
  <c r="AH247" i="1"/>
  <c r="AH248" i="1"/>
  <c r="AH249" i="1"/>
  <c r="AH250" i="1"/>
  <c r="AH251" i="1"/>
  <c r="AH252" i="1"/>
  <c r="AH253" i="1"/>
  <c r="AH254" i="1"/>
  <c r="AH255" i="1"/>
  <c r="AH256" i="1"/>
  <c r="AH257" i="1"/>
  <c r="AH258" i="1"/>
  <c r="AH259" i="1"/>
  <c r="AH260" i="1"/>
  <c r="AH261" i="1"/>
  <c r="AH262" i="1"/>
  <c r="AH263" i="1"/>
  <c r="AH264" i="1"/>
  <c r="AH265" i="1"/>
  <c r="AH266" i="1"/>
  <c r="AH267" i="1"/>
  <c r="AH268" i="1"/>
  <c r="AH269" i="1"/>
  <c r="AH270" i="1"/>
  <c r="AH271" i="1"/>
  <c r="AH272" i="1"/>
  <c r="AH273" i="1"/>
  <c r="AH274" i="1"/>
  <c r="AH275" i="1"/>
  <c r="AH276" i="1"/>
  <c r="AH277" i="1"/>
  <c r="AH278" i="1"/>
  <c r="AH279" i="1"/>
  <c r="AH280" i="1"/>
  <c r="AH281" i="1"/>
  <c r="AH282" i="1"/>
  <c r="AH283" i="1"/>
  <c r="AH284" i="1"/>
  <c r="AH285" i="1"/>
  <c r="AH286" i="1"/>
  <c r="AH287" i="1"/>
  <c r="AH288" i="1"/>
  <c r="AH289" i="1"/>
  <c r="AH290" i="1"/>
  <c r="AH291" i="1"/>
  <c r="AH292" i="1"/>
  <c r="AH293" i="1"/>
  <c r="AH294" i="1"/>
  <c r="AH295" i="1"/>
  <c r="AH296" i="1"/>
  <c r="AH297" i="1"/>
  <c r="AH298" i="1"/>
  <c r="AH299" i="1"/>
  <c r="AH300" i="1"/>
  <c r="AH301" i="1"/>
  <c r="AH302" i="1"/>
  <c r="AH303" i="1"/>
  <c r="AH304" i="1"/>
  <c r="AH305" i="1"/>
  <c r="AH306" i="1"/>
  <c r="AH307" i="1"/>
  <c r="AH308" i="1"/>
  <c r="AH309" i="1"/>
  <c r="AH310" i="1"/>
  <c r="AH311" i="1"/>
  <c r="AH312" i="1"/>
  <c r="AH313" i="1"/>
  <c r="AH314" i="1"/>
  <c r="AH315" i="1"/>
  <c r="AH316" i="1"/>
  <c r="AH317" i="1"/>
  <c r="AH318" i="1"/>
  <c r="AH319" i="1"/>
  <c r="AH320" i="1"/>
  <c r="AH321" i="1"/>
  <c r="AH322" i="1"/>
  <c r="AH323" i="1"/>
  <c r="AH324" i="1"/>
  <c r="AH325" i="1"/>
  <c r="AH326" i="1"/>
  <c r="AH327" i="1"/>
  <c r="AH328" i="1"/>
  <c r="AH329" i="1"/>
  <c r="AH330" i="1"/>
  <c r="AH331" i="1"/>
  <c r="AH332" i="1"/>
  <c r="AH333" i="1"/>
  <c r="AH334" i="1"/>
  <c r="AH335" i="1"/>
  <c r="AH336" i="1"/>
  <c r="AH337" i="1"/>
  <c r="AH338" i="1"/>
  <c r="AH339" i="1"/>
  <c r="AH340" i="1"/>
  <c r="AH341" i="1"/>
  <c r="AH342" i="1"/>
  <c r="AH343" i="1"/>
  <c r="AH344" i="1"/>
  <c r="AH345" i="1"/>
  <c r="AH346" i="1"/>
  <c r="AH347" i="1"/>
  <c r="AH348" i="1"/>
  <c r="AH349" i="1"/>
  <c r="AH350" i="1"/>
  <c r="AH351" i="1"/>
  <c r="AH352" i="1"/>
  <c r="AH353" i="1"/>
  <c r="AH354" i="1"/>
  <c r="AH355" i="1"/>
  <c r="AH356" i="1"/>
  <c r="AH357" i="1"/>
  <c r="AH358" i="1"/>
  <c r="AH359" i="1"/>
  <c r="AH360" i="1"/>
  <c r="AH361" i="1"/>
  <c r="AH362" i="1"/>
  <c r="AH363" i="1"/>
  <c r="AH364" i="1"/>
  <c r="AH365" i="1"/>
  <c r="AH366" i="1"/>
  <c r="AH367" i="1"/>
  <c r="AH368" i="1"/>
  <c r="AH369" i="1"/>
  <c r="AH370" i="1"/>
  <c r="AH371" i="1"/>
  <c r="AH372" i="1"/>
  <c r="AH373" i="1"/>
  <c r="AH374" i="1"/>
  <c r="AH375" i="1"/>
  <c r="AH376" i="1"/>
  <c r="AH377" i="1"/>
  <c r="AH378" i="1"/>
  <c r="AH379" i="1"/>
  <c r="AH380" i="1"/>
  <c r="AH381" i="1"/>
  <c r="AH382" i="1"/>
  <c r="AH383" i="1"/>
  <c r="AH384" i="1"/>
  <c r="AH385" i="1"/>
  <c r="AH386" i="1"/>
  <c r="AH387" i="1"/>
  <c r="AH388" i="1"/>
  <c r="AH389" i="1"/>
  <c r="AH390" i="1"/>
  <c r="AH391" i="1"/>
  <c r="AH392" i="1"/>
  <c r="AH393" i="1"/>
  <c r="AH394" i="1"/>
  <c r="AH395" i="1"/>
  <c r="AH396" i="1"/>
  <c r="AH397" i="1"/>
  <c r="AH398" i="1"/>
  <c r="AH399" i="1"/>
  <c r="AH400" i="1"/>
  <c r="AH401" i="1"/>
  <c r="AH402" i="1"/>
  <c r="AH403" i="1"/>
  <c r="AH404" i="1"/>
  <c r="AH405" i="1"/>
  <c r="AH406" i="1"/>
  <c r="AH407" i="1"/>
  <c r="AH408" i="1"/>
  <c r="AH409" i="1"/>
  <c r="AH410" i="1"/>
  <c r="AH411" i="1"/>
  <c r="AH412" i="1"/>
  <c r="AH413" i="1"/>
  <c r="AH414" i="1"/>
  <c r="AH415" i="1"/>
  <c r="AH416" i="1"/>
  <c r="AH417" i="1"/>
  <c r="AH418" i="1"/>
  <c r="AH419" i="1"/>
  <c r="AH420" i="1"/>
  <c r="AH421" i="1"/>
  <c r="AH422" i="1"/>
  <c r="AH423" i="1"/>
  <c r="AH424" i="1"/>
  <c r="AH425" i="1"/>
  <c r="AH426" i="1"/>
  <c r="AH427" i="1"/>
  <c r="AH428" i="1"/>
  <c r="AH429" i="1"/>
  <c r="AH430" i="1"/>
  <c r="AH431" i="1"/>
  <c r="AH432" i="1"/>
  <c r="AH433" i="1"/>
  <c r="AH434" i="1"/>
  <c r="AH435" i="1"/>
  <c r="AH436" i="1"/>
  <c r="AH437" i="1"/>
  <c r="AH438" i="1"/>
  <c r="AH439" i="1"/>
  <c r="AH440" i="1"/>
  <c r="AH441" i="1"/>
  <c r="AH442" i="1"/>
  <c r="AH443" i="1"/>
  <c r="AH444" i="1"/>
  <c r="AH445" i="1"/>
  <c r="AH446" i="1"/>
  <c r="AH447" i="1"/>
  <c r="AH448" i="1"/>
  <c r="AH449" i="1"/>
  <c r="AH450" i="1"/>
  <c r="AH451" i="1"/>
  <c r="AH452" i="1"/>
  <c r="AH453" i="1"/>
  <c r="AH454" i="1"/>
  <c r="AH455" i="1"/>
  <c r="AH456" i="1"/>
  <c r="AH457" i="1"/>
  <c r="AH458" i="1"/>
  <c r="AH459" i="1"/>
  <c r="AH460" i="1"/>
  <c r="AH461" i="1"/>
  <c r="AH462" i="1"/>
  <c r="AH463" i="1"/>
  <c r="AH464" i="1"/>
  <c r="AH465" i="1"/>
  <c r="AH466" i="1"/>
  <c r="AH467" i="1"/>
  <c r="AH468" i="1"/>
  <c r="AH469" i="1"/>
  <c r="AH470" i="1"/>
  <c r="AH471" i="1"/>
  <c r="AH472" i="1"/>
  <c r="AH473" i="1"/>
  <c r="AH474" i="1"/>
  <c r="AH475" i="1"/>
  <c r="AH476" i="1"/>
  <c r="AH477" i="1"/>
  <c r="AH478" i="1"/>
  <c r="AH479" i="1"/>
  <c r="AH480" i="1"/>
  <c r="AH481" i="1"/>
  <c r="AH482" i="1"/>
  <c r="AH483" i="1"/>
  <c r="AH484" i="1"/>
  <c r="AH485" i="1"/>
  <c r="AH486" i="1"/>
  <c r="AH487" i="1"/>
  <c r="AH488" i="1"/>
  <c r="AH489" i="1"/>
  <c r="AH490" i="1"/>
  <c r="AH491" i="1"/>
  <c r="AH492" i="1"/>
  <c r="AH493" i="1"/>
  <c r="AH494" i="1"/>
  <c r="AH495" i="1"/>
  <c r="AH496" i="1"/>
  <c r="AH497" i="1"/>
  <c r="AH498" i="1"/>
  <c r="AH499" i="1"/>
  <c r="AH500" i="1"/>
  <c r="AH501" i="1"/>
  <c r="AH502" i="1"/>
  <c r="AH503" i="1"/>
  <c r="AH504" i="1"/>
  <c r="AH505" i="1"/>
  <c r="AH506" i="1"/>
  <c r="AH507" i="1"/>
  <c r="AH508" i="1"/>
  <c r="AH509" i="1"/>
  <c r="AH510" i="1"/>
  <c r="AH511" i="1"/>
  <c r="AH512" i="1"/>
  <c r="AH513" i="1"/>
  <c r="AH514" i="1"/>
  <c r="AH515" i="1"/>
  <c r="AH516" i="1"/>
  <c r="AH517" i="1"/>
  <c r="AH518" i="1"/>
  <c r="AH519" i="1"/>
  <c r="AH520" i="1"/>
  <c r="AH521" i="1"/>
  <c r="AH522" i="1"/>
  <c r="AH523" i="1"/>
  <c r="AH524" i="1"/>
  <c r="AH525" i="1"/>
  <c r="AH526" i="1"/>
  <c r="AH527" i="1"/>
  <c r="AH528" i="1"/>
  <c r="AH529" i="1"/>
  <c r="AH530" i="1"/>
  <c r="AH531" i="1"/>
  <c r="AH532" i="1"/>
  <c r="AH533" i="1"/>
  <c r="AH534" i="1"/>
  <c r="AH535" i="1"/>
  <c r="AH536" i="1"/>
  <c r="AH537" i="1"/>
  <c r="AH538" i="1"/>
  <c r="AH539" i="1"/>
  <c r="AH540" i="1"/>
  <c r="AH541" i="1"/>
  <c r="AH542" i="1"/>
  <c r="AH543" i="1"/>
  <c r="AH544" i="1"/>
  <c r="AH545" i="1"/>
  <c r="AH546" i="1"/>
  <c r="AH547" i="1"/>
  <c r="AH548" i="1"/>
  <c r="AH549" i="1"/>
  <c r="AH550" i="1"/>
  <c r="AH551" i="1"/>
  <c r="AH552" i="1"/>
  <c r="AH553" i="1"/>
  <c r="AH554" i="1"/>
  <c r="AH555" i="1"/>
  <c r="AH556" i="1"/>
  <c r="AH557" i="1"/>
  <c r="AH558" i="1"/>
  <c r="AH559" i="1"/>
  <c r="AH560" i="1"/>
  <c r="AH561" i="1"/>
  <c r="AH562" i="1"/>
  <c r="AH563" i="1"/>
  <c r="AH564" i="1"/>
  <c r="AH565" i="1"/>
  <c r="AH566" i="1"/>
  <c r="AH567" i="1"/>
  <c r="AH568" i="1"/>
  <c r="AH569" i="1"/>
  <c r="AH570" i="1"/>
  <c r="AH571" i="1"/>
  <c r="AH572" i="1"/>
  <c r="AH573" i="1"/>
  <c r="AH574" i="1"/>
  <c r="AH575" i="1"/>
  <c r="AH576" i="1"/>
  <c r="AH577" i="1"/>
  <c r="AH578" i="1"/>
  <c r="AH579" i="1"/>
  <c r="AH580" i="1"/>
  <c r="AH581" i="1"/>
  <c r="AH582" i="1"/>
  <c r="AH583" i="1"/>
  <c r="AH584" i="1"/>
  <c r="AH585" i="1"/>
  <c r="AH586" i="1"/>
  <c r="AH587" i="1"/>
  <c r="AH588" i="1"/>
  <c r="AH589" i="1"/>
  <c r="AH590" i="1"/>
  <c r="AH591" i="1"/>
  <c r="AH592" i="1"/>
  <c r="AH593" i="1"/>
  <c r="AH594" i="1"/>
  <c r="AH595" i="1"/>
  <c r="AH596" i="1"/>
  <c r="AH597" i="1"/>
  <c r="AH598" i="1"/>
  <c r="AH599" i="1"/>
  <c r="AH600" i="1"/>
  <c r="AH601" i="1"/>
  <c r="AH602" i="1"/>
  <c r="AH603" i="1"/>
  <c r="AH604" i="1"/>
  <c r="AH605" i="1"/>
  <c r="AH606" i="1"/>
  <c r="AH607" i="1"/>
  <c r="AH608" i="1"/>
  <c r="AH609" i="1"/>
  <c r="AH610" i="1"/>
  <c r="AH611" i="1"/>
  <c r="AH612" i="1"/>
  <c r="AH613" i="1"/>
  <c r="AH614" i="1"/>
  <c r="AH615" i="1"/>
  <c r="AH616" i="1"/>
  <c r="AH617" i="1"/>
  <c r="AH618" i="1"/>
  <c r="AH619" i="1"/>
  <c r="AH620" i="1"/>
  <c r="AH621" i="1"/>
  <c r="AH622" i="1"/>
  <c r="AH623" i="1"/>
  <c r="AH624" i="1"/>
  <c r="AH625" i="1"/>
  <c r="AH626" i="1"/>
  <c r="AH627" i="1"/>
  <c r="AH628" i="1"/>
  <c r="AH629" i="1"/>
  <c r="AH630" i="1"/>
  <c r="AH631" i="1"/>
  <c r="AH632" i="1"/>
  <c r="AH633" i="1"/>
  <c r="AH634" i="1"/>
  <c r="AH635" i="1"/>
  <c r="AH636" i="1"/>
  <c r="AH637" i="1"/>
  <c r="AH638" i="1"/>
  <c r="AH639" i="1"/>
  <c r="AH640" i="1"/>
  <c r="AH641" i="1"/>
  <c r="AH642" i="1"/>
  <c r="AH643" i="1"/>
  <c r="AH644" i="1"/>
  <c r="AH645" i="1"/>
  <c r="AH646" i="1"/>
  <c r="AH647" i="1"/>
  <c r="AH648" i="1"/>
  <c r="AH649" i="1"/>
  <c r="AH650" i="1"/>
  <c r="AH651" i="1"/>
  <c r="AH652" i="1"/>
  <c r="AH653" i="1"/>
  <c r="AH654" i="1"/>
  <c r="AH655" i="1"/>
  <c r="AH656" i="1"/>
  <c r="AH657" i="1"/>
  <c r="AH658" i="1"/>
  <c r="AH659" i="1"/>
  <c r="AH660" i="1"/>
  <c r="AH661" i="1"/>
  <c r="AH662" i="1"/>
  <c r="AH663" i="1"/>
  <c r="AH664" i="1"/>
  <c r="AH665" i="1"/>
  <c r="AH666" i="1"/>
  <c r="AH667" i="1"/>
  <c r="AH668" i="1"/>
  <c r="AH669" i="1"/>
  <c r="AH670" i="1"/>
  <c r="AH671" i="1"/>
  <c r="AH672" i="1"/>
  <c r="AH673" i="1"/>
  <c r="AH674" i="1"/>
  <c r="AH675" i="1"/>
  <c r="AH676" i="1"/>
  <c r="AH677" i="1"/>
  <c r="AH678" i="1"/>
  <c r="AH679" i="1"/>
  <c r="AH680" i="1"/>
  <c r="AH681" i="1"/>
  <c r="AH682" i="1"/>
  <c r="AH683" i="1"/>
  <c r="AH684" i="1"/>
  <c r="AH685" i="1"/>
  <c r="AH686" i="1"/>
  <c r="AH687" i="1"/>
  <c r="AH688" i="1"/>
  <c r="AH689" i="1"/>
  <c r="AH690" i="1"/>
  <c r="AH691" i="1"/>
  <c r="AH692" i="1"/>
  <c r="AH693" i="1"/>
  <c r="AH694" i="1"/>
  <c r="AH695" i="1"/>
  <c r="AH696" i="1"/>
  <c r="AH697" i="1"/>
  <c r="AH698" i="1"/>
  <c r="AH699" i="1"/>
  <c r="AH700" i="1"/>
  <c r="AH701" i="1"/>
  <c r="AH702" i="1"/>
  <c r="AH703" i="1"/>
  <c r="AH704" i="1"/>
  <c r="AH705" i="1"/>
  <c r="AH706" i="1"/>
  <c r="AH707" i="1"/>
  <c r="AH708" i="1"/>
  <c r="AH709" i="1"/>
  <c r="AH710" i="1"/>
  <c r="AH711" i="1"/>
  <c r="AH712" i="1"/>
  <c r="AH713" i="1"/>
  <c r="AH714" i="1"/>
  <c r="AH715" i="1"/>
  <c r="AH716" i="1"/>
  <c r="AH717" i="1"/>
  <c r="AH718" i="1"/>
  <c r="AH719" i="1"/>
  <c r="AH720" i="1"/>
  <c r="AH721" i="1"/>
  <c r="AH722" i="1"/>
  <c r="AH723" i="1"/>
  <c r="AH724" i="1"/>
  <c r="AH725" i="1"/>
  <c r="AH726" i="1"/>
  <c r="AH727" i="1"/>
  <c r="AH728" i="1"/>
  <c r="AH729" i="1"/>
  <c r="AH730" i="1"/>
  <c r="AH731" i="1"/>
  <c r="AH732" i="1"/>
  <c r="AH733" i="1"/>
  <c r="AH734" i="1"/>
  <c r="AH735" i="1"/>
  <c r="AH736" i="1"/>
  <c r="AH737" i="1"/>
  <c r="AH738" i="1"/>
  <c r="AH739" i="1"/>
  <c r="AH740" i="1"/>
  <c r="AH741" i="1"/>
  <c r="AH742" i="1"/>
  <c r="AH743" i="1"/>
  <c r="AH744" i="1"/>
  <c r="AH745" i="1"/>
  <c r="AH746" i="1"/>
  <c r="AH747" i="1"/>
  <c r="AH748" i="1"/>
  <c r="AH749" i="1"/>
  <c r="AH750" i="1"/>
  <c r="AH751" i="1"/>
  <c r="AH752" i="1"/>
  <c r="AH753" i="1"/>
  <c r="AH754" i="1"/>
  <c r="AH755" i="1"/>
  <c r="AH756" i="1"/>
  <c r="AH757" i="1"/>
  <c r="AH758" i="1"/>
  <c r="AH759" i="1"/>
  <c r="AH760" i="1"/>
  <c r="AH761" i="1"/>
  <c r="AH762" i="1"/>
  <c r="AH763" i="1"/>
  <c r="AH764" i="1"/>
  <c r="AH765" i="1"/>
  <c r="AH766" i="1"/>
  <c r="AH767" i="1"/>
  <c r="AH768" i="1"/>
  <c r="AH769" i="1"/>
  <c r="AH770" i="1"/>
  <c r="AH771" i="1"/>
  <c r="AH772" i="1"/>
  <c r="AH773" i="1"/>
  <c r="AH774" i="1"/>
  <c r="AH775" i="1"/>
  <c r="AH776" i="1"/>
  <c r="AH777" i="1"/>
  <c r="AH778" i="1"/>
  <c r="AH779" i="1"/>
  <c r="AH780" i="1"/>
  <c r="AH781" i="1"/>
  <c r="AH782" i="1"/>
  <c r="AH783" i="1"/>
  <c r="AH784" i="1"/>
  <c r="AH785" i="1"/>
  <c r="AH786" i="1"/>
  <c r="AH787" i="1"/>
  <c r="AH788" i="1"/>
  <c r="AH789" i="1"/>
  <c r="AH790" i="1"/>
  <c r="AH791" i="1"/>
  <c r="AH792" i="1"/>
  <c r="AH793" i="1"/>
  <c r="AH794" i="1"/>
  <c r="AH795" i="1"/>
  <c r="AH796" i="1"/>
  <c r="AH797" i="1"/>
  <c r="AH798" i="1"/>
  <c r="AH799" i="1"/>
  <c r="AH800" i="1"/>
  <c r="AH801" i="1"/>
  <c r="AH802" i="1"/>
  <c r="AH803" i="1"/>
  <c r="AH804" i="1"/>
  <c r="AH805" i="1"/>
  <c r="AH806" i="1"/>
  <c r="AH807" i="1"/>
  <c r="AH808" i="1"/>
  <c r="AH809" i="1"/>
  <c r="AH810" i="1"/>
  <c r="AH811" i="1"/>
  <c r="AH812" i="1"/>
  <c r="AH813" i="1"/>
  <c r="AH814" i="1"/>
  <c r="AH815" i="1"/>
  <c r="AH816" i="1"/>
  <c r="AH817" i="1"/>
  <c r="AH818" i="1"/>
  <c r="AH819" i="1"/>
  <c r="AH820" i="1"/>
  <c r="AH821" i="1"/>
  <c r="AH822" i="1"/>
  <c r="AH823" i="1"/>
  <c r="AH824" i="1"/>
  <c r="AH825" i="1"/>
  <c r="AH826" i="1"/>
  <c r="AH827" i="1"/>
  <c r="AH828" i="1"/>
  <c r="AH829" i="1"/>
  <c r="AH830" i="1"/>
  <c r="AH831" i="1"/>
  <c r="AH832" i="1"/>
  <c r="AH833" i="1"/>
  <c r="AH834" i="1"/>
  <c r="AH835" i="1"/>
  <c r="AH836" i="1"/>
  <c r="AH837" i="1"/>
  <c r="AH838" i="1"/>
  <c r="AH839" i="1"/>
  <c r="AH840" i="1"/>
  <c r="AH841" i="1"/>
  <c r="AH842" i="1"/>
  <c r="AH843" i="1"/>
  <c r="AH844" i="1"/>
  <c r="AH845" i="1"/>
  <c r="AH846" i="1"/>
  <c r="AH847" i="1"/>
  <c r="AH848" i="1"/>
  <c r="AH849" i="1"/>
  <c r="AH850" i="1"/>
  <c r="AH851" i="1"/>
  <c r="AH852" i="1"/>
  <c r="AH853" i="1"/>
  <c r="AH854" i="1"/>
  <c r="AH855" i="1"/>
  <c r="AH856" i="1"/>
  <c r="AH857" i="1"/>
  <c r="AH858" i="1"/>
  <c r="AH859" i="1"/>
  <c r="AH860" i="1"/>
  <c r="AH861" i="1"/>
  <c r="AH862" i="1"/>
  <c r="AH863" i="1"/>
  <c r="AH864" i="1"/>
  <c r="AH865" i="1"/>
  <c r="AH866" i="1"/>
  <c r="AH867" i="1"/>
  <c r="AH868" i="1"/>
  <c r="AH869" i="1"/>
  <c r="AH870" i="1"/>
  <c r="AH871" i="1"/>
  <c r="AH872" i="1"/>
  <c r="AH873" i="1"/>
  <c r="AH874" i="1"/>
  <c r="AH875" i="1"/>
  <c r="AH876" i="1"/>
  <c r="AH877" i="1"/>
  <c r="AH878" i="1"/>
  <c r="AH879" i="1"/>
  <c r="AH880" i="1"/>
  <c r="AH881" i="1"/>
  <c r="AH882" i="1"/>
  <c r="AH883" i="1"/>
  <c r="AH884" i="1"/>
  <c r="AH885" i="1"/>
  <c r="AH886" i="1"/>
  <c r="AH887" i="1"/>
  <c r="AH888" i="1"/>
  <c r="AH889" i="1"/>
  <c r="AH890" i="1"/>
  <c r="AH891" i="1"/>
  <c r="AH892" i="1"/>
  <c r="AH893" i="1"/>
  <c r="AH894" i="1"/>
  <c r="AH895" i="1"/>
  <c r="AH896" i="1"/>
  <c r="AH897" i="1"/>
  <c r="AH898" i="1"/>
  <c r="AH899" i="1"/>
  <c r="AH900" i="1"/>
  <c r="AH901" i="1"/>
  <c r="AH902" i="1"/>
  <c r="AH903" i="1"/>
  <c r="AH904" i="1"/>
  <c r="AH905" i="1"/>
  <c r="AH906" i="1"/>
  <c r="AH907" i="1"/>
  <c r="AH908" i="1"/>
  <c r="AH909" i="1"/>
  <c r="AH910" i="1"/>
  <c r="AH911" i="1"/>
  <c r="AH912" i="1"/>
  <c r="AH913" i="1"/>
  <c r="AH914" i="1"/>
  <c r="AH915" i="1"/>
  <c r="AH916" i="1"/>
  <c r="AH917" i="1"/>
  <c r="AH918" i="1"/>
  <c r="AH919" i="1"/>
  <c r="AH920" i="1"/>
  <c r="AH921" i="1"/>
  <c r="AH922" i="1"/>
  <c r="AH923" i="1"/>
  <c r="AH924" i="1"/>
  <c r="AH925" i="1"/>
  <c r="AH926" i="1"/>
  <c r="AH927" i="1"/>
  <c r="AH928" i="1"/>
  <c r="AH929" i="1"/>
  <c r="AH930" i="1"/>
  <c r="AH931" i="1"/>
  <c r="AH932" i="1"/>
  <c r="AH933" i="1"/>
  <c r="AH934" i="1"/>
  <c r="AH935" i="1"/>
  <c r="AH936" i="1"/>
  <c r="AH937" i="1"/>
  <c r="AH938" i="1"/>
  <c r="AH939" i="1"/>
  <c r="AH940" i="1"/>
  <c r="AH941" i="1"/>
  <c r="AH942" i="1"/>
  <c r="AH943" i="1"/>
  <c r="AH944" i="1"/>
  <c r="AH945" i="1"/>
  <c r="AH946" i="1"/>
  <c r="AH947" i="1"/>
  <c r="AH948" i="1"/>
  <c r="AH949" i="1"/>
  <c r="AH950" i="1"/>
  <c r="AH951" i="1"/>
  <c r="AH952" i="1"/>
  <c r="AH953" i="1"/>
  <c r="AH954" i="1"/>
  <c r="AH955" i="1"/>
  <c r="AH956" i="1"/>
  <c r="AH957" i="1"/>
  <c r="AH958" i="1"/>
  <c r="AH959" i="1"/>
  <c r="AH960" i="1"/>
  <c r="AH961" i="1"/>
  <c r="AH962" i="1"/>
  <c r="AH963" i="1"/>
  <c r="AH964" i="1"/>
  <c r="AH965" i="1"/>
  <c r="AH966" i="1"/>
  <c r="AH967" i="1"/>
  <c r="AH968" i="1"/>
  <c r="AH969" i="1"/>
  <c r="AH970" i="1"/>
  <c r="AH971" i="1"/>
  <c r="AH972" i="1"/>
  <c r="AH973" i="1"/>
  <c r="AH974" i="1"/>
  <c r="AH975" i="1"/>
  <c r="AH976" i="1"/>
  <c r="AH977" i="1"/>
  <c r="AH978" i="1"/>
  <c r="AH979" i="1"/>
  <c r="AH980" i="1"/>
  <c r="AH981" i="1"/>
  <c r="AH982" i="1"/>
  <c r="AH983" i="1"/>
  <c r="AH984" i="1"/>
  <c r="AH985" i="1"/>
  <c r="AH986" i="1"/>
  <c r="AH987" i="1"/>
  <c r="AH988" i="1"/>
  <c r="AH989" i="1"/>
  <c r="AH990" i="1"/>
  <c r="AH991" i="1"/>
  <c r="AH992" i="1"/>
  <c r="AH993" i="1"/>
  <c r="AH994" i="1"/>
  <c r="AH995" i="1"/>
  <c r="AH996" i="1"/>
  <c r="AH997" i="1"/>
  <c r="AH998" i="1"/>
  <c r="AH999" i="1"/>
  <c r="AH1000" i="1"/>
  <c r="AH1001" i="1"/>
  <c r="AH1002" i="1"/>
  <c r="AH1003" i="1"/>
  <c r="AH1004" i="1"/>
  <c r="AH1005" i="1"/>
  <c r="AH6" i="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AF6" i="11"/>
  <c r="A1006" i="10"/>
  <c r="Z1006" i="9" s="1"/>
  <c r="AJ1005" i="11"/>
  <c r="AH1005" i="11"/>
  <c r="A1005" i="11"/>
  <c r="AJ1004" i="11"/>
  <c r="AH1004" i="11"/>
  <c r="A1004" i="11"/>
  <c r="AJ1003" i="11"/>
  <c r="AH1003" i="11"/>
  <c r="A1003" i="11"/>
  <c r="AJ1002" i="11"/>
  <c r="AH1002" i="11"/>
  <c r="A1002" i="11"/>
  <c r="AJ1001" i="11"/>
  <c r="AH1001" i="11"/>
  <c r="A1001" i="11"/>
  <c r="AJ1000" i="11"/>
  <c r="AH1000" i="11"/>
  <c r="A1000" i="11"/>
  <c r="AJ999" i="11"/>
  <c r="AH999" i="11"/>
  <c r="A999" i="11"/>
  <c r="AJ998" i="11"/>
  <c r="AH998" i="11"/>
  <c r="A998" i="11"/>
  <c r="A998" i="10" s="1"/>
  <c r="AA998" i="9" s="1"/>
  <c r="AJ997" i="11"/>
  <c r="AH997" i="11"/>
  <c r="A997" i="11"/>
  <c r="AJ996" i="11"/>
  <c r="AH996" i="11"/>
  <c r="A996" i="11"/>
  <c r="AJ995" i="11"/>
  <c r="AH995" i="11"/>
  <c r="A995" i="11"/>
  <c r="AJ994" i="11"/>
  <c r="AH994" i="11"/>
  <c r="A994" i="11"/>
  <c r="AJ993" i="11"/>
  <c r="AH993" i="11"/>
  <c r="A993" i="11"/>
  <c r="AJ992" i="11"/>
  <c r="AH992" i="11"/>
  <c r="A992" i="11"/>
  <c r="AJ991" i="11"/>
  <c r="AH991" i="11"/>
  <c r="A991" i="11"/>
  <c r="AJ990" i="11"/>
  <c r="AH990" i="11"/>
  <c r="A990" i="11"/>
  <c r="A990" i="10" s="1"/>
  <c r="AA990" i="9" s="1"/>
  <c r="AJ989" i="11"/>
  <c r="AH989" i="11"/>
  <c r="A989" i="11"/>
  <c r="AJ988" i="11"/>
  <c r="AH988" i="11"/>
  <c r="A988" i="11"/>
  <c r="AJ987" i="11"/>
  <c r="AH987" i="11"/>
  <c r="A987" i="11"/>
  <c r="AJ986" i="11"/>
  <c r="AH986" i="11"/>
  <c r="A986" i="11"/>
  <c r="AJ985" i="11"/>
  <c r="AH985" i="11"/>
  <c r="A985" i="11"/>
  <c r="AJ984" i="11"/>
  <c r="AH984" i="11"/>
  <c r="A984" i="11"/>
  <c r="AJ983" i="11"/>
  <c r="AH983" i="11"/>
  <c r="A983" i="11"/>
  <c r="AJ982" i="11"/>
  <c r="AH982" i="11"/>
  <c r="A982" i="11"/>
  <c r="A982" i="10" s="1"/>
  <c r="AA982" i="9" s="1"/>
  <c r="AJ981" i="11"/>
  <c r="AH981" i="11"/>
  <c r="A981" i="11"/>
  <c r="AJ980" i="11"/>
  <c r="AH980" i="11"/>
  <c r="A980" i="11"/>
  <c r="AJ979" i="11"/>
  <c r="AH979" i="11"/>
  <c r="A979" i="11"/>
  <c r="AJ978" i="11"/>
  <c r="AH978" i="11"/>
  <c r="A978" i="11"/>
  <c r="AJ977" i="11"/>
  <c r="AH977" i="11"/>
  <c r="A977" i="11"/>
  <c r="AJ976" i="11"/>
  <c r="AH976" i="11"/>
  <c r="A976" i="11"/>
  <c r="AJ975" i="11"/>
  <c r="AH975" i="11"/>
  <c r="A975" i="11"/>
  <c r="AJ974" i="11"/>
  <c r="AH974" i="11"/>
  <c r="A974" i="11"/>
  <c r="A974" i="10" s="1"/>
  <c r="AA974" i="9" s="1"/>
  <c r="AJ973" i="11"/>
  <c r="AH973" i="11"/>
  <c r="A973" i="11"/>
  <c r="AJ972" i="11"/>
  <c r="AH972" i="11"/>
  <c r="A972" i="11"/>
  <c r="AJ971" i="11"/>
  <c r="AH971" i="11"/>
  <c r="A971" i="11"/>
  <c r="AJ970" i="11"/>
  <c r="AH970" i="11"/>
  <c r="A970" i="11"/>
  <c r="AJ969" i="11"/>
  <c r="AH969" i="11"/>
  <c r="A969" i="11"/>
  <c r="AJ968" i="11"/>
  <c r="AH968" i="11"/>
  <c r="A968" i="11"/>
  <c r="AJ967" i="11"/>
  <c r="AH967" i="11"/>
  <c r="A967" i="11"/>
  <c r="AJ966" i="11"/>
  <c r="AH966" i="11"/>
  <c r="A966" i="11"/>
  <c r="A966" i="10" s="1"/>
  <c r="AA966" i="9" s="1"/>
  <c r="AJ965" i="11"/>
  <c r="AH965" i="11"/>
  <c r="A965" i="11"/>
  <c r="AJ964" i="11"/>
  <c r="AH964" i="11"/>
  <c r="A964" i="11"/>
  <c r="AJ963" i="11"/>
  <c r="AH963" i="11"/>
  <c r="A963" i="11"/>
  <c r="AJ962" i="11"/>
  <c r="AH962" i="11"/>
  <c r="A962" i="11"/>
  <c r="AJ961" i="11"/>
  <c r="AH961" i="11"/>
  <c r="A961" i="11"/>
  <c r="AJ960" i="11"/>
  <c r="AH960" i="11"/>
  <c r="A960" i="11"/>
  <c r="AJ959" i="11"/>
  <c r="AH959" i="11"/>
  <c r="A959" i="11"/>
  <c r="AJ958" i="11"/>
  <c r="AH958" i="11"/>
  <c r="A958" i="11"/>
  <c r="A958" i="10" s="1"/>
  <c r="AA958" i="9" s="1"/>
  <c r="AJ957" i="11"/>
  <c r="AH957" i="11"/>
  <c r="A957" i="11"/>
  <c r="AJ956" i="11"/>
  <c r="AH956" i="11"/>
  <c r="A956" i="11"/>
  <c r="AJ955" i="11"/>
  <c r="AH955" i="11"/>
  <c r="A955" i="11"/>
  <c r="AJ954" i="11"/>
  <c r="AH954" i="11"/>
  <c r="A954" i="11"/>
  <c r="AJ953" i="11"/>
  <c r="AH953" i="11"/>
  <c r="A953" i="11"/>
  <c r="AJ952" i="11"/>
  <c r="AH952" i="11"/>
  <c r="A952" i="11"/>
  <c r="AJ951" i="11"/>
  <c r="AH951" i="11"/>
  <c r="A951" i="11"/>
  <c r="AJ950" i="11"/>
  <c r="AH950" i="11"/>
  <c r="A950" i="11"/>
  <c r="A950" i="10" s="1"/>
  <c r="AA950" i="9" s="1"/>
  <c r="AJ949" i="11"/>
  <c r="AH949" i="11"/>
  <c r="A949" i="11"/>
  <c r="AJ948" i="11"/>
  <c r="AH948" i="11"/>
  <c r="A948" i="11"/>
  <c r="AJ947" i="11"/>
  <c r="AH947" i="11"/>
  <c r="A947" i="11"/>
  <c r="AJ946" i="11"/>
  <c r="AH946" i="11"/>
  <c r="A946" i="11"/>
  <c r="AJ945" i="11"/>
  <c r="AH945" i="11"/>
  <c r="A945" i="11"/>
  <c r="AJ944" i="11"/>
  <c r="AH944" i="11"/>
  <c r="A944" i="11"/>
  <c r="AJ943" i="11"/>
  <c r="AH943" i="11"/>
  <c r="A943" i="11"/>
  <c r="AJ942" i="11"/>
  <c r="AH942" i="11"/>
  <c r="A942" i="11"/>
  <c r="A942" i="10" s="1"/>
  <c r="AA942" i="9" s="1"/>
  <c r="AJ941" i="11"/>
  <c r="AH941" i="11"/>
  <c r="A941" i="11"/>
  <c r="AJ940" i="11"/>
  <c r="AH940" i="11"/>
  <c r="A940" i="11"/>
  <c r="AJ939" i="11"/>
  <c r="AH939" i="11"/>
  <c r="A939" i="11"/>
  <c r="AJ938" i="11"/>
  <c r="AH938" i="11"/>
  <c r="A938" i="11"/>
  <c r="AJ937" i="11"/>
  <c r="AH937" i="11"/>
  <c r="A937" i="11"/>
  <c r="AJ936" i="11"/>
  <c r="AH936" i="11"/>
  <c r="A936" i="11"/>
  <c r="AJ935" i="11"/>
  <c r="AH935" i="11"/>
  <c r="A935" i="11"/>
  <c r="AJ934" i="11"/>
  <c r="AH934" i="11"/>
  <c r="A934" i="11"/>
  <c r="A934" i="10" s="1"/>
  <c r="AA934" i="9" s="1"/>
  <c r="AJ933" i="11"/>
  <c r="AH933" i="11"/>
  <c r="A933" i="11"/>
  <c r="AJ932" i="11"/>
  <c r="AH932" i="11"/>
  <c r="A932" i="11"/>
  <c r="AJ931" i="11"/>
  <c r="AH931" i="11"/>
  <c r="A931" i="11"/>
  <c r="AJ930" i="11"/>
  <c r="AH930" i="11"/>
  <c r="A930" i="11"/>
  <c r="AJ929" i="11"/>
  <c r="AH929" i="11"/>
  <c r="A929" i="11"/>
  <c r="AJ928" i="11"/>
  <c r="AH928" i="11"/>
  <c r="A928" i="11"/>
  <c r="AJ927" i="11"/>
  <c r="AH927" i="11"/>
  <c r="A927" i="11"/>
  <c r="AJ926" i="11"/>
  <c r="AH926" i="11"/>
  <c r="A926" i="11"/>
  <c r="A926" i="10" s="1"/>
  <c r="AA926" i="9" s="1"/>
  <c r="AJ925" i="11"/>
  <c r="AH925" i="11"/>
  <c r="A925" i="11"/>
  <c r="AJ924" i="11"/>
  <c r="AH924" i="11"/>
  <c r="A924" i="11"/>
  <c r="AJ923" i="11"/>
  <c r="AH923" i="11"/>
  <c r="A923" i="11"/>
  <c r="AJ922" i="11"/>
  <c r="AH922" i="11"/>
  <c r="A922" i="11"/>
  <c r="AJ921" i="11"/>
  <c r="AH921" i="11"/>
  <c r="A921" i="11"/>
  <c r="AJ920" i="11"/>
  <c r="AH920" i="11"/>
  <c r="A920" i="11"/>
  <c r="AJ919" i="11"/>
  <c r="AH919" i="11"/>
  <c r="A919" i="11"/>
  <c r="AJ918" i="11"/>
  <c r="AH918" i="11"/>
  <c r="A918" i="11"/>
  <c r="A918" i="10" s="1"/>
  <c r="AA918" i="9" s="1"/>
  <c r="AJ917" i="11"/>
  <c r="AH917" i="11"/>
  <c r="A917" i="11"/>
  <c r="AJ916" i="11"/>
  <c r="AH916" i="11"/>
  <c r="A916" i="11"/>
  <c r="AJ915" i="11"/>
  <c r="AH915" i="11"/>
  <c r="A915" i="11"/>
  <c r="AJ914" i="11"/>
  <c r="AH914" i="11"/>
  <c r="A914" i="11"/>
  <c r="AJ913" i="11"/>
  <c r="AH913" i="11"/>
  <c r="A913" i="11"/>
  <c r="AJ912" i="11"/>
  <c r="AH912" i="11"/>
  <c r="A912" i="11"/>
  <c r="AJ911" i="11"/>
  <c r="AH911" i="11"/>
  <c r="A911" i="11"/>
  <c r="AJ910" i="11"/>
  <c r="AH910" i="11"/>
  <c r="A910" i="11"/>
  <c r="A910" i="10" s="1"/>
  <c r="AA910" i="9" s="1"/>
  <c r="AJ909" i="11"/>
  <c r="AH909" i="11"/>
  <c r="A909" i="11"/>
  <c r="AJ908" i="11"/>
  <c r="AH908" i="11"/>
  <c r="A908" i="11"/>
  <c r="AJ907" i="11"/>
  <c r="AH907" i="11"/>
  <c r="A907" i="11"/>
  <c r="AJ906" i="11"/>
  <c r="AH906" i="11"/>
  <c r="A906" i="11"/>
  <c r="AJ905" i="11"/>
  <c r="AH905" i="11"/>
  <c r="A905" i="11"/>
  <c r="AJ904" i="11"/>
  <c r="AH904" i="11"/>
  <c r="A904" i="11"/>
  <c r="AJ903" i="11"/>
  <c r="AH903" i="11"/>
  <c r="A903" i="11"/>
  <c r="AJ902" i="11"/>
  <c r="AH902" i="11"/>
  <c r="A902" i="11"/>
  <c r="A902" i="10" s="1"/>
  <c r="AA902" i="9" s="1"/>
  <c r="AJ901" i="11"/>
  <c r="AH901" i="11"/>
  <c r="A901" i="11"/>
  <c r="AJ900" i="11"/>
  <c r="AH900" i="11"/>
  <c r="A900" i="11"/>
  <c r="AJ899" i="11"/>
  <c r="AH899" i="11"/>
  <c r="A899" i="11"/>
  <c r="AJ898" i="11"/>
  <c r="AH898" i="11"/>
  <c r="A898" i="11"/>
  <c r="AJ897" i="11"/>
  <c r="AH897" i="11"/>
  <c r="A897" i="11"/>
  <c r="AJ896" i="11"/>
  <c r="AH896" i="11"/>
  <c r="A896" i="11"/>
  <c r="AJ895" i="11"/>
  <c r="AH895" i="11"/>
  <c r="A895" i="11"/>
  <c r="AJ894" i="11"/>
  <c r="AH894" i="11"/>
  <c r="A894" i="11"/>
  <c r="A894" i="10" s="1"/>
  <c r="AA894" i="9" s="1"/>
  <c r="AJ893" i="11"/>
  <c r="AH893" i="11"/>
  <c r="A893" i="11"/>
  <c r="AJ892" i="11"/>
  <c r="AH892" i="11"/>
  <c r="A892" i="11"/>
  <c r="AJ891" i="11"/>
  <c r="AH891" i="11"/>
  <c r="A891" i="11"/>
  <c r="AJ890" i="11"/>
  <c r="AH890" i="11"/>
  <c r="A890" i="11"/>
  <c r="AJ889" i="11"/>
  <c r="AH889" i="11"/>
  <c r="A889" i="11"/>
  <c r="AJ888" i="11"/>
  <c r="AH888" i="11"/>
  <c r="A888" i="11"/>
  <c r="AJ887" i="11"/>
  <c r="AH887" i="11"/>
  <c r="A887" i="11"/>
  <c r="AJ886" i="11"/>
  <c r="AH886" i="11"/>
  <c r="A886" i="11"/>
  <c r="A886" i="10" s="1"/>
  <c r="AA886" i="9" s="1"/>
  <c r="AJ885" i="11"/>
  <c r="AH885" i="11"/>
  <c r="A885" i="11"/>
  <c r="AJ884" i="11"/>
  <c r="AH884" i="11"/>
  <c r="A884" i="11"/>
  <c r="AJ883" i="11"/>
  <c r="AH883" i="11"/>
  <c r="A883" i="11"/>
  <c r="AJ882" i="11"/>
  <c r="AH882" i="11"/>
  <c r="A882" i="11"/>
  <c r="AJ881" i="11"/>
  <c r="AH881" i="11"/>
  <c r="A881" i="11"/>
  <c r="AJ880" i="11"/>
  <c r="AH880" i="11"/>
  <c r="A880" i="11"/>
  <c r="AJ879" i="11"/>
  <c r="AH879" i="11"/>
  <c r="A879" i="11"/>
  <c r="AJ878" i="11"/>
  <c r="AH878" i="11"/>
  <c r="A878" i="11"/>
  <c r="A878" i="10" s="1"/>
  <c r="AA878" i="9" s="1"/>
  <c r="AJ877" i="11"/>
  <c r="AH877" i="11"/>
  <c r="A877" i="11"/>
  <c r="AJ876" i="11"/>
  <c r="AH876" i="11"/>
  <c r="A876" i="11"/>
  <c r="AJ875" i="11"/>
  <c r="AH875" i="11"/>
  <c r="A875" i="11"/>
  <c r="AJ874" i="11"/>
  <c r="AH874" i="11"/>
  <c r="A874" i="11"/>
  <c r="AJ873" i="11"/>
  <c r="AH873" i="11"/>
  <c r="A873" i="11"/>
  <c r="AJ872" i="11"/>
  <c r="AH872" i="11"/>
  <c r="A872" i="11"/>
  <c r="AJ871" i="11"/>
  <c r="AH871" i="11"/>
  <c r="A871" i="11"/>
  <c r="AJ870" i="11"/>
  <c r="AH870" i="11"/>
  <c r="A870" i="11"/>
  <c r="A870" i="10" s="1"/>
  <c r="M870" i="9" s="1"/>
  <c r="AJ869" i="11"/>
  <c r="AH869" i="11"/>
  <c r="A869" i="11"/>
  <c r="AJ868" i="11"/>
  <c r="AH868" i="11"/>
  <c r="A868" i="11"/>
  <c r="AJ867" i="11"/>
  <c r="AH867" i="11"/>
  <c r="A867" i="11"/>
  <c r="AJ866" i="11"/>
  <c r="AH866" i="11"/>
  <c r="A866" i="11"/>
  <c r="AJ865" i="11"/>
  <c r="AH865" i="11"/>
  <c r="A865" i="11"/>
  <c r="AJ864" i="11"/>
  <c r="AH864" i="11"/>
  <c r="A864" i="11"/>
  <c r="AJ863" i="11"/>
  <c r="AH863" i="11"/>
  <c r="A863" i="11"/>
  <c r="AJ862" i="11"/>
  <c r="AH862" i="11"/>
  <c r="A862" i="11"/>
  <c r="A862" i="10" s="1"/>
  <c r="AA862" i="9" s="1"/>
  <c r="AJ861" i="11"/>
  <c r="AH861" i="11"/>
  <c r="A861" i="11"/>
  <c r="AJ860" i="11"/>
  <c r="AH860" i="11"/>
  <c r="A860" i="11"/>
  <c r="AJ859" i="11"/>
  <c r="AH859" i="11"/>
  <c r="A859" i="11"/>
  <c r="AJ858" i="11"/>
  <c r="AH858" i="11"/>
  <c r="A858" i="11"/>
  <c r="AJ857" i="11"/>
  <c r="AH857" i="11"/>
  <c r="A857" i="11"/>
  <c r="AJ856" i="11"/>
  <c r="AH856" i="11"/>
  <c r="A856" i="11"/>
  <c r="AJ855" i="11"/>
  <c r="AH855" i="11"/>
  <c r="A855" i="11"/>
  <c r="AJ854" i="11"/>
  <c r="AH854" i="11"/>
  <c r="A854" i="11"/>
  <c r="A854" i="10" s="1"/>
  <c r="M854" i="9" s="1"/>
  <c r="AJ853" i="11"/>
  <c r="AH853" i="11"/>
  <c r="A853" i="11"/>
  <c r="AJ852" i="11"/>
  <c r="AH852" i="11"/>
  <c r="A852" i="11"/>
  <c r="AJ851" i="11"/>
  <c r="AH851" i="11"/>
  <c r="A851" i="11"/>
  <c r="AJ850" i="11"/>
  <c r="AH850" i="11"/>
  <c r="A850" i="11"/>
  <c r="AJ849" i="11"/>
  <c r="AH849" i="11"/>
  <c r="A849" i="11"/>
  <c r="AJ848" i="11"/>
  <c r="AH848" i="11"/>
  <c r="A848" i="11"/>
  <c r="AJ847" i="11"/>
  <c r="AH847" i="11"/>
  <c r="A847" i="11"/>
  <c r="AJ846" i="11"/>
  <c r="AH846" i="11"/>
  <c r="A846" i="11"/>
  <c r="A846" i="10" s="1"/>
  <c r="AA846" i="9" s="1"/>
  <c r="AJ845" i="11"/>
  <c r="AH845" i="11"/>
  <c r="A845" i="11"/>
  <c r="AJ844" i="11"/>
  <c r="AH844" i="11"/>
  <c r="A844" i="11"/>
  <c r="AJ843" i="11"/>
  <c r="AH843" i="11"/>
  <c r="A843" i="11"/>
  <c r="AJ842" i="11"/>
  <c r="AH842" i="11"/>
  <c r="A842" i="11"/>
  <c r="AJ841" i="11"/>
  <c r="AH841" i="11"/>
  <c r="A841" i="11"/>
  <c r="AJ840" i="11"/>
  <c r="AH840" i="11"/>
  <c r="A840" i="11"/>
  <c r="AJ839" i="11"/>
  <c r="AH839" i="11"/>
  <c r="A839" i="11"/>
  <c r="AJ838" i="11"/>
  <c r="AH838" i="11"/>
  <c r="A838" i="11"/>
  <c r="A838" i="10" s="1"/>
  <c r="M838" i="9" s="1"/>
  <c r="AJ837" i="11"/>
  <c r="AH837" i="11"/>
  <c r="A837" i="11"/>
  <c r="AJ836" i="11"/>
  <c r="AH836" i="11"/>
  <c r="A836" i="11"/>
  <c r="AJ835" i="11"/>
  <c r="AH835" i="11"/>
  <c r="A835" i="11"/>
  <c r="AJ834" i="11"/>
  <c r="AH834" i="11"/>
  <c r="A834" i="11"/>
  <c r="AJ833" i="11"/>
  <c r="AH833" i="11"/>
  <c r="A833" i="11"/>
  <c r="AJ832" i="11"/>
  <c r="AH832" i="11"/>
  <c r="A832" i="11"/>
  <c r="AJ831" i="11"/>
  <c r="AH831" i="11"/>
  <c r="A831" i="11"/>
  <c r="AJ830" i="11"/>
  <c r="AH830" i="11"/>
  <c r="A830" i="11"/>
  <c r="A830" i="10" s="1"/>
  <c r="M830" i="9" s="1"/>
  <c r="AJ829" i="11"/>
  <c r="AH829" i="11"/>
  <c r="A829" i="11"/>
  <c r="AJ828" i="11"/>
  <c r="AH828" i="11"/>
  <c r="A828" i="11"/>
  <c r="AJ827" i="11"/>
  <c r="AH827" i="11"/>
  <c r="A827" i="11"/>
  <c r="AJ826" i="11"/>
  <c r="AH826" i="11"/>
  <c r="A826" i="11"/>
  <c r="AJ825" i="11"/>
  <c r="AH825" i="11"/>
  <c r="A825" i="11"/>
  <c r="AJ824" i="11"/>
  <c r="AH824" i="11"/>
  <c r="A824" i="11"/>
  <c r="AJ823" i="11"/>
  <c r="AH823" i="11"/>
  <c r="A823" i="11"/>
  <c r="AJ822" i="11"/>
  <c r="AH822" i="11"/>
  <c r="A822" i="11"/>
  <c r="A822" i="10" s="1"/>
  <c r="M822" i="9" s="1"/>
  <c r="AJ821" i="11"/>
  <c r="AH821" i="11"/>
  <c r="A821" i="11"/>
  <c r="AJ820" i="11"/>
  <c r="AH820" i="11"/>
  <c r="A820" i="11"/>
  <c r="AJ819" i="11"/>
  <c r="AH819" i="11"/>
  <c r="A819" i="11"/>
  <c r="AJ818" i="11"/>
  <c r="AH818" i="11"/>
  <c r="A818" i="11"/>
  <c r="AJ817" i="11"/>
  <c r="AH817" i="11"/>
  <c r="A817" i="11"/>
  <c r="AJ816" i="11"/>
  <c r="AH816" i="11"/>
  <c r="A816" i="11"/>
  <c r="AJ815" i="11"/>
  <c r="AH815" i="11"/>
  <c r="A815" i="11"/>
  <c r="AJ814" i="11"/>
  <c r="AH814" i="11"/>
  <c r="A814" i="11"/>
  <c r="A814" i="10" s="1"/>
  <c r="M814" i="9" s="1"/>
  <c r="AJ813" i="11"/>
  <c r="AH813" i="11"/>
  <c r="A813" i="11"/>
  <c r="AJ812" i="11"/>
  <c r="AH812" i="11"/>
  <c r="A812" i="11"/>
  <c r="AJ811" i="11"/>
  <c r="AH811" i="11"/>
  <c r="A811" i="11"/>
  <c r="AJ810" i="11"/>
  <c r="AH810" i="11"/>
  <c r="A810" i="11"/>
  <c r="AJ809" i="11"/>
  <c r="AH809" i="11"/>
  <c r="A809" i="11"/>
  <c r="AJ808" i="11"/>
  <c r="AH808" i="11"/>
  <c r="A808" i="11"/>
  <c r="AJ807" i="11"/>
  <c r="AH807" i="11"/>
  <c r="A807" i="11"/>
  <c r="AJ806" i="11"/>
  <c r="AH806" i="11"/>
  <c r="A806" i="11"/>
  <c r="A806" i="10" s="1"/>
  <c r="M806" i="9" s="1"/>
  <c r="AJ805" i="11"/>
  <c r="AH805" i="11"/>
  <c r="A805" i="11"/>
  <c r="AJ804" i="11"/>
  <c r="AH804" i="11"/>
  <c r="A804" i="11"/>
  <c r="AJ803" i="11"/>
  <c r="AH803" i="11"/>
  <c r="A803" i="11"/>
  <c r="AJ802" i="11"/>
  <c r="AH802" i="11"/>
  <c r="A802" i="11"/>
  <c r="AJ801" i="11"/>
  <c r="AH801" i="11"/>
  <c r="A801" i="11"/>
  <c r="AJ800" i="11"/>
  <c r="AH800" i="11"/>
  <c r="A800" i="11"/>
  <c r="AJ799" i="11"/>
  <c r="AH799" i="11"/>
  <c r="A799" i="11"/>
  <c r="AJ798" i="11"/>
  <c r="AH798" i="11"/>
  <c r="A798" i="11"/>
  <c r="A798" i="10" s="1"/>
  <c r="AA798" i="9" s="1"/>
  <c r="AJ797" i="11"/>
  <c r="AH797" i="11"/>
  <c r="A797" i="11"/>
  <c r="AJ796" i="11"/>
  <c r="AH796" i="11"/>
  <c r="A796" i="11"/>
  <c r="AJ795" i="11"/>
  <c r="AH795" i="11"/>
  <c r="A795" i="11"/>
  <c r="AJ794" i="11"/>
  <c r="AH794" i="11"/>
  <c r="A794" i="11"/>
  <c r="AJ793" i="11"/>
  <c r="AH793" i="11"/>
  <c r="A793" i="11"/>
  <c r="AJ792" i="11"/>
  <c r="AH792" i="11"/>
  <c r="A792" i="11"/>
  <c r="AJ791" i="11"/>
  <c r="AH791" i="11"/>
  <c r="A791" i="11"/>
  <c r="AJ790" i="11"/>
  <c r="AH790" i="11"/>
  <c r="A790" i="11"/>
  <c r="A790" i="10" s="1"/>
  <c r="M790" i="9" s="1"/>
  <c r="AJ789" i="11"/>
  <c r="AH789" i="11"/>
  <c r="A789" i="11"/>
  <c r="AJ788" i="11"/>
  <c r="AH788" i="11"/>
  <c r="A788" i="11"/>
  <c r="AJ787" i="11"/>
  <c r="AH787" i="11"/>
  <c r="A787" i="11"/>
  <c r="AJ786" i="11"/>
  <c r="AH786" i="11"/>
  <c r="A786" i="11"/>
  <c r="AJ785" i="11"/>
  <c r="AH785" i="11"/>
  <c r="A785" i="11"/>
  <c r="AJ784" i="11"/>
  <c r="AH784" i="11"/>
  <c r="A784" i="11"/>
  <c r="AJ783" i="11"/>
  <c r="AH783" i="11"/>
  <c r="A783" i="11"/>
  <c r="AJ782" i="11"/>
  <c r="AH782" i="11"/>
  <c r="A782" i="11"/>
  <c r="A782" i="10" s="1"/>
  <c r="M782" i="9" s="1"/>
  <c r="AJ781" i="11"/>
  <c r="AH781" i="11"/>
  <c r="A781" i="11"/>
  <c r="AJ780" i="11"/>
  <c r="AH780" i="11"/>
  <c r="A780" i="11"/>
  <c r="AJ779" i="11"/>
  <c r="AH779" i="11"/>
  <c r="A779" i="11"/>
  <c r="AJ778" i="11"/>
  <c r="AH778" i="11"/>
  <c r="A778" i="11"/>
  <c r="AJ777" i="11"/>
  <c r="AH777" i="11"/>
  <c r="A777" i="11"/>
  <c r="AJ776" i="11"/>
  <c r="AH776" i="11"/>
  <c r="A776" i="11"/>
  <c r="AJ775" i="11"/>
  <c r="AH775" i="11"/>
  <c r="A775" i="11"/>
  <c r="AJ774" i="11"/>
  <c r="AH774" i="11"/>
  <c r="A774" i="11"/>
  <c r="A774" i="10" s="1"/>
  <c r="M774" i="9" s="1"/>
  <c r="AJ773" i="11"/>
  <c r="AH773" i="11"/>
  <c r="A773" i="11"/>
  <c r="AJ772" i="11"/>
  <c r="AH772" i="11"/>
  <c r="A772" i="11"/>
  <c r="AJ771" i="11"/>
  <c r="AH771" i="11"/>
  <c r="A771" i="11"/>
  <c r="AJ770" i="11"/>
  <c r="AH770" i="11"/>
  <c r="A770" i="11"/>
  <c r="AJ769" i="11"/>
  <c r="AH769" i="11"/>
  <c r="A769" i="11"/>
  <c r="AJ768" i="11"/>
  <c r="AH768" i="11"/>
  <c r="A768" i="11"/>
  <c r="AJ767" i="11"/>
  <c r="AH767" i="11"/>
  <c r="A767" i="11"/>
  <c r="AJ766" i="11"/>
  <c r="AH766" i="11"/>
  <c r="A766" i="11"/>
  <c r="A766" i="10" s="1"/>
  <c r="M766" i="9" s="1"/>
  <c r="AJ765" i="11"/>
  <c r="AH765" i="11"/>
  <c r="A765" i="11"/>
  <c r="AJ764" i="11"/>
  <c r="AH764" i="11"/>
  <c r="A764" i="11"/>
  <c r="AJ763" i="11"/>
  <c r="AH763" i="11"/>
  <c r="A763" i="11"/>
  <c r="AJ762" i="11"/>
  <c r="AH762" i="11"/>
  <c r="A762" i="11"/>
  <c r="AJ761" i="11"/>
  <c r="AH761" i="11"/>
  <c r="A761" i="11"/>
  <c r="AJ760" i="11"/>
  <c r="AH760" i="11"/>
  <c r="A760" i="11"/>
  <c r="AJ759" i="11"/>
  <c r="AH759" i="11"/>
  <c r="A759" i="11"/>
  <c r="AJ758" i="11"/>
  <c r="AH758" i="11"/>
  <c r="A758" i="11"/>
  <c r="A758" i="10" s="1"/>
  <c r="F758" i="9" s="1"/>
  <c r="AJ757" i="11"/>
  <c r="AH757" i="11"/>
  <c r="A757" i="11"/>
  <c r="AJ756" i="11"/>
  <c r="AH756" i="11"/>
  <c r="A756" i="11"/>
  <c r="AJ755" i="11"/>
  <c r="AH755" i="11"/>
  <c r="A755" i="11"/>
  <c r="AJ754" i="11"/>
  <c r="AH754" i="11"/>
  <c r="A754" i="11"/>
  <c r="AJ753" i="11"/>
  <c r="AH753" i="11"/>
  <c r="A753" i="11"/>
  <c r="AJ752" i="11"/>
  <c r="AH752" i="11"/>
  <c r="A752" i="11"/>
  <c r="AJ751" i="11"/>
  <c r="AH751" i="11"/>
  <c r="A751" i="11"/>
  <c r="AJ750" i="11"/>
  <c r="AH750" i="11"/>
  <c r="A750" i="11"/>
  <c r="A750" i="10" s="1"/>
  <c r="M750" i="9" s="1"/>
  <c r="AJ749" i="11"/>
  <c r="AH749" i="11"/>
  <c r="A749" i="11"/>
  <c r="AJ748" i="11"/>
  <c r="AH748" i="11"/>
  <c r="A748" i="11"/>
  <c r="AJ747" i="11"/>
  <c r="AH747" i="11"/>
  <c r="A747" i="11"/>
  <c r="AJ746" i="11"/>
  <c r="AH746" i="11"/>
  <c r="A746" i="11"/>
  <c r="AJ745" i="11"/>
  <c r="AH745" i="11"/>
  <c r="A745" i="11"/>
  <c r="AJ744" i="11"/>
  <c r="AH744" i="11"/>
  <c r="A744" i="11"/>
  <c r="AJ743" i="11"/>
  <c r="AH743" i="11"/>
  <c r="A743" i="11"/>
  <c r="AJ742" i="11"/>
  <c r="AH742" i="11"/>
  <c r="A742" i="11"/>
  <c r="A742" i="10" s="1"/>
  <c r="M742" i="9" s="1"/>
  <c r="AJ741" i="11"/>
  <c r="AH741" i="11"/>
  <c r="A741" i="11"/>
  <c r="AJ740" i="11"/>
  <c r="AH740" i="11"/>
  <c r="A740" i="11"/>
  <c r="AJ739" i="11"/>
  <c r="AH739" i="11"/>
  <c r="A739" i="11"/>
  <c r="AJ738" i="11"/>
  <c r="AH738" i="11"/>
  <c r="A738" i="11"/>
  <c r="AJ737" i="11"/>
  <c r="AH737" i="11"/>
  <c r="A737" i="11"/>
  <c r="AJ736" i="11"/>
  <c r="AH736" i="11"/>
  <c r="A736" i="11"/>
  <c r="AJ735" i="11"/>
  <c r="AH735" i="11"/>
  <c r="A735" i="11"/>
  <c r="AJ734" i="11"/>
  <c r="AH734" i="11"/>
  <c r="A734" i="11"/>
  <c r="A734" i="10" s="1"/>
  <c r="M734" i="9" s="1"/>
  <c r="AJ733" i="11"/>
  <c r="AH733" i="11"/>
  <c r="A733" i="11"/>
  <c r="AJ732" i="11"/>
  <c r="AH732" i="11"/>
  <c r="A732" i="11"/>
  <c r="AJ731" i="11"/>
  <c r="AH731" i="11"/>
  <c r="A731" i="11"/>
  <c r="AJ730" i="11"/>
  <c r="AH730" i="11"/>
  <c r="A730" i="11"/>
  <c r="AJ729" i="11"/>
  <c r="AH729" i="11"/>
  <c r="A729" i="11"/>
  <c r="AJ728" i="11"/>
  <c r="AH728" i="11"/>
  <c r="A728" i="11"/>
  <c r="AJ727" i="11"/>
  <c r="AH727" i="11"/>
  <c r="A727" i="11"/>
  <c r="AJ726" i="11"/>
  <c r="AH726" i="11"/>
  <c r="A726" i="11"/>
  <c r="A726" i="10" s="1"/>
  <c r="M726" i="9" s="1"/>
  <c r="AJ725" i="11"/>
  <c r="AH725" i="11"/>
  <c r="A725" i="11"/>
  <c r="AJ724" i="11"/>
  <c r="AH724" i="11"/>
  <c r="A724" i="11"/>
  <c r="AJ723" i="11"/>
  <c r="AH723" i="11"/>
  <c r="A723" i="11"/>
  <c r="AJ722" i="11"/>
  <c r="AH722" i="11"/>
  <c r="A722" i="11"/>
  <c r="AJ721" i="11"/>
  <c r="AH721" i="11"/>
  <c r="A721" i="11"/>
  <c r="AJ720" i="11"/>
  <c r="AH720" i="11"/>
  <c r="A720" i="11"/>
  <c r="AJ719" i="11"/>
  <c r="AH719" i="11"/>
  <c r="A719" i="11"/>
  <c r="AJ718" i="11"/>
  <c r="AH718" i="11"/>
  <c r="A718" i="11"/>
  <c r="A718" i="10" s="1"/>
  <c r="F718" i="9" s="1"/>
  <c r="AJ717" i="11"/>
  <c r="AH717" i="11"/>
  <c r="A717" i="11"/>
  <c r="AJ716" i="11"/>
  <c r="AH716" i="11"/>
  <c r="A716" i="11"/>
  <c r="AJ715" i="11"/>
  <c r="AH715" i="11"/>
  <c r="A715" i="11"/>
  <c r="AJ714" i="11"/>
  <c r="AH714" i="11"/>
  <c r="A714" i="11"/>
  <c r="AJ713" i="11"/>
  <c r="AH713" i="11"/>
  <c r="A713" i="11"/>
  <c r="AJ712" i="11"/>
  <c r="AH712" i="11"/>
  <c r="A712" i="11"/>
  <c r="AJ711" i="11"/>
  <c r="AH711" i="11"/>
  <c r="A711" i="11"/>
  <c r="AJ710" i="11"/>
  <c r="AH710" i="11"/>
  <c r="A710" i="11"/>
  <c r="A710" i="10" s="1"/>
  <c r="M710" i="9" s="1"/>
  <c r="AJ709" i="11"/>
  <c r="AH709" i="11"/>
  <c r="A709" i="11"/>
  <c r="AJ708" i="11"/>
  <c r="AH708" i="11"/>
  <c r="A708" i="11"/>
  <c r="AJ707" i="11"/>
  <c r="AH707" i="11"/>
  <c r="A707" i="11"/>
  <c r="AJ706" i="11"/>
  <c r="AH706" i="11"/>
  <c r="A706" i="11"/>
  <c r="AJ705" i="11"/>
  <c r="AH705" i="11"/>
  <c r="A705" i="11"/>
  <c r="AJ704" i="11"/>
  <c r="AH704" i="11"/>
  <c r="A704" i="11"/>
  <c r="AJ703" i="11"/>
  <c r="AH703" i="11"/>
  <c r="A703" i="11"/>
  <c r="AJ702" i="11"/>
  <c r="AH702" i="11"/>
  <c r="A702" i="11"/>
  <c r="A702" i="10" s="1"/>
  <c r="M702" i="9" s="1"/>
  <c r="AJ701" i="11"/>
  <c r="AH701" i="11"/>
  <c r="A701" i="11"/>
  <c r="AJ700" i="11"/>
  <c r="AH700" i="11"/>
  <c r="A700" i="11"/>
  <c r="AJ699" i="11"/>
  <c r="AH699" i="11"/>
  <c r="A699" i="11"/>
  <c r="AJ698" i="11"/>
  <c r="AH698" i="11"/>
  <c r="A698" i="11"/>
  <c r="AJ697" i="11"/>
  <c r="AH697" i="11"/>
  <c r="A697" i="11"/>
  <c r="AJ696" i="11"/>
  <c r="AH696" i="11"/>
  <c r="A696" i="11"/>
  <c r="AJ695" i="11"/>
  <c r="AH695" i="11"/>
  <c r="A695" i="11"/>
  <c r="AJ694" i="11"/>
  <c r="AH694" i="11"/>
  <c r="A694" i="11"/>
  <c r="A694" i="10" s="1"/>
  <c r="F694" i="9" s="1"/>
  <c r="AJ693" i="11"/>
  <c r="AH693" i="11"/>
  <c r="A693" i="11"/>
  <c r="AJ692" i="11"/>
  <c r="AH692" i="11"/>
  <c r="A692" i="11"/>
  <c r="AJ691" i="11"/>
  <c r="AH691" i="11"/>
  <c r="A691" i="11"/>
  <c r="AJ690" i="11"/>
  <c r="AH690" i="11"/>
  <c r="A690" i="11"/>
  <c r="AJ689" i="11"/>
  <c r="AH689" i="11"/>
  <c r="A689" i="11"/>
  <c r="AJ688" i="11"/>
  <c r="AH688" i="11"/>
  <c r="A688" i="11"/>
  <c r="AJ687" i="11"/>
  <c r="AH687" i="11"/>
  <c r="A687" i="11"/>
  <c r="AJ686" i="11"/>
  <c r="AH686" i="11"/>
  <c r="A686" i="11"/>
  <c r="A686" i="10" s="1"/>
  <c r="M686" i="9" s="1"/>
  <c r="AJ685" i="11"/>
  <c r="AH685" i="11"/>
  <c r="A685" i="11"/>
  <c r="AJ684" i="11"/>
  <c r="AH684" i="11"/>
  <c r="A684" i="11"/>
  <c r="AJ683" i="11"/>
  <c r="AH683" i="11"/>
  <c r="A683" i="11"/>
  <c r="AJ682" i="11"/>
  <c r="AH682" i="11"/>
  <c r="A682" i="11"/>
  <c r="AJ681" i="11"/>
  <c r="AH681" i="11"/>
  <c r="A681" i="11"/>
  <c r="AJ680" i="11"/>
  <c r="AH680" i="11"/>
  <c r="A680" i="11"/>
  <c r="AJ679" i="11"/>
  <c r="AH679" i="11"/>
  <c r="A679" i="11"/>
  <c r="AJ678" i="11"/>
  <c r="AH678" i="11"/>
  <c r="A678" i="11"/>
  <c r="A678" i="10" s="1"/>
  <c r="M678" i="9" s="1"/>
  <c r="AJ677" i="11"/>
  <c r="AH677" i="11"/>
  <c r="A677" i="11"/>
  <c r="AJ676" i="11"/>
  <c r="AH676" i="11"/>
  <c r="A676" i="11"/>
  <c r="AJ675" i="11"/>
  <c r="AH675" i="11"/>
  <c r="A675" i="11"/>
  <c r="AJ674" i="11"/>
  <c r="AH674" i="11"/>
  <c r="A674" i="11"/>
  <c r="AJ673" i="11"/>
  <c r="AH673" i="11"/>
  <c r="A673" i="11"/>
  <c r="AJ672" i="11"/>
  <c r="AH672" i="11"/>
  <c r="A672" i="11"/>
  <c r="AJ671" i="11"/>
  <c r="AH671" i="11"/>
  <c r="A671" i="11"/>
  <c r="AJ670" i="11"/>
  <c r="AH670" i="11"/>
  <c r="A670" i="11"/>
  <c r="A670" i="10" s="1"/>
  <c r="M670" i="9" s="1"/>
  <c r="AJ669" i="11"/>
  <c r="AH669" i="11"/>
  <c r="A669" i="11"/>
  <c r="AJ668" i="11"/>
  <c r="AH668" i="11"/>
  <c r="A668" i="11"/>
  <c r="AJ667" i="11"/>
  <c r="AH667" i="11"/>
  <c r="A667" i="11"/>
  <c r="AJ666" i="11"/>
  <c r="AH666" i="11"/>
  <c r="A666" i="11"/>
  <c r="AJ665" i="11"/>
  <c r="AH665" i="11"/>
  <c r="A665" i="11"/>
  <c r="AJ664" i="11"/>
  <c r="AH664" i="11"/>
  <c r="A664" i="11"/>
  <c r="AJ663" i="11"/>
  <c r="AH663" i="11"/>
  <c r="A663" i="11"/>
  <c r="AJ662" i="11"/>
  <c r="AH662" i="11"/>
  <c r="A662" i="11"/>
  <c r="A662" i="10" s="1"/>
  <c r="M662" i="9" s="1"/>
  <c r="AJ661" i="11"/>
  <c r="AH661" i="11"/>
  <c r="A661" i="11"/>
  <c r="AJ660" i="11"/>
  <c r="AH660" i="11"/>
  <c r="A660" i="11"/>
  <c r="AJ659" i="11"/>
  <c r="AH659" i="11"/>
  <c r="A659" i="11"/>
  <c r="AJ658" i="11"/>
  <c r="AH658" i="11"/>
  <c r="A658" i="11"/>
  <c r="AJ657" i="11"/>
  <c r="AH657" i="11"/>
  <c r="A657" i="11"/>
  <c r="AJ656" i="11"/>
  <c r="AH656" i="11"/>
  <c r="A656" i="11"/>
  <c r="AJ655" i="11"/>
  <c r="AH655" i="11"/>
  <c r="A655" i="11"/>
  <c r="AJ654" i="11"/>
  <c r="AH654" i="11"/>
  <c r="A654" i="11"/>
  <c r="A654" i="10" s="1"/>
  <c r="M654" i="9" s="1"/>
  <c r="AJ653" i="11"/>
  <c r="AH653" i="11"/>
  <c r="A653" i="11"/>
  <c r="AJ652" i="11"/>
  <c r="AH652" i="11"/>
  <c r="A652" i="11"/>
  <c r="AJ651" i="11"/>
  <c r="AH651" i="11"/>
  <c r="A651" i="11"/>
  <c r="AJ650" i="11"/>
  <c r="AH650" i="11"/>
  <c r="A650" i="11"/>
  <c r="AJ649" i="11"/>
  <c r="AH649" i="11"/>
  <c r="A649" i="11"/>
  <c r="AJ648" i="11"/>
  <c r="AH648" i="11"/>
  <c r="A648" i="11"/>
  <c r="AJ647" i="11"/>
  <c r="AH647" i="11"/>
  <c r="A647" i="11"/>
  <c r="AJ646" i="11"/>
  <c r="AH646" i="11"/>
  <c r="A646" i="11"/>
  <c r="A646" i="10" s="1"/>
  <c r="M646" i="9" s="1"/>
  <c r="AJ645" i="11"/>
  <c r="AH645" i="11"/>
  <c r="A645" i="11"/>
  <c r="AJ644" i="11"/>
  <c r="AH644" i="11"/>
  <c r="A644" i="11"/>
  <c r="AJ643" i="11"/>
  <c r="AH643" i="11"/>
  <c r="A643" i="11"/>
  <c r="AJ642" i="11"/>
  <c r="AH642" i="11"/>
  <c r="A642" i="11"/>
  <c r="AJ641" i="11"/>
  <c r="AH641" i="11"/>
  <c r="A641" i="11"/>
  <c r="AJ640" i="11"/>
  <c r="AH640" i="11"/>
  <c r="A640" i="11"/>
  <c r="AJ639" i="11"/>
  <c r="AH639" i="11"/>
  <c r="A639" i="11"/>
  <c r="AJ638" i="11"/>
  <c r="AH638" i="11"/>
  <c r="A638" i="11"/>
  <c r="A638" i="10" s="1"/>
  <c r="M638" i="9" s="1"/>
  <c r="AJ637" i="11"/>
  <c r="AH637" i="11"/>
  <c r="A637" i="11"/>
  <c r="AJ636" i="11"/>
  <c r="AH636" i="11"/>
  <c r="A636" i="11"/>
  <c r="AJ635" i="11"/>
  <c r="AH635" i="11"/>
  <c r="A635" i="11"/>
  <c r="AJ634" i="11"/>
  <c r="AH634" i="11"/>
  <c r="A634" i="11"/>
  <c r="AJ633" i="11"/>
  <c r="AH633" i="11"/>
  <c r="A633" i="11"/>
  <c r="AJ632" i="11"/>
  <c r="AH632" i="11"/>
  <c r="A632" i="11"/>
  <c r="AJ631" i="11"/>
  <c r="AH631" i="11"/>
  <c r="A631" i="11"/>
  <c r="AJ630" i="11"/>
  <c r="AH630" i="11"/>
  <c r="A630" i="11"/>
  <c r="A630" i="10" s="1"/>
  <c r="AJ629" i="11"/>
  <c r="AH629" i="11"/>
  <c r="A629" i="11"/>
  <c r="AJ628" i="11"/>
  <c r="AH628" i="11"/>
  <c r="A628" i="11"/>
  <c r="AJ627" i="11"/>
  <c r="AH627" i="11"/>
  <c r="A627" i="11"/>
  <c r="AJ626" i="11"/>
  <c r="AH626" i="11"/>
  <c r="A626" i="11"/>
  <c r="AJ625" i="11"/>
  <c r="AH625" i="11"/>
  <c r="A625" i="11"/>
  <c r="AJ624" i="11"/>
  <c r="AH624" i="11"/>
  <c r="A624" i="11"/>
  <c r="AJ623" i="11"/>
  <c r="AH623" i="11"/>
  <c r="A623" i="11"/>
  <c r="AJ622" i="11"/>
  <c r="AH622" i="11"/>
  <c r="A622" i="11"/>
  <c r="A622" i="10" s="1"/>
  <c r="M622" i="9" s="1"/>
  <c r="AJ621" i="11"/>
  <c r="AH621" i="11"/>
  <c r="A621" i="11"/>
  <c r="AJ620" i="11"/>
  <c r="AH620" i="11"/>
  <c r="A620" i="11"/>
  <c r="AJ619" i="11"/>
  <c r="AH619" i="11"/>
  <c r="A619" i="11"/>
  <c r="AJ618" i="11"/>
  <c r="AH618" i="11"/>
  <c r="A618" i="11"/>
  <c r="AJ617" i="11"/>
  <c r="AH617" i="11"/>
  <c r="A617" i="11"/>
  <c r="AJ616" i="11"/>
  <c r="AH616" i="11"/>
  <c r="A616" i="11"/>
  <c r="AJ615" i="11"/>
  <c r="AH615" i="11"/>
  <c r="A615" i="11"/>
  <c r="AJ614" i="11"/>
  <c r="AH614" i="11"/>
  <c r="A614" i="11"/>
  <c r="A614" i="10" s="1"/>
  <c r="M614" i="9" s="1"/>
  <c r="AJ613" i="11"/>
  <c r="AH613" i="11"/>
  <c r="A613" i="11"/>
  <c r="AJ612" i="11"/>
  <c r="AH612" i="11"/>
  <c r="A612" i="11"/>
  <c r="AJ611" i="11"/>
  <c r="AH611" i="11"/>
  <c r="A611" i="11"/>
  <c r="AJ610" i="11"/>
  <c r="AH610" i="11"/>
  <c r="A610" i="11"/>
  <c r="AJ609" i="11"/>
  <c r="AH609" i="11"/>
  <c r="A609" i="11"/>
  <c r="AJ608" i="11"/>
  <c r="AH608" i="11"/>
  <c r="A608" i="11"/>
  <c r="AJ607" i="11"/>
  <c r="AH607" i="11"/>
  <c r="A607" i="11"/>
  <c r="AJ606" i="11"/>
  <c r="AH606" i="11"/>
  <c r="A606" i="11"/>
  <c r="A606" i="10" s="1"/>
  <c r="M606" i="9" s="1"/>
  <c r="AJ605" i="11"/>
  <c r="AH605" i="11"/>
  <c r="A605" i="11"/>
  <c r="AJ604" i="11"/>
  <c r="AH604" i="11"/>
  <c r="A604" i="11"/>
  <c r="AJ603" i="11"/>
  <c r="AH603" i="11"/>
  <c r="A603" i="11"/>
  <c r="AJ602" i="11"/>
  <c r="AH602" i="11"/>
  <c r="A602" i="11"/>
  <c r="AJ601" i="11"/>
  <c r="AH601" i="11"/>
  <c r="A601" i="11"/>
  <c r="AJ600" i="11"/>
  <c r="AH600" i="11"/>
  <c r="A600" i="11"/>
  <c r="AJ599" i="11"/>
  <c r="AH599" i="11"/>
  <c r="A599" i="11"/>
  <c r="AJ598" i="11"/>
  <c r="AH598" i="11"/>
  <c r="A598" i="11"/>
  <c r="A598" i="10" s="1"/>
  <c r="M598" i="9" s="1"/>
  <c r="AJ597" i="11"/>
  <c r="AH597" i="11"/>
  <c r="A597" i="11"/>
  <c r="AJ596" i="11"/>
  <c r="AH596" i="11"/>
  <c r="A596" i="11"/>
  <c r="AJ595" i="11"/>
  <c r="AH595" i="11"/>
  <c r="A595" i="11"/>
  <c r="AJ594" i="11"/>
  <c r="AH594" i="11"/>
  <c r="A594" i="11"/>
  <c r="AJ593" i="11"/>
  <c r="AH593" i="11"/>
  <c r="A593" i="11"/>
  <c r="AJ592" i="11"/>
  <c r="AH592" i="11"/>
  <c r="A592" i="11"/>
  <c r="AJ591" i="11"/>
  <c r="AH591" i="11"/>
  <c r="A591" i="11"/>
  <c r="AJ590" i="11"/>
  <c r="AH590" i="11"/>
  <c r="A590" i="11"/>
  <c r="A590" i="10" s="1"/>
  <c r="M590" i="9" s="1"/>
  <c r="AJ589" i="11"/>
  <c r="AH589" i="11"/>
  <c r="A589" i="11"/>
  <c r="AJ588" i="11"/>
  <c r="AH588" i="11"/>
  <c r="A588" i="11"/>
  <c r="AJ587" i="11"/>
  <c r="AH587" i="11"/>
  <c r="A587" i="11"/>
  <c r="AJ586" i="11"/>
  <c r="AH586" i="11"/>
  <c r="A586" i="11"/>
  <c r="AJ585" i="11"/>
  <c r="AH585" i="11"/>
  <c r="A585" i="11"/>
  <c r="AJ584" i="11"/>
  <c r="AH584" i="11"/>
  <c r="A584" i="11"/>
  <c r="AJ583" i="11"/>
  <c r="AH583" i="11"/>
  <c r="A583" i="11"/>
  <c r="AJ582" i="11"/>
  <c r="AH582" i="11"/>
  <c r="A582" i="11"/>
  <c r="A582" i="10" s="1"/>
  <c r="M582" i="9" s="1"/>
  <c r="AJ581" i="11"/>
  <c r="AH581" i="11"/>
  <c r="A581" i="11"/>
  <c r="AJ580" i="11"/>
  <c r="AH580" i="11"/>
  <c r="A580" i="11"/>
  <c r="AJ579" i="11"/>
  <c r="AH579" i="11"/>
  <c r="A579" i="11"/>
  <c r="AJ578" i="11"/>
  <c r="AH578" i="11"/>
  <c r="A578" i="11"/>
  <c r="AJ577" i="11"/>
  <c r="AH577" i="11"/>
  <c r="A577" i="11"/>
  <c r="AJ576" i="11"/>
  <c r="AH576" i="11"/>
  <c r="A576" i="11"/>
  <c r="AJ575" i="11"/>
  <c r="AH575" i="11"/>
  <c r="A575" i="11"/>
  <c r="AJ574" i="11"/>
  <c r="AH574" i="11"/>
  <c r="A574" i="11"/>
  <c r="A574" i="10" s="1"/>
  <c r="M574" i="9" s="1"/>
  <c r="AJ573" i="11"/>
  <c r="AH573" i="11"/>
  <c r="A573" i="11"/>
  <c r="AJ572" i="11"/>
  <c r="AH572" i="11"/>
  <c r="A572" i="11"/>
  <c r="AJ571" i="11"/>
  <c r="AH571" i="11"/>
  <c r="A571" i="11"/>
  <c r="AJ570" i="11"/>
  <c r="AH570" i="11"/>
  <c r="A570" i="11"/>
  <c r="AJ569" i="11"/>
  <c r="AH569" i="11"/>
  <c r="A569" i="11"/>
  <c r="AJ568" i="11"/>
  <c r="AH568" i="11"/>
  <c r="A568" i="11"/>
  <c r="AJ567" i="11"/>
  <c r="AH567" i="11"/>
  <c r="A567" i="11"/>
  <c r="AJ566" i="11"/>
  <c r="AH566" i="11"/>
  <c r="A566" i="11"/>
  <c r="A566" i="10" s="1"/>
  <c r="M566" i="9" s="1"/>
  <c r="AJ565" i="11"/>
  <c r="AH565" i="11"/>
  <c r="A565" i="11"/>
  <c r="AJ564" i="11"/>
  <c r="AH564" i="11"/>
  <c r="A564" i="11"/>
  <c r="AJ563" i="11"/>
  <c r="AH563" i="11"/>
  <c r="A563" i="11"/>
  <c r="AJ562" i="11"/>
  <c r="AH562" i="11"/>
  <c r="A562" i="11"/>
  <c r="AJ561" i="11"/>
  <c r="AH561" i="11"/>
  <c r="A561" i="11"/>
  <c r="AJ560" i="11"/>
  <c r="AH560" i="11"/>
  <c r="A560" i="11"/>
  <c r="AJ559" i="11"/>
  <c r="AH559" i="11"/>
  <c r="A559" i="11"/>
  <c r="AJ558" i="11"/>
  <c r="AH558" i="11"/>
  <c r="A558" i="11"/>
  <c r="A558" i="10" s="1"/>
  <c r="M558" i="9" s="1"/>
  <c r="AJ557" i="11"/>
  <c r="AH557" i="11"/>
  <c r="A557" i="11"/>
  <c r="AJ556" i="11"/>
  <c r="AH556" i="11"/>
  <c r="A556" i="11"/>
  <c r="AJ555" i="11"/>
  <c r="AH555" i="11"/>
  <c r="A555" i="11"/>
  <c r="AJ554" i="11"/>
  <c r="AH554" i="11"/>
  <c r="A554" i="11"/>
  <c r="AJ553" i="11"/>
  <c r="AH553" i="11"/>
  <c r="A553" i="11"/>
  <c r="AJ552" i="11"/>
  <c r="AH552" i="11"/>
  <c r="A552" i="11"/>
  <c r="AJ551" i="11"/>
  <c r="AH551" i="11"/>
  <c r="A551" i="11"/>
  <c r="AJ550" i="11"/>
  <c r="AH550" i="11"/>
  <c r="A550" i="11"/>
  <c r="A550" i="10" s="1"/>
  <c r="M550" i="9" s="1"/>
  <c r="AJ549" i="11"/>
  <c r="AH549" i="11"/>
  <c r="A549" i="11"/>
  <c r="AJ548" i="11"/>
  <c r="AH548" i="11"/>
  <c r="A548" i="11"/>
  <c r="AJ547" i="11"/>
  <c r="AH547" i="11"/>
  <c r="A547" i="11"/>
  <c r="AJ546" i="11"/>
  <c r="AH546" i="11"/>
  <c r="A546" i="11"/>
  <c r="AJ545" i="11"/>
  <c r="AH545" i="11"/>
  <c r="A545" i="11"/>
  <c r="AJ544" i="11"/>
  <c r="AH544" i="11"/>
  <c r="A544" i="11"/>
  <c r="AJ543" i="11"/>
  <c r="AH543" i="11"/>
  <c r="A543" i="11"/>
  <c r="AJ542" i="11"/>
  <c r="AH542" i="11"/>
  <c r="A542" i="11"/>
  <c r="A542" i="10" s="1"/>
  <c r="M542" i="9" s="1"/>
  <c r="AJ541" i="11"/>
  <c r="AH541" i="11"/>
  <c r="A541" i="11"/>
  <c r="AJ540" i="11"/>
  <c r="AH540" i="11"/>
  <c r="A540" i="11"/>
  <c r="AJ539" i="11"/>
  <c r="AH539" i="11"/>
  <c r="A539" i="11"/>
  <c r="AJ538" i="11"/>
  <c r="AH538" i="11"/>
  <c r="A538" i="11"/>
  <c r="AJ537" i="11"/>
  <c r="AH537" i="11"/>
  <c r="A537" i="11"/>
  <c r="AJ536" i="11"/>
  <c r="AH536" i="11"/>
  <c r="A536" i="11"/>
  <c r="AJ535" i="11"/>
  <c r="AH535" i="11"/>
  <c r="A535" i="11"/>
  <c r="AJ534" i="11"/>
  <c r="AH534" i="11"/>
  <c r="A534" i="11"/>
  <c r="A534" i="10" s="1"/>
  <c r="M534" i="9" s="1"/>
  <c r="AJ533" i="11"/>
  <c r="AH533" i="11"/>
  <c r="A533" i="11"/>
  <c r="AJ532" i="11"/>
  <c r="AH532" i="11"/>
  <c r="A532" i="11"/>
  <c r="AJ531" i="11"/>
  <c r="AH531" i="11"/>
  <c r="A531" i="11"/>
  <c r="AJ530" i="11"/>
  <c r="AH530" i="11"/>
  <c r="A530" i="11"/>
  <c r="AJ529" i="11"/>
  <c r="AH529" i="11"/>
  <c r="A529" i="11"/>
  <c r="AJ528" i="11"/>
  <c r="AH528" i="11"/>
  <c r="A528" i="11"/>
  <c r="AJ527" i="11"/>
  <c r="AH527" i="11"/>
  <c r="A527" i="11"/>
  <c r="AJ526" i="11"/>
  <c r="AH526" i="11"/>
  <c r="A526" i="11"/>
  <c r="A526" i="10" s="1"/>
  <c r="M526" i="9" s="1"/>
  <c r="AJ525" i="11"/>
  <c r="AH525" i="11"/>
  <c r="A525" i="11"/>
  <c r="AJ524" i="11"/>
  <c r="AH524" i="11"/>
  <c r="A524" i="11"/>
  <c r="AJ523" i="11"/>
  <c r="AH523" i="11"/>
  <c r="A523" i="11"/>
  <c r="AJ522" i="11"/>
  <c r="AH522" i="11"/>
  <c r="A522" i="11"/>
  <c r="AJ521" i="11"/>
  <c r="AH521" i="11"/>
  <c r="A521" i="11"/>
  <c r="AJ520" i="11"/>
  <c r="AH520" i="11"/>
  <c r="A520" i="11"/>
  <c r="AJ519" i="11"/>
  <c r="AH519" i="11"/>
  <c r="A519" i="11"/>
  <c r="AJ518" i="11"/>
  <c r="AH518" i="11"/>
  <c r="A518" i="11"/>
  <c r="A518" i="10" s="1"/>
  <c r="AJ517" i="11"/>
  <c r="AH517" i="11"/>
  <c r="A517" i="11"/>
  <c r="AJ516" i="11"/>
  <c r="AH516" i="11"/>
  <c r="A516" i="11"/>
  <c r="AJ515" i="11"/>
  <c r="AH515" i="11"/>
  <c r="A515" i="11"/>
  <c r="AJ514" i="11"/>
  <c r="AH514" i="11"/>
  <c r="A514" i="11"/>
  <c r="AJ513" i="11"/>
  <c r="AH513" i="11"/>
  <c r="A513" i="11"/>
  <c r="AJ512" i="11"/>
  <c r="AH512" i="11"/>
  <c r="A512" i="11"/>
  <c r="AJ511" i="11"/>
  <c r="AH511" i="11"/>
  <c r="A511" i="11"/>
  <c r="AJ510" i="11"/>
  <c r="AH510" i="11"/>
  <c r="A510" i="11"/>
  <c r="A510" i="10" s="1"/>
  <c r="M510" i="9" s="1"/>
  <c r="AJ509" i="11"/>
  <c r="AH509" i="11"/>
  <c r="A509" i="11"/>
  <c r="AJ508" i="11"/>
  <c r="AH508" i="11"/>
  <c r="A508" i="11"/>
  <c r="AJ507" i="11"/>
  <c r="AH507" i="11"/>
  <c r="A507" i="11"/>
  <c r="AJ506" i="11"/>
  <c r="AH506" i="11"/>
  <c r="A506" i="11"/>
  <c r="AJ505" i="11"/>
  <c r="AH505" i="11"/>
  <c r="A505" i="11"/>
  <c r="AJ504" i="11"/>
  <c r="AH504" i="11"/>
  <c r="A504" i="11"/>
  <c r="AJ503" i="11"/>
  <c r="AH503" i="11"/>
  <c r="A503" i="11"/>
  <c r="AJ502" i="11"/>
  <c r="AH502" i="11"/>
  <c r="A502" i="11"/>
  <c r="A502" i="10" s="1"/>
  <c r="M502" i="9" s="1"/>
  <c r="AJ501" i="11"/>
  <c r="AH501" i="11"/>
  <c r="A501" i="11"/>
  <c r="AJ500" i="11"/>
  <c r="AH500" i="11"/>
  <c r="A500" i="11"/>
  <c r="AJ499" i="11"/>
  <c r="AH499" i="11"/>
  <c r="A499" i="11"/>
  <c r="AJ498" i="11"/>
  <c r="AH498" i="11"/>
  <c r="A498" i="11"/>
  <c r="AJ497" i="11"/>
  <c r="AH497" i="11"/>
  <c r="A497" i="11"/>
  <c r="AJ496" i="11"/>
  <c r="AH496" i="11"/>
  <c r="A496" i="11"/>
  <c r="AJ495" i="11"/>
  <c r="AH495" i="11"/>
  <c r="A495" i="11"/>
  <c r="AJ494" i="11"/>
  <c r="AH494" i="11"/>
  <c r="A494" i="11"/>
  <c r="A494" i="10" s="1"/>
  <c r="M494" i="9" s="1"/>
  <c r="AJ493" i="11"/>
  <c r="AH493" i="11"/>
  <c r="A493" i="11"/>
  <c r="AJ492" i="11"/>
  <c r="AH492" i="11"/>
  <c r="A492" i="11"/>
  <c r="AJ491" i="11"/>
  <c r="AH491" i="11"/>
  <c r="A491" i="11"/>
  <c r="AJ490" i="11"/>
  <c r="AH490" i="11"/>
  <c r="A490" i="11"/>
  <c r="AJ489" i="11"/>
  <c r="AH489" i="11"/>
  <c r="A489" i="11"/>
  <c r="AJ488" i="11"/>
  <c r="AH488" i="11"/>
  <c r="A488" i="11"/>
  <c r="AJ487" i="11"/>
  <c r="AH487" i="11"/>
  <c r="A487" i="11"/>
  <c r="AJ486" i="11"/>
  <c r="AH486" i="11"/>
  <c r="A486" i="11"/>
  <c r="A486" i="10" s="1"/>
  <c r="M486" i="9" s="1"/>
  <c r="AJ485" i="11"/>
  <c r="AH485" i="11"/>
  <c r="A485" i="11"/>
  <c r="AJ484" i="11"/>
  <c r="AH484" i="11"/>
  <c r="A484" i="11"/>
  <c r="AJ483" i="11"/>
  <c r="AH483" i="11"/>
  <c r="A483" i="11"/>
  <c r="AJ482" i="11"/>
  <c r="AH482" i="11"/>
  <c r="A482" i="11"/>
  <c r="AJ481" i="11"/>
  <c r="AH481" i="11"/>
  <c r="A481" i="11"/>
  <c r="AJ480" i="11"/>
  <c r="AH480" i="11"/>
  <c r="A480" i="11"/>
  <c r="AJ479" i="11"/>
  <c r="AH479" i="11"/>
  <c r="A479" i="11"/>
  <c r="AJ478" i="11"/>
  <c r="AH478" i="11"/>
  <c r="A478" i="11"/>
  <c r="A478" i="10" s="1"/>
  <c r="M478" i="9" s="1"/>
  <c r="AJ477" i="11"/>
  <c r="AH477" i="11"/>
  <c r="A477" i="11"/>
  <c r="AJ476" i="11"/>
  <c r="AH476" i="11"/>
  <c r="A476" i="11"/>
  <c r="AJ475" i="11"/>
  <c r="AH475" i="11"/>
  <c r="A475" i="11"/>
  <c r="AJ474" i="11"/>
  <c r="AH474" i="11"/>
  <c r="A474" i="11"/>
  <c r="AJ473" i="11"/>
  <c r="AH473" i="11"/>
  <c r="A473" i="11"/>
  <c r="AJ472" i="11"/>
  <c r="AH472" i="11"/>
  <c r="A472" i="11"/>
  <c r="AJ471" i="11"/>
  <c r="AH471" i="11"/>
  <c r="A471" i="11"/>
  <c r="AJ470" i="11"/>
  <c r="AH470" i="11"/>
  <c r="A470" i="11"/>
  <c r="A470" i="10" s="1"/>
  <c r="M470" i="9" s="1"/>
  <c r="AJ469" i="11"/>
  <c r="AH469" i="11"/>
  <c r="A469" i="11"/>
  <c r="AJ468" i="11"/>
  <c r="AH468" i="11"/>
  <c r="A468" i="11"/>
  <c r="AJ467" i="11"/>
  <c r="AH467" i="11"/>
  <c r="A467" i="11"/>
  <c r="AJ466" i="11"/>
  <c r="AH466" i="11"/>
  <c r="A466" i="11"/>
  <c r="AJ465" i="11"/>
  <c r="AH465" i="11"/>
  <c r="A465" i="11"/>
  <c r="AJ464" i="11"/>
  <c r="AH464" i="11"/>
  <c r="A464" i="11"/>
  <c r="AJ463" i="11"/>
  <c r="AH463" i="11"/>
  <c r="A463" i="11"/>
  <c r="AJ462" i="11"/>
  <c r="AH462" i="11"/>
  <c r="A462" i="11"/>
  <c r="A462" i="10" s="1"/>
  <c r="M462" i="9" s="1"/>
  <c r="AJ461" i="11"/>
  <c r="AH461" i="11"/>
  <c r="A461" i="11"/>
  <c r="AJ460" i="11"/>
  <c r="AH460" i="11"/>
  <c r="A460" i="11"/>
  <c r="AJ459" i="11"/>
  <c r="AH459" i="11"/>
  <c r="A459" i="11"/>
  <c r="AJ458" i="11"/>
  <c r="AH458" i="11"/>
  <c r="A458" i="11"/>
  <c r="AJ457" i="11"/>
  <c r="AH457" i="11"/>
  <c r="A457" i="11"/>
  <c r="AJ456" i="11"/>
  <c r="AH456" i="11"/>
  <c r="A456" i="11"/>
  <c r="AJ455" i="11"/>
  <c r="AH455" i="11"/>
  <c r="A455" i="11"/>
  <c r="AJ454" i="11"/>
  <c r="AH454" i="11"/>
  <c r="A454" i="11"/>
  <c r="A454" i="10" s="1"/>
  <c r="M454" i="9" s="1"/>
  <c r="AJ453" i="11"/>
  <c r="AH453" i="11"/>
  <c r="A453" i="11"/>
  <c r="AJ452" i="11"/>
  <c r="AH452" i="11"/>
  <c r="A452" i="11"/>
  <c r="AJ451" i="11"/>
  <c r="AH451" i="11"/>
  <c r="A451" i="11"/>
  <c r="AJ450" i="11"/>
  <c r="AH450" i="11"/>
  <c r="A450" i="11"/>
  <c r="AJ449" i="11"/>
  <c r="AH449" i="11"/>
  <c r="A449" i="11"/>
  <c r="AJ448" i="11"/>
  <c r="AH448" i="11"/>
  <c r="A448" i="11"/>
  <c r="AJ447" i="11"/>
  <c r="AH447" i="11"/>
  <c r="A447" i="11"/>
  <c r="AJ446" i="11"/>
  <c r="AH446" i="11"/>
  <c r="A446" i="11"/>
  <c r="A446" i="10" s="1"/>
  <c r="M446" i="9" s="1"/>
  <c r="AJ445" i="11"/>
  <c r="AH445" i="11"/>
  <c r="A445" i="11"/>
  <c r="AJ444" i="11"/>
  <c r="AH444" i="11"/>
  <c r="A444" i="11"/>
  <c r="AJ443" i="11"/>
  <c r="AH443" i="11"/>
  <c r="A443" i="11"/>
  <c r="AJ442" i="11"/>
  <c r="AH442" i="11"/>
  <c r="A442" i="11"/>
  <c r="AJ441" i="11"/>
  <c r="AH441" i="11"/>
  <c r="A441" i="11"/>
  <c r="AJ440" i="11"/>
  <c r="AH440" i="11"/>
  <c r="A440" i="11"/>
  <c r="AJ439" i="11"/>
  <c r="AH439" i="11"/>
  <c r="A439" i="11"/>
  <c r="AJ438" i="11"/>
  <c r="AH438" i="11"/>
  <c r="A438" i="11"/>
  <c r="A438" i="10" s="1"/>
  <c r="M438" i="9" s="1"/>
  <c r="AJ437" i="11"/>
  <c r="AH437" i="11"/>
  <c r="A437" i="11"/>
  <c r="AJ436" i="11"/>
  <c r="AH436" i="11"/>
  <c r="A436" i="11"/>
  <c r="AJ435" i="11"/>
  <c r="AH435" i="11"/>
  <c r="A435" i="11"/>
  <c r="AJ434" i="11"/>
  <c r="AH434" i="11"/>
  <c r="A434" i="11"/>
  <c r="AJ433" i="11"/>
  <c r="AH433" i="11"/>
  <c r="A433" i="11"/>
  <c r="AJ432" i="11"/>
  <c r="AH432" i="11"/>
  <c r="A432" i="11"/>
  <c r="AJ431" i="11"/>
  <c r="AH431" i="11"/>
  <c r="A431" i="11"/>
  <c r="AJ430" i="11"/>
  <c r="AH430" i="11"/>
  <c r="A430" i="11"/>
  <c r="A430" i="10" s="1"/>
  <c r="M430" i="9" s="1"/>
  <c r="AJ429" i="11"/>
  <c r="AH429" i="11"/>
  <c r="A429" i="11"/>
  <c r="AJ428" i="11"/>
  <c r="AH428" i="11"/>
  <c r="A428" i="11"/>
  <c r="AJ427" i="11"/>
  <c r="AH427" i="11"/>
  <c r="A427" i="11"/>
  <c r="AJ426" i="11"/>
  <c r="AH426" i="11"/>
  <c r="A426" i="11"/>
  <c r="AJ425" i="11"/>
  <c r="AH425" i="11"/>
  <c r="A425" i="11"/>
  <c r="AJ424" i="11"/>
  <c r="AH424" i="11"/>
  <c r="A424" i="11"/>
  <c r="AJ423" i="11"/>
  <c r="AH423" i="11"/>
  <c r="A423" i="11"/>
  <c r="AJ422" i="11"/>
  <c r="AH422" i="11"/>
  <c r="A422" i="11"/>
  <c r="A422" i="10" s="1"/>
  <c r="M422" i="9" s="1"/>
  <c r="AJ421" i="11"/>
  <c r="AH421" i="11"/>
  <c r="A421" i="11"/>
  <c r="AJ420" i="11"/>
  <c r="AH420" i="11"/>
  <c r="A420" i="11"/>
  <c r="AJ419" i="11"/>
  <c r="AH419" i="11"/>
  <c r="A419" i="11"/>
  <c r="AJ418" i="11"/>
  <c r="AH418" i="11"/>
  <c r="A418" i="11"/>
  <c r="AJ417" i="11"/>
  <c r="AH417" i="11"/>
  <c r="A417" i="11"/>
  <c r="AJ416" i="11"/>
  <c r="AH416" i="11"/>
  <c r="A416" i="11"/>
  <c r="AJ415" i="11"/>
  <c r="AH415" i="11"/>
  <c r="A415" i="11"/>
  <c r="AJ414" i="11"/>
  <c r="AH414" i="11"/>
  <c r="A414" i="11"/>
  <c r="A414" i="10" s="1"/>
  <c r="M414" i="9" s="1"/>
  <c r="AJ413" i="11"/>
  <c r="AH413" i="11"/>
  <c r="A413" i="11"/>
  <c r="AJ412" i="11"/>
  <c r="AH412" i="11"/>
  <c r="A412" i="11"/>
  <c r="AJ411" i="11"/>
  <c r="AH411" i="11"/>
  <c r="A411" i="11"/>
  <c r="AJ410" i="11"/>
  <c r="AH410" i="11"/>
  <c r="A410" i="11"/>
  <c r="AJ409" i="11"/>
  <c r="AH409" i="11"/>
  <c r="A409" i="11"/>
  <c r="AJ408" i="11"/>
  <c r="AH408" i="11"/>
  <c r="A408" i="11"/>
  <c r="AJ407" i="11"/>
  <c r="AH407" i="11"/>
  <c r="A407" i="11"/>
  <c r="AJ406" i="11"/>
  <c r="AH406" i="11"/>
  <c r="A406" i="11"/>
  <c r="A406" i="10" s="1"/>
  <c r="M406" i="9" s="1"/>
  <c r="AJ405" i="11"/>
  <c r="AH405" i="11"/>
  <c r="A405" i="11"/>
  <c r="AJ404" i="11"/>
  <c r="AH404" i="11"/>
  <c r="A404" i="11"/>
  <c r="AJ403" i="11"/>
  <c r="AH403" i="11"/>
  <c r="A403" i="11"/>
  <c r="AJ402" i="11"/>
  <c r="AH402" i="11"/>
  <c r="A402" i="11"/>
  <c r="AJ401" i="11"/>
  <c r="AH401" i="11"/>
  <c r="A401" i="11"/>
  <c r="AJ400" i="11"/>
  <c r="AH400" i="11"/>
  <c r="A400" i="11"/>
  <c r="AJ399" i="11"/>
  <c r="AH399" i="11"/>
  <c r="A399" i="11"/>
  <c r="AJ398" i="11"/>
  <c r="AH398" i="11"/>
  <c r="A398" i="11"/>
  <c r="A398" i="10" s="1"/>
  <c r="M398" i="9" s="1"/>
  <c r="AJ397" i="11"/>
  <c r="AH397" i="11"/>
  <c r="A397" i="11"/>
  <c r="AJ396" i="11"/>
  <c r="AH396" i="11"/>
  <c r="A396" i="11"/>
  <c r="AJ395" i="11"/>
  <c r="AH395" i="11"/>
  <c r="A395" i="11"/>
  <c r="AJ394" i="11"/>
  <c r="AH394" i="11"/>
  <c r="A394" i="11"/>
  <c r="AJ393" i="11"/>
  <c r="AH393" i="11"/>
  <c r="A393" i="11"/>
  <c r="AJ392" i="11"/>
  <c r="AH392" i="11"/>
  <c r="A392" i="11"/>
  <c r="AJ391" i="11"/>
  <c r="AH391" i="11"/>
  <c r="A391" i="11"/>
  <c r="AJ390" i="11"/>
  <c r="AH390" i="11"/>
  <c r="A390" i="11"/>
  <c r="A390" i="10" s="1"/>
  <c r="M390" i="9" s="1"/>
  <c r="AJ389" i="11"/>
  <c r="AH389" i="11"/>
  <c r="A389" i="11"/>
  <c r="AJ388" i="11"/>
  <c r="AH388" i="11"/>
  <c r="A388" i="11"/>
  <c r="AJ387" i="11"/>
  <c r="AH387" i="11"/>
  <c r="A387" i="11"/>
  <c r="AJ386" i="11"/>
  <c r="AH386" i="11"/>
  <c r="A386" i="11"/>
  <c r="AJ385" i="11"/>
  <c r="AH385" i="11"/>
  <c r="A385" i="11"/>
  <c r="AJ384" i="11"/>
  <c r="AH384" i="11"/>
  <c r="A384" i="11"/>
  <c r="AJ383" i="11"/>
  <c r="AH383" i="11"/>
  <c r="A383" i="11"/>
  <c r="AJ382" i="11"/>
  <c r="AH382" i="11"/>
  <c r="A382" i="11"/>
  <c r="A382" i="10" s="1"/>
  <c r="M382" i="9" s="1"/>
  <c r="AJ381" i="11"/>
  <c r="AH381" i="11"/>
  <c r="A381" i="11"/>
  <c r="AJ380" i="11"/>
  <c r="AH380" i="11"/>
  <c r="A380" i="11"/>
  <c r="AJ379" i="11"/>
  <c r="AH379" i="11"/>
  <c r="A379" i="11"/>
  <c r="AJ378" i="11"/>
  <c r="AH378" i="11"/>
  <c r="A378" i="11"/>
  <c r="AJ377" i="11"/>
  <c r="AH377" i="11"/>
  <c r="A377" i="11"/>
  <c r="AJ376" i="11"/>
  <c r="AH376" i="11"/>
  <c r="A376" i="11"/>
  <c r="AJ375" i="11"/>
  <c r="AH375" i="11"/>
  <c r="A375" i="11"/>
  <c r="AJ374" i="11"/>
  <c r="AH374" i="11"/>
  <c r="A374" i="11"/>
  <c r="A374" i="10" s="1"/>
  <c r="M374" i="9" s="1"/>
  <c r="AJ373" i="11"/>
  <c r="AH373" i="11"/>
  <c r="A373" i="11"/>
  <c r="AJ372" i="11"/>
  <c r="AH372" i="11"/>
  <c r="A372" i="11"/>
  <c r="AJ371" i="11"/>
  <c r="AH371" i="11"/>
  <c r="A371" i="11"/>
  <c r="AJ370" i="11"/>
  <c r="AH370" i="11"/>
  <c r="A370" i="11"/>
  <c r="AJ369" i="11"/>
  <c r="AH369" i="11"/>
  <c r="A369" i="11"/>
  <c r="AJ368" i="11"/>
  <c r="AH368" i="11"/>
  <c r="A368" i="11"/>
  <c r="AJ367" i="11"/>
  <c r="AH367" i="11"/>
  <c r="A367" i="11"/>
  <c r="AJ366" i="11"/>
  <c r="AH366" i="11"/>
  <c r="A366" i="11"/>
  <c r="A366" i="10" s="1"/>
  <c r="M366" i="9" s="1"/>
  <c r="AJ365" i="11"/>
  <c r="AH365" i="11"/>
  <c r="A365" i="11"/>
  <c r="AJ364" i="11"/>
  <c r="AH364" i="11"/>
  <c r="A364" i="11"/>
  <c r="AJ363" i="11"/>
  <c r="AH363" i="11"/>
  <c r="A363" i="11"/>
  <c r="AJ362" i="11"/>
  <c r="AH362" i="11"/>
  <c r="A362" i="11"/>
  <c r="AJ361" i="11"/>
  <c r="AH361" i="11"/>
  <c r="A361" i="11"/>
  <c r="AJ360" i="11"/>
  <c r="AH360" i="11"/>
  <c r="A360" i="11"/>
  <c r="AJ359" i="11"/>
  <c r="AH359" i="11"/>
  <c r="A359" i="11"/>
  <c r="AJ358" i="11"/>
  <c r="AH358" i="11"/>
  <c r="A358" i="11"/>
  <c r="A358" i="10" s="1"/>
  <c r="M358" i="9" s="1"/>
  <c r="AJ357" i="11"/>
  <c r="AH357" i="11"/>
  <c r="A357" i="11"/>
  <c r="AJ356" i="11"/>
  <c r="AH356" i="11"/>
  <c r="A356" i="11"/>
  <c r="AJ355" i="11"/>
  <c r="AH355" i="11"/>
  <c r="A355" i="11"/>
  <c r="AJ354" i="11"/>
  <c r="AH354" i="11"/>
  <c r="A354" i="11"/>
  <c r="AJ353" i="11"/>
  <c r="AH353" i="11"/>
  <c r="A353" i="11"/>
  <c r="AJ352" i="11"/>
  <c r="AH352" i="11"/>
  <c r="A352" i="11"/>
  <c r="AJ351" i="11"/>
  <c r="AH351" i="11"/>
  <c r="A351" i="11"/>
  <c r="AJ350" i="11"/>
  <c r="AH350" i="11"/>
  <c r="A350" i="11"/>
  <c r="A350" i="10" s="1"/>
  <c r="M350" i="9" s="1"/>
  <c r="AJ349" i="11"/>
  <c r="AH349" i="11"/>
  <c r="A349" i="11"/>
  <c r="AJ348" i="11"/>
  <c r="AH348" i="11"/>
  <c r="A348" i="11"/>
  <c r="AJ347" i="11"/>
  <c r="AH347" i="11"/>
  <c r="A347" i="11"/>
  <c r="AJ346" i="11"/>
  <c r="AH346" i="11"/>
  <c r="A346" i="11"/>
  <c r="AJ345" i="11"/>
  <c r="AH345" i="11"/>
  <c r="A345" i="11"/>
  <c r="AJ344" i="11"/>
  <c r="AH344" i="11"/>
  <c r="A344" i="11"/>
  <c r="AJ343" i="11"/>
  <c r="AH343" i="11"/>
  <c r="A343" i="11"/>
  <c r="AJ342" i="11"/>
  <c r="AH342" i="11"/>
  <c r="A342" i="11"/>
  <c r="A342" i="10" s="1"/>
  <c r="M342" i="9" s="1"/>
  <c r="AJ341" i="11"/>
  <c r="AH341" i="11"/>
  <c r="A341" i="11"/>
  <c r="AJ340" i="11"/>
  <c r="AH340" i="11"/>
  <c r="A340" i="11"/>
  <c r="AJ339" i="11"/>
  <c r="AH339" i="11"/>
  <c r="A339" i="11"/>
  <c r="AJ338" i="11"/>
  <c r="AH338" i="11"/>
  <c r="A338" i="11"/>
  <c r="AJ337" i="11"/>
  <c r="AH337" i="11"/>
  <c r="A337" i="11"/>
  <c r="AJ336" i="11"/>
  <c r="AH336" i="11"/>
  <c r="A336" i="11"/>
  <c r="AJ335" i="11"/>
  <c r="AH335" i="11"/>
  <c r="A335" i="11"/>
  <c r="AJ334" i="11"/>
  <c r="AH334" i="11"/>
  <c r="A334" i="11"/>
  <c r="A334" i="10" s="1"/>
  <c r="M334" i="9" s="1"/>
  <c r="AJ333" i="11"/>
  <c r="AH333" i="11"/>
  <c r="A333" i="11"/>
  <c r="AJ332" i="11"/>
  <c r="AH332" i="11"/>
  <c r="A332" i="11"/>
  <c r="AJ331" i="11"/>
  <c r="AH331" i="11"/>
  <c r="A331" i="11"/>
  <c r="AJ330" i="11"/>
  <c r="AH330" i="11"/>
  <c r="A330" i="11"/>
  <c r="AJ329" i="11"/>
  <c r="AH329" i="11"/>
  <c r="A329" i="11"/>
  <c r="AJ328" i="11"/>
  <c r="AH328" i="11"/>
  <c r="A328" i="11"/>
  <c r="AJ327" i="11"/>
  <c r="AH327" i="11"/>
  <c r="A327" i="11"/>
  <c r="AJ326" i="11"/>
  <c r="AH326" i="11"/>
  <c r="A326" i="11"/>
  <c r="A326" i="10" s="1"/>
  <c r="M326" i="9" s="1"/>
  <c r="AJ325" i="11"/>
  <c r="AH325" i="11"/>
  <c r="A325" i="11"/>
  <c r="A325" i="10" s="1"/>
  <c r="M325" i="9" s="1"/>
  <c r="AJ324" i="11"/>
  <c r="AH324" i="11"/>
  <c r="A324" i="11"/>
  <c r="A324" i="10" s="1"/>
  <c r="M324" i="9" s="1"/>
  <c r="AJ323" i="11"/>
  <c r="AH323" i="11"/>
  <c r="A323" i="11"/>
  <c r="A323" i="10" s="1"/>
  <c r="M323" i="9" s="1"/>
  <c r="AJ322" i="11"/>
  <c r="AH322" i="11"/>
  <c r="A322" i="11"/>
  <c r="AJ321" i="11"/>
  <c r="AH321" i="11"/>
  <c r="A321" i="11"/>
  <c r="A321" i="10" s="1"/>
  <c r="M321" i="9" s="1"/>
  <c r="AJ320" i="11"/>
  <c r="AH320" i="11"/>
  <c r="A320" i="11"/>
  <c r="A320" i="10" s="1"/>
  <c r="M320" i="9" s="1"/>
  <c r="AJ319" i="11"/>
  <c r="AH319" i="11"/>
  <c r="A319" i="11"/>
  <c r="A319" i="10" s="1"/>
  <c r="M319" i="9" s="1"/>
  <c r="AJ318" i="11"/>
  <c r="AH318" i="11"/>
  <c r="A318" i="11"/>
  <c r="A318" i="10" s="1"/>
  <c r="M318" i="9" s="1"/>
  <c r="AJ317" i="11"/>
  <c r="AH317" i="11"/>
  <c r="A317" i="11"/>
  <c r="A317" i="10" s="1"/>
  <c r="M317" i="9" s="1"/>
  <c r="AJ316" i="11"/>
  <c r="AH316" i="11"/>
  <c r="A316" i="11"/>
  <c r="A316" i="10" s="1"/>
  <c r="M316" i="9" s="1"/>
  <c r="AJ315" i="11"/>
  <c r="AH315" i="11"/>
  <c r="A315" i="11"/>
  <c r="A315" i="10" s="1"/>
  <c r="M315" i="9" s="1"/>
  <c r="AJ314" i="11"/>
  <c r="AH314" i="11"/>
  <c r="A314" i="11"/>
  <c r="AJ313" i="11"/>
  <c r="AH313" i="11"/>
  <c r="A313" i="11"/>
  <c r="A313" i="10" s="1"/>
  <c r="M313" i="9" s="1"/>
  <c r="AJ312" i="11"/>
  <c r="AH312" i="11"/>
  <c r="A312" i="11"/>
  <c r="A312" i="10" s="1"/>
  <c r="M312" i="9" s="1"/>
  <c r="AJ311" i="11"/>
  <c r="AH311" i="11"/>
  <c r="A311" i="11"/>
  <c r="A311" i="10" s="1"/>
  <c r="AJ310" i="11"/>
  <c r="AH310" i="11"/>
  <c r="A310" i="11"/>
  <c r="A310" i="10" s="1"/>
  <c r="M310" i="9" s="1"/>
  <c r="AJ309" i="11"/>
  <c r="AH309" i="11"/>
  <c r="A309" i="11"/>
  <c r="A309" i="10" s="1"/>
  <c r="M309" i="9" s="1"/>
  <c r="AJ308" i="11"/>
  <c r="AH308" i="11"/>
  <c r="A308" i="11"/>
  <c r="A308" i="10" s="1"/>
  <c r="M308" i="9" s="1"/>
  <c r="AJ307" i="11"/>
  <c r="AH307" i="11"/>
  <c r="A307" i="11"/>
  <c r="A307" i="10" s="1"/>
  <c r="M307" i="9" s="1"/>
  <c r="AJ306" i="11"/>
  <c r="AH306" i="11"/>
  <c r="A306" i="11"/>
  <c r="AJ305" i="11"/>
  <c r="AH305" i="11"/>
  <c r="A305" i="11"/>
  <c r="A305" i="10" s="1"/>
  <c r="M305" i="9" s="1"/>
  <c r="AJ304" i="11"/>
  <c r="AH304" i="11"/>
  <c r="A304" i="11"/>
  <c r="A304" i="10" s="1"/>
  <c r="M304" i="9" s="1"/>
  <c r="AJ303" i="11"/>
  <c r="AH303" i="11"/>
  <c r="A303" i="11"/>
  <c r="A303" i="10" s="1"/>
  <c r="AJ302" i="11"/>
  <c r="AH302" i="11"/>
  <c r="A302" i="11"/>
  <c r="A302" i="10" s="1"/>
  <c r="M302" i="9" s="1"/>
  <c r="AJ301" i="11"/>
  <c r="AH301" i="11"/>
  <c r="A301" i="11"/>
  <c r="A301" i="10" s="1"/>
  <c r="M301" i="9" s="1"/>
  <c r="AJ300" i="11"/>
  <c r="AH300" i="11"/>
  <c r="A300" i="11"/>
  <c r="A300" i="10" s="1"/>
  <c r="M300" i="9" s="1"/>
  <c r="AJ299" i="11"/>
  <c r="AH299" i="11"/>
  <c r="A299" i="11"/>
  <c r="A299" i="10" s="1"/>
  <c r="M299" i="9" s="1"/>
  <c r="AJ298" i="11"/>
  <c r="AH298" i="11"/>
  <c r="A298" i="11"/>
  <c r="AJ297" i="11"/>
  <c r="AH297" i="11"/>
  <c r="A297" i="11"/>
  <c r="A297" i="10" s="1"/>
  <c r="M297" i="9" s="1"/>
  <c r="AJ296" i="11"/>
  <c r="AH296" i="11"/>
  <c r="A296" i="11"/>
  <c r="A296" i="10" s="1"/>
  <c r="M296" i="9" s="1"/>
  <c r="AJ295" i="11"/>
  <c r="AH295" i="11"/>
  <c r="A295" i="11"/>
  <c r="A295" i="10" s="1"/>
  <c r="AJ294" i="11"/>
  <c r="AH294" i="11"/>
  <c r="A294" i="11"/>
  <c r="A294" i="10" s="1"/>
  <c r="M294" i="9" s="1"/>
  <c r="AJ293" i="11"/>
  <c r="AH293" i="11"/>
  <c r="A293" i="11"/>
  <c r="A293" i="10" s="1"/>
  <c r="M293" i="9" s="1"/>
  <c r="AJ292" i="11"/>
  <c r="AH292" i="11"/>
  <c r="A292" i="11"/>
  <c r="A292" i="10" s="1"/>
  <c r="M292" i="9" s="1"/>
  <c r="AJ291" i="11"/>
  <c r="AH291" i="11"/>
  <c r="A291" i="11"/>
  <c r="A291" i="10" s="1"/>
  <c r="M291" i="9" s="1"/>
  <c r="AJ290" i="11"/>
  <c r="AH290" i="11"/>
  <c r="A290" i="11"/>
  <c r="AJ289" i="11"/>
  <c r="AH289" i="11"/>
  <c r="A289" i="11"/>
  <c r="A289" i="10" s="1"/>
  <c r="M289" i="9" s="1"/>
  <c r="AJ288" i="11"/>
  <c r="AH288" i="11"/>
  <c r="A288" i="11"/>
  <c r="A288" i="10" s="1"/>
  <c r="M288" i="9" s="1"/>
  <c r="AJ287" i="11"/>
  <c r="AH287" i="11"/>
  <c r="A287" i="11"/>
  <c r="A287" i="10" s="1"/>
  <c r="AJ286" i="11"/>
  <c r="AH286" i="11"/>
  <c r="A286" i="11"/>
  <c r="A286" i="10" s="1"/>
  <c r="M286" i="9" s="1"/>
  <c r="AJ285" i="11"/>
  <c r="AH285" i="11"/>
  <c r="A285" i="11"/>
  <c r="A285" i="10" s="1"/>
  <c r="M285" i="9" s="1"/>
  <c r="AJ284" i="11"/>
  <c r="AH284" i="11"/>
  <c r="A284" i="11"/>
  <c r="A284" i="10" s="1"/>
  <c r="M284" i="9" s="1"/>
  <c r="AJ283" i="11"/>
  <c r="AH283" i="11"/>
  <c r="A283" i="11"/>
  <c r="A283" i="10" s="1"/>
  <c r="M283" i="9" s="1"/>
  <c r="AJ282" i="11"/>
  <c r="AH282" i="11"/>
  <c r="A282" i="11"/>
  <c r="AJ281" i="11"/>
  <c r="AH281" i="11"/>
  <c r="A281" i="11"/>
  <c r="A281" i="10" s="1"/>
  <c r="M281" i="9" s="1"/>
  <c r="AJ280" i="11"/>
  <c r="AH280" i="11"/>
  <c r="A280" i="11"/>
  <c r="A280" i="10" s="1"/>
  <c r="M280" i="9" s="1"/>
  <c r="AJ279" i="11"/>
  <c r="AH279" i="11"/>
  <c r="A279" i="11"/>
  <c r="A279" i="10" s="1"/>
  <c r="AJ278" i="11"/>
  <c r="AH278" i="11"/>
  <c r="A278" i="11"/>
  <c r="A278" i="10" s="1"/>
  <c r="M278" i="9" s="1"/>
  <c r="AJ277" i="11"/>
  <c r="AH277" i="11"/>
  <c r="A277" i="11"/>
  <c r="A277" i="10" s="1"/>
  <c r="M277" i="9" s="1"/>
  <c r="AJ276" i="11"/>
  <c r="AH276" i="11"/>
  <c r="A276" i="11"/>
  <c r="A276" i="10" s="1"/>
  <c r="M276" i="9" s="1"/>
  <c r="AJ275" i="11"/>
  <c r="AH275" i="11"/>
  <c r="A275" i="11"/>
  <c r="A275" i="10" s="1"/>
  <c r="M275" i="9" s="1"/>
  <c r="AJ274" i="11"/>
  <c r="AH274" i="11"/>
  <c r="A274" i="11"/>
  <c r="AJ273" i="11"/>
  <c r="AH273" i="11"/>
  <c r="A273" i="11"/>
  <c r="A273" i="10" s="1"/>
  <c r="M273" i="9" s="1"/>
  <c r="AJ272" i="11"/>
  <c r="AH272" i="11"/>
  <c r="A272" i="11"/>
  <c r="A272" i="10" s="1"/>
  <c r="M272" i="9" s="1"/>
  <c r="AJ271" i="11"/>
  <c r="AH271" i="11"/>
  <c r="A271" i="11"/>
  <c r="A271" i="10" s="1"/>
  <c r="AJ270" i="11"/>
  <c r="AH270" i="11"/>
  <c r="A270" i="11"/>
  <c r="A270" i="10" s="1"/>
  <c r="M270" i="9" s="1"/>
  <c r="AJ269" i="11"/>
  <c r="AH269" i="11"/>
  <c r="A269" i="11"/>
  <c r="A269" i="10" s="1"/>
  <c r="M269" i="9" s="1"/>
  <c r="AJ268" i="11"/>
  <c r="AH268" i="11"/>
  <c r="A268" i="11"/>
  <c r="A268" i="10" s="1"/>
  <c r="M268" i="9" s="1"/>
  <c r="AJ267" i="11"/>
  <c r="AH267" i="11"/>
  <c r="A267" i="11"/>
  <c r="A267" i="10" s="1"/>
  <c r="M267" i="9" s="1"/>
  <c r="AJ266" i="11"/>
  <c r="AH266" i="11"/>
  <c r="A266" i="11"/>
  <c r="AJ265" i="11"/>
  <c r="AH265" i="11"/>
  <c r="A265" i="11"/>
  <c r="A265" i="10" s="1"/>
  <c r="M265" i="9" s="1"/>
  <c r="AJ264" i="11"/>
  <c r="AH264" i="11"/>
  <c r="A264" i="11"/>
  <c r="A264" i="10" s="1"/>
  <c r="M264" i="9" s="1"/>
  <c r="AJ263" i="11"/>
  <c r="AH263" i="11"/>
  <c r="A263" i="11"/>
  <c r="A263" i="10" s="1"/>
  <c r="AJ262" i="11"/>
  <c r="AH262" i="11"/>
  <c r="A262" i="11"/>
  <c r="A262" i="10" s="1"/>
  <c r="AJ261" i="11"/>
  <c r="AH261" i="11"/>
  <c r="A261" i="11"/>
  <c r="A261" i="10" s="1"/>
  <c r="M261" i="9" s="1"/>
  <c r="AJ260" i="11"/>
  <c r="AH260" i="11"/>
  <c r="A260" i="11"/>
  <c r="A260" i="10" s="1"/>
  <c r="M260" i="9" s="1"/>
  <c r="AJ259" i="11"/>
  <c r="AH259" i="11"/>
  <c r="A259" i="11"/>
  <c r="A259" i="10" s="1"/>
  <c r="M259" i="9" s="1"/>
  <c r="AJ258" i="11"/>
  <c r="AH258" i="11"/>
  <c r="A258" i="11"/>
  <c r="AJ257" i="11"/>
  <c r="AH257" i="11"/>
  <c r="A257" i="11"/>
  <c r="A257" i="10" s="1"/>
  <c r="M257" i="9" s="1"/>
  <c r="AJ256" i="11"/>
  <c r="AH256" i="11"/>
  <c r="A256" i="11"/>
  <c r="A256" i="10" s="1"/>
  <c r="M256" i="9" s="1"/>
  <c r="AJ255" i="11"/>
  <c r="AH255" i="11"/>
  <c r="A255" i="11"/>
  <c r="A255" i="10" s="1"/>
  <c r="M255" i="9" s="1"/>
  <c r="AJ254" i="11"/>
  <c r="AH254" i="11"/>
  <c r="A254" i="11"/>
  <c r="A254" i="10" s="1"/>
  <c r="M254" i="9" s="1"/>
  <c r="AJ253" i="11"/>
  <c r="AH253" i="11"/>
  <c r="A253" i="11"/>
  <c r="A253" i="10" s="1"/>
  <c r="M253" i="9" s="1"/>
  <c r="AJ252" i="11"/>
  <c r="AH252" i="11"/>
  <c r="A252" i="11"/>
  <c r="A252" i="10" s="1"/>
  <c r="M252" i="9" s="1"/>
  <c r="AJ251" i="11"/>
  <c r="AH251" i="11"/>
  <c r="A251" i="11"/>
  <c r="A251" i="10" s="1"/>
  <c r="M251" i="9" s="1"/>
  <c r="AJ250" i="11"/>
  <c r="AH250" i="11"/>
  <c r="A250" i="11"/>
  <c r="AJ249" i="11"/>
  <c r="AH249" i="11"/>
  <c r="A249" i="11"/>
  <c r="A249" i="10" s="1"/>
  <c r="M249" i="9" s="1"/>
  <c r="AJ248" i="11"/>
  <c r="AH248" i="11"/>
  <c r="A248" i="11"/>
  <c r="A248" i="10" s="1"/>
  <c r="M248" i="9" s="1"/>
  <c r="AJ247" i="11"/>
  <c r="AH247" i="11"/>
  <c r="A247" i="11"/>
  <c r="A247" i="10" s="1"/>
  <c r="AJ246" i="11"/>
  <c r="AH246" i="11"/>
  <c r="A246" i="11"/>
  <c r="A246" i="10" s="1"/>
  <c r="M246" i="9" s="1"/>
  <c r="AJ245" i="11"/>
  <c r="AH245" i="11"/>
  <c r="A245" i="11"/>
  <c r="A245" i="10" s="1"/>
  <c r="M245" i="9" s="1"/>
  <c r="AJ244" i="11"/>
  <c r="AH244" i="11"/>
  <c r="A244" i="11"/>
  <c r="A244" i="10" s="1"/>
  <c r="M244" i="9" s="1"/>
  <c r="AJ243" i="11"/>
  <c r="AH243" i="11"/>
  <c r="A243" i="11"/>
  <c r="A243" i="10" s="1"/>
  <c r="M243" i="9" s="1"/>
  <c r="AJ242" i="11"/>
  <c r="AH242" i="11"/>
  <c r="A242" i="11"/>
  <c r="AJ241" i="11"/>
  <c r="AH241" i="11"/>
  <c r="A241" i="11"/>
  <c r="A241" i="10" s="1"/>
  <c r="M241" i="9" s="1"/>
  <c r="AJ240" i="11"/>
  <c r="AH240" i="11"/>
  <c r="A240" i="11"/>
  <c r="A240" i="10" s="1"/>
  <c r="M240" i="9" s="1"/>
  <c r="AJ239" i="11"/>
  <c r="AH239" i="11"/>
  <c r="A239" i="11"/>
  <c r="A239" i="10" s="1"/>
  <c r="AJ238" i="11"/>
  <c r="AH238" i="11"/>
  <c r="A238" i="11"/>
  <c r="A238" i="10" s="1"/>
  <c r="M238" i="9" s="1"/>
  <c r="AJ237" i="11"/>
  <c r="AH237" i="11"/>
  <c r="A237" i="11"/>
  <c r="A237" i="10" s="1"/>
  <c r="M237" i="9" s="1"/>
  <c r="AJ236" i="11"/>
  <c r="AH236" i="11"/>
  <c r="A236" i="11"/>
  <c r="A236" i="10" s="1"/>
  <c r="M236" i="9" s="1"/>
  <c r="AJ235" i="11"/>
  <c r="AH235" i="11"/>
  <c r="A235" i="11"/>
  <c r="A235" i="10" s="1"/>
  <c r="M235" i="9" s="1"/>
  <c r="AJ234" i="11"/>
  <c r="AH234" i="11"/>
  <c r="A234" i="11"/>
  <c r="AJ233" i="11"/>
  <c r="AH233" i="11"/>
  <c r="A233" i="11"/>
  <c r="A233" i="10" s="1"/>
  <c r="M233" i="9" s="1"/>
  <c r="AJ232" i="11"/>
  <c r="AH232" i="11"/>
  <c r="A232" i="11"/>
  <c r="A232" i="10" s="1"/>
  <c r="M232" i="9" s="1"/>
  <c r="AJ231" i="11"/>
  <c r="AH231" i="11"/>
  <c r="A231" i="11"/>
  <c r="A231" i="10" s="1"/>
  <c r="M231" i="9" s="1"/>
  <c r="AJ230" i="11"/>
  <c r="AH230" i="11"/>
  <c r="A230" i="11"/>
  <c r="A230" i="10" s="1"/>
  <c r="M230" i="9" s="1"/>
  <c r="AJ229" i="11"/>
  <c r="AH229" i="11"/>
  <c r="A229" i="11"/>
  <c r="A229" i="10" s="1"/>
  <c r="M229" i="9" s="1"/>
  <c r="AJ228" i="11"/>
  <c r="AH228" i="11"/>
  <c r="A228" i="11"/>
  <c r="A228" i="10" s="1"/>
  <c r="M228" i="9" s="1"/>
  <c r="AJ227" i="11"/>
  <c r="AH227" i="11"/>
  <c r="A227" i="11"/>
  <c r="A227" i="10" s="1"/>
  <c r="M227" i="9" s="1"/>
  <c r="AJ226" i="11"/>
  <c r="AH226" i="11"/>
  <c r="A226" i="11"/>
  <c r="AJ225" i="11"/>
  <c r="AH225" i="11"/>
  <c r="A225" i="11"/>
  <c r="A225" i="10" s="1"/>
  <c r="M225" i="9" s="1"/>
  <c r="AJ224" i="11"/>
  <c r="AH224" i="11"/>
  <c r="A224" i="11"/>
  <c r="A224" i="10" s="1"/>
  <c r="M224" i="9" s="1"/>
  <c r="AJ223" i="11"/>
  <c r="AH223" i="11"/>
  <c r="A223" i="11"/>
  <c r="A223" i="10" s="1"/>
  <c r="M223" i="9" s="1"/>
  <c r="AJ222" i="11"/>
  <c r="AH222" i="11"/>
  <c r="A222" i="11"/>
  <c r="A222" i="10" s="1"/>
  <c r="M222" i="9" s="1"/>
  <c r="AJ221" i="11"/>
  <c r="AH221" i="11"/>
  <c r="A221" i="11"/>
  <c r="A221" i="10" s="1"/>
  <c r="M221" i="9" s="1"/>
  <c r="AJ220" i="11"/>
  <c r="AH220" i="11"/>
  <c r="A220" i="11"/>
  <c r="A220" i="10" s="1"/>
  <c r="M220" i="9" s="1"/>
  <c r="AJ219" i="11"/>
  <c r="AH219" i="11"/>
  <c r="A219" i="11"/>
  <c r="A219" i="10" s="1"/>
  <c r="M219" i="9" s="1"/>
  <c r="AJ218" i="11"/>
  <c r="AH218" i="11"/>
  <c r="A218" i="11"/>
  <c r="AJ217" i="11"/>
  <c r="AH217" i="11"/>
  <c r="A217" i="11"/>
  <c r="A217" i="10" s="1"/>
  <c r="M217" i="9" s="1"/>
  <c r="AJ216" i="11"/>
  <c r="AH216" i="11"/>
  <c r="A216" i="11"/>
  <c r="A216" i="10" s="1"/>
  <c r="M216" i="9" s="1"/>
  <c r="AJ215" i="11"/>
  <c r="AH215" i="11"/>
  <c r="A215" i="11"/>
  <c r="A215" i="10" s="1"/>
  <c r="M215" i="9" s="1"/>
  <c r="AJ214" i="11"/>
  <c r="AH214" i="11"/>
  <c r="A214" i="11"/>
  <c r="A214" i="10" s="1"/>
  <c r="M214" i="9" s="1"/>
  <c r="AJ213" i="11"/>
  <c r="AH213" i="11"/>
  <c r="A213" i="11"/>
  <c r="A213" i="10" s="1"/>
  <c r="M213" i="9" s="1"/>
  <c r="AJ212" i="11"/>
  <c r="AH212" i="11"/>
  <c r="A212" i="11"/>
  <c r="A212" i="10" s="1"/>
  <c r="M212" i="9" s="1"/>
  <c r="AJ211" i="11"/>
  <c r="AH211" i="11"/>
  <c r="A211" i="11"/>
  <c r="A211" i="10" s="1"/>
  <c r="M211" i="9" s="1"/>
  <c r="AJ210" i="11"/>
  <c r="AH210" i="11"/>
  <c r="A210" i="11"/>
  <c r="AJ209" i="11"/>
  <c r="AH209" i="11"/>
  <c r="A209" i="11"/>
  <c r="A209" i="10" s="1"/>
  <c r="M209" i="9" s="1"/>
  <c r="AJ208" i="11"/>
  <c r="AH208" i="11"/>
  <c r="A208" i="11"/>
  <c r="A208" i="10" s="1"/>
  <c r="M208" i="9" s="1"/>
  <c r="AJ207" i="11"/>
  <c r="AH207" i="11"/>
  <c r="A207" i="11"/>
  <c r="A207" i="10" s="1"/>
  <c r="M207" i="9" s="1"/>
  <c r="AJ206" i="11"/>
  <c r="AH206" i="11"/>
  <c r="A206" i="11"/>
  <c r="A206" i="10" s="1"/>
  <c r="M206" i="9" s="1"/>
  <c r="AJ205" i="11"/>
  <c r="AH205" i="11"/>
  <c r="A205" i="11"/>
  <c r="A205" i="10" s="1"/>
  <c r="M205" i="9" s="1"/>
  <c r="AJ204" i="11"/>
  <c r="AH204" i="11"/>
  <c r="A204" i="11"/>
  <c r="A204" i="10" s="1"/>
  <c r="M204" i="9" s="1"/>
  <c r="AJ203" i="11"/>
  <c r="AH203" i="11"/>
  <c r="A203" i="11"/>
  <c r="A203" i="10" s="1"/>
  <c r="M203" i="9" s="1"/>
  <c r="AJ202" i="11"/>
  <c r="AH202" i="11"/>
  <c r="A202" i="11"/>
  <c r="AJ201" i="11"/>
  <c r="AH201" i="11"/>
  <c r="A201" i="11"/>
  <c r="A201" i="10" s="1"/>
  <c r="M201" i="9" s="1"/>
  <c r="AJ200" i="11"/>
  <c r="AH200" i="11"/>
  <c r="A200" i="11"/>
  <c r="A200" i="10" s="1"/>
  <c r="M200" i="9" s="1"/>
  <c r="AJ199" i="11"/>
  <c r="AH199" i="11"/>
  <c r="A199" i="11"/>
  <c r="A199" i="10" s="1"/>
  <c r="M199" i="9" s="1"/>
  <c r="AJ198" i="11"/>
  <c r="AH198" i="11"/>
  <c r="A198" i="11"/>
  <c r="A198" i="10" s="1"/>
  <c r="AJ197" i="11"/>
  <c r="AH197" i="11"/>
  <c r="A197" i="11"/>
  <c r="A197" i="10" s="1"/>
  <c r="M197" i="9" s="1"/>
  <c r="AJ196" i="11"/>
  <c r="AH196" i="11"/>
  <c r="A196" i="11"/>
  <c r="A196" i="10" s="1"/>
  <c r="M196" i="9" s="1"/>
  <c r="AJ195" i="11"/>
  <c r="AH195" i="11"/>
  <c r="A195" i="11"/>
  <c r="A195" i="10" s="1"/>
  <c r="M195" i="9" s="1"/>
  <c r="AJ194" i="11"/>
  <c r="AH194" i="11"/>
  <c r="A194" i="11"/>
  <c r="AJ193" i="11"/>
  <c r="AH193" i="11"/>
  <c r="A193" i="11"/>
  <c r="A193" i="10" s="1"/>
  <c r="M193" i="9" s="1"/>
  <c r="AJ192" i="11"/>
  <c r="AH192" i="11"/>
  <c r="A192" i="11"/>
  <c r="A192" i="10" s="1"/>
  <c r="M192" i="9" s="1"/>
  <c r="AJ191" i="11"/>
  <c r="AH191" i="11"/>
  <c r="A191" i="11"/>
  <c r="A191" i="10" s="1"/>
  <c r="M191" i="9" s="1"/>
  <c r="AJ190" i="11"/>
  <c r="AH190" i="11"/>
  <c r="A190" i="11"/>
  <c r="A190" i="10" s="1"/>
  <c r="M190" i="9" s="1"/>
  <c r="AJ189" i="11"/>
  <c r="AH189" i="11"/>
  <c r="A189" i="11"/>
  <c r="A189" i="10" s="1"/>
  <c r="M189" i="9" s="1"/>
  <c r="AJ188" i="11"/>
  <c r="AH188" i="11"/>
  <c r="A188" i="11"/>
  <c r="A188" i="10" s="1"/>
  <c r="M188" i="9" s="1"/>
  <c r="AJ187" i="11"/>
  <c r="AH187" i="11"/>
  <c r="A187" i="11"/>
  <c r="A187" i="10" s="1"/>
  <c r="M187" i="9" s="1"/>
  <c r="AJ186" i="11"/>
  <c r="AH186" i="11"/>
  <c r="A186" i="11"/>
  <c r="AJ185" i="11"/>
  <c r="AH185" i="11"/>
  <c r="A185" i="11"/>
  <c r="A185" i="10" s="1"/>
  <c r="M185" i="9" s="1"/>
  <c r="AJ184" i="11"/>
  <c r="AH184" i="11"/>
  <c r="A184" i="11"/>
  <c r="A184" i="10" s="1"/>
  <c r="M184" i="9" s="1"/>
  <c r="AJ183" i="11"/>
  <c r="AH183" i="11"/>
  <c r="A183" i="11"/>
  <c r="A183" i="10" s="1"/>
  <c r="M183" i="9" s="1"/>
  <c r="AJ182" i="11"/>
  <c r="AH182" i="11"/>
  <c r="A182" i="11"/>
  <c r="A182" i="10" s="1"/>
  <c r="M182" i="9" s="1"/>
  <c r="AJ181" i="11"/>
  <c r="AH181" i="11"/>
  <c r="A181" i="11"/>
  <c r="A181" i="10" s="1"/>
  <c r="M181" i="9" s="1"/>
  <c r="AJ180" i="11"/>
  <c r="AH180" i="11"/>
  <c r="A180" i="11"/>
  <c r="A180" i="10" s="1"/>
  <c r="M180" i="9" s="1"/>
  <c r="AJ179" i="11"/>
  <c r="AH179" i="11"/>
  <c r="A179" i="11"/>
  <c r="A179" i="10" s="1"/>
  <c r="M179" i="9" s="1"/>
  <c r="AJ178" i="11"/>
  <c r="AH178" i="11"/>
  <c r="A178" i="11"/>
  <c r="AJ177" i="11"/>
  <c r="AH177" i="11"/>
  <c r="A177" i="11"/>
  <c r="A177" i="10" s="1"/>
  <c r="M177" i="9" s="1"/>
  <c r="AJ176" i="11"/>
  <c r="AH176" i="11"/>
  <c r="A176" i="11"/>
  <c r="A176" i="10" s="1"/>
  <c r="M176" i="9" s="1"/>
  <c r="AJ175" i="11"/>
  <c r="AH175" i="11"/>
  <c r="A175" i="11"/>
  <c r="A175" i="10" s="1"/>
  <c r="M175" i="9" s="1"/>
  <c r="AJ174" i="11"/>
  <c r="AH174" i="11"/>
  <c r="A174" i="11"/>
  <c r="A174" i="10" s="1"/>
  <c r="M174" i="9" s="1"/>
  <c r="AJ173" i="11"/>
  <c r="AH173" i="11"/>
  <c r="A173" i="11"/>
  <c r="A173" i="10" s="1"/>
  <c r="M173" i="9" s="1"/>
  <c r="AJ172" i="11"/>
  <c r="AH172" i="11"/>
  <c r="A172" i="11"/>
  <c r="A172" i="10" s="1"/>
  <c r="M172" i="9" s="1"/>
  <c r="AJ171" i="11"/>
  <c r="AH171" i="11"/>
  <c r="A171" i="11"/>
  <c r="A171" i="10" s="1"/>
  <c r="M171" i="9" s="1"/>
  <c r="AJ170" i="11"/>
  <c r="AH170" i="11"/>
  <c r="A170" i="11"/>
  <c r="AJ169" i="11"/>
  <c r="AH169" i="11"/>
  <c r="A169" i="11"/>
  <c r="A169" i="10" s="1"/>
  <c r="M169" i="9" s="1"/>
  <c r="AJ168" i="11"/>
  <c r="AH168" i="11"/>
  <c r="A168" i="11"/>
  <c r="A168" i="10" s="1"/>
  <c r="M168" i="9" s="1"/>
  <c r="AJ167" i="11"/>
  <c r="AH167" i="11"/>
  <c r="A167" i="11"/>
  <c r="A167" i="10" s="1"/>
  <c r="M167" i="9" s="1"/>
  <c r="AJ166" i="11"/>
  <c r="AH166" i="11"/>
  <c r="A166" i="11"/>
  <c r="A166" i="10" s="1"/>
  <c r="M166" i="9" s="1"/>
  <c r="AJ165" i="11"/>
  <c r="AH165" i="11"/>
  <c r="A165" i="11"/>
  <c r="A165" i="10" s="1"/>
  <c r="M165" i="9" s="1"/>
  <c r="AJ164" i="11"/>
  <c r="AH164" i="11"/>
  <c r="A164" i="11"/>
  <c r="A164" i="10" s="1"/>
  <c r="M164" i="9" s="1"/>
  <c r="AJ163" i="11"/>
  <c r="AH163" i="11"/>
  <c r="A163" i="11"/>
  <c r="A163" i="10" s="1"/>
  <c r="M163" i="9" s="1"/>
  <c r="AJ162" i="11"/>
  <c r="AH162" i="11"/>
  <c r="A162" i="11"/>
  <c r="AJ161" i="11"/>
  <c r="AH161" i="11"/>
  <c r="A161" i="11"/>
  <c r="A161" i="10" s="1"/>
  <c r="M161" i="9" s="1"/>
  <c r="AJ160" i="11"/>
  <c r="AH160" i="11"/>
  <c r="A160" i="11"/>
  <c r="A160" i="10" s="1"/>
  <c r="M160" i="9" s="1"/>
  <c r="AJ159" i="11"/>
  <c r="AH159" i="11"/>
  <c r="A159" i="11"/>
  <c r="A159" i="10" s="1"/>
  <c r="M159" i="9" s="1"/>
  <c r="AJ158" i="11"/>
  <c r="AH158" i="11"/>
  <c r="A158" i="11"/>
  <c r="A158" i="10" s="1"/>
  <c r="M158" i="9" s="1"/>
  <c r="AJ157" i="11"/>
  <c r="AH157" i="11"/>
  <c r="A157" i="11"/>
  <c r="A157" i="10" s="1"/>
  <c r="M157" i="9" s="1"/>
  <c r="AJ156" i="11"/>
  <c r="AH156" i="11"/>
  <c r="A156" i="11"/>
  <c r="A156" i="10" s="1"/>
  <c r="M156" i="9" s="1"/>
  <c r="AJ155" i="11"/>
  <c r="AH155" i="11"/>
  <c r="A155" i="11"/>
  <c r="A155" i="10" s="1"/>
  <c r="M155" i="9" s="1"/>
  <c r="AJ154" i="11"/>
  <c r="AH154" i="11"/>
  <c r="A154" i="11"/>
  <c r="AJ153" i="11"/>
  <c r="AH153" i="11"/>
  <c r="A153" i="11"/>
  <c r="A153" i="10" s="1"/>
  <c r="M153" i="9" s="1"/>
  <c r="AJ152" i="11"/>
  <c r="AH152" i="11"/>
  <c r="A152" i="11"/>
  <c r="A152" i="10" s="1"/>
  <c r="M152" i="9" s="1"/>
  <c r="AJ151" i="11"/>
  <c r="AH151" i="11"/>
  <c r="A151" i="11"/>
  <c r="A151" i="10" s="1"/>
  <c r="M151" i="9" s="1"/>
  <c r="AJ150" i="11"/>
  <c r="AH150" i="11"/>
  <c r="A150" i="11"/>
  <c r="A150" i="10" s="1"/>
  <c r="M150" i="9" s="1"/>
  <c r="AJ149" i="11"/>
  <c r="AH149" i="11"/>
  <c r="A149" i="11"/>
  <c r="A149" i="10" s="1"/>
  <c r="M149" i="9" s="1"/>
  <c r="AJ148" i="11"/>
  <c r="AH148" i="11"/>
  <c r="A148" i="11"/>
  <c r="A148" i="10" s="1"/>
  <c r="M148" i="9" s="1"/>
  <c r="AJ147" i="11"/>
  <c r="AH147" i="11"/>
  <c r="A147" i="11"/>
  <c r="A147" i="10" s="1"/>
  <c r="M147" i="9" s="1"/>
  <c r="AJ146" i="11"/>
  <c r="AH146" i="11"/>
  <c r="A146" i="11"/>
  <c r="AJ145" i="11"/>
  <c r="AH145" i="11"/>
  <c r="A145" i="11"/>
  <c r="A145" i="10" s="1"/>
  <c r="M145" i="9" s="1"/>
  <c r="AJ144" i="11"/>
  <c r="AH144" i="11"/>
  <c r="A144" i="11"/>
  <c r="A144" i="10" s="1"/>
  <c r="M144" i="9" s="1"/>
  <c r="AJ143" i="11"/>
  <c r="AH143" i="11"/>
  <c r="A143" i="11"/>
  <c r="A143" i="10" s="1"/>
  <c r="M143" i="9" s="1"/>
  <c r="AJ142" i="11"/>
  <c r="AH142" i="11"/>
  <c r="A142" i="11"/>
  <c r="A142" i="10" s="1"/>
  <c r="M142" i="9" s="1"/>
  <c r="AJ141" i="11"/>
  <c r="AH141" i="11"/>
  <c r="A141" i="11"/>
  <c r="A141" i="10" s="1"/>
  <c r="M141" i="9" s="1"/>
  <c r="AJ140" i="11"/>
  <c r="AH140" i="11"/>
  <c r="A140" i="11"/>
  <c r="A140" i="10" s="1"/>
  <c r="M140" i="9" s="1"/>
  <c r="AJ139" i="11"/>
  <c r="AH139" i="11"/>
  <c r="A139" i="11"/>
  <c r="A139" i="10" s="1"/>
  <c r="M139" i="9" s="1"/>
  <c r="AJ138" i="11"/>
  <c r="AH138" i="11"/>
  <c r="A138" i="11"/>
  <c r="AJ137" i="11"/>
  <c r="AH137" i="11"/>
  <c r="A137" i="11"/>
  <c r="A137" i="10" s="1"/>
  <c r="M137" i="9" s="1"/>
  <c r="AJ136" i="11"/>
  <c r="AH136" i="11"/>
  <c r="A136" i="11"/>
  <c r="A136" i="10" s="1"/>
  <c r="M136" i="9" s="1"/>
  <c r="AJ135" i="11"/>
  <c r="AH135" i="11"/>
  <c r="A135" i="11"/>
  <c r="A135" i="10" s="1"/>
  <c r="M135" i="9" s="1"/>
  <c r="AJ134" i="11"/>
  <c r="AH134" i="11"/>
  <c r="A134" i="11"/>
  <c r="A134" i="10" s="1"/>
  <c r="M134" i="9" s="1"/>
  <c r="AJ133" i="11"/>
  <c r="AH133" i="11"/>
  <c r="A133" i="11"/>
  <c r="A133" i="10" s="1"/>
  <c r="M133" i="9" s="1"/>
  <c r="AJ132" i="11"/>
  <c r="AH132" i="11"/>
  <c r="A132" i="11"/>
  <c r="A132" i="10" s="1"/>
  <c r="M132" i="9" s="1"/>
  <c r="AJ131" i="11"/>
  <c r="AH131" i="11"/>
  <c r="A131" i="11"/>
  <c r="A131" i="10" s="1"/>
  <c r="M131" i="9" s="1"/>
  <c r="AJ130" i="11"/>
  <c r="AH130" i="11"/>
  <c r="A130" i="11"/>
  <c r="AJ129" i="11"/>
  <c r="AH129" i="11"/>
  <c r="A129" i="11"/>
  <c r="A129" i="10" s="1"/>
  <c r="M129" i="9" s="1"/>
  <c r="AJ128" i="11"/>
  <c r="AH128" i="11"/>
  <c r="A128" i="11"/>
  <c r="A128" i="10" s="1"/>
  <c r="M128" i="9" s="1"/>
  <c r="AJ127" i="11"/>
  <c r="AH127" i="11"/>
  <c r="A127" i="11"/>
  <c r="A127" i="10" s="1"/>
  <c r="M127" i="9" s="1"/>
  <c r="AJ126" i="11"/>
  <c r="AH126" i="11"/>
  <c r="A126" i="11"/>
  <c r="A126" i="10" s="1"/>
  <c r="M126" i="9" s="1"/>
  <c r="AJ125" i="11"/>
  <c r="AH125" i="11"/>
  <c r="A125" i="11"/>
  <c r="A125" i="10" s="1"/>
  <c r="M125" i="9" s="1"/>
  <c r="AJ124" i="11"/>
  <c r="AH124" i="11"/>
  <c r="A124" i="11"/>
  <c r="A124" i="10" s="1"/>
  <c r="M124" i="9" s="1"/>
  <c r="AJ123" i="11"/>
  <c r="AH123" i="11"/>
  <c r="A123" i="11"/>
  <c r="A123" i="10" s="1"/>
  <c r="M123" i="9" s="1"/>
  <c r="AJ122" i="11"/>
  <c r="AH122" i="11"/>
  <c r="A122" i="11"/>
  <c r="AJ121" i="11"/>
  <c r="AH121" i="11"/>
  <c r="A121" i="11"/>
  <c r="A121" i="10" s="1"/>
  <c r="M121" i="9" s="1"/>
  <c r="AJ120" i="11"/>
  <c r="AH120" i="11"/>
  <c r="A120" i="11"/>
  <c r="A120" i="10" s="1"/>
  <c r="M120" i="9" s="1"/>
  <c r="AJ119" i="11"/>
  <c r="AH119" i="11"/>
  <c r="A119" i="11"/>
  <c r="A119" i="10" s="1"/>
  <c r="M119" i="9" s="1"/>
  <c r="AJ118" i="11"/>
  <c r="AH118" i="11"/>
  <c r="A118" i="11"/>
  <c r="A118" i="10" s="1"/>
  <c r="M118" i="9" s="1"/>
  <c r="AJ117" i="11"/>
  <c r="AH117" i="11"/>
  <c r="A117" i="11"/>
  <c r="A117" i="10" s="1"/>
  <c r="M117" i="9" s="1"/>
  <c r="AJ116" i="11"/>
  <c r="AH116" i="11"/>
  <c r="A116" i="11"/>
  <c r="A116" i="10" s="1"/>
  <c r="M116" i="9" s="1"/>
  <c r="AJ115" i="11"/>
  <c r="AH115" i="11"/>
  <c r="A115" i="11"/>
  <c r="A115" i="10" s="1"/>
  <c r="M115" i="9" s="1"/>
  <c r="AJ114" i="11"/>
  <c r="AH114" i="11"/>
  <c r="A114" i="11"/>
  <c r="AJ113" i="11"/>
  <c r="AH113" i="11"/>
  <c r="A113" i="11"/>
  <c r="A113" i="10" s="1"/>
  <c r="M113" i="9" s="1"/>
  <c r="AJ112" i="11"/>
  <c r="AH112" i="11"/>
  <c r="A112" i="11"/>
  <c r="A112" i="10" s="1"/>
  <c r="M112" i="9" s="1"/>
  <c r="AJ111" i="11"/>
  <c r="AH111" i="11"/>
  <c r="A111" i="11"/>
  <c r="A111" i="10" s="1"/>
  <c r="M111" i="9" s="1"/>
  <c r="AJ110" i="11"/>
  <c r="AH110" i="11"/>
  <c r="A110" i="11"/>
  <c r="A110" i="10" s="1"/>
  <c r="M110" i="9" s="1"/>
  <c r="AJ109" i="11"/>
  <c r="AH109" i="11"/>
  <c r="A109" i="11"/>
  <c r="A109" i="10" s="1"/>
  <c r="M109" i="9" s="1"/>
  <c r="AJ108" i="11"/>
  <c r="AH108" i="11"/>
  <c r="A108" i="11"/>
  <c r="A108" i="10" s="1"/>
  <c r="M108" i="9" s="1"/>
  <c r="AJ107" i="11"/>
  <c r="AH107" i="11"/>
  <c r="A107" i="11"/>
  <c r="A107" i="10" s="1"/>
  <c r="M107" i="9" s="1"/>
  <c r="AJ106" i="11"/>
  <c r="AH106" i="11"/>
  <c r="A106" i="11"/>
  <c r="AJ105" i="11"/>
  <c r="AH105" i="11"/>
  <c r="A105" i="11"/>
  <c r="A105" i="10" s="1"/>
  <c r="M105" i="9" s="1"/>
  <c r="AJ104" i="11"/>
  <c r="AH104" i="11"/>
  <c r="A104" i="11"/>
  <c r="A104" i="10" s="1"/>
  <c r="M104" i="9" s="1"/>
  <c r="AJ103" i="11"/>
  <c r="AH103" i="11"/>
  <c r="A103" i="11"/>
  <c r="A103" i="10" s="1"/>
  <c r="M103" i="9" s="1"/>
  <c r="AJ102" i="11"/>
  <c r="AH102" i="11"/>
  <c r="A102" i="11"/>
  <c r="A102" i="10" s="1"/>
  <c r="M102" i="9" s="1"/>
  <c r="AJ101" i="11"/>
  <c r="AH101" i="11"/>
  <c r="A101" i="11"/>
  <c r="A101" i="10" s="1"/>
  <c r="M101" i="9" s="1"/>
  <c r="AJ100" i="11"/>
  <c r="AH100" i="11"/>
  <c r="A100" i="11"/>
  <c r="A100" i="10" s="1"/>
  <c r="M100" i="9" s="1"/>
  <c r="AJ99" i="11"/>
  <c r="AH99" i="11"/>
  <c r="A99" i="11"/>
  <c r="A99" i="10" s="1"/>
  <c r="M99" i="9" s="1"/>
  <c r="AJ98" i="11"/>
  <c r="AH98" i="11"/>
  <c r="A98" i="11"/>
  <c r="AJ97" i="11"/>
  <c r="AH97" i="11"/>
  <c r="A97" i="11"/>
  <c r="A97" i="10" s="1"/>
  <c r="M97" i="9" s="1"/>
  <c r="AJ96" i="11"/>
  <c r="AH96" i="11"/>
  <c r="A96" i="11"/>
  <c r="A96" i="10" s="1"/>
  <c r="M96" i="9" s="1"/>
  <c r="AJ95" i="11"/>
  <c r="AH95" i="11"/>
  <c r="A95" i="11"/>
  <c r="A95" i="10" s="1"/>
  <c r="M95" i="9" s="1"/>
  <c r="AJ94" i="11"/>
  <c r="AH94" i="11"/>
  <c r="A94" i="11"/>
  <c r="A94" i="10" s="1"/>
  <c r="M94" i="9" s="1"/>
  <c r="AJ93" i="11"/>
  <c r="AH93" i="11"/>
  <c r="A93" i="11"/>
  <c r="A93" i="10" s="1"/>
  <c r="M93" i="9" s="1"/>
  <c r="AJ92" i="11"/>
  <c r="AH92" i="11"/>
  <c r="A92" i="11"/>
  <c r="A92" i="10" s="1"/>
  <c r="M92" i="9" s="1"/>
  <c r="AJ91" i="11"/>
  <c r="AH91" i="11"/>
  <c r="A91" i="11"/>
  <c r="A91" i="10" s="1"/>
  <c r="M91" i="9" s="1"/>
  <c r="AJ90" i="11"/>
  <c r="AH90" i="11"/>
  <c r="A90" i="11"/>
  <c r="AJ89" i="11"/>
  <c r="AH89" i="11"/>
  <c r="A89" i="11"/>
  <c r="A89" i="10" s="1"/>
  <c r="M89" i="9" s="1"/>
  <c r="AJ88" i="11"/>
  <c r="AH88" i="11"/>
  <c r="A88" i="11"/>
  <c r="A88" i="10" s="1"/>
  <c r="M88" i="9" s="1"/>
  <c r="AJ87" i="11"/>
  <c r="AH87" i="11"/>
  <c r="A87" i="11"/>
  <c r="A87" i="10" s="1"/>
  <c r="M87" i="9" s="1"/>
  <c r="AJ86" i="11"/>
  <c r="AH86" i="11"/>
  <c r="A86" i="11"/>
  <c r="A86" i="10" s="1"/>
  <c r="M86" i="9" s="1"/>
  <c r="AJ85" i="11"/>
  <c r="AH85" i="11"/>
  <c r="A85" i="11"/>
  <c r="A85" i="10" s="1"/>
  <c r="M85" i="9" s="1"/>
  <c r="AJ84" i="11"/>
  <c r="AH84" i="11"/>
  <c r="A84" i="11"/>
  <c r="A84" i="10" s="1"/>
  <c r="M84" i="9" s="1"/>
  <c r="AJ83" i="11"/>
  <c r="AH83" i="11"/>
  <c r="A83" i="11"/>
  <c r="A83" i="10" s="1"/>
  <c r="M83" i="9" s="1"/>
  <c r="AJ82" i="11"/>
  <c r="AH82" i="11"/>
  <c r="A82" i="11"/>
  <c r="AJ81" i="11"/>
  <c r="AH81" i="11"/>
  <c r="A81" i="11"/>
  <c r="A81" i="10" s="1"/>
  <c r="M81" i="9" s="1"/>
  <c r="AJ80" i="11"/>
  <c r="AH80" i="11"/>
  <c r="A80" i="11"/>
  <c r="A80" i="10" s="1"/>
  <c r="M80" i="9" s="1"/>
  <c r="AJ79" i="11"/>
  <c r="AH79" i="11"/>
  <c r="A79" i="11"/>
  <c r="A79" i="10" s="1"/>
  <c r="M79" i="9" s="1"/>
  <c r="AJ78" i="11"/>
  <c r="AH78" i="11"/>
  <c r="A78" i="11"/>
  <c r="A78" i="10" s="1"/>
  <c r="M78" i="9" s="1"/>
  <c r="AJ77" i="11"/>
  <c r="AH77" i="11"/>
  <c r="A77" i="11"/>
  <c r="A77" i="10" s="1"/>
  <c r="M77" i="9" s="1"/>
  <c r="AJ76" i="11"/>
  <c r="AH76" i="11"/>
  <c r="A76" i="11"/>
  <c r="A76" i="10" s="1"/>
  <c r="M76" i="9" s="1"/>
  <c r="AJ75" i="11"/>
  <c r="AH75" i="11"/>
  <c r="A75" i="11"/>
  <c r="A75" i="10" s="1"/>
  <c r="M75" i="9" s="1"/>
  <c r="AJ74" i="11"/>
  <c r="AH74" i="11"/>
  <c r="A74" i="11"/>
  <c r="AJ73" i="11"/>
  <c r="AH73" i="11"/>
  <c r="A73" i="11"/>
  <c r="A73" i="10" s="1"/>
  <c r="M73" i="9" s="1"/>
  <c r="AJ72" i="11"/>
  <c r="AH72" i="11"/>
  <c r="A72" i="11"/>
  <c r="A72" i="10" s="1"/>
  <c r="M72" i="9" s="1"/>
  <c r="AJ71" i="11"/>
  <c r="AH71" i="11"/>
  <c r="A71" i="11"/>
  <c r="A71" i="10" s="1"/>
  <c r="M71" i="9" s="1"/>
  <c r="AJ70" i="11"/>
  <c r="AH70" i="11"/>
  <c r="A70" i="11"/>
  <c r="A70" i="10" s="1"/>
  <c r="M70" i="9" s="1"/>
  <c r="AJ69" i="11"/>
  <c r="AH69" i="11"/>
  <c r="A69" i="11"/>
  <c r="A69" i="10" s="1"/>
  <c r="M69" i="9" s="1"/>
  <c r="AJ68" i="11"/>
  <c r="AH68" i="11"/>
  <c r="A68" i="11"/>
  <c r="A68" i="10" s="1"/>
  <c r="M68" i="9" s="1"/>
  <c r="AJ67" i="11"/>
  <c r="AH67" i="11"/>
  <c r="A67" i="11"/>
  <c r="A67" i="10" s="1"/>
  <c r="M67" i="9" s="1"/>
  <c r="AJ66" i="11"/>
  <c r="AH66" i="11"/>
  <c r="A66" i="11"/>
  <c r="AJ65" i="11"/>
  <c r="AH65" i="11"/>
  <c r="A65" i="11"/>
  <c r="A65" i="10" s="1"/>
  <c r="M65" i="9" s="1"/>
  <c r="AJ64" i="11"/>
  <c r="AH64" i="11"/>
  <c r="A64" i="11"/>
  <c r="A64" i="10" s="1"/>
  <c r="M64" i="9" s="1"/>
  <c r="AJ63" i="11"/>
  <c r="AH63" i="11"/>
  <c r="A63" i="11"/>
  <c r="A63" i="10" s="1"/>
  <c r="M63" i="9" s="1"/>
  <c r="AJ62" i="11"/>
  <c r="AH62" i="11"/>
  <c r="A62" i="11"/>
  <c r="A62" i="10" s="1"/>
  <c r="M62" i="9" s="1"/>
  <c r="AJ61" i="11"/>
  <c r="AH61" i="11"/>
  <c r="A61" i="11"/>
  <c r="A61" i="10" s="1"/>
  <c r="M61" i="9" s="1"/>
  <c r="AJ60" i="11"/>
  <c r="AH60" i="11"/>
  <c r="A60" i="11"/>
  <c r="A60" i="10" s="1"/>
  <c r="M60" i="9" s="1"/>
  <c r="AJ59" i="11"/>
  <c r="AH59" i="11"/>
  <c r="A59" i="11"/>
  <c r="A59" i="10" s="1"/>
  <c r="M59" i="9" s="1"/>
  <c r="AJ58" i="11"/>
  <c r="AH58" i="11"/>
  <c r="A58" i="11"/>
  <c r="AJ57" i="11"/>
  <c r="AH57" i="11"/>
  <c r="A57" i="11"/>
  <c r="A57" i="10" s="1"/>
  <c r="M57" i="9" s="1"/>
  <c r="AJ56" i="11"/>
  <c r="AH56" i="11"/>
  <c r="A56" i="11"/>
  <c r="A56" i="10" s="1"/>
  <c r="M56" i="9" s="1"/>
  <c r="AJ55" i="11"/>
  <c r="AH55" i="11"/>
  <c r="A55" i="11"/>
  <c r="A55" i="10" s="1"/>
  <c r="M55" i="9" s="1"/>
  <c r="AJ54" i="11"/>
  <c r="AH54" i="11"/>
  <c r="A54" i="11"/>
  <c r="A54" i="10" s="1"/>
  <c r="M54" i="9" s="1"/>
  <c r="AJ53" i="11"/>
  <c r="AH53" i="11"/>
  <c r="A53" i="11"/>
  <c r="A53" i="10" s="1"/>
  <c r="M53" i="9" s="1"/>
  <c r="AJ52" i="11"/>
  <c r="AH52" i="11"/>
  <c r="A52" i="11"/>
  <c r="A52" i="10" s="1"/>
  <c r="M52" i="9" s="1"/>
  <c r="AJ51" i="11"/>
  <c r="AH51" i="11"/>
  <c r="A51" i="11"/>
  <c r="A51" i="10" s="1"/>
  <c r="M51" i="9" s="1"/>
  <c r="AJ50" i="11"/>
  <c r="AH50" i="11"/>
  <c r="A50" i="11"/>
  <c r="AJ49" i="11"/>
  <c r="AH49" i="11"/>
  <c r="A49" i="11"/>
  <c r="A49" i="10" s="1"/>
  <c r="M49" i="9" s="1"/>
  <c r="AJ48" i="11"/>
  <c r="AH48" i="11"/>
  <c r="A48" i="11"/>
  <c r="A48" i="10" s="1"/>
  <c r="M48" i="9" s="1"/>
  <c r="AJ47" i="11"/>
  <c r="AH47" i="11"/>
  <c r="A47" i="11"/>
  <c r="A47" i="10" s="1"/>
  <c r="M47" i="9" s="1"/>
  <c r="AJ46" i="11"/>
  <c r="AH46" i="11"/>
  <c r="A46" i="11"/>
  <c r="A46" i="10" s="1"/>
  <c r="M46" i="9" s="1"/>
  <c r="AJ45" i="11"/>
  <c r="AH45" i="11"/>
  <c r="A45" i="11"/>
  <c r="A45" i="10" s="1"/>
  <c r="M45" i="9" s="1"/>
  <c r="AJ44" i="11"/>
  <c r="AH44" i="11"/>
  <c r="A44" i="11"/>
  <c r="AJ43" i="11"/>
  <c r="AH43" i="11"/>
  <c r="A43" i="11"/>
  <c r="A43" i="10" s="1"/>
  <c r="M43" i="9" s="1"/>
  <c r="AJ42" i="11"/>
  <c r="AH42" i="11"/>
  <c r="A42" i="11"/>
  <c r="AJ41" i="11"/>
  <c r="AH41" i="11"/>
  <c r="A41" i="11"/>
  <c r="A41" i="10" s="1"/>
  <c r="M41" i="9" s="1"/>
  <c r="AJ40" i="11"/>
  <c r="AH40" i="11"/>
  <c r="A40" i="11"/>
  <c r="A40" i="10" s="1"/>
  <c r="M40" i="9" s="1"/>
  <c r="AJ39" i="11"/>
  <c r="AH39" i="11"/>
  <c r="A39" i="11"/>
  <c r="AJ38" i="11"/>
  <c r="AH38" i="11"/>
  <c r="A38" i="11"/>
  <c r="A38" i="10" s="1"/>
  <c r="M38" i="9" s="1"/>
  <c r="AJ37" i="11"/>
  <c r="AH37" i="11"/>
  <c r="A37" i="11"/>
  <c r="A37" i="10" s="1"/>
  <c r="M37" i="9" s="1"/>
  <c r="AJ36" i="11"/>
  <c r="AH36" i="11"/>
  <c r="A36" i="11"/>
  <c r="AJ35" i="11"/>
  <c r="AH35" i="11"/>
  <c r="A35" i="11"/>
  <c r="A35" i="10" s="1"/>
  <c r="M35" i="9" s="1"/>
  <c r="AJ34" i="11"/>
  <c r="AH34" i="11"/>
  <c r="A34" i="11"/>
  <c r="AJ33" i="11"/>
  <c r="AH33" i="11"/>
  <c r="A33" i="11"/>
  <c r="A33" i="10" s="1"/>
  <c r="M33" i="9" s="1"/>
  <c r="AJ32" i="11"/>
  <c r="AH32" i="11"/>
  <c r="A32" i="11"/>
  <c r="A32" i="10" s="1"/>
  <c r="M32" i="9" s="1"/>
  <c r="AJ31" i="11"/>
  <c r="AH31" i="11"/>
  <c r="A31" i="11"/>
  <c r="AJ30" i="11"/>
  <c r="AH30" i="11"/>
  <c r="A30" i="11"/>
  <c r="A30" i="10" s="1"/>
  <c r="M30" i="9" s="1"/>
  <c r="AJ29" i="11"/>
  <c r="AH29" i="11"/>
  <c r="A29" i="11"/>
  <c r="A29" i="10" s="1"/>
  <c r="M29" i="9" s="1"/>
  <c r="AJ28" i="11"/>
  <c r="AH28" i="11"/>
  <c r="A28" i="11"/>
  <c r="AJ27" i="11"/>
  <c r="AH27" i="11"/>
  <c r="A27" i="11"/>
  <c r="A27" i="10" s="1"/>
  <c r="M27" i="9" s="1"/>
  <c r="AJ26" i="11"/>
  <c r="AH26" i="11"/>
  <c r="A26" i="11"/>
  <c r="AJ25" i="11"/>
  <c r="AH25" i="11"/>
  <c r="A25" i="11"/>
  <c r="A25" i="10" s="1"/>
  <c r="M25" i="9" s="1"/>
  <c r="AJ24" i="11"/>
  <c r="AH24" i="11"/>
  <c r="A24" i="11"/>
  <c r="A24" i="10" s="1"/>
  <c r="M24" i="9" s="1"/>
  <c r="AJ23" i="11"/>
  <c r="AH23" i="11"/>
  <c r="A23" i="11"/>
  <c r="AJ22" i="11"/>
  <c r="AH22" i="11"/>
  <c r="A22" i="11"/>
  <c r="A22" i="10" s="1"/>
  <c r="M22" i="9" s="1"/>
  <c r="AJ21" i="11"/>
  <c r="AH21" i="11"/>
  <c r="A21" i="11"/>
  <c r="A21" i="10" s="1"/>
  <c r="M21" i="9" s="1"/>
  <c r="AJ20" i="11"/>
  <c r="AH20" i="11"/>
  <c r="A20" i="11"/>
  <c r="AJ19" i="11"/>
  <c r="AH19" i="11"/>
  <c r="A19" i="11"/>
  <c r="A19" i="10" s="1"/>
  <c r="M19" i="9" s="1"/>
  <c r="AJ18" i="11"/>
  <c r="AH18" i="11"/>
  <c r="A18" i="11"/>
  <c r="AJ17" i="11"/>
  <c r="AH17" i="11"/>
  <c r="A17" i="11"/>
  <c r="A17" i="10" s="1"/>
  <c r="M17" i="9" s="1"/>
  <c r="AJ16" i="11"/>
  <c r="AH16" i="11"/>
  <c r="A16" i="11"/>
  <c r="A16" i="10" s="1"/>
  <c r="M16" i="9" s="1"/>
  <c r="AJ15" i="11"/>
  <c r="AH15" i="11"/>
  <c r="A15" i="11"/>
  <c r="AJ14" i="11"/>
  <c r="AH14" i="11"/>
  <c r="A14" i="11"/>
  <c r="A14" i="10" s="1"/>
  <c r="M14" i="9" s="1"/>
  <c r="AJ13" i="11"/>
  <c r="AH13" i="11"/>
  <c r="A13" i="11"/>
  <c r="A13" i="10" s="1"/>
  <c r="M13" i="9" s="1"/>
  <c r="AJ12" i="11"/>
  <c r="AH12" i="11"/>
  <c r="A12" i="11"/>
  <c r="AJ11" i="11"/>
  <c r="AH11" i="11"/>
  <c r="A11" i="11"/>
  <c r="A11" i="10" s="1"/>
  <c r="M11" i="9" s="1"/>
  <c r="AJ10" i="11"/>
  <c r="AH10" i="11"/>
  <c r="A10" i="11"/>
  <c r="AJ9" i="11"/>
  <c r="AH9" i="11"/>
  <c r="A9" i="11"/>
  <c r="A9" i="10" s="1"/>
  <c r="M9" i="9" s="1"/>
  <c r="AJ8" i="11"/>
  <c r="AH8" i="11"/>
  <c r="A8" i="11"/>
  <c r="A8" i="10" s="1"/>
  <c r="M8" i="9" s="1"/>
  <c r="AJ7" i="11"/>
  <c r="AH7" i="11"/>
  <c r="A7" i="11"/>
  <c r="AJ6" i="11"/>
  <c r="AH6" i="11"/>
  <c r="A6" i="11"/>
  <c r="A6" i="10" s="1"/>
  <c r="W6" i="7" l="1"/>
  <c r="AE6" i="9"/>
  <c r="S6" i="9"/>
  <c r="P6" i="9"/>
  <c r="R6" i="9"/>
  <c r="U6" i="9"/>
  <c r="A12" i="10"/>
  <c r="M12" i="9" s="1"/>
  <c r="A20" i="10"/>
  <c r="M20" i="9" s="1"/>
  <c r="A28" i="10"/>
  <c r="M28" i="9" s="1"/>
  <c r="A36" i="10"/>
  <c r="M36" i="9" s="1"/>
  <c r="A44" i="10"/>
  <c r="M44" i="9" s="1"/>
  <c r="A7" i="10"/>
  <c r="M7" i="9" s="1"/>
  <c r="A15" i="10"/>
  <c r="M15" i="9" s="1"/>
  <c r="A23" i="10"/>
  <c r="M23" i="9" s="1"/>
  <c r="A31" i="10"/>
  <c r="M31" i="9" s="1"/>
  <c r="A39" i="10"/>
  <c r="M39" i="9" s="1"/>
  <c r="A50" i="10"/>
  <c r="M50" i="9" s="1"/>
  <c r="A114" i="10"/>
  <c r="M114" i="9" s="1"/>
  <c r="A218" i="10"/>
  <c r="M218" i="9" s="1"/>
  <c r="A306" i="10"/>
  <c r="M306" i="9" s="1"/>
  <c r="A322" i="10"/>
  <c r="M322" i="9" s="1"/>
  <c r="A402" i="10"/>
  <c r="M402" i="9" s="1"/>
  <c r="A418" i="10"/>
  <c r="M418" i="9" s="1"/>
  <c r="A434" i="10"/>
  <c r="M434" i="9" s="1"/>
  <c r="A450" i="10"/>
  <c r="M450" i="9" s="1"/>
  <c r="A466" i="10"/>
  <c r="M466" i="9" s="1"/>
  <c r="A474" i="10"/>
  <c r="M474" i="9" s="1"/>
  <c r="A570" i="10"/>
  <c r="M570" i="9" s="1"/>
  <c r="A586" i="10"/>
  <c r="M586" i="9" s="1"/>
  <c r="A594" i="10"/>
  <c r="M594" i="9" s="1"/>
  <c r="A602" i="10"/>
  <c r="M602" i="9" s="1"/>
  <c r="A618" i="10"/>
  <c r="M618" i="9" s="1"/>
  <c r="A626" i="10"/>
  <c r="M626" i="9" s="1"/>
  <c r="A634" i="10"/>
  <c r="M634" i="9" s="1"/>
  <c r="A642" i="10"/>
  <c r="M642" i="9" s="1"/>
  <c r="A650" i="10"/>
  <c r="M650" i="9" s="1"/>
  <c r="A658" i="10"/>
  <c r="M658" i="9" s="1"/>
  <c r="A666" i="10"/>
  <c r="M666" i="9" s="1"/>
  <c r="A674" i="10"/>
  <c r="M674" i="9" s="1"/>
  <c r="A682" i="10"/>
  <c r="M682" i="9" s="1"/>
  <c r="A690" i="10"/>
  <c r="M690" i="9" s="1"/>
  <c r="A698" i="10"/>
  <c r="M698" i="9" s="1"/>
  <c r="A10" i="10"/>
  <c r="M10" i="9" s="1"/>
  <c r="A74" i="10"/>
  <c r="M74" i="9" s="1"/>
  <c r="A90" i="10"/>
  <c r="M90" i="9" s="1"/>
  <c r="A122" i="10"/>
  <c r="M122" i="9" s="1"/>
  <c r="A146" i="10"/>
  <c r="M146" i="9" s="1"/>
  <c r="A186" i="10"/>
  <c r="M186" i="9" s="1"/>
  <c r="A250" i="10"/>
  <c r="M250" i="9" s="1"/>
  <c r="A266" i="10"/>
  <c r="M266" i="9" s="1"/>
  <c r="A330" i="10"/>
  <c r="M330" i="9" s="1"/>
  <c r="A394" i="10"/>
  <c r="M394" i="9" s="1"/>
  <c r="A410" i="10"/>
  <c r="M410" i="9" s="1"/>
  <c r="A426" i="10"/>
  <c r="M426" i="9" s="1"/>
  <c r="A482" i="10"/>
  <c r="M482" i="9" s="1"/>
  <c r="A514" i="10"/>
  <c r="M514" i="9" s="1"/>
  <c r="A530" i="10"/>
  <c r="M530" i="9" s="1"/>
  <c r="A538" i="10"/>
  <c r="M538" i="9" s="1"/>
  <c r="A554" i="10"/>
  <c r="M554" i="9" s="1"/>
  <c r="A18" i="10"/>
  <c r="M18" i="9" s="1"/>
  <c r="A66" i="10"/>
  <c r="M66" i="9" s="1"/>
  <c r="A82" i="10"/>
  <c r="M82" i="9" s="1"/>
  <c r="A130" i="10"/>
  <c r="M130" i="9" s="1"/>
  <c r="A178" i="10"/>
  <c r="M178" i="9" s="1"/>
  <c r="A210" i="10"/>
  <c r="M210" i="9" s="1"/>
  <c r="A242" i="10"/>
  <c r="M242" i="9" s="1"/>
  <c r="A274" i="10"/>
  <c r="M274" i="9" s="1"/>
  <c r="A290" i="10"/>
  <c r="M290" i="9" s="1"/>
  <c r="A378" i="10"/>
  <c r="M378" i="9" s="1"/>
  <c r="A458" i="10"/>
  <c r="M458" i="9" s="1"/>
  <c r="A506" i="10"/>
  <c r="M506" i="9" s="1"/>
  <c r="A26" i="10"/>
  <c r="M26" i="9" s="1"/>
  <c r="A58" i="10"/>
  <c r="M58" i="9" s="1"/>
  <c r="A138" i="10"/>
  <c r="M138" i="9" s="1"/>
  <c r="A154" i="10"/>
  <c r="M154" i="9" s="1"/>
  <c r="A202" i="10"/>
  <c r="M202" i="9" s="1"/>
  <c r="A282" i="10"/>
  <c r="M282" i="9" s="1"/>
  <c r="A298" i="10"/>
  <c r="M298" i="9" s="1"/>
  <c r="A346" i="10"/>
  <c r="M346" i="9" s="1"/>
  <c r="A370" i="10"/>
  <c r="M370" i="9" s="1"/>
  <c r="A490" i="10"/>
  <c r="M490" i="9" s="1"/>
  <c r="A498" i="10"/>
  <c r="M498" i="9" s="1"/>
  <c r="A522" i="10"/>
  <c r="M522" i="9" s="1"/>
  <c r="A546" i="10"/>
  <c r="M546" i="9" s="1"/>
  <c r="A562" i="10"/>
  <c r="M562" i="9" s="1"/>
  <c r="A610" i="10"/>
  <c r="M610" i="9" s="1"/>
  <c r="A34" i="10"/>
  <c r="M34" i="9" s="1"/>
  <c r="A42" i="10"/>
  <c r="M42" i="9" s="1"/>
  <c r="A98" i="10"/>
  <c r="M98" i="9" s="1"/>
  <c r="A106" i="10"/>
  <c r="M106" i="9" s="1"/>
  <c r="A162" i="10"/>
  <c r="M162" i="9" s="1"/>
  <c r="A170" i="10"/>
  <c r="M170" i="9" s="1"/>
  <c r="A194" i="10"/>
  <c r="M194" i="9" s="1"/>
  <c r="A226" i="10"/>
  <c r="M226" i="9" s="1"/>
  <c r="A234" i="10"/>
  <c r="M234" i="9" s="1"/>
  <c r="A258" i="10"/>
  <c r="M258" i="9" s="1"/>
  <c r="A314" i="10"/>
  <c r="M314" i="9" s="1"/>
  <c r="A338" i="10"/>
  <c r="M338" i="9" s="1"/>
  <c r="A354" i="10"/>
  <c r="M354" i="9" s="1"/>
  <c r="A362" i="10"/>
  <c r="M362" i="9" s="1"/>
  <c r="A386" i="10"/>
  <c r="M386" i="9" s="1"/>
  <c r="A442" i="10"/>
  <c r="M442" i="9" s="1"/>
  <c r="A578" i="10"/>
  <c r="M578" i="9" s="1"/>
  <c r="A332" i="10"/>
  <c r="M332" i="9" s="1"/>
  <c r="A340" i="10"/>
  <c r="M340" i="9" s="1"/>
  <c r="A348" i="10"/>
  <c r="M348" i="9" s="1"/>
  <c r="A356" i="10"/>
  <c r="M356" i="9" s="1"/>
  <c r="A364" i="10"/>
  <c r="M364" i="9" s="1"/>
  <c r="A372" i="10"/>
  <c r="M372" i="9" s="1"/>
  <c r="A380" i="10"/>
  <c r="M380" i="9" s="1"/>
  <c r="A388" i="10"/>
  <c r="M388" i="9" s="1"/>
  <c r="A396" i="10"/>
  <c r="M396" i="9" s="1"/>
  <c r="A404" i="10"/>
  <c r="M404" i="9" s="1"/>
  <c r="A412" i="10"/>
  <c r="M412" i="9" s="1"/>
  <c r="A420" i="10"/>
  <c r="M420" i="9" s="1"/>
  <c r="A428" i="10"/>
  <c r="M428" i="9" s="1"/>
  <c r="A436" i="10"/>
  <c r="M436" i="9" s="1"/>
  <c r="A444" i="10"/>
  <c r="M444" i="9" s="1"/>
  <c r="A452" i="10"/>
  <c r="M452" i="9" s="1"/>
  <c r="A460" i="10"/>
  <c r="M460" i="9" s="1"/>
  <c r="A468" i="10"/>
  <c r="M468" i="9" s="1"/>
  <c r="A476" i="10"/>
  <c r="M476" i="9" s="1"/>
  <c r="A484" i="10"/>
  <c r="M484" i="9" s="1"/>
  <c r="A492" i="10"/>
  <c r="M492" i="9" s="1"/>
  <c r="A500" i="10"/>
  <c r="M500" i="9" s="1"/>
  <c r="A508" i="10"/>
  <c r="M508" i="9" s="1"/>
  <c r="A516" i="10"/>
  <c r="M516" i="9" s="1"/>
  <c r="A524" i="10"/>
  <c r="M524" i="9" s="1"/>
  <c r="A532" i="10"/>
  <c r="M532" i="9" s="1"/>
  <c r="A540" i="10"/>
  <c r="M540" i="9" s="1"/>
  <c r="A548" i="10"/>
  <c r="M548" i="9" s="1"/>
  <c r="A556" i="10"/>
  <c r="M556" i="9" s="1"/>
  <c r="A564" i="10"/>
  <c r="M564" i="9" s="1"/>
  <c r="A572" i="10"/>
  <c r="M572" i="9" s="1"/>
  <c r="A580" i="10"/>
  <c r="A588" i="10"/>
  <c r="M588" i="9" s="1"/>
  <c r="A596" i="10"/>
  <c r="M596" i="9" s="1"/>
  <c r="A604" i="10"/>
  <c r="M604" i="9" s="1"/>
  <c r="A612" i="10"/>
  <c r="M612" i="9" s="1"/>
  <c r="A620" i="10"/>
  <c r="M620" i="9" s="1"/>
  <c r="A628" i="10"/>
  <c r="M628" i="9" s="1"/>
  <c r="A636" i="10"/>
  <c r="M636" i="9" s="1"/>
  <c r="A644" i="10"/>
  <c r="M644" i="9" s="1"/>
  <c r="A652" i="10"/>
  <c r="G652" i="9" s="1"/>
  <c r="A660" i="10"/>
  <c r="M660" i="9" s="1"/>
  <c r="A668" i="10"/>
  <c r="M668" i="9" s="1"/>
  <c r="A676" i="10"/>
  <c r="M676" i="9" s="1"/>
  <c r="A684" i="10"/>
  <c r="M684" i="9" s="1"/>
  <c r="A692" i="10"/>
  <c r="M692" i="9" s="1"/>
  <c r="A700" i="10"/>
  <c r="M700" i="9" s="1"/>
  <c r="A708" i="10"/>
  <c r="AA708" i="9" s="1"/>
  <c r="A716" i="10"/>
  <c r="M716" i="9" s="1"/>
  <c r="A724" i="10"/>
  <c r="M724" i="9" s="1"/>
  <c r="A732" i="10"/>
  <c r="M732" i="9" s="1"/>
  <c r="A740" i="10"/>
  <c r="M740" i="9" s="1"/>
  <c r="A748" i="10"/>
  <c r="M748" i="9" s="1"/>
  <c r="A756" i="10"/>
  <c r="M756" i="9" s="1"/>
  <c r="A764" i="10"/>
  <c r="M764" i="9" s="1"/>
  <c r="A772" i="10"/>
  <c r="AA772" i="9" s="1"/>
  <c r="A780" i="10"/>
  <c r="M780" i="9" s="1"/>
  <c r="A788" i="10"/>
  <c r="M788" i="9" s="1"/>
  <c r="A796" i="10"/>
  <c r="Z796" i="9" s="1"/>
  <c r="A804" i="10"/>
  <c r="Z804" i="9" s="1"/>
  <c r="A812" i="10"/>
  <c r="AA812" i="9" s="1"/>
  <c r="A820" i="10"/>
  <c r="A828" i="10"/>
  <c r="Z828" i="9" s="1"/>
  <c r="A836" i="10"/>
  <c r="Z836" i="9" s="1"/>
  <c r="A844" i="10"/>
  <c r="M844" i="9" s="1"/>
  <c r="A852" i="10"/>
  <c r="Z852" i="9" s="1"/>
  <c r="A860" i="10"/>
  <c r="Z860" i="9" s="1"/>
  <c r="A868" i="10"/>
  <c r="AA868" i="9" s="1"/>
  <c r="A876" i="10"/>
  <c r="Z876" i="9" s="1"/>
  <c r="A884" i="10"/>
  <c r="Z884" i="9" s="1"/>
  <c r="A892" i="10"/>
  <c r="AA892" i="9" s="1"/>
  <c r="A900" i="10"/>
  <c r="Z900" i="9" s="1"/>
  <c r="A908" i="10"/>
  <c r="AA908" i="9" s="1"/>
  <c r="A916" i="10"/>
  <c r="Z916" i="9" s="1"/>
  <c r="A924" i="10"/>
  <c r="Z924" i="9" s="1"/>
  <c r="A932" i="10"/>
  <c r="G932" i="9" s="1"/>
  <c r="A940" i="10"/>
  <c r="Z940" i="9" s="1"/>
  <c r="A948" i="10"/>
  <c r="Z948" i="9" s="1"/>
  <c r="A956" i="10"/>
  <c r="AA956" i="9" s="1"/>
  <c r="A964" i="10"/>
  <c r="Z964" i="9" s="1"/>
  <c r="A972" i="10"/>
  <c r="AA972" i="9" s="1"/>
  <c r="A980" i="10"/>
  <c r="A988" i="10"/>
  <c r="A996" i="10"/>
  <c r="G996" i="9" s="1"/>
  <c r="A1004" i="10"/>
  <c r="Z1004" i="9" s="1"/>
  <c r="A327" i="10"/>
  <c r="A335" i="10"/>
  <c r="A343" i="10"/>
  <c r="Z343" i="9" s="1"/>
  <c r="A351" i="10"/>
  <c r="A359" i="10"/>
  <c r="A367" i="10"/>
  <c r="A375" i="10"/>
  <c r="Z375" i="9" s="1"/>
  <c r="A383" i="10"/>
  <c r="M383" i="9" s="1"/>
  <c r="A391" i="10"/>
  <c r="A399" i="10"/>
  <c r="M399" i="9" s="1"/>
  <c r="A407" i="10"/>
  <c r="Z407" i="9" s="1"/>
  <c r="A415" i="10"/>
  <c r="A423" i="10"/>
  <c r="A431" i="10"/>
  <c r="A439" i="10"/>
  <c r="Z439" i="9" s="1"/>
  <c r="A447" i="10"/>
  <c r="A455" i="10"/>
  <c r="A463" i="10"/>
  <c r="A471" i="10"/>
  <c r="Z471" i="9" s="1"/>
  <c r="A479" i="10"/>
  <c r="A487" i="10"/>
  <c r="A495" i="10"/>
  <c r="A503" i="10"/>
  <c r="Z503" i="9" s="1"/>
  <c r="A511" i="10"/>
  <c r="A519" i="10"/>
  <c r="A527" i="10"/>
  <c r="A535" i="10"/>
  <c r="Z535" i="9" s="1"/>
  <c r="A543" i="10"/>
  <c r="A551" i="10"/>
  <c r="A559" i="10"/>
  <c r="A567" i="10"/>
  <c r="M567" i="9" s="1"/>
  <c r="A575" i="10"/>
  <c r="M575" i="9" s="1"/>
  <c r="A583" i="10"/>
  <c r="A591" i="10"/>
  <c r="A599" i="10"/>
  <c r="AA599" i="9" s="1"/>
  <c r="A607" i="10"/>
  <c r="A615" i="10"/>
  <c r="A623" i="10"/>
  <c r="A631" i="10"/>
  <c r="M631" i="9" s="1"/>
  <c r="A639" i="10"/>
  <c r="M639" i="9" s="1"/>
  <c r="A647" i="10"/>
  <c r="A655" i="10"/>
  <c r="M655" i="9" s="1"/>
  <c r="A663" i="10"/>
  <c r="Z663" i="9" s="1"/>
  <c r="A671" i="10"/>
  <c r="A679" i="10"/>
  <c r="A687" i="10"/>
  <c r="Z687" i="9" s="1"/>
  <c r="A695" i="10"/>
  <c r="M695" i="9" s="1"/>
  <c r="A703" i="10"/>
  <c r="M703" i="9" s="1"/>
  <c r="A711" i="10"/>
  <c r="Z711" i="9" s="1"/>
  <c r="A719" i="10"/>
  <c r="Z719" i="9" s="1"/>
  <c r="A727" i="10"/>
  <c r="Z727" i="9" s="1"/>
  <c r="A735" i="10"/>
  <c r="Z735" i="9" s="1"/>
  <c r="A743" i="10"/>
  <c r="Z743" i="9" s="1"/>
  <c r="A751" i="10"/>
  <c r="Z751" i="9" s="1"/>
  <c r="A759" i="10"/>
  <c r="M759" i="9" s="1"/>
  <c r="A767" i="10"/>
  <c r="Z767" i="9" s="1"/>
  <c r="A775" i="10"/>
  <c r="Z775" i="9" s="1"/>
  <c r="A783" i="10"/>
  <c r="F783" i="9" s="1"/>
  <c r="A791" i="10"/>
  <c r="Z791" i="9" s="1"/>
  <c r="A799" i="10"/>
  <c r="Z799" i="9" s="1"/>
  <c r="A807" i="10"/>
  <c r="Z807" i="9" s="1"/>
  <c r="A815" i="10"/>
  <c r="Z815" i="9" s="1"/>
  <c r="A823" i="10"/>
  <c r="Z823" i="9" s="1"/>
  <c r="A831" i="10"/>
  <c r="Z831" i="9" s="1"/>
  <c r="A839" i="10"/>
  <c r="Z839" i="9" s="1"/>
  <c r="A847" i="10"/>
  <c r="M847" i="9" s="1"/>
  <c r="A855" i="10"/>
  <c r="Z855" i="9" s="1"/>
  <c r="A863" i="10"/>
  <c r="Z863" i="9" s="1"/>
  <c r="A871" i="10"/>
  <c r="Z871" i="9" s="1"/>
  <c r="A879" i="10"/>
  <c r="Z879" i="9" s="1"/>
  <c r="A887" i="10"/>
  <c r="Z887" i="9" s="1"/>
  <c r="A895" i="10"/>
  <c r="Z895" i="9" s="1"/>
  <c r="A903" i="10"/>
  <c r="Z903" i="9" s="1"/>
  <c r="A911" i="10"/>
  <c r="A919" i="10"/>
  <c r="Z919" i="9" s="1"/>
  <c r="A927" i="10"/>
  <c r="Z927" i="9" s="1"/>
  <c r="A935" i="10"/>
  <c r="A943" i="10"/>
  <c r="Z943" i="9" s="1"/>
  <c r="A951" i="10"/>
  <c r="M951" i="9" s="1"/>
  <c r="A959" i="10"/>
  <c r="Z959" i="9" s="1"/>
  <c r="A967" i="10"/>
  <c r="A975" i="10"/>
  <c r="Z975" i="9" s="1"/>
  <c r="A983" i="10"/>
  <c r="Z983" i="9" s="1"/>
  <c r="A991" i="10"/>
  <c r="A999" i="10"/>
  <c r="M999" i="9" s="1"/>
  <c r="A754" i="10"/>
  <c r="M754" i="9" s="1"/>
  <c r="A770" i="10"/>
  <c r="M770" i="9" s="1"/>
  <c r="A786" i="10"/>
  <c r="M786" i="9" s="1"/>
  <c r="A802" i="10"/>
  <c r="Z802" i="9" s="1"/>
  <c r="A898" i="10"/>
  <c r="Z898" i="9" s="1"/>
  <c r="A906" i="10"/>
  <c r="Z906" i="9" s="1"/>
  <c r="A333" i="10"/>
  <c r="M333" i="9" s="1"/>
  <c r="A365" i="10"/>
  <c r="M365" i="9" s="1"/>
  <c r="A373" i="10"/>
  <c r="M373" i="9" s="1"/>
  <c r="A381" i="10"/>
  <c r="M381" i="9" s="1"/>
  <c r="A389" i="10"/>
  <c r="M389" i="9" s="1"/>
  <c r="A397" i="10"/>
  <c r="M397" i="9" s="1"/>
  <c r="A405" i="10"/>
  <c r="M405" i="9" s="1"/>
  <c r="A413" i="10"/>
  <c r="M413" i="9" s="1"/>
  <c r="A421" i="10"/>
  <c r="M421" i="9" s="1"/>
  <c r="A429" i="10"/>
  <c r="M429" i="9" s="1"/>
  <c r="A437" i="10"/>
  <c r="M437" i="9" s="1"/>
  <c r="A445" i="10"/>
  <c r="M445" i="9" s="1"/>
  <c r="A453" i="10"/>
  <c r="M453" i="9" s="1"/>
  <c r="A461" i="10"/>
  <c r="M461" i="9" s="1"/>
  <c r="A469" i="10"/>
  <c r="M469" i="9" s="1"/>
  <c r="A477" i="10"/>
  <c r="M477" i="9" s="1"/>
  <c r="A485" i="10"/>
  <c r="M485" i="9" s="1"/>
  <c r="A493" i="10"/>
  <c r="M493" i="9" s="1"/>
  <c r="A501" i="10"/>
  <c r="M501" i="9" s="1"/>
  <c r="A509" i="10"/>
  <c r="M509" i="9" s="1"/>
  <c r="A517" i="10"/>
  <c r="M517" i="9" s="1"/>
  <c r="A525" i="10"/>
  <c r="M525" i="9" s="1"/>
  <c r="A533" i="10"/>
  <c r="M533" i="9" s="1"/>
  <c r="A541" i="10"/>
  <c r="M541" i="9" s="1"/>
  <c r="A549" i="10"/>
  <c r="M549" i="9" s="1"/>
  <c r="A557" i="10"/>
  <c r="M557" i="9" s="1"/>
  <c r="A565" i="10"/>
  <c r="F565" i="9" s="1"/>
  <c r="A573" i="10"/>
  <c r="M573" i="9" s="1"/>
  <c r="A581" i="10"/>
  <c r="M581" i="9" s="1"/>
  <c r="A589" i="10"/>
  <c r="M589" i="9" s="1"/>
  <c r="A597" i="10"/>
  <c r="M597" i="9" s="1"/>
  <c r="A605" i="10"/>
  <c r="F605" i="9" s="1"/>
  <c r="A613" i="10"/>
  <c r="M613" i="9" s="1"/>
  <c r="A621" i="10"/>
  <c r="M621" i="9" s="1"/>
  <c r="A629" i="10"/>
  <c r="F629" i="9" s="1"/>
  <c r="A637" i="10"/>
  <c r="M637" i="9" s="1"/>
  <c r="A645" i="10"/>
  <c r="M645" i="9" s="1"/>
  <c r="A653" i="10"/>
  <c r="M653" i="9" s="1"/>
  <c r="A661" i="10"/>
  <c r="M661" i="9" s="1"/>
  <c r="A669" i="10"/>
  <c r="F669" i="9" s="1"/>
  <c r="A677" i="10"/>
  <c r="M677" i="9" s="1"/>
  <c r="A685" i="10"/>
  <c r="M685" i="9" s="1"/>
  <c r="A693" i="10"/>
  <c r="F693" i="9" s="1"/>
  <c r="A701" i="10"/>
  <c r="M701" i="9" s="1"/>
  <c r="A709" i="10"/>
  <c r="M709" i="9" s="1"/>
  <c r="A717" i="10"/>
  <c r="M717" i="9" s="1"/>
  <c r="A725" i="10"/>
  <c r="M725" i="9" s="1"/>
  <c r="A733" i="10"/>
  <c r="F733" i="9" s="1"/>
  <c r="A741" i="10"/>
  <c r="M741" i="9" s="1"/>
  <c r="A749" i="10"/>
  <c r="M749" i="9" s="1"/>
  <c r="A757" i="10"/>
  <c r="M757" i="9" s="1"/>
  <c r="A765" i="10"/>
  <c r="M765" i="9" s="1"/>
  <c r="A773" i="10"/>
  <c r="M773" i="9" s="1"/>
  <c r="A781" i="10"/>
  <c r="M781" i="9" s="1"/>
  <c r="A789" i="10"/>
  <c r="M789" i="9" s="1"/>
  <c r="A797" i="10"/>
  <c r="Z797" i="9" s="1"/>
  <c r="A805" i="10"/>
  <c r="Z805" i="9" s="1"/>
  <c r="A813" i="10"/>
  <c r="Z813" i="9" s="1"/>
  <c r="A821" i="10"/>
  <c r="Z821" i="9" s="1"/>
  <c r="A829" i="10"/>
  <c r="Z829" i="9" s="1"/>
  <c r="A837" i="10"/>
  <c r="Z837" i="9" s="1"/>
  <c r="A845" i="10"/>
  <c r="Z845" i="9" s="1"/>
  <c r="A853" i="10"/>
  <c r="Z853" i="9" s="1"/>
  <c r="A861" i="10"/>
  <c r="Z861" i="9" s="1"/>
  <c r="A869" i="10"/>
  <c r="Z869" i="9" s="1"/>
  <c r="A877" i="10"/>
  <c r="Z877" i="9" s="1"/>
  <c r="A885" i="10"/>
  <c r="Z885" i="9" s="1"/>
  <c r="A893" i="10"/>
  <c r="Z893" i="9" s="1"/>
  <c r="A901" i="10"/>
  <c r="M901" i="9" s="1"/>
  <c r="A909" i="10"/>
  <c r="Z909" i="9" s="1"/>
  <c r="A917" i="10"/>
  <c r="Z917" i="9" s="1"/>
  <c r="A925" i="10"/>
  <c r="Z925" i="9" s="1"/>
  <c r="A933" i="10"/>
  <c r="Z933" i="9" s="1"/>
  <c r="A941" i="10"/>
  <c r="Z941" i="9" s="1"/>
  <c r="A949" i="10"/>
  <c r="Z949" i="9" s="1"/>
  <c r="A957" i="10"/>
  <c r="Z957" i="9" s="1"/>
  <c r="A965" i="10"/>
  <c r="Z965" i="9" s="1"/>
  <c r="A973" i="10"/>
  <c r="Z973" i="9" s="1"/>
  <c r="A981" i="10"/>
  <c r="Z981" i="9" s="1"/>
  <c r="A989" i="10"/>
  <c r="Z989" i="9" s="1"/>
  <c r="A997" i="10"/>
  <c r="Z997" i="9" s="1"/>
  <c r="A1005" i="10"/>
  <c r="Z1005" i="9" s="1"/>
  <c r="A794" i="10"/>
  <c r="Z794" i="9" s="1"/>
  <c r="A810" i="10"/>
  <c r="Z810" i="9" s="1"/>
  <c r="A842" i="10"/>
  <c r="Z842" i="9" s="1"/>
  <c r="A914" i="10"/>
  <c r="Z914" i="9" s="1"/>
  <c r="A946" i="10"/>
  <c r="Z946" i="9" s="1"/>
  <c r="A341" i="10"/>
  <c r="M341" i="9" s="1"/>
  <c r="A349" i="10"/>
  <c r="M349" i="9" s="1"/>
  <c r="A328" i="10"/>
  <c r="M328" i="9" s="1"/>
  <c r="A336" i="10"/>
  <c r="M336" i="9" s="1"/>
  <c r="A344" i="10"/>
  <c r="M344" i="9" s="1"/>
  <c r="A352" i="10"/>
  <c r="M352" i="9" s="1"/>
  <c r="A360" i="10"/>
  <c r="M360" i="9" s="1"/>
  <c r="A368" i="10"/>
  <c r="M368" i="9" s="1"/>
  <c r="A376" i="10"/>
  <c r="M376" i="9" s="1"/>
  <c r="A384" i="10"/>
  <c r="M384" i="9" s="1"/>
  <c r="A392" i="10"/>
  <c r="M392" i="9" s="1"/>
  <c r="A400" i="10"/>
  <c r="M400" i="9" s="1"/>
  <c r="A408" i="10"/>
  <c r="M408" i="9" s="1"/>
  <c r="A416" i="10"/>
  <c r="M416" i="9" s="1"/>
  <c r="A424" i="10"/>
  <c r="M424" i="9" s="1"/>
  <c r="A432" i="10"/>
  <c r="M432" i="9" s="1"/>
  <c r="A440" i="10"/>
  <c r="M440" i="9" s="1"/>
  <c r="A448" i="10"/>
  <c r="M448" i="9" s="1"/>
  <c r="A456" i="10"/>
  <c r="M456" i="9" s="1"/>
  <c r="A464" i="10"/>
  <c r="M464" i="9" s="1"/>
  <c r="A472" i="10"/>
  <c r="M472" i="9" s="1"/>
  <c r="A480" i="10"/>
  <c r="M480" i="9" s="1"/>
  <c r="A488" i="10"/>
  <c r="M488" i="9" s="1"/>
  <c r="A496" i="10"/>
  <c r="M496" i="9" s="1"/>
  <c r="A504" i="10"/>
  <c r="M504" i="9" s="1"/>
  <c r="A512" i="10"/>
  <c r="M512" i="9" s="1"/>
  <c r="A520" i="10"/>
  <c r="M520" i="9" s="1"/>
  <c r="A528" i="10"/>
  <c r="M528" i="9" s="1"/>
  <c r="A536" i="10"/>
  <c r="M536" i="9" s="1"/>
  <c r="A544" i="10"/>
  <c r="M544" i="9" s="1"/>
  <c r="A552" i="10"/>
  <c r="M552" i="9" s="1"/>
  <c r="A560" i="10"/>
  <c r="M560" i="9" s="1"/>
  <c r="A568" i="10"/>
  <c r="M568" i="9" s="1"/>
  <c r="A576" i="10"/>
  <c r="M576" i="9" s="1"/>
  <c r="A584" i="10"/>
  <c r="M584" i="9" s="1"/>
  <c r="A592" i="10"/>
  <c r="M592" i="9" s="1"/>
  <c r="A600" i="10"/>
  <c r="M600" i="9" s="1"/>
  <c r="A608" i="10"/>
  <c r="M608" i="9" s="1"/>
  <c r="A616" i="10"/>
  <c r="M616" i="9" s="1"/>
  <c r="A624" i="10"/>
  <c r="M624" i="9" s="1"/>
  <c r="A632" i="10"/>
  <c r="M632" i="9" s="1"/>
  <c r="A640" i="10"/>
  <c r="M640" i="9" s="1"/>
  <c r="A648" i="10"/>
  <c r="M648" i="9" s="1"/>
  <c r="A656" i="10"/>
  <c r="M656" i="9" s="1"/>
  <c r="A664" i="10"/>
  <c r="M664" i="9" s="1"/>
  <c r="A672" i="10"/>
  <c r="M672" i="9" s="1"/>
  <c r="A680" i="10"/>
  <c r="M680" i="9" s="1"/>
  <c r="A688" i="10"/>
  <c r="M688" i="9" s="1"/>
  <c r="A696" i="10"/>
  <c r="M696" i="9" s="1"/>
  <c r="A704" i="10"/>
  <c r="M704" i="9" s="1"/>
  <c r="A712" i="10"/>
  <c r="M712" i="9" s="1"/>
  <c r="A720" i="10"/>
  <c r="M720" i="9" s="1"/>
  <c r="A728" i="10"/>
  <c r="M728" i="9" s="1"/>
  <c r="A736" i="10"/>
  <c r="M736" i="9" s="1"/>
  <c r="A744" i="10"/>
  <c r="M744" i="9" s="1"/>
  <c r="A752" i="10"/>
  <c r="M752" i="9" s="1"/>
  <c r="A760" i="10"/>
  <c r="M760" i="9" s="1"/>
  <c r="A768" i="10"/>
  <c r="M768" i="9" s="1"/>
  <c r="A776" i="10"/>
  <c r="M776" i="9" s="1"/>
  <c r="A784" i="10"/>
  <c r="M784" i="9" s="1"/>
  <c r="A792" i="10"/>
  <c r="M792" i="9" s="1"/>
  <c r="A800" i="10"/>
  <c r="M800" i="9" s="1"/>
  <c r="A808" i="10"/>
  <c r="M808" i="9" s="1"/>
  <c r="A816" i="10"/>
  <c r="AA816" i="9" s="1"/>
  <c r="A824" i="10"/>
  <c r="M824" i="9" s="1"/>
  <c r="A832" i="10"/>
  <c r="AA832" i="9" s="1"/>
  <c r="A840" i="10"/>
  <c r="M840" i="9" s="1"/>
  <c r="A848" i="10"/>
  <c r="M848" i="9" s="1"/>
  <c r="A856" i="10"/>
  <c r="M856" i="9" s="1"/>
  <c r="A864" i="10"/>
  <c r="AA864" i="9" s="1"/>
  <c r="A872" i="10"/>
  <c r="M872" i="9" s="1"/>
  <c r="A880" i="10"/>
  <c r="AA880" i="9" s="1"/>
  <c r="A888" i="10"/>
  <c r="AA888" i="9" s="1"/>
  <c r="A896" i="10"/>
  <c r="AA896" i="9" s="1"/>
  <c r="A904" i="10"/>
  <c r="AA904" i="9" s="1"/>
  <c r="A912" i="10"/>
  <c r="AA912" i="9" s="1"/>
  <c r="A920" i="10"/>
  <c r="AA920" i="9" s="1"/>
  <c r="A928" i="10"/>
  <c r="AA928" i="9" s="1"/>
  <c r="A936" i="10"/>
  <c r="AA936" i="9" s="1"/>
  <c r="A944" i="10"/>
  <c r="AA944" i="9" s="1"/>
  <c r="A952" i="10"/>
  <c r="AA952" i="9" s="1"/>
  <c r="A960" i="10"/>
  <c r="AA960" i="9" s="1"/>
  <c r="A968" i="10"/>
  <c r="AA968" i="9" s="1"/>
  <c r="A976" i="10"/>
  <c r="AA976" i="9" s="1"/>
  <c r="A984" i="10"/>
  <c r="AA984" i="9" s="1"/>
  <c r="A992" i="10"/>
  <c r="AA992" i="9" s="1"/>
  <c r="A1000" i="10"/>
  <c r="AA1000" i="9" s="1"/>
  <c r="A714" i="10"/>
  <c r="M714" i="9" s="1"/>
  <c r="A730" i="10"/>
  <c r="M730" i="9" s="1"/>
  <c r="A762" i="10"/>
  <c r="M762" i="9" s="1"/>
  <c r="A778" i="10"/>
  <c r="M778" i="9" s="1"/>
  <c r="A818" i="10"/>
  <c r="Z818" i="9" s="1"/>
  <c r="A858" i="10"/>
  <c r="Z858" i="9" s="1"/>
  <c r="A874" i="10"/>
  <c r="Z874" i="9" s="1"/>
  <c r="A890" i="10"/>
  <c r="Z890" i="9" s="1"/>
  <c r="A978" i="10"/>
  <c r="AA978" i="9" s="1"/>
  <c r="A994" i="10"/>
  <c r="Z994" i="9" s="1"/>
  <c r="A357" i="10"/>
  <c r="M357" i="9" s="1"/>
  <c r="A331" i="10"/>
  <c r="M331" i="9" s="1"/>
  <c r="A339" i="10"/>
  <c r="M339" i="9" s="1"/>
  <c r="A347" i="10"/>
  <c r="M347" i="9" s="1"/>
  <c r="A355" i="10"/>
  <c r="M355" i="9" s="1"/>
  <c r="A363" i="10"/>
  <c r="M363" i="9" s="1"/>
  <c r="A371" i="10"/>
  <c r="M371" i="9" s="1"/>
  <c r="A379" i="10"/>
  <c r="M379" i="9" s="1"/>
  <c r="A387" i="10"/>
  <c r="M387" i="9" s="1"/>
  <c r="A395" i="10"/>
  <c r="M395" i="9" s="1"/>
  <c r="A403" i="10"/>
  <c r="M403" i="9" s="1"/>
  <c r="A411" i="10"/>
  <c r="M411" i="9" s="1"/>
  <c r="A419" i="10"/>
  <c r="M419" i="9" s="1"/>
  <c r="A427" i="10"/>
  <c r="M427" i="9" s="1"/>
  <c r="A435" i="10"/>
  <c r="M435" i="9" s="1"/>
  <c r="A443" i="10"/>
  <c r="M443" i="9" s="1"/>
  <c r="A451" i="10"/>
  <c r="M451" i="9" s="1"/>
  <c r="A459" i="10"/>
  <c r="M459" i="9" s="1"/>
  <c r="A467" i="10"/>
  <c r="M467" i="9" s="1"/>
  <c r="A475" i="10"/>
  <c r="M475" i="9" s="1"/>
  <c r="A483" i="10"/>
  <c r="M483" i="9" s="1"/>
  <c r="A491" i="10"/>
  <c r="M491" i="9" s="1"/>
  <c r="A499" i="10"/>
  <c r="M499" i="9" s="1"/>
  <c r="A507" i="10"/>
  <c r="M507" i="9" s="1"/>
  <c r="A515" i="10"/>
  <c r="M515" i="9" s="1"/>
  <c r="A523" i="10"/>
  <c r="M523" i="9" s="1"/>
  <c r="A531" i="10"/>
  <c r="M531" i="9" s="1"/>
  <c r="A539" i="10"/>
  <c r="M539" i="9" s="1"/>
  <c r="A547" i="10"/>
  <c r="M547" i="9" s="1"/>
  <c r="A555" i="10"/>
  <c r="M555" i="9" s="1"/>
  <c r="A563" i="10"/>
  <c r="M563" i="9" s="1"/>
  <c r="A571" i="10"/>
  <c r="M571" i="9" s="1"/>
  <c r="A579" i="10"/>
  <c r="M579" i="9" s="1"/>
  <c r="A587" i="10"/>
  <c r="M587" i="9" s="1"/>
  <c r="A595" i="10"/>
  <c r="M595" i="9" s="1"/>
  <c r="A603" i="10"/>
  <c r="M603" i="9" s="1"/>
  <c r="A611" i="10"/>
  <c r="M611" i="9" s="1"/>
  <c r="A619" i="10"/>
  <c r="M619" i="9" s="1"/>
  <c r="A627" i="10"/>
  <c r="M627" i="9" s="1"/>
  <c r="A635" i="10"/>
  <c r="M635" i="9" s="1"/>
  <c r="A643" i="10"/>
  <c r="M643" i="9" s="1"/>
  <c r="A651" i="10"/>
  <c r="M651" i="9" s="1"/>
  <c r="A659" i="10"/>
  <c r="M659" i="9" s="1"/>
  <c r="A667" i="10"/>
  <c r="M667" i="9" s="1"/>
  <c r="A675" i="10"/>
  <c r="M675" i="9" s="1"/>
  <c r="A683" i="10"/>
  <c r="M683" i="9" s="1"/>
  <c r="A691" i="10"/>
  <c r="M691" i="9" s="1"/>
  <c r="A699" i="10"/>
  <c r="M699" i="9" s="1"/>
  <c r="A707" i="10"/>
  <c r="M707" i="9" s="1"/>
  <c r="A715" i="10"/>
  <c r="M715" i="9" s="1"/>
  <c r="A723" i="10"/>
  <c r="M723" i="9" s="1"/>
  <c r="A731" i="10"/>
  <c r="M731" i="9" s="1"/>
  <c r="A739" i="10"/>
  <c r="M739" i="9" s="1"/>
  <c r="A747" i="10"/>
  <c r="M747" i="9" s="1"/>
  <c r="A755" i="10"/>
  <c r="M755" i="9" s="1"/>
  <c r="A763" i="10"/>
  <c r="M763" i="9" s="1"/>
  <c r="A771" i="10"/>
  <c r="M771" i="9" s="1"/>
  <c r="A779" i="10"/>
  <c r="M779" i="9" s="1"/>
  <c r="A787" i="10"/>
  <c r="M787" i="9" s="1"/>
  <c r="A795" i="10"/>
  <c r="AA795" i="9" s="1"/>
  <c r="A803" i="10"/>
  <c r="AA803" i="9" s="1"/>
  <c r="A811" i="10"/>
  <c r="AA811" i="9" s="1"/>
  <c r="A819" i="10"/>
  <c r="AA819" i="9" s="1"/>
  <c r="A827" i="10"/>
  <c r="AA827" i="9" s="1"/>
  <c r="A835" i="10"/>
  <c r="AA835" i="9" s="1"/>
  <c r="A843" i="10"/>
  <c r="AA843" i="9" s="1"/>
  <c r="A851" i="10"/>
  <c r="AA851" i="9" s="1"/>
  <c r="A859" i="10"/>
  <c r="AA859" i="9" s="1"/>
  <c r="A867" i="10"/>
  <c r="AA867" i="9" s="1"/>
  <c r="A875" i="10"/>
  <c r="AA875" i="9" s="1"/>
  <c r="A883" i="10"/>
  <c r="AA883" i="9" s="1"/>
  <c r="A891" i="10"/>
  <c r="AA891" i="9" s="1"/>
  <c r="A899" i="10"/>
  <c r="AA899" i="9" s="1"/>
  <c r="A907" i="10"/>
  <c r="AA907" i="9" s="1"/>
  <c r="A915" i="10"/>
  <c r="AA915" i="9" s="1"/>
  <c r="A923" i="10"/>
  <c r="AA923" i="9" s="1"/>
  <c r="A931" i="10"/>
  <c r="AA931" i="9" s="1"/>
  <c r="A939" i="10"/>
  <c r="AA939" i="9" s="1"/>
  <c r="A947" i="10"/>
  <c r="AA947" i="9" s="1"/>
  <c r="A955" i="10"/>
  <c r="AA955" i="9" s="1"/>
  <c r="A963" i="10"/>
  <c r="AA963" i="9" s="1"/>
  <c r="A971" i="10"/>
  <c r="AA971" i="9" s="1"/>
  <c r="A979" i="10"/>
  <c r="AA979" i="9" s="1"/>
  <c r="A987" i="10"/>
  <c r="AA987" i="9" s="1"/>
  <c r="A995" i="10"/>
  <c r="AA995" i="9" s="1"/>
  <c r="A1003" i="10"/>
  <c r="AA1003" i="9" s="1"/>
  <c r="A746" i="10"/>
  <c r="M746" i="9" s="1"/>
  <c r="A826" i="10"/>
  <c r="Z826" i="9" s="1"/>
  <c r="A930" i="10"/>
  <c r="Z930" i="9" s="1"/>
  <c r="A962" i="10"/>
  <c r="Z962" i="9" s="1"/>
  <c r="A706" i="10"/>
  <c r="M706" i="9" s="1"/>
  <c r="A722" i="10"/>
  <c r="M722" i="9" s="1"/>
  <c r="A738" i="10"/>
  <c r="M738" i="9" s="1"/>
  <c r="A834" i="10"/>
  <c r="Z834" i="9" s="1"/>
  <c r="A850" i="10"/>
  <c r="Z850" i="9" s="1"/>
  <c r="A866" i="10"/>
  <c r="Z866" i="9" s="1"/>
  <c r="A882" i="10"/>
  <c r="Z882" i="9" s="1"/>
  <c r="A922" i="10"/>
  <c r="Z922" i="9" s="1"/>
  <c r="A938" i="10"/>
  <c r="Z938" i="9" s="1"/>
  <c r="A954" i="10"/>
  <c r="Z954" i="9" s="1"/>
  <c r="A970" i="10"/>
  <c r="Z970" i="9" s="1"/>
  <c r="A986" i="10"/>
  <c r="Z986" i="9" s="1"/>
  <c r="A1002" i="10"/>
  <c r="Z1002" i="9" s="1"/>
  <c r="A329" i="10"/>
  <c r="M329" i="9" s="1"/>
  <c r="A337" i="10"/>
  <c r="M337" i="9" s="1"/>
  <c r="A345" i="10"/>
  <c r="M345" i="9" s="1"/>
  <c r="A353" i="10"/>
  <c r="M353" i="9" s="1"/>
  <c r="A361" i="10"/>
  <c r="M361" i="9" s="1"/>
  <c r="A369" i="10"/>
  <c r="M369" i="9" s="1"/>
  <c r="A377" i="10"/>
  <c r="M377" i="9" s="1"/>
  <c r="A385" i="10"/>
  <c r="M385" i="9" s="1"/>
  <c r="A393" i="10"/>
  <c r="M393" i="9" s="1"/>
  <c r="A401" i="10"/>
  <c r="M401" i="9" s="1"/>
  <c r="A409" i="10"/>
  <c r="M409" i="9" s="1"/>
  <c r="A417" i="10"/>
  <c r="M417" i="9" s="1"/>
  <c r="A425" i="10"/>
  <c r="M425" i="9" s="1"/>
  <c r="A433" i="10"/>
  <c r="M433" i="9" s="1"/>
  <c r="A441" i="10"/>
  <c r="M441" i="9" s="1"/>
  <c r="A449" i="10"/>
  <c r="M449" i="9" s="1"/>
  <c r="A457" i="10"/>
  <c r="M457" i="9" s="1"/>
  <c r="A465" i="10"/>
  <c r="M465" i="9" s="1"/>
  <c r="A473" i="10"/>
  <c r="M473" i="9" s="1"/>
  <c r="A481" i="10"/>
  <c r="M481" i="9" s="1"/>
  <c r="A489" i="10"/>
  <c r="M489" i="9" s="1"/>
  <c r="A497" i="10"/>
  <c r="M497" i="9" s="1"/>
  <c r="A505" i="10"/>
  <c r="M505" i="9" s="1"/>
  <c r="A513" i="10"/>
  <c r="M513" i="9" s="1"/>
  <c r="A521" i="10"/>
  <c r="M521" i="9" s="1"/>
  <c r="A529" i="10"/>
  <c r="M529" i="9" s="1"/>
  <c r="A537" i="10"/>
  <c r="M537" i="9" s="1"/>
  <c r="A545" i="10"/>
  <c r="M545" i="9" s="1"/>
  <c r="A553" i="10"/>
  <c r="M553" i="9" s="1"/>
  <c r="A561" i="10"/>
  <c r="M561" i="9" s="1"/>
  <c r="A569" i="10"/>
  <c r="M569" i="9" s="1"/>
  <c r="A577" i="10"/>
  <c r="M577" i="9" s="1"/>
  <c r="A585" i="10"/>
  <c r="M585" i="9" s="1"/>
  <c r="A593" i="10"/>
  <c r="M593" i="9" s="1"/>
  <c r="A601" i="10"/>
  <c r="M601" i="9" s="1"/>
  <c r="A609" i="10"/>
  <c r="M609" i="9" s="1"/>
  <c r="A617" i="10"/>
  <c r="M617" i="9" s="1"/>
  <c r="A625" i="10"/>
  <c r="M625" i="9" s="1"/>
  <c r="A633" i="10"/>
  <c r="M633" i="9" s="1"/>
  <c r="A641" i="10"/>
  <c r="M641" i="9" s="1"/>
  <c r="A649" i="10"/>
  <c r="M649" i="9" s="1"/>
  <c r="A657" i="10"/>
  <c r="M657" i="9" s="1"/>
  <c r="A665" i="10"/>
  <c r="M665" i="9" s="1"/>
  <c r="A673" i="10"/>
  <c r="M673" i="9" s="1"/>
  <c r="A681" i="10"/>
  <c r="M681" i="9" s="1"/>
  <c r="A689" i="10"/>
  <c r="M689" i="9" s="1"/>
  <c r="A697" i="10"/>
  <c r="M697" i="9" s="1"/>
  <c r="A705" i="10"/>
  <c r="M705" i="9" s="1"/>
  <c r="A713" i="10"/>
  <c r="M713" i="9" s="1"/>
  <c r="A721" i="10"/>
  <c r="M721" i="9" s="1"/>
  <c r="A729" i="10"/>
  <c r="M729" i="9" s="1"/>
  <c r="A737" i="10"/>
  <c r="M737" i="9" s="1"/>
  <c r="A745" i="10"/>
  <c r="M745" i="9" s="1"/>
  <c r="A753" i="10"/>
  <c r="M753" i="9" s="1"/>
  <c r="A761" i="10"/>
  <c r="M761" i="9" s="1"/>
  <c r="A769" i="10"/>
  <c r="M769" i="9" s="1"/>
  <c r="A777" i="10"/>
  <c r="M777" i="9" s="1"/>
  <c r="A785" i="10"/>
  <c r="M785" i="9" s="1"/>
  <c r="A793" i="10"/>
  <c r="F793" i="9" s="1"/>
  <c r="A801" i="10"/>
  <c r="Z801" i="9" s="1"/>
  <c r="A809" i="10"/>
  <c r="Z809" i="9" s="1"/>
  <c r="A817" i="10"/>
  <c r="Z817" i="9" s="1"/>
  <c r="A825" i="10"/>
  <c r="Z825" i="9" s="1"/>
  <c r="A833" i="10"/>
  <c r="Z833" i="9" s="1"/>
  <c r="A841" i="10"/>
  <c r="Z841" i="9" s="1"/>
  <c r="A849" i="10"/>
  <c r="Z849" i="9" s="1"/>
  <c r="A857" i="10"/>
  <c r="Z857" i="9" s="1"/>
  <c r="A865" i="10"/>
  <c r="Z865" i="9" s="1"/>
  <c r="A873" i="10"/>
  <c r="Z873" i="9" s="1"/>
  <c r="A881" i="10"/>
  <c r="Z881" i="9" s="1"/>
  <c r="A889" i="10"/>
  <c r="Z889" i="9" s="1"/>
  <c r="A897" i="10"/>
  <c r="Z897" i="9" s="1"/>
  <c r="A905" i="10"/>
  <c r="Z905" i="9" s="1"/>
  <c r="A913" i="10"/>
  <c r="Z913" i="9" s="1"/>
  <c r="A921" i="10"/>
  <c r="Z921" i="9" s="1"/>
  <c r="A929" i="10"/>
  <c r="Z929" i="9" s="1"/>
  <c r="A937" i="10"/>
  <c r="Z937" i="9" s="1"/>
  <c r="A945" i="10"/>
  <c r="Z945" i="9" s="1"/>
  <c r="A953" i="10"/>
  <c r="Z953" i="9" s="1"/>
  <c r="A961" i="10"/>
  <c r="Z961" i="9" s="1"/>
  <c r="A969" i="10"/>
  <c r="Z969" i="9" s="1"/>
  <c r="A977" i="10"/>
  <c r="Z977" i="9" s="1"/>
  <c r="A985" i="10"/>
  <c r="Z985" i="9" s="1"/>
  <c r="A993" i="10"/>
  <c r="Z993" i="9" s="1"/>
  <c r="A1001" i="10"/>
  <c r="Z1001" i="9" s="1"/>
  <c r="A724" i="9"/>
  <c r="Z1006" i="7"/>
  <c r="N1006" i="7"/>
  <c r="M968" i="9"/>
  <c r="M832" i="9"/>
  <c r="M880" i="9"/>
  <c r="M629" i="9"/>
  <c r="M565" i="9"/>
  <c r="M912" i="9"/>
  <c r="F580" i="9"/>
  <c r="M580" i="9"/>
  <c r="M652" i="9"/>
  <c r="M991" i="9"/>
  <c r="M983" i="9"/>
  <c r="M967" i="9"/>
  <c r="M959" i="9"/>
  <c r="M943" i="9"/>
  <c r="M935" i="9"/>
  <c r="M927" i="9"/>
  <c r="M903" i="9"/>
  <c r="M895" i="9"/>
  <c r="M887" i="9"/>
  <c r="M871" i="9"/>
  <c r="M863" i="9"/>
  <c r="M855" i="9"/>
  <c r="M839" i="9"/>
  <c r="M831" i="9"/>
  <c r="M815" i="9"/>
  <c r="M807" i="9"/>
  <c r="M799" i="9"/>
  <c r="M783" i="9"/>
  <c r="M775" i="9"/>
  <c r="M767" i="9"/>
  <c r="M743" i="9"/>
  <c r="M735" i="9"/>
  <c r="M727" i="9"/>
  <c r="M711" i="9"/>
  <c r="AA239" i="9"/>
  <c r="M239" i="9"/>
  <c r="Z247" i="9"/>
  <c r="M247" i="9"/>
  <c r="Z263" i="9"/>
  <c r="M263" i="9"/>
  <c r="Z271" i="9"/>
  <c r="M271" i="9"/>
  <c r="Z279" i="9"/>
  <c r="M279" i="9"/>
  <c r="Z287" i="9"/>
  <c r="M287" i="9"/>
  <c r="AA295" i="9"/>
  <c r="M295" i="9"/>
  <c r="AA303" i="9"/>
  <c r="M303" i="9"/>
  <c r="Z311" i="9"/>
  <c r="M311" i="9"/>
  <c r="Z327" i="9"/>
  <c r="M327" i="9"/>
  <c r="Z335" i="9"/>
  <c r="M335" i="9"/>
  <c r="M343" i="9"/>
  <c r="Z351" i="9"/>
  <c r="M351" i="9"/>
  <c r="AA359" i="9"/>
  <c r="M359" i="9"/>
  <c r="AA367" i="9"/>
  <c r="M367" i="9"/>
  <c r="M375" i="9"/>
  <c r="Z391" i="9"/>
  <c r="M391" i="9"/>
  <c r="M407" i="9"/>
  <c r="Z415" i="9"/>
  <c r="M415" i="9"/>
  <c r="Z423" i="9"/>
  <c r="M423" i="9"/>
  <c r="Z431" i="9"/>
  <c r="M431" i="9"/>
  <c r="M439" i="9"/>
  <c r="Z447" i="9"/>
  <c r="M447" i="9"/>
  <c r="Z455" i="9"/>
  <c r="M455" i="9"/>
  <c r="Z463" i="9"/>
  <c r="M463" i="9"/>
  <c r="M471" i="9"/>
  <c r="Z479" i="9"/>
  <c r="M479" i="9"/>
  <c r="Z487" i="9"/>
  <c r="M487" i="9"/>
  <c r="Z495" i="9"/>
  <c r="M495" i="9"/>
  <c r="M503" i="9"/>
  <c r="Z511" i="9"/>
  <c r="M511" i="9"/>
  <c r="Z519" i="9"/>
  <c r="M519" i="9"/>
  <c r="Z527" i="9"/>
  <c r="M527" i="9"/>
  <c r="M535" i="9"/>
  <c r="Z543" i="9"/>
  <c r="M543" i="9"/>
  <c r="Z551" i="9"/>
  <c r="M551" i="9"/>
  <c r="Z559" i="9"/>
  <c r="M559" i="9"/>
  <c r="Z583" i="9"/>
  <c r="M583" i="9"/>
  <c r="Z591" i="9"/>
  <c r="M591" i="9"/>
  <c r="M599" i="9"/>
  <c r="Z607" i="9"/>
  <c r="M607" i="9"/>
  <c r="Z615" i="9"/>
  <c r="M615" i="9"/>
  <c r="Z623" i="9"/>
  <c r="M623" i="9"/>
  <c r="Z647" i="9"/>
  <c r="M647" i="9"/>
  <c r="M663" i="9"/>
  <c r="Z671" i="9"/>
  <c r="M671" i="9"/>
  <c r="Z679" i="9"/>
  <c r="M679" i="9"/>
  <c r="M687" i="9"/>
  <c r="M1006" i="9"/>
  <c r="M998" i="9"/>
  <c r="M990" i="9"/>
  <c r="M982" i="9"/>
  <c r="M974" i="9"/>
  <c r="M966" i="9"/>
  <c r="M958" i="9"/>
  <c r="M950" i="9"/>
  <c r="M942" i="9"/>
  <c r="M934" i="9"/>
  <c r="M926" i="9"/>
  <c r="M918" i="9"/>
  <c r="M910" i="9"/>
  <c r="M902" i="9"/>
  <c r="M894" i="9"/>
  <c r="M886" i="9"/>
  <c r="M878" i="9"/>
  <c r="M862" i="9"/>
  <c r="M846" i="9"/>
  <c r="M798" i="9"/>
  <c r="M758" i="9"/>
  <c r="M718" i="9"/>
  <c r="M694" i="9"/>
  <c r="M1005" i="9"/>
  <c r="M997" i="9"/>
  <c r="M989" i="9"/>
  <c r="M981" i="9"/>
  <c r="M973" i="9"/>
  <c r="M965" i="9"/>
  <c r="M957" i="9"/>
  <c r="M949" i="9"/>
  <c r="M941" i="9"/>
  <c r="M933" i="9"/>
  <c r="M925" i="9"/>
  <c r="M917" i="9"/>
  <c r="M909" i="9"/>
  <c r="M893" i="9"/>
  <c r="M885" i="9"/>
  <c r="M877" i="9"/>
  <c r="M869" i="9"/>
  <c r="M861" i="9"/>
  <c r="M853" i="9"/>
  <c r="M845" i="9"/>
  <c r="M837" i="9"/>
  <c r="M829" i="9"/>
  <c r="M821" i="9"/>
  <c r="M813" i="9"/>
  <c r="M805" i="9"/>
  <c r="M797" i="9"/>
  <c r="M733" i="9"/>
  <c r="M693" i="9"/>
  <c r="M669" i="9"/>
  <c r="M605" i="9"/>
  <c r="M1004" i="9"/>
  <c r="M996" i="9"/>
  <c r="M988" i="9"/>
  <c r="M980" i="9"/>
  <c r="M972" i="9"/>
  <c r="M964" i="9"/>
  <c r="M956" i="9"/>
  <c r="M948" i="9"/>
  <c r="M940" i="9"/>
  <c r="M932" i="9"/>
  <c r="M924" i="9"/>
  <c r="M916" i="9"/>
  <c r="M908" i="9"/>
  <c r="M900" i="9"/>
  <c r="M892" i="9"/>
  <c r="M884" i="9"/>
  <c r="M876" i="9"/>
  <c r="M868" i="9"/>
  <c r="M860" i="9"/>
  <c r="M852" i="9"/>
  <c r="M836" i="9"/>
  <c r="M828" i="9"/>
  <c r="M820" i="9"/>
  <c r="M812" i="9"/>
  <c r="M804" i="9"/>
  <c r="M796" i="9"/>
  <c r="M772" i="9"/>
  <c r="M708" i="9"/>
  <c r="F680" i="9"/>
  <c r="M1003" i="9"/>
  <c r="M971" i="9"/>
  <c r="M875" i="9"/>
  <c r="M843" i="9"/>
  <c r="M994" i="9"/>
  <c r="M962" i="9"/>
  <c r="M946" i="9"/>
  <c r="M930" i="9"/>
  <c r="M914" i="9"/>
  <c r="M906" i="9"/>
  <c r="M898" i="9"/>
  <c r="M882" i="9"/>
  <c r="M850" i="9"/>
  <c r="M826" i="9"/>
  <c r="M818" i="9"/>
  <c r="M802" i="9"/>
  <c r="M794" i="9"/>
  <c r="A1006" i="9"/>
  <c r="Z198" i="9"/>
  <c r="M198" i="9"/>
  <c r="AA262" i="9"/>
  <c r="M262" i="9"/>
  <c r="Z518" i="9"/>
  <c r="M518" i="9"/>
  <c r="F630" i="9"/>
  <c r="M630" i="9"/>
  <c r="T1006" i="9"/>
  <c r="M1001" i="9"/>
  <c r="M969" i="9"/>
  <c r="M937" i="9"/>
  <c r="M905" i="9"/>
  <c r="M873" i="9"/>
  <c r="M841" i="9"/>
  <c r="M809" i="9"/>
  <c r="M6" i="9"/>
  <c r="D1006" i="9"/>
  <c r="Z13" i="9"/>
  <c r="AA13" i="9"/>
  <c r="AA27" i="9"/>
  <c r="Z27" i="9"/>
  <c r="Z43" i="9"/>
  <c r="AA43" i="9"/>
  <c r="Z57" i="9"/>
  <c r="AA57" i="9"/>
  <c r="Z71" i="9"/>
  <c r="AA71" i="9"/>
  <c r="Z83" i="9"/>
  <c r="AA83" i="9"/>
  <c r="Z97" i="9"/>
  <c r="AA97" i="9"/>
  <c r="Z113" i="9"/>
  <c r="AA113" i="9"/>
  <c r="Z125" i="9"/>
  <c r="AA125" i="9"/>
  <c r="Z133" i="9"/>
  <c r="AA133" i="9"/>
  <c r="Z145" i="9"/>
  <c r="AA145" i="9"/>
  <c r="Z153" i="9"/>
  <c r="AA153" i="9"/>
  <c r="AA163" i="9"/>
  <c r="Z163" i="9"/>
  <c r="Z169" i="9"/>
  <c r="AA169" i="9"/>
  <c r="F175" i="9"/>
  <c r="Z175" i="9"/>
  <c r="AA175" i="9"/>
  <c r="Z181" i="9"/>
  <c r="AA181" i="9"/>
  <c r="AA187" i="9"/>
  <c r="Z187" i="9"/>
  <c r="Z193" i="9"/>
  <c r="AA193" i="9"/>
  <c r="Z197" i="9"/>
  <c r="AA197" i="9"/>
  <c r="Z199" i="9"/>
  <c r="AA199" i="9"/>
  <c r="Z201" i="9"/>
  <c r="AA201" i="9"/>
  <c r="Z203" i="9"/>
  <c r="AA203" i="9"/>
  <c r="Z207" i="9"/>
  <c r="AA207" i="9"/>
  <c r="Z213" i="9"/>
  <c r="AA213" i="9"/>
  <c r="Z217" i="9"/>
  <c r="AA217" i="9"/>
  <c r="Z221" i="9"/>
  <c r="AA221" i="9"/>
  <c r="Z223" i="9"/>
  <c r="AA223" i="9"/>
  <c r="Z227" i="9"/>
  <c r="AA227" i="9"/>
  <c r="F231" i="9"/>
  <c r="Z231" i="9"/>
  <c r="AA231" i="9"/>
  <c r="Z235" i="9"/>
  <c r="AA235" i="9"/>
  <c r="Z11" i="9"/>
  <c r="AA11" i="9"/>
  <c r="Z25" i="9"/>
  <c r="AA25" i="9"/>
  <c r="Z37" i="9"/>
  <c r="AA37" i="9"/>
  <c r="Z51" i="9"/>
  <c r="AA51" i="9"/>
  <c r="AA67" i="9"/>
  <c r="Z67" i="9"/>
  <c r="Z81" i="9"/>
  <c r="AA81" i="9"/>
  <c r="Z95" i="9"/>
  <c r="AA95" i="9"/>
  <c r="Z109" i="9"/>
  <c r="AA109" i="9"/>
  <c r="Z119" i="9"/>
  <c r="AA119" i="9"/>
  <c r="AA131" i="9"/>
  <c r="Z131" i="9"/>
  <c r="Z143" i="9"/>
  <c r="AA143" i="9"/>
  <c r="Z149" i="9"/>
  <c r="AA149" i="9"/>
  <c r="Z157" i="9"/>
  <c r="AA157" i="9"/>
  <c r="Z161" i="9"/>
  <c r="AA161" i="9"/>
  <c r="F167" i="9"/>
  <c r="Z167" i="9"/>
  <c r="AA167" i="9"/>
  <c r="Z173" i="9"/>
  <c r="AA173" i="9"/>
  <c r="Z179" i="9"/>
  <c r="AA179" i="9"/>
  <c r="Z183" i="9"/>
  <c r="AA183" i="9"/>
  <c r="Z189" i="9"/>
  <c r="AA189" i="9"/>
  <c r="AA195" i="9"/>
  <c r="Z195" i="9"/>
  <c r="Z205" i="9"/>
  <c r="AA205" i="9"/>
  <c r="F15" i="9"/>
  <c r="Z15" i="9"/>
  <c r="AA15" i="9"/>
  <c r="Z29" i="9"/>
  <c r="AA29" i="9"/>
  <c r="Z41" i="9"/>
  <c r="AA41" i="9"/>
  <c r="Z55" i="9"/>
  <c r="AA55" i="9"/>
  <c r="Z69" i="9"/>
  <c r="AA69" i="9"/>
  <c r="Z85" i="9"/>
  <c r="AA85" i="9"/>
  <c r="AA99" i="9"/>
  <c r="Z99" i="9"/>
  <c r="F111" i="9"/>
  <c r="Z111" i="9"/>
  <c r="AA111" i="9"/>
  <c r="F127" i="9"/>
  <c r="Z127" i="9"/>
  <c r="AA127" i="9"/>
  <c r="Z14" i="9"/>
  <c r="AA14" i="9"/>
  <c r="Z22" i="9"/>
  <c r="AA22" i="9"/>
  <c r="Z30" i="9"/>
  <c r="AA30" i="9"/>
  <c r="AA38" i="9"/>
  <c r="Z38" i="9"/>
  <c r="Z46" i="9"/>
  <c r="AA46" i="9"/>
  <c r="Z54" i="9"/>
  <c r="AA54" i="9"/>
  <c r="Z62" i="9"/>
  <c r="AA62" i="9"/>
  <c r="AA70" i="9"/>
  <c r="Z70" i="9"/>
  <c r="Z78" i="9"/>
  <c r="AA78" i="9"/>
  <c r="Z86" i="9"/>
  <c r="AA86" i="9"/>
  <c r="Z94" i="9"/>
  <c r="AA94" i="9"/>
  <c r="AA102" i="9"/>
  <c r="Z102" i="9"/>
  <c r="Z110" i="9"/>
  <c r="AA110" i="9"/>
  <c r="Z120" i="9"/>
  <c r="AA120" i="9"/>
  <c r="Z128" i="9"/>
  <c r="AA128" i="9"/>
  <c r="Z132" i="9"/>
  <c r="AA132" i="9"/>
  <c r="Z17" i="9"/>
  <c r="AA17" i="9"/>
  <c r="Z31" i="9"/>
  <c r="AA31" i="9"/>
  <c r="Z45" i="9"/>
  <c r="AA45" i="9"/>
  <c r="AA59" i="9"/>
  <c r="Z59" i="9"/>
  <c r="Z73" i="9"/>
  <c r="AA73" i="9"/>
  <c r="Z87" i="9"/>
  <c r="AA87" i="9"/>
  <c r="Z101" i="9"/>
  <c r="AA101" i="9"/>
  <c r="Z115" i="9"/>
  <c r="AA115" i="9"/>
  <c r="Z135" i="9"/>
  <c r="AA135" i="9"/>
  <c r="Z12" i="9"/>
  <c r="AA12" i="9"/>
  <c r="Z20" i="9"/>
  <c r="AA20" i="9"/>
  <c r="Z28" i="9"/>
  <c r="AA28" i="9"/>
  <c r="Z36" i="9"/>
  <c r="AA36" i="9"/>
  <c r="Z42" i="9"/>
  <c r="AA42" i="9"/>
  <c r="Z50" i="9"/>
  <c r="AA50" i="9"/>
  <c r="Z58" i="9"/>
  <c r="AA58" i="9"/>
  <c r="Z66" i="9"/>
  <c r="AA66" i="9"/>
  <c r="Z74" i="9"/>
  <c r="AA74" i="9"/>
  <c r="Z82" i="9"/>
  <c r="AA82" i="9"/>
  <c r="Z90" i="9"/>
  <c r="AA90" i="9"/>
  <c r="Z98" i="9"/>
  <c r="AA98" i="9"/>
  <c r="Z106" i="9"/>
  <c r="AA106" i="9"/>
  <c r="Z114" i="9"/>
  <c r="AA114" i="9"/>
  <c r="Z124" i="9"/>
  <c r="AA124" i="9"/>
  <c r="Z136" i="9"/>
  <c r="AA136" i="9"/>
  <c r="Z19" i="9"/>
  <c r="AA19" i="9"/>
  <c r="Z33" i="9"/>
  <c r="AA33" i="9"/>
  <c r="Z47" i="9"/>
  <c r="AA47" i="9"/>
  <c r="Z61" i="9"/>
  <c r="AA61" i="9"/>
  <c r="Z77" i="9"/>
  <c r="AA77" i="9"/>
  <c r="AA91" i="9"/>
  <c r="Z91" i="9"/>
  <c r="Z105" i="9"/>
  <c r="AA105" i="9"/>
  <c r="Z121" i="9"/>
  <c r="AA121" i="9"/>
  <c r="Z141" i="9"/>
  <c r="AA141" i="9"/>
  <c r="Z10" i="9"/>
  <c r="AA10" i="9"/>
  <c r="Z18" i="9"/>
  <c r="AA18" i="9"/>
  <c r="Z26" i="9"/>
  <c r="AA26" i="9"/>
  <c r="Z34" i="9"/>
  <c r="AA34" i="9"/>
  <c r="Z44" i="9"/>
  <c r="AA44" i="9"/>
  <c r="Z52" i="9"/>
  <c r="AA52" i="9"/>
  <c r="Z60" i="9"/>
  <c r="AA60" i="9"/>
  <c r="Z68" i="9"/>
  <c r="AA68" i="9"/>
  <c r="Z76" i="9"/>
  <c r="AA76" i="9"/>
  <c r="Z84" i="9"/>
  <c r="AA84" i="9"/>
  <c r="Z92" i="9"/>
  <c r="AA92" i="9"/>
  <c r="Z100" i="9"/>
  <c r="AA100" i="9"/>
  <c r="Z108" i="9"/>
  <c r="AA108" i="9"/>
  <c r="Z116" i="9"/>
  <c r="AA116" i="9"/>
  <c r="Z122" i="9"/>
  <c r="AA122" i="9"/>
  <c r="Z130" i="9"/>
  <c r="AA130" i="9"/>
  <c r="Z138" i="9"/>
  <c r="AA138" i="9"/>
  <c r="Z9" i="9"/>
  <c r="AA9" i="9"/>
  <c r="Z23" i="9"/>
  <c r="AA23" i="9"/>
  <c r="Z39" i="9"/>
  <c r="AA39" i="9"/>
  <c r="Z53" i="9"/>
  <c r="AA53" i="9"/>
  <c r="Z65" i="9"/>
  <c r="AA65" i="9"/>
  <c r="Z79" i="9"/>
  <c r="AA79" i="9"/>
  <c r="Z93" i="9"/>
  <c r="AA93" i="9"/>
  <c r="Z107" i="9"/>
  <c r="AA107" i="9"/>
  <c r="AA123" i="9"/>
  <c r="Z123" i="9"/>
  <c r="Z139" i="9"/>
  <c r="AA139" i="9"/>
  <c r="Z8" i="9"/>
  <c r="AA8" i="9"/>
  <c r="Z16" i="9"/>
  <c r="AA16" i="9"/>
  <c r="Z24" i="9"/>
  <c r="AA24" i="9"/>
  <c r="Z32" i="9"/>
  <c r="AA32" i="9"/>
  <c r="Z40" i="9"/>
  <c r="AA40" i="9"/>
  <c r="Z48" i="9"/>
  <c r="AA48" i="9"/>
  <c r="Z56" i="9"/>
  <c r="AA56" i="9"/>
  <c r="Z64" i="9"/>
  <c r="AA64" i="9"/>
  <c r="Z72" i="9"/>
  <c r="AA72" i="9"/>
  <c r="Z80" i="9"/>
  <c r="AA80" i="9"/>
  <c r="Z88" i="9"/>
  <c r="AA88" i="9"/>
  <c r="Z96" i="9"/>
  <c r="AA96" i="9"/>
  <c r="Z104" i="9"/>
  <c r="AA104" i="9"/>
  <c r="Z112" i="9"/>
  <c r="AA112" i="9"/>
  <c r="Z118" i="9"/>
  <c r="AA118" i="9"/>
  <c r="Z126" i="9"/>
  <c r="AA126" i="9"/>
  <c r="AA134" i="9"/>
  <c r="Z134" i="9"/>
  <c r="Z7" i="9"/>
  <c r="AA7" i="9"/>
  <c r="Z21" i="9"/>
  <c r="AA21" i="9"/>
  <c r="AA35" i="9"/>
  <c r="Z35" i="9"/>
  <c r="Z49" i="9"/>
  <c r="AA49" i="9"/>
  <c r="Z63" i="9"/>
  <c r="AA63" i="9"/>
  <c r="Z75" i="9"/>
  <c r="AA75" i="9"/>
  <c r="Z89" i="9"/>
  <c r="AA89" i="9"/>
  <c r="F103" i="9"/>
  <c r="Z103" i="9"/>
  <c r="AA103" i="9"/>
  <c r="Z117" i="9"/>
  <c r="AA117" i="9"/>
  <c r="Z129" i="9"/>
  <c r="AA129" i="9"/>
  <c r="Z137" i="9"/>
  <c r="AA137" i="9"/>
  <c r="Z147" i="9"/>
  <c r="AA147" i="9"/>
  <c r="F151" i="9"/>
  <c r="Z151" i="9"/>
  <c r="AA151" i="9"/>
  <c r="G155" i="9"/>
  <c r="AA155" i="9"/>
  <c r="Z155" i="9"/>
  <c r="Z159" i="9"/>
  <c r="AA159" i="9"/>
  <c r="Z165" i="9"/>
  <c r="AA165" i="9"/>
  <c r="Z171" i="9"/>
  <c r="AA171" i="9"/>
  <c r="Z177" i="9"/>
  <c r="AA177" i="9"/>
  <c r="Z185" i="9"/>
  <c r="AA185" i="9"/>
  <c r="F191" i="9"/>
  <c r="Z191" i="9"/>
  <c r="AA191" i="9"/>
  <c r="Z209" i="9"/>
  <c r="AA209" i="9"/>
  <c r="Z211" i="9"/>
  <c r="AA211" i="9"/>
  <c r="F215" i="9"/>
  <c r="Z215" i="9"/>
  <c r="AA215" i="9"/>
  <c r="Z219" i="9"/>
  <c r="AA219" i="9"/>
  <c r="Z225" i="9"/>
  <c r="AA225" i="9"/>
  <c r="Z229" i="9"/>
  <c r="AA229" i="9"/>
  <c r="Z233" i="9"/>
  <c r="AA233" i="9"/>
  <c r="Z237" i="9"/>
  <c r="AA237" i="9"/>
  <c r="Z142" i="9"/>
  <c r="AA142" i="9"/>
  <c r="Z150" i="9"/>
  <c r="AA150" i="9"/>
  <c r="Z158" i="9"/>
  <c r="AA158" i="9"/>
  <c r="AA166" i="9"/>
  <c r="Z166" i="9"/>
  <c r="Z174" i="9"/>
  <c r="AA174" i="9"/>
  <c r="Z182" i="9"/>
  <c r="AA182" i="9"/>
  <c r="Z206" i="9"/>
  <c r="AA206" i="9"/>
  <c r="Z212" i="9"/>
  <c r="AA212" i="9"/>
  <c r="Z222" i="9"/>
  <c r="AA222" i="9"/>
  <c r="Z230" i="9"/>
  <c r="AA230" i="9"/>
  <c r="Z238" i="9"/>
  <c r="AA238" i="9"/>
  <c r="Z246" i="9"/>
  <c r="AA246" i="9"/>
  <c r="Z254" i="9"/>
  <c r="AA254" i="9"/>
  <c r="Z260" i="9"/>
  <c r="AA260" i="9"/>
  <c r="Z268" i="9"/>
  <c r="AA268" i="9"/>
  <c r="Z276" i="9"/>
  <c r="AA276" i="9"/>
  <c r="Z284" i="9"/>
  <c r="AA284" i="9"/>
  <c r="Z292" i="9"/>
  <c r="AA292" i="9"/>
  <c r="Z298" i="9"/>
  <c r="AA298" i="9"/>
  <c r="Z308" i="9"/>
  <c r="AA308" i="9"/>
  <c r="Z316" i="9"/>
  <c r="AA316" i="9"/>
  <c r="Z324" i="9"/>
  <c r="AA324" i="9"/>
  <c r="Z334" i="9"/>
  <c r="AA334" i="9"/>
  <c r="Z342" i="9"/>
  <c r="AA342" i="9"/>
  <c r="Z350" i="9"/>
  <c r="AA350" i="9"/>
  <c r="Z358" i="9"/>
  <c r="AA358" i="9"/>
  <c r="Z366" i="9"/>
  <c r="AA366" i="9"/>
  <c r="Z374" i="9"/>
  <c r="AA374" i="9"/>
  <c r="Z382" i="9"/>
  <c r="AA382" i="9"/>
  <c r="Z390" i="9"/>
  <c r="AA390" i="9"/>
  <c r="F398" i="9"/>
  <c r="Z398" i="9"/>
  <c r="AA398" i="9"/>
  <c r="F406" i="9"/>
  <c r="Z406" i="9"/>
  <c r="AA406" i="9"/>
  <c r="F414" i="9"/>
  <c r="Z414" i="9"/>
  <c r="AA414" i="9"/>
  <c r="F422" i="9"/>
  <c r="Z422" i="9"/>
  <c r="AA422" i="9"/>
  <c r="F430" i="9"/>
  <c r="Z430" i="9"/>
  <c r="AA430" i="9"/>
  <c r="F438" i="9"/>
  <c r="Z438" i="9"/>
  <c r="AA438" i="9"/>
  <c r="F446" i="9"/>
  <c r="Z446" i="9"/>
  <c r="AA446" i="9"/>
  <c r="F454" i="9"/>
  <c r="Z454" i="9"/>
  <c r="AA454" i="9"/>
  <c r="F462" i="9"/>
  <c r="Z462" i="9"/>
  <c r="AA462" i="9"/>
  <c r="F470" i="9"/>
  <c r="Z470" i="9"/>
  <c r="AA470" i="9"/>
  <c r="Z476" i="9"/>
  <c r="AA476" i="9"/>
  <c r="F484" i="9"/>
  <c r="Z484" i="9"/>
  <c r="AA484" i="9"/>
  <c r="Z492" i="9"/>
  <c r="AA492" i="9"/>
  <c r="F500" i="9"/>
  <c r="Z500" i="9"/>
  <c r="AA500" i="9"/>
  <c r="Z508" i="9"/>
  <c r="AA508" i="9"/>
  <c r="F516" i="9"/>
  <c r="Z516" i="9"/>
  <c r="AA516" i="9"/>
  <c r="Z524" i="9"/>
  <c r="AA524" i="9"/>
  <c r="F532" i="9"/>
  <c r="Z532" i="9"/>
  <c r="AA532" i="9"/>
  <c r="Z540" i="9"/>
  <c r="AA540" i="9"/>
  <c r="F548" i="9"/>
  <c r="Z548" i="9"/>
  <c r="AA548" i="9"/>
  <c r="F558" i="9"/>
  <c r="Z558" i="9"/>
  <c r="AA558" i="9"/>
  <c r="Z566" i="9"/>
  <c r="AA566" i="9"/>
  <c r="F574" i="9"/>
  <c r="Z574" i="9"/>
  <c r="AA574" i="9"/>
  <c r="Z582" i="9"/>
  <c r="AA582" i="9"/>
  <c r="F590" i="9"/>
  <c r="Z590" i="9"/>
  <c r="AA590" i="9"/>
  <c r="Z602" i="9"/>
  <c r="AA602" i="9"/>
  <c r="Z610" i="9"/>
  <c r="AA610" i="9"/>
  <c r="Z616" i="9"/>
  <c r="AA616" i="9"/>
  <c r="F624" i="9"/>
  <c r="Z624" i="9"/>
  <c r="AA624" i="9"/>
  <c r="Z634" i="9"/>
  <c r="AA634" i="9"/>
  <c r="Z642" i="9"/>
  <c r="AA642" i="9"/>
  <c r="Z650" i="9"/>
  <c r="AA650" i="9"/>
  <c r="Z658" i="9"/>
  <c r="AA658" i="9"/>
  <c r="Z666" i="9"/>
  <c r="AA666" i="9"/>
  <c r="Z674" i="9"/>
  <c r="AA674" i="9"/>
  <c r="Z682" i="9"/>
  <c r="AA682" i="9"/>
  <c r="Z690" i="9"/>
  <c r="AA690" i="9"/>
  <c r="Z698" i="9"/>
  <c r="AA698" i="9"/>
  <c r="Z704" i="9"/>
  <c r="F712" i="9"/>
  <c r="Z712" i="9"/>
  <c r="AA712" i="9"/>
  <c r="F720" i="9"/>
  <c r="Z720" i="9"/>
  <c r="AA720" i="9"/>
  <c r="F728" i="9"/>
  <c r="AA728" i="9"/>
  <c r="Z736" i="9"/>
  <c r="Z744" i="9"/>
  <c r="AA744" i="9"/>
  <c r="F752" i="9"/>
  <c r="Z752" i="9"/>
  <c r="AA752" i="9"/>
  <c r="AA760" i="9"/>
  <c r="F766" i="9"/>
  <c r="Z766" i="9"/>
  <c r="AA766" i="9"/>
  <c r="Z774" i="9"/>
  <c r="AA774" i="9"/>
  <c r="Z782" i="9"/>
  <c r="AA782" i="9"/>
  <c r="H844" i="9"/>
  <c r="Z844" i="9"/>
  <c r="H848" i="9"/>
  <c r="Z848" i="9"/>
  <c r="F854" i="9"/>
  <c r="Z854" i="9"/>
  <c r="F870" i="9"/>
  <c r="Z870" i="9"/>
  <c r="C1006" i="9"/>
  <c r="Q1006" i="9"/>
  <c r="F858" i="9"/>
  <c r="F826" i="9"/>
  <c r="F794" i="9"/>
  <c r="F744" i="9"/>
  <c r="F439" i="9"/>
  <c r="AA1004" i="9"/>
  <c r="AA996" i="9"/>
  <c r="AA988" i="9"/>
  <c r="AA980" i="9"/>
  <c r="AA964" i="9"/>
  <c r="AA948" i="9"/>
  <c r="AA940" i="9"/>
  <c r="AA932" i="9"/>
  <c r="AA924" i="9"/>
  <c r="AA916" i="9"/>
  <c r="AA900" i="9"/>
  <c r="AA884" i="9"/>
  <c r="AA876" i="9"/>
  <c r="AA860" i="9"/>
  <c r="AA852" i="9"/>
  <c r="AA844" i="9"/>
  <c r="AA836" i="9"/>
  <c r="AA828" i="9"/>
  <c r="AA804" i="9"/>
  <c r="AA796" i="9"/>
  <c r="AA751" i="9"/>
  <c r="AA687" i="9"/>
  <c r="AA623" i="9"/>
  <c r="AA559" i="9"/>
  <c r="AA495" i="9"/>
  <c r="AA431" i="9"/>
  <c r="Z146" i="9"/>
  <c r="AA146" i="9"/>
  <c r="Z154" i="9"/>
  <c r="AA154" i="9"/>
  <c r="Z162" i="9"/>
  <c r="AA162" i="9"/>
  <c r="Z170" i="9"/>
  <c r="AA170" i="9"/>
  <c r="Z180" i="9"/>
  <c r="AA180" i="9"/>
  <c r="Z188" i="9"/>
  <c r="AA188" i="9"/>
  <c r="Z192" i="9"/>
  <c r="AA192" i="9"/>
  <c r="Z200" i="9"/>
  <c r="AA200" i="9"/>
  <c r="Z208" i="9"/>
  <c r="AA208" i="9"/>
  <c r="Z216" i="9"/>
  <c r="AA216" i="9"/>
  <c r="Z224" i="9"/>
  <c r="AA224" i="9"/>
  <c r="Z232" i="9"/>
  <c r="AA232" i="9"/>
  <c r="Z240" i="9"/>
  <c r="AA240" i="9"/>
  <c r="Z248" i="9"/>
  <c r="AA248" i="9"/>
  <c r="Z270" i="9"/>
  <c r="AA270" i="9"/>
  <c r="Z278" i="9"/>
  <c r="AA278" i="9"/>
  <c r="Z286" i="9"/>
  <c r="AA286" i="9"/>
  <c r="Z294" i="9"/>
  <c r="AA294" i="9"/>
  <c r="Z302" i="9"/>
  <c r="AA302" i="9"/>
  <c r="Z310" i="9"/>
  <c r="AA310" i="9"/>
  <c r="Z318" i="9"/>
  <c r="AA318" i="9"/>
  <c r="Z326" i="9"/>
  <c r="AA326" i="9"/>
  <c r="Z330" i="9"/>
  <c r="AA330" i="9"/>
  <c r="Z338" i="9"/>
  <c r="AA338" i="9"/>
  <c r="Z346" i="9"/>
  <c r="AA346" i="9"/>
  <c r="Z354" i="9"/>
  <c r="AA354" i="9"/>
  <c r="Z362" i="9"/>
  <c r="AA362" i="9"/>
  <c r="Z370" i="9"/>
  <c r="AA370" i="9"/>
  <c r="Z378" i="9"/>
  <c r="AA378" i="9"/>
  <c r="Z388" i="9"/>
  <c r="AA388" i="9"/>
  <c r="Z402" i="9"/>
  <c r="AA402" i="9"/>
  <c r="Z408" i="9"/>
  <c r="F416" i="9"/>
  <c r="AA416" i="9"/>
  <c r="F424" i="9"/>
  <c r="Z424" i="9"/>
  <c r="AA424" i="9"/>
  <c r="F432" i="9"/>
  <c r="Z432" i="9"/>
  <c r="AA432" i="9"/>
  <c r="Z440" i="9"/>
  <c r="F448" i="9"/>
  <c r="AA448" i="9"/>
  <c r="F456" i="9"/>
  <c r="Z456" i="9"/>
  <c r="AA456" i="9"/>
  <c r="Z466" i="9"/>
  <c r="AA466" i="9"/>
  <c r="F472" i="9"/>
  <c r="AA472" i="9"/>
  <c r="Z480" i="9"/>
  <c r="Z490" i="9"/>
  <c r="AA490" i="9"/>
  <c r="Z498" i="9"/>
  <c r="AA498" i="9"/>
  <c r="F504" i="9"/>
  <c r="AA504" i="9"/>
  <c r="Z512" i="9"/>
  <c r="F520" i="9"/>
  <c r="Z520" i="9"/>
  <c r="AA520" i="9"/>
  <c r="Z530" i="9"/>
  <c r="AA530" i="9"/>
  <c r="Z538" i="9"/>
  <c r="AA538" i="9"/>
  <c r="Z546" i="9"/>
  <c r="AA546" i="9"/>
  <c r="Z554" i="9"/>
  <c r="AA554" i="9"/>
  <c r="Z562" i="9"/>
  <c r="AA562" i="9"/>
  <c r="Z570" i="9"/>
  <c r="AA570" i="9"/>
  <c r="Z578" i="9"/>
  <c r="AA578" i="9"/>
  <c r="Z586" i="9"/>
  <c r="AA586" i="9"/>
  <c r="Z594" i="9"/>
  <c r="AA594" i="9"/>
  <c r="Z600" i="9"/>
  <c r="F606" i="9"/>
  <c r="Z606" i="9"/>
  <c r="AA606" i="9"/>
  <c r="F612" i="9"/>
  <c r="Z612" i="9"/>
  <c r="AA612" i="9"/>
  <c r="F620" i="9"/>
  <c r="Z620" i="9"/>
  <c r="AA620" i="9"/>
  <c r="Z630" i="9"/>
  <c r="AA630" i="9"/>
  <c r="F638" i="9"/>
  <c r="Z638" i="9"/>
  <c r="AA638" i="9"/>
  <c r="Z644" i="9"/>
  <c r="AA644" i="9"/>
  <c r="H652" i="9"/>
  <c r="Z652" i="9"/>
  <c r="AA652" i="9"/>
  <c r="F662" i="9"/>
  <c r="Z662" i="9"/>
  <c r="AA662" i="9"/>
  <c r="F670" i="9"/>
  <c r="Z670" i="9"/>
  <c r="AA670" i="9"/>
  <c r="F678" i="9"/>
  <c r="Z678" i="9"/>
  <c r="AA678" i="9"/>
  <c r="F686" i="9"/>
  <c r="Z686" i="9"/>
  <c r="AA686" i="9"/>
  <c r="Z694" i="9"/>
  <c r="AA694" i="9"/>
  <c r="H716" i="9"/>
  <c r="Z716" i="9"/>
  <c r="AA716" i="9"/>
  <c r="H724" i="9"/>
  <c r="Z724" i="9"/>
  <c r="AA724" i="9"/>
  <c r="Z730" i="9"/>
  <c r="AA730" i="9"/>
  <c r="Z738" i="9"/>
  <c r="AA738" i="9"/>
  <c r="Z746" i="9"/>
  <c r="AA746" i="9"/>
  <c r="Z754" i="9"/>
  <c r="AA754" i="9"/>
  <c r="AA762" i="9"/>
  <c r="AA768" i="9"/>
  <c r="F776" i="9"/>
  <c r="Z776" i="9"/>
  <c r="AA776" i="9"/>
  <c r="F784" i="9"/>
  <c r="Z784" i="9"/>
  <c r="AA784" i="9"/>
  <c r="Z792" i="9"/>
  <c r="F808" i="9"/>
  <c r="Z808" i="9"/>
  <c r="F814" i="9"/>
  <c r="Z814" i="9"/>
  <c r="F822" i="9"/>
  <c r="Z822" i="9"/>
  <c r="F840" i="9"/>
  <c r="Z840" i="9"/>
  <c r="A767" i="9"/>
  <c r="F889" i="9"/>
  <c r="F825" i="9"/>
  <c r="F743" i="9"/>
  <c r="F551" i="9"/>
  <c r="F423" i="9"/>
  <c r="H1006" i="9"/>
  <c r="AA743" i="9"/>
  <c r="AA679" i="9"/>
  <c r="AA615" i="9"/>
  <c r="AA551" i="9"/>
  <c r="AA487" i="9"/>
  <c r="AA423" i="9"/>
  <c r="Z144" i="9"/>
  <c r="AA144" i="9"/>
  <c r="Z152" i="9"/>
  <c r="AA152" i="9"/>
  <c r="Z160" i="9"/>
  <c r="AA160" i="9"/>
  <c r="Z168" i="9"/>
  <c r="AA168" i="9"/>
  <c r="Z176" i="9"/>
  <c r="AA176" i="9"/>
  <c r="Z184" i="9"/>
  <c r="AA184" i="9"/>
  <c r="Z190" i="9"/>
  <c r="AA190" i="9"/>
  <c r="Z194" i="9"/>
  <c r="AA194" i="9"/>
  <c r="Z202" i="9"/>
  <c r="AA202" i="9"/>
  <c r="Z210" i="9"/>
  <c r="AA210" i="9"/>
  <c r="Z218" i="9"/>
  <c r="AA218" i="9"/>
  <c r="Z226" i="9"/>
  <c r="AA226" i="9"/>
  <c r="Z234" i="9"/>
  <c r="AA234" i="9"/>
  <c r="Z242" i="9"/>
  <c r="AA242" i="9"/>
  <c r="Z250" i="9"/>
  <c r="AA250" i="9"/>
  <c r="Z256" i="9"/>
  <c r="AA256" i="9"/>
  <c r="Z264" i="9"/>
  <c r="AA264" i="9"/>
  <c r="Z272" i="9"/>
  <c r="AA272" i="9"/>
  <c r="Z280" i="9"/>
  <c r="AA280" i="9"/>
  <c r="Z288" i="9"/>
  <c r="AA288" i="9"/>
  <c r="Z296" i="9"/>
  <c r="AA296" i="9"/>
  <c r="Z304" i="9"/>
  <c r="AA304" i="9"/>
  <c r="Z312" i="9"/>
  <c r="AA312" i="9"/>
  <c r="Z320" i="9"/>
  <c r="AA320" i="9"/>
  <c r="Z328" i="9"/>
  <c r="AA328" i="9"/>
  <c r="Z336" i="9"/>
  <c r="AA336" i="9"/>
  <c r="Z344" i="9"/>
  <c r="AA344" i="9"/>
  <c r="Z352" i="9"/>
  <c r="AA352" i="9"/>
  <c r="Z360" i="9"/>
  <c r="AA360" i="9"/>
  <c r="Z368" i="9"/>
  <c r="AA368" i="9"/>
  <c r="Z376" i="9"/>
  <c r="AA376" i="9"/>
  <c r="Z384" i="9"/>
  <c r="AA384" i="9"/>
  <c r="Z392" i="9"/>
  <c r="AA392" i="9"/>
  <c r="F400" i="9"/>
  <c r="Z400" i="9"/>
  <c r="AA400" i="9"/>
  <c r="Z410" i="9"/>
  <c r="AA410" i="9"/>
  <c r="Z418" i="9"/>
  <c r="AA418" i="9"/>
  <c r="Z426" i="9"/>
  <c r="AA426" i="9"/>
  <c r="Z434" i="9"/>
  <c r="AA434" i="9"/>
  <c r="Z442" i="9"/>
  <c r="AA442" i="9"/>
  <c r="Z450" i="9"/>
  <c r="AA450" i="9"/>
  <c r="Z458" i="9"/>
  <c r="AA458" i="9"/>
  <c r="F464" i="9"/>
  <c r="Z464" i="9"/>
  <c r="AA464" i="9"/>
  <c r="Z474" i="9"/>
  <c r="AA474" i="9"/>
  <c r="Z482" i="9"/>
  <c r="AA482" i="9"/>
  <c r="F488" i="9"/>
  <c r="Z488" i="9"/>
  <c r="AA488" i="9"/>
  <c r="F496" i="9"/>
  <c r="Z496" i="9"/>
  <c r="AA496" i="9"/>
  <c r="Z506" i="9"/>
  <c r="AA506" i="9"/>
  <c r="Z514" i="9"/>
  <c r="AA514" i="9"/>
  <c r="Z522" i="9"/>
  <c r="AA522" i="9"/>
  <c r="F528" i="9"/>
  <c r="Z528" i="9"/>
  <c r="AA528" i="9"/>
  <c r="F536" i="9"/>
  <c r="AA536" i="9"/>
  <c r="F544" i="9"/>
  <c r="Z544" i="9"/>
  <c r="AA544" i="9"/>
  <c r="F552" i="9"/>
  <c r="Z552" i="9"/>
  <c r="AA552" i="9"/>
  <c r="F560" i="9"/>
  <c r="Z560" i="9"/>
  <c r="AA560" i="9"/>
  <c r="Z568" i="9"/>
  <c r="F576" i="9"/>
  <c r="Z576" i="9"/>
  <c r="AA576" i="9"/>
  <c r="F584" i="9"/>
  <c r="Z584" i="9"/>
  <c r="AA584" i="9"/>
  <c r="F592" i="9"/>
  <c r="Z592" i="9"/>
  <c r="AA592" i="9"/>
  <c r="Z596" i="9"/>
  <c r="AA596" i="9"/>
  <c r="F604" i="9"/>
  <c r="Z604" i="9"/>
  <c r="AA604" i="9"/>
  <c r="F614" i="9"/>
  <c r="Z614" i="9"/>
  <c r="AA614" i="9"/>
  <c r="F622" i="9"/>
  <c r="Z622" i="9"/>
  <c r="AA622" i="9"/>
  <c r="H628" i="9"/>
  <c r="Z628" i="9"/>
  <c r="AA628" i="9"/>
  <c r="F636" i="9"/>
  <c r="Z636" i="9"/>
  <c r="AA636" i="9"/>
  <c r="Z646" i="9"/>
  <c r="AA646" i="9"/>
  <c r="F654" i="9"/>
  <c r="Z654" i="9"/>
  <c r="AA654" i="9"/>
  <c r="H660" i="9"/>
  <c r="Z660" i="9"/>
  <c r="AA660" i="9"/>
  <c r="Z668" i="9"/>
  <c r="AA668" i="9"/>
  <c r="F676" i="9"/>
  <c r="Z676" i="9"/>
  <c r="AA676" i="9"/>
  <c r="H684" i="9"/>
  <c r="Z684" i="9"/>
  <c r="AA684" i="9"/>
  <c r="H692" i="9"/>
  <c r="AA692" i="9"/>
  <c r="Z692" i="9"/>
  <c r="F700" i="9"/>
  <c r="AA700" i="9"/>
  <c r="Z700" i="9"/>
  <c r="Z706" i="9"/>
  <c r="Z714" i="9"/>
  <c r="AA714" i="9"/>
  <c r="Z722" i="9"/>
  <c r="AA722" i="9"/>
  <c r="Z732" i="9"/>
  <c r="AA732" i="9"/>
  <c r="F740" i="9"/>
  <c r="Z740" i="9"/>
  <c r="AA740" i="9"/>
  <c r="H748" i="9"/>
  <c r="Z748" i="9"/>
  <c r="AA748" i="9"/>
  <c r="H756" i="9"/>
  <c r="AA756" i="9"/>
  <c r="Z756" i="9"/>
  <c r="F764" i="9"/>
  <c r="AA764" i="9"/>
  <c r="Z764" i="9"/>
  <c r="Z770" i="9"/>
  <c r="AA770" i="9"/>
  <c r="Z778" i="9"/>
  <c r="AA778" i="9"/>
  <c r="G788" i="9"/>
  <c r="Z788" i="9"/>
  <c r="AA788" i="9"/>
  <c r="F800" i="9"/>
  <c r="Z800" i="9"/>
  <c r="F806" i="9"/>
  <c r="Z806" i="9"/>
  <c r="H812" i="9"/>
  <c r="Z812" i="9"/>
  <c r="H820" i="9"/>
  <c r="Z820" i="9"/>
  <c r="Z824" i="9"/>
  <c r="F830" i="9"/>
  <c r="Z830" i="9"/>
  <c r="F838" i="9"/>
  <c r="Z838" i="9"/>
  <c r="Z856" i="9"/>
  <c r="F872" i="9"/>
  <c r="Z872" i="9"/>
  <c r="A748" i="9"/>
  <c r="A796" i="9"/>
  <c r="E1006" i="9"/>
  <c r="U1006" i="9"/>
  <c r="F978" i="9"/>
  <c r="F946" i="9"/>
  <c r="F914" i="9"/>
  <c r="F882" i="9"/>
  <c r="F818" i="9"/>
  <c r="F616" i="9"/>
  <c r="F535" i="9"/>
  <c r="F407" i="9"/>
  <c r="G887" i="9"/>
  <c r="AA994" i="9"/>
  <c r="AA970" i="9"/>
  <c r="AA962" i="9"/>
  <c r="AA954" i="9"/>
  <c r="AA946" i="9"/>
  <c r="AA938" i="9"/>
  <c r="AA930" i="9"/>
  <c r="AA922" i="9"/>
  <c r="AA914" i="9"/>
  <c r="AA906" i="9"/>
  <c r="AA898" i="9"/>
  <c r="AA890" i="9"/>
  <c r="AA882" i="9"/>
  <c r="AA874" i="9"/>
  <c r="AA866" i="9"/>
  <c r="AA858" i="9"/>
  <c r="AA842" i="9"/>
  <c r="AA826" i="9"/>
  <c r="AA818" i="9"/>
  <c r="AA810" i="9"/>
  <c r="AA802" i="9"/>
  <c r="AA794" i="9"/>
  <c r="AA735" i="9"/>
  <c r="AA671" i="9"/>
  <c r="AA607" i="9"/>
  <c r="AA543" i="9"/>
  <c r="AA479" i="9"/>
  <c r="AA415" i="9"/>
  <c r="AA351" i="9"/>
  <c r="AA287" i="9"/>
  <c r="Z243" i="9"/>
  <c r="AA243" i="9"/>
  <c r="Z251" i="9"/>
  <c r="AA251" i="9"/>
  <c r="Z257" i="9"/>
  <c r="AA257" i="9"/>
  <c r="Z275" i="9"/>
  <c r="AA275" i="9"/>
  <c r="Z281" i="9"/>
  <c r="AA281" i="9"/>
  <c r="Z291" i="9"/>
  <c r="AA291" i="9"/>
  <c r="Z299" i="9"/>
  <c r="AA299" i="9"/>
  <c r="F319" i="9"/>
  <c r="Z319" i="9"/>
  <c r="Z325" i="9"/>
  <c r="AA325" i="9"/>
  <c r="Z331" i="9"/>
  <c r="AA331" i="9"/>
  <c r="Z349" i="9"/>
  <c r="AA349" i="9"/>
  <c r="AA357" i="9"/>
  <c r="Z365" i="9"/>
  <c r="AA365" i="9"/>
  <c r="Z371" i="9"/>
  <c r="AA371" i="9"/>
  <c r="Z379" i="9"/>
  <c r="AA379" i="9"/>
  <c r="F399" i="9"/>
  <c r="Z399" i="9"/>
  <c r="Z405" i="9"/>
  <c r="AA405" i="9"/>
  <c r="Z411" i="9"/>
  <c r="AA411" i="9"/>
  <c r="AA417" i="9"/>
  <c r="Z425" i="9"/>
  <c r="AA425" i="9"/>
  <c r="Z429" i="9"/>
  <c r="AA429" i="9"/>
  <c r="Z435" i="9"/>
  <c r="AA435" i="9"/>
  <c r="AA449" i="9"/>
  <c r="Z469" i="9"/>
  <c r="AA469" i="9"/>
  <c r="Z475" i="9"/>
  <c r="AA475" i="9"/>
  <c r="AA481" i="9"/>
  <c r="Z501" i="9"/>
  <c r="AA501" i="9"/>
  <c r="Z507" i="9"/>
  <c r="AA507" i="9"/>
  <c r="AA513" i="9"/>
  <c r="Z533" i="9"/>
  <c r="AA533" i="9"/>
  <c r="Z539" i="9"/>
  <c r="AA539" i="9"/>
  <c r="Z557" i="9"/>
  <c r="AA557" i="9"/>
  <c r="Z565" i="9"/>
  <c r="AA565" i="9"/>
  <c r="Z573" i="9"/>
  <c r="AA573" i="9"/>
  <c r="Z597" i="9"/>
  <c r="AA597" i="9"/>
  <c r="Z603" i="9"/>
  <c r="AA603" i="9"/>
  <c r="AA609" i="9"/>
  <c r="Z613" i="9"/>
  <c r="AA613" i="9"/>
  <c r="AA619" i="9"/>
  <c r="Z625" i="9"/>
  <c r="AA625" i="9"/>
  <c r="F631" i="9"/>
  <c r="Z631" i="9"/>
  <c r="Z637" i="9"/>
  <c r="AA637" i="9"/>
  <c r="F653" i="9"/>
  <c r="Z653" i="9"/>
  <c r="AA653" i="9"/>
  <c r="Z667" i="9"/>
  <c r="AA667" i="9"/>
  <c r="Z683" i="9"/>
  <c r="Z689" i="9"/>
  <c r="AA689" i="9"/>
  <c r="F695" i="9"/>
  <c r="Z695" i="9"/>
  <c r="Z701" i="9"/>
  <c r="AA701" i="9"/>
  <c r="Z725" i="9"/>
  <c r="AA725" i="9"/>
  <c r="Z739" i="9"/>
  <c r="Z745" i="9"/>
  <c r="AA745" i="9"/>
  <c r="Z749" i="9"/>
  <c r="AA749" i="9"/>
  <c r="Z755" i="9"/>
  <c r="AA755" i="9"/>
  <c r="Z765" i="9"/>
  <c r="AA765" i="9"/>
  <c r="Z781" i="9"/>
  <c r="AA781" i="9"/>
  <c r="Z787" i="9"/>
  <c r="AA787" i="9"/>
  <c r="F795" i="9"/>
  <c r="Z795" i="9"/>
  <c r="F811" i="9"/>
  <c r="F843" i="9"/>
  <c r="F867" i="9"/>
  <c r="F883" i="9"/>
  <c r="Z883" i="9"/>
  <c r="F899" i="9"/>
  <c r="F915" i="9"/>
  <c r="Z915" i="9"/>
  <c r="F923" i="9"/>
  <c r="Z923" i="9"/>
  <c r="H935" i="9"/>
  <c r="Z935" i="9"/>
  <c r="F939" i="9"/>
  <c r="F947" i="9"/>
  <c r="Z947" i="9"/>
  <c r="H951" i="9"/>
  <c r="Z951" i="9"/>
  <c r="G955" i="9"/>
  <c r="Z955" i="9"/>
  <c r="F963" i="9"/>
  <c r="F971" i="9"/>
  <c r="F979" i="9"/>
  <c r="Z979" i="9"/>
  <c r="F987" i="9"/>
  <c r="Z987" i="9"/>
  <c r="F995" i="9"/>
  <c r="G999" i="9"/>
  <c r="Z999" i="9"/>
  <c r="F1003" i="9"/>
  <c r="I1006" i="9"/>
  <c r="V1006" i="9"/>
  <c r="F1006" i="9"/>
  <c r="F977" i="9"/>
  <c r="F945" i="9"/>
  <c r="F913" i="9"/>
  <c r="F881" i="9"/>
  <c r="F849" i="9"/>
  <c r="F817" i="9"/>
  <c r="F782" i="9"/>
  <c r="F732" i="9"/>
  <c r="F679" i="9"/>
  <c r="F615" i="9"/>
  <c r="F519" i="9"/>
  <c r="F343" i="9"/>
  <c r="G871" i="9"/>
  <c r="AA1001" i="9"/>
  <c r="AA985" i="9"/>
  <c r="AA977" i="9"/>
  <c r="AA969" i="9"/>
  <c r="AA945" i="9"/>
  <c r="AA937" i="9"/>
  <c r="AA921" i="9"/>
  <c r="AA913" i="9"/>
  <c r="AA905" i="9"/>
  <c r="AA881" i="9"/>
  <c r="AA873" i="9"/>
  <c r="AA857" i="9"/>
  <c r="AA849" i="9"/>
  <c r="AA841" i="9"/>
  <c r="AA817" i="9"/>
  <c r="AA809" i="9"/>
  <c r="AA791" i="9"/>
  <c r="AA727" i="9"/>
  <c r="AA663" i="9"/>
  <c r="AA535" i="9"/>
  <c r="AA471" i="9"/>
  <c r="AA407" i="9"/>
  <c r="AA343" i="9"/>
  <c r="AA279" i="9"/>
  <c r="F239" i="9"/>
  <c r="Z239" i="9"/>
  <c r="Z245" i="9"/>
  <c r="AA245" i="9"/>
  <c r="Z253" i="9"/>
  <c r="AA253" i="9"/>
  <c r="Z261" i="9"/>
  <c r="AA261" i="9"/>
  <c r="G267" i="9"/>
  <c r="Z267" i="9"/>
  <c r="AA267" i="9"/>
  <c r="Z273" i="9"/>
  <c r="AA273" i="9"/>
  <c r="Z293" i="9"/>
  <c r="AA293" i="9"/>
  <c r="Z301" i="9"/>
  <c r="AA301" i="9"/>
  <c r="Z307" i="9"/>
  <c r="AA307" i="9"/>
  <c r="Z315" i="9"/>
  <c r="AA315" i="9"/>
  <c r="Z321" i="9"/>
  <c r="AA321" i="9"/>
  <c r="Z341" i="9"/>
  <c r="AA341" i="9"/>
  <c r="Z347" i="9"/>
  <c r="AA347" i="9"/>
  <c r="Z355" i="9"/>
  <c r="AA355" i="9"/>
  <c r="Z363" i="9"/>
  <c r="AA363" i="9"/>
  <c r="Z369" i="9"/>
  <c r="AA369" i="9"/>
  <c r="AA377" i="9"/>
  <c r="AA385" i="9"/>
  <c r="Z393" i="9"/>
  <c r="AA393" i="9"/>
  <c r="Z413" i="9"/>
  <c r="AA413" i="9"/>
  <c r="AA419" i="9"/>
  <c r="Z453" i="9"/>
  <c r="AA453" i="9"/>
  <c r="G459" i="9"/>
  <c r="Z459" i="9"/>
  <c r="AA459" i="9"/>
  <c r="Z465" i="9"/>
  <c r="AA465" i="9"/>
  <c r="Z473" i="9"/>
  <c r="Z493" i="9"/>
  <c r="AA493" i="9"/>
  <c r="Z499" i="9"/>
  <c r="AA499" i="9"/>
  <c r="Z505" i="9"/>
  <c r="Z525" i="9"/>
  <c r="AA525" i="9"/>
  <c r="Z529" i="9"/>
  <c r="AA529" i="9"/>
  <c r="Z541" i="9"/>
  <c r="AA541" i="9"/>
  <c r="Z547" i="9"/>
  <c r="Z553" i="9"/>
  <c r="AA553" i="9"/>
  <c r="Z563" i="9"/>
  <c r="AA563" i="9"/>
  <c r="Z571" i="9"/>
  <c r="AA571" i="9"/>
  <c r="Z577" i="9"/>
  <c r="Z579" i="9"/>
  <c r="Z585" i="9"/>
  <c r="AA585" i="9"/>
  <c r="F589" i="9"/>
  <c r="Z589" i="9"/>
  <c r="AA589" i="9"/>
  <c r="Z595" i="9"/>
  <c r="AA595" i="9"/>
  <c r="AA611" i="9"/>
  <c r="G617" i="9"/>
  <c r="Z617" i="9"/>
  <c r="AA617" i="9"/>
  <c r="Z621" i="9"/>
  <c r="AA621" i="9"/>
  <c r="Z627" i="9"/>
  <c r="AA627" i="9"/>
  <c r="F639" i="9"/>
  <c r="Z639" i="9"/>
  <c r="Z643" i="9"/>
  <c r="Z649" i="9"/>
  <c r="AA649" i="9"/>
  <c r="H655" i="9"/>
  <c r="Z655" i="9"/>
  <c r="Z661" i="9"/>
  <c r="AA661" i="9"/>
  <c r="Z675" i="9"/>
  <c r="Z681" i="9"/>
  <c r="AA681" i="9"/>
  <c r="Z685" i="9"/>
  <c r="AA685" i="9"/>
  <c r="Z691" i="9"/>
  <c r="AA691" i="9"/>
  <c r="Z697" i="9"/>
  <c r="F703" i="9"/>
  <c r="Z703" i="9"/>
  <c r="Z707" i="9"/>
  <c r="Z713" i="9"/>
  <c r="AA713" i="9"/>
  <c r="F717" i="9"/>
  <c r="Z717" i="9"/>
  <c r="AA717" i="9"/>
  <c r="Z731" i="9"/>
  <c r="AA731" i="9"/>
  <c r="AA737" i="9"/>
  <c r="Z741" i="9"/>
  <c r="AA741" i="9"/>
  <c r="Z757" i="9"/>
  <c r="AA757" i="9"/>
  <c r="AA771" i="9"/>
  <c r="Z777" i="9"/>
  <c r="AA777" i="9"/>
  <c r="H783" i="9"/>
  <c r="Z783" i="9"/>
  <c r="F819" i="9"/>
  <c r="Z819" i="9"/>
  <c r="Z835" i="9"/>
  <c r="H847" i="9"/>
  <c r="Z847" i="9"/>
  <c r="F875" i="9"/>
  <c r="Z875" i="9"/>
  <c r="F907" i="9"/>
  <c r="Z907" i="9"/>
  <c r="H911" i="9"/>
  <c r="Z911" i="9"/>
  <c r="Z931" i="9"/>
  <c r="A863" i="9"/>
  <c r="W1006" i="9"/>
  <c r="F970" i="9"/>
  <c r="F906" i="9"/>
  <c r="F874" i="9"/>
  <c r="F842" i="9"/>
  <c r="F810" i="9"/>
  <c r="F772" i="9"/>
  <c r="F719" i="9"/>
  <c r="F503" i="9"/>
  <c r="F279" i="9"/>
  <c r="G815" i="9"/>
  <c r="AA872" i="9"/>
  <c r="AA856" i="9"/>
  <c r="AA848" i="9"/>
  <c r="AA840" i="9"/>
  <c r="AA824" i="9"/>
  <c r="AA808" i="9"/>
  <c r="AA800" i="9"/>
  <c r="AA783" i="9"/>
  <c r="AA719" i="9"/>
  <c r="AA655" i="9"/>
  <c r="AA591" i="9"/>
  <c r="AA527" i="9"/>
  <c r="AA463" i="9"/>
  <c r="AA399" i="9"/>
  <c r="AA335" i="9"/>
  <c r="AA271" i="9"/>
  <c r="Z772" i="9"/>
  <c r="F255" i="9"/>
  <c r="Z255" i="9"/>
  <c r="Z259" i="9"/>
  <c r="AA259" i="9"/>
  <c r="Z265" i="9"/>
  <c r="AA265" i="9"/>
  <c r="Z277" i="9"/>
  <c r="AA277" i="9"/>
  <c r="Z283" i="9"/>
  <c r="AA283" i="9"/>
  <c r="Z289" i="9"/>
  <c r="AA289" i="9"/>
  <c r="Z297" i="9"/>
  <c r="AA297" i="9"/>
  <c r="Z305" i="9"/>
  <c r="AA305" i="9"/>
  <c r="Z313" i="9"/>
  <c r="AA313" i="9"/>
  <c r="Z333" i="9"/>
  <c r="AA333" i="9"/>
  <c r="Z339" i="9"/>
  <c r="AA339" i="9"/>
  <c r="Z345" i="9"/>
  <c r="Z353" i="9"/>
  <c r="Z361" i="9"/>
  <c r="AA361" i="9"/>
  <c r="F383" i="9"/>
  <c r="Z383" i="9"/>
  <c r="Z389" i="9"/>
  <c r="AA389" i="9"/>
  <c r="Z397" i="9"/>
  <c r="AA397" i="9"/>
  <c r="Z401" i="9"/>
  <c r="AA401" i="9"/>
  <c r="Z421" i="9"/>
  <c r="AA421" i="9"/>
  <c r="Z427" i="9"/>
  <c r="AA427" i="9"/>
  <c r="Z433" i="9"/>
  <c r="AA433" i="9"/>
  <c r="Z437" i="9"/>
  <c r="AA437" i="9"/>
  <c r="Z445" i="9"/>
  <c r="AA445" i="9"/>
  <c r="Z485" i="9"/>
  <c r="AA485" i="9"/>
  <c r="Z491" i="9"/>
  <c r="AA491" i="9"/>
  <c r="Z497" i="9"/>
  <c r="AA497" i="9"/>
  <c r="Z517" i="9"/>
  <c r="AA517" i="9"/>
  <c r="Z521" i="9"/>
  <c r="AA521" i="9"/>
  <c r="Z531" i="9"/>
  <c r="AA531" i="9"/>
  <c r="Z549" i="9"/>
  <c r="AA549" i="9"/>
  <c r="Z555" i="9"/>
  <c r="AA555" i="9"/>
  <c r="Z561" i="9"/>
  <c r="AA561" i="9"/>
  <c r="Z569" i="9"/>
  <c r="F575" i="9"/>
  <c r="Z575" i="9"/>
  <c r="F581" i="9"/>
  <c r="Z581" i="9"/>
  <c r="AA581" i="9"/>
  <c r="Z587" i="9"/>
  <c r="AA587" i="9"/>
  <c r="Z593" i="9"/>
  <c r="AA593" i="9"/>
  <c r="AA601" i="9"/>
  <c r="Z605" i="9"/>
  <c r="AA605" i="9"/>
  <c r="Z629" i="9"/>
  <c r="AA629" i="9"/>
  <c r="Z635" i="9"/>
  <c r="AA635" i="9"/>
  <c r="AA641" i="9"/>
  <c r="F645" i="9"/>
  <c r="Z645" i="9"/>
  <c r="AA645" i="9"/>
  <c r="Z651" i="9"/>
  <c r="AA651" i="9"/>
  <c r="Z657" i="9"/>
  <c r="AA657" i="9"/>
  <c r="Z659" i="9"/>
  <c r="AA659" i="9"/>
  <c r="Z669" i="9"/>
  <c r="AA669" i="9"/>
  <c r="Z673" i="9"/>
  <c r="Z677" i="9"/>
  <c r="AA677" i="9"/>
  <c r="Z693" i="9"/>
  <c r="AA693" i="9"/>
  <c r="Z699" i="9"/>
  <c r="AA699" i="9"/>
  <c r="Z705" i="9"/>
  <c r="F709" i="9"/>
  <c r="Z709" i="9"/>
  <c r="AA709" i="9"/>
  <c r="Z715" i="9"/>
  <c r="AA715" i="9"/>
  <c r="Z721" i="9"/>
  <c r="AA721" i="9"/>
  <c r="Z723" i="9"/>
  <c r="AA723" i="9"/>
  <c r="Z733" i="9"/>
  <c r="AA733" i="9"/>
  <c r="Z747" i="9"/>
  <c r="AA747" i="9"/>
  <c r="Z753" i="9"/>
  <c r="AA753" i="9"/>
  <c r="F759" i="9"/>
  <c r="Z759" i="9"/>
  <c r="Z763" i="9"/>
  <c r="AA763" i="9"/>
  <c r="AA769" i="9"/>
  <c r="F773" i="9"/>
  <c r="Z773" i="9"/>
  <c r="AA773" i="9"/>
  <c r="Z779" i="9"/>
  <c r="AA779" i="9"/>
  <c r="Z785" i="9"/>
  <c r="AA785" i="9"/>
  <c r="Z789" i="9"/>
  <c r="AA789" i="9"/>
  <c r="Z793" i="9"/>
  <c r="F803" i="9"/>
  <c r="F827" i="9"/>
  <c r="Z827" i="9"/>
  <c r="F851" i="9"/>
  <c r="Z851" i="9"/>
  <c r="F859" i="9"/>
  <c r="Z859" i="9"/>
  <c r="F891" i="9"/>
  <c r="Z891" i="9"/>
  <c r="G901" i="9"/>
  <c r="Z901" i="9"/>
  <c r="J1006" i="9"/>
  <c r="A884" i="9"/>
  <c r="K1006" i="9"/>
  <c r="X1006" i="9"/>
  <c r="F1001" i="9"/>
  <c r="F969" i="9"/>
  <c r="F937" i="9"/>
  <c r="F905" i="9"/>
  <c r="F873" i="9"/>
  <c r="F841" i="9"/>
  <c r="F809" i="9"/>
  <c r="F768" i="9"/>
  <c r="F668" i="9"/>
  <c r="F591" i="9"/>
  <c r="F487" i="9"/>
  <c r="G1006" i="9"/>
  <c r="G812" i="9"/>
  <c r="AA999" i="9"/>
  <c r="AA991" i="9"/>
  <c r="AA983" i="9"/>
  <c r="AA975" i="9"/>
  <c r="AA967" i="9"/>
  <c r="AA959" i="9"/>
  <c r="AA951" i="9"/>
  <c r="AA943" i="9"/>
  <c r="AA935" i="9"/>
  <c r="AA927" i="9"/>
  <c r="AA919" i="9"/>
  <c r="AA911" i="9"/>
  <c r="AA903" i="9"/>
  <c r="AA895" i="9"/>
  <c r="AA887" i="9"/>
  <c r="AA879" i="9"/>
  <c r="AA871" i="9"/>
  <c r="AA863" i="9"/>
  <c r="AA855" i="9"/>
  <c r="AA847" i="9"/>
  <c r="AA839" i="9"/>
  <c r="AA831" i="9"/>
  <c r="AA823" i="9"/>
  <c r="AA815" i="9"/>
  <c r="AA807" i="9"/>
  <c r="AA799" i="9"/>
  <c r="AA775" i="9"/>
  <c r="AA711" i="9"/>
  <c r="AA647" i="9"/>
  <c r="AA583" i="9"/>
  <c r="AA519" i="9"/>
  <c r="AA455" i="9"/>
  <c r="AA391" i="9"/>
  <c r="AA327" i="9"/>
  <c r="AA263" i="9"/>
  <c r="AA198" i="9"/>
  <c r="Z708" i="9"/>
  <c r="Z241" i="9"/>
  <c r="AA241" i="9"/>
  <c r="Z249" i="9"/>
  <c r="AA249" i="9"/>
  <c r="Z269" i="9"/>
  <c r="AA269" i="9"/>
  <c r="Z285" i="9"/>
  <c r="AA285" i="9"/>
  <c r="F295" i="9"/>
  <c r="Z295" i="9"/>
  <c r="F303" i="9"/>
  <c r="Z303" i="9"/>
  <c r="Z309" i="9"/>
  <c r="AA309" i="9"/>
  <c r="Z317" i="9"/>
  <c r="AA317" i="9"/>
  <c r="Z323" i="9"/>
  <c r="AA323" i="9"/>
  <c r="Z329" i="9"/>
  <c r="AA329" i="9"/>
  <c r="Z337" i="9"/>
  <c r="AA337" i="9"/>
  <c r="F359" i="9"/>
  <c r="Z359" i="9"/>
  <c r="F367" i="9"/>
  <c r="Z367" i="9"/>
  <c r="Z373" i="9"/>
  <c r="AA373" i="9"/>
  <c r="Z381" i="9"/>
  <c r="AA381" i="9"/>
  <c r="Z387" i="9"/>
  <c r="AA387" i="9"/>
  <c r="Z395" i="9"/>
  <c r="AA395" i="9"/>
  <c r="Z403" i="9"/>
  <c r="AA403" i="9"/>
  <c r="Z409" i="9"/>
  <c r="Z443" i="9"/>
  <c r="AA443" i="9"/>
  <c r="Z451" i="9"/>
  <c r="AA451" i="9"/>
  <c r="Z457" i="9"/>
  <c r="AA457" i="9"/>
  <c r="Z461" i="9"/>
  <c r="AA461" i="9"/>
  <c r="Z467" i="9"/>
  <c r="AA467" i="9"/>
  <c r="Z477" i="9"/>
  <c r="AA477" i="9"/>
  <c r="Z483" i="9"/>
  <c r="AA483" i="9"/>
  <c r="Z489" i="9"/>
  <c r="AA489" i="9"/>
  <c r="Z509" i="9"/>
  <c r="AA509" i="9"/>
  <c r="Z515" i="9"/>
  <c r="AA515" i="9"/>
  <c r="Z523" i="9"/>
  <c r="AA523" i="9"/>
  <c r="Z545" i="9"/>
  <c r="AA545" i="9"/>
  <c r="F567" i="9"/>
  <c r="Z567" i="9"/>
  <c r="F599" i="9"/>
  <c r="Z599" i="9"/>
  <c r="N1006" i="9"/>
  <c r="Y1006" i="9"/>
  <c r="F994" i="9"/>
  <c r="F962" i="9"/>
  <c r="F930" i="9"/>
  <c r="F898" i="9"/>
  <c r="F866" i="9"/>
  <c r="F802" i="9"/>
  <c r="F708" i="9"/>
  <c r="F655" i="9"/>
  <c r="F471" i="9"/>
  <c r="G724" i="9"/>
  <c r="AA1006" i="9"/>
  <c r="AA870" i="9"/>
  <c r="AA854" i="9"/>
  <c r="AA838" i="9"/>
  <c r="AA830" i="9"/>
  <c r="AA822" i="9"/>
  <c r="AA814" i="9"/>
  <c r="AA806" i="9"/>
  <c r="AA767" i="9"/>
  <c r="AA703" i="9"/>
  <c r="AA639" i="9"/>
  <c r="AA575" i="9"/>
  <c r="AA511" i="9"/>
  <c r="AA447" i="9"/>
  <c r="AA383" i="9"/>
  <c r="AA319" i="9"/>
  <c r="AA255" i="9"/>
  <c r="Z140" i="9"/>
  <c r="AA140" i="9"/>
  <c r="Z148" i="9"/>
  <c r="AA148" i="9"/>
  <c r="Z156" i="9"/>
  <c r="AA156" i="9"/>
  <c r="Z164" i="9"/>
  <c r="AA164" i="9"/>
  <c r="Z172" i="9"/>
  <c r="AA172" i="9"/>
  <c r="Z178" i="9"/>
  <c r="AA178" i="9"/>
  <c r="Z186" i="9"/>
  <c r="AA186" i="9"/>
  <c r="Z196" i="9"/>
  <c r="AA196" i="9"/>
  <c r="Z204" i="9"/>
  <c r="AA204" i="9"/>
  <c r="Z214" i="9"/>
  <c r="AA214" i="9"/>
  <c r="Z220" i="9"/>
  <c r="AA220" i="9"/>
  <c r="Z228" i="9"/>
  <c r="AA228" i="9"/>
  <c r="Z236" i="9"/>
  <c r="AA236" i="9"/>
  <c r="Z244" i="9"/>
  <c r="AA244" i="9"/>
  <c r="Z252" i="9"/>
  <c r="AA252" i="9"/>
  <c r="Z258" i="9"/>
  <c r="AA258" i="9"/>
  <c r="Z266" i="9"/>
  <c r="AA266" i="9"/>
  <c r="Z274" i="9"/>
  <c r="AA274" i="9"/>
  <c r="Z282" i="9"/>
  <c r="AA282" i="9"/>
  <c r="Z290" i="9"/>
  <c r="AA290" i="9"/>
  <c r="Z300" i="9"/>
  <c r="AA300" i="9"/>
  <c r="Z306" i="9"/>
  <c r="AA306" i="9"/>
  <c r="Z314" i="9"/>
  <c r="AA314" i="9"/>
  <c r="Z322" i="9"/>
  <c r="AA322" i="9"/>
  <c r="Z332" i="9"/>
  <c r="AA332" i="9"/>
  <c r="Z340" i="9"/>
  <c r="AA340" i="9"/>
  <c r="Z348" i="9"/>
  <c r="AA348" i="9"/>
  <c r="Z356" i="9"/>
  <c r="AA356" i="9"/>
  <c r="Z364" i="9"/>
  <c r="AA364" i="9"/>
  <c r="Z372" i="9"/>
  <c r="AA372" i="9"/>
  <c r="Z380" i="9"/>
  <c r="AA380" i="9"/>
  <c r="Z386" i="9"/>
  <c r="AA386" i="9"/>
  <c r="Z394" i="9"/>
  <c r="AA394" i="9"/>
  <c r="Z396" i="9"/>
  <c r="AA396" i="9"/>
  <c r="Z404" i="9"/>
  <c r="AA404" i="9"/>
  <c r="Z412" i="9"/>
  <c r="AA412" i="9"/>
  <c r="F420" i="9"/>
  <c r="Z420" i="9"/>
  <c r="AA420" i="9"/>
  <c r="Z428" i="9"/>
  <c r="AA428" i="9"/>
  <c r="H436" i="9"/>
  <c r="Z436" i="9"/>
  <c r="AA436" i="9"/>
  <c r="H444" i="9"/>
  <c r="Z444" i="9"/>
  <c r="AA444" i="9"/>
  <c r="F452" i="9"/>
  <c r="Z452" i="9"/>
  <c r="AA452" i="9"/>
  <c r="Z460" i="9"/>
  <c r="AA460" i="9"/>
  <c r="F468" i="9"/>
  <c r="Z468" i="9"/>
  <c r="AA468" i="9"/>
  <c r="F478" i="9"/>
  <c r="Z478" i="9"/>
  <c r="AA478" i="9"/>
  <c r="F486" i="9"/>
  <c r="Z486" i="9"/>
  <c r="AA486" i="9"/>
  <c r="F494" i="9"/>
  <c r="Z494" i="9"/>
  <c r="AA494" i="9"/>
  <c r="F502" i="9"/>
  <c r="Z502" i="9"/>
  <c r="AA502" i="9"/>
  <c r="F510" i="9"/>
  <c r="Z510" i="9"/>
  <c r="AA510" i="9"/>
  <c r="F518" i="9"/>
  <c r="AA518" i="9"/>
  <c r="F526" i="9"/>
  <c r="Z526" i="9"/>
  <c r="AA526" i="9"/>
  <c r="F534" i="9"/>
  <c r="Z534" i="9"/>
  <c r="AA534" i="9"/>
  <c r="F542" i="9"/>
  <c r="Z542" i="9"/>
  <c r="AA542" i="9"/>
  <c r="F550" i="9"/>
  <c r="Z550" i="9"/>
  <c r="AA550" i="9"/>
  <c r="Z556" i="9"/>
  <c r="AA556" i="9"/>
  <c r="F564" i="9"/>
  <c r="Z564" i="9"/>
  <c r="AA564" i="9"/>
  <c r="F572" i="9"/>
  <c r="Z572" i="9"/>
  <c r="AA572" i="9"/>
  <c r="Z580" i="9"/>
  <c r="AA580" i="9"/>
  <c r="F588" i="9"/>
  <c r="Z588" i="9"/>
  <c r="AA588" i="9"/>
  <c r="F598" i="9"/>
  <c r="Z598" i="9"/>
  <c r="AA598" i="9"/>
  <c r="F608" i="9"/>
  <c r="Z608" i="9"/>
  <c r="AA608" i="9"/>
  <c r="Z618" i="9"/>
  <c r="AA618" i="9"/>
  <c r="Z626" i="9"/>
  <c r="AA626" i="9"/>
  <c r="Z632" i="9"/>
  <c r="AA632" i="9"/>
  <c r="F640" i="9"/>
  <c r="Z640" i="9"/>
  <c r="AA640" i="9"/>
  <c r="F648" i="9"/>
  <c r="Z648" i="9"/>
  <c r="AA648" i="9"/>
  <c r="F656" i="9"/>
  <c r="Z656" i="9"/>
  <c r="AA656" i="9"/>
  <c r="F664" i="9"/>
  <c r="Z664" i="9"/>
  <c r="AA664" i="9"/>
  <c r="F672" i="9"/>
  <c r="Z672" i="9"/>
  <c r="AA672" i="9"/>
  <c r="Z680" i="9"/>
  <c r="AA680" i="9"/>
  <c r="F688" i="9"/>
  <c r="Z688" i="9"/>
  <c r="AA688" i="9"/>
  <c r="Z696" i="9"/>
  <c r="AA696" i="9"/>
  <c r="F702" i="9"/>
  <c r="Z702" i="9"/>
  <c r="AA702" i="9"/>
  <c r="Z710" i="9"/>
  <c r="AA710" i="9"/>
  <c r="Z718" i="9"/>
  <c r="AA718" i="9"/>
  <c r="F726" i="9"/>
  <c r="Z726" i="9"/>
  <c r="AA726" i="9"/>
  <c r="F734" i="9"/>
  <c r="Z734" i="9"/>
  <c r="AA734" i="9"/>
  <c r="F742" i="9"/>
  <c r="Z742" i="9"/>
  <c r="AA742" i="9"/>
  <c r="F750" i="9"/>
  <c r="Z750" i="9"/>
  <c r="AA750" i="9"/>
  <c r="Z758" i="9"/>
  <c r="AA758" i="9"/>
  <c r="H780" i="9"/>
  <c r="Z780" i="9"/>
  <c r="AA780" i="9"/>
  <c r="Z786" i="9"/>
  <c r="AA786" i="9"/>
  <c r="F790" i="9"/>
  <c r="Z790" i="9"/>
  <c r="AA790" i="9"/>
  <c r="F798" i="9"/>
  <c r="Z798" i="9"/>
  <c r="F816" i="9"/>
  <c r="Z816" i="9"/>
  <c r="F832" i="9"/>
  <c r="Z832" i="9"/>
  <c r="F846" i="9"/>
  <c r="Z846" i="9"/>
  <c r="F862" i="9"/>
  <c r="Z862" i="9"/>
  <c r="H864" i="9"/>
  <c r="Z864" i="9"/>
  <c r="H868" i="9"/>
  <c r="Z868" i="9"/>
  <c r="F878" i="9"/>
  <c r="Z878" i="9"/>
  <c r="F880" i="9"/>
  <c r="Z880" i="9"/>
  <c r="F886" i="9"/>
  <c r="Z886" i="9"/>
  <c r="H888" i="9"/>
  <c r="Z888" i="9"/>
  <c r="H892" i="9"/>
  <c r="Z892" i="9"/>
  <c r="F894" i="9"/>
  <c r="Z894" i="9"/>
  <c r="F896" i="9"/>
  <c r="Z896" i="9"/>
  <c r="F902" i="9"/>
  <c r="Z902" i="9"/>
  <c r="F904" i="9"/>
  <c r="Z904" i="9"/>
  <c r="H908" i="9"/>
  <c r="Z908" i="9"/>
  <c r="F910" i="9"/>
  <c r="Z910" i="9"/>
  <c r="H912" i="9"/>
  <c r="Z912" i="9"/>
  <c r="F918" i="9"/>
  <c r="Z918" i="9"/>
  <c r="F920" i="9"/>
  <c r="Z920" i="9"/>
  <c r="F926" i="9"/>
  <c r="Z926" i="9"/>
  <c r="H928" i="9"/>
  <c r="Z928" i="9"/>
  <c r="H932" i="9"/>
  <c r="Z932" i="9"/>
  <c r="F934" i="9"/>
  <c r="Z934" i="9"/>
  <c r="F936" i="9"/>
  <c r="Z936" i="9"/>
  <c r="F942" i="9"/>
  <c r="Z942" i="9"/>
  <c r="F944" i="9"/>
  <c r="Z944" i="9"/>
  <c r="F950" i="9"/>
  <c r="Z950" i="9"/>
  <c r="H952" i="9"/>
  <c r="Z952" i="9"/>
  <c r="H956" i="9"/>
  <c r="Z956" i="9"/>
  <c r="F958" i="9"/>
  <c r="Z958" i="9"/>
  <c r="F960" i="9"/>
  <c r="Z960" i="9"/>
  <c r="F966" i="9"/>
  <c r="Z966" i="9"/>
  <c r="F968" i="9"/>
  <c r="Z968" i="9"/>
  <c r="H972" i="9"/>
  <c r="Z972" i="9"/>
  <c r="F974" i="9"/>
  <c r="Z974" i="9"/>
  <c r="H976" i="9"/>
  <c r="Z976" i="9"/>
  <c r="G978" i="9"/>
  <c r="Z978" i="9"/>
  <c r="F982" i="9"/>
  <c r="Z982" i="9"/>
  <c r="F984" i="9"/>
  <c r="Z984" i="9"/>
  <c r="F990" i="9"/>
  <c r="Z990" i="9"/>
  <c r="H992" i="9"/>
  <c r="Z992" i="9"/>
  <c r="H996" i="9"/>
  <c r="Z996" i="9"/>
  <c r="F998" i="9"/>
  <c r="Z998" i="9"/>
  <c r="F1000" i="9"/>
  <c r="Z1000" i="9"/>
  <c r="B1006" i="9"/>
  <c r="O1006" i="9"/>
  <c r="AD1006" i="9"/>
  <c r="F961" i="9"/>
  <c r="F929" i="9"/>
  <c r="F897" i="9"/>
  <c r="F865" i="9"/>
  <c r="F833" i="9"/>
  <c r="F801" i="9"/>
  <c r="F757" i="9"/>
  <c r="F704" i="9"/>
  <c r="F644" i="9"/>
  <c r="F566" i="9"/>
  <c r="F455" i="9"/>
  <c r="G992" i="9"/>
  <c r="G719" i="9"/>
  <c r="AA1005" i="9"/>
  <c r="AA997" i="9"/>
  <c r="AA989" i="9"/>
  <c r="AA981" i="9"/>
  <c r="AA973" i="9"/>
  <c r="AA965" i="9"/>
  <c r="AA957" i="9"/>
  <c r="AA949" i="9"/>
  <c r="AA941" i="9"/>
  <c r="AA933" i="9"/>
  <c r="AA925" i="9"/>
  <c r="AA917" i="9"/>
  <c r="AA909" i="9"/>
  <c r="AA901" i="9"/>
  <c r="AA893" i="9"/>
  <c r="AA885" i="9"/>
  <c r="AA877" i="9"/>
  <c r="AA869" i="9"/>
  <c r="AA861" i="9"/>
  <c r="AA853" i="9"/>
  <c r="AA845" i="9"/>
  <c r="AA837" i="9"/>
  <c r="AA829" i="9"/>
  <c r="AA821" i="9"/>
  <c r="AA813" i="9"/>
  <c r="AA805" i="9"/>
  <c r="AA797" i="9"/>
  <c r="AA759" i="9"/>
  <c r="AA695" i="9"/>
  <c r="AA631" i="9"/>
  <c r="AA567" i="9"/>
  <c r="AA503" i="9"/>
  <c r="AA439" i="9"/>
  <c r="AA375" i="9"/>
  <c r="AA311" i="9"/>
  <c r="AA247" i="9"/>
  <c r="Z262" i="9"/>
  <c r="AA6" i="9"/>
  <c r="Z6" i="9"/>
  <c r="Y18" i="9"/>
  <c r="H18" i="9"/>
  <c r="F18" i="9"/>
  <c r="G18" i="9"/>
  <c r="W32" i="9"/>
  <c r="H32" i="9"/>
  <c r="G32" i="9"/>
  <c r="F32" i="9"/>
  <c r="K50" i="9"/>
  <c r="H50" i="9"/>
  <c r="G50" i="9"/>
  <c r="F50" i="9"/>
  <c r="H64" i="9"/>
  <c r="G64" i="9"/>
  <c r="F64" i="9"/>
  <c r="Y80" i="9"/>
  <c r="H80" i="9"/>
  <c r="G80" i="9"/>
  <c r="F80" i="9"/>
  <c r="H96" i="9"/>
  <c r="G96" i="9"/>
  <c r="F96" i="9"/>
  <c r="H114" i="9"/>
  <c r="G114" i="9"/>
  <c r="F114" i="9"/>
  <c r="H130" i="9"/>
  <c r="G130" i="9"/>
  <c r="F130" i="9"/>
  <c r="H146" i="9"/>
  <c r="G146" i="9"/>
  <c r="F146" i="9"/>
  <c r="H160" i="9"/>
  <c r="G160" i="9"/>
  <c r="F160" i="9"/>
  <c r="H176" i="9"/>
  <c r="G176" i="9"/>
  <c r="F176" i="9"/>
  <c r="H194" i="9"/>
  <c r="G194" i="9"/>
  <c r="F194" i="9"/>
  <c r="H210" i="9"/>
  <c r="G210" i="9"/>
  <c r="F210" i="9"/>
  <c r="H224" i="9"/>
  <c r="G224" i="9"/>
  <c r="F224" i="9"/>
  <c r="H240" i="9"/>
  <c r="G240" i="9"/>
  <c r="F240" i="9"/>
  <c r="H256" i="9"/>
  <c r="G256" i="9"/>
  <c r="F256" i="9"/>
  <c r="H274" i="9"/>
  <c r="G274" i="9"/>
  <c r="F274" i="9"/>
  <c r="H290" i="9"/>
  <c r="G290" i="9"/>
  <c r="F290" i="9"/>
  <c r="H306" i="9"/>
  <c r="G306" i="9"/>
  <c r="F306" i="9"/>
  <c r="H324" i="9"/>
  <c r="G324" i="9"/>
  <c r="F324" i="9"/>
  <c r="H340" i="9"/>
  <c r="G340" i="9"/>
  <c r="F340" i="9"/>
  <c r="H356" i="9"/>
  <c r="G356" i="9"/>
  <c r="F356" i="9"/>
  <c r="H370" i="9"/>
  <c r="G370" i="9"/>
  <c r="F370" i="9"/>
  <c r="H388" i="9"/>
  <c r="G388" i="9"/>
  <c r="F388" i="9"/>
  <c r="Y10" i="9"/>
  <c r="H10" i="9"/>
  <c r="G10" i="9"/>
  <c r="F10" i="9"/>
  <c r="Y26" i="9"/>
  <c r="H26" i="9"/>
  <c r="G26" i="9"/>
  <c r="F26" i="9"/>
  <c r="H42" i="9"/>
  <c r="G42" i="9"/>
  <c r="F42" i="9"/>
  <c r="H58" i="9"/>
  <c r="G58" i="9"/>
  <c r="F58" i="9"/>
  <c r="H72" i="9"/>
  <c r="G72" i="9"/>
  <c r="F72" i="9"/>
  <c r="H90" i="9"/>
  <c r="G90" i="9"/>
  <c r="F90" i="9"/>
  <c r="H106" i="9"/>
  <c r="G106" i="9"/>
  <c r="F106" i="9"/>
  <c r="H122" i="9"/>
  <c r="G122" i="9"/>
  <c r="F122" i="9"/>
  <c r="H138" i="9"/>
  <c r="F138" i="9"/>
  <c r="G138" i="9"/>
  <c r="H154" i="9"/>
  <c r="G154" i="9"/>
  <c r="F154" i="9"/>
  <c r="H170" i="9"/>
  <c r="G170" i="9"/>
  <c r="F170" i="9"/>
  <c r="H188" i="9"/>
  <c r="F188" i="9"/>
  <c r="G188" i="9"/>
  <c r="H204" i="9"/>
  <c r="G204" i="9"/>
  <c r="F204" i="9"/>
  <c r="H220" i="9"/>
  <c r="G220" i="9"/>
  <c r="F220" i="9"/>
  <c r="H236" i="9"/>
  <c r="G236" i="9"/>
  <c r="F236" i="9"/>
  <c r="H252" i="9"/>
  <c r="F252" i="9"/>
  <c r="G252" i="9"/>
  <c r="H268" i="9"/>
  <c r="G268" i="9"/>
  <c r="F268" i="9"/>
  <c r="H284" i="9"/>
  <c r="G284" i="9"/>
  <c r="F284" i="9"/>
  <c r="H300" i="9"/>
  <c r="G300" i="9"/>
  <c r="F300" i="9"/>
  <c r="H316" i="9"/>
  <c r="G316" i="9"/>
  <c r="F316" i="9"/>
  <c r="H332" i="9"/>
  <c r="G332" i="9"/>
  <c r="F332" i="9"/>
  <c r="H342" i="9"/>
  <c r="G342" i="9"/>
  <c r="F342" i="9"/>
  <c r="H360" i="9"/>
  <c r="G360" i="9"/>
  <c r="F360" i="9"/>
  <c r="H372" i="9"/>
  <c r="F372" i="9"/>
  <c r="G372" i="9"/>
  <c r="H386" i="9"/>
  <c r="G386" i="9"/>
  <c r="F386" i="9"/>
  <c r="AD20" i="9"/>
  <c r="H20" i="9"/>
  <c r="G20" i="9"/>
  <c r="F20" i="9"/>
  <c r="AD36" i="9"/>
  <c r="H36" i="9"/>
  <c r="G36" i="9"/>
  <c r="F36" i="9"/>
  <c r="Q54" i="9"/>
  <c r="G54" i="9"/>
  <c r="H54" i="9"/>
  <c r="F54" i="9"/>
  <c r="G70" i="9"/>
  <c r="H70" i="9"/>
  <c r="F70" i="9"/>
  <c r="G86" i="9"/>
  <c r="H86" i="9"/>
  <c r="F86" i="9"/>
  <c r="G102" i="9"/>
  <c r="H102" i="9"/>
  <c r="F102" i="9"/>
  <c r="G118" i="9"/>
  <c r="H118" i="9"/>
  <c r="F118" i="9"/>
  <c r="G134" i="9"/>
  <c r="H134" i="9"/>
  <c r="F134" i="9"/>
  <c r="G150" i="9"/>
  <c r="H150" i="9"/>
  <c r="F150" i="9"/>
  <c r="G166" i="9"/>
  <c r="H166" i="9"/>
  <c r="F166" i="9"/>
  <c r="G182" i="9"/>
  <c r="H182" i="9"/>
  <c r="F182" i="9"/>
  <c r="G198" i="9"/>
  <c r="H198" i="9"/>
  <c r="F198" i="9"/>
  <c r="H216" i="9"/>
  <c r="G216" i="9"/>
  <c r="F216" i="9"/>
  <c r="H234" i="9"/>
  <c r="G234" i="9"/>
  <c r="F234" i="9"/>
  <c r="H250" i="9"/>
  <c r="G250" i="9"/>
  <c r="F250" i="9"/>
  <c r="H264" i="9"/>
  <c r="G264" i="9"/>
  <c r="F264" i="9"/>
  <c r="H280" i="9"/>
  <c r="G280" i="9"/>
  <c r="F280" i="9"/>
  <c r="H296" i="9"/>
  <c r="G296" i="9"/>
  <c r="F296" i="9"/>
  <c r="H312" i="9"/>
  <c r="G312" i="9"/>
  <c r="F312" i="9"/>
  <c r="H328" i="9"/>
  <c r="G328" i="9"/>
  <c r="F328" i="9"/>
  <c r="H346" i="9"/>
  <c r="G346" i="9"/>
  <c r="F346" i="9"/>
  <c r="H364" i="9"/>
  <c r="G364" i="9"/>
  <c r="F364" i="9"/>
  <c r="H378" i="9"/>
  <c r="G378" i="9"/>
  <c r="F378" i="9"/>
  <c r="H392" i="9"/>
  <c r="G392" i="9"/>
  <c r="F392" i="9"/>
  <c r="AD12" i="9"/>
  <c r="H12" i="9"/>
  <c r="G12" i="9"/>
  <c r="F12" i="9"/>
  <c r="AD28" i="9"/>
  <c r="H28" i="9"/>
  <c r="G28" i="9"/>
  <c r="F28" i="9"/>
  <c r="W46" i="9"/>
  <c r="H46" i="9"/>
  <c r="G46" i="9"/>
  <c r="F46" i="9"/>
  <c r="G62" i="9"/>
  <c r="H62" i="9"/>
  <c r="F62" i="9"/>
  <c r="W78" i="9"/>
  <c r="H78" i="9"/>
  <c r="G78" i="9"/>
  <c r="F78" i="9"/>
  <c r="G94" i="9"/>
  <c r="H94" i="9"/>
  <c r="F94" i="9"/>
  <c r="V110" i="9"/>
  <c r="H110" i="9"/>
  <c r="G110" i="9"/>
  <c r="F110" i="9"/>
  <c r="G126" i="9"/>
  <c r="H126" i="9"/>
  <c r="F126" i="9"/>
  <c r="H142" i="9"/>
  <c r="G142" i="9"/>
  <c r="F142" i="9"/>
  <c r="G158" i="9"/>
  <c r="H158" i="9"/>
  <c r="F158" i="9"/>
  <c r="H174" i="9"/>
  <c r="G174" i="9"/>
  <c r="F174" i="9"/>
  <c r="G190" i="9"/>
  <c r="H190" i="9"/>
  <c r="F190" i="9"/>
  <c r="H206" i="9"/>
  <c r="G206" i="9"/>
  <c r="F206" i="9"/>
  <c r="H226" i="9"/>
  <c r="G226" i="9"/>
  <c r="F226" i="9"/>
  <c r="H242" i="9"/>
  <c r="G242" i="9"/>
  <c r="F242" i="9"/>
  <c r="G254" i="9"/>
  <c r="H254" i="9"/>
  <c r="F254" i="9"/>
  <c r="H270" i="9"/>
  <c r="G270" i="9"/>
  <c r="F270" i="9"/>
  <c r="H286" i="9"/>
  <c r="G286" i="9"/>
  <c r="F286" i="9"/>
  <c r="H304" i="9"/>
  <c r="G304" i="9"/>
  <c r="F304" i="9"/>
  <c r="G318" i="9"/>
  <c r="H318" i="9"/>
  <c r="F318" i="9"/>
  <c r="H334" i="9"/>
  <c r="G334" i="9"/>
  <c r="F334" i="9"/>
  <c r="G350" i="9"/>
  <c r="H350" i="9"/>
  <c r="F350" i="9"/>
  <c r="H368" i="9"/>
  <c r="G368" i="9"/>
  <c r="F368" i="9"/>
  <c r="G382" i="9"/>
  <c r="H382" i="9"/>
  <c r="F382" i="9"/>
  <c r="W16" i="9"/>
  <c r="H16" i="9"/>
  <c r="G16" i="9"/>
  <c r="F16" i="9"/>
  <c r="Y34" i="9"/>
  <c r="H34" i="9"/>
  <c r="F34" i="9"/>
  <c r="G34" i="9"/>
  <c r="V48" i="9"/>
  <c r="H48" i="9"/>
  <c r="G48" i="9"/>
  <c r="F48" i="9"/>
  <c r="Q66" i="9"/>
  <c r="H66" i="9"/>
  <c r="G66" i="9"/>
  <c r="F66" i="9"/>
  <c r="K82" i="9"/>
  <c r="H82" i="9"/>
  <c r="F82" i="9"/>
  <c r="G82" i="9"/>
  <c r="H98" i="9"/>
  <c r="G98" i="9"/>
  <c r="F98" i="9"/>
  <c r="H112" i="9"/>
  <c r="G112" i="9"/>
  <c r="F112" i="9"/>
  <c r="H128" i="9"/>
  <c r="G128" i="9"/>
  <c r="F128" i="9"/>
  <c r="H144" i="9"/>
  <c r="G144" i="9"/>
  <c r="F144" i="9"/>
  <c r="H162" i="9"/>
  <c r="G162" i="9"/>
  <c r="F162" i="9"/>
  <c r="H178" i="9"/>
  <c r="G178" i="9"/>
  <c r="F178" i="9"/>
  <c r="H192" i="9"/>
  <c r="G192" i="9"/>
  <c r="F192" i="9"/>
  <c r="H208" i="9"/>
  <c r="G208" i="9"/>
  <c r="F208" i="9"/>
  <c r="G222" i="9"/>
  <c r="H222" i="9"/>
  <c r="F222" i="9"/>
  <c r="H238" i="9"/>
  <c r="G238" i="9"/>
  <c r="F238" i="9"/>
  <c r="H258" i="9"/>
  <c r="G258" i="9"/>
  <c r="F258" i="9"/>
  <c r="H272" i="9"/>
  <c r="G272" i="9"/>
  <c r="F272" i="9"/>
  <c r="H288" i="9"/>
  <c r="G288" i="9"/>
  <c r="F288" i="9"/>
  <c r="H308" i="9"/>
  <c r="G308" i="9"/>
  <c r="F308" i="9"/>
  <c r="H322" i="9"/>
  <c r="G322" i="9"/>
  <c r="F322" i="9"/>
  <c r="H338" i="9"/>
  <c r="G338" i="9"/>
  <c r="F338" i="9"/>
  <c r="H354" i="9"/>
  <c r="G354" i="9"/>
  <c r="F354" i="9"/>
  <c r="H376" i="9"/>
  <c r="G376" i="9"/>
  <c r="F376" i="9"/>
  <c r="H396" i="9"/>
  <c r="G396" i="9"/>
  <c r="F396" i="9"/>
  <c r="U22" i="9"/>
  <c r="G22" i="9"/>
  <c r="H22" i="9"/>
  <c r="F22" i="9"/>
  <c r="U38" i="9"/>
  <c r="G38" i="9"/>
  <c r="H38" i="9"/>
  <c r="F38" i="9"/>
  <c r="H52" i="9"/>
  <c r="G52" i="9"/>
  <c r="F52" i="9"/>
  <c r="H68" i="9"/>
  <c r="G68" i="9"/>
  <c r="F68" i="9"/>
  <c r="H84" i="9"/>
  <c r="G84" i="9"/>
  <c r="F84" i="9"/>
  <c r="H100" i="9"/>
  <c r="G100" i="9"/>
  <c r="F100" i="9"/>
  <c r="H116" i="9"/>
  <c r="G116" i="9"/>
  <c r="F116" i="9"/>
  <c r="H132" i="9"/>
  <c r="G132" i="9"/>
  <c r="F132" i="9"/>
  <c r="H148" i="9"/>
  <c r="G148" i="9"/>
  <c r="F148" i="9"/>
  <c r="H164" i="9"/>
  <c r="G164" i="9"/>
  <c r="F164" i="9"/>
  <c r="H180" i="9"/>
  <c r="G180" i="9"/>
  <c r="F180" i="9"/>
  <c r="H196" i="9"/>
  <c r="G196" i="9"/>
  <c r="F196" i="9"/>
  <c r="H214" i="9"/>
  <c r="G214" i="9"/>
  <c r="F214" i="9"/>
  <c r="H232" i="9"/>
  <c r="G232" i="9"/>
  <c r="F232" i="9"/>
  <c r="H248" i="9"/>
  <c r="G248" i="9"/>
  <c r="F248" i="9"/>
  <c r="H266" i="9"/>
  <c r="G266" i="9"/>
  <c r="F266" i="9"/>
  <c r="H278" i="9"/>
  <c r="G278" i="9"/>
  <c r="F278" i="9"/>
  <c r="H294" i="9"/>
  <c r="G294" i="9"/>
  <c r="F294" i="9"/>
  <c r="H310" i="9"/>
  <c r="G310" i="9"/>
  <c r="F310" i="9"/>
  <c r="H326" i="9"/>
  <c r="G326" i="9"/>
  <c r="F326" i="9"/>
  <c r="H348" i="9"/>
  <c r="G348" i="9"/>
  <c r="F348" i="9"/>
  <c r="H362" i="9"/>
  <c r="G362" i="9"/>
  <c r="F362" i="9"/>
  <c r="H380" i="9"/>
  <c r="G380" i="9"/>
  <c r="F380" i="9"/>
  <c r="H390" i="9"/>
  <c r="G390" i="9"/>
  <c r="F390" i="9"/>
  <c r="W8" i="9"/>
  <c r="H8" i="9"/>
  <c r="G8" i="9"/>
  <c r="F8" i="9"/>
  <c r="W24" i="9"/>
  <c r="H24" i="9"/>
  <c r="G24" i="9"/>
  <c r="F24" i="9"/>
  <c r="V40" i="9"/>
  <c r="H40" i="9"/>
  <c r="G40" i="9"/>
  <c r="F40" i="9"/>
  <c r="I56" i="9"/>
  <c r="H56" i="9"/>
  <c r="G56" i="9"/>
  <c r="F56" i="9"/>
  <c r="O74" i="9"/>
  <c r="H74" i="9"/>
  <c r="G74" i="9"/>
  <c r="F74" i="9"/>
  <c r="X88" i="9"/>
  <c r="H88" i="9"/>
  <c r="G88" i="9"/>
  <c r="F88" i="9"/>
  <c r="H104" i="9"/>
  <c r="G104" i="9"/>
  <c r="F104" i="9"/>
  <c r="H120" i="9"/>
  <c r="G120" i="9"/>
  <c r="F120" i="9"/>
  <c r="H136" i="9"/>
  <c r="G136" i="9"/>
  <c r="F136" i="9"/>
  <c r="H152" i="9"/>
  <c r="G152" i="9"/>
  <c r="F152" i="9"/>
  <c r="H168" i="9"/>
  <c r="G168" i="9"/>
  <c r="F168" i="9"/>
  <c r="H184" i="9"/>
  <c r="G184" i="9"/>
  <c r="F184" i="9"/>
  <c r="H200" i="9"/>
  <c r="G200" i="9"/>
  <c r="F200" i="9"/>
  <c r="H212" i="9"/>
  <c r="G212" i="9"/>
  <c r="F212" i="9"/>
  <c r="H228" i="9"/>
  <c r="G228" i="9"/>
  <c r="F228" i="9"/>
  <c r="H244" i="9"/>
  <c r="G244" i="9"/>
  <c r="F244" i="9"/>
  <c r="H262" i="9"/>
  <c r="G262" i="9"/>
  <c r="F262" i="9"/>
  <c r="H282" i="9"/>
  <c r="G282" i="9"/>
  <c r="F282" i="9"/>
  <c r="H298" i="9"/>
  <c r="G298" i="9"/>
  <c r="F298" i="9"/>
  <c r="H314" i="9"/>
  <c r="G314" i="9"/>
  <c r="F314" i="9"/>
  <c r="H330" i="9"/>
  <c r="G330" i="9"/>
  <c r="F330" i="9"/>
  <c r="H344" i="9"/>
  <c r="G344" i="9"/>
  <c r="F344" i="9"/>
  <c r="H358" i="9"/>
  <c r="G358" i="9"/>
  <c r="F358" i="9"/>
  <c r="H374" i="9"/>
  <c r="G374" i="9"/>
  <c r="F374" i="9"/>
  <c r="H394" i="9"/>
  <c r="G394" i="9"/>
  <c r="F394" i="9"/>
  <c r="U14" i="9"/>
  <c r="H14" i="9"/>
  <c r="G14" i="9"/>
  <c r="F14" i="9"/>
  <c r="U30" i="9"/>
  <c r="G30" i="9"/>
  <c r="H30" i="9"/>
  <c r="F30" i="9"/>
  <c r="Y44" i="9"/>
  <c r="H44" i="9"/>
  <c r="G44" i="9"/>
  <c r="F44" i="9"/>
  <c r="U60" i="9"/>
  <c r="H60" i="9"/>
  <c r="G60" i="9"/>
  <c r="F60" i="9"/>
  <c r="H76" i="9"/>
  <c r="G76" i="9"/>
  <c r="F76" i="9"/>
  <c r="T92" i="9"/>
  <c r="H92" i="9"/>
  <c r="G92" i="9"/>
  <c r="F92" i="9"/>
  <c r="D108" i="9"/>
  <c r="H108" i="9"/>
  <c r="G108" i="9"/>
  <c r="F108" i="9"/>
  <c r="H124" i="9"/>
  <c r="G124" i="9"/>
  <c r="F124" i="9"/>
  <c r="H140" i="9"/>
  <c r="G140" i="9"/>
  <c r="F140" i="9"/>
  <c r="H156" i="9"/>
  <c r="G156" i="9"/>
  <c r="F156" i="9"/>
  <c r="H172" i="9"/>
  <c r="G172" i="9"/>
  <c r="F172" i="9"/>
  <c r="H186" i="9"/>
  <c r="G186" i="9"/>
  <c r="F186" i="9"/>
  <c r="H202" i="9"/>
  <c r="G202" i="9"/>
  <c r="F202" i="9"/>
  <c r="H218" i="9"/>
  <c r="G218" i="9"/>
  <c r="F218" i="9"/>
  <c r="H230" i="9"/>
  <c r="G230" i="9"/>
  <c r="F230" i="9"/>
  <c r="H246" i="9"/>
  <c r="G246" i="9"/>
  <c r="F246" i="9"/>
  <c r="H260" i="9"/>
  <c r="G260" i="9"/>
  <c r="F260" i="9"/>
  <c r="H276" i="9"/>
  <c r="G276" i="9"/>
  <c r="F276" i="9"/>
  <c r="H292" i="9"/>
  <c r="G292" i="9"/>
  <c r="F292" i="9"/>
  <c r="H302" i="9"/>
  <c r="G302" i="9"/>
  <c r="F302" i="9"/>
  <c r="H320" i="9"/>
  <c r="G320" i="9"/>
  <c r="F320" i="9"/>
  <c r="H336" i="9"/>
  <c r="G336" i="9"/>
  <c r="F336" i="9"/>
  <c r="H352" i="9"/>
  <c r="G352" i="9"/>
  <c r="F352" i="9"/>
  <c r="H366" i="9"/>
  <c r="G366" i="9"/>
  <c r="F366" i="9"/>
  <c r="H384" i="9"/>
  <c r="G384" i="9"/>
  <c r="F384" i="9"/>
  <c r="F955" i="9"/>
  <c r="F748" i="9"/>
  <c r="F684" i="9"/>
  <c r="G951" i="9"/>
  <c r="G888" i="9"/>
  <c r="G820" i="9"/>
  <c r="G748" i="9"/>
  <c r="G655" i="9"/>
  <c r="G444" i="9"/>
  <c r="G628" i="9"/>
  <c r="G436" i="9"/>
  <c r="V11" i="9"/>
  <c r="H11" i="9"/>
  <c r="G11" i="9"/>
  <c r="F11" i="9"/>
  <c r="V19" i="9"/>
  <c r="H19" i="9"/>
  <c r="G19" i="9"/>
  <c r="F19" i="9"/>
  <c r="H33" i="9"/>
  <c r="G33" i="9"/>
  <c r="F33" i="9"/>
  <c r="V41" i="9"/>
  <c r="H41" i="9"/>
  <c r="G41" i="9"/>
  <c r="F41" i="9"/>
  <c r="AD49" i="9"/>
  <c r="H49" i="9"/>
  <c r="G49" i="9"/>
  <c r="F49" i="9"/>
  <c r="I57" i="9"/>
  <c r="H57" i="9"/>
  <c r="G57" i="9"/>
  <c r="F57" i="9"/>
  <c r="AD65" i="9"/>
  <c r="H65" i="9"/>
  <c r="G65" i="9"/>
  <c r="F65" i="9"/>
  <c r="AD73" i="9"/>
  <c r="H73" i="9"/>
  <c r="G73" i="9"/>
  <c r="F73" i="9"/>
  <c r="Q81" i="9"/>
  <c r="H81" i="9"/>
  <c r="G81" i="9"/>
  <c r="F81" i="9"/>
  <c r="V89" i="9"/>
  <c r="H89" i="9"/>
  <c r="G89" i="9"/>
  <c r="F89" i="9"/>
  <c r="V97" i="9"/>
  <c r="H97" i="9"/>
  <c r="G97" i="9"/>
  <c r="F97" i="9"/>
  <c r="U105" i="9"/>
  <c r="H105" i="9"/>
  <c r="G105" i="9"/>
  <c r="F105" i="9"/>
  <c r="H113" i="9"/>
  <c r="G113" i="9"/>
  <c r="F113" i="9"/>
  <c r="H121" i="9"/>
  <c r="G121" i="9"/>
  <c r="F121" i="9"/>
  <c r="H129" i="9"/>
  <c r="G129" i="9"/>
  <c r="F129" i="9"/>
  <c r="H137" i="9"/>
  <c r="G137" i="9"/>
  <c r="F137" i="9"/>
  <c r="H145" i="9"/>
  <c r="G145" i="9"/>
  <c r="F145" i="9"/>
  <c r="H153" i="9"/>
  <c r="G153" i="9"/>
  <c r="F153" i="9"/>
  <c r="H161" i="9"/>
  <c r="G161" i="9"/>
  <c r="F161" i="9"/>
  <c r="H169" i="9"/>
  <c r="G169" i="9"/>
  <c r="F169" i="9"/>
  <c r="H177" i="9"/>
  <c r="G177" i="9"/>
  <c r="F177" i="9"/>
  <c r="H185" i="9"/>
  <c r="G185" i="9"/>
  <c r="F185" i="9"/>
  <c r="H195" i="9"/>
  <c r="G195" i="9"/>
  <c r="F195" i="9"/>
  <c r="H205" i="9"/>
  <c r="G205" i="9"/>
  <c r="F205" i="9"/>
  <c r="H213" i="9"/>
  <c r="G213" i="9"/>
  <c r="F213" i="9"/>
  <c r="H221" i="9"/>
  <c r="G221" i="9"/>
  <c r="F221" i="9"/>
  <c r="H229" i="9"/>
  <c r="G229" i="9"/>
  <c r="F229" i="9"/>
  <c r="H237" i="9"/>
  <c r="G237" i="9"/>
  <c r="F237" i="9"/>
  <c r="H245" i="9"/>
  <c r="G245" i="9"/>
  <c r="F245" i="9"/>
  <c r="H253" i="9"/>
  <c r="G253" i="9"/>
  <c r="F253" i="9"/>
  <c r="H261" i="9"/>
  <c r="G261" i="9"/>
  <c r="F261" i="9"/>
  <c r="H269" i="9"/>
  <c r="G269" i="9"/>
  <c r="F269" i="9"/>
  <c r="H277" i="9"/>
  <c r="G277" i="9"/>
  <c r="F277" i="9"/>
  <c r="H285" i="9"/>
  <c r="G285" i="9"/>
  <c r="F285" i="9"/>
  <c r="H291" i="9"/>
  <c r="G291" i="9"/>
  <c r="F291" i="9"/>
  <c r="H299" i="9"/>
  <c r="G299" i="9"/>
  <c r="F299" i="9"/>
  <c r="H307" i="9"/>
  <c r="G307" i="9"/>
  <c r="F307" i="9"/>
  <c r="H311" i="9"/>
  <c r="G311" i="9"/>
  <c r="H317" i="9"/>
  <c r="G317" i="9"/>
  <c r="F317" i="9"/>
  <c r="H321" i="9"/>
  <c r="G321" i="9"/>
  <c r="F321" i="9"/>
  <c r="H329" i="9"/>
  <c r="G329" i="9"/>
  <c r="F329" i="9"/>
  <c r="H335" i="9"/>
  <c r="G335" i="9"/>
  <c r="H339" i="9"/>
  <c r="F339" i="9"/>
  <c r="G339" i="9"/>
  <c r="H345" i="9"/>
  <c r="G345" i="9"/>
  <c r="F345" i="9"/>
  <c r="H351" i="9"/>
  <c r="G351" i="9"/>
  <c r="H357" i="9"/>
  <c r="G357" i="9"/>
  <c r="F357" i="9"/>
  <c r="H363" i="9"/>
  <c r="G363" i="9"/>
  <c r="F363" i="9"/>
  <c r="H369" i="9"/>
  <c r="G369" i="9"/>
  <c r="F369" i="9"/>
  <c r="H373" i="9"/>
  <c r="G373" i="9"/>
  <c r="F373" i="9"/>
  <c r="H379" i="9"/>
  <c r="G379" i="9"/>
  <c r="F379" i="9"/>
  <c r="H385" i="9"/>
  <c r="G385" i="9"/>
  <c r="F385" i="9"/>
  <c r="G391" i="9"/>
  <c r="H391" i="9"/>
  <c r="H397" i="9"/>
  <c r="G397" i="9"/>
  <c r="F397" i="9"/>
  <c r="H403" i="9"/>
  <c r="G403" i="9"/>
  <c r="F403" i="9"/>
  <c r="H409" i="9"/>
  <c r="G409" i="9"/>
  <c r="F409" i="9"/>
  <c r="H415" i="9"/>
  <c r="G415" i="9"/>
  <c r="H421" i="9"/>
  <c r="G421" i="9"/>
  <c r="F421" i="9"/>
  <c r="H427" i="9"/>
  <c r="G427" i="9"/>
  <c r="F427" i="9"/>
  <c r="H433" i="9"/>
  <c r="G433" i="9"/>
  <c r="F433" i="9"/>
  <c r="H439" i="9"/>
  <c r="G439" i="9"/>
  <c r="H447" i="9"/>
  <c r="G447" i="9"/>
  <c r="H453" i="9"/>
  <c r="G453" i="9"/>
  <c r="F453" i="9"/>
  <c r="H459" i="9"/>
  <c r="F459" i="9"/>
  <c r="H465" i="9"/>
  <c r="G465" i="9"/>
  <c r="F465" i="9"/>
  <c r="H471" i="9"/>
  <c r="G471" i="9"/>
  <c r="H477" i="9"/>
  <c r="G477" i="9"/>
  <c r="F477" i="9"/>
  <c r="H483" i="9"/>
  <c r="G483" i="9"/>
  <c r="F483" i="9"/>
  <c r="H489" i="9"/>
  <c r="F489" i="9"/>
  <c r="G489" i="9"/>
  <c r="H495" i="9"/>
  <c r="G495" i="9"/>
  <c r="H497" i="9"/>
  <c r="G497" i="9"/>
  <c r="F497" i="9"/>
  <c r="H503" i="9"/>
  <c r="G503" i="9"/>
  <c r="H509" i="9"/>
  <c r="G509" i="9"/>
  <c r="F509" i="9"/>
  <c r="H517" i="9"/>
  <c r="G517" i="9"/>
  <c r="F517" i="9"/>
  <c r="H523" i="9"/>
  <c r="F523" i="9"/>
  <c r="H529" i="9"/>
  <c r="G529" i="9"/>
  <c r="F529" i="9"/>
  <c r="H535" i="9"/>
  <c r="G535" i="9"/>
  <c r="H541" i="9"/>
  <c r="G541" i="9"/>
  <c r="F541" i="9"/>
  <c r="H547" i="9"/>
  <c r="G547" i="9"/>
  <c r="F547" i="9"/>
  <c r="H553" i="9"/>
  <c r="G553" i="9"/>
  <c r="F553" i="9"/>
  <c r="H559" i="9"/>
  <c r="G559" i="9"/>
  <c r="H565" i="9"/>
  <c r="G565" i="9"/>
  <c r="H573" i="9"/>
  <c r="G573" i="9"/>
  <c r="H579" i="9"/>
  <c r="G579" i="9"/>
  <c r="F579" i="9"/>
  <c r="H585" i="9"/>
  <c r="G585" i="9"/>
  <c r="F585" i="9"/>
  <c r="H591" i="9"/>
  <c r="G591" i="9"/>
  <c r="H597" i="9"/>
  <c r="G597" i="9"/>
  <c r="H603" i="9"/>
  <c r="G603" i="9"/>
  <c r="F603" i="9"/>
  <c r="H609" i="9"/>
  <c r="F609" i="9"/>
  <c r="G615" i="9"/>
  <c r="H615" i="9"/>
  <c r="H621" i="9"/>
  <c r="G621" i="9"/>
  <c r="H627" i="9"/>
  <c r="G627" i="9"/>
  <c r="F627" i="9"/>
  <c r="H633" i="9"/>
  <c r="G633" i="9"/>
  <c r="F633" i="9"/>
  <c r="H641" i="9"/>
  <c r="G641" i="9"/>
  <c r="F641" i="9"/>
  <c r="H663" i="9"/>
  <c r="G663" i="9"/>
  <c r="H667" i="9"/>
  <c r="G667" i="9"/>
  <c r="F667" i="9"/>
  <c r="H673" i="9"/>
  <c r="G673" i="9"/>
  <c r="F673" i="9"/>
  <c r="A677" i="9"/>
  <c r="H677" i="9"/>
  <c r="G677" i="9"/>
  <c r="H683" i="9"/>
  <c r="G683" i="9"/>
  <c r="F683" i="9"/>
  <c r="H689" i="9"/>
  <c r="G689" i="9"/>
  <c r="F689" i="9"/>
  <c r="H695" i="9"/>
  <c r="G695" i="9"/>
  <c r="H701" i="9"/>
  <c r="G701" i="9"/>
  <c r="H707" i="9"/>
  <c r="G707" i="9"/>
  <c r="F707" i="9"/>
  <c r="H715" i="9"/>
  <c r="G715" i="9"/>
  <c r="F715" i="9"/>
  <c r="H721" i="9"/>
  <c r="G721" i="9"/>
  <c r="F721" i="9"/>
  <c r="A725" i="9"/>
  <c r="H725" i="9"/>
  <c r="G725" i="9"/>
  <c r="A727" i="9"/>
  <c r="H727" i="9"/>
  <c r="G727" i="9"/>
  <c r="H729" i="9"/>
  <c r="G729" i="9"/>
  <c r="F729" i="9"/>
  <c r="H731" i="9"/>
  <c r="G731" i="9"/>
  <c r="F731" i="9"/>
  <c r="A733" i="9"/>
  <c r="H733" i="9"/>
  <c r="G733" i="9"/>
  <c r="H735" i="9"/>
  <c r="G735" i="9"/>
  <c r="H739" i="9"/>
  <c r="G739" i="9"/>
  <c r="F739" i="9"/>
  <c r="A743" i="9"/>
  <c r="H743" i="9"/>
  <c r="G743" i="9"/>
  <c r="H745" i="9"/>
  <c r="G745" i="9"/>
  <c r="F745" i="9"/>
  <c r="H747" i="9"/>
  <c r="G747" i="9"/>
  <c r="F747" i="9"/>
  <c r="A749" i="9"/>
  <c r="H749" i="9"/>
  <c r="G749" i="9"/>
  <c r="A751" i="9"/>
  <c r="H751" i="9"/>
  <c r="H753" i="9"/>
  <c r="G753" i="9"/>
  <c r="F753" i="9"/>
  <c r="H755" i="9"/>
  <c r="G755" i="9"/>
  <c r="F755" i="9"/>
  <c r="A757" i="9"/>
  <c r="H757" i="9"/>
  <c r="G757" i="9"/>
  <c r="A759" i="9"/>
  <c r="H759" i="9"/>
  <c r="G759" i="9"/>
  <c r="H761" i="9"/>
  <c r="G761" i="9"/>
  <c r="F761" i="9"/>
  <c r="H763" i="9"/>
  <c r="G763" i="9"/>
  <c r="F763" i="9"/>
  <c r="H765" i="9"/>
  <c r="G765" i="9"/>
  <c r="H767" i="9"/>
  <c r="G767" i="9"/>
  <c r="H769" i="9"/>
  <c r="G769" i="9"/>
  <c r="F769" i="9"/>
  <c r="H771" i="9"/>
  <c r="G771" i="9"/>
  <c r="F771" i="9"/>
  <c r="G773" i="9"/>
  <c r="H773" i="9"/>
  <c r="H775" i="9"/>
  <c r="G775" i="9"/>
  <c r="H777" i="9"/>
  <c r="G777" i="9"/>
  <c r="F777" i="9"/>
  <c r="H779" i="9"/>
  <c r="G779" i="9"/>
  <c r="F779" i="9"/>
  <c r="A781" i="9"/>
  <c r="H781" i="9"/>
  <c r="G781" i="9"/>
  <c r="H785" i="9"/>
  <c r="G785" i="9"/>
  <c r="F785" i="9"/>
  <c r="H787" i="9"/>
  <c r="G787" i="9"/>
  <c r="F787" i="9"/>
  <c r="H789" i="9"/>
  <c r="G789" i="9"/>
  <c r="H791" i="9"/>
  <c r="G791" i="9"/>
  <c r="H793" i="9"/>
  <c r="G793" i="9"/>
  <c r="H795" i="9"/>
  <c r="G795" i="9"/>
  <c r="A797" i="9"/>
  <c r="H797" i="9"/>
  <c r="G797" i="9"/>
  <c r="A799" i="9"/>
  <c r="H799" i="9"/>
  <c r="G799" i="9"/>
  <c r="H801" i="9"/>
  <c r="G801" i="9"/>
  <c r="H803" i="9"/>
  <c r="G803" i="9"/>
  <c r="A805" i="9"/>
  <c r="H805" i="9"/>
  <c r="G805" i="9"/>
  <c r="A807" i="9"/>
  <c r="H807" i="9"/>
  <c r="G807" i="9"/>
  <c r="H809" i="9"/>
  <c r="G809" i="9"/>
  <c r="H811" i="9"/>
  <c r="G811" i="9"/>
  <c r="A813" i="9"/>
  <c r="H813" i="9"/>
  <c r="G813" i="9"/>
  <c r="A815" i="9"/>
  <c r="H815" i="9"/>
  <c r="H817" i="9"/>
  <c r="G817" i="9"/>
  <c r="H819" i="9"/>
  <c r="G819" i="9"/>
  <c r="A821" i="9"/>
  <c r="H821" i="9"/>
  <c r="G821" i="9"/>
  <c r="H823" i="9"/>
  <c r="G823" i="9"/>
  <c r="H825" i="9"/>
  <c r="G825" i="9"/>
  <c r="H827" i="9"/>
  <c r="G827" i="9"/>
  <c r="H829" i="9"/>
  <c r="G829" i="9"/>
  <c r="A831" i="9"/>
  <c r="H831" i="9"/>
  <c r="G831" i="9"/>
  <c r="H833" i="9"/>
  <c r="G833" i="9"/>
  <c r="H835" i="9"/>
  <c r="G835" i="9"/>
  <c r="H837" i="9"/>
  <c r="G837" i="9"/>
  <c r="A839" i="9"/>
  <c r="H839" i="9"/>
  <c r="G839" i="9"/>
  <c r="H841" i="9"/>
  <c r="G841" i="9"/>
  <c r="H843" i="9"/>
  <c r="G843" i="9"/>
  <c r="H845" i="9"/>
  <c r="G845" i="9"/>
  <c r="H849" i="9"/>
  <c r="G849" i="9"/>
  <c r="H851" i="9"/>
  <c r="G851" i="9"/>
  <c r="A853" i="9"/>
  <c r="H853" i="9"/>
  <c r="G853" i="9"/>
  <c r="H855" i="9"/>
  <c r="G855" i="9"/>
  <c r="H857" i="9"/>
  <c r="G857" i="9"/>
  <c r="H859" i="9"/>
  <c r="G859" i="9"/>
  <c r="A861" i="9"/>
  <c r="H861" i="9"/>
  <c r="G861" i="9"/>
  <c r="H863" i="9"/>
  <c r="G863" i="9"/>
  <c r="H865" i="9"/>
  <c r="G865" i="9"/>
  <c r="H867" i="9"/>
  <c r="G867" i="9"/>
  <c r="A869" i="9"/>
  <c r="H869" i="9"/>
  <c r="G869" i="9"/>
  <c r="A871" i="9"/>
  <c r="H871" i="9"/>
  <c r="H873" i="9"/>
  <c r="G873" i="9"/>
  <c r="H875" i="9"/>
  <c r="G875" i="9"/>
  <c r="A877" i="9"/>
  <c r="H877" i="9"/>
  <c r="G877" i="9"/>
  <c r="A879" i="9"/>
  <c r="H879" i="9"/>
  <c r="G879" i="9"/>
  <c r="H881" i="9"/>
  <c r="G881" i="9"/>
  <c r="H883" i="9"/>
  <c r="G883" i="9"/>
  <c r="A885" i="9"/>
  <c r="H885" i="9"/>
  <c r="G885" i="9"/>
  <c r="A887" i="9"/>
  <c r="H887" i="9"/>
  <c r="H889" i="9"/>
  <c r="G889" i="9"/>
  <c r="H891" i="9"/>
  <c r="G891" i="9"/>
  <c r="H893" i="9"/>
  <c r="G893" i="9"/>
  <c r="A895" i="9"/>
  <c r="H895" i="9"/>
  <c r="G895" i="9"/>
  <c r="H897" i="9"/>
  <c r="G897" i="9"/>
  <c r="H899" i="9"/>
  <c r="G899" i="9"/>
  <c r="H903" i="9"/>
  <c r="G903" i="9"/>
  <c r="H905" i="9"/>
  <c r="G905" i="9"/>
  <c r="H907" i="9"/>
  <c r="G907" i="9"/>
  <c r="H909" i="9"/>
  <c r="G909" i="9"/>
  <c r="H913" i="9"/>
  <c r="G913" i="9"/>
  <c r="H915" i="9"/>
  <c r="G915" i="9"/>
  <c r="A917" i="9"/>
  <c r="H917" i="9"/>
  <c r="G917" i="9"/>
  <c r="A919" i="9"/>
  <c r="H919" i="9"/>
  <c r="G919" i="9"/>
  <c r="H921" i="9"/>
  <c r="G921" i="9"/>
  <c r="H923" i="9"/>
  <c r="G923" i="9"/>
  <c r="H925" i="9"/>
  <c r="G925" i="9"/>
  <c r="A927" i="9"/>
  <c r="H927" i="9"/>
  <c r="G927" i="9"/>
  <c r="H929" i="9"/>
  <c r="G929" i="9"/>
  <c r="H931" i="9"/>
  <c r="G931" i="9"/>
  <c r="H933" i="9"/>
  <c r="G933" i="9"/>
  <c r="H937" i="9"/>
  <c r="G937" i="9"/>
  <c r="H939" i="9"/>
  <c r="G939" i="9"/>
  <c r="H941" i="9"/>
  <c r="G941" i="9"/>
  <c r="H943" i="9"/>
  <c r="G943" i="9"/>
  <c r="H945" i="9"/>
  <c r="G945" i="9"/>
  <c r="H947" i="9"/>
  <c r="G947" i="9"/>
  <c r="H949" i="9"/>
  <c r="G949" i="9"/>
  <c r="H953" i="9"/>
  <c r="G953" i="9"/>
  <c r="H957" i="9"/>
  <c r="G957" i="9"/>
  <c r="H959" i="9"/>
  <c r="G959" i="9"/>
  <c r="H961" i="9"/>
  <c r="G961" i="9"/>
  <c r="H963" i="9"/>
  <c r="G963" i="9"/>
  <c r="H965" i="9"/>
  <c r="G965" i="9"/>
  <c r="H967" i="9"/>
  <c r="G967" i="9"/>
  <c r="H969" i="9"/>
  <c r="G969" i="9"/>
  <c r="G971" i="9"/>
  <c r="H971" i="9"/>
  <c r="H973" i="9"/>
  <c r="G973" i="9"/>
  <c r="A975" i="9"/>
  <c r="H975" i="9"/>
  <c r="H977" i="9"/>
  <c r="G977" i="9"/>
  <c r="H979" i="9"/>
  <c r="G979" i="9"/>
  <c r="H981" i="9"/>
  <c r="G981" i="9"/>
  <c r="A983" i="9"/>
  <c r="H983" i="9"/>
  <c r="G983" i="9"/>
  <c r="H985" i="9"/>
  <c r="G985" i="9"/>
  <c r="H987" i="9"/>
  <c r="G987" i="9"/>
  <c r="H989" i="9"/>
  <c r="G989" i="9"/>
  <c r="H991" i="9"/>
  <c r="G991" i="9"/>
  <c r="H993" i="9"/>
  <c r="G993" i="9"/>
  <c r="H995" i="9"/>
  <c r="G995" i="9"/>
  <c r="H997" i="9"/>
  <c r="G997" i="9"/>
  <c r="A999" i="9"/>
  <c r="H999" i="9"/>
  <c r="H1001" i="9"/>
  <c r="G1001" i="9"/>
  <c r="H1003" i="9"/>
  <c r="G1003" i="9"/>
  <c r="A1005" i="9"/>
  <c r="H1005" i="9"/>
  <c r="G1005" i="9"/>
  <c r="F992" i="9"/>
  <c r="F976" i="9"/>
  <c r="F952" i="9"/>
  <c r="F928" i="9"/>
  <c r="F912" i="9"/>
  <c r="F888" i="9"/>
  <c r="F864" i="9"/>
  <c r="F848" i="9"/>
  <c r="F781" i="9"/>
  <c r="F767" i="9"/>
  <c r="F756" i="9"/>
  <c r="F692" i="9"/>
  <c r="F628" i="9"/>
  <c r="F436" i="9"/>
  <c r="G976" i="9"/>
  <c r="G928" i="9"/>
  <c r="G868" i="9"/>
  <c r="G716" i="9"/>
  <c r="X13" i="9"/>
  <c r="H13" i="9"/>
  <c r="G13" i="9"/>
  <c r="F13" i="9"/>
  <c r="X21" i="9"/>
  <c r="H21" i="9"/>
  <c r="G21" i="9"/>
  <c r="F21" i="9"/>
  <c r="V27" i="9"/>
  <c r="H27" i="9"/>
  <c r="G27" i="9"/>
  <c r="F27" i="9"/>
  <c r="V35" i="9"/>
  <c r="H35" i="9"/>
  <c r="G35" i="9"/>
  <c r="F35" i="9"/>
  <c r="X43" i="9"/>
  <c r="H43" i="9"/>
  <c r="G43" i="9"/>
  <c r="F43" i="9"/>
  <c r="T51" i="9"/>
  <c r="H51" i="9"/>
  <c r="G51" i="9"/>
  <c r="F51" i="9"/>
  <c r="E59" i="9"/>
  <c r="H59" i="9"/>
  <c r="G59" i="9"/>
  <c r="F59" i="9"/>
  <c r="E67" i="9"/>
  <c r="H67" i="9"/>
  <c r="G67" i="9"/>
  <c r="F67" i="9"/>
  <c r="J77" i="9"/>
  <c r="H77" i="9"/>
  <c r="G77" i="9"/>
  <c r="F77" i="9"/>
  <c r="AD87" i="9"/>
  <c r="G87" i="9"/>
  <c r="H87" i="9"/>
  <c r="F87" i="9"/>
  <c r="C95" i="9"/>
  <c r="G95" i="9"/>
  <c r="H95" i="9"/>
  <c r="AD103" i="9"/>
  <c r="G103" i="9"/>
  <c r="H103" i="9"/>
  <c r="AD111" i="9"/>
  <c r="H111" i="9"/>
  <c r="G111" i="9"/>
  <c r="G119" i="9"/>
  <c r="H119" i="9"/>
  <c r="G127" i="9"/>
  <c r="H127" i="9"/>
  <c r="G135" i="9"/>
  <c r="H135" i="9"/>
  <c r="H143" i="9"/>
  <c r="G143" i="9"/>
  <c r="G151" i="9"/>
  <c r="H151" i="9"/>
  <c r="G159" i="9"/>
  <c r="H159" i="9"/>
  <c r="G167" i="9"/>
  <c r="H167" i="9"/>
  <c r="H175" i="9"/>
  <c r="G175" i="9"/>
  <c r="G183" i="9"/>
  <c r="H183" i="9"/>
  <c r="G191" i="9"/>
  <c r="H191" i="9"/>
  <c r="G199" i="9"/>
  <c r="H199" i="9"/>
  <c r="H207" i="9"/>
  <c r="G207" i="9"/>
  <c r="H215" i="9"/>
  <c r="G215" i="9"/>
  <c r="H223" i="9"/>
  <c r="G223" i="9"/>
  <c r="G231" i="9"/>
  <c r="H231" i="9"/>
  <c r="H239" i="9"/>
  <c r="G239" i="9"/>
  <c r="H247" i="9"/>
  <c r="G247" i="9"/>
  <c r="H255" i="9"/>
  <c r="G255" i="9"/>
  <c r="G263" i="9"/>
  <c r="H263" i="9"/>
  <c r="H271" i="9"/>
  <c r="G271" i="9"/>
  <c r="H279" i="9"/>
  <c r="G279" i="9"/>
  <c r="H287" i="9"/>
  <c r="G287" i="9"/>
  <c r="H295" i="9"/>
  <c r="G295" i="9"/>
  <c r="H303" i="9"/>
  <c r="G303" i="9"/>
  <c r="H309" i="9"/>
  <c r="G309" i="9"/>
  <c r="F309" i="9"/>
  <c r="H315" i="9"/>
  <c r="G315" i="9"/>
  <c r="F315" i="9"/>
  <c r="H323" i="9"/>
  <c r="G323" i="9"/>
  <c r="F323" i="9"/>
  <c r="H331" i="9"/>
  <c r="F331" i="9"/>
  <c r="G331" i="9"/>
  <c r="H337" i="9"/>
  <c r="G337" i="9"/>
  <c r="F337" i="9"/>
  <c r="H343" i="9"/>
  <c r="G343" i="9"/>
  <c r="H349" i="9"/>
  <c r="G349" i="9"/>
  <c r="F349" i="9"/>
  <c r="H355" i="9"/>
  <c r="G355" i="9"/>
  <c r="F355" i="9"/>
  <c r="H361" i="9"/>
  <c r="F361" i="9"/>
  <c r="H367" i="9"/>
  <c r="G367" i="9"/>
  <c r="H377" i="9"/>
  <c r="G377" i="9"/>
  <c r="F377" i="9"/>
  <c r="H383" i="9"/>
  <c r="G383" i="9"/>
  <c r="H389" i="9"/>
  <c r="G389" i="9"/>
  <c r="F389" i="9"/>
  <c r="H395" i="9"/>
  <c r="G395" i="9"/>
  <c r="F395" i="9"/>
  <c r="H401" i="9"/>
  <c r="G401" i="9"/>
  <c r="F401" i="9"/>
  <c r="H407" i="9"/>
  <c r="G407" i="9"/>
  <c r="H413" i="9"/>
  <c r="G413" i="9"/>
  <c r="F413" i="9"/>
  <c r="H419" i="9"/>
  <c r="G419" i="9"/>
  <c r="F419" i="9"/>
  <c r="H425" i="9"/>
  <c r="F425" i="9"/>
  <c r="G425" i="9"/>
  <c r="H431" i="9"/>
  <c r="G431" i="9"/>
  <c r="H437" i="9"/>
  <c r="G437" i="9"/>
  <c r="F437" i="9"/>
  <c r="H443" i="9"/>
  <c r="G443" i="9"/>
  <c r="F443" i="9"/>
  <c r="H449" i="9"/>
  <c r="G449" i="9"/>
  <c r="F449" i="9"/>
  <c r="G455" i="9"/>
  <c r="H455" i="9"/>
  <c r="H461" i="9"/>
  <c r="G461" i="9"/>
  <c r="F461" i="9"/>
  <c r="H467" i="9"/>
  <c r="G467" i="9"/>
  <c r="F467" i="9"/>
  <c r="H473" i="9"/>
  <c r="G473" i="9"/>
  <c r="F473" i="9"/>
  <c r="H479" i="9"/>
  <c r="G479" i="9"/>
  <c r="H485" i="9"/>
  <c r="G485" i="9"/>
  <c r="F485" i="9"/>
  <c r="H493" i="9"/>
  <c r="G493" i="9"/>
  <c r="F493" i="9"/>
  <c r="H501" i="9"/>
  <c r="G501" i="9"/>
  <c r="F501" i="9"/>
  <c r="H507" i="9"/>
  <c r="G507" i="9"/>
  <c r="F507" i="9"/>
  <c r="H513" i="9"/>
  <c r="G513" i="9"/>
  <c r="F513" i="9"/>
  <c r="G519" i="9"/>
  <c r="H519" i="9"/>
  <c r="H525" i="9"/>
  <c r="G525" i="9"/>
  <c r="F525" i="9"/>
  <c r="H531" i="9"/>
  <c r="F531" i="9"/>
  <c r="H537" i="9"/>
  <c r="G537" i="9"/>
  <c r="F537" i="9"/>
  <c r="H543" i="9"/>
  <c r="G543" i="9"/>
  <c r="H549" i="9"/>
  <c r="G549" i="9"/>
  <c r="F549" i="9"/>
  <c r="H555" i="9"/>
  <c r="G555" i="9"/>
  <c r="F555" i="9"/>
  <c r="H561" i="9"/>
  <c r="G561" i="9"/>
  <c r="F561" i="9"/>
  <c r="H567" i="9"/>
  <c r="G567" i="9"/>
  <c r="H571" i="9"/>
  <c r="G571" i="9"/>
  <c r="F571" i="9"/>
  <c r="H577" i="9"/>
  <c r="G577" i="9"/>
  <c r="F577" i="9"/>
  <c r="G583" i="9"/>
  <c r="H583" i="9"/>
  <c r="H589" i="9"/>
  <c r="G589" i="9"/>
  <c r="H595" i="9"/>
  <c r="F595" i="9"/>
  <c r="G595" i="9"/>
  <c r="H601" i="9"/>
  <c r="G601" i="9"/>
  <c r="F601" i="9"/>
  <c r="H607" i="9"/>
  <c r="G607" i="9"/>
  <c r="H613" i="9"/>
  <c r="G613" i="9"/>
  <c r="H619" i="9"/>
  <c r="G619" i="9"/>
  <c r="F619" i="9"/>
  <c r="H625" i="9"/>
  <c r="G625" i="9"/>
  <c r="F625" i="9"/>
  <c r="H631" i="9"/>
  <c r="G631" i="9"/>
  <c r="H637" i="9"/>
  <c r="G637" i="9"/>
  <c r="H643" i="9"/>
  <c r="G643" i="9"/>
  <c r="F643" i="9"/>
  <c r="H647" i="9"/>
  <c r="G647" i="9"/>
  <c r="H651" i="9"/>
  <c r="G651" i="9"/>
  <c r="F651" i="9"/>
  <c r="H657" i="9"/>
  <c r="G657" i="9"/>
  <c r="F657" i="9"/>
  <c r="H661" i="9"/>
  <c r="G661" i="9"/>
  <c r="H665" i="9"/>
  <c r="G665" i="9"/>
  <c r="F665" i="9"/>
  <c r="H671" i="9"/>
  <c r="G671" i="9"/>
  <c r="H675" i="9"/>
  <c r="G675" i="9"/>
  <c r="F675" i="9"/>
  <c r="H679" i="9"/>
  <c r="G679" i="9"/>
  <c r="A687" i="9"/>
  <c r="H687" i="9"/>
  <c r="A693" i="9"/>
  <c r="H693" i="9"/>
  <c r="G693" i="9"/>
  <c r="H699" i="9"/>
  <c r="G699" i="9"/>
  <c r="F699" i="9"/>
  <c r="H705" i="9"/>
  <c r="G705" i="9"/>
  <c r="F705" i="9"/>
  <c r="A711" i="9"/>
  <c r="H711" i="9"/>
  <c r="G711" i="9"/>
  <c r="H717" i="9"/>
  <c r="G717" i="9"/>
  <c r="H723" i="9"/>
  <c r="G723" i="9"/>
  <c r="F723" i="9"/>
  <c r="A741" i="9"/>
  <c r="H741" i="9"/>
  <c r="G741" i="9"/>
  <c r="F999" i="9"/>
  <c r="F991" i="9"/>
  <c r="F983" i="9"/>
  <c r="F975" i="9"/>
  <c r="F967" i="9"/>
  <c r="F959" i="9"/>
  <c r="F951" i="9"/>
  <c r="F943" i="9"/>
  <c r="F935" i="9"/>
  <c r="F927" i="9"/>
  <c r="F919" i="9"/>
  <c r="F911" i="9"/>
  <c r="F903" i="9"/>
  <c r="F895" i="9"/>
  <c r="F887" i="9"/>
  <c r="F879" i="9"/>
  <c r="F871" i="9"/>
  <c r="F863" i="9"/>
  <c r="F855" i="9"/>
  <c r="F847" i="9"/>
  <c r="F839" i="9"/>
  <c r="F831" i="9"/>
  <c r="F823" i="9"/>
  <c r="F815" i="9"/>
  <c r="F807" i="9"/>
  <c r="F799" i="9"/>
  <c r="F791" i="9"/>
  <c r="F780" i="9"/>
  <c r="F741" i="9"/>
  <c r="F727" i="9"/>
  <c r="F716" i="9"/>
  <c r="F677" i="9"/>
  <c r="F663" i="9"/>
  <c r="F652" i="9"/>
  <c r="F613" i="9"/>
  <c r="F335" i="9"/>
  <c r="F271" i="9"/>
  <c r="F207" i="9"/>
  <c r="F143" i="9"/>
  <c r="G975" i="9"/>
  <c r="G912" i="9"/>
  <c r="G864" i="9"/>
  <c r="G783" i="9"/>
  <c r="G692" i="9"/>
  <c r="G609" i="9"/>
  <c r="G361" i="9"/>
  <c r="H9" i="9"/>
  <c r="G9" i="9"/>
  <c r="F9" i="9"/>
  <c r="H17" i="9"/>
  <c r="G17" i="9"/>
  <c r="F17" i="9"/>
  <c r="H25" i="9"/>
  <c r="G25" i="9"/>
  <c r="F25" i="9"/>
  <c r="G31" i="9"/>
  <c r="H31" i="9"/>
  <c r="F31" i="9"/>
  <c r="G39" i="9"/>
  <c r="H39" i="9"/>
  <c r="F39" i="9"/>
  <c r="X47" i="9"/>
  <c r="H47" i="9"/>
  <c r="G47" i="9"/>
  <c r="F47" i="9"/>
  <c r="Q55" i="9"/>
  <c r="G55" i="9"/>
  <c r="H55" i="9"/>
  <c r="F55" i="9"/>
  <c r="Y63" i="9"/>
  <c r="G63" i="9"/>
  <c r="H63" i="9"/>
  <c r="F63" i="9"/>
  <c r="Q71" i="9"/>
  <c r="G71" i="9"/>
  <c r="H71" i="9"/>
  <c r="F71" i="9"/>
  <c r="N79" i="9"/>
  <c r="H79" i="9"/>
  <c r="G79" i="9"/>
  <c r="F79" i="9"/>
  <c r="X83" i="9"/>
  <c r="H83" i="9"/>
  <c r="G83" i="9"/>
  <c r="F83" i="9"/>
  <c r="H93" i="9"/>
  <c r="G93" i="9"/>
  <c r="F93" i="9"/>
  <c r="Y101" i="9"/>
  <c r="H101" i="9"/>
  <c r="G101" i="9"/>
  <c r="F101" i="9"/>
  <c r="W107" i="9"/>
  <c r="H107" i="9"/>
  <c r="G107" i="9"/>
  <c r="F107" i="9"/>
  <c r="Y117" i="9"/>
  <c r="H117" i="9"/>
  <c r="G117" i="9"/>
  <c r="F117" i="9"/>
  <c r="H125" i="9"/>
  <c r="G125" i="9"/>
  <c r="F125" i="9"/>
  <c r="H133" i="9"/>
  <c r="G133" i="9"/>
  <c r="F133" i="9"/>
  <c r="H139" i="9"/>
  <c r="G139" i="9"/>
  <c r="F139" i="9"/>
  <c r="H149" i="9"/>
  <c r="G149" i="9"/>
  <c r="F149" i="9"/>
  <c r="H157" i="9"/>
  <c r="G157" i="9"/>
  <c r="F157" i="9"/>
  <c r="H165" i="9"/>
  <c r="G165" i="9"/>
  <c r="F165" i="9"/>
  <c r="H173" i="9"/>
  <c r="G173" i="9"/>
  <c r="F173" i="9"/>
  <c r="H179" i="9"/>
  <c r="G179" i="9"/>
  <c r="F179" i="9"/>
  <c r="H187" i="9"/>
  <c r="G187" i="9"/>
  <c r="F187" i="9"/>
  <c r="H197" i="9"/>
  <c r="G197" i="9"/>
  <c r="F197" i="9"/>
  <c r="H203" i="9"/>
  <c r="G203" i="9"/>
  <c r="F203" i="9"/>
  <c r="H211" i="9"/>
  <c r="G211" i="9"/>
  <c r="F211" i="9"/>
  <c r="H219" i="9"/>
  <c r="G219" i="9"/>
  <c r="F219" i="9"/>
  <c r="H227" i="9"/>
  <c r="G227" i="9"/>
  <c r="F227" i="9"/>
  <c r="H233" i="9"/>
  <c r="F233" i="9"/>
  <c r="G233" i="9"/>
  <c r="H243" i="9"/>
  <c r="G243" i="9"/>
  <c r="F243" i="9"/>
  <c r="H251" i="9"/>
  <c r="G251" i="9"/>
  <c r="F251" i="9"/>
  <c r="H259" i="9"/>
  <c r="G259" i="9"/>
  <c r="F259" i="9"/>
  <c r="H265" i="9"/>
  <c r="G265" i="9"/>
  <c r="F265" i="9"/>
  <c r="H273" i="9"/>
  <c r="G273" i="9"/>
  <c r="F273" i="9"/>
  <c r="H281" i="9"/>
  <c r="G281" i="9"/>
  <c r="F281" i="9"/>
  <c r="H289" i="9"/>
  <c r="F289" i="9"/>
  <c r="H297" i="9"/>
  <c r="G297" i="9"/>
  <c r="F297" i="9"/>
  <c r="H305" i="9"/>
  <c r="G305" i="9"/>
  <c r="F305" i="9"/>
  <c r="H313" i="9"/>
  <c r="G313" i="9"/>
  <c r="F313" i="9"/>
  <c r="H319" i="9"/>
  <c r="G319" i="9"/>
  <c r="H325" i="9"/>
  <c r="G325" i="9"/>
  <c r="F325" i="9"/>
  <c r="H333" i="9"/>
  <c r="G333" i="9"/>
  <c r="F333" i="9"/>
  <c r="H341" i="9"/>
  <c r="G341" i="9"/>
  <c r="F341" i="9"/>
  <c r="H347" i="9"/>
  <c r="G347" i="9"/>
  <c r="F347" i="9"/>
  <c r="H353" i="9"/>
  <c r="F353" i="9"/>
  <c r="G359" i="9"/>
  <c r="H359" i="9"/>
  <c r="H365" i="9"/>
  <c r="G365" i="9"/>
  <c r="F365" i="9"/>
  <c r="H371" i="9"/>
  <c r="G371" i="9"/>
  <c r="F371" i="9"/>
  <c r="H375" i="9"/>
  <c r="G375" i="9"/>
  <c r="H381" i="9"/>
  <c r="G381" i="9"/>
  <c r="F381" i="9"/>
  <c r="H387" i="9"/>
  <c r="G387" i="9"/>
  <c r="F387" i="9"/>
  <c r="H393" i="9"/>
  <c r="G393" i="9"/>
  <c r="F393" i="9"/>
  <c r="H399" i="9"/>
  <c r="G399" i="9"/>
  <c r="H405" i="9"/>
  <c r="G405" i="9"/>
  <c r="F405" i="9"/>
  <c r="H411" i="9"/>
  <c r="G411" i="9"/>
  <c r="F411" i="9"/>
  <c r="H417" i="9"/>
  <c r="F417" i="9"/>
  <c r="G417" i="9"/>
  <c r="H423" i="9"/>
  <c r="G423" i="9"/>
  <c r="H429" i="9"/>
  <c r="G429" i="9"/>
  <c r="F429" i="9"/>
  <c r="H435" i="9"/>
  <c r="G435" i="9"/>
  <c r="F435" i="9"/>
  <c r="H441" i="9"/>
  <c r="G441" i="9"/>
  <c r="F441" i="9"/>
  <c r="H445" i="9"/>
  <c r="G445" i="9"/>
  <c r="F445" i="9"/>
  <c r="H451" i="9"/>
  <c r="G451" i="9"/>
  <c r="F451" i="9"/>
  <c r="H457" i="9"/>
  <c r="G457" i="9"/>
  <c r="F457" i="9"/>
  <c r="H463" i="9"/>
  <c r="G463" i="9"/>
  <c r="H469" i="9"/>
  <c r="G469" i="9"/>
  <c r="F469" i="9"/>
  <c r="H475" i="9"/>
  <c r="G475" i="9"/>
  <c r="F475" i="9"/>
  <c r="H481" i="9"/>
  <c r="F481" i="9"/>
  <c r="G481" i="9"/>
  <c r="G487" i="9"/>
  <c r="H487" i="9"/>
  <c r="H491" i="9"/>
  <c r="G491" i="9"/>
  <c r="F491" i="9"/>
  <c r="H499" i="9"/>
  <c r="G499" i="9"/>
  <c r="F499" i="9"/>
  <c r="H505" i="9"/>
  <c r="G505" i="9"/>
  <c r="F505" i="9"/>
  <c r="H511" i="9"/>
  <c r="G511" i="9"/>
  <c r="H515" i="9"/>
  <c r="G515" i="9"/>
  <c r="F515" i="9"/>
  <c r="H521" i="9"/>
  <c r="G521" i="9"/>
  <c r="F521" i="9"/>
  <c r="H527" i="9"/>
  <c r="G527" i="9"/>
  <c r="H533" i="9"/>
  <c r="G533" i="9"/>
  <c r="F533" i="9"/>
  <c r="H539" i="9"/>
  <c r="G539" i="9"/>
  <c r="F539" i="9"/>
  <c r="H545" i="9"/>
  <c r="F545" i="9"/>
  <c r="H551" i="9"/>
  <c r="G551" i="9"/>
  <c r="H557" i="9"/>
  <c r="G557" i="9"/>
  <c r="F557" i="9"/>
  <c r="H563" i="9"/>
  <c r="G563" i="9"/>
  <c r="F563" i="9"/>
  <c r="H569" i="9"/>
  <c r="G569" i="9"/>
  <c r="F569" i="9"/>
  <c r="H575" i="9"/>
  <c r="G575" i="9"/>
  <c r="H581" i="9"/>
  <c r="G581" i="9"/>
  <c r="H587" i="9"/>
  <c r="F587" i="9"/>
  <c r="G587" i="9"/>
  <c r="H593" i="9"/>
  <c r="G593" i="9"/>
  <c r="F593" i="9"/>
  <c r="H599" i="9"/>
  <c r="G599" i="9"/>
  <c r="H605" i="9"/>
  <c r="G605" i="9"/>
  <c r="H611" i="9"/>
  <c r="G611" i="9"/>
  <c r="F611" i="9"/>
  <c r="H617" i="9"/>
  <c r="F617" i="9"/>
  <c r="H623" i="9"/>
  <c r="G623" i="9"/>
  <c r="H629" i="9"/>
  <c r="G629" i="9"/>
  <c r="H635" i="9"/>
  <c r="G635" i="9"/>
  <c r="F635" i="9"/>
  <c r="H639" i="9"/>
  <c r="G639" i="9"/>
  <c r="H645" i="9"/>
  <c r="G645" i="9"/>
  <c r="H649" i="9"/>
  <c r="G649" i="9"/>
  <c r="F649" i="9"/>
  <c r="H653" i="9"/>
  <c r="G653" i="9"/>
  <c r="H659" i="9"/>
  <c r="G659" i="9"/>
  <c r="F659" i="9"/>
  <c r="A669" i="9"/>
  <c r="H669" i="9"/>
  <c r="G669" i="9"/>
  <c r="H681" i="9"/>
  <c r="G681" i="9"/>
  <c r="F681" i="9"/>
  <c r="A685" i="9"/>
  <c r="H685" i="9"/>
  <c r="G685" i="9"/>
  <c r="H691" i="9"/>
  <c r="G691" i="9"/>
  <c r="F691" i="9"/>
  <c r="H697" i="9"/>
  <c r="G697" i="9"/>
  <c r="F697" i="9"/>
  <c r="A703" i="9"/>
  <c r="H703" i="9"/>
  <c r="G703" i="9"/>
  <c r="H709" i="9"/>
  <c r="G709" i="9"/>
  <c r="H713" i="9"/>
  <c r="G713" i="9"/>
  <c r="F713" i="9"/>
  <c r="A719" i="9"/>
  <c r="H719" i="9"/>
  <c r="H737" i="9"/>
  <c r="G737" i="9"/>
  <c r="F737" i="9"/>
  <c r="A671" i="9"/>
  <c r="F765" i="9"/>
  <c r="F751" i="9"/>
  <c r="F701" i="9"/>
  <c r="F687" i="9"/>
  <c r="F637" i="9"/>
  <c r="F623" i="9"/>
  <c r="F573" i="9"/>
  <c r="F559" i="9"/>
  <c r="F543" i="9"/>
  <c r="F527" i="9"/>
  <c r="F511" i="9"/>
  <c r="F495" i="9"/>
  <c r="F479" i="9"/>
  <c r="F463" i="9"/>
  <c r="F447" i="9"/>
  <c r="F431" i="9"/>
  <c r="F415" i="9"/>
  <c r="F375" i="9"/>
  <c r="F311" i="9"/>
  <c r="F247" i="9"/>
  <c r="F183" i="9"/>
  <c r="F119" i="9"/>
  <c r="G972" i="9"/>
  <c r="G911" i="9"/>
  <c r="G848" i="9"/>
  <c r="G780" i="9"/>
  <c r="G687" i="9"/>
  <c r="G545" i="9"/>
  <c r="G353" i="9"/>
  <c r="H978" i="9"/>
  <c r="H7" i="9"/>
  <c r="G7" i="9"/>
  <c r="F7" i="9"/>
  <c r="H15" i="9"/>
  <c r="G15" i="9"/>
  <c r="G23" i="9"/>
  <c r="H23" i="9"/>
  <c r="F23" i="9"/>
  <c r="X29" i="9"/>
  <c r="H29" i="9"/>
  <c r="G29" i="9"/>
  <c r="F29" i="9"/>
  <c r="X37" i="9"/>
  <c r="H37" i="9"/>
  <c r="F37" i="9"/>
  <c r="G37" i="9"/>
  <c r="V45" i="9"/>
  <c r="H45" i="9"/>
  <c r="G45" i="9"/>
  <c r="F45" i="9"/>
  <c r="J53" i="9"/>
  <c r="H53" i="9"/>
  <c r="G53" i="9"/>
  <c r="F53" i="9"/>
  <c r="J61" i="9"/>
  <c r="H61" i="9"/>
  <c r="G61" i="9"/>
  <c r="F61" i="9"/>
  <c r="B69" i="9"/>
  <c r="H69" i="9"/>
  <c r="G69" i="9"/>
  <c r="F69" i="9"/>
  <c r="X75" i="9"/>
  <c r="H75" i="9"/>
  <c r="G75" i="9"/>
  <c r="F75" i="9"/>
  <c r="H85" i="9"/>
  <c r="G85" i="9"/>
  <c r="F85" i="9"/>
  <c r="K91" i="9"/>
  <c r="H91" i="9"/>
  <c r="G91" i="9"/>
  <c r="F91" i="9"/>
  <c r="X99" i="9"/>
  <c r="H99" i="9"/>
  <c r="G99" i="9"/>
  <c r="F99" i="9"/>
  <c r="Y109" i="9"/>
  <c r="H109" i="9"/>
  <c r="G109" i="9"/>
  <c r="F109" i="9"/>
  <c r="W115" i="9"/>
  <c r="H115" i="9"/>
  <c r="G115" i="9"/>
  <c r="F115" i="9"/>
  <c r="H123" i="9"/>
  <c r="G123" i="9"/>
  <c r="F123" i="9"/>
  <c r="H131" i="9"/>
  <c r="G131" i="9"/>
  <c r="F131" i="9"/>
  <c r="H141" i="9"/>
  <c r="G141" i="9"/>
  <c r="F141" i="9"/>
  <c r="H147" i="9"/>
  <c r="G147" i="9"/>
  <c r="F147" i="9"/>
  <c r="H155" i="9"/>
  <c r="F155" i="9"/>
  <c r="H163" i="9"/>
  <c r="G163" i="9"/>
  <c r="F163" i="9"/>
  <c r="H171" i="9"/>
  <c r="G171" i="9"/>
  <c r="F171" i="9"/>
  <c r="H181" i="9"/>
  <c r="G181" i="9"/>
  <c r="F181" i="9"/>
  <c r="H189" i="9"/>
  <c r="G189" i="9"/>
  <c r="F189" i="9"/>
  <c r="H193" i="9"/>
  <c r="G193" i="9"/>
  <c r="F193" i="9"/>
  <c r="H201" i="9"/>
  <c r="G201" i="9"/>
  <c r="F201" i="9"/>
  <c r="H209" i="9"/>
  <c r="G209" i="9"/>
  <c r="F209" i="9"/>
  <c r="H217" i="9"/>
  <c r="G217" i="9"/>
  <c r="F217" i="9"/>
  <c r="H225" i="9"/>
  <c r="F225" i="9"/>
  <c r="G225" i="9"/>
  <c r="H235" i="9"/>
  <c r="G235" i="9"/>
  <c r="F235" i="9"/>
  <c r="H241" i="9"/>
  <c r="G241" i="9"/>
  <c r="F241" i="9"/>
  <c r="H249" i="9"/>
  <c r="G249" i="9"/>
  <c r="F249" i="9"/>
  <c r="H257" i="9"/>
  <c r="G257" i="9"/>
  <c r="F257" i="9"/>
  <c r="H267" i="9"/>
  <c r="F267" i="9"/>
  <c r="H275" i="9"/>
  <c r="F275" i="9"/>
  <c r="H283" i="9"/>
  <c r="G283" i="9"/>
  <c r="F283" i="9"/>
  <c r="H293" i="9"/>
  <c r="G293" i="9"/>
  <c r="F293" i="9"/>
  <c r="H301" i="9"/>
  <c r="G301" i="9"/>
  <c r="F301" i="9"/>
  <c r="G327" i="9"/>
  <c r="H327" i="9"/>
  <c r="F1005" i="9"/>
  <c r="F997" i="9"/>
  <c r="F989" i="9"/>
  <c r="F981" i="9"/>
  <c r="F973" i="9"/>
  <c r="F965" i="9"/>
  <c r="F957" i="9"/>
  <c r="F949" i="9"/>
  <c r="F941" i="9"/>
  <c r="F933" i="9"/>
  <c r="F925" i="9"/>
  <c r="F917" i="9"/>
  <c r="F909" i="9"/>
  <c r="F901" i="9"/>
  <c r="F893" i="9"/>
  <c r="F885" i="9"/>
  <c r="F877" i="9"/>
  <c r="F869" i="9"/>
  <c r="F861" i="9"/>
  <c r="F853" i="9"/>
  <c r="F845" i="9"/>
  <c r="F837" i="9"/>
  <c r="F829" i="9"/>
  <c r="F821" i="9"/>
  <c r="F813" i="9"/>
  <c r="F805" i="9"/>
  <c r="F797" i="9"/>
  <c r="F789" i="9"/>
  <c r="F775" i="9"/>
  <c r="F725" i="9"/>
  <c r="F711" i="9"/>
  <c r="F661" i="9"/>
  <c r="F647" i="9"/>
  <c r="F597" i="9"/>
  <c r="F583" i="9"/>
  <c r="F351" i="9"/>
  <c r="F287" i="9"/>
  <c r="F223" i="9"/>
  <c r="F159" i="9"/>
  <c r="F95" i="9"/>
  <c r="G956" i="9"/>
  <c r="G908" i="9"/>
  <c r="G847" i="9"/>
  <c r="G756" i="9"/>
  <c r="G684" i="9"/>
  <c r="G531" i="9"/>
  <c r="G289" i="9"/>
  <c r="H955" i="9"/>
  <c r="H398" i="9"/>
  <c r="G398" i="9"/>
  <c r="H400" i="9"/>
  <c r="G400" i="9"/>
  <c r="H402" i="9"/>
  <c r="G402" i="9"/>
  <c r="F402" i="9"/>
  <c r="H404" i="9"/>
  <c r="G404" i="9"/>
  <c r="F404" i="9"/>
  <c r="H406" i="9"/>
  <c r="G406" i="9"/>
  <c r="H408" i="9"/>
  <c r="G408" i="9"/>
  <c r="H410" i="9"/>
  <c r="G410" i="9"/>
  <c r="F410" i="9"/>
  <c r="H412" i="9"/>
  <c r="G412" i="9"/>
  <c r="H414" i="9"/>
  <c r="G414" i="9"/>
  <c r="H416" i="9"/>
  <c r="G416" i="9"/>
  <c r="H418" i="9"/>
  <c r="G418" i="9"/>
  <c r="F418" i="9"/>
  <c r="H420" i="9"/>
  <c r="G420" i="9"/>
  <c r="H422" i="9"/>
  <c r="G422" i="9"/>
  <c r="H424" i="9"/>
  <c r="G424" i="9"/>
  <c r="H426" i="9"/>
  <c r="G426" i="9"/>
  <c r="F426" i="9"/>
  <c r="H428" i="9"/>
  <c r="G428" i="9"/>
  <c r="H430" i="9"/>
  <c r="G430" i="9"/>
  <c r="H432" i="9"/>
  <c r="G432" i="9"/>
  <c r="H434" i="9"/>
  <c r="G434" i="9"/>
  <c r="F434" i="9"/>
  <c r="H438" i="9"/>
  <c r="G438" i="9"/>
  <c r="H440" i="9"/>
  <c r="G440" i="9"/>
  <c r="H442" i="9"/>
  <c r="G442" i="9"/>
  <c r="F442" i="9"/>
  <c r="G446" i="9"/>
  <c r="H446" i="9"/>
  <c r="H448" i="9"/>
  <c r="G448" i="9"/>
  <c r="H450" i="9"/>
  <c r="G450" i="9"/>
  <c r="F450" i="9"/>
  <c r="H452" i="9"/>
  <c r="G452" i="9"/>
  <c r="H454" i="9"/>
  <c r="G454" i="9"/>
  <c r="H456" i="9"/>
  <c r="G456" i="9"/>
  <c r="H458" i="9"/>
  <c r="G458" i="9"/>
  <c r="F458" i="9"/>
  <c r="H460" i="9"/>
  <c r="G460" i="9"/>
  <c r="H462" i="9"/>
  <c r="G462" i="9"/>
  <c r="H464" i="9"/>
  <c r="G464" i="9"/>
  <c r="H466" i="9"/>
  <c r="G466" i="9"/>
  <c r="F466" i="9"/>
  <c r="H468" i="9"/>
  <c r="G468" i="9"/>
  <c r="H470" i="9"/>
  <c r="G470" i="9"/>
  <c r="H472" i="9"/>
  <c r="G472" i="9"/>
  <c r="H474" i="9"/>
  <c r="G474" i="9"/>
  <c r="F474" i="9"/>
  <c r="H476" i="9"/>
  <c r="G476" i="9"/>
  <c r="G478" i="9"/>
  <c r="H478" i="9"/>
  <c r="H480" i="9"/>
  <c r="G480" i="9"/>
  <c r="H482" i="9"/>
  <c r="G482" i="9"/>
  <c r="F482" i="9"/>
  <c r="H484" i="9"/>
  <c r="G484" i="9"/>
  <c r="H486" i="9"/>
  <c r="G486" i="9"/>
  <c r="H488" i="9"/>
  <c r="G488" i="9"/>
  <c r="H490" i="9"/>
  <c r="G490" i="9"/>
  <c r="F490" i="9"/>
  <c r="H492" i="9"/>
  <c r="G492" i="9"/>
  <c r="H494" i="9"/>
  <c r="G494" i="9"/>
  <c r="H496" i="9"/>
  <c r="G496" i="9"/>
  <c r="H498" i="9"/>
  <c r="G498" i="9"/>
  <c r="F498" i="9"/>
  <c r="H500" i="9"/>
  <c r="G500" i="9"/>
  <c r="H502" i="9"/>
  <c r="G502" i="9"/>
  <c r="H504" i="9"/>
  <c r="G504" i="9"/>
  <c r="H506" i="9"/>
  <c r="G506" i="9"/>
  <c r="F506" i="9"/>
  <c r="H508" i="9"/>
  <c r="G508" i="9"/>
  <c r="G510" i="9"/>
  <c r="H510" i="9"/>
  <c r="H512" i="9"/>
  <c r="G512" i="9"/>
  <c r="H514" i="9"/>
  <c r="G514" i="9"/>
  <c r="F514" i="9"/>
  <c r="H516" i="9"/>
  <c r="G516" i="9"/>
  <c r="H518" i="9"/>
  <c r="G518" i="9"/>
  <c r="H520" i="9"/>
  <c r="G520" i="9"/>
  <c r="H522" i="9"/>
  <c r="G522" i="9"/>
  <c r="F522" i="9"/>
  <c r="H524" i="9"/>
  <c r="G524" i="9"/>
  <c r="H526" i="9"/>
  <c r="G526" i="9"/>
  <c r="H528" i="9"/>
  <c r="G528" i="9"/>
  <c r="H530" i="9"/>
  <c r="G530" i="9"/>
  <c r="F530" i="9"/>
  <c r="H532" i="9"/>
  <c r="G532" i="9"/>
  <c r="H534" i="9"/>
  <c r="G534" i="9"/>
  <c r="H536" i="9"/>
  <c r="G536" i="9"/>
  <c r="H538" i="9"/>
  <c r="G538" i="9"/>
  <c r="F538" i="9"/>
  <c r="H540" i="9"/>
  <c r="G540" i="9"/>
  <c r="H542" i="9"/>
  <c r="G542" i="9"/>
  <c r="H544" i="9"/>
  <c r="G544" i="9"/>
  <c r="H546" i="9"/>
  <c r="G546" i="9"/>
  <c r="F546" i="9"/>
  <c r="H548" i="9"/>
  <c r="G548" i="9"/>
  <c r="H550" i="9"/>
  <c r="G550" i="9"/>
  <c r="H552" i="9"/>
  <c r="G552" i="9"/>
  <c r="H554" i="9"/>
  <c r="G554" i="9"/>
  <c r="F554" i="9"/>
  <c r="H556" i="9"/>
  <c r="G556" i="9"/>
  <c r="H558" i="9"/>
  <c r="G558" i="9"/>
  <c r="H560" i="9"/>
  <c r="G560" i="9"/>
  <c r="H562" i="9"/>
  <c r="G562" i="9"/>
  <c r="F562" i="9"/>
  <c r="H564" i="9"/>
  <c r="G564" i="9"/>
  <c r="H566" i="9"/>
  <c r="G566" i="9"/>
  <c r="H568" i="9"/>
  <c r="G568" i="9"/>
  <c r="H570" i="9"/>
  <c r="G570" i="9"/>
  <c r="F570" i="9"/>
  <c r="H572" i="9"/>
  <c r="G572" i="9"/>
  <c r="G574" i="9"/>
  <c r="H574" i="9"/>
  <c r="H576" i="9"/>
  <c r="G576" i="9"/>
  <c r="H578" i="9"/>
  <c r="G578" i="9"/>
  <c r="F578" i="9"/>
  <c r="H580" i="9"/>
  <c r="G580" i="9"/>
  <c r="H582" i="9"/>
  <c r="G582" i="9"/>
  <c r="H584" i="9"/>
  <c r="G584" i="9"/>
  <c r="H586" i="9"/>
  <c r="G586" i="9"/>
  <c r="F586" i="9"/>
  <c r="H588" i="9"/>
  <c r="G588" i="9"/>
  <c r="H590" i="9"/>
  <c r="G590" i="9"/>
  <c r="H592" i="9"/>
  <c r="G592" i="9"/>
  <c r="H594" i="9"/>
  <c r="G594" i="9"/>
  <c r="F594" i="9"/>
  <c r="H596" i="9"/>
  <c r="G596" i="9"/>
  <c r="H598" i="9"/>
  <c r="G598" i="9"/>
  <c r="H600" i="9"/>
  <c r="G600" i="9"/>
  <c r="H602" i="9"/>
  <c r="G602" i="9"/>
  <c r="F602" i="9"/>
  <c r="H604" i="9"/>
  <c r="G604" i="9"/>
  <c r="G606" i="9"/>
  <c r="H606" i="9"/>
  <c r="H608" i="9"/>
  <c r="G608" i="9"/>
  <c r="H610" i="9"/>
  <c r="G610" i="9"/>
  <c r="F610" i="9"/>
  <c r="H612" i="9"/>
  <c r="G612" i="9"/>
  <c r="H614" i="9"/>
  <c r="G614" i="9"/>
  <c r="H616" i="9"/>
  <c r="G616" i="9"/>
  <c r="H618" i="9"/>
  <c r="G618" i="9"/>
  <c r="F618" i="9"/>
  <c r="H620" i="9"/>
  <c r="G620" i="9"/>
  <c r="H622" i="9"/>
  <c r="G622" i="9"/>
  <c r="H624" i="9"/>
  <c r="G624" i="9"/>
  <c r="H626" i="9"/>
  <c r="G626" i="9"/>
  <c r="F626" i="9"/>
  <c r="H630" i="9"/>
  <c r="G630" i="9"/>
  <c r="H632" i="9"/>
  <c r="G632" i="9"/>
  <c r="H634" i="9"/>
  <c r="G634" i="9"/>
  <c r="F634" i="9"/>
  <c r="H636" i="9"/>
  <c r="G636" i="9"/>
  <c r="H638" i="9"/>
  <c r="G638" i="9"/>
  <c r="H640" i="9"/>
  <c r="G640" i="9"/>
  <c r="H642" i="9"/>
  <c r="G642" i="9"/>
  <c r="F642" i="9"/>
  <c r="H644" i="9"/>
  <c r="G644" i="9"/>
  <c r="H646" i="9"/>
  <c r="G646" i="9"/>
  <c r="H648" i="9"/>
  <c r="G648" i="9"/>
  <c r="H650" i="9"/>
  <c r="G650" i="9"/>
  <c r="F650" i="9"/>
  <c r="H654" i="9"/>
  <c r="G654" i="9"/>
  <c r="H656" i="9"/>
  <c r="G656" i="9"/>
  <c r="H658" i="9"/>
  <c r="G658" i="9"/>
  <c r="F658" i="9"/>
  <c r="H662" i="9"/>
  <c r="G662" i="9"/>
  <c r="H664" i="9"/>
  <c r="G664" i="9"/>
  <c r="H666" i="9"/>
  <c r="G666" i="9"/>
  <c r="F666" i="9"/>
  <c r="H668" i="9"/>
  <c r="G668" i="9"/>
  <c r="H670" i="9"/>
  <c r="G670" i="9"/>
  <c r="H672" i="9"/>
  <c r="G672" i="9"/>
  <c r="H674" i="9"/>
  <c r="G674" i="9"/>
  <c r="F674" i="9"/>
  <c r="H676" i="9"/>
  <c r="G676" i="9"/>
  <c r="H678" i="9"/>
  <c r="G678" i="9"/>
  <c r="H680" i="9"/>
  <c r="G680" i="9"/>
  <c r="H682" i="9"/>
  <c r="G682" i="9"/>
  <c r="F682" i="9"/>
  <c r="H686" i="9"/>
  <c r="G686" i="9"/>
  <c r="H688" i="9"/>
  <c r="G688" i="9"/>
  <c r="H690" i="9"/>
  <c r="G690" i="9"/>
  <c r="F690" i="9"/>
  <c r="H694" i="9"/>
  <c r="G694" i="9"/>
  <c r="H696" i="9"/>
  <c r="G696" i="9"/>
  <c r="H698" i="9"/>
  <c r="G698" i="9"/>
  <c r="F698" i="9"/>
  <c r="H700" i="9"/>
  <c r="G700" i="9"/>
  <c r="H702" i="9"/>
  <c r="G702" i="9"/>
  <c r="H704" i="9"/>
  <c r="G704" i="9"/>
  <c r="H706" i="9"/>
  <c r="G706" i="9"/>
  <c r="F706" i="9"/>
  <c r="H708" i="9"/>
  <c r="G708" i="9"/>
  <c r="H710" i="9"/>
  <c r="G710" i="9"/>
  <c r="H712" i="9"/>
  <c r="G712" i="9"/>
  <c r="H714" i="9"/>
  <c r="G714" i="9"/>
  <c r="F714" i="9"/>
  <c r="H718" i="9"/>
  <c r="G718" i="9"/>
  <c r="H720" i="9"/>
  <c r="G720" i="9"/>
  <c r="H722" i="9"/>
  <c r="G722" i="9"/>
  <c r="F722" i="9"/>
  <c r="H726" i="9"/>
  <c r="G726" i="9"/>
  <c r="H728" i="9"/>
  <c r="G728" i="9"/>
  <c r="G730" i="9"/>
  <c r="F730" i="9"/>
  <c r="H730" i="9"/>
  <c r="H732" i="9"/>
  <c r="G732" i="9"/>
  <c r="H734" i="9"/>
  <c r="G734" i="9"/>
  <c r="H736" i="9"/>
  <c r="G736" i="9"/>
  <c r="H738" i="9"/>
  <c r="G738" i="9"/>
  <c r="F738" i="9"/>
  <c r="H740" i="9"/>
  <c r="G740" i="9"/>
  <c r="H742" i="9"/>
  <c r="G742" i="9"/>
  <c r="H744" i="9"/>
  <c r="G744" i="9"/>
  <c r="H746" i="9"/>
  <c r="G746" i="9"/>
  <c r="F746" i="9"/>
  <c r="H750" i="9"/>
  <c r="G750" i="9"/>
  <c r="H752" i="9"/>
  <c r="G752" i="9"/>
  <c r="H754" i="9"/>
  <c r="G754" i="9"/>
  <c r="F754" i="9"/>
  <c r="H758" i="9"/>
  <c r="G758" i="9"/>
  <c r="H760" i="9"/>
  <c r="G760" i="9"/>
  <c r="G762" i="9"/>
  <c r="H762" i="9"/>
  <c r="F762" i="9"/>
  <c r="H764" i="9"/>
  <c r="G764" i="9"/>
  <c r="H766" i="9"/>
  <c r="G766" i="9"/>
  <c r="H768" i="9"/>
  <c r="G768" i="9"/>
  <c r="H770" i="9"/>
  <c r="G770" i="9"/>
  <c r="F770" i="9"/>
  <c r="H772" i="9"/>
  <c r="G772" i="9"/>
  <c r="H774" i="9"/>
  <c r="G774" i="9"/>
  <c r="H776" i="9"/>
  <c r="G776" i="9"/>
  <c r="H778" i="9"/>
  <c r="G778" i="9"/>
  <c r="F778" i="9"/>
  <c r="H782" i="9"/>
  <c r="G782" i="9"/>
  <c r="H784" i="9"/>
  <c r="G784" i="9"/>
  <c r="H786" i="9"/>
  <c r="G786" i="9"/>
  <c r="F786" i="9"/>
  <c r="A788" i="9"/>
  <c r="H788" i="9"/>
  <c r="H790" i="9"/>
  <c r="G790" i="9"/>
  <c r="H792" i="9"/>
  <c r="G792" i="9"/>
  <c r="H794" i="9"/>
  <c r="G794" i="9"/>
  <c r="H796" i="9"/>
  <c r="G796" i="9"/>
  <c r="H798" i="9"/>
  <c r="G798" i="9"/>
  <c r="H800" i="9"/>
  <c r="G800" i="9"/>
  <c r="H802" i="9"/>
  <c r="G802" i="9"/>
  <c r="H804" i="9"/>
  <c r="G804" i="9"/>
  <c r="H806" i="9"/>
  <c r="G806" i="9"/>
  <c r="H808" i="9"/>
  <c r="G808" i="9"/>
  <c r="H810" i="9"/>
  <c r="G810" i="9"/>
  <c r="H814" i="9"/>
  <c r="G814" i="9"/>
  <c r="H816" i="9"/>
  <c r="G816" i="9"/>
  <c r="H818" i="9"/>
  <c r="G818" i="9"/>
  <c r="H822" i="9"/>
  <c r="G822" i="9"/>
  <c r="H824" i="9"/>
  <c r="G824" i="9"/>
  <c r="H826" i="9"/>
  <c r="G826" i="9"/>
  <c r="H828" i="9"/>
  <c r="G828" i="9"/>
  <c r="H830" i="9"/>
  <c r="G830" i="9"/>
  <c r="H832" i="9"/>
  <c r="G832" i="9"/>
  <c r="H834" i="9"/>
  <c r="G834" i="9"/>
  <c r="H836" i="9"/>
  <c r="G836" i="9"/>
  <c r="H838" i="9"/>
  <c r="G838" i="9"/>
  <c r="H840" i="9"/>
  <c r="G840" i="9"/>
  <c r="H842" i="9"/>
  <c r="G842" i="9"/>
  <c r="H846" i="9"/>
  <c r="G846" i="9"/>
  <c r="H850" i="9"/>
  <c r="G850" i="9"/>
  <c r="A852" i="9"/>
  <c r="H852" i="9"/>
  <c r="G852" i="9"/>
  <c r="H854" i="9"/>
  <c r="G854" i="9"/>
  <c r="H856" i="9"/>
  <c r="G856" i="9"/>
  <c r="G858" i="9"/>
  <c r="H858" i="9"/>
  <c r="H860" i="9"/>
  <c r="G860" i="9"/>
  <c r="H862" i="9"/>
  <c r="G862" i="9"/>
  <c r="H866" i="9"/>
  <c r="G866" i="9"/>
  <c r="H870" i="9"/>
  <c r="G870" i="9"/>
  <c r="H872" i="9"/>
  <c r="G872" i="9"/>
  <c r="H874" i="9"/>
  <c r="G874" i="9"/>
  <c r="H876" i="9"/>
  <c r="G876" i="9"/>
  <c r="H878" i="9"/>
  <c r="G878" i="9"/>
  <c r="H880" i="9"/>
  <c r="G880" i="9"/>
  <c r="H882" i="9"/>
  <c r="G882" i="9"/>
  <c r="H884" i="9"/>
  <c r="G884" i="9"/>
  <c r="H886" i="9"/>
  <c r="G886" i="9"/>
  <c r="G890" i="9"/>
  <c r="H890" i="9"/>
  <c r="H894" i="9"/>
  <c r="G894" i="9"/>
  <c r="H896" i="9"/>
  <c r="G896" i="9"/>
  <c r="H898" i="9"/>
  <c r="G898" i="9"/>
  <c r="H900" i="9"/>
  <c r="G900" i="9"/>
  <c r="H902" i="9"/>
  <c r="G902" i="9"/>
  <c r="H904" i="9"/>
  <c r="G904" i="9"/>
  <c r="H906" i="9"/>
  <c r="G906" i="9"/>
  <c r="H910" i="9"/>
  <c r="G910" i="9"/>
  <c r="H914" i="9"/>
  <c r="G914" i="9"/>
  <c r="H916" i="9"/>
  <c r="G916" i="9"/>
  <c r="H918" i="9"/>
  <c r="G918" i="9"/>
  <c r="H920" i="9"/>
  <c r="G920" i="9"/>
  <c r="H922" i="9"/>
  <c r="G922" i="9"/>
  <c r="H924" i="9"/>
  <c r="G924" i="9"/>
  <c r="H926" i="9"/>
  <c r="G926" i="9"/>
  <c r="H930" i="9"/>
  <c r="G930" i="9"/>
  <c r="H934" i="9"/>
  <c r="G934" i="9"/>
  <c r="H936" i="9"/>
  <c r="G936" i="9"/>
  <c r="H938" i="9"/>
  <c r="G938" i="9"/>
  <c r="H940" i="9"/>
  <c r="G940" i="9"/>
  <c r="H942" i="9"/>
  <c r="G942" i="9"/>
  <c r="H944" i="9"/>
  <c r="G944" i="9"/>
  <c r="G946" i="9"/>
  <c r="H946" i="9"/>
  <c r="H948" i="9"/>
  <c r="G948" i="9"/>
  <c r="H950" i="9"/>
  <c r="G950" i="9"/>
  <c r="H954" i="9"/>
  <c r="G954" i="9"/>
  <c r="H958" i="9"/>
  <c r="G958" i="9"/>
  <c r="H960" i="9"/>
  <c r="G960" i="9"/>
  <c r="G962" i="9"/>
  <c r="H962" i="9"/>
  <c r="H964" i="9"/>
  <c r="G964" i="9"/>
  <c r="H966" i="9"/>
  <c r="G966" i="9"/>
  <c r="H968" i="9"/>
  <c r="G968" i="9"/>
  <c r="H970" i="9"/>
  <c r="G970" i="9"/>
  <c r="H974" i="9"/>
  <c r="G974" i="9"/>
  <c r="H980" i="9"/>
  <c r="G980" i="9"/>
  <c r="H982" i="9"/>
  <c r="G982" i="9"/>
  <c r="H984" i="9"/>
  <c r="G984" i="9"/>
  <c r="H986" i="9"/>
  <c r="G986" i="9"/>
  <c r="H988" i="9"/>
  <c r="G988" i="9"/>
  <c r="H990" i="9"/>
  <c r="G990" i="9"/>
  <c r="H994" i="9"/>
  <c r="G994" i="9"/>
  <c r="H998" i="9"/>
  <c r="G998" i="9"/>
  <c r="H1000" i="9"/>
  <c r="G1000" i="9"/>
  <c r="H1002" i="9"/>
  <c r="G1002" i="9"/>
  <c r="H1004" i="9"/>
  <c r="G1004" i="9"/>
  <c r="F1004" i="9"/>
  <c r="F996" i="9"/>
  <c r="F988" i="9"/>
  <c r="F980" i="9"/>
  <c r="F972" i="9"/>
  <c r="F964" i="9"/>
  <c r="F956" i="9"/>
  <c r="F948" i="9"/>
  <c r="F940" i="9"/>
  <c r="F932" i="9"/>
  <c r="F924" i="9"/>
  <c r="F916" i="9"/>
  <c r="F908" i="9"/>
  <c r="F900" i="9"/>
  <c r="F892" i="9"/>
  <c r="F884" i="9"/>
  <c r="F876" i="9"/>
  <c r="F868" i="9"/>
  <c r="F860" i="9"/>
  <c r="F852" i="9"/>
  <c r="F844" i="9"/>
  <c r="F836" i="9"/>
  <c r="F828" i="9"/>
  <c r="F820" i="9"/>
  <c r="F812" i="9"/>
  <c r="F804" i="9"/>
  <c r="F796" i="9"/>
  <c r="F788" i="9"/>
  <c r="F774" i="9"/>
  <c r="F760" i="9"/>
  <c r="F749" i="9"/>
  <c r="F735" i="9"/>
  <c r="F724" i="9"/>
  <c r="F710" i="9"/>
  <c r="F696" i="9"/>
  <c r="F685" i="9"/>
  <c r="F671" i="9"/>
  <c r="F660" i="9"/>
  <c r="F646" i="9"/>
  <c r="F632" i="9"/>
  <c r="F621" i="9"/>
  <c r="F607" i="9"/>
  <c r="F596" i="9"/>
  <c r="F582" i="9"/>
  <c r="F568" i="9"/>
  <c r="F556" i="9"/>
  <c r="F540" i="9"/>
  <c r="F524" i="9"/>
  <c r="F508" i="9"/>
  <c r="F492" i="9"/>
  <c r="F476" i="9"/>
  <c r="F460" i="9"/>
  <c r="F444" i="9"/>
  <c r="F428" i="9"/>
  <c r="F412" i="9"/>
  <c r="F391" i="9"/>
  <c r="F327" i="9"/>
  <c r="F263" i="9"/>
  <c r="F199" i="9"/>
  <c r="F135" i="9"/>
  <c r="G952" i="9"/>
  <c r="G892" i="9"/>
  <c r="G844" i="9"/>
  <c r="G751" i="9"/>
  <c r="G660" i="9"/>
  <c r="G523" i="9"/>
  <c r="G275" i="9"/>
  <c r="H901" i="9"/>
  <c r="G6" i="9"/>
  <c r="H6" i="9"/>
  <c r="F6" i="9"/>
  <c r="Y42" i="9"/>
  <c r="N42" i="9"/>
  <c r="V42" i="9"/>
  <c r="I42" i="9"/>
  <c r="U42" i="9"/>
  <c r="E42" i="9"/>
  <c r="AD52" i="9"/>
  <c r="Q52" i="9"/>
  <c r="C52" i="9"/>
  <c r="X52" i="9"/>
  <c r="K52" i="9"/>
  <c r="W52" i="9"/>
  <c r="J52" i="9"/>
  <c r="V52" i="9"/>
  <c r="I52" i="9"/>
  <c r="Y58" i="9"/>
  <c r="N58" i="9"/>
  <c r="V58" i="9"/>
  <c r="I58" i="9"/>
  <c r="U58" i="9"/>
  <c r="E58" i="9"/>
  <c r="T58" i="9"/>
  <c r="D58" i="9"/>
  <c r="AD68" i="9"/>
  <c r="Q68" i="9"/>
  <c r="C68" i="9"/>
  <c r="Y68" i="9"/>
  <c r="N68" i="9"/>
  <c r="X68" i="9"/>
  <c r="K68" i="9"/>
  <c r="W68" i="9"/>
  <c r="J68" i="9"/>
  <c r="V68" i="9"/>
  <c r="I68" i="9"/>
  <c r="AD76" i="9"/>
  <c r="Q76" i="9"/>
  <c r="C76" i="9"/>
  <c r="Y76" i="9"/>
  <c r="N76" i="9"/>
  <c r="X76" i="9"/>
  <c r="K76" i="9"/>
  <c r="W76" i="9"/>
  <c r="J76" i="9"/>
  <c r="V76" i="9"/>
  <c r="I76" i="9"/>
  <c r="AD84" i="9"/>
  <c r="Q84" i="9"/>
  <c r="C84" i="9"/>
  <c r="Y84" i="9"/>
  <c r="N84" i="9"/>
  <c r="X84" i="9"/>
  <c r="K84" i="9"/>
  <c r="W84" i="9"/>
  <c r="J84" i="9"/>
  <c r="V84" i="9"/>
  <c r="I84" i="9"/>
  <c r="Y90" i="9"/>
  <c r="N90" i="9"/>
  <c r="X90" i="9"/>
  <c r="K90" i="9"/>
  <c r="W90" i="9"/>
  <c r="J90" i="9"/>
  <c r="V90" i="9"/>
  <c r="I90" i="9"/>
  <c r="U90" i="9"/>
  <c r="E90" i="9"/>
  <c r="T90" i="9"/>
  <c r="D90" i="9"/>
  <c r="Y98" i="9"/>
  <c r="N98" i="9"/>
  <c r="X98" i="9"/>
  <c r="K98" i="9"/>
  <c r="W98" i="9"/>
  <c r="J98" i="9"/>
  <c r="V98" i="9"/>
  <c r="I98" i="9"/>
  <c r="U98" i="9"/>
  <c r="E98" i="9"/>
  <c r="T98" i="9"/>
  <c r="D98" i="9"/>
  <c r="AD106" i="9"/>
  <c r="Q106" i="9"/>
  <c r="C106" i="9"/>
  <c r="Y106" i="9"/>
  <c r="N106" i="9"/>
  <c r="X106" i="9"/>
  <c r="K106" i="9"/>
  <c r="W106" i="9"/>
  <c r="J106" i="9"/>
  <c r="V106" i="9"/>
  <c r="I106" i="9"/>
  <c r="U106" i="9"/>
  <c r="E106" i="9"/>
  <c r="T106" i="9"/>
  <c r="D106" i="9"/>
  <c r="AD114" i="9"/>
  <c r="Q114" i="9"/>
  <c r="C114" i="9"/>
  <c r="Y114" i="9"/>
  <c r="N114" i="9"/>
  <c r="X114" i="9"/>
  <c r="K114" i="9"/>
  <c r="W114" i="9"/>
  <c r="J114" i="9"/>
  <c r="V114" i="9"/>
  <c r="I114" i="9"/>
  <c r="U114" i="9"/>
  <c r="E114" i="9"/>
  <c r="T114" i="9"/>
  <c r="D114" i="9"/>
  <c r="AD122" i="9"/>
  <c r="Q122" i="9"/>
  <c r="C122" i="9"/>
  <c r="O122" i="9"/>
  <c r="B122" i="9"/>
  <c r="Y122" i="9"/>
  <c r="N122" i="9"/>
  <c r="X122" i="9"/>
  <c r="K122" i="9"/>
  <c r="W122" i="9"/>
  <c r="J122" i="9"/>
  <c r="V122" i="9"/>
  <c r="I122" i="9"/>
  <c r="U122" i="9"/>
  <c r="E122" i="9"/>
  <c r="T122" i="9"/>
  <c r="D122" i="9"/>
  <c r="AD130" i="9"/>
  <c r="Q130" i="9"/>
  <c r="C130" i="9"/>
  <c r="O130" i="9"/>
  <c r="B130" i="9"/>
  <c r="Y130" i="9"/>
  <c r="N130" i="9"/>
  <c r="X130" i="9"/>
  <c r="K130" i="9"/>
  <c r="W130" i="9"/>
  <c r="J130" i="9"/>
  <c r="V130" i="9"/>
  <c r="I130" i="9"/>
  <c r="U130" i="9"/>
  <c r="E130" i="9"/>
  <c r="T130" i="9"/>
  <c r="D130" i="9"/>
  <c r="AD138" i="9"/>
  <c r="Q138" i="9"/>
  <c r="C138" i="9"/>
  <c r="O138" i="9"/>
  <c r="B138" i="9"/>
  <c r="Y138" i="9"/>
  <c r="N138" i="9"/>
  <c r="X138" i="9"/>
  <c r="K138" i="9"/>
  <c r="W138" i="9"/>
  <c r="J138" i="9"/>
  <c r="V138" i="9"/>
  <c r="I138" i="9"/>
  <c r="U138" i="9"/>
  <c r="E138" i="9"/>
  <c r="T138" i="9"/>
  <c r="D138" i="9"/>
  <c r="AD146" i="9"/>
  <c r="Q146" i="9"/>
  <c r="C146" i="9"/>
  <c r="O146" i="9"/>
  <c r="B146" i="9"/>
  <c r="Y146" i="9"/>
  <c r="N146" i="9"/>
  <c r="X146" i="9"/>
  <c r="K146" i="9"/>
  <c r="W146" i="9"/>
  <c r="J146" i="9"/>
  <c r="V146" i="9"/>
  <c r="I146" i="9"/>
  <c r="U146" i="9"/>
  <c r="E146" i="9"/>
  <c r="T146" i="9"/>
  <c r="D146" i="9"/>
  <c r="AD154" i="9"/>
  <c r="Q154" i="9"/>
  <c r="C154" i="9"/>
  <c r="O154" i="9"/>
  <c r="B154" i="9"/>
  <c r="Y154" i="9"/>
  <c r="N154" i="9"/>
  <c r="X154" i="9"/>
  <c r="K154" i="9"/>
  <c r="W154" i="9"/>
  <c r="J154" i="9"/>
  <c r="V154" i="9"/>
  <c r="I154" i="9"/>
  <c r="U154" i="9"/>
  <c r="E154" i="9"/>
  <c r="T154" i="9"/>
  <c r="D154" i="9"/>
  <c r="AD162" i="9"/>
  <c r="Q162" i="9"/>
  <c r="C162" i="9"/>
  <c r="O162" i="9"/>
  <c r="B162" i="9"/>
  <c r="Y162" i="9"/>
  <c r="N162" i="9"/>
  <c r="X162" i="9"/>
  <c r="K162" i="9"/>
  <c r="W162" i="9"/>
  <c r="J162" i="9"/>
  <c r="V162" i="9"/>
  <c r="I162" i="9"/>
  <c r="U162" i="9"/>
  <c r="E162" i="9"/>
  <c r="T162" i="9"/>
  <c r="D162" i="9"/>
  <c r="AD170" i="9"/>
  <c r="Q170" i="9"/>
  <c r="C170" i="9"/>
  <c r="O170" i="9"/>
  <c r="B170" i="9"/>
  <c r="Y170" i="9"/>
  <c r="N170" i="9"/>
  <c r="X170" i="9"/>
  <c r="K170" i="9"/>
  <c r="W170" i="9"/>
  <c r="J170" i="9"/>
  <c r="V170" i="9"/>
  <c r="I170" i="9"/>
  <c r="U170" i="9"/>
  <c r="E170" i="9"/>
  <c r="T170" i="9"/>
  <c r="D170" i="9"/>
  <c r="AD178" i="9"/>
  <c r="Q178" i="9"/>
  <c r="C178" i="9"/>
  <c r="O178" i="9"/>
  <c r="B178" i="9"/>
  <c r="Y178" i="9"/>
  <c r="N178" i="9"/>
  <c r="X178" i="9"/>
  <c r="K178" i="9"/>
  <c r="W178" i="9"/>
  <c r="J178" i="9"/>
  <c r="V178" i="9"/>
  <c r="I178" i="9"/>
  <c r="U178" i="9"/>
  <c r="E178" i="9"/>
  <c r="T178" i="9"/>
  <c r="D178" i="9"/>
  <c r="T186" i="9"/>
  <c r="D186" i="9"/>
  <c r="AD186" i="9"/>
  <c r="Q186" i="9"/>
  <c r="C186" i="9"/>
  <c r="O186" i="9"/>
  <c r="B186" i="9"/>
  <c r="Y186" i="9"/>
  <c r="N186" i="9"/>
  <c r="X186" i="9"/>
  <c r="K186" i="9"/>
  <c r="W186" i="9"/>
  <c r="J186" i="9"/>
  <c r="V186" i="9"/>
  <c r="I186" i="9"/>
  <c r="U186" i="9"/>
  <c r="E186" i="9"/>
  <c r="T194" i="9"/>
  <c r="D194" i="9"/>
  <c r="AD194" i="9"/>
  <c r="Q194" i="9"/>
  <c r="C194" i="9"/>
  <c r="O194" i="9"/>
  <c r="B194" i="9"/>
  <c r="Y194" i="9"/>
  <c r="N194" i="9"/>
  <c r="X194" i="9"/>
  <c r="K194" i="9"/>
  <c r="W194" i="9"/>
  <c r="J194" i="9"/>
  <c r="V194" i="9"/>
  <c r="I194" i="9"/>
  <c r="U194" i="9"/>
  <c r="E194" i="9"/>
  <c r="T202" i="9"/>
  <c r="D202" i="9"/>
  <c r="AD202" i="9"/>
  <c r="Q202" i="9"/>
  <c r="C202" i="9"/>
  <c r="O202" i="9"/>
  <c r="B202" i="9"/>
  <c r="Y202" i="9"/>
  <c r="N202" i="9"/>
  <c r="X202" i="9"/>
  <c r="K202" i="9"/>
  <c r="W202" i="9"/>
  <c r="J202" i="9"/>
  <c r="V202" i="9"/>
  <c r="I202" i="9"/>
  <c r="U202" i="9"/>
  <c r="E202" i="9"/>
  <c r="O208" i="9"/>
  <c r="B208" i="9"/>
  <c r="Y208" i="9"/>
  <c r="N208" i="9"/>
  <c r="X208" i="9"/>
  <c r="K208" i="9"/>
  <c r="W208" i="9"/>
  <c r="J208" i="9"/>
  <c r="V208" i="9"/>
  <c r="I208" i="9"/>
  <c r="U208" i="9"/>
  <c r="E208" i="9"/>
  <c r="T208" i="9"/>
  <c r="D208" i="9"/>
  <c r="AD208" i="9"/>
  <c r="Q208" i="9"/>
  <c r="C208" i="9"/>
  <c r="X214" i="9"/>
  <c r="K214" i="9"/>
  <c r="W214" i="9"/>
  <c r="J214" i="9"/>
  <c r="V214" i="9"/>
  <c r="I214" i="9"/>
  <c r="U214" i="9"/>
  <c r="E214" i="9"/>
  <c r="T214" i="9"/>
  <c r="D214" i="9"/>
  <c r="AD214" i="9"/>
  <c r="Q214" i="9"/>
  <c r="C214" i="9"/>
  <c r="O214" i="9"/>
  <c r="B214" i="9"/>
  <c r="Y214" i="9"/>
  <c r="N214" i="9"/>
  <c r="V220" i="9"/>
  <c r="I220" i="9"/>
  <c r="U220" i="9"/>
  <c r="E220" i="9"/>
  <c r="T220" i="9"/>
  <c r="D220" i="9"/>
  <c r="AD220" i="9"/>
  <c r="Q220" i="9"/>
  <c r="C220" i="9"/>
  <c r="O220" i="9"/>
  <c r="B220" i="9"/>
  <c r="Y220" i="9"/>
  <c r="N220" i="9"/>
  <c r="X220" i="9"/>
  <c r="K220" i="9"/>
  <c r="W220" i="9"/>
  <c r="J220" i="9"/>
  <c r="V228" i="9"/>
  <c r="I228" i="9"/>
  <c r="U228" i="9"/>
  <c r="E228" i="9"/>
  <c r="T228" i="9"/>
  <c r="D228" i="9"/>
  <c r="AD228" i="9"/>
  <c r="Q228" i="9"/>
  <c r="C228" i="9"/>
  <c r="O228" i="9"/>
  <c r="B228" i="9"/>
  <c r="Y228" i="9"/>
  <c r="N228" i="9"/>
  <c r="X228" i="9"/>
  <c r="K228" i="9"/>
  <c r="W228" i="9"/>
  <c r="J228" i="9"/>
  <c r="T234" i="9"/>
  <c r="D234" i="9"/>
  <c r="AD234" i="9"/>
  <c r="Q234" i="9"/>
  <c r="C234" i="9"/>
  <c r="O234" i="9"/>
  <c r="B234" i="9"/>
  <c r="Y234" i="9"/>
  <c r="N234" i="9"/>
  <c r="X234" i="9"/>
  <c r="K234" i="9"/>
  <c r="W234" i="9"/>
  <c r="J234" i="9"/>
  <c r="V234" i="9"/>
  <c r="I234" i="9"/>
  <c r="U234" i="9"/>
  <c r="E234" i="9"/>
  <c r="O240" i="9"/>
  <c r="B240" i="9"/>
  <c r="Y240" i="9"/>
  <c r="N240" i="9"/>
  <c r="X240" i="9"/>
  <c r="K240" i="9"/>
  <c r="W240" i="9"/>
  <c r="J240" i="9"/>
  <c r="V240" i="9"/>
  <c r="I240" i="9"/>
  <c r="U240" i="9"/>
  <c r="E240" i="9"/>
  <c r="T240" i="9"/>
  <c r="D240" i="9"/>
  <c r="AD240" i="9"/>
  <c r="Q240" i="9"/>
  <c r="C240" i="9"/>
  <c r="X246" i="9"/>
  <c r="K246" i="9"/>
  <c r="W246" i="9"/>
  <c r="J246" i="9"/>
  <c r="V246" i="9"/>
  <c r="I246" i="9"/>
  <c r="U246" i="9"/>
  <c r="E246" i="9"/>
  <c r="T246" i="9"/>
  <c r="D246" i="9"/>
  <c r="AD246" i="9"/>
  <c r="Q246" i="9"/>
  <c r="C246" i="9"/>
  <c r="O246" i="9"/>
  <c r="B246" i="9"/>
  <c r="Y246" i="9"/>
  <c r="N246" i="9"/>
  <c r="V252" i="9"/>
  <c r="I252" i="9"/>
  <c r="U252" i="9"/>
  <c r="E252" i="9"/>
  <c r="T252" i="9"/>
  <c r="D252" i="9"/>
  <c r="AD252" i="9"/>
  <c r="Q252" i="9"/>
  <c r="C252" i="9"/>
  <c r="O252" i="9"/>
  <c r="B252" i="9"/>
  <c r="Y252" i="9"/>
  <c r="N252" i="9"/>
  <c r="X252" i="9"/>
  <c r="K252" i="9"/>
  <c r="W252" i="9"/>
  <c r="J252" i="9"/>
  <c r="T258" i="9"/>
  <c r="D258" i="9"/>
  <c r="AD258" i="9"/>
  <c r="Q258" i="9"/>
  <c r="C258" i="9"/>
  <c r="O258" i="9"/>
  <c r="B258" i="9"/>
  <c r="Y258" i="9"/>
  <c r="N258" i="9"/>
  <c r="X258" i="9"/>
  <c r="K258" i="9"/>
  <c r="W258" i="9"/>
  <c r="J258" i="9"/>
  <c r="V258" i="9"/>
  <c r="I258" i="9"/>
  <c r="U258" i="9"/>
  <c r="E258" i="9"/>
  <c r="O264" i="9"/>
  <c r="B264" i="9"/>
  <c r="Y264" i="9"/>
  <c r="N264" i="9"/>
  <c r="X264" i="9"/>
  <c r="K264" i="9"/>
  <c r="W264" i="9"/>
  <c r="J264" i="9"/>
  <c r="V264" i="9"/>
  <c r="I264" i="9"/>
  <c r="U264" i="9"/>
  <c r="E264" i="9"/>
  <c r="T264" i="9"/>
  <c r="D264" i="9"/>
  <c r="AD264" i="9"/>
  <c r="Q264" i="9"/>
  <c r="C264" i="9"/>
  <c r="X270" i="9"/>
  <c r="K270" i="9"/>
  <c r="W270" i="9"/>
  <c r="J270" i="9"/>
  <c r="V270" i="9"/>
  <c r="I270" i="9"/>
  <c r="U270" i="9"/>
  <c r="E270" i="9"/>
  <c r="T270" i="9"/>
  <c r="D270" i="9"/>
  <c r="AD270" i="9"/>
  <c r="Q270" i="9"/>
  <c r="C270" i="9"/>
  <c r="O270" i="9"/>
  <c r="B270" i="9"/>
  <c r="Y270" i="9"/>
  <c r="N270" i="9"/>
  <c r="V276" i="9"/>
  <c r="I276" i="9"/>
  <c r="U276" i="9"/>
  <c r="E276" i="9"/>
  <c r="T276" i="9"/>
  <c r="D276" i="9"/>
  <c r="AD276" i="9"/>
  <c r="Q276" i="9"/>
  <c r="C276" i="9"/>
  <c r="O276" i="9"/>
  <c r="B276" i="9"/>
  <c r="Y276" i="9"/>
  <c r="N276" i="9"/>
  <c r="X276" i="9"/>
  <c r="K276" i="9"/>
  <c r="W276" i="9"/>
  <c r="J276" i="9"/>
  <c r="T282" i="9"/>
  <c r="D282" i="9"/>
  <c r="AD282" i="9"/>
  <c r="Q282" i="9"/>
  <c r="C282" i="9"/>
  <c r="O282" i="9"/>
  <c r="B282" i="9"/>
  <c r="Y282" i="9"/>
  <c r="N282" i="9"/>
  <c r="X282" i="9"/>
  <c r="K282" i="9"/>
  <c r="W282" i="9"/>
  <c r="J282" i="9"/>
  <c r="V282" i="9"/>
  <c r="I282" i="9"/>
  <c r="U282" i="9"/>
  <c r="E282" i="9"/>
  <c r="O288" i="9"/>
  <c r="B288" i="9"/>
  <c r="Y288" i="9"/>
  <c r="N288" i="9"/>
  <c r="X288" i="9"/>
  <c r="K288" i="9"/>
  <c r="W288" i="9"/>
  <c r="J288" i="9"/>
  <c r="V288" i="9"/>
  <c r="I288" i="9"/>
  <c r="U288" i="9"/>
  <c r="E288" i="9"/>
  <c r="T288" i="9"/>
  <c r="D288" i="9"/>
  <c r="AD288" i="9"/>
  <c r="Q288" i="9"/>
  <c r="C288" i="9"/>
  <c r="X294" i="9"/>
  <c r="K294" i="9"/>
  <c r="W294" i="9"/>
  <c r="J294" i="9"/>
  <c r="V294" i="9"/>
  <c r="I294" i="9"/>
  <c r="U294" i="9"/>
  <c r="E294" i="9"/>
  <c r="T294" i="9"/>
  <c r="D294" i="9"/>
  <c r="AD294" i="9"/>
  <c r="Q294" i="9"/>
  <c r="C294" i="9"/>
  <c r="O294" i="9"/>
  <c r="B294" i="9"/>
  <c r="Y294" i="9"/>
  <c r="N294" i="9"/>
  <c r="V300" i="9"/>
  <c r="I300" i="9"/>
  <c r="U300" i="9"/>
  <c r="E300" i="9"/>
  <c r="T300" i="9"/>
  <c r="D300" i="9"/>
  <c r="AD300" i="9"/>
  <c r="Q300" i="9"/>
  <c r="C300" i="9"/>
  <c r="O300" i="9"/>
  <c r="B300" i="9"/>
  <c r="Y300" i="9"/>
  <c r="N300" i="9"/>
  <c r="X300" i="9"/>
  <c r="K300" i="9"/>
  <c r="W300" i="9"/>
  <c r="J300" i="9"/>
  <c r="T306" i="9"/>
  <c r="D306" i="9"/>
  <c r="AD306" i="9"/>
  <c r="Q306" i="9"/>
  <c r="C306" i="9"/>
  <c r="O306" i="9"/>
  <c r="B306" i="9"/>
  <c r="Y306" i="9"/>
  <c r="N306" i="9"/>
  <c r="X306" i="9"/>
  <c r="K306" i="9"/>
  <c r="W306" i="9"/>
  <c r="J306" i="9"/>
  <c r="V306" i="9"/>
  <c r="I306" i="9"/>
  <c r="U306" i="9"/>
  <c r="E306" i="9"/>
  <c r="O312" i="9"/>
  <c r="B312" i="9"/>
  <c r="Y312" i="9"/>
  <c r="N312" i="9"/>
  <c r="X312" i="9"/>
  <c r="K312" i="9"/>
  <c r="W312" i="9"/>
  <c r="J312" i="9"/>
  <c r="V312" i="9"/>
  <c r="I312" i="9"/>
  <c r="U312" i="9"/>
  <c r="E312" i="9"/>
  <c r="T312" i="9"/>
  <c r="D312" i="9"/>
  <c r="AD312" i="9"/>
  <c r="Q312" i="9"/>
  <c r="C312" i="9"/>
  <c r="O320" i="9"/>
  <c r="B320" i="9"/>
  <c r="Y320" i="9"/>
  <c r="N320" i="9"/>
  <c r="X320" i="9"/>
  <c r="K320" i="9"/>
  <c r="W320" i="9"/>
  <c r="J320" i="9"/>
  <c r="V320" i="9"/>
  <c r="I320" i="9"/>
  <c r="U320" i="9"/>
  <c r="E320" i="9"/>
  <c r="T320" i="9"/>
  <c r="D320" i="9"/>
  <c r="AD320" i="9"/>
  <c r="Q320" i="9"/>
  <c r="C320" i="9"/>
  <c r="U328" i="9"/>
  <c r="E328" i="9"/>
  <c r="T328" i="9"/>
  <c r="D328" i="9"/>
  <c r="AD328" i="9"/>
  <c r="Q328" i="9"/>
  <c r="C328" i="9"/>
  <c r="O328" i="9"/>
  <c r="B328" i="9"/>
  <c r="Y328" i="9"/>
  <c r="N328" i="9"/>
  <c r="X328" i="9"/>
  <c r="K328" i="9"/>
  <c r="W328" i="9"/>
  <c r="J328" i="9"/>
  <c r="V328" i="9"/>
  <c r="I328" i="9"/>
  <c r="AD334" i="9"/>
  <c r="Q334" i="9"/>
  <c r="C334" i="9"/>
  <c r="O334" i="9"/>
  <c r="B334" i="9"/>
  <c r="Y334" i="9"/>
  <c r="N334" i="9"/>
  <c r="X334" i="9"/>
  <c r="K334" i="9"/>
  <c r="W334" i="9"/>
  <c r="J334" i="9"/>
  <c r="V334" i="9"/>
  <c r="I334" i="9"/>
  <c r="U334" i="9"/>
  <c r="E334" i="9"/>
  <c r="T334" i="9"/>
  <c r="D334" i="9"/>
  <c r="Y340" i="9"/>
  <c r="N340" i="9"/>
  <c r="X340" i="9"/>
  <c r="K340" i="9"/>
  <c r="W340" i="9"/>
  <c r="J340" i="9"/>
  <c r="V340" i="9"/>
  <c r="I340" i="9"/>
  <c r="U340" i="9"/>
  <c r="E340" i="9"/>
  <c r="T340" i="9"/>
  <c r="D340" i="9"/>
  <c r="AD340" i="9"/>
  <c r="Q340" i="9"/>
  <c r="C340" i="9"/>
  <c r="O340" i="9"/>
  <c r="B340" i="9"/>
  <c r="W346" i="9"/>
  <c r="J346" i="9"/>
  <c r="V346" i="9"/>
  <c r="I346" i="9"/>
  <c r="U346" i="9"/>
  <c r="E346" i="9"/>
  <c r="T346" i="9"/>
  <c r="D346" i="9"/>
  <c r="AD346" i="9"/>
  <c r="Q346" i="9"/>
  <c r="C346" i="9"/>
  <c r="O346" i="9"/>
  <c r="B346" i="9"/>
  <c r="Y346" i="9"/>
  <c r="N346" i="9"/>
  <c r="X346" i="9"/>
  <c r="K346" i="9"/>
  <c r="U352" i="9"/>
  <c r="E352" i="9"/>
  <c r="T352" i="9"/>
  <c r="D352" i="9"/>
  <c r="AD352" i="9"/>
  <c r="Q352" i="9"/>
  <c r="C352" i="9"/>
  <c r="O352" i="9"/>
  <c r="B352" i="9"/>
  <c r="Y352" i="9"/>
  <c r="N352" i="9"/>
  <c r="X352" i="9"/>
  <c r="K352" i="9"/>
  <c r="W352" i="9"/>
  <c r="J352" i="9"/>
  <c r="V352" i="9"/>
  <c r="I352" i="9"/>
  <c r="AD358" i="9"/>
  <c r="Q358" i="9"/>
  <c r="C358" i="9"/>
  <c r="O358" i="9"/>
  <c r="B358" i="9"/>
  <c r="Y358" i="9"/>
  <c r="N358" i="9"/>
  <c r="X358" i="9"/>
  <c r="K358" i="9"/>
  <c r="W358" i="9"/>
  <c r="J358" i="9"/>
  <c r="V358" i="9"/>
  <c r="I358" i="9"/>
  <c r="U358" i="9"/>
  <c r="E358" i="9"/>
  <c r="T358" i="9"/>
  <c r="D358" i="9"/>
  <c r="Y364" i="9"/>
  <c r="N364" i="9"/>
  <c r="X364" i="9"/>
  <c r="K364" i="9"/>
  <c r="W364" i="9"/>
  <c r="J364" i="9"/>
  <c r="V364" i="9"/>
  <c r="I364" i="9"/>
  <c r="U364" i="9"/>
  <c r="E364" i="9"/>
  <c r="T364" i="9"/>
  <c r="D364" i="9"/>
  <c r="AD364" i="9"/>
  <c r="Q364" i="9"/>
  <c r="C364" i="9"/>
  <c r="O364" i="9"/>
  <c r="B364" i="9"/>
  <c r="W370" i="9"/>
  <c r="J370" i="9"/>
  <c r="V370" i="9"/>
  <c r="I370" i="9"/>
  <c r="U370" i="9"/>
  <c r="E370" i="9"/>
  <c r="T370" i="9"/>
  <c r="D370" i="9"/>
  <c r="AD370" i="9"/>
  <c r="Q370" i="9"/>
  <c r="C370" i="9"/>
  <c r="O370" i="9"/>
  <c r="B370" i="9"/>
  <c r="Y370" i="9"/>
  <c r="N370" i="9"/>
  <c r="X370" i="9"/>
  <c r="K370" i="9"/>
  <c r="U376" i="9"/>
  <c r="E376" i="9"/>
  <c r="T376" i="9"/>
  <c r="D376" i="9"/>
  <c r="AD376" i="9"/>
  <c r="Q376" i="9"/>
  <c r="C376" i="9"/>
  <c r="O376" i="9"/>
  <c r="B376" i="9"/>
  <c r="Y376" i="9"/>
  <c r="N376" i="9"/>
  <c r="X376" i="9"/>
  <c r="K376" i="9"/>
  <c r="W376" i="9"/>
  <c r="J376" i="9"/>
  <c r="V376" i="9"/>
  <c r="I376" i="9"/>
  <c r="Y380" i="9"/>
  <c r="N380" i="9"/>
  <c r="X380" i="9"/>
  <c r="K380" i="9"/>
  <c r="W380" i="9"/>
  <c r="J380" i="9"/>
  <c r="V380" i="9"/>
  <c r="I380" i="9"/>
  <c r="U380" i="9"/>
  <c r="E380" i="9"/>
  <c r="T380" i="9"/>
  <c r="D380" i="9"/>
  <c r="AD380" i="9"/>
  <c r="Q380" i="9"/>
  <c r="C380" i="9"/>
  <c r="O380" i="9"/>
  <c r="B380" i="9"/>
  <c r="W386" i="9"/>
  <c r="J386" i="9"/>
  <c r="V386" i="9"/>
  <c r="I386" i="9"/>
  <c r="U386" i="9"/>
  <c r="E386" i="9"/>
  <c r="T386" i="9"/>
  <c r="D386" i="9"/>
  <c r="AD386" i="9"/>
  <c r="Q386" i="9"/>
  <c r="C386" i="9"/>
  <c r="O386" i="9"/>
  <c r="B386" i="9"/>
  <c r="Y386" i="9"/>
  <c r="N386" i="9"/>
  <c r="X386" i="9"/>
  <c r="K386" i="9"/>
  <c r="W394" i="9"/>
  <c r="J394" i="9"/>
  <c r="V394" i="9"/>
  <c r="I394" i="9"/>
  <c r="U394" i="9"/>
  <c r="E394" i="9"/>
  <c r="T394" i="9"/>
  <c r="D394" i="9"/>
  <c r="AD394" i="9"/>
  <c r="Q394" i="9"/>
  <c r="C394" i="9"/>
  <c r="O394" i="9"/>
  <c r="B394" i="9"/>
  <c r="Y394" i="9"/>
  <c r="N394" i="9"/>
  <c r="X394" i="9"/>
  <c r="K394" i="9"/>
  <c r="U400" i="9"/>
  <c r="E400" i="9"/>
  <c r="T400" i="9"/>
  <c r="D400" i="9"/>
  <c r="AD400" i="9"/>
  <c r="Q400" i="9"/>
  <c r="C400" i="9"/>
  <c r="O400" i="9"/>
  <c r="B400" i="9"/>
  <c r="Y400" i="9"/>
  <c r="N400" i="9"/>
  <c r="X400" i="9"/>
  <c r="K400" i="9"/>
  <c r="W400" i="9"/>
  <c r="J400" i="9"/>
  <c r="V400" i="9"/>
  <c r="I400" i="9"/>
  <c r="Y404" i="9"/>
  <c r="N404" i="9"/>
  <c r="X404" i="9"/>
  <c r="K404" i="9"/>
  <c r="W404" i="9"/>
  <c r="J404" i="9"/>
  <c r="V404" i="9"/>
  <c r="I404" i="9"/>
  <c r="U404" i="9"/>
  <c r="E404" i="9"/>
  <c r="T404" i="9"/>
  <c r="D404" i="9"/>
  <c r="AD404" i="9"/>
  <c r="Q404" i="9"/>
  <c r="C404" i="9"/>
  <c r="O404" i="9"/>
  <c r="B404" i="9"/>
  <c r="W410" i="9"/>
  <c r="J410" i="9"/>
  <c r="V410" i="9"/>
  <c r="I410" i="9"/>
  <c r="U410" i="9"/>
  <c r="E410" i="9"/>
  <c r="T410" i="9"/>
  <c r="D410" i="9"/>
  <c r="AD410" i="9"/>
  <c r="Q410" i="9"/>
  <c r="C410" i="9"/>
  <c r="O410" i="9"/>
  <c r="B410" i="9"/>
  <c r="Y410" i="9"/>
  <c r="N410" i="9"/>
  <c r="X410" i="9"/>
  <c r="K410" i="9"/>
  <c r="U416" i="9"/>
  <c r="E416" i="9"/>
  <c r="T416" i="9"/>
  <c r="D416" i="9"/>
  <c r="AD416" i="9"/>
  <c r="Q416" i="9"/>
  <c r="C416" i="9"/>
  <c r="O416" i="9"/>
  <c r="B416" i="9"/>
  <c r="Y416" i="9"/>
  <c r="N416" i="9"/>
  <c r="X416" i="9"/>
  <c r="K416" i="9"/>
  <c r="W416" i="9"/>
  <c r="J416" i="9"/>
  <c r="V416" i="9"/>
  <c r="I416" i="9"/>
  <c r="U424" i="9"/>
  <c r="E424" i="9"/>
  <c r="T424" i="9"/>
  <c r="D424" i="9"/>
  <c r="AD424" i="9"/>
  <c r="Q424" i="9"/>
  <c r="C424" i="9"/>
  <c r="O424" i="9"/>
  <c r="B424" i="9"/>
  <c r="Y424" i="9"/>
  <c r="N424" i="9"/>
  <c r="X424" i="9"/>
  <c r="K424" i="9"/>
  <c r="W424" i="9"/>
  <c r="J424" i="9"/>
  <c r="V424" i="9"/>
  <c r="I424" i="9"/>
  <c r="Y428" i="9"/>
  <c r="N428" i="9"/>
  <c r="X428" i="9"/>
  <c r="K428" i="9"/>
  <c r="W428" i="9"/>
  <c r="J428" i="9"/>
  <c r="V428" i="9"/>
  <c r="I428" i="9"/>
  <c r="U428" i="9"/>
  <c r="E428" i="9"/>
  <c r="T428" i="9"/>
  <c r="D428" i="9"/>
  <c r="AD428" i="9"/>
  <c r="Q428" i="9"/>
  <c r="C428" i="9"/>
  <c r="O428" i="9"/>
  <c r="B428" i="9"/>
  <c r="AD438" i="9"/>
  <c r="Q438" i="9"/>
  <c r="C438" i="9"/>
  <c r="O438" i="9"/>
  <c r="B438" i="9"/>
  <c r="Y438" i="9"/>
  <c r="N438" i="9"/>
  <c r="X438" i="9"/>
  <c r="K438" i="9"/>
  <c r="W438" i="9"/>
  <c r="J438" i="9"/>
  <c r="V438" i="9"/>
  <c r="I438" i="9"/>
  <c r="U438" i="9"/>
  <c r="E438" i="9"/>
  <c r="T438" i="9"/>
  <c r="D438" i="9"/>
  <c r="Y444" i="9"/>
  <c r="N444" i="9"/>
  <c r="X444" i="9"/>
  <c r="K444" i="9"/>
  <c r="W444" i="9"/>
  <c r="J444" i="9"/>
  <c r="V444" i="9"/>
  <c r="I444" i="9"/>
  <c r="U444" i="9"/>
  <c r="E444" i="9"/>
  <c r="T444" i="9"/>
  <c r="D444" i="9"/>
  <c r="AD444" i="9"/>
  <c r="Q444" i="9"/>
  <c r="C444" i="9"/>
  <c r="O444" i="9"/>
  <c r="B444" i="9"/>
  <c r="W450" i="9"/>
  <c r="J450" i="9"/>
  <c r="V450" i="9"/>
  <c r="I450" i="9"/>
  <c r="U450" i="9"/>
  <c r="E450" i="9"/>
  <c r="T450" i="9"/>
  <c r="D450" i="9"/>
  <c r="AD450" i="9"/>
  <c r="Q450" i="9"/>
  <c r="C450" i="9"/>
  <c r="O450" i="9"/>
  <c r="B450" i="9"/>
  <c r="Y450" i="9"/>
  <c r="N450" i="9"/>
  <c r="X450" i="9"/>
  <c r="K450" i="9"/>
  <c r="U456" i="9"/>
  <c r="E456" i="9"/>
  <c r="T456" i="9"/>
  <c r="D456" i="9"/>
  <c r="AD456" i="9"/>
  <c r="Q456" i="9"/>
  <c r="C456" i="9"/>
  <c r="O456" i="9"/>
  <c r="B456" i="9"/>
  <c r="Y456" i="9"/>
  <c r="N456" i="9"/>
  <c r="X456" i="9"/>
  <c r="K456" i="9"/>
  <c r="W456" i="9"/>
  <c r="J456" i="9"/>
  <c r="V456" i="9"/>
  <c r="I456" i="9"/>
  <c r="Y460" i="9"/>
  <c r="N460" i="9"/>
  <c r="X460" i="9"/>
  <c r="K460" i="9"/>
  <c r="W460" i="9"/>
  <c r="J460" i="9"/>
  <c r="V460" i="9"/>
  <c r="I460" i="9"/>
  <c r="U460" i="9"/>
  <c r="E460" i="9"/>
  <c r="T460" i="9"/>
  <c r="D460" i="9"/>
  <c r="AD460" i="9"/>
  <c r="Q460" i="9"/>
  <c r="C460" i="9"/>
  <c r="O460" i="9"/>
  <c r="B460" i="9"/>
  <c r="W466" i="9"/>
  <c r="J466" i="9"/>
  <c r="V466" i="9"/>
  <c r="I466" i="9"/>
  <c r="U466" i="9"/>
  <c r="E466" i="9"/>
  <c r="T466" i="9"/>
  <c r="D466" i="9"/>
  <c r="AD466" i="9"/>
  <c r="Q466" i="9"/>
  <c r="C466" i="9"/>
  <c r="O466" i="9"/>
  <c r="B466" i="9"/>
  <c r="Y466" i="9"/>
  <c r="N466" i="9"/>
  <c r="X466" i="9"/>
  <c r="K466" i="9"/>
  <c r="W472" i="9"/>
  <c r="J472" i="9"/>
  <c r="V472" i="9"/>
  <c r="I472" i="9"/>
  <c r="U472" i="9"/>
  <c r="E472" i="9"/>
  <c r="T472" i="9"/>
  <c r="D472" i="9"/>
  <c r="AD472" i="9"/>
  <c r="Q472" i="9"/>
  <c r="C472" i="9"/>
  <c r="O472" i="9"/>
  <c r="B472" i="9"/>
  <c r="Y472" i="9"/>
  <c r="N472" i="9"/>
  <c r="X472" i="9"/>
  <c r="K472" i="9"/>
  <c r="U478" i="9"/>
  <c r="E478" i="9"/>
  <c r="T478" i="9"/>
  <c r="D478" i="9"/>
  <c r="AD478" i="9"/>
  <c r="Q478" i="9"/>
  <c r="C478" i="9"/>
  <c r="O478" i="9"/>
  <c r="B478" i="9"/>
  <c r="Y478" i="9"/>
  <c r="N478" i="9"/>
  <c r="X478" i="9"/>
  <c r="K478" i="9"/>
  <c r="W478" i="9"/>
  <c r="J478" i="9"/>
  <c r="V478" i="9"/>
  <c r="I478" i="9"/>
  <c r="AD484" i="9"/>
  <c r="Q484" i="9"/>
  <c r="C484" i="9"/>
  <c r="O484" i="9"/>
  <c r="B484" i="9"/>
  <c r="Y484" i="9"/>
  <c r="N484" i="9"/>
  <c r="X484" i="9"/>
  <c r="K484" i="9"/>
  <c r="W484" i="9"/>
  <c r="J484" i="9"/>
  <c r="V484" i="9"/>
  <c r="I484" i="9"/>
  <c r="U484" i="9"/>
  <c r="E484" i="9"/>
  <c r="T484" i="9"/>
  <c r="D484" i="9"/>
  <c r="Y490" i="9"/>
  <c r="N490" i="9"/>
  <c r="X490" i="9"/>
  <c r="K490" i="9"/>
  <c r="W490" i="9"/>
  <c r="J490" i="9"/>
  <c r="V490" i="9"/>
  <c r="I490" i="9"/>
  <c r="U490" i="9"/>
  <c r="E490" i="9"/>
  <c r="T490" i="9"/>
  <c r="D490" i="9"/>
  <c r="AD490" i="9"/>
  <c r="Q490" i="9"/>
  <c r="C490" i="9"/>
  <c r="O490" i="9"/>
  <c r="B490" i="9"/>
  <c r="W496" i="9"/>
  <c r="J496" i="9"/>
  <c r="V496" i="9"/>
  <c r="I496" i="9"/>
  <c r="U496" i="9"/>
  <c r="E496" i="9"/>
  <c r="T496" i="9"/>
  <c r="D496" i="9"/>
  <c r="AD496" i="9"/>
  <c r="Q496" i="9"/>
  <c r="C496" i="9"/>
  <c r="O496" i="9"/>
  <c r="B496" i="9"/>
  <c r="Y496" i="9"/>
  <c r="N496" i="9"/>
  <c r="X496" i="9"/>
  <c r="K496" i="9"/>
  <c r="U502" i="9"/>
  <c r="E502" i="9"/>
  <c r="T502" i="9"/>
  <c r="D502" i="9"/>
  <c r="AD502" i="9"/>
  <c r="Q502" i="9"/>
  <c r="C502" i="9"/>
  <c r="O502" i="9"/>
  <c r="B502" i="9"/>
  <c r="Y502" i="9"/>
  <c r="N502" i="9"/>
  <c r="X502" i="9"/>
  <c r="K502" i="9"/>
  <c r="W502" i="9"/>
  <c r="J502" i="9"/>
  <c r="V502" i="9"/>
  <c r="I502" i="9"/>
  <c r="AD508" i="9"/>
  <c r="Q508" i="9"/>
  <c r="C508" i="9"/>
  <c r="O508" i="9"/>
  <c r="B508" i="9"/>
  <c r="Y508" i="9"/>
  <c r="N508" i="9"/>
  <c r="X508" i="9"/>
  <c r="K508" i="9"/>
  <c r="W508" i="9"/>
  <c r="J508" i="9"/>
  <c r="V508" i="9"/>
  <c r="I508" i="9"/>
  <c r="U508" i="9"/>
  <c r="E508" i="9"/>
  <c r="T508" i="9"/>
  <c r="D508" i="9"/>
  <c r="Y514" i="9"/>
  <c r="N514" i="9"/>
  <c r="X514" i="9"/>
  <c r="K514" i="9"/>
  <c r="W514" i="9"/>
  <c r="J514" i="9"/>
  <c r="V514" i="9"/>
  <c r="I514" i="9"/>
  <c r="U514" i="9"/>
  <c r="E514" i="9"/>
  <c r="T514" i="9"/>
  <c r="D514" i="9"/>
  <c r="AD514" i="9"/>
  <c r="Q514" i="9"/>
  <c r="C514" i="9"/>
  <c r="O514" i="9"/>
  <c r="B514" i="9"/>
  <c r="W520" i="9"/>
  <c r="J520" i="9"/>
  <c r="V520" i="9"/>
  <c r="I520" i="9"/>
  <c r="U520" i="9"/>
  <c r="E520" i="9"/>
  <c r="T520" i="9"/>
  <c r="D520" i="9"/>
  <c r="AD520" i="9"/>
  <c r="Q520" i="9"/>
  <c r="C520" i="9"/>
  <c r="O520" i="9"/>
  <c r="B520" i="9"/>
  <c r="Y520" i="9"/>
  <c r="N520" i="9"/>
  <c r="X520" i="9"/>
  <c r="K520" i="9"/>
  <c r="U526" i="9"/>
  <c r="E526" i="9"/>
  <c r="T526" i="9"/>
  <c r="D526" i="9"/>
  <c r="AD526" i="9"/>
  <c r="Q526" i="9"/>
  <c r="C526" i="9"/>
  <c r="O526" i="9"/>
  <c r="B526" i="9"/>
  <c r="Y526" i="9"/>
  <c r="N526" i="9"/>
  <c r="X526" i="9"/>
  <c r="K526" i="9"/>
  <c r="W526" i="9"/>
  <c r="J526" i="9"/>
  <c r="V526" i="9"/>
  <c r="I526" i="9"/>
  <c r="AD532" i="9"/>
  <c r="Q532" i="9"/>
  <c r="C532" i="9"/>
  <c r="O532" i="9"/>
  <c r="B532" i="9"/>
  <c r="Y532" i="9"/>
  <c r="N532" i="9"/>
  <c r="X532" i="9"/>
  <c r="K532" i="9"/>
  <c r="W532" i="9"/>
  <c r="J532" i="9"/>
  <c r="V532" i="9"/>
  <c r="I532" i="9"/>
  <c r="U532" i="9"/>
  <c r="E532" i="9"/>
  <c r="T532" i="9"/>
  <c r="D532" i="9"/>
  <c r="Y538" i="9"/>
  <c r="N538" i="9"/>
  <c r="X538" i="9"/>
  <c r="K538" i="9"/>
  <c r="W538" i="9"/>
  <c r="J538" i="9"/>
  <c r="V538" i="9"/>
  <c r="I538" i="9"/>
  <c r="U538" i="9"/>
  <c r="E538" i="9"/>
  <c r="T538" i="9"/>
  <c r="D538" i="9"/>
  <c r="AD538" i="9"/>
  <c r="Q538" i="9"/>
  <c r="C538" i="9"/>
  <c r="O538" i="9"/>
  <c r="B538" i="9"/>
  <c r="O544" i="9"/>
  <c r="B544" i="9"/>
  <c r="Y544" i="9"/>
  <c r="N544" i="9"/>
  <c r="X544" i="9"/>
  <c r="K544" i="9"/>
  <c r="W544" i="9"/>
  <c r="J544" i="9"/>
  <c r="V544" i="9"/>
  <c r="I544" i="9"/>
  <c r="U544" i="9"/>
  <c r="E544" i="9"/>
  <c r="T544" i="9"/>
  <c r="D544" i="9"/>
  <c r="AD544" i="9"/>
  <c r="Q544" i="9"/>
  <c r="C544" i="9"/>
  <c r="X550" i="9"/>
  <c r="K550" i="9"/>
  <c r="W550" i="9"/>
  <c r="J550" i="9"/>
  <c r="V550" i="9"/>
  <c r="I550" i="9"/>
  <c r="U550" i="9"/>
  <c r="E550" i="9"/>
  <c r="T550" i="9"/>
  <c r="D550" i="9"/>
  <c r="AD550" i="9"/>
  <c r="Q550" i="9"/>
  <c r="C550" i="9"/>
  <c r="O550" i="9"/>
  <c r="B550" i="9"/>
  <c r="Y550" i="9"/>
  <c r="N550" i="9"/>
  <c r="V556" i="9"/>
  <c r="I556" i="9"/>
  <c r="U556" i="9"/>
  <c r="E556" i="9"/>
  <c r="T556" i="9"/>
  <c r="D556" i="9"/>
  <c r="AD556" i="9"/>
  <c r="Q556" i="9"/>
  <c r="C556" i="9"/>
  <c r="O556" i="9"/>
  <c r="B556" i="9"/>
  <c r="Y556" i="9"/>
  <c r="N556" i="9"/>
  <c r="X556" i="9"/>
  <c r="K556" i="9"/>
  <c r="W556" i="9"/>
  <c r="J556" i="9"/>
  <c r="T562" i="9"/>
  <c r="D562" i="9"/>
  <c r="AD562" i="9"/>
  <c r="Q562" i="9"/>
  <c r="C562" i="9"/>
  <c r="O562" i="9"/>
  <c r="B562" i="9"/>
  <c r="Y562" i="9"/>
  <c r="N562" i="9"/>
  <c r="X562" i="9"/>
  <c r="K562" i="9"/>
  <c r="W562" i="9"/>
  <c r="J562" i="9"/>
  <c r="V562" i="9"/>
  <c r="I562" i="9"/>
  <c r="U562" i="9"/>
  <c r="E562" i="9"/>
  <c r="O568" i="9"/>
  <c r="B568" i="9"/>
  <c r="Y568" i="9"/>
  <c r="N568" i="9"/>
  <c r="X568" i="9"/>
  <c r="K568" i="9"/>
  <c r="W568" i="9"/>
  <c r="J568" i="9"/>
  <c r="V568" i="9"/>
  <c r="I568" i="9"/>
  <c r="U568" i="9"/>
  <c r="E568" i="9"/>
  <c r="T568" i="9"/>
  <c r="D568" i="9"/>
  <c r="AD568" i="9"/>
  <c r="Q568" i="9"/>
  <c r="C568" i="9"/>
  <c r="X574" i="9"/>
  <c r="K574" i="9"/>
  <c r="W574" i="9"/>
  <c r="J574" i="9"/>
  <c r="V574" i="9"/>
  <c r="I574" i="9"/>
  <c r="U574" i="9"/>
  <c r="E574" i="9"/>
  <c r="T574" i="9"/>
  <c r="D574" i="9"/>
  <c r="AD574" i="9"/>
  <c r="Q574" i="9"/>
  <c r="C574" i="9"/>
  <c r="O574" i="9"/>
  <c r="B574" i="9"/>
  <c r="Y574" i="9"/>
  <c r="N574" i="9"/>
  <c r="V580" i="9"/>
  <c r="I580" i="9"/>
  <c r="U580" i="9"/>
  <c r="E580" i="9"/>
  <c r="T580" i="9"/>
  <c r="D580" i="9"/>
  <c r="AD580" i="9"/>
  <c r="Q580" i="9"/>
  <c r="C580" i="9"/>
  <c r="O580" i="9"/>
  <c r="B580" i="9"/>
  <c r="Y580" i="9"/>
  <c r="N580" i="9"/>
  <c r="X580" i="9"/>
  <c r="K580" i="9"/>
  <c r="W580" i="9"/>
  <c r="J580" i="9"/>
  <c r="T586" i="9"/>
  <c r="D586" i="9"/>
  <c r="AD586" i="9"/>
  <c r="Q586" i="9"/>
  <c r="C586" i="9"/>
  <c r="O586" i="9"/>
  <c r="B586" i="9"/>
  <c r="Y586" i="9"/>
  <c r="N586" i="9"/>
  <c r="X586" i="9"/>
  <c r="K586" i="9"/>
  <c r="W586" i="9"/>
  <c r="J586" i="9"/>
  <c r="V586" i="9"/>
  <c r="I586" i="9"/>
  <c r="U586" i="9"/>
  <c r="E586" i="9"/>
  <c r="T592" i="9"/>
  <c r="D592" i="9"/>
  <c r="W592" i="9"/>
  <c r="J592" i="9"/>
  <c r="O592" i="9"/>
  <c r="AD592" i="9"/>
  <c r="N592" i="9"/>
  <c r="K592" i="9"/>
  <c r="Y592" i="9"/>
  <c r="I592" i="9"/>
  <c r="X592" i="9"/>
  <c r="E592" i="9"/>
  <c r="V592" i="9"/>
  <c r="C592" i="9"/>
  <c r="U592" i="9"/>
  <c r="B592" i="9"/>
  <c r="Q592" i="9"/>
  <c r="O598" i="9"/>
  <c r="B598" i="9"/>
  <c r="U598" i="9"/>
  <c r="E598" i="9"/>
  <c r="V598" i="9"/>
  <c r="C598" i="9"/>
  <c r="T598" i="9"/>
  <c r="Q598" i="9"/>
  <c r="N598" i="9"/>
  <c r="AD598" i="9"/>
  <c r="K598" i="9"/>
  <c r="Y598" i="9"/>
  <c r="J598" i="9"/>
  <c r="X598" i="9"/>
  <c r="I598" i="9"/>
  <c r="W598" i="9"/>
  <c r="D598" i="9"/>
  <c r="X604" i="9"/>
  <c r="K604" i="9"/>
  <c r="AD604" i="9"/>
  <c r="Q604" i="9"/>
  <c r="C604" i="9"/>
  <c r="Y604" i="9"/>
  <c r="I604" i="9"/>
  <c r="W604" i="9"/>
  <c r="E604" i="9"/>
  <c r="V604" i="9"/>
  <c r="D604" i="9"/>
  <c r="U604" i="9"/>
  <c r="B604" i="9"/>
  <c r="T604" i="9"/>
  <c r="O604" i="9"/>
  <c r="N604" i="9"/>
  <c r="J604" i="9"/>
  <c r="X612" i="9"/>
  <c r="K612" i="9"/>
  <c r="W612" i="9"/>
  <c r="J612" i="9"/>
  <c r="U612" i="9"/>
  <c r="E612" i="9"/>
  <c r="T612" i="9"/>
  <c r="AD612" i="9"/>
  <c r="Q612" i="9"/>
  <c r="C612" i="9"/>
  <c r="O612" i="9"/>
  <c r="B612" i="9"/>
  <c r="D612" i="9"/>
  <c r="Y612" i="9"/>
  <c r="V612" i="9"/>
  <c r="N612" i="9"/>
  <c r="I612" i="9"/>
  <c r="V618" i="9"/>
  <c r="I618" i="9"/>
  <c r="U618" i="9"/>
  <c r="E618" i="9"/>
  <c r="AD618" i="9"/>
  <c r="Q618" i="9"/>
  <c r="C618" i="9"/>
  <c r="O618" i="9"/>
  <c r="B618" i="9"/>
  <c r="Y618" i="9"/>
  <c r="N618" i="9"/>
  <c r="X618" i="9"/>
  <c r="K618" i="9"/>
  <c r="W618" i="9"/>
  <c r="T618" i="9"/>
  <c r="J618" i="9"/>
  <c r="D618" i="9"/>
  <c r="T624" i="9"/>
  <c r="D624" i="9"/>
  <c r="AD624" i="9"/>
  <c r="Q624" i="9"/>
  <c r="C624" i="9"/>
  <c r="Y624" i="9"/>
  <c r="N624" i="9"/>
  <c r="X624" i="9"/>
  <c r="K624" i="9"/>
  <c r="W624" i="9"/>
  <c r="J624" i="9"/>
  <c r="V624" i="9"/>
  <c r="I624" i="9"/>
  <c r="U624" i="9"/>
  <c r="O624" i="9"/>
  <c r="E624" i="9"/>
  <c r="B624" i="9"/>
  <c r="X628" i="9"/>
  <c r="K628" i="9"/>
  <c r="W628" i="9"/>
  <c r="J628" i="9"/>
  <c r="U628" i="9"/>
  <c r="E628" i="9"/>
  <c r="T628" i="9"/>
  <c r="D628" i="9"/>
  <c r="AD628" i="9"/>
  <c r="Q628" i="9"/>
  <c r="C628" i="9"/>
  <c r="O628" i="9"/>
  <c r="B628" i="9"/>
  <c r="Y628" i="9"/>
  <c r="V628" i="9"/>
  <c r="N628" i="9"/>
  <c r="I628" i="9"/>
  <c r="AD636" i="9"/>
  <c r="Q636" i="9"/>
  <c r="C636" i="9"/>
  <c r="O636" i="9"/>
  <c r="B636" i="9"/>
  <c r="Y636" i="9"/>
  <c r="N636" i="9"/>
  <c r="X636" i="9"/>
  <c r="K636" i="9"/>
  <c r="E636" i="9"/>
  <c r="D636" i="9"/>
  <c r="V636" i="9"/>
  <c r="U636" i="9"/>
  <c r="T636" i="9"/>
  <c r="J636" i="9"/>
  <c r="W636" i="9"/>
  <c r="I636" i="9"/>
  <c r="W640" i="9"/>
  <c r="J640" i="9"/>
  <c r="V640" i="9"/>
  <c r="I640" i="9"/>
  <c r="U640" i="9"/>
  <c r="E640" i="9"/>
  <c r="T640" i="9"/>
  <c r="D640" i="9"/>
  <c r="N640" i="9"/>
  <c r="K640" i="9"/>
  <c r="B640" i="9"/>
  <c r="Y640" i="9"/>
  <c r="X640" i="9"/>
  <c r="Q640" i="9"/>
  <c r="AD640" i="9"/>
  <c r="O640" i="9"/>
  <c r="C640" i="9"/>
  <c r="U646" i="9"/>
  <c r="E646" i="9"/>
  <c r="T646" i="9"/>
  <c r="D646" i="9"/>
  <c r="AD646" i="9"/>
  <c r="Q646" i="9"/>
  <c r="C646" i="9"/>
  <c r="O646" i="9"/>
  <c r="B646" i="9"/>
  <c r="J646" i="9"/>
  <c r="I646" i="9"/>
  <c r="Y646" i="9"/>
  <c r="X646" i="9"/>
  <c r="W646" i="9"/>
  <c r="V646" i="9"/>
  <c r="N646" i="9"/>
  <c r="K646" i="9"/>
  <c r="AD652" i="9"/>
  <c r="Q652" i="9"/>
  <c r="C652" i="9"/>
  <c r="O652" i="9"/>
  <c r="B652" i="9"/>
  <c r="Y652" i="9"/>
  <c r="N652" i="9"/>
  <c r="X652" i="9"/>
  <c r="K652" i="9"/>
  <c r="W652" i="9"/>
  <c r="J652" i="9"/>
  <c r="V652" i="9"/>
  <c r="U652" i="9"/>
  <c r="T652" i="9"/>
  <c r="I652" i="9"/>
  <c r="E652" i="9"/>
  <c r="D652" i="9"/>
  <c r="Y658" i="9"/>
  <c r="N658" i="9"/>
  <c r="X658" i="9"/>
  <c r="K658" i="9"/>
  <c r="W658" i="9"/>
  <c r="J658" i="9"/>
  <c r="V658" i="9"/>
  <c r="I658" i="9"/>
  <c r="U658" i="9"/>
  <c r="E658" i="9"/>
  <c r="O658" i="9"/>
  <c r="D658" i="9"/>
  <c r="C658" i="9"/>
  <c r="B658" i="9"/>
  <c r="AD658" i="9"/>
  <c r="T658" i="9"/>
  <c r="Q658" i="9"/>
  <c r="W664" i="9"/>
  <c r="J664" i="9"/>
  <c r="V664" i="9"/>
  <c r="I664" i="9"/>
  <c r="U664" i="9"/>
  <c r="E664" i="9"/>
  <c r="T664" i="9"/>
  <c r="D664" i="9"/>
  <c r="AD664" i="9"/>
  <c r="Q664" i="9"/>
  <c r="C664" i="9"/>
  <c r="Y664" i="9"/>
  <c r="X664" i="9"/>
  <c r="O664" i="9"/>
  <c r="N664" i="9"/>
  <c r="K664" i="9"/>
  <c r="B664" i="9"/>
  <c r="U670" i="9"/>
  <c r="E670" i="9"/>
  <c r="T670" i="9"/>
  <c r="D670" i="9"/>
  <c r="AD670" i="9"/>
  <c r="Q670" i="9"/>
  <c r="C670" i="9"/>
  <c r="O670" i="9"/>
  <c r="B670" i="9"/>
  <c r="Y670" i="9"/>
  <c r="N670" i="9"/>
  <c r="W670" i="9"/>
  <c r="V670" i="9"/>
  <c r="K670" i="9"/>
  <c r="J670" i="9"/>
  <c r="I670" i="9"/>
  <c r="X670" i="9"/>
  <c r="AD676" i="9"/>
  <c r="Q676" i="9"/>
  <c r="C676" i="9"/>
  <c r="O676" i="9"/>
  <c r="B676" i="9"/>
  <c r="Y676" i="9"/>
  <c r="N676" i="9"/>
  <c r="X676" i="9"/>
  <c r="K676" i="9"/>
  <c r="W676" i="9"/>
  <c r="J676" i="9"/>
  <c r="I676" i="9"/>
  <c r="E676" i="9"/>
  <c r="D676" i="9"/>
  <c r="V676" i="9"/>
  <c r="U676" i="9"/>
  <c r="T676" i="9"/>
  <c r="AD684" i="9"/>
  <c r="Q684" i="9"/>
  <c r="C684" i="9"/>
  <c r="O684" i="9"/>
  <c r="B684" i="9"/>
  <c r="Y684" i="9"/>
  <c r="N684" i="9"/>
  <c r="X684" i="9"/>
  <c r="K684" i="9"/>
  <c r="W684" i="9"/>
  <c r="J684" i="9"/>
  <c r="E684" i="9"/>
  <c r="D684" i="9"/>
  <c r="V684" i="9"/>
  <c r="U684" i="9"/>
  <c r="T684" i="9"/>
  <c r="I684" i="9"/>
  <c r="U690" i="9"/>
  <c r="T690" i="9"/>
  <c r="D690" i="9"/>
  <c r="AD690" i="9"/>
  <c r="Q690" i="9"/>
  <c r="C690" i="9"/>
  <c r="X690" i="9"/>
  <c r="K690" i="9"/>
  <c r="W690" i="9"/>
  <c r="B690" i="9"/>
  <c r="Y690" i="9"/>
  <c r="V690" i="9"/>
  <c r="O690" i="9"/>
  <c r="N690" i="9"/>
  <c r="J690" i="9"/>
  <c r="I690" i="9"/>
  <c r="E690" i="9"/>
  <c r="V694" i="9"/>
  <c r="I694" i="9"/>
  <c r="AD694" i="9"/>
  <c r="Q694" i="9"/>
  <c r="C694" i="9"/>
  <c r="X694" i="9"/>
  <c r="K694" i="9"/>
  <c r="O694" i="9"/>
  <c r="N694" i="9"/>
  <c r="J694" i="9"/>
  <c r="W694" i="9"/>
  <c r="B694" i="9"/>
  <c r="U694" i="9"/>
  <c r="Y694" i="9"/>
  <c r="T694" i="9"/>
  <c r="E694" i="9"/>
  <c r="D694" i="9"/>
  <c r="T700" i="9"/>
  <c r="D700" i="9"/>
  <c r="Y700" i="9"/>
  <c r="N700" i="9"/>
  <c r="V700" i="9"/>
  <c r="I700" i="9"/>
  <c r="Q700" i="9"/>
  <c r="O700" i="9"/>
  <c r="K700" i="9"/>
  <c r="X700" i="9"/>
  <c r="C700" i="9"/>
  <c r="W700" i="9"/>
  <c r="B700" i="9"/>
  <c r="AD700" i="9"/>
  <c r="U700" i="9"/>
  <c r="J700" i="9"/>
  <c r="E700" i="9"/>
  <c r="O706" i="9"/>
  <c r="B706" i="9"/>
  <c r="Y706" i="9"/>
  <c r="N706" i="9"/>
  <c r="W706" i="9"/>
  <c r="J706" i="9"/>
  <c r="T706" i="9"/>
  <c r="D706" i="9"/>
  <c r="AD706" i="9"/>
  <c r="C706" i="9"/>
  <c r="X706" i="9"/>
  <c r="V706" i="9"/>
  <c r="K706" i="9"/>
  <c r="I706" i="9"/>
  <c r="U706" i="9"/>
  <c r="Q706" i="9"/>
  <c r="E706" i="9"/>
  <c r="X712" i="9"/>
  <c r="K712" i="9"/>
  <c r="W712" i="9"/>
  <c r="J712" i="9"/>
  <c r="U712" i="9"/>
  <c r="E712" i="9"/>
  <c r="O712" i="9"/>
  <c r="B712" i="9"/>
  <c r="Y712" i="9"/>
  <c r="V712" i="9"/>
  <c r="T712" i="9"/>
  <c r="I712" i="9"/>
  <c r="D712" i="9"/>
  <c r="C712" i="9"/>
  <c r="AD712" i="9"/>
  <c r="Q712" i="9"/>
  <c r="N712" i="9"/>
  <c r="V718" i="9"/>
  <c r="I718" i="9"/>
  <c r="U718" i="9"/>
  <c r="E718" i="9"/>
  <c r="AD718" i="9"/>
  <c r="Q718" i="9"/>
  <c r="C718" i="9"/>
  <c r="X718" i="9"/>
  <c r="K718" i="9"/>
  <c r="W718" i="9"/>
  <c r="T718" i="9"/>
  <c r="O718" i="9"/>
  <c r="D718" i="9"/>
  <c r="B718" i="9"/>
  <c r="Y718" i="9"/>
  <c r="N718" i="9"/>
  <c r="J718" i="9"/>
  <c r="W724" i="9"/>
  <c r="AD724" i="9"/>
  <c r="Q724" i="9"/>
  <c r="U724" i="9"/>
  <c r="D724" i="9"/>
  <c r="T724" i="9"/>
  <c r="C724" i="9"/>
  <c r="N724" i="9"/>
  <c r="X724" i="9"/>
  <c r="I724" i="9"/>
  <c r="V724" i="9"/>
  <c r="O724" i="9"/>
  <c r="K724" i="9"/>
  <c r="B724" i="9"/>
  <c r="Y724" i="9"/>
  <c r="J724" i="9"/>
  <c r="E724" i="9"/>
  <c r="U730" i="9"/>
  <c r="E730" i="9"/>
  <c r="Y730" i="9"/>
  <c r="N730" i="9"/>
  <c r="X730" i="9"/>
  <c r="I730" i="9"/>
  <c r="W730" i="9"/>
  <c r="D730" i="9"/>
  <c r="T730" i="9"/>
  <c r="B730" i="9"/>
  <c r="AD730" i="9"/>
  <c r="K730" i="9"/>
  <c r="J730" i="9"/>
  <c r="C730" i="9"/>
  <c r="V730" i="9"/>
  <c r="Q730" i="9"/>
  <c r="O730" i="9"/>
  <c r="AD736" i="9"/>
  <c r="Q736" i="9"/>
  <c r="C736" i="9"/>
  <c r="W736" i="9"/>
  <c r="J736" i="9"/>
  <c r="N736" i="9"/>
  <c r="K736" i="9"/>
  <c r="X736" i="9"/>
  <c r="E736" i="9"/>
  <c r="T736" i="9"/>
  <c r="Y736" i="9"/>
  <c r="V736" i="9"/>
  <c r="I736" i="9"/>
  <c r="D736" i="9"/>
  <c r="U736" i="9"/>
  <c r="O736" i="9"/>
  <c r="B736" i="9"/>
  <c r="AD744" i="9"/>
  <c r="Q744" i="9"/>
  <c r="C744" i="9"/>
  <c r="Y744" i="9"/>
  <c r="N744" i="9"/>
  <c r="W744" i="9"/>
  <c r="J744" i="9"/>
  <c r="X744" i="9"/>
  <c r="D744" i="9"/>
  <c r="V744" i="9"/>
  <c r="B744" i="9"/>
  <c r="T744" i="9"/>
  <c r="I744" i="9"/>
  <c r="E744" i="9"/>
  <c r="U744" i="9"/>
  <c r="O744" i="9"/>
  <c r="K744" i="9"/>
  <c r="Y750" i="9"/>
  <c r="N750" i="9"/>
  <c r="W750" i="9"/>
  <c r="J750" i="9"/>
  <c r="U750" i="9"/>
  <c r="E750" i="9"/>
  <c r="D750" i="9"/>
  <c r="X750" i="9"/>
  <c r="C750" i="9"/>
  <c r="T750" i="9"/>
  <c r="K750" i="9"/>
  <c r="AD750" i="9"/>
  <c r="V750" i="9"/>
  <c r="Q750" i="9"/>
  <c r="B750" i="9"/>
  <c r="O750" i="9"/>
  <c r="I750" i="9"/>
  <c r="U754" i="9"/>
  <c r="E754" i="9"/>
  <c r="AD754" i="9"/>
  <c r="Q754" i="9"/>
  <c r="C754" i="9"/>
  <c r="O754" i="9"/>
  <c r="B754" i="9"/>
  <c r="Y754" i="9"/>
  <c r="N754" i="9"/>
  <c r="W754" i="9"/>
  <c r="V754" i="9"/>
  <c r="T754" i="9"/>
  <c r="K754" i="9"/>
  <c r="D754" i="9"/>
  <c r="I754" i="9"/>
  <c r="X754" i="9"/>
  <c r="J754" i="9"/>
  <c r="U762" i="9"/>
  <c r="E762" i="9"/>
  <c r="AD762" i="9"/>
  <c r="Q762" i="9"/>
  <c r="C762" i="9"/>
  <c r="O762" i="9"/>
  <c r="B762" i="9"/>
  <c r="Y762" i="9"/>
  <c r="N762" i="9"/>
  <c r="J762" i="9"/>
  <c r="I762" i="9"/>
  <c r="D762" i="9"/>
  <c r="X762" i="9"/>
  <c r="T762" i="9"/>
  <c r="W762" i="9"/>
  <c r="V762" i="9"/>
  <c r="K762" i="9"/>
  <c r="Y766" i="9"/>
  <c r="N766" i="9"/>
  <c r="W766" i="9"/>
  <c r="J766" i="9"/>
  <c r="V766" i="9"/>
  <c r="I766" i="9"/>
  <c r="U766" i="9"/>
  <c r="E766" i="9"/>
  <c r="Q766" i="9"/>
  <c r="O766" i="9"/>
  <c r="K766" i="9"/>
  <c r="D766" i="9"/>
  <c r="X766" i="9"/>
  <c r="AD766" i="9"/>
  <c r="C766" i="9"/>
  <c r="B766" i="9"/>
  <c r="T766" i="9"/>
  <c r="W772" i="9"/>
  <c r="J772" i="9"/>
  <c r="U772" i="9"/>
  <c r="E772" i="9"/>
  <c r="T772" i="9"/>
  <c r="D772" i="9"/>
  <c r="AD772" i="9"/>
  <c r="Q772" i="9"/>
  <c r="C772" i="9"/>
  <c r="N772" i="9"/>
  <c r="K772" i="9"/>
  <c r="I772" i="9"/>
  <c r="B772" i="9"/>
  <c r="V772" i="9"/>
  <c r="Y772" i="9"/>
  <c r="X772" i="9"/>
  <c r="O772" i="9"/>
  <c r="U778" i="9"/>
  <c r="E778" i="9"/>
  <c r="T778" i="9"/>
  <c r="D778" i="9"/>
  <c r="AD778" i="9"/>
  <c r="Q778" i="9"/>
  <c r="C778" i="9"/>
  <c r="Y778" i="9"/>
  <c r="N778" i="9"/>
  <c r="B778" i="9"/>
  <c r="W778" i="9"/>
  <c r="V778" i="9"/>
  <c r="O778" i="9"/>
  <c r="J778" i="9"/>
  <c r="I778" i="9"/>
  <c r="X778" i="9"/>
  <c r="K778" i="9"/>
  <c r="U786" i="9"/>
  <c r="E786" i="9"/>
  <c r="T786" i="9"/>
  <c r="D786" i="9"/>
  <c r="AD786" i="9"/>
  <c r="Q786" i="9"/>
  <c r="C786" i="9"/>
  <c r="Y786" i="9"/>
  <c r="N786" i="9"/>
  <c r="O786" i="9"/>
  <c r="K786" i="9"/>
  <c r="J786" i="9"/>
  <c r="I786" i="9"/>
  <c r="B786" i="9"/>
  <c r="X786" i="9"/>
  <c r="W786" i="9"/>
  <c r="V786" i="9"/>
  <c r="T792" i="9"/>
  <c r="D792" i="9"/>
  <c r="AD792" i="9"/>
  <c r="Q792" i="9"/>
  <c r="C792" i="9"/>
  <c r="O792" i="9"/>
  <c r="B792" i="9"/>
  <c r="Y792" i="9"/>
  <c r="N792" i="9"/>
  <c r="X792" i="9"/>
  <c r="K792" i="9"/>
  <c r="W792" i="9"/>
  <c r="J792" i="9"/>
  <c r="V792" i="9"/>
  <c r="U792" i="9"/>
  <c r="I792" i="9"/>
  <c r="E792" i="9"/>
  <c r="O798" i="9"/>
  <c r="B798" i="9"/>
  <c r="Y798" i="9"/>
  <c r="N798" i="9"/>
  <c r="X798" i="9"/>
  <c r="K798" i="9"/>
  <c r="W798" i="9"/>
  <c r="J798" i="9"/>
  <c r="V798" i="9"/>
  <c r="I798" i="9"/>
  <c r="U798" i="9"/>
  <c r="E798" i="9"/>
  <c r="D798" i="9"/>
  <c r="C798" i="9"/>
  <c r="AD798" i="9"/>
  <c r="T798" i="9"/>
  <c r="Q798" i="9"/>
  <c r="X804" i="9"/>
  <c r="K804" i="9"/>
  <c r="W804" i="9"/>
  <c r="J804" i="9"/>
  <c r="V804" i="9"/>
  <c r="I804" i="9"/>
  <c r="U804" i="9"/>
  <c r="E804" i="9"/>
  <c r="T804" i="9"/>
  <c r="D804" i="9"/>
  <c r="AD804" i="9"/>
  <c r="Q804" i="9"/>
  <c r="C804" i="9"/>
  <c r="Y804" i="9"/>
  <c r="O804" i="9"/>
  <c r="N804" i="9"/>
  <c r="B804" i="9"/>
  <c r="V810" i="9"/>
  <c r="I810" i="9"/>
  <c r="U810" i="9"/>
  <c r="E810" i="9"/>
  <c r="T810" i="9"/>
  <c r="D810" i="9"/>
  <c r="AD810" i="9"/>
  <c r="Q810" i="9"/>
  <c r="C810" i="9"/>
  <c r="O810" i="9"/>
  <c r="B810" i="9"/>
  <c r="Y810" i="9"/>
  <c r="N810" i="9"/>
  <c r="X810" i="9"/>
  <c r="W810" i="9"/>
  <c r="K810" i="9"/>
  <c r="J810" i="9"/>
  <c r="T816" i="9"/>
  <c r="D816" i="9"/>
  <c r="AD816" i="9"/>
  <c r="Q816" i="9"/>
  <c r="C816" i="9"/>
  <c r="O816" i="9"/>
  <c r="B816" i="9"/>
  <c r="Y816" i="9"/>
  <c r="N816" i="9"/>
  <c r="X816" i="9"/>
  <c r="K816" i="9"/>
  <c r="W816" i="9"/>
  <c r="J816" i="9"/>
  <c r="V816" i="9"/>
  <c r="U816" i="9"/>
  <c r="I816" i="9"/>
  <c r="E816" i="9"/>
  <c r="O822" i="9"/>
  <c r="B822" i="9"/>
  <c r="Y822" i="9"/>
  <c r="N822" i="9"/>
  <c r="X822" i="9"/>
  <c r="K822" i="9"/>
  <c r="W822" i="9"/>
  <c r="J822" i="9"/>
  <c r="V822" i="9"/>
  <c r="I822" i="9"/>
  <c r="U822" i="9"/>
  <c r="E822" i="9"/>
  <c r="AD822" i="9"/>
  <c r="T822" i="9"/>
  <c r="D822" i="9"/>
  <c r="C822" i="9"/>
  <c r="Q822" i="9"/>
  <c r="T828" i="9"/>
  <c r="D828" i="9"/>
  <c r="AD828" i="9"/>
  <c r="Q828" i="9"/>
  <c r="C828" i="9"/>
  <c r="O828" i="9"/>
  <c r="B828" i="9"/>
  <c r="W828" i="9"/>
  <c r="J828" i="9"/>
  <c r="Y828" i="9"/>
  <c r="X828" i="9"/>
  <c r="V828" i="9"/>
  <c r="U828" i="9"/>
  <c r="N828" i="9"/>
  <c r="K828" i="9"/>
  <c r="I828" i="9"/>
  <c r="E828" i="9"/>
  <c r="X832" i="9"/>
  <c r="K832" i="9"/>
  <c r="W832" i="9"/>
  <c r="J832" i="9"/>
  <c r="V832" i="9"/>
  <c r="I832" i="9"/>
  <c r="AD832" i="9"/>
  <c r="Q832" i="9"/>
  <c r="C832" i="9"/>
  <c r="E832" i="9"/>
  <c r="D832" i="9"/>
  <c r="B832" i="9"/>
  <c r="Y832" i="9"/>
  <c r="U832" i="9"/>
  <c r="T832" i="9"/>
  <c r="O832" i="9"/>
  <c r="N832" i="9"/>
  <c r="V838" i="9"/>
  <c r="I838" i="9"/>
  <c r="U838" i="9"/>
  <c r="E838" i="9"/>
  <c r="T838" i="9"/>
  <c r="D838" i="9"/>
  <c r="Y838" i="9"/>
  <c r="N838" i="9"/>
  <c r="AD838" i="9"/>
  <c r="C838" i="9"/>
  <c r="B838" i="9"/>
  <c r="X838" i="9"/>
  <c r="W838" i="9"/>
  <c r="Q838" i="9"/>
  <c r="O838" i="9"/>
  <c r="K838" i="9"/>
  <c r="J838" i="9"/>
  <c r="T842" i="9"/>
  <c r="D842" i="9"/>
  <c r="AD842" i="9"/>
  <c r="Q842" i="9"/>
  <c r="C842" i="9"/>
  <c r="O842" i="9"/>
  <c r="B842" i="9"/>
  <c r="Y842" i="9"/>
  <c r="N842" i="9"/>
  <c r="X842" i="9"/>
  <c r="K842" i="9"/>
  <c r="U842" i="9"/>
  <c r="E842" i="9"/>
  <c r="I842" i="9"/>
  <c r="W842" i="9"/>
  <c r="V842" i="9"/>
  <c r="J842" i="9"/>
  <c r="T850" i="9"/>
  <c r="D850" i="9"/>
  <c r="AD850" i="9"/>
  <c r="Q850" i="9"/>
  <c r="C850" i="9"/>
  <c r="O850" i="9"/>
  <c r="B850" i="9"/>
  <c r="Y850" i="9"/>
  <c r="N850" i="9"/>
  <c r="X850" i="9"/>
  <c r="K850" i="9"/>
  <c r="U850" i="9"/>
  <c r="E850" i="9"/>
  <c r="V850" i="9"/>
  <c r="J850" i="9"/>
  <c r="I850" i="9"/>
  <c r="W850" i="9"/>
  <c r="O856" i="9"/>
  <c r="B856" i="9"/>
  <c r="Y856" i="9"/>
  <c r="N856" i="9"/>
  <c r="X856" i="9"/>
  <c r="K856" i="9"/>
  <c r="W856" i="9"/>
  <c r="J856" i="9"/>
  <c r="V856" i="9"/>
  <c r="I856" i="9"/>
  <c r="AD856" i="9"/>
  <c r="Q856" i="9"/>
  <c r="C856" i="9"/>
  <c r="U856" i="9"/>
  <c r="T856" i="9"/>
  <c r="E856" i="9"/>
  <c r="D856" i="9"/>
  <c r="V860" i="9"/>
  <c r="I860" i="9"/>
  <c r="U860" i="9"/>
  <c r="E860" i="9"/>
  <c r="T860" i="9"/>
  <c r="D860" i="9"/>
  <c r="AD860" i="9"/>
  <c r="Q860" i="9"/>
  <c r="C860" i="9"/>
  <c r="O860" i="9"/>
  <c r="B860" i="9"/>
  <c r="W860" i="9"/>
  <c r="J860" i="9"/>
  <c r="X860" i="9"/>
  <c r="N860" i="9"/>
  <c r="K860" i="9"/>
  <c r="Y860" i="9"/>
  <c r="T866" i="9"/>
  <c r="D866" i="9"/>
  <c r="AD866" i="9"/>
  <c r="Q866" i="9"/>
  <c r="C866" i="9"/>
  <c r="O866" i="9"/>
  <c r="B866" i="9"/>
  <c r="Y866" i="9"/>
  <c r="N866" i="9"/>
  <c r="X866" i="9"/>
  <c r="K866" i="9"/>
  <c r="U866" i="9"/>
  <c r="E866" i="9"/>
  <c r="W866" i="9"/>
  <c r="V866" i="9"/>
  <c r="J866" i="9"/>
  <c r="I866" i="9"/>
  <c r="V872" i="9"/>
  <c r="I872" i="9"/>
  <c r="U872" i="9"/>
  <c r="E872" i="9"/>
  <c r="T872" i="9"/>
  <c r="D872" i="9"/>
  <c r="AD872" i="9"/>
  <c r="Q872" i="9"/>
  <c r="C872" i="9"/>
  <c r="O872" i="9"/>
  <c r="B872" i="9"/>
  <c r="W872" i="9"/>
  <c r="J872" i="9"/>
  <c r="X872" i="9"/>
  <c r="N872" i="9"/>
  <c r="K872" i="9"/>
  <c r="Y872" i="9"/>
  <c r="Y878" i="9"/>
  <c r="N878" i="9"/>
  <c r="X878" i="9"/>
  <c r="K878" i="9"/>
  <c r="W878" i="9"/>
  <c r="J878" i="9"/>
  <c r="V878" i="9"/>
  <c r="I878" i="9"/>
  <c r="U878" i="9"/>
  <c r="E878" i="9"/>
  <c r="O878" i="9"/>
  <c r="B878" i="9"/>
  <c r="C878" i="9"/>
  <c r="AD878" i="9"/>
  <c r="T878" i="9"/>
  <c r="Q878" i="9"/>
  <c r="D878" i="9"/>
  <c r="V884" i="9"/>
  <c r="I884" i="9"/>
  <c r="U884" i="9"/>
  <c r="E884" i="9"/>
  <c r="O884" i="9"/>
  <c r="B884" i="9"/>
  <c r="N884" i="9"/>
  <c r="K884" i="9"/>
  <c r="AD884" i="9"/>
  <c r="J884" i="9"/>
  <c r="Y884" i="9"/>
  <c r="D884" i="9"/>
  <c r="X884" i="9"/>
  <c r="C884" i="9"/>
  <c r="Q884" i="9"/>
  <c r="T884" i="9"/>
  <c r="W884" i="9"/>
  <c r="O890" i="9"/>
  <c r="B890" i="9"/>
  <c r="Y890" i="9"/>
  <c r="N890" i="9"/>
  <c r="X890" i="9"/>
  <c r="K890" i="9"/>
  <c r="V890" i="9"/>
  <c r="I890" i="9"/>
  <c r="T890" i="9"/>
  <c r="Q890" i="9"/>
  <c r="J890" i="9"/>
  <c r="E890" i="9"/>
  <c r="D890" i="9"/>
  <c r="U890" i="9"/>
  <c r="AD890" i="9"/>
  <c r="W890" i="9"/>
  <c r="C890" i="9"/>
  <c r="U896" i="9"/>
  <c r="E896" i="9"/>
  <c r="T896" i="9"/>
  <c r="D896" i="9"/>
  <c r="AD896" i="9"/>
  <c r="Q896" i="9"/>
  <c r="C896" i="9"/>
  <c r="Y896" i="9"/>
  <c r="N896" i="9"/>
  <c r="J896" i="9"/>
  <c r="I896" i="9"/>
  <c r="B896" i="9"/>
  <c r="X896" i="9"/>
  <c r="W896" i="9"/>
  <c r="K896" i="9"/>
  <c r="V896" i="9"/>
  <c r="O896" i="9"/>
  <c r="O902" i="9"/>
  <c r="B902" i="9"/>
  <c r="Y902" i="9"/>
  <c r="N902" i="9"/>
  <c r="X902" i="9"/>
  <c r="K902" i="9"/>
  <c r="V902" i="9"/>
  <c r="I902" i="9"/>
  <c r="T902" i="9"/>
  <c r="Q902" i="9"/>
  <c r="J902" i="9"/>
  <c r="E902" i="9"/>
  <c r="D902" i="9"/>
  <c r="U902" i="9"/>
  <c r="W902" i="9"/>
  <c r="C902" i="9"/>
  <c r="AD902" i="9"/>
  <c r="O908" i="9"/>
  <c r="B908" i="9"/>
  <c r="Y908" i="9"/>
  <c r="N908" i="9"/>
  <c r="X908" i="9"/>
  <c r="K908" i="9"/>
  <c r="U908" i="9"/>
  <c r="E908" i="9"/>
  <c r="D908" i="9"/>
  <c r="AD908" i="9"/>
  <c r="C908" i="9"/>
  <c r="W908" i="9"/>
  <c r="V908" i="9"/>
  <c r="T908" i="9"/>
  <c r="Q908" i="9"/>
  <c r="J908" i="9"/>
  <c r="I908" i="9"/>
  <c r="V914" i="9"/>
  <c r="I914" i="9"/>
  <c r="U914" i="9"/>
  <c r="E914" i="9"/>
  <c r="T914" i="9"/>
  <c r="D914" i="9"/>
  <c r="Y914" i="9"/>
  <c r="N914" i="9"/>
  <c r="X914" i="9"/>
  <c r="W914" i="9"/>
  <c r="Q914" i="9"/>
  <c r="O914" i="9"/>
  <c r="K914" i="9"/>
  <c r="J914" i="9"/>
  <c r="AD914" i="9"/>
  <c r="B914" i="9"/>
  <c r="C914" i="9"/>
  <c r="U920" i="9"/>
  <c r="E920" i="9"/>
  <c r="T920" i="9"/>
  <c r="D920" i="9"/>
  <c r="AD920" i="9"/>
  <c r="Q920" i="9"/>
  <c r="C920" i="9"/>
  <c r="X920" i="9"/>
  <c r="K920" i="9"/>
  <c r="W920" i="9"/>
  <c r="V920" i="9"/>
  <c r="O920" i="9"/>
  <c r="N920" i="9"/>
  <c r="J920" i="9"/>
  <c r="I920" i="9"/>
  <c r="Y920" i="9"/>
  <c r="B920" i="9"/>
  <c r="V926" i="9"/>
  <c r="I926" i="9"/>
  <c r="U926" i="9"/>
  <c r="E926" i="9"/>
  <c r="T926" i="9"/>
  <c r="D926" i="9"/>
  <c r="AD926" i="9"/>
  <c r="Q926" i="9"/>
  <c r="C926" i="9"/>
  <c r="O926" i="9"/>
  <c r="B926" i="9"/>
  <c r="W926" i="9"/>
  <c r="J926" i="9"/>
  <c r="Y926" i="9"/>
  <c r="X926" i="9"/>
  <c r="N926" i="9"/>
  <c r="K926" i="9"/>
  <c r="W932" i="9"/>
  <c r="V932" i="9"/>
  <c r="AD932" i="9"/>
  <c r="Q932" i="9"/>
  <c r="X932" i="9"/>
  <c r="E932" i="9"/>
  <c r="U932" i="9"/>
  <c r="D932" i="9"/>
  <c r="T932" i="9"/>
  <c r="C932" i="9"/>
  <c r="O932" i="9"/>
  <c r="B932" i="9"/>
  <c r="N932" i="9"/>
  <c r="Y932" i="9"/>
  <c r="I932" i="9"/>
  <c r="J932" i="9"/>
  <c r="K932" i="9"/>
  <c r="U938" i="9"/>
  <c r="E938" i="9"/>
  <c r="T938" i="9"/>
  <c r="D938" i="9"/>
  <c r="AD938" i="9"/>
  <c r="Q938" i="9"/>
  <c r="C938" i="9"/>
  <c r="Y938" i="9"/>
  <c r="N938" i="9"/>
  <c r="B938" i="9"/>
  <c r="X938" i="9"/>
  <c r="W938" i="9"/>
  <c r="V938" i="9"/>
  <c r="O938" i="9"/>
  <c r="I938" i="9"/>
  <c r="K938" i="9"/>
  <c r="J938" i="9"/>
  <c r="X940" i="9"/>
  <c r="K940" i="9"/>
  <c r="W940" i="9"/>
  <c r="J940" i="9"/>
  <c r="V940" i="9"/>
  <c r="I940" i="9"/>
  <c r="T940" i="9"/>
  <c r="D940" i="9"/>
  <c r="U940" i="9"/>
  <c r="Q940" i="9"/>
  <c r="O940" i="9"/>
  <c r="N940" i="9"/>
  <c r="E940" i="9"/>
  <c r="Y940" i="9"/>
  <c r="B940" i="9"/>
  <c r="AD940" i="9"/>
  <c r="C940" i="9"/>
  <c r="V946" i="9"/>
  <c r="I946" i="9"/>
  <c r="U946" i="9"/>
  <c r="E946" i="9"/>
  <c r="T946" i="9"/>
  <c r="D946" i="9"/>
  <c r="O946" i="9"/>
  <c r="B946" i="9"/>
  <c r="Q946" i="9"/>
  <c r="N946" i="9"/>
  <c r="K946" i="9"/>
  <c r="J946" i="9"/>
  <c r="AD946" i="9"/>
  <c r="C946" i="9"/>
  <c r="W946" i="9"/>
  <c r="Y946" i="9"/>
  <c r="X946" i="9"/>
  <c r="AD950" i="9"/>
  <c r="Q950" i="9"/>
  <c r="C950" i="9"/>
  <c r="O950" i="9"/>
  <c r="B950" i="9"/>
  <c r="Y950" i="9"/>
  <c r="N950" i="9"/>
  <c r="W950" i="9"/>
  <c r="J950" i="9"/>
  <c r="X950" i="9"/>
  <c r="V950" i="9"/>
  <c r="U950" i="9"/>
  <c r="T950" i="9"/>
  <c r="K950" i="9"/>
  <c r="D950" i="9"/>
  <c r="I950" i="9"/>
  <c r="E950" i="9"/>
  <c r="U952" i="9"/>
  <c r="E952" i="9"/>
  <c r="T952" i="9"/>
  <c r="D952" i="9"/>
  <c r="AD952" i="9"/>
  <c r="Q952" i="9"/>
  <c r="C952" i="9"/>
  <c r="Y952" i="9"/>
  <c r="N952" i="9"/>
  <c r="O952" i="9"/>
  <c r="K952" i="9"/>
  <c r="J952" i="9"/>
  <c r="I952" i="9"/>
  <c r="B952" i="9"/>
  <c r="V952" i="9"/>
  <c r="W952" i="9"/>
  <c r="X952" i="9"/>
  <c r="X954" i="9"/>
  <c r="K954" i="9"/>
  <c r="W954" i="9"/>
  <c r="J954" i="9"/>
  <c r="V954" i="9"/>
  <c r="I954" i="9"/>
  <c r="U954" i="9"/>
  <c r="E954" i="9"/>
  <c r="AD954" i="9"/>
  <c r="Q954" i="9"/>
  <c r="C954" i="9"/>
  <c r="N954" i="9"/>
  <c r="D954" i="9"/>
  <c r="B954" i="9"/>
  <c r="O954" i="9"/>
  <c r="Y954" i="9"/>
  <c r="T954" i="9"/>
  <c r="AD956" i="9"/>
  <c r="Q956" i="9"/>
  <c r="C956" i="9"/>
  <c r="O956" i="9"/>
  <c r="B956" i="9"/>
  <c r="Y956" i="9"/>
  <c r="N956" i="9"/>
  <c r="X956" i="9"/>
  <c r="K956" i="9"/>
  <c r="W956" i="9"/>
  <c r="V956" i="9"/>
  <c r="I956" i="9"/>
  <c r="J956" i="9"/>
  <c r="E956" i="9"/>
  <c r="D956" i="9"/>
  <c r="T956" i="9"/>
  <c r="U956" i="9"/>
  <c r="U958" i="9"/>
  <c r="E958" i="9"/>
  <c r="T958" i="9"/>
  <c r="D958" i="9"/>
  <c r="AD958" i="9"/>
  <c r="Q958" i="9"/>
  <c r="C958" i="9"/>
  <c r="O958" i="9"/>
  <c r="B958" i="9"/>
  <c r="Y958" i="9"/>
  <c r="N958" i="9"/>
  <c r="X958" i="9"/>
  <c r="K958" i="9"/>
  <c r="W958" i="9"/>
  <c r="I958" i="9"/>
  <c r="J958" i="9"/>
  <c r="V958" i="9"/>
  <c r="W960" i="9"/>
  <c r="J960" i="9"/>
  <c r="V960" i="9"/>
  <c r="I960" i="9"/>
  <c r="U960" i="9"/>
  <c r="E960" i="9"/>
  <c r="T960" i="9"/>
  <c r="D960" i="9"/>
  <c r="AD960" i="9"/>
  <c r="Q960" i="9"/>
  <c r="C960" i="9"/>
  <c r="O960" i="9"/>
  <c r="B960" i="9"/>
  <c r="N960" i="9"/>
  <c r="K960" i="9"/>
  <c r="X960" i="9"/>
  <c r="Y960" i="9"/>
  <c r="V964" i="9"/>
  <c r="I964" i="9"/>
  <c r="U964" i="9"/>
  <c r="E964" i="9"/>
  <c r="T964" i="9"/>
  <c r="D964" i="9"/>
  <c r="Y964" i="9"/>
  <c r="N964" i="9"/>
  <c r="AD964" i="9"/>
  <c r="C964" i="9"/>
  <c r="B964" i="9"/>
  <c r="X964" i="9"/>
  <c r="W964" i="9"/>
  <c r="Q964" i="9"/>
  <c r="O964" i="9"/>
  <c r="J964" i="9"/>
  <c r="K964" i="9"/>
  <c r="O968" i="9"/>
  <c r="B968" i="9"/>
  <c r="Y968" i="9"/>
  <c r="N968" i="9"/>
  <c r="X968" i="9"/>
  <c r="K968" i="9"/>
  <c r="U968" i="9"/>
  <c r="E968" i="9"/>
  <c r="J968" i="9"/>
  <c r="I968" i="9"/>
  <c r="D968" i="9"/>
  <c r="AD968" i="9"/>
  <c r="C968" i="9"/>
  <c r="W968" i="9"/>
  <c r="V968" i="9"/>
  <c r="Q968" i="9"/>
  <c r="T968" i="9"/>
  <c r="T970" i="9"/>
  <c r="D970" i="9"/>
  <c r="AD970" i="9"/>
  <c r="Q970" i="9"/>
  <c r="C970" i="9"/>
  <c r="O970" i="9"/>
  <c r="B970" i="9"/>
  <c r="W970" i="9"/>
  <c r="J970" i="9"/>
  <c r="Y970" i="9"/>
  <c r="X970" i="9"/>
  <c r="V970" i="9"/>
  <c r="U970" i="9"/>
  <c r="N970" i="9"/>
  <c r="K970" i="9"/>
  <c r="I970" i="9"/>
  <c r="E970" i="9"/>
  <c r="W972" i="9"/>
  <c r="J972" i="9"/>
  <c r="V972" i="9"/>
  <c r="I972" i="9"/>
  <c r="U972" i="9"/>
  <c r="E972" i="9"/>
  <c r="O972" i="9"/>
  <c r="B972" i="9"/>
  <c r="T972" i="9"/>
  <c r="Q972" i="9"/>
  <c r="N972" i="9"/>
  <c r="K972" i="9"/>
  <c r="D972" i="9"/>
  <c r="AD972" i="9"/>
  <c r="C972" i="9"/>
  <c r="X972" i="9"/>
  <c r="Y972" i="9"/>
  <c r="Y974" i="9"/>
  <c r="N974" i="9"/>
  <c r="X974" i="9"/>
  <c r="K974" i="9"/>
  <c r="W974" i="9"/>
  <c r="J974" i="9"/>
  <c r="T974" i="9"/>
  <c r="D974" i="9"/>
  <c r="I974" i="9"/>
  <c r="E974" i="9"/>
  <c r="AD974" i="9"/>
  <c r="C974" i="9"/>
  <c r="B974" i="9"/>
  <c r="V974" i="9"/>
  <c r="U974" i="9"/>
  <c r="Q974" i="9"/>
  <c r="O974" i="9"/>
  <c r="AD976" i="9"/>
  <c r="Q976" i="9"/>
  <c r="C976" i="9"/>
  <c r="O976" i="9"/>
  <c r="B976" i="9"/>
  <c r="Y976" i="9"/>
  <c r="N976" i="9"/>
  <c r="V976" i="9"/>
  <c r="I976" i="9"/>
  <c r="X976" i="9"/>
  <c r="W976" i="9"/>
  <c r="U976" i="9"/>
  <c r="T976" i="9"/>
  <c r="K976" i="9"/>
  <c r="J976" i="9"/>
  <c r="E976" i="9"/>
  <c r="D976" i="9"/>
  <c r="V978" i="9"/>
  <c r="U978" i="9"/>
  <c r="E978" i="9"/>
  <c r="T978" i="9"/>
  <c r="D978" i="9"/>
  <c r="AD978" i="9"/>
  <c r="Q978" i="9"/>
  <c r="C978" i="9"/>
  <c r="X978" i="9"/>
  <c r="K978" i="9"/>
  <c r="O978" i="9"/>
  <c r="N978" i="9"/>
  <c r="J978" i="9"/>
  <c r="I978" i="9"/>
  <c r="B978" i="9"/>
  <c r="Y978" i="9"/>
  <c r="W978" i="9"/>
  <c r="Y980" i="9"/>
  <c r="N980" i="9"/>
  <c r="X980" i="9"/>
  <c r="K980" i="9"/>
  <c r="W980" i="9"/>
  <c r="J980" i="9"/>
  <c r="V980" i="9"/>
  <c r="I980" i="9"/>
  <c r="AD980" i="9"/>
  <c r="Q980" i="9"/>
  <c r="C980" i="9"/>
  <c r="T980" i="9"/>
  <c r="O980" i="9"/>
  <c r="E980" i="9"/>
  <c r="D980" i="9"/>
  <c r="B980" i="9"/>
  <c r="U980" i="9"/>
  <c r="X982" i="9"/>
  <c r="K982" i="9"/>
  <c r="T982" i="9"/>
  <c r="D982" i="9"/>
  <c r="Y982" i="9"/>
  <c r="I982" i="9"/>
  <c r="W982" i="9"/>
  <c r="E982" i="9"/>
  <c r="V982" i="9"/>
  <c r="C982" i="9"/>
  <c r="U982" i="9"/>
  <c r="B982" i="9"/>
  <c r="Q982" i="9"/>
  <c r="J982" i="9"/>
  <c r="N982" i="9"/>
  <c r="O982" i="9"/>
  <c r="AD982" i="9"/>
  <c r="AD984" i="9"/>
  <c r="Q984" i="9"/>
  <c r="C984" i="9"/>
  <c r="T984" i="9"/>
  <c r="B984" i="9"/>
  <c r="X984" i="9"/>
  <c r="J984" i="9"/>
  <c r="I984" i="9"/>
  <c r="Y984" i="9"/>
  <c r="E984" i="9"/>
  <c r="W984" i="9"/>
  <c r="D984" i="9"/>
  <c r="V984" i="9"/>
  <c r="U984" i="9"/>
  <c r="K984" i="9"/>
  <c r="O984" i="9"/>
  <c r="N984" i="9"/>
  <c r="U986" i="9"/>
  <c r="E986" i="9"/>
  <c r="AD986" i="9"/>
  <c r="O986" i="9"/>
  <c r="W986" i="9"/>
  <c r="I986" i="9"/>
  <c r="Y986" i="9"/>
  <c r="D986" i="9"/>
  <c r="X986" i="9"/>
  <c r="C986" i="9"/>
  <c r="V986" i="9"/>
  <c r="B986" i="9"/>
  <c r="T986" i="9"/>
  <c r="Q986" i="9"/>
  <c r="J986" i="9"/>
  <c r="N986" i="9"/>
  <c r="K986" i="9"/>
  <c r="X988" i="9"/>
  <c r="K988" i="9"/>
  <c r="Y988" i="9"/>
  <c r="J988" i="9"/>
  <c r="T988" i="9"/>
  <c r="C988" i="9"/>
  <c r="N988" i="9"/>
  <c r="AD988" i="9"/>
  <c r="I988" i="9"/>
  <c r="E988" i="9"/>
  <c r="W988" i="9"/>
  <c r="D988" i="9"/>
  <c r="V988" i="9"/>
  <c r="B988" i="9"/>
  <c r="O988" i="9"/>
  <c r="U988" i="9"/>
  <c r="Q988" i="9"/>
  <c r="O990" i="9"/>
  <c r="B990" i="9"/>
  <c r="W990" i="9"/>
  <c r="I990" i="9"/>
  <c r="Q990" i="9"/>
  <c r="AD990" i="9"/>
  <c r="J990" i="9"/>
  <c r="Y990" i="9"/>
  <c r="E990" i="9"/>
  <c r="X990" i="9"/>
  <c r="D990" i="9"/>
  <c r="V990" i="9"/>
  <c r="C990" i="9"/>
  <c r="U990" i="9"/>
  <c r="K990" i="9"/>
  <c r="T990" i="9"/>
  <c r="N990" i="9"/>
  <c r="T992" i="9"/>
  <c r="D992" i="9"/>
  <c r="Q992" i="9"/>
  <c r="B992" i="9"/>
  <c r="X992" i="9"/>
  <c r="J992" i="9"/>
  <c r="N992" i="9"/>
  <c r="AD992" i="9"/>
  <c r="K992" i="9"/>
  <c r="I992" i="9"/>
  <c r="Y992" i="9"/>
  <c r="E992" i="9"/>
  <c r="W992" i="9"/>
  <c r="C992" i="9"/>
  <c r="O992" i="9"/>
  <c r="U992" i="9"/>
  <c r="V992" i="9"/>
  <c r="V994" i="9"/>
  <c r="I994" i="9"/>
  <c r="T994" i="9"/>
  <c r="C994" i="9"/>
  <c r="AD994" i="9"/>
  <c r="O994" i="9"/>
  <c r="W994" i="9"/>
  <c r="E994" i="9"/>
  <c r="Q994" i="9"/>
  <c r="N994" i="9"/>
  <c r="K994" i="9"/>
  <c r="J994" i="9"/>
  <c r="D994" i="9"/>
  <c r="U994" i="9"/>
  <c r="Y994" i="9"/>
  <c r="X994" i="9"/>
  <c r="B994" i="9"/>
  <c r="AD996" i="9"/>
  <c r="Q996" i="9"/>
  <c r="W996" i="9"/>
  <c r="N996" i="9"/>
  <c r="O996" i="9"/>
  <c r="J996" i="9"/>
  <c r="U996" i="9"/>
  <c r="C996" i="9"/>
  <c r="E996" i="9"/>
  <c r="D996" i="9"/>
  <c r="Y996" i="9"/>
  <c r="B996" i="9"/>
  <c r="X996" i="9"/>
  <c r="V996" i="9"/>
  <c r="I996" i="9"/>
  <c r="K996" i="9"/>
  <c r="T996" i="9"/>
  <c r="U998" i="9"/>
  <c r="E998" i="9"/>
  <c r="AD998" i="9"/>
  <c r="Q998" i="9"/>
  <c r="C998" i="9"/>
  <c r="Y998" i="9"/>
  <c r="N998" i="9"/>
  <c r="J998" i="9"/>
  <c r="V998" i="9"/>
  <c r="O998" i="9"/>
  <c r="X998" i="9"/>
  <c r="B998" i="9"/>
  <c r="K998" i="9"/>
  <c r="I998" i="9"/>
  <c r="D998" i="9"/>
  <c r="T998" i="9"/>
  <c r="W998" i="9"/>
  <c r="W1000" i="9"/>
  <c r="J1000" i="9"/>
  <c r="U1000" i="9"/>
  <c r="E1000" i="9"/>
  <c r="AD1000" i="9"/>
  <c r="Q1000" i="9"/>
  <c r="C1000" i="9"/>
  <c r="O1000" i="9"/>
  <c r="I1000" i="9"/>
  <c r="Y1000" i="9"/>
  <c r="B1000" i="9"/>
  <c r="N1000" i="9"/>
  <c r="T1000" i="9"/>
  <c r="K1000" i="9"/>
  <c r="D1000" i="9"/>
  <c r="V1000" i="9"/>
  <c r="X1000" i="9"/>
  <c r="Y1002" i="9"/>
  <c r="N1002" i="9"/>
  <c r="W1002" i="9"/>
  <c r="J1002" i="9"/>
  <c r="U1002" i="9"/>
  <c r="E1002" i="9"/>
  <c r="Q1002" i="9"/>
  <c r="T1002" i="9"/>
  <c r="K1002" i="9"/>
  <c r="X1002" i="9"/>
  <c r="B1002" i="9"/>
  <c r="AD1002" i="9"/>
  <c r="V1002" i="9"/>
  <c r="O1002" i="9"/>
  <c r="I1002" i="9"/>
  <c r="C1002" i="9"/>
  <c r="D1002" i="9"/>
  <c r="T1004" i="9"/>
  <c r="D1004" i="9"/>
  <c r="O1004" i="9"/>
  <c r="B1004" i="9"/>
  <c r="X1004" i="9"/>
  <c r="K1004" i="9"/>
  <c r="W1004" i="9"/>
  <c r="C1004" i="9"/>
  <c r="I1004" i="9"/>
  <c r="Y1004" i="9"/>
  <c r="N1004" i="9"/>
  <c r="AD1004" i="9"/>
  <c r="V1004" i="9"/>
  <c r="U1004" i="9"/>
  <c r="Q1004" i="9"/>
  <c r="J1004" i="9"/>
  <c r="E1004" i="9"/>
  <c r="A1004" i="9"/>
  <c r="A932" i="9"/>
  <c r="I6" i="9"/>
  <c r="V6" i="9"/>
  <c r="C7" i="9"/>
  <c r="Q7" i="9"/>
  <c r="AD7" i="9"/>
  <c r="K8" i="9"/>
  <c r="X8" i="9"/>
  <c r="E9" i="9"/>
  <c r="U9" i="9"/>
  <c r="B10" i="9"/>
  <c r="O10" i="9"/>
  <c r="J11" i="9"/>
  <c r="W11" i="9"/>
  <c r="D12" i="9"/>
  <c r="T12" i="9"/>
  <c r="N13" i="9"/>
  <c r="Y13" i="9"/>
  <c r="I14" i="9"/>
  <c r="V14" i="9"/>
  <c r="C15" i="9"/>
  <c r="Q15" i="9"/>
  <c r="AD15" i="9"/>
  <c r="K16" i="9"/>
  <c r="X16" i="9"/>
  <c r="E17" i="9"/>
  <c r="U17" i="9"/>
  <c r="B18" i="9"/>
  <c r="O18" i="9"/>
  <c r="J19" i="9"/>
  <c r="W19" i="9"/>
  <c r="D20" i="9"/>
  <c r="T20" i="9"/>
  <c r="N21" i="9"/>
  <c r="Y21" i="9"/>
  <c r="I22" i="9"/>
  <c r="V22" i="9"/>
  <c r="C23" i="9"/>
  <c r="Q23" i="9"/>
  <c r="AD23" i="9"/>
  <c r="K24" i="9"/>
  <c r="X24" i="9"/>
  <c r="E25" i="9"/>
  <c r="U25" i="9"/>
  <c r="B26" i="9"/>
  <c r="O26" i="9"/>
  <c r="J27" i="9"/>
  <c r="W27" i="9"/>
  <c r="D28" i="9"/>
  <c r="T28" i="9"/>
  <c r="N29" i="9"/>
  <c r="Y29" i="9"/>
  <c r="I30" i="9"/>
  <c r="V30" i="9"/>
  <c r="C31" i="9"/>
  <c r="Q31" i="9"/>
  <c r="AD31" i="9"/>
  <c r="K32" i="9"/>
  <c r="X32" i="9"/>
  <c r="E33" i="9"/>
  <c r="U33" i="9"/>
  <c r="B34" i="9"/>
  <c r="O34" i="9"/>
  <c r="J35" i="9"/>
  <c r="W35" i="9"/>
  <c r="D36" i="9"/>
  <c r="T36" i="9"/>
  <c r="N37" i="9"/>
  <c r="Y37" i="9"/>
  <c r="I38" i="9"/>
  <c r="V38" i="9"/>
  <c r="C39" i="9"/>
  <c r="Q39" i="9"/>
  <c r="U40" i="9"/>
  <c r="I41" i="9"/>
  <c r="AD41" i="9"/>
  <c r="T42" i="9"/>
  <c r="J43" i="9"/>
  <c r="U44" i="9"/>
  <c r="J45" i="9"/>
  <c r="AD45" i="9"/>
  <c r="V46" i="9"/>
  <c r="K47" i="9"/>
  <c r="J49" i="9"/>
  <c r="C50" i="9"/>
  <c r="AD50" i="9"/>
  <c r="X51" i="9"/>
  <c r="U52" i="9"/>
  <c r="O53" i="9"/>
  <c r="J54" i="9"/>
  <c r="D55" i="9"/>
  <c r="Y56" i="9"/>
  <c r="V57" i="9"/>
  <c r="Q58" i="9"/>
  <c r="U59" i="9"/>
  <c r="Y61" i="9"/>
  <c r="E65" i="9"/>
  <c r="K66" i="9"/>
  <c r="K67" i="9"/>
  <c r="T68" i="9"/>
  <c r="W69" i="9"/>
  <c r="W70" i="9"/>
  <c r="AD71" i="9"/>
  <c r="C73" i="9"/>
  <c r="C74" i="9"/>
  <c r="J75" i="9"/>
  <c r="O76" i="9"/>
  <c r="O77" i="9"/>
  <c r="V78" i="9"/>
  <c r="Y79" i="9"/>
  <c r="B82" i="9"/>
  <c r="E83" i="9"/>
  <c r="E84" i="9"/>
  <c r="N85" i="9"/>
  <c r="C87" i="9"/>
  <c r="O90" i="9"/>
  <c r="D92" i="9"/>
  <c r="Y93" i="9"/>
  <c r="Q95" i="9"/>
  <c r="E97" i="9"/>
  <c r="T100" i="9"/>
  <c r="J107" i="9"/>
  <c r="B114" i="9"/>
  <c r="N117" i="9"/>
  <c r="W48" i="9"/>
  <c r="J48" i="9"/>
  <c r="T48" i="9"/>
  <c r="D48" i="9"/>
  <c r="AD48" i="9"/>
  <c r="Q48" i="9"/>
  <c r="C48" i="9"/>
  <c r="AD60" i="9"/>
  <c r="Q60" i="9"/>
  <c r="C60" i="9"/>
  <c r="Y60" i="9"/>
  <c r="N60" i="9"/>
  <c r="X60" i="9"/>
  <c r="K60" i="9"/>
  <c r="W60" i="9"/>
  <c r="J60" i="9"/>
  <c r="V60" i="9"/>
  <c r="I60" i="9"/>
  <c r="W64" i="9"/>
  <c r="J64" i="9"/>
  <c r="U64" i="9"/>
  <c r="E64" i="9"/>
  <c r="T64" i="9"/>
  <c r="D64" i="9"/>
  <c r="AD64" i="9"/>
  <c r="Q64" i="9"/>
  <c r="C64" i="9"/>
  <c r="O64" i="9"/>
  <c r="B64" i="9"/>
  <c r="W72" i="9"/>
  <c r="J72" i="9"/>
  <c r="U72" i="9"/>
  <c r="E72" i="9"/>
  <c r="T72" i="9"/>
  <c r="D72" i="9"/>
  <c r="AD72" i="9"/>
  <c r="Q72" i="9"/>
  <c r="C72" i="9"/>
  <c r="O72" i="9"/>
  <c r="B72" i="9"/>
  <c r="W80" i="9"/>
  <c r="J80" i="9"/>
  <c r="U80" i="9"/>
  <c r="E80" i="9"/>
  <c r="T80" i="9"/>
  <c r="D80" i="9"/>
  <c r="AD80" i="9"/>
  <c r="Q80" i="9"/>
  <c r="C80" i="9"/>
  <c r="O80" i="9"/>
  <c r="B80" i="9"/>
  <c r="W88" i="9"/>
  <c r="J88" i="9"/>
  <c r="V88" i="9"/>
  <c r="I88" i="9"/>
  <c r="U88" i="9"/>
  <c r="E88" i="9"/>
  <c r="T88" i="9"/>
  <c r="D88" i="9"/>
  <c r="AD88" i="9"/>
  <c r="Q88" i="9"/>
  <c r="C88" i="9"/>
  <c r="O88" i="9"/>
  <c r="B88" i="9"/>
  <c r="W96" i="9"/>
  <c r="J96" i="9"/>
  <c r="V96" i="9"/>
  <c r="I96" i="9"/>
  <c r="U96" i="9"/>
  <c r="E96" i="9"/>
  <c r="T96" i="9"/>
  <c r="D96" i="9"/>
  <c r="AD96" i="9"/>
  <c r="Q96" i="9"/>
  <c r="C96" i="9"/>
  <c r="O96" i="9"/>
  <c r="B96" i="9"/>
  <c r="Y104" i="9"/>
  <c r="N104" i="9"/>
  <c r="W104" i="9"/>
  <c r="J104" i="9"/>
  <c r="V104" i="9"/>
  <c r="I104" i="9"/>
  <c r="U104" i="9"/>
  <c r="E104" i="9"/>
  <c r="T104" i="9"/>
  <c r="D104" i="9"/>
  <c r="AD104" i="9"/>
  <c r="Q104" i="9"/>
  <c r="C104" i="9"/>
  <c r="O104" i="9"/>
  <c r="B104" i="9"/>
  <c r="Y112" i="9"/>
  <c r="N112" i="9"/>
  <c r="W112" i="9"/>
  <c r="J112" i="9"/>
  <c r="V112" i="9"/>
  <c r="I112" i="9"/>
  <c r="U112" i="9"/>
  <c r="E112" i="9"/>
  <c r="T112" i="9"/>
  <c r="D112" i="9"/>
  <c r="AD112" i="9"/>
  <c r="Q112" i="9"/>
  <c r="C112" i="9"/>
  <c r="O112" i="9"/>
  <c r="B112" i="9"/>
  <c r="Y120" i="9"/>
  <c r="N120" i="9"/>
  <c r="X120" i="9"/>
  <c r="K120" i="9"/>
  <c r="W120" i="9"/>
  <c r="J120" i="9"/>
  <c r="V120" i="9"/>
  <c r="I120" i="9"/>
  <c r="U120" i="9"/>
  <c r="E120" i="9"/>
  <c r="T120" i="9"/>
  <c r="D120" i="9"/>
  <c r="AD120" i="9"/>
  <c r="Q120" i="9"/>
  <c r="C120" i="9"/>
  <c r="O120" i="9"/>
  <c r="B120" i="9"/>
  <c r="Y128" i="9"/>
  <c r="N128" i="9"/>
  <c r="X128" i="9"/>
  <c r="K128" i="9"/>
  <c r="W128" i="9"/>
  <c r="J128" i="9"/>
  <c r="V128" i="9"/>
  <c r="I128" i="9"/>
  <c r="U128" i="9"/>
  <c r="E128" i="9"/>
  <c r="T128" i="9"/>
  <c r="D128" i="9"/>
  <c r="AD128" i="9"/>
  <c r="Q128" i="9"/>
  <c r="C128" i="9"/>
  <c r="O128" i="9"/>
  <c r="B128" i="9"/>
  <c r="Y136" i="9"/>
  <c r="N136" i="9"/>
  <c r="X136" i="9"/>
  <c r="K136" i="9"/>
  <c r="W136" i="9"/>
  <c r="J136" i="9"/>
  <c r="V136" i="9"/>
  <c r="I136" i="9"/>
  <c r="U136" i="9"/>
  <c r="E136" i="9"/>
  <c r="T136" i="9"/>
  <c r="D136" i="9"/>
  <c r="AD136" i="9"/>
  <c r="Q136" i="9"/>
  <c r="C136" i="9"/>
  <c r="O136" i="9"/>
  <c r="B136" i="9"/>
  <c r="Y144" i="9"/>
  <c r="N144" i="9"/>
  <c r="X144" i="9"/>
  <c r="K144" i="9"/>
  <c r="W144" i="9"/>
  <c r="J144" i="9"/>
  <c r="V144" i="9"/>
  <c r="I144" i="9"/>
  <c r="U144" i="9"/>
  <c r="E144" i="9"/>
  <c r="T144" i="9"/>
  <c r="D144" i="9"/>
  <c r="AD144" i="9"/>
  <c r="Q144" i="9"/>
  <c r="C144" i="9"/>
  <c r="O144" i="9"/>
  <c r="B144" i="9"/>
  <c r="Y152" i="9"/>
  <c r="N152" i="9"/>
  <c r="X152" i="9"/>
  <c r="K152" i="9"/>
  <c r="W152" i="9"/>
  <c r="J152" i="9"/>
  <c r="V152" i="9"/>
  <c r="I152" i="9"/>
  <c r="U152" i="9"/>
  <c r="E152" i="9"/>
  <c r="T152" i="9"/>
  <c r="D152" i="9"/>
  <c r="AD152" i="9"/>
  <c r="Q152" i="9"/>
  <c r="C152" i="9"/>
  <c r="O152" i="9"/>
  <c r="B152" i="9"/>
  <c r="Y160" i="9"/>
  <c r="N160" i="9"/>
  <c r="X160" i="9"/>
  <c r="K160" i="9"/>
  <c r="W160" i="9"/>
  <c r="J160" i="9"/>
  <c r="V160" i="9"/>
  <c r="I160" i="9"/>
  <c r="U160" i="9"/>
  <c r="E160" i="9"/>
  <c r="T160" i="9"/>
  <c r="D160" i="9"/>
  <c r="AD160" i="9"/>
  <c r="Q160" i="9"/>
  <c r="C160" i="9"/>
  <c r="O160" i="9"/>
  <c r="B160" i="9"/>
  <c r="Y168" i="9"/>
  <c r="N168" i="9"/>
  <c r="X168" i="9"/>
  <c r="K168" i="9"/>
  <c r="W168" i="9"/>
  <c r="J168" i="9"/>
  <c r="V168" i="9"/>
  <c r="I168" i="9"/>
  <c r="U168" i="9"/>
  <c r="E168" i="9"/>
  <c r="T168" i="9"/>
  <c r="D168" i="9"/>
  <c r="AD168" i="9"/>
  <c r="Q168" i="9"/>
  <c r="C168" i="9"/>
  <c r="O168" i="9"/>
  <c r="B168" i="9"/>
  <c r="Y176" i="9"/>
  <c r="N176" i="9"/>
  <c r="X176" i="9"/>
  <c r="K176" i="9"/>
  <c r="W176" i="9"/>
  <c r="J176" i="9"/>
  <c r="V176" i="9"/>
  <c r="I176" i="9"/>
  <c r="U176" i="9"/>
  <c r="E176" i="9"/>
  <c r="T176" i="9"/>
  <c r="D176" i="9"/>
  <c r="AD176" i="9"/>
  <c r="Q176" i="9"/>
  <c r="C176" i="9"/>
  <c r="O176" i="9"/>
  <c r="B176" i="9"/>
  <c r="O184" i="9"/>
  <c r="B184" i="9"/>
  <c r="Y184" i="9"/>
  <c r="N184" i="9"/>
  <c r="X184" i="9"/>
  <c r="K184" i="9"/>
  <c r="W184" i="9"/>
  <c r="J184" i="9"/>
  <c r="V184" i="9"/>
  <c r="I184" i="9"/>
  <c r="U184" i="9"/>
  <c r="E184" i="9"/>
  <c r="T184" i="9"/>
  <c r="D184" i="9"/>
  <c r="AD184" i="9"/>
  <c r="Q184" i="9"/>
  <c r="C184" i="9"/>
  <c r="O192" i="9"/>
  <c r="B192" i="9"/>
  <c r="Y192" i="9"/>
  <c r="N192" i="9"/>
  <c r="X192" i="9"/>
  <c r="K192" i="9"/>
  <c r="W192" i="9"/>
  <c r="J192" i="9"/>
  <c r="V192" i="9"/>
  <c r="I192" i="9"/>
  <c r="U192" i="9"/>
  <c r="E192" i="9"/>
  <c r="T192" i="9"/>
  <c r="D192" i="9"/>
  <c r="AD192" i="9"/>
  <c r="Q192" i="9"/>
  <c r="C192" i="9"/>
  <c r="X198" i="9"/>
  <c r="K198" i="9"/>
  <c r="W198" i="9"/>
  <c r="J198" i="9"/>
  <c r="V198" i="9"/>
  <c r="I198" i="9"/>
  <c r="U198" i="9"/>
  <c r="E198" i="9"/>
  <c r="T198" i="9"/>
  <c r="D198" i="9"/>
  <c r="AD198" i="9"/>
  <c r="Q198" i="9"/>
  <c r="C198" i="9"/>
  <c r="O198" i="9"/>
  <c r="B198" i="9"/>
  <c r="Y198" i="9"/>
  <c r="N198" i="9"/>
  <c r="X206" i="9"/>
  <c r="K206" i="9"/>
  <c r="W206" i="9"/>
  <c r="J206" i="9"/>
  <c r="V206" i="9"/>
  <c r="I206" i="9"/>
  <c r="U206" i="9"/>
  <c r="E206" i="9"/>
  <c r="T206" i="9"/>
  <c r="D206" i="9"/>
  <c r="AD206" i="9"/>
  <c r="Q206" i="9"/>
  <c r="C206" i="9"/>
  <c r="O206" i="9"/>
  <c r="B206" i="9"/>
  <c r="Y206" i="9"/>
  <c r="N206" i="9"/>
  <c r="V212" i="9"/>
  <c r="I212" i="9"/>
  <c r="U212" i="9"/>
  <c r="E212" i="9"/>
  <c r="T212" i="9"/>
  <c r="D212" i="9"/>
  <c r="AD212" i="9"/>
  <c r="Q212" i="9"/>
  <c r="C212" i="9"/>
  <c r="O212" i="9"/>
  <c r="B212" i="9"/>
  <c r="Y212" i="9"/>
  <c r="N212" i="9"/>
  <c r="X212" i="9"/>
  <c r="K212" i="9"/>
  <c r="W212" i="9"/>
  <c r="J212" i="9"/>
  <c r="T218" i="9"/>
  <c r="D218" i="9"/>
  <c r="AD218" i="9"/>
  <c r="Q218" i="9"/>
  <c r="C218" i="9"/>
  <c r="O218" i="9"/>
  <c r="B218" i="9"/>
  <c r="Y218" i="9"/>
  <c r="N218" i="9"/>
  <c r="X218" i="9"/>
  <c r="K218" i="9"/>
  <c r="W218" i="9"/>
  <c r="J218" i="9"/>
  <c r="V218" i="9"/>
  <c r="I218" i="9"/>
  <c r="U218" i="9"/>
  <c r="E218" i="9"/>
  <c r="T226" i="9"/>
  <c r="D226" i="9"/>
  <c r="AD226" i="9"/>
  <c r="Q226" i="9"/>
  <c r="C226" i="9"/>
  <c r="O226" i="9"/>
  <c r="B226" i="9"/>
  <c r="Y226" i="9"/>
  <c r="N226" i="9"/>
  <c r="X226" i="9"/>
  <c r="K226" i="9"/>
  <c r="W226" i="9"/>
  <c r="J226" i="9"/>
  <c r="V226" i="9"/>
  <c r="I226" i="9"/>
  <c r="U226" i="9"/>
  <c r="E226" i="9"/>
  <c r="O232" i="9"/>
  <c r="B232" i="9"/>
  <c r="Y232" i="9"/>
  <c r="N232" i="9"/>
  <c r="X232" i="9"/>
  <c r="K232" i="9"/>
  <c r="W232" i="9"/>
  <c r="J232" i="9"/>
  <c r="V232" i="9"/>
  <c r="I232" i="9"/>
  <c r="U232" i="9"/>
  <c r="E232" i="9"/>
  <c r="T232" i="9"/>
  <c r="D232" i="9"/>
  <c r="AD232" i="9"/>
  <c r="Q232" i="9"/>
  <c r="C232" i="9"/>
  <c r="X238" i="9"/>
  <c r="K238" i="9"/>
  <c r="W238" i="9"/>
  <c r="J238" i="9"/>
  <c r="V238" i="9"/>
  <c r="I238" i="9"/>
  <c r="U238" i="9"/>
  <c r="E238" i="9"/>
  <c r="T238" i="9"/>
  <c r="D238" i="9"/>
  <c r="AD238" i="9"/>
  <c r="Q238" i="9"/>
  <c r="C238" i="9"/>
  <c r="O238" i="9"/>
  <c r="B238" i="9"/>
  <c r="Y238" i="9"/>
  <c r="N238" i="9"/>
  <c r="V244" i="9"/>
  <c r="I244" i="9"/>
  <c r="U244" i="9"/>
  <c r="E244" i="9"/>
  <c r="T244" i="9"/>
  <c r="D244" i="9"/>
  <c r="AD244" i="9"/>
  <c r="Q244" i="9"/>
  <c r="C244" i="9"/>
  <c r="O244" i="9"/>
  <c r="B244" i="9"/>
  <c r="Y244" i="9"/>
  <c r="N244" i="9"/>
  <c r="X244" i="9"/>
  <c r="K244" i="9"/>
  <c r="W244" i="9"/>
  <c r="J244" i="9"/>
  <c r="T250" i="9"/>
  <c r="D250" i="9"/>
  <c r="AD250" i="9"/>
  <c r="Q250" i="9"/>
  <c r="C250" i="9"/>
  <c r="O250" i="9"/>
  <c r="B250" i="9"/>
  <c r="Y250" i="9"/>
  <c r="N250" i="9"/>
  <c r="X250" i="9"/>
  <c r="K250" i="9"/>
  <c r="W250" i="9"/>
  <c r="J250" i="9"/>
  <c r="V250" i="9"/>
  <c r="I250" i="9"/>
  <c r="U250" i="9"/>
  <c r="E250" i="9"/>
  <c r="O256" i="9"/>
  <c r="B256" i="9"/>
  <c r="Y256" i="9"/>
  <c r="N256" i="9"/>
  <c r="X256" i="9"/>
  <c r="K256" i="9"/>
  <c r="W256" i="9"/>
  <c r="J256" i="9"/>
  <c r="V256" i="9"/>
  <c r="I256" i="9"/>
  <c r="U256" i="9"/>
  <c r="E256" i="9"/>
  <c r="T256" i="9"/>
  <c r="D256" i="9"/>
  <c r="AD256" i="9"/>
  <c r="Q256" i="9"/>
  <c r="C256" i="9"/>
  <c r="X262" i="9"/>
  <c r="K262" i="9"/>
  <c r="W262" i="9"/>
  <c r="J262" i="9"/>
  <c r="V262" i="9"/>
  <c r="I262" i="9"/>
  <c r="U262" i="9"/>
  <c r="E262" i="9"/>
  <c r="T262" i="9"/>
  <c r="D262" i="9"/>
  <c r="AD262" i="9"/>
  <c r="Q262" i="9"/>
  <c r="C262" i="9"/>
  <c r="O262" i="9"/>
  <c r="B262" i="9"/>
  <c r="Y262" i="9"/>
  <c r="N262" i="9"/>
  <c r="V268" i="9"/>
  <c r="I268" i="9"/>
  <c r="U268" i="9"/>
  <c r="E268" i="9"/>
  <c r="T268" i="9"/>
  <c r="D268" i="9"/>
  <c r="AD268" i="9"/>
  <c r="Q268" i="9"/>
  <c r="C268" i="9"/>
  <c r="O268" i="9"/>
  <c r="B268" i="9"/>
  <c r="Y268" i="9"/>
  <c r="N268" i="9"/>
  <c r="X268" i="9"/>
  <c r="K268" i="9"/>
  <c r="W268" i="9"/>
  <c r="J268" i="9"/>
  <c r="T274" i="9"/>
  <c r="D274" i="9"/>
  <c r="AD274" i="9"/>
  <c r="Q274" i="9"/>
  <c r="C274" i="9"/>
  <c r="O274" i="9"/>
  <c r="B274" i="9"/>
  <c r="Y274" i="9"/>
  <c r="N274" i="9"/>
  <c r="X274" i="9"/>
  <c r="K274" i="9"/>
  <c r="W274" i="9"/>
  <c r="J274" i="9"/>
  <c r="V274" i="9"/>
  <c r="I274" i="9"/>
  <c r="U274" i="9"/>
  <c r="E274" i="9"/>
  <c r="O280" i="9"/>
  <c r="B280" i="9"/>
  <c r="Y280" i="9"/>
  <c r="N280" i="9"/>
  <c r="X280" i="9"/>
  <c r="K280" i="9"/>
  <c r="W280" i="9"/>
  <c r="J280" i="9"/>
  <c r="V280" i="9"/>
  <c r="I280" i="9"/>
  <c r="U280" i="9"/>
  <c r="E280" i="9"/>
  <c r="T280" i="9"/>
  <c r="D280" i="9"/>
  <c r="AD280" i="9"/>
  <c r="Q280" i="9"/>
  <c r="C280" i="9"/>
  <c r="X286" i="9"/>
  <c r="K286" i="9"/>
  <c r="W286" i="9"/>
  <c r="J286" i="9"/>
  <c r="V286" i="9"/>
  <c r="I286" i="9"/>
  <c r="U286" i="9"/>
  <c r="E286" i="9"/>
  <c r="T286" i="9"/>
  <c r="D286" i="9"/>
  <c r="AD286" i="9"/>
  <c r="Q286" i="9"/>
  <c r="C286" i="9"/>
  <c r="O286" i="9"/>
  <c r="B286" i="9"/>
  <c r="Y286" i="9"/>
  <c r="N286" i="9"/>
  <c r="V292" i="9"/>
  <c r="I292" i="9"/>
  <c r="U292" i="9"/>
  <c r="E292" i="9"/>
  <c r="T292" i="9"/>
  <c r="D292" i="9"/>
  <c r="AD292" i="9"/>
  <c r="Q292" i="9"/>
  <c r="C292" i="9"/>
  <c r="O292" i="9"/>
  <c r="B292" i="9"/>
  <c r="Y292" i="9"/>
  <c r="N292" i="9"/>
  <c r="X292" i="9"/>
  <c r="K292" i="9"/>
  <c r="W292" i="9"/>
  <c r="J292" i="9"/>
  <c r="T298" i="9"/>
  <c r="D298" i="9"/>
  <c r="AD298" i="9"/>
  <c r="Q298" i="9"/>
  <c r="C298" i="9"/>
  <c r="O298" i="9"/>
  <c r="B298" i="9"/>
  <c r="Y298" i="9"/>
  <c r="N298" i="9"/>
  <c r="X298" i="9"/>
  <c r="K298" i="9"/>
  <c r="W298" i="9"/>
  <c r="J298" i="9"/>
  <c r="V298" i="9"/>
  <c r="I298" i="9"/>
  <c r="U298" i="9"/>
  <c r="E298" i="9"/>
  <c r="O304" i="9"/>
  <c r="B304" i="9"/>
  <c r="Y304" i="9"/>
  <c r="N304" i="9"/>
  <c r="X304" i="9"/>
  <c r="K304" i="9"/>
  <c r="W304" i="9"/>
  <c r="J304" i="9"/>
  <c r="V304" i="9"/>
  <c r="I304" i="9"/>
  <c r="U304" i="9"/>
  <c r="E304" i="9"/>
  <c r="T304" i="9"/>
  <c r="D304" i="9"/>
  <c r="AD304" i="9"/>
  <c r="Q304" i="9"/>
  <c r="C304" i="9"/>
  <c r="X310" i="9"/>
  <c r="K310" i="9"/>
  <c r="W310" i="9"/>
  <c r="J310" i="9"/>
  <c r="V310" i="9"/>
  <c r="I310" i="9"/>
  <c r="U310" i="9"/>
  <c r="E310" i="9"/>
  <c r="T310" i="9"/>
  <c r="D310" i="9"/>
  <c r="AD310" i="9"/>
  <c r="Q310" i="9"/>
  <c r="C310" i="9"/>
  <c r="O310" i="9"/>
  <c r="B310" i="9"/>
  <c r="Y310" i="9"/>
  <c r="N310" i="9"/>
  <c r="T314" i="9"/>
  <c r="D314" i="9"/>
  <c r="AD314" i="9"/>
  <c r="Q314" i="9"/>
  <c r="C314" i="9"/>
  <c r="O314" i="9"/>
  <c r="B314" i="9"/>
  <c r="Y314" i="9"/>
  <c r="N314" i="9"/>
  <c r="X314" i="9"/>
  <c r="K314" i="9"/>
  <c r="W314" i="9"/>
  <c r="J314" i="9"/>
  <c r="V314" i="9"/>
  <c r="I314" i="9"/>
  <c r="U314" i="9"/>
  <c r="E314" i="9"/>
  <c r="X318" i="9"/>
  <c r="K318" i="9"/>
  <c r="W318" i="9"/>
  <c r="J318" i="9"/>
  <c r="V318" i="9"/>
  <c r="I318" i="9"/>
  <c r="U318" i="9"/>
  <c r="E318" i="9"/>
  <c r="T318" i="9"/>
  <c r="D318" i="9"/>
  <c r="AD318" i="9"/>
  <c r="Q318" i="9"/>
  <c r="C318" i="9"/>
  <c r="O318" i="9"/>
  <c r="B318" i="9"/>
  <c r="Y318" i="9"/>
  <c r="N318" i="9"/>
  <c r="V324" i="9"/>
  <c r="I324" i="9"/>
  <c r="U324" i="9"/>
  <c r="E324" i="9"/>
  <c r="T324" i="9"/>
  <c r="D324" i="9"/>
  <c r="AD324" i="9"/>
  <c r="Q324" i="9"/>
  <c r="C324" i="9"/>
  <c r="O324" i="9"/>
  <c r="B324" i="9"/>
  <c r="Y324" i="9"/>
  <c r="N324" i="9"/>
  <c r="X324" i="9"/>
  <c r="K324" i="9"/>
  <c r="W324" i="9"/>
  <c r="J324" i="9"/>
  <c r="W330" i="9"/>
  <c r="J330" i="9"/>
  <c r="V330" i="9"/>
  <c r="I330" i="9"/>
  <c r="U330" i="9"/>
  <c r="E330" i="9"/>
  <c r="T330" i="9"/>
  <c r="D330" i="9"/>
  <c r="AD330" i="9"/>
  <c r="Q330" i="9"/>
  <c r="C330" i="9"/>
  <c r="O330" i="9"/>
  <c r="B330" i="9"/>
  <c r="Y330" i="9"/>
  <c r="N330" i="9"/>
  <c r="X330" i="9"/>
  <c r="K330" i="9"/>
  <c r="U336" i="9"/>
  <c r="E336" i="9"/>
  <c r="T336" i="9"/>
  <c r="D336" i="9"/>
  <c r="AD336" i="9"/>
  <c r="Q336" i="9"/>
  <c r="C336" i="9"/>
  <c r="O336" i="9"/>
  <c r="B336" i="9"/>
  <c r="Y336" i="9"/>
  <c r="N336" i="9"/>
  <c r="X336" i="9"/>
  <c r="K336" i="9"/>
  <c r="W336" i="9"/>
  <c r="J336" i="9"/>
  <c r="V336" i="9"/>
  <c r="I336" i="9"/>
  <c r="AD342" i="9"/>
  <c r="Q342" i="9"/>
  <c r="C342" i="9"/>
  <c r="O342" i="9"/>
  <c r="B342" i="9"/>
  <c r="Y342" i="9"/>
  <c r="N342" i="9"/>
  <c r="X342" i="9"/>
  <c r="K342" i="9"/>
  <c r="W342" i="9"/>
  <c r="J342" i="9"/>
  <c r="V342" i="9"/>
  <c r="I342" i="9"/>
  <c r="U342" i="9"/>
  <c r="E342" i="9"/>
  <c r="T342" i="9"/>
  <c r="D342" i="9"/>
  <c r="Y348" i="9"/>
  <c r="N348" i="9"/>
  <c r="X348" i="9"/>
  <c r="K348" i="9"/>
  <c r="W348" i="9"/>
  <c r="J348" i="9"/>
  <c r="V348" i="9"/>
  <c r="I348" i="9"/>
  <c r="U348" i="9"/>
  <c r="E348" i="9"/>
  <c r="T348" i="9"/>
  <c r="D348" i="9"/>
  <c r="AD348" i="9"/>
  <c r="Q348" i="9"/>
  <c r="C348" i="9"/>
  <c r="O348" i="9"/>
  <c r="B348" i="9"/>
  <c r="W354" i="9"/>
  <c r="J354" i="9"/>
  <c r="V354" i="9"/>
  <c r="I354" i="9"/>
  <c r="U354" i="9"/>
  <c r="E354" i="9"/>
  <c r="T354" i="9"/>
  <c r="D354" i="9"/>
  <c r="AD354" i="9"/>
  <c r="Q354" i="9"/>
  <c r="C354" i="9"/>
  <c r="O354" i="9"/>
  <c r="B354" i="9"/>
  <c r="Y354" i="9"/>
  <c r="N354" i="9"/>
  <c r="X354" i="9"/>
  <c r="K354" i="9"/>
  <c r="U360" i="9"/>
  <c r="E360" i="9"/>
  <c r="T360" i="9"/>
  <c r="D360" i="9"/>
  <c r="AD360" i="9"/>
  <c r="Q360" i="9"/>
  <c r="C360" i="9"/>
  <c r="O360" i="9"/>
  <c r="B360" i="9"/>
  <c r="Y360" i="9"/>
  <c r="N360" i="9"/>
  <c r="X360" i="9"/>
  <c r="K360" i="9"/>
  <c r="W360" i="9"/>
  <c r="J360" i="9"/>
  <c r="V360" i="9"/>
  <c r="I360" i="9"/>
  <c r="AD366" i="9"/>
  <c r="Q366" i="9"/>
  <c r="C366" i="9"/>
  <c r="O366" i="9"/>
  <c r="B366" i="9"/>
  <c r="Y366" i="9"/>
  <c r="N366" i="9"/>
  <c r="X366" i="9"/>
  <c r="K366" i="9"/>
  <c r="W366" i="9"/>
  <c r="J366" i="9"/>
  <c r="V366" i="9"/>
  <c r="I366" i="9"/>
  <c r="U366" i="9"/>
  <c r="E366" i="9"/>
  <c r="T366" i="9"/>
  <c r="D366" i="9"/>
  <c r="Y372" i="9"/>
  <c r="N372" i="9"/>
  <c r="X372" i="9"/>
  <c r="K372" i="9"/>
  <c r="W372" i="9"/>
  <c r="J372" i="9"/>
  <c r="V372" i="9"/>
  <c r="I372" i="9"/>
  <c r="U372" i="9"/>
  <c r="E372" i="9"/>
  <c r="T372" i="9"/>
  <c r="D372" i="9"/>
  <c r="AD372" i="9"/>
  <c r="Q372" i="9"/>
  <c r="C372" i="9"/>
  <c r="O372" i="9"/>
  <c r="B372" i="9"/>
  <c r="W378" i="9"/>
  <c r="J378" i="9"/>
  <c r="V378" i="9"/>
  <c r="I378" i="9"/>
  <c r="U378" i="9"/>
  <c r="E378" i="9"/>
  <c r="T378" i="9"/>
  <c r="D378" i="9"/>
  <c r="AD378" i="9"/>
  <c r="Q378" i="9"/>
  <c r="C378" i="9"/>
  <c r="O378" i="9"/>
  <c r="B378" i="9"/>
  <c r="Y378" i="9"/>
  <c r="N378" i="9"/>
  <c r="X378" i="9"/>
  <c r="K378" i="9"/>
  <c r="U384" i="9"/>
  <c r="E384" i="9"/>
  <c r="T384" i="9"/>
  <c r="D384" i="9"/>
  <c r="AD384" i="9"/>
  <c r="Q384" i="9"/>
  <c r="C384" i="9"/>
  <c r="O384" i="9"/>
  <c r="B384" i="9"/>
  <c r="Y384" i="9"/>
  <c r="N384" i="9"/>
  <c r="X384" i="9"/>
  <c r="K384" i="9"/>
  <c r="W384" i="9"/>
  <c r="J384" i="9"/>
  <c r="V384" i="9"/>
  <c r="I384" i="9"/>
  <c r="AD390" i="9"/>
  <c r="Q390" i="9"/>
  <c r="C390" i="9"/>
  <c r="O390" i="9"/>
  <c r="B390" i="9"/>
  <c r="Y390" i="9"/>
  <c r="N390" i="9"/>
  <c r="X390" i="9"/>
  <c r="K390" i="9"/>
  <c r="W390" i="9"/>
  <c r="J390" i="9"/>
  <c r="V390" i="9"/>
  <c r="I390" i="9"/>
  <c r="U390" i="9"/>
  <c r="E390" i="9"/>
  <c r="T390" i="9"/>
  <c r="D390" i="9"/>
  <c r="Y396" i="9"/>
  <c r="N396" i="9"/>
  <c r="X396" i="9"/>
  <c r="K396" i="9"/>
  <c r="W396" i="9"/>
  <c r="J396" i="9"/>
  <c r="V396" i="9"/>
  <c r="I396" i="9"/>
  <c r="U396" i="9"/>
  <c r="E396" i="9"/>
  <c r="T396" i="9"/>
  <c r="D396" i="9"/>
  <c r="AD396" i="9"/>
  <c r="Q396" i="9"/>
  <c r="C396" i="9"/>
  <c r="O396" i="9"/>
  <c r="B396" i="9"/>
  <c r="W402" i="9"/>
  <c r="J402" i="9"/>
  <c r="V402" i="9"/>
  <c r="I402" i="9"/>
  <c r="U402" i="9"/>
  <c r="E402" i="9"/>
  <c r="T402" i="9"/>
  <c r="D402" i="9"/>
  <c r="AD402" i="9"/>
  <c r="Q402" i="9"/>
  <c r="C402" i="9"/>
  <c r="O402" i="9"/>
  <c r="B402" i="9"/>
  <c r="Y402" i="9"/>
  <c r="N402" i="9"/>
  <c r="X402" i="9"/>
  <c r="K402" i="9"/>
  <c r="U408" i="9"/>
  <c r="E408" i="9"/>
  <c r="T408" i="9"/>
  <c r="D408" i="9"/>
  <c r="AD408" i="9"/>
  <c r="Q408" i="9"/>
  <c r="C408" i="9"/>
  <c r="O408" i="9"/>
  <c r="B408" i="9"/>
  <c r="Y408" i="9"/>
  <c r="N408" i="9"/>
  <c r="X408" i="9"/>
  <c r="K408" i="9"/>
  <c r="W408" i="9"/>
  <c r="J408" i="9"/>
  <c r="V408" i="9"/>
  <c r="I408" i="9"/>
  <c r="AD414" i="9"/>
  <c r="Q414" i="9"/>
  <c r="C414" i="9"/>
  <c r="O414" i="9"/>
  <c r="B414" i="9"/>
  <c r="Y414" i="9"/>
  <c r="N414" i="9"/>
  <c r="X414" i="9"/>
  <c r="K414" i="9"/>
  <c r="W414" i="9"/>
  <c r="J414" i="9"/>
  <c r="V414" i="9"/>
  <c r="I414" i="9"/>
  <c r="U414" i="9"/>
  <c r="E414" i="9"/>
  <c r="T414" i="9"/>
  <c r="D414" i="9"/>
  <c r="Y420" i="9"/>
  <c r="N420" i="9"/>
  <c r="X420" i="9"/>
  <c r="K420" i="9"/>
  <c r="W420" i="9"/>
  <c r="J420" i="9"/>
  <c r="V420" i="9"/>
  <c r="I420" i="9"/>
  <c r="U420" i="9"/>
  <c r="E420" i="9"/>
  <c r="T420" i="9"/>
  <c r="D420" i="9"/>
  <c r="AD420" i="9"/>
  <c r="Q420" i="9"/>
  <c r="C420" i="9"/>
  <c r="O420" i="9"/>
  <c r="B420" i="9"/>
  <c r="W426" i="9"/>
  <c r="J426" i="9"/>
  <c r="V426" i="9"/>
  <c r="I426" i="9"/>
  <c r="U426" i="9"/>
  <c r="E426" i="9"/>
  <c r="T426" i="9"/>
  <c r="D426" i="9"/>
  <c r="AD426" i="9"/>
  <c r="Q426" i="9"/>
  <c r="C426" i="9"/>
  <c r="O426" i="9"/>
  <c r="B426" i="9"/>
  <c r="Y426" i="9"/>
  <c r="N426" i="9"/>
  <c r="X426" i="9"/>
  <c r="K426" i="9"/>
  <c r="U432" i="9"/>
  <c r="E432" i="9"/>
  <c r="T432" i="9"/>
  <c r="D432" i="9"/>
  <c r="AD432" i="9"/>
  <c r="Q432" i="9"/>
  <c r="C432" i="9"/>
  <c r="O432" i="9"/>
  <c r="B432" i="9"/>
  <c r="Y432" i="9"/>
  <c r="N432" i="9"/>
  <c r="X432" i="9"/>
  <c r="K432" i="9"/>
  <c r="W432" i="9"/>
  <c r="J432" i="9"/>
  <c r="V432" i="9"/>
  <c r="I432" i="9"/>
  <c r="W434" i="9"/>
  <c r="J434" i="9"/>
  <c r="V434" i="9"/>
  <c r="I434" i="9"/>
  <c r="U434" i="9"/>
  <c r="E434" i="9"/>
  <c r="T434" i="9"/>
  <c r="D434" i="9"/>
  <c r="AD434" i="9"/>
  <c r="Q434" i="9"/>
  <c r="C434" i="9"/>
  <c r="O434" i="9"/>
  <c r="B434" i="9"/>
  <c r="Y434" i="9"/>
  <c r="N434" i="9"/>
  <c r="X434" i="9"/>
  <c r="K434" i="9"/>
  <c r="U440" i="9"/>
  <c r="E440" i="9"/>
  <c r="T440" i="9"/>
  <c r="D440" i="9"/>
  <c r="AD440" i="9"/>
  <c r="Q440" i="9"/>
  <c r="C440" i="9"/>
  <c r="O440" i="9"/>
  <c r="B440" i="9"/>
  <c r="Y440" i="9"/>
  <c r="N440" i="9"/>
  <c r="X440" i="9"/>
  <c r="K440" i="9"/>
  <c r="W440" i="9"/>
  <c r="J440" i="9"/>
  <c r="V440" i="9"/>
  <c r="I440" i="9"/>
  <c r="AD446" i="9"/>
  <c r="Q446" i="9"/>
  <c r="C446" i="9"/>
  <c r="O446" i="9"/>
  <c r="B446" i="9"/>
  <c r="Y446" i="9"/>
  <c r="N446" i="9"/>
  <c r="X446" i="9"/>
  <c r="K446" i="9"/>
  <c r="W446" i="9"/>
  <c r="J446" i="9"/>
  <c r="V446" i="9"/>
  <c r="I446" i="9"/>
  <c r="U446" i="9"/>
  <c r="E446" i="9"/>
  <c r="T446" i="9"/>
  <c r="D446" i="9"/>
  <c r="Y452" i="9"/>
  <c r="N452" i="9"/>
  <c r="X452" i="9"/>
  <c r="K452" i="9"/>
  <c r="W452" i="9"/>
  <c r="J452" i="9"/>
  <c r="V452" i="9"/>
  <c r="I452" i="9"/>
  <c r="U452" i="9"/>
  <c r="E452" i="9"/>
  <c r="T452" i="9"/>
  <c r="D452" i="9"/>
  <c r="AD452" i="9"/>
  <c r="Q452" i="9"/>
  <c r="C452" i="9"/>
  <c r="O452" i="9"/>
  <c r="B452" i="9"/>
  <c r="W458" i="9"/>
  <c r="J458" i="9"/>
  <c r="V458" i="9"/>
  <c r="I458" i="9"/>
  <c r="U458" i="9"/>
  <c r="E458" i="9"/>
  <c r="T458" i="9"/>
  <c r="D458" i="9"/>
  <c r="AD458" i="9"/>
  <c r="Q458" i="9"/>
  <c r="C458" i="9"/>
  <c r="O458" i="9"/>
  <c r="B458" i="9"/>
  <c r="Y458" i="9"/>
  <c r="N458" i="9"/>
  <c r="X458" i="9"/>
  <c r="K458" i="9"/>
  <c r="U464" i="9"/>
  <c r="E464" i="9"/>
  <c r="T464" i="9"/>
  <c r="D464" i="9"/>
  <c r="AD464" i="9"/>
  <c r="Q464" i="9"/>
  <c r="C464" i="9"/>
  <c r="O464" i="9"/>
  <c r="B464" i="9"/>
  <c r="Y464" i="9"/>
  <c r="N464" i="9"/>
  <c r="X464" i="9"/>
  <c r="K464" i="9"/>
  <c r="W464" i="9"/>
  <c r="J464" i="9"/>
  <c r="V464" i="9"/>
  <c r="I464" i="9"/>
  <c r="U470" i="9"/>
  <c r="E470" i="9"/>
  <c r="T470" i="9"/>
  <c r="D470" i="9"/>
  <c r="AD470" i="9"/>
  <c r="Q470" i="9"/>
  <c r="C470" i="9"/>
  <c r="O470" i="9"/>
  <c r="Y470" i="9"/>
  <c r="N470" i="9"/>
  <c r="X470" i="9"/>
  <c r="K470" i="9"/>
  <c r="W470" i="9"/>
  <c r="J470" i="9"/>
  <c r="V470" i="9"/>
  <c r="I470" i="9"/>
  <c r="B470" i="9"/>
  <c r="AD476" i="9"/>
  <c r="Q476" i="9"/>
  <c r="C476" i="9"/>
  <c r="O476" i="9"/>
  <c r="B476" i="9"/>
  <c r="Y476" i="9"/>
  <c r="N476" i="9"/>
  <c r="X476" i="9"/>
  <c r="K476" i="9"/>
  <c r="W476" i="9"/>
  <c r="J476" i="9"/>
  <c r="V476" i="9"/>
  <c r="I476" i="9"/>
  <c r="U476" i="9"/>
  <c r="E476" i="9"/>
  <c r="T476" i="9"/>
  <c r="D476" i="9"/>
  <c r="Y482" i="9"/>
  <c r="N482" i="9"/>
  <c r="X482" i="9"/>
  <c r="K482" i="9"/>
  <c r="W482" i="9"/>
  <c r="J482" i="9"/>
  <c r="V482" i="9"/>
  <c r="I482" i="9"/>
  <c r="U482" i="9"/>
  <c r="E482" i="9"/>
  <c r="T482" i="9"/>
  <c r="D482" i="9"/>
  <c r="AD482" i="9"/>
  <c r="Q482" i="9"/>
  <c r="C482" i="9"/>
  <c r="O482" i="9"/>
  <c r="B482" i="9"/>
  <c r="W488" i="9"/>
  <c r="J488" i="9"/>
  <c r="V488" i="9"/>
  <c r="I488" i="9"/>
  <c r="U488" i="9"/>
  <c r="E488" i="9"/>
  <c r="T488" i="9"/>
  <c r="D488" i="9"/>
  <c r="AD488" i="9"/>
  <c r="Q488" i="9"/>
  <c r="C488" i="9"/>
  <c r="O488" i="9"/>
  <c r="B488" i="9"/>
  <c r="Y488" i="9"/>
  <c r="N488" i="9"/>
  <c r="X488" i="9"/>
  <c r="K488" i="9"/>
  <c r="U494" i="9"/>
  <c r="E494" i="9"/>
  <c r="T494" i="9"/>
  <c r="D494" i="9"/>
  <c r="AD494" i="9"/>
  <c r="Q494" i="9"/>
  <c r="C494" i="9"/>
  <c r="O494" i="9"/>
  <c r="B494" i="9"/>
  <c r="Y494" i="9"/>
  <c r="N494" i="9"/>
  <c r="X494" i="9"/>
  <c r="K494" i="9"/>
  <c r="W494" i="9"/>
  <c r="J494" i="9"/>
  <c r="V494" i="9"/>
  <c r="I494" i="9"/>
  <c r="AD500" i="9"/>
  <c r="Q500" i="9"/>
  <c r="C500" i="9"/>
  <c r="O500" i="9"/>
  <c r="B500" i="9"/>
  <c r="Y500" i="9"/>
  <c r="N500" i="9"/>
  <c r="X500" i="9"/>
  <c r="K500" i="9"/>
  <c r="W500" i="9"/>
  <c r="J500" i="9"/>
  <c r="V500" i="9"/>
  <c r="I500" i="9"/>
  <c r="U500" i="9"/>
  <c r="E500" i="9"/>
  <c r="T500" i="9"/>
  <c r="D500" i="9"/>
  <c r="Y506" i="9"/>
  <c r="N506" i="9"/>
  <c r="X506" i="9"/>
  <c r="K506" i="9"/>
  <c r="W506" i="9"/>
  <c r="J506" i="9"/>
  <c r="V506" i="9"/>
  <c r="I506" i="9"/>
  <c r="U506" i="9"/>
  <c r="E506" i="9"/>
  <c r="T506" i="9"/>
  <c r="D506" i="9"/>
  <c r="AD506" i="9"/>
  <c r="Q506" i="9"/>
  <c r="C506" i="9"/>
  <c r="O506" i="9"/>
  <c r="B506" i="9"/>
  <c r="W512" i="9"/>
  <c r="J512" i="9"/>
  <c r="V512" i="9"/>
  <c r="I512" i="9"/>
  <c r="U512" i="9"/>
  <c r="E512" i="9"/>
  <c r="T512" i="9"/>
  <c r="D512" i="9"/>
  <c r="AD512" i="9"/>
  <c r="Q512" i="9"/>
  <c r="C512" i="9"/>
  <c r="O512" i="9"/>
  <c r="B512" i="9"/>
  <c r="Y512" i="9"/>
  <c r="N512" i="9"/>
  <c r="X512" i="9"/>
  <c r="K512" i="9"/>
  <c r="U518" i="9"/>
  <c r="E518" i="9"/>
  <c r="T518" i="9"/>
  <c r="D518" i="9"/>
  <c r="AD518" i="9"/>
  <c r="Q518" i="9"/>
  <c r="C518" i="9"/>
  <c r="O518" i="9"/>
  <c r="B518" i="9"/>
  <c r="Y518" i="9"/>
  <c r="N518" i="9"/>
  <c r="X518" i="9"/>
  <c r="K518" i="9"/>
  <c r="W518" i="9"/>
  <c r="J518" i="9"/>
  <c r="V518" i="9"/>
  <c r="I518" i="9"/>
  <c r="AD524" i="9"/>
  <c r="Q524" i="9"/>
  <c r="C524" i="9"/>
  <c r="O524" i="9"/>
  <c r="B524" i="9"/>
  <c r="Y524" i="9"/>
  <c r="N524" i="9"/>
  <c r="X524" i="9"/>
  <c r="K524" i="9"/>
  <c r="W524" i="9"/>
  <c r="J524" i="9"/>
  <c r="V524" i="9"/>
  <c r="I524" i="9"/>
  <c r="U524" i="9"/>
  <c r="E524" i="9"/>
  <c r="T524" i="9"/>
  <c r="D524" i="9"/>
  <c r="Y530" i="9"/>
  <c r="N530" i="9"/>
  <c r="X530" i="9"/>
  <c r="K530" i="9"/>
  <c r="W530" i="9"/>
  <c r="J530" i="9"/>
  <c r="V530" i="9"/>
  <c r="I530" i="9"/>
  <c r="U530" i="9"/>
  <c r="E530" i="9"/>
  <c r="T530" i="9"/>
  <c r="D530" i="9"/>
  <c r="AD530" i="9"/>
  <c r="Q530" i="9"/>
  <c r="C530" i="9"/>
  <c r="O530" i="9"/>
  <c r="B530" i="9"/>
  <c r="W536" i="9"/>
  <c r="J536" i="9"/>
  <c r="V536" i="9"/>
  <c r="I536" i="9"/>
  <c r="U536" i="9"/>
  <c r="E536" i="9"/>
  <c r="T536" i="9"/>
  <c r="D536" i="9"/>
  <c r="AD536" i="9"/>
  <c r="Q536" i="9"/>
  <c r="C536" i="9"/>
  <c r="O536" i="9"/>
  <c r="B536" i="9"/>
  <c r="Y536" i="9"/>
  <c r="N536" i="9"/>
  <c r="X536" i="9"/>
  <c r="K536" i="9"/>
  <c r="X542" i="9"/>
  <c r="K542" i="9"/>
  <c r="W542" i="9"/>
  <c r="J542" i="9"/>
  <c r="V542" i="9"/>
  <c r="I542" i="9"/>
  <c r="U542" i="9"/>
  <c r="E542" i="9"/>
  <c r="T542" i="9"/>
  <c r="D542" i="9"/>
  <c r="AD542" i="9"/>
  <c r="Q542" i="9"/>
  <c r="C542" i="9"/>
  <c r="O542" i="9"/>
  <c r="B542" i="9"/>
  <c r="Y542" i="9"/>
  <c r="N542" i="9"/>
  <c r="V548" i="9"/>
  <c r="I548" i="9"/>
  <c r="U548" i="9"/>
  <c r="E548" i="9"/>
  <c r="T548" i="9"/>
  <c r="D548" i="9"/>
  <c r="AD548" i="9"/>
  <c r="Q548" i="9"/>
  <c r="C548" i="9"/>
  <c r="O548" i="9"/>
  <c r="B548" i="9"/>
  <c r="Y548" i="9"/>
  <c r="N548" i="9"/>
  <c r="X548" i="9"/>
  <c r="K548" i="9"/>
  <c r="W548" i="9"/>
  <c r="J548" i="9"/>
  <c r="T554" i="9"/>
  <c r="D554" i="9"/>
  <c r="AD554" i="9"/>
  <c r="Q554" i="9"/>
  <c r="C554" i="9"/>
  <c r="O554" i="9"/>
  <c r="B554" i="9"/>
  <c r="Y554" i="9"/>
  <c r="N554" i="9"/>
  <c r="X554" i="9"/>
  <c r="K554" i="9"/>
  <c r="W554" i="9"/>
  <c r="J554" i="9"/>
  <c r="V554" i="9"/>
  <c r="I554" i="9"/>
  <c r="U554" i="9"/>
  <c r="E554" i="9"/>
  <c r="O560" i="9"/>
  <c r="B560" i="9"/>
  <c r="Y560" i="9"/>
  <c r="N560" i="9"/>
  <c r="X560" i="9"/>
  <c r="K560" i="9"/>
  <c r="W560" i="9"/>
  <c r="J560" i="9"/>
  <c r="V560" i="9"/>
  <c r="I560" i="9"/>
  <c r="U560" i="9"/>
  <c r="E560" i="9"/>
  <c r="T560" i="9"/>
  <c r="D560" i="9"/>
  <c r="AD560" i="9"/>
  <c r="Q560" i="9"/>
  <c r="C560" i="9"/>
  <c r="X566" i="9"/>
  <c r="K566" i="9"/>
  <c r="W566" i="9"/>
  <c r="J566" i="9"/>
  <c r="V566" i="9"/>
  <c r="I566" i="9"/>
  <c r="U566" i="9"/>
  <c r="E566" i="9"/>
  <c r="T566" i="9"/>
  <c r="D566" i="9"/>
  <c r="AD566" i="9"/>
  <c r="Q566" i="9"/>
  <c r="C566" i="9"/>
  <c r="O566" i="9"/>
  <c r="B566" i="9"/>
  <c r="Y566" i="9"/>
  <c r="N566" i="9"/>
  <c r="V572" i="9"/>
  <c r="I572" i="9"/>
  <c r="U572" i="9"/>
  <c r="E572" i="9"/>
  <c r="T572" i="9"/>
  <c r="D572" i="9"/>
  <c r="AD572" i="9"/>
  <c r="Q572" i="9"/>
  <c r="C572" i="9"/>
  <c r="O572" i="9"/>
  <c r="B572" i="9"/>
  <c r="Y572" i="9"/>
  <c r="N572" i="9"/>
  <c r="X572" i="9"/>
  <c r="K572" i="9"/>
  <c r="W572" i="9"/>
  <c r="J572" i="9"/>
  <c r="T578" i="9"/>
  <c r="D578" i="9"/>
  <c r="AD578" i="9"/>
  <c r="Q578" i="9"/>
  <c r="C578" i="9"/>
  <c r="O578" i="9"/>
  <c r="B578" i="9"/>
  <c r="Y578" i="9"/>
  <c r="N578" i="9"/>
  <c r="X578" i="9"/>
  <c r="K578" i="9"/>
  <c r="W578" i="9"/>
  <c r="J578" i="9"/>
  <c r="V578" i="9"/>
  <c r="I578" i="9"/>
  <c r="U578" i="9"/>
  <c r="E578" i="9"/>
  <c r="O584" i="9"/>
  <c r="B584" i="9"/>
  <c r="Y584" i="9"/>
  <c r="N584" i="9"/>
  <c r="X584" i="9"/>
  <c r="K584" i="9"/>
  <c r="W584" i="9"/>
  <c r="J584" i="9"/>
  <c r="V584" i="9"/>
  <c r="I584" i="9"/>
  <c r="U584" i="9"/>
  <c r="E584" i="9"/>
  <c r="T584" i="9"/>
  <c r="D584" i="9"/>
  <c r="AD584" i="9"/>
  <c r="Q584" i="9"/>
  <c r="C584" i="9"/>
  <c r="O590" i="9"/>
  <c r="B590" i="9"/>
  <c r="U590" i="9"/>
  <c r="E590" i="9"/>
  <c r="X590" i="9"/>
  <c r="I590" i="9"/>
  <c r="W590" i="9"/>
  <c r="D590" i="9"/>
  <c r="V590" i="9"/>
  <c r="C590" i="9"/>
  <c r="T590" i="9"/>
  <c r="Q590" i="9"/>
  <c r="N590" i="9"/>
  <c r="AD590" i="9"/>
  <c r="K590" i="9"/>
  <c r="Y590" i="9"/>
  <c r="J590" i="9"/>
  <c r="X596" i="9"/>
  <c r="K596" i="9"/>
  <c r="AD596" i="9"/>
  <c r="Q596" i="9"/>
  <c r="C596" i="9"/>
  <c r="N596" i="9"/>
  <c r="J596" i="9"/>
  <c r="Y596" i="9"/>
  <c r="I596" i="9"/>
  <c r="W596" i="9"/>
  <c r="E596" i="9"/>
  <c r="V596" i="9"/>
  <c r="D596" i="9"/>
  <c r="U596" i="9"/>
  <c r="B596" i="9"/>
  <c r="T596" i="9"/>
  <c r="O596" i="9"/>
  <c r="V602" i="9"/>
  <c r="I602" i="9"/>
  <c r="Y602" i="9"/>
  <c r="N602" i="9"/>
  <c r="T602" i="9"/>
  <c r="B602" i="9"/>
  <c r="Q602" i="9"/>
  <c r="O602" i="9"/>
  <c r="AD602" i="9"/>
  <c r="K602" i="9"/>
  <c r="J602" i="9"/>
  <c r="X602" i="9"/>
  <c r="E602" i="9"/>
  <c r="W602" i="9"/>
  <c r="D602" i="9"/>
  <c r="U602" i="9"/>
  <c r="C602" i="9"/>
  <c r="T608" i="9"/>
  <c r="D608" i="9"/>
  <c r="AD608" i="9"/>
  <c r="Q608" i="9"/>
  <c r="C608" i="9"/>
  <c r="W608" i="9"/>
  <c r="J608" i="9"/>
  <c r="V608" i="9"/>
  <c r="I608" i="9"/>
  <c r="B608" i="9"/>
  <c r="Y608" i="9"/>
  <c r="X608" i="9"/>
  <c r="U608" i="9"/>
  <c r="O608" i="9"/>
  <c r="N608" i="9"/>
  <c r="K608" i="9"/>
  <c r="E608" i="9"/>
  <c r="O614" i="9"/>
  <c r="B614" i="9"/>
  <c r="Y614" i="9"/>
  <c r="N614" i="9"/>
  <c r="W614" i="9"/>
  <c r="J614" i="9"/>
  <c r="V614" i="9"/>
  <c r="I614" i="9"/>
  <c r="U614" i="9"/>
  <c r="E614" i="9"/>
  <c r="T614" i="9"/>
  <c r="D614" i="9"/>
  <c r="AD614" i="9"/>
  <c r="X614" i="9"/>
  <c r="Q614" i="9"/>
  <c r="K614" i="9"/>
  <c r="C614" i="9"/>
  <c r="X620" i="9"/>
  <c r="K620" i="9"/>
  <c r="W620" i="9"/>
  <c r="J620" i="9"/>
  <c r="U620" i="9"/>
  <c r="E620" i="9"/>
  <c r="T620" i="9"/>
  <c r="D620" i="9"/>
  <c r="AD620" i="9"/>
  <c r="Q620" i="9"/>
  <c r="C620" i="9"/>
  <c r="O620" i="9"/>
  <c r="B620" i="9"/>
  <c r="N620" i="9"/>
  <c r="I620" i="9"/>
  <c r="Y620" i="9"/>
  <c r="V620" i="9"/>
  <c r="V626" i="9"/>
  <c r="I626" i="9"/>
  <c r="U626" i="9"/>
  <c r="E626" i="9"/>
  <c r="AD626" i="9"/>
  <c r="Q626" i="9"/>
  <c r="C626" i="9"/>
  <c r="O626" i="9"/>
  <c r="B626" i="9"/>
  <c r="Y626" i="9"/>
  <c r="N626" i="9"/>
  <c r="X626" i="9"/>
  <c r="K626" i="9"/>
  <c r="W626" i="9"/>
  <c r="T626" i="9"/>
  <c r="J626" i="9"/>
  <c r="D626" i="9"/>
  <c r="W632" i="9"/>
  <c r="J632" i="9"/>
  <c r="U632" i="9"/>
  <c r="E632" i="9"/>
  <c r="T632" i="9"/>
  <c r="D632" i="9"/>
  <c r="AD632" i="9"/>
  <c r="K632" i="9"/>
  <c r="I632" i="9"/>
  <c r="X632" i="9"/>
  <c r="B632" i="9"/>
  <c r="V632" i="9"/>
  <c r="Q632" i="9"/>
  <c r="O632" i="9"/>
  <c r="N632" i="9"/>
  <c r="C632" i="9"/>
  <c r="Y632" i="9"/>
  <c r="U638" i="9"/>
  <c r="E638" i="9"/>
  <c r="T638" i="9"/>
  <c r="D638" i="9"/>
  <c r="AD638" i="9"/>
  <c r="Q638" i="9"/>
  <c r="C638" i="9"/>
  <c r="O638" i="9"/>
  <c r="B638" i="9"/>
  <c r="W638" i="9"/>
  <c r="V638" i="9"/>
  <c r="K638" i="9"/>
  <c r="J638" i="9"/>
  <c r="I638" i="9"/>
  <c r="Y638" i="9"/>
  <c r="X638" i="9"/>
  <c r="N638" i="9"/>
  <c r="AD644" i="9"/>
  <c r="Q644" i="9"/>
  <c r="C644" i="9"/>
  <c r="O644" i="9"/>
  <c r="B644" i="9"/>
  <c r="Y644" i="9"/>
  <c r="N644" i="9"/>
  <c r="X644" i="9"/>
  <c r="K644" i="9"/>
  <c r="U644" i="9"/>
  <c r="T644" i="9"/>
  <c r="I644" i="9"/>
  <c r="E644" i="9"/>
  <c r="D644" i="9"/>
  <c r="W644" i="9"/>
  <c r="V644" i="9"/>
  <c r="J644" i="9"/>
  <c r="Y650" i="9"/>
  <c r="N650" i="9"/>
  <c r="X650" i="9"/>
  <c r="K650" i="9"/>
  <c r="W650" i="9"/>
  <c r="J650" i="9"/>
  <c r="V650" i="9"/>
  <c r="I650" i="9"/>
  <c r="U650" i="9"/>
  <c r="E650" i="9"/>
  <c r="Q650" i="9"/>
  <c r="O650" i="9"/>
  <c r="D650" i="9"/>
  <c r="C650" i="9"/>
  <c r="B650" i="9"/>
  <c r="AD650" i="9"/>
  <c r="T650" i="9"/>
  <c r="W656" i="9"/>
  <c r="J656" i="9"/>
  <c r="V656" i="9"/>
  <c r="I656" i="9"/>
  <c r="U656" i="9"/>
  <c r="E656" i="9"/>
  <c r="T656" i="9"/>
  <c r="D656" i="9"/>
  <c r="AD656" i="9"/>
  <c r="Q656" i="9"/>
  <c r="C656" i="9"/>
  <c r="B656" i="9"/>
  <c r="Y656" i="9"/>
  <c r="X656" i="9"/>
  <c r="O656" i="9"/>
  <c r="N656" i="9"/>
  <c r="K656" i="9"/>
  <c r="U662" i="9"/>
  <c r="E662" i="9"/>
  <c r="T662" i="9"/>
  <c r="D662" i="9"/>
  <c r="AD662" i="9"/>
  <c r="Q662" i="9"/>
  <c r="C662" i="9"/>
  <c r="O662" i="9"/>
  <c r="B662" i="9"/>
  <c r="Y662" i="9"/>
  <c r="N662" i="9"/>
  <c r="X662" i="9"/>
  <c r="W662" i="9"/>
  <c r="V662" i="9"/>
  <c r="K662" i="9"/>
  <c r="J662" i="9"/>
  <c r="I662" i="9"/>
  <c r="AD668" i="9"/>
  <c r="Q668" i="9"/>
  <c r="C668" i="9"/>
  <c r="O668" i="9"/>
  <c r="B668" i="9"/>
  <c r="Y668" i="9"/>
  <c r="N668" i="9"/>
  <c r="X668" i="9"/>
  <c r="K668" i="9"/>
  <c r="W668" i="9"/>
  <c r="J668" i="9"/>
  <c r="T668" i="9"/>
  <c r="I668" i="9"/>
  <c r="E668" i="9"/>
  <c r="D668" i="9"/>
  <c r="V668" i="9"/>
  <c r="U668" i="9"/>
  <c r="Y674" i="9"/>
  <c r="N674" i="9"/>
  <c r="X674" i="9"/>
  <c r="K674" i="9"/>
  <c r="W674" i="9"/>
  <c r="J674" i="9"/>
  <c r="V674" i="9"/>
  <c r="I674" i="9"/>
  <c r="U674" i="9"/>
  <c r="E674" i="9"/>
  <c r="C674" i="9"/>
  <c r="B674" i="9"/>
  <c r="AD674" i="9"/>
  <c r="T674" i="9"/>
  <c r="Q674" i="9"/>
  <c r="O674" i="9"/>
  <c r="D674" i="9"/>
  <c r="W680" i="9"/>
  <c r="J680" i="9"/>
  <c r="V680" i="9"/>
  <c r="I680" i="9"/>
  <c r="U680" i="9"/>
  <c r="E680" i="9"/>
  <c r="T680" i="9"/>
  <c r="D680" i="9"/>
  <c r="AD680" i="9"/>
  <c r="Q680" i="9"/>
  <c r="C680" i="9"/>
  <c r="Y680" i="9"/>
  <c r="X680" i="9"/>
  <c r="O680" i="9"/>
  <c r="N680" i="9"/>
  <c r="K680" i="9"/>
  <c r="B680" i="9"/>
  <c r="U686" i="9"/>
  <c r="E686" i="9"/>
  <c r="T686" i="9"/>
  <c r="D686" i="9"/>
  <c r="AD686" i="9"/>
  <c r="Q686" i="9"/>
  <c r="C686" i="9"/>
  <c r="O686" i="9"/>
  <c r="B686" i="9"/>
  <c r="Y686" i="9"/>
  <c r="N686" i="9"/>
  <c r="K686" i="9"/>
  <c r="J686" i="9"/>
  <c r="I686" i="9"/>
  <c r="X686" i="9"/>
  <c r="W686" i="9"/>
  <c r="V686" i="9"/>
  <c r="T692" i="9"/>
  <c r="D692" i="9"/>
  <c r="Y692" i="9"/>
  <c r="N692" i="9"/>
  <c r="V692" i="9"/>
  <c r="I692" i="9"/>
  <c r="O692" i="9"/>
  <c r="K692" i="9"/>
  <c r="AD692" i="9"/>
  <c r="J692" i="9"/>
  <c r="W692" i="9"/>
  <c r="B692" i="9"/>
  <c r="U692" i="9"/>
  <c r="C692" i="9"/>
  <c r="Q692" i="9"/>
  <c r="E692" i="9"/>
  <c r="X692" i="9"/>
  <c r="O698" i="9"/>
  <c r="B698" i="9"/>
  <c r="W698" i="9"/>
  <c r="J698" i="9"/>
  <c r="T698" i="9"/>
  <c r="D698" i="9"/>
  <c r="Q698" i="9"/>
  <c r="N698" i="9"/>
  <c r="K698" i="9"/>
  <c r="X698" i="9"/>
  <c r="C698" i="9"/>
  <c r="V698" i="9"/>
  <c r="AD698" i="9"/>
  <c r="Y698" i="9"/>
  <c r="U698" i="9"/>
  <c r="I698" i="9"/>
  <c r="E698" i="9"/>
  <c r="X704" i="9"/>
  <c r="K704" i="9"/>
  <c r="W704" i="9"/>
  <c r="J704" i="9"/>
  <c r="U704" i="9"/>
  <c r="E704" i="9"/>
  <c r="O704" i="9"/>
  <c r="B704" i="9"/>
  <c r="N704" i="9"/>
  <c r="I704" i="9"/>
  <c r="D704" i="9"/>
  <c r="V704" i="9"/>
  <c r="T704" i="9"/>
  <c r="AD704" i="9"/>
  <c r="Y704" i="9"/>
  <c r="Q704" i="9"/>
  <c r="C704" i="9"/>
  <c r="V710" i="9"/>
  <c r="I710" i="9"/>
  <c r="U710" i="9"/>
  <c r="E710" i="9"/>
  <c r="AD710" i="9"/>
  <c r="Q710" i="9"/>
  <c r="C710" i="9"/>
  <c r="X710" i="9"/>
  <c r="K710" i="9"/>
  <c r="J710" i="9"/>
  <c r="D710" i="9"/>
  <c r="B710" i="9"/>
  <c r="T710" i="9"/>
  <c r="O710" i="9"/>
  <c r="Y710" i="9"/>
  <c r="W710" i="9"/>
  <c r="N710" i="9"/>
  <c r="T716" i="9"/>
  <c r="D716" i="9"/>
  <c r="AD716" i="9"/>
  <c r="Q716" i="9"/>
  <c r="C716" i="9"/>
  <c r="Y716" i="9"/>
  <c r="N716" i="9"/>
  <c r="V716" i="9"/>
  <c r="I716" i="9"/>
  <c r="E716" i="9"/>
  <c r="B716" i="9"/>
  <c r="X716" i="9"/>
  <c r="O716" i="9"/>
  <c r="K716" i="9"/>
  <c r="U716" i="9"/>
  <c r="J716" i="9"/>
  <c r="W716" i="9"/>
  <c r="O722" i="9"/>
  <c r="B722" i="9"/>
  <c r="Y722" i="9"/>
  <c r="N722" i="9"/>
  <c r="W722" i="9"/>
  <c r="J722" i="9"/>
  <c r="T722" i="9"/>
  <c r="D722" i="9"/>
  <c r="AD722" i="9"/>
  <c r="C722" i="9"/>
  <c r="X722" i="9"/>
  <c r="V722" i="9"/>
  <c r="K722" i="9"/>
  <c r="I722" i="9"/>
  <c r="U722" i="9"/>
  <c r="Q722" i="9"/>
  <c r="E722" i="9"/>
  <c r="AD728" i="9"/>
  <c r="Q728" i="9"/>
  <c r="C728" i="9"/>
  <c r="W728" i="9"/>
  <c r="J728" i="9"/>
  <c r="T728" i="9"/>
  <c r="O728" i="9"/>
  <c r="K728" i="9"/>
  <c r="V728" i="9"/>
  <c r="D728" i="9"/>
  <c r="B728" i="9"/>
  <c r="Y728" i="9"/>
  <c r="N728" i="9"/>
  <c r="I728" i="9"/>
  <c r="X728" i="9"/>
  <c r="U728" i="9"/>
  <c r="E728" i="9"/>
  <c r="Y734" i="9"/>
  <c r="N734" i="9"/>
  <c r="U734" i="9"/>
  <c r="E734" i="9"/>
  <c r="W734" i="9"/>
  <c r="D734" i="9"/>
  <c r="V734" i="9"/>
  <c r="C734" i="9"/>
  <c r="Q734" i="9"/>
  <c r="J734" i="9"/>
  <c r="X734" i="9"/>
  <c r="T734" i="9"/>
  <c r="O734" i="9"/>
  <c r="B734" i="9"/>
  <c r="AD734" i="9"/>
  <c r="K734" i="9"/>
  <c r="I734" i="9"/>
  <c r="W740" i="9"/>
  <c r="J740" i="9"/>
  <c r="AD740" i="9"/>
  <c r="Q740" i="9"/>
  <c r="C740" i="9"/>
  <c r="K740" i="9"/>
  <c r="Y740" i="9"/>
  <c r="I740" i="9"/>
  <c r="V740" i="9"/>
  <c r="D740" i="9"/>
  <c r="O740" i="9"/>
  <c r="N740" i="9"/>
  <c r="E740" i="9"/>
  <c r="B740" i="9"/>
  <c r="X740" i="9"/>
  <c r="U740" i="9"/>
  <c r="T740" i="9"/>
  <c r="U746" i="9"/>
  <c r="E746" i="9"/>
  <c r="AD746" i="9"/>
  <c r="Q746" i="9"/>
  <c r="C746" i="9"/>
  <c r="Y746" i="9"/>
  <c r="N746" i="9"/>
  <c r="X746" i="9"/>
  <c r="D746" i="9"/>
  <c r="W746" i="9"/>
  <c r="B746" i="9"/>
  <c r="T746" i="9"/>
  <c r="J746" i="9"/>
  <c r="V746" i="9"/>
  <c r="O746" i="9"/>
  <c r="K746" i="9"/>
  <c r="I746" i="9"/>
  <c r="AD752" i="9"/>
  <c r="Q752" i="9"/>
  <c r="C752" i="9"/>
  <c r="Y752" i="9"/>
  <c r="N752" i="9"/>
  <c r="X752" i="9"/>
  <c r="K752" i="9"/>
  <c r="W752" i="9"/>
  <c r="J752" i="9"/>
  <c r="E752" i="9"/>
  <c r="D752" i="9"/>
  <c r="V752" i="9"/>
  <c r="O752" i="9"/>
  <c r="I752" i="9"/>
  <c r="B752" i="9"/>
  <c r="U752" i="9"/>
  <c r="T752" i="9"/>
  <c r="Y758" i="9"/>
  <c r="N758" i="9"/>
  <c r="W758" i="9"/>
  <c r="J758" i="9"/>
  <c r="V758" i="9"/>
  <c r="I758" i="9"/>
  <c r="U758" i="9"/>
  <c r="E758" i="9"/>
  <c r="AD758" i="9"/>
  <c r="C758" i="9"/>
  <c r="B758" i="9"/>
  <c r="X758" i="9"/>
  <c r="T758" i="9"/>
  <c r="K758" i="9"/>
  <c r="Q758" i="9"/>
  <c r="O758" i="9"/>
  <c r="D758" i="9"/>
  <c r="W764" i="9"/>
  <c r="J764" i="9"/>
  <c r="U764" i="9"/>
  <c r="E764" i="9"/>
  <c r="T764" i="9"/>
  <c r="D764" i="9"/>
  <c r="AD764" i="9"/>
  <c r="Q764" i="9"/>
  <c r="C764" i="9"/>
  <c r="Y764" i="9"/>
  <c r="X764" i="9"/>
  <c r="V764" i="9"/>
  <c r="O764" i="9"/>
  <c r="I764" i="9"/>
  <c r="B764" i="9"/>
  <c r="N764" i="9"/>
  <c r="K764" i="9"/>
  <c r="U770" i="9"/>
  <c r="E770" i="9"/>
  <c r="AD770" i="9"/>
  <c r="Q770" i="9"/>
  <c r="C770" i="9"/>
  <c r="O770" i="9"/>
  <c r="B770" i="9"/>
  <c r="Y770" i="9"/>
  <c r="N770" i="9"/>
  <c r="W770" i="9"/>
  <c r="V770" i="9"/>
  <c r="T770" i="9"/>
  <c r="K770" i="9"/>
  <c r="D770" i="9"/>
  <c r="X770" i="9"/>
  <c r="J770" i="9"/>
  <c r="I770" i="9"/>
  <c r="AD776" i="9"/>
  <c r="Q776" i="9"/>
  <c r="C776" i="9"/>
  <c r="O776" i="9"/>
  <c r="B776" i="9"/>
  <c r="Y776" i="9"/>
  <c r="W776" i="9"/>
  <c r="J776" i="9"/>
  <c r="N776" i="9"/>
  <c r="I776" i="9"/>
  <c r="E776" i="9"/>
  <c r="X776" i="9"/>
  <c r="D776" i="9"/>
  <c r="U776" i="9"/>
  <c r="T776" i="9"/>
  <c r="K776" i="9"/>
  <c r="V776" i="9"/>
  <c r="Y782" i="9"/>
  <c r="N782" i="9"/>
  <c r="X782" i="9"/>
  <c r="K782" i="9"/>
  <c r="W782" i="9"/>
  <c r="J782" i="9"/>
  <c r="U782" i="9"/>
  <c r="E782" i="9"/>
  <c r="I782" i="9"/>
  <c r="AD782" i="9"/>
  <c r="C782" i="9"/>
  <c r="B782" i="9"/>
  <c r="V782" i="9"/>
  <c r="T782" i="9"/>
  <c r="D782" i="9"/>
  <c r="Q782" i="9"/>
  <c r="O782" i="9"/>
  <c r="X788" i="9"/>
  <c r="K788" i="9"/>
  <c r="W788" i="9"/>
  <c r="J788" i="9"/>
  <c r="V788" i="9"/>
  <c r="I788" i="9"/>
  <c r="U788" i="9"/>
  <c r="E788" i="9"/>
  <c r="AD788" i="9"/>
  <c r="Q788" i="9"/>
  <c r="C788" i="9"/>
  <c r="N788" i="9"/>
  <c r="D788" i="9"/>
  <c r="B788" i="9"/>
  <c r="Y788" i="9"/>
  <c r="T788" i="9"/>
  <c r="O788" i="9"/>
  <c r="V794" i="9"/>
  <c r="I794" i="9"/>
  <c r="U794" i="9"/>
  <c r="E794" i="9"/>
  <c r="T794" i="9"/>
  <c r="D794" i="9"/>
  <c r="AD794" i="9"/>
  <c r="Q794" i="9"/>
  <c r="C794" i="9"/>
  <c r="O794" i="9"/>
  <c r="B794" i="9"/>
  <c r="Y794" i="9"/>
  <c r="N794" i="9"/>
  <c r="X794" i="9"/>
  <c r="W794" i="9"/>
  <c r="K794" i="9"/>
  <c r="J794" i="9"/>
  <c r="T800" i="9"/>
  <c r="D800" i="9"/>
  <c r="AD800" i="9"/>
  <c r="Q800" i="9"/>
  <c r="C800" i="9"/>
  <c r="O800" i="9"/>
  <c r="B800" i="9"/>
  <c r="Y800" i="9"/>
  <c r="N800" i="9"/>
  <c r="X800" i="9"/>
  <c r="K800" i="9"/>
  <c r="W800" i="9"/>
  <c r="J800" i="9"/>
  <c r="V800" i="9"/>
  <c r="E800" i="9"/>
  <c r="I800" i="9"/>
  <c r="U800" i="9"/>
  <c r="O806" i="9"/>
  <c r="B806" i="9"/>
  <c r="Y806" i="9"/>
  <c r="N806" i="9"/>
  <c r="X806" i="9"/>
  <c r="K806" i="9"/>
  <c r="W806" i="9"/>
  <c r="J806" i="9"/>
  <c r="V806" i="9"/>
  <c r="I806" i="9"/>
  <c r="U806" i="9"/>
  <c r="E806" i="9"/>
  <c r="T806" i="9"/>
  <c r="Q806" i="9"/>
  <c r="D806" i="9"/>
  <c r="C806" i="9"/>
  <c r="AD806" i="9"/>
  <c r="X812" i="9"/>
  <c r="K812" i="9"/>
  <c r="W812" i="9"/>
  <c r="J812" i="9"/>
  <c r="V812" i="9"/>
  <c r="I812" i="9"/>
  <c r="U812" i="9"/>
  <c r="E812" i="9"/>
  <c r="T812" i="9"/>
  <c r="D812" i="9"/>
  <c r="AD812" i="9"/>
  <c r="Q812" i="9"/>
  <c r="C812" i="9"/>
  <c r="Y812" i="9"/>
  <c r="O812" i="9"/>
  <c r="N812" i="9"/>
  <c r="B812" i="9"/>
  <c r="V818" i="9"/>
  <c r="I818" i="9"/>
  <c r="U818" i="9"/>
  <c r="E818" i="9"/>
  <c r="T818" i="9"/>
  <c r="D818" i="9"/>
  <c r="AD818" i="9"/>
  <c r="Q818" i="9"/>
  <c r="C818" i="9"/>
  <c r="O818" i="9"/>
  <c r="B818" i="9"/>
  <c r="Y818" i="9"/>
  <c r="N818" i="9"/>
  <c r="K818" i="9"/>
  <c r="J818" i="9"/>
  <c r="W818" i="9"/>
  <c r="X818" i="9"/>
  <c r="X824" i="9"/>
  <c r="K824" i="9"/>
  <c r="W824" i="9"/>
  <c r="V824" i="9"/>
  <c r="I824" i="9"/>
  <c r="AD824" i="9"/>
  <c r="Q824" i="9"/>
  <c r="C824" i="9"/>
  <c r="U824" i="9"/>
  <c r="T824" i="9"/>
  <c r="O824" i="9"/>
  <c r="N824" i="9"/>
  <c r="J824" i="9"/>
  <c r="E824" i="9"/>
  <c r="Y824" i="9"/>
  <c r="B824" i="9"/>
  <c r="D824" i="9"/>
  <c r="V830" i="9"/>
  <c r="I830" i="9"/>
  <c r="U830" i="9"/>
  <c r="E830" i="9"/>
  <c r="T830" i="9"/>
  <c r="D830" i="9"/>
  <c r="Y830" i="9"/>
  <c r="N830" i="9"/>
  <c r="Q830" i="9"/>
  <c r="O830" i="9"/>
  <c r="K830" i="9"/>
  <c r="J830" i="9"/>
  <c r="AD830" i="9"/>
  <c r="C830" i="9"/>
  <c r="B830" i="9"/>
  <c r="W830" i="9"/>
  <c r="X830" i="9"/>
  <c r="T836" i="9"/>
  <c r="D836" i="9"/>
  <c r="AD836" i="9"/>
  <c r="Q836" i="9"/>
  <c r="C836" i="9"/>
  <c r="O836" i="9"/>
  <c r="B836" i="9"/>
  <c r="W836" i="9"/>
  <c r="J836" i="9"/>
  <c r="N836" i="9"/>
  <c r="K836" i="9"/>
  <c r="I836" i="9"/>
  <c r="E836" i="9"/>
  <c r="Y836" i="9"/>
  <c r="X836" i="9"/>
  <c r="V836" i="9"/>
  <c r="U836" i="9"/>
  <c r="X846" i="9"/>
  <c r="K846" i="9"/>
  <c r="W846" i="9"/>
  <c r="J846" i="9"/>
  <c r="V846" i="9"/>
  <c r="I846" i="9"/>
  <c r="U846" i="9"/>
  <c r="E846" i="9"/>
  <c r="T846" i="9"/>
  <c r="D846" i="9"/>
  <c r="Y846" i="9"/>
  <c r="N846" i="9"/>
  <c r="AD846" i="9"/>
  <c r="Q846" i="9"/>
  <c r="O846" i="9"/>
  <c r="C846" i="9"/>
  <c r="B846" i="9"/>
  <c r="V852" i="9"/>
  <c r="I852" i="9"/>
  <c r="U852" i="9"/>
  <c r="E852" i="9"/>
  <c r="T852" i="9"/>
  <c r="D852" i="9"/>
  <c r="AD852" i="9"/>
  <c r="Q852" i="9"/>
  <c r="C852" i="9"/>
  <c r="O852" i="9"/>
  <c r="B852" i="9"/>
  <c r="W852" i="9"/>
  <c r="J852" i="9"/>
  <c r="K852" i="9"/>
  <c r="Y852" i="9"/>
  <c r="X852" i="9"/>
  <c r="N852" i="9"/>
  <c r="T858" i="9"/>
  <c r="D858" i="9"/>
  <c r="AD858" i="9"/>
  <c r="Q858" i="9"/>
  <c r="C858" i="9"/>
  <c r="O858" i="9"/>
  <c r="B858" i="9"/>
  <c r="Y858" i="9"/>
  <c r="N858" i="9"/>
  <c r="X858" i="9"/>
  <c r="K858" i="9"/>
  <c r="U858" i="9"/>
  <c r="E858" i="9"/>
  <c r="W858" i="9"/>
  <c r="V858" i="9"/>
  <c r="J858" i="9"/>
  <c r="I858" i="9"/>
  <c r="O864" i="9"/>
  <c r="B864" i="9"/>
  <c r="Y864" i="9"/>
  <c r="N864" i="9"/>
  <c r="X864" i="9"/>
  <c r="K864" i="9"/>
  <c r="W864" i="9"/>
  <c r="J864" i="9"/>
  <c r="V864" i="9"/>
  <c r="I864" i="9"/>
  <c r="AD864" i="9"/>
  <c r="Q864" i="9"/>
  <c r="C864" i="9"/>
  <c r="D864" i="9"/>
  <c r="U864" i="9"/>
  <c r="T864" i="9"/>
  <c r="E864" i="9"/>
  <c r="X870" i="9"/>
  <c r="K870" i="9"/>
  <c r="W870" i="9"/>
  <c r="J870" i="9"/>
  <c r="V870" i="9"/>
  <c r="I870" i="9"/>
  <c r="U870" i="9"/>
  <c r="E870" i="9"/>
  <c r="T870" i="9"/>
  <c r="D870" i="9"/>
  <c r="Y870" i="9"/>
  <c r="N870" i="9"/>
  <c r="Q870" i="9"/>
  <c r="O870" i="9"/>
  <c r="C870" i="9"/>
  <c r="B870" i="9"/>
  <c r="AD870" i="9"/>
  <c r="W876" i="9"/>
  <c r="J876" i="9"/>
  <c r="V876" i="9"/>
  <c r="I876" i="9"/>
  <c r="U876" i="9"/>
  <c r="E876" i="9"/>
  <c r="T876" i="9"/>
  <c r="D876" i="9"/>
  <c r="AD876" i="9"/>
  <c r="Q876" i="9"/>
  <c r="C876" i="9"/>
  <c r="X876" i="9"/>
  <c r="K876" i="9"/>
  <c r="N876" i="9"/>
  <c r="B876" i="9"/>
  <c r="Y876" i="9"/>
  <c r="O876" i="9"/>
  <c r="U882" i="9"/>
  <c r="E882" i="9"/>
  <c r="Y882" i="9"/>
  <c r="K882" i="9"/>
  <c r="X882" i="9"/>
  <c r="J882" i="9"/>
  <c r="W882" i="9"/>
  <c r="I882" i="9"/>
  <c r="V882" i="9"/>
  <c r="D882" i="9"/>
  <c r="T882" i="9"/>
  <c r="C882" i="9"/>
  <c r="N882" i="9"/>
  <c r="AD882" i="9"/>
  <c r="Q882" i="9"/>
  <c r="O882" i="9"/>
  <c r="B882" i="9"/>
  <c r="X888" i="9"/>
  <c r="K888" i="9"/>
  <c r="W888" i="9"/>
  <c r="J888" i="9"/>
  <c r="V888" i="9"/>
  <c r="I888" i="9"/>
  <c r="T888" i="9"/>
  <c r="D888" i="9"/>
  <c r="B888" i="9"/>
  <c r="Y888" i="9"/>
  <c r="U888" i="9"/>
  <c r="Q888" i="9"/>
  <c r="O888" i="9"/>
  <c r="AD888" i="9"/>
  <c r="C888" i="9"/>
  <c r="E888" i="9"/>
  <c r="N888" i="9"/>
  <c r="U894" i="9"/>
  <c r="E894" i="9"/>
  <c r="T894" i="9"/>
  <c r="D894" i="9"/>
  <c r="AD894" i="9"/>
  <c r="Q894" i="9"/>
  <c r="C894" i="9"/>
  <c r="Y894" i="9"/>
  <c r="N894" i="9"/>
  <c r="J894" i="9"/>
  <c r="I894" i="9"/>
  <c r="B894" i="9"/>
  <c r="X894" i="9"/>
  <c r="W894" i="9"/>
  <c r="K894" i="9"/>
  <c r="V894" i="9"/>
  <c r="O894" i="9"/>
  <c r="X900" i="9"/>
  <c r="K900" i="9"/>
  <c r="W900" i="9"/>
  <c r="J900" i="9"/>
  <c r="V900" i="9"/>
  <c r="I900" i="9"/>
  <c r="T900" i="9"/>
  <c r="D900" i="9"/>
  <c r="B900" i="9"/>
  <c r="Y900" i="9"/>
  <c r="U900" i="9"/>
  <c r="Q900" i="9"/>
  <c r="O900" i="9"/>
  <c r="AD900" i="9"/>
  <c r="C900" i="9"/>
  <c r="N900" i="9"/>
  <c r="E900" i="9"/>
  <c r="X904" i="9"/>
  <c r="K904" i="9"/>
  <c r="U904" i="9"/>
  <c r="W904" i="9"/>
  <c r="V904" i="9"/>
  <c r="D904" i="9"/>
  <c r="T904" i="9"/>
  <c r="C904" i="9"/>
  <c r="Q904" i="9"/>
  <c r="B904" i="9"/>
  <c r="O904" i="9"/>
  <c r="AD904" i="9"/>
  <c r="N904" i="9"/>
  <c r="Y904" i="9"/>
  <c r="J904" i="9"/>
  <c r="I904" i="9"/>
  <c r="E904" i="9"/>
  <c r="T910" i="9"/>
  <c r="D910" i="9"/>
  <c r="AD910" i="9"/>
  <c r="Q910" i="9"/>
  <c r="C910" i="9"/>
  <c r="O910" i="9"/>
  <c r="B910" i="9"/>
  <c r="W910" i="9"/>
  <c r="J910" i="9"/>
  <c r="V910" i="9"/>
  <c r="U910" i="9"/>
  <c r="N910" i="9"/>
  <c r="K910" i="9"/>
  <c r="I910" i="9"/>
  <c r="E910" i="9"/>
  <c r="Y910" i="9"/>
  <c r="X910" i="9"/>
  <c r="Y916" i="9"/>
  <c r="N916" i="9"/>
  <c r="X916" i="9"/>
  <c r="K916" i="9"/>
  <c r="W916" i="9"/>
  <c r="J916" i="9"/>
  <c r="T916" i="9"/>
  <c r="D916" i="9"/>
  <c r="Q916" i="9"/>
  <c r="O916" i="9"/>
  <c r="I916" i="9"/>
  <c r="E916" i="9"/>
  <c r="AD916" i="9"/>
  <c r="C916" i="9"/>
  <c r="B916" i="9"/>
  <c r="V916" i="9"/>
  <c r="U916" i="9"/>
  <c r="W922" i="9"/>
  <c r="J922" i="9"/>
  <c r="V922" i="9"/>
  <c r="I922" i="9"/>
  <c r="U922" i="9"/>
  <c r="E922" i="9"/>
  <c r="O922" i="9"/>
  <c r="B922" i="9"/>
  <c r="N922" i="9"/>
  <c r="K922" i="9"/>
  <c r="D922" i="9"/>
  <c r="AD922" i="9"/>
  <c r="C922" i="9"/>
  <c r="Y922" i="9"/>
  <c r="X922" i="9"/>
  <c r="Q922" i="9"/>
  <c r="T922" i="9"/>
  <c r="O930" i="9"/>
  <c r="B930" i="9"/>
  <c r="Y930" i="9"/>
  <c r="N930" i="9"/>
  <c r="X930" i="9"/>
  <c r="K930" i="9"/>
  <c r="W930" i="9"/>
  <c r="J930" i="9"/>
  <c r="V930" i="9"/>
  <c r="I930" i="9"/>
  <c r="AD930" i="9"/>
  <c r="Q930" i="9"/>
  <c r="C930" i="9"/>
  <c r="U930" i="9"/>
  <c r="T930" i="9"/>
  <c r="E930" i="9"/>
  <c r="D930" i="9"/>
  <c r="Y934" i="9"/>
  <c r="N934" i="9"/>
  <c r="X934" i="9"/>
  <c r="K934" i="9"/>
  <c r="U934" i="9"/>
  <c r="E934" i="9"/>
  <c r="W934" i="9"/>
  <c r="C934" i="9"/>
  <c r="V934" i="9"/>
  <c r="B934" i="9"/>
  <c r="T934" i="9"/>
  <c r="Q934" i="9"/>
  <c r="O934" i="9"/>
  <c r="D934" i="9"/>
  <c r="AD934" i="9"/>
  <c r="J934" i="9"/>
  <c r="I934" i="9"/>
  <c r="O942" i="9"/>
  <c r="B942" i="9"/>
  <c r="Y942" i="9"/>
  <c r="N942" i="9"/>
  <c r="X942" i="9"/>
  <c r="K942" i="9"/>
  <c r="V942" i="9"/>
  <c r="I942" i="9"/>
  <c r="J942" i="9"/>
  <c r="E942" i="9"/>
  <c r="D942" i="9"/>
  <c r="AD942" i="9"/>
  <c r="C942" i="9"/>
  <c r="W942" i="9"/>
  <c r="Q942" i="9"/>
  <c r="U942" i="9"/>
  <c r="T942" i="9"/>
  <c r="Y948" i="9"/>
  <c r="N948" i="9"/>
  <c r="X948" i="9"/>
  <c r="K948" i="9"/>
  <c r="W948" i="9"/>
  <c r="J948" i="9"/>
  <c r="U948" i="9"/>
  <c r="E948" i="9"/>
  <c r="I948" i="9"/>
  <c r="D948" i="9"/>
  <c r="AD948" i="9"/>
  <c r="C948" i="9"/>
  <c r="B948" i="9"/>
  <c r="V948" i="9"/>
  <c r="O948" i="9"/>
  <c r="Q948" i="9"/>
  <c r="T948" i="9"/>
  <c r="X966" i="9"/>
  <c r="K966" i="9"/>
  <c r="W966" i="9"/>
  <c r="J966" i="9"/>
  <c r="V966" i="9"/>
  <c r="I966" i="9"/>
  <c r="AD966" i="9"/>
  <c r="Q966" i="9"/>
  <c r="C966" i="9"/>
  <c r="U966" i="9"/>
  <c r="T966" i="9"/>
  <c r="O966" i="9"/>
  <c r="N966" i="9"/>
  <c r="E966" i="9"/>
  <c r="D966" i="9"/>
  <c r="Y966" i="9"/>
  <c r="B966" i="9"/>
  <c r="A700" i="9"/>
  <c r="A916" i="9"/>
  <c r="A972" i="9"/>
  <c r="A772" i="9"/>
  <c r="A684" i="9"/>
  <c r="J6" i="9"/>
  <c r="W6" i="9"/>
  <c r="D7" i="9"/>
  <c r="T7" i="9"/>
  <c r="N8" i="9"/>
  <c r="Y8" i="9"/>
  <c r="I9" i="9"/>
  <c r="V9" i="9"/>
  <c r="C10" i="9"/>
  <c r="Q10" i="9"/>
  <c r="AD10" i="9"/>
  <c r="K11" i="9"/>
  <c r="X11" i="9"/>
  <c r="E12" i="9"/>
  <c r="U12" i="9"/>
  <c r="B13" i="9"/>
  <c r="O13" i="9"/>
  <c r="J14" i="9"/>
  <c r="W14" i="9"/>
  <c r="D15" i="9"/>
  <c r="T15" i="9"/>
  <c r="N16" i="9"/>
  <c r="Y16" i="9"/>
  <c r="I17" i="9"/>
  <c r="V17" i="9"/>
  <c r="C18" i="9"/>
  <c r="Q18" i="9"/>
  <c r="AD18" i="9"/>
  <c r="K19" i="9"/>
  <c r="X19" i="9"/>
  <c r="E20" i="9"/>
  <c r="U20" i="9"/>
  <c r="B21" i="9"/>
  <c r="O21" i="9"/>
  <c r="J22" i="9"/>
  <c r="W22" i="9"/>
  <c r="D23" i="9"/>
  <c r="T23" i="9"/>
  <c r="N24" i="9"/>
  <c r="Y24" i="9"/>
  <c r="I25" i="9"/>
  <c r="V25" i="9"/>
  <c r="C26" i="9"/>
  <c r="Q26" i="9"/>
  <c r="AD26" i="9"/>
  <c r="K27" i="9"/>
  <c r="X27" i="9"/>
  <c r="E28" i="9"/>
  <c r="U28" i="9"/>
  <c r="B29" i="9"/>
  <c r="O29" i="9"/>
  <c r="J30" i="9"/>
  <c r="W30" i="9"/>
  <c r="D31" i="9"/>
  <c r="T31" i="9"/>
  <c r="N32" i="9"/>
  <c r="Y32" i="9"/>
  <c r="I33" i="9"/>
  <c r="V33" i="9"/>
  <c r="C34" i="9"/>
  <c r="Q34" i="9"/>
  <c r="AD34" i="9"/>
  <c r="K35" i="9"/>
  <c r="X35" i="9"/>
  <c r="E36" i="9"/>
  <c r="U36" i="9"/>
  <c r="B37" i="9"/>
  <c r="O37" i="9"/>
  <c r="J38" i="9"/>
  <c r="W38" i="9"/>
  <c r="D39" i="9"/>
  <c r="T39" i="9"/>
  <c r="B40" i="9"/>
  <c r="J41" i="9"/>
  <c r="B42" i="9"/>
  <c r="W42" i="9"/>
  <c r="K43" i="9"/>
  <c r="B44" i="9"/>
  <c r="V44" i="9"/>
  <c r="N45" i="9"/>
  <c r="C46" i="9"/>
  <c r="N47" i="9"/>
  <c r="B48" i="9"/>
  <c r="X48" i="9"/>
  <c r="O49" i="9"/>
  <c r="J50" i="9"/>
  <c r="D51" i="9"/>
  <c r="Y52" i="9"/>
  <c r="V53" i="9"/>
  <c r="K55" i="9"/>
  <c r="E56" i="9"/>
  <c r="B57" i="9"/>
  <c r="W58" i="9"/>
  <c r="W59" i="9"/>
  <c r="C63" i="9"/>
  <c r="I64" i="9"/>
  <c r="I65" i="9"/>
  <c r="O66" i="9"/>
  <c r="U67" i="9"/>
  <c r="U68" i="9"/>
  <c r="Y69" i="9"/>
  <c r="E73" i="9"/>
  <c r="K74" i="9"/>
  <c r="K75" i="9"/>
  <c r="T76" i="9"/>
  <c r="W77" i="9"/>
  <c r="AD79" i="9"/>
  <c r="C81" i="9"/>
  <c r="C82" i="9"/>
  <c r="J83" i="9"/>
  <c r="O84" i="9"/>
  <c r="O85" i="9"/>
  <c r="D87" i="9"/>
  <c r="Y88" i="9"/>
  <c r="Q90" i="9"/>
  <c r="E92" i="9"/>
  <c r="T95" i="9"/>
  <c r="I97" i="9"/>
  <c r="AD98" i="9"/>
  <c r="K104" i="9"/>
  <c r="C111" i="9"/>
  <c r="O114" i="9"/>
  <c r="W40" i="9"/>
  <c r="J40" i="9"/>
  <c r="T40" i="9"/>
  <c r="AD40" i="9"/>
  <c r="Q40" i="9"/>
  <c r="C40" i="9"/>
  <c r="U46" i="9"/>
  <c r="E46" i="9"/>
  <c r="O46" i="9"/>
  <c r="B46" i="9"/>
  <c r="Y46" i="9"/>
  <c r="N46" i="9"/>
  <c r="U54" i="9"/>
  <c r="E54" i="9"/>
  <c r="O54" i="9"/>
  <c r="B54" i="9"/>
  <c r="Y54" i="9"/>
  <c r="N54" i="9"/>
  <c r="X54" i="9"/>
  <c r="K54" i="9"/>
  <c r="U62" i="9"/>
  <c r="E62" i="9"/>
  <c r="AD62" i="9"/>
  <c r="Q62" i="9"/>
  <c r="C62" i="9"/>
  <c r="O62" i="9"/>
  <c r="B62" i="9"/>
  <c r="Y62" i="9"/>
  <c r="N62" i="9"/>
  <c r="X62" i="9"/>
  <c r="K62" i="9"/>
  <c r="U70" i="9"/>
  <c r="E70" i="9"/>
  <c r="AD70" i="9"/>
  <c r="Q70" i="9"/>
  <c r="C70" i="9"/>
  <c r="O70" i="9"/>
  <c r="B70" i="9"/>
  <c r="Y70" i="9"/>
  <c r="N70" i="9"/>
  <c r="X70" i="9"/>
  <c r="K70" i="9"/>
  <c r="U78" i="9"/>
  <c r="E78" i="9"/>
  <c r="AD78" i="9"/>
  <c r="Q78" i="9"/>
  <c r="C78" i="9"/>
  <c r="O78" i="9"/>
  <c r="B78" i="9"/>
  <c r="Y78" i="9"/>
  <c r="N78" i="9"/>
  <c r="X78" i="9"/>
  <c r="K78" i="9"/>
  <c r="U86" i="9"/>
  <c r="E86" i="9"/>
  <c r="T86" i="9"/>
  <c r="D86" i="9"/>
  <c r="AD86" i="9"/>
  <c r="Q86" i="9"/>
  <c r="C86" i="9"/>
  <c r="O86" i="9"/>
  <c r="B86" i="9"/>
  <c r="Y86" i="9"/>
  <c r="N86" i="9"/>
  <c r="X86" i="9"/>
  <c r="K86" i="9"/>
  <c r="U94" i="9"/>
  <c r="E94" i="9"/>
  <c r="T94" i="9"/>
  <c r="D94" i="9"/>
  <c r="AD94" i="9"/>
  <c r="Q94" i="9"/>
  <c r="C94" i="9"/>
  <c r="O94" i="9"/>
  <c r="B94" i="9"/>
  <c r="Y94" i="9"/>
  <c r="N94" i="9"/>
  <c r="X94" i="9"/>
  <c r="K94" i="9"/>
  <c r="W102" i="9"/>
  <c r="J102" i="9"/>
  <c r="U102" i="9"/>
  <c r="E102" i="9"/>
  <c r="T102" i="9"/>
  <c r="D102" i="9"/>
  <c r="AD102" i="9"/>
  <c r="Q102" i="9"/>
  <c r="C102" i="9"/>
  <c r="O102" i="9"/>
  <c r="B102" i="9"/>
  <c r="Y102" i="9"/>
  <c r="N102" i="9"/>
  <c r="X102" i="9"/>
  <c r="K102" i="9"/>
  <c r="W110" i="9"/>
  <c r="J110" i="9"/>
  <c r="U110" i="9"/>
  <c r="E110" i="9"/>
  <c r="T110" i="9"/>
  <c r="D110" i="9"/>
  <c r="AD110" i="9"/>
  <c r="Q110" i="9"/>
  <c r="C110" i="9"/>
  <c r="O110" i="9"/>
  <c r="B110" i="9"/>
  <c r="Y110" i="9"/>
  <c r="N110" i="9"/>
  <c r="X110" i="9"/>
  <c r="K110" i="9"/>
  <c r="W118" i="9"/>
  <c r="J118" i="9"/>
  <c r="V118" i="9"/>
  <c r="I118" i="9"/>
  <c r="U118" i="9"/>
  <c r="E118" i="9"/>
  <c r="T118" i="9"/>
  <c r="D118" i="9"/>
  <c r="AD118" i="9"/>
  <c r="Q118" i="9"/>
  <c r="C118" i="9"/>
  <c r="O118" i="9"/>
  <c r="B118" i="9"/>
  <c r="Y118" i="9"/>
  <c r="N118" i="9"/>
  <c r="X118" i="9"/>
  <c r="K118" i="9"/>
  <c r="W126" i="9"/>
  <c r="J126" i="9"/>
  <c r="V126" i="9"/>
  <c r="I126" i="9"/>
  <c r="U126" i="9"/>
  <c r="E126" i="9"/>
  <c r="T126" i="9"/>
  <c r="D126" i="9"/>
  <c r="AD126" i="9"/>
  <c r="Q126" i="9"/>
  <c r="C126" i="9"/>
  <c r="O126" i="9"/>
  <c r="B126" i="9"/>
  <c r="Y126" i="9"/>
  <c r="N126" i="9"/>
  <c r="X126" i="9"/>
  <c r="K126" i="9"/>
  <c r="W134" i="9"/>
  <c r="J134" i="9"/>
  <c r="V134" i="9"/>
  <c r="I134" i="9"/>
  <c r="U134" i="9"/>
  <c r="E134" i="9"/>
  <c r="T134" i="9"/>
  <c r="D134" i="9"/>
  <c r="AD134" i="9"/>
  <c r="Q134" i="9"/>
  <c r="C134" i="9"/>
  <c r="O134" i="9"/>
  <c r="B134" i="9"/>
  <c r="Y134" i="9"/>
  <c r="N134" i="9"/>
  <c r="X134" i="9"/>
  <c r="K134" i="9"/>
  <c r="W142" i="9"/>
  <c r="J142" i="9"/>
  <c r="V142" i="9"/>
  <c r="I142" i="9"/>
  <c r="U142" i="9"/>
  <c r="E142" i="9"/>
  <c r="T142" i="9"/>
  <c r="D142" i="9"/>
  <c r="AD142" i="9"/>
  <c r="Q142" i="9"/>
  <c r="C142" i="9"/>
  <c r="O142" i="9"/>
  <c r="B142" i="9"/>
  <c r="Y142" i="9"/>
  <c r="N142" i="9"/>
  <c r="X142" i="9"/>
  <c r="K142" i="9"/>
  <c r="W150" i="9"/>
  <c r="J150" i="9"/>
  <c r="V150" i="9"/>
  <c r="I150" i="9"/>
  <c r="U150" i="9"/>
  <c r="E150" i="9"/>
  <c r="T150" i="9"/>
  <c r="D150" i="9"/>
  <c r="AD150" i="9"/>
  <c r="Q150" i="9"/>
  <c r="C150" i="9"/>
  <c r="O150" i="9"/>
  <c r="B150" i="9"/>
  <c r="Y150" i="9"/>
  <c r="N150" i="9"/>
  <c r="X150" i="9"/>
  <c r="K150" i="9"/>
  <c r="W158" i="9"/>
  <c r="J158" i="9"/>
  <c r="V158" i="9"/>
  <c r="I158" i="9"/>
  <c r="U158" i="9"/>
  <c r="E158" i="9"/>
  <c r="T158" i="9"/>
  <c r="D158" i="9"/>
  <c r="AD158" i="9"/>
  <c r="Q158" i="9"/>
  <c r="C158" i="9"/>
  <c r="O158" i="9"/>
  <c r="B158" i="9"/>
  <c r="Y158" i="9"/>
  <c r="N158" i="9"/>
  <c r="X158" i="9"/>
  <c r="K158" i="9"/>
  <c r="W166" i="9"/>
  <c r="J166" i="9"/>
  <c r="V166" i="9"/>
  <c r="I166" i="9"/>
  <c r="U166" i="9"/>
  <c r="E166" i="9"/>
  <c r="T166" i="9"/>
  <c r="D166" i="9"/>
  <c r="AD166" i="9"/>
  <c r="Q166" i="9"/>
  <c r="C166" i="9"/>
  <c r="O166" i="9"/>
  <c r="B166" i="9"/>
  <c r="Y166" i="9"/>
  <c r="N166" i="9"/>
  <c r="X166" i="9"/>
  <c r="K166" i="9"/>
  <c r="W174" i="9"/>
  <c r="J174" i="9"/>
  <c r="V174" i="9"/>
  <c r="I174" i="9"/>
  <c r="U174" i="9"/>
  <c r="E174" i="9"/>
  <c r="T174" i="9"/>
  <c r="D174" i="9"/>
  <c r="AD174" i="9"/>
  <c r="Q174" i="9"/>
  <c r="C174" i="9"/>
  <c r="O174" i="9"/>
  <c r="B174" i="9"/>
  <c r="Y174" i="9"/>
  <c r="N174" i="9"/>
  <c r="X174" i="9"/>
  <c r="K174" i="9"/>
  <c r="AD182" i="9"/>
  <c r="W182" i="9"/>
  <c r="J182" i="9"/>
  <c r="V182" i="9"/>
  <c r="I182" i="9"/>
  <c r="U182" i="9"/>
  <c r="E182" i="9"/>
  <c r="T182" i="9"/>
  <c r="D182" i="9"/>
  <c r="Q182" i="9"/>
  <c r="C182" i="9"/>
  <c r="O182" i="9"/>
  <c r="B182" i="9"/>
  <c r="Y182" i="9"/>
  <c r="N182" i="9"/>
  <c r="X182" i="9"/>
  <c r="K182" i="9"/>
  <c r="X190" i="9"/>
  <c r="K190" i="9"/>
  <c r="W190" i="9"/>
  <c r="J190" i="9"/>
  <c r="V190" i="9"/>
  <c r="I190" i="9"/>
  <c r="U190" i="9"/>
  <c r="E190" i="9"/>
  <c r="T190" i="9"/>
  <c r="D190" i="9"/>
  <c r="AD190" i="9"/>
  <c r="Q190" i="9"/>
  <c r="C190" i="9"/>
  <c r="O190" i="9"/>
  <c r="B190" i="9"/>
  <c r="Y190" i="9"/>
  <c r="N190" i="9"/>
  <c r="O200" i="9"/>
  <c r="B200" i="9"/>
  <c r="Y200" i="9"/>
  <c r="N200" i="9"/>
  <c r="X200" i="9"/>
  <c r="K200" i="9"/>
  <c r="W200" i="9"/>
  <c r="J200" i="9"/>
  <c r="V200" i="9"/>
  <c r="I200" i="9"/>
  <c r="U200" i="9"/>
  <c r="E200" i="9"/>
  <c r="T200" i="9"/>
  <c r="D200" i="9"/>
  <c r="AD200" i="9"/>
  <c r="Q200" i="9"/>
  <c r="C200" i="9"/>
  <c r="O224" i="9"/>
  <c r="B224" i="9"/>
  <c r="Y224" i="9"/>
  <c r="N224" i="9"/>
  <c r="X224" i="9"/>
  <c r="K224" i="9"/>
  <c r="W224" i="9"/>
  <c r="J224" i="9"/>
  <c r="V224" i="9"/>
  <c r="I224" i="9"/>
  <c r="U224" i="9"/>
  <c r="E224" i="9"/>
  <c r="T224" i="9"/>
  <c r="D224" i="9"/>
  <c r="AD224" i="9"/>
  <c r="Q224" i="9"/>
  <c r="C224" i="9"/>
  <c r="A908" i="9"/>
  <c r="A836" i="9"/>
  <c r="A764" i="9"/>
  <c r="A668" i="9"/>
  <c r="K6" i="9"/>
  <c r="X6" i="9"/>
  <c r="E7" i="9"/>
  <c r="U7" i="9"/>
  <c r="B8" i="9"/>
  <c r="O8" i="9"/>
  <c r="J9" i="9"/>
  <c r="W9" i="9"/>
  <c r="D10" i="9"/>
  <c r="T10" i="9"/>
  <c r="N11" i="9"/>
  <c r="Y11" i="9"/>
  <c r="I12" i="9"/>
  <c r="V12" i="9"/>
  <c r="C13" i="9"/>
  <c r="Q13" i="9"/>
  <c r="AD13" i="9"/>
  <c r="K14" i="9"/>
  <c r="X14" i="9"/>
  <c r="E15" i="9"/>
  <c r="U15" i="9"/>
  <c r="B16" i="9"/>
  <c r="O16" i="9"/>
  <c r="J17" i="9"/>
  <c r="W17" i="9"/>
  <c r="D18" i="9"/>
  <c r="T18" i="9"/>
  <c r="N19" i="9"/>
  <c r="Y19" i="9"/>
  <c r="I20" i="9"/>
  <c r="V20" i="9"/>
  <c r="C21" i="9"/>
  <c r="Q21" i="9"/>
  <c r="AD21" i="9"/>
  <c r="K22" i="9"/>
  <c r="X22" i="9"/>
  <c r="E23" i="9"/>
  <c r="U23" i="9"/>
  <c r="B24" i="9"/>
  <c r="O24" i="9"/>
  <c r="J25" i="9"/>
  <c r="W25" i="9"/>
  <c r="D26" i="9"/>
  <c r="T26" i="9"/>
  <c r="N27" i="9"/>
  <c r="Y27" i="9"/>
  <c r="I28" i="9"/>
  <c r="V28" i="9"/>
  <c r="C29" i="9"/>
  <c r="Q29" i="9"/>
  <c r="AD29" i="9"/>
  <c r="K30" i="9"/>
  <c r="X30" i="9"/>
  <c r="E31" i="9"/>
  <c r="U31" i="9"/>
  <c r="B32" i="9"/>
  <c r="O32" i="9"/>
  <c r="J33" i="9"/>
  <c r="W33" i="9"/>
  <c r="D34" i="9"/>
  <c r="T34" i="9"/>
  <c r="N35" i="9"/>
  <c r="Y35" i="9"/>
  <c r="I36" i="9"/>
  <c r="V36" i="9"/>
  <c r="C37" i="9"/>
  <c r="Q37" i="9"/>
  <c r="AD37" i="9"/>
  <c r="K38" i="9"/>
  <c r="X38" i="9"/>
  <c r="E39" i="9"/>
  <c r="U39" i="9"/>
  <c r="D40" i="9"/>
  <c r="X40" i="9"/>
  <c r="O41" i="9"/>
  <c r="C42" i="9"/>
  <c r="X42" i="9"/>
  <c r="N43" i="9"/>
  <c r="D44" i="9"/>
  <c r="O45" i="9"/>
  <c r="D46" i="9"/>
  <c r="X46" i="9"/>
  <c r="Q47" i="9"/>
  <c r="E48" i="9"/>
  <c r="Y48" i="9"/>
  <c r="Q49" i="9"/>
  <c r="E51" i="9"/>
  <c r="B52" i="9"/>
  <c r="W53" i="9"/>
  <c r="T54" i="9"/>
  <c r="N55" i="9"/>
  <c r="C57" i="9"/>
  <c r="AD57" i="9"/>
  <c r="X58" i="9"/>
  <c r="X59" i="9"/>
  <c r="D62" i="9"/>
  <c r="D63" i="9"/>
  <c r="K64" i="9"/>
  <c r="Q65" i="9"/>
  <c r="W67" i="9"/>
  <c r="C71" i="9"/>
  <c r="I72" i="9"/>
  <c r="I73" i="9"/>
  <c r="U75" i="9"/>
  <c r="U76" i="9"/>
  <c r="Y77" i="9"/>
  <c r="E81" i="9"/>
  <c r="K83" i="9"/>
  <c r="T84" i="9"/>
  <c r="Y85" i="9"/>
  <c r="Q87" i="9"/>
  <c r="E89" i="9"/>
  <c r="I94" i="9"/>
  <c r="AD95" i="9"/>
  <c r="U97" i="9"/>
  <c r="J99" i="9"/>
  <c r="N101" i="9"/>
  <c r="X104" i="9"/>
  <c r="Q111" i="9"/>
  <c r="AD44" i="9"/>
  <c r="Q44" i="9"/>
  <c r="C44" i="9"/>
  <c r="X44" i="9"/>
  <c r="K44" i="9"/>
  <c r="W44" i="9"/>
  <c r="J44" i="9"/>
  <c r="Y50" i="9"/>
  <c r="N50" i="9"/>
  <c r="V50" i="9"/>
  <c r="I50" i="9"/>
  <c r="U50" i="9"/>
  <c r="E50" i="9"/>
  <c r="T50" i="9"/>
  <c r="D50" i="9"/>
  <c r="W56" i="9"/>
  <c r="J56" i="9"/>
  <c r="T56" i="9"/>
  <c r="D56" i="9"/>
  <c r="AD56" i="9"/>
  <c r="Q56" i="9"/>
  <c r="C56" i="9"/>
  <c r="O56" i="9"/>
  <c r="B56" i="9"/>
  <c r="Y66" i="9"/>
  <c r="N66" i="9"/>
  <c r="W66" i="9"/>
  <c r="J66" i="9"/>
  <c r="V66" i="9"/>
  <c r="I66" i="9"/>
  <c r="U66" i="9"/>
  <c r="E66" i="9"/>
  <c r="T66" i="9"/>
  <c r="D66" i="9"/>
  <c r="Y74" i="9"/>
  <c r="N74" i="9"/>
  <c r="W74" i="9"/>
  <c r="J74" i="9"/>
  <c r="V74" i="9"/>
  <c r="I74" i="9"/>
  <c r="U74" i="9"/>
  <c r="E74" i="9"/>
  <c r="T74" i="9"/>
  <c r="D74" i="9"/>
  <c r="Y82" i="9"/>
  <c r="N82" i="9"/>
  <c r="W82" i="9"/>
  <c r="J82" i="9"/>
  <c r="V82" i="9"/>
  <c r="I82" i="9"/>
  <c r="U82" i="9"/>
  <c r="E82" i="9"/>
  <c r="T82" i="9"/>
  <c r="D82" i="9"/>
  <c r="AD92" i="9"/>
  <c r="Q92" i="9"/>
  <c r="C92" i="9"/>
  <c r="O92" i="9"/>
  <c r="B92" i="9"/>
  <c r="Y92" i="9"/>
  <c r="N92" i="9"/>
  <c r="X92" i="9"/>
  <c r="K92" i="9"/>
  <c r="W92" i="9"/>
  <c r="J92" i="9"/>
  <c r="V92" i="9"/>
  <c r="I92" i="9"/>
  <c r="U100" i="9"/>
  <c r="AD100" i="9"/>
  <c r="Q100" i="9"/>
  <c r="C100" i="9"/>
  <c r="O100" i="9"/>
  <c r="B100" i="9"/>
  <c r="Y100" i="9"/>
  <c r="N100" i="9"/>
  <c r="X100" i="9"/>
  <c r="K100" i="9"/>
  <c r="W100" i="9"/>
  <c r="J100" i="9"/>
  <c r="V100" i="9"/>
  <c r="I100" i="9"/>
  <c r="U108" i="9"/>
  <c r="E108" i="9"/>
  <c r="AD108" i="9"/>
  <c r="Q108" i="9"/>
  <c r="C108" i="9"/>
  <c r="O108" i="9"/>
  <c r="B108" i="9"/>
  <c r="Y108" i="9"/>
  <c r="N108" i="9"/>
  <c r="X108" i="9"/>
  <c r="K108" i="9"/>
  <c r="W108" i="9"/>
  <c r="J108" i="9"/>
  <c r="V108" i="9"/>
  <c r="I108" i="9"/>
  <c r="U116" i="9"/>
  <c r="E116" i="9"/>
  <c r="AD116" i="9"/>
  <c r="Q116" i="9"/>
  <c r="C116" i="9"/>
  <c r="O116" i="9"/>
  <c r="B116" i="9"/>
  <c r="Y116" i="9"/>
  <c r="N116" i="9"/>
  <c r="X116" i="9"/>
  <c r="K116" i="9"/>
  <c r="W116" i="9"/>
  <c r="J116" i="9"/>
  <c r="V116" i="9"/>
  <c r="I116" i="9"/>
  <c r="U124" i="9"/>
  <c r="E124" i="9"/>
  <c r="T124" i="9"/>
  <c r="D124" i="9"/>
  <c r="AD124" i="9"/>
  <c r="Q124" i="9"/>
  <c r="C124" i="9"/>
  <c r="O124" i="9"/>
  <c r="B124" i="9"/>
  <c r="Y124" i="9"/>
  <c r="N124" i="9"/>
  <c r="X124" i="9"/>
  <c r="K124" i="9"/>
  <c r="W124" i="9"/>
  <c r="J124" i="9"/>
  <c r="V124" i="9"/>
  <c r="I124" i="9"/>
  <c r="U132" i="9"/>
  <c r="E132" i="9"/>
  <c r="T132" i="9"/>
  <c r="D132" i="9"/>
  <c r="AD132" i="9"/>
  <c r="Q132" i="9"/>
  <c r="C132" i="9"/>
  <c r="O132" i="9"/>
  <c r="B132" i="9"/>
  <c r="Y132" i="9"/>
  <c r="N132" i="9"/>
  <c r="X132" i="9"/>
  <c r="K132" i="9"/>
  <c r="W132" i="9"/>
  <c r="J132" i="9"/>
  <c r="V132" i="9"/>
  <c r="I132" i="9"/>
  <c r="U140" i="9"/>
  <c r="E140" i="9"/>
  <c r="T140" i="9"/>
  <c r="D140" i="9"/>
  <c r="AD140" i="9"/>
  <c r="Q140" i="9"/>
  <c r="C140" i="9"/>
  <c r="O140" i="9"/>
  <c r="B140" i="9"/>
  <c r="Y140" i="9"/>
  <c r="N140" i="9"/>
  <c r="X140" i="9"/>
  <c r="K140" i="9"/>
  <c r="W140" i="9"/>
  <c r="J140" i="9"/>
  <c r="V140" i="9"/>
  <c r="I140" i="9"/>
  <c r="U148" i="9"/>
  <c r="E148" i="9"/>
  <c r="T148" i="9"/>
  <c r="D148" i="9"/>
  <c r="AD148" i="9"/>
  <c r="Q148" i="9"/>
  <c r="C148" i="9"/>
  <c r="O148" i="9"/>
  <c r="B148" i="9"/>
  <c r="Y148" i="9"/>
  <c r="N148" i="9"/>
  <c r="X148" i="9"/>
  <c r="K148" i="9"/>
  <c r="W148" i="9"/>
  <c r="J148" i="9"/>
  <c r="V148" i="9"/>
  <c r="I148" i="9"/>
  <c r="U156" i="9"/>
  <c r="E156" i="9"/>
  <c r="T156" i="9"/>
  <c r="D156" i="9"/>
  <c r="AD156" i="9"/>
  <c r="Q156" i="9"/>
  <c r="C156" i="9"/>
  <c r="O156" i="9"/>
  <c r="B156" i="9"/>
  <c r="Y156" i="9"/>
  <c r="N156" i="9"/>
  <c r="X156" i="9"/>
  <c r="K156" i="9"/>
  <c r="W156" i="9"/>
  <c r="J156" i="9"/>
  <c r="V156" i="9"/>
  <c r="I156" i="9"/>
  <c r="U164" i="9"/>
  <c r="E164" i="9"/>
  <c r="T164" i="9"/>
  <c r="D164" i="9"/>
  <c r="AD164" i="9"/>
  <c r="Q164" i="9"/>
  <c r="C164" i="9"/>
  <c r="O164" i="9"/>
  <c r="B164" i="9"/>
  <c r="Y164" i="9"/>
  <c r="N164" i="9"/>
  <c r="X164" i="9"/>
  <c r="K164" i="9"/>
  <c r="W164" i="9"/>
  <c r="J164" i="9"/>
  <c r="V164" i="9"/>
  <c r="I164" i="9"/>
  <c r="U172" i="9"/>
  <c r="E172" i="9"/>
  <c r="T172" i="9"/>
  <c r="D172" i="9"/>
  <c r="AD172" i="9"/>
  <c r="Q172" i="9"/>
  <c r="C172" i="9"/>
  <c r="O172" i="9"/>
  <c r="B172" i="9"/>
  <c r="Y172" i="9"/>
  <c r="N172" i="9"/>
  <c r="X172" i="9"/>
  <c r="K172" i="9"/>
  <c r="W172" i="9"/>
  <c r="J172" i="9"/>
  <c r="V172" i="9"/>
  <c r="I172" i="9"/>
  <c r="U180" i="9"/>
  <c r="E180" i="9"/>
  <c r="T180" i="9"/>
  <c r="D180" i="9"/>
  <c r="AD180" i="9"/>
  <c r="Q180" i="9"/>
  <c r="C180" i="9"/>
  <c r="O180" i="9"/>
  <c r="B180" i="9"/>
  <c r="Y180" i="9"/>
  <c r="N180" i="9"/>
  <c r="X180" i="9"/>
  <c r="K180" i="9"/>
  <c r="W180" i="9"/>
  <c r="J180" i="9"/>
  <c r="V180" i="9"/>
  <c r="I180" i="9"/>
  <c r="V188" i="9"/>
  <c r="I188" i="9"/>
  <c r="U188" i="9"/>
  <c r="E188" i="9"/>
  <c r="T188" i="9"/>
  <c r="D188" i="9"/>
  <c r="AD188" i="9"/>
  <c r="Q188" i="9"/>
  <c r="C188" i="9"/>
  <c r="O188" i="9"/>
  <c r="B188" i="9"/>
  <c r="Y188" i="9"/>
  <c r="N188" i="9"/>
  <c r="X188" i="9"/>
  <c r="K188" i="9"/>
  <c r="W188" i="9"/>
  <c r="J188" i="9"/>
  <c r="V196" i="9"/>
  <c r="I196" i="9"/>
  <c r="U196" i="9"/>
  <c r="E196" i="9"/>
  <c r="T196" i="9"/>
  <c r="D196" i="9"/>
  <c r="AD196" i="9"/>
  <c r="Q196" i="9"/>
  <c r="C196" i="9"/>
  <c r="O196" i="9"/>
  <c r="B196" i="9"/>
  <c r="Y196" i="9"/>
  <c r="N196" i="9"/>
  <c r="X196" i="9"/>
  <c r="K196" i="9"/>
  <c r="W196" i="9"/>
  <c r="J196" i="9"/>
  <c r="V204" i="9"/>
  <c r="I204" i="9"/>
  <c r="U204" i="9"/>
  <c r="E204" i="9"/>
  <c r="T204" i="9"/>
  <c r="D204" i="9"/>
  <c r="AD204" i="9"/>
  <c r="Q204" i="9"/>
  <c r="C204" i="9"/>
  <c r="O204" i="9"/>
  <c r="B204" i="9"/>
  <c r="Y204" i="9"/>
  <c r="N204" i="9"/>
  <c r="X204" i="9"/>
  <c r="K204" i="9"/>
  <c r="W204" i="9"/>
  <c r="J204" i="9"/>
  <c r="T210" i="9"/>
  <c r="D210" i="9"/>
  <c r="AD210" i="9"/>
  <c r="Q210" i="9"/>
  <c r="C210" i="9"/>
  <c r="O210" i="9"/>
  <c r="B210" i="9"/>
  <c r="Y210" i="9"/>
  <c r="N210" i="9"/>
  <c r="X210" i="9"/>
  <c r="K210" i="9"/>
  <c r="W210" i="9"/>
  <c r="J210" i="9"/>
  <c r="V210" i="9"/>
  <c r="I210" i="9"/>
  <c r="U210" i="9"/>
  <c r="E210" i="9"/>
  <c r="O216" i="9"/>
  <c r="B216" i="9"/>
  <c r="Y216" i="9"/>
  <c r="N216" i="9"/>
  <c r="X216" i="9"/>
  <c r="K216" i="9"/>
  <c r="W216" i="9"/>
  <c r="J216" i="9"/>
  <c r="V216" i="9"/>
  <c r="I216" i="9"/>
  <c r="U216" i="9"/>
  <c r="E216" i="9"/>
  <c r="T216" i="9"/>
  <c r="D216" i="9"/>
  <c r="AD216" i="9"/>
  <c r="Q216" i="9"/>
  <c r="C216" i="9"/>
  <c r="X222" i="9"/>
  <c r="K222" i="9"/>
  <c r="W222" i="9"/>
  <c r="J222" i="9"/>
  <c r="V222" i="9"/>
  <c r="I222" i="9"/>
  <c r="U222" i="9"/>
  <c r="E222" i="9"/>
  <c r="T222" i="9"/>
  <c r="D222" i="9"/>
  <c r="AD222" i="9"/>
  <c r="Q222" i="9"/>
  <c r="C222" i="9"/>
  <c r="O222" i="9"/>
  <c r="B222" i="9"/>
  <c r="Y222" i="9"/>
  <c r="N222" i="9"/>
  <c r="X230" i="9"/>
  <c r="K230" i="9"/>
  <c r="W230" i="9"/>
  <c r="J230" i="9"/>
  <c r="V230" i="9"/>
  <c r="I230" i="9"/>
  <c r="U230" i="9"/>
  <c r="E230" i="9"/>
  <c r="T230" i="9"/>
  <c r="D230" i="9"/>
  <c r="AD230" i="9"/>
  <c r="Q230" i="9"/>
  <c r="C230" i="9"/>
  <c r="O230" i="9"/>
  <c r="B230" i="9"/>
  <c r="Y230" i="9"/>
  <c r="N230" i="9"/>
  <c r="V236" i="9"/>
  <c r="I236" i="9"/>
  <c r="U236" i="9"/>
  <c r="E236" i="9"/>
  <c r="T236" i="9"/>
  <c r="D236" i="9"/>
  <c r="AD236" i="9"/>
  <c r="Q236" i="9"/>
  <c r="C236" i="9"/>
  <c r="O236" i="9"/>
  <c r="B236" i="9"/>
  <c r="Y236" i="9"/>
  <c r="N236" i="9"/>
  <c r="X236" i="9"/>
  <c r="K236" i="9"/>
  <c r="W236" i="9"/>
  <c r="J236" i="9"/>
  <c r="T242" i="9"/>
  <c r="D242" i="9"/>
  <c r="AD242" i="9"/>
  <c r="Q242" i="9"/>
  <c r="C242" i="9"/>
  <c r="O242" i="9"/>
  <c r="B242" i="9"/>
  <c r="Y242" i="9"/>
  <c r="N242" i="9"/>
  <c r="X242" i="9"/>
  <c r="K242" i="9"/>
  <c r="W242" i="9"/>
  <c r="J242" i="9"/>
  <c r="V242" i="9"/>
  <c r="I242" i="9"/>
  <c r="U242" i="9"/>
  <c r="E242" i="9"/>
  <c r="O248" i="9"/>
  <c r="B248" i="9"/>
  <c r="Y248" i="9"/>
  <c r="N248" i="9"/>
  <c r="X248" i="9"/>
  <c r="K248" i="9"/>
  <c r="W248" i="9"/>
  <c r="J248" i="9"/>
  <c r="V248" i="9"/>
  <c r="I248" i="9"/>
  <c r="U248" i="9"/>
  <c r="E248" i="9"/>
  <c r="T248" i="9"/>
  <c r="D248" i="9"/>
  <c r="AD248" i="9"/>
  <c r="Q248" i="9"/>
  <c r="C248" i="9"/>
  <c r="X254" i="9"/>
  <c r="K254" i="9"/>
  <c r="W254" i="9"/>
  <c r="J254" i="9"/>
  <c r="V254" i="9"/>
  <c r="I254" i="9"/>
  <c r="U254" i="9"/>
  <c r="E254" i="9"/>
  <c r="T254" i="9"/>
  <c r="D254" i="9"/>
  <c r="AD254" i="9"/>
  <c r="Q254" i="9"/>
  <c r="C254" i="9"/>
  <c r="O254" i="9"/>
  <c r="B254" i="9"/>
  <c r="Y254" i="9"/>
  <c r="N254" i="9"/>
  <c r="V260" i="9"/>
  <c r="I260" i="9"/>
  <c r="U260" i="9"/>
  <c r="E260" i="9"/>
  <c r="T260" i="9"/>
  <c r="D260" i="9"/>
  <c r="AD260" i="9"/>
  <c r="Q260" i="9"/>
  <c r="C260" i="9"/>
  <c r="O260" i="9"/>
  <c r="B260" i="9"/>
  <c r="Y260" i="9"/>
  <c r="N260" i="9"/>
  <c r="X260" i="9"/>
  <c r="K260" i="9"/>
  <c r="W260" i="9"/>
  <c r="J260" i="9"/>
  <c r="T266" i="9"/>
  <c r="D266" i="9"/>
  <c r="AD266" i="9"/>
  <c r="Q266" i="9"/>
  <c r="C266" i="9"/>
  <c r="O266" i="9"/>
  <c r="B266" i="9"/>
  <c r="Y266" i="9"/>
  <c r="N266" i="9"/>
  <c r="X266" i="9"/>
  <c r="K266" i="9"/>
  <c r="W266" i="9"/>
  <c r="J266" i="9"/>
  <c r="V266" i="9"/>
  <c r="I266" i="9"/>
  <c r="U266" i="9"/>
  <c r="E266" i="9"/>
  <c r="O272" i="9"/>
  <c r="B272" i="9"/>
  <c r="Y272" i="9"/>
  <c r="N272" i="9"/>
  <c r="X272" i="9"/>
  <c r="K272" i="9"/>
  <c r="W272" i="9"/>
  <c r="J272" i="9"/>
  <c r="V272" i="9"/>
  <c r="I272" i="9"/>
  <c r="U272" i="9"/>
  <c r="E272" i="9"/>
  <c r="T272" i="9"/>
  <c r="D272" i="9"/>
  <c r="AD272" i="9"/>
  <c r="Q272" i="9"/>
  <c r="C272" i="9"/>
  <c r="X278" i="9"/>
  <c r="K278" i="9"/>
  <c r="W278" i="9"/>
  <c r="J278" i="9"/>
  <c r="V278" i="9"/>
  <c r="I278" i="9"/>
  <c r="U278" i="9"/>
  <c r="E278" i="9"/>
  <c r="T278" i="9"/>
  <c r="D278" i="9"/>
  <c r="AD278" i="9"/>
  <c r="Q278" i="9"/>
  <c r="C278" i="9"/>
  <c r="O278" i="9"/>
  <c r="B278" i="9"/>
  <c r="Y278" i="9"/>
  <c r="N278" i="9"/>
  <c r="V284" i="9"/>
  <c r="I284" i="9"/>
  <c r="U284" i="9"/>
  <c r="E284" i="9"/>
  <c r="T284" i="9"/>
  <c r="D284" i="9"/>
  <c r="AD284" i="9"/>
  <c r="Q284" i="9"/>
  <c r="C284" i="9"/>
  <c r="O284" i="9"/>
  <c r="B284" i="9"/>
  <c r="Y284" i="9"/>
  <c r="N284" i="9"/>
  <c r="X284" i="9"/>
  <c r="K284" i="9"/>
  <c r="W284" i="9"/>
  <c r="J284" i="9"/>
  <c r="T290" i="9"/>
  <c r="D290" i="9"/>
  <c r="AD290" i="9"/>
  <c r="Q290" i="9"/>
  <c r="C290" i="9"/>
  <c r="O290" i="9"/>
  <c r="B290" i="9"/>
  <c r="Y290" i="9"/>
  <c r="N290" i="9"/>
  <c r="X290" i="9"/>
  <c r="K290" i="9"/>
  <c r="W290" i="9"/>
  <c r="J290" i="9"/>
  <c r="V290" i="9"/>
  <c r="I290" i="9"/>
  <c r="U290" i="9"/>
  <c r="E290" i="9"/>
  <c r="O296" i="9"/>
  <c r="B296" i="9"/>
  <c r="Y296" i="9"/>
  <c r="N296" i="9"/>
  <c r="X296" i="9"/>
  <c r="K296" i="9"/>
  <c r="W296" i="9"/>
  <c r="J296" i="9"/>
  <c r="V296" i="9"/>
  <c r="I296" i="9"/>
  <c r="U296" i="9"/>
  <c r="E296" i="9"/>
  <c r="T296" i="9"/>
  <c r="D296" i="9"/>
  <c r="AD296" i="9"/>
  <c r="Q296" i="9"/>
  <c r="C296" i="9"/>
  <c r="X302" i="9"/>
  <c r="K302" i="9"/>
  <c r="W302" i="9"/>
  <c r="J302" i="9"/>
  <c r="V302" i="9"/>
  <c r="I302" i="9"/>
  <c r="U302" i="9"/>
  <c r="E302" i="9"/>
  <c r="T302" i="9"/>
  <c r="D302" i="9"/>
  <c r="AD302" i="9"/>
  <c r="Q302" i="9"/>
  <c r="C302" i="9"/>
  <c r="O302" i="9"/>
  <c r="B302" i="9"/>
  <c r="Y302" i="9"/>
  <c r="N302" i="9"/>
  <c r="V308" i="9"/>
  <c r="I308" i="9"/>
  <c r="U308" i="9"/>
  <c r="E308" i="9"/>
  <c r="T308" i="9"/>
  <c r="D308" i="9"/>
  <c r="AD308" i="9"/>
  <c r="Q308" i="9"/>
  <c r="C308" i="9"/>
  <c r="O308" i="9"/>
  <c r="B308" i="9"/>
  <c r="Y308" i="9"/>
  <c r="N308" i="9"/>
  <c r="X308" i="9"/>
  <c r="K308" i="9"/>
  <c r="W308" i="9"/>
  <c r="J308" i="9"/>
  <c r="V316" i="9"/>
  <c r="I316" i="9"/>
  <c r="U316" i="9"/>
  <c r="E316" i="9"/>
  <c r="T316" i="9"/>
  <c r="D316" i="9"/>
  <c r="AD316" i="9"/>
  <c r="Q316" i="9"/>
  <c r="C316" i="9"/>
  <c r="O316" i="9"/>
  <c r="B316" i="9"/>
  <c r="Y316" i="9"/>
  <c r="N316" i="9"/>
  <c r="X316" i="9"/>
  <c r="K316" i="9"/>
  <c r="W316" i="9"/>
  <c r="J316" i="9"/>
  <c r="T322" i="9"/>
  <c r="D322" i="9"/>
  <c r="AD322" i="9"/>
  <c r="Q322" i="9"/>
  <c r="C322" i="9"/>
  <c r="O322" i="9"/>
  <c r="B322" i="9"/>
  <c r="Y322" i="9"/>
  <c r="N322" i="9"/>
  <c r="X322" i="9"/>
  <c r="K322" i="9"/>
  <c r="W322" i="9"/>
  <c r="J322" i="9"/>
  <c r="V322" i="9"/>
  <c r="I322" i="9"/>
  <c r="U322" i="9"/>
  <c r="E322" i="9"/>
  <c r="AD326" i="9"/>
  <c r="Q326" i="9"/>
  <c r="O326" i="9"/>
  <c r="Y326" i="9"/>
  <c r="N326" i="9"/>
  <c r="X326" i="9"/>
  <c r="K326" i="9"/>
  <c r="T326" i="9"/>
  <c r="U326" i="9"/>
  <c r="J326" i="9"/>
  <c r="I326" i="9"/>
  <c r="E326" i="9"/>
  <c r="D326" i="9"/>
  <c r="C326" i="9"/>
  <c r="W326" i="9"/>
  <c r="B326" i="9"/>
  <c r="V326" i="9"/>
  <c r="Y332" i="9"/>
  <c r="N332" i="9"/>
  <c r="X332" i="9"/>
  <c r="K332" i="9"/>
  <c r="W332" i="9"/>
  <c r="J332" i="9"/>
  <c r="V332" i="9"/>
  <c r="I332" i="9"/>
  <c r="U332" i="9"/>
  <c r="E332" i="9"/>
  <c r="T332" i="9"/>
  <c r="D332" i="9"/>
  <c r="AD332" i="9"/>
  <c r="Q332" i="9"/>
  <c r="C332" i="9"/>
  <c r="O332" i="9"/>
  <c r="B332" i="9"/>
  <c r="W338" i="9"/>
  <c r="J338" i="9"/>
  <c r="V338" i="9"/>
  <c r="I338" i="9"/>
  <c r="U338" i="9"/>
  <c r="E338" i="9"/>
  <c r="T338" i="9"/>
  <c r="D338" i="9"/>
  <c r="AD338" i="9"/>
  <c r="Q338" i="9"/>
  <c r="C338" i="9"/>
  <c r="O338" i="9"/>
  <c r="B338" i="9"/>
  <c r="Y338" i="9"/>
  <c r="N338" i="9"/>
  <c r="X338" i="9"/>
  <c r="K338" i="9"/>
  <c r="U344" i="9"/>
  <c r="E344" i="9"/>
  <c r="T344" i="9"/>
  <c r="D344" i="9"/>
  <c r="AD344" i="9"/>
  <c r="Q344" i="9"/>
  <c r="C344" i="9"/>
  <c r="O344" i="9"/>
  <c r="B344" i="9"/>
  <c r="Y344" i="9"/>
  <c r="N344" i="9"/>
  <c r="X344" i="9"/>
  <c r="K344" i="9"/>
  <c r="W344" i="9"/>
  <c r="J344" i="9"/>
  <c r="V344" i="9"/>
  <c r="I344" i="9"/>
  <c r="AD350" i="9"/>
  <c r="Q350" i="9"/>
  <c r="C350" i="9"/>
  <c r="O350" i="9"/>
  <c r="B350" i="9"/>
  <c r="Y350" i="9"/>
  <c r="N350" i="9"/>
  <c r="X350" i="9"/>
  <c r="K350" i="9"/>
  <c r="W350" i="9"/>
  <c r="J350" i="9"/>
  <c r="V350" i="9"/>
  <c r="I350" i="9"/>
  <c r="U350" i="9"/>
  <c r="E350" i="9"/>
  <c r="T350" i="9"/>
  <c r="D350" i="9"/>
  <c r="Y356" i="9"/>
  <c r="N356" i="9"/>
  <c r="X356" i="9"/>
  <c r="K356" i="9"/>
  <c r="W356" i="9"/>
  <c r="J356" i="9"/>
  <c r="V356" i="9"/>
  <c r="I356" i="9"/>
  <c r="U356" i="9"/>
  <c r="E356" i="9"/>
  <c r="T356" i="9"/>
  <c r="D356" i="9"/>
  <c r="AD356" i="9"/>
  <c r="Q356" i="9"/>
  <c r="C356" i="9"/>
  <c r="O356" i="9"/>
  <c r="B356" i="9"/>
  <c r="W362" i="9"/>
  <c r="J362" i="9"/>
  <c r="V362" i="9"/>
  <c r="I362" i="9"/>
  <c r="U362" i="9"/>
  <c r="E362" i="9"/>
  <c r="T362" i="9"/>
  <c r="D362" i="9"/>
  <c r="AD362" i="9"/>
  <c r="Q362" i="9"/>
  <c r="C362" i="9"/>
  <c r="O362" i="9"/>
  <c r="B362" i="9"/>
  <c r="Y362" i="9"/>
  <c r="N362" i="9"/>
  <c r="X362" i="9"/>
  <c r="K362" i="9"/>
  <c r="U368" i="9"/>
  <c r="E368" i="9"/>
  <c r="T368" i="9"/>
  <c r="D368" i="9"/>
  <c r="AD368" i="9"/>
  <c r="Q368" i="9"/>
  <c r="C368" i="9"/>
  <c r="O368" i="9"/>
  <c r="B368" i="9"/>
  <c r="Y368" i="9"/>
  <c r="N368" i="9"/>
  <c r="X368" i="9"/>
  <c r="K368" i="9"/>
  <c r="W368" i="9"/>
  <c r="J368" i="9"/>
  <c r="V368" i="9"/>
  <c r="I368" i="9"/>
  <c r="AD374" i="9"/>
  <c r="Q374" i="9"/>
  <c r="C374" i="9"/>
  <c r="O374" i="9"/>
  <c r="B374" i="9"/>
  <c r="Y374" i="9"/>
  <c r="N374" i="9"/>
  <c r="X374" i="9"/>
  <c r="K374" i="9"/>
  <c r="W374" i="9"/>
  <c r="J374" i="9"/>
  <c r="V374" i="9"/>
  <c r="I374" i="9"/>
  <c r="U374" i="9"/>
  <c r="E374" i="9"/>
  <c r="T374" i="9"/>
  <c r="D374" i="9"/>
  <c r="AD382" i="9"/>
  <c r="Q382" i="9"/>
  <c r="C382" i="9"/>
  <c r="O382" i="9"/>
  <c r="B382" i="9"/>
  <c r="Y382" i="9"/>
  <c r="N382" i="9"/>
  <c r="X382" i="9"/>
  <c r="K382" i="9"/>
  <c r="W382" i="9"/>
  <c r="J382" i="9"/>
  <c r="V382" i="9"/>
  <c r="I382" i="9"/>
  <c r="U382" i="9"/>
  <c r="E382" i="9"/>
  <c r="T382" i="9"/>
  <c r="D382" i="9"/>
  <c r="Y388" i="9"/>
  <c r="N388" i="9"/>
  <c r="X388" i="9"/>
  <c r="K388" i="9"/>
  <c r="W388" i="9"/>
  <c r="J388" i="9"/>
  <c r="V388" i="9"/>
  <c r="I388" i="9"/>
  <c r="U388" i="9"/>
  <c r="E388" i="9"/>
  <c r="T388" i="9"/>
  <c r="D388" i="9"/>
  <c r="AD388" i="9"/>
  <c r="Q388" i="9"/>
  <c r="C388" i="9"/>
  <c r="O388" i="9"/>
  <c r="B388" i="9"/>
  <c r="U392" i="9"/>
  <c r="E392" i="9"/>
  <c r="T392" i="9"/>
  <c r="D392" i="9"/>
  <c r="AD392" i="9"/>
  <c r="Q392" i="9"/>
  <c r="C392" i="9"/>
  <c r="O392" i="9"/>
  <c r="B392" i="9"/>
  <c r="Y392" i="9"/>
  <c r="N392" i="9"/>
  <c r="X392" i="9"/>
  <c r="K392" i="9"/>
  <c r="W392" i="9"/>
  <c r="J392" i="9"/>
  <c r="V392" i="9"/>
  <c r="I392" i="9"/>
  <c r="AD398" i="9"/>
  <c r="Q398" i="9"/>
  <c r="C398" i="9"/>
  <c r="O398" i="9"/>
  <c r="B398" i="9"/>
  <c r="Y398" i="9"/>
  <c r="N398" i="9"/>
  <c r="X398" i="9"/>
  <c r="K398" i="9"/>
  <c r="W398" i="9"/>
  <c r="J398" i="9"/>
  <c r="V398" i="9"/>
  <c r="I398" i="9"/>
  <c r="U398" i="9"/>
  <c r="E398" i="9"/>
  <c r="T398" i="9"/>
  <c r="D398" i="9"/>
  <c r="AD406" i="9"/>
  <c r="Q406" i="9"/>
  <c r="C406" i="9"/>
  <c r="O406" i="9"/>
  <c r="B406" i="9"/>
  <c r="Y406" i="9"/>
  <c r="N406" i="9"/>
  <c r="X406" i="9"/>
  <c r="K406" i="9"/>
  <c r="W406" i="9"/>
  <c r="J406" i="9"/>
  <c r="V406" i="9"/>
  <c r="I406" i="9"/>
  <c r="U406" i="9"/>
  <c r="E406" i="9"/>
  <c r="T406" i="9"/>
  <c r="D406" i="9"/>
  <c r="Y412" i="9"/>
  <c r="N412" i="9"/>
  <c r="X412" i="9"/>
  <c r="K412" i="9"/>
  <c r="W412" i="9"/>
  <c r="J412" i="9"/>
  <c r="V412" i="9"/>
  <c r="I412" i="9"/>
  <c r="U412" i="9"/>
  <c r="E412" i="9"/>
  <c r="T412" i="9"/>
  <c r="D412" i="9"/>
  <c r="AD412" i="9"/>
  <c r="Q412" i="9"/>
  <c r="C412" i="9"/>
  <c r="O412" i="9"/>
  <c r="B412" i="9"/>
  <c r="W418" i="9"/>
  <c r="J418" i="9"/>
  <c r="V418" i="9"/>
  <c r="I418" i="9"/>
  <c r="U418" i="9"/>
  <c r="E418" i="9"/>
  <c r="T418" i="9"/>
  <c r="D418" i="9"/>
  <c r="AD418" i="9"/>
  <c r="Q418" i="9"/>
  <c r="C418" i="9"/>
  <c r="O418" i="9"/>
  <c r="B418" i="9"/>
  <c r="Y418" i="9"/>
  <c r="N418" i="9"/>
  <c r="X418" i="9"/>
  <c r="K418" i="9"/>
  <c r="AD422" i="9"/>
  <c r="Q422" i="9"/>
  <c r="C422" i="9"/>
  <c r="O422" i="9"/>
  <c r="B422" i="9"/>
  <c r="Y422" i="9"/>
  <c r="N422" i="9"/>
  <c r="X422" i="9"/>
  <c r="K422" i="9"/>
  <c r="W422" i="9"/>
  <c r="J422" i="9"/>
  <c r="V422" i="9"/>
  <c r="I422" i="9"/>
  <c r="U422" i="9"/>
  <c r="E422" i="9"/>
  <c r="T422" i="9"/>
  <c r="D422" i="9"/>
  <c r="AD430" i="9"/>
  <c r="Q430" i="9"/>
  <c r="C430" i="9"/>
  <c r="O430" i="9"/>
  <c r="B430" i="9"/>
  <c r="Y430" i="9"/>
  <c r="N430" i="9"/>
  <c r="X430" i="9"/>
  <c r="K430" i="9"/>
  <c r="W430" i="9"/>
  <c r="J430" i="9"/>
  <c r="V430" i="9"/>
  <c r="I430" i="9"/>
  <c r="U430" i="9"/>
  <c r="E430" i="9"/>
  <c r="T430" i="9"/>
  <c r="D430" i="9"/>
  <c r="Y436" i="9"/>
  <c r="N436" i="9"/>
  <c r="X436" i="9"/>
  <c r="K436" i="9"/>
  <c r="W436" i="9"/>
  <c r="J436" i="9"/>
  <c r="V436" i="9"/>
  <c r="I436" i="9"/>
  <c r="U436" i="9"/>
  <c r="E436" i="9"/>
  <c r="T436" i="9"/>
  <c r="D436" i="9"/>
  <c r="AD436" i="9"/>
  <c r="Q436" i="9"/>
  <c r="C436" i="9"/>
  <c r="O436" i="9"/>
  <c r="B436" i="9"/>
  <c r="W442" i="9"/>
  <c r="J442" i="9"/>
  <c r="V442" i="9"/>
  <c r="I442" i="9"/>
  <c r="U442" i="9"/>
  <c r="E442" i="9"/>
  <c r="T442" i="9"/>
  <c r="D442" i="9"/>
  <c r="AD442" i="9"/>
  <c r="Q442" i="9"/>
  <c r="C442" i="9"/>
  <c r="O442" i="9"/>
  <c r="B442" i="9"/>
  <c r="Y442" i="9"/>
  <c r="N442" i="9"/>
  <c r="X442" i="9"/>
  <c r="K442" i="9"/>
  <c r="U448" i="9"/>
  <c r="E448" i="9"/>
  <c r="T448" i="9"/>
  <c r="D448" i="9"/>
  <c r="AD448" i="9"/>
  <c r="Q448" i="9"/>
  <c r="C448" i="9"/>
  <c r="O448" i="9"/>
  <c r="B448" i="9"/>
  <c r="Y448" i="9"/>
  <c r="N448" i="9"/>
  <c r="X448" i="9"/>
  <c r="K448" i="9"/>
  <c r="W448" i="9"/>
  <c r="J448" i="9"/>
  <c r="V448" i="9"/>
  <c r="I448" i="9"/>
  <c r="AD454" i="9"/>
  <c r="Q454" i="9"/>
  <c r="C454" i="9"/>
  <c r="O454" i="9"/>
  <c r="B454" i="9"/>
  <c r="Y454" i="9"/>
  <c r="N454" i="9"/>
  <c r="X454" i="9"/>
  <c r="K454" i="9"/>
  <c r="W454" i="9"/>
  <c r="J454" i="9"/>
  <c r="V454" i="9"/>
  <c r="I454" i="9"/>
  <c r="U454" i="9"/>
  <c r="E454" i="9"/>
  <c r="T454" i="9"/>
  <c r="D454" i="9"/>
  <c r="AD462" i="9"/>
  <c r="Q462" i="9"/>
  <c r="C462" i="9"/>
  <c r="O462" i="9"/>
  <c r="B462" i="9"/>
  <c r="Y462" i="9"/>
  <c r="N462" i="9"/>
  <c r="X462" i="9"/>
  <c r="K462" i="9"/>
  <c r="W462" i="9"/>
  <c r="J462" i="9"/>
  <c r="V462" i="9"/>
  <c r="I462" i="9"/>
  <c r="U462" i="9"/>
  <c r="E462" i="9"/>
  <c r="T462" i="9"/>
  <c r="D462" i="9"/>
  <c r="Y468" i="9"/>
  <c r="N468" i="9"/>
  <c r="X468" i="9"/>
  <c r="K468" i="9"/>
  <c r="W468" i="9"/>
  <c r="J468" i="9"/>
  <c r="V468" i="9"/>
  <c r="I468" i="9"/>
  <c r="U468" i="9"/>
  <c r="E468" i="9"/>
  <c r="T468" i="9"/>
  <c r="D468" i="9"/>
  <c r="AD468" i="9"/>
  <c r="Q468" i="9"/>
  <c r="C468" i="9"/>
  <c r="O468" i="9"/>
  <c r="B468" i="9"/>
  <c r="Y474" i="9"/>
  <c r="N474" i="9"/>
  <c r="X474" i="9"/>
  <c r="K474" i="9"/>
  <c r="W474" i="9"/>
  <c r="J474" i="9"/>
  <c r="V474" i="9"/>
  <c r="I474" i="9"/>
  <c r="U474" i="9"/>
  <c r="E474" i="9"/>
  <c r="T474" i="9"/>
  <c r="D474" i="9"/>
  <c r="AD474" i="9"/>
  <c r="Q474" i="9"/>
  <c r="C474" i="9"/>
  <c r="O474" i="9"/>
  <c r="B474" i="9"/>
  <c r="W480" i="9"/>
  <c r="J480" i="9"/>
  <c r="V480" i="9"/>
  <c r="I480" i="9"/>
  <c r="U480" i="9"/>
  <c r="E480" i="9"/>
  <c r="T480" i="9"/>
  <c r="D480" i="9"/>
  <c r="AD480" i="9"/>
  <c r="Q480" i="9"/>
  <c r="C480" i="9"/>
  <c r="O480" i="9"/>
  <c r="B480" i="9"/>
  <c r="Y480" i="9"/>
  <c r="N480" i="9"/>
  <c r="X480" i="9"/>
  <c r="K480" i="9"/>
  <c r="U486" i="9"/>
  <c r="E486" i="9"/>
  <c r="T486" i="9"/>
  <c r="D486" i="9"/>
  <c r="AD486" i="9"/>
  <c r="Q486" i="9"/>
  <c r="C486" i="9"/>
  <c r="O486" i="9"/>
  <c r="B486" i="9"/>
  <c r="Y486" i="9"/>
  <c r="N486" i="9"/>
  <c r="X486" i="9"/>
  <c r="K486" i="9"/>
  <c r="W486" i="9"/>
  <c r="J486" i="9"/>
  <c r="V486" i="9"/>
  <c r="I486" i="9"/>
  <c r="AD492" i="9"/>
  <c r="Q492" i="9"/>
  <c r="C492" i="9"/>
  <c r="O492" i="9"/>
  <c r="B492" i="9"/>
  <c r="Y492" i="9"/>
  <c r="N492" i="9"/>
  <c r="X492" i="9"/>
  <c r="K492" i="9"/>
  <c r="W492" i="9"/>
  <c r="J492" i="9"/>
  <c r="V492" i="9"/>
  <c r="I492" i="9"/>
  <c r="U492" i="9"/>
  <c r="E492" i="9"/>
  <c r="T492" i="9"/>
  <c r="D492" i="9"/>
  <c r="Y498" i="9"/>
  <c r="N498" i="9"/>
  <c r="X498" i="9"/>
  <c r="K498" i="9"/>
  <c r="W498" i="9"/>
  <c r="J498" i="9"/>
  <c r="V498" i="9"/>
  <c r="I498" i="9"/>
  <c r="U498" i="9"/>
  <c r="E498" i="9"/>
  <c r="T498" i="9"/>
  <c r="D498" i="9"/>
  <c r="AD498" i="9"/>
  <c r="Q498" i="9"/>
  <c r="C498" i="9"/>
  <c r="O498" i="9"/>
  <c r="B498" i="9"/>
  <c r="W504" i="9"/>
  <c r="J504" i="9"/>
  <c r="V504" i="9"/>
  <c r="I504" i="9"/>
  <c r="U504" i="9"/>
  <c r="E504" i="9"/>
  <c r="T504" i="9"/>
  <c r="D504" i="9"/>
  <c r="AD504" i="9"/>
  <c r="Q504" i="9"/>
  <c r="C504" i="9"/>
  <c r="O504" i="9"/>
  <c r="B504" i="9"/>
  <c r="Y504" i="9"/>
  <c r="N504" i="9"/>
  <c r="X504" i="9"/>
  <c r="K504" i="9"/>
  <c r="U510" i="9"/>
  <c r="E510" i="9"/>
  <c r="T510" i="9"/>
  <c r="D510" i="9"/>
  <c r="AD510" i="9"/>
  <c r="Q510" i="9"/>
  <c r="C510" i="9"/>
  <c r="O510" i="9"/>
  <c r="B510" i="9"/>
  <c r="Y510" i="9"/>
  <c r="N510" i="9"/>
  <c r="X510" i="9"/>
  <c r="K510" i="9"/>
  <c r="W510" i="9"/>
  <c r="J510" i="9"/>
  <c r="V510" i="9"/>
  <c r="I510" i="9"/>
  <c r="AD516" i="9"/>
  <c r="Q516" i="9"/>
  <c r="C516" i="9"/>
  <c r="O516" i="9"/>
  <c r="B516" i="9"/>
  <c r="Y516" i="9"/>
  <c r="N516" i="9"/>
  <c r="X516" i="9"/>
  <c r="K516" i="9"/>
  <c r="W516" i="9"/>
  <c r="J516" i="9"/>
  <c r="V516" i="9"/>
  <c r="I516" i="9"/>
  <c r="U516" i="9"/>
  <c r="E516" i="9"/>
  <c r="T516" i="9"/>
  <c r="D516" i="9"/>
  <c r="Y522" i="9"/>
  <c r="N522" i="9"/>
  <c r="X522" i="9"/>
  <c r="K522" i="9"/>
  <c r="W522" i="9"/>
  <c r="J522" i="9"/>
  <c r="V522" i="9"/>
  <c r="I522" i="9"/>
  <c r="U522" i="9"/>
  <c r="E522" i="9"/>
  <c r="T522" i="9"/>
  <c r="D522" i="9"/>
  <c r="AD522" i="9"/>
  <c r="Q522" i="9"/>
  <c r="C522" i="9"/>
  <c r="O522" i="9"/>
  <c r="B522" i="9"/>
  <c r="W528" i="9"/>
  <c r="J528" i="9"/>
  <c r="V528" i="9"/>
  <c r="I528" i="9"/>
  <c r="U528" i="9"/>
  <c r="E528" i="9"/>
  <c r="T528" i="9"/>
  <c r="D528" i="9"/>
  <c r="AD528" i="9"/>
  <c r="Q528" i="9"/>
  <c r="C528" i="9"/>
  <c r="O528" i="9"/>
  <c r="B528" i="9"/>
  <c r="Y528" i="9"/>
  <c r="N528" i="9"/>
  <c r="X528" i="9"/>
  <c r="K528" i="9"/>
  <c r="U534" i="9"/>
  <c r="E534" i="9"/>
  <c r="T534" i="9"/>
  <c r="D534" i="9"/>
  <c r="AD534" i="9"/>
  <c r="Q534" i="9"/>
  <c r="C534" i="9"/>
  <c r="O534" i="9"/>
  <c r="B534" i="9"/>
  <c r="Y534" i="9"/>
  <c r="N534" i="9"/>
  <c r="X534" i="9"/>
  <c r="K534" i="9"/>
  <c r="W534" i="9"/>
  <c r="J534" i="9"/>
  <c r="V534" i="9"/>
  <c r="I534" i="9"/>
  <c r="Y540" i="9"/>
  <c r="Q540" i="9"/>
  <c r="C540" i="9"/>
  <c r="AD540" i="9"/>
  <c r="O540" i="9"/>
  <c r="B540" i="9"/>
  <c r="N540" i="9"/>
  <c r="X540" i="9"/>
  <c r="K540" i="9"/>
  <c r="W540" i="9"/>
  <c r="J540" i="9"/>
  <c r="V540" i="9"/>
  <c r="I540" i="9"/>
  <c r="U540" i="9"/>
  <c r="E540" i="9"/>
  <c r="T540" i="9"/>
  <c r="D540" i="9"/>
  <c r="T546" i="9"/>
  <c r="D546" i="9"/>
  <c r="AD546" i="9"/>
  <c r="Q546" i="9"/>
  <c r="C546" i="9"/>
  <c r="O546" i="9"/>
  <c r="B546" i="9"/>
  <c r="Y546" i="9"/>
  <c r="N546" i="9"/>
  <c r="X546" i="9"/>
  <c r="K546" i="9"/>
  <c r="W546" i="9"/>
  <c r="J546" i="9"/>
  <c r="V546" i="9"/>
  <c r="I546" i="9"/>
  <c r="U546" i="9"/>
  <c r="E546" i="9"/>
  <c r="O552" i="9"/>
  <c r="B552" i="9"/>
  <c r="Y552" i="9"/>
  <c r="N552" i="9"/>
  <c r="X552" i="9"/>
  <c r="K552" i="9"/>
  <c r="W552" i="9"/>
  <c r="J552" i="9"/>
  <c r="V552" i="9"/>
  <c r="I552" i="9"/>
  <c r="U552" i="9"/>
  <c r="E552" i="9"/>
  <c r="T552" i="9"/>
  <c r="D552" i="9"/>
  <c r="AD552" i="9"/>
  <c r="Q552" i="9"/>
  <c r="C552" i="9"/>
  <c r="X558" i="9"/>
  <c r="K558" i="9"/>
  <c r="W558" i="9"/>
  <c r="J558" i="9"/>
  <c r="V558" i="9"/>
  <c r="I558" i="9"/>
  <c r="U558" i="9"/>
  <c r="E558" i="9"/>
  <c r="T558" i="9"/>
  <c r="D558" i="9"/>
  <c r="AD558" i="9"/>
  <c r="Q558" i="9"/>
  <c r="C558" i="9"/>
  <c r="O558" i="9"/>
  <c r="B558" i="9"/>
  <c r="Y558" i="9"/>
  <c r="N558" i="9"/>
  <c r="V564" i="9"/>
  <c r="I564" i="9"/>
  <c r="U564" i="9"/>
  <c r="E564" i="9"/>
  <c r="T564" i="9"/>
  <c r="D564" i="9"/>
  <c r="AD564" i="9"/>
  <c r="Q564" i="9"/>
  <c r="C564" i="9"/>
  <c r="O564" i="9"/>
  <c r="B564" i="9"/>
  <c r="Y564" i="9"/>
  <c r="N564" i="9"/>
  <c r="X564" i="9"/>
  <c r="K564" i="9"/>
  <c r="W564" i="9"/>
  <c r="J564" i="9"/>
  <c r="T570" i="9"/>
  <c r="D570" i="9"/>
  <c r="AD570" i="9"/>
  <c r="Q570" i="9"/>
  <c r="C570" i="9"/>
  <c r="O570" i="9"/>
  <c r="B570" i="9"/>
  <c r="Y570" i="9"/>
  <c r="N570" i="9"/>
  <c r="X570" i="9"/>
  <c r="K570" i="9"/>
  <c r="W570" i="9"/>
  <c r="J570" i="9"/>
  <c r="V570" i="9"/>
  <c r="I570" i="9"/>
  <c r="U570" i="9"/>
  <c r="E570" i="9"/>
  <c r="O576" i="9"/>
  <c r="B576" i="9"/>
  <c r="Y576" i="9"/>
  <c r="N576" i="9"/>
  <c r="X576" i="9"/>
  <c r="K576" i="9"/>
  <c r="W576" i="9"/>
  <c r="J576" i="9"/>
  <c r="V576" i="9"/>
  <c r="I576" i="9"/>
  <c r="U576" i="9"/>
  <c r="E576" i="9"/>
  <c r="T576" i="9"/>
  <c r="D576" i="9"/>
  <c r="AD576" i="9"/>
  <c r="Q576" i="9"/>
  <c r="C576" i="9"/>
  <c r="X582" i="9"/>
  <c r="K582" i="9"/>
  <c r="W582" i="9"/>
  <c r="J582" i="9"/>
  <c r="V582" i="9"/>
  <c r="I582" i="9"/>
  <c r="U582" i="9"/>
  <c r="E582" i="9"/>
  <c r="T582" i="9"/>
  <c r="D582" i="9"/>
  <c r="AD582" i="9"/>
  <c r="Q582" i="9"/>
  <c r="C582" i="9"/>
  <c r="O582" i="9"/>
  <c r="B582" i="9"/>
  <c r="Y582" i="9"/>
  <c r="N582" i="9"/>
  <c r="V588" i="9"/>
  <c r="I588" i="9"/>
  <c r="U588" i="9"/>
  <c r="E588" i="9"/>
  <c r="T588" i="9"/>
  <c r="D588" i="9"/>
  <c r="AD588" i="9"/>
  <c r="Q588" i="9"/>
  <c r="C588" i="9"/>
  <c r="O588" i="9"/>
  <c r="B588" i="9"/>
  <c r="Y588" i="9"/>
  <c r="N588" i="9"/>
  <c r="X588" i="9"/>
  <c r="K588" i="9"/>
  <c r="W588" i="9"/>
  <c r="J588" i="9"/>
  <c r="V594" i="9"/>
  <c r="I594" i="9"/>
  <c r="Y594" i="9"/>
  <c r="N594" i="9"/>
  <c r="W594" i="9"/>
  <c r="D594" i="9"/>
  <c r="U594" i="9"/>
  <c r="C594" i="9"/>
  <c r="T594" i="9"/>
  <c r="B594" i="9"/>
  <c r="Q594" i="9"/>
  <c r="O594" i="9"/>
  <c r="AD594" i="9"/>
  <c r="K594" i="9"/>
  <c r="J594" i="9"/>
  <c r="X594" i="9"/>
  <c r="E594" i="9"/>
  <c r="T600" i="9"/>
  <c r="D600" i="9"/>
  <c r="W600" i="9"/>
  <c r="J600" i="9"/>
  <c r="K600" i="9"/>
  <c r="Y600" i="9"/>
  <c r="I600" i="9"/>
  <c r="X600" i="9"/>
  <c r="E600" i="9"/>
  <c r="V600" i="9"/>
  <c r="C600" i="9"/>
  <c r="U600" i="9"/>
  <c r="B600" i="9"/>
  <c r="Q600" i="9"/>
  <c r="O600" i="9"/>
  <c r="AD600" i="9"/>
  <c r="N600" i="9"/>
  <c r="O606" i="9"/>
  <c r="B606" i="9"/>
  <c r="Y606" i="9"/>
  <c r="U606" i="9"/>
  <c r="E606" i="9"/>
  <c r="Q606" i="9"/>
  <c r="N606" i="9"/>
  <c r="K606" i="9"/>
  <c r="AD606" i="9"/>
  <c r="J606" i="9"/>
  <c r="X606" i="9"/>
  <c r="I606" i="9"/>
  <c r="W606" i="9"/>
  <c r="D606" i="9"/>
  <c r="V606" i="9"/>
  <c r="C606" i="9"/>
  <c r="T606" i="9"/>
  <c r="V610" i="9"/>
  <c r="I610" i="9"/>
  <c r="U610" i="9"/>
  <c r="E610" i="9"/>
  <c r="AD610" i="9"/>
  <c r="Q610" i="9"/>
  <c r="C610" i="9"/>
  <c r="Y610" i="9"/>
  <c r="N610" i="9"/>
  <c r="X610" i="9"/>
  <c r="K610" i="9"/>
  <c r="W610" i="9"/>
  <c r="T610" i="9"/>
  <c r="O610" i="9"/>
  <c r="J610" i="9"/>
  <c r="D610" i="9"/>
  <c r="B610" i="9"/>
  <c r="T616" i="9"/>
  <c r="D616" i="9"/>
  <c r="AD616" i="9"/>
  <c r="Q616" i="9"/>
  <c r="C616" i="9"/>
  <c r="Y616" i="9"/>
  <c r="N616" i="9"/>
  <c r="X616" i="9"/>
  <c r="K616" i="9"/>
  <c r="W616" i="9"/>
  <c r="J616" i="9"/>
  <c r="V616" i="9"/>
  <c r="I616" i="9"/>
  <c r="U616" i="9"/>
  <c r="O616" i="9"/>
  <c r="E616" i="9"/>
  <c r="B616" i="9"/>
  <c r="O622" i="9"/>
  <c r="B622" i="9"/>
  <c r="Y622" i="9"/>
  <c r="N622" i="9"/>
  <c r="W622" i="9"/>
  <c r="J622" i="9"/>
  <c r="V622" i="9"/>
  <c r="I622" i="9"/>
  <c r="U622" i="9"/>
  <c r="E622" i="9"/>
  <c r="T622" i="9"/>
  <c r="D622" i="9"/>
  <c r="C622" i="9"/>
  <c r="AD622" i="9"/>
  <c r="X622" i="9"/>
  <c r="Q622" i="9"/>
  <c r="K622" i="9"/>
  <c r="O630" i="9"/>
  <c r="B630" i="9"/>
  <c r="Y630" i="9"/>
  <c r="N630" i="9"/>
  <c r="W630" i="9"/>
  <c r="J630" i="9"/>
  <c r="V630" i="9"/>
  <c r="I630" i="9"/>
  <c r="U630" i="9"/>
  <c r="E630" i="9"/>
  <c r="T630" i="9"/>
  <c r="D630" i="9"/>
  <c r="Q630" i="9"/>
  <c r="K630" i="9"/>
  <c r="C630" i="9"/>
  <c r="AD630" i="9"/>
  <c r="X630" i="9"/>
  <c r="Y634" i="9"/>
  <c r="N634" i="9"/>
  <c r="X634" i="9"/>
  <c r="K634" i="9"/>
  <c r="W634" i="9"/>
  <c r="J634" i="9"/>
  <c r="V634" i="9"/>
  <c r="I634" i="9"/>
  <c r="Q634" i="9"/>
  <c r="O634" i="9"/>
  <c r="D634" i="9"/>
  <c r="AD634" i="9"/>
  <c r="C634" i="9"/>
  <c r="B634" i="9"/>
  <c r="U634" i="9"/>
  <c r="T634" i="9"/>
  <c r="E634" i="9"/>
  <c r="Y642" i="9"/>
  <c r="N642" i="9"/>
  <c r="X642" i="9"/>
  <c r="K642" i="9"/>
  <c r="W642" i="9"/>
  <c r="J642" i="9"/>
  <c r="V642" i="9"/>
  <c r="I642" i="9"/>
  <c r="AD642" i="9"/>
  <c r="C642" i="9"/>
  <c r="B642" i="9"/>
  <c r="T642" i="9"/>
  <c r="Q642" i="9"/>
  <c r="O642" i="9"/>
  <c r="E642" i="9"/>
  <c r="D642" i="9"/>
  <c r="U642" i="9"/>
  <c r="W648" i="9"/>
  <c r="J648" i="9"/>
  <c r="V648" i="9"/>
  <c r="I648" i="9"/>
  <c r="U648" i="9"/>
  <c r="E648" i="9"/>
  <c r="T648" i="9"/>
  <c r="D648" i="9"/>
  <c r="AD648" i="9"/>
  <c r="Q648" i="9"/>
  <c r="C648" i="9"/>
  <c r="K648" i="9"/>
  <c r="B648" i="9"/>
  <c r="Y648" i="9"/>
  <c r="X648" i="9"/>
  <c r="O648" i="9"/>
  <c r="N648" i="9"/>
  <c r="U654" i="9"/>
  <c r="E654" i="9"/>
  <c r="T654" i="9"/>
  <c r="D654" i="9"/>
  <c r="AD654" i="9"/>
  <c r="Q654" i="9"/>
  <c r="C654" i="9"/>
  <c r="O654" i="9"/>
  <c r="B654" i="9"/>
  <c r="Y654" i="9"/>
  <c r="N654" i="9"/>
  <c r="X654" i="9"/>
  <c r="W654" i="9"/>
  <c r="V654" i="9"/>
  <c r="K654" i="9"/>
  <c r="J654" i="9"/>
  <c r="I654" i="9"/>
  <c r="AD660" i="9"/>
  <c r="Q660" i="9"/>
  <c r="C660" i="9"/>
  <c r="O660" i="9"/>
  <c r="B660" i="9"/>
  <c r="Y660" i="9"/>
  <c r="N660" i="9"/>
  <c r="X660" i="9"/>
  <c r="K660" i="9"/>
  <c r="W660" i="9"/>
  <c r="J660" i="9"/>
  <c r="U660" i="9"/>
  <c r="T660" i="9"/>
  <c r="I660" i="9"/>
  <c r="E660" i="9"/>
  <c r="D660" i="9"/>
  <c r="V660" i="9"/>
  <c r="Y666" i="9"/>
  <c r="N666" i="9"/>
  <c r="X666" i="9"/>
  <c r="K666" i="9"/>
  <c r="W666" i="9"/>
  <c r="J666" i="9"/>
  <c r="V666" i="9"/>
  <c r="I666" i="9"/>
  <c r="U666" i="9"/>
  <c r="E666" i="9"/>
  <c r="D666" i="9"/>
  <c r="C666" i="9"/>
  <c r="B666" i="9"/>
  <c r="AD666" i="9"/>
  <c r="T666" i="9"/>
  <c r="Q666" i="9"/>
  <c r="O666" i="9"/>
  <c r="W672" i="9"/>
  <c r="J672" i="9"/>
  <c r="V672" i="9"/>
  <c r="I672" i="9"/>
  <c r="U672" i="9"/>
  <c r="E672" i="9"/>
  <c r="T672" i="9"/>
  <c r="D672" i="9"/>
  <c r="AD672" i="9"/>
  <c r="Q672" i="9"/>
  <c r="C672" i="9"/>
  <c r="Y672" i="9"/>
  <c r="X672" i="9"/>
  <c r="O672" i="9"/>
  <c r="N672" i="9"/>
  <c r="K672" i="9"/>
  <c r="B672" i="9"/>
  <c r="U678" i="9"/>
  <c r="E678" i="9"/>
  <c r="T678" i="9"/>
  <c r="D678" i="9"/>
  <c r="AD678" i="9"/>
  <c r="Q678" i="9"/>
  <c r="C678" i="9"/>
  <c r="O678" i="9"/>
  <c r="B678" i="9"/>
  <c r="Y678" i="9"/>
  <c r="N678" i="9"/>
  <c r="V678" i="9"/>
  <c r="K678" i="9"/>
  <c r="J678" i="9"/>
  <c r="I678" i="9"/>
  <c r="X678" i="9"/>
  <c r="W678" i="9"/>
  <c r="Y682" i="9"/>
  <c r="N682" i="9"/>
  <c r="X682" i="9"/>
  <c r="K682" i="9"/>
  <c r="W682" i="9"/>
  <c r="J682" i="9"/>
  <c r="V682" i="9"/>
  <c r="I682" i="9"/>
  <c r="U682" i="9"/>
  <c r="E682" i="9"/>
  <c r="B682" i="9"/>
  <c r="AD682" i="9"/>
  <c r="T682" i="9"/>
  <c r="Q682" i="9"/>
  <c r="O682" i="9"/>
  <c r="D682" i="9"/>
  <c r="C682" i="9"/>
  <c r="W688" i="9"/>
  <c r="J688" i="9"/>
  <c r="V688" i="9"/>
  <c r="I688" i="9"/>
  <c r="U688" i="9"/>
  <c r="E688" i="9"/>
  <c r="T688" i="9"/>
  <c r="D688" i="9"/>
  <c r="AD688" i="9"/>
  <c r="Q688" i="9"/>
  <c r="C688" i="9"/>
  <c r="X688" i="9"/>
  <c r="O688" i="9"/>
  <c r="N688" i="9"/>
  <c r="K688" i="9"/>
  <c r="B688" i="9"/>
  <c r="Y688" i="9"/>
  <c r="X696" i="9"/>
  <c r="K696" i="9"/>
  <c r="U696" i="9"/>
  <c r="E696" i="9"/>
  <c r="O696" i="9"/>
  <c r="B696" i="9"/>
  <c r="Q696" i="9"/>
  <c r="N696" i="9"/>
  <c r="J696" i="9"/>
  <c r="W696" i="9"/>
  <c r="C696" i="9"/>
  <c r="V696" i="9"/>
  <c r="AD696" i="9"/>
  <c r="Y696" i="9"/>
  <c r="T696" i="9"/>
  <c r="I696" i="9"/>
  <c r="D696" i="9"/>
  <c r="V702" i="9"/>
  <c r="I702" i="9"/>
  <c r="U702" i="9"/>
  <c r="E702" i="9"/>
  <c r="AD702" i="9"/>
  <c r="Q702" i="9"/>
  <c r="C702" i="9"/>
  <c r="X702" i="9"/>
  <c r="K702" i="9"/>
  <c r="W702" i="9"/>
  <c r="T702" i="9"/>
  <c r="O702" i="9"/>
  <c r="D702" i="9"/>
  <c r="B702" i="9"/>
  <c r="Y702" i="9"/>
  <c r="N702" i="9"/>
  <c r="J702" i="9"/>
  <c r="T708" i="9"/>
  <c r="D708" i="9"/>
  <c r="AD708" i="9"/>
  <c r="Q708" i="9"/>
  <c r="C708" i="9"/>
  <c r="Y708" i="9"/>
  <c r="N708" i="9"/>
  <c r="V708" i="9"/>
  <c r="I708" i="9"/>
  <c r="U708" i="9"/>
  <c r="O708" i="9"/>
  <c r="K708" i="9"/>
  <c r="B708" i="9"/>
  <c r="X708" i="9"/>
  <c r="W708" i="9"/>
  <c r="E708" i="9"/>
  <c r="J708" i="9"/>
  <c r="O714" i="9"/>
  <c r="B714" i="9"/>
  <c r="Y714" i="9"/>
  <c r="N714" i="9"/>
  <c r="W714" i="9"/>
  <c r="J714" i="9"/>
  <c r="T714" i="9"/>
  <c r="D714" i="9"/>
  <c r="Q714" i="9"/>
  <c r="K714" i="9"/>
  <c r="I714" i="9"/>
  <c r="X714" i="9"/>
  <c r="V714" i="9"/>
  <c r="E714" i="9"/>
  <c r="C714" i="9"/>
  <c r="U714" i="9"/>
  <c r="AD714" i="9"/>
  <c r="X720" i="9"/>
  <c r="K720" i="9"/>
  <c r="W720" i="9"/>
  <c r="J720" i="9"/>
  <c r="U720" i="9"/>
  <c r="E720" i="9"/>
  <c r="O720" i="9"/>
  <c r="B720" i="9"/>
  <c r="N720" i="9"/>
  <c r="I720" i="9"/>
  <c r="D720" i="9"/>
  <c r="V720" i="9"/>
  <c r="T720" i="9"/>
  <c r="AD720" i="9"/>
  <c r="Y720" i="9"/>
  <c r="Q720" i="9"/>
  <c r="C720" i="9"/>
  <c r="Y726" i="9"/>
  <c r="N726" i="9"/>
  <c r="U726" i="9"/>
  <c r="E726" i="9"/>
  <c r="J726" i="9"/>
  <c r="X726" i="9"/>
  <c r="I726" i="9"/>
  <c r="V726" i="9"/>
  <c r="C726" i="9"/>
  <c r="O726" i="9"/>
  <c r="AD726" i="9"/>
  <c r="W726" i="9"/>
  <c r="T726" i="9"/>
  <c r="D726" i="9"/>
  <c r="B726" i="9"/>
  <c r="Q726" i="9"/>
  <c r="K726" i="9"/>
  <c r="W732" i="9"/>
  <c r="J732" i="9"/>
  <c r="AD732" i="9"/>
  <c r="Q732" i="9"/>
  <c r="C732" i="9"/>
  <c r="O732" i="9"/>
  <c r="N732" i="9"/>
  <c r="Y732" i="9"/>
  <c r="I732" i="9"/>
  <c r="U732" i="9"/>
  <c r="B732" i="9"/>
  <c r="T732" i="9"/>
  <c r="K732" i="9"/>
  <c r="E732" i="9"/>
  <c r="X732" i="9"/>
  <c r="V732" i="9"/>
  <c r="D732" i="9"/>
  <c r="U738" i="9"/>
  <c r="E738" i="9"/>
  <c r="Y738" i="9"/>
  <c r="N738" i="9"/>
  <c r="V738" i="9"/>
  <c r="C738" i="9"/>
  <c r="T738" i="9"/>
  <c r="B738" i="9"/>
  <c r="O738" i="9"/>
  <c r="X738" i="9"/>
  <c r="I738" i="9"/>
  <c r="D738" i="9"/>
  <c r="AD738" i="9"/>
  <c r="Q738" i="9"/>
  <c r="K738" i="9"/>
  <c r="W738" i="9"/>
  <c r="J738" i="9"/>
  <c r="Y742" i="9"/>
  <c r="N742" i="9"/>
  <c r="W742" i="9"/>
  <c r="J742" i="9"/>
  <c r="U742" i="9"/>
  <c r="E742" i="9"/>
  <c r="X742" i="9"/>
  <c r="C742" i="9"/>
  <c r="V742" i="9"/>
  <c r="B742" i="9"/>
  <c r="Q742" i="9"/>
  <c r="AD742" i="9"/>
  <c r="I742" i="9"/>
  <c r="T742" i="9"/>
  <c r="O742" i="9"/>
  <c r="K742" i="9"/>
  <c r="D742" i="9"/>
  <c r="W748" i="9"/>
  <c r="J748" i="9"/>
  <c r="U748" i="9"/>
  <c r="E748" i="9"/>
  <c r="AD748" i="9"/>
  <c r="Q748" i="9"/>
  <c r="C748" i="9"/>
  <c r="Y748" i="9"/>
  <c r="D748" i="9"/>
  <c r="X748" i="9"/>
  <c r="B748" i="9"/>
  <c r="T748" i="9"/>
  <c r="K748" i="9"/>
  <c r="I748" i="9"/>
  <c r="V748" i="9"/>
  <c r="O748" i="9"/>
  <c r="N748" i="9"/>
  <c r="W756" i="9"/>
  <c r="J756" i="9"/>
  <c r="U756" i="9"/>
  <c r="E756" i="9"/>
  <c r="T756" i="9"/>
  <c r="D756" i="9"/>
  <c r="AD756" i="9"/>
  <c r="Q756" i="9"/>
  <c r="C756" i="9"/>
  <c r="N756" i="9"/>
  <c r="K756" i="9"/>
  <c r="I756" i="9"/>
  <c r="B756" i="9"/>
  <c r="V756" i="9"/>
  <c r="O756" i="9"/>
  <c r="Y756" i="9"/>
  <c r="X756" i="9"/>
  <c r="AD760" i="9"/>
  <c r="Q760" i="9"/>
  <c r="C760" i="9"/>
  <c r="Y760" i="9"/>
  <c r="N760" i="9"/>
  <c r="X760" i="9"/>
  <c r="K760" i="9"/>
  <c r="W760" i="9"/>
  <c r="J760" i="9"/>
  <c r="U760" i="9"/>
  <c r="T760" i="9"/>
  <c r="O760" i="9"/>
  <c r="I760" i="9"/>
  <c r="B760" i="9"/>
  <c r="V760" i="9"/>
  <c r="E760" i="9"/>
  <c r="D760" i="9"/>
  <c r="AD768" i="9"/>
  <c r="Q768" i="9"/>
  <c r="C768" i="9"/>
  <c r="Y768" i="9"/>
  <c r="N768" i="9"/>
  <c r="X768" i="9"/>
  <c r="K768" i="9"/>
  <c r="W768" i="9"/>
  <c r="J768" i="9"/>
  <c r="E768" i="9"/>
  <c r="D768" i="9"/>
  <c r="B768" i="9"/>
  <c r="V768" i="9"/>
  <c r="O768" i="9"/>
  <c r="T768" i="9"/>
  <c r="I768" i="9"/>
  <c r="U768" i="9"/>
  <c r="Y774" i="9"/>
  <c r="N774" i="9"/>
  <c r="U774" i="9"/>
  <c r="E774" i="9"/>
  <c r="Q774" i="9"/>
  <c r="AD774" i="9"/>
  <c r="K774" i="9"/>
  <c r="J774" i="9"/>
  <c r="X774" i="9"/>
  <c r="I774" i="9"/>
  <c r="C774" i="9"/>
  <c r="B774" i="9"/>
  <c r="W774" i="9"/>
  <c r="O774" i="9"/>
  <c r="T774" i="9"/>
  <c r="D774" i="9"/>
  <c r="V774" i="9"/>
  <c r="W780" i="9"/>
  <c r="J780" i="9"/>
  <c r="V780" i="9"/>
  <c r="I780" i="9"/>
  <c r="U780" i="9"/>
  <c r="E780" i="9"/>
  <c r="AD780" i="9"/>
  <c r="Q780" i="9"/>
  <c r="C780" i="9"/>
  <c r="T780" i="9"/>
  <c r="N780" i="9"/>
  <c r="K780" i="9"/>
  <c r="D780" i="9"/>
  <c r="O780" i="9"/>
  <c r="B780" i="9"/>
  <c r="Y780" i="9"/>
  <c r="X780" i="9"/>
  <c r="AD784" i="9"/>
  <c r="Q784" i="9"/>
  <c r="C784" i="9"/>
  <c r="O784" i="9"/>
  <c r="B784" i="9"/>
  <c r="Y784" i="9"/>
  <c r="N784" i="9"/>
  <c r="W784" i="9"/>
  <c r="J784" i="9"/>
  <c r="X784" i="9"/>
  <c r="U784" i="9"/>
  <c r="T784" i="9"/>
  <c r="K784" i="9"/>
  <c r="V784" i="9"/>
  <c r="I784" i="9"/>
  <c r="E784" i="9"/>
  <c r="D784" i="9"/>
  <c r="O790" i="9"/>
  <c r="B790" i="9"/>
  <c r="Y790" i="9"/>
  <c r="N790" i="9"/>
  <c r="X790" i="9"/>
  <c r="K790" i="9"/>
  <c r="W790" i="9"/>
  <c r="J790" i="9"/>
  <c r="V790" i="9"/>
  <c r="I790" i="9"/>
  <c r="U790" i="9"/>
  <c r="E790" i="9"/>
  <c r="AD790" i="9"/>
  <c r="T790" i="9"/>
  <c r="Q790" i="9"/>
  <c r="D790" i="9"/>
  <c r="C790" i="9"/>
  <c r="X796" i="9"/>
  <c r="K796" i="9"/>
  <c r="W796" i="9"/>
  <c r="J796" i="9"/>
  <c r="V796" i="9"/>
  <c r="I796" i="9"/>
  <c r="U796" i="9"/>
  <c r="E796" i="9"/>
  <c r="T796" i="9"/>
  <c r="D796" i="9"/>
  <c r="AD796" i="9"/>
  <c r="Q796" i="9"/>
  <c r="C796" i="9"/>
  <c r="O796" i="9"/>
  <c r="N796" i="9"/>
  <c r="B796" i="9"/>
  <c r="Y796" i="9"/>
  <c r="V802" i="9"/>
  <c r="I802" i="9"/>
  <c r="U802" i="9"/>
  <c r="E802" i="9"/>
  <c r="T802" i="9"/>
  <c r="D802" i="9"/>
  <c r="AD802" i="9"/>
  <c r="Q802" i="9"/>
  <c r="C802" i="9"/>
  <c r="O802" i="9"/>
  <c r="B802" i="9"/>
  <c r="Y802" i="9"/>
  <c r="N802" i="9"/>
  <c r="X802" i="9"/>
  <c r="W802" i="9"/>
  <c r="K802" i="9"/>
  <c r="J802" i="9"/>
  <c r="T808" i="9"/>
  <c r="D808" i="9"/>
  <c r="AD808" i="9"/>
  <c r="Q808" i="9"/>
  <c r="C808" i="9"/>
  <c r="O808" i="9"/>
  <c r="B808" i="9"/>
  <c r="Y808" i="9"/>
  <c r="N808" i="9"/>
  <c r="X808" i="9"/>
  <c r="K808" i="9"/>
  <c r="W808" i="9"/>
  <c r="J808" i="9"/>
  <c r="I808" i="9"/>
  <c r="E808" i="9"/>
  <c r="V808" i="9"/>
  <c r="U808" i="9"/>
  <c r="O814" i="9"/>
  <c r="B814" i="9"/>
  <c r="Y814" i="9"/>
  <c r="N814" i="9"/>
  <c r="X814" i="9"/>
  <c r="K814" i="9"/>
  <c r="W814" i="9"/>
  <c r="J814" i="9"/>
  <c r="V814" i="9"/>
  <c r="I814" i="9"/>
  <c r="U814" i="9"/>
  <c r="E814" i="9"/>
  <c r="AD814" i="9"/>
  <c r="T814" i="9"/>
  <c r="Q814" i="9"/>
  <c r="D814" i="9"/>
  <c r="C814" i="9"/>
  <c r="X820" i="9"/>
  <c r="K820" i="9"/>
  <c r="W820" i="9"/>
  <c r="J820" i="9"/>
  <c r="V820" i="9"/>
  <c r="I820" i="9"/>
  <c r="U820" i="9"/>
  <c r="E820" i="9"/>
  <c r="T820" i="9"/>
  <c r="D820" i="9"/>
  <c r="AD820" i="9"/>
  <c r="Q820" i="9"/>
  <c r="C820" i="9"/>
  <c r="B820" i="9"/>
  <c r="Y820" i="9"/>
  <c r="O820" i="9"/>
  <c r="N820" i="9"/>
  <c r="O826" i="9"/>
  <c r="B826" i="9"/>
  <c r="Y826" i="9"/>
  <c r="N826" i="9"/>
  <c r="X826" i="9"/>
  <c r="K826" i="9"/>
  <c r="U826" i="9"/>
  <c r="E826" i="9"/>
  <c r="J826" i="9"/>
  <c r="I826" i="9"/>
  <c r="D826" i="9"/>
  <c r="AD826" i="9"/>
  <c r="C826" i="9"/>
  <c r="W826" i="9"/>
  <c r="V826" i="9"/>
  <c r="T826" i="9"/>
  <c r="Q826" i="9"/>
  <c r="O834" i="9"/>
  <c r="B834" i="9"/>
  <c r="Y834" i="9"/>
  <c r="N834" i="9"/>
  <c r="X834" i="9"/>
  <c r="K834" i="9"/>
  <c r="U834" i="9"/>
  <c r="E834" i="9"/>
  <c r="W834" i="9"/>
  <c r="V834" i="9"/>
  <c r="T834" i="9"/>
  <c r="Q834" i="9"/>
  <c r="J834" i="9"/>
  <c r="I834" i="9"/>
  <c r="AD834" i="9"/>
  <c r="D834" i="9"/>
  <c r="C834" i="9"/>
  <c r="Y840" i="9"/>
  <c r="X840" i="9"/>
  <c r="K840" i="9"/>
  <c r="W840" i="9"/>
  <c r="J840" i="9"/>
  <c r="V840" i="9"/>
  <c r="I840" i="9"/>
  <c r="AD840" i="9"/>
  <c r="Q840" i="9"/>
  <c r="C840" i="9"/>
  <c r="U840" i="9"/>
  <c r="T840" i="9"/>
  <c r="O840" i="9"/>
  <c r="N840" i="9"/>
  <c r="E840" i="9"/>
  <c r="D840" i="9"/>
  <c r="B840" i="9"/>
  <c r="V844" i="9"/>
  <c r="I844" i="9"/>
  <c r="U844" i="9"/>
  <c r="E844" i="9"/>
  <c r="T844" i="9"/>
  <c r="D844" i="9"/>
  <c r="AD844" i="9"/>
  <c r="Q844" i="9"/>
  <c r="C844" i="9"/>
  <c r="O844" i="9"/>
  <c r="B844" i="9"/>
  <c r="W844" i="9"/>
  <c r="J844" i="9"/>
  <c r="Y844" i="9"/>
  <c r="X844" i="9"/>
  <c r="N844" i="9"/>
  <c r="K844" i="9"/>
  <c r="O848" i="9"/>
  <c r="B848" i="9"/>
  <c r="Y848" i="9"/>
  <c r="N848" i="9"/>
  <c r="X848" i="9"/>
  <c r="K848" i="9"/>
  <c r="W848" i="9"/>
  <c r="J848" i="9"/>
  <c r="V848" i="9"/>
  <c r="I848" i="9"/>
  <c r="AD848" i="9"/>
  <c r="Q848" i="9"/>
  <c r="C848" i="9"/>
  <c r="U848" i="9"/>
  <c r="T848" i="9"/>
  <c r="E848" i="9"/>
  <c r="D848" i="9"/>
  <c r="X854" i="9"/>
  <c r="K854" i="9"/>
  <c r="W854" i="9"/>
  <c r="J854" i="9"/>
  <c r="V854" i="9"/>
  <c r="I854" i="9"/>
  <c r="U854" i="9"/>
  <c r="E854" i="9"/>
  <c r="T854" i="9"/>
  <c r="D854" i="9"/>
  <c r="Y854" i="9"/>
  <c r="N854" i="9"/>
  <c r="B854" i="9"/>
  <c r="AD854" i="9"/>
  <c r="Q854" i="9"/>
  <c r="O854" i="9"/>
  <c r="C854" i="9"/>
  <c r="X862" i="9"/>
  <c r="K862" i="9"/>
  <c r="W862" i="9"/>
  <c r="J862" i="9"/>
  <c r="V862" i="9"/>
  <c r="I862" i="9"/>
  <c r="U862" i="9"/>
  <c r="E862" i="9"/>
  <c r="T862" i="9"/>
  <c r="D862" i="9"/>
  <c r="Y862" i="9"/>
  <c r="N862" i="9"/>
  <c r="O862" i="9"/>
  <c r="C862" i="9"/>
  <c r="B862" i="9"/>
  <c r="AD862" i="9"/>
  <c r="Q862" i="9"/>
  <c r="V868" i="9"/>
  <c r="I868" i="9"/>
  <c r="U868" i="9"/>
  <c r="E868" i="9"/>
  <c r="T868" i="9"/>
  <c r="D868" i="9"/>
  <c r="AD868" i="9"/>
  <c r="Q868" i="9"/>
  <c r="C868" i="9"/>
  <c r="O868" i="9"/>
  <c r="B868" i="9"/>
  <c r="W868" i="9"/>
  <c r="J868" i="9"/>
  <c r="Y868" i="9"/>
  <c r="X868" i="9"/>
  <c r="N868" i="9"/>
  <c r="K868" i="9"/>
  <c r="X874" i="9"/>
  <c r="K874" i="9"/>
  <c r="W874" i="9"/>
  <c r="J874" i="9"/>
  <c r="V874" i="9"/>
  <c r="I874" i="9"/>
  <c r="U874" i="9"/>
  <c r="E874" i="9"/>
  <c r="T874" i="9"/>
  <c r="D874" i="9"/>
  <c r="Y874" i="9"/>
  <c r="N874" i="9"/>
  <c r="O874" i="9"/>
  <c r="C874" i="9"/>
  <c r="B874" i="9"/>
  <c r="AD874" i="9"/>
  <c r="Q874" i="9"/>
  <c r="AD880" i="9"/>
  <c r="Q880" i="9"/>
  <c r="N880" i="9"/>
  <c r="Y880" i="9"/>
  <c r="K880" i="9"/>
  <c r="X880" i="9"/>
  <c r="J880" i="9"/>
  <c r="W880" i="9"/>
  <c r="I880" i="9"/>
  <c r="V880" i="9"/>
  <c r="E880" i="9"/>
  <c r="O880" i="9"/>
  <c r="B880" i="9"/>
  <c r="C880" i="9"/>
  <c r="U880" i="9"/>
  <c r="T880" i="9"/>
  <c r="D880" i="9"/>
  <c r="X886" i="9"/>
  <c r="K886" i="9"/>
  <c r="W886" i="9"/>
  <c r="J886" i="9"/>
  <c r="V886" i="9"/>
  <c r="I886" i="9"/>
  <c r="T886" i="9"/>
  <c r="D886" i="9"/>
  <c r="B886" i="9"/>
  <c r="Y886" i="9"/>
  <c r="U886" i="9"/>
  <c r="Q886" i="9"/>
  <c r="O886" i="9"/>
  <c r="AD886" i="9"/>
  <c r="C886" i="9"/>
  <c r="N886" i="9"/>
  <c r="E886" i="9"/>
  <c r="AD892" i="9"/>
  <c r="Q892" i="9"/>
  <c r="C892" i="9"/>
  <c r="O892" i="9"/>
  <c r="B892" i="9"/>
  <c r="Y892" i="9"/>
  <c r="N892" i="9"/>
  <c r="W892" i="9"/>
  <c r="J892" i="9"/>
  <c r="U892" i="9"/>
  <c r="T892" i="9"/>
  <c r="K892" i="9"/>
  <c r="I892" i="9"/>
  <c r="E892" i="9"/>
  <c r="V892" i="9"/>
  <c r="X892" i="9"/>
  <c r="D892" i="9"/>
  <c r="W898" i="9"/>
  <c r="J898" i="9"/>
  <c r="V898" i="9"/>
  <c r="I898" i="9"/>
  <c r="U898" i="9"/>
  <c r="E898" i="9"/>
  <c r="AD898" i="9"/>
  <c r="Q898" i="9"/>
  <c r="C898" i="9"/>
  <c r="Y898" i="9"/>
  <c r="X898" i="9"/>
  <c r="T898" i="9"/>
  <c r="O898" i="9"/>
  <c r="N898" i="9"/>
  <c r="B898" i="9"/>
  <c r="K898" i="9"/>
  <c r="D898" i="9"/>
  <c r="T906" i="9"/>
  <c r="D906" i="9"/>
  <c r="AD906" i="9"/>
  <c r="Q906" i="9"/>
  <c r="O906" i="9"/>
  <c r="B906" i="9"/>
  <c r="W906" i="9"/>
  <c r="J906" i="9"/>
  <c r="V906" i="9"/>
  <c r="U906" i="9"/>
  <c r="N906" i="9"/>
  <c r="K906" i="9"/>
  <c r="I906" i="9"/>
  <c r="E906" i="9"/>
  <c r="Y906" i="9"/>
  <c r="X906" i="9"/>
  <c r="C906" i="9"/>
  <c r="T912" i="9"/>
  <c r="D912" i="9"/>
  <c r="AD912" i="9"/>
  <c r="Q912" i="9"/>
  <c r="C912" i="9"/>
  <c r="O912" i="9"/>
  <c r="B912" i="9"/>
  <c r="W912" i="9"/>
  <c r="J912" i="9"/>
  <c r="I912" i="9"/>
  <c r="E912" i="9"/>
  <c r="Y912" i="9"/>
  <c r="X912" i="9"/>
  <c r="V912" i="9"/>
  <c r="U912" i="9"/>
  <c r="N912" i="9"/>
  <c r="K912" i="9"/>
  <c r="AD918" i="9"/>
  <c r="Q918" i="9"/>
  <c r="C918" i="9"/>
  <c r="O918" i="9"/>
  <c r="B918" i="9"/>
  <c r="Y918" i="9"/>
  <c r="N918" i="9"/>
  <c r="V918" i="9"/>
  <c r="I918" i="9"/>
  <c r="E918" i="9"/>
  <c r="D918" i="9"/>
  <c r="X918" i="9"/>
  <c r="W918" i="9"/>
  <c r="U918" i="9"/>
  <c r="T918" i="9"/>
  <c r="J918" i="9"/>
  <c r="K918" i="9"/>
  <c r="T924" i="9"/>
  <c r="AD924" i="9"/>
  <c r="O924" i="9"/>
  <c r="B924" i="9"/>
  <c r="Y924" i="9"/>
  <c r="N924" i="9"/>
  <c r="X924" i="9"/>
  <c r="K924" i="9"/>
  <c r="U924" i="9"/>
  <c r="E924" i="9"/>
  <c r="D924" i="9"/>
  <c r="C924" i="9"/>
  <c r="W924" i="9"/>
  <c r="V924" i="9"/>
  <c r="Q924" i="9"/>
  <c r="J924" i="9"/>
  <c r="I924" i="9"/>
  <c r="X928" i="9"/>
  <c r="K928" i="9"/>
  <c r="W928" i="9"/>
  <c r="J928" i="9"/>
  <c r="V928" i="9"/>
  <c r="I928" i="9"/>
  <c r="U928" i="9"/>
  <c r="E928" i="9"/>
  <c r="T928" i="9"/>
  <c r="D928" i="9"/>
  <c r="Y928" i="9"/>
  <c r="N928" i="9"/>
  <c r="B928" i="9"/>
  <c r="AD928" i="9"/>
  <c r="Q928" i="9"/>
  <c r="O928" i="9"/>
  <c r="C928" i="9"/>
  <c r="AD936" i="9"/>
  <c r="Q936" i="9"/>
  <c r="C936" i="9"/>
  <c r="O936" i="9"/>
  <c r="B936" i="9"/>
  <c r="Y936" i="9"/>
  <c r="N936" i="9"/>
  <c r="W936" i="9"/>
  <c r="J936" i="9"/>
  <c r="K936" i="9"/>
  <c r="I936" i="9"/>
  <c r="E936" i="9"/>
  <c r="D936" i="9"/>
  <c r="X936" i="9"/>
  <c r="T936" i="9"/>
  <c r="V936" i="9"/>
  <c r="U936" i="9"/>
  <c r="T944" i="9"/>
  <c r="D944" i="9"/>
  <c r="AD944" i="9"/>
  <c r="Q944" i="9"/>
  <c r="C944" i="9"/>
  <c r="O944" i="9"/>
  <c r="B944" i="9"/>
  <c r="X944" i="9"/>
  <c r="K944" i="9"/>
  <c r="Y944" i="9"/>
  <c r="W944" i="9"/>
  <c r="V944" i="9"/>
  <c r="U944" i="9"/>
  <c r="N944" i="9"/>
  <c r="E944" i="9"/>
  <c r="I944" i="9"/>
  <c r="J944" i="9"/>
  <c r="AD962" i="9"/>
  <c r="Q962" i="9"/>
  <c r="C962" i="9"/>
  <c r="O962" i="9"/>
  <c r="B962" i="9"/>
  <c r="Y962" i="9"/>
  <c r="V962" i="9"/>
  <c r="I962" i="9"/>
  <c r="N962" i="9"/>
  <c r="K962" i="9"/>
  <c r="J962" i="9"/>
  <c r="E962" i="9"/>
  <c r="X962" i="9"/>
  <c r="D962" i="9"/>
  <c r="W962" i="9"/>
  <c r="U962" i="9"/>
  <c r="T962" i="9"/>
  <c r="A756" i="9"/>
  <c r="A804" i="9"/>
  <c r="A876" i="9"/>
  <c r="A924" i="9"/>
  <c r="A900" i="9"/>
  <c r="A828" i="9"/>
  <c r="N6" i="9"/>
  <c r="Y6" i="9"/>
  <c r="I7" i="9"/>
  <c r="V7" i="9"/>
  <c r="C8" i="9"/>
  <c r="Q8" i="9"/>
  <c r="AD8" i="9"/>
  <c r="K9" i="9"/>
  <c r="X9" i="9"/>
  <c r="E10" i="9"/>
  <c r="U10" i="9"/>
  <c r="B11" i="9"/>
  <c r="O11" i="9"/>
  <c r="J12" i="9"/>
  <c r="W12" i="9"/>
  <c r="D13" i="9"/>
  <c r="T13" i="9"/>
  <c r="N14" i="9"/>
  <c r="Y14" i="9"/>
  <c r="I15" i="9"/>
  <c r="V15" i="9"/>
  <c r="C16" i="9"/>
  <c r="Q16" i="9"/>
  <c r="AD16" i="9"/>
  <c r="K17" i="9"/>
  <c r="X17" i="9"/>
  <c r="E18" i="9"/>
  <c r="U18" i="9"/>
  <c r="B19" i="9"/>
  <c r="O19" i="9"/>
  <c r="J20" i="9"/>
  <c r="W20" i="9"/>
  <c r="D21" i="9"/>
  <c r="T21" i="9"/>
  <c r="N22" i="9"/>
  <c r="Y22" i="9"/>
  <c r="I23" i="9"/>
  <c r="V23" i="9"/>
  <c r="C24" i="9"/>
  <c r="Q24" i="9"/>
  <c r="AD24" i="9"/>
  <c r="K25" i="9"/>
  <c r="X25" i="9"/>
  <c r="E26" i="9"/>
  <c r="U26" i="9"/>
  <c r="B27" i="9"/>
  <c r="O27" i="9"/>
  <c r="J28" i="9"/>
  <c r="W28" i="9"/>
  <c r="D29" i="9"/>
  <c r="T29" i="9"/>
  <c r="N30" i="9"/>
  <c r="Y30" i="9"/>
  <c r="I31" i="9"/>
  <c r="V31" i="9"/>
  <c r="C32" i="9"/>
  <c r="Q32" i="9"/>
  <c r="AD32" i="9"/>
  <c r="K33" i="9"/>
  <c r="X33" i="9"/>
  <c r="E34" i="9"/>
  <c r="U34" i="9"/>
  <c r="B35" i="9"/>
  <c r="O35" i="9"/>
  <c r="J36" i="9"/>
  <c r="W36" i="9"/>
  <c r="D37" i="9"/>
  <c r="T37" i="9"/>
  <c r="N38" i="9"/>
  <c r="Y38" i="9"/>
  <c r="I39" i="9"/>
  <c r="V39" i="9"/>
  <c r="E40" i="9"/>
  <c r="Y40" i="9"/>
  <c r="Q41" i="9"/>
  <c r="D42" i="9"/>
  <c r="T43" i="9"/>
  <c r="E44" i="9"/>
  <c r="Q45" i="9"/>
  <c r="I46" i="9"/>
  <c r="AD46" i="9"/>
  <c r="T47" i="9"/>
  <c r="I48" i="9"/>
  <c r="U49" i="9"/>
  <c r="O50" i="9"/>
  <c r="J51" i="9"/>
  <c r="D52" i="9"/>
  <c r="Y53" i="9"/>
  <c r="V54" i="9"/>
  <c r="K56" i="9"/>
  <c r="E57" i="9"/>
  <c r="B58" i="9"/>
  <c r="B60" i="9"/>
  <c r="B61" i="9"/>
  <c r="I62" i="9"/>
  <c r="N63" i="9"/>
  <c r="N64" i="9"/>
  <c r="U65" i="9"/>
  <c r="X66" i="9"/>
  <c r="X67" i="9"/>
  <c r="D70" i="9"/>
  <c r="D71" i="9"/>
  <c r="K72" i="9"/>
  <c r="Q73" i="9"/>
  <c r="Q74" i="9"/>
  <c r="W75" i="9"/>
  <c r="C79" i="9"/>
  <c r="I80" i="9"/>
  <c r="I81" i="9"/>
  <c r="O82" i="9"/>
  <c r="U83" i="9"/>
  <c r="U84" i="9"/>
  <c r="T87" i="9"/>
  <c r="I89" i="9"/>
  <c r="AD90" i="9"/>
  <c r="U92" i="9"/>
  <c r="J94" i="9"/>
  <c r="K99" i="9"/>
  <c r="E105" i="9"/>
  <c r="T108" i="9"/>
  <c r="J115" i="9"/>
  <c r="O55" i="9"/>
  <c r="B55" i="9"/>
  <c r="W55" i="9"/>
  <c r="J55" i="9"/>
  <c r="V55" i="9"/>
  <c r="I55" i="9"/>
  <c r="U55" i="9"/>
  <c r="E55" i="9"/>
  <c r="W217" i="9"/>
  <c r="J217" i="9"/>
  <c r="V217" i="9"/>
  <c r="I217" i="9"/>
  <c r="U217" i="9"/>
  <c r="E217" i="9"/>
  <c r="T217" i="9"/>
  <c r="D217" i="9"/>
  <c r="AD217" i="9"/>
  <c r="Q217" i="9"/>
  <c r="C217" i="9"/>
  <c r="O217" i="9"/>
  <c r="B217" i="9"/>
  <c r="Y217" i="9"/>
  <c r="N217" i="9"/>
  <c r="X217" i="9"/>
  <c r="K217" i="9"/>
  <c r="W225" i="9"/>
  <c r="J225" i="9"/>
  <c r="V225" i="9"/>
  <c r="I225" i="9"/>
  <c r="U225" i="9"/>
  <c r="E225" i="9"/>
  <c r="T225" i="9"/>
  <c r="D225" i="9"/>
  <c r="AD225" i="9"/>
  <c r="Q225" i="9"/>
  <c r="C225" i="9"/>
  <c r="O225" i="9"/>
  <c r="B225" i="9"/>
  <c r="Y225" i="9"/>
  <c r="N225" i="9"/>
  <c r="X225" i="9"/>
  <c r="K225" i="9"/>
  <c r="W233" i="9"/>
  <c r="J233" i="9"/>
  <c r="V233" i="9"/>
  <c r="I233" i="9"/>
  <c r="U233" i="9"/>
  <c r="E233" i="9"/>
  <c r="T233" i="9"/>
  <c r="D233" i="9"/>
  <c r="AD233" i="9"/>
  <c r="Q233" i="9"/>
  <c r="C233" i="9"/>
  <c r="O233" i="9"/>
  <c r="B233" i="9"/>
  <c r="Y233" i="9"/>
  <c r="N233" i="9"/>
  <c r="X233" i="9"/>
  <c r="K233" i="9"/>
  <c r="W241" i="9"/>
  <c r="J241" i="9"/>
  <c r="V241" i="9"/>
  <c r="I241" i="9"/>
  <c r="U241" i="9"/>
  <c r="E241" i="9"/>
  <c r="T241" i="9"/>
  <c r="D241" i="9"/>
  <c r="AD241" i="9"/>
  <c r="Q241" i="9"/>
  <c r="C241" i="9"/>
  <c r="O241" i="9"/>
  <c r="B241" i="9"/>
  <c r="Y241" i="9"/>
  <c r="N241" i="9"/>
  <c r="X241" i="9"/>
  <c r="K241" i="9"/>
  <c r="W249" i="9"/>
  <c r="J249" i="9"/>
  <c r="V249" i="9"/>
  <c r="I249" i="9"/>
  <c r="U249" i="9"/>
  <c r="E249" i="9"/>
  <c r="T249" i="9"/>
  <c r="D249" i="9"/>
  <c r="AD249" i="9"/>
  <c r="Q249" i="9"/>
  <c r="C249" i="9"/>
  <c r="O249" i="9"/>
  <c r="B249" i="9"/>
  <c r="Y249" i="9"/>
  <c r="N249" i="9"/>
  <c r="X249" i="9"/>
  <c r="K249" i="9"/>
  <c r="W257" i="9"/>
  <c r="J257" i="9"/>
  <c r="V257" i="9"/>
  <c r="I257" i="9"/>
  <c r="U257" i="9"/>
  <c r="E257" i="9"/>
  <c r="T257" i="9"/>
  <c r="D257" i="9"/>
  <c r="AD257" i="9"/>
  <c r="Q257" i="9"/>
  <c r="C257" i="9"/>
  <c r="O257" i="9"/>
  <c r="B257" i="9"/>
  <c r="Y257" i="9"/>
  <c r="N257" i="9"/>
  <c r="X257" i="9"/>
  <c r="K257" i="9"/>
  <c r="W265" i="9"/>
  <c r="J265" i="9"/>
  <c r="V265" i="9"/>
  <c r="I265" i="9"/>
  <c r="U265" i="9"/>
  <c r="E265" i="9"/>
  <c r="T265" i="9"/>
  <c r="D265" i="9"/>
  <c r="AD265" i="9"/>
  <c r="Q265" i="9"/>
  <c r="C265" i="9"/>
  <c r="O265" i="9"/>
  <c r="B265" i="9"/>
  <c r="Y265" i="9"/>
  <c r="N265" i="9"/>
  <c r="X265" i="9"/>
  <c r="K265" i="9"/>
  <c r="Y275" i="9"/>
  <c r="N275" i="9"/>
  <c r="X275" i="9"/>
  <c r="K275" i="9"/>
  <c r="W275" i="9"/>
  <c r="J275" i="9"/>
  <c r="V275" i="9"/>
  <c r="I275" i="9"/>
  <c r="U275" i="9"/>
  <c r="E275" i="9"/>
  <c r="T275" i="9"/>
  <c r="D275" i="9"/>
  <c r="AD275" i="9"/>
  <c r="Q275" i="9"/>
  <c r="C275" i="9"/>
  <c r="O275" i="9"/>
  <c r="B275" i="9"/>
  <c r="Y283" i="9"/>
  <c r="N283" i="9"/>
  <c r="X283" i="9"/>
  <c r="K283" i="9"/>
  <c r="W283" i="9"/>
  <c r="J283" i="9"/>
  <c r="V283" i="9"/>
  <c r="I283" i="9"/>
  <c r="U283" i="9"/>
  <c r="E283" i="9"/>
  <c r="T283" i="9"/>
  <c r="D283" i="9"/>
  <c r="AD283" i="9"/>
  <c r="Q283" i="9"/>
  <c r="C283" i="9"/>
  <c r="O283" i="9"/>
  <c r="B283" i="9"/>
  <c r="W289" i="9"/>
  <c r="J289" i="9"/>
  <c r="V289" i="9"/>
  <c r="I289" i="9"/>
  <c r="U289" i="9"/>
  <c r="E289" i="9"/>
  <c r="T289" i="9"/>
  <c r="D289" i="9"/>
  <c r="AD289" i="9"/>
  <c r="Q289" i="9"/>
  <c r="C289" i="9"/>
  <c r="O289" i="9"/>
  <c r="B289" i="9"/>
  <c r="Y289" i="9"/>
  <c r="N289" i="9"/>
  <c r="X289" i="9"/>
  <c r="K289" i="9"/>
  <c r="W297" i="9"/>
  <c r="J297" i="9"/>
  <c r="V297" i="9"/>
  <c r="I297" i="9"/>
  <c r="U297" i="9"/>
  <c r="E297" i="9"/>
  <c r="T297" i="9"/>
  <c r="D297" i="9"/>
  <c r="AD297" i="9"/>
  <c r="Q297" i="9"/>
  <c r="C297" i="9"/>
  <c r="O297" i="9"/>
  <c r="B297" i="9"/>
  <c r="Y297" i="9"/>
  <c r="N297" i="9"/>
  <c r="X297" i="9"/>
  <c r="K297" i="9"/>
  <c r="W305" i="9"/>
  <c r="J305" i="9"/>
  <c r="V305" i="9"/>
  <c r="I305" i="9"/>
  <c r="U305" i="9"/>
  <c r="E305" i="9"/>
  <c r="T305" i="9"/>
  <c r="D305" i="9"/>
  <c r="AD305" i="9"/>
  <c r="Q305" i="9"/>
  <c r="C305" i="9"/>
  <c r="O305" i="9"/>
  <c r="B305" i="9"/>
  <c r="Y305" i="9"/>
  <c r="N305" i="9"/>
  <c r="X305" i="9"/>
  <c r="K305" i="9"/>
  <c r="AD317" i="9"/>
  <c r="Q317" i="9"/>
  <c r="C317" i="9"/>
  <c r="O317" i="9"/>
  <c r="B317" i="9"/>
  <c r="Y317" i="9"/>
  <c r="N317" i="9"/>
  <c r="X317" i="9"/>
  <c r="K317" i="9"/>
  <c r="W317" i="9"/>
  <c r="J317" i="9"/>
  <c r="V317" i="9"/>
  <c r="I317" i="9"/>
  <c r="U317" i="9"/>
  <c r="E317" i="9"/>
  <c r="T317" i="9"/>
  <c r="D317" i="9"/>
  <c r="Y323" i="9"/>
  <c r="N323" i="9"/>
  <c r="X323" i="9"/>
  <c r="K323" i="9"/>
  <c r="W323" i="9"/>
  <c r="J323" i="9"/>
  <c r="V323" i="9"/>
  <c r="I323" i="9"/>
  <c r="U323" i="9"/>
  <c r="E323" i="9"/>
  <c r="T323" i="9"/>
  <c r="D323" i="9"/>
  <c r="AD323" i="9"/>
  <c r="Q323" i="9"/>
  <c r="C323" i="9"/>
  <c r="O323" i="9"/>
  <c r="B323" i="9"/>
  <c r="O329" i="9"/>
  <c r="B329" i="9"/>
  <c r="Y329" i="9"/>
  <c r="N329" i="9"/>
  <c r="X329" i="9"/>
  <c r="K329" i="9"/>
  <c r="W329" i="9"/>
  <c r="J329" i="9"/>
  <c r="V329" i="9"/>
  <c r="I329" i="9"/>
  <c r="U329" i="9"/>
  <c r="E329" i="9"/>
  <c r="T329" i="9"/>
  <c r="D329" i="9"/>
  <c r="AD329" i="9"/>
  <c r="Q329" i="9"/>
  <c r="C329" i="9"/>
  <c r="O337" i="9"/>
  <c r="B337" i="9"/>
  <c r="Y337" i="9"/>
  <c r="N337" i="9"/>
  <c r="X337" i="9"/>
  <c r="K337" i="9"/>
  <c r="W337" i="9"/>
  <c r="J337" i="9"/>
  <c r="V337" i="9"/>
  <c r="I337" i="9"/>
  <c r="U337" i="9"/>
  <c r="E337" i="9"/>
  <c r="T337" i="9"/>
  <c r="D337" i="9"/>
  <c r="AD337" i="9"/>
  <c r="Q337" i="9"/>
  <c r="C337" i="9"/>
  <c r="V349" i="9"/>
  <c r="I349" i="9"/>
  <c r="U349" i="9"/>
  <c r="E349" i="9"/>
  <c r="T349" i="9"/>
  <c r="D349" i="9"/>
  <c r="AD349" i="9"/>
  <c r="Q349" i="9"/>
  <c r="C349" i="9"/>
  <c r="O349" i="9"/>
  <c r="B349" i="9"/>
  <c r="Y349" i="9"/>
  <c r="N349" i="9"/>
  <c r="X349" i="9"/>
  <c r="K349" i="9"/>
  <c r="W349" i="9"/>
  <c r="J349" i="9"/>
  <c r="V357" i="9"/>
  <c r="I357" i="9"/>
  <c r="U357" i="9"/>
  <c r="E357" i="9"/>
  <c r="T357" i="9"/>
  <c r="D357" i="9"/>
  <c r="AD357" i="9"/>
  <c r="Q357" i="9"/>
  <c r="C357" i="9"/>
  <c r="O357" i="9"/>
  <c r="B357" i="9"/>
  <c r="Y357" i="9"/>
  <c r="N357" i="9"/>
  <c r="X357" i="9"/>
  <c r="K357" i="9"/>
  <c r="W357" i="9"/>
  <c r="J357" i="9"/>
  <c r="V365" i="9"/>
  <c r="I365" i="9"/>
  <c r="U365" i="9"/>
  <c r="E365" i="9"/>
  <c r="T365" i="9"/>
  <c r="D365" i="9"/>
  <c r="AD365" i="9"/>
  <c r="Q365" i="9"/>
  <c r="C365" i="9"/>
  <c r="O365" i="9"/>
  <c r="B365" i="9"/>
  <c r="Y365" i="9"/>
  <c r="N365" i="9"/>
  <c r="X365" i="9"/>
  <c r="K365" i="9"/>
  <c r="W365" i="9"/>
  <c r="J365" i="9"/>
  <c r="V373" i="9"/>
  <c r="I373" i="9"/>
  <c r="U373" i="9"/>
  <c r="E373" i="9"/>
  <c r="T373" i="9"/>
  <c r="D373" i="9"/>
  <c r="AD373" i="9"/>
  <c r="Q373" i="9"/>
  <c r="C373" i="9"/>
  <c r="O373" i="9"/>
  <c r="B373" i="9"/>
  <c r="Y373" i="9"/>
  <c r="N373" i="9"/>
  <c r="X373" i="9"/>
  <c r="K373" i="9"/>
  <c r="W373" i="9"/>
  <c r="J373" i="9"/>
  <c r="V381" i="9"/>
  <c r="I381" i="9"/>
  <c r="U381" i="9"/>
  <c r="E381" i="9"/>
  <c r="T381" i="9"/>
  <c r="D381" i="9"/>
  <c r="AD381" i="9"/>
  <c r="Q381" i="9"/>
  <c r="C381" i="9"/>
  <c r="O381" i="9"/>
  <c r="B381" i="9"/>
  <c r="Y381" i="9"/>
  <c r="N381" i="9"/>
  <c r="X381" i="9"/>
  <c r="K381" i="9"/>
  <c r="W381" i="9"/>
  <c r="J381" i="9"/>
  <c r="T387" i="9"/>
  <c r="D387" i="9"/>
  <c r="AD387" i="9"/>
  <c r="Q387" i="9"/>
  <c r="C387" i="9"/>
  <c r="O387" i="9"/>
  <c r="B387" i="9"/>
  <c r="Y387" i="9"/>
  <c r="N387" i="9"/>
  <c r="X387" i="9"/>
  <c r="K387" i="9"/>
  <c r="W387" i="9"/>
  <c r="J387" i="9"/>
  <c r="V387" i="9"/>
  <c r="I387" i="9"/>
  <c r="U387" i="9"/>
  <c r="E387" i="9"/>
  <c r="T395" i="9"/>
  <c r="D395" i="9"/>
  <c r="AD395" i="9"/>
  <c r="Q395" i="9"/>
  <c r="C395" i="9"/>
  <c r="O395" i="9"/>
  <c r="B395" i="9"/>
  <c r="Y395" i="9"/>
  <c r="N395" i="9"/>
  <c r="X395" i="9"/>
  <c r="K395" i="9"/>
  <c r="W395" i="9"/>
  <c r="J395" i="9"/>
  <c r="V395" i="9"/>
  <c r="I395" i="9"/>
  <c r="U395" i="9"/>
  <c r="E395" i="9"/>
  <c r="T403" i="9"/>
  <c r="D403" i="9"/>
  <c r="AD403" i="9"/>
  <c r="Q403" i="9"/>
  <c r="C403" i="9"/>
  <c r="O403" i="9"/>
  <c r="B403" i="9"/>
  <c r="Y403" i="9"/>
  <c r="N403" i="9"/>
  <c r="X403" i="9"/>
  <c r="K403" i="9"/>
  <c r="W403" i="9"/>
  <c r="J403" i="9"/>
  <c r="V403" i="9"/>
  <c r="I403" i="9"/>
  <c r="U403" i="9"/>
  <c r="E403" i="9"/>
  <c r="T411" i="9"/>
  <c r="D411" i="9"/>
  <c r="AD411" i="9"/>
  <c r="Q411" i="9"/>
  <c r="C411" i="9"/>
  <c r="O411" i="9"/>
  <c r="B411" i="9"/>
  <c r="Y411" i="9"/>
  <c r="N411" i="9"/>
  <c r="X411" i="9"/>
  <c r="K411" i="9"/>
  <c r="W411" i="9"/>
  <c r="J411" i="9"/>
  <c r="V411" i="9"/>
  <c r="I411" i="9"/>
  <c r="U411" i="9"/>
  <c r="E411" i="9"/>
  <c r="T419" i="9"/>
  <c r="D419" i="9"/>
  <c r="AD419" i="9"/>
  <c r="Q419" i="9"/>
  <c r="C419" i="9"/>
  <c r="O419" i="9"/>
  <c r="B419" i="9"/>
  <c r="Y419" i="9"/>
  <c r="N419" i="9"/>
  <c r="X419" i="9"/>
  <c r="K419" i="9"/>
  <c r="W419" i="9"/>
  <c r="J419" i="9"/>
  <c r="V419" i="9"/>
  <c r="I419" i="9"/>
  <c r="U419" i="9"/>
  <c r="E419" i="9"/>
  <c r="T427" i="9"/>
  <c r="D427" i="9"/>
  <c r="AD427" i="9"/>
  <c r="Q427" i="9"/>
  <c r="C427" i="9"/>
  <c r="O427" i="9"/>
  <c r="B427" i="9"/>
  <c r="Y427" i="9"/>
  <c r="N427" i="9"/>
  <c r="X427" i="9"/>
  <c r="K427" i="9"/>
  <c r="W427" i="9"/>
  <c r="J427" i="9"/>
  <c r="V427" i="9"/>
  <c r="I427" i="9"/>
  <c r="U427" i="9"/>
  <c r="E427" i="9"/>
  <c r="T435" i="9"/>
  <c r="D435" i="9"/>
  <c r="AD435" i="9"/>
  <c r="Q435" i="9"/>
  <c r="C435" i="9"/>
  <c r="O435" i="9"/>
  <c r="B435" i="9"/>
  <c r="Y435" i="9"/>
  <c r="N435" i="9"/>
  <c r="X435" i="9"/>
  <c r="K435" i="9"/>
  <c r="W435" i="9"/>
  <c r="J435" i="9"/>
  <c r="V435" i="9"/>
  <c r="I435" i="9"/>
  <c r="U435" i="9"/>
  <c r="E435" i="9"/>
  <c r="T443" i="9"/>
  <c r="D443" i="9"/>
  <c r="AD443" i="9"/>
  <c r="Q443" i="9"/>
  <c r="C443" i="9"/>
  <c r="O443" i="9"/>
  <c r="B443" i="9"/>
  <c r="Y443" i="9"/>
  <c r="N443" i="9"/>
  <c r="X443" i="9"/>
  <c r="K443" i="9"/>
  <c r="W443" i="9"/>
  <c r="J443" i="9"/>
  <c r="V443" i="9"/>
  <c r="I443" i="9"/>
  <c r="U443" i="9"/>
  <c r="E443" i="9"/>
  <c r="V453" i="9"/>
  <c r="I453" i="9"/>
  <c r="U453" i="9"/>
  <c r="E453" i="9"/>
  <c r="T453" i="9"/>
  <c r="D453" i="9"/>
  <c r="AD453" i="9"/>
  <c r="Q453" i="9"/>
  <c r="C453" i="9"/>
  <c r="O453" i="9"/>
  <c r="B453" i="9"/>
  <c r="Y453" i="9"/>
  <c r="N453" i="9"/>
  <c r="X453" i="9"/>
  <c r="K453" i="9"/>
  <c r="W453" i="9"/>
  <c r="J453" i="9"/>
  <c r="V461" i="9"/>
  <c r="I461" i="9"/>
  <c r="U461" i="9"/>
  <c r="E461" i="9"/>
  <c r="T461" i="9"/>
  <c r="D461" i="9"/>
  <c r="AD461" i="9"/>
  <c r="Q461" i="9"/>
  <c r="C461" i="9"/>
  <c r="O461" i="9"/>
  <c r="B461" i="9"/>
  <c r="Y461" i="9"/>
  <c r="N461" i="9"/>
  <c r="X461" i="9"/>
  <c r="K461" i="9"/>
  <c r="W461" i="9"/>
  <c r="J461" i="9"/>
  <c r="O471" i="9"/>
  <c r="B471" i="9"/>
  <c r="Y471" i="9"/>
  <c r="N471" i="9"/>
  <c r="X471" i="9"/>
  <c r="K471" i="9"/>
  <c r="W471" i="9"/>
  <c r="J471" i="9"/>
  <c r="V471" i="9"/>
  <c r="I471" i="9"/>
  <c r="U471" i="9"/>
  <c r="E471" i="9"/>
  <c r="T471" i="9"/>
  <c r="D471" i="9"/>
  <c r="AD471" i="9"/>
  <c r="Q471" i="9"/>
  <c r="C471" i="9"/>
  <c r="O479" i="9"/>
  <c r="B479" i="9"/>
  <c r="Y479" i="9"/>
  <c r="N479" i="9"/>
  <c r="X479" i="9"/>
  <c r="K479" i="9"/>
  <c r="W479" i="9"/>
  <c r="J479" i="9"/>
  <c r="V479" i="9"/>
  <c r="I479" i="9"/>
  <c r="U479" i="9"/>
  <c r="E479" i="9"/>
  <c r="T479" i="9"/>
  <c r="D479" i="9"/>
  <c r="AD479" i="9"/>
  <c r="Q479" i="9"/>
  <c r="C479" i="9"/>
  <c r="O487" i="9"/>
  <c r="B487" i="9"/>
  <c r="Y487" i="9"/>
  <c r="N487" i="9"/>
  <c r="X487" i="9"/>
  <c r="K487" i="9"/>
  <c r="W487" i="9"/>
  <c r="J487" i="9"/>
  <c r="V487" i="9"/>
  <c r="I487" i="9"/>
  <c r="U487" i="9"/>
  <c r="E487" i="9"/>
  <c r="T487" i="9"/>
  <c r="D487" i="9"/>
  <c r="AD487" i="9"/>
  <c r="Q487" i="9"/>
  <c r="C487" i="9"/>
  <c r="O495" i="9"/>
  <c r="B495" i="9"/>
  <c r="Y495" i="9"/>
  <c r="N495" i="9"/>
  <c r="X495" i="9"/>
  <c r="K495" i="9"/>
  <c r="W495" i="9"/>
  <c r="J495" i="9"/>
  <c r="V495" i="9"/>
  <c r="I495" i="9"/>
  <c r="U495" i="9"/>
  <c r="E495" i="9"/>
  <c r="T495" i="9"/>
  <c r="D495" i="9"/>
  <c r="AD495" i="9"/>
  <c r="Q495" i="9"/>
  <c r="C495" i="9"/>
  <c r="X501" i="9"/>
  <c r="K501" i="9"/>
  <c r="W501" i="9"/>
  <c r="J501" i="9"/>
  <c r="V501" i="9"/>
  <c r="I501" i="9"/>
  <c r="U501" i="9"/>
  <c r="E501" i="9"/>
  <c r="T501" i="9"/>
  <c r="D501" i="9"/>
  <c r="AD501" i="9"/>
  <c r="Q501" i="9"/>
  <c r="C501" i="9"/>
  <c r="O501" i="9"/>
  <c r="B501" i="9"/>
  <c r="Y501" i="9"/>
  <c r="N501" i="9"/>
  <c r="X509" i="9"/>
  <c r="K509" i="9"/>
  <c r="W509" i="9"/>
  <c r="J509" i="9"/>
  <c r="V509" i="9"/>
  <c r="I509" i="9"/>
  <c r="U509" i="9"/>
  <c r="E509" i="9"/>
  <c r="T509" i="9"/>
  <c r="D509" i="9"/>
  <c r="AD509" i="9"/>
  <c r="Q509" i="9"/>
  <c r="C509" i="9"/>
  <c r="O509" i="9"/>
  <c r="B509" i="9"/>
  <c r="Y509" i="9"/>
  <c r="N509" i="9"/>
  <c r="X517" i="9"/>
  <c r="K517" i="9"/>
  <c r="W517" i="9"/>
  <c r="J517" i="9"/>
  <c r="V517" i="9"/>
  <c r="I517" i="9"/>
  <c r="U517" i="9"/>
  <c r="E517" i="9"/>
  <c r="T517" i="9"/>
  <c r="D517" i="9"/>
  <c r="AD517" i="9"/>
  <c r="Q517" i="9"/>
  <c r="C517" i="9"/>
  <c r="O517" i="9"/>
  <c r="B517" i="9"/>
  <c r="Y517" i="9"/>
  <c r="N517" i="9"/>
  <c r="X525" i="9"/>
  <c r="K525" i="9"/>
  <c r="W525" i="9"/>
  <c r="J525" i="9"/>
  <c r="V525" i="9"/>
  <c r="I525" i="9"/>
  <c r="U525" i="9"/>
  <c r="E525" i="9"/>
  <c r="T525" i="9"/>
  <c r="D525" i="9"/>
  <c r="AD525" i="9"/>
  <c r="Q525" i="9"/>
  <c r="C525" i="9"/>
  <c r="O525" i="9"/>
  <c r="B525" i="9"/>
  <c r="Y525" i="9"/>
  <c r="N525" i="9"/>
  <c r="V539" i="9"/>
  <c r="I539" i="9"/>
  <c r="U539" i="9"/>
  <c r="E539" i="9"/>
  <c r="T539" i="9"/>
  <c r="D539" i="9"/>
  <c r="AD539" i="9"/>
  <c r="Q539" i="9"/>
  <c r="C539" i="9"/>
  <c r="O539" i="9"/>
  <c r="B539" i="9"/>
  <c r="Y539" i="9"/>
  <c r="N539" i="9"/>
  <c r="X539" i="9"/>
  <c r="K539" i="9"/>
  <c r="W539" i="9"/>
  <c r="J539" i="9"/>
  <c r="V659" i="9"/>
  <c r="I659" i="9"/>
  <c r="U659" i="9"/>
  <c r="E659" i="9"/>
  <c r="T659" i="9"/>
  <c r="D659" i="9"/>
  <c r="AD659" i="9"/>
  <c r="Q659" i="9"/>
  <c r="C659" i="9"/>
  <c r="O659" i="9"/>
  <c r="B659" i="9"/>
  <c r="N659" i="9"/>
  <c r="K659" i="9"/>
  <c r="J659" i="9"/>
  <c r="Y659" i="9"/>
  <c r="X659" i="9"/>
  <c r="W659" i="9"/>
  <c r="T665" i="9"/>
  <c r="D665" i="9"/>
  <c r="AD665" i="9"/>
  <c r="Q665" i="9"/>
  <c r="C665" i="9"/>
  <c r="O665" i="9"/>
  <c r="B665" i="9"/>
  <c r="Y665" i="9"/>
  <c r="N665" i="9"/>
  <c r="X665" i="9"/>
  <c r="K665" i="9"/>
  <c r="E665" i="9"/>
  <c r="W665" i="9"/>
  <c r="V665" i="9"/>
  <c r="U665" i="9"/>
  <c r="J665" i="9"/>
  <c r="I665" i="9"/>
  <c r="T673" i="9"/>
  <c r="D673" i="9"/>
  <c r="AD673" i="9"/>
  <c r="Q673" i="9"/>
  <c r="C673" i="9"/>
  <c r="O673" i="9"/>
  <c r="B673" i="9"/>
  <c r="Y673" i="9"/>
  <c r="N673" i="9"/>
  <c r="X673" i="9"/>
  <c r="K673" i="9"/>
  <c r="W673" i="9"/>
  <c r="V673" i="9"/>
  <c r="U673" i="9"/>
  <c r="J673" i="9"/>
  <c r="I673" i="9"/>
  <c r="E673" i="9"/>
  <c r="V683" i="9"/>
  <c r="I683" i="9"/>
  <c r="U683" i="9"/>
  <c r="E683" i="9"/>
  <c r="T683" i="9"/>
  <c r="D683" i="9"/>
  <c r="AD683" i="9"/>
  <c r="Q683" i="9"/>
  <c r="C683" i="9"/>
  <c r="O683" i="9"/>
  <c r="B683" i="9"/>
  <c r="Y683" i="9"/>
  <c r="X683" i="9"/>
  <c r="W683" i="9"/>
  <c r="N683" i="9"/>
  <c r="K683" i="9"/>
  <c r="J683" i="9"/>
  <c r="O691" i="9"/>
  <c r="B691" i="9"/>
  <c r="Y691" i="9"/>
  <c r="N691" i="9"/>
  <c r="X691" i="9"/>
  <c r="K691" i="9"/>
  <c r="U691" i="9"/>
  <c r="E691" i="9"/>
  <c r="T691" i="9"/>
  <c r="D691" i="9"/>
  <c r="AD691" i="9"/>
  <c r="W691" i="9"/>
  <c r="V691" i="9"/>
  <c r="Q691" i="9"/>
  <c r="J691" i="9"/>
  <c r="I691" i="9"/>
  <c r="C691" i="9"/>
  <c r="W699" i="9"/>
  <c r="J699" i="9"/>
  <c r="T699" i="9"/>
  <c r="D699" i="9"/>
  <c r="Y699" i="9"/>
  <c r="N699" i="9"/>
  <c r="E699" i="9"/>
  <c r="X699" i="9"/>
  <c r="C699" i="9"/>
  <c r="V699" i="9"/>
  <c r="B699" i="9"/>
  <c r="O699" i="9"/>
  <c r="K699" i="9"/>
  <c r="I699" i="9"/>
  <c r="AD699" i="9"/>
  <c r="U699" i="9"/>
  <c r="Q699" i="9"/>
  <c r="W707" i="9"/>
  <c r="J707" i="9"/>
  <c r="V707" i="9"/>
  <c r="I707" i="9"/>
  <c r="T707" i="9"/>
  <c r="D707" i="9"/>
  <c r="Y707" i="9"/>
  <c r="N707" i="9"/>
  <c r="X707" i="9"/>
  <c r="U707" i="9"/>
  <c r="Q707" i="9"/>
  <c r="E707" i="9"/>
  <c r="AD707" i="9"/>
  <c r="C707" i="9"/>
  <c r="O707" i="9"/>
  <c r="K707" i="9"/>
  <c r="B707" i="9"/>
  <c r="U713" i="9"/>
  <c r="E713" i="9"/>
  <c r="T713" i="9"/>
  <c r="D713" i="9"/>
  <c r="O713" i="9"/>
  <c r="B713" i="9"/>
  <c r="W713" i="9"/>
  <c r="J713" i="9"/>
  <c r="V713" i="9"/>
  <c r="Q713" i="9"/>
  <c r="N713" i="9"/>
  <c r="AD713" i="9"/>
  <c r="C713" i="9"/>
  <c r="Y713" i="9"/>
  <c r="X713" i="9"/>
  <c r="K713" i="9"/>
  <c r="I713" i="9"/>
  <c r="U721" i="9"/>
  <c r="E721" i="9"/>
  <c r="T721" i="9"/>
  <c r="D721" i="9"/>
  <c r="O721" i="9"/>
  <c r="B721" i="9"/>
  <c r="W721" i="9"/>
  <c r="J721" i="9"/>
  <c r="I721" i="9"/>
  <c r="AD721" i="9"/>
  <c r="C721" i="9"/>
  <c r="Y721" i="9"/>
  <c r="Q721" i="9"/>
  <c r="N721" i="9"/>
  <c r="X721" i="9"/>
  <c r="V721" i="9"/>
  <c r="K721" i="9"/>
  <c r="X729" i="9"/>
  <c r="K729" i="9"/>
  <c r="T729" i="9"/>
  <c r="D729" i="9"/>
  <c r="V729" i="9"/>
  <c r="C729" i="9"/>
  <c r="U729" i="9"/>
  <c r="B729" i="9"/>
  <c r="O729" i="9"/>
  <c r="Y729" i="9"/>
  <c r="I729" i="9"/>
  <c r="E729" i="9"/>
  <c r="AD729" i="9"/>
  <c r="Q729" i="9"/>
  <c r="N729" i="9"/>
  <c r="W729" i="9"/>
  <c r="J729" i="9"/>
  <c r="O739" i="9"/>
  <c r="B739" i="9"/>
  <c r="V739" i="9"/>
  <c r="I739" i="9"/>
  <c r="X739" i="9"/>
  <c r="E739" i="9"/>
  <c r="W739" i="9"/>
  <c r="D739" i="9"/>
  <c r="T739" i="9"/>
  <c r="AD739" i="9"/>
  <c r="K739" i="9"/>
  <c r="J739" i="9"/>
  <c r="C739" i="9"/>
  <c r="U739" i="9"/>
  <c r="Q739" i="9"/>
  <c r="Y739" i="9"/>
  <c r="N739" i="9"/>
  <c r="O747" i="9"/>
  <c r="B747" i="9"/>
  <c r="X747" i="9"/>
  <c r="K747" i="9"/>
  <c r="V747" i="9"/>
  <c r="I747" i="9"/>
  <c r="Q747" i="9"/>
  <c r="N747" i="9"/>
  <c r="AD747" i="9"/>
  <c r="E747" i="9"/>
  <c r="U747" i="9"/>
  <c r="Y747" i="9"/>
  <c r="J747" i="9"/>
  <c r="D747" i="9"/>
  <c r="W747" i="9"/>
  <c r="T747" i="9"/>
  <c r="C747" i="9"/>
  <c r="T757" i="9"/>
  <c r="D757" i="9"/>
  <c r="O757" i="9"/>
  <c r="B757" i="9"/>
  <c r="Y757" i="9"/>
  <c r="N757" i="9"/>
  <c r="X757" i="9"/>
  <c r="K757" i="9"/>
  <c r="I757" i="9"/>
  <c r="E757" i="9"/>
  <c r="AD757" i="9"/>
  <c r="C757" i="9"/>
  <c r="W757" i="9"/>
  <c r="Q757" i="9"/>
  <c r="J757" i="9"/>
  <c r="V757" i="9"/>
  <c r="U757" i="9"/>
  <c r="T765" i="9"/>
  <c r="D765" i="9"/>
  <c r="O765" i="9"/>
  <c r="B765" i="9"/>
  <c r="Y765" i="9"/>
  <c r="N765" i="9"/>
  <c r="X765" i="9"/>
  <c r="K765" i="9"/>
  <c r="V765" i="9"/>
  <c r="U765" i="9"/>
  <c r="Q765" i="9"/>
  <c r="J765" i="9"/>
  <c r="AD765" i="9"/>
  <c r="C765" i="9"/>
  <c r="I765" i="9"/>
  <c r="E765" i="9"/>
  <c r="W765" i="9"/>
  <c r="V775" i="9"/>
  <c r="I775" i="9"/>
  <c r="U775" i="9"/>
  <c r="E775" i="9"/>
  <c r="O775" i="9"/>
  <c r="B775" i="9"/>
  <c r="X775" i="9"/>
  <c r="C775" i="9"/>
  <c r="T775" i="9"/>
  <c r="Q775" i="9"/>
  <c r="N775" i="9"/>
  <c r="J775" i="9"/>
  <c r="D775" i="9"/>
  <c r="W775" i="9"/>
  <c r="Y775" i="9"/>
  <c r="K775" i="9"/>
  <c r="AD775" i="9"/>
  <c r="V783" i="9"/>
  <c r="I783" i="9"/>
  <c r="U783" i="9"/>
  <c r="E783" i="9"/>
  <c r="T783" i="9"/>
  <c r="D783" i="9"/>
  <c r="O783" i="9"/>
  <c r="B783" i="9"/>
  <c r="AD783" i="9"/>
  <c r="C783" i="9"/>
  <c r="X783" i="9"/>
  <c r="W783" i="9"/>
  <c r="Q783" i="9"/>
  <c r="K783" i="9"/>
  <c r="J783" i="9"/>
  <c r="Y783" i="9"/>
  <c r="N783" i="9"/>
  <c r="U789" i="9"/>
  <c r="E789" i="9"/>
  <c r="T789" i="9"/>
  <c r="D789" i="9"/>
  <c r="AD789" i="9"/>
  <c r="Q789" i="9"/>
  <c r="C789" i="9"/>
  <c r="O789" i="9"/>
  <c r="B789" i="9"/>
  <c r="Y789" i="9"/>
  <c r="N789" i="9"/>
  <c r="X789" i="9"/>
  <c r="K789" i="9"/>
  <c r="W789" i="9"/>
  <c r="V789" i="9"/>
  <c r="J789" i="9"/>
  <c r="I789" i="9"/>
  <c r="U797" i="9"/>
  <c r="E797" i="9"/>
  <c r="T797" i="9"/>
  <c r="D797" i="9"/>
  <c r="AD797" i="9"/>
  <c r="Q797" i="9"/>
  <c r="C797" i="9"/>
  <c r="O797" i="9"/>
  <c r="B797" i="9"/>
  <c r="Y797" i="9"/>
  <c r="N797" i="9"/>
  <c r="X797" i="9"/>
  <c r="K797" i="9"/>
  <c r="W797" i="9"/>
  <c r="V797" i="9"/>
  <c r="J797" i="9"/>
  <c r="I797" i="9"/>
  <c r="U805" i="9"/>
  <c r="E805" i="9"/>
  <c r="T805" i="9"/>
  <c r="D805" i="9"/>
  <c r="AD805" i="9"/>
  <c r="Q805" i="9"/>
  <c r="C805" i="9"/>
  <c r="O805" i="9"/>
  <c r="B805" i="9"/>
  <c r="Y805" i="9"/>
  <c r="N805" i="9"/>
  <c r="X805" i="9"/>
  <c r="K805" i="9"/>
  <c r="W805" i="9"/>
  <c r="I805" i="9"/>
  <c r="J805" i="9"/>
  <c r="V805" i="9"/>
  <c r="U813" i="9"/>
  <c r="E813" i="9"/>
  <c r="T813" i="9"/>
  <c r="D813" i="9"/>
  <c r="AD813" i="9"/>
  <c r="Q813" i="9"/>
  <c r="C813" i="9"/>
  <c r="O813" i="9"/>
  <c r="B813" i="9"/>
  <c r="Y813" i="9"/>
  <c r="N813" i="9"/>
  <c r="X813" i="9"/>
  <c r="K813" i="9"/>
  <c r="J813" i="9"/>
  <c r="I813" i="9"/>
  <c r="V813" i="9"/>
  <c r="W813" i="9"/>
  <c r="AD823" i="9"/>
  <c r="Q823" i="9"/>
  <c r="Y823" i="9"/>
  <c r="N823" i="9"/>
  <c r="V823" i="9"/>
  <c r="J823" i="9"/>
  <c r="I823" i="9"/>
  <c r="X823" i="9"/>
  <c r="E823" i="9"/>
  <c r="W823" i="9"/>
  <c r="D823" i="9"/>
  <c r="U823" i="9"/>
  <c r="C823" i="9"/>
  <c r="T823" i="9"/>
  <c r="B823" i="9"/>
  <c r="O823" i="9"/>
  <c r="K823" i="9"/>
  <c r="Y829" i="9"/>
  <c r="N829" i="9"/>
  <c r="X829" i="9"/>
  <c r="K829" i="9"/>
  <c r="W829" i="9"/>
  <c r="J829" i="9"/>
  <c r="T829" i="9"/>
  <c r="D829" i="9"/>
  <c r="V829" i="9"/>
  <c r="U829" i="9"/>
  <c r="Q829" i="9"/>
  <c r="O829" i="9"/>
  <c r="I829" i="9"/>
  <c r="E829" i="9"/>
  <c r="AD829" i="9"/>
  <c r="C829" i="9"/>
  <c r="B829" i="9"/>
  <c r="W835" i="9"/>
  <c r="J835" i="9"/>
  <c r="V835" i="9"/>
  <c r="I835" i="9"/>
  <c r="U835" i="9"/>
  <c r="E835" i="9"/>
  <c r="O835" i="9"/>
  <c r="B835" i="9"/>
  <c r="T835" i="9"/>
  <c r="Q835" i="9"/>
  <c r="N835" i="9"/>
  <c r="K835" i="9"/>
  <c r="D835" i="9"/>
  <c r="AD835" i="9"/>
  <c r="C835" i="9"/>
  <c r="Y835" i="9"/>
  <c r="X835" i="9"/>
  <c r="Y843" i="9"/>
  <c r="N843" i="9"/>
  <c r="X843" i="9"/>
  <c r="K843" i="9"/>
  <c r="W843" i="9"/>
  <c r="J843" i="9"/>
  <c r="V843" i="9"/>
  <c r="I843" i="9"/>
  <c r="U843" i="9"/>
  <c r="E843" i="9"/>
  <c r="O843" i="9"/>
  <c r="B843" i="9"/>
  <c r="AD843" i="9"/>
  <c r="T843" i="9"/>
  <c r="Q843" i="9"/>
  <c r="D843" i="9"/>
  <c r="C843" i="9"/>
  <c r="W857" i="9"/>
  <c r="J857" i="9"/>
  <c r="V857" i="9"/>
  <c r="I857" i="9"/>
  <c r="U857" i="9"/>
  <c r="E857" i="9"/>
  <c r="T857" i="9"/>
  <c r="D857" i="9"/>
  <c r="AD857" i="9"/>
  <c r="Q857" i="9"/>
  <c r="C857" i="9"/>
  <c r="X857" i="9"/>
  <c r="K857" i="9"/>
  <c r="N857" i="9"/>
  <c r="B857" i="9"/>
  <c r="Y857" i="9"/>
  <c r="O857" i="9"/>
  <c r="W865" i="9"/>
  <c r="J865" i="9"/>
  <c r="V865" i="9"/>
  <c r="I865" i="9"/>
  <c r="U865" i="9"/>
  <c r="E865" i="9"/>
  <c r="T865" i="9"/>
  <c r="D865" i="9"/>
  <c r="AD865" i="9"/>
  <c r="Q865" i="9"/>
  <c r="C865" i="9"/>
  <c r="X865" i="9"/>
  <c r="K865" i="9"/>
  <c r="Y865" i="9"/>
  <c r="O865" i="9"/>
  <c r="N865" i="9"/>
  <c r="B865" i="9"/>
  <c r="Y879" i="9"/>
  <c r="K879" i="9"/>
  <c r="AD879" i="9"/>
  <c r="I879" i="9"/>
  <c r="D879" i="9"/>
  <c r="X879" i="9"/>
  <c r="C879" i="9"/>
  <c r="V879" i="9"/>
  <c r="B879" i="9"/>
  <c r="O879" i="9"/>
  <c r="T879" i="9"/>
  <c r="Q879" i="9"/>
  <c r="AD911" i="9"/>
  <c r="T911" i="9"/>
  <c r="V911" i="9"/>
  <c r="I911" i="9"/>
  <c r="D911" i="9"/>
  <c r="O921" i="9"/>
  <c r="B921" i="9"/>
  <c r="Y921" i="9"/>
  <c r="N921" i="9"/>
  <c r="X921" i="9"/>
  <c r="K921" i="9"/>
  <c r="U921" i="9"/>
  <c r="E921" i="9"/>
  <c r="T921" i="9"/>
  <c r="Q921" i="9"/>
  <c r="J921" i="9"/>
  <c r="I921" i="9"/>
  <c r="D921" i="9"/>
  <c r="AD921" i="9"/>
  <c r="C921" i="9"/>
  <c r="W921" i="9"/>
  <c r="V921" i="9"/>
  <c r="W939" i="9"/>
  <c r="K939" i="9"/>
  <c r="X939" i="9"/>
  <c r="W947" i="9"/>
  <c r="X947" i="9"/>
  <c r="K947" i="9"/>
  <c r="W955" i="9"/>
  <c r="X955" i="9"/>
  <c r="K955" i="9"/>
  <c r="X957" i="9"/>
  <c r="K957" i="9"/>
  <c r="W957" i="9"/>
  <c r="J957" i="9"/>
  <c r="V957" i="9"/>
  <c r="I957" i="9"/>
  <c r="U957" i="9"/>
  <c r="E957" i="9"/>
  <c r="T957" i="9"/>
  <c r="D957" i="9"/>
  <c r="AD957" i="9"/>
  <c r="Q957" i="9"/>
  <c r="C957" i="9"/>
  <c r="Y957" i="9"/>
  <c r="O957" i="9"/>
  <c r="N957" i="9"/>
  <c r="B957" i="9"/>
  <c r="AD959" i="9"/>
  <c r="D959" i="9"/>
  <c r="T959" i="9"/>
  <c r="V961" i="9"/>
  <c r="I961" i="9"/>
  <c r="U961" i="9"/>
  <c r="E961" i="9"/>
  <c r="Y961" i="9"/>
  <c r="X961" i="9"/>
  <c r="D961" i="9"/>
  <c r="W961" i="9"/>
  <c r="C961" i="9"/>
  <c r="T961" i="9"/>
  <c r="B961" i="9"/>
  <c r="Q961" i="9"/>
  <c r="O961" i="9"/>
  <c r="N961" i="9"/>
  <c r="AD961" i="9"/>
  <c r="K961" i="9"/>
  <c r="J961" i="9"/>
  <c r="W963" i="9"/>
  <c r="X963" i="9"/>
  <c r="K963" i="9"/>
  <c r="AD965" i="9"/>
  <c r="Q965" i="9"/>
  <c r="C965" i="9"/>
  <c r="O965" i="9"/>
  <c r="B965" i="9"/>
  <c r="Y965" i="9"/>
  <c r="N965" i="9"/>
  <c r="V965" i="9"/>
  <c r="I965" i="9"/>
  <c r="X965" i="9"/>
  <c r="W965" i="9"/>
  <c r="U965" i="9"/>
  <c r="T965" i="9"/>
  <c r="K965" i="9"/>
  <c r="J965" i="9"/>
  <c r="E965" i="9"/>
  <c r="D965" i="9"/>
  <c r="T973" i="9"/>
  <c r="D973" i="9"/>
  <c r="AD973" i="9"/>
  <c r="Q973" i="9"/>
  <c r="C973" i="9"/>
  <c r="O973" i="9"/>
  <c r="B973" i="9"/>
  <c r="W973" i="9"/>
  <c r="J973" i="9"/>
  <c r="N973" i="9"/>
  <c r="K973" i="9"/>
  <c r="I973" i="9"/>
  <c r="E973" i="9"/>
  <c r="Y973" i="9"/>
  <c r="X973" i="9"/>
  <c r="V973" i="9"/>
  <c r="U973" i="9"/>
  <c r="AD975" i="9"/>
  <c r="T975" i="9"/>
  <c r="D975" i="9"/>
  <c r="X977" i="9"/>
  <c r="K977" i="9"/>
  <c r="W977" i="9"/>
  <c r="J977" i="9"/>
  <c r="V977" i="9"/>
  <c r="I977" i="9"/>
  <c r="AD977" i="9"/>
  <c r="Q977" i="9"/>
  <c r="C977" i="9"/>
  <c r="U977" i="9"/>
  <c r="T977" i="9"/>
  <c r="O977" i="9"/>
  <c r="N977" i="9"/>
  <c r="E977" i="9"/>
  <c r="D977" i="9"/>
  <c r="Y977" i="9"/>
  <c r="B977" i="9"/>
  <c r="W979" i="9"/>
  <c r="X979" i="9"/>
  <c r="K979" i="9"/>
  <c r="W981" i="9"/>
  <c r="X981" i="9"/>
  <c r="J981" i="9"/>
  <c r="V981" i="9"/>
  <c r="I981" i="9"/>
  <c r="U981" i="9"/>
  <c r="E981" i="9"/>
  <c r="T981" i="9"/>
  <c r="D981" i="9"/>
  <c r="Q981" i="9"/>
  <c r="C981" i="9"/>
  <c r="Y981" i="9"/>
  <c r="K981" i="9"/>
  <c r="AD981" i="9"/>
  <c r="O981" i="9"/>
  <c r="N981" i="9"/>
  <c r="B981" i="9"/>
  <c r="AD983" i="9"/>
  <c r="T983" i="9"/>
  <c r="D983" i="9"/>
  <c r="X985" i="9"/>
  <c r="K985" i="9"/>
  <c r="Q985" i="9"/>
  <c r="B985" i="9"/>
  <c r="W985" i="9"/>
  <c r="I985" i="9"/>
  <c r="T985" i="9"/>
  <c r="O985" i="9"/>
  <c r="N985" i="9"/>
  <c r="AD985" i="9"/>
  <c r="J985" i="9"/>
  <c r="E985" i="9"/>
  <c r="U985" i="9"/>
  <c r="V985" i="9"/>
  <c r="D985" i="9"/>
  <c r="C985" i="9"/>
  <c r="Y985" i="9"/>
  <c r="W987" i="9"/>
  <c r="K987" i="9"/>
  <c r="X987" i="9"/>
  <c r="U989" i="9"/>
  <c r="E989" i="9"/>
  <c r="X989" i="9"/>
  <c r="J989" i="9"/>
  <c r="Q989" i="9"/>
  <c r="B989" i="9"/>
  <c r="V989" i="9"/>
  <c r="T989" i="9"/>
  <c r="O989" i="9"/>
  <c r="N989" i="9"/>
  <c r="AD989" i="9"/>
  <c r="K989" i="9"/>
  <c r="W989" i="9"/>
  <c r="C989" i="9"/>
  <c r="D989" i="9"/>
  <c r="Y989" i="9"/>
  <c r="I989" i="9"/>
  <c r="AD991" i="9"/>
  <c r="D991" i="9"/>
  <c r="T991" i="9"/>
  <c r="Y993" i="9"/>
  <c r="N993" i="9"/>
  <c r="U993" i="9"/>
  <c r="Q993" i="9"/>
  <c r="B993" i="9"/>
  <c r="W993" i="9"/>
  <c r="I993" i="9"/>
  <c r="X993" i="9"/>
  <c r="C993" i="9"/>
  <c r="V993" i="9"/>
  <c r="T993" i="9"/>
  <c r="O993" i="9"/>
  <c r="K993" i="9"/>
  <c r="D993" i="9"/>
  <c r="AD993" i="9"/>
  <c r="J993" i="9"/>
  <c r="E993" i="9"/>
  <c r="W995" i="9"/>
  <c r="X995" i="9"/>
  <c r="K995" i="9"/>
  <c r="X997" i="9"/>
  <c r="K997" i="9"/>
  <c r="V997" i="9"/>
  <c r="I997" i="9"/>
  <c r="T997" i="9"/>
  <c r="D997" i="9"/>
  <c r="U997" i="9"/>
  <c r="C997" i="9"/>
  <c r="W997" i="9"/>
  <c r="J997" i="9"/>
  <c r="E997" i="9"/>
  <c r="B997" i="9"/>
  <c r="AD997" i="9"/>
  <c r="Y997" i="9"/>
  <c r="N997" i="9"/>
  <c r="Q997" i="9"/>
  <c r="O997" i="9"/>
  <c r="AD999" i="9"/>
  <c r="D999" i="9"/>
  <c r="T999" i="9"/>
  <c r="T1001" i="9"/>
  <c r="D1001" i="9"/>
  <c r="O1001" i="9"/>
  <c r="B1001" i="9"/>
  <c r="X1001" i="9"/>
  <c r="K1001" i="9"/>
  <c r="Y1001" i="9"/>
  <c r="E1001" i="9"/>
  <c r="W1001" i="9"/>
  <c r="U1001" i="9"/>
  <c r="I1001" i="9"/>
  <c r="V1001" i="9"/>
  <c r="Q1001" i="9"/>
  <c r="N1001" i="9"/>
  <c r="J1001" i="9"/>
  <c r="C1001" i="9"/>
  <c r="AD1001" i="9"/>
  <c r="W1003" i="9"/>
  <c r="K1003" i="9"/>
  <c r="X1003" i="9"/>
  <c r="Y1005" i="9"/>
  <c r="N1005" i="9"/>
  <c r="W1005" i="9"/>
  <c r="J1005" i="9"/>
  <c r="U1005" i="9"/>
  <c r="E1005" i="9"/>
  <c r="O1005" i="9"/>
  <c r="X1005" i="9"/>
  <c r="B1005" i="9"/>
  <c r="T1005" i="9"/>
  <c r="AD1005" i="9"/>
  <c r="D1005" i="9"/>
  <c r="C1005" i="9"/>
  <c r="V1005" i="9"/>
  <c r="I1005" i="9"/>
  <c r="Q1005" i="9"/>
  <c r="K1005" i="9"/>
  <c r="A964" i="9"/>
  <c r="A823" i="9"/>
  <c r="A789" i="9"/>
  <c r="B6" i="9"/>
  <c r="O6" i="9"/>
  <c r="J7" i="9"/>
  <c r="W7" i="9"/>
  <c r="D8" i="9"/>
  <c r="T8" i="9"/>
  <c r="N9" i="9"/>
  <c r="Y9" i="9"/>
  <c r="I10" i="9"/>
  <c r="V10" i="9"/>
  <c r="C11" i="9"/>
  <c r="Q11" i="9"/>
  <c r="AD11" i="9"/>
  <c r="K12" i="9"/>
  <c r="X12" i="9"/>
  <c r="E13" i="9"/>
  <c r="U13" i="9"/>
  <c r="B14" i="9"/>
  <c r="O14" i="9"/>
  <c r="J15" i="9"/>
  <c r="W15" i="9"/>
  <c r="D16" i="9"/>
  <c r="T16" i="9"/>
  <c r="N17" i="9"/>
  <c r="Y17" i="9"/>
  <c r="I18" i="9"/>
  <c r="V18" i="9"/>
  <c r="C19" i="9"/>
  <c r="Q19" i="9"/>
  <c r="AD19" i="9"/>
  <c r="K20" i="9"/>
  <c r="X20" i="9"/>
  <c r="E21" i="9"/>
  <c r="U21" i="9"/>
  <c r="B22" i="9"/>
  <c r="O22" i="9"/>
  <c r="J23" i="9"/>
  <c r="W23" i="9"/>
  <c r="D24" i="9"/>
  <c r="T24" i="9"/>
  <c r="N25" i="9"/>
  <c r="Y25" i="9"/>
  <c r="I26" i="9"/>
  <c r="V26" i="9"/>
  <c r="C27" i="9"/>
  <c r="Q27" i="9"/>
  <c r="AD27" i="9"/>
  <c r="K28" i="9"/>
  <c r="X28" i="9"/>
  <c r="E29" i="9"/>
  <c r="U29" i="9"/>
  <c r="B30" i="9"/>
  <c r="O30" i="9"/>
  <c r="J31" i="9"/>
  <c r="W31" i="9"/>
  <c r="D32" i="9"/>
  <c r="T32" i="9"/>
  <c r="N33" i="9"/>
  <c r="Y33" i="9"/>
  <c r="I34" i="9"/>
  <c r="V34" i="9"/>
  <c r="C35" i="9"/>
  <c r="Q35" i="9"/>
  <c r="AD35" i="9"/>
  <c r="K36" i="9"/>
  <c r="X36" i="9"/>
  <c r="E37" i="9"/>
  <c r="U37" i="9"/>
  <c r="B38" i="9"/>
  <c r="O38" i="9"/>
  <c r="J39" i="9"/>
  <c r="W39" i="9"/>
  <c r="I40" i="9"/>
  <c r="U41" i="9"/>
  <c r="J42" i="9"/>
  <c r="AD42" i="9"/>
  <c r="U43" i="9"/>
  <c r="I44" i="9"/>
  <c r="J46" i="9"/>
  <c r="U47" i="9"/>
  <c r="K48" i="9"/>
  <c r="B49" i="9"/>
  <c r="V49" i="9"/>
  <c r="Q50" i="9"/>
  <c r="K51" i="9"/>
  <c r="E52" i="9"/>
  <c r="B53" i="9"/>
  <c r="W54" i="9"/>
  <c r="T55" i="9"/>
  <c r="N56" i="9"/>
  <c r="C58" i="9"/>
  <c r="AD58" i="9"/>
  <c r="D60" i="9"/>
  <c r="J62" i="9"/>
  <c r="Q63" i="9"/>
  <c r="V64" i="9"/>
  <c r="V65" i="9"/>
  <c r="B68" i="9"/>
  <c r="I70" i="9"/>
  <c r="N71" i="9"/>
  <c r="N72" i="9"/>
  <c r="U73" i="9"/>
  <c r="X74" i="9"/>
  <c r="D78" i="9"/>
  <c r="D79" i="9"/>
  <c r="K80" i="9"/>
  <c r="Q82" i="9"/>
  <c r="W83" i="9"/>
  <c r="I86" i="9"/>
  <c r="U89" i="9"/>
  <c r="J91" i="9"/>
  <c r="V94" i="9"/>
  <c r="K96" i="9"/>
  <c r="B98" i="9"/>
  <c r="W99" i="9"/>
  <c r="I102" i="9"/>
  <c r="K112" i="9"/>
  <c r="X45" i="9"/>
  <c r="K45" i="9"/>
  <c r="U45" i="9"/>
  <c r="E45" i="9"/>
  <c r="T45" i="9"/>
  <c r="D45" i="9"/>
  <c r="T57" i="9"/>
  <c r="D57" i="9"/>
  <c r="Y57" i="9"/>
  <c r="N57" i="9"/>
  <c r="X57" i="9"/>
  <c r="K57" i="9"/>
  <c r="W57" i="9"/>
  <c r="J57" i="9"/>
  <c r="X61" i="9"/>
  <c r="K61" i="9"/>
  <c r="V61" i="9"/>
  <c r="I61" i="9"/>
  <c r="U61" i="9"/>
  <c r="E61" i="9"/>
  <c r="T61" i="9"/>
  <c r="D61" i="9"/>
  <c r="AD61" i="9"/>
  <c r="Q61" i="9"/>
  <c r="C61" i="9"/>
  <c r="X69" i="9"/>
  <c r="K69" i="9"/>
  <c r="V69" i="9"/>
  <c r="I69" i="9"/>
  <c r="U69" i="9"/>
  <c r="E69" i="9"/>
  <c r="T69" i="9"/>
  <c r="D69" i="9"/>
  <c r="AD69" i="9"/>
  <c r="Q69" i="9"/>
  <c r="C69" i="9"/>
  <c r="V75" i="9"/>
  <c r="I75" i="9"/>
  <c r="T75" i="9"/>
  <c r="D75" i="9"/>
  <c r="AD75" i="9"/>
  <c r="Q75" i="9"/>
  <c r="C75" i="9"/>
  <c r="O75" i="9"/>
  <c r="B75" i="9"/>
  <c r="Y75" i="9"/>
  <c r="N75" i="9"/>
  <c r="T81" i="9"/>
  <c r="D81" i="9"/>
  <c r="O81" i="9"/>
  <c r="B81" i="9"/>
  <c r="Y81" i="9"/>
  <c r="N81" i="9"/>
  <c r="X81" i="9"/>
  <c r="K81" i="9"/>
  <c r="W81" i="9"/>
  <c r="J81" i="9"/>
  <c r="O87" i="9"/>
  <c r="B87" i="9"/>
  <c r="Y87" i="9"/>
  <c r="N87" i="9"/>
  <c r="X87" i="9"/>
  <c r="K87" i="9"/>
  <c r="W87" i="9"/>
  <c r="J87" i="9"/>
  <c r="V87" i="9"/>
  <c r="I87" i="9"/>
  <c r="U87" i="9"/>
  <c r="E87" i="9"/>
  <c r="X93" i="9"/>
  <c r="K93" i="9"/>
  <c r="W93" i="9"/>
  <c r="J93" i="9"/>
  <c r="V93" i="9"/>
  <c r="I93" i="9"/>
  <c r="U93" i="9"/>
  <c r="E93" i="9"/>
  <c r="T93" i="9"/>
  <c r="D93" i="9"/>
  <c r="AD93" i="9"/>
  <c r="Q93" i="9"/>
  <c r="C93" i="9"/>
  <c r="O101" i="9"/>
  <c r="B101" i="9"/>
  <c r="X101" i="9"/>
  <c r="K101" i="9"/>
  <c r="W101" i="9"/>
  <c r="J101" i="9"/>
  <c r="V101" i="9"/>
  <c r="I101" i="9"/>
  <c r="U101" i="9"/>
  <c r="E101" i="9"/>
  <c r="T101" i="9"/>
  <c r="D101" i="9"/>
  <c r="AD101" i="9"/>
  <c r="Q101" i="9"/>
  <c r="C101" i="9"/>
  <c r="X107" i="9"/>
  <c r="K107" i="9"/>
  <c r="V107" i="9"/>
  <c r="I107" i="9"/>
  <c r="U107" i="9"/>
  <c r="E107" i="9"/>
  <c r="T107" i="9"/>
  <c r="D107" i="9"/>
  <c r="AD107" i="9"/>
  <c r="Q107" i="9"/>
  <c r="C107" i="9"/>
  <c r="O107" i="9"/>
  <c r="B107" i="9"/>
  <c r="Y107" i="9"/>
  <c r="N107" i="9"/>
  <c r="V113" i="9"/>
  <c r="I113" i="9"/>
  <c r="T113" i="9"/>
  <c r="D113" i="9"/>
  <c r="AD113" i="9"/>
  <c r="Q113" i="9"/>
  <c r="C113" i="9"/>
  <c r="O113" i="9"/>
  <c r="B113" i="9"/>
  <c r="Y113" i="9"/>
  <c r="N113" i="9"/>
  <c r="X113" i="9"/>
  <c r="K113" i="9"/>
  <c r="W113" i="9"/>
  <c r="J113" i="9"/>
  <c r="T119" i="9"/>
  <c r="D119" i="9"/>
  <c r="AD119" i="9"/>
  <c r="Q119" i="9"/>
  <c r="C119" i="9"/>
  <c r="O119" i="9"/>
  <c r="B119" i="9"/>
  <c r="Y119" i="9"/>
  <c r="N119" i="9"/>
  <c r="X119" i="9"/>
  <c r="K119" i="9"/>
  <c r="W119" i="9"/>
  <c r="J119" i="9"/>
  <c r="V119" i="9"/>
  <c r="I119" i="9"/>
  <c r="U119" i="9"/>
  <c r="E119" i="9"/>
  <c r="T127" i="9"/>
  <c r="D127" i="9"/>
  <c r="AD127" i="9"/>
  <c r="Q127" i="9"/>
  <c r="C127" i="9"/>
  <c r="O127" i="9"/>
  <c r="B127" i="9"/>
  <c r="Y127" i="9"/>
  <c r="N127" i="9"/>
  <c r="X127" i="9"/>
  <c r="K127" i="9"/>
  <c r="W127" i="9"/>
  <c r="J127" i="9"/>
  <c r="V127" i="9"/>
  <c r="I127" i="9"/>
  <c r="U127" i="9"/>
  <c r="E127" i="9"/>
  <c r="O133" i="9"/>
  <c r="B133" i="9"/>
  <c r="Y133" i="9"/>
  <c r="N133" i="9"/>
  <c r="X133" i="9"/>
  <c r="K133" i="9"/>
  <c r="W133" i="9"/>
  <c r="J133" i="9"/>
  <c r="V133" i="9"/>
  <c r="I133" i="9"/>
  <c r="U133" i="9"/>
  <c r="E133" i="9"/>
  <c r="T133" i="9"/>
  <c r="D133" i="9"/>
  <c r="AD133" i="9"/>
  <c r="Q133" i="9"/>
  <c r="C133" i="9"/>
  <c r="X139" i="9"/>
  <c r="K139" i="9"/>
  <c r="W139" i="9"/>
  <c r="J139" i="9"/>
  <c r="V139" i="9"/>
  <c r="I139" i="9"/>
  <c r="U139" i="9"/>
  <c r="E139" i="9"/>
  <c r="T139" i="9"/>
  <c r="D139" i="9"/>
  <c r="AD139" i="9"/>
  <c r="Q139" i="9"/>
  <c r="C139" i="9"/>
  <c r="O139" i="9"/>
  <c r="B139" i="9"/>
  <c r="Y139" i="9"/>
  <c r="N139" i="9"/>
  <c r="X147" i="9"/>
  <c r="K147" i="9"/>
  <c r="W147" i="9"/>
  <c r="J147" i="9"/>
  <c r="V147" i="9"/>
  <c r="I147" i="9"/>
  <c r="U147" i="9"/>
  <c r="E147" i="9"/>
  <c r="T147" i="9"/>
  <c r="D147" i="9"/>
  <c r="AD147" i="9"/>
  <c r="Q147" i="9"/>
  <c r="C147" i="9"/>
  <c r="O147" i="9"/>
  <c r="B147" i="9"/>
  <c r="Y147" i="9"/>
  <c r="N147" i="9"/>
  <c r="V153" i="9"/>
  <c r="I153" i="9"/>
  <c r="U153" i="9"/>
  <c r="E153" i="9"/>
  <c r="T153" i="9"/>
  <c r="D153" i="9"/>
  <c r="AD153" i="9"/>
  <c r="Q153" i="9"/>
  <c r="C153" i="9"/>
  <c r="O153" i="9"/>
  <c r="B153" i="9"/>
  <c r="Y153" i="9"/>
  <c r="N153" i="9"/>
  <c r="X153" i="9"/>
  <c r="K153" i="9"/>
  <c r="W153" i="9"/>
  <c r="J153" i="9"/>
  <c r="T159" i="9"/>
  <c r="D159" i="9"/>
  <c r="AD159" i="9"/>
  <c r="Q159" i="9"/>
  <c r="C159" i="9"/>
  <c r="O159" i="9"/>
  <c r="B159" i="9"/>
  <c r="Y159" i="9"/>
  <c r="N159" i="9"/>
  <c r="X159" i="9"/>
  <c r="K159" i="9"/>
  <c r="W159" i="9"/>
  <c r="J159" i="9"/>
  <c r="V159" i="9"/>
  <c r="I159" i="9"/>
  <c r="U159" i="9"/>
  <c r="E159" i="9"/>
  <c r="O165" i="9"/>
  <c r="B165" i="9"/>
  <c r="Y165" i="9"/>
  <c r="N165" i="9"/>
  <c r="X165" i="9"/>
  <c r="K165" i="9"/>
  <c r="W165" i="9"/>
  <c r="J165" i="9"/>
  <c r="V165" i="9"/>
  <c r="I165" i="9"/>
  <c r="U165" i="9"/>
  <c r="E165" i="9"/>
  <c r="T165" i="9"/>
  <c r="D165" i="9"/>
  <c r="AD165" i="9"/>
  <c r="Q165" i="9"/>
  <c r="C165" i="9"/>
  <c r="O173" i="9"/>
  <c r="B173" i="9"/>
  <c r="Y173" i="9"/>
  <c r="N173" i="9"/>
  <c r="X173" i="9"/>
  <c r="K173" i="9"/>
  <c r="W173" i="9"/>
  <c r="J173" i="9"/>
  <c r="V173" i="9"/>
  <c r="I173" i="9"/>
  <c r="U173" i="9"/>
  <c r="E173" i="9"/>
  <c r="T173" i="9"/>
  <c r="D173" i="9"/>
  <c r="AD173" i="9"/>
  <c r="Q173" i="9"/>
  <c r="C173" i="9"/>
  <c r="X179" i="9"/>
  <c r="K179" i="9"/>
  <c r="W179" i="9"/>
  <c r="J179" i="9"/>
  <c r="V179" i="9"/>
  <c r="I179" i="9"/>
  <c r="U179" i="9"/>
  <c r="E179" i="9"/>
  <c r="T179" i="9"/>
  <c r="D179" i="9"/>
  <c r="AD179" i="9"/>
  <c r="Q179" i="9"/>
  <c r="C179" i="9"/>
  <c r="O179" i="9"/>
  <c r="B179" i="9"/>
  <c r="Y179" i="9"/>
  <c r="N179" i="9"/>
  <c r="Y187" i="9"/>
  <c r="N187" i="9"/>
  <c r="X187" i="9"/>
  <c r="K187" i="9"/>
  <c r="W187" i="9"/>
  <c r="J187" i="9"/>
  <c r="V187" i="9"/>
  <c r="I187" i="9"/>
  <c r="U187" i="9"/>
  <c r="E187" i="9"/>
  <c r="T187" i="9"/>
  <c r="D187" i="9"/>
  <c r="AD187" i="9"/>
  <c r="Q187" i="9"/>
  <c r="C187" i="9"/>
  <c r="O187" i="9"/>
  <c r="B187" i="9"/>
  <c r="W193" i="9"/>
  <c r="J193" i="9"/>
  <c r="V193" i="9"/>
  <c r="I193" i="9"/>
  <c r="U193" i="9"/>
  <c r="E193" i="9"/>
  <c r="T193" i="9"/>
  <c r="D193" i="9"/>
  <c r="AD193" i="9"/>
  <c r="Q193" i="9"/>
  <c r="C193" i="9"/>
  <c r="O193" i="9"/>
  <c r="B193" i="9"/>
  <c r="Y193" i="9"/>
  <c r="N193" i="9"/>
  <c r="X193" i="9"/>
  <c r="K193" i="9"/>
  <c r="W201" i="9"/>
  <c r="J201" i="9"/>
  <c r="V201" i="9"/>
  <c r="I201" i="9"/>
  <c r="U201" i="9"/>
  <c r="E201" i="9"/>
  <c r="T201" i="9"/>
  <c r="D201" i="9"/>
  <c r="AD201" i="9"/>
  <c r="Q201" i="9"/>
  <c r="C201" i="9"/>
  <c r="O201" i="9"/>
  <c r="B201" i="9"/>
  <c r="Y201" i="9"/>
  <c r="N201" i="9"/>
  <c r="X201" i="9"/>
  <c r="K201" i="9"/>
  <c r="U207" i="9"/>
  <c r="E207" i="9"/>
  <c r="T207" i="9"/>
  <c r="D207" i="9"/>
  <c r="AD207" i="9"/>
  <c r="Q207" i="9"/>
  <c r="C207" i="9"/>
  <c r="O207" i="9"/>
  <c r="B207" i="9"/>
  <c r="Y207" i="9"/>
  <c r="N207" i="9"/>
  <c r="X207" i="9"/>
  <c r="K207" i="9"/>
  <c r="W207" i="9"/>
  <c r="J207" i="9"/>
  <c r="V207" i="9"/>
  <c r="I207" i="9"/>
  <c r="AD213" i="9"/>
  <c r="Q213" i="9"/>
  <c r="C213" i="9"/>
  <c r="O213" i="9"/>
  <c r="B213" i="9"/>
  <c r="Y213" i="9"/>
  <c r="N213" i="9"/>
  <c r="X213" i="9"/>
  <c r="K213" i="9"/>
  <c r="W213" i="9"/>
  <c r="J213" i="9"/>
  <c r="V213" i="9"/>
  <c r="I213" i="9"/>
  <c r="U213" i="9"/>
  <c r="E213" i="9"/>
  <c r="T213" i="9"/>
  <c r="D213" i="9"/>
  <c r="AD221" i="9"/>
  <c r="Q221" i="9"/>
  <c r="C221" i="9"/>
  <c r="O221" i="9"/>
  <c r="B221" i="9"/>
  <c r="Y221" i="9"/>
  <c r="N221" i="9"/>
  <c r="X221" i="9"/>
  <c r="K221" i="9"/>
  <c r="W221" i="9"/>
  <c r="J221" i="9"/>
  <c r="V221" i="9"/>
  <c r="I221" i="9"/>
  <c r="U221" i="9"/>
  <c r="E221" i="9"/>
  <c r="T221" i="9"/>
  <c r="D221" i="9"/>
  <c r="AD229" i="9"/>
  <c r="Q229" i="9"/>
  <c r="C229" i="9"/>
  <c r="O229" i="9"/>
  <c r="B229" i="9"/>
  <c r="Y229" i="9"/>
  <c r="N229" i="9"/>
  <c r="X229" i="9"/>
  <c r="K229" i="9"/>
  <c r="W229" i="9"/>
  <c r="J229" i="9"/>
  <c r="V229" i="9"/>
  <c r="I229" i="9"/>
  <c r="U229" i="9"/>
  <c r="E229" i="9"/>
  <c r="T229" i="9"/>
  <c r="D229" i="9"/>
  <c r="AD237" i="9"/>
  <c r="Q237" i="9"/>
  <c r="C237" i="9"/>
  <c r="O237" i="9"/>
  <c r="B237" i="9"/>
  <c r="Y237" i="9"/>
  <c r="N237" i="9"/>
  <c r="X237" i="9"/>
  <c r="K237" i="9"/>
  <c r="W237" i="9"/>
  <c r="J237" i="9"/>
  <c r="V237" i="9"/>
  <c r="I237" i="9"/>
  <c r="U237" i="9"/>
  <c r="E237" i="9"/>
  <c r="T237" i="9"/>
  <c r="D237" i="9"/>
  <c r="AD245" i="9"/>
  <c r="Q245" i="9"/>
  <c r="C245" i="9"/>
  <c r="O245" i="9"/>
  <c r="B245" i="9"/>
  <c r="Y245" i="9"/>
  <c r="N245" i="9"/>
  <c r="X245" i="9"/>
  <c r="K245" i="9"/>
  <c r="W245" i="9"/>
  <c r="J245" i="9"/>
  <c r="V245" i="9"/>
  <c r="I245" i="9"/>
  <c r="U245" i="9"/>
  <c r="E245" i="9"/>
  <c r="T245" i="9"/>
  <c r="D245" i="9"/>
  <c r="AD253" i="9"/>
  <c r="Q253" i="9"/>
  <c r="C253" i="9"/>
  <c r="O253" i="9"/>
  <c r="B253" i="9"/>
  <c r="Y253" i="9"/>
  <c r="N253" i="9"/>
  <c r="X253" i="9"/>
  <c r="K253" i="9"/>
  <c r="W253" i="9"/>
  <c r="J253" i="9"/>
  <c r="V253" i="9"/>
  <c r="I253" i="9"/>
  <c r="U253" i="9"/>
  <c r="E253" i="9"/>
  <c r="T253" i="9"/>
  <c r="D253" i="9"/>
  <c r="AD261" i="9"/>
  <c r="Q261" i="9"/>
  <c r="C261" i="9"/>
  <c r="O261" i="9"/>
  <c r="B261" i="9"/>
  <c r="Y261" i="9"/>
  <c r="N261" i="9"/>
  <c r="X261" i="9"/>
  <c r="K261" i="9"/>
  <c r="W261" i="9"/>
  <c r="J261" i="9"/>
  <c r="V261" i="9"/>
  <c r="I261" i="9"/>
  <c r="U261" i="9"/>
  <c r="E261" i="9"/>
  <c r="T261" i="9"/>
  <c r="D261" i="9"/>
  <c r="AD269" i="9"/>
  <c r="Q269" i="9"/>
  <c r="C269" i="9"/>
  <c r="O269" i="9"/>
  <c r="B269" i="9"/>
  <c r="Y269" i="9"/>
  <c r="N269" i="9"/>
  <c r="X269" i="9"/>
  <c r="K269" i="9"/>
  <c r="W269" i="9"/>
  <c r="J269" i="9"/>
  <c r="V269" i="9"/>
  <c r="I269" i="9"/>
  <c r="U269" i="9"/>
  <c r="E269" i="9"/>
  <c r="T269" i="9"/>
  <c r="D269" i="9"/>
  <c r="AD277" i="9"/>
  <c r="Q277" i="9"/>
  <c r="C277" i="9"/>
  <c r="O277" i="9"/>
  <c r="B277" i="9"/>
  <c r="Y277" i="9"/>
  <c r="N277" i="9"/>
  <c r="X277" i="9"/>
  <c r="K277" i="9"/>
  <c r="W277" i="9"/>
  <c r="J277" i="9"/>
  <c r="V277" i="9"/>
  <c r="I277" i="9"/>
  <c r="U277" i="9"/>
  <c r="E277" i="9"/>
  <c r="T277" i="9"/>
  <c r="D277" i="9"/>
  <c r="AD285" i="9"/>
  <c r="Q285" i="9"/>
  <c r="C285" i="9"/>
  <c r="O285" i="9"/>
  <c r="B285" i="9"/>
  <c r="Y285" i="9"/>
  <c r="N285" i="9"/>
  <c r="X285" i="9"/>
  <c r="K285" i="9"/>
  <c r="W285" i="9"/>
  <c r="J285" i="9"/>
  <c r="V285" i="9"/>
  <c r="I285" i="9"/>
  <c r="U285" i="9"/>
  <c r="E285" i="9"/>
  <c r="T285" i="9"/>
  <c r="D285" i="9"/>
  <c r="AD293" i="9"/>
  <c r="Q293" i="9"/>
  <c r="C293" i="9"/>
  <c r="O293" i="9"/>
  <c r="B293" i="9"/>
  <c r="Y293" i="9"/>
  <c r="N293" i="9"/>
  <c r="X293" i="9"/>
  <c r="K293" i="9"/>
  <c r="W293" i="9"/>
  <c r="J293" i="9"/>
  <c r="V293" i="9"/>
  <c r="I293" i="9"/>
  <c r="U293" i="9"/>
  <c r="E293" i="9"/>
  <c r="T293" i="9"/>
  <c r="D293" i="9"/>
  <c r="AD301" i="9"/>
  <c r="Q301" i="9"/>
  <c r="C301" i="9"/>
  <c r="O301" i="9"/>
  <c r="B301" i="9"/>
  <c r="Y301" i="9"/>
  <c r="N301" i="9"/>
  <c r="X301" i="9"/>
  <c r="K301" i="9"/>
  <c r="W301" i="9"/>
  <c r="J301" i="9"/>
  <c r="V301" i="9"/>
  <c r="I301" i="9"/>
  <c r="U301" i="9"/>
  <c r="E301" i="9"/>
  <c r="T301" i="9"/>
  <c r="D301" i="9"/>
  <c r="AD309" i="9"/>
  <c r="Q309" i="9"/>
  <c r="C309" i="9"/>
  <c r="O309" i="9"/>
  <c r="B309" i="9"/>
  <c r="Y309" i="9"/>
  <c r="N309" i="9"/>
  <c r="X309" i="9"/>
  <c r="K309" i="9"/>
  <c r="W309" i="9"/>
  <c r="J309" i="9"/>
  <c r="V309" i="9"/>
  <c r="I309" i="9"/>
  <c r="U309" i="9"/>
  <c r="E309" i="9"/>
  <c r="T309" i="9"/>
  <c r="D309" i="9"/>
  <c r="Y315" i="9"/>
  <c r="N315" i="9"/>
  <c r="X315" i="9"/>
  <c r="K315" i="9"/>
  <c r="W315" i="9"/>
  <c r="J315" i="9"/>
  <c r="V315" i="9"/>
  <c r="I315" i="9"/>
  <c r="U315" i="9"/>
  <c r="E315" i="9"/>
  <c r="T315" i="9"/>
  <c r="D315" i="9"/>
  <c r="AD315" i="9"/>
  <c r="Q315" i="9"/>
  <c r="C315" i="9"/>
  <c r="O315" i="9"/>
  <c r="B315" i="9"/>
  <c r="AD325" i="9"/>
  <c r="Q325" i="9"/>
  <c r="C325" i="9"/>
  <c r="O325" i="9"/>
  <c r="B325" i="9"/>
  <c r="Y325" i="9"/>
  <c r="N325" i="9"/>
  <c r="X325" i="9"/>
  <c r="K325" i="9"/>
  <c r="W325" i="9"/>
  <c r="J325" i="9"/>
  <c r="V325" i="9"/>
  <c r="I325" i="9"/>
  <c r="U325" i="9"/>
  <c r="E325" i="9"/>
  <c r="T325" i="9"/>
  <c r="D325" i="9"/>
  <c r="X335" i="9"/>
  <c r="K335" i="9"/>
  <c r="W335" i="9"/>
  <c r="J335" i="9"/>
  <c r="V335" i="9"/>
  <c r="I335" i="9"/>
  <c r="U335" i="9"/>
  <c r="E335" i="9"/>
  <c r="T335" i="9"/>
  <c r="D335" i="9"/>
  <c r="AD335" i="9"/>
  <c r="Q335" i="9"/>
  <c r="C335" i="9"/>
  <c r="O335" i="9"/>
  <c r="B335" i="9"/>
  <c r="Y335" i="9"/>
  <c r="N335" i="9"/>
  <c r="X343" i="9"/>
  <c r="K343" i="9"/>
  <c r="W343" i="9"/>
  <c r="J343" i="9"/>
  <c r="V343" i="9"/>
  <c r="I343" i="9"/>
  <c r="U343" i="9"/>
  <c r="E343" i="9"/>
  <c r="T343" i="9"/>
  <c r="D343" i="9"/>
  <c r="AD343" i="9"/>
  <c r="Q343" i="9"/>
  <c r="C343" i="9"/>
  <c r="O343" i="9"/>
  <c r="B343" i="9"/>
  <c r="Y343" i="9"/>
  <c r="N343" i="9"/>
  <c r="X351" i="9"/>
  <c r="K351" i="9"/>
  <c r="W351" i="9"/>
  <c r="J351" i="9"/>
  <c r="V351" i="9"/>
  <c r="I351" i="9"/>
  <c r="U351" i="9"/>
  <c r="E351" i="9"/>
  <c r="T351" i="9"/>
  <c r="D351" i="9"/>
  <c r="AD351" i="9"/>
  <c r="Q351" i="9"/>
  <c r="C351" i="9"/>
  <c r="O351" i="9"/>
  <c r="B351" i="9"/>
  <c r="Y351" i="9"/>
  <c r="N351" i="9"/>
  <c r="X359" i="9"/>
  <c r="K359" i="9"/>
  <c r="W359" i="9"/>
  <c r="J359" i="9"/>
  <c r="V359" i="9"/>
  <c r="I359" i="9"/>
  <c r="U359" i="9"/>
  <c r="E359" i="9"/>
  <c r="T359" i="9"/>
  <c r="D359" i="9"/>
  <c r="AD359" i="9"/>
  <c r="Q359" i="9"/>
  <c r="C359" i="9"/>
  <c r="O359" i="9"/>
  <c r="B359" i="9"/>
  <c r="Y359" i="9"/>
  <c r="N359" i="9"/>
  <c r="X367" i="9"/>
  <c r="K367" i="9"/>
  <c r="W367" i="9"/>
  <c r="J367" i="9"/>
  <c r="V367" i="9"/>
  <c r="I367" i="9"/>
  <c r="U367" i="9"/>
  <c r="E367" i="9"/>
  <c r="T367" i="9"/>
  <c r="D367" i="9"/>
  <c r="AD367" i="9"/>
  <c r="Q367" i="9"/>
  <c r="C367" i="9"/>
  <c r="O367" i="9"/>
  <c r="B367" i="9"/>
  <c r="Y367" i="9"/>
  <c r="N367" i="9"/>
  <c r="X375" i="9"/>
  <c r="K375" i="9"/>
  <c r="W375" i="9"/>
  <c r="J375" i="9"/>
  <c r="V375" i="9"/>
  <c r="I375" i="9"/>
  <c r="U375" i="9"/>
  <c r="E375" i="9"/>
  <c r="T375" i="9"/>
  <c r="D375" i="9"/>
  <c r="AD375" i="9"/>
  <c r="Q375" i="9"/>
  <c r="C375" i="9"/>
  <c r="O375" i="9"/>
  <c r="B375" i="9"/>
  <c r="Y375" i="9"/>
  <c r="N375" i="9"/>
  <c r="X383" i="9"/>
  <c r="K383" i="9"/>
  <c r="W383" i="9"/>
  <c r="J383" i="9"/>
  <c r="V383" i="9"/>
  <c r="I383" i="9"/>
  <c r="U383" i="9"/>
  <c r="E383" i="9"/>
  <c r="T383" i="9"/>
  <c r="D383" i="9"/>
  <c r="AD383" i="9"/>
  <c r="Q383" i="9"/>
  <c r="C383" i="9"/>
  <c r="O383" i="9"/>
  <c r="B383" i="9"/>
  <c r="Y383" i="9"/>
  <c r="N383" i="9"/>
  <c r="O393" i="9"/>
  <c r="B393" i="9"/>
  <c r="Y393" i="9"/>
  <c r="N393" i="9"/>
  <c r="X393" i="9"/>
  <c r="K393" i="9"/>
  <c r="W393" i="9"/>
  <c r="J393" i="9"/>
  <c r="V393" i="9"/>
  <c r="I393" i="9"/>
  <c r="U393" i="9"/>
  <c r="E393" i="9"/>
  <c r="T393" i="9"/>
  <c r="D393" i="9"/>
  <c r="AD393" i="9"/>
  <c r="Q393" i="9"/>
  <c r="C393" i="9"/>
  <c r="O401" i="9"/>
  <c r="B401" i="9"/>
  <c r="Y401" i="9"/>
  <c r="N401" i="9"/>
  <c r="X401" i="9"/>
  <c r="K401" i="9"/>
  <c r="W401" i="9"/>
  <c r="J401" i="9"/>
  <c r="V401" i="9"/>
  <c r="I401" i="9"/>
  <c r="U401" i="9"/>
  <c r="E401" i="9"/>
  <c r="T401" i="9"/>
  <c r="D401" i="9"/>
  <c r="AD401" i="9"/>
  <c r="Q401" i="9"/>
  <c r="C401" i="9"/>
  <c r="O409" i="9"/>
  <c r="B409" i="9"/>
  <c r="Y409" i="9"/>
  <c r="N409" i="9"/>
  <c r="X409" i="9"/>
  <c r="K409" i="9"/>
  <c r="W409" i="9"/>
  <c r="J409" i="9"/>
  <c r="V409" i="9"/>
  <c r="I409" i="9"/>
  <c r="U409" i="9"/>
  <c r="E409" i="9"/>
  <c r="T409" i="9"/>
  <c r="D409" i="9"/>
  <c r="AD409" i="9"/>
  <c r="Q409" i="9"/>
  <c r="C409" i="9"/>
  <c r="O417" i="9"/>
  <c r="B417" i="9"/>
  <c r="Y417" i="9"/>
  <c r="N417" i="9"/>
  <c r="X417" i="9"/>
  <c r="K417" i="9"/>
  <c r="W417" i="9"/>
  <c r="J417" i="9"/>
  <c r="V417" i="9"/>
  <c r="I417" i="9"/>
  <c r="U417" i="9"/>
  <c r="E417" i="9"/>
  <c r="T417" i="9"/>
  <c r="D417" i="9"/>
  <c r="AD417" i="9"/>
  <c r="Q417" i="9"/>
  <c r="C417" i="9"/>
  <c r="O425" i="9"/>
  <c r="B425" i="9"/>
  <c r="Y425" i="9"/>
  <c r="N425" i="9"/>
  <c r="X425" i="9"/>
  <c r="K425" i="9"/>
  <c r="W425" i="9"/>
  <c r="J425" i="9"/>
  <c r="V425" i="9"/>
  <c r="I425" i="9"/>
  <c r="U425" i="9"/>
  <c r="E425" i="9"/>
  <c r="T425" i="9"/>
  <c r="D425" i="9"/>
  <c r="AD425" i="9"/>
  <c r="Q425" i="9"/>
  <c r="C425" i="9"/>
  <c r="O433" i="9"/>
  <c r="B433" i="9"/>
  <c r="Y433" i="9"/>
  <c r="N433" i="9"/>
  <c r="X433" i="9"/>
  <c r="K433" i="9"/>
  <c r="W433" i="9"/>
  <c r="J433" i="9"/>
  <c r="V433" i="9"/>
  <c r="I433" i="9"/>
  <c r="U433" i="9"/>
  <c r="E433" i="9"/>
  <c r="T433" i="9"/>
  <c r="D433" i="9"/>
  <c r="AD433" i="9"/>
  <c r="Q433" i="9"/>
  <c r="C433" i="9"/>
  <c r="O441" i="9"/>
  <c r="B441" i="9"/>
  <c r="Y441" i="9"/>
  <c r="N441" i="9"/>
  <c r="X441" i="9"/>
  <c r="K441" i="9"/>
  <c r="W441" i="9"/>
  <c r="J441" i="9"/>
  <c r="V441" i="9"/>
  <c r="I441" i="9"/>
  <c r="U441" i="9"/>
  <c r="E441" i="9"/>
  <c r="T441" i="9"/>
  <c r="D441" i="9"/>
  <c r="AD441" i="9"/>
  <c r="Q441" i="9"/>
  <c r="C441" i="9"/>
  <c r="O449" i="9"/>
  <c r="B449" i="9"/>
  <c r="Y449" i="9"/>
  <c r="N449" i="9"/>
  <c r="X449" i="9"/>
  <c r="K449" i="9"/>
  <c r="W449" i="9"/>
  <c r="J449" i="9"/>
  <c r="V449" i="9"/>
  <c r="I449" i="9"/>
  <c r="U449" i="9"/>
  <c r="E449" i="9"/>
  <c r="T449" i="9"/>
  <c r="D449" i="9"/>
  <c r="AD449" i="9"/>
  <c r="Q449" i="9"/>
  <c r="C449" i="9"/>
  <c r="O457" i="9"/>
  <c r="B457" i="9"/>
  <c r="Y457" i="9"/>
  <c r="N457" i="9"/>
  <c r="X457" i="9"/>
  <c r="K457" i="9"/>
  <c r="W457" i="9"/>
  <c r="J457" i="9"/>
  <c r="V457" i="9"/>
  <c r="I457" i="9"/>
  <c r="U457" i="9"/>
  <c r="E457" i="9"/>
  <c r="T457" i="9"/>
  <c r="D457" i="9"/>
  <c r="AD457" i="9"/>
  <c r="Q457" i="9"/>
  <c r="C457" i="9"/>
  <c r="O465" i="9"/>
  <c r="B465" i="9"/>
  <c r="Y465" i="9"/>
  <c r="N465" i="9"/>
  <c r="X465" i="9"/>
  <c r="K465" i="9"/>
  <c r="W465" i="9"/>
  <c r="J465" i="9"/>
  <c r="V465" i="9"/>
  <c r="I465" i="9"/>
  <c r="U465" i="9"/>
  <c r="E465" i="9"/>
  <c r="T465" i="9"/>
  <c r="D465" i="9"/>
  <c r="AD465" i="9"/>
  <c r="Q465" i="9"/>
  <c r="C465" i="9"/>
  <c r="V475" i="9"/>
  <c r="I475" i="9"/>
  <c r="U475" i="9"/>
  <c r="E475" i="9"/>
  <c r="T475" i="9"/>
  <c r="D475" i="9"/>
  <c r="AD475" i="9"/>
  <c r="Q475" i="9"/>
  <c r="C475" i="9"/>
  <c r="O475" i="9"/>
  <c r="B475" i="9"/>
  <c r="Y475" i="9"/>
  <c r="N475" i="9"/>
  <c r="X475" i="9"/>
  <c r="K475" i="9"/>
  <c r="W475" i="9"/>
  <c r="J475" i="9"/>
  <c r="V483" i="9"/>
  <c r="I483" i="9"/>
  <c r="U483" i="9"/>
  <c r="E483" i="9"/>
  <c r="T483" i="9"/>
  <c r="D483" i="9"/>
  <c r="AD483" i="9"/>
  <c r="Q483" i="9"/>
  <c r="C483" i="9"/>
  <c r="O483" i="9"/>
  <c r="B483" i="9"/>
  <c r="Y483" i="9"/>
  <c r="N483" i="9"/>
  <c r="X483" i="9"/>
  <c r="K483" i="9"/>
  <c r="W483" i="9"/>
  <c r="J483" i="9"/>
  <c r="X493" i="9"/>
  <c r="K493" i="9"/>
  <c r="W493" i="9"/>
  <c r="J493" i="9"/>
  <c r="V493" i="9"/>
  <c r="I493" i="9"/>
  <c r="U493" i="9"/>
  <c r="E493" i="9"/>
  <c r="T493" i="9"/>
  <c r="D493" i="9"/>
  <c r="AD493" i="9"/>
  <c r="Q493" i="9"/>
  <c r="C493" i="9"/>
  <c r="O493" i="9"/>
  <c r="B493" i="9"/>
  <c r="Y493" i="9"/>
  <c r="N493" i="9"/>
  <c r="O503" i="9"/>
  <c r="B503" i="9"/>
  <c r="Y503" i="9"/>
  <c r="N503" i="9"/>
  <c r="X503" i="9"/>
  <c r="K503" i="9"/>
  <c r="W503" i="9"/>
  <c r="J503" i="9"/>
  <c r="V503" i="9"/>
  <c r="I503" i="9"/>
  <c r="U503" i="9"/>
  <c r="E503" i="9"/>
  <c r="T503" i="9"/>
  <c r="D503" i="9"/>
  <c r="AD503" i="9"/>
  <c r="Q503" i="9"/>
  <c r="C503" i="9"/>
  <c r="O511" i="9"/>
  <c r="B511" i="9"/>
  <c r="Y511" i="9"/>
  <c r="N511" i="9"/>
  <c r="X511" i="9"/>
  <c r="K511" i="9"/>
  <c r="W511" i="9"/>
  <c r="J511" i="9"/>
  <c r="V511" i="9"/>
  <c r="I511" i="9"/>
  <c r="U511" i="9"/>
  <c r="E511" i="9"/>
  <c r="T511" i="9"/>
  <c r="D511" i="9"/>
  <c r="AD511" i="9"/>
  <c r="Q511" i="9"/>
  <c r="C511" i="9"/>
  <c r="T521" i="9"/>
  <c r="D521" i="9"/>
  <c r="AD521" i="9"/>
  <c r="Q521" i="9"/>
  <c r="C521" i="9"/>
  <c r="O521" i="9"/>
  <c r="B521" i="9"/>
  <c r="Y521" i="9"/>
  <c r="N521" i="9"/>
  <c r="X521" i="9"/>
  <c r="K521" i="9"/>
  <c r="W521" i="9"/>
  <c r="J521" i="9"/>
  <c r="V521" i="9"/>
  <c r="I521" i="9"/>
  <c r="U521" i="9"/>
  <c r="E521" i="9"/>
  <c r="V531" i="9"/>
  <c r="I531" i="9"/>
  <c r="U531" i="9"/>
  <c r="E531" i="9"/>
  <c r="T531" i="9"/>
  <c r="D531" i="9"/>
  <c r="AD531" i="9"/>
  <c r="Q531" i="9"/>
  <c r="C531" i="9"/>
  <c r="O531" i="9"/>
  <c r="B531" i="9"/>
  <c r="Y531" i="9"/>
  <c r="N531" i="9"/>
  <c r="X531" i="9"/>
  <c r="K531" i="9"/>
  <c r="W531" i="9"/>
  <c r="J531" i="9"/>
  <c r="T537" i="9"/>
  <c r="D537" i="9"/>
  <c r="AD537" i="9"/>
  <c r="Q537" i="9"/>
  <c r="C537" i="9"/>
  <c r="O537" i="9"/>
  <c r="B537" i="9"/>
  <c r="Y537" i="9"/>
  <c r="N537" i="9"/>
  <c r="X537" i="9"/>
  <c r="K537" i="9"/>
  <c r="W537" i="9"/>
  <c r="J537" i="9"/>
  <c r="V537" i="9"/>
  <c r="I537" i="9"/>
  <c r="U537" i="9"/>
  <c r="E537" i="9"/>
  <c r="W545" i="9"/>
  <c r="J545" i="9"/>
  <c r="V545" i="9"/>
  <c r="I545" i="9"/>
  <c r="U545" i="9"/>
  <c r="E545" i="9"/>
  <c r="T545" i="9"/>
  <c r="D545" i="9"/>
  <c r="AD545" i="9"/>
  <c r="Q545" i="9"/>
  <c r="C545" i="9"/>
  <c r="O545" i="9"/>
  <c r="B545" i="9"/>
  <c r="Y545" i="9"/>
  <c r="N545" i="9"/>
  <c r="X545" i="9"/>
  <c r="K545" i="9"/>
  <c r="U551" i="9"/>
  <c r="E551" i="9"/>
  <c r="T551" i="9"/>
  <c r="D551" i="9"/>
  <c r="AD551" i="9"/>
  <c r="Q551" i="9"/>
  <c r="C551" i="9"/>
  <c r="O551" i="9"/>
  <c r="B551" i="9"/>
  <c r="Y551" i="9"/>
  <c r="N551" i="9"/>
  <c r="X551" i="9"/>
  <c r="K551" i="9"/>
  <c r="W551" i="9"/>
  <c r="J551" i="9"/>
  <c r="V551" i="9"/>
  <c r="I551" i="9"/>
  <c r="AD557" i="9"/>
  <c r="Q557" i="9"/>
  <c r="C557" i="9"/>
  <c r="O557" i="9"/>
  <c r="B557" i="9"/>
  <c r="Y557" i="9"/>
  <c r="N557" i="9"/>
  <c r="X557" i="9"/>
  <c r="K557" i="9"/>
  <c r="W557" i="9"/>
  <c r="J557" i="9"/>
  <c r="V557" i="9"/>
  <c r="I557" i="9"/>
  <c r="U557" i="9"/>
  <c r="E557" i="9"/>
  <c r="T557" i="9"/>
  <c r="D557" i="9"/>
  <c r="Y563" i="9"/>
  <c r="N563" i="9"/>
  <c r="X563" i="9"/>
  <c r="K563" i="9"/>
  <c r="W563" i="9"/>
  <c r="J563" i="9"/>
  <c r="V563" i="9"/>
  <c r="I563" i="9"/>
  <c r="U563" i="9"/>
  <c r="E563" i="9"/>
  <c r="T563" i="9"/>
  <c r="D563" i="9"/>
  <c r="AD563" i="9"/>
  <c r="Q563" i="9"/>
  <c r="C563" i="9"/>
  <c r="O563" i="9"/>
  <c r="B563" i="9"/>
  <c r="W569" i="9"/>
  <c r="J569" i="9"/>
  <c r="V569" i="9"/>
  <c r="I569" i="9"/>
  <c r="U569" i="9"/>
  <c r="E569" i="9"/>
  <c r="T569" i="9"/>
  <c r="D569" i="9"/>
  <c r="AD569" i="9"/>
  <c r="Q569" i="9"/>
  <c r="C569" i="9"/>
  <c r="O569" i="9"/>
  <c r="B569" i="9"/>
  <c r="Y569" i="9"/>
  <c r="N569" i="9"/>
  <c r="X569" i="9"/>
  <c r="K569" i="9"/>
  <c r="W577" i="9"/>
  <c r="J577" i="9"/>
  <c r="V577" i="9"/>
  <c r="I577" i="9"/>
  <c r="U577" i="9"/>
  <c r="E577" i="9"/>
  <c r="T577" i="9"/>
  <c r="D577" i="9"/>
  <c r="AD577" i="9"/>
  <c r="Q577" i="9"/>
  <c r="C577" i="9"/>
  <c r="O577" i="9"/>
  <c r="B577" i="9"/>
  <c r="Y577" i="9"/>
  <c r="N577" i="9"/>
  <c r="X577" i="9"/>
  <c r="K577" i="9"/>
  <c r="W585" i="9"/>
  <c r="J585" i="9"/>
  <c r="V585" i="9"/>
  <c r="I585" i="9"/>
  <c r="U585" i="9"/>
  <c r="E585" i="9"/>
  <c r="T585" i="9"/>
  <c r="D585" i="9"/>
  <c r="AD585" i="9"/>
  <c r="Q585" i="9"/>
  <c r="C585" i="9"/>
  <c r="O585" i="9"/>
  <c r="B585" i="9"/>
  <c r="Y585" i="9"/>
  <c r="N585" i="9"/>
  <c r="X585" i="9"/>
  <c r="K585" i="9"/>
  <c r="W591" i="9"/>
  <c r="J591" i="9"/>
  <c r="O591" i="9"/>
  <c r="B591" i="9"/>
  <c r="AD591" i="9"/>
  <c r="K591" i="9"/>
  <c r="Y591" i="9"/>
  <c r="I591" i="9"/>
  <c r="X591" i="9"/>
  <c r="E591" i="9"/>
  <c r="V591" i="9"/>
  <c r="D591" i="9"/>
  <c r="U591" i="9"/>
  <c r="C591" i="9"/>
  <c r="T591" i="9"/>
  <c r="Q591" i="9"/>
  <c r="N591" i="9"/>
  <c r="U597" i="9"/>
  <c r="E597" i="9"/>
  <c r="X597" i="9"/>
  <c r="K597" i="9"/>
  <c r="Q597" i="9"/>
  <c r="O597" i="9"/>
  <c r="AD597" i="9"/>
  <c r="N597" i="9"/>
  <c r="J597" i="9"/>
  <c r="Y597" i="9"/>
  <c r="I597" i="9"/>
  <c r="W597" i="9"/>
  <c r="D597" i="9"/>
  <c r="V597" i="9"/>
  <c r="C597" i="9"/>
  <c r="T597" i="9"/>
  <c r="B597" i="9"/>
  <c r="AD603" i="9"/>
  <c r="Q603" i="9"/>
  <c r="C603" i="9"/>
  <c r="V603" i="9"/>
  <c r="I603" i="9"/>
  <c r="W603" i="9"/>
  <c r="D603" i="9"/>
  <c r="U603" i="9"/>
  <c r="B603" i="9"/>
  <c r="T603" i="9"/>
  <c r="O603" i="9"/>
  <c r="N603" i="9"/>
  <c r="K603" i="9"/>
  <c r="Y603" i="9"/>
  <c r="J603" i="9"/>
  <c r="X603" i="9"/>
  <c r="E603" i="9"/>
  <c r="W607" i="9"/>
  <c r="J607" i="9"/>
  <c r="V607" i="9"/>
  <c r="I607" i="9"/>
  <c r="O607" i="9"/>
  <c r="B607" i="9"/>
  <c r="Y607" i="9"/>
  <c r="N607" i="9"/>
  <c r="E607" i="9"/>
  <c r="D607" i="9"/>
  <c r="AD607" i="9"/>
  <c r="C607" i="9"/>
  <c r="X607" i="9"/>
  <c r="U607" i="9"/>
  <c r="T607" i="9"/>
  <c r="Q607" i="9"/>
  <c r="K607" i="9"/>
  <c r="AD611" i="9"/>
  <c r="Q611" i="9"/>
  <c r="C611" i="9"/>
  <c r="O611" i="9"/>
  <c r="B611" i="9"/>
  <c r="X611" i="9"/>
  <c r="K611" i="9"/>
  <c r="V611" i="9"/>
  <c r="I611" i="9"/>
  <c r="U611" i="9"/>
  <c r="E611" i="9"/>
  <c r="Y611" i="9"/>
  <c r="W611" i="9"/>
  <c r="T611" i="9"/>
  <c r="N611" i="9"/>
  <c r="J611" i="9"/>
  <c r="D611" i="9"/>
  <c r="W615" i="9"/>
  <c r="J615" i="9"/>
  <c r="V615" i="9"/>
  <c r="I615" i="9"/>
  <c r="T615" i="9"/>
  <c r="D615" i="9"/>
  <c r="AD615" i="9"/>
  <c r="Q615" i="9"/>
  <c r="C615" i="9"/>
  <c r="O615" i="9"/>
  <c r="B615" i="9"/>
  <c r="Y615" i="9"/>
  <c r="N615" i="9"/>
  <c r="K615" i="9"/>
  <c r="E615" i="9"/>
  <c r="X615" i="9"/>
  <c r="U615" i="9"/>
  <c r="U621" i="9"/>
  <c r="E621" i="9"/>
  <c r="T621" i="9"/>
  <c r="D621" i="9"/>
  <c r="O621" i="9"/>
  <c r="B621" i="9"/>
  <c r="Y621" i="9"/>
  <c r="N621" i="9"/>
  <c r="X621" i="9"/>
  <c r="K621" i="9"/>
  <c r="W621" i="9"/>
  <c r="J621" i="9"/>
  <c r="AD621" i="9"/>
  <c r="V621" i="9"/>
  <c r="Q621" i="9"/>
  <c r="I621" i="9"/>
  <c r="C621" i="9"/>
  <c r="Y625" i="9"/>
  <c r="N625" i="9"/>
  <c r="X625" i="9"/>
  <c r="K625" i="9"/>
  <c r="V625" i="9"/>
  <c r="I625" i="9"/>
  <c r="U625" i="9"/>
  <c r="E625" i="9"/>
  <c r="T625" i="9"/>
  <c r="D625" i="9"/>
  <c r="AD625" i="9"/>
  <c r="Q625" i="9"/>
  <c r="C625" i="9"/>
  <c r="O625" i="9"/>
  <c r="J625" i="9"/>
  <c r="B625" i="9"/>
  <c r="W625" i="9"/>
  <c r="U629" i="9"/>
  <c r="E629" i="9"/>
  <c r="T629" i="9"/>
  <c r="D629" i="9"/>
  <c r="O629" i="9"/>
  <c r="B629" i="9"/>
  <c r="Y629" i="9"/>
  <c r="N629" i="9"/>
  <c r="X629" i="9"/>
  <c r="K629" i="9"/>
  <c r="W629" i="9"/>
  <c r="J629" i="9"/>
  <c r="AD629" i="9"/>
  <c r="V629" i="9"/>
  <c r="Q629" i="9"/>
  <c r="I629" i="9"/>
  <c r="C629" i="9"/>
  <c r="T633" i="9"/>
  <c r="D633" i="9"/>
  <c r="AD633" i="9"/>
  <c r="O633" i="9"/>
  <c r="B633" i="9"/>
  <c r="Y633" i="9"/>
  <c r="N633" i="9"/>
  <c r="V633" i="9"/>
  <c r="U633" i="9"/>
  <c r="K633" i="9"/>
  <c r="J633" i="9"/>
  <c r="I633" i="9"/>
  <c r="X633" i="9"/>
  <c r="E633" i="9"/>
  <c r="W633" i="9"/>
  <c r="Q633" i="9"/>
  <c r="C633" i="9"/>
  <c r="X637" i="9"/>
  <c r="K637" i="9"/>
  <c r="W637" i="9"/>
  <c r="J637" i="9"/>
  <c r="V637" i="9"/>
  <c r="I637" i="9"/>
  <c r="U637" i="9"/>
  <c r="E637" i="9"/>
  <c r="B637" i="9"/>
  <c r="Y637" i="9"/>
  <c r="Q637" i="9"/>
  <c r="O637" i="9"/>
  <c r="N637" i="9"/>
  <c r="D637" i="9"/>
  <c r="AD637" i="9"/>
  <c r="T637" i="9"/>
  <c r="C637" i="9"/>
  <c r="T641" i="9"/>
  <c r="D641" i="9"/>
  <c r="AD641" i="9"/>
  <c r="Q641" i="9"/>
  <c r="C641" i="9"/>
  <c r="O641" i="9"/>
  <c r="B641" i="9"/>
  <c r="Y641" i="9"/>
  <c r="N641" i="9"/>
  <c r="I641" i="9"/>
  <c r="E641" i="9"/>
  <c r="W641" i="9"/>
  <c r="V641" i="9"/>
  <c r="U641" i="9"/>
  <c r="K641" i="9"/>
  <c r="X641" i="9"/>
  <c r="J641" i="9"/>
  <c r="O647" i="9"/>
  <c r="B647" i="9"/>
  <c r="Y647" i="9"/>
  <c r="N647" i="9"/>
  <c r="X647" i="9"/>
  <c r="K647" i="9"/>
  <c r="W647" i="9"/>
  <c r="J647" i="9"/>
  <c r="V647" i="9"/>
  <c r="I647" i="9"/>
  <c r="D647" i="9"/>
  <c r="C647" i="9"/>
  <c r="AD647" i="9"/>
  <c r="U647" i="9"/>
  <c r="T647" i="9"/>
  <c r="Q647" i="9"/>
  <c r="E647" i="9"/>
  <c r="X653" i="9"/>
  <c r="K653" i="9"/>
  <c r="W653" i="9"/>
  <c r="J653" i="9"/>
  <c r="V653" i="9"/>
  <c r="I653" i="9"/>
  <c r="U653" i="9"/>
  <c r="E653" i="9"/>
  <c r="T653" i="9"/>
  <c r="D653" i="9"/>
  <c r="Y653" i="9"/>
  <c r="Q653" i="9"/>
  <c r="O653" i="9"/>
  <c r="N653" i="9"/>
  <c r="C653" i="9"/>
  <c r="B653" i="9"/>
  <c r="AD653" i="9"/>
  <c r="X661" i="9"/>
  <c r="K661" i="9"/>
  <c r="W661" i="9"/>
  <c r="J661" i="9"/>
  <c r="V661" i="9"/>
  <c r="I661" i="9"/>
  <c r="U661" i="9"/>
  <c r="E661" i="9"/>
  <c r="T661" i="9"/>
  <c r="D661" i="9"/>
  <c r="Y661" i="9"/>
  <c r="Q661" i="9"/>
  <c r="O661" i="9"/>
  <c r="N661" i="9"/>
  <c r="C661" i="9"/>
  <c r="B661" i="9"/>
  <c r="AD661" i="9"/>
  <c r="X669" i="9"/>
  <c r="K669" i="9"/>
  <c r="W669" i="9"/>
  <c r="J669" i="9"/>
  <c r="V669" i="9"/>
  <c r="I669" i="9"/>
  <c r="U669" i="9"/>
  <c r="E669" i="9"/>
  <c r="T669" i="9"/>
  <c r="D669" i="9"/>
  <c r="Q669" i="9"/>
  <c r="O669" i="9"/>
  <c r="N669" i="9"/>
  <c r="C669" i="9"/>
  <c r="B669" i="9"/>
  <c r="AD669" i="9"/>
  <c r="Y669" i="9"/>
  <c r="X677" i="9"/>
  <c r="K677" i="9"/>
  <c r="W677" i="9"/>
  <c r="J677" i="9"/>
  <c r="V677" i="9"/>
  <c r="I677" i="9"/>
  <c r="U677" i="9"/>
  <c r="E677" i="9"/>
  <c r="T677" i="9"/>
  <c r="D677" i="9"/>
  <c r="O677" i="9"/>
  <c r="N677" i="9"/>
  <c r="C677" i="9"/>
  <c r="B677" i="9"/>
  <c r="AD677" i="9"/>
  <c r="Y677" i="9"/>
  <c r="Q677" i="9"/>
  <c r="X685" i="9"/>
  <c r="K685" i="9"/>
  <c r="W685" i="9"/>
  <c r="J685" i="9"/>
  <c r="V685" i="9"/>
  <c r="I685" i="9"/>
  <c r="U685" i="9"/>
  <c r="E685" i="9"/>
  <c r="T685" i="9"/>
  <c r="D685" i="9"/>
  <c r="N685" i="9"/>
  <c r="C685" i="9"/>
  <c r="B685" i="9"/>
  <c r="AD685" i="9"/>
  <c r="Y685" i="9"/>
  <c r="Q685" i="9"/>
  <c r="O685" i="9"/>
  <c r="AD695" i="9"/>
  <c r="Q695" i="9"/>
  <c r="C695" i="9"/>
  <c r="X695" i="9"/>
  <c r="K695" i="9"/>
  <c r="U695" i="9"/>
  <c r="E695" i="9"/>
  <c r="Y695" i="9"/>
  <c r="D695" i="9"/>
  <c r="W695" i="9"/>
  <c r="B695" i="9"/>
  <c r="V695" i="9"/>
  <c r="N695" i="9"/>
  <c r="J695" i="9"/>
  <c r="T695" i="9"/>
  <c r="O695" i="9"/>
  <c r="I695" i="9"/>
  <c r="Y701" i="9"/>
  <c r="N701" i="9"/>
  <c r="V701" i="9"/>
  <c r="I701" i="9"/>
  <c r="AD701" i="9"/>
  <c r="Q701" i="9"/>
  <c r="C701" i="9"/>
  <c r="E701" i="9"/>
  <c r="X701" i="9"/>
  <c r="D701" i="9"/>
  <c r="W701" i="9"/>
  <c r="B701" i="9"/>
  <c r="O701" i="9"/>
  <c r="K701" i="9"/>
  <c r="U701" i="9"/>
  <c r="T701" i="9"/>
  <c r="J701" i="9"/>
  <c r="Y709" i="9"/>
  <c r="N709" i="9"/>
  <c r="X709" i="9"/>
  <c r="K709" i="9"/>
  <c r="V709" i="9"/>
  <c r="I709" i="9"/>
  <c r="AD709" i="9"/>
  <c r="Q709" i="9"/>
  <c r="C709" i="9"/>
  <c r="O709" i="9"/>
  <c r="J709" i="9"/>
  <c r="E709" i="9"/>
  <c r="W709" i="9"/>
  <c r="U709" i="9"/>
  <c r="T709" i="9"/>
  <c r="D709" i="9"/>
  <c r="B709" i="9"/>
  <c r="Y717" i="9"/>
  <c r="N717" i="9"/>
  <c r="X717" i="9"/>
  <c r="K717" i="9"/>
  <c r="V717" i="9"/>
  <c r="I717" i="9"/>
  <c r="AD717" i="9"/>
  <c r="Q717" i="9"/>
  <c r="C717" i="9"/>
  <c r="B717" i="9"/>
  <c r="W717" i="9"/>
  <c r="U717" i="9"/>
  <c r="J717" i="9"/>
  <c r="E717" i="9"/>
  <c r="T717" i="9"/>
  <c r="O717" i="9"/>
  <c r="D717" i="9"/>
  <c r="V727" i="9"/>
  <c r="I727" i="9"/>
  <c r="O727" i="9"/>
  <c r="B727" i="9"/>
  <c r="N727" i="9"/>
  <c r="AD727" i="9"/>
  <c r="K727" i="9"/>
  <c r="X727" i="9"/>
  <c r="E727" i="9"/>
  <c r="T727" i="9"/>
  <c r="Y727" i="9"/>
  <c r="W727" i="9"/>
  <c r="J727" i="9"/>
  <c r="D727" i="9"/>
  <c r="U727" i="9"/>
  <c r="Q727" i="9"/>
  <c r="C727" i="9"/>
  <c r="V735" i="9"/>
  <c r="I735" i="9"/>
  <c r="O735" i="9"/>
  <c r="B735" i="9"/>
  <c r="Y735" i="9"/>
  <c r="J735" i="9"/>
  <c r="X735" i="9"/>
  <c r="E735" i="9"/>
  <c r="U735" i="9"/>
  <c r="C735" i="9"/>
  <c r="N735" i="9"/>
  <c r="AD735" i="9"/>
  <c r="W735" i="9"/>
  <c r="T735" i="9"/>
  <c r="D735" i="9"/>
  <c r="K735" i="9"/>
  <c r="Q735" i="9"/>
  <c r="V743" i="9"/>
  <c r="I743" i="9"/>
  <c r="T743" i="9"/>
  <c r="D743" i="9"/>
  <c r="O743" i="9"/>
  <c r="B743" i="9"/>
  <c r="N743" i="9"/>
  <c r="K743" i="9"/>
  <c r="Y743" i="9"/>
  <c r="E743" i="9"/>
  <c r="U743" i="9"/>
  <c r="AD743" i="9"/>
  <c r="X743" i="9"/>
  <c r="J743" i="9"/>
  <c r="C743" i="9"/>
  <c r="W743" i="9"/>
  <c r="Q743" i="9"/>
  <c r="V751" i="9"/>
  <c r="I751" i="9"/>
  <c r="T751" i="9"/>
  <c r="D751" i="9"/>
  <c r="O751" i="9"/>
  <c r="B751" i="9"/>
  <c r="Q751" i="9"/>
  <c r="N751" i="9"/>
  <c r="AD751" i="9"/>
  <c r="J751" i="9"/>
  <c r="W751" i="9"/>
  <c r="Y751" i="9"/>
  <c r="K751" i="9"/>
  <c r="E751" i="9"/>
  <c r="U751" i="9"/>
  <c r="C751" i="9"/>
  <c r="X751" i="9"/>
  <c r="V759" i="9"/>
  <c r="I759" i="9"/>
  <c r="T759" i="9"/>
  <c r="D759" i="9"/>
  <c r="AD759" i="9"/>
  <c r="Q759" i="9"/>
  <c r="C759" i="9"/>
  <c r="O759" i="9"/>
  <c r="B759" i="9"/>
  <c r="X759" i="9"/>
  <c r="W759" i="9"/>
  <c r="U759" i="9"/>
  <c r="N759" i="9"/>
  <c r="E759" i="9"/>
  <c r="K759" i="9"/>
  <c r="J759" i="9"/>
  <c r="Y759" i="9"/>
  <c r="X769" i="9"/>
  <c r="K769" i="9"/>
  <c r="V769" i="9"/>
  <c r="I769" i="9"/>
  <c r="U769" i="9"/>
  <c r="E769" i="9"/>
  <c r="T769" i="9"/>
  <c r="D769" i="9"/>
  <c r="B769" i="9"/>
  <c r="Y769" i="9"/>
  <c r="W769" i="9"/>
  <c r="Q769" i="9"/>
  <c r="J769" i="9"/>
  <c r="AD769" i="9"/>
  <c r="O769" i="9"/>
  <c r="N769" i="9"/>
  <c r="C769" i="9"/>
  <c r="X777" i="9"/>
  <c r="K777" i="9"/>
  <c r="W777" i="9"/>
  <c r="J777" i="9"/>
  <c r="V777" i="9"/>
  <c r="I777" i="9"/>
  <c r="T777" i="9"/>
  <c r="D777" i="9"/>
  <c r="E777" i="9"/>
  <c r="B777" i="9"/>
  <c r="Y777" i="9"/>
  <c r="U777" i="9"/>
  <c r="AD777" i="9"/>
  <c r="Q777" i="9"/>
  <c r="C777" i="9"/>
  <c r="O777" i="9"/>
  <c r="N777" i="9"/>
  <c r="X785" i="9"/>
  <c r="K785" i="9"/>
  <c r="W785" i="9"/>
  <c r="J785" i="9"/>
  <c r="V785" i="9"/>
  <c r="I785" i="9"/>
  <c r="T785" i="9"/>
  <c r="D785" i="9"/>
  <c r="U785" i="9"/>
  <c r="O785" i="9"/>
  <c r="N785" i="9"/>
  <c r="E785" i="9"/>
  <c r="B785" i="9"/>
  <c r="AD785" i="9"/>
  <c r="Q785" i="9"/>
  <c r="Y785" i="9"/>
  <c r="C785" i="9"/>
  <c r="AD795" i="9"/>
  <c r="Q795" i="9"/>
  <c r="C795" i="9"/>
  <c r="O795" i="9"/>
  <c r="B795" i="9"/>
  <c r="Y795" i="9"/>
  <c r="N795" i="9"/>
  <c r="X795" i="9"/>
  <c r="K795" i="9"/>
  <c r="W795" i="9"/>
  <c r="J795" i="9"/>
  <c r="V795" i="9"/>
  <c r="I795" i="9"/>
  <c r="U795" i="9"/>
  <c r="E795" i="9"/>
  <c r="D795" i="9"/>
  <c r="T795" i="9"/>
  <c r="AD803" i="9"/>
  <c r="Q803" i="9"/>
  <c r="C803" i="9"/>
  <c r="O803" i="9"/>
  <c r="B803" i="9"/>
  <c r="Y803" i="9"/>
  <c r="N803" i="9"/>
  <c r="X803" i="9"/>
  <c r="K803" i="9"/>
  <c r="W803" i="9"/>
  <c r="J803" i="9"/>
  <c r="V803" i="9"/>
  <c r="I803" i="9"/>
  <c r="E803" i="9"/>
  <c r="D803" i="9"/>
  <c r="U803" i="9"/>
  <c r="T803" i="9"/>
  <c r="AD811" i="9"/>
  <c r="Q811" i="9"/>
  <c r="C811" i="9"/>
  <c r="O811" i="9"/>
  <c r="B811" i="9"/>
  <c r="Y811" i="9"/>
  <c r="N811" i="9"/>
  <c r="X811" i="9"/>
  <c r="K811" i="9"/>
  <c r="W811" i="9"/>
  <c r="J811" i="9"/>
  <c r="V811" i="9"/>
  <c r="I811" i="9"/>
  <c r="U811" i="9"/>
  <c r="T811" i="9"/>
  <c r="E811" i="9"/>
  <c r="D811" i="9"/>
  <c r="Y817" i="9"/>
  <c r="N817" i="9"/>
  <c r="X817" i="9"/>
  <c r="K817" i="9"/>
  <c r="W817" i="9"/>
  <c r="J817" i="9"/>
  <c r="V817" i="9"/>
  <c r="I817" i="9"/>
  <c r="U817" i="9"/>
  <c r="E817" i="9"/>
  <c r="T817" i="9"/>
  <c r="D817" i="9"/>
  <c r="AD817" i="9"/>
  <c r="Q817" i="9"/>
  <c r="O817" i="9"/>
  <c r="C817" i="9"/>
  <c r="B817" i="9"/>
  <c r="W827" i="9"/>
  <c r="J827" i="9"/>
  <c r="V827" i="9"/>
  <c r="I827" i="9"/>
  <c r="U827" i="9"/>
  <c r="E827" i="9"/>
  <c r="O827" i="9"/>
  <c r="B827" i="9"/>
  <c r="D827" i="9"/>
  <c r="AD827" i="9"/>
  <c r="C827" i="9"/>
  <c r="Y827" i="9"/>
  <c r="X827" i="9"/>
  <c r="T827" i="9"/>
  <c r="Q827" i="9"/>
  <c r="N827" i="9"/>
  <c r="K827" i="9"/>
  <c r="U833" i="9"/>
  <c r="E833" i="9"/>
  <c r="T833" i="9"/>
  <c r="D833" i="9"/>
  <c r="AD833" i="9"/>
  <c r="Q833" i="9"/>
  <c r="C833" i="9"/>
  <c r="X833" i="9"/>
  <c r="K833" i="9"/>
  <c r="B833" i="9"/>
  <c r="Y833" i="9"/>
  <c r="W833" i="9"/>
  <c r="V833" i="9"/>
  <c r="O833" i="9"/>
  <c r="N833" i="9"/>
  <c r="J833" i="9"/>
  <c r="I833" i="9"/>
  <c r="AD839" i="9"/>
  <c r="Q839" i="9"/>
  <c r="C839" i="9"/>
  <c r="O839" i="9"/>
  <c r="B839" i="9"/>
  <c r="Y839" i="9"/>
  <c r="N839" i="9"/>
  <c r="V839" i="9"/>
  <c r="I839" i="9"/>
  <c r="X839" i="9"/>
  <c r="W839" i="9"/>
  <c r="U839" i="9"/>
  <c r="T839" i="9"/>
  <c r="K839" i="9"/>
  <c r="J839" i="9"/>
  <c r="E839" i="9"/>
  <c r="D839" i="9"/>
  <c r="AD845" i="9"/>
  <c r="Q845" i="9"/>
  <c r="C845" i="9"/>
  <c r="O845" i="9"/>
  <c r="B845" i="9"/>
  <c r="Y845" i="9"/>
  <c r="N845" i="9"/>
  <c r="X845" i="9"/>
  <c r="K845" i="9"/>
  <c r="W845" i="9"/>
  <c r="J845" i="9"/>
  <c r="T845" i="9"/>
  <c r="D845" i="9"/>
  <c r="U845" i="9"/>
  <c r="I845" i="9"/>
  <c r="E845" i="9"/>
  <c r="V845" i="9"/>
  <c r="W849" i="9"/>
  <c r="J849" i="9"/>
  <c r="V849" i="9"/>
  <c r="I849" i="9"/>
  <c r="U849" i="9"/>
  <c r="E849" i="9"/>
  <c r="T849" i="9"/>
  <c r="D849" i="9"/>
  <c r="AD849" i="9"/>
  <c r="Q849" i="9"/>
  <c r="C849" i="9"/>
  <c r="X849" i="9"/>
  <c r="K849" i="9"/>
  <c r="Y849" i="9"/>
  <c r="O849" i="9"/>
  <c r="N849" i="9"/>
  <c r="B849" i="9"/>
  <c r="AD853" i="9"/>
  <c r="Q853" i="9"/>
  <c r="C853" i="9"/>
  <c r="O853" i="9"/>
  <c r="B853" i="9"/>
  <c r="Y853" i="9"/>
  <c r="N853" i="9"/>
  <c r="X853" i="9"/>
  <c r="K853" i="9"/>
  <c r="W853" i="9"/>
  <c r="J853" i="9"/>
  <c r="T853" i="9"/>
  <c r="D853" i="9"/>
  <c r="V853" i="9"/>
  <c r="U853" i="9"/>
  <c r="I853" i="9"/>
  <c r="E853" i="9"/>
  <c r="Y859" i="9"/>
  <c r="N859" i="9"/>
  <c r="X859" i="9"/>
  <c r="K859" i="9"/>
  <c r="W859" i="9"/>
  <c r="J859" i="9"/>
  <c r="V859" i="9"/>
  <c r="I859" i="9"/>
  <c r="U859" i="9"/>
  <c r="E859" i="9"/>
  <c r="O859" i="9"/>
  <c r="B859" i="9"/>
  <c r="C859" i="9"/>
  <c r="AD859" i="9"/>
  <c r="T859" i="9"/>
  <c r="Q859" i="9"/>
  <c r="D859" i="9"/>
  <c r="U863" i="9"/>
  <c r="E863" i="9"/>
  <c r="T863" i="9"/>
  <c r="D863" i="9"/>
  <c r="AD863" i="9"/>
  <c r="Q863" i="9"/>
  <c r="C863" i="9"/>
  <c r="O863" i="9"/>
  <c r="B863" i="9"/>
  <c r="Y863" i="9"/>
  <c r="N863" i="9"/>
  <c r="V863" i="9"/>
  <c r="I863" i="9"/>
  <c r="X863" i="9"/>
  <c r="W863" i="9"/>
  <c r="K863" i="9"/>
  <c r="J863" i="9"/>
  <c r="AD869" i="9"/>
  <c r="Q869" i="9"/>
  <c r="C869" i="9"/>
  <c r="O869" i="9"/>
  <c r="B869" i="9"/>
  <c r="Y869" i="9"/>
  <c r="N869" i="9"/>
  <c r="X869" i="9"/>
  <c r="K869" i="9"/>
  <c r="W869" i="9"/>
  <c r="J869" i="9"/>
  <c r="T869" i="9"/>
  <c r="D869" i="9"/>
  <c r="E869" i="9"/>
  <c r="V869" i="9"/>
  <c r="U869" i="9"/>
  <c r="I869" i="9"/>
  <c r="AD873" i="9"/>
  <c r="Q873" i="9"/>
  <c r="C873" i="9"/>
  <c r="O873" i="9"/>
  <c r="B873" i="9"/>
  <c r="Y873" i="9"/>
  <c r="N873" i="9"/>
  <c r="X873" i="9"/>
  <c r="K873" i="9"/>
  <c r="W873" i="9"/>
  <c r="J873" i="9"/>
  <c r="T873" i="9"/>
  <c r="D873" i="9"/>
  <c r="V873" i="9"/>
  <c r="U873" i="9"/>
  <c r="I873" i="9"/>
  <c r="E873" i="9"/>
  <c r="U875" i="9"/>
  <c r="Y875" i="9"/>
  <c r="J875" i="9"/>
  <c r="X875" i="9"/>
  <c r="I875" i="9"/>
  <c r="W875" i="9"/>
  <c r="D875" i="9"/>
  <c r="V875" i="9"/>
  <c r="B875" i="9"/>
  <c r="T875" i="9"/>
  <c r="K875" i="9"/>
  <c r="O875" i="9"/>
  <c r="N875" i="9"/>
  <c r="X881" i="9"/>
  <c r="K881" i="9"/>
  <c r="N881" i="9"/>
  <c r="Y881" i="9"/>
  <c r="J881" i="9"/>
  <c r="W881" i="9"/>
  <c r="I881" i="9"/>
  <c r="V881" i="9"/>
  <c r="E881" i="9"/>
  <c r="U881" i="9"/>
  <c r="D881" i="9"/>
  <c r="AD881" i="9"/>
  <c r="O881" i="9"/>
  <c r="T881" i="9"/>
  <c r="Q881" i="9"/>
  <c r="C881" i="9"/>
  <c r="B881" i="9"/>
  <c r="AD885" i="9"/>
  <c r="Q885" i="9"/>
  <c r="C885" i="9"/>
  <c r="O885" i="9"/>
  <c r="B885" i="9"/>
  <c r="Y885" i="9"/>
  <c r="N885" i="9"/>
  <c r="W885" i="9"/>
  <c r="J885" i="9"/>
  <c r="E885" i="9"/>
  <c r="D885" i="9"/>
  <c r="X885" i="9"/>
  <c r="V885" i="9"/>
  <c r="U885" i="9"/>
  <c r="I885" i="9"/>
  <c r="T885" i="9"/>
  <c r="K885" i="9"/>
  <c r="U889" i="9"/>
  <c r="E889" i="9"/>
  <c r="T889" i="9"/>
  <c r="D889" i="9"/>
  <c r="AD889" i="9"/>
  <c r="Q889" i="9"/>
  <c r="C889" i="9"/>
  <c r="Y889" i="9"/>
  <c r="N889" i="9"/>
  <c r="W889" i="9"/>
  <c r="V889" i="9"/>
  <c r="O889" i="9"/>
  <c r="K889" i="9"/>
  <c r="J889" i="9"/>
  <c r="X889" i="9"/>
  <c r="I889" i="9"/>
  <c r="B889" i="9"/>
  <c r="X893" i="9"/>
  <c r="K893" i="9"/>
  <c r="W893" i="9"/>
  <c r="J893" i="9"/>
  <c r="V893" i="9"/>
  <c r="I893" i="9"/>
  <c r="T893" i="9"/>
  <c r="D893" i="9"/>
  <c r="O893" i="9"/>
  <c r="N893" i="9"/>
  <c r="E893" i="9"/>
  <c r="AD893" i="9"/>
  <c r="C893" i="9"/>
  <c r="B893" i="9"/>
  <c r="Q893" i="9"/>
  <c r="Y893" i="9"/>
  <c r="U893" i="9"/>
  <c r="O897" i="9"/>
  <c r="B897" i="9"/>
  <c r="Y897" i="9"/>
  <c r="N897" i="9"/>
  <c r="X897" i="9"/>
  <c r="K897" i="9"/>
  <c r="V897" i="9"/>
  <c r="I897" i="9"/>
  <c r="D897" i="9"/>
  <c r="AD897" i="9"/>
  <c r="C897" i="9"/>
  <c r="W897" i="9"/>
  <c r="U897" i="9"/>
  <c r="T897" i="9"/>
  <c r="E897" i="9"/>
  <c r="Q897" i="9"/>
  <c r="J897" i="9"/>
  <c r="U901" i="9"/>
  <c r="E901" i="9"/>
  <c r="T901" i="9"/>
  <c r="D901" i="9"/>
  <c r="AD901" i="9"/>
  <c r="Q901" i="9"/>
  <c r="C901" i="9"/>
  <c r="Y901" i="9"/>
  <c r="N901" i="9"/>
  <c r="W901" i="9"/>
  <c r="V901" i="9"/>
  <c r="O901" i="9"/>
  <c r="K901" i="9"/>
  <c r="J901" i="9"/>
  <c r="X901" i="9"/>
  <c r="I901" i="9"/>
  <c r="B901" i="9"/>
  <c r="W905" i="9"/>
  <c r="U905" i="9"/>
  <c r="E905" i="9"/>
  <c r="O905" i="9"/>
  <c r="B905" i="9"/>
  <c r="AD905" i="9"/>
  <c r="J905" i="9"/>
  <c r="Y905" i="9"/>
  <c r="I905" i="9"/>
  <c r="X905" i="9"/>
  <c r="D905" i="9"/>
  <c r="V905" i="9"/>
  <c r="C905" i="9"/>
  <c r="T905" i="9"/>
  <c r="Q905" i="9"/>
  <c r="N905" i="9"/>
  <c r="K905" i="9"/>
  <c r="W909" i="9"/>
  <c r="J909" i="9"/>
  <c r="V909" i="9"/>
  <c r="I909" i="9"/>
  <c r="U909" i="9"/>
  <c r="E909" i="9"/>
  <c r="O909" i="9"/>
  <c r="B909" i="9"/>
  <c r="Y909" i="9"/>
  <c r="X909" i="9"/>
  <c r="T909" i="9"/>
  <c r="Q909" i="9"/>
  <c r="N909" i="9"/>
  <c r="K909" i="9"/>
  <c r="D909" i="9"/>
  <c r="C909" i="9"/>
  <c r="AD909" i="9"/>
  <c r="W915" i="9"/>
  <c r="X915" i="9"/>
  <c r="K915" i="9"/>
  <c r="V917" i="9"/>
  <c r="I917" i="9"/>
  <c r="U917" i="9"/>
  <c r="E917" i="9"/>
  <c r="T917" i="9"/>
  <c r="D917" i="9"/>
  <c r="Y917" i="9"/>
  <c r="N917" i="9"/>
  <c r="K917" i="9"/>
  <c r="J917" i="9"/>
  <c r="AD917" i="9"/>
  <c r="C917" i="9"/>
  <c r="B917" i="9"/>
  <c r="X917" i="9"/>
  <c r="W917" i="9"/>
  <c r="Q917" i="9"/>
  <c r="O917" i="9"/>
  <c r="W923" i="9"/>
  <c r="X923" i="9"/>
  <c r="K923" i="9"/>
  <c r="U929" i="9"/>
  <c r="E929" i="9"/>
  <c r="T929" i="9"/>
  <c r="D929" i="9"/>
  <c r="AD929" i="9"/>
  <c r="Q929" i="9"/>
  <c r="C929" i="9"/>
  <c r="O929" i="9"/>
  <c r="B929" i="9"/>
  <c r="Y929" i="9"/>
  <c r="N929" i="9"/>
  <c r="V929" i="9"/>
  <c r="I929" i="9"/>
  <c r="W929" i="9"/>
  <c r="K929" i="9"/>
  <c r="J929" i="9"/>
  <c r="X929" i="9"/>
  <c r="T933" i="9"/>
  <c r="D933" i="9"/>
  <c r="AD933" i="9"/>
  <c r="Q933" i="9"/>
  <c r="C933" i="9"/>
  <c r="X933" i="9"/>
  <c r="K933" i="9"/>
  <c r="N933" i="9"/>
  <c r="J933" i="9"/>
  <c r="I933" i="9"/>
  <c r="Y933" i="9"/>
  <c r="E933" i="9"/>
  <c r="W933" i="9"/>
  <c r="B933" i="9"/>
  <c r="O933" i="9"/>
  <c r="V933" i="9"/>
  <c r="U933" i="9"/>
  <c r="X937" i="9"/>
  <c r="K937" i="9"/>
  <c r="W937" i="9"/>
  <c r="J937" i="9"/>
  <c r="V937" i="9"/>
  <c r="I937" i="9"/>
  <c r="T937" i="9"/>
  <c r="D937" i="9"/>
  <c r="E937" i="9"/>
  <c r="AD937" i="9"/>
  <c r="C937" i="9"/>
  <c r="B937" i="9"/>
  <c r="Y937" i="9"/>
  <c r="U937" i="9"/>
  <c r="N937" i="9"/>
  <c r="Q937" i="9"/>
  <c r="O937" i="9"/>
  <c r="AD943" i="9"/>
  <c r="T943" i="9"/>
  <c r="D943" i="9"/>
  <c r="V949" i="9"/>
  <c r="I949" i="9"/>
  <c r="U949" i="9"/>
  <c r="E949" i="9"/>
  <c r="T949" i="9"/>
  <c r="D949" i="9"/>
  <c r="O949" i="9"/>
  <c r="B949" i="9"/>
  <c r="AD949" i="9"/>
  <c r="C949" i="9"/>
  <c r="Y949" i="9"/>
  <c r="X949" i="9"/>
  <c r="W949" i="9"/>
  <c r="Q949" i="9"/>
  <c r="J949" i="9"/>
  <c r="N949" i="9"/>
  <c r="K949" i="9"/>
  <c r="AD953" i="9"/>
  <c r="O953" i="9"/>
  <c r="B953" i="9"/>
  <c r="Y953" i="9"/>
  <c r="N953" i="9"/>
  <c r="X953" i="9"/>
  <c r="K953" i="9"/>
  <c r="V953" i="9"/>
  <c r="I953" i="9"/>
  <c r="J953" i="9"/>
  <c r="E953" i="9"/>
  <c r="D953" i="9"/>
  <c r="C953" i="9"/>
  <c r="W953" i="9"/>
  <c r="Q953" i="9"/>
  <c r="U953" i="9"/>
  <c r="T953" i="9"/>
  <c r="W971" i="9"/>
  <c r="X971" i="9"/>
  <c r="K971" i="9"/>
  <c r="A676" i="9"/>
  <c r="A732" i="9"/>
  <c r="A775" i="9"/>
  <c r="A940" i="9"/>
  <c r="A959" i="9"/>
  <c r="A868" i="9"/>
  <c r="A812" i="9"/>
  <c r="A909" i="9"/>
  <c r="A845" i="9"/>
  <c r="A717" i="9"/>
  <c r="C6" i="9"/>
  <c r="Q6" i="9"/>
  <c r="AD6" i="9"/>
  <c r="K7" i="9"/>
  <c r="X7" i="9"/>
  <c r="E8" i="9"/>
  <c r="U8" i="9"/>
  <c r="B9" i="9"/>
  <c r="O9" i="9"/>
  <c r="J10" i="9"/>
  <c r="W10" i="9"/>
  <c r="D11" i="9"/>
  <c r="T11" i="9"/>
  <c r="N12" i="9"/>
  <c r="Y12" i="9"/>
  <c r="I13" i="9"/>
  <c r="V13" i="9"/>
  <c r="C14" i="9"/>
  <c r="Q14" i="9"/>
  <c r="AD14" i="9"/>
  <c r="K15" i="9"/>
  <c r="X15" i="9"/>
  <c r="E16" i="9"/>
  <c r="U16" i="9"/>
  <c r="B17" i="9"/>
  <c r="O17" i="9"/>
  <c r="J18" i="9"/>
  <c r="W18" i="9"/>
  <c r="D19" i="9"/>
  <c r="T19" i="9"/>
  <c r="N20" i="9"/>
  <c r="Y20" i="9"/>
  <c r="I21" i="9"/>
  <c r="V21" i="9"/>
  <c r="C22" i="9"/>
  <c r="Q22" i="9"/>
  <c r="AD22" i="9"/>
  <c r="K23" i="9"/>
  <c r="X23" i="9"/>
  <c r="E24" i="9"/>
  <c r="U24" i="9"/>
  <c r="B25" i="9"/>
  <c r="O25" i="9"/>
  <c r="J26" i="9"/>
  <c r="W26" i="9"/>
  <c r="D27" i="9"/>
  <c r="T27" i="9"/>
  <c r="N28" i="9"/>
  <c r="Y28" i="9"/>
  <c r="I29" i="9"/>
  <c r="V29" i="9"/>
  <c r="C30" i="9"/>
  <c r="Q30" i="9"/>
  <c r="AD30" i="9"/>
  <c r="K31" i="9"/>
  <c r="X31" i="9"/>
  <c r="E32" i="9"/>
  <c r="U32" i="9"/>
  <c r="B33" i="9"/>
  <c r="O33" i="9"/>
  <c r="J34" i="9"/>
  <c r="W34" i="9"/>
  <c r="D35" i="9"/>
  <c r="T35" i="9"/>
  <c r="N36" i="9"/>
  <c r="Y36" i="9"/>
  <c r="I37" i="9"/>
  <c r="V37" i="9"/>
  <c r="C38" i="9"/>
  <c r="Q38" i="9"/>
  <c r="AD38" i="9"/>
  <c r="K39" i="9"/>
  <c r="X39" i="9"/>
  <c r="K40" i="9"/>
  <c r="B41" i="9"/>
  <c r="K42" i="9"/>
  <c r="W43" i="9"/>
  <c r="N44" i="9"/>
  <c r="B45" i="9"/>
  <c r="W45" i="9"/>
  <c r="K46" i="9"/>
  <c r="C47" i="9"/>
  <c r="N48" i="9"/>
  <c r="C49" i="9"/>
  <c r="W50" i="9"/>
  <c r="N52" i="9"/>
  <c r="I53" i="9"/>
  <c r="C54" i="9"/>
  <c r="AD54" i="9"/>
  <c r="X55" i="9"/>
  <c r="U56" i="9"/>
  <c r="O57" i="9"/>
  <c r="J58" i="9"/>
  <c r="E60" i="9"/>
  <c r="N61" i="9"/>
  <c r="T62" i="9"/>
  <c r="T63" i="9"/>
  <c r="X64" i="9"/>
  <c r="AD66" i="9"/>
  <c r="D68" i="9"/>
  <c r="J69" i="9"/>
  <c r="J70" i="9"/>
  <c r="V72" i="9"/>
  <c r="V73" i="9"/>
  <c r="B76" i="9"/>
  <c r="B77" i="9"/>
  <c r="I78" i="9"/>
  <c r="N80" i="9"/>
  <c r="U81" i="9"/>
  <c r="X82" i="9"/>
  <c r="J86" i="9"/>
  <c r="B93" i="9"/>
  <c r="W94" i="9"/>
  <c r="N96" i="9"/>
  <c r="C98" i="9"/>
  <c r="V102" i="9"/>
  <c r="B106" i="9"/>
  <c r="N109" i="9"/>
  <c r="X112" i="9"/>
  <c r="D116" i="9"/>
  <c r="T41" i="9"/>
  <c r="D41" i="9"/>
  <c r="Y41" i="9"/>
  <c r="N41" i="9"/>
  <c r="X41" i="9"/>
  <c r="K41" i="9"/>
  <c r="O47" i="9"/>
  <c r="B47" i="9"/>
  <c r="W47" i="9"/>
  <c r="J47" i="9"/>
  <c r="V47" i="9"/>
  <c r="I47" i="9"/>
  <c r="V51" i="9"/>
  <c r="I51" i="9"/>
  <c r="AD51" i="9"/>
  <c r="Q51" i="9"/>
  <c r="C51" i="9"/>
  <c r="O51" i="9"/>
  <c r="B51" i="9"/>
  <c r="Y51" i="9"/>
  <c r="N51" i="9"/>
  <c r="V59" i="9"/>
  <c r="I59" i="9"/>
  <c r="T59" i="9"/>
  <c r="D59" i="9"/>
  <c r="AD59" i="9"/>
  <c r="Q59" i="9"/>
  <c r="C59" i="9"/>
  <c r="O59" i="9"/>
  <c r="B59" i="9"/>
  <c r="Y59" i="9"/>
  <c r="N59" i="9"/>
  <c r="T65" i="9"/>
  <c r="D65" i="9"/>
  <c r="O65" i="9"/>
  <c r="B65" i="9"/>
  <c r="Y65" i="9"/>
  <c r="N65" i="9"/>
  <c r="X65" i="9"/>
  <c r="K65" i="9"/>
  <c r="W65" i="9"/>
  <c r="J65" i="9"/>
  <c r="O71" i="9"/>
  <c r="B71" i="9"/>
  <c r="X71" i="9"/>
  <c r="K71" i="9"/>
  <c r="W71" i="9"/>
  <c r="J71" i="9"/>
  <c r="V71" i="9"/>
  <c r="I71" i="9"/>
  <c r="U71" i="9"/>
  <c r="E71" i="9"/>
  <c r="O79" i="9"/>
  <c r="B79" i="9"/>
  <c r="X79" i="9"/>
  <c r="K79" i="9"/>
  <c r="W79" i="9"/>
  <c r="J79" i="9"/>
  <c r="V79" i="9"/>
  <c r="I79" i="9"/>
  <c r="U79" i="9"/>
  <c r="E79" i="9"/>
  <c r="X85" i="9"/>
  <c r="K85" i="9"/>
  <c r="W85" i="9"/>
  <c r="V85" i="9"/>
  <c r="I85" i="9"/>
  <c r="U85" i="9"/>
  <c r="E85" i="9"/>
  <c r="T85" i="9"/>
  <c r="D85" i="9"/>
  <c r="AD85" i="9"/>
  <c r="Q85" i="9"/>
  <c r="C85" i="9"/>
  <c r="V91" i="9"/>
  <c r="I91" i="9"/>
  <c r="U91" i="9"/>
  <c r="E91" i="9"/>
  <c r="T91" i="9"/>
  <c r="D91" i="9"/>
  <c r="AD91" i="9"/>
  <c r="Q91" i="9"/>
  <c r="C91" i="9"/>
  <c r="O91" i="9"/>
  <c r="B91" i="9"/>
  <c r="Y91" i="9"/>
  <c r="N91" i="9"/>
  <c r="T97" i="9"/>
  <c r="D97" i="9"/>
  <c r="AD97" i="9"/>
  <c r="Q97" i="9"/>
  <c r="C97" i="9"/>
  <c r="O97" i="9"/>
  <c r="B97" i="9"/>
  <c r="Y97" i="9"/>
  <c r="N97" i="9"/>
  <c r="X97" i="9"/>
  <c r="K97" i="9"/>
  <c r="W97" i="9"/>
  <c r="J97" i="9"/>
  <c r="T103" i="9"/>
  <c r="D103" i="9"/>
  <c r="O103" i="9"/>
  <c r="B103" i="9"/>
  <c r="Y103" i="9"/>
  <c r="N103" i="9"/>
  <c r="X103" i="9"/>
  <c r="K103" i="9"/>
  <c r="W103" i="9"/>
  <c r="J103" i="9"/>
  <c r="V103" i="9"/>
  <c r="I103" i="9"/>
  <c r="U103" i="9"/>
  <c r="E103" i="9"/>
  <c r="T111" i="9"/>
  <c r="D111" i="9"/>
  <c r="O111" i="9"/>
  <c r="B111" i="9"/>
  <c r="Y111" i="9"/>
  <c r="N111" i="9"/>
  <c r="X111" i="9"/>
  <c r="K111" i="9"/>
  <c r="W111" i="9"/>
  <c r="J111" i="9"/>
  <c r="V111" i="9"/>
  <c r="I111" i="9"/>
  <c r="U111" i="9"/>
  <c r="E111" i="9"/>
  <c r="O117" i="9"/>
  <c r="B117" i="9"/>
  <c r="X117" i="9"/>
  <c r="K117" i="9"/>
  <c r="W117" i="9"/>
  <c r="J117" i="9"/>
  <c r="V117" i="9"/>
  <c r="I117" i="9"/>
  <c r="U117" i="9"/>
  <c r="E117" i="9"/>
  <c r="T117" i="9"/>
  <c r="D117" i="9"/>
  <c r="AD117" i="9"/>
  <c r="Q117" i="9"/>
  <c r="C117" i="9"/>
  <c r="X123" i="9"/>
  <c r="K123" i="9"/>
  <c r="W123" i="9"/>
  <c r="J123" i="9"/>
  <c r="V123" i="9"/>
  <c r="I123" i="9"/>
  <c r="U123" i="9"/>
  <c r="E123" i="9"/>
  <c r="T123" i="9"/>
  <c r="D123" i="9"/>
  <c r="AD123" i="9"/>
  <c r="Q123" i="9"/>
  <c r="C123" i="9"/>
  <c r="O123" i="9"/>
  <c r="B123" i="9"/>
  <c r="Y123" i="9"/>
  <c r="N123" i="9"/>
  <c r="V129" i="9"/>
  <c r="I129" i="9"/>
  <c r="U129" i="9"/>
  <c r="E129" i="9"/>
  <c r="T129" i="9"/>
  <c r="D129" i="9"/>
  <c r="AD129" i="9"/>
  <c r="Q129" i="9"/>
  <c r="C129" i="9"/>
  <c r="O129" i="9"/>
  <c r="B129" i="9"/>
  <c r="Y129" i="9"/>
  <c r="N129" i="9"/>
  <c r="X129" i="9"/>
  <c r="K129" i="9"/>
  <c r="W129" i="9"/>
  <c r="J129" i="9"/>
  <c r="T135" i="9"/>
  <c r="D135" i="9"/>
  <c r="AD135" i="9"/>
  <c r="Q135" i="9"/>
  <c r="C135" i="9"/>
  <c r="O135" i="9"/>
  <c r="B135" i="9"/>
  <c r="Y135" i="9"/>
  <c r="N135" i="9"/>
  <c r="X135" i="9"/>
  <c r="K135" i="9"/>
  <c r="W135" i="9"/>
  <c r="J135" i="9"/>
  <c r="V135" i="9"/>
  <c r="I135" i="9"/>
  <c r="U135" i="9"/>
  <c r="E135" i="9"/>
  <c r="T143" i="9"/>
  <c r="D143" i="9"/>
  <c r="AD143" i="9"/>
  <c r="Q143" i="9"/>
  <c r="C143" i="9"/>
  <c r="O143" i="9"/>
  <c r="B143" i="9"/>
  <c r="Y143" i="9"/>
  <c r="N143" i="9"/>
  <c r="X143" i="9"/>
  <c r="K143" i="9"/>
  <c r="W143" i="9"/>
  <c r="J143" i="9"/>
  <c r="V143" i="9"/>
  <c r="I143" i="9"/>
  <c r="U143" i="9"/>
  <c r="E143" i="9"/>
  <c r="O149" i="9"/>
  <c r="B149" i="9"/>
  <c r="Y149" i="9"/>
  <c r="N149" i="9"/>
  <c r="X149" i="9"/>
  <c r="K149" i="9"/>
  <c r="W149" i="9"/>
  <c r="J149" i="9"/>
  <c r="V149" i="9"/>
  <c r="I149" i="9"/>
  <c r="U149" i="9"/>
  <c r="E149" i="9"/>
  <c r="T149" i="9"/>
  <c r="D149" i="9"/>
  <c r="AD149" i="9"/>
  <c r="Q149" i="9"/>
  <c r="C149" i="9"/>
  <c r="X155" i="9"/>
  <c r="K155" i="9"/>
  <c r="W155" i="9"/>
  <c r="J155" i="9"/>
  <c r="V155" i="9"/>
  <c r="I155" i="9"/>
  <c r="U155" i="9"/>
  <c r="E155" i="9"/>
  <c r="T155" i="9"/>
  <c r="D155" i="9"/>
  <c r="AD155" i="9"/>
  <c r="Q155" i="9"/>
  <c r="C155" i="9"/>
  <c r="O155" i="9"/>
  <c r="B155" i="9"/>
  <c r="Y155" i="9"/>
  <c r="N155" i="9"/>
  <c r="V161" i="9"/>
  <c r="I161" i="9"/>
  <c r="U161" i="9"/>
  <c r="E161" i="9"/>
  <c r="T161" i="9"/>
  <c r="D161" i="9"/>
  <c r="AD161" i="9"/>
  <c r="Q161" i="9"/>
  <c r="C161" i="9"/>
  <c r="O161" i="9"/>
  <c r="B161" i="9"/>
  <c r="Y161" i="9"/>
  <c r="N161" i="9"/>
  <c r="X161" i="9"/>
  <c r="K161" i="9"/>
  <c r="W161" i="9"/>
  <c r="J161" i="9"/>
  <c r="V169" i="9"/>
  <c r="I169" i="9"/>
  <c r="U169" i="9"/>
  <c r="E169" i="9"/>
  <c r="T169" i="9"/>
  <c r="D169" i="9"/>
  <c r="AD169" i="9"/>
  <c r="Q169" i="9"/>
  <c r="C169" i="9"/>
  <c r="O169" i="9"/>
  <c r="B169" i="9"/>
  <c r="Y169" i="9"/>
  <c r="N169" i="9"/>
  <c r="X169" i="9"/>
  <c r="K169" i="9"/>
  <c r="W169" i="9"/>
  <c r="J169" i="9"/>
  <c r="T175" i="9"/>
  <c r="D175" i="9"/>
  <c r="AD175" i="9"/>
  <c r="Q175" i="9"/>
  <c r="C175" i="9"/>
  <c r="O175" i="9"/>
  <c r="B175" i="9"/>
  <c r="Y175" i="9"/>
  <c r="N175" i="9"/>
  <c r="X175" i="9"/>
  <c r="K175" i="9"/>
  <c r="W175" i="9"/>
  <c r="J175" i="9"/>
  <c r="V175" i="9"/>
  <c r="I175" i="9"/>
  <c r="U175" i="9"/>
  <c r="E175" i="9"/>
  <c r="O181" i="9"/>
  <c r="B181" i="9"/>
  <c r="Y181" i="9"/>
  <c r="N181" i="9"/>
  <c r="X181" i="9"/>
  <c r="K181" i="9"/>
  <c r="W181" i="9"/>
  <c r="J181" i="9"/>
  <c r="V181" i="9"/>
  <c r="I181" i="9"/>
  <c r="U181" i="9"/>
  <c r="E181" i="9"/>
  <c r="T181" i="9"/>
  <c r="D181" i="9"/>
  <c r="AD181" i="9"/>
  <c r="Q181" i="9"/>
  <c r="C181" i="9"/>
  <c r="W185" i="9"/>
  <c r="J185" i="9"/>
  <c r="V185" i="9"/>
  <c r="I185" i="9"/>
  <c r="U185" i="9"/>
  <c r="E185" i="9"/>
  <c r="T185" i="9"/>
  <c r="D185" i="9"/>
  <c r="AD185" i="9"/>
  <c r="Q185" i="9"/>
  <c r="C185" i="9"/>
  <c r="O185" i="9"/>
  <c r="B185" i="9"/>
  <c r="Y185" i="9"/>
  <c r="N185" i="9"/>
  <c r="X185" i="9"/>
  <c r="K185" i="9"/>
  <c r="U191" i="9"/>
  <c r="E191" i="9"/>
  <c r="T191" i="9"/>
  <c r="D191" i="9"/>
  <c r="AD191" i="9"/>
  <c r="Q191" i="9"/>
  <c r="C191" i="9"/>
  <c r="O191" i="9"/>
  <c r="B191" i="9"/>
  <c r="Y191" i="9"/>
  <c r="N191" i="9"/>
  <c r="X191" i="9"/>
  <c r="K191" i="9"/>
  <c r="W191" i="9"/>
  <c r="J191" i="9"/>
  <c r="V191" i="9"/>
  <c r="I191" i="9"/>
  <c r="AD197" i="9"/>
  <c r="Q197" i="9"/>
  <c r="C197" i="9"/>
  <c r="O197" i="9"/>
  <c r="B197" i="9"/>
  <c r="Y197" i="9"/>
  <c r="N197" i="9"/>
  <c r="X197" i="9"/>
  <c r="K197" i="9"/>
  <c r="W197" i="9"/>
  <c r="J197" i="9"/>
  <c r="V197" i="9"/>
  <c r="I197" i="9"/>
  <c r="U197" i="9"/>
  <c r="E197" i="9"/>
  <c r="T197" i="9"/>
  <c r="D197" i="9"/>
  <c r="Y203" i="9"/>
  <c r="N203" i="9"/>
  <c r="X203" i="9"/>
  <c r="K203" i="9"/>
  <c r="W203" i="9"/>
  <c r="J203" i="9"/>
  <c r="V203" i="9"/>
  <c r="I203" i="9"/>
  <c r="U203" i="9"/>
  <c r="E203" i="9"/>
  <c r="T203" i="9"/>
  <c r="D203" i="9"/>
  <c r="AD203" i="9"/>
  <c r="Q203" i="9"/>
  <c r="C203" i="9"/>
  <c r="O203" i="9"/>
  <c r="B203" i="9"/>
  <c r="W209" i="9"/>
  <c r="J209" i="9"/>
  <c r="V209" i="9"/>
  <c r="I209" i="9"/>
  <c r="U209" i="9"/>
  <c r="E209" i="9"/>
  <c r="T209" i="9"/>
  <c r="D209" i="9"/>
  <c r="AD209" i="9"/>
  <c r="Q209" i="9"/>
  <c r="C209" i="9"/>
  <c r="O209" i="9"/>
  <c r="B209" i="9"/>
  <c r="Y209" i="9"/>
  <c r="N209" i="9"/>
  <c r="X209" i="9"/>
  <c r="K209" i="9"/>
  <c r="U215" i="9"/>
  <c r="E215" i="9"/>
  <c r="T215" i="9"/>
  <c r="D215" i="9"/>
  <c r="AD215" i="9"/>
  <c r="Q215" i="9"/>
  <c r="C215" i="9"/>
  <c r="O215" i="9"/>
  <c r="B215" i="9"/>
  <c r="Y215" i="9"/>
  <c r="N215" i="9"/>
  <c r="X215" i="9"/>
  <c r="K215" i="9"/>
  <c r="W215" i="9"/>
  <c r="J215" i="9"/>
  <c r="V215" i="9"/>
  <c r="I215" i="9"/>
  <c r="U223" i="9"/>
  <c r="E223" i="9"/>
  <c r="T223" i="9"/>
  <c r="D223" i="9"/>
  <c r="AD223" i="9"/>
  <c r="Q223" i="9"/>
  <c r="C223" i="9"/>
  <c r="O223" i="9"/>
  <c r="B223" i="9"/>
  <c r="Y223" i="9"/>
  <c r="N223" i="9"/>
  <c r="X223" i="9"/>
  <c r="K223" i="9"/>
  <c r="W223" i="9"/>
  <c r="J223" i="9"/>
  <c r="V223" i="9"/>
  <c r="I223" i="9"/>
  <c r="U231" i="9"/>
  <c r="E231" i="9"/>
  <c r="T231" i="9"/>
  <c r="D231" i="9"/>
  <c r="AD231" i="9"/>
  <c r="Q231" i="9"/>
  <c r="C231" i="9"/>
  <c r="O231" i="9"/>
  <c r="B231" i="9"/>
  <c r="Y231" i="9"/>
  <c r="N231" i="9"/>
  <c r="X231" i="9"/>
  <c r="K231" i="9"/>
  <c r="W231" i="9"/>
  <c r="J231" i="9"/>
  <c r="V231" i="9"/>
  <c r="I231" i="9"/>
  <c r="U239" i="9"/>
  <c r="E239" i="9"/>
  <c r="T239" i="9"/>
  <c r="D239" i="9"/>
  <c r="AD239" i="9"/>
  <c r="Q239" i="9"/>
  <c r="C239" i="9"/>
  <c r="O239" i="9"/>
  <c r="B239" i="9"/>
  <c r="Y239" i="9"/>
  <c r="N239" i="9"/>
  <c r="X239" i="9"/>
  <c r="K239" i="9"/>
  <c r="W239" i="9"/>
  <c r="J239" i="9"/>
  <c r="V239" i="9"/>
  <c r="I239" i="9"/>
  <c r="U247" i="9"/>
  <c r="E247" i="9"/>
  <c r="T247" i="9"/>
  <c r="D247" i="9"/>
  <c r="AD247" i="9"/>
  <c r="Q247" i="9"/>
  <c r="C247" i="9"/>
  <c r="O247" i="9"/>
  <c r="B247" i="9"/>
  <c r="Y247" i="9"/>
  <c r="N247" i="9"/>
  <c r="X247" i="9"/>
  <c r="K247" i="9"/>
  <c r="W247" i="9"/>
  <c r="J247" i="9"/>
  <c r="V247" i="9"/>
  <c r="I247" i="9"/>
  <c r="U255" i="9"/>
  <c r="E255" i="9"/>
  <c r="T255" i="9"/>
  <c r="D255" i="9"/>
  <c r="AD255" i="9"/>
  <c r="Q255" i="9"/>
  <c r="C255" i="9"/>
  <c r="O255" i="9"/>
  <c r="B255" i="9"/>
  <c r="Y255" i="9"/>
  <c r="N255" i="9"/>
  <c r="X255" i="9"/>
  <c r="K255" i="9"/>
  <c r="W255" i="9"/>
  <c r="J255" i="9"/>
  <c r="V255" i="9"/>
  <c r="I255" i="9"/>
  <c r="U263" i="9"/>
  <c r="E263" i="9"/>
  <c r="T263" i="9"/>
  <c r="D263" i="9"/>
  <c r="AD263" i="9"/>
  <c r="Q263" i="9"/>
  <c r="C263" i="9"/>
  <c r="O263" i="9"/>
  <c r="B263" i="9"/>
  <c r="Y263" i="9"/>
  <c r="N263" i="9"/>
  <c r="X263" i="9"/>
  <c r="K263" i="9"/>
  <c r="W263" i="9"/>
  <c r="J263" i="9"/>
  <c r="V263" i="9"/>
  <c r="I263" i="9"/>
  <c r="U271" i="9"/>
  <c r="E271" i="9"/>
  <c r="T271" i="9"/>
  <c r="D271" i="9"/>
  <c r="AD271" i="9"/>
  <c r="Q271" i="9"/>
  <c r="C271" i="9"/>
  <c r="O271" i="9"/>
  <c r="B271" i="9"/>
  <c r="Y271" i="9"/>
  <c r="N271" i="9"/>
  <c r="X271" i="9"/>
  <c r="K271" i="9"/>
  <c r="W271" i="9"/>
  <c r="J271" i="9"/>
  <c r="V271" i="9"/>
  <c r="I271" i="9"/>
  <c r="U279" i="9"/>
  <c r="E279" i="9"/>
  <c r="T279" i="9"/>
  <c r="D279" i="9"/>
  <c r="AD279" i="9"/>
  <c r="Q279" i="9"/>
  <c r="C279" i="9"/>
  <c r="O279" i="9"/>
  <c r="B279" i="9"/>
  <c r="Y279" i="9"/>
  <c r="N279" i="9"/>
  <c r="X279" i="9"/>
  <c r="K279" i="9"/>
  <c r="W279" i="9"/>
  <c r="J279" i="9"/>
  <c r="V279" i="9"/>
  <c r="I279" i="9"/>
  <c r="U287" i="9"/>
  <c r="E287" i="9"/>
  <c r="T287" i="9"/>
  <c r="D287" i="9"/>
  <c r="AD287" i="9"/>
  <c r="Q287" i="9"/>
  <c r="C287" i="9"/>
  <c r="O287" i="9"/>
  <c r="B287" i="9"/>
  <c r="Y287" i="9"/>
  <c r="N287" i="9"/>
  <c r="X287" i="9"/>
  <c r="K287" i="9"/>
  <c r="W287" i="9"/>
  <c r="J287" i="9"/>
  <c r="V287" i="9"/>
  <c r="I287" i="9"/>
  <c r="U295" i="9"/>
  <c r="E295" i="9"/>
  <c r="T295" i="9"/>
  <c r="D295" i="9"/>
  <c r="AD295" i="9"/>
  <c r="Q295" i="9"/>
  <c r="C295" i="9"/>
  <c r="O295" i="9"/>
  <c r="B295" i="9"/>
  <c r="Y295" i="9"/>
  <c r="N295" i="9"/>
  <c r="X295" i="9"/>
  <c r="K295" i="9"/>
  <c r="W295" i="9"/>
  <c r="J295" i="9"/>
  <c r="V295" i="9"/>
  <c r="I295" i="9"/>
  <c r="U303" i="9"/>
  <c r="E303" i="9"/>
  <c r="T303" i="9"/>
  <c r="D303" i="9"/>
  <c r="AD303" i="9"/>
  <c r="Q303" i="9"/>
  <c r="C303" i="9"/>
  <c r="O303" i="9"/>
  <c r="B303" i="9"/>
  <c r="Y303" i="9"/>
  <c r="N303" i="9"/>
  <c r="X303" i="9"/>
  <c r="K303" i="9"/>
  <c r="W303" i="9"/>
  <c r="J303" i="9"/>
  <c r="V303" i="9"/>
  <c r="I303" i="9"/>
  <c r="U311" i="9"/>
  <c r="E311" i="9"/>
  <c r="T311" i="9"/>
  <c r="D311" i="9"/>
  <c r="AD311" i="9"/>
  <c r="Q311" i="9"/>
  <c r="C311" i="9"/>
  <c r="O311" i="9"/>
  <c r="B311" i="9"/>
  <c r="Y311" i="9"/>
  <c r="N311" i="9"/>
  <c r="X311" i="9"/>
  <c r="K311" i="9"/>
  <c r="W311" i="9"/>
  <c r="J311" i="9"/>
  <c r="V311" i="9"/>
  <c r="I311" i="9"/>
  <c r="U319" i="9"/>
  <c r="E319" i="9"/>
  <c r="T319" i="9"/>
  <c r="D319" i="9"/>
  <c r="AD319" i="9"/>
  <c r="Q319" i="9"/>
  <c r="C319" i="9"/>
  <c r="O319" i="9"/>
  <c r="B319" i="9"/>
  <c r="Y319" i="9"/>
  <c r="N319" i="9"/>
  <c r="X319" i="9"/>
  <c r="K319" i="9"/>
  <c r="W319" i="9"/>
  <c r="J319" i="9"/>
  <c r="V319" i="9"/>
  <c r="I319" i="9"/>
  <c r="X327" i="9"/>
  <c r="K327" i="9"/>
  <c r="W327" i="9"/>
  <c r="J327" i="9"/>
  <c r="V327" i="9"/>
  <c r="I327" i="9"/>
  <c r="U327" i="9"/>
  <c r="E327" i="9"/>
  <c r="T327" i="9"/>
  <c r="D327" i="9"/>
  <c r="AD327" i="9"/>
  <c r="Q327" i="9"/>
  <c r="C327" i="9"/>
  <c r="O327" i="9"/>
  <c r="B327" i="9"/>
  <c r="Y327" i="9"/>
  <c r="N327" i="9"/>
  <c r="V333" i="9"/>
  <c r="I333" i="9"/>
  <c r="U333" i="9"/>
  <c r="E333" i="9"/>
  <c r="T333" i="9"/>
  <c r="D333" i="9"/>
  <c r="AD333" i="9"/>
  <c r="Q333" i="9"/>
  <c r="C333" i="9"/>
  <c r="O333" i="9"/>
  <c r="B333" i="9"/>
  <c r="Y333" i="9"/>
  <c r="N333" i="9"/>
  <c r="X333" i="9"/>
  <c r="K333" i="9"/>
  <c r="W333" i="9"/>
  <c r="J333" i="9"/>
  <c r="T339" i="9"/>
  <c r="D339" i="9"/>
  <c r="AD339" i="9"/>
  <c r="Q339" i="9"/>
  <c r="C339" i="9"/>
  <c r="O339" i="9"/>
  <c r="B339" i="9"/>
  <c r="Y339" i="9"/>
  <c r="N339" i="9"/>
  <c r="X339" i="9"/>
  <c r="K339" i="9"/>
  <c r="W339" i="9"/>
  <c r="J339" i="9"/>
  <c r="V339" i="9"/>
  <c r="I339" i="9"/>
  <c r="U339" i="9"/>
  <c r="E339" i="9"/>
  <c r="O345" i="9"/>
  <c r="B345" i="9"/>
  <c r="Y345" i="9"/>
  <c r="N345" i="9"/>
  <c r="X345" i="9"/>
  <c r="K345" i="9"/>
  <c r="W345" i="9"/>
  <c r="J345" i="9"/>
  <c r="V345" i="9"/>
  <c r="I345" i="9"/>
  <c r="U345" i="9"/>
  <c r="E345" i="9"/>
  <c r="T345" i="9"/>
  <c r="D345" i="9"/>
  <c r="AD345" i="9"/>
  <c r="Q345" i="9"/>
  <c r="C345" i="9"/>
  <c r="O353" i="9"/>
  <c r="B353" i="9"/>
  <c r="Y353" i="9"/>
  <c r="N353" i="9"/>
  <c r="X353" i="9"/>
  <c r="K353" i="9"/>
  <c r="W353" i="9"/>
  <c r="J353" i="9"/>
  <c r="V353" i="9"/>
  <c r="I353" i="9"/>
  <c r="U353" i="9"/>
  <c r="E353" i="9"/>
  <c r="T353" i="9"/>
  <c r="D353" i="9"/>
  <c r="AD353" i="9"/>
  <c r="Q353" i="9"/>
  <c r="C353" i="9"/>
  <c r="O361" i="9"/>
  <c r="B361" i="9"/>
  <c r="Y361" i="9"/>
  <c r="N361" i="9"/>
  <c r="X361" i="9"/>
  <c r="K361" i="9"/>
  <c r="W361" i="9"/>
  <c r="J361" i="9"/>
  <c r="V361" i="9"/>
  <c r="I361" i="9"/>
  <c r="U361" i="9"/>
  <c r="E361" i="9"/>
  <c r="T361" i="9"/>
  <c r="D361" i="9"/>
  <c r="AD361" i="9"/>
  <c r="Q361" i="9"/>
  <c r="C361" i="9"/>
  <c r="O369" i="9"/>
  <c r="B369" i="9"/>
  <c r="Y369" i="9"/>
  <c r="N369" i="9"/>
  <c r="X369" i="9"/>
  <c r="K369" i="9"/>
  <c r="W369" i="9"/>
  <c r="J369" i="9"/>
  <c r="V369" i="9"/>
  <c r="I369" i="9"/>
  <c r="U369" i="9"/>
  <c r="E369" i="9"/>
  <c r="T369" i="9"/>
  <c r="D369" i="9"/>
  <c r="AD369" i="9"/>
  <c r="Q369" i="9"/>
  <c r="C369" i="9"/>
  <c r="O377" i="9"/>
  <c r="B377" i="9"/>
  <c r="Y377" i="9"/>
  <c r="N377" i="9"/>
  <c r="X377" i="9"/>
  <c r="K377" i="9"/>
  <c r="W377" i="9"/>
  <c r="J377" i="9"/>
  <c r="V377" i="9"/>
  <c r="I377" i="9"/>
  <c r="U377" i="9"/>
  <c r="E377" i="9"/>
  <c r="T377" i="9"/>
  <c r="D377" i="9"/>
  <c r="AD377" i="9"/>
  <c r="Q377" i="9"/>
  <c r="C377" i="9"/>
  <c r="O385" i="9"/>
  <c r="B385" i="9"/>
  <c r="Y385" i="9"/>
  <c r="N385" i="9"/>
  <c r="X385" i="9"/>
  <c r="K385" i="9"/>
  <c r="W385" i="9"/>
  <c r="J385" i="9"/>
  <c r="V385" i="9"/>
  <c r="I385" i="9"/>
  <c r="U385" i="9"/>
  <c r="E385" i="9"/>
  <c r="T385" i="9"/>
  <c r="D385" i="9"/>
  <c r="AD385" i="9"/>
  <c r="Q385" i="9"/>
  <c r="C385" i="9"/>
  <c r="X391" i="9"/>
  <c r="K391" i="9"/>
  <c r="W391" i="9"/>
  <c r="J391" i="9"/>
  <c r="V391" i="9"/>
  <c r="I391" i="9"/>
  <c r="U391" i="9"/>
  <c r="E391" i="9"/>
  <c r="T391" i="9"/>
  <c r="D391" i="9"/>
  <c r="AD391" i="9"/>
  <c r="Q391" i="9"/>
  <c r="C391" i="9"/>
  <c r="O391" i="9"/>
  <c r="B391" i="9"/>
  <c r="Y391" i="9"/>
  <c r="N391" i="9"/>
  <c r="X399" i="9"/>
  <c r="K399" i="9"/>
  <c r="W399" i="9"/>
  <c r="J399" i="9"/>
  <c r="V399" i="9"/>
  <c r="I399" i="9"/>
  <c r="U399" i="9"/>
  <c r="E399" i="9"/>
  <c r="T399" i="9"/>
  <c r="D399" i="9"/>
  <c r="AD399" i="9"/>
  <c r="Q399" i="9"/>
  <c r="C399" i="9"/>
  <c r="O399" i="9"/>
  <c r="B399" i="9"/>
  <c r="Y399" i="9"/>
  <c r="N399" i="9"/>
  <c r="X407" i="9"/>
  <c r="K407" i="9"/>
  <c r="W407" i="9"/>
  <c r="J407" i="9"/>
  <c r="V407" i="9"/>
  <c r="I407" i="9"/>
  <c r="U407" i="9"/>
  <c r="E407" i="9"/>
  <c r="T407" i="9"/>
  <c r="D407" i="9"/>
  <c r="AD407" i="9"/>
  <c r="Q407" i="9"/>
  <c r="C407" i="9"/>
  <c r="O407" i="9"/>
  <c r="B407" i="9"/>
  <c r="Y407" i="9"/>
  <c r="N407" i="9"/>
  <c r="X415" i="9"/>
  <c r="K415" i="9"/>
  <c r="W415" i="9"/>
  <c r="J415" i="9"/>
  <c r="V415" i="9"/>
  <c r="I415" i="9"/>
  <c r="U415" i="9"/>
  <c r="E415" i="9"/>
  <c r="T415" i="9"/>
  <c r="D415" i="9"/>
  <c r="AD415" i="9"/>
  <c r="Q415" i="9"/>
  <c r="C415" i="9"/>
  <c r="O415" i="9"/>
  <c r="B415" i="9"/>
  <c r="Y415" i="9"/>
  <c r="N415" i="9"/>
  <c r="X423" i="9"/>
  <c r="K423" i="9"/>
  <c r="W423" i="9"/>
  <c r="J423" i="9"/>
  <c r="V423" i="9"/>
  <c r="I423" i="9"/>
  <c r="U423" i="9"/>
  <c r="E423" i="9"/>
  <c r="T423" i="9"/>
  <c r="D423" i="9"/>
  <c r="AD423" i="9"/>
  <c r="Q423" i="9"/>
  <c r="C423" i="9"/>
  <c r="O423" i="9"/>
  <c r="B423" i="9"/>
  <c r="Y423" i="9"/>
  <c r="N423" i="9"/>
  <c r="X431" i="9"/>
  <c r="K431" i="9"/>
  <c r="W431" i="9"/>
  <c r="J431" i="9"/>
  <c r="V431" i="9"/>
  <c r="I431" i="9"/>
  <c r="U431" i="9"/>
  <c r="E431" i="9"/>
  <c r="T431" i="9"/>
  <c r="D431" i="9"/>
  <c r="AD431" i="9"/>
  <c r="Q431" i="9"/>
  <c r="C431" i="9"/>
  <c r="O431" i="9"/>
  <c r="B431" i="9"/>
  <c r="Y431" i="9"/>
  <c r="N431" i="9"/>
  <c r="X439" i="9"/>
  <c r="K439" i="9"/>
  <c r="W439" i="9"/>
  <c r="J439" i="9"/>
  <c r="V439" i="9"/>
  <c r="I439" i="9"/>
  <c r="U439" i="9"/>
  <c r="E439" i="9"/>
  <c r="T439" i="9"/>
  <c r="D439" i="9"/>
  <c r="AD439" i="9"/>
  <c r="Q439" i="9"/>
  <c r="C439" i="9"/>
  <c r="O439" i="9"/>
  <c r="B439" i="9"/>
  <c r="Y439" i="9"/>
  <c r="N439" i="9"/>
  <c r="X447" i="9"/>
  <c r="K447" i="9"/>
  <c r="W447" i="9"/>
  <c r="J447" i="9"/>
  <c r="V447" i="9"/>
  <c r="I447" i="9"/>
  <c r="U447" i="9"/>
  <c r="E447" i="9"/>
  <c r="T447" i="9"/>
  <c r="D447" i="9"/>
  <c r="AD447" i="9"/>
  <c r="Q447" i="9"/>
  <c r="C447" i="9"/>
  <c r="O447" i="9"/>
  <c r="B447" i="9"/>
  <c r="Y447" i="9"/>
  <c r="N447" i="9"/>
  <c r="T451" i="9"/>
  <c r="D451" i="9"/>
  <c r="AD451" i="9"/>
  <c r="Q451" i="9"/>
  <c r="C451" i="9"/>
  <c r="O451" i="9"/>
  <c r="B451" i="9"/>
  <c r="Y451" i="9"/>
  <c r="N451" i="9"/>
  <c r="X451" i="9"/>
  <c r="K451" i="9"/>
  <c r="W451" i="9"/>
  <c r="J451" i="9"/>
  <c r="V451" i="9"/>
  <c r="I451" i="9"/>
  <c r="U451" i="9"/>
  <c r="E451" i="9"/>
  <c r="T459" i="9"/>
  <c r="D459" i="9"/>
  <c r="AD459" i="9"/>
  <c r="Q459" i="9"/>
  <c r="C459" i="9"/>
  <c r="O459" i="9"/>
  <c r="B459" i="9"/>
  <c r="Y459" i="9"/>
  <c r="N459" i="9"/>
  <c r="X459" i="9"/>
  <c r="K459" i="9"/>
  <c r="W459" i="9"/>
  <c r="J459" i="9"/>
  <c r="V459" i="9"/>
  <c r="I459" i="9"/>
  <c r="U459" i="9"/>
  <c r="E459" i="9"/>
  <c r="T467" i="9"/>
  <c r="D467" i="9"/>
  <c r="AD467" i="9"/>
  <c r="Q467" i="9"/>
  <c r="C467" i="9"/>
  <c r="O467" i="9"/>
  <c r="B467" i="9"/>
  <c r="Y467" i="9"/>
  <c r="N467" i="9"/>
  <c r="X467" i="9"/>
  <c r="K467" i="9"/>
  <c r="W467" i="9"/>
  <c r="J467" i="9"/>
  <c r="V467" i="9"/>
  <c r="I467" i="9"/>
  <c r="U467" i="9"/>
  <c r="E467" i="9"/>
  <c r="T473" i="9"/>
  <c r="D473" i="9"/>
  <c r="AD473" i="9"/>
  <c r="Q473" i="9"/>
  <c r="C473" i="9"/>
  <c r="O473" i="9"/>
  <c r="B473" i="9"/>
  <c r="Y473" i="9"/>
  <c r="N473" i="9"/>
  <c r="X473" i="9"/>
  <c r="K473" i="9"/>
  <c r="W473" i="9"/>
  <c r="J473" i="9"/>
  <c r="V473" i="9"/>
  <c r="I473" i="9"/>
  <c r="U473" i="9"/>
  <c r="E473" i="9"/>
  <c r="T481" i="9"/>
  <c r="D481" i="9"/>
  <c r="AD481" i="9"/>
  <c r="Q481" i="9"/>
  <c r="C481" i="9"/>
  <c r="O481" i="9"/>
  <c r="B481" i="9"/>
  <c r="Y481" i="9"/>
  <c r="N481" i="9"/>
  <c r="X481" i="9"/>
  <c r="K481" i="9"/>
  <c r="W481" i="9"/>
  <c r="J481" i="9"/>
  <c r="V481" i="9"/>
  <c r="I481" i="9"/>
  <c r="U481" i="9"/>
  <c r="E481" i="9"/>
  <c r="X485" i="9"/>
  <c r="K485" i="9"/>
  <c r="W485" i="9"/>
  <c r="J485" i="9"/>
  <c r="V485" i="9"/>
  <c r="I485" i="9"/>
  <c r="U485" i="9"/>
  <c r="E485" i="9"/>
  <c r="T485" i="9"/>
  <c r="D485" i="9"/>
  <c r="AD485" i="9"/>
  <c r="Q485" i="9"/>
  <c r="C485" i="9"/>
  <c r="O485" i="9"/>
  <c r="B485" i="9"/>
  <c r="Y485" i="9"/>
  <c r="N485" i="9"/>
  <c r="V491" i="9"/>
  <c r="I491" i="9"/>
  <c r="U491" i="9"/>
  <c r="E491" i="9"/>
  <c r="T491" i="9"/>
  <c r="D491" i="9"/>
  <c r="AD491" i="9"/>
  <c r="Q491" i="9"/>
  <c r="C491" i="9"/>
  <c r="O491" i="9"/>
  <c r="B491" i="9"/>
  <c r="Y491" i="9"/>
  <c r="N491" i="9"/>
  <c r="X491" i="9"/>
  <c r="K491" i="9"/>
  <c r="W491" i="9"/>
  <c r="J491" i="9"/>
  <c r="V499" i="9"/>
  <c r="I499" i="9"/>
  <c r="U499" i="9"/>
  <c r="E499" i="9"/>
  <c r="T499" i="9"/>
  <c r="D499" i="9"/>
  <c r="AD499" i="9"/>
  <c r="Q499" i="9"/>
  <c r="C499" i="9"/>
  <c r="O499" i="9"/>
  <c r="B499" i="9"/>
  <c r="Y499" i="9"/>
  <c r="N499" i="9"/>
  <c r="X499" i="9"/>
  <c r="K499" i="9"/>
  <c r="W499" i="9"/>
  <c r="J499" i="9"/>
  <c r="V507" i="9"/>
  <c r="I507" i="9"/>
  <c r="U507" i="9"/>
  <c r="E507" i="9"/>
  <c r="T507" i="9"/>
  <c r="D507" i="9"/>
  <c r="AD507" i="9"/>
  <c r="Q507" i="9"/>
  <c r="C507" i="9"/>
  <c r="O507" i="9"/>
  <c r="B507" i="9"/>
  <c r="Y507" i="9"/>
  <c r="N507" i="9"/>
  <c r="X507" i="9"/>
  <c r="K507" i="9"/>
  <c r="W507" i="9"/>
  <c r="J507" i="9"/>
  <c r="V515" i="9"/>
  <c r="I515" i="9"/>
  <c r="U515" i="9"/>
  <c r="E515" i="9"/>
  <c r="T515" i="9"/>
  <c r="D515" i="9"/>
  <c r="AD515" i="9"/>
  <c r="Q515" i="9"/>
  <c r="C515" i="9"/>
  <c r="O515" i="9"/>
  <c r="B515" i="9"/>
  <c r="Y515" i="9"/>
  <c r="N515" i="9"/>
  <c r="X515" i="9"/>
  <c r="K515" i="9"/>
  <c r="W515" i="9"/>
  <c r="J515" i="9"/>
  <c r="V523" i="9"/>
  <c r="I523" i="9"/>
  <c r="U523" i="9"/>
  <c r="E523" i="9"/>
  <c r="T523" i="9"/>
  <c r="D523" i="9"/>
  <c r="AD523" i="9"/>
  <c r="Q523" i="9"/>
  <c r="C523" i="9"/>
  <c r="O523" i="9"/>
  <c r="B523" i="9"/>
  <c r="Y523" i="9"/>
  <c r="N523" i="9"/>
  <c r="X523" i="9"/>
  <c r="K523" i="9"/>
  <c r="W523" i="9"/>
  <c r="J523" i="9"/>
  <c r="T529" i="9"/>
  <c r="D529" i="9"/>
  <c r="AD529" i="9"/>
  <c r="Q529" i="9"/>
  <c r="C529" i="9"/>
  <c r="O529" i="9"/>
  <c r="B529" i="9"/>
  <c r="Y529" i="9"/>
  <c r="N529" i="9"/>
  <c r="X529" i="9"/>
  <c r="K529" i="9"/>
  <c r="W529" i="9"/>
  <c r="J529" i="9"/>
  <c r="V529" i="9"/>
  <c r="I529" i="9"/>
  <c r="U529" i="9"/>
  <c r="E529" i="9"/>
  <c r="X533" i="9"/>
  <c r="K533" i="9"/>
  <c r="W533" i="9"/>
  <c r="J533" i="9"/>
  <c r="V533" i="9"/>
  <c r="I533" i="9"/>
  <c r="U533" i="9"/>
  <c r="E533" i="9"/>
  <c r="T533" i="9"/>
  <c r="D533" i="9"/>
  <c r="AD533" i="9"/>
  <c r="Q533" i="9"/>
  <c r="C533" i="9"/>
  <c r="O533" i="9"/>
  <c r="B533" i="9"/>
  <c r="Y533" i="9"/>
  <c r="N533" i="9"/>
  <c r="AD541" i="9"/>
  <c r="Y541" i="9"/>
  <c r="N541" i="9"/>
  <c r="X541" i="9"/>
  <c r="K541" i="9"/>
  <c r="V541" i="9"/>
  <c r="I541" i="9"/>
  <c r="U541" i="9"/>
  <c r="T541" i="9"/>
  <c r="Q541" i="9"/>
  <c r="O541" i="9"/>
  <c r="J541" i="9"/>
  <c r="E541" i="9"/>
  <c r="D541" i="9"/>
  <c r="C541" i="9"/>
  <c r="W541" i="9"/>
  <c r="B541" i="9"/>
  <c r="Y547" i="9"/>
  <c r="N547" i="9"/>
  <c r="X547" i="9"/>
  <c r="K547" i="9"/>
  <c r="W547" i="9"/>
  <c r="J547" i="9"/>
  <c r="V547" i="9"/>
  <c r="I547" i="9"/>
  <c r="U547" i="9"/>
  <c r="E547" i="9"/>
  <c r="T547" i="9"/>
  <c r="D547" i="9"/>
  <c r="AD547" i="9"/>
  <c r="Q547" i="9"/>
  <c r="C547" i="9"/>
  <c r="O547" i="9"/>
  <c r="B547" i="9"/>
  <c r="W553" i="9"/>
  <c r="J553" i="9"/>
  <c r="V553" i="9"/>
  <c r="I553" i="9"/>
  <c r="U553" i="9"/>
  <c r="E553" i="9"/>
  <c r="T553" i="9"/>
  <c r="D553" i="9"/>
  <c r="AD553" i="9"/>
  <c r="Q553" i="9"/>
  <c r="C553" i="9"/>
  <c r="O553" i="9"/>
  <c r="B553" i="9"/>
  <c r="Y553" i="9"/>
  <c r="N553" i="9"/>
  <c r="X553" i="9"/>
  <c r="K553" i="9"/>
  <c r="U559" i="9"/>
  <c r="E559" i="9"/>
  <c r="T559" i="9"/>
  <c r="D559" i="9"/>
  <c r="AD559" i="9"/>
  <c r="Q559" i="9"/>
  <c r="C559" i="9"/>
  <c r="O559" i="9"/>
  <c r="B559" i="9"/>
  <c r="Y559" i="9"/>
  <c r="N559" i="9"/>
  <c r="X559" i="9"/>
  <c r="K559" i="9"/>
  <c r="W559" i="9"/>
  <c r="J559" i="9"/>
  <c r="V559" i="9"/>
  <c r="I559" i="9"/>
  <c r="AD565" i="9"/>
  <c r="Q565" i="9"/>
  <c r="C565" i="9"/>
  <c r="O565" i="9"/>
  <c r="B565" i="9"/>
  <c r="Y565" i="9"/>
  <c r="N565" i="9"/>
  <c r="X565" i="9"/>
  <c r="K565" i="9"/>
  <c r="W565" i="9"/>
  <c r="J565" i="9"/>
  <c r="V565" i="9"/>
  <c r="I565" i="9"/>
  <c r="U565" i="9"/>
  <c r="E565" i="9"/>
  <c r="T565" i="9"/>
  <c r="D565" i="9"/>
  <c r="Y571" i="9"/>
  <c r="N571" i="9"/>
  <c r="X571" i="9"/>
  <c r="K571" i="9"/>
  <c r="W571" i="9"/>
  <c r="J571" i="9"/>
  <c r="V571" i="9"/>
  <c r="I571" i="9"/>
  <c r="U571" i="9"/>
  <c r="E571" i="9"/>
  <c r="T571" i="9"/>
  <c r="D571" i="9"/>
  <c r="AD571" i="9"/>
  <c r="Q571" i="9"/>
  <c r="C571" i="9"/>
  <c r="O571" i="9"/>
  <c r="B571" i="9"/>
  <c r="U575" i="9"/>
  <c r="E575" i="9"/>
  <c r="T575" i="9"/>
  <c r="D575" i="9"/>
  <c r="AD575" i="9"/>
  <c r="Q575" i="9"/>
  <c r="C575" i="9"/>
  <c r="O575" i="9"/>
  <c r="B575" i="9"/>
  <c r="Y575" i="9"/>
  <c r="N575" i="9"/>
  <c r="X575" i="9"/>
  <c r="K575" i="9"/>
  <c r="W575" i="9"/>
  <c r="J575" i="9"/>
  <c r="V575" i="9"/>
  <c r="I575" i="9"/>
  <c r="AD581" i="9"/>
  <c r="Q581" i="9"/>
  <c r="C581" i="9"/>
  <c r="O581" i="9"/>
  <c r="B581" i="9"/>
  <c r="Y581" i="9"/>
  <c r="N581" i="9"/>
  <c r="X581" i="9"/>
  <c r="K581" i="9"/>
  <c r="W581" i="9"/>
  <c r="J581" i="9"/>
  <c r="V581" i="9"/>
  <c r="I581" i="9"/>
  <c r="U581" i="9"/>
  <c r="E581" i="9"/>
  <c r="T581" i="9"/>
  <c r="D581" i="9"/>
  <c r="Y587" i="9"/>
  <c r="N587" i="9"/>
  <c r="X587" i="9"/>
  <c r="K587" i="9"/>
  <c r="W587" i="9"/>
  <c r="J587" i="9"/>
  <c r="V587" i="9"/>
  <c r="I587" i="9"/>
  <c r="U587" i="9"/>
  <c r="E587" i="9"/>
  <c r="T587" i="9"/>
  <c r="D587" i="9"/>
  <c r="AD587" i="9"/>
  <c r="Q587" i="9"/>
  <c r="C587" i="9"/>
  <c r="O587" i="9"/>
  <c r="B587" i="9"/>
  <c r="Y593" i="9"/>
  <c r="N593" i="9"/>
  <c r="T593" i="9"/>
  <c r="D593" i="9"/>
  <c r="U593" i="9"/>
  <c r="B593" i="9"/>
  <c r="Q593" i="9"/>
  <c r="O593" i="9"/>
  <c r="AD593" i="9"/>
  <c r="K593" i="9"/>
  <c r="J593" i="9"/>
  <c r="X593" i="9"/>
  <c r="I593" i="9"/>
  <c r="W593" i="9"/>
  <c r="E593" i="9"/>
  <c r="V593" i="9"/>
  <c r="C593" i="9"/>
  <c r="Y601" i="9"/>
  <c r="N601" i="9"/>
  <c r="T601" i="9"/>
  <c r="D601" i="9"/>
  <c r="O601" i="9"/>
  <c r="AD601" i="9"/>
  <c r="K601" i="9"/>
  <c r="J601" i="9"/>
  <c r="X601" i="9"/>
  <c r="I601" i="9"/>
  <c r="W601" i="9"/>
  <c r="E601" i="9"/>
  <c r="V601" i="9"/>
  <c r="C601" i="9"/>
  <c r="U601" i="9"/>
  <c r="B601" i="9"/>
  <c r="Q601" i="9"/>
  <c r="V643" i="9"/>
  <c r="I643" i="9"/>
  <c r="U643" i="9"/>
  <c r="E643" i="9"/>
  <c r="T643" i="9"/>
  <c r="D643" i="9"/>
  <c r="AD643" i="9"/>
  <c r="Q643" i="9"/>
  <c r="C643" i="9"/>
  <c r="X643" i="9"/>
  <c r="W643" i="9"/>
  <c r="N643" i="9"/>
  <c r="K643" i="9"/>
  <c r="J643" i="9"/>
  <c r="B643" i="9"/>
  <c r="Y643" i="9"/>
  <c r="O643" i="9"/>
  <c r="T649" i="9"/>
  <c r="D649" i="9"/>
  <c r="AD649" i="9"/>
  <c r="Q649" i="9"/>
  <c r="C649" i="9"/>
  <c r="O649" i="9"/>
  <c r="B649" i="9"/>
  <c r="Y649" i="9"/>
  <c r="N649" i="9"/>
  <c r="X649" i="9"/>
  <c r="K649" i="9"/>
  <c r="J649" i="9"/>
  <c r="I649" i="9"/>
  <c r="E649" i="9"/>
  <c r="W649" i="9"/>
  <c r="V649" i="9"/>
  <c r="U649" i="9"/>
  <c r="O655" i="9"/>
  <c r="B655" i="9"/>
  <c r="Y655" i="9"/>
  <c r="N655" i="9"/>
  <c r="X655" i="9"/>
  <c r="K655" i="9"/>
  <c r="W655" i="9"/>
  <c r="J655" i="9"/>
  <c r="V655" i="9"/>
  <c r="I655" i="9"/>
  <c r="C655" i="9"/>
  <c r="AD655" i="9"/>
  <c r="U655" i="9"/>
  <c r="T655" i="9"/>
  <c r="Q655" i="9"/>
  <c r="E655" i="9"/>
  <c r="D655" i="9"/>
  <c r="O663" i="9"/>
  <c r="B663" i="9"/>
  <c r="Y663" i="9"/>
  <c r="N663" i="9"/>
  <c r="X663" i="9"/>
  <c r="K663" i="9"/>
  <c r="W663" i="9"/>
  <c r="J663" i="9"/>
  <c r="V663" i="9"/>
  <c r="I663" i="9"/>
  <c r="AD663" i="9"/>
  <c r="U663" i="9"/>
  <c r="T663" i="9"/>
  <c r="Q663" i="9"/>
  <c r="E663" i="9"/>
  <c r="D663" i="9"/>
  <c r="C663" i="9"/>
  <c r="O671" i="9"/>
  <c r="B671" i="9"/>
  <c r="Y671" i="9"/>
  <c r="N671" i="9"/>
  <c r="X671" i="9"/>
  <c r="K671" i="9"/>
  <c r="W671" i="9"/>
  <c r="J671" i="9"/>
  <c r="V671" i="9"/>
  <c r="I671" i="9"/>
  <c r="AD671" i="9"/>
  <c r="U671" i="9"/>
  <c r="T671" i="9"/>
  <c r="Q671" i="9"/>
  <c r="E671" i="9"/>
  <c r="D671" i="9"/>
  <c r="C671" i="9"/>
  <c r="O679" i="9"/>
  <c r="B679" i="9"/>
  <c r="Y679" i="9"/>
  <c r="N679" i="9"/>
  <c r="X679" i="9"/>
  <c r="K679" i="9"/>
  <c r="W679" i="9"/>
  <c r="J679" i="9"/>
  <c r="V679" i="9"/>
  <c r="I679" i="9"/>
  <c r="U679" i="9"/>
  <c r="T679" i="9"/>
  <c r="Q679" i="9"/>
  <c r="E679" i="9"/>
  <c r="D679" i="9"/>
  <c r="C679" i="9"/>
  <c r="AD679" i="9"/>
  <c r="O687" i="9"/>
  <c r="B687" i="9"/>
  <c r="Y687" i="9"/>
  <c r="N687" i="9"/>
  <c r="X687" i="9"/>
  <c r="K687" i="9"/>
  <c r="W687" i="9"/>
  <c r="J687" i="9"/>
  <c r="V687" i="9"/>
  <c r="I687" i="9"/>
  <c r="T687" i="9"/>
  <c r="Q687" i="9"/>
  <c r="E687" i="9"/>
  <c r="D687" i="9"/>
  <c r="C687" i="9"/>
  <c r="AD687" i="9"/>
  <c r="U687" i="9"/>
  <c r="Y693" i="9"/>
  <c r="N693" i="9"/>
  <c r="V693" i="9"/>
  <c r="I693" i="9"/>
  <c r="AD693" i="9"/>
  <c r="Q693" i="9"/>
  <c r="C693" i="9"/>
  <c r="X693" i="9"/>
  <c r="D693" i="9"/>
  <c r="W693" i="9"/>
  <c r="B693" i="9"/>
  <c r="U693" i="9"/>
  <c r="K693" i="9"/>
  <c r="J693" i="9"/>
  <c r="T693" i="9"/>
  <c r="O693" i="9"/>
  <c r="E693" i="9"/>
  <c r="AD703" i="9"/>
  <c r="Q703" i="9"/>
  <c r="C703" i="9"/>
  <c r="O703" i="9"/>
  <c r="B703" i="9"/>
  <c r="X703" i="9"/>
  <c r="K703" i="9"/>
  <c r="U703" i="9"/>
  <c r="E703" i="9"/>
  <c r="T703" i="9"/>
  <c r="N703" i="9"/>
  <c r="J703" i="9"/>
  <c r="Y703" i="9"/>
  <c r="W703" i="9"/>
  <c r="D703" i="9"/>
  <c r="V703" i="9"/>
  <c r="I703" i="9"/>
  <c r="AD711" i="9"/>
  <c r="Q711" i="9"/>
  <c r="C711" i="9"/>
  <c r="O711" i="9"/>
  <c r="B711" i="9"/>
  <c r="X711" i="9"/>
  <c r="K711" i="9"/>
  <c r="U711" i="9"/>
  <c r="E711" i="9"/>
  <c r="D711" i="9"/>
  <c r="Y711" i="9"/>
  <c r="W711" i="9"/>
  <c r="N711" i="9"/>
  <c r="J711" i="9"/>
  <c r="V711" i="9"/>
  <c r="T711" i="9"/>
  <c r="I711" i="9"/>
  <c r="AD719" i="9"/>
  <c r="Q719" i="9"/>
  <c r="C719" i="9"/>
  <c r="O719" i="9"/>
  <c r="B719" i="9"/>
  <c r="X719" i="9"/>
  <c r="K719" i="9"/>
  <c r="U719" i="9"/>
  <c r="E719" i="9"/>
  <c r="T719" i="9"/>
  <c r="N719" i="9"/>
  <c r="J719" i="9"/>
  <c r="Y719" i="9"/>
  <c r="W719" i="9"/>
  <c r="V719" i="9"/>
  <c r="I719" i="9"/>
  <c r="D719" i="9"/>
  <c r="T725" i="9"/>
  <c r="D725" i="9"/>
  <c r="X725" i="9"/>
  <c r="K725" i="9"/>
  <c r="W725" i="9"/>
  <c r="E725" i="9"/>
  <c r="V725" i="9"/>
  <c r="C725" i="9"/>
  <c r="Q725" i="9"/>
  <c r="J725" i="9"/>
  <c r="Y725" i="9"/>
  <c r="U725" i="9"/>
  <c r="O725" i="9"/>
  <c r="B725" i="9"/>
  <c r="AD725" i="9"/>
  <c r="N725" i="9"/>
  <c r="I725" i="9"/>
  <c r="O731" i="9"/>
  <c r="B731" i="9"/>
  <c r="V731" i="9"/>
  <c r="I731" i="9"/>
  <c r="AD731" i="9"/>
  <c r="K731" i="9"/>
  <c r="Y731" i="9"/>
  <c r="J731" i="9"/>
  <c r="W731" i="9"/>
  <c r="D731" i="9"/>
  <c r="Q731" i="9"/>
  <c r="N731" i="9"/>
  <c r="E731" i="9"/>
  <c r="C731" i="9"/>
  <c r="X731" i="9"/>
  <c r="U731" i="9"/>
  <c r="T731" i="9"/>
  <c r="X737" i="9"/>
  <c r="K737" i="9"/>
  <c r="T737" i="9"/>
  <c r="D737" i="9"/>
  <c r="Q737" i="9"/>
  <c r="O737" i="9"/>
  <c r="J737" i="9"/>
  <c r="V737" i="9"/>
  <c r="C737" i="9"/>
  <c r="B737" i="9"/>
  <c r="AD737" i="9"/>
  <c r="Y737" i="9"/>
  <c r="N737" i="9"/>
  <c r="I737" i="9"/>
  <c r="W737" i="9"/>
  <c r="U737" i="9"/>
  <c r="E737" i="9"/>
  <c r="X745" i="9"/>
  <c r="K745" i="9"/>
  <c r="V745" i="9"/>
  <c r="I745" i="9"/>
  <c r="T745" i="9"/>
  <c r="D745" i="9"/>
  <c r="O745" i="9"/>
  <c r="N745" i="9"/>
  <c r="E745" i="9"/>
  <c r="U745" i="9"/>
  <c r="Q745" i="9"/>
  <c r="J745" i="9"/>
  <c r="C745" i="9"/>
  <c r="AD745" i="9"/>
  <c r="Y745" i="9"/>
  <c r="W745" i="9"/>
  <c r="B745" i="9"/>
  <c r="X753" i="9"/>
  <c r="K753" i="9"/>
  <c r="V753" i="9"/>
  <c r="I753" i="9"/>
  <c r="U753" i="9"/>
  <c r="E753" i="9"/>
  <c r="T753" i="9"/>
  <c r="D753" i="9"/>
  <c r="B753" i="9"/>
  <c r="Y753" i="9"/>
  <c r="W753" i="9"/>
  <c r="Q753" i="9"/>
  <c r="J753" i="9"/>
  <c r="AD753" i="9"/>
  <c r="O753" i="9"/>
  <c r="N753" i="9"/>
  <c r="C753" i="9"/>
  <c r="X761" i="9"/>
  <c r="K761" i="9"/>
  <c r="V761" i="9"/>
  <c r="I761" i="9"/>
  <c r="U761" i="9"/>
  <c r="E761" i="9"/>
  <c r="T761" i="9"/>
  <c r="D761" i="9"/>
  <c r="O761" i="9"/>
  <c r="N761" i="9"/>
  <c r="J761" i="9"/>
  <c r="AD761" i="9"/>
  <c r="C761" i="9"/>
  <c r="W761" i="9"/>
  <c r="Y761" i="9"/>
  <c r="Q761" i="9"/>
  <c r="B761" i="9"/>
  <c r="V767" i="9"/>
  <c r="I767" i="9"/>
  <c r="T767" i="9"/>
  <c r="D767" i="9"/>
  <c r="AD767" i="9"/>
  <c r="Q767" i="9"/>
  <c r="C767" i="9"/>
  <c r="O767" i="9"/>
  <c r="B767" i="9"/>
  <c r="K767" i="9"/>
  <c r="J767" i="9"/>
  <c r="E767" i="9"/>
  <c r="Y767" i="9"/>
  <c r="U767" i="9"/>
  <c r="W767" i="9"/>
  <c r="N767" i="9"/>
  <c r="X767" i="9"/>
  <c r="T773" i="9"/>
  <c r="D773" i="9"/>
  <c r="O773" i="9"/>
  <c r="B773" i="9"/>
  <c r="Y773" i="9"/>
  <c r="N773" i="9"/>
  <c r="X773" i="9"/>
  <c r="K773" i="9"/>
  <c r="I773" i="9"/>
  <c r="E773" i="9"/>
  <c r="AD773" i="9"/>
  <c r="C773" i="9"/>
  <c r="W773" i="9"/>
  <c r="Q773" i="9"/>
  <c r="V773" i="9"/>
  <c r="U773" i="9"/>
  <c r="J773" i="9"/>
  <c r="O779" i="9"/>
  <c r="B779" i="9"/>
  <c r="Y779" i="9"/>
  <c r="N779" i="9"/>
  <c r="X779" i="9"/>
  <c r="K779" i="9"/>
  <c r="V779" i="9"/>
  <c r="I779" i="9"/>
  <c r="W779" i="9"/>
  <c r="T779" i="9"/>
  <c r="Q779" i="9"/>
  <c r="J779" i="9"/>
  <c r="AD779" i="9"/>
  <c r="U779" i="9"/>
  <c r="E779" i="9"/>
  <c r="D779" i="9"/>
  <c r="C779" i="9"/>
  <c r="AD787" i="9"/>
  <c r="O787" i="9"/>
  <c r="B787" i="9"/>
  <c r="Y787" i="9"/>
  <c r="N787" i="9"/>
  <c r="X787" i="9"/>
  <c r="K787" i="9"/>
  <c r="V787" i="9"/>
  <c r="I787" i="9"/>
  <c r="J787" i="9"/>
  <c r="E787" i="9"/>
  <c r="D787" i="9"/>
  <c r="C787" i="9"/>
  <c r="W787" i="9"/>
  <c r="T787" i="9"/>
  <c r="U787" i="9"/>
  <c r="Q787" i="9"/>
  <c r="Y793" i="9"/>
  <c r="N793" i="9"/>
  <c r="X793" i="9"/>
  <c r="K793" i="9"/>
  <c r="W793" i="9"/>
  <c r="J793" i="9"/>
  <c r="V793" i="9"/>
  <c r="I793" i="9"/>
  <c r="U793" i="9"/>
  <c r="E793" i="9"/>
  <c r="T793" i="9"/>
  <c r="D793" i="9"/>
  <c r="C793" i="9"/>
  <c r="B793" i="9"/>
  <c r="AD793" i="9"/>
  <c r="Q793" i="9"/>
  <c r="O793" i="9"/>
  <c r="Y801" i="9"/>
  <c r="N801" i="9"/>
  <c r="X801" i="9"/>
  <c r="K801" i="9"/>
  <c r="W801" i="9"/>
  <c r="J801" i="9"/>
  <c r="V801" i="9"/>
  <c r="I801" i="9"/>
  <c r="U801" i="9"/>
  <c r="E801" i="9"/>
  <c r="T801" i="9"/>
  <c r="D801" i="9"/>
  <c r="Q801" i="9"/>
  <c r="O801" i="9"/>
  <c r="C801" i="9"/>
  <c r="B801" i="9"/>
  <c r="AD801" i="9"/>
  <c r="Y809" i="9"/>
  <c r="N809" i="9"/>
  <c r="X809" i="9"/>
  <c r="K809" i="9"/>
  <c r="W809" i="9"/>
  <c r="J809" i="9"/>
  <c r="V809" i="9"/>
  <c r="I809" i="9"/>
  <c r="U809" i="9"/>
  <c r="E809" i="9"/>
  <c r="T809" i="9"/>
  <c r="D809" i="9"/>
  <c r="AD809" i="9"/>
  <c r="Q809" i="9"/>
  <c r="O809" i="9"/>
  <c r="C809" i="9"/>
  <c r="B809" i="9"/>
  <c r="W815" i="9"/>
  <c r="J815" i="9"/>
  <c r="V815" i="9"/>
  <c r="I815" i="9"/>
  <c r="U815" i="9"/>
  <c r="E815" i="9"/>
  <c r="T815" i="9"/>
  <c r="D815" i="9"/>
  <c r="AD815" i="9"/>
  <c r="Q815" i="9"/>
  <c r="C815" i="9"/>
  <c r="O815" i="9"/>
  <c r="B815" i="9"/>
  <c r="Y815" i="9"/>
  <c r="X815" i="9"/>
  <c r="N815" i="9"/>
  <c r="K815" i="9"/>
  <c r="AD819" i="9"/>
  <c r="Q819" i="9"/>
  <c r="C819" i="9"/>
  <c r="O819" i="9"/>
  <c r="B819" i="9"/>
  <c r="Y819" i="9"/>
  <c r="N819" i="9"/>
  <c r="X819" i="9"/>
  <c r="K819" i="9"/>
  <c r="W819" i="9"/>
  <c r="J819" i="9"/>
  <c r="V819" i="9"/>
  <c r="I819" i="9"/>
  <c r="U819" i="9"/>
  <c r="T819" i="9"/>
  <c r="E819" i="9"/>
  <c r="D819" i="9"/>
  <c r="U825" i="9"/>
  <c r="E825" i="9"/>
  <c r="T825" i="9"/>
  <c r="D825" i="9"/>
  <c r="AD825" i="9"/>
  <c r="Q825" i="9"/>
  <c r="C825" i="9"/>
  <c r="X825" i="9"/>
  <c r="K825" i="9"/>
  <c r="O825" i="9"/>
  <c r="N825" i="9"/>
  <c r="J825" i="9"/>
  <c r="I825" i="9"/>
  <c r="B825" i="9"/>
  <c r="Y825" i="9"/>
  <c r="W825" i="9"/>
  <c r="V825" i="9"/>
  <c r="AD831" i="9"/>
  <c r="Q831" i="9"/>
  <c r="C831" i="9"/>
  <c r="O831" i="9"/>
  <c r="B831" i="9"/>
  <c r="Y831" i="9"/>
  <c r="N831" i="9"/>
  <c r="V831" i="9"/>
  <c r="I831" i="9"/>
  <c r="K831" i="9"/>
  <c r="J831" i="9"/>
  <c r="E831" i="9"/>
  <c r="D831" i="9"/>
  <c r="X831" i="9"/>
  <c r="W831" i="9"/>
  <c r="U831" i="9"/>
  <c r="T831" i="9"/>
  <c r="Y837" i="9"/>
  <c r="N837" i="9"/>
  <c r="X837" i="9"/>
  <c r="K837" i="9"/>
  <c r="W837" i="9"/>
  <c r="J837" i="9"/>
  <c r="T837" i="9"/>
  <c r="D837" i="9"/>
  <c r="I837" i="9"/>
  <c r="E837" i="9"/>
  <c r="AD837" i="9"/>
  <c r="C837" i="9"/>
  <c r="B837" i="9"/>
  <c r="V837" i="9"/>
  <c r="U837" i="9"/>
  <c r="Q837" i="9"/>
  <c r="O837" i="9"/>
  <c r="W841" i="9"/>
  <c r="J841" i="9"/>
  <c r="V841" i="9"/>
  <c r="I841" i="9"/>
  <c r="U841" i="9"/>
  <c r="E841" i="9"/>
  <c r="T841" i="9"/>
  <c r="D841" i="9"/>
  <c r="AD841" i="9"/>
  <c r="Q841" i="9"/>
  <c r="C841" i="9"/>
  <c r="X841" i="9"/>
  <c r="K841" i="9"/>
  <c r="Y841" i="9"/>
  <c r="O841" i="9"/>
  <c r="N841" i="9"/>
  <c r="B841" i="9"/>
  <c r="U847" i="9"/>
  <c r="E847" i="9"/>
  <c r="T847" i="9"/>
  <c r="D847" i="9"/>
  <c r="AD847" i="9"/>
  <c r="Q847" i="9"/>
  <c r="C847" i="9"/>
  <c r="O847" i="9"/>
  <c r="B847" i="9"/>
  <c r="Y847" i="9"/>
  <c r="N847" i="9"/>
  <c r="V847" i="9"/>
  <c r="I847" i="9"/>
  <c r="J847" i="9"/>
  <c r="X847" i="9"/>
  <c r="W847" i="9"/>
  <c r="K847" i="9"/>
  <c r="Y851" i="9"/>
  <c r="N851" i="9"/>
  <c r="X851" i="9"/>
  <c r="K851" i="9"/>
  <c r="W851" i="9"/>
  <c r="J851" i="9"/>
  <c r="V851" i="9"/>
  <c r="I851" i="9"/>
  <c r="U851" i="9"/>
  <c r="E851" i="9"/>
  <c r="O851" i="9"/>
  <c r="B851" i="9"/>
  <c r="AD851" i="9"/>
  <c r="T851" i="9"/>
  <c r="Q851" i="9"/>
  <c r="D851" i="9"/>
  <c r="C851" i="9"/>
  <c r="U855" i="9"/>
  <c r="E855" i="9"/>
  <c r="T855" i="9"/>
  <c r="D855" i="9"/>
  <c r="AD855" i="9"/>
  <c r="Q855" i="9"/>
  <c r="C855" i="9"/>
  <c r="O855" i="9"/>
  <c r="B855" i="9"/>
  <c r="Y855" i="9"/>
  <c r="N855" i="9"/>
  <c r="V855" i="9"/>
  <c r="I855" i="9"/>
  <c r="W855" i="9"/>
  <c r="K855" i="9"/>
  <c r="J855" i="9"/>
  <c r="X855" i="9"/>
  <c r="AD861" i="9"/>
  <c r="Q861" i="9"/>
  <c r="C861" i="9"/>
  <c r="O861" i="9"/>
  <c r="B861" i="9"/>
  <c r="Y861" i="9"/>
  <c r="N861" i="9"/>
  <c r="X861" i="9"/>
  <c r="K861" i="9"/>
  <c r="W861" i="9"/>
  <c r="J861" i="9"/>
  <c r="T861" i="9"/>
  <c r="D861" i="9"/>
  <c r="V861" i="9"/>
  <c r="U861" i="9"/>
  <c r="I861" i="9"/>
  <c r="E861" i="9"/>
  <c r="Y867" i="9"/>
  <c r="N867" i="9"/>
  <c r="X867" i="9"/>
  <c r="K867" i="9"/>
  <c r="W867" i="9"/>
  <c r="J867" i="9"/>
  <c r="V867" i="9"/>
  <c r="I867" i="9"/>
  <c r="U867" i="9"/>
  <c r="E867" i="9"/>
  <c r="O867" i="9"/>
  <c r="B867" i="9"/>
  <c r="Q867" i="9"/>
  <c r="D867" i="9"/>
  <c r="C867" i="9"/>
  <c r="AD867" i="9"/>
  <c r="T867" i="9"/>
  <c r="Y871" i="9"/>
  <c r="X871" i="9"/>
  <c r="E871" i="9"/>
  <c r="V871" i="9"/>
  <c r="D871" i="9"/>
  <c r="U871" i="9"/>
  <c r="C871" i="9"/>
  <c r="T871" i="9"/>
  <c r="B871" i="9"/>
  <c r="Q871" i="9"/>
  <c r="I871" i="9"/>
  <c r="AD871" i="9"/>
  <c r="O871" i="9"/>
  <c r="K871" i="9"/>
  <c r="T877" i="9"/>
  <c r="D877" i="9"/>
  <c r="AD877" i="9"/>
  <c r="Q877" i="9"/>
  <c r="C877" i="9"/>
  <c r="O877" i="9"/>
  <c r="B877" i="9"/>
  <c r="Y877" i="9"/>
  <c r="N877" i="9"/>
  <c r="X877" i="9"/>
  <c r="K877" i="9"/>
  <c r="U877" i="9"/>
  <c r="E877" i="9"/>
  <c r="W877" i="9"/>
  <c r="V877" i="9"/>
  <c r="J877" i="9"/>
  <c r="I877" i="9"/>
  <c r="U883" i="9"/>
  <c r="W883" i="9"/>
  <c r="B883" i="9"/>
  <c r="V883" i="9"/>
  <c r="K883" i="9"/>
  <c r="T883" i="9"/>
  <c r="O883" i="9"/>
  <c r="J883" i="9"/>
  <c r="I883" i="9"/>
  <c r="D883" i="9"/>
  <c r="X883" i="9"/>
  <c r="Y887" i="9"/>
  <c r="AD887" i="9"/>
  <c r="I887" i="9"/>
  <c r="D887" i="9"/>
  <c r="X887" i="9"/>
  <c r="C887" i="9"/>
  <c r="T887" i="9"/>
  <c r="V887" i="9"/>
  <c r="Q887" i="9"/>
  <c r="O887" i="9"/>
  <c r="K887" i="9"/>
  <c r="B887" i="9"/>
  <c r="U891" i="9"/>
  <c r="O891" i="9"/>
  <c r="K891" i="9"/>
  <c r="J891" i="9"/>
  <c r="X891" i="9"/>
  <c r="D891" i="9"/>
  <c r="V891" i="9"/>
  <c r="T891" i="9"/>
  <c r="I891" i="9"/>
  <c r="B891" i="9"/>
  <c r="W891" i="9"/>
  <c r="Y895" i="9"/>
  <c r="V895" i="9"/>
  <c r="B895" i="9"/>
  <c r="T895" i="9"/>
  <c r="Q895" i="9"/>
  <c r="K895" i="9"/>
  <c r="D895" i="9"/>
  <c r="C895" i="9"/>
  <c r="AD895" i="9"/>
  <c r="I895" i="9"/>
  <c r="O895" i="9"/>
  <c r="X895" i="9"/>
  <c r="U899" i="9"/>
  <c r="I899" i="9"/>
  <c r="X899" i="9"/>
  <c r="D899" i="9"/>
  <c r="W899" i="9"/>
  <c r="B899" i="9"/>
  <c r="T899" i="9"/>
  <c r="V899" i="9"/>
  <c r="O899" i="9"/>
  <c r="K899" i="9"/>
  <c r="J899" i="9"/>
  <c r="Y903" i="9"/>
  <c r="AD903" i="9"/>
  <c r="O903" i="9"/>
  <c r="K903" i="9"/>
  <c r="I903" i="9"/>
  <c r="C903" i="9"/>
  <c r="T903" i="9"/>
  <c r="Q903" i="9"/>
  <c r="D903" i="9"/>
  <c r="B903" i="9"/>
  <c r="V903" i="9"/>
  <c r="V907" i="9"/>
  <c r="X907" i="9"/>
  <c r="K907" i="9"/>
  <c r="W907" i="9"/>
  <c r="O907" i="9"/>
  <c r="J907" i="9"/>
  <c r="B907" i="9"/>
  <c r="Y913" i="9"/>
  <c r="N913" i="9"/>
  <c r="X913" i="9"/>
  <c r="K913" i="9"/>
  <c r="W913" i="9"/>
  <c r="J913" i="9"/>
  <c r="T913" i="9"/>
  <c r="D913" i="9"/>
  <c r="AD913" i="9"/>
  <c r="C913" i="9"/>
  <c r="B913" i="9"/>
  <c r="V913" i="9"/>
  <c r="U913" i="9"/>
  <c r="Q913" i="9"/>
  <c r="O913" i="9"/>
  <c r="I913" i="9"/>
  <c r="E913" i="9"/>
  <c r="AD919" i="9"/>
  <c r="T919" i="9"/>
  <c r="D919" i="9"/>
  <c r="Y925" i="9"/>
  <c r="N925" i="9"/>
  <c r="X925" i="9"/>
  <c r="K925" i="9"/>
  <c r="W925" i="9"/>
  <c r="J925" i="9"/>
  <c r="V925" i="9"/>
  <c r="I925" i="9"/>
  <c r="U925" i="9"/>
  <c r="E925" i="9"/>
  <c r="O925" i="9"/>
  <c r="B925" i="9"/>
  <c r="Q925" i="9"/>
  <c r="D925" i="9"/>
  <c r="C925" i="9"/>
  <c r="AD925" i="9"/>
  <c r="T925" i="9"/>
  <c r="AD927" i="9"/>
  <c r="T927" i="9"/>
  <c r="D927" i="9"/>
  <c r="W931" i="9"/>
  <c r="X931" i="9"/>
  <c r="K931" i="9"/>
  <c r="AD935" i="9"/>
  <c r="D935" i="9"/>
  <c r="T935" i="9"/>
  <c r="U941" i="9"/>
  <c r="E941" i="9"/>
  <c r="T941" i="9"/>
  <c r="D941" i="9"/>
  <c r="AD941" i="9"/>
  <c r="Q941" i="9"/>
  <c r="C941" i="9"/>
  <c r="Y941" i="9"/>
  <c r="N941" i="9"/>
  <c r="O941" i="9"/>
  <c r="K941" i="9"/>
  <c r="J941" i="9"/>
  <c r="I941" i="9"/>
  <c r="B941" i="9"/>
  <c r="V941" i="9"/>
  <c r="X941" i="9"/>
  <c r="W941" i="9"/>
  <c r="Y945" i="9"/>
  <c r="N945" i="9"/>
  <c r="X945" i="9"/>
  <c r="K945" i="9"/>
  <c r="W945" i="9"/>
  <c r="J945" i="9"/>
  <c r="U945" i="9"/>
  <c r="E945" i="9"/>
  <c r="V945" i="9"/>
  <c r="T945" i="9"/>
  <c r="Q945" i="9"/>
  <c r="O945" i="9"/>
  <c r="I945" i="9"/>
  <c r="B945" i="9"/>
  <c r="AD945" i="9"/>
  <c r="D945" i="9"/>
  <c r="C945" i="9"/>
  <c r="AD951" i="9"/>
  <c r="T951" i="9"/>
  <c r="D951" i="9"/>
  <c r="W969" i="9"/>
  <c r="J969" i="9"/>
  <c r="V969" i="9"/>
  <c r="I969" i="9"/>
  <c r="U969" i="9"/>
  <c r="E969" i="9"/>
  <c r="O969" i="9"/>
  <c r="B969" i="9"/>
  <c r="D969" i="9"/>
  <c r="AD969" i="9"/>
  <c r="C969" i="9"/>
  <c r="Y969" i="9"/>
  <c r="X969" i="9"/>
  <c r="T969" i="9"/>
  <c r="Q969" i="9"/>
  <c r="N969" i="9"/>
  <c r="K969" i="9"/>
  <c r="A679" i="9"/>
  <c r="A735" i="9"/>
  <c r="A780" i="9"/>
  <c r="A844" i="9"/>
  <c r="A892" i="9"/>
  <c r="A948" i="9"/>
  <c r="A956" i="9"/>
  <c r="A860" i="9"/>
  <c r="A716" i="9"/>
  <c r="A901" i="9"/>
  <c r="A837" i="9"/>
  <c r="A773" i="9"/>
  <c r="A709" i="9"/>
  <c r="D6" i="9"/>
  <c r="T6" i="9"/>
  <c r="N7" i="9"/>
  <c r="Y7" i="9"/>
  <c r="I8" i="9"/>
  <c r="V8" i="9"/>
  <c r="C9" i="9"/>
  <c r="Q9" i="9"/>
  <c r="AD9" i="9"/>
  <c r="K10" i="9"/>
  <c r="X10" i="9"/>
  <c r="E11" i="9"/>
  <c r="U11" i="9"/>
  <c r="B12" i="9"/>
  <c r="O12" i="9"/>
  <c r="J13" i="9"/>
  <c r="W13" i="9"/>
  <c r="D14" i="9"/>
  <c r="T14" i="9"/>
  <c r="N15" i="9"/>
  <c r="Y15" i="9"/>
  <c r="I16" i="9"/>
  <c r="V16" i="9"/>
  <c r="C17" i="9"/>
  <c r="Q17" i="9"/>
  <c r="AD17" i="9"/>
  <c r="K18" i="9"/>
  <c r="X18" i="9"/>
  <c r="E19" i="9"/>
  <c r="U19" i="9"/>
  <c r="B20" i="9"/>
  <c r="O20" i="9"/>
  <c r="J21" i="9"/>
  <c r="W21" i="9"/>
  <c r="D22" i="9"/>
  <c r="T22" i="9"/>
  <c r="N23" i="9"/>
  <c r="Y23" i="9"/>
  <c r="I24" i="9"/>
  <c r="V24" i="9"/>
  <c r="C25" i="9"/>
  <c r="Q25" i="9"/>
  <c r="AD25" i="9"/>
  <c r="K26" i="9"/>
  <c r="X26" i="9"/>
  <c r="E27" i="9"/>
  <c r="U27" i="9"/>
  <c r="B28" i="9"/>
  <c r="O28" i="9"/>
  <c r="J29" i="9"/>
  <c r="W29" i="9"/>
  <c r="D30" i="9"/>
  <c r="T30" i="9"/>
  <c r="N31" i="9"/>
  <c r="Y31" i="9"/>
  <c r="I32" i="9"/>
  <c r="V32" i="9"/>
  <c r="C33" i="9"/>
  <c r="Q33" i="9"/>
  <c r="AD33" i="9"/>
  <c r="K34" i="9"/>
  <c r="X34" i="9"/>
  <c r="E35" i="9"/>
  <c r="U35" i="9"/>
  <c r="B36" i="9"/>
  <c r="O36" i="9"/>
  <c r="J37" i="9"/>
  <c r="W37" i="9"/>
  <c r="D38" i="9"/>
  <c r="T38" i="9"/>
  <c r="N39" i="9"/>
  <c r="Y39" i="9"/>
  <c r="N40" i="9"/>
  <c r="C41" i="9"/>
  <c r="W41" i="9"/>
  <c r="O42" i="9"/>
  <c r="D43" i="9"/>
  <c r="O44" i="9"/>
  <c r="C45" i="9"/>
  <c r="Y45" i="9"/>
  <c r="Q46" i="9"/>
  <c r="D47" i="9"/>
  <c r="Y47" i="9"/>
  <c r="O48" i="9"/>
  <c r="E49" i="9"/>
  <c r="X50" i="9"/>
  <c r="U51" i="9"/>
  <c r="O52" i="9"/>
  <c r="D54" i="9"/>
  <c r="Y55" i="9"/>
  <c r="V56" i="9"/>
  <c r="Q57" i="9"/>
  <c r="K58" i="9"/>
  <c r="J59" i="9"/>
  <c r="O60" i="9"/>
  <c r="O61" i="9"/>
  <c r="V62" i="9"/>
  <c r="Y64" i="9"/>
  <c r="B66" i="9"/>
  <c r="E68" i="9"/>
  <c r="N69" i="9"/>
  <c r="T70" i="9"/>
  <c r="T71" i="9"/>
  <c r="X72" i="9"/>
  <c r="AD74" i="9"/>
  <c r="D76" i="9"/>
  <c r="J78" i="9"/>
  <c r="Q79" i="9"/>
  <c r="V80" i="9"/>
  <c r="V81" i="9"/>
  <c r="B84" i="9"/>
  <c r="B85" i="9"/>
  <c r="V86" i="9"/>
  <c r="K88" i="9"/>
  <c r="B90" i="9"/>
  <c r="W91" i="9"/>
  <c r="N93" i="9"/>
  <c r="X96" i="9"/>
  <c r="O98" i="9"/>
  <c r="D100" i="9"/>
  <c r="C103" i="9"/>
  <c r="O106" i="9"/>
  <c r="E113" i="9"/>
  <c r="T116" i="9"/>
  <c r="V43" i="9"/>
  <c r="I43" i="9"/>
  <c r="AD43" i="9"/>
  <c r="Q43" i="9"/>
  <c r="C43" i="9"/>
  <c r="O43" i="9"/>
  <c r="B43" i="9"/>
  <c r="T49" i="9"/>
  <c r="D49" i="9"/>
  <c r="Y49" i="9"/>
  <c r="N49" i="9"/>
  <c r="X49" i="9"/>
  <c r="K49" i="9"/>
  <c r="W49" i="9"/>
  <c r="X53" i="9"/>
  <c r="K53" i="9"/>
  <c r="U53" i="9"/>
  <c r="E53" i="9"/>
  <c r="T53" i="9"/>
  <c r="D53" i="9"/>
  <c r="AD53" i="9"/>
  <c r="Q53" i="9"/>
  <c r="C53" i="9"/>
  <c r="O63" i="9"/>
  <c r="B63" i="9"/>
  <c r="X63" i="9"/>
  <c r="K63" i="9"/>
  <c r="W63" i="9"/>
  <c r="J63" i="9"/>
  <c r="V63" i="9"/>
  <c r="I63" i="9"/>
  <c r="U63" i="9"/>
  <c r="E63" i="9"/>
  <c r="V67" i="9"/>
  <c r="I67" i="9"/>
  <c r="T67" i="9"/>
  <c r="D67" i="9"/>
  <c r="AD67" i="9"/>
  <c r="Q67" i="9"/>
  <c r="C67" i="9"/>
  <c r="O67" i="9"/>
  <c r="B67" i="9"/>
  <c r="Y67" i="9"/>
  <c r="N67" i="9"/>
  <c r="T73" i="9"/>
  <c r="D73" i="9"/>
  <c r="O73" i="9"/>
  <c r="B73" i="9"/>
  <c r="Y73" i="9"/>
  <c r="N73" i="9"/>
  <c r="X73" i="9"/>
  <c r="K73" i="9"/>
  <c r="W73" i="9"/>
  <c r="J73" i="9"/>
  <c r="X77" i="9"/>
  <c r="K77" i="9"/>
  <c r="V77" i="9"/>
  <c r="I77" i="9"/>
  <c r="U77" i="9"/>
  <c r="E77" i="9"/>
  <c r="T77" i="9"/>
  <c r="D77" i="9"/>
  <c r="AD77" i="9"/>
  <c r="Q77" i="9"/>
  <c r="C77" i="9"/>
  <c r="V83" i="9"/>
  <c r="I83" i="9"/>
  <c r="T83" i="9"/>
  <c r="D83" i="9"/>
  <c r="AD83" i="9"/>
  <c r="Q83" i="9"/>
  <c r="C83" i="9"/>
  <c r="O83" i="9"/>
  <c r="B83" i="9"/>
  <c r="Y83" i="9"/>
  <c r="N83" i="9"/>
  <c r="T89" i="9"/>
  <c r="D89" i="9"/>
  <c r="AD89" i="9"/>
  <c r="Q89" i="9"/>
  <c r="C89" i="9"/>
  <c r="O89" i="9"/>
  <c r="B89" i="9"/>
  <c r="Y89" i="9"/>
  <c r="N89" i="9"/>
  <c r="X89" i="9"/>
  <c r="K89" i="9"/>
  <c r="W89" i="9"/>
  <c r="J89" i="9"/>
  <c r="O95" i="9"/>
  <c r="B95" i="9"/>
  <c r="Y95" i="9"/>
  <c r="N95" i="9"/>
  <c r="X95" i="9"/>
  <c r="K95" i="9"/>
  <c r="W95" i="9"/>
  <c r="J95" i="9"/>
  <c r="V95" i="9"/>
  <c r="I95" i="9"/>
  <c r="U95" i="9"/>
  <c r="E95" i="9"/>
  <c r="V99" i="9"/>
  <c r="I99" i="9"/>
  <c r="U99" i="9"/>
  <c r="E99" i="9"/>
  <c r="T99" i="9"/>
  <c r="D99" i="9"/>
  <c r="AD99" i="9"/>
  <c r="Q99" i="9"/>
  <c r="C99" i="9"/>
  <c r="O99" i="9"/>
  <c r="B99" i="9"/>
  <c r="Y99" i="9"/>
  <c r="N99" i="9"/>
  <c r="V105" i="9"/>
  <c r="I105" i="9"/>
  <c r="T105" i="9"/>
  <c r="D105" i="9"/>
  <c r="AD105" i="9"/>
  <c r="Q105" i="9"/>
  <c r="C105" i="9"/>
  <c r="O105" i="9"/>
  <c r="B105" i="9"/>
  <c r="Y105" i="9"/>
  <c r="N105" i="9"/>
  <c r="X105" i="9"/>
  <c r="K105" i="9"/>
  <c r="W105" i="9"/>
  <c r="J105" i="9"/>
  <c r="O109" i="9"/>
  <c r="B109" i="9"/>
  <c r="X109" i="9"/>
  <c r="K109" i="9"/>
  <c r="W109" i="9"/>
  <c r="J109" i="9"/>
  <c r="V109" i="9"/>
  <c r="I109" i="9"/>
  <c r="U109" i="9"/>
  <c r="E109" i="9"/>
  <c r="T109" i="9"/>
  <c r="D109" i="9"/>
  <c r="AD109" i="9"/>
  <c r="Q109" i="9"/>
  <c r="C109" i="9"/>
  <c r="X115" i="9"/>
  <c r="K115" i="9"/>
  <c r="V115" i="9"/>
  <c r="I115" i="9"/>
  <c r="U115" i="9"/>
  <c r="E115" i="9"/>
  <c r="T115" i="9"/>
  <c r="D115" i="9"/>
  <c r="AD115" i="9"/>
  <c r="Q115" i="9"/>
  <c r="C115" i="9"/>
  <c r="O115" i="9"/>
  <c r="B115" i="9"/>
  <c r="Y115" i="9"/>
  <c r="N115" i="9"/>
  <c r="V121" i="9"/>
  <c r="I121" i="9"/>
  <c r="U121" i="9"/>
  <c r="E121" i="9"/>
  <c r="T121" i="9"/>
  <c r="D121" i="9"/>
  <c r="AD121" i="9"/>
  <c r="Q121" i="9"/>
  <c r="C121" i="9"/>
  <c r="O121" i="9"/>
  <c r="B121" i="9"/>
  <c r="Y121" i="9"/>
  <c r="N121" i="9"/>
  <c r="X121" i="9"/>
  <c r="K121" i="9"/>
  <c r="W121" i="9"/>
  <c r="J121" i="9"/>
  <c r="O125" i="9"/>
  <c r="B125" i="9"/>
  <c r="Y125" i="9"/>
  <c r="N125" i="9"/>
  <c r="X125" i="9"/>
  <c r="K125" i="9"/>
  <c r="W125" i="9"/>
  <c r="J125" i="9"/>
  <c r="V125" i="9"/>
  <c r="I125" i="9"/>
  <c r="U125" i="9"/>
  <c r="E125" i="9"/>
  <c r="T125" i="9"/>
  <c r="D125" i="9"/>
  <c r="AD125" i="9"/>
  <c r="Q125" i="9"/>
  <c r="C125" i="9"/>
  <c r="X131" i="9"/>
  <c r="K131" i="9"/>
  <c r="W131" i="9"/>
  <c r="J131" i="9"/>
  <c r="V131" i="9"/>
  <c r="I131" i="9"/>
  <c r="U131" i="9"/>
  <c r="E131" i="9"/>
  <c r="T131" i="9"/>
  <c r="D131" i="9"/>
  <c r="AD131" i="9"/>
  <c r="Q131" i="9"/>
  <c r="C131" i="9"/>
  <c r="O131" i="9"/>
  <c r="B131" i="9"/>
  <c r="Y131" i="9"/>
  <c r="N131" i="9"/>
  <c r="V137" i="9"/>
  <c r="I137" i="9"/>
  <c r="U137" i="9"/>
  <c r="E137" i="9"/>
  <c r="T137" i="9"/>
  <c r="D137" i="9"/>
  <c r="AD137" i="9"/>
  <c r="Q137" i="9"/>
  <c r="C137" i="9"/>
  <c r="O137" i="9"/>
  <c r="B137" i="9"/>
  <c r="Y137" i="9"/>
  <c r="N137" i="9"/>
  <c r="X137" i="9"/>
  <c r="K137" i="9"/>
  <c r="W137" i="9"/>
  <c r="J137" i="9"/>
  <c r="O141" i="9"/>
  <c r="B141" i="9"/>
  <c r="Y141" i="9"/>
  <c r="N141" i="9"/>
  <c r="X141" i="9"/>
  <c r="K141" i="9"/>
  <c r="W141" i="9"/>
  <c r="J141" i="9"/>
  <c r="V141" i="9"/>
  <c r="I141" i="9"/>
  <c r="U141" i="9"/>
  <c r="E141" i="9"/>
  <c r="T141" i="9"/>
  <c r="D141" i="9"/>
  <c r="AD141" i="9"/>
  <c r="Q141" i="9"/>
  <c r="C141" i="9"/>
  <c r="V145" i="9"/>
  <c r="I145" i="9"/>
  <c r="U145" i="9"/>
  <c r="E145" i="9"/>
  <c r="T145" i="9"/>
  <c r="D145" i="9"/>
  <c r="AD145" i="9"/>
  <c r="Q145" i="9"/>
  <c r="C145" i="9"/>
  <c r="O145" i="9"/>
  <c r="B145" i="9"/>
  <c r="Y145" i="9"/>
  <c r="N145" i="9"/>
  <c r="X145" i="9"/>
  <c r="K145" i="9"/>
  <c r="W145" i="9"/>
  <c r="J145" i="9"/>
  <c r="T151" i="9"/>
  <c r="D151" i="9"/>
  <c r="AD151" i="9"/>
  <c r="Q151" i="9"/>
  <c r="C151" i="9"/>
  <c r="O151" i="9"/>
  <c r="B151" i="9"/>
  <c r="Y151" i="9"/>
  <c r="N151" i="9"/>
  <c r="X151" i="9"/>
  <c r="K151" i="9"/>
  <c r="W151" i="9"/>
  <c r="J151" i="9"/>
  <c r="V151" i="9"/>
  <c r="I151" i="9"/>
  <c r="U151" i="9"/>
  <c r="E151" i="9"/>
  <c r="O157" i="9"/>
  <c r="B157" i="9"/>
  <c r="Y157" i="9"/>
  <c r="N157" i="9"/>
  <c r="X157" i="9"/>
  <c r="K157" i="9"/>
  <c r="W157" i="9"/>
  <c r="J157" i="9"/>
  <c r="V157" i="9"/>
  <c r="I157" i="9"/>
  <c r="U157" i="9"/>
  <c r="E157" i="9"/>
  <c r="T157" i="9"/>
  <c r="D157" i="9"/>
  <c r="AD157" i="9"/>
  <c r="Q157" i="9"/>
  <c r="C157" i="9"/>
  <c r="X163" i="9"/>
  <c r="K163" i="9"/>
  <c r="W163" i="9"/>
  <c r="J163" i="9"/>
  <c r="V163" i="9"/>
  <c r="I163" i="9"/>
  <c r="U163" i="9"/>
  <c r="E163" i="9"/>
  <c r="T163" i="9"/>
  <c r="D163" i="9"/>
  <c r="AD163" i="9"/>
  <c r="Q163" i="9"/>
  <c r="C163" i="9"/>
  <c r="O163" i="9"/>
  <c r="B163" i="9"/>
  <c r="Y163" i="9"/>
  <c r="N163" i="9"/>
  <c r="T167" i="9"/>
  <c r="D167" i="9"/>
  <c r="AD167" i="9"/>
  <c r="Q167" i="9"/>
  <c r="C167" i="9"/>
  <c r="O167" i="9"/>
  <c r="B167" i="9"/>
  <c r="Y167" i="9"/>
  <c r="N167" i="9"/>
  <c r="X167" i="9"/>
  <c r="K167" i="9"/>
  <c r="W167" i="9"/>
  <c r="J167" i="9"/>
  <c r="V167" i="9"/>
  <c r="I167" i="9"/>
  <c r="U167" i="9"/>
  <c r="E167" i="9"/>
  <c r="X171" i="9"/>
  <c r="K171" i="9"/>
  <c r="W171" i="9"/>
  <c r="J171" i="9"/>
  <c r="V171" i="9"/>
  <c r="I171" i="9"/>
  <c r="U171" i="9"/>
  <c r="E171" i="9"/>
  <c r="T171" i="9"/>
  <c r="D171" i="9"/>
  <c r="AD171" i="9"/>
  <c r="Q171" i="9"/>
  <c r="C171" i="9"/>
  <c r="O171" i="9"/>
  <c r="B171" i="9"/>
  <c r="Y171" i="9"/>
  <c r="N171" i="9"/>
  <c r="V177" i="9"/>
  <c r="I177" i="9"/>
  <c r="U177" i="9"/>
  <c r="E177" i="9"/>
  <c r="T177" i="9"/>
  <c r="D177" i="9"/>
  <c r="AD177" i="9"/>
  <c r="Q177" i="9"/>
  <c r="C177" i="9"/>
  <c r="O177" i="9"/>
  <c r="B177" i="9"/>
  <c r="Y177" i="9"/>
  <c r="N177" i="9"/>
  <c r="X177" i="9"/>
  <c r="K177" i="9"/>
  <c r="W177" i="9"/>
  <c r="J177" i="9"/>
  <c r="T183" i="9"/>
  <c r="AD183" i="9"/>
  <c r="Q183" i="9"/>
  <c r="O183" i="9"/>
  <c r="Y183" i="9"/>
  <c r="X183" i="9"/>
  <c r="K183" i="9"/>
  <c r="W183" i="9"/>
  <c r="J183" i="9"/>
  <c r="V183" i="9"/>
  <c r="I183" i="9"/>
  <c r="E183" i="9"/>
  <c r="D183" i="9"/>
  <c r="C183" i="9"/>
  <c r="B183" i="9"/>
  <c r="U183" i="9"/>
  <c r="N183" i="9"/>
  <c r="AD189" i="9"/>
  <c r="Q189" i="9"/>
  <c r="C189" i="9"/>
  <c r="O189" i="9"/>
  <c r="B189" i="9"/>
  <c r="Y189" i="9"/>
  <c r="N189" i="9"/>
  <c r="X189" i="9"/>
  <c r="K189" i="9"/>
  <c r="W189" i="9"/>
  <c r="J189" i="9"/>
  <c r="V189" i="9"/>
  <c r="I189" i="9"/>
  <c r="U189" i="9"/>
  <c r="E189" i="9"/>
  <c r="T189" i="9"/>
  <c r="D189" i="9"/>
  <c r="Y195" i="9"/>
  <c r="N195" i="9"/>
  <c r="X195" i="9"/>
  <c r="K195" i="9"/>
  <c r="W195" i="9"/>
  <c r="J195" i="9"/>
  <c r="V195" i="9"/>
  <c r="I195" i="9"/>
  <c r="U195" i="9"/>
  <c r="E195" i="9"/>
  <c r="T195" i="9"/>
  <c r="D195" i="9"/>
  <c r="AD195" i="9"/>
  <c r="Q195" i="9"/>
  <c r="C195" i="9"/>
  <c r="O195" i="9"/>
  <c r="B195" i="9"/>
  <c r="U199" i="9"/>
  <c r="E199" i="9"/>
  <c r="T199" i="9"/>
  <c r="D199" i="9"/>
  <c r="AD199" i="9"/>
  <c r="Q199" i="9"/>
  <c r="C199" i="9"/>
  <c r="O199" i="9"/>
  <c r="B199" i="9"/>
  <c r="Y199" i="9"/>
  <c r="N199" i="9"/>
  <c r="X199" i="9"/>
  <c r="K199" i="9"/>
  <c r="W199" i="9"/>
  <c r="J199" i="9"/>
  <c r="V199" i="9"/>
  <c r="I199" i="9"/>
  <c r="AD205" i="9"/>
  <c r="Q205" i="9"/>
  <c r="C205" i="9"/>
  <c r="O205" i="9"/>
  <c r="B205" i="9"/>
  <c r="Y205" i="9"/>
  <c r="N205" i="9"/>
  <c r="X205" i="9"/>
  <c r="K205" i="9"/>
  <c r="W205" i="9"/>
  <c r="J205" i="9"/>
  <c r="V205" i="9"/>
  <c r="I205" i="9"/>
  <c r="U205" i="9"/>
  <c r="E205" i="9"/>
  <c r="T205" i="9"/>
  <c r="D205" i="9"/>
  <c r="Y211" i="9"/>
  <c r="N211" i="9"/>
  <c r="X211" i="9"/>
  <c r="K211" i="9"/>
  <c r="W211" i="9"/>
  <c r="J211" i="9"/>
  <c r="V211" i="9"/>
  <c r="I211" i="9"/>
  <c r="U211" i="9"/>
  <c r="E211" i="9"/>
  <c r="T211" i="9"/>
  <c r="D211" i="9"/>
  <c r="AD211" i="9"/>
  <c r="Q211" i="9"/>
  <c r="C211" i="9"/>
  <c r="O211" i="9"/>
  <c r="B211" i="9"/>
  <c r="Y219" i="9"/>
  <c r="N219" i="9"/>
  <c r="X219" i="9"/>
  <c r="K219" i="9"/>
  <c r="W219" i="9"/>
  <c r="J219" i="9"/>
  <c r="V219" i="9"/>
  <c r="I219" i="9"/>
  <c r="U219" i="9"/>
  <c r="E219" i="9"/>
  <c r="T219" i="9"/>
  <c r="D219" i="9"/>
  <c r="AD219" i="9"/>
  <c r="Q219" i="9"/>
  <c r="C219" i="9"/>
  <c r="O219" i="9"/>
  <c r="B219" i="9"/>
  <c r="Y227" i="9"/>
  <c r="N227" i="9"/>
  <c r="X227" i="9"/>
  <c r="K227" i="9"/>
  <c r="W227" i="9"/>
  <c r="J227" i="9"/>
  <c r="V227" i="9"/>
  <c r="I227" i="9"/>
  <c r="U227" i="9"/>
  <c r="E227" i="9"/>
  <c r="T227" i="9"/>
  <c r="D227" i="9"/>
  <c r="AD227" i="9"/>
  <c r="Q227" i="9"/>
  <c r="C227" i="9"/>
  <c r="O227" i="9"/>
  <c r="B227" i="9"/>
  <c r="Y235" i="9"/>
  <c r="N235" i="9"/>
  <c r="X235" i="9"/>
  <c r="K235" i="9"/>
  <c r="W235" i="9"/>
  <c r="J235" i="9"/>
  <c r="V235" i="9"/>
  <c r="I235" i="9"/>
  <c r="U235" i="9"/>
  <c r="E235" i="9"/>
  <c r="T235" i="9"/>
  <c r="D235" i="9"/>
  <c r="AD235" i="9"/>
  <c r="Q235" i="9"/>
  <c r="C235" i="9"/>
  <c r="O235" i="9"/>
  <c r="B235" i="9"/>
  <c r="Y243" i="9"/>
  <c r="N243" i="9"/>
  <c r="X243" i="9"/>
  <c r="K243" i="9"/>
  <c r="W243" i="9"/>
  <c r="J243" i="9"/>
  <c r="V243" i="9"/>
  <c r="I243" i="9"/>
  <c r="U243" i="9"/>
  <c r="E243" i="9"/>
  <c r="T243" i="9"/>
  <c r="D243" i="9"/>
  <c r="AD243" i="9"/>
  <c r="Q243" i="9"/>
  <c r="C243" i="9"/>
  <c r="O243" i="9"/>
  <c r="B243" i="9"/>
  <c r="Y251" i="9"/>
  <c r="N251" i="9"/>
  <c r="X251" i="9"/>
  <c r="K251" i="9"/>
  <c r="W251" i="9"/>
  <c r="J251" i="9"/>
  <c r="V251" i="9"/>
  <c r="I251" i="9"/>
  <c r="U251" i="9"/>
  <c r="E251" i="9"/>
  <c r="T251" i="9"/>
  <c r="D251" i="9"/>
  <c r="AD251" i="9"/>
  <c r="Q251" i="9"/>
  <c r="C251" i="9"/>
  <c r="O251" i="9"/>
  <c r="B251" i="9"/>
  <c r="Y259" i="9"/>
  <c r="N259" i="9"/>
  <c r="X259" i="9"/>
  <c r="K259" i="9"/>
  <c r="W259" i="9"/>
  <c r="J259" i="9"/>
  <c r="V259" i="9"/>
  <c r="I259" i="9"/>
  <c r="U259" i="9"/>
  <c r="E259" i="9"/>
  <c r="T259" i="9"/>
  <c r="D259" i="9"/>
  <c r="AD259" i="9"/>
  <c r="Q259" i="9"/>
  <c r="C259" i="9"/>
  <c r="O259" i="9"/>
  <c r="B259" i="9"/>
  <c r="Y267" i="9"/>
  <c r="N267" i="9"/>
  <c r="X267" i="9"/>
  <c r="K267" i="9"/>
  <c r="W267" i="9"/>
  <c r="J267" i="9"/>
  <c r="V267" i="9"/>
  <c r="I267" i="9"/>
  <c r="U267" i="9"/>
  <c r="E267" i="9"/>
  <c r="T267" i="9"/>
  <c r="D267" i="9"/>
  <c r="AD267" i="9"/>
  <c r="Q267" i="9"/>
  <c r="C267" i="9"/>
  <c r="O267" i="9"/>
  <c r="B267" i="9"/>
  <c r="W273" i="9"/>
  <c r="J273" i="9"/>
  <c r="V273" i="9"/>
  <c r="I273" i="9"/>
  <c r="U273" i="9"/>
  <c r="E273" i="9"/>
  <c r="T273" i="9"/>
  <c r="D273" i="9"/>
  <c r="AD273" i="9"/>
  <c r="Q273" i="9"/>
  <c r="C273" i="9"/>
  <c r="O273" i="9"/>
  <c r="B273" i="9"/>
  <c r="Y273" i="9"/>
  <c r="N273" i="9"/>
  <c r="X273" i="9"/>
  <c r="K273" i="9"/>
  <c r="W281" i="9"/>
  <c r="J281" i="9"/>
  <c r="V281" i="9"/>
  <c r="I281" i="9"/>
  <c r="U281" i="9"/>
  <c r="E281" i="9"/>
  <c r="T281" i="9"/>
  <c r="D281" i="9"/>
  <c r="AD281" i="9"/>
  <c r="Q281" i="9"/>
  <c r="C281" i="9"/>
  <c r="O281" i="9"/>
  <c r="B281" i="9"/>
  <c r="Y281" i="9"/>
  <c r="N281" i="9"/>
  <c r="X281" i="9"/>
  <c r="K281" i="9"/>
  <c r="Y291" i="9"/>
  <c r="N291" i="9"/>
  <c r="X291" i="9"/>
  <c r="K291" i="9"/>
  <c r="W291" i="9"/>
  <c r="J291" i="9"/>
  <c r="V291" i="9"/>
  <c r="I291" i="9"/>
  <c r="U291" i="9"/>
  <c r="E291" i="9"/>
  <c r="T291" i="9"/>
  <c r="D291" i="9"/>
  <c r="AD291" i="9"/>
  <c r="Q291" i="9"/>
  <c r="C291" i="9"/>
  <c r="O291" i="9"/>
  <c r="B291" i="9"/>
  <c r="Y299" i="9"/>
  <c r="N299" i="9"/>
  <c r="X299" i="9"/>
  <c r="K299" i="9"/>
  <c r="W299" i="9"/>
  <c r="J299" i="9"/>
  <c r="V299" i="9"/>
  <c r="I299" i="9"/>
  <c r="U299" i="9"/>
  <c r="E299" i="9"/>
  <c r="T299" i="9"/>
  <c r="D299" i="9"/>
  <c r="AD299" i="9"/>
  <c r="Q299" i="9"/>
  <c r="C299" i="9"/>
  <c r="O299" i="9"/>
  <c r="B299" i="9"/>
  <c r="Y307" i="9"/>
  <c r="N307" i="9"/>
  <c r="X307" i="9"/>
  <c r="K307" i="9"/>
  <c r="W307" i="9"/>
  <c r="J307" i="9"/>
  <c r="V307" i="9"/>
  <c r="I307" i="9"/>
  <c r="U307" i="9"/>
  <c r="E307" i="9"/>
  <c r="T307" i="9"/>
  <c r="D307" i="9"/>
  <c r="AD307" i="9"/>
  <c r="Q307" i="9"/>
  <c r="C307" i="9"/>
  <c r="O307" i="9"/>
  <c r="B307" i="9"/>
  <c r="W313" i="9"/>
  <c r="J313" i="9"/>
  <c r="V313" i="9"/>
  <c r="I313" i="9"/>
  <c r="U313" i="9"/>
  <c r="E313" i="9"/>
  <c r="T313" i="9"/>
  <c r="D313" i="9"/>
  <c r="AD313" i="9"/>
  <c r="Q313" i="9"/>
  <c r="C313" i="9"/>
  <c r="O313" i="9"/>
  <c r="B313" i="9"/>
  <c r="Y313" i="9"/>
  <c r="N313" i="9"/>
  <c r="X313" i="9"/>
  <c r="K313" i="9"/>
  <c r="W321" i="9"/>
  <c r="J321" i="9"/>
  <c r="V321" i="9"/>
  <c r="I321" i="9"/>
  <c r="U321" i="9"/>
  <c r="E321" i="9"/>
  <c r="T321" i="9"/>
  <c r="D321" i="9"/>
  <c r="AD321" i="9"/>
  <c r="Q321" i="9"/>
  <c r="C321" i="9"/>
  <c r="O321" i="9"/>
  <c r="B321" i="9"/>
  <c r="Y321" i="9"/>
  <c r="N321" i="9"/>
  <c r="X321" i="9"/>
  <c r="K321" i="9"/>
  <c r="T331" i="9"/>
  <c r="D331" i="9"/>
  <c r="AD331" i="9"/>
  <c r="Q331" i="9"/>
  <c r="C331" i="9"/>
  <c r="O331" i="9"/>
  <c r="B331" i="9"/>
  <c r="Y331" i="9"/>
  <c r="N331" i="9"/>
  <c r="X331" i="9"/>
  <c r="K331" i="9"/>
  <c r="W331" i="9"/>
  <c r="J331" i="9"/>
  <c r="V331" i="9"/>
  <c r="I331" i="9"/>
  <c r="U331" i="9"/>
  <c r="E331" i="9"/>
  <c r="V341" i="9"/>
  <c r="I341" i="9"/>
  <c r="U341" i="9"/>
  <c r="E341" i="9"/>
  <c r="T341" i="9"/>
  <c r="D341" i="9"/>
  <c r="AD341" i="9"/>
  <c r="Q341" i="9"/>
  <c r="C341" i="9"/>
  <c r="O341" i="9"/>
  <c r="B341" i="9"/>
  <c r="Y341" i="9"/>
  <c r="N341" i="9"/>
  <c r="X341" i="9"/>
  <c r="K341" i="9"/>
  <c r="W341" i="9"/>
  <c r="J341" i="9"/>
  <c r="T347" i="9"/>
  <c r="D347" i="9"/>
  <c r="AD347" i="9"/>
  <c r="Q347" i="9"/>
  <c r="C347" i="9"/>
  <c r="O347" i="9"/>
  <c r="B347" i="9"/>
  <c r="Y347" i="9"/>
  <c r="N347" i="9"/>
  <c r="X347" i="9"/>
  <c r="K347" i="9"/>
  <c r="W347" i="9"/>
  <c r="J347" i="9"/>
  <c r="V347" i="9"/>
  <c r="I347" i="9"/>
  <c r="U347" i="9"/>
  <c r="E347" i="9"/>
  <c r="T355" i="9"/>
  <c r="D355" i="9"/>
  <c r="AD355" i="9"/>
  <c r="Q355" i="9"/>
  <c r="C355" i="9"/>
  <c r="O355" i="9"/>
  <c r="B355" i="9"/>
  <c r="Y355" i="9"/>
  <c r="N355" i="9"/>
  <c r="X355" i="9"/>
  <c r="K355" i="9"/>
  <c r="W355" i="9"/>
  <c r="J355" i="9"/>
  <c r="V355" i="9"/>
  <c r="I355" i="9"/>
  <c r="U355" i="9"/>
  <c r="E355" i="9"/>
  <c r="T363" i="9"/>
  <c r="D363" i="9"/>
  <c r="AD363" i="9"/>
  <c r="Q363" i="9"/>
  <c r="C363" i="9"/>
  <c r="O363" i="9"/>
  <c r="B363" i="9"/>
  <c r="Y363" i="9"/>
  <c r="N363" i="9"/>
  <c r="X363" i="9"/>
  <c r="K363" i="9"/>
  <c r="W363" i="9"/>
  <c r="J363" i="9"/>
  <c r="V363" i="9"/>
  <c r="I363" i="9"/>
  <c r="U363" i="9"/>
  <c r="E363" i="9"/>
  <c r="T371" i="9"/>
  <c r="D371" i="9"/>
  <c r="AD371" i="9"/>
  <c r="Q371" i="9"/>
  <c r="C371" i="9"/>
  <c r="O371" i="9"/>
  <c r="B371" i="9"/>
  <c r="Y371" i="9"/>
  <c r="N371" i="9"/>
  <c r="X371" i="9"/>
  <c r="K371" i="9"/>
  <c r="W371" i="9"/>
  <c r="J371" i="9"/>
  <c r="V371" i="9"/>
  <c r="I371" i="9"/>
  <c r="U371" i="9"/>
  <c r="E371" i="9"/>
  <c r="T379" i="9"/>
  <c r="D379" i="9"/>
  <c r="AD379" i="9"/>
  <c r="Q379" i="9"/>
  <c r="C379" i="9"/>
  <c r="O379" i="9"/>
  <c r="B379" i="9"/>
  <c r="Y379" i="9"/>
  <c r="N379" i="9"/>
  <c r="X379" i="9"/>
  <c r="K379" i="9"/>
  <c r="W379" i="9"/>
  <c r="J379" i="9"/>
  <c r="V379" i="9"/>
  <c r="I379" i="9"/>
  <c r="U379" i="9"/>
  <c r="E379" i="9"/>
  <c r="V389" i="9"/>
  <c r="I389" i="9"/>
  <c r="U389" i="9"/>
  <c r="E389" i="9"/>
  <c r="T389" i="9"/>
  <c r="D389" i="9"/>
  <c r="AD389" i="9"/>
  <c r="Q389" i="9"/>
  <c r="C389" i="9"/>
  <c r="O389" i="9"/>
  <c r="B389" i="9"/>
  <c r="Y389" i="9"/>
  <c r="N389" i="9"/>
  <c r="X389" i="9"/>
  <c r="K389" i="9"/>
  <c r="W389" i="9"/>
  <c r="J389" i="9"/>
  <c r="V397" i="9"/>
  <c r="I397" i="9"/>
  <c r="U397" i="9"/>
  <c r="E397" i="9"/>
  <c r="T397" i="9"/>
  <c r="D397" i="9"/>
  <c r="AD397" i="9"/>
  <c r="Q397" i="9"/>
  <c r="C397" i="9"/>
  <c r="O397" i="9"/>
  <c r="B397" i="9"/>
  <c r="Y397" i="9"/>
  <c r="N397" i="9"/>
  <c r="X397" i="9"/>
  <c r="K397" i="9"/>
  <c r="W397" i="9"/>
  <c r="J397" i="9"/>
  <c r="V405" i="9"/>
  <c r="I405" i="9"/>
  <c r="U405" i="9"/>
  <c r="E405" i="9"/>
  <c r="T405" i="9"/>
  <c r="D405" i="9"/>
  <c r="AD405" i="9"/>
  <c r="Q405" i="9"/>
  <c r="C405" i="9"/>
  <c r="O405" i="9"/>
  <c r="B405" i="9"/>
  <c r="Y405" i="9"/>
  <c r="N405" i="9"/>
  <c r="X405" i="9"/>
  <c r="K405" i="9"/>
  <c r="W405" i="9"/>
  <c r="J405" i="9"/>
  <c r="V413" i="9"/>
  <c r="I413" i="9"/>
  <c r="U413" i="9"/>
  <c r="E413" i="9"/>
  <c r="T413" i="9"/>
  <c r="D413" i="9"/>
  <c r="AD413" i="9"/>
  <c r="Q413" i="9"/>
  <c r="C413" i="9"/>
  <c r="O413" i="9"/>
  <c r="B413" i="9"/>
  <c r="Y413" i="9"/>
  <c r="N413" i="9"/>
  <c r="X413" i="9"/>
  <c r="K413" i="9"/>
  <c r="W413" i="9"/>
  <c r="J413" i="9"/>
  <c r="V421" i="9"/>
  <c r="I421" i="9"/>
  <c r="U421" i="9"/>
  <c r="E421" i="9"/>
  <c r="T421" i="9"/>
  <c r="D421" i="9"/>
  <c r="AD421" i="9"/>
  <c r="Q421" i="9"/>
  <c r="C421" i="9"/>
  <c r="O421" i="9"/>
  <c r="B421" i="9"/>
  <c r="Y421" i="9"/>
  <c r="N421" i="9"/>
  <c r="X421" i="9"/>
  <c r="K421" i="9"/>
  <c r="W421" i="9"/>
  <c r="J421" i="9"/>
  <c r="V429" i="9"/>
  <c r="I429" i="9"/>
  <c r="U429" i="9"/>
  <c r="E429" i="9"/>
  <c r="T429" i="9"/>
  <c r="D429" i="9"/>
  <c r="AD429" i="9"/>
  <c r="Q429" i="9"/>
  <c r="C429" i="9"/>
  <c r="O429" i="9"/>
  <c r="B429" i="9"/>
  <c r="Y429" i="9"/>
  <c r="N429" i="9"/>
  <c r="X429" i="9"/>
  <c r="K429" i="9"/>
  <c r="W429" i="9"/>
  <c r="J429" i="9"/>
  <c r="V437" i="9"/>
  <c r="I437" i="9"/>
  <c r="U437" i="9"/>
  <c r="E437" i="9"/>
  <c r="T437" i="9"/>
  <c r="D437" i="9"/>
  <c r="AD437" i="9"/>
  <c r="Q437" i="9"/>
  <c r="C437" i="9"/>
  <c r="O437" i="9"/>
  <c r="B437" i="9"/>
  <c r="Y437" i="9"/>
  <c r="N437" i="9"/>
  <c r="X437" i="9"/>
  <c r="K437" i="9"/>
  <c r="W437" i="9"/>
  <c r="J437" i="9"/>
  <c r="V445" i="9"/>
  <c r="I445" i="9"/>
  <c r="U445" i="9"/>
  <c r="E445" i="9"/>
  <c r="T445" i="9"/>
  <c r="D445" i="9"/>
  <c r="AD445" i="9"/>
  <c r="Q445" i="9"/>
  <c r="C445" i="9"/>
  <c r="O445" i="9"/>
  <c r="B445" i="9"/>
  <c r="Y445" i="9"/>
  <c r="N445" i="9"/>
  <c r="X445" i="9"/>
  <c r="K445" i="9"/>
  <c r="W445" i="9"/>
  <c r="J445" i="9"/>
  <c r="X455" i="9"/>
  <c r="K455" i="9"/>
  <c r="W455" i="9"/>
  <c r="J455" i="9"/>
  <c r="V455" i="9"/>
  <c r="I455" i="9"/>
  <c r="U455" i="9"/>
  <c r="E455" i="9"/>
  <c r="T455" i="9"/>
  <c r="D455" i="9"/>
  <c r="AD455" i="9"/>
  <c r="Q455" i="9"/>
  <c r="C455" i="9"/>
  <c r="O455" i="9"/>
  <c r="B455" i="9"/>
  <c r="Y455" i="9"/>
  <c r="N455" i="9"/>
  <c r="X463" i="9"/>
  <c r="K463" i="9"/>
  <c r="W463" i="9"/>
  <c r="J463" i="9"/>
  <c r="V463" i="9"/>
  <c r="I463" i="9"/>
  <c r="U463" i="9"/>
  <c r="E463" i="9"/>
  <c r="T463" i="9"/>
  <c r="D463" i="9"/>
  <c r="AD463" i="9"/>
  <c r="Q463" i="9"/>
  <c r="C463" i="9"/>
  <c r="O463" i="9"/>
  <c r="B463" i="9"/>
  <c r="Y463" i="9"/>
  <c r="N463" i="9"/>
  <c r="X469" i="9"/>
  <c r="K469" i="9"/>
  <c r="AD469" i="9"/>
  <c r="Y469" i="9"/>
  <c r="W469" i="9"/>
  <c r="I469" i="9"/>
  <c r="V469" i="9"/>
  <c r="E469" i="9"/>
  <c r="U469" i="9"/>
  <c r="D469" i="9"/>
  <c r="T469" i="9"/>
  <c r="C469" i="9"/>
  <c r="Q469" i="9"/>
  <c r="B469" i="9"/>
  <c r="O469" i="9"/>
  <c r="N469" i="9"/>
  <c r="J469" i="9"/>
  <c r="X477" i="9"/>
  <c r="K477" i="9"/>
  <c r="W477" i="9"/>
  <c r="J477" i="9"/>
  <c r="V477" i="9"/>
  <c r="I477" i="9"/>
  <c r="U477" i="9"/>
  <c r="E477" i="9"/>
  <c r="T477" i="9"/>
  <c r="D477" i="9"/>
  <c r="AD477" i="9"/>
  <c r="Q477" i="9"/>
  <c r="C477" i="9"/>
  <c r="O477" i="9"/>
  <c r="B477" i="9"/>
  <c r="Y477" i="9"/>
  <c r="N477" i="9"/>
  <c r="T489" i="9"/>
  <c r="D489" i="9"/>
  <c r="AD489" i="9"/>
  <c r="Q489" i="9"/>
  <c r="C489" i="9"/>
  <c r="O489" i="9"/>
  <c r="B489" i="9"/>
  <c r="Y489" i="9"/>
  <c r="N489" i="9"/>
  <c r="X489" i="9"/>
  <c r="K489" i="9"/>
  <c r="W489" i="9"/>
  <c r="J489" i="9"/>
  <c r="V489" i="9"/>
  <c r="I489" i="9"/>
  <c r="U489" i="9"/>
  <c r="E489" i="9"/>
  <c r="T497" i="9"/>
  <c r="D497" i="9"/>
  <c r="AD497" i="9"/>
  <c r="Q497" i="9"/>
  <c r="C497" i="9"/>
  <c r="O497" i="9"/>
  <c r="B497" i="9"/>
  <c r="Y497" i="9"/>
  <c r="N497" i="9"/>
  <c r="X497" i="9"/>
  <c r="K497" i="9"/>
  <c r="W497" i="9"/>
  <c r="J497" i="9"/>
  <c r="V497" i="9"/>
  <c r="I497" i="9"/>
  <c r="U497" i="9"/>
  <c r="E497" i="9"/>
  <c r="T505" i="9"/>
  <c r="D505" i="9"/>
  <c r="AD505" i="9"/>
  <c r="Q505" i="9"/>
  <c r="C505" i="9"/>
  <c r="O505" i="9"/>
  <c r="B505" i="9"/>
  <c r="Y505" i="9"/>
  <c r="N505" i="9"/>
  <c r="X505" i="9"/>
  <c r="K505" i="9"/>
  <c r="W505" i="9"/>
  <c r="J505" i="9"/>
  <c r="V505" i="9"/>
  <c r="I505" i="9"/>
  <c r="U505" i="9"/>
  <c r="E505" i="9"/>
  <c r="T513" i="9"/>
  <c r="D513" i="9"/>
  <c r="AD513" i="9"/>
  <c r="Q513" i="9"/>
  <c r="C513" i="9"/>
  <c r="O513" i="9"/>
  <c r="B513" i="9"/>
  <c r="Y513" i="9"/>
  <c r="N513" i="9"/>
  <c r="X513" i="9"/>
  <c r="K513" i="9"/>
  <c r="W513" i="9"/>
  <c r="J513" i="9"/>
  <c r="V513" i="9"/>
  <c r="I513" i="9"/>
  <c r="U513" i="9"/>
  <c r="E513" i="9"/>
  <c r="O519" i="9"/>
  <c r="B519" i="9"/>
  <c r="Y519" i="9"/>
  <c r="N519" i="9"/>
  <c r="X519" i="9"/>
  <c r="K519" i="9"/>
  <c r="W519" i="9"/>
  <c r="J519" i="9"/>
  <c r="V519" i="9"/>
  <c r="I519" i="9"/>
  <c r="U519" i="9"/>
  <c r="E519" i="9"/>
  <c r="T519" i="9"/>
  <c r="D519" i="9"/>
  <c r="AD519" i="9"/>
  <c r="Q519" i="9"/>
  <c r="C519" i="9"/>
  <c r="O527" i="9"/>
  <c r="B527" i="9"/>
  <c r="Y527" i="9"/>
  <c r="N527" i="9"/>
  <c r="X527" i="9"/>
  <c r="K527" i="9"/>
  <c r="W527" i="9"/>
  <c r="J527" i="9"/>
  <c r="V527" i="9"/>
  <c r="I527" i="9"/>
  <c r="U527" i="9"/>
  <c r="E527" i="9"/>
  <c r="T527" i="9"/>
  <c r="D527" i="9"/>
  <c r="AD527" i="9"/>
  <c r="Q527" i="9"/>
  <c r="C527" i="9"/>
  <c r="O535" i="9"/>
  <c r="B535" i="9"/>
  <c r="Y535" i="9"/>
  <c r="N535" i="9"/>
  <c r="X535" i="9"/>
  <c r="K535" i="9"/>
  <c r="W535" i="9"/>
  <c r="J535" i="9"/>
  <c r="V535" i="9"/>
  <c r="I535" i="9"/>
  <c r="U535" i="9"/>
  <c r="E535" i="9"/>
  <c r="T535" i="9"/>
  <c r="D535" i="9"/>
  <c r="AD535" i="9"/>
  <c r="Q535" i="9"/>
  <c r="C535" i="9"/>
  <c r="U543" i="9"/>
  <c r="E543" i="9"/>
  <c r="T543" i="9"/>
  <c r="D543" i="9"/>
  <c r="AD543" i="9"/>
  <c r="Q543" i="9"/>
  <c r="C543" i="9"/>
  <c r="O543" i="9"/>
  <c r="B543" i="9"/>
  <c r="Y543" i="9"/>
  <c r="N543" i="9"/>
  <c r="X543" i="9"/>
  <c r="K543" i="9"/>
  <c r="W543" i="9"/>
  <c r="J543" i="9"/>
  <c r="V543" i="9"/>
  <c r="I543" i="9"/>
  <c r="AD549" i="9"/>
  <c r="Q549" i="9"/>
  <c r="C549" i="9"/>
  <c r="O549" i="9"/>
  <c r="B549" i="9"/>
  <c r="Y549" i="9"/>
  <c r="N549" i="9"/>
  <c r="X549" i="9"/>
  <c r="K549" i="9"/>
  <c r="W549" i="9"/>
  <c r="J549" i="9"/>
  <c r="V549" i="9"/>
  <c r="I549" i="9"/>
  <c r="U549" i="9"/>
  <c r="E549" i="9"/>
  <c r="T549" i="9"/>
  <c r="D549" i="9"/>
  <c r="Y555" i="9"/>
  <c r="N555" i="9"/>
  <c r="X555" i="9"/>
  <c r="K555" i="9"/>
  <c r="W555" i="9"/>
  <c r="J555" i="9"/>
  <c r="V555" i="9"/>
  <c r="I555" i="9"/>
  <c r="U555" i="9"/>
  <c r="E555" i="9"/>
  <c r="T555" i="9"/>
  <c r="D555" i="9"/>
  <c r="AD555" i="9"/>
  <c r="Q555" i="9"/>
  <c r="C555" i="9"/>
  <c r="O555" i="9"/>
  <c r="B555" i="9"/>
  <c r="W561" i="9"/>
  <c r="J561" i="9"/>
  <c r="V561" i="9"/>
  <c r="I561" i="9"/>
  <c r="U561" i="9"/>
  <c r="E561" i="9"/>
  <c r="T561" i="9"/>
  <c r="D561" i="9"/>
  <c r="AD561" i="9"/>
  <c r="Q561" i="9"/>
  <c r="C561" i="9"/>
  <c r="O561" i="9"/>
  <c r="B561" i="9"/>
  <c r="Y561" i="9"/>
  <c r="N561" i="9"/>
  <c r="X561" i="9"/>
  <c r="K561" i="9"/>
  <c r="U567" i="9"/>
  <c r="E567" i="9"/>
  <c r="T567" i="9"/>
  <c r="D567" i="9"/>
  <c r="AD567" i="9"/>
  <c r="Q567" i="9"/>
  <c r="C567" i="9"/>
  <c r="O567" i="9"/>
  <c r="B567" i="9"/>
  <c r="Y567" i="9"/>
  <c r="N567" i="9"/>
  <c r="X567" i="9"/>
  <c r="K567" i="9"/>
  <c r="W567" i="9"/>
  <c r="J567" i="9"/>
  <c r="V567" i="9"/>
  <c r="I567" i="9"/>
  <c r="AD573" i="9"/>
  <c r="Q573" i="9"/>
  <c r="C573" i="9"/>
  <c r="O573" i="9"/>
  <c r="B573" i="9"/>
  <c r="Y573" i="9"/>
  <c r="N573" i="9"/>
  <c r="X573" i="9"/>
  <c r="K573" i="9"/>
  <c r="W573" i="9"/>
  <c r="J573" i="9"/>
  <c r="V573" i="9"/>
  <c r="I573" i="9"/>
  <c r="U573" i="9"/>
  <c r="E573" i="9"/>
  <c r="T573" i="9"/>
  <c r="D573" i="9"/>
  <c r="Y579" i="9"/>
  <c r="N579" i="9"/>
  <c r="X579" i="9"/>
  <c r="K579" i="9"/>
  <c r="W579" i="9"/>
  <c r="J579" i="9"/>
  <c r="V579" i="9"/>
  <c r="I579" i="9"/>
  <c r="U579" i="9"/>
  <c r="E579" i="9"/>
  <c r="T579" i="9"/>
  <c r="D579" i="9"/>
  <c r="AD579" i="9"/>
  <c r="Q579" i="9"/>
  <c r="C579" i="9"/>
  <c r="O579" i="9"/>
  <c r="B579" i="9"/>
  <c r="U583" i="9"/>
  <c r="E583" i="9"/>
  <c r="T583" i="9"/>
  <c r="D583" i="9"/>
  <c r="AD583" i="9"/>
  <c r="Q583" i="9"/>
  <c r="C583" i="9"/>
  <c r="O583" i="9"/>
  <c r="B583" i="9"/>
  <c r="Y583" i="9"/>
  <c r="N583" i="9"/>
  <c r="X583" i="9"/>
  <c r="K583" i="9"/>
  <c r="W583" i="9"/>
  <c r="J583" i="9"/>
  <c r="V583" i="9"/>
  <c r="I583" i="9"/>
  <c r="U589" i="9"/>
  <c r="E589" i="9"/>
  <c r="X589" i="9"/>
  <c r="K589" i="9"/>
  <c r="V589" i="9"/>
  <c r="C589" i="9"/>
  <c r="T589" i="9"/>
  <c r="B589" i="9"/>
  <c r="Q589" i="9"/>
  <c r="O589" i="9"/>
  <c r="AD589" i="9"/>
  <c r="N589" i="9"/>
  <c r="J589" i="9"/>
  <c r="Y589" i="9"/>
  <c r="I589" i="9"/>
  <c r="W589" i="9"/>
  <c r="D589" i="9"/>
  <c r="AD595" i="9"/>
  <c r="Q595" i="9"/>
  <c r="C595" i="9"/>
  <c r="V595" i="9"/>
  <c r="I595" i="9"/>
  <c r="Y595" i="9"/>
  <c r="J595" i="9"/>
  <c r="X595" i="9"/>
  <c r="E595" i="9"/>
  <c r="W595" i="9"/>
  <c r="D595" i="9"/>
  <c r="U595" i="9"/>
  <c r="B595" i="9"/>
  <c r="T595" i="9"/>
  <c r="O595" i="9"/>
  <c r="N595" i="9"/>
  <c r="K595" i="9"/>
  <c r="W599" i="9"/>
  <c r="J599" i="9"/>
  <c r="O599" i="9"/>
  <c r="B599" i="9"/>
  <c r="X599" i="9"/>
  <c r="E599" i="9"/>
  <c r="V599" i="9"/>
  <c r="D599" i="9"/>
  <c r="U599" i="9"/>
  <c r="C599" i="9"/>
  <c r="T599" i="9"/>
  <c r="Q599" i="9"/>
  <c r="N599" i="9"/>
  <c r="AD599" i="9"/>
  <c r="K599" i="9"/>
  <c r="Y599" i="9"/>
  <c r="I599" i="9"/>
  <c r="U605" i="9"/>
  <c r="E605" i="9"/>
  <c r="X605" i="9"/>
  <c r="K605" i="9"/>
  <c r="AD605" i="9"/>
  <c r="N605" i="9"/>
  <c r="J605" i="9"/>
  <c r="Y605" i="9"/>
  <c r="I605" i="9"/>
  <c r="W605" i="9"/>
  <c r="D605" i="9"/>
  <c r="V605" i="9"/>
  <c r="C605" i="9"/>
  <c r="T605" i="9"/>
  <c r="B605" i="9"/>
  <c r="Q605" i="9"/>
  <c r="O605" i="9"/>
  <c r="Y609" i="9"/>
  <c r="N609" i="9"/>
  <c r="X609" i="9"/>
  <c r="K609" i="9"/>
  <c r="V609" i="9"/>
  <c r="T609" i="9"/>
  <c r="D609" i="9"/>
  <c r="AD609" i="9"/>
  <c r="Q609" i="9"/>
  <c r="C609" i="9"/>
  <c r="W609" i="9"/>
  <c r="U609" i="9"/>
  <c r="O609" i="9"/>
  <c r="J609" i="9"/>
  <c r="I609" i="9"/>
  <c r="E609" i="9"/>
  <c r="B609" i="9"/>
  <c r="U613" i="9"/>
  <c r="E613" i="9"/>
  <c r="T613" i="9"/>
  <c r="D613" i="9"/>
  <c r="O613" i="9"/>
  <c r="B613" i="9"/>
  <c r="Y613" i="9"/>
  <c r="N613" i="9"/>
  <c r="X613" i="9"/>
  <c r="K613" i="9"/>
  <c r="W613" i="9"/>
  <c r="J613" i="9"/>
  <c r="V613" i="9"/>
  <c r="Q613" i="9"/>
  <c r="I613" i="9"/>
  <c r="C613" i="9"/>
  <c r="AD613" i="9"/>
  <c r="Y617" i="9"/>
  <c r="N617" i="9"/>
  <c r="X617" i="9"/>
  <c r="K617" i="9"/>
  <c r="V617" i="9"/>
  <c r="I617" i="9"/>
  <c r="U617" i="9"/>
  <c r="E617" i="9"/>
  <c r="T617" i="9"/>
  <c r="D617" i="9"/>
  <c r="AD617" i="9"/>
  <c r="Q617" i="9"/>
  <c r="C617" i="9"/>
  <c r="B617" i="9"/>
  <c r="W617" i="9"/>
  <c r="O617" i="9"/>
  <c r="J617" i="9"/>
  <c r="AD619" i="9"/>
  <c r="Q619" i="9"/>
  <c r="C619" i="9"/>
  <c r="O619" i="9"/>
  <c r="B619" i="9"/>
  <c r="X619" i="9"/>
  <c r="K619" i="9"/>
  <c r="W619" i="9"/>
  <c r="J619" i="9"/>
  <c r="V619" i="9"/>
  <c r="I619" i="9"/>
  <c r="U619" i="9"/>
  <c r="E619" i="9"/>
  <c r="Y619" i="9"/>
  <c r="T619" i="9"/>
  <c r="N619" i="9"/>
  <c r="D619" i="9"/>
  <c r="W623" i="9"/>
  <c r="J623" i="9"/>
  <c r="V623" i="9"/>
  <c r="I623" i="9"/>
  <c r="T623" i="9"/>
  <c r="D623" i="9"/>
  <c r="AD623" i="9"/>
  <c r="Q623" i="9"/>
  <c r="C623" i="9"/>
  <c r="O623" i="9"/>
  <c r="B623" i="9"/>
  <c r="Y623" i="9"/>
  <c r="N623" i="9"/>
  <c r="X623" i="9"/>
  <c r="U623" i="9"/>
  <c r="K623" i="9"/>
  <c r="E623" i="9"/>
  <c r="AD627" i="9"/>
  <c r="Q627" i="9"/>
  <c r="C627" i="9"/>
  <c r="O627" i="9"/>
  <c r="B627" i="9"/>
  <c r="X627" i="9"/>
  <c r="K627" i="9"/>
  <c r="W627" i="9"/>
  <c r="J627" i="9"/>
  <c r="V627" i="9"/>
  <c r="I627" i="9"/>
  <c r="U627" i="9"/>
  <c r="E627" i="9"/>
  <c r="D627" i="9"/>
  <c r="Y627" i="9"/>
  <c r="T627" i="9"/>
  <c r="N627" i="9"/>
  <c r="W631" i="9"/>
  <c r="J631" i="9"/>
  <c r="V631" i="9"/>
  <c r="I631" i="9"/>
  <c r="T631" i="9"/>
  <c r="D631" i="9"/>
  <c r="Q631" i="9"/>
  <c r="C631" i="9"/>
  <c r="AD631" i="9"/>
  <c r="O631" i="9"/>
  <c r="B631" i="9"/>
  <c r="Y631" i="9"/>
  <c r="N631" i="9"/>
  <c r="X631" i="9"/>
  <c r="U631" i="9"/>
  <c r="K631" i="9"/>
  <c r="E631" i="9"/>
  <c r="V635" i="9"/>
  <c r="I635" i="9"/>
  <c r="U635" i="9"/>
  <c r="E635" i="9"/>
  <c r="T635" i="9"/>
  <c r="D635" i="9"/>
  <c r="AD635" i="9"/>
  <c r="Q635" i="9"/>
  <c r="C635" i="9"/>
  <c r="K635" i="9"/>
  <c r="J635" i="9"/>
  <c r="Y635" i="9"/>
  <c r="X635" i="9"/>
  <c r="W635" i="9"/>
  <c r="O635" i="9"/>
  <c r="N635" i="9"/>
  <c r="B635" i="9"/>
  <c r="O639" i="9"/>
  <c r="B639" i="9"/>
  <c r="Y639" i="9"/>
  <c r="N639" i="9"/>
  <c r="X639" i="9"/>
  <c r="K639" i="9"/>
  <c r="W639" i="9"/>
  <c r="J639" i="9"/>
  <c r="T639" i="9"/>
  <c r="Q639" i="9"/>
  <c r="E639" i="9"/>
  <c r="D639" i="9"/>
  <c r="AD639" i="9"/>
  <c r="C639" i="9"/>
  <c r="V639" i="9"/>
  <c r="U639" i="9"/>
  <c r="I639" i="9"/>
  <c r="X645" i="9"/>
  <c r="K645" i="9"/>
  <c r="W645" i="9"/>
  <c r="J645" i="9"/>
  <c r="V645" i="9"/>
  <c r="I645" i="9"/>
  <c r="U645" i="9"/>
  <c r="E645" i="9"/>
  <c r="O645" i="9"/>
  <c r="N645" i="9"/>
  <c r="AD645" i="9"/>
  <c r="C645" i="9"/>
  <c r="B645" i="9"/>
  <c r="Y645" i="9"/>
  <c r="T645" i="9"/>
  <c r="Q645" i="9"/>
  <c r="D645" i="9"/>
  <c r="V651" i="9"/>
  <c r="I651" i="9"/>
  <c r="U651" i="9"/>
  <c r="E651" i="9"/>
  <c r="T651" i="9"/>
  <c r="D651" i="9"/>
  <c r="AD651" i="9"/>
  <c r="Q651" i="9"/>
  <c r="C651" i="9"/>
  <c r="O651" i="9"/>
  <c r="B651" i="9"/>
  <c r="W651" i="9"/>
  <c r="N651" i="9"/>
  <c r="K651" i="9"/>
  <c r="J651" i="9"/>
  <c r="Y651" i="9"/>
  <c r="X651" i="9"/>
  <c r="T657" i="9"/>
  <c r="D657" i="9"/>
  <c r="AD657" i="9"/>
  <c r="Q657" i="9"/>
  <c r="C657" i="9"/>
  <c r="O657" i="9"/>
  <c r="B657" i="9"/>
  <c r="Y657" i="9"/>
  <c r="N657" i="9"/>
  <c r="X657" i="9"/>
  <c r="K657" i="9"/>
  <c r="I657" i="9"/>
  <c r="E657" i="9"/>
  <c r="W657" i="9"/>
  <c r="V657" i="9"/>
  <c r="U657" i="9"/>
  <c r="J657" i="9"/>
  <c r="V667" i="9"/>
  <c r="I667" i="9"/>
  <c r="U667" i="9"/>
  <c r="E667" i="9"/>
  <c r="T667" i="9"/>
  <c r="D667" i="9"/>
  <c r="AD667" i="9"/>
  <c r="Q667" i="9"/>
  <c r="C667" i="9"/>
  <c r="O667" i="9"/>
  <c r="B667" i="9"/>
  <c r="K667" i="9"/>
  <c r="J667" i="9"/>
  <c r="Y667" i="9"/>
  <c r="X667" i="9"/>
  <c r="W667" i="9"/>
  <c r="N667" i="9"/>
  <c r="V675" i="9"/>
  <c r="I675" i="9"/>
  <c r="U675" i="9"/>
  <c r="E675" i="9"/>
  <c r="T675" i="9"/>
  <c r="D675" i="9"/>
  <c r="AD675" i="9"/>
  <c r="Q675" i="9"/>
  <c r="C675" i="9"/>
  <c r="O675" i="9"/>
  <c r="B675" i="9"/>
  <c r="J675" i="9"/>
  <c r="Y675" i="9"/>
  <c r="X675" i="9"/>
  <c r="W675" i="9"/>
  <c r="N675" i="9"/>
  <c r="K675" i="9"/>
  <c r="T681" i="9"/>
  <c r="D681" i="9"/>
  <c r="AD681" i="9"/>
  <c r="Q681" i="9"/>
  <c r="C681" i="9"/>
  <c r="O681" i="9"/>
  <c r="B681" i="9"/>
  <c r="Y681" i="9"/>
  <c r="N681" i="9"/>
  <c r="X681" i="9"/>
  <c r="K681" i="9"/>
  <c r="W681" i="9"/>
  <c r="V681" i="9"/>
  <c r="U681" i="9"/>
  <c r="J681" i="9"/>
  <c r="I681" i="9"/>
  <c r="E681" i="9"/>
  <c r="AD689" i="9"/>
  <c r="T689" i="9"/>
  <c r="D689" i="9"/>
  <c r="Q689" i="9"/>
  <c r="C689" i="9"/>
  <c r="O689" i="9"/>
  <c r="B689" i="9"/>
  <c r="Y689" i="9"/>
  <c r="N689" i="9"/>
  <c r="X689" i="9"/>
  <c r="K689" i="9"/>
  <c r="W689" i="9"/>
  <c r="V689" i="9"/>
  <c r="U689" i="9"/>
  <c r="J689" i="9"/>
  <c r="I689" i="9"/>
  <c r="E689" i="9"/>
  <c r="U697" i="9"/>
  <c r="E697" i="9"/>
  <c r="O697" i="9"/>
  <c r="B697" i="9"/>
  <c r="W697" i="9"/>
  <c r="J697" i="9"/>
  <c r="Y697" i="9"/>
  <c r="D697" i="9"/>
  <c r="X697" i="9"/>
  <c r="C697" i="9"/>
  <c r="V697" i="9"/>
  <c r="N697" i="9"/>
  <c r="K697" i="9"/>
  <c r="Q697" i="9"/>
  <c r="I697" i="9"/>
  <c r="T697" i="9"/>
  <c r="AD697" i="9"/>
  <c r="U705" i="9"/>
  <c r="E705" i="9"/>
  <c r="T705" i="9"/>
  <c r="D705" i="9"/>
  <c r="O705" i="9"/>
  <c r="B705" i="9"/>
  <c r="W705" i="9"/>
  <c r="J705" i="9"/>
  <c r="I705" i="9"/>
  <c r="AD705" i="9"/>
  <c r="C705" i="9"/>
  <c r="Y705" i="9"/>
  <c r="Q705" i="9"/>
  <c r="N705" i="9"/>
  <c r="K705" i="9"/>
  <c r="X705" i="9"/>
  <c r="V705" i="9"/>
  <c r="W715" i="9"/>
  <c r="J715" i="9"/>
  <c r="V715" i="9"/>
  <c r="I715" i="9"/>
  <c r="T715" i="9"/>
  <c r="D715" i="9"/>
  <c r="Y715" i="9"/>
  <c r="N715" i="9"/>
  <c r="K715" i="9"/>
  <c r="E715" i="9"/>
  <c r="AD715" i="9"/>
  <c r="C715" i="9"/>
  <c r="U715" i="9"/>
  <c r="Q715" i="9"/>
  <c r="X715" i="9"/>
  <c r="O715" i="9"/>
  <c r="B715" i="9"/>
  <c r="W723" i="9"/>
  <c r="J723" i="9"/>
  <c r="V723" i="9"/>
  <c r="I723" i="9"/>
  <c r="T723" i="9"/>
  <c r="D723" i="9"/>
  <c r="Y723" i="9"/>
  <c r="N723" i="9"/>
  <c r="X723" i="9"/>
  <c r="U723" i="9"/>
  <c r="Q723" i="9"/>
  <c r="E723" i="9"/>
  <c r="AD723" i="9"/>
  <c r="C723" i="9"/>
  <c r="K723" i="9"/>
  <c r="B723" i="9"/>
  <c r="O723" i="9"/>
  <c r="T733" i="9"/>
  <c r="D733" i="9"/>
  <c r="X733" i="9"/>
  <c r="K733" i="9"/>
  <c r="U733" i="9"/>
  <c r="B733" i="9"/>
  <c r="Q733" i="9"/>
  <c r="AD733" i="9"/>
  <c r="N733" i="9"/>
  <c r="W733" i="9"/>
  <c r="E733" i="9"/>
  <c r="V733" i="9"/>
  <c r="O733" i="9"/>
  <c r="J733" i="9"/>
  <c r="Y733" i="9"/>
  <c r="I733" i="9"/>
  <c r="C733" i="9"/>
  <c r="T741" i="9"/>
  <c r="D741" i="9"/>
  <c r="X741" i="9"/>
  <c r="K741" i="9"/>
  <c r="O741" i="9"/>
  <c r="N741" i="9"/>
  <c r="Y741" i="9"/>
  <c r="I741" i="9"/>
  <c r="U741" i="9"/>
  <c r="B741" i="9"/>
  <c r="Q741" i="9"/>
  <c r="J741" i="9"/>
  <c r="E741" i="9"/>
  <c r="AD741" i="9"/>
  <c r="W741" i="9"/>
  <c r="V741" i="9"/>
  <c r="C741" i="9"/>
  <c r="T749" i="9"/>
  <c r="D749" i="9"/>
  <c r="O749" i="9"/>
  <c r="B749" i="9"/>
  <c r="X749" i="9"/>
  <c r="K749" i="9"/>
  <c r="Q749" i="9"/>
  <c r="N749" i="9"/>
  <c r="AD749" i="9"/>
  <c r="I749" i="9"/>
  <c r="V749" i="9"/>
  <c r="U749" i="9"/>
  <c r="J749" i="9"/>
  <c r="E749" i="9"/>
  <c r="Y749" i="9"/>
  <c r="W749" i="9"/>
  <c r="C749" i="9"/>
  <c r="O755" i="9"/>
  <c r="B755" i="9"/>
  <c r="X755" i="9"/>
  <c r="K755" i="9"/>
  <c r="W755" i="9"/>
  <c r="J755" i="9"/>
  <c r="V755" i="9"/>
  <c r="I755" i="9"/>
  <c r="T755" i="9"/>
  <c r="Q755" i="9"/>
  <c r="N755" i="9"/>
  <c r="E755" i="9"/>
  <c r="Y755" i="9"/>
  <c r="AD755" i="9"/>
  <c r="C755" i="9"/>
  <c r="U755" i="9"/>
  <c r="D755" i="9"/>
  <c r="O763" i="9"/>
  <c r="B763" i="9"/>
  <c r="X763" i="9"/>
  <c r="K763" i="9"/>
  <c r="W763" i="9"/>
  <c r="J763" i="9"/>
  <c r="V763" i="9"/>
  <c r="I763" i="9"/>
  <c r="D763" i="9"/>
  <c r="AD763" i="9"/>
  <c r="C763" i="9"/>
  <c r="Y763" i="9"/>
  <c r="U763" i="9"/>
  <c r="N763" i="9"/>
  <c r="E763" i="9"/>
  <c r="T763" i="9"/>
  <c r="Q763" i="9"/>
  <c r="O771" i="9"/>
  <c r="B771" i="9"/>
  <c r="X771" i="9"/>
  <c r="K771" i="9"/>
  <c r="W771" i="9"/>
  <c r="J771" i="9"/>
  <c r="V771" i="9"/>
  <c r="I771" i="9"/>
  <c r="T771" i="9"/>
  <c r="Q771" i="9"/>
  <c r="N771" i="9"/>
  <c r="E771" i="9"/>
  <c r="Y771" i="9"/>
  <c r="AD771" i="9"/>
  <c r="U771" i="9"/>
  <c r="D771" i="9"/>
  <c r="C771" i="9"/>
  <c r="T781" i="9"/>
  <c r="D781" i="9"/>
  <c r="AD781" i="9"/>
  <c r="Q781" i="9"/>
  <c r="C781" i="9"/>
  <c r="O781" i="9"/>
  <c r="B781" i="9"/>
  <c r="X781" i="9"/>
  <c r="K781" i="9"/>
  <c r="N781" i="9"/>
  <c r="I781" i="9"/>
  <c r="E781" i="9"/>
  <c r="Y781" i="9"/>
  <c r="V781" i="9"/>
  <c r="U781" i="9"/>
  <c r="J781" i="9"/>
  <c r="W781" i="9"/>
  <c r="W791" i="9"/>
  <c r="J791" i="9"/>
  <c r="V791" i="9"/>
  <c r="I791" i="9"/>
  <c r="U791" i="9"/>
  <c r="E791" i="9"/>
  <c r="T791" i="9"/>
  <c r="D791" i="9"/>
  <c r="AD791" i="9"/>
  <c r="Q791" i="9"/>
  <c r="C791" i="9"/>
  <c r="O791" i="9"/>
  <c r="B791" i="9"/>
  <c r="N791" i="9"/>
  <c r="K791" i="9"/>
  <c r="X791" i="9"/>
  <c r="Y791" i="9"/>
  <c r="W799" i="9"/>
  <c r="J799" i="9"/>
  <c r="V799" i="9"/>
  <c r="I799" i="9"/>
  <c r="U799" i="9"/>
  <c r="E799" i="9"/>
  <c r="T799" i="9"/>
  <c r="D799" i="9"/>
  <c r="AD799" i="9"/>
  <c r="Q799" i="9"/>
  <c r="C799" i="9"/>
  <c r="O799" i="9"/>
  <c r="B799" i="9"/>
  <c r="Y799" i="9"/>
  <c r="X799" i="9"/>
  <c r="N799" i="9"/>
  <c r="K799" i="9"/>
  <c r="W807" i="9"/>
  <c r="J807" i="9"/>
  <c r="V807" i="9"/>
  <c r="I807" i="9"/>
  <c r="U807" i="9"/>
  <c r="E807" i="9"/>
  <c r="T807" i="9"/>
  <c r="D807" i="9"/>
  <c r="AD807" i="9"/>
  <c r="Q807" i="9"/>
  <c r="C807" i="9"/>
  <c r="O807" i="9"/>
  <c r="B807" i="9"/>
  <c r="Y807" i="9"/>
  <c r="X807" i="9"/>
  <c r="N807" i="9"/>
  <c r="K807" i="9"/>
  <c r="U821" i="9"/>
  <c r="E821" i="9"/>
  <c r="T821" i="9"/>
  <c r="D821" i="9"/>
  <c r="AD821" i="9"/>
  <c r="Q821" i="9"/>
  <c r="C821" i="9"/>
  <c r="O821" i="9"/>
  <c r="B821" i="9"/>
  <c r="Y821" i="9"/>
  <c r="N821" i="9"/>
  <c r="X821" i="9"/>
  <c r="K821" i="9"/>
  <c r="W821" i="9"/>
  <c r="V821" i="9"/>
  <c r="J821" i="9"/>
  <c r="I821" i="9"/>
  <c r="AD967" i="9"/>
  <c r="T967" i="9"/>
  <c r="D967" i="9"/>
  <c r="A692" i="9"/>
  <c r="A740" i="9"/>
  <c r="A783" i="9"/>
  <c r="A847" i="9"/>
  <c r="A903" i="9"/>
  <c r="A951" i="9"/>
  <c r="A943" i="9"/>
  <c r="A855" i="9"/>
  <c r="A791" i="9"/>
  <c r="A708" i="9"/>
  <c r="A893" i="9"/>
  <c r="A829" i="9"/>
  <c r="A765" i="9"/>
  <c r="A701" i="9"/>
  <c r="E6" i="9"/>
  <c r="B7" i="9"/>
  <c r="O7" i="9"/>
  <c r="J8" i="9"/>
  <c r="D9" i="9"/>
  <c r="T9" i="9"/>
  <c r="N10" i="9"/>
  <c r="I11" i="9"/>
  <c r="C12" i="9"/>
  <c r="Q12" i="9"/>
  <c r="K13" i="9"/>
  <c r="E14" i="9"/>
  <c r="B15" i="9"/>
  <c r="O15" i="9"/>
  <c r="J16" i="9"/>
  <c r="D17" i="9"/>
  <c r="T17" i="9"/>
  <c r="N18" i="9"/>
  <c r="I19" i="9"/>
  <c r="C20" i="9"/>
  <c r="Q20" i="9"/>
  <c r="K21" i="9"/>
  <c r="E22" i="9"/>
  <c r="B23" i="9"/>
  <c r="O23" i="9"/>
  <c r="J24" i="9"/>
  <c r="D25" i="9"/>
  <c r="T25" i="9"/>
  <c r="N26" i="9"/>
  <c r="I27" i="9"/>
  <c r="C28" i="9"/>
  <c r="Q28" i="9"/>
  <c r="K29" i="9"/>
  <c r="E30" i="9"/>
  <c r="B31" i="9"/>
  <c r="O31" i="9"/>
  <c r="J32" i="9"/>
  <c r="D33" i="9"/>
  <c r="T33" i="9"/>
  <c r="N34" i="9"/>
  <c r="I35" i="9"/>
  <c r="C36" i="9"/>
  <c r="Q36" i="9"/>
  <c r="K37" i="9"/>
  <c r="E38" i="9"/>
  <c r="B39" i="9"/>
  <c r="O39" i="9"/>
  <c r="AD39" i="9"/>
  <c r="O40" i="9"/>
  <c r="E41" i="9"/>
  <c r="Q42" i="9"/>
  <c r="E43" i="9"/>
  <c r="Y43" i="9"/>
  <c r="T44" i="9"/>
  <c r="I45" i="9"/>
  <c r="T46" i="9"/>
  <c r="E47" i="9"/>
  <c r="AD47" i="9"/>
  <c r="U48" i="9"/>
  <c r="I49" i="9"/>
  <c r="B50" i="9"/>
  <c r="W51" i="9"/>
  <c r="T52" i="9"/>
  <c r="N53" i="9"/>
  <c r="I54" i="9"/>
  <c r="C55" i="9"/>
  <c r="AD55" i="9"/>
  <c r="X56" i="9"/>
  <c r="U57" i="9"/>
  <c r="O58" i="9"/>
  <c r="K59" i="9"/>
  <c r="T60" i="9"/>
  <c r="W61" i="9"/>
  <c r="W62" i="9"/>
  <c r="AD63" i="9"/>
  <c r="C65" i="9"/>
  <c r="C66" i="9"/>
  <c r="J67" i="9"/>
  <c r="O68" i="9"/>
  <c r="O69" i="9"/>
  <c r="V70" i="9"/>
  <c r="Y71" i="9"/>
  <c r="Y72" i="9"/>
  <c r="B74" i="9"/>
  <c r="E75" i="9"/>
  <c r="E76" i="9"/>
  <c r="N77" i="9"/>
  <c r="T78" i="9"/>
  <c r="T79" i="9"/>
  <c r="X80" i="9"/>
  <c r="AD81" i="9"/>
  <c r="AD82" i="9"/>
  <c r="D84" i="9"/>
  <c r="J85" i="9"/>
  <c r="W86" i="9"/>
  <c r="N88" i="9"/>
  <c r="C90" i="9"/>
  <c r="X91" i="9"/>
  <c r="O93" i="9"/>
  <c r="D95" i="9"/>
  <c r="Y96" i="9"/>
  <c r="Q98" i="9"/>
  <c r="E100" i="9"/>
  <c r="Q103" i="9"/>
  <c r="I110" i="9"/>
  <c r="U113" i="9"/>
  <c r="P1006" i="7"/>
  <c r="F1006" i="7"/>
  <c r="Q1006" i="7"/>
  <c r="AA1006" i="7"/>
  <c r="G1006" i="7"/>
  <c r="S1006" i="7"/>
  <c r="Y1006" i="7"/>
  <c r="AC1006" i="7"/>
  <c r="H1006" i="7"/>
  <c r="I1006" i="7"/>
  <c r="A1006" i="7"/>
  <c r="R1006" i="7"/>
  <c r="J1006" i="7"/>
  <c r="B1006" i="7"/>
  <c r="K1006" i="7"/>
  <c r="U1006" i="7"/>
  <c r="AE1006" i="7"/>
  <c r="X1006" i="7"/>
  <c r="C1006" i="7"/>
  <c r="O1006" i="7"/>
  <c r="E1006" i="7"/>
  <c r="D1006" i="7"/>
  <c r="E879" i="9"/>
  <c r="U879" i="9"/>
  <c r="N883" i="9"/>
  <c r="Y883" i="9"/>
  <c r="E887" i="9"/>
  <c r="U887" i="9"/>
  <c r="N891" i="9"/>
  <c r="Y891" i="9"/>
  <c r="E895" i="9"/>
  <c r="U895" i="9"/>
  <c r="N899" i="9"/>
  <c r="Y899" i="9"/>
  <c r="E903" i="9"/>
  <c r="U903" i="9"/>
  <c r="N907" i="9"/>
  <c r="Y907" i="9"/>
  <c r="E911" i="9"/>
  <c r="U911" i="9"/>
  <c r="N915" i="9"/>
  <c r="Y915" i="9"/>
  <c r="E919" i="9"/>
  <c r="U919" i="9"/>
  <c r="N923" i="9"/>
  <c r="Y923" i="9"/>
  <c r="E927" i="9"/>
  <c r="U927" i="9"/>
  <c r="N931" i="9"/>
  <c r="Y931" i="9"/>
  <c r="E935" i="9"/>
  <c r="U935" i="9"/>
  <c r="N939" i="9"/>
  <c r="Y939" i="9"/>
  <c r="E943" i="9"/>
  <c r="U943" i="9"/>
  <c r="N947" i="9"/>
  <c r="Y947" i="9"/>
  <c r="E951" i="9"/>
  <c r="U951" i="9"/>
  <c r="N955" i="9"/>
  <c r="Y955" i="9"/>
  <c r="E959" i="9"/>
  <c r="U959" i="9"/>
  <c r="N963" i="9"/>
  <c r="Y963" i="9"/>
  <c r="E967" i="9"/>
  <c r="U967" i="9"/>
  <c r="N971" i="9"/>
  <c r="Y971" i="9"/>
  <c r="E975" i="9"/>
  <c r="U975" i="9"/>
  <c r="N979" i="9"/>
  <c r="Y979" i="9"/>
  <c r="E983" i="9"/>
  <c r="U983" i="9"/>
  <c r="N987" i="9"/>
  <c r="Y987" i="9"/>
  <c r="E991" i="9"/>
  <c r="U991" i="9"/>
  <c r="N995" i="9"/>
  <c r="Y995" i="9"/>
  <c r="E999" i="9"/>
  <c r="U999" i="9"/>
  <c r="N1003" i="9"/>
  <c r="Y1003" i="9"/>
  <c r="B915" i="9"/>
  <c r="O915" i="9"/>
  <c r="I919" i="9"/>
  <c r="V919" i="9"/>
  <c r="B923" i="9"/>
  <c r="O923" i="9"/>
  <c r="I927" i="9"/>
  <c r="V927" i="9"/>
  <c r="B931" i="9"/>
  <c r="O931" i="9"/>
  <c r="I935" i="9"/>
  <c r="V935" i="9"/>
  <c r="B939" i="9"/>
  <c r="O939" i="9"/>
  <c r="I943" i="9"/>
  <c r="V943" i="9"/>
  <c r="B947" i="9"/>
  <c r="O947" i="9"/>
  <c r="I951" i="9"/>
  <c r="V951" i="9"/>
  <c r="B955" i="9"/>
  <c r="O955" i="9"/>
  <c r="I959" i="9"/>
  <c r="V959" i="9"/>
  <c r="B963" i="9"/>
  <c r="O963" i="9"/>
  <c r="I967" i="9"/>
  <c r="V967" i="9"/>
  <c r="B971" i="9"/>
  <c r="O971" i="9"/>
  <c r="I975" i="9"/>
  <c r="V975" i="9"/>
  <c r="B979" i="9"/>
  <c r="O979" i="9"/>
  <c r="I983" i="9"/>
  <c r="V983" i="9"/>
  <c r="B987" i="9"/>
  <c r="O987" i="9"/>
  <c r="I991" i="9"/>
  <c r="V991" i="9"/>
  <c r="B995" i="9"/>
  <c r="O995" i="9"/>
  <c r="I999" i="9"/>
  <c r="V999" i="9"/>
  <c r="B1003" i="9"/>
  <c r="O1003" i="9"/>
  <c r="J871" i="9"/>
  <c r="W871" i="9"/>
  <c r="C875" i="9"/>
  <c r="Q875" i="9"/>
  <c r="AD875" i="9"/>
  <c r="J879" i="9"/>
  <c r="W879" i="9"/>
  <c r="C883" i="9"/>
  <c r="Q883" i="9"/>
  <c r="AD883" i="9"/>
  <c r="J887" i="9"/>
  <c r="W887" i="9"/>
  <c r="C891" i="9"/>
  <c r="Q891" i="9"/>
  <c r="AD891" i="9"/>
  <c r="J895" i="9"/>
  <c r="W895" i="9"/>
  <c r="C899" i="9"/>
  <c r="Q899" i="9"/>
  <c r="AD899" i="9"/>
  <c r="J903" i="9"/>
  <c r="W903" i="9"/>
  <c r="C907" i="9"/>
  <c r="Q907" i="9"/>
  <c r="AD907" i="9"/>
  <c r="J911" i="9"/>
  <c r="W911" i="9"/>
  <c r="C915" i="9"/>
  <c r="Q915" i="9"/>
  <c r="AD915" i="9"/>
  <c r="J919" i="9"/>
  <c r="W919" i="9"/>
  <c r="C923" i="9"/>
  <c r="Q923" i="9"/>
  <c r="AD923" i="9"/>
  <c r="J927" i="9"/>
  <c r="W927" i="9"/>
  <c r="C931" i="9"/>
  <c r="Q931" i="9"/>
  <c r="AD931" i="9"/>
  <c r="J935" i="9"/>
  <c r="W935" i="9"/>
  <c r="C939" i="9"/>
  <c r="Q939" i="9"/>
  <c r="AD939" i="9"/>
  <c r="J943" i="9"/>
  <c r="W943" i="9"/>
  <c r="C947" i="9"/>
  <c r="Q947" i="9"/>
  <c r="AD947" i="9"/>
  <c r="J951" i="9"/>
  <c r="W951" i="9"/>
  <c r="C955" i="9"/>
  <c r="Q955" i="9"/>
  <c r="AD955" i="9"/>
  <c r="J959" i="9"/>
  <c r="W959" i="9"/>
  <c r="C963" i="9"/>
  <c r="Q963" i="9"/>
  <c r="AD963" i="9"/>
  <c r="J967" i="9"/>
  <c r="W967" i="9"/>
  <c r="C971" i="9"/>
  <c r="Q971" i="9"/>
  <c r="AD971" i="9"/>
  <c r="J975" i="9"/>
  <c r="W975" i="9"/>
  <c r="C979" i="9"/>
  <c r="Q979" i="9"/>
  <c r="AD979" i="9"/>
  <c r="J983" i="9"/>
  <c r="W983" i="9"/>
  <c r="C987" i="9"/>
  <c r="Q987" i="9"/>
  <c r="AD987" i="9"/>
  <c r="J991" i="9"/>
  <c r="W991" i="9"/>
  <c r="C995" i="9"/>
  <c r="Q995" i="9"/>
  <c r="AD995" i="9"/>
  <c r="J999" i="9"/>
  <c r="W999" i="9"/>
  <c r="C1003" i="9"/>
  <c r="Q1003" i="9"/>
  <c r="AD1003" i="9"/>
  <c r="X903" i="9"/>
  <c r="D907" i="9"/>
  <c r="T907" i="9"/>
  <c r="K911" i="9"/>
  <c r="X911" i="9"/>
  <c r="D915" i="9"/>
  <c r="T915" i="9"/>
  <c r="K919" i="9"/>
  <c r="X919" i="9"/>
  <c r="D923" i="9"/>
  <c r="T923" i="9"/>
  <c r="K927" i="9"/>
  <c r="X927" i="9"/>
  <c r="D931" i="9"/>
  <c r="T931" i="9"/>
  <c r="K935" i="9"/>
  <c r="X935" i="9"/>
  <c r="D939" i="9"/>
  <c r="T939" i="9"/>
  <c r="K943" i="9"/>
  <c r="X943" i="9"/>
  <c r="D947" i="9"/>
  <c r="T947" i="9"/>
  <c r="K951" i="9"/>
  <c r="X951" i="9"/>
  <c r="D955" i="9"/>
  <c r="T955" i="9"/>
  <c r="K959" i="9"/>
  <c r="X959" i="9"/>
  <c r="D963" i="9"/>
  <c r="T963" i="9"/>
  <c r="K967" i="9"/>
  <c r="X967" i="9"/>
  <c r="D971" i="9"/>
  <c r="T971" i="9"/>
  <c r="K975" i="9"/>
  <c r="X975" i="9"/>
  <c r="D979" i="9"/>
  <c r="T979" i="9"/>
  <c r="K983" i="9"/>
  <c r="X983" i="9"/>
  <c r="D987" i="9"/>
  <c r="T987" i="9"/>
  <c r="K991" i="9"/>
  <c r="X991" i="9"/>
  <c r="D995" i="9"/>
  <c r="T995" i="9"/>
  <c r="K999" i="9"/>
  <c r="X999" i="9"/>
  <c r="D1003" i="9"/>
  <c r="T1003" i="9"/>
  <c r="N871" i="9"/>
  <c r="E875" i="9"/>
  <c r="N879" i="9"/>
  <c r="E883" i="9"/>
  <c r="N887" i="9"/>
  <c r="E891" i="9"/>
  <c r="N895" i="9"/>
  <c r="E899" i="9"/>
  <c r="N903" i="9"/>
  <c r="E907" i="9"/>
  <c r="U907" i="9"/>
  <c r="N911" i="9"/>
  <c r="Y911" i="9"/>
  <c r="E915" i="9"/>
  <c r="U915" i="9"/>
  <c r="N919" i="9"/>
  <c r="Y919" i="9"/>
  <c r="E923" i="9"/>
  <c r="U923" i="9"/>
  <c r="N927" i="9"/>
  <c r="Y927" i="9"/>
  <c r="E931" i="9"/>
  <c r="U931" i="9"/>
  <c r="N935" i="9"/>
  <c r="Y935" i="9"/>
  <c r="E939" i="9"/>
  <c r="U939" i="9"/>
  <c r="N943" i="9"/>
  <c r="Y943" i="9"/>
  <c r="E947" i="9"/>
  <c r="U947" i="9"/>
  <c r="N951" i="9"/>
  <c r="Y951" i="9"/>
  <c r="E955" i="9"/>
  <c r="U955" i="9"/>
  <c r="N959" i="9"/>
  <c r="Y959" i="9"/>
  <c r="E963" i="9"/>
  <c r="U963" i="9"/>
  <c r="N967" i="9"/>
  <c r="Y967" i="9"/>
  <c r="E971" i="9"/>
  <c r="U971" i="9"/>
  <c r="N975" i="9"/>
  <c r="Y975" i="9"/>
  <c r="E979" i="9"/>
  <c r="U979" i="9"/>
  <c r="N983" i="9"/>
  <c r="Y983" i="9"/>
  <c r="E987" i="9"/>
  <c r="U987" i="9"/>
  <c r="N991" i="9"/>
  <c r="Y991" i="9"/>
  <c r="E995" i="9"/>
  <c r="U995" i="9"/>
  <c r="N999" i="9"/>
  <c r="Y999" i="9"/>
  <c r="E1003" i="9"/>
  <c r="U1003" i="9"/>
  <c r="I907" i="9"/>
  <c r="B911" i="9"/>
  <c r="O911" i="9"/>
  <c r="I915" i="9"/>
  <c r="V915" i="9"/>
  <c r="B919" i="9"/>
  <c r="O919" i="9"/>
  <c r="I923" i="9"/>
  <c r="V923" i="9"/>
  <c r="B927" i="9"/>
  <c r="O927" i="9"/>
  <c r="I931" i="9"/>
  <c r="V931" i="9"/>
  <c r="B935" i="9"/>
  <c r="O935" i="9"/>
  <c r="I939" i="9"/>
  <c r="V939" i="9"/>
  <c r="B943" i="9"/>
  <c r="O943" i="9"/>
  <c r="I947" i="9"/>
  <c r="V947" i="9"/>
  <c r="B951" i="9"/>
  <c r="O951" i="9"/>
  <c r="I955" i="9"/>
  <c r="V955" i="9"/>
  <c r="B959" i="9"/>
  <c r="O959" i="9"/>
  <c r="I963" i="9"/>
  <c r="V963" i="9"/>
  <c r="B967" i="9"/>
  <c r="O967" i="9"/>
  <c r="I971" i="9"/>
  <c r="V971" i="9"/>
  <c r="B975" i="9"/>
  <c r="O975" i="9"/>
  <c r="I979" i="9"/>
  <c r="V979" i="9"/>
  <c r="B983" i="9"/>
  <c r="O983" i="9"/>
  <c r="I987" i="9"/>
  <c r="V987" i="9"/>
  <c r="B991" i="9"/>
  <c r="O991" i="9"/>
  <c r="I995" i="9"/>
  <c r="V995" i="9"/>
  <c r="B999" i="9"/>
  <c r="O999" i="9"/>
  <c r="I1003" i="9"/>
  <c r="V1003" i="9"/>
  <c r="C911" i="9"/>
  <c r="Q911" i="9"/>
  <c r="J915" i="9"/>
  <c r="C919" i="9"/>
  <c r="Q919" i="9"/>
  <c r="J923" i="9"/>
  <c r="C927" i="9"/>
  <c r="Q927" i="9"/>
  <c r="J931" i="9"/>
  <c r="C935" i="9"/>
  <c r="Q935" i="9"/>
  <c r="J939" i="9"/>
  <c r="C943" i="9"/>
  <c r="Q943" i="9"/>
  <c r="J947" i="9"/>
  <c r="C951" i="9"/>
  <c r="Q951" i="9"/>
  <c r="J955" i="9"/>
  <c r="C959" i="9"/>
  <c r="Q959" i="9"/>
  <c r="J963" i="9"/>
  <c r="C967" i="9"/>
  <c r="Q967" i="9"/>
  <c r="J971" i="9"/>
  <c r="C975" i="9"/>
  <c r="Q975" i="9"/>
  <c r="J979" i="9"/>
  <c r="C983" i="9"/>
  <c r="Q983" i="9"/>
  <c r="J987" i="9"/>
  <c r="C991" i="9"/>
  <c r="Q991" i="9"/>
  <c r="J995" i="9"/>
  <c r="C999" i="9"/>
  <c r="Q999" i="9"/>
  <c r="J1003" i="9"/>
  <c r="A997" i="9"/>
  <c r="A989" i="9"/>
  <c r="A981" i="9"/>
  <c r="A973" i="9"/>
  <c r="A965" i="9"/>
  <c r="A957" i="9"/>
  <c r="A949" i="9"/>
  <c r="A941" i="9"/>
  <c r="A933" i="9"/>
  <c r="A925" i="9"/>
  <c r="A8" i="9"/>
  <c r="A12" i="9"/>
  <c r="A14" i="9"/>
  <c r="A16" i="9"/>
  <c r="A18" i="9"/>
  <c r="A20" i="9"/>
  <c r="A22" i="9"/>
  <c r="A24" i="9"/>
  <c r="A26" i="9"/>
  <c r="A28" i="9"/>
  <c r="A30" i="9"/>
  <c r="A32" i="9"/>
  <c r="A34" i="9"/>
  <c r="A36" i="9"/>
  <c r="A40" i="9"/>
  <c r="A42" i="9"/>
  <c r="A44" i="9"/>
  <c r="A46" i="9"/>
  <c r="A48" i="9"/>
  <c r="A50" i="9"/>
  <c r="A52" i="9"/>
  <c r="A56" i="9"/>
  <c r="A58" i="9"/>
  <c r="A60" i="9"/>
  <c r="A62" i="9"/>
  <c r="A64" i="9"/>
  <c r="A66" i="9"/>
  <c r="A68" i="9"/>
  <c r="A70" i="9"/>
  <c r="A72" i="9"/>
  <c r="A74" i="9"/>
  <c r="A76" i="9"/>
  <c r="A78" i="9"/>
  <c r="A80" i="9"/>
  <c r="A82" i="9"/>
  <c r="A84" i="9"/>
  <c r="A86" i="9"/>
  <c r="A88" i="9"/>
  <c r="A90" i="9"/>
  <c r="A92" i="9"/>
  <c r="A94" i="9"/>
  <c r="A96" i="9"/>
  <c r="A98" i="9"/>
  <c r="A100" i="9"/>
  <c r="A102" i="9"/>
  <c r="A104" i="9"/>
  <c r="A106" i="9"/>
  <c r="A108" i="9"/>
  <c r="A110" i="9"/>
  <c r="A112" i="9"/>
  <c r="A114" i="9"/>
  <c r="A116" i="9"/>
  <c r="A118" i="9"/>
  <c r="A120" i="9"/>
  <c r="A122" i="9"/>
  <c r="A124" i="9"/>
  <c r="A128" i="9"/>
  <c r="A130" i="9"/>
  <c r="A132" i="9"/>
  <c r="A134" i="9"/>
  <c r="A136" i="9"/>
  <c r="A138" i="9"/>
  <c r="A140" i="9"/>
  <c r="A144" i="9"/>
  <c r="A146" i="9"/>
  <c r="A148" i="9"/>
  <c r="A150" i="9"/>
  <c r="A152" i="9"/>
  <c r="A154" i="9"/>
  <c r="A156" i="9"/>
  <c r="A158" i="9"/>
  <c r="A160" i="9"/>
  <c r="A162" i="9"/>
  <c r="A164" i="9"/>
  <c r="A166" i="9"/>
  <c r="A168" i="9"/>
  <c r="A170" i="9"/>
  <c r="A172" i="9"/>
  <c r="A174" i="9"/>
  <c r="A176" i="9"/>
  <c r="A178" i="9"/>
  <c r="A180" i="9"/>
  <c r="A182" i="9"/>
  <c r="A184" i="9"/>
  <c r="A186" i="9"/>
  <c r="A188" i="9"/>
  <c r="A190" i="9"/>
  <c r="A192" i="9"/>
  <c r="A194" i="9"/>
  <c r="A196" i="9"/>
  <c r="A198" i="9"/>
  <c r="A200" i="9"/>
  <c r="A202" i="9"/>
  <c r="A204" i="9"/>
  <c r="A206" i="9"/>
  <c r="A208" i="9"/>
  <c r="A210" i="9"/>
  <c r="A212" i="9"/>
  <c r="A214" i="9"/>
  <c r="A216" i="9"/>
  <c r="A218" i="9"/>
  <c r="A220" i="9"/>
  <c r="A222" i="9"/>
  <c r="A224" i="9"/>
  <c r="A226" i="9"/>
  <c r="A228" i="9"/>
  <c r="A232" i="9"/>
  <c r="A234" i="9"/>
  <c r="A236" i="9"/>
  <c r="A238" i="9"/>
  <c r="A240" i="9"/>
  <c r="A242" i="9"/>
  <c r="A244" i="9"/>
  <c r="A246" i="9"/>
  <c r="A248" i="9"/>
  <c r="A250" i="9"/>
  <c r="A252" i="9"/>
  <c r="A254" i="9"/>
  <c r="A256" i="9"/>
  <c r="A258" i="9"/>
  <c r="A260" i="9"/>
  <c r="A262" i="9"/>
  <c r="A264" i="9"/>
  <c r="A266" i="9"/>
  <c r="A268" i="9"/>
  <c r="A270" i="9"/>
  <c r="A272" i="9"/>
  <c r="A274" i="9"/>
  <c r="A276" i="9"/>
  <c r="A278" i="9"/>
  <c r="A280" i="9"/>
  <c r="A282" i="9"/>
  <c r="A284" i="9"/>
  <c r="A286" i="9"/>
  <c r="A288" i="9"/>
  <c r="A290" i="9"/>
  <c r="A292" i="9"/>
  <c r="A294" i="9"/>
  <c r="A296" i="9"/>
  <c r="A298" i="9"/>
  <c r="A300" i="9"/>
  <c r="A302" i="9"/>
  <c r="A304" i="9"/>
  <c r="A306" i="9"/>
  <c r="A308" i="9"/>
  <c r="A312" i="9"/>
  <c r="A314" i="9"/>
  <c r="A316" i="9"/>
  <c r="A318" i="9"/>
  <c r="A320" i="9"/>
  <c r="A322" i="9"/>
  <c r="A324" i="9"/>
  <c r="A328" i="9"/>
  <c r="A330" i="9"/>
  <c r="A332" i="9"/>
  <c r="A334" i="9"/>
  <c r="A336" i="9"/>
  <c r="A338" i="9"/>
  <c r="A340" i="9"/>
  <c r="A342" i="9"/>
  <c r="A344" i="9"/>
  <c r="A346" i="9"/>
  <c r="A348" i="9"/>
  <c r="A350" i="9"/>
  <c r="A352" i="9"/>
  <c r="A354" i="9"/>
  <c r="A356" i="9"/>
  <c r="A358" i="9"/>
  <c r="A360" i="9"/>
  <c r="A362" i="9"/>
  <c r="A364" i="9"/>
  <c r="A366" i="9"/>
  <c r="A368" i="9"/>
  <c r="A370" i="9"/>
  <c r="A372" i="9"/>
  <c r="A374" i="9"/>
  <c r="A376" i="9"/>
  <c r="A378" i="9"/>
  <c r="A380" i="9"/>
  <c r="A384" i="9"/>
  <c r="A386" i="9"/>
  <c r="A388" i="9"/>
  <c r="A390" i="9"/>
  <c r="A392" i="9"/>
  <c r="A394" i="9"/>
  <c r="A396" i="9"/>
  <c r="A398" i="9"/>
  <c r="A400" i="9"/>
  <c r="A402" i="9"/>
  <c r="A404" i="9"/>
  <c r="A406" i="9"/>
  <c r="A408" i="9"/>
  <c r="A410" i="9"/>
  <c r="A412" i="9"/>
  <c r="A414" i="9"/>
  <c r="A416" i="9"/>
  <c r="A418" i="9"/>
  <c r="A420" i="9"/>
  <c r="A422" i="9"/>
  <c r="A424" i="9"/>
  <c r="A426" i="9"/>
  <c r="A428" i="9"/>
  <c r="A430" i="9"/>
  <c r="A432" i="9"/>
  <c r="A434" i="9"/>
  <c r="A436" i="9"/>
  <c r="A438" i="9"/>
  <c r="A440" i="9"/>
  <c r="A442" i="9"/>
  <c r="A444" i="9"/>
  <c r="A446" i="9"/>
  <c r="A448" i="9"/>
  <c r="A450" i="9"/>
  <c r="A452" i="9"/>
  <c r="A454" i="9"/>
  <c r="A456" i="9"/>
  <c r="A458" i="9"/>
  <c r="A460" i="9"/>
  <c r="A462" i="9"/>
  <c r="A464" i="9"/>
  <c r="A466" i="9"/>
  <c r="A468" i="9"/>
  <c r="A470" i="9"/>
  <c r="A472" i="9"/>
  <c r="A474" i="9"/>
  <c r="A476" i="9"/>
  <c r="A478" i="9"/>
  <c r="A480" i="9"/>
  <c r="A482" i="9"/>
  <c r="A484" i="9"/>
  <c r="A488" i="9"/>
  <c r="A490" i="9"/>
  <c r="A492" i="9"/>
  <c r="A494" i="9"/>
  <c r="A496" i="9"/>
  <c r="A498" i="9"/>
  <c r="A500" i="9"/>
  <c r="A502" i="9"/>
  <c r="A504" i="9"/>
  <c r="A506" i="9"/>
  <c r="A508" i="9"/>
  <c r="A510" i="9"/>
  <c r="A512" i="9"/>
  <c r="A514" i="9"/>
  <c r="A516" i="9"/>
  <c r="A518" i="9"/>
  <c r="A520" i="9"/>
  <c r="A522" i="9"/>
  <c r="A524" i="9"/>
  <c r="A526" i="9"/>
  <c r="A528" i="9"/>
  <c r="A530" i="9"/>
  <c r="A532" i="9"/>
  <c r="A534" i="9"/>
  <c r="A536" i="9"/>
  <c r="A538" i="9"/>
  <c r="A540" i="9"/>
  <c r="A542" i="9"/>
  <c r="A544" i="9"/>
  <c r="A546" i="9"/>
  <c r="A548" i="9"/>
  <c r="A550" i="9"/>
  <c r="A552" i="9"/>
  <c r="A554" i="9"/>
  <c r="A556" i="9"/>
  <c r="A558" i="9"/>
  <c r="A560" i="9"/>
  <c r="A562" i="9"/>
  <c r="A564" i="9"/>
  <c r="A568" i="9"/>
  <c r="A570" i="9"/>
  <c r="A572" i="9"/>
  <c r="A574" i="9"/>
  <c r="A576" i="9"/>
  <c r="A578" i="9"/>
  <c r="A580" i="9"/>
  <c r="A582" i="9"/>
  <c r="A584" i="9"/>
  <c r="A586" i="9"/>
  <c r="A588" i="9"/>
  <c r="A590" i="9"/>
  <c r="A592" i="9"/>
  <c r="A594" i="9"/>
  <c r="A596" i="9"/>
  <c r="A598" i="9"/>
  <c r="A600" i="9"/>
  <c r="A602" i="9"/>
  <c r="A604" i="9"/>
  <c r="A606" i="9"/>
  <c r="A608" i="9"/>
  <c r="A610" i="9"/>
  <c r="A612" i="9"/>
  <c r="A614" i="9"/>
  <c r="A616" i="9"/>
  <c r="A618" i="9"/>
  <c r="A620" i="9"/>
  <c r="A622" i="9"/>
  <c r="A624" i="9"/>
  <c r="A626" i="9"/>
  <c r="A628" i="9"/>
  <c r="A630" i="9"/>
  <c r="A632" i="9"/>
  <c r="A634" i="9"/>
  <c r="A636" i="9"/>
  <c r="A640" i="9"/>
  <c r="A642" i="9"/>
  <c r="A644" i="9"/>
  <c r="A648" i="9"/>
  <c r="A650" i="9"/>
  <c r="A652" i="9"/>
  <c r="A654" i="9"/>
  <c r="A656" i="9"/>
  <c r="A658" i="9"/>
  <c r="A660" i="9"/>
  <c r="A682" i="9"/>
  <c r="A722" i="9"/>
  <c r="A786" i="9"/>
  <c r="A850" i="9"/>
  <c r="A914" i="9"/>
  <c r="A978" i="9"/>
  <c r="A7" i="9"/>
  <c r="A9" i="9"/>
  <c r="A11" i="9"/>
  <c r="A13" i="9"/>
  <c r="A15" i="9"/>
  <c r="A17" i="9"/>
  <c r="A19" i="9"/>
  <c r="A21" i="9"/>
  <c r="A23" i="9"/>
  <c r="A25" i="9"/>
  <c r="A27" i="9"/>
  <c r="A29" i="9"/>
  <c r="A31" i="9"/>
  <c r="A33" i="9"/>
  <c r="A37" i="9"/>
  <c r="A39" i="9"/>
  <c r="A41" i="9"/>
  <c r="A43" i="9"/>
  <c r="A45" i="9"/>
  <c r="A47" i="9"/>
  <c r="A49" i="9"/>
  <c r="A51" i="9"/>
  <c r="A53" i="9"/>
  <c r="A55" i="9"/>
  <c r="A57" i="9"/>
  <c r="A59" i="9"/>
  <c r="A61" i="9"/>
  <c r="A63" i="9"/>
  <c r="A65" i="9"/>
  <c r="A67" i="9"/>
  <c r="A69" i="9"/>
  <c r="A71" i="9"/>
  <c r="A73" i="9"/>
  <c r="A75" i="9"/>
  <c r="A77" i="9"/>
  <c r="A79" i="9"/>
  <c r="A81" i="9"/>
  <c r="A83" i="9"/>
  <c r="A85" i="9"/>
  <c r="A87" i="9"/>
  <c r="A89" i="9"/>
  <c r="A91" i="9"/>
  <c r="A93" i="9"/>
  <c r="A95" i="9"/>
  <c r="A97" i="9"/>
  <c r="A99" i="9"/>
  <c r="A101" i="9"/>
  <c r="A103" i="9"/>
  <c r="A105" i="9"/>
  <c r="A109" i="9"/>
  <c r="A111" i="9"/>
  <c r="A113" i="9"/>
  <c r="A115" i="9"/>
  <c r="A117" i="9"/>
  <c r="A119" i="9"/>
  <c r="A121" i="9"/>
  <c r="A123" i="9"/>
  <c r="A125" i="9"/>
  <c r="A127" i="9"/>
  <c r="A129" i="9"/>
  <c r="A131" i="9"/>
  <c r="A133" i="9"/>
  <c r="A135" i="9"/>
  <c r="A137" i="9"/>
  <c r="A139" i="9"/>
  <c r="A141" i="9"/>
  <c r="A143" i="9"/>
  <c r="A145" i="9"/>
  <c r="A147" i="9"/>
  <c r="A149" i="9"/>
  <c r="A151" i="9"/>
  <c r="A153" i="9"/>
  <c r="A155" i="9"/>
  <c r="A157" i="9"/>
  <c r="A159" i="9"/>
  <c r="A161" i="9"/>
  <c r="A163" i="9"/>
  <c r="A165" i="9"/>
  <c r="A167" i="9"/>
  <c r="A169" i="9"/>
  <c r="A171" i="9"/>
  <c r="A173" i="9"/>
  <c r="A175" i="9"/>
  <c r="A177" i="9"/>
  <c r="A179" i="9"/>
  <c r="A181" i="9"/>
  <c r="A183" i="9"/>
  <c r="A185" i="9"/>
  <c r="A187" i="9"/>
  <c r="A189" i="9"/>
  <c r="A191" i="9"/>
  <c r="A193" i="9"/>
  <c r="A195" i="9"/>
  <c r="A197" i="9"/>
  <c r="A199" i="9"/>
  <c r="A201" i="9"/>
  <c r="A203" i="9"/>
  <c r="A205" i="9"/>
  <c r="A207" i="9"/>
  <c r="A209" i="9"/>
  <c r="A213" i="9"/>
  <c r="A215" i="9"/>
  <c r="A217" i="9"/>
  <c r="A219" i="9"/>
  <c r="A221" i="9"/>
  <c r="A223" i="9"/>
  <c r="A225" i="9"/>
  <c r="A227" i="9"/>
  <c r="A229" i="9"/>
  <c r="A231" i="9"/>
  <c r="A233" i="9"/>
  <c r="A235" i="9"/>
  <c r="A237" i="9"/>
  <c r="A239" i="9"/>
  <c r="A241" i="9"/>
  <c r="A243" i="9"/>
  <c r="A245" i="9"/>
  <c r="A247" i="9"/>
  <c r="A249" i="9"/>
  <c r="A251" i="9"/>
  <c r="A253" i="9"/>
  <c r="A255" i="9"/>
  <c r="A257" i="9"/>
  <c r="A259" i="9"/>
  <c r="A261" i="9"/>
  <c r="A263" i="9"/>
  <c r="A265" i="9"/>
  <c r="A267" i="9"/>
  <c r="A269" i="9"/>
  <c r="A271" i="9"/>
  <c r="A273" i="9"/>
  <c r="A275" i="9"/>
  <c r="A277" i="9"/>
  <c r="A279" i="9"/>
  <c r="A281" i="9"/>
  <c r="A283" i="9"/>
  <c r="A285" i="9"/>
  <c r="A287" i="9"/>
  <c r="A289" i="9"/>
  <c r="A293" i="9"/>
  <c r="A295" i="9"/>
  <c r="A297" i="9"/>
  <c r="A299" i="9"/>
  <c r="A301" i="9"/>
  <c r="A303" i="9"/>
  <c r="A305" i="9"/>
  <c r="A307" i="9"/>
  <c r="A309" i="9"/>
  <c r="A311" i="9"/>
  <c r="A313" i="9"/>
  <c r="A315" i="9"/>
  <c r="A317" i="9"/>
  <c r="A319" i="9"/>
  <c r="A321" i="9"/>
  <c r="A323" i="9"/>
  <c r="A325" i="9"/>
  <c r="A327" i="9"/>
  <c r="A329" i="9"/>
  <c r="A331" i="9"/>
  <c r="A333" i="9"/>
  <c r="A335" i="9"/>
  <c r="A337" i="9"/>
  <c r="A339" i="9"/>
  <c r="A341" i="9"/>
  <c r="A343" i="9"/>
  <c r="A345" i="9"/>
  <c r="A347" i="9"/>
  <c r="A349" i="9"/>
  <c r="A351" i="9"/>
  <c r="A353" i="9"/>
  <c r="A355" i="9"/>
  <c r="A357" i="9"/>
  <c r="A359" i="9"/>
  <c r="A361" i="9"/>
  <c r="A365" i="9"/>
  <c r="A367" i="9"/>
  <c r="A369" i="9"/>
  <c r="A371" i="9"/>
  <c r="A373" i="9"/>
  <c r="A375" i="9"/>
  <c r="A377" i="9"/>
  <c r="A379" i="9"/>
  <c r="A381" i="9"/>
  <c r="A383" i="9"/>
  <c r="A385" i="9"/>
  <c r="A387" i="9"/>
  <c r="A389" i="9"/>
  <c r="A391" i="9"/>
  <c r="A393" i="9"/>
  <c r="A395" i="9"/>
  <c r="A397" i="9"/>
  <c r="A399" i="9"/>
  <c r="A401" i="9"/>
  <c r="A403" i="9"/>
  <c r="A405" i="9"/>
  <c r="A407" i="9"/>
  <c r="A409" i="9"/>
  <c r="A411" i="9"/>
  <c r="A413" i="9"/>
  <c r="A415" i="9"/>
  <c r="A417" i="9"/>
  <c r="A419" i="9"/>
  <c r="A421" i="9"/>
  <c r="A423" i="9"/>
  <c r="A425" i="9"/>
  <c r="A427" i="9"/>
  <c r="A429" i="9"/>
  <c r="A431" i="9"/>
  <c r="A433" i="9"/>
  <c r="A435" i="9"/>
  <c r="A437" i="9"/>
  <c r="A439" i="9"/>
  <c r="A441" i="9"/>
  <c r="A443" i="9"/>
  <c r="A445" i="9"/>
  <c r="A447" i="9"/>
  <c r="A449" i="9"/>
  <c r="A451" i="9"/>
  <c r="A453" i="9"/>
  <c r="A455" i="9"/>
  <c r="A457" i="9"/>
  <c r="A459" i="9"/>
  <c r="A461" i="9"/>
  <c r="A463" i="9"/>
  <c r="A465" i="9"/>
  <c r="A469" i="9"/>
  <c r="A471" i="9"/>
  <c r="A473" i="9"/>
  <c r="A475" i="9"/>
  <c r="A477" i="9"/>
  <c r="A479" i="9"/>
  <c r="A481" i="9"/>
  <c r="A483" i="9"/>
  <c r="A485" i="9"/>
  <c r="A487" i="9"/>
  <c r="A489" i="9"/>
  <c r="A491" i="9"/>
  <c r="A493" i="9"/>
  <c r="A495" i="9"/>
  <c r="A497" i="9"/>
  <c r="A499" i="9"/>
  <c r="A501" i="9"/>
  <c r="A503" i="9"/>
  <c r="A505" i="9"/>
  <c r="A507" i="9"/>
  <c r="A509" i="9"/>
  <c r="A511" i="9"/>
  <c r="A513" i="9"/>
  <c r="A515" i="9"/>
  <c r="A517" i="9"/>
  <c r="A519" i="9"/>
  <c r="A521" i="9"/>
  <c r="A523" i="9"/>
  <c r="A525" i="9"/>
  <c r="A527" i="9"/>
  <c r="A529" i="9"/>
  <c r="A531" i="9"/>
  <c r="A533" i="9"/>
  <c r="A535" i="9"/>
  <c r="A537" i="9"/>
  <c r="A539" i="9"/>
  <c r="A541" i="9"/>
  <c r="A543" i="9"/>
  <c r="A545" i="9"/>
  <c r="A549" i="9"/>
  <c r="A551" i="9"/>
  <c r="A553" i="9"/>
  <c r="A555" i="9"/>
  <c r="A557" i="9"/>
  <c r="A559" i="9"/>
  <c r="A561" i="9"/>
  <c r="A563" i="9"/>
  <c r="A565" i="9"/>
  <c r="A567" i="9"/>
  <c r="A569" i="9"/>
  <c r="A571" i="9"/>
  <c r="A573" i="9"/>
  <c r="A575" i="9"/>
  <c r="A577" i="9"/>
  <c r="A579" i="9"/>
  <c r="A581" i="9"/>
  <c r="A583" i="9"/>
  <c r="A585" i="9"/>
  <c r="A587" i="9"/>
  <c r="A589" i="9"/>
  <c r="A591" i="9"/>
  <c r="A593" i="9"/>
  <c r="A595" i="9"/>
  <c r="A597" i="9"/>
  <c r="A599" i="9"/>
  <c r="A601" i="9"/>
  <c r="A603" i="9"/>
  <c r="A605" i="9"/>
  <c r="A607" i="9"/>
  <c r="A609" i="9"/>
  <c r="A611" i="9"/>
  <c r="A613" i="9"/>
  <c r="A615" i="9"/>
  <c r="A617" i="9"/>
  <c r="A621" i="9"/>
  <c r="A623" i="9"/>
  <c r="A625" i="9"/>
  <c r="A627" i="9"/>
  <c r="A629" i="9"/>
  <c r="A631" i="9"/>
  <c r="A633" i="9"/>
  <c r="A635" i="9"/>
  <c r="A637" i="9"/>
  <c r="A639" i="9"/>
  <c r="A641" i="9"/>
  <c r="A643" i="9"/>
  <c r="A645" i="9"/>
  <c r="A647" i="9"/>
  <c r="A649" i="9"/>
  <c r="A651" i="9"/>
  <c r="A653" i="9"/>
  <c r="A655" i="9"/>
  <c r="A657" i="9"/>
  <c r="A659" i="9"/>
  <c r="A661" i="9"/>
  <c r="A663" i="9"/>
  <c r="A665" i="9"/>
  <c r="A662" i="9"/>
  <c r="A670" i="9"/>
  <c r="A678" i="9"/>
  <c r="A686" i="9"/>
  <c r="A694" i="9"/>
  <c r="A702" i="9"/>
  <c r="A710" i="9"/>
  <c r="A718" i="9"/>
  <c r="A726" i="9"/>
  <c r="A734" i="9"/>
  <c r="A742" i="9"/>
  <c r="A750" i="9"/>
  <c r="A758" i="9"/>
  <c r="A774" i="9"/>
  <c r="A782" i="9"/>
  <c r="A790" i="9"/>
  <c r="A798" i="9"/>
  <c r="A806" i="9"/>
  <c r="A814" i="9"/>
  <c r="A822" i="9"/>
  <c r="A830" i="9"/>
  <c r="A838" i="9"/>
  <c r="A846" i="9"/>
  <c r="A854" i="9"/>
  <c r="A862" i="9"/>
  <c r="A870" i="9"/>
  <c r="A878" i="9"/>
  <c r="A886" i="9"/>
  <c r="A894" i="9"/>
  <c r="A902" i="9"/>
  <c r="A910" i="9"/>
  <c r="A918" i="9"/>
  <c r="A926" i="9"/>
  <c r="A934" i="9"/>
  <c r="A942" i="9"/>
  <c r="A950" i="9"/>
  <c r="A958" i="9"/>
  <c r="A966" i="9"/>
  <c r="A974" i="9"/>
  <c r="A982" i="9"/>
  <c r="A990" i="9"/>
  <c r="A998" i="9"/>
  <c r="A664" i="9"/>
  <c r="A672" i="9"/>
  <c r="A680" i="9"/>
  <c r="A688" i="9"/>
  <c r="A696" i="9"/>
  <c r="A704" i="9"/>
  <c r="A712" i="9"/>
  <c r="A720" i="9"/>
  <c r="A728" i="9"/>
  <c r="A736" i="9"/>
  <c r="A744" i="9"/>
  <c r="A752" i="9"/>
  <c r="A760" i="9"/>
  <c r="A768" i="9"/>
  <c r="A776" i="9"/>
  <c r="A784" i="9"/>
  <c r="A792" i="9"/>
  <c r="A800" i="9"/>
  <c r="A808" i="9"/>
  <c r="A816" i="9"/>
  <c r="A824" i="9"/>
  <c r="A832" i="9"/>
  <c r="A840" i="9"/>
  <c r="A848" i="9"/>
  <c r="A856" i="9"/>
  <c r="A864" i="9"/>
  <c r="A872" i="9"/>
  <c r="A880" i="9"/>
  <c r="A888" i="9"/>
  <c r="A896" i="9"/>
  <c r="A904" i="9"/>
  <c r="A912" i="9"/>
  <c r="A920" i="9"/>
  <c r="A928" i="9"/>
  <c r="A936" i="9"/>
  <c r="A944" i="9"/>
  <c r="A952" i="9"/>
  <c r="A960" i="9"/>
  <c r="A968" i="9"/>
  <c r="A976" i="9"/>
  <c r="A984" i="9"/>
  <c r="A992" i="9"/>
  <c r="A1000" i="9"/>
  <c r="A673" i="9"/>
  <c r="A681" i="9"/>
  <c r="A689" i="9"/>
  <c r="A697" i="9"/>
  <c r="A705" i="9"/>
  <c r="A713" i="9"/>
  <c r="A721" i="9"/>
  <c r="A729" i="9"/>
  <c r="A737" i="9"/>
  <c r="A745" i="9"/>
  <c r="A753" i="9"/>
  <c r="A761" i="9"/>
  <c r="A769" i="9"/>
  <c r="A777" i="9"/>
  <c r="A785" i="9"/>
  <c r="A793" i="9"/>
  <c r="A801" i="9"/>
  <c r="A809" i="9"/>
  <c r="A817" i="9"/>
  <c r="A825" i="9"/>
  <c r="A833" i="9"/>
  <c r="A841" i="9"/>
  <c r="A849" i="9"/>
  <c r="A857" i="9"/>
  <c r="A865" i="9"/>
  <c r="A873" i="9"/>
  <c r="A881" i="9"/>
  <c r="A889" i="9"/>
  <c r="A897" i="9"/>
  <c r="A905" i="9"/>
  <c r="A913" i="9"/>
  <c r="A921" i="9"/>
  <c r="A929" i="9"/>
  <c r="A937" i="9"/>
  <c r="A945" i="9"/>
  <c r="A953" i="9"/>
  <c r="A961" i="9"/>
  <c r="A969" i="9"/>
  <c r="A977" i="9"/>
  <c r="A985" i="9"/>
  <c r="A993" i="9"/>
  <c r="A1001" i="9"/>
  <c r="A666" i="9"/>
  <c r="A674" i="9"/>
  <c r="A690" i="9"/>
  <c r="A698" i="9"/>
  <c r="A706" i="9"/>
  <c r="A714" i="9"/>
  <c r="A730" i="9"/>
  <c r="A738" i="9"/>
  <c r="A746" i="9"/>
  <c r="A754" i="9"/>
  <c r="A762" i="9"/>
  <c r="A770" i="9"/>
  <c r="A778" i="9"/>
  <c r="A794" i="9"/>
  <c r="A802" i="9"/>
  <c r="A810" i="9"/>
  <c r="A818" i="9"/>
  <c r="A826" i="9"/>
  <c r="A834" i="9"/>
  <c r="A842" i="9"/>
  <c r="A858" i="9"/>
  <c r="A866" i="9"/>
  <c r="A874" i="9"/>
  <c r="A882" i="9"/>
  <c r="A890" i="9"/>
  <c r="A898" i="9"/>
  <c r="A906" i="9"/>
  <c r="A922" i="9"/>
  <c r="A930" i="9"/>
  <c r="A938" i="9"/>
  <c r="A946" i="9"/>
  <c r="A954" i="9"/>
  <c r="A962" i="9"/>
  <c r="A970" i="9"/>
  <c r="A986" i="9"/>
  <c r="A994" i="9"/>
  <c r="A1002" i="9"/>
  <c r="A667" i="9"/>
  <c r="A675" i="9"/>
  <c r="A683" i="9"/>
  <c r="A691" i="9"/>
  <c r="A699" i="9"/>
  <c r="A707" i="9"/>
  <c r="A715" i="9"/>
  <c r="A723" i="9"/>
  <c r="A731" i="9"/>
  <c r="A739" i="9"/>
  <c r="A747" i="9"/>
  <c r="A755" i="9"/>
  <c r="A763" i="9"/>
  <c r="A771" i="9"/>
  <c r="A779" i="9"/>
  <c r="A787" i="9"/>
  <c r="A795" i="9"/>
  <c r="A803" i="9"/>
  <c r="A811" i="9"/>
  <c r="A819" i="9"/>
  <c r="A827" i="9"/>
  <c r="A835" i="9"/>
  <c r="A843" i="9"/>
  <c r="A851" i="9"/>
  <c r="A859" i="9"/>
  <c r="A867" i="9"/>
  <c r="A875" i="9"/>
  <c r="A883" i="9"/>
  <c r="A891" i="9"/>
  <c r="A899" i="9"/>
  <c r="A907" i="9"/>
  <c r="A915" i="9"/>
  <c r="A923" i="9"/>
  <c r="A931" i="9"/>
  <c r="A939" i="9"/>
  <c r="A947" i="9"/>
  <c r="A955" i="9"/>
  <c r="A963" i="9"/>
  <c r="A971" i="9"/>
  <c r="A979" i="9"/>
  <c r="A987" i="9"/>
  <c r="A995" i="9"/>
  <c r="A1003" i="9"/>
  <c r="A10" i="9"/>
  <c r="A6" i="9"/>
  <c r="F993" i="9" l="1"/>
  <c r="AA705" i="9"/>
  <c r="AA673" i="9"/>
  <c r="Z641" i="9"/>
  <c r="Z601" i="9"/>
  <c r="F1002" i="9"/>
  <c r="AA697" i="9"/>
  <c r="AA675" i="9"/>
  <c r="AA643" i="9"/>
  <c r="AA577" i="9"/>
  <c r="AA547" i="9"/>
  <c r="AA473" i="9"/>
  <c r="Z385" i="9"/>
  <c r="AA833" i="9"/>
  <c r="AA897" i="9"/>
  <c r="AA961" i="9"/>
  <c r="Z971" i="9"/>
  <c r="Z843" i="9"/>
  <c r="Z609" i="9"/>
  <c r="Z513" i="9"/>
  <c r="AA834" i="9"/>
  <c r="AA568" i="9"/>
  <c r="F792" i="9"/>
  <c r="Z768" i="9"/>
  <c r="Z472" i="9"/>
  <c r="Z448" i="9"/>
  <c r="F408" i="9"/>
  <c r="F986" i="9"/>
  <c r="M857" i="9"/>
  <c r="M985" i="9"/>
  <c r="M827" i="9"/>
  <c r="M955" i="9"/>
  <c r="M719" i="9"/>
  <c r="M791" i="9"/>
  <c r="M1000" i="9"/>
  <c r="A996" i="9"/>
  <c r="M834" i="9"/>
  <c r="F834" i="9"/>
  <c r="Z769" i="9"/>
  <c r="AA569" i="9"/>
  <c r="AA353" i="9"/>
  <c r="AA505" i="9"/>
  <c r="Z419" i="9"/>
  <c r="Z377" i="9"/>
  <c r="Z995" i="9"/>
  <c r="Z963" i="9"/>
  <c r="Z939" i="9"/>
  <c r="Z899" i="9"/>
  <c r="Z811" i="9"/>
  <c r="AA850" i="9"/>
  <c r="AA986" i="9"/>
  <c r="F850" i="9"/>
  <c r="F857" i="9"/>
  <c r="Z762" i="9"/>
  <c r="AA600" i="9"/>
  <c r="AA512" i="9"/>
  <c r="AA440" i="9"/>
  <c r="AA736" i="9"/>
  <c r="M889" i="9"/>
  <c r="M842" i="9"/>
  <c r="M859" i="9"/>
  <c r="M987" i="9"/>
  <c r="M879" i="9"/>
  <c r="M888" i="9"/>
  <c r="A695" i="9"/>
  <c r="Z803" i="9"/>
  <c r="AA665" i="9"/>
  <c r="AA345" i="9"/>
  <c r="F931" i="9"/>
  <c r="Z737" i="9"/>
  <c r="AA707" i="9"/>
  <c r="AA633" i="9"/>
  <c r="AA537" i="9"/>
  <c r="AA801" i="9"/>
  <c r="AA865" i="9"/>
  <c r="AA929" i="9"/>
  <c r="AA993" i="9"/>
  <c r="AA761" i="9"/>
  <c r="AA739" i="9"/>
  <c r="Z619" i="9"/>
  <c r="Z449" i="9"/>
  <c r="Z357" i="9"/>
  <c r="AA1002" i="9"/>
  <c r="F824" i="9"/>
  <c r="Z536" i="9"/>
  <c r="F953" i="9"/>
  <c r="F600" i="9"/>
  <c r="F512" i="9"/>
  <c r="AA480" i="9"/>
  <c r="F440" i="9"/>
  <c r="Z416" i="9"/>
  <c r="Z760" i="9"/>
  <c r="F736" i="9"/>
  <c r="M793" i="9"/>
  <c r="M921" i="9"/>
  <c r="M866" i="9"/>
  <c r="M978" i="9"/>
  <c r="M891" i="9"/>
  <c r="M751" i="9"/>
  <c r="M823" i="9"/>
  <c r="M975" i="9"/>
  <c r="M920" i="9"/>
  <c r="M960" i="9"/>
  <c r="AA729" i="9"/>
  <c r="Z665" i="9"/>
  <c r="Z633" i="9"/>
  <c r="Z537" i="9"/>
  <c r="Z761" i="9"/>
  <c r="AA441" i="9"/>
  <c r="M907" i="9"/>
  <c r="AA409" i="9"/>
  <c r="AA793" i="9"/>
  <c r="Z729" i="9"/>
  <c r="F938" i="9"/>
  <c r="F835" i="9"/>
  <c r="Z771" i="9"/>
  <c r="Z611" i="9"/>
  <c r="AA579" i="9"/>
  <c r="Z1003" i="9"/>
  <c r="Z867" i="9"/>
  <c r="AA683" i="9"/>
  <c r="Z481" i="9"/>
  <c r="Z441" i="9"/>
  <c r="Z417" i="9"/>
  <c r="F856" i="9"/>
  <c r="AA706" i="9"/>
  <c r="AA792" i="9"/>
  <c r="Z504" i="9"/>
  <c r="F480" i="9"/>
  <c r="AA408" i="9"/>
  <c r="F890" i="9"/>
  <c r="Z728" i="9"/>
  <c r="AA704" i="9"/>
  <c r="M825" i="9"/>
  <c r="M953" i="9"/>
  <c r="M810" i="9"/>
  <c r="M795" i="9"/>
  <c r="M923" i="9"/>
  <c r="M919" i="9"/>
  <c r="M928" i="9"/>
  <c r="AA825" i="9"/>
  <c r="AA889" i="9"/>
  <c r="AA953" i="9"/>
  <c r="F922" i="9"/>
  <c r="M811" i="9"/>
  <c r="M939" i="9"/>
  <c r="F921" i="9"/>
  <c r="M833" i="9"/>
  <c r="M897" i="9"/>
  <c r="M961" i="9"/>
  <c r="M858" i="9"/>
  <c r="M922" i="9"/>
  <c r="M986" i="9"/>
  <c r="M835" i="9"/>
  <c r="M899" i="9"/>
  <c r="M963" i="9"/>
  <c r="M984" i="9"/>
  <c r="M816" i="9"/>
  <c r="M904" i="9"/>
  <c r="Z967" i="9"/>
  <c r="A967" i="9"/>
  <c r="G935" i="9"/>
  <c r="A935" i="9"/>
  <c r="Z988" i="9"/>
  <c r="A988" i="9"/>
  <c r="F985" i="9"/>
  <c r="M849" i="9"/>
  <c r="M913" i="9"/>
  <c r="M977" i="9"/>
  <c r="M874" i="9"/>
  <c r="M938" i="9"/>
  <c r="M1002" i="9"/>
  <c r="M851" i="9"/>
  <c r="M915" i="9"/>
  <c r="M979" i="9"/>
  <c r="M864" i="9"/>
  <c r="M944" i="9"/>
  <c r="Z991" i="9"/>
  <c r="A991" i="9"/>
  <c r="Z980" i="9"/>
  <c r="A980" i="9"/>
  <c r="AA820" i="9"/>
  <c r="A820" i="9"/>
  <c r="M801" i="9"/>
  <c r="M865" i="9"/>
  <c r="M929" i="9"/>
  <c r="M993" i="9"/>
  <c r="M890" i="9"/>
  <c r="M954" i="9"/>
  <c r="M803" i="9"/>
  <c r="M867" i="9"/>
  <c r="M931" i="9"/>
  <c r="M995" i="9"/>
  <c r="M992" i="9"/>
  <c r="M952" i="9"/>
  <c r="F954" i="9"/>
  <c r="M817" i="9"/>
  <c r="M881" i="9"/>
  <c r="M945" i="9"/>
  <c r="M970" i="9"/>
  <c r="M819" i="9"/>
  <c r="M883" i="9"/>
  <c r="M947" i="9"/>
  <c r="M976" i="9"/>
  <c r="M936" i="9"/>
  <c r="M896" i="9"/>
  <c r="M911" i="9"/>
  <c r="A911" i="9"/>
  <c r="A766" i="9"/>
  <c r="A619" i="9"/>
  <c r="A547" i="9"/>
  <c r="A467" i="9"/>
  <c r="A646" i="9"/>
  <c r="A638" i="9"/>
  <c r="A566" i="9"/>
  <c r="A486" i="9"/>
  <c r="A382" i="9"/>
  <c r="A230" i="9"/>
  <c r="A142" i="9"/>
  <c r="A126" i="9"/>
  <c r="A54" i="9"/>
  <c r="A38" i="9"/>
  <c r="A363" i="9"/>
  <c r="A326" i="9"/>
  <c r="A310" i="9"/>
  <c r="A291" i="9"/>
  <c r="A211" i="9"/>
  <c r="A107" i="9"/>
  <c r="A35" i="9"/>
  <c r="A7" i="1"/>
  <c r="A7" i="6" s="1"/>
  <c r="N7" i="7" s="1"/>
  <c r="A8" i="1"/>
  <c r="A8" i="6" s="1"/>
  <c r="N8" i="7" s="1"/>
  <c r="A9" i="1"/>
  <c r="A9" i="6" s="1"/>
  <c r="N9" i="7" s="1"/>
  <c r="A10" i="1"/>
  <c r="A10" i="6" s="1"/>
  <c r="N10" i="7" s="1"/>
  <c r="A11" i="1"/>
  <c r="A11" i="6" s="1"/>
  <c r="N11" i="7" s="1"/>
  <c r="A12" i="1"/>
  <c r="A12" i="6" s="1"/>
  <c r="N12" i="7" s="1"/>
  <c r="A13" i="1"/>
  <c r="A13" i="6" s="1"/>
  <c r="N13" i="7" s="1"/>
  <c r="A14" i="1"/>
  <c r="A14" i="6" s="1"/>
  <c r="N14" i="7" s="1"/>
  <c r="A15" i="1"/>
  <c r="A15" i="6" s="1"/>
  <c r="N15" i="7" s="1"/>
  <c r="A16" i="1"/>
  <c r="A16" i="6" s="1"/>
  <c r="N16" i="7" s="1"/>
  <c r="A17" i="1"/>
  <c r="A17" i="6" s="1"/>
  <c r="N17" i="7" s="1"/>
  <c r="A18" i="1"/>
  <c r="A18" i="6" s="1"/>
  <c r="N18" i="7" s="1"/>
  <c r="A19" i="1"/>
  <c r="A19" i="6" s="1"/>
  <c r="N19" i="7" s="1"/>
  <c r="A20" i="1"/>
  <c r="A20" i="6" s="1"/>
  <c r="N20" i="7" s="1"/>
  <c r="A21" i="1"/>
  <c r="A21" i="6" s="1"/>
  <c r="N21" i="7" s="1"/>
  <c r="A22" i="1"/>
  <c r="A22" i="6" s="1"/>
  <c r="N22" i="7" s="1"/>
  <c r="A23" i="1"/>
  <c r="A23" i="6" s="1"/>
  <c r="N23" i="7" s="1"/>
  <c r="A24" i="1"/>
  <c r="A24" i="6" s="1"/>
  <c r="N24" i="7" s="1"/>
  <c r="A25" i="1"/>
  <c r="A25" i="6" s="1"/>
  <c r="N25" i="7" s="1"/>
  <c r="A26" i="1"/>
  <c r="A26" i="6" s="1"/>
  <c r="N26" i="7" s="1"/>
  <c r="A27" i="1"/>
  <c r="A27" i="6" s="1"/>
  <c r="N27" i="7" s="1"/>
  <c r="A28" i="1"/>
  <c r="A28" i="6" s="1"/>
  <c r="N28" i="7" s="1"/>
  <c r="A29" i="1"/>
  <c r="A29" i="6" s="1"/>
  <c r="N29" i="7" s="1"/>
  <c r="A30" i="1"/>
  <c r="A30" i="6" s="1"/>
  <c r="N30" i="7" s="1"/>
  <c r="A31" i="1"/>
  <c r="A31" i="6" s="1"/>
  <c r="N31" i="7" s="1"/>
  <c r="A32" i="1"/>
  <c r="A32" i="6" s="1"/>
  <c r="N32" i="7" s="1"/>
  <c r="A33" i="1"/>
  <c r="A33" i="6" s="1"/>
  <c r="N33" i="7" s="1"/>
  <c r="A34" i="1"/>
  <c r="A34" i="6" s="1"/>
  <c r="N34" i="7" s="1"/>
  <c r="A35" i="1"/>
  <c r="A35" i="6" s="1"/>
  <c r="N35" i="7" s="1"/>
  <c r="A36" i="1"/>
  <c r="A36" i="6" s="1"/>
  <c r="N36" i="7" s="1"/>
  <c r="A37" i="1"/>
  <c r="A37" i="6" s="1"/>
  <c r="N37" i="7" s="1"/>
  <c r="A38" i="1"/>
  <c r="A38" i="6" s="1"/>
  <c r="N38" i="7" s="1"/>
  <c r="A39" i="1"/>
  <c r="A39" i="6" s="1"/>
  <c r="N39" i="7" s="1"/>
  <c r="A40" i="1"/>
  <c r="A40" i="6" s="1"/>
  <c r="N40" i="7" s="1"/>
  <c r="A41" i="1"/>
  <c r="A41" i="6" s="1"/>
  <c r="N41" i="7" s="1"/>
  <c r="A42" i="1"/>
  <c r="A42" i="6" s="1"/>
  <c r="N42" i="7" s="1"/>
  <c r="A43" i="1"/>
  <c r="A43" i="6" s="1"/>
  <c r="N43" i="7" s="1"/>
  <c r="A44" i="1"/>
  <c r="A44" i="6" s="1"/>
  <c r="N44" i="7" s="1"/>
  <c r="A45" i="1"/>
  <c r="A45" i="6" s="1"/>
  <c r="N45" i="7" s="1"/>
  <c r="A46" i="1"/>
  <c r="A46" i="6" s="1"/>
  <c r="N46" i="7" s="1"/>
  <c r="A47" i="1"/>
  <c r="A47" i="6" s="1"/>
  <c r="N47" i="7" s="1"/>
  <c r="A48" i="1"/>
  <c r="A48" i="6" s="1"/>
  <c r="N48" i="7" s="1"/>
  <c r="A49" i="1"/>
  <c r="A49" i="6" s="1"/>
  <c r="N49" i="7" s="1"/>
  <c r="A50" i="1"/>
  <c r="A50" i="6" s="1"/>
  <c r="N50" i="7" s="1"/>
  <c r="A51" i="1"/>
  <c r="A51" i="6" s="1"/>
  <c r="N51" i="7" s="1"/>
  <c r="A52" i="1"/>
  <c r="A52" i="6" s="1"/>
  <c r="N52" i="7" s="1"/>
  <c r="A53" i="1"/>
  <c r="A53" i="6" s="1"/>
  <c r="N53" i="7" s="1"/>
  <c r="A54" i="1"/>
  <c r="A54" i="6" s="1"/>
  <c r="N54" i="7" s="1"/>
  <c r="A55" i="1"/>
  <c r="A55" i="6" s="1"/>
  <c r="N55" i="7" s="1"/>
  <c r="A56" i="1"/>
  <c r="A56" i="6" s="1"/>
  <c r="N56" i="7" s="1"/>
  <c r="A57" i="1"/>
  <c r="A57" i="6" s="1"/>
  <c r="N57" i="7" s="1"/>
  <c r="A58" i="1"/>
  <c r="A58" i="6" s="1"/>
  <c r="N58" i="7" s="1"/>
  <c r="A59" i="1"/>
  <c r="A59" i="6" s="1"/>
  <c r="N59" i="7" s="1"/>
  <c r="A60" i="1"/>
  <c r="A60" i="6" s="1"/>
  <c r="N60" i="7" s="1"/>
  <c r="A61" i="1"/>
  <c r="A61" i="6" s="1"/>
  <c r="N61" i="7" s="1"/>
  <c r="A62" i="1"/>
  <c r="A62" i="6" s="1"/>
  <c r="N62" i="7" s="1"/>
  <c r="A63" i="1"/>
  <c r="A63" i="6" s="1"/>
  <c r="N63" i="7" s="1"/>
  <c r="A64" i="1"/>
  <c r="A64" i="6" s="1"/>
  <c r="N64" i="7" s="1"/>
  <c r="A65" i="1"/>
  <c r="A65" i="6" s="1"/>
  <c r="N65" i="7" s="1"/>
  <c r="A66" i="1"/>
  <c r="A66" i="6" s="1"/>
  <c r="N66" i="7" s="1"/>
  <c r="A67" i="1"/>
  <c r="A67" i="6" s="1"/>
  <c r="N67" i="7" s="1"/>
  <c r="A68" i="1"/>
  <c r="A68" i="6" s="1"/>
  <c r="N68" i="7" s="1"/>
  <c r="A69" i="1"/>
  <c r="A69" i="6" s="1"/>
  <c r="N69" i="7" s="1"/>
  <c r="A70" i="1"/>
  <c r="A70" i="6" s="1"/>
  <c r="N70" i="7" s="1"/>
  <c r="A71" i="1"/>
  <c r="A71" i="6" s="1"/>
  <c r="N71" i="7" s="1"/>
  <c r="A72" i="1"/>
  <c r="A72" i="6" s="1"/>
  <c r="N72" i="7" s="1"/>
  <c r="A73" i="1"/>
  <c r="A73" i="6" s="1"/>
  <c r="N73" i="7" s="1"/>
  <c r="A74" i="1"/>
  <c r="A74" i="6" s="1"/>
  <c r="N74" i="7" s="1"/>
  <c r="A75" i="1"/>
  <c r="A75" i="6" s="1"/>
  <c r="N75" i="7" s="1"/>
  <c r="A76" i="1"/>
  <c r="A76" i="6" s="1"/>
  <c r="N76" i="7" s="1"/>
  <c r="A77" i="1"/>
  <c r="A77" i="6" s="1"/>
  <c r="N77" i="7" s="1"/>
  <c r="A78" i="1"/>
  <c r="A78" i="6" s="1"/>
  <c r="N78" i="7" s="1"/>
  <c r="A79" i="1"/>
  <c r="A79" i="6" s="1"/>
  <c r="N79" i="7" s="1"/>
  <c r="A80" i="1"/>
  <c r="A80" i="6" s="1"/>
  <c r="N80" i="7" s="1"/>
  <c r="A81" i="1"/>
  <c r="A81" i="6" s="1"/>
  <c r="N81" i="7" s="1"/>
  <c r="A82" i="1"/>
  <c r="A82" i="6" s="1"/>
  <c r="N82" i="7" s="1"/>
  <c r="A83" i="1"/>
  <c r="A83" i="6" s="1"/>
  <c r="N83" i="7" s="1"/>
  <c r="A84" i="1"/>
  <c r="A84" i="6" s="1"/>
  <c r="N84" i="7" s="1"/>
  <c r="A85" i="1"/>
  <c r="A85" i="6" s="1"/>
  <c r="N85" i="7" s="1"/>
  <c r="A86" i="1"/>
  <c r="A86" i="6" s="1"/>
  <c r="N86" i="7" s="1"/>
  <c r="A87" i="1"/>
  <c r="A87" i="6" s="1"/>
  <c r="N87" i="7" s="1"/>
  <c r="A88" i="1"/>
  <c r="A88" i="6" s="1"/>
  <c r="N88" i="7" s="1"/>
  <c r="A89" i="1"/>
  <c r="A89" i="6" s="1"/>
  <c r="N89" i="7" s="1"/>
  <c r="A90" i="1"/>
  <c r="A90" i="6" s="1"/>
  <c r="N90" i="7" s="1"/>
  <c r="A91" i="1"/>
  <c r="A91" i="6" s="1"/>
  <c r="N91" i="7" s="1"/>
  <c r="A92" i="1"/>
  <c r="A92" i="6" s="1"/>
  <c r="N92" i="7" s="1"/>
  <c r="A93" i="1"/>
  <c r="A93" i="6" s="1"/>
  <c r="N93" i="7" s="1"/>
  <c r="A94" i="1"/>
  <c r="A94" i="6" s="1"/>
  <c r="N94" i="7" s="1"/>
  <c r="A95" i="1"/>
  <c r="A95" i="6" s="1"/>
  <c r="N95" i="7" s="1"/>
  <c r="A96" i="1"/>
  <c r="A96" i="6" s="1"/>
  <c r="N96" i="7" s="1"/>
  <c r="A97" i="1"/>
  <c r="A97" i="6" s="1"/>
  <c r="N97" i="7" s="1"/>
  <c r="A98" i="1"/>
  <c r="A98" i="6" s="1"/>
  <c r="N98" i="7" s="1"/>
  <c r="A99" i="1"/>
  <c r="A99" i="6" s="1"/>
  <c r="N99" i="7" s="1"/>
  <c r="A100" i="1"/>
  <c r="A100" i="6" s="1"/>
  <c r="N100" i="7" s="1"/>
  <c r="A101" i="1"/>
  <c r="A101" i="6" s="1"/>
  <c r="N101" i="7" s="1"/>
  <c r="A102" i="1"/>
  <c r="A102" i="6" s="1"/>
  <c r="N102" i="7" s="1"/>
  <c r="A103" i="1"/>
  <c r="A103" i="6" s="1"/>
  <c r="N103" i="7" s="1"/>
  <c r="A104" i="1"/>
  <c r="A104" i="6" s="1"/>
  <c r="N104" i="7" s="1"/>
  <c r="A105" i="1"/>
  <c r="A105" i="6" s="1"/>
  <c r="N105" i="7" s="1"/>
  <c r="A106" i="1"/>
  <c r="A106" i="6" s="1"/>
  <c r="N106" i="7" s="1"/>
  <c r="A107" i="1"/>
  <c r="A107" i="6" s="1"/>
  <c r="N107" i="7" s="1"/>
  <c r="A108" i="1"/>
  <c r="A108" i="6" s="1"/>
  <c r="N108" i="7" s="1"/>
  <c r="A109" i="1"/>
  <c r="A109" i="6" s="1"/>
  <c r="N109" i="7" s="1"/>
  <c r="A110" i="1"/>
  <c r="A110" i="6" s="1"/>
  <c r="N110" i="7" s="1"/>
  <c r="A111" i="1"/>
  <c r="A111" i="6" s="1"/>
  <c r="N111" i="7" s="1"/>
  <c r="A112" i="1"/>
  <c r="A112" i="6" s="1"/>
  <c r="N112" i="7" s="1"/>
  <c r="A113" i="1"/>
  <c r="A113" i="6" s="1"/>
  <c r="N113" i="7" s="1"/>
  <c r="A114" i="1"/>
  <c r="A114" i="6" s="1"/>
  <c r="N114" i="7" s="1"/>
  <c r="A115" i="1"/>
  <c r="A115" i="6" s="1"/>
  <c r="N115" i="7" s="1"/>
  <c r="A116" i="1"/>
  <c r="A116" i="6" s="1"/>
  <c r="N116" i="7" s="1"/>
  <c r="A117" i="1"/>
  <c r="A117" i="6" s="1"/>
  <c r="N117" i="7" s="1"/>
  <c r="A118" i="1"/>
  <c r="A118" i="6" s="1"/>
  <c r="N118" i="7" s="1"/>
  <c r="A119" i="1"/>
  <c r="A119" i="6" s="1"/>
  <c r="N119" i="7" s="1"/>
  <c r="A120" i="1"/>
  <c r="A120" i="6" s="1"/>
  <c r="N120" i="7" s="1"/>
  <c r="A121" i="1"/>
  <c r="A121" i="6" s="1"/>
  <c r="N121" i="7" s="1"/>
  <c r="A122" i="1"/>
  <c r="A122" i="6" s="1"/>
  <c r="N122" i="7" s="1"/>
  <c r="A123" i="1"/>
  <c r="A123" i="6" s="1"/>
  <c r="N123" i="7" s="1"/>
  <c r="A124" i="1"/>
  <c r="A124" i="6" s="1"/>
  <c r="N124" i="7" s="1"/>
  <c r="A125" i="1"/>
  <c r="A125" i="6" s="1"/>
  <c r="N125" i="7" s="1"/>
  <c r="A126" i="1"/>
  <c r="A126" i="6" s="1"/>
  <c r="N126" i="7" s="1"/>
  <c r="A127" i="1"/>
  <c r="A127" i="6" s="1"/>
  <c r="N127" i="7" s="1"/>
  <c r="A128" i="1"/>
  <c r="A128" i="6" s="1"/>
  <c r="N128" i="7" s="1"/>
  <c r="A129" i="1"/>
  <c r="A129" i="6" s="1"/>
  <c r="N129" i="7" s="1"/>
  <c r="A130" i="1"/>
  <c r="A130" i="6" s="1"/>
  <c r="N130" i="7" s="1"/>
  <c r="A131" i="1"/>
  <c r="A131" i="6" s="1"/>
  <c r="N131" i="7" s="1"/>
  <c r="A132" i="1"/>
  <c r="A132" i="6" s="1"/>
  <c r="N132" i="7" s="1"/>
  <c r="A133" i="1"/>
  <c r="A133" i="6" s="1"/>
  <c r="N133" i="7" s="1"/>
  <c r="A134" i="1"/>
  <c r="A134" i="6" s="1"/>
  <c r="N134" i="7" s="1"/>
  <c r="A135" i="1"/>
  <c r="A135" i="6" s="1"/>
  <c r="N135" i="7" s="1"/>
  <c r="A136" i="1"/>
  <c r="A136" i="6" s="1"/>
  <c r="N136" i="7" s="1"/>
  <c r="A137" i="1"/>
  <c r="A137" i="6" s="1"/>
  <c r="N137" i="7" s="1"/>
  <c r="A138" i="1"/>
  <c r="A138" i="6" s="1"/>
  <c r="N138" i="7" s="1"/>
  <c r="A139" i="1"/>
  <c r="A139" i="6" s="1"/>
  <c r="N139" i="7" s="1"/>
  <c r="A140" i="1"/>
  <c r="A140" i="6" s="1"/>
  <c r="N140" i="7" s="1"/>
  <c r="A141" i="1"/>
  <c r="A141" i="6" s="1"/>
  <c r="N141" i="7" s="1"/>
  <c r="A142" i="1"/>
  <c r="A142" i="6" s="1"/>
  <c r="N142" i="7" s="1"/>
  <c r="A143" i="1"/>
  <c r="A143" i="6" s="1"/>
  <c r="N143" i="7" s="1"/>
  <c r="A144" i="1"/>
  <c r="A144" i="6" s="1"/>
  <c r="N144" i="7" s="1"/>
  <c r="A145" i="1"/>
  <c r="A145" i="6" s="1"/>
  <c r="N145" i="7" s="1"/>
  <c r="A146" i="1"/>
  <c r="A146" i="6" s="1"/>
  <c r="N146" i="7" s="1"/>
  <c r="A147" i="1"/>
  <c r="A147" i="6" s="1"/>
  <c r="N147" i="7" s="1"/>
  <c r="A148" i="1"/>
  <c r="A148" i="6" s="1"/>
  <c r="N148" i="7" s="1"/>
  <c r="A149" i="1"/>
  <c r="A149" i="6" s="1"/>
  <c r="N149" i="7" s="1"/>
  <c r="A150" i="1"/>
  <c r="A150" i="6" s="1"/>
  <c r="N150" i="7" s="1"/>
  <c r="A151" i="1"/>
  <c r="A151" i="6" s="1"/>
  <c r="N151" i="7" s="1"/>
  <c r="A152" i="1"/>
  <c r="A152" i="6" s="1"/>
  <c r="N152" i="7" s="1"/>
  <c r="A153" i="1"/>
  <c r="A153" i="6" s="1"/>
  <c r="N153" i="7" s="1"/>
  <c r="A154" i="1"/>
  <c r="A154" i="6" s="1"/>
  <c r="N154" i="7" s="1"/>
  <c r="A155" i="1"/>
  <c r="A155" i="6" s="1"/>
  <c r="N155" i="7" s="1"/>
  <c r="A156" i="1"/>
  <c r="A156" i="6" s="1"/>
  <c r="N156" i="7" s="1"/>
  <c r="A157" i="1"/>
  <c r="A157" i="6" s="1"/>
  <c r="N157" i="7" s="1"/>
  <c r="A158" i="1"/>
  <c r="A158" i="6" s="1"/>
  <c r="N158" i="7" s="1"/>
  <c r="A159" i="1"/>
  <c r="A159" i="6" s="1"/>
  <c r="N159" i="7" s="1"/>
  <c r="A160" i="1"/>
  <c r="A160" i="6" s="1"/>
  <c r="N160" i="7" s="1"/>
  <c r="A161" i="1"/>
  <c r="A161" i="6" s="1"/>
  <c r="N161" i="7" s="1"/>
  <c r="A162" i="1"/>
  <c r="A162" i="6" s="1"/>
  <c r="N162" i="7" s="1"/>
  <c r="A163" i="1"/>
  <c r="A163" i="6" s="1"/>
  <c r="N163" i="7" s="1"/>
  <c r="A164" i="1"/>
  <c r="A164" i="6" s="1"/>
  <c r="N164" i="7" s="1"/>
  <c r="A165" i="1"/>
  <c r="A165" i="6" s="1"/>
  <c r="N165" i="7" s="1"/>
  <c r="A166" i="1"/>
  <c r="A166" i="6" s="1"/>
  <c r="N166" i="7" s="1"/>
  <c r="A167" i="1"/>
  <c r="A167" i="6" s="1"/>
  <c r="N167" i="7" s="1"/>
  <c r="A168" i="1"/>
  <c r="A168" i="6" s="1"/>
  <c r="N168" i="7" s="1"/>
  <c r="A169" i="1"/>
  <c r="A169" i="6" s="1"/>
  <c r="N169" i="7" s="1"/>
  <c r="A170" i="1"/>
  <c r="A170" i="6" s="1"/>
  <c r="N170" i="7" s="1"/>
  <c r="A171" i="1"/>
  <c r="A171" i="6" s="1"/>
  <c r="N171" i="7" s="1"/>
  <c r="A172" i="1"/>
  <c r="A172" i="6" s="1"/>
  <c r="N172" i="7" s="1"/>
  <c r="A173" i="1"/>
  <c r="A173" i="6" s="1"/>
  <c r="N173" i="7" s="1"/>
  <c r="A174" i="1"/>
  <c r="A174" i="6" s="1"/>
  <c r="N174" i="7" s="1"/>
  <c r="A175" i="1"/>
  <c r="A175" i="6" s="1"/>
  <c r="N175" i="7" s="1"/>
  <c r="A176" i="1"/>
  <c r="A176" i="6" s="1"/>
  <c r="N176" i="7" s="1"/>
  <c r="A177" i="1"/>
  <c r="A177" i="6" s="1"/>
  <c r="N177" i="7" s="1"/>
  <c r="A178" i="1"/>
  <c r="A178" i="6" s="1"/>
  <c r="N178" i="7" s="1"/>
  <c r="A179" i="1"/>
  <c r="A179" i="6" s="1"/>
  <c r="N179" i="7" s="1"/>
  <c r="A180" i="1"/>
  <c r="A180" i="6" s="1"/>
  <c r="N180" i="7" s="1"/>
  <c r="A181" i="1"/>
  <c r="A181" i="6" s="1"/>
  <c r="N181" i="7" s="1"/>
  <c r="A182" i="1"/>
  <c r="A182" i="6" s="1"/>
  <c r="N182" i="7" s="1"/>
  <c r="A183" i="1"/>
  <c r="A183" i="6" s="1"/>
  <c r="N183" i="7" s="1"/>
  <c r="A184" i="1"/>
  <c r="A184" i="6" s="1"/>
  <c r="N184" i="7" s="1"/>
  <c r="A185" i="1"/>
  <c r="A185" i="6" s="1"/>
  <c r="N185" i="7" s="1"/>
  <c r="A186" i="1"/>
  <c r="A186" i="6" s="1"/>
  <c r="N186" i="7" s="1"/>
  <c r="A187" i="1"/>
  <c r="A187" i="6" s="1"/>
  <c r="N187" i="7" s="1"/>
  <c r="A188" i="1"/>
  <c r="A188" i="6" s="1"/>
  <c r="N188" i="7" s="1"/>
  <c r="A189" i="1"/>
  <c r="A189" i="6" s="1"/>
  <c r="N189" i="7" s="1"/>
  <c r="A190" i="1"/>
  <c r="A190" i="6" s="1"/>
  <c r="N190" i="7" s="1"/>
  <c r="A191" i="1"/>
  <c r="A191" i="6" s="1"/>
  <c r="N191" i="7" s="1"/>
  <c r="A192" i="1"/>
  <c r="A192" i="6" s="1"/>
  <c r="N192" i="7" s="1"/>
  <c r="A193" i="1"/>
  <c r="A193" i="6" s="1"/>
  <c r="N193" i="7" s="1"/>
  <c r="A194" i="1"/>
  <c r="A194" i="6" s="1"/>
  <c r="N194" i="7" s="1"/>
  <c r="A195" i="1"/>
  <c r="A195" i="6" s="1"/>
  <c r="N195" i="7" s="1"/>
  <c r="A196" i="1"/>
  <c r="A196" i="6" s="1"/>
  <c r="N196" i="7" s="1"/>
  <c r="A197" i="1"/>
  <c r="A197" i="6" s="1"/>
  <c r="N197" i="7" s="1"/>
  <c r="A198" i="1"/>
  <c r="A198" i="6" s="1"/>
  <c r="N198" i="7" s="1"/>
  <c r="A199" i="1"/>
  <c r="A199" i="6" s="1"/>
  <c r="N199" i="7" s="1"/>
  <c r="A200" i="1"/>
  <c r="A200" i="6" s="1"/>
  <c r="N200" i="7" s="1"/>
  <c r="A201" i="1"/>
  <c r="A201" i="6" s="1"/>
  <c r="N201" i="7" s="1"/>
  <c r="A202" i="1"/>
  <c r="A202" i="6" s="1"/>
  <c r="N202" i="7" s="1"/>
  <c r="A203" i="1"/>
  <c r="A203" i="6" s="1"/>
  <c r="N203" i="7" s="1"/>
  <c r="A204" i="1"/>
  <c r="A204" i="6" s="1"/>
  <c r="N204" i="7" s="1"/>
  <c r="A205" i="1"/>
  <c r="A205" i="6" s="1"/>
  <c r="N205" i="7" s="1"/>
  <c r="A206" i="1"/>
  <c r="A206" i="6" s="1"/>
  <c r="N206" i="7" s="1"/>
  <c r="A207" i="1"/>
  <c r="A207" i="6" s="1"/>
  <c r="N207" i="7" s="1"/>
  <c r="A208" i="1"/>
  <c r="A208" i="6" s="1"/>
  <c r="N208" i="7" s="1"/>
  <c r="A209" i="1"/>
  <c r="A209" i="6" s="1"/>
  <c r="N209" i="7" s="1"/>
  <c r="A210" i="1"/>
  <c r="A210" i="6" s="1"/>
  <c r="N210" i="7" s="1"/>
  <c r="A211" i="1"/>
  <c r="A211" i="6" s="1"/>
  <c r="N211" i="7" s="1"/>
  <c r="A212" i="1"/>
  <c r="A212" i="6" s="1"/>
  <c r="N212" i="7" s="1"/>
  <c r="A213" i="1"/>
  <c r="A213" i="6" s="1"/>
  <c r="N213" i="7" s="1"/>
  <c r="A214" i="1"/>
  <c r="A214" i="6" s="1"/>
  <c r="N214" i="7" s="1"/>
  <c r="A215" i="1"/>
  <c r="A215" i="6" s="1"/>
  <c r="N215" i="7" s="1"/>
  <c r="A216" i="1"/>
  <c r="A216" i="6" s="1"/>
  <c r="N216" i="7" s="1"/>
  <c r="A217" i="1"/>
  <c r="A217" i="6" s="1"/>
  <c r="N217" i="7" s="1"/>
  <c r="A218" i="1"/>
  <c r="A218" i="6" s="1"/>
  <c r="N218" i="7" s="1"/>
  <c r="A219" i="1"/>
  <c r="A219" i="6" s="1"/>
  <c r="N219" i="7" s="1"/>
  <c r="A220" i="1"/>
  <c r="A220" i="6" s="1"/>
  <c r="N220" i="7" s="1"/>
  <c r="A221" i="1"/>
  <c r="A221" i="6" s="1"/>
  <c r="N221" i="7" s="1"/>
  <c r="A222" i="1"/>
  <c r="A222" i="6" s="1"/>
  <c r="N222" i="7" s="1"/>
  <c r="A223" i="1"/>
  <c r="A223" i="6" s="1"/>
  <c r="N223" i="7" s="1"/>
  <c r="A224" i="1"/>
  <c r="A224" i="6" s="1"/>
  <c r="N224" i="7" s="1"/>
  <c r="A225" i="1"/>
  <c r="A225" i="6" s="1"/>
  <c r="N225" i="7" s="1"/>
  <c r="A226" i="1"/>
  <c r="A226" i="6" s="1"/>
  <c r="N226" i="7" s="1"/>
  <c r="A227" i="1"/>
  <c r="A227" i="6" s="1"/>
  <c r="N227" i="7" s="1"/>
  <c r="A228" i="1"/>
  <c r="A228" i="6" s="1"/>
  <c r="N228" i="7" s="1"/>
  <c r="A229" i="1"/>
  <c r="A229" i="6" s="1"/>
  <c r="N229" i="7" s="1"/>
  <c r="A230" i="1"/>
  <c r="A230" i="6" s="1"/>
  <c r="N230" i="7" s="1"/>
  <c r="A231" i="1"/>
  <c r="A231" i="6" s="1"/>
  <c r="N231" i="7" s="1"/>
  <c r="A232" i="1"/>
  <c r="A232" i="6" s="1"/>
  <c r="N232" i="7" s="1"/>
  <c r="A233" i="1"/>
  <c r="A233" i="6" s="1"/>
  <c r="N233" i="7" s="1"/>
  <c r="A234" i="1"/>
  <c r="A234" i="6" s="1"/>
  <c r="N234" i="7" s="1"/>
  <c r="A235" i="1"/>
  <c r="A235" i="6" s="1"/>
  <c r="N235" i="7" s="1"/>
  <c r="A236" i="1"/>
  <c r="A236" i="6" s="1"/>
  <c r="N236" i="7" s="1"/>
  <c r="A237" i="1"/>
  <c r="A237" i="6" s="1"/>
  <c r="N237" i="7" s="1"/>
  <c r="A238" i="1"/>
  <c r="A238" i="6" s="1"/>
  <c r="N238" i="7" s="1"/>
  <c r="A239" i="1"/>
  <c r="A239" i="6" s="1"/>
  <c r="N239" i="7" s="1"/>
  <c r="A240" i="1"/>
  <c r="A240" i="6" s="1"/>
  <c r="N240" i="7" s="1"/>
  <c r="A241" i="1"/>
  <c r="A241" i="6" s="1"/>
  <c r="N241" i="7" s="1"/>
  <c r="A242" i="1"/>
  <c r="A242" i="6" s="1"/>
  <c r="N242" i="7" s="1"/>
  <c r="A243" i="1"/>
  <c r="A243" i="6" s="1"/>
  <c r="N243" i="7" s="1"/>
  <c r="A244" i="1"/>
  <c r="A244" i="6" s="1"/>
  <c r="N244" i="7" s="1"/>
  <c r="A245" i="1"/>
  <c r="A245" i="6" s="1"/>
  <c r="N245" i="7" s="1"/>
  <c r="A246" i="1"/>
  <c r="A246" i="6" s="1"/>
  <c r="N246" i="7" s="1"/>
  <c r="A247" i="1"/>
  <c r="A247" i="6" s="1"/>
  <c r="N247" i="7" s="1"/>
  <c r="A248" i="1"/>
  <c r="A248" i="6" s="1"/>
  <c r="N248" i="7" s="1"/>
  <c r="A249" i="1"/>
  <c r="A249" i="6" s="1"/>
  <c r="N249" i="7" s="1"/>
  <c r="A250" i="1"/>
  <c r="A250" i="6" s="1"/>
  <c r="N250" i="7" s="1"/>
  <c r="A251" i="1"/>
  <c r="A251" i="6" s="1"/>
  <c r="N251" i="7" s="1"/>
  <c r="A252" i="1"/>
  <c r="A252" i="6" s="1"/>
  <c r="N252" i="7" s="1"/>
  <c r="A253" i="1"/>
  <c r="A253" i="6" s="1"/>
  <c r="N253" i="7" s="1"/>
  <c r="A254" i="1"/>
  <c r="A254" i="6" s="1"/>
  <c r="N254" i="7" s="1"/>
  <c r="A255" i="1"/>
  <c r="A255" i="6" s="1"/>
  <c r="N255" i="7" s="1"/>
  <c r="A256" i="1"/>
  <c r="A256" i="6" s="1"/>
  <c r="N256" i="7" s="1"/>
  <c r="A257" i="1"/>
  <c r="A257" i="6" s="1"/>
  <c r="N257" i="7" s="1"/>
  <c r="A258" i="1"/>
  <c r="A258" i="6" s="1"/>
  <c r="N258" i="7" s="1"/>
  <c r="A259" i="1"/>
  <c r="A259" i="6" s="1"/>
  <c r="N259" i="7" s="1"/>
  <c r="A260" i="1"/>
  <c r="A260" i="6" s="1"/>
  <c r="N260" i="7" s="1"/>
  <c r="A261" i="1"/>
  <c r="A261" i="6" s="1"/>
  <c r="N261" i="7" s="1"/>
  <c r="A262" i="1"/>
  <c r="A262" i="6" s="1"/>
  <c r="N262" i="7" s="1"/>
  <c r="A263" i="1"/>
  <c r="A263" i="6" s="1"/>
  <c r="N263" i="7" s="1"/>
  <c r="A264" i="1"/>
  <c r="A264" i="6" s="1"/>
  <c r="N264" i="7" s="1"/>
  <c r="A265" i="1"/>
  <c r="A265" i="6" s="1"/>
  <c r="N265" i="7" s="1"/>
  <c r="A266" i="1"/>
  <c r="A266" i="6" s="1"/>
  <c r="N266" i="7" s="1"/>
  <c r="A267" i="1"/>
  <c r="A267" i="6" s="1"/>
  <c r="N267" i="7" s="1"/>
  <c r="A268" i="1"/>
  <c r="A268" i="6" s="1"/>
  <c r="N268" i="7" s="1"/>
  <c r="A269" i="1"/>
  <c r="A269" i="6" s="1"/>
  <c r="N269" i="7" s="1"/>
  <c r="A270" i="1"/>
  <c r="A270" i="6" s="1"/>
  <c r="N270" i="7" s="1"/>
  <c r="A271" i="1"/>
  <c r="A271" i="6" s="1"/>
  <c r="N271" i="7" s="1"/>
  <c r="A272" i="1"/>
  <c r="A272" i="6" s="1"/>
  <c r="N272" i="7" s="1"/>
  <c r="A273" i="1"/>
  <c r="A273" i="6" s="1"/>
  <c r="N273" i="7" s="1"/>
  <c r="A274" i="1"/>
  <c r="A274" i="6" s="1"/>
  <c r="N274" i="7" s="1"/>
  <c r="A275" i="1"/>
  <c r="A275" i="6" s="1"/>
  <c r="N275" i="7" s="1"/>
  <c r="A276" i="1"/>
  <c r="A276" i="6" s="1"/>
  <c r="N276" i="7" s="1"/>
  <c r="A277" i="1"/>
  <c r="A277" i="6" s="1"/>
  <c r="N277" i="7" s="1"/>
  <c r="A278" i="1"/>
  <c r="A278" i="6" s="1"/>
  <c r="N278" i="7" s="1"/>
  <c r="A279" i="1"/>
  <c r="A279" i="6" s="1"/>
  <c r="N279" i="7" s="1"/>
  <c r="A280" i="1"/>
  <c r="A280" i="6" s="1"/>
  <c r="N280" i="7" s="1"/>
  <c r="A281" i="1"/>
  <c r="A281" i="6" s="1"/>
  <c r="N281" i="7" s="1"/>
  <c r="A282" i="1"/>
  <c r="A282" i="6" s="1"/>
  <c r="N282" i="7" s="1"/>
  <c r="A283" i="1"/>
  <c r="A283" i="6" s="1"/>
  <c r="N283" i="7" s="1"/>
  <c r="A284" i="1"/>
  <c r="A284" i="6" s="1"/>
  <c r="N284" i="7" s="1"/>
  <c r="A285" i="1"/>
  <c r="A285" i="6" s="1"/>
  <c r="N285" i="7" s="1"/>
  <c r="A286" i="1"/>
  <c r="A286" i="6" s="1"/>
  <c r="N286" i="7" s="1"/>
  <c r="A287" i="1"/>
  <c r="A287" i="6" s="1"/>
  <c r="N287" i="7" s="1"/>
  <c r="A288" i="1"/>
  <c r="A288" i="6" s="1"/>
  <c r="N288" i="7" s="1"/>
  <c r="A289" i="1"/>
  <c r="A289" i="6" s="1"/>
  <c r="N289" i="7" s="1"/>
  <c r="A290" i="1"/>
  <c r="A290" i="6" s="1"/>
  <c r="N290" i="7" s="1"/>
  <c r="A291" i="1"/>
  <c r="A291" i="6" s="1"/>
  <c r="N291" i="7" s="1"/>
  <c r="A292" i="1"/>
  <c r="A292" i="6" s="1"/>
  <c r="N292" i="7" s="1"/>
  <c r="A293" i="1"/>
  <c r="A293" i="6" s="1"/>
  <c r="N293" i="7" s="1"/>
  <c r="A294" i="1"/>
  <c r="A294" i="6" s="1"/>
  <c r="N294" i="7" s="1"/>
  <c r="A295" i="1"/>
  <c r="A295" i="6" s="1"/>
  <c r="N295" i="7" s="1"/>
  <c r="A296" i="1"/>
  <c r="A296" i="6" s="1"/>
  <c r="N296" i="7" s="1"/>
  <c r="A297" i="1"/>
  <c r="A297" i="6" s="1"/>
  <c r="N297" i="7" s="1"/>
  <c r="A298" i="1"/>
  <c r="A298" i="6" s="1"/>
  <c r="N298" i="7" s="1"/>
  <c r="A299" i="1"/>
  <c r="A299" i="6" s="1"/>
  <c r="N299" i="7" s="1"/>
  <c r="A300" i="1"/>
  <c r="A300" i="6" s="1"/>
  <c r="N300" i="7" s="1"/>
  <c r="A301" i="1"/>
  <c r="A301" i="6" s="1"/>
  <c r="N301" i="7" s="1"/>
  <c r="A302" i="1"/>
  <c r="A302" i="6" s="1"/>
  <c r="N302" i="7" s="1"/>
  <c r="A303" i="1"/>
  <c r="A303" i="6" s="1"/>
  <c r="N303" i="7" s="1"/>
  <c r="A304" i="1"/>
  <c r="A304" i="6" s="1"/>
  <c r="N304" i="7" s="1"/>
  <c r="A305" i="1"/>
  <c r="A305" i="6" s="1"/>
  <c r="N305" i="7" s="1"/>
  <c r="A306" i="1"/>
  <c r="A306" i="6" s="1"/>
  <c r="N306" i="7" s="1"/>
  <c r="A307" i="1"/>
  <c r="A307" i="6" s="1"/>
  <c r="N307" i="7" s="1"/>
  <c r="A308" i="1"/>
  <c r="A308" i="6" s="1"/>
  <c r="N308" i="7" s="1"/>
  <c r="A309" i="1"/>
  <c r="A309" i="6" s="1"/>
  <c r="N309" i="7" s="1"/>
  <c r="A310" i="1"/>
  <c r="A310" i="6" s="1"/>
  <c r="N310" i="7" s="1"/>
  <c r="A311" i="1"/>
  <c r="A311" i="6" s="1"/>
  <c r="N311" i="7" s="1"/>
  <c r="A312" i="1"/>
  <c r="A312" i="6" s="1"/>
  <c r="N312" i="7" s="1"/>
  <c r="A313" i="1"/>
  <c r="A313" i="6" s="1"/>
  <c r="N313" i="7" s="1"/>
  <c r="A314" i="1"/>
  <c r="A314" i="6" s="1"/>
  <c r="N314" i="7" s="1"/>
  <c r="A315" i="1"/>
  <c r="A315" i="6" s="1"/>
  <c r="N315" i="7" s="1"/>
  <c r="A316" i="1"/>
  <c r="A316" i="6" s="1"/>
  <c r="N316" i="7" s="1"/>
  <c r="A317" i="1"/>
  <c r="A317" i="6" s="1"/>
  <c r="N317" i="7" s="1"/>
  <c r="A318" i="1"/>
  <c r="A318" i="6" s="1"/>
  <c r="N318" i="7" s="1"/>
  <c r="A319" i="1"/>
  <c r="A319" i="6" s="1"/>
  <c r="N319" i="7" s="1"/>
  <c r="A320" i="1"/>
  <c r="A320" i="6" s="1"/>
  <c r="N320" i="7" s="1"/>
  <c r="A321" i="1"/>
  <c r="A321" i="6" s="1"/>
  <c r="N321" i="7" s="1"/>
  <c r="A322" i="1"/>
  <c r="A322" i="6" s="1"/>
  <c r="N322" i="7" s="1"/>
  <c r="A323" i="1"/>
  <c r="A323" i="6" s="1"/>
  <c r="N323" i="7" s="1"/>
  <c r="A324" i="1"/>
  <c r="A324" i="6" s="1"/>
  <c r="N324" i="7" s="1"/>
  <c r="A325" i="1"/>
  <c r="A325" i="6" s="1"/>
  <c r="N325" i="7" s="1"/>
  <c r="A326" i="1"/>
  <c r="A326" i="6" s="1"/>
  <c r="N326" i="7" s="1"/>
  <c r="A327" i="1"/>
  <c r="A327" i="6" s="1"/>
  <c r="N327" i="7" s="1"/>
  <c r="A328" i="1"/>
  <c r="A328" i="6" s="1"/>
  <c r="N328" i="7" s="1"/>
  <c r="A329" i="1"/>
  <c r="A329" i="6" s="1"/>
  <c r="N329" i="7" s="1"/>
  <c r="A330" i="1"/>
  <c r="A330" i="6" s="1"/>
  <c r="N330" i="7" s="1"/>
  <c r="A331" i="1"/>
  <c r="A331" i="6" s="1"/>
  <c r="N331" i="7" s="1"/>
  <c r="A332" i="1"/>
  <c r="A332" i="6" s="1"/>
  <c r="N332" i="7" s="1"/>
  <c r="A333" i="1"/>
  <c r="A333" i="6" s="1"/>
  <c r="N333" i="7" s="1"/>
  <c r="A334" i="1"/>
  <c r="A334" i="6" s="1"/>
  <c r="N334" i="7" s="1"/>
  <c r="A335" i="1"/>
  <c r="A335" i="6" s="1"/>
  <c r="N335" i="7" s="1"/>
  <c r="A336" i="1"/>
  <c r="A336" i="6" s="1"/>
  <c r="N336" i="7" s="1"/>
  <c r="A337" i="1"/>
  <c r="A337" i="6" s="1"/>
  <c r="N337" i="7" s="1"/>
  <c r="A338" i="1"/>
  <c r="A338" i="6" s="1"/>
  <c r="N338" i="7" s="1"/>
  <c r="A339" i="1"/>
  <c r="A339" i="6" s="1"/>
  <c r="N339" i="7" s="1"/>
  <c r="A340" i="1"/>
  <c r="A340" i="6" s="1"/>
  <c r="N340" i="7" s="1"/>
  <c r="A341" i="1"/>
  <c r="A341" i="6" s="1"/>
  <c r="N341" i="7" s="1"/>
  <c r="A342" i="1"/>
  <c r="A342" i="6" s="1"/>
  <c r="N342" i="7" s="1"/>
  <c r="A343" i="1"/>
  <c r="A343" i="6" s="1"/>
  <c r="N343" i="7" s="1"/>
  <c r="A344" i="1"/>
  <c r="A344" i="6" s="1"/>
  <c r="N344" i="7" s="1"/>
  <c r="A345" i="1"/>
  <c r="A345" i="6" s="1"/>
  <c r="N345" i="7" s="1"/>
  <c r="A346" i="1"/>
  <c r="A346" i="6" s="1"/>
  <c r="N346" i="7" s="1"/>
  <c r="A347" i="1"/>
  <c r="A347" i="6" s="1"/>
  <c r="N347" i="7" s="1"/>
  <c r="A348" i="1"/>
  <c r="A348" i="6" s="1"/>
  <c r="N348" i="7" s="1"/>
  <c r="A349" i="1"/>
  <c r="A349" i="6" s="1"/>
  <c r="N349" i="7" s="1"/>
  <c r="A350" i="1"/>
  <c r="A350" i="6" s="1"/>
  <c r="N350" i="7" s="1"/>
  <c r="A351" i="1"/>
  <c r="A351" i="6" s="1"/>
  <c r="N351" i="7" s="1"/>
  <c r="A352" i="1"/>
  <c r="A352" i="6" s="1"/>
  <c r="N352" i="7" s="1"/>
  <c r="A353" i="1"/>
  <c r="A353" i="6" s="1"/>
  <c r="N353" i="7" s="1"/>
  <c r="A354" i="1"/>
  <c r="A354" i="6" s="1"/>
  <c r="N354" i="7" s="1"/>
  <c r="A355" i="1"/>
  <c r="A355" i="6" s="1"/>
  <c r="N355" i="7" s="1"/>
  <c r="A356" i="1"/>
  <c r="A356" i="6" s="1"/>
  <c r="N356" i="7" s="1"/>
  <c r="A357" i="1"/>
  <c r="A357" i="6" s="1"/>
  <c r="N357" i="7" s="1"/>
  <c r="A358" i="1"/>
  <c r="A358" i="6" s="1"/>
  <c r="N358" i="7" s="1"/>
  <c r="A359" i="1"/>
  <c r="A359" i="6" s="1"/>
  <c r="N359" i="7" s="1"/>
  <c r="A360" i="1"/>
  <c r="A360" i="6" s="1"/>
  <c r="N360" i="7" s="1"/>
  <c r="A361" i="1"/>
  <c r="A361" i="6" s="1"/>
  <c r="N361" i="7" s="1"/>
  <c r="A362" i="1"/>
  <c r="A362" i="6" s="1"/>
  <c r="N362" i="7" s="1"/>
  <c r="A363" i="1"/>
  <c r="A363" i="6" s="1"/>
  <c r="N363" i="7" s="1"/>
  <c r="A364" i="1"/>
  <c r="A364" i="6" s="1"/>
  <c r="N364" i="7" s="1"/>
  <c r="A365" i="1"/>
  <c r="A365" i="6" s="1"/>
  <c r="N365" i="7" s="1"/>
  <c r="A366" i="1"/>
  <c r="A366" i="6" s="1"/>
  <c r="N366" i="7" s="1"/>
  <c r="A367" i="1"/>
  <c r="A367" i="6" s="1"/>
  <c r="N367" i="7" s="1"/>
  <c r="A368" i="1"/>
  <c r="A368" i="6" s="1"/>
  <c r="N368" i="7" s="1"/>
  <c r="A369" i="1"/>
  <c r="A369" i="6" s="1"/>
  <c r="N369" i="7" s="1"/>
  <c r="A370" i="1"/>
  <c r="A370" i="6" s="1"/>
  <c r="N370" i="7" s="1"/>
  <c r="A371" i="1"/>
  <c r="A371" i="6" s="1"/>
  <c r="N371" i="7" s="1"/>
  <c r="A372" i="1"/>
  <c r="A372" i="6" s="1"/>
  <c r="N372" i="7" s="1"/>
  <c r="A373" i="1"/>
  <c r="A373" i="6" s="1"/>
  <c r="N373" i="7" s="1"/>
  <c r="A374" i="1"/>
  <c r="A374" i="6" s="1"/>
  <c r="N374" i="7" s="1"/>
  <c r="A375" i="1"/>
  <c r="A375" i="6" s="1"/>
  <c r="N375" i="7" s="1"/>
  <c r="A376" i="1"/>
  <c r="A376" i="6" s="1"/>
  <c r="N376" i="7" s="1"/>
  <c r="A377" i="1"/>
  <c r="A377" i="6" s="1"/>
  <c r="N377" i="7" s="1"/>
  <c r="A378" i="1"/>
  <c r="A378" i="6" s="1"/>
  <c r="N378" i="7" s="1"/>
  <c r="A379" i="1"/>
  <c r="A379" i="6" s="1"/>
  <c r="N379" i="7" s="1"/>
  <c r="A380" i="1"/>
  <c r="A380" i="6" s="1"/>
  <c r="N380" i="7" s="1"/>
  <c r="A381" i="1"/>
  <c r="A381" i="6" s="1"/>
  <c r="N381" i="7" s="1"/>
  <c r="A382" i="1"/>
  <c r="A382" i="6" s="1"/>
  <c r="N382" i="7" s="1"/>
  <c r="A383" i="1"/>
  <c r="A383" i="6" s="1"/>
  <c r="N383" i="7" s="1"/>
  <c r="A384" i="1"/>
  <c r="A384" i="6" s="1"/>
  <c r="N384" i="7" s="1"/>
  <c r="A385" i="1"/>
  <c r="A385" i="6" s="1"/>
  <c r="N385" i="7" s="1"/>
  <c r="A386" i="1"/>
  <c r="A386" i="6" s="1"/>
  <c r="N386" i="7" s="1"/>
  <c r="A387" i="1"/>
  <c r="A387" i="6" s="1"/>
  <c r="N387" i="7" s="1"/>
  <c r="A388" i="1"/>
  <c r="A388" i="6" s="1"/>
  <c r="N388" i="7" s="1"/>
  <c r="A389" i="1"/>
  <c r="A389" i="6" s="1"/>
  <c r="N389" i="7" s="1"/>
  <c r="A390" i="1"/>
  <c r="A390" i="6" s="1"/>
  <c r="N390" i="7" s="1"/>
  <c r="A391" i="1"/>
  <c r="A391" i="6" s="1"/>
  <c r="N391" i="7" s="1"/>
  <c r="A392" i="1"/>
  <c r="A392" i="6" s="1"/>
  <c r="N392" i="7" s="1"/>
  <c r="A393" i="1"/>
  <c r="A393" i="6" s="1"/>
  <c r="N393" i="7" s="1"/>
  <c r="A394" i="1"/>
  <c r="A394" i="6" s="1"/>
  <c r="N394" i="7" s="1"/>
  <c r="A395" i="1"/>
  <c r="A395" i="6" s="1"/>
  <c r="N395" i="7" s="1"/>
  <c r="A396" i="1"/>
  <c r="A396" i="6" s="1"/>
  <c r="N396" i="7" s="1"/>
  <c r="A397" i="1"/>
  <c r="A397" i="6" s="1"/>
  <c r="N397" i="7" s="1"/>
  <c r="A398" i="1"/>
  <c r="A398" i="6" s="1"/>
  <c r="N398" i="7" s="1"/>
  <c r="A399" i="1"/>
  <c r="A399" i="6" s="1"/>
  <c r="N399" i="7" s="1"/>
  <c r="A400" i="1"/>
  <c r="A400" i="6" s="1"/>
  <c r="N400" i="7" s="1"/>
  <c r="A401" i="1"/>
  <c r="A401" i="6" s="1"/>
  <c r="N401" i="7" s="1"/>
  <c r="A402" i="1"/>
  <c r="A402" i="6" s="1"/>
  <c r="N402" i="7" s="1"/>
  <c r="A403" i="1"/>
  <c r="A403" i="6" s="1"/>
  <c r="N403" i="7" s="1"/>
  <c r="A404" i="1"/>
  <c r="A404" i="6" s="1"/>
  <c r="N404" i="7" s="1"/>
  <c r="A405" i="1"/>
  <c r="A405" i="6" s="1"/>
  <c r="N405" i="7" s="1"/>
  <c r="A406" i="1"/>
  <c r="A406" i="6" s="1"/>
  <c r="N406" i="7" s="1"/>
  <c r="A407" i="1"/>
  <c r="A407" i="6" s="1"/>
  <c r="N407" i="7" s="1"/>
  <c r="A408" i="1"/>
  <c r="A408" i="6" s="1"/>
  <c r="N408" i="7" s="1"/>
  <c r="A409" i="1"/>
  <c r="A409" i="6" s="1"/>
  <c r="N409" i="7" s="1"/>
  <c r="A410" i="1"/>
  <c r="A410" i="6" s="1"/>
  <c r="N410" i="7" s="1"/>
  <c r="A411" i="1"/>
  <c r="A411" i="6" s="1"/>
  <c r="N411" i="7" s="1"/>
  <c r="A412" i="1"/>
  <c r="A412" i="6" s="1"/>
  <c r="N412" i="7" s="1"/>
  <c r="A413" i="1"/>
  <c r="A413" i="6" s="1"/>
  <c r="N413" i="7" s="1"/>
  <c r="A414" i="1"/>
  <c r="A414" i="6" s="1"/>
  <c r="N414" i="7" s="1"/>
  <c r="A415" i="1"/>
  <c r="A415" i="6" s="1"/>
  <c r="N415" i="7" s="1"/>
  <c r="A416" i="1"/>
  <c r="A416" i="6" s="1"/>
  <c r="N416" i="7" s="1"/>
  <c r="A417" i="1"/>
  <c r="A417" i="6" s="1"/>
  <c r="N417" i="7" s="1"/>
  <c r="A418" i="1"/>
  <c r="A418" i="6" s="1"/>
  <c r="N418" i="7" s="1"/>
  <c r="A419" i="1"/>
  <c r="A419" i="6" s="1"/>
  <c r="N419" i="7" s="1"/>
  <c r="A420" i="1"/>
  <c r="A420" i="6" s="1"/>
  <c r="N420" i="7" s="1"/>
  <c r="A421" i="1"/>
  <c r="A421" i="6" s="1"/>
  <c r="N421" i="7" s="1"/>
  <c r="A422" i="1"/>
  <c r="A422" i="6" s="1"/>
  <c r="N422" i="7" s="1"/>
  <c r="A423" i="1"/>
  <c r="A423" i="6" s="1"/>
  <c r="N423" i="7" s="1"/>
  <c r="A424" i="1"/>
  <c r="A424" i="6" s="1"/>
  <c r="N424" i="7" s="1"/>
  <c r="A425" i="1"/>
  <c r="A425" i="6" s="1"/>
  <c r="N425" i="7" s="1"/>
  <c r="A426" i="1"/>
  <c r="A426" i="6" s="1"/>
  <c r="N426" i="7" s="1"/>
  <c r="A427" i="1"/>
  <c r="A427" i="6" s="1"/>
  <c r="N427" i="7" s="1"/>
  <c r="A428" i="1"/>
  <c r="A428" i="6" s="1"/>
  <c r="N428" i="7" s="1"/>
  <c r="A429" i="1"/>
  <c r="A429" i="6" s="1"/>
  <c r="N429" i="7" s="1"/>
  <c r="A430" i="1"/>
  <c r="A430" i="6" s="1"/>
  <c r="N430" i="7" s="1"/>
  <c r="A431" i="1"/>
  <c r="A431" i="6" s="1"/>
  <c r="N431" i="7" s="1"/>
  <c r="A432" i="1"/>
  <c r="A432" i="6" s="1"/>
  <c r="N432" i="7" s="1"/>
  <c r="A433" i="1"/>
  <c r="A433" i="6" s="1"/>
  <c r="N433" i="7" s="1"/>
  <c r="A434" i="1"/>
  <c r="A434" i="6" s="1"/>
  <c r="N434" i="7" s="1"/>
  <c r="A435" i="1"/>
  <c r="A435" i="6" s="1"/>
  <c r="N435" i="7" s="1"/>
  <c r="A436" i="1"/>
  <c r="A436" i="6" s="1"/>
  <c r="N436" i="7" s="1"/>
  <c r="A437" i="1"/>
  <c r="A437" i="6" s="1"/>
  <c r="N437" i="7" s="1"/>
  <c r="A438" i="1"/>
  <c r="A438" i="6" s="1"/>
  <c r="N438" i="7" s="1"/>
  <c r="A439" i="1"/>
  <c r="A439" i="6" s="1"/>
  <c r="N439" i="7" s="1"/>
  <c r="A440" i="1"/>
  <c r="A440" i="6" s="1"/>
  <c r="N440" i="7" s="1"/>
  <c r="A441" i="1"/>
  <c r="A441" i="6" s="1"/>
  <c r="N441" i="7" s="1"/>
  <c r="A442" i="1"/>
  <c r="A442" i="6" s="1"/>
  <c r="N442" i="7" s="1"/>
  <c r="A443" i="1"/>
  <c r="A443" i="6" s="1"/>
  <c r="N443" i="7" s="1"/>
  <c r="A444" i="1"/>
  <c r="A444" i="6" s="1"/>
  <c r="N444" i="7" s="1"/>
  <c r="A445" i="1"/>
  <c r="A445" i="6" s="1"/>
  <c r="N445" i="7" s="1"/>
  <c r="A446" i="1"/>
  <c r="A446" i="6" s="1"/>
  <c r="N446" i="7" s="1"/>
  <c r="A447" i="1"/>
  <c r="A447" i="6" s="1"/>
  <c r="N447" i="7" s="1"/>
  <c r="A448" i="1"/>
  <c r="A448" i="6" s="1"/>
  <c r="N448" i="7" s="1"/>
  <c r="A449" i="1"/>
  <c r="A449" i="6" s="1"/>
  <c r="N449" i="7" s="1"/>
  <c r="A450" i="1"/>
  <c r="A450" i="6" s="1"/>
  <c r="N450" i="7" s="1"/>
  <c r="A451" i="1"/>
  <c r="A451" i="6" s="1"/>
  <c r="N451" i="7" s="1"/>
  <c r="A452" i="1"/>
  <c r="A452" i="6" s="1"/>
  <c r="N452" i="7" s="1"/>
  <c r="A453" i="1"/>
  <c r="A453" i="6" s="1"/>
  <c r="N453" i="7" s="1"/>
  <c r="A454" i="1"/>
  <c r="A454" i="6" s="1"/>
  <c r="N454" i="7" s="1"/>
  <c r="A455" i="1"/>
  <c r="A455" i="6" s="1"/>
  <c r="N455" i="7" s="1"/>
  <c r="A456" i="1"/>
  <c r="A456" i="6" s="1"/>
  <c r="N456" i="7" s="1"/>
  <c r="A457" i="1"/>
  <c r="A457" i="6" s="1"/>
  <c r="N457" i="7" s="1"/>
  <c r="A458" i="1"/>
  <c r="A458" i="6" s="1"/>
  <c r="N458" i="7" s="1"/>
  <c r="A459" i="1"/>
  <c r="A459" i="6" s="1"/>
  <c r="N459" i="7" s="1"/>
  <c r="A460" i="1"/>
  <c r="A460" i="6" s="1"/>
  <c r="N460" i="7" s="1"/>
  <c r="A461" i="1"/>
  <c r="A461" i="6" s="1"/>
  <c r="N461" i="7" s="1"/>
  <c r="A462" i="1"/>
  <c r="A462" i="6" s="1"/>
  <c r="N462" i="7" s="1"/>
  <c r="A463" i="1"/>
  <c r="A463" i="6" s="1"/>
  <c r="N463" i="7" s="1"/>
  <c r="A464" i="1"/>
  <c r="A464" i="6" s="1"/>
  <c r="N464" i="7" s="1"/>
  <c r="A465" i="1"/>
  <c r="A465" i="6" s="1"/>
  <c r="N465" i="7" s="1"/>
  <c r="A466" i="1"/>
  <c r="A466" i="6" s="1"/>
  <c r="N466" i="7" s="1"/>
  <c r="A467" i="1"/>
  <c r="A467" i="6" s="1"/>
  <c r="N467" i="7" s="1"/>
  <c r="A468" i="1"/>
  <c r="A468" i="6" s="1"/>
  <c r="N468" i="7" s="1"/>
  <c r="A469" i="1"/>
  <c r="A469" i="6" s="1"/>
  <c r="N469" i="7" s="1"/>
  <c r="A470" i="1"/>
  <c r="A470" i="6" s="1"/>
  <c r="N470" i="7" s="1"/>
  <c r="A471" i="1"/>
  <c r="A471" i="6" s="1"/>
  <c r="N471" i="7" s="1"/>
  <c r="A472" i="1"/>
  <c r="A472" i="6" s="1"/>
  <c r="N472" i="7" s="1"/>
  <c r="A473" i="1"/>
  <c r="A473" i="6" s="1"/>
  <c r="N473" i="7" s="1"/>
  <c r="A474" i="1"/>
  <c r="A474" i="6" s="1"/>
  <c r="N474" i="7" s="1"/>
  <c r="A475" i="1"/>
  <c r="A475" i="6" s="1"/>
  <c r="N475" i="7" s="1"/>
  <c r="A476" i="1"/>
  <c r="A476" i="6" s="1"/>
  <c r="N476" i="7" s="1"/>
  <c r="A477" i="1"/>
  <c r="A477" i="6" s="1"/>
  <c r="N477" i="7" s="1"/>
  <c r="A478" i="1"/>
  <c r="A478" i="6" s="1"/>
  <c r="N478" i="7" s="1"/>
  <c r="A479" i="1"/>
  <c r="A479" i="6" s="1"/>
  <c r="N479" i="7" s="1"/>
  <c r="A480" i="1"/>
  <c r="A480" i="6" s="1"/>
  <c r="N480" i="7" s="1"/>
  <c r="A481" i="1"/>
  <c r="A481" i="6" s="1"/>
  <c r="N481" i="7" s="1"/>
  <c r="A482" i="1"/>
  <c r="A482" i="6" s="1"/>
  <c r="N482" i="7" s="1"/>
  <c r="A483" i="1"/>
  <c r="A483" i="6" s="1"/>
  <c r="N483" i="7" s="1"/>
  <c r="A484" i="1"/>
  <c r="A484" i="6" s="1"/>
  <c r="N484" i="7" s="1"/>
  <c r="A485" i="1"/>
  <c r="A485" i="6" s="1"/>
  <c r="N485" i="7" s="1"/>
  <c r="A486" i="1"/>
  <c r="A486" i="6" s="1"/>
  <c r="N486" i="7" s="1"/>
  <c r="A487" i="1"/>
  <c r="A487" i="6" s="1"/>
  <c r="N487" i="7" s="1"/>
  <c r="A488" i="1"/>
  <c r="A488" i="6" s="1"/>
  <c r="N488" i="7" s="1"/>
  <c r="A489" i="1"/>
  <c r="A489" i="6" s="1"/>
  <c r="N489" i="7" s="1"/>
  <c r="A490" i="1"/>
  <c r="A490" i="6" s="1"/>
  <c r="N490" i="7" s="1"/>
  <c r="A491" i="1"/>
  <c r="A491" i="6" s="1"/>
  <c r="N491" i="7" s="1"/>
  <c r="A492" i="1"/>
  <c r="A492" i="6" s="1"/>
  <c r="N492" i="7" s="1"/>
  <c r="A493" i="1"/>
  <c r="A493" i="6" s="1"/>
  <c r="N493" i="7" s="1"/>
  <c r="A494" i="1"/>
  <c r="A494" i="6" s="1"/>
  <c r="N494" i="7" s="1"/>
  <c r="A495" i="1"/>
  <c r="A495" i="6" s="1"/>
  <c r="N495" i="7" s="1"/>
  <c r="A496" i="1"/>
  <c r="A496" i="6" s="1"/>
  <c r="N496" i="7" s="1"/>
  <c r="A497" i="1"/>
  <c r="A497" i="6" s="1"/>
  <c r="N497" i="7" s="1"/>
  <c r="A498" i="1"/>
  <c r="A498" i="6" s="1"/>
  <c r="N498" i="7" s="1"/>
  <c r="A499" i="1"/>
  <c r="A499" i="6" s="1"/>
  <c r="N499" i="7" s="1"/>
  <c r="A500" i="1"/>
  <c r="A500" i="6" s="1"/>
  <c r="N500" i="7" s="1"/>
  <c r="A501" i="1"/>
  <c r="A501" i="6" s="1"/>
  <c r="N501" i="7" s="1"/>
  <c r="A502" i="1"/>
  <c r="A502" i="6" s="1"/>
  <c r="N502" i="7" s="1"/>
  <c r="A503" i="1"/>
  <c r="A503" i="6" s="1"/>
  <c r="N503" i="7" s="1"/>
  <c r="A504" i="1"/>
  <c r="A504" i="6" s="1"/>
  <c r="N504" i="7" s="1"/>
  <c r="A505" i="1"/>
  <c r="A505" i="6" s="1"/>
  <c r="N505" i="7" s="1"/>
  <c r="A506" i="1"/>
  <c r="A506" i="6" s="1"/>
  <c r="N506" i="7" s="1"/>
  <c r="A507" i="1"/>
  <c r="A507" i="6" s="1"/>
  <c r="N507" i="7" s="1"/>
  <c r="A508" i="1"/>
  <c r="A508" i="6" s="1"/>
  <c r="N508" i="7" s="1"/>
  <c r="A509" i="1"/>
  <c r="A509" i="6" s="1"/>
  <c r="N509" i="7" s="1"/>
  <c r="A510" i="1"/>
  <c r="A510" i="6" s="1"/>
  <c r="N510" i="7" s="1"/>
  <c r="A511" i="1"/>
  <c r="A511" i="6" s="1"/>
  <c r="N511" i="7" s="1"/>
  <c r="A512" i="1"/>
  <c r="A512" i="6" s="1"/>
  <c r="N512" i="7" s="1"/>
  <c r="A513" i="1"/>
  <c r="A513" i="6" s="1"/>
  <c r="N513" i="7" s="1"/>
  <c r="A514" i="1"/>
  <c r="A514" i="6" s="1"/>
  <c r="N514" i="7" s="1"/>
  <c r="A515" i="1"/>
  <c r="A515" i="6" s="1"/>
  <c r="N515" i="7" s="1"/>
  <c r="A516" i="1"/>
  <c r="A516" i="6" s="1"/>
  <c r="N516" i="7" s="1"/>
  <c r="A517" i="1"/>
  <c r="A517" i="6" s="1"/>
  <c r="N517" i="7" s="1"/>
  <c r="A518" i="1"/>
  <c r="A518" i="6" s="1"/>
  <c r="N518" i="7" s="1"/>
  <c r="A519" i="1"/>
  <c r="A519" i="6" s="1"/>
  <c r="N519" i="7" s="1"/>
  <c r="A520" i="1"/>
  <c r="A520" i="6" s="1"/>
  <c r="N520" i="7" s="1"/>
  <c r="A521" i="1"/>
  <c r="A521" i="6" s="1"/>
  <c r="N521" i="7" s="1"/>
  <c r="A522" i="1"/>
  <c r="A522" i="6" s="1"/>
  <c r="N522" i="7" s="1"/>
  <c r="A523" i="1"/>
  <c r="A523" i="6" s="1"/>
  <c r="N523" i="7" s="1"/>
  <c r="A524" i="1"/>
  <c r="A524" i="6" s="1"/>
  <c r="N524" i="7" s="1"/>
  <c r="A525" i="1"/>
  <c r="A525" i="6" s="1"/>
  <c r="N525" i="7" s="1"/>
  <c r="A526" i="1"/>
  <c r="A526" i="6" s="1"/>
  <c r="N526" i="7" s="1"/>
  <c r="A527" i="1"/>
  <c r="A527" i="6" s="1"/>
  <c r="N527" i="7" s="1"/>
  <c r="A528" i="1"/>
  <c r="A528" i="6" s="1"/>
  <c r="N528" i="7" s="1"/>
  <c r="A529" i="1"/>
  <c r="A529" i="6" s="1"/>
  <c r="N529" i="7" s="1"/>
  <c r="A530" i="1"/>
  <c r="A530" i="6" s="1"/>
  <c r="N530" i="7" s="1"/>
  <c r="A531" i="1"/>
  <c r="A531" i="6" s="1"/>
  <c r="N531" i="7" s="1"/>
  <c r="A532" i="1"/>
  <c r="A532" i="6" s="1"/>
  <c r="N532" i="7" s="1"/>
  <c r="A533" i="1"/>
  <c r="A533" i="6" s="1"/>
  <c r="N533" i="7" s="1"/>
  <c r="A534" i="1"/>
  <c r="A534" i="6" s="1"/>
  <c r="N534" i="7" s="1"/>
  <c r="A535" i="1"/>
  <c r="A535" i="6" s="1"/>
  <c r="N535" i="7" s="1"/>
  <c r="A536" i="1"/>
  <c r="A536" i="6" s="1"/>
  <c r="N536" i="7" s="1"/>
  <c r="A537" i="1"/>
  <c r="A537" i="6" s="1"/>
  <c r="N537" i="7" s="1"/>
  <c r="A538" i="1"/>
  <c r="A538" i="6" s="1"/>
  <c r="N538" i="7" s="1"/>
  <c r="A539" i="1"/>
  <c r="A539" i="6" s="1"/>
  <c r="N539" i="7" s="1"/>
  <c r="A540" i="1"/>
  <c r="A540" i="6" s="1"/>
  <c r="N540" i="7" s="1"/>
  <c r="A541" i="1"/>
  <c r="A541" i="6" s="1"/>
  <c r="N541" i="7" s="1"/>
  <c r="A542" i="1"/>
  <c r="A542" i="6" s="1"/>
  <c r="N542" i="7" s="1"/>
  <c r="A543" i="1"/>
  <c r="A543" i="6" s="1"/>
  <c r="N543" i="7" s="1"/>
  <c r="A544" i="1"/>
  <c r="A544" i="6" s="1"/>
  <c r="N544" i="7" s="1"/>
  <c r="A545" i="1"/>
  <c r="A545" i="6" s="1"/>
  <c r="N545" i="7" s="1"/>
  <c r="A546" i="1"/>
  <c r="A546" i="6" s="1"/>
  <c r="N546" i="7" s="1"/>
  <c r="A547" i="1"/>
  <c r="A547" i="6" s="1"/>
  <c r="N547" i="7" s="1"/>
  <c r="A548" i="1"/>
  <c r="A548" i="6" s="1"/>
  <c r="N548" i="7" s="1"/>
  <c r="A549" i="1"/>
  <c r="A549" i="6" s="1"/>
  <c r="N549" i="7" s="1"/>
  <c r="A550" i="1"/>
  <c r="A550" i="6" s="1"/>
  <c r="N550" i="7" s="1"/>
  <c r="A551" i="1"/>
  <c r="A551" i="6" s="1"/>
  <c r="N551" i="7" s="1"/>
  <c r="A552" i="1"/>
  <c r="A552" i="6" s="1"/>
  <c r="N552" i="7" s="1"/>
  <c r="A553" i="1"/>
  <c r="A553" i="6" s="1"/>
  <c r="N553" i="7" s="1"/>
  <c r="A554" i="1"/>
  <c r="A554" i="6" s="1"/>
  <c r="N554" i="7" s="1"/>
  <c r="A555" i="1"/>
  <c r="A555" i="6" s="1"/>
  <c r="N555" i="7" s="1"/>
  <c r="A556" i="1"/>
  <c r="A556" i="6" s="1"/>
  <c r="N556" i="7" s="1"/>
  <c r="A557" i="1"/>
  <c r="A557" i="6" s="1"/>
  <c r="N557" i="7" s="1"/>
  <c r="A558" i="1"/>
  <c r="A558" i="6" s="1"/>
  <c r="N558" i="7" s="1"/>
  <c r="A559" i="1"/>
  <c r="A559" i="6" s="1"/>
  <c r="N559" i="7" s="1"/>
  <c r="A560" i="1"/>
  <c r="A560" i="6" s="1"/>
  <c r="N560" i="7" s="1"/>
  <c r="A561" i="1"/>
  <c r="A561" i="6" s="1"/>
  <c r="N561" i="7" s="1"/>
  <c r="A562" i="1"/>
  <c r="A562" i="6" s="1"/>
  <c r="N562" i="7" s="1"/>
  <c r="A563" i="1"/>
  <c r="A563" i="6" s="1"/>
  <c r="N563" i="7" s="1"/>
  <c r="A564" i="1"/>
  <c r="A564" i="6" s="1"/>
  <c r="N564" i="7" s="1"/>
  <c r="A565" i="1"/>
  <c r="A565" i="6" s="1"/>
  <c r="N565" i="7" s="1"/>
  <c r="A566" i="1"/>
  <c r="A566" i="6" s="1"/>
  <c r="N566" i="7" s="1"/>
  <c r="A567" i="1"/>
  <c r="A567" i="6" s="1"/>
  <c r="N567" i="7" s="1"/>
  <c r="A568" i="1"/>
  <c r="A568" i="6" s="1"/>
  <c r="N568" i="7" s="1"/>
  <c r="A569" i="1"/>
  <c r="A569" i="6" s="1"/>
  <c r="N569" i="7" s="1"/>
  <c r="A570" i="1"/>
  <c r="A570" i="6" s="1"/>
  <c r="N570" i="7" s="1"/>
  <c r="A571" i="1"/>
  <c r="A571" i="6" s="1"/>
  <c r="N571" i="7" s="1"/>
  <c r="A572" i="1"/>
  <c r="A572" i="6" s="1"/>
  <c r="N572" i="7" s="1"/>
  <c r="A573" i="1"/>
  <c r="A573" i="6" s="1"/>
  <c r="N573" i="7" s="1"/>
  <c r="A574" i="1"/>
  <c r="A574" i="6" s="1"/>
  <c r="N574" i="7" s="1"/>
  <c r="A575" i="1"/>
  <c r="A575" i="6" s="1"/>
  <c r="N575" i="7" s="1"/>
  <c r="A576" i="1"/>
  <c r="A576" i="6" s="1"/>
  <c r="N576" i="7" s="1"/>
  <c r="A577" i="1"/>
  <c r="A577" i="6" s="1"/>
  <c r="N577" i="7" s="1"/>
  <c r="A578" i="1"/>
  <c r="A578" i="6" s="1"/>
  <c r="N578" i="7" s="1"/>
  <c r="A579" i="1"/>
  <c r="A579" i="6" s="1"/>
  <c r="N579" i="7" s="1"/>
  <c r="A580" i="1"/>
  <c r="A580" i="6" s="1"/>
  <c r="N580" i="7" s="1"/>
  <c r="A581" i="1"/>
  <c r="A581" i="6" s="1"/>
  <c r="N581" i="7" s="1"/>
  <c r="A582" i="1"/>
  <c r="A582" i="6" s="1"/>
  <c r="N582" i="7" s="1"/>
  <c r="A583" i="1"/>
  <c r="A583" i="6" s="1"/>
  <c r="N583" i="7" s="1"/>
  <c r="A584" i="1"/>
  <c r="A584" i="6" s="1"/>
  <c r="N584" i="7" s="1"/>
  <c r="A585" i="1"/>
  <c r="A585" i="6" s="1"/>
  <c r="N585" i="7" s="1"/>
  <c r="A586" i="1"/>
  <c r="A586" i="6" s="1"/>
  <c r="N586" i="7" s="1"/>
  <c r="A587" i="1"/>
  <c r="A587" i="6" s="1"/>
  <c r="N587" i="7" s="1"/>
  <c r="A588" i="1"/>
  <c r="A588" i="6" s="1"/>
  <c r="N588" i="7" s="1"/>
  <c r="A589" i="1"/>
  <c r="A589" i="6" s="1"/>
  <c r="N589" i="7" s="1"/>
  <c r="A590" i="1"/>
  <c r="A590" i="6" s="1"/>
  <c r="N590" i="7" s="1"/>
  <c r="A591" i="1"/>
  <c r="A591" i="6" s="1"/>
  <c r="N591" i="7" s="1"/>
  <c r="A592" i="1"/>
  <c r="A592" i="6" s="1"/>
  <c r="N592" i="7" s="1"/>
  <c r="A593" i="1"/>
  <c r="A593" i="6" s="1"/>
  <c r="N593" i="7" s="1"/>
  <c r="A594" i="1"/>
  <c r="A594" i="6" s="1"/>
  <c r="N594" i="7" s="1"/>
  <c r="A595" i="1"/>
  <c r="A595" i="6" s="1"/>
  <c r="N595" i="7" s="1"/>
  <c r="A596" i="1"/>
  <c r="A596" i="6" s="1"/>
  <c r="N596" i="7" s="1"/>
  <c r="A597" i="1"/>
  <c r="A597" i="6" s="1"/>
  <c r="N597" i="7" s="1"/>
  <c r="A598" i="1"/>
  <c r="A598" i="6" s="1"/>
  <c r="N598" i="7" s="1"/>
  <c r="A599" i="1"/>
  <c r="A599" i="6" s="1"/>
  <c r="N599" i="7" s="1"/>
  <c r="A600" i="1"/>
  <c r="A600" i="6" s="1"/>
  <c r="N600" i="7" s="1"/>
  <c r="A601" i="1"/>
  <c r="A601" i="6" s="1"/>
  <c r="N601" i="7" s="1"/>
  <c r="A602" i="1"/>
  <c r="A602" i="6" s="1"/>
  <c r="N602" i="7" s="1"/>
  <c r="A603" i="1"/>
  <c r="A603" i="6" s="1"/>
  <c r="N603" i="7" s="1"/>
  <c r="A604" i="1"/>
  <c r="A604" i="6" s="1"/>
  <c r="N604" i="7" s="1"/>
  <c r="A605" i="1"/>
  <c r="A605" i="6" s="1"/>
  <c r="N605" i="7" s="1"/>
  <c r="A606" i="1"/>
  <c r="A606" i="6" s="1"/>
  <c r="N606" i="7" s="1"/>
  <c r="A607" i="1"/>
  <c r="A607" i="6" s="1"/>
  <c r="N607" i="7" s="1"/>
  <c r="A608" i="1"/>
  <c r="A608" i="6" s="1"/>
  <c r="N608" i="7" s="1"/>
  <c r="A609" i="1"/>
  <c r="A609" i="6" s="1"/>
  <c r="N609" i="7" s="1"/>
  <c r="A610" i="1"/>
  <c r="A610" i="6" s="1"/>
  <c r="N610" i="7" s="1"/>
  <c r="A611" i="1"/>
  <c r="A611" i="6" s="1"/>
  <c r="N611" i="7" s="1"/>
  <c r="A612" i="1"/>
  <c r="A612" i="6" s="1"/>
  <c r="N612" i="7" s="1"/>
  <c r="A613" i="1"/>
  <c r="A613" i="6" s="1"/>
  <c r="N613" i="7" s="1"/>
  <c r="A614" i="1"/>
  <c r="A614" i="6" s="1"/>
  <c r="N614" i="7" s="1"/>
  <c r="A615" i="1"/>
  <c r="A615" i="6" s="1"/>
  <c r="N615" i="7" s="1"/>
  <c r="A616" i="1"/>
  <c r="A616" i="6" s="1"/>
  <c r="N616" i="7" s="1"/>
  <c r="A617" i="1"/>
  <c r="A617" i="6" s="1"/>
  <c r="N617" i="7" s="1"/>
  <c r="A618" i="1"/>
  <c r="A618" i="6" s="1"/>
  <c r="N618" i="7" s="1"/>
  <c r="A619" i="1"/>
  <c r="A619" i="6" s="1"/>
  <c r="N619" i="7" s="1"/>
  <c r="A620" i="1"/>
  <c r="A620" i="6" s="1"/>
  <c r="N620" i="7" s="1"/>
  <c r="A621" i="1"/>
  <c r="A621" i="6" s="1"/>
  <c r="N621" i="7" s="1"/>
  <c r="A622" i="1"/>
  <c r="A622" i="6" s="1"/>
  <c r="N622" i="7" s="1"/>
  <c r="A623" i="1"/>
  <c r="A623" i="6" s="1"/>
  <c r="N623" i="7" s="1"/>
  <c r="A624" i="1"/>
  <c r="A624" i="6" s="1"/>
  <c r="N624" i="7" s="1"/>
  <c r="A625" i="1"/>
  <c r="A625" i="6" s="1"/>
  <c r="N625" i="7" s="1"/>
  <c r="A626" i="1"/>
  <c r="A626" i="6" s="1"/>
  <c r="N626" i="7" s="1"/>
  <c r="A627" i="1"/>
  <c r="A627" i="6" s="1"/>
  <c r="N627" i="7" s="1"/>
  <c r="A628" i="1"/>
  <c r="A628" i="6" s="1"/>
  <c r="N628" i="7" s="1"/>
  <c r="A629" i="1"/>
  <c r="A629" i="6" s="1"/>
  <c r="N629" i="7" s="1"/>
  <c r="A630" i="1"/>
  <c r="A630" i="6" s="1"/>
  <c r="N630" i="7" s="1"/>
  <c r="A631" i="1"/>
  <c r="A631" i="6" s="1"/>
  <c r="N631" i="7" s="1"/>
  <c r="A632" i="1"/>
  <c r="A632" i="6" s="1"/>
  <c r="N632" i="7" s="1"/>
  <c r="A633" i="1"/>
  <c r="A633" i="6" s="1"/>
  <c r="N633" i="7" s="1"/>
  <c r="A634" i="1"/>
  <c r="A634" i="6" s="1"/>
  <c r="N634" i="7" s="1"/>
  <c r="A635" i="1"/>
  <c r="A635" i="6" s="1"/>
  <c r="N635" i="7" s="1"/>
  <c r="A636" i="1"/>
  <c r="A636" i="6" s="1"/>
  <c r="N636" i="7" s="1"/>
  <c r="A637" i="1"/>
  <c r="A637" i="6" s="1"/>
  <c r="N637" i="7" s="1"/>
  <c r="A638" i="1"/>
  <c r="A638" i="6" s="1"/>
  <c r="N638" i="7" s="1"/>
  <c r="A639" i="1"/>
  <c r="A639" i="6" s="1"/>
  <c r="N639" i="7" s="1"/>
  <c r="A640" i="1"/>
  <c r="A640" i="6" s="1"/>
  <c r="N640" i="7" s="1"/>
  <c r="A641" i="1"/>
  <c r="A641" i="6" s="1"/>
  <c r="N641" i="7" s="1"/>
  <c r="A642" i="1"/>
  <c r="A642" i="6" s="1"/>
  <c r="N642" i="7" s="1"/>
  <c r="A643" i="1"/>
  <c r="A643" i="6" s="1"/>
  <c r="N643" i="7" s="1"/>
  <c r="A644" i="1"/>
  <c r="A644" i="6" s="1"/>
  <c r="N644" i="7" s="1"/>
  <c r="A645" i="1"/>
  <c r="A645" i="6" s="1"/>
  <c r="N645" i="7" s="1"/>
  <c r="A646" i="1"/>
  <c r="A646" i="6" s="1"/>
  <c r="N646" i="7" s="1"/>
  <c r="A647" i="1"/>
  <c r="A647" i="6" s="1"/>
  <c r="N647" i="7" s="1"/>
  <c r="A648" i="1"/>
  <c r="A648" i="6" s="1"/>
  <c r="N648" i="7" s="1"/>
  <c r="A649" i="1"/>
  <c r="A649" i="6" s="1"/>
  <c r="N649" i="7" s="1"/>
  <c r="A650" i="1"/>
  <c r="A650" i="6" s="1"/>
  <c r="N650" i="7" s="1"/>
  <c r="A651" i="1"/>
  <c r="A651" i="6" s="1"/>
  <c r="N651" i="7" s="1"/>
  <c r="A652" i="1"/>
  <c r="A652" i="6" s="1"/>
  <c r="N652" i="7" s="1"/>
  <c r="A653" i="1"/>
  <c r="A653" i="6" s="1"/>
  <c r="N653" i="7" s="1"/>
  <c r="A654" i="1"/>
  <c r="A654" i="6" s="1"/>
  <c r="N654" i="7" s="1"/>
  <c r="A655" i="1"/>
  <c r="A655" i="6" s="1"/>
  <c r="N655" i="7" s="1"/>
  <c r="A656" i="1"/>
  <c r="A656" i="6" s="1"/>
  <c r="N656" i="7" s="1"/>
  <c r="A657" i="1"/>
  <c r="A657" i="6" s="1"/>
  <c r="N657" i="7" s="1"/>
  <c r="A658" i="1"/>
  <c r="A658" i="6" s="1"/>
  <c r="N658" i="7" s="1"/>
  <c r="A659" i="1"/>
  <c r="A659" i="6" s="1"/>
  <c r="N659" i="7" s="1"/>
  <c r="A660" i="1"/>
  <c r="A660" i="6" s="1"/>
  <c r="N660" i="7" s="1"/>
  <c r="A661" i="1"/>
  <c r="A661" i="6" s="1"/>
  <c r="N661" i="7" s="1"/>
  <c r="A662" i="1"/>
  <c r="A662" i="6" s="1"/>
  <c r="N662" i="7" s="1"/>
  <c r="A663" i="1"/>
  <c r="A663" i="6" s="1"/>
  <c r="N663" i="7" s="1"/>
  <c r="A664" i="1"/>
  <c r="A664" i="6" s="1"/>
  <c r="N664" i="7" s="1"/>
  <c r="A665" i="1"/>
  <c r="A665" i="6" s="1"/>
  <c r="N665" i="7" s="1"/>
  <c r="A666" i="1"/>
  <c r="A666" i="6" s="1"/>
  <c r="N666" i="7" s="1"/>
  <c r="A667" i="1"/>
  <c r="A667" i="6" s="1"/>
  <c r="N667" i="7" s="1"/>
  <c r="A668" i="1"/>
  <c r="A668" i="6" s="1"/>
  <c r="N668" i="7" s="1"/>
  <c r="A669" i="1"/>
  <c r="A669" i="6" s="1"/>
  <c r="N669" i="7" s="1"/>
  <c r="A670" i="1"/>
  <c r="A670" i="6" s="1"/>
  <c r="N670" i="7" s="1"/>
  <c r="A671" i="1"/>
  <c r="A671" i="6" s="1"/>
  <c r="N671" i="7" s="1"/>
  <c r="A672" i="1"/>
  <c r="A672" i="6" s="1"/>
  <c r="N672" i="7" s="1"/>
  <c r="A673" i="1"/>
  <c r="A673" i="6" s="1"/>
  <c r="N673" i="7" s="1"/>
  <c r="A674" i="1"/>
  <c r="A674" i="6" s="1"/>
  <c r="N674" i="7" s="1"/>
  <c r="A675" i="1"/>
  <c r="A675" i="6" s="1"/>
  <c r="N675" i="7" s="1"/>
  <c r="A676" i="1"/>
  <c r="A676" i="6" s="1"/>
  <c r="N676" i="7" s="1"/>
  <c r="A677" i="1"/>
  <c r="A677" i="6" s="1"/>
  <c r="N677" i="7" s="1"/>
  <c r="A678" i="1"/>
  <c r="A678" i="6" s="1"/>
  <c r="N678" i="7" s="1"/>
  <c r="A679" i="1"/>
  <c r="A679" i="6" s="1"/>
  <c r="N679" i="7" s="1"/>
  <c r="A680" i="1"/>
  <c r="A680" i="6" s="1"/>
  <c r="N680" i="7" s="1"/>
  <c r="A681" i="1"/>
  <c r="A681" i="6" s="1"/>
  <c r="N681" i="7" s="1"/>
  <c r="A682" i="1"/>
  <c r="A682" i="6" s="1"/>
  <c r="N682" i="7" s="1"/>
  <c r="A683" i="1"/>
  <c r="A683" i="6" s="1"/>
  <c r="N683" i="7" s="1"/>
  <c r="A684" i="1"/>
  <c r="A684" i="6" s="1"/>
  <c r="N684" i="7" s="1"/>
  <c r="A685" i="1"/>
  <c r="A685" i="6" s="1"/>
  <c r="N685" i="7" s="1"/>
  <c r="A686" i="1"/>
  <c r="A686" i="6" s="1"/>
  <c r="N686" i="7" s="1"/>
  <c r="A687" i="1"/>
  <c r="A687" i="6" s="1"/>
  <c r="N687" i="7" s="1"/>
  <c r="A688" i="1"/>
  <c r="A688" i="6" s="1"/>
  <c r="N688" i="7" s="1"/>
  <c r="A689" i="1"/>
  <c r="A689" i="6" s="1"/>
  <c r="N689" i="7" s="1"/>
  <c r="A690" i="1"/>
  <c r="A690" i="6" s="1"/>
  <c r="N690" i="7" s="1"/>
  <c r="A691" i="1"/>
  <c r="A691" i="6" s="1"/>
  <c r="N691" i="7" s="1"/>
  <c r="A692" i="1"/>
  <c r="A692" i="6" s="1"/>
  <c r="N692" i="7" s="1"/>
  <c r="A693" i="1"/>
  <c r="A693" i="6" s="1"/>
  <c r="N693" i="7" s="1"/>
  <c r="A694" i="1"/>
  <c r="A694" i="6" s="1"/>
  <c r="N694" i="7" s="1"/>
  <c r="A695" i="1"/>
  <c r="A695" i="6" s="1"/>
  <c r="N695" i="7" s="1"/>
  <c r="A696" i="1"/>
  <c r="A696" i="6" s="1"/>
  <c r="N696" i="7" s="1"/>
  <c r="A697" i="1"/>
  <c r="A697" i="6" s="1"/>
  <c r="N697" i="7" s="1"/>
  <c r="A698" i="1"/>
  <c r="A698" i="6" s="1"/>
  <c r="N698" i="7" s="1"/>
  <c r="A699" i="1"/>
  <c r="A699" i="6" s="1"/>
  <c r="N699" i="7" s="1"/>
  <c r="A700" i="1"/>
  <c r="A700" i="6" s="1"/>
  <c r="N700" i="7" s="1"/>
  <c r="A701" i="1"/>
  <c r="A701" i="6" s="1"/>
  <c r="N701" i="7" s="1"/>
  <c r="A702" i="1"/>
  <c r="A702" i="6" s="1"/>
  <c r="N702" i="7" s="1"/>
  <c r="A703" i="1"/>
  <c r="A703" i="6" s="1"/>
  <c r="N703" i="7" s="1"/>
  <c r="A704" i="1"/>
  <c r="A704" i="6" s="1"/>
  <c r="N704" i="7" s="1"/>
  <c r="A705" i="1"/>
  <c r="A705" i="6" s="1"/>
  <c r="N705" i="7" s="1"/>
  <c r="A706" i="1"/>
  <c r="A706" i="6" s="1"/>
  <c r="N706" i="7" s="1"/>
  <c r="A707" i="1"/>
  <c r="A707" i="6" s="1"/>
  <c r="N707" i="7" s="1"/>
  <c r="A708" i="1"/>
  <c r="A708" i="6" s="1"/>
  <c r="N708" i="7" s="1"/>
  <c r="A709" i="1"/>
  <c r="A709" i="6" s="1"/>
  <c r="N709" i="7" s="1"/>
  <c r="A710" i="1"/>
  <c r="A710" i="6" s="1"/>
  <c r="N710" i="7" s="1"/>
  <c r="A711" i="1"/>
  <c r="A711" i="6" s="1"/>
  <c r="N711" i="7" s="1"/>
  <c r="A712" i="1"/>
  <c r="A712" i="6" s="1"/>
  <c r="N712" i="7" s="1"/>
  <c r="A713" i="1"/>
  <c r="A713" i="6" s="1"/>
  <c r="N713" i="7" s="1"/>
  <c r="A714" i="1"/>
  <c r="A714" i="6" s="1"/>
  <c r="N714" i="7" s="1"/>
  <c r="A715" i="1"/>
  <c r="A715" i="6" s="1"/>
  <c r="N715" i="7" s="1"/>
  <c r="A716" i="1"/>
  <c r="A716" i="6" s="1"/>
  <c r="N716" i="7" s="1"/>
  <c r="A717" i="1"/>
  <c r="A717" i="6" s="1"/>
  <c r="N717" i="7" s="1"/>
  <c r="A718" i="1"/>
  <c r="A718" i="6" s="1"/>
  <c r="N718" i="7" s="1"/>
  <c r="A719" i="1"/>
  <c r="A719" i="6" s="1"/>
  <c r="N719" i="7" s="1"/>
  <c r="A720" i="1"/>
  <c r="A720" i="6" s="1"/>
  <c r="N720" i="7" s="1"/>
  <c r="A721" i="1"/>
  <c r="A721" i="6" s="1"/>
  <c r="N721" i="7" s="1"/>
  <c r="A722" i="1"/>
  <c r="A722" i="6" s="1"/>
  <c r="N722" i="7" s="1"/>
  <c r="A723" i="1"/>
  <c r="A723" i="6" s="1"/>
  <c r="N723" i="7" s="1"/>
  <c r="A724" i="1"/>
  <c r="A724" i="6" s="1"/>
  <c r="N724" i="7" s="1"/>
  <c r="A725" i="1"/>
  <c r="A725" i="6" s="1"/>
  <c r="N725" i="7" s="1"/>
  <c r="A726" i="1"/>
  <c r="A726" i="6" s="1"/>
  <c r="N726" i="7" s="1"/>
  <c r="A727" i="1"/>
  <c r="A727" i="6" s="1"/>
  <c r="N727" i="7" s="1"/>
  <c r="A728" i="1"/>
  <c r="A728" i="6" s="1"/>
  <c r="N728" i="7" s="1"/>
  <c r="A729" i="1"/>
  <c r="A729" i="6" s="1"/>
  <c r="N729" i="7" s="1"/>
  <c r="A730" i="1"/>
  <c r="A730" i="6" s="1"/>
  <c r="N730" i="7" s="1"/>
  <c r="A731" i="1"/>
  <c r="A731" i="6" s="1"/>
  <c r="N731" i="7" s="1"/>
  <c r="A732" i="1"/>
  <c r="A732" i="6" s="1"/>
  <c r="N732" i="7" s="1"/>
  <c r="A733" i="1"/>
  <c r="A733" i="6" s="1"/>
  <c r="N733" i="7" s="1"/>
  <c r="A734" i="1"/>
  <c r="A734" i="6" s="1"/>
  <c r="N734" i="7" s="1"/>
  <c r="A735" i="1"/>
  <c r="A735" i="6" s="1"/>
  <c r="N735" i="7" s="1"/>
  <c r="A736" i="1"/>
  <c r="A736" i="6" s="1"/>
  <c r="N736" i="7" s="1"/>
  <c r="A737" i="1"/>
  <c r="A737" i="6" s="1"/>
  <c r="N737" i="7" s="1"/>
  <c r="A738" i="1"/>
  <c r="A738" i="6" s="1"/>
  <c r="N738" i="7" s="1"/>
  <c r="A739" i="1"/>
  <c r="A739" i="6" s="1"/>
  <c r="N739" i="7" s="1"/>
  <c r="A740" i="1"/>
  <c r="A740" i="6" s="1"/>
  <c r="N740" i="7" s="1"/>
  <c r="A741" i="1"/>
  <c r="A741" i="6" s="1"/>
  <c r="N741" i="7" s="1"/>
  <c r="A742" i="1"/>
  <c r="A742" i="6" s="1"/>
  <c r="N742" i="7" s="1"/>
  <c r="A743" i="1"/>
  <c r="A743" i="6" s="1"/>
  <c r="N743" i="7" s="1"/>
  <c r="A744" i="1"/>
  <c r="A744" i="6" s="1"/>
  <c r="N744" i="7" s="1"/>
  <c r="A745" i="1"/>
  <c r="A745" i="6" s="1"/>
  <c r="N745" i="7" s="1"/>
  <c r="A746" i="1"/>
  <c r="A746" i="6" s="1"/>
  <c r="N746" i="7" s="1"/>
  <c r="A747" i="1"/>
  <c r="A747" i="6" s="1"/>
  <c r="N747" i="7" s="1"/>
  <c r="A748" i="1"/>
  <c r="A748" i="6" s="1"/>
  <c r="N748" i="7" s="1"/>
  <c r="A749" i="1"/>
  <c r="A749" i="6" s="1"/>
  <c r="N749" i="7" s="1"/>
  <c r="A750" i="1"/>
  <c r="A750" i="6" s="1"/>
  <c r="N750" i="7" s="1"/>
  <c r="A751" i="1"/>
  <c r="A751" i="6" s="1"/>
  <c r="N751" i="7" s="1"/>
  <c r="A752" i="1"/>
  <c r="A752" i="6" s="1"/>
  <c r="N752" i="7" s="1"/>
  <c r="A753" i="1"/>
  <c r="A753" i="6" s="1"/>
  <c r="N753" i="7" s="1"/>
  <c r="A754" i="1"/>
  <c r="A754" i="6" s="1"/>
  <c r="N754" i="7" s="1"/>
  <c r="A755" i="1"/>
  <c r="A755" i="6" s="1"/>
  <c r="N755" i="7" s="1"/>
  <c r="A756" i="1"/>
  <c r="A756" i="6" s="1"/>
  <c r="N756" i="7" s="1"/>
  <c r="A757" i="1"/>
  <c r="A757" i="6" s="1"/>
  <c r="N757" i="7" s="1"/>
  <c r="A758" i="1"/>
  <c r="A758" i="6" s="1"/>
  <c r="N758" i="7" s="1"/>
  <c r="A759" i="1"/>
  <c r="A759" i="6" s="1"/>
  <c r="N759" i="7" s="1"/>
  <c r="A760" i="1"/>
  <c r="A760" i="6" s="1"/>
  <c r="N760" i="7" s="1"/>
  <c r="A761" i="1"/>
  <c r="A761" i="6" s="1"/>
  <c r="N761" i="7" s="1"/>
  <c r="A762" i="1"/>
  <c r="A762" i="6" s="1"/>
  <c r="N762" i="7" s="1"/>
  <c r="A763" i="1"/>
  <c r="A763" i="6" s="1"/>
  <c r="N763" i="7" s="1"/>
  <c r="A764" i="1"/>
  <c r="A764" i="6" s="1"/>
  <c r="N764" i="7" s="1"/>
  <c r="A765" i="1"/>
  <c r="A765" i="6" s="1"/>
  <c r="N765" i="7" s="1"/>
  <c r="A766" i="1"/>
  <c r="A766" i="6" s="1"/>
  <c r="N766" i="7" s="1"/>
  <c r="A767" i="1"/>
  <c r="A767" i="6" s="1"/>
  <c r="N767" i="7" s="1"/>
  <c r="A768" i="1"/>
  <c r="A768" i="6" s="1"/>
  <c r="N768" i="7" s="1"/>
  <c r="A769" i="1"/>
  <c r="A769" i="6" s="1"/>
  <c r="N769" i="7" s="1"/>
  <c r="A770" i="1"/>
  <c r="A770" i="6" s="1"/>
  <c r="N770" i="7" s="1"/>
  <c r="A771" i="1"/>
  <c r="A771" i="6" s="1"/>
  <c r="N771" i="7" s="1"/>
  <c r="A772" i="1"/>
  <c r="A772" i="6" s="1"/>
  <c r="N772" i="7" s="1"/>
  <c r="A773" i="1"/>
  <c r="A773" i="6" s="1"/>
  <c r="N773" i="7" s="1"/>
  <c r="A774" i="1"/>
  <c r="A774" i="6" s="1"/>
  <c r="N774" i="7" s="1"/>
  <c r="A775" i="1"/>
  <c r="A775" i="6" s="1"/>
  <c r="N775" i="7" s="1"/>
  <c r="A776" i="1"/>
  <c r="A776" i="6" s="1"/>
  <c r="N776" i="7" s="1"/>
  <c r="A777" i="1"/>
  <c r="A777" i="6" s="1"/>
  <c r="N777" i="7" s="1"/>
  <c r="A778" i="1"/>
  <c r="A778" i="6" s="1"/>
  <c r="N778" i="7" s="1"/>
  <c r="A779" i="1"/>
  <c r="A779" i="6" s="1"/>
  <c r="N779" i="7" s="1"/>
  <c r="A780" i="1"/>
  <c r="A780" i="6" s="1"/>
  <c r="N780" i="7" s="1"/>
  <c r="A781" i="1"/>
  <c r="A781" i="6" s="1"/>
  <c r="N781" i="7" s="1"/>
  <c r="A782" i="1"/>
  <c r="A782" i="6" s="1"/>
  <c r="N782" i="7" s="1"/>
  <c r="A783" i="1"/>
  <c r="A783" i="6" s="1"/>
  <c r="N783" i="7" s="1"/>
  <c r="A784" i="1"/>
  <c r="A784" i="6" s="1"/>
  <c r="N784" i="7" s="1"/>
  <c r="A785" i="1"/>
  <c r="A785" i="6" s="1"/>
  <c r="N785" i="7" s="1"/>
  <c r="A786" i="1"/>
  <c r="A786" i="6" s="1"/>
  <c r="N786" i="7" s="1"/>
  <c r="A787" i="1"/>
  <c r="A787" i="6" s="1"/>
  <c r="N787" i="7" s="1"/>
  <c r="A788" i="1"/>
  <c r="A788" i="6" s="1"/>
  <c r="N788" i="7" s="1"/>
  <c r="A789" i="1"/>
  <c r="A789" i="6" s="1"/>
  <c r="N789" i="7" s="1"/>
  <c r="A790" i="1"/>
  <c r="A790" i="6" s="1"/>
  <c r="N790" i="7" s="1"/>
  <c r="A791" i="1"/>
  <c r="A791" i="6" s="1"/>
  <c r="N791" i="7" s="1"/>
  <c r="A792" i="1"/>
  <c r="A792" i="6" s="1"/>
  <c r="N792" i="7" s="1"/>
  <c r="A793" i="1"/>
  <c r="A793" i="6" s="1"/>
  <c r="N793" i="7" s="1"/>
  <c r="A794" i="1"/>
  <c r="A794" i="6" s="1"/>
  <c r="N794" i="7" s="1"/>
  <c r="A795" i="1"/>
  <c r="A795" i="6" s="1"/>
  <c r="N795" i="7" s="1"/>
  <c r="A796" i="1"/>
  <c r="A796" i="6" s="1"/>
  <c r="N796" i="7" s="1"/>
  <c r="A797" i="1"/>
  <c r="A797" i="6" s="1"/>
  <c r="N797" i="7" s="1"/>
  <c r="A798" i="1"/>
  <c r="A798" i="6" s="1"/>
  <c r="N798" i="7" s="1"/>
  <c r="A799" i="1"/>
  <c r="A799" i="6" s="1"/>
  <c r="N799" i="7" s="1"/>
  <c r="A800" i="1"/>
  <c r="A800" i="6" s="1"/>
  <c r="N800" i="7" s="1"/>
  <c r="A801" i="1"/>
  <c r="A801" i="6" s="1"/>
  <c r="N801" i="7" s="1"/>
  <c r="A802" i="1"/>
  <c r="A802" i="6" s="1"/>
  <c r="N802" i="7" s="1"/>
  <c r="A803" i="1"/>
  <c r="A803" i="6" s="1"/>
  <c r="N803" i="7" s="1"/>
  <c r="A804" i="1"/>
  <c r="A804" i="6" s="1"/>
  <c r="N804" i="7" s="1"/>
  <c r="A805" i="1"/>
  <c r="A805" i="6" s="1"/>
  <c r="N805" i="7" s="1"/>
  <c r="A806" i="1"/>
  <c r="A806" i="6" s="1"/>
  <c r="N806" i="7" s="1"/>
  <c r="A807" i="1"/>
  <c r="A807" i="6" s="1"/>
  <c r="N807" i="7" s="1"/>
  <c r="A808" i="1"/>
  <c r="A808" i="6" s="1"/>
  <c r="N808" i="7" s="1"/>
  <c r="A809" i="1"/>
  <c r="A809" i="6" s="1"/>
  <c r="N809" i="7" s="1"/>
  <c r="A810" i="1"/>
  <c r="A810" i="6" s="1"/>
  <c r="N810" i="7" s="1"/>
  <c r="A811" i="1"/>
  <c r="A811" i="6" s="1"/>
  <c r="N811" i="7" s="1"/>
  <c r="A812" i="1"/>
  <c r="A812" i="6" s="1"/>
  <c r="N812" i="7" s="1"/>
  <c r="A813" i="1"/>
  <c r="A813" i="6" s="1"/>
  <c r="N813" i="7" s="1"/>
  <c r="A814" i="1"/>
  <c r="A814" i="6" s="1"/>
  <c r="N814" i="7" s="1"/>
  <c r="A815" i="1"/>
  <c r="A815" i="6" s="1"/>
  <c r="N815" i="7" s="1"/>
  <c r="A816" i="1"/>
  <c r="A816" i="6" s="1"/>
  <c r="N816" i="7" s="1"/>
  <c r="A817" i="1"/>
  <c r="A817" i="6" s="1"/>
  <c r="N817" i="7" s="1"/>
  <c r="A818" i="1"/>
  <c r="A818" i="6" s="1"/>
  <c r="N818" i="7" s="1"/>
  <c r="A819" i="1"/>
  <c r="A819" i="6" s="1"/>
  <c r="N819" i="7" s="1"/>
  <c r="A820" i="1"/>
  <c r="A820" i="6" s="1"/>
  <c r="N820" i="7" s="1"/>
  <c r="A821" i="1"/>
  <c r="A821" i="6" s="1"/>
  <c r="N821" i="7" s="1"/>
  <c r="A822" i="1"/>
  <c r="A822" i="6" s="1"/>
  <c r="N822" i="7" s="1"/>
  <c r="A823" i="1"/>
  <c r="A823" i="6" s="1"/>
  <c r="N823" i="7" s="1"/>
  <c r="A824" i="1"/>
  <c r="A824" i="6" s="1"/>
  <c r="N824" i="7" s="1"/>
  <c r="A825" i="1"/>
  <c r="A825" i="6" s="1"/>
  <c r="N825" i="7" s="1"/>
  <c r="A826" i="1"/>
  <c r="A826" i="6" s="1"/>
  <c r="N826" i="7" s="1"/>
  <c r="A827" i="1"/>
  <c r="A827" i="6" s="1"/>
  <c r="N827" i="7" s="1"/>
  <c r="A828" i="1"/>
  <c r="A828" i="6" s="1"/>
  <c r="N828" i="7" s="1"/>
  <c r="A829" i="1"/>
  <c r="A829" i="6" s="1"/>
  <c r="N829" i="7" s="1"/>
  <c r="A830" i="1"/>
  <c r="A830" i="6" s="1"/>
  <c r="N830" i="7" s="1"/>
  <c r="A831" i="1"/>
  <c r="A831" i="6" s="1"/>
  <c r="N831" i="7" s="1"/>
  <c r="A832" i="1"/>
  <c r="A832" i="6" s="1"/>
  <c r="N832" i="7" s="1"/>
  <c r="A833" i="1"/>
  <c r="A833" i="6" s="1"/>
  <c r="N833" i="7" s="1"/>
  <c r="A834" i="1"/>
  <c r="A834" i="6" s="1"/>
  <c r="N834" i="7" s="1"/>
  <c r="A835" i="1"/>
  <c r="A835" i="6" s="1"/>
  <c r="N835" i="7" s="1"/>
  <c r="A836" i="1"/>
  <c r="A836" i="6" s="1"/>
  <c r="N836" i="7" s="1"/>
  <c r="A837" i="1"/>
  <c r="A837" i="6" s="1"/>
  <c r="N837" i="7" s="1"/>
  <c r="A838" i="1"/>
  <c r="A838" i="6" s="1"/>
  <c r="N838" i="7" s="1"/>
  <c r="A839" i="1"/>
  <c r="A839" i="6" s="1"/>
  <c r="N839" i="7" s="1"/>
  <c r="A840" i="1"/>
  <c r="A840" i="6" s="1"/>
  <c r="N840" i="7" s="1"/>
  <c r="A841" i="1"/>
  <c r="A841" i="6" s="1"/>
  <c r="N841" i="7" s="1"/>
  <c r="A842" i="1"/>
  <c r="A842" i="6" s="1"/>
  <c r="N842" i="7" s="1"/>
  <c r="A843" i="1"/>
  <c r="A843" i="6" s="1"/>
  <c r="N843" i="7" s="1"/>
  <c r="A844" i="1"/>
  <c r="A844" i="6" s="1"/>
  <c r="N844" i="7" s="1"/>
  <c r="A845" i="1"/>
  <c r="A845" i="6" s="1"/>
  <c r="N845" i="7" s="1"/>
  <c r="A846" i="1"/>
  <c r="A846" i="6" s="1"/>
  <c r="N846" i="7" s="1"/>
  <c r="A847" i="1"/>
  <c r="A847" i="6" s="1"/>
  <c r="N847" i="7" s="1"/>
  <c r="A848" i="1"/>
  <c r="A848" i="6" s="1"/>
  <c r="N848" i="7" s="1"/>
  <c r="A849" i="1"/>
  <c r="A849" i="6" s="1"/>
  <c r="N849" i="7" s="1"/>
  <c r="A850" i="1"/>
  <c r="A850" i="6" s="1"/>
  <c r="N850" i="7" s="1"/>
  <c r="A851" i="1"/>
  <c r="A851" i="6" s="1"/>
  <c r="N851" i="7" s="1"/>
  <c r="A852" i="1"/>
  <c r="A852" i="6" s="1"/>
  <c r="N852" i="7" s="1"/>
  <c r="A853" i="1"/>
  <c r="A853" i="6" s="1"/>
  <c r="N853" i="7" s="1"/>
  <c r="A854" i="1"/>
  <c r="A854" i="6" s="1"/>
  <c r="N854" i="7" s="1"/>
  <c r="A855" i="1"/>
  <c r="A855" i="6" s="1"/>
  <c r="N855" i="7" s="1"/>
  <c r="A856" i="1"/>
  <c r="A856" i="6" s="1"/>
  <c r="N856" i="7" s="1"/>
  <c r="A857" i="1"/>
  <c r="A857" i="6" s="1"/>
  <c r="N857" i="7" s="1"/>
  <c r="A858" i="1"/>
  <c r="A858" i="6" s="1"/>
  <c r="N858" i="7" s="1"/>
  <c r="A859" i="1"/>
  <c r="A859" i="6" s="1"/>
  <c r="N859" i="7" s="1"/>
  <c r="A860" i="1"/>
  <c r="A860" i="6" s="1"/>
  <c r="N860" i="7" s="1"/>
  <c r="A861" i="1"/>
  <c r="A861" i="6" s="1"/>
  <c r="N861" i="7" s="1"/>
  <c r="A862" i="1"/>
  <c r="A862" i="6" s="1"/>
  <c r="N862" i="7" s="1"/>
  <c r="A863" i="1"/>
  <c r="A863" i="6" s="1"/>
  <c r="N863" i="7" s="1"/>
  <c r="A864" i="1"/>
  <c r="A864" i="6" s="1"/>
  <c r="N864" i="7" s="1"/>
  <c r="A865" i="1"/>
  <c r="A865" i="6" s="1"/>
  <c r="N865" i="7" s="1"/>
  <c r="A866" i="1"/>
  <c r="A866" i="6" s="1"/>
  <c r="N866" i="7" s="1"/>
  <c r="A867" i="1"/>
  <c r="A867" i="6" s="1"/>
  <c r="N867" i="7" s="1"/>
  <c r="A868" i="1"/>
  <c r="A868" i="6" s="1"/>
  <c r="N868" i="7" s="1"/>
  <c r="A869" i="1"/>
  <c r="A869" i="6" s="1"/>
  <c r="N869" i="7" s="1"/>
  <c r="A870" i="1"/>
  <c r="A870" i="6" s="1"/>
  <c r="N870" i="7" s="1"/>
  <c r="A871" i="1"/>
  <c r="A871" i="6" s="1"/>
  <c r="N871" i="7" s="1"/>
  <c r="A872" i="1"/>
  <c r="A872" i="6" s="1"/>
  <c r="N872" i="7" s="1"/>
  <c r="A873" i="1"/>
  <c r="A873" i="6" s="1"/>
  <c r="N873" i="7" s="1"/>
  <c r="A874" i="1"/>
  <c r="A874" i="6" s="1"/>
  <c r="N874" i="7" s="1"/>
  <c r="A875" i="1"/>
  <c r="A875" i="6" s="1"/>
  <c r="N875" i="7" s="1"/>
  <c r="A876" i="1"/>
  <c r="A876" i="6" s="1"/>
  <c r="N876" i="7" s="1"/>
  <c r="A877" i="1"/>
  <c r="A877" i="6" s="1"/>
  <c r="N877" i="7" s="1"/>
  <c r="A878" i="1"/>
  <c r="A878" i="6" s="1"/>
  <c r="N878" i="7" s="1"/>
  <c r="A879" i="1"/>
  <c r="A879" i="6" s="1"/>
  <c r="N879" i="7" s="1"/>
  <c r="A880" i="1"/>
  <c r="A880" i="6" s="1"/>
  <c r="N880" i="7" s="1"/>
  <c r="A881" i="1"/>
  <c r="A881" i="6" s="1"/>
  <c r="N881" i="7" s="1"/>
  <c r="A882" i="1"/>
  <c r="A882" i="6" s="1"/>
  <c r="N882" i="7" s="1"/>
  <c r="A883" i="1"/>
  <c r="A883" i="6" s="1"/>
  <c r="N883" i="7" s="1"/>
  <c r="A884" i="1"/>
  <c r="A884" i="6" s="1"/>
  <c r="N884" i="7" s="1"/>
  <c r="A885" i="1"/>
  <c r="A885" i="6" s="1"/>
  <c r="N885" i="7" s="1"/>
  <c r="A886" i="1"/>
  <c r="A886" i="6" s="1"/>
  <c r="N886" i="7" s="1"/>
  <c r="A887" i="1"/>
  <c r="A887" i="6" s="1"/>
  <c r="N887" i="7" s="1"/>
  <c r="A888" i="1"/>
  <c r="A888" i="6" s="1"/>
  <c r="N888" i="7" s="1"/>
  <c r="A889" i="1"/>
  <c r="A889" i="6" s="1"/>
  <c r="N889" i="7" s="1"/>
  <c r="A890" i="1"/>
  <c r="A890" i="6" s="1"/>
  <c r="N890" i="7" s="1"/>
  <c r="A891" i="1"/>
  <c r="A891" i="6" s="1"/>
  <c r="N891" i="7" s="1"/>
  <c r="A892" i="1"/>
  <c r="A892" i="6" s="1"/>
  <c r="N892" i="7" s="1"/>
  <c r="A893" i="1"/>
  <c r="A893" i="6" s="1"/>
  <c r="N893" i="7" s="1"/>
  <c r="A894" i="1"/>
  <c r="A894" i="6" s="1"/>
  <c r="N894" i="7" s="1"/>
  <c r="A895" i="1"/>
  <c r="A895" i="6" s="1"/>
  <c r="N895" i="7" s="1"/>
  <c r="A896" i="1"/>
  <c r="A896" i="6" s="1"/>
  <c r="N896" i="7" s="1"/>
  <c r="A897" i="1"/>
  <c r="A897" i="6" s="1"/>
  <c r="N897" i="7" s="1"/>
  <c r="A898" i="1"/>
  <c r="A898" i="6" s="1"/>
  <c r="N898" i="7" s="1"/>
  <c r="A899" i="1"/>
  <c r="A899" i="6" s="1"/>
  <c r="N899" i="7" s="1"/>
  <c r="A900" i="1"/>
  <c r="A900" i="6" s="1"/>
  <c r="N900" i="7" s="1"/>
  <c r="A901" i="1"/>
  <c r="A901" i="6" s="1"/>
  <c r="N901" i="7" s="1"/>
  <c r="A902" i="1"/>
  <c r="A902" i="6" s="1"/>
  <c r="N902" i="7" s="1"/>
  <c r="A903" i="1"/>
  <c r="A903" i="6" s="1"/>
  <c r="N903" i="7" s="1"/>
  <c r="A904" i="1"/>
  <c r="A904" i="6" s="1"/>
  <c r="N904" i="7" s="1"/>
  <c r="A905" i="1"/>
  <c r="A905" i="6" s="1"/>
  <c r="N905" i="7" s="1"/>
  <c r="A906" i="1"/>
  <c r="A906" i="6" s="1"/>
  <c r="N906" i="7" s="1"/>
  <c r="A907" i="1"/>
  <c r="A907" i="6" s="1"/>
  <c r="N907" i="7" s="1"/>
  <c r="A908" i="1"/>
  <c r="A908" i="6" s="1"/>
  <c r="N908" i="7" s="1"/>
  <c r="A909" i="1"/>
  <c r="A909" i="6" s="1"/>
  <c r="N909" i="7" s="1"/>
  <c r="A910" i="1"/>
  <c r="A910" i="6" s="1"/>
  <c r="N910" i="7" s="1"/>
  <c r="A911" i="1"/>
  <c r="A911" i="6" s="1"/>
  <c r="N911" i="7" s="1"/>
  <c r="A912" i="1"/>
  <c r="A912" i="6" s="1"/>
  <c r="N912" i="7" s="1"/>
  <c r="A913" i="1"/>
  <c r="A913" i="6" s="1"/>
  <c r="N913" i="7" s="1"/>
  <c r="A914" i="1"/>
  <c r="A914" i="6" s="1"/>
  <c r="N914" i="7" s="1"/>
  <c r="A915" i="1"/>
  <c r="A915" i="6" s="1"/>
  <c r="N915" i="7" s="1"/>
  <c r="A916" i="1"/>
  <c r="A916" i="6" s="1"/>
  <c r="N916" i="7" s="1"/>
  <c r="A917" i="1"/>
  <c r="A917" i="6" s="1"/>
  <c r="N917" i="7" s="1"/>
  <c r="A918" i="1"/>
  <c r="A918" i="6" s="1"/>
  <c r="N918" i="7" s="1"/>
  <c r="A919" i="1"/>
  <c r="A919" i="6" s="1"/>
  <c r="N919" i="7" s="1"/>
  <c r="A920" i="1"/>
  <c r="A920" i="6" s="1"/>
  <c r="N920" i="7" s="1"/>
  <c r="A921" i="1"/>
  <c r="A921" i="6" s="1"/>
  <c r="N921" i="7" s="1"/>
  <c r="A922" i="1"/>
  <c r="A922" i="6" s="1"/>
  <c r="N922" i="7" s="1"/>
  <c r="A923" i="1"/>
  <c r="A923" i="6" s="1"/>
  <c r="N923" i="7" s="1"/>
  <c r="A924" i="1"/>
  <c r="A924" i="6" s="1"/>
  <c r="N924" i="7" s="1"/>
  <c r="A925" i="1"/>
  <c r="A925" i="6" s="1"/>
  <c r="N925" i="7" s="1"/>
  <c r="A926" i="1"/>
  <c r="A926" i="6" s="1"/>
  <c r="N926" i="7" s="1"/>
  <c r="A927" i="1"/>
  <c r="A927" i="6" s="1"/>
  <c r="N927" i="7" s="1"/>
  <c r="A928" i="1"/>
  <c r="A928" i="6" s="1"/>
  <c r="N928" i="7" s="1"/>
  <c r="A929" i="1"/>
  <c r="A929" i="6" s="1"/>
  <c r="N929" i="7" s="1"/>
  <c r="A930" i="1"/>
  <c r="A930" i="6" s="1"/>
  <c r="N930" i="7" s="1"/>
  <c r="A931" i="1"/>
  <c r="A931" i="6" s="1"/>
  <c r="N931" i="7" s="1"/>
  <c r="A932" i="1"/>
  <c r="A932" i="6" s="1"/>
  <c r="N932" i="7" s="1"/>
  <c r="A933" i="1"/>
  <c r="A933" i="6" s="1"/>
  <c r="N933" i="7" s="1"/>
  <c r="A934" i="1"/>
  <c r="A934" i="6" s="1"/>
  <c r="N934" i="7" s="1"/>
  <c r="A935" i="1"/>
  <c r="A935" i="6" s="1"/>
  <c r="N935" i="7" s="1"/>
  <c r="A936" i="1"/>
  <c r="A936" i="6" s="1"/>
  <c r="N936" i="7" s="1"/>
  <c r="A937" i="1"/>
  <c r="A937" i="6" s="1"/>
  <c r="N937" i="7" s="1"/>
  <c r="A938" i="1"/>
  <c r="A938" i="6" s="1"/>
  <c r="N938" i="7" s="1"/>
  <c r="A939" i="1"/>
  <c r="A939" i="6" s="1"/>
  <c r="N939" i="7" s="1"/>
  <c r="A940" i="1"/>
  <c r="A940" i="6" s="1"/>
  <c r="N940" i="7" s="1"/>
  <c r="A941" i="1"/>
  <c r="A941" i="6" s="1"/>
  <c r="N941" i="7" s="1"/>
  <c r="A942" i="1"/>
  <c r="A942" i="6" s="1"/>
  <c r="N942" i="7" s="1"/>
  <c r="A943" i="1"/>
  <c r="A943" i="6" s="1"/>
  <c r="N943" i="7" s="1"/>
  <c r="A944" i="1"/>
  <c r="A944" i="6" s="1"/>
  <c r="N944" i="7" s="1"/>
  <c r="A945" i="1"/>
  <c r="A945" i="6" s="1"/>
  <c r="N945" i="7" s="1"/>
  <c r="A946" i="1"/>
  <c r="A946" i="6" s="1"/>
  <c r="N946" i="7" s="1"/>
  <c r="A947" i="1"/>
  <c r="A947" i="6" s="1"/>
  <c r="N947" i="7" s="1"/>
  <c r="A948" i="1"/>
  <c r="A948" i="6" s="1"/>
  <c r="N948" i="7" s="1"/>
  <c r="A949" i="1"/>
  <c r="A949" i="6" s="1"/>
  <c r="N949" i="7" s="1"/>
  <c r="A950" i="1"/>
  <c r="A950" i="6" s="1"/>
  <c r="N950" i="7" s="1"/>
  <c r="A951" i="1"/>
  <c r="A951" i="6" s="1"/>
  <c r="N951" i="7" s="1"/>
  <c r="A952" i="1"/>
  <c r="A952" i="6" s="1"/>
  <c r="N952" i="7" s="1"/>
  <c r="A953" i="1"/>
  <c r="A953" i="6" s="1"/>
  <c r="N953" i="7" s="1"/>
  <c r="A954" i="1"/>
  <c r="A954" i="6" s="1"/>
  <c r="N954" i="7" s="1"/>
  <c r="A955" i="1"/>
  <c r="A955" i="6" s="1"/>
  <c r="N955" i="7" s="1"/>
  <c r="A956" i="1"/>
  <c r="A956" i="6" s="1"/>
  <c r="N956" i="7" s="1"/>
  <c r="A957" i="1"/>
  <c r="A957" i="6" s="1"/>
  <c r="N957" i="7" s="1"/>
  <c r="A958" i="1"/>
  <c r="A958" i="6" s="1"/>
  <c r="N958" i="7" s="1"/>
  <c r="A959" i="1"/>
  <c r="A959" i="6" s="1"/>
  <c r="N959" i="7" s="1"/>
  <c r="A960" i="1"/>
  <c r="A960" i="6" s="1"/>
  <c r="N960" i="7" s="1"/>
  <c r="A961" i="1"/>
  <c r="A961" i="6" s="1"/>
  <c r="N961" i="7" s="1"/>
  <c r="A962" i="1"/>
  <c r="A962" i="6" s="1"/>
  <c r="N962" i="7" s="1"/>
  <c r="A963" i="1"/>
  <c r="A963" i="6" s="1"/>
  <c r="N963" i="7" s="1"/>
  <c r="A964" i="1"/>
  <c r="A964" i="6" s="1"/>
  <c r="N964" i="7" s="1"/>
  <c r="A965" i="1"/>
  <c r="A965" i="6" s="1"/>
  <c r="N965" i="7" s="1"/>
  <c r="A966" i="1"/>
  <c r="A966" i="6" s="1"/>
  <c r="N966" i="7" s="1"/>
  <c r="A967" i="1"/>
  <c r="A967" i="6" s="1"/>
  <c r="N967" i="7" s="1"/>
  <c r="A968" i="1"/>
  <c r="A968" i="6" s="1"/>
  <c r="N968" i="7" s="1"/>
  <c r="A969" i="1"/>
  <c r="A969" i="6" s="1"/>
  <c r="N969" i="7" s="1"/>
  <c r="A970" i="1"/>
  <c r="A970" i="6" s="1"/>
  <c r="N970" i="7" s="1"/>
  <c r="A971" i="1"/>
  <c r="A971" i="6" s="1"/>
  <c r="N971" i="7" s="1"/>
  <c r="A972" i="1"/>
  <c r="A972" i="6" s="1"/>
  <c r="N972" i="7" s="1"/>
  <c r="A973" i="1"/>
  <c r="A973" i="6" s="1"/>
  <c r="N973" i="7" s="1"/>
  <c r="A974" i="1"/>
  <c r="A974" i="6" s="1"/>
  <c r="N974" i="7" s="1"/>
  <c r="A975" i="1"/>
  <c r="A975" i="6" s="1"/>
  <c r="N975" i="7" s="1"/>
  <c r="A976" i="1"/>
  <c r="A976" i="6" s="1"/>
  <c r="N976" i="7" s="1"/>
  <c r="A977" i="1"/>
  <c r="A977" i="6" s="1"/>
  <c r="N977" i="7" s="1"/>
  <c r="A978" i="1"/>
  <c r="A978" i="6" s="1"/>
  <c r="N978" i="7" s="1"/>
  <c r="A979" i="1"/>
  <c r="A979" i="6" s="1"/>
  <c r="N979" i="7" s="1"/>
  <c r="A980" i="1"/>
  <c r="A980" i="6" s="1"/>
  <c r="N980" i="7" s="1"/>
  <c r="A981" i="1"/>
  <c r="A981" i="6" s="1"/>
  <c r="N981" i="7" s="1"/>
  <c r="A982" i="1"/>
  <c r="A982" i="6" s="1"/>
  <c r="N982" i="7" s="1"/>
  <c r="A983" i="1"/>
  <c r="A983" i="6" s="1"/>
  <c r="N983" i="7" s="1"/>
  <c r="A984" i="1"/>
  <c r="A984" i="6" s="1"/>
  <c r="N984" i="7" s="1"/>
  <c r="A985" i="1"/>
  <c r="A985" i="6" s="1"/>
  <c r="N985" i="7" s="1"/>
  <c r="A986" i="1"/>
  <c r="A986" i="6" s="1"/>
  <c r="N986" i="7" s="1"/>
  <c r="A987" i="1"/>
  <c r="A987" i="6" s="1"/>
  <c r="N987" i="7" s="1"/>
  <c r="A988" i="1"/>
  <c r="A988" i="6" s="1"/>
  <c r="N988" i="7" s="1"/>
  <c r="A989" i="1"/>
  <c r="A989" i="6" s="1"/>
  <c r="N989" i="7" s="1"/>
  <c r="A990" i="1"/>
  <c r="A990" i="6" s="1"/>
  <c r="N990" i="7" s="1"/>
  <c r="A991" i="1"/>
  <c r="A991" i="6" s="1"/>
  <c r="N991" i="7" s="1"/>
  <c r="A992" i="1"/>
  <c r="A992" i="6" s="1"/>
  <c r="N992" i="7" s="1"/>
  <c r="A993" i="1"/>
  <c r="A993" i="6" s="1"/>
  <c r="N993" i="7" s="1"/>
  <c r="A994" i="1"/>
  <c r="A994" i="6" s="1"/>
  <c r="N994" i="7" s="1"/>
  <c r="A995" i="1"/>
  <c r="A995" i="6" s="1"/>
  <c r="N995" i="7" s="1"/>
  <c r="A996" i="1"/>
  <c r="A996" i="6" s="1"/>
  <c r="N996" i="7" s="1"/>
  <c r="A997" i="1"/>
  <c r="A997" i="6" s="1"/>
  <c r="N997" i="7" s="1"/>
  <c r="A998" i="1"/>
  <c r="A998" i="6" s="1"/>
  <c r="N998" i="7" s="1"/>
  <c r="A999" i="1"/>
  <c r="A999" i="6" s="1"/>
  <c r="N999" i="7" s="1"/>
  <c r="A1000" i="1"/>
  <c r="A1000" i="6" s="1"/>
  <c r="N1000" i="7" s="1"/>
  <c r="A1001" i="1"/>
  <c r="A1001" i="6" s="1"/>
  <c r="N1001" i="7" s="1"/>
  <c r="A1002" i="1"/>
  <c r="A1002" i="6" s="1"/>
  <c r="N1002" i="7" s="1"/>
  <c r="A1003" i="1"/>
  <c r="A1003" i="6" s="1"/>
  <c r="N1003" i="7" s="1"/>
  <c r="A1004" i="1"/>
  <c r="A1004" i="6" s="1"/>
  <c r="N1004" i="7" s="1"/>
  <c r="A1005" i="1"/>
  <c r="A1005" i="6" s="1"/>
  <c r="N1005" i="7" s="1"/>
  <c r="A6" i="1"/>
  <c r="A6" i="6" s="1"/>
  <c r="AJ7" i="1"/>
  <c r="AJ8" i="1"/>
  <c r="AJ9" i="1"/>
  <c r="AJ10" i="1"/>
  <c r="AJ11" i="1"/>
  <c r="AJ12" i="1"/>
  <c r="AJ13" i="1"/>
  <c r="AJ14" i="1"/>
  <c r="AJ15" i="1"/>
  <c r="AJ16" i="1"/>
  <c r="AJ17" i="1"/>
  <c r="AJ18" i="1"/>
  <c r="AJ19" i="1"/>
  <c r="AJ20" i="1"/>
  <c r="AJ21" i="1"/>
  <c r="AJ22" i="1"/>
  <c r="AJ23" i="1"/>
  <c r="AJ24" i="1"/>
  <c r="AJ25" i="1"/>
  <c r="AJ26" i="1"/>
  <c r="AJ27" i="1"/>
  <c r="AJ28" i="1"/>
  <c r="AJ29" i="1"/>
  <c r="AJ30" i="1"/>
  <c r="AJ31" i="1"/>
  <c r="AJ32" i="1"/>
  <c r="AJ33" i="1"/>
  <c r="AJ34"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AJ480" i="1"/>
  <c r="AJ481" i="1"/>
  <c r="AJ482" i="1"/>
  <c r="AJ483" i="1"/>
  <c r="AJ484" i="1"/>
  <c r="AJ485" i="1"/>
  <c r="AJ486" i="1"/>
  <c r="AJ487" i="1"/>
  <c r="AJ488" i="1"/>
  <c r="AJ489" i="1"/>
  <c r="AJ490" i="1"/>
  <c r="AJ491" i="1"/>
  <c r="AJ492" i="1"/>
  <c r="AJ493" i="1"/>
  <c r="AJ494" i="1"/>
  <c r="AJ495" i="1"/>
  <c r="AJ496" i="1"/>
  <c r="AJ497" i="1"/>
  <c r="AJ498" i="1"/>
  <c r="AJ499" i="1"/>
  <c r="AJ500" i="1"/>
  <c r="AJ501" i="1"/>
  <c r="AJ502" i="1"/>
  <c r="AJ503" i="1"/>
  <c r="AJ504" i="1"/>
  <c r="AJ505" i="1"/>
  <c r="AJ506" i="1"/>
  <c r="AJ507" i="1"/>
  <c r="AJ508" i="1"/>
  <c r="AJ509" i="1"/>
  <c r="AJ510" i="1"/>
  <c r="AJ511" i="1"/>
  <c r="AJ512" i="1"/>
  <c r="AJ513" i="1"/>
  <c r="AJ514" i="1"/>
  <c r="AJ515" i="1"/>
  <c r="AJ516" i="1"/>
  <c r="AJ517" i="1"/>
  <c r="AJ518" i="1"/>
  <c r="AJ519" i="1"/>
  <c r="AJ520" i="1"/>
  <c r="AJ521" i="1"/>
  <c r="AJ522" i="1"/>
  <c r="AJ523" i="1"/>
  <c r="AJ524" i="1"/>
  <c r="AJ525" i="1"/>
  <c r="AJ526" i="1"/>
  <c r="AJ527" i="1"/>
  <c r="AJ528" i="1"/>
  <c r="AJ529" i="1"/>
  <c r="AJ530" i="1"/>
  <c r="AJ531" i="1"/>
  <c r="AJ532" i="1"/>
  <c r="AJ533" i="1"/>
  <c r="AJ534" i="1"/>
  <c r="AJ535" i="1"/>
  <c r="AJ536" i="1"/>
  <c r="AJ537" i="1"/>
  <c r="AJ538" i="1"/>
  <c r="AJ539" i="1"/>
  <c r="AJ540" i="1"/>
  <c r="AJ541" i="1"/>
  <c r="AJ542" i="1"/>
  <c r="AJ543" i="1"/>
  <c r="AJ544" i="1"/>
  <c r="AJ545" i="1"/>
  <c r="AJ546" i="1"/>
  <c r="AJ547" i="1"/>
  <c r="AJ548" i="1"/>
  <c r="AJ549" i="1"/>
  <c r="AJ550" i="1"/>
  <c r="AJ551" i="1"/>
  <c r="AJ552" i="1"/>
  <c r="AJ553" i="1"/>
  <c r="AJ554" i="1"/>
  <c r="AJ555" i="1"/>
  <c r="AJ556" i="1"/>
  <c r="AJ557" i="1"/>
  <c r="AJ558" i="1"/>
  <c r="AJ559" i="1"/>
  <c r="AJ560" i="1"/>
  <c r="AJ561" i="1"/>
  <c r="AJ562" i="1"/>
  <c r="AJ563" i="1"/>
  <c r="AJ564" i="1"/>
  <c r="AJ565" i="1"/>
  <c r="AJ566" i="1"/>
  <c r="AJ567" i="1"/>
  <c r="AJ568" i="1"/>
  <c r="AJ569" i="1"/>
  <c r="AJ570" i="1"/>
  <c r="AJ571" i="1"/>
  <c r="AJ572" i="1"/>
  <c r="AJ573" i="1"/>
  <c r="AJ574" i="1"/>
  <c r="AJ575" i="1"/>
  <c r="AJ576" i="1"/>
  <c r="AJ577" i="1"/>
  <c r="AJ578" i="1"/>
  <c r="AJ579" i="1"/>
  <c r="AJ580" i="1"/>
  <c r="AJ581" i="1"/>
  <c r="AJ582" i="1"/>
  <c r="AJ583" i="1"/>
  <c r="AJ584" i="1"/>
  <c r="AJ585" i="1"/>
  <c r="AJ586" i="1"/>
  <c r="AJ587" i="1"/>
  <c r="AJ588" i="1"/>
  <c r="AJ589" i="1"/>
  <c r="AJ590" i="1"/>
  <c r="AJ591" i="1"/>
  <c r="AJ592" i="1"/>
  <c r="AJ593" i="1"/>
  <c r="AJ594" i="1"/>
  <c r="AJ595" i="1"/>
  <c r="AJ596" i="1"/>
  <c r="AJ597" i="1"/>
  <c r="AJ598" i="1"/>
  <c r="AJ599" i="1"/>
  <c r="AJ600" i="1"/>
  <c r="AJ601" i="1"/>
  <c r="AJ602" i="1"/>
  <c r="AJ603" i="1"/>
  <c r="AJ604" i="1"/>
  <c r="AJ605" i="1"/>
  <c r="AJ606" i="1"/>
  <c r="AJ607" i="1"/>
  <c r="AJ608" i="1"/>
  <c r="AJ609" i="1"/>
  <c r="AJ610" i="1"/>
  <c r="AJ611" i="1"/>
  <c r="AJ612" i="1"/>
  <c r="AJ613" i="1"/>
  <c r="AJ614" i="1"/>
  <c r="AJ615" i="1"/>
  <c r="AJ616" i="1"/>
  <c r="AJ617" i="1"/>
  <c r="AJ618" i="1"/>
  <c r="AJ619" i="1"/>
  <c r="AJ620" i="1"/>
  <c r="AJ621" i="1"/>
  <c r="AJ622" i="1"/>
  <c r="AJ623" i="1"/>
  <c r="AJ624" i="1"/>
  <c r="AJ625" i="1"/>
  <c r="AJ626" i="1"/>
  <c r="AJ627" i="1"/>
  <c r="AJ628" i="1"/>
  <c r="AJ629" i="1"/>
  <c r="AJ630" i="1"/>
  <c r="AJ631" i="1"/>
  <c r="AJ632" i="1"/>
  <c r="AJ633" i="1"/>
  <c r="AJ634" i="1"/>
  <c r="AJ635" i="1"/>
  <c r="AJ636" i="1"/>
  <c r="AJ637" i="1"/>
  <c r="AJ638" i="1"/>
  <c r="AJ639" i="1"/>
  <c r="AJ640" i="1"/>
  <c r="AJ641" i="1"/>
  <c r="AJ642" i="1"/>
  <c r="AJ643" i="1"/>
  <c r="AJ644" i="1"/>
  <c r="AJ645" i="1"/>
  <c r="AJ646" i="1"/>
  <c r="AJ647" i="1"/>
  <c r="AJ648" i="1"/>
  <c r="AJ649" i="1"/>
  <c r="AJ650" i="1"/>
  <c r="AJ651" i="1"/>
  <c r="AJ652" i="1"/>
  <c r="AJ653" i="1"/>
  <c r="AJ654" i="1"/>
  <c r="AJ655" i="1"/>
  <c r="AJ656" i="1"/>
  <c r="AJ657" i="1"/>
  <c r="AJ658" i="1"/>
  <c r="AJ659" i="1"/>
  <c r="AJ660" i="1"/>
  <c r="AJ661" i="1"/>
  <c r="AJ662" i="1"/>
  <c r="AJ663" i="1"/>
  <c r="AJ664" i="1"/>
  <c r="AJ665" i="1"/>
  <c r="AJ666" i="1"/>
  <c r="AJ667" i="1"/>
  <c r="AJ668" i="1"/>
  <c r="AJ669" i="1"/>
  <c r="AJ670" i="1"/>
  <c r="AJ671" i="1"/>
  <c r="AJ672" i="1"/>
  <c r="AJ673" i="1"/>
  <c r="AJ674" i="1"/>
  <c r="AJ675" i="1"/>
  <c r="AJ676" i="1"/>
  <c r="AJ677" i="1"/>
  <c r="AJ678" i="1"/>
  <c r="AJ679" i="1"/>
  <c r="AJ680" i="1"/>
  <c r="AJ681" i="1"/>
  <c r="AJ682" i="1"/>
  <c r="AJ683" i="1"/>
  <c r="AJ684" i="1"/>
  <c r="AJ685" i="1"/>
  <c r="AJ686" i="1"/>
  <c r="AJ687" i="1"/>
  <c r="AJ688" i="1"/>
  <c r="AJ689" i="1"/>
  <c r="AJ690" i="1"/>
  <c r="AJ691" i="1"/>
  <c r="AJ692" i="1"/>
  <c r="AJ693" i="1"/>
  <c r="AJ694" i="1"/>
  <c r="AJ695" i="1"/>
  <c r="AJ696" i="1"/>
  <c r="AJ697" i="1"/>
  <c r="AJ698" i="1"/>
  <c r="AJ699" i="1"/>
  <c r="AJ700" i="1"/>
  <c r="AJ701" i="1"/>
  <c r="AJ702" i="1"/>
  <c r="AJ703" i="1"/>
  <c r="AJ704" i="1"/>
  <c r="AJ705" i="1"/>
  <c r="AJ706" i="1"/>
  <c r="AJ707" i="1"/>
  <c r="AJ708" i="1"/>
  <c r="AJ709" i="1"/>
  <c r="AJ710" i="1"/>
  <c r="AJ711" i="1"/>
  <c r="AJ712" i="1"/>
  <c r="AJ713" i="1"/>
  <c r="AJ714" i="1"/>
  <c r="AJ715" i="1"/>
  <c r="AJ716" i="1"/>
  <c r="AJ717" i="1"/>
  <c r="AJ718" i="1"/>
  <c r="AJ719" i="1"/>
  <c r="AJ720" i="1"/>
  <c r="AJ721" i="1"/>
  <c r="AJ722" i="1"/>
  <c r="AJ723" i="1"/>
  <c r="AJ724" i="1"/>
  <c r="AJ725" i="1"/>
  <c r="AJ726" i="1"/>
  <c r="AJ727" i="1"/>
  <c r="AJ728" i="1"/>
  <c r="AJ729" i="1"/>
  <c r="AJ730" i="1"/>
  <c r="AJ731" i="1"/>
  <c r="AJ732" i="1"/>
  <c r="AJ733" i="1"/>
  <c r="AJ734" i="1"/>
  <c r="AJ735" i="1"/>
  <c r="AJ736" i="1"/>
  <c r="AJ737" i="1"/>
  <c r="AJ738" i="1"/>
  <c r="AJ739" i="1"/>
  <c r="AJ740" i="1"/>
  <c r="AJ741" i="1"/>
  <c r="AJ742" i="1"/>
  <c r="AJ743" i="1"/>
  <c r="AJ744" i="1"/>
  <c r="AJ745" i="1"/>
  <c r="AJ746" i="1"/>
  <c r="AJ747" i="1"/>
  <c r="AJ748" i="1"/>
  <c r="AJ749" i="1"/>
  <c r="AJ750" i="1"/>
  <c r="AJ751" i="1"/>
  <c r="AJ752" i="1"/>
  <c r="AJ753" i="1"/>
  <c r="AJ754" i="1"/>
  <c r="AJ755" i="1"/>
  <c r="AJ756" i="1"/>
  <c r="AJ757" i="1"/>
  <c r="AJ758" i="1"/>
  <c r="AJ759" i="1"/>
  <c r="AJ760" i="1"/>
  <c r="AJ761" i="1"/>
  <c r="AJ762" i="1"/>
  <c r="AJ763" i="1"/>
  <c r="AJ764" i="1"/>
  <c r="AJ765" i="1"/>
  <c r="AJ766" i="1"/>
  <c r="AJ767" i="1"/>
  <c r="AJ768" i="1"/>
  <c r="AJ769" i="1"/>
  <c r="AJ770" i="1"/>
  <c r="AJ771" i="1"/>
  <c r="AJ772" i="1"/>
  <c r="AJ773" i="1"/>
  <c r="AJ774" i="1"/>
  <c r="AJ775" i="1"/>
  <c r="AJ776" i="1"/>
  <c r="AJ777" i="1"/>
  <c r="AJ778" i="1"/>
  <c r="AJ779" i="1"/>
  <c r="AJ780" i="1"/>
  <c r="AJ781" i="1"/>
  <c r="AJ782" i="1"/>
  <c r="AJ783" i="1"/>
  <c r="AJ784" i="1"/>
  <c r="AJ785" i="1"/>
  <c r="AJ786" i="1"/>
  <c r="AJ787" i="1"/>
  <c r="AJ788" i="1"/>
  <c r="AJ789" i="1"/>
  <c r="AJ790" i="1"/>
  <c r="AJ791" i="1"/>
  <c r="AJ792" i="1"/>
  <c r="AJ793" i="1"/>
  <c r="AJ794" i="1"/>
  <c r="AJ795" i="1"/>
  <c r="AJ796" i="1"/>
  <c r="AJ797" i="1"/>
  <c r="AJ798" i="1"/>
  <c r="AJ799" i="1"/>
  <c r="AJ800" i="1"/>
  <c r="AJ801" i="1"/>
  <c r="AJ802" i="1"/>
  <c r="AJ803" i="1"/>
  <c r="AJ804" i="1"/>
  <c r="AJ805" i="1"/>
  <c r="AJ806" i="1"/>
  <c r="AJ807" i="1"/>
  <c r="AJ808" i="1"/>
  <c r="AJ809" i="1"/>
  <c r="AJ810" i="1"/>
  <c r="AJ811" i="1"/>
  <c r="AJ812" i="1"/>
  <c r="AJ813" i="1"/>
  <c r="AJ814" i="1"/>
  <c r="AJ815" i="1"/>
  <c r="AJ816" i="1"/>
  <c r="AJ817" i="1"/>
  <c r="AJ818" i="1"/>
  <c r="AJ819" i="1"/>
  <c r="AJ820" i="1"/>
  <c r="AJ821" i="1"/>
  <c r="AJ822" i="1"/>
  <c r="AJ823" i="1"/>
  <c r="AJ824" i="1"/>
  <c r="AJ825" i="1"/>
  <c r="AJ826" i="1"/>
  <c r="AJ827" i="1"/>
  <c r="AJ828" i="1"/>
  <c r="AJ829" i="1"/>
  <c r="AJ830" i="1"/>
  <c r="AJ831" i="1"/>
  <c r="AJ832" i="1"/>
  <c r="AJ833" i="1"/>
  <c r="AJ834" i="1"/>
  <c r="AJ835" i="1"/>
  <c r="AJ836" i="1"/>
  <c r="AJ837" i="1"/>
  <c r="AJ838" i="1"/>
  <c r="AJ839" i="1"/>
  <c r="AJ840" i="1"/>
  <c r="AJ841" i="1"/>
  <c r="AJ842" i="1"/>
  <c r="AJ843" i="1"/>
  <c r="AJ844" i="1"/>
  <c r="AJ845" i="1"/>
  <c r="AJ846" i="1"/>
  <c r="AJ847" i="1"/>
  <c r="AJ848" i="1"/>
  <c r="AJ849" i="1"/>
  <c r="AJ850" i="1"/>
  <c r="AJ851" i="1"/>
  <c r="AJ852" i="1"/>
  <c r="AJ853" i="1"/>
  <c r="AJ854" i="1"/>
  <c r="AJ855" i="1"/>
  <c r="AJ856" i="1"/>
  <c r="AJ857" i="1"/>
  <c r="AJ858" i="1"/>
  <c r="AJ859" i="1"/>
  <c r="AJ860" i="1"/>
  <c r="AJ861" i="1"/>
  <c r="AJ862" i="1"/>
  <c r="AJ863" i="1"/>
  <c r="AJ864" i="1"/>
  <c r="AJ865" i="1"/>
  <c r="AJ866" i="1"/>
  <c r="AJ867" i="1"/>
  <c r="AJ868" i="1"/>
  <c r="AJ869" i="1"/>
  <c r="AJ870" i="1"/>
  <c r="AJ871" i="1"/>
  <c r="AJ872" i="1"/>
  <c r="AJ873" i="1"/>
  <c r="AJ874" i="1"/>
  <c r="AJ875" i="1"/>
  <c r="AJ876" i="1"/>
  <c r="AJ877" i="1"/>
  <c r="AJ878" i="1"/>
  <c r="AJ879" i="1"/>
  <c r="AJ880" i="1"/>
  <c r="AJ881" i="1"/>
  <c r="AJ882" i="1"/>
  <c r="AJ883" i="1"/>
  <c r="AJ884" i="1"/>
  <c r="AJ885" i="1"/>
  <c r="AJ886" i="1"/>
  <c r="AJ887" i="1"/>
  <c r="AJ888" i="1"/>
  <c r="AJ889" i="1"/>
  <c r="AJ890" i="1"/>
  <c r="AJ891" i="1"/>
  <c r="AJ892" i="1"/>
  <c r="AJ893" i="1"/>
  <c r="AJ894" i="1"/>
  <c r="AJ895" i="1"/>
  <c r="AJ896" i="1"/>
  <c r="AJ897" i="1"/>
  <c r="AJ898" i="1"/>
  <c r="AJ899" i="1"/>
  <c r="AJ900" i="1"/>
  <c r="AJ901" i="1"/>
  <c r="AJ902" i="1"/>
  <c r="AJ903" i="1"/>
  <c r="AJ904" i="1"/>
  <c r="AJ905" i="1"/>
  <c r="AJ906" i="1"/>
  <c r="AJ907" i="1"/>
  <c r="AJ908" i="1"/>
  <c r="AJ909" i="1"/>
  <c r="AJ910" i="1"/>
  <c r="AJ911" i="1"/>
  <c r="AJ912" i="1"/>
  <c r="AJ913" i="1"/>
  <c r="AJ914" i="1"/>
  <c r="AJ915" i="1"/>
  <c r="AJ916" i="1"/>
  <c r="AJ917" i="1"/>
  <c r="AJ918" i="1"/>
  <c r="AJ919" i="1"/>
  <c r="AJ920" i="1"/>
  <c r="AJ921" i="1"/>
  <c r="AJ922" i="1"/>
  <c r="AJ923" i="1"/>
  <c r="AJ924" i="1"/>
  <c r="AJ925" i="1"/>
  <c r="AJ926" i="1"/>
  <c r="AJ927" i="1"/>
  <c r="AJ928" i="1"/>
  <c r="AJ929" i="1"/>
  <c r="AJ930" i="1"/>
  <c r="AJ931" i="1"/>
  <c r="AJ932" i="1"/>
  <c r="AJ933" i="1"/>
  <c r="AJ934" i="1"/>
  <c r="AJ935" i="1"/>
  <c r="AJ936" i="1"/>
  <c r="AJ937" i="1"/>
  <c r="AJ938" i="1"/>
  <c r="AJ939" i="1"/>
  <c r="AJ940" i="1"/>
  <c r="AJ941" i="1"/>
  <c r="AJ942" i="1"/>
  <c r="AJ943" i="1"/>
  <c r="AJ944" i="1"/>
  <c r="AJ945" i="1"/>
  <c r="AJ946" i="1"/>
  <c r="AJ947" i="1"/>
  <c r="AJ948" i="1"/>
  <c r="AJ949" i="1"/>
  <c r="AJ950" i="1"/>
  <c r="AJ951" i="1"/>
  <c r="AJ952" i="1"/>
  <c r="AJ953" i="1"/>
  <c r="AJ954" i="1"/>
  <c r="AJ955" i="1"/>
  <c r="AJ956" i="1"/>
  <c r="AJ957" i="1"/>
  <c r="AJ958" i="1"/>
  <c r="AJ959" i="1"/>
  <c r="AJ960" i="1"/>
  <c r="AJ961" i="1"/>
  <c r="AJ962" i="1"/>
  <c r="AJ963" i="1"/>
  <c r="AJ964" i="1"/>
  <c r="AJ965" i="1"/>
  <c r="AJ966" i="1"/>
  <c r="AJ967" i="1"/>
  <c r="AJ968" i="1"/>
  <c r="AJ969" i="1"/>
  <c r="AJ970" i="1"/>
  <c r="AJ971" i="1"/>
  <c r="AJ972" i="1"/>
  <c r="AJ973" i="1"/>
  <c r="AJ974" i="1"/>
  <c r="AJ975" i="1"/>
  <c r="AJ976" i="1"/>
  <c r="AJ977" i="1"/>
  <c r="AJ978" i="1"/>
  <c r="AJ979" i="1"/>
  <c r="AJ980" i="1"/>
  <c r="AJ981" i="1"/>
  <c r="AJ982" i="1"/>
  <c r="AJ983" i="1"/>
  <c r="AJ984" i="1"/>
  <c r="AJ985" i="1"/>
  <c r="AJ986" i="1"/>
  <c r="AJ987" i="1"/>
  <c r="AJ988" i="1"/>
  <c r="AJ989" i="1"/>
  <c r="AJ990" i="1"/>
  <c r="AJ991" i="1"/>
  <c r="AJ992" i="1"/>
  <c r="AJ993" i="1"/>
  <c r="AJ994" i="1"/>
  <c r="AJ995" i="1"/>
  <c r="AJ996" i="1"/>
  <c r="AJ997" i="1"/>
  <c r="AJ998" i="1"/>
  <c r="AJ999" i="1"/>
  <c r="AJ1000" i="1"/>
  <c r="AJ1001" i="1"/>
  <c r="AJ1002" i="1"/>
  <c r="AJ1003" i="1"/>
  <c r="AJ1004" i="1"/>
  <c r="AJ1005" i="1"/>
  <c r="AJ6" i="1"/>
  <c r="C3" i="3"/>
  <c r="N6" i="7" l="1"/>
  <c r="I6" i="7"/>
  <c r="AC6" i="9"/>
  <c r="AC7" i="9"/>
  <c r="AC15" i="9"/>
  <c r="AC23" i="9"/>
  <c r="AC31" i="9"/>
  <c r="AC39" i="9"/>
  <c r="AC47" i="9"/>
  <c r="AC55" i="9"/>
  <c r="AC63" i="9"/>
  <c r="AC71" i="9"/>
  <c r="AC79" i="9"/>
  <c r="AC87" i="9"/>
  <c r="AC95" i="9"/>
  <c r="AC103" i="9"/>
  <c r="AC111" i="9"/>
  <c r="AC119" i="9"/>
  <c r="AC127" i="9"/>
  <c r="AC135" i="9"/>
  <c r="AC143" i="9"/>
  <c r="AC151" i="9"/>
  <c r="AC159" i="9"/>
  <c r="AC167" i="9"/>
  <c r="AC175" i="9"/>
  <c r="AC183" i="9"/>
  <c r="AC191" i="9"/>
  <c r="AC199" i="9"/>
  <c r="AC207" i="9"/>
  <c r="AC215" i="9"/>
  <c r="AC223" i="9"/>
  <c r="AC231" i="9"/>
  <c r="AC239" i="9"/>
  <c r="AC247" i="9"/>
  <c r="AC255" i="9"/>
  <c r="AC263" i="9"/>
  <c r="AC271" i="9"/>
  <c r="AC279" i="9"/>
  <c r="AC287" i="9"/>
  <c r="AC295" i="9"/>
  <c r="AC303" i="9"/>
  <c r="AC311" i="9"/>
  <c r="AC319" i="9"/>
  <c r="AC327" i="9"/>
  <c r="AC335" i="9"/>
  <c r="AC343" i="9"/>
  <c r="AC351" i="9"/>
  <c r="AC359" i="9"/>
  <c r="AC367" i="9"/>
  <c r="AC375" i="9"/>
  <c r="AC383" i="9"/>
  <c r="AC391" i="9"/>
  <c r="AC399" i="9"/>
  <c r="AC407" i="9"/>
  <c r="AC415" i="9"/>
  <c r="AC423" i="9"/>
  <c r="AC431" i="9"/>
  <c r="AC439" i="9"/>
  <c r="AC447" i="9"/>
  <c r="AC455" i="9"/>
  <c r="AC463" i="9"/>
  <c r="AC471" i="9"/>
  <c r="AC479" i="9"/>
  <c r="AC487" i="9"/>
  <c r="AC495" i="9"/>
  <c r="AC503" i="9"/>
  <c r="AC511" i="9"/>
  <c r="AC519" i="9"/>
  <c r="AC527" i="9"/>
  <c r="AC535" i="9"/>
  <c r="AC543" i="9"/>
  <c r="AC551" i="9"/>
  <c r="AC559" i="9"/>
  <c r="AC567" i="9"/>
  <c r="AC575" i="9"/>
  <c r="AC583" i="9"/>
  <c r="AC591" i="9"/>
  <c r="AC599" i="9"/>
  <c r="AC607" i="9"/>
  <c r="AC615" i="9"/>
  <c r="AC623" i="9"/>
  <c r="AC631" i="9"/>
  <c r="AC639" i="9"/>
  <c r="AC647" i="9"/>
  <c r="AC655" i="9"/>
  <c r="AC663" i="9"/>
  <c r="AC671" i="9"/>
  <c r="AC679" i="9"/>
  <c r="AC8" i="9"/>
  <c r="AC16" i="9"/>
  <c r="AC24" i="9"/>
  <c r="AC32" i="9"/>
  <c r="AC40" i="9"/>
  <c r="AC48" i="9"/>
  <c r="AC56" i="9"/>
  <c r="AC64" i="9"/>
  <c r="AC72" i="9"/>
  <c r="AC80" i="9"/>
  <c r="AC88" i="9"/>
  <c r="AC96" i="9"/>
  <c r="AC104" i="9"/>
  <c r="AC112" i="9"/>
  <c r="AC120" i="9"/>
  <c r="AC128" i="9"/>
  <c r="AC136" i="9"/>
  <c r="AC144" i="9"/>
  <c r="AC152" i="9"/>
  <c r="AC160" i="9"/>
  <c r="AC168" i="9"/>
  <c r="AC176" i="9"/>
  <c r="AC184" i="9"/>
  <c r="AC192" i="9"/>
  <c r="AC200" i="9"/>
  <c r="AC208" i="9"/>
  <c r="AC216" i="9"/>
  <c r="AC224" i="9"/>
  <c r="AC232" i="9"/>
  <c r="AC240" i="9"/>
  <c r="AC248" i="9"/>
  <c r="AC256" i="9"/>
  <c r="AC264" i="9"/>
  <c r="AC272" i="9"/>
  <c r="AC280" i="9"/>
  <c r="AC288" i="9"/>
  <c r="AC296" i="9"/>
  <c r="AC304" i="9"/>
  <c r="AC312" i="9"/>
  <c r="AC320" i="9"/>
  <c r="AC328" i="9"/>
  <c r="AC336" i="9"/>
  <c r="AC344" i="9"/>
  <c r="AC352" i="9"/>
  <c r="AC360" i="9"/>
  <c r="AC368" i="9"/>
  <c r="AC376" i="9"/>
  <c r="AC384" i="9"/>
  <c r="AC392" i="9"/>
  <c r="AC400" i="9"/>
  <c r="AC408" i="9"/>
  <c r="AC416" i="9"/>
  <c r="AC424" i="9"/>
  <c r="AC432" i="9"/>
  <c r="AC440" i="9"/>
  <c r="AC448" i="9"/>
  <c r="AC456" i="9"/>
  <c r="AC464" i="9"/>
  <c r="AC472" i="9"/>
  <c r="AC480" i="9"/>
  <c r="AC488" i="9"/>
  <c r="AC496" i="9"/>
  <c r="AC504" i="9"/>
  <c r="AC512" i="9"/>
  <c r="AC520" i="9"/>
  <c r="AC528" i="9"/>
  <c r="AC536" i="9"/>
  <c r="AC544" i="9"/>
  <c r="AC552" i="9"/>
  <c r="AC560" i="9"/>
  <c r="AC9" i="9"/>
  <c r="AC17" i="9"/>
  <c r="AC25" i="9"/>
  <c r="AC33" i="9"/>
  <c r="AC41" i="9"/>
  <c r="AC49" i="9"/>
  <c r="AC57" i="9"/>
  <c r="AC65" i="9"/>
  <c r="AC73" i="9"/>
  <c r="AC81" i="9"/>
  <c r="AC89" i="9"/>
  <c r="AC97" i="9"/>
  <c r="AC105" i="9"/>
  <c r="AC113" i="9"/>
  <c r="AC121" i="9"/>
  <c r="AC129" i="9"/>
  <c r="AC137" i="9"/>
  <c r="AC145" i="9"/>
  <c r="AC153" i="9"/>
  <c r="AC161" i="9"/>
  <c r="AC169" i="9"/>
  <c r="AC177" i="9"/>
  <c r="AC185" i="9"/>
  <c r="AC193" i="9"/>
  <c r="AC201" i="9"/>
  <c r="AC209" i="9"/>
  <c r="AC217" i="9"/>
  <c r="AC225" i="9"/>
  <c r="AC233" i="9"/>
  <c r="AC241" i="9"/>
  <c r="AC249" i="9"/>
  <c r="AC257" i="9"/>
  <c r="AC265" i="9"/>
  <c r="AC273" i="9"/>
  <c r="AC281" i="9"/>
  <c r="AC289" i="9"/>
  <c r="AC297" i="9"/>
  <c r="AC305" i="9"/>
  <c r="AC313" i="9"/>
  <c r="AC321" i="9"/>
  <c r="AC329" i="9"/>
  <c r="AC337" i="9"/>
  <c r="AC345" i="9"/>
  <c r="AC353" i="9"/>
  <c r="AC361" i="9"/>
  <c r="AC369" i="9"/>
  <c r="AC377" i="9"/>
  <c r="AC385" i="9"/>
  <c r="AC393" i="9"/>
  <c r="AC401" i="9"/>
  <c r="AC409" i="9"/>
  <c r="AC417" i="9"/>
  <c r="AC425" i="9"/>
  <c r="AC433" i="9"/>
  <c r="AC441" i="9"/>
  <c r="AC449" i="9"/>
  <c r="AC457" i="9"/>
  <c r="AC465" i="9"/>
  <c r="AC473" i="9"/>
  <c r="AC481" i="9"/>
  <c r="AC489" i="9"/>
  <c r="AC497" i="9"/>
  <c r="AC505" i="9"/>
  <c r="AC513" i="9"/>
  <c r="AC521" i="9"/>
  <c r="AC529" i="9"/>
  <c r="AC537" i="9"/>
  <c r="AC545" i="9"/>
  <c r="AC553" i="9"/>
  <c r="AC561" i="9"/>
  <c r="AC569" i="9"/>
  <c r="AC10" i="9"/>
  <c r="AC11" i="9"/>
  <c r="AC19" i="9"/>
  <c r="AC27" i="9"/>
  <c r="AC35" i="9"/>
  <c r="AC43" i="9"/>
  <c r="AC51" i="9"/>
  <c r="AC59" i="9"/>
  <c r="AC67" i="9"/>
  <c r="AC75" i="9"/>
  <c r="AC83" i="9"/>
  <c r="AC91" i="9"/>
  <c r="AC99" i="9"/>
  <c r="AC107" i="9"/>
  <c r="AC115" i="9"/>
  <c r="AC123" i="9"/>
  <c r="AC131" i="9"/>
  <c r="AC139" i="9"/>
  <c r="AC147" i="9"/>
  <c r="AC155" i="9"/>
  <c r="AC163" i="9"/>
  <c r="AC171" i="9"/>
  <c r="AC179" i="9"/>
  <c r="AC187" i="9"/>
  <c r="AC195" i="9"/>
  <c r="AC203" i="9"/>
  <c r="AC211" i="9"/>
  <c r="AC219" i="9"/>
  <c r="AC227" i="9"/>
  <c r="AC235" i="9"/>
  <c r="AC243" i="9"/>
  <c r="AC251" i="9"/>
  <c r="AC259" i="9"/>
  <c r="AC267" i="9"/>
  <c r="AC275" i="9"/>
  <c r="AC283" i="9"/>
  <c r="AC291" i="9"/>
  <c r="AC299" i="9"/>
  <c r="AC307" i="9"/>
  <c r="AC315" i="9"/>
  <c r="AC323" i="9"/>
  <c r="AC331" i="9"/>
  <c r="AC339" i="9"/>
  <c r="AC347" i="9"/>
  <c r="AC355" i="9"/>
  <c r="AC363" i="9"/>
  <c r="AC371" i="9"/>
  <c r="AC379" i="9"/>
  <c r="AC387" i="9"/>
  <c r="AC395" i="9"/>
  <c r="AC403" i="9"/>
  <c r="AC411" i="9"/>
  <c r="AC419" i="9"/>
  <c r="AC427" i="9"/>
  <c r="AC435" i="9"/>
  <c r="AC443" i="9"/>
  <c r="AC451" i="9"/>
  <c r="AC459" i="9"/>
  <c r="AC467" i="9"/>
  <c r="AC475" i="9"/>
  <c r="AC483" i="9"/>
  <c r="AC491" i="9"/>
  <c r="AC499" i="9"/>
  <c r="AC507" i="9"/>
  <c r="AC515" i="9"/>
  <c r="AC523" i="9"/>
  <c r="AC531" i="9"/>
  <c r="AC539" i="9"/>
  <c r="AC547" i="9"/>
  <c r="AC555" i="9"/>
  <c r="AC563" i="9"/>
  <c r="AC571" i="9"/>
  <c r="AC579" i="9"/>
  <c r="AC587" i="9"/>
  <c r="AC595" i="9"/>
  <c r="AC603" i="9"/>
  <c r="AC611" i="9"/>
  <c r="AC619" i="9"/>
  <c r="AC627" i="9"/>
  <c r="AC635" i="9"/>
  <c r="AC643" i="9"/>
  <c r="AC651" i="9"/>
  <c r="AC659" i="9"/>
  <c r="AC667" i="9"/>
  <c r="AC675" i="9"/>
  <c r="AC683" i="9"/>
  <c r="AC12" i="9"/>
  <c r="AC20" i="9"/>
  <c r="AC28" i="9"/>
  <c r="AC36" i="9"/>
  <c r="AC44" i="9"/>
  <c r="AC52" i="9"/>
  <c r="AC60" i="9"/>
  <c r="AC68" i="9"/>
  <c r="AC76" i="9"/>
  <c r="AC84" i="9"/>
  <c r="AC92" i="9"/>
  <c r="AC100" i="9"/>
  <c r="AC108" i="9"/>
  <c r="AC116" i="9"/>
  <c r="AC124" i="9"/>
  <c r="AC132" i="9"/>
  <c r="AC140" i="9"/>
  <c r="AC148" i="9"/>
  <c r="AC156" i="9"/>
  <c r="AC164" i="9"/>
  <c r="AC172" i="9"/>
  <c r="AC180" i="9"/>
  <c r="AC188" i="9"/>
  <c r="AC196" i="9"/>
  <c r="AC204" i="9"/>
  <c r="AC212" i="9"/>
  <c r="AC220" i="9"/>
  <c r="AC228" i="9"/>
  <c r="AC236" i="9"/>
  <c r="AC244" i="9"/>
  <c r="AC252" i="9"/>
  <c r="AC260" i="9"/>
  <c r="AC268" i="9"/>
  <c r="AC276" i="9"/>
  <c r="AC284" i="9"/>
  <c r="AC292" i="9"/>
  <c r="AC300" i="9"/>
  <c r="AC308" i="9"/>
  <c r="AC316" i="9"/>
  <c r="AC324" i="9"/>
  <c r="AC332" i="9"/>
  <c r="AC340" i="9"/>
  <c r="AC348" i="9"/>
  <c r="AC356" i="9"/>
  <c r="AC364" i="9"/>
  <c r="AC372" i="9"/>
  <c r="AC380" i="9"/>
  <c r="AC388" i="9"/>
  <c r="AC396" i="9"/>
  <c r="AC404" i="9"/>
  <c r="AC412" i="9"/>
  <c r="AC420" i="9"/>
  <c r="AC428" i="9"/>
  <c r="AC436" i="9"/>
  <c r="AC444" i="9"/>
  <c r="AC452" i="9"/>
  <c r="AC460" i="9"/>
  <c r="AC468" i="9"/>
  <c r="AC476" i="9"/>
  <c r="AC484" i="9"/>
  <c r="AC492" i="9"/>
  <c r="AC500" i="9"/>
  <c r="AC508" i="9"/>
  <c r="AC516" i="9"/>
  <c r="AC524" i="9"/>
  <c r="AC532" i="9"/>
  <c r="AC540" i="9"/>
  <c r="AC548" i="9"/>
  <c r="AC556" i="9"/>
  <c r="AC564" i="9"/>
  <c r="AC572" i="9"/>
  <c r="AC580" i="9"/>
  <c r="AC588" i="9"/>
  <c r="AC596" i="9"/>
  <c r="AC604" i="9"/>
  <c r="AC612" i="9"/>
  <c r="AC620" i="9"/>
  <c r="AC628" i="9"/>
  <c r="AC636" i="9"/>
  <c r="AC644" i="9"/>
  <c r="AC652" i="9"/>
  <c r="AC660" i="9"/>
  <c r="AC668" i="9"/>
  <c r="AC676" i="9"/>
  <c r="AC684" i="9"/>
  <c r="AC13" i="9"/>
  <c r="AC21" i="9"/>
  <c r="AC29" i="9"/>
  <c r="AC37" i="9"/>
  <c r="AC45" i="9"/>
  <c r="AC53" i="9"/>
  <c r="AC61" i="9"/>
  <c r="AC69" i="9"/>
  <c r="AC77" i="9"/>
  <c r="AC85" i="9"/>
  <c r="AC93" i="9"/>
  <c r="AC101" i="9"/>
  <c r="AC109" i="9"/>
  <c r="AC117" i="9"/>
  <c r="AC125" i="9"/>
  <c r="AC133" i="9"/>
  <c r="AC141" i="9"/>
  <c r="AC149" i="9"/>
  <c r="AC157" i="9"/>
  <c r="AC165" i="9"/>
  <c r="AC173" i="9"/>
  <c r="AC181" i="9"/>
  <c r="AC189" i="9"/>
  <c r="AC197" i="9"/>
  <c r="AC205" i="9"/>
  <c r="AC213" i="9"/>
  <c r="AC221" i="9"/>
  <c r="AC229" i="9"/>
  <c r="AC237" i="9"/>
  <c r="AC245" i="9"/>
  <c r="AC253" i="9"/>
  <c r="AC261" i="9"/>
  <c r="AC269" i="9"/>
  <c r="AC277" i="9"/>
  <c r="AC285" i="9"/>
  <c r="AC293" i="9"/>
  <c r="AC301" i="9"/>
  <c r="AC309" i="9"/>
  <c r="AC317" i="9"/>
  <c r="AC325" i="9"/>
  <c r="AC333" i="9"/>
  <c r="AC341" i="9"/>
  <c r="AC349" i="9"/>
  <c r="AC357" i="9"/>
  <c r="AC365" i="9"/>
  <c r="AC373" i="9"/>
  <c r="AC381" i="9"/>
  <c r="AC389" i="9"/>
  <c r="AC397" i="9"/>
  <c r="AC405" i="9"/>
  <c r="AC413" i="9"/>
  <c r="AC421" i="9"/>
  <c r="AC429" i="9"/>
  <c r="AC437" i="9"/>
  <c r="AC445" i="9"/>
  <c r="AC453" i="9"/>
  <c r="AC461" i="9"/>
  <c r="AC469" i="9"/>
  <c r="AC477" i="9"/>
  <c r="AC485" i="9"/>
  <c r="AC493" i="9"/>
  <c r="AC501" i="9"/>
  <c r="AC509" i="9"/>
  <c r="AC14" i="9"/>
  <c r="AC22" i="9"/>
  <c r="AC30" i="9"/>
  <c r="AC38" i="9"/>
  <c r="AC46" i="9"/>
  <c r="AC54" i="9"/>
  <c r="AC62" i="9"/>
  <c r="AC70" i="9"/>
  <c r="AC78" i="9"/>
  <c r="AC86" i="9"/>
  <c r="AC94" i="9"/>
  <c r="AC102" i="9"/>
  <c r="AC110" i="9"/>
  <c r="AC118" i="9"/>
  <c r="AC126" i="9"/>
  <c r="AC134" i="9"/>
  <c r="AC142" i="9"/>
  <c r="AC150" i="9"/>
  <c r="AC158" i="9"/>
  <c r="AC166" i="9"/>
  <c r="AC174" i="9"/>
  <c r="AC182" i="9"/>
  <c r="AC190" i="9"/>
  <c r="AC198" i="9"/>
  <c r="AC206" i="9"/>
  <c r="AC214" i="9"/>
  <c r="AC222" i="9"/>
  <c r="AC230" i="9"/>
  <c r="AC238" i="9"/>
  <c r="AC246" i="9"/>
  <c r="AC254" i="9"/>
  <c r="AC262" i="9"/>
  <c r="AC270" i="9"/>
  <c r="AC278" i="9"/>
  <c r="AC286" i="9"/>
  <c r="AC294" i="9"/>
  <c r="AC302" i="9"/>
  <c r="AC310" i="9"/>
  <c r="AC318" i="9"/>
  <c r="AC326" i="9"/>
  <c r="AC334" i="9"/>
  <c r="AC342" i="9"/>
  <c r="AC350" i="9"/>
  <c r="AC358" i="9"/>
  <c r="AC366" i="9"/>
  <c r="AC374" i="9"/>
  <c r="AC382" i="9"/>
  <c r="AC390" i="9"/>
  <c r="AC398" i="9"/>
  <c r="AC406" i="9"/>
  <c r="AC414" i="9"/>
  <c r="AC422" i="9"/>
  <c r="AC430" i="9"/>
  <c r="AC438" i="9"/>
  <c r="AC446" i="9"/>
  <c r="AC454" i="9"/>
  <c r="AC462" i="9"/>
  <c r="AC470" i="9"/>
  <c r="AC478" i="9"/>
  <c r="AC486" i="9"/>
  <c r="AC494" i="9"/>
  <c r="AC502" i="9"/>
  <c r="AC510" i="9"/>
  <c r="AC18" i="9"/>
  <c r="AC82" i="9"/>
  <c r="AC146" i="9"/>
  <c r="AC210" i="9"/>
  <c r="AC274" i="9"/>
  <c r="AC338" i="9"/>
  <c r="AC402" i="9"/>
  <c r="AC466" i="9"/>
  <c r="AC518" i="9"/>
  <c r="AC541" i="9"/>
  <c r="AC562" i="9"/>
  <c r="AC577" i="9"/>
  <c r="AC590" i="9"/>
  <c r="AC602" i="9"/>
  <c r="AC616" i="9"/>
  <c r="AC629" i="9"/>
  <c r="AC641" i="9"/>
  <c r="AC654" i="9"/>
  <c r="AC666" i="9"/>
  <c r="AC680" i="9"/>
  <c r="AC690" i="9"/>
  <c r="AC698" i="9"/>
  <c r="AC706" i="9"/>
  <c r="AC714" i="9"/>
  <c r="AC722" i="9"/>
  <c r="AC730" i="9"/>
  <c r="AC738" i="9"/>
  <c r="AC746" i="9"/>
  <c r="AC754" i="9"/>
  <c r="AC762" i="9"/>
  <c r="AC770" i="9"/>
  <c r="AC778" i="9"/>
  <c r="AC786" i="9"/>
  <c r="AC794" i="9"/>
  <c r="AC802" i="9"/>
  <c r="AC810" i="9"/>
  <c r="AC818" i="9"/>
  <c r="AC826" i="9"/>
  <c r="AC834" i="9"/>
  <c r="AC842" i="9"/>
  <c r="AC850" i="9"/>
  <c r="AC858" i="9"/>
  <c r="AC866" i="9"/>
  <c r="AC874" i="9"/>
  <c r="AC882" i="9"/>
  <c r="AC890" i="9"/>
  <c r="AC898" i="9"/>
  <c r="AC906" i="9"/>
  <c r="AC914" i="9"/>
  <c r="AC922" i="9"/>
  <c r="AC930" i="9"/>
  <c r="AC938" i="9"/>
  <c r="AC946" i="9"/>
  <c r="AC954" i="9"/>
  <c r="AC962" i="9"/>
  <c r="AC970" i="9"/>
  <c r="AC978" i="9"/>
  <c r="AC986" i="9"/>
  <c r="AC994" i="9"/>
  <c r="AC1002" i="9"/>
  <c r="AC576" i="9"/>
  <c r="AC26" i="9"/>
  <c r="AC90" i="9"/>
  <c r="AC154" i="9"/>
  <c r="AC218" i="9"/>
  <c r="AC282" i="9"/>
  <c r="AC346" i="9"/>
  <c r="AC410" i="9"/>
  <c r="AC474" i="9"/>
  <c r="AC522" i="9"/>
  <c r="AC542" i="9"/>
  <c r="AC565" i="9"/>
  <c r="AC578" i="9"/>
  <c r="AC592" i="9"/>
  <c r="AC605" i="9"/>
  <c r="AC617" i="9"/>
  <c r="AC630" i="9"/>
  <c r="AC642" i="9"/>
  <c r="AC656" i="9"/>
  <c r="AC669" i="9"/>
  <c r="AC681" i="9"/>
  <c r="AC691" i="9"/>
  <c r="AC699" i="9"/>
  <c r="AC707" i="9"/>
  <c r="AC715" i="9"/>
  <c r="AC723" i="9"/>
  <c r="AC731" i="9"/>
  <c r="AC739" i="9"/>
  <c r="AC747" i="9"/>
  <c r="AC755" i="9"/>
  <c r="AC763" i="9"/>
  <c r="AC771" i="9"/>
  <c r="AC779" i="9"/>
  <c r="AC787" i="9"/>
  <c r="AC795" i="9"/>
  <c r="AC803" i="9"/>
  <c r="AC811" i="9"/>
  <c r="AC819" i="9"/>
  <c r="AC827" i="9"/>
  <c r="AC835" i="9"/>
  <c r="AC843" i="9"/>
  <c r="AC851" i="9"/>
  <c r="AC859" i="9"/>
  <c r="AC867" i="9"/>
  <c r="AC875" i="9"/>
  <c r="AC883" i="9"/>
  <c r="AC891" i="9"/>
  <c r="AC899" i="9"/>
  <c r="AC907" i="9"/>
  <c r="AC915" i="9"/>
  <c r="AC923" i="9"/>
  <c r="AC931" i="9"/>
  <c r="AC939" i="9"/>
  <c r="AC947" i="9"/>
  <c r="AC955" i="9"/>
  <c r="AC963" i="9"/>
  <c r="AC971" i="9"/>
  <c r="AC979" i="9"/>
  <c r="AC987" i="9"/>
  <c r="AC995" i="9"/>
  <c r="AC1003" i="9"/>
  <c r="AC589" i="9"/>
  <c r="AC34" i="9"/>
  <c r="AC98" i="9"/>
  <c r="AC162" i="9"/>
  <c r="AC226" i="9"/>
  <c r="AC290" i="9"/>
  <c r="AC354" i="9"/>
  <c r="AC418" i="9"/>
  <c r="AC482" i="9"/>
  <c r="AC525" i="9"/>
  <c r="AC546" i="9"/>
  <c r="AC566" i="9"/>
  <c r="AC581" i="9"/>
  <c r="AC593" i="9"/>
  <c r="AC606" i="9"/>
  <c r="AC618" i="9"/>
  <c r="AC632" i="9"/>
  <c r="AC645" i="9"/>
  <c r="AC657" i="9"/>
  <c r="AC670" i="9"/>
  <c r="AC682" i="9"/>
  <c r="AC692" i="9"/>
  <c r="AC700" i="9"/>
  <c r="AC708" i="9"/>
  <c r="AC716" i="9"/>
  <c r="AC724" i="9"/>
  <c r="AC732" i="9"/>
  <c r="AC740" i="9"/>
  <c r="AC748" i="9"/>
  <c r="AC756" i="9"/>
  <c r="AC764" i="9"/>
  <c r="AC772" i="9"/>
  <c r="AC780" i="9"/>
  <c r="AC788" i="9"/>
  <c r="AC796" i="9"/>
  <c r="AC804" i="9"/>
  <c r="AC812" i="9"/>
  <c r="AC820" i="9"/>
  <c r="AC828" i="9"/>
  <c r="AC836" i="9"/>
  <c r="AC844" i="9"/>
  <c r="AC852" i="9"/>
  <c r="AC860" i="9"/>
  <c r="AC868" i="9"/>
  <c r="AC876" i="9"/>
  <c r="AC884" i="9"/>
  <c r="AC892" i="9"/>
  <c r="AC900" i="9"/>
  <c r="AC908" i="9"/>
  <c r="AC916" i="9"/>
  <c r="AC924" i="9"/>
  <c r="AC932" i="9"/>
  <c r="AC940" i="9"/>
  <c r="AC948" i="9"/>
  <c r="AC956" i="9"/>
  <c r="AC964" i="9"/>
  <c r="AC972" i="9"/>
  <c r="AC980" i="9"/>
  <c r="AC988" i="9"/>
  <c r="AC996" i="9"/>
  <c r="AC1004" i="9"/>
  <c r="AC330" i="9"/>
  <c r="AC538" i="9"/>
  <c r="AC640" i="9"/>
  <c r="AC689" i="9"/>
  <c r="AC753" i="9"/>
  <c r="AC793" i="9"/>
  <c r="AC833" i="9"/>
  <c r="AC873" i="9"/>
  <c r="AC905" i="9"/>
  <c r="AC937" i="9"/>
  <c r="AC985" i="9"/>
  <c r="AC42" i="9"/>
  <c r="AC106" i="9"/>
  <c r="AC170" i="9"/>
  <c r="AC234" i="9"/>
  <c r="AC298" i="9"/>
  <c r="AC362" i="9"/>
  <c r="AC426" i="9"/>
  <c r="AC490" i="9"/>
  <c r="AC526" i="9"/>
  <c r="AC549" i="9"/>
  <c r="AC568" i="9"/>
  <c r="AC582" i="9"/>
  <c r="AC594" i="9"/>
  <c r="AC608" i="9"/>
  <c r="AC621" i="9"/>
  <c r="AC633" i="9"/>
  <c r="AC646" i="9"/>
  <c r="AC658" i="9"/>
  <c r="AC672" i="9"/>
  <c r="AC685" i="9"/>
  <c r="AC693" i="9"/>
  <c r="AC701" i="9"/>
  <c r="AC709" i="9"/>
  <c r="AC717" i="9"/>
  <c r="AC725" i="9"/>
  <c r="AC733" i="9"/>
  <c r="AC741" i="9"/>
  <c r="AC749" i="9"/>
  <c r="AC757" i="9"/>
  <c r="AC765" i="9"/>
  <c r="AC773" i="9"/>
  <c r="AC781" i="9"/>
  <c r="AC789" i="9"/>
  <c r="AC797" i="9"/>
  <c r="AC805" i="9"/>
  <c r="AC813" i="9"/>
  <c r="AC821" i="9"/>
  <c r="AC829" i="9"/>
  <c r="AC837" i="9"/>
  <c r="AC845" i="9"/>
  <c r="AC853" i="9"/>
  <c r="AC861" i="9"/>
  <c r="AC869" i="9"/>
  <c r="AC877" i="9"/>
  <c r="AC885" i="9"/>
  <c r="AC893" i="9"/>
  <c r="AC901" i="9"/>
  <c r="AC909" i="9"/>
  <c r="AC917" i="9"/>
  <c r="AC925" i="9"/>
  <c r="AC933" i="9"/>
  <c r="AC941" i="9"/>
  <c r="AC949" i="9"/>
  <c r="AC957" i="9"/>
  <c r="AC965" i="9"/>
  <c r="AC973" i="9"/>
  <c r="AC981" i="9"/>
  <c r="AC989" i="9"/>
  <c r="AC997" i="9"/>
  <c r="AC1005" i="9"/>
  <c r="AC266" i="9"/>
  <c r="AC517" i="9"/>
  <c r="AC653" i="9"/>
  <c r="AC721" i="9"/>
  <c r="AC761" i="9"/>
  <c r="AC801" i="9"/>
  <c r="AC841" i="9"/>
  <c r="AC881" i="9"/>
  <c r="AC921" i="9"/>
  <c r="AC961" i="9"/>
  <c r="AC1001" i="9"/>
  <c r="AC50" i="9"/>
  <c r="AC114" i="9"/>
  <c r="AC178" i="9"/>
  <c r="AC242" i="9"/>
  <c r="AC306" i="9"/>
  <c r="AC370" i="9"/>
  <c r="AC434" i="9"/>
  <c r="AC498" i="9"/>
  <c r="AC530" i="9"/>
  <c r="AC550" i="9"/>
  <c r="AC570" i="9"/>
  <c r="AC584" i="9"/>
  <c r="AC597" i="9"/>
  <c r="AC609" i="9"/>
  <c r="AC622" i="9"/>
  <c r="AC634" i="9"/>
  <c r="AC648" i="9"/>
  <c r="AC661" i="9"/>
  <c r="AC673" i="9"/>
  <c r="AC686" i="9"/>
  <c r="AC694" i="9"/>
  <c r="AC702" i="9"/>
  <c r="AC710" i="9"/>
  <c r="AC718" i="9"/>
  <c r="AC726" i="9"/>
  <c r="AC734" i="9"/>
  <c r="AC742" i="9"/>
  <c r="AC750" i="9"/>
  <c r="AC758" i="9"/>
  <c r="AC766" i="9"/>
  <c r="AC774" i="9"/>
  <c r="AC782" i="9"/>
  <c r="AC790" i="9"/>
  <c r="AC798" i="9"/>
  <c r="AC806" i="9"/>
  <c r="AC814" i="9"/>
  <c r="AC822" i="9"/>
  <c r="AC830" i="9"/>
  <c r="AC838" i="9"/>
  <c r="AC846" i="9"/>
  <c r="AC854" i="9"/>
  <c r="AC862" i="9"/>
  <c r="AC870" i="9"/>
  <c r="AC878" i="9"/>
  <c r="AC886" i="9"/>
  <c r="AC894" i="9"/>
  <c r="AC902" i="9"/>
  <c r="AC910" i="9"/>
  <c r="AC918" i="9"/>
  <c r="AC926" i="9"/>
  <c r="AC934" i="9"/>
  <c r="AC942" i="9"/>
  <c r="AC950" i="9"/>
  <c r="AC958" i="9"/>
  <c r="AC966" i="9"/>
  <c r="AC974" i="9"/>
  <c r="AC982" i="9"/>
  <c r="AC990" i="9"/>
  <c r="AC998" i="9"/>
  <c r="AC1006" i="9"/>
  <c r="AC138" i="9"/>
  <c r="AC458" i="9"/>
  <c r="AC614" i="9"/>
  <c r="AC665" i="9"/>
  <c r="AC705" i="9"/>
  <c r="AC745" i="9"/>
  <c r="AC785" i="9"/>
  <c r="AC817" i="9"/>
  <c r="AC857" i="9"/>
  <c r="AC897" i="9"/>
  <c r="AC953" i="9"/>
  <c r="AC993" i="9"/>
  <c r="AC58" i="9"/>
  <c r="AC122" i="9"/>
  <c r="AC186" i="9"/>
  <c r="AC250" i="9"/>
  <c r="AC314" i="9"/>
  <c r="AC378" i="9"/>
  <c r="AC442" i="9"/>
  <c r="AC506" i="9"/>
  <c r="AC533" i="9"/>
  <c r="AC554" i="9"/>
  <c r="AC573" i="9"/>
  <c r="AC585" i="9"/>
  <c r="AC598" i="9"/>
  <c r="AC610" i="9"/>
  <c r="AC624" i="9"/>
  <c r="AC637" i="9"/>
  <c r="AC649" i="9"/>
  <c r="AC662" i="9"/>
  <c r="AC674" i="9"/>
  <c r="AC687" i="9"/>
  <c r="AC695" i="9"/>
  <c r="AC703" i="9"/>
  <c r="AC711" i="9"/>
  <c r="AC719" i="9"/>
  <c r="AC727" i="9"/>
  <c r="AC735" i="9"/>
  <c r="AC743" i="9"/>
  <c r="AC751" i="9"/>
  <c r="AC759" i="9"/>
  <c r="AC767" i="9"/>
  <c r="AC775" i="9"/>
  <c r="AC783" i="9"/>
  <c r="AC791" i="9"/>
  <c r="AC799" i="9"/>
  <c r="AC807" i="9"/>
  <c r="AC815" i="9"/>
  <c r="AC823" i="9"/>
  <c r="AC831" i="9"/>
  <c r="AC839" i="9"/>
  <c r="AC847" i="9"/>
  <c r="AC855" i="9"/>
  <c r="AC863" i="9"/>
  <c r="AC871" i="9"/>
  <c r="AC879" i="9"/>
  <c r="AC887" i="9"/>
  <c r="AC895" i="9"/>
  <c r="AC903" i="9"/>
  <c r="AC911" i="9"/>
  <c r="AC919" i="9"/>
  <c r="AC927" i="9"/>
  <c r="AC935" i="9"/>
  <c r="AC943" i="9"/>
  <c r="AC951" i="9"/>
  <c r="AC959" i="9"/>
  <c r="AC967" i="9"/>
  <c r="AC975" i="9"/>
  <c r="AC983" i="9"/>
  <c r="AC991" i="9"/>
  <c r="AC999" i="9"/>
  <c r="AC202" i="9"/>
  <c r="AC394" i="9"/>
  <c r="AC601" i="9"/>
  <c r="AC678" i="9"/>
  <c r="AC713" i="9"/>
  <c r="AC729" i="9"/>
  <c r="AC769" i="9"/>
  <c r="AC809" i="9"/>
  <c r="AC849" i="9"/>
  <c r="AC889" i="9"/>
  <c r="AC929" i="9"/>
  <c r="AC969" i="9"/>
  <c r="AC66" i="9"/>
  <c r="AC130" i="9"/>
  <c r="AC194" i="9"/>
  <c r="AC258" i="9"/>
  <c r="AC322" i="9"/>
  <c r="AC386" i="9"/>
  <c r="AC450" i="9"/>
  <c r="AC514" i="9"/>
  <c r="AC534" i="9"/>
  <c r="AC557" i="9"/>
  <c r="AC574" i="9"/>
  <c r="AC586" i="9"/>
  <c r="AC600" i="9"/>
  <c r="AC613" i="9"/>
  <c r="AC625" i="9"/>
  <c r="AC638" i="9"/>
  <c r="AC650" i="9"/>
  <c r="AC664" i="9"/>
  <c r="AC677" i="9"/>
  <c r="AC688" i="9"/>
  <c r="AC696" i="9"/>
  <c r="AC704" i="9"/>
  <c r="AC712" i="9"/>
  <c r="AC720" i="9"/>
  <c r="AC728" i="9"/>
  <c r="AC736" i="9"/>
  <c r="AC744" i="9"/>
  <c r="AC752" i="9"/>
  <c r="AC760" i="9"/>
  <c r="AC768" i="9"/>
  <c r="AC776" i="9"/>
  <c r="AC784" i="9"/>
  <c r="AC792" i="9"/>
  <c r="AC800" i="9"/>
  <c r="AC808" i="9"/>
  <c r="AC816" i="9"/>
  <c r="AC824" i="9"/>
  <c r="AC832" i="9"/>
  <c r="AC840" i="9"/>
  <c r="AC848" i="9"/>
  <c r="AC856" i="9"/>
  <c r="AC864" i="9"/>
  <c r="AC872" i="9"/>
  <c r="AC880" i="9"/>
  <c r="AC888" i="9"/>
  <c r="AC896" i="9"/>
  <c r="AC904" i="9"/>
  <c r="AC912" i="9"/>
  <c r="AC920" i="9"/>
  <c r="AC928" i="9"/>
  <c r="AC936" i="9"/>
  <c r="AC944" i="9"/>
  <c r="AC952" i="9"/>
  <c r="AC960" i="9"/>
  <c r="AC968" i="9"/>
  <c r="AC976" i="9"/>
  <c r="AC984" i="9"/>
  <c r="AC992" i="9"/>
  <c r="AC1000" i="9"/>
  <c r="AC74" i="9"/>
  <c r="AC558" i="9"/>
  <c r="AC626" i="9"/>
  <c r="AC697" i="9"/>
  <c r="AC737" i="9"/>
  <c r="AC777" i="9"/>
  <c r="AC825" i="9"/>
  <c r="AC865" i="9"/>
  <c r="AC913" i="9"/>
  <c r="AC945" i="9"/>
  <c r="AC977" i="9"/>
  <c r="E985" i="7"/>
  <c r="AE985" i="7"/>
  <c r="U985" i="7"/>
  <c r="K985" i="7"/>
  <c r="B985" i="7"/>
  <c r="J985" i="7"/>
  <c r="A985" i="7"/>
  <c r="I985" i="7"/>
  <c r="Y985" i="7"/>
  <c r="S985" i="7"/>
  <c r="H985" i="7"/>
  <c r="AC985" i="7"/>
  <c r="X985" i="7"/>
  <c r="R985" i="7"/>
  <c r="G985" i="7"/>
  <c r="AA985" i="7"/>
  <c r="Q985" i="7"/>
  <c r="F985" i="7"/>
  <c r="O985" i="7"/>
  <c r="C985" i="7"/>
  <c r="Z985" i="7"/>
  <c r="P985" i="7"/>
  <c r="D985" i="7"/>
  <c r="E953" i="7"/>
  <c r="AE953" i="7"/>
  <c r="U953" i="7"/>
  <c r="K953" i="7"/>
  <c r="B953" i="7"/>
  <c r="J953" i="7"/>
  <c r="A953" i="7"/>
  <c r="I953" i="7"/>
  <c r="Y953" i="7"/>
  <c r="S953" i="7"/>
  <c r="H953" i="7"/>
  <c r="AC953" i="7"/>
  <c r="X953" i="7"/>
  <c r="R953" i="7"/>
  <c r="G953" i="7"/>
  <c r="Z953" i="7"/>
  <c r="P953" i="7"/>
  <c r="D953" i="7"/>
  <c r="AA953" i="7"/>
  <c r="Q953" i="7"/>
  <c r="O953" i="7"/>
  <c r="F953" i="7"/>
  <c r="C953" i="7"/>
  <c r="E913" i="7"/>
  <c r="AC913" i="7"/>
  <c r="X913" i="7"/>
  <c r="R913" i="7"/>
  <c r="G913" i="7"/>
  <c r="AA913" i="7"/>
  <c r="Q913" i="7"/>
  <c r="F913" i="7"/>
  <c r="Z913" i="7"/>
  <c r="P913" i="7"/>
  <c r="D913" i="7"/>
  <c r="O913" i="7"/>
  <c r="C913" i="7"/>
  <c r="AE913" i="7"/>
  <c r="U913" i="7"/>
  <c r="K913" i="7"/>
  <c r="B913" i="7"/>
  <c r="J913" i="7"/>
  <c r="A913" i="7"/>
  <c r="I913" i="7"/>
  <c r="Y913" i="7"/>
  <c r="S913" i="7"/>
  <c r="H913" i="7"/>
  <c r="E873" i="7"/>
  <c r="J873" i="7"/>
  <c r="A873" i="7"/>
  <c r="I873" i="7"/>
  <c r="Y873" i="7"/>
  <c r="S873" i="7"/>
  <c r="H873" i="7"/>
  <c r="AC873" i="7"/>
  <c r="X873" i="7"/>
  <c r="R873" i="7"/>
  <c r="G873" i="7"/>
  <c r="AA873" i="7"/>
  <c r="Q873" i="7"/>
  <c r="F873" i="7"/>
  <c r="Z873" i="7"/>
  <c r="P873" i="7"/>
  <c r="D873" i="7"/>
  <c r="AE873" i="7"/>
  <c r="U873" i="7"/>
  <c r="K873" i="7"/>
  <c r="B873" i="7"/>
  <c r="O873" i="7"/>
  <c r="C873" i="7"/>
  <c r="E825" i="7"/>
  <c r="AE825" i="7"/>
  <c r="U825" i="7"/>
  <c r="K825" i="7"/>
  <c r="B825" i="7"/>
  <c r="J825" i="7"/>
  <c r="A825" i="7"/>
  <c r="I825" i="7"/>
  <c r="Y825" i="7"/>
  <c r="S825" i="7"/>
  <c r="H825" i="7"/>
  <c r="AC825" i="7"/>
  <c r="X825" i="7"/>
  <c r="R825" i="7"/>
  <c r="G825" i="7"/>
  <c r="AA825" i="7"/>
  <c r="Q825" i="7"/>
  <c r="F825" i="7"/>
  <c r="O825" i="7"/>
  <c r="C825" i="7"/>
  <c r="Z825" i="7"/>
  <c r="P825" i="7"/>
  <c r="D825" i="7"/>
  <c r="E785" i="7"/>
  <c r="AE785" i="7"/>
  <c r="U785" i="7"/>
  <c r="K785" i="7"/>
  <c r="B785" i="7"/>
  <c r="J785" i="7"/>
  <c r="A785" i="7"/>
  <c r="I785" i="7"/>
  <c r="Y785" i="7"/>
  <c r="S785" i="7"/>
  <c r="H785" i="7"/>
  <c r="AC785" i="7"/>
  <c r="X785" i="7"/>
  <c r="R785" i="7"/>
  <c r="G785" i="7"/>
  <c r="AA785" i="7"/>
  <c r="Q785" i="7"/>
  <c r="F785" i="7"/>
  <c r="Z785" i="7"/>
  <c r="P785" i="7"/>
  <c r="D785" i="7"/>
  <c r="O785" i="7"/>
  <c r="C785" i="7"/>
  <c r="E753" i="7"/>
  <c r="AC753" i="7"/>
  <c r="X753" i="7"/>
  <c r="R753" i="7"/>
  <c r="G753" i="7"/>
  <c r="AA753" i="7"/>
  <c r="Q753" i="7"/>
  <c r="F753" i="7"/>
  <c r="Z753" i="7"/>
  <c r="P753" i="7"/>
  <c r="D753" i="7"/>
  <c r="O753" i="7"/>
  <c r="C753" i="7"/>
  <c r="AE753" i="7"/>
  <c r="U753" i="7"/>
  <c r="K753" i="7"/>
  <c r="B753" i="7"/>
  <c r="J753" i="7"/>
  <c r="A753" i="7"/>
  <c r="I753" i="7"/>
  <c r="Y753" i="7"/>
  <c r="S753" i="7"/>
  <c r="H753" i="7"/>
  <c r="E705" i="7"/>
  <c r="J705" i="7"/>
  <c r="A705" i="7"/>
  <c r="I705" i="7"/>
  <c r="Y705" i="7"/>
  <c r="S705" i="7"/>
  <c r="H705" i="7"/>
  <c r="AC705" i="7"/>
  <c r="X705" i="7"/>
  <c r="R705" i="7"/>
  <c r="G705" i="7"/>
  <c r="AA705" i="7"/>
  <c r="Q705" i="7"/>
  <c r="F705" i="7"/>
  <c r="Z705" i="7"/>
  <c r="P705" i="7"/>
  <c r="D705" i="7"/>
  <c r="O705" i="7"/>
  <c r="C705" i="7"/>
  <c r="U705" i="7"/>
  <c r="K705" i="7"/>
  <c r="B705" i="7"/>
  <c r="AE705" i="7"/>
  <c r="E673" i="7"/>
  <c r="O673" i="7"/>
  <c r="C673" i="7"/>
  <c r="AE673" i="7"/>
  <c r="U673" i="7"/>
  <c r="K673" i="7"/>
  <c r="B673" i="7"/>
  <c r="J673" i="7"/>
  <c r="A673" i="7"/>
  <c r="I673" i="7"/>
  <c r="Y673" i="7"/>
  <c r="S673" i="7"/>
  <c r="H673" i="7"/>
  <c r="AC673" i="7"/>
  <c r="X673" i="7"/>
  <c r="R673" i="7"/>
  <c r="G673" i="7"/>
  <c r="AA673" i="7"/>
  <c r="Q673" i="7"/>
  <c r="F673" i="7"/>
  <c r="Z673" i="7"/>
  <c r="P673" i="7"/>
  <c r="D673" i="7"/>
  <c r="E633" i="7"/>
  <c r="AE633" i="7"/>
  <c r="U633" i="7"/>
  <c r="K633" i="7"/>
  <c r="B633" i="7"/>
  <c r="AC633" i="7"/>
  <c r="X633" i="7"/>
  <c r="R633" i="7"/>
  <c r="G633" i="7"/>
  <c r="Y633" i="7"/>
  <c r="P633" i="7"/>
  <c r="A633" i="7"/>
  <c r="O633" i="7"/>
  <c r="J633" i="7"/>
  <c r="AA633" i="7"/>
  <c r="I633" i="7"/>
  <c r="Z633" i="7"/>
  <c r="H633" i="7"/>
  <c r="F633" i="7"/>
  <c r="S633" i="7"/>
  <c r="D633" i="7"/>
  <c r="C633" i="7"/>
  <c r="Q633" i="7"/>
  <c r="E585" i="7"/>
  <c r="AC585" i="7"/>
  <c r="X585" i="7"/>
  <c r="R585" i="7"/>
  <c r="G585" i="7"/>
  <c r="AA585" i="7"/>
  <c r="Q585" i="7"/>
  <c r="F585" i="7"/>
  <c r="Z585" i="7"/>
  <c r="P585" i="7"/>
  <c r="D585" i="7"/>
  <c r="AE585" i="7"/>
  <c r="U585" i="7"/>
  <c r="K585" i="7"/>
  <c r="B585" i="7"/>
  <c r="J585" i="7"/>
  <c r="A585" i="7"/>
  <c r="S585" i="7"/>
  <c r="O585" i="7"/>
  <c r="I585" i="7"/>
  <c r="H585" i="7"/>
  <c r="Y585" i="7"/>
  <c r="C585" i="7"/>
  <c r="E561" i="7"/>
  <c r="Z561" i="7"/>
  <c r="P561" i="7"/>
  <c r="D561" i="7"/>
  <c r="O561" i="7"/>
  <c r="C561" i="7"/>
  <c r="AE561" i="7"/>
  <c r="U561" i="7"/>
  <c r="K561" i="7"/>
  <c r="B561" i="7"/>
  <c r="J561" i="7"/>
  <c r="A561" i="7"/>
  <c r="Y561" i="7"/>
  <c r="S561" i="7"/>
  <c r="H561" i="7"/>
  <c r="AC561" i="7"/>
  <c r="X561" i="7"/>
  <c r="R561" i="7"/>
  <c r="G561" i="7"/>
  <c r="Q561" i="7"/>
  <c r="I561" i="7"/>
  <c r="F561" i="7"/>
  <c r="AA561" i="7"/>
  <c r="E521" i="7"/>
  <c r="AC521" i="7"/>
  <c r="X521" i="7"/>
  <c r="R521" i="7"/>
  <c r="G521" i="7"/>
  <c r="AA521" i="7"/>
  <c r="Q521" i="7"/>
  <c r="F521" i="7"/>
  <c r="Z521" i="7"/>
  <c r="P521" i="7"/>
  <c r="D521" i="7"/>
  <c r="O521" i="7"/>
  <c r="C521" i="7"/>
  <c r="AE521" i="7"/>
  <c r="U521" i="7"/>
  <c r="K521" i="7"/>
  <c r="B521" i="7"/>
  <c r="J521" i="7"/>
  <c r="A521" i="7"/>
  <c r="I521" i="7"/>
  <c r="Y521" i="7"/>
  <c r="S521" i="7"/>
  <c r="H521" i="7"/>
  <c r="E481" i="7"/>
  <c r="AC481" i="7"/>
  <c r="X481" i="7"/>
  <c r="Z481" i="7"/>
  <c r="AE481" i="7"/>
  <c r="U481" i="7"/>
  <c r="K481" i="7"/>
  <c r="B481" i="7"/>
  <c r="I481" i="7"/>
  <c r="Q481" i="7"/>
  <c r="C481" i="7"/>
  <c r="P481" i="7"/>
  <c r="A481" i="7"/>
  <c r="Y481" i="7"/>
  <c r="O481" i="7"/>
  <c r="J481" i="7"/>
  <c r="H481" i="7"/>
  <c r="G481" i="7"/>
  <c r="S481" i="7"/>
  <c r="F481" i="7"/>
  <c r="AA481" i="7"/>
  <c r="R481" i="7"/>
  <c r="D481" i="7"/>
  <c r="E449" i="7"/>
  <c r="AE449" i="7"/>
  <c r="U449" i="7"/>
  <c r="K449" i="7"/>
  <c r="B449" i="7"/>
  <c r="J449" i="7"/>
  <c r="A449" i="7"/>
  <c r="I449" i="7"/>
  <c r="Y449" i="7"/>
  <c r="S449" i="7"/>
  <c r="H449" i="7"/>
  <c r="AC449" i="7"/>
  <c r="X449" i="7"/>
  <c r="R449" i="7"/>
  <c r="G449" i="7"/>
  <c r="AA449" i="7"/>
  <c r="Q449" i="7"/>
  <c r="F449" i="7"/>
  <c r="Z449" i="7"/>
  <c r="P449" i="7"/>
  <c r="D449" i="7"/>
  <c r="O449" i="7"/>
  <c r="C449" i="7"/>
  <c r="E409" i="7"/>
  <c r="O409" i="7"/>
  <c r="C409" i="7"/>
  <c r="AE409" i="7"/>
  <c r="U409" i="7"/>
  <c r="K409" i="7"/>
  <c r="B409" i="7"/>
  <c r="J409" i="7"/>
  <c r="A409" i="7"/>
  <c r="I409" i="7"/>
  <c r="Y409" i="7"/>
  <c r="S409" i="7"/>
  <c r="H409" i="7"/>
  <c r="AC409" i="7"/>
  <c r="X409" i="7"/>
  <c r="R409" i="7"/>
  <c r="G409" i="7"/>
  <c r="AA409" i="7"/>
  <c r="Q409" i="7"/>
  <c r="F409" i="7"/>
  <c r="Z409" i="7"/>
  <c r="P409" i="7"/>
  <c r="D409" i="7"/>
  <c r="E369" i="7"/>
  <c r="AE369" i="7"/>
  <c r="U369" i="7"/>
  <c r="K369" i="7"/>
  <c r="B369" i="7"/>
  <c r="I369" i="7"/>
  <c r="AC369" i="7"/>
  <c r="X369" i="7"/>
  <c r="R369" i="7"/>
  <c r="G369" i="7"/>
  <c r="AA369" i="7"/>
  <c r="D369" i="7"/>
  <c r="Z369" i="7"/>
  <c r="S369" i="7"/>
  <c r="C369" i="7"/>
  <c r="Q369" i="7"/>
  <c r="A369" i="7"/>
  <c r="P369" i="7"/>
  <c r="J369" i="7"/>
  <c r="H369" i="7"/>
  <c r="Y369" i="7"/>
  <c r="O369" i="7"/>
  <c r="F369" i="7"/>
  <c r="E345" i="7"/>
  <c r="I345" i="7"/>
  <c r="Y345" i="7"/>
  <c r="S345" i="7"/>
  <c r="H345" i="7"/>
  <c r="AC345" i="7"/>
  <c r="X345" i="7"/>
  <c r="R345" i="7"/>
  <c r="G345" i="7"/>
  <c r="O345" i="7"/>
  <c r="C345" i="7"/>
  <c r="AE345" i="7"/>
  <c r="U345" i="7"/>
  <c r="K345" i="7"/>
  <c r="B345" i="7"/>
  <c r="Z345" i="7"/>
  <c r="F345" i="7"/>
  <c r="D345" i="7"/>
  <c r="A345" i="7"/>
  <c r="Q345" i="7"/>
  <c r="P345" i="7"/>
  <c r="AA345" i="7"/>
  <c r="J345" i="7"/>
  <c r="E313" i="7"/>
  <c r="I313" i="7"/>
  <c r="Y313" i="7"/>
  <c r="S313" i="7"/>
  <c r="H313" i="7"/>
  <c r="AC313" i="7"/>
  <c r="X313" i="7"/>
  <c r="R313" i="7"/>
  <c r="G313" i="7"/>
  <c r="O313" i="7"/>
  <c r="C313" i="7"/>
  <c r="AE313" i="7"/>
  <c r="U313" i="7"/>
  <c r="K313" i="7"/>
  <c r="B313" i="7"/>
  <c r="Z313" i="7"/>
  <c r="F313" i="7"/>
  <c r="D313" i="7"/>
  <c r="A313" i="7"/>
  <c r="Q313" i="7"/>
  <c r="P313" i="7"/>
  <c r="AA313" i="7"/>
  <c r="J313" i="7"/>
  <c r="E281" i="7"/>
  <c r="I281" i="7"/>
  <c r="Y281" i="7"/>
  <c r="S281" i="7"/>
  <c r="H281" i="7"/>
  <c r="AC281" i="7"/>
  <c r="X281" i="7"/>
  <c r="R281" i="7"/>
  <c r="G281" i="7"/>
  <c r="O281" i="7"/>
  <c r="C281" i="7"/>
  <c r="F281" i="7"/>
  <c r="D281" i="7"/>
  <c r="AE281" i="7"/>
  <c r="U281" i="7"/>
  <c r="B281" i="7"/>
  <c r="A281" i="7"/>
  <c r="Z281" i="7"/>
  <c r="P281" i="7"/>
  <c r="K281" i="7"/>
  <c r="Q281" i="7"/>
  <c r="J281" i="7"/>
  <c r="AA281" i="7"/>
  <c r="E257" i="7"/>
  <c r="I257" i="7"/>
  <c r="AC257" i="7"/>
  <c r="X257" i="7"/>
  <c r="R257" i="7"/>
  <c r="G257" i="7"/>
  <c r="Z257" i="7"/>
  <c r="U257" i="7"/>
  <c r="H257" i="7"/>
  <c r="F257" i="7"/>
  <c r="S257" i="7"/>
  <c r="D257" i="7"/>
  <c r="Q257" i="7"/>
  <c r="C257" i="7"/>
  <c r="O257" i="7"/>
  <c r="A257" i="7"/>
  <c r="K257" i="7"/>
  <c r="Y257" i="7"/>
  <c r="P257" i="7"/>
  <c r="J257" i="7"/>
  <c r="B257" i="7"/>
  <c r="AE257" i="7"/>
  <c r="AA257" i="7"/>
  <c r="E233" i="7"/>
  <c r="O233" i="7"/>
  <c r="C233" i="7"/>
  <c r="AE233" i="7"/>
  <c r="U233" i="7"/>
  <c r="K233" i="7"/>
  <c r="B233" i="7"/>
  <c r="J233" i="7"/>
  <c r="A233" i="7"/>
  <c r="I233" i="7"/>
  <c r="AC233" i="7"/>
  <c r="X233" i="7"/>
  <c r="R233" i="7"/>
  <c r="G233" i="7"/>
  <c r="AA233" i="7"/>
  <c r="Q233" i="7"/>
  <c r="F233" i="7"/>
  <c r="H233" i="7"/>
  <c r="D233" i="7"/>
  <c r="Z233" i="7"/>
  <c r="Y233" i="7"/>
  <c r="S233" i="7"/>
  <c r="P233" i="7"/>
  <c r="E217" i="7"/>
  <c r="O217" i="7"/>
  <c r="C217" i="7"/>
  <c r="AE217" i="7"/>
  <c r="U217" i="7"/>
  <c r="K217" i="7"/>
  <c r="B217" i="7"/>
  <c r="J217" i="7"/>
  <c r="A217" i="7"/>
  <c r="I217" i="7"/>
  <c r="AC217" i="7"/>
  <c r="X217" i="7"/>
  <c r="R217" i="7"/>
  <c r="G217" i="7"/>
  <c r="AA217" i="7"/>
  <c r="Q217" i="7"/>
  <c r="F217" i="7"/>
  <c r="H217" i="7"/>
  <c r="D217" i="7"/>
  <c r="Z217" i="7"/>
  <c r="Y217" i="7"/>
  <c r="S217" i="7"/>
  <c r="P217" i="7"/>
  <c r="E193" i="7"/>
  <c r="AE193" i="7"/>
  <c r="U193" i="7"/>
  <c r="K193" i="7"/>
  <c r="B193" i="7"/>
  <c r="J193" i="7"/>
  <c r="A193" i="7"/>
  <c r="I193" i="7"/>
  <c r="AA193" i="7"/>
  <c r="Q193" i="7"/>
  <c r="F193" i="7"/>
  <c r="S193" i="7"/>
  <c r="AC193" i="7"/>
  <c r="R193" i="7"/>
  <c r="Z193" i="7"/>
  <c r="P193" i="7"/>
  <c r="O193" i="7"/>
  <c r="Y193" i="7"/>
  <c r="H193" i="7"/>
  <c r="X193" i="7"/>
  <c r="G193" i="7"/>
  <c r="D193" i="7"/>
  <c r="C193" i="7"/>
  <c r="E177" i="7"/>
  <c r="AE177" i="7"/>
  <c r="U177" i="7"/>
  <c r="K177" i="7"/>
  <c r="B177" i="7"/>
  <c r="I177" i="7"/>
  <c r="X177" i="7"/>
  <c r="P177" i="7"/>
  <c r="A177" i="7"/>
  <c r="O177" i="7"/>
  <c r="AC177" i="7"/>
  <c r="J177" i="7"/>
  <c r="AA177" i="7"/>
  <c r="H177" i="7"/>
  <c r="Z177" i="7"/>
  <c r="G177" i="7"/>
  <c r="S177" i="7"/>
  <c r="F177" i="7"/>
  <c r="R177" i="7"/>
  <c r="D177" i="7"/>
  <c r="Y177" i="7"/>
  <c r="Q177" i="7"/>
  <c r="C177" i="7"/>
  <c r="E161" i="7"/>
  <c r="AC161" i="7"/>
  <c r="X161" i="7"/>
  <c r="R161" i="7"/>
  <c r="G161" i="7"/>
  <c r="AA161" i="7"/>
  <c r="Q161" i="7"/>
  <c r="F161" i="7"/>
  <c r="Z161" i="7"/>
  <c r="P161" i="7"/>
  <c r="D161" i="7"/>
  <c r="O161" i="7"/>
  <c r="C161" i="7"/>
  <c r="AE161" i="7"/>
  <c r="U161" i="7"/>
  <c r="K161" i="7"/>
  <c r="B161" i="7"/>
  <c r="J161" i="7"/>
  <c r="A161" i="7"/>
  <c r="I161" i="7"/>
  <c r="Y161" i="7"/>
  <c r="S161" i="7"/>
  <c r="H161" i="7"/>
  <c r="E145" i="7"/>
  <c r="AC145" i="7"/>
  <c r="X145" i="7"/>
  <c r="R145" i="7"/>
  <c r="G145" i="7"/>
  <c r="AA145" i="7"/>
  <c r="Q145" i="7"/>
  <c r="F145" i="7"/>
  <c r="Z145" i="7"/>
  <c r="P145" i="7"/>
  <c r="D145" i="7"/>
  <c r="O145" i="7"/>
  <c r="C145" i="7"/>
  <c r="AE145" i="7"/>
  <c r="U145" i="7"/>
  <c r="K145" i="7"/>
  <c r="B145" i="7"/>
  <c r="J145" i="7"/>
  <c r="A145" i="7"/>
  <c r="I145" i="7"/>
  <c r="Y145" i="7"/>
  <c r="S145" i="7"/>
  <c r="H145" i="7"/>
  <c r="E129" i="7"/>
  <c r="AC129" i="7"/>
  <c r="X129" i="7"/>
  <c r="R129" i="7"/>
  <c r="G129" i="7"/>
  <c r="AA129" i="7"/>
  <c r="Q129" i="7"/>
  <c r="F129" i="7"/>
  <c r="Z129" i="7"/>
  <c r="P129" i="7"/>
  <c r="D129" i="7"/>
  <c r="O129" i="7"/>
  <c r="C129" i="7"/>
  <c r="AE129" i="7"/>
  <c r="U129" i="7"/>
  <c r="K129" i="7"/>
  <c r="B129" i="7"/>
  <c r="J129" i="7"/>
  <c r="A129" i="7"/>
  <c r="Y129" i="7"/>
  <c r="S129" i="7"/>
  <c r="I129" i="7"/>
  <c r="H129" i="7"/>
  <c r="E121" i="7"/>
  <c r="AC121" i="7"/>
  <c r="X121" i="7"/>
  <c r="R121" i="7"/>
  <c r="G121" i="7"/>
  <c r="AA121" i="7"/>
  <c r="Q121" i="7"/>
  <c r="F121" i="7"/>
  <c r="Z121" i="7"/>
  <c r="P121" i="7"/>
  <c r="D121" i="7"/>
  <c r="O121" i="7"/>
  <c r="C121" i="7"/>
  <c r="AE121" i="7"/>
  <c r="U121" i="7"/>
  <c r="K121" i="7"/>
  <c r="B121" i="7"/>
  <c r="J121" i="7"/>
  <c r="A121" i="7"/>
  <c r="S121" i="7"/>
  <c r="I121" i="7"/>
  <c r="H121" i="7"/>
  <c r="Y121" i="7"/>
  <c r="E105" i="7"/>
  <c r="AC105" i="7"/>
  <c r="X105" i="7"/>
  <c r="R105" i="7"/>
  <c r="G105" i="7"/>
  <c r="AA105" i="7"/>
  <c r="Q105" i="7"/>
  <c r="F105" i="7"/>
  <c r="Z105" i="7"/>
  <c r="P105" i="7"/>
  <c r="D105" i="7"/>
  <c r="O105" i="7"/>
  <c r="C105" i="7"/>
  <c r="AE105" i="7"/>
  <c r="U105" i="7"/>
  <c r="K105" i="7"/>
  <c r="B105" i="7"/>
  <c r="J105" i="7"/>
  <c r="A105" i="7"/>
  <c r="S105" i="7"/>
  <c r="I105" i="7"/>
  <c r="H105" i="7"/>
  <c r="Y105" i="7"/>
  <c r="E89" i="7"/>
  <c r="AC89" i="7"/>
  <c r="X89" i="7"/>
  <c r="R89" i="7"/>
  <c r="G89" i="7"/>
  <c r="AA89" i="7"/>
  <c r="Z89" i="7"/>
  <c r="P89" i="7"/>
  <c r="D89" i="7"/>
  <c r="O89" i="7"/>
  <c r="C89" i="7"/>
  <c r="AE89" i="7"/>
  <c r="U89" i="7"/>
  <c r="K89" i="7"/>
  <c r="B89" i="7"/>
  <c r="J89" i="7"/>
  <c r="A89" i="7"/>
  <c r="S89" i="7"/>
  <c r="Q89" i="7"/>
  <c r="I89" i="7"/>
  <c r="H89" i="7"/>
  <c r="F89" i="7"/>
  <c r="Y89" i="7"/>
  <c r="E73" i="7"/>
  <c r="AE73" i="7"/>
  <c r="U73" i="7"/>
  <c r="K73" i="7"/>
  <c r="B73" i="7"/>
  <c r="J73" i="7"/>
  <c r="A73" i="7"/>
  <c r="I73" i="7"/>
  <c r="C73" i="7"/>
  <c r="Y73" i="7"/>
  <c r="S73" i="7"/>
  <c r="H73" i="7"/>
  <c r="O73" i="7"/>
  <c r="AC73" i="7"/>
  <c r="X73" i="7"/>
  <c r="R73" i="7"/>
  <c r="G73" i="7"/>
  <c r="AA73" i="7"/>
  <c r="Q73" i="7"/>
  <c r="F73" i="7"/>
  <c r="Z73" i="7"/>
  <c r="P73" i="7"/>
  <c r="D73" i="7"/>
  <c r="E57" i="7"/>
  <c r="AE57" i="7"/>
  <c r="U57" i="7"/>
  <c r="K57" i="7"/>
  <c r="B57" i="7"/>
  <c r="O57" i="7"/>
  <c r="J57" i="7"/>
  <c r="A57" i="7"/>
  <c r="I57" i="7"/>
  <c r="C57" i="7"/>
  <c r="Y57" i="7"/>
  <c r="S57" i="7"/>
  <c r="H57" i="7"/>
  <c r="AC57" i="7"/>
  <c r="X57" i="7"/>
  <c r="R57" i="7"/>
  <c r="G57" i="7"/>
  <c r="AA57" i="7"/>
  <c r="Q57" i="7"/>
  <c r="F57" i="7"/>
  <c r="Z57" i="7"/>
  <c r="P57" i="7"/>
  <c r="D57" i="7"/>
  <c r="E25" i="7"/>
  <c r="AE25" i="7"/>
  <c r="U25" i="7"/>
  <c r="K25" i="7"/>
  <c r="B25" i="7"/>
  <c r="O25" i="7"/>
  <c r="J25" i="7"/>
  <c r="A25" i="7"/>
  <c r="Q25" i="7"/>
  <c r="F25" i="7"/>
  <c r="I25" i="7"/>
  <c r="AA25" i="7"/>
  <c r="C25" i="7"/>
  <c r="Y25" i="7"/>
  <c r="S25" i="7"/>
  <c r="H25" i="7"/>
  <c r="AC25" i="7"/>
  <c r="X25" i="7"/>
  <c r="R25" i="7"/>
  <c r="G25" i="7"/>
  <c r="Z25" i="7"/>
  <c r="P25" i="7"/>
  <c r="D25" i="7"/>
  <c r="Y1000" i="7"/>
  <c r="S1000" i="7"/>
  <c r="H1000" i="7"/>
  <c r="E1000" i="7"/>
  <c r="AC1000" i="7"/>
  <c r="X1000" i="7"/>
  <c r="R1000" i="7"/>
  <c r="G1000" i="7"/>
  <c r="Z1000" i="7"/>
  <c r="O1000" i="7"/>
  <c r="C1000" i="7"/>
  <c r="AE1000" i="7"/>
  <c r="U1000" i="7"/>
  <c r="K1000" i="7"/>
  <c r="B1000" i="7"/>
  <c r="Q1000" i="7"/>
  <c r="P1000" i="7"/>
  <c r="AA1000" i="7"/>
  <c r="J1000" i="7"/>
  <c r="I1000" i="7"/>
  <c r="F1000" i="7"/>
  <c r="D1000" i="7"/>
  <c r="A1000" i="7"/>
  <c r="E992" i="7"/>
  <c r="I992" i="7"/>
  <c r="Y992" i="7"/>
  <c r="S992" i="7"/>
  <c r="H992" i="7"/>
  <c r="AC992" i="7"/>
  <c r="X992" i="7"/>
  <c r="R992" i="7"/>
  <c r="G992" i="7"/>
  <c r="AA992" i="7"/>
  <c r="Q992" i="7"/>
  <c r="F992" i="7"/>
  <c r="Z992" i="7"/>
  <c r="P992" i="7"/>
  <c r="D992" i="7"/>
  <c r="O992" i="7"/>
  <c r="C992" i="7"/>
  <c r="K992" i="7"/>
  <c r="J992" i="7"/>
  <c r="AE992" i="7"/>
  <c r="B992" i="7"/>
  <c r="A992" i="7"/>
  <c r="U992" i="7"/>
  <c r="E984" i="7"/>
  <c r="Z984" i="7"/>
  <c r="P984" i="7"/>
  <c r="D984" i="7"/>
  <c r="O984" i="7"/>
  <c r="C984" i="7"/>
  <c r="AE984" i="7"/>
  <c r="U984" i="7"/>
  <c r="K984" i="7"/>
  <c r="B984" i="7"/>
  <c r="J984" i="7"/>
  <c r="A984" i="7"/>
  <c r="I984" i="7"/>
  <c r="Y984" i="7"/>
  <c r="S984" i="7"/>
  <c r="H984" i="7"/>
  <c r="AA984" i="7"/>
  <c r="Q984" i="7"/>
  <c r="F984" i="7"/>
  <c r="AC984" i="7"/>
  <c r="X984" i="7"/>
  <c r="R984" i="7"/>
  <c r="G984" i="7"/>
  <c r="E976" i="7"/>
  <c r="Z976" i="7"/>
  <c r="AE976" i="7"/>
  <c r="U976" i="7"/>
  <c r="K976" i="7"/>
  <c r="B976" i="7"/>
  <c r="I976" i="7"/>
  <c r="Y976" i="7"/>
  <c r="S976" i="7"/>
  <c r="H976" i="7"/>
  <c r="AA976" i="7"/>
  <c r="Q976" i="7"/>
  <c r="F976" i="7"/>
  <c r="P976" i="7"/>
  <c r="AC976" i="7"/>
  <c r="O976" i="7"/>
  <c r="J976" i="7"/>
  <c r="G976" i="7"/>
  <c r="X976" i="7"/>
  <c r="D976" i="7"/>
  <c r="C976" i="7"/>
  <c r="R976" i="7"/>
  <c r="A976" i="7"/>
  <c r="E968" i="7"/>
  <c r="AA968" i="7"/>
  <c r="Q968" i="7"/>
  <c r="F968" i="7"/>
  <c r="Z968" i="7"/>
  <c r="P968" i="7"/>
  <c r="D968" i="7"/>
  <c r="O968" i="7"/>
  <c r="C968" i="7"/>
  <c r="AE968" i="7"/>
  <c r="U968" i="7"/>
  <c r="K968" i="7"/>
  <c r="B968" i="7"/>
  <c r="J968" i="7"/>
  <c r="A968" i="7"/>
  <c r="I968" i="7"/>
  <c r="AC968" i="7"/>
  <c r="X968" i="7"/>
  <c r="R968" i="7"/>
  <c r="G968" i="7"/>
  <c r="Y968" i="7"/>
  <c r="S968" i="7"/>
  <c r="H968" i="7"/>
  <c r="E960" i="7"/>
  <c r="AA960" i="7"/>
  <c r="Q960" i="7"/>
  <c r="F960" i="7"/>
  <c r="Z960" i="7"/>
  <c r="P960" i="7"/>
  <c r="D960" i="7"/>
  <c r="O960" i="7"/>
  <c r="C960" i="7"/>
  <c r="AE960" i="7"/>
  <c r="U960" i="7"/>
  <c r="K960" i="7"/>
  <c r="B960" i="7"/>
  <c r="J960" i="7"/>
  <c r="A960" i="7"/>
  <c r="I960" i="7"/>
  <c r="AC960" i="7"/>
  <c r="X960" i="7"/>
  <c r="R960" i="7"/>
  <c r="G960" i="7"/>
  <c r="Y960" i="7"/>
  <c r="H960" i="7"/>
  <c r="S960" i="7"/>
  <c r="E952" i="7"/>
  <c r="Z952" i="7"/>
  <c r="P952" i="7"/>
  <c r="D952" i="7"/>
  <c r="O952" i="7"/>
  <c r="C952" i="7"/>
  <c r="AE952" i="7"/>
  <c r="U952" i="7"/>
  <c r="K952" i="7"/>
  <c r="B952" i="7"/>
  <c r="J952" i="7"/>
  <c r="A952" i="7"/>
  <c r="I952" i="7"/>
  <c r="AC952" i="7"/>
  <c r="X952" i="7"/>
  <c r="R952" i="7"/>
  <c r="G952" i="7"/>
  <c r="F952" i="7"/>
  <c r="AA952" i="7"/>
  <c r="Y952" i="7"/>
  <c r="S952" i="7"/>
  <c r="H952" i="7"/>
  <c r="Q952" i="7"/>
  <c r="E944" i="7"/>
  <c r="AA944" i="7"/>
  <c r="Q944" i="7"/>
  <c r="F944" i="7"/>
  <c r="Z944" i="7"/>
  <c r="P944" i="7"/>
  <c r="D944" i="7"/>
  <c r="O944" i="7"/>
  <c r="C944" i="7"/>
  <c r="AE944" i="7"/>
  <c r="U944" i="7"/>
  <c r="K944" i="7"/>
  <c r="B944" i="7"/>
  <c r="J944" i="7"/>
  <c r="A944" i="7"/>
  <c r="I944" i="7"/>
  <c r="AC944" i="7"/>
  <c r="X944" i="7"/>
  <c r="R944" i="7"/>
  <c r="G944" i="7"/>
  <c r="S944" i="7"/>
  <c r="H944" i="7"/>
  <c r="Y944" i="7"/>
  <c r="E936" i="7"/>
  <c r="AA936" i="7"/>
  <c r="Q936" i="7"/>
  <c r="F936" i="7"/>
  <c r="Z936" i="7"/>
  <c r="P936" i="7"/>
  <c r="D936" i="7"/>
  <c r="O936" i="7"/>
  <c r="C936" i="7"/>
  <c r="AE936" i="7"/>
  <c r="U936" i="7"/>
  <c r="K936" i="7"/>
  <c r="B936" i="7"/>
  <c r="J936" i="7"/>
  <c r="A936" i="7"/>
  <c r="I936" i="7"/>
  <c r="AC936" i="7"/>
  <c r="X936" i="7"/>
  <c r="R936" i="7"/>
  <c r="G936" i="7"/>
  <c r="Y936" i="7"/>
  <c r="S936" i="7"/>
  <c r="H936" i="7"/>
  <c r="E928" i="7"/>
  <c r="AA928" i="7"/>
  <c r="Q928" i="7"/>
  <c r="F928" i="7"/>
  <c r="Z928" i="7"/>
  <c r="P928" i="7"/>
  <c r="D928" i="7"/>
  <c r="O928" i="7"/>
  <c r="C928" i="7"/>
  <c r="AE928" i="7"/>
  <c r="U928" i="7"/>
  <c r="K928" i="7"/>
  <c r="B928" i="7"/>
  <c r="J928" i="7"/>
  <c r="A928" i="7"/>
  <c r="I928" i="7"/>
  <c r="AC928" i="7"/>
  <c r="X928" i="7"/>
  <c r="R928" i="7"/>
  <c r="G928" i="7"/>
  <c r="Y928" i="7"/>
  <c r="S928" i="7"/>
  <c r="H928" i="7"/>
  <c r="E920" i="7"/>
  <c r="AE920" i="7"/>
  <c r="U920" i="7"/>
  <c r="AC920" i="7"/>
  <c r="X920" i="7"/>
  <c r="R920" i="7"/>
  <c r="AA920" i="7"/>
  <c r="I920" i="7"/>
  <c r="Z920" i="7"/>
  <c r="H920" i="7"/>
  <c r="S920" i="7"/>
  <c r="G920" i="7"/>
  <c r="Q920" i="7"/>
  <c r="F920" i="7"/>
  <c r="Y920" i="7"/>
  <c r="P920" i="7"/>
  <c r="D920" i="7"/>
  <c r="O920" i="7"/>
  <c r="C920" i="7"/>
  <c r="K920" i="7"/>
  <c r="B920" i="7"/>
  <c r="J920" i="7"/>
  <c r="A920" i="7"/>
  <c r="E912" i="7"/>
  <c r="I912" i="7"/>
  <c r="Y912" i="7"/>
  <c r="S912" i="7"/>
  <c r="H912" i="7"/>
  <c r="AC912" i="7"/>
  <c r="X912" i="7"/>
  <c r="R912" i="7"/>
  <c r="G912" i="7"/>
  <c r="AA912" i="7"/>
  <c r="Q912" i="7"/>
  <c r="F912" i="7"/>
  <c r="Z912" i="7"/>
  <c r="P912" i="7"/>
  <c r="D912" i="7"/>
  <c r="O912" i="7"/>
  <c r="C912" i="7"/>
  <c r="AE912" i="7"/>
  <c r="U912" i="7"/>
  <c r="K912" i="7"/>
  <c r="B912" i="7"/>
  <c r="J912" i="7"/>
  <c r="A912" i="7"/>
  <c r="E904" i="7"/>
  <c r="I904" i="7"/>
  <c r="Y904" i="7"/>
  <c r="S904" i="7"/>
  <c r="H904" i="7"/>
  <c r="AC904" i="7"/>
  <c r="X904" i="7"/>
  <c r="R904" i="7"/>
  <c r="G904" i="7"/>
  <c r="AA904" i="7"/>
  <c r="Q904" i="7"/>
  <c r="F904" i="7"/>
  <c r="Z904" i="7"/>
  <c r="P904" i="7"/>
  <c r="D904" i="7"/>
  <c r="O904" i="7"/>
  <c r="C904" i="7"/>
  <c r="AE904" i="7"/>
  <c r="B904" i="7"/>
  <c r="A904" i="7"/>
  <c r="U904" i="7"/>
  <c r="K904" i="7"/>
  <c r="J904" i="7"/>
  <c r="E896" i="7"/>
  <c r="I896" i="7"/>
  <c r="Y896" i="7"/>
  <c r="S896" i="7"/>
  <c r="H896" i="7"/>
  <c r="AC896" i="7"/>
  <c r="X896" i="7"/>
  <c r="R896" i="7"/>
  <c r="G896" i="7"/>
  <c r="Z896" i="7"/>
  <c r="P896" i="7"/>
  <c r="D896" i="7"/>
  <c r="O896" i="7"/>
  <c r="C896" i="7"/>
  <c r="B896" i="7"/>
  <c r="U896" i="7"/>
  <c r="A896" i="7"/>
  <c r="AE896" i="7"/>
  <c r="Q896" i="7"/>
  <c r="K896" i="7"/>
  <c r="AA896" i="7"/>
  <c r="J896" i="7"/>
  <c r="F896" i="7"/>
  <c r="E888" i="7"/>
  <c r="Z888" i="7"/>
  <c r="P888" i="7"/>
  <c r="D888" i="7"/>
  <c r="O888" i="7"/>
  <c r="C888" i="7"/>
  <c r="AE888" i="7"/>
  <c r="U888" i="7"/>
  <c r="K888" i="7"/>
  <c r="B888" i="7"/>
  <c r="I888" i="7"/>
  <c r="Y888" i="7"/>
  <c r="S888" i="7"/>
  <c r="H888" i="7"/>
  <c r="AC888" i="7"/>
  <c r="X888" i="7"/>
  <c r="R888" i="7"/>
  <c r="G888" i="7"/>
  <c r="Q888" i="7"/>
  <c r="J888" i="7"/>
  <c r="F888" i="7"/>
  <c r="A888" i="7"/>
  <c r="AA888" i="7"/>
  <c r="E880" i="7"/>
  <c r="O880" i="7"/>
  <c r="C880" i="7"/>
  <c r="AE880" i="7"/>
  <c r="U880" i="7"/>
  <c r="K880" i="7"/>
  <c r="B880" i="7"/>
  <c r="J880" i="7"/>
  <c r="A880" i="7"/>
  <c r="I880" i="7"/>
  <c r="Y880" i="7"/>
  <c r="S880" i="7"/>
  <c r="H880" i="7"/>
  <c r="AC880" i="7"/>
  <c r="X880" i="7"/>
  <c r="R880" i="7"/>
  <c r="G880" i="7"/>
  <c r="Z880" i="7"/>
  <c r="P880" i="7"/>
  <c r="D880" i="7"/>
  <c r="F880" i="7"/>
  <c r="AA880" i="7"/>
  <c r="Q880" i="7"/>
  <c r="E872" i="7"/>
  <c r="O872" i="7"/>
  <c r="C872" i="7"/>
  <c r="AE872" i="7"/>
  <c r="U872" i="7"/>
  <c r="K872" i="7"/>
  <c r="B872" i="7"/>
  <c r="J872" i="7"/>
  <c r="A872" i="7"/>
  <c r="I872" i="7"/>
  <c r="Y872" i="7"/>
  <c r="S872" i="7"/>
  <c r="H872" i="7"/>
  <c r="AC872" i="7"/>
  <c r="X872" i="7"/>
  <c r="R872" i="7"/>
  <c r="G872" i="7"/>
  <c r="Z872" i="7"/>
  <c r="P872" i="7"/>
  <c r="D872" i="7"/>
  <c r="Q872" i="7"/>
  <c r="F872" i="7"/>
  <c r="AA872" i="7"/>
  <c r="E864" i="7"/>
  <c r="O864" i="7"/>
  <c r="C864" i="7"/>
  <c r="AE864" i="7"/>
  <c r="U864" i="7"/>
  <c r="K864" i="7"/>
  <c r="B864" i="7"/>
  <c r="J864" i="7"/>
  <c r="A864" i="7"/>
  <c r="I864" i="7"/>
  <c r="Y864" i="7"/>
  <c r="S864" i="7"/>
  <c r="H864" i="7"/>
  <c r="AC864" i="7"/>
  <c r="X864" i="7"/>
  <c r="R864" i="7"/>
  <c r="G864" i="7"/>
  <c r="Z864" i="7"/>
  <c r="P864" i="7"/>
  <c r="D864" i="7"/>
  <c r="AA864" i="7"/>
  <c r="Q864" i="7"/>
  <c r="F864" i="7"/>
  <c r="E856" i="7"/>
  <c r="AE856" i="7"/>
  <c r="Y856" i="7"/>
  <c r="S856" i="7"/>
  <c r="AC856" i="7"/>
  <c r="X856" i="7"/>
  <c r="R856" i="7"/>
  <c r="G856" i="7"/>
  <c r="Z856" i="7"/>
  <c r="P856" i="7"/>
  <c r="D856" i="7"/>
  <c r="U856" i="7"/>
  <c r="H856" i="7"/>
  <c r="F856" i="7"/>
  <c r="AA856" i="7"/>
  <c r="C856" i="7"/>
  <c r="Q856" i="7"/>
  <c r="B856" i="7"/>
  <c r="O856" i="7"/>
  <c r="A856" i="7"/>
  <c r="K856" i="7"/>
  <c r="J856" i="7"/>
  <c r="I856" i="7"/>
  <c r="E848" i="7"/>
  <c r="AA848" i="7"/>
  <c r="Q848" i="7"/>
  <c r="F848" i="7"/>
  <c r="Z848" i="7"/>
  <c r="P848" i="7"/>
  <c r="D848" i="7"/>
  <c r="O848" i="7"/>
  <c r="C848" i="7"/>
  <c r="AE848" i="7"/>
  <c r="U848" i="7"/>
  <c r="K848" i="7"/>
  <c r="B848" i="7"/>
  <c r="J848" i="7"/>
  <c r="A848" i="7"/>
  <c r="I848" i="7"/>
  <c r="Y848" i="7"/>
  <c r="S848" i="7"/>
  <c r="H848" i="7"/>
  <c r="AC848" i="7"/>
  <c r="X848" i="7"/>
  <c r="R848" i="7"/>
  <c r="G848" i="7"/>
  <c r="E840" i="7"/>
  <c r="AA840" i="7"/>
  <c r="Q840" i="7"/>
  <c r="F840" i="7"/>
  <c r="Z840" i="7"/>
  <c r="P840" i="7"/>
  <c r="D840" i="7"/>
  <c r="O840" i="7"/>
  <c r="C840" i="7"/>
  <c r="AE840" i="7"/>
  <c r="U840" i="7"/>
  <c r="K840" i="7"/>
  <c r="B840" i="7"/>
  <c r="J840" i="7"/>
  <c r="A840" i="7"/>
  <c r="I840" i="7"/>
  <c r="Y840" i="7"/>
  <c r="S840" i="7"/>
  <c r="H840" i="7"/>
  <c r="G840" i="7"/>
  <c r="AC840" i="7"/>
  <c r="R840" i="7"/>
  <c r="X840" i="7"/>
  <c r="E832" i="7"/>
  <c r="Z832" i="7"/>
  <c r="P832" i="7"/>
  <c r="D832" i="7"/>
  <c r="O832" i="7"/>
  <c r="I832" i="7"/>
  <c r="Y832" i="7"/>
  <c r="S832" i="7"/>
  <c r="H832" i="7"/>
  <c r="B832" i="7"/>
  <c r="AC832" i="7"/>
  <c r="R832" i="7"/>
  <c r="A832" i="7"/>
  <c r="AA832" i="7"/>
  <c r="Q832" i="7"/>
  <c r="K832" i="7"/>
  <c r="J832" i="7"/>
  <c r="X832" i="7"/>
  <c r="G832" i="7"/>
  <c r="AE832" i="7"/>
  <c r="U832" i="7"/>
  <c r="C832" i="7"/>
  <c r="F832" i="7"/>
  <c r="E824" i="7"/>
  <c r="Z824" i="7"/>
  <c r="P824" i="7"/>
  <c r="D824" i="7"/>
  <c r="O824" i="7"/>
  <c r="C824" i="7"/>
  <c r="AE824" i="7"/>
  <c r="U824" i="7"/>
  <c r="K824" i="7"/>
  <c r="B824" i="7"/>
  <c r="J824" i="7"/>
  <c r="A824" i="7"/>
  <c r="I824" i="7"/>
  <c r="Y824" i="7"/>
  <c r="S824" i="7"/>
  <c r="H824" i="7"/>
  <c r="AA824" i="7"/>
  <c r="Q824" i="7"/>
  <c r="F824" i="7"/>
  <c r="G824" i="7"/>
  <c r="AC824" i="7"/>
  <c r="X824" i="7"/>
  <c r="R824" i="7"/>
  <c r="E816" i="7"/>
  <c r="Z816" i="7"/>
  <c r="P816" i="7"/>
  <c r="D816" i="7"/>
  <c r="O816" i="7"/>
  <c r="C816" i="7"/>
  <c r="AE816" i="7"/>
  <c r="U816" i="7"/>
  <c r="K816" i="7"/>
  <c r="B816" i="7"/>
  <c r="J816" i="7"/>
  <c r="A816" i="7"/>
  <c r="I816" i="7"/>
  <c r="Y816" i="7"/>
  <c r="S816" i="7"/>
  <c r="H816" i="7"/>
  <c r="AA816" i="7"/>
  <c r="Q816" i="7"/>
  <c r="F816" i="7"/>
  <c r="X816" i="7"/>
  <c r="R816" i="7"/>
  <c r="G816" i="7"/>
  <c r="AC816" i="7"/>
  <c r="E808" i="7"/>
  <c r="Z808" i="7"/>
  <c r="P808" i="7"/>
  <c r="D808" i="7"/>
  <c r="O808" i="7"/>
  <c r="C808" i="7"/>
  <c r="AE808" i="7"/>
  <c r="U808" i="7"/>
  <c r="K808" i="7"/>
  <c r="B808" i="7"/>
  <c r="J808" i="7"/>
  <c r="A808" i="7"/>
  <c r="I808" i="7"/>
  <c r="Y808" i="7"/>
  <c r="S808" i="7"/>
  <c r="H808" i="7"/>
  <c r="AA808" i="7"/>
  <c r="Q808" i="7"/>
  <c r="F808" i="7"/>
  <c r="AC808" i="7"/>
  <c r="X808" i="7"/>
  <c r="R808" i="7"/>
  <c r="G808" i="7"/>
  <c r="E800" i="7"/>
  <c r="Z800" i="7"/>
  <c r="P800" i="7"/>
  <c r="D800" i="7"/>
  <c r="O800" i="7"/>
  <c r="C800" i="7"/>
  <c r="AE800" i="7"/>
  <c r="U800" i="7"/>
  <c r="K800" i="7"/>
  <c r="B800" i="7"/>
  <c r="J800" i="7"/>
  <c r="A800" i="7"/>
  <c r="I800" i="7"/>
  <c r="Y800" i="7"/>
  <c r="S800" i="7"/>
  <c r="H800" i="7"/>
  <c r="AC800" i="7"/>
  <c r="X800" i="7"/>
  <c r="R800" i="7"/>
  <c r="G800" i="7"/>
  <c r="Q800" i="7"/>
  <c r="F800" i="7"/>
  <c r="AA800" i="7"/>
  <c r="E792" i="7"/>
  <c r="Z792" i="7"/>
  <c r="P792" i="7"/>
  <c r="D792" i="7"/>
  <c r="O792" i="7"/>
  <c r="C792" i="7"/>
  <c r="AE792" i="7"/>
  <c r="U792" i="7"/>
  <c r="K792" i="7"/>
  <c r="B792" i="7"/>
  <c r="J792" i="7"/>
  <c r="A792" i="7"/>
  <c r="I792" i="7"/>
  <c r="Y792" i="7"/>
  <c r="S792" i="7"/>
  <c r="H792" i="7"/>
  <c r="AC792" i="7"/>
  <c r="X792" i="7"/>
  <c r="R792" i="7"/>
  <c r="G792" i="7"/>
  <c r="AA792" i="7"/>
  <c r="Q792" i="7"/>
  <c r="F792" i="7"/>
  <c r="E784" i="7"/>
  <c r="Z784" i="7"/>
  <c r="P784" i="7"/>
  <c r="D784" i="7"/>
  <c r="O784" i="7"/>
  <c r="C784" i="7"/>
  <c r="AE784" i="7"/>
  <c r="U784" i="7"/>
  <c r="K784" i="7"/>
  <c r="B784" i="7"/>
  <c r="J784" i="7"/>
  <c r="A784" i="7"/>
  <c r="I784" i="7"/>
  <c r="Y784" i="7"/>
  <c r="S784" i="7"/>
  <c r="H784" i="7"/>
  <c r="AC784" i="7"/>
  <c r="X784" i="7"/>
  <c r="R784" i="7"/>
  <c r="G784" i="7"/>
  <c r="AA784" i="7"/>
  <c r="Q784" i="7"/>
  <c r="F784" i="7"/>
  <c r="E776" i="7"/>
  <c r="AE776" i="7"/>
  <c r="U776" i="7"/>
  <c r="AC776" i="7"/>
  <c r="I776" i="7"/>
  <c r="S776" i="7"/>
  <c r="H776" i="7"/>
  <c r="Y776" i="7"/>
  <c r="R776" i="7"/>
  <c r="G776" i="7"/>
  <c r="X776" i="7"/>
  <c r="Q776" i="7"/>
  <c r="F776" i="7"/>
  <c r="P776" i="7"/>
  <c r="D776" i="7"/>
  <c r="AA776" i="7"/>
  <c r="O776" i="7"/>
  <c r="C776" i="7"/>
  <c r="Z776" i="7"/>
  <c r="K776" i="7"/>
  <c r="B776" i="7"/>
  <c r="J776" i="7"/>
  <c r="A776" i="7"/>
  <c r="E768" i="7"/>
  <c r="I768" i="7"/>
  <c r="Y768" i="7"/>
  <c r="S768" i="7"/>
  <c r="H768" i="7"/>
  <c r="AC768" i="7"/>
  <c r="X768" i="7"/>
  <c r="R768" i="7"/>
  <c r="G768" i="7"/>
  <c r="AA768" i="7"/>
  <c r="Q768" i="7"/>
  <c r="F768" i="7"/>
  <c r="Z768" i="7"/>
  <c r="P768" i="7"/>
  <c r="D768" i="7"/>
  <c r="O768" i="7"/>
  <c r="C768" i="7"/>
  <c r="AE768" i="7"/>
  <c r="U768" i="7"/>
  <c r="K768" i="7"/>
  <c r="B768" i="7"/>
  <c r="A768" i="7"/>
  <c r="J768" i="7"/>
  <c r="E760" i="7"/>
  <c r="I760" i="7"/>
  <c r="Y760" i="7"/>
  <c r="S760" i="7"/>
  <c r="H760" i="7"/>
  <c r="AC760" i="7"/>
  <c r="X760" i="7"/>
  <c r="R760" i="7"/>
  <c r="G760" i="7"/>
  <c r="AA760" i="7"/>
  <c r="Q760" i="7"/>
  <c r="F760" i="7"/>
  <c r="Z760" i="7"/>
  <c r="P760" i="7"/>
  <c r="D760" i="7"/>
  <c r="O760" i="7"/>
  <c r="C760" i="7"/>
  <c r="AE760" i="7"/>
  <c r="U760" i="7"/>
  <c r="K760" i="7"/>
  <c r="B760" i="7"/>
  <c r="J760" i="7"/>
  <c r="A760" i="7"/>
  <c r="E752" i="7"/>
  <c r="I752" i="7"/>
  <c r="Y752" i="7"/>
  <c r="S752" i="7"/>
  <c r="H752" i="7"/>
  <c r="AC752" i="7"/>
  <c r="X752" i="7"/>
  <c r="R752" i="7"/>
  <c r="G752" i="7"/>
  <c r="AA752" i="7"/>
  <c r="Q752" i="7"/>
  <c r="F752" i="7"/>
  <c r="Z752" i="7"/>
  <c r="P752" i="7"/>
  <c r="D752" i="7"/>
  <c r="O752" i="7"/>
  <c r="C752" i="7"/>
  <c r="AE752" i="7"/>
  <c r="U752" i="7"/>
  <c r="K752" i="7"/>
  <c r="B752" i="7"/>
  <c r="J752" i="7"/>
  <c r="A752" i="7"/>
  <c r="E744" i="7"/>
  <c r="AC744" i="7"/>
  <c r="Z744" i="7"/>
  <c r="AE744" i="7"/>
  <c r="U744" i="7"/>
  <c r="K744" i="7"/>
  <c r="B744" i="7"/>
  <c r="H744" i="7"/>
  <c r="S744" i="7"/>
  <c r="G744" i="7"/>
  <c r="Y744" i="7"/>
  <c r="R744" i="7"/>
  <c r="F744" i="7"/>
  <c r="X744" i="7"/>
  <c r="Q744" i="7"/>
  <c r="D744" i="7"/>
  <c r="P744" i="7"/>
  <c r="C744" i="7"/>
  <c r="O744" i="7"/>
  <c r="A744" i="7"/>
  <c r="J744" i="7"/>
  <c r="AA744" i="7"/>
  <c r="I744" i="7"/>
  <c r="E736" i="7"/>
  <c r="O736" i="7"/>
  <c r="C736" i="7"/>
  <c r="AE736" i="7"/>
  <c r="U736" i="7"/>
  <c r="K736" i="7"/>
  <c r="B736" i="7"/>
  <c r="J736" i="7"/>
  <c r="A736" i="7"/>
  <c r="I736" i="7"/>
  <c r="Y736" i="7"/>
  <c r="S736" i="7"/>
  <c r="H736" i="7"/>
  <c r="AC736" i="7"/>
  <c r="X736" i="7"/>
  <c r="R736" i="7"/>
  <c r="G736" i="7"/>
  <c r="AA736" i="7"/>
  <c r="Q736" i="7"/>
  <c r="F736" i="7"/>
  <c r="D736" i="7"/>
  <c r="Z736" i="7"/>
  <c r="P736" i="7"/>
  <c r="E728" i="7"/>
  <c r="O728" i="7"/>
  <c r="C728" i="7"/>
  <c r="AE728" i="7"/>
  <c r="U728" i="7"/>
  <c r="K728" i="7"/>
  <c r="B728" i="7"/>
  <c r="J728" i="7"/>
  <c r="A728" i="7"/>
  <c r="I728" i="7"/>
  <c r="Y728" i="7"/>
  <c r="S728" i="7"/>
  <c r="H728" i="7"/>
  <c r="AC728" i="7"/>
  <c r="X728" i="7"/>
  <c r="R728" i="7"/>
  <c r="G728" i="7"/>
  <c r="AA728" i="7"/>
  <c r="Q728" i="7"/>
  <c r="F728" i="7"/>
  <c r="P728" i="7"/>
  <c r="D728" i="7"/>
  <c r="Z728" i="7"/>
  <c r="E720" i="7"/>
  <c r="O720" i="7"/>
  <c r="C720" i="7"/>
  <c r="AE720" i="7"/>
  <c r="U720" i="7"/>
  <c r="K720" i="7"/>
  <c r="B720" i="7"/>
  <c r="J720" i="7"/>
  <c r="A720" i="7"/>
  <c r="I720" i="7"/>
  <c r="Y720" i="7"/>
  <c r="S720" i="7"/>
  <c r="H720" i="7"/>
  <c r="AC720" i="7"/>
  <c r="X720" i="7"/>
  <c r="R720" i="7"/>
  <c r="G720" i="7"/>
  <c r="AA720" i="7"/>
  <c r="Q720" i="7"/>
  <c r="F720" i="7"/>
  <c r="Z720" i="7"/>
  <c r="P720" i="7"/>
  <c r="D720" i="7"/>
  <c r="E712" i="7"/>
  <c r="O712" i="7"/>
  <c r="C712" i="7"/>
  <c r="AE712" i="7"/>
  <c r="U712" i="7"/>
  <c r="K712" i="7"/>
  <c r="B712" i="7"/>
  <c r="J712" i="7"/>
  <c r="A712" i="7"/>
  <c r="I712" i="7"/>
  <c r="Y712" i="7"/>
  <c r="S712" i="7"/>
  <c r="H712" i="7"/>
  <c r="AC712" i="7"/>
  <c r="X712" i="7"/>
  <c r="R712" i="7"/>
  <c r="G712" i="7"/>
  <c r="AA712" i="7"/>
  <c r="Q712" i="7"/>
  <c r="F712" i="7"/>
  <c r="Z712" i="7"/>
  <c r="P712" i="7"/>
  <c r="D712" i="7"/>
  <c r="E704" i="7"/>
  <c r="O704" i="7"/>
  <c r="C704" i="7"/>
  <c r="AE704" i="7"/>
  <c r="U704" i="7"/>
  <c r="K704" i="7"/>
  <c r="B704" i="7"/>
  <c r="J704" i="7"/>
  <c r="A704" i="7"/>
  <c r="I704" i="7"/>
  <c r="Y704" i="7"/>
  <c r="S704" i="7"/>
  <c r="H704" i="7"/>
  <c r="AC704" i="7"/>
  <c r="X704" i="7"/>
  <c r="R704" i="7"/>
  <c r="G704" i="7"/>
  <c r="AA704" i="7"/>
  <c r="Q704" i="7"/>
  <c r="F704" i="7"/>
  <c r="D704" i="7"/>
  <c r="Z704" i="7"/>
  <c r="P704" i="7"/>
  <c r="E696" i="7"/>
  <c r="O696" i="7"/>
  <c r="C696" i="7"/>
  <c r="AE696" i="7"/>
  <c r="U696" i="7"/>
  <c r="K696" i="7"/>
  <c r="B696" i="7"/>
  <c r="J696" i="7"/>
  <c r="A696" i="7"/>
  <c r="I696" i="7"/>
  <c r="Y696" i="7"/>
  <c r="S696" i="7"/>
  <c r="H696" i="7"/>
  <c r="AC696" i="7"/>
  <c r="X696" i="7"/>
  <c r="R696" i="7"/>
  <c r="G696" i="7"/>
  <c r="AA696" i="7"/>
  <c r="Q696" i="7"/>
  <c r="F696" i="7"/>
  <c r="P696" i="7"/>
  <c r="D696" i="7"/>
  <c r="Z696" i="7"/>
  <c r="E688" i="7"/>
  <c r="AE688" i="7"/>
  <c r="U688" i="7"/>
  <c r="K688" i="7"/>
  <c r="B688" i="7"/>
  <c r="I688" i="7"/>
  <c r="AC688" i="7"/>
  <c r="X688" i="7"/>
  <c r="R688" i="7"/>
  <c r="G688" i="7"/>
  <c r="Q688" i="7"/>
  <c r="A688" i="7"/>
  <c r="P688" i="7"/>
  <c r="Y688" i="7"/>
  <c r="O688" i="7"/>
  <c r="J688" i="7"/>
  <c r="H688" i="7"/>
  <c r="F688" i="7"/>
  <c r="AA688" i="7"/>
  <c r="D688" i="7"/>
  <c r="Z688" i="7"/>
  <c r="S688" i="7"/>
  <c r="C688" i="7"/>
  <c r="E680" i="7"/>
  <c r="AA680" i="7"/>
  <c r="Q680" i="7"/>
  <c r="F680" i="7"/>
  <c r="Z680" i="7"/>
  <c r="P680" i="7"/>
  <c r="D680" i="7"/>
  <c r="O680" i="7"/>
  <c r="C680" i="7"/>
  <c r="AE680" i="7"/>
  <c r="U680" i="7"/>
  <c r="K680" i="7"/>
  <c r="B680" i="7"/>
  <c r="J680" i="7"/>
  <c r="A680" i="7"/>
  <c r="I680" i="7"/>
  <c r="Y680" i="7"/>
  <c r="S680" i="7"/>
  <c r="H680" i="7"/>
  <c r="G680" i="7"/>
  <c r="AC680" i="7"/>
  <c r="X680" i="7"/>
  <c r="R680" i="7"/>
  <c r="E672" i="7"/>
  <c r="AA672" i="7"/>
  <c r="Q672" i="7"/>
  <c r="F672" i="7"/>
  <c r="Z672" i="7"/>
  <c r="P672" i="7"/>
  <c r="D672" i="7"/>
  <c r="O672" i="7"/>
  <c r="C672" i="7"/>
  <c r="AE672" i="7"/>
  <c r="U672" i="7"/>
  <c r="K672" i="7"/>
  <c r="B672" i="7"/>
  <c r="J672" i="7"/>
  <c r="A672" i="7"/>
  <c r="I672" i="7"/>
  <c r="Y672" i="7"/>
  <c r="S672" i="7"/>
  <c r="H672" i="7"/>
  <c r="X672" i="7"/>
  <c r="R672" i="7"/>
  <c r="G672" i="7"/>
  <c r="AC672" i="7"/>
  <c r="E664" i="7"/>
  <c r="AA664" i="7"/>
  <c r="Q664" i="7"/>
  <c r="F664" i="7"/>
  <c r="Z664" i="7"/>
  <c r="P664" i="7"/>
  <c r="D664" i="7"/>
  <c r="O664" i="7"/>
  <c r="C664" i="7"/>
  <c r="AE664" i="7"/>
  <c r="U664" i="7"/>
  <c r="K664" i="7"/>
  <c r="B664" i="7"/>
  <c r="J664" i="7"/>
  <c r="A664" i="7"/>
  <c r="I664" i="7"/>
  <c r="Y664" i="7"/>
  <c r="S664" i="7"/>
  <c r="H664" i="7"/>
  <c r="AC664" i="7"/>
  <c r="X664" i="7"/>
  <c r="R664" i="7"/>
  <c r="G664" i="7"/>
  <c r="E656" i="7"/>
  <c r="AA656" i="7"/>
  <c r="Q656" i="7"/>
  <c r="F656" i="7"/>
  <c r="Z656" i="7"/>
  <c r="P656" i="7"/>
  <c r="D656" i="7"/>
  <c r="O656" i="7"/>
  <c r="C656" i="7"/>
  <c r="AE656" i="7"/>
  <c r="U656" i="7"/>
  <c r="K656" i="7"/>
  <c r="B656" i="7"/>
  <c r="J656" i="7"/>
  <c r="A656" i="7"/>
  <c r="I656" i="7"/>
  <c r="Y656" i="7"/>
  <c r="S656" i="7"/>
  <c r="H656" i="7"/>
  <c r="AC656" i="7"/>
  <c r="X656" i="7"/>
  <c r="R656" i="7"/>
  <c r="G656" i="7"/>
  <c r="E648" i="7"/>
  <c r="AA648" i="7"/>
  <c r="Q648" i="7"/>
  <c r="F648" i="7"/>
  <c r="Z648" i="7"/>
  <c r="P648" i="7"/>
  <c r="D648" i="7"/>
  <c r="O648" i="7"/>
  <c r="C648" i="7"/>
  <c r="AE648" i="7"/>
  <c r="U648" i="7"/>
  <c r="K648" i="7"/>
  <c r="B648" i="7"/>
  <c r="J648" i="7"/>
  <c r="A648" i="7"/>
  <c r="I648" i="7"/>
  <c r="Y648" i="7"/>
  <c r="S648" i="7"/>
  <c r="H648" i="7"/>
  <c r="G648" i="7"/>
  <c r="AC648" i="7"/>
  <c r="X648" i="7"/>
  <c r="R648" i="7"/>
  <c r="E640" i="7"/>
  <c r="AA640" i="7"/>
  <c r="Q640" i="7"/>
  <c r="F640" i="7"/>
  <c r="Z640" i="7"/>
  <c r="P640" i="7"/>
  <c r="D640" i="7"/>
  <c r="O640" i="7"/>
  <c r="C640" i="7"/>
  <c r="AE640" i="7"/>
  <c r="U640" i="7"/>
  <c r="K640" i="7"/>
  <c r="B640" i="7"/>
  <c r="J640" i="7"/>
  <c r="A640" i="7"/>
  <c r="I640" i="7"/>
  <c r="Y640" i="7"/>
  <c r="S640" i="7"/>
  <c r="H640" i="7"/>
  <c r="X640" i="7"/>
  <c r="R640" i="7"/>
  <c r="G640" i="7"/>
  <c r="AC640" i="7"/>
  <c r="E632" i="7"/>
  <c r="Z632" i="7"/>
  <c r="P632" i="7"/>
  <c r="D632" i="7"/>
  <c r="I632" i="7"/>
  <c r="X632" i="7"/>
  <c r="O632" i="7"/>
  <c r="A632" i="7"/>
  <c r="K632" i="7"/>
  <c r="AC632" i="7"/>
  <c r="J632" i="7"/>
  <c r="AA632" i="7"/>
  <c r="U632" i="7"/>
  <c r="H632" i="7"/>
  <c r="G632" i="7"/>
  <c r="S632" i="7"/>
  <c r="F632" i="7"/>
  <c r="R632" i="7"/>
  <c r="C632" i="7"/>
  <c r="Q632" i="7"/>
  <c r="B632" i="7"/>
  <c r="AE632" i="7"/>
  <c r="Y632" i="7"/>
  <c r="E624" i="7"/>
  <c r="J624" i="7"/>
  <c r="A624" i="7"/>
  <c r="I624" i="7"/>
  <c r="Y624" i="7"/>
  <c r="S624" i="7"/>
  <c r="H624" i="7"/>
  <c r="AC624" i="7"/>
  <c r="X624" i="7"/>
  <c r="R624" i="7"/>
  <c r="G624" i="7"/>
  <c r="AA624" i="7"/>
  <c r="Q624" i="7"/>
  <c r="F624" i="7"/>
  <c r="Z624" i="7"/>
  <c r="P624" i="7"/>
  <c r="D624" i="7"/>
  <c r="O624" i="7"/>
  <c r="C624" i="7"/>
  <c r="U624" i="7"/>
  <c r="K624" i="7"/>
  <c r="B624" i="7"/>
  <c r="AE624" i="7"/>
  <c r="E616" i="7"/>
  <c r="J616" i="7"/>
  <c r="A616" i="7"/>
  <c r="I616" i="7"/>
  <c r="Y616" i="7"/>
  <c r="S616" i="7"/>
  <c r="H616" i="7"/>
  <c r="AC616" i="7"/>
  <c r="X616" i="7"/>
  <c r="R616" i="7"/>
  <c r="G616" i="7"/>
  <c r="AA616" i="7"/>
  <c r="Q616" i="7"/>
  <c r="F616" i="7"/>
  <c r="Z616" i="7"/>
  <c r="P616" i="7"/>
  <c r="D616" i="7"/>
  <c r="O616" i="7"/>
  <c r="C616" i="7"/>
  <c r="AE616" i="7"/>
  <c r="U616" i="7"/>
  <c r="K616" i="7"/>
  <c r="B616" i="7"/>
  <c r="E608" i="7"/>
  <c r="J608" i="7"/>
  <c r="A608" i="7"/>
  <c r="I608" i="7"/>
  <c r="Y608" i="7"/>
  <c r="S608" i="7"/>
  <c r="H608" i="7"/>
  <c r="AC608" i="7"/>
  <c r="X608" i="7"/>
  <c r="R608" i="7"/>
  <c r="G608" i="7"/>
  <c r="AA608" i="7"/>
  <c r="Q608" i="7"/>
  <c r="F608" i="7"/>
  <c r="Z608" i="7"/>
  <c r="P608" i="7"/>
  <c r="D608" i="7"/>
  <c r="O608" i="7"/>
  <c r="C608" i="7"/>
  <c r="AE608" i="7"/>
  <c r="K608" i="7"/>
  <c r="B608" i="7"/>
  <c r="U608" i="7"/>
  <c r="E600" i="7"/>
  <c r="J600" i="7"/>
  <c r="A600" i="7"/>
  <c r="I600" i="7"/>
  <c r="Y600" i="7"/>
  <c r="S600" i="7"/>
  <c r="H600" i="7"/>
  <c r="AC600" i="7"/>
  <c r="X600" i="7"/>
  <c r="R600" i="7"/>
  <c r="G600" i="7"/>
  <c r="AA600" i="7"/>
  <c r="Q600" i="7"/>
  <c r="F600" i="7"/>
  <c r="Z600" i="7"/>
  <c r="P600" i="7"/>
  <c r="D600" i="7"/>
  <c r="O600" i="7"/>
  <c r="C600" i="7"/>
  <c r="B600" i="7"/>
  <c r="U600" i="7"/>
  <c r="AE600" i="7"/>
  <c r="K600" i="7"/>
  <c r="E592" i="7"/>
  <c r="J592" i="7"/>
  <c r="A592" i="7"/>
  <c r="I592" i="7"/>
  <c r="Y592" i="7"/>
  <c r="S592" i="7"/>
  <c r="H592" i="7"/>
  <c r="AC592" i="7"/>
  <c r="X592" i="7"/>
  <c r="R592" i="7"/>
  <c r="G592" i="7"/>
  <c r="AA592" i="7"/>
  <c r="Q592" i="7"/>
  <c r="F592" i="7"/>
  <c r="Z592" i="7"/>
  <c r="P592" i="7"/>
  <c r="D592" i="7"/>
  <c r="O592" i="7"/>
  <c r="C592" i="7"/>
  <c r="U592" i="7"/>
  <c r="K592" i="7"/>
  <c r="B592" i="7"/>
  <c r="AE592" i="7"/>
  <c r="E584" i="7"/>
  <c r="I584" i="7"/>
  <c r="Y584" i="7"/>
  <c r="S584" i="7"/>
  <c r="H584" i="7"/>
  <c r="AC584" i="7"/>
  <c r="X584" i="7"/>
  <c r="R584" i="7"/>
  <c r="G584" i="7"/>
  <c r="Z584" i="7"/>
  <c r="P584" i="7"/>
  <c r="D584" i="7"/>
  <c r="O584" i="7"/>
  <c r="AE584" i="7"/>
  <c r="Q584" i="7"/>
  <c r="K584" i="7"/>
  <c r="AA584" i="7"/>
  <c r="J584" i="7"/>
  <c r="F584" i="7"/>
  <c r="B584" i="7"/>
  <c r="U584" i="7"/>
  <c r="A584" i="7"/>
  <c r="C584" i="7"/>
  <c r="E576" i="7"/>
  <c r="AC576" i="7"/>
  <c r="X576" i="7"/>
  <c r="R576" i="7"/>
  <c r="G576" i="7"/>
  <c r="AA576" i="7"/>
  <c r="Q576" i="7"/>
  <c r="F576" i="7"/>
  <c r="Z576" i="7"/>
  <c r="P576" i="7"/>
  <c r="D576" i="7"/>
  <c r="O576" i="7"/>
  <c r="C576" i="7"/>
  <c r="J576" i="7"/>
  <c r="A576" i="7"/>
  <c r="I576" i="7"/>
  <c r="Y576" i="7"/>
  <c r="U576" i="7"/>
  <c r="S576" i="7"/>
  <c r="K576" i="7"/>
  <c r="H576" i="7"/>
  <c r="AE576" i="7"/>
  <c r="B576" i="7"/>
  <c r="E568" i="7"/>
  <c r="AC568" i="7"/>
  <c r="X568" i="7"/>
  <c r="R568" i="7"/>
  <c r="G568" i="7"/>
  <c r="AA568" i="7"/>
  <c r="Q568" i="7"/>
  <c r="F568" i="7"/>
  <c r="Z568" i="7"/>
  <c r="P568" i="7"/>
  <c r="D568" i="7"/>
  <c r="O568" i="7"/>
  <c r="C568" i="7"/>
  <c r="J568" i="7"/>
  <c r="A568" i="7"/>
  <c r="I568" i="7"/>
  <c r="K568" i="7"/>
  <c r="H568" i="7"/>
  <c r="AE568" i="7"/>
  <c r="B568" i="7"/>
  <c r="Y568" i="7"/>
  <c r="U568" i="7"/>
  <c r="S568" i="7"/>
  <c r="E560" i="7"/>
  <c r="AC560" i="7"/>
  <c r="X560" i="7"/>
  <c r="R560" i="7"/>
  <c r="G560" i="7"/>
  <c r="AA560" i="7"/>
  <c r="Q560" i="7"/>
  <c r="F560" i="7"/>
  <c r="Z560" i="7"/>
  <c r="P560" i="7"/>
  <c r="D560" i="7"/>
  <c r="O560" i="7"/>
  <c r="C560" i="7"/>
  <c r="J560" i="7"/>
  <c r="A560" i="7"/>
  <c r="I560" i="7"/>
  <c r="Y560" i="7"/>
  <c r="U560" i="7"/>
  <c r="S560" i="7"/>
  <c r="K560" i="7"/>
  <c r="H560" i="7"/>
  <c r="AE560" i="7"/>
  <c r="B560" i="7"/>
  <c r="E552" i="7"/>
  <c r="AC552" i="7"/>
  <c r="X552" i="7"/>
  <c r="R552" i="7"/>
  <c r="G552" i="7"/>
  <c r="AA552" i="7"/>
  <c r="Q552" i="7"/>
  <c r="F552" i="7"/>
  <c r="Z552" i="7"/>
  <c r="P552" i="7"/>
  <c r="D552" i="7"/>
  <c r="O552" i="7"/>
  <c r="C552" i="7"/>
  <c r="J552" i="7"/>
  <c r="A552" i="7"/>
  <c r="I552" i="7"/>
  <c r="K552" i="7"/>
  <c r="H552" i="7"/>
  <c r="AE552" i="7"/>
  <c r="B552" i="7"/>
  <c r="Y552" i="7"/>
  <c r="U552" i="7"/>
  <c r="S552" i="7"/>
  <c r="E544" i="7"/>
  <c r="AC544" i="7"/>
  <c r="X544" i="7"/>
  <c r="R544" i="7"/>
  <c r="G544" i="7"/>
  <c r="AA544" i="7"/>
  <c r="Q544" i="7"/>
  <c r="F544" i="7"/>
  <c r="Z544" i="7"/>
  <c r="P544" i="7"/>
  <c r="D544" i="7"/>
  <c r="O544" i="7"/>
  <c r="C544" i="7"/>
  <c r="J544" i="7"/>
  <c r="A544" i="7"/>
  <c r="I544" i="7"/>
  <c r="Y544" i="7"/>
  <c r="U544" i="7"/>
  <c r="S544" i="7"/>
  <c r="K544" i="7"/>
  <c r="H544" i="7"/>
  <c r="AE544" i="7"/>
  <c r="B544" i="7"/>
  <c r="E536" i="7"/>
  <c r="AC536" i="7"/>
  <c r="X536" i="7"/>
  <c r="R536" i="7"/>
  <c r="G536" i="7"/>
  <c r="AA536" i="7"/>
  <c r="Q536" i="7"/>
  <c r="F536" i="7"/>
  <c r="Z536" i="7"/>
  <c r="P536" i="7"/>
  <c r="D536" i="7"/>
  <c r="O536" i="7"/>
  <c r="C536" i="7"/>
  <c r="J536" i="7"/>
  <c r="A536" i="7"/>
  <c r="I536" i="7"/>
  <c r="K536" i="7"/>
  <c r="H536" i="7"/>
  <c r="AE536" i="7"/>
  <c r="B536" i="7"/>
  <c r="Y536" i="7"/>
  <c r="U536" i="7"/>
  <c r="S536" i="7"/>
  <c r="E528" i="7"/>
  <c r="AC528" i="7"/>
  <c r="X528" i="7"/>
  <c r="R528" i="7"/>
  <c r="G528" i="7"/>
  <c r="Z528" i="7"/>
  <c r="P528" i="7"/>
  <c r="D528" i="7"/>
  <c r="I528" i="7"/>
  <c r="O528" i="7"/>
  <c r="Y528" i="7"/>
  <c r="K528" i="7"/>
  <c r="AE528" i="7"/>
  <c r="J528" i="7"/>
  <c r="H528" i="7"/>
  <c r="U528" i="7"/>
  <c r="F528" i="7"/>
  <c r="AA528" i="7"/>
  <c r="C528" i="7"/>
  <c r="S528" i="7"/>
  <c r="B528" i="7"/>
  <c r="Q528" i="7"/>
  <c r="A528" i="7"/>
  <c r="E520" i="7"/>
  <c r="I520" i="7"/>
  <c r="Y520" i="7"/>
  <c r="S520" i="7"/>
  <c r="H520" i="7"/>
  <c r="AC520" i="7"/>
  <c r="X520" i="7"/>
  <c r="R520" i="7"/>
  <c r="G520" i="7"/>
  <c r="AA520" i="7"/>
  <c r="Q520" i="7"/>
  <c r="F520" i="7"/>
  <c r="Z520" i="7"/>
  <c r="P520" i="7"/>
  <c r="D520" i="7"/>
  <c r="O520" i="7"/>
  <c r="C520" i="7"/>
  <c r="AE520" i="7"/>
  <c r="U520" i="7"/>
  <c r="K520" i="7"/>
  <c r="B520" i="7"/>
  <c r="J520" i="7"/>
  <c r="A520" i="7"/>
  <c r="E512" i="7"/>
  <c r="I512" i="7"/>
  <c r="Y512" i="7"/>
  <c r="S512" i="7"/>
  <c r="H512" i="7"/>
  <c r="AC512" i="7"/>
  <c r="X512" i="7"/>
  <c r="R512" i="7"/>
  <c r="G512" i="7"/>
  <c r="AA512" i="7"/>
  <c r="Q512" i="7"/>
  <c r="F512" i="7"/>
  <c r="Z512" i="7"/>
  <c r="P512" i="7"/>
  <c r="D512" i="7"/>
  <c r="O512" i="7"/>
  <c r="C512" i="7"/>
  <c r="AE512" i="7"/>
  <c r="U512" i="7"/>
  <c r="K512" i="7"/>
  <c r="B512" i="7"/>
  <c r="J512" i="7"/>
  <c r="A512" i="7"/>
  <c r="E504" i="7"/>
  <c r="I504" i="7"/>
  <c r="Y504" i="7"/>
  <c r="S504" i="7"/>
  <c r="H504" i="7"/>
  <c r="AC504" i="7"/>
  <c r="X504" i="7"/>
  <c r="R504" i="7"/>
  <c r="G504" i="7"/>
  <c r="AA504" i="7"/>
  <c r="Q504" i="7"/>
  <c r="F504" i="7"/>
  <c r="Z504" i="7"/>
  <c r="P504" i="7"/>
  <c r="D504" i="7"/>
  <c r="O504" i="7"/>
  <c r="C504" i="7"/>
  <c r="AE504" i="7"/>
  <c r="U504" i="7"/>
  <c r="K504" i="7"/>
  <c r="B504" i="7"/>
  <c r="A504" i="7"/>
  <c r="J504" i="7"/>
  <c r="E496" i="7"/>
  <c r="I496" i="7"/>
  <c r="Y496" i="7"/>
  <c r="S496" i="7"/>
  <c r="H496" i="7"/>
  <c r="AC496" i="7"/>
  <c r="X496" i="7"/>
  <c r="R496" i="7"/>
  <c r="G496" i="7"/>
  <c r="AA496" i="7"/>
  <c r="Q496" i="7"/>
  <c r="F496" i="7"/>
  <c r="Z496" i="7"/>
  <c r="P496" i="7"/>
  <c r="D496" i="7"/>
  <c r="O496" i="7"/>
  <c r="C496" i="7"/>
  <c r="AE496" i="7"/>
  <c r="U496" i="7"/>
  <c r="K496" i="7"/>
  <c r="B496" i="7"/>
  <c r="J496" i="7"/>
  <c r="A496" i="7"/>
  <c r="E488" i="7"/>
  <c r="I488" i="7"/>
  <c r="Y488" i="7"/>
  <c r="S488" i="7"/>
  <c r="H488" i="7"/>
  <c r="AC488" i="7"/>
  <c r="X488" i="7"/>
  <c r="R488" i="7"/>
  <c r="G488" i="7"/>
  <c r="AA488" i="7"/>
  <c r="Q488" i="7"/>
  <c r="F488" i="7"/>
  <c r="Z488" i="7"/>
  <c r="P488" i="7"/>
  <c r="D488" i="7"/>
  <c r="O488" i="7"/>
  <c r="C488" i="7"/>
  <c r="AE488" i="7"/>
  <c r="U488" i="7"/>
  <c r="K488" i="7"/>
  <c r="B488" i="7"/>
  <c r="J488" i="7"/>
  <c r="A488" i="7"/>
  <c r="E480" i="7"/>
  <c r="Z480" i="7"/>
  <c r="P480" i="7"/>
  <c r="D480" i="7"/>
  <c r="AE480" i="7"/>
  <c r="H480" i="7"/>
  <c r="S480" i="7"/>
  <c r="G480" i="7"/>
  <c r="Y480" i="7"/>
  <c r="R480" i="7"/>
  <c r="F480" i="7"/>
  <c r="X480" i="7"/>
  <c r="Q480" i="7"/>
  <c r="C480" i="7"/>
  <c r="AC480" i="7"/>
  <c r="O480" i="7"/>
  <c r="B480" i="7"/>
  <c r="AA480" i="7"/>
  <c r="K480" i="7"/>
  <c r="A480" i="7"/>
  <c r="U480" i="7"/>
  <c r="J480" i="7"/>
  <c r="I480" i="7"/>
  <c r="E472" i="7"/>
  <c r="Z472" i="7"/>
  <c r="P472" i="7"/>
  <c r="D472" i="7"/>
  <c r="O472" i="7"/>
  <c r="C472" i="7"/>
  <c r="AE472" i="7"/>
  <c r="U472" i="7"/>
  <c r="K472" i="7"/>
  <c r="B472" i="7"/>
  <c r="J472" i="7"/>
  <c r="A472" i="7"/>
  <c r="I472" i="7"/>
  <c r="Y472" i="7"/>
  <c r="S472" i="7"/>
  <c r="H472" i="7"/>
  <c r="AC472" i="7"/>
  <c r="X472" i="7"/>
  <c r="R472" i="7"/>
  <c r="G472" i="7"/>
  <c r="AA472" i="7"/>
  <c r="Q472" i="7"/>
  <c r="F472" i="7"/>
  <c r="E464" i="7"/>
  <c r="Z464" i="7"/>
  <c r="P464" i="7"/>
  <c r="D464" i="7"/>
  <c r="O464" i="7"/>
  <c r="C464" i="7"/>
  <c r="AE464" i="7"/>
  <c r="U464" i="7"/>
  <c r="K464" i="7"/>
  <c r="B464" i="7"/>
  <c r="J464" i="7"/>
  <c r="A464" i="7"/>
  <c r="I464" i="7"/>
  <c r="Y464" i="7"/>
  <c r="S464" i="7"/>
  <c r="H464" i="7"/>
  <c r="AC464" i="7"/>
  <c r="X464" i="7"/>
  <c r="R464" i="7"/>
  <c r="G464" i="7"/>
  <c r="AA464" i="7"/>
  <c r="Q464" i="7"/>
  <c r="F464" i="7"/>
  <c r="E456" i="7"/>
  <c r="Z456" i="7"/>
  <c r="P456" i="7"/>
  <c r="D456" i="7"/>
  <c r="O456" i="7"/>
  <c r="C456" i="7"/>
  <c r="AE456" i="7"/>
  <c r="U456" i="7"/>
  <c r="K456" i="7"/>
  <c r="B456" i="7"/>
  <c r="J456" i="7"/>
  <c r="A456" i="7"/>
  <c r="I456" i="7"/>
  <c r="Y456" i="7"/>
  <c r="S456" i="7"/>
  <c r="H456" i="7"/>
  <c r="AC456" i="7"/>
  <c r="X456" i="7"/>
  <c r="R456" i="7"/>
  <c r="G456" i="7"/>
  <c r="Q456" i="7"/>
  <c r="F456" i="7"/>
  <c r="AA456" i="7"/>
  <c r="E448" i="7"/>
  <c r="Z448" i="7"/>
  <c r="P448" i="7"/>
  <c r="D448" i="7"/>
  <c r="O448" i="7"/>
  <c r="C448" i="7"/>
  <c r="AE448" i="7"/>
  <c r="U448" i="7"/>
  <c r="K448" i="7"/>
  <c r="B448" i="7"/>
  <c r="J448" i="7"/>
  <c r="A448" i="7"/>
  <c r="I448" i="7"/>
  <c r="Y448" i="7"/>
  <c r="S448" i="7"/>
  <c r="H448" i="7"/>
  <c r="AC448" i="7"/>
  <c r="X448" i="7"/>
  <c r="R448" i="7"/>
  <c r="G448" i="7"/>
  <c r="AA448" i="7"/>
  <c r="Q448" i="7"/>
  <c r="F448" i="7"/>
  <c r="E440" i="7"/>
  <c r="Z440" i="7"/>
  <c r="P440" i="7"/>
  <c r="D440" i="7"/>
  <c r="O440" i="7"/>
  <c r="C440" i="7"/>
  <c r="AE440" i="7"/>
  <c r="U440" i="7"/>
  <c r="K440" i="7"/>
  <c r="B440" i="7"/>
  <c r="J440" i="7"/>
  <c r="A440" i="7"/>
  <c r="I440" i="7"/>
  <c r="Y440" i="7"/>
  <c r="S440" i="7"/>
  <c r="H440" i="7"/>
  <c r="AC440" i="7"/>
  <c r="X440" i="7"/>
  <c r="R440" i="7"/>
  <c r="G440" i="7"/>
  <c r="AA440" i="7"/>
  <c r="Q440" i="7"/>
  <c r="F440" i="7"/>
  <c r="E432" i="7"/>
  <c r="Z432" i="7"/>
  <c r="P432" i="7"/>
  <c r="D432" i="7"/>
  <c r="AE432" i="7"/>
  <c r="U432" i="7"/>
  <c r="K432" i="7"/>
  <c r="B432" i="7"/>
  <c r="AC432" i="7"/>
  <c r="X432" i="7"/>
  <c r="R432" i="7"/>
  <c r="G432" i="7"/>
  <c r="S432" i="7"/>
  <c r="A432" i="7"/>
  <c r="Q432" i="7"/>
  <c r="O432" i="7"/>
  <c r="Y432" i="7"/>
  <c r="J432" i="7"/>
  <c r="I432" i="7"/>
  <c r="H432" i="7"/>
  <c r="F432" i="7"/>
  <c r="AA432" i="7"/>
  <c r="C432" i="7"/>
  <c r="E424" i="7"/>
  <c r="AA424" i="7"/>
  <c r="Q424" i="7"/>
  <c r="F424" i="7"/>
  <c r="Z424" i="7"/>
  <c r="P424" i="7"/>
  <c r="D424" i="7"/>
  <c r="O424" i="7"/>
  <c r="C424" i="7"/>
  <c r="AE424" i="7"/>
  <c r="U424" i="7"/>
  <c r="K424" i="7"/>
  <c r="B424" i="7"/>
  <c r="J424" i="7"/>
  <c r="A424" i="7"/>
  <c r="I424" i="7"/>
  <c r="Y424" i="7"/>
  <c r="S424" i="7"/>
  <c r="H424" i="7"/>
  <c r="AC424" i="7"/>
  <c r="X424" i="7"/>
  <c r="R424" i="7"/>
  <c r="G424" i="7"/>
  <c r="E416" i="7"/>
  <c r="AA416" i="7"/>
  <c r="Q416" i="7"/>
  <c r="F416" i="7"/>
  <c r="Z416" i="7"/>
  <c r="P416" i="7"/>
  <c r="D416" i="7"/>
  <c r="O416" i="7"/>
  <c r="C416" i="7"/>
  <c r="AE416" i="7"/>
  <c r="U416" i="7"/>
  <c r="K416" i="7"/>
  <c r="B416" i="7"/>
  <c r="J416" i="7"/>
  <c r="A416" i="7"/>
  <c r="I416" i="7"/>
  <c r="Y416" i="7"/>
  <c r="S416" i="7"/>
  <c r="H416" i="7"/>
  <c r="AC416" i="7"/>
  <c r="R416" i="7"/>
  <c r="G416" i="7"/>
  <c r="X416" i="7"/>
  <c r="E408" i="7"/>
  <c r="AA408" i="7"/>
  <c r="Q408" i="7"/>
  <c r="F408" i="7"/>
  <c r="Z408" i="7"/>
  <c r="P408" i="7"/>
  <c r="D408" i="7"/>
  <c r="O408" i="7"/>
  <c r="C408" i="7"/>
  <c r="AE408" i="7"/>
  <c r="U408" i="7"/>
  <c r="K408" i="7"/>
  <c r="B408" i="7"/>
  <c r="J408" i="7"/>
  <c r="A408" i="7"/>
  <c r="I408" i="7"/>
  <c r="Y408" i="7"/>
  <c r="S408" i="7"/>
  <c r="H408" i="7"/>
  <c r="G408" i="7"/>
  <c r="AC408" i="7"/>
  <c r="X408" i="7"/>
  <c r="R408" i="7"/>
  <c r="E400" i="7"/>
  <c r="AA400" i="7"/>
  <c r="Q400" i="7"/>
  <c r="F400" i="7"/>
  <c r="Z400" i="7"/>
  <c r="P400" i="7"/>
  <c r="D400" i="7"/>
  <c r="O400" i="7"/>
  <c r="C400" i="7"/>
  <c r="AE400" i="7"/>
  <c r="U400" i="7"/>
  <c r="K400" i="7"/>
  <c r="B400" i="7"/>
  <c r="J400" i="7"/>
  <c r="A400" i="7"/>
  <c r="I400" i="7"/>
  <c r="Y400" i="7"/>
  <c r="S400" i="7"/>
  <c r="H400" i="7"/>
  <c r="X400" i="7"/>
  <c r="R400" i="7"/>
  <c r="G400" i="7"/>
  <c r="AC400" i="7"/>
  <c r="E392" i="7"/>
  <c r="AA392" i="7"/>
  <c r="Q392" i="7"/>
  <c r="F392" i="7"/>
  <c r="Z392" i="7"/>
  <c r="P392" i="7"/>
  <c r="D392" i="7"/>
  <c r="O392" i="7"/>
  <c r="C392" i="7"/>
  <c r="AE392" i="7"/>
  <c r="U392" i="7"/>
  <c r="K392" i="7"/>
  <c r="B392" i="7"/>
  <c r="J392" i="7"/>
  <c r="A392" i="7"/>
  <c r="I392" i="7"/>
  <c r="Y392" i="7"/>
  <c r="S392" i="7"/>
  <c r="H392" i="7"/>
  <c r="AC392" i="7"/>
  <c r="X392" i="7"/>
  <c r="R392" i="7"/>
  <c r="G392" i="7"/>
  <c r="E384" i="7"/>
  <c r="AA384" i="7"/>
  <c r="Q384" i="7"/>
  <c r="F384" i="7"/>
  <c r="Z384" i="7"/>
  <c r="P384" i="7"/>
  <c r="D384" i="7"/>
  <c r="O384" i="7"/>
  <c r="C384" i="7"/>
  <c r="AE384" i="7"/>
  <c r="U384" i="7"/>
  <c r="K384" i="7"/>
  <c r="B384" i="7"/>
  <c r="J384" i="7"/>
  <c r="A384" i="7"/>
  <c r="I384" i="7"/>
  <c r="Y384" i="7"/>
  <c r="S384" i="7"/>
  <c r="H384" i="7"/>
  <c r="AC384" i="7"/>
  <c r="R384" i="7"/>
  <c r="G384" i="7"/>
  <c r="X384" i="7"/>
  <c r="E376" i="7"/>
  <c r="AA376" i="7"/>
  <c r="Q376" i="7"/>
  <c r="F376" i="7"/>
  <c r="Z376" i="7"/>
  <c r="P376" i="7"/>
  <c r="D376" i="7"/>
  <c r="O376" i="7"/>
  <c r="C376" i="7"/>
  <c r="AE376" i="7"/>
  <c r="U376" i="7"/>
  <c r="K376" i="7"/>
  <c r="B376" i="7"/>
  <c r="J376" i="7"/>
  <c r="A376" i="7"/>
  <c r="I376" i="7"/>
  <c r="Y376" i="7"/>
  <c r="S376" i="7"/>
  <c r="H376" i="7"/>
  <c r="G376" i="7"/>
  <c r="AC376" i="7"/>
  <c r="X376" i="7"/>
  <c r="R376" i="7"/>
  <c r="E368" i="7"/>
  <c r="Z368" i="7"/>
  <c r="P368" i="7"/>
  <c r="D368" i="7"/>
  <c r="AE368" i="7"/>
  <c r="U368" i="7"/>
  <c r="K368" i="7"/>
  <c r="B368" i="7"/>
  <c r="I368" i="7"/>
  <c r="H368" i="7"/>
  <c r="G368" i="7"/>
  <c r="AC368" i="7"/>
  <c r="F368" i="7"/>
  <c r="AA368" i="7"/>
  <c r="S368" i="7"/>
  <c r="C368" i="7"/>
  <c r="Q368" i="7"/>
  <c r="Y368" i="7"/>
  <c r="O368" i="7"/>
  <c r="R368" i="7"/>
  <c r="J368" i="7"/>
  <c r="A368" i="7"/>
  <c r="X368" i="7"/>
  <c r="E360" i="7"/>
  <c r="AE360" i="7"/>
  <c r="U360" i="7"/>
  <c r="K360" i="7"/>
  <c r="B360" i="7"/>
  <c r="X360" i="7"/>
  <c r="Q360" i="7"/>
  <c r="D360" i="7"/>
  <c r="AC360" i="7"/>
  <c r="P360" i="7"/>
  <c r="C360" i="7"/>
  <c r="AA360" i="7"/>
  <c r="O360" i="7"/>
  <c r="A360" i="7"/>
  <c r="Z360" i="7"/>
  <c r="J360" i="7"/>
  <c r="H360" i="7"/>
  <c r="S360" i="7"/>
  <c r="G360" i="7"/>
  <c r="Y360" i="7"/>
  <c r="R360" i="7"/>
  <c r="I360" i="7"/>
  <c r="F360" i="7"/>
  <c r="E352" i="7"/>
  <c r="AE352" i="7"/>
  <c r="U352" i="7"/>
  <c r="K352" i="7"/>
  <c r="B352" i="7"/>
  <c r="J352" i="7"/>
  <c r="A352" i="7"/>
  <c r="I352" i="7"/>
  <c r="AA352" i="7"/>
  <c r="Q352" i="7"/>
  <c r="F352" i="7"/>
  <c r="Z352" i="7"/>
  <c r="P352" i="7"/>
  <c r="D352" i="7"/>
  <c r="O352" i="7"/>
  <c r="AC352" i="7"/>
  <c r="H352" i="7"/>
  <c r="G352" i="7"/>
  <c r="Y352" i="7"/>
  <c r="C352" i="7"/>
  <c r="S352" i="7"/>
  <c r="X352" i="7"/>
  <c r="R352" i="7"/>
  <c r="E344" i="7"/>
  <c r="AE344" i="7"/>
  <c r="U344" i="7"/>
  <c r="K344" i="7"/>
  <c r="B344" i="7"/>
  <c r="J344" i="7"/>
  <c r="A344" i="7"/>
  <c r="I344" i="7"/>
  <c r="AA344" i="7"/>
  <c r="Q344" i="7"/>
  <c r="F344" i="7"/>
  <c r="Z344" i="7"/>
  <c r="P344" i="7"/>
  <c r="D344" i="7"/>
  <c r="G344" i="7"/>
  <c r="Y344" i="7"/>
  <c r="C344" i="7"/>
  <c r="X344" i="7"/>
  <c r="R344" i="7"/>
  <c r="O344" i="7"/>
  <c r="S344" i="7"/>
  <c r="H344" i="7"/>
  <c r="AC344" i="7"/>
  <c r="E336" i="7"/>
  <c r="AE336" i="7"/>
  <c r="U336" i="7"/>
  <c r="K336" i="7"/>
  <c r="B336" i="7"/>
  <c r="J336" i="7"/>
  <c r="A336" i="7"/>
  <c r="I336" i="7"/>
  <c r="AA336" i="7"/>
  <c r="Q336" i="7"/>
  <c r="F336" i="7"/>
  <c r="Z336" i="7"/>
  <c r="P336" i="7"/>
  <c r="D336" i="7"/>
  <c r="X336" i="7"/>
  <c r="S336" i="7"/>
  <c r="R336" i="7"/>
  <c r="AC336" i="7"/>
  <c r="H336" i="7"/>
  <c r="G336" i="7"/>
  <c r="O336" i="7"/>
  <c r="C336" i="7"/>
  <c r="Y336" i="7"/>
  <c r="E328" i="7"/>
  <c r="AE328" i="7"/>
  <c r="U328" i="7"/>
  <c r="K328" i="7"/>
  <c r="B328" i="7"/>
  <c r="J328" i="7"/>
  <c r="A328" i="7"/>
  <c r="I328" i="7"/>
  <c r="AA328" i="7"/>
  <c r="Q328" i="7"/>
  <c r="F328" i="7"/>
  <c r="Z328" i="7"/>
  <c r="P328" i="7"/>
  <c r="D328" i="7"/>
  <c r="S328" i="7"/>
  <c r="R328" i="7"/>
  <c r="O328" i="7"/>
  <c r="AC328" i="7"/>
  <c r="H328" i="7"/>
  <c r="Y328" i="7"/>
  <c r="C328" i="7"/>
  <c r="X328" i="7"/>
  <c r="G328" i="7"/>
  <c r="E320" i="7"/>
  <c r="AE320" i="7"/>
  <c r="U320" i="7"/>
  <c r="K320" i="7"/>
  <c r="B320" i="7"/>
  <c r="J320" i="7"/>
  <c r="A320" i="7"/>
  <c r="I320" i="7"/>
  <c r="AA320" i="7"/>
  <c r="Q320" i="7"/>
  <c r="F320" i="7"/>
  <c r="Z320" i="7"/>
  <c r="P320" i="7"/>
  <c r="D320" i="7"/>
  <c r="O320" i="7"/>
  <c r="AC320" i="7"/>
  <c r="H320" i="7"/>
  <c r="G320" i="7"/>
  <c r="Y320" i="7"/>
  <c r="C320" i="7"/>
  <c r="S320" i="7"/>
  <c r="X320" i="7"/>
  <c r="R320" i="7"/>
  <c r="E312" i="7"/>
  <c r="AE312" i="7"/>
  <c r="U312" i="7"/>
  <c r="K312" i="7"/>
  <c r="B312" i="7"/>
  <c r="J312" i="7"/>
  <c r="A312" i="7"/>
  <c r="I312" i="7"/>
  <c r="AA312" i="7"/>
  <c r="Q312" i="7"/>
  <c r="F312" i="7"/>
  <c r="Z312" i="7"/>
  <c r="P312" i="7"/>
  <c r="D312" i="7"/>
  <c r="G312" i="7"/>
  <c r="Y312" i="7"/>
  <c r="C312" i="7"/>
  <c r="X312" i="7"/>
  <c r="R312" i="7"/>
  <c r="O312" i="7"/>
  <c r="AC312" i="7"/>
  <c r="S312" i="7"/>
  <c r="H312" i="7"/>
  <c r="E304" i="7"/>
  <c r="AE304" i="7"/>
  <c r="U304" i="7"/>
  <c r="K304" i="7"/>
  <c r="B304" i="7"/>
  <c r="J304" i="7"/>
  <c r="A304" i="7"/>
  <c r="I304" i="7"/>
  <c r="AA304" i="7"/>
  <c r="Q304" i="7"/>
  <c r="F304" i="7"/>
  <c r="S304" i="7"/>
  <c r="AC304" i="7"/>
  <c r="R304" i="7"/>
  <c r="Z304" i="7"/>
  <c r="P304" i="7"/>
  <c r="O304" i="7"/>
  <c r="X304" i="7"/>
  <c r="G304" i="7"/>
  <c r="D304" i="7"/>
  <c r="H304" i="7"/>
  <c r="C304" i="7"/>
  <c r="Y304" i="7"/>
  <c r="E296" i="7"/>
  <c r="AE296" i="7"/>
  <c r="U296" i="7"/>
  <c r="K296" i="7"/>
  <c r="B296" i="7"/>
  <c r="J296" i="7"/>
  <c r="A296" i="7"/>
  <c r="I296" i="7"/>
  <c r="AA296" i="7"/>
  <c r="Q296" i="7"/>
  <c r="F296" i="7"/>
  <c r="S296" i="7"/>
  <c r="AC296" i="7"/>
  <c r="R296" i="7"/>
  <c r="Z296" i="7"/>
  <c r="P296" i="7"/>
  <c r="O296" i="7"/>
  <c r="X296" i="7"/>
  <c r="G296" i="7"/>
  <c r="D296" i="7"/>
  <c r="Y296" i="7"/>
  <c r="H296" i="7"/>
  <c r="C296" i="7"/>
  <c r="E288" i="7"/>
  <c r="AE288" i="7"/>
  <c r="U288" i="7"/>
  <c r="K288" i="7"/>
  <c r="B288" i="7"/>
  <c r="J288" i="7"/>
  <c r="A288" i="7"/>
  <c r="I288" i="7"/>
  <c r="AA288" i="7"/>
  <c r="Q288" i="7"/>
  <c r="F288" i="7"/>
  <c r="S288" i="7"/>
  <c r="AC288" i="7"/>
  <c r="R288" i="7"/>
  <c r="Z288" i="7"/>
  <c r="P288" i="7"/>
  <c r="O288" i="7"/>
  <c r="X288" i="7"/>
  <c r="G288" i="7"/>
  <c r="D288" i="7"/>
  <c r="Y288" i="7"/>
  <c r="H288" i="7"/>
  <c r="C288" i="7"/>
  <c r="E280" i="7"/>
  <c r="AE280" i="7"/>
  <c r="U280" i="7"/>
  <c r="K280" i="7"/>
  <c r="B280" i="7"/>
  <c r="J280" i="7"/>
  <c r="A280" i="7"/>
  <c r="I280" i="7"/>
  <c r="AA280" i="7"/>
  <c r="Q280" i="7"/>
  <c r="F280" i="7"/>
  <c r="S280" i="7"/>
  <c r="AC280" i="7"/>
  <c r="R280" i="7"/>
  <c r="Z280" i="7"/>
  <c r="P280" i="7"/>
  <c r="O280" i="7"/>
  <c r="X280" i="7"/>
  <c r="G280" i="7"/>
  <c r="D280" i="7"/>
  <c r="Y280" i="7"/>
  <c r="H280" i="7"/>
  <c r="C280" i="7"/>
  <c r="E272" i="7"/>
  <c r="AE272" i="7"/>
  <c r="U272" i="7"/>
  <c r="K272" i="7"/>
  <c r="B272" i="7"/>
  <c r="J272" i="7"/>
  <c r="A272" i="7"/>
  <c r="I272" i="7"/>
  <c r="AA272" i="7"/>
  <c r="Q272" i="7"/>
  <c r="F272" i="7"/>
  <c r="S272" i="7"/>
  <c r="AC272" i="7"/>
  <c r="R272" i="7"/>
  <c r="Z272" i="7"/>
  <c r="P272" i="7"/>
  <c r="O272" i="7"/>
  <c r="X272" i="7"/>
  <c r="G272" i="7"/>
  <c r="D272" i="7"/>
  <c r="H272" i="7"/>
  <c r="C272" i="7"/>
  <c r="Y272" i="7"/>
  <c r="E264" i="7"/>
  <c r="AE264" i="7"/>
  <c r="U264" i="7"/>
  <c r="K264" i="7"/>
  <c r="B264" i="7"/>
  <c r="J264" i="7"/>
  <c r="A264" i="7"/>
  <c r="I264" i="7"/>
  <c r="AA264" i="7"/>
  <c r="Q264" i="7"/>
  <c r="F264" i="7"/>
  <c r="S264" i="7"/>
  <c r="AC264" i="7"/>
  <c r="R264" i="7"/>
  <c r="Z264" i="7"/>
  <c r="P264" i="7"/>
  <c r="O264" i="7"/>
  <c r="X264" i="7"/>
  <c r="G264" i="7"/>
  <c r="D264" i="7"/>
  <c r="Y264" i="7"/>
  <c r="H264" i="7"/>
  <c r="C264" i="7"/>
  <c r="E256" i="7"/>
  <c r="AE256" i="7"/>
  <c r="U256" i="7"/>
  <c r="K256" i="7"/>
  <c r="B256" i="7"/>
  <c r="I256" i="7"/>
  <c r="Z256" i="7"/>
  <c r="G256" i="7"/>
  <c r="S256" i="7"/>
  <c r="F256" i="7"/>
  <c r="R256" i="7"/>
  <c r="D256" i="7"/>
  <c r="Y256" i="7"/>
  <c r="Q256" i="7"/>
  <c r="C256" i="7"/>
  <c r="O256" i="7"/>
  <c r="AC256" i="7"/>
  <c r="J256" i="7"/>
  <c r="X256" i="7"/>
  <c r="P256" i="7"/>
  <c r="H256" i="7"/>
  <c r="A256" i="7"/>
  <c r="AA256" i="7"/>
  <c r="E248" i="7"/>
  <c r="I248" i="7"/>
  <c r="AE248" i="7"/>
  <c r="S248" i="7"/>
  <c r="G248" i="7"/>
  <c r="Y248" i="7"/>
  <c r="R248" i="7"/>
  <c r="F248" i="7"/>
  <c r="X248" i="7"/>
  <c r="Q248" i="7"/>
  <c r="D248" i="7"/>
  <c r="AC248" i="7"/>
  <c r="P248" i="7"/>
  <c r="C248" i="7"/>
  <c r="Z248" i="7"/>
  <c r="K248" i="7"/>
  <c r="A248" i="7"/>
  <c r="U248" i="7"/>
  <c r="J248" i="7"/>
  <c r="O248" i="7"/>
  <c r="H248" i="7"/>
  <c r="B248" i="7"/>
  <c r="AA248" i="7"/>
  <c r="E240" i="7"/>
  <c r="AA240" i="7"/>
  <c r="Q240" i="7"/>
  <c r="F240" i="7"/>
  <c r="Z240" i="7"/>
  <c r="P240" i="7"/>
  <c r="D240" i="7"/>
  <c r="O240" i="7"/>
  <c r="C240" i="7"/>
  <c r="AE240" i="7"/>
  <c r="U240" i="7"/>
  <c r="K240" i="7"/>
  <c r="B240" i="7"/>
  <c r="I240" i="7"/>
  <c r="Y240" i="7"/>
  <c r="S240" i="7"/>
  <c r="H240" i="7"/>
  <c r="A240" i="7"/>
  <c r="AC240" i="7"/>
  <c r="X240" i="7"/>
  <c r="R240" i="7"/>
  <c r="J240" i="7"/>
  <c r="G240" i="7"/>
  <c r="E232" i="7"/>
  <c r="AA232" i="7"/>
  <c r="Q232" i="7"/>
  <c r="F232" i="7"/>
  <c r="Z232" i="7"/>
  <c r="P232" i="7"/>
  <c r="D232" i="7"/>
  <c r="O232" i="7"/>
  <c r="C232" i="7"/>
  <c r="AE232" i="7"/>
  <c r="U232" i="7"/>
  <c r="K232" i="7"/>
  <c r="B232" i="7"/>
  <c r="I232" i="7"/>
  <c r="Y232" i="7"/>
  <c r="S232" i="7"/>
  <c r="H232" i="7"/>
  <c r="R232" i="7"/>
  <c r="J232" i="7"/>
  <c r="G232" i="7"/>
  <c r="A232" i="7"/>
  <c r="AC232" i="7"/>
  <c r="X232" i="7"/>
  <c r="E224" i="7"/>
  <c r="AA224" i="7"/>
  <c r="Q224" i="7"/>
  <c r="F224" i="7"/>
  <c r="Z224" i="7"/>
  <c r="P224" i="7"/>
  <c r="D224" i="7"/>
  <c r="O224" i="7"/>
  <c r="C224" i="7"/>
  <c r="AE224" i="7"/>
  <c r="U224" i="7"/>
  <c r="K224" i="7"/>
  <c r="B224" i="7"/>
  <c r="I224" i="7"/>
  <c r="Y224" i="7"/>
  <c r="S224" i="7"/>
  <c r="H224" i="7"/>
  <c r="A224" i="7"/>
  <c r="AC224" i="7"/>
  <c r="X224" i="7"/>
  <c r="R224" i="7"/>
  <c r="J224" i="7"/>
  <c r="G224" i="7"/>
  <c r="E216" i="7"/>
  <c r="AA216" i="7"/>
  <c r="Q216" i="7"/>
  <c r="F216" i="7"/>
  <c r="Z216" i="7"/>
  <c r="P216" i="7"/>
  <c r="D216" i="7"/>
  <c r="O216" i="7"/>
  <c r="C216" i="7"/>
  <c r="AE216" i="7"/>
  <c r="U216" i="7"/>
  <c r="K216" i="7"/>
  <c r="B216" i="7"/>
  <c r="I216" i="7"/>
  <c r="Y216" i="7"/>
  <c r="S216" i="7"/>
  <c r="H216" i="7"/>
  <c r="R216" i="7"/>
  <c r="J216" i="7"/>
  <c r="G216" i="7"/>
  <c r="A216" i="7"/>
  <c r="AC216" i="7"/>
  <c r="X216" i="7"/>
  <c r="E208" i="7"/>
  <c r="Z208" i="7"/>
  <c r="P208" i="7"/>
  <c r="D208" i="7"/>
  <c r="O208" i="7"/>
  <c r="C208" i="7"/>
  <c r="AE208" i="7"/>
  <c r="U208" i="7"/>
  <c r="K208" i="7"/>
  <c r="B208" i="7"/>
  <c r="I208" i="7"/>
  <c r="Y208" i="7"/>
  <c r="S208" i="7"/>
  <c r="H208" i="7"/>
  <c r="R208" i="7"/>
  <c r="Q208" i="7"/>
  <c r="AC208" i="7"/>
  <c r="J208" i="7"/>
  <c r="AA208" i="7"/>
  <c r="G208" i="7"/>
  <c r="F208" i="7"/>
  <c r="X208" i="7"/>
  <c r="A208" i="7"/>
  <c r="E200" i="7"/>
  <c r="Z200" i="7"/>
  <c r="P200" i="7"/>
  <c r="D200" i="7"/>
  <c r="O200" i="7"/>
  <c r="C200" i="7"/>
  <c r="AE200" i="7"/>
  <c r="U200" i="7"/>
  <c r="K200" i="7"/>
  <c r="B200" i="7"/>
  <c r="Y200" i="7"/>
  <c r="S200" i="7"/>
  <c r="H200" i="7"/>
  <c r="J200" i="7"/>
  <c r="I200" i="7"/>
  <c r="X200" i="7"/>
  <c r="G200" i="7"/>
  <c r="F200" i="7"/>
  <c r="A200" i="7"/>
  <c r="AC200" i="7"/>
  <c r="R200" i="7"/>
  <c r="AA200" i="7"/>
  <c r="Q200" i="7"/>
  <c r="E192" i="7"/>
  <c r="Z192" i="7"/>
  <c r="P192" i="7"/>
  <c r="D192" i="7"/>
  <c r="O192" i="7"/>
  <c r="C192" i="7"/>
  <c r="AE192" i="7"/>
  <c r="U192" i="7"/>
  <c r="K192" i="7"/>
  <c r="B192" i="7"/>
  <c r="Y192" i="7"/>
  <c r="S192" i="7"/>
  <c r="H192" i="7"/>
  <c r="J192" i="7"/>
  <c r="I192" i="7"/>
  <c r="X192" i="7"/>
  <c r="G192" i="7"/>
  <c r="F192" i="7"/>
  <c r="A192" i="7"/>
  <c r="AC192" i="7"/>
  <c r="R192" i="7"/>
  <c r="AA192" i="7"/>
  <c r="Q192" i="7"/>
  <c r="E184" i="7"/>
  <c r="Z184" i="7"/>
  <c r="P184" i="7"/>
  <c r="D184" i="7"/>
  <c r="O184" i="7"/>
  <c r="C184" i="7"/>
  <c r="AE184" i="7"/>
  <c r="U184" i="7"/>
  <c r="K184" i="7"/>
  <c r="B184" i="7"/>
  <c r="Y184" i="7"/>
  <c r="S184" i="7"/>
  <c r="H184" i="7"/>
  <c r="J184" i="7"/>
  <c r="I184" i="7"/>
  <c r="X184" i="7"/>
  <c r="G184" i="7"/>
  <c r="F184" i="7"/>
  <c r="A184" i="7"/>
  <c r="AC184" i="7"/>
  <c r="R184" i="7"/>
  <c r="Q184" i="7"/>
  <c r="AA184" i="7"/>
  <c r="E176" i="7"/>
  <c r="Z176" i="7"/>
  <c r="P176" i="7"/>
  <c r="D176" i="7"/>
  <c r="AE176" i="7"/>
  <c r="U176" i="7"/>
  <c r="K176" i="7"/>
  <c r="B176" i="7"/>
  <c r="X176" i="7"/>
  <c r="O176" i="7"/>
  <c r="J176" i="7"/>
  <c r="AC176" i="7"/>
  <c r="I176" i="7"/>
  <c r="AA176" i="7"/>
  <c r="H176" i="7"/>
  <c r="G176" i="7"/>
  <c r="S176" i="7"/>
  <c r="F176" i="7"/>
  <c r="R176" i="7"/>
  <c r="C176" i="7"/>
  <c r="Y176" i="7"/>
  <c r="Q176" i="7"/>
  <c r="A176" i="7"/>
  <c r="E168" i="7"/>
  <c r="I168" i="7"/>
  <c r="Y168" i="7"/>
  <c r="S168" i="7"/>
  <c r="H168" i="7"/>
  <c r="AC168" i="7"/>
  <c r="X168" i="7"/>
  <c r="R168" i="7"/>
  <c r="G168" i="7"/>
  <c r="AA168" i="7"/>
  <c r="Q168" i="7"/>
  <c r="F168" i="7"/>
  <c r="Z168" i="7"/>
  <c r="P168" i="7"/>
  <c r="D168" i="7"/>
  <c r="O168" i="7"/>
  <c r="C168" i="7"/>
  <c r="AE168" i="7"/>
  <c r="U168" i="7"/>
  <c r="K168" i="7"/>
  <c r="B168" i="7"/>
  <c r="J168" i="7"/>
  <c r="A168" i="7"/>
  <c r="E160" i="7"/>
  <c r="I160" i="7"/>
  <c r="Y160" i="7"/>
  <c r="S160" i="7"/>
  <c r="H160" i="7"/>
  <c r="AC160" i="7"/>
  <c r="X160" i="7"/>
  <c r="R160" i="7"/>
  <c r="G160" i="7"/>
  <c r="AA160" i="7"/>
  <c r="Q160" i="7"/>
  <c r="F160" i="7"/>
  <c r="Z160" i="7"/>
  <c r="P160" i="7"/>
  <c r="D160" i="7"/>
  <c r="O160" i="7"/>
  <c r="C160" i="7"/>
  <c r="AE160" i="7"/>
  <c r="U160" i="7"/>
  <c r="K160" i="7"/>
  <c r="B160" i="7"/>
  <c r="J160" i="7"/>
  <c r="A160" i="7"/>
  <c r="E152" i="7"/>
  <c r="I152" i="7"/>
  <c r="Y152" i="7"/>
  <c r="S152" i="7"/>
  <c r="H152" i="7"/>
  <c r="AC152" i="7"/>
  <c r="X152" i="7"/>
  <c r="R152" i="7"/>
  <c r="G152" i="7"/>
  <c r="AA152" i="7"/>
  <c r="Q152" i="7"/>
  <c r="F152" i="7"/>
  <c r="Z152" i="7"/>
  <c r="P152" i="7"/>
  <c r="D152" i="7"/>
  <c r="O152" i="7"/>
  <c r="C152" i="7"/>
  <c r="AE152" i="7"/>
  <c r="U152" i="7"/>
  <c r="K152" i="7"/>
  <c r="B152" i="7"/>
  <c r="A152" i="7"/>
  <c r="J152" i="7"/>
  <c r="E144" i="7"/>
  <c r="I144" i="7"/>
  <c r="Y144" i="7"/>
  <c r="S144" i="7"/>
  <c r="H144" i="7"/>
  <c r="AC144" i="7"/>
  <c r="X144" i="7"/>
  <c r="R144" i="7"/>
  <c r="G144" i="7"/>
  <c r="AA144" i="7"/>
  <c r="Q144" i="7"/>
  <c r="F144" i="7"/>
  <c r="Z144" i="7"/>
  <c r="P144" i="7"/>
  <c r="D144" i="7"/>
  <c r="O144" i="7"/>
  <c r="C144" i="7"/>
  <c r="AE144" i="7"/>
  <c r="U144" i="7"/>
  <c r="K144" i="7"/>
  <c r="B144" i="7"/>
  <c r="J144" i="7"/>
  <c r="A144" i="7"/>
  <c r="E136" i="7"/>
  <c r="I136" i="7"/>
  <c r="Y136" i="7"/>
  <c r="S136" i="7"/>
  <c r="H136" i="7"/>
  <c r="AC136" i="7"/>
  <c r="X136" i="7"/>
  <c r="R136" i="7"/>
  <c r="G136" i="7"/>
  <c r="AA136" i="7"/>
  <c r="Q136" i="7"/>
  <c r="F136" i="7"/>
  <c r="Z136" i="7"/>
  <c r="P136" i="7"/>
  <c r="D136" i="7"/>
  <c r="O136" i="7"/>
  <c r="C136" i="7"/>
  <c r="U136" i="7"/>
  <c r="K136" i="7"/>
  <c r="J136" i="7"/>
  <c r="AE136" i="7"/>
  <c r="B136" i="7"/>
  <c r="A136" i="7"/>
  <c r="E128" i="7"/>
  <c r="I128" i="7"/>
  <c r="Y128" i="7"/>
  <c r="S128" i="7"/>
  <c r="H128" i="7"/>
  <c r="AC128" i="7"/>
  <c r="X128" i="7"/>
  <c r="R128" i="7"/>
  <c r="G128" i="7"/>
  <c r="AA128" i="7"/>
  <c r="Q128" i="7"/>
  <c r="F128" i="7"/>
  <c r="Z128" i="7"/>
  <c r="P128" i="7"/>
  <c r="D128" i="7"/>
  <c r="O128" i="7"/>
  <c r="C128" i="7"/>
  <c r="J128" i="7"/>
  <c r="AE128" i="7"/>
  <c r="B128" i="7"/>
  <c r="A128" i="7"/>
  <c r="U128" i="7"/>
  <c r="K128" i="7"/>
  <c r="E120" i="7"/>
  <c r="I120" i="7"/>
  <c r="Y120" i="7"/>
  <c r="S120" i="7"/>
  <c r="H120" i="7"/>
  <c r="AC120" i="7"/>
  <c r="X120" i="7"/>
  <c r="R120" i="7"/>
  <c r="G120" i="7"/>
  <c r="AA120" i="7"/>
  <c r="Q120" i="7"/>
  <c r="F120" i="7"/>
  <c r="Z120" i="7"/>
  <c r="P120" i="7"/>
  <c r="D120" i="7"/>
  <c r="O120" i="7"/>
  <c r="C120" i="7"/>
  <c r="U120" i="7"/>
  <c r="K120" i="7"/>
  <c r="J120" i="7"/>
  <c r="AE120" i="7"/>
  <c r="B120" i="7"/>
  <c r="A120" i="7"/>
  <c r="E112" i="7"/>
  <c r="I112" i="7"/>
  <c r="Y112" i="7"/>
  <c r="S112" i="7"/>
  <c r="H112" i="7"/>
  <c r="AC112" i="7"/>
  <c r="X112" i="7"/>
  <c r="R112" i="7"/>
  <c r="G112" i="7"/>
  <c r="AA112" i="7"/>
  <c r="Q112" i="7"/>
  <c r="F112" i="7"/>
  <c r="Z112" i="7"/>
  <c r="P112" i="7"/>
  <c r="D112" i="7"/>
  <c r="O112" i="7"/>
  <c r="C112" i="7"/>
  <c r="J112" i="7"/>
  <c r="K112" i="7"/>
  <c r="AE112" i="7"/>
  <c r="B112" i="7"/>
  <c r="A112" i="7"/>
  <c r="U112" i="7"/>
  <c r="E104" i="7"/>
  <c r="I104" i="7"/>
  <c r="Y104" i="7"/>
  <c r="S104" i="7"/>
  <c r="H104" i="7"/>
  <c r="AC104" i="7"/>
  <c r="X104" i="7"/>
  <c r="R104" i="7"/>
  <c r="G104" i="7"/>
  <c r="AA104" i="7"/>
  <c r="Q104" i="7"/>
  <c r="F104" i="7"/>
  <c r="Z104" i="7"/>
  <c r="P104" i="7"/>
  <c r="D104" i="7"/>
  <c r="O104" i="7"/>
  <c r="C104" i="7"/>
  <c r="U104" i="7"/>
  <c r="K104" i="7"/>
  <c r="J104" i="7"/>
  <c r="AE104" i="7"/>
  <c r="B104" i="7"/>
  <c r="A104" i="7"/>
  <c r="E96" i="7"/>
  <c r="I96" i="7"/>
  <c r="Y96" i="7"/>
  <c r="S96" i="7"/>
  <c r="H96" i="7"/>
  <c r="AC96" i="7"/>
  <c r="X96" i="7"/>
  <c r="R96" i="7"/>
  <c r="G96" i="7"/>
  <c r="AA96" i="7"/>
  <c r="Q96" i="7"/>
  <c r="F96" i="7"/>
  <c r="Z96" i="7"/>
  <c r="P96" i="7"/>
  <c r="D96" i="7"/>
  <c r="O96" i="7"/>
  <c r="C96" i="7"/>
  <c r="J96" i="7"/>
  <c r="AE96" i="7"/>
  <c r="B96" i="7"/>
  <c r="K96" i="7"/>
  <c r="A96" i="7"/>
  <c r="U96" i="7"/>
  <c r="E88" i="7"/>
  <c r="I88" i="7"/>
  <c r="AC88" i="7"/>
  <c r="X88" i="7"/>
  <c r="R88" i="7"/>
  <c r="G88" i="7"/>
  <c r="Z88" i="7"/>
  <c r="P88" i="7"/>
  <c r="D88" i="7"/>
  <c r="O88" i="7"/>
  <c r="C88" i="7"/>
  <c r="AE88" i="7"/>
  <c r="U88" i="7"/>
  <c r="B88" i="7"/>
  <c r="A88" i="7"/>
  <c r="S88" i="7"/>
  <c r="AA88" i="7"/>
  <c r="Q88" i="7"/>
  <c r="F88" i="7"/>
  <c r="K88" i="7"/>
  <c r="J88" i="7"/>
  <c r="Y88" i="7"/>
  <c r="H88" i="7"/>
  <c r="E80" i="7"/>
  <c r="AC80" i="7"/>
  <c r="X80" i="7"/>
  <c r="R80" i="7"/>
  <c r="G80" i="7"/>
  <c r="AA80" i="7"/>
  <c r="O80" i="7"/>
  <c r="B80" i="7"/>
  <c r="C80" i="7"/>
  <c r="Z80" i="7"/>
  <c r="K80" i="7"/>
  <c r="A80" i="7"/>
  <c r="U80" i="7"/>
  <c r="J80" i="7"/>
  <c r="I80" i="7"/>
  <c r="P80" i="7"/>
  <c r="AE80" i="7"/>
  <c r="H80" i="7"/>
  <c r="S80" i="7"/>
  <c r="F80" i="7"/>
  <c r="Y80" i="7"/>
  <c r="Q80" i="7"/>
  <c r="D80" i="7"/>
  <c r="E72" i="7"/>
  <c r="Z72" i="7"/>
  <c r="P72" i="7"/>
  <c r="D72" i="7"/>
  <c r="O72" i="7"/>
  <c r="C72" i="7"/>
  <c r="Q72" i="7"/>
  <c r="AE72" i="7"/>
  <c r="U72" i="7"/>
  <c r="K72" i="7"/>
  <c r="B72" i="7"/>
  <c r="AA72" i="7"/>
  <c r="J72" i="7"/>
  <c r="A72" i="7"/>
  <c r="I72" i="7"/>
  <c r="F72" i="7"/>
  <c r="Y72" i="7"/>
  <c r="S72" i="7"/>
  <c r="H72" i="7"/>
  <c r="AC72" i="7"/>
  <c r="X72" i="7"/>
  <c r="R72" i="7"/>
  <c r="G72" i="7"/>
  <c r="E64" i="7"/>
  <c r="Z64" i="7"/>
  <c r="P64" i="7"/>
  <c r="D64" i="7"/>
  <c r="F64" i="7"/>
  <c r="O64" i="7"/>
  <c r="C64" i="7"/>
  <c r="AA64" i="7"/>
  <c r="AE64" i="7"/>
  <c r="U64" i="7"/>
  <c r="K64" i="7"/>
  <c r="B64" i="7"/>
  <c r="Q64" i="7"/>
  <c r="J64" i="7"/>
  <c r="A64" i="7"/>
  <c r="I64" i="7"/>
  <c r="Y64" i="7"/>
  <c r="S64" i="7"/>
  <c r="H64" i="7"/>
  <c r="AC64" i="7"/>
  <c r="X64" i="7"/>
  <c r="R64" i="7"/>
  <c r="G64" i="7"/>
  <c r="E56" i="7"/>
  <c r="Z56" i="7"/>
  <c r="P56" i="7"/>
  <c r="D56" i="7"/>
  <c r="O56" i="7"/>
  <c r="C56" i="7"/>
  <c r="Q56" i="7"/>
  <c r="AE56" i="7"/>
  <c r="U56" i="7"/>
  <c r="K56" i="7"/>
  <c r="B56" i="7"/>
  <c r="J56" i="7"/>
  <c r="A56" i="7"/>
  <c r="F56" i="7"/>
  <c r="I56" i="7"/>
  <c r="Y56" i="7"/>
  <c r="S56" i="7"/>
  <c r="H56" i="7"/>
  <c r="AC56" i="7"/>
  <c r="X56" i="7"/>
  <c r="R56" i="7"/>
  <c r="G56" i="7"/>
  <c r="AA56" i="7"/>
  <c r="E48" i="7"/>
  <c r="Z48" i="7"/>
  <c r="P48" i="7"/>
  <c r="D48" i="7"/>
  <c r="Q48" i="7"/>
  <c r="O48" i="7"/>
  <c r="C48" i="7"/>
  <c r="AE48" i="7"/>
  <c r="U48" i="7"/>
  <c r="K48" i="7"/>
  <c r="B48" i="7"/>
  <c r="AA48" i="7"/>
  <c r="J48" i="7"/>
  <c r="A48" i="7"/>
  <c r="F48" i="7"/>
  <c r="I48" i="7"/>
  <c r="Y48" i="7"/>
  <c r="S48" i="7"/>
  <c r="H48" i="7"/>
  <c r="AC48" i="7"/>
  <c r="X48" i="7"/>
  <c r="R48" i="7"/>
  <c r="G48" i="7"/>
  <c r="E40" i="7"/>
  <c r="Z40" i="7"/>
  <c r="P40" i="7"/>
  <c r="D40" i="7"/>
  <c r="Q40" i="7"/>
  <c r="O40" i="7"/>
  <c r="C40" i="7"/>
  <c r="AE40" i="7"/>
  <c r="U40" i="7"/>
  <c r="K40" i="7"/>
  <c r="B40" i="7"/>
  <c r="S40" i="7"/>
  <c r="J40" i="7"/>
  <c r="A40" i="7"/>
  <c r="Y40" i="7"/>
  <c r="H40" i="7"/>
  <c r="I40" i="7"/>
  <c r="AA40" i="7"/>
  <c r="AC40" i="7"/>
  <c r="X40" i="7"/>
  <c r="R40" i="7"/>
  <c r="G40" i="7"/>
  <c r="F40" i="7"/>
  <c r="E32" i="7"/>
  <c r="Z32" i="7"/>
  <c r="P32" i="7"/>
  <c r="D32" i="7"/>
  <c r="F32" i="7"/>
  <c r="O32" i="7"/>
  <c r="C32" i="7"/>
  <c r="AE32" i="7"/>
  <c r="U32" i="7"/>
  <c r="K32" i="7"/>
  <c r="B32" i="7"/>
  <c r="Y32" i="7"/>
  <c r="Q32" i="7"/>
  <c r="J32" i="7"/>
  <c r="A32" i="7"/>
  <c r="H32" i="7"/>
  <c r="I32" i="7"/>
  <c r="S32" i="7"/>
  <c r="AC32" i="7"/>
  <c r="X32" i="7"/>
  <c r="R32" i="7"/>
  <c r="G32" i="7"/>
  <c r="AA32" i="7"/>
  <c r="E24" i="7"/>
  <c r="Z24" i="7"/>
  <c r="P24" i="7"/>
  <c r="D24" i="7"/>
  <c r="S24" i="7"/>
  <c r="O24" i="7"/>
  <c r="C24" i="7"/>
  <c r="H24" i="7"/>
  <c r="AE24" i="7"/>
  <c r="U24" i="7"/>
  <c r="K24" i="7"/>
  <c r="B24" i="7"/>
  <c r="J24" i="7"/>
  <c r="A24" i="7"/>
  <c r="Y24" i="7"/>
  <c r="AA24" i="7"/>
  <c r="I24" i="7"/>
  <c r="F24" i="7"/>
  <c r="AC24" i="7"/>
  <c r="X24" i="7"/>
  <c r="R24" i="7"/>
  <c r="G24" i="7"/>
  <c r="Q24" i="7"/>
  <c r="E16" i="7"/>
  <c r="Z16" i="7"/>
  <c r="P16" i="7"/>
  <c r="D16" i="7"/>
  <c r="O16" i="7"/>
  <c r="C16" i="7"/>
  <c r="AE16" i="7"/>
  <c r="U16" i="7"/>
  <c r="K16" i="7"/>
  <c r="B16" i="7"/>
  <c r="F16" i="7"/>
  <c r="J16" i="7"/>
  <c r="A16" i="7"/>
  <c r="Y16" i="7"/>
  <c r="Q16" i="7"/>
  <c r="I16" i="7"/>
  <c r="H16" i="7"/>
  <c r="AA16" i="7"/>
  <c r="S16" i="7"/>
  <c r="AC16" i="7"/>
  <c r="X16" i="7"/>
  <c r="R16" i="7"/>
  <c r="G16" i="7"/>
  <c r="E8" i="7"/>
  <c r="Z8" i="7"/>
  <c r="P8" i="7"/>
  <c r="D8" i="7"/>
  <c r="S8" i="7"/>
  <c r="O8" i="7"/>
  <c r="C8" i="7"/>
  <c r="Y8" i="7"/>
  <c r="AE8" i="7"/>
  <c r="U8" i="7"/>
  <c r="K8" i="7"/>
  <c r="B8" i="7"/>
  <c r="H8" i="7"/>
  <c r="Q8" i="7"/>
  <c r="J8" i="7"/>
  <c r="A8" i="7"/>
  <c r="I8" i="7"/>
  <c r="F8" i="7"/>
  <c r="AA8" i="7"/>
  <c r="AC8" i="7"/>
  <c r="X8" i="7"/>
  <c r="R8" i="7"/>
  <c r="G8" i="7"/>
  <c r="E977" i="7"/>
  <c r="AE977" i="7"/>
  <c r="U977" i="7"/>
  <c r="K977" i="7"/>
  <c r="B977" i="7"/>
  <c r="I977" i="7"/>
  <c r="Y977" i="7"/>
  <c r="S977" i="7"/>
  <c r="H977" i="7"/>
  <c r="AC977" i="7"/>
  <c r="X977" i="7"/>
  <c r="R977" i="7"/>
  <c r="G977" i="7"/>
  <c r="AA977" i="7"/>
  <c r="Q977" i="7"/>
  <c r="F977" i="7"/>
  <c r="O977" i="7"/>
  <c r="C977" i="7"/>
  <c r="P977" i="7"/>
  <c r="J977" i="7"/>
  <c r="D977" i="7"/>
  <c r="Z977" i="7"/>
  <c r="A977" i="7"/>
  <c r="E945" i="7"/>
  <c r="AC945" i="7"/>
  <c r="X945" i="7"/>
  <c r="R945" i="7"/>
  <c r="G945" i="7"/>
  <c r="P945" i="7"/>
  <c r="C945" i="7"/>
  <c r="AA945" i="7"/>
  <c r="O945" i="7"/>
  <c r="B945" i="7"/>
  <c r="Z945" i="7"/>
  <c r="K945" i="7"/>
  <c r="A945" i="7"/>
  <c r="U945" i="7"/>
  <c r="J945" i="7"/>
  <c r="I945" i="7"/>
  <c r="AE945" i="7"/>
  <c r="H945" i="7"/>
  <c r="Y945" i="7"/>
  <c r="Q945" i="7"/>
  <c r="D945" i="7"/>
  <c r="S945" i="7"/>
  <c r="F945" i="7"/>
  <c r="E905" i="7"/>
  <c r="AC905" i="7"/>
  <c r="X905" i="7"/>
  <c r="R905" i="7"/>
  <c r="G905" i="7"/>
  <c r="AA905" i="7"/>
  <c r="Q905" i="7"/>
  <c r="F905" i="7"/>
  <c r="Z905" i="7"/>
  <c r="P905" i="7"/>
  <c r="D905" i="7"/>
  <c r="O905" i="7"/>
  <c r="C905" i="7"/>
  <c r="AE905" i="7"/>
  <c r="U905" i="7"/>
  <c r="K905" i="7"/>
  <c r="B905" i="7"/>
  <c r="J905" i="7"/>
  <c r="A905" i="7"/>
  <c r="Y905" i="7"/>
  <c r="S905" i="7"/>
  <c r="I905" i="7"/>
  <c r="H905" i="7"/>
  <c r="E865" i="7"/>
  <c r="J865" i="7"/>
  <c r="A865" i="7"/>
  <c r="I865" i="7"/>
  <c r="Y865" i="7"/>
  <c r="S865" i="7"/>
  <c r="H865" i="7"/>
  <c r="AC865" i="7"/>
  <c r="X865" i="7"/>
  <c r="R865" i="7"/>
  <c r="G865" i="7"/>
  <c r="AA865" i="7"/>
  <c r="Q865" i="7"/>
  <c r="F865" i="7"/>
  <c r="Z865" i="7"/>
  <c r="P865" i="7"/>
  <c r="D865" i="7"/>
  <c r="AE865" i="7"/>
  <c r="U865" i="7"/>
  <c r="K865" i="7"/>
  <c r="B865" i="7"/>
  <c r="O865" i="7"/>
  <c r="C865" i="7"/>
  <c r="E833" i="7"/>
  <c r="AE833" i="7"/>
  <c r="U833" i="7"/>
  <c r="K833" i="7"/>
  <c r="B833" i="7"/>
  <c r="J833" i="7"/>
  <c r="A833" i="7"/>
  <c r="AC833" i="7"/>
  <c r="X833" i="7"/>
  <c r="R833" i="7"/>
  <c r="G833" i="7"/>
  <c r="AA833" i="7"/>
  <c r="Q833" i="7"/>
  <c r="F833" i="7"/>
  <c r="H833" i="7"/>
  <c r="Y833" i="7"/>
  <c r="D833" i="7"/>
  <c r="C833" i="7"/>
  <c r="S833" i="7"/>
  <c r="P833" i="7"/>
  <c r="Z833" i="7"/>
  <c r="I833" i="7"/>
  <c r="O833" i="7"/>
  <c r="E801" i="7"/>
  <c r="AE801" i="7"/>
  <c r="U801" i="7"/>
  <c r="K801" i="7"/>
  <c r="B801" i="7"/>
  <c r="J801" i="7"/>
  <c r="A801" i="7"/>
  <c r="I801" i="7"/>
  <c r="Y801" i="7"/>
  <c r="S801" i="7"/>
  <c r="H801" i="7"/>
  <c r="AC801" i="7"/>
  <c r="X801" i="7"/>
  <c r="R801" i="7"/>
  <c r="G801" i="7"/>
  <c r="AA801" i="7"/>
  <c r="Q801" i="7"/>
  <c r="F801" i="7"/>
  <c r="Z801" i="7"/>
  <c r="P801" i="7"/>
  <c r="D801" i="7"/>
  <c r="O801" i="7"/>
  <c r="C801" i="7"/>
  <c r="E761" i="7"/>
  <c r="AC761" i="7"/>
  <c r="X761" i="7"/>
  <c r="R761" i="7"/>
  <c r="G761" i="7"/>
  <c r="AA761" i="7"/>
  <c r="Q761" i="7"/>
  <c r="F761" i="7"/>
  <c r="Z761" i="7"/>
  <c r="P761" i="7"/>
  <c r="D761" i="7"/>
  <c r="O761" i="7"/>
  <c r="C761" i="7"/>
  <c r="AE761" i="7"/>
  <c r="U761" i="7"/>
  <c r="K761" i="7"/>
  <c r="B761" i="7"/>
  <c r="J761" i="7"/>
  <c r="A761" i="7"/>
  <c r="I761" i="7"/>
  <c r="Y761" i="7"/>
  <c r="S761" i="7"/>
  <c r="H761" i="7"/>
  <c r="E713" i="7"/>
  <c r="J713" i="7"/>
  <c r="A713" i="7"/>
  <c r="I713" i="7"/>
  <c r="Y713" i="7"/>
  <c r="S713" i="7"/>
  <c r="H713" i="7"/>
  <c r="AC713" i="7"/>
  <c r="X713" i="7"/>
  <c r="R713" i="7"/>
  <c r="G713" i="7"/>
  <c r="AA713" i="7"/>
  <c r="Q713" i="7"/>
  <c r="F713" i="7"/>
  <c r="Z713" i="7"/>
  <c r="P713" i="7"/>
  <c r="D713" i="7"/>
  <c r="O713" i="7"/>
  <c r="C713" i="7"/>
  <c r="K713" i="7"/>
  <c r="B713" i="7"/>
  <c r="AE713" i="7"/>
  <c r="U713" i="7"/>
  <c r="E665" i="7"/>
  <c r="O665" i="7"/>
  <c r="C665" i="7"/>
  <c r="AE665" i="7"/>
  <c r="U665" i="7"/>
  <c r="K665" i="7"/>
  <c r="B665" i="7"/>
  <c r="J665" i="7"/>
  <c r="A665" i="7"/>
  <c r="I665" i="7"/>
  <c r="Y665" i="7"/>
  <c r="S665" i="7"/>
  <c r="H665" i="7"/>
  <c r="AC665" i="7"/>
  <c r="X665" i="7"/>
  <c r="R665" i="7"/>
  <c r="G665" i="7"/>
  <c r="AA665" i="7"/>
  <c r="Q665" i="7"/>
  <c r="F665" i="7"/>
  <c r="Z665" i="7"/>
  <c r="P665" i="7"/>
  <c r="D665" i="7"/>
  <c r="E625" i="7"/>
  <c r="Y625" i="7"/>
  <c r="S625" i="7"/>
  <c r="H625" i="7"/>
  <c r="AC625" i="7"/>
  <c r="X625" i="7"/>
  <c r="R625" i="7"/>
  <c r="G625" i="7"/>
  <c r="AA625" i="7"/>
  <c r="Q625" i="7"/>
  <c r="F625" i="7"/>
  <c r="Z625" i="7"/>
  <c r="P625" i="7"/>
  <c r="D625" i="7"/>
  <c r="O625" i="7"/>
  <c r="C625" i="7"/>
  <c r="AE625" i="7"/>
  <c r="U625" i="7"/>
  <c r="K625" i="7"/>
  <c r="B625" i="7"/>
  <c r="J625" i="7"/>
  <c r="A625" i="7"/>
  <c r="I625" i="7"/>
  <c r="E593" i="7"/>
  <c r="Y593" i="7"/>
  <c r="S593" i="7"/>
  <c r="H593" i="7"/>
  <c r="AC593" i="7"/>
  <c r="X593" i="7"/>
  <c r="R593" i="7"/>
  <c r="G593" i="7"/>
  <c r="AA593" i="7"/>
  <c r="Q593" i="7"/>
  <c r="F593" i="7"/>
  <c r="Z593" i="7"/>
  <c r="P593" i="7"/>
  <c r="D593" i="7"/>
  <c r="O593" i="7"/>
  <c r="C593" i="7"/>
  <c r="AE593" i="7"/>
  <c r="U593" i="7"/>
  <c r="K593" i="7"/>
  <c r="B593" i="7"/>
  <c r="J593" i="7"/>
  <c r="A593" i="7"/>
  <c r="I593" i="7"/>
  <c r="E553" i="7"/>
  <c r="Z553" i="7"/>
  <c r="P553" i="7"/>
  <c r="D553" i="7"/>
  <c r="O553" i="7"/>
  <c r="C553" i="7"/>
  <c r="AE553" i="7"/>
  <c r="U553" i="7"/>
  <c r="K553" i="7"/>
  <c r="B553" i="7"/>
  <c r="J553" i="7"/>
  <c r="A553" i="7"/>
  <c r="Y553" i="7"/>
  <c r="S553" i="7"/>
  <c r="H553" i="7"/>
  <c r="AC553" i="7"/>
  <c r="X553" i="7"/>
  <c r="R553" i="7"/>
  <c r="G553" i="7"/>
  <c r="AA553" i="7"/>
  <c r="Q553" i="7"/>
  <c r="I553" i="7"/>
  <c r="F553" i="7"/>
  <c r="E529" i="7"/>
  <c r="Z529" i="7"/>
  <c r="P529" i="7"/>
  <c r="D529" i="7"/>
  <c r="AE529" i="7"/>
  <c r="U529" i="7"/>
  <c r="K529" i="7"/>
  <c r="B529" i="7"/>
  <c r="AC529" i="7"/>
  <c r="X529" i="7"/>
  <c r="R529" i="7"/>
  <c r="G529" i="7"/>
  <c r="I529" i="7"/>
  <c r="H529" i="7"/>
  <c r="F529" i="7"/>
  <c r="AA529" i="7"/>
  <c r="C529" i="7"/>
  <c r="S529" i="7"/>
  <c r="A529" i="7"/>
  <c r="Q529" i="7"/>
  <c r="O529" i="7"/>
  <c r="Y529" i="7"/>
  <c r="J529" i="7"/>
  <c r="E489" i="7"/>
  <c r="AC489" i="7"/>
  <c r="X489" i="7"/>
  <c r="R489" i="7"/>
  <c r="G489" i="7"/>
  <c r="AA489" i="7"/>
  <c r="Q489" i="7"/>
  <c r="F489" i="7"/>
  <c r="Z489" i="7"/>
  <c r="P489" i="7"/>
  <c r="D489" i="7"/>
  <c r="O489" i="7"/>
  <c r="C489" i="7"/>
  <c r="AE489" i="7"/>
  <c r="U489" i="7"/>
  <c r="K489" i="7"/>
  <c r="B489" i="7"/>
  <c r="J489" i="7"/>
  <c r="A489" i="7"/>
  <c r="I489" i="7"/>
  <c r="Y489" i="7"/>
  <c r="S489" i="7"/>
  <c r="H489" i="7"/>
  <c r="E457" i="7"/>
  <c r="AE457" i="7"/>
  <c r="U457" i="7"/>
  <c r="K457" i="7"/>
  <c r="B457" i="7"/>
  <c r="J457" i="7"/>
  <c r="A457" i="7"/>
  <c r="I457" i="7"/>
  <c r="Y457" i="7"/>
  <c r="S457" i="7"/>
  <c r="H457" i="7"/>
  <c r="AC457" i="7"/>
  <c r="X457" i="7"/>
  <c r="R457" i="7"/>
  <c r="G457" i="7"/>
  <c r="AA457" i="7"/>
  <c r="Q457" i="7"/>
  <c r="F457" i="7"/>
  <c r="Z457" i="7"/>
  <c r="P457" i="7"/>
  <c r="D457" i="7"/>
  <c r="O457" i="7"/>
  <c r="C457" i="7"/>
  <c r="E401" i="7"/>
  <c r="O401" i="7"/>
  <c r="C401" i="7"/>
  <c r="AE401" i="7"/>
  <c r="U401" i="7"/>
  <c r="K401" i="7"/>
  <c r="B401" i="7"/>
  <c r="J401" i="7"/>
  <c r="A401" i="7"/>
  <c r="I401" i="7"/>
  <c r="Y401" i="7"/>
  <c r="S401" i="7"/>
  <c r="H401" i="7"/>
  <c r="AC401" i="7"/>
  <c r="X401" i="7"/>
  <c r="R401" i="7"/>
  <c r="G401" i="7"/>
  <c r="AA401" i="7"/>
  <c r="Q401" i="7"/>
  <c r="F401" i="7"/>
  <c r="Z401" i="7"/>
  <c r="D401" i="7"/>
  <c r="P401" i="7"/>
  <c r="E377" i="7"/>
  <c r="O377" i="7"/>
  <c r="C377" i="7"/>
  <c r="AE377" i="7"/>
  <c r="U377" i="7"/>
  <c r="K377" i="7"/>
  <c r="B377" i="7"/>
  <c r="J377" i="7"/>
  <c r="A377" i="7"/>
  <c r="I377" i="7"/>
  <c r="Y377" i="7"/>
  <c r="S377" i="7"/>
  <c r="H377" i="7"/>
  <c r="AC377" i="7"/>
  <c r="X377" i="7"/>
  <c r="R377" i="7"/>
  <c r="G377" i="7"/>
  <c r="AA377" i="7"/>
  <c r="Q377" i="7"/>
  <c r="F377" i="7"/>
  <c r="Z377" i="7"/>
  <c r="P377" i="7"/>
  <c r="D377" i="7"/>
  <c r="E337" i="7"/>
  <c r="I337" i="7"/>
  <c r="Y337" i="7"/>
  <c r="S337" i="7"/>
  <c r="H337" i="7"/>
  <c r="AC337" i="7"/>
  <c r="X337" i="7"/>
  <c r="R337" i="7"/>
  <c r="G337" i="7"/>
  <c r="O337" i="7"/>
  <c r="C337" i="7"/>
  <c r="AE337" i="7"/>
  <c r="U337" i="7"/>
  <c r="K337" i="7"/>
  <c r="B337" i="7"/>
  <c r="A337" i="7"/>
  <c r="Q337" i="7"/>
  <c r="AA337" i="7"/>
  <c r="J337" i="7"/>
  <c r="Z337" i="7"/>
  <c r="F337" i="7"/>
  <c r="P337" i="7"/>
  <c r="D337" i="7"/>
  <c r="E321" i="7"/>
  <c r="I321" i="7"/>
  <c r="Y321" i="7"/>
  <c r="S321" i="7"/>
  <c r="H321" i="7"/>
  <c r="AC321" i="7"/>
  <c r="X321" i="7"/>
  <c r="R321" i="7"/>
  <c r="G321" i="7"/>
  <c r="O321" i="7"/>
  <c r="C321" i="7"/>
  <c r="AE321" i="7"/>
  <c r="U321" i="7"/>
  <c r="K321" i="7"/>
  <c r="B321" i="7"/>
  <c r="P321" i="7"/>
  <c r="AA321" i="7"/>
  <c r="J321" i="7"/>
  <c r="Z321" i="7"/>
  <c r="F321" i="7"/>
  <c r="D321" i="7"/>
  <c r="Q321" i="7"/>
  <c r="A321" i="7"/>
  <c r="E289" i="7"/>
  <c r="I289" i="7"/>
  <c r="Y289" i="7"/>
  <c r="S289" i="7"/>
  <c r="H289" i="7"/>
  <c r="AC289" i="7"/>
  <c r="X289" i="7"/>
  <c r="R289" i="7"/>
  <c r="G289" i="7"/>
  <c r="O289" i="7"/>
  <c r="C289" i="7"/>
  <c r="F289" i="7"/>
  <c r="D289" i="7"/>
  <c r="AE289" i="7"/>
  <c r="U289" i="7"/>
  <c r="B289" i="7"/>
  <c r="A289" i="7"/>
  <c r="Z289" i="7"/>
  <c r="P289" i="7"/>
  <c r="K289" i="7"/>
  <c r="AA289" i="7"/>
  <c r="Q289" i="7"/>
  <c r="J289" i="7"/>
  <c r="E265" i="7"/>
  <c r="I265" i="7"/>
  <c r="Y265" i="7"/>
  <c r="S265" i="7"/>
  <c r="H265" i="7"/>
  <c r="AC265" i="7"/>
  <c r="X265" i="7"/>
  <c r="R265" i="7"/>
  <c r="G265" i="7"/>
  <c r="O265" i="7"/>
  <c r="C265" i="7"/>
  <c r="F265" i="7"/>
  <c r="D265" i="7"/>
  <c r="AE265" i="7"/>
  <c r="U265" i="7"/>
  <c r="B265" i="7"/>
  <c r="A265" i="7"/>
  <c r="Z265" i="7"/>
  <c r="P265" i="7"/>
  <c r="K265" i="7"/>
  <c r="AA265" i="7"/>
  <c r="Q265" i="7"/>
  <c r="J265" i="7"/>
  <c r="E241" i="7"/>
  <c r="O241" i="7"/>
  <c r="C241" i="7"/>
  <c r="AE241" i="7"/>
  <c r="U241" i="7"/>
  <c r="K241" i="7"/>
  <c r="B241" i="7"/>
  <c r="J241" i="7"/>
  <c r="A241" i="7"/>
  <c r="I241" i="7"/>
  <c r="AC241" i="7"/>
  <c r="X241" i="7"/>
  <c r="R241" i="7"/>
  <c r="G241" i="7"/>
  <c r="AA241" i="7"/>
  <c r="Q241" i="7"/>
  <c r="F241" i="7"/>
  <c r="Y241" i="7"/>
  <c r="S241" i="7"/>
  <c r="P241" i="7"/>
  <c r="H241" i="7"/>
  <c r="D241" i="7"/>
  <c r="Z241" i="7"/>
  <c r="E225" i="7"/>
  <c r="O225" i="7"/>
  <c r="C225" i="7"/>
  <c r="AE225" i="7"/>
  <c r="U225" i="7"/>
  <c r="K225" i="7"/>
  <c r="B225" i="7"/>
  <c r="J225" i="7"/>
  <c r="A225" i="7"/>
  <c r="I225" i="7"/>
  <c r="AC225" i="7"/>
  <c r="X225" i="7"/>
  <c r="R225" i="7"/>
  <c r="G225" i="7"/>
  <c r="AA225" i="7"/>
  <c r="Q225" i="7"/>
  <c r="F225" i="7"/>
  <c r="Y225" i="7"/>
  <c r="S225" i="7"/>
  <c r="P225" i="7"/>
  <c r="H225" i="7"/>
  <c r="D225" i="7"/>
  <c r="Z225" i="7"/>
  <c r="E201" i="7"/>
  <c r="AE201" i="7"/>
  <c r="U201" i="7"/>
  <c r="K201" i="7"/>
  <c r="B201" i="7"/>
  <c r="J201" i="7"/>
  <c r="A201" i="7"/>
  <c r="I201" i="7"/>
  <c r="AA201" i="7"/>
  <c r="Q201" i="7"/>
  <c r="F201" i="7"/>
  <c r="S201" i="7"/>
  <c r="AC201" i="7"/>
  <c r="R201" i="7"/>
  <c r="Z201" i="7"/>
  <c r="P201" i="7"/>
  <c r="O201" i="7"/>
  <c r="Y201" i="7"/>
  <c r="H201" i="7"/>
  <c r="X201" i="7"/>
  <c r="G201" i="7"/>
  <c r="D201" i="7"/>
  <c r="C201" i="7"/>
  <c r="E185" i="7"/>
  <c r="AE185" i="7"/>
  <c r="U185" i="7"/>
  <c r="K185" i="7"/>
  <c r="B185" i="7"/>
  <c r="J185" i="7"/>
  <c r="A185" i="7"/>
  <c r="I185" i="7"/>
  <c r="AA185" i="7"/>
  <c r="Q185" i="7"/>
  <c r="F185" i="7"/>
  <c r="S185" i="7"/>
  <c r="AC185" i="7"/>
  <c r="R185" i="7"/>
  <c r="Z185" i="7"/>
  <c r="P185" i="7"/>
  <c r="O185" i="7"/>
  <c r="Y185" i="7"/>
  <c r="H185" i="7"/>
  <c r="X185" i="7"/>
  <c r="G185" i="7"/>
  <c r="D185" i="7"/>
  <c r="C185" i="7"/>
  <c r="E169" i="7"/>
  <c r="AC169" i="7"/>
  <c r="X169" i="7"/>
  <c r="R169" i="7"/>
  <c r="G169" i="7"/>
  <c r="AA169" i="7"/>
  <c r="Q169" i="7"/>
  <c r="F169" i="7"/>
  <c r="Z169" i="7"/>
  <c r="P169" i="7"/>
  <c r="D169" i="7"/>
  <c r="O169" i="7"/>
  <c r="C169" i="7"/>
  <c r="AE169" i="7"/>
  <c r="U169" i="7"/>
  <c r="K169" i="7"/>
  <c r="B169" i="7"/>
  <c r="J169" i="7"/>
  <c r="A169" i="7"/>
  <c r="I169" i="7"/>
  <c r="Y169" i="7"/>
  <c r="S169" i="7"/>
  <c r="H169" i="7"/>
  <c r="E153" i="7"/>
  <c r="AC153" i="7"/>
  <c r="X153" i="7"/>
  <c r="R153" i="7"/>
  <c r="G153" i="7"/>
  <c r="AA153" i="7"/>
  <c r="Q153" i="7"/>
  <c r="F153" i="7"/>
  <c r="Z153" i="7"/>
  <c r="P153" i="7"/>
  <c r="D153" i="7"/>
  <c r="O153" i="7"/>
  <c r="C153" i="7"/>
  <c r="AE153" i="7"/>
  <c r="U153" i="7"/>
  <c r="K153" i="7"/>
  <c r="B153" i="7"/>
  <c r="J153" i="7"/>
  <c r="A153" i="7"/>
  <c r="I153" i="7"/>
  <c r="S153" i="7"/>
  <c r="H153" i="7"/>
  <c r="Y153" i="7"/>
  <c r="E137" i="7"/>
  <c r="AC137" i="7"/>
  <c r="X137" i="7"/>
  <c r="R137" i="7"/>
  <c r="G137" i="7"/>
  <c r="AA137" i="7"/>
  <c r="Q137" i="7"/>
  <c r="F137" i="7"/>
  <c r="Z137" i="7"/>
  <c r="P137" i="7"/>
  <c r="D137" i="7"/>
  <c r="O137" i="7"/>
  <c r="C137" i="7"/>
  <c r="AE137" i="7"/>
  <c r="U137" i="7"/>
  <c r="K137" i="7"/>
  <c r="B137" i="7"/>
  <c r="J137" i="7"/>
  <c r="A137" i="7"/>
  <c r="S137" i="7"/>
  <c r="I137" i="7"/>
  <c r="H137" i="7"/>
  <c r="Y137" i="7"/>
  <c r="E113" i="7"/>
  <c r="AC113" i="7"/>
  <c r="X113" i="7"/>
  <c r="R113" i="7"/>
  <c r="G113" i="7"/>
  <c r="AA113" i="7"/>
  <c r="Q113" i="7"/>
  <c r="F113" i="7"/>
  <c r="Z113" i="7"/>
  <c r="P113" i="7"/>
  <c r="D113" i="7"/>
  <c r="O113" i="7"/>
  <c r="C113" i="7"/>
  <c r="AE113" i="7"/>
  <c r="U113" i="7"/>
  <c r="K113" i="7"/>
  <c r="B113" i="7"/>
  <c r="J113" i="7"/>
  <c r="A113" i="7"/>
  <c r="Y113" i="7"/>
  <c r="S113" i="7"/>
  <c r="I113" i="7"/>
  <c r="H113" i="7"/>
  <c r="E97" i="7"/>
  <c r="AC97" i="7"/>
  <c r="X97" i="7"/>
  <c r="R97" i="7"/>
  <c r="G97" i="7"/>
  <c r="AA97" i="7"/>
  <c r="Q97" i="7"/>
  <c r="F97" i="7"/>
  <c r="Z97" i="7"/>
  <c r="P97" i="7"/>
  <c r="D97" i="7"/>
  <c r="O97" i="7"/>
  <c r="C97" i="7"/>
  <c r="AE97" i="7"/>
  <c r="U97" i="7"/>
  <c r="K97" i="7"/>
  <c r="B97" i="7"/>
  <c r="J97" i="7"/>
  <c r="A97" i="7"/>
  <c r="Y97" i="7"/>
  <c r="S97" i="7"/>
  <c r="I97" i="7"/>
  <c r="H97" i="7"/>
  <c r="E81" i="7"/>
  <c r="Z81" i="7"/>
  <c r="P81" i="7"/>
  <c r="D81" i="7"/>
  <c r="S81" i="7"/>
  <c r="G81" i="7"/>
  <c r="Y81" i="7"/>
  <c r="R81" i="7"/>
  <c r="F81" i="7"/>
  <c r="X81" i="7"/>
  <c r="Q81" i="7"/>
  <c r="C81" i="7"/>
  <c r="AC81" i="7"/>
  <c r="O81" i="7"/>
  <c r="B81" i="7"/>
  <c r="AE81" i="7"/>
  <c r="AA81" i="7"/>
  <c r="K81" i="7"/>
  <c r="A81" i="7"/>
  <c r="U81" i="7"/>
  <c r="J81" i="7"/>
  <c r="I81" i="7"/>
  <c r="H81" i="7"/>
  <c r="E65" i="7"/>
  <c r="AE65" i="7"/>
  <c r="U65" i="7"/>
  <c r="K65" i="7"/>
  <c r="B65" i="7"/>
  <c r="J65" i="7"/>
  <c r="A65" i="7"/>
  <c r="I65" i="7"/>
  <c r="Y65" i="7"/>
  <c r="S65" i="7"/>
  <c r="H65" i="7"/>
  <c r="O65" i="7"/>
  <c r="AC65" i="7"/>
  <c r="X65" i="7"/>
  <c r="R65" i="7"/>
  <c r="G65" i="7"/>
  <c r="C65" i="7"/>
  <c r="AA65" i="7"/>
  <c r="Q65" i="7"/>
  <c r="F65" i="7"/>
  <c r="Z65" i="7"/>
  <c r="P65" i="7"/>
  <c r="D65" i="7"/>
  <c r="E49" i="7"/>
  <c r="AE49" i="7"/>
  <c r="U49" i="7"/>
  <c r="K49" i="7"/>
  <c r="B49" i="7"/>
  <c r="J49" i="7"/>
  <c r="A49" i="7"/>
  <c r="O49" i="7"/>
  <c r="I49" i="7"/>
  <c r="Y49" i="7"/>
  <c r="S49" i="7"/>
  <c r="H49" i="7"/>
  <c r="AC49" i="7"/>
  <c r="X49" i="7"/>
  <c r="R49" i="7"/>
  <c r="G49" i="7"/>
  <c r="C49" i="7"/>
  <c r="AA49" i="7"/>
  <c r="Q49" i="7"/>
  <c r="F49" i="7"/>
  <c r="Z49" i="7"/>
  <c r="P49" i="7"/>
  <c r="D49" i="7"/>
  <c r="E9" i="7"/>
  <c r="AE9" i="7"/>
  <c r="U9" i="7"/>
  <c r="K9" i="7"/>
  <c r="B9" i="7"/>
  <c r="J9" i="7"/>
  <c r="A9" i="7"/>
  <c r="F9" i="7"/>
  <c r="I9" i="7"/>
  <c r="H9" i="7"/>
  <c r="AA9" i="7"/>
  <c r="Y9" i="7"/>
  <c r="S9" i="7"/>
  <c r="O9" i="7"/>
  <c r="AC9" i="7"/>
  <c r="X9" i="7"/>
  <c r="R9" i="7"/>
  <c r="G9" i="7"/>
  <c r="Q9" i="7"/>
  <c r="Z9" i="7"/>
  <c r="P9" i="7"/>
  <c r="D9" i="7"/>
  <c r="C9" i="7"/>
  <c r="E999" i="7"/>
  <c r="J999" i="7"/>
  <c r="A999" i="7"/>
  <c r="I999" i="7"/>
  <c r="AA999" i="7"/>
  <c r="Q999" i="7"/>
  <c r="F999" i="7"/>
  <c r="Z999" i="7"/>
  <c r="P999" i="7"/>
  <c r="Y999" i="7"/>
  <c r="O999" i="7"/>
  <c r="X999" i="7"/>
  <c r="K999" i="7"/>
  <c r="H999" i="7"/>
  <c r="AE999" i="7"/>
  <c r="G999" i="7"/>
  <c r="U999" i="7"/>
  <c r="D999" i="7"/>
  <c r="AC999" i="7"/>
  <c r="S999" i="7"/>
  <c r="R999" i="7"/>
  <c r="B999" i="7"/>
  <c r="C999" i="7"/>
  <c r="E991" i="7"/>
  <c r="AE991" i="7"/>
  <c r="U991" i="7"/>
  <c r="K991" i="7"/>
  <c r="B991" i="7"/>
  <c r="J991" i="7"/>
  <c r="A991" i="7"/>
  <c r="I991" i="7"/>
  <c r="Y991" i="7"/>
  <c r="S991" i="7"/>
  <c r="H991" i="7"/>
  <c r="AC991" i="7"/>
  <c r="X991" i="7"/>
  <c r="R991" i="7"/>
  <c r="G991" i="7"/>
  <c r="AA991" i="7"/>
  <c r="Q991" i="7"/>
  <c r="F991" i="7"/>
  <c r="P991" i="7"/>
  <c r="O991" i="7"/>
  <c r="D991" i="7"/>
  <c r="C991" i="7"/>
  <c r="Z991" i="7"/>
  <c r="E983" i="7"/>
  <c r="AC983" i="7"/>
  <c r="X983" i="7"/>
  <c r="R983" i="7"/>
  <c r="G983" i="7"/>
  <c r="AA983" i="7"/>
  <c r="Q983" i="7"/>
  <c r="F983" i="7"/>
  <c r="Z983" i="7"/>
  <c r="P983" i="7"/>
  <c r="D983" i="7"/>
  <c r="O983" i="7"/>
  <c r="C983" i="7"/>
  <c r="AE983" i="7"/>
  <c r="U983" i="7"/>
  <c r="K983" i="7"/>
  <c r="B983" i="7"/>
  <c r="J983" i="7"/>
  <c r="A983" i="7"/>
  <c r="Y983" i="7"/>
  <c r="S983" i="7"/>
  <c r="H983" i="7"/>
  <c r="I983" i="7"/>
  <c r="E975" i="7"/>
  <c r="Z975" i="7"/>
  <c r="P975" i="7"/>
  <c r="D975" i="7"/>
  <c r="AE975" i="7"/>
  <c r="U975" i="7"/>
  <c r="K975" i="7"/>
  <c r="B975" i="7"/>
  <c r="Y975" i="7"/>
  <c r="S975" i="7"/>
  <c r="X975" i="7"/>
  <c r="J975" i="7"/>
  <c r="I975" i="7"/>
  <c r="H975" i="7"/>
  <c r="G975" i="7"/>
  <c r="AC975" i="7"/>
  <c r="F975" i="7"/>
  <c r="AA975" i="7"/>
  <c r="R975" i="7"/>
  <c r="C975" i="7"/>
  <c r="O975" i="7"/>
  <c r="Q975" i="7"/>
  <c r="A975" i="7"/>
  <c r="E967" i="7"/>
  <c r="Y967" i="7"/>
  <c r="S967" i="7"/>
  <c r="H967" i="7"/>
  <c r="AC967" i="7"/>
  <c r="X967" i="7"/>
  <c r="R967" i="7"/>
  <c r="G967" i="7"/>
  <c r="AA967" i="7"/>
  <c r="Q967" i="7"/>
  <c r="F967" i="7"/>
  <c r="Z967" i="7"/>
  <c r="P967" i="7"/>
  <c r="D967" i="7"/>
  <c r="O967" i="7"/>
  <c r="C967" i="7"/>
  <c r="AE967" i="7"/>
  <c r="U967" i="7"/>
  <c r="K967" i="7"/>
  <c r="B967" i="7"/>
  <c r="I967" i="7"/>
  <c r="J967" i="7"/>
  <c r="A967" i="7"/>
  <c r="E959" i="7"/>
  <c r="Y959" i="7"/>
  <c r="S959" i="7"/>
  <c r="H959" i="7"/>
  <c r="AC959" i="7"/>
  <c r="X959" i="7"/>
  <c r="R959" i="7"/>
  <c r="G959" i="7"/>
  <c r="AA959" i="7"/>
  <c r="Q959" i="7"/>
  <c r="F959" i="7"/>
  <c r="Z959" i="7"/>
  <c r="P959" i="7"/>
  <c r="D959" i="7"/>
  <c r="O959" i="7"/>
  <c r="C959" i="7"/>
  <c r="AE959" i="7"/>
  <c r="U959" i="7"/>
  <c r="K959" i="7"/>
  <c r="B959" i="7"/>
  <c r="I959" i="7"/>
  <c r="J959" i="7"/>
  <c r="A959" i="7"/>
  <c r="E951" i="7"/>
  <c r="AC951" i="7"/>
  <c r="X951" i="7"/>
  <c r="R951" i="7"/>
  <c r="G951" i="7"/>
  <c r="AA951" i="7"/>
  <c r="Q951" i="7"/>
  <c r="F951" i="7"/>
  <c r="Z951" i="7"/>
  <c r="P951" i="7"/>
  <c r="D951" i="7"/>
  <c r="O951" i="7"/>
  <c r="C951" i="7"/>
  <c r="AE951" i="7"/>
  <c r="U951" i="7"/>
  <c r="K951" i="7"/>
  <c r="B951" i="7"/>
  <c r="I951" i="7"/>
  <c r="S951" i="7"/>
  <c r="J951" i="7"/>
  <c r="H951" i="7"/>
  <c r="A951" i="7"/>
  <c r="Y951" i="7"/>
  <c r="E943" i="7"/>
  <c r="Y943" i="7"/>
  <c r="S943" i="7"/>
  <c r="H943" i="7"/>
  <c r="AC943" i="7"/>
  <c r="X943" i="7"/>
  <c r="R943" i="7"/>
  <c r="G943" i="7"/>
  <c r="AA943" i="7"/>
  <c r="Q943" i="7"/>
  <c r="F943" i="7"/>
  <c r="Z943" i="7"/>
  <c r="P943" i="7"/>
  <c r="D943" i="7"/>
  <c r="O943" i="7"/>
  <c r="C943" i="7"/>
  <c r="AE943" i="7"/>
  <c r="U943" i="7"/>
  <c r="K943" i="7"/>
  <c r="B943" i="7"/>
  <c r="I943" i="7"/>
  <c r="J943" i="7"/>
  <c r="A943" i="7"/>
  <c r="E935" i="7"/>
  <c r="Y935" i="7"/>
  <c r="S935" i="7"/>
  <c r="H935" i="7"/>
  <c r="AC935" i="7"/>
  <c r="X935" i="7"/>
  <c r="R935" i="7"/>
  <c r="G935" i="7"/>
  <c r="AA935" i="7"/>
  <c r="Q935" i="7"/>
  <c r="F935" i="7"/>
  <c r="Z935" i="7"/>
  <c r="P935" i="7"/>
  <c r="D935" i="7"/>
  <c r="O935" i="7"/>
  <c r="C935" i="7"/>
  <c r="AE935" i="7"/>
  <c r="U935" i="7"/>
  <c r="K935" i="7"/>
  <c r="B935" i="7"/>
  <c r="I935" i="7"/>
  <c r="J935" i="7"/>
  <c r="A935" i="7"/>
  <c r="E927" i="7"/>
  <c r="Y927" i="7"/>
  <c r="S927" i="7"/>
  <c r="H927" i="7"/>
  <c r="AC927" i="7"/>
  <c r="X927" i="7"/>
  <c r="R927" i="7"/>
  <c r="G927" i="7"/>
  <c r="AA927" i="7"/>
  <c r="Q927" i="7"/>
  <c r="F927" i="7"/>
  <c r="Z927" i="7"/>
  <c r="P927" i="7"/>
  <c r="D927" i="7"/>
  <c r="O927" i="7"/>
  <c r="C927" i="7"/>
  <c r="AE927" i="7"/>
  <c r="U927" i="7"/>
  <c r="K927" i="7"/>
  <c r="B927" i="7"/>
  <c r="I927" i="7"/>
  <c r="J927" i="7"/>
  <c r="A927" i="7"/>
  <c r="E919" i="7"/>
  <c r="AE919" i="7"/>
  <c r="U919" i="7"/>
  <c r="K919" i="7"/>
  <c r="B919" i="7"/>
  <c r="J919" i="7"/>
  <c r="A919" i="7"/>
  <c r="I919" i="7"/>
  <c r="Y919" i="7"/>
  <c r="S919" i="7"/>
  <c r="H919" i="7"/>
  <c r="AC919" i="7"/>
  <c r="X919" i="7"/>
  <c r="R919" i="7"/>
  <c r="G919" i="7"/>
  <c r="AA919" i="7"/>
  <c r="Q919" i="7"/>
  <c r="F919" i="7"/>
  <c r="Z919" i="7"/>
  <c r="P919" i="7"/>
  <c r="D919" i="7"/>
  <c r="O919" i="7"/>
  <c r="C919" i="7"/>
  <c r="E911" i="7"/>
  <c r="AE911" i="7"/>
  <c r="U911" i="7"/>
  <c r="K911" i="7"/>
  <c r="B911" i="7"/>
  <c r="J911" i="7"/>
  <c r="A911" i="7"/>
  <c r="I911" i="7"/>
  <c r="Y911" i="7"/>
  <c r="S911" i="7"/>
  <c r="H911" i="7"/>
  <c r="AC911" i="7"/>
  <c r="X911" i="7"/>
  <c r="R911" i="7"/>
  <c r="G911" i="7"/>
  <c r="AA911" i="7"/>
  <c r="Q911" i="7"/>
  <c r="F911" i="7"/>
  <c r="Z911" i="7"/>
  <c r="P911" i="7"/>
  <c r="D911" i="7"/>
  <c r="O911" i="7"/>
  <c r="C911" i="7"/>
  <c r="E903" i="7"/>
  <c r="AE903" i="7"/>
  <c r="U903" i="7"/>
  <c r="K903" i="7"/>
  <c r="B903" i="7"/>
  <c r="J903" i="7"/>
  <c r="A903" i="7"/>
  <c r="I903" i="7"/>
  <c r="Y903" i="7"/>
  <c r="S903" i="7"/>
  <c r="H903" i="7"/>
  <c r="AC903" i="7"/>
  <c r="X903" i="7"/>
  <c r="R903" i="7"/>
  <c r="G903" i="7"/>
  <c r="AA903" i="7"/>
  <c r="Q903" i="7"/>
  <c r="F903" i="7"/>
  <c r="P903" i="7"/>
  <c r="O903" i="7"/>
  <c r="D903" i="7"/>
  <c r="C903" i="7"/>
  <c r="Z903" i="7"/>
  <c r="E895" i="7"/>
  <c r="AE895" i="7"/>
  <c r="U895" i="7"/>
  <c r="K895" i="7"/>
  <c r="B895" i="7"/>
  <c r="I895" i="7"/>
  <c r="AC895" i="7"/>
  <c r="X895" i="7"/>
  <c r="R895" i="7"/>
  <c r="G895" i="7"/>
  <c r="AA895" i="7"/>
  <c r="D895" i="7"/>
  <c r="Z895" i="7"/>
  <c r="S895" i="7"/>
  <c r="C895" i="7"/>
  <c r="Q895" i="7"/>
  <c r="A895" i="7"/>
  <c r="P895" i="7"/>
  <c r="Y895" i="7"/>
  <c r="O895" i="7"/>
  <c r="J895" i="7"/>
  <c r="H895" i="7"/>
  <c r="F895" i="7"/>
  <c r="E887" i="7"/>
  <c r="AC887" i="7"/>
  <c r="X887" i="7"/>
  <c r="R887" i="7"/>
  <c r="G887" i="7"/>
  <c r="AA887" i="7"/>
  <c r="Q887" i="7"/>
  <c r="Z887" i="7"/>
  <c r="P887" i="7"/>
  <c r="D887" i="7"/>
  <c r="AE887" i="7"/>
  <c r="U887" i="7"/>
  <c r="K887" i="7"/>
  <c r="B887" i="7"/>
  <c r="I887" i="7"/>
  <c r="O887" i="7"/>
  <c r="J887" i="7"/>
  <c r="H887" i="7"/>
  <c r="F887" i="7"/>
  <c r="Y887" i="7"/>
  <c r="C887" i="7"/>
  <c r="A887" i="7"/>
  <c r="S887" i="7"/>
  <c r="E879" i="7"/>
  <c r="AA879" i="7"/>
  <c r="Q879" i="7"/>
  <c r="F879" i="7"/>
  <c r="Z879" i="7"/>
  <c r="P879" i="7"/>
  <c r="D879" i="7"/>
  <c r="O879" i="7"/>
  <c r="C879" i="7"/>
  <c r="AE879" i="7"/>
  <c r="U879" i="7"/>
  <c r="K879" i="7"/>
  <c r="B879" i="7"/>
  <c r="J879" i="7"/>
  <c r="A879" i="7"/>
  <c r="I879" i="7"/>
  <c r="AC879" i="7"/>
  <c r="X879" i="7"/>
  <c r="R879" i="7"/>
  <c r="G879" i="7"/>
  <c r="Y879" i="7"/>
  <c r="S879" i="7"/>
  <c r="H879" i="7"/>
  <c r="E871" i="7"/>
  <c r="AA871" i="7"/>
  <c r="Q871" i="7"/>
  <c r="F871" i="7"/>
  <c r="Z871" i="7"/>
  <c r="P871" i="7"/>
  <c r="D871" i="7"/>
  <c r="O871" i="7"/>
  <c r="C871" i="7"/>
  <c r="AE871" i="7"/>
  <c r="U871" i="7"/>
  <c r="K871" i="7"/>
  <c r="B871" i="7"/>
  <c r="J871" i="7"/>
  <c r="A871" i="7"/>
  <c r="I871" i="7"/>
  <c r="AC871" i="7"/>
  <c r="X871" i="7"/>
  <c r="R871" i="7"/>
  <c r="G871" i="7"/>
  <c r="Y871" i="7"/>
  <c r="S871" i="7"/>
  <c r="H871" i="7"/>
  <c r="E863" i="7"/>
  <c r="AA863" i="7"/>
  <c r="Q863" i="7"/>
  <c r="F863" i="7"/>
  <c r="Z863" i="7"/>
  <c r="P863" i="7"/>
  <c r="D863" i="7"/>
  <c r="O863" i="7"/>
  <c r="C863" i="7"/>
  <c r="AE863" i="7"/>
  <c r="U863" i="7"/>
  <c r="K863" i="7"/>
  <c r="B863" i="7"/>
  <c r="J863" i="7"/>
  <c r="A863" i="7"/>
  <c r="I863" i="7"/>
  <c r="AC863" i="7"/>
  <c r="X863" i="7"/>
  <c r="R863" i="7"/>
  <c r="G863" i="7"/>
  <c r="S863" i="7"/>
  <c r="H863" i="7"/>
  <c r="Y863" i="7"/>
  <c r="E855" i="7"/>
  <c r="I855" i="7"/>
  <c r="AC855" i="7"/>
  <c r="X855" i="7"/>
  <c r="R855" i="7"/>
  <c r="G855" i="7"/>
  <c r="F855" i="7"/>
  <c r="S855" i="7"/>
  <c r="D855" i="7"/>
  <c r="Q855" i="7"/>
  <c r="C855" i="7"/>
  <c r="AE855" i="7"/>
  <c r="Y855" i="7"/>
  <c r="P855" i="7"/>
  <c r="B855" i="7"/>
  <c r="O855" i="7"/>
  <c r="A855" i="7"/>
  <c r="K855" i="7"/>
  <c r="AA855" i="7"/>
  <c r="J855" i="7"/>
  <c r="Z855" i="7"/>
  <c r="U855" i="7"/>
  <c r="H855" i="7"/>
  <c r="E847" i="7"/>
  <c r="Y847" i="7"/>
  <c r="S847" i="7"/>
  <c r="H847" i="7"/>
  <c r="AC847" i="7"/>
  <c r="X847" i="7"/>
  <c r="R847" i="7"/>
  <c r="G847" i="7"/>
  <c r="AA847" i="7"/>
  <c r="Q847" i="7"/>
  <c r="F847" i="7"/>
  <c r="Z847" i="7"/>
  <c r="P847" i="7"/>
  <c r="D847" i="7"/>
  <c r="O847" i="7"/>
  <c r="C847" i="7"/>
  <c r="AE847" i="7"/>
  <c r="U847" i="7"/>
  <c r="K847" i="7"/>
  <c r="B847" i="7"/>
  <c r="J847" i="7"/>
  <c r="A847" i="7"/>
  <c r="I847" i="7"/>
  <c r="E839" i="7"/>
  <c r="Y839" i="7"/>
  <c r="S839" i="7"/>
  <c r="H839" i="7"/>
  <c r="AC839" i="7"/>
  <c r="X839" i="7"/>
  <c r="R839" i="7"/>
  <c r="G839" i="7"/>
  <c r="AA839" i="7"/>
  <c r="Q839" i="7"/>
  <c r="F839" i="7"/>
  <c r="Z839" i="7"/>
  <c r="P839" i="7"/>
  <c r="D839" i="7"/>
  <c r="O839" i="7"/>
  <c r="C839" i="7"/>
  <c r="AE839" i="7"/>
  <c r="U839" i="7"/>
  <c r="K839" i="7"/>
  <c r="B839" i="7"/>
  <c r="J839" i="7"/>
  <c r="A839" i="7"/>
  <c r="I839" i="7"/>
  <c r="E831" i="7"/>
  <c r="AC831" i="7"/>
  <c r="X831" i="7"/>
  <c r="R831" i="7"/>
  <c r="G831" i="7"/>
  <c r="AE831" i="7"/>
  <c r="U831" i="7"/>
  <c r="K831" i="7"/>
  <c r="B831" i="7"/>
  <c r="Y831" i="7"/>
  <c r="P831" i="7"/>
  <c r="A831" i="7"/>
  <c r="O831" i="7"/>
  <c r="J831" i="7"/>
  <c r="AA831" i="7"/>
  <c r="I831" i="7"/>
  <c r="Z831" i="7"/>
  <c r="H831" i="7"/>
  <c r="F831" i="7"/>
  <c r="Q831" i="7"/>
  <c r="C831" i="7"/>
  <c r="S831" i="7"/>
  <c r="D831" i="7"/>
  <c r="E823" i="7"/>
  <c r="AC823" i="7"/>
  <c r="X823" i="7"/>
  <c r="R823" i="7"/>
  <c r="G823" i="7"/>
  <c r="AA823" i="7"/>
  <c r="Q823" i="7"/>
  <c r="F823" i="7"/>
  <c r="Z823" i="7"/>
  <c r="P823" i="7"/>
  <c r="D823" i="7"/>
  <c r="O823" i="7"/>
  <c r="C823" i="7"/>
  <c r="AE823" i="7"/>
  <c r="U823" i="7"/>
  <c r="K823" i="7"/>
  <c r="B823" i="7"/>
  <c r="J823" i="7"/>
  <c r="A823" i="7"/>
  <c r="Y823" i="7"/>
  <c r="S823" i="7"/>
  <c r="H823" i="7"/>
  <c r="I823" i="7"/>
  <c r="E815" i="7"/>
  <c r="AC815" i="7"/>
  <c r="X815" i="7"/>
  <c r="R815" i="7"/>
  <c r="G815" i="7"/>
  <c r="AA815" i="7"/>
  <c r="Q815" i="7"/>
  <c r="F815" i="7"/>
  <c r="Z815" i="7"/>
  <c r="P815" i="7"/>
  <c r="D815" i="7"/>
  <c r="O815" i="7"/>
  <c r="C815" i="7"/>
  <c r="AE815" i="7"/>
  <c r="U815" i="7"/>
  <c r="K815" i="7"/>
  <c r="B815" i="7"/>
  <c r="J815" i="7"/>
  <c r="A815" i="7"/>
  <c r="Y815" i="7"/>
  <c r="S815" i="7"/>
  <c r="H815" i="7"/>
  <c r="I815" i="7"/>
  <c r="E807" i="7"/>
  <c r="AC807" i="7"/>
  <c r="X807" i="7"/>
  <c r="R807" i="7"/>
  <c r="G807" i="7"/>
  <c r="AA807" i="7"/>
  <c r="Q807" i="7"/>
  <c r="F807" i="7"/>
  <c r="Z807" i="7"/>
  <c r="P807" i="7"/>
  <c r="D807" i="7"/>
  <c r="AE807" i="7"/>
  <c r="U807" i="7"/>
  <c r="K807" i="7"/>
  <c r="B807" i="7"/>
  <c r="J807" i="7"/>
  <c r="A807" i="7"/>
  <c r="Y807" i="7"/>
  <c r="S807" i="7"/>
  <c r="H807" i="7"/>
  <c r="O807" i="7"/>
  <c r="I807" i="7"/>
  <c r="C807" i="7"/>
  <c r="E799" i="7"/>
  <c r="AC799" i="7"/>
  <c r="X799" i="7"/>
  <c r="R799" i="7"/>
  <c r="G799" i="7"/>
  <c r="AA799" i="7"/>
  <c r="Q799" i="7"/>
  <c r="F799" i="7"/>
  <c r="Z799" i="7"/>
  <c r="P799" i="7"/>
  <c r="D799" i="7"/>
  <c r="O799" i="7"/>
  <c r="C799" i="7"/>
  <c r="AE799" i="7"/>
  <c r="U799" i="7"/>
  <c r="K799" i="7"/>
  <c r="B799" i="7"/>
  <c r="J799" i="7"/>
  <c r="A799" i="7"/>
  <c r="I799" i="7"/>
  <c r="Y799" i="7"/>
  <c r="S799" i="7"/>
  <c r="H799" i="7"/>
  <c r="E791" i="7"/>
  <c r="AC791" i="7"/>
  <c r="X791" i="7"/>
  <c r="R791" i="7"/>
  <c r="G791" i="7"/>
  <c r="AA791" i="7"/>
  <c r="Q791" i="7"/>
  <c r="F791" i="7"/>
  <c r="Z791" i="7"/>
  <c r="P791" i="7"/>
  <c r="D791" i="7"/>
  <c r="O791" i="7"/>
  <c r="C791" i="7"/>
  <c r="AE791" i="7"/>
  <c r="U791" i="7"/>
  <c r="K791" i="7"/>
  <c r="B791" i="7"/>
  <c r="J791" i="7"/>
  <c r="A791" i="7"/>
  <c r="I791" i="7"/>
  <c r="S791" i="7"/>
  <c r="H791" i="7"/>
  <c r="Y791" i="7"/>
  <c r="E783" i="7"/>
  <c r="AC783" i="7"/>
  <c r="X783" i="7"/>
  <c r="R783" i="7"/>
  <c r="G783" i="7"/>
  <c r="AA783" i="7"/>
  <c r="Q783" i="7"/>
  <c r="F783" i="7"/>
  <c r="Z783" i="7"/>
  <c r="P783" i="7"/>
  <c r="D783" i="7"/>
  <c r="O783" i="7"/>
  <c r="C783" i="7"/>
  <c r="AE783" i="7"/>
  <c r="U783" i="7"/>
  <c r="K783" i="7"/>
  <c r="B783" i="7"/>
  <c r="J783" i="7"/>
  <c r="A783" i="7"/>
  <c r="I783" i="7"/>
  <c r="Y783" i="7"/>
  <c r="S783" i="7"/>
  <c r="H783" i="7"/>
  <c r="E775" i="7"/>
  <c r="AE775" i="7"/>
  <c r="U775" i="7"/>
  <c r="K775" i="7"/>
  <c r="B775" i="7"/>
  <c r="J775" i="7"/>
  <c r="A775" i="7"/>
  <c r="I775" i="7"/>
  <c r="Y775" i="7"/>
  <c r="S775" i="7"/>
  <c r="H775" i="7"/>
  <c r="AC775" i="7"/>
  <c r="X775" i="7"/>
  <c r="R775" i="7"/>
  <c r="G775" i="7"/>
  <c r="AA775" i="7"/>
  <c r="Q775" i="7"/>
  <c r="F775" i="7"/>
  <c r="Z775" i="7"/>
  <c r="P775" i="7"/>
  <c r="D775" i="7"/>
  <c r="O775" i="7"/>
  <c r="C775" i="7"/>
  <c r="E767" i="7"/>
  <c r="AE767" i="7"/>
  <c r="U767" i="7"/>
  <c r="K767" i="7"/>
  <c r="B767" i="7"/>
  <c r="J767" i="7"/>
  <c r="A767" i="7"/>
  <c r="I767" i="7"/>
  <c r="Y767" i="7"/>
  <c r="S767" i="7"/>
  <c r="H767" i="7"/>
  <c r="AC767" i="7"/>
  <c r="X767" i="7"/>
  <c r="R767" i="7"/>
  <c r="G767" i="7"/>
  <c r="AA767" i="7"/>
  <c r="Q767" i="7"/>
  <c r="F767" i="7"/>
  <c r="Z767" i="7"/>
  <c r="P767" i="7"/>
  <c r="D767" i="7"/>
  <c r="O767" i="7"/>
  <c r="C767" i="7"/>
  <c r="E759" i="7"/>
  <c r="AE759" i="7"/>
  <c r="U759" i="7"/>
  <c r="K759" i="7"/>
  <c r="B759" i="7"/>
  <c r="J759" i="7"/>
  <c r="A759" i="7"/>
  <c r="I759" i="7"/>
  <c r="Y759" i="7"/>
  <c r="S759" i="7"/>
  <c r="H759" i="7"/>
  <c r="AC759" i="7"/>
  <c r="X759" i="7"/>
  <c r="R759" i="7"/>
  <c r="G759" i="7"/>
  <c r="AA759" i="7"/>
  <c r="Q759" i="7"/>
  <c r="F759" i="7"/>
  <c r="Z759" i="7"/>
  <c r="P759" i="7"/>
  <c r="D759" i="7"/>
  <c r="O759" i="7"/>
  <c r="C759" i="7"/>
  <c r="E751" i="7"/>
  <c r="AE751" i="7"/>
  <c r="U751" i="7"/>
  <c r="K751" i="7"/>
  <c r="B751" i="7"/>
  <c r="J751" i="7"/>
  <c r="A751" i="7"/>
  <c r="I751" i="7"/>
  <c r="Y751" i="7"/>
  <c r="S751" i="7"/>
  <c r="H751" i="7"/>
  <c r="AC751" i="7"/>
  <c r="X751" i="7"/>
  <c r="R751" i="7"/>
  <c r="G751" i="7"/>
  <c r="AA751" i="7"/>
  <c r="Q751" i="7"/>
  <c r="F751" i="7"/>
  <c r="Z751" i="7"/>
  <c r="P751" i="7"/>
  <c r="D751" i="7"/>
  <c r="O751" i="7"/>
  <c r="C751" i="7"/>
  <c r="E743" i="7"/>
  <c r="Z743" i="7"/>
  <c r="X743" i="7"/>
  <c r="Q743" i="7"/>
  <c r="F743" i="7"/>
  <c r="AC743" i="7"/>
  <c r="P743" i="7"/>
  <c r="D743" i="7"/>
  <c r="AA743" i="7"/>
  <c r="O743" i="7"/>
  <c r="C743" i="7"/>
  <c r="U743" i="7"/>
  <c r="K743" i="7"/>
  <c r="B743" i="7"/>
  <c r="J743" i="7"/>
  <c r="A743" i="7"/>
  <c r="AE743" i="7"/>
  <c r="I743" i="7"/>
  <c r="S743" i="7"/>
  <c r="H743" i="7"/>
  <c r="Y743" i="7"/>
  <c r="R743" i="7"/>
  <c r="G743" i="7"/>
  <c r="E735" i="7"/>
  <c r="AA735" i="7"/>
  <c r="Q735" i="7"/>
  <c r="F735" i="7"/>
  <c r="Z735" i="7"/>
  <c r="P735" i="7"/>
  <c r="D735" i="7"/>
  <c r="O735" i="7"/>
  <c r="C735" i="7"/>
  <c r="AE735" i="7"/>
  <c r="U735" i="7"/>
  <c r="K735" i="7"/>
  <c r="B735" i="7"/>
  <c r="J735" i="7"/>
  <c r="A735" i="7"/>
  <c r="I735" i="7"/>
  <c r="Y735" i="7"/>
  <c r="S735" i="7"/>
  <c r="H735" i="7"/>
  <c r="AC735" i="7"/>
  <c r="X735" i="7"/>
  <c r="R735" i="7"/>
  <c r="G735" i="7"/>
  <c r="E727" i="7"/>
  <c r="AA727" i="7"/>
  <c r="Q727" i="7"/>
  <c r="F727" i="7"/>
  <c r="Z727" i="7"/>
  <c r="P727" i="7"/>
  <c r="D727" i="7"/>
  <c r="O727" i="7"/>
  <c r="C727" i="7"/>
  <c r="AE727" i="7"/>
  <c r="U727" i="7"/>
  <c r="K727" i="7"/>
  <c r="B727" i="7"/>
  <c r="J727" i="7"/>
  <c r="A727" i="7"/>
  <c r="I727" i="7"/>
  <c r="Y727" i="7"/>
  <c r="S727" i="7"/>
  <c r="H727" i="7"/>
  <c r="AC727" i="7"/>
  <c r="X727" i="7"/>
  <c r="R727" i="7"/>
  <c r="G727" i="7"/>
  <c r="E719" i="7"/>
  <c r="AA719" i="7"/>
  <c r="Q719" i="7"/>
  <c r="F719" i="7"/>
  <c r="Z719" i="7"/>
  <c r="P719" i="7"/>
  <c r="D719" i="7"/>
  <c r="O719" i="7"/>
  <c r="C719" i="7"/>
  <c r="AE719" i="7"/>
  <c r="U719" i="7"/>
  <c r="K719" i="7"/>
  <c r="B719" i="7"/>
  <c r="J719" i="7"/>
  <c r="A719" i="7"/>
  <c r="I719" i="7"/>
  <c r="Y719" i="7"/>
  <c r="S719" i="7"/>
  <c r="H719" i="7"/>
  <c r="R719" i="7"/>
  <c r="G719" i="7"/>
  <c r="AC719" i="7"/>
  <c r="X719" i="7"/>
  <c r="E711" i="7"/>
  <c r="AA711" i="7"/>
  <c r="Q711" i="7"/>
  <c r="F711" i="7"/>
  <c r="Z711" i="7"/>
  <c r="P711" i="7"/>
  <c r="D711" i="7"/>
  <c r="O711" i="7"/>
  <c r="C711" i="7"/>
  <c r="AE711" i="7"/>
  <c r="U711" i="7"/>
  <c r="K711" i="7"/>
  <c r="B711" i="7"/>
  <c r="J711" i="7"/>
  <c r="A711" i="7"/>
  <c r="I711" i="7"/>
  <c r="Y711" i="7"/>
  <c r="S711" i="7"/>
  <c r="H711" i="7"/>
  <c r="AC711" i="7"/>
  <c r="X711" i="7"/>
  <c r="R711" i="7"/>
  <c r="G711" i="7"/>
  <c r="E703" i="7"/>
  <c r="AA703" i="7"/>
  <c r="Q703" i="7"/>
  <c r="F703" i="7"/>
  <c r="Z703" i="7"/>
  <c r="P703" i="7"/>
  <c r="D703" i="7"/>
  <c r="O703" i="7"/>
  <c r="C703" i="7"/>
  <c r="AE703" i="7"/>
  <c r="U703" i="7"/>
  <c r="K703" i="7"/>
  <c r="B703" i="7"/>
  <c r="J703" i="7"/>
  <c r="A703" i="7"/>
  <c r="I703" i="7"/>
  <c r="Y703" i="7"/>
  <c r="S703" i="7"/>
  <c r="H703" i="7"/>
  <c r="AC703" i="7"/>
  <c r="X703" i="7"/>
  <c r="R703" i="7"/>
  <c r="G703" i="7"/>
  <c r="E695" i="7"/>
  <c r="AA695" i="7"/>
  <c r="Q695" i="7"/>
  <c r="F695" i="7"/>
  <c r="Z695" i="7"/>
  <c r="P695" i="7"/>
  <c r="D695" i="7"/>
  <c r="O695" i="7"/>
  <c r="C695" i="7"/>
  <c r="AE695" i="7"/>
  <c r="U695" i="7"/>
  <c r="K695" i="7"/>
  <c r="B695" i="7"/>
  <c r="J695" i="7"/>
  <c r="A695" i="7"/>
  <c r="I695" i="7"/>
  <c r="Y695" i="7"/>
  <c r="S695" i="7"/>
  <c r="H695" i="7"/>
  <c r="AC695" i="7"/>
  <c r="X695" i="7"/>
  <c r="R695" i="7"/>
  <c r="G695" i="7"/>
  <c r="E687" i="7"/>
  <c r="Z687" i="7"/>
  <c r="P687" i="7"/>
  <c r="D687" i="7"/>
  <c r="AE687" i="7"/>
  <c r="U687" i="7"/>
  <c r="K687" i="7"/>
  <c r="B687" i="7"/>
  <c r="AC687" i="7"/>
  <c r="H687" i="7"/>
  <c r="AA687" i="7"/>
  <c r="G687" i="7"/>
  <c r="S687" i="7"/>
  <c r="F687" i="7"/>
  <c r="R687" i="7"/>
  <c r="C687" i="7"/>
  <c r="Y687" i="7"/>
  <c r="Q687" i="7"/>
  <c r="A687" i="7"/>
  <c r="X687" i="7"/>
  <c r="O687" i="7"/>
  <c r="J687" i="7"/>
  <c r="I687" i="7"/>
  <c r="E679" i="7"/>
  <c r="Y679" i="7"/>
  <c r="S679" i="7"/>
  <c r="H679" i="7"/>
  <c r="AC679" i="7"/>
  <c r="X679" i="7"/>
  <c r="R679" i="7"/>
  <c r="G679" i="7"/>
  <c r="AA679" i="7"/>
  <c r="Q679" i="7"/>
  <c r="F679" i="7"/>
  <c r="Z679" i="7"/>
  <c r="P679" i="7"/>
  <c r="D679" i="7"/>
  <c r="O679" i="7"/>
  <c r="C679" i="7"/>
  <c r="AE679" i="7"/>
  <c r="U679" i="7"/>
  <c r="K679" i="7"/>
  <c r="B679" i="7"/>
  <c r="J679" i="7"/>
  <c r="A679" i="7"/>
  <c r="I679" i="7"/>
  <c r="E671" i="7"/>
  <c r="Y671" i="7"/>
  <c r="S671" i="7"/>
  <c r="H671" i="7"/>
  <c r="AC671" i="7"/>
  <c r="X671" i="7"/>
  <c r="R671" i="7"/>
  <c r="G671" i="7"/>
  <c r="AA671" i="7"/>
  <c r="Q671" i="7"/>
  <c r="F671" i="7"/>
  <c r="Z671" i="7"/>
  <c r="P671" i="7"/>
  <c r="D671" i="7"/>
  <c r="O671" i="7"/>
  <c r="C671" i="7"/>
  <c r="AE671" i="7"/>
  <c r="U671" i="7"/>
  <c r="K671" i="7"/>
  <c r="B671" i="7"/>
  <c r="J671" i="7"/>
  <c r="A671" i="7"/>
  <c r="I671" i="7"/>
  <c r="E663" i="7"/>
  <c r="Y663" i="7"/>
  <c r="S663" i="7"/>
  <c r="H663" i="7"/>
  <c r="AC663" i="7"/>
  <c r="X663" i="7"/>
  <c r="R663" i="7"/>
  <c r="G663" i="7"/>
  <c r="AA663" i="7"/>
  <c r="Q663" i="7"/>
  <c r="F663" i="7"/>
  <c r="Z663" i="7"/>
  <c r="P663" i="7"/>
  <c r="D663" i="7"/>
  <c r="O663" i="7"/>
  <c r="C663" i="7"/>
  <c r="AE663" i="7"/>
  <c r="U663" i="7"/>
  <c r="K663" i="7"/>
  <c r="B663" i="7"/>
  <c r="J663" i="7"/>
  <c r="A663" i="7"/>
  <c r="I663" i="7"/>
  <c r="E655" i="7"/>
  <c r="Y655" i="7"/>
  <c r="S655" i="7"/>
  <c r="H655" i="7"/>
  <c r="AC655" i="7"/>
  <c r="X655" i="7"/>
  <c r="R655" i="7"/>
  <c r="G655" i="7"/>
  <c r="AA655" i="7"/>
  <c r="Q655" i="7"/>
  <c r="F655" i="7"/>
  <c r="Z655" i="7"/>
  <c r="P655" i="7"/>
  <c r="D655" i="7"/>
  <c r="O655" i="7"/>
  <c r="C655" i="7"/>
  <c r="AE655" i="7"/>
  <c r="U655" i="7"/>
  <c r="K655" i="7"/>
  <c r="B655" i="7"/>
  <c r="J655" i="7"/>
  <c r="A655" i="7"/>
  <c r="I655" i="7"/>
  <c r="E647" i="7"/>
  <c r="Y647" i="7"/>
  <c r="S647" i="7"/>
  <c r="H647" i="7"/>
  <c r="AC647" i="7"/>
  <c r="X647" i="7"/>
  <c r="R647" i="7"/>
  <c r="G647" i="7"/>
  <c r="AA647" i="7"/>
  <c r="Q647" i="7"/>
  <c r="F647" i="7"/>
  <c r="Z647" i="7"/>
  <c r="P647" i="7"/>
  <c r="D647" i="7"/>
  <c r="O647" i="7"/>
  <c r="C647" i="7"/>
  <c r="AE647" i="7"/>
  <c r="U647" i="7"/>
  <c r="K647" i="7"/>
  <c r="B647" i="7"/>
  <c r="J647" i="7"/>
  <c r="A647" i="7"/>
  <c r="I647" i="7"/>
  <c r="E639" i="7"/>
  <c r="Y639" i="7"/>
  <c r="S639" i="7"/>
  <c r="AC639" i="7"/>
  <c r="X639" i="7"/>
  <c r="R639" i="7"/>
  <c r="G639" i="7"/>
  <c r="AA639" i="7"/>
  <c r="Q639" i="7"/>
  <c r="F639" i="7"/>
  <c r="Z639" i="7"/>
  <c r="P639" i="7"/>
  <c r="D639" i="7"/>
  <c r="O639" i="7"/>
  <c r="AE639" i="7"/>
  <c r="U639" i="7"/>
  <c r="K639" i="7"/>
  <c r="B639" i="7"/>
  <c r="J639" i="7"/>
  <c r="A639" i="7"/>
  <c r="H639" i="7"/>
  <c r="C639" i="7"/>
  <c r="I639" i="7"/>
  <c r="E631" i="7"/>
  <c r="AC631" i="7"/>
  <c r="X631" i="7"/>
  <c r="R631" i="7"/>
  <c r="AE631" i="7"/>
  <c r="U631" i="7"/>
  <c r="O631" i="7"/>
  <c r="C631" i="7"/>
  <c r="K631" i="7"/>
  <c r="B631" i="7"/>
  <c r="AA631" i="7"/>
  <c r="J631" i="7"/>
  <c r="A631" i="7"/>
  <c r="Z631" i="7"/>
  <c r="I631" i="7"/>
  <c r="H631" i="7"/>
  <c r="S631" i="7"/>
  <c r="G631" i="7"/>
  <c r="Q631" i="7"/>
  <c r="F631" i="7"/>
  <c r="Y631" i="7"/>
  <c r="D631" i="7"/>
  <c r="P631" i="7"/>
  <c r="E623" i="7"/>
  <c r="O623" i="7"/>
  <c r="C623" i="7"/>
  <c r="AE623" i="7"/>
  <c r="U623" i="7"/>
  <c r="K623" i="7"/>
  <c r="B623" i="7"/>
  <c r="J623" i="7"/>
  <c r="A623" i="7"/>
  <c r="I623" i="7"/>
  <c r="Y623" i="7"/>
  <c r="S623" i="7"/>
  <c r="H623" i="7"/>
  <c r="AC623" i="7"/>
  <c r="X623" i="7"/>
  <c r="R623" i="7"/>
  <c r="G623" i="7"/>
  <c r="AA623" i="7"/>
  <c r="Q623" i="7"/>
  <c r="F623" i="7"/>
  <c r="P623" i="7"/>
  <c r="Z623" i="7"/>
  <c r="D623" i="7"/>
  <c r="E615" i="7"/>
  <c r="O615" i="7"/>
  <c r="C615" i="7"/>
  <c r="AE615" i="7"/>
  <c r="U615" i="7"/>
  <c r="K615" i="7"/>
  <c r="B615" i="7"/>
  <c r="J615" i="7"/>
  <c r="A615" i="7"/>
  <c r="I615" i="7"/>
  <c r="Y615" i="7"/>
  <c r="S615" i="7"/>
  <c r="H615" i="7"/>
  <c r="AC615" i="7"/>
  <c r="X615" i="7"/>
  <c r="R615" i="7"/>
  <c r="G615" i="7"/>
  <c r="AA615" i="7"/>
  <c r="Q615" i="7"/>
  <c r="F615" i="7"/>
  <c r="P615" i="7"/>
  <c r="D615" i="7"/>
  <c r="Z615" i="7"/>
  <c r="E607" i="7"/>
  <c r="O607" i="7"/>
  <c r="C607" i="7"/>
  <c r="AE607" i="7"/>
  <c r="U607" i="7"/>
  <c r="K607" i="7"/>
  <c r="B607" i="7"/>
  <c r="J607" i="7"/>
  <c r="A607" i="7"/>
  <c r="I607" i="7"/>
  <c r="Y607" i="7"/>
  <c r="S607" i="7"/>
  <c r="H607" i="7"/>
  <c r="AC607" i="7"/>
  <c r="X607" i="7"/>
  <c r="R607" i="7"/>
  <c r="G607" i="7"/>
  <c r="AA607" i="7"/>
  <c r="Q607" i="7"/>
  <c r="F607" i="7"/>
  <c r="Z607" i="7"/>
  <c r="P607" i="7"/>
  <c r="D607" i="7"/>
  <c r="E599" i="7"/>
  <c r="O599" i="7"/>
  <c r="C599" i="7"/>
  <c r="AE599" i="7"/>
  <c r="U599" i="7"/>
  <c r="K599" i="7"/>
  <c r="B599" i="7"/>
  <c r="J599" i="7"/>
  <c r="A599" i="7"/>
  <c r="I599" i="7"/>
  <c r="Y599" i="7"/>
  <c r="S599" i="7"/>
  <c r="H599" i="7"/>
  <c r="AC599" i="7"/>
  <c r="X599" i="7"/>
  <c r="R599" i="7"/>
  <c r="G599" i="7"/>
  <c r="AA599" i="7"/>
  <c r="Q599" i="7"/>
  <c r="F599" i="7"/>
  <c r="Z599" i="7"/>
  <c r="D599" i="7"/>
  <c r="P599" i="7"/>
  <c r="E591" i="7"/>
  <c r="O591" i="7"/>
  <c r="C591" i="7"/>
  <c r="AE591" i="7"/>
  <c r="U591" i="7"/>
  <c r="K591" i="7"/>
  <c r="B591" i="7"/>
  <c r="J591" i="7"/>
  <c r="A591" i="7"/>
  <c r="I591" i="7"/>
  <c r="Y591" i="7"/>
  <c r="S591" i="7"/>
  <c r="H591" i="7"/>
  <c r="AC591" i="7"/>
  <c r="X591" i="7"/>
  <c r="R591" i="7"/>
  <c r="G591" i="7"/>
  <c r="AA591" i="7"/>
  <c r="Q591" i="7"/>
  <c r="F591" i="7"/>
  <c r="P591" i="7"/>
  <c r="Z591" i="7"/>
  <c r="D591" i="7"/>
  <c r="E583" i="7"/>
  <c r="AE583" i="7"/>
  <c r="U583" i="7"/>
  <c r="K583" i="7"/>
  <c r="B583" i="7"/>
  <c r="I583" i="7"/>
  <c r="AC583" i="7"/>
  <c r="X583" i="7"/>
  <c r="R583" i="7"/>
  <c r="G583" i="7"/>
  <c r="Q583" i="7"/>
  <c r="A583" i="7"/>
  <c r="P583" i="7"/>
  <c r="Y583" i="7"/>
  <c r="O583" i="7"/>
  <c r="J583" i="7"/>
  <c r="F583" i="7"/>
  <c r="AA583" i="7"/>
  <c r="D583" i="7"/>
  <c r="Z583" i="7"/>
  <c r="S583" i="7"/>
  <c r="H583" i="7"/>
  <c r="C583" i="7"/>
  <c r="E575" i="7"/>
  <c r="I575" i="7"/>
  <c r="Y575" i="7"/>
  <c r="S575" i="7"/>
  <c r="H575" i="7"/>
  <c r="AC575" i="7"/>
  <c r="X575" i="7"/>
  <c r="R575" i="7"/>
  <c r="G575" i="7"/>
  <c r="AA575" i="7"/>
  <c r="Q575" i="7"/>
  <c r="F575" i="7"/>
  <c r="O575" i="7"/>
  <c r="C575" i="7"/>
  <c r="AE575" i="7"/>
  <c r="U575" i="7"/>
  <c r="K575" i="7"/>
  <c r="B575" i="7"/>
  <c r="D575" i="7"/>
  <c r="A575" i="7"/>
  <c r="Z575" i="7"/>
  <c r="P575" i="7"/>
  <c r="J575" i="7"/>
  <c r="E567" i="7"/>
  <c r="I567" i="7"/>
  <c r="Y567" i="7"/>
  <c r="S567" i="7"/>
  <c r="H567" i="7"/>
  <c r="AC567" i="7"/>
  <c r="X567" i="7"/>
  <c r="R567" i="7"/>
  <c r="G567" i="7"/>
  <c r="AA567" i="7"/>
  <c r="Q567" i="7"/>
  <c r="F567" i="7"/>
  <c r="O567" i="7"/>
  <c r="C567" i="7"/>
  <c r="AE567" i="7"/>
  <c r="U567" i="7"/>
  <c r="K567" i="7"/>
  <c r="B567" i="7"/>
  <c r="P567" i="7"/>
  <c r="J567" i="7"/>
  <c r="D567" i="7"/>
  <c r="A567" i="7"/>
  <c r="Z567" i="7"/>
  <c r="E559" i="7"/>
  <c r="I559" i="7"/>
  <c r="Y559" i="7"/>
  <c r="S559" i="7"/>
  <c r="H559" i="7"/>
  <c r="AC559" i="7"/>
  <c r="X559" i="7"/>
  <c r="R559" i="7"/>
  <c r="G559" i="7"/>
  <c r="AA559" i="7"/>
  <c r="Q559" i="7"/>
  <c r="F559" i="7"/>
  <c r="O559" i="7"/>
  <c r="C559" i="7"/>
  <c r="AE559" i="7"/>
  <c r="U559" i="7"/>
  <c r="K559" i="7"/>
  <c r="B559" i="7"/>
  <c r="D559" i="7"/>
  <c r="A559" i="7"/>
  <c r="Z559" i="7"/>
  <c r="P559" i="7"/>
  <c r="J559" i="7"/>
  <c r="E551" i="7"/>
  <c r="I551" i="7"/>
  <c r="Y551" i="7"/>
  <c r="S551" i="7"/>
  <c r="H551" i="7"/>
  <c r="AC551" i="7"/>
  <c r="X551" i="7"/>
  <c r="R551" i="7"/>
  <c r="G551" i="7"/>
  <c r="AA551" i="7"/>
  <c r="Q551" i="7"/>
  <c r="F551" i="7"/>
  <c r="O551" i="7"/>
  <c r="C551" i="7"/>
  <c r="AE551" i="7"/>
  <c r="U551" i="7"/>
  <c r="K551" i="7"/>
  <c r="B551" i="7"/>
  <c r="P551" i="7"/>
  <c r="J551" i="7"/>
  <c r="D551" i="7"/>
  <c r="A551" i="7"/>
  <c r="Z551" i="7"/>
  <c r="E543" i="7"/>
  <c r="I543" i="7"/>
  <c r="Y543" i="7"/>
  <c r="S543" i="7"/>
  <c r="H543" i="7"/>
  <c r="AC543" i="7"/>
  <c r="X543" i="7"/>
  <c r="R543" i="7"/>
  <c r="G543" i="7"/>
  <c r="AA543" i="7"/>
  <c r="Q543" i="7"/>
  <c r="F543" i="7"/>
  <c r="O543" i="7"/>
  <c r="C543" i="7"/>
  <c r="AE543" i="7"/>
  <c r="U543" i="7"/>
  <c r="K543" i="7"/>
  <c r="B543" i="7"/>
  <c r="D543" i="7"/>
  <c r="A543" i="7"/>
  <c r="Z543" i="7"/>
  <c r="P543" i="7"/>
  <c r="J543" i="7"/>
  <c r="E535" i="7"/>
  <c r="I535" i="7"/>
  <c r="Y535" i="7"/>
  <c r="S535" i="7"/>
  <c r="H535" i="7"/>
  <c r="AC535" i="7"/>
  <c r="X535" i="7"/>
  <c r="R535" i="7"/>
  <c r="G535" i="7"/>
  <c r="AA535" i="7"/>
  <c r="Q535" i="7"/>
  <c r="F535" i="7"/>
  <c r="O535" i="7"/>
  <c r="C535" i="7"/>
  <c r="AE535" i="7"/>
  <c r="U535" i="7"/>
  <c r="K535" i="7"/>
  <c r="B535" i="7"/>
  <c r="P535" i="7"/>
  <c r="J535" i="7"/>
  <c r="D535" i="7"/>
  <c r="A535" i="7"/>
  <c r="Z535" i="7"/>
  <c r="E527" i="7"/>
  <c r="I527" i="7"/>
  <c r="AC527" i="7"/>
  <c r="X527" i="7"/>
  <c r="R527" i="7"/>
  <c r="G527" i="7"/>
  <c r="AE527" i="7"/>
  <c r="Z527" i="7"/>
  <c r="F527" i="7"/>
  <c r="S527" i="7"/>
  <c r="D527" i="7"/>
  <c r="Q527" i="7"/>
  <c r="C527" i="7"/>
  <c r="Y527" i="7"/>
  <c r="P527" i="7"/>
  <c r="B527" i="7"/>
  <c r="O527" i="7"/>
  <c r="A527" i="7"/>
  <c r="K527" i="7"/>
  <c r="J527" i="7"/>
  <c r="U527" i="7"/>
  <c r="H527" i="7"/>
  <c r="AA527" i="7"/>
  <c r="E519" i="7"/>
  <c r="AE519" i="7"/>
  <c r="U519" i="7"/>
  <c r="K519" i="7"/>
  <c r="B519" i="7"/>
  <c r="J519" i="7"/>
  <c r="A519" i="7"/>
  <c r="I519" i="7"/>
  <c r="Y519" i="7"/>
  <c r="S519" i="7"/>
  <c r="H519" i="7"/>
  <c r="AC519" i="7"/>
  <c r="X519" i="7"/>
  <c r="R519" i="7"/>
  <c r="G519" i="7"/>
  <c r="AA519" i="7"/>
  <c r="Q519" i="7"/>
  <c r="F519" i="7"/>
  <c r="Z519" i="7"/>
  <c r="P519" i="7"/>
  <c r="D519" i="7"/>
  <c r="O519" i="7"/>
  <c r="C519" i="7"/>
  <c r="E511" i="7"/>
  <c r="AE511" i="7"/>
  <c r="U511" i="7"/>
  <c r="K511" i="7"/>
  <c r="B511" i="7"/>
  <c r="J511" i="7"/>
  <c r="A511" i="7"/>
  <c r="I511" i="7"/>
  <c r="Y511" i="7"/>
  <c r="S511" i="7"/>
  <c r="H511" i="7"/>
  <c r="AC511" i="7"/>
  <c r="X511" i="7"/>
  <c r="R511" i="7"/>
  <c r="G511" i="7"/>
  <c r="AA511" i="7"/>
  <c r="Q511" i="7"/>
  <c r="F511" i="7"/>
  <c r="Z511" i="7"/>
  <c r="P511" i="7"/>
  <c r="D511" i="7"/>
  <c r="O511" i="7"/>
  <c r="C511" i="7"/>
  <c r="E503" i="7"/>
  <c r="AE503" i="7"/>
  <c r="U503" i="7"/>
  <c r="K503" i="7"/>
  <c r="B503" i="7"/>
  <c r="J503" i="7"/>
  <c r="A503" i="7"/>
  <c r="I503" i="7"/>
  <c r="Y503" i="7"/>
  <c r="S503" i="7"/>
  <c r="H503" i="7"/>
  <c r="AC503" i="7"/>
  <c r="X503" i="7"/>
  <c r="R503" i="7"/>
  <c r="G503" i="7"/>
  <c r="AA503" i="7"/>
  <c r="Q503" i="7"/>
  <c r="F503" i="7"/>
  <c r="Z503" i="7"/>
  <c r="P503" i="7"/>
  <c r="D503" i="7"/>
  <c r="O503" i="7"/>
  <c r="C503" i="7"/>
  <c r="E495" i="7"/>
  <c r="AE495" i="7"/>
  <c r="U495" i="7"/>
  <c r="K495" i="7"/>
  <c r="B495" i="7"/>
  <c r="J495" i="7"/>
  <c r="A495" i="7"/>
  <c r="I495" i="7"/>
  <c r="Y495" i="7"/>
  <c r="S495" i="7"/>
  <c r="H495" i="7"/>
  <c r="AC495" i="7"/>
  <c r="X495" i="7"/>
  <c r="R495" i="7"/>
  <c r="G495" i="7"/>
  <c r="AA495" i="7"/>
  <c r="Q495" i="7"/>
  <c r="F495" i="7"/>
  <c r="Z495" i="7"/>
  <c r="P495" i="7"/>
  <c r="D495" i="7"/>
  <c r="O495" i="7"/>
  <c r="C495" i="7"/>
  <c r="E487" i="7"/>
  <c r="AE487" i="7"/>
  <c r="U487" i="7"/>
  <c r="K487" i="7"/>
  <c r="B487" i="7"/>
  <c r="J487" i="7"/>
  <c r="A487" i="7"/>
  <c r="I487" i="7"/>
  <c r="Y487" i="7"/>
  <c r="S487" i="7"/>
  <c r="H487" i="7"/>
  <c r="AC487" i="7"/>
  <c r="X487" i="7"/>
  <c r="R487" i="7"/>
  <c r="G487" i="7"/>
  <c r="AA487" i="7"/>
  <c r="Q487" i="7"/>
  <c r="F487" i="7"/>
  <c r="Z487" i="7"/>
  <c r="P487" i="7"/>
  <c r="D487" i="7"/>
  <c r="O487" i="7"/>
  <c r="C487" i="7"/>
  <c r="E479" i="7"/>
  <c r="AC479" i="7"/>
  <c r="X479" i="7"/>
  <c r="R479" i="7"/>
  <c r="G479" i="7"/>
  <c r="AA479" i="7"/>
  <c r="Q479" i="7"/>
  <c r="F479" i="7"/>
  <c r="Z479" i="7"/>
  <c r="P479" i="7"/>
  <c r="D479" i="7"/>
  <c r="O479" i="7"/>
  <c r="C479" i="7"/>
  <c r="U479" i="7"/>
  <c r="K479" i="7"/>
  <c r="B479" i="7"/>
  <c r="AE479" i="7"/>
  <c r="J479" i="7"/>
  <c r="A479" i="7"/>
  <c r="I479" i="7"/>
  <c r="H479" i="7"/>
  <c r="Y479" i="7"/>
  <c r="S479" i="7"/>
  <c r="E471" i="7"/>
  <c r="AC471" i="7"/>
  <c r="X471" i="7"/>
  <c r="R471" i="7"/>
  <c r="G471" i="7"/>
  <c r="AA471" i="7"/>
  <c r="Q471" i="7"/>
  <c r="F471" i="7"/>
  <c r="Z471" i="7"/>
  <c r="P471" i="7"/>
  <c r="D471" i="7"/>
  <c r="O471" i="7"/>
  <c r="C471" i="7"/>
  <c r="AE471" i="7"/>
  <c r="U471" i="7"/>
  <c r="K471" i="7"/>
  <c r="B471" i="7"/>
  <c r="J471" i="7"/>
  <c r="A471" i="7"/>
  <c r="I471" i="7"/>
  <c r="Y471" i="7"/>
  <c r="S471" i="7"/>
  <c r="H471" i="7"/>
  <c r="E463" i="7"/>
  <c r="AC463" i="7"/>
  <c r="X463" i="7"/>
  <c r="R463" i="7"/>
  <c r="G463" i="7"/>
  <c r="AA463" i="7"/>
  <c r="Q463" i="7"/>
  <c r="F463" i="7"/>
  <c r="Z463" i="7"/>
  <c r="P463" i="7"/>
  <c r="D463" i="7"/>
  <c r="O463" i="7"/>
  <c r="C463" i="7"/>
  <c r="AE463" i="7"/>
  <c r="U463" i="7"/>
  <c r="K463" i="7"/>
  <c r="B463" i="7"/>
  <c r="J463" i="7"/>
  <c r="A463" i="7"/>
  <c r="I463" i="7"/>
  <c r="Y463" i="7"/>
  <c r="S463" i="7"/>
  <c r="H463" i="7"/>
  <c r="E455" i="7"/>
  <c r="AC455" i="7"/>
  <c r="X455" i="7"/>
  <c r="R455" i="7"/>
  <c r="G455" i="7"/>
  <c r="AA455" i="7"/>
  <c r="Q455" i="7"/>
  <c r="F455" i="7"/>
  <c r="Z455" i="7"/>
  <c r="P455" i="7"/>
  <c r="D455" i="7"/>
  <c r="O455" i="7"/>
  <c r="C455" i="7"/>
  <c r="AE455" i="7"/>
  <c r="U455" i="7"/>
  <c r="K455" i="7"/>
  <c r="B455" i="7"/>
  <c r="J455" i="7"/>
  <c r="A455" i="7"/>
  <c r="I455" i="7"/>
  <c r="Y455" i="7"/>
  <c r="S455" i="7"/>
  <c r="H455" i="7"/>
  <c r="E447" i="7"/>
  <c r="AC447" i="7"/>
  <c r="X447" i="7"/>
  <c r="R447" i="7"/>
  <c r="G447" i="7"/>
  <c r="AA447" i="7"/>
  <c r="Q447" i="7"/>
  <c r="F447" i="7"/>
  <c r="Z447" i="7"/>
  <c r="P447" i="7"/>
  <c r="D447" i="7"/>
  <c r="O447" i="7"/>
  <c r="C447" i="7"/>
  <c r="AE447" i="7"/>
  <c r="U447" i="7"/>
  <c r="K447" i="7"/>
  <c r="B447" i="7"/>
  <c r="J447" i="7"/>
  <c r="A447" i="7"/>
  <c r="I447" i="7"/>
  <c r="H447" i="7"/>
  <c r="Y447" i="7"/>
  <c r="S447" i="7"/>
  <c r="E439" i="7"/>
  <c r="AC439" i="7"/>
  <c r="X439" i="7"/>
  <c r="R439" i="7"/>
  <c r="G439" i="7"/>
  <c r="AA439" i="7"/>
  <c r="Q439" i="7"/>
  <c r="F439" i="7"/>
  <c r="Z439" i="7"/>
  <c r="P439" i="7"/>
  <c r="D439" i="7"/>
  <c r="O439" i="7"/>
  <c r="C439" i="7"/>
  <c r="AE439" i="7"/>
  <c r="U439" i="7"/>
  <c r="K439" i="7"/>
  <c r="B439" i="7"/>
  <c r="J439" i="7"/>
  <c r="A439" i="7"/>
  <c r="I439" i="7"/>
  <c r="Y439" i="7"/>
  <c r="S439" i="7"/>
  <c r="H439" i="7"/>
  <c r="E431" i="7"/>
  <c r="AC431" i="7"/>
  <c r="X431" i="7"/>
  <c r="R431" i="7"/>
  <c r="G431" i="7"/>
  <c r="Z431" i="7"/>
  <c r="P431" i="7"/>
  <c r="D431" i="7"/>
  <c r="I431" i="7"/>
  <c r="U431" i="7"/>
  <c r="F431" i="7"/>
  <c r="AA431" i="7"/>
  <c r="C431" i="7"/>
  <c r="S431" i="7"/>
  <c r="B431" i="7"/>
  <c r="Q431" i="7"/>
  <c r="A431" i="7"/>
  <c r="O431" i="7"/>
  <c r="Y431" i="7"/>
  <c r="K431" i="7"/>
  <c r="AE431" i="7"/>
  <c r="J431" i="7"/>
  <c r="H431" i="7"/>
  <c r="E423" i="7"/>
  <c r="Y423" i="7"/>
  <c r="S423" i="7"/>
  <c r="H423" i="7"/>
  <c r="AC423" i="7"/>
  <c r="X423" i="7"/>
  <c r="R423" i="7"/>
  <c r="G423" i="7"/>
  <c r="AA423" i="7"/>
  <c r="Q423" i="7"/>
  <c r="F423" i="7"/>
  <c r="Z423" i="7"/>
  <c r="P423" i="7"/>
  <c r="D423" i="7"/>
  <c r="O423" i="7"/>
  <c r="C423" i="7"/>
  <c r="AE423" i="7"/>
  <c r="U423" i="7"/>
  <c r="K423" i="7"/>
  <c r="B423" i="7"/>
  <c r="J423" i="7"/>
  <c r="A423" i="7"/>
  <c r="I423" i="7"/>
  <c r="E415" i="7"/>
  <c r="Y415" i="7"/>
  <c r="S415" i="7"/>
  <c r="H415" i="7"/>
  <c r="AC415" i="7"/>
  <c r="X415" i="7"/>
  <c r="R415" i="7"/>
  <c r="G415" i="7"/>
  <c r="AA415" i="7"/>
  <c r="Q415" i="7"/>
  <c r="F415" i="7"/>
  <c r="Z415" i="7"/>
  <c r="P415" i="7"/>
  <c r="D415" i="7"/>
  <c r="O415" i="7"/>
  <c r="C415" i="7"/>
  <c r="AE415" i="7"/>
  <c r="U415" i="7"/>
  <c r="K415" i="7"/>
  <c r="B415" i="7"/>
  <c r="J415" i="7"/>
  <c r="A415" i="7"/>
  <c r="I415" i="7"/>
  <c r="E407" i="7"/>
  <c r="Y407" i="7"/>
  <c r="S407" i="7"/>
  <c r="H407" i="7"/>
  <c r="AC407" i="7"/>
  <c r="X407" i="7"/>
  <c r="R407" i="7"/>
  <c r="G407" i="7"/>
  <c r="AA407" i="7"/>
  <c r="Q407" i="7"/>
  <c r="F407" i="7"/>
  <c r="Z407" i="7"/>
  <c r="P407" i="7"/>
  <c r="D407" i="7"/>
  <c r="O407" i="7"/>
  <c r="C407" i="7"/>
  <c r="AE407" i="7"/>
  <c r="U407" i="7"/>
  <c r="K407" i="7"/>
  <c r="B407" i="7"/>
  <c r="J407" i="7"/>
  <c r="A407" i="7"/>
  <c r="I407" i="7"/>
  <c r="E399" i="7"/>
  <c r="Y399" i="7"/>
  <c r="S399" i="7"/>
  <c r="H399" i="7"/>
  <c r="AC399" i="7"/>
  <c r="X399" i="7"/>
  <c r="R399" i="7"/>
  <c r="G399" i="7"/>
  <c r="AA399" i="7"/>
  <c r="Q399" i="7"/>
  <c r="F399" i="7"/>
  <c r="Z399" i="7"/>
  <c r="P399" i="7"/>
  <c r="D399" i="7"/>
  <c r="O399" i="7"/>
  <c r="C399" i="7"/>
  <c r="AE399" i="7"/>
  <c r="U399" i="7"/>
  <c r="K399" i="7"/>
  <c r="B399" i="7"/>
  <c r="J399" i="7"/>
  <c r="A399" i="7"/>
  <c r="I399" i="7"/>
  <c r="E391" i="7"/>
  <c r="Y391" i="7"/>
  <c r="S391" i="7"/>
  <c r="H391" i="7"/>
  <c r="AC391" i="7"/>
  <c r="X391" i="7"/>
  <c r="R391" i="7"/>
  <c r="G391" i="7"/>
  <c r="AA391" i="7"/>
  <c r="Q391" i="7"/>
  <c r="F391" i="7"/>
  <c r="Z391" i="7"/>
  <c r="P391" i="7"/>
  <c r="D391" i="7"/>
  <c r="O391" i="7"/>
  <c r="C391" i="7"/>
  <c r="AE391" i="7"/>
  <c r="U391" i="7"/>
  <c r="K391" i="7"/>
  <c r="B391" i="7"/>
  <c r="J391" i="7"/>
  <c r="A391" i="7"/>
  <c r="I391" i="7"/>
  <c r="E383" i="7"/>
  <c r="Y383" i="7"/>
  <c r="S383" i="7"/>
  <c r="H383" i="7"/>
  <c r="AC383" i="7"/>
  <c r="X383" i="7"/>
  <c r="R383" i="7"/>
  <c r="G383" i="7"/>
  <c r="AA383" i="7"/>
  <c r="Q383" i="7"/>
  <c r="F383" i="7"/>
  <c r="Z383" i="7"/>
  <c r="P383" i="7"/>
  <c r="D383" i="7"/>
  <c r="O383" i="7"/>
  <c r="C383" i="7"/>
  <c r="AE383" i="7"/>
  <c r="U383" i="7"/>
  <c r="K383" i="7"/>
  <c r="B383" i="7"/>
  <c r="J383" i="7"/>
  <c r="A383" i="7"/>
  <c r="I383" i="7"/>
  <c r="E375" i="7"/>
  <c r="Y375" i="7"/>
  <c r="S375" i="7"/>
  <c r="H375" i="7"/>
  <c r="AC375" i="7"/>
  <c r="X375" i="7"/>
  <c r="R375" i="7"/>
  <c r="G375" i="7"/>
  <c r="AA375" i="7"/>
  <c r="Q375" i="7"/>
  <c r="F375" i="7"/>
  <c r="Z375" i="7"/>
  <c r="P375" i="7"/>
  <c r="D375" i="7"/>
  <c r="O375" i="7"/>
  <c r="C375" i="7"/>
  <c r="AE375" i="7"/>
  <c r="U375" i="7"/>
  <c r="K375" i="7"/>
  <c r="B375" i="7"/>
  <c r="J375" i="7"/>
  <c r="A375" i="7"/>
  <c r="I375" i="7"/>
  <c r="E367" i="7"/>
  <c r="AC367" i="7"/>
  <c r="X367" i="7"/>
  <c r="R367" i="7"/>
  <c r="G367" i="7"/>
  <c r="Z367" i="7"/>
  <c r="P367" i="7"/>
  <c r="D367" i="7"/>
  <c r="AE367" i="7"/>
  <c r="U367" i="7"/>
  <c r="K367" i="7"/>
  <c r="B367" i="7"/>
  <c r="O367" i="7"/>
  <c r="Y367" i="7"/>
  <c r="J367" i="7"/>
  <c r="I367" i="7"/>
  <c r="H367" i="7"/>
  <c r="AA367" i="7"/>
  <c r="C367" i="7"/>
  <c r="S367" i="7"/>
  <c r="A367" i="7"/>
  <c r="F367" i="7"/>
  <c r="Q367" i="7"/>
  <c r="E359" i="7"/>
  <c r="Z359" i="7"/>
  <c r="P359" i="7"/>
  <c r="D359" i="7"/>
  <c r="O359" i="7"/>
  <c r="C359" i="7"/>
  <c r="AE359" i="7"/>
  <c r="U359" i="7"/>
  <c r="K359" i="7"/>
  <c r="B359" i="7"/>
  <c r="Y359" i="7"/>
  <c r="S359" i="7"/>
  <c r="H359" i="7"/>
  <c r="AC359" i="7"/>
  <c r="X359" i="7"/>
  <c r="R359" i="7"/>
  <c r="G359" i="7"/>
  <c r="Q359" i="7"/>
  <c r="J359" i="7"/>
  <c r="AA359" i="7"/>
  <c r="I359" i="7"/>
  <c r="A359" i="7"/>
  <c r="F359" i="7"/>
  <c r="E351" i="7"/>
  <c r="Z351" i="7"/>
  <c r="P351" i="7"/>
  <c r="D351" i="7"/>
  <c r="O351" i="7"/>
  <c r="C351" i="7"/>
  <c r="AE351" i="7"/>
  <c r="U351" i="7"/>
  <c r="K351" i="7"/>
  <c r="B351" i="7"/>
  <c r="Y351" i="7"/>
  <c r="S351" i="7"/>
  <c r="H351" i="7"/>
  <c r="AC351" i="7"/>
  <c r="X351" i="7"/>
  <c r="R351" i="7"/>
  <c r="G351" i="7"/>
  <c r="J351" i="7"/>
  <c r="AA351" i="7"/>
  <c r="I351" i="7"/>
  <c r="F351" i="7"/>
  <c r="A351" i="7"/>
  <c r="Q351" i="7"/>
  <c r="E343" i="7"/>
  <c r="Z343" i="7"/>
  <c r="P343" i="7"/>
  <c r="D343" i="7"/>
  <c r="O343" i="7"/>
  <c r="C343" i="7"/>
  <c r="AE343" i="7"/>
  <c r="U343" i="7"/>
  <c r="K343" i="7"/>
  <c r="B343" i="7"/>
  <c r="Y343" i="7"/>
  <c r="S343" i="7"/>
  <c r="H343" i="7"/>
  <c r="AC343" i="7"/>
  <c r="X343" i="7"/>
  <c r="R343" i="7"/>
  <c r="G343" i="7"/>
  <c r="F343" i="7"/>
  <c r="A343" i="7"/>
  <c r="Q343" i="7"/>
  <c r="J343" i="7"/>
  <c r="AA343" i="7"/>
  <c r="I343" i="7"/>
  <c r="E335" i="7"/>
  <c r="Z335" i="7"/>
  <c r="P335" i="7"/>
  <c r="D335" i="7"/>
  <c r="O335" i="7"/>
  <c r="C335" i="7"/>
  <c r="AE335" i="7"/>
  <c r="U335" i="7"/>
  <c r="K335" i="7"/>
  <c r="B335" i="7"/>
  <c r="Y335" i="7"/>
  <c r="S335" i="7"/>
  <c r="H335" i="7"/>
  <c r="AC335" i="7"/>
  <c r="X335" i="7"/>
  <c r="R335" i="7"/>
  <c r="G335" i="7"/>
  <c r="Q335" i="7"/>
  <c r="AA335" i="7"/>
  <c r="I335" i="7"/>
  <c r="F335" i="7"/>
  <c r="J335" i="7"/>
  <c r="A335" i="7"/>
  <c r="E327" i="7"/>
  <c r="Z327" i="7"/>
  <c r="P327" i="7"/>
  <c r="D327" i="7"/>
  <c r="O327" i="7"/>
  <c r="C327" i="7"/>
  <c r="AE327" i="7"/>
  <c r="U327" i="7"/>
  <c r="K327" i="7"/>
  <c r="B327" i="7"/>
  <c r="Y327" i="7"/>
  <c r="S327" i="7"/>
  <c r="H327" i="7"/>
  <c r="AC327" i="7"/>
  <c r="X327" i="7"/>
  <c r="R327" i="7"/>
  <c r="G327" i="7"/>
  <c r="Q327" i="7"/>
  <c r="J327" i="7"/>
  <c r="AA327" i="7"/>
  <c r="I327" i="7"/>
  <c r="A327" i="7"/>
  <c r="F327" i="7"/>
  <c r="E319" i="7"/>
  <c r="Z319" i="7"/>
  <c r="P319" i="7"/>
  <c r="D319" i="7"/>
  <c r="O319" i="7"/>
  <c r="C319" i="7"/>
  <c r="AE319" i="7"/>
  <c r="U319" i="7"/>
  <c r="K319" i="7"/>
  <c r="B319" i="7"/>
  <c r="Y319" i="7"/>
  <c r="S319" i="7"/>
  <c r="H319" i="7"/>
  <c r="AC319" i="7"/>
  <c r="X319" i="7"/>
  <c r="R319" i="7"/>
  <c r="G319" i="7"/>
  <c r="J319" i="7"/>
  <c r="AA319" i="7"/>
  <c r="I319" i="7"/>
  <c r="F319" i="7"/>
  <c r="A319" i="7"/>
  <c r="Q319" i="7"/>
  <c r="E311" i="7"/>
  <c r="Z311" i="7"/>
  <c r="P311" i="7"/>
  <c r="D311" i="7"/>
  <c r="O311" i="7"/>
  <c r="C311" i="7"/>
  <c r="AE311" i="7"/>
  <c r="U311" i="7"/>
  <c r="K311" i="7"/>
  <c r="B311" i="7"/>
  <c r="Y311" i="7"/>
  <c r="S311" i="7"/>
  <c r="H311" i="7"/>
  <c r="AC311" i="7"/>
  <c r="J311" i="7"/>
  <c r="I311" i="7"/>
  <c r="X311" i="7"/>
  <c r="G311" i="7"/>
  <c r="F311" i="7"/>
  <c r="R311" i="7"/>
  <c r="AA311" i="7"/>
  <c r="Q311" i="7"/>
  <c r="A311" i="7"/>
  <c r="E303" i="7"/>
  <c r="Z303" i="7"/>
  <c r="P303" i="7"/>
  <c r="D303" i="7"/>
  <c r="O303" i="7"/>
  <c r="C303" i="7"/>
  <c r="AE303" i="7"/>
  <c r="U303" i="7"/>
  <c r="K303" i="7"/>
  <c r="B303" i="7"/>
  <c r="Y303" i="7"/>
  <c r="S303" i="7"/>
  <c r="H303" i="7"/>
  <c r="J303" i="7"/>
  <c r="I303" i="7"/>
  <c r="X303" i="7"/>
  <c r="G303" i="7"/>
  <c r="F303" i="7"/>
  <c r="AC303" i="7"/>
  <c r="R303" i="7"/>
  <c r="AA303" i="7"/>
  <c r="Q303" i="7"/>
  <c r="A303" i="7"/>
  <c r="E295" i="7"/>
  <c r="Z295" i="7"/>
  <c r="P295" i="7"/>
  <c r="D295" i="7"/>
  <c r="O295" i="7"/>
  <c r="C295" i="7"/>
  <c r="AE295" i="7"/>
  <c r="U295" i="7"/>
  <c r="K295" i="7"/>
  <c r="B295" i="7"/>
  <c r="Y295" i="7"/>
  <c r="S295" i="7"/>
  <c r="H295" i="7"/>
  <c r="J295" i="7"/>
  <c r="I295" i="7"/>
  <c r="X295" i="7"/>
  <c r="G295" i="7"/>
  <c r="F295" i="7"/>
  <c r="AC295" i="7"/>
  <c r="R295" i="7"/>
  <c r="A295" i="7"/>
  <c r="AA295" i="7"/>
  <c r="Q295" i="7"/>
  <c r="E287" i="7"/>
  <c r="Z287" i="7"/>
  <c r="P287" i="7"/>
  <c r="D287" i="7"/>
  <c r="O287" i="7"/>
  <c r="C287" i="7"/>
  <c r="AE287" i="7"/>
  <c r="U287" i="7"/>
  <c r="K287" i="7"/>
  <c r="B287" i="7"/>
  <c r="Y287" i="7"/>
  <c r="S287" i="7"/>
  <c r="H287" i="7"/>
  <c r="J287" i="7"/>
  <c r="I287" i="7"/>
  <c r="X287" i="7"/>
  <c r="G287" i="7"/>
  <c r="F287" i="7"/>
  <c r="AC287" i="7"/>
  <c r="R287" i="7"/>
  <c r="Q287" i="7"/>
  <c r="A287" i="7"/>
  <c r="AA287" i="7"/>
  <c r="E279" i="7"/>
  <c r="Z279" i="7"/>
  <c r="P279" i="7"/>
  <c r="D279" i="7"/>
  <c r="O279" i="7"/>
  <c r="C279" i="7"/>
  <c r="AE279" i="7"/>
  <c r="U279" i="7"/>
  <c r="K279" i="7"/>
  <c r="B279" i="7"/>
  <c r="Y279" i="7"/>
  <c r="S279" i="7"/>
  <c r="H279" i="7"/>
  <c r="J279" i="7"/>
  <c r="I279" i="7"/>
  <c r="X279" i="7"/>
  <c r="G279" i="7"/>
  <c r="F279" i="7"/>
  <c r="AC279" i="7"/>
  <c r="R279" i="7"/>
  <c r="AA279" i="7"/>
  <c r="Q279" i="7"/>
  <c r="A279" i="7"/>
  <c r="E271" i="7"/>
  <c r="Z271" i="7"/>
  <c r="P271" i="7"/>
  <c r="D271" i="7"/>
  <c r="O271" i="7"/>
  <c r="C271" i="7"/>
  <c r="AE271" i="7"/>
  <c r="U271" i="7"/>
  <c r="K271" i="7"/>
  <c r="B271" i="7"/>
  <c r="Y271" i="7"/>
  <c r="S271" i="7"/>
  <c r="H271" i="7"/>
  <c r="J271" i="7"/>
  <c r="I271" i="7"/>
  <c r="X271" i="7"/>
  <c r="G271" i="7"/>
  <c r="F271" i="7"/>
  <c r="AC271" i="7"/>
  <c r="R271" i="7"/>
  <c r="AA271" i="7"/>
  <c r="Q271" i="7"/>
  <c r="A271" i="7"/>
  <c r="E263" i="7"/>
  <c r="Z263" i="7"/>
  <c r="P263" i="7"/>
  <c r="D263" i="7"/>
  <c r="O263" i="7"/>
  <c r="C263" i="7"/>
  <c r="AE263" i="7"/>
  <c r="U263" i="7"/>
  <c r="K263" i="7"/>
  <c r="B263" i="7"/>
  <c r="Y263" i="7"/>
  <c r="S263" i="7"/>
  <c r="H263" i="7"/>
  <c r="J263" i="7"/>
  <c r="I263" i="7"/>
  <c r="X263" i="7"/>
  <c r="G263" i="7"/>
  <c r="F263" i="7"/>
  <c r="AC263" i="7"/>
  <c r="R263" i="7"/>
  <c r="A263" i="7"/>
  <c r="AA263" i="7"/>
  <c r="Q263" i="7"/>
  <c r="E255" i="7"/>
  <c r="Z255" i="7"/>
  <c r="P255" i="7"/>
  <c r="D255" i="7"/>
  <c r="AE255" i="7"/>
  <c r="U255" i="7"/>
  <c r="K255" i="7"/>
  <c r="B255" i="7"/>
  <c r="G255" i="7"/>
  <c r="S255" i="7"/>
  <c r="F255" i="7"/>
  <c r="R255" i="7"/>
  <c r="C255" i="7"/>
  <c r="Y255" i="7"/>
  <c r="Q255" i="7"/>
  <c r="A255" i="7"/>
  <c r="J255" i="7"/>
  <c r="AC255" i="7"/>
  <c r="I255" i="7"/>
  <c r="X255" i="7"/>
  <c r="O255" i="7"/>
  <c r="H255" i="7"/>
  <c r="AA255" i="7"/>
  <c r="E247" i="7"/>
  <c r="Y247" i="7"/>
  <c r="S247" i="7"/>
  <c r="H247" i="7"/>
  <c r="AC247" i="7"/>
  <c r="X247" i="7"/>
  <c r="R247" i="7"/>
  <c r="G247" i="7"/>
  <c r="AA247" i="7"/>
  <c r="Q247" i="7"/>
  <c r="F247" i="7"/>
  <c r="Z247" i="7"/>
  <c r="P247" i="7"/>
  <c r="D247" i="7"/>
  <c r="AE247" i="7"/>
  <c r="U247" i="7"/>
  <c r="K247" i="7"/>
  <c r="B247" i="7"/>
  <c r="J247" i="7"/>
  <c r="A247" i="7"/>
  <c r="O247" i="7"/>
  <c r="I247" i="7"/>
  <c r="C247" i="7"/>
  <c r="E239" i="7"/>
  <c r="Y239" i="7"/>
  <c r="S239" i="7"/>
  <c r="H239" i="7"/>
  <c r="AC239" i="7"/>
  <c r="X239" i="7"/>
  <c r="R239" i="7"/>
  <c r="G239" i="7"/>
  <c r="AA239" i="7"/>
  <c r="Q239" i="7"/>
  <c r="F239" i="7"/>
  <c r="Z239" i="7"/>
  <c r="P239" i="7"/>
  <c r="D239" i="7"/>
  <c r="AE239" i="7"/>
  <c r="U239" i="7"/>
  <c r="K239" i="7"/>
  <c r="B239" i="7"/>
  <c r="J239" i="7"/>
  <c r="A239" i="7"/>
  <c r="O239" i="7"/>
  <c r="I239" i="7"/>
  <c r="C239" i="7"/>
  <c r="E231" i="7"/>
  <c r="Y231" i="7"/>
  <c r="S231" i="7"/>
  <c r="H231" i="7"/>
  <c r="AC231" i="7"/>
  <c r="X231" i="7"/>
  <c r="R231" i="7"/>
  <c r="G231" i="7"/>
  <c r="AA231" i="7"/>
  <c r="Q231" i="7"/>
  <c r="F231" i="7"/>
  <c r="Z231" i="7"/>
  <c r="P231" i="7"/>
  <c r="D231" i="7"/>
  <c r="AE231" i="7"/>
  <c r="U231" i="7"/>
  <c r="K231" i="7"/>
  <c r="B231" i="7"/>
  <c r="J231" i="7"/>
  <c r="A231" i="7"/>
  <c r="O231" i="7"/>
  <c r="I231" i="7"/>
  <c r="C231" i="7"/>
  <c r="E223" i="7"/>
  <c r="Y223" i="7"/>
  <c r="S223" i="7"/>
  <c r="H223" i="7"/>
  <c r="AC223" i="7"/>
  <c r="X223" i="7"/>
  <c r="R223" i="7"/>
  <c r="G223" i="7"/>
  <c r="AA223" i="7"/>
  <c r="Q223" i="7"/>
  <c r="F223" i="7"/>
  <c r="Z223" i="7"/>
  <c r="P223" i="7"/>
  <c r="D223" i="7"/>
  <c r="AE223" i="7"/>
  <c r="U223" i="7"/>
  <c r="K223" i="7"/>
  <c r="B223" i="7"/>
  <c r="J223" i="7"/>
  <c r="A223" i="7"/>
  <c r="O223" i="7"/>
  <c r="I223" i="7"/>
  <c r="C223" i="7"/>
  <c r="E215" i="7"/>
  <c r="Y215" i="7"/>
  <c r="S215" i="7"/>
  <c r="H215" i="7"/>
  <c r="AC215" i="7"/>
  <c r="X215" i="7"/>
  <c r="R215" i="7"/>
  <c r="G215" i="7"/>
  <c r="AA215" i="7"/>
  <c r="Q215" i="7"/>
  <c r="F215" i="7"/>
  <c r="Z215" i="7"/>
  <c r="P215" i="7"/>
  <c r="D215" i="7"/>
  <c r="AE215" i="7"/>
  <c r="U215" i="7"/>
  <c r="K215" i="7"/>
  <c r="B215" i="7"/>
  <c r="J215" i="7"/>
  <c r="A215" i="7"/>
  <c r="O215" i="7"/>
  <c r="I215" i="7"/>
  <c r="C215" i="7"/>
  <c r="E207" i="7"/>
  <c r="AC207" i="7"/>
  <c r="X207" i="7"/>
  <c r="R207" i="7"/>
  <c r="G207" i="7"/>
  <c r="AA207" i="7"/>
  <c r="Q207" i="7"/>
  <c r="F207" i="7"/>
  <c r="Z207" i="7"/>
  <c r="P207" i="7"/>
  <c r="D207" i="7"/>
  <c r="AE207" i="7"/>
  <c r="U207" i="7"/>
  <c r="K207" i="7"/>
  <c r="B207" i="7"/>
  <c r="J207" i="7"/>
  <c r="A207" i="7"/>
  <c r="S207" i="7"/>
  <c r="O207" i="7"/>
  <c r="I207" i="7"/>
  <c r="H207" i="7"/>
  <c r="C207" i="7"/>
  <c r="Y207" i="7"/>
  <c r="E199" i="7"/>
  <c r="AC199" i="7"/>
  <c r="X199" i="7"/>
  <c r="R199" i="7"/>
  <c r="G199" i="7"/>
  <c r="AA199" i="7"/>
  <c r="Q199" i="7"/>
  <c r="F199" i="7"/>
  <c r="Z199" i="7"/>
  <c r="P199" i="7"/>
  <c r="D199" i="7"/>
  <c r="J199" i="7"/>
  <c r="A199" i="7"/>
  <c r="C199" i="7"/>
  <c r="AE199" i="7"/>
  <c r="U199" i="7"/>
  <c r="B199" i="7"/>
  <c r="S199" i="7"/>
  <c r="O199" i="7"/>
  <c r="K199" i="7"/>
  <c r="I199" i="7"/>
  <c r="Y199" i="7"/>
  <c r="H199" i="7"/>
  <c r="E191" i="7"/>
  <c r="AC191" i="7"/>
  <c r="X191" i="7"/>
  <c r="R191" i="7"/>
  <c r="G191" i="7"/>
  <c r="AA191" i="7"/>
  <c r="Q191" i="7"/>
  <c r="F191" i="7"/>
  <c r="Z191" i="7"/>
  <c r="P191" i="7"/>
  <c r="D191" i="7"/>
  <c r="J191" i="7"/>
  <c r="A191" i="7"/>
  <c r="C191" i="7"/>
  <c r="AE191" i="7"/>
  <c r="U191" i="7"/>
  <c r="B191" i="7"/>
  <c r="S191" i="7"/>
  <c r="O191" i="7"/>
  <c r="K191" i="7"/>
  <c r="I191" i="7"/>
  <c r="Y191" i="7"/>
  <c r="H191" i="7"/>
  <c r="E183" i="7"/>
  <c r="AC183" i="7"/>
  <c r="X183" i="7"/>
  <c r="R183" i="7"/>
  <c r="G183" i="7"/>
  <c r="AA183" i="7"/>
  <c r="Q183" i="7"/>
  <c r="F183" i="7"/>
  <c r="Z183" i="7"/>
  <c r="P183" i="7"/>
  <c r="D183" i="7"/>
  <c r="J183" i="7"/>
  <c r="A183" i="7"/>
  <c r="C183" i="7"/>
  <c r="AE183" i="7"/>
  <c r="U183" i="7"/>
  <c r="B183" i="7"/>
  <c r="S183" i="7"/>
  <c r="O183" i="7"/>
  <c r="K183" i="7"/>
  <c r="I183" i="7"/>
  <c r="Y183" i="7"/>
  <c r="H183" i="7"/>
  <c r="E175" i="7"/>
  <c r="AC175" i="7"/>
  <c r="X175" i="7"/>
  <c r="R175" i="7"/>
  <c r="Z175" i="7"/>
  <c r="P175" i="7"/>
  <c r="K175" i="7"/>
  <c r="B175" i="7"/>
  <c r="J175" i="7"/>
  <c r="A175" i="7"/>
  <c r="AA175" i="7"/>
  <c r="U175" i="7"/>
  <c r="I175" i="7"/>
  <c r="H175" i="7"/>
  <c r="G175" i="7"/>
  <c r="S175" i="7"/>
  <c r="F175" i="7"/>
  <c r="AE175" i="7"/>
  <c r="Q175" i="7"/>
  <c r="D175" i="7"/>
  <c r="Y175" i="7"/>
  <c r="O175" i="7"/>
  <c r="C175" i="7"/>
  <c r="E167" i="7"/>
  <c r="AE167" i="7"/>
  <c r="U167" i="7"/>
  <c r="K167" i="7"/>
  <c r="B167" i="7"/>
  <c r="J167" i="7"/>
  <c r="A167" i="7"/>
  <c r="I167" i="7"/>
  <c r="Y167" i="7"/>
  <c r="S167" i="7"/>
  <c r="H167" i="7"/>
  <c r="AC167" i="7"/>
  <c r="X167" i="7"/>
  <c r="R167" i="7"/>
  <c r="G167" i="7"/>
  <c r="AA167" i="7"/>
  <c r="Q167" i="7"/>
  <c r="F167" i="7"/>
  <c r="Z167" i="7"/>
  <c r="P167" i="7"/>
  <c r="D167" i="7"/>
  <c r="C167" i="7"/>
  <c r="O167" i="7"/>
  <c r="E159" i="7"/>
  <c r="AE159" i="7"/>
  <c r="U159" i="7"/>
  <c r="K159" i="7"/>
  <c r="B159" i="7"/>
  <c r="J159" i="7"/>
  <c r="A159" i="7"/>
  <c r="I159" i="7"/>
  <c r="Y159" i="7"/>
  <c r="S159" i="7"/>
  <c r="H159" i="7"/>
  <c r="AC159" i="7"/>
  <c r="X159" i="7"/>
  <c r="R159" i="7"/>
  <c r="G159" i="7"/>
  <c r="AA159" i="7"/>
  <c r="Q159" i="7"/>
  <c r="F159" i="7"/>
  <c r="Z159" i="7"/>
  <c r="P159" i="7"/>
  <c r="D159" i="7"/>
  <c r="O159" i="7"/>
  <c r="C159" i="7"/>
  <c r="E151" i="7"/>
  <c r="AE151" i="7"/>
  <c r="U151" i="7"/>
  <c r="K151" i="7"/>
  <c r="B151" i="7"/>
  <c r="J151" i="7"/>
  <c r="A151" i="7"/>
  <c r="I151" i="7"/>
  <c r="Y151" i="7"/>
  <c r="S151" i="7"/>
  <c r="H151" i="7"/>
  <c r="AC151" i="7"/>
  <c r="X151" i="7"/>
  <c r="R151" i="7"/>
  <c r="G151" i="7"/>
  <c r="AA151" i="7"/>
  <c r="Q151" i="7"/>
  <c r="F151" i="7"/>
  <c r="Z151" i="7"/>
  <c r="P151" i="7"/>
  <c r="D151" i="7"/>
  <c r="O151" i="7"/>
  <c r="C151" i="7"/>
  <c r="E143" i="7"/>
  <c r="AE143" i="7"/>
  <c r="U143" i="7"/>
  <c r="K143" i="7"/>
  <c r="B143" i="7"/>
  <c r="J143" i="7"/>
  <c r="A143" i="7"/>
  <c r="I143" i="7"/>
  <c r="Y143" i="7"/>
  <c r="S143" i="7"/>
  <c r="H143" i="7"/>
  <c r="AC143" i="7"/>
  <c r="X143" i="7"/>
  <c r="R143" i="7"/>
  <c r="G143" i="7"/>
  <c r="AA143" i="7"/>
  <c r="Q143" i="7"/>
  <c r="F143" i="7"/>
  <c r="Z143" i="7"/>
  <c r="P143" i="7"/>
  <c r="D143" i="7"/>
  <c r="O143" i="7"/>
  <c r="C143" i="7"/>
  <c r="E135" i="7"/>
  <c r="AE135" i="7"/>
  <c r="U135" i="7"/>
  <c r="K135" i="7"/>
  <c r="B135" i="7"/>
  <c r="J135" i="7"/>
  <c r="A135" i="7"/>
  <c r="I135" i="7"/>
  <c r="Y135" i="7"/>
  <c r="S135" i="7"/>
  <c r="H135" i="7"/>
  <c r="AC135" i="7"/>
  <c r="X135" i="7"/>
  <c r="R135" i="7"/>
  <c r="G135" i="7"/>
  <c r="AA135" i="7"/>
  <c r="Q135" i="7"/>
  <c r="F135" i="7"/>
  <c r="C135" i="7"/>
  <c r="Z135" i="7"/>
  <c r="D135" i="7"/>
  <c r="P135" i="7"/>
  <c r="O135" i="7"/>
  <c r="E127" i="7"/>
  <c r="AE127" i="7"/>
  <c r="U127" i="7"/>
  <c r="K127" i="7"/>
  <c r="B127" i="7"/>
  <c r="J127" i="7"/>
  <c r="A127" i="7"/>
  <c r="I127" i="7"/>
  <c r="Y127" i="7"/>
  <c r="S127" i="7"/>
  <c r="H127" i="7"/>
  <c r="AC127" i="7"/>
  <c r="X127" i="7"/>
  <c r="R127" i="7"/>
  <c r="G127" i="7"/>
  <c r="AA127" i="7"/>
  <c r="Q127" i="7"/>
  <c r="F127" i="7"/>
  <c r="P127" i="7"/>
  <c r="O127" i="7"/>
  <c r="D127" i="7"/>
  <c r="C127" i="7"/>
  <c r="Z127" i="7"/>
  <c r="E119" i="7"/>
  <c r="AE119" i="7"/>
  <c r="U119" i="7"/>
  <c r="K119" i="7"/>
  <c r="B119" i="7"/>
  <c r="J119" i="7"/>
  <c r="A119" i="7"/>
  <c r="I119" i="7"/>
  <c r="Y119" i="7"/>
  <c r="S119" i="7"/>
  <c r="H119" i="7"/>
  <c r="AC119" i="7"/>
  <c r="X119" i="7"/>
  <c r="R119" i="7"/>
  <c r="G119" i="7"/>
  <c r="AA119" i="7"/>
  <c r="Q119" i="7"/>
  <c r="F119" i="7"/>
  <c r="C119" i="7"/>
  <c r="Z119" i="7"/>
  <c r="D119" i="7"/>
  <c r="P119" i="7"/>
  <c r="O119" i="7"/>
  <c r="E111" i="7"/>
  <c r="AE111" i="7"/>
  <c r="U111" i="7"/>
  <c r="K111" i="7"/>
  <c r="B111" i="7"/>
  <c r="J111" i="7"/>
  <c r="A111" i="7"/>
  <c r="I111" i="7"/>
  <c r="Y111" i="7"/>
  <c r="S111" i="7"/>
  <c r="H111" i="7"/>
  <c r="AC111" i="7"/>
  <c r="X111" i="7"/>
  <c r="R111" i="7"/>
  <c r="G111" i="7"/>
  <c r="AA111" i="7"/>
  <c r="Q111" i="7"/>
  <c r="F111" i="7"/>
  <c r="P111" i="7"/>
  <c r="O111" i="7"/>
  <c r="D111" i="7"/>
  <c r="C111" i="7"/>
  <c r="Z111" i="7"/>
  <c r="E103" i="7"/>
  <c r="AE103" i="7"/>
  <c r="U103" i="7"/>
  <c r="K103" i="7"/>
  <c r="B103" i="7"/>
  <c r="J103" i="7"/>
  <c r="A103" i="7"/>
  <c r="I103" i="7"/>
  <c r="Y103" i="7"/>
  <c r="S103" i="7"/>
  <c r="H103" i="7"/>
  <c r="AC103" i="7"/>
  <c r="X103" i="7"/>
  <c r="R103" i="7"/>
  <c r="G103" i="7"/>
  <c r="AA103" i="7"/>
  <c r="Q103" i="7"/>
  <c r="F103" i="7"/>
  <c r="C103" i="7"/>
  <c r="Z103" i="7"/>
  <c r="D103" i="7"/>
  <c r="P103" i="7"/>
  <c r="O103" i="7"/>
  <c r="E95" i="7"/>
  <c r="AE95" i="7"/>
  <c r="U95" i="7"/>
  <c r="K95" i="7"/>
  <c r="B95" i="7"/>
  <c r="J95" i="7"/>
  <c r="A95" i="7"/>
  <c r="I95" i="7"/>
  <c r="Y95" i="7"/>
  <c r="S95" i="7"/>
  <c r="H95" i="7"/>
  <c r="AC95" i="7"/>
  <c r="X95" i="7"/>
  <c r="R95" i="7"/>
  <c r="G95" i="7"/>
  <c r="AA95" i="7"/>
  <c r="Q95" i="7"/>
  <c r="F95" i="7"/>
  <c r="P95" i="7"/>
  <c r="O95" i="7"/>
  <c r="D95" i="7"/>
  <c r="C95" i="7"/>
  <c r="Z95" i="7"/>
  <c r="E87" i="7"/>
  <c r="AE87" i="7"/>
  <c r="U87" i="7"/>
  <c r="K87" i="7"/>
  <c r="B87" i="7"/>
  <c r="I87" i="7"/>
  <c r="AC87" i="7"/>
  <c r="X87" i="7"/>
  <c r="R87" i="7"/>
  <c r="G87" i="7"/>
  <c r="AA87" i="7"/>
  <c r="D87" i="7"/>
  <c r="Z87" i="7"/>
  <c r="S87" i="7"/>
  <c r="C87" i="7"/>
  <c r="Q87" i="7"/>
  <c r="A87" i="7"/>
  <c r="P87" i="7"/>
  <c r="F87" i="7"/>
  <c r="Y87" i="7"/>
  <c r="O87" i="7"/>
  <c r="J87" i="7"/>
  <c r="H87" i="7"/>
  <c r="E79" i="7"/>
  <c r="I79" i="7"/>
  <c r="H79" i="7"/>
  <c r="AE79" i="7"/>
  <c r="S79" i="7"/>
  <c r="G79" i="7"/>
  <c r="J79" i="7"/>
  <c r="Y79" i="7"/>
  <c r="R79" i="7"/>
  <c r="F79" i="7"/>
  <c r="X79" i="7"/>
  <c r="Q79" i="7"/>
  <c r="D79" i="7"/>
  <c r="AC79" i="7"/>
  <c r="P79" i="7"/>
  <c r="C79" i="7"/>
  <c r="AA79" i="7"/>
  <c r="O79" i="7"/>
  <c r="B79" i="7"/>
  <c r="Z79" i="7"/>
  <c r="K79" i="7"/>
  <c r="A79" i="7"/>
  <c r="U79" i="7"/>
  <c r="E71" i="7"/>
  <c r="AC71" i="7"/>
  <c r="X71" i="7"/>
  <c r="R71" i="7"/>
  <c r="G71" i="7"/>
  <c r="AA71" i="7"/>
  <c r="Q71" i="7"/>
  <c r="F71" i="7"/>
  <c r="Z71" i="7"/>
  <c r="P71" i="7"/>
  <c r="D71" i="7"/>
  <c r="Y71" i="7"/>
  <c r="O71" i="7"/>
  <c r="C71" i="7"/>
  <c r="S71" i="7"/>
  <c r="AE71" i="7"/>
  <c r="U71" i="7"/>
  <c r="K71" i="7"/>
  <c r="B71" i="7"/>
  <c r="J71" i="7"/>
  <c r="A71" i="7"/>
  <c r="I71" i="7"/>
  <c r="H71" i="7"/>
  <c r="E63" i="7"/>
  <c r="AC63" i="7"/>
  <c r="X63" i="7"/>
  <c r="R63" i="7"/>
  <c r="G63" i="7"/>
  <c r="Y63" i="7"/>
  <c r="AA63" i="7"/>
  <c r="Q63" i="7"/>
  <c r="F63" i="7"/>
  <c r="S63" i="7"/>
  <c r="Z63" i="7"/>
  <c r="P63" i="7"/>
  <c r="D63" i="7"/>
  <c r="O63" i="7"/>
  <c r="C63" i="7"/>
  <c r="AE63" i="7"/>
  <c r="U63" i="7"/>
  <c r="K63" i="7"/>
  <c r="B63" i="7"/>
  <c r="H63" i="7"/>
  <c r="J63" i="7"/>
  <c r="A63" i="7"/>
  <c r="I63" i="7"/>
  <c r="E55" i="7"/>
  <c r="AC55" i="7"/>
  <c r="X55" i="7"/>
  <c r="R55" i="7"/>
  <c r="G55" i="7"/>
  <c r="AA55" i="7"/>
  <c r="Q55" i="7"/>
  <c r="F55" i="7"/>
  <c r="S55" i="7"/>
  <c r="Z55" i="7"/>
  <c r="P55" i="7"/>
  <c r="D55" i="7"/>
  <c r="H55" i="7"/>
  <c r="O55" i="7"/>
  <c r="C55" i="7"/>
  <c r="Y55" i="7"/>
  <c r="AE55" i="7"/>
  <c r="U55" i="7"/>
  <c r="K55" i="7"/>
  <c r="B55" i="7"/>
  <c r="J55" i="7"/>
  <c r="A55" i="7"/>
  <c r="I55" i="7"/>
  <c r="E47" i="7"/>
  <c r="AC47" i="7"/>
  <c r="X47" i="7"/>
  <c r="R47" i="7"/>
  <c r="G47" i="7"/>
  <c r="Y47" i="7"/>
  <c r="AA47" i="7"/>
  <c r="Q47" i="7"/>
  <c r="F47" i="7"/>
  <c r="Z47" i="7"/>
  <c r="P47" i="7"/>
  <c r="D47" i="7"/>
  <c r="O47" i="7"/>
  <c r="C47" i="7"/>
  <c r="S47" i="7"/>
  <c r="AE47" i="7"/>
  <c r="U47" i="7"/>
  <c r="K47" i="7"/>
  <c r="B47" i="7"/>
  <c r="H47" i="7"/>
  <c r="J47" i="7"/>
  <c r="A47" i="7"/>
  <c r="I47" i="7"/>
  <c r="E39" i="7"/>
  <c r="AC39" i="7"/>
  <c r="X39" i="7"/>
  <c r="R39" i="7"/>
  <c r="G39" i="7"/>
  <c r="AA39" i="7"/>
  <c r="Q39" i="7"/>
  <c r="F39" i="7"/>
  <c r="Z39" i="7"/>
  <c r="P39" i="7"/>
  <c r="D39" i="7"/>
  <c r="O39" i="7"/>
  <c r="C39" i="7"/>
  <c r="H39" i="7"/>
  <c r="AE39" i="7"/>
  <c r="U39" i="7"/>
  <c r="K39" i="7"/>
  <c r="B39" i="7"/>
  <c r="J39" i="7"/>
  <c r="Y39" i="7"/>
  <c r="A39" i="7"/>
  <c r="I39" i="7"/>
  <c r="S39" i="7"/>
  <c r="E31" i="7"/>
  <c r="AC31" i="7"/>
  <c r="X31" i="7"/>
  <c r="R31" i="7"/>
  <c r="G31" i="7"/>
  <c r="S31" i="7"/>
  <c r="AA31" i="7"/>
  <c r="Q31" i="7"/>
  <c r="F31" i="7"/>
  <c r="Z31" i="7"/>
  <c r="P31" i="7"/>
  <c r="D31" i="7"/>
  <c r="A31" i="7"/>
  <c r="O31" i="7"/>
  <c r="C31" i="7"/>
  <c r="H31" i="7"/>
  <c r="AE31" i="7"/>
  <c r="U31" i="7"/>
  <c r="K31" i="7"/>
  <c r="B31" i="7"/>
  <c r="J31" i="7"/>
  <c r="I31" i="7"/>
  <c r="Y31" i="7"/>
  <c r="E23" i="7"/>
  <c r="AC23" i="7"/>
  <c r="X23" i="7"/>
  <c r="R23" i="7"/>
  <c r="G23" i="7"/>
  <c r="A23" i="7"/>
  <c r="AA23" i="7"/>
  <c r="Q23" i="7"/>
  <c r="F23" i="7"/>
  <c r="Z23" i="7"/>
  <c r="P23" i="7"/>
  <c r="D23" i="7"/>
  <c r="Y23" i="7"/>
  <c r="O23" i="7"/>
  <c r="C23" i="7"/>
  <c r="H23" i="7"/>
  <c r="AE23" i="7"/>
  <c r="U23" i="7"/>
  <c r="K23" i="7"/>
  <c r="B23" i="7"/>
  <c r="S23" i="7"/>
  <c r="J23" i="7"/>
  <c r="I23" i="7"/>
  <c r="E15" i="7"/>
  <c r="AC15" i="7"/>
  <c r="X15" i="7"/>
  <c r="R15" i="7"/>
  <c r="G15" i="7"/>
  <c r="AA15" i="7"/>
  <c r="Q15" i="7"/>
  <c r="F15" i="7"/>
  <c r="Z15" i="7"/>
  <c r="P15" i="7"/>
  <c r="D15" i="7"/>
  <c r="O15" i="7"/>
  <c r="C15" i="7"/>
  <c r="J15" i="7"/>
  <c r="A15" i="7"/>
  <c r="S15" i="7"/>
  <c r="AE15" i="7"/>
  <c r="U15" i="7"/>
  <c r="K15" i="7"/>
  <c r="B15" i="7"/>
  <c r="Y15" i="7"/>
  <c r="I15" i="7"/>
  <c r="H15" i="7"/>
  <c r="E7" i="7"/>
  <c r="AC7" i="7"/>
  <c r="X7" i="7"/>
  <c r="R7" i="7"/>
  <c r="G7" i="7"/>
  <c r="H7" i="7"/>
  <c r="AA7" i="7"/>
  <c r="Q7" i="7"/>
  <c r="F7" i="7"/>
  <c r="A7" i="7"/>
  <c r="Y7" i="7"/>
  <c r="Z7" i="7"/>
  <c r="P7" i="7"/>
  <c r="D7" i="7"/>
  <c r="C7" i="7"/>
  <c r="O7" i="7"/>
  <c r="AE7" i="7"/>
  <c r="U7" i="7"/>
  <c r="K7" i="7"/>
  <c r="B7" i="7"/>
  <c r="J7" i="7"/>
  <c r="S7" i="7"/>
  <c r="I7" i="7"/>
  <c r="AA1001" i="7"/>
  <c r="Q1001" i="7"/>
  <c r="F1001" i="7"/>
  <c r="Z1001" i="7"/>
  <c r="P1001" i="7"/>
  <c r="D1001" i="7"/>
  <c r="E1001" i="7"/>
  <c r="AE1001" i="7"/>
  <c r="U1001" i="7"/>
  <c r="K1001" i="7"/>
  <c r="B1001" i="7"/>
  <c r="J1001" i="7"/>
  <c r="A1001" i="7"/>
  <c r="I1001" i="7"/>
  <c r="S1001" i="7"/>
  <c r="R1001" i="7"/>
  <c r="O1001" i="7"/>
  <c r="AC1001" i="7"/>
  <c r="H1001" i="7"/>
  <c r="G1001" i="7"/>
  <c r="Y1001" i="7"/>
  <c r="C1001" i="7"/>
  <c r="X1001" i="7"/>
  <c r="E969" i="7"/>
  <c r="O969" i="7"/>
  <c r="C969" i="7"/>
  <c r="AE969" i="7"/>
  <c r="U969" i="7"/>
  <c r="K969" i="7"/>
  <c r="B969" i="7"/>
  <c r="J969" i="7"/>
  <c r="A969" i="7"/>
  <c r="I969" i="7"/>
  <c r="Y969" i="7"/>
  <c r="S969" i="7"/>
  <c r="H969" i="7"/>
  <c r="AC969" i="7"/>
  <c r="X969" i="7"/>
  <c r="R969" i="7"/>
  <c r="G969" i="7"/>
  <c r="Z969" i="7"/>
  <c r="P969" i="7"/>
  <c r="D969" i="7"/>
  <c r="F969" i="7"/>
  <c r="AA969" i="7"/>
  <c r="Q969" i="7"/>
  <c r="E929" i="7"/>
  <c r="O929" i="7"/>
  <c r="C929" i="7"/>
  <c r="AE929" i="7"/>
  <c r="U929" i="7"/>
  <c r="K929" i="7"/>
  <c r="B929" i="7"/>
  <c r="J929" i="7"/>
  <c r="A929" i="7"/>
  <c r="I929" i="7"/>
  <c r="Y929" i="7"/>
  <c r="S929" i="7"/>
  <c r="H929" i="7"/>
  <c r="AC929" i="7"/>
  <c r="X929" i="7"/>
  <c r="R929" i="7"/>
  <c r="G929" i="7"/>
  <c r="Z929" i="7"/>
  <c r="P929" i="7"/>
  <c r="D929" i="7"/>
  <c r="F929" i="7"/>
  <c r="AA929" i="7"/>
  <c r="Q929" i="7"/>
  <c r="E897" i="7"/>
  <c r="AC897" i="7"/>
  <c r="X897" i="7"/>
  <c r="R897" i="7"/>
  <c r="G897" i="7"/>
  <c r="AA897" i="7"/>
  <c r="Q897" i="7"/>
  <c r="F897" i="7"/>
  <c r="Z897" i="7"/>
  <c r="P897" i="7"/>
  <c r="D897" i="7"/>
  <c r="AE897" i="7"/>
  <c r="U897" i="7"/>
  <c r="K897" i="7"/>
  <c r="B897" i="7"/>
  <c r="J897" i="7"/>
  <c r="A897" i="7"/>
  <c r="C897" i="7"/>
  <c r="Y897" i="7"/>
  <c r="S897" i="7"/>
  <c r="O897" i="7"/>
  <c r="I897" i="7"/>
  <c r="H897" i="7"/>
  <c r="E857" i="7"/>
  <c r="I857" i="7"/>
  <c r="Y857" i="7"/>
  <c r="S857" i="7"/>
  <c r="AC857" i="7"/>
  <c r="X857" i="7"/>
  <c r="AA857" i="7"/>
  <c r="Q857" i="7"/>
  <c r="F857" i="7"/>
  <c r="Z857" i="7"/>
  <c r="P857" i="7"/>
  <c r="D857" i="7"/>
  <c r="AE857" i="7"/>
  <c r="U857" i="7"/>
  <c r="K857" i="7"/>
  <c r="B857" i="7"/>
  <c r="H857" i="7"/>
  <c r="G857" i="7"/>
  <c r="C857" i="7"/>
  <c r="A857" i="7"/>
  <c r="R857" i="7"/>
  <c r="O857" i="7"/>
  <c r="J857" i="7"/>
  <c r="E817" i="7"/>
  <c r="AE817" i="7"/>
  <c r="U817" i="7"/>
  <c r="K817" i="7"/>
  <c r="B817" i="7"/>
  <c r="J817" i="7"/>
  <c r="A817" i="7"/>
  <c r="I817" i="7"/>
  <c r="Y817" i="7"/>
  <c r="S817" i="7"/>
  <c r="H817" i="7"/>
  <c r="AC817" i="7"/>
  <c r="X817" i="7"/>
  <c r="R817" i="7"/>
  <c r="G817" i="7"/>
  <c r="AA817" i="7"/>
  <c r="Q817" i="7"/>
  <c r="F817" i="7"/>
  <c r="O817" i="7"/>
  <c r="C817" i="7"/>
  <c r="Z817" i="7"/>
  <c r="P817" i="7"/>
  <c r="D817" i="7"/>
  <c r="E777" i="7"/>
  <c r="I777" i="7"/>
  <c r="Z777" i="7"/>
  <c r="P777" i="7"/>
  <c r="D777" i="7"/>
  <c r="S777" i="7"/>
  <c r="F777" i="7"/>
  <c r="R777" i="7"/>
  <c r="C777" i="7"/>
  <c r="AE777" i="7"/>
  <c r="Y777" i="7"/>
  <c r="Q777" i="7"/>
  <c r="B777" i="7"/>
  <c r="X777" i="7"/>
  <c r="O777" i="7"/>
  <c r="A777" i="7"/>
  <c r="K777" i="7"/>
  <c r="AC777" i="7"/>
  <c r="J777" i="7"/>
  <c r="AA777" i="7"/>
  <c r="U777" i="7"/>
  <c r="H777" i="7"/>
  <c r="G777" i="7"/>
  <c r="E745" i="7"/>
  <c r="AC745" i="7"/>
  <c r="X745" i="7"/>
  <c r="R745" i="7"/>
  <c r="G745" i="7"/>
  <c r="Z745" i="7"/>
  <c r="P745" i="7"/>
  <c r="D745" i="7"/>
  <c r="AE745" i="7"/>
  <c r="U745" i="7"/>
  <c r="K745" i="7"/>
  <c r="B745" i="7"/>
  <c r="I745" i="7"/>
  <c r="A745" i="7"/>
  <c r="S745" i="7"/>
  <c r="AA745" i="7"/>
  <c r="Q745" i="7"/>
  <c r="O745" i="7"/>
  <c r="J745" i="7"/>
  <c r="Y745" i="7"/>
  <c r="H745" i="7"/>
  <c r="F745" i="7"/>
  <c r="C745" i="7"/>
  <c r="E721" i="7"/>
  <c r="J721" i="7"/>
  <c r="A721" i="7"/>
  <c r="I721" i="7"/>
  <c r="Y721" i="7"/>
  <c r="S721" i="7"/>
  <c r="H721" i="7"/>
  <c r="AC721" i="7"/>
  <c r="X721" i="7"/>
  <c r="R721" i="7"/>
  <c r="G721" i="7"/>
  <c r="AA721" i="7"/>
  <c r="Q721" i="7"/>
  <c r="F721" i="7"/>
  <c r="Z721" i="7"/>
  <c r="P721" i="7"/>
  <c r="D721" i="7"/>
  <c r="O721" i="7"/>
  <c r="C721" i="7"/>
  <c r="AE721" i="7"/>
  <c r="U721" i="7"/>
  <c r="K721" i="7"/>
  <c r="B721" i="7"/>
  <c r="E681" i="7"/>
  <c r="O681" i="7"/>
  <c r="C681" i="7"/>
  <c r="AE681" i="7"/>
  <c r="U681" i="7"/>
  <c r="K681" i="7"/>
  <c r="B681" i="7"/>
  <c r="J681" i="7"/>
  <c r="A681" i="7"/>
  <c r="I681" i="7"/>
  <c r="Y681" i="7"/>
  <c r="S681" i="7"/>
  <c r="H681" i="7"/>
  <c r="AC681" i="7"/>
  <c r="X681" i="7"/>
  <c r="R681" i="7"/>
  <c r="G681" i="7"/>
  <c r="AA681" i="7"/>
  <c r="Q681" i="7"/>
  <c r="F681" i="7"/>
  <c r="Z681" i="7"/>
  <c r="P681" i="7"/>
  <c r="D681" i="7"/>
  <c r="E641" i="7"/>
  <c r="O641" i="7"/>
  <c r="C641" i="7"/>
  <c r="AE641" i="7"/>
  <c r="U641" i="7"/>
  <c r="K641" i="7"/>
  <c r="B641" i="7"/>
  <c r="J641" i="7"/>
  <c r="A641" i="7"/>
  <c r="I641" i="7"/>
  <c r="Y641" i="7"/>
  <c r="S641" i="7"/>
  <c r="H641" i="7"/>
  <c r="AC641" i="7"/>
  <c r="X641" i="7"/>
  <c r="R641" i="7"/>
  <c r="G641" i="7"/>
  <c r="AA641" i="7"/>
  <c r="Q641" i="7"/>
  <c r="F641" i="7"/>
  <c r="Z641" i="7"/>
  <c r="P641" i="7"/>
  <c r="D641" i="7"/>
  <c r="E601" i="7"/>
  <c r="Y601" i="7"/>
  <c r="S601" i="7"/>
  <c r="H601" i="7"/>
  <c r="AC601" i="7"/>
  <c r="X601" i="7"/>
  <c r="R601" i="7"/>
  <c r="G601" i="7"/>
  <c r="AA601" i="7"/>
  <c r="Q601" i="7"/>
  <c r="F601" i="7"/>
  <c r="Z601" i="7"/>
  <c r="P601" i="7"/>
  <c r="D601" i="7"/>
  <c r="O601" i="7"/>
  <c r="C601" i="7"/>
  <c r="AE601" i="7"/>
  <c r="U601" i="7"/>
  <c r="K601" i="7"/>
  <c r="B601" i="7"/>
  <c r="J601" i="7"/>
  <c r="A601" i="7"/>
  <c r="I601" i="7"/>
  <c r="E577" i="7"/>
  <c r="Z577" i="7"/>
  <c r="P577" i="7"/>
  <c r="D577" i="7"/>
  <c r="O577" i="7"/>
  <c r="C577" i="7"/>
  <c r="AE577" i="7"/>
  <c r="U577" i="7"/>
  <c r="K577" i="7"/>
  <c r="B577" i="7"/>
  <c r="J577" i="7"/>
  <c r="A577" i="7"/>
  <c r="Y577" i="7"/>
  <c r="S577" i="7"/>
  <c r="H577" i="7"/>
  <c r="AC577" i="7"/>
  <c r="X577" i="7"/>
  <c r="R577" i="7"/>
  <c r="G577" i="7"/>
  <c r="Q577" i="7"/>
  <c r="I577" i="7"/>
  <c r="F577" i="7"/>
  <c r="AA577" i="7"/>
  <c r="E537" i="7"/>
  <c r="Z537" i="7"/>
  <c r="P537" i="7"/>
  <c r="D537" i="7"/>
  <c r="O537" i="7"/>
  <c r="C537" i="7"/>
  <c r="AE537" i="7"/>
  <c r="U537" i="7"/>
  <c r="K537" i="7"/>
  <c r="B537" i="7"/>
  <c r="J537" i="7"/>
  <c r="A537" i="7"/>
  <c r="Y537" i="7"/>
  <c r="S537" i="7"/>
  <c r="H537" i="7"/>
  <c r="AC537" i="7"/>
  <c r="X537" i="7"/>
  <c r="R537" i="7"/>
  <c r="G537" i="7"/>
  <c r="AA537" i="7"/>
  <c r="Q537" i="7"/>
  <c r="I537" i="7"/>
  <c r="F537" i="7"/>
  <c r="E497" i="7"/>
  <c r="AC497" i="7"/>
  <c r="X497" i="7"/>
  <c r="R497" i="7"/>
  <c r="G497" i="7"/>
  <c r="AA497" i="7"/>
  <c r="Q497" i="7"/>
  <c r="F497" i="7"/>
  <c r="Z497" i="7"/>
  <c r="P497" i="7"/>
  <c r="D497" i="7"/>
  <c r="O497" i="7"/>
  <c r="C497" i="7"/>
  <c r="AE497" i="7"/>
  <c r="U497" i="7"/>
  <c r="K497" i="7"/>
  <c r="B497" i="7"/>
  <c r="J497" i="7"/>
  <c r="A497" i="7"/>
  <c r="I497" i="7"/>
  <c r="Y497" i="7"/>
  <c r="S497" i="7"/>
  <c r="H497" i="7"/>
  <c r="E465" i="7"/>
  <c r="AE465" i="7"/>
  <c r="U465" i="7"/>
  <c r="K465" i="7"/>
  <c r="B465" i="7"/>
  <c r="J465" i="7"/>
  <c r="A465" i="7"/>
  <c r="I465" i="7"/>
  <c r="Y465" i="7"/>
  <c r="S465" i="7"/>
  <c r="H465" i="7"/>
  <c r="AC465" i="7"/>
  <c r="X465" i="7"/>
  <c r="R465" i="7"/>
  <c r="G465" i="7"/>
  <c r="AA465" i="7"/>
  <c r="Q465" i="7"/>
  <c r="F465" i="7"/>
  <c r="Z465" i="7"/>
  <c r="P465" i="7"/>
  <c r="D465" i="7"/>
  <c r="O465" i="7"/>
  <c r="C465" i="7"/>
  <c r="E433" i="7"/>
  <c r="AE433" i="7"/>
  <c r="U433" i="7"/>
  <c r="K433" i="7"/>
  <c r="B433" i="7"/>
  <c r="J433" i="7"/>
  <c r="A433" i="7"/>
  <c r="I433" i="7"/>
  <c r="Y433" i="7"/>
  <c r="S433" i="7"/>
  <c r="AC433" i="7"/>
  <c r="X433" i="7"/>
  <c r="R433" i="7"/>
  <c r="G433" i="7"/>
  <c r="Z433" i="7"/>
  <c r="P433" i="7"/>
  <c r="D433" i="7"/>
  <c r="F433" i="7"/>
  <c r="AA433" i="7"/>
  <c r="C433" i="7"/>
  <c r="Q433" i="7"/>
  <c r="O433" i="7"/>
  <c r="H433" i="7"/>
  <c r="E393" i="7"/>
  <c r="O393" i="7"/>
  <c r="C393" i="7"/>
  <c r="AE393" i="7"/>
  <c r="U393" i="7"/>
  <c r="K393" i="7"/>
  <c r="B393" i="7"/>
  <c r="J393" i="7"/>
  <c r="A393" i="7"/>
  <c r="I393" i="7"/>
  <c r="Y393" i="7"/>
  <c r="S393" i="7"/>
  <c r="H393" i="7"/>
  <c r="AC393" i="7"/>
  <c r="X393" i="7"/>
  <c r="R393" i="7"/>
  <c r="G393" i="7"/>
  <c r="AA393" i="7"/>
  <c r="Q393" i="7"/>
  <c r="F393" i="7"/>
  <c r="P393" i="7"/>
  <c r="Z393" i="7"/>
  <c r="D393" i="7"/>
  <c r="E361" i="7"/>
  <c r="I361" i="7"/>
  <c r="H361" i="7"/>
  <c r="AE361" i="7"/>
  <c r="S361" i="7"/>
  <c r="G361" i="7"/>
  <c r="Y361" i="7"/>
  <c r="R361" i="7"/>
  <c r="F361" i="7"/>
  <c r="X361" i="7"/>
  <c r="Q361" i="7"/>
  <c r="D361" i="7"/>
  <c r="AA361" i="7"/>
  <c r="O361" i="7"/>
  <c r="B361" i="7"/>
  <c r="Z361" i="7"/>
  <c r="K361" i="7"/>
  <c r="A361" i="7"/>
  <c r="AC361" i="7"/>
  <c r="U361" i="7"/>
  <c r="J361" i="7"/>
  <c r="C361" i="7"/>
  <c r="P361" i="7"/>
  <c r="E329" i="7"/>
  <c r="I329" i="7"/>
  <c r="Y329" i="7"/>
  <c r="S329" i="7"/>
  <c r="H329" i="7"/>
  <c r="AC329" i="7"/>
  <c r="X329" i="7"/>
  <c r="R329" i="7"/>
  <c r="G329" i="7"/>
  <c r="O329" i="7"/>
  <c r="C329" i="7"/>
  <c r="AE329" i="7"/>
  <c r="U329" i="7"/>
  <c r="K329" i="7"/>
  <c r="B329" i="7"/>
  <c r="Q329" i="7"/>
  <c r="P329" i="7"/>
  <c r="AA329" i="7"/>
  <c r="J329" i="7"/>
  <c r="D329" i="7"/>
  <c r="A329" i="7"/>
  <c r="Z329" i="7"/>
  <c r="F329" i="7"/>
  <c r="E305" i="7"/>
  <c r="I305" i="7"/>
  <c r="Y305" i="7"/>
  <c r="S305" i="7"/>
  <c r="H305" i="7"/>
  <c r="AC305" i="7"/>
  <c r="X305" i="7"/>
  <c r="R305" i="7"/>
  <c r="G305" i="7"/>
  <c r="O305" i="7"/>
  <c r="C305" i="7"/>
  <c r="F305" i="7"/>
  <c r="D305" i="7"/>
  <c r="AE305" i="7"/>
  <c r="U305" i="7"/>
  <c r="B305" i="7"/>
  <c r="A305" i="7"/>
  <c r="Z305" i="7"/>
  <c r="P305" i="7"/>
  <c r="K305" i="7"/>
  <c r="AA305" i="7"/>
  <c r="Q305" i="7"/>
  <c r="J305" i="7"/>
  <c r="E273" i="7"/>
  <c r="I273" i="7"/>
  <c r="Y273" i="7"/>
  <c r="S273" i="7"/>
  <c r="H273" i="7"/>
  <c r="AC273" i="7"/>
  <c r="X273" i="7"/>
  <c r="R273" i="7"/>
  <c r="G273" i="7"/>
  <c r="O273" i="7"/>
  <c r="C273" i="7"/>
  <c r="F273" i="7"/>
  <c r="D273" i="7"/>
  <c r="AE273" i="7"/>
  <c r="U273" i="7"/>
  <c r="B273" i="7"/>
  <c r="A273" i="7"/>
  <c r="Z273" i="7"/>
  <c r="P273" i="7"/>
  <c r="K273" i="7"/>
  <c r="AA273" i="7"/>
  <c r="Q273" i="7"/>
  <c r="J273" i="7"/>
  <c r="E249" i="7"/>
  <c r="I249" i="7"/>
  <c r="AC249" i="7"/>
  <c r="X249" i="7"/>
  <c r="R249" i="7"/>
  <c r="G249" i="7"/>
  <c r="AE249" i="7"/>
  <c r="Y249" i="7"/>
  <c r="P249" i="7"/>
  <c r="B249" i="7"/>
  <c r="O249" i="7"/>
  <c r="A249" i="7"/>
  <c r="K249" i="7"/>
  <c r="AA249" i="7"/>
  <c r="J249" i="7"/>
  <c r="F249" i="7"/>
  <c r="S249" i="7"/>
  <c r="D249" i="7"/>
  <c r="U249" i="7"/>
  <c r="Q249" i="7"/>
  <c r="H249" i="7"/>
  <c r="C249" i="7"/>
  <c r="Z249" i="7"/>
  <c r="E209" i="7"/>
  <c r="AE209" i="7"/>
  <c r="U209" i="7"/>
  <c r="K209" i="7"/>
  <c r="B209" i="7"/>
  <c r="J209" i="7"/>
  <c r="A209" i="7"/>
  <c r="I209" i="7"/>
  <c r="AC209" i="7"/>
  <c r="X209" i="7"/>
  <c r="R209" i="7"/>
  <c r="G209" i="7"/>
  <c r="AA209" i="7"/>
  <c r="Q209" i="7"/>
  <c r="F209" i="7"/>
  <c r="S209" i="7"/>
  <c r="P209" i="7"/>
  <c r="O209" i="7"/>
  <c r="Z209" i="7"/>
  <c r="H209" i="7"/>
  <c r="D209" i="7"/>
  <c r="Y209" i="7"/>
  <c r="C209" i="7"/>
  <c r="E17" i="7"/>
  <c r="AE17" i="7"/>
  <c r="U17" i="7"/>
  <c r="K17" i="7"/>
  <c r="B17" i="7"/>
  <c r="AA17" i="7"/>
  <c r="J17" i="7"/>
  <c r="A17" i="7"/>
  <c r="Q17" i="7"/>
  <c r="O17" i="7"/>
  <c r="I17" i="7"/>
  <c r="C17" i="7"/>
  <c r="Y17" i="7"/>
  <c r="S17" i="7"/>
  <c r="H17" i="7"/>
  <c r="AC17" i="7"/>
  <c r="X17" i="7"/>
  <c r="R17" i="7"/>
  <c r="G17" i="7"/>
  <c r="F17" i="7"/>
  <c r="Z17" i="7"/>
  <c r="P17" i="7"/>
  <c r="D17" i="7"/>
  <c r="E6" i="7"/>
  <c r="Y6" i="7"/>
  <c r="S6" i="7"/>
  <c r="H6" i="7"/>
  <c r="J6" i="7"/>
  <c r="AC6" i="7"/>
  <c r="X6" i="7"/>
  <c r="R6" i="7"/>
  <c r="G6" i="7"/>
  <c r="AA6" i="7"/>
  <c r="Q6" i="7"/>
  <c r="F6" i="7"/>
  <c r="O6" i="7"/>
  <c r="Z6" i="7"/>
  <c r="P6" i="7"/>
  <c r="D6" i="7"/>
  <c r="A6" i="7"/>
  <c r="C6" i="7"/>
  <c r="AE6" i="7"/>
  <c r="U6" i="7"/>
  <c r="K6" i="7"/>
  <c r="B6" i="7"/>
  <c r="O998" i="7"/>
  <c r="C998" i="7"/>
  <c r="AE998" i="7"/>
  <c r="U998" i="7"/>
  <c r="K998" i="7"/>
  <c r="B998" i="7"/>
  <c r="Y998" i="7"/>
  <c r="S998" i="7"/>
  <c r="H998" i="7"/>
  <c r="E998" i="7"/>
  <c r="AA998" i="7"/>
  <c r="D998" i="7"/>
  <c r="Z998" i="7"/>
  <c r="R998" i="7"/>
  <c r="A998" i="7"/>
  <c r="Q998" i="7"/>
  <c r="P998" i="7"/>
  <c r="X998" i="7"/>
  <c r="J998" i="7"/>
  <c r="I998" i="7"/>
  <c r="AC998" i="7"/>
  <c r="G998" i="7"/>
  <c r="F998" i="7"/>
  <c r="E990" i="7"/>
  <c r="Z990" i="7"/>
  <c r="P990" i="7"/>
  <c r="D990" i="7"/>
  <c r="O990" i="7"/>
  <c r="C990" i="7"/>
  <c r="AE990" i="7"/>
  <c r="U990" i="7"/>
  <c r="K990" i="7"/>
  <c r="B990" i="7"/>
  <c r="I990" i="7"/>
  <c r="Y990" i="7"/>
  <c r="S990" i="7"/>
  <c r="H990" i="7"/>
  <c r="AC990" i="7"/>
  <c r="F990" i="7"/>
  <c r="AA990" i="7"/>
  <c r="A990" i="7"/>
  <c r="X990" i="7"/>
  <c r="R990" i="7"/>
  <c r="Q990" i="7"/>
  <c r="G990" i="7"/>
  <c r="J990" i="7"/>
  <c r="E982" i="7"/>
  <c r="I982" i="7"/>
  <c r="Y982" i="7"/>
  <c r="S982" i="7"/>
  <c r="H982" i="7"/>
  <c r="AC982" i="7"/>
  <c r="X982" i="7"/>
  <c r="R982" i="7"/>
  <c r="G982" i="7"/>
  <c r="AA982" i="7"/>
  <c r="Q982" i="7"/>
  <c r="F982" i="7"/>
  <c r="Z982" i="7"/>
  <c r="P982" i="7"/>
  <c r="D982" i="7"/>
  <c r="O982" i="7"/>
  <c r="C982" i="7"/>
  <c r="J982" i="7"/>
  <c r="A982" i="7"/>
  <c r="AE982" i="7"/>
  <c r="U982" i="7"/>
  <c r="K982" i="7"/>
  <c r="B982" i="7"/>
  <c r="E974" i="7"/>
  <c r="AC974" i="7"/>
  <c r="X974" i="7"/>
  <c r="R974" i="7"/>
  <c r="G974" i="7"/>
  <c r="Z974" i="7"/>
  <c r="P974" i="7"/>
  <c r="D974" i="7"/>
  <c r="J974" i="7"/>
  <c r="AA974" i="7"/>
  <c r="U974" i="7"/>
  <c r="I974" i="7"/>
  <c r="H974" i="7"/>
  <c r="F974" i="7"/>
  <c r="S974" i="7"/>
  <c r="C974" i="7"/>
  <c r="AE974" i="7"/>
  <c r="Q974" i="7"/>
  <c r="B974" i="7"/>
  <c r="K974" i="7"/>
  <c r="Y974" i="7"/>
  <c r="A974" i="7"/>
  <c r="O974" i="7"/>
  <c r="E966" i="7"/>
  <c r="J966" i="7"/>
  <c r="A966" i="7"/>
  <c r="I966" i="7"/>
  <c r="Y966" i="7"/>
  <c r="S966" i="7"/>
  <c r="H966" i="7"/>
  <c r="AC966" i="7"/>
  <c r="X966" i="7"/>
  <c r="R966" i="7"/>
  <c r="G966" i="7"/>
  <c r="AA966" i="7"/>
  <c r="Q966" i="7"/>
  <c r="F966" i="7"/>
  <c r="Z966" i="7"/>
  <c r="P966" i="7"/>
  <c r="D966" i="7"/>
  <c r="AE966" i="7"/>
  <c r="U966" i="7"/>
  <c r="K966" i="7"/>
  <c r="B966" i="7"/>
  <c r="C966" i="7"/>
  <c r="O966" i="7"/>
  <c r="E958" i="7"/>
  <c r="J958" i="7"/>
  <c r="A958" i="7"/>
  <c r="I958" i="7"/>
  <c r="Y958" i="7"/>
  <c r="S958" i="7"/>
  <c r="H958" i="7"/>
  <c r="AC958" i="7"/>
  <c r="X958" i="7"/>
  <c r="R958" i="7"/>
  <c r="G958" i="7"/>
  <c r="AA958" i="7"/>
  <c r="Q958" i="7"/>
  <c r="F958" i="7"/>
  <c r="Z958" i="7"/>
  <c r="P958" i="7"/>
  <c r="D958" i="7"/>
  <c r="AE958" i="7"/>
  <c r="U958" i="7"/>
  <c r="K958" i="7"/>
  <c r="B958" i="7"/>
  <c r="O958" i="7"/>
  <c r="C958" i="7"/>
  <c r="E950" i="7"/>
  <c r="Y950" i="7"/>
  <c r="S950" i="7"/>
  <c r="AC950" i="7"/>
  <c r="X950" i="7"/>
  <c r="R950" i="7"/>
  <c r="G950" i="7"/>
  <c r="AA950" i="7"/>
  <c r="Z950" i="7"/>
  <c r="P950" i="7"/>
  <c r="D950" i="7"/>
  <c r="AE950" i="7"/>
  <c r="U950" i="7"/>
  <c r="K950" i="7"/>
  <c r="B950" i="7"/>
  <c r="O950" i="7"/>
  <c r="J950" i="7"/>
  <c r="I950" i="7"/>
  <c r="H950" i="7"/>
  <c r="F950" i="7"/>
  <c r="C950" i="7"/>
  <c r="Q950" i="7"/>
  <c r="A950" i="7"/>
  <c r="E942" i="7"/>
  <c r="J942" i="7"/>
  <c r="A942" i="7"/>
  <c r="I942" i="7"/>
  <c r="Y942" i="7"/>
  <c r="S942" i="7"/>
  <c r="H942" i="7"/>
  <c r="AC942" i="7"/>
  <c r="X942" i="7"/>
  <c r="R942" i="7"/>
  <c r="G942" i="7"/>
  <c r="AA942" i="7"/>
  <c r="Q942" i="7"/>
  <c r="F942" i="7"/>
  <c r="Z942" i="7"/>
  <c r="P942" i="7"/>
  <c r="D942" i="7"/>
  <c r="AE942" i="7"/>
  <c r="U942" i="7"/>
  <c r="K942" i="7"/>
  <c r="B942" i="7"/>
  <c r="O942" i="7"/>
  <c r="C942" i="7"/>
  <c r="E934" i="7"/>
  <c r="J934" i="7"/>
  <c r="A934" i="7"/>
  <c r="I934" i="7"/>
  <c r="Y934" i="7"/>
  <c r="S934" i="7"/>
  <c r="H934" i="7"/>
  <c r="AC934" i="7"/>
  <c r="X934" i="7"/>
  <c r="R934" i="7"/>
  <c r="G934" i="7"/>
  <c r="AA934" i="7"/>
  <c r="Q934" i="7"/>
  <c r="F934" i="7"/>
  <c r="Z934" i="7"/>
  <c r="P934" i="7"/>
  <c r="D934" i="7"/>
  <c r="AE934" i="7"/>
  <c r="U934" i="7"/>
  <c r="K934" i="7"/>
  <c r="B934" i="7"/>
  <c r="O934" i="7"/>
  <c r="C934" i="7"/>
  <c r="E926" i="7"/>
  <c r="J926" i="7"/>
  <c r="A926" i="7"/>
  <c r="I926" i="7"/>
  <c r="Y926" i="7"/>
  <c r="S926" i="7"/>
  <c r="H926" i="7"/>
  <c r="AC926" i="7"/>
  <c r="X926" i="7"/>
  <c r="R926" i="7"/>
  <c r="G926" i="7"/>
  <c r="AA926" i="7"/>
  <c r="Q926" i="7"/>
  <c r="F926" i="7"/>
  <c r="Z926" i="7"/>
  <c r="P926" i="7"/>
  <c r="D926" i="7"/>
  <c r="AE926" i="7"/>
  <c r="U926" i="7"/>
  <c r="K926" i="7"/>
  <c r="B926" i="7"/>
  <c r="C926" i="7"/>
  <c r="O926" i="7"/>
  <c r="E918" i="7"/>
  <c r="Z918" i="7"/>
  <c r="P918" i="7"/>
  <c r="D918" i="7"/>
  <c r="O918" i="7"/>
  <c r="C918" i="7"/>
  <c r="AE918" i="7"/>
  <c r="U918" i="7"/>
  <c r="K918" i="7"/>
  <c r="B918" i="7"/>
  <c r="J918" i="7"/>
  <c r="A918" i="7"/>
  <c r="I918" i="7"/>
  <c r="Y918" i="7"/>
  <c r="S918" i="7"/>
  <c r="H918" i="7"/>
  <c r="AC918" i="7"/>
  <c r="X918" i="7"/>
  <c r="R918" i="7"/>
  <c r="G918" i="7"/>
  <c r="AA918" i="7"/>
  <c r="Q918" i="7"/>
  <c r="F918" i="7"/>
  <c r="E910" i="7"/>
  <c r="Z910" i="7"/>
  <c r="P910" i="7"/>
  <c r="D910" i="7"/>
  <c r="O910" i="7"/>
  <c r="C910" i="7"/>
  <c r="AE910" i="7"/>
  <c r="U910" i="7"/>
  <c r="K910" i="7"/>
  <c r="B910" i="7"/>
  <c r="J910" i="7"/>
  <c r="A910" i="7"/>
  <c r="I910" i="7"/>
  <c r="Y910" i="7"/>
  <c r="S910" i="7"/>
  <c r="H910" i="7"/>
  <c r="AC910" i="7"/>
  <c r="G910" i="7"/>
  <c r="F910" i="7"/>
  <c r="AA910" i="7"/>
  <c r="X910" i="7"/>
  <c r="R910" i="7"/>
  <c r="Q910" i="7"/>
  <c r="E902" i="7"/>
  <c r="Z902" i="7"/>
  <c r="P902" i="7"/>
  <c r="D902" i="7"/>
  <c r="O902" i="7"/>
  <c r="C902" i="7"/>
  <c r="AE902" i="7"/>
  <c r="U902" i="7"/>
  <c r="K902" i="7"/>
  <c r="B902" i="7"/>
  <c r="J902" i="7"/>
  <c r="A902" i="7"/>
  <c r="I902" i="7"/>
  <c r="Y902" i="7"/>
  <c r="S902" i="7"/>
  <c r="H902" i="7"/>
  <c r="X902" i="7"/>
  <c r="R902" i="7"/>
  <c r="Q902" i="7"/>
  <c r="G902" i="7"/>
  <c r="F902" i="7"/>
  <c r="AC902" i="7"/>
  <c r="AA902" i="7"/>
  <c r="E894" i="7"/>
  <c r="Z894" i="7"/>
  <c r="P894" i="7"/>
  <c r="D894" i="7"/>
  <c r="AE894" i="7"/>
  <c r="U894" i="7"/>
  <c r="I894" i="7"/>
  <c r="J894" i="7"/>
  <c r="H894" i="7"/>
  <c r="AC894" i="7"/>
  <c r="G894" i="7"/>
  <c r="AA894" i="7"/>
  <c r="S894" i="7"/>
  <c r="F894" i="7"/>
  <c r="R894" i="7"/>
  <c r="C894" i="7"/>
  <c r="Q894" i="7"/>
  <c r="B894" i="7"/>
  <c r="Y894" i="7"/>
  <c r="O894" i="7"/>
  <c r="A894" i="7"/>
  <c r="K894" i="7"/>
  <c r="X894" i="7"/>
  <c r="E886" i="7"/>
  <c r="AC886" i="7"/>
  <c r="X886" i="7"/>
  <c r="R886" i="7"/>
  <c r="G886" i="7"/>
  <c r="Z886" i="7"/>
  <c r="P886" i="7"/>
  <c r="AE886" i="7"/>
  <c r="U886" i="7"/>
  <c r="K886" i="7"/>
  <c r="B886" i="7"/>
  <c r="H886" i="7"/>
  <c r="F886" i="7"/>
  <c r="D886" i="7"/>
  <c r="S886" i="7"/>
  <c r="C886" i="7"/>
  <c r="AA886" i="7"/>
  <c r="Q886" i="7"/>
  <c r="A886" i="7"/>
  <c r="O886" i="7"/>
  <c r="Y886" i="7"/>
  <c r="I886" i="7"/>
  <c r="J886" i="7"/>
  <c r="E878" i="7"/>
  <c r="Y878" i="7"/>
  <c r="S878" i="7"/>
  <c r="H878" i="7"/>
  <c r="AC878" i="7"/>
  <c r="X878" i="7"/>
  <c r="R878" i="7"/>
  <c r="G878" i="7"/>
  <c r="AA878" i="7"/>
  <c r="Q878" i="7"/>
  <c r="F878" i="7"/>
  <c r="Z878" i="7"/>
  <c r="P878" i="7"/>
  <c r="D878" i="7"/>
  <c r="O878" i="7"/>
  <c r="C878" i="7"/>
  <c r="AE878" i="7"/>
  <c r="U878" i="7"/>
  <c r="K878" i="7"/>
  <c r="B878" i="7"/>
  <c r="I878" i="7"/>
  <c r="J878" i="7"/>
  <c r="A878" i="7"/>
  <c r="E870" i="7"/>
  <c r="Y870" i="7"/>
  <c r="S870" i="7"/>
  <c r="H870" i="7"/>
  <c r="AC870" i="7"/>
  <c r="X870" i="7"/>
  <c r="R870" i="7"/>
  <c r="G870" i="7"/>
  <c r="AA870" i="7"/>
  <c r="Q870" i="7"/>
  <c r="F870" i="7"/>
  <c r="Z870" i="7"/>
  <c r="P870" i="7"/>
  <c r="D870" i="7"/>
  <c r="O870" i="7"/>
  <c r="C870" i="7"/>
  <c r="AE870" i="7"/>
  <c r="U870" i="7"/>
  <c r="K870" i="7"/>
  <c r="B870" i="7"/>
  <c r="I870" i="7"/>
  <c r="J870" i="7"/>
  <c r="A870" i="7"/>
  <c r="E862" i="7"/>
  <c r="Y862" i="7"/>
  <c r="S862" i="7"/>
  <c r="H862" i="7"/>
  <c r="AC862" i="7"/>
  <c r="X862" i="7"/>
  <c r="R862" i="7"/>
  <c r="G862" i="7"/>
  <c r="AA862" i="7"/>
  <c r="Q862" i="7"/>
  <c r="F862" i="7"/>
  <c r="Z862" i="7"/>
  <c r="P862" i="7"/>
  <c r="D862" i="7"/>
  <c r="O862" i="7"/>
  <c r="C862" i="7"/>
  <c r="AE862" i="7"/>
  <c r="U862" i="7"/>
  <c r="K862" i="7"/>
  <c r="B862" i="7"/>
  <c r="I862" i="7"/>
  <c r="J862" i="7"/>
  <c r="A862" i="7"/>
  <c r="E854" i="7"/>
  <c r="AE854" i="7"/>
  <c r="J854" i="7"/>
  <c r="A854" i="7"/>
  <c r="I854" i="7"/>
  <c r="Y854" i="7"/>
  <c r="S854" i="7"/>
  <c r="H854" i="7"/>
  <c r="X854" i="7"/>
  <c r="R854" i="7"/>
  <c r="G854" i="7"/>
  <c r="Q854" i="7"/>
  <c r="F854" i="7"/>
  <c r="AC854" i="7"/>
  <c r="P854" i="7"/>
  <c r="D854" i="7"/>
  <c r="AA854" i="7"/>
  <c r="O854" i="7"/>
  <c r="C854" i="7"/>
  <c r="Z854" i="7"/>
  <c r="U854" i="7"/>
  <c r="B854" i="7"/>
  <c r="K854" i="7"/>
  <c r="E846" i="7"/>
  <c r="J846" i="7"/>
  <c r="A846" i="7"/>
  <c r="I846" i="7"/>
  <c r="Y846" i="7"/>
  <c r="S846" i="7"/>
  <c r="H846" i="7"/>
  <c r="AC846" i="7"/>
  <c r="X846" i="7"/>
  <c r="R846" i="7"/>
  <c r="G846" i="7"/>
  <c r="AA846" i="7"/>
  <c r="Q846" i="7"/>
  <c r="F846" i="7"/>
  <c r="Z846" i="7"/>
  <c r="P846" i="7"/>
  <c r="D846" i="7"/>
  <c r="O846" i="7"/>
  <c r="C846" i="7"/>
  <c r="K846" i="7"/>
  <c r="B846" i="7"/>
  <c r="AE846" i="7"/>
  <c r="U846" i="7"/>
  <c r="E838" i="7"/>
  <c r="J838" i="7"/>
  <c r="A838" i="7"/>
  <c r="I838" i="7"/>
  <c r="Y838" i="7"/>
  <c r="S838" i="7"/>
  <c r="H838" i="7"/>
  <c r="AC838" i="7"/>
  <c r="X838" i="7"/>
  <c r="R838" i="7"/>
  <c r="G838" i="7"/>
  <c r="AA838" i="7"/>
  <c r="Q838" i="7"/>
  <c r="F838" i="7"/>
  <c r="Z838" i="7"/>
  <c r="P838" i="7"/>
  <c r="D838" i="7"/>
  <c r="O838" i="7"/>
  <c r="C838" i="7"/>
  <c r="U838" i="7"/>
  <c r="K838" i="7"/>
  <c r="B838" i="7"/>
  <c r="AE838" i="7"/>
  <c r="E830" i="7"/>
  <c r="I830" i="7"/>
  <c r="Z830" i="7"/>
  <c r="P830" i="7"/>
  <c r="D830" i="7"/>
  <c r="X830" i="7"/>
  <c r="O830" i="7"/>
  <c r="A830" i="7"/>
  <c r="K830" i="7"/>
  <c r="AC830" i="7"/>
  <c r="J830" i="7"/>
  <c r="AA830" i="7"/>
  <c r="U830" i="7"/>
  <c r="H830" i="7"/>
  <c r="G830" i="7"/>
  <c r="S830" i="7"/>
  <c r="F830" i="7"/>
  <c r="AE830" i="7"/>
  <c r="Y830" i="7"/>
  <c r="Q830" i="7"/>
  <c r="B830" i="7"/>
  <c r="R830" i="7"/>
  <c r="C830" i="7"/>
  <c r="E822" i="7"/>
  <c r="I822" i="7"/>
  <c r="Y822" i="7"/>
  <c r="S822" i="7"/>
  <c r="H822" i="7"/>
  <c r="AC822" i="7"/>
  <c r="X822" i="7"/>
  <c r="R822" i="7"/>
  <c r="G822" i="7"/>
  <c r="AA822" i="7"/>
  <c r="Q822" i="7"/>
  <c r="F822" i="7"/>
  <c r="Z822" i="7"/>
  <c r="P822" i="7"/>
  <c r="D822" i="7"/>
  <c r="O822" i="7"/>
  <c r="C822" i="7"/>
  <c r="J822" i="7"/>
  <c r="A822" i="7"/>
  <c r="U822" i="7"/>
  <c r="K822" i="7"/>
  <c r="B822" i="7"/>
  <c r="AE822" i="7"/>
  <c r="E814" i="7"/>
  <c r="I814" i="7"/>
  <c r="Y814" i="7"/>
  <c r="S814" i="7"/>
  <c r="H814" i="7"/>
  <c r="AC814" i="7"/>
  <c r="X814" i="7"/>
  <c r="R814" i="7"/>
  <c r="G814" i="7"/>
  <c r="AA814" i="7"/>
  <c r="Q814" i="7"/>
  <c r="F814" i="7"/>
  <c r="Z814" i="7"/>
  <c r="P814" i="7"/>
  <c r="D814" i="7"/>
  <c r="O814" i="7"/>
  <c r="C814" i="7"/>
  <c r="J814" i="7"/>
  <c r="A814" i="7"/>
  <c r="AE814" i="7"/>
  <c r="U814" i="7"/>
  <c r="K814" i="7"/>
  <c r="B814" i="7"/>
  <c r="E806" i="7"/>
  <c r="I806" i="7"/>
  <c r="AC806" i="7"/>
  <c r="X806" i="7"/>
  <c r="R806" i="7"/>
  <c r="G806" i="7"/>
  <c r="Z806" i="7"/>
  <c r="P806" i="7"/>
  <c r="D806" i="7"/>
  <c r="O806" i="7"/>
  <c r="J806" i="7"/>
  <c r="A806" i="7"/>
  <c r="AA806" i="7"/>
  <c r="H806" i="7"/>
  <c r="F806" i="7"/>
  <c r="Y806" i="7"/>
  <c r="C806" i="7"/>
  <c r="B806" i="7"/>
  <c r="U806" i="7"/>
  <c r="S806" i="7"/>
  <c r="Q806" i="7"/>
  <c r="K806" i="7"/>
  <c r="AE806" i="7"/>
  <c r="E798" i="7"/>
  <c r="I798" i="7"/>
  <c r="Y798" i="7"/>
  <c r="S798" i="7"/>
  <c r="H798" i="7"/>
  <c r="AC798" i="7"/>
  <c r="X798" i="7"/>
  <c r="R798" i="7"/>
  <c r="G798" i="7"/>
  <c r="AA798" i="7"/>
  <c r="Q798" i="7"/>
  <c r="F798" i="7"/>
  <c r="Z798" i="7"/>
  <c r="P798" i="7"/>
  <c r="D798" i="7"/>
  <c r="O798" i="7"/>
  <c r="C798" i="7"/>
  <c r="AE798" i="7"/>
  <c r="U798" i="7"/>
  <c r="K798" i="7"/>
  <c r="B798" i="7"/>
  <c r="J798" i="7"/>
  <c r="A798" i="7"/>
  <c r="E790" i="7"/>
  <c r="I790" i="7"/>
  <c r="Y790" i="7"/>
  <c r="S790" i="7"/>
  <c r="H790" i="7"/>
  <c r="AC790" i="7"/>
  <c r="X790" i="7"/>
  <c r="R790" i="7"/>
  <c r="G790" i="7"/>
  <c r="AA790" i="7"/>
  <c r="Q790" i="7"/>
  <c r="F790" i="7"/>
  <c r="Z790" i="7"/>
  <c r="P790" i="7"/>
  <c r="D790" i="7"/>
  <c r="O790" i="7"/>
  <c r="C790" i="7"/>
  <c r="AE790" i="7"/>
  <c r="U790" i="7"/>
  <c r="K790" i="7"/>
  <c r="B790" i="7"/>
  <c r="J790" i="7"/>
  <c r="A790" i="7"/>
  <c r="E782" i="7"/>
  <c r="I782" i="7"/>
  <c r="Y782" i="7"/>
  <c r="S782" i="7"/>
  <c r="H782" i="7"/>
  <c r="AC782" i="7"/>
  <c r="X782" i="7"/>
  <c r="R782" i="7"/>
  <c r="G782" i="7"/>
  <c r="AA782" i="7"/>
  <c r="Q782" i="7"/>
  <c r="F782" i="7"/>
  <c r="Z782" i="7"/>
  <c r="P782" i="7"/>
  <c r="D782" i="7"/>
  <c r="O782" i="7"/>
  <c r="C782" i="7"/>
  <c r="AE782" i="7"/>
  <c r="U782" i="7"/>
  <c r="K782" i="7"/>
  <c r="B782" i="7"/>
  <c r="J782" i="7"/>
  <c r="A782" i="7"/>
  <c r="E774" i="7"/>
  <c r="Z774" i="7"/>
  <c r="P774" i="7"/>
  <c r="D774" i="7"/>
  <c r="O774" i="7"/>
  <c r="C774" i="7"/>
  <c r="AE774" i="7"/>
  <c r="U774" i="7"/>
  <c r="K774" i="7"/>
  <c r="B774" i="7"/>
  <c r="J774" i="7"/>
  <c r="A774" i="7"/>
  <c r="I774" i="7"/>
  <c r="Y774" i="7"/>
  <c r="S774" i="7"/>
  <c r="H774" i="7"/>
  <c r="AC774" i="7"/>
  <c r="X774" i="7"/>
  <c r="R774" i="7"/>
  <c r="G774" i="7"/>
  <c r="F774" i="7"/>
  <c r="AA774" i="7"/>
  <c r="Q774" i="7"/>
  <c r="E766" i="7"/>
  <c r="Z766" i="7"/>
  <c r="P766" i="7"/>
  <c r="D766" i="7"/>
  <c r="O766" i="7"/>
  <c r="C766" i="7"/>
  <c r="AE766" i="7"/>
  <c r="U766" i="7"/>
  <c r="K766" i="7"/>
  <c r="B766" i="7"/>
  <c r="J766" i="7"/>
  <c r="A766" i="7"/>
  <c r="I766" i="7"/>
  <c r="Y766" i="7"/>
  <c r="S766" i="7"/>
  <c r="H766" i="7"/>
  <c r="AC766" i="7"/>
  <c r="X766" i="7"/>
  <c r="R766" i="7"/>
  <c r="G766" i="7"/>
  <c r="Q766" i="7"/>
  <c r="F766" i="7"/>
  <c r="AA766" i="7"/>
  <c r="E758" i="7"/>
  <c r="Z758" i="7"/>
  <c r="P758" i="7"/>
  <c r="D758" i="7"/>
  <c r="O758" i="7"/>
  <c r="C758" i="7"/>
  <c r="AE758" i="7"/>
  <c r="U758" i="7"/>
  <c r="K758" i="7"/>
  <c r="B758" i="7"/>
  <c r="J758" i="7"/>
  <c r="A758" i="7"/>
  <c r="I758" i="7"/>
  <c r="Y758" i="7"/>
  <c r="S758" i="7"/>
  <c r="H758" i="7"/>
  <c r="AC758" i="7"/>
  <c r="X758" i="7"/>
  <c r="R758" i="7"/>
  <c r="G758" i="7"/>
  <c r="AA758" i="7"/>
  <c r="Q758" i="7"/>
  <c r="F758" i="7"/>
  <c r="E750" i="7"/>
  <c r="Z750" i="7"/>
  <c r="P750" i="7"/>
  <c r="D750" i="7"/>
  <c r="O750" i="7"/>
  <c r="C750" i="7"/>
  <c r="AE750" i="7"/>
  <c r="U750" i="7"/>
  <c r="K750" i="7"/>
  <c r="B750" i="7"/>
  <c r="J750" i="7"/>
  <c r="I750" i="7"/>
  <c r="Y750" i="7"/>
  <c r="S750" i="7"/>
  <c r="H750" i="7"/>
  <c r="AC750" i="7"/>
  <c r="X750" i="7"/>
  <c r="R750" i="7"/>
  <c r="G750" i="7"/>
  <c r="AA750" i="7"/>
  <c r="Q750" i="7"/>
  <c r="F750" i="7"/>
  <c r="A750" i="7"/>
  <c r="E742" i="7"/>
  <c r="Y742" i="7"/>
  <c r="S742" i="7"/>
  <c r="H742" i="7"/>
  <c r="AC742" i="7"/>
  <c r="X742" i="7"/>
  <c r="R742" i="7"/>
  <c r="G742" i="7"/>
  <c r="AA742" i="7"/>
  <c r="Q742" i="7"/>
  <c r="F742" i="7"/>
  <c r="Z742" i="7"/>
  <c r="P742" i="7"/>
  <c r="D742" i="7"/>
  <c r="O742" i="7"/>
  <c r="C742" i="7"/>
  <c r="AE742" i="7"/>
  <c r="U742" i="7"/>
  <c r="K742" i="7"/>
  <c r="B742" i="7"/>
  <c r="J742" i="7"/>
  <c r="A742" i="7"/>
  <c r="I742" i="7"/>
  <c r="E734" i="7"/>
  <c r="Y734" i="7"/>
  <c r="S734" i="7"/>
  <c r="H734" i="7"/>
  <c r="AC734" i="7"/>
  <c r="X734" i="7"/>
  <c r="R734" i="7"/>
  <c r="G734" i="7"/>
  <c r="AA734" i="7"/>
  <c r="Q734" i="7"/>
  <c r="F734" i="7"/>
  <c r="Z734" i="7"/>
  <c r="P734" i="7"/>
  <c r="D734" i="7"/>
  <c r="O734" i="7"/>
  <c r="C734" i="7"/>
  <c r="AE734" i="7"/>
  <c r="U734" i="7"/>
  <c r="K734" i="7"/>
  <c r="B734" i="7"/>
  <c r="J734" i="7"/>
  <c r="A734" i="7"/>
  <c r="I734" i="7"/>
  <c r="E726" i="7"/>
  <c r="Y726" i="7"/>
  <c r="S726" i="7"/>
  <c r="H726" i="7"/>
  <c r="AC726" i="7"/>
  <c r="X726" i="7"/>
  <c r="R726" i="7"/>
  <c r="G726" i="7"/>
  <c r="AA726" i="7"/>
  <c r="Q726" i="7"/>
  <c r="F726" i="7"/>
  <c r="Z726" i="7"/>
  <c r="P726" i="7"/>
  <c r="D726" i="7"/>
  <c r="O726" i="7"/>
  <c r="C726" i="7"/>
  <c r="AE726" i="7"/>
  <c r="U726" i="7"/>
  <c r="K726" i="7"/>
  <c r="B726" i="7"/>
  <c r="J726" i="7"/>
  <c r="A726" i="7"/>
  <c r="I726" i="7"/>
  <c r="E718" i="7"/>
  <c r="Y718" i="7"/>
  <c r="S718" i="7"/>
  <c r="H718" i="7"/>
  <c r="AC718" i="7"/>
  <c r="X718" i="7"/>
  <c r="R718" i="7"/>
  <c r="G718" i="7"/>
  <c r="AA718" i="7"/>
  <c r="Q718" i="7"/>
  <c r="F718" i="7"/>
  <c r="Z718" i="7"/>
  <c r="P718" i="7"/>
  <c r="D718" i="7"/>
  <c r="O718" i="7"/>
  <c r="C718" i="7"/>
  <c r="AE718" i="7"/>
  <c r="U718" i="7"/>
  <c r="K718" i="7"/>
  <c r="B718" i="7"/>
  <c r="J718" i="7"/>
  <c r="A718" i="7"/>
  <c r="I718" i="7"/>
  <c r="E710" i="7"/>
  <c r="Y710" i="7"/>
  <c r="S710" i="7"/>
  <c r="H710" i="7"/>
  <c r="AC710" i="7"/>
  <c r="X710" i="7"/>
  <c r="R710" i="7"/>
  <c r="G710" i="7"/>
  <c r="AA710" i="7"/>
  <c r="Q710" i="7"/>
  <c r="F710" i="7"/>
  <c r="Z710" i="7"/>
  <c r="P710" i="7"/>
  <c r="D710" i="7"/>
  <c r="O710" i="7"/>
  <c r="C710" i="7"/>
  <c r="AE710" i="7"/>
  <c r="U710" i="7"/>
  <c r="K710" i="7"/>
  <c r="B710" i="7"/>
  <c r="J710" i="7"/>
  <c r="A710" i="7"/>
  <c r="I710" i="7"/>
  <c r="E702" i="7"/>
  <c r="Y702" i="7"/>
  <c r="S702" i="7"/>
  <c r="H702" i="7"/>
  <c r="AC702" i="7"/>
  <c r="X702" i="7"/>
  <c r="R702" i="7"/>
  <c r="G702" i="7"/>
  <c r="AA702" i="7"/>
  <c r="Q702" i="7"/>
  <c r="F702" i="7"/>
  <c r="Z702" i="7"/>
  <c r="P702" i="7"/>
  <c r="D702" i="7"/>
  <c r="O702" i="7"/>
  <c r="C702" i="7"/>
  <c r="AE702" i="7"/>
  <c r="U702" i="7"/>
  <c r="K702" i="7"/>
  <c r="B702" i="7"/>
  <c r="J702" i="7"/>
  <c r="A702" i="7"/>
  <c r="I702" i="7"/>
  <c r="E694" i="7"/>
  <c r="Y694" i="7"/>
  <c r="S694" i="7"/>
  <c r="H694" i="7"/>
  <c r="AC694" i="7"/>
  <c r="X694" i="7"/>
  <c r="R694" i="7"/>
  <c r="G694" i="7"/>
  <c r="AA694" i="7"/>
  <c r="Q694" i="7"/>
  <c r="F694" i="7"/>
  <c r="Z694" i="7"/>
  <c r="P694" i="7"/>
  <c r="D694" i="7"/>
  <c r="O694" i="7"/>
  <c r="C694" i="7"/>
  <c r="AE694" i="7"/>
  <c r="U694" i="7"/>
  <c r="K694" i="7"/>
  <c r="B694" i="7"/>
  <c r="J694" i="7"/>
  <c r="A694" i="7"/>
  <c r="I694" i="7"/>
  <c r="E686" i="7"/>
  <c r="AC686" i="7"/>
  <c r="X686" i="7"/>
  <c r="R686" i="7"/>
  <c r="G686" i="7"/>
  <c r="Z686" i="7"/>
  <c r="P686" i="7"/>
  <c r="D686" i="7"/>
  <c r="H686" i="7"/>
  <c r="F686" i="7"/>
  <c r="S686" i="7"/>
  <c r="C686" i="7"/>
  <c r="AE686" i="7"/>
  <c r="Q686" i="7"/>
  <c r="B686" i="7"/>
  <c r="Y686" i="7"/>
  <c r="O686" i="7"/>
  <c r="A686" i="7"/>
  <c r="K686" i="7"/>
  <c r="J686" i="7"/>
  <c r="U686" i="7"/>
  <c r="I686" i="7"/>
  <c r="AA686" i="7"/>
  <c r="E678" i="7"/>
  <c r="J678" i="7"/>
  <c r="A678" i="7"/>
  <c r="I678" i="7"/>
  <c r="Y678" i="7"/>
  <c r="S678" i="7"/>
  <c r="H678" i="7"/>
  <c r="AC678" i="7"/>
  <c r="X678" i="7"/>
  <c r="R678" i="7"/>
  <c r="G678" i="7"/>
  <c r="AA678" i="7"/>
  <c r="Q678" i="7"/>
  <c r="F678" i="7"/>
  <c r="Z678" i="7"/>
  <c r="P678" i="7"/>
  <c r="D678" i="7"/>
  <c r="O678" i="7"/>
  <c r="C678" i="7"/>
  <c r="U678" i="7"/>
  <c r="K678" i="7"/>
  <c r="B678" i="7"/>
  <c r="AE678" i="7"/>
  <c r="E670" i="7"/>
  <c r="J670" i="7"/>
  <c r="A670" i="7"/>
  <c r="I670" i="7"/>
  <c r="Y670" i="7"/>
  <c r="S670" i="7"/>
  <c r="H670" i="7"/>
  <c r="AC670" i="7"/>
  <c r="X670" i="7"/>
  <c r="R670" i="7"/>
  <c r="G670" i="7"/>
  <c r="AA670" i="7"/>
  <c r="Q670" i="7"/>
  <c r="F670" i="7"/>
  <c r="Z670" i="7"/>
  <c r="P670" i="7"/>
  <c r="D670" i="7"/>
  <c r="O670" i="7"/>
  <c r="C670" i="7"/>
  <c r="AE670" i="7"/>
  <c r="U670" i="7"/>
  <c r="K670" i="7"/>
  <c r="B670" i="7"/>
  <c r="E662" i="7"/>
  <c r="J662" i="7"/>
  <c r="A662" i="7"/>
  <c r="I662" i="7"/>
  <c r="Y662" i="7"/>
  <c r="S662" i="7"/>
  <c r="H662" i="7"/>
  <c r="AC662" i="7"/>
  <c r="X662" i="7"/>
  <c r="R662" i="7"/>
  <c r="G662" i="7"/>
  <c r="AA662" i="7"/>
  <c r="Q662" i="7"/>
  <c r="F662" i="7"/>
  <c r="Z662" i="7"/>
  <c r="P662" i="7"/>
  <c r="D662" i="7"/>
  <c r="O662" i="7"/>
  <c r="C662" i="7"/>
  <c r="AE662" i="7"/>
  <c r="U662" i="7"/>
  <c r="K662" i="7"/>
  <c r="B662" i="7"/>
  <c r="E654" i="7"/>
  <c r="J654" i="7"/>
  <c r="A654" i="7"/>
  <c r="I654" i="7"/>
  <c r="Y654" i="7"/>
  <c r="S654" i="7"/>
  <c r="H654" i="7"/>
  <c r="AC654" i="7"/>
  <c r="X654" i="7"/>
  <c r="R654" i="7"/>
  <c r="G654" i="7"/>
  <c r="AA654" i="7"/>
  <c r="Q654" i="7"/>
  <c r="F654" i="7"/>
  <c r="Z654" i="7"/>
  <c r="P654" i="7"/>
  <c r="D654" i="7"/>
  <c r="O654" i="7"/>
  <c r="C654" i="7"/>
  <c r="K654" i="7"/>
  <c r="B654" i="7"/>
  <c r="AE654" i="7"/>
  <c r="U654" i="7"/>
  <c r="E646" i="7"/>
  <c r="J646" i="7"/>
  <c r="A646" i="7"/>
  <c r="I646" i="7"/>
  <c r="Y646" i="7"/>
  <c r="S646" i="7"/>
  <c r="H646" i="7"/>
  <c r="AC646" i="7"/>
  <c r="X646" i="7"/>
  <c r="R646" i="7"/>
  <c r="G646" i="7"/>
  <c r="AA646" i="7"/>
  <c r="Q646" i="7"/>
  <c r="F646" i="7"/>
  <c r="Z646" i="7"/>
  <c r="P646" i="7"/>
  <c r="D646" i="7"/>
  <c r="O646" i="7"/>
  <c r="C646" i="7"/>
  <c r="U646" i="7"/>
  <c r="K646" i="7"/>
  <c r="B646" i="7"/>
  <c r="AE646" i="7"/>
  <c r="E638" i="7"/>
  <c r="I638" i="7"/>
  <c r="Y638" i="7"/>
  <c r="S638" i="7"/>
  <c r="AC638" i="7"/>
  <c r="X638" i="7"/>
  <c r="R638" i="7"/>
  <c r="G638" i="7"/>
  <c r="Z638" i="7"/>
  <c r="P638" i="7"/>
  <c r="D638" i="7"/>
  <c r="O638" i="7"/>
  <c r="H638" i="7"/>
  <c r="F638" i="7"/>
  <c r="C638" i="7"/>
  <c r="U638" i="7"/>
  <c r="B638" i="7"/>
  <c r="A638" i="7"/>
  <c r="AE638" i="7"/>
  <c r="Q638" i="7"/>
  <c r="K638" i="7"/>
  <c r="AA638" i="7"/>
  <c r="J638" i="7"/>
  <c r="E630" i="7"/>
  <c r="AA630" i="7"/>
  <c r="Q630" i="7"/>
  <c r="F630" i="7"/>
  <c r="Z630" i="7"/>
  <c r="P630" i="7"/>
  <c r="D630" i="7"/>
  <c r="O630" i="7"/>
  <c r="C630" i="7"/>
  <c r="AE630" i="7"/>
  <c r="U630" i="7"/>
  <c r="K630" i="7"/>
  <c r="B630" i="7"/>
  <c r="J630" i="7"/>
  <c r="A630" i="7"/>
  <c r="I630" i="7"/>
  <c r="Y630" i="7"/>
  <c r="S630" i="7"/>
  <c r="H630" i="7"/>
  <c r="X630" i="7"/>
  <c r="R630" i="7"/>
  <c r="G630" i="7"/>
  <c r="AC630" i="7"/>
  <c r="E622" i="7"/>
  <c r="AA622" i="7"/>
  <c r="Q622" i="7"/>
  <c r="F622" i="7"/>
  <c r="Z622" i="7"/>
  <c r="P622" i="7"/>
  <c r="D622" i="7"/>
  <c r="O622" i="7"/>
  <c r="C622" i="7"/>
  <c r="AE622" i="7"/>
  <c r="U622" i="7"/>
  <c r="K622" i="7"/>
  <c r="B622" i="7"/>
  <c r="J622" i="7"/>
  <c r="A622" i="7"/>
  <c r="I622" i="7"/>
  <c r="Y622" i="7"/>
  <c r="S622" i="7"/>
  <c r="H622" i="7"/>
  <c r="AC622" i="7"/>
  <c r="X622" i="7"/>
  <c r="R622" i="7"/>
  <c r="G622" i="7"/>
  <c r="E614" i="7"/>
  <c r="AA614" i="7"/>
  <c r="Q614" i="7"/>
  <c r="F614" i="7"/>
  <c r="Z614" i="7"/>
  <c r="P614" i="7"/>
  <c r="D614" i="7"/>
  <c r="O614" i="7"/>
  <c r="C614" i="7"/>
  <c r="AE614" i="7"/>
  <c r="U614" i="7"/>
  <c r="K614" i="7"/>
  <c r="B614" i="7"/>
  <c r="J614" i="7"/>
  <c r="A614" i="7"/>
  <c r="I614" i="7"/>
  <c r="Y614" i="7"/>
  <c r="S614" i="7"/>
  <c r="H614" i="7"/>
  <c r="AC614" i="7"/>
  <c r="R614" i="7"/>
  <c r="G614" i="7"/>
  <c r="X614" i="7"/>
  <c r="E606" i="7"/>
  <c r="AA606" i="7"/>
  <c r="Q606" i="7"/>
  <c r="F606" i="7"/>
  <c r="Z606" i="7"/>
  <c r="P606" i="7"/>
  <c r="D606" i="7"/>
  <c r="O606" i="7"/>
  <c r="C606" i="7"/>
  <c r="AE606" i="7"/>
  <c r="U606" i="7"/>
  <c r="K606" i="7"/>
  <c r="B606" i="7"/>
  <c r="J606" i="7"/>
  <c r="A606" i="7"/>
  <c r="I606" i="7"/>
  <c r="Y606" i="7"/>
  <c r="S606" i="7"/>
  <c r="H606" i="7"/>
  <c r="G606" i="7"/>
  <c r="AC606" i="7"/>
  <c r="X606" i="7"/>
  <c r="R606" i="7"/>
  <c r="E598" i="7"/>
  <c r="AA598" i="7"/>
  <c r="Q598" i="7"/>
  <c r="F598" i="7"/>
  <c r="Z598" i="7"/>
  <c r="P598" i="7"/>
  <c r="D598" i="7"/>
  <c r="O598" i="7"/>
  <c r="C598" i="7"/>
  <c r="AE598" i="7"/>
  <c r="U598" i="7"/>
  <c r="K598" i="7"/>
  <c r="B598" i="7"/>
  <c r="J598" i="7"/>
  <c r="A598" i="7"/>
  <c r="I598" i="7"/>
  <c r="Y598" i="7"/>
  <c r="S598" i="7"/>
  <c r="H598" i="7"/>
  <c r="X598" i="7"/>
  <c r="R598" i="7"/>
  <c r="G598" i="7"/>
  <c r="AC598" i="7"/>
  <c r="E590" i="7"/>
  <c r="AA590" i="7"/>
  <c r="Q590" i="7"/>
  <c r="F590" i="7"/>
  <c r="Z590" i="7"/>
  <c r="P590" i="7"/>
  <c r="D590" i="7"/>
  <c r="O590" i="7"/>
  <c r="C590" i="7"/>
  <c r="AE590" i="7"/>
  <c r="U590" i="7"/>
  <c r="K590" i="7"/>
  <c r="B590" i="7"/>
  <c r="J590" i="7"/>
  <c r="A590" i="7"/>
  <c r="I590" i="7"/>
  <c r="Y590" i="7"/>
  <c r="S590" i="7"/>
  <c r="H590" i="7"/>
  <c r="AC590" i="7"/>
  <c r="X590" i="7"/>
  <c r="R590" i="7"/>
  <c r="G590" i="7"/>
  <c r="E582" i="7"/>
  <c r="Z582" i="7"/>
  <c r="P582" i="7"/>
  <c r="D582" i="7"/>
  <c r="AE582" i="7"/>
  <c r="U582" i="7"/>
  <c r="K582" i="7"/>
  <c r="B582" i="7"/>
  <c r="I582" i="7"/>
  <c r="AC582" i="7"/>
  <c r="F582" i="7"/>
  <c r="AA582" i="7"/>
  <c r="S582" i="7"/>
  <c r="C582" i="7"/>
  <c r="R582" i="7"/>
  <c r="A582" i="7"/>
  <c r="Q582" i="7"/>
  <c r="X582" i="7"/>
  <c r="J582" i="7"/>
  <c r="H582" i="7"/>
  <c r="Y582" i="7"/>
  <c r="O582" i="7"/>
  <c r="G582" i="7"/>
  <c r="E574" i="7"/>
  <c r="AE574" i="7"/>
  <c r="U574" i="7"/>
  <c r="K574" i="7"/>
  <c r="B574" i="7"/>
  <c r="J574" i="7"/>
  <c r="A574" i="7"/>
  <c r="I574" i="7"/>
  <c r="Y574" i="7"/>
  <c r="S574" i="7"/>
  <c r="H574" i="7"/>
  <c r="AA574" i="7"/>
  <c r="Q574" i="7"/>
  <c r="F574" i="7"/>
  <c r="Z574" i="7"/>
  <c r="P574" i="7"/>
  <c r="D574" i="7"/>
  <c r="R574" i="7"/>
  <c r="O574" i="7"/>
  <c r="G574" i="7"/>
  <c r="C574" i="7"/>
  <c r="AC574" i="7"/>
  <c r="X574" i="7"/>
  <c r="E566" i="7"/>
  <c r="AE566" i="7"/>
  <c r="U566" i="7"/>
  <c r="K566" i="7"/>
  <c r="B566" i="7"/>
  <c r="J566" i="7"/>
  <c r="A566" i="7"/>
  <c r="I566" i="7"/>
  <c r="Y566" i="7"/>
  <c r="S566" i="7"/>
  <c r="H566" i="7"/>
  <c r="AA566" i="7"/>
  <c r="Q566" i="7"/>
  <c r="F566" i="7"/>
  <c r="Z566" i="7"/>
  <c r="P566" i="7"/>
  <c r="D566" i="7"/>
  <c r="AC566" i="7"/>
  <c r="X566" i="7"/>
  <c r="R566" i="7"/>
  <c r="O566" i="7"/>
  <c r="G566" i="7"/>
  <c r="C566" i="7"/>
  <c r="E558" i="7"/>
  <c r="AE558" i="7"/>
  <c r="U558" i="7"/>
  <c r="K558" i="7"/>
  <c r="B558" i="7"/>
  <c r="J558" i="7"/>
  <c r="A558" i="7"/>
  <c r="I558" i="7"/>
  <c r="Y558" i="7"/>
  <c r="S558" i="7"/>
  <c r="H558" i="7"/>
  <c r="AA558" i="7"/>
  <c r="Q558" i="7"/>
  <c r="F558" i="7"/>
  <c r="Z558" i="7"/>
  <c r="P558" i="7"/>
  <c r="D558" i="7"/>
  <c r="R558" i="7"/>
  <c r="O558" i="7"/>
  <c r="G558" i="7"/>
  <c r="C558" i="7"/>
  <c r="AC558" i="7"/>
  <c r="X558" i="7"/>
  <c r="E550" i="7"/>
  <c r="AE550" i="7"/>
  <c r="U550" i="7"/>
  <c r="K550" i="7"/>
  <c r="B550" i="7"/>
  <c r="J550" i="7"/>
  <c r="A550" i="7"/>
  <c r="I550" i="7"/>
  <c r="Y550" i="7"/>
  <c r="S550" i="7"/>
  <c r="H550" i="7"/>
  <c r="AA550" i="7"/>
  <c r="Q550" i="7"/>
  <c r="F550" i="7"/>
  <c r="Z550" i="7"/>
  <c r="P550" i="7"/>
  <c r="D550" i="7"/>
  <c r="AC550" i="7"/>
  <c r="X550" i="7"/>
  <c r="R550" i="7"/>
  <c r="O550" i="7"/>
  <c r="G550" i="7"/>
  <c r="C550" i="7"/>
  <c r="E542" i="7"/>
  <c r="AE542" i="7"/>
  <c r="U542" i="7"/>
  <c r="K542" i="7"/>
  <c r="B542" i="7"/>
  <c r="J542" i="7"/>
  <c r="A542" i="7"/>
  <c r="I542" i="7"/>
  <c r="Y542" i="7"/>
  <c r="S542" i="7"/>
  <c r="H542" i="7"/>
  <c r="AA542" i="7"/>
  <c r="Q542" i="7"/>
  <c r="F542" i="7"/>
  <c r="Z542" i="7"/>
  <c r="P542" i="7"/>
  <c r="D542" i="7"/>
  <c r="R542" i="7"/>
  <c r="O542" i="7"/>
  <c r="G542" i="7"/>
  <c r="C542" i="7"/>
  <c r="AC542" i="7"/>
  <c r="X542" i="7"/>
  <c r="E534" i="7"/>
  <c r="AE534" i="7"/>
  <c r="U534" i="7"/>
  <c r="K534" i="7"/>
  <c r="B534" i="7"/>
  <c r="J534" i="7"/>
  <c r="A534" i="7"/>
  <c r="I534" i="7"/>
  <c r="Y534" i="7"/>
  <c r="S534" i="7"/>
  <c r="H534" i="7"/>
  <c r="AA534" i="7"/>
  <c r="Q534" i="7"/>
  <c r="F534" i="7"/>
  <c r="Z534" i="7"/>
  <c r="P534" i="7"/>
  <c r="D534" i="7"/>
  <c r="AC534" i="7"/>
  <c r="X534" i="7"/>
  <c r="R534" i="7"/>
  <c r="O534" i="7"/>
  <c r="G534" i="7"/>
  <c r="C534" i="7"/>
  <c r="E526" i="7"/>
  <c r="AE526" i="7"/>
  <c r="U526" i="7"/>
  <c r="K526" i="7"/>
  <c r="B526" i="7"/>
  <c r="I526" i="7"/>
  <c r="S526" i="7"/>
  <c r="F526" i="7"/>
  <c r="R526" i="7"/>
  <c r="D526" i="7"/>
  <c r="Y526" i="7"/>
  <c r="Q526" i="7"/>
  <c r="C526" i="7"/>
  <c r="X526" i="7"/>
  <c r="P526" i="7"/>
  <c r="A526" i="7"/>
  <c r="O526" i="7"/>
  <c r="AC526" i="7"/>
  <c r="J526" i="7"/>
  <c r="AA526" i="7"/>
  <c r="H526" i="7"/>
  <c r="Z526" i="7"/>
  <c r="G526" i="7"/>
  <c r="E518" i="7"/>
  <c r="Z518" i="7"/>
  <c r="P518" i="7"/>
  <c r="D518" i="7"/>
  <c r="O518" i="7"/>
  <c r="C518" i="7"/>
  <c r="AE518" i="7"/>
  <c r="U518" i="7"/>
  <c r="K518" i="7"/>
  <c r="B518" i="7"/>
  <c r="J518" i="7"/>
  <c r="A518" i="7"/>
  <c r="I518" i="7"/>
  <c r="Y518" i="7"/>
  <c r="S518" i="7"/>
  <c r="H518" i="7"/>
  <c r="AC518" i="7"/>
  <c r="X518" i="7"/>
  <c r="R518" i="7"/>
  <c r="G518" i="7"/>
  <c r="AA518" i="7"/>
  <c r="Q518" i="7"/>
  <c r="F518" i="7"/>
  <c r="E510" i="7"/>
  <c r="Z510" i="7"/>
  <c r="P510" i="7"/>
  <c r="D510" i="7"/>
  <c r="O510" i="7"/>
  <c r="C510" i="7"/>
  <c r="AE510" i="7"/>
  <c r="U510" i="7"/>
  <c r="K510" i="7"/>
  <c r="B510" i="7"/>
  <c r="J510" i="7"/>
  <c r="A510" i="7"/>
  <c r="I510" i="7"/>
  <c r="Y510" i="7"/>
  <c r="S510" i="7"/>
  <c r="H510" i="7"/>
  <c r="AC510" i="7"/>
  <c r="X510" i="7"/>
  <c r="R510" i="7"/>
  <c r="G510" i="7"/>
  <c r="F510" i="7"/>
  <c r="AA510" i="7"/>
  <c r="Q510" i="7"/>
  <c r="E502" i="7"/>
  <c r="Z502" i="7"/>
  <c r="P502" i="7"/>
  <c r="D502" i="7"/>
  <c r="O502" i="7"/>
  <c r="C502" i="7"/>
  <c r="AE502" i="7"/>
  <c r="U502" i="7"/>
  <c r="K502" i="7"/>
  <c r="B502" i="7"/>
  <c r="J502" i="7"/>
  <c r="A502" i="7"/>
  <c r="I502" i="7"/>
  <c r="Y502" i="7"/>
  <c r="S502" i="7"/>
  <c r="H502" i="7"/>
  <c r="AC502" i="7"/>
  <c r="X502" i="7"/>
  <c r="R502" i="7"/>
  <c r="G502" i="7"/>
  <c r="Q502" i="7"/>
  <c r="F502" i="7"/>
  <c r="AA502" i="7"/>
  <c r="E494" i="7"/>
  <c r="Z494" i="7"/>
  <c r="P494" i="7"/>
  <c r="D494" i="7"/>
  <c r="O494" i="7"/>
  <c r="C494" i="7"/>
  <c r="AE494" i="7"/>
  <c r="U494" i="7"/>
  <c r="K494" i="7"/>
  <c r="B494" i="7"/>
  <c r="J494" i="7"/>
  <c r="A494" i="7"/>
  <c r="I494" i="7"/>
  <c r="Y494" i="7"/>
  <c r="S494" i="7"/>
  <c r="H494" i="7"/>
  <c r="AC494" i="7"/>
  <c r="X494" i="7"/>
  <c r="R494" i="7"/>
  <c r="G494" i="7"/>
  <c r="AA494" i="7"/>
  <c r="Q494" i="7"/>
  <c r="F494" i="7"/>
  <c r="E486" i="7"/>
  <c r="Z486" i="7"/>
  <c r="P486" i="7"/>
  <c r="D486" i="7"/>
  <c r="AE486" i="7"/>
  <c r="U486" i="7"/>
  <c r="K486" i="7"/>
  <c r="B486" i="7"/>
  <c r="J486" i="7"/>
  <c r="A486" i="7"/>
  <c r="I486" i="7"/>
  <c r="Y486" i="7"/>
  <c r="S486" i="7"/>
  <c r="H486" i="7"/>
  <c r="AC486" i="7"/>
  <c r="X486" i="7"/>
  <c r="R486" i="7"/>
  <c r="G486" i="7"/>
  <c r="F486" i="7"/>
  <c r="C486" i="7"/>
  <c r="AA486" i="7"/>
  <c r="Q486" i="7"/>
  <c r="O486" i="7"/>
  <c r="E478" i="7"/>
  <c r="I478" i="7"/>
  <c r="Y478" i="7"/>
  <c r="S478" i="7"/>
  <c r="H478" i="7"/>
  <c r="AC478" i="7"/>
  <c r="X478" i="7"/>
  <c r="R478" i="7"/>
  <c r="G478" i="7"/>
  <c r="AA478" i="7"/>
  <c r="Q478" i="7"/>
  <c r="F478" i="7"/>
  <c r="Z478" i="7"/>
  <c r="P478" i="7"/>
  <c r="D478" i="7"/>
  <c r="O478" i="7"/>
  <c r="C478" i="7"/>
  <c r="AE478" i="7"/>
  <c r="U478" i="7"/>
  <c r="K478" i="7"/>
  <c r="B478" i="7"/>
  <c r="J478" i="7"/>
  <c r="A478" i="7"/>
  <c r="E470" i="7"/>
  <c r="I470" i="7"/>
  <c r="Y470" i="7"/>
  <c r="S470" i="7"/>
  <c r="H470" i="7"/>
  <c r="AC470" i="7"/>
  <c r="X470" i="7"/>
  <c r="R470" i="7"/>
  <c r="G470" i="7"/>
  <c r="AA470" i="7"/>
  <c r="Q470" i="7"/>
  <c r="F470" i="7"/>
  <c r="Z470" i="7"/>
  <c r="P470" i="7"/>
  <c r="D470" i="7"/>
  <c r="O470" i="7"/>
  <c r="C470" i="7"/>
  <c r="AE470" i="7"/>
  <c r="U470" i="7"/>
  <c r="K470" i="7"/>
  <c r="B470" i="7"/>
  <c r="A470" i="7"/>
  <c r="J470" i="7"/>
  <c r="E462" i="7"/>
  <c r="I462" i="7"/>
  <c r="Y462" i="7"/>
  <c r="S462" i="7"/>
  <c r="H462" i="7"/>
  <c r="AC462" i="7"/>
  <c r="X462" i="7"/>
  <c r="R462" i="7"/>
  <c r="G462" i="7"/>
  <c r="AA462" i="7"/>
  <c r="Q462" i="7"/>
  <c r="F462" i="7"/>
  <c r="Z462" i="7"/>
  <c r="P462" i="7"/>
  <c r="D462" i="7"/>
  <c r="O462" i="7"/>
  <c r="C462" i="7"/>
  <c r="AE462" i="7"/>
  <c r="U462" i="7"/>
  <c r="K462" i="7"/>
  <c r="B462" i="7"/>
  <c r="J462" i="7"/>
  <c r="A462" i="7"/>
  <c r="E454" i="7"/>
  <c r="I454" i="7"/>
  <c r="Y454" i="7"/>
  <c r="S454" i="7"/>
  <c r="H454" i="7"/>
  <c r="AC454" i="7"/>
  <c r="X454" i="7"/>
  <c r="R454" i="7"/>
  <c r="G454" i="7"/>
  <c r="AA454" i="7"/>
  <c r="Q454" i="7"/>
  <c r="F454" i="7"/>
  <c r="Z454" i="7"/>
  <c r="P454" i="7"/>
  <c r="D454" i="7"/>
  <c r="O454" i="7"/>
  <c r="C454" i="7"/>
  <c r="AE454" i="7"/>
  <c r="U454" i="7"/>
  <c r="K454" i="7"/>
  <c r="B454" i="7"/>
  <c r="J454" i="7"/>
  <c r="A454" i="7"/>
  <c r="E446" i="7"/>
  <c r="I446" i="7"/>
  <c r="Y446" i="7"/>
  <c r="S446" i="7"/>
  <c r="H446" i="7"/>
  <c r="AC446" i="7"/>
  <c r="X446" i="7"/>
  <c r="R446" i="7"/>
  <c r="G446" i="7"/>
  <c r="AA446" i="7"/>
  <c r="Q446" i="7"/>
  <c r="F446" i="7"/>
  <c r="Z446" i="7"/>
  <c r="P446" i="7"/>
  <c r="D446" i="7"/>
  <c r="O446" i="7"/>
  <c r="C446" i="7"/>
  <c r="AE446" i="7"/>
  <c r="U446" i="7"/>
  <c r="K446" i="7"/>
  <c r="B446" i="7"/>
  <c r="J446" i="7"/>
  <c r="A446" i="7"/>
  <c r="E438" i="7"/>
  <c r="I438" i="7"/>
  <c r="Y438" i="7"/>
  <c r="S438" i="7"/>
  <c r="H438" i="7"/>
  <c r="AC438" i="7"/>
  <c r="X438" i="7"/>
  <c r="R438" i="7"/>
  <c r="G438" i="7"/>
  <c r="AA438" i="7"/>
  <c r="Q438" i="7"/>
  <c r="F438" i="7"/>
  <c r="Z438" i="7"/>
  <c r="P438" i="7"/>
  <c r="D438" i="7"/>
  <c r="O438" i="7"/>
  <c r="C438" i="7"/>
  <c r="AE438" i="7"/>
  <c r="U438" i="7"/>
  <c r="K438" i="7"/>
  <c r="B438" i="7"/>
  <c r="A438" i="7"/>
  <c r="J438" i="7"/>
  <c r="E430" i="7"/>
  <c r="I430" i="7"/>
  <c r="AC430" i="7"/>
  <c r="X430" i="7"/>
  <c r="R430" i="7"/>
  <c r="G430" i="7"/>
  <c r="AE430" i="7"/>
  <c r="U430" i="7"/>
  <c r="K430" i="7"/>
  <c r="B430" i="7"/>
  <c r="J430" i="7"/>
  <c r="H430" i="7"/>
  <c r="F430" i="7"/>
  <c r="AA430" i="7"/>
  <c r="D430" i="7"/>
  <c r="Z430" i="7"/>
  <c r="S430" i="7"/>
  <c r="C430" i="7"/>
  <c r="Q430" i="7"/>
  <c r="A430" i="7"/>
  <c r="P430" i="7"/>
  <c r="Y430" i="7"/>
  <c r="O430" i="7"/>
  <c r="E422" i="7"/>
  <c r="J422" i="7"/>
  <c r="A422" i="7"/>
  <c r="I422" i="7"/>
  <c r="Y422" i="7"/>
  <c r="S422" i="7"/>
  <c r="H422" i="7"/>
  <c r="AC422" i="7"/>
  <c r="X422" i="7"/>
  <c r="R422" i="7"/>
  <c r="G422" i="7"/>
  <c r="AA422" i="7"/>
  <c r="Q422" i="7"/>
  <c r="F422" i="7"/>
  <c r="Z422" i="7"/>
  <c r="P422" i="7"/>
  <c r="D422" i="7"/>
  <c r="O422" i="7"/>
  <c r="C422" i="7"/>
  <c r="AE422" i="7"/>
  <c r="U422" i="7"/>
  <c r="K422" i="7"/>
  <c r="B422" i="7"/>
  <c r="E414" i="7"/>
  <c r="J414" i="7"/>
  <c r="A414" i="7"/>
  <c r="I414" i="7"/>
  <c r="Y414" i="7"/>
  <c r="S414" i="7"/>
  <c r="H414" i="7"/>
  <c r="AC414" i="7"/>
  <c r="X414" i="7"/>
  <c r="R414" i="7"/>
  <c r="G414" i="7"/>
  <c r="AA414" i="7"/>
  <c r="Q414" i="7"/>
  <c r="F414" i="7"/>
  <c r="Z414" i="7"/>
  <c r="P414" i="7"/>
  <c r="D414" i="7"/>
  <c r="O414" i="7"/>
  <c r="C414" i="7"/>
  <c r="K414" i="7"/>
  <c r="B414" i="7"/>
  <c r="AE414" i="7"/>
  <c r="U414" i="7"/>
  <c r="E406" i="7"/>
  <c r="J406" i="7"/>
  <c r="A406" i="7"/>
  <c r="I406" i="7"/>
  <c r="Y406" i="7"/>
  <c r="S406" i="7"/>
  <c r="H406" i="7"/>
  <c r="AC406" i="7"/>
  <c r="X406" i="7"/>
  <c r="R406" i="7"/>
  <c r="G406" i="7"/>
  <c r="AA406" i="7"/>
  <c r="Q406" i="7"/>
  <c r="F406" i="7"/>
  <c r="Z406" i="7"/>
  <c r="P406" i="7"/>
  <c r="D406" i="7"/>
  <c r="O406" i="7"/>
  <c r="C406" i="7"/>
  <c r="U406" i="7"/>
  <c r="K406" i="7"/>
  <c r="B406" i="7"/>
  <c r="AE406" i="7"/>
  <c r="E398" i="7"/>
  <c r="J398" i="7"/>
  <c r="A398" i="7"/>
  <c r="I398" i="7"/>
  <c r="Y398" i="7"/>
  <c r="S398" i="7"/>
  <c r="H398" i="7"/>
  <c r="AC398" i="7"/>
  <c r="X398" i="7"/>
  <c r="R398" i="7"/>
  <c r="G398" i="7"/>
  <c r="AA398" i="7"/>
  <c r="Q398" i="7"/>
  <c r="F398" i="7"/>
  <c r="Z398" i="7"/>
  <c r="P398" i="7"/>
  <c r="D398" i="7"/>
  <c r="O398" i="7"/>
  <c r="C398" i="7"/>
  <c r="AE398" i="7"/>
  <c r="U398" i="7"/>
  <c r="B398" i="7"/>
  <c r="K398" i="7"/>
  <c r="E390" i="7"/>
  <c r="J390" i="7"/>
  <c r="A390" i="7"/>
  <c r="I390" i="7"/>
  <c r="Y390" i="7"/>
  <c r="S390" i="7"/>
  <c r="H390" i="7"/>
  <c r="AC390" i="7"/>
  <c r="X390" i="7"/>
  <c r="R390" i="7"/>
  <c r="G390" i="7"/>
  <c r="AA390" i="7"/>
  <c r="Q390" i="7"/>
  <c r="F390" i="7"/>
  <c r="Z390" i="7"/>
  <c r="P390" i="7"/>
  <c r="D390" i="7"/>
  <c r="O390" i="7"/>
  <c r="C390" i="7"/>
  <c r="AE390" i="7"/>
  <c r="U390" i="7"/>
  <c r="K390" i="7"/>
  <c r="B390" i="7"/>
  <c r="E382" i="7"/>
  <c r="J382" i="7"/>
  <c r="A382" i="7"/>
  <c r="I382" i="7"/>
  <c r="Y382" i="7"/>
  <c r="S382" i="7"/>
  <c r="H382" i="7"/>
  <c r="AC382" i="7"/>
  <c r="X382" i="7"/>
  <c r="R382" i="7"/>
  <c r="G382" i="7"/>
  <c r="AA382" i="7"/>
  <c r="Q382" i="7"/>
  <c r="F382" i="7"/>
  <c r="Z382" i="7"/>
  <c r="P382" i="7"/>
  <c r="D382" i="7"/>
  <c r="O382" i="7"/>
  <c r="C382" i="7"/>
  <c r="K382" i="7"/>
  <c r="B382" i="7"/>
  <c r="AE382" i="7"/>
  <c r="U382" i="7"/>
  <c r="E374" i="7"/>
  <c r="J374" i="7"/>
  <c r="A374" i="7"/>
  <c r="I374" i="7"/>
  <c r="Y374" i="7"/>
  <c r="S374" i="7"/>
  <c r="H374" i="7"/>
  <c r="AC374" i="7"/>
  <c r="X374" i="7"/>
  <c r="R374" i="7"/>
  <c r="G374" i="7"/>
  <c r="AA374" i="7"/>
  <c r="Q374" i="7"/>
  <c r="F374" i="7"/>
  <c r="Z374" i="7"/>
  <c r="P374" i="7"/>
  <c r="D374" i="7"/>
  <c r="AE374" i="7"/>
  <c r="B374" i="7"/>
  <c r="O374" i="7"/>
  <c r="K374" i="7"/>
  <c r="U374" i="7"/>
  <c r="C374" i="7"/>
  <c r="E366" i="7"/>
  <c r="AC366" i="7"/>
  <c r="X366" i="7"/>
  <c r="R366" i="7"/>
  <c r="G366" i="7"/>
  <c r="Z366" i="7"/>
  <c r="I366" i="7"/>
  <c r="H366" i="7"/>
  <c r="S366" i="7"/>
  <c r="F366" i="7"/>
  <c r="Y366" i="7"/>
  <c r="Q366" i="7"/>
  <c r="D366" i="7"/>
  <c r="O366" i="7"/>
  <c r="B366" i="7"/>
  <c r="K366" i="7"/>
  <c r="A366" i="7"/>
  <c r="C366" i="7"/>
  <c r="AE366" i="7"/>
  <c r="AA366" i="7"/>
  <c r="U366" i="7"/>
  <c r="P366" i="7"/>
  <c r="J366" i="7"/>
  <c r="E358" i="7"/>
  <c r="AC358" i="7"/>
  <c r="X358" i="7"/>
  <c r="R358" i="7"/>
  <c r="G358" i="7"/>
  <c r="AA358" i="7"/>
  <c r="Q358" i="7"/>
  <c r="F358" i="7"/>
  <c r="Z358" i="7"/>
  <c r="P358" i="7"/>
  <c r="D358" i="7"/>
  <c r="J358" i="7"/>
  <c r="A358" i="7"/>
  <c r="I358" i="7"/>
  <c r="S358" i="7"/>
  <c r="AE358" i="7"/>
  <c r="O358" i="7"/>
  <c r="K358" i="7"/>
  <c r="H358" i="7"/>
  <c r="Y358" i="7"/>
  <c r="B358" i="7"/>
  <c r="U358" i="7"/>
  <c r="C358" i="7"/>
  <c r="E350" i="7"/>
  <c r="AC350" i="7"/>
  <c r="X350" i="7"/>
  <c r="R350" i="7"/>
  <c r="G350" i="7"/>
  <c r="AA350" i="7"/>
  <c r="Q350" i="7"/>
  <c r="F350" i="7"/>
  <c r="Z350" i="7"/>
  <c r="P350" i="7"/>
  <c r="D350" i="7"/>
  <c r="J350" i="7"/>
  <c r="A350" i="7"/>
  <c r="I350" i="7"/>
  <c r="K350" i="7"/>
  <c r="H350" i="7"/>
  <c r="C350" i="7"/>
  <c r="Y350" i="7"/>
  <c r="B350" i="7"/>
  <c r="U350" i="7"/>
  <c r="S350" i="7"/>
  <c r="O350" i="7"/>
  <c r="AE350" i="7"/>
  <c r="E342" i="7"/>
  <c r="AC342" i="7"/>
  <c r="X342" i="7"/>
  <c r="R342" i="7"/>
  <c r="G342" i="7"/>
  <c r="AA342" i="7"/>
  <c r="Q342" i="7"/>
  <c r="F342" i="7"/>
  <c r="Z342" i="7"/>
  <c r="P342" i="7"/>
  <c r="D342" i="7"/>
  <c r="J342" i="7"/>
  <c r="A342" i="7"/>
  <c r="I342" i="7"/>
  <c r="C342" i="7"/>
  <c r="Y342" i="7"/>
  <c r="B342" i="7"/>
  <c r="U342" i="7"/>
  <c r="AE342" i="7"/>
  <c r="O342" i="7"/>
  <c r="K342" i="7"/>
  <c r="S342" i="7"/>
  <c r="H342" i="7"/>
  <c r="E334" i="7"/>
  <c r="AC334" i="7"/>
  <c r="X334" i="7"/>
  <c r="R334" i="7"/>
  <c r="G334" i="7"/>
  <c r="AA334" i="7"/>
  <c r="Q334" i="7"/>
  <c r="F334" i="7"/>
  <c r="Z334" i="7"/>
  <c r="P334" i="7"/>
  <c r="D334" i="7"/>
  <c r="J334" i="7"/>
  <c r="A334" i="7"/>
  <c r="I334" i="7"/>
  <c r="U334" i="7"/>
  <c r="S334" i="7"/>
  <c r="AE334" i="7"/>
  <c r="O334" i="7"/>
  <c r="H334" i="7"/>
  <c r="C334" i="7"/>
  <c r="K334" i="7"/>
  <c r="B334" i="7"/>
  <c r="Y334" i="7"/>
  <c r="E326" i="7"/>
  <c r="AC326" i="7"/>
  <c r="X326" i="7"/>
  <c r="R326" i="7"/>
  <c r="G326" i="7"/>
  <c r="AA326" i="7"/>
  <c r="Q326" i="7"/>
  <c r="F326" i="7"/>
  <c r="Z326" i="7"/>
  <c r="P326" i="7"/>
  <c r="D326" i="7"/>
  <c r="J326" i="7"/>
  <c r="A326" i="7"/>
  <c r="I326" i="7"/>
  <c r="S326" i="7"/>
  <c r="AE326" i="7"/>
  <c r="O326" i="7"/>
  <c r="K326" i="7"/>
  <c r="H326" i="7"/>
  <c r="Y326" i="7"/>
  <c r="B326" i="7"/>
  <c r="C326" i="7"/>
  <c r="U326" i="7"/>
  <c r="E318" i="7"/>
  <c r="AC318" i="7"/>
  <c r="X318" i="7"/>
  <c r="R318" i="7"/>
  <c r="G318" i="7"/>
  <c r="AA318" i="7"/>
  <c r="Q318" i="7"/>
  <c r="F318" i="7"/>
  <c r="Z318" i="7"/>
  <c r="P318" i="7"/>
  <c r="D318" i="7"/>
  <c r="J318" i="7"/>
  <c r="A318" i="7"/>
  <c r="I318" i="7"/>
  <c r="K318" i="7"/>
  <c r="H318" i="7"/>
  <c r="C318" i="7"/>
  <c r="Y318" i="7"/>
  <c r="B318" i="7"/>
  <c r="U318" i="7"/>
  <c r="S318" i="7"/>
  <c r="AE318" i="7"/>
  <c r="O318" i="7"/>
  <c r="E310" i="7"/>
  <c r="AC310" i="7"/>
  <c r="X310" i="7"/>
  <c r="R310" i="7"/>
  <c r="G310" i="7"/>
  <c r="AA310" i="7"/>
  <c r="Q310" i="7"/>
  <c r="F310" i="7"/>
  <c r="Z310" i="7"/>
  <c r="P310" i="7"/>
  <c r="D310" i="7"/>
  <c r="J310" i="7"/>
  <c r="A310" i="7"/>
  <c r="C310" i="7"/>
  <c r="AE310" i="7"/>
  <c r="U310" i="7"/>
  <c r="B310" i="7"/>
  <c r="S310" i="7"/>
  <c r="K310" i="7"/>
  <c r="I310" i="7"/>
  <c r="O310" i="7"/>
  <c r="H310" i="7"/>
  <c r="Y310" i="7"/>
  <c r="E302" i="7"/>
  <c r="AC302" i="7"/>
  <c r="X302" i="7"/>
  <c r="R302" i="7"/>
  <c r="G302" i="7"/>
  <c r="AA302" i="7"/>
  <c r="Q302" i="7"/>
  <c r="F302" i="7"/>
  <c r="Z302" i="7"/>
  <c r="P302" i="7"/>
  <c r="D302" i="7"/>
  <c r="J302" i="7"/>
  <c r="A302" i="7"/>
  <c r="C302" i="7"/>
  <c r="AE302" i="7"/>
  <c r="U302" i="7"/>
  <c r="B302" i="7"/>
  <c r="S302" i="7"/>
  <c r="K302" i="7"/>
  <c r="I302" i="7"/>
  <c r="Y302" i="7"/>
  <c r="O302" i="7"/>
  <c r="H302" i="7"/>
  <c r="E294" i="7"/>
  <c r="AC294" i="7"/>
  <c r="X294" i="7"/>
  <c r="R294" i="7"/>
  <c r="G294" i="7"/>
  <c r="AA294" i="7"/>
  <c r="Q294" i="7"/>
  <c r="F294" i="7"/>
  <c r="Z294" i="7"/>
  <c r="P294" i="7"/>
  <c r="D294" i="7"/>
  <c r="J294" i="7"/>
  <c r="A294" i="7"/>
  <c r="C294" i="7"/>
  <c r="AE294" i="7"/>
  <c r="U294" i="7"/>
  <c r="B294" i="7"/>
  <c r="S294" i="7"/>
  <c r="K294" i="7"/>
  <c r="I294" i="7"/>
  <c r="Y294" i="7"/>
  <c r="O294" i="7"/>
  <c r="H294" i="7"/>
  <c r="E286" i="7"/>
  <c r="AC286" i="7"/>
  <c r="X286" i="7"/>
  <c r="R286" i="7"/>
  <c r="G286" i="7"/>
  <c r="AA286" i="7"/>
  <c r="Q286" i="7"/>
  <c r="F286" i="7"/>
  <c r="Z286" i="7"/>
  <c r="P286" i="7"/>
  <c r="D286" i="7"/>
  <c r="J286" i="7"/>
  <c r="A286" i="7"/>
  <c r="C286" i="7"/>
  <c r="AE286" i="7"/>
  <c r="U286" i="7"/>
  <c r="B286" i="7"/>
  <c r="S286" i="7"/>
  <c r="K286" i="7"/>
  <c r="I286" i="7"/>
  <c r="Y286" i="7"/>
  <c r="O286" i="7"/>
  <c r="H286" i="7"/>
  <c r="E278" i="7"/>
  <c r="AC278" i="7"/>
  <c r="X278" i="7"/>
  <c r="R278" i="7"/>
  <c r="G278" i="7"/>
  <c r="AA278" i="7"/>
  <c r="Q278" i="7"/>
  <c r="F278" i="7"/>
  <c r="Z278" i="7"/>
  <c r="P278" i="7"/>
  <c r="D278" i="7"/>
  <c r="J278" i="7"/>
  <c r="A278" i="7"/>
  <c r="C278" i="7"/>
  <c r="AE278" i="7"/>
  <c r="U278" i="7"/>
  <c r="B278" i="7"/>
  <c r="S278" i="7"/>
  <c r="K278" i="7"/>
  <c r="I278" i="7"/>
  <c r="O278" i="7"/>
  <c r="H278" i="7"/>
  <c r="Y278" i="7"/>
  <c r="E270" i="7"/>
  <c r="AC270" i="7"/>
  <c r="X270" i="7"/>
  <c r="R270" i="7"/>
  <c r="G270" i="7"/>
  <c r="AA270" i="7"/>
  <c r="Q270" i="7"/>
  <c r="F270" i="7"/>
  <c r="Z270" i="7"/>
  <c r="P270" i="7"/>
  <c r="D270" i="7"/>
  <c r="J270" i="7"/>
  <c r="A270" i="7"/>
  <c r="C270" i="7"/>
  <c r="AE270" i="7"/>
  <c r="U270" i="7"/>
  <c r="B270" i="7"/>
  <c r="S270" i="7"/>
  <c r="K270" i="7"/>
  <c r="I270" i="7"/>
  <c r="Y270" i="7"/>
  <c r="O270" i="7"/>
  <c r="H270" i="7"/>
  <c r="E262" i="7"/>
  <c r="AC262" i="7"/>
  <c r="X262" i="7"/>
  <c r="R262" i="7"/>
  <c r="G262" i="7"/>
  <c r="AA262" i="7"/>
  <c r="Q262" i="7"/>
  <c r="F262" i="7"/>
  <c r="Z262" i="7"/>
  <c r="P262" i="7"/>
  <c r="D262" i="7"/>
  <c r="J262" i="7"/>
  <c r="A262" i="7"/>
  <c r="C262" i="7"/>
  <c r="AE262" i="7"/>
  <c r="U262" i="7"/>
  <c r="B262" i="7"/>
  <c r="S262" i="7"/>
  <c r="K262" i="7"/>
  <c r="I262" i="7"/>
  <c r="Y262" i="7"/>
  <c r="O262" i="7"/>
  <c r="H262" i="7"/>
  <c r="E254" i="7"/>
  <c r="AC254" i="7"/>
  <c r="X254" i="7"/>
  <c r="R254" i="7"/>
  <c r="G254" i="7"/>
  <c r="Z254" i="7"/>
  <c r="P254" i="7"/>
  <c r="D254" i="7"/>
  <c r="F254" i="7"/>
  <c r="S254" i="7"/>
  <c r="C254" i="7"/>
  <c r="AE254" i="7"/>
  <c r="Q254" i="7"/>
  <c r="B254" i="7"/>
  <c r="Y254" i="7"/>
  <c r="O254" i="7"/>
  <c r="A254" i="7"/>
  <c r="J254" i="7"/>
  <c r="AA254" i="7"/>
  <c r="U254" i="7"/>
  <c r="I254" i="7"/>
  <c r="K254" i="7"/>
  <c r="H254" i="7"/>
  <c r="E246" i="7"/>
  <c r="J246" i="7"/>
  <c r="A246" i="7"/>
  <c r="I246" i="7"/>
  <c r="Y246" i="7"/>
  <c r="S246" i="7"/>
  <c r="H246" i="7"/>
  <c r="AC246" i="7"/>
  <c r="X246" i="7"/>
  <c r="R246" i="7"/>
  <c r="G246" i="7"/>
  <c r="Z246" i="7"/>
  <c r="P246" i="7"/>
  <c r="D246" i="7"/>
  <c r="O246" i="7"/>
  <c r="C246" i="7"/>
  <c r="F246" i="7"/>
  <c r="AE246" i="7"/>
  <c r="B246" i="7"/>
  <c r="AA246" i="7"/>
  <c r="U246" i="7"/>
  <c r="Q246" i="7"/>
  <c r="K246" i="7"/>
  <c r="E238" i="7"/>
  <c r="J238" i="7"/>
  <c r="A238" i="7"/>
  <c r="I238" i="7"/>
  <c r="Y238" i="7"/>
  <c r="S238" i="7"/>
  <c r="H238" i="7"/>
  <c r="AC238" i="7"/>
  <c r="X238" i="7"/>
  <c r="R238" i="7"/>
  <c r="G238" i="7"/>
  <c r="Z238" i="7"/>
  <c r="P238" i="7"/>
  <c r="D238" i="7"/>
  <c r="O238" i="7"/>
  <c r="C238" i="7"/>
  <c r="U238" i="7"/>
  <c r="Q238" i="7"/>
  <c r="K238" i="7"/>
  <c r="F238" i="7"/>
  <c r="AE238" i="7"/>
  <c r="B238" i="7"/>
  <c r="AA238" i="7"/>
  <c r="E230" i="7"/>
  <c r="J230" i="7"/>
  <c r="A230" i="7"/>
  <c r="I230" i="7"/>
  <c r="Y230" i="7"/>
  <c r="S230" i="7"/>
  <c r="H230" i="7"/>
  <c r="AC230" i="7"/>
  <c r="X230" i="7"/>
  <c r="R230" i="7"/>
  <c r="G230" i="7"/>
  <c r="Z230" i="7"/>
  <c r="P230" i="7"/>
  <c r="D230" i="7"/>
  <c r="O230" i="7"/>
  <c r="C230" i="7"/>
  <c r="F230" i="7"/>
  <c r="AE230" i="7"/>
  <c r="B230" i="7"/>
  <c r="AA230" i="7"/>
  <c r="U230" i="7"/>
  <c r="Q230" i="7"/>
  <c r="K230" i="7"/>
  <c r="E222" i="7"/>
  <c r="J222" i="7"/>
  <c r="A222" i="7"/>
  <c r="I222" i="7"/>
  <c r="Y222" i="7"/>
  <c r="S222" i="7"/>
  <c r="H222" i="7"/>
  <c r="AC222" i="7"/>
  <c r="X222" i="7"/>
  <c r="R222" i="7"/>
  <c r="G222" i="7"/>
  <c r="Z222" i="7"/>
  <c r="P222" i="7"/>
  <c r="D222" i="7"/>
  <c r="O222" i="7"/>
  <c r="C222" i="7"/>
  <c r="U222" i="7"/>
  <c r="Q222" i="7"/>
  <c r="K222" i="7"/>
  <c r="F222" i="7"/>
  <c r="AE222" i="7"/>
  <c r="B222" i="7"/>
  <c r="AA222" i="7"/>
  <c r="E214" i="7"/>
  <c r="J214" i="7"/>
  <c r="A214" i="7"/>
  <c r="I214" i="7"/>
  <c r="Y214" i="7"/>
  <c r="S214" i="7"/>
  <c r="H214" i="7"/>
  <c r="AC214" i="7"/>
  <c r="X214" i="7"/>
  <c r="R214" i="7"/>
  <c r="G214" i="7"/>
  <c r="Z214" i="7"/>
  <c r="P214" i="7"/>
  <c r="D214" i="7"/>
  <c r="O214" i="7"/>
  <c r="C214" i="7"/>
  <c r="F214" i="7"/>
  <c r="AE214" i="7"/>
  <c r="B214" i="7"/>
  <c r="AA214" i="7"/>
  <c r="U214" i="7"/>
  <c r="Q214" i="7"/>
  <c r="K214" i="7"/>
  <c r="E206" i="7"/>
  <c r="I206" i="7"/>
  <c r="Y206" i="7"/>
  <c r="S206" i="7"/>
  <c r="H206" i="7"/>
  <c r="AC206" i="7"/>
  <c r="X206" i="7"/>
  <c r="R206" i="7"/>
  <c r="G206" i="7"/>
  <c r="Z206" i="7"/>
  <c r="P206" i="7"/>
  <c r="D206" i="7"/>
  <c r="O206" i="7"/>
  <c r="C206" i="7"/>
  <c r="AE206" i="7"/>
  <c r="Q206" i="7"/>
  <c r="K206" i="7"/>
  <c r="AA206" i="7"/>
  <c r="J206" i="7"/>
  <c r="F206" i="7"/>
  <c r="B206" i="7"/>
  <c r="A206" i="7"/>
  <c r="U206" i="7"/>
  <c r="E198" i="7"/>
  <c r="I198" i="7"/>
  <c r="Y198" i="7"/>
  <c r="S198" i="7"/>
  <c r="H198" i="7"/>
  <c r="AC198" i="7"/>
  <c r="X198" i="7"/>
  <c r="R198" i="7"/>
  <c r="G198" i="7"/>
  <c r="O198" i="7"/>
  <c r="C198" i="7"/>
  <c r="AA198" i="7"/>
  <c r="Q198" i="7"/>
  <c r="Z198" i="7"/>
  <c r="P198" i="7"/>
  <c r="K198" i="7"/>
  <c r="J198" i="7"/>
  <c r="F198" i="7"/>
  <c r="D198" i="7"/>
  <c r="AE198" i="7"/>
  <c r="U198" i="7"/>
  <c r="B198" i="7"/>
  <c r="A198" i="7"/>
  <c r="E190" i="7"/>
  <c r="I190" i="7"/>
  <c r="Y190" i="7"/>
  <c r="S190" i="7"/>
  <c r="H190" i="7"/>
  <c r="AC190" i="7"/>
  <c r="X190" i="7"/>
  <c r="R190" i="7"/>
  <c r="G190" i="7"/>
  <c r="O190" i="7"/>
  <c r="C190" i="7"/>
  <c r="AA190" i="7"/>
  <c r="Q190" i="7"/>
  <c r="Z190" i="7"/>
  <c r="P190" i="7"/>
  <c r="K190" i="7"/>
  <c r="J190" i="7"/>
  <c r="F190" i="7"/>
  <c r="D190" i="7"/>
  <c r="AE190" i="7"/>
  <c r="U190" i="7"/>
  <c r="B190" i="7"/>
  <c r="A190" i="7"/>
  <c r="E182" i="7"/>
  <c r="I182" i="7"/>
  <c r="Y182" i="7"/>
  <c r="S182" i="7"/>
  <c r="H182" i="7"/>
  <c r="AC182" i="7"/>
  <c r="X182" i="7"/>
  <c r="R182" i="7"/>
  <c r="G182" i="7"/>
  <c r="O182" i="7"/>
  <c r="C182" i="7"/>
  <c r="AA182" i="7"/>
  <c r="Q182" i="7"/>
  <c r="Z182" i="7"/>
  <c r="P182" i="7"/>
  <c r="K182" i="7"/>
  <c r="J182" i="7"/>
  <c r="F182" i="7"/>
  <c r="D182" i="7"/>
  <c r="AE182" i="7"/>
  <c r="U182" i="7"/>
  <c r="B182" i="7"/>
  <c r="A182" i="7"/>
  <c r="E174" i="7"/>
  <c r="Z174" i="7"/>
  <c r="P174" i="7"/>
  <c r="D174" i="7"/>
  <c r="O174" i="7"/>
  <c r="C174" i="7"/>
  <c r="AE174" i="7"/>
  <c r="U174" i="7"/>
  <c r="K174" i="7"/>
  <c r="B174" i="7"/>
  <c r="J174" i="7"/>
  <c r="A174" i="7"/>
  <c r="I174" i="7"/>
  <c r="Y174" i="7"/>
  <c r="S174" i="7"/>
  <c r="H174" i="7"/>
  <c r="AC174" i="7"/>
  <c r="X174" i="7"/>
  <c r="R174" i="7"/>
  <c r="G174" i="7"/>
  <c r="AA174" i="7"/>
  <c r="Q174" i="7"/>
  <c r="F174" i="7"/>
  <c r="E166" i="7"/>
  <c r="Z166" i="7"/>
  <c r="P166" i="7"/>
  <c r="D166" i="7"/>
  <c r="O166" i="7"/>
  <c r="C166" i="7"/>
  <c r="AE166" i="7"/>
  <c r="U166" i="7"/>
  <c r="K166" i="7"/>
  <c r="B166" i="7"/>
  <c r="J166" i="7"/>
  <c r="A166" i="7"/>
  <c r="I166" i="7"/>
  <c r="Y166" i="7"/>
  <c r="S166" i="7"/>
  <c r="H166" i="7"/>
  <c r="AC166" i="7"/>
  <c r="X166" i="7"/>
  <c r="R166" i="7"/>
  <c r="G166" i="7"/>
  <c r="AA166" i="7"/>
  <c r="Q166" i="7"/>
  <c r="F166" i="7"/>
  <c r="E158" i="7"/>
  <c r="Z158" i="7"/>
  <c r="P158" i="7"/>
  <c r="D158" i="7"/>
  <c r="O158" i="7"/>
  <c r="C158" i="7"/>
  <c r="AE158" i="7"/>
  <c r="U158" i="7"/>
  <c r="K158" i="7"/>
  <c r="B158" i="7"/>
  <c r="J158" i="7"/>
  <c r="A158" i="7"/>
  <c r="I158" i="7"/>
  <c r="Y158" i="7"/>
  <c r="S158" i="7"/>
  <c r="H158" i="7"/>
  <c r="AC158" i="7"/>
  <c r="X158" i="7"/>
  <c r="R158" i="7"/>
  <c r="G158" i="7"/>
  <c r="F158" i="7"/>
  <c r="AA158" i="7"/>
  <c r="Q158" i="7"/>
  <c r="E150" i="7"/>
  <c r="Z150" i="7"/>
  <c r="P150" i="7"/>
  <c r="D150" i="7"/>
  <c r="O150" i="7"/>
  <c r="C150" i="7"/>
  <c r="AE150" i="7"/>
  <c r="U150" i="7"/>
  <c r="K150" i="7"/>
  <c r="B150" i="7"/>
  <c r="J150" i="7"/>
  <c r="A150" i="7"/>
  <c r="I150" i="7"/>
  <c r="Y150" i="7"/>
  <c r="S150" i="7"/>
  <c r="H150" i="7"/>
  <c r="AC150" i="7"/>
  <c r="X150" i="7"/>
  <c r="R150" i="7"/>
  <c r="G150" i="7"/>
  <c r="Q150" i="7"/>
  <c r="F150" i="7"/>
  <c r="AA150" i="7"/>
  <c r="E142" i="7"/>
  <c r="Z142" i="7"/>
  <c r="P142" i="7"/>
  <c r="D142" i="7"/>
  <c r="O142" i="7"/>
  <c r="C142" i="7"/>
  <c r="AE142" i="7"/>
  <c r="U142" i="7"/>
  <c r="K142" i="7"/>
  <c r="B142" i="7"/>
  <c r="J142" i="7"/>
  <c r="A142" i="7"/>
  <c r="I142" i="7"/>
  <c r="Y142" i="7"/>
  <c r="S142" i="7"/>
  <c r="H142" i="7"/>
  <c r="AC142" i="7"/>
  <c r="AA142" i="7"/>
  <c r="X142" i="7"/>
  <c r="R142" i="7"/>
  <c r="Q142" i="7"/>
  <c r="G142" i="7"/>
  <c r="F142" i="7"/>
  <c r="E134" i="7"/>
  <c r="Z134" i="7"/>
  <c r="P134" i="7"/>
  <c r="D134" i="7"/>
  <c r="O134" i="7"/>
  <c r="C134" i="7"/>
  <c r="AE134" i="7"/>
  <c r="U134" i="7"/>
  <c r="K134" i="7"/>
  <c r="B134" i="7"/>
  <c r="J134" i="7"/>
  <c r="A134" i="7"/>
  <c r="I134" i="7"/>
  <c r="Y134" i="7"/>
  <c r="S134" i="7"/>
  <c r="H134" i="7"/>
  <c r="Q134" i="7"/>
  <c r="G134" i="7"/>
  <c r="F134" i="7"/>
  <c r="R134" i="7"/>
  <c r="AC134" i="7"/>
  <c r="AA134" i="7"/>
  <c r="X134" i="7"/>
  <c r="E126" i="7"/>
  <c r="Z126" i="7"/>
  <c r="P126" i="7"/>
  <c r="D126" i="7"/>
  <c r="O126" i="7"/>
  <c r="C126" i="7"/>
  <c r="AE126" i="7"/>
  <c r="U126" i="7"/>
  <c r="K126" i="7"/>
  <c r="B126" i="7"/>
  <c r="J126" i="7"/>
  <c r="A126" i="7"/>
  <c r="I126" i="7"/>
  <c r="Y126" i="7"/>
  <c r="S126" i="7"/>
  <c r="H126" i="7"/>
  <c r="AA126" i="7"/>
  <c r="X126" i="7"/>
  <c r="AC126" i="7"/>
  <c r="R126" i="7"/>
  <c r="Q126" i="7"/>
  <c r="G126" i="7"/>
  <c r="F126" i="7"/>
  <c r="E118" i="7"/>
  <c r="Z118" i="7"/>
  <c r="P118" i="7"/>
  <c r="D118" i="7"/>
  <c r="O118" i="7"/>
  <c r="C118" i="7"/>
  <c r="AE118" i="7"/>
  <c r="U118" i="7"/>
  <c r="K118" i="7"/>
  <c r="B118" i="7"/>
  <c r="J118" i="7"/>
  <c r="A118" i="7"/>
  <c r="I118" i="7"/>
  <c r="Y118" i="7"/>
  <c r="S118" i="7"/>
  <c r="H118" i="7"/>
  <c r="Q118" i="7"/>
  <c r="G118" i="7"/>
  <c r="F118" i="7"/>
  <c r="AC118" i="7"/>
  <c r="AA118" i="7"/>
  <c r="X118" i="7"/>
  <c r="R118" i="7"/>
  <c r="E110" i="7"/>
  <c r="Z110" i="7"/>
  <c r="P110" i="7"/>
  <c r="D110" i="7"/>
  <c r="O110" i="7"/>
  <c r="C110" i="7"/>
  <c r="AE110" i="7"/>
  <c r="U110" i="7"/>
  <c r="K110" i="7"/>
  <c r="B110" i="7"/>
  <c r="J110" i="7"/>
  <c r="A110" i="7"/>
  <c r="I110" i="7"/>
  <c r="Y110" i="7"/>
  <c r="S110" i="7"/>
  <c r="H110" i="7"/>
  <c r="AA110" i="7"/>
  <c r="X110" i="7"/>
  <c r="R110" i="7"/>
  <c r="Q110" i="7"/>
  <c r="G110" i="7"/>
  <c r="F110" i="7"/>
  <c r="AC110" i="7"/>
  <c r="E102" i="7"/>
  <c r="Z102" i="7"/>
  <c r="P102" i="7"/>
  <c r="D102" i="7"/>
  <c r="O102" i="7"/>
  <c r="C102" i="7"/>
  <c r="AE102" i="7"/>
  <c r="U102" i="7"/>
  <c r="K102" i="7"/>
  <c r="B102" i="7"/>
  <c r="J102" i="7"/>
  <c r="A102" i="7"/>
  <c r="I102" i="7"/>
  <c r="Y102" i="7"/>
  <c r="S102" i="7"/>
  <c r="H102" i="7"/>
  <c r="Q102" i="7"/>
  <c r="G102" i="7"/>
  <c r="F102" i="7"/>
  <c r="AC102" i="7"/>
  <c r="AA102" i="7"/>
  <c r="X102" i="7"/>
  <c r="R102" i="7"/>
  <c r="E94" i="7"/>
  <c r="Z94" i="7"/>
  <c r="P94" i="7"/>
  <c r="D94" i="7"/>
  <c r="O94" i="7"/>
  <c r="C94" i="7"/>
  <c r="AE94" i="7"/>
  <c r="U94" i="7"/>
  <c r="K94" i="7"/>
  <c r="B94" i="7"/>
  <c r="J94" i="7"/>
  <c r="A94" i="7"/>
  <c r="I94" i="7"/>
  <c r="Y94" i="7"/>
  <c r="S94" i="7"/>
  <c r="H94" i="7"/>
  <c r="AA94" i="7"/>
  <c r="X94" i="7"/>
  <c r="R94" i="7"/>
  <c r="AC94" i="7"/>
  <c r="Q94" i="7"/>
  <c r="G94" i="7"/>
  <c r="F94" i="7"/>
  <c r="E86" i="7"/>
  <c r="AE86" i="7"/>
  <c r="U86" i="7"/>
  <c r="K86" i="7"/>
  <c r="B86" i="7"/>
  <c r="S86" i="7"/>
  <c r="G86" i="7"/>
  <c r="Y86" i="7"/>
  <c r="R86" i="7"/>
  <c r="F86" i="7"/>
  <c r="H86" i="7"/>
  <c r="X86" i="7"/>
  <c r="Q86" i="7"/>
  <c r="D86" i="7"/>
  <c r="AC86" i="7"/>
  <c r="P86" i="7"/>
  <c r="C86" i="7"/>
  <c r="AA86" i="7"/>
  <c r="O86" i="7"/>
  <c r="A86" i="7"/>
  <c r="Z86" i="7"/>
  <c r="J86" i="7"/>
  <c r="I86" i="7"/>
  <c r="E78" i="7"/>
  <c r="I78" i="7"/>
  <c r="J78" i="7"/>
  <c r="Y78" i="7"/>
  <c r="S78" i="7"/>
  <c r="H78" i="7"/>
  <c r="AC78" i="7"/>
  <c r="X78" i="7"/>
  <c r="R78" i="7"/>
  <c r="G78" i="7"/>
  <c r="AA78" i="7"/>
  <c r="Q78" i="7"/>
  <c r="F78" i="7"/>
  <c r="Z78" i="7"/>
  <c r="P78" i="7"/>
  <c r="D78" i="7"/>
  <c r="O78" i="7"/>
  <c r="C78" i="7"/>
  <c r="AE78" i="7"/>
  <c r="U78" i="7"/>
  <c r="K78" i="7"/>
  <c r="B78" i="7"/>
  <c r="A78" i="7"/>
  <c r="E70" i="7"/>
  <c r="I70" i="7"/>
  <c r="Y70" i="7"/>
  <c r="S70" i="7"/>
  <c r="H70" i="7"/>
  <c r="A70" i="7"/>
  <c r="AC70" i="7"/>
  <c r="X70" i="7"/>
  <c r="R70" i="7"/>
  <c r="G70" i="7"/>
  <c r="AA70" i="7"/>
  <c r="Q70" i="7"/>
  <c r="F70" i="7"/>
  <c r="Z70" i="7"/>
  <c r="P70" i="7"/>
  <c r="D70" i="7"/>
  <c r="J70" i="7"/>
  <c r="O70" i="7"/>
  <c r="C70" i="7"/>
  <c r="AE70" i="7"/>
  <c r="U70" i="7"/>
  <c r="K70" i="7"/>
  <c r="B70" i="7"/>
  <c r="E62" i="7"/>
  <c r="I62" i="7"/>
  <c r="Y62" i="7"/>
  <c r="S62" i="7"/>
  <c r="H62" i="7"/>
  <c r="AC62" i="7"/>
  <c r="X62" i="7"/>
  <c r="R62" i="7"/>
  <c r="G62" i="7"/>
  <c r="A62" i="7"/>
  <c r="AA62" i="7"/>
  <c r="Q62" i="7"/>
  <c r="F62" i="7"/>
  <c r="Z62" i="7"/>
  <c r="P62" i="7"/>
  <c r="D62" i="7"/>
  <c r="O62" i="7"/>
  <c r="C62" i="7"/>
  <c r="AE62" i="7"/>
  <c r="U62" i="7"/>
  <c r="K62" i="7"/>
  <c r="B62" i="7"/>
  <c r="J62" i="7"/>
  <c r="E54" i="7"/>
  <c r="I54" i="7"/>
  <c r="Y54" i="7"/>
  <c r="S54" i="7"/>
  <c r="H54" i="7"/>
  <c r="AC54" i="7"/>
  <c r="X54" i="7"/>
  <c r="R54" i="7"/>
  <c r="G54" i="7"/>
  <c r="AA54" i="7"/>
  <c r="Q54" i="7"/>
  <c r="F54" i="7"/>
  <c r="J54" i="7"/>
  <c r="A54" i="7"/>
  <c r="Z54" i="7"/>
  <c r="P54" i="7"/>
  <c r="D54" i="7"/>
  <c r="O54" i="7"/>
  <c r="C54" i="7"/>
  <c r="AE54" i="7"/>
  <c r="U54" i="7"/>
  <c r="K54" i="7"/>
  <c r="B54" i="7"/>
  <c r="E46" i="7"/>
  <c r="I46" i="7"/>
  <c r="Y46" i="7"/>
  <c r="S46" i="7"/>
  <c r="H46" i="7"/>
  <c r="AC46" i="7"/>
  <c r="X46" i="7"/>
  <c r="R46" i="7"/>
  <c r="G46" i="7"/>
  <c r="J46" i="7"/>
  <c r="A46" i="7"/>
  <c r="AA46" i="7"/>
  <c r="Q46" i="7"/>
  <c r="F46" i="7"/>
  <c r="Z46" i="7"/>
  <c r="P46" i="7"/>
  <c r="D46" i="7"/>
  <c r="O46" i="7"/>
  <c r="C46" i="7"/>
  <c r="AE46" i="7"/>
  <c r="U46" i="7"/>
  <c r="K46" i="7"/>
  <c r="B46" i="7"/>
  <c r="E38" i="7"/>
  <c r="I38" i="7"/>
  <c r="J38" i="7"/>
  <c r="Y38" i="7"/>
  <c r="S38" i="7"/>
  <c r="H38" i="7"/>
  <c r="AC38" i="7"/>
  <c r="X38" i="7"/>
  <c r="R38" i="7"/>
  <c r="G38" i="7"/>
  <c r="A38" i="7"/>
  <c r="AA38" i="7"/>
  <c r="Q38" i="7"/>
  <c r="F38" i="7"/>
  <c r="Z38" i="7"/>
  <c r="P38" i="7"/>
  <c r="D38" i="7"/>
  <c r="O38" i="7"/>
  <c r="C38" i="7"/>
  <c r="AE38" i="7"/>
  <c r="U38" i="7"/>
  <c r="K38" i="7"/>
  <c r="B38" i="7"/>
  <c r="E30" i="7"/>
  <c r="I30" i="7"/>
  <c r="Y30" i="7"/>
  <c r="S30" i="7"/>
  <c r="H30" i="7"/>
  <c r="AC30" i="7"/>
  <c r="X30" i="7"/>
  <c r="R30" i="7"/>
  <c r="G30" i="7"/>
  <c r="C30" i="7"/>
  <c r="J30" i="7"/>
  <c r="AA30" i="7"/>
  <c r="Q30" i="7"/>
  <c r="F30" i="7"/>
  <c r="Z30" i="7"/>
  <c r="P30" i="7"/>
  <c r="D30" i="7"/>
  <c r="O30" i="7"/>
  <c r="AE30" i="7"/>
  <c r="U30" i="7"/>
  <c r="K30" i="7"/>
  <c r="B30" i="7"/>
  <c r="A30" i="7"/>
  <c r="E22" i="7"/>
  <c r="I22" i="7"/>
  <c r="J22" i="7"/>
  <c r="Y22" i="7"/>
  <c r="S22" i="7"/>
  <c r="H22" i="7"/>
  <c r="A22" i="7"/>
  <c r="AC22" i="7"/>
  <c r="X22" i="7"/>
  <c r="R22" i="7"/>
  <c r="G22" i="7"/>
  <c r="AA22" i="7"/>
  <c r="Q22" i="7"/>
  <c r="F22" i="7"/>
  <c r="Z22" i="7"/>
  <c r="P22" i="7"/>
  <c r="D22" i="7"/>
  <c r="C22" i="7"/>
  <c r="O22" i="7"/>
  <c r="AE22" i="7"/>
  <c r="U22" i="7"/>
  <c r="K22" i="7"/>
  <c r="B22" i="7"/>
  <c r="E14" i="7"/>
  <c r="I14" i="7"/>
  <c r="Y14" i="7"/>
  <c r="S14" i="7"/>
  <c r="H14" i="7"/>
  <c r="C14" i="7"/>
  <c r="AC14" i="7"/>
  <c r="X14" i="7"/>
  <c r="R14" i="7"/>
  <c r="G14" i="7"/>
  <c r="AA14" i="7"/>
  <c r="F14" i="7"/>
  <c r="A14" i="7"/>
  <c r="Q14" i="7"/>
  <c r="Z14" i="7"/>
  <c r="P14" i="7"/>
  <c r="D14" i="7"/>
  <c r="O14" i="7"/>
  <c r="J14" i="7"/>
  <c r="AE14" i="7"/>
  <c r="U14" i="7"/>
  <c r="K14" i="7"/>
  <c r="B14" i="7"/>
  <c r="E889" i="7"/>
  <c r="AE889" i="7"/>
  <c r="U889" i="7"/>
  <c r="K889" i="7"/>
  <c r="B889" i="7"/>
  <c r="J889" i="7"/>
  <c r="A889" i="7"/>
  <c r="I889" i="7"/>
  <c r="AC889" i="7"/>
  <c r="X889" i="7"/>
  <c r="R889" i="7"/>
  <c r="G889" i="7"/>
  <c r="AA889" i="7"/>
  <c r="Q889" i="7"/>
  <c r="F889" i="7"/>
  <c r="Z889" i="7"/>
  <c r="P889" i="7"/>
  <c r="D889" i="7"/>
  <c r="H889" i="7"/>
  <c r="C889" i="7"/>
  <c r="Y889" i="7"/>
  <c r="O889" i="7"/>
  <c r="S889" i="7"/>
  <c r="E849" i="7"/>
  <c r="O849" i="7"/>
  <c r="C849" i="7"/>
  <c r="AE849" i="7"/>
  <c r="U849" i="7"/>
  <c r="K849" i="7"/>
  <c r="B849" i="7"/>
  <c r="J849" i="7"/>
  <c r="A849" i="7"/>
  <c r="I849" i="7"/>
  <c r="Y849" i="7"/>
  <c r="S849" i="7"/>
  <c r="H849" i="7"/>
  <c r="AC849" i="7"/>
  <c r="X849" i="7"/>
  <c r="R849" i="7"/>
  <c r="G849" i="7"/>
  <c r="AA849" i="7"/>
  <c r="Q849" i="7"/>
  <c r="F849" i="7"/>
  <c r="P849" i="7"/>
  <c r="D849" i="7"/>
  <c r="Z849" i="7"/>
  <c r="E809" i="7"/>
  <c r="AE809" i="7"/>
  <c r="U809" i="7"/>
  <c r="K809" i="7"/>
  <c r="B809" i="7"/>
  <c r="J809" i="7"/>
  <c r="A809" i="7"/>
  <c r="I809" i="7"/>
  <c r="Y809" i="7"/>
  <c r="S809" i="7"/>
  <c r="H809" i="7"/>
  <c r="AC809" i="7"/>
  <c r="X809" i="7"/>
  <c r="R809" i="7"/>
  <c r="G809" i="7"/>
  <c r="AA809" i="7"/>
  <c r="Q809" i="7"/>
  <c r="F809" i="7"/>
  <c r="O809" i="7"/>
  <c r="C809" i="7"/>
  <c r="Z809" i="7"/>
  <c r="P809" i="7"/>
  <c r="D809" i="7"/>
  <c r="E769" i="7"/>
  <c r="AC769" i="7"/>
  <c r="X769" i="7"/>
  <c r="R769" i="7"/>
  <c r="G769" i="7"/>
  <c r="AA769" i="7"/>
  <c r="Q769" i="7"/>
  <c r="F769" i="7"/>
  <c r="Z769" i="7"/>
  <c r="P769" i="7"/>
  <c r="D769" i="7"/>
  <c r="O769" i="7"/>
  <c r="C769" i="7"/>
  <c r="AE769" i="7"/>
  <c r="U769" i="7"/>
  <c r="K769" i="7"/>
  <c r="B769" i="7"/>
  <c r="J769" i="7"/>
  <c r="A769" i="7"/>
  <c r="I769" i="7"/>
  <c r="Y769" i="7"/>
  <c r="S769" i="7"/>
  <c r="H769" i="7"/>
  <c r="E729" i="7"/>
  <c r="J729" i="7"/>
  <c r="A729" i="7"/>
  <c r="I729" i="7"/>
  <c r="Y729" i="7"/>
  <c r="S729" i="7"/>
  <c r="H729" i="7"/>
  <c r="AC729" i="7"/>
  <c r="X729" i="7"/>
  <c r="R729" i="7"/>
  <c r="G729" i="7"/>
  <c r="AA729" i="7"/>
  <c r="Q729" i="7"/>
  <c r="F729" i="7"/>
  <c r="Z729" i="7"/>
  <c r="P729" i="7"/>
  <c r="D729" i="7"/>
  <c r="O729" i="7"/>
  <c r="C729" i="7"/>
  <c r="AE729" i="7"/>
  <c r="U729" i="7"/>
  <c r="K729" i="7"/>
  <c r="B729" i="7"/>
  <c r="E689" i="7"/>
  <c r="I689" i="7"/>
  <c r="Y689" i="7"/>
  <c r="AC689" i="7"/>
  <c r="X689" i="7"/>
  <c r="R689" i="7"/>
  <c r="G689" i="7"/>
  <c r="Z689" i="7"/>
  <c r="P689" i="7"/>
  <c r="D689" i="7"/>
  <c r="K689" i="7"/>
  <c r="J689" i="7"/>
  <c r="H689" i="7"/>
  <c r="AE689" i="7"/>
  <c r="U689" i="7"/>
  <c r="F689" i="7"/>
  <c r="C689" i="7"/>
  <c r="AA689" i="7"/>
  <c r="S689" i="7"/>
  <c r="B689" i="7"/>
  <c r="Q689" i="7"/>
  <c r="A689" i="7"/>
  <c r="O689" i="7"/>
  <c r="E657" i="7"/>
  <c r="O657" i="7"/>
  <c r="C657" i="7"/>
  <c r="AE657" i="7"/>
  <c r="U657" i="7"/>
  <c r="K657" i="7"/>
  <c r="B657" i="7"/>
  <c r="J657" i="7"/>
  <c r="A657" i="7"/>
  <c r="I657" i="7"/>
  <c r="Y657" i="7"/>
  <c r="S657" i="7"/>
  <c r="H657" i="7"/>
  <c r="AC657" i="7"/>
  <c r="X657" i="7"/>
  <c r="R657" i="7"/>
  <c r="G657" i="7"/>
  <c r="AA657" i="7"/>
  <c r="Q657" i="7"/>
  <c r="F657" i="7"/>
  <c r="P657" i="7"/>
  <c r="D657" i="7"/>
  <c r="Z657" i="7"/>
  <c r="E617" i="7"/>
  <c r="Y617" i="7"/>
  <c r="S617" i="7"/>
  <c r="H617" i="7"/>
  <c r="AC617" i="7"/>
  <c r="X617" i="7"/>
  <c r="R617" i="7"/>
  <c r="G617" i="7"/>
  <c r="AA617" i="7"/>
  <c r="Q617" i="7"/>
  <c r="F617" i="7"/>
  <c r="Z617" i="7"/>
  <c r="P617" i="7"/>
  <c r="D617" i="7"/>
  <c r="O617" i="7"/>
  <c r="C617" i="7"/>
  <c r="AE617" i="7"/>
  <c r="U617" i="7"/>
  <c r="K617" i="7"/>
  <c r="B617" i="7"/>
  <c r="J617" i="7"/>
  <c r="A617" i="7"/>
  <c r="I617" i="7"/>
  <c r="E545" i="7"/>
  <c r="Z545" i="7"/>
  <c r="P545" i="7"/>
  <c r="D545" i="7"/>
  <c r="O545" i="7"/>
  <c r="C545" i="7"/>
  <c r="AE545" i="7"/>
  <c r="U545" i="7"/>
  <c r="K545" i="7"/>
  <c r="B545" i="7"/>
  <c r="J545" i="7"/>
  <c r="A545" i="7"/>
  <c r="Y545" i="7"/>
  <c r="S545" i="7"/>
  <c r="H545" i="7"/>
  <c r="AC545" i="7"/>
  <c r="X545" i="7"/>
  <c r="R545" i="7"/>
  <c r="G545" i="7"/>
  <c r="Q545" i="7"/>
  <c r="I545" i="7"/>
  <c r="F545" i="7"/>
  <c r="AA545" i="7"/>
  <c r="E505" i="7"/>
  <c r="AC505" i="7"/>
  <c r="X505" i="7"/>
  <c r="R505" i="7"/>
  <c r="G505" i="7"/>
  <c r="AA505" i="7"/>
  <c r="Q505" i="7"/>
  <c r="F505" i="7"/>
  <c r="Z505" i="7"/>
  <c r="P505" i="7"/>
  <c r="D505" i="7"/>
  <c r="O505" i="7"/>
  <c r="C505" i="7"/>
  <c r="AE505" i="7"/>
  <c r="U505" i="7"/>
  <c r="K505" i="7"/>
  <c r="B505" i="7"/>
  <c r="J505" i="7"/>
  <c r="A505" i="7"/>
  <c r="I505" i="7"/>
  <c r="Y505" i="7"/>
  <c r="S505" i="7"/>
  <c r="H505" i="7"/>
  <c r="E441" i="7"/>
  <c r="AE441" i="7"/>
  <c r="U441" i="7"/>
  <c r="K441" i="7"/>
  <c r="B441" i="7"/>
  <c r="J441" i="7"/>
  <c r="A441" i="7"/>
  <c r="I441" i="7"/>
  <c r="Y441" i="7"/>
  <c r="S441" i="7"/>
  <c r="H441" i="7"/>
  <c r="AC441" i="7"/>
  <c r="X441" i="7"/>
  <c r="R441" i="7"/>
  <c r="G441" i="7"/>
  <c r="AA441" i="7"/>
  <c r="Q441" i="7"/>
  <c r="F441" i="7"/>
  <c r="Z441" i="7"/>
  <c r="P441" i="7"/>
  <c r="D441" i="7"/>
  <c r="C441" i="7"/>
  <c r="O441" i="7"/>
  <c r="E41" i="7"/>
  <c r="AE41" i="7"/>
  <c r="U41" i="7"/>
  <c r="K41" i="7"/>
  <c r="B41" i="7"/>
  <c r="J41" i="7"/>
  <c r="A41" i="7"/>
  <c r="I41" i="7"/>
  <c r="Q41" i="7"/>
  <c r="O41" i="7"/>
  <c r="Y41" i="7"/>
  <c r="S41" i="7"/>
  <c r="H41" i="7"/>
  <c r="AA41" i="7"/>
  <c r="F41" i="7"/>
  <c r="C41" i="7"/>
  <c r="AC41" i="7"/>
  <c r="X41" i="7"/>
  <c r="R41" i="7"/>
  <c r="G41" i="7"/>
  <c r="Z41" i="7"/>
  <c r="P41" i="7"/>
  <c r="D41" i="7"/>
  <c r="AA1005" i="7"/>
  <c r="Q1005" i="7"/>
  <c r="F1005" i="7"/>
  <c r="Z1005" i="7"/>
  <c r="P1005" i="7"/>
  <c r="D1005" i="7"/>
  <c r="AE1005" i="7"/>
  <c r="U1005" i="7"/>
  <c r="K1005" i="7"/>
  <c r="B1005" i="7"/>
  <c r="J1005" i="7"/>
  <c r="A1005" i="7"/>
  <c r="I1005" i="7"/>
  <c r="S1005" i="7"/>
  <c r="R1005" i="7"/>
  <c r="O1005" i="7"/>
  <c r="E1005" i="7"/>
  <c r="AC1005" i="7"/>
  <c r="H1005" i="7"/>
  <c r="G1005" i="7"/>
  <c r="Y1005" i="7"/>
  <c r="X1005" i="7"/>
  <c r="C1005" i="7"/>
  <c r="Z997" i="7"/>
  <c r="AE997" i="7"/>
  <c r="Y997" i="7"/>
  <c r="R997" i="7"/>
  <c r="G997" i="7"/>
  <c r="X997" i="7"/>
  <c r="Q997" i="7"/>
  <c r="F997" i="7"/>
  <c r="P997" i="7"/>
  <c r="D997" i="7"/>
  <c r="E997" i="7"/>
  <c r="AC997" i="7"/>
  <c r="O997" i="7"/>
  <c r="C997" i="7"/>
  <c r="AA997" i="7"/>
  <c r="K997" i="7"/>
  <c r="B997" i="7"/>
  <c r="U997" i="7"/>
  <c r="J997" i="7"/>
  <c r="A997" i="7"/>
  <c r="S997" i="7"/>
  <c r="I997" i="7"/>
  <c r="H997" i="7"/>
  <c r="AC989" i="7"/>
  <c r="X989" i="7"/>
  <c r="R989" i="7"/>
  <c r="G989" i="7"/>
  <c r="AA989" i="7"/>
  <c r="Q989" i="7"/>
  <c r="F989" i="7"/>
  <c r="E989" i="7"/>
  <c r="Z989" i="7"/>
  <c r="P989" i="7"/>
  <c r="D989" i="7"/>
  <c r="AE989" i="7"/>
  <c r="U989" i="7"/>
  <c r="K989" i="7"/>
  <c r="B989" i="7"/>
  <c r="J989" i="7"/>
  <c r="A989" i="7"/>
  <c r="C989" i="7"/>
  <c r="Y989" i="7"/>
  <c r="S989" i="7"/>
  <c r="O989" i="7"/>
  <c r="H989" i="7"/>
  <c r="I989" i="7"/>
  <c r="E981" i="7"/>
  <c r="AE981" i="7"/>
  <c r="U981" i="7"/>
  <c r="K981" i="7"/>
  <c r="B981" i="7"/>
  <c r="J981" i="7"/>
  <c r="A981" i="7"/>
  <c r="I981" i="7"/>
  <c r="Y981" i="7"/>
  <c r="S981" i="7"/>
  <c r="H981" i="7"/>
  <c r="AC981" i="7"/>
  <c r="X981" i="7"/>
  <c r="R981" i="7"/>
  <c r="G981" i="7"/>
  <c r="AA981" i="7"/>
  <c r="Q981" i="7"/>
  <c r="F981" i="7"/>
  <c r="O981" i="7"/>
  <c r="C981" i="7"/>
  <c r="Z981" i="7"/>
  <c r="P981" i="7"/>
  <c r="D981" i="7"/>
  <c r="E973" i="7"/>
  <c r="AC973" i="7"/>
  <c r="X973" i="7"/>
  <c r="AA973" i="7"/>
  <c r="O973" i="7"/>
  <c r="C973" i="7"/>
  <c r="Z973" i="7"/>
  <c r="U973" i="7"/>
  <c r="K973" i="7"/>
  <c r="B973" i="7"/>
  <c r="J973" i="7"/>
  <c r="A973" i="7"/>
  <c r="I973" i="7"/>
  <c r="S973" i="7"/>
  <c r="H973" i="7"/>
  <c r="AE973" i="7"/>
  <c r="Y973" i="7"/>
  <c r="R973" i="7"/>
  <c r="G973" i="7"/>
  <c r="P973" i="7"/>
  <c r="D973" i="7"/>
  <c r="Q973" i="7"/>
  <c r="F973" i="7"/>
  <c r="O965" i="7"/>
  <c r="C965" i="7"/>
  <c r="AE965" i="7"/>
  <c r="U965" i="7"/>
  <c r="K965" i="7"/>
  <c r="B965" i="7"/>
  <c r="J965" i="7"/>
  <c r="A965" i="7"/>
  <c r="E965" i="7"/>
  <c r="I965" i="7"/>
  <c r="Y965" i="7"/>
  <c r="S965" i="7"/>
  <c r="H965" i="7"/>
  <c r="AC965" i="7"/>
  <c r="X965" i="7"/>
  <c r="R965" i="7"/>
  <c r="G965" i="7"/>
  <c r="Z965" i="7"/>
  <c r="P965" i="7"/>
  <c r="D965" i="7"/>
  <c r="AA965" i="7"/>
  <c r="Q965" i="7"/>
  <c r="F965" i="7"/>
  <c r="E957" i="7"/>
  <c r="O957" i="7"/>
  <c r="C957" i="7"/>
  <c r="AE957" i="7"/>
  <c r="U957" i="7"/>
  <c r="K957" i="7"/>
  <c r="B957" i="7"/>
  <c r="J957" i="7"/>
  <c r="A957" i="7"/>
  <c r="I957" i="7"/>
  <c r="Y957" i="7"/>
  <c r="S957" i="7"/>
  <c r="H957" i="7"/>
  <c r="AC957" i="7"/>
  <c r="X957" i="7"/>
  <c r="R957" i="7"/>
  <c r="G957" i="7"/>
  <c r="Z957" i="7"/>
  <c r="P957" i="7"/>
  <c r="D957" i="7"/>
  <c r="AA957" i="7"/>
  <c r="F957" i="7"/>
  <c r="Q957" i="7"/>
  <c r="E949" i="7"/>
  <c r="I949" i="7"/>
  <c r="AC949" i="7"/>
  <c r="X949" i="7"/>
  <c r="R949" i="7"/>
  <c r="G949" i="7"/>
  <c r="Z949" i="7"/>
  <c r="P949" i="7"/>
  <c r="D949" i="7"/>
  <c r="S949" i="7"/>
  <c r="B949" i="7"/>
  <c r="Q949" i="7"/>
  <c r="A949" i="7"/>
  <c r="O949" i="7"/>
  <c r="Y949" i="7"/>
  <c r="K949" i="7"/>
  <c r="AE949" i="7"/>
  <c r="J949" i="7"/>
  <c r="H949" i="7"/>
  <c r="AA949" i="7"/>
  <c r="C949" i="7"/>
  <c r="U949" i="7"/>
  <c r="F949" i="7"/>
  <c r="E941" i="7"/>
  <c r="O941" i="7"/>
  <c r="C941" i="7"/>
  <c r="AE941" i="7"/>
  <c r="U941" i="7"/>
  <c r="K941" i="7"/>
  <c r="B941" i="7"/>
  <c r="J941" i="7"/>
  <c r="A941" i="7"/>
  <c r="I941" i="7"/>
  <c r="Y941" i="7"/>
  <c r="S941" i="7"/>
  <c r="H941" i="7"/>
  <c r="AC941" i="7"/>
  <c r="X941" i="7"/>
  <c r="R941" i="7"/>
  <c r="G941" i="7"/>
  <c r="Z941" i="7"/>
  <c r="P941" i="7"/>
  <c r="D941" i="7"/>
  <c r="Q941" i="7"/>
  <c r="F941" i="7"/>
  <c r="AA941" i="7"/>
  <c r="E933" i="7"/>
  <c r="O933" i="7"/>
  <c r="C933" i="7"/>
  <c r="AE933" i="7"/>
  <c r="U933" i="7"/>
  <c r="K933" i="7"/>
  <c r="B933" i="7"/>
  <c r="J933" i="7"/>
  <c r="A933" i="7"/>
  <c r="I933" i="7"/>
  <c r="Y933" i="7"/>
  <c r="S933" i="7"/>
  <c r="H933" i="7"/>
  <c r="AC933" i="7"/>
  <c r="X933" i="7"/>
  <c r="R933" i="7"/>
  <c r="G933" i="7"/>
  <c r="Z933" i="7"/>
  <c r="P933" i="7"/>
  <c r="D933" i="7"/>
  <c r="AA933" i="7"/>
  <c r="Q933" i="7"/>
  <c r="F933" i="7"/>
  <c r="E925" i="7"/>
  <c r="O925" i="7"/>
  <c r="C925" i="7"/>
  <c r="AE925" i="7"/>
  <c r="U925" i="7"/>
  <c r="K925" i="7"/>
  <c r="B925" i="7"/>
  <c r="J925" i="7"/>
  <c r="A925" i="7"/>
  <c r="I925" i="7"/>
  <c r="Y925" i="7"/>
  <c r="S925" i="7"/>
  <c r="H925" i="7"/>
  <c r="AC925" i="7"/>
  <c r="X925" i="7"/>
  <c r="R925" i="7"/>
  <c r="G925" i="7"/>
  <c r="Z925" i="7"/>
  <c r="P925" i="7"/>
  <c r="D925" i="7"/>
  <c r="AA925" i="7"/>
  <c r="Q925" i="7"/>
  <c r="F925" i="7"/>
  <c r="E917" i="7"/>
  <c r="AC917" i="7"/>
  <c r="X917" i="7"/>
  <c r="R917" i="7"/>
  <c r="G917" i="7"/>
  <c r="AA917" i="7"/>
  <c r="Q917" i="7"/>
  <c r="F917" i="7"/>
  <c r="Z917" i="7"/>
  <c r="P917" i="7"/>
  <c r="D917" i="7"/>
  <c r="O917" i="7"/>
  <c r="C917" i="7"/>
  <c r="AE917" i="7"/>
  <c r="U917" i="7"/>
  <c r="K917" i="7"/>
  <c r="B917" i="7"/>
  <c r="J917" i="7"/>
  <c r="A917" i="7"/>
  <c r="I917" i="7"/>
  <c r="S917" i="7"/>
  <c r="H917" i="7"/>
  <c r="Y917" i="7"/>
  <c r="E909" i="7"/>
  <c r="AC909" i="7"/>
  <c r="X909" i="7"/>
  <c r="R909" i="7"/>
  <c r="G909" i="7"/>
  <c r="AA909" i="7"/>
  <c r="Q909" i="7"/>
  <c r="F909" i="7"/>
  <c r="Z909" i="7"/>
  <c r="P909" i="7"/>
  <c r="D909" i="7"/>
  <c r="O909" i="7"/>
  <c r="C909" i="7"/>
  <c r="AE909" i="7"/>
  <c r="U909" i="7"/>
  <c r="K909" i="7"/>
  <c r="B909" i="7"/>
  <c r="J909" i="7"/>
  <c r="A909" i="7"/>
  <c r="S909" i="7"/>
  <c r="I909" i="7"/>
  <c r="H909" i="7"/>
  <c r="Y909" i="7"/>
  <c r="E901" i="7"/>
  <c r="AC901" i="7"/>
  <c r="X901" i="7"/>
  <c r="R901" i="7"/>
  <c r="G901" i="7"/>
  <c r="AA901" i="7"/>
  <c r="Q901" i="7"/>
  <c r="F901" i="7"/>
  <c r="Z901" i="7"/>
  <c r="P901" i="7"/>
  <c r="D901" i="7"/>
  <c r="O901" i="7"/>
  <c r="C901" i="7"/>
  <c r="AE901" i="7"/>
  <c r="U901" i="7"/>
  <c r="K901" i="7"/>
  <c r="B901" i="7"/>
  <c r="J901" i="7"/>
  <c r="A901" i="7"/>
  <c r="Y901" i="7"/>
  <c r="S901" i="7"/>
  <c r="I901" i="7"/>
  <c r="H901" i="7"/>
  <c r="E893" i="7"/>
  <c r="AC893" i="7"/>
  <c r="X893" i="7"/>
  <c r="AE893" i="7"/>
  <c r="U893" i="7"/>
  <c r="AA893" i="7"/>
  <c r="K893" i="7"/>
  <c r="B893" i="7"/>
  <c r="Z893" i="7"/>
  <c r="J893" i="7"/>
  <c r="A893" i="7"/>
  <c r="I893" i="7"/>
  <c r="S893" i="7"/>
  <c r="H893" i="7"/>
  <c r="R893" i="7"/>
  <c r="G893" i="7"/>
  <c r="Y893" i="7"/>
  <c r="Q893" i="7"/>
  <c r="F893" i="7"/>
  <c r="P893" i="7"/>
  <c r="D893" i="7"/>
  <c r="O893" i="7"/>
  <c r="C893" i="7"/>
  <c r="E885" i="7"/>
  <c r="I885" i="7"/>
  <c r="Z885" i="7"/>
  <c r="P885" i="7"/>
  <c r="D885" i="7"/>
  <c r="G885" i="7"/>
  <c r="S885" i="7"/>
  <c r="F885" i="7"/>
  <c r="R885" i="7"/>
  <c r="C885" i="7"/>
  <c r="AE885" i="7"/>
  <c r="Y885" i="7"/>
  <c r="Q885" i="7"/>
  <c r="B885" i="7"/>
  <c r="X885" i="7"/>
  <c r="O885" i="7"/>
  <c r="A885" i="7"/>
  <c r="K885" i="7"/>
  <c r="AA885" i="7"/>
  <c r="U885" i="7"/>
  <c r="H885" i="7"/>
  <c r="AC885" i="7"/>
  <c r="J885" i="7"/>
  <c r="E877" i="7"/>
  <c r="J877" i="7"/>
  <c r="A877" i="7"/>
  <c r="I877" i="7"/>
  <c r="Y877" i="7"/>
  <c r="S877" i="7"/>
  <c r="H877" i="7"/>
  <c r="AC877" i="7"/>
  <c r="X877" i="7"/>
  <c r="R877" i="7"/>
  <c r="G877" i="7"/>
  <c r="AA877" i="7"/>
  <c r="Q877" i="7"/>
  <c r="F877" i="7"/>
  <c r="Z877" i="7"/>
  <c r="P877" i="7"/>
  <c r="D877" i="7"/>
  <c r="AE877" i="7"/>
  <c r="U877" i="7"/>
  <c r="K877" i="7"/>
  <c r="B877" i="7"/>
  <c r="C877" i="7"/>
  <c r="O877" i="7"/>
  <c r="E869" i="7"/>
  <c r="J869" i="7"/>
  <c r="A869" i="7"/>
  <c r="I869" i="7"/>
  <c r="Y869" i="7"/>
  <c r="S869" i="7"/>
  <c r="H869" i="7"/>
  <c r="AC869" i="7"/>
  <c r="X869" i="7"/>
  <c r="R869" i="7"/>
  <c r="G869" i="7"/>
  <c r="AA869" i="7"/>
  <c r="Q869" i="7"/>
  <c r="F869" i="7"/>
  <c r="Z869" i="7"/>
  <c r="P869" i="7"/>
  <c r="D869" i="7"/>
  <c r="AE869" i="7"/>
  <c r="U869" i="7"/>
  <c r="K869" i="7"/>
  <c r="B869" i="7"/>
  <c r="O869" i="7"/>
  <c r="C869" i="7"/>
  <c r="E861" i="7"/>
  <c r="I861" i="7"/>
  <c r="Y861" i="7"/>
  <c r="S861" i="7"/>
  <c r="H861" i="7"/>
  <c r="AC861" i="7"/>
  <c r="X861" i="7"/>
  <c r="R861" i="7"/>
  <c r="G861" i="7"/>
  <c r="AA861" i="7"/>
  <c r="Q861" i="7"/>
  <c r="F861" i="7"/>
  <c r="Z861" i="7"/>
  <c r="P861" i="7"/>
  <c r="D861" i="7"/>
  <c r="AE861" i="7"/>
  <c r="U861" i="7"/>
  <c r="K861" i="7"/>
  <c r="B861" i="7"/>
  <c r="O861" i="7"/>
  <c r="J861" i="7"/>
  <c r="C861" i="7"/>
  <c r="A861" i="7"/>
  <c r="E853" i="7"/>
  <c r="O853" i="7"/>
  <c r="C853" i="7"/>
  <c r="AE853" i="7"/>
  <c r="U853" i="7"/>
  <c r="K853" i="7"/>
  <c r="B853" i="7"/>
  <c r="J853" i="7"/>
  <c r="A853" i="7"/>
  <c r="I853" i="7"/>
  <c r="Y853" i="7"/>
  <c r="S853" i="7"/>
  <c r="H853" i="7"/>
  <c r="AC853" i="7"/>
  <c r="X853" i="7"/>
  <c r="R853" i="7"/>
  <c r="G853" i="7"/>
  <c r="AA853" i="7"/>
  <c r="Q853" i="7"/>
  <c r="F853" i="7"/>
  <c r="Z853" i="7"/>
  <c r="P853" i="7"/>
  <c r="D853" i="7"/>
  <c r="E845" i="7"/>
  <c r="O845" i="7"/>
  <c r="C845" i="7"/>
  <c r="AE845" i="7"/>
  <c r="U845" i="7"/>
  <c r="K845" i="7"/>
  <c r="B845" i="7"/>
  <c r="J845" i="7"/>
  <c r="A845" i="7"/>
  <c r="I845" i="7"/>
  <c r="Y845" i="7"/>
  <c r="S845" i="7"/>
  <c r="H845" i="7"/>
  <c r="AC845" i="7"/>
  <c r="X845" i="7"/>
  <c r="R845" i="7"/>
  <c r="G845" i="7"/>
  <c r="AA845" i="7"/>
  <c r="Q845" i="7"/>
  <c r="F845" i="7"/>
  <c r="Z845" i="7"/>
  <c r="P845" i="7"/>
  <c r="D845" i="7"/>
  <c r="E837" i="7"/>
  <c r="O837" i="7"/>
  <c r="C837" i="7"/>
  <c r="AE837" i="7"/>
  <c r="U837" i="7"/>
  <c r="K837" i="7"/>
  <c r="B837" i="7"/>
  <c r="J837" i="7"/>
  <c r="A837" i="7"/>
  <c r="I837" i="7"/>
  <c r="Y837" i="7"/>
  <c r="S837" i="7"/>
  <c r="H837" i="7"/>
  <c r="AC837" i="7"/>
  <c r="X837" i="7"/>
  <c r="R837" i="7"/>
  <c r="G837" i="7"/>
  <c r="AA837" i="7"/>
  <c r="Q837" i="7"/>
  <c r="F837" i="7"/>
  <c r="D837" i="7"/>
  <c r="Z837" i="7"/>
  <c r="P837" i="7"/>
  <c r="E829" i="7"/>
  <c r="AE829" i="7"/>
  <c r="U829" i="7"/>
  <c r="K829" i="7"/>
  <c r="B829" i="7"/>
  <c r="AC829" i="7"/>
  <c r="X829" i="7"/>
  <c r="R829" i="7"/>
  <c r="G829" i="7"/>
  <c r="O829" i="7"/>
  <c r="J829" i="7"/>
  <c r="AA829" i="7"/>
  <c r="I829" i="7"/>
  <c r="Z829" i="7"/>
  <c r="H829" i="7"/>
  <c r="F829" i="7"/>
  <c r="S829" i="7"/>
  <c r="D829" i="7"/>
  <c r="Y829" i="7"/>
  <c r="P829" i="7"/>
  <c r="A829" i="7"/>
  <c r="Q829" i="7"/>
  <c r="C829" i="7"/>
  <c r="E821" i="7"/>
  <c r="AE821" i="7"/>
  <c r="U821" i="7"/>
  <c r="K821" i="7"/>
  <c r="B821" i="7"/>
  <c r="J821" i="7"/>
  <c r="A821" i="7"/>
  <c r="I821" i="7"/>
  <c r="Y821" i="7"/>
  <c r="S821" i="7"/>
  <c r="H821" i="7"/>
  <c r="AC821" i="7"/>
  <c r="X821" i="7"/>
  <c r="R821" i="7"/>
  <c r="G821" i="7"/>
  <c r="AA821" i="7"/>
  <c r="Q821" i="7"/>
  <c r="F821" i="7"/>
  <c r="O821" i="7"/>
  <c r="C821" i="7"/>
  <c r="D821" i="7"/>
  <c r="Z821" i="7"/>
  <c r="P821" i="7"/>
  <c r="E813" i="7"/>
  <c r="AE813" i="7"/>
  <c r="U813" i="7"/>
  <c r="K813" i="7"/>
  <c r="B813" i="7"/>
  <c r="J813" i="7"/>
  <c r="A813" i="7"/>
  <c r="I813" i="7"/>
  <c r="Y813" i="7"/>
  <c r="S813" i="7"/>
  <c r="H813" i="7"/>
  <c r="AC813" i="7"/>
  <c r="X813" i="7"/>
  <c r="R813" i="7"/>
  <c r="G813" i="7"/>
  <c r="AA813" i="7"/>
  <c r="Q813" i="7"/>
  <c r="F813" i="7"/>
  <c r="O813" i="7"/>
  <c r="C813" i="7"/>
  <c r="P813" i="7"/>
  <c r="D813" i="7"/>
  <c r="Z813" i="7"/>
  <c r="E805" i="7"/>
  <c r="AE805" i="7"/>
  <c r="U805" i="7"/>
  <c r="K805" i="7"/>
  <c r="B805" i="7"/>
  <c r="I805" i="7"/>
  <c r="AC805" i="7"/>
  <c r="X805" i="7"/>
  <c r="R805" i="7"/>
  <c r="G805" i="7"/>
  <c r="O805" i="7"/>
  <c r="C805" i="7"/>
  <c r="S805" i="7"/>
  <c r="A805" i="7"/>
  <c r="AA805" i="7"/>
  <c r="Q805" i="7"/>
  <c r="Z805" i="7"/>
  <c r="P805" i="7"/>
  <c r="J805" i="7"/>
  <c r="Y805" i="7"/>
  <c r="H805" i="7"/>
  <c r="F805" i="7"/>
  <c r="D805" i="7"/>
  <c r="E797" i="7"/>
  <c r="AE797" i="7"/>
  <c r="U797" i="7"/>
  <c r="K797" i="7"/>
  <c r="B797" i="7"/>
  <c r="J797" i="7"/>
  <c r="A797" i="7"/>
  <c r="I797" i="7"/>
  <c r="Y797" i="7"/>
  <c r="S797" i="7"/>
  <c r="H797" i="7"/>
  <c r="AC797" i="7"/>
  <c r="X797" i="7"/>
  <c r="R797" i="7"/>
  <c r="G797" i="7"/>
  <c r="AA797" i="7"/>
  <c r="Q797" i="7"/>
  <c r="F797" i="7"/>
  <c r="Z797" i="7"/>
  <c r="P797" i="7"/>
  <c r="D797" i="7"/>
  <c r="O797" i="7"/>
  <c r="C797" i="7"/>
  <c r="E789" i="7"/>
  <c r="AE789" i="7"/>
  <c r="U789" i="7"/>
  <c r="K789" i="7"/>
  <c r="B789" i="7"/>
  <c r="J789" i="7"/>
  <c r="A789" i="7"/>
  <c r="I789" i="7"/>
  <c r="Y789" i="7"/>
  <c r="S789" i="7"/>
  <c r="H789" i="7"/>
  <c r="AC789" i="7"/>
  <c r="X789" i="7"/>
  <c r="R789" i="7"/>
  <c r="G789" i="7"/>
  <c r="AA789" i="7"/>
  <c r="Q789" i="7"/>
  <c r="F789" i="7"/>
  <c r="Z789" i="7"/>
  <c r="P789" i="7"/>
  <c r="D789" i="7"/>
  <c r="O789" i="7"/>
  <c r="C789" i="7"/>
  <c r="E781" i="7"/>
  <c r="AE781" i="7"/>
  <c r="U781" i="7"/>
  <c r="K781" i="7"/>
  <c r="B781" i="7"/>
  <c r="J781" i="7"/>
  <c r="A781" i="7"/>
  <c r="I781" i="7"/>
  <c r="Y781" i="7"/>
  <c r="S781" i="7"/>
  <c r="H781" i="7"/>
  <c r="AC781" i="7"/>
  <c r="X781" i="7"/>
  <c r="R781" i="7"/>
  <c r="G781" i="7"/>
  <c r="AA781" i="7"/>
  <c r="Q781" i="7"/>
  <c r="F781" i="7"/>
  <c r="Z781" i="7"/>
  <c r="P781" i="7"/>
  <c r="D781" i="7"/>
  <c r="O781" i="7"/>
  <c r="C781" i="7"/>
  <c r="E773" i="7"/>
  <c r="AC773" i="7"/>
  <c r="X773" i="7"/>
  <c r="R773" i="7"/>
  <c r="G773" i="7"/>
  <c r="AA773" i="7"/>
  <c r="Q773" i="7"/>
  <c r="F773" i="7"/>
  <c r="Z773" i="7"/>
  <c r="P773" i="7"/>
  <c r="D773" i="7"/>
  <c r="O773" i="7"/>
  <c r="C773" i="7"/>
  <c r="AE773" i="7"/>
  <c r="U773" i="7"/>
  <c r="K773" i="7"/>
  <c r="B773" i="7"/>
  <c r="J773" i="7"/>
  <c r="A773" i="7"/>
  <c r="I773" i="7"/>
  <c r="Y773" i="7"/>
  <c r="S773" i="7"/>
  <c r="H773" i="7"/>
  <c r="E765" i="7"/>
  <c r="AC765" i="7"/>
  <c r="X765" i="7"/>
  <c r="R765" i="7"/>
  <c r="G765" i="7"/>
  <c r="AA765" i="7"/>
  <c r="Q765" i="7"/>
  <c r="F765" i="7"/>
  <c r="Z765" i="7"/>
  <c r="P765" i="7"/>
  <c r="D765" i="7"/>
  <c r="O765" i="7"/>
  <c r="C765" i="7"/>
  <c r="AE765" i="7"/>
  <c r="U765" i="7"/>
  <c r="K765" i="7"/>
  <c r="B765" i="7"/>
  <c r="J765" i="7"/>
  <c r="A765" i="7"/>
  <c r="I765" i="7"/>
  <c r="Y765" i="7"/>
  <c r="S765" i="7"/>
  <c r="H765" i="7"/>
  <c r="E757" i="7"/>
  <c r="AC757" i="7"/>
  <c r="X757" i="7"/>
  <c r="R757" i="7"/>
  <c r="G757" i="7"/>
  <c r="AA757" i="7"/>
  <c r="Q757" i="7"/>
  <c r="F757" i="7"/>
  <c r="Z757" i="7"/>
  <c r="P757" i="7"/>
  <c r="D757" i="7"/>
  <c r="O757" i="7"/>
  <c r="C757" i="7"/>
  <c r="AE757" i="7"/>
  <c r="U757" i="7"/>
  <c r="K757" i="7"/>
  <c r="B757" i="7"/>
  <c r="J757" i="7"/>
  <c r="A757" i="7"/>
  <c r="I757" i="7"/>
  <c r="S757" i="7"/>
  <c r="H757" i="7"/>
  <c r="Y757" i="7"/>
  <c r="E749" i="7"/>
  <c r="AC749" i="7"/>
  <c r="X749" i="7"/>
  <c r="R749" i="7"/>
  <c r="G749" i="7"/>
  <c r="AA749" i="7"/>
  <c r="Q749" i="7"/>
  <c r="F749" i="7"/>
  <c r="Z749" i="7"/>
  <c r="P749" i="7"/>
  <c r="D749" i="7"/>
  <c r="AE749" i="7"/>
  <c r="U749" i="7"/>
  <c r="K749" i="7"/>
  <c r="B749" i="7"/>
  <c r="J749" i="7"/>
  <c r="A749" i="7"/>
  <c r="I749" i="7"/>
  <c r="H749" i="7"/>
  <c r="C749" i="7"/>
  <c r="Y749" i="7"/>
  <c r="S749" i="7"/>
  <c r="O749" i="7"/>
  <c r="E741" i="7"/>
  <c r="J741" i="7"/>
  <c r="A741" i="7"/>
  <c r="I741" i="7"/>
  <c r="Y741" i="7"/>
  <c r="S741" i="7"/>
  <c r="H741" i="7"/>
  <c r="AC741" i="7"/>
  <c r="X741" i="7"/>
  <c r="R741" i="7"/>
  <c r="G741" i="7"/>
  <c r="AA741" i="7"/>
  <c r="Q741" i="7"/>
  <c r="F741" i="7"/>
  <c r="Z741" i="7"/>
  <c r="P741" i="7"/>
  <c r="D741" i="7"/>
  <c r="O741" i="7"/>
  <c r="C741" i="7"/>
  <c r="AE741" i="7"/>
  <c r="U741" i="7"/>
  <c r="K741" i="7"/>
  <c r="B741" i="7"/>
  <c r="E733" i="7"/>
  <c r="J733" i="7"/>
  <c r="A733" i="7"/>
  <c r="I733" i="7"/>
  <c r="Y733" i="7"/>
  <c r="S733" i="7"/>
  <c r="H733" i="7"/>
  <c r="AC733" i="7"/>
  <c r="X733" i="7"/>
  <c r="R733" i="7"/>
  <c r="G733" i="7"/>
  <c r="AA733" i="7"/>
  <c r="Q733" i="7"/>
  <c r="F733" i="7"/>
  <c r="Z733" i="7"/>
  <c r="P733" i="7"/>
  <c r="D733" i="7"/>
  <c r="O733" i="7"/>
  <c r="C733" i="7"/>
  <c r="B733" i="7"/>
  <c r="AE733" i="7"/>
  <c r="U733" i="7"/>
  <c r="K733" i="7"/>
  <c r="E725" i="7"/>
  <c r="J725" i="7"/>
  <c r="A725" i="7"/>
  <c r="I725" i="7"/>
  <c r="Y725" i="7"/>
  <c r="S725" i="7"/>
  <c r="H725" i="7"/>
  <c r="AC725" i="7"/>
  <c r="X725" i="7"/>
  <c r="R725" i="7"/>
  <c r="G725" i="7"/>
  <c r="AA725" i="7"/>
  <c r="Q725" i="7"/>
  <c r="F725" i="7"/>
  <c r="Z725" i="7"/>
  <c r="P725" i="7"/>
  <c r="D725" i="7"/>
  <c r="O725" i="7"/>
  <c r="C725" i="7"/>
  <c r="U725" i="7"/>
  <c r="K725" i="7"/>
  <c r="B725" i="7"/>
  <c r="AE725" i="7"/>
  <c r="E717" i="7"/>
  <c r="J717" i="7"/>
  <c r="A717" i="7"/>
  <c r="I717" i="7"/>
  <c r="Y717" i="7"/>
  <c r="S717" i="7"/>
  <c r="H717" i="7"/>
  <c r="AC717" i="7"/>
  <c r="X717" i="7"/>
  <c r="R717" i="7"/>
  <c r="G717" i="7"/>
  <c r="AA717" i="7"/>
  <c r="Q717" i="7"/>
  <c r="F717" i="7"/>
  <c r="Z717" i="7"/>
  <c r="P717" i="7"/>
  <c r="D717" i="7"/>
  <c r="O717" i="7"/>
  <c r="C717" i="7"/>
  <c r="AE717" i="7"/>
  <c r="U717" i="7"/>
  <c r="K717" i="7"/>
  <c r="B717" i="7"/>
  <c r="E709" i="7"/>
  <c r="J709" i="7"/>
  <c r="A709" i="7"/>
  <c r="I709" i="7"/>
  <c r="Y709" i="7"/>
  <c r="S709" i="7"/>
  <c r="H709" i="7"/>
  <c r="AC709" i="7"/>
  <c r="X709" i="7"/>
  <c r="R709" i="7"/>
  <c r="G709" i="7"/>
  <c r="AA709" i="7"/>
  <c r="Q709" i="7"/>
  <c r="F709" i="7"/>
  <c r="Z709" i="7"/>
  <c r="P709" i="7"/>
  <c r="D709" i="7"/>
  <c r="O709" i="7"/>
  <c r="C709" i="7"/>
  <c r="AE709" i="7"/>
  <c r="U709" i="7"/>
  <c r="K709" i="7"/>
  <c r="B709" i="7"/>
  <c r="E701" i="7"/>
  <c r="J701" i="7"/>
  <c r="A701" i="7"/>
  <c r="I701" i="7"/>
  <c r="Y701" i="7"/>
  <c r="S701" i="7"/>
  <c r="H701" i="7"/>
  <c r="AC701" i="7"/>
  <c r="X701" i="7"/>
  <c r="R701" i="7"/>
  <c r="G701" i="7"/>
  <c r="AA701" i="7"/>
  <c r="Q701" i="7"/>
  <c r="F701" i="7"/>
  <c r="Z701" i="7"/>
  <c r="P701" i="7"/>
  <c r="D701" i="7"/>
  <c r="O701" i="7"/>
  <c r="C701" i="7"/>
  <c r="B701" i="7"/>
  <c r="AE701" i="7"/>
  <c r="U701" i="7"/>
  <c r="K701" i="7"/>
  <c r="E693" i="7"/>
  <c r="J693" i="7"/>
  <c r="A693" i="7"/>
  <c r="I693" i="7"/>
  <c r="Y693" i="7"/>
  <c r="S693" i="7"/>
  <c r="H693" i="7"/>
  <c r="AC693" i="7"/>
  <c r="X693" i="7"/>
  <c r="R693" i="7"/>
  <c r="G693" i="7"/>
  <c r="AA693" i="7"/>
  <c r="Q693" i="7"/>
  <c r="F693" i="7"/>
  <c r="Z693" i="7"/>
  <c r="P693" i="7"/>
  <c r="D693" i="7"/>
  <c r="O693" i="7"/>
  <c r="C693" i="7"/>
  <c r="U693" i="7"/>
  <c r="K693" i="7"/>
  <c r="B693" i="7"/>
  <c r="AE693" i="7"/>
  <c r="E685" i="7"/>
  <c r="AC685" i="7"/>
  <c r="O685" i="7"/>
  <c r="C685" i="7"/>
  <c r="U685" i="7"/>
  <c r="K685" i="7"/>
  <c r="B685" i="7"/>
  <c r="J685" i="7"/>
  <c r="A685" i="7"/>
  <c r="AE685" i="7"/>
  <c r="I685" i="7"/>
  <c r="Y685" i="7"/>
  <c r="S685" i="7"/>
  <c r="H685" i="7"/>
  <c r="X685" i="7"/>
  <c r="R685" i="7"/>
  <c r="G685" i="7"/>
  <c r="AA685" i="7"/>
  <c r="Q685" i="7"/>
  <c r="F685" i="7"/>
  <c r="Z685" i="7"/>
  <c r="P685" i="7"/>
  <c r="D685" i="7"/>
  <c r="E677" i="7"/>
  <c r="O677" i="7"/>
  <c r="C677" i="7"/>
  <c r="AE677" i="7"/>
  <c r="U677" i="7"/>
  <c r="K677" i="7"/>
  <c r="B677" i="7"/>
  <c r="J677" i="7"/>
  <c r="A677" i="7"/>
  <c r="I677" i="7"/>
  <c r="Y677" i="7"/>
  <c r="S677" i="7"/>
  <c r="H677" i="7"/>
  <c r="AC677" i="7"/>
  <c r="X677" i="7"/>
  <c r="R677" i="7"/>
  <c r="G677" i="7"/>
  <c r="AA677" i="7"/>
  <c r="Q677" i="7"/>
  <c r="F677" i="7"/>
  <c r="D677" i="7"/>
  <c r="Z677" i="7"/>
  <c r="P677" i="7"/>
  <c r="E669" i="7"/>
  <c r="O669" i="7"/>
  <c r="C669" i="7"/>
  <c r="AE669" i="7"/>
  <c r="U669" i="7"/>
  <c r="K669" i="7"/>
  <c r="B669" i="7"/>
  <c r="J669" i="7"/>
  <c r="A669" i="7"/>
  <c r="I669" i="7"/>
  <c r="Y669" i="7"/>
  <c r="S669" i="7"/>
  <c r="H669" i="7"/>
  <c r="AC669" i="7"/>
  <c r="X669" i="7"/>
  <c r="R669" i="7"/>
  <c r="G669" i="7"/>
  <c r="AA669" i="7"/>
  <c r="Q669" i="7"/>
  <c r="F669" i="7"/>
  <c r="P669" i="7"/>
  <c r="D669" i="7"/>
  <c r="Z669" i="7"/>
  <c r="E661" i="7"/>
  <c r="O661" i="7"/>
  <c r="C661" i="7"/>
  <c r="AE661" i="7"/>
  <c r="U661" i="7"/>
  <c r="K661" i="7"/>
  <c r="B661" i="7"/>
  <c r="J661" i="7"/>
  <c r="A661" i="7"/>
  <c r="I661" i="7"/>
  <c r="Y661" i="7"/>
  <c r="S661" i="7"/>
  <c r="H661" i="7"/>
  <c r="AC661" i="7"/>
  <c r="X661" i="7"/>
  <c r="R661" i="7"/>
  <c r="G661" i="7"/>
  <c r="AA661" i="7"/>
  <c r="Q661" i="7"/>
  <c r="F661" i="7"/>
  <c r="Z661" i="7"/>
  <c r="P661" i="7"/>
  <c r="D661" i="7"/>
  <c r="E653" i="7"/>
  <c r="O653" i="7"/>
  <c r="C653" i="7"/>
  <c r="AE653" i="7"/>
  <c r="U653" i="7"/>
  <c r="K653" i="7"/>
  <c r="B653" i="7"/>
  <c r="J653" i="7"/>
  <c r="A653" i="7"/>
  <c r="I653" i="7"/>
  <c r="Y653" i="7"/>
  <c r="S653" i="7"/>
  <c r="H653" i="7"/>
  <c r="AC653" i="7"/>
  <c r="X653" i="7"/>
  <c r="R653" i="7"/>
  <c r="G653" i="7"/>
  <c r="AA653" i="7"/>
  <c r="Q653" i="7"/>
  <c r="F653" i="7"/>
  <c r="Z653" i="7"/>
  <c r="P653" i="7"/>
  <c r="D653" i="7"/>
  <c r="E645" i="7"/>
  <c r="O645" i="7"/>
  <c r="C645" i="7"/>
  <c r="AE645" i="7"/>
  <c r="U645" i="7"/>
  <c r="K645" i="7"/>
  <c r="B645" i="7"/>
  <c r="J645" i="7"/>
  <c r="A645" i="7"/>
  <c r="I645" i="7"/>
  <c r="Y645" i="7"/>
  <c r="S645" i="7"/>
  <c r="H645" i="7"/>
  <c r="AC645" i="7"/>
  <c r="X645" i="7"/>
  <c r="R645" i="7"/>
  <c r="G645" i="7"/>
  <c r="AA645" i="7"/>
  <c r="Q645" i="7"/>
  <c r="F645" i="7"/>
  <c r="D645" i="7"/>
  <c r="Z645" i="7"/>
  <c r="P645" i="7"/>
  <c r="E637" i="7"/>
  <c r="AE637" i="7"/>
  <c r="U637" i="7"/>
  <c r="K637" i="7"/>
  <c r="B637" i="7"/>
  <c r="I637" i="7"/>
  <c r="AC637" i="7"/>
  <c r="X637" i="7"/>
  <c r="R637" i="7"/>
  <c r="G637" i="7"/>
  <c r="Y637" i="7"/>
  <c r="O637" i="7"/>
  <c r="J637" i="7"/>
  <c r="H637" i="7"/>
  <c r="F637" i="7"/>
  <c r="AA637" i="7"/>
  <c r="D637" i="7"/>
  <c r="Z637" i="7"/>
  <c r="S637" i="7"/>
  <c r="C637" i="7"/>
  <c r="Q637" i="7"/>
  <c r="A637" i="7"/>
  <c r="P637" i="7"/>
  <c r="E629" i="7"/>
  <c r="Y629" i="7"/>
  <c r="S629" i="7"/>
  <c r="H629" i="7"/>
  <c r="AC629" i="7"/>
  <c r="X629" i="7"/>
  <c r="R629" i="7"/>
  <c r="G629" i="7"/>
  <c r="AA629" i="7"/>
  <c r="Q629" i="7"/>
  <c r="F629" i="7"/>
  <c r="Z629" i="7"/>
  <c r="P629" i="7"/>
  <c r="D629" i="7"/>
  <c r="O629" i="7"/>
  <c r="C629" i="7"/>
  <c r="AE629" i="7"/>
  <c r="U629" i="7"/>
  <c r="K629" i="7"/>
  <c r="B629" i="7"/>
  <c r="J629" i="7"/>
  <c r="A629" i="7"/>
  <c r="I629" i="7"/>
  <c r="E621" i="7"/>
  <c r="Y621" i="7"/>
  <c r="S621" i="7"/>
  <c r="H621" i="7"/>
  <c r="AC621" i="7"/>
  <c r="X621" i="7"/>
  <c r="R621" i="7"/>
  <c r="G621" i="7"/>
  <c r="AA621" i="7"/>
  <c r="Q621" i="7"/>
  <c r="F621" i="7"/>
  <c r="Z621" i="7"/>
  <c r="P621" i="7"/>
  <c r="D621" i="7"/>
  <c r="O621" i="7"/>
  <c r="C621" i="7"/>
  <c r="AE621" i="7"/>
  <c r="U621" i="7"/>
  <c r="K621" i="7"/>
  <c r="B621" i="7"/>
  <c r="J621" i="7"/>
  <c r="A621" i="7"/>
  <c r="I621" i="7"/>
  <c r="E613" i="7"/>
  <c r="Y613" i="7"/>
  <c r="S613" i="7"/>
  <c r="H613" i="7"/>
  <c r="AC613" i="7"/>
  <c r="X613" i="7"/>
  <c r="R613" i="7"/>
  <c r="G613" i="7"/>
  <c r="AA613" i="7"/>
  <c r="Q613" i="7"/>
  <c r="F613" i="7"/>
  <c r="Z613" i="7"/>
  <c r="P613" i="7"/>
  <c r="D613" i="7"/>
  <c r="O613" i="7"/>
  <c r="C613" i="7"/>
  <c r="AE613" i="7"/>
  <c r="U613" i="7"/>
  <c r="K613" i="7"/>
  <c r="B613" i="7"/>
  <c r="J613" i="7"/>
  <c r="A613" i="7"/>
  <c r="I613" i="7"/>
  <c r="E605" i="7"/>
  <c r="Y605" i="7"/>
  <c r="S605" i="7"/>
  <c r="H605" i="7"/>
  <c r="AC605" i="7"/>
  <c r="X605" i="7"/>
  <c r="R605" i="7"/>
  <c r="G605" i="7"/>
  <c r="AA605" i="7"/>
  <c r="Q605" i="7"/>
  <c r="F605" i="7"/>
  <c r="Z605" i="7"/>
  <c r="P605" i="7"/>
  <c r="D605" i="7"/>
  <c r="O605" i="7"/>
  <c r="C605" i="7"/>
  <c r="AE605" i="7"/>
  <c r="U605" i="7"/>
  <c r="K605" i="7"/>
  <c r="B605" i="7"/>
  <c r="J605" i="7"/>
  <c r="A605" i="7"/>
  <c r="I605" i="7"/>
  <c r="E597" i="7"/>
  <c r="Y597" i="7"/>
  <c r="S597" i="7"/>
  <c r="H597" i="7"/>
  <c r="AC597" i="7"/>
  <c r="X597" i="7"/>
  <c r="R597" i="7"/>
  <c r="G597" i="7"/>
  <c r="AA597" i="7"/>
  <c r="Q597" i="7"/>
  <c r="F597" i="7"/>
  <c r="Z597" i="7"/>
  <c r="P597" i="7"/>
  <c r="D597" i="7"/>
  <c r="O597" i="7"/>
  <c r="C597" i="7"/>
  <c r="AE597" i="7"/>
  <c r="U597" i="7"/>
  <c r="K597" i="7"/>
  <c r="B597" i="7"/>
  <c r="J597" i="7"/>
  <c r="A597" i="7"/>
  <c r="I597" i="7"/>
  <c r="E589" i="7"/>
  <c r="Y589" i="7"/>
  <c r="S589" i="7"/>
  <c r="H589" i="7"/>
  <c r="AC589" i="7"/>
  <c r="X589" i="7"/>
  <c r="R589" i="7"/>
  <c r="G589" i="7"/>
  <c r="AA589" i="7"/>
  <c r="Q589" i="7"/>
  <c r="F589" i="7"/>
  <c r="Z589" i="7"/>
  <c r="P589" i="7"/>
  <c r="D589" i="7"/>
  <c r="O589" i="7"/>
  <c r="C589" i="7"/>
  <c r="AE589" i="7"/>
  <c r="U589" i="7"/>
  <c r="K589" i="7"/>
  <c r="B589" i="7"/>
  <c r="J589" i="7"/>
  <c r="A589" i="7"/>
  <c r="I589" i="7"/>
  <c r="E581" i="7"/>
  <c r="AC581" i="7"/>
  <c r="X581" i="7"/>
  <c r="R581" i="7"/>
  <c r="G581" i="7"/>
  <c r="Z581" i="7"/>
  <c r="P581" i="7"/>
  <c r="D581" i="7"/>
  <c r="AE581" i="7"/>
  <c r="U581" i="7"/>
  <c r="K581" i="7"/>
  <c r="B581" i="7"/>
  <c r="I581" i="7"/>
  <c r="H581" i="7"/>
  <c r="F581" i="7"/>
  <c r="AA581" i="7"/>
  <c r="C581" i="7"/>
  <c r="Q581" i="7"/>
  <c r="O581" i="7"/>
  <c r="S581" i="7"/>
  <c r="J581" i="7"/>
  <c r="A581" i="7"/>
  <c r="Y581" i="7"/>
  <c r="E573" i="7"/>
  <c r="Z573" i="7"/>
  <c r="P573" i="7"/>
  <c r="D573" i="7"/>
  <c r="O573" i="7"/>
  <c r="C573" i="7"/>
  <c r="AE573" i="7"/>
  <c r="U573" i="7"/>
  <c r="K573" i="7"/>
  <c r="B573" i="7"/>
  <c r="J573" i="7"/>
  <c r="A573" i="7"/>
  <c r="Y573" i="7"/>
  <c r="S573" i="7"/>
  <c r="H573" i="7"/>
  <c r="AC573" i="7"/>
  <c r="X573" i="7"/>
  <c r="R573" i="7"/>
  <c r="G573" i="7"/>
  <c r="Q573" i="7"/>
  <c r="I573" i="7"/>
  <c r="F573" i="7"/>
  <c r="AA573" i="7"/>
  <c r="E565" i="7"/>
  <c r="Z565" i="7"/>
  <c r="P565" i="7"/>
  <c r="D565" i="7"/>
  <c r="O565" i="7"/>
  <c r="C565" i="7"/>
  <c r="AE565" i="7"/>
  <c r="U565" i="7"/>
  <c r="K565" i="7"/>
  <c r="B565" i="7"/>
  <c r="J565" i="7"/>
  <c r="A565" i="7"/>
  <c r="Y565" i="7"/>
  <c r="S565" i="7"/>
  <c r="H565" i="7"/>
  <c r="AC565" i="7"/>
  <c r="X565" i="7"/>
  <c r="R565" i="7"/>
  <c r="G565" i="7"/>
  <c r="I565" i="7"/>
  <c r="F565" i="7"/>
  <c r="AA565" i="7"/>
  <c r="Q565" i="7"/>
  <c r="E557" i="7"/>
  <c r="Z557" i="7"/>
  <c r="P557" i="7"/>
  <c r="D557" i="7"/>
  <c r="O557" i="7"/>
  <c r="C557" i="7"/>
  <c r="AE557" i="7"/>
  <c r="U557" i="7"/>
  <c r="K557" i="7"/>
  <c r="B557" i="7"/>
  <c r="J557" i="7"/>
  <c r="A557" i="7"/>
  <c r="Y557" i="7"/>
  <c r="S557" i="7"/>
  <c r="H557" i="7"/>
  <c r="AC557" i="7"/>
  <c r="X557" i="7"/>
  <c r="R557" i="7"/>
  <c r="G557" i="7"/>
  <c r="Q557" i="7"/>
  <c r="I557" i="7"/>
  <c r="F557" i="7"/>
  <c r="AA557" i="7"/>
  <c r="E549" i="7"/>
  <c r="Z549" i="7"/>
  <c r="P549" i="7"/>
  <c r="D549" i="7"/>
  <c r="O549" i="7"/>
  <c r="C549" i="7"/>
  <c r="AE549" i="7"/>
  <c r="U549" i="7"/>
  <c r="K549" i="7"/>
  <c r="B549" i="7"/>
  <c r="J549" i="7"/>
  <c r="A549" i="7"/>
  <c r="Y549" i="7"/>
  <c r="S549" i="7"/>
  <c r="H549" i="7"/>
  <c r="AC549" i="7"/>
  <c r="X549" i="7"/>
  <c r="R549" i="7"/>
  <c r="G549" i="7"/>
  <c r="I549" i="7"/>
  <c r="F549" i="7"/>
  <c r="AA549" i="7"/>
  <c r="Q549" i="7"/>
  <c r="E541" i="7"/>
  <c r="Z541" i="7"/>
  <c r="P541" i="7"/>
  <c r="D541" i="7"/>
  <c r="O541" i="7"/>
  <c r="C541" i="7"/>
  <c r="AE541" i="7"/>
  <c r="U541" i="7"/>
  <c r="K541" i="7"/>
  <c r="B541" i="7"/>
  <c r="J541" i="7"/>
  <c r="A541" i="7"/>
  <c r="Y541" i="7"/>
  <c r="S541" i="7"/>
  <c r="H541" i="7"/>
  <c r="AC541" i="7"/>
  <c r="X541" i="7"/>
  <c r="R541" i="7"/>
  <c r="G541" i="7"/>
  <c r="Q541" i="7"/>
  <c r="I541" i="7"/>
  <c r="F541" i="7"/>
  <c r="AA541" i="7"/>
  <c r="E533" i="7"/>
  <c r="Z533" i="7"/>
  <c r="P533" i="7"/>
  <c r="D533" i="7"/>
  <c r="O533" i="7"/>
  <c r="AE533" i="7"/>
  <c r="U533" i="7"/>
  <c r="K533" i="7"/>
  <c r="B533" i="7"/>
  <c r="J533" i="7"/>
  <c r="Y533" i="7"/>
  <c r="S533" i="7"/>
  <c r="H533" i="7"/>
  <c r="AC533" i="7"/>
  <c r="X533" i="7"/>
  <c r="R533" i="7"/>
  <c r="G533" i="7"/>
  <c r="I533" i="7"/>
  <c r="F533" i="7"/>
  <c r="C533" i="7"/>
  <c r="AA533" i="7"/>
  <c r="A533" i="7"/>
  <c r="Q533" i="7"/>
  <c r="E525" i="7"/>
  <c r="Z525" i="7"/>
  <c r="AE525" i="7"/>
  <c r="U525" i="7"/>
  <c r="K525" i="7"/>
  <c r="B525" i="7"/>
  <c r="H525" i="7"/>
  <c r="S525" i="7"/>
  <c r="G525" i="7"/>
  <c r="Y525" i="7"/>
  <c r="R525" i="7"/>
  <c r="F525" i="7"/>
  <c r="X525" i="7"/>
  <c r="Q525" i="7"/>
  <c r="D525" i="7"/>
  <c r="P525" i="7"/>
  <c r="C525" i="7"/>
  <c r="AC525" i="7"/>
  <c r="O525" i="7"/>
  <c r="A525" i="7"/>
  <c r="AA525" i="7"/>
  <c r="J525" i="7"/>
  <c r="I525" i="7"/>
  <c r="E517" i="7"/>
  <c r="AC517" i="7"/>
  <c r="X517" i="7"/>
  <c r="R517" i="7"/>
  <c r="G517" i="7"/>
  <c r="AA517" i="7"/>
  <c r="Q517" i="7"/>
  <c r="F517" i="7"/>
  <c r="Z517" i="7"/>
  <c r="P517" i="7"/>
  <c r="D517" i="7"/>
  <c r="O517" i="7"/>
  <c r="C517" i="7"/>
  <c r="AE517" i="7"/>
  <c r="U517" i="7"/>
  <c r="K517" i="7"/>
  <c r="B517" i="7"/>
  <c r="J517" i="7"/>
  <c r="A517" i="7"/>
  <c r="I517" i="7"/>
  <c r="Y517" i="7"/>
  <c r="S517" i="7"/>
  <c r="H517" i="7"/>
  <c r="E509" i="7"/>
  <c r="AC509" i="7"/>
  <c r="X509" i="7"/>
  <c r="R509" i="7"/>
  <c r="G509" i="7"/>
  <c r="AA509" i="7"/>
  <c r="Q509" i="7"/>
  <c r="F509" i="7"/>
  <c r="Z509" i="7"/>
  <c r="P509" i="7"/>
  <c r="D509" i="7"/>
  <c r="O509" i="7"/>
  <c r="C509" i="7"/>
  <c r="AE509" i="7"/>
  <c r="U509" i="7"/>
  <c r="K509" i="7"/>
  <c r="B509" i="7"/>
  <c r="J509" i="7"/>
  <c r="A509" i="7"/>
  <c r="I509" i="7"/>
  <c r="Y509" i="7"/>
  <c r="S509" i="7"/>
  <c r="H509" i="7"/>
  <c r="E501" i="7"/>
  <c r="AC501" i="7"/>
  <c r="X501" i="7"/>
  <c r="R501" i="7"/>
  <c r="G501" i="7"/>
  <c r="AA501" i="7"/>
  <c r="Q501" i="7"/>
  <c r="F501" i="7"/>
  <c r="Z501" i="7"/>
  <c r="P501" i="7"/>
  <c r="D501" i="7"/>
  <c r="O501" i="7"/>
  <c r="C501" i="7"/>
  <c r="AE501" i="7"/>
  <c r="U501" i="7"/>
  <c r="K501" i="7"/>
  <c r="B501" i="7"/>
  <c r="J501" i="7"/>
  <c r="A501" i="7"/>
  <c r="I501" i="7"/>
  <c r="Y501" i="7"/>
  <c r="S501" i="7"/>
  <c r="H501" i="7"/>
  <c r="E493" i="7"/>
  <c r="AC493" i="7"/>
  <c r="X493" i="7"/>
  <c r="R493" i="7"/>
  <c r="G493" i="7"/>
  <c r="AA493" i="7"/>
  <c r="Q493" i="7"/>
  <c r="F493" i="7"/>
  <c r="Z493" i="7"/>
  <c r="P493" i="7"/>
  <c r="D493" i="7"/>
  <c r="O493" i="7"/>
  <c r="C493" i="7"/>
  <c r="AE493" i="7"/>
  <c r="U493" i="7"/>
  <c r="K493" i="7"/>
  <c r="B493" i="7"/>
  <c r="J493" i="7"/>
  <c r="A493" i="7"/>
  <c r="I493" i="7"/>
  <c r="S493" i="7"/>
  <c r="H493" i="7"/>
  <c r="Y493" i="7"/>
  <c r="E485" i="7"/>
  <c r="AC485" i="7"/>
  <c r="X485" i="7"/>
  <c r="R485" i="7"/>
  <c r="G485" i="7"/>
  <c r="Z485" i="7"/>
  <c r="P485" i="7"/>
  <c r="D485" i="7"/>
  <c r="O485" i="7"/>
  <c r="C485" i="7"/>
  <c r="AE485" i="7"/>
  <c r="U485" i="7"/>
  <c r="K485" i="7"/>
  <c r="B485" i="7"/>
  <c r="I485" i="7"/>
  <c r="F485" i="7"/>
  <c r="Y485" i="7"/>
  <c r="A485" i="7"/>
  <c r="S485" i="7"/>
  <c r="Q485" i="7"/>
  <c r="J485" i="7"/>
  <c r="AA485" i="7"/>
  <c r="H485" i="7"/>
  <c r="E477" i="7"/>
  <c r="AE477" i="7"/>
  <c r="U477" i="7"/>
  <c r="K477" i="7"/>
  <c r="B477" i="7"/>
  <c r="J477" i="7"/>
  <c r="A477" i="7"/>
  <c r="I477" i="7"/>
  <c r="Y477" i="7"/>
  <c r="S477" i="7"/>
  <c r="H477" i="7"/>
  <c r="AC477" i="7"/>
  <c r="X477" i="7"/>
  <c r="R477" i="7"/>
  <c r="G477" i="7"/>
  <c r="AA477" i="7"/>
  <c r="Q477" i="7"/>
  <c r="F477" i="7"/>
  <c r="Z477" i="7"/>
  <c r="P477" i="7"/>
  <c r="D477" i="7"/>
  <c r="O477" i="7"/>
  <c r="C477" i="7"/>
  <c r="E469" i="7"/>
  <c r="AE469" i="7"/>
  <c r="U469" i="7"/>
  <c r="K469" i="7"/>
  <c r="B469" i="7"/>
  <c r="J469" i="7"/>
  <c r="A469" i="7"/>
  <c r="I469" i="7"/>
  <c r="Y469" i="7"/>
  <c r="S469" i="7"/>
  <c r="H469" i="7"/>
  <c r="AC469" i="7"/>
  <c r="X469" i="7"/>
  <c r="R469" i="7"/>
  <c r="G469" i="7"/>
  <c r="AA469" i="7"/>
  <c r="Q469" i="7"/>
  <c r="F469" i="7"/>
  <c r="Z469" i="7"/>
  <c r="P469" i="7"/>
  <c r="D469" i="7"/>
  <c r="O469" i="7"/>
  <c r="C469" i="7"/>
  <c r="E461" i="7"/>
  <c r="AE461" i="7"/>
  <c r="U461" i="7"/>
  <c r="K461" i="7"/>
  <c r="B461" i="7"/>
  <c r="J461" i="7"/>
  <c r="A461" i="7"/>
  <c r="I461" i="7"/>
  <c r="Y461" i="7"/>
  <c r="S461" i="7"/>
  <c r="H461" i="7"/>
  <c r="AC461" i="7"/>
  <c r="X461" i="7"/>
  <c r="R461" i="7"/>
  <c r="G461" i="7"/>
  <c r="AA461" i="7"/>
  <c r="Q461" i="7"/>
  <c r="F461" i="7"/>
  <c r="Z461" i="7"/>
  <c r="P461" i="7"/>
  <c r="D461" i="7"/>
  <c r="O461" i="7"/>
  <c r="C461" i="7"/>
  <c r="E453" i="7"/>
  <c r="AE453" i="7"/>
  <c r="U453" i="7"/>
  <c r="K453" i="7"/>
  <c r="B453" i="7"/>
  <c r="J453" i="7"/>
  <c r="A453" i="7"/>
  <c r="I453" i="7"/>
  <c r="Y453" i="7"/>
  <c r="S453" i="7"/>
  <c r="H453" i="7"/>
  <c r="AC453" i="7"/>
  <c r="X453" i="7"/>
  <c r="R453" i="7"/>
  <c r="G453" i="7"/>
  <c r="AA453" i="7"/>
  <c r="Q453" i="7"/>
  <c r="F453" i="7"/>
  <c r="Z453" i="7"/>
  <c r="P453" i="7"/>
  <c r="D453" i="7"/>
  <c r="O453" i="7"/>
  <c r="C453" i="7"/>
  <c r="E445" i="7"/>
  <c r="AE445" i="7"/>
  <c r="U445" i="7"/>
  <c r="K445" i="7"/>
  <c r="B445" i="7"/>
  <c r="J445" i="7"/>
  <c r="A445" i="7"/>
  <c r="I445" i="7"/>
  <c r="Y445" i="7"/>
  <c r="S445" i="7"/>
  <c r="H445" i="7"/>
  <c r="AC445" i="7"/>
  <c r="X445" i="7"/>
  <c r="R445" i="7"/>
  <c r="G445" i="7"/>
  <c r="AA445" i="7"/>
  <c r="Q445" i="7"/>
  <c r="F445" i="7"/>
  <c r="Z445" i="7"/>
  <c r="P445" i="7"/>
  <c r="D445" i="7"/>
  <c r="O445" i="7"/>
  <c r="C445" i="7"/>
  <c r="E437" i="7"/>
  <c r="AE437" i="7"/>
  <c r="U437" i="7"/>
  <c r="K437" i="7"/>
  <c r="B437" i="7"/>
  <c r="J437" i="7"/>
  <c r="A437" i="7"/>
  <c r="I437" i="7"/>
  <c r="Y437" i="7"/>
  <c r="S437" i="7"/>
  <c r="H437" i="7"/>
  <c r="AC437" i="7"/>
  <c r="X437" i="7"/>
  <c r="R437" i="7"/>
  <c r="G437" i="7"/>
  <c r="AA437" i="7"/>
  <c r="Q437" i="7"/>
  <c r="F437" i="7"/>
  <c r="Z437" i="7"/>
  <c r="P437" i="7"/>
  <c r="D437" i="7"/>
  <c r="O437" i="7"/>
  <c r="C437" i="7"/>
  <c r="E429" i="7"/>
  <c r="AE429" i="7"/>
  <c r="U429" i="7"/>
  <c r="K429" i="7"/>
  <c r="B429" i="7"/>
  <c r="I429" i="7"/>
  <c r="Z429" i="7"/>
  <c r="P429" i="7"/>
  <c r="D429" i="7"/>
  <c r="Q429" i="7"/>
  <c r="Y429" i="7"/>
  <c r="O429" i="7"/>
  <c r="X429" i="7"/>
  <c r="J429" i="7"/>
  <c r="H429" i="7"/>
  <c r="G429" i="7"/>
  <c r="AC429" i="7"/>
  <c r="F429" i="7"/>
  <c r="AA429" i="7"/>
  <c r="S429" i="7"/>
  <c r="C429" i="7"/>
  <c r="R429" i="7"/>
  <c r="A429" i="7"/>
  <c r="E421" i="7"/>
  <c r="O421" i="7"/>
  <c r="C421" i="7"/>
  <c r="AE421" i="7"/>
  <c r="U421" i="7"/>
  <c r="K421" i="7"/>
  <c r="B421" i="7"/>
  <c r="J421" i="7"/>
  <c r="A421" i="7"/>
  <c r="I421" i="7"/>
  <c r="Y421" i="7"/>
  <c r="S421" i="7"/>
  <c r="H421" i="7"/>
  <c r="AC421" i="7"/>
  <c r="X421" i="7"/>
  <c r="R421" i="7"/>
  <c r="G421" i="7"/>
  <c r="AA421" i="7"/>
  <c r="Q421" i="7"/>
  <c r="F421" i="7"/>
  <c r="Z421" i="7"/>
  <c r="P421" i="7"/>
  <c r="D421" i="7"/>
  <c r="E413" i="7"/>
  <c r="O413" i="7"/>
  <c r="C413" i="7"/>
  <c r="AE413" i="7"/>
  <c r="U413" i="7"/>
  <c r="K413" i="7"/>
  <c r="B413" i="7"/>
  <c r="J413" i="7"/>
  <c r="A413" i="7"/>
  <c r="I413" i="7"/>
  <c r="Y413" i="7"/>
  <c r="S413" i="7"/>
  <c r="H413" i="7"/>
  <c r="AC413" i="7"/>
  <c r="X413" i="7"/>
  <c r="R413" i="7"/>
  <c r="G413" i="7"/>
  <c r="AA413" i="7"/>
  <c r="Q413" i="7"/>
  <c r="F413" i="7"/>
  <c r="Z413" i="7"/>
  <c r="P413" i="7"/>
  <c r="D413" i="7"/>
  <c r="E405" i="7"/>
  <c r="O405" i="7"/>
  <c r="C405" i="7"/>
  <c r="AE405" i="7"/>
  <c r="U405" i="7"/>
  <c r="K405" i="7"/>
  <c r="B405" i="7"/>
  <c r="J405" i="7"/>
  <c r="A405" i="7"/>
  <c r="I405" i="7"/>
  <c r="Y405" i="7"/>
  <c r="S405" i="7"/>
  <c r="H405" i="7"/>
  <c r="AC405" i="7"/>
  <c r="X405" i="7"/>
  <c r="R405" i="7"/>
  <c r="G405" i="7"/>
  <c r="AA405" i="7"/>
  <c r="Q405" i="7"/>
  <c r="F405" i="7"/>
  <c r="D405" i="7"/>
  <c r="Z405" i="7"/>
  <c r="P405" i="7"/>
  <c r="E397" i="7"/>
  <c r="O397" i="7"/>
  <c r="C397" i="7"/>
  <c r="AE397" i="7"/>
  <c r="U397" i="7"/>
  <c r="K397" i="7"/>
  <c r="B397" i="7"/>
  <c r="J397" i="7"/>
  <c r="A397" i="7"/>
  <c r="I397" i="7"/>
  <c r="Y397" i="7"/>
  <c r="S397" i="7"/>
  <c r="H397" i="7"/>
  <c r="AC397" i="7"/>
  <c r="X397" i="7"/>
  <c r="R397" i="7"/>
  <c r="G397" i="7"/>
  <c r="AA397" i="7"/>
  <c r="Q397" i="7"/>
  <c r="F397" i="7"/>
  <c r="P397" i="7"/>
  <c r="D397" i="7"/>
  <c r="Z397" i="7"/>
  <c r="E389" i="7"/>
  <c r="O389" i="7"/>
  <c r="C389" i="7"/>
  <c r="AE389" i="7"/>
  <c r="U389" i="7"/>
  <c r="K389" i="7"/>
  <c r="B389" i="7"/>
  <c r="J389" i="7"/>
  <c r="A389" i="7"/>
  <c r="I389" i="7"/>
  <c r="Y389" i="7"/>
  <c r="S389" i="7"/>
  <c r="H389" i="7"/>
  <c r="AC389" i="7"/>
  <c r="X389" i="7"/>
  <c r="R389" i="7"/>
  <c r="G389" i="7"/>
  <c r="AA389" i="7"/>
  <c r="Q389" i="7"/>
  <c r="F389" i="7"/>
  <c r="Z389" i="7"/>
  <c r="P389" i="7"/>
  <c r="D389" i="7"/>
  <c r="E381" i="7"/>
  <c r="O381" i="7"/>
  <c r="C381" i="7"/>
  <c r="AE381" i="7"/>
  <c r="U381" i="7"/>
  <c r="K381" i="7"/>
  <c r="B381" i="7"/>
  <c r="J381" i="7"/>
  <c r="A381" i="7"/>
  <c r="I381" i="7"/>
  <c r="Y381" i="7"/>
  <c r="S381" i="7"/>
  <c r="H381" i="7"/>
  <c r="AC381" i="7"/>
  <c r="X381" i="7"/>
  <c r="R381" i="7"/>
  <c r="G381" i="7"/>
  <c r="AA381" i="7"/>
  <c r="Q381" i="7"/>
  <c r="F381" i="7"/>
  <c r="Z381" i="7"/>
  <c r="P381" i="7"/>
  <c r="D381" i="7"/>
  <c r="E373" i="7"/>
  <c r="O373" i="7"/>
  <c r="C373" i="7"/>
  <c r="AE373" i="7"/>
  <c r="U373" i="7"/>
  <c r="K373" i="7"/>
  <c r="B373" i="7"/>
  <c r="J373" i="7"/>
  <c r="A373" i="7"/>
  <c r="I373" i="7"/>
  <c r="Y373" i="7"/>
  <c r="S373" i="7"/>
  <c r="H373" i="7"/>
  <c r="AC373" i="7"/>
  <c r="X373" i="7"/>
  <c r="R373" i="7"/>
  <c r="G373" i="7"/>
  <c r="P373" i="7"/>
  <c r="F373" i="7"/>
  <c r="D373" i="7"/>
  <c r="AA373" i="7"/>
  <c r="Z373" i="7"/>
  <c r="Q373" i="7"/>
  <c r="E365" i="7"/>
  <c r="I365" i="7"/>
  <c r="X365" i="7"/>
  <c r="Q365" i="7"/>
  <c r="D365" i="7"/>
  <c r="AC365" i="7"/>
  <c r="P365" i="7"/>
  <c r="C365" i="7"/>
  <c r="AA365" i="7"/>
  <c r="O365" i="7"/>
  <c r="B365" i="7"/>
  <c r="Z365" i="7"/>
  <c r="K365" i="7"/>
  <c r="A365" i="7"/>
  <c r="H365" i="7"/>
  <c r="AE365" i="7"/>
  <c r="S365" i="7"/>
  <c r="G365" i="7"/>
  <c r="J365" i="7"/>
  <c r="F365" i="7"/>
  <c r="Y365" i="7"/>
  <c r="U365" i="7"/>
  <c r="R365" i="7"/>
  <c r="E357" i="7"/>
  <c r="I357" i="7"/>
  <c r="Y357" i="7"/>
  <c r="S357" i="7"/>
  <c r="H357" i="7"/>
  <c r="AC357" i="7"/>
  <c r="X357" i="7"/>
  <c r="R357" i="7"/>
  <c r="G357" i="7"/>
  <c r="O357" i="7"/>
  <c r="C357" i="7"/>
  <c r="AE357" i="7"/>
  <c r="U357" i="7"/>
  <c r="K357" i="7"/>
  <c r="B357" i="7"/>
  <c r="Q357" i="7"/>
  <c r="P357" i="7"/>
  <c r="AA357" i="7"/>
  <c r="J357" i="7"/>
  <c r="Z357" i="7"/>
  <c r="F357" i="7"/>
  <c r="A357" i="7"/>
  <c r="D357" i="7"/>
  <c r="E349" i="7"/>
  <c r="I349" i="7"/>
  <c r="Y349" i="7"/>
  <c r="S349" i="7"/>
  <c r="H349" i="7"/>
  <c r="AC349" i="7"/>
  <c r="X349" i="7"/>
  <c r="R349" i="7"/>
  <c r="G349" i="7"/>
  <c r="O349" i="7"/>
  <c r="C349" i="7"/>
  <c r="AE349" i="7"/>
  <c r="U349" i="7"/>
  <c r="K349" i="7"/>
  <c r="B349" i="7"/>
  <c r="AA349" i="7"/>
  <c r="J349" i="7"/>
  <c r="Z349" i="7"/>
  <c r="F349" i="7"/>
  <c r="D349" i="7"/>
  <c r="A349" i="7"/>
  <c r="Q349" i="7"/>
  <c r="P349" i="7"/>
  <c r="E341" i="7"/>
  <c r="I341" i="7"/>
  <c r="Y341" i="7"/>
  <c r="S341" i="7"/>
  <c r="H341" i="7"/>
  <c r="AC341" i="7"/>
  <c r="X341" i="7"/>
  <c r="R341" i="7"/>
  <c r="G341" i="7"/>
  <c r="O341" i="7"/>
  <c r="C341" i="7"/>
  <c r="AE341" i="7"/>
  <c r="U341" i="7"/>
  <c r="K341" i="7"/>
  <c r="B341" i="7"/>
  <c r="D341" i="7"/>
  <c r="A341" i="7"/>
  <c r="P341" i="7"/>
  <c r="AA341" i="7"/>
  <c r="J341" i="7"/>
  <c r="Z341" i="7"/>
  <c r="Q341" i="7"/>
  <c r="F341" i="7"/>
  <c r="E333" i="7"/>
  <c r="I333" i="7"/>
  <c r="Y333" i="7"/>
  <c r="S333" i="7"/>
  <c r="H333" i="7"/>
  <c r="AC333" i="7"/>
  <c r="X333" i="7"/>
  <c r="R333" i="7"/>
  <c r="G333" i="7"/>
  <c r="O333" i="7"/>
  <c r="C333" i="7"/>
  <c r="AE333" i="7"/>
  <c r="U333" i="7"/>
  <c r="K333" i="7"/>
  <c r="B333" i="7"/>
  <c r="Q333" i="7"/>
  <c r="P333" i="7"/>
  <c r="Z333" i="7"/>
  <c r="F333" i="7"/>
  <c r="D333" i="7"/>
  <c r="AA333" i="7"/>
  <c r="J333" i="7"/>
  <c r="A333" i="7"/>
  <c r="E325" i="7"/>
  <c r="I325" i="7"/>
  <c r="Y325" i="7"/>
  <c r="S325" i="7"/>
  <c r="H325" i="7"/>
  <c r="AC325" i="7"/>
  <c r="X325" i="7"/>
  <c r="R325" i="7"/>
  <c r="G325" i="7"/>
  <c r="O325" i="7"/>
  <c r="C325" i="7"/>
  <c r="AE325" i="7"/>
  <c r="U325" i="7"/>
  <c r="K325" i="7"/>
  <c r="B325" i="7"/>
  <c r="Q325" i="7"/>
  <c r="P325" i="7"/>
  <c r="AA325" i="7"/>
  <c r="J325" i="7"/>
  <c r="Z325" i="7"/>
  <c r="F325" i="7"/>
  <c r="A325" i="7"/>
  <c r="D325" i="7"/>
  <c r="E317" i="7"/>
  <c r="I317" i="7"/>
  <c r="Y317" i="7"/>
  <c r="S317" i="7"/>
  <c r="H317" i="7"/>
  <c r="AC317" i="7"/>
  <c r="X317" i="7"/>
  <c r="R317" i="7"/>
  <c r="G317" i="7"/>
  <c r="O317" i="7"/>
  <c r="C317" i="7"/>
  <c r="AE317" i="7"/>
  <c r="U317" i="7"/>
  <c r="K317" i="7"/>
  <c r="B317" i="7"/>
  <c r="AA317" i="7"/>
  <c r="J317" i="7"/>
  <c r="Z317" i="7"/>
  <c r="F317" i="7"/>
  <c r="D317" i="7"/>
  <c r="A317" i="7"/>
  <c r="Q317" i="7"/>
  <c r="P317" i="7"/>
  <c r="E309" i="7"/>
  <c r="I309" i="7"/>
  <c r="Y309" i="7"/>
  <c r="S309" i="7"/>
  <c r="H309" i="7"/>
  <c r="AC309" i="7"/>
  <c r="X309" i="7"/>
  <c r="R309" i="7"/>
  <c r="G309" i="7"/>
  <c r="O309" i="7"/>
  <c r="C309" i="7"/>
  <c r="AA309" i="7"/>
  <c r="Q309" i="7"/>
  <c r="Z309" i="7"/>
  <c r="P309" i="7"/>
  <c r="K309" i="7"/>
  <c r="J309" i="7"/>
  <c r="D309" i="7"/>
  <c r="AE309" i="7"/>
  <c r="U309" i="7"/>
  <c r="B309" i="7"/>
  <c r="F309" i="7"/>
  <c r="A309" i="7"/>
  <c r="E301" i="7"/>
  <c r="I301" i="7"/>
  <c r="Y301" i="7"/>
  <c r="S301" i="7"/>
  <c r="H301" i="7"/>
  <c r="AC301" i="7"/>
  <c r="X301" i="7"/>
  <c r="R301" i="7"/>
  <c r="G301" i="7"/>
  <c r="O301" i="7"/>
  <c r="C301" i="7"/>
  <c r="AA301" i="7"/>
  <c r="Q301" i="7"/>
  <c r="Z301" i="7"/>
  <c r="P301" i="7"/>
  <c r="K301" i="7"/>
  <c r="J301" i="7"/>
  <c r="D301" i="7"/>
  <c r="AE301" i="7"/>
  <c r="U301" i="7"/>
  <c r="B301" i="7"/>
  <c r="F301" i="7"/>
  <c r="A301" i="7"/>
  <c r="E293" i="7"/>
  <c r="I293" i="7"/>
  <c r="Y293" i="7"/>
  <c r="S293" i="7"/>
  <c r="H293" i="7"/>
  <c r="AC293" i="7"/>
  <c r="X293" i="7"/>
  <c r="R293" i="7"/>
  <c r="G293" i="7"/>
  <c r="O293" i="7"/>
  <c r="C293" i="7"/>
  <c r="AA293" i="7"/>
  <c r="Q293" i="7"/>
  <c r="Z293" i="7"/>
  <c r="P293" i="7"/>
  <c r="K293" i="7"/>
  <c r="J293" i="7"/>
  <c r="D293" i="7"/>
  <c r="AE293" i="7"/>
  <c r="U293" i="7"/>
  <c r="B293" i="7"/>
  <c r="F293" i="7"/>
  <c r="A293" i="7"/>
  <c r="E285" i="7"/>
  <c r="I285" i="7"/>
  <c r="Y285" i="7"/>
  <c r="S285" i="7"/>
  <c r="H285" i="7"/>
  <c r="AC285" i="7"/>
  <c r="X285" i="7"/>
  <c r="R285" i="7"/>
  <c r="G285" i="7"/>
  <c r="O285" i="7"/>
  <c r="C285" i="7"/>
  <c r="AA285" i="7"/>
  <c r="Q285" i="7"/>
  <c r="Z285" i="7"/>
  <c r="P285" i="7"/>
  <c r="K285" i="7"/>
  <c r="J285" i="7"/>
  <c r="D285" i="7"/>
  <c r="AE285" i="7"/>
  <c r="U285" i="7"/>
  <c r="B285" i="7"/>
  <c r="F285" i="7"/>
  <c r="A285" i="7"/>
  <c r="E277" i="7"/>
  <c r="I277" i="7"/>
  <c r="Y277" i="7"/>
  <c r="S277" i="7"/>
  <c r="H277" i="7"/>
  <c r="AC277" i="7"/>
  <c r="X277" i="7"/>
  <c r="R277" i="7"/>
  <c r="G277" i="7"/>
  <c r="O277" i="7"/>
  <c r="C277" i="7"/>
  <c r="AA277" i="7"/>
  <c r="Q277" i="7"/>
  <c r="Z277" i="7"/>
  <c r="P277" i="7"/>
  <c r="K277" i="7"/>
  <c r="J277" i="7"/>
  <c r="D277" i="7"/>
  <c r="AE277" i="7"/>
  <c r="U277" i="7"/>
  <c r="B277" i="7"/>
  <c r="F277" i="7"/>
  <c r="A277" i="7"/>
  <c r="E269" i="7"/>
  <c r="I269" i="7"/>
  <c r="Y269" i="7"/>
  <c r="S269" i="7"/>
  <c r="H269" i="7"/>
  <c r="AC269" i="7"/>
  <c r="X269" i="7"/>
  <c r="R269" i="7"/>
  <c r="G269" i="7"/>
  <c r="O269" i="7"/>
  <c r="C269" i="7"/>
  <c r="AA269" i="7"/>
  <c r="Q269" i="7"/>
  <c r="Z269" i="7"/>
  <c r="P269" i="7"/>
  <c r="K269" i="7"/>
  <c r="J269" i="7"/>
  <c r="D269" i="7"/>
  <c r="AE269" i="7"/>
  <c r="U269" i="7"/>
  <c r="B269" i="7"/>
  <c r="F269" i="7"/>
  <c r="A269" i="7"/>
  <c r="E261" i="7"/>
  <c r="I261" i="7"/>
  <c r="Y261" i="7"/>
  <c r="S261" i="7"/>
  <c r="H261" i="7"/>
  <c r="AC261" i="7"/>
  <c r="X261" i="7"/>
  <c r="R261" i="7"/>
  <c r="G261" i="7"/>
  <c r="O261" i="7"/>
  <c r="C261" i="7"/>
  <c r="AA261" i="7"/>
  <c r="Q261" i="7"/>
  <c r="Z261" i="7"/>
  <c r="P261" i="7"/>
  <c r="K261" i="7"/>
  <c r="J261" i="7"/>
  <c r="D261" i="7"/>
  <c r="AE261" i="7"/>
  <c r="U261" i="7"/>
  <c r="B261" i="7"/>
  <c r="F261" i="7"/>
  <c r="A261" i="7"/>
  <c r="E253" i="7"/>
  <c r="I253" i="7"/>
  <c r="AC253" i="7"/>
  <c r="X253" i="7"/>
  <c r="R253" i="7"/>
  <c r="G253" i="7"/>
  <c r="S253" i="7"/>
  <c r="D253" i="7"/>
  <c r="Q253" i="7"/>
  <c r="C253" i="7"/>
  <c r="AE253" i="7"/>
  <c r="Y253" i="7"/>
  <c r="P253" i="7"/>
  <c r="B253" i="7"/>
  <c r="O253" i="7"/>
  <c r="A253" i="7"/>
  <c r="AA253" i="7"/>
  <c r="J253" i="7"/>
  <c r="Z253" i="7"/>
  <c r="U253" i="7"/>
  <c r="H253" i="7"/>
  <c r="K253" i="7"/>
  <c r="F253" i="7"/>
  <c r="E245" i="7"/>
  <c r="O245" i="7"/>
  <c r="C245" i="7"/>
  <c r="AE245" i="7"/>
  <c r="U245" i="7"/>
  <c r="K245" i="7"/>
  <c r="B245" i="7"/>
  <c r="J245" i="7"/>
  <c r="A245" i="7"/>
  <c r="I245" i="7"/>
  <c r="AC245" i="7"/>
  <c r="X245" i="7"/>
  <c r="R245" i="7"/>
  <c r="G245" i="7"/>
  <c r="AA245" i="7"/>
  <c r="Q245" i="7"/>
  <c r="F245" i="7"/>
  <c r="S245" i="7"/>
  <c r="P245" i="7"/>
  <c r="H245" i="7"/>
  <c r="D245" i="7"/>
  <c r="Z245" i="7"/>
  <c r="Y245" i="7"/>
  <c r="E237" i="7"/>
  <c r="O237" i="7"/>
  <c r="C237" i="7"/>
  <c r="AE237" i="7"/>
  <c r="U237" i="7"/>
  <c r="K237" i="7"/>
  <c r="B237" i="7"/>
  <c r="J237" i="7"/>
  <c r="A237" i="7"/>
  <c r="I237" i="7"/>
  <c r="AC237" i="7"/>
  <c r="X237" i="7"/>
  <c r="R237" i="7"/>
  <c r="G237" i="7"/>
  <c r="AA237" i="7"/>
  <c r="Q237" i="7"/>
  <c r="F237" i="7"/>
  <c r="Z237" i="7"/>
  <c r="Y237" i="7"/>
  <c r="S237" i="7"/>
  <c r="P237" i="7"/>
  <c r="H237" i="7"/>
  <c r="D237" i="7"/>
  <c r="E229" i="7"/>
  <c r="O229" i="7"/>
  <c r="C229" i="7"/>
  <c r="AE229" i="7"/>
  <c r="U229" i="7"/>
  <c r="K229" i="7"/>
  <c r="B229" i="7"/>
  <c r="J229" i="7"/>
  <c r="A229" i="7"/>
  <c r="I229" i="7"/>
  <c r="AC229" i="7"/>
  <c r="X229" i="7"/>
  <c r="R229" i="7"/>
  <c r="G229" i="7"/>
  <c r="AA229" i="7"/>
  <c r="Q229" i="7"/>
  <c r="F229" i="7"/>
  <c r="S229" i="7"/>
  <c r="P229" i="7"/>
  <c r="H229" i="7"/>
  <c r="D229" i="7"/>
  <c r="Z229" i="7"/>
  <c r="Y229" i="7"/>
  <c r="E221" i="7"/>
  <c r="O221" i="7"/>
  <c r="C221" i="7"/>
  <c r="AE221" i="7"/>
  <c r="U221" i="7"/>
  <c r="K221" i="7"/>
  <c r="B221" i="7"/>
  <c r="J221" i="7"/>
  <c r="A221" i="7"/>
  <c r="I221" i="7"/>
  <c r="AC221" i="7"/>
  <c r="X221" i="7"/>
  <c r="R221" i="7"/>
  <c r="G221" i="7"/>
  <c r="AA221" i="7"/>
  <c r="Q221" i="7"/>
  <c r="F221" i="7"/>
  <c r="Z221" i="7"/>
  <c r="Y221" i="7"/>
  <c r="S221" i="7"/>
  <c r="P221" i="7"/>
  <c r="H221" i="7"/>
  <c r="D221" i="7"/>
  <c r="E213" i="7"/>
  <c r="O213" i="7"/>
  <c r="C213" i="7"/>
  <c r="AE213" i="7"/>
  <c r="U213" i="7"/>
  <c r="K213" i="7"/>
  <c r="B213" i="7"/>
  <c r="J213" i="7"/>
  <c r="A213" i="7"/>
  <c r="I213" i="7"/>
  <c r="AC213" i="7"/>
  <c r="X213" i="7"/>
  <c r="R213" i="7"/>
  <c r="G213" i="7"/>
  <c r="AA213" i="7"/>
  <c r="Q213" i="7"/>
  <c r="F213" i="7"/>
  <c r="S213" i="7"/>
  <c r="P213" i="7"/>
  <c r="H213" i="7"/>
  <c r="D213" i="7"/>
  <c r="Z213" i="7"/>
  <c r="Y213" i="7"/>
  <c r="E205" i="7"/>
  <c r="AE205" i="7"/>
  <c r="U205" i="7"/>
  <c r="K205" i="7"/>
  <c r="B205" i="7"/>
  <c r="J205" i="7"/>
  <c r="A205" i="7"/>
  <c r="I205" i="7"/>
  <c r="AC205" i="7"/>
  <c r="X205" i="7"/>
  <c r="R205" i="7"/>
  <c r="G205" i="7"/>
  <c r="AA205" i="7"/>
  <c r="Q205" i="7"/>
  <c r="F205" i="7"/>
  <c r="S205" i="7"/>
  <c r="P205" i="7"/>
  <c r="O205" i="7"/>
  <c r="Z205" i="7"/>
  <c r="H205" i="7"/>
  <c r="D205" i="7"/>
  <c r="Y205" i="7"/>
  <c r="C205" i="7"/>
  <c r="E197" i="7"/>
  <c r="AE197" i="7"/>
  <c r="U197" i="7"/>
  <c r="K197" i="7"/>
  <c r="B197" i="7"/>
  <c r="J197" i="7"/>
  <c r="A197" i="7"/>
  <c r="I197" i="7"/>
  <c r="AA197" i="7"/>
  <c r="Q197" i="7"/>
  <c r="F197" i="7"/>
  <c r="Y197" i="7"/>
  <c r="H197" i="7"/>
  <c r="X197" i="7"/>
  <c r="G197" i="7"/>
  <c r="D197" i="7"/>
  <c r="C197" i="7"/>
  <c r="S197" i="7"/>
  <c r="AC197" i="7"/>
  <c r="R197" i="7"/>
  <c r="Z197" i="7"/>
  <c r="P197" i="7"/>
  <c r="O197" i="7"/>
  <c r="E189" i="7"/>
  <c r="AE189" i="7"/>
  <c r="U189" i="7"/>
  <c r="K189" i="7"/>
  <c r="B189" i="7"/>
  <c r="J189" i="7"/>
  <c r="A189" i="7"/>
  <c r="I189" i="7"/>
  <c r="AA189" i="7"/>
  <c r="Q189" i="7"/>
  <c r="F189" i="7"/>
  <c r="Y189" i="7"/>
  <c r="H189" i="7"/>
  <c r="X189" i="7"/>
  <c r="G189" i="7"/>
  <c r="D189" i="7"/>
  <c r="C189" i="7"/>
  <c r="S189" i="7"/>
  <c r="AC189" i="7"/>
  <c r="R189" i="7"/>
  <c r="Z189" i="7"/>
  <c r="P189" i="7"/>
  <c r="O189" i="7"/>
  <c r="E181" i="7"/>
  <c r="AE181" i="7"/>
  <c r="U181" i="7"/>
  <c r="K181" i="7"/>
  <c r="B181" i="7"/>
  <c r="J181" i="7"/>
  <c r="A181" i="7"/>
  <c r="I181" i="7"/>
  <c r="AA181" i="7"/>
  <c r="Q181" i="7"/>
  <c r="F181" i="7"/>
  <c r="Y181" i="7"/>
  <c r="H181" i="7"/>
  <c r="X181" i="7"/>
  <c r="G181" i="7"/>
  <c r="D181" i="7"/>
  <c r="C181" i="7"/>
  <c r="S181" i="7"/>
  <c r="AC181" i="7"/>
  <c r="R181" i="7"/>
  <c r="Z181" i="7"/>
  <c r="P181" i="7"/>
  <c r="O181" i="7"/>
  <c r="E173" i="7"/>
  <c r="AC173" i="7"/>
  <c r="X173" i="7"/>
  <c r="R173" i="7"/>
  <c r="G173" i="7"/>
  <c r="AA173" i="7"/>
  <c r="Q173" i="7"/>
  <c r="F173" i="7"/>
  <c r="Z173" i="7"/>
  <c r="P173" i="7"/>
  <c r="D173" i="7"/>
  <c r="O173" i="7"/>
  <c r="C173" i="7"/>
  <c r="AE173" i="7"/>
  <c r="U173" i="7"/>
  <c r="K173" i="7"/>
  <c r="B173" i="7"/>
  <c r="J173" i="7"/>
  <c r="A173" i="7"/>
  <c r="I173" i="7"/>
  <c r="H173" i="7"/>
  <c r="S173" i="7"/>
  <c r="Y173" i="7"/>
  <c r="E165" i="7"/>
  <c r="AC165" i="7"/>
  <c r="X165" i="7"/>
  <c r="R165" i="7"/>
  <c r="G165" i="7"/>
  <c r="AA165" i="7"/>
  <c r="Q165" i="7"/>
  <c r="F165" i="7"/>
  <c r="Z165" i="7"/>
  <c r="P165" i="7"/>
  <c r="D165" i="7"/>
  <c r="O165" i="7"/>
  <c r="C165" i="7"/>
  <c r="AE165" i="7"/>
  <c r="U165" i="7"/>
  <c r="K165" i="7"/>
  <c r="B165" i="7"/>
  <c r="J165" i="7"/>
  <c r="A165" i="7"/>
  <c r="I165" i="7"/>
  <c r="Y165" i="7"/>
  <c r="S165" i="7"/>
  <c r="H165" i="7"/>
  <c r="E157" i="7"/>
  <c r="AC157" i="7"/>
  <c r="X157" i="7"/>
  <c r="R157" i="7"/>
  <c r="G157" i="7"/>
  <c r="AA157" i="7"/>
  <c r="Q157" i="7"/>
  <c r="F157" i="7"/>
  <c r="Z157" i="7"/>
  <c r="P157" i="7"/>
  <c r="D157" i="7"/>
  <c r="O157" i="7"/>
  <c r="C157" i="7"/>
  <c r="AE157" i="7"/>
  <c r="U157" i="7"/>
  <c r="K157" i="7"/>
  <c r="B157" i="7"/>
  <c r="J157" i="7"/>
  <c r="A157" i="7"/>
  <c r="I157" i="7"/>
  <c r="Y157" i="7"/>
  <c r="S157" i="7"/>
  <c r="H157" i="7"/>
  <c r="E149" i="7"/>
  <c r="AC149" i="7"/>
  <c r="X149" i="7"/>
  <c r="R149" i="7"/>
  <c r="G149" i="7"/>
  <c r="AA149" i="7"/>
  <c r="Q149" i="7"/>
  <c r="F149" i="7"/>
  <c r="Z149" i="7"/>
  <c r="P149" i="7"/>
  <c r="D149" i="7"/>
  <c r="O149" i="7"/>
  <c r="C149" i="7"/>
  <c r="AE149" i="7"/>
  <c r="U149" i="7"/>
  <c r="K149" i="7"/>
  <c r="B149" i="7"/>
  <c r="J149" i="7"/>
  <c r="A149" i="7"/>
  <c r="I149" i="7"/>
  <c r="Y149" i="7"/>
  <c r="S149" i="7"/>
  <c r="H149" i="7"/>
  <c r="E141" i="7"/>
  <c r="AC141" i="7"/>
  <c r="X141" i="7"/>
  <c r="R141" i="7"/>
  <c r="G141" i="7"/>
  <c r="AA141" i="7"/>
  <c r="Q141" i="7"/>
  <c r="F141" i="7"/>
  <c r="Z141" i="7"/>
  <c r="P141" i="7"/>
  <c r="D141" i="7"/>
  <c r="O141" i="7"/>
  <c r="C141" i="7"/>
  <c r="AE141" i="7"/>
  <c r="U141" i="7"/>
  <c r="K141" i="7"/>
  <c r="B141" i="7"/>
  <c r="J141" i="7"/>
  <c r="A141" i="7"/>
  <c r="H141" i="7"/>
  <c r="Y141" i="7"/>
  <c r="S141" i="7"/>
  <c r="I141" i="7"/>
  <c r="E133" i="7"/>
  <c r="AC133" i="7"/>
  <c r="X133" i="7"/>
  <c r="R133" i="7"/>
  <c r="G133" i="7"/>
  <c r="AA133" i="7"/>
  <c r="Q133" i="7"/>
  <c r="F133" i="7"/>
  <c r="Z133" i="7"/>
  <c r="P133" i="7"/>
  <c r="D133" i="7"/>
  <c r="O133" i="7"/>
  <c r="C133" i="7"/>
  <c r="AE133" i="7"/>
  <c r="U133" i="7"/>
  <c r="K133" i="7"/>
  <c r="B133" i="7"/>
  <c r="J133" i="7"/>
  <c r="A133" i="7"/>
  <c r="Y133" i="7"/>
  <c r="S133" i="7"/>
  <c r="I133" i="7"/>
  <c r="H133" i="7"/>
  <c r="E125" i="7"/>
  <c r="AC125" i="7"/>
  <c r="X125" i="7"/>
  <c r="R125" i="7"/>
  <c r="G125" i="7"/>
  <c r="AA125" i="7"/>
  <c r="Q125" i="7"/>
  <c r="F125" i="7"/>
  <c r="Z125" i="7"/>
  <c r="P125" i="7"/>
  <c r="D125" i="7"/>
  <c r="O125" i="7"/>
  <c r="C125" i="7"/>
  <c r="AE125" i="7"/>
  <c r="U125" i="7"/>
  <c r="K125" i="7"/>
  <c r="B125" i="7"/>
  <c r="J125" i="7"/>
  <c r="A125" i="7"/>
  <c r="H125" i="7"/>
  <c r="I125" i="7"/>
  <c r="Y125" i="7"/>
  <c r="S125" i="7"/>
  <c r="E117" i="7"/>
  <c r="AC117" i="7"/>
  <c r="X117" i="7"/>
  <c r="R117" i="7"/>
  <c r="G117" i="7"/>
  <c r="AA117" i="7"/>
  <c r="Q117" i="7"/>
  <c r="F117" i="7"/>
  <c r="Z117" i="7"/>
  <c r="P117" i="7"/>
  <c r="D117" i="7"/>
  <c r="O117" i="7"/>
  <c r="C117" i="7"/>
  <c r="AE117" i="7"/>
  <c r="U117" i="7"/>
  <c r="K117" i="7"/>
  <c r="B117" i="7"/>
  <c r="J117" i="7"/>
  <c r="A117" i="7"/>
  <c r="Y117" i="7"/>
  <c r="S117" i="7"/>
  <c r="I117" i="7"/>
  <c r="H117" i="7"/>
  <c r="E109" i="7"/>
  <c r="AC109" i="7"/>
  <c r="X109" i="7"/>
  <c r="R109" i="7"/>
  <c r="G109" i="7"/>
  <c r="AA109" i="7"/>
  <c r="Q109" i="7"/>
  <c r="F109" i="7"/>
  <c r="Z109" i="7"/>
  <c r="P109" i="7"/>
  <c r="D109" i="7"/>
  <c r="O109" i="7"/>
  <c r="C109" i="7"/>
  <c r="AE109" i="7"/>
  <c r="U109" i="7"/>
  <c r="K109" i="7"/>
  <c r="B109" i="7"/>
  <c r="J109" i="7"/>
  <c r="A109" i="7"/>
  <c r="H109" i="7"/>
  <c r="I109" i="7"/>
  <c r="Y109" i="7"/>
  <c r="S109" i="7"/>
  <c r="E101" i="7"/>
  <c r="AC101" i="7"/>
  <c r="X101" i="7"/>
  <c r="R101" i="7"/>
  <c r="G101" i="7"/>
  <c r="AA101" i="7"/>
  <c r="Q101" i="7"/>
  <c r="F101" i="7"/>
  <c r="Z101" i="7"/>
  <c r="P101" i="7"/>
  <c r="D101" i="7"/>
  <c r="O101" i="7"/>
  <c r="C101" i="7"/>
  <c r="AE101" i="7"/>
  <c r="U101" i="7"/>
  <c r="K101" i="7"/>
  <c r="B101" i="7"/>
  <c r="J101" i="7"/>
  <c r="A101" i="7"/>
  <c r="Y101" i="7"/>
  <c r="S101" i="7"/>
  <c r="I101" i="7"/>
  <c r="H101" i="7"/>
  <c r="E93" i="7"/>
  <c r="AC93" i="7"/>
  <c r="X93" i="7"/>
  <c r="R93" i="7"/>
  <c r="G93" i="7"/>
  <c r="AA93" i="7"/>
  <c r="Q93" i="7"/>
  <c r="F93" i="7"/>
  <c r="Z93" i="7"/>
  <c r="P93" i="7"/>
  <c r="D93" i="7"/>
  <c r="O93" i="7"/>
  <c r="C93" i="7"/>
  <c r="AE93" i="7"/>
  <c r="U93" i="7"/>
  <c r="K93" i="7"/>
  <c r="B93" i="7"/>
  <c r="J93" i="7"/>
  <c r="A93" i="7"/>
  <c r="H93" i="7"/>
  <c r="I93" i="7"/>
  <c r="Y93" i="7"/>
  <c r="S93" i="7"/>
  <c r="E85" i="7"/>
  <c r="Z85" i="7"/>
  <c r="P85" i="7"/>
  <c r="D85" i="7"/>
  <c r="AC85" i="7"/>
  <c r="O85" i="7"/>
  <c r="B85" i="7"/>
  <c r="Q85" i="7"/>
  <c r="AA85" i="7"/>
  <c r="K85" i="7"/>
  <c r="A85" i="7"/>
  <c r="U85" i="7"/>
  <c r="J85" i="7"/>
  <c r="C85" i="7"/>
  <c r="I85" i="7"/>
  <c r="X85" i="7"/>
  <c r="AE85" i="7"/>
  <c r="H85" i="7"/>
  <c r="S85" i="7"/>
  <c r="G85" i="7"/>
  <c r="Y85" i="7"/>
  <c r="R85" i="7"/>
  <c r="F85" i="7"/>
  <c r="E77" i="7"/>
  <c r="AE77" i="7"/>
  <c r="U77" i="7"/>
  <c r="K77" i="7"/>
  <c r="B77" i="7"/>
  <c r="J77" i="7"/>
  <c r="A77" i="7"/>
  <c r="I77" i="7"/>
  <c r="C77" i="7"/>
  <c r="Y77" i="7"/>
  <c r="S77" i="7"/>
  <c r="H77" i="7"/>
  <c r="AC77" i="7"/>
  <c r="X77" i="7"/>
  <c r="R77" i="7"/>
  <c r="G77" i="7"/>
  <c r="AA77" i="7"/>
  <c r="Q77" i="7"/>
  <c r="F77" i="7"/>
  <c r="Z77" i="7"/>
  <c r="P77" i="7"/>
  <c r="D77" i="7"/>
  <c r="O77" i="7"/>
  <c r="E69" i="7"/>
  <c r="AE69" i="7"/>
  <c r="U69" i="7"/>
  <c r="K69" i="7"/>
  <c r="B69" i="7"/>
  <c r="J69" i="7"/>
  <c r="A69" i="7"/>
  <c r="O69" i="7"/>
  <c r="I69" i="7"/>
  <c r="Y69" i="7"/>
  <c r="S69" i="7"/>
  <c r="H69" i="7"/>
  <c r="AC69" i="7"/>
  <c r="X69" i="7"/>
  <c r="R69" i="7"/>
  <c r="G69" i="7"/>
  <c r="C69" i="7"/>
  <c r="AA69" i="7"/>
  <c r="Q69" i="7"/>
  <c r="F69" i="7"/>
  <c r="Z69" i="7"/>
  <c r="P69" i="7"/>
  <c r="D69" i="7"/>
  <c r="E61" i="7"/>
  <c r="AE61" i="7"/>
  <c r="U61" i="7"/>
  <c r="K61" i="7"/>
  <c r="B61" i="7"/>
  <c r="J61" i="7"/>
  <c r="A61" i="7"/>
  <c r="I61" i="7"/>
  <c r="Y61" i="7"/>
  <c r="S61" i="7"/>
  <c r="H61" i="7"/>
  <c r="O61" i="7"/>
  <c r="AC61" i="7"/>
  <c r="X61" i="7"/>
  <c r="R61" i="7"/>
  <c r="G61" i="7"/>
  <c r="C61" i="7"/>
  <c r="AA61" i="7"/>
  <c r="Q61" i="7"/>
  <c r="F61" i="7"/>
  <c r="Z61" i="7"/>
  <c r="P61" i="7"/>
  <c r="D61" i="7"/>
  <c r="E53" i="7"/>
  <c r="AE53" i="7"/>
  <c r="U53" i="7"/>
  <c r="K53" i="7"/>
  <c r="B53" i="7"/>
  <c r="J53" i="7"/>
  <c r="A53" i="7"/>
  <c r="O53" i="7"/>
  <c r="I53" i="7"/>
  <c r="C53" i="7"/>
  <c r="Y53" i="7"/>
  <c r="S53" i="7"/>
  <c r="H53" i="7"/>
  <c r="AC53" i="7"/>
  <c r="X53" i="7"/>
  <c r="R53" i="7"/>
  <c r="G53" i="7"/>
  <c r="AA53" i="7"/>
  <c r="Q53" i="7"/>
  <c r="F53" i="7"/>
  <c r="Z53" i="7"/>
  <c r="P53" i="7"/>
  <c r="D53" i="7"/>
  <c r="E45" i="7"/>
  <c r="AE45" i="7"/>
  <c r="U45" i="7"/>
  <c r="K45" i="7"/>
  <c r="B45" i="7"/>
  <c r="J45" i="7"/>
  <c r="A45" i="7"/>
  <c r="I45" i="7"/>
  <c r="Y45" i="7"/>
  <c r="S45" i="7"/>
  <c r="H45" i="7"/>
  <c r="AC45" i="7"/>
  <c r="X45" i="7"/>
  <c r="R45" i="7"/>
  <c r="G45" i="7"/>
  <c r="AA45" i="7"/>
  <c r="Q45" i="7"/>
  <c r="C45" i="7"/>
  <c r="F45" i="7"/>
  <c r="Z45" i="7"/>
  <c r="P45" i="7"/>
  <c r="D45" i="7"/>
  <c r="O45" i="7"/>
  <c r="E37" i="7"/>
  <c r="AE37" i="7"/>
  <c r="U37" i="7"/>
  <c r="K37" i="7"/>
  <c r="B37" i="7"/>
  <c r="J37" i="7"/>
  <c r="A37" i="7"/>
  <c r="C37" i="7"/>
  <c r="I37" i="7"/>
  <c r="Y37" i="7"/>
  <c r="S37" i="7"/>
  <c r="H37" i="7"/>
  <c r="Q37" i="7"/>
  <c r="O37" i="7"/>
  <c r="AC37" i="7"/>
  <c r="X37" i="7"/>
  <c r="R37" i="7"/>
  <c r="G37" i="7"/>
  <c r="F37" i="7"/>
  <c r="AA37" i="7"/>
  <c r="Z37" i="7"/>
  <c r="P37" i="7"/>
  <c r="D37" i="7"/>
  <c r="E29" i="7"/>
  <c r="AE29" i="7"/>
  <c r="U29" i="7"/>
  <c r="K29" i="7"/>
  <c r="B29" i="7"/>
  <c r="AA29" i="7"/>
  <c r="J29" i="7"/>
  <c r="A29" i="7"/>
  <c r="Q29" i="7"/>
  <c r="C29" i="7"/>
  <c r="I29" i="7"/>
  <c r="O29" i="7"/>
  <c r="Y29" i="7"/>
  <c r="S29" i="7"/>
  <c r="H29" i="7"/>
  <c r="AC29" i="7"/>
  <c r="X29" i="7"/>
  <c r="R29" i="7"/>
  <c r="G29" i="7"/>
  <c r="F29" i="7"/>
  <c r="Z29" i="7"/>
  <c r="P29" i="7"/>
  <c r="D29" i="7"/>
  <c r="E21" i="7"/>
  <c r="AE21" i="7"/>
  <c r="U21" i="7"/>
  <c r="K21" i="7"/>
  <c r="B21" i="7"/>
  <c r="J21" i="7"/>
  <c r="A21" i="7"/>
  <c r="Q21" i="7"/>
  <c r="O21" i="7"/>
  <c r="I21" i="7"/>
  <c r="F21" i="7"/>
  <c r="Y21" i="7"/>
  <c r="S21" i="7"/>
  <c r="H21" i="7"/>
  <c r="AA21" i="7"/>
  <c r="AC21" i="7"/>
  <c r="X21" i="7"/>
  <c r="R21" i="7"/>
  <c r="G21" i="7"/>
  <c r="Z21" i="7"/>
  <c r="P21" i="7"/>
  <c r="D21" i="7"/>
  <c r="C21" i="7"/>
  <c r="E13" i="7"/>
  <c r="AE13" i="7"/>
  <c r="U13" i="7"/>
  <c r="K13" i="7"/>
  <c r="B13" i="7"/>
  <c r="Q13" i="7"/>
  <c r="C13" i="7"/>
  <c r="J13" i="7"/>
  <c r="A13" i="7"/>
  <c r="I13" i="7"/>
  <c r="Y13" i="7"/>
  <c r="H13" i="7"/>
  <c r="AA13" i="7"/>
  <c r="S13" i="7"/>
  <c r="AC13" i="7"/>
  <c r="X13" i="7"/>
  <c r="R13" i="7"/>
  <c r="G13" i="7"/>
  <c r="F13" i="7"/>
  <c r="O13" i="7"/>
  <c r="Z13" i="7"/>
  <c r="P13" i="7"/>
  <c r="D13" i="7"/>
  <c r="E993" i="7"/>
  <c r="AC993" i="7"/>
  <c r="X993" i="7"/>
  <c r="R993" i="7"/>
  <c r="G993" i="7"/>
  <c r="AA993" i="7"/>
  <c r="Q993" i="7"/>
  <c r="F993" i="7"/>
  <c r="Z993" i="7"/>
  <c r="P993" i="7"/>
  <c r="D993" i="7"/>
  <c r="O993" i="7"/>
  <c r="C993" i="7"/>
  <c r="AE993" i="7"/>
  <c r="U993" i="7"/>
  <c r="K993" i="7"/>
  <c r="B993" i="7"/>
  <c r="J993" i="7"/>
  <c r="A993" i="7"/>
  <c r="Y993" i="7"/>
  <c r="S993" i="7"/>
  <c r="H993" i="7"/>
  <c r="I993" i="7"/>
  <c r="E961" i="7"/>
  <c r="O961" i="7"/>
  <c r="C961" i="7"/>
  <c r="AE961" i="7"/>
  <c r="U961" i="7"/>
  <c r="K961" i="7"/>
  <c r="B961" i="7"/>
  <c r="J961" i="7"/>
  <c r="A961" i="7"/>
  <c r="I961" i="7"/>
  <c r="Y961" i="7"/>
  <c r="S961" i="7"/>
  <c r="H961" i="7"/>
  <c r="AC961" i="7"/>
  <c r="X961" i="7"/>
  <c r="R961" i="7"/>
  <c r="G961" i="7"/>
  <c r="Z961" i="7"/>
  <c r="P961" i="7"/>
  <c r="D961" i="7"/>
  <c r="Q961" i="7"/>
  <c r="F961" i="7"/>
  <c r="AA961" i="7"/>
  <c r="E921" i="7"/>
  <c r="AE921" i="7"/>
  <c r="I921" i="7"/>
  <c r="AC921" i="7"/>
  <c r="X921" i="7"/>
  <c r="R921" i="7"/>
  <c r="G921" i="7"/>
  <c r="Z921" i="7"/>
  <c r="P921" i="7"/>
  <c r="D921" i="7"/>
  <c r="Q921" i="7"/>
  <c r="A921" i="7"/>
  <c r="O921" i="7"/>
  <c r="Y921" i="7"/>
  <c r="K921" i="7"/>
  <c r="J921" i="7"/>
  <c r="H921" i="7"/>
  <c r="U921" i="7"/>
  <c r="F921" i="7"/>
  <c r="AA921" i="7"/>
  <c r="C921" i="7"/>
  <c r="S921" i="7"/>
  <c r="B921" i="7"/>
  <c r="E881" i="7"/>
  <c r="J881" i="7"/>
  <c r="A881" i="7"/>
  <c r="I881" i="7"/>
  <c r="Y881" i="7"/>
  <c r="S881" i="7"/>
  <c r="H881" i="7"/>
  <c r="AC881" i="7"/>
  <c r="X881" i="7"/>
  <c r="R881" i="7"/>
  <c r="G881" i="7"/>
  <c r="AA881" i="7"/>
  <c r="Q881" i="7"/>
  <c r="F881" i="7"/>
  <c r="Z881" i="7"/>
  <c r="P881" i="7"/>
  <c r="D881" i="7"/>
  <c r="AE881" i="7"/>
  <c r="U881" i="7"/>
  <c r="K881" i="7"/>
  <c r="B881" i="7"/>
  <c r="O881" i="7"/>
  <c r="C881" i="7"/>
  <c r="E841" i="7"/>
  <c r="O841" i="7"/>
  <c r="C841" i="7"/>
  <c r="AE841" i="7"/>
  <c r="U841" i="7"/>
  <c r="K841" i="7"/>
  <c r="B841" i="7"/>
  <c r="J841" i="7"/>
  <c r="A841" i="7"/>
  <c r="I841" i="7"/>
  <c r="Y841" i="7"/>
  <c r="S841" i="7"/>
  <c r="H841" i="7"/>
  <c r="AC841" i="7"/>
  <c r="X841" i="7"/>
  <c r="R841" i="7"/>
  <c r="G841" i="7"/>
  <c r="AA841" i="7"/>
  <c r="Q841" i="7"/>
  <c r="F841" i="7"/>
  <c r="Z841" i="7"/>
  <c r="P841" i="7"/>
  <c r="D841" i="7"/>
  <c r="E793" i="7"/>
  <c r="AE793" i="7"/>
  <c r="U793" i="7"/>
  <c r="K793" i="7"/>
  <c r="B793" i="7"/>
  <c r="J793" i="7"/>
  <c r="A793" i="7"/>
  <c r="I793" i="7"/>
  <c r="Y793" i="7"/>
  <c r="S793" i="7"/>
  <c r="H793" i="7"/>
  <c r="AC793" i="7"/>
  <c r="X793" i="7"/>
  <c r="R793" i="7"/>
  <c r="G793" i="7"/>
  <c r="AA793" i="7"/>
  <c r="Q793" i="7"/>
  <c r="F793" i="7"/>
  <c r="Z793" i="7"/>
  <c r="P793" i="7"/>
  <c r="D793" i="7"/>
  <c r="O793" i="7"/>
  <c r="C793" i="7"/>
  <c r="E737" i="7"/>
  <c r="J737" i="7"/>
  <c r="A737" i="7"/>
  <c r="I737" i="7"/>
  <c r="Y737" i="7"/>
  <c r="S737" i="7"/>
  <c r="H737" i="7"/>
  <c r="AC737" i="7"/>
  <c r="X737" i="7"/>
  <c r="R737" i="7"/>
  <c r="G737" i="7"/>
  <c r="AA737" i="7"/>
  <c r="Q737" i="7"/>
  <c r="F737" i="7"/>
  <c r="Z737" i="7"/>
  <c r="P737" i="7"/>
  <c r="D737" i="7"/>
  <c r="O737" i="7"/>
  <c r="C737" i="7"/>
  <c r="U737" i="7"/>
  <c r="K737" i="7"/>
  <c r="B737" i="7"/>
  <c r="AE737" i="7"/>
  <c r="E697" i="7"/>
  <c r="J697" i="7"/>
  <c r="A697" i="7"/>
  <c r="I697" i="7"/>
  <c r="Y697" i="7"/>
  <c r="S697" i="7"/>
  <c r="H697" i="7"/>
  <c r="AC697" i="7"/>
  <c r="X697" i="7"/>
  <c r="R697" i="7"/>
  <c r="G697" i="7"/>
  <c r="AA697" i="7"/>
  <c r="Q697" i="7"/>
  <c r="F697" i="7"/>
  <c r="Z697" i="7"/>
  <c r="P697" i="7"/>
  <c r="D697" i="7"/>
  <c r="O697" i="7"/>
  <c r="C697" i="7"/>
  <c r="AE697" i="7"/>
  <c r="U697" i="7"/>
  <c r="K697" i="7"/>
  <c r="B697" i="7"/>
  <c r="E649" i="7"/>
  <c r="O649" i="7"/>
  <c r="C649" i="7"/>
  <c r="AE649" i="7"/>
  <c r="U649" i="7"/>
  <c r="K649" i="7"/>
  <c r="B649" i="7"/>
  <c r="J649" i="7"/>
  <c r="A649" i="7"/>
  <c r="I649" i="7"/>
  <c r="Y649" i="7"/>
  <c r="S649" i="7"/>
  <c r="H649" i="7"/>
  <c r="AC649" i="7"/>
  <c r="X649" i="7"/>
  <c r="R649" i="7"/>
  <c r="G649" i="7"/>
  <c r="AA649" i="7"/>
  <c r="Q649" i="7"/>
  <c r="F649" i="7"/>
  <c r="Z649" i="7"/>
  <c r="P649" i="7"/>
  <c r="D649" i="7"/>
  <c r="E609" i="7"/>
  <c r="Y609" i="7"/>
  <c r="S609" i="7"/>
  <c r="H609" i="7"/>
  <c r="AC609" i="7"/>
  <c r="X609" i="7"/>
  <c r="R609" i="7"/>
  <c r="G609" i="7"/>
  <c r="AA609" i="7"/>
  <c r="Q609" i="7"/>
  <c r="F609" i="7"/>
  <c r="Z609" i="7"/>
  <c r="P609" i="7"/>
  <c r="D609" i="7"/>
  <c r="O609" i="7"/>
  <c r="C609" i="7"/>
  <c r="AE609" i="7"/>
  <c r="U609" i="7"/>
  <c r="K609" i="7"/>
  <c r="B609" i="7"/>
  <c r="J609" i="7"/>
  <c r="A609" i="7"/>
  <c r="I609" i="7"/>
  <c r="E569" i="7"/>
  <c r="Z569" i="7"/>
  <c r="P569" i="7"/>
  <c r="D569" i="7"/>
  <c r="O569" i="7"/>
  <c r="C569" i="7"/>
  <c r="AE569" i="7"/>
  <c r="U569" i="7"/>
  <c r="K569" i="7"/>
  <c r="B569" i="7"/>
  <c r="J569" i="7"/>
  <c r="A569" i="7"/>
  <c r="Y569" i="7"/>
  <c r="S569" i="7"/>
  <c r="H569" i="7"/>
  <c r="AC569" i="7"/>
  <c r="X569" i="7"/>
  <c r="R569" i="7"/>
  <c r="G569" i="7"/>
  <c r="AA569" i="7"/>
  <c r="Q569" i="7"/>
  <c r="I569" i="7"/>
  <c r="F569" i="7"/>
  <c r="E513" i="7"/>
  <c r="AC513" i="7"/>
  <c r="X513" i="7"/>
  <c r="R513" i="7"/>
  <c r="G513" i="7"/>
  <c r="AA513" i="7"/>
  <c r="Q513" i="7"/>
  <c r="F513" i="7"/>
  <c r="Z513" i="7"/>
  <c r="P513" i="7"/>
  <c r="D513" i="7"/>
  <c r="O513" i="7"/>
  <c r="C513" i="7"/>
  <c r="AE513" i="7"/>
  <c r="U513" i="7"/>
  <c r="K513" i="7"/>
  <c r="B513" i="7"/>
  <c r="J513" i="7"/>
  <c r="A513" i="7"/>
  <c r="I513" i="7"/>
  <c r="H513" i="7"/>
  <c r="Y513" i="7"/>
  <c r="S513" i="7"/>
  <c r="E473" i="7"/>
  <c r="AE473" i="7"/>
  <c r="U473" i="7"/>
  <c r="K473" i="7"/>
  <c r="B473" i="7"/>
  <c r="J473" i="7"/>
  <c r="A473" i="7"/>
  <c r="I473" i="7"/>
  <c r="Y473" i="7"/>
  <c r="S473" i="7"/>
  <c r="H473" i="7"/>
  <c r="AC473" i="7"/>
  <c r="X473" i="7"/>
  <c r="R473" i="7"/>
  <c r="G473" i="7"/>
  <c r="AA473" i="7"/>
  <c r="Q473" i="7"/>
  <c r="F473" i="7"/>
  <c r="Z473" i="7"/>
  <c r="P473" i="7"/>
  <c r="D473" i="7"/>
  <c r="C473" i="7"/>
  <c r="O473" i="7"/>
  <c r="E425" i="7"/>
  <c r="O425" i="7"/>
  <c r="C425" i="7"/>
  <c r="AE425" i="7"/>
  <c r="U425" i="7"/>
  <c r="K425" i="7"/>
  <c r="B425" i="7"/>
  <c r="J425" i="7"/>
  <c r="A425" i="7"/>
  <c r="I425" i="7"/>
  <c r="Y425" i="7"/>
  <c r="S425" i="7"/>
  <c r="H425" i="7"/>
  <c r="AC425" i="7"/>
  <c r="X425" i="7"/>
  <c r="R425" i="7"/>
  <c r="G425" i="7"/>
  <c r="AA425" i="7"/>
  <c r="Q425" i="7"/>
  <c r="F425" i="7"/>
  <c r="P425" i="7"/>
  <c r="D425" i="7"/>
  <c r="Z425" i="7"/>
  <c r="E385" i="7"/>
  <c r="O385" i="7"/>
  <c r="C385" i="7"/>
  <c r="AE385" i="7"/>
  <c r="U385" i="7"/>
  <c r="K385" i="7"/>
  <c r="B385" i="7"/>
  <c r="J385" i="7"/>
  <c r="A385" i="7"/>
  <c r="I385" i="7"/>
  <c r="Y385" i="7"/>
  <c r="S385" i="7"/>
  <c r="H385" i="7"/>
  <c r="AC385" i="7"/>
  <c r="X385" i="7"/>
  <c r="R385" i="7"/>
  <c r="G385" i="7"/>
  <c r="AA385" i="7"/>
  <c r="Q385" i="7"/>
  <c r="F385" i="7"/>
  <c r="P385" i="7"/>
  <c r="D385" i="7"/>
  <c r="Z385" i="7"/>
  <c r="E353" i="7"/>
  <c r="I353" i="7"/>
  <c r="Y353" i="7"/>
  <c r="S353" i="7"/>
  <c r="H353" i="7"/>
  <c r="AC353" i="7"/>
  <c r="X353" i="7"/>
  <c r="R353" i="7"/>
  <c r="G353" i="7"/>
  <c r="O353" i="7"/>
  <c r="C353" i="7"/>
  <c r="AE353" i="7"/>
  <c r="U353" i="7"/>
  <c r="K353" i="7"/>
  <c r="B353" i="7"/>
  <c r="P353" i="7"/>
  <c r="AA353" i="7"/>
  <c r="J353" i="7"/>
  <c r="Z353" i="7"/>
  <c r="F353" i="7"/>
  <c r="D353" i="7"/>
  <c r="Q353" i="7"/>
  <c r="A353" i="7"/>
  <c r="E297" i="7"/>
  <c r="I297" i="7"/>
  <c r="Y297" i="7"/>
  <c r="S297" i="7"/>
  <c r="H297" i="7"/>
  <c r="AC297" i="7"/>
  <c r="X297" i="7"/>
  <c r="R297" i="7"/>
  <c r="G297" i="7"/>
  <c r="O297" i="7"/>
  <c r="C297" i="7"/>
  <c r="F297" i="7"/>
  <c r="D297" i="7"/>
  <c r="AE297" i="7"/>
  <c r="U297" i="7"/>
  <c r="B297" i="7"/>
  <c r="A297" i="7"/>
  <c r="Z297" i="7"/>
  <c r="P297" i="7"/>
  <c r="K297" i="7"/>
  <c r="AA297" i="7"/>
  <c r="Q297" i="7"/>
  <c r="J297" i="7"/>
  <c r="E33" i="7"/>
  <c r="AE33" i="7"/>
  <c r="U33" i="7"/>
  <c r="K33" i="7"/>
  <c r="B33" i="7"/>
  <c r="J33" i="7"/>
  <c r="A33" i="7"/>
  <c r="Q33" i="7"/>
  <c r="O33" i="7"/>
  <c r="I33" i="7"/>
  <c r="Y33" i="7"/>
  <c r="S33" i="7"/>
  <c r="H33" i="7"/>
  <c r="C33" i="7"/>
  <c r="AC33" i="7"/>
  <c r="X33" i="7"/>
  <c r="R33" i="7"/>
  <c r="G33" i="7"/>
  <c r="AA33" i="7"/>
  <c r="F33" i="7"/>
  <c r="Z33" i="7"/>
  <c r="P33" i="7"/>
  <c r="D33" i="7"/>
  <c r="Y1004" i="7"/>
  <c r="S1004" i="7"/>
  <c r="H1004" i="7"/>
  <c r="AC1004" i="7"/>
  <c r="X1004" i="7"/>
  <c r="R1004" i="7"/>
  <c r="G1004" i="7"/>
  <c r="Z1004" i="7"/>
  <c r="P1004" i="7"/>
  <c r="D1004" i="7"/>
  <c r="O1004" i="7"/>
  <c r="C1004" i="7"/>
  <c r="E1004" i="7"/>
  <c r="AE1004" i="7"/>
  <c r="U1004" i="7"/>
  <c r="K1004" i="7"/>
  <c r="B1004" i="7"/>
  <c r="Q1004" i="7"/>
  <c r="J1004" i="7"/>
  <c r="AA1004" i="7"/>
  <c r="I1004" i="7"/>
  <c r="F1004" i="7"/>
  <c r="A1004" i="7"/>
  <c r="E996" i="7"/>
  <c r="I996" i="7"/>
  <c r="Y996" i="7"/>
  <c r="S996" i="7"/>
  <c r="H996" i="7"/>
  <c r="AC996" i="7"/>
  <c r="X996" i="7"/>
  <c r="R996" i="7"/>
  <c r="G996" i="7"/>
  <c r="AA996" i="7"/>
  <c r="Q996" i="7"/>
  <c r="F996" i="7"/>
  <c r="Z996" i="7"/>
  <c r="P996" i="7"/>
  <c r="D996" i="7"/>
  <c r="O996" i="7"/>
  <c r="C996" i="7"/>
  <c r="AE996" i="7"/>
  <c r="B996" i="7"/>
  <c r="A996" i="7"/>
  <c r="U996" i="7"/>
  <c r="J996" i="7"/>
  <c r="K996" i="7"/>
  <c r="E988" i="7"/>
  <c r="I988" i="7"/>
  <c r="Y988" i="7"/>
  <c r="S988" i="7"/>
  <c r="AC988" i="7"/>
  <c r="X988" i="7"/>
  <c r="R988" i="7"/>
  <c r="G988" i="7"/>
  <c r="Z988" i="7"/>
  <c r="P988" i="7"/>
  <c r="D988" i="7"/>
  <c r="O988" i="7"/>
  <c r="C988" i="7"/>
  <c r="F988" i="7"/>
  <c r="B988" i="7"/>
  <c r="U988" i="7"/>
  <c r="A988" i="7"/>
  <c r="AE988" i="7"/>
  <c r="Q988" i="7"/>
  <c r="K988" i="7"/>
  <c r="H988" i="7"/>
  <c r="AA988" i="7"/>
  <c r="J988" i="7"/>
  <c r="E980" i="7"/>
  <c r="Z980" i="7"/>
  <c r="P980" i="7"/>
  <c r="D980" i="7"/>
  <c r="O980" i="7"/>
  <c r="C980" i="7"/>
  <c r="AE980" i="7"/>
  <c r="U980" i="7"/>
  <c r="K980" i="7"/>
  <c r="B980" i="7"/>
  <c r="J980" i="7"/>
  <c r="A980" i="7"/>
  <c r="I980" i="7"/>
  <c r="Y980" i="7"/>
  <c r="S980" i="7"/>
  <c r="H980" i="7"/>
  <c r="AA980" i="7"/>
  <c r="Q980" i="7"/>
  <c r="F980" i="7"/>
  <c r="G980" i="7"/>
  <c r="AC980" i="7"/>
  <c r="R980" i="7"/>
  <c r="X980" i="7"/>
  <c r="E972" i="7"/>
  <c r="AA972" i="7"/>
  <c r="Q972" i="7"/>
  <c r="F972" i="7"/>
  <c r="Z972" i="7"/>
  <c r="P972" i="7"/>
  <c r="D972" i="7"/>
  <c r="O972" i="7"/>
  <c r="C972" i="7"/>
  <c r="AE972" i="7"/>
  <c r="U972" i="7"/>
  <c r="K972" i="7"/>
  <c r="B972" i="7"/>
  <c r="J972" i="7"/>
  <c r="A972" i="7"/>
  <c r="I972" i="7"/>
  <c r="AC972" i="7"/>
  <c r="X972" i="7"/>
  <c r="R972" i="7"/>
  <c r="G972" i="7"/>
  <c r="H972" i="7"/>
  <c r="S972" i="7"/>
  <c r="Y972" i="7"/>
  <c r="E964" i="7"/>
  <c r="AA964" i="7"/>
  <c r="Q964" i="7"/>
  <c r="F964" i="7"/>
  <c r="Z964" i="7"/>
  <c r="P964" i="7"/>
  <c r="D964" i="7"/>
  <c r="O964" i="7"/>
  <c r="C964" i="7"/>
  <c r="AE964" i="7"/>
  <c r="U964" i="7"/>
  <c r="K964" i="7"/>
  <c r="B964" i="7"/>
  <c r="J964" i="7"/>
  <c r="A964" i="7"/>
  <c r="I964" i="7"/>
  <c r="AC964" i="7"/>
  <c r="X964" i="7"/>
  <c r="R964" i="7"/>
  <c r="G964" i="7"/>
  <c r="Y964" i="7"/>
  <c r="S964" i="7"/>
  <c r="H964" i="7"/>
  <c r="E956" i="7"/>
  <c r="AA956" i="7"/>
  <c r="Q956" i="7"/>
  <c r="F956" i="7"/>
  <c r="Z956" i="7"/>
  <c r="P956" i="7"/>
  <c r="D956" i="7"/>
  <c r="O956" i="7"/>
  <c r="C956" i="7"/>
  <c r="AE956" i="7"/>
  <c r="U956" i="7"/>
  <c r="K956" i="7"/>
  <c r="B956" i="7"/>
  <c r="J956" i="7"/>
  <c r="A956" i="7"/>
  <c r="I956" i="7"/>
  <c r="AC956" i="7"/>
  <c r="X956" i="7"/>
  <c r="R956" i="7"/>
  <c r="G956" i="7"/>
  <c r="Y956" i="7"/>
  <c r="S956" i="7"/>
  <c r="H956" i="7"/>
  <c r="E948" i="7"/>
  <c r="AE948" i="7"/>
  <c r="U948" i="7"/>
  <c r="K948" i="7"/>
  <c r="B948" i="7"/>
  <c r="I948" i="7"/>
  <c r="AC948" i="7"/>
  <c r="X948" i="7"/>
  <c r="R948" i="7"/>
  <c r="G948" i="7"/>
  <c r="F948" i="7"/>
  <c r="AA948" i="7"/>
  <c r="D948" i="7"/>
  <c r="Z948" i="7"/>
  <c r="S948" i="7"/>
  <c r="C948" i="7"/>
  <c r="Q948" i="7"/>
  <c r="A948" i="7"/>
  <c r="P948" i="7"/>
  <c r="Y948" i="7"/>
  <c r="O948" i="7"/>
  <c r="H948" i="7"/>
  <c r="J948" i="7"/>
  <c r="E940" i="7"/>
  <c r="AA940" i="7"/>
  <c r="Q940" i="7"/>
  <c r="F940" i="7"/>
  <c r="Z940" i="7"/>
  <c r="P940" i="7"/>
  <c r="D940" i="7"/>
  <c r="O940" i="7"/>
  <c r="C940" i="7"/>
  <c r="AE940" i="7"/>
  <c r="U940" i="7"/>
  <c r="K940" i="7"/>
  <c r="B940" i="7"/>
  <c r="J940" i="7"/>
  <c r="A940" i="7"/>
  <c r="I940" i="7"/>
  <c r="AC940" i="7"/>
  <c r="X940" i="7"/>
  <c r="R940" i="7"/>
  <c r="G940" i="7"/>
  <c r="Y940" i="7"/>
  <c r="S940" i="7"/>
  <c r="H940" i="7"/>
  <c r="E932" i="7"/>
  <c r="AA932" i="7"/>
  <c r="Q932" i="7"/>
  <c r="F932" i="7"/>
  <c r="Z932" i="7"/>
  <c r="P932" i="7"/>
  <c r="D932" i="7"/>
  <c r="O932" i="7"/>
  <c r="C932" i="7"/>
  <c r="AE932" i="7"/>
  <c r="U932" i="7"/>
  <c r="K932" i="7"/>
  <c r="B932" i="7"/>
  <c r="J932" i="7"/>
  <c r="A932" i="7"/>
  <c r="I932" i="7"/>
  <c r="AC932" i="7"/>
  <c r="X932" i="7"/>
  <c r="R932" i="7"/>
  <c r="G932" i="7"/>
  <c r="H932" i="7"/>
  <c r="Y932" i="7"/>
  <c r="S932" i="7"/>
  <c r="E924" i="7"/>
  <c r="AA924" i="7"/>
  <c r="Q924" i="7"/>
  <c r="F924" i="7"/>
  <c r="Z924" i="7"/>
  <c r="P924" i="7"/>
  <c r="D924" i="7"/>
  <c r="O924" i="7"/>
  <c r="C924" i="7"/>
  <c r="AE924" i="7"/>
  <c r="U924" i="7"/>
  <c r="K924" i="7"/>
  <c r="B924" i="7"/>
  <c r="J924" i="7"/>
  <c r="A924" i="7"/>
  <c r="I924" i="7"/>
  <c r="AC924" i="7"/>
  <c r="X924" i="7"/>
  <c r="R924" i="7"/>
  <c r="G924" i="7"/>
  <c r="Y924" i="7"/>
  <c r="S924" i="7"/>
  <c r="H924" i="7"/>
  <c r="E916" i="7"/>
  <c r="I916" i="7"/>
  <c r="Y916" i="7"/>
  <c r="S916" i="7"/>
  <c r="H916" i="7"/>
  <c r="AC916" i="7"/>
  <c r="X916" i="7"/>
  <c r="R916" i="7"/>
  <c r="G916" i="7"/>
  <c r="AA916" i="7"/>
  <c r="Q916" i="7"/>
  <c r="F916" i="7"/>
  <c r="Z916" i="7"/>
  <c r="P916" i="7"/>
  <c r="D916" i="7"/>
  <c r="O916" i="7"/>
  <c r="C916" i="7"/>
  <c r="AE916" i="7"/>
  <c r="U916" i="7"/>
  <c r="K916" i="7"/>
  <c r="B916" i="7"/>
  <c r="J916" i="7"/>
  <c r="A916" i="7"/>
  <c r="E908" i="7"/>
  <c r="I908" i="7"/>
  <c r="Y908" i="7"/>
  <c r="S908" i="7"/>
  <c r="H908" i="7"/>
  <c r="AC908" i="7"/>
  <c r="X908" i="7"/>
  <c r="R908" i="7"/>
  <c r="G908" i="7"/>
  <c r="AA908" i="7"/>
  <c r="Q908" i="7"/>
  <c r="F908" i="7"/>
  <c r="Z908" i="7"/>
  <c r="P908" i="7"/>
  <c r="D908" i="7"/>
  <c r="O908" i="7"/>
  <c r="C908" i="7"/>
  <c r="U908" i="7"/>
  <c r="K908" i="7"/>
  <c r="J908" i="7"/>
  <c r="AE908" i="7"/>
  <c r="B908" i="7"/>
  <c r="A908" i="7"/>
  <c r="E900" i="7"/>
  <c r="I900" i="7"/>
  <c r="Y900" i="7"/>
  <c r="S900" i="7"/>
  <c r="H900" i="7"/>
  <c r="AC900" i="7"/>
  <c r="X900" i="7"/>
  <c r="R900" i="7"/>
  <c r="G900" i="7"/>
  <c r="AA900" i="7"/>
  <c r="Q900" i="7"/>
  <c r="F900" i="7"/>
  <c r="Z900" i="7"/>
  <c r="P900" i="7"/>
  <c r="D900" i="7"/>
  <c r="O900" i="7"/>
  <c r="C900" i="7"/>
  <c r="K900" i="7"/>
  <c r="J900" i="7"/>
  <c r="AE900" i="7"/>
  <c r="B900" i="7"/>
  <c r="A900" i="7"/>
  <c r="U900" i="7"/>
  <c r="E892" i="7"/>
  <c r="Z892" i="7"/>
  <c r="P892" i="7"/>
  <c r="D892" i="7"/>
  <c r="O892" i="7"/>
  <c r="C892" i="7"/>
  <c r="AE892" i="7"/>
  <c r="U892" i="7"/>
  <c r="K892" i="7"/>
  <c r="B892" i="7"/>
  <c r="J892" i="7"/>
  <c r="A892" i="7"/>
  <c r="I892" i="7"/>
  <c r="Y892" i="7"/>
  <c r="S892" i="7"/>
  <c r="H892" i="7"/>
  <c r="AC892" i="7"/>
  <c r="X892" i="7"/>
  <c r="R892" i="7"/>
  <c r="G892" i="7"/>
  <c r="Q892" i="7"/>
  <c r="F892" i="7"/>
  <c r="AA892" i="7"/>
  <c r="E884" i="7"/>
  <c r="AE884" i="7"/>
  <c r="Z884" i="7"/>
  <c r="O884" i="7"/>
  <c r="C884" i="7"/>
  <c r="U884" i="7"/>
  <c r="K884" i="7"/>
  <c r="B884" i="7"/>
  <c r="J884" i="7"/>
  <c r="A884" i="7"/>
  <c r="I884" i="7"/>
  <c r="Y884" i="7"/>
  <c r="S884" i="7"/>
  <c r="H884" i="7"/>
  <c r="X884" i="7"/>
  <c r="R884" i="7"/>
  <c r="G884" i="7"/>
  <c r="AA884" i="7"/>
  <c r="P884" i="7"/>
  <c r="D884" i="7"/>
  <c r="AC884" i="7"/>
  <c r="Q884" i="7"/>
  <c r="F884" i="7"/>
  <c r="E876" i="7"/>
  <c r="O876" i="7"/>
  <c r="C876" i="7"/>
  <c r="AE876" i="7"/>
  <c r="U876" i="7"/>
  <c r="K876" i="7"/>
  <c r="B876" i="7"/>
  <c r="J876" i="7"/>
  <c r="A876" i="7"/>
  <c r="I876" i="7"/>
  <c r="Y876" i="7"/>
  <c r="S876" i="7"/>
  <c r="H876" i="7"/>
  <c r="AC876" i="7"/>
  <c r="X876" i="7"/>
  <c r="R876" i="7"/>
  <c r="G876" i="7"/>
  <c r="Z876" i="7"/>
  <c r="P876" i="7"/>
  <c r="D876" i="7"/>
  <c r="AA876" i="7"/>
  <c r="Q876" i="7"/>
  <c r="F876" i="7"/>
  <c r="E868" i="7"/>
  <c r="O868" i="7"/>
  <c r="C868" i="7"/>
  <c r="AE868" i="7"/>
  <c r="U868" i="7"/>
  <c r="K868" i="7"/>
  <c r="B868" i="7"/>
  <c r="J868" i="7"/>
  <c r="A868" i="7"/>
  <c r="I868" i="7"/>
  <c r="Y868" i="7"/>
  <c r="S868" i="7"/>
  <c r="H868" i="7"/>
  <c r="AC868" i="7"/>
  <c r="X868" i="7"/>
  <c r="R868" i="7"/>
  <c r="G868" i="7"/>
  <c r="Z868" i="7"/>
  <c r="P868" i="7"/>
  <c r="D868" i="7"/>
  <c r="AA868" i="7"/>
  <c r="Q868" i="7"/>
  <c r="F868" i="7"/>
  <c r="E860" i="7"/>
  <c r="AE860" i="7"/>
  <c r="U860" i="7"/>
  <c r="K860" i="7"/>
  <c r="B860" i="7"/>
  <c r="J860" i="7"/>
  <c r="A860" i="7"/>
  <c r="I860" i="7"/>
  <c r="Y860" i="7"/>
  <c r="S860" i="7"/>
  <c r="H860" i="7"/>
  <c r="AC860" i="7"/>
  <c r="X860" i="7"/>
  <c r="R860" i="7"/>
  <c r="G860" i="7"/>
  <c r="Z860" i="7"/>
  <c r="P860" i="7"/>
  <c r="D860" i="7"/>
  <c r="C860" i="7"/>
  <c r="AA860" i="7"/>
  <c r="Q860" i="7"/>
  <c r="O860" i="7"/>
  <c r="F860" i="7"/>
  <c r="E852" i="7"/>
  <c r="AA852" i="7"/>
  <c r="Q852" i="7"/>
  <c r="F852" i="7"/>
  <c r="Z852" i="7"/>
  <c r="P852" i="7"/>
  <c r="D852" i="7"/>
  <c r="O852" i="7"/>
  <c r="C852" i="7"/>
  <c r="AE852" i="7"/>
  <c r="U852" i="7"/>
  <c r="K852" i="7"/>
  <c r="B852" i="7"/>
  <c r="J852" i="7"/>
  <c r="A852" i="7"/>
  <c r="I852" i="7"/>
  <c r="Y852" i="7"/>
  <c r="S852" i="7"/>
  <c r="H852" i="7"/>
  <c r="R852" i="7"/>
  <c r="G852" i="7"/>
  <c r="X852" i="7"/>
  <c r="AC852" i="7"/>
  <c r="E844" i="7"/>
  <c r="AA844" i="7"/>
  <c r="Q844" i="7"/>
  <c r="F844" i="7"/>
  <c r="Z844" i="7"/>
  <c r="P844" i="7"/>
  <c r="D844" i="7"/>
  <c r="O844" i="7"/>
  <c r="C844" i="7"/>
  <c r="AE844" i="7"/>
  <c r="U844" i="7"/>
  <c r="K844" i="7"/>
  <c r="B844" i="7"/>
  <c r="J844" i="7"/>
  <c r="A844" i="7"/>
  <c r="I844" i="7"/>
  <c r="Y844" i="7"/>
  <c r="S844" i="7"/>
  <c r="H844" i="7"/>
  <c r="AC844" i="7"/>
  <c r="X844" i="7"/>
  <c r="R844" i="7"/>
  <c r="G844" i="7"/>
  <c r="E836" i="7"/>
  <c r="AA836" i="7"/>
  <c r="Q836" i="7"/>
  <c r="F836" i="7"/>
  <c r="Z836" i="7"/>
  <c r="P836" i="7"/>
  <c r="D836" i="7"/>
  <c r="O836" i="7"/>
  <c r="C836" i="7"/>
  <c r="AE836" i="7"/>
  <c r="U836" i="7"/>
  <c r="K836" i="7"/>
  <c r="B836" i="7"/>
  <c r="J836" i="7"/>
  <c r="A836" i="7"/>
  <c r="I836" i="7"/>
  <c r="Y836" i="7"/>
  <c r="S836" i="7"/>
  <c r="H836" i="7"/>
  <c r="AC836" i="7"/>
  <c r="X836" i="7"/>
  <c r="R836" i="7"/>
  <c r="G836" i="7"/>
  <c r="E828" i="7"/>
  <c r="Z828" i="7"/>
  <c r="P828" i="7"/>
  <c r="D828" i="7"/>
  <c r="AC828" i="7"/>
  <c r="O828" i="7"/>
  <c r="C828" i="7"/>
  <c r="AA828" i="7"/>
  <c r="U828" i="7"/>
  <c r="K828" i="7"/>
  <c r="B828" i="7"/>
  <c r="J828" i="7"/>
  <c r="A828" i="7"/>
  <c r="I828" i="7"/>
  <c r="S828" i="7"/>
  <c r="H828" i="7"/>
  <c r="X828" i="7"/>
  <c r="Q828" i="7"/>
  <c r="F828" i="7"/>
  <c r="AE828" i="7"/>
  <c r="Y828" i="7"/>
  <c r="R828" i="7"/>
  <c r="G828" i="7"/>
  <c r="E820" i="7"/>
  <c r="Z820" i="7"/>
  <c r="P820" i="7"/>
  <c r="D820" i="7"/>
  <c r="O820" i="7"/>
  <c r="C820" i="7"/>
  <c r="AE820" i="7"/>
  <c r="U820" i="7"/>
  <c r="K820" i="7"/>
  <c r="B820" i="7"/>
  <c r="J820" i="7"/>
  <c r="A820" i="7"/>
  <c r="I820" i="7"/>
  <c r="Y820" i="7"/>
  <c r="S820" i="7"/>
  <c r="H820" i="7"/>
  <c r="AA820" i="7"/>
  <c r="Q820" i="7"/>
  <c r="F820" i="7"/>
  <c r="AC820" i="7"/>
  <c r="X820" i="7"/>
  <c r="R820" i="7"/>
  <c r="G820" i="7"/>
  <c r="E812" i="7"/>
  <c r="Z812" i="7"/>
  <c r="P812" i="7"/>
  <c r="D812" i="7"/>
  <c r="O812" i="7"/>
  <c r="C812" i="7"/>
  <c r="AE812" i="7"/>
  <c r="U812" i="7"/>
  <c r="K812" i="7"/>
  <c r="B812" i="7"/>
  <c r="J812" i="7"/>
  <c r="A812" i="7"/>
  <c r="I812" i="7"/>
  <c r="Y812" i="7"/>
  <c r="S812" i="7"/>
  <c r="H812" i="7"/>
  <c r="AA812" i="7"/>
  <c r="Q812" i="7"/>
  <c r="F812" i="7"/>
  <c r="AC812" i="7"/>
  <c r="X812" i="7"/>
  <c r="R812" i="7"/>
  <c r="G812" i="7"/>
  <c r="E804" i="7"/>
  <c r="AE804" i="7"/>
  <c r="U804" i="7"/>
  <c r="K804" i="7"/>
  <c r="B804" i="7"/>
  <c r="I804" i="7"/>
  <c r="O804" i="7"/>
  <c r="AC804" i="7"/>
  <c r="J804" i="7"/>
  <c r="AA804" i="7"/>
  <c r="H804" i="7"/>
  <c r="Z804" i="7"/>
  <c r="G804" i="7"/>
  <c r="S804" i="7"/>
  <c r="F804" i="7"/>
  <c r="R804" i="7"/>
  <c r="D804" i="7"/>
  <c r="Y804" i="7"/>
  <c r="Q804" i="7"/>
  <c r="C804" i="7"/>
  <c r="X804" i="7"/>
  <c r="P804" i="7"/>
  <c r="A804" i="7"/>
  <c r="E796" i="7"/>
  <c r="Z796" i="7"/>
  <c r="P796" i="7"/>
  <c r="D796" i="7"/>
  <c r="O796" i="7"/>
  <c r="C796" i="7"/>
  <c r="AE796" i="7"/>
  <c r="U796" i="7"/>
  <c r="K796" i="7"/>
  <c r="B796" i="7"/>
  <c r="J796" i="7"/>
  <c r="A796" i="7"/>
  <c r="I796" i="7"/>
  <c r="Y796" i="7"/>
  <c r="S796" i="7"/>
  <c r="H796" i="7"/>
  <c r="AC796" i="7"/>
  <c r="X796" i="7"/>
  <c r="R796" i="7"/>
  <c r="G796" i="7"/>
  <c r="AA796" i="7"/>
  <c r="Q796" i="7"/>
  <c r="F796" i="7"/>
  <c r="E788" i="7"/>
  <c r="Z788" i="7"/>
  <c r="P788" i="7"/>
  <c r="D788" i="7"/>
  <c r="O788" i="7"/>
  <c r="C788" i="7"/>
  <c r="AE788" i="7"/>
  <c r="U788" i="7"/>
  <c r="K788" i="7"/>
  <c r="B788" i="7"/>
  <c r="J788" i="7"/>
  <c r="A788" i="7"/>
  <c r="I788" i="7"/>
  <c r="Y788" i="7"/>
  <c r="S788" i="7"/>
  <c r="H788" i="7"/>
  <c r="AC788" i="7"/>
  <c r="X788" i="7"/>
  <c r="R788" i="7"/>
  <c r="G788" i="7"/>
  <c r="Q788" i="7"/>
  <c r="F788" i="7"/>
  <c r="AA788" i="7"/>
  <c r="E780" i="7"/>
  <c r="Z780" i="7"/>
  <c r="P780" i="7"/>
  <c r="D780" i="7"/>
  <c r="AE780" i="7"/>
  <c r="U780" i="7"/>
  <c r="K780" i="7"/>
  <c r="B780" i="7"/>
  <c r="I780" i="7"/>
  <c r="AC780" i="7"/>
  <c r="X780" i="7"/>
  <c r="R780" i="7"/>
  <c r="G780" i="7"/>
  <c r="S780" i="7"/>
  <c r="Q780" i="7"/>
  <c r="O780" i="7"/>
  <c r="AA780" i="7"/>
  <c r="J780" i="7"/>
  <c r="H780" i="7"/>
  <c r="Y780" i="7"/>
  <c r="F780" i="7"/>
  <c r="C780" i="7"/>
  <c r="A780" i="7"/>
  <c r="E772" i="7"/>
  <c r="I772" i="7"/>
  <c r="Y772" i="7"/>
  <c r="S772" i="7"/>
  <c r="H772" i="7"/>
  <c r="AC772" i="7"/>
  <c r="X772" i="7"/>
  <c r="R772" i="7"/>
  <c r="G772" i="7"/>
  <c r="AA772" i="7"/>
  <c r="Q772" i="7"/>
  <c r="F772" i="7"/>
  <c r="Z772" i="7"/>
  <c r="P772" i="7"/>
  <c r="D772" i="7"/>
  <c r="O772" i="7"/>
  <c r="C772" i="7"/>
  <c r="AE772" i="7"/>
  <c r="U772" i="7"/>
  <c r="K772" i="7"/>
  <c r="B772" i="7"/>
  <c r="J772" i="7"/>
  <c r="A772" i="7"/>
  <c r="E764" i="7"/>
  <c r="I764" i="7"/>
  <c r="Y764" i="7"/>
  <c r="S764" i="7"/>
  <c r="H764" i="7"/>
  <c r="AC764" i="7"/>
  <c r="X764" i="7"/>
  <c r="R764" i="7"/>
  <c r="G764" i="7"/>
  <c r="AA764" i="7"/>
  <c r="Q764" i="7"/>
  <c r="F764" i="7"/>
  <c r="Z764" i="7"/>
  <c r="P764" i="7"/>
  <c r="D764" i="7"/>
  <c r="O764" i="7"/>
  <c r="C764" i="7"/>
  <c r="AE764" i="7"/>
  <c r="U764" i="7"/>
  <c r="K764" i="7"/>
  <c r="B764" i="7"/>
  <c r="J764" i="7"/>
  <c r="A764" i="7"/>
  <c r="E756" i="7"/>
  <c r="I756" i="7"/>
  <c r="Y756" i="7"/>
  <c r="S756" i="7"/>
  <c r="H756" i="7"/>
  <c r="AC756" i="7"/>
  <c r="X756" i="7"/>
  <c r="R756" i="7"/>
  <c r="G756" i="7"/>
  <c r="AA756" i="7"/>
  <c r="Q756" i="7"/>
  <c r="F756" i="7"/>
  <c r="Z756" i="7"/>
  <c r="P756" i="7"/>
  <c r="D756" i="7"/>
  <c r="O756" i="7"/>
  <c r="C756" i="7"/>
  <c r="AE756" i="7"/>
  <c r="U756" i="7"/>
  <c r="K756" i="7"/>
  <c r="B756" i="7"/>
  <c r="J756" i="7"/>
  <c r="A756" i="7"/>
  <c r="E748" i="7"/>
  <c r="I748" i="7"/>
  <c r="Y748" i="7"/>
  <c r="S748" i="7"/>
  <c r="H748" i="7"/>
  <c r="AC748" i="7"/>
  <c r="X748" i="7"/>
  <c r="R748" i="7"/>
  <c r="G748" i="7"/>
  <c r="Z748" i="7"/>
  <c r="P748" i="7"/>
  <c r="D748" i="7"/>
  <c r="O748" i="7"/>
  <c r="AE748" i="7"/>
  <c r="U748" i="7"/>
  <c r="K748" i="7"/>
  <c r="B748" i="7"/>
  <c r="Q748" i="7"/>
  <c r="J748" i="7"/>
  <c r="F748" i="7"/>
  <c r="C748" i="7"/>
  <c r="AA748" i="7"/>
  <c r="A748" i="7"/>
  <c r="E740" i="7"/>
  <c r="O740" i="7"/>
  <c r="C740" i="7"/>
  <c r="AE740" i="7"/>
  <c r="U740" i="7"/>
  <c r="K740" i="7"/>
  <c r="B740" i="7"/>
  <c r="J740" i="7"/>
  <c r="A740" i="7"/>
  <c r="I740" i="7"/>
  <c r="Y740" i="7"/>
  <c r="S740" i="7"/>
  <c r="H740" i="7"/>
  <c r="AC740" i="7"/>
  <c r="X740" i="7"/>
  <c r="R740" i="7"/>
  <c r="G740" i="7"/>
  <c r="AA740" i="7"/>
  <c r="Q740" i="7"/>
  <c r="F740" i="7"/>
  <c r="Z740" i="7"/>
  <c r="P740" i="7"/>
  <c r="D740" i="7"/>
  <c r="E732" i="7"/>
  <c r="O732" i="7"/>
  <c r="C732" i="7"/>
  <c r="AE732" i="7"/>
  <c r="U732" i="7"/>
  <c r="K732" i="7"/>
  <c r="B732" i="7"/>
  <c r="J732" i="7"/>
  <c r="A732" i="7"/>
  <c r="I732" i="7"/>
  <c r="Y732" i="7"/>
  <c r="S732" i="7"/>
  <c r="H732" i="7"/>
  <c r="AC732" i="7"/>
  <c r="X732" i="7"/>
  <c r="R732" i="7"/>
  <c r="G732" i="7"/>
  <c r="AA732" i="7"/>
  <c r="Q732" i="7"/>
  <c r="F732" i="7"/>
  <c r="Z732" i="7"/>
  <c r="P732" i="7"/>
  <c r="D732" i="7"/>
  <c r="E724" i="7"/>
  <c r="O724" i="7"/>
  <c r="C724" i="7"/>
  <c r="AE724" i="7"/>
  <c r="U724" i="7"/>
  <c r="K724" i="7"/>
  <c r="B724" i="7"/>
  <c r="J724" i="7"/>
  <c r="A724" i="7"/>
  <c r="I724" i="7"/>
  <c r="Y724" i="7"/>
  <c r="S724" i="7"/>
  <c r="H724" i="7"/>
  <c r="AC724" i="7"/>
  <c r="X724" i="7"/>
  <c r="R724" i="7"/>
  <c r="G724" i="7"/>
  <c r="AA724" i="7"/>
  <c r="Q724" i="7"/>
  <c r="F724" i="7"/>
  <c r="Z724" i="7"/>
  <c r="P724" i="7"/>
  <c r="D724" i="7"/>
  <c r="E716" i="7"/>
  <c r="O716" i="7"/>
  <c r="C716" i="7"/>
  <c r="AE716" i="7"/>
  <c r="U716" i="7"/>
  <c r="K716" i="7"/>
  <c r="B716" i="7"/>
  <c r="J716" i="7"/>
  <c r="A716" i="7"/>
  <c r="I716" i="7"/>
  <c r="Y716" i="7"/>
  <c r="S716" i="7"/>
  <c r="H716" i="7"/>
  <c r="AC716" i="7"/>
  <c r="X716" i="7"/>
  <c r="R716" i="7"/>
  <c r="G716" i="7"/>
  <c r="AA716" i="7"/>
  <c r="Q716" i="7"/>
  <c r="F716" i="7"/>
  <c r="P716" i="7"/>
  <c r="D716" i="7"/>
  <c r="Z716" i="7"/>
  <c r="E708" i="7"/>
  <c r="O708" i="7"/>
  <c r="C708" i="7"/>
  <c r="AE708" i="7"/>
  <c r="U708" i="7"/>
  <c r="K708" i="7"/>
  <c r="B708" i="7"/>
  <c r="J708" i="7"/>
  <c r="A708" i="7"/>
  <c r="I708" i="7"/>
  <c r="Y708" i="7"/>
  <c r="S708" i="7"/>
  <c r="H708" i="7"/>
  <c r="AC708" i="7"/>
  <c r="X708" i="7"/>
  <c r="R708" i="7"/>
  <c r="G708" i="7"/>
  <c r="AA708" i="7"/>
  <c r="Q708" i="7"/>
  <c r="F708" i="7"/>
  <c r="Z708" i="7"/>
  <c r="P708" i="7"/>
  <c r="D708" i="7"/>
  <c r="E700" i="7"/>
  <c r="O700" i="7"/>
  <c r="C700" i="7"/>
  <c r="AE700" i="7"/>
  <c r="U700" i="7"/>
  <c r="K700" i="7"/>
  <c r="B700" i="7"/>
  <c r="J700" i="7"/>
  <c r="A700" i="7"/>
  <c r="I700" i="7"/>
  <c r="Y700" i="7"/>
  <c r="S700" i="7"/>
  <c r="H700" i="7"/>
  <c r="AC700" i="7"/>
  <c r="X700" i="7"/>
  <c r="R700" i="7"/>
  <c r="G700" i="7"/>
  <c r="AA700" i="7"/>
  <c r="Q700" i="7"/>
  <c r="F700" i="7"/>
  <c r="Z700" i="7"/>
  <c r="P700" i="7"/>
  <c r="D700" i="7"/>
  <c r="E692" i="7"/>
  <c r="O692" i="7"/>
  <c r="C692" i="7"/>
  <c r="AE692" i="7"/>
  <c r="U692" i="7"/>
  <c r="K692" i="7"/>
  <c r="B692" i="7"/>
  <c r="J692" i="7"/>
  <c r="A692" i="7"/>
  <c r="I692" i="7"/>
  <c r="Y692" i="7"/>
  <c r="S692" i="7"/>
  <c r="H692" i="7"/>
  <c r="AC692" i="7"/>
  <c r="X692" i="7"/>
  <c r="R692" i="7"/>
  <c r="G692" i="7"/>
  <c r="AA692" i="7"/>
  <c r="Q692" i="7"/>
  <c r="F692" i="7"/>
  <c r="Z692" i="7"/>
  <c r="P692" i="7"/>
  <c r="D692" i="7"/>
  <c r="E684" i="7"/>
  <c r="AA684" i="7"/>
  <c r="Q684" i="7"/>
  <c r="F684" i="7"/>
  <c r="Z684" i="7"/>
  <c r="P684" i="7"/>
  <c r="D684" i="7"/>
  <c r="O684" i="7"/>
  <c r="C684" i="7"/>
  <c r="AE684" i="7"/>
  <c r="U684" i="7"/>
  <c r="K684" i="7"/>
  <c r="B684" i="7"/>
  <c r="J684" i="7"/>
  <c r="A684" i="7"/>
  <c r="I684" i="7"/>
  <c r="Y684" i="7"/>
  <c r="S684" i="7"/>
  <c r="H684" i="7"/>
  <c r="AC684" i="7"/>
  <c r="X684" i="7"/>
  <c r="R684" i="7"/>
  <c r="G684" i="7"/>
  <c r="E676" i="7"/>
  <c r="AA676" i="7"/>
  <c r="Q676" i="7"/>
  <c r="F676" i="7"/>
  <c r="Z676" i="7"/>
  <c r="P676" i="7"/>
  <c r="D676" i="7"/>
  <c r="O676" i="7"/>
  <c r="C676" i="7"/>
  <c r="AE676" i="7"/>
  <c r="U676" i="7"/>
  <c r="K676" i="7"/>
  <c r="B676" i="7"/>
  <c r="J676" i="7"/>
  <c r="A676" i="7"/>
  <c r="I676" i="7"/>
  <c r="Y676" i="7"/>
  <c r="S676" i="7"/>
  <c r="H676" i="7"/>
  <c r="AC676" i="7"/>
  <c r="X676" i="7"/>
  <c r="R676" i="7"/>
  <c r="G676" i="7"/>
  <c r="E668" i="7"/>
  <c r="AA668" i="7"/>
  <c r="Q668" i="7"/>
  <c r="F668" i="7"/>
  <c r="Z668" i="7"/>
  <c r="P668" i="7"/>
  <c r="D668" i="7"/>
  <c r="O668" i="7"/>
  <c r="C668" i="7"/>
  <c r="AE668" i="7"/>
  <c r="U668" i="7"/>
  <c r="K668" i="7"/>
  <c r="B668" i="7"/>
  <c r="J668" i="7"/>
  <c r="A668" i="7"/>
  <c r="I668" i="7"/>
  <c r="Y668" i="7"/>
  <c r="S668" i="7"/>
  <c r="H668" i="7"/>
  <c r="AC668" i="7"/>
  <c r="X668" i="7"/>
  <c r="R668" i="7"/>
  <c r="G668" i="7"/>
  <c r="E660" i="7"/>
  <c r="AA660" i="7"/>
  <c r="Q660" i="7"/>
  <c r="F660" i="7"/>
  <c r="Z660" i="7"/>
  <c r="P660" i="7"/>
  <c r="D660" i="7"/>
  <c r="O660" i="7"/>
  <c r="C660" i="7"/>
  <c r="AE660" i="7"/>
  <c r="U660" i="7"/>
  <c r="K660" i="7"/>
  <c r="B660" i="7"/>
  <c r="J660" i="7"/>
  <c r="A660" i="7"/>
  <c r="I660" i="7"/>
  <c r="Y660" i="7"/>
  <c r="S660" i="7"/>
  <c r="H660" i="7"/>
  <c r="R660" i="7"/>
  <c r="G660" i="7"/>
  <c r="AC660" i="7"/>
  <c r="X660" i="7"/>
  <c r="E652" i="7"/>
  <c r="AA652" i="7"/>
  <c r="Q652" i="7"/>
  <c r="F652" i="7"/>
  <c r="Z652" i="7"/>
  <c r="P652" i="7"/>
  <c r="D652" i="7"/>
  <c r="O652" i="7"/>
  <c r="C652" i="7"/>
  <c r="AE652" i="7"/>
  <c r="U652" i="7"/>
  <c r="K652" i="7"/>
  <c r="B652" i="7"/>
  <c r="J652" i="7"/>
  <c r="A652" i="7"/>
  <c r="I652" i="7"/>
  <c r="Y652" i="7"/>
  <c r="S652" i="7"/>
  <c r="H652" i="7"/>
  <c r="AC652" i="7"/>
  <c r="X652" i="7"/>
  <c r="R652" i="7"/>
  <c r="G652" i="7"/>
  <c r="E644" i="7"/>
  <c r="AA644" i="7"/>
  <c r="Q644" i="7"/>
  <c r="F644" i="7"/>
  <c r="Z644" i="7"/>
  <c r="P644" i="7"/>
  <c r="D644" i="7"/>
  <c r="O644" i="7"/>
  <c r="C644" i="7"/>
  <c r="AE644" i="7"/>
  <c r="U644" i="7"/>
  <c r="K644" i="7"/>
  <c r="B644" i="7"/>
  <c r="J644" i="7"/>
  <c r="A644" i="7"/>
  <c r="I644" i="7"/>
  <c r="Y644" i="7"/>
  <c r="S644" i="7"/>
  <c r="H644" i="7"/>
  <c r="AC644" i="7"/>
  <c r="X644" i="7"/>
  <c r="R644" i="7"/>
  <c r="G644" i="7"/>
  <c r="E636" i="7"/>
  <c r="Z636" i="7"/>
  <c r="P636" i="7"/>
  <c r="D636" i="7"/>
  <c r="AE636" i="7"/>
  <c r="U636" i="7"/>
  <c r="K636" i="7"/>
  <c r="B636" i="7"/>
  <c r="I636" i="7"/>
  <c r="R636" i="7"/>
  <c r="A636" i="7"/>
  <c r="Q636" i="7"/>
  <c r="Y636" i="7"/>
  <c r="O636" i="7"/>
  <c r="X636" i="7"/>
  <c r="J636" i="7"/>
  <c r="H636" i="7"/>
  <c r="G636" i="7"/>
  <c r="AC636" i="7"/>
  <c r="F636" i="7"/>
  <c r="AA636" i="7"/>
  <c r="S636" i="7"/>
  <c r="C636" i="7"/>
  <c r="E628" i="7"/>
  <c r="J628" i="7"/>
  <c r="A628" i="7"/>
  <c r="I628" i="7"/>
  <c r="Y628" i="7"/>
  <c r="S628" i="7"/>
  <c r="H628" i="7"/>
  <c r="AC628" i="7"/>
  <c r="X628" i="7"/>
  <c r="R628" i="7"/>
  <c r="G628" i="7"/>
  <c r="AA628" i="7"/>
  <c r="Q628" i="7"/>
  <c r="F628" i="7"/>
  <c r="Z628" i="7"/>
  <c r="P628" i="7"/>
  <c r="D628" i="7"/>
  <c r="O628" i="7"/>
  <c r="C628" i="7"/>
  <c r="AE628" i="7"/>
  <c r="U628" i="7"/>
  <c r="B628" i="7"/>
  <c r="K628" i="7"/>
  <c r="E620" i="7"/>
  <c r="J620" i="7"/>
  <c r="A620" i="7"/>
  <c r="I620" i="7"/>
  <c r="Y620" i="7"/>
  <c r="S620" i="7"/>
  <c r="H620" i="7"/>
  <c r="AC620" i="7"/>
  <c r="X620" i="7"/>
  <c r="R620" i="7"/>
  <c r="G620" i="7"/>
  <c r="AA620" i="7"/>
  <c r="Q620" i="7"/>
  <c r="F620" i="7"/>
  <c r="Z620" i="7"/>
  <c r="P620" i="7"/>
  <c r="D620" i="7"/>
  <c r="O620" i="7"/>
  <c r="C620" i="7"/>
  <c r="AE620" i="7"/>
  <c r="U620" i="7"/>
  <c r="K620" i="7"/>
  <c r="B620" i="7"/>
  <c r="E612" i="7"/>
  <c r="J612" i="7"/>
  <c r="A612" i="7"/>
  <c r="I612" i="7"/>
  <c r="Y612" i="7"/>
  <c r="S612" i="7"/>
  <c r="H612" i="7"/>
  <c r="AC612" i="7"/>
  <c r="X612" i="7"/>
  <c r="R612" i="7"/>
  <c r="G612" i="7"/>
  <c r="AA612" i="7"/>
  <c r="Q612" i="7"/>
  <c r="F612" i="7"/>
  <c r="Z612" i="7"/>
  <c r="P612" i="7"/>
  <c r="D612" i="7"/>
  <c r="O612" i="7"/>
  <c r="C612" i="7"/>
  <c r="K612" i="7"/>
  <c r="B612" i="7"/>
  <c r="AE612" i="7"/>
  <c r="U612" i="7"/>
  <c r="E604" i="7"/>
  <c r="J604" i="7"/>
  <c r="A604" i="7"/>
  <c r="I604" i="7"/>
  <c r="Y604" i="7"/>
  <c r="S604" i="7"/>
  <c r="H604" i="7"/>
  <c r="AC604" i="7"/>
  <c r="X604" i="7"/>
  <c r="R604" i="7"/>
  <c r="G604" i="7"/>
  <c r="AA604" i="7"/>
  <c r="Q604" i="7"/>
  <c r="F604" i="7"/>
  <c r="Z604" i="7"/>
  <c r="P604" i="7"/>
  <c r="D604" i="7"/>
  <c r="O604" i="7"/>
  <c r="C604" i="7"/>
  <c r="U604" i="7"/>
  <c r="K604" i="7"/>
  <c r="B604" i="7"/>
  <c r="AE604" i="7"/>
  <c r="E596" i="7"/>
  <c r="J596" i="7"/>
  <c r="A596" i="7"/>
  <c r="I596" i="7"/>
  <c r="Y596" i="7"/>
  <c r="S596" i="7"/>
  <c r="H596" i="7"/>
  <c r="AC596" i="7"/>
  <c r="X596" i="7"/>
  <c r="R596" i="7"/>
  <c r="G596" i="7"/>
  <c r="AA596" i="7"/>
  <c r="Q596" i="7"/>
  <c r="F596" i="7"/>
  <c r="Z596" i="7"/>
  <c r="P596" i="7"/>
  <c r="D596" i="7"/>
  <c r="O596" i="7"/>
  <c r="C596" i="7"/>
  <c r="AE596" i="7"/>
  <c r="U596" i="7"/>
  <c r="B596" i="7"/>
  <c r="K596" i="7"/>
  <c r="E588" i="7"/>
  <c r="J588" i="7"/>
  <c r="A588" i="7"/>
  <c r="I588" i="7"/>
  <c r="Y588" i="7"/>
  <c r="S588" i="7"/>
  <c r="H588" i="7"/>
  <c r="AC588" i="7"/>
  <c r="X588" i="7"/>
  <c r="R588" i="7"/>
  <c r="G588" i="7"/>
  <c r="AA588" i="7"/>
  <c r="Q588" i="7"/>
  <c r="F588" i="7"/>
  <c r="Z588" i="7"/>
  <c r="P588" i="7"/>
  <c r="D588" i="7"/>
  <c r="O588" i="7"/>
  <c r="C588" i="7"/>
  <c r="AE588" i="7"/>
  <c r="U588" i="7"/>
  <c r="K588" i="7"/>
  <c r="B588" i="7"/>
  <c r="E580" i="7"/>
  <c r="I580" i="7"/>
  <c r="AC580" i="7"/>
  <c r="X580" i="7"/>
  <c r="R580" i="7"/>
  <c r="G580" i="7"/>
  <c r="Z580" i="7"/>
  <c r="P580" i="7"/>
  <c r="D580" i="7"/>
  <c r="O580" i="7"/>
  <c r="Y580" i="7"/>
  <c r="K580" i="7"/>
  <c r="AE580" i="7"/>
  <c r="J580" i="7"/>
  <c r="H580" i="7"/>
  <c r="AA580" i="7"/>
  <c r="C580" i="7"/>
  <c r="S580" i="7"/>
  <c r="B580" i="7"/>
  <c r="F580" i="7"/>
  <c r="A580" i="7"/>
  <c r="U580" i="7"/>
  <c r="Q580" i="7"/>
  <c r="E572" i="7"/>
  <c r="AC572" i="7"/>
  <c r="X572" i="7"/>
  <c r="R572" i="7"/>
  <c r="G572" i="7"/>
  <c r="AA572" i="7"/>
  <c r="Q572" i="7"/>
  <c r="F572" i="7"/>
  <c r="Z572" i="7"/>
  <c r="P572" i="7"/>
  <c r="D572" i="7"/>
  <c r="O572" i="7"/>
  <c r="C572" i="7"/>
  <c r="J572" i="7"/>
  <c r="A572" i="7"/>
  <c r="I572" i="7"/>
  <c r="AE572" i="7"/>
  <c r="B572" i="7"/>
  <c r="Y572" i="7"/>
  <c r="U572" i="7"/>
  <c r="S572" i="7"/>
  <c r="K572" i="7"/>
  <c r="H572" i="7"/>
  <c r="E564" i="7"/>
  <c r="AC564" i="7"/>
  <c r="X564" i="7"/>
  <c r="R564" i="7"/>
  <c r="G564" i="7"/>
  <c r="AA564" i="7"/>
  <c r="Q564" i="7"/>
  <c r="F564" i="7"/>
  <c r="Z564" i="7"/>
  <c r="P564" i="7"/>
  <c r="D564" i="7"/>
  <c r="O564" i="7"/>
  <c r="C564" i="7"/>
  <c r="J564" i="7"/>
  <c r="A564" i="7"/>
  <c r="I564" i="7"/>
  <c r="U564" i="7"/>
  <c r="S564" i="7"/>
  <c r="K564" i="7"/>
  <c r="H564" i="7"/>
  <c r="AE564" i="7"/>
  <c r="B564" i="7"/>
  <c r="Y564" i="7"/>
  <c r="E556" i="7"/>
  <c r="AC556" i="7"/>
  <c r="X556" i="7"/>
  <c r="R556" i="7"/>
  <c r="G556" i="7"/>
  <c r="AA556" i="7"/>
  <c r="Q556" i="7"/>
  <c r="F556" i="7"/>
  <c r="Z556" i="7"/>
  <c r="P556" i="7"/>
  <c r="D556" i="7"/>
  <c r="O556" i="7"/>
  <c r="C556" i="7"/>
  <c r="J556" i="7"/>
  <c r="A556" i="7"/>
  <c r="I556" i="7"/>
  <c r="AE556" i="7"/>
  <c r="B556" i="7"/>
  <c r="Y556" i="7"/>
  <c r="U556" i="7"/>
  <c r="S556" i="7"/>
  <c r="K556" i="7"/>
  <c r="H556" i="7"/>
  <c r="E548" i="7"/>
  <c r="AC548" i="7"/>
  <c r="X548" i="7"/>
  <c r="R548" i="7"/>
  <c r="G548" i="7"/>
  <c r="AA548" i="7"/>
  <c r="Q548" i="7"/>
  <c r="F548" i="7"/>
  <c r="Z548" i="7"/>
  <c r="P548" i="7"/>
  <c r="D548" i="7"/>
  <c r="O548" i="7"/>
  <c r="C548" i="7"/>
  <c r="J548" i="7"/>
  <c r="A548" i="7"/>
  <c r="I548" i="7"/>
  <c r="U548" i="7"/>
  <c r="S548" i="7"/>
  <c r="K548" i="7"/>
  <c r="H548" i="7"/>
  <c r="AE548" i="7"/>
  <c r="B548" i="7"/>
  <c r="Y548" i="7"/>
  <c r="E540" i="7"/>
  <c r="AC540" i="7"/>
  <c r="X540" i="7"/>
  <c r="R540" i="7"/>
  <c r="G540" i="7"/>
  <c r="AA540" i="7"/>
  <c r="Q540" i="7"/>
  <c r="F540" i="7"/>
  <c r="Z540" i="7"/>
  <c r="P540" i="7"/>
  <c r="D540" i="7"/>
  <c r="O540" i="7"/>
  <c r="C540" i="7"/>
  <c r="J540" i="7"/>
  <c r="A540" i="7"/>
  <c r="I540" i="7"/>
  <c r="AE540" i="7"/>
  <c r="B540" i="7"/>
  <c r="Y540" i="7"/>
  <c r="U540" i="7"/>
  <c r="S540" i="7"/>
  <c r="K540" i="7"/>
  <c r="H540" i="7"/>
  <c r="E532" i="7"/>
  <c r="AC532" i="7"/>
  <c r="X532" i="7"/>
  <c r="R532" i="7"/>
  <c r="G532" i="7"/>
  <c r="Z532" i="7"/>
  <c r="P532" i="7"/>
  <c r="D532" i="7"/>
  <c r="J532" i="7"/>
  <c r="A532" i="7"/>
  <c r="I532" i="7"/>
  <c r="AE532" i="7"/>
  <c r="U532" i="7"/>
  <c r="B532" i="7"/>
  <c r="S532" i="7"/>
  <c r="AA532" i="7"/>
  <c r="Q532" i="7"/>
  <c r="O532" i="7"/>
  <c r="K532" i="7"/>
  <c r="Y532" i="7"/>
  <c r="H532" i="7"/>
  <c r="F532" i="7"/>
  <c r="C532" i="7"/>
  <c r="E524" i="7"/>
  <c r="I524" i="7"/>
  <c r="Y524" i="7"/>
  <c r="S524" i="7"/>
  <c r="H524" i="7"/>
  <c r="AC524" i="7"/>
  <c r="X524" i="7"/>
  <c r="R524" i="7"/>
  <c r="G524" i="7"/>
  <c r="AA524" i="7"/>
  <c r="Q524" i="7"/>
  <c r="F524" i="7"/>
  <c r="Z524" i="7"/>
  <c r="P524" i="7"/>
  <c r="D524" i="7"/>
  <c r="O524" i="7"/>
  <c r="C524" i="7"/>
  <c r="AE524" i="7"/>
  <c r="U524" i="7"/>
  <c r="K524" i="7"/>
  <c r="B524" i="7"/>
  <c r="J524" i="7"/>
  <c r="A524" i="7"/>
  <c r="E516" i="7"/>
  <c r="I516" i="7"/>
  <c r="Y516" i="7"/>
  <c r="S516" i="7"/>
  <c r="H516" i="7"/>
  <c r="AC516" i="7"/>
  <c r="X516" i="7"/>
  <c r="R516" i="7"/>
  <c r="G516" i="7"/>
  <c r="AA516" i="7"/>
  <c r="Q516" i="7"/>
  <c r="F516" i="7"/>
  <c r="Z516" i="7"/>
  <c r="P516" i="7"/>
  <c r="D516" i="7"/>
  <c r="O516" i="7"/>
  <c r="C516" i="7"/>
  <c r="AE516" i="7"/>
  <c r="U516" i="7"/>
  <c r="K516" i="7"/>
  <c r="B516" i="7"/>
  <c r="J516" i="7"/>
  <c r="A516" i="7"/>
  <c r="E508" i="7"/>
  <c r="I508" i="7"/>
  <c r="Y508" i="7"/>
  <c r="S508" i="7"/>
  <c r="H508" i="7"/>
  <c r="AC508" i="7"/>
  <c r="X508" i="7"/>
  <c r="R508" i="7"/>
  <c r="G508" i="7"/>
  <c r="AA508" i="7"/>
  <c r="Q508" i="7"/>
  <c r="F508" i="7"/>
  <c r="Z508" i="7"/>
  <c r="P508" i="7"/>
  <c r="D508" i="7"/>
  <c r="O508" i="7"/>
  <c r="C508" i="7"/>
  <c r="AE508" i="7"/>
  <c r="U508" i="7"/>
  <c r="K508" i="7"/>
  <c r="B508" i="7"/>
  <c r="J508" i="7"/>
  <c r="A508" i="7"/>
  <c r="E500" i="7"/>
  <c r="I500" i="7"/>
  <c r="Y500" i="7"/>
  <c r="S500" i="7"/>
  <c r="H500" i="7"/>
  <c r="AC500" i="7"/>
  <c r="X500" i="7"/>
  <c r="R500" i="7"/>
  <c r="G500" i="7"/>
  <c r="AA500" i="7"/>
  <c r="Q500" i="7"/>
  <c r="F500" i="7"/>
  <c r="Z500" i="7"/>
  <c r="P500" i="7"/>
  <c r="D500" i="7"/>
  <c r="O500" i="7"/>
  <c r="C500" i="7"/>
  <c r="AE500" i="7"/>
  <c r="U500" i="7"/>
  <c r="K500" i="7"/>
  <c r="B500" i="7"/>
  <c r="J500" i="7"/>
  <c r="A500" i="7"/>
  <c r="E492" i="7"/>
  <c r="I492" i="7"/>
  <c r="Y492" i="7"/>
  <c r="S492" i="7"/>
  <c r="H492" i="7"/>
  <c r="AC492" i="7"/>
  <c r="X492" i="7"/>
  <c r="R492" i="7"/>
  <c r="G492" i="7"/>
  <c r="AA492" i="7"/>
  <c r="Q492" i="7"/>
  <c r="F492" i="7"/>
  <c r="Z492" i="7"/>
  <c r="P492" i="7"/>
  <c r="D492" i="7"/>
  <c r="O492" i="7"/>
  <c r="C492" i="7"/>
  <c r="AE492" i="7"/>
  <c r="U492" i="7"/>
  <c r="K492" i="7"/>
  <c r="B492" i="7"/>
  <c r="J492" i="7"/>
  <c r="A492" i="7"/>
  <c r="E484" i="7"/>
  <c r="I484" i="7"/>
  <c r="AC484" i="7"/>
  <c r="X484" i="7"/>
  <c r="R484" i="7"/>
  <c r="G484" i="7"/>
  <c r="Z484" i="7"/>
  <c r="P484" i="7"/>
  <c r="D484" i="7"/>
  <c r="AE484" i="7"/>
  <c r="U484" i="7"/>
  <c r="K484" i="7"/>
  <c r="B484" i="7"/>
  <c r="AA484" i="7"/>
  <c r="Q484" i="7"/>
  <c r="O484" i="7"/>
  <c r="J484" i="7"/>
  <c r="Y484" i="7"/>
  <c r="H484" i="7"/>
  <c r="F484" i="7"/>
  <c r="C484" i="7"/>
  <c r="A484" i="7"/>
  <c r="S484" i="7"/>
  <c r="E476" i="7"/>
  <c r="Z476" i="7"/>
  <c r="P476" i="7"/>
  <c r="D476" i="7"/>
  <c r="O476" i="7"/>
  <c r="C476" i="7"/>
  <c r="AE476" i="7"/>
  <c r="U476" i="7"/>
  <c r="K476" i="7"/>
  <c r="B476" i="7"/>
  <c r="J476" i="7"/>
  <c r="A476" i="7"/>
  <c r="I476" i="7"/>
  <c r="Y476" i="7"/>
  <c r="S476" i="7"/>
  <c r="H476" i="7"/>
  <c r="AC476" i="7"/>
  <c r="X476" i="7"/>
  <c r="R476" i="7"/>
  <c r="G476" i="7"/>
  <c r="F476" i="7"/>
  <c r="AA476" i="7"/>
  <c r="Q476" i="7"/>
  <c r="E468" i="7"/>
  <c r="Z468" i="7"/>
  <c r="P468" i="7"/>
  <c r="D468" i="7"/>
  <c r="O468" i="7"/>
  <c r="C468" i="7"/>
  <c r="AE468" i="7"/>
  <c r="U468" i="7"/>
  <c r="K468" i="7"/>
  <c r="B468" i="7"/>
  <c r="J468" i="7"/>
  <c r="A468" i="7"/>
  <c r="I468" i="7"/>
  <c r="Y468" i="7"/>
  <c r="S468" i="7"/>
  <c r="H468" i="7"/>
  <c r="AC468" i="7"/>
  <c r="X468" i="7"/>
  <c r="R468" i="7"/>
  <c r="G468" i="7"/>
  <c r="Q468" i="7"/>
  <c r="F468" i="7"/>
  <c r="AA468" i="7"/>
  <c r="E460" i="7"/>
  <c r="Z460" i="7"/>
  <c r="P460" i="7"/>
  <c r="D460" i="7"/>
  <c r="O460" i="7"/>
  <c r="C460" i="7"/>
  <c r="AE460" i="7"/>
  <c r="U460" i="7"/>
  <c r="K460" i="7"/>
  <c r="B460" i="7"/>
  <c r="J460" i="7"/>
  <c r="A460" i="7"/>
  <c r="I460" i="7"/>
  <c r="Y460" i="7"/>
  <c r="S460" i="7"/>
  <c r="H460" i="7"/>
  <c r="AC460" i="7"/>
  <c r="X460" i="7"/>
  <c r="R460" i="7"/>
  <c r="G460" i="7"/>
  <c r="AA460" i="7"/>
  <c r="Q460" i="7"/>
  <c r="F460" i="7"/>
  <c r="E452" i="7"/>
  <c r="Z452" i="7"/>
  <c r="P452" i="7"/>
  <c r="D452" i="7"/>
  <c r="O452" i="7"/>
  <c r="C452" i="7"/>
  <c r="AE452" i="7"/>
  <c r="U452" i="7"/>
  <c r="K452" i="7"/>
  <c r="B452" i="7"/>
  <c r="J452" i="7"/>
  <c r="A452" i="7"/>
  <c r="I452" i="7"/>
  <c r="Y452" i="7"/>
  <c r="S452" i="7"/>
  <c r="H452" i="7"/>
  <c r="AC452" i="7"/>
  <c r="X452" i="7"/>
  <c r="R452" i="7"/>
  <c r="G452" i="7"/>
  <c r="AA452" i="7"/>
  <c r="Q452" i="7"/>
  <c r="F452" i="7"/>
  <c r="E444" i="7"/>
  <c r="Z444" i="7"/>
  <c r="P444" i="7"/>
  <c r="D444" i="7"/>
  <c r="O444" i="7"/>
  <c r="C444" i="7"/>
  <c r="AE444" i="7"/>
  <c r="U444" i="7"/>
  <c r="K444" i="7"/>
  <c r="B444" i="7"/>
  <c r="J444" i="7"/>
  <c r="A444" i="7"/>
  <c r="I444" i="7"/>
  <c r="Y444" i="7"/>
  <c r="S444" i="7"/>
  <c r="H444" i="7"/>
  <c r="AC444" i="7"/>
  <c r="X444" i="7"/>
  <c r="R444" i="7"/>
  <c r="G444" i="7"/>
  <c r="F444" i="7"/>
  <c r="AA444" i="7"/>
  <c r="Q444" i="7"/>
  <c r="E436" i="7"/>
  <c r="Z436" i="7"/>
  <c r="P436" i="7"/>
  <c r="D436" i="7"/>
  <c r="O436" i="7"/>
  <c r="C436" i="7"/>
  <c r="AE436" i="7"/>
  <c r="U436" i="7"/>
  <c r="K436" i="7"/>
  <c r="B436" i="7"/>
  <c r="J436" i="7"/>
  <c r="A436" i="7"/>
  <c r="I436" i="7"/>
  <c r="Y436" i="7"/>
  <c r="S436" i="7"/>
  <c r="H436" i="7"/>
  <c r="AC436" i="7"/>
  <c r="X436" i="7"/>
  <c r="R436" i="7"/>
  <c r="G436" i="7"/>
  <c r="Q436" i="7"/>
  <c r="F436" i="7"/>
  <c r="AA436" i="7"/>
  <c r="E428" i="7"/>
  <c r="Z428" i="7"/>
  <c r="AE428" i="7"/>
  <c r="U428" i="7"/>
  <c r="K428" i="7"/>
  <c r="B428" i="7"/>
  <c r="AC428" i="7"/>
  <c r="X428" i="7"/>
  <c r="R428" i="7"/>
  <c r="G428" i="7"/>
  <c r="AA428" i="7"/>
  <c r="F428" i="7"/>
  <c r="S428" i="7"/>
  <c r="D428" i="7"/>
  <c r="Q428" i="7"/>
  <c r="C428" i="7"/>
  <c r="P428" i="7"/>
  <c r="A428" i="7"/>
  <c r="Y428" i="7"/>
  <c r="O428" i="7"/>
  <c r="J428" i="7"/>
  <c r="I428" i="7"/>
  <c r="H428" i="7"/>
  <c r="E420" i="7"/>
  <c r="AA420" i="7"/>
  <c r="Q420" i="7"/>
  <c r="F420" i="7"/>
  <c r="Z420" i="7"/>
  <c r="P420" i="7"/>
  <c r="D420" i="7"/>
  <c r="O420" i="7"/>
  <c r="C420" i="7"/>
  <c r="AE420" i="7"/>
  <c r="U420" i="7"/>
  <c r="K420" i="7"/>
  <c r="B420" i="7"/>
  <c r="J420" i="7"/>
  <c r="A420" i="7"/>
  <c r="I420" i="7"/>
  <c r="Y420" i="7"/>
  <c r="S420" i="7"/>
  <c r="H420" i="7"/>
  <c r="R420" i="7"/>
  <c r="G420" i="7"/>
  <c r="AC420" i="7"/>
  <c r="X420" i="7"/>
  <c r="E412" i="7"/>
  <c r="AA412" i="7"/>
  <c r="Q412" i="7"/>
  <c r="F412" i="7"/>
  <c r="Z412" i="7"/>
  <c r="P412" i="7"/>
  <c r="D412" i="7"/>
  <c r="O412" i="7"/>
  <c r="C412" i="7"/>
  <c r="AE412" i="7"/>
  <c r="U412" i="7"/>
  <c r="K412" i="7"/>
  <c r="B412" i="7"/>
  <c r="J412" i="7"/>
  <c r="A412" i="7"/>
  <c r="I412" i="7"/>
  <c r="Y412" i="7"/>
  <c r="S412" i="7"/>
  <c r="H412" i="7"/>
  <c r="AC412" i="7"/>
  <c r="X412" i="7"/>
  <c r="R412" i="7"/>
  <c r="G412" i="7"/>
  <c r="E404" i="7"/>
  <c r="AA404" i="7"/>
  <c r="Q404" i="7"/>
  <c r="F404" i="7"/>
  <c r="Z404" i="7"/>
  <c r="P404" i="7"/>
  <c r="D404" i="7"/>
  <c r="O404" i="7"/>
  <c r="C404" i="7"/>
  <c r="AE404" i="7"/>
  <c r="U404" i="7"/>
  <c r="K404" i="7"/>
  <c r="B404" i="7"/>
  <c r="J404" i="7"/>
  <c r="A404" i="7"/>
  <c r="I404" i="7"/>
  <c r="Y404" i="7"/>
  <c r="S404" i="7"/>
  <c r="H404" i="7"/>
  <c r="AC404" i="7"/>
  <c r="X404" i="7"/>
  <c r="G404" i="7"/>
  <c r="R404" i="7"/>
  <c r="E396" i="7"/>
  <c r="AA396" i="7"/>
  <c r="Q396" i="7"/>
  <c r="F396" i="7"/>
  <c r="Z396" i="7"/>
  <c r="P396" i="7"/>
  <c r="D396" i="7"/>
  <c r="O396" i="7"/>
  <c r="C396" i="7"/>
  <c r="AE396" i="7"/>
  <c r="U396" i="7"/>
  <c r="K396" i="7"/>
  <c r="B396" i="7"/>
  <c r="J396" i="7"/>
  <c r="A396" i="7"/>
  <c r="I396" i="7"/>
  <c r="Y396" i="7"/>
  <c r="S396" i="7"/>
  <c r="H396" i="7"/>
  <c r="X396" i="7"/>
  <c r="R396" i="7"/>
  <c r="AC396" i="7"/>
  <c r="G396" i="7"/>
  <c r="E388" i="7"/>
  <c r="AA388" i="7"/>
  <c r="Q388" i="7"/>
  <c r="F388" i="7"/>
  <c r="Z388" i="7"/>
  <c r="P388" i="7"/>
  <c r="D388" i="7"/>
  <c r="O388" i="7"/>
  <c r="C388" i="7"/>
  <c r="AE388" i="7"/>
  <c r="U388" i="7"/>
  <c r="K388" i="7"/>
  <c r="B388" i="7"/>
  <c r="J388" i="7"/>
  <c r="A388" i="7"/>
  <c r="I388" i="7"/>
  <c r="Y388" i="7"/>
  <c r="S388" i="7"/>
  <c r="H388" i="7"/>
  <c r="R388" i="7"/>
  <c r="G388" i="7"/>
  <c r="AC388" i="7"/>
  <c r="X388" i="7"/>
  <c r="E380" i="7"/>
  <c r="AA380" i="7"/>
  <c r="Q380" i="7"/>
  <c r="F380" i="7"/>
  <c r="Z380" i="7"/>
  <c r="P380" i="7"/>
  <c r="D380" i="7"/>
  <c r="O380" i="7"/>
  <c r="C380" i="7"/>
  <c r="AE380" i="7"/>
  <c r="U380" i="7"/>
  <c r="K380" i="7"/>
  <c r="B380" i="7"/>
  <c r="J380" i="7"/>
  <c r="A380" i="7"/>
  <c r="I380" i="7"/>
  <c r="Y380" i="7"/>
  <c r="S380" i="7"/>
  <c r="H380" i="7"/>
  <c r="AC380" i="7"/>
  <c r="X380" i="7"/>
  <c r="R380" i="7"/>
  <c r="G380" i="7"/>
  <c r="E372" i="7"/>
  <c r="Z372" i="7"/>
  <c r="P372" i="7"/>
  <c r="D372" i="7"/>
  <c r="AE372" i="7"/>
  <c r="U372" i="7"/>
  <c r="K372" i="7"/>
  <c r="B372" i="7"/>
  <c r="J372" i="7"/>
  <c r="A372" i="7"/>
  <c r="I372" i="7"/>
  <c r="AA372" i="7"/>
  <c r="Q372" i="7"/>
  <c r="O372" i="7"/>
  <c r="Y372" i="7"/>
  <c r="H372" i="7"/>
  <c r="X372" i="7"/>
  <c r="G372" i="7"/>
  <c r="C372" i="7"/>
  <c r="S372" i="7"/>
  <c r="F372" i="7"/>
  <c r="AC372" i="7"/>
  <c r="R372" i="7"/>
  <c r="E364" i="7"/>
  <c r="AE364" i="7"/>
  <c r="U364" i="7"/>
  <c r="K364" i="7"/>
  <c r="B364" i="7"/>
  <c r="Z364" i="7"/>
  <c r="J364" i="7"/>
  <c r="I364" i="7"/>
  <c r="H364" i="7"/>
  <c r="S364" i="7"/>
  <c r="G364" i="7"/>
  <c r="X364" i="7"/>
  <c r="Q364" i="7"/>
  <c r="D364" i="7"/>
  <c r="AC364" i="7"/>
  <c r="P364" i="7"/>
  <c r="C364" i="7"/>
  <c r="R364" i="7"/>
  <c r="O364" i="7"/>
  <c r="F364" i="7"/>
  <c r="A364" i="7"/>
  <c r="AA364" i="7"/>
  <c r="Y364" i="7"/>
  <c r="E356" i="7"/>
  <c r="AE356" i="7"/>
  <c r="U356" i="7"/>
  <c r="K356" i="7"/>
  <c r="B356" i="7"/>
  <c r="J356" i="7"/>
  <c r="A356" i="7"/>
  <c r="I356" i="7"/>
  <c r="AA356" i="7"/>
  <c r="Q356" i="7"/>
  <c r="F356" i="7"/>
  <c r="Z356" i="7"/>
  <c r="P356" i="7"/>
  <c r="D356" i="7"/>
  <c r="R356" i="7"/>
  <c r="O356" i="7"/>
  <c r="AC356" i="7"/>
  <c r="H356" i="7"/>
  <c r="G356" i="7"/>
  <c r="X356" i="7"/>
  <c r="Y356" i="7"/>
  <c r="S356" i="7"/>
  <c r="C356" i="7"/>
  <c r="E348" i="7"/>
  <c r="AE348" i="7"/>
  <c r="U348" i="7"/>
  <c r="K348" i="7"/>
  <c r="B348" i="7"/>
  <c r="J348" i="7"/>
  <c r="A348" i="7"/>
  <c r="I348" i="7"/>
  <c r="AA348" i="7"/>
  <c r="Q348" i="7"/>
  <c r="F348" i="7"/>
  <c r="Z348" i="7"/>
  <c r="P348" i="7"/>
  <c r="D348" i="7"/>
  <c r="AC348" i="7"/>
  <c r="H348" i="7"/>
  <c r="G348" i="7"/>
  <c r="Y348" i="7"/>
  <c r="C348" i="7"/>
  <c r="X348" i="7"/>
  <c r="S348" i="7"/>
  <c r="R348" i="7"/>
  <c r="O348" i="7"/>
  <c r="E340" i="7"/>
  <c r="AE340" i="7"/>
  <c r="U340" i="7"/>
  <c r="K340" i="7"/>
  <c r="B340" i="7"/>
  <c r="J340" i="7"/>
  <c r="A340" i="7"/>
  <c r="I340" i="7"/>
  <c r="AA340" i="7"/>
  <c r="Q340" i="7"/>
  <c r="F340" i="7"/>
  <c r="Z340" i="7"/>
  <c r="P340" i="7"/>
  <c r="D340" i="7"/>
  <c r="Y340" i="7"/>
  <c r="C340" i="7"/>
  <c r="X340" i="7"/>
  <c r="S340" i="7"/>
  <c r="O340" i="7"/>
  <c r="AC340" i="7"/>
  <c r="H340" i="7"/>
  <c r="R340" i="7"/>
  <c r="G340" i="7"/>
  <c r="E332" i="7"/>
  <c r="AE332" i="7"/>
  <c r="U332" i="7"/>
  <c r="K332" i="7"/>
  <c r="B332" i="7"/>
  <c r="J332" i="7"/>
  <c r="A332" i="7"/>
  <c r="I332" i="7"/>
  <c r="AA332" i="7"/>
  <c r="Q332" i="7"/>
  <c r="F332" i="7"/>
  <c r="Z332" i="7"/>
  <c r="P332" i="7"/>
  <c r="D332" i="7"/>
  <c r="S332" i="7"/>
  <c r="R332" i="7"/>
  <c r="O332" i="7"/>
  <c r="G332" i="7"/>
  <c r="Y332" i="7"/>
  <c r="C332" i="7"/>
  <c r="H332" i="7"/>
  <c r="AC332" i="7"/>
  <c r="X332" i="7"/>
  <c r="E324" i="7"/>
  <c r="AE324" i="7"/>
  <c r="U324" i="7"/>
  <c r="K324" i="7"/>
  <c r="B324" i="7"/>
  <c r="J324" i="7"/>
  <c r="A324" i="7"/>
  <c r="I324" i="7"/>
  <c r="AA324" i="7"/>
  <c r="Q324" i="7"/>
  <c r="F324" i="7"/>
  <c r="Z324" i="7"/>
  <c r="P324" i="7"/>
  <c r="D324" i="7"/>
  <c r="R324" i="7"/>
  <c r="O324" i="7"/>
  <c r="AC324" i="7"/>
  <c r="H324" i="7"/>
  <c r="G324" i="7"/>
  <c r="X324" i="7"/>
  <c r="C324" i="7"/>
  <c r="Y324" i="7"/>
  <c r="S324" i="7"/>
  <c r="E316" i="7"/>
  <c r="AE316" i="7"/>
  <c r="U316" i="7"/>
  <c r="K316" i="7"/>
  <c r="B316" i="7"/>
  <c r="J316" i="7"/>
  <c r="A316" i="7"/>
  <c r="I316" i="7"/>
  <c r="AA316" i="7"/>
  <c r="Q316" i="7"/>
  <c r="F316" i="7"/>
  <c r="Z316" i="7"/>
  <c r="P316" i="7"/>
  <c r="D316" i="7"/>
  <c r="AC316" i="7"/>
  <c r="H316" i="7"/>
  <c r="G316" i="7"/>
  <c r="Y316" i="7"/>
  <c r="C316" i="7"/>
  <c r="X316" i="7"/>
  <c r="S316" i="7"/>
  <c r="R316" i="7"/>
  <c r="O316" i="7"/>
  <c r="E308" i="7"/>
  <c r="AE308" i="7"/>
  <c r="U308" i="7"/>
  <c r="K308" i="7"/>
  <c r="B308" i="7"/>
  <c r="J308" i="7"/>
  <c r="A308" i="7"/>
  <c r="I308" i="7"/>
  <c r="AA308" i="7"/>
  <c r="Q308" i="7"/>
  <c r="F308" i="7"/>
  <c r="Y308" i="7"/>
  <c r="H308" i="7"/>
  <c r="X308" i="7"/>
  <c r="G308" i="7"/>
  <c r="D308" i="7"/>
  <c r="C308" i="7"/>
  <c r="AC308" i="7"/>
  <c r="R308" i="7"/>
  <c r="Z308" i="7"/>
  <c r="P308" i="7"/>
  <c r="S308" i="7"/>
  <c r="O308" i="7"/>
  <c r="E300" i="7"/>
  <c r="AE300" i="7"/>
  <c r="U300" i="7"/>
  <c r="K300" i="7"/>
  <c r="B300" i="7"/>
  <c r="J300" i="7"/>
  <c r="A300" i="7"/>
  <c r="I300" i="7"/>
  <c r="AA300" i="7"/>
  <c r="Q300" i="7"/>
  <c r="F300" i="7"/>
  <c r="Y300" i="7"/>
  <c r="H300" i="7"/>
  <c r="X300" i="7"/>
  <c r="G300" i="7"/>
  <c r="D300" i="7"/>
  <c r="C300" i="7"/>
  <c r="AC300" i="7"/>
  <c r="R300" i="7"/>
  <c r="Z300" i="7"/>
  <c r="P300" i="7"/>
  <c r="S300" i="7"/>
  <c r="O300" i="7"/>
  <c r="E292" i="7"/>
  <c r="AE292" i="7"/>
  <c r="U292" i="7"/>
  <c r="K292" i="7"/>
  <c r="B292" i="7"/>
  <c r="J292" i="7"/>
  <c r="A292" i="7"/>
  <c r="I292" i="7"/>
  <c r="AA292" i="7"/>
  <c r="Q292" i="7"/>
  <c r="F292" i="7"/>
  <c r="Y292" i="7"/>
  <c r="H292" i="7"/>
  <c r="X292" i="7"/>
  <c r="G292" i="7"/>
  <c r="D292" i="7"/>
  <c r="C292" i="7"/>
  <c r="AC292" i="7"/>
  <c r="R292" i="7"/>
  <c r="Z292" i="7"/>
  <c r="P292" i="7"/>
  <c r="S292" i="7"/>
  <c r="O292" i="7"/>
  <c r="E284" i="7"/>
  <c r="AE284" i="7"/>
  <c r="U284" i="7"/>
  <c r="K284" i="7"/>
  <c r="B284" i="7"/>
  <c r="J284" i="7"/>
  <c r="A284" i="7"/>
  <c r="I284" i="7"/>
  <c r="AA284" i="7"/>
  <c r="Q284" i="7"/>
  <c r="F284" i="7"/>
  <c r="Y284" i="7"/>
  <c r="H284" i="7"/>
  <c r="X284" i="7"/>
  <c r="G284" i="7"/>
  <c r="D284" i="7"/>
  <c r="C284" i="7"/>
  <c r="AC284" i="7"/>
  <c r="R284" i="7"/>
  <c r="Z284" i="7"/>
  <c r="P284" i="7"/>
  <c r="S284" i="7"/>
  <c r="O284" i="7"/>
  <c r="E276" i="7"/>
  <c r="AE276" i="7"/>
  <c r="U276" i="7"/>
  <c r="K276" i="7"/>
  <c r="B276" i="7"/>
  <c r="J276" i="7"/>
  <c r="A276" i="7"/>
  <c r="I276" i="7"/>
  <c r="AA276" i="7"/>
  <c r="Q276" i="7"/>
  <c r="F276" i="7"/>
  <c r="Y276" i="7"/>
  <c r="H276" i="7"/>
  <c r="X276" i="7"/>
  <c r="G276" i="7"/>
  <c r="D276" i="7"/>
  <c r="C276" i="7"/>
  <c r="AC276" i="7"/>
  <c r="R276" i="7"/>
  <c r="Z276" i="7"/>
  <c r="P276" i="7"/>
  <c r="S276" i="7"/>
  <c r="O276" i="7"/>
  <c r="E268" i="7"/>
  <c r="AE268" i="7"/>
  <c r="U268" i="7"/>
  <c r="K268" i="7"/>
  <c r="B268" i="7"/>
  <c r="J268" i="7"/>
  <c r="A268" i="7"/>
  <c r="I268" i="7"/>
  <c r="AA268" i="7"/>
  <c r="Q268" i="7"/>
  <c r="F268" i="7"/>
  <c r="Y268" i="7"/>
  <c r="H268" i="7"/>
  <c r="X268" i="7"/>
  <c r="G268" i="7"/>
  <c r="D268" i="7"/>
  <c r="C268" i="7"/>
  <c r="AC268" i="7"/>
  <c r="R268" i="7"/>
  <c r="Z268" i="7"/>
  <c r="P268" i="7"/>
  <c r="S268" i="7"/>
  <c r="O268" i="7"/>
  <c r="E260" i="7"/>
  <c r="AE260" i="7"/>
  <c r="U260" i="7"/>
  <c r="K260" i="7"/>
  <c r="B260" i="7"/>
  <c r="J260" i="7"/>
  <c r="A260" i="7"/>
  <c r="I260" i="7"/>
  <c r="AA260" i="7"/>
  <c r="Q260" i="7"/>
  <c r="F260" i="7"/>
  <c r="Y260" i="7"/>
  <c r="H260" i="7"/>
  <c r="X260" i="7"/>
  <c r="G260" i="7"/>
  <c r="D260" i="7"/>
  <c r="C260" i="7"/>
  <c r="AC260" i="7"/>
  <c r="R260" i="7"/>
  <c r="Z260" i="7"/>
  <c r="P260" i="7"/>
  <c r="S260" i="7"/>
  <c r="O260" i="7"/>
  <c r="E252" i="7"/>
  <c r="AE252" i="7"/>
  <c r="U252" i="7"/>
  <c r="K252" i="7"/>
  <c r="B252" i="7"/>
  <c r="I252" i="7"/>
  <c r="R252" i="7"/>
  <c r="D252" i="7"/>
  <c r="Y252" i="7"/>
  <c r="Q252" i="7"/>
  <c r="C252" i="7"/>
  <c r="X252" i="7"/>
  <c r="P252" i="7"/>
  <c r="A252" i="7"/>
  <c r="O252" i="7"/>
  <c r="AA252" i="7"/>
  <c r="H252" i="7"/>
  <c r="Z252" i="7"/>
  <c r="G252" i="7"/>
  <c r="S252" i="7"/>
  <c r="J252" i="7"/>
  <c r="F252" i="7"/>
  <c r="AC252" i="7"/>
  <c r="E244" i="7"/>
  <c r="AA244" i="7"/>
  <c r="Q244" i="7"/>
  <c r="F244" i="7"/>
  <c r="Z244" i="7"/>
  <c r="P244" i="7"/>
  <c r="D244" i="7"/>
  <c r="O244" i="7"/>
  <c r="C244" i="7"/>
  <c r="AE244" i="7"/>
  <c r="U244" i="7"/>
  <c r="K244" i="7"/>
  <c r="B244" i="7"/>
  <c r="I244" i="7"/>
  <c r="Y244" i="7"/>
  <c r="S244" i="7"/>
  <c r="H244" i="7"/>
  <c r="X244" i="7"/>
  <c r="R244" i="7"/>
  <c r="J244" i="7"/>
  <c r="G244" i="7"/>
  <c r="A244" i="7"/>
  <c r="AC244" i="7"/>
  <c r="E236" i="7"/>
  <c r="AA236" i="7"/>
  <c r="Q236" i="7"/>
  <c r="F236" i="7"/>
  <c r="Z236" i="7"/>
  <c r="P236" i="7"/>
  <c r="D236" i="7"/>
  <c r="O236" i="7"/>
  <c r="C236" i="7"/>
  <c r="AE236" i="7"/>
  <c r="U236" i="7"/>
  <c r="K236" i="7"/>
  <c r="B236" i="7"/>
  <c r="I236" i="7"/>
  <c r="Y236" i="7"/>
  <c r="S236" i="7"/>
  <c r="H236" i="7"/>
  <c r="J236" i="7"/>
  <c r="G236" i="7"/>
  <c r="A236" i="7"/>
  <c r="AC236" i="7"/>
  <c r="X236" i="7"/>
  <c r="R236" i="7"/>
  <c r="E228" i="7"/>
  <c r="AA228" i="7"/>
  <c r="Q228" i="7"/>
  <c r="F228" i="7"/>
  <c r="Z228" i="7"/>
  <c r="P228" i="7"/>
  <c r="D228" i="7"/>
  <c r="O228" i="7"/>
  <c r="C228" i="7"/>
  <c r="AE228" i="7"/>
  <c r="U228" i="7"/>
  <c r="K228" i="7"/>
  <c r="B228" i="7"/>
  <c r="I228" i="7"/>
  <c r="Y228" i="7"/>
  <c r="S228" i="7"/>
  <c r="H228" i="7"/>
  <c r="X228" i="7"/>
  <c r="R228" i="7"/>
  <c r="J228" i="7"/>
  <c r="G228" i="7"/>
  <c r="A228" i="7"/>
  <c r="AC228" i="7"/>
  <c r="E220" i="7"/>
  <c r="AA220" i="7"/>
  <c r="Q220" i="7"/>
  <c r="F220" i="7"/>
  <c r="Z220" i="7"/>
  <c r="P220" i="7"/>
  <c r="D220" i="7"/>
  <c r="O220" i="7"/>
  <c r="C220" i="7"/>
  <c r="AE220" i="7"/>
  <c r="U220" i="7"/>
  <c r="K220" i="7"/>
  <c r="B220" i="7"/>
  <c r="I220" i="7"/>
  <c r="Y220" i="7"/>
  <c r="S220" i="7"/>
  <c r="H220" i="7"/>
  <c r="J220" i="7"/>
  <c r="G220" i="7"/>
  <c r="A220" i="7"/>
  <c r="AC220" i="7"/>
  <c r="X220" i="7"/>
  <c r="R220" i="7"/>
  <c r="E212" i="7"/>
  <c r="AA212" i="7"/>
  <c r="Q212" i="7"/>
  <c r="F212" i="7"/>
  <c r="Z212" i="7"/>
  <c r="P212" i="7"/>
  <c r="D212" i="7"/>
  <c r="O212" i="7"/>
  <c r="C212" i="7"/>
  <c r="AE212" i="7"/>
  <c r="U212" i="7"/>
  <c r="K212" i="7"/>
  <c r="B212" i="7"/>
  <c r="I212" i="7"/>
  <c r="Y212" i="7"/>
  <c r="S212" i="7"/>
  <c r="H212" i="7"/>
  <c r="X212" i="7"/>
  <c r="R212" i="7"/>
  <c r="J212" i="7"/>
  <c r="G212" i="7"/>
  <c r="A212" i="7"/>
  <c r="AC212" i="7"/>
  <c r="E204" i="7"/>
  <c r="Z204" i="7"/>
  <c r="P204" i="7"/>
  <c r="D204" i="7"/>
  <c r="O204" i="7"/>
  <c r="C204" i="7"/>
  <c r="AE204" i="7"/>
  <c r="U204" i="7"/>
  <c r="K204" i="7"/>
  <c r="B204" i="7"/>
  <c r="I204" i="7"/>
  <c r="Y204" i="7"/>
  <c r="S204" i="7"/>
  <c r="H204" i="7"/>
  <c r="R204" i="7"/>
  <c r="Q204" i="7"/>
  <c r="AC204" i="7"/>
  <c r="J204" i="7"/>
  <c r="AA204" i="7"/>
  <c r="G204" i="7"/>
  <c r="F204" i="7"/>
  <c r="X204" i="7"/>
  <c r="A204" i="7"/>
  <c r="E196" i="7"/>
  <c r="Z196" i="7"/>
  <c r="P196" i="7"/>
  <c r="D196" i="7"/>
  <c r="O196" i="7"/>
  <c r="C196" i="7"/>
  <c r="AE196" i="7"/>
  <c r="U196" i="7"/>
  <c r="K196" i="7"/>
  <c r="B196" i="7"/>
  <c r="Y196" i="7"/>
  <c r="S196" i="7"/>
  <c r="H196" i="7"/>
  <c r="A196" i="7"/>
  <c r="AC196" i="7"/>
  <c r="R196" i="7"/>
  <c r="AA196" i="7"/>
  <c r="Q196" i="7"/>
  <c r="J196" i="7"/>
  <c r="I196" i="7"/>
  <c r="X196" i="7"/>
  <c r="G196" i="7"/>
  <c r="F196" i="7"/>
  <c r="E188" i="7"/>
  <c r="Z188" i="7"/>
  <c r="P188" i="7"/>
  <c r="D188" i="7"/>
  <c r="O188" i="7"/>
  <c r="C188" i="7"/>
  <c r="AE188" i="7"/>
  <c r="U188" i="7"/>
  <c r="K188" i="7"/>
  <c r="B188" i="7"/>
  <c r="Y188" i="7"/>
  <c r="S188" i="7"/>
  <c r="H188" i="7"/>
  <c r="A188" i="7"/>
  <c r="AC188" i="7"/>
  <c r="R188" i="7"/>
  <c r="AA188" i="7"/>
  <c r="Q188" i="7"/>
  <c r="J188" i="7"/>
  <c r="I188" i="7"/>
  <c r="X188" i="7"/>
  <c r="G188" i="7"/>
  <c r="F188" i="7"/>
  <c r="E180" i="7"/>
  <c r="Z180" i="7"/>
  <c r="P180" i="7"/>
  <c r="D180" i="7"/>
  <c r="O180" i="7"/>
  <c r="C180" i="7"/>
  <c r="AE180" i="7"/>
  <c r="U180" i="7"/>
  <c r="K180" i="7"/>
  <c r="B180" i="7"/>
  <c r="Y180" i="7"/>
  <c r="S180" i="7"/>
  <c r="H180" i="7"/>
  <c r="A180" i="7"/>
  <c r="AC180" i="7"/>
  <c r="R180" i="7"/>
  <c r="AA180" i="7"/>
  <c r="Q180" i="7"/>
  <c r="J180" i="7"/>
  <c r="I180" i="7"/>
  <c r="X180" i="7"/>
  <c r="G180" i="7"/>
  <c r="F180" i="7"/>
  <c r="E172" i="7"/>
  <c r="I172" i="7"/>
  <c r="Y172" i="7"/>
  <c r="S172" i="7"/>
  <c r="H172" i="7"/>
  <c r="AC172" i="7"/>
  <c r="X172" i="7"/>
  <c r="R172" i="7"/>
  <c r="G172" i="7"/>
  <c r="AA172" i="7"/>
  <c r="Q172" i="7"/>
  <c r="F172" i="7"/>
  <c r="Z172" i="7"/>
  <c r="P172" i="7"/>
  <c r="D172" i="7"/>
  <c r="O172" i="7"/>
  <c r="C172" i="7"/>
  <c r="AE172" i="7"/>
  <c r="U172" i="7"/>
  <c r="K172" i="7"/>
  <c r="B172" i="7"/>
  <c r="J172" i="7"/>
  <c r="A172" i="7"/>
  <c r="E164" i="7"/>
  <c r="I164" i="7"/>
  <c r="Y164" i="7"/>
  <c r="S164" i="7"/>
  <c r="H164" i="7"/>
  <c r="AC164" i="7"/>
  <c r="X164" i="7"/>
  <c r="R164" i="7"/>
  <c r="G164" i="7"/>
  <c r="AA164" i="7"/>
  <c r="Q164" i="7"/>
  <c r="F164" i="7"/>
  <c r="Z164" i="7"/>
  <c r="P164" i="7"/>
  <c r="D164" i="7"/>
  <c r="O164" i="7"/>
  <c r="C164" i="7"/>
  <c r="AE164" i="7"/>
  <c r="U164" i="7"/>
  <c r="K164" i="7"/>
  <c r="B164" i="7"/>
  <c r="A164" i="7"/>
  <c r="J164" i="7"/>
  <c r="E156" i="7"/>
  <c r="I156" i="7"/>
  <c r="Y156" i="7"/>
  <c r="S156" i="7"/>
  <c r="H156" i="7"/>
  <c r="AC156" i="7"/>
  <c r="X156" i="7"/>
  <c r="R156" i="7"/>
  <c r="G156" i="7"/>
  <c r="AA156" i="7"/>
  <c r="Q156" i="7"/>
  <c r="F156" i="7"/>
  <c r="Z156" i="7"/>
  <c r="P156" i="7"/>
  <c r="D156" i="7"/>
  <c r="O156" i="7"/>
  <c r="C156" i="7"/>
  <c r="AE156" i="7"/>
  <c r="U156" i="7"/>
  <c r="K156" i="7"/>
  <c r="B156" i="7"/>
  <c r="J156" i="7"/>
  <c r="A156" i="7"/>
  <c r="E148" i="7"/>
  <c r="I148" i="7"/>
  <c r="Y148" i="7"/>
  <c r="S148" i="7"/>
  <c r="H148" i="7"/>
  <c r="AC148" i="7"/>
  <c r="X148" i="7"/>
  <c r="R148" i="7"/>
  <c r="G148" i="7"/>
  <c r="AA148" i="7"/>
  <c r="Q148" i="7"/>
  <c r="F148" i="7"/>
  <c r="Z148" i="7"/>
  <c r="P148" i="7"/>
  <c r="D148" i="7"/>
  <c r="O148" i="7"/>
  <c r="C148" i="7"/>
  <c r="AE148" i="7"/>
  <c r="U148" i="7"/>
  <c r="K148" i="7"/>
  <c r="B148" i="7"/>
  <c r="J148" i="7"/>
  <c r="A148" i="7"/>
  <c r="E140" i="7"/>
  <c r="I140" i="7"/>
  <c r="Y140" i="7"/>
  <c r="S140" i="7"/>
  <c r="H140" i="7"/>
  <c r="AC140" i="7"/>
  <c r="X140" i="7"/>
  <c r="R140" i="7"/>
  <c r="G140" i="7"/>
  <c r="AA140" i="7"/>
  <c r="Q140" i="7"/>
  <c r="F140" i="7"/>
  <c r="Z140" i="7"/>
  <c r="P140" i="7"/>
  <c r="D140" i="7"/>
  <c r="O140" i="7"/>
  <c r="C140" i="7"/>
  <c r="K140" i="7"/>
  <c r="J140" i="7"/>
  <c r="U140" i="7"/>
  <c r="AE140" i="7"/>
  <c r="B140" i="7"/>
  <c r="A140" i="7"/>
  <c r="E132" i="7"/>
  <c r="I132" i="7"/>
  <c r="Y132" i="7"/>
  <c r="S132" i="7"/>
  <c r="H132" i="7"/>
  <c r="AC132" i="7"/>
  <c r="X132" i="7"/>
  <c r="R132" i="7"/>
  <c r="G132" i="7"/>
  <c r="AA132" i="7"/>
  <c r="Q132" i="7"/>
  <c r="F132" i="7"/>
  <c r="Z132" i="7"/>
  <c r="P132" i="7"/>
  <c r="D132" i="7"/>
  <c r="O132" i="7"/>
  <c r="C132" i="7"/>
  <c r="A132" i="7"/>
  <c r="AE132" i="7"/>
  <c r="B132" i="7"/>
  <c r="U132" i="7"/>
  <c r="K132" i="7"/>
  <c r="J132" i="7"/>
  <c r="E124" i="7"/>
  <c r="I124" i="7"/>
  <c r="Y124" i="7"/>
  <c r="S124" i="7"/>
  <c r="H124" i="7"/>
  <c r="AC124" i="7"/>
  <c r="X124" i="7"/>
  <c r="R124" i="7"/>
  <c r="G124" i="7"/>
  <c r="AA124" i="7"/>
  <c r="Q124" i="7"/>
  <c r="F124" i="7"/>
  <c r="Z124" i="7"/>
  <c r="P124" i="7"/>
  <c r="D124" i="7"/>
  <c r="O124" i="7"/>
  <c r="C124" i="7"/>
  <c r="K124" i="7"/>
  <c r="J124" i="7"/>
  <c r="AE124" i="7"/>
  <c r="B124" i="7"/>
  <c r="A124" i="7"/>
  <c r="U124" i="7"/>
  <c r="E116" i="7"/>
  <c r="I116" i="7"/>
  <c r="Y116" i="7"/>
  <c r="S116" i="7"/>
  <c r="H116" i="7"/>
  <c r="AC116" i="7"/>
  <c r="X116" i="7"/>
  <c r="R116" i="7"/>
  <c r="G116" i="7"/>
  <c r="AA116" i="7"/>
  <c r="Q116" i="7"/>
  <c r="F116" i="7"/>
  <c r="Z116" i="7"/>
  <c r="P116" i="7"/>
  <c r="D116" i="7"/>
  <c r="O116" i="7"/>
  <c r="C116" i="7"/>
  <c r="A116" i="7"/>
  <c r="U116" i="7"/>
  <c r="B116" i="7"/>
  <c r="K116" i="7"/>
  <c r="J116" i="7"/>
  <c r="AE116" i="7"/>
  <c r="E108" i="7"/>
  <c r="I108" i="7"/>
  <c r="Y108" i="7"/>
  <c r="S108" i="7"/>
  <c r="H108" i="7"/>
  <c r="AC108" i="7"/>
  <c r="X108" i="7"/>
  <c r="R108" i="7"/>
  <c r="G108" i="7"/>
  <c r="AA108" i="7"/>
  <c r="Q108" i="7"/>
  <c r="F108" i="7"/>
  <c r="Z108" i="7"/>
  <c r="P108" i="7"/>
  <c r="D108" i="7"/>
  <c r="O108" i="7"/>
  <c r="C108" i="7"/>
  <c r="K108" i="7"/>
  <c r="J108" i="7"/>
  <c r="U108" i="7"/>
  <c r="AE108" i="7"/>
  <c r="B108" i="7"/>
  <c r="A108" i="7"/>
  <c r="E100" i="7"/>
  <c r="I100" i="7"/>
  <c r="Y100" i="7"/>
  <c r="S100" i="7"/>
  <c r="H100" i="7"/>
  <c r="AC100" i="7"/>
  <c r="X100" i="7"/>
  <c r="R100" i="7"/>
  <c r="G100" i="7"/>
  <c r="AA100" i="7"/>
  <c r="Q100" i="7"/>
  <c r="F100" i="7"/>
  <c r="Z100" i="7"/>
  <c r="P100" i="7"/>
  <c r="D100" i="7"/>
  <c r="O100" i="7"/>
  <c r="C100" i="7"/>
  <c r="A100" i="7"/>
  <c r="B100" i="7"/>
  <c r="AE100" i="7"/>
  <c r="U100" i="7"/>
  <c r="K100" i="7"/>
  <c r="J100" i="7"/>
  <c r="E92" i="7"/>
  <c r="I92" i="7"/>
  <c r="Y92" i="7"/>
  <c r="S92" i="7"/>
  <c r="H92" i="7"/>
  <c r="AC92" i="7"/>
  <c r="X92" i="7"/>
  <c r="R92" i="7"/>
  <c r="G92" i="7"/>
  <c r="AA92" i="7"/>
  <c r="Q92" i="7"/>
  <c r="F92" i="7"/>
  <c r="Z92" i="7"/>
  <c r="P92" i="7"/>
  <c r="D92" i="7"/>
  <c r="O92" i="7"/>
  <c r="C92" i="7"/>
  <c r="K92" i="7"/>
  <c r="J92" i="7"/>
  <c r="AE92" i="7"/>
  <c r="B92" i="7"/>
  <c r="A92" i="7"/>
  <c r="U92" i="7"/>
  <c r="E84" i="7"/>
  <c r="AC84" i="7"/>
  <c r="X84" i="7"/>
  <c r="R84" i="7"/>
  <c r="G84" i="7"/>
  <c r="I84" i="7"/>
  <c r="AE84" i="7"/>
  <c r="H84" i="7"/>
  <c r="J84" i="7"/>
  <c r="S84" i="7"/>
  <c r="F84" i="7"/>
  <c r="U84" i="7"/>
  <c r="Y84" i="7"/>
  <c r="Q84" i="7"/>
  <c r="D84" i="7"/>
  <c r="P84" i="7"/>
  <c r="C84" i="7"/>
  <c r="AA84" i="7"/>
  <c r="O84" i="7"/>
  <c r="B84" i="7"/>
  <c r="Z84" i="7"/>
  <c r="K84" i="7"/>
  <c r="A84" i="7"/>
  <c r="E76" i="7"/>
  <c r="Z76" i="7"/>
  <c r="P76" i="7"/>
  <c r="D76" i="7"/>
  <c r="O76" i="7"/>
  <c r="C76" i="7"/>
  <c r="Q76" i="7"/>
  <c r="AE76" i="7"/>
  <c r="U76" i="7"/>
  <c r="K76" i="7"/>
  <c r="B76" i="7"/>
  <c r="F76" i="7"/>
  <c r="J76" i="7"/>
  <c r="A76" i="7"/>
  <c r="AA76" i="7"/>
  <c r="I76" i="7"/>
  <c r="Y76" i="7"/>
  <c r="S76" i="7"/>
  <c r="H76" i="7"/>
  <c r="AC76" i="7"/>
  <c r="X76" i="7"/>
  <c r="R76" i="7"/>
  <c r="G76" i="7"/>
  <c r="E68" i="7"/>
  <c r="Z68" i="7"/>
  <c r="P68" i="7"/>
  <c r="D68" i="7"/>
  <c r="AA68" i="7"/>
  <c r="O68" i="7"/>
  <c r="C68" i="7"/>
  <c r="AE68" i="7"/>
  <c r="U68" i="7"/>
  <c r="K68" i="7"/>
  <c r="B68" i="7"/>
  <c r="J68" i="7"/>
  <c r="A68" i="7"/>
  <c r="Q68" i="7"/>
  <c r="I68" i="7"/>
  <c r="Y68" i="7"/>
  <c r="S68" i="7"/>
  <c r="H68" i="7"/>
  <c r="AC68" i="7"/>
  <c r="X68" i="7"/>
  <c r="R68" i="7"/>
  <c r="G68" i="7"/>
  <c r="F68" i="7"/>
  <c r="E60" i="7"/>
  <c r="Z60" i="7"/>
  <c r="P60" i="7"/>
  <c r="D60" i="7"/>
  <c r="F60" i="7"/>
  <c r="O60" i="7"/>
  <c r="C60" i="7"/>
  <c r="AE60" i="7"/>
  <c r="U60" i="7"/>
  <c r="K60" i="7"/>
  <c r="B60" i="7"/>
  <c r="J60" i="7"/>
  <c r="A60" i="7"/>
  <c r="I60" i="7"/>
  <c r="Q60" i="7"/>
  <c r="Y60" i="7"/>
  <c r="S60" i="7"/>
  <c r="H60" i="7"/>
  <c r="AC60" i="7"/>
  <c r="X60" i="7"/>
  <c r="R60" i="7"/>
  <c r="G60" i="7"/>
  <c r="AA60" i="7"/>
  <c r="E52" i="7"/>
  <c r="Z52" i="7"/>
  <c r="P52" i="7"/>
  <c r="D52" i="7"/>
  <c r="F52" i="7"/>
  <c r="O52" i="7"/>
  <c r="C52" i="7"/>
  <c r="AE52" i="7"/>
  <c r="U52" i="7"/>
  <c r="K52" i="7"/>
  <c r="B52" i="7"/>
  <c r="Q52" i="7"/>
  <c r="J52" i="7"/>
  <c r="A52" i="7"/>
  <c r="AA52" i="7"/>
  <c r="I52" i="7"/>
  <c r="Y52" i="7"/>
  <c r="S52" i="7"/>
  <c r="H52" i="7"/>
  <c r="AC52" i="7"/>
  <c r="X52" i="7"/>
  <c r="R52" i="7"/>
  <c r="G52" i="7"/>
  <c r="E44" i="7"/>
  <c r="Z44" i="7"/>
  <c r="P44" i="7"/>
  <c r="D44" i="7"/>
  <c r="AA44" i="7"/>
  <c r="O44" i="7"/>
  <c r="C44" i="7"/>
  <c r="AE44" i="7"/>
  <c r="U44" i="7"/>
  <c r="K44" i="7"/>
  <c r="B44" i="7"/>
  <c r="Q44" i="7"/>
  <c r="J44" i="7"/>
  <c r="A44" i="7"/>
  <c r="H44" i="7"/>
  <c r="I44" i="7"/>
  <c r="S44" i="7"/>
  <c r="F44" i="7"/>
  <c r="Y44" i="7"/>
  <c r="AC44" i="7"/>
  <c r="X44" i="7"/>
  <c r="R44" i="7"/>
  <c r="G44" i="7"/>
  <c r="E36" i="7"/>
  <c r="Z36" i="7"/>
  <c r="P36" i="7"/>
  <c r="D36" i="7"/>
  <c r="Q36" i="7"/>
  <c r="O36" i="7"/>
  <c r="C36" i="7"/>
  <c r="AE36" i="7"/>
  <c r="U36" i="7"/>
  <c r="K36" i="7"/>
  <c r="B36" i="7"/>
  <c r="Y36" i="7"/>
  <c r="AA36" i="7"/>
  <c r="J36" i="7"/>
  <c r="A36" i="7"/>
  <c r="I36" i="7"/>
  <c r="S36" i="7"/>
  <c r="H36" i="7"/>
  <c r="AC36" i="7"/>
  <c r="X36" i="7"/>
  <c r="R36" i="7"/>
  <c r="G36" i="7"/>
  <c r="F36" i="7"/>
  <c r="E28" i="7"/>
  <c r="Z28" i="7"/>
  <c r="P28" i="7"/>
  <c r="D28" i="7"/>
  <c r="Y28" i="7"/>
  <c r="O28" i="7"/>
  <c r="C28" i="7"/>
  <c r="Q28" i="7"/>
  <c r="AE28" i="7"/>
  <c r="U28" i="7"/>
  <c r="K28" i="7"/>
  <c r="B28" i="7"/>
  <c r="S28" i="7"/>
  <c r="J28" i="7"/>
  <c r="A28" i="7"/>
  <c r="F28" i="7"/>
  <c r="I28" i="7"/>
  <c r="H28" i="7"/>
  <c r="AC28" i="7"/>
  <c r="X28" i="7"/>
  <c r="R28" i="7"/>
  <c r="G28" i="7"/>
  <c r="AA28" i="7"/>
  <c r="E20" i="7"/>
  <c r="Z20" i="7"/>
  <c r="P20" i="7"/>
  <c r="D20" i="7"/>
  <c r="AA20" i="7"/>
  <c r="O20" i="7"/>
  <c r="C20" i="7"/>
  <c r="Y20" i="7"/>
  <c r="AE20" i="7"/>
  <c r="U20" i="7"/>
  <c r="K20" i="7"/>
  <c r="B20" i="7"/>
  <c r="F20" i="7"/>
  <c r="J20" i="7"/>
  <c r="A20" i="7"/>
  <c r="I20" i="7"/>
  <c r="S20" i="7"/>
  <c r="Q20" i="7"/>
  <c r="H20" i="7"/>
  <c r="AC20" i="7"/>
  <c r="X20" i="7"/>
  <c r="R20" i="7"/>
  <c r="G20" i="7"/>
  <c r="E12" i="7"/>
  <c r="Z12" i="7"/>
  <c r="P12" i="7"/>
  <c r="D12" i="7"/>
  <c r="F12" i="7"/>
  <c r="O12" i="7"/>
  <c r="C12" i="7"/>
  <c r="Y12" i="7"/>
  <c r="AA12" i="7"/>
  <c r="AE12" i="7"/>
  <c r="U12" i="7"/>
  <c r="K12" i="7"/>
  <c r="B12" i="7"/>
  <c r="H12" i="7"/>
  <c r="Q12" i="7"/>
  <c r="J12" i="7"/>
  <c r="A12" i="7"/>
  <c r="I12" i="7"/>
  <c r="S12" i="7"/>
  <c r="AC12" i="7"/>
  <c r="X12" i="7"/>
  <c r="R12" i="7"/>
  <c r="G12" i="7"/>
  <c r="E937" i="7"/>
  <c r="O937" i="7"/>
  <c r="C937" i="7"/>
  <c r="AE937" i="7"/>
  <c r="U937" i="7"/>
  <c r="K937" i="7"/>
  <c r="B937" i="7"/>
  <c r="J937" i="7"/>
  <c r="A937" i="7"/>
  <c r="I937" i="7"/>
  <c r="Y937" i="7"/>
  <c r="S937" i="7"/>
  <c r="H937" i="7"/>
  <c r="AC937" i="7"/>
  <c r="X937" i="7"/>
  <c r="R937" i="7"/>
  <c r="G937" i="7"/>
  <c r="Z937" i="7"/>
  <c r="P937" i="7"/>
  <c r="D937" i="7"/>
  <c r="AA937" i="7"/>
  <c r="Q937" i="7"/>
  <c r="F937" i="7"/>
  <c r="E417" i="7"/>
  <c r="O417" i="7"/>
  <c r="C417" i="7"/>
  <c r="AE417" i="7"/>
  <c r="U417" i="7"/>
  <c r="K417" i="7"/>
  <c r="B417" i="7"/>
  <c r="J417" i="7"/>
  <c r="A417" i="7"/>
  <c r="I417" i="7"/>
  <c r="Y417" i="7"/>
  <c r="S417" i="7"/>
  <c r="H417" i="7"/>
  <c r="AC417" i="7"/>
  <c r="X417" i="7"/>
  <c r="R417" i="7"/>
  <c r="G417" i="7"/>
  <c r="AA417" i="7"/>
  <c r="Q417" i="7"/>
  <c r="F417" i="7"/>
  <c r="P417" i="7"/>
  <c r="D417" i="7"/>
  <c r="Z417" i="7"/>
  <c r="J1003" i="7"/>
  <c r="A1003" i="7"/>
  <c r="I1003" i="7"/>
  <c r="AC1003" i="7"/>
  <c r="X1003" i="7"/>
  <c r="R1003" i="7"/>
  <c r="G1003" i="7"/>
  <c r="E1003" i="7"/>
  <c r="AA1003" i="7"/>
  <c r="Q1003" i="7"/>
  <c r="F1003" i="7"/>
  <c r="Z1003" i="7"/>
  <c r="P1003" i="7"/>
  <c r="D1003" i="7"/>
  <c r="U1003" i="7"/>
  <c r="S1003" i="7"/>
  <c r="AE1003" i="7"/>
  <c r="O1003" i="7"/>
  <c r="K1003" i="7"/>
  <c r="H1003" i="7"/>
  <c r="C1003" i="7"/>
  <c r="Y1003" i="7"/>
  <c r="B1003" i="7"/>
  <c r="E995" i="7"/>
  <c r="AE995" i="7"/>
  <c r="U995" i="7"/>
  <c r="K995" i="7"/>
  <c r="B995" i="7"/>
  <c r="J995" i="7"/>
  <c r="A995" i="7"/>
  <c r="I995" i="7"/>
  <c r="Y995" i="7"/>
  <c r="S995" i="7"/>
  <c r="H995" i="7"/>
  <c r="AC995" i="7"/>
  <c r="X995" i="7"/>
  <c r="R995" i="7"/>
  <c r="G995" i="7"/>
  <c r="AA995" i="7"/>
  <c r="Q995" i="7"/>
  <c r="F995" i="7"/>
  <c r="P995" i="7"/>
  <c r="O995" i="7"/>
  <c r="D995" i="7"/>
  <c r="C995" i="7"/>
  <c r="Z995" i="7"/>
  <c r="E987" i="7"/>
  <c r="AE987" i="7"/>
  <c r="U987" i="7"/>
  <c r="I987" i="7"/>
  <c r="AC987" i="7"/>
  <c r="X987" i="7"/>
  <c r="AA987" i="7"/>
  <c r="Q987" i="7"/>
  <c r="F987" i="7"/>
  <c r="S987" i="7"/>
  <c r="D987" i="7"/>
  <c r="Z987" i="7"/>
  <c r="R987" i="7"/>
  <c r="C987" i="7"/>
  <c r="P987" i="7"/>
  <c r="B987" i="7"/>
  <c r="O987" i="7"/>
  <c r="A987" i="7"/>
  <c r="Y987" i="7"/>
  <c r="K987" i="7"/>
  <c r="J987" i="7"/>
  <c r="G987" i="7"/>
  <c r="H987" i="7"/>
  <c r="E979" i="7"/>
  <c r="AC979" i="7"/>
  <c r="X979" i="7"/>
  <c r="R979" i="7"/>
  <c r="G979" i="7"/>
  <c r="AA979" i="7"/>
  <c r="Q979" i="7"/>
  <c r="F979" i="7"/>
  <c r="Z979" i="7"/>
  <c r="P979" i="7"/>
  <c r="D979" i="7"/>
  <c r="O979" i="7"/>
  <c r="C979" i="7"/>
  <c r="AE979" i="7"/>
  <c r="U979" i="7"/>
  <c r="K979" i="7"/>
  <c r="B979" i="7"/>
  <c r="J979" i="7"/>
  <c r="A979" i="7"/>
  <c r="Y979" i="7"/>
  <c r="S979" i="7"/>
  <c r="H979" i="7"/>
  <c r="I979" i="7"/>
  <c r="E971" i="7"/>
  <c r="Y971" i="7"/>
  <c r="S971" i="7"/>
  <c r="H971" i="7"/>
  <c r="AC971" i="7"/>
  <c r="X971" i="7"/>
  <c r="R971" i="7"/>
  <c r="G971" i="7"/>
  <c r="AA971" i="7"/>
  <c r="Q971" i="7"/>
  <c r="F971" i="7"/>
  <c r="Z971" i="7"/>
  <c r="P971" i="7"/>
  <c r="D971" i="7"/>
  <c r="O971" i="7"/>
  <c r="C971" i="7"/>
  <c r="AE971" i="7"/>
  <c r="U971" i="7"/>
  <c r="K971" i="7"/>
  <c r="B971" i="7"/>
  <c r="I971" i="7"/>
  <c r="J971" i="7"/>
  <c r="A971" i="7"/>
  <c r="E963" i="7"/>
  <c r="Y963" i="7"/>
  <c r="S963" i="7"/>
  <c r="H963" i="7"/>
  <c r="AC963" i="7"/>
  <c r="X963" i="7"/>
  <c r="R963" i="7"/>
  <c r="G963" i="7"/>
  <c r="AA963" i="7"/>
  <c r="Q963" i="7"/>
  <c r="F963" i="7"/>
  <c r="Z963" i="7"/>
  <c r="P963" i="7"/>
  <c r="D963" i="7"/>
  <c r="O963" i="7"/>
  <c r="C963" i="7"/>
  <c r="AE963" i="7"/>
  <c r="U963" i="7"/>
  <c r="K963" i="7"/>
  <c r="B963" i="7"/>
  <c r="I963" i="7"/>
  <c r="A963" i="7"/>
  <c r="J963" i="7"/>
  <c r="E955" i="7"/>
  <c r="Y955" i="7"/>
  <c r="S955" i="7"/>
  <c r="H955" i="7"/>
  <c r="AC955" i="7"/>
  <c r="X955" i="7"/>
  <c r="R955" i="7"/>
  <c r="G955" i="7"/>
  <c r="AA955" i="7"/>
  <c r="Q955" i="7"/>
  <c r="F955" i="7"/>
  <c r="Z955" i="7"/>
  <c r="P955" i="7"/>
  <c r="D955" i="7"/>
  <c r="O955" i="7"/>
  <c r="C955" i="7"/>
  <c r="AE955" i="7"/>
  <c r="U955" i="7"/>
  <c r="K955" i="7"/>
  <c r="B955" i="7"/>
  <c r="I955" i="7"/>
  <c r="J955" i="7"/>
  <c r="A955" i="7"/>
  <c r="E947" i="7"/>
  <c r="Z947" i="7"/>
  <c r="P947" i="7"/>
  <c r="D947" i="7"/>
  <c r="AE947" i="7"/>
  <c r="U947" i="7"/>
  <c r="K947" i="7"/>
  <c r="B947" i="7"/>
  <c r="I947" i="7"/>
  <c r="X947" i="7"/>
  <c r="J947" i="7"/>
  <c r="H947" i="7"/>
  <c r="G947" i="7"/>
  <c r="AC947" i="7"/>
  <c r="F947" i="7"/>
  <c r="AA947" i="7"/>
  <c r="S947" i="7"/>
  <c r="C947" i="7"/>
  <c r="R947" i="7"/>
  <c r="A947" i="7"/>
  <c r="Y947" i="7"/>
  <c r="O947" i="7"/>
  <c r="Q947" i="7"/>
  <c r="E939" i="7"/>
  <c r="Y939" i="7"/>
  <c r="S939" i="7"/>
  <c r="H939" i="7"/>
  <c r="AC939" i="7"/>
  <c r="X939" i="7"/>
  <c r="R939" i="7"/>
  <c r="G939" i="7"/>
  <c r="AA939" i="7"/>
  <c r="Q939" i="7"/>
  <c r="F939" i="7"/>
  <c r="Z939" i="7"/>
  <c r="P939" i="7"/>
  <c r="D939" i="7"/>
  <c r="O939" i="7"/>
  <c r="C939" i="7"/>
  <c r="AE939" i="7"/>
  <c r="U939" i="7"/>
  <c r="K939" i="7"/>
  <c r="B939" i="7"/>
  <c r="I939" i="7"/>
  <c r="J939" i="7"/>
  <c r="A939" i="7"/>
  <c r="E931" i="7"/>
  <c r="Y931" i="7"/>
  <c r="S931" i="7"/>
  <c r="H931" i="7"/>
  <c r="AC931" i="7"/>
  <c r="X931" i="7"/>
  <c r="R931" i="7"/>
  <c r="G931" i="7"/>
  <c r="AA931" i="7"/>
  <c r="Q931" i="7"/>
  <c r="F931" i="7"/>
  <c r="Z931" i="7"/>
  <c r="P931" i="7"/>
  <c r="D931" i="7"/>
  <c r="O931" i="7"/>
  <c r="C931" i="7"/>
  <c r="AE931" i="7"/>
  <c r="U931" i="7"/>
  <c r="K931" i="7"/>
  <c r="B931" i="7"/>
  <c r="I931" i="7"/>
  <c r="J931" i="7"/>
  <c r="A931" i="7"/>
  <c r="E923" i="7"/>
  <c r="Y923" i="7"/>
  <c r="S923" i="7"/>
  <c r="H923" i="7"/>
  <c r="AC923" i="7"/>
  <c r="X923" i="7"/>
  <c r="R923" i="7"/>
  <c r="G923" i="7"/>
  <c r="Z923" i="7"/>
  <c r="P923" i="7"/>
  <c r="D923" i="7"/>
  <c r="AE923" i="7"/>
  <c r="U923" i="7"/>
  <c r="K923" i="7"/>
  <c r="B923" i="7"/>
  <c r="I923" i="7"/>
  <c r="F923" i="7"/>
  <c r="C923" i="7"/>
  <c r="A923" i="7"/>
  <c r="Q923" i="7"/>
  <c r="O923" i="7"/>
  <c r="J923" i="7"/>
  <c r="AA923" i="7"/>
  <c r="E915" i="7"/>
  <c r="AE915" i="7"/>
  <c r="U915" i="7"/>
  <c r="K915" i="7"/>
  <c r="B915" i="7"/>
  <c r="J915" i="7"/>
  <c r="A915" i="7"/>
  <c r="I915" i="7"/>
  <c r="Y915" i="7"/>
  <c r="S915" i="7"/>
  <c r="H915" i="7"/>
  <c r="AC915" i="7"/>
  <c r="X915" i="7"/>
  <c r="R915" i="7"/>
  <c r="G915" i="7"/>
  <c r="AA915" i="7"/>
  <c r="Q915" i="7"/>
  <c r="F915" i="7"/>
  <c r="Z915" i="7"/>
  <c r="P915" i="7"/>
  <c r="D915" i="7"/>
  <c r="O915" i="7"/>
  <c r="C915" i="7"/>
  <c r="E907" i="7"/>
  <c r="AE907" i="7"/>
  <c r="U907" i="7"/>
  <c r="K907" i="7"/>
  <c r="B907" i="7"/>
  <c r="J907" i="7"/>
  <c r="A907" i="7"/>
  <c r="I907" i="7"/>
  <c r="Y907" i="7"/>
  <c r="S907" i="7"/>
  <c r="H907" i="7"/>
  <c r="AC907" i="7"/>
  <c r="X907" i="7"/>
  <c r="R907" i="7"/>
  <c r="G907" i="7"/>
  <c r="AA907" i="7"/>
  <c r="Q907" i="7"/>
  <c r="F907" i="7"/>
  <c r="D907" i="7"/>
  <c r="C907" i="7"/>
  <c r="Z907" i="7"/>
  <c r="P907" i="7"/>
  <c r="O907" i="7"/>
  <c r="E899" i="7"/>
  <c r="AE899" i="7"/>
  <c r="U899" i="7"/>
  <c r="K899" i="7"/>
  <c r="B899" i="7"/>
  <c r="J899" i="7"/>
  <c r="A899" i="7"/>
  <c r="I899" i="7"/>
  <c r="Y899" i="7"/>
  <c r="S899" i="7"/>
  <c r="H899" i="7"/>
  <c r="AC899" i="7"/>
  <c r="X899" i="7"/>
  <c r="R899" i="7"/>
  <c r="G899" i="7"/>
  <c r="AA899" i="7"/>
  <c r="Q899" i="7"/>
  <c r="F899" i="7"/>
  <c r="P899" i="7"/>
  <c r="O899" i="7"/>
  <c r="D899" i="7"/>
  <c r="C899" i="7"/>
  <c r="Z899" i="7"/>
  <c r="E891" i="7"/>
  <c r="AC891" i="7"/>
  <c r="X891" i="7"/>
  <c r="R891" i="7"/>
  <c r="G891" i="7"/>
  <c r="AA891" i="7"/>
  <c r="Q891" i="7"/>
  <c r="F891" i="7"/>
  <c r="Z891" i="7"/>
  <c r="P891" i="7"/>
  <c r="D891" i="7"/>
  <c r="O891" i="7"/>
  <c r="C891" i="7"/>
  <c r="AE891" i="7"/>
  <c r="U891" i="7"/>
  <c r="K891" i="7"/>
  <c r="B891" i="7"/>
  <c r="J891" i="7"/>
  <c r="A891" i="7"/>
  <c r="I891" i="7"/>
  <c r="Y891" i="7"/>
  <c r="H891" i="7"/>
  <c r="S891" i="7"/>
  <c r="E883" i="7"/>
  <c r="AA883" i="7"/>
  <c r="Q883" i="7"/>
  <c r="F883" i="7"/>
  <c r="Z883" i="7"/>
  <c r="P883" i="7"/>
  <c r="D883" i="7"/>
  <c r="O883" i="7"/>
  <c r="C883" i="7"/>
  <c r="AE883" i="7"/>
  <c r="U883" i="7"/>
  <c r="K883" i="7"/>
  <c r="B883" i="7"/>
  <c r="J883" i="7"/>
  <c r="A883" i="7"/>
  <c r="I883" i="7"/>
  <c r="AC883" i="7"/>
  <c r="X883" i="7"/>
  <c r="R883" i="7"/>
  <c r="G883" i="7"/>
  <c r="H883" i="7"/>
  <c r="Y883" i="7"/>
  <c r="S883" i="7"/>
  <c r="E875" i="7"/>
  <c r="AA875" i="7"/>
  <c r="Q875" i="7"/>
  <c r="F875" i="7"/>
  <c r="Z875" i="7"/>
  <c r="P875" i="7"/>
  <c r="D875" i="7"/>
  <c r="O875" i="7"/>
  <c r="C875" i="7"/>
  <c r="AE875" i="7"/>
  <c r="U875" i="7"/>
  <c r="K875" i="7"/>
  <c r="B875" i="7"/>
  <c r="J875" i="7"/>
  <c r="A875" i="7"/>
  <c r="I875" i="7"/>
  <c r="AC875" i="7"/>
  <c r="X875" i="7"/>
  <c r="R875" i="7"/>
  <c r="G875" i="7"/>
  <c r="Y875" i="7"/>
  <c r="S875" i="7"/>
  <c r="H875" i="7"/>
  <c r="E867" i="7"/>
  <c r="AA867" i="7"/>
  <c r="Q867" i="7"/>
  <c r="F867" i="7"/>
  <c r="Z867" i="7"/>
  <c r="P867" i="7"/>
  <c r="D867" i="7"/>
  <c r="O867" i="7"/>
  <c r="C867" i="7"/>
  <c r="AE867" i="7"/>
  <c r="U867" i="7"/>
  <c r="K867" i="7"/>
  <c r="B867" i="7"/>
  <c r="J867" i="7"/>
  <c r="A867" i="7"/>
  <c r="I867" i="7"/>
  <c r="AC867" i="7"/>
  <c r="X867" i="7"/>
  <c r="R867" i="7"/>
  <c r="G867" i="7"/>
  <c r="Y867" i="7"/>
  <c r="S867" i="7"/>
  <c r="H867" i="7"/>
  <c r="E859" i="7"/>
  <c r="Z859" i="7"/>
  <c r="P859" i="7"/>
  <c r="D859" i="7"/>
  <c r="O859" i="7"/>
  <c r="C859" i="7"/>
  <c r="AE859" i="7"/>
  <c r="U859" i="7"/>
  <c r="K859" i="7"/>
  <c r="B859" i="7"/>
  <c r="J859" i="7"/>
  <c r="A859" i="7"/>
  <c r="I859" i="7"/>
  <c r="AC859" i="7"/>
  <c r="X859" i="7"/>
  <c r="R859" i="7"/>
  <c r="G859" i="7"/>
  <c r="Q859" i="7"/>
  <c r="H859" i="7"/>
  <c r="F859" i="7"/>
  <c r="AA859" i="7"/>
  <c r="Y859" i="7"/>
  <c r="S859" i="7"/>
  <c r="E851" i="7"/>
  <c r="Y851" i="7"/>
  <c r="S851" i="7"/>
  <c r="H851" i="7"/>
  <c r="AC851" i="7"/>
  <c r="X851" i="7"/>
  <c r="R851" i="7"/>
  <c r="G851" i="7"/>
  <c r="AA851" i="7"/>
  <c r="Q851" i="7"/>
  <c r="F851" i="7"/>
  <c r="Z851" i="7"/>
  <c r="P851" i="7"/>
  <c r="D851" i="7"/>
  <c r="O851" i="7"/>
  <c r="C851" i="7"/>
  <c r="AE851" i="7"/>
  <c r="U851" i="7"/>
  <c r="K851" i="7"/>
  <c r="B851" i="7"/>
  <c r="J851" i="7"/>
  <c r="A851" i="7"/>
  <c r="I851" i="7"/>
  <c r="E843" i="7"/>
  <c r="Y843" i="7"/>
  <c r="S843" i="7"/>
  <c r="H843" i="7"/>
  <c r="AC843" i="7"/>
  <c r="X843" i="7"/>
  <c r="R843" i="7"/>
  <c r="G843" i="7"/>
  <c r="AA843" i="7"/>
  <c r="Q843" i="7"/>
  <c r="F843" i="7"/>
  <c r="Z843" i="7"/>
  <c r="P843" i="7"/>
  <c r="D843" i="7"/>
  <c r="O843" i="7"/>
  <c r="C843" i="7"/>
  <c r="AE843" i="7"/>
  <c r="U843" i="7"/>
  <c r="K843" i="7"/>
  <c r="B843" i="7"/>
  <c r="J843" i="7"/>
  <c r="A843" i="7"/>
  <c r="I843" i="7"/>
  <c r="E835" i="7"/>
  <c r="Y835" i="7"/>
  <c r="S835" i="7"/>
  <c r="H835" i="7"/>
  <c r="AC835" i="7"/>
  <c r="X835" i="7"/>
  <c r="R835" i="7"/>
  <c r="G835" i="7"/>
  <c r="AA835" i="7"/>
  <c r="Q835" i="7"/>
  <c r="F835" i="7"/>
  <c r="Z835" i="7"/>
  <c r="P835" i="7"/>
  <c r="D835" i="7"/>
  <c r="O835" i="7"/>
  <c r="C835" i="7"/>
  <c r="AE835" i="7"/>
  <c r="U835" i="7"/>
  <c r="K835" i="7"/>
  <c r="B835" i="7"/>
  <c r="J835" i="7"/>
  <c r="A835" i="7"/>
  <c r="I835" i="7"/>
  <c r="E827" i="7"/>
  <c r="AC827" i="7"/>
  <c r="X827" i="7"/>
  <c r="R827" i="7"/>
  <c r="G827" i="7"/>
  <c r="AA827" i="7"/>
  <c r="Q827" i="7"/>
  <c r="F827" i="7"/>
  <c r="Z827" i="7"/>
  <c r="P827" i="7"/>
  <c r="D827" i="7"/>
  <c r="O827" i="7"/>
  <c r="C827" i="7"/>
  <c r="AE827" i="7"/>
  <c r="U827" i="7"/>
  <c r="K827" i="7"/>
  <c r="B827" i="7"/>
  <c r="J827" i="7"/>
  <c r="A827" i="7"/>
  <c r="Y827" i="7"/>
  <c r="S827" i="7"/>
  <c r="H827" i="7"/>
  <c r="I827" i="7"/>
  <c r="E819" i="7"/>
  <c r="AC819" i="7"/>
  <c r="X819" i="7"/>
  <c r="R819" i="7"/>
  <c r="G819" i="7"/>
  <c r="AA819" i="7"/>
  <c r="Q819" i="7"/>
  <c r="F819" i="7"/>
  <c r="Z819" i="7"/>
  <c r="P819" i="7"/>
  <c r="D819" i="7"/>
  <c r="O819" i="7"/>
  <c r="C819" i="7"/>
  <c r="AE819" i="7"/>
  <c r="U819" i="7"/>
  <c r="K819" i="7"/>
  <c r="B819" i="7"/>
  <c r="J819" i="7"/>
  <c r="A819" i="7"/>
  <c r="Y819" i="7"/>
  <c r="S819" i="7"/>
  <c r="H819" i="7"/>
  <c r="I819" i="7"/>
  <c r="E811" i="7"/>
  <c r="AC811" i="7"/>
  <c r="X811" i="7"/>
  <c r="R811" i="7"/>
  <c r="G811" i="7"/>
  <c r="AA811" i="7"/>
  <c r="Q811" i="7"/>
  <c r="F811" i="7"/>
  <c r="Z811" i="7"/>
  <c r="P811" i="7"/>
  <c r="D811" i="7"/>
  <c r="O811" i="7"/>
  <c r="C811" i="7"/>
  <c r="AE811" i="7"/>
  <c r="U811" i="7"/>
  <c r="K811" i="7"/>
  <c r="B811" i="7"/>
  <c r="J811" i="7"/>
  <c r="A811" i="7"/>
  <c r="Y811" i="7"/>
  <c r="S811" i="7"/>
  <c r="H811" i="7"/>
  <c r="I811" i="7"/>
  <c r="E803" i="7"/>
  <c r="Z803" i="7"/>
  <c r="P803" i="7"/>
  <c r="AE803" i="7"/>
  <c r="U803" i="7"/>
  <c r="K803" i="7"/>
  <c r="B803" i="7"/>
  <c r="J803" i="7"/>
  <c r="AC803" i="7"/>
  <c r="I803" i="7"/>
  <c r="AA803" i="7"/>
  <c r="H803" i="7"/>
  <c r="G803" i="7"/>
  <c r="S803" i="7"/>
  <c r="F803" i="7"/>
  <c r="R803" i="7"/>
  <c r="D803" i="7"/>
  <c r="Y803" i="7"/>
  <c r="Q803" i="7"/>
  <c r="C803" i="7"/>
  <c r="X803" i="7"/>
  <c r="O803" i="7"/>
  <c r="A803" i="7"/>
  <c r="E795" i="7"/>
  <c r="AC795" i="7"/>
  <c r="X795" i="7"/>
  <c r="R795" i="7"/>
  <c r="G795" i="7"/>
  <c r="AA795" i="7"/>
  <c r="Q795" i="7"/>
  <c r="F795" i="7"/>
  <c r="Z795" i="7"/>
  <c r="P795" i="7"/>
  <c r="D795" i="7"/>
  <c r="O795" i="7"/>
  <c r="C795" i="7"/>
  <c r="AE795" i="7"/>
  <c r="U795" i="7"/>
  <c r="K795" i="7"/>
  <c r="B795" i="7"/>
  <c r="J795" i="7"/>
  <c r="A795" i="7"/>
  <c r="I795" i="7"/>
  <c r="Y795" i="7"/>
  <c r="S795" i="7"/>
  <c r="H795" i="7"/>
  <c r="E787" i="7"/>
  <c r="AC787" i="7"/>
  <c r="X787" i="7"/>
  <c r="R787" i="7"/>
  <c r="G787" i="7"/>
  <c r="AA787" i="7"/>
  <c r="Q787" i="7"/>
  <c r="F787" i="7"/>
  <c r="Z787" i="7"/>
  <c r="P787" i="7"/>
  <c r="D787" i="7"/>
  <c r="O787" i="7"/>
  <c r="C787" i="7"/>
  <c r="AE787" i="7"/>
  <c r="U787" i="7"/>
  <c r="K787" i="7"/>
  <c r="B787" i="7"/>
  <c r="J787" i="7"/>
  <c r="A787" i="7"/>
  <c r="I787" i="7"/>
  <c r="Y787" i="7"/>
  <c r="S787" i="7"/>
  <c r="H787" i="7"/>
  <c r="E779" i="7"/>
  <c r="AC779" i="7"/>
  <c r="X779" i="7"/>
  <c r="R779" i="7"/>
  <c r="G779" i="7"/>
  <c r="Z779" i="7"/>
  <c r="P779" i="7"/>
  <c r="D779" i="7"/>
  <c r="AE779" i="7"/>
  <c r="U779" i="7"/>
  <c r="K779" i="7"/>
  <c r="B779" i="7"/>
  <c r="I779" i="7"/>
  <c r="J779" i="7"/>
  <c r="Y779" i="7"/>
  <c r="H779" i="7"/>
  <c r="F779" i="7"/>
  <c r="C779" i="7"/>
  <c r="A779" i="7"/>
  <c r="S779" i="7"/>
  <c r="AA779" i="7"/>
  <c r="Q779" i="7"/>
  <c r="O779" i="7"/>
  <c r="E771" i="7"/>
  <c r="AE771" i="7"/>
  <c r="U771" i="7"/>
  <c r="K771" i="7"/>
  <c r="B771" i="7"/>
  <c r="J771" i="7"/>
  <c r="A771" i="7"/>
  <c r="I771" i="7"/>
  <c r="Y771" i="7"/>
  <c r="S771" i="7"/>
  <c r="H771" i="7"/>
  <c r="AC771" i="7"/>
  <c r="X771" i="7"/>
  <c r="R771" i="7"/>
  <c r="G771" i="7"/>
  <c r="AA771" i="7"/>
  <c r="Q771" i="7"/>
  <c r="F771" i="7"/>
  <c r="Z771" i="7"/>
  <c r="P771" i="7"/>
  <c r="D771" i="7"/>
  <c r="C771" i="7"/>
  <c r="O771" i="7"/>
  <c r="E763" i="7"/>
  <c r="AE763" i="7"/>
  <c r="U763" i="7"/>
  <c r="K763" i="7"/>
  <c r="B763" i="7"/>
  <c r="J763" i="7"/>
  <c r="A763" i="7"/>
  <c r="I763" i="7"/>
  <c r="Y763" i="7"/>
  <c r="S763" i="7"/>
  <c r="H763" i="7"/>
  <c r="AC763" i="7"/>
  <c r="X763" i="7"/>
  <c r="R763" i="7"/>
  <c r="G763" i="7"/>
  <c r="AA763" i="7"/>
  <c r="Q763" i="7"/>
  <c r="F763" i="7"/>
  <c r="Z763" i="7"/>
  <c r="P763" i="7"/>
  <c r="D763" i="7"/>
  <c r="O763" i="7"/>
  <c r="C763" i="7"/>
  <c r="E755" i="7"/>
  <c r="AE755" i="7"/>
  <c r="U755" i="7"/>
  <c r="K755" i="7"/>
  <c r="B755" i="7"/>
  <c r="J755" i="7"/>
  <c r="A755" i="7"/>
  <c r="I755" i="7"/>
  <c r="Y755" i="7"/>
  <c r="S755" i="7"/>
  <c r="H755" i="7"/>
  <c r="AC755" i="7"/>
  <c r="X755" i="7"/>
  <c r="R755" i="7"/>
  <c r="G755" i="7"/>
  <c r="AA755" i="7"/>
  <c r="Q755" i="7"/>
  <c r="F755" i="7"/>
  <c r="Z755" i="7"/>
  <c r="P755" i="7"/>
  <c r="D755" i="7"/>
  <c r="O755" i="7"/>
  <c r="C755" i="7"/>
  <c r="E747" i="7"/>
  <c r="AE747" i="7"/>
  <c r="U747" i="7"/>
  <c r="K747" i="7"/>
  <c r="B747" i="7"/>
  <c r="I747" i="7"/>
  <c r="AC747" i="7"/>
  <c r="X747" i="7"/>
  <c r="R747" i="7"/>
  <c r="G747" i="7"/>
  <c r="Z747" i="7"/>
  <c r="P747" i="7"/>
  <c r="D747" i="7"/>
  <c r="Q747" i="7"/>
  <c r="O747" i="7"/>
  <c r="AA747" i="7"/>
  <c r="J747" i="7"/>
  <c r="H747" i="7"/>
  <c r="Y747" i="7"/>
  <c r="F747" i="7"/>
  <c r="C747" i="7"/>
  <c r="A747" i="7"/>
  <c r="S747" i="7"/>
  <c r="E739" i="7"/>
  <c r="AA739" i="7"/>
  <c r="Q739" i="7"/>
  <c r="F739" i="7"/>
  <c r="Z739" i="7"/>
  <c r="P739" i="7"/>
  <c r="D739" i="7"/>
  <c r="O739" i="7"/>
  <c r="C739" i="7"/>
  <c r="AE739" i="7"/>
  <c r="U739" i="7"/>
  <c r="K739" i="7"/>
  <c r="B739" i="7"/>
  <c r="J739" i="7"/>
  <c r="A739" i="7"/>
  <c r="I739" i="7"/>
  <c r="Y739" i="7"/>
  <c r="S739" i="7"/>
  <c r="H739" i="7"/>
  <c r="G739" i="7"/>
  <c r="AC739" i="7"/>
  <c r="X739" i="7"/>
  <c r="R739" i="7"/>
  <c r="E731" i="7"/>
  <c r="AA731" i="7"/>
  <c r="Q731" i="7"/>
  <c r="F731" i="7"/>
  <c r="Z731" i="7"/>
  <c r="P731" i="7"/>
  <c r="D731" i="7"/>
  <c r="O731" i="7"/>
  <c r="C731" i="7"/>
  <c r="AE731" i="7"/>
  <c r="U731" i="7"/>
  <c r="K731" i="7"/>
  <c r="B731" i="7"/>
  <c r="J731" i="7"/>
  <c r="A731" i="7"/>
  <c r="I731" i="7"/>
  <c r="Y731" i="7"/>
  <c r="S731" i="7"/>
  <c r="H731" i="7"/>
  <c r="X731" i="7"/>
  <c r="R731" i="7"/>
  <c r="G731" i="7"/>
  <c r="AC731" i="7"/>
  <c r="E723" i="7"/>
  <c r="AA723" i="7"/>
  <c r="Q723" i="7"/>
  <c r="F723" i="7"/>
  <c r="Z723" i="7"/>
  <c r="P723" i="7"/>
  <c r="D723" i="7"/>
  <c r="O723" i="7"/>
  <c r="C723" i="7"/>
  <c r="AE723" i="7"/>
  <c r="U723" i="7"/>
  <c r="K723" i="7"/>
  <c r="B723" i="7"/>
  <c r="J723" i="7"/>
  <c r="A723" i="7"/>
  <c r="I723" i="7"/>
  <c r="Y723" i="7"/>
  <c r="S723" i="7"/>
  <c r="H723" i="7"/>
  <c r="AC723" i="7"/>
  <c r="X723" i="7"/>
  <c r="R723" i="7"/>
  <c r="G723" i="7"/>
  <c r="E715" i="7"/>
  <c r="AA715" i="7"/>
  <c r="Q715" i="7"/>
  <c r="F715" i="7"/>
  <c r="Z715" i="7"/>
  <c r="P715" i="7"/>
  <c r="D715" i="7"/>
  <c r="O715" i="7"/>
  <c r="C715" i="7"/>
  <c r="AE715" i="7"/>
  <c r="U715" i="7"/>
  <c r="K715" i="7"/>
  <c r="B715" i="7"/>
  <c r="J715" i="7"/>
  <c r="A715" i="7"/>
  <c r="I715" i="7"/>
  <c r="Y715" i="7"/>
  <c r="S715" i="7"/>
  <c r="H715" i="7"/>
  <c r="AC715" i="7"/>
  <c r="X715" i="7"/>
  <c r="R715" i="7"/>
  <c r="G715" i="7"/>
  <c r="E707" i="7"/>
  <c r="AA707" i="7"/>
  <c r="Q707" i="7"/>
  <c r="F707" i="7"/>
  <c r="Z707" i="7"/>
  <c r="P707" i="7"/>
  <c r="D707" i="7"/>
  <c r="O707" i="7"/>
  <c r="C707" i="7"/>
  <c r="AE707" i="7"/>
  <c r="U707" i="7"/>
  <c r="K707" i="7"/>
  <c r="B707" i="7"/>
  <c r="J707" i="7"/>
  <c r="A707" i="7"/>
  <c r="I707" i="7"/>
  <c r="Y707" i="7"/>
  <c r="S707" i="7"/>
  <c r="H707" i="7"/>
  <c r="G707" i="7"/>
  <c r="AC707" i="7"/>
  <c r="X707" i="7"/>
  <c r="R707" i="7"/>
  <c r="E699" i="7"/>
  <c r="AA699" i="7"/>
  <c r="Q699" i="7"/>
  <c r="F699" i="7"/>
  <c r="Z699" i="7"/>
  <c r="P699" i="7"/>
  <c r="D699" i="7"/>
  <c r="O699" i="7"/>
  <c r="C699" i="7"/>
  <c r="AE699" i="7"/>
  <c r="U699" i="7"/>
  <c r="K699" i="7"/>
  <c r="B699" i="7"/>
  <c r="J699" i="7"/>
  <c r="A699" i="7"/>
  <c r="I699" i="7"/>
  <c r="Y699" i="7"/>
  <c r="S699" i="7"/>
  <c r="H699" i="7"/>
  <c r="X699" i="7"/>
  <c r="R699" i="7"/>
  <c r="G699" i="7"/>
  <c r="AC699" i="7"/>
  <c r="E691" i="7"/>
  <c r="AA691" i="7"/>
  <c r="Q691" i="7"/>
  <c r="F691" i="7"/>
  <c r="Z691" i="7"/>
  <c r="P691" i="7"/>
  <c r="D691" i="7"/>
  <c r="O691" i="7"/>
  <c r="C691" i="7"/>
  <c r="AE691" i="7"/>
  <c r="U691" i="7"/>
  <c r="K691" i="7"/>
  <c r="B691" i="7"/>
  <c r="J691" i="7"/>
  <c r="A691" i="7"/>
  <c r="I691" i="7"/>
  <c r="Y691" i="7"/>
  <c r="S691" i="7"/>
  <c r="H691" i="7"/>
  <c r="AC691" i="7"/>
  <c r="X691" i="7"/>
  <c r="R691" i="7"/>
  <c r="G691" i="7"/>
  <c r="E683" i="7"/>
  <c r="Y683" i="7"/>
  <c r="S683" i="7"/>
  <c r="H683" i="7"/>
  <c r="AC683" i="7"/>
  <c r="X683" i="7"/>
  <c r="R683" i="7"/>
  <c r="G683" i="7"/>
  <c r="AA683" i="7"/>
  <c r="Q683" i="7"/>
  <c r="F683" i="7"/>
  <c r="Z683" i="7"/>
  <c r="P683" i="7"/>
  <c r="D683" i="7"/>
  <c r="O683" i="7"/>
  <c r="C683" i="7"/>
  <c r="AE683" i="7"/>
  <c r="U683" i="7"/>
  <c r="K683" i="7"/>
  <c r="B683" i="7"/>
  <c r="J683" i="7"/>
  <c r="A683" i="7"/>
  <c r="I683" i="7"/>
  <c r="E675" i="7"/>
  <c r="Y675" i="7"/>
  <c r="S675" i="7"/>
  <c r="H675" i="7"/>
  <c r="AC675" i="7"/>
  <c r="X675" i="7"/>
  <c r="R675" i="7"/>
  <c r="G675" i="7"/>
  <c r="AA675" i="7"/>
  <c r="Q675" i="7"/>
  <c r="F675" i="7"/>
  <c r="Z675" i="7"/>
  <c r="P675" i="7"/>
  <c r="D675" i="7"/>
  <c r="O675" i="7"/>
  <c r="C675" i="7"/>
  <c r="AE675" i="7"/>
  <c r="U675" i="7"/>
  <c r="K675" i="7"/>
  <c r="B675" i="7"/>
  <c r="J675" i="7"/>
  <c r="A675" i="7"/>
  <c r="I675" i="7"/>
  <c r="E667" i="7"/>
  <c r="Y667" i="7"/>
  <c r="S667" i="7"/>
  <c r="H667" i="7"/>
  <c r="AC667" i="7"/>
  <c r="X667" i="7"/>
  <c r="R667" i="7"/>
  <c r="G667" i="7"/>
  <c r="AA667" i="7"/>
  <c r="Q667" i="7"/>
  <c r="F667" i="7"/>
  <c r="Z667" i="7"/>
  <c r="P667" i="7"/>
  <c r="D667" i="7"/>
  <c r="O667" i="7"/>
  <c r="C667" i="7"/>
  <c r="AE667" i="7"/>
  <c r="U667" i="7"/>
  <c r="K667" i="7"/>
  <c r="B667" i="7"/>
  <c r="J667" i="7"/>
  <c r="A667" i="7"/>
  <c r="I667" i="7"/>
  <c r="E659" i="7"/>
  <c r="Y659" i="7"/>
  <c r="S659" i="7"/>
  <c r="H659" i="7"/>
  <c r="AC659" i="7"/>
  <c r="X659" i="7"/>
  <c r="R659" i="7"/>
  <c r="G659" i="7"/>
  <c r="AA659" i="7"/>
  <c r="Q659" i="7"/>
  <c r="F659" i="7"/>
  <c r="Z659" i="7"/>
  <c r="P659" i="7"/>
  <c r="D659" i="7"/>
  <c r="O659" i="7"/>
  <c r="C659" i="7"/>
  <c r="AE659" i="7"/>
  <c r="U659" i="7"/>
  <c r="K659" i="7"/>
  <c r="B659" i="7"/>
  <c r="J659" i="7"/>
  <c r="A659" i="7"/>
  <c r="I659" i="7"/>
  <c r="E651" i="7"/>
  <c r="Y651" i="7"/>
  <c r="S651" i="7"/>
  <c r="H651" i="7"/>
  <c r="AC651" i="7"/>
  <c r="X651" i="7"/>
  <c r="R651" i="7"/>
  <c r="G651" i="7"/>
  <c r="AA651" i="7"/>
  <c r="Q651" i="7"/>
  <c r="F651" i="7"/>
  <c r="Z651" i="7"/>
  <c r="P651" i="7"/>
  <c r="D651" i="7"/>
  <c r="O651" i="7"/>
  <c r="C651" i="7"/>
  <c r="AE651" i="7"/>
  <c r="U651" i="7"/>
  <c r="K651" i="7"/>
  <c r="B651" i="7"/>
  <c r="J651" i="7"/>
  <c r="A651" i="7"/>
  <c r="I651" i="7"/>
  <c r="E643" i="7"/>
  <c r="Y643" i="7"/>
  <c r="S643" i="7"/>
  <c r="H643" i="7"/>
  <c r="AC643" i="7"/>
  <c r="X643" i="7"/>
  <c r="R643" i="7"/>
  <c r="G643" i="7"/>
  <c r="AA643" i="7"/>
  <c r="Q643" i="7"/>
  <c r="F643" i="7"/>
  <c r="Z643" i="7"/>
  <c r="P643" i="7"/>
  <c r="D643" i="7"/>
  <c r="O643" i="7"/>
  <c r="C643" i="7"/>
  <c r="AE643" i="7"/>
  <c r="U643" i="7"/>
  <c r="K643" i="7"/>
  <c r="B643" i="7"/>
  <c r="J643" i="7"/>
  <c r="A643" i="7"/>
  <c r="I643" i="7"/>
  <c r="E635" i="7"/>
  <c r="AC635" i="7"/>
  <c r="X635" i="7"/>
  <c r="R635" i="7"/>
  <c r="G635" i="7"/>
  <c r="Z635" i="7"/>
  <c r="P635" i="7"/>
  <c r="D635" i="7"/>
  <c r="AE635" i="7"/>
  <c r="U635" i="7"/>
  <c r="K635" i="7"/>
  <c r="B635" i="7"/>
  <c r="F635" i="7"/>
  <c r="AA635" i="7"/>
  <c r="C635" i="7"/>
  <c r="S635" i="7"/>
  <c r="A635" i="7"/>
  <c r="Q635" i="7"/>
  <c r="O635" i="7"/>
  <c r="Y635" i="7"/>
  <c r="J635" i="7"/>
  <c r="I635" i="7"/>
  <c r="H635" i="7"/>
  <c r="E627" i="7"/>
  <c r="O627" i="7"/>
  <c r="C627" i="7"/>
  <c r="AE627" i="7"/>
  <c r="U627" i="7"/>
  <c r="K627" i="7"/>
  <c r="B627" i="7"/>
  <c r="J627" i="7"/>
  <c r="A627" i="7"/>
  <c r="I627" i="7"/>
  <c r="Y627" i="7"/>
  <c r="S627" i="7"/>
  <c r="H627" i="7"/>
  <c r="AC627" i="7"/>
  <c r="X627" i="7"/>
  <c r="R627" i="7"/>
  <c r="G627" i="7"/>
  <c r="AA627" i="7"/>
  <c r="Q627" i="7"/>
  <c r="F627" i="7"/>
  <c r="P627" i="7"/>
  <c r="D627" i="7"/>
  <c r="Z627" i="7"/>
  <c r="E619" i="7"/>
  <c r="O619" i="7"/>
  <c r="C619" i="7"/>
  <c r="AE619" i="7"/>
  <c r="U619" i="7"/>
  <c r="K619" i="7"/>
  <c r="B619" i="7"/>
  <c r="J619" i="7"/>
  <c r="A619" i="7"/>
  <c r="I619" i="7"/>
  <c r="Y619" i="7"/>
  <c r="S619" i="7"/>
  <c r="H619" i="7"/>
  <c r="AC619" i="7"/>
  <c r="X619" i="7"/>
  <c r="R619" i="7"/>
  <c r="G619" i="7"/>
  <c r="AA619" i="7"/>
  <c r="Q619" i="7"/>
  <c r="F619" i="7"/>
  <c r="Z619" i="7"/>
  <c r="P619" i="7"/>
  <c r="D619" i="7"/>
  <c r="E611" i="7"/>
  <c r="O611" i="7"/>
  <c r="C611" i="7"/>
  <c r="AE611" i="7"/>
  <c r="U611" i="7"/>
  <c r="K611" i="7"/>
  <c r="B611" i="7"/>
  <c r="J611" i="7"/>
  <c r="A611" i="7"/>
  <c r="I611" i="7"/>
  <c r="Y611" i="7"/>
  <c r="S611" i="7"/>
  <c r="H611" i="7"/>
  <c r="AC611" i="7"/>
  <c r="X611" i="7"/>
  <c r="R611" i="7"/>
  <c r="G611" i="7"/>
  <c r="AA611" i="7"/>
  <c r="Q611" i="7"/>
  <c r="F611" i="7"/>
  <c r="Z611" i="7"/>
  <c r="P611" i="7"/>
  <c r="D611" i="7"/>
  <c r="E603" i="7"/>
  <c r="O603" i="7"/>
  <c r="C603" i="7"/>
  <c r="AE603" i="7"/>
  <c r="U603" i="7"/>
  <c r="K603" i="7"/>
  <c r="B603" i="7"/>
  <c r="J603" i="7"/>
  <c r="A603" i="7"/>
  <c r="I603" i="7"/>
  <c r="Y603" i="7"/>
  <c r="S603" i="7"/>
  <c r="H603" i="7"/>
  <c r="AC603" i="7"/>
  <c r="X603" i="7"/>
  <c r="R603" i="7"/>
  <c r="G603" i="7"/>
  <c r="AA603" i="7"/>
  <c r="Q603" i="7"/>
  <c r="F603" i="7"/>
  <c r="D603" i="7"/>
  <c r="Z603" i="7"/>
  <c r="P603" i="7"/>
  <c r="E595" i="7"/>
  <c r="O595" i="7"/>
  <c r="C595" i="7"/>
  <c r="AE595" i="7"/>
  <c r="U595" i="7"/>
  <c r="K595" i="7"/>
  <c r="B595" i="7"/>
  <c r="J595" i="7"/>
  <c r="A595" i="7"/>
  <c r="I595" i="7"/>
  <c r="Y595" i="7"/>
  <c r="S595" i="7"/>
  <c r="H595" i="7"/>
  <c r="AC595" i="7"/>
  <c r="X595" i="7"/>
  <c r="R595" i="7"/>
  <c r="G595" i="7"/>
  <c r="AA595" i="7"/>
  <c r="Q595" i="7"/>
  <c r="F595" i="7"/>
  <c r="P595" i="7"/>
  <c r="D595" i="7"/>
  <c r="Z595" i="7"/>
  <c r="E587" i="7"/>
  <c r="O587" i="7"/>
  <c r="C587" i="7"/>
  <c r="AE587" i="7"/>
  <c r="U587" i="7"/>
  <c r="K587" i="7"/>
  <c r="B587" i="7"/>
  <c r="J587" i="7"/>
  <c r="A587" i="7"/>
  <c r="I587" i="7"/>
  <c r="Y587" i="7"/>
  <c r="S587" i="7"/>
  <c r="H587" i="7"/>
  <c r="AC587" i="7"/>
  <c r="X587" i="7"/>
  <c r="R587" i="7"/>
  <c r="G587" i="7"/>
  <c r="AA587" i="7"/>
  <c r="Q587" i="7"/>
  <c r="F587" i="7"/>
  <c r="Z587" i="7"/>
  <c r="P587" i="7"/>
  <c r="D587" i="7"/>
  <c r="E579" i="7"/>
  <c r="AE579" i="7"/>
  <c r="U579" i="7"/>
  <c r="K579" i="7"/>
  <c r="B579" i="7"/>
  <c r="AC579" i="7"/>
  <c r="X579" i="7"/>
  <c r="R579" i="7"/>
  <c r="G579" i="7"/>
  <c r="Z579" i="7"/>
  <c r="F579" i="7"/>
  <c r="S579" i="7"/>
  <c r="D579" i="7"/>
  <c r="Q579" i="7"/>
  <c r="C579" i="7"/>
  <c r="Y579" i="7"/>
  <c r="P579" i="7"/>
  <c r="A579" i="7"/>
  <c r="J579" i="7"/>
  <c r="I579" i="7"/>
  <c r="AA579" i="7"/>
  <c r="O579" i="7"/>
  <c r="H579" i="7"/>
  <c r="E571" i="7"/>
  <c r="I571" i="7"/>
  <c r="Y571" i="7"/>
  <c r="S571" i="7"/>
  <c r="H571" i="7"/>
  <c r="AC571" i="7"/>
  <c r="X571" i="7"/>
  <c r="R571" i="7"/>
  <c r="G571" i="7"/>
  <c r="AA571" i="7"/>
  <c r="Q571" i="7"/>
  <c r="F571" i="7"/>
  <c r="O571" i="7"/>
  <c r="C571" i="7"/>
  <c r="AE571" i="7"/>
  <c r="U571" i="7"/>
  <c r="K571" i="7"/>
  <c r="B571" i="7"/>
  <c r="P571" i="7"/>
  <c r="J571" i="7"/>
  <c r="D571" i="7"/>
  <c r="A571" i="7"/>
  <c r="Z571" i="7"/>
  <c r="E563" i="7"/>
  <c r="I563" i="7"/>
  <c r="Y563" i="7"/>
  <c r="S563" i="7"/>
  <c r="H563" i="7"/>
  <c r="AC563" i="7"/>
  <c r="X563" i="7"/>
  <c r="R563" i="7"/>
  <c r="G563" i="7"/>
  <c r="AA563" i="7"/>
  <c r="Q563" i="7"/>
  <c r="F563" i="7"/>
  <c r="O563" i="7"/>
  <c r="C563" i="7"/>
  <c r="AE563" i="7"/>
  <c r="U563" i="7"/>
  <c r="K563" i="7"/>
  <c r="B563" i="7"/>
  <c r="Z563" i="7"/>
  <c r="P563" i="7"/>
  <c r="J563" i="7"/>
  <c r="D563" i="7"/>
  <c r="A563" i="7"/>
  <c r="E555" i="7"/>
  <c r="I555" i="7"/>
  <c r="Y555" i="7"/>
  <c r="S555" i="7"/>
  <c r="H555" i="7"/>
  <c r="AC555" i="7"/>
  <c r="X555" i="7"/>
  <c r="R555" i="7"/>
  <c r="G555" i="7"/>
  <c r="AA555" i="7"/>
  <c r="Q555" i="7"/>
  <c r="F555" i="7"/>
  <c r="O555" i="7"/>
  <c r="C555" i="7"/>
  <c r="AE555" i="7"/>
  <c r="U555" i="7"/>
  <c r="K555" i="7"/>
  <c r="B555" i="7"/>
  <c r="P555" i="7"/>
  <c r="J555" i="7"/>
  <c r="D555" i="7"/>
  <c r="A555" i="7"/>
  <c r="Z555" i="7"/>
  <c r="E547" i="7"/>
  <c r="I547" i="7"/>
  <c r="Y547" i="7"/>
  <c r="S547" i="7"/>
  <c r="H547" i="7"/>
  <c r="AC547" i="7"/>
  <c r="X547" i="7"/>
  <c r="R547" i="7"/>
  <c r="G547" i="7"/>
  <c r="AA547" i="7"/>
  <c r="Q547" i="7"/>
  <c r="F547" i="7"/>
  <c r="O547" i="7"/>
  <c r="C547" i="7"/>
  <c r="AE547" i="7"/>
  <c r="U547" i="7"/>
  <c r="K547" i="7"/>
  <c r="B547" i="7"/>
  <c r="Z547" i="7"/>
  <c r="P547" i="7"/>
  <c r="J547" i="7"/>
  <c r="D547" i="7"/>
  <c r="A547" i="7"/>
  <c r="E539" i="7"/>
  <c r="I539" i="7"/>
  <c r="Y539" i="7"/>
  <c r="S539" i="7"/>
  <c r="H539" i="7"/>
  <c r="AC539" i="7"/>
  <c r="X539" i="7"/>
  <c r="R539" i="7"/>
  <c r="G539" i="7"/>
  <c r="AA539" i="7"/>
  <c r="Q539" i="7"/>
  <c r="F539" i="7"/>
  <c r="O539" i="7"/>
  <c r="C539" i="7"/>
  <c r="AE539" i="7"/>
  <c r="U539" i="7"/>
  <c r="K539" i="7"/>
  <c r="B539" i="7"/>
  <c r="P539" i="7"/>
  <c r="J539" i="7"/>
  <c r="D539" i="7"/>
  <c r="A539" i="7"/>
  <c r="Z539" i="7"/>
  <c r="E531" i="7"/>
  <c r="I531" i="7"/>
  <c r="AC531" i="7"/>
  <c r="X531" i="7"/>
  <c r="R531" i="7"/>
  <c r="G531" i="7"/>
  <c r="AE531" i="7"/>
  <c r="U531" i="7"/>
  <c r="K531" i="7"/>
  <c r="B531" i="7"/>
  <c r="Z531" i="7"/>
  <c r="Q531" i="7"/>
  <c r="A531" i="7"/>
  <c r="P531" i="7"/>
  <c r="Y531" i="7"/>
  <c r="O531" i="7"/>
  <c r="J531" i="7"/>
  <c r="H531" i="7"/>
  <c r="F531" i="7"/>
  <c r="D531" i="7"/>
  <c r="AA531" i="7"/>
  <c r="S531" i="7"/>
  <c r="C531" i="7"/>
  <c r="E523" i="7"/>
  <c r="AE523" i="7"/>
  <c r="U523" i="7"/>
  <c r="K523" i="7"/>
  <c r="B523" i="7"/>
  <c r="J523" i="7"/>
  <c r="A523" i="7"/>
  <c r="I523" i="7"/>
  <c r="Y523" i="7"/>
  <c r="S523" i="7"/>
  <c r="H523" i="7"/>
  <c r="AC523" i="7"/>
  <c r="X523" i="7"/>
  <c r="R523" i="7"/>
  <c r="G523" i="7"/>
  <c r="AA523" i="7"/>
  <c r="Q523" i="7"/>
  <c r="F523" i="7"/>
  <c r="Z523" i="7"/>
  <c r="P523" i="7"/>
  <c r="D523" i="7"/>
  <c r="O523" i="7"/>
  <c r="C523" i="7"/>
  <c r="E515" i="7"/>
  <c r="AE515" i="7"/>
  <c r="U515" i="7"/>
  <c r="K515" i="7"/>
  <c r="B515" i="7"/>
  <c r="J515" i="7"/>
  <c r="A515" i="7"/>
  <c r="I515" i="7"/>
  <c r="Y515" i="7"/>
  <c r="S515" i="7"/>
  <c r="H515" i="7"/>
  <c r="AC515" i="7"/>
  <c r="X515" i="7"/>
  <c r="R515" i="7"/>
  <c r="G515" i="7"/>
  <c r="AA515" i="7"/>
  <c r="Q515" i="7"/>
  <c r="F515" i="7"/>
  <c r="Z515" i="7"/>
  <c r="P515" i="7"/>
  <c r="D515" i="7"/>
  <c r="O515" i="7"/>
  <c r="C515" i="7"/>
  <c r="E507" i="7"/>
  <c r="AE507" i="7"/>
  <c r="U507" i="7"/>
  <c r="K507" i="7"/>
  <c r="B507" i="7"/>
  <c r="J507" i="7"/>
  <c r="A507" i="7"/>
  <c r="I507" i="7"/>
  <c r="Y507" i="7"/>
  <c r="S507" i="7"/>
  <c r="H507" i="7"/>
  <c r="AC507" i="7"/>
  <c r="X507" i="7"/>
  <c r="R507" i="7"/>
  <c r="G507" i="7"/>
  <c r="AA507" i="7"/>
  <c r="Q507" i="7"/>
  <c r="F507" i="7"/>
  <c r="Z507" i="7"/>
  <c r="P507" i="7"/>
  <c r="D507" i="7"/>
  <c r="C507" i="7"/>
  <c r="O507" i="7"/>
  <c r="E499" i="7"/>
  <c r="AE499" i="7"/>
  <c r="U499" i="7"/>
  <c r="K499" i="7"/>
  <c r="B499" i="7"/>
  <c r="J499" i="7"/>
  <c r="A499" i="7"/>
  <c r="I499" i="7"/>
  <c r="Y499" i="7"/>
  <c r="S499" i="7"/>
  <c r="H499" i="7"/>
  <c r="AC499" i="7"/>
  <c r="X499" i="7"/>
  <c r="R499" i="7"/>
  <c r="G499" i="7"/>
  <c r="AA499" i="7"/>
  <c r="Q499" i="7"/>
  <c r="F499" i="7"/>
  <c r="Z499" i="7"/>
  <c r="P499" i="7"/>
  <c r="D499" i="7"/>
  <c r="O499" i="7"/>
  <c r="C499" i="7"/>
  <c r="E491" i="7"/>
  <c r="AE491" i="7"/>
  <c r="U491" i="7"/>
  <c r="K491" i="7"/>
  <c r="B491" i="7"/>
  <c r="J491" i="7"/>
  <c r="A491" i="7"/>
  <c r="I491" i="7"/>
  <c r="Y491" i="7"/>
  <c r="S491" i="7"/>
  <c r="H491" i="7"/>
  <c r="AC491" i="7"/>
  <c r="X491" i="7"/>
  <c r="R491" i="7"/>
  <c r="G491" i="7"/>
  <c r="AA491" i="7"/>
  <c r="Q491" i="7"/>
  <c r="F491" i="7"/>
  <c r="Z491" i="7"/>
  <c r="P491" i="7"/>
  <c r="D491" i="7"/>
  <c r="O491" i="7"/>
  <c r="C491" i="7"/>
  <c r="E483" i="7"/>
  <c r="AE483" i="7"/>
  <c r="U483" i="7"/>
  <c r="K483" i="7"/>
  <c r="B483" i="7"/>
  <c r="I483" i="7"/>
  <c r="AC483" i="7"/>
  <c r="X483" i="7"/>
  <c r="R483" i="7"/>
  <c r="G483" i="7"/>
  <c r="Z483" i="7"/>
  <c r="P483" i="7"/>
  <c r="D483" i="7"/>
  <c r="Y483" i="7"/>
  <c r="H483" i="7"/>
  <c r="F483" i="7"/>
  <c r="C483" i="7"/>
  <c r="A483" i="7"/>
  <c r="S483" i="7"/>
  <c r="AA483" i="7"/>
  <c r="Q483" i="7"/>
  <c r="O483" i="7"/>
  <c r="J483" i="7"/>
  <c r="E475" i="7"/>
  <c r="AC475" i="7"/>
  <c r="X475" i="7"/>
  <c r="R475" i="7"/>
  <c r="G475" i="7"/>
  <c r="AA475" i="7"/>
  <c r="Q475" i="7"/>
  <c r="F475" i="7"/>
  <c r="Z475" i="7"/>
  <c r="P475" i="7"/>
  <c r="D475" i="7"/>
  <c r="O475" i="7"/>
  <c r="C475" i="7"/>
  <c r="AE475" i="7"/>
  <c r="U475" i="7"/>
  <c r="K475" i="7"/>
  <c r="B475" i="7"/>
  <c r="J475" i="7"/>
  <c r="A475" i="7"/>
  <c r="I475" i="7"/>
  <c r="Y475" i="7"/>
  <c r="S475" i="7"/>
  <c r="H475" i="7"/>
  <c r="E467" i="7"/>
  <c r="AC467" i="7"/>
  <c r="X467" i="7"/>
  <c r="R467" i="7"/>
  <c r="G467" i="7"/>
  <c r="AA467" i="7"/>
  <c r="Q467" i="7"/>
  <c r="F467" i="7"/>
  <c r="Z467" i="7"/>
  <c r="P467" i="7"/>
  <c r="D467" i="7"/>
  <c r="O467" i="7"/>
  <c r="C467" i="7"/>
  <c r="AE467" i="7"/>
  <c r="U467" i="7"/>
  <c r="K467" i="7"/>
  <c r="B467" i="7"/>
  <c r="J467" i="7"/>
  <c r="A467" i="7"/>
  <c r="I467" i="7"/>
  <c r="Y467" i="7"/>
  <c r="S467" i="7"/>
  <c r="H467" i="7"/>
  <c r="E459" i="7"/>
  <c r="AC459" i="7"/>
  <c r="X459" i="7"/>
  <c r="R459" i="7"/>
  <c r="G459" i="7"/>
  <c r="AA459" i="7"/>
  <c r="Q459" i="7"/>
  <c r="F459" i="7"/>
  <c r="Z459" i="7"/>
  <c r="P459" i="7"/>
  <c r="D459" i="7"/>
  <c r="O459" i="7"/>
  <c r="C459" i="7"/>
  <c r="AE459" i="7"/>
  <c r="U459" i="7"/>
  <c r="K459" i="7"/>
  <c r="B459" i="7"/>
  <c r="J459" i="7"/>
  <c r="A459" i="7"/>
  <c r="I459" i="7"/>
  <c r="S459" i="7"/>
  <c r="H459" i="7"/>
  <c r="Y459" i="7"/>
  <c r="E451" i="7"/>
  <c r="AC451" i="7"/>
  <c r="X451" i="7"/>
  <c r="R451" i="7"/>
  <c r="G451" i="7"/>
  <c r="AA451" i="7"/>
  <c r="Q451" i="7"/>
  <c r="F451" i="7"/>
  <c r="Z451" i="7"/>
  <c r="P451" i="7"/>
  <c r="D451" i="7"/>
  <c r="O451" i="7"/>
  <c r="C451" i="7"/>
  <c r="AE451" i="7"/>
  <c r="U451" i="7"/>
  <c r="K451" i="7"/>
  <c r="B451" i="7"/>
  <c r="J451" i="7"/>
  <c r="A451" i="7"/>
  <c r="I451" i="7"/>
  <c r="Y451" i="7"/>
  <c r="S451" i="7"/>
  <c r="H451" i="7"/>
  <c r="E443" i="7"/>
  <c r="AC443" i="7"/>
  <c r="X443" i="7"/>
  <c r="R443" i="7"/>
  <c r="G443" i="7"/>
  <c r="AA443" i="7"/>
  <c r="Q443" i="7"/>
  <c r="F443" i="7"/>
  <c r="Z443" i="7"/>
  <c r="P443" i="7"/>
  <c r="D443" i="7"/>
  <c r="O443" i="7"/>
  <c r="C443" i="7"/>
  <c r="AE443" i="7"/>
  <c r="U443" i="7"/>
  <c r="K443" i="7"/>
  <c r="B443" i="7"/>
  <c r="J443" i="7"/>
  <c r="A443" i="7"/>
  <c r="I443" i="7"/>
  <c r="Y443" i="7"/>
  <c r="S443" i="7"/>
  <c r="H443" i="7"/>
  <c r="E435" i="7"/>
  <c r="AC435" i="7"/>
  <c r="X435" i="7"/>
  <c r="R435" i="7"/>
  <c r="G435" i="7"/>
  <c r="AA435" i="7"/>
  <c r="Q435" i="7"/>
  <c r="F435" i="7"/>
  <c r="Z435" i="7"/>
  <c r="P435" i="7"/>
  <c r="D435" i="7"/>
  <c r="O435" i="7"/>
  <c r="C435" i="7"/>
  <c r="AE435" i="7"/>
  <c r="U435" i="7"/>
  <c r="K435" i="7"/>
  <c r="B435" i="7"/>
  <c r="J435" i="7"/>
  <c r="A435" i="7"/>
  <c r="I435" i="7"/>
  <c r="Y435" i="7"/>
  <c r="S435" i="7"/>
  <c r="H435" i="7"/>
  <c r="E427" i="7"/>
  <c r="Z427" i="7"/>
  <c r="P427" i="7"/>
  <c r="D427" i="7"/>
  <c r="I427" i="7"/>
  <c r="S427" i="7"/>
  <c r="F427" i="7"/>
  <c r="R427" i="7"/>
  <c r="C427" i="7"/>
  <c r="AE427" i="7"/>
  <c r="Y427" i="7"/>
  <c r="Q427" i="7"/>
  <c r="B427" i="7"/>
  <c r="X427" i="7"/>
  <c r="O427" i="7"/>
  <c r="A427" i="7"/>
  <c r="K427" i="7"/>
  <c r="AC427" i="7"/>
  <c r="J427" i="7"/>
  <c r="AA427" i="7"/>
  <c r="U427" i="7"/>
  <c r="H427" i="7"/>
  <c r="G427" i="7"/>
  <c r="E419" i="7"/>
  <c r="Y419" i="7"/>
  <c r="S419" i="7"/>
  <c r="H419" i="7"/>
  <c r="AC419" i="7"/>
  <c r="X419" i="7"/>
  <c r="R419" i="7"/>
  <c r="G419" i="7"/>
  <c r="AA419" i="7"/>
  <c r="Q419" i="7"/>
  <c r="F419" i="7"/>
  <c r="Z419" i="7"/>
  <c r="P419" i="7"/>
  <c r="D419" i="7"/>
  <c r="O419" i="7"/>
  <c r="C419" i="7"/>
  <c r="AE419" i="7"/>
  <c r="U419" i="7"/>
  <c r="K419" i="7"/>
  <c r="B419" i="7"/>
  <c r="J419" i="7"/>
  <c r="A419" i="7"/>
  <c r="I419" i="7"/>
  <c r="E411" i="7"/>
  <c r="Y411" i="7"/>
  <c r="S411" i="7"/>
  <c r="H411" i="7"/>
  <c r="AC411" i="7"/>
  <c r="X411" i="7"/>
  <c r="R411" i="7"/>
  <c r="G411" i="7"/>
  <c r="AA411" i="7"/>
  <c r="Q411" i="7"/>
  <c r="F411" i="7"/>
  <c r="Z411" i="7"/>
  <c r="P411" i="7"/>
  <c r="D411" i="7"/>
  <c r="O411" i="7"/>
  <c r="C411" i="7"/>
  <c r="AE411" i="7"/>
  <c r="U411" i="7"/>
  <c r="K411" i="7"/>
  <c r="B411" i="7"/>
  <c r="J411" i="7"/>
  <c r="A411" i="7"/>
  <c r="I411" i="7"/>
  <c r="E403" i="7"/>
  <c r="Y403" i="7"/>
  <c r="S403" i="7"/>
  <c r="H403" i="7"/>
  <c r="AC403" i="7"/>
  <c r="X403" i="7"/>
  <c r="R403" i="7"/>
  <c r="G403" i="7"/>
  <c r="AA403" i="7"/>
  <c r="Q403" i="7"/>
  <c r="F403" i="7"/>
  <c r="Z403" i="7"/>
  <c r="P403" i="7"/>
  <c r="D403" i="7"/>
  <c r="O403" i="7"/>
  <c r="C403" i="7"/>
  <c r="AE403" i="7"/>
  <c r="U403" i="7"/>
  <c r="K403" i="7"/>
  <c r="B403" i="7"/>
  <c r="J403" i="7"/>
  <c r="A403" i="7"/>
  <c r="I403" i="7"/>
  <c r="E395" i="7"/>
  <c r="Y395" i="7"/>
  <c r="S395" i="7"/>
  <c r="H395" i="7"/>
  <c r="AC395" i="7"/>
  <c r="X395" i="7"/>
  <c r="R395" i="7"/>
  <c r="G395" i="7"/>
  <c r="AA395" i="7"/>
  <c r="Q395" i="7"/>
  <c r="F395" i="7"/>
  <c r="Z395" i="7"/>
  <c r="P395" i="7"/>
  <c r="D395" i="7"/>
  <c r="O395" i="7"/>
  <c r="C395" i="7"/>
  <c r="AE395" i="7"/>
  <c r="U395" i="7"/>
  <c r="K395" i="7"/>
  <c r="B395" i="7"/>
  <c r="J395" i="7"/>
  <c r="A395" i="7"/>
  <c r="I395" i="7"/>
  <c r="E387" i="7"/>
  <c r="Y387" i="7"/>
  <c r="S387" i="7"/>
  <c r="H387" i="7"/>
  <c r="AC387" i="7"/>
  <c r="X387" i="7"/>
  <c r="R387" i="7"/>
  <c r="G387" i="7"/>
  <c r="AA387" i="7"/>
  <c r="Q387" i="7"/>
  <c r="F387" i="7"/>
  <c r="Z387" i="7"/>
  <c r="P387" i="7"/>
  <c r="D387" i="7"/>
  <c r="O387" i="7"/>
  <c r="C387" i="7"/>
  <c r="AE387" i="7"/>
  <c r="U387" i="7"/>
  <c r="K387" i="7"/>
  <c r="B387" i="7"/>
  <c r="J387" i="7"/>
  <c r="A387" i="7"/>
  <c r="I387" i="7"/>
  <c r="E379" i="7"/>
  <c r="Y379" i="7"/>
  <c r="S379" i="7"/>
  <c r="H379" i="7"/>
  <c r="AC379" i="7"/>
  <c r="X379" i="7"/>
  <c r="R379" i="7"/>
  <c r="G379" i="7"/>
  <c r="AA379" i="7"/>
  <c r="Q379" i="7"/>
  <c r="F379" i="7"/>
  <c r="Z379" i="7"/>
  <c r="P379" i="7"/>
  <c r="D379" i="7"/>
  <c r="O379" i="7"/>
  <c r="C379" i="7"/>
  <c r="AE379" i="7"/>
  <c r="U379" i="7"/>
  <c r="K379" i="7"/>
  <c r="B379" i="7"/>
  <c r="J379" i="7"/>
  <c r="A379" i="7"/>
  <c r="I379" i="7"/>
  <c r="E371" i="7"/>
  <c r="AC371" i="7"/>
  <c r="X371" i="7"/>
  <c r="R371" i="7"/>
  <c r="G371" i="7"/>
  <c r="Z371" i="7"/>
  <c r="P371" i="7"/>
  <c r="D371" i="7"/>
  <c r="AE371" i="7"/>
  <c r="U371" i="7"/>
  <c r="K371" i="7"/>
  <c r="B371" i="7"/>
  <c r="Y371" i="7"/>
  <c r="J371" i="7"/>
  <c r="I371" i="7"/>
  <c r="H371" i="7"/>
  <c r="F371" i="7"/>
  <c r="AA371" i="7"/>
  <c r="S371" i="7"/>
  <c r="A371" i="7"/>
  <c r="Q371" i="7"/>
  <c r="O371" i="7"/>
  <c r="C371" i="7"/>
  <c r="E363" i="7"/>
  <c r="Z363" i="7"/>
  <c r="P363" i="7"/>
  <c r="D363" i="7"/>
  <c r="S363" i="7"/>
  <c r="G363" i="7"/>
  <c r="Y363" i="7"/>
  <c r="R363" i="7"/>
  <c r="F363" i="7"/>
  <c r="X363" i="7"/>
  <c r="Q363" i="7"/>
  <c r="C363" i="7"/>
  <c r="AC363" i="7"/>
  <c r="O363" i="7"/>
  <c r="B363" i="7"/>
  <c r="U363" i="7"/>
  <c r="J363" i="7"/>
  <c r="I363" i="7"/>
  <c r="K363" i="7"/>
  <c r="H363" i="7"/>
  <c r="AE363" i="7"/>
  <c r="AA363" i="7"/>
  <c r="A363" i="7"/>
  <c r="E355" i="7"/>
  <c r="Z355" i="7"/>
  <c r="P355" i="7"/>
  <c r="D355" i="7"/>
  <c r="O355" i="7"/>
  <c r="C355" i="7"/>
  <c r="AE355" i="7"/>
  <c r="U355" i="7"/>
  <c r="K355" i="7"/>
  <c r="B355" i="7"/>
  <c r="Y355" i="7"/>
  <c r="S355" i="7"/>
  <c r="H355" i="7"/>
  <c r="AC355" i="7"/>
  <c r="X355" i="7"/>
  <c r="R355" i="7"/>
  <c r="G355" i="7"/>
  <c r="Q355" i="7"/>
  <c r="J355" i="7"/>
  <c r="AA355" i="7"/>
  <c r="I355" i="7"/>
  <c r="F355" i="7"/>
  <c r="A355" i="7"/>
  <c r="E347" i="7"/>
  <c r="Z347" i="7"/>
  <c r="P347" i="7"/>
  <c r="D347" i="7"/>
  <c r="O347" i="7"/>
  <c r="C347" i="7"/>
  <c r="AE347" i="7"/>
  <c r="U347" i="7"/>
  <c r="K347" i="7"/>
  <c r="B347" i="7"/>
  <c r="Y347" i="7"/>
  <c r="S347" i="7"/>
  <c r="H347" i="7"/>
  <c r="AC347" i="7"/>
  <c r="X347" i="7"/>
  <c r="R347" i="7"/>
  <c r="G347" i="7"/>
  <c r="AA347" i="7"/>
  <c r="I347" i="7"/>
  <c r="F347" i="7"/>
  <c r="A347" i="7"/>
  <c r="Q347" i="7"/>
  <c r="J347" i="7"/>
  <c r="E339" i="7"/>
  <c r="Z339" i="7"/>
  <c r="P339" i="7"/>
  <c r="D339" i="7"/>
  <c r="O339" i="7"/>
  <c r="C339" i="7"/>
  <c r="AE339" i="7"/>
  <c r="U339" i="7"/>
  <c r="K339" i="7"/>
  <c r="B339" i="7"/>
  <c r="Y339" i="7"/>
  <c r="S339" i="7"/>
  <c r="H339" i="7"/>
  <c r="AC339" i="7"/>
  <c r="X339" i="7"/>
  <c r="R339" i="7"/>
  <c r="G339" i="7"/>
  <c r="A339" i="7"/>
  <c r="J339" i="7"/>
  <c r="AA339" i="7"/>
  <c r="I339" i="7"/>
  <c r="Q339" i="7"/>
  <c r="F339" i="7"/>
  <c r="E331" i="7"/>
  <c r="Z331" i="7"/>
  <c r="P331" i="7"/>
  <c r="D331" i="7"/>
  <c r="O331" i="7"/>
  <c r="C331" i="7"/>
  <c r="AE331" i="7"/>
  <c r="U331" i="7"/>
  <c r="K331" i="7"/>
  <c r="B331" i="7"/>
  <c r="Y331" i="7"/>
  <c r="S331" i="7"/>
  <c r="H331" i="7"/>
  <c r="AC331" i="7"/>
  <c r="X331" i="7"/>
  <c r="R331" i="7"/>
  <c r="G331" i="7"/>
  <c r="Q331" i="7"/>
  <c r="J331" i="7"/>
  <c r="F331" i="7"/>
  <c r="A331" i="7"/>
  <c r="AA331" i="7"/>
  <c r="I331" i="7"/>
  <c r="E323" i="7"/>
  <c r="Z323" i="7"/>
  <c r="P323" i="7"/>
  <c r="D323" i="7"/>
  <c r="O323" i="7"/>
  <c r="C323" i="7"/>
  <c r="AE323" i="7"/>
  <c r="U323" i="7"/>
  <c r="K323" i="7"/>
  <c r="B323" i="7"/>
  <c r="Y323" i="7"/>
  <c r="S323" i="7"/>
  <c r="H323" i="7"/>
  <c r="AC323" i="7"/>
  <c r="X323" i="7"/>
  <c r="R323" i="7"/>
  <c r="G323" i="7"/>
  <c r="Q323" i="7"/>
  <c r="J323" i="7"/>
  <c r="AA323" i="7"/>
  <c r="I323" i="7"/>
  <c r="F323" i="7"/>
  <c r="A323" i="7"/>
  <c r="E315" i="7"/>
  <c r="Z315" i="7"/>
  <c r="P315" i="7"/>
  <c r="D315" i="7"/>
  <c r="O315" i="7"/>
  <c r="C315" i="7"/>
  <c r="AE315" i="7"/>
  <c r="U315" i="7"/>
  <c r="K315" i="7"/>
  <c r="B315" i="7"/>
  <c r="Y315" i="7"/>
  <c r="S315" i="7"/>
  <c r="H315" i="7"/>
  <c r="AC315" i="7"/>
  <c r="X315" i="7"/>
  <c r="R315" i="7"/>
  <c r="G315" i="7"/>
  <c r="AA315" i="7"/>
  <c r="I315" i="7"/>
  <c r="F315" i="7"/>
  <c r="A315" i="7"/>
  <c r="Q315" i="7"/>
  <c r="J315" i="7"/>
  <c r="E307" i="7"/>
  <c r="Z307" i="7"/>
  <c r="P307" i="7"/>
  <c r="D307" i="7"/>
  <c r="O307" i="7"/>
  <c r="C307" i="7"/>
  <c r="AE307" i="7"/>
  <c r="U307" i="7"/>
  <c r="K307" i="7"/>
  <c r="B307" i="7"/>
  <c r="Y307" i="7"/>
  <c r="S307" i="7"/>
  <c r="H307" i="7"/>
  <c r="A307" i="7"/>
  <c r="AC307" i="7"/>
  <c r="R307" i="7"/>
  <c r="AA307" i="7"/>
  <c r="Q307" i="7"/>
  <c r="I307" i="7"/>
  <c r="X307" i="7"/>
  <c r="G307" i="7"/>
  <c r="J307" i="7"/>
  <c r="F307" i="7"/>
  <c r="E299" i="7"/>
  <c r="Z299" i="7"/>
  <c r="P299" i="7"/>
  <c r="D299" i="7"/>
  <c r="O299" i="7"/>
  <c r="C299" i="7"/>
  <c r="AE299" i="7"/>
  <c r="U299" i="7"/>
  <c r="K299" i="7"/>
  <c r="B299" i="7"/>
  <c r="Y299" i="7"/>
  <c r="S299" i="7"/>
  <c r="H299" i="7"/>
  <c r="A299" i="7"/>
  <c r="AC299" i="7"/>
  <c r="R299" i="7"/>
  <c r="AA299" i="7"/>
  <c r="Q299" i="7"/>
  <c r="I299" i="7"/>
  <c r="X299" i="7"/>
  <c r="G299" i="7"/>
  <c r="J299" i="7"/>
  <c r="F299" i="7"/>
  <c r="E291" i="7"/>
  <c r="Z291" i="7"/>
  <c r="P291" i="7"/>
  <c r="D291" i="7"/>
  <c r="O291" i="7"/>
  <c r="C291" i="7"/>
  <c r="AE291" i="7"/>
  <c r="U291" i="7"/>
  <c r="K291" i="7"/>
  <c r="B291" i="7"/>
  <c r="Y291" i="7"/>
  <c r="S291" i="7"/>
  <c r="H291" i="7"/>
  <c r="A291" i="7"/>
  <c r="AC291" i="7"/>
  <c r="R291" i="7"/>
  <c r="AA291" i="7"/>
  <c r="Q291" i="7"/>
  <c r="I291" i="7"/>
  <c r="X291" i="7"/>
  <c r="G291" i="7"/>
  <c r="J291" i="7"/>
  <c r="F291" i="7"/>
  <c r="E283" i="7"/>
  <c r="Z283" i="7"/>
  <c r="P283" i="7"/>
  <c r="D283" i="7"/>
  <c r="O283" i="7"/>
  <c r="C283" i="7"/>
  <c r="AE283" i="7"/>
  <c r="U283" i="7"/>
  <c r="K283" i="7"/>
  <c r="B283" i="7"/>
  <c r="Y283" i="7"/>
  <c r="S283" i="7"/>
  <c r="H283" i="7"/>
  <c r="A283" i="7"/>
  <c r="AC283" i="7"/>
  <c r="R283" i="7"/>
  <c r="AA283" i="7"/>
  <c r="Q283" i="7"/>
  <c r="I283" i="7"/>
  <c r="X283" i="7"/>
  <c r="G283" i="7"/>
  <c r="J283" i="7"/>
  <c r="F283" i="7"/>
  <c r="E275" i="7"/>
  <c r="Z275" i="7"/>
  <c r="P275" i="7"/>
  <c r="D275" i="7"/>
  <c r="O275" i="7"/>
  <c r="C275" i="7"/>
  <c r="AE275" i="7"/>
  <c r="U275" i="7"/>
  <c r="K275" i="7"/>
  <c r="B275" i="7"/>
  <c r="Y275" i="7"/>
  <c r="S275" i="7"/>
  <c r="H275" i="7"/>
  <c r="A275" i="7"/>
  <c r="AC275" i="7"/>
  <c r="R275" i="7"/>
  <c r="AA275" i="7"/>
  <c r="Q275" i="7"/>
  <c r="I275" i="7"/>
  <c r="X275" i="7"/>
  <c r="G275" i="7"/>
  <c r="J275" i="7"/>
  <c r="F275" i="7"/>
  <c r="E267" i="7"/>
  <c r="Z267" i="7"/>
  <c r="P267" i="7"/>
  <c r="D267" i="7"/>
  <c r="O267" i="7"/>
  <c r="C267" i="7"/>
  <c r="AE267" i="7"/>
  <c r="U267" i="7"/>
  <c r="K267" i="7"/>
  <c r="B267" i="7"/>
  <c r="Y267" i="7"/>
  <c r="S267" i="7"/>
  <c r="H267" i="7"/>
  <c r="A267" i="7"/>
  <c r="AC267" i="7"/>
  <c r="R267" i="7"/>
  <c r="AA267" i="7"/>
  <c r="Q267" i="7"/>
  <c r="I267" i="7"/>
  <c r="X267" i="7"/>
  <c r="G267" i="7"/>
  <c r="J267" i="7"/>
  <c r="F267" i="7"/>
  <c r="E259" i="7"/>
  <c r="Z259" i="7"/>
  <c r="P259" i="7"/>
  <c r="D259" i="7"/>
  <c r="O259" i="7"/>
  <c r="C259" i="7"/>
  <c r="AE259" i="7"/>
  <c r="U259" i="7"/>
  <c r="K259" i="7"/>
  <c r="B259" i="7"/>
  <c r="Y259" i="7"/>
  <c r="S259" i="7"/>
  <c r="H259" i="7"/>
  <c r="A259" i="7"/>
  <c r="AC259" i="7"/>
  <c r="R259" i="7"/>
  <c r="AA259" i="7"/>
  <c r="Q259" i="7"/>
  <c r="I259" i="7"/>
  <c r="X259" i="7"/>
  <c r="G259" i="7"/>
  <c r="J259" i="7"/>
  <c r="F259" i="7"/>
  <c r="E251" i="7"/>
  <c r="Z251" i="7"/>
  <c r="P251" i="7"/>
  <c r="D251" i="7"/>
  <c r="AE251" i="7"/>
  <c r="U251" i="7"/>
  <c r="K251" i="7"/>
  <c r="B251" i="7"/>
  <c r="R251" i="7"/>
  <c r="C251" i="7"/>
  <c r="Y251" i="7"/>
  <c r="Q251" i="7"/>
  <c r="A251" i="7"/>
  <c r="X251" i="7"/>
  <c r="O251" i="7"/>
  <c r="J251" i="7"/>
  <c r="AA251" i="7"/>
  <c r="H251" i="7"/>
  <c r="G251" i="7"/>
  <c r="S251" i="7"/>
  <c r="I251" i="7"/>
  <c r="F251" i="7"/>
  <c r="AC251" i="7"/>
  <c r="E243" i="7"/>
  <c r="Y243" i="7"/>
  <c r="S243" i="7"/>
  <c r="H243" i="7"/>
  <c r="AC243" i="7"/>
  <c r="X243" i="7"/>
  <c r="R243" i="7"/>
  <c r="G243" i="7"/>
  <c r="AA243" i="7"/>
  <c r="Q243" i="7"/>
  <c r="F243" i="7"/>
  <c r="Z243" i="7"/>
  <c r="P243" i="7"/>
  <c r="D243" i="7"/>
  <c r="AE243" i="7"/>
  <c r="U243" i="7"/>
  <c r="K243" i="7"/>
  <c r="B243" i="7"/>
  <c r="J243" i="7"/>
  <c r="A243" i="7"/>
  <c r="C243" i="7"/>
  <c r="O243" i="7"/>
  <c r="I243" i="7"/>
  <c r="E235" i="7"/>
  <c r="Y235" i="7"/>
  <c r="S235" i="7"/>
  <c r="H235" i="7"/>
  <c r="AC235" i="7"/>
  <c r="X235" i="7"/>
  <c r="R235" i="7"/>
  <c r="G235" i="7"/>
  <c r="AA235" i="7"/>
  <c r="Q235" i="7"/>
  <c r="F235" i="7"/>
  <c r="Z235" i="7"/>
  <c r="P235" i="7"/>
  <c r="D235" i="7"/>
  <c r="AE235" i="7"/>
  <c r="U235" i="7"/>
  <c r="K235" i="7"/>
  <c r="B235" i="7"/>
  <c r="J235" i="7"/>
  <c r="A235" i="7"/>
  <c r="O235" i="7"/>
  <c r="I235" i="7"/>
  <c r="C235" i="7"/>
  <c r="E227" i="7"/>
  <c r="Y227" i="7"/>
  <c r="S227" i="7"/>
  <c r="H227" i="7"/>
  <c r="AC227" i="7"/>
  <c r="X227" i="7"/>
  <c r="R227" i="7"/>
  <c r="G227" i="7"/>
  <c r="AA227" i="7"/>
  <c r="Q227" i="7"/>
  <c r="F227" i="7"/>
  <c r="Z227" i="7"/>
  <c r="P227" i="7"/>
  <c r="D227" i="7"/>
  <c r="AE227" i="7"/>
  <c r="U227" i="7"/>
  <c r="K227" i="7"/>
  <c r="B227" i="7"/>
  <c r="J227" i="7"/>
  <c r="A227" i="7"/>
  <c r="C227" i="7"/>
  <c r="O227" i="7"/>
  <c r="I227" i="7"/>
  <c r="E219" i="7"/>
  <c r="Y219" i="7"/>
  <c r="S219" i="7"/>
  <c r="H219" i="7"/>
  <c r="AC219" i="7"/>
  <c r="X219" i="7"/>
  <c r="R219" i="7"/>
  <c r="G219" i="7"/>
  <c r="AA219" i="7"/>
  <c r="Q219" i="7"/>
  <c r="F219" i="7"/>
  <c r="Z219" i="7"/>
  <c r="P219" i="7"/>
  <c r="D219" i="7"/>
  <c r="AE219" i="7"/>
  <c r="U219" i="7"/>
  <c r="K219" i="7"/>
  <c r="B219" i="7"/>
  <c r="J219" i="7"/>
  <c r="A219" i="7"/>
  <c r="O219" i="7"/>
  <c r="I219" i="7"/>
  <c r="C219" i="7"/>
  <c r="E211" i="7"/>
  <c r="Y211" i="7"/>
  <c r="S211" i="7"/>
  <c r="H211" i="7"/>
  <c r="AC211" i="7"/>
  <c r="X211" i="7"/>
  <c r="R211" i="7"/>
  <c r="G211" i="7"/>
  <c r="AA211" i="7"/>
  <c r="Q211" i="7"/>
  <c r="F211" i="7"/>
  <c r="Z211" i="7"/>
  <c r="P211" i="7"/>
  <c r="D211" i="7"/>
  <c r="AE211" i="7"/>
  <c r="U211" i="7"/>
  <c r="K211" i="7"/>
  <c r="B211" i="7"/>
  <c r="J211" i="7"/>
  <c r="A211" i="7"/>
  <c r="C211" i="7"/>
  <c r="O211" i="7"/>
  <c r="I211" i="7"/>
  <c r="E203" i="7"/>
  <c r="AC203" i="7"/>
  <c r="X203" i="7"/>
  <c r="R203" i="7"/>
  <c r="G203" i="7"/>
  <c r="AA203" i="7"/>
  <c r="Q203" i="7"/>
  <c r="F203" i="7"/>
  <c r="Z203" i="7"/>
  <c r="P203" i="7"/>
  <c r="D203" i="7"/>
  <c r="AE203" i="7"/>
  <c r="U203" i="7"/>
  <c r="K203" i="7"/>
  <c r="J203" i="7"/>
  <c r="A203" i="7"/>
  <c r="S203" i="7"/>
  <c r="O203" i="7"/>
  <c r="I203" i="7"/>
  <c r="H203" i="7"/>
  <c r="C203" i="7"/>
  <c r="Y203" i="7"/>
  <c r="B203" i="7"/>
  <c r="E195" i="7"/>
  <c r="AC195" i="7"/>
  <c r="X195" i="7"/>
  <c r="R195" i="7"/>
  <c r="G195" i="7"/>
  <c r="AA195" i="7"/>
  <c r="Q195" i="7"/>
  <c r="F195" i="7"/>
  <c r="Z195" i="7"/>
  <c r="P195" i="7"/>
  <c r="D195" i="7"/>
  <c r="J195" i="7"/>
  <c r="A195" i="7"/>
  <c r="O195" i="7"/>
  <c r="K195" i="7"/>
  <c r="I195" i="7"/>
  <c r="Y195" i="7"/>
  <c r="H195" i="7"/>
  <c r="C195" i="7"/>
  <c r="AE195" i="7"/>
  <c r="U195" i="7"/>
  <c r="B195" i="7"/>
  <c r="S195" i="7"/>
  <c r="E187" i="7"/>
  <c r="AC187" i="7"/>
  <c r="X187" i="7"/>
  <c r="R187" i="7"/>
  <c r="G187" i="7"/>
  <c r="AA187" i="7"/>
  <c r="Q187" i="7"/>
  <c r="F187" i="7"/>
  <c r="Z187" i="7"/>
  <c r="P187" i="7"/>
  <c r="D187" i="7"/>
  <c r="J187" i="7"/>
  <c r="A187" i="7"/>
  <c r="O187" i="7"/>
  <c r="K187" i="7"/>
  <c r="I187" i="7"/>
  <c r="Y187" i="7"/>
  <c r="H187" i="7"/>
  <c r="C187" i="7"/>
  <c r="AE187" i="7"/>
  <c r="U187" i="7"/>
  <c r="B187" i="7"/>
  <c r="S187" i="7"/>
  <c r="E179" i="7"/>
  <c r="AC179" i="7"/>
  <c r="X179" i="7"/>
  <c r="R179" i="7"/>
  <c r="G179" i="7"/>
  <c r="AA179" i="7"/>
  <c r="Q179" i="7"/>
  <c r="F179" i="7"/>
  <c r="Z179" i="7"/>
  <c r="P179" i="7"/>
  <c r="D179" i="7"/>
  <c r="U179" i="7"/>
  <c r="H179" i="7"/>
  <c r="C179" i="7"/>
  <c r="B179" i="7"/>
  <c r="S179" i="7"/>
  <c r="A179" i="7"/>
  <c r="O179" i="7"/>
  <c r="K179" i="7"/>
  <c r="AE179" i="7"/>
  <c r="Y179" i="7"/>
  <c r="J179" i="7"/>
  <c r="I179" i="7"/>
  <c r="E171" i="7"/>
  <c r="AE171" i="7"/>
  <c r="U171" i="7"/>
  <c r="K171" i="7"/>
  <c r="B171" i="7"/>
  <c r="J171" i="7"/>
  <c r="A171" i="7"/>
  <c r="I171" i="7"/>
  <c r="Y171" i="7"/>
  <c r="S171" i="7"/>
  <c r="H171" i="7"/>
  <c r="AC171" i="7"/>
  <c r="X171" i="7"/>
  <c r="R171" i="7"/>
  <c r="G171" i="7"/>
  <c r="AA171" i="7"/>
  <c r="Q171" i="7"/>
  <c r="F171" i="7"/>
  <c r="Z171" i="7"/>
  <c r="P171" i="7"/>
  <c r="D171" i="7"/>
  <c r="O171" i="7"/>
  <c r="C171" i="7"/>
  <c r="E163" i="7"/>
  <c r="AE163" i="7"/>
  <c r="U163" i="7"/>
  <c r="K163" i="7"/>
  <c r="B163" i="7"/>
  <c r="J163" i="7"/>
  <c r="A163" i="7"/>
  <c r="I163" i="7"/>
  <c r="Y163" i="7"/>
  <c r="S163" i="7"/>
  <c r="H163" i="7"/>
  <c r="AC163" i="7"/>
  <c r="X163" i="7"/>
  <c r="R163" i="7"/>
  <c r="G163" i="7"/>
  <c r="AA163" i="7"/>
  <c r="Q163" i="7"/>
  <c r="F163" i="7"/>
  <c r="Z163" i="7"/>
  <c r="P163" i="7"/>
  <c r="D163" i="7"/>
  <c r="O163" i="7"/>
  <c r="C163" i="7"/>
  <c r="E155" i="7"/>
  <c r="AE155" i="7"/>
  <c r="U155" i="7"/>
  <c r="K155" i="7"/>
  <c r="B155" i="7"/>
  <c r="J155" i="7"/>
  <c r="A155" i="7"/>
  <c r="I155" i="7"/>
  <c r="Y155" i="7"/>
  <c r="S155" i="7"/>
  <c r="H155" i="7"/>
  <c r="AC155" i="7"/>
  <c r="X155" i="7"/>
  <c r="R155" i="7"/>
  <c r="G155" i="7"/>
  <c r="AA155" i="7"/>
  <c r="Q155" i="7"/>
  <c r="F155" i="7"/>
  <c r="Z155" i="7"/>
  <c r="P155" i="7"/>
  <c r="D155" i="7"/>
  <c r="O155" i="7"/>
  <c r="C155" i="7"/>
  <c r="E147" i="7"/>
  <c r="AE147" i="7"/>
  <c r="U147" i="7"/>
  <c r="K147" i="7"/>
  <c r="B147" i="7"/>
  <c r="J147" i="7"/>
  <c r="A147" i="7"/>
  <c r="I147" i="7"/>
  <c r="Y147" i="7"/>
  <c r="S147" i="7"/>
  <c r="H147" i="7"/>
  <c r="AC147" i="7"/>
  <c r="X147" i="7"/>
  <c r="R147" i="7"/>
  <c r="G147" i="7"/>
  <c r="AA147" i="7"/>
  <c r="Q147" i="7"/>
  <c r="F147" i="7"/>
  <c r="Z147" i="7"/>
  <c r="P147" i="7"/>
  <c r="D147" i="7"/>
  <c r="O147" i="7"/>
  <c r="C147" i="7"/>
  <c r="E139" i="7"/>
  <c r="AE139" i="7"/>
  <c r="U139" i="7"/>
  <c r="K139" i="7"/>
  <c r="B139" i="7"/>
  <c r="J139" i="7"/>
  <c r="A139" i="7"/>
  <c r="I139" i="7"/>
  <c r="Y139" i="7"/>
  <c r="S139" i="7"/>
  <c r="H139" i="7"/>
  <c r="AC139" i="7"/>
  <c r="X139" i="7"/>
  <c r="R139" i="7"/>
  <c r="G139" i="7"/>
  <c r="AA139" i="7"/>
  <c r="Q139" i="7"/>
  <c r="F139" i="7"/>
  <c r="P139" i="7"/>
  <c r="Z139" i="7"/>
  <c r="O139" i="7"/>
  <c r="D139" i="7"/>
  <c r="C139" i="7"/>
  <c r="E131" i="7"/>
  <c r="AE131" i="7"/>
  <c r="U131" i="7"/>
  <c r="K131" i="7"/>
  <c r="B131" i="7"/>
  <c r="J131" i="7"/>
  <c r="A131" i="7"/>
  <c r="I131" i="7"/>
  <c r="Y131" i="7"/>
  <c r="S131" i="7"/>
  <c r="H131" i="7"/>
  <c r="AC131" i="7"/>
  <c r="X131" i="7"/>
  <c r="R131" i="7"/>
  <c r="G131" i="7"/>
  <c r="AA131" i="7"/>
  <c r="Q131" i="7"/>
  <c r="F131" i="7"/>
  <c r="O131" i="7"/>
  <c r="D131" i="7"/>
  <c r="C131" i="7"/>
  <c r="Z131" i="7"/>
  <c r="P131" i="7"/>
  <c r="E123" i="7"/>
  <c r="AE123" i="7"/>
  <c r="U123" i="7"/>
  <c r="K123" i="7"/>
  <c r="B123" i="7"/>
  <c r="J123" i="7"/>
  <c r="A123" i="7"/>
  <c r="I123" i="7"/>
  <c r="Y123" i="7"/>
  <c r="S123" i="7"/>
  <c r="H123" i="7"/>
  <c r="AC123" i="7"/>
  <c r="X123" i="7"/>
  <c r="R123" i="7"/>
  <c r="G123" i="7"/>
  <c r="AA123" i="7"/>
  <c r="Q123" i="7"/>
  <c r="F123" i="7"/>
  <c r="Z123" i="7"/>
  <c r="P123" i="7"/>
  <c r="O123" i="7"/>
  <c r="D123" i="7"/>
  <c r="C123" i="7"/>
  <c r="E115" i="7"/>
  <c r="AE115" i="7"/>
  <c r="U115" i="7"/>
  <c r="K115" i="7"/>
  <c r="B115" i="7"/>
  <c r="J115" i="7"/>
  <c r="A115" i="7"/>
  <c r="I115" i="7"/>
  <c r="Y115" i="7"/>
  <c r="S115" i="7"/>
  <c r="H115" i="7"/>
  <c r="AC115" i="7"/>
  <c r="X115" i="7"/>
  <c r="R115" i="7"/>
  <c r="G115" i="7"/>
  <c r="AA115" i="7"/>
  <c r="Q115" i="7"/>
  <c r="F115" i="7"/>
  <c r="O115" i="7"/>
  <c r="D115" i="7"/>
  <c r="P115" i="7"/>
  <c r="C115" i="7"/>
  <c r="Z115" i="7"/>
  <c r="E107" i="7"/>
  <c r="AE107" i="7"/>
  <c r="U107" i="7"/>
  <c r="K107" i="7"/>
  <c r="B107" i="7"/>
  <c r="J107" i="7"/>
  <c r="A107" i="7"/>
  <c r="I107" i="7"/>
  <c r="Y107" i="7"/>
  <c r="S107" i="7"/>
  <c r="H107" i="7"/>
  <c r="AC107" i="7"/>
  <c r="X107" i="7"/>
  <c r="R107" i="7"/>
  <c r="G107" i="7"/>
  <c r="AA107" i="7"/>
  <c r="Q107" i="7"/>
  <c r="F107" i="7"/>
  <c r="P107" i="7"/>
  <c r="O107" i="7"/>
  <c r="D107" i="7"/>
  <c r="C107" i="7"/>
  <c r="Z107" i="7"/>
  <c r="E99" i="7"/>
  <c r="AE99" i="7"/>
  <c r="U99" i="7"/>
  <c r="K99" i="7"/>
  <c r="B99" i="7"/>
  <c r="J99" i="7"/>
  <c r="A99" i="7"/>
  <c r="I99" i="7"/>
  <c r="Y99" i="7"/>
  <c r="S99" i="7"/>
  <c r="H99" i="7"/>
  <c r="AC99" i="7"/>
  <c r="X99" i="7"/>
  <c r="R99" i="7"/>
  <c r="G99" i="7"/>
  <c r="AA99" i="7"/>
  <c r="Q99" i="7"/>
  <c r="F99" i="7"/>
  <c r="O99" i="7"/>
  <c r="D99" i="7"/>
  <c r="C99" i="7"/>
  <c r="P99" i="7"/>
  <c r="Z99" i="7"/>
  <c r="E91" i="7"/>
  <c r="AE91" i="7"/>
  <c r="U91" i="7"/>
  <c r="K91" i="7"/>
  <c r="B91" i="7"/>
  <c r="J91" i="7"/>
  <c r="A91" i="7"/>
  <c r="I91" i="7"/>
  <c r="Y91" i="7"/>
  <c r="S91" i="7"/>
  <c r="H91" i="7"/>
  <c r="AC91" i="7"/>
  <c r="X91" i="7"/>
  <c r="R91" i="7"/>
  <c r="G91" i="7"/>
  <c r="AA91" i="7"/>
  <c r="Q91" i="7"/>
  <c r="F91" i="7"/>
  <c r="Z91" i="7"/>
  <c r="P91" i="7"/>
  <c r="O91" i="7"/>
  <c r="D91" i="7"/>
  <c r="C91" i="7"/>
  <c r="E83" i="7"/>
  <c r="I83" i="7"/>
  <c r="X83" i="7"/>
  <c r="Q83" i="7"/>
  <c r="D83" i="7"/>
  <c r="AC83" i="7"/>
  <c r="P83" i="7"/>
  <c r="C83" i="7"/>
  <c r="AA83" i="7"/>
  <c r="O83" i="7"/>
  <c r="B83" i="7"/>
  <c r="Z83" i="7"/>
  <c r="K83" i="7"/>
  <c r="A83" i="7"/>
  <c r="Y83" i="7"/>
  <c r="F83" i="7"/>
  <c r="U83" i="7"/>
  <c r="J83" i="7"/>
  <c r="H83" i="7"/>
  <c r="AE83" i="7"/>
  <c r="S83" i="7"/>
  <c r="G83" i="7"/>
  <c r="R83" i="7"/>
  <c r="E75" i="7"/>
  <c r="AC75" i="7"/>
  <c r="X75" i="7"/>
  <c r="R75" i="7"/>
  <c r="G75" i="7"/>
  <c r="Y75" i="7"/>
  <c r="AA75" i="7"/>
  <c r="Q75" i="7"/>
  <c r="F75" i="7"/>
  <c r="Z75" i="7"/>
  <c r="P75" i="7"/>
  <c r="D75" i="7"/>
  <c r="O75" i="7"/>
  <c r="C75" i="7"/>
  <c r="AE75" i="7"/>
  <c r="U75" i="7"/>
  <c r="K75" i="7"/>
  <c r="B75" i="7"/>
  <c r="H75" i="7"/>
  <c r="J75" i="7"/>
  <c r="A75" i="7"/>
  <c r="I75" i="7"/>
  <c r="S75" i="7"/>
  <c r="E67" i="7"/>
  <c r="AC67" i="7"/>
  <c r="X67" i="7"/>
  <c r="R67" i="7"/>
  <c r="G67" i="7"/>
  <c r="AA67" i="7"/>
  <c r="Q67" i="7"/>
  <c r="F67" i="7"/>
  <c r="Z67" i="7"/>
  <c r="P67" i="7"/>
  <c r="D67" i="7"/>
  <c r="O67" i="7"/>
  <c r="C67" i="7"/>
  <c r="S67" i="7"/>
  <c r="AE67" i="7"/>
  <c r="U67" i="7"/>
  <c r="K67" i="7"/>
  <c r="B67" i="7"/>
  <c r="Y67" i="7"/>
  <c r="J67" i="7"/>
  <c r="A67" i="7"/>
  <c r="I67" i="7"/>
  <c r="H67" i="7"/>
  <c r="E59" i="7"/>
  <c r="AC59" i="7"/>
  <c r="X59" i="7"/>
  <c r="R59" i="7"/>
  <c r="G59" i="7"/>
  <c r="S59" i="7"/>
  <c r="AA59" i="7"/>
  <c r="Q59" i="7"/>
  <c r="F59" i="7"/>
  <c r="Y59" i="7"/>
  <c r="Z59" i="7"/>
  <c r="P59" i="7"/>
  <c r="D59" i="7"/>
  <c r="H59" i="7"/>
  <c r="O59" i="7"/>
  <c r="C59" i="7"/>
  <c r="AE59" i="7"/>
  <c r="U59" i="7"/>
  <c r="K59" i="7"/>
  <c r="B59" i="7"/>
  <c r="J59" i="7"/>
  <c r="A59" i="7"/>
  <c r="I59" i="7"/>
  <c r="E51" i="7"/>
  <c r="AC51" i="7"/>
  <c r="X51" i="7"/>
  <c r="R51" i="7"/>
  <c r="G51" i="7"/>
  <c r="Y51" i="7"/>
  <c r="AA51" i="7"/>
  <c r="Q51" i="7"/>
  <c r="F51" i="7"/>
  <c r="Z51" i="7"/>
  <c r="P51" i="7"/>
  <c r="D51" i="7"/>
  <c r="S51" i="7"/>
  <c r="O51" i="7"/>
  <c r="C51" i="7"/>
  <c r="AE51" i="7"/>
  <c r="U51" i="7"/>
  <c r="K51" i="7"/>
  <c r="B51" i="7"/>
  <c r="J51" i="7"/>
  <c r="A51" i="7"/>
  <c r="I51" i="7"/>
  <c r="H51" i="7"/>
  <c r="E43" i="7"/>
  <c r="AC43" i="7"/>
  <c r="X43" i="7"/>
  <c r="R43" i="7"/>
  <c r="G43" i="7"/>
  <c r="AA43" i="7"/>
  <c r="Q43" i="7"/>
  <c r="F43" i="7"/>
  <c r="S43" i="7"/>
  <c r="Z43" i="7"/>
  <c r="P43" i="7"/>
  <c r="D43" i="7"/>
  <c r="O43" i="7"/>
  <c r="C43" i="7"/>
  <c r="J43" i="7"/>
  <c r="H43" i="7"/>
  <c r="AE43" i="7"/>
  <c r="U43" i="7"/>
  <c r="K43" i="7"/>
  <c r="B43" i="7"/>
  <c r="A43" i="7"/>
  <c r="Y43" i="7"/>
  <c r="I43" i="7"/>
  <c r="E35" i="7"/>
  <c r="AC35" i="7"/>
  <c r="X35" i="7"/>
  <c r="R35" i="7"/>
  <c r="G35" i="7"/>
  <c r="AA35" i="7"/>
  <c r="Q35" i="7"/>
  <c r="F35" i="7"/>
  <c r="H35" i="7"/>
  <c r="Z35" i="7"/>
  <c r="P35" i="7"/>
  <c r="D35" i="7"/>
  <c r="J35" i="7"/>
  <c r="O35" i="7"/>
  <c r="C35" i="7"/>
  <c r="S35" i="7"/>
  <c r="AE35" i="7"/>
  <c r="U35" i="7"/>
  <c r="K35" i="7"/>
  <c r="B35" i="7"/>
  <c r="A35" i="7"/>
  <c r="I35" i="7"/>
  <c r="Y35" i="7"/>
  <c r="E27" i="7"/>
  <c r="AC27" i="7"/>
  <c r="X27" i="7"/>
  <c r="R27" i="7"/>
  <c r="G27" i="7"/>
  <c r="J27" i="7"/>
  <c r="A27" i="7"/>
  <c r="Y27" i="7"/>
  <c r="AA27" i="7"/>
  <c r="Q27" i="7"/>
  <c r="F27" i="7"/>
  <c r="H27" i="7"/>
  <c r="Z27" i="7"/>
  <c r="P27" i="7"/>
  <c r="D27" i="7"/>
  <c r="O27" i="7"/>
  <c r="C27" i="7"/>
  <c r="S27" i="7"/>
  <c r="AE27" i="7"/>
  <c r="U27" i="7"/>
  <c r="K27" i="7"/>
  <c r="B27" i="7"/>
  <c r="I27" i="7"/>
  <c r="E19" i="7"/>
  <c r="AC19" i="7"/>
  <c r="X19" i="7"/>
  <c r="R19" i="7"/>
  <c r="G19" i="7"/>
  <c r="J19" i="7"/>
  <c r="A19" i="7"/>
  <c r="AA19" i="7"/>
  <c r="Q19" i="7"/>
  <c r="F19" i="7"/>
  <c r="Z19" i="7"/>
  <c r="P19" i="7"/>
  <c r="D19" i="7"/>
  <c r="Y19" i="7"/>
  <c r="O19" i="7"/>
  <c r="C19" i="7"/>
  <c r="AE19" i="7"/>
  <c r="U19" i="7"/>
  <c r="K19" i="7"/>
  <c r="B19" i="7"/>
  <c r="S19" i="7"/>
  <c r="I19" i="7"/>
  <c r="H19" i="7"/>
  <c r="E11" i="7"/>
  <c r="AC11" i="7"/>
  <c r="X11" i="7"/>
  <c r="R11" i="7"/>
  <c r="G11" i="7"/>
  <c r="Y11" i="7"/>
  <c r="AA11" i="7"/>
  <c r="Q11" i="7"/>
  <c r="F11" i="7"/>
  <c r="H11" i="7"/>
  <c r="Z11" i="7"/>
  <c r="P11" i="7"/>
  <c r="D11" i="7"/>
  <c r="O11" i="7"/>
  <c r="C11" i="7"/>
  <c r="J11" i="7"/>
  <c r="A11" i="7"/>
  <c r="AE11" i="7"/>
  <c r="U11" i="7"/>
  <c r="K11" i="7"/>
  <c r="B11" i="7"/>
  <c r="I11" i="7"/>
  <c r="S11" i="7"/>
  <c r="O1002" i="7"/>
  <c r="C1002" i="7"/>
  <c r="AE1002" i="7"/>
  <c r="U1002" i="7"/>
  <c r="K1002" i="7"/>
  <c r="B1002" i="7"/>
  <c r="E1002" i="7"/>
  <c r="I1002" i="7"/>
  <c r="Y1002" i="7"/>
  <c r="S1002" i="7"/>
  <c r="H1002" i="7"/>
  <c r="AC1002" i="7"/>
  <c r="X1002" i="7"/>
  <c r="R1002" i="7"/>
  <c r="G1002" i="7"/>
  <c r="Q1002" i="7"/>
  <c r="P1002" i="7"/>
  <c r="AA1002" i="7"/>
  <c r="J1002" i="7"/>
  <c r="Z1002" i="7"/>
  <c r="F1002" i="7"/>
  <c r="D1002" i="7"/>
  <c r="A1002" i="7"/>
  <c r="E994" i="7"/>
  <c r="Z994" i="7"/>
  <c r="P994" i="7"/>
  <c r="D994" i="7"/>
  <c r="O994" i="7"/>
  <c r="C994" i="7"/>
  <c r="AE994" i="7"/>
  <c r="U994" i="7"/>
  <c r="K994" i="7"/>
  <c r="B994" i="7"/>
  <c r="J994" i="7"/>
  <c r="A994" i="7"/>
  <c r="I994" i="7"/>
  <c r="Y994" i="7"/>
  <c r="S994" i="7"/>
  <c r="H994" i="7"/>
  <c r="X994" i="7"/>
  <c r="R994" i="7"/>
  <c r="Q994" i="7"/>
  <c r="G994" i="7"/>
  <c r="F994" i="7"/>
  <c r="AA994" i="7"/>
  <c r="AC994" i="7"/>
  <c r="E986" i="7"/>
  <c r="AE986" i="7"/>
  <c r="U986" i="7"/>
  <c r="I986" i="7"/>
  <c r="S986" i="7"/>
  <c r="H986" i="7"/>
  <c r="Y986" i="7"/>
  <c r="R986" i="7"/>
  <c r="G986" i="7"/>
  <c r="X986" i="7"/>
  <c r="Q986" i="7"/>
  <c r="F986" i="7"/>
  <c r="AC986" i="7"/>
  <c r="P986" i="7"/>
  <c r="D986" i="7"/>
  <c r="AA986" i="7"/>
  <c r="O986" i="7"/>
  <c r="C986" i="7"/>
  <c r="J986" i="7"/>
  <c r="A986" i="7"/>
  <c r="K986" i="7"/>
  <c r="B986" i="7"/>
  <c r="Z986" i="7"/>
  <c r="E978" i="7"/>
  <c r="I978" i="7"/>
  <c r="Y978" i="7"/>
  <c r="S978" i="7"/>
  <c r="H978" i="7"/>
  <c r="AC978" i="7"/>
  <c r="X978" i="7"/>
  <c r="R978" i="7"/>
  <c r="G978" i="7"/>
  <c r="AA978" i="7"/>
  <c r="Q978" i="7"/>
  <c r="F978" i="7"/>
  <c r="Z978" i="7"/>
  <c r="P978" i="7"/>
  <c r="D978" i="7"/>
  <c r="O978" i="7"/>
  <c r="C978" i="7"/>
  <c r="J978" i="7"/>
  <c r="A978" i="7"/>
  <c r="U978" i="7"/>
  <c r="K978" i="7"/>
  <c r="B978" i="7"/>
  <c r="AE978" i="7"/>
  <c r="E970" i="7"/>
  <c r="J970" i="7"/>
  <c r="A970" i="7"/>
  <c r="I970" i="7"/>
  <c r="Y970" i="7"/>
  <c r="S970" i="7"/>
  <c r="H970" i="7"/>
  <c r="AC970" i="7"/>
  <c r="X970" i="7"/>
  <c r="R970" i="7"/>
  <c r="G970" i="7"/>
  <c r="AA970" i="7"/>
  <c r="Q970" i="7"/>
  <c r="F970" i="7"/>
  <c r="Z970" i="7"/>
  <c r="P970" i="7"/>
  <c r="D970" i="7"/>
  <c r="AE970" i="7"/>
  <c r="U970" i="7"/>
  <c r="K970" i="7"/>
  <c r="B970" i="7"/>
  <c r="O970" i="7"/>
  <c r="C970" i="7"/>
  <c r="E962" i="7"/>
  <c r="J962" i="7"/>
  <c r="A962" i="7"/>
  <c r="I962" i="7"/>
  <c r="Y962" i="7"/>
  <c r="S962" i="7"/>
  <c r="H962" i="7"/>
  <c r="AC962" i="7"/>
  <c r="X962" i="7"/>
  <c r="R962" i="7"/>
  <c r="G962" i="7"/>
  <c r="AA962" i="7"/>
  <c r="Q962" i="7"/>
  <c r="F962" i="7"/>
  <c r="Z962" i="7"/>
  <c r="P962" i="7"/>
  <c r="D962" i="7"/>
  <c r="AE962" i="7"/>
  <c r="U962" i="7"/>
  <c r="K962" i="7"/>
  <c r="B962" i="7"/>
  <c r="O962" i="7"/>
  <c r="C962" i="7"/>
  <c r="E954" i="7"/>
  <c r="J954" i="7"/>
  <c r="A954" i="7"/>
  <c r="I954" i="7"/>
  <c r="Y954" i="7"/>
  <c r="S954" i="7"/>
  <c r="H954" i="7"/>
  <c r="AC954" i="7"/>
  <c r="X954" i="7"/>
  <c r="R954" i="7"/>
  <c r="G954" i="7"/>
  <c r="AA954" i="7"/>
  <c r="Q954" i="7"/>
  <c r="F954" i="7"/>
  <c r="Z954" i="7"/>
  <c r="P954" i="7"/>
  <c r="D954" i="7"/>
  <c r="AE954" i="7"/>
  <c r="U954" i="7"/>
  <c r="K954" i="7"/>
  <c r="B954" i="7"/>
  <c r="C954" i="7"/>
  <c r="O954" i="7"/>
  <c r="E946" i="7"/>
  <c r="Z946" i="7"/>
  <c r="P946" i="7"/>
  <c r="D946" i="7"/>
  <c r="AE946" i="7"/>
  <c r="U946" i="7"/>
  <c r="H946" i="7"/>
  <c r="S946" i="7"/>
  <c r="G946" i="7"/>
  <c r="R946" i="7"/>
  <c r="F946" i="7"/>
  <c r="Y946" i="7"/>
  <c r="Q946" i="7"/>
  <c r="C946" i="7"/>
  <c r="X946" i="7"/>
  <c r="O946" i="7"/>
  <c r="B946" i="7"/>
  <c r="K946" i="7"/>
  <c r="A946" i="7"/>
  <c r="AA946" i="7"/>
  <c r="I946" i="7"/>
  <c r="AC946" i="7"/>
  <c r="J946" i="7"/>
  <c r="E938" i="7"/>
  <c r="J938" i="7"/>
  <c r="A938" i="7"/>
  <c r="I938" i="7"/>
  <c r="Y938" i="7"/>
  <c r="S938" i="7"/>
  <c r="H938" i="7"/>
  <c r="AC938" i="7"/>
  <c r="X938" i="7"/>
  <c r="R938" i="7"/>
  <c r="G938" i="7"/>
  <c r="AA938" i="7"/>
  <c r="Q938" i="7"/>
  <c r="F938" i="7"/>
  <c r="Z938" i="7"/>
  <c r="P938" i="7"/>
  <c r="D938" i="7"/>
  <c r="AE938" i="7"/>
  <c r="U938" i="7"/>
  <c r="K938" i="7"/>
  <c r="B938" i="7"/>
  <c r="O938" i="7"/>
  <c r="C938" i="7"/>
  <c r="E930" i="7"/>
  <c r="J930" i="7"/>
  <c r="A930" i="7"/>
  <c r="I930" i="7"/>
  <c r="Y930" i="7"/>
  <c r="S930" i="7"/>
  <c r="H930" i="7"/>
  <c r="AC930" i="7"/>
  <c r="X930" i="7"/>
  <c r="R930" i="7"/>
  <c r="G930" i="7"/>
  <c r="AA930" i="7"/>
  <c r="Q930" i="7"/>
  <c r="F930" i="7"/>
  <c r="Z930" i="7"/>
  <c r="P930" i="7"/>
  <c r="D930" i="7"/>
  <c r="AE930" i="7"/>
  <c r="U930" i="7"/>
  <c r="K930" i="7"/>
  <c r="B930" i="7"/>
  <c r="O930" i="7"/>
  <c r="C930" i="7"/>
  <c r="E922" i="7"/>
  <c r="I922" i="7"/>
  <c r="AC922" i="7"/>
  <c r="X922" i="7"/>
  <c r="R922" i="7"/>
  <c r="G922" i="7"/>
  <c r="Z922" i="7"/>
  <c r="P922" i="7"/>
  <c r="D922" i="7"/>
  <c r="AE922" i="7"/>
  <c r="U922" i="7"/>
  <c r="K922" i="7"/>
  <c r="B922" i="7"/>
  <c r="S922" i="7"/>
  <c r="AA922" i="7"/>
  <c r="Q922" i="7"/>
  <c r="O922" i="7"/>
  <c r="J922" i="7"/>
  <c r="Y922" i="7"/>
  <c r="H922" i="7"/>
  <c r="F922" i="7"/>
  <c r="C922" i="7"/>
  <c r="A922" i="7"/>
  <c r="E914" i="7"/>
  <c r="Z914" i="7"/>
  <c r="P914" i="7"/>
  <c r="D914" i="7"/>
  <c r="O914" i="7"/>
  <c r="C914" i="7"/>
  <c r="AE914" i="7"/>
  <c r="U914" i="7"/>
  <c r="K914" i="7"/>
  <c r="B914" i="7"/>
  <c r="J914" i="7"/>
  <c r="A914" i="7"/>
  <c r="I914" i="7"/>
  <c r="Y914" i="7"/>
  <c r="S914" i="7"/>
  <c r="H914" i="7"/>
  <c r="AC914" i="7"/>
  <c r="X914" i="7"/>
  <c r="R914" i="7"/>
  <c r="G914" i="7"/>
  <c r="Q914" i="7"/>
  <c r="F914" i="7"/>
  <c r="AA914" i="7"/>
  <c r="E906" i="7"/>
  <c r="Z906" i="7"/>
  <c r="P906" i="7"/>
  <c r="D906" i="7"/>
  <c r="O906" i="7"/>
  <c r="C906" i="7"/>
  <c r="AE906" i="7"/>
  <c r="U906" i="7"/>
  <c r="K906" i="7"/>
  <c r="B906" i="7"/>
  <c r="J906" i="7"/>
  <c r="A906" i="7"/>
  <c r="I906" i="7"/>
  <c r="Y906" i="7"/>
  <c r="S906" i="7"/>
  <c r="H906" i="7"/>
  <c r="R906" i="7"/>
  <c r="Q906" i="7"/>
  <c r="G906" i="7"/>
  <c r="F906" i="7"/>
  <c r="AC906" i="7"/>
  <c r="AA906" i="7"/>
  <c r="X906" i="7"/>
  <c r="E898" i="7"/>
  <c r="Z898" i="7"/>
  <c r="P898" i="7"/>
  <c r="D898" i="7"/>
  <c r="O898" i="7"/>
  <c r="C898" i="7"/>
  <c r="AE898" i="7"/>
  <c r="U898" i="7"/>
  <c r="K898" i="7"/>
  <c r="B898" i="7"/>
  <c r="I898" i="7"/>
  <c r="Y898" i="7"/>
  <c r="S898" i="7"/>
  <c r="H898" i="7"/>
  <c r="AC898" i="7"/>
  <c r="F898" i="7"/>
  <c r="AA898" i="7"/>
  <c r="A898" i="7"/>
  <c r="X898" i="7"/>
  <c r="R898" i="7"/>
  <c r="Q898" i="7"/>
  <c r="J898" i="7"/>
  <c r="G898" i="7"/>
  <c r="E890" i="7"/>
  <c r="I890" i="7"/>
  <c r="Y890" i="7"/>
  <c r="S890" i="7"/>
  <c r="H890" i="7"/>
  <c r="AC890" i="7"/>
  <c r="X890" i="7"/>
  <c r="R890" i="7"/>
  <c r="G890" i="7"/>
  <c r="AA890" i="7"/>
  <c r="Z890" i="7"/>
  <c r="P890" i="7"/>
  <c r="D890" i="7"/>
  <c r="O890" i="7"/>
  <c r="C890" i="7"/>
  <c r="AE890" i="7"/>
  <c r="U890" i="7"/>
  <c r="K890" i="7"/>
  <c r="B890" i="7"/>
  <c r="Q890" i="7"/>
  <c r="J890" i="7"/>
  <c r="A890" i="7"/>
  <c r="F890" i="7"/>
  <c r="E882" i="7"/>
  <c r="Y882" i="7"/>
  <c r="S882" i="7"/>
  <c r="H882" i="7"/>
  <c r="AC882" i="7"/>
  <c r="X882" i="7"/>
  <c r="R882" i="7"/>
  <c r="G882" i="7"/>
  <c r="AA882" i="7"/>
  <c r="Q882" i="7"/>
  <c r="F882" i="7"/>
  <c r="Z882" i="7"/>
  <c r="P882" i="7"/>
  <c r="D882" i="7"/>
  <c r="O882" i="7"/>
  <c r="C882" i="7"/>
  <c r="AE882" i="7"/>
  <c r="U882" i="7"/>
  <c r="K882" i="7"/>
  <c r="B882" i="7"/>
  <c r="I882" i="7"/>
  <c r="J882" i="7"/>
  <c r="A882" i="7"/>
  <c r="E874" i="7"/>
  <c r="Y874" i="7"/>
  <c r="S874" i="7"/>
  <c r="H874" i="7"/>
  <c r="AC874" i="7"/>
  <c r="X874" i="7"/>
  <c r="R874" i="7"/>
  <c r="G874" i="7"/>
  <c r="AA874" i="7"/>
  <c r="Q874" i="7"/>
  <c r="F874" i="7"/>
  <c r="Z874" i="7"/>
  <c r="P874" i="7"/>
  <c r="D874" i="7"/>
  <c r="O874" i="7"/>
  <c r="C874" i="7"/>
  <c r="AE874" i="7"/>
  <c r="U874" i="7"/>
  <c r="K874" i="7"/>
  <c r="B874" i="7"/>
  <c r="I874" i="7"/>
  <c r="A874" i="7"/>
  <c r="J874" i="7"/>
  <c r="E866" i="7"/>
  <c r="Y866" i="7"/>
  <c r="S866" i="7"/>
  <c r="H866" i="7"/>
  <c r="AC866" i="7"/>
  <c r="X866" i="7"/>
  <c r="R866" i="7"/>
  <c r="G866" i="7"/>
  <c r="AA866" i="7"/>
  <c r="Q866" i="7"/>
  <c r="F866" i="7"/>
  <c r="Z866" i="7"/>
  <c r="P866" i="7"/>
  <c r="D866" i="7"/>
  <c r="O866" i="7"/>
  <c r="C866" i="7"/>
  <c r="AE866" i="7"/>
  <c r="U866" i="7"/>
  <c r="K866" i="7"/>
  <c r="B866" i="7"/>
  <c r="I866" i="7"/>
  <c r="J866" i="7"/>
  <c r="A866" i="7"/>
  <c r="E858" i="7"/>
  <c r="AC858" i="7"/>
  <c r="X858" i="7"/>
  <c r="R858" i="7"/>
  <c r="G858" i="7"/>
  <c r="AA858" i="7"/>
  <c r="Q858" i="7"/>
  <c r="F858" i="7"/>
  <c r="Z858" i="7"/>
  <c r="P858" i="7"/>
  <c r="D858" i="7"/>
  <c r="O858" i="7"/>
  <c r="C858" i="7"/>
  <c r="AE858" i="7"/>
  <c r="U858" i="7"/>
  <c r="K858" i="7"/>
  <c r="B858" i="7"/>
  <c r="I858" i="7"/>
  <c r="Y858" i="7"/>
  <c r="S858" i="7"/>
  <c r="J858" i="7"/>
  <c r="H858" i="7"/>
  <c r="A858" i="7"/>
  <c r="E850" i="7"/>
  <c r="J850" i="7"/>
  <c r="A850" i="7"/>
  <c r="I850" i="7"/>
  <c r="Y850" i="7"/>
  <c r="S850" i="7"/>
  <c r="H850" i="7"/>
  <c r="AC850" i="7"/>
  <c r="X850" i="7"/>
  <c r="R850" i="7"/>
  <c r="G850" i="7"/>
  <c r="AA850" i="7"/>
  <c r="Q850" i="7"/>
  <c r="F850" i="7"/>
  <c r="Z850" i="7"/>
  <c r="P850" i="7"/>
  <c r="D850" i="7"/>
  <c r="O850" i="7"/>
  <c r="C850" i="7"/>
  <c r="AE850" i="7"/>
  <c r="U850" i="7"/>
  <c r="K850" i="7"/>
  <c r="B850" i="7"/>
  <c r="E842" i="7"/>
  <c r="J842" i="7"/>
  <c r="A842" i="7"/>
  <c r="I842" i="7"/>
  <c r="Y842" i="7"/>
  <c r="S842" i="7"/>
  <c r="H842" i="7"/>
  <c r="AC842" i="7"/>
  <c r="X842" i="7"/>
  <c r="R842" i="7"/>
  <c r="G842" i="7"/>
  <c r="AA842" i="7"/>
  <c r="Q842" i="7"/>
  <c r="F842" i="7"/>
  <c r="Z842" i="7"/>
  <c r="P842" i="7"/>
  <c r="D842" i="7"/>
  <c r="O842" i="7"/>
  <c r="C842" i="7"/>
  <c r="AE842" i="7"/>
  <c r="U842" i="7"/>
  <c r="K842" i="7"/>
  <c r="B842" i="7"/>
  <c r="E834" i="7"/>
  <c r="I834" i="7"/>
  <c r="Y834" i="7"/>
  <c r="S834" i="7"/>
  <c r="H834" i="7"/>
  <c r="AC834" i="7"/>
  <c r="X834" i="7"/>
  <c r="R834" i="7"/>
  <c r="G834" i="7"/>
  <c r="Z834" i="7"/>
  <c r="P834" i="7"/>
  <c r="D834" i="7"/>
  <c r="O834" i="7"/>
  <c r="C834" i="7"/>
  <c r="F834" i="7"/>
  <c r="B834" i="7"/>
  <c r="A834" i="7"/>
  <c r="U834" i="7"/>
  <c r="AE834" i="7"/>
  <c r="Q834" i="7"/>
  <c r="AA834" i="7"/>
  <c r="J834" i="7"/>
  <c r="K834" i="7"/>
  <c r="E826" i="7"/>
  <c r="I826" i="7"/>
  <c r="Y826" i="7"/>
  <c r="S826" i="7"/>
  <c r="H826" i="7"/>
  <c r="AC826" i="7"/>
  <c r="X826" i="7"/>
  <c r="R826" i="7"/>
  <c r="G826" i="7"/>
  <c r="AA826" i="7"/>
  <c r="Q826" i="7"/>
  <c r="F826" i="7"/>
  <c r="Z826" i="7"/>
  <c r="P826" i="7"/>
  <c r="D826" i="7"/>
  <c r="O826" i="7"/>
  <c r="C826" i="7"/>
  <c r="J826" i="7"/>
  <c r="A826" i="7"/>
  <c r="AE826" i="7"/>
  <c r="U826" i="7"/>
  <c r="K826" i="7"/>
  <c r="B826" i="7"/>
  <c r="E818" i="7"/>
  <c r="I818" i="7"/>
  <c r="Y818" i="7"/>
  <c r="S818" i="7"/>
  <c r="H818" i="7"/>
  <c r="AC818" i="7"/>
  <c r="X818" i="7"/>
  <c r="R818" i="7"/>
  <c r="G818" i="7"/>
  <c r="AA818" i="7"/>
  <c r="Q818" i="7"/>
  <c r="F818" i="7"/>
  <c r="Z818" i="7"/>
  <c r="P818" i="7"/>
  <c r="D818" i="7"/>
  <c r="O818" i="7"/>
  <c r="C818" i="7"/>
  <c r="J818" i="7"/>
  <c r="A818" i="7"/>
  <c r="B818" i="7"/>
  <c r="AE818" i="7"/>
  <c r="U818" i="7"/>
  <c r="K818" i="7"/>
  <c r="E810" i="7"/>
  <c r="I810" i="7"/>
  <c r="Y810" i="7"/>
  <c r="S810" i="7"/>
  <c r="H810" i="7"/>
  <c r="AC810" i="7"/>
  <c r="X810" i="7"/>
  <c r="R810" i="7"/>
  <c r="G810" i="7"/>
  <c r="AA810" i="7"/>
  <c r="Q810" i="7"/>
  <c r="F810" i="7"/>
  <c r="Z810" i="7"/>
  <c r="P810" i="7"/>
  <c r="D810" i="7"/>
  <c r="O810" i="7"/>
  <c r="C810" i="7"/>
  <c r="J810" i="7"/>
  <c r="A810" i="7"/>
  <c r="U810" i="7"/>
  <c r="K810" i="7"/>
  <c r="B810" i="7"/>
  <c r="AE810" i="7"/>
  <c r="E802" i="7"/>
  <c r="Z802" i="7"/>
  <c r="I802" i="7"/>
  <c r="Y802" i="7"/>
  <c r="S802" i="7"/>
  <c r="H802" i="7"/>
  <c r="X802" i="7"/>
  <c r="R802" i="7"/>
  <c r="G802" i="7"/>
  <c r="AC802" i="7"/>
  <c r="Q802" i="7"/>
  <c r="F802" i="7"/>
  <c r="AA802" i="7"/>
  <c r="P802" i="7"/>
  <c r="D802" i="7"/>
  <c r="O802" i="7"/>
  <c r="C802" i="7"/>
  <c r="U802" i="7"/>
  <c r="K802" i="7"/>
  <c r="B802" i="7"/>
  <c r="A802" i="7"/>
  <c r="AE802" i="7"/>
  <c r="J802" i="7"/>
  <c r="E794" i="7"/>
  <c r="I794" i="7"/>
  <c r="Y794" i="7"/>
  <c r="S794" i="7"/>
  <c r="H794" i="7"/>
  <c r="AC794" i="7"/>
  <c r="X794" i="7"/>
  <c r="R794" i="7"/>
  <c r="G794" i="7"/>
  <c r="AA794" i="7"/>
  <c r="Q794" i="7"/>
  <c r="F794" i="7"/>
  <c r="Z794" i="7"/>
  <c r="P794" i="7"/>
  <c r="D794" i="7"/>
  <c r="O794" i="7"/>
  <c r="C794" i="7"/>
  <c r="AE794" i="7"/>
  <c r="U794" i="7"/>
  <c r="K794" i="7"/>
  <c r="B794" i="7"/>
  <c r="J794" i="7"/>
  <c r="A794" i="7"/>
  <c r="E786" i="7"/>
  <c r="I786" i="7"/>
  <c r="Y786" i="7"/>
  <c r="S786" i="7"/>
  <c r="H786" i="7"/>
  <c r="AC786" i="7"/>
  <c r="X786" i="7"/>
  <c r="R786" i="7"/>
  <c r="G786" i="7"/>
  <c r="AA786" i="7"/>
  <c r="Q786" i="7"/>
  <c r="F786" i="7"/>
  <c r="Z786" i="7"/>
  <c r="P786" i="7"/>
  <c r="D786" i="7"/>
  <c r="O786" i="7"/>
  <c r="C786" i="7"/>
  <c r="AE786" i="7"/>
  <c r="U786" i="7"/>
  <c r="K786" i="7"/>
  <c r="B786" i="7"/>
  <c r="J786" i="7"/>
  <c r="A786" i="7"/>
  <c r="E778" i="7"/>
  <c r="I778" i="7"/>
  <c r="AC778" i="7"/>
  <c r="X778" i="7"/>
  <c r="R778" i="7"/>
  <c r="G778" i="7"/>
  <c r="Z778" i="7"/>
  <c r="AE778" i="7"/>
  <c r="U778" i="7"/>
  <c r="K778" i="7"/>
  <c r="B778" i="7"/>
  <c r="F778" i="7"/>
  <c r="D778" i="7"/>
  <c r="S778" i="7"/>
  <c r="C778" i="7"/>
  <c r="AA778" i="7"/>
  <c r="Q778" i="7"/>
  <c r="A778" i="7"/>
  <c r="P778" i="7"/>
  <c r="O778" i="7"/>
  <c r="Y778" i="7"/>
  <c r="J778" i="7"/>
  <c r="H778" i="7"/>
  <c r="E770" i="7"/>
  <c r="Z770" i="7"/>
  <c r="P770" i="7"/>
  <c r="D770" i="7"/>
  <c r="O770" i="7"/>
  <c r="C770" i="7"/>
  <c r="AE770" i="7"/>
  <c r="U770" i="7"/>
  <c r="K770" i="7"/>
  <c r="B770" i="7"/>
  <c r="J770" i="7"/>
  <c r="A770" i="7"/>
  <c r="I770" i="7"/>
  <c r="Y770" i="7"/>
  <c r="S770" i="7"/>
  <c r="H770" i="7"/>
  <c r="AC770" i="7"/>
  <c r="X770" i="7"/>
  <c r="R770" i="7"/>
  <c r="G770" i="7"/>
  <c r="AA770" i="7"/>
  <c r="Q770" i="7"/>
  <c r="F770" i="7"/>
  <c r="E762" i="7"/>
  <c r="Z762" i="7"/>
  <c r="P762" i="7"/>
  <c r="D762" i="7"/>
  <c r="O762" i="7"/>
  <c r="C762" i="7"/>
  <c r="AE762" i="7"/>
  <c r="U762" i="7"/>
  <c r="K762" i="7"/>
  <c r="B762" i="7"/>
  <c r="J762" i="7"/>
  <c r="A762" i="7"/>
  <c r="I762" i="7"/>
  <c r="Y762" i="7"/>
  <c r="S762" i="7"/>
  <c r="H762" i="7"/>
  <c r="AC762" i="7"/>
  <c r="X762" i="7"/>
  <c r="R762" i="7"/>
  <c r="G762" i="7"/>
  <c r="AA762" i="7"/>
  <c r="Q762" i="7"/>
  <c r="F762" i="7"/>
  <c r="E754" i="7"/>
  <c r="Z754" i="7"/>
  <c r="P754" i="7"/>
  <c r="D754" i="7"/>
  <c r="O754" i="7"/>
  <c r="C754" i="7"/>
  <c r="AE754" i="7"/>
  <c r="U754" i="7"/>
  <c r="K754" i="7"/>
  <c r="B754" i="7"/>
  <c r="J754" i="7"/>
  <c r="A754" i="7"/>
  <c r="I754" i="7"/>
  <c r="Y754" i="7"/>
  <c r="S754" i="7"/>
  <c r="H754" i="7"/>
  <c r="AC754" i="7"/>
  <c r="X754" i="7"/>
  <c r="R754" i="7"/>
  <c r="G754" i="7"/>
  <c r="Q754" i="7"/>
  <c r="F754" i="7"/>
  <c r="AA754" i="7"/>
  <c r="E746" i="7"/>
  <c r="Z746" i="7"/>
  <c r="P746" i="7"/>
  <c r="D746" i="7"/>
  <c r="AE746" i="7"/>
  <c r="U746" i="7"/>
  <c r="K746" i="7"/>
  <c r="B746" i="7"/>
  <c r="I746" i="7"/>
  <c r="AC746" i="7"/>
  <c r="X746" i="7"/>
  <c r="R746" i="7"/>
  <c r="G746" i="7"/>
  <c r="Y746" i="7"/>
  <c r="H746" i="7"/>
  <c r="F746" i="7"/>
  <c r="C746" i="7"/>
  <c r="A746" i="7"/>
  <c r="S746" i="7"/>
  <c r="AA746" i="7"/>
  <c r="Q746" i="7"/>
  <c r="O746" i="7"/>
  <c r="J746" i="7"/>
  <c r="E738" i="7"/>
  <c r="Y738" i="7"/>
  <c r="S738" i="7"/>
  <c r="H738" i="7"/>
  <c r="AC738" i="7"/>
  <c r="X738" i="7"/>
  <c r="R738" i="7"/>
  <c r="G738" i="7"/>
  <c r="AA738" i="7"/>
  <c r="Q738" i="7"/>
  <c r="F738" i="7"/>
  <c r="Z738" i="7"/>
  <c r="P738" i="7"/>
  <c r="D738" i="7"/>
  <c r="O738" i="7"/>
  <c r="C738" i="7"/>
  <c r="AE738" i="7"/>
  <c r="U738" i="7"/>
  <c r="K738" i="7"/>
  <c r="B738" i="7"/>
  <c r="J738" i="7"/>
  <c r="A738" i="7"/>
  <c r="I738" i="7"/>
  <c r="E730" i="7"/>
  <c r="Y730" i="7"/>
  <c r="S730" i="7"/>
  <c r="H730" i="7"/>
  <c r="AC730" i="7"/>
  <c r="X730" i="7"/>
  <c r="R730" i="7"/>
  <c r="G730" i="7"/>
  <c r="AA730" i="7"/>
  <c r="Q730" i="7"/>
  <c r="F730" i="7"/>
  <c r="Z730" i="7"/>
  <c r="P730" i="7"/>
  <c r="D730" i="7"/>
  <c r="O730" i="7"/>
  <c r="C730" i="7"/>
  <c r="AE730" i="7"/>
  <c r="U730" i="7"/>
  <c r="K730" i="7"/>
  <c r="B730" i="7"/>
  <c r="J730" i="7"/>
  <c r="A730" i="7"/>
  <c r="I730" i="7"/>
  <c r="E722" i="7"/>
  <c r="Y722" i="7"/>
  <c r="S722" i="7"/>
  <c r="H722" i="7"/>
  <c r="AC722" i="7"/>
  <c r="X722" i="7"/>
  <c r="R722" i="7"/>
  <c r="G722" i="7"/>
  <c r="AA722" i="7"/>
  <c r="Q722" i="7"/>
  <c r="F722" i="7"/>
  <c r="Z722" i="7"/>
  <c r="P722" i="7"/>
  <c r="D722" i="7"/>
  <c r="O722" i="7"/>
  <c r="C722" i="7"/>
  <c r="AE722" i="7"/>
  <c r="U722" i="7"/>
  <c r="K722" i="7"/>
  <c r="B722" i="7"/>
  <c r="J722" i="7"/>
  <c r="A722" i="7"/>
  <c r="I722" i="7"/>
  <c r="E714" i="7"/>
  <c r="Y714" i="7"/>
  <c r="S714" i="7"/>
  <c r="H714" i="7"/>
  <c r="AC714" i="7"/>
  <c r="X714" i="7"/>
  <c r="R714" i="7"/>
  <c r="G714" i="7"/>
  <c r="AA714" i="7"/>
  <c r="Q714" i="7"/>
  <c r="F714" i="7"/>
  <c r="Z714" i="7"/>
  <c r="P714" i="7"/>
  <c r="D714" i="7"/>
  <c r="O714" i="7"/>
  <c r="C714" i="7"/>
  <c r="AE714" i="7"/>
  <c r="U714" i="7"/>
  <c r="K714" i="7"/>
  <c r="B714" i="7"/>
  <c r="J714" i="7"/>
  <c r="A714" i="7"/>
  <c r="I714" i="7"/>
  <c r="E706" i="7"/>
  <c r="Y706" i="7"/>
  <c r="S706" i="7"/>
  <c r="H706" i="7"/>
  <c r="AC706" i="7"/>
  <c r="X706" i="7"/>
  <c r="R706" i="7"/>
  <c r="G706" i="7"/>
  <c r="AA706" i="7"/>
  <c r="Q706" i="7"/>
  <c r="F706" i="7"/>
  <c r="Z706" i="7"/>
  <c r="P706" i="7"/>
  <c r="D706" i="7"/>
  <c r="O706" i="7"/>
  <c r="C706" i="7"/>
  <c r="AE706" i="7"/>
  <c r="U706" i="7"/>
  <c r="K706" i="7"/>
  <c r="B706" i="7"/>
  <c r="J706" i="7"/>
  <c r="A706" i="7"/>
  <c r="I706" i="7"/>
  <c r="E698" i="7"/>
  <c r="Y698" i="7"/>
  <c r="S698" i="7"/>
  <c r="H698" i="7"/>
  <c r="AC698" i="7"/>
  <c r="X698" i="7"/>
  <c r="R698" i="7"/>
  <c r="G698" i="7"/>
  <c r="AA698" i="7"/>
  <c r="Q698" i="7"/>
  <c r="F698" i="7"/>
  <c r="Z698" i="7"/>
  <c r="P698" i="7"/>
  <c r="D698" i="7"/>
  <c r="O698" i="7"/>
  <c r="C698" i="7"/>
  <c r="AE698" i="7"/>
  <c r="U698" i="7"/>
  <c r="K698" i="7"/>
  <c r="B698" i="7"/>
  <c r="J698" i="7"/>
  <c r="A698" i="7"/>
  <c r="I698" i="7"/>
  <c r="E690" i="7"/>
  <c r="AC690" i="7"/>
  <c r="X690" i="7"/>
  <c r="R690" i="7"/>
  <c r="G690" i="7"/>
  <c r="AA690" i="7"/>
  <c r="Q690" i="7"/>
  <c r="F690" i="7"/>
  <c r="Z690" i="7"/>
  <c r="P690" i="7"/>
  <c r="D690" i="7"/>
  <c r="AE690" i="7"/>
  <c r="U690" i="7"/>
  <c r="K690" i="7"/>
  <c r="B690" i="7"/>
  <c r="J690" i="7"/>
  <c r="A690" i="7"/>
  <c r="Y690" i="7"/>
  <c r="S690" i="7"/>
  <c r="O690" i="7"/>
  <c r="I690" i="7"/>
  <c r="H690" i="7"/>
  <c r="C690" i="7"/>
  <c r="E682" i="7"/>
  <c r="J682" i="7"/>
  <c r="A682" i="7"/>
  <c r="I682" i="7"/>
  <c r="Y682" i="7"/>
  <c r="S682" i="7"/>
  <c r="H682" i="7"/>
  <c r="AC682" i="7"/>
  <c r="X682" i="7"/>
  <c r="R682" i="7"/>
  <c r="G682" i="7"/>
  <c r="AA682" i="7"/>
  <c r="Q682" i="7"/>
  <c r="F682" i="7"/>
  <c r="Z682" i="7"/>
  <c r="P682" i="7"/>
  <c r="D682" i="7"/>
  <c r="O682" i="7"/>
  <c r="C682" i="7"/>
  <c r="AE682" i="7"/>
  <c r="U682" i="7"/>
  <c r="K682" i="7"/>
  <c r="B682" i="7"/>
  <c r="E674" i="7"/>
  <c r="J674" i="7"/>
  <c r="A674" i="7"/>
  <c r="I674" i="7"/>
  <c r="Y674" i="7"/>
  <c r="S674" i="7"/>
  <c r="H674" i="7"/>
  <c r="AC674" i="7"/>
  <c r="X674" i="7"/>
  <c r="R674" i="7"/>
  <c r="G674" i="7"/>
  <c r="AA674" i="7"/>
  <c r="Q674" i="7"/>
  <c r="F674" i="7"/>
  <c r="Z674" i="7"/>
  <c r="P674" i="7"/>
  <c r="D674" i="7"/>
  <c r="O674" i="7"/>
  <c r="C674" i="7"/>
  <c r="B674" i="7"/>
  <c r="AE674" i="7"/>
  <c r="U674" i="7"/>
  <c r="K674" i="7"/>
  <c r="E666" i="7"/>
  <c r="J666" i="7"/>
  <c r="A666" i="7"/>
  <c r="I666" i="7"/>
  <c r="Y666" i="7"/>
  <c r="S666" i="7"/>
  <c r="H666" i="7"/>
  <c r="AC666" i="7"/>
  <c r="X666" i="7"/>
  <c r="R666" i="7"/>
  <c r="G666" i="7"/>
  <c r="AA666" i="7"/>
  <c r="Q666" i="7"/>
  <c r="F666" i="7"/>
  <c r="Z666" i="7"/>
  <c r="P666" i="7"/>
  <c r="D666" i="7"/>
  <c r="O666" i="7"/>
  <c r="C666" i="7"/>
  <c r="U666" i="7"/>
  <c r="K666" i="7"/>
  <c r="B666" i="7"/>
  <c r="AE666" i="7"/>
  <c r="E658" i="7"/>
  <c r="J658" i="7"/>
  <c r="A658" i="7"/>
  <c r="I658" i="7"/>
  <c r="Y658" i="7"/>
  <c r="S658" i="7"/>
  <c r="H658" i="7"/>
  <c r="AC658" i="7"/>
  <c r="X658" i="7"/>
  <c r="R658" i="7"/>
  <c r="G658" i="7"/>
  <c r="AA658" i="7"/>
  <c r="Q658" i="7"/>
  <c r="F658" i="7"/>
  <c r="Z658" i="7"/>
  <c r="P658" i="7"/>
  <c r="D658" i="7"/>
  <c r="O658" i="7"/>
  <c r="C658" i="7"/>
  <c r="AE658" i="7"/>
  <c r="U658" i="7"/>
  <c r="K658" i="7"/>
  <c r="B658" i="7"/>
  <c r="E650" i="7"/>
  <c r="J650" i="7"/>
  <c r="A650" i="7"/>
  <c r="I650" i="7"/>
  <c r="Y650" i="7"/>
  <c r="S650" i="7"/>
  <c r="H650" i="7"/>
  <c r="AC650" i="7"/>
  <c r="X650" i="7"/>
  <c r="R650" i="7"/>
  <c r="G650" i="7"/>
  <c r="AA650" i="7"/>
  <c r="Q650" i="7"/>
  <c r="F650" i="7"/>
  <c r="Z650" i="7"/>
  <c r="P650" i="7"/>
  <c r="D650" i="7"/>
  <c r="O650" i="7"/>
  <c r="C650" i="7"/>
  <c r="AE650" i="7"/>
  <c r="U650" i="7"/>
  <c r="K650" i="7"/>
  <c r="B650" i="7"/>
  <c r="E642" i="7"/>
  <c r="J642" i="7"/>
  <c r="A642" i="7"/>
  <c r="I642" i="7"/>
  <c r="Y642" i="7"/>
  <c r="S642" i="7"/>
  <c r="H642" i="7"/>
  <c r="AC642" i="7"/>
  <c r="X642" i="7"/>
  <c r="R642" i="7"/>
  <c r="G642" i="7"/>
  <c r="AA642" i="7"/>
  <c r="Q642" i="7"/>
  <c r="F642" i="7"/>
  <c r="Z642" i="7"/>
  <c r="P642" i="7"/>
  <c r="D642" i="7"/>
  <c r="O642" i="7"/>
  <c r="C642" i="7"/>
  <c r="B642" i="7"/>
  <c r="AE642" i="7"/>
  <c r="U642" i="7"/>
  <c r="K642" i="7"/>
  <c r="E634" i="7"/>
  <c r="I634" i="7"/>
  <c r="Z634" i="7"/>
  <c r="P634" i="7"/>
  <c r="D634" i="7"/>
  <c r="AE634" i="7"/>
  <c r="Y634" i="7"/>
  <c r="Q634" i="7"/>
  <c r="B634" i="7"/>
  <c r="X634" i="7"/>
  <c r="O634" i="7"/>
  <c r="A634" i="7"/>
  <c r="K634" i="7"/>
  <c r="AC634" i="7"/>
  <c r="J634" i="7"/>
  <c r="AA634" i="7"/>
  <c r="U634" i="7"/>
  <c r="H634" i="7"/>
  <c r="G634" i="7"/>
  <c r="S634" i="7"/>
  <c r="F634" i="7"/>
  <c r="R634" i="7"/>
  <c r="C634" i="7"/>
  <c r="E626" i="7"/>
  <c r="AA626" i="7"/>
  <c r="Q626" i="7"/>
  <c r="F626" i="7"/>
  <c r="Z626" i="7"/>
  <c r="P626" i="7"/>
  <c r="D626" i="7"/>
  <c r="O626" i="7"/>
  <c r="C626" i="7"/>
  <c r="AE626" i="7"/>
  <c r="U626" i="7"/>
  <c r="K626" i="7"/>
  <c r="B626" i="7"/>
  <c r="J626" i="7"/>
  <c r="A626" i="7"/>
  <c r="I626" i="7"/>
  <c r="Y626" i="7"/>
  <c r="S626" i="7"/>
  <c r="H626" i="7"/>
  <c r="X626" i="7"/>
  <c r="R626" i="7"/>
  <c r="AC626" i="7"/>
  <c r="G626" i="7"/>
  <c r="E618" i="7"/>
  <c r="AA618" i="7"/>
  <c r="Q618" i="7"/>
  <c r="F618" i="7"/>
  <c r="Z618" i="7"/>
  <c r="P618" i="7"/>
  <c r="D618" i="7"/>
  <c r="O618" i="7"/>
  <c r="C618" i="7"/>
  <c r="AE618" i="7"/>
  <c r="U618" i="7"/>
  <c r="K618" i="7"/>
  <c r="B618" i="7"/>
  <c r="J618" i="7"/>
  <c r="A618" i="7"/>
  <c r="I618" i="7"/>
  <c r="Y618" i="7"/>
  <c r="S618" i="7"/>
  <c r="H618" i="7"/>
  <c r="R618" i="7"/>
  <c r="G618" i="7"/>
  <c r="AC618" i="7"/>
  <c r="X618" i="7"/>
  <c r="E610" i="7"/>
  <c r="AA610" i="7"/>
  <c r="Q610" i="7"/>
  <c r="F610" i="7"/>
  <c r="Z610" i="7"/>
  <c r="P610" i="7"/>
  <c r="D610" i="7"/>
  <c r="O610" i="7"/>
  <c r="C610" i="7"/>
  <c r="AE610" i="7"/>
  <c r="U610" i="7"/>
  <c r="K610" i="7"/>
  <c r="B610" i="7"/>
  <c r="J610" i="7"/>
  <c r="A610" i="7"/>
  <c r="I610" i="7"/>
  <c r="Y610" i="7"/>
  <c r="S610" i="7"/>
  <c r="H610" i="7"/>
  <c r="AC610" i="7"/>
  <c r="X610" i="7"/>
  <c r="R610" i="7"/>
  <c r="G610" i="7"/>
  <c r="E602" i="7"/>
  <c r="AA602" i="7"/>
  <c r="Q602" i="7"/>
  <c r="F602" i="7"/>
  <c r="Z602" i="7"/>
  <c r="P602" i="7"/>
  <c r="D602" i="7"/>
  <c r="O602" i="7"/>
  <c r="C602" i="7"/>
  <c r="AE602" i="7"/>
  <c r="U602" i="7"/>
  <c r="K602" i="7"/>
  <c r="B602" i="7"/>
  <c r="J602" i="7"/>
  <c r="A602" i="7"/>
  <c r="I602" i="7"/>
  <c r="Y602" i="7"/>
  <c r="S602" i="7"/>
  <c r="H602" i="7"/>
  <c r="AC602" i="7"/>
  <c r="X602" i="7"/>
  <c r="G602" i="7"/>
  <c r="R602" i="7"/>
  <c r="E594" i="7"/>
  <c r="AA594" i="7"/>
  <c r="Q594" i="7"/>
  <c r="F594" i="7"/>
  <c r="Z594" i="7"/>
  <c r="P594" i="7"/>
  <c r="D594" i="7"/>
  <c r="O594" i="7"/>
  <c r="C594" i="7"/>
  <c r="AE594" i="7"/>
  <c r="U594" i="7"/>
  <c r="K594" i="7"/>
  <c r="B594" i="7"/>
  <c r="J594" i="7"/>
  <c r="A594" i="7"/>
  <c r="I594" i="7"/>
  <c r="Y594" i="7"/>
  <c r="S594" i="7"/>
  <c r="H594" i="7"/>
  <c r="X594" i="7"/>
  <c r="R594" i="7"/>
  <c r="AC594" i="7"/>
  <c r="G594" i="7"/>
  <c r="E586" i="7"/>
  <c r="AA586" i="7"/>
  <c r="Q586" i="7"/>
  <c r="F586" i="7"/>
  <c r="Z586" i="7"/>
  <c r="P586" i="7"/>
  <c r="D586" i="7"/>
  <c r="O586" i="7"/>
  <c r="C586" i="7"/>
  <c r="AE586" i="7"/>
  <c r="U586" i="7"/>
  <c r="K586" i="7"/>
  <c r="B586" i="7"/>
  <c r="J586" i="7"/>
  <c r="A586" i="7"/>
  <c r="I586" i="7"/>
  <c r="Y586" i="7"/>
  <c r="S586" i="7"/>
  <c r="H586" i="7"/>
  <c r="R586" i="7"/>
  <c r="G586" i="7"/>
  <c r="AC586" i="7"/>
  <c r="X586" i="7"/>
  <c r="E578" i="7"/>
  <c r="Z578" i="7"/>
  <c r="U578" i="7"/>
  <c r="K578" i="7"/>
  <c r="B578" i="7"/>
  <c r="J578" i="7"/>
  <c r="A578" i="7"/>
  <c r="AE578" i="7"/>
  <c r="I578" i="7"/>
  <c r="Y578" i="7"/>
  <c r="S578" i="7"/>
  <c r="H578" i="7"/>
  <c r="AC578" i="7"/>
  <c r="Q578" i="7"/>
  <c r="F578" i="7"/>
  <c r="AA578" i="7"/>
  <c r="P578" i="7"/>
  <c r="D578" i="7"/>
  <c r="G578" i="7"/>
  <c r="C578" i="7"/>
  <c r="X578" i="7"/>
  <c r="R578" i="7"/>
  <c r="O578" i="7"/>
  <c r="E570" i="7"/>
  <c r="AE570" i="7"/>
  <c r="U570" i="7"/>
  <c r="K570" i="7"/>
  <c r="B570" i="7"/>
  <c r="J570" i="7"/>
  <c r="A570" i="7"/>
  <c r="I570" i="7"/>
  <c r="Y570" i="7"/>
  <c r="S570" i="7"/>
  <c r="H570" i="7"/>
  <c r="AA570" i="7"/>
  <c r="Q570" i="7"/>
  <c r="F570" i="7"/>
  <c r="Z570" i="7"/>
  <c r="P570" i="7"/>
  <c r="D570" i="7"/>
  <c r="X570" i="7"/>
  <c r="R570" i="7"/>
  <c r="O570" i="7"/>
  <c r="G570" i="7"/>
  <c r="C570" i="7"/>
  <c r="AC570" i="7"/>
  <c r="E562" i="7"/>
  <c r="AE562" i="7"/>
  <c r="U562" i="7"/>
  <c r="K562" i="7"/>
  <c r="B562" i="7"/>
  <c r="J562" i="7"/>
  <c r="A562" i="7"/>
  <c r="I562" i="7"/>
  <c r="Y562" i="7"/>
  <c r="S562" i="7"/>
  <c r="H562" i="7"/>
  <c r="AA562" i="7"/>
  <c r="Q562" i="7"/>
  <c r="F562" i="7"/>
  <c r="Z562" i="7"/>
  <c r="P562" i="7"/>
  <c r="D562" i="7"/>
  <c r="G562" i="7"/>
  <c r="C562" i="7"/>
  <c r="AC562" i="7"/>
  <c r="X562" i="7"/>
  <c r="R562" i="7"/>
  <c r="O562" i="7"/>
  <c r="E554" i="7"/>
  <c r="AE554" i="7"/>
  <c r="U554" i="7"/>
  <c r="K554" i="7"/>
  <c r="B554" i="7"/>
  <c r="J554" i="7"/>
  <c r="A554" i="7"/>
  <c r="I554" i="7"/>
  <c r="Y554" i="7"/>
  <c r="S554" i="7"/>
  <c r="H554" i="7"/>
  <c r="AA554" i="7"/>
  <c r="Q554" i="7"/>
  <c r="F554" i="7"/>
  <c r="Z554" i="7"/>
  <c r="P554" i="7"/>
  <c r="D554" i="7"/>
  <c r="X554" i="7"/>
  <c r="R554" i="7"/>
  <c r="O554" i="7"/>
  <c r="G554" i="7"/>
  <c r="C554" i="7"/>
  <c r="AC554" i="7"/>
  <c r="E546" i="7"/>
  <c r="AE546" i="7"/>
  <c r="U546" i="7"/>
  <c r="K546" i="7"/>
  <c r="B546" i="7"/>
  <c r="J546" i="7"/>
  <c r="A546" i="7"/>
  <c r="I546" i="7"/>
  <c r="Y546" i="7"/>
  <c r="S546" i="7"/>
  <c r="H546" i="7"/>
  <c r="AA546" i="7"/>
  <c r="Q546" i="7"/>
  <c r="F546" i="7"/>
  <c r="Z546" i="7"/>
  <c r="P546" i="7"/>
  <c r="D546" i="7"/>
  <c r="G546" i="7"/>
  <c r="C546" i="7"/>
  <c r="AC546" i="7"/>
  <c r="X546" i="7"/>
  <c r="R546" i="7"/>
  <c r="O546" i="7"/>
  <c r="E538" i="7"/>
  <c r="AE538" i="7"/>
  <c r="U538" i="7"/>
  <c r="K538" i="7"/>
  <c r="B538" i="7"/>
  <c r="J538" i="7"/>
  <c r="A538" i="7"/>
  <c r="I538" i="7"/>
  <c r="Y538" i="7"/>
  <c r="S538" i="7"/>
  <c r="H538" i="7"/>
  <c r="AA538" i="7"/>
  <c r="Q538" i="7"/>
  <c r="F538" i="7"/>
  <c r="Z538" i="7"/>
  <c r="P538" i="7"/>
  <c r="D538" i="7"/>
  <c r="X538" i="7"/>
  <c r="R538" i="7"/>
  <c r="O538" i="7"/>
  <c r="G538" i="7"/>
  <c r="C538" i="7"/>
  <c r="AC538" i="7"/>
  <c r="E530" i="7"/>
  <c r="AE530" i="7"/>
  <c r="U530" i="7"/>
  <c r="K530" i="7"/>
  <c r="B530" i="7"/>
  <c r="I530" i="7"/>
  <c r="Z530" i="7"/>
  <c r="P530" i="7"/>
  <c r="D530" i="7"/>
  <c r="AC530" i="7"/>
  <c r="F530" i="7"/>
  <c r="AA530" i="7"/>
  <c r="S530" i="7"/>
  <c r="C530" i="7"/>
  <c r="R530" i="7"/>
  <c r="A530" i="7"/>
  <c r="Q530" i="7"/>
  <c r="Y530" i="7"/>
  <c r="O530" i="7"/>
  <c r="X530" i="7"/>
  <c r="J530" i="7"/>
  <c r="H530" i="7"/>
  <c r="G530" i="7"/>
  <c r="E522" i="7"/>
  <c r="Z522" i="7"/>
  <c r="P522" i="7"/>
  <c r="D522" i="7"/>
  <c r="O522" i="7"/>
  <c r="C522" i="7"/>
  <c r="AE522" i="7"/>
  <c r="U522" i="7"/>
  <c r="K522" i="7"/>
  <c r="B522" i="7"/>
  <c r="J522" i="7"/>
  <c r="A522" i="7"/>
  <c r="I522" i="7"/>
  <c r="Y522" i="7"/>
  <c r="S522" i="7"/>
  <c r="H522" i="7"/>
  <c r="AC522" i="7"/>
  <c r="X522" i="7"/>
  <c r="R522" i="7"/>
  <c r="G522" i="7"/>
  <c r="Q522" i="7"/>
  <c r="F522" i="7"/>
  <c r="AA522" i="7"/>
  <c r="E514" i="7"/>
  <c r="Z514" i="7"/>
  <c r="P514" i="7"/>
  <c r="D514" i="7"/>
  <c r="O514" i="7"/>
  <c r="C514" i="7"/>
  <c r="AE514" i="7"/>
  <c r="U514" i="7"/>
  <c r="K514" i="7"/>
  <c r="B514" i="7"/>
  <c r="J514" i="7"/>
  <c r="A514" i="7"/>
  <c r="I514" i="7"/>
  <c r="Y514" i="7"/>
  <c r="S514" i="7"/>
  <c r="H514" i="7"/>
  <c r="AC514" i="7"/>
  <c r="X514" i="7"/>
  <c r="R514" i="7"/>
  <c r="G514" i="7"/>
  <c r="AA514" i="7"/>
  <c r="Q514" i="7"/>
  <c r="F514" i="7"/>
  <c r="E506" i="7"/>
  <c r="Z506" i="7"/>
  <c r="P506" i="7"/>
  <c r="D506" i="7"/>
  <c r="O506" i="7"/>
  <c r="C506" i="7"/>
  <c r="AE506" i="7"/>
  <c r="U506" i="7"/>
  <c r="K506" i="7"/>
  <c r="B506" i="7"/>
  <c r="J506" i="7"/>
  <c r="A506" i="7"/>
  <c r="I506" i="7"/>
  <c r="Y506" i="7"/>
  <c r="S506" i="7"/>
  <c r="H506" i="7"/>
  <c r="AC506" i="7"/>
  <c r="X506" i="7"/>
  <c r="R506" i="7"/>
  <c r="G506" i="7"/>
  <c r="AA506" i="7"/>
  <c r="Q506" i="7"/>
  <c r="F506" i="7"/>
  <c r="E498" i="7"/>
  <c r="Z498" i="7"/>
  <c r="P498" i="7"/>
  <c r="D498" i="7"/>
  <c r="O498" i="7"/>
  <c r="C498" i="7"/>
  <c r="AE498" i="7"/>
  <c r="U498" i="7"/>
  <c r="K498" i="7"/>
  <c r="B498" i="7"/>
  <c r="J498" i="7"/>
  <c r="A498" i="7"/>
  <c r="I498" i="7"/>
  <c r="Y498" i="7"/>
  <c r="S498" i="7"/>
  <c r="H498" i="7"/>
  <c r="AC498" i="7"/>
  <c r="X498" i="7"/>
  <c r="R498" i="7"/>
  <c r="G498" i="7"/>
  <c r="AA498" i="7"/>
  <c r="Q498" i="7"/>
  <c r="F498" i="7"/>
  <c r="E490" i="7"/>
  <c r="Z490" i="7"/>
  <c r="P490" i="7"/>
  <c r="D490" i="7"/>
  <c r="O490" i="7"/>
  <c r="C490" i="7"/>
  <c r="AE490" i="7"/>
  <c r="U490" i="7"/>
  <c r="K490" i="7"/>
  <c r="B490" i="7"/>
  <c r="J490" i="7"/>
  <c r="A490" i="7"/>
  <c r="I490" i="7"/>
  <c r="Y490" i="7"/>
  <c r="S490" i="7"/>
  <c r="H490" i="7"/>
  <c r="AC490" i="7"/>
  <c r="X490" i="7"/>
  <c r="R490" i="7"/>
  <c r="G490" i="7"/>
  <c r="Q490" i="7"/>
  <c r="F490" i="7"/>
  <c r="AA490" i="7"/>
  <c r="E482" i="7"/>
  <c r="Z482" i="7"/>
  <c r="P482" i="7"/>
  <c r="D482" i="7"/>
  <c r="AE482" i="7"/>
  <c r="U482" i="7"/>
  <c r="K482" i="7"/>
  <c r="B482" i="7"/>
  <c r="I482" i="7"/>
  <c r="AC482" i="7"/>
  <c r="X482" i="7"/>
  <c r="R482" i="7"/>
  <c r="G482" i="7"/>
  <c r="A482" i="7"/>
  <c r="S482" i="7"/>
  <c r="AA482" i="7"/>
  <c r="Q482" i="7"/>
  <c r="O482" i="7"/>
  <c r="J482" i="7"/>
  <c r="Y482" i="7"/>
  <c r="H482" i="7"/>
  <c r="F482" i="7"/>
  <c r="C482" i="7"/>
  <c r="E474" i="7"/>
  <c r="I474" i="7"/>
  <c r="Y474" i="7"/>
  <c r="S474" i="7"/>
  <c r="H474" i="7"/>
  <c r="AC474" i="7"/>
  <c r="X474" i="7"/>
  <c r="R474" i="7"/>
  <c r="G474" i="7"/>
  <c r="AA474" i="7"/>
  <c r="Q474" i="7"/>
  <c r="F474" i="7"/>
  <c r="Z474" i="7"/>
  <c r="P474" i="7"/>
  <c r="D474" i="7"/>
  <c r="O474" i="7"/>
  <c r="C474" i="7"/>
  <c r="AE474" i="7"/>
  <c r="U474" i="7"/>
  <c r="K474" i="7"/>
  <c r="B474" i="7"/>
  <c r="J474" i="7"/>
  <c r="A474" i="7"/>
  <c r="E466" i="7"/>
  <c r="I466" i="7"/>
  <c r="Y466" i="7"/>
  <c r="S466" i="7"/>
  <c r="H466" i="7"/>
  <c r="AC466" i="7"/>
  <c r="X466" i="7"/>
  <c r="R466" i="7"/>
  <c r="G466" i="7"/>
  <c r="AA466" i="7"/>
  <c r="Q466" i="7"/>
  <c r="F466" i="7"/>
  <c r="Z466" i="7"/>
  <c r="P466" i="7"/>
  <c r="D466" i="7"/>
  <c r="O466" i="7"/>
  <c r="C466" i="7"/>
  <c r="AE466" i="7"/>
  <c r="U466" i="7"/>
  <c r="K466" i="7"/>
  <c r="B466" i="7"/>
  <c r="J466" i="7"/>
  <c r="A466" i="7"/>
  <c r="E458" i="7"/>
  <c r="I458" i="7"/>
  <c r="Y458" i="7"/>
  <c r="S458" i="7"/>
  <c r="H458" i="7"/>
  <c r="AC458" i="7"/>
  <c r="X458" i="7"/>
  <c r="R458" i="7"/>
  <c r="G458" i="7"/>
  <c r="AA458" i="7"/>
  <c r="Q458" i="7"/>
  <c r="F458" i="7"/>
  <c r="Z458" i="7"/>
  <c r="P458" i="7"/>
  <c r="D458" i="7"/>
  <c r="O458" i="7"/>
  <c r="C458" i="7"/>
  <c r="AE458" i="7"/>
  <c r="U458" i="7"/>
  <c r="K458" i="7"/>
  <c r="B458" i="7"/>
  <c r="J458" i="7"/>
  <c r="A458" i="7"/>
  <c r="E450" i="7"/>
  <c r="I450" i="7"/>
  <c r="Y450" i="7"/>
  <c r="S450" i="7"/>
  <c r="H450" i="7"/>
  <c r="AC450" i="7"/>
  <c r="X450" i="7"/>
  <c r="R450" i="7"/>
  <c r="G450" i="7"/>
  <c r="AA450" i="7"/>
  <c r="Q450" i="7"/>
  <c r="F450" i="7"/>
  <c r="Z450" i="7"/>
  <c r="P450" i="7"/>
  <c r="D450" i="7"/>
  <c r="O450" i="7"/>
  <c r="C450" i="7"/>
  <c r="AE450" i="7"/>
  <c r="U450" i="7"/>
  <c r="K450" i="7"/>
  <c r="B450" i="7"/>
  <c r="J450" i="7"/>
  <c r="A450" i="7"/>
  <c r="E442" i="7"/>
  <c r="I442" i="7"/>
  <c r="Y442" i="7"/>
  <c r="S442" i="7"/>
  <c r="H442" i="7"/>
  <c r="AC442" i="7"/>
  <c r="X442" i="7"/>
  <c r="R442" i="7"/>
  <c r="G442" i="7"/>
  <c r="AA442" i="7"/>
  <c r="Q442" i="7"/>
  <c r="F442" i="7"/>
  <c r="Z442" i="7"/>
  <c r="P442" i="7"/>
  <c r="D442" i="7"/>
  <c r="O442" i="7"/>
  <c r="C442" i="7"/>
  <c r="AE442" i="7"/>
  <c r="U442" i="7"/>
  <c r="K442" i="7"/>
  <c r="B442" i="7"/>
  <c r="J442" i="7"/>
  <c r="A442" i="7"/>
  <c r="E434" i="7"/>
  <c r="I434" i="7"/>
  <c r="Y434" i="7"/>
  <c r="S434" i="7"/>
  <c r="H434" i="7"/>
  <c r="AC434" i="7"/>
  <c r="X434" i="7"/>
  <c r="R434" i="7"/>
  <c r="G434" i="7"/>
  <c r="AA434" i="7"/>
  <c r="Q434" i="7"/>
  <c r="F434" i="7"/>
  <c r="Z434" i="7"/>
  <c r="P434" i="7"/>
  <c r="D434" i="7"/>
  <c r="O434" i="7"/>
  <c r="AE434" i="7"/>
  <c r="U434" i="7"/>
  <c r="K434" i="7"/>
  <c r="B434" i="7"/>
  <c r="J434" i="7"/>
  <c r="C434" i="7"/>
  <c r="A434" i="7"/>
  <c r="E426" i="7"/>
  <c r="AC426" i="7"/>
  <c r="X426" i="7"/>
  <c r="R426" i="7"/>
  <c r="G426" i="7"/>
  <c r="AE426" i="7"/>
  <c r="U426" i="7"/>
  <c r="K426" i="7"/>
  <c r="B426" i="7"/>
  <c r="S426" i="7"/>
  <c r="D426" i="7"/>
  <c r="Q426" i="7"/>
  <c r="C426" i="7"/>
  <c r="Y426" i="7"/>
  <c r="P426" i="7"/>
  <c r="A426" i="7"/>
  <c r="O426" i="7"/>
  <c r="J426" i="7"/>
  <c r="AA426" i="7"/>
  <c r="I426" i="7"/>
  <c r="Z426" i="7"/>
  <c r="H426" i="7"/>
  <c r="F426" i="7"/>
  <c r="E418" i="7"/>
  <c r="J418" i="7"/>
  <c r="A418" i="7"/>
  <c r="I418" i="7"/>
  <c r="Y418" i="7"/>
  <c r="S418" i="7"/>
  <c r="H418" i="7"/>
  <c r="AC418" i="7"/>
  <c r="X418" i="7"/>
  <c r="R418" i="7"/>
  <c r="G418" i="7"/>
  <c r="AA418" i="7"/>
  <c r="Q418" i="7"/>
  <c r="F418" i="7"/>
  <c r="Z418" i="7"/>
  <c r="P418" i="7"/>
  <c r="D418" i="7"/>
  <c r="O418" i="7"/>
  <c r="C418" i="7"/>
  <c r="AE418" i="7"/>
  <c r="U418" i="7"/>
  <c r="K418" i="7"/>
  <c r="B418" i="7"/>
  <c r="E410" i="7"/>
  <c r="J410" i="7"/>
  <c r="A410" i="7"/>
  <c r="I410" i="7"/>
  <c r="Y410" i="7"/>
  <c r="S410" i="7"/>
  <c r="H410" i="7"/>
  <c r="AC410" i="7"/>
  <c r="X410" i="7"/>
  <c r="R410" i="7"/>
  <c r="G410" i="7"/>
  <c r="AA410" i="7"/>
  <c r="Q410" i="7"/>
  <c r="F410" i="7"/>
  <c r="Z410" i="7"/>
  <c r="P410" i="7"/>
  <c r="D410" i="7"/>
  <c r="O410" i="7"/>
  <c r="C410" i="7"/>
  <c r="AE410" i="7"/>
  <c r="K410" i="7"/>
  <c r="B410" i="7"/>
  <c r="U410" i="7"/>
  <c r="E402" i="7"/>
  <c r="J402" i="7"/>
  <c r="A402" i="7"/>
  <c r="I402" i="7"/>
  <c r="Y402" i="7"/>
  <c r="S402" i="7"/>
  <c r="H402" i="7"/>
  <c r="AC402" i="7"/>
  <c r="X402" i="7"/>
  <c r="R402" i="7"/>
  <c r="G402" i="7"/>
  <c r="AA402" i="7"/>
  <c r="Q402" i="7"/>
  <c r="F402" i="7"/>
  <c r="Z402" i="7"/>
  <c r="P402" i="7"/>
  <c r="D402" i="7"/>
  <c r="O402" i="7"/>
  <c r="C402" i="7"/>
  <c r="B402" i="7"/>
  <c r="U402" i="7"/>
  <c r="AE402" i="7"/>
  <c r="K402" i="7"/>
  <c r="E394" i="7"/>
  <c r="J394" i="7"/>
  <c r="A394" i="7"/>
  <c r="I394" i="7"/>
  <c r="Y394" i="7"/>
  <c r="S394" i="7"/>
  <c r="H394" i="7"/>
  <c r="AC394" i="7"/>
  <c r="X394" i="7"/>
  <c r="R394" i="7"/>
  <c r="G394" i="7"/>
  <c r="AA394" i="7"/>
  <c r="Q394" i="7"/>
  <c r="F394" i="7"/>
  <c r="Z394" i="7"/>
  <c r="P394" i="7"/>
  <c r="D394" i="7"/>
  <c r="O394" i="7"/>
  <c r="C394" i="7"/>
  <c r="U394" i="7"/>
  <c r="K394" i="7"/>
  <c r="B394" i="7"/>
  <c r="AE394" i="7"/>
  <c r="E386" i="7"/>
  <c r="J386" i="7"/>
  <c r="A386" i="7"/>
  <c r="I386" i="7"/>
  <c r="Y386" i="7"/>
  <c r="S386" i="7"/>
  <c r="H386" i="7"/>
  <c r="AC386" i="7"/>
  <c r="X386" i="7"/>
  <c r="R386" i="7"/>
  <c r="G386" i="7"/>
  <c r="AA386" i="7"/>
  <c r="Q386" i="7"/>
  <c r="F386" i="7"/>
  <c r="Z386" i="7"/>
  <c r="P386" i="7"/>
  <c r="D386" i="7"/>
  <c r="O386" i="7"/>
  <c r="C386" i="7"/>
  <c r="AE386" i="7"/>
  <c r="U386" i="7"/>
  <c r="K386" i="7"/>
  <c r="B386" i="7"/>
  <c r="E378" i="7"/>
  <c r="J378" i="7"/>
  <c r="A378" i="7"/>
  <c r="I378" i="7"/>
  <c r="Y378" i="7"/>
  <c r="S378" i="7"/>
  <c r="H378" i="7"/>
  <c r="AC378" i="7"/>
  <c r="X378" i="7"/>
  <c r="R378" i="7"/>
  <c r="G378" i="7"/>
  <c r="AA378" i="7"/>
  <c r="Q378" i="7"/>
  <c r="F378" i="7"/>
  <c r="Z378" i="7"/>
  <c r="P378" i="7"/>
  <c r="D378" i="7"/>
  <c r="O378" i="7"/>
  <c r="C378" i="7"/>
  <c r="AE378" i="7"/>
  <c r="K378" i="7"/>
  <c r="B378" i="7"/>
  <c r="U378" i="7"/>
  <c r="E370" i="7"/>
  <c r="I370" i="7"/>
  <c r="AC370" i="7"/>
  <c r="X370" i="7"/>
  <c r="R370" i="7"/>
  <c r="G370" i="7"/>
  <c r="Z370" i="7"/>
  <c r="P370" i="7"/>
  <c r="D370" i="7"/>
  <c r="Q370" i="7"/>
  <c r="A370" i="7"/>
  <c r="O370" i="7"/>
  <c r="Y370" i="7"/>
  <c r="K370" i="7"/>
  <c r="AE370" i="7"/>
  <c r="J370" i="7"/>
  <c r="U370" i="7"/>
  <c r="F370" i="7"/>
  <c r="AA370" i="7"/>
  <c r="C370" i="7"/>
  <c r="S370" i="7"/>
  <c r="B370" i="7"/>
  <c r="H370" i="7"/>
  <c r="E362" i="7"/>
  <c r="AC362" i="7"/>
  <c r="X362" i="7"/>
  <c r="R362" i="7"/>
  <c r="G362" i="7"/>
  <c r="AA362" i="7"/>
  <c r="O362" i="7"/>
  <c r="B362" i="7"/>
  <c r="Z362" i="7"/>
  <c r="K362" i="7"/>
  <c r="A362" i="7"/>
  <c r="U362" i="7"/>
  <c r="J362" i="7"/>
  <c r="I362" i="7"/>
  <c r="S362" i="7"/>
  <c r="F362" i="7"/>
  <c r="Y362" i="7"/>
  <c r="Q362" i="7"/>
  <c r="D362" i="7"/>
  <c r="P362" i="7"/>
  <c r="C362" i="7"/>
  <c r="AE362" i="7"/>
  <c r="H362" i="7"/>
  <c r="E354" i="7"/>
  <c r="AC354" i="7"/>
  <c r="X354" i="7"/>
  <c r="R354" i="7"/>
  <c r="G354" i="7"/>
  <c r="AA354" i="7"/>
  <c r="Q354" i="7"/>
  <c r="F354" i="7"/>
  <c r="Z354" i="7"/>
  <c r="P354" i="7"/>
  <c r="D354" i="7"/>
  <c r="J354" i="7"/>
  <c r="A354" i="7"/>
  <c r="I354" i="7"/>
  <c r="AE354" i="7"/>
  <c r="O354" i="7"/>
  <c r="K354" i="7"/>
  <c r="H354" i="7"/>
  <c r="C354" i="7"/>
  <c r="U354" i="7"/>
  <c r="Y354" i="7"/>
  <c r="S354" i="7"/>
  <c r="B354" i="7"/>
  <c r="E346" i="7"/>
  <c r="AC346" i="7"/>
  <c r="X346" i="7"/>
  <c r="R346" i="7"/>
  <c r="G346" i="7"/>
  <c r="AA346" i="7"/>
  <c r="Q346" i="7"/>
  <c r="F346" i="7"/>
  <c r="Z346" i="7"/>
  <c r="P346" i="7"/>
  <c r="D346" i="7"/>
  <c r="J346" i="7"/>
  <c r="A346" i="7"/>
  <c r="I346" i="7"/>
  <c r="H346" i="7"/>
  <c r="C346" i="7"/>
  <c r="Y346" i="7"/>
  <c r="B346" i="7"/>
  <c r="S346" i="7"/>
  <c r="AE346" i="7"/>
  <c r="O346" i="7"/>
  <c r="U346" i="7"/>
  <c r="K346" i="7"/>
  <c r="E338" i="7"/>
  <c r="AC338" i="7"/>
  <c r="X338" i="7"/>
  <c r="R338" i="7"/>
  <c r="G338" i="7"/>
  <c r="AA338" i="7"/>
  <c r="Q338" i="7"/>
  <c r="F338" i="7"/>
  <c r="Z338" i="7"/>
  <c r="P338" i="7"/>
  <c r="D338" i="7"/>
  <c r="J338" i="7"/>
  <c r="A338" i="7"/>
  <c r="I338" i="7"/>
  <c r="Y338" i="7"/>
  <c r="B338" i="7"/>
  <c r="U338" i="7"/>
  <c r="S338" i="7"/>
  <c r="K338" i="7"/>
  <c r="H338" i="7"/>
  <c r="O338" i="7"/>
  <c r="C338" i="7"/>
  <c r="AE338" i="7"/>
  <c r="E330" i="7"/>
  <c r="AC330" i="7"/>
  <c r="X330" i="7"/>
  <c r="R330" i="7"/>
  <c r="G330" i="7"/>
  <c r="AA330" i="7"/>
  <c r="Q330" i="7"/>
  <c r="F330" i="7"/>
  <c r="Z330" i="7"/>
  <c r="P330" i="7"/>
  <c r="D330" i="7"/>
  <c r="J330" i="7"/>
  <c r="A330" i="7"/>
  <c r="I330" i="7"/>
  <c r="U330" i="7"/>
  <c r="S330" i="7"/>
  <c r="AE330" i="7"/>
  <c r="O330" i="7"/>
  <c r="K330" i="7"/>
  <c r="C330" i="7"/>
  <c r="Y330" i="7"/>
  <c r="B330" i="7"/>
  <c r="H330" i="7"/>
  <c r="E322" i="7"/>
  <c r="AC322" i="7"/>
  <c r="X322" i="7"/>
  <c r="R322" i="7"/>
  <c r="G322" i="7"/>
  <c r="AA322" i="7"/>
  <c r="Q322" i="7"/>
  <c r="F322" i="7"/>
  <c r="Z322" i="7"/>
  <c r="P322" i="7"/>
  <c r="D322" i="7"/>
  <c r="J322" i="7"/>
  <c r="A322" i="7"/>
  <c r="I322" i="7"/>
  <c r="AE322" i="7"/>
  <c r="O322" i="7"/>
  <c r="K322" i="7"/>
  <c r="H322" i="7"/>
  <c r="C322" i="7"/>
  <c r="U322" i="7"/>
  <c r="B322" i="7"/>
  <c r="Y322" i="7"/>
  <c r="S322" i="7"/>
  <c r="E314" i="7"/>
  <c r="AC314" i="7"/>
  <c r="X314" i="7"/>
  <c r="R314" i="7"/>
  <c r="G314" i="7"/>
  <c r="AA314" i="7"/>
  <c r="Q314" i="7"/>
  <c r="F314" i="7"/>
  <c r="Z314" i="7"/>
  <c r="P314" i="7"/>
  <c r="D314" i="7"/>
  <c r="J314" i="7"/>
  <c r="A314" i="7"/>
  <c r="I314" i="7"/>
  <c r="H314" i="7"/>
  <c r="C314" i="7"/>
  <c r="Y314" i="7"/>
  <c r="B314" i="7"/>
  <c r="S314" i="7"/>
  <c r="AE314" i="7"/>
  <c r="O314" i="7"/>
  <c r="U314" i="7"/>
  <c r="K314" i="7"/>
  <c r="E306" i="7"/>
  <c r="AC306" i="7"/>
  <c r="X306" i="7"/>
  <c r="R306" i="7"/>
  <c r="G306" i="7"/>
  <c r="AA306" i="7"/>
  <c r="Q306" i="7"/>
  <c r="F306" i="7"/>
  <c r="Z306" i="7"/>
  <c r="P306" i="7"/>
  <c r="D306" i="7"/>
  <c r="J306" i="7"/>
  <c r="A306" i="7"/>
  <c r="O306" i="7"/>
  <c r="K306" i="7"/>
  <c r="I306" i="7"/>
  <c r="Y306" i="7"/>
  <c r="H306" i="7"/>
  <c r="AE306" i="7"/>
  <c r="U306" i="7"/>
  <c r="B306" i="7"/>
  <c r="S306" i="7"/>
  <c r="C306" i="7"/>
  <c r="E298" i="7"/>
  <c r="AC298" i="7"/>
  <c r="X298" i="7"/>
  <c r="R298" i="7"/>
  <c r="G298" i="7"/>
  <c r="AA298" i="7"/>
  <c r="Q298" i="7"/>
  <c r="F298" i="7"/>
  <c r="Z298" i="7"/>
  <c r="P298" i="7"/>
  <c r="D298" i="7"/>
  <c r="J298" i="7"/>
  <c r="A298" i="7"/>
  <c r="O298" i="7"/>
  <c r="K298" i="7"/>
  <c r="I298" i="7"/>
  <c r="Y298" i="7"/>
  <c r="H298" i="7"/>
  <c r="AE298" i="7"/>
  <c r="U298" i="7"/>
  <c r="B298" i="7"/>
  <c r="C298" i="7"/>
  <c r="S298" i="7"/>
  <c r="E290" i="7"/>
  <c r="AC290" i="7"/>
  <c r="X290" i="7"/>
  <c r="R290" i="7"/>
  <c r="G290" i="7"/>
  <c r="AA290" i="7"/>
  <c r="Q290" i="7"/>
  <c r="F290" i="7"/>
  <c r="Z290" i="7"/>
  <c r="P290" i="7"/>
  <c r="D290" i="7"/>
  <c r="J290" i="7"/>
  <c r="A290" i="7"/>
  <c r="O290" i="7"/>
  <c r="K290" i="7"/>
  <c r="I290" i="7"/>
  <c r="Y290" i="7"/>
  <c r="H290" i="7"/>
  <c r="AE290" i="7"/>
  <c r="U290" i="7"/>
  <c r="B290" i="7"/>
  <c r="S290" i="7"/>
  <c r="C290" i="7"/>
  <c r="E282" i="7"/>
  <c r="AC282" i="7"/>
  <c r="X282" i="7"/>
  <c r="R282" i="7"/>
  <c r="G282" i="7"/>
  <c r="AA282" i="7"/>
  <c r="Q282" i="7"/>
  <c r="F282" i="7"/>
  <c r="Z282" i="7"/>
  <c r="P282" i="7"/>
  <c r="D282" i="7"/>
  <c r="J282" i="7"/>
  <c r="A282" i="7"/>
  <c r="O282" i="7"/>
  <c r="K282" i="7"/>
  <c r="I282" i="7"/>
  <c r="Y282" i="7"/>
  <c r="H282" i="7"/>
  <c r="AE282" i="7"/>
  <c r="U282" i="7"/>
  <c r="B282" i="7"/>
  <c r="S282" i="7"/>
  <c r="C282" i="7"/>
  <c r="E274" i="7"/>
  <c r="AC274" i="7"/>
  <c r="X274" i="7"/>
  <c r="R274" i="7"/>
  <c r="G274" i="7"/>
  <c r="AA274" i="7"/>
  <c r="Q274" i="7"/>
  <c r="F274" i="7"/>
  <c r="Z274" i="7"/>
  <c r="P274" i="7"/>
  <c r="D274" i="7"/>
  <c r="J274" i="7"/>
  <c r="A274" i="7"/>
  <c r="O274" i="7"/>
  <c r="K274" i="7"/>
  <c r="I274" i="7"/>
  <c r="Y274" i="7"/>
  <c r="H274" i="7"/>
  <c r="AE274" i="7"/>
  <c r="U274" i="7"/>
  <c r="B274" i="7"/>
  <c r="S274" i="7"/>
  <c r="C274" i="7"/>
  <c r="E266" i="7"/>
  <c r="AC266" i="7"/>
  <c r="X266" i="7"/>
  <c r="R266" i="7"/>
  <c r="G266" i="7"/>
  <c r="AA266" i="7"/>
  <c r="Q266" i="7"/>
  <c r="F266" i="7"/>
  <c r="Z266" i="7"/>
  <c r="P266" i="7"/>
  <c r="D266" i="7"/>
  <c r="J266" i="7"/>
  <c r="A266" i="7"/>
  <c r="O266" i="7"/>
  <c r="K266" i="7"/>
  <c r="I266" i="7"/>
  <c r="Y266" i="7"/>
  <c r="H266" i="7"/>
  <c r="AE266" i="7"/>
  <c r="U266" i="7"/>
  <c r="B266" i="7"/>
  <c r="C266" i="7"/>
  <c r="S266" i="7"/>
  <c r="E258" i="7"/>
  <c r="AC258" i="7"/>
  <c r="X258" i="7"/>
  <c r="R258" i="7"/>
  <c r="G258" i="7"/>
  <c r="Z258" i="7"/>
  <c r="P258" i="7"/>
  <c r="D258" i="7"/>
  <c r="AA258" i="7"/>
  <c r="U258" i="7"/>
  <c r="I258" i="7"/>
  <c r="H258" i="7"/>
  <c r="F258" i="7"/>
  <c r="S258" i="7"/>
  <c r="C258" i="7"/>
  <c r="AE258" i="7"/>
  <c r="Y258" i="7"/>
  <c r="O258" i="7"/>
  <c r="A258" i="7"/>
  <c r="K258" i="7"/>
  <c r="Q258" i="7"/>
  <c r="J258" i="7"/>
  <c r="B258" i="7"/>
  <c r="E250" i="7"/>
  <c r="AC250" i="7"/>
  <c r="X250" i="7"/>
  <c r="R250" i="7"/>
  <c r="G250" i="7"/>
  <c r="Z250" i="7"/>
  <c r="P250" i="7"/>
  <c r="D250" i="7"/>
  <c r="AE250" i="7"/>
  <c r="Q250" i="7"/>
  <c r="B250" i="7"/>
  <c r="Y250" i="7"/>
  <c r="O250" i="7"/>
  <c r="A250" i="7"/>
  <c r="K250" i="7"/>
  <c r="J250" i="7"/>
  <c r="H250" i="7"/>
  <c r="F250" i="7"/>
  <c r="U250" i="7"/>
  <c r="S250" i="7"/>
  <c r="I250" i="7"/>
  <c r="C250" i="7"/>
  <c r="AA250" i="7"/>
  <c r="E242" i="7"/>
  <c r="J242" i="7"/>
  <c r="A242" i="7"/>
  <c r="I242" i="7"/>
  <c r="Y242" i="7"/>
  <c r="S242" i="7"/>
  <c r="H242" i="7"/>
  <c r="AC242" i="7"/>
  <c r="X242" i="7"/>
  <c r="R242" i="7"/>
  <c r="G242" i="7"/>
  <c r="Z242" i="7"/>
  <c r="P242" i="7"/>
  <c r="D242" i="7"/>
  <c r="O242" i="7"/>
  <c r="C242" i="7"/>
  <c r="Q242" i="7"/>
  <c r="K242" i="7"/>
  <c r="F242" i="7"/>
  <c r="AE242" i="7"/>
  <c r="B242" i="7"/>
  <c r="AA242" i="7"/>
  <c r="U242" i="7"/>
  <c r="E234" i="7"/>
  <c r="J234" i="7"/>
  <c r="A234" i="7"/>
  <c r="I234" i="7"/>
  <c r="Y234" i="7"/>
  <c r="S234" i="7"/>
  <c r="H234" i="7"/>
  <c r="AC234" i="7"/>
  <c r="X234" i="7"/>
  <c r="R234" i="7"/>
  <c r="G234" i="7"/>
  <c r="Z234" i="7"/>
  <c r="P234" i="7"/>
  <c r="D234" i="7"/>
  <c r="O234" i="7"/>
  <c r="C234" i="7"/>
  <c r="AA234" i="7"/>
  <c r="U234" i="7"/>
  <c r="Q234" i="7"/>
  <c r="K234" i="7"/>
  <c r="F234" i="7"/>
  <c r="AE234" i="7"/>
  <c r="B234" i="7"/>
  <c r="E226" i="7"/>
  <c r="J226" i="7"/>
  <c r="A226" i="7"/>
  <c r="I226" i="7"/>
  <c r="Y226" i="7"/>
  <c r="S226" i="7"/>
  <c r="H226" i="7"/>
  <c r="AC226" i="7"/>
  <c r="X226" i="7"/>
  <c r="R226" i="7"/>
  <c r="G226" i="7"/>
  <c r="Z226" i="7"/>
  <c r="P226" i="7"/>
  <c r="D226" i="7"/>
  <c r="O226" i="7"/>
  <c r="C226" i="7"/>
  <c r="Q226" i="7"/>
  <c r="K226" i="7"/>
  <c r="F226" i="7"/>
  <c r="AE226" i="7"/>
  <c r="B226" i="7"/>
  <c r="AA226" i="7"/>
  <c r="U226" i="7"/>
  <c r="E218" i="7"/>
  <c r="J218" i="7"/>
  <c r="A218" i="7"/>
  <c r="I218" i="7"/>
  <c r="Y218" i="7"/>
  <c r="S218" i="7"/>
  <c r="H218" i="7"/>
  <c r="AC218" i="7"/>
  <c r="X218" i="7"/>
  <c r="R218" i="7"/>
  <c r="G218" i="7"/>
  <c r="Z218" i="7"/>
  <c r="P218" i="7"/>
  <c r="D218" i="7"/>
  <c r="O218" i="7"/>
  <c r="C218" i="7"/>
  <c r="AA218" i="7"/>
  <c r="U218" i="7"/>
  <c r="Q218" i="7"/>
  <c r="K218" i="7"/>
  <c r="F218" i="7"/>
  <c r="AE218" i="7"/>
  <c r="B218" i="7"/>
  <c r="E210" i="7"/>
  <c r="I210" i="7"/>
  <c r="Y210" i="7"/>
  <c r="S210" i="7"/>
  <c r="H210" i="7"/>
  <c r="AC210" i="7"/>
  <c r="X210" i="7"/>
  <c r="R210" i="7"/>
  <c r="G210" i="7"/>
  <c r="Z210" i="7"/>
  <c r="P210" i="7"/>
  <c r="D210" i="7"/>
  <c r="O210" i="7"/>
  <c r="C210" i="7"/>
  <c r="U210" i="7"/>
  <c r="Q210" i="7"/>
  <c r="AE210" i="7"/>
  <c r="K210" i="7"/>
  <c r="AA210" i="7"/>
  <c r="J210" i="7"/>
  <c r="F210" i="7"/>
  <c r="B210" i="7"/>
  <c r="A210" i="7"/>
  <c r="E202" i="7"/>
  <c r="I202" i="7"/>
  <c r="Y202" i="7"/>
  <c r="S202" i="7"/>
  <c r="H202" i="7"/>
  <c r="AC202" i="7"/>
  <c r="X202" i="7"/>
  <c r="R202" i="7"/>
  <c r="G202" i="7"/>
  <c r="O202" i="7"/>
  <c r="C202" i="7"/>
  <c r="F202" i="7"/>
  <c r="D202" i="7"/>
  <c r="AE202" i="7"/>
  <c r="U202" i="7"/>
  <c r="B202" i="7"/>
  <c r="A202" i="7"/>
  <c r="AA202" i="7"/>
  <c r="Q202" i="7"/>
  <c r="Z202" i="7"/>
  <c r="P202" i="7"/>
  <c r="K202" i="7"/>
  <c r="J202" i="7"/>
  <c r="E194" i="7"/>
  <c r="I194" i="7"/>
  <c r="Y194" i="7"/>
  <c r="S194" i="7"/>
  <c r="H194" i="7"/>
  <c r="AC194" i="7"/>
  <c r="X194" i="7"/>
  <c r="R194" i="7"/>
  <c r="G194" i="7"/>
  <c r="O194" i="7"/>
  <c r="C194" i="7"/>
  <c r="F194" i="7"/>
  <c r="D194" i="7"/>
  <c r="AE194" i="7"/>
  <c r="U194" i="7"/>
  <c r="B194" i="7"/>
  <c r="A194" i="7"/>
  <c r="AA194" i="7"/>
  <c r="Q194" i="7"/>
  <c r="Z194" i="7"/>
  <c r="P194" i="7"/>
  <c r="K194" i="7"/>
  <c r="J194" i="7"/>
  <c r="E186" i="7"/>
  <c r="I186" i="7"/>
  <c r="Y186" i="7"/>
  <c r="S186" i="7"/>
  <c r="H186" i="7"/>
  <c r="AC186" i="7"/>
  <c r="X186" i="7"/>
  <c r="R186" i="7"/>
  <c r="G186" i="7"/>
  <c r="O186" i="7"/>
  <c r="C186" i="7"/>
  <c r="F186" i="7"/>
  <c r="D186" i="7"/>
  <c r="AE186" i="7"/>
  <c r="U186" i="7"/>
  <c r="B186" i="7"/>
  <c r="A186" i="7"/>
  <c r="AA186" i="7"/>
  <c r="Q186" i="7"/>
  <c r="Z186" i="7"/>
  <c r="P186" i="7"/>
  <c r="K186" i="7"/>
  <c r="J186" i="7"/>
  <c r="E178" i="7"/>
  <c r="I178" i="7"/>
  <c r="AC178" i="7"/>
  <c r="X178" i="7"/>
  <c r="R178" i="7"/>
  <c r="G178" i="7"/>
  <c r="Y178" i="7"/>
  <c r="P178" i="7"/>
  <c r="B178" i="7"/>
  <c r="AE178" i="7"/>
  <c r="O178" i="7"/>
  <c r="A178" i="7"/>
  <c r="K178" i="7"/>
  <c r="AA178" i="7"/>
  <c r="J178" i="7"/>
  <c r="Z178" i="7"/>
  <c r="U178" i="7"/>
  <c r="H178" i="7"/>
  <c r="F178" i="7"/>
  <c r="S178" i="7"/>
  <c r="D178" i="7"/>
  <c r="Q178" i="7"/>
  <c r="C178" i="7"/>
  <c r="E170" i="7"/>
  <c r="Z170" i="7"/>
  <c r="P170" i="7"/>
  <c r="D170" i="7"/>
  <c r="O170" i="7"/>
  <c r="C170" i="7"/>
  <c r="AE170" i="7"/>
  <c r="U170" i="7"/>
  <c r="K170" i="7"/>
  <c r="B170" i="7"/>
  <c r="J170" i="7"/>
  <c r="A170" i="7"/>
  <c r="I170" i="7"/>
  <c r="Y170" i="7"/>
  <c r="S170" i="7"/>
  <c r="H170" i="7"/>
  <c r="AC170" i="7"/>
  <c r="X170" i="7"/>
  <c r="R170" i="7"/>
  <c r="G170" i="7"/>
  <c r="F170" i="7"/>
  <c r="Q170" i="7"/>
  <c r="AA170" i="7"/>
  <c r="E162" i="7"/>
  <c r="Z162" i="7"/>
  <c r="P162" i="7"/>
  <c r="D162" i="7"/>
  <c r="O162" i="7"/>
  <c r="C162" i="7"/>
  <c r="AE162" i="7"/>
  <c r="U162" i="7"/>
  <c r="K162" i="7"/>
  <c r="B162" i="7"/>
  <c r="J162" i="7"/>
  <c r="A162" i="7"/>
  <c r="I162" i="7"/>
  <c r="Y162" i="7"/>
  <c r="S162" i="7"/>
  <c r="H162" i="7"/>
  <c r="AC162" i="7"/>
  <c r="X162" i="7"/>
  <c r="R162" i="7"/>
  <c r="G162" i="7"/>
  <c r="Q162" i="7"/>
  <c r="F162" i="7"/>
  <c r="AA162" i="7"/>
  <c r="E154" i="7"/>
  <c r="Z154" i="7"/>
  <c r="P154" i="7"/>
  <c r="D154" i="7"/>
  <c r="O154" i="7"/>
  <c r="C154" i="7"/>
  <c r="AE154" i="7"/>
  <c r="U154" i="7"/>
  <c r="K154" i="7"/>
  <c r="B154" i="7"/>
  <c r="J154" i="7"/>
  <c r="A154" i="7"/>
  <c r="I154" i="7"/>
  <c r="Y154" i="7"/>
  <c r="S154" i="7"/>
  <c r="H154" i="7"/>
  <c r="AC154" i="7"/>
  <c r="X154" i="7"/>
  <c r="R154" i="7"/>
  <c r="G154" i="7"/>
  <c r="AA154" i="7"/>
  <c r="Q154" i="7"/>
  <c r="F154" i="7"/>
  <c r="E146" i="7"/>
  <c r="Z146" i="7"/>
  <c r="P146" i="7"/>
  <c r="D146" i="7"/>
  <c r="O146" i="7"/>
  <c r="C146" i="7"/>
  <c r="AE146" i="7"/>
  <c r="U146" i="7"/>
  <c r="K146" i="7"/>
  <c r="B146" i="7"/>
  <c r="J146" i="7"/>
  <c r="A146" i="7"/>
  <c r="I146" i="7"/>
  <c r="Y146" i="7"/>
  <c r="S146" i="7"/>
  <c r="H146" i="7"/>
  <c r="AC146" i="7"/>
  <c r="X146" i="7"/>
  <c r="R146" i="7"/>
  <c r="G146" i="7"/>
  <c r="AA146" i="7"/>
  <c r="Q146" i="7"/>
  <c r="F146" i="7"/>
  <c r="E138" i="7"/>
  <c r="Z138" i="7"/>
  <c r="P138" i="7"/>
  <c r="D138" i="7"/>
  <c r="O138" i="7"/>
  <c r="C138" i="7"/>
  <c r="AE138" i="7"/>
  <c r="U138" i="7"/>
  <c r="K138" i="7"/>
  <c r="B138" i="7"/>
  <c r="J138" i="7"/>
  <c r="A138" i="7"/>
  <c r="I138" i="7"/>
  <c r="Y138" i="7"/>
  <c r="S138" i="7"/>
  <c r="H138" i="7"/>
  <c r="F138" i="7"/>
  <c r="AC138" i="7"/>
  <c r="G138" i="7"/>
  <c r="AA138" i="7"/>
  <c r="X138" i="7"/>
  <c r="R138" i="7"/>
  <c r="Q138" i="7"/>
  <c r="E130" i="7"/>
  <c r="Z130" i="7"/>
  <c r="P130" i="7"/>
  <c r="D130" i="7"/>
  <c r="O130" i="7"/>
  <c r="C130" i="7"/>
  <c r="AE130" i="7"/>
  <c r="U130" i="7"/>
  <c r="K130" i="7"/>
  <c r="B130" i="7"/>
  <c r="J130" i="7"/>
  <c r="A130" i="7"/>
  <c r="I130" i="7"/>
  <c r="Y130" i="7"/>
  <c r="S130" i="7"/>
  <c r="H130" i="7"/>
  <c r="R130" i="7"/>
  <c r="Q130" i="7"/>
  <c r="X130" i="7"/>
  <c r="G130" i="7"/>
  <c r="F130" i="7"/>
  <c r="AC130" i="7"/>
  <c r="AA130" i="7"/>
  <c r="E122" i="7"/>
  <c r="Z122" i="7"/>
  <c r="P122" i="7"/>
  <c r="D122" i="7"/>
  <c r="O122" i="7"/>
  <c r="C122" i="7"/>
  <c r="AE122" i="7"/>
  <c r="U122" i="7"/>
  <c r="K122" i="7"/>
  <c r="B122" i="7"/>
  <c r="J122" i="7"/>
  <c r="A122" i="7"/>
  <c r="I122" i="7"/>
  <c r="Y122" i="7"/>
  <c r="S122" i="7"/>
  <c r="H122" i="7"/>
  <c r="F122" i="7"/>
  <c r="AC122" i="7"/>
  <c r="AA122" i="7"/>
  <c r="X122" i="7"/>
  <c r="G122" i="7"/>
  <c r="R122" i="7"/>
  <c r="Q122" i="7"/>
  <c r="E114" i="7"/>
  <c r="Z114" i="7"/>
  <c r="P114" i="7"/>
  <c r="D114" i="7"/>
  <c r="O114" i="7"/>
  <c r="C114" i="7"/>
  <c r="AE114" i="7"/>
  <c r="U114" i="7"/>
  <c r="K114" i="7"/>
  <c r="B114" i="7"/>
  <c r="J114" i="7"/>
  <c r="A114" i="7"/>
  <c r="I114" i="7"/>
  <c r="Y114" i="7"/>
  <c r="S114" i="7"/>
  <c r="H114" i="7"/>
  <c r="R114" i="7"/>
  <c r="Q114" i="7"/>
  <c r="G114" i="7"/>
  <c r="X114" i="7"/>
  <c r="F114" i="7"/>
  <c r="AC114" i="7"/>
  <c r="AA114" i="7"/>
  <c r="E106" i="7"/>
  <c r="Z106" i="7"/>
  <c r="P106" i="7"/>
  <c r="D106" i="7"/>
  <c r="O106" i="7"/>
  <c r="C106" i="7"/>
  <c r="AE106" i="7"/>
  <c r="U106" i="7"/>
  <c r="K106" i="7"/>
  <c r="B106" i="7"/>
  <c r="J106" i="7"/>
  <c r="A106" i="7"/>
  <c r="I106" i="7"/>
  <c r="Y106" i="7"/>
  <c r="S106" i="7"/>
  <c r="H106" i="7"/>
  <c r="F106" i="7"/>
  <c r="G106" i="7"/>
  <c r="AC106" i="7"/>
  <c r="AA106" i="7"/>
  <c r="X106" i="7"/>
  <c r="R106" i="7"/>
  <c r="Q106" i="7"/>
  <c r="E98" i="7"/>
  <c r="Z98" i="7"/>
  <c r="P98" i="7"/>
  <c r="D98" i="7"/>
  <c r="O98" i="7"/>
  <c r="C98" i="7"/>
  <c r="AE98" i="7"/>
  <c r="U98" i="7"/>
  <c r="K98" i="7"/>
  <c r="B98" i="7"/>
  <c r="J98" i="7"/>
  <c r="A98" i="7"/>
  <c r="I98" i="7"/>
  <c r="Y98" i="7"/>
  <c r="S98" i="7"/>
  <c r="H98" i="7"/>
  <c r="R98" i="7"/>
  <c r="Q98" i="7"/>
  <c r="G98" i="7"/>
  <c r="F98" i="7"/>
  <c r="AC98" i="7"/>
  <c r="AA98" i="7"/>
  <c r="X98" i="7"/>
  <c r="E90" i="7"/>
  <c r="Z90" i="7"/>
  <c r="P90" i="7"/>
  <c r="D90" i="7"/>
  <c r="O90" i="7"/>
  <c r="C90" i="7"/>
  <c r="AE90" i="7"/>
  <c r="U90" i="7"/>
  <c r="K90" i="7"/>
  <c r="B90" i="7"/>
  <c r="J90" i="7"/>
  <c r="A90" i="7"/>
  <c r="I90" i="7"/>
  <c r="Y90" i="7"/>
  <c r="S90" i="7"/>
  <c r="H90" i="7"/>
  <c r="F90" i="7"/>
  <c r="G90" i="7"/>
  <c r="AC90" i="7"/>
  <c r="AA90" i="7"/>
  <c r="X90" i="7"/>
  <c r="R90" i="7"/>
  <c r="Q90" i="7"/>
  <c r="E82" i="7"/>
  <c r="AE82" i="7"/>
  <c r="U82" i="7"/>
  <c r="K82" i="7"/>
  <c r="B82" i="7"/>
  <c r="Z82" i="7"/>
  <c r="J82" i="7"/>
  <c r="O82" i="7"/>
  <c r="I82" i="7"/>
  <c r="H82" i="7"/>
  <c r="AA82" i="7"/>
  <c r="S82" i="7"/>
  <c r="G82" i="7"/>
  <c r="A82" i="7"/>
  <c r="Y82" i="7"/>
  <c r="R82" i="7"/>
  <c r="F82" i="7"/>
  <c r="X82" i="7"/>
  <c r="Q82" i="7"/>
  <c r="D82" i="7"/>
  <c r="AC82" i="7"/>
  <c r="P82" i="7"/>
  <c r="C82" i="7"/>
  <c r="E74" i="7"/>
  <c r="I74" i="7"/>
  <c r="Y74" i="7"/>
  <c r="S74" i="7"/>
  <c r="H74" i="7"/>
  <c r="AC74" i="7"/>
  <c r="X74" i="7"/>
  <c r="R74" i="7"/>
  <c r="G74" i="7"/>
  <c r="J74" i="7"/>
  <c r="AA74" i="7"/>
  <c r="Q74" i="7"/>
  <c r="F74" i="7"/>
  <c r="Z74" i="7"/>
  <c r="P74" i="7"/>
  <c r="D74" i="7"/>
  <c r="O74" i="7"/>
  <c r="C74" i="7"/>
  <c r="AE74" i="7"/>
  <c r="U74" i="7"/>
  <c r="K74" i="7"/>
  <c r="B74" i="7"/>
  <c r="A74" i="7"/>
  <c r="E66" i="7"/>
  <c r="I66" i="7"/>
  <c r="Y66" i="7"/>
  <c r="S66" i="7"/>
  <c r="H66" i="7"/>
  <c r="AC66" i="7"/>
  <c r="X66" i="7"/>
  <c r="R66" i="7"/>
  <c r="G66" i="7"/>
  <c r="J66" i="7"/>
  <c r="A66" i="7"/>
  <c r="AA66" i="7"/>
  <c r="Q66" i="7"/>
  <c r="F66" i="7"/>
  <c r="Z66" i="7"/>
  <c r="P66" i="7"/>
  <c r="D66" i="7"/>
  <c r="O66" i="7"/>
  <c r="C66" i="7"/>
  <c r="AE66" i="7"/>
  <c r="U66" i="7"/>
  <c r="K66" i="7"/>
  <c r="B66" i="7"/>
  <c r="E58" i="7"/>
  <c r="I58" i="7"/>
  <c r="Y58" i="7"/>
  <c r="S58" i="7"/>
  <c r="H58" i="7"/>
  <c r="AC58" i="7"/>
  <c r="X58" i="7"/>
  <c r="R58" i="7"/>
  <c r="G58" i="7"/>
  <c r="AA58" i="7"/>
  <c r="Q58" i="7"/>
  <c r="F58" i="7"/>
  <c r="J58" i="7"/>
  <c r="Z58" i="7"/>
  <c r="P58" i="7"/>
  <c r="D58" i="7"/>
  <c r="O58" i="7"/>
  <c r="C58" i="7"/>
  <c r="AE58" i="7"/>
  <c r="U58" i="7"/>
  <c r="K58" i="7"/>
  <c r="B58" i="7"/>
  <c r="A58" i="7"/>
  <c r="E50" i="7"/>
  <c r="I50" i="7"/>
  <c r="Y50" i="7"/>
  <c r="S50" i="7"/>
  <c r="H50" i="7"/>
  <c r="AC50" i="7"/>
  <c r="X50" i="7"/>
  <c r="R50" i="7"/>
  <c r="G50" i="7"/>
  <c r="AA50" i="7"/>
  <c r="Q50" i="7"/>
  <c r="F50" i="7"/>
  <c r="Z50" i="7"/>
  <c r="P50" i="7"/>
  <c r="D50" i="7"/>
  <c r="J50" i="7"/>
  <c r="O50" i="7"/>
  <c r="C50" i="7"/>
  <c r="AE50" i="7"/>
  <c r="U50" i="7"/>
  <c r="K50" i="7"/>
  <c r="B50" i="7"/>
  <c r="A50" i="7"/>
  <c r="E42" i="7"/>
  <c r="I42" i="7"/>
  <c r="Y42" i="7"/>
  <c r="S42" i="7"/>
  <c r="H42" i="7"/>
  <c r="AC42" i="7"/>
  <c r="X42" i="7"/>
  <c r="R42" i="7"/>
  <c r="G42" i="7"/>
  <c r="AA42" i="7"/>
  <c r="Q42" i="7"/>
  <c r="F42" i="7"/>
  <c r="C42" i="7"/>
  <c r="Z42" i="7"/>
  <c r="P42" i="7"/>
  <c r="D42" i="7"/>
  <c r="O42" i="7"/>
  <c r="AE42" i="7"/>
  <c r="U42" i="7"/>
  <c r="K42" i="7"/>
  <c r="B42" i="7"/>
  <c r="J42" i="7"/>
  <c r="A42" i="7"/>
  <c r="E34" i="7"/>
  <c r="I34" i="7"/>
  <c r="Y34" i="7"/>
  <c r="S34" i="7"/>
  <c r="H34" i="7"/>
  <c r="C34" i="7"/>
  <c r="AC34" i="7"/>
  <c r="X34" i="7"/>
  <c r="R34" i="7"/>
  <c r="G34" i="7"/>
  <c r="AA34" i="7"/>
  <c r="Q34" i="7"/>
  <c r="F34" i="7"/>
  <c r="O34" i="7"/>
  <c r="A34" i="7"/>
  <c r="Z34" i="7"/>
  <c r="P34" i="7"/>
  <c r="D34" i="7"/>
  <c r="AE34" i="7"/>
  <c r="U34" i="7"/>
  <c r="K34" i="7"/>
  <c r="B34" i="7"/>
  <c r="J34" i="7"/>
  <c r="E26" i="7"/>
  <c r="I26" i="7"/>
  <c r="A26" i="7"/>
  <c r="Y26" i="7"/>
  <c r="S26" i="7"/>
  <c r="H26" i="7"/>
  <c r="C26" i="7"/>
  <c r="AC26" i="7"/>
  <c r="X26" i="7"/>
  <c r="R26" i="7"/>
  <c r="G26" i="7"/>
  <c r="AA26" i="7"/>
  <c r="Q26" i="7"/>
  <c r="F26" i="7"/>
  <c r="Z26" i="7"/>
  <c r="P26" i="7"/>
  <c r="D26" i="7"/>
  <c r="J26" i="7"/>
  <c r="O26" i="7"/>
  <c r="AE26" i="7"/>
  <c r="U26" i="7"/>
  <c r="K26" i="7"/>
  <c r="B26" i="7"/>
  <c r="E18" i="7"/>
  <c r="I18" i="7"/>
  <c r="Y18" i="7"/>
  <c r="S18" i="7"/>
  <c r="H18" i="7"/>
  <c r="AC18" i="7"/>
  <c r="X18" i="7"/>
  <c r="R18" i="7"/>
  <c r="G18" i="7"/>
  <c r="O18" i="7"/>
  <c r="AA18" i="7"/>
  <c r="Q18" i="7"/>
  <c r="F18" i="7"/>
  <c r="C18" i="7"/>
  <c r="A18" i="7"/>
  <c r="Z18" i="7"/>
  <c r="P18" i="7"/>
  <c r="D18" i="7"/>
  <c r="J18" i="7"/>
  <c r="AE18" i="7"/>
  <c r="U18" i="7"/>
  <c r="K18" i="7"/>
  <c r="B18" i="7"/>
  <c r="E10" i="7"/>
  <c r="I10" i="7"/>
  <c r="Y10" i="7"/>
  <c r="S10" i="7"/>
  <c r="H10" i="7"/>
  <c r="AC10" i="7"/>
  <c r="X10" i="7"/>
  <c r="R10" i="7"/>
  <c r="G10" i="7"/>
  <c r="AA10" i="7"/>
  <c r="Q10" i="7"/>
  <c r="F10" i="7"/>
  <c r="J10" i="7"/>
  <c r="Z10" i="7"/>
  <c r="P10" i="7"/>
  <c r="D10" i="7"/>
  <c r="C10" i="7"/>
  <c r="A10" i="7"/>
  <c r="O10" i="7"/>
  <c r="AE10" i="7"/>
  <c r="U10" i="7"/>
  <c r="K10" i="7"/>
  <c r="B10" i="7"/>
  <c r="L1002" i="9"/>
  <c r="L994" i="9"/>
  <c r="L986" i="9"/>
  <c r="L978" i="9"/>
  <c r="L970" i="9"/>
  <c r="L962" i="9"/>
  <c r="L954" i="9"/>
  <c r="L946" i="9"/>
  <c r="L938" i="9"/>
  <c r="L930" i="9"/>
  <c r="L922" i="9"/>
  <c r="L914" i="9"/>
  <c r="L906" i="9"/>
  <c r="L898" i="9"/>
  <c r="L890" i="9"/>
  <c r="L882" i="9"/>
  <c r="L874" i="9"/>
  <c r="L866" i="9"/>
  <c r="L858" i="9"/>
  <c r="L850" i="9"/>
  <c r="L842" i="9"/>
  <c r="L834" i="9"/>
  <c r="L826" i="9"/>
  <c r="L818" i="9"/>
  <c r="L810" i="9"/>
  <c r="L802" i="9"/>
  <c r="L794" i="9"/>
  <c r="L786" i="9"/>
  <c r="L778" i="9"/>
  <c r="L770" i="9"/>
  <c r="L762" i="9"/>
  <c r="L754" i="9"/>
  <c r="L746" i="9"/>
  <c r="L738" i="9"/>
  <c r="L730" i="9"/>
  <c r="L722" i="9"/>
  <c r="L714" i="9"/>
  <c r="L706" i="9"/>
  <c r="L698" i="9"/>
  <c r="L690" i="9"/>
  <c r="L682" i="9"/>
  <c r="L674" i="9"/>
  <c r="L1005" i="9"/>
  <c r="L997" i="9"/>
  <c r="L989" i="9"/>
  <c r="L981" i="9"/>
  <c r="L973" i="9"/>
  <c r="L965" i="9"/>
  <c r="L957" i="9"/>
  <c r="L949" i="9"/>
  <c r="L941" i="9"/>
  <c r="L933" i="9"/>
  <c r="L925" i="9"/>
  <c r="L917" i="9"/>
  <c r="L909" i="9"/>
  <c r="L901" i="9"/>
  <c r="L893" i="9"/>
  <c r="L885" i="9"/>
  <c r="L877" i="9"/>
  <c r="L869" i="9"/>
  <c r="L861" i="9"/>
  <c r="L853" i="9"/>
  <c r="L845" i="9"/>
  <c r="L837" i="9"/>
  <c r="L829" i="9"/>
  <c r="L821" i="9"/>
  <c r="L813" i="9"/>
  <c r="L805" i="9"/>
  <c r="L797" i="9"/>
  <c r="L789" i="9"/>
  <c r="L781" i="9"/>
  <c r="L773" i="9"/>
  <c r="L765" i="9"/>
  <c r="L757" i="9"/>
  <c r="L749" i="9"/>
  <c r="L741" i="9"/>
  <c r="L733" i="9"/>
  <c r="L725" i="9"/>
  <c r="L717" i="9"/>
  <c r="L709" i="9"/>
  <c r="L701" i="9"/>
  <c r="L693" i="9"/>
  <c r="L685" i="9"/>
  <c r="L677" i="9"/>
  <c r="L1000" i="9"/>
  <c r="L992" i="9"/>
  <c r="L984" i="9"/>
  <c r="L976" i="9"/>
  <c r="L968" i="9"/>
  <c r="L960" i="9"/>
  <c r="L952" i="9"/>
  <c r="L944" i="9"/>
  <c r="L936" i="9"/>
  <c r="L928" i="9"/>
  <c r="L920" i="9"/>
  <c r="L912" i="9"/>
  <c r="L904" i="9"/>
  <c r="L896" i="9"/>
  <c r="L888" i="9"/>
  <c r="L880" i="9"/>
  <c r="L872" i="9"/>
  <c r="L864" i="9"/>
  <c r="L856" i="9"/>
  <c r="L848" i="9"/>
  <c r="L840" i="9"/>
  <c r="L832" i="9"/>
  <c r="L824" i="9"/>
  <c r="L816" i="9"/>
  <c r="L808" i="9"/>
  <c r="L800" i="9"/>
  <c r="L792" i="9"/>
  <c r="L784" i="9"/>
  <c r="L776" i="9"/>
  <c r="L768" i="9"/>
  <c r="L760" i="9"/>
  <c r="L752" i="9"/>
  <c r="L744" i="9"/>
  <c r="L736" i="9"/>
  <c r="L728" i="9"/>
  <c r="L720" i="9"/>
  <c r="L712" i="9"/>
  <c r="L704" i="9"/>
  <c r="L696" i="9"/>
  <c r="L688" i="9"/>
  <c r="L680" i="9"/>
  <c r="L672" i="9"/>
  <c r="L1003" i="9"/>
  <c r="L995" i="9"/>
  <c r="L987" i="9"/>
  <c r="L979" i="9"/>
  <c r="L971" i="9"/>
  <c r="L963" i="9"/>
  <c r="L955" i="9"/>
  <c r="L947" i="9"/>
  <c r="L939" i="9"/>
  <c r="L931" i="9"/>
  <c r="L923" i="9"/>
  <c r="L915" i="9"/>
  <c r="L907" i="9"/>
  <c r="L899" i="9"/>
  <c r="L891" i="9"/>
  <c r="L883" i="9"/>
  <c r="L875" i="9"/>
  <c r="L867" i="9"/>
  <c r="L859" i="9"/>
  <c r="L851" i="9"/>
  <c r="L843" i="9"/>
  <c r="L835" i="9"/>
  <c r="L827" i="9"/>
  <c r="L819" i="9"/>
  <c r="L811" i="9"/>
  <c r="L803" i="9"/>
  <c r="L795" i="9"/>
  <c r="L787" i="9"/>
  <c r="L779" i="9"/>
  <c r="L771" i="9"/>
  <c r="L763" i="9"/>
  <c r="L755" i="9"/>
  <c r="L747" i="9"/>
  <c r="L739" i="9"/>
  <c r="L731" i="9"/>
  <c r="L723" i="9"/>
  <c r="L715" i="9"/>
  <c r="L707" i="9"/>
  <c r="L699" i="9"/>
  <c r="L691" i="9"/>
  <c r="L683" i="9"/>
  <c r="L675" i="9"/>
  <c r="L1006" i="9"/>
  <c r="L998" i="9"/>
  <c r="L990" i="9"/>
  <c r="L982" i="9"/>
  <c r="L974" i="9"/>
  <c r="L966" i="9"/>
  <c r="L958" i="9"/>
  <c r="L950" i="9"/>
  <c r="L942" i="9"/>
  <c r="L934" i="9"/>
  <c r="L926" i="9"/>
  <c r="L918" i="9"/>
  <c r="L910" i="9"/>
  <c r="L902" i="9"/>
  <c r="L894" i="9"/>
  <c r="L886" i="9"/>
  <c r="L878" i="9"/>
  <c r="L870" i="9"/>
  <c r="L862" i="9"/>
  <c r="L854" i="9"/>
  <c r="L846" i="9"/>
  <c r="L838" i="9"/>
  <c r="L830" i="9"/>
  <c r="L822" i="9"/>
  <c r="L814" i="9"/>
  <c r="L806" i="9"/>
  <c r="L798" i="9"/>
  <c r="L790" i="9"/>
  <c r="L782" i="9"/>
  <c r="L774" i="9"/>
  <c r="L766" i="9"/>
  <c r="L758" i="9"/>
  <c r="L750" i="9"/>
  <c r="L742" i="9"/>
  <c r="L734" i="9"/>
  <c r="L726" i="9"/>
  <c r="L718" i="9"/>
  <c r="L710" i="9"/>
  <c r="L702" i="9"/>
  <c r="L694" i="9"/>
  <c r="L686" i="9"/>
  <c r="L678" i="9"/>
  <c r="L1001" i="9"/>
  <c r="L993" i="9"/>
  <c r="L985" i="9"/>
  <c r="L977" i="9"/>
  <c r="L969" i="9"/>
  <c r="L961" i="9"/>
  <c r="L953" i="9"/>
  <c r="L945" i="9"/>
  <c r="L937" i="9"/>
  <c r="L929" i="9"/>
  <c r="L921" i="9"/>
  <c r="L913" i="9"/>
  <c r="L905" i="9"/>
  <c r="L897" i="9"/>
  <c r="L889" i="9"/>
  <c r="L881" i="9"/>
  <c r="L873" i="9"/>
  <c r="L865" i="9"/>
  <c r="L857" i="9"/>
  <c r="L849" i="9"/>
  <c r="L841" i="9"/>
  <c r="L833" i="9"/>
  <c r="L825" i="9"/>
  <c r="L817" i="9"/>
  <c r="L809" i="9"/>
  <c r="L801" i="9"/>
  <c r="L793" i="9"/>
  <c r="L785" i="9"/>
  <c r="L777" i="9"/>
  <c r="L769" i="9"/>
  <c r="L761" i="9"/>
  <c r="L753" i="9"/>
  <c r="L745" i="9"/>
  <c r="L737" i="9"/>
  <c r="L729" i="9"/>
  <c r="L721" i="9"/>
  <c r="L713" i="9"/>
  <c r="L705" i="9"/>
  <c r="L697" i="9"/>
  <c r="L689" i="9"/>
  <c r="L681" i="9"/>
  <c r="L673" i="9"/>
  <c r="L1004" i="9"/>
  <c r="L996" i="9"/>
  <c r="L988" i="9"/>
  <c r="L980" i="9"/>
  <c r="L972" i="9"/>
  <c r="L964" i="9"/>
  <c r="L956" i="9"/>
  <c r="L948" i="9"/>
  <c r="L940" i="9"/>
  <c r="L932" i="9"/>
  <c r="L924" i="9"/>
  <c r="L916" i="9"/>
  <c r="L908" i="9"/>
  <c r="L900" i="9"/>
  <c r="L892" i="9"/>
  <c r="L884" i="9"/>
  <c r="L876" i="9"/>
  <c r="L868" i="9"/>
  <c r="L860" i="9"/>
  <c r="L852" i="9"/>
  <c r="L844" i="9"/>
  <c r="L836" i="9"/>
  <c r="L828" i="9"/>
  <c r="L820" i="9"/>
  <c r="L812" i="9"/>
  <c r="L804" i="9"/>
  <c r="L796" i="9"/>
  <c r="L788" i="9"/>
  <c r="L780" i="9"/>
  <c r="L772" i="9"/>
  <c r="L764" i="9"/>
  <c r="L756" i="9"/>
  <c r="L748" i="9"/>
  <c r="L740" i="9"/>
  <c r="L732" i="9"/>
  <c r="L724" i="9"/>
  <c r="L716" i="9"/>
  <c r="L708" i="9"/>
  <c r="L700" i="9"/>
  <c r="L692" i="9"/>
  <c r="L684" i="9"/>
  <c r="L676" i="9"/>
  <c r="L975" i="9"/>
  <c r="L943" i="9"/>
  <c r="L911" i="9"/>
  <c r="L879" i="9"/>
  <c r="L847" i="9"/>
  <c r="L815" i="9"/>
  <c r="L783" i="9"/>
  <c r="L751" i="9"/>
  <c r="L719" i="9"/>
  <c r="L687" i="9"/>
  <c r="L670" i="9"/>
  <c r="L665" i="9"/>
  <c r="L657" i="9"/>
  <c r="L649" i="9"/>
  <c r="L641" i="9"/>
  <c r="L633" i="9"/>
  <c r="L625" i="9"/>
  <c r="L617" i="9"/>
  <c r="L609" i="9"/>
  <c r="L601" i="9"/>
  <c r="L593" i="9"/>
  <c r="L585" i="9"/>
  <c r="L577" i="9"/>
  <c r="L569" i="9"/>
  <c r="L561" i="9"/>
  <c r="L553" i="9"/>
  <c r="L545" i="9"/>
  <c r="L537" i="9"/>
  <c r="L529" i="9"/>
  <c r="L521" i="9"/>
  <c r="L513" i="9"/>
  <c r="L505" i="9"/>
  <c r="L497" i="9"/>
  <c r="L489" i="9"/>
  <c r="L481" i="9"/>
  <c r="L473" i="9"/>
  <c r="L465" i="9"/>
  <c r="L457" i="9"/>
  <c r="L449" i="9"/>
  <c r="L441" i="9"/>
  <c r="L433" i="9"/>
  <c r="L425" i="9"/>
  <c r="L668" i="9"/>
  <c r="L660" i="9"/>
  <c r="L652" i="9"/>
  <c r="L644" i="9"/>
  <c r="L636" i="9"/>
  <c r="L628" i="9"/>
  <c r="L620" i="9"/>
  <c r="L612" i="9"/>
  <c r="L604" i="9"/>
  <c r="L596" i="9"/>
  <c r="L588" i="9"/>
  <c r="L580" i="9"/>
  <c r="L572" i="9"/>
  <c r="L564" i="9"/>
  <c r="L556" i="9"/>
  <c r="L548" i="9"/>
  <c r="L540" i="9"/>
  <c r="L532" i="9"/>
  <c r="L524" i="9"/>
  <c r="L516" i="9"/>
  <c r="L508" i="9"/>
  <c r="L500" i="9"/>
  <c r="L492" i="9"/>
  <c r="L484" i="9"/>
  <c r="L476" i="9"/>
  <c r="L468" i="9"/>
  <c r="L460" i="9"/>
  <c r="L452" i="9"/>
  <c r="L444" i="9"/>
  <c r="L436" i="9"/>
  <c r="L428" i="9"/>
  <c r="L999" i="9"/>
  <c r="L967" i="9"/>
  <c r="L935" i="9"/>
  <c r="L903" i="9"/>
  <c r="L871" i="9"/>
  <c r="L839" i="9"/>
  <c r="L807" i="9"/>
  <c r="L775" i="9"/>
  <c r="L743" i="9"/>
  <c r="L711" i="9"/>
  <c r="L679" i="9"/>
  <c r="L663" i="9"/>
  <c r="L655" i="9"/>
  <c r="L647" i="9"/>
  <c r="L639" i="9"/>
  <c r="L631" i="9"/>
  <c r="L623" i="9"/>
  <c r="L615" i="9"/>
  <c r="L607" i="9"/>
  <c r="L599" i="9"/>
  <c r="L591" i="9"/>
  <c r="L583" i="9"/>
  <c r="L575" i="9"/>
  <c r="L567" i="9"/>
  <c r="L559" i="9"/>
  <c r="L551" i="9"/>
  <c r="L543" i="9"/>
  <c r="L535" i="9"/>
  <c r="L527" i="9"/>
  <c r="L519" i="9"/>
  <c r="L511" i="9"/>
  <c r="L503" i="9"/>
  <c r="L495" i="9"/>
  <c r="L487" i="9"/>
  <c r="L479" i="9"/>
  <c r="L471" i="9"/>
  <c r="L463" i="9"/>
  <c r="L455" i="9"/>
  <c r="L447" i="9"/>
  <c r="L439" i="9"/>
  <c r="L431" i="9"/>
  <c r="L423" i="9"/>
  <c r="L666" i="9"/>
  <c r="L658" i="9"/>
  <c r="L650" i="9"/>
  <c r="L642" i="9"/>
  <c r="L634" i="9"/>
  <c r="L626" i="9"/>
  <c r="L618" i="9"/>
  <c r="L610" i="9"/>
  <c r="L602" i="9"/>
  <c r="L594" i="9"/>
  <c r="L586" i="9"/>
  <c r="L578" i="9"/>
  <c r="L570" i="9"/>
  <c r="L562" i="9"/>
  <c r="L554" i="9"/>
  <c r="L546" i="9"/>
  <c r="L538" i="9"/>
  <c r="L530" i="9"/>
  <c r="L522" i="9"/>
  <c r="L514" i="9"/>
  <c r="L506" i="9"/>
  <c r="L498" i="9"/>
  <c r="L490" i="9"/>
  <c r="L482" i="9"/>
  <c r="L474" i="9"/>
  <c r="L466" i="9"/>
  <c r="L458" i="9"/>
  <c r="L450" i="9"/>
  <c r="L442" i="9"/>
  <c r="L434" i="9"/>
  <c r="L426" i="9"/>
  <c r="L991" i="9"/>
  <c r="L959" i="9"/>
  <c r="L927" i="9"/>
  <c r="L895" i="9"/>
  <c r="L863" i="9"/>
  <c r="L831" i="9"/>
  <c r="L799" i="9"/>
  <c r="L767" i="9"/>
  <c r="L735" i="9"/>
  <c r="L703" i="9"/>
  <c r="L671" i="9"/>
  <c r="L669" i="9"/>
  <c r="L661" i="9"/>
  <c r="L653" i="9"/>
  <c r="L645" i="9"/>
  <c r="L637" i="9"/>
  <c r="L629" i="9"/>
  <c r="L621" i="9"/>
  <c r="L613" i="9"/>
  <c r="L605" i="9"/>
  <c r="L597" i="9"/>
  <c r="L589" i="9"/>
  <c r="L581" i="9"/>
  <c r="L573" i="9"/>
  <c r="L565" i="9"/>
  <c r="L557" i="9"/>
  <c r="L549" i="9"/>
  <c r="L541" i="9"/>
  <c r="L533" i="9"/>
  <c r="L525" i="9"/>
  <c r="L517" i="9"/>
  <c r="L509" i="9"/>
  <c r="L501" i="9"/>
  <c r="L493" i="9"/>
  <c r="L485" i="9"/>
  <c r="L477" i="9"/>
  <c r="L469" i="9"/>
  <c r="L461" i="9"/>
  <c r="L453" i="9"/>
  <c r="L445" i="9"/>
  <c r="L437" i="9"/>
  <c r="L429" i="9"/>
  <c r="L664" i="9"/>
  <c r="L656" i="9"/>
  <c r="L648" i="9"/>
  <c r="L640" i="9"/>
  <c r="L632" i="9"/>
  <c r="L624" i="9"/>
  <c r="L616" i="9"/>
  <c r="L608" i="9"/>
  <c r="L600" i="9"/>
  <c r="L592" i="9"/>
  <c r="L584" i="9"/>
  <c r="L576" i="9"/>
  <c r="L568" i="9"/>
  <c r="L560" i="9"/>
  <c r="L552" i="9"/>
  <c r="L544" i="9"/>
  <c r="L536" i="9"/>
  <c r="L528" i="9"/>
  <c r="L520" i="9"/>
  <c r="L512" i="9"/>
  <c r="L504" i="9"/>
  <c r="L496" i="9"/>
  <c r="L488" i="9"/>
  <c r="L480" i="9"/>
  <c r="L472" i="9"/>
  <c r="L464" i="9"/>
  <c r="L456" i="9"/>
  <c r="L448" i="9"/>
  <c r="L440" i="9"/>
  <c r="L432" i="9"/>
  <c r="L424" i="9"/>
  <c r="L983" i="9"/>
  <c r="L951" i="9"/>
  <c r="L919" i="9"/>
  <c r="L887" i="9"/>
  <c r="L855" i="9"/>
  <c r="L823" i="9"/>
  <c r="L791" i="9"/>
  <c r="L759" i="9"/>
  <c r="L727" i="9"/>
  <c r="L695" i="9"/>
  <c r="L667" i="9"/>
  <c r="L659" i="9"/>
  <c r="L651" i="9"/>
  <c r="L643" i="9"/>
  <c r="L635" i="9"/>
  <c r="L627" i="9"/>
  <c r="L619" i="9"/>
  <c r="L611" i="9"/>
  <c r="L603" i="9"/>
  <c r="L595" i="9"/>
  <c r="L587" i="9"/>
  <c r="L579" i="9"/>
  <c r="L571" i="9"/>
  <c r="L563" i="9"/>
  <c r="L555" i="9"/>
  <c r="L547" i="9"/>
  <c r="L539" i="9"/>
  <c r="L531" i="9"/>
  <c r="L523" i="9"/>
  <c r="L515" i="9"/>
  <c r="L507" i="9"/>
  <c r="L499" i="9"/>
  <c r="L491" i="9"/>
  <c r="L483" i="9"/>
  <c r="L475" i="9"/>
  <c r="L467" i="9"/>
  <c r="L459" i="9"/>
  <c r="L451" i="9"/>
  <c r="L443" i="9"/>
  <c r="L435" i="9"/>
  <c r="L427" i="9"/>
  <c r="L419" i="9"/>
  <c r="L417" i="9"/>
  <c r="L409" i="9"/>
  <c r="L401" i="9"/>
  <c r="L393" i="9"/>
  <c r="L385" i="9"/>
  <c r="L377" i="9"/>
  <c r="L369" i="9"/>
  <c r="L361" i="9"/>
  <c r="L353" i="9"/>
  <c r="L345" i="9"/>
  <c r="L337" i="9"/>
  <c r="L329" i="9"/>
  <c r="L321" i="9"/>
  <c r="L313" i="9"/>
  <c r="L305" i="9"/>
  <c r="L297" i="9"/>
  <c r="L289" i="9"/>
  <c r="L281" i="9"/>
  <c r="L273" i="9"/>
  <c r="L265" i="9"/>
  <c r="L257" i="9"/>
  <c r="L249" i="9"/>
  <c r="L241" i="9"/>
  <c r="L233" i="9"/>
  <c r="L225" i="9"/>
  <c r="L217" i="9"/>
  <c r="L209" i="9"/>
  <c r="L201" i="9"/>
  <c r="L193" i="9"/>
  <c r="L185" i="9"/>
  <c r="L177" i="9"/>
  <c r="L169" i="9"/>
  <c r="L161" i="9"/>
  <c r="L153" i="9"/>
  <c r="L646" i="9"/>
  <c r="L614" i="9"/>
  <c r="L582" i="9"/>
  <c r="L550" i="9"/>
  <c r="L518" i="9"/>
  <c r="L486" i="9"/>
  <c r="L454" i="9"/>
  <c r="L412" i="9"/>
  <c r="L404" i="9"/>
  <c r="L396" i="9"/>
  <c r="L388" i="9"/>
  <c r="L380" i="9"/>
  <c r="L372" i="9"/>
  <c r="L364" i="9"/>
  <c r="L356" i="9"/>
  <c r="L348" i="9"/>
  <c r="L340" i="9"/>
  <c r="L332" i="9"/>
  <c r="L324" i="9"/>
  <c r="L316" i="9"/>
  <c r="L308" i="9"/>
  <c r="L300" i="9"/>
  <c r="L292" i="9"/>
  <c r="L284" i="9"/>
  <c r="L276" i="9"/>
  <c r="L268" i="9"/>
  <c r="L260" i="9"/>
  <c r="L252" i="9"/>
  <c r="L244" i="9"/>
  <c r="L236" i="9"/>
  <c r="L228" i="9"/>
  <c r="L220" i="9"/>
  <c r="L212" i="9"/>
  <c r="L204" i="9"/>
  <c r="L196" i="9"/>
  <c r="L188" i="9"/>
  <c r="L180" i="9"/>
  <c r="L172" i="9"/>
  <c r="L164" i="9"/>
  <c r="L156" i="9"/>
  <c r="L422" i="9"/>
  <c r="L420" i="9"/>
  <c r="L415" i="9"/>
  <c r="L407" i="9"/>
  <c r="L399" i="9"/>
  <c r="L391" i="9"/>
  <c r="L383" i="9"/>
  <c r="L375" i="9"/>
  <c r="L367" i="9"/>
  <c r="L359" i="9"/>
  <c r="L351" i="9"/>
  <c r="L343" i="9"/>
  <c r="L335" i="9"/>
  <c r="L327" i="9"/>
  <c r="L319" i="9"/>
  <c r="L311" i="9"/>
  <c r="L303" i="9"/>
  <c r="L295" i="9"/>
  <c r="L287" i="9"/>
  <c r="L279" i="9"/>
  <c r="L271" i="9"/>
  <c r="L263" i="9"/>
  <c r="L255" i="9"/>
  <c r="L247" i="9"/>
  <c r="L239" i="9"/>
  <c r="L231" i="9"/>
  <c r="L223" i="9"/>
  <c r="L215" i="9"/>
  <c r="L207" i="9"/>
  <c r="L199" i="9"/>
  <c r="L191" i="9"/>
  <c r="L183" i="9"/>
  <c r="L175" i="9"/>
  <c r="L167" i="9"/>
  <c r="L159" i="9"/>
  <c r="L151" i="9"/>
  <c r="L638" i="9"/>
  <c r="L606" i="9"/>
  <c r="L574" i="9"/>
  <c r="L542" i="9"/>
  <c r="L510" i="9"/>
  <c r="L478" i="9"/>
  <c r="L446" i="9"/>
  <c r="L418" i="9"/>
  <c r="L410" i="9"/>
  <c r="L402" i="9"/>
  <c r="L394" i="9"/>
  <c r="L386" i="9"/>
  <c r="L378" i="9"/>
  <c r="L370" i="9"/>
  <c r="L362" i="9"/>
  <c r="L354" i="9"/>
  <c r="L346" i="9"/>
  <c r="L338" i="9"/>
  <c r="L330" i="9"/>
  <c r="L322" i="9"/>
  <c r="L314" i="9"/>
  <c r="L306" i="9"/>
  <c r="L298" i="9"/>
  <c r="L290" i="9"/>
  <c r="L282" i="9"/>
  <c r="L274" i="9"/>
  <c r="L266" i="9"/>
  <c r="L258" i="9"/>
  <c r="L250" i="9"/>
  <c r="L242" i="9"/>
  <c r="L234" i="9"/>
  <c r="L226" i="9"/>
  <c r="L218" i="9"/>
  <c r="L210" i="9"/>
  <c r="L202" i="9"/>
  <c r="L194" i="9"/>
  <c r="L186" i="9"/>
  <c r="L178" i="9"/>
  <c r="L170" i="9"/>
  <c r="L162" i="9"/>
  <c r="L154" i="9"/>
  <c r="L413" i="9"/>
  <c r="L405" i="9"/>
  <c r="L397" i="9"/>
  <c r="L389" i="9"/>
  <c r="L381" i="9"/>
  <c r="L373" i="9"/>
  <c r="L365" i="9"/>
  <c r="L357" i="9"/>
  <c r="L349" i="9"/>
  <c r="L341" i="9"/>
  <c r="L333" i="9"/>
  <c r="L325" i="9"/>
  <c r="L317" i="9"/>
  <c r="L309" i="9"/>
  <c r="L301" i="9"/>
  <c r="L293" i="9"/>
  <c r="L285" i="9"/>
  <c r="L277" i="9"/>
  <c r="L269" i="9"/>
  <c r="L261" i="9"/>
  <c r="L253" i="9"/>
  <c r="L245" i="9"/>
  <c r="L237" i="9"/>
  <c r="L229" i="9"/>
  <c r="L221" i="9"/>
  <c r="L213" i="9"/>
  <c r="L205" i="9"/>
  <c r="L197" i="9"/>
  <c r="L189" i="9"/>
  <c r="L181" i="9"/>
  <c r="L173" i="9"/>
  <c r="L165" i="9"/>
  <c r="L157" i="9"/>
  <c r="L662" i="9"/>
  <c r="L630" i="9"/>
  <c r="L598" i="9"/>
  <c r="L566" i="9"/>
  <c r="L534" i="9"/>
  <c r="L502" i="9"/>
  <c r="L470" i="9"/>
  <c r="L438" i="9"/>
  <c r="L416" i="9"/>
  <c r="L408" i="9"/>
  <c r="L400" i="9"/>
  <c r="L392" i="9"/>
  <c r="L384" i="9"/>
  <c r="L376" i="9"/>
  <c r="L368" i="9"/>
  <c r="L360" i="9"/>
  <c r="L352" i="9"/>
  <c r="L344" i="9"/>
  <c r="L336" i="9"/>
  <c r="L328" i="9"/>
  <c r="L320" i="9"/>
  <c r="L312" i="9"/>
  <c r="L304" i="9"/>
  <c r="L296" i="9"/>
  <c r="L288" i="9"/>
  <c r="L280" i="9"/>
  <c r="L272" i="9"/>
  <c r="L264" i="9"/>
  <c r="L256" i="9"/>
  <c r="L248" i="9"/>
  <c r="L240" i="9"/>
  <c r="L232" i="9"/>
  <c r="L224" i="9"/>
  <c r="L216" i="9"/>
  <c r="L208" i="9"/>
  <c r="L200" i="9"/>
  <c r="L192" i="9"/>
  <c r="L184" i="9"/>
  <c r="L176" i="9"/>
  <c r="L168" i="9"/>
  <c r="L160" i="9"/>
  <c r="L152" i="9"/>
  <c r="L654" i="9"/>
  <c r="L622" i="9"/>
  <c r="L590" i="9"/>
  <c r="L558" i="9"/>
  <c r="L526" i="9"/>
  <c r="L494" i="9"/>
  <c r="L462" i="9"/>
  <c r="L430" i="9"/>
  <c r="L414" i="9"/>
  <c r="L406" i="9"/>
  <c r="L398" i="9"/>
  <c r="L390" i="9"/>
  <c r="L382" i="9"/>
  <c r="L374" i="9"/>
  <c r="L366" i="9"/>
  <c r="L358" i="9"/>
  <c r="L350" i="9"/>
  <c r="L342" i="9"/>
  <c r="L334" i="9"/>
  <c r="L326" i="9"/>
  <c r="L318" i="9"/>
  <c r="L310" i="9"/>
  <c r="L302" i="9"/>
  <c r="L294" i="9"/>
  <c r="L286" i="9"/>
  <c r="L278" i="9"/>
  <c r="L270" i="9"/>
  <c r="L262" i="9"/>
  <c r="L254" i="9"/>
  <c r="L246" i="9"/>
  <c r="L238" i="9"/>
  <c r="L230" i="9"/>
  <c r="L222" i="9"/>
  <c r="L214" i="9"/>
  <c r="L206" i="9"/>
  <c r="L198" i="9"/>
  <c r="L190" i="9"/>
  <c r="L182" i="9"/>
  <c r="L174" i="9"/>
  <c r="L166" i="9"/>
  <c r="L158" i="9"/>
  <c r="L150" i="9"/>
  <c r="L145" i="9"/>
  <c r="L137" i="9"/>
  <c r="L129" i="9"/>
  <c r="L121" i="9"/>
  <c r="L113" i="9"/>
  <c r="L105" i="9"/>
  <c r="L97" i="9"/>
  <c r="L89" i="9"/>
  <c r="L81" i="9"/>
  <c r="L73" i="9"/>
  <c r="L65" i="9"/>
  <c r="L57" i="9"/>
  <c r="L49" i="9"/>
  <c r="L41" i="9"/>
  <c r="L33" i="9"/>
  <c r="L25" i="9"/>
  <c r="L17" i="9"/>
  <c r="L9" i="9"/>
  <c r="L14" i="9"/>
  <c r="L403" i="9"/>
  <c r="L371" i="9"/>
  <c r="L339" i="9"/>
  <c r="L307" i="9"/>
  <c r="L275" i="9"/>
  <c r="L243" i="9"/>
  <c r="L211" i="9"/>
  <c r="L179" i="9"/>
  <c r="L148" i="9"/>
  <c r="L140" i="9"/>
  <c r="L132" i="9"/>
  <c r="L124" i="9"/>
  <c r="L116" i="9"/>
  <c r="L108" i="9"/>
  <c r="L100" i="9"/>
  <c r="L92" i="9"/>
  <c r="L84" i="9"/>
  <c r="L76" i="9"/>
  <c r="L68" i="9"/>
  <c r="L60" i="9"/>
  <c r="L52" i="9"/>
  <c r="L44" i="9"/>
  <c r="L36" i="9"/>
  <c r="L28" i="9"/>
  <c r="L20" i="9"/>
  <c r="L12" i="9"/>
  <c r="L421" i="9"/>
  <c r="L134" i="9"/>
  <c r="L126" i="9"/>
  <c r="L94" i="9"/>
  <c r="L86" i="9"/>
  <c r="L62" i="9"/>
  <c r="L22" i="9"/>
  <c r="L143" i="9"/>
  <c r="L135" i="9"/>
  <c r="L127" i="9"/>
  <c r="L119" i="9"/>
  <c r="L111" i="9"/>
  <c r="L103" i="9"/>
  <c r="L95" i="9"/>
  <c r="L87" i="9"/>
  <c r="L79" i="9"/>
  <c r="L71" i="9"/>
  <c r="L63" i="9"/>
  <c r="L55" i="9"/>
  <c r="L47" i="9"/>
  <c r="L39" i="9"/>
  <c r="L31" i="9"/>
  <c r="L23" i="9"/>
  <c r="L15" i="9"/>
  <c r="L7" i="9"/>
  <c r="L219" i="9"/>
  <c r="L395" i="9"/>
  <c r="L363" i="9"/>
  <c r="L331" i="9"/>
  <c r="L299" i="9"/>
  <c r="L267" i="9"/>
  <c r="L235" i="9"/>
  <c r="L203" i="9"/>
  <c r="L171" i="9"/>
  <c r="L146" i="9"/>
  <c r="L138" i="9"/>
  <c r="L130" i="9"/>
  <c r="L122" i="9"/>
  <c r="L114" i="9"/>
  <c r="L106" i="9"/>
  <c r="L98" i="9"/>
  <c r="L90" i="9"/>
  <c r="L82" i="9"/>
  <c r="L74" i="9"/>
  <c r="L66" i="9"/>
  <c r="L58" i="9"/>
  <c r="L50" i="9"/>
  <c r="L42" i="9"/>
  <c r="L34" i="9"/>
  <c r="L26" i="9"/>
  <c r="L18" i="9"/>
  <c r="L10" i="9"/>
  <c r="L379" i="9"/>
  <c r="L347" i="9"/>
  <c r="L315" i="9"/>
  <c r="L78" i="9"/>
  <c r="L38" i="9"/>
  <c r="L6" i="9"/>
  <c r="L149" i="9"/>
  <c r="L141" i="9"/>
  <c r="L133" i="9"/>
  <c r="L125" i="9"/>
  <c r="L117" i="9"/>
  <c r="L109" i="9"/>
  <c r="L101" i="9"/>
  <c r="L93" i="9"/>
  <c r="L85" i="9"/>
  <c r="L77" i="9"/>
  <c r="L69" i="9"/>
  <c r="L61" i="9"/>
  <c r="L53" i="9"/>
  <c r="L45" i="9"/>
  <c r="L37" i="9"/>
  <c r="L29" i="9"/>
  <c r="L21" i="9"/>
  <c r="L13" i="9"/>
  <c r="L411" i="9"/>
  <c r="L251" i="9"/>
  <c r="L187" i="9"/>
  <c r="L155" i="9"/>
  <c r="L142" i="9"/>
  <c r="L70" i="9"/>
  <c r="L54" i="9"/>
  <c r="L387" i="9"/>
  <c r="L355" i="9"/>
  <c r="L323" i="9"/>
  <c r="L291" i="9"/>
  <c r="L259" i="9"/>
  <c r="L227" i="9"/>
  <c r="L195" i="9"/>
  <c r="L163" i="9"/>
  <c r="L144" i="9"/>
  <c r="L136" i="9"/>
  <c r="L128" i="9"/>
  <c r="L120" i="9"/>
  <c r="L112" i="9"/>
  <c r="L104" i="9"/>
  <c r="L96" i="9"/>
  <c r="L88" i="9"/>
  <c r="L80" i="9"/>
  <c r="L72" i="9"/>
  <c r="L64" i="9"/>
  <c r="L56" i="9"/>
  <c r="L48" i="9"/>
  <c r="L40" i="9"/>
  <c r="L32" i="9"/>
  <c r="L24" i="9"/>
  <c r="L16" i="9"/>
  <c r="L8" i="9"/>
  <c r="L110" i="9"/>
  <c r="L102" i="9"/>
  <c r="L46" i="9"/>
  <c r="L30" i="9"/>
  <c r="L147" i="9"/>
  <c r="L139" i="9"/>
  <c r="L131" i="9"/>
  <c r="L123" i="9"/>
  <c r="L115" i="9"/>
  <c r="L107" i="9"/>
  <c r="L99" i="9"/>
  <c r="L91" i="9"/>
  <c r="L83" i="9"/>
  <c r="L75" i="9"/>
  <c r="L67" i="9"/>
  <c r="L59" i="9"/>
  <c r="L51" i="9"/>
  <c r="L43" i="9"/>
  <c r="L35" i="9"/>
  <c r="L27" i="9"/>
  <c r="L19" i="9"/>
  <c r="L11" i="9"/>
  <c r="L283" i="9"/>
  <c r="L118" i="9"/>
  <c r="AF1006" i="7"/>
  <c r="AF1005" i="7"/>
  <c r="AF1004" i="7"/>
  <c r="AF1003" i="7"/>
  <c r="AF1002" i="7"/>
  <c r="AF1001" i="7"/>
  <c r="AF1000" i="7"/>
  <c r="AF999" i="7"/>
  <c r="AF998" i="7"/>
  <c r="AF997" i="7"/>
  <c r="AF996" i="7"/>
  <c r="AF995" i="7"/>
  <c r="AF994" i="7"/>
  <c r="AF993" i="7"/>
  <c r="AF992" i="7"/>
  <c r="AF991" i="7"/>
  <c r="AF990" i="7"/>
  <c r="AF989" i="7"/>
  <c r="AF988" i="7"/>
  <c r="AF987" i="7"/>
  <c r="AF986" i="7"/>
  <c r="AF985" i="7"/>
  <c r="AF984" i="7"/>
  <c r="AF983" i="7"/>
  <c r="AF982" i="7"/>
  <c r="AF981" i="7"/>
  <c r="AF980" i="7"/>
  <c r="AF979" i="7"/>
  <c r="AF978" i="7"/>
  <c r="AF977" i="7"/>
  <c r="AF976" i="7"/>
  <c r="AF975" i="7"/>
  <c r="AF974" i="7"/>
  <c r="AF973" i="7"/>
  <c r="AF972" i="7"/>
  <c r="AF971" i="7"/>
  <c r="AF970" i="7"/>
  <c r="AF969" i="7"/>
  <c r="AF968" i="7"/>
  <c r="AF967" i="7"/>
  <c r="AF966" i="7"/>
  <c r="AF965" i="7"/>
  <c r="AF964" i="7"/>
  <c r="AF963" i="7"/>
  <c r="AF962" i="7"/>
  <c r="AF961" i="7"/>
  <c r="AF960" i="7"/>
  <c r="AF959" i="7"/>
  <c r="AF958" i="7"/>
  <c r="AF957" i="7"/>
  <c r="AF956" i="7"/>
  <c r="AF955" i="7"/>
  <c r="AF954" i="7"/>
  <c r="AF953" i="7"/>
  <c r="AF952" i="7"/>
  <c r="AF951" i="7"/>
  <c r="AF950" i="7"/>
  <c r="AF949" i="7"/>
  <c r="AF948" i="7"/>
  <c r="AF947" i="7"/>
  <c r="AF946" i="7"/>
  <c r="AF945" i="7"/>
  <c r="AF944" i="7"/>
  <c r="AF943" i="7"/>
  <c r="AF942" i="7"/>
  <c r="AF941" i="7"/>
  <c r="AF940" i="7"/>
  <c r="AF939" i="7"/>
  <c r="AF938" i="7"/>
  <c r="AF937" i="7"/>
  <c r="AF936" i="7"/>
  <c r="AF935" i="7"/>
  <c r="AF934" i="7"/>
  <c r="AF933" i="7"/>
  <c r="AF932" i="7"/>
  <c r="AF931" i="7"/>
  <c r="AF930" i="7"/>
  <c r="AF929" i="7"/>
  <c r="AF928" i="7"/>
  <c r="AF927" i="7"/>
  <c r="AF926" i="7"/>
  <c r="AF925" i="7"/>
  <c r="AF924" i="7"/>
  <c r="M1006" i="7"/>
  <c r="M1005" i="7"/>
  <c r="M1004" i="7"/>
  <c r="M1003" i="7"/>
  <c r="M1002" i="7"/>
  <c r="M1001" i="7"/>
  <c r="M1000" i="7"/>
  <c r="M999" i="7"/>
  <c r="M998" i="7"/>
  <c r="M997" i="7"/>
  <c r="M996" i="7"/>
  <c r="M995" i="7"/>
  <c r="M994" i="7"/>
  <c r="M993" i="7"/>
  <c r="M992" i="7"/>
  <c r="M991" i="7"/>
  <c r="M990" i="7"/>
  <c r="M989" i="7"/>
  <c r="M988" i="7"/>
  <c r="M987" i="7"/>
  <c r="M986" i="7"/>
  <c r="M985" i="7"/>
  <c r="M984" i="7"/>
  <c r="M983" i="7"/>
  <c r="M982" i="7"/>
  <c r="M981" i="7"/>
  <c r="M980" i="7"/>
  <c r="M979" i="7"/>
  <c r="M978" i="7"/>
  <c r="M977" i="7"/>
  <c r="M976" i="7"/>
  <c r="M975" i="7"/>
  <c r="M974" i="7"/>
  <c r="M973" i="7"/>
  <c r="M972" i="7"/>
  <c r="M971" i="7"/>
  <c r="M970" i="7"/>
  <c r="M969" i="7"/>
  <c r="M968" i="7"/>
  <c r="M967" i="7"/>
  <c r="M966" i="7"/>
  <c r="M965" i="7"/>
  <c r="M964" i="7"/>
  <c r="M963" i="7"/>
  <c r="M962" i="7"/>
  <c r="M961" i="7"/>
  <c r="M960" i="7"/>
  <c r="M959" i="7"/>
  <c r="M958" i="7"/>
  <c r="M957" i="7"/>
  <c r="M956" i="7"/>
  <c r="M955" i="7"/>
  <c r="M954" i="7"/>
  <c r="M953" i="7"/>
  <c r="M952" i="7"/>
  <c r="M951" i="7"/>
  <c r="M950" i="7"/>
  <c r="M949" i="7"/>
  <c r="M948" i="7"/>
  <c r="M947" i="7"/>
  <c r="M946" i="7"/>
  <c r="M945" i="7"/>
  <c r="M944" i="7"/>
  <c r="M943" i="7"/>
  <c r="M942" i="7"/>
  <c r="M941" i="7"/>
  <c r="M940" i="7"/>
  <c r="M939" i="7"/>
  <c r="M938" i="7"/>
  <c r="M937" i="7"/>
  <c r="M936" i="7"/>
  <c r="M935" i="7"/>
  <c r="M934" i="7"/>
  <c r="M933" i="7"/>
  <c r="M932" i="7"/>
  <c r="M931" i="7"/>
  <c r="M930" i="7"/>
  <c r="M929" i="7"/>
  <c r="M928" i="7"/>
  <c r="M927" i="7"/>
  <c r="M926" i="7"/>
  <c r="M925" i="7"/>
  <c r="M924" i="7"/>
  <c r="M923" i="7"/>
  <c r="M922" i="7"/>
  <c r="L1006" i="7"/>
  <c r="L1005" i="7"/>
  <c r="L1004" i="7"/>
  <c r="L1003" i="7"/>
  <c r="L1002" i="7"/>
  <c r="L1001" i="7"/>
  <c r="L1000" i="7"/>
  <c r="L999" i="7"/>
  <c r="L998" i="7"/>
  <c r="L997" i="7"/>
  <c r="L996" i="7"/>
  <c r="L995" i="7"/>
  <c r="L994" i="7"/>
  <c r="L993" i="7"/>
  <c r="L992" i="7"/>
  <c r="L991" i="7"/>
  <c r="L990" i="7"/>
  <c r="L989" i="7"/>
  <c r="L988" i="7"/>
  <c r="L987" i="7"/>
  <c r="L986" i="7"/>
  <c r="L985" i="7"/>
  <c r="L984" i="7"/>
  <c r="L983" i="7"/>
  <c r="L982" i="7"/>
  <c r="L981" i="7"/>
  <c r="L980" i="7"/>
  <c r="L979" i="7"/>
  <c r="L978" i="7"/>
  <c r="L977" i="7"/>
  <c r="L976" i="7"/>
  <c r="L975" i="7"/>
  <c r="L974" i="7"/>
  <c r="L973" i="7"/>
  <c r="L972" i="7"/>
  <c r="L971" i="7"/>
  <c r="L970" i="7"/>
  <c r="L969" i="7"/>
  <c r="L968" i="7"/>
  <c r="L967" i="7"/>
  <c r="L966" i="7"/>
  <c r="L965" i="7"/>
  <c r="L964" i="7"/>
  <c r="L963" i="7"/>
  <c r="L962" i="7"/>
  <c r="L961" i="7"/>
  <c r="L960" i="7"/>
  <c r="L959" i="7"/>
  <c r="L958" i="7"/>
  <c r="L957" i="7"/>
  <c r="L956" i="7"/>
  <c r="L955" i="7"/>
  <c r="L954" i="7"/>
  <c r="L953" i="7"/>
  <c r="L952" i="7"/>
  <c r="L951" i="7"/>
  <c r="L950" i="7"/>
  <c r="L949" i="7"/>
  <c r="L948" i="7"/>
  <c r="L947" i="7"/>
  <c r="L946" i="7"/>
  <c r="L945" i="7"/>
  <c r="L944" i="7"/>
  <c r="L943" i="7"/>
  <c r="L942" i="7"/>
  <c r="L941" i="7"/>
  <c r="L940" i="7"/>
  <c r="L939" i="7"/>
  <c r="L938" i="7"/>
  <c r="L937" i="7"/>
  <c r="L936" i="7"/>
  <c r="L935" i="7"/>
  <c r="L934" i="7"/>
  <c r="L933" i="7"/>
  <c r="L932" i="7"/>
  <c r="L931" i="7"/>
  <c r="L930" i="7"/>
  <c r="L923" i="7"/>
  <c r="L928" i="7"/>
  <c r="L924" i="7"/>
  <c r="L929" i="7"/>
  <c r="L925" i="7"/>
  <c r="L926" i="7"/>
  <c r="AF921" i="7"/>
  <c r="AF920" i="7"/>
  <c r="AF919" i="7"/>
  <c r="AF918" i="7"/>
  <c r="AF917" i="7"/>
  <c r="AF916" i="7"/>
  <c r="AF915" i="7"/>
  <c r="AF914" i="7"/>
  <c r="AF913" i="7"/>
  <c r="AF912" i="7"/>
  <c r="AF911" i="7"/>
  <c r="AF910" i="7"/>
  <c r="AF909" i="7"/>
  <c r="AF908" i="7"/>
  <c r="AF907" i="7"/>
  <c r="AF906" i="7"/>
  <c r="AF905" i="7"/>
  <c r="AF904" i="7"/>
  <c r="AF903" i="7"/>
  <c r="AF902" i="7"/>
  <c r="AF901" i="7"/>
  <c r="AF900" i="7"/>
  <c r="AF899" i="7"/>
  <c r="AF898" i="7"/>
  <c r="AF897" i="7"/>
  <c r="AF896" i="7"/>
  <c r="AF895" i="7"/>
  <c r="AF894" i="7"/>
  <c r="AF893" i="7"/>
  <c r="AF892" i="7"/>
  <c r="AF891" i="7"/>
  <c r="AF890" i="7"/>
  <c r="AF889" i="7"/>
  <c r="AF888" i="7"/>
  <c r="AF887" i="7"/>
  <c r="AF886" i="7"/>
  <c r="AF885" i="7"/>
  <c r="AF884" i="7"/>
  <c r="AF883" i="7"/>
  <c r="AF882" i="7"/>
  <c r="AF881" i="7"/>
  <c r="AF880" i="7"/>
  <c r="AF879" i="7"/>
  <c r="AF878" i="7"/>
  <c r="AF877" i="7"/>
  <c r="AF876" i="7"/>
  <c r="AF875" i="7"/>
  <c r="AF874" i="7"/>
  <c r="AF873" i="7"/>
  <c r="AF872" i="7"/>
  <c r="AF871" i="7"/>
  <c r="AF870" i="7"/>
  <c r="AF869" i="7"/>
  <c r="AF868" i="7"/>
  <c r="AF867" i="7"/>
  <c r="AF866" i="7"/>
  <c r="AF865" i="7"/>
  <c r="AF864" i="7"/>
  <c r="AF863" i="7"/>
  <c r="AF862" i="7"/>
  <c r="AF861" i="7"/>
  <c r="AF860" i="7"/>
  <c r="AF859" i="7"/>
  <c r="AF858" i="7"/>
  <c r="AF857" i="7"/>
  <c r="AF856" i="7"/>
  <c r="AF855" i="7"/>
  <c r="AF854" i="7"/>
  <c r="AF853" i="7"/>
  <c r="AF852" i="7"/>
  <c r="AF851" i="7"/>
  <c r="AF850" i="7"/>
  <c r="AF849" i="7"/>
  <c r="AF848" i="7"/>
  <c r="AF847" i="7"/>
  <c r="AF846" i="7"/>
  <c r="AF845" i="7"/>
  <c r="AF844" i="7"/>
  <c r="AF843" i="7"/>
  <c r="AF842" i="7"/>
  <c r="AF841" i="7"/>
  <c r="AF840" i="7"/>
  <c r="AF839" i="7"/>
  <c r="AF838" i="7"/>
  <c r="AF922" i="7"/>
  <c r="L921" i="7"/>
  <c r="M914" i="7"/>
  <c r="L913" i="7"/>
  <c r="M906" i="7"/>
  <c r="L905" i="7"/>
  <c r="M898" i="7"/>
  <c r="L897" i="7"/>
  <c r="M890" i="7"/>
  <c r="L889" i="7"/>
  <c r="M882" i="7"/>
  <c r="L881" i="7"/>
  <c r="M874" i="7"/>
  <c r="L873" i="7"/>
  <c r="M866" i="7"/>
  <c r="L865" i="7"/>
  <c r="M858" i="7"/>
  <c r="L857" i="7"/>
  <c r="M850" i="7"/>
  <c r="L849" i="7"/>
  <c r="M842" i="7"/>
  <c r="L841" i="7"/>
  <c r="L922" i="7"/>
  <c r="M915" i="7"/>
  <c r="L914" i="7"/>
  <c r="M907" i="7"/>
  <c r="L906" i="7"/>
  <c r="M899" i="7"/>
  <c r="L898" i="7"/>
  <c r="M891" i="7"/>
  <c r="L890" i="7"/>
  <c r="M883" i="7"/>
  <c r="L882" i="7"/>
  <c r="M875" i="7"/>
  <c r="L874" i="7"/>
  <c r="M867" i="7"/>
  <c r="L866" i="7"/>
  <c r="M859" i="7"/>
  <c r="L858" i="7"/>
  <c r="M851" i="7"/>
  <c r="L850" i="7"/>
  <c r="M843" i="7"/>
  <c r="L842" i="7"/>
  <c r="AF923" i="7"/>
  <c r="M916" i="7"/>
  <c r="L915" i="7"/>
  <c r="M908" i="7"/>
  <c r="L907" i="7"/>
  <c r="M900" i="7"/>
  <c r="L899" i="7"/>
  <c r="M892" i="7"/>
  <c r="L891" i="7"/>
  <c r="M884" i="7"/>
  <c r="L883" i="7"/>
  <c r="M876" i="7"/>
  <c r="L875" i="7"/>
  <c r="M868" i="7"/>
  <c r="L867" i="7"/>
  <c r="M860" i="7"/>
  <c r="L859" i="7"/>
  <c r="M852" i="7"/>
  <c r="L851" i="7"/>
  <c r="M844" i="7"/>
  <c r="L843" i="7"/>
  <c r="M917" i="7"/>
  <c r="L916" i="7"/>
  <c r="M909" i="7"/>
  <c r="L908" i="7"/>
  <c r="M901" i="7"/>
  <c r="L900" i="7"/>
  <c r="M893" i="7"/>
  <c r="L892" i="7"/>
  <c r="M885" i="7"/>
  <c r="L884" i="7"/>
  <c r="M877" i="7"/>
  <c r="L876" i="7"/>
  <c r="M869" i="7"/>
  <c r="L868" i="7"/>
  <c r="M861" i="7"/>
  <c r="L860" i="7"/>
  <c r="M853" i="7"/>
  <c r="L852" i="7"/>
  <c r="M845" i="7"/>
  <c r="L844" i="7"/>
  <c r="AF837" i="7"/>
  <c r="AF836" i="7"/>
  <c r="AF835" i="7"/>
  <c r="AF834" i="7"/>
  <c r="AF833" i="7"/>
  <c r="AF832" i="7"/>
  <c r="AF831" i="7"/>
  <c r="AF830" i="7"/>
  <c r="AF829" i="7"/>
  <c r="AF828" i="7"/>
  <c r="AF827" i="7"/>
  <c r="AF826" i="7"/>
  <c r="AF825" i="7"/>
  <c r="AF824" i="7"/>
  <c r="AF823" i="7"/>
  <c r="AF822" i="7"/>
  <c r="AF821" i="7"/>
  <c r="AF820" i="7"/>
  <c r="AF819" i="7"/>
  <c r="AF818" i="7"/>
  <c r="AF817" i="7"/>
  <c r="AF816" i="7"/>
  <c r="AF815" i="7"/>
  <c r="AF814" i="7"/>
  <c r="AF813" i="7"/>
  <c r="AF812" i="7"/>
  <c r="AF811" i="7"/>
  <c r="AF810" i="7"/>
  <c r="AF809" i="7"/>
  <c r="AF808" i="7"/>
  <c r="AF807" i="7"/>
  <c r="AF806" i="7"/>
  <c r="AF805" i="7"/>
  <c r="AF804" i="7"/>
  <c r="AF803" i="7"/>
  <c r="AF802" i="7"/>
  <c r="AF801" i="7"/>
  <c r="AF800" i="7"/>
  <c r="AF799" i="7"/>
  <c r="AF798" i="7"/>
  <c r="AF797" i="7"/>
  <c r="AF796" i="7"/>
  <c r="AF795" i="7"/>
  <c r="AF794" i="7"/>
  <c r="AF793" i="7"/>
  <c r="AF792" i="7"/>
  <c r="AF791" i="7"/>
  <c r="AF790" i="7"/>
  <c r="AF789" i="7"/>
  <c r="AF788" i="7"/>
  <c r="AF787" i="7"/>
  <c r="AF786" i="7"/>
  <c r="M918" i="7"/>
  <c r="L917" i="7"/>
  <c r="M910" i="7"/>
  <c r="L909" i="7"/>
  <c r="M902" i="7"/>
  <c r="L901" i="7"/>
  <c r="M894" i="7"/>
  <c r="L893" i="7"/>
  <c r="M886" i="7"/>
  <c r="L885" i="7"/>
  <c r="M878" i="7"/>
  <c r="L877" i="7"/>
  <c r="M870" i="7"/>
  <c r="L869" i="7"/>
  <c r="M862" i="7"/>
  <c r="L861" i="7"/>
  <c r="M854" i="7"/>
  <c r="L853" i="7"/>
  <c r="M846" i="7"/>
  <c r="L845" i="7"/>
  <c r="M838" i="7"/>
  <c r="M837" i="7"/>
  <c r="M836" i="7"/>
  <c r="M835" i="7"/>
  <c r="M834" i="7"/>
  <c r="M833" i="7"/>
  <c r="M832" i="7"/>
  <c r="M831" i="7"/>
  <c r="M830" i="7"/>
  <c r="M829" i="7"/>
  <c r="M828" i="7"/>
  <c r="M827" i="7"/>
  <c r="M826" i="7"/>
  <c r="M825" i="7"/>
  <c r="M824" i="7"/>
  <c r="M823" i="7"/>
  <c r="M822" i="7"/>
  <c r="M821" i="7"/>
  <c r="M820" i="7"/>
  <c r="M819" i="7"/>
  <c r="M818" i="7"/>
  <c r="M817" i="7"/>
  <c r="M816" i="7"/>
  <c r="M815" i="7"/>
  <c r="M814" i="7"/>
  <c r="M813" i="7"/>
  <c r="M812" i="7"/>
  <c r="M811" i="7"/>
  <c r="M810" i="7"/>
  <c r="M809" i="7"/>
  <c r="M808" i="7"/>
  <c r="M807" i="7"/>
  <c r="M806" i="7"/>
  <c r="M805" i="7"/>
  <c r="M804" i="7"/>
  <c r="M803" i="7"/>
  <c r="M802" i="7"/>
  <c r="M801" i="7"/>
  <c r="M800" i="7"/>
  <c r="M799" i="7"/>
  <c r="M798" i="7"/>
  <c r="M797" i="7"/>
  <c r="M796" i="7"/>
  <c r="M795" i="7"/>
  <c r="M794" i="7"/>
  <c r="M793" i="7"/>
  <c r="M792" i="7"/>
  <c r="M791" i="7"/>
  <c r="M790" i="7"/>
  <c r="M789" i="7"/>
  <c r="M788" i="7"/>
  <c r="M787" i="7"/>
  <c r="M786" i="7"/>
  <c r="M785" i="7"/>
  <c r="M784" i="7"/>
  <c r="M783" i="7"/>
  <c r="M782" i="7"/>
  <c r="M781" i="7"/>
  <c r="M780" i="7"/>
  <c r="M779" i="7"/>
  <c r="M778" i="7"/>
  <c r="M777" i="7"/>
  <c r="M776" i="7"/>
  <c r="M775" i="7"/>
  <c r="M774" i="7"/>
  <c r="L927" i="7"/>
  <c r="M919" i="7"/>
  <c r="L918" i="7"/>
  <c r="M911" i="7"/>
  <c r="L910" i="7"/>
  <c r="M903" i="7"/>
  <c r="L902" i="7"/>
  <c r="M895" i="7"/>
  <c r="L894" i="7"/>
  <c r="M887" i="7"/>
  <c r="L886" i="7"/>
  <c r="M879" i="7"/>
  <c r="L878" i="7"/>
  <c r="M871" i="7"/>
  <c r="L870" i="7"/>
  <c r="M863" i="7"/>
  <c r="L862" i="7"/>
  <c r="M855" i="7"/>
  <c r="L854" i="7"/>
  <c r="M847" i="7"/>
  <c r="L846" i="7"/>
  <c r="M839" i="7"/>
  <c r="L838" i="7"/>
  <c r="L837" i="7"/>
  <c r="L836" i="7"/>
  <c r="L835" i="7"/>
  <c r="L834" i="7"/>
  <c r="L833" i="7"/>
  <c r="L832" i="7"/>
  <c r="L831" i="7"/>
  <c r="L830" i="7"/>
  <c r="L829" i="7"/>
  <c r="L828" i="7"/>
  <c r="L827" i="7"/>
  <c r="L826" i="7"/>
  <c r="L825" i="7"/>
  <c r="L824" i="7"/>
  <c r="L823" i="7"/>
  <c r="L822" i="7"/>
  <c r="L821" i="7"/>
  <c r="L820" i="7"/>
  <c r="L819" i="7"/>
  <c r="L818" i="7"/>
  <c r="L817" i="7"/>
  <c r="L816" i="7"/>
  <c r="L815" i="7"/>
  <c r="L814" i="7"/>
  <c r="L813" i="7"/>
  <c r="L812" i="7"/>
  <c r="L811" i="7"/>
  <c r="L810" i="7"/>
  <c r="L809" i="7"/>
  <c r="L808" i="7"/>
  <c r="L807" i="7"/>
  <c r="L806" i="7"/>
  <c r="L805" i="7"/>
  <c r="L804" i="7"/>
  <c r="L803" i="7"/>
  <c r="L802" i="7"/>
  <c r="L801" i="7"/>
  <c r="L800" i="7"/>
  <c r="L799" i="7"/>
  <c r="L798" i="7"/>
  <c r="L797" i="7"/>
  <c r="L796" i="7"/>
  <c r="L795" i="7"/>
  <c r="L794" i="7"/>
  <c r="L793" i="7"/>
  <c r="L792" i="7"/>
  <c r="L791" i="7"/>
  <c r="M921" i="7"/>
  <c r="L920" i="7"/>
  <c r="M913" i="7"/>
  <c r="L912" i="7"/>
  <c r="M905" i="7"/>
  <c r="L904" i="7"/>
  <c r="M897" i="7"/>
  <c r="L896" i="7"/>
  <c r="M889" i="7"/>
  <c r="L888" i="7"/>
  <c r="M881" i="7"/>
  <c r="L880" i="7"/>
  <c r="M873" i="7"/>
  <c r="L872" i="7"/>
  <c r="M865" i="7"/>
  <c r="L864" i="7"/>
  <c r="M857" i="7"/>
  <c r="L856" i="7"/>
  <c r="M849" i="7"/>
  <c r="L848" i="7"/>
  <c r="M841" i="7"/>
  <c r="L840" i="7"/>
  <c r="M920" i="7"/>
  <c r="L911" i="7"/>
  <c r="M888" i="7"/>
  <c r="L879" i="7"/>
  <c r="M856" i="7"/>
  <c r="L847" i="7"/>
  <c r="L790" i="7"/>
  <c r="L786" i="7"/>
  <c r="AF779" i="7"/>
  <c r="L778" i="7"/>
  <c r="AF780" i="7"/>
  <c r="L779" i="7"/>
  <c r="M912" i="7"/>
  <c r="L903" i="7"/>
  <c r="M880" i="7"/>
  <c r="L871" i="7"/>
  <c r="M848" i="7"/>
  <c r="L839" i="7"/>
  <c r="L787" i="7"/>
  <c r="AF781" i="7"/>
  <c r="L780" i="7"/>
  <c r="AF773" i="7"/>
  <c r="AF772" i="7"/>
  <c r="AF771" i="7"/>
  <c r="AF770" i="7"/>
  <c r="AF769" i="7"/>
  <c r="AF768" i="7"/>
  <c r="AF767" i="7"/>
  <c r="AF766" i="7"/>
  <c r="AF765" i="7"/>
  <c r="AF764" i="7"/>
  <c r="AF763" i="7"/>
  <c r="AF762" i="7"/>
  <c r="AF761" i="7"/>
  <c r="AF760" i="7"/>
  <c r="AF759" i="7"/>
  <c r="AF758" i="7"/>
  <c r="AF757" i="7"/>
  <c r="AF756" i="7"/>
  <c r="AF755" i="7"/>
  <c r="AF754" i="7"/>
  <c r="AF753" i="7"/>
  <c r="AF752" i="7"/>
  <c r="AF751" i="7"/>
  <c r="AF750" i="7"/>
  <c r="AF749" i="7"/>
  <c r="AF748" i="7"/>
  <c r="AF747" i="7"/>
  <c r="AF746" i="7"/>
  <c r="AF745" i="7"/>
  <c r="AF744" i="7"/>
  <c r="AF743" i="7"/>
  <c r="AF742" i="7"/>
  <c r="AF741" i="7"/>
  <c r="AF740" i="7"/>
  <c r="AF739" i="7"/>
  <c r="AF738" i="7"/>
  <c r="AF737" i="7"/>
  <c r="AF736" i="7"/>
  <c r="AF735" i="7"/>
  <c r="AF734" i="7"/>
  <c r="AF733" i="7"/>
  <c r="AF732" i="7"/>
  <c r="AF731" i="7"/>
  <c r="AF730" i="7"/>
  <c r="AF729" i="7"/>
  <c r="AF728" i="7"/>
  <c r="AF727" i="7"/>
  <c r="AF726" i="7"/>
  <c r="AF725" i="7"/>
  <c r="AF724" i="7"/>
  <c r="AF723" i="7"/>
  <c r="AF722" i="7"/>
  <c r="AF721" i="7"/>
  <c r="AF720" i="7"/>
  <c r="AF719" i="7"/>
  <c r="AF718" i="7"/>
  <c r="AF717" i="7"/>
  <c r="AF716" i="7"/>
  <c r="AF715" i="7"/>
  <c r="AF714" i="7"/>
  <c r="AF713" i="7"/>
  <c r="AF712" i="7"/>
  <c r="AF711" i="7"/>
  <c r="AF710" i="7"/>
  <c r="AF709" i="7"/>
  <c r="AF708" i="7"/>
  <c r="AF707" i="7"/>
  <c r="AF706" i="7"/>
  <c r="AF705" i="7"/>
  <c r="AF704" i="7"/>
  <c r="AF703" i="7"/>
  <c r="AF702" i="7"/>
  <c r="AF701" i="7"/>
  <c r="AF700" i="7"/>
  <c r="AF699" i="7"/>
  <c r="AF698" i="7"/>
  <c r="AF782" i="7"/>
  <c r="L781" i="7"/>
  <c r="AF774" i="7"/>
  <c r="M773" i="7"/>
  <c r="M772" i="7"/>
  <c r="M771" i="7"/>
  <c r="M770" i="7"/>
  <c r="M769" i="7"/>
  <c r="M768" i="7"/>
  <c r="M767" i="7"/>
  <c r="M766" i="7"/>
  <c r="M765" i="7"/>
  <c r="M764" i="7"/>
  <c r="M763" i="7"/>
  <c r="M762" i="7"/>
  <c r="M761" i="7"/>
  <c r="M760" i="7"/>
  <c r="M759" i="7"/>
  <c r="M758" i="7"/>
  <c r="M757" i="7"/>
  <c r="M756" i="7"/>
  <c r="M755" i="7"/>
  <c r="M754" i="7"/>
  <c r="M753" i="7"/>
  <c r="M752" i="7"/>
  <c r="M751" i="7"/>
  <c r="M750" i="7"/>
  <c r="M749" i="7"/>
  <c r="M748" i="7"/>
  <c r="M747" i="7"/>
  <c r="M746" i="7"/>
  <c r="M745" i="7"/>
  <c r="M744" i="7"/>
  <c r="M743" i="7"/>
  <c r="M742" i="7"/>
  <c r="M741" i="7"/>
  <c r="M740" i="7"/>
  <c r="M739" i="7"/>
  <c r="M738" i="7"/>
  <c r="M737" i="7"/>
  <c r="M736" i="7"/>
  <c r="M735" i="7"/>
  <c r="M734" i="7"/>
  <c r="M733" i="7"/>
  <c r="M732" i="7"/>
  <c r="M731" i="7"/>
  <c r="M730" i="7"/>
  <c r="M729" i="7"/>
  <c r="M728" i="7"/>
  <c r="M727" i="7"/>
  <c r="M726" i="7"/>
  <c r="M725" i="7"/>
  <c r="M724" i="7"/>
  <c r="M723" i="7"/>
  <c r="M722" i="7"/>
  <c r="M721" i="7"/>
  <c r="M720" i="7"/>
  <c r="M719" i="7"/>
  <c r="M718" i="7"/>
  <c r="M717" i="7"/>
  <c r="M716" i="7"/>
  <c r="M715" i="7"/>
  <c r="M714" i="7"/>
  <c r="M713" i="7"/>
  <c r="M712" i="7"/>
  <c r="M711" i="7"/>
  <c r="M710" i="7"/>
  <c r="M709" i="7"/>
  <c r="M708" i="7"/>
  <c r="M707" i="7"/>
  <c r="M706" i="7"/>
  <c r="M705" i="7"/>
  <c r="M704" i="7"/>
  <c r="M703" i="7"/>
  <c r="M702" i="7"/>
  <c r="M701" i="7"/>
  <c r="M700" i="7"/>
  <c r="M699" i="7"/>
  <c r="M698" i="7"/>
  <c r="M697" i="7"/>
  <c r="M696" i="7"/>
  <c r="M695" i="7"/>
  <c r="M694" i="7"/>
  <c r="M693" i="7"/>
  <c r="M692" i="7"/>
  <c r="M691" i="7"/>
  <c r="M690" i="7"/>
  <c r="M689" i="7"/>
  <c r="M688" i="7"/>
  <c r="M687" i="7"/>
  <c r="M686" i="7"/>
  <c r="M685" i="7"/>
  <c r="M684" i="7"/>
  <c r="M683" i="7"/>
  <c r="M682" i="7"/>
  <c r="M681" i="7"/>
  <c r="M680" i="7"/>
  <c r="M679" i="7"/>
  <c r="M904" i="7"/>
  <c r="L895" i="7"/>
  <c r="M872" i="7"/>
  <c r="L863" i="7"/>
  <c r="M840" i="7"/>
  <c r="L788" i="7"/>
  <c r="AF783" i="7"/>
  <c r="L782" i="7"/>
  <c r="AF775" i="7"/>
  <c r="L774" i="7"/>
  <c r="L773" i="7"/>
  <c r="L772" i="7"/>
  <c r="L771" i="7"/>
  <c r="L770" i="7"/>
  <c r="L769" i="7"/>
  <c r="L768" i="7"/>
  <c r="L767" i="7"/>
  <c r="L766" i="7"/>
  <c r="L765" i="7"/>
  <c r="L764" i="7"/>
  <c r="L763" i="7"/>
  <c r="L762" i="7"/>
  <c r="L761" i="7"/>
  <c r="L760" i="7"/>
  <c r="L759" i="7"/>
  <c r="L758" i="7"/>
  <c r="L757" i="7"/>
  <c r="L756" i="7"/>
  <c r="L755" i="7"/>
  <c r="L754" i="7"/>
  <c r="L753" i="7"/>
  <c r="L752" i="7"/>
  <c r="L751" i="7"/>
  <c r="L750" i="7"/>
  <c r="L749" i="7"/>
  <c r="L748" i="7"/>
  <c r="L747" i="7"/>
  <c r="L746" i="7"/>
  <c r="L745" i="7"/>
  <c r="L744" i="7"/>
  <c r="L743" i="7"/>
  <c r="L742" i="7"/>
  <c r="L741" i="7"/>
  <c r="L740" i="7"/>
  <c r="L739" i="7"/>
  <c r="L738" i="7"/>
  <c r="L737" i="7"/>
  <c r="L736" i="7"/>
  <c r="L735" i="7"/>
  <c r="L734" i="7"/>
  <c r="L733" i="7"/>
  <c r="L732" i="7"/>
  <c r="L731" i="7"/>
  <c r="L730" i="7"/>
  <c r="L729" i="7"/>
  <c r="L728" i="7"/>
  <c r="L727" i="7"/>
  <c r="L726" i="7"/>
  <c r="L725" i="7"/>
  <c r="L724" i="7"/>
  <c r="L723" i="7"/>
  <c r="L722" i="7"/>
  <c r="L721" i="7"/>
  <c r="L720" i="7"/>
  <c r="L719" i="7"/>
  <c r="L718" i="7"/>
  <c r="L717" i="7"/>
  <c r="L716" i="7"/>
  <c r="L715" i="7"/>
  <c r="L714" i="7"/>
  <c r="L713" i="7"/>
  <c r="L712" i="7"/>
  <c r="L711" i="7"/>
  <c r="L710" i="7"/>
  <c r="L709" i="7"/>
  <c r="L708" i="7"/>
  <c r="L707" i="7"/>
  <c r="L706" i="7"/>
  <c r="L705" i="7"/>
  <c r="L704" i="7"/>
  <c r="L785" i="7"/>
  <c r="AF778" i="7"/>
  <c r="L777" i="7"/>
  <c r="L784" i="7"/>
  <c r="L697" i="7"/>
  <c r="AF690" i="7"/>
  <c r="L689" i="7"/>
  <c r="AF682" i="7"/>
  <c r="L681" i="7"/>
  <c r="M896" i="7"/>
  <c r="L855" i="7"/>
  <c r="AF785" i="7"/>
  <c r="L702" i="7"/>
  <c r="L698" i="7"/>
  <c r="AF691" i="7"/>
  <c r="L690" i="7"/>
  <c r="AF683" i="7"/>
  <c r="L682" i="7"/>
  <c r="L775" i="7"/>
  <c r="AF692" i="7"/>
  <c r="L691" i="7"/>
  <c r="AF684" i="7"/>
  <c r="L683" i="7"/>
  <c r="M864" i="7"/>
  <c r="AF776" i="7"/>
  <c r="L703" i="7"/>
  <c r="L699" i="7"/>
  <c r="AF693" i="7"/>
  <c r="L692" i="7"/>
  <c r="AF685" i="7"/>
  <c r="L684" i="7"/>
  <c r="L789" i="7"/>
  <c r="L776" i="7"/>
  <c r="AF694" i="7"/>
  <c r="L693" i="7"/>
  <c r="AF686" i="7"/>
  <c r="L685" i="7"/>
  <c r="AF678" i="7"/>
  <c r="AF677" i="7"/>
  <c r="AF676" i="7"/>
  <c r="AF675" i="7"/>
  <c r="AF674" i="7"/>
  <c r="AF673" i="7"/>
  <c r="AF672" i="7"/>
  <c r="AF671" i="7"/>
  <c r="AF670" i="7"/>
  <c r="AF669" i="7"/>
  <c r="AF668" i="7"/>
  <c r="AF667" i="7"/>
  <c r="AF666" i="7"/>
  <c r="AF665" i="7"/>
  <c r="AF664" i="7"/>
  <c r="AF663" i="7"/>
  <c r="AF662" i="7"/>
  <c r="AF661" i="7"/>
  <c r="AF660" i="7"/>
  <c r="AF659" i="7"/>
  <c r="AF658" i="7"/>
  <c r="AF657" i="7"/>
  <c r="AF656" i="7"/>
  <c r="AF655" i="7"/>
  <c r="AF654" i="7"/>
  <c r="AF653" i="7"/>
  <c r="AF652" i="7"/>
  <c r="AF651" i="7"/>
  <c r="AF650" i="7"/>
  <c r="AF649" i="7"/>
  <c r="AF648" i="7"/>
  <c r="AF647" i="7"/>
  <c r="AF646" i="7"/>
  <c r="AF645" i="7"/>
  <c r="AF644" i="7"/>
  <c r="AF643" i="7"/>
  <c r="AF642" i="7"/>
  <c r="AF641" i="7"/>
  <c r="AF640" i="7"/>
  <c r="AF639" i="7"/>
  <c r="AF638" i="7"/>
  <c r="AF637" i="7"/>
  <c r="AF636" i="7"/>
  <c r="AF635" i="7"/>
  <c r="AF634" i="7"/>
  <c r="AF633" i="7"/>
  <c r="AF632" i="7"/>
  <c r="AF631" i="7"/>
  <c r="AF630" i="7"/>
  <c r="AF629" i="7"/>
  <c r="AF628" i="7"/>
  <c r="AF627" i="7"/>
  <c r="AF626" i="7"/>
  <c r="AF625" i="7"/>
  <c r="AF624" i="7"/>
  <c r="AF623" i="7"/>
  <c r="AF622" i="7"/>
  <c r="AF621" i="7"/>
  <c r="AF620" i="7"/>
  <c r="AF619" i="7"/>
  <c r="AF618" i="7"/>
  <c r="AF617" i="7"/>
  <c r="AF616" i="7"/>
  <c r="AF615" i="7"/>
  <c r="AF614" i="7"/>
  <c r="AF613" i="7"/>
  <c r="AF612" i="7"/>
  <c r="AF611" i="7"/>
  <c r="AF610" i="7"/>
  <c r="AF609" i="7"/>
  <c r="AF608" i="7"/>
  <c r="AF607" i="7"/>
  <c r="AF606" i="7"/>
  <c r="AF605" i="7"/>
  <c r="AF604" i="7"/>
  <c r="AF603" i="7"/>
  <c r="AF602" i="7"/>
  <c r="AF601" i="7"/>
  <c r="AF600" i="7"/>
  <c r="AF599" i="7"/>
  <c r="AF598" i="7"/>
  <c r="AF597" i="7"/>
  <c r="AF596" i="7"/>
  <c r="AF595" i="7"/>
  <c r="AF594" i="7"/>
  <c r="AF593" i="7"/>
  <c r="AF592" i="7"/>
  <c r="AF591" i="7"/>
  <c r="AF590" i="7"/>
  <c r="AF589" i="7"/>
  <c r="AF588" i="7"/>
  <c r="AF587" i="7"/>
  <c r="AF586" i="7"/>
  <c r="AF585" i="7"/>
  <c r="AF584" i="7"/>
  <c r="AF583" i="7"/>
  <c r="AF582" i="7"/>
  <c r="AF581" i="7"/>
  <c r="AF580" i="7"/>
  <c r="AF579" i="7"/>
  <c r="AF578" i="7"/>
  <c r="AF577" i="7"/>
  <c r="AF576" i="7"/>
  <c r="AF575" i="7"/>
  <c r="AF574" i="7"/>
  <c r="AF573" i="7"/>
  <c r="AF572" i="7"/>
  <c r="AF571" i="7"/>
  <c r="AF570" i="7"/>
  <c r="AF569" i="7"/>
  <c r="AF568" i="7"/>
  <c r="AF567" i="7"/>
  <c r="AF566" i="7"/>
  <c r="AF565" i="7"/>
  <c r="AF564" i="7"/>
  <c r="AF563" i="7"/>
  <c r="AF562" i="7"/>
  <c r="AF561" i="7"/>
  <c r="AF560" i="7"/>
  <c r="AF559" i="7"/>
  <c r="AF558" i="7"/>
  <c r="AF557" i="7"/>
  <c r="AF556" i="7"/>
  <c r="AF555" i="7"/>
  <c r="AF554" i="7"/>
  <c r="AF553" i="7"/>
  <c r="AF552" i="7"/>
  <c r="AF551" i="7"/>
  <c r="AF550" i="7"/>
  <c r="AF549" i="7"/>
  <c r="AF548" i="7"/>
  <c r="AF547" i="7"/>
  <c r="AF546" i="7"/>
  <c r="AF545" i="7"/>
  <c r="AF544" i="7"/>
  <c r="AF543" i="7"/>
  <c r="AF542" i="7"/>
  <c r="AF541" i="7"/>
  <c r="AF540" i="7"/>
  <c r="AF539" i="7"/>
  <c r="AF538" i="7"/>
  <c r="AF537" i="7"/>
  <c r="AF536" i="7"/>
  <c r="AF535" i="7"/>
  <c r="AF534" i="7"/>
  <c r="AF533" i="7"/>
  <c r="AF532" i="7"/>
  <c r="AF531" i="7"/>
  <c r="AF530" i="7"/>
  <c r="AF529" i="7"/>
  <c r="AF528" i="7"/>
  <c r="AF527" i="7"/>
  <c r="AF526" i="7"/>
  <c r="AF525" i="7"/>
  <c r="AF524" i="7"/>
  <c r="AF523" i="7"/>
  <c r="AF522" i="7"/>
  <c r="AF521" i="7"/>
  <c r="AF520" i="7"/>
  <c r="AF519" i="7"/>
  <c r="AF518" i="7"/>
  <c r="AF517" i="7"/>
  <c r="AF516" i="7"/>
  <c r="AF515" i="7"/>
  <c r="L887" i="7"/>
  <c r="AF784" i="7"/>
  <c r="L701" i="7"/>
  <c r="AF697" i="7"/>
  <c r="L696" i="7"/>
  <c r="AF689" i="7"/>
  <c r="L688" i="7"/>
  <c r="AF681" i="7"/>
  <c r="L680" i="7"/>
  <c r="AF688" i="7"/>
  <c r="M677" i="7"/>
  <c r="L676" i="7"/>
  <c r="M669" i="7"/>
  <c r="L668" i="7"/>
  <c r="M661" i="7"/>
  <c r="L660" i="7"/>
  <c r="M653" i="7"/>
  <c r="L652" i="7"/>
  <c r="M645" i="7"/>
  <c r="L644" i="7"/>
  <c r="M637" i="7"/>
  <c r="L636" i="7"/>
  <c r="M629" i="7"/>
  <c r="L628" i="7"/>
  <c r="M621" i="7"/>
  <c r="L620" i="7"/>
  <c r="M613" i="7"/>
  <c r="L612" i="7"/>
  <c r="M605" i="7"/>
  <c r="L604" i="7"/>
  <c r="M597" i="7"/>
  <c r="L596" i="7"/>
  <c r="M589" i="7"/>
  <c r="L588" i="7"/>
  <c r="M581" i="7"/>
  <c r="L580" i="7"/>
  <c r="M573" i="7"/>
  <c r="L572" i="7"/>
  <c r="M565" i="7"/>
  <c r="L564" i="7"/>
  <c r="M557" i="7"/>
  <c r="L556" i="7"/>
  <c r="M549" i="7"/>
  <c r="L548" i="7"/>
  <c r="M541" i="7"/>
  <c r="L540" i="7"/>
  <c r="M533" i="7"/>
  <c r="L532" i="7"/>
  <c r="M525" i="7"/>
  <c r="L524" i="7"/>
  <c r="M517" i="7"/>
  <c r="L516" i="7"/>
  <c r="L694" i="7"/>
  <c r="M678" i="7"/>
  <c r="L677" i="7"/>
  <c r="M670" i="7"/>
  <c r="L669" i="7"/>
  <c r="M662" i="7"/>
  <c r="L661" i="7"/>
  <c r="M654" i="7"/>
  <c r="L653" i="7"/>
  <c r="M646" i="7"/>
  <c r="L645" i="7"/>
  <c r="M638" i="7"/>
  <c r="L637" i="7"/>
  <c r="M630" i="7"/>
  <c r="L629" i="7"/>
  <c r="M622" i="7"/>
  <c r="L621" i="7"/>
  <c r="M614" i="7"/>
  <c r="L613" i="7"/>
  <c r="M606" i="7"/>
  <c r="L605" i="7"/>
  <c r="M598" i="7"/>
  <c r="L597" i="7"/>
  <c r="M590" i="7"/>
  <c r="L589" i="7"/>
  <c r="M582" i="7"/>
  <c r="L581" i="7"/>
  <c r="M574" i="7"/>
  <c r="L573" i="7"/>
  <c r="M566" i="7"/>
  <c r="L565" i="7"/>
  <c r="M558" i="7"/>
  <c r="L557" i="7"/>
  <c r="M550" i="7"/>
  <c r="L549" i="7"/>
  <c r="M542" i="7"/>
  <c r="L541" i="7"/>
  <c r="M534" i="7"/>
  <c r="L533" i="7"/>
  <c r="M526" i="7"/>
  <c r="L525" i="7"/>
  <c r="M518" i="7"/>
  <c r="L517" i="7"/>
  <c r="AF695" i="7"/>
  <c r="AF679" i="7"/>
  <c r="L678" i="7"/>
  <c r="M671" i="7"/>
  <c r="L670" i="7"/>
  <c r="M663" i="7"/>
  <c r="L662" i="7"/>
  <c r="M655" i="7"/>
  <c r="L654" i="7"/>
  <c r="M647" i="7"/>
  <c r="L646" i="7"/>
  <c r="M639" i="7"/>
  <c r="L638" i="7"/>
  <c r="M631" i="7"/>
  <c r="L630" i="7"/>
  <c r="M623" i="7"/>
  <c r="L622" i="7"/>
  <c r="M615" i="7"/>
  <c r="L614" i="7"/>
  <c r="M607" i="7"/>
  <c r="L606" i="7"/>
  <c r="M599" i="7"/>
  <c r="L598" i="7"/>
  <c r="M591" i="7"/>
  <c r="L590" i="7"/>
  <c r="M583" i="7"/>
  <c r="L582" i="7"/>
  <c r="M575" i="7"/>
  <c r="L574" i="7"/>
  <c r="M567" i="7"/>
  <c r="L566" i="7"/>
  <c r="M559" i="7"/>
  <c r="L558" i="7"/>
  <c r="M551" i="7"/>
  <c r="L550" i="7"/>
  <c r="M543" i="7"/>
  <c r="L542" i="7"/>
  <c r="M535" i="7"/>
  <c r="L534" i="7"/>
  <c r="M527" i="7"/>
  <c r="L526" i="7"/>
  <c r="M519" i="7"/>
  <c r="L518" i="7"/>
  <c r="L695" i="7"/>
  <c r="L679" i="7"/>
  <c r="M672" i="7"/>
  <c r="L671" i="7"/>
  <c r="M664" i="7"/>
  <c r="L663" i="7"/>
  <c r="M656" i="7"/>
  <c r="L655" i="7"/>
  <c r="M648" i="7"/>
  <c r="L647" i="7"/>
  <c r="M640" i="7"/>
  <c r="L639" i="7"/>
  <c r="M632" i="7"/>
  <c r="L631" i="7"/>
  <c r="M624" i="7"/>
  <c r="L623" i="7"/>
  <c r="M616" i="7"/>
  <c r="L615" i="7"/>
  <c r="M608" i="7"/>
  <c r="L607" i="7"/>
  <c r="M600" i="7"/>
  <c r="L599" i="7"/>
  <c r="M592" i="7"/>
  <c r="L591" i="7"/>
  <c r="AF696" i="7"/>
  <c r="AF680" i="7"/>
  <c r="M673" i="7"/>
  <c r="L672" i="7"/>
  <c r="M665" i="7"/>
  <c r="L664" i="7"/>
  <c r="M657" i="7"/>
  <c r="L656" i="7"/>
  <c r="M649" i="7"/>
  <c r="L648" i="7"/>
  <c r="M641" i="7"/>
  <c r="L640" i="7"/>
  <c r="M633" i="7"/>
  <c r="L632" i="7"/>
  <c r="M625" i="7"/>
  <c r="L624" i="7"/>
  <c r="M617" i="7"/>
  <c r="L616" i="7"/>
  <c r="M609" i="7"/>
  <c r="L608" i="7"/>
  <c r="M601" i="7"/>
  <c r="L600" i="7"/>
  <c r="M593" i="7"/>
  <c r="L592" i="7"/>
  <c r="M585" i="7"/>
  <c r="L584" i="7"/>
  <c r="M577" i="7"/>
  <c r="L576" i="7"/>
  <c r="M569" i="7"/>
  <c r="L568" i="7"/>
  <c r="M561" i="7"/>
  <c r="L560" i="7"/>
  <c r="M553" i="7"/>
  <c r="L552" i="7"/>
  <c r="M545" i="7"/>
  <c r="L544" i="7"/>
  <c r="M537" i="7"/>
  <c r="L536" i="7"/>
  <c r="M529" i="7"/>
  <c r="L528" i="7"/>
  <c r="M521" i="7"/>
  <c r="L520" i="7"/>
  <c r="L919" i="7"/>
  <c r="AF777" i="7"/>
  <c r="L686" i="7"/>
  <c r="M674" i="7"/>
  <c r="L673" i="7"/>
  <c r="M666" i="7"/>
  <c r="L665" i="7"/>
  <c r="M658" i="7"/>
  <c r="L657" i="7"/>
  <c r="M650" i="7"/>
  <c r="L649" i="7"/>
  <c r="M642" i="7"/>
  <c r="L641" i="7"/>
  <c r="M634" i="7"/>
  <c r="L633" i="7"/>
  <c r="M626" i="7"/>
  <c r="L625" i="7"/>
  <c r="M618" i="7"/>
  <c r="L617" i="7"/>
  <c r="M610" i="7"/>
  <c r="L609" i="7"/>
  <c r="M602" i="7"/>
  <c r="L601" i="7"/>
  <c r="M594" i="7"/>
  <c r="L593" i="7"/>
  <c r="M586" i="7"/>
  <c r="L585" i="7"/>
  <c r="M578" i="7"/>
  <c r="L577" i="7"/>
  <c r="M570" i="7"/>
  <c r="L569" i="7"/>
  <c r="M562" i="7"/>
  <c r="L561" i="7"/>
  <c r="M554" i="7"/>
  <c r="L553" i="7"/>
  <c r="M546" i="7"/>
  <c r="L545" i="7"/>
  <c r="M538" i="7"/>
  <c r="L537" i="7"/>
  <c r="M530" i="7"/>
  <c r="L529" i="7"/>
  <c r="M522" i="7"/>
  <c r="L521" i="7"/>
  <c r="AF514" i="7"/>
  <c r="AF513" i="7"/>
  <c r="AF512" i="7"/>
  <c r="AF511" i="7"/>
  <c r="AF510" i="7"/>
  <c r="AF509" i="7"/>
  <c r="AF508" i="7"/>
  <c r="AF507" i="7"/>
  <c r="AF506" i="7"/>
  <c r="AF505" i="7"/>
  <c r="AF504" i="7"/>
  <c r="AF503" i="7"/>
  <c r="AF502" i="7"/>
  <c r="AF501" i="7"/>
  <c r="AF500" i="7"/>
  <c r="AF499" i="7"/>
  <c r="AF498" i="7"/>
  <c r="AF497" i="7"/>
  <c r="AF496" i="7"/>
  <c r="AF495" i="7"/>
  <c r="AF494" i="7"/>
  <c r="AF493" i="7"/>
  <c r="AF492" i="7"/>
  <c r="AF491" i="7"/>
  <c r="AF490" i="7"/>
  <c r="AF489" i="7"/>
  <c r="AF488" i="7"/>
  <c r="AF487" i="7"/>
  <c r="AF486" i="7"/>
  <c r="AF485" i="7"/>
  <c r="AF484" i="7"/>
  <c r="AF483" i="7"/>
  <c r="AF482" i="7"/>
  <c r="AF481" i="7"/>
  <c r="AF480" i="7"/>
  <c r="AF479" i="7"/>
  <c r="AF478" i="7"/>
  <c r="AF477" i="7"/>
  <c r="AF476" i="7"/>
  <c r="AF475" i="7"/>
  <c r="AF474" i="7"/>
  <c r="AF473" i="7"/>
  <c r="AF472" i="7"/>
  <c r="AF471" i="7"/>
  <c r="AF470" i="7"/>
  <c r="AF469" i="7"/>
  <c r="L700" i="7"/>
  <c r="L687" i="7"/>
  <c r="M676" i="7"/>
  <c r="L675" i="7"/>
  <c r="M668" i="7"/>
  <c r="L667" i="7"/>
  <c r="M660" i="7"/>
  <c r="L659" i="7"/>
  <c r="M652" i="7"/>
  <c r="L651" i="7"/>
  <c r="M644" i="7"/>
  <c r="L643" i="7"/>
  <c r="M636" i="7"/>
  <c r="L635" i="7"/>
  <c r="M628" i="7"/>
  <c r="L627" i="7"/>
  <c r="M620" i="7"/>
  <c r="L619" i="7"/>
  <c r="M612" i="7"/>
  <c r="L611" i="7"/>
  <c r="M604" i="7"/>
  <c r="L603" i="7"/>
  <c r="M596" i="7"/>
  <c r="L595" i="7"/>
  <c r="M588" i="7"/>
  <c r="L587" i="7"/>
  <c r="M580" i="7"/>
  <c r="L579" i="7"/>
  <c r="M572" i="7"/>
  <c r="L571" i="7"/>
  <c r="M564" i="7"/>
  <c r="L563" i="7"/>
  <c r="M556" i="7"/>
  <c r="L555" i="7"/>
  <c r="M548" i="7"/>
  <c r="L547" i="7"/>
  <c r="M540" i="7"/>
  <c r="L539" i="7"/>
  <c r="M532" i="7"/>
  <c r="L531" i="7"/>
  <c r="M524" i="7"/>
  <c r="L523" i="7"/>
  <c r="M516" i="7"/>
  <c r="L515" i="7"/>
  <c r="L514" i="7"/>
  <c r="L513" i="7"/>
  <c r="L512" i="7"/>
  <c r="L511" i="7"/>
  <c r="L510" i="7"/>
  <c r="L509" i="7"/>
  <c r="L508" i="7"/>
  <c r="L507" i="7"/>
  <c r="L506" i="7"/>
  <c r="L505" i="7"/>
  <c r="L504" i="7"/>
  <c r="L503" i="7"/>
  <c r="L502" i="7"/>
  <c r="L501" i="7"/>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583" i="7"/>
  <c r="L567" i="7"/>
  <c r="L551" i="7"/>
  <c r="L535" i="7"/>
  <c r="L519" i="7"/>
  <c r="M472" i="7"/>
  <c r="L471" i="7"/>
  <c r="L674" i="7"/>
  <c r="M651" i="7"/>
  <c r="L642" i="7"/>
  <c r="M619" i="7"/>
  <c r="L610" i="7"/>
  <c r="M587" i="7"/>
  <c r="M571" i="7"/>
  <c r="M555" i="7"/>
  <c r="M539" i="7"/>
  <c r="M523" i="7"/>
  <c r="M513" i="7"/>
  <c r="M509" i="7"/>
  <c r="M505" i="7"/>
  <c r="M501" i="7"/>
  <c r="M497" i="7"/>
  <c r="M493" i="7"/>
  <c r="M489" i="7"/>
  <c r="M485" i="7"/>
  <c r="M481" i="7"/>
  <c r="M477" i="7"/>
  <c r="M473" i="7"/>
  <c r="L472" i="7"/>
  <c r="M584" i="7"/>
  <c r="M568" i="7"/>
  <c r="M552" i="7"/>
  <c r="M536" i="7"/>
  <c r="M520" i="7"/>
  <c r="L473" i="7"/>
  <c r="M675" i="7"/>
  <c r="L666" i="7"/>
  <c r="M643" i="7"/>
  <c r="L634" i="7"/>
  <c r="M611" i="7"/>
  <c r="L602" i="7"/>
  <c r="L578" i="7"/>
  <c r="L562" i="7"/>
  <c r="L546" i="7"/>
  <c r="L530" i="7"/>
  <c r="M514" i="7"/>
  <c r="M510" i="7"/>
  <c r="M506" i="7"/>
  <c r="M502" i="7"/>
  <c r="M498" i="7"/>
  <c r="M494" i="7"/>
  <c r="M490" i="7"/>
  <c r="M486" i="7"/>
  <c r="M482" i="7"/>
  <c r="M478" i="7"/>
  <c r="M474" i="7"/>
  <c r="L575" i="7"/>
  <c r="L559" i="7"/>
  <c r="L543" i="7"/>
  <c r="L527" i="7"/>
  <c r="AF468" i="7"/>
  <c r="AF467" i="7"/>
  <c r="AF466" i="7"/>
  <c r="AF465" i="7"/>
  <c r="AF464" i="7"/>
  <c r="AF463" i="7"/>
  <c r="AF462" i="7"/>
  <c r="AF461" i="7"/>
  <c r="AF460" i="7"/>
  <c r="AF459" i="7"/>
  <c r="AF458" i="7"/>
  <c r="AF457" i="7"/>
  <c r="AF456" i="7"/>
  <c r="AF455" i="7"/>
  <c r="AF454" i="7"/>
  <c r="AF453" i="7"/>
  <c r="AF452" i="7"/>
  <c r="AF451" i="7"/>
  <c r="AF450" i="7"/>
  <c r="AF449" i="7"/>
  <c r="AF448" i="7"/>
  <c r="AF447" i="7"/>
  <c r="AF446" i="7"/>
  <c r="AF445" i="7"/>
  <c r="AF444" i="7"/>
  <c r="AF443" i="7"/>
  <c r="AF442" i="7"/>
  <c r="AF441" i="7"/>
  <c r="AF440" i="7"/>
  <c r="AF439" i="7"/>
  <c r="AF438" i="7"/>
  <c r="AF437" i="7"/>
  <c r="AF436" i="7"/>
  <c r="AF435" i="7"/>
  <c r="AF434" i="7"/>
  <c r="AF433" i="7"/>
  <c r="AF432" i="7"/>
  <c r="AF431" i="7"/>
  <c r="AF430" i="7"/>
  <c r="AF429" i="7"/>
  <c r="AF428" i="7"/>
  <c r="AF427" i="7"/>
  <c r="AF426" i="7"/>
  <c r="AF425" i="7"/>
  <c r="AF424" i="7"/>
  <c r="AF423" i="7"/>
  <c r="AF422" i="7"/>
  <c r="AF421" i="7"/>
  <c r="AF420" i="7"/>
  <c r="AF419" i="7"/>
  <c r="AF418" i="7"/>
  <c r="AF417" i="7"/>
  <c r="AF416" i="7"/>
  <c r="AF415" i="7"/>
  <c r="AF414" i="7"/>
  <c r="AF413" i="7"/>
  <c r="AF412" i="7"/>
  <c r="AF411" i="7"/>
  <c r="AF410" i="7"/>
  <c r="AF409" i="7"/>
  <c r="AF408" i="7"/>
  <c r="AF407" i="7"/>
  <c r="AF406" i="7"/>
  <c r="AF405" i="7"/>
  <c r="AF404" i="7"/>
  <c r="AF403" i="7"/>
  <c r="AF402" i="7"/>
  <c r="AF401" i="7"/>
  <c r="AF400" i="7"/>
  <c r="AF399" i="7"/>
  <c r="AF398" i="7"/>
  <c r="AF397" i="7"/>
  <c r="AF396" i="7"/>
  <c r="AF395" i="7"/>
  <c r="AF394" i="7"/>
  <c r="AF393" i="7"/>
  <c r="AF392" i="7"/>
  <c r="AF391" i="7"/>
  <c r="AF390" i="7"/>
  <c r="AF389" i="7"/>
  <c r="AF388" i="7"/>
  <c r="AF387" i="7"/>
  <c r="AF386" i="7"/>
  <c r="AF385" i="7"/>
  <c r="AF384" i="7"/>
  <c r="AF383" i="7"/>
  <c r="AF382" i="7"/>
  <c r="AF381" i="7"/>
  <c r="AF380" i="7"/>
  <c r="AF379" i="7"/>
  <c r="AF378" i="7"/>
  <c r="AF377" i="7"/>
  <c r="AF376" i="7"/>
  <c r="AF375" i="7"/>
  <c r="AF374" i="7"/>
  <c r="AF373" i="7"/>
  <c r="AF372" i="7"/>
  <c r="AF371" i="7"/>
  <c r="AF370" i="7"/>
  <c r="AF369" i="7"/>
  <c r="AF368" i="7"/>
  <c r="AF367" i="7"/>
  <c r="AF366" i="7"/>
  <c r="AF365" i="7"/>
  <c r="AF364" i="7"/>
  <c r="AF363" i="7"/>
  <c r="AF362" i="7"/>
  <c r="AF361" i="7"/>
  <c r="AF360" i="7"/>
  <c r="AF359" i="7"/>
  <c r="AF358" i="7"/>
  <c r="AF357" i="7"/>
  <c r="AF356" i="7"/>
  <c r="AF355" i="7"/>
  <c r="AF354" i="7"/>
  <c r="AF353" i="7"/>
  <c r="AF352" i="7"/>
  <c r="AF351" i="7"/>
  <c r="AF350" i="7"/>
  <c r="AF349" i="7"/>
  <c r="AF348" i="7"/>
  <c r="AF347" i="7"/>
  <c r="AF346" i="7"/>
  <c r="AF345" i="7"/>
  <c r="AF344" i="7"/>
  <c r="AF343" i="7"/>
  <c r="AF342" i="7"/>
  <c r="AF341" i="7"/>
  <c r="AF340" i="7"/>
  <c r="AF339" i="7"/>
  <c r="AF338" i="7"/>
  <c r="AF337" i="7"/>
  <c r="AF336" i="7"/>
  <c r="AF335" i="7"/>
  <c r="AF334" i="7"/>
  <c r="AF333" i="7"/>
  <c r="AF332" i="7"/>
  <c r="AF331" i="7"/>
  <c r="AF330" i="7"/>
  <c r="AF329" i="7"/>
  <c r="AF328" i="7"/>
  <c r="AF327" i="7"/>
  <c r="AF326" i="7"/>
  <c r="AF325" i="7"/>
  <c r="AF324" i="7"/>
  <c r="AF323" i="7"/>
  <c r="AF322" i="7"/>
  <c r="AF321" i="7"/>
  <c r="AF320" i="7"/>
  <c r="AF319" i="7"/>
  <c r="AF318" i="7"/>
  <c r="AF317" i="7"/>
  <c r="AF316" i="7"/>
  <c r="AF315" i="7"/>
  <c r="AF314" i="7"/>
  <c r="AF313" i="7"/>
  <c r="AF312" i="7"/>
  <c r="AF311" i="7"/>
  <c r="AF310" i="7"/>
  <c r="AF309" i="7"/>
  <c r="AF308" i="7"/>
  <c r="AF307" i="7"/>
  <c r="AF306" i="7"/>
  <c r="AF305" i="7"/>
  <c r="AF304" i="7"/>
  <c r="AF303" i="7"/>
  <c r="AF302" i="7"/>
  <c r="AF301" i="7"/>
  <c r="AF300" i="7"/>
  <c r="AF299" i="7"/>
  <c r="AF298" i="7"/>
  <c r="AF297" i="7"/>
  <c r="AF296" i="7"/>
  <c r="AF295" i="7"/>
  <c r="AF294" i="7"/>
  <c r="AF293" i="7"/>
  <c r="AF292" i="7"/>
  <c r="AF291" i="7"/>
  <c r="AF290" i="7"/>
  <c r="AF289" i="7"/>
  <c r="AF288" i="7"/>
  <c r="AF287" i="7"/>
  <c r="AF286" i="7"/>
  <c r="AF285" i="7"/>
  <c r="AF284" i="7"/>
  <c r="AF283" i="7"/>
  <c r="AF282" i="7"/>
  <c r="AF281" i="7"/>
  <c r="AF280" i="7"/>
  <c r="AF279" i="7"/>
  <c r="AF278" i="7"/>
  <c r="AF277" i="7"/>
  <c r="AF276" i="7"/>
  <c r="AF275" i="7"/>
  <c r="AF274" i="7"/>
  <c r="AF273" i="7"/>
  <c r="AF272" i="7"/>
  <c r="AF271" i="7"/>
  <c r="AF270" i="7"/>
  <c r="AF269" i="7"/>
  <c r="AF268" i="7"/>
  <c r="AF267" i="7"/>
  <c r="AF266" i="7"/>
  <c r="AF265" i="7"/>
  <c r="AF264" i="7"/>
  <c r="AF263" i="7"/>
  <c r="AF262" i="7"/>
  <c r="AF261" i="7"/>
  <c r="AF260" i="7"/>
  <c r="AF259" i="7"/>
  <c r="AF258" i="7"/>
  <c r="AF257" i="7"/>
  <c r="AF256" i="7"/>
  <c r="AF255" i="7"/>
  <c r="AF254" i="7"/>
  <c r="AF253" i="7"/>
  <c r="AF252" i="7"/>
  <c r="AF251" i="7"/>
  <c r="AF250" i="7"/>
  <c r="AF249" i="7"/>
  <c r="AF248" i="7"/>
  <c r="AF247" i="7"/>
  <c r="AF246" i="7"/>
  <c r="AF245" i="7"/>
  <c r="AF244" i="7"/>
  <c r="AF243" i="7"/>
  <c r="AF242" i="7"/>
  <c r="AF241" i="7"/>
  <c r="AF240" i="7"/>
  <c r="AF239" i="7"/>
  <c r="AF238" i="7"/>
  <c r="AF237" i="7"/>
  <c r="AF236" i="7"/>
  <c r="AF235" i="7"/>
  <c r="L783" i="7"/>
  <c r="M667" i="7"/>
  <c r="L658" i="7"/>
  <c r="M635" i="7"/>
  <c r="L626" i="7"/>
  <c r="M603" i="7"/>
  <c r="L594" i="7"/>
  <c r="M579" i="7"/>
  <c r="M563" i="7"/>
  <c r="M547" i="7"/>
  <c r="M531" i="7"/>
  <c r="M515" i="7"/>
  <c r="M511" i="7"/>
  <c r="M507" i="7"/>
  <c r="M503" i="7"/>
  <c r="M499" i="7"/>
  <c r="M495" i="7"/>
  <c r="M491" i="7"/>
  <c r="M487" i="7"/>
  <c r="M483" i="7"/>
  <c r="M479" i="7"/>
  <c r="M475" i="7"/>
  <c r="M469" i="7"/>
  <c r="M468" i="7"/>
  <c r="M467" i="7"/>
  <c r="M466" i="7"/>
  <c r="M465" i="7"/>
  <c r="M464" i="7"/>
  <c r="M463" i="7"/>
  <c r="M462" i="7"/>
  <c r="M461" i="7"/>
  <c r="M460" i="7"/>
  <c r="M459" i="7"/>
  <c r="M458" i="7"/>
  <c r="M457" i="7"/>
  <c r="M456" i="7"/>
  <c r="M455" i="7"/>
  <c r="M454" i="7"/>
  <c r="M453" i="7"/>
  <c r="M452" i="7"/>
  <c r="M451" i="7"/>
  <c r="M450" i="7"/>
  <c r="M449" i="7"/>
  <c r="M448" i="7"/>
  <c r="M447" i="7"/>
  <c r="M446" i="7"/>
  <c r="M445" i="7"/>
  <c r="M444" i="7"/>
  <c r="M443" i="7"/>
  <c r="M442" i="7"/>
  <c r="M441" i="7"/>
  <c r="M440" i="7"/>
  <c r="M439" i="7"/>
  <c r="M438" i="7"/>
  <c r="M437" i="7"/>
  <c r="M436" i="7"/>
  <c r="M435" i="7"/>
  <c r="M434" i="7"/>
  <c r="M433" i="7"/>
  <c r="M432" i="7"/>
  <c r="M431" i="7"/>
  <c r="M430" i="7"/>
  <c r="M429" i="7"/>
  <c r="M428" i="7"/>
  <c r="M427" i="7"/>
  <c r="M426" i="7"/>
  <c r="M425" i="7"/>
  <c r="M424" i="7"/>
  <c r="M423" i="7"/>
  <c r="M422" i="7"/>
  <c r="M421" i="7"/>
  <c r="M420" i="7"/>
  <c r="M419" i="7"/>
  <c r="M418" i="7"/>
  <c r="M417" i="7"/>
  <c r="M416" i="7"/>
  <c r="M415" i="7"/>
  <c r="M414" i="7"/>
  <c r="M413" i="7"/>
  <c r="M412" i="7"/>
  <c r="M411" i="7"/>
  <c r="M410" i="7"/>
  <c r="M409" i="7"/>
  <c r="M408" i="7"/>
  <c r="M407" i="7"/>
  <c r="M406" i="7"/>
  <c r="M405" i="7"/>
  <c r="M404" i="7"/>
  <c r="M403" i="7"/>
  <c r="M402" i="7"/>
  <c r="M401" i="7"/>
  <c r="M400" i="7"/>
  <c r="M399" i="7"/>
  <c r="M398" i="7"/>
  <c r="M397" i="7"/>
  <c r="M396" i="7"/>
  <c r="M395" i="7"/>
  <c r="M394" i="7"/>
  <c r="M393" i="7"/>
  <c r="M392" i="7"/>
  <c r="M391" i="7"/>
  <c r="M390" i="7"/>
  <c r="M389" i="7"/>
  <c r="M388" i="7"/>
  <c r="M387" i="7"/>
  <c r="M386" i="7"/>
  <c r="M385" i="7"/>
  <c r="M384" i="7"/>
  <c r="M383" i="7"/>
  <c r="M382" i="7"/>
  <c r="M381" i="7"/>
  <c r="M380" i="7"/>
  <c r="M379" i="7"/>
  <c r="M378" i="7"/>
  <c r="M377" i="7"/>
  <c r="M376" i="7"/>
  <c r="M375" i="7"/>
  <c r="M374" i="7"/>
  <c r="M373" i="7"/>
  <c r="M372" i="7"/>
  <c r="M371" i="7"/>
  <c r="M370" i="7"/>
  <c r="M369" i="7"/>
  <c r="M368" i="7"/>
  <c r="M367" i="7"/>
  <c r="M366" i="7"/>
  <c r="M365" i="7"/>
  <c r="M364" i="7"/>
  <c r="M363" i="7"/>
  <c r="M362" i="7"/>
  <c r="M361" i="7"/>
  <c r="M360" i="7"/>
  <c r="M359" i="7"/>
  <c r="M358" i="7"/>
  <c r="M357" i="7"/>
  <c r="M356" i="7"/>
  <c r="M355" i="7"/>
  <c r="M354" i="7"/>
  <c r="M353" i="7"/>
  <c r="M352" i="7"/>
  <c r="M351" i="7"/>
  <c r="M350" i="7"/>
  <c r="M349" i="7"/>
  <c r="M348" i="7"/>
  <c r="M347" i="7"/>
  <c r="M346" i="7"/>
  <c r="M345" i="7"/>
  <c r="M344" i="7"/>
  <c r="M343" i="7"/>
  <c r="M342" i="7"/>
  <c r="M341" i="7"/>
  <c r="M340" i="7"/>
  <c r="M339" i="7"/>
  <c r="M338" i="7"/>
  <c r="M337" i="7"/>
  <c r="M336" i="7"/>
  <c r="M335" i="7"/>
  <c r="M334" i="7"/>
  <c r="M333" i="7"/>
  <c r="M332" i="7"/>
  <c r="M331" i="7"/>
  <c r="M330" i="7"/>
  <c r="M329" i="7"/>
  <c r="M328" i="7"/>
  <c r="M327" i="7"/>
  <c r="M326" i="7"/>
  <c r="M325" i="7"/>
  <c r="M324" i="7"/>
  <c r="M323" i="7"/>
  <c r="M322" i="7"/>
  <c r="M659" i="7"/>
  <c r="L650" i="7"/>
  <c r="M627" i="7"/>
  <c r="L618" i="7"/>
  <c r="M595" i="7"/>
  <c r="L586" i="7"/>
  <c r="L570" i="7"/>
  <c r="L554" i="7"/>
  <c r="L538" i="7"/>
  <c r="L522" i="7"/>
  <c r="M512" i="7"/>
  <c r="M508" i="7"/>
  <c r="M504" i="7"/>
  <c r="M500" i="7"/>
  <c r="M496" i="7"/>
  <c r="M492" i="7"/>
  <c r="M488" i="7"/>
  <c r="M484" i="7"/>
  <c r="M480" i="7"/>
  <c r="M476" i="7"/>
  <c r="M471" i="7"/>
  <c r="L470" i="7"/>
  <c r="M316" i="7"/>
  <c r="L315" i="7"/>
  <c r="M308" i="7"/>
  <c r="L307" i="7"/>
  <c r="M300" i="7"/>
  <c r="L299" i="7"/>
  <c r="M292" i="7"/>
  <c r="L291" i="7"/>
  <c r="M284" i="7"/>
  <c r="L283" i="7"/>
  <c r="M276" i="7"/>
  <c r="L275" i="7"/>
  <c r="M268" i="7"/>
  <c r="L267" i="7"/>
  <c r="M260" i="7"/>
  <c r="L259" i="7"/>
  <c r="M252" i="7"/>
  <c r="L251" i="7"/>
  <c r="M244" i="7"/>
  <c r="L243" i="7"/>
  <c r="M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M576" i="7"/>
  <c r="L467" i="7"/>
  <c r="L463" i="7"/>
  <c r="L459" i="7"/>
  <c r="L455" i="7"/>
  <c r="L451" i="7"/>
  <c r="L447" i="7"/>
  <c r="L443" i="7"/>
  <c r="L439" i="7"/>
  <c r="L435" i="7"/>
  <c r="L431" i="7"/>
  <c r="L427" i="7"/>
  <c r="L423" i="7"/>
  <c r="L419" i="7"/>
  <c r="L415" i="7"/>
  <c r="L411" i="7"/>
  <c r="L407" i="7"/>
  <c r="L403" i="7"/>
  <c r="L399" i="7"/>
  <c r="L395" i="7"/>
  <c r="L391" i="7"/>
  <c r="L387" i="7"/>
  <c r="L383" i="7"/>
  <c r="L379" i="7"/>
  <c r="L375" i="7"/>
  <c r="L371" i="7"/>
  <c r="L367" i="7"/>
  <c r="L363" i="7"/>
  <c r="L359" i="7"/>
  <c r="L355" i="7"/>
  <c r="L351" i="7"/>
  <c r="L347" i="7"/>
  <c r="L343" i="7"/>
  <c r="L339" i="7"/>
  <c r="L335" i="7"/>
  <c r="L331" i="7"/>
  <c r="L327" i="7"/>
  <c r="L323" i="7"/>
  <c r="M317" i="7"/>
  <c r="L316" i="7"/>
  <c r="M309" i="7"/>
  <c r="L308" i="7"/>
  <c r="M301" i="7"/>
  <c r="L300" i="7"/>
  <c r="M293" i="7"/>
  <c r="L292" i="7"/>
  <c r="M285" i="7"/>
  <c r="L284" i="7"/>
  <c r="M277" i="7"/>
  <c r="L276" i="7"/>
  <c r="M269" i="7"/>
  <c r="L268" i="7"/>
  <c r="M261" i="7"/>
  <c r="L260" i="7"/>
  <c r="M253" i="7"/>
  <c r="L252" i="7"/>
  <c r="M245" i="7"/>
  <c r="L244" i="7"/>
  <c r="M237" i="7"/>
  <c r="L236" i="7"/>
  <c r="M560" i="7"/>
  <c r="M318" i="7"/>
  <c r="L317" i="7"/>
  <c r="M310" i="7"/>
  <c r="L309" i="7"/>
  <c r="M302" i="7"/>
  <c r="L301" i="7"/>
  <c r="M294" i="7"/>
  <c r="L293" i="7"/>
  <c r="M286" i="7"/>
  <c r="L285" i="7"/>
  <c r="M278" i="7"/>
  <c r="L277" i="7"/>
  <c r="M270" i="7"/>
  <c r="L269" i="7"/>
  <c r="M262" i="7"/>
  <c r="L261" i="7"/>
  <c r="M254" i="7"/>
  <c r="L253" i="7"/>
  <c r="M246" i="7"/>
  <c r="L245" i="7"/>
  <c r="M238" i="7"/>
  <c r="L237" i="7"/>
  <c r="M544" i="7"/>
  <c r="L468" i="7"/>
  <c r="L464" i="7"/>
  <c r="L460" i="7"/>
  <c r="L456" i="7"/>
  <c r="L452" i="7"/>
  <c r="L448" i="7"/>
  <c r="L444" i="7"/>
  <c r="L440" i="7"/>
  <c r="L436" i="7"/>
  <c r="L432" i="7"/>
  <c r="L428" i="7"/>
  <c r="L424" i="7"/>
  <c r="L420" i="7"/>
  <c r="L416" i="7"/>
  <c r="L412" i="7"/>
  <c r="L408" i="7"/>
  <c r="L404" i="7"/>
  <c r="L400" i="7"/>
  <c r="L396" i="7"/>
  <c r="L392" i="7"/>
  <c r="L388" i="7"/>
  <c r="L384" i="7"/>
  <c r="L380" i="7"/>
  <c r="L376" i="7"/>
  <c r="L372" i="7"/>
  <c r="L368" i="7"/>
  <c r="L364" i="7"/>
  <c r="L360" i="7"/>
  <c r="L356" i="7"/>
  <c r="L352" i="7"/>
  <c r="L348" i="7"/>
  <c r="L344" i="7"/>
  <c r="L340" i="7"/>
  <c r="L336" i="7"/>
  <c r="L332" i="7"/>
  <c r="L328" i="7"/>
  <c r="L324" i="7"/>
  <c r="M319" i="7"/>
  <c r="L318" i="7"/>
  <c r="M311" i="7"/>
  <c r="L310" i="7"/>
  <c r="M303" i="7"/>
  <c r="L302" i="7"/>
  <c r="M295" i="7"/>
  <c r="L294" i="7"/>
  <c r="M287" i="7"/>
  <c r="L286" i="7"/>
  <c r="M279" i="7"/>
  <c r="L278" i="7"/>
  <c r="M271" i="7"/>
  <c r="L270" i="7"/>
  <c r="M263" i="7"/>
  <c r="L262" i="7"/>
  <c r="M255" i="7"/>
  <c r="L254" i="7"/>
  <c r="M247" i="7"/>
  <c r="L246" i="7"/>
  <c r="M239" i="7"/>
  <c r="L238" i="7"/>
  <c r="M528" i="7"/>
  <c r="M320" i="7"/>
  <c r="L319" i="7"/>
  <c r="M312" i="7"/>
  <c r="L311" i="7"/>
  <c r="M304" i="7"/>
  <c r="L303" i="7"/>
  <c r="M296" i="7"/>
  <c r="L295" i="7"/>
  <c r="M288" i="7"/>
  <c r="L287" i="7"/>
  <c r="M280" i="7"/>
  <c r="L279" i="7"/>
  <c r="M272" i="7"/>
  <c r="L271" i="7"/>
  <c r="M264" i="7"/>
  <c r="L263" i="7"/>
  <c r="M256" i="7"/>
  <c r="L255" i="7"/>
  <c r="M248" i="7"/>
  <c r="L247" i="7"/>
  <c r="M240" i="7"/>
  <c r="L239" i="7"/>
  <c r="AF687" i="7"/>
  <c r="L469" i="7"/>
  <c r="L465" i="7"/>
  <c r="L461" i="7"/>
  <c r="L457" i="7"/>
  <c r="L453" i="7"/>
  <c r="L449" i="7"/>
  <c r="L445" i="7"/>
  <c r="L441" i="7"/>
  <c r="L437" i="7"/>
  <c r="L433" i="7"/>
  <c r="L429" i="7"/>
  <c r="L425" i="7"/>
  <c r="L421" i="7"/>
  <c r="L417" i="7"/>
  <c r="L413" i="7"/>
  <c r="L409" i="7"/>
  <c r="L405" i="7"/>
  <c r="L401" i="7"/>
  <c r="L397" i="7"/>
  <c r="L393" i="7"/>
  <c r="L389" i="7"/>
  <c r="L385" i="7"/>
  <c r="L381" i="7"/>
  <c r="L377" i="7"/>
  <c r="L373" i="7"/>
  <c r="L369" i="7"/>
  <c r="L365" i="7"/>
  <c r="L361" i="7"/>
  <c r="L357" i="7"/>
  <c r="L353" i="7"/>
  <c r="L349" i="7"/>
  <c r="L345" i="7"/>
  <c r="L341" i="7"/>
  <c r="L337" i="7"/>
  <c r="L333" i="7"/>
  <c r="L329" i="7"/>
  <c r="L325" i="7"/>
  <c r="M321" i="7"/>
  <c r="L320" i="7"/>
  <c r="M313" i="7"/>
  <c r="L312" i="7"/>
  <c r="M305" i="7"/>
  <c r="L304" i="7"/>
  <c r="M297" i="7"/>
  <c r="L296" i="7"/>
  <c r="M289" i="7"/>
  <c r="L288" i="7"/>
  <c r="M281" i="7"/>
  <c r="L280" i="7"/>
  <c r="M273" i="7"/>
  <c r="L272" i="7"/>
  <c r="M265" i="7"/>
  <c r="L264" i="7"/>
  <c r="M257" i="7"/>
  <c r="L256" i="7"/>
  <c r="M249" i="7"/>
  <c r="L248" i="7"/>
  <c r="M241" i="7"/>
  <c r="L240" i="7"/>
  <c r="L321" i="7"/>
  <c r="M314" i="7"/>
  <c r="L313" i="7"/>
  <c r="M306" i="7"/>
  <c r="L305" i="7"/>
  <c r="M298" i="7"/>
  <c r="L297" i="7"/>
  <c r="M290" i="7"/>
  <c r="L289" i="7"/>
  <c r="M282" i="7"/>
  <c r="L281" i="7"/>
  <c r="M274" i="7"/>
  <c r="L273" i="7"/>
  <c r="M266" i="7"/>
  <c r="L265" i="7"/>
  <c r="M258" i="7"/>
  <c r="L257" i="7"/>
  <c r="M250" i="7"/>
  <c r="L249" i="7"/>
  <c r="M242" i="7"/>
  <c r="L241" i="7"/>
  <c r="AF234" i="7"/>
  <c r="AF233" i="7"/>
  <c r="AF232" i="7"/>
  <c r="AF231" i="7"/>
  <c r="AF230" i="7"/>
  <c r="AF229" i="7"/>
  <c r="AF228" i="7"/>
  <c r="AF227" i="7"/>
  <c r="AF226" i="7"/>
  <c r="AF225" i="7"/>
  <c r="AF224" i="7"/>
  <c r="AF223" i="7"/>
  <c r="AF222" i="7"/>
  <c r="AF221" i="7"/>
  <c r="AF220" i="7"/>
  <c r="AF219" i="7"/>
  <c r="AF218" i="7"/>
  <c r="AF217" i="7"/>
  <c r="AF216" i="7"/>
  <c r="AF215" i="7"/>
  <c r="AF214" i="7"/>
  <c r="AF213" i="7"/>
  <c r="AF212" i="7"/>
  <c r="AF211" i="7"/>
  <c r="AF210" i="7"/>
  <c r="AF209" i="7"/>
  <c r="AF208" i="7"/>
  <c r="AF207" i="7"/>
  <c r="AF206" i="7"/>
  <c r="AF205" i="7"/>
  <c r="AF204" i="7"/>
  <c r="AF203" i="7"/>
  <c r="AF202" i="7"/>
  <c r="AF201" i="7"/>
  <c r="AF200" i="7"/>
  <c r="AF199" i="7"/>
  <c r="AF198" i="7"/>
  <c r="AF197" i="7"/>
  <c r="AF196" i="7"/>
  <c r="AF195" i="7"/>
  <c r="AF194" i="7"/>
  <c r="AF193" i="7"/>
  <c r="AF192" i="7"/>
  <c r="AF191" i="7"/>
  <c r="AF190" i="7"/>
  <c r="AF189" i="7"/>
  <c r="AF188" i="7"/>
  <c r="AF187" i="7"/>
  <c r="AF186" i="7"/>
  <c r="AF185" i="7"/>
  <c r="AF184" i="7"/>
  <c r="AF183" i="7"/>
  <c r="AF182" i="7"/>
  <c r="AF181" i="7"/>
  <c r="AF180" i="7"/>
  <c r="AF179" i="7"/>
  <c r="AF178" i="7"/>
  <c r="AF177" i="7"/>
  <c r="AF176" i="7"/>
  <c r="AF175" i="7"/>
  <c r="AF174" i="7"/>
  <c r="AF173" i="7"/>
  <c r="AF172" i="7"/>
  <c r="AF171" i="7"/>
  <c r="L446" i="7"/>
  <c r="L414" i="7"/>
  <c r="L382" i="7"/>
  <c r="L350" i="7"/>
  <c r="M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458" i="7"/>
  <c r="L426" i="7"/>
  <c r="L394" i="7"/>
  <c r="L362" i="7"/>
  <c r="L330" i="7"/>
  <c r="M307" i="7"/>
  <c r="L298" i="7"/>
  <c r="M275" i="7"/>
  <c r="L266" i="7"/>
  <c r="M243" i="7"/>
  <c r="M234" i="7"/>
  <c r="M230" i="7"/>
  <c r="M226" i="7"/>
  <c r="M222" i="7"/>
  <c r="M218" i="7"/>
  <c r="M214" i="7"/>
  <c r="M210" i="7"/>
  <c r="M206" i="7"/>
  <c r="M202" i="7"/>
  <c r="M198" i="7"/>
  <c r="M194" i="7"/>
  <c r="M190" i="7"/>
  <c r="M186" i="7"/>
  <c r="M182" i="7"/>
  <c r="M178" i="7"/>
  <c r="M173" i="7"/>
  <c r="L172" i="7"/>
  <c r="M470" i="7"/>
  <c r="L438" i="7"/>
  <c r="L406" i="7"/>
  <c r="L374" i="7"/>
  <c r="L342" i="7"/>
  <c r="M174" i="7"/>
  <c r="L173" i="7"/>
  <c r="L450" i="7"/>
  <c r="L418" i="7"/>
  <c r="L386" i="7"/>
  <c r="L354" i="7"/>
  <c r="L322" i="7"/>
  <c r="M299" i="7"/>
  <c r="L290" i="7"/>
  <c r="M267" i="7"/>
  <c r="L258" i="7"/>
  <c r="M235" i="7"/>
  <c r="M231" i="7"/>
  <c r="M227" i="7"/>
  <c r="M223" i="7"/>
  <c r="M219" i="7"/>
  <c r="M215" i="7"/>
  <c r="M211" i="7"/>
  <c r="M207" i="7"/>
  <c r="M203" i="7"/>
  <c r="M199" i="7"/>
  <c r="M195" i="7"/>
  <c r="M191" i="7"/>
  <c r="M187" i="7"/>
  <c r="M183" i="7"/>
  <c r="M179" i="7"/>
  <c r="M175" i="7"/>
  <c r="L174" i="7"/>
  <c r="L442" i="7"/>
  <c r="L410" i="7"/>
  <c r="L378" i="7"/>
  <c r="L346" i="7"/>
  <c r="L314" i="7"/>
  <c r="M291" i="7"/>
  <c r="L282" i="7"/>
  <c r="M259" i="7"/>
  <c r="L250" i="7"/>
  <c r="M232" i="7"/>
  <c r="M228" i="7"/>
  <c r="M224" i="7"/>
  <c r="M220" i="7"/>
  <c r="M216" i="7"/>
  <c r="M212" i="7"/>
  <c r="M208" i="7"/>
  <c r="M204" i="7"/>
  <c r="M200" i="7"/>
  <c r="M196" i="7"/>
  <c r="M192" i="7"/>
  <c r="M188" i="7"/>
  <c r="M184" i="7"/>
  <c r="M180" i="7"/>
  <c r="M176" i="7"/>
  <c r="L454" i="7"/>
  <c r="L422" i="7"/>
  <c r="L390" i="7"/>
  <c r="L358" i="7"/>
  <c r="L326" i="7"/>
  <c r="AF170" i="7"/>
  <c r="AF169" i="7"/>
  <c r="AF168" i="7"/>
  <c r="AF167" i="7"/>
  <c r="AF166" i="7"/>
  <c r="AF165" i="7"/>
  <c r="AF164" i="7"/>
  <c r="AF163" i="7"/>
  <c r="AF162" i="7"/>
  <c r="AF161" i="7"/>
  <c r="AF160" i="7"/>
  <c r="AF159" i="7"/>
  <c r="AF158" i="7"/>
  <c r="AF157" i="7"/>
  <c r="AF156" i="7"/>
  <c r="AF155" i="7"/>
  <c r="AF154" i="7"/>
  <c r="AF153" i="7"/>
  <c r="AF152" i="7"/>
  <c r="AF151" i="7"/>
  <c r="AF150" i="7"/>
  <c r="AF149" i="7"/>
  <c r="AF148" i="7"/>
  <c r="AF147" i="7"/>
  <c r="AF146" i="7"/>
  <c r="AF145" i="7"/>
  <c r="AF144" i="7"/>
  <c r="AF143" i="7"/>
  <c r="AF142" i="7"/>
  <c r="AF141" i="7"/>
  <c r="AF140" i="7"/>
  <c r="AF139" i="7"/>
  <c r="AF138" i="7"/>
  <c r="AF137" i="7"/>
  <c r="AF136" i="7"/>
  <c r="AF135" i="7"/>
  <c r="AF134" i="7"/>
  <c r="AF133" i="7"/>
  <c r="AF132" i="7"/>
  <c r="AF131" i="7"/>
  <c r="AF130" i="7"/>
  <c r="AF129" i="7"/>
  <c r="AF128" i="7"/>
  <c r="AF127" i="7"/>
  <c r="AF126" i="7"/>
  <c r="AF125" i="7"/>
  <c r="AF124" i="7"/>
  <c r="AF123" i="7"/>
  <c r="AF122" i="7"/>
  <c r="AF121" i="7"/>
  <c r="AF120" i="7"/>
  <c r="AF119" i="7"/>
  <c r="AF118" i="7"/>
  <c r="AF117" i="7"/>
  <c r="AF116" i="7"/>
  <c r="AF115" i="7"/>
  <c r="AF114" i="7"/>
  <c r="AF113" i="7"/>
  <c r="AF112" i="7"/>
  <c r="AF111" i="7"/>
  <c r="AF110" i="7"/>
  <c r="AF109" i="7"/>
  <c r="AF108" i="7"/>
  <c r="AF107" i="7"/>
  <c r="AF106" i="7"/>
  <c r="AF105" i="7"/>
  <c r="AF104" i="7"/>
  <c r="AF103" i="7"/>
  <c r="AF102" i="7"/>
  <c r="AF101" i="7"/>
  <c r="AF100" i="7"/>
  <c r="AF99" i="7"/>
  <c r="AF98" i="7"/>
  <c r="AF97" i="7"/>
  <c r="AF96" i="7"/>
  <c r="AF95" i="7"/>
  <c r="AF94" i="7"/>
  <c r="AF93" i="7"/>
  <c r="AF92" i="7"/>
  <c r="AF91" i="7"/>
  <c r="AF90" i="7"/>
  <c r="AF89" i="7"/>
  <c r="AF88" i="7"/>
  <c r="AF87" i="7"/>
  <c r="AF86" i="7"/>
  <c r="AF85" i="7"/>
  <c r="AF84" i="7"/>
  <c r="AF83" i="7"/>
  <c r="AF82" i="7"/>
  <c r="AF81" i="7"/>
  <c r="AF80" i="7"/>
  <c r="AF79" i="7"/>
  <c r="AF78" i="7"/>
  <c r="AF77" i="7"/>
  <c r="AF76" i="7"/>
  <c r="AF75" i="7"/>
  <c r="AF74" i="7"/>
  <c r="AF73" i="7"/>
  <c r="AF72" i="7"/>
  <c r="AF71" i="7"/>
  <c r="AF70" i="7"/>
  <c r="AF69" i="7"/>
  <c r="AF68" i="7"/>
  <c r="AF67" i="7"/>
  <c r="AF66" i="7"/>
  <c r="L434" i="7"/>
  <c r="M229" i="7"/>
  <c r="M197" i="7"/>
  <c r="M90" i="7"/>
  <c r="L89" i="7"/>
  <c r="M82" i="7"/>
  <c r="L81" i="7"/>
  <c r="M74" i="7"/>
  <c r="L73" i="7"/>
  <c r="M66" i="7"/>
  <c r="M65" i="7"/>
  <c r="M64" i="7"/>
  <c r="M63" i="7"/>
  <c r="M62" i="7"/>
  <c r="M61" i="7"/>
  <c r="M60" i="7"/>
  <c r="M59" i="7"/>
  <c r="M58" i="7"/>
  <c r="M57" i="7"/>
  <c r="M56" i="7"/>
  <c r="M55" i="7"/>
  <c r="M54" i="7"/>
  <c r="M53"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3" i="7"/>
  <c r="M22" i="7"/>
  <c r="M21" i="7"/>
  <c r="M20" i="7"/>
  <c r="M19" i="7"/>
  <c r="M18" i="7"/>
  <c r="M17" i="7"/>
  <c r="M16" i="7"/>
  <c r="M15" i="7"/>
  <c r="M14" i="7"/>
  <c r="M13" i="7"/>
  <c r="M12" i="7"/>
  <c r="M11" i="7"/>
  <c r="M10" i="7"/>
  <c r="M9" i="7"/>
  <c r="M8" i="7"/>
  <c r="M7" i="7"/>
  <c r="M6" i="7"/>
  <c r="L366" i="7"/>
  <c r="L306" i="7"/>
  <c r="M209" i="7"/>
  <c r="M177" i="7"/>
  <c r="M171" i="7"/>
  <c r="M167" i="7"/>
  <c r="M163" i="7"/>
  <c r="M159" i="7"/>
  <c r="M155" i="7"/>
  <c r="M151" i="7"/>
  <c r="M147" i="7"/>
  <c r="M143" i="7"/>
  <c r="M139" i="7"/>
  <c r="M135" i="7"/>
  <c r="M131" i="7"/>
  <c r="M127" i="7"/>
  <c r="M123" i="7"/>
  <c r="M119" i="7"/>
  <c r="M115" i="7"/>
  <c r="M111" i="7"/>
  <c r="M107" i="7"/>
  <c r="M103" i="7"/>
  <c r="M99" i="7"/>
  <c r="M95" i="7"/>
  <c r="M91" i="7"/>
  <c r="L90" i="7"/>
  <c r="M83" i="7"/>
  <c r="L82" i="7"/>
  <c r="M75" i="7"/>
  <c r="L74" i="7"/>
  <c r="M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402" i="7"/>
  <c r="M221" i="7"/>
  <c r="M189" i="7"/>
  <c r="L91" i="7"/>
  <c r="M84" i="7"/>
  <c r="L83" i="7"/>
  <c r="M76" i="7"/>
  <c r="L75" i="7"/>
  <c r="M68" i="7"/>
  <c r="L67" i="7"/>
  <c r="L462" i="7"/>
  <c r="L334" i="7"/>
  <c r="M315" i="7"/>
  <c r="L274" i="7"/>
  <c r="M233" i="7"/>
  <c r="M201" i="7"/>
  <c r="M168" i="7"/>
  <c r="M164" i="7"/>
  <c r="M160" i="7"/>
  <c r="M156" i="7"/>
  <c r="M152" i="7"/>
  <c r="M148" i="7"/>
  <c r="M144" i="7"/>
  <c r="M140" i="7"/>
  <c r="M136" i="7"/>
  <c r="M132" i="7"/>
  <c r="M128" i="7"/>
  <c r="M124" i="7"/>
  <c r="M120" i="7"/>
  <c r="M116" i="7"/>
  <c r="M112" i="7"/>
  <c r="M108" i="7"/>
  <c r="M104" i="7"/>
  <c r="M100" i="7"/>
  <c r="M96" i="7"/>
  <c r="M92" i="7"/>
  <c r="M85" i="7"/>
  <c r="L84" i="7"/>
  <c r="M77" i="7"/>
  <c r="L76" i="7"/>
  <c r="M69" i="7"/>
  <c r="L68" i="7"/>
  <c r="L370" i="7"/>
  <c r="M213" i="7"/>
  <c r="M181" i="7"/>
  <c r="L175" i="7"/>
  <c r="M86" i="7"/>
  <c r="L85" i="7"/>
  <c r="M78" i="7"/>
  <c r="L77" i="7"/>
  <c r="M70" i="7"/>
  <c r="L69" i="7"/>
  <c r="L430" i="7"/>
  <c r="M283" i="7"/>
  <c r="L242" i="7"/>
  <c r="M225" i="7"/>
  <c r="M193" i="7"/>
  <c r="M169" i="7"/>
  <c r="M165" i="7"/>
  <c r="M161" i="7"/>
  <c r="M157" i="7"/>
  <c r="M153" i="7"/>
  <c r="M149" i="7"/>
  <c r="M145" i="7"/>
  <c r="M141" i="7"/>
  <c r="M137" i="7"/>
  <c r="M133" i="7"/>
  <c r="M129" i="7"/>
  <c r="M125" i="7"/>
  <c r="M121" i="7"/>
  <c r="M117" i="7"/>
  <c r="M113" i="7"/>
  <c r="M109" i="7"/>
  <c r="M105" i="7"/>
  <c r="M101" i="7"/>
  <c r="M97" i="7"/>
  <c r="M93" i="7"/>
  <c r="M87" i="7"/>
  <c r="L86" i="7"/>
  <c r="M79" i="7"/>
  <c r="L78" i="7"/>
  <c r="M71" i="7"/>
  <c r="L70" i="7"/>
  <c r="L466" i="7"/>
  <c r="L338" i="7"/>
  <c r="M205" i="7"/>
  <c r="M88" i="7"/>
  <c r="L87" i="7"/>
  <c r="M80" i="7"/>
  <c r="L79" i="7"/>
  <c r="M72" i="7"/>
  <c r="L71" i="7"/>
  <c r="M146" i="7"/>
  <c r="M114" i="7"/>
  <c r="L12" i="7"/>
  <c r="M158" i="7"/>
  <c r="M126" i="7"/>
  <c r="M94" i="7"/>
  <c r="L88" i="7"/>
  <c r="AF65" i="7"/>
  <c r="AF61" i="7"/>
  <c r="AF57" i="7"/>
  <c r="AF53" i="7"/>
  <c r="AF49" i="7"/>
  <c r="AF45" i="7"/>
  <c r="AF41" i="7"/>
  <c r="AF37" i="7"/>
  <c r="AF33" i="7"/>
  <c r="AF29" i="7"/>
  <c r="AF25" i="7"/>
  <c r="AF21" i="7"/>
  <c r="AF17" i="7"/>
  <c r="AF13" i="7"/>
  <c r="AF6" i="7"/>
  <c r="L398" i="7"/>
  <c r="M251" i="7"/>
  <c r="M170" i="7"/>
  <c r="M138" i="7"/>
  <c r="M106" i="7"/>
  <c r="AF7" i="7"/>
  <c r="L6" i="7"/>
  <c r="M154" i="7"/>
  <c r="M122" i="7"/>
  <c r="L10" i="7"/>
  <c r="M150" i="7"/>
  <c r="M118" i="7"/>
  <c r="M89" i="7"/>
  <c r="L80" i="7"/>
  <c r="AF62" i="7"/>
  <c r="AF58" i="7"/>
  <c r="AF54" i="7"/>
  <c r="AF50" i="7"/>
  <c r="AF46" i="7"/>
  <c r="AF42" i="7"/>
  <c r="AF38" i="7"/>
  <c r="AF34" i="7"/>
  <c r="AF30" i="7"/>
  <c r="AF26" i="7"/>
  <c r="AF22" i="7"/>
  <c r="AF18" i="7"/>
  <c r="AF14" i="7"/>
  <c r="AF8" i="7"/>
  <c r="L7" i="7"/>
  <c r="M185" i="7"/>
  <c r="M162" i="7"/>
  <c r="M130" i="7"/>
  <c r="M98" i="7"/>
  <c r="AF9" i="7"/>
  <c r="L8" i="7"/>
  <c r="M217" i="7"/>
  <c r="M142" i="7"/>
  <c r="M110" i="7"/>
  <c r="M81" i="7"/>
  <c r="L72" i="7"/>
  <c r="AF63" i="7"/>
  <c r="AF59" i="7"/>
  <c r="AF55" i="7"/>
  <c r="AF51" i="7"/>
  <c r="AF47" i="7"/>
  <c r="AF43" i="7"/>
  <c r="AF39" i="7"/>
  <c r="AF35" i="7"/>
  <c r="AF31" i="7"/>
  <c r="AF27" i="7"/>
  <c r="AF23" i="7"/>
  <c r="AF19" i="7"/>
  <c r="AF15" i="7"/>
  <c r="AF10" i="7"/>
  <c r="L9" i="7"/>
  <c r="AF11" i="7"/>
  <c r="M166" i="7"/>
  <c r="M134" i="7"/>
  <c r="M102" i="7"/>
  <c r="M73" i="7"/>
  <c r="AF64" i="7"/>
  <c r="AF60" i="7"/>
  <c r="AF56" i="7"/>
  <c r="AF52" i="7"/>
  <c r="AF48" i="7"/>
  <c r="AF44" i="7"/>
  <c r="AF40" i="7"/>
  <c r="AF36" i="7"/>
  <c r="AF32" i="7"/>
  <c r="AF28" i="7"/>
  <c r="AF24" i="7"/>
  <c r="AF20" i="7"/>
  <c r="AF16" i="7"/>
  <c r="AF12" i="7"/>
  <c r="L11" i="7"/>
  <c r="B1" i="9" l="1"/>
  <c r="B1" i="7"/>
</calcChain>
</file>

<file path=xl/sharedStrings.xml><?xml version="1.0" encoding="utf-8"?>
<sst xmlns="http://schemas.openxmlformats.org/spreadsheetml/2006/main" count="745" uniqueCount="491">
  <si>
    <t>Location Name:</t>
  </si>
  <si>
    <t>Exposure Event (optional):</t>
  </si>
  <si>
    <t>SCHOOL</t>
  </si>
  <si>
    <t>First_Name__c</t>
  </si>
  <si>
    <t>Last_Name__c</t>
  </si>
  <si>
    <t>Birthdate__c</t>
  </si>
  <si>
    <t>Best_Phone_Number_to_Reach__c</t>
  </si>
  <si>
    <t>Address__c</t>
  </si>
  <si>
    <t>City__c</t>
  </si>
  <si>
    <t>State__c</t>
  </si>
  <si>
    <t>Zip__c</t>
  </si>
  <si>
    <t>Affiliated_with_a_school__c</t>
  </si>
  <si>
    <t>Occupation_Job_Title__c</t>
  </si>
  <si>
    <t>Date_last_on_school_campus_facility__c</t>
  </si>
  <si>
    <t>Specific_Place_in_the_Location_Account__c</t>
  </si>
  <si>
    <t>Parent_or_Guardian_Name__c</t>
  </si>
  <si>
    <t>Home_Phone__c</t>
  </si>
  <si>
    <t>Hispanic__c</t>
  </si>
  <si>
    <t>Gender__c</t>
  </si>
  <si>
    <t>Grade__c</t>
  </si>
  <si>
    <t>Classroom_s__c</t>
  </si>
  <si>
    <t>Education_Group_1</t>
  </si>
  <si>
    <t>Education_Group_2</t>
  </si>
  <si>
    <t>Name_of_Education_Group__c</t>
  </si>
  <si>
    <t>Is_person_an_athlete_or_coach_staff__c</t>
  </si>
  <si>
    <t>Ever_Symptomatic__c</t>
  </si>
  <si>
    <t>Symptom_Onset_Date__c</t>
  </si>
  <si>
    <t>Notes__c</t>
  </si>
  <si>
    <t>Test_Date__c</t>
  </si>
  <si>
    <t>Test_Type__c</t>
  </si>
  <si>
    <t>Test_Result__c</t>
  </si>
  <si>
    <t>Location_of_the_Exposure__c</t>
  </si>
  <si>
    <t>Exposure_Event__c</t>
  </si>
  <si>
    <t>CreatedById</t>
  </si>
  <si>
    <t>Race__c</t>
  </si>
  <si>
    <t>Education_Group_New__c</t>
  </si>
  <si>
    <t>Section</t>
  </si>
  <si>
    <t>Personal Information</t>
  </si>
  <si>
    <t>School Information</t>
  </si>
  <si>
    <t>Workplace Information</t>
  </si>
  <si>
    <t>Exposure Information</t>
  </si>
  <si>
    <t>Lab Results (if known)</t>
  </si>
  <si>
    <t>Health Dept. Use Only</t>
  </si>
  <si>
    <t>Required/Optional</t>
  </si>
  <si>
    <t>Required</t>
  </si>
  <si>
    <t>#</t>
  </si>
  <si>
    <r>
      <t xml:space="preserve">First Name </t>
    </r>
    <r>
      <rPr>
        <b/>
        <sz val="11"/>
        <color rgb="FFFF0000"/>
        <rFont val="Calibri"/>
        <family val="2"/>
        <scheme val="minor"/>
      </rPr>
      <t>*</t>
    </r>
  </si>
  <si>
    <r>
      <t xml:space="preserve">Last Name </t>
    </r>
    <r>
      <rPr>
        <b/>
        <sz val="11"/>
        <color rgb="FFFF0000"/>
        <rFont val="Calibri"/>
        <family val="2"/>
        <scheme val="minor"/>
      </rPr>
      <t>*</t>
    </r>
  </si>
  <si>
    <r>
      <t xml:space="preserve">Birthdate </t>
    </r>
    <r>
      <rPr>
        <b/>
        <sz val="11"/>
        <color rgb="FFFF0000"/>
        <rFont val="Calibri"/>
        <family val="2"/>
        <scheme val="minor"/>
      </rPr>
      <t>*</t>
    </r>
  </si>
  <si>
    <r>
      <t xml:space="preserve">Mobile Phone (or Parent/Guardian Phone) </t>
    </r>
    <r>
      <rPr>
        <b/>
        <sz val="11"/>
        <color rgb="FFFF0000"/>
        <rFont val="Calibri"/>
        <family val="2"/>
        <scheme val="minor"/>
      </rPr>
      <t>*</t>
    </r>
  </si>
  <si>
    <t>Home Street Address</t>
  </si>
  <si>
    <t>City</t>
  </si>
  <si>
    <r>
      <t xml:space="preserve">State               </t>
    </r>
    <r>
      <rPr>
        <b/>
        <sz val="11"/>
        <rFont val="Wingdings 3"/>
        <family val="1"/>
        <charset val="2"/>
      </rPr>
      <t></t>
    </r>
  </si>
  <si>
    <r>
      <t xml:space="preserve">Zip </t>
    </r>
    <r>
      <rPr>
        <b/>
        <sz val="11"/>
        <color rgb="FFFF0000"/>
        <rFont val="Calibri"/>
        <family val="2"/>
        <scheme val="minor"/>
      </rPr>
      <t>*</t>
    </r>
  </si>
  <si>
    <r>
      <t xml:space="preserve">Student or Staff? </t>
    </r>
    <r>
      <rPr>
        <b/>
        <sz val="11"/>
        <color rgb="FFFF0000"/>
        <rFont val="Calibri"/>
        <family val="2"/>
        <scheme val="minor"/>
      </rPr>
      <t>*</t>
    </r>
    <r>
      <rPr>
        <b/>
        <sz val="11"/>
        <rFont val="Calibri"/>
        <family val="2"/>
        <scheme val="minor"/>
      </rPr>
      <t xml:space="preserve">                 </t>
    </r>
    <r>
      <rPr>
        <b/>
        <sz val="11"/>
        <rFont val="Wingdings 3"/>
        <family val="1"/>
        <charset val="2"/>
      </rPr>
      <t></t>
    </r>
  </si>
  <si>
    <t>Occupation/Job Title (for Staff)</t>
  </si>
  <si>
    <r>
      <t xml:space="preserve">Date last on school campus/facility? </t>
    </r>
    <r>
      <rPr>
        <b/>
        <sz val="11"/>
        <color rgb="FFFF0000"/>
        <rFont val="Calibri"/>
        <family val="2"/>
        <scheme val="minor"/>
      </rPr>
      <t>*</t>
    </r>
  </si>
  <si>
    <r>
      <t xml:space="preserve">Specific Place in the Location </t>
    </r>
    <r>
      <rPr>
        <b/>
        <sz val="11"/>
        <color rgb="FFFF0000"/>
        <rFont val="Calibri"/>
        <family val="2"/>
        <scheme val="minor"/>
      </rPr>
      <t>*</t>
    </r>
  </si>
  <si>
    <t>Parent / Guardian Name</t>
  </si>
  <si>
    <t>Home Phone</t>
  </si>
  <si>
    <r>
      <t xml:space="preserve">Ethnicity                  </t>
    </r>
    <r>
      <rPr>
        <b/>
        <sz val="11"/>
        <rFont val="Wingdings 3"/>
        <family val="1"/>
        <charset val="2"/>
      </rPr>
      <t></t>
    </r>
  </si>
  <si>
    <r>
      <t xml:space="preserve">Gender                   </t>
    </r>
    <r>
      <rPr>
        <b/>
        <sz val="11"/>
        <rFont val="Wingdings 3"/>
        <family val="1"/>
        <charset val="2"/>
      </rPr>
      <t></t>
    </r>
  </si>
  <si>
    <r>
      <t xml:space="preserve">Race                  </t>
    </r>
    <r>
      <rPr>
        <b/>
        <sz val="11"/>
        <rFont val="Wingdings 3"/>
        <family val="1"/>
        <charset val="2"/>
      </rPr>
      <t></t>
    </r>
  </si>
  <si>
    <r>
      <t xml:space="preserve">Grade            </t>
    </r>
    <r>
      <rPr>
        <b/>
        <sz val="11"/>
        <rFont val="Wingdings 3"/>
        <family val="1"/>
        <charset val="2"/>
      </rPr>
      <t></t>
    </r>
  </si>
  <si>
    <t>Classroom(s)</t>
  </si>
  <si>
    <r>
      <t xml:space="preserve">Education Group               </t>
    </r>
    <r>
      <rPr>
        <b/>
        <sz val="11"/>
        <rFont val="Wingdings 3"/>
        <family val="1"/>
        <charset val="2"/>
      </rPr>
      <t></t>
    </r>
  </si>
  <si>
    <r>
      <t xml:space="preserve">Education Group #2                </t>
    </r>
    <r>
      <rPr>
        <b/>
        <sz val="11"/>
        <rFont val="Wingdings 3"/>
        <family val="1"/>
        <charset val="2"/>
      </rPr>
      <t></t>
    </r>
  </si>
  <si>
    <t>Name of Education Group</t>
  </si>
  <si>
    <r>
      <t xml:space="preserve">Is person an athlete or coach/staff?    </t>
    </r>
    <r>
      <rPr>
        <b/>
        <sz val="11"/>
        <rFont val="Wingdings 3"/>
        <family val="1"/>
        <charset val="2"/>
      </rPr>
      <t></t>
    </r>
  </si>
  <si>
    <r>
      <t xml:space="preserve">If yes, when did the symptoms start? </t>
    </r>
    <r>
      <rPr>
        <b/>
        <sz val="11"/>
        <color rgb="FFFF0000"/>
        <rFont val="Calibri"/>
        <family val="2"/>
        <scheme val="minor"/>
      </rPr>
      <t>*</t>
    </r>
  </si>
  <si>
    <t>Notes</t>
  </si>
  <si>
    <r>
      <t xml:space="preserve">Lab Result Test Date </t>
    </r>
    <r>
      <rPr>
        <b/>
        <sz val="11"/>
        <color rgb="FFFF0000"/>
        <rFont val="Calibri"/>
        <family val="2"/>
        <scheme val="minor"/>
      </rPr>
      <t>*</t>
    </r>
  </si>
  <si>
    <r>
      <t xml:space="preserve">Lab Result Test Type </t>
    </r>
    <r>
      <rPr>
        <b/>
        <sz val="11"/>
        <rFont val="Wingdings 3"/>
        <family val="1"/>
        <charset val="2"/>
      </rPr>
      <t></t>
    </r>
  </si>
  <si>
    <t>OVERALL STATUS --&gt;</t>
  </si>
  <si>
    <t>Legend:</t>
  </si>
  <si>
    <t>&lt;Error message&gt;</t>
  </si>
  <si>
    <t>Indicates the corresponding cell on the "Case Data Entry" tab contains an error and needs to be corrected</t>
  </si>
  <si>
    <t>OK</t>
  </si>
  <si>
    <t>Indicates no errors were found in the corresponding cell on the "Case Data Entry" tab</t>
  </si>
  <si>
    <t>*This checker is provided for your convenience and serves as a helpful tool when checking the bulk upload template for errors. You may encounter additional errors when uploading the template in CalCONNECT that cannot be caught by this excel sheet.</t>
  </si>
  <si>
    <t>Error if the row contains values in any cell and not all required fields are completed</t>
  </si>
  <si>
    <t>Error if First Name is blank and row contains values in any other cells</t>
  </si>
  <si>
    <t>Error if Last Name is blank and row contains values in any other cells</t>
  </si>
  <si>
    <t>Error if Birthdate is blank and row contains values in any other cells</t>
  </si>
  <si>
    <t>Error if Mobile is blank and row contains values in any other cells
Error if not in correct format</t>
  </si>
  <si>
    <t>Error if Home Street Address is greater than 255 characters</t>
  </si>
  <si>
    <t>Error if City is greater than 40 characters</t>
  </si>
  <si>
    <t>Error if State is not one of the drop-down values</t>
  </si>
  <si>
    <t>Error Zip is blank and row contains values in any other cells</t>
  </si>
  <si>
    <t>Error if Student or Staff is not one of the drop-down values
Error if Student or Staff? is blank and row contains values in any other cells</t>
  </si>
  <si>
    <t>Error if Occupation is blank and Student or Staff? Is Yes, staff/faculty or volunteer</t>
  </si>
  <si>
    <t>Error if Date last on school campus/facility is a future date
Error if Date last on school campus/facility? is blank and row contains values in any other cells</t>
  </si>
  <si>
    <t>Error if Specific Place in the Location is blank and row contains values in any other cells</t>
  </si>
  <si>
    <t>Error if Parent / Guardian Name is more than 50 characters</t>
  </si>
  <si>
    <t>Error if Home Phone is not in the correct format</t>
  </si>
  <si>
    <t>Error if Ethnicity is not one of the drop-down values</t>
  </si>
  <si>
    <t>Error if Gender is not one of the drop-down values</t>
  </si>
  <si>
    <t>Error if Race is not one of the drop-down values</t>
  </si>
  <si>
    <t>Error if Grade is not one of the drop-down values</t>
  </si>
  <si>
    <t>Error if Classroom(s) is greater than 100 characters</t>
  </si>
  <si>
    <t>Error if Education Group is not one of the drop-down values</t>
  </si>
  <si>
    <t>Error if Name of Education Group is more than 80 characters</t>
  </si>
  <si>
    <t>Error if Is person an athlete or coach/staff? is not one of the drop-down values</t>
  </si>
  <si>
    <t>Error if Has this person had symptoms? is blank and row contains values in any other cells
Error if Has this person had symptoms? is not one of the drop-down values</t>
  </si>
  <si>
    <t>Error if If yes, when did the symptoms start? is blank and Has this person had symptoms? is Yes</t>
  </si>
  <si>
    <t>Error if Test Date is blank and row contains values in any other cells
Error if Test Date is a future date</t>
  </si>
  <si>
    <t>Error if Lab Result Test Type is not one of the drop-down values</t>
  </si>
  <si>
    <t>Error if Lab Result Test Result is not one of the drop-down values</t>
  </si>
  <si>
    <t>All required fields completed?</t>
  </si>
  <si>
    <r>
      <t xml:space="preserve">Race                             </t>
    </r>
    <r>
      <rPr>
        <b/>
        <sz val="11"/>
        <rFont val="Wingdings 3"/>
        <family val="1"/>
        <charset val="2"/>
      </rPr>
      <t></t>
    </r>
  </si>
  <si>
    <r>
      <t xml:space="preserve">Race #2                 </t>
    </r>
    <r>
      <rPr>
        <b/>
        <sz val="11"/>
        <rFont val="Wingdings 3"/>
        <family val="1"/>
        <charset val="2"/>
      </rPr>
      <t></t>
    </r>
  </si>
  <si>
    <r>
      <t xml:space="preserve">Has this person had symptoms? </t>
    </r>
    <r>
      <rPr>
        <b/>
        <sz val="11"/>
        <color rgb="FFFF0000"/>
        <rFont val="Calibri"/>
        <family val="2"/>
        <scheme val="minor"/>
      </rPr>
      <t>*</t>
    </r>
    <r>
      <rPr>
        <b/>
        <sz val="11"/>
        <rFont val="Calibri"/>
        <family val="2"/>
        <scheme val="minor"/>
      </rPr>
      <t xml:space="preserve">  </t>
    </r>
    <r>
      <rPr>
        <b/>
        <sz val="11"/>
        <rFont val="Wingdings 3"/>
        <family val="1"/>
        <charset val="2"/>
      </rPr>
      <t></t>
    </r>
  </si>
  <si>
    <r>
      <t xml:space="preserve">Lab Result Test Result </t>
    </r>
    <r>
      <rPr>
        <b/>
        <sz val="11"/>
        <color rgb="FFFF0000"/>
        <rFont val="Calibri"/>
        <family val="2"/>
        <scheme val="minor"/>
      </rPr>
      <t>*</t>
    </r>
    <r>
      <rPr>
        <b/>
        <sz val="11"/>
        <rFont val="Calibri"/>
        <family val="2"/>
        <scheme val="minor"/>
      </rPr>
      <t xml:space="preserve">        </t>
    </r>
    <r>
      <rPr>
        <b/>
        <sz val="11"/>
        <rFont val="Wingdings 3"/>
        <family val="1"/>
        <charset val="2"/>
      </rPr>
      <t></t>
    </r>
  </si>
  <si>
    <t>Last_Exposure_Date__c</t>
  </si>
  <si>
    <t>Language__c</t>
  </si>
  <si>
    <t>Email__c</t>
  </si>
  <si>
    <t>Resident_Country_or_LHJ__c</t>
  </si>
  <si>
    <t>Has_person_received_COVID_19_vaccine__c</t>
  </si>
  <si>
    <t>Has_this_person_already_been_tested__c</t>
  </si>
  <si>
    <t>Vaccination Information</t>
  </si>
  <si>
    <r>
      <t xml:space="preserve">Last Exposure Date </t>
    </r>
    <r>
      <rPr>
        <b/>
        <sz val="11"/>
        <color rgb="FFFF0000"/>
        <rFont val="Calibri"/>
        <family val="2"/>
        <scheme val="minor"/>
      </rPr>
      <t>*</t>
    </r>
  </si>
  <si>
    <r>
      <t xml:space="preserve">Language                    </t>
    </r>
    <r>
      <rPr>
        <b/>
        <sz val="11"/>
        <rFont val="Wingdings 3"/>
        <family val="1"/>
        <charset val="2"/>
      </rPr>
      <t></t>
    </r>
  </si>
  <si>
    <t>Email</t>
  </si>
  <si>
    <r>
      <t xml:space="preserve">Resident County / LHJ                </t>
    </r>
    <r>
      <rPr>
        <b/>
        <sz val="11"/>
        <rFont val="Wingdings 3"/>
        <family val="1"/>
        <charset val="2"/>
      </rPr>
      <t></t>
    </r>
  </si>
  <si>
    <r>
      <t xml:space="preserve">Has this person had symptoms?  </t>
    </r>
    <r>
      <rPr>
        <b/>
        <sz val="11"/>
        <rFont val="Wingdings 3"/>
        <family val="1"/>
        <charset val="2"/>
      </rPr>
      <t></t>
    </r>
  </si>
  <si>
    <t>If yes, when did the symptoms start?</t>
  </si>
  <si>
    <r>
      <t xml:space="preserve">Has person received COVID-19 vaccine?      </t>
    </r>
    <r>
      <rPr>
        <b/>
        <sz val="11"/>
        <rFont val="Wingdings 3"/>
        <family val="1"/>
        <charset val="2"/>
      </rPr>
      <t></t>
    </r>
  </si>
  <si>
    <r>
      <t xml:space="preserve">Has this person already been tested for COVID-19?   </t>
    </r>
    <r>
      <rPr>
        <b/>
        <sz val="11"/>
        <rFont val="Wingdings 3"/>
        <family val="1"/>
        <charset val="2"/>
      </rPr>
      <t></t>
    </r>
  </si>
  <si>
    <t>Lab Result Test Date</t>
  </si>
  <si>
    <t>Indicates the corresponding cell on the "Contact Data Entry" tab contains an error and needs to be corrected</t>
  </si>
  <si>
    <t>Indicates no errors were found in the corresponding cell on the "Contact Data Entry" tab</t>
  </si>
  <si>
    <t>Error if Last Exposure Date is a future date
Error if Last Exposure Date is blank and row contains values in any other cells</t>
  </si>
  <si>
    <t>Error if Language is not one of the drop-down values</t>
  </si>
  <si>
    <t>Error if Email is not in correct format</t>
  </si>
  <si>
    <t>Error if Resident County / LHJ is not one of the drop-down values</t>
  </si>
  <si>
    <t>Error if Has this person had symptoms? is not one of the drop-down values</t>
  </si>
  <si>
    <t>Error if Has person received COVID-19 vaccine? is not one of the drop-down values</t>
  </si>
  <si>
    <t>Error if Has this person already been tested for COVID-19? Is not one of the drop-down values</t>
  </si>
  <si>
    <t>Error if Test Date is a future date</t>
  </si>
  <si>
    <t>Row Contains Data?</t>
  </si>
  <si>
    <t>Required fields are missing in row?</t>
  </si>
  <si>
    <t>Field Name</t>
  </si>
  <si>
    <t>Student or Staff?</t>
  </si>
  <si>
    <t>Today's Date</t>
  </si>
  <si>
    <t>Ever Symptomatic</t>
  </si>
  <si>
    <t>Gender</t>
  </si>
  <si>
    <t>Grade</t>
  </si>
  <si>
    <t>Has person received COVID-19 vaccine?</t>
  </si>
  <si>
    <t>Has this person already been tested?</t>
  </si>
  <si>
    <t>Hispanic</t>
  </si>
  <si>
    <t>Housing Status</t>
  </si>
  <si>
    <t>Is person an athlete or coach/staff?</t>
  </si>
  <si>
    <t>Language</t>
  </si>
  <si>
    <t>Recent Visit to &gt;1 campuses/schools?</t>
  </si>
  <si>
    <t>Resident County / LHJ</t>
  </si>
  <si>
    <t>Specimen Source</t>
  </si>
  <si>
    <t>State</t>
  </si>
  <si>
    <t>Test Result</t>
  </si>
  <si>
    <t>Test Type</t>
  </si>
  <si>
    <t>Education Group</t>
  </si>
  <si>
    <t>Vaccine Type #1</t>
  </si>
  <si>
    <t>Vaccine Type #2</t>
  </si>
  <si>
    <t>Race</t>
  </si>
  <si>
    <t>true</t>
  </si>
  <si>
    <t>Unknown</t>
  </si>
  <si>
    <t>Stably housed</t>
  </si>
  <si>
    <t>English</t>
  </si>
  <si>
    <t>Alameda</t>
  </si>
  <si>
    <t>Nose swab/NP</t>
  </si>
  <si>
    <t>Alabama</t>
  </si>
  <si>
    <t>Pfizer COVID-19 Vaccine</t>
  </si>
  <si>
    <t>false</t>
  </si>
  <si>
    <t>Unstably housed</t>
  </si>
  <si>
    <t>Spanish</t>
  </si>
  <si>
    <t>Alpine</t>
  </si>
  <si>
    <t>Mouth swab/OP</t>
  </si>
  <si>
    <t>Alaska</t>
  </si>
  <si>
    <t>Moderna COVID-19 Vaccine</t>
  </si>
  <si>
    <t>Amador</t>
  </si>
  <si>
    <t>Sputum</t>
  </si>
  <si>
    <t>Arizona</t>
  </si>
  <si>
    <t>Janssen (J&amp;J) COVID-19 Vaccine</t>
  </si>
  <si>
    <t>Afrikaans</t>
  </si>
  <si>
    <t>Berkeley</t>
  </si>
  <si>
    <t>Urine</t>
  </si>
  <si>
    <t>Arkansas</t>
  </si>
  <si>
    <t>Amharic</t>
  </si>
  <si>
    <t>Butte</t>
  </si>
  <si>
    <t>Blood</t>
  </si>
  <si>
    <t>California</t>
  </si>
  <si>
    <t>Other</t>
  </si>
  <si>
    <t>Arabic</t>
  </si>
  <si>
    <t>Calaveras</t>
  </si>
  <si>
    <t>Stool</t>
  </si>
  <si>
    <t>Colorado</t>
  </si>
  <si>
    <t>Aromanian, Arumanian, Macedo-Romanian</t>
  </si>
  <si>
    <t>Colusa</t>
  </si>
  <si>
    <t>Connecticut</t>
  </si>
  <si>
    <t>Bantu (Other)</t>
  </si>
  <si>
    <t>Contra Costa</t>
  </si>
  <si>
    <t>Delaware</t>
  </si>
  <si>
    <t>Bengali</t>
  </si>
  <si>
    <t>Del Norte</t>
  </si>
  <si>
    <t>Florida</t>
  </si>
  <si>
    <t>Burmese</t>
  </si>
  <si>
    <t>El Dorado</t>
  </si>
  <si>
    <t>Georgia</t>
  </si>
  <si>
    <t>Cambodian</t>
  </si>
  <si>
    <t>Fresno</t>
  </si>
  <si>
    <t>Hawaii</t>
  </si>
  <si>
    <t>Cantonese</t>
  </si>
  <si>
    <t>Glenn</t>
  </si>
  <si>
    <t>Idaho</t>
  </si>
  <si>
    <t>Caucasian (Other)</t>
  </si>
  <si>
    <t>Humboldt</t>
  </si>
  <si>
    <t>Illinois</t>
  </si>
  <si>
    <t>Chaochow</t>
  </si>
  <si>
    <t>Imperial</t>
  </si>
  <si>
    <t>Indiana</t>
  </si>
  <si>
    <t>Cherokee</t>
  </si>
  <si>
    <t>Inyo</t>
  </si>
  <si>
    <t>Iowa</t>
  </si>
  <si>
    <t>Chinese</t>
  </si>
  <si>
    <t>Kern</t>
  </si>
  <si>
    <t>Kansas</t>
  </si>
  <si>
    <t>Creoles and pidgins, French-based (Other)</t>
  </si>
  <si>
    <t>Kings</t>
  </si>
  <si>
    <t>Kentucky</t>
  </si>
  <si>
    <t>Cushitic (Other)</t>
  </si>
  <si>
    <t>Lake</t>
  </si>
  <si>
    <t>Louisiana</t>
  </si>
  <si>
    <t>Dakota</t>
  </si>
  <si>
    <t>Lassen</t>
  </si>
  <si>
    <t>Maine</t>
  </si>
  <si>
    <t>Deaf mute</t>
  </si>
  <si>
    <t>Long Beach</t>
  </si>
  <si>
    <t>Maryland</t>
  </si>
  <si>
    <t>Farsi</t>
  </si>
  <si>
    <t>Los Angeles</t>
  </si>
  <si>
    <t>Massachusetts</t>
  </si>
  <si>
    <t>Fiji</t>
  </si>
  <si>
    <t>Madera</t>
  </si>
  <si>
    <t>Michigan</t>
  </si>
  <si>
    <t>Filipino, Pilipino</t>
  </si>
  <si>
    <t>Marin</t>
  </si>
  <si>
    <t>Minnesota</t>
  </si>
  <si>
    <t>French</t>
  </si>
  <si>
    <t>Mariposa</t>
  </si>
  <si>
    <t>Mississippi</t>
  </si>
  <si>
    <t>German</t>
  </si>
  <si>
    <t>Mendocino</t>
  </si>
  <si>
    <t>Missouri</t>
  </si>
  <si>
    <t>Gujarati</t>
  </si>
  <si>
    <t>Merced</t>
  </si>
  <si>
    <t>Montana</t>
  </si>
  <si>
    <t>Hindi</t>
  </si>
  <si>
    <t>Modoc</t>
  </si>
  <si>
    <t>Nebraska</t>
  </si>
  <si>
    <t>Hmong</t>
  </si>
  <si>
    <t>Mono</t>
  </si>
  <si>
    <t>Nevada</t>
  </si>
  <si>
    <t>Indonesian</t>
  </si>
  <si>
    <t>Monterey</t>
  </si>
  <si>
    <t>New Hampshire</t>
  </si>
  <si>
    <t>Italian</t>
  </si>
  <si>
    <t>Napa</t>
  </si>
  <si>
    <t>New Jersey</t>
  </si>
  <si>
    <t>Japanese</t>
  </si>
  <si>
    <t>New Mexico</t>
  </si>
  <si>
    <t>Kannada</t>
  </si>
  <si>
    <t>Orange</t>
  </si>
  <si>
    <t>New York</t>
  </si>
  <si>
    <t>Korean</t>
  </si>
  <si>
    <t>Pasadena</t>
  </si>
  <si>
    <t>North Carolina</t>
  </si>
  <si>
    <t>Kru languages</t>
  </si>
  <si>
    <t>Placer</t>
  </si>
  <si>
    <t>North Dakota</t>
  </si>
  <si>
    <t>Kurdish</t>
  </si>
  <si>
    <t>Plumas</t>
  </si>
  <si>
    <t>Ohio</t>
  </si>
  <si>
    <t>Laothian</t>
  </si>
  <si>
    <t>Riverside</t>
  </si>
  <si>
    <t>Oklahoma</t>
  </si>
  <si>
    <t>Latin</t>
  </si>
  <si>
    <t>Sacramento</t>
  </si>
  <si>
    <t>Oregon</t>
  </si>
  <si>
    <t>Luganda</t>
  </si>
  <si>
    <t>San Benito</t>
  </si>
  <si>
    <t>Pennsylvania</t>
  </si>
  <si>
    <t>Malayalam</t>
  </si>
  <si>
    <t>San Bernardino</t>
  </si>
  <si>
    <t>Rhode Island</t>
  </si>
  <si>
    <t>Mam</t>
  </si>
  <si>
    <t>San Diego</t>
  </si>
  <si>
    <t>South Carolina</t>
  </si>
  <si>
    <t>Mandar</t>
  </si>
  <si>
    <t>San Francisco</t>
  </si>
  <si>
    <t>South Dakota</t>
  </si>
  <si>
    <t>Mandarin</t>
  </si>
  <si>
    <t>San Joaquin</t>
  </si>
  <si>
    <t>Tennessee</t>
  </si>
  <si>
    <t>Marathi</t>
  </si>
  <si>
    <t>San Luis Obispo</t>
  </si>
  <si>
    <t>Texas</t>
  </si>
  <si>
    <t>Marshallese</t>
  </si>
  <si>
    <t>San Mateo</t>
  </si>
  <si>
    <t>Utah</t>
  </si>
  <si>
    <t>Mien</t>
  </si>
  <si>
    <t>Santa Barbara</t>
  </si>
  <si>
    <t>Vermont</t>
  </si>
  <si>
    <t>Mixteca</t>
  </si>
  <si>
    <t>Santa Clara</t>
  </si>
  <si>
    <t>Virginia</t>
  </si>
  <si>
    <t>Mongolian</t>
  </si>
  <si>
    <t>Santa Cruz</t>
  </si>
  <si>
    <t>Washington</t>
  </si>
  <si>
    <t>Mon-Khmer (Other)</t>
  </si>
  <si>
    <t>Shasta</t>
  </si>
  <si>
    <t>West Virginia</t>
  </si>
  <si>
    <t>Moroccan Arabic</t>
  </si>
  <si>
    <t>Sierra</t>
  </si>
  <si>
    <t>Wisconsin</t>
  </si>
  <si>
    <t>Nepali</t>
  </si>
  <si>
    <t>Siskiyou</t>
  </si>
  <si>
    <t>Wyoming</t>
  </si>
  <si>
    <t>Not specified</t>
  </si>
  <si>
    <t>Solano</t>
  </si>
  <si>
    <t>Oaxacan</t>
  </si>
  <si>
    <t>Sonoma</t>
  </si>
  <si>
    <t>Stanislaus</t>
  </si>
  <si>
    <t>Pashto</t>
  </si>
  <si>
    <t>Sutter</t>
  </si>
  <si>
    <t>Portuguese</t>
  </si>
  <si>
    <t>Tehama</t>
  </si>
  <si>
    <t>Punjabi</t>
  </si>
  <si>
    <t>Trinity</t>
  </si>
  <si>
    <t>Rarotongan, Cook Islands Maori</t>
  </si>
  <si>
    <t>Tulare</t>
  </si>
  <si>
    <t>Refused</t>
  </si>
  <si>
    <t>Tuolumne</t>
  </si>
  <si>
    <t>Russian</t>
  </si>
  <si>
    <t>Ventura</t>
  </si>
  <si>
    <t>Samoan</t>
  </si>
  <si>
    <t>Yolo</t>
  </si>
  <si>
    <t>Sebuano</t>
  </si>
  <si>
    <t>Yuba</t>
  </si>
  <si>
    <t>Sign Languages</t>
  </si>
  <si>
    <t>Singhalese</t>
  </si>
  <si>
    <t>Somali</t>
  </si>
  <si>
    <t>Sureth</t>
  </si>
  <si>
    <t>Swahili</t>
  </si>
  <si>
    <t>Syrian</t>
  </si>
  <si>
    <t>Tagalog</t>
  </si>
  <si>
    <t>Tahitian</t>
  </si>
  <si>
    <t>Taiwanese</t>
  </si>
  <si>
    <t>Tamil</t>
  </si>
  <si>
    <t>Tegulu</t>
  </si>
  <si>
    <t>Thai</t>
  </si>
  <si>
    <t>Tigrinya</t>
  </si>
  <si>
    <t>Triqui</t>
  </si>
  <si>
    <t>Ukrainian</t>
  </si>
  <si>
    <t>Urdu</t>
  </si>
  <si>
    <t>Vietnamese</t>
  </si>
  <si>
    <t>Zapotec</t>
  </si>
  <si>
    <t>Captura de datos del CASO</t>
  </si>
  <si>
    <r>
      <t xml:space="preserve">Nombre </t>
    </r>
    <r>
      <rPr>
        <b/>
        <sz val="11"/>
        <color rgb="FFFF0000"/>
        <rFont val="Calibri"/>
        <family val="2"/>
        <scheme val="minor"/>
      </rPr>
      <t>*</t>
    </r>
  </si>
  <si>
    <r>
      <t xml:space="preserve">Apellido </t>
    </r>
    <r>
      <rPr>
        <b/>
        <sz val="11"/>
        <color rgb="FFFF0000"/>
        <rFont val="Calibri"/>
        <family val="2"/>
        <scheme val="minor"/>
      </rPr>
      <t>*</t>
    </r>
  </si>
  <si>
    <r>
      <t xml:space="preserve">Fecha de nacimiento </t>
    </r>
    <r>
      <rPr>
        <b/>
        <sz val="11"/>
        <color rgb="FFFF0000"/>
        <rFont val="Calibri"/>
        <family val="2"/>
        <scheme val="minor"/>
      </rPr>
      <t>*</t>
    </r>
  </si>
  <si>
    <r>
      <t xml:space="preserve">Teléfono móvil (o teléfono del padre/madre/tutor) </t>
    </r>
    <r>
      <rPr>
        <b/>
        <sz val="11"/>
        <color rgb="FFFF0000"/>
        <rFont val="Calibri"/>
        <family val="2"/>
        <scheme val="minor"/>
      </rPr>
      <t>*</t>
    </r>
  </si>
  <si>
    <t>Dirección de la calle de la casa</t>
  </si>
  <si>
    <t>Ciudad</t>
  </si>
  <si>
    <r>
      <t xml:space="preserve">Estado               </t>
    </r>
    <r>
      <rPr>
        <b/>
        <sz val="11"/>
        <rFont val="Wingdings 3"/>
        <family val="1"/>
        <charset val="2"/>
      </rPr>
      <t></t>
    </r>
  </si>
  <si>
    <r>
      <t xml:space="preserve">Código Zip </t>
    </r>
    <r>
      <rPr>
        <b/>
        <sz val="11"/>
        <color rgb="FFFF0000"/>
        <rFont val="Calibri"/>
        <family val="2"/>
        <scheme val="minor"/>
      </rPr>
      <t>*</t>
    </r>
  </si>
  <si>
    <r>
      <t xml:space="preserve">¿Estudiante o personal? </t>
    </r>
    <r>
      <rPr>
        <b/>
        <sz val="11"/>
        <color rgb="FFFF0000"/>
        <rFont val="Calibri"/>
        <family val="2"/>
        <scheme val="minor"/>
      </rPr>
      <t>*</t>
    </r>
    <r>
      <rPr>
        <b/>
        <sz val="11"/>
        <rFont val="Calibri"/>
        <family val="2"/>
        <scheme val="minor"/>
      </rPr>
      <t xml:space="preserve">                 </t>
    </r>
    <r>
      <rPr>
        <b/>
        <sz val="11"/>
        <rFont val="Wingdings 3"/>
        <family val="1"/>
        <charset val="2"/>
      </rPr>
      <t></t>
    </r>
  </si>
  <si>
    <t>Ocupación/Título del trabajo (para el personal)</t>
  </si>
  <si>
    <r>
      <t xml:space="preserve">¿Fecha de la última vez que estuvo en el campus/instalación de la escuela? </t>
    </r>
    <r>
      <rPr>
        <b/>
        <sz val="11"/>
        <color rgb="FFFF0000"/>
        <rFont val="Calibri"/>
        <family val="2"/>
        <scheme val="minor"/>
      </rPr>
      <t>*</t>
    </r>
  </si>
  <si>
    <t>Fecha (AAAA-MM-DD)</t>
  </si>
  <si>
    <t>El número de teléfono móvil de la persona o padre/tutor. El teléfono móvil debe ser un número de teléfono de 10 dígitos sin el código de país (es decir, 1) o símbolos.</t>
  </si>
  <si>
    <t>California debe ingresarse como "California" y no como "CA"</t>
  </si>
  <si>
    <t>Indique si la persona es un estudiante o miembro del personal/cuerpo docente.</t>
  </si>
  <si>
    <t>La ocupación es el tipo de trabajo que hace alguien (por ejemplo, enfermera registrada, conserje, cajero, mecánico de automóviles, etc.). Este campo es obligatorio si "¿Estudiante o personal?" es "Sí, personal/docente o voluntario"</t>
  </si>
  <si>
    <t>Indique la fecha en que la persona estuvo físicamente por última vez en la escuela o ubicación de la instalación._x000D_
_x000D_
Formato: AAAA-MM-DD</t>
  </si>
  <si>
    <t>El nombre completo del padre/tutor que debe ser contactado en nombre de un menor.</t>
  </si>
  <si>
    <t>El número de teléfono de la casa de la persona o padre/tutor. El teléfono residencial debe ser un número de teléfono de 10 dígitos sin el código de país (es decir, 1) o símbolos.</t>
  </si>
  <si>
    <t>Nombre del Padre de Familia / Guardian</t>
  </si>
  <si>
    <t>Teléfono de casa</t>
  </si>
  <si>
    <t>Esta es la identidad de género actual de la persona. Tenga en cuenta que esto puede ser diferente del sexo biológico de la persona al nacer.</t>
  </si>
  <si>
    <r>
      <t xml:space="preserve">Género                   </t>
    </r>
    <r>
      <rPr>
        <b/>
        <sz val="11"/>
        <rFont val="Wingdings 3"/>
        <family val="1"/>
        <charset val="2"/>
      </rPr>
      <t></t>
    </r>
  </si>
  <si>
    <r>
      <t xml:space="preserve">Grado            </t>
    </r>
    <r>
      <rPr>
        <b/>
        <sz val="11"/>
        <rFont val="Wingdings 3"/>
        <family val="1"/>
        <charset val="2"/>
      </rPr>
      <t></t>
    </r>
  </si>
  <si>
    <t>Utilice este campo para indicar un número de aula específico u otro detalle útil sobre el lugar de exposición en la escuela. Enumere varias aulas según corresponda.</t>
  </si>
  <si>
    <t>Indique la relación principal con la exposición, incluido el salón de clases, el equipo deportivo, el lugar de trabajo, etc.</t>
  </si>
  <si>
    <t>Opcionalmente, proporcione un segundo grupo de educación.</t>
  </si>
  <si>
    <t>Aula(s)</t>
  </si>
  <si>
    <r>
      <t xml:space="preserve">Grupo de Educación              </t>
    </r>
    <r>
      <rPr>
        <b/>
        <sz val="11"/>
        <rFont val="Wingdings 3"/>
        <family val="1"/>
        <charset val="2"/>
      </rPr>
      <t></t>
    </r>
  </si>
  <si>
    <r>
      <t xml:space="preserve">Grupo de educación #2                </t>
    </r>
    <r>
      <rPr>
        <b/>
        <sz val="11"/>
        <rFont val="Wingdings 3"/>
        <family val="1"/>
        <charset val="2"/>
      </rPr>
      <t></t>
    </r>
  </si>
  <si>
    <t>Nombre del aula, equipo deportivo, grupo de trabajo, etc., relacionado con el Grupo Educativo seleccionado. Puede nombrar varios grupos aquí.</t>
  </si>
  <si>
    <t>Nombre del grupo educativo</t>
  </si>
  <si>
    <r>
      <t xml:space="preserve">¿Es la persona un atleta o entrenador/personal?   </t>
    </r>
    <r>
      <rPr>
        <b/>
        <sz val="11"/>
        <rFont val="Wingdings 3"/>
        <family val="1"/>
        <charset val="2"/>
      </rPr>
      <t></t>
    </r>
  </si>
  <si>
    <r>
      <t xml:space="preserve">¿Esta persona ha tenido síntomas? </t>
    </r>
    <r>
      <rPr>
        <b/>
        <sz val="11"/>
        <color rgb="FFFF0000"/>
        <rFont val="Calibri"/>
        <family val="2"/>
        <scheme val="minor"/>
      </rPr>
      <t>*</t>
    </r>
    <r>
      <rPr>
        <b/>
        <sz val="11"/>
        <rFont val="Calibri"/>
        <family val="2"/>
        <scheme val="minor"/>
      </rPr>
      <t xml:space="preserve"> </t>
    </r>
    <r>
      <rPr>
        <b/>
        <sz val="11"/>
        <rFont val="Wingdings 3"/>
        <family val="1"/>
        <charset val="2"/>
      </rPr>
      <t></t>
    </r>
  </si>
  <si>
    <t>Si alguna vez tuvo síntomas es "No" o "Desconocido", este campo no es obligatorio.
Formato: AAAA-MM-DD</t>
  </si>
  <si>
    <t>Utilice este campo para indicar cualquier información adicional relevante para esta persona o la exposición.</t>
  </si>
  <si>
    <r>
      <t xml:space="preserve">En caso afirmativo, ¿cuándo comenzaron los síntomas? </t>
    </r>
    <r>
      <rPr>
        <b/>
        <sz val="11"/>
        <color rgb="FFFF0000"/>
        <rFont val="Calibri"/>
        <family val="2"/>
        <scheme val="minor"/>
      </rPr>
      <t>*</t>
    </r>
  </si>
  <si>
    <t>Notas</t>
  </si>
  <si>
    <t>Ingrese la fecha de la prueba de COVID-19 de la persona. Si se desconoce la fecha exacta, ingrese la fecha aproximada.
Fecha (AAAA-MM-DD)</t>
  </si>
  <si>
    <r>
      <t xml:space="preserve">Fecha de la prueba Resultado de laboratorio  </t>
    </r>
    <r>
      <rPr>
        <b/>
        <sz val="11"/>
        <color rgb="FFFF0000"/>
        <rFont val="Calibri"/>
        <family val="2"/>
        <scheme val="minor"/>
      </rPr>
      <t>*</t>
    </r>
  </si>
  <si>
    <t>Ingrese el resultado de la prueba COVID-19 de la persona. Seleccione "Desconocido" si el resultado es desconocido.</t>
  </si>
  <si>
    <r>
      <t xml:space="preserve">Resultado de laboratorio Tipo de prueba </t>
    </r>
    <r>
      <rPr>
        <b/>
        <sz val="11"/>
        <rFont val="Wingdings 3"/>
        <family val="1"/>
        <charset val="2"/>
      </rPr>
      <t></t>
    </r>
  </si>
  <si>
    <r>
      <t xml:space="preserve">Resultado de laboratorio Resultado de la prueba </t>
    </r>
    <r>
      <rPr>
        <b/>
        <sz val="11"/>
        <color rgb="FFFF0000"/>
        <rFont val="Calibri"/>
        <family val="2"/>
        <scheme val="minor"/>
      </rPr>
      <t>*</t>
    </r>
    <r>
      <rPr>
        <b/>
        <sz val="11"/>
        <rFont val="Calibri"/>
        <family val="2"/>
        <scheme val="minor"/>
      </rPr>
      <t xml:space="preserve">         </t>
    </r>
    <r>
      <rPr>
        <b/>
        <sz val="11"/>
        <rFont val="Wingdings 3"/>
        <family val="1"/>
        <charset val="2"/>
      </rPr>
      <t></t>
    </r>
  </si>
  <si>
    <t>Solo para uso del departamento de salud: ID de evento de exposición</t>
  </si>
  <si>
    <r>
      <t xml:space="preserve">Solo para uso del departamento de salud: ID de enlace de SPOT </t>
    </r>
    <r>
      <rPr>
        <b/>
        <sz val="11"/>
        <color rgb="FFFF0000"/>
        <rFont val="Calibri"/>
        <family val="2"/>
        <scheme val="minor"/>
      </rPr>
      <t>*</t>
    </r>
  </si>
  <si>
    <t>"Revise los valores a continuación para confirmar que son uno o más de los siguientes valores, separados por un punto y coma:
Clase Académica; Campus Residencial; Automóvil compartido/Transporte compartido; Residencial fuera del campus; Reunión social; Organizaciones sociales; equipo/club deportivo; Campamento de verano; Lugar de trabajo; Otro"</t>
  </si>
  <si>
    <t>Uso exclusivo del departamento de salud - Grupo de educación</t>
  </si>
  <si>
    <t>Indique si la persona es un estudiante o miembro del personal/facultad.</t>
  </si>
  <si>
    <t>La última fecha en que la persona estuvo expuesta a alguien que dio positivo por COVID-19_x000D_
_x000D_
Formato: AAAA-MM-DD</t>
  </si>
  <si>
    <r>
      <t xml:space="preserve">Fecha de última exposición </t>
    </r>
    <r>
      <rPr>
        <b/>
        <sz val="11"/>
        <color rgb="FFFF0000"/>
        <rFont val="Calibri"/>
        <family val="2"/>
        <scheme val="minor"/>
      </rPr>
      <t>*</t>
    </r>
  </si>
  <si>
    <t>El idioma principal/preferido de la persona.</t>
  </si>
  <si>
    <r>
      <t xml:space="preserve">Idioma                    </t>
    </r>
    <r>
      <rPr>
        <b/>
        <sz val="11"/>
        <rFont val="Wingdings 3"/>
        <family val="1"/>
        <charset val="2"/>
      </rPr>
      <t></t>
    </r>
  </si>
  <si>
    <t>Correo electrónico</t>
  </si>
  <si>
    <t>Condado o jurisdicción de salud local (LHJ) donde reside la persona. Solo es necesario si es diferente al condado donde se encuentra la escuela.</t>
  </si>
  <si>
    <r>
      <t xml:space="preserve">Condado de residencia / LHJ               </t>
    </r>
    <r>
      <rPr>
        <b/>
        <sz val="11"/>
        <rFont val="Wingdings 3"/>
        <family val="1"/>
        <charset val="2"/>
      </rPr>
      <t></t>
    </r>
  </si>
  <si>
    <r>
      <t xml:space="preserve">Género            </t>
    </r>
    <r>
      <rPr>
        <b/>
        <sz val="11"/>
        <rFont val="Wingdings 3"/>
        <family val="1"/>
        <charset val="2"/>
      </rPr>
      <t></t>
    </r>
  </si>
  <si>
    <t>Si la persona es o fue recientemente sintomática, especifique la fecha en que comenzó el primer síntoma._x000D_
_x000D_
Formato: AAAA-MM-DD</t>
  </si>
  <si>
    <r>
      <t xml:space="preserve">¿Es la persona un atleta o entrenador/personal?    </t>
    </r>
    <r>
      <rPr>
        <b/>
        <sz val="11"/>
        <rFont val="Wingdings 3"/>
        <family val="1"/>
        <charset val="2"/>
      </rPr>
      <t></t>
    </r>
  </si>
  <si>
    <r>
      <t xml:space="preserve">¿Esta persona ha tenido síntomas?  </t>
    </r>
    <r>
      <rPr>
        <b/>
        <sz val="11"/>
        <rFont val="Wingdings 3"/>
        <family val="1"/>
        <charset val="2"/>
      </rPr>
      <t></t>
    </r>
  </si>
  <si>
    <t>En caso afirmativo, ¿cuándo comenzaron los síntomas?</t>
  </si>
  <si>
    <t>¿Ha recibido la persona al menos una dosis de una vacuna contra el COVID-19?</t>
  </si>
  <si>
    <r>
      <t xml:space="preserve">¿La persona ha recibido la vacuna COVID-19?      </t>
    </r>
    <r>
      <rPr>
        <b/>
        <sz val="11"/>
        <rFont val="Wingdings 3"/>
        <family val="1"/>
        <charset val="2"/>
      </rPr>
      <t></t>
    </r>
  </si>
  <si>
    <t>Seleccione VERDADERO si la persona ya se ha hecho la prueba de COVID-19.</t>
  </si>
  <si>
    <t>Ingrese la fecha de la prueba de COVID-19 de la persona. Si se desconoce la fecha exacta, ingrese la fecha aproximada._x000D_
_x000D_
Fecha (AAAA-MM-DD)</t>
  </si>
  <si>
    <r>
      <t xml:space="preserve">¿Esta persona ya se ha hecho la prueba de COVID-19?   </t>
    </r>
    <r>
      <rPr>
        <b/>
        <sz val="11"/>
        <rFont val="Wingdings 3"/>
        <family val="1"/>
        <charset val="2"/>
      </rPr>
      <t></t>
    </r>
  </si>
  <si>
    <t>Resultado de laboratorio Fecha de la prueba</t>
  </si>
  <si>
    <r>
      <t xml:space="preserve">Resultado de laboratorio Resultado de la prueba         </t>
    </r>
    <r>
      <rPr>
        <b/>
        <sz val="11"/>
        <rFont val="Wingdings 3"/>
        <family val="1"/>
        <charset val="2"/>
      </rPr>
      <t></t>
    </r>
  </si>
  <si>
    <t xml:space="preserve">Solo para uso del departamento de salud - ID de evento de exposición </t>
  </si>
  <si>
    <r>
      <t xml:space="preserve">Solo para uso del departamento de salud: ID de contacto de SPOT </t>
    </r>
    <r>
      <rPr>
        <b/>
        <sz val="11"/>
        <color rgb="FFFF0000"/>
        <rFont val="Calibri"/>
        <family val="2"/>
        <scheme val="minor"/>
      </rPr>
      <t>*</t>
    </r>
  </si>
  <si>
    <t>Captura de datos de CONTACTO CERCANO</t>
  </si>
  <si>
    <t>El lugar específico en el que estuvo presente el caso/contacto dentro de la ubicación (es decir, cafetería, piso 2, sala de descanso).</t>
  </si>
  <si>
    <r>
      <t xml:space="preserve">Lugar específico en la ubicación </t>
    </r>
    <r>
      <rPr>
        <b/>
        <sz val="11"/>
        <color rgb="FFFF0000"/>
        <rFont val="Calibri"/>
        <family val="2"/>
        <scheme val="minor"/>
      </rPr>
      <t>*</t>
    </r>
  </si>
  <si>
    <t>Indique si la persona es de ascendencia hispana o latina.</t>
  </si>
  <si>
    <r>
      <t xml:space="preserve">Etnicidad            </t>
    </r>
    <r>
      <rPr>
        <b/>
        <sz val="11"/>
        <rFont val="Wingdings 3"/>
        <family val="1"/>
        <charset val="2"/>
      </rPr>
      <t></t>
    </r>
  </si>
  <si>
    <r>
      <t xml:space="preserve">Raza                  </t>
    </r>
    <r>
      <rPr>
        <b/>
        <sz val="11"/>
        <rFont val="Wingdings 3"/>
        <family val="1"/>
        <charset val="2"/>
      </rPr>
      <t></t>
    </r>
  </si>
  <si>
    <r>
      <t xml:space="preserve">Raza #2                </t>
    </r>
    <r>
      <rPr>
        <b/>
        <sz val="11"/>
        <rFont val="Wingdings 3"/>
        <family val="1"/>
        <charset val="2"/>
      </rPr>
      <t></t>
    </r>
  </si>
  <si>
    <t>Opcionalmente proporcione una segunda raza.</t>
  </si>
  <si>
    <t>Opcionalmente, proporcione una segunda raza.</t>
  </si>
  <si>
    <t>Revise los valores a continuación para confirmar que son uno o más de los siguientes valores, separados por un punto y coma:
Indigena/nativo de los EE.UU. o nativo de Alaska, asiático; negro o afroamericano; nativo de Hawai u otra isla del Pacífico; otro; desconocido; blanco</t>
  </si>
  <si>
    <r>
      <t xml:space="preserve">Etnicidad                 </t>
    </r>
    <r>
      <rPr>
        <b/>
        <sz val="11"/>
        <rFont val="Wingdings 3"/>
        <family val="1"/>
        <charset val="2"/>
      </rPr>
      <t></t>
    </r>
  </si>
  <si>
    <t>Solo para uso del departamento de salud: ID de cuenta de ubicación *</t>
  </si>
  <si>
    <r>
      <t xml:space="preserve">Solo para uso del departamento de salud - ID de cuenta de ubicación </t>
    </r>
    <r>
      <rPr>
        <b/>
        <sz val="11"/>
        <color rgb="FFFF0000"/>
        <rFont val="Calibri"/>
        <family val="2"/>
        <scheme val="minor"/>
      </rPr>
      <t>*</t>
    </r>
  </si>
  <si>
    <t>Solo para uso del departamento de salud - Raza</t>
  </si>
  <si>
    <t>Especifique los antecedentes raciales/étnicos de la persona. Pueden identificar más de una opción. Para indicar si la persona es de ascendencia hispana o latina, utilice el campo "Etnicidad" e indique hispano o latino.</t>
  </si>
  <si>
    <t>Si, estudiante </t>
  </si>
  <si>
    <t>Sí, personal/facultad o voluntario </t>
  </si>
  <si>
    <t>Son estudiante y personal </t>
  </si>
  <si>
    <t>No </t>
  </si>
  <si>
    <t>Desconocido </t>
  </si>
  <si>
    <t>No es hispano o latino </t>
  </si>
  <si>
    <t>Hispano o latino </t>
  </si>
  <si>
    <t>Femenino </t>
  </si>
  <si>
    <t>Hombre trans </t>
  </si>
  <si>
    <t>Masculino </t>
  </si>
  <si>
    <t>Mujer trans </t>
  </si>
  <si>
    <t>Género no conforme o género no binario </t>
  </si>
  <si>
    <t>Identidad no incluida </t>
  </si>
  <si>
    <t>No desea responder </t>
  </si>
  <si>
    <t>Indígena/nativo de los EE. UU. o nativo de Alaska </t>
  </si>
  <si>
    <t>Asiático </t>
  </si>
  <si>
    <t>Negro o afroamericano </t>
  </si>
  <si>
    <t>Nativo de Hawái u otra isla del Pacífico </t>
  </si>
  <si>
    <t>Otro </t>
  </si>
  <si>
    <t>Blanco </t>
  </si>
  <si>
    <t>Prekínder </t>
  </si>
  <si>
    <t>Kindergarten </t>
  </si>
  <si>
    <t>Clase académica </t>
  </si>
  <si>
    <t>Campus residencial </t>
  </si>
  <si>
    <t>Transporte compartido/carpool </t>
  </si>
  <si>
    <t>Residencial fuera del campus </t>
  </si>
  <si>
    <t>Reunión social </t>
  </si>
  <si>
    <t>Organización social </t>
  </si>
  <si>
    <t>Equipo deportivo/club </t>
  </si>
  <si>
    <t>Campamento de verano </t>
  </si>
  <si>
    <t>Lugar de trabajo </t>
  </si>
  <si>
    <t>Si, atleta </t>
  </si>
  <si>
    <t>Sí, entrenador/personal o voluntario </t>
  </si>
  <si>
    <t>Si </t>
  </si>
  <si>
    <t>PCR/ARN/Molecular </t>
  </si>
  <si>
    <t>Antígeno </t>
  </si>
  <si>
    <t>Anticuerpo </t>
  </si>
  <si>
    <t>Pendiente </t>
  </si>
  <si>
    <t>Positivo </t>
  </si>
  <si>
    <t>Negativo </t>
  </si>
  <si>
    <t>Resultado inconcluso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</si>
</sst>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19" x14ac:knownFonts="1">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i/>
      <sz val="11"/>
      <color theme="0"/>
      <name val="Calibri"/>
      <family val="2"/>
      <scheme val="minor"/>
    </font>
    <font>
      <i/>
      <sz val="11"/>
      <color theme="1"/>
      <name val="Calibri"/>
      <family val="2"/>
      <scheme val="minor"/>
    </font>
    <font>
      <b/>
      <sz val="11"/>
      <color rgb="FFFF0000"/>
      <name val="Calibri"/>
      <family val="2"/>
      <scheme val="minor"/>
    </font>
    <font>
      <b/>
      <sz val="18"/>
      <color theme="0"/>
      <name val="Century Gothic"/>
      <family val="2"/>
    </font>
    <font>
      <sz val="9"/>
      <color theme="1"/>
      <name val="Calibri"/>
      <family val="2"/>
      <scheme val="minor"/>
    </font>
    <font>
      <i/>
      <sz val="11"/>
      <name val="Calibri"/>
      <family val="2"/>
      <scheme val="minor"/>
    </font>
    <font>
      <b/>
      <sz val="11"/>
      <name val="Wingdings 3"/>
      <family val="1"/>
      <charset val="2"/>
    </font>
    <font>
      <b/>
      <i/>
      <sz val="11"/>
      <color theme="1"/>
      <name val="Calibri"/>
      <family val="2"/>
      <scheme val="minor"/>
    </font>
    <font>
      <b/>
      <sz val="26"/>
      <color theme="0"/>
      <name val="Calibri"/>
      <family val="2"/>
      <scheme val="minor"/>
    </font>
    <font>
      <i/>
      <sz val="11"/>
      <color theme="0" tint="-0.249977111117893"/>
      <name val="Calibri"/>
      <family val="2"/>
      <scheme val="minor"/>
    </font>
    <font>
      <sz val="11"/>
      <color rgb="FF000000"/>
      <name val="Calibri"/>
      <family val="2"/>
      <scheme val="minor"/>
    </font>
  </fonts>
  <fills count="17">
    <fill>
      <patternFill patternType="none"/>
    </fill>
    <fill>
      <patternFill patternType="gray125"/>
    </fill>
    <fill>
      <patternFill patternType="solid">
        <fgColor rgb="FFFFFF00"/>
        <bgColor indexed="64"/>
      </patternFill>
    </fill>
    <fill>
      <patternFill patternType="solid">
        <fgColor theme="6" tint="0.79998168889431442"/>
        <bgColor indexed="64"/>
      </patternFill>
    </fill>
    <fill>
      <patternFill patternType="solid">
        <fgColor rgb="FF1147A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0000"/>
        <bgColor indexed="64"/>
      </patternFill>
    </fill>
    <fill>
      <patternFill patternType="solid">
        <fgColor rgb="FFFE8013"/>
        <bgColor indexed="64"/>
      </patternFill>
    </fill>
    <fill>
      <patternFill patternType="solid">
        <fgColor theme="0" tint="-4.9989318521683403E-2"/>
        <bgColor indexed="64"/>
      </patternFill>
    </fill>
    <fill>
      <patternFill patternType="solid">
        <fgColor theme="2"/>
        <bgColor indexed="64"/>
      </patternFill>
    </fill>
    <fill>
      <patternFill patternType="solid">
        <fgColor rgb="FFFFCCCC"/>
        <bgColor indexed="64"/>
      </patternFill>
    </fill>
    <fill>
      <patternFill patternType="solid">
        <fgColor theme="4"/>
        <bgColor indexed="64"/>
      </patternFill>
    </fill>
    <fill>
      <patternFill patternType="solid">
        <fgColor theme="5"/>
        <bgColor indexed="64"/>
      </patternFill>
    </fill>
  </fills>
  <borders count="12">
    <border>
      <left/>
      <right/>
      <top/>
      <bottom/>
      <diagonal/>
    </border>
    <border>
      <left style="medium">
        <color rgb="FF1147A3"/>
      </left>
      <right/>
      <top style="medium">
        <color rgb="FF1147A3"/>
      </top>
      <bottom style="thin">
        <color rgb="FF1147A3"/>
      </bottom>
      <diagonal/>
    </border>
    <border>
      <left style="medium">
        <color rgb="FF1147A3"/>
      </left>
      <right style="medium">
        <color rgb="FF1147A3"/>
      </right>
      <top style="medium">
        <color rgb="FF1147A3"/>
      </top>
      <bottom style="medium">
        <color rgb="FF1147A3"/>
      </bottom>
      <diagonal/>
    </border>
    <border>
      <left style="medium">
        <color rgb="FF1147A3"/>
      </left>
      <right/>
      <top style="thin">
        <color rgb="FF1147A3"/>
      </top>
      <bottom style="medium">
        <color rgb="FF1147A3"/>
      </bottom>
      <diagonal/>
    </border>
    <border>
      <left style="thin">
        <color theme="6"/>
      </left>
      <right style="thin">
        <color theme="6"/>
      </right>
      <top style="thin">
        <color theme="6"/>
      </top>
      <bottom style="thin">
        <color theme="6"/>
      </bottom>
      <diagonal/>
    </border>
    <border>
      <left style="thin">
        <color rgb="FFFF0000"/>
      </left>
      <right style="thin">
        <color rgb="FFFF0000"/>
      </right>
      <top style="thin">
        <color rgb="FFFF0000"/>
      </top>
      <bottom/>
      <diagonal/>
    </border>
    <border>
      <left/>
      <right/>
      <top/>
      <bottom style="medium">
        <color indexed="64"/>
      </bottom>
      <diagonal/>
    </border>
    <border>
      <left/>
      <right/>
      <top/>
      <bottom style="thin">
        <color theme="6"/>
      </bottom>
      <diagonal/>
    </border>
    <border>
      <left style="thin">
        <color theme="4"/>
      </left>
      <right style="thin">
        <color theme="4"/>
      </right>
      <top style="thin">
        <color theme="4"/>
      </top>
      <bottom style="thin">
        <color theme="4"/>
      </bottom>
      <diagonal/>
    </border>
    <border>
      <left style="thin">
        <color rgb="FFFF0000"/>
      </left>
      <right style="thin">
        <color rgb="FFFF0000"/>
      </right>
      <top style="thin">
        <color rgb="FFFF0000"/>
      </top>
      <bottom style="thin">
        <color theme="4"/>
      </bottom>
      <diagonal/>
    </border>
    <border>
      <left style="thin">
        <color theme="5"/>
      </left>
      <right style="thin">
        <color theme="5"/>
      </right>
      <top style="thin">
        <color theme="5"/>
      </top>
      <bottom style="thin">
        <color theme="5"/>
      </bottom>
      <diagonal/>
    </border>
    <border>
      <left style="thin">
        <color theme="6"/>
      </left>
      <right style="thin">
        <color theme="6"/>
      </right>
      <top style="thin">
        <color theme="6"/>
      </top>
      <bottom style="thin">
        <color indexed="64"/>
      </bottom>
      <diagonal/>
    </border>
  </borders>
  <cellStyleXfs count="3">
    <xf numFmtId="0" fontId="0" fillId="0" borderId="0"/>
    <xf numFmtId="0" fontId="3" fillId="0" borderId="0" applyNumberFormat="0" applyFill="0" applyBorder="0" applyAlignment="0" applyProtection="0"/>
    <xf numFmtId="0" fontId="6" fillId="0" borderId="0" applyNumberFormat="0" applyFill="0" applyBorder="0" applyAlignment="0" applyProtection="0"/>
  </cellStyleXfs>
  <cellXfs count="67">
    <xf numFmtId="0" fontId="0" fillId="0" borderId="0" xfId="0"/>
    <xf numFmtId="0" fontId="0" fillId="5" borderId="0" xfId="0" applyFill="1"/>
    <xf numFmtId="0" fontId="0" fillId="6" borderId="0" xfId="0" applyFill="1"/>
    <xf numFmtId="0" fontId="0" fillId="7" borderId="0" xfId="0" applyFill="1"/>
    <xf numFmtId="0" fontId="0" fillId="9" borderId="0" xfId="0" applyFill="1"/>
    <xf numFmtId="14" fontId="0" fillId="0" borderId="0" xfId="0" applyNumberFormat="1"/>
    <xf numFmtId="0" fontId="11" fillId="4" borderId="1" xfId="0" applyFont="1" applyFill="1" applyBorder="1"/>
    <xf numFmtId="0" fontId="0" fillId="0" borderId="2" xfId="0" applyBorder="1"/>
    <xf numFmtId="0" fontId="11" fillId="4" borderId="3" xfId="0" applyFont="1" applyFill="1" applyBorder="1"/>
    <xf numFmtId="0" fontId="12" fillId="0" borderId="0" xfId="0" applyFont="1"/>
    <xf numFmtId="0" fontId="4" fillId="3" borderId="0" xfId="0" applyFont="1" applyFill="1"/>
    <xf numFmtId="49" fontId="0" fillId="0" borderId="0" xfId="0" applyNumberFormat="1"/>
    <xf numFmtId="0" fontId="7" fillId="2" borderId="0" xfId="0" applyFont="1" applyFill="1"/>
    <xf numFmtId="0" fontId="0" fillId="3" borderId="0" xfId="0" applyFill="1"/>
    <xf numFmtId="0" fontId="1" fillId="4" borderId="0" xfId="0" applyFont="1" applyFill="1"/>
    <xf numFmtId="0" fontId="0" fillId="8" borderId="0" xfId="0" applyFill="1"/>
    <xf numFmtId="0" fontId="0" fillId="10" borderId="0" xfId="0" applyFill="1"/>
    <xf numFmtId="0" fontId="2" fillId="3" borderId="0" xfId="0" applyFont="1" applyFill="1"/>
    <xf numFmtId="0" fontId="8" fillId="11" borderId="0" xfId="0" applyFont="1" applyFill="1" applyAlignment="1">
      <alignment vertical="center" wrapText="1"/>
    </xf>
    <xf numFmtId="0" fontId="9" fillId="0" borderId="0" xfId="0" applyFont="1" applyAlignment="1">
      <alignment vertical="center" wrapText="1"/>
    </xf>
    <xf numFmtId="0" fontId="5" fillId="0" borderId="0" xfId="0" applyFont="1"/>
    <xf numFmtId="0" fontId="0" fillId="0" borderId="0" xfId="0" applyProtection="1">
      <protection locked="0"/>
    </xf>
    <xf numFmtId="164" fontId="0" fillId="0" borderId="0" xfId="0" applyNumberFormat="1" applyProtection="1">
      <protection locked="0"/>
    </xf>
    <xf numFmtId="0" fontId="7" fillId="12" borderId="0" xfId="0" applyFont="1" applyFill="1" applyAlignment="1">
      <alignment vertical="center" wrapText="1"/>
    </xf>
    <xf numFmtId="0" fontId="13" fillId="12" borderId="0" xfId="1" applyFont="1" applyFill="1" applyAlignment="1" applyProtection="1">
      <alignment vertical="center" wrapText="1"/>
    </xf>
    <xf numFmtId="0" fontId="13" fillId="12" borderId="0" xfId="0" applyFont="1" applyFill="1" applyAlignment="1">
      <alignment vertical="center" wrapText="1"/>
    </xf>
    <xf numFmtId="0" fontId="0" fillId="6" borderId="0" xfId="0" applyFill="1" applyProtection="1">
      <protection locked="0"/>
    </xf>
    <xf numFmtId="164" fontId="0" fillId="6" borderId="0" xfId="0" applyNumberFormat="1" applyFill="1" applyProtection="1">
      <protection locked="0"/>
    </xf>
    <xf numFmtId="0" fontId="7" fillId="12" borderId="4" xfId="0" applyFont="1" applyFill="1" applyBorder="1"/>
    <xf numFmtId="0" fontId="0" fillId="0" borderId="4" xfId="0" applyBorder="1"/>
    <xf numFmtId="0" fontId="0" fillId="6" borderId="4" xfId="0" applyFill="1" applyBorder="1" applyProtection="1">
      <protection locked="0"/>
    </xf>
    <xf numFmtId="164" fontId="0" fillId="6" borderId="4" xfId="0" applyNumberFormat="1" applyFill="1" applyBorder="1" applyProtection="1">
      <protection locked="0"/>
    </xf>
    <xf numFmtId="0" fontId="0" fillId="0" borderId="4" xfId="0" applyBorder="1" applyProtection="1">
      <protection locked="0"/>
    </xf>
    <xf numFmtId="0" fontId="6" fillId="0" borderId="4" xfId="2" applyBorder="1" applyProtection="1">
      <protection locked="0"/>
    </xf>
    <xf numFmtId="164" fontId="0" fillId="0" borderId="4" xfId="0" applyNumberFormat="1" applyBorder="1" applyProtection="1">
      <protection locked="0"/>
    </xf>
    <xf numFmtId="0" fontId="0" fillId="14" borderId="5" xfId="0" quotePrefix="1" applyFill="1" applyBorder="1" applyAlignment="1">
      <alignment horizontal="center" vertical="center" wrapText="1"/>
    </xf>
    <xf numFmtId="0" fontId="0" fillId="0" borderId="0" xfId="0" quotePrefix="1" applyAlignment="1">
      <alignment vertical="center" wrapText="1"/>
    </xf>
    <xf numFmtId="0" fontId="0" fillId="0" borderId="0" xfId="0" applyAlignment="1">
      <alignment wrapText="1"/>
    </xf>
    <xf numFmtId="0" fontId="0" fillId="0" borderId="6" xfId="0" applyBorder="1"/>
    <xf numFmtId="0" fontId="0" fillId="0" borderId="0" xfId="0" applyAlignment="1">
      <alignment horizontal="center" vertical="center"/>
    </xf>
    <xf numFmtId="0" fontId="0" fillId="0" borderId="0" xfId="0" applyAlignment="1">
      <alignment horizontal="center"/>
    </xf>
    <xf numFmtId="0" fontId="0" fillId="0" borderId="0" xfId="0" applyAlignment="1">
      <alignment horizontal="center" wrapText="1"/>
    </xf>
    <xf numFmtId="0" fontId="0" fillId="0" borderId="0" xfId="0" quotePrefix="1" applyAlignment="1">
      <alignment wrapText="1"/>
    </xf>
    <xf numFmtId="0" fontId="0" fillId="5" borderId="4" xfId="0" applyFill="1" applyBorder="1" applyProtection="1">
      <protection locked="0"/>
    </xf>
    <xf numFmtId="164" fontId="0" fillId="5" borderId="4" xfId="0" applyNumberFormat="1" applyFill="1" applyBorder="1" applyProtection="1">
      <protection locked="0"/>
    </xf>
    <xf numFmtId="0" fontId="0" fillId="5" borderId="0" xfId="0" applyFill="1" applyProtection="1">
      <protection locked="0"/>
    </xf>
    <xf numFmtId="164" fontId="0" fillId="5" borderId="0" xfId="0" applyNumberFormat="1" applyFill="1" applyProtection="1">
      <protection locked="0"/>
    </xf>
    <xf numFmtId="0" fontId="8" fillId="15" borderId="0" xfId="0" applyFont="1" applyFill="1" applyAlignment="1">
      <alignment vertical="center" wrapText="1"/>
    </xf>
    <xf numFmtId="0" fontId="0" fillId="14" borderId="9" xfId="0" quotePrefix="1" applyFill="1" applyBorder="1" applyAlignment="1">
      <alignment horizontal="center" vertical="center" wrapText="1"/>
    </xf>
    <xf numFmtId="0" fontId="4" fillId="5" borderId="8" xfId="0" applyFont="1" applyFill="1" applyBorder="1" applyAlignment="1">
      <alignment horizontal="center" vertical="center"/>
    </xf>
    <xf numFmtId="0" fontId="4" fillId="6" borderId="10" xfId="0" applyFont="1" applyFill="1" applyBorder="1" applyAlignment="1">
      <alignment horizontal="center" vertical="center"/>
    </xf>
    <xf numFmtId="0" fontId="0" fillId="0" borderId="4" xfId="0" applyFill="1" applyBorder="1" applyProtection="1">
      <protection locked="0"/>
    </xf>
    <xf numFmtId="0" fontId="0" fillId="0" borderId="0" xfId="0" applyFill="1" applyProtection="1">
      <protection locked="0"/>
    </xf>
    <xf numFmtId="0" fontId="17" fillId="0" borderId="0" xfId="0" applyFont="1"/>
    <xf numFmtId="0" fontId="18" fillId="0" borderId="0" xfId="0" applyFont="1" applyAlignment="1">
      <alignment horizontal="center"/>
    </xf>
    <xf numFmtId="0" fontId="7" fillId="12" borderId="11" xfId="0" applyFont="1" applyFill="1" applyBorder="1"/>
    <xf numFmtId="0" fontId="15" fillId="0" borderId="6" xfId="0" applyFont="1" applyBorder="1" applyAlignment="1">
      <alignment wrapText="1"/>
    </xf>
    <xf numFmtId="0" fontId="7" fillId="12" borderId="4" xfId="0" applyFont="1" applyFill="1" applyBorder="1" applyAlignment="1">
      <alignment wrapText="1"/>
    </xf>
    <xf numFmtId="0" fontId="1" fillId="15" borderId="4" xfId="0" applyFont="1" applyFill="1" applyBorder="1" applyAlignment="1">
      <alignment wrapText="1"/>
    </xf>
    <xf numFmtId="0" fontId="1" fillId="11" borderId="4" xfId="0" applyFont="1" applyFill="1" applyBorder="1" applyAlignment="1">
      <alignment wrapText="1"/>
    </xf>
    <xf numFmtId="0" fontId="16" fillId="15" borderId="7" xfId="1" applyFont="1" applyFill="1" applyBorder="1" applyAlignment="1" applyProtection="1">
      <alignment horizontal="center" vertical="center" wrapText="1"/>
    </xf>
    <xf numFmtId="0" fontId="4" fillId="13" borderId="0" xfId="0" applyFont="1" applyFill="1" applyAlignment="1">
      <alignment horizontal="center" vertical="center"/>
    </xf>
    <xf numFmtId="0" fontId="0" fillId="0" borderId="0" xfId="0" applyAlignment="1">
      <alignment horizontal="center" vertical="center" wrapText="1"/>
    </xf>
    <xf numFmtId="0" fontId="4" fillId="13" borderId="0" xfId="0" quotePrefix="1" applyFont="1" applyFill="1" applyAlignment="1">
      <alignment horizontal="center" vertical="center" wrapText="1"/>
    </xf>
    <xf numFmtId="0" fontId="15" fillId="0" borderId="6" xfId="0" applyFont="1" applyBorder="1" applyAlignment="1">
      <alignment wrapText="1"/>
    </xf>
    <xf numFmtId="0" fontId="16" fillId="16" borderId="7" xfId="1" applyFont="1" applyFill="1" applyBorder="1" applyAlignment="1" applyProtection="1">
      <alignment horizontal="center" vertical="center" wrapText="1"/>
    </xf>
    <xf numFmtId="0" fontId="15" fillId="0" borderId="6" xfId="0" applyFont="1" applyBorder="1" applyAlignment="1">
      <alignment horizontal="left" wrapText="1"/>
    </xf>
  </cellXfs>
  <cellStyles count="3">
    <cellStyle name="Explanatory Text" xfId="1" builtinId="53"/>
    <cellStyle name="Hyperlink" xfId="2" builtinId="8"/>
    <cellStyle name="Normal" xfId="0" builtinId="0"/>
  </cellStyles>
  <dxfs count="14">
    <dxf>
      <font>
        <b/>
        <i val="0"/>
        <color theme="0"/>
      </font>
      <fill>
        <patternFill>
          <bgColor rgb="FFFF0000"/>
        </patternFill>
      </fill>
      <border>
        <left style="thin">
          <color rgb="FFFF0000"/>
        </left>
        <right style="thin">
          <color rgb="FFFF0000"/>
        </right>
        <top style="thin">
          <color rgb="FFFF0000"/>
        </top>
        <bottom style="thin">
          <color rgb="FFFF0000"/>
        </bottom>
        <vertical/>
        <horizontal/>
      </border>
    </dxf>
    <dxf>
      <font>
        <b/>
        <i val="0"/>
        <color theme="0"/>
      </font>
      <fill>
        <patternFill>
          <bgColor theme="5"/>
        </patternFill>
      </fill>
      <border>
        <left style="thin">
          <color theme="5"/>
        </left>
        <right style="thin">
          <color theme="5"/>
        </right>
        <top style="thin">
          <color theme="5"/>
        </top>
        <bottom style="thin">
          <color theme="5"/>
        </bottom>
        <vertical/>
        <horizontal/>
      </border>
    </dxf>
    <dxf>
      <font>
        <color auto="1"/>
      </font>
      <fill>
        <patternFill>
          <bgColor rgb="FFFFCCCC"/>
        </patternFill>
      </fill>
      <border>
        <left style="thin">
          <color rgb="FFFF0000"/>
        </left>
        <right style="thin">
          <color rgb="FFFF0000"/>
        </right>
        <top style="thin">
          <color rgb="FFFF0000"/>
        </top>
        <bottom style="thin">
          <color rgb="FFFF0000"/>
        </bottom>
        <vertical/>
        <horizontal/>
      </border>
    </dxf>
    <dxf>
      <font>
        <b val="0"/>
        <i/>
        <color theme="0" tint="-0.24994659260841701"/>
      </font>
      <fill>
        <patternFill patternType="none">
          <bgColor auto="1"/>
        </patternFill>
      </fill>
      <border>
        <left/>
        <right/>
        <top/>
        <bottom/>
      </border>
    </dxf>
    <dxf>
      <font>
        <b/>
        <i val="0"/>
        <color auto="1"/>
      </font>
      <fill>
        <patternFill patternType="solid">
          <bgColor theme="5" tint="0.79998168889431442"/>
        </patternFill>
      </fill>
      <border>
        <left style="thin">
          <color theme="5"/>
        </left>
        <right style="thin">
          <color theme="5"/>
        </right>
        <top style="thin">
          <color theme="5"/>
        </top>
        <bottom style="thin">
          <color theme="5"/>
        </bottom>
      </border>
    </dxf>
    <dxf>
      <fill>
        <patternFill>
          <bgColor theme="5" tint="0.79998168889431442"/>
        </patternFill>
      </fill>
    </dxf>
    <dxf>
      <font>
        <b/>
        <i val="0"/>
        <color theme="0"/>
      </font>
      <fill>
        <patternFill>
          <bgColor rgb="FFFF0000"/>
        </patternFill>
      </fill>
      <border>
        <left style="thin">
          <color rgb="FFFF0000"/>
        </left>
        <right style="thin">
          <color rgb="FFFF0000"/>
        </right>
        <top style="thin">
          <color rgb="FFFF0000"/>
        </top>
        <bottom style="thin">
          <color rgb="FFFF0000"/>
        </bottom>
        <vertical/>
        <horizontal/>
      </border>
    </dxf>
    <dxf>
      <font>
        <b/>
        <i val="0"/>
        <color theme="0"/>
      </font>
      <fill>
        <patternFill>
          <bgColor theme="4"/>
        </patternFill>
      </fill>
      <border>
        <left style="thin">
          <color theme="4"/>
        </left>
        <right style="thin">
          <color theme="4"/>
        </right>
        <top style="thin">
          <color theme="4"/>
        </top>
        <bottom style="thin">
          <color theme="4"/>
        </bottom>
        <vertical/>
        <horizontal/>
      </border>
    </dxf>
    <dxf>
      <fill>
        <patternFill>
          <bgColor rgb="FFFFCCCC"/>
        </patternFill>
      </fill>
      <border>
        <left style="thin">
          <color rgb="FFFF0000"/>
        </left>
        <right style="thin">
          <color rgb="FFFF0000"/>
        </right>
        <top style="thin">
          <color rgb="FFFF0000"/>
        </top>
        <bottom style="thin">
          <color rgb="FFFF0000"/>
        </bottom>
        <vertical/>
        <horizontal/>
      </border>
    </dxf>
    <dxf>
      <font>
        <b val="0"/>
        <i/>
        <color theme="0" tint="-0.24994659260841701"/>
      </font>
      <fill>
        <patternFill patternType="none">
          <bgColor auto="1"/>
        </patternFill>
      </fill>
      <border>
        <left/>
        <right/>
        <top/>
        <bottom/>
      </border>
    </dxf>
    <dxf>
      <font>
        <b/>
        <i val="0"/>
        <color auto="1"/>
      </font>
      <fill>
        <patternFill patternType="solid">
          <bgColor theme="4" tint="0.79998168889431442"/>
        </patternFill>
      </fill>
      <border>
        <left style="thin">
          <color theme="4"/>
        </left>
        <right style="thin">
          <color theme="4"/>
        </right>
        <top style="thin">
          <color theme="4"/>
        </top>
        <bottom style="thin">
          <color theme="4"/>
        </bottom>
      </border>
    </dxf>
    <dxf>
      <fill>
        <patternFill patternType="none">
          <bgColor auto="1"/>
        </patternFill>
      </fill>
    </dxf>
    <dxf>
      <fill>
        <patternFill>
          <bgColor theme="4" tint="0.79998168889431442"/>
        </patternFill>
      </fill>
    </dxf>
    <dxf>
      <fill>
        <patternFill>
          <bgColor theme="4" tint="0.79998168889431442"/>
        </patternFill>
      </fill>
    </dxf>
  </dxfs>
  <tableStyles count="0" defaultTableStyle="TableStyleMedium2" defaultPivotStyle="PivotStyleLight16"/>
  <colors>
    <mruColors>
      <color rgb="FF00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57150</xdr:colOff>
      <xdr:row>8</xdr:row>
      <xdr:rowOff>100964</xdr:rowOff>
    </xdr:from>
    <xdr:to>
      <xdr:col>16</xdr:col>
      <xdr:colOff>481965</xdr:colOff>
      <xdr:row>58</xdr:row>
      <xdr:rowOff>158749</xdr:rowOff>
    </xdr:to>
    <xdr:sp macro="" textlink="">
      <xdr:nvSpPr>
        <xdr:cNvPr id="52" name="TextBox 1">
          <a:extLst>
            <a:ext uri="{FF2B5EF4-FFF2-40B4-BE49-F238E27FC236}">
              <a16:creationId xmlns:a16="http://schemas.microsoft.com/office/drawing/2014/main" id="{C37E5CBB-F562-4B42-BB2E-0A58A012757B}"/>
            </a:ext>
          </a:extLst>
        </xdr:cNvPr>
        <xdr:cNvSpPr txBox="1"/>
      </xdr:nvSpPr>
      <xdr:spPr>
        <a:xfrm>
          <a:off x="57150" y="1552393"/>
          <a:ext cx="10221958" cy="93900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chemeClr val="dk1"/>
              </a:solidFill>
              <a:effectLst/>
              <a:latin typeface="Century Gothic" panose="020B0502020202020204" pitchFamily="34" charset="0"/>
              <a:ea typeface="+mn-ea"/>
              <a:cs typeface="+mn-cs"/>
            </a:rPr>
            <a:t>Vista general:</a:t>
          </a:r>
          <a:endParaRPr lang="en-US" sz="1800">
            <a:effectLst/>
            <a:latin typeface="Century Gothic" panose="020B0502020202020204" pitchFamily="34" charset="0"/>
          </a:endParaRPr>
        </a:p>
        <a:p>
          <a:r>
            <a:rPr lang="en-US" sz="1800">
              <a:solidFill>
                <a:schemeClr val="dk1"/>
              </a:solidFill>
              <a:effectLst/>
              <a:latin typeface="Century Gothic" panose="020B0502020202020204" pitchFamily="34" charset="0"/>
              <a:ea typeface="+mn-ea"/>
              <a:cs typeface="+mn-cs"/>
            </a:rPr>
            <a:t>Utilice esta plantilla para ingresar información sobre casos y contactos involucrados en una exposición en su escuela. Lea las instrucciones y las mejores prácticas antes de comenzar. </a:t>
          </a:r>
          <a:r>
            <a:rPr lang="en-US" sz="1800" b="0" i="0" baseline="0">
              <a:solidFill>
                <a:schemeClr val="dk1"/>
              </a:solidFill>
              <a:effectLst/>
              <a:latin typeface="Century Gothic" panose="020B0502020202020204" pitchFamily="34" charset="0"/>
              <a:ea typeface="+mn-ea"/>
              <a:cs typeface="+mn-cs"/>
            </a:rPr>
            <a:t>Para una demostración sobre cómo completar la plantilla de carga masiva de SPOT, consulte el video de YouTube en la página de carga masiva en SPOT. Si tiene preguntas, envíe un correo electrónico a </a:t>
          </a:r>
          <a:r>
            <a:rPr lang="en-US" sz="1800" b="1" i="0" baseline="0">
              <a:solidFill>
                <a:schemeClr val="dk1"/>
              </a:solidFill>
              <a:effectLst/>
              <a:latin typeface="Century Gothic" panose="020B0502020202020204" pitchFamily="34" charset="0"/>
              <a:ea typeface="+mn-ea"/>
              <a:cs typeface="+mn-cs"/>
            </a:rPr>
            <a:t>acdc-education@ph.lacounty.gov</a:t>
          </a:r>
          <a:endParaRPr lang="en-US" sz="1800">
            <a:effectLst/>
            <a:latin typeface="Century Gothic" panose="020B0502020202020204" pitchFamily="34" charset="0"/>
          </a:endParaRPr>
        </a:p>
        <a:p>
          <a:br>
            <a:rPr lang="en-US" sz="1800" b="1">
              <a:solidFill>
                <a:schemeClr val="dk1"/>
              </a:solidFill>
              <a:effectLst/>
              <a:latin typeface="Century Gothic" panose="020B0502020202020204" pitchFamily="34" charset="0"/>
              <a:ea typeface="+mn-ea"/>
              <a:cs typeface="+mn-cs"/>
            </a:rPr>
          </a:br>
          <a:r>
            <a:rPr lang="en-US" sz="1800" b="1">
              <a:solidFill>
                <a:schemeClr val="dk1"/>
              </a:solidFill>
              <a:effectLst/>
              <a:latin typeface="Century Gothic" panose="020B0502020202020204" pitchFamily="34" charset="0"/>
              <a:ea typeface="+mn-ea"/>
              <a:cs typeface="+mn-cs"/>
            </a:rPr>
            <a:t>Instrucciones:</a:t>
          </a:r>
          <a:endParaRPr lang="en-US" sz="1800">
            <a:effectLst/>
            <a:latin typeface="Century Gothic" panose="020B0502020202020204" pitchFamily="34" charset="0"/>
          </a:endParaRPr>
        </a:p>
        <a:p>
          <a:r>
            <a:rPr lang="en-US" sz="1800">
              <a:solidFill>
                <a:schemeClr val="dk1"/>
              </a:solidFill>
              <a:effectLst/>
              <a:latin typeface="Century Gothic" panose="020B0502020202020204" pitchFamily="34" charset="0"/>
              <a:ea typeface="+mn-ea"/>
              <a:cs typeface="+mn-cs"/>
            </a:rPr>
            <a:t>1.</a:t>
          </a:r>
          <a:r>
            <a:rPr lang="en-US" sz="1800" baseline="0">
              <a:solidFill>
                <a:schemeClr val="dk1"/>
              </a:solidFill>
              <a:effectLst/>
              <a:latin typeface="Century Gothic" panose="020B0502020202020204" pitchFamily="34" charset="0"/>
              <a:ea typeface="+mn-ea"/>
              <a:cs typeface="+mn-cs"/>
            </a:rPr>
            <a:t> </a:t>
          </a:r>
          <a:r>
            <a:rPr lang="en-US" sz="1800" b="1" baseline="0">
              <a:solidFill>
                <a:schemeClr val="dk1"/>
              </a:solidFill>
              <a:effectLst/>
              <a:latin typeface="Century Gothic" panose="020B0502020202020204" pitchFamily="34" charset="0"/>
              <a:ea typeface="+mn-ea"/>
              <a:cs typeface="+mn-cs"/>
            </a:rPr>
            <a:t>En esta pestaña</a:t>
          </a:r>
          <a:r>
            <a:rPr lang="en-US" sz="1800" baseline="0">
              <a:solidFill>
                <a:schemeClr val="dk1"/>
              </a:solidFill>
              <a:effectLst/>
              <a:latin typeface="Century Gothic" panose="020B0502020202020204" pitchFamily="34" charset="0"/>
              <a:ea typeface="+mn-ea"/>
              <a:cs typeface="+mn-cs"/>
            </a:rPr>
            <a:t>, ingrese el nombre de la ubicación y el número de evento de exposición en los campos a la derecha. El número de evento de exposición se lo proporciona su departamento de salud local.</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2. </a:t>
          </a:r>
          <a:r>
            <a:rPr lang="en-US" sz="1800" b="1" baseline="0">
              <a:solidFill>
                <a:schemeClr val="dk1"/>
              </a:solidFill>
              <a:effectLst/>
              <a:latin typeface="Century Gothic" panose="020B0502020202020204" pitchFamily="34" charset="0"/>
              <a:ea typeface="+mn-ea"/>
              <a:cs typeface="+mn-cs"/>
            </a:rPr>
            <a:t>En la pestaña Captura de datos de contacto,</a:t>
          </a:r>
          <a:r>
            <a:rPr lang="en-US" sz="1800" baseline="0">
              <a:solidFill>
                <a:schemeClr val="dk1"/>
              </a:solidFill>
              <a:effectLst/>
              <a:latin typeface="Century Gothic" panose="020B0502020202020204" pitchFamily="34" charset="0"/>
              <a:ea typeface="+mn-ea"/>
              <a:cs typeface="+mn-cs"/>
            </a:rPr>
            <a:t> ingrese información sobre los </a:t>
          </a:r>
          <a:r>
            <a:rPr lang="en-US" sz="1800" b="1" baseline="0">
              <a:solidFill>
                <a:schemeClr val="dk1"/>
              </a:solidFill>
              <a:effectLst/>
              <a:latin typeface="Century Gothic" panose="020B0502020202020204" pitchFamily="34" charset="0"/>
              <a:ea typeface="+mn-ea"/>
              <a:cs typeface="+mn-cs"/>
            </a:rPr>
            <a:t>contactos cercanos</a:t>
          </a:r>
          <a:r>
            <a:rPr lang="en-US" sz="1800" baseline="0">
              <a:solidFill>
                <a:schemeClr val="dk1"/>
              </a:solidFill>
              <a:effectLst/>
              <a:latin typeface="Century Gothic" panose="020B0502020202020204" pitchFamily="34" charset="0"/>
              <a:ea typeface="+mn-ea"/>
              <a:cs typeface="+mn-cs"/>
            </a:rPr>
            <a:t> involucrados en la exposición.</a:t>
          </a:r>
          <a:endParaRPr lang="en-US" sz="1800">
            <a:effectLst/>
            <a:latin typeface="Century Gothic" panose="020B0502020202020204" pitchFamily="34" charset="0"/>
          </a:endParaRPr>
        </a:p>
        <a:p>
          <a:r>
            <a:rPr lang="en-US" sz="1800" b="1" baseline="0">
              <a:solidFill>
                <a:schemeClr val="dk1"/>
              </a:solidFill>
              <a:effectLst/>
              <a:latin typeface="Century Gothic" panose="020B0502020202020204" pitchFamily="34" charset="0"/>
              <a:ea typeface="+mn-ea"/>
              <a:cs typeface="+mn-cs"/>
            </a:rPr>
            <a:t>En la pestaña Captura de datos del caso</a:t>
          </a:r>
          <a:r>
            <a:rPr lang="en-US" sz="1800" baseline="0">
              <a:solidFill>
                <a:schemeClr val="dk1"/>
              </a:solidFill>
              <a:effectLst/>
              <a:latin typeface="Century Gothic" panose="020B0502020202020204" pitchFamily="34" charset="0"/>
              <a:ea typeface="+mn-ea"/>
              <a:cs typeface="+mn-cs"/>
            </a:rPr>
            <a:t>, ingrese la información sobre los casos de  </a:t>
          </a:r>
          <a:r>
            <a:rPr lang="en-US" sz="1800" b="1" baseline="0">
              <a:solidFill>
                <a:schemeClr val="dk1"/>
              </a:solidFill>
              <a:effectLst/>
              <a:latin typeface="Century Gothic" panose="020B0502020202020204" pitchFamily="34" charset="0"/>
              <a:ea typeface="+mn-ea"/>
              <a:cs typeface="+mn-cs"/>
            </a:rPr>
            <a:t>COVID-19 </a:t>
          </a:r>
          <a:r>
            <a:rPr lang="en-US" sz="1800" baseline="0">
              <a:solidFill>
                <a:schemeClr val="dk1"/>
              </a:solidFill>
              <a:effectLst/>
              <a:latin typeface="Century Gothic" panose="020B0502020202020204" pitchFamily="34" charset="0"/>
              <a:ea typeface="+mn-ea"/>
              <a:cs typeface="+mn-cs"/>
            </a:rPr>
            <a:t>involucrados en la exposición.</a:t>
          </a:r>
          <a:endParaRPr lang="en-US" sz="1800">
            <a:effectLst/>
            <a:latin typeface="Century Gothic" panose="020B0502020202020204" pitchFamily="34" charset="0"/>
          </a:endParaRPr>
        </a:p>
        <a:p>
          <a:endParaRPr lang="en-US" sz="1800" baseline="0">
            <a:solidFill>
              <a:schemeClr val="dk1"/>
            </a:solidFill>
            <a:effectLst/>
            <a:latin typeface="Century Gothic" panose="020B0502020202020204" pitchFamily="34" charset="0"/>
            <a:ea typeface="+mn-ea"/>
            <a:cs typeface="+mn-cs"/>
          </a:endParaRPr>
        </a:p>
        <a:p>
          <a:r>
            <a:rPr lang="en-US" sz="1800" baseline="0">
              <a:solidFill>
                <a:srgbClr val="FF0000"/>
              </a:solidFill>
              <a:effectLst/>
              <a:latin typeface="Century Gothic" panose="020B0502020202020204" pitchFamily="34" charset="0"/>
              <a:ea typeface="+mn-ea"/>
              <a:cs typeface="+mn-cs"/>
            </a:rPr>
            <a:t>**Notas:</a:t>
          </a:r>
          <a:endParaRPr lang="en-US" sz="1800">
            <a:solidFill>
              <a:srgbClr val="FF0000"/>
            </a:solidFill>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Ingrese la información de cada individuo en una fila separada.</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No modifique los encabezados de la plantilla. No elimine ninguna fila o columna.</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Los campos marcados como Obligatorios deben ser llenados. Esos campos están marcados con un asterisco rojo y las columnas están sombreadas en azul claro (casos positivos) y naranja claro (contactos cercanos).</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Muchos de los campos tienen validaciones de datos. Para obtener mejores resultados, escriba la información directamente en la hoja o solo "Pegue valores".</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Las fechas deben tener el formato AAAA-MM-DD</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Los números de teléfono deben tener el formato de números de teléfono de 10 dígitos sin el código de país (es decir, 1) o símbolos (por ejemplo, 9165554321, no 1-916-555-4321.)</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Los campos con una flecha  son "listas de selección," lo que significa que debe seleccionar un valor del menú desplegable provisto.</a:t>
          </a:r>
          <a:endParaRPr lang="en-US" sz="1800">
            <a:effectLst/>
            <a:latin typeface="Century Gothic" panose="020B0502020202020204" pitchFamily="34" charset="0"/>
          </a:endParaRPr>
        </a:p>
        <a:p>
          <a:r>
            <a:rPr lang="en-US" sz="1800" baseline="0">
              <a:solidFill>
                <a:schemeClr val="dk1"/>
              </a:solidFill>
              <a:effectLst/>
              <a:latin typeface="Century Gothic" panose="020B0502020202020204" pitchFamily="34" charset="0"/>
              <a:ea typeface="+mn-ea"/>
              <a:cs typeface="+mn-cs"/>
            </a:rPr>
            <a:t>- No ingrese datos en los campos marcados para uso exclusivo del Departamento de Salud</a:t>
          </a:r>
          <a:endParaRPr lang="en-US" sz="1800">
            <a:effectLst/>
            <a:latin typeface="Century Gothic" panose="020B0502020202020204" pitchFamily="34" charset="0"/>
          </a:endParaRPr>
        </a:p>
        <a:p>
          <a:pPr eaLnBrk="1" fontAlgn="auto" latinLnBrk="0" hangingPunct="1"/>
          <a:r>
            <a:rPr lang="en-US" sz="1800" b="0" i="0" baseline="0">
              <a:solidFill>
                <a:schemeClr val="dk1"/>
              </a:solidFill>
              <a:effectLst/>
              <a:latin typeface="Century Gothic" panose="020B0502020202020204" pitchFamily="34" charset="0"/>
              <a:ea typeface="+mn-ea"/>
              <a:cs typeface="+mn-cs"/>
            </a:rPr>
            <a:t>3. Una vez que haya terminado de ingresar la información, envíe el archivo de regreso a su Departamento de Salud Local a través de la página Carga masiva en SPOT.</a:t>
          </a:r>
          <a:endParaRPr lang="en-US" sz="1800">
            <a:effectLst/>
            <a:latin typeface="Century Gothic" panose="020B0502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800" b="0" i="0" u="none" strike="noStrike" kern="0" cap="none" spc="0" normalizeH="0" baseline="0" noProof="0">
            <a:ln>
              <a:noFill/>
            </a:ln>
            <a:solidFill>
              <a:srgbClr val="FF0000"/>
            </a:solidFill>
            <a:effectLst/>
            <a:uLnTx/>
            <a:uFillTx/>
            <a:latin typeface="Century Gothic" panose="020B0502020202020204" pitchFamily="34" charset="0"/>
            <a:ea typeface="+mn-ea"/>
            <a:cs typeface="+mn-cs"/>
          </a:endParaRPr>
        </a:p>
      </xdr:txBody>
    </xdr:sp>
    <xdr:clientData/>
  </xdr:twoCellAnchor>
  <xdr:twoCellAnchor editAs="oneCell">
    <xdr:from>
      <xdr:col>0</xdr:col>
      <xdr:colOff>47624</xdr:colOff>
      <xdr:row>0</xdr:row>
      <xdr:rowOff>28575</xdr:rowOff>
    </xdr:from>
    <xdr:to>
      <xdr:col>16</xdr:col>
      <xdr:colOff>495293</xdr:colOff>
      <xdr:row>8</xdr:row>
      <xdr:rowOff>99059</xdr:rowOff>
    </xdr:to>
    <xdr:pic>
      <xdr:nvPicPr>
        <xdr:cNvPr id="3" name="Picture 2">
          <a:extLst>
            <a:ext uri="{FF2B5EF4-FFF2-40B4-BE49-F238E27FC236}">
              <a16:creationId xmlns:a16="http://schemas.microsoft.com/office/drawing/2014/main" id="{E19E68CE-F60B-4795-9F5D-ADB313F0FC1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87799"/>
        <a:stretch/>
      </xdr:blipFill>
      <xdr:spPr>
        <a:xfrm>
          <a:off x="47624" y="28575"/>
          <a:ext cx="10201269" cy="1600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497205</xdr:colOff>
      <xdr:row>7</xdr:row>
      <xdr:rowOff>19050</xdr:rowOff>
    </xdr:from>
    <xdr:to>
      <xdr:col>6</xdr:col>
      <xdr:colOff>235304</xdr:colOff>
      <xdr:row>29</xdr:row>
      <xdr:rowOff>89004</xdr:rowOff>
    </xdr:to>
    <xdr:sp macro="" textlink="">
      <xdr:nvSpPr>
        <xdr:cNvPr id="4" name="TextBox 1">
          <a:extLst>
            <a:ext uri="{FF2B5EF4-FFF2-40B4-BE49-F238E27FC236}">
              <a16:creationId xmlns:a16="http://schemas.microsoft.com/office/drawing/2014/main" id="{4EA64667-3E23-4A1C-B1CE-87702E7ABF99}"/>
            </a:ext>
          </a:extLst>
        </xdr:cNvPr>
        <xdr:cNvSpPr txBox="1"/>
      </xdr:nvSpPr>
      <xdr:spPr>
        <a:xfrm>
          <a:off x="1983105" y="1685925"/>
          <a:ext cx="7891499" cy="4051404"/>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bg1"/>
              </a:solidFill>
              <a:effectLst/>
              <a:latin typeface="+mn-lt"/>
              <a:ea typeface="+mn-ea"/>
              <a:cs typeface="+mn-cs"/>
            </a:rPr>
            <a:t>Nota: </a:t>
          </a:r>
          <a:r>
            <a:rPr lang="en-US" sz="2400" b="0" baseline="0">
              <a:solidFill>
                <a:schemeClr val="bg1"/>
              </a:solidFill>
              <a:effectLst/>
              <a:latin typeface="+mn-lt"/>
              <a:ea typeface="+mn-ea"/>
              <a:cs typeface="+mn-cs"/>
            </a:rPr>
            <a:t>Esta pestaña es solo para casos de </a:t>
          </a:r>
          <a:r>
            <a:rPr lang="en-US" sz="2400" b="1" u="sng" baseline="0">
              <a:solidFill>
                <a:schemeClr val="bg1"/>
              </a:solidFill>
              <a:effectLst/>
              <a:latin typeface="+mn-lt"/>
              <a:ea typeface="+mn-ea"/>
              <a:cs typeface="+mn-cs"/>
            </a:rPr>
            <a:t>COVID-19</a:t>
          </a:r>
          <a:r>
            <a:rPr lang="en-US" sz="2400" b="0" baseline="0">
              <a:solidFill>
                <a:schemeClr val="bg1"/>
              </a:solidFill>
              <a:effectLst/>
              <a:latin typeface="+mn-lt"/>
              <a:ea typeface="+mn-ea"/>
              <a:cs typeface="+mn-cs"/>
            </a:rPr>
            <a:t> (individuos que dieron positivo en la prueba de COVID-19).</a:t>
          </a:r>
        </a:p>
        <a:p>
          <a:endParaRPr lang="en-US" sz="2400" b="0" u="sng" baseline="0">
            <a:solidFill>
              <a:schemeClr val="bg1"/>
            </a:solidFill>
            <a:effectLst/>
            <a:latin typeface="+mn-lt"/>
            <a:ea typeface="+mn-ea"/>
            <a:cs typeface="+mn-cs"/>
          </a:endParaRPr>
        </a:p>
        <a:p>
          <a:r>
            <a:rPr lang="en-US" sz="2400" b="1" u="sng" baseline="0">
              <a:solidFill>
                <a:schemeClr val="bg1"/>
              </a:solidFill>
              <a:effectLst/>
              <a:latin typeface="+mn-lt"/>
              <a:ea typeface="+mn-ea"/>
              <a:cs typeface="+mn-cs"/>
            </a:rPr>
            <a:t>Contactos cercanos</a:t>
          </a:r>
          <a:r>
            <a:rPr lang="en-US" sz="2400" b="0" baseline="0">
              <a:solidFill>
                <a:schemeClr val="bg1"/>
              </a:solidFill>
              <a:effectLst/>
              <a:latin typeface="+mn-lt"/>
              <a:ea typeface="+mn-ea"/>
              <a:cs typeface="+mn-cs"/>
            </a:rPr>
            <a:t> (individuos que han estado en contacto cercano con alguien que dio positivo por COVID-19) (debe ingresarse en la pestaña </a:t>
          </a:r>
          <a:r>
            <a:rPr lang="en-US" sz="2400" b="1" u="sng" baseline="0">
              <a:solidFill>
                <a:schemeClr val="bg1"/>
              </a:solidFill>
              <a:effectLst/>
              <a:latin typeface="+mn-lt"/>
              <a:ea typeface="+mn-ea"/>
              <a:cs typeface="+mn-cs"/>
            </a:rPr>
            <a:t>Captura de datos de contacto.</a:t>
          </a:r>
          <a:endParaRPr lang="en-US" sz="2400">
            <a:solidFill>
              <a:schemeClr val="bg1"/>
            </a:solidFill>
            <a:effectLst/>
            <a:latin typeface="+mn-lt"/>
          </a:endParaRPr>
        </a:p>
        <a:p>
          <a:endParaRPr lang="en-US" sz="2400" b="0" baseline="0">
            <a:solidFill>
              <a:schemeClr val="bg1"/>
            </a:solidFill>
            <a:effectLst/>
            <a:latin typeface="+mn-lt"/>
            <a:ea typeface="+mn-ea"/>
            <a:cs typeface="+mn-cs"/>
          </a:endParaRPr>
        </a:p>
        <a:p>
          <a:r>
            <a:rPr lang="en-US" sz="2400" b="0" baseline="0">
              <a:solidFill>
                <a:schemeClr val="bg1"/>
              </a:solidFill>
              <a:effectLst/>
              <a:latin typeface="+mn-lt"/>
              <a:ea typeface="+mn-ea"/>
              <a:cs typeface="+mn-cs"/>
            </a:rPr>
            <a:t>Puede eliminar o mover esta nota. </a:t>
          </a:r>
          <a:endParaRPr lang="en-US" sz="2400">
            <a:solidFill>
              <a:schemeClr val="bg1"/>
            </a:solidFill>
            <a:effectLst/>
            <a:latin typeface="+mn-l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434560</xdr:colOff>
      <xdr:row>8</xdr:row>
      <xdr:rowOff>74790</xdr:rowOff>
    </xdr:from>
    <xdr:to>
      <xdr:col>6</xdr:col>
      <xdr:colOff>176191</xdr:colOff>
      <xdr:row>30</xdr:row>
      <xdr:rowOff>97409</xdr:rowOff>
    </xdr:to>
    <xdr:sp macro="" textlink="">
      <xdr:nvSpPr>
        <xdr:cNvPr id="3" name="TextBox 1">
          <a:extLst>
            <a:ext uri="{FF2B5EF4-FFF2-40B4-BE49-F238E27FC236}">
              <a16:creationId xmlns:a16="http://schemas.microsoft.com/office/drawing/2014/main" id="{CFF1B8F1-0AC3-44AB-B2EB-174D428B80AA}"/>
            </a:ext>
          </a:extLst>
        </xdr:cNvPr>
        <xdr:cNvSpPr txBox="1"/>
      </xdr:nvSpPr>
      <xdr:spPr>
        <a:xfrm>
          <a:off x="1919339" y="1905084"/>
          <a:ext cx="7893911" cy="3926001"/>
        </a:xfrm>
        <a:prstGeom prst="rect">
          <a:avLst/>
        </a:prstGeom>
        <a:solidFill>
          <a:schemeClr val="accent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solidFill>
                <a:schemeClr val="bg1"/>
              </a:solidFill>
              <a:effectLst/>
              <a:latin typeface="+mn-lt"/>
              <a:ea typeface="+mn-ea"/>
              <a:cs typeface="+mn-cs"/>
            </a:rPr>
            <a:t>Nota: esta pestaña es solo para </a:t>
          </a:r>
          <a:r>
            <a:rPr lang="en-US" sz="2400" b="1" u="sng">
              <a:solidFill>
                <a:schemeClr val="bg1"/>
              </a:solidFill>
              <a:effectLst/>
              <a:latin typeface="+mn-lt"/>
              <a:ea typeface="+mn-ea"/>
              <a:cs typeface="+mn-cs"/>
            </a:rPr>
            <a:t>contactos cercanos</a:t>
          </a:r>
          <a:r>
            <a:rPr lang="en-US" sz="2400">
              <a:solidFill>
                <a:schemeClr val="bg1"/>
              </a:solidFill>
              <a:effectLst/>
              <a:latin typeface="+mn-lt"/>
              <a:ea typeface="+mn-ea"/>
              <a:cs typeface="+mn-cs"/>
            </a:rPr>
            <a:t> (personas que han estado en contacto cercano con alguien que dio positivo por COVID-19).</a:t>
          </a:r>
          <a:endParaRPr lang="en-US" sz="2400">
            <a:solidFill>
              <a:schemeClr val="bg1"/>
            </a:solidFill>
            <a:effectLst/>
          </a:endParaRPr>
        </a:p>
        <a:p>
          <a:endParaRPr lang="en-US" sz="2400" b="1" u="sng" baseline="0">
            <a:solidFill>
              <a:schemeClr val="bg1"/>
            </a:solidFill>
            <a:effectLst/>
            <a:latin typeface="+mn-lt"/>
            <a:ea typeface="+mn-ea"/>
            <a:cs typeface="+mn-cs"/>
          </a:endParaRPr>
        </a:p>
        <a:p>
          <a:r>
            <a:rPr lang="en-US" sz="2400" b="1" u="sng" baseline="0">
              <a:solidFill>
                <a:schemeClr val="bg1"/>
              </a:solidFill>
              <a:effectLst/>
              <a:latin typeface="+mn-lt"/>
              <a:ea typeface="+mn-ea"/>
              <a:cs typeface="+mn-cs"/>
            </a:rPr>
            <a:t>Casos de COVID-19</a:t>
          </a:r>
          <a:r>
            <a:rPr lang="en-US" sz="2400" b="0" baseline="0">
              <a:solidFill>
                <a:schemeClr val="bg1"/>
              </a:solidFill>
              <a:effectLst/>
              <a:latin typeface="+mn-lt"/>
              <a:ea typeface="+mn-ea"/>
              <a:cs typeface="+mn-cs"/>
            </a:rPr>
            <a:t> (personas que han dado positivo por COVID-19) debe ingresarse en la pestaña </a:t>
          </a:r>
          <a:r>
            <a:rPr lang="en-US" sz="2400" b="1" u="sng" baseline="0">
              <a:solidFill>
                <a:schemeClr val="bg1"/>
              </a:solidFill>
              <a:effectLst/>
              <a:latin typeface="+mn-lt"/>
              <a:ea typeface="+mn-ea"/>
              <a:cs typeface="+mn-cs"/>
            </a:rPr>
            <a:t>Captura de datos del caso</a:t>
          </a:r>
          <a:r>
            <a:rPr lang="en-US" sz="2400" b="0" baseline="0">
              <a:solidFill>
                <a:schemeClr val="bg1"/>
              </a:solidFill>
              <a:effectLst/>
              <a:latin typeface="+mn-lt"/>
              <a:ea typeface="+mn-ea"/>
              <a:cs typeface="+mn-cs"/>
            </a:rPr>
            <a:t>.</a:t>
          </a:r>
          <a:endParaRPr lang="en-US" sz="2400">
            <a:solidFill>
              <a:schemeClr val="bg1"/>
            </a:solidFill>
            <a:effectLst/>
          </a:endParaRPr>
        </a:p>
        <a:p>
          <a:endParaRPr lang="en-US" sz="2400" b="0" baseline="0">
            <a:solidFill>
              <a:schemeClr val="bg1"/>
            </a:solidFill>
            <a:effectLst/>
            <a:latin typeface="+mn-lt"/>
            <a:ea typeface="+mn-ea"/>
            <a:cs typeface="+mn-cs"/>
          </a:endParaRPr>
        </a:p>
        <a:p>
          <a:r>
            <a:rPr lang="en-US" sz="2400" b="0" baseline="0">
              <a:solidFill>
                <a:schemeClr val="bg1"/>
              </a:solidFill>
              <a:effectLst/>
              <a:latin typeface="+mn-lt"/>
              <a:ea typeface="+mn-ea"/>
              <a:cs typeface="+mn-cs"/>
            </a:rPr>
            <a:t>Puede eliminar o mover esta nota.</a:t>
          </a:r>
          <a:endParaRPr lang="en-US" sz="2400">
            <a:solidFill>
              <a:schemeClr val="bg1"/>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60</xdr:row>
      <xdr:rowOff>0</xdr:rowOff>
    </xdr:from>
    <xdr:to>
      <xdr:col>1</xdr:col>
      <xdr:colOff>304800</xdr:colOff>
      <xdr:row>61</xdr:row>
      <xdr:rowOff>120650</xdr:rowOff>
    </xdr:to>
    <xdr:sp macro="" textlink="">
      <xdr:nvSpPr>
        <xdr:cNvPr id="2" name="AutoShape 1">
          <a:extLst>
            <a:ext uri="{FF2B5EF4-FFF2-40B4-BE49-F238E27FC236}">
              <a16:creationId xmlns:a16="http://schemas.microsoft.com/office/drawing/2014/main" id="{D5FB7E74-E292-4075-BF71-25298CC2BDC9}"/>
            </a:ext>
          </a:extLst>
        </xdr:cNvPr>
        <xdr:cNvSpPr>
          <a:spLocks noChangeAspect="1" noChangeArrowheads="1"/>
        </xdr:cNvSpPr>
      </xdr:nvSpPr>
      <xdr:spPr bwMode="auto">
        <a:xfrm>
          <a:off x="704850" y="11430000"/>
          <a:ext cx="304800" cy="3111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s.accenture.com/sites/ContactTracingCA/Shared%20Documents/Platform/Salesforce/Functional/Functionality%20Documentation/School%20Portal/SPOT%20Bulk%20Upload%20Templates/SPOT%20Bulk%20Record%20Upload%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ter Data-School"/>
      <sheetName val="README-School Portal Liaisons"/>
      <sheetName val="README-Health Dept.Use Only"/>
      <sheetName val="School Picklist Values"/>
      <sheetName val="Enter Data-Shared"/>
      <sheetName val="README-Shared Portal Liaisons"/>
      <sheetName val="Shared Picklist Values"/>
      <sheetName val="Constants"/>
      <sheetName val="SPOT Bulk Record Upload Templat"/>
    </sheetNames>
    <sheetDataSet>
      <sheetData sheetId="0"/>
      <sheetData sheetId="1"/>
      <sheetData sheetId="2"/>
      <sheetData sheetId="3"/>
      <sheetData sheetId="4"/>
      <sheetData sheetId="5"/>
      <sheetData sheetId="6"/>
      <sheetData sheetId="7"/>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C51B0-3E2B-4B51-8F79-7D6087369C5F}">
  <dimension ref="S17:T19"/>
  <sheetViews>
    <sheetView zoomScale="60" zoomScaleNormal="60" workbookViewId="0">
      <selection activeCell="T18" sqref="T18"/>
    </sheetView>
  </sheetViews>
  <sheetFormatPr defaultRowHeight="14.4" x14ac:dyDescent="0.3"/>
  <cols>
    <col min="19" max="19" width="45.88671875" bestFit="1" customWidth="1"/>
    <col min="20" max="20" width="58.109375" customWidth="1"/>
  </cols>
  <sheetData>
    <row r="17" spans="19:20" ht="15" thickBot="1" x14ac:dyDescent="0.35"/>
    <row r="18" spans="19:20" ht="24" thickBot="1" x14ac:dyDescent="0.45">
      <c r="S18" s="6" t="s">
        <v>0</v>
      </c>
      <c r="T18" s="7"/>
    </row>
    <row r="19" spans="19:20" ht="24" thickBot="1" x14ac:dyDescent="0.45">
      <c r="S19" s="8" t="s">
        <v>1</v>
      </c>
      <c r="T19" s="7"/>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88118E-EA50-409D-9B31-4B59DDE1794A}">
  <sheetPr>
    <tabColor theme="4"/>
  </sheetPr>
  <dimension ref="A1:AJ1005"/>
  <sheetViews>
    <sheetView tabSelected="1" zoomScaleNormal="100" workbookViewId="0">
      <pane xSplit="3" ySplit="5" topLeftCell="D6" activePane="bottomRight" state="frozen"/>
      <selection pane="topRight" activeCell="D4" sqref="D4"/>
      <selection pane="bottomLeft" activeCell="A6" sqref="A6"/>
      <selection pane="bottomRight" activeCell="AJ19" sqref="AJ19"/>
    </sheetView>
  </sheetViews>
  <sheetFormatPr defaultColWidth="9.109375" defaultRowHeight="14.4" x14ac:dyDescent="0.3"/>
  <cols>
    <col min="1" max="1" width="18" hidden="1" customWidth="1"/>
    <col min="2" max="3" width="21.6640625" style="45" bestFit="1" customWidth="1"/>
    <col min="4" max="4" width="21.6640625" style="46" bestFit="1" customWidth="1"/>
    <col min="5" max="5" width="41.33203125" style="45" customWidth="1"/>
    <col min="6" max="6" width="34.109375" style="21" customWidth="1"/>
    <col min="7" max="7" width="21.6640625" style="21" bestFit="1" customWidth="1"/>
    <col min="8" max="8" width="24.5546875" style="21" customWidth="1"/>
    <col min="9" max="9" width="13.109375" style="45" customWidth="1"/>
    <col min="10" max="10" width="29.33203125" style="45" customWidth="1"/>
    <col min="11" max="11" width="45" style="21" customWidth="1"/>
    <col min="12" max="12" width="38.6640625" style="46" bestFit="1" customWidth="1"/>
    <col min="13" max="13" width="38.6640625" style="46" customWidth="1"/>
    <col min="14" max="14" width="25.33203125" style="21" bestFit="1" customWidth="1"/>
    <col min="15" max="15" width="32.5546875" style="21" customWidth="1"/>
    <col min="16" max="17" width="26.5546875" style="21" customWidth="1"/>
    <col min="18" max="18" width="40.33203125" style="21" customWidth="1"/>
    <col min="19" max="19" width="24" style="21" customWidth="1"/>
    <col min="20" max="20" width="17" style="21" customWidth="1"/>
    <col min="21" max="21" width="39.88671875" style="21" customWidth="1"/>
    <col min="22" max="22" width="30.5546875" style="21" customWidth="1"/>
    <col min="23" max="23" width="30.109375" style="21" customWidth="1"/>
    <col min="24" max="24" width="30.88671875" style="21" customWidth="1"/>
    <col min="25" max="25" width="36.5546875" style="21" bestFit="1" customWidth="1"/>
    <col min="26" max="26" width="33.5546875" style="45" bestFit="1" customWidth="1"/>
    <col min="27" max="27" width="35.88671875" style="22" bestFit="1" customWidth="1"/>
    <col min="28" max="28" width="32.33203125" style="21" bestFit="1" customWidth="1"/>
    <col min="29" max="29" width="33.5546875" style="46" bestFit="1" customWidth="1"/>
    <col min="30" max="30" width="23" style="21" bestFit="1" customWidth="1"/>
    <col min="31" max="31" width="30.33203125" style="45" customWidth="1"/>
    <col min="32" max="32" width="40.5546875" style="45" bestFit="1" customWidth="1"/>
    <col min="33" max="33" width="44.5546875" style="32" customWidth="1"/>
    <col min="34" max="34" width="46.88671875" style="45" customWidth="1"/>
    <col min="35" max="35" width="54.6640625" style="21" customWidth="1"/>
    <col min="36" max="36" width="58.5546875" style="21" customWidth="1"/>
    <col min="37" max="16384" width="9.109375" style="21"/>
  </cols>
  <sheetData>
    <row r="1" spans="1:36" customFormat="1" hidden="1" x14ac:dyDescent="0.3">
      <c r="A1" s="12" t="s">
        <v>2</v>
      </c>
      <c r="B1" s="13" t="s">
        <v>3</v>
      </c>
      <c r="C1" s="13" t="s">
        <v>4</v>
      </c>
      <c r="D1" s="13" t="s">
        <v>5</v>
      </c>
      <c r="E1" s="13" t="s">
        <v>6</v>
      </c>
      <c r="F1" s="13" t="s">
        <v>7</v>
      </c>
      <c r="G1" s="13" t="s">
        <v>8</v>
      </c>
      <c r="H1" s="13" t="s">
        <v>9</v>
      </c>
      <c r="I1" s="13" t="s">
        <v>10</v>
      </c>
      <c r="J1" s="13" t="s">
        <v>11</v>
      </c>
      <c r="K1" s="13" t="s">
        <v>12</v>
      </c>
      <c r="L1" s="13" t="s">
        <v>13</v>
      </c>
      <c r="M1" s="13" t="s">
        <v>14</v>
      </c>
      <c r="N1" s="13" t="s">
        <v>15</v>
      </c>
      <c r="O1" s="13" t="s">
        <v>16</v>
      </c>
      <c r="P1" s="13" t="s">
        <v>17</v>
      </c>
      <c r="Q1" s="13" t="s">
        <v>18</v>
      </c>
      <c r="R1" s="13"/>
      <c r="S1" s="13"/>
      <c r="T1" s="13" t="s">
        <v>19</v>
      </c>
      <c r="U1" s="13" t="s">
        <v>20</v>
      </c>
      <c r="V1" s="13" t="s">
        <v>21</v>
      </c>
      <c r="W1" s="13" t="s">
        <v>22</v>
      </c>
      <c r="X1" s="13" t="s">
        <v>23</v>
      </c>
      <c r="Y1" s="13" t="s">
        <v>24</v>
      </c>
      <c r="Z1" s="13" t="s">
        <v>25</v>
      </c>
      <c r="AA1" s="13" t="s">
        <v>26</v>
      </c>
      <c r="AB1" s="13" t="s">
        <v>27</v>
      </c>
      <c r="AC1" s="13" t="s">
        <v>28</v>
      </c>
      <c r="AD1" s="13" t="s">
        <v>29</v>
      </c>
      <c r="AE1" s="13" t="s">
        <v>30</v>
      </c>
      <c r="AF1" s="13" t="s">
        <v>31</v>
      </c>
      <c r="AG1" s="13" t="s">
        <v>32</v>
      </c>
      <c r="AH1" s="13" t="s">
        <v>33</v>
      </c>
      <c r="AI1" s="13" t="s">
        <v>34</v>
      </c>
      <c r="AJ1" s="13" t="s">
        <v>35</v>
      </c>
    </row>
    <row r="2" spans="1:36" customFormat="1" hidden="1" x14ac:dyDescent="0.3">
      <c r="A2" s="14" t="s">
        <v>36</v>
      </c>
      <c r="B2" s="1" t="s">
        <v>37</v>
      </c>
      <c r="C2" s="1" t="s">
        <v>37</v>
      </c>
      <c r="D2" s="1" t="s">
        <v>37</v>
      </c>
      <c r="E2" s="1" t="s">
        <v>37</v>
      </c>
      <c r="F2" s="1" t="s">
        <v>37</v>
      </c>
      <c r="G2" s="1" t="s">
        <v>37</v>
      </c>
      <c r="H2" s="1" t="s">
        <v>37</v>
      </c>
      <c r="I2" s="1" t="s">
        <v>37</v>
      </c>
      <c r="J2" s="2" t="s">
        <v>38</v>
      </c>
      <c r="K2" s="15" t="s">
        <v>39</v>
      </c>
      <c r="L2" s="2" t="s">
        <v>38</v>
      </c>
      <c r="M2" s="2"/>
      <c r="N2" s="1" t="s">
        <v>37</v>
      </c>
      <c r="O2" s="1" t="s">
        <v>37</v>
      </c>
      <c r="P2" s="1"/>
      <c r="Q2" s="1" t="s">
        <v>37</v>
      </c>
      <c r="R2" s="1"/>
      <c r="S2" s="1"/>
      <c r="T2" s="2" t="s">
        <v>38</v>
      </c>
      <c r="U2" s="2" t="s">
        <v>38</v>
      </c>
      <c r="V2" s="2" t="s">
        <v>38</v>
      </c>
      <c r="W2" s="2" t="s">
        <v>38</v>
      </c>
      <c r="X2" s="2" t="s">
        <v>38</v>
      </c>
      <c r="Y2" s="2" t="s">
        <v>38</v>
      </c>
      <c r="Z2" s="3" t="s">
        <v>40</v>
      </c>
      <c r="AA2" s="3" t="s">
        <v>40</v>
      </c>
      <c r="AB2" s="3" t="s">
        <v>40</v>
      </c>
      <c r="AC2" s="4" t="s">
        <v>41</v>
      </c>
      <c r="AD2" s="4" t="s">
        <v>41</v>
      </c>
      <c r="AE2" s="4" t="s">
        <v>41</v>
      </c>
      <c r="AF2" s="16" t="s">
        <v>42</v>
      </c>
      <c r="AG2" s="16" t="s">
        <v>42</v>
      </c>
      <c r="AH2" s="16" t="s">
        <v>42</v>
      </c>
      <c r="AI2" s="16" t="s">
        <v>42</v>
      </c>
      <c r="AJ2" s="16" t="s">
        <v>42</v>
      </c>
    </row>
    <row r="3" spans="1:36" customFormat="1" hidden="1" x14ac:dyDescent="0.3">
      <c r="A3" s="14" t="s">
        <v>43</v>
      </c>
      <c r="B3" s="17" t="s">
        <v>44</v>
      </c>
      <c r="C3" s="17" t="s">
        <v>44</v>
      </c>
      <c r="D3" s="17" t="s">
        <v>44</v>
      </c>
      <c r="E3" s="17" t="s">
        <v>44</v>
      </c>
      <c r="F3" s="17" t="s">
        <v>44</v>
      </c>
      <c r="G3" s="17" t="s">
        <v>44</v>
      </c>
      <c r="H3" s="17" t="s">
        <v>44</v>
      </c>
      <c r="I3" s="17" t="s">
        <v>44</v>
      </c>
      <c r="J3" s="17" t="s">
        <v>44</v>
      </c>
      <c r="K3" s="13"/>
      <c r="L3" s="17" t="s">
        <v>44</v>
      </c>
      <c r="M3" s="17" t="s">
        <v>44</v>
      </c>
      <c r="N3" s="13"/>
      <c r="O3" s="13"/>
      <c r="P3" s="13"/>
      <c r="Q3" s="13"/>
      <c r="R3" s="13"/>
      <c r="S3" s="13"/>
      <c r="T3" s="13"/>
      <c r="U3" s="13"/>
      <c r="V3" s="13"/>
      <c r="W3" s="13"/>
      <c r="X3" s="13"/>
      <c r="Y3" s="13"/>
      <c r="Z3" s="13"/>
      <c r="AA3" s="13"/>
      <c r="AB3" s="13"/>
      <c r="AC3" s="13"/>
      <c r="AD3" s="13"/>
      <c r="AE3" s="13"/>
      <c r="AF3" s="17" t="s">
        <v>44</v>
      </c>
      <c r="AG3" s="17"/>
      <c r="AH3" s="17" t="s">
        <v>44</v>
      </c>
      <c r="AI3" s="17"/>
      <c r="AJ3" s="17"/>
    </row>
    <row r="4" spans="1:36" s="19" customFormat="1" ht="89.25" customHeight="1" x14ac:dyDescent="0.3">
      <c r="A4" s="23"/>
      <c r="B4" s="60" t="s">
        <v>365</v>
      </c>
      <c r="C4" s="60"/>
      <c r="D4" s="24" t="s">
        <v>377</v>
      </c>
      <c r="E4" s="25" t="s">
        <v>378</v>
      </c>
      <c r="F4" s="25"/>
      <c r="G4" s="25"/>
      <c r="H4" s="25" t="s">
        <v>379</v>
      </c>
      <c r="I4" s="25"/>
      <c r="J4" s="25" t="s">
        <v>380</v>
      </c>
      <c r="K4" s="25" t="s">
        <v>381</v>
      </c>
      <c r="L4" s="25" t="s">
        <v>382</v>
      </c>
      <c r="M4" s="25" t="s">
        <v>436</v>
      </c>
      <c r="N4" s="25" t="s">
        <v>383</v>
      </c>
      <c r="O4" s="25" t="s">
        <v>384</v>
      </c>
      <c r="P4" s="25" t="s">
        <v>438</v>
      </c>
      <c r="Q4" s="25" t="s">
        <v>387</v>
      </c>
      <c r="R4" s="25" t="s">
        <v>449</v>
      </c>
      <c r="S4" s="25" t="s">
        <v>443</v>
      </c>
      <c r="T4" s="25"/>
      <c r="U4" s="25" t="s">
        <v>390</v>
      </c>
      <c r="V4" s="25" t="s">
        <v>391</v>
      </c>
      <c r="W4" s="25" t="s">
        <v>392</v>
      </c>
      <c r="X4" s="25" t="s">
        <v>396</v>
      </c>
      <c r="Y4" s="25"/>
      <c r="Z4" s="25"/>
      <c r="AA4" s="25" t="s">
        <v>400</v>
      </c>
      <c r="AB4" s="25" t="s">
        <v>401</v>
      </c>
      <c r="AC4" s="25" t="s">
        <v>404</v>
      </c>
      <c r="AD4" s="25"/>
      <c r="AE4" s="25" t="s">
        <v>406</v>
      </c>
      <c r="AF4" s="47"/>
      <c r="AG4" s="47"/>
      <c r="AH4" s="47"/>
      <c r="AI4" s="47" t="s">
        <v>444</v>
      </c>
      <c r="AJ4" s="47" t="s">
        <v>411</v>
      </c>
    </row>
    <row r="5" spans="1:36" s="20" customFormat="1" ht="28.8" x14ac:dyDescent="0.3">
      <c r="A5" s="28" t="s">
        <v>45</v>
      </c>
      <c r="B5" s="57" t="s">
        <v>366</v>
      </c>
      <c r="C5" s="57" t="s">
        <v>367</v>
      </c>
      <c r="D5" s="57" t="s">
        <v>368</v>
      </c>
      <c r="E5" s="57" t="s">
        <v>369</v>
      </c>
      <c r="F5" s="57" t="s">
        <v>370</v>
      </c>
      <c r="G5" s="57" t="s">
        <v>371</v>
      </c>
      <c r="H5" s="57" t="s">
        <v>372</v>
      </c>
      <c r="I5" s="57" t="s">
        <v>373</v>
      </c>
      <c r="J5" s="57" t="s">
        <v>374</v>
      </c>
      <c r="K5" s="57" t="s">
        <v>375</v>
      </c>
      <c r="L5" s="57" t="s">
        <v>376</v>
      </c>
      <c r="M5" s="57" t="s">
        <v>437</v>
      </c>
      <c r="N5" s="57" t="s">
        <v>385</v>
      </c>
      <c r="O5" s="57" t="s">
        <v>386</v>
      </c>
      <c r="P5" s="57" t="s">
        <v>439</v>
      </c>
      <c r="Q5" s="57" t="s">
        <v>388</v>
      </c>
      <c r="R5" s="57" t="s">
        <v>440</v>
      </c>
      <c r="S5" s="57" t="s">
        <v>441</v>
      </c>
      <c r="T5" s="57" t="s">
        <v>389</v>
      </c>
      <c r="U5" s="57" t="s">
        <v>393</v>
      </c>
      <c r="V5" s="57" t="s">
        <v>394</v>
      </c>
      <c r="W5" s="57" t="s">
        <v>395</v>
      </c>
      <c r="X5" s="57" t="s">
        <v>397</v>
      </c>
      <c r="Y5" s="57" t="s">
        <v>398</v>
      </c>
      <c r="Z5" s="57" t="s">
        <v>399</v>
      </c>
      <c r="AA5" s="57" t="s">
        <v>402</v>
      </c>
      <c r="AB5" s="57" t="s">
        <v>403</v>
      </c>
      <c r="AC5" s="57" t="s">
        <v>405</v>
      </c>
      <c r="AD5" s="57" t="s">
        <v>407</v>
      </c>
      <c r="AE5" s="57" t="s">
        <v>408</v>
      </c>
      <c r="AF5" s="58" t="s">
        <v>447</v>
      </c>
      <c r="AG5" s="58" t="s">
        <v>409</v>
      </c>
      <c r="AH5" s="58" t="s">
        <v>410</v>
      </c>
      <c r="AI5" s="58" t="s">
        <v>448</v>
      </c>
      <c r="AJ5" s="58" t="s">
        <v>412</v>
      </c>
    </row>
    <row r="6" spans="1:36" x14ac:dyDescent="0.3">
      <c r="A6" s="29" t="str">
        <f t="shared" ref="A6:A69" si="0">IF(COUNTA(B6:AE6)&gt;0,"x",NA())</f>
        <v>x</v>
      </c>
      <c r="B6" s="43"/>
      <c r="C6" s="43"/>
      <c r="D6" s="44"/>
      <c r="E6" s="43"/>
      <c r="F6" s="32"/>
      <c r="G6" s="32"/>
      <c r="H6" s="32"/>
      <c r="I6" s="43"/>
      <c r="J6" s="43"/>
      <c r="K6" s="32"/>
      <c r="L6" s="44"/>
      <c r="M6" s="44"/>
      <c r="N6" s="32"/>
      <c r="O6" s="32"/>
      <c r="P6" s="32" t="s">
        <v>164</v>
      </c>
      <c r="Q6" s="32"/>
      <c r="R6" s="32"/>
      <c r="S6" s="32"/>
      <c r="T6" s="32"/>
      <c r="U6" s="32"/>
      <c r="V6" s="32"/>
      <c r="W6" s="32"/>
      <c r="X6" s="32"/>
      <c r="Y6" s="32"/>
      <c r="Z6" s="43"/>
      <c r="AA6" s="34"/>
      <c r="AB6" s="32"/>
      <c r="AC6" s="44"/>
      <c r="AD6" s="32"/>
      <c r="AE6" s="43"/>
      <c r="AF6" s="43" t="e">
        <f>IF(ISBLANK(C6),NA(),"FIELD MUST BE COMPLETED BY HEALTH DEPT.")</f>
        <v>#N/A</v>
      </c>
      <c r="AH6" s="43" t="e">
        <f t="shared" ref="AH6:AH69" si="1">IF(ISBLANK(C6),NA(),"FIELD MUST BE COMPLETED BY HEALTH DEPT.")</f>
        <v>#N/A</v>
      </c>
      <c r="AI6" s="32" t="e">
        <f>IF(AND(ISBLANK(R6),ISBLANK(S6)),NA(),_xlfn.TEXTJOIN(";",TRUE,R6:S6))</f>
        <v>#N/A</v>
      </c>
      <c r="AJ6" s="32" t="e">
        <f t="shared" ref="AJ6:AJ69" si="2">IF(AND(ISBLANK(V6),ISBLANK(W6)),NA(),_xlfn.TEXTJOIN(";",TRUE,V6:W6))</f>
        <v>#N/A</v>
      </c>
    </row>
    <row r="7" spans="1:36" x14ac:dyDescent="0.3">
      <c r="A7" s="29" t="e">
        <f t="shared" si="0"/>
        <v>#N/A</v>
      </c>
      <c r="B7" s="43"/>
      <c r="C7" s="43"/>
      <c r="D7" s="44"/>
      <c r="E7" s="43"/>
      <c r="F7" s="32"/>
      <c r="G7" s="32"/>
      <c r="H7" s="32"/>
      <c r="I7" s="43"/>
      <c r="J7" s="43"/>
      <c r="K7" s="32"/>
      <c r="L7" s="44"/>
      <c r="M7" s="44"/>
      <c r="N7" s="32"/>
      <c r="O7" s="32"/>
      <c r="P7" s="32"/>
      <c r="Q7" s="32"/>
      <c r="R7" s="32"/>
      <c r="S7" s="32"/>
      <c r="T7" s="32"/>
      <c r="U7" s="32"/>
      <c r="V7" s="32"/>
      <c r="W7" s="32"/>
      <c r="X7" s="32"/>
      <c r="Y7" s="32"/>
      <c r="Z7" s="43"/>
      <c r="AA7" s="34"/>
      <c r="AB7" s="32"/>
      <c r="AC7" s="44"/>
      <c r="AD7" s="32"/>
      <c r="AE7" s="43"/>
      <c r="AF7" s="43" t="e">
        <f t="shared" ref="AF7:AF70" si="3">IF(ISBLANK(C7),NA(),"FIELD MUST BE COMPLETED BY HEALTH DEPT.")</f>
        <v>#N/A</v>
      </c>
      <c r="AH7" s="43" t="e">
        <f t="shared" si="1"/>
        <v>#N/A</v>
      </c>
      <c r="AI7" s="32" t="e">
        <f t="shared" ref="AI7:AI70" si="4">IF(AND(ISBLANK(R7),ISBLANK(S7)),NA(),_xlfn.TEXTJOIN(";",TRUE,R7:S7))</f>
        <v>#N/A</v>
      </c>
      <c r="AJ7" s="32" t="e">
        <f t="shared" si="2"/>
        <v>#N/A</v>
      </c>
    </row>
    <row r="8" spans="1:36" x14ac:dyDescent="0.3">
      <c r="A8" s="29" t="e">
        <f t="shared" si="0"/>
        <v>#N/A</v>
      </c>
      <c r="B8" s="43"/>
      <c r="C8" s="43"/>
      <c r="D8" s="44"/>
      <c r="E8" s="43"/>
      <c r="F8" s="32"/>
      <c r="G8" s="32"/>
      <c r="H8" s="32"/>
      <c r="I8" s="43"/>
      <c r="J8" s="43"/>
      <c r="K8" s="32"/>
      <c r="L8" s="44"/>
      <c r="M8" s="44"/>
      <c r="N8" s="32"/>
      <c r="O8" s="32"/>
      <c r="P8" s="32"/>
      <c r="Q8" s="32"/>
      <c r="R8" s="32"/>
      <c r="S8" s="32"/>
      <c r="T8" s="32"/>
      <c r="U8" s="32"/>
      <c r="V8" s="32"/>
      <c r="W8" s="32"/>
      <c r="X8" s="32"/>
      <c r="Y8" s="32"/>
      <c r="Z8" s="43"/>
      <c r="AA8" s="34"/>
      <c r="AB8" s="32"/>
      <c r="AC8" s="44"/>
      <c r="AD8" s="32"/>
      <c r="AE8" s="43"/>
      <c r="AF8" s="43" t="e">
        <f t="shared" si="3"/>
        <v>#N/A</v>
      </c>
      <c r="AH8" s="43" t="e">
        <f t="shared" si="1"/>
        <v>#N/A</v>
      </c>
      <c r="AI8" s="32" t="e">
        <f t="shared" si="4"/>
        <v>#N/A</v>
      </c>
      <c r="AJ8" s="32" t="e">
        <f t="shared" si="2"/>
        <v>#N/A</v>
      </c>
    </row>
    <row r="9" spans="1:36" x14ac:dyDescent="0.3">
      <c r="A9" s="29" t="e">
        <f t="shared" si="0"/>
        <v>#N/A</v>
      </c>
      <c r="B9" s="43"/>
      <c r="C9" s="43"/>
      <c r="D9" s="44"/>
      <c r="E9" s="43"/>
      <c r="F9" s="32"/>
      <c r="G9" s="32"/>
      <c r="H9" s="32"/>
      <c r="I9" s="43"/>
      <c r="J9" s="43"/>
      <c r="K9" s="32"/>
      <c r="L9" s="44"/>
      <c r="M9" s="44"/>
      <c r="N9" s="32"/>
      <c r="O9" s="32"/>
      <c r="P9" s="32"/>
      <c r="Q9" s="32"/>
      <c r="R9" s="32"/>
      <c r="S9" s="32"/>
      <c r="T9" s="32"/>
      <c r="U9" s="32"/>
      <c r="V9" s="32"/>
      <c r="W9" s="32"/>
      <c r="X9" s="32"/>
      <c r="Y9" s="32"/>
      <c r="Z9" s="43"/>
      <c r="AA9" s="34"/>
      <c r="AB9" s="32"/>
      <c r="AC9" s="44"/>
      <c r="AD9" s="32"/>
      <c r="AE9" s="43"/>
      <c r="AF9" s="43" t="e">
        <f t="shared" si="3"/>
        <v>#N/A</v>
      </c>
      <c r="AH9" s="43" t="e">
        <f t="shared" si="1"/>
        <v>#N/A</v>
      </c>
      <c r="AI9" s="32" t="e">
        <f t="shared" si="4"/>
        <v>#N/A</v>
      </c>
      <c r="AJ9" s="32" t="e">
        <f t="shared" si="2"/>
        <v>#N/A</v>
      </c>
    </row>
    <row r="10" spans="1:36" x14ac:dyDescent="0.3">
      <c r="A10" s="29" t="e">
        <f t="shared" si="0"/>
        <v>#N/A</v>
      </c>
      <c r="B10" s="43"/>
      <c r="C10" s="43"/>
      <c r="D10" s="44"/>
      <c r="E10" s="43"/>
      <c r="F10" s="32"/>
      <c r="G10" s="32"/>
      <c r="H10" s="32"/>
      <c r="I10" s="43"/>
      <c r="J10" s="43"/>
      <c r="K10" s="32"/>
      <c r="L10" s="44"/>
      <c r="M10" s="44"/>
      <c r="N10" s="32"/>
      <c r="O10" s="32"/>
      <c r="P10" s="32"/>
      <c r="Q10" s="32"/>
      <c r="R10" s="32"/>
      <c r="S10" s="32"/>
      <c r="T10" s="32"/>
      <c r="U10" s="32"/>
      <c r="V10" s="32"/>
      <c r="W10" s="32"/>
      <c r="X10" s="32"/>
      <c r="Y10" s="32"/>
      <c r="Z10" s="43"/>
      <c r="AA10" s="34"/>
      <c r="AB10" s="32"/>
      <c r="AC10" s="44"/>
      <c r="AD10" s="32"/>
      <c r="AE10" s="43"/>
      <c r="AF10" s="43" t="e">
        <f t="shared" si="3"/>
        <v>#N/A</v>
      </c>
      <c r="AH10" s="43" t="e">
        <f t="shared" si="1"/>
        <v>#N/A</v>
      </c>
      <c r="AI10" s="32" t="e">
        <f t="shared" si="4"/>
        <v>#N/A</v>
      </c>
      <c r="AJ10" s="32" t="e">
        <f t="shared" si="2"/>
        <v>#N/A</v>
      </c>
    </row>
    <row r="11" spans="1:36" x14ac:dyDescent="0.3">
      <c r="A11" s="29" t="e">
        <f t="shared" si="0"/>
        <v>#N/A</v>
      </c>
      <c r="B11" s="43"/>
      <c r="C11" s="43"/>
      <c r="D11" s="44"/>
      <c r="E11" s="43"/>
      <c r="F11" s="32"/>
      <c r="G11" s="32"/>
      <c r="H11" s="32"/>
      <c r="I11" s="43"/>
      <c r="J11" s="43"/>
      <c r="K11" s="32"/>
      <c r="L11" s="44"/>
      <c r="M11" s="44"/>
      <c r="N11" s="32"/>
      <c r="O11" s="32"/>
      <c r="P11" s="32"/>
      <c r="Q11" s="32"/>
      <c r="R11" s="32"/>
      <c r="S11" s="32"/>
      <c r="T11" s="32"/>
      <c r="U11" s="32"/>
      <c r="V11" s="32"/>
      <c r="W11" s="32"/>
      <c r="X11" s="32"/>
      <c r="Y11" s="32"/>
      <c r="Z11" s="43"/>
      <c r="AA11" s="34"/>
      <c r="AB11" s="32"/>
      <c r="AC11" s="44"/>
      <c r="AD11" s="32"/>
      <c r="AE11" s="43"/>
      <c r="AF11" s="43" t="e">
        <f t="shared" si="3"/>
        <v>#N/A</v>
      </c>
      <c r="AH11" s="43" t="e">
        <f t="shared" si="1"/>
        <v>#N/A</v>
      </c>
      <c r="AI11" s="32" t="e">
        <f t="shared" si="4"/>
        <v>#N/A</v>
      </c>
      <c r="AJ11" s="32" t="e">
        <f t="shared" si="2"/>
        <v>#N/A</v>
      </c>
    </row>
    <row r="12" spans="1:36" x14ac:dyDescent="0.3">
      <c r="A12" s="29" t="e">
        <f t="shared" si="0"/>
        <v>#N/A</v>
      </c>
      <c r="B12" s="43"/>
      <c r="C12" s="43"/>
      <c r="D12" s="44"/>
      <c r="E12" s="43"/>
      <c r="F12" s="32"/>
      <c r="G12" s="32"/>
      <c r="H12" s="32"/>
      <c r="I12" s="43"/>
      <c r="J12" s="43"/>
      <c r="K12" s="32"/>
      <c r="L12" s="44"/>
      <c r="M12" s="44"/>
      <c r="N12" s="32"/>
      <c r="O12" s="32"/>
      <c r="P12" s="32"/>
      <c r="Q12" s="32"/>
      <c r="R12" s="32"/>
      <c r="S12" s="32"/>
      <c r="T12" s="32"/>
      <c r="U12" s="32"/>
      <c r="V12" s="32"/>
      <c r="W12" s="32"/>
      <c r="X12" s="32"/>
      <c r="Y12" s="32"/>
      <c r="Z12" s="43"/>
      <c r="AA12" s="34"/>
      <c r="AB12" s="32"/>
      <c r="AC12" s="44"/>
      <c r="AD12" s="32"/>
      <c r="AE12" s="43"/>
      <c r="AF12" s="43" t="e">
        <f t="shared" si="3"/>
        <v>#N/A</v>
      </c>
      <c r="AH12" s="43" t="e">
        <f t="shared" si="1"/>
        <v>#N/A</v>
      </c>
      <c r="AI12" s="32" t="e">
        <f t="shared" si="4"/>
        <v>#N/A</v>
      </c>
      <c r="AJ12" s="32" t="e">
        <f t="shared" si="2"/>
        <v>#N/A</v>
      </c>
    </row>
    <row r="13" spans="1:36" x14ac:dyDescent="0.3">
      <c r="A13" s="29" t="e">
        <f t="shared" si="0"/>
        <v>#N/A</v>
      </c>
      <c r="B13" s="43"/>
      <c r="C13" s="43"/>
      <c r="D13" s="44"/>
      <c r="E13" s="43"/>
      <c r="F13" s="32"/>
      <c r="G13" s="32"/>
      <c r="H13" s="32"/>
      <c r="I13" s="43"/>
      <c r="J13" s="43"/>
      <c r="K13" s="32"/>
      <c r="L13" s="44"/>
      <c r="M13" s="44"/>
      <c r="N13" s="32"/>
      <c r="O13" s="32"/>
      <c r="P13" s="32"/>
      <c r="Q13" s="32"/>
      <c r="R13" s="32"/>
      <c r="S13" s="32"/>
      <c r="T13" s="32"/>
      <c r="U13" s="32"/>
      <c r="V13" s="32"/>
      <c r="W13" s="32"/>
      <c r="X13" s="32"/>
      <c r="Y13" s="32"/>
      <c r="Z13" s="43"/>
      <c r="AA13" s="34"/>
      <c r="AB13" s="32"/>
      <c r="AC13" s="44"/>
      <c r="AD13" s="32"/>
      <c r="AE13" s="43"/>
      <c r="AF13" s="43" t="e">
        <f t="shared" si="3"/>
        <v>#N/A</v>
      </c>
      <c r="AH13" s="43" t="e">
        <f t="shared" si="1"/>
        <v>#N/A</v>
      </c>
      <c r="AI13" s="32" t="e">
        <f t="shared" si="4"/>
        <v>#N/A</v>
      </c>
      <c r="AJ13" s="32" t="e">
        <f t="shared" si="2"/>
        <v>#N/A</v>
      </c>
    </row>
    <row r="14" spans="1:36" x14ac:dyDescent="0.3">
      <c r="A14" s="29" t="e">
        <f t="shared" si="0"/>
        <v>#N/A</v>
      </c>
      <c r="B14" s="43"/>
      <c r="C14" s="43"/>
      <c r="D14" s="44"/>
      <c r="E14" s="43"/>
      <c r="F14" s="32"/>
      <c r="G14" s="32"/>
      <c r="H14" s="32"/>
      <c r="I14" s="43"/>
      <c r="J14" s="43"/>
      <c r="K14" s="32"/>
      <c r="L14" s="44"/>
      <c r="M14" s="44"/>
      <c r="N14" s="32"/>
      <c r="O14" s="32"/>
      <c r="P14" s="32"/>
      <c r="Q14" s="32"/>
      <c r="R14" s="32"/>
      <c r="S14" s="32"/>
      <c r="T14" s="32"/>
      <c r="U14" s="32"/>
      <c r="V14" s="32"/>
      <c r="W14" s="32"/>
      <c r="X14" s="32"/>
      <c r="Y14" s="32"/>
      <c r="Z14" s="43"/>
      <c r="AA14" s="34"/>
      <c r="AB14" s="32"/>
      <c r="AC14" s="44"/>
      <c r="AD14" s="32"/>
      <c r="AE14" s="43"/>
      <c r="AF14" s="43" t="e">
        <f t="shared" si="3"/>
        <v>#N/A</v>
      </c>
      <c r="AH14" s="43" t="e">
        <f t="shared" si="1"/>
        <v>#N/A</v>
      </c>
      <c r="AI14" s="32" t="e">
        <f t="shared" si="4"/>
        <v>#N/A</v>
      </c>
      <c r="AJ14" s="32" t="e">
        <f t="shared" si="2"/>
        <v>#N/A</v>
      </c>
    </row>
    <row r="15" spans="1:36" x14ac:dyDescent="0.3">
      <c r="A15" s="29" t="e">
        <f t="shared" si="0"/>
        <v>#N/A</v>
      </c>
      <c r="B15" s="43"/>
      <c r="C15" s="43"/>
      <c r="D15" s="44"/>
      <c r="E15" s="43"/>
      <c r="F15" s="32"/>
      <c r="G15" s="32"/>
      <c r="H15" s="32"/>
      <c r="I15" s="43"/>
      <c r="J15" s="43"/>
      <c r="K15" s="32"/>
      <c r="L15" s="44"/>
      <c r="M15" s="44"/>
      <c r="N15" s="32"/>
      <c r="O15" s="32"/>
      <c r="P15" s="32"/>
      <c r="Q15" s="32"/>
      <c r="R15" s="32"/>
      <c r="S15" s="32"/>
      <c r="T15" s="32"/>
      <c r="U15" s="32"/>
      <c r="V15" s="32"/>
      <c r="W15" s="32"/>
      <c r="X15" s="32"/>
      <c r="Y15" s="32"/>
      <c r="Z15" s="43"/>
      <c r="AA15" s="34"/>
      <c r="AB15" s="32"/>
      <c r="AC15" s="44"/>
      <c r="AD15" s="32"/>
      <c r="AE15" s="43"/>
      <c r="AF15" s="43" t="e">
        <f t="shared" si="3"/>
        <v>#N/A</v>
      </c>
      <c r="AH15" s="43" t="e">
        <f t="shared" si="1"/>
        <v>#N/A</v>
      </c>
      <c r="AI15" s="32" t="e">
        <f t="shared" si="4"/>
        <v>#N/A</v>
      </c>
      <c r="AJ15" s="32" t="e">
        <f t="shared" si="2"/>
        <v>#N/A</v>
      </c>
    </row>
    <row r="16" spans="1:36" x14ac:dyDescent="0.3">
      <c r="A16" s="29" t="e">
        <f t="shared" si="0"/>
        <v>#N/A</v>
      </c>
      <c r="B16" s="43"/>
      <c r="C16" s="43"/>
      <c r="D16" s="44"/>
      <c r="E16" s="43"/>
      <c r="F16" s="32"/>
      <c r="G16" s="32"/>
      <c r="H16" s="32"/>
      <c r="I16" s="43"/>
      <c r="J16" s="43"/>
      <c r="K16" s="32"/>
      <c r="L16" s="44"/>
      <c r="M16" s="44"/>
      <c r="N16" s="32"/>
      <c r="O16" s="32"/>
      <c r="P16" s="32"/>
      <c r="Q16" s="32"/>
      <c r="R16" s="32"/>
      <c r="S16" s="32"/>
      <c r="T16" s="32"/>
      <c r="U16" s="32"/>
      <c r="V16" s="32"/>
      <c r="W16" s="32"/>
      <c r="X16" s="32"/>
      <c r="Y16" s="32"/>
      <c r="Z16" s="43"/>
      <c r="AA16" s="34"/>
      <c r="AB16" s="32"/>
      <c r="AC16" s="44"/>
      <c r="AD16" s="32"/>
      <c r="AE16" s="43"/>
      <c r="AF16" s="43" t="e">
        <f t="shared" si="3"/>
        <v>#N/A</v>
      </c>
      <c r="AH16" s="43" t="e">
        <f t="shared" si="1"/>
        <v>#N/A</v>
      </c>
      <c r="AI16" s="32" t="e">
        <f t="shared" si="4"/>
        <v>#N/A</v>
      </c>
      <c r="AJ16" s="32" t="e">
        <f t="shared" si="2"/>
        <v>#N/A</v>
      </c>
    </row>
    <row r="17" spans="1:36" x14ac:dyDescent="0.3">
      <c r="A17" s="29" t="e">
        <f t="shared" si="0"/>
        <v>#N/A</v>
      </c>
      <c r="B17" s="43"/>
      <c r="C17" s="43"/>
      <c r="D17" s="44"/>
      <c r="E17" s="43"/>
      <c r="F17" s="32"/>
      <c r="G17" s="32"/>
      <c r="H17" s="32"/>
      <c r="I17" s="43"/>
      <c r="J17" s="43"/>
      <c r="K17" s="32"/>
      <c r="L17" s="44"/>
      <c r="M17" s="44"/>
      <c r="N17" s="32"/>
      <c r="O17" s="32"/>
      <c r="P17" s="32"/>
      <c r="Q17" s="32"/>
      <c r="R17" s="32"/>
      <c r="S17" s="32"/>
      <c r="T17" s="32"/>
      <c r="U17" s="32"/>
      <c r="V17" s="32"/>
      <c r="W17" s="32"/>
      <c r="X17" s="32"/>
      <c r="Y17" s="32"/>
      <c r="Z17" s="43"/>
      <c r="AA17" s="34"/>
      <c r="AB17" s="32"/>
      <c r="AC17" s="44"/>
      <c r="AD17" s="32"/>
      <c r="AE17" s="43"/>
      <c r="AF17" s="43" t="e">
        <f t="shared" si="3"/>
        <v>#N/A</v>
      </c>
      <c r="AH17" s="43" t="e">
        <f t="shared" si="1"/>
        <v>#N/A</v>
      </c>
      <c r="AI17" s="32" t="e">
        <f t="shared" si="4"/>
        <v>#N/A</v>
      </c>
      <c r="AJ17" s="32" t="e">
        <f t="shared" si="2"/>
        <v>#N/A</v>
      </c>
    </row>
    <row r="18" spans="1:36" x14ac:dyDescent="0.3">
      <c r="A18" s="29" t="e">
        <f t="shared" si="0"/>
        <v>#N/A</v>
      </c>
      <c r="B18" s="43"/>
      <c r="C18" s="43"/>
      <c r="D18" s="44"/>
      <c r="E18" s="43"/>
      <c r="F18" s="32"/>
      <c r="G18" s="32"/>
      <c r="H18" s="32"/>
      <c r="I18" s="43"/>
      <c r="J18" s="43"/>
      <c r="K18" s="32"/>
      <c r="L18" s="44"/>
      <c r="M18" s="44"/>
      <c r="N18" s="32"/>
      <c r="O18" s="32"/>
      <c r="P18" s="32"/>
      <c r="Q18" s="32"/>
      <c r="R18" s="32"/>
      <c r="S18" s="32"/>
      <c r="T18" s="32"/>
      <c r="U18" s="32"/>
      <c r="V18" s="32"/>
      <c r="W18" s="32"/>
      <c r="X18" s="32"/>
      <c r="Y18" s="32"/>
      <c r="Z18" s="43"/>
      <c r="AA18" s="34"/>
      <c r="AB18" s="32"/>
      <c r="AC18" s="44"/>
      <c r="AD18" s="32"/>
      <c r="AE18" s="43"/>
      <c r="AF18" s="43" t="e">
        <f t="shared" si="3"/>
        <v>#N/A</v>
      </c>
      <c r="AH18" s="43" t="e">
        <f t="shared" si="1"/>
        <v>#N/A</v>
      </c>
      <c r="AI18" s="32" t="e">
        <f t="shared" si="4"/>
        <v>#N/A</v>
      </c>
      <c r="AJ18" s="32" t="e">
        <f t="shared" si="2"/>
        <v>#N/A</v>
      </c>
    </row>
    <row r="19" spans="1:36" x14ac:dyDescent="0.3">
      <c r="A19" s="29" t="e">
        <f t="shared" si="0"/>
        <v>#N/A</v>
      </c>
      <c r="B19" s="43"/>
      <c r="C19" s="43"/>
      <c r="D19" s="44"/>
      <c r="E19" s="43"/>
      <c r="F19" s="32"/>
      <c r="G19" s="32"/>
      <c r="H19" s="32"/>
      <c r="I19" s="43"/>
      <c r="J19" s="43"/>
      <c r="K19" s="32"/>
      <c r="L19" s="44"/>
      <c r="M19" s="44"/>
      <c r="N19" s="32"/>
      <c r="O19" s="32"/>
      <c r="P19" s="32"/>
      <c r="Q19" s="32"/>
      <c r="R19" s="32"/>
      <c r="S19" s="32"/>
      <c r="T19" s="32"/>
      <c r="U19" s="32"/>
      <c r="V19" s="32"/>
      <c r="W19" s="32"/>
      <c r="X19" s="32"/>
      <c r="Y19" s="32"/>
      <c r="Z19" s="43"/>
      <c r="AA19" s="34"/>
      <c r="AB19" s="32"/>
      <c r="AC19" s="44"/>
      <c r="AD19" s="32"/>
      <c r="AE19" s="43"/>
      <c r="AF19" s="43" t="e">
        <f t="shared" si="3"/>
        <v>#N/A</v>
      </c>
      <c r="AH19" s="43" t="e">
        <f t="shared" si="1"/>
        <v>#N/A</v>
      </c>
      <c r="AI19" s="32" t="e">
        <f t="shared" si="4"/>
        <v>#N/A</v>
      </c>
      <c r="AJ19" s="32" t="e">
        <f t="shared" si="2"/>
        <v>#N/A</v>
      </c>
    </row>
    <row r="20" spans="1:36" x14ac:dyDescent="0.3">
      <c r="A20" s="29" t="e">
        <f t="shared" si="0"/>
        <v>#N/A</v>
      </c>
      <c r="B20" s="43"/>
      <c r="C20" s="43"/>
      <c r="D20" s="44"/>
      <c r="E20" s="43"/>
      <c r="F20" s="32"/>
      <c r="G20" s="32"/>
      <c r="H20" s="32"/>
      <c r="I20" s="43"/>
      <c r="J20" s="43"/>
      <c r="K20" s="32"/>
      <c r="L20" s="44"/>
      <c r="M20" s="44"/>
      <c r="N20" s="32"/>
      <c r="O20" s="32"/>
      <c r="P20" s="32"/>
      <c r="Q20" s="32"/>
      <c r="R20" s="32"/>
      <c r="S20" s="32"/>
      <c r="T20" s="32"/>
      <c r="U20" s="32"/>
      <c r="V20" s="32"/>
      <c r="W20" s="32"/>
      <c r="X20" s="32"/>
      <c r="Y20" s="32"/>
      <c r="Z20" s="43"/>
      <c r="AA20" s="34"/>
      <c r="AB20" s="32"/>
      <c r="AC20" s="44"/>
      <c r="AD20" s="32"/>
      <c r="AE20" s="43"/>
      <c r="AF20" s="43" t="e">
        <f t="shared" si="3"/>
        <v>#N/A</v>
      </c>
      <c r="AH20" s="43" t="e">
        <f t="shared" si="1"/>
        <v>#N/A</v>
      </c>
      <c r="AI20" s="32" t="e">
        <f t="shared" si="4"/>
        <v>#N/A</v>
      </c>
      <c r="AJ20" s="32" t="e">
        <f t="shared" si="2"/>
        <v>#N/A</v>
      </c>
    </row>
    <row r="21" spans="1:36" x14ac:dyDescent="0.3">
      <c r="A21" s="29" t="e">
        <f t="shared" si="0"/>
        <v>#N/A</v>
      </c>
      <c r="B21" s="43"/>
      <c r="C21" s="43"/>
      <c r="D21" s="44"/>
      <c r="E21" s="43"/>
      <c r="F21" s="32"/>
      <c r="G21" s="32"/>
      <c r="H21" s="32"/>
      <c r="I21" s="43"/>
      <c r="J21" s="43"/>
      <c r="K21" s="32"/>
      <c r="L21" s="44"/>
      <c r="M21" s="44"/>
      <c r="N21" s="32"/>
      <c r="O21" s="32"/>
      <c r="P21" s="32"/>
      <c r="Q21" s="32"/>
      <c r="R21" s="32"/>
      <c r="S21" s="32"/>
      <c r="T21" s="32"/>
      <c r="U21" s="32"/>
      <c r="V21" s="32"/>
      <c r="W21" s="32"/>
      <c r="X21" s="32"/>
      <c r="Y21" s="32"/>
      <c r="Z21" s="43"/>
      <c r="AA21" s="34"/>
      <c r="AB21" s="32"/>
      <c r="AC21" s="44"/>
      <c r="AD21" s="32"/>
      <c r="AE21" s="43"/>
      <c r="AF21" s="43" t="e">
        <f t="shared" si="3"/>
        <v>#N/A</v>
      </c>
      <c r="AH21" s="43" t="e">
        <f t="shared" si="1"/>
        <v>#N/A</v>
      </c>
      <c r="AI21" s="32" t="e">
        <f t="shared" si="4"/>
        <v>#N/A</v>
      </c>
      <c r="AJ21" s="32" t="e">
        <f t="shared" si="2"/>
        <v>#N/A</v>
      </c>
    </row>
    <row r="22" spans="1:36" x14ac:dyDescent="0.3">
      <c r="A22" s="29" t="e">
        <f t="shared" si="0"/>
        <v>#N/A</v>
      </c>
      <c r="B22" s="43"/>
      <c r="C22" s="43"/>
      <c r="D22" s="44"/>
      <c r="E22" s="43"/>
      <c r="F22" s="32"/>
      <c r="G22" s="32"/>
      <c r="H22" s="32"/>
      <c r="I22" s="43"/>
      <c r="J22" s="43"/>
      <c r="K22" s="32"/>
      <c r="L22" s="44"/>
      <c r="M22" s="44"/>
      <c r="N22" s="32"/>
      <c r="O22" s="32"/>
      <c r="P22" s="32"/>
      <c r="Q22" s="32"/>
      <c r="R22" s="32"/>
      <c r="S22" s="32"/>
      <c r="T22" s="32"/>
      <c r="U22" s="32"/>
      <c r="V22" s="32"/>
      <c r="W22" s="32"/>
      <c r="X22" s="32"/>
      <c r="Y22" s="32"/>
      <c r="Z22" s="43"/>
      <c r="AA22" s="34"/>
      <c r="AB22" s="32"/>
      <c r="AC22" s="44"/>
      <c r="AD22" s="32"/>
      <c r="AE22" s="43"/>
      <c r="AF22" s="43" t="e">
        <f t="shared" si="3"/>
        <v>#N/A</v>
      </c>
      <c r="AH22" s="43" t="e">
        <f t="shared" si="1"/>
        <v>#N/A</v>
      </c>
      <c r="AI22" s="32" t="e">
        <f t="shared" si="4"/>
        <v>#N/A</v>
      </c>
      <c r="AJ22" s="32" t="e">
        <f t="shared" si="2"/>
        <v>#N/A</v>
      </c>
    </row>
    <row r="23" spans="1:36" x14ac:dyDescent="0.3">
      <c r="A23" s="29" t="e">
        <f t="shared" si="0"/>
        <v>#N/A</v>
      </c>
      <c r="B23" s="43"/>
      <c r="C23" s="43"/>
      <c r="D23" s="44"/>
      <c r="E23" s="43"/>
      <c r="F23" s="32"/>
      <c r="G23" s="32"/>
      <c r="H23" s="32"/>
      <c r="I23" s="43"/>
      <c r="J23" s="43"/>
      <c r="K23" s="32"/>
      <c r="L23" s="44"/>
      <c r="M23" s="44"/>
      <c r="N23" s="32"/>
      <c r="O23" s="32"/>
      <c r="P23" s="32"/>
      <c r="Q23" s="32"/>
      <c r="R23" s="32"/>
      <c r="S23" s="32"/>
      <c r="T23" s="32"/>
      <c r="U23" s="32"/>
      <c r="V23" s="32"/>
      <c r="W23" s="32"/>
      <c r="X23" s="32"/>
      <c r="Y23" s="32"/>
      <c r="Z23" s="43"/>
      <c r="AA23" s="34"/>
      <c r="AB23" s="32"/>
      <c r="AC23" s="44"/>
      <c r="AD23" s="32"/>
      <c r="AE23" s="43"/>
      <c r="AF23" s="43" t="e">
        <f t="shared" si="3"/>
        <v>#N/A</v>
      </c>
      <c r="AH23" s="43" t="e">
        <f t="shared" si="1"/>
        <v>#N/A</v>
      </c>
      <c r="AI23" s="32" t="e">
        <f t="shared" si="4"/>
        <v>#N/A</v>
      </c>
      <c r="AJ23" s="32" t="e">
        <f t="shared" si="2"/>
        <v>#N/A</v>
      </c>
    </row>
    <row r="24" spans="1:36" x14ac:dyDescent="0.3">
      <c r="A24" s="29" t="e">
        <f t="shared" si="0"/>
        <v>#N/A</v>
      </c>
      <c r="B24" s="43"/>
      <c r="C24" s="43"/>
      <c r="D24" s="44"/>
      <c r="E24" s="43"/>
      <c r="F24" s="32"/>
      <c r="G24" s="32"/>
      <c r="H24" s="32"/>
      <c r="I24" s="43"/>
      <c r="J24" s="43"/>
      <c r="K24" s="32"/>
      <c r="L24" s="44"/>
      <c r="M24" s="44"/>
      <c r="N24" s="32"/>
      <c r="O24" s="32"/>
      <c r="P24" s="32"/>
      <c r="Q24" s="32"/>
      <c r="R24" s="32"/>
      <c r="S24" s="32"/>
      <c r="T24" s="32"/>
      <c r="U24" s="32"/>
      <c r="V24" s="32"/>
      <c r="W24" s="32"/>
      <c r="X24" s="32"/>
      <c r="Y24" s="32"/>
      <c r="Z24" s="43"/>
      <c r="AA24" s="34"/>
      <c r="AB24" s="32"/>
      <c r="AC24" s="44"/>
      <c r="AD24" s="32"/>
      <c r="AE24" s="43"/>
      <c r="AF24" s="43" t="e">
        <f t="shared" si="3"/>
        <v>#N/A</v>
      </c>
      <c r="AH24" s="43" t="e">
        <f t="shared" si="1"/>
        <v>#N/A</v>
      </c>
      <c r="AI24" s="32" t="e">
        <f t="shared" si="4"/>
        <v>#N/A</v>
      </c>
      <c r="AJ24" s="32" t="e">
        <f t="shared" si="2"/>
        <v>#N/A</v>
      </c>
    </row>
    <row r="25" spans="1:36" x14ac:dyDescent="0.3">
      <c r="A25" s="29" t="e">
        <f t="shared" si="0"/>
        <v>#N/A</v>
      </c>
      <c r="B25" s="43"/>
      <c r="C25" s="43"/>
      <c r="D25" s="44"/>
      <c r="E25" s="43"/>
      <c r="F25" s="32"/>
      <c r="G25" s="32"/>
      <c r="H25" s="32"/>
      <c r="I25" s="43"/>
      <c r="J25" s="43"/>
      <c r="K25" s="32"/>
      <c r="L25" s="44"/>
      <c r="M25" s="44"/>
      <c r="N25" s="32"/>
      <c r="O25" s="32"/>
      <c r="P25" s="32"/>
      <c r="Q25" s="32"/>
      <c r="R25" s="32"/>
      <c r="S25" s="32"/>
      <c r="T25" s="32"/>
      <c r="U25" s="32"/>
      <c r="V25" s="32"/>
      <c r="W25" s="32"/>
      <c r="X25" s="32"/>
      <c r="Y25" s="32"/>
      <c r="Z25" s="43"/>
      <c r="AA25" s="34"/>
      <c r="AB25" s="32"/>
      <c r="AC25" s="44"/>
      <c r="AD25" s="32"/>
      <c r="AE25" s="43"/>
      <c r="AF25" s="43" t="e">
        <f t="shared" si="3"/>
        <v>#N/A</v>
      </c>
      <c r="AH25" s="43" t="e">
        <f t="shared" si="1"/>
        <v>#N/A</v>
      </c>
      <c r="AI25" s="32" t="e">
        <f t="shared" si="4"/>
        <v>#N/A</v>
      </c>
      <c r="AJ25" s="32" t="e">
        <f t="shared" si="2"/>
        <v>#N/A</v>
      </c>
    </row>
    <row r="26" spans="1:36" x14ac:dyDescent="0.3">
      <c r="A26" s="29" t="e">
        <f t="shared" si="0"/>
        <v>#N/A</v>
      </c>
      <c r="B26" s="43"/>
      <c r="C26" s="43"/>
      <c r="D26" s="44"/>
      <c r="E26" s="43"/>
      <c r="F26" s="32"/>
      <c r="G26" s="32"/>
      <c r="H26" s="32"/>
      <c r="I26" s="43"/>
      <c r="J26" s="43"/>
      <c r="K26" s="32"/>
      <c r="L26" s="44"/>
      <c r="M26" s="44"/>
      <c r="N26" s="32"/>
      <c r="O26" s="32"/>
      <c r="P26" s="32"/>
      <c r="Q26" s="32"/>
      <c r="R26" s="32"/>
      <c r="S26" s="32"/>
      <c r="T26" s="32"/>
      <c r="U26" s="32"/>
      <c r="V26" s="32"/>
      <c r="W26" s="32"/>
      <c r="X26" s="32"/>
      <c r="Y26" s="32"/>
      <c r="Z26" s="43"/>
      <c r="AA26" s="34"/>
      <c r="AB26" s="32"/>
      <c r="AC26" s="44"/>
      <c r="AD26" s="32"/>
      <c r="AE26" s="43"/>
      <c r="AF26" s="43" t="e">
        <f t="shared" si="3"/>
        <v>#N/A</v>
      </c>
      <c r="AH26" s="43" t="e">
        <f t="shared" si="1"/>
        <v>#N/A</v>
      </c>
      <c r="AI26" s="32" t="e">
        <f t="shared" si="4"/>
        <v>#N/A</v>
      </c>
      <c r="AJ26" s="32" t="e">
        <f t="shared" si="2"/>
        <v>#N/A</v>
      </c>
    </row>
    <row r="27" spans="1:36" x14ac:dyDescent="0.3">
      <c r="A27" s="29" t="e">
        <f t="shared" si="0"/>
        <v>#N/A</v>
      </c>
      <c r="B27" s="43"/>
      <c r="C27" s="43"/>
      <c r="D27" s="44"/>
      <c r="E27" s="43"/>
      <c r="F27" s="32"/>
      <c r="G27" s="32"/>
      <c r="H27" s="32"/>
      <c r="I27" s="43"/>
      <c r="J27" s="43"/>
      <c r="K27" s="32"/>
      <c r="L27" s="44"/>
      <c r="M27" s="44"/>
      <c r="N27" s="32"/>
      <c r="O27" s="32"/>
      <c r="P27" s="32"/>
      <c r="Q27" s="32"/>
      <c r="R27" s="32"/>
      <c r="S27" s="32"/>
      <c r="T27" s="32"/>
      <c r="U27" s="32"/>
      <c r="V27" s="32"/>
      <c r="W27" s="32"/>
      <c r="X27" s="32"/>
      <c r="Y27" s="32"/>
      <c r="Z27" s="43"/>
      <c r="AA27" s="34"/>
      <c r="AB27" s="32"/>
      <c r="AC27" s="44"/>
      <c r="AD27" s="32"/>
      <c r="AE27" s="43"/>
      <c r="AF27" s="43" t="e">
        <f t="shared" si="3"/>
        <v>#N/A</v>
      </c>
      <c r="AH27" s="43" t="e">
        <f t="shared" si="1"/>
        <v>#N/A</v>
      </c>
      <c r="AI27" s="32" t="e">
        <f t="shared" si="4"/>
        <v>#N/A</v>
      </c>
      <c r="AJ27" s="32" t="e">
        <f t="shared" si="2"/>
        <v>#N/A</v>
      </c>
    </row>
    <row r="28" spans="1:36" x14ac:dyDescent="0.3">
      <c r="A28" s="29" t="e">
        <f t="shared" si="0"/>
        <v>#N/A</v>
      </c>
      <c r="B28" s="43"/>
      <c r="C28" s="43"/>
      <c r="D28" s="44"/>
      <c r="E28" s="43"/>
      <c r="F28" s="32"/>
      <c r="G28" s="32"/>
      <c r="H28" s="32"/>
      <c r="I28" s="43"/>
      <c r="J28" s="43"/>
      <c r="K28" s="32"/>
      <c r="L28" s="44"/>
      <c r="M28" s="44"/>
      <c r="N28" s="32"/>
      <c r="O28" s="32"/>
      <c r="P28" s="32"/>
      <c r="Q28" s="32"/>
      <c r="R28" s="32"/>
      <c r="S28" s="32"/>
      <c r="T28" s="32"/>
      <c r="U28" s="32"/>
      <c r="V28" s="32"/>
      <c r="W28" s="32"/>
      <c r="X28" s="32"/>
      <c r="Y28" s="32"/>
      <c r="Z28" s="43"/>
      <c r="AA28" s="34"/>
      <c r="AB28" s="32"/>
      <c r="AC28" s="44"/>
      <c r="AD28" s="32"/>
      <c r="AE28" s="43"/>
      <c r="AF28" s="43" t="e">
        <f t="shared" si="3"/>
        <v>#N/A</v>
      </c>
      <c r="AH28" s="43" t="e">
        <f t="shared" si="1"/>
        <v>#N/A</v>
      </c>
      <c r="AI28" s="32" t="e">
        <f t="shared" si="4"/>
        <v>#N/A</v>
      </c>
      <c r="AJ28" s="32" t="e">
        <f t="shared" si="2"/>
        <v>#N/A</v>
      </c>
    </row>
    <row r="29" spans="1:36" x14ac:dyDescent="0.3">
      <c r="A29" s="29" t="e">
        <f t="shared" si="0"/>
        <v>#N/A</v>
      </c>
      <c r="B29" s="43"/>
      <c r="C29" s="43"/>
      <c r="D29" s="44"/>
      <c r="E29" s="43"/>
      <c r="F29" s="32"/>
      <c r="G29" s="32"/>
      <c r="H29" s="32"/>
      <c r="I29" s="43"/>
      <c r="J29" s="43"/>
      <c r="K29" s="32"/>
      <c r="L29" s="44"/>
      <c r="M29" s="44"/>
      <c r="N29" s="32"/>
      <c r="O29" s="32"/>
      <c r="P29" s="32"/>
      <c r="Q29" s="32"/>
      <c r="R29" s="32"/>
      <c r="S29" s="32"/>
      <c r="T29" s="32"/>
      <c r="U29" s="32"/>
      <c r="V29" s="32"/>
      <c r="W29" s="32"/>
      <c r="X29" s="32"/>
      <c r="Y29" s="32"/>
      <c r="Z29" s="43"/>
      <c r="AA29" s="34"/>
      <c r="AB29" s="32"/>
      <c r="AC29" s="44"/>
      <c r="AD29" s="32"/>
      <c r="AE29" s="43"/>
      <c r="AF29" s="43" t="e">
        <f t="shared" si="3"/>
        <v>#N/A</v>
      </c>
      <c r="AH29" s="43" t="e">
        <f t="shared" si="1"/>
        <v>#N/A</v>
      </c>
      <c r="AI29" s="32" t="e">
        <f t="shared" si="4"/>
        <v>#N/A</v>
      </c>
      <c r="AJ29" s="32" t="e">
        <f t="shared" si="2"/>
        <v>#N/A</v>
      </c>
    </row>
    <row r="30" spans="1:36" x14ac:dyDescent="0.3">
      <c r="A30" s="29" t="e">
        <f t="shared" si="0"/>
        <v>#N/A</v>
      </c>
      <c r="B30" s="43"/>
      <c r="C30" s="43"/>
      <c r="D30" s="44"/>
      <c r="E30" s="43"/>
      <c r="F30" s="32"/>
      <c r="G30" s="32"/>
      <c r="H30" s="32"/>
      <c r="I30" s="43"/>
      <c r="J30" s="43"/>
      <c r="K30" s="32"/>
      <c r="L30" s="44"/>
      <c r="M30" s="44"/>
      <c r="N30" s="32"/>
      <c r="O30" s="32"/>
      <c r="P30" s="32"/>
      <c r="Q30" s="32"/>
      <c r="R30" s="32"/>
      <c r="S30" s="32"/>
      <c r="T30" s="32"/>
      <c r="U30" s="32"/>
      <c r="V30" s="32"/>
      <c r="W30" s="32"/>
      <c r="X30" s="32"/>
      <c r="Y30" s="32"/>
      <c r="Z30" s="43"/>
      <c r="AA30" s="34"/>
      <c r="AB30" s="32"/>
      <c r="AC30" s="44"/>
      <c r="AD30" s="32"/>
      <c r="AE30" s="43"/>
      <c r="AF30" s="43" t="e">
        <f t="shared" si="3"/>
        <v>#N/A</v>
      </c>
      <c r="AH30" s="43" t="e">
        <f t="shared" si="1"/>
        <v>#N/A</v>
      </c>
      <c r="AI30" s="32" t="e">
        <f t="shared" si="4"/>
        <v>#N/A</v>
      </c>
      <c r="AJ30" s="32" t="e">
        <f t="shared" si="2"/>
        <v>#N/A</v>
      </c>
    </row>
    <row r="31" spans="1:36" x14ac:dyDescent="0.3">
      <c r="A31" s="29" t="e">
        <f t="shared" si="0"/>
        <v>#N/A</v>
      </c>
      <c r="B31" s="43"/>
      <c r="C31" s="43"/>
      <c r="D31" s="44"/>
      <c r="E31" s="43"/>
      <c r="F31" s="32"/>
      <c r="G31" s="32"/>
      <c r="H31" s="32"/>
      <c r="I31" s="43"/>
      <c r="J31" s="43"/>
      <c r="K31" s="32"/>
      <c r="L31" s="44"/>
      <c r="M31" s="44"/>
      <c r="N31" s="32"/>
      <c r="O31" s="32"/>
      <c r="P31" s="32"/>
      <c r="Q31" s="32"/>
      <c r="R31" s="32"/>
      <c r="S31" s="32"/>
      <c r="T31" s="32"/>
      <c r="U31" s="32"/>
      <c r="V31" s="32"/>
      <c r="W31" s="32"/>
      <c r="X31" s="32"/>
      <c r="Y31" s="32"/>
      <c r="Z31" s="43"/>
      <c r="AA31" s="34"/>
      <c r="AB31" s="32"/>
      <c r="AC31" s="44"/>
      <c r="AD31" s="32"/>
      <c r="AE31" s="43"/>
      <c r="AF31" s="43" t="e">
        <f t="shared" si="3"/>
        <v>#N/A</v>
      </c>
      <c r="AH31" s="43" t="e">
        <f t="shared" si="1"/>
        <v>#N/A</v>
      </c>
      <c r="AI31" s="32" t="e">
        <f t="shared" si="4"/>
        <v>#N/A</v>
      </c>
      <c r="AJ31" s="32" t="e">
        <f t="shared" si="2"/>
        <v>#N/A</v>
      </c>
    </row>
    <row r="32" spans="1:36" x14ac:dyDescent="0.3">
      <c r="A32" s="29" t="e">
        <f t="shared" si="0"/>
        <v>#N/A</v>
      </c>
      <c r="B32" s="43"/>
      <c r="C32" s="43"/>
      <c r="D32" s="44"/>
      <c r="E32" s="43"/>
      <c r="F32" s="32"/>
      <c r="G32" s="32"/>
      <c r="H32" s="32"/>
      <c r="I32" s="43"/>
      <c r="J32" s="43"/>
      <c r="K32" s="32"/>
      <c r="L32" s="44"/>
      <c r="M32" s="44"/>
      <c r="N32" s="32"/>
      <c r="O32" s="32"/>
      <c r="P32" s="32"/>
      <c r="Q32" s="32"/>
      <c r="R32" s="32"/>
      <c r="S32" s="32"/>
      <c r="T32" s="32"/>
      <c r="U32" s="32"/>
      <c r="V32" s="32"/>
      <c r="W32" s="32"/>
      <c r="X32" s="32"/>
      <c r="Y32" s="32"/>
      <c r="Z32" s="43"/>
      <c r="AA32" s="34"/>
      <c r="AB32" s="32"/>
      <c r="AC32" s="44"/>
      <c r="AD32" s="32"/>
      <c r="AE32" s="43"/>
      <c r="AF32" s="43" t="e">
        <f t="shared" si="3"/>
        <v>#N/A</v>
      </c>
      <c r="AH32" s="43" t="e">
        <f t="shared" si="1"/>
        <v>#N/A</v>
      </c>
      <c r="AI32" s="32" t="e">
        <f t="shared" si="4"/>
        <v>#N/A</v>
      </c>
      <c r="AJ32" s="32" t="e">
        <f t="shared" si="2"/>
        <v>#N/A</v>
      </c>
    </row>
    <row r="33" spans="1:36" x14ac:dyDescent="0.3">
      <c r="A33" s="29" t="e">
        <f t="shared" si="0"/>
        <v>#N/A</v>
      </c>
      <c r="B33" s="43"/>
      <c r="C33" s="43"/>
      <c r="D33" s="44"/>
      <c r="E33" s="43"/>
      <c r="F33" s="32"/>
      <c r="G33" s="32"/>
      <c r="H33" s="32"/>
      <c r="I33" s="43"/>
      <c r="J33" s="43"/>
      <c r="K33" s="32"/>
      <c r="L33" s="44"/>
      <c r="M33" s="44"/>
      <c r="N33" s="32"/>
      <c r="O33" s="32"/>
      <c r="P33" s="32"/>
      <c r="Q33" s="32"/>
      <c r="R33" s="32"/>
      <c r="S33" s="32"/>
      <c r="T33" s="32"/>
      <c r="U33" s="32"/>
      <c r="V33" s="32"/>
      <c r="W33" s="32"/>
      <c r="X33" s="32"/>
      <c r="Y33" s="32"/>
      <c r="Z33" s="43"/>
      <c r="AA33" s="34"/>
      <c r="AB33" s="32"/>
      <c r="AC33" s="44"/>
      <c r="AD33" s="32"/>
      <c r="AE33" s="43"/>
      <c r="AF33" s="43" t="e">
        <f t="shared" si="3"/>
        <v>#N/A</v>
      </c>
      <c r="AH33" s="43" t="e">
        <f t="shared" si="1"/>
        <v>#N/A</v>
      </c>
      <c r="AI33" s="32" t="e">
        <f t="shared" si="4"/>
        <v>#N/A</v>
      </c>
      <c r="AJ33" s="32" t="e">
        <f t="shared" si="2"/>
        <v>#N/A</v>
      </c>
    </row>
    <row r="34" spans="1:36" x14ac:dyDescent="0.3">
      <c r="A34" s="29" t="e">
        <f t="shared" si="0"/>
        <v>#N/A</v>
      </c>
      <c r="B34" s="43"/>
      <c r="C34" s="43"/>
      <c r="D34" s="44"/>
      <c r="E34" s="43"/>
      <c r="F34" s="32"/>
      <c r="G34" s="32"/>
      <c r="H34" s="32"/>
      <c r="I34" s="43"/>
      <c r="J34" s="43"/>
      <c r="K34" s="32"/>
      <c r="L34" s="44"/>
      <c r="M34" s="44"/>
      <c r="N34" s="32"/>
      <c r="O34" s="32"/>
      <c r="P34" s="32"/>
      <c r="Q34" s="32"/>
      <c r="R34" s="32"/>
      <c r="S34" s="32"/>
      <c r="T34" s="32"/>
      <c r="U34" s="32"/>
      <c r="V34" s="32"/>
      <c r="W34" s="32"/>
      <c r="X34" s="32"/>
      <c r="Y34" s="32"/>
      <c r="Z34" s="43"/>
      <c r="AA34" s="34"/>
      <c r="AB34" s="32"/>
      <c r="AC34" s="44"/>
      <c r="AD34" s="32"/>
      <c r="AE34" s="43"/>
      <c r="AF34" s="43" t="e">
        <f t="shared" si="3"/>
        <v>#N/A</v>
      </c>
      <c r="AH34" s="43" t="e">
        <f t="shared" si="1"/>
        <v>#N/A</v>
      </c>
      <c r="AI34" s="32" t="e">
        <f t="shared" si="4"/>
        <v>#N/A</v>
      </c>
      <c r="AJ34" s="32" t="e">
        <f t="shared" si="2"/>
        <v>#N/A</v>
      </c>
    </row>
    <row r="35" spans="1:36" x14ac:dyDescent="0.3">
      <c r="A35" s="29" t="e">
        <f t="shared" si="0"/>
        <v>#N/A</v>
      </c>
      <c r="B35" s="43"/>
      <c r="C35" s="43"/>
      <c r="D35" s="44"/>
      <c r="E35" s="43"/>
      <c r="F35" s="32"/>
      <c r="G35" s="32"/>
      <c r="H35" s="32"/>
      <c r="I35" s="43"/>
      <c r="J35" s="43"/>
      <c r="K35" s="32"/>
      <c r="L35" s="44"/>
      <c r="M35" s="44"/>
      <c r="N35" s="32"/>
      <c r="O35" s="32"/>
      <c r="P35" s="32"/>
      <c r="Q35" s="32"/>
      <c r="R35" s="32"/>
      <c r="S35" s="32"/>
      <c r="T35" s="32"/>
      <c r="U35" s="32"/>
      <c r="V35" s="32"/>
      <c r="W35" s="32"/>
      <c r="X35" s="32"/>
      <c r="Y35" s="32"/>
      <c r="Z35" s="43"/>
      <c r="AA35" s="34"/>
      <c r="AB35" s="32"/>
      <c r="AC35" s="44"/>
      <c r="AD35" s="32"/>
      <c r="AE35" s="43"/>
      <c r="AF35" s="43" t="e">
        <f t="shared" si="3"/>
        <v>#N/A</v>
      </c>
      <c r="AH35" s="43" t="e">
        <f t="shared" si="1"/>
        <v>#N/A</v>
      </c>
      <c r="AI35" s="32" t="e">
        <f t="shared" si="4"/>
        <v>#N/A</v>
      </c>
      <c r="AJ35" s="32" t="e">
        <f t="shared" si="2"/>
        <v>#N/A</v>
      </c>
    </row>
    <row r="36" spans="1:36" x14ac:dyDescent="0.3">
      <c r="A36" s="29" t="e">
        <f t="shared" si="0"/>
        <v>#N/A</v>
      </c>
      <c r="B36" s="43"/>
      <c r="C36" s="43"/>
      <c r="D36" s="44"/>
      <c r="E36" s="43"/>
      <c r="F36" s="32"/>
      <c r="G36" s="32"/>
      <c r="H36" s="32"/>
      <c r="I36" s="43"/>
      <c r="J36" s="43"/>
      <c r="K36" s="32"/>
      <c r="L36" s="44"/>
      <c r="M36" s="44"/>
      <c r="N36" s="32"/>
      <c r="O36" s="32"/>
      <c r="P36" s="32"/>
      <c r="Q36" s="32"/>
      <c r="R36" s="32"/>
      <c r="S36" s="32"/>
      <c r="T36" s="32"/>
      <c r="U36" s="32"/>
      <c r="V36" s="32"/>
      <c r="W36" s="32"/>
      <c r="X36" s="32"/>
      <c r="Y36" s="32"/>
      <c r="Z36" s="43"/>
      <c r="AA36" s="34"/>
      <c r="AB36" s="32"/>
      <c r="AC36" s="44"/>
      <c r="AD36" s="32"/>
      <c r="AE36" s="43"/>
      <c r="AF36" s="43" t="e">
        <f t="shared" si="3"/>
        <v>#N/A</v>
      </c>
      <c r="AH36" s="43" t="e">
        <f t="shared" si="1"/>
        <v>#N/A</v>
      </c>
      <c r="AI36" s="32" t="e">
        <f t="shared" si="4"/>
        <v>#N/A</v>
      </c>
      <c r="AJ36" s="32" t="e">
        <f t="shared" si="2"/>
        <v>#N/A</v>
      </c>
    </row>
    <row r="37" spans="1:36" x14ac:dyDescent="0.3">
      <c r="A37" s="29" t="e">
        <f t="shared" si="0"/>
        <v>#N/A</v>
      </c>
      <c r="B37" s="43"/>
      <c r="C37" s="43"/>
      <c r="D37" s="44"/>
      <c r="E37" s="43"/>
      <c r="F37" s="32"/>
      <c r="G37" s="32"/>
      <c r="H37" s="32"/>
      <c r="I37" s="43"/>
      <c r="J37" s="43"/>
      <c r="K37" s="32"/>
      <c r="L37" s="44"/>
      <c r="M37" s="44"/>
      <c r="N37" s="32"/>
      <c r="O37" s="32"/>
      <c r="P37" s="32"/>
      <c r="Q37" s="32"/>
      <c r="R37" s="32"/>
      <c r="S37" s="32"/>
      <c r="T37" s="32"/>
      <c r="U37" s="32"/>
      <c r="V37" s="32"/>
      <c r="W37" s="32"/>
      <c r="X37" s="32"/>
      <c r="Y37" s="32"/>
      <c r="Z37" s="43"/>
      <c r="AA37" s="34"/>
      <c r="AB37" s="32"/>
      <c r="AC37" s="44"/>
      <c r="AD37" s="32"/>
      <c r="AE37" s="43"/>
      <c r="AF37" s="43" t="e">
        <f t="shared" si="3"/>
        <v>#N/A</v>
      </c>
      <c r="AH37" s="43" t="e">
        <f t="shared" si="1"/>
        <v>#N/A</v>
      </c>
      <c r="AI37" s="32" t="e">
        <f t="shared" si="4"/>
        <v>#N/A</v>
      </c>
      <c r="AJ37" s="32" t="e">
        <f t="shared" si="2"/>
        <v>#N/A</v>
      </c>
    </row>
    <row r="38" spans="1:36" x14ac:dyDescent="0.3">
      <c r="A38" s="29" t="e">
        <f t="shared" si="0"/>
        <v>#N/A</v>
      </c>
      <c r="B38" s="43"/>
      <c r="C38" s="43"/>
      <c r="D38" s="44"/>
      <c r="E38" s="43"/>
      <c r="F38" s="32"/>
      <c r="G38" s="32"/>
      <c r="H38" s="32"/>
      <c r="I38" s="43"/>
      <c r="J38" s="43"/>
      <c r="K38" s="32"/>
      <c r="L38" s="44"/>
      <c r="M38" s="44"/>
      <c r="N38" s="32"/>
      <c r="O38" s="32"/>
      <c r="P38" s="32"/>
      <c r="Q38" s="32"/>
      <c r="R38" s="32"/>
      <c r="S38" s="32"/>
      <c r="T38" s="32"/>
      <c r="U38" s="32"/>
      <c r="V38" s="32"/>
      <c r="W38" s="32"/>
      <c r="X38" s="32"/>
      <c r="Y38" s="32"/>
      <c r="Z38" s="43"/>
      <c r="AA38" s="34"/>
      <c r="AB38" s="32"/>
      <c r="AC38" s="44"/>
      <c r="AD38" s="32"/>
      <c r="AE38" s="43"/>
      <c r="AF38" s="43" t="e">
        <f t="shared" si="3"/>
        <v>#N/A</v>
      </c>
      <c r="AH38" s="43" t="e">
        <f t="shared" si="1"/>
        <v>#N/A</v>
      </c>
      <c r="AI38" s="32" t="e">
        <f t="shared" si="4"/>
        <v>#N/A</v>
      </c>
      <c r="AJ38" s="32" t="e">
        <f t="shared" si="2"/>
        <v>#N/A</v>
      </c>
    </row>
    <row r="39" spans="1:36" x14ac:dyDescent="0.3">
      <c r="A39" s="29" t="e">
        <f t="shared" si="0"/>
        <v>#N/A</v>
      </c>
      <c r="B39" s="43"/>
      <c r="C39" s="43"/>
      <c r="D39" s="44"/>
      <c r="E39" s="43"/>
      <c r="F39" s="32"/>
      <c r="G39" s="32"/>
      <c r="H39" s="32"/>
      <c r="I39" s="43"/>
      <c r="J39" s="43"/>
      <c r="K39" s="32"/>
      <c r="L39" s="44"/>
      <c r="M39" s="44"/>
      <c r="N39" s="32"/>
      <c r="O39" s="32"/>
      <c r="P39" s="32"/>
      <c r="Q39" s="32"/>
      <c r="R39" s="32"/>
      <c r="S39" s="32"/>
      <c r="T39" s="32"/>
      <c r="U39" s="32"/>
      <c r="V39" s="32"/>
      <c r="W39" s="32"/>
      <c r="X39" s="32"/>
      <c r="Y39" s="32"/>
      <c r="Z39" s="43"/>
      <c r="AA39" s="34"/>
      <c r="AB39" s="32"/>
      <c r="AC39" s="44"/>
      <c r="AD39" s="32"/>
      <c r="AE39" s="43"/>
      <c r="AF39" s="43" t="e">
        <f t="shared" si="3"/>
        <v>#N/A</v>
      </c>
      <c r="AH39" s="43" t="e">
        <f t="shared" si="1"/>
        <v>#N/A</v>
      </c>
      <c r="AI39" s="32" t="e">
        <f t="shared" si="4"/>
        <v>#N/A</v>
      </c>
      <c r="AJ39" s="32" t="e">
        <f t="shared" si="2"/>
        <v>#N/A</v>
      </c>
    </row>
    <row r="40" spans="1:36" x14ac:dyDescent="0.3">
      <c r="A40" s="29" t="e">
        <f t="shared" si="0"/>
        <v>#N/A</v>
      </c>
      <c r="B40" s="43"/>
      <c r="C40" s="43"/>
      <c r="D40" s="44"/>
      <c r="E40" s="43"/>
      <c r="F40" s="32"/>
      <c r="G40" s="32"/>
      <c r="H40" s="32"/>
      <c r="I40" s="43"/>
      <c r="J40" s="43"/>
      <c r="K40" s="32"/>
      <c r="L40" s="44"/>
      <c r="M40" s="44"/>
      <c r="N40" s="32"/>
      <c r="O40" s="32"/>
      <c r="P40" s="32"/>
      <c r="Q40" s="32"/>
      <c r="R40" s="32"/>
      <c r="S40" s="32"/>
      <c r="T40" s="32"/>
      <c r="U40" s="32"/>
      <c r="V40" s="32"/>
      <c r="W40" s="32"/>
      <c r="X40" s="32"/>
      <c r="Y40" s="32"/>
      <c r="Z40" s="43"/>
      <c r="AA40" s="34"/>
      <c r="AB40" s="32"/>
      <c r="AC40" s="44"/>
      <c r="AD40" s="32"/>
      <c r="AE40" s="43"/>
      <c r="AF40" s="43" t="e">
        <f t="shared" si="3"/>
        <v>#N/A</v>
      </c>
      <c r="AH40" s="43" t="e">
        <f t="shared" si="1"/>
        <v>#N/A</v>
      </c>
      <c r="AI40" s="32" t="e">
        <f t="shared" si="4"/>
        <v>#N/A</v>
      </c>
      <c r="AJ40" s="32" t="e">
        <f t="shared" si="2"/>
        <v>#N/A</v>
      </c>
    </row>
    <row r="41" spans="1:36" x14ac:dyDescent="0.3">
      <c r="A41" s="29" t="e">
        <f t="shared" si="0"/>
        <v>#N/A</v>
      </c>
      <c r="B41" s="43"/>
      <c r="C41" s="43"/>
      <c r="D41" s="44"/>
      <c r="E41" s="43"/>
      <c r="F41" s="32"/>
      <c r="G41" s="32"/>
      <c r="H41" s="32"/>
      <c r="I41" s="43"/>
      <c r="J41" s="43"/>
      <c r="K41" s="32"/>
      <c r="L41" s="44"/>
      <c r="M41" s="44"/>
      <c r="N41" s="32"/>
      <c r="O41" s="32"/>
      <c r="P41" s="32"/>
      <c r="Q41" s="32"/>
      <c r="R41" s="32"/>
      <c r="S41" s="32"/>
      <c r="T41" s="32"/>
      <c r="U41" s="32"/>
      <c r="V41" s="32"/>
      <c r="W41" s="32"/>
      <c r="X41" s="32"/>
      <c r="Y41" s="32"/>
      <c r="Z41" s="43"/>
      <c r="AA41" s="34"/>
      <c r="AB41" s="32"/>
      <c r="AC41" s="44"/>
      <c r="AD41" s="32"/>
      <c r="AE41" s="43"/>
      <c r="AF41" s="43" t="e">
        <f t="shared" si="3"/>
        <v>#N/A</v>
      </c>
      <c r="AH41" s="43" t="e">
        <f t="shared" si="1"/>
        <v>#N/A</v>
      </c>
      <c r="AI41" s="32" t="e">
        <f t="shared" si="4"/>
        <v>#N/A</v>
      </c>
      <c r="AJ41" s="32" t="e">
        <f t="shared" si="2"/>
        <v>#N/A</v>
      </c>
    </row>
    <row r="42" spans="1:36" x14ac:dyDescent="0.3">
      <c r="A42" s="29" t="e">
        <f t="shared" si="0"/>
        <v>#N/A</v>
      </c>
      <c r="B42" s="43"/>
      <c r="C42" s="43"/>
      <c r="D42" s="44"/>
      <c r="E42" s="43"/>
      <c r="F42" s="32"/>
      <c r="G42" s="32"/>
      <c r="H42" s="32"/>
      <c r="I42" s="43"/>
      <c r="J42" s="43"/>
      <c r="K42" s="32"/>
      <c r="L42" s="44"/>
      <c r="M42" s="44"/>
      <c r="N42" s="32"/>
      <c r="O42" s="32"/>
      <c r="P42" s="32"/>
      <c r="Q42" s="32"/>
      <c r="R42" s="32"/>
      <c r="S42" s="32"/>
      <c r="T42" s="32"/>
      <c r="U42" s="32"/>
      <c r="V42" s="32"/>
      <c r="W42" s="32"/>
      <c r="X42" s="32"/>
      <c r="Y42" s="32"/>
      <c r="Z42" s="43"/>
      <c r="AA42" s="34"/>
      <c r="AB42" s="32"/>
      <c r="AC42" s="44"/>
      <c r="AD42" s="32"/>
      <c r="AE42" s="43"/>
      <c r="AF42" s="43" t="e">
        <f t="shared" si="3"/>
        <v>#N/A</v>
      </c>
      <c r="AH42" s="43" t="e">
        <f t="shared" si="1"/>
        <v>#N/A</v>
      </c>
      <c r="AI42" s="32" t="e">
        <f t="shared" si="4"/>
        <v>#N/A</v>
      </c>
      <c r="AJ42" s="32" t="e">
        <f t="shared" si="2"/>
        <v>#N/A</v>
      </c>
    </row>
    <row r="43" spans="1:36" x14ac:dyDescent="0.3">
      <c r="A43" s="29" t="e">
        <f t="shared" si="0"/>
        <v>#N/A</v>
      </c>
      <c r="B43" s="43"/>
      <c r="C43" s="43"/>
      <c r="D43" s="44"/>
      <c r="E43" s="43"/>
      <c r="F43" s="32"/>
      <c r="G43" s="32"/>
      <c r="H43" s="32"/>
      <c r="I43" s="43"/>
      <c r="J43" s="43"/>
      <c r="K43" s="32"/>
      <c r="L43" s="44"/>
      <c r="M43" s="44"/>
      <c r="N43" s="32"/>
      <c r="O43" s="32"/>
      <c r="P43" s="32"/>
      <c r="Q43" s="32"/>
      <c r="R43" s="32"/>
      <c r="S43" s="32"/>
      <c r="T43" s="32"/>
      <c r="U43" s="32"/>
      <c r="V43" s="32"/>
      <c r="W43" s="32"/>
      <c r="X43" s="32"/>
      <c r="Y43" s="32"/>
      <c r="Z43" s="43"/>
      <c r="AA43" s="34"/>
      <c r="AB43" s="32"/>
      <c r="AC43" s="44"/>
      <c r="AD43" s="32"/>
      <c r="AE43" s="43"/>
      <c r="AF43" s="43" t="e">
        <f t="shared" si="3"/>
        <v>#N/A</v>
      </c>
      <c r="AH43" s="43" t="e">
        <f t="shared" si="1"/>
        <v>#N/A</v>
      </c>
      <c r="AI43" s="32" t="e">
        <f t="shared" si="4"/>
        <v>#N/A</v>
      </c>
      <c r="AJ43" s="32" t="e">
        <f t="shared" si="2"/>
        <v>#N/A</v>
      </c>
    </row>
    <row r="44" spans="1:36" x14ac:dyDescent="0.3">
      <c r="A44" s="29" t="e">
        <f t="shared" si="0"/>
        <v>#N/A</v>
      </c>
      <c r="B44" s="43"/>
      <c r="C44" s="43"/>
      <c r="D44" s="44"/>
      <c r="E44" s="43"/>
      <c r="F44" s="32"/>
      <c r="G44" s="32"/>
      <c r="H44" s="32"/>
      <c r="I44" s="43"/>
      <c r="J44" s="43"/>
      <c r="K44" s="32"/>
      <c r="L44" s="44"/>
      <c r="M44" s="44"/>
      <c r="N44" s="32"/>
      <c r="O44" s="32"/>
      <c r="P44" s="32"/>
      <c r="Q44" s="32"/>
      <c r="R44" s="32"/>
      <c r="S44" s="32"/>
      <c r="T44" s="32"/>
      <c r="U44" s="32"/>
      <c r="V44" s="32"/>
      <c r="W44" s="32"/>
      <c r="X44" s="32"/>
      <c r="Y44" s="32"/>
      <c r="Z44" s="43"/>
      <c r="AA44" s="34"/>
      <c r="AB44" s="32"/>
      <c r="AC44" s="44"/>
      <c r="AD44" s="32"/>
      <c r="AE44" s="43"/>
      <c r="AF44" s="43" t="e">
        <f t="shared" si="3"/>
        <v>#N/A</v>
      </c>
      <c r="AH44" s="43" t="e">
        <f t="shared" si="1"/>
        <v>#N/A</v>
      </c>
      <c r="AI44" s="32" t="e">
        <f t="shared" si="4"/>
        <v>#N/A</v>
      </c>
      <c r="AJ44" s="32" t="e">
        <f t="shared" si="2"/>
        <v>#N/A</v>
      </c>
    </row>
    <row r="45" spans="1:36" x14ac:dyDescent="0.3">
      <c r="A45" s="29" t="e">
        <f t="shared" si="0"/>
        <v>#N/A</v>
      </c>
      <c r="B45" s="43"/>
      <c r="C45" s="43"/>
      <c r="D45" s="44"/>
      <c r="E45" s="43"/>
      <c r="F45" s="32"/>
      <c r="G45" s="32"/>
      <c r="H45" s="32"/>
      <c r="I45" s="43"/>
      <c r="J45" s="43"/>
      <c r="K45" s="32"/>
      <c r="L45" s="44"/>
      <c r="M45" s="44"/>
      <c r="N45" s="32"/>
      <c r="O45" s="32"/>
      <c r="P45" s="32"/>
      <c r="Q45" s="32"/>
      <c r="R45" s="32"/>
      <c r="S45" s="32"/>
      <c r="T45" s="32"/>
      <c r="U45" s="32"/>
      <c r="V45" s="32"/>
      <c r="W45" s="32"/>
      <c r="X45" s="32"/>
      <c r="Y45" s="32"/>
      <c r="Z45" s="43"/>
      <c r="AA45" s="34"/>
      <c r="AB45" s="32"/>
      <c r="AC45" s="44"/>
      <c r="AD45" s="32"/>
      <c r="AE45" s="43"/>
      <c r="AF45" s="43" t="e">
        <f t="shared" si="3"/>
        <v>#N/A</v>
      </c>
      <c r="AH45" s="43" t="e">
        <f t="shared" si="1"/>
        <v>#N/A</v>
      </c>
      <c r="AI45" s="32" t="e">
        <f t="shared" si="4"/>
        <v>#N/A</v>
      </c>
      <c r="AJ45" s="32" t="e">
        <f t="shared" si="2"/>
        <v>#N/A</v>
      </c>
    </row>
    <row r="46" spans="1:36" x14ac:dyDescent="0.3">
      <c r="A46" s="29" t="e">
        <f t="shared" si="0"/>
        <v>#N/A</v>
      </c>
      <c r="B46" s="43"/>
      <c r="C46" s="43"/>
      <c r="D46" s="44"/>
      <c r="E46" s="43"/>
      <c r="F46" s="32"/>
      <c r="G46" s="32"/>
      <c r="H46" s="32"/>
      <c r="I46" s="43"/>
      <c r="J46" s="43"/>
      <c r="K46" s="32"/>
      <c r="L46" s="44"/>
      <c r="M46" s="44"/>
      <c r="N46" s="32"/>
      <c r="O46" s="32"/>
      <c r="P46" s="32"/>
      <c r="Q46" s="32"/>
      <c r="R46" s="32"/>
      <c r="S46" s="32"/>
      <c r="T46" s="32"/>
      <c r="U46" s="32"/>
      <c r="V46" s="32"/>
      <c r="W46" s="32"/>
      <c r="X46" s="32"/>
      <c r="Y46" s="32"/>
      <c r="Z46" s="43"/>
      <c r="AA46" s="34"/>
      <c r="AB46" s="32"/>
      <c r="AC46" s="44"/>
      <c r="AD46" s="32"/>
      <c r="AE46" s="43"/>
      <c r="AF46" s="43" t="e">
        <f t="shared" si="3"/>
        <v>#N/A</v>
      </c>
      <c r="AH46" s="43" t="e">
        <f t="shared" si="1"/>
        <v>#N/A</v>
      </c>
      <c r="AI46" s="32" t="e">
        <f t="shared" si="4"/>
        <v>#N/A</v>
      </c>
      <c r="AJ46" s="32" t="e">
        <f t="shared" si="2"/>
        <v>#N/A</v>
      </c>
    </row>
    <row r="47" spans="1:36" x14ac:dyDescent="0.3">
      <c r="A47" s="29" t="e">
        <f t="shared" si="0"/>
        <v>#N/A</v>
      </c>
      <c r="B47" s="43"/>
      <c r="C47" s="43"/>
      <c r="D47" s="44"/>
      <c r="E47" s="43"/>
      <c r="F47" s="32"/>
      <c r="G47" s="32"/>
      <c r="H47" s="32"/>
      <c r="I47" s="43"/>
      <c r="J47" s="43"/>
      <c r="K47" s="32"/>
      <c r="L47" s="44"/>
      <c r="M47" s="44"/>
      <c r="N47" s="32"/>
      <c r="O47" s="32"/>
      <c r="P47" s="32"/>
      <c r="Q47" s="32"/>
      <c r="R47" s="32"/>
      <c r="S47" s="32"/>
      <c r="T47" s="32"/>
      <c r="U47" s="32"/>
      <c r="V47" s="32"/>
      <c r="W47" s="32"/>
      <c r="X47" s="32"/>
      <c r="Y47" s="32"/>
      <c r="Z47" s="43"/>
      <c r="AA47" s="34"/>
      <c r="AB47" s="32"/>
      <c r="AC47" s="44"/>
      <c r="AD47" s="32"/>
      <c r="AE47" s="43"/>
      <c r="AF47" s="43" t="e">
        <f t="shared" si="3"/>
        <v>#N/A</v>
      </c>
      <c r="AH47" s="43" t="e">
        <f t="shared" si="1"/>
        <v>#N/A</v>
      </c>
      <c r="AI47" s="32" t="e">
        <f t="shared" si="4"/>
        <v>#N/A</v>
      </c>
      <c r="AJ47" s="32" t="e">
        <f t="shared" si="2"/>
        <v>#N/A</v>
      </c>
    </row>
    <row r="48" spans="1:36" x14ac:dyDescent="0.3">
      <c r="A48" s="29" t="e">
        <f t="shared" si="0"/>
        <v>#N/A</v>
      </c>
      <c r="B48" s="43"/>
      <c r="C48" s="43"/>
      <c r="D48" s="44"/>
      <c r="E48" s="43"/>
      <c r="F48" s="32"/>
      <c r="G48" s="32"/>
      <c r="H48" s="32"/>
      <c r="I48" s="43"/>
      <c r="J48" s="43"/>
      <c r="K48" s="32"/>
      <c r="L48" s="44"/>
      <c r="M48" s="44"/>
      <c r="N48" s="32"/>
      <c r="O48" s="32"/>
      <c r="P48" s="32"/>
      <c r="Q48" s="32"/>
      <c r="R48" s="32"/>
      <c r="S48" s="32"/>
      <c r="T48" s="32"/>
      <c r="U48" s="32"/>
      <c r="V48" s="32"/>
      <c r="W48" s="32"/>
      <c r="X48" s="32"/>
      <c r="Y48" s="32"/>
      <c r="Z48" s="43"/>
      <c r="AA48" s="34"/>
      <c r="AB48" s="32"/>
      <c r="AC48" s="44"/>
      <c r="AD48" s="32"/>
      <c r="AE48" s="43"/>
      <c r="AF48" s="43" t="e">
        <f t="shared" si="3"/>
        <v>#N/A</v>
      </c>
      <c r="AH48" s="43" t="e">
        <f t="shared" si="1"/>
        <v>#N/A</v>
      </c>
      <c r="AI48" s="32" t="e">
        <f t="shared" si="4"/>
        <v>#N/A</v>
      </c>
      <c r="AJ48" s="32" t="e">
        <f t="shared" si="2"/>
        <v>#N/A</v>
      </c>
    </row>
    <row r="49" spans="1:36" x14ac:dyDescent="0.3">
      <c r="A49" s="29" t="e">
        <f t="shared" si="0"/>
        <v>#N/A</v>
      </c>
      <c r="B49" s="43"/>
      <c r="C49" s="43"/>
      <c r="D49" s="44"/>
      <c r="E49" s="43"/>
      <c r="F49" s="32"/>
      <c r="G49" s="32"/>
      <c r="H49" s="32"/>
      <c r="I49" s="43"/>
      <c r="J49" s="43"/>
      <c r="K49" s="32"/>
      <c r="L49" s="44"/>
      <c r="M49" s="44"/>
      <c r="N49" s="32"/>
      <c r="O49" s="32"/>
      <c r="P49" s="32"/>
      <c r="Q49" s="32"/>
      <c r="R49" s="32"/>
      <c r="S49" s="32"/>
      <c r="T49" s="32"/>
      <c r="U49" s="32"/>
      <c r="V49" s="32"/>
      <c r="W49" s="32"/>
      <c r="X49" s="32"/>
      <c r="Y49" s="32"/>
      <c r="Z49" s="43"/>
      <c r="AA49" s="34"/>
      <c r="AB49" s="32"/>
      <c r="AC49" s="44"/>
      <c r="AD49" s="32"/>
      <c r="AE49" s="43"/>
      <c r="AF49" s="43" t="e">
        <f t="shared" si="3"/>
        <v>#N/A</v>
      </c>
      <c r="AH49" s="43" t="e">
        <f t="shared" si="1"/>
        <v>#N/A</v>
      </c>
      <c r="AI49" s="32" t="e">
        <f t="shared" si="4"/>
        <v>#N/A</v>
      </c>
      <c r="AJ49" s="32" t="e">
        <f t="shared" si="2"/>
        <v>#N/A</v>
      </c>
    </row>
    <row r="50" spans="1:36" x14ac:dyDescent="0.3">
      <c r="A50" s="29" t="e">
        <f t="shared" si="0"/>
        <v>#N/A</v>
      </c>
      <c r="B50" s="43"/>
      <c r="C50" s="43"/>
      <c r="D50" s="44"/>
      <c r="E50" s="43"/>
      <c r="F50" s="32"/>
      <c r="G50" s="32"/>
      <c r="H50" s="32"/>
      <c r="I50" s="43"/>
      <c r="J50" s="43"/>
      <c r="K50" s="32"/>
      <c r="L50" s="44"/>
      <c r="M50" s="44"/>
      <c r="N50" s="32"/>
      <c r="O50" s="32"/>
      <c r="P50" s="32"/>
      <c r="Q50" s="32"/>
      <c r="R50" s="32"/>
      <c r="S50" s="32"/>
      <c r="T50" s="32"/>
      <c r="U50" s="32"/>
      <c r="V50" s="32"/>
      <c r="W50" s="32"/>
      <c r="X50" s="32"/>
      <c r="Y50" s="32"/>
      <c r="Z50" s="43"/>
      <c r="AA50" s="34"/>
      <c r="AB50" s="32"/>
      <c r="AC50" s="44"/>
      <c r="AD50" s="32"/>
      <c r="AE50" s="43"/>
      <c r="AF50" s="43" t="e">
        <f t="shared" si="3"/>
        <v>#N/A</v>
      </c>
      <c r="AH50" s="43" t="e">
        <f t="shared" si="1"/>
        <v>#N/A</v>
      </c>
      <c r="AI50" s="32" t="e">
        <f t="shared" si="4"/>
        <v>#N/A</v>
      </c>
      <c r="AJ50" s="32" t="e">
        <f t="shared" si="2"/>
        <v>#N/A</v>
      </c>
    </row>
    <row r="51" spans="1:36" x14ac:dyDescent="0.3">
      <c r="A51" s="29" t="e">
        <f t="shared" si="0"/>
        <v>#N/A</v>
      </c>
      <c r="B51" s="43"/>
      <c r="C51" s="43"/>
      <c r="D51" s="44"/>
      <c r="E51" s="43"/>
      <c r="F51" s="32"/>
      <c r="G51" s="32"/>
      <c r="H51" s="32"/>
      <c r="I51" s="43"/>
      <c r="J51" s="43"/>
      <c r="K51" s="32"/>
      <c r="L51" s="44"/>
      <c r="M51" s="44"/>
      <c r="N51" s="32"/>
      <c r="O51" s="32"/>
      <c r="P51" s="32"/>
      <c r="Q51" s="32"/>
      <c r="R51" s="32"/>
      <c r="S51" s="32"/>
      <c r="T51" s="32"/>
      <c r="U51" s="32"/>
      <c r="V51" s="32"/>
      <c r="W51" s="32"/>
      <c r="X51" s="32"/>
      <c r="Y51" s="32"/>
      <c r="Z51" s="43"/>
      <c r="AA51" s="34"/>
      <c r="AB51" s="32"/>
      <c r="AC51" s="44"/>
      <c r="AD51" s="32"/>
      <c r="AE51" s="43"/>
      <c r="AF51" s="43" t="e">
        <f t="shared" si="3"/>
        <v>#N/A</v>
      </c>
      <c r="AH51" s="43" t="e">
        <f t="shared" si="1"/>
        <v>#N/A</v>
      </c>
      <c r="AI51" s="32" t="e">
        <f t="shared" si="4"/>
        <v>#N/A</v>
      </c>
      <c r="AJ51" s="32" t="e">
        <f t="shared" si="2"/>
        <v>#N/A</v>
      </c>
    </row>
    <row r="52" spans="1:36" x14ac:dyDescent="0.3">
      <c r="A52" s="29" t="e">
        <f t="shared" si="0"/>
        <v>#N/A</v>
      </c>
      <c r="B52" s="43"/>
      <c r="C52" s="43"/>
      <c r="D52" s="44"/>
      <c r="E52" s="43"/>
      <c r="F52" s="32"/>
      <c r="G52" s="32"/>
      <c r="H52" s="32"/>
      <c r="I52" s="43"/>
      <c r="J52" s="43"/>
      <c r="K52" s="32"/>
      <c r="L52" s="44"/>
      <c r="M52" s="44"/>
      <c r="N52" s="32"/>
      <c r="O52" s="32"/>
      <c r="P52" s="32"/>
      <c r="Q52" s="32"/>
      <c r="R52" s="32"/>
      <c r="S52" s="32"/>
      <c r="T52" s="32"/>
      <c r="U52" s="32"/>
      <c r="V52" s="32"/>
      <c r="W52" s="32"/>
      <c r="X52" s="32"/>
      <c r="Y52" s="32"/>
      <c r="Z52" s="43"/>
      <c r="AA52" s="34"/>
      <c r="AB52" s="32"/>
      <c r="AC52" s="44"/>
      <c r="AD52" s="32"/>
      <c r="AE52" s="43"/>
      <c r="AF52" s="43" t="e">
        <f t="shared" si="3"/>
        <v>#N/A</v>
      </c>
      <c r="AH52" s="43" t="e">
        <f t="shared" si="1"/>
        <v>#N/A</v>
      </c>
      <c r="AI52" s="32" t="e">
        <f t="shared" si="4"/>
        <v>#N/A</v>
      </c>
      <c r="AJ52" s="32" t="e">
        <f t="shared" si="2"/>
        <v>#N/A</v>
      </c>
    </row>
    <row r="53" spans="1:36" x14ac:dyDescent="0.3">
      <c r="A53" s="29" t="e">
        <f t="shared" si="0"/>
        <v>#N/A</v>
      </c>
      <c r="B53" s="43"/>
      <c r="C53" s="43"/>
      <c r="D53" s="44"/>
      <c r="E53" s="43"/>
      <c r="F53" s="32"/>
      <c r="G53" s="32"/>
      <c r="H53" s="32"/>
      <c r="I53" s="43"/>
      <c r="J53" s="43"/>
      <c r="K53" s="32"/>
      <c r="L53" s="44"/>
      <c r="M53" s="44"/>
      <c r="N53" s="32"/>
      <c r="O53" s="32"/>
      <c r="P53" s="32"/>
      <c r="Q53" s="32"/>
      <c r="R53" s="32"/>
      <c r="S53" s="32"/>
      <c r="T53" s="32"/>
      <c r="U53" s="32"/>
      <c r="V53" s="32"/>
      <c r="W53" s="32"/>
      <c r="X53" s="32"/>
      <c r="Y53" s="32"/>
      <c r="Z53" s="43"/>
      <c r="AA53" s="34"/>
      <c r="AB53" s="32"/>
      <c r="AC53" s="44"/>
      <c r="AD53" s="32"/>
      <c r="AE53" s="43"/>
      <c r="AF53" s="43" t="e">
        <f t="shared" si="3"/>
        <v>#N/A</v>
      </c>
      <c r="AH53" s="43" t="e">
        <f t="shared" si="1"/>
        <v>#N/A</v>
      </c>
      <c r="AI53" s="32" t="e">
        <f t="shared" si="4"/>
        <v>#N/A</v>
      </c>
      <c r="AJ53" s="32" t="e">
        <f t="shared" si="2"/>
        <v>#N/A</v>
      </c>
    </row>
    <row r="54" spans="1:36" x14ac:dyDescent="0.3">
      <c r="A54" s="29" t="e">
        <f t="shared" si="0"/>
        <v>#N/A</v>
      </c>
      <c r="B54" s="43"/>
      <c r="C54" s="43"/>
      <c r="D54" s="44"/>
      <c r="E54" s="43"/>
      <c r="F54" s="32"/>
      <c r="G54" s="32"/>
      <c r="H54" s="32"/>
      <c r="I54" s="43"/>
      <c r="J54" s="43"/>
      <c r="K54" s="32"/>
      <c r="L54" s="44"/>
      <c r="M54" s="44"/>
      <c r="N54" s="32"/>
      <c r="O54" s="32"/>
      <c r="P54" s="32"/>
      <c r="Q54" s="32"/>
      <c r="R54" s="32"/>
      <c r="S54" s="32"/>
      <c r="T54" s="32"/>
      <c r="U54" s="32"/>
      <c r="V54" s="32"/>
      <c r="W54" s="32"/>
      <c r="X54" s="32"/>
      <c r="Y54" s="32"/>
      <c r="Z54" s="43"/>
      <c r="AA54" s="34"/>
      <c r="AB54" s="32"/>
      <c r="AC54" s="44"/>
      <c r="AD54" s="32"/>
      <c r="AE54" s="43"/>
      <c r="AF54" s="43" t="e">
        <f t="shared" si="3"/>
        <v>#N/A</v>
      </c>
      <c r="AH54" s="43" t="e">
        <f t="shared" si="1"/>
        <v>#N/A</v>
      </c>
      <c r="AI54" s="32" t="e">
        <f t="shared" si="4"/>
        <v>#N/A</v>
      </c>
      <c r="AJ54" s="32" t="e">
        <f t="shared" si="2"/>
        <v>#N/A</v>
      </c>
    </row>
    <row r="55" spans="1:36" x14ac:dyDescent="0.3">
      <c r="A55" s="29" t="e">
        <f t="shared" si="0"/>
        <v>#N/A</v>
      </c>
      <c r="B55" s="43"/>
      <c r="C55" s="43"/>
      <c r="D55" s="44"/>
      <c r="E55" s="43"/>
      <c r="F55" s="32"/>
      <c r="G55" s="32"/>
      <c r="H55" s="32"/>
      <c r="I55" s="43"/>
      <c r="J55" s="43"/>
      <c r="K55" s="32"/>
      <c r="L55" s="44"/>
      <c r="M55" s="44"/>
      <c r="N55" s="32"/>
      <c r="O55" s="32"/>
      <c r="P55" s="32"/>
      <c r="Q55" s="32"/>
      <c r="R55" s="32"/>
      <c r="S55" s="32"/>
      <c r="T55" s="32"/>
      <c r="U55" s="32"/>
      <c r="V55" s="32"/>
      <c r="W55" s="32"/>
      <c r="X55" s="32"/>
      <c r="Y55" s="32"/>
      <c r="Z55" s="43"/>
      <c r="AA55" s="34"/>
      <c r="AB55" s="32"/>
      <c r="AC55" s="44"/>
      <c r="AD55" s="32"/>
      <c r="AE55" s="43"/>
      <c r="AF55" s="43" t="e">
        <f t="shared" si="3"/>
        <v>#N/A</v>
      </c>
      <c r="AH55" s="43" t="e">
        <f t="shared" si="1"/>
        <v>#N/A</v>
      </c>
      <c r="AI55" s="32" t="e">
        <f t="shared" si="4"/>
        <v>#N/A</v>
      </c>
      <c r="AJ55" s="32" t="e">
        <f t="shared" si="2"/>
        <v>#N/A</v>
      </c>
    </row>
    <row r="56" spans="1:36" x14ac:dyDescent="0.3">
      <c r="A56" s="29" t="e">
        <f t="shared" si="0"/>
        <v>#N/A</v>
      </c>
      <c r="B56" s="43"/>
      <c r="C56" s="43"/>
      <c r="D56" s="44"/>
      <c r="E56" s="43"/>
      <c r="F56" s="32"/>
      <c r="G56" s="32"/>
      <c r="H56" s="32"/>
      <c r="I56" s="43"/>
      <c r="J56" s="43"/>
      <c r="K56" s="32"/>
      <c r="L56" s="44"/>
      <c r="M56" s="44"/>
      <c r="N56" s="32"/>
      <c r="O56" s="32"/>
      <c r="P56" s="32"/>
      <c r="Q56" s="32"/>
      <c r="R56" s="32"/>
      <c r="S56" s="32"/>
      <c r="T56" s="32"/>
      <c r="U56" s="32"/>
      <c r="V56" s="32"/>
      <c r="W56" s="32"/>
      <c r="X56" s="32"/>
      <c r="Y56" s="32"/>
      <c r="Z56" s="43"/>
      <c r="AA56" s="34"/>
      <c r="AB56" s="32"/>
      <c r="AC56" s="44"/>
      <c r="AD56" s="32"/>
      <c r="AE56" s="43"/>
      <c r="AF56" s="43" t="e">
        <f t="shared" si="3"/>
        <v>#N/A</v>
      </c>
      <c r="AH56" s="43" t="e">
        <f t="shared" si="1"/>
        <v>#N/A</v>
      </c>
      <c r="AI56" s="32" t="e">
        <f t="shared" si="4"/>
        <v>#N/A</v>
      </c>
      <c r="AJ56" s="32" t="e">
        <f t="shared" si="2"/>
        <v>#N/A</v>
      </c>
    </row>
    <row r="57" spans="1:36" x14ac:dyDescent="0.3">
      <c r="A57" s="29" t="e">
        <f t="shared" si="0"/>
        <v>#N/A</v>
      </c>
      <c r="B57" s="43"/>
      <c r="C57" s="43"/>
      <c r="D57" s="44"/>
      <c r="E57" s="43"/>
      <c r="F57" s="32"/>
      <c r="G57" s="32"/>
      <c r="H57" s="32"/>
      <c r="I57" s="43"/>
      <c r="J57" s="43"/>
      <c r="K57" s="32"/>
      <c r="L57" s="44"/>
      <c r="M57" s="44"/>
      <c r="N57" s="32"/>
      <c r="O57" s="32"/>
      <c r="P57" s="32"/>
      <c r="Q57" s="32"/>
      <c r="R57" s="32"/>
      <c r="S57" s="32"/>
      <c r="T57" s="32"/>
      <c r="U57" s="32"/>
      <c r="V57" s="32"/>
      <c r="W57" s="32"/>
      <c r="X57" s="32"/>
      <c r="Y57" s="32"/>
      <c r="Z57" s="43"/>
      <c r="AA57" s="34"/>
      <c r="AB57" s="32"/>
      <c r="AC57" s="44"/>
      <c r="AD57" s="32"/>
      <c r="AE57" s="43"/>
      <c r="AF57" s="43" t="e">
        <f t="shared" si="3"/>
        <v>#N/A</v>
      </c>
      <c r="AH57" s="43" t="e">
        <f t="shared" si="1"/>
        <v>#N/A</v>
      </c>
      <c r="AI57" s="32" t="e">
        <f t="shared" si="4"/>
        <v>#N/A</v>
      </c>
      <c r="AJ57" s="32" t="e">
        <f t="shared" si="2"/>
        <v>#N/A</v>
      </c>
    </row>
    <row r="58" spans="1:36" x14ac:dyDescent="0.3">
      <c r="A58" s="29" t="e">
        <f t="shared" si="0"/>
        <v>#N/A</v>
      </c>
      <c r="B58" s="43"/>
      <c r="C58" s="43"/>
      <c r="D58" s="44"/>
      <c r="E58" s="43"/>
      <c r="F58" s="32"/>
      <c r="G58" s="32"/>
      <c r="H58" s="32"/>
      <c r="I58" s="43"/>
      <c r="J58" s="43"/>
      <c r="K58" s="32"/>
      <c r="L58" s="44"/>
      <c r="M58" s="44"/>
      <c r="N58" s="32"/>
      <c r="O58" s="32"/>
      <c r="P58" s="32"/>
      <c r="Q58" s="32"/>
      <c r="R58" s="32"/>
      <c r="S58" s="32"/>
      <c r="T58" s="32"/>
      <c r="U58" s="32"/>
      <c r="V58" s="32"/>
      <c r="W58" s="32"/>
      <c r="X58" s="32"/>
      <c r="Y58" s="32"/>
      <c r="Z58" s="43"/>
      <c r="AA58" s="34"/>
      <c r="AB58" s="32"/>
      <c r="AC58" s="44"/>
      <c r="AD58" s="32"/>
      <c r="AE58" s="43"/>
      <c r="AF58" s="43" t="e">
        <f t="shared" si="3"/>
        <v>#N/A</v>
      </c>
      <c r="AH58" s="43" t="e">
        <f t="shared" si="1"/>
        <v>#N/A</v>
      </c>
      <c r="AI58" s="32" t="e">
        <f t="shared" si="4"/>
        <v>#N/A</v>
      </c>
      <c r="AJ58" s="32" t="e">
        <f t="shared" si="2"/>
        <v>#N/A</v>
      </c>
    </row>
    <row r="59" spans="1:36" x14ac:dyDescent="0.3">
      <c r="A59" s="29" t="e">
        <f t="shared" si="0"/>
        <v>#N/A</v>
      </c>
      <c r="B59" s="43"/>
      <c r="C59" s="43"/>
      <c r="D59" s="44"/>
      <c r="E59" s="43"/>
      <c r="F59" s="32"/>
      <c r="G59" s="32"/>
      <c r="H59" s="32"/>
      <c r="I59" s="43"/>
      <c r="J59" s="43"/>
      <c r="K59" s="32"/>
      <c r="L59" s="44"/>
      <c r="M59" s="44"/>
      <c r="N59" s="32"/>
      <c r="O59" s="32"/>
      <c r="P59" s="32"/>
      <c r="Q59" s="32"/>
      <c r="R59" s="32"/>
      <c r="S59" s="32"/>
      <c r="T59" s="32"/>
      <c r="U59" s="32"/>
      <c r="V59" s="32"/>
      <c r="W59" s="32"/>
      <c r="X59" s="32"/>
      <c r="Y59" s="32"/>
      <c r="Z59" s="43"/>
      <c r="AA59" s="34"/>
      <c r="AB59" s="32"/>
      <c r="AC59" s="44"/>
      <c r="AD59" s="32"/>
      <c r="AE59" s="43"/>
      <c r="AF59" s="43" t="e">
        <f t="shared" si="3"/>
        <v>#N/A</v>
      </c>
      <c r="AH59" s="43" t="e">
        <f t="shared" si="1"/>
        <v>#N/A</v>
      </c>
      <c r="AI59" s="32" t="e">
        <f t="shared" si="4"/>
        <v>#N/A</v>
      </c>
      <c r="AJ59" s="32" t="e">
        <f t="shared" si="2"/>
        <v>#N/A</v>
      </c>
    </row>
    <row r="60" spans="1:36" x14ac:dyDescent="0.3">
      <c r="A60" s="29" t="e">
        <f t="shared" si="0"/>
        <v>#N/A</v>
      </c>
      <c r="B60" s="43"/>
      <c r="C60" s="43"/>
      <c r="D60" s="44"/>
      <c r="E60" s="43"/>
      <c r="F60" s="32"/>
      <c r="G60" s="32"/>
      <c r="H60" s="32"/>
      <c r="I60" s="43"/>
      <c r="J60" s="43"/>
      <c r="K60" s="32"/>
      <c r="L60" s="44"/>
      <c r="M60" s="44"/>
      <c r="N60" s="32"/>
      <c r="O60" s="32"/>
      <c r="P60" s="32"/>
      <c r="Q60" s="32"/>
      <c r="R60" s="32"/>
      <c r="S60" s="32"/>
      <c r="T60" s="32"/>
      <c r="U60" s="32"/>
      <c r="V60" s="32"/>
      <c r="W60" s="32"/>
      <c r="X60" s="32"/>
      <c r="Y60" s="32"/>
      <c r="Z60" s="43"/>
      <c r="AA60" s="34"/>
      <c r="AB60" s="32"/>
      <c r="AC60" s="44"/>
      <c r="AD60" s="32"/>
      <c r="AE60" s="43"/>
      <c r="AF60" s="43" t="e">
        <f t="shared" si="3"/>
        <v>#N/A</v>
      </c>
      <c r="AH60" s="43" t="e">
        <f t="shared" si="1"/>
        <v>#N/A</v>
      </c>
      <c r="AI60" s="32" t="e">
        <f t="shared" si="4"/>
        <v>#N/A</v>
      </c>
      <c r="AJ60" s="32" t="e">
        <f t="shared" si="2"/>
        <v>#N/A</v>
      </c>
    </row>
    <row r="61" spans="1:36" x14ac:dyDescent="0.3">
      <c r="A61" s="29" t="e">
        <f t="shared" si="0"/>
        <v>#N/A</v>
      </c>
      <c r="B61" s="43"/>
      <c r="C61" s="43"/>
      <c r="D61" s="44"/>
      <c r="E61" s="43"/>
      <c r="F61" s="32"/>
      <c r="G61" s="32"/>
      <c r="H61" s="32"/>
      <c r="I61" s="43"/>
      <c r="J61" s="43"/>
      <c r="K61" s="32"/>
      <c r="L61" s="44"/>
      <c r="M61" s="44"/>
      <c r="N61" s="32"/>
      <c r="O61" s="32"/>
      <c r="P61" s="32"/>
      <c r="Q61" s="32"/>
      <c r="R61" s="32"/>
      <c r="S61" s="32"/>
      <c r="T61" s="32"/>
      <c r="U61" s="32"/>
      <c r="V61" s="32"/>
      <c r="W61" s="32"/>
      <c r="X61" s="32"/>
      <c r="Y61" s="32"/>
      <c r="Z61" s="43"/>
      <c r="AA61" s="34"/>
      <c r="AB61" s="32"/>
      <c r="AC61" s="44"/>
      <c r="AD61" s="32"/>
      <c r="AE61" s="43"/>
      <c r="AF61" s="43" t="e">
        <f t="shared" si="3"/>
        <v>#N/A</v>
      </c>
      <c r="AH61" s="43" t="e">
        <f t="shared" si="1"/>
        <v>#N/A</v>
      </c>
      <c r="AI61" s="32" t="e">
        <f t="shared" si="4"/>
        <v>#N/A</v>
      </c>
      <c r="AJ61" s="32" t="e">
        <f t="shared" si="2"/>
        <v>#N/A</v>
      </c>
    </row>
    <row r="62" spans="1:36" x14ac:dyDescent="0.3">
      <c r="A62" s="29" t="e">
        <f t="shared" si="0"/>
        <v>#N/A</v>
      </c>
      <c r="B62" s="43"/>
      <c r="C62" s="43"/>
      <c r="D62" s="44"/>
      <c r="E62" s="43"/>
      <c r="F62" s="32"/>
      <c r="G62" s="32"/>
      <c r="H62" s="32"/>
      <c r="I62" s="43"/>
      <c r="J62" s="43"/>
      <c r="K62" s="32"/>
      <c r="L62" s="44"/>
      <c r="M62" s="44"/>
      <c r="N62" s="32"/>
      <c r="O62" s="32"/>
      <c r="P62" s="32"/>
      <c r="Q62" s="32"/>
      <c r="R62" s="32"/>
      <c r="S62" s="32"/>
      <c r="T62" s="32"/>
      <c r="U62" s="32"/>
      <c r="V62" s="32"/>
      <c r="W62" s="32"/>
      <c r="X62" s="32"/>
      <c r="Y62" s="32"/>
      <c r="Z62" s="43"/>
      <c r="AA62" s="34"/>
      <c r="AB62" s="32"/>
      <c r="AC62" s="44"/>
      <c r="AD62" s="32"/>
      <c r="AE62" s="43"/>
      <c r="AF62" s="43" t="e">
        <f t="shared" si="3"/>
        <v>#N/A</v>
      </c>
      <c r="AH62" s="43" t="e">
        <f t="shared" si="1"/>
        <v>#N/A</v>
      </c>
      <c r="AI62" s="32" t="e">
        <f t="shared" si="4"/>
        <v>#N/A</v>
      </c>
      <c r="AJ62" s="32" t="e">
        <f t="shared" si="2"/>
        <v>#N/A</v>
      </c>
    </row>
    <row r="63" spans="1:36" x14ac:dyDescent="0.3">
      <c r="A63" s="29" t="e">
        <f t="shared" si="0"/>
        <v>#N/A</v>
      </c>
      <c r="B63" s="43"/>
      <c r="C63" s="43"/>
      <c r="D63" s="44"/>
      <c r="E63" s="43"/>
      <c r="F63" s="32"/>
      <c r="G63" s="32"/>
      <c r="H63" s="32"/>
      <c r="I63" s="43"/>
      <c r="J63" s="43"/>
      <c r="K63" s="32"/>
      <c r="L63" s="44"/>
      <c r="M63" s="44"/>
      <c r="N63" s="32"/>
      <c r="O63" s="32"/>
      <c r="P63" s="32"/>
      <c r="Q63" s="32"/>
      <c r="R63" s="32"/>
      <c r="S63" s="32"/>
      <c r="T63" s="32"/>
      <c r="U63" s="32"/>
      <c r="V63" s="32"/>
      <c r="W63" s="32"/>
      <c r="X63" s="32"/>
      <c r="Y63" s="32"/>
      <c r="Z63" s="43"/>
      <c r="AA63" s="34"/>
      <c r="AB63" s="32"/>
      <c r="AC63" s="44"/>
      <c r="AD63" s="32"/>
      <c r="AE63" s="43"/>
      <c r="AF63" s="43" t="e">
        <f t="shared" si="3"/>
        <v>#N/A</v>
      </c>
      <c r="AH63" s="43" t="e">
        <f t="shared" si="1"/>
        <v>#N/A</v>
      </c>
      <c r="AI63" s="32" t="e">
        <f t="shared" si="4"/>
        <v>#N/A</v>
      </c>
      <c r="AJ63" s="32" t="e">
        <f t="shared" si="2"/>
        <v>#N/A</v>
      </c>
    </row>
    <row r="64" spans="1:36" x14ac:dyDescent="0.3">
      <c r="A64" s="29" t="e">
        <f t="shared" si="0"/>
        <v>#N/A</v>
      </c>
      <c r="B64" s="43"/>
      <c r="C64" s="43"/>
      <c r="D64" s="44"/>
      <c r="E64" s="43"/>
      <c r="F64" s="32"/>
      <c r="G64" s="32"/>
      <c r="H64" s="32"/>
      <c r="I64" s="43"/>
      <c r="J64" s="43"/>
      <c r="K64" s="32"/>
      <c r="L64" s="44"/>
      <c r="M64" s="44"/>
      <c r="N64" s="32"/>
      <c r="O64" s="32"/>
      <c r="P64" s="32"/>
      <c r="Q64" s="32"/>
      <c r="R64" s="32"/>
      <c r="S64" s="32"/>
      <c r="T64" s="32"/>
      <c r="U64" s="32"/>
      <c r="V64" s="32"/>
      <c r="W64" s="32"/>
      <c r="X64" s="32"/>
      <c r="Y64" s="32"/>
      <c r="Z64" s="43"/>
      <c r="AA64" s="34"/>
      <c r="AB64" s="32"/>
      <c r="AC64" s="44"/>
      <c r="AD64" s="32"/>
      <c r="AE64" s="43"/>
      <c r="AF64" s="43" t="e">
        <f t="shared" si="3"/>
        <v>#N/A</v>
      </c>
      <c r="AH64" s="43" t="e">
        <f t="shared" si="1"/>
        <v>#N/A</v>
      </c>
      <c r="AI64" s="32" t="e">
        <f t="shared" si="4"/>
        <v>#N/A</v>
      </c>
      <c r="AJ64" s="32" t="e">
        <f t="shared" si="2"/>
        <v>#N/A</v>
      </c>
    </row>
    <row r="65" spans="1:36" x14ac:dyDescent="0.3">
      <c r="A65" s="29" t="e">
        <f t="shared" si="0"/>
        <v>#N/A</v>
      </c>
      <c r="B65" s="43"/>
      <c r="C65" s="43"/>
      <c r="D65" s="44"/>
      <c r="E65" s="43"/>
      <c r="F65" s="32"/>
      <c r="G65" s="32"/>
      <c r="H65" s="32"/>
      <c r="I65" s="43"/>
      <c r="J65" s="43"/>
      <c r="K65" s="32"/>
      <c r="L65" s="44"/>
      <c r="M65" s="44"/>
      <c r="N65" s="32"/>
      <c r="O65" s="32"/>
      <c r="P65" s="32"/>
      <c r="Q65" s="32"/>
      <c r="R65" s="32"/>
      <c r="S65" s="32"/>
      <c r="T65" s="32"/>
      <c r="U65" s="32"/>
      <c r="V65" s="32"/>
      <c r="W65" s="32"/>
      <c r="X65" s="32"/>
      <c r="Y65" s="32"/>
      <c r="Z65" s="43"/>
      <c r="AA65" s="34"/>
      <c r="AB65" s="32"/>
      <c r="AC65" s="44"/>
      <c r="AD65" s="32"/>
      <c r="AE65" s="43"/>
      <c r="AF65" s="43" t="e">
        <f t="shared" si="3"/>
        <v>#N/A</v>
      </c>
      <c r="AH65" s="43" t="e">
        <f t="shared" si="1"/>
        <v>#N/A</v>
      </c>
      <c r="AI65" s="32" t="e">
        <f t="shared" si="4"/>
        <v>#N/A</v>
      </c>
      <c r="AJ65" s="32" t="e">
        <f t="shared" si="2"/>
        <v>#N/A</v>
      </c>
    </row>
    <row r="66" spans="1:36" x14ac:dyDescent="0.3">
      <c r="A66" s="29" t="e">
        <f t="shared" si="0"/>
        <v>#N/A</v>
      </c>
      <c r="B66" s="43"/>
      <c r="C66" s="43"/>
      <c r="D66" s="44"/>
      <c r="E66" s="43"/>
      <c r="F66" s="32"/>
      <c r="G66" s="32"/>
      <c r="H66" s="32"/>
      <c r="I66" s="43"/>
      <c r="J66" s="43"/>
      <c r="K66" s="32"/>
      <c r="L66" s="44"/>
      <c r="M66" s="44"/>
      <c r="N66" s="32"/>
      <c r="O66" s="32"/>
      <c r="P66" s="32"/>
      <c r="Q66" s="32"/>
      <c r="R66" s="32"/>
      <c r="S66" s="32"/>
      <c r="T66" s="32"/>
      <c r="U66" s="32"/>
      <c r="V66" s="32"/>
      <c r="W66" s="32"/>
      <c r="X66" s="32"/>
      <c r="Y66" s="32"/>
      <c r="Z66" s="43"/>
      <c r="AA66" s="34"/>
      <c r="AB66" s="32"/>
      <c r="AC66" s="44"/>
      <c r="AD66" s="32"/>
      <c r="AE66" s="43"/>
      <c r="AF66" s="43" t="e">
        <f t="shared" si="3"/>
        <v>#N/A</v>
      </c>
      <c r="AH66" s="43" t="e">
        <f t="shared" si="1"/>
        <v>#N/A</v>
      </c>
      <c r="AI66" s="32" t="e">
        <f t="shared" si="4"/>
        <v>#N/A</v>
      </c>
      <c r="AJ66" s="32" t="e">
        <f t="shared" si="2"/>
        <v>#N/A</v>
      </c>
    </row>
    <row r="67" spans="1:36" x14ac:dyDescent="0.3">
      <c r="A67" s="29" t="e">
        <f t="shared" si="0"/>
        <v>#N/A</v>
      </c>
      <c r="B67" s="43"/>
      <c r="C67" s="43"/>
      <c r="D67" s="44"/>
      <c r="E67" s="43"/>
      <c r="F67" s="32"/>
      <c r="G67" s="32"/>
      <c r="H67" s="32"/>
      <c r="I67" s="43"/>
      <c r="J67" s="43"/>
      <c r="K67" s="32"/>
      <c r="L67" s="44"/>
      <c r="M67" s="44"/>
      <c r="N67" s="32"/>
      <c r="O67" s="32"/>
      <c r="P67" s="32"/>
      <c r="Q67" s="32"/>
      <c r="R67" s="32"/>
      <c r="S67" s="32"/>
      <c r="T67" s="32"/>
      <c r="U67" s="32"/>
      <c r="V67" s="32"/>
      <c r="W67" s="32"/>
      <c r="X67" s="32"/>
      <c r="Y67" s="32"/>
      <c r="Z67" s="43"/>
      <c r="AA67" s="34"/>
      <c r="AB67" s="32"/>
      <c r="AC67" s="44"/>
      <c r="AD67" s="32"/>
      <c r="AE67" s="43"/>
      <c r="AF67" s="43" t="e">
        <f t="shared" si="3"/>
        <v>#N/A</v>
      </c>
      <c r="AH67" s="43" t="e">
        <f t="shared" si="1"/>
        <v>#N/A</v>
      </c>
      <c r="AI67" s="32" t="e">
        <f t="shared" si="4"/>
        <v>#N/A</v>
      </c>
      <c r="AJ67" s="32" t="e">
        <f t="shared" si="2"/>
        <v>#N/A</v>
      </c>
    </row>
    <row r="68" spans="1:36" x14ac:dyDescent="0.3">
      <c r="A68" s="29" t="e">
        <f t="shared" si="0"/>
        <v>#N/A</v>
      </c>
      <c r="B68" s="43"/>
      <c r="C68" s="43"/>
      <c r="D68" s="44"/>
      <c r="E68" s="43"/>
      <c r="F68" s="32"/>
      <c r="G68" s="32"/>
      <c r="H68" s="32"/>
      <c r="I68" s="43"/>
      <c r="J68" s="43"/>
      <c r="K68" s="32"/>
      <c r="L68" s="44"/>
      <c r="M68" s="44"/>
      <c r="N68" s="32"/>
      <c r="O68" s="32"/>
      <c r="P68" s="32"/>
      <c r="Q68" s="32"/>
      <c r="R68" s="32"/>
      <c r="S68" s="32"/>
      <c r="T68" s="32"/>
      <c r="U68" s="32"/>
      <c r="V68" s="32"/>
      <c r="W68" s="32"/>
      <c r="X68" s="32"/>
      <c r="Y68" s="32"/>
      <c r="Z68" s="43"/>
      <c r="AA68" s="34"/>
      <c r="AB68" s="32"/>
      <c r="AC68" s="44"/>
      <c r="AD68" s="32"/>
      <c r="AE68" s="43"/>
      <c r="AF68" s="43" t="e">
        <f t="shared" si="3"/>
        <v>#N/A</v>
      </c>
      <c r="AH68" s="43" t="e">
        <f t="shared" si="1"/>
        <v>#N/A</v>
      </c>
      <c r="AI68" s="32" t="e">
        <f t="shared" si="4"/>
        <v>#N/A</v>
      </c>
      <c r="AJ68" s="32" t="e">
        <f t="shared" si="2"/>
        <v>#N/A</v>
      </c>
    </row>
    <row r="69" spans="1:36" x14ac:dyDescent="0.3">
      <c r="A69" s="29" t="e">
        <f t="shared" si="0"/>
        <v>#N/A</v>
      </c>
      <c r="B69" s="43"/>
      <c r="C69" s="43"/>
      <c r="D69" s="44"/>
      <c r="E69" s="43"/>
      <c r="F69" s="32"/>
      <c r="G69" s="32"/>
      <c r="H69" s="32"/>
      <c r="I69" s="43"/>
      <c r="J69" s="43"/>
      <c r="K69" s="32"/>
      <c r="L69" s="44"/>
      <c r="M69" s="44"/>
      <c r="N69" s="32"/>
      <c r="O69" s="32"/>
      <c r="P69" s="32"/>
      <c r="Q69" s="32"/>
      <c r="R69" s="32"/>
      <c r="S69" s="32"/>
      <c r="T69" s="32"/>
      <c r="U69" s="32"/>
      <c r="V69" s="32"/>
      <c r="W69" s="32"/>
      <c r="X69" s="32"/>
      <c r="Y69" s="32"/>
      <c r="Z69" s="43"/>
      <c r="AA69" s="34"/>
      <c r="AB69" s="32"/>
      <c r="AC69" s="44"/>
      <c r="AD69" s="32"/>
      <c r="AE69" s="43"/>
      <c r="AF69" s="43" t="e">
        <f t="shared" si="3"/>
        <v>#N/A</v>
      </c>
      <c r="AH69" s="43" t="e">
        <f t="shared" si="1"/>
        <v>#N/A</v>
      </c>
      <c r="AI69" s="32" t="e">
        <f t="shared" si="4"/>
        <v>#N/A</v>
      </c>
      <c r="AJ69" s="32" t="e">
        <f t="shared" si="2"/>
        <v>#N/A</v>
      </c>
    </row>
    <row r="70" spans="1:36" x14ac:dyDescent="0.3">
      <c r="A70" s="29" t="e">
        <f t="shared" ref="A70:A133" si="5">IF(COUNTA(B70:AE70)&gt;0,"x",NA())</f>
        <v>#N/A</v>
      </c>
      <c r="B70" s="43"/>
      <c r="C70" s="43"/>
      <c r="D70" s="44"/>
      <c r="E70" s="43"/>
      <c r="F70" s="32"/>
      <c r="G70" s="32"/>
      <c r="H70" s="32"/>
      <c r="I70" s="43"/>
      <c r="J70" s="43"/>
      <c r="K70" s="32"/>
      <c r="L70" s="44"/>
      <c r="M70" s="44"/>
      <c r="N70" s="32"/>
      <c r="O70" s="32"/>
      <c r="P70" s="32"/>
      <c r="Q70" s="32"/>
      <c r="R70" s="32"/>
      <c r="S70" s="32"/>
      <c r="T70" s="32"/>
      <c r="U70" s="32"/>
      <c r="V70" s="32"/>
      <c r="W70" s="32"/>
      <c r="X70" s="32"/>
      <c r="Y70" s="32"/>
      <c r="Z70" s="43"/>
      <c r="AA70" s="34"/>
      <c r="AB70" s="32"/>
      <c r="AC70" s="44"/>
      <c r="AD70" s="32"/>
      <c r="AE70" s="43"/>
      <c r="AF70" s="43" t="e">
        <f t="shared" si="3"/>
        <v>#N/A</v>
      </c>
      <c r="AH70" s="43" t="e">
        <f t="shared" ref="AH70:AH133" si="6">IF(ISBLANK(C70),NA(),"FIELD MUST BE COMPLETED BY HEALTH DEPT.")</f>
        <v>#N/A</v>
      </c>
      <c r="AI70" s="32" t="e">
        <f t="shared" si="4"/>
        <v>#N/A</v>
      </c>
      <c r="AJ70" s="32" t="e">
        <f t="shared" ref="AJ70:AJ133" si="7">IF(AND(ISBLANK(V70),ISBLANK(W70)),NA(),_xlfn.TEXTJOIN(";",TRUE,V70:W70))</f>
        <v>#N/A</v>
      </c>
    </row>
    <row r="71" spans="1:36" x14ac:dyDescent="0.3">
      <c r="A71" s="29" t="e">
        <f t="shared" si="5"/>
        <v>#N/A</v>
      </c>
      <c r="B71" s="43"/>
      <c r="C71" s="43"/>
      <c r="D71" s="44"/>
      <c r="E71" s="43"/>
      <c r="F71" s="32"/>
      <c r="G71" s="32"/>
      <c r="H71" s="32"/>
      <c r="I71" s="43"/>
      <c r="J71" s="43"/>
      <c r="K71" s="32"/>
      <c r="L71" s="44"/>
      <c r="M71" s="44"/>
      <c r="N71" s="32"/>
      <c r="O71" s="32"/>
      <c r="P71" s="32"/>
      <c r="Q71" s="32"/>
      <c r="R71" s="32"/>
      <c r="S71" s="32"/>
      <c r="T71" s="32"/>
      <c r="U71" s="32"/>
      <c r="V71" s="32"/>
      <c r="W71" s="32"/>
      <c r="X71" s="32"/>
      <c r="Y71" s="32"/>
      <c r="Z71" s="43"/>
      <c r="AA71" s="34"/>
      <c r="AB71" s="32"/>
      <c r="AC71" s="44"/>
      <c r="AD71" s="32"/>
      <c r="AE71" s="43"/>
      <c r="AF71" s="43" t="e">
        <f t="shared" ref="AF71:AF134" si="8">IF(ISBLANK(C71),NA(),"FIELD MUST BE COMPLETED BY HEALTH DEPT.")</f>
        <v>#N/A</v>
      </c>
      <c r="AH71" s="43" t="e">
        <f t="shared" si="6"/>
        <v>#N/A</v>
      </c>
      <c r="AI71" s="32" t="e">
        <f t="shared" ref="AI71:AI134" si="9">IF(AND(ISBLANK(R71),ISBLANK(S71)),NA(),_xlfn.TEXTJOIN(";",TRUE,R71:S71))</f>
        <v>#N/A</v>
      </c>
      <c r="AJ71" s="32" t="e">
        <f t="shared" si="7"/>
        <v>#N/A</v>
      </c>
    </row>
    <row r="72" spans="1:36" x14ac:dyDescent="0.3">
      <c r="A72" s="29" t="e">
        <f t="shared" si="5"/>
        <v>#N/A</v>
      </c>
      <c r="B72" s="43"/>
      <c r="C72" s="43"/>
      <c r="D72" s="44"/>
      <c r="E72" s="43"/>
      <c r="F72" s="32"/>
      <c r="G72" s="32"/>
      <c r="H72" s="32"/>
      <c r="I72" s="43"/>
      <c r="J72" s="43"/>
      <c r="K72" s="32"/>
      <c r="L72" s="44"/>
      <c r="M72" s="44"/>
      <c r="N72" s="32"/>
      <c r="O72" s="32"/>
      <c r="P72" s="32"/>
      <c r="Q72" s="32"/>
      <c r="R72" s="32"/>
      <c r="S72" s="32"/>
      <c r="T72" s="32"/>
      <c r="U72" s="32"/>
      <c r="V72" s="32"/>
      <c r="W72" s="32"/>
      <c r="X72" s="32"/>
      <c r="Y72" s="32"/>
      <c r="Z72" s="43"/>
      <c r="AA72" s="34"/>
      <c r="AB72" s="32"/>
      <c r="AC72" s="44"/>
      <c r="AD72" s="32"/>
      <c r="AE72" s="43"/>
      <c r="AF72" s="43" t="e">
        <f t="shared" si="8"/>
        <v>#N/A</v>
      </c>
      <c r="AH72" s="43" t="e">
        <f t="shared" si="6"/>
        <v>#N/A</v>
      </c>
      <c r="AI72" s="32" t="e">
        <f t="shared" si="9"/>
        <v>#N/A</v>
      </c>
      <c r="AJ72" s="32" t="e">
        <f t="shared" si="7"/>
        <v>#N/A</v>
      </c>
    </row>
    <row r="73" spans="1:36" x14ac:dyDescent="0.3">
      <c r="A73" s="29" t="e">
        <f t="shared" si="5"/>
        <v>#N/A</v>
      </c>
      <c r="B73" s="43"/>
      <c r="C73" s="43"/>
      <c r="D73" s="44"/>
      <c r="E73" s="43"/>
      <c r="F73" s="32"/>
      <c r="G73" s="32"/>
      <c r="H73" s="32"/>
      <c r="I73" s="43"/>
      <c r="J73" s="43"/>
      <c r="K73" s="32"/>
      <c r="L73" s="44"/>
      <c r="M73" s="44"/>
      <c r="N73" s="32"/>
      <c r="O73" s="32"/>
      <c r="P73" s="32"/>
      <c r="Q73" s="32"/>
      <c r="R73" s="32"/>
      <c r="S73" s="32"/>
      <c r="T73" s="32"/>
      <c r="U73" s="32"/>
      <c r="V73" s="32"/>
      <c r="W73" s="32"/>
      <c r="X73" s="32"/>
      <c r="Y73" s="32"/>
      <c r="Z73" s="43"/>
      <c r="AA73" s="34"/>
      <c r="AB73" s="32"/>
      <c r="AC73" s="44"/>
      <c r="AD73" s="32"/>
      <c r="AE73" s="43"/>
      <c r="AF73" s="43" t="e">
        <f t="shared" si="8"/>
        <v>#N/A</v>
      </c>
      <c r="AH73" s="43" t="e">
        <f t="shared" si="6"/>
        <v>#N/A</v>
      </c>
      <c r="AI73" s="32" t="e">
        <f t="shared" si="9"/>
        <v>#N/A</v>
      </c>
      <c r="AJ73" s="32" t="e">
        <f t="shared" si="7"/>
        <v>#N/A</v>
      </c>
    </row>
    <row r="74" spans="1:36" x14ac:dyDescent="0.3">
      <c r="A74" s="29" t="e">
        <f t="shared" si="5"/>
        <v>#N/A</v>
      </c>
      <c r="B74" s="43"/>
      <c r="C74" s="43"/>
      <c r="D74" s="44"/>
      <c r="E74" s="43"/>
      <c r="F74" s="32"/>
      <c r="G74" s="32"/>
      <c r="H74" s="32"/>
      <c r="I74" s="43"/>
      <c r="J74" s="43"/>
      <c r="K74" s="32"/>
      <c r="L74" s="44"/>
      <c r="M74" s="44"/>
      <c r="N74" s="32"/>
      <c r="O74" s="32"/>
      <c r="P74" s="32"/>
      <c r="Q74" s="32"/>
      <c r="R74" s="32"/>
      <c r="S74" s="32"/>
      <c r="T74" s="32"/>
      <c r="U74" s="32"/>
      <c r="V74" s="32"/>
      <c r="W74" s="32"/>
      <c r="X74" s="32"/>
      <c r="Y74" s="32"/>
      <c r="Z74" s="43"/>
      <c r="AA74" s="34"/>
      <c r="AB74" s="32"/>
      <c r="AC74" s="44"/>
      <c r="AD74" s="32"/>
      <c r="AE74" s="43"/>
      <c r="AF74" s="43" t="e">
        <f t="shared" si="8"/>
        <v>#N/A</v>
      </c>
      <c r="AH74" s="43" t="e">
        <f t="shared" si="6"/>
        <v>#N/A</v>
      </c>
      <c r="AI74" s="32" t="e">
        <f t="shared" si="9"/>
        <v>#N/A</v>
      </c>
      <c r="AJ74" s="32" t="e">
        <f t="shared" si="7"/>
        <v>#N/A</v>
      </c>
    </row>
    <row r="75" spans="1:36" x14ac:dyDescent="0.3">
      <c r="A75" s="29" t="e">
        <f t="shared" si="5"/>
        <v>#N/A</v>
      </c>
      <c r="B75" s="43"/>
      <c r="C75" s="43"/>
      <c r="D75" s="44"/>
      <c r="E75" s="43"/>
      <c r="F75" s="32"/>
      <c r="G75" s="32"/>
      <c r="H75" s="32"/>
      <c r="I75" s="43"/>
      <c r="J75" s="43"/>
      <c r="K75" s="32"/>
      <c r="L75" s="44"/>
      <c r="M75" s="44"/>
      <c r="N75" s="32"/>
      <c r="O75" s="32"/>
      <c r="P75" s="32"/>
      <c r="Q75" s="32"/>
      <c r="R75" s="32"/>
      <c r="S75" s="32"/>
      <c r="T75" s="32"/>
      <c r="U75" s="32"/>
      <c r="V75" s="32"/>
      <c r="W75" s="32"/>
      <c r="X75" s="32"/>
      <c r="Y75" s="32"/>
      <c r="Z75" s="43"/>
      <c r="AA75" s="34"/>
      <c r="AB75" s="32"/>
      <c r="AC75" s="44"/>
      <c r="AD75" s="32"/>
      <c r="AE75" s="43"/>
      <c r="AF75" s="43" t="e">
        <f t="shared" si="8"/>
        <v>#N/A</v>
      </c>
      <c r="AH75" s="43" t="e">
        <f t="shared" si="6"/>
        <v>#N/A</v>
      </c>
      <c r="AI75" s="32" t="e">
        <f t="shared" si="9"/>
        <v>#N/A</v>
      </c>
      <c r="AJ75" s="32" t="e">
        <f t="shared" si="7"/>
        <v>#N/A</v>
      </c>
    </row>
    <row r="76" spans="1:36" x14ac:dyDescent="0.3">
      <c r="A76" s="29" t="e">
        <f t="shared" si="5"/>
        <v>#N/A</v>
      </c>
      <c r="B76" s="43"/>
      <c r="C76" s="43"/>
      <c r="D76" s="44"/>
      <c r="E76" s="43"/>
      <c r="F76" s="32"/>
      <c r="G76" s="32"/>
      <c r="H76" s="32"/>
      <c r="I76" s="43"/>
      <c r="J76" s="43"/>
      <c r="K76" s="32"/>
      <c r="L76" s="44"/>
      <c r="M76" s="44"/>
      <c r="N76" s="32"/>
      <c r="O76" s="32"/>
      <c r="P76" s="32"/>
      <c r="Q76" s="32"/>
      <c r="R76" s="32"/>
      <c r="S76" s="32"/>
      <c r="T76" s="32"/>
      <c r="U76" s="32"/>
      <c r="V76" s="32"/>
      <c r="W76" s="32"/>
      <c r="X76" s="32"/>
      <c r="Y76" s="32"/>
      <c r="Z76" s="43"/>
      <c r="AA76" s="34"/>
      <c r="AB76" s="32"/>
      <c r="AC76" s="44"/>
      <c r="AD76" s="32"/>
      <c r="AE76" s="43"/>
      <c r="AF76" s="43" t="e">
        <f t="shared" si="8"/>
        <v>#N/A</v>
      </c>
      <c r="AH76" s="43" t="e">
        <f t="shared" si="6"/>
        <v>#N/A</v>
      </c>
      <c r="AI76" s="32" t="e">
        <f t="shared" si="9"/>
        <v>#N/A</v>
      </c>
      <c r="AJ76" s="32" t="e">
        <f t="shared" si="7"/>
        <v>#N/A</v>
      </c>
    </row>
    <row r="77" spans="1:36" x14ac:dyDescent="0.3">
      <c r="A77" s="29" t="e">
        <f t="shared" si="5"/>
        <v>#N/A</v>
      </c>
      <c r="B77" s="43"/>
      <c r="C77" s="43"/>
      <c r="D77" s="44"/>
      <c r="E77" s="43"/>
      <c r="F77" s="32"/>
      <c r="G77" s="32"/>
      <c r="H77" s="32"/>
      <c r="I77" s="43"/>
      <c r="J77" s="43"/>
      <c r="K77" s="32"/>
      <c r="L77" s="44"/>
      <c r="M77" s="44"/>
      <c r="N77" s="32"/>
      <c r="O77" s="32"/>
      <c r="P77" s="32"/>
      <c r="Q77" s="32"/>
      <c r="R77" s="32"/>
      <c r="S77" s="32"/>
      <c r="T77" s="32"/>
      <c r="U77" s="32"/>
      <c r="V77" s="32"/>
      <c r="W77" s="32"/>
      <c r="X77" s="32"/>
      <c r="Y77" s="32"/>
      <c r="Z77" s="43"/>
      <c r="AA77" s="34"/>
      <c r="AB77" s="32"/>
      <c r="AC77" s="44"/>
      <c r="AD77" s="32"/>
      <c r="AE77" s="43"/>
      <c r="AF77" s="43" t="e">
        <f t="shared" si="8"/>
        <v>#N/A</v>
      </c>
      <c r="AH77" s="43" t="e">
        <f t="shared" si="6"/>
        <v>#N/A</v>
      </c>
      <c r="AI77" s="32" t="e">
        <f t="shared" si="9"/>
        <v>#N/A</v>
      </c>
      <c r="AJ77" s="32" t="e">
        <f t="shared" si="7"/>
        <v>#N/A</v>
      </c>
    </row>
    <row r="78" spans="1:36" x14ac:dyDescent="0.3">
      <c r="A78" s="29" t="e">
        <f t="shared" si="5"/>
        <v>#N/A</v>
      </c>
      <c r="B78" s="43"/>
      <c r="C78" s="43"/>
      <c r="D78" s="44"/>
      <c r="E78" s="43"/>
      <c r="F78" s="32"/>
      <c r="G78" s="32"/>
      <c r="H78" s="32"/>
      <c r="I78" s="43"/>
      <c r="J78" s="43"/>
      <c r="K78" s="32"/>
      <c r="L78" s="44"/>
      <c r="M78" s="44"/>
      <c r="N78" s="32"/>
      <c r="O78" s="32"/>
      <c r="P78" s="32"/>
      <c r="Q78" s="32"/>
      <c r="R78" s="32"/>
      <c r="S78" s="32"/>
      <c r="T78" s="32"/>
      <c r="U78" s="32"/>
      <c r="V78" s="32"/>
      <c r="W78" s="32"/>
      <c r="X78" s="32"/>
      <c r="Y78" s="32"/>
      <c r="Z78" s="43"/>
      <c r="AA78" s="34"/>
      <c r="AB78" s="32"/>
      <c r="AC78" s="44"/>
      <c r="AD78" s="32"/>
      <c r="AE78" s="43"/>
      <c r="AF78" s="43" t="e">
        <f t="shared" si="8"/>
        <v>#N/A</v>
      </c>
      <c r="AH78" s="43" t="e">
        <f t="shared" si="6"/>
        <v>#N/A</v>
      </c>
      <c r="AI78" s="32" t="e">
        <f t="shared" si="9"/>
        <v>#N/A</v>
      </c>
      <c r="AJ78" s="32" t="e">
        <f t="shared" si="7"/>
        <v>#N/A</v>
      </c>
    </row>
    <row r="79" spans="1:36" x14ac:dyDescent="0.3">
      <c r="A79" s="29" t="e">
        <f t="shared" si="5"/>
        <v>#N/A</v>
      </c>
      <c r="B79" s="43"/>
      <c r="C79" s="43"/>
      <c r="D79" s="44"/>
      <c r="E79" s="43"/>
      <c r="F79" s="32"/>
      <c r="G79" s="32"/>
      <c r="H79" s="32"/>
      <c r="I79" s="43"/>
      <c r="J79" s="43"/>
      <c r="K79" s="32"/>
      <c r="L79" s="44"/>
      <c r="M79" s="44"/>
      <c r="N79" s="32"/>
      <c r="O79" s="32"/>
      <c r="P79" s="32"/>
      <c r="Q79" s="32"/>
      <c r="R79" s="32"/>
      <c r="S79" s="32"/>
      <c r="T79" s="32"/>
      <c r="U79" s="32"/>
      <c r="V79" s="32"/>
      <c r="W79" s="32"/>
      <c r="X79" s="32"/>
      <c r="Y79" s="32"/>
      <c r="Z79" s="43"/>
      <c r="AA79" s="34"/>
      <c r="AB79" s="32"/>
      <c r="AC79" s="44"/>
      <c r="AD79" s="32"/>
      <c r="AE79" s="43"/>
      <c r="AF79" s="43" t="e">
        <f t="shared" si="8"/>
        <v>#N/A</v>
      </c>
      <c r="AH79" s="43" t="e">
        <f t="shared" si="6"/>
        <v>#N/A</v>
      </c>
      <c r="AI79" s="32" t="e">
        <f t="shared" si="9"/>
        <v>#N/A</v>
      </c>
      <c r="AJ79" s="32" t="e">
        <f t="shared" si="7"/>
        <v>#N/A</v>
      </c>
    </row>
    <row r="80" spans="1:36" x14ac:dyDescent="0.3">
      <c r="A80" s="29" t="e">
        <f t="shared" si="5"/>
        <v>#N/A</v>
      </c>
      <c r="B80" s="43"/>
      <c r="C80" s="43"/>
      <c r="D80" s="44"/>
      <c r="E80" s="43"/>
      <c r="F80" s="32"/>
      <c r="G80" s="32"/>
      <c r="H80" s="32"/>
      <c r="I80" s="43"/>
      <c r="J80" s="43"/>
      <c r="K80" s="32"/>
      <c r="L80" s="44"/>
      <c r="M80" s="44"/>
      <c r="N80" s="32"/>
      <c r="O80" s="32"/>
      <c r="P80" s="32"/>
      <c r="Q80" s="32"/>
      <c r="R80" s="32"/>
      <c r="S80" s="32"/>
      <c r="T80" s="32"/>
      <c r="U80" s="32"/>
      <c r="V80" s="32"/>
      <c r="W80" s="32"/>
      <c r="X80" s="32"/>
      <c r="Y80" s="32"/>
      <c r="Z80" s="43"/>
      <c r="AA80" s="34"/>
      <c r="AB80" s="32"/>
      <c r="AC80" s="44"/>
      <c r="AD80" s="32"/>
      <c r="AE80" s="43"/>
      <c r="AF80" s="43" t="e">
        <f t="shared" si="8"/>
        <v>#N/A</v>
      </c>
      <c r="AH80" s="43" t="e">
        <f t="shared" si="6"/>
        <v>#N/A</v>
      </c>
      <c r="AI80" s="32" t="e">
        <f t="shared" si="9"/>
        <v>#N/A</v>
      </c>
      <c r="AJ80" s="32" t="e">
        <f t="shared" si="7"/>
        <v>#N/A</v>
      </c>
    </row>
    <row r="81" spans="1:36" x14ac:dyDescent="0.3">
      <c r="A81" s="29" t="e">
        <f t="shared" si="5"/>
        <v>#N/A</v>
      </c>
      <c r="B81" s="43"/>
      <c r="C81" s="43"/>
      <c r="D81" s="44"/>
      <c r="E81" s="43"/>
      <c r="F81" s="32"/>
      <c r="G81" s="32"/>
      <c r="H81" s="32"/>
      <c r="I81" s="43"/>
      <c r="J81" s="43"/>
      <c r="K81" s="32"/>
      <c r="L81" s="44"/>
      <c r="M81" s="44"/>
      <c r="N81" s="32"/>
      <c r="O81" s="32"/>
      <c r="P81" s="32"/>
      <c r="Q81" s="32"/>
      <c r="R81" s="32"/>
      <c r="S81" s="32"/>
      <c r="T81" s="32"/>
      <c r="U81" s="32"/>
      <c r="V81" s="32"/>
      <c r="W81" s="32"/>
      <c r="X81" s="32"/>
      <c r="Y81" s="32"/>
      <c r="Z81" s="43"/>
      <c r="AA81" s="34"/>
      <c r="AB81" s="32"/>
      <c r="AC81" s="44"/>
      <c r="AD81" s="32"/>
      <c r="AE81" s="43"/>
      <c r="AF81" s="43" t="e">
        <f t="shared" si="8"/>
        <v>#N/A</v>
      </c>
      <c r="AH81" s="43" t="e">
        <f t="shared" si="6"/>
        <v>#N/A</v>
      </c>
      <c r="AI81" s="32" t="e">
        <f t="shared" si="9"/>
        <v>#N/A</v>
      </c>
      <c r="AJ81" s="32" t="e">
        <f t="shared" si="7"/>
        <v>#N/A</v>
      </c>
    </row>
    <row r="82" spans="1:36" x14ac:dyDescent="0.3">
      <c r="A82" s="29" t="e">
        <f t="shared" si="5"/>
        <v>#N/A</v>
      </c>
      <c r="B82" s="43"/>
      <c r="C82" s="43"/>
      <c r="D82" s="44"/>
      <c r="E82" s="43"/>
      <c r="F82" s="32"/>
      <c r="G82" s="32"/>
      <c r="H82" s="32"/>
      <c r="I82" s="43"/>
      <c r="J82" s="43"/>
      <c r="K82" s="32"/>
      <c r="L82" s="44"/>
      <c r="M82" s="44"/>
      <c r="N82" s="32"/>
      <c r="O82" s="32"/>
      <c r="P82" s="32"/>
      <c r="Q82" s="32"/>
      <c r="R82" s="32"/>
      <c r="S82" s="32"/>
      <c r="T82" s="32"/>
      <c r="U82" s="32"/>
      <c r="V82" s="32"/>
      <c r="W82" s="32"/>
      <c r="X82" s="32"/>
      <c r="Y82" s="32"/>
      <c r="Z82" s="43"/>
      <c r="AA82" s="34"/>
      <c r="AB82" s="32"/>
      <c r="AC82" s="44"/>
      <c r="AD82" s="32"/>
      <c r="AE82" s="43"/>
      <c r="AF82" s="43" t="e">
        <f t="shared" si="8"/>
        <v>#N/A</v>
      </c>
      <c r="AH82" s="43" t="e">
        <f t="shared" si="6"/>
        <v>#N/A</v>
      </c>
      <c r="AI82" s="32" t="e">
        <f t="shared" si="9"/>
        <v>#N/A</v>
      </c>
      <c r="AJ82" s="32" t="e">
        <f t="shared" si="7"/>
        <v>#N/A</v>
      </c>
    </row>
    <row r="83" spans="1:36" x14ac:dyDescent="0.3">
      <c r="A83" s="29" t="e">
        <f t="shared" si="5"/>
        <v>#N/A</v>
      </c>
      <c r="B83" s="43"/>
      <c r="C83" s="43"/>
      <c r="D83" s="44"/>
      <c r="E83" s="43"/>
      <c r="F83" s="32"/>
      <c r="G83" s="32"/>
      <c r="H83" s="32"/>
      <c r="I83" s="43"/>
      <c r="J83" s="43"/>
      <c r="K83" s="32"/>
      <c r="L83" s="44"/>
      <c r="M83" s="44"/>
      <c r="N83" s="32"/>
      <c r="O83" s="32"/>
      <c r="P83" s="32"/>
      <c r="Q83" s="32"/>
      <c r="R83" s="32"/>
      <c r="S83" s="32"/>
      <c r="T83" s="32"/>
      <c r="U83" s="32"/>
      <c r="V83" s="32"/>
      <c r="W83" s="32"/>
      <c r="X83" s="32"/>
      <c r="Y83" s="32"/>
      <c r="Z83" s="43"/>
      <c r="AA83" s="34"/>
      <c r="AB83" s="32"/>
      <c r="AC83" s="44"/>
      <c r="AD83" s="32"/>
      <c r="AE83" s="43"/>
      <c r="AF83" s="43" t="e">
        <f t="shared" si="8"/>
        <v>#N/A</v>
      </c>
      <c r="AH83" s="43" t="e">
        <f t="shared" si="6"/>
        <v>#N/A</v>
      </c>
      <c r="AI83" s="32" t="e">
        <f t="shared" si="9"/>
        <v>#N/A</v>
      </c>
      <c r="AJ83" s="32" t="e">
        <f t="shared" si="7"/>
        <v>#N/A</v>
      </c>
    </row>
    <row r="84" spans="1:36" x14ac:dyDescent="0.3">
      <c r="A84" s="29" t="e">
        <f t="shared" si="5"/>
        <v>#N/A</v>
      </c>
      <c r="B84" s="43"/>
      <c r="C84" s="43"/>
      <c r="D84" s="44"/>
      <c r="E84" s="43"/>
      <c r="F84" s="32"/>
      <c r="G84" s="32"/>
      <c r="H84" s="32"/>
      <c r="I84" s="43"/>
      <c r="J84" s="43"/>
      <c r="K84" s="32"/>
      <c r="L84" s="44"/>
      <c r="M84" s="44"/>
      <c r="N84" s="32"/>
      <c r="O84" s="32"/>
      <c r="P84" s="32"/>
      <c r="Q84" s="32"/>
      <c r="R84" s="32"/>
      <c r="S84" s="32"/>
      <c r="T84" s="32"/>
      <c r="U84" s="32"/>
      <c r="V84" s="32"/>
      <c r="W84" s="32"/>
      <c r="X84" s="32"/>
      <c r="Y84" s="32"/>
      <c r="Z84" s="43"/>
      <c r="AA84" s="34"/>
      <c r="AB84" s="32"/>
      <c r="AC84" s="44"/>
      <c r="AD84" s="32"/>
      <c r="AE84" s="43"/>
      <c r="AF84" s="43" t="e">
        <f t="shared" si="8"/>
        <v>#N/A</v>
      </c>
      <c r="AH84" s="43" t="e">
        <f t="shared" si="6"/>
        <v>#N/A</v>
      </c>
      <c r="AI84" s="32" t="e">
        <f t="shared" si="9"/>
        <v>#N/A</v>
      </c>
      <c r="AJ84" s="32" t="e">
        <f t="shared" si="7"/>
        <v>#N/A</v>
      </c>
    </row>
    <row r="85" spans="1:36" x14ac:dyDescent="0.3">
      <c r="A85" s="29" t="e">
        <f t="shared" si="5"/>
        <v>#N/A</v>
      </c>
      <c r="B85" s="43"/>
      <c r="C85" s="43"/>
      <c r="D85" s="44"/>
      <c r="E85" s="43"/>
      <c r="F85" s="32"/>
      <c r="G85" s="32"/>
      <c r="H85" s="32"/>
      <c r="I85" s="43"/>
      <c r="J85" s="43"/>
      <c r="K85" s="32"/>
      <c r="L85" s="44"/>
      <c r="M85" s="44"/>
      <c r="N85" s="32"/>
      <c r="O85" s="32"/>
      <c r="P85" s="32"/>
      <c r="Q85" s="32"/>
      <c r="R85" s="32"/>
      <c r="S85" s="32"/>
      <c r="T85" s="32"/>
      <c r="U85" s="32"/>
      <c r="V85" s="32"/>
      <c r="W85" s="32"/>
      <c r="X85" s="32"/>
      <c r="Y85" s="32"/>
      <c r="Z85" s="43"/>
      <c r="AA85" s="34"/>
      <c r="AB85" s="32"/>
      <c r="AC85" s="44"/>
      <c r="AD85" s="32"/>
      <c r="AE85" s="43"/>
      <c r="AF85" s="43" t="e">
        <f t="shared" si="8"/>
        <v>#N/A</v>
      </c>
      <c r="AH85" s="43" t="e">
        <f t="shared" si="6"/>
        <v>#N/A</v>
      </c>
      <c r="AI85" s="32" t="e">
        <f t="shared" si="9"/>
        <v>#N/A</v>
      </c>
      <c r="AJ85" s="32" t="e">
        <f t="shared" si="7"/>
        <v>#N/A</v>
      </c>
    </row>
    <row r="86" spans="1:36" x14ac:dyDescent="0.3">
      <c r="A86" s="29" t="e">
        <f t="shared" si="5"/>
        <v>#N/A</v>
      </c>
      <c r="B86" s="43"/>
      <c r="C86" s="43"/>
      <c r="D86" s="44"/>
      <c r="E86" s="43"/>
      <c r="F86" s="32"/>
      <c r="G86" s="32"/>
      <c r="H86" s="32"/>
      <c r="I86" s="43"/>
      <c r="J86" s="43"/>
      <c r="K86" s="32"/>
      <c r="L86" s="44"/>
      <c r="M86" s="44"/>
      <c r="N86" s="32"/>
      <c r="O86" s="32"/>
      <c r="P86" s="32"/>
      <c r="Q86" s="32"/>
      <c r="R86" s="32"/>
      <c r="S86" s="32"/>
      <c r="T86" s="32"/>
      <c r="U86" s="32"/>
      <c r="V86" s="32"/>
      <c r="W86" s="32"/>
      <c r="X86" s="32"/>
      <c r="Y86" s="32"/>
      <c r="Z86" s="43"/>
      <c r="AA86" s="34"/>
      <c r="AB86" s="32"/>
      <c r="AC86" s="44"/>
      <c r="AD86" s="32"/>
      <c r="AE86" s="43"/>
      <c r="AF86" s="43" t="e">
        <f t="shared" si="8"/>
        <v>#N/A</v>
      </c>
      <c r="AH86" s="43" t="e">
        <f t="shared" si="6"/>
        <v>#N/A</v>
      </c>
      <c r="AI86" s="32" t="e">
        <f t="shared" si="9"/>
        <v>#N/A</v>
      </c>
      <c r="AJ86" s="32" t="e">
        <f t="shared" si="7"/>
        <v>#N/A</v>
      </c>
    </row>
    <row r="87" spans="1:36" x14ac:dyDescent="0.3">
      <c r="A87" s="29" t="e">
        <f t="shared" si="5"/>
        <v>#N/A</v>
      </c>
      <c r="B87" s="43"/>
      <c r="C87" s="43"/>
      <c r="D87" s="44"/>
      <c r="E87" s="43"/>
      <c r="F87" s="32"/>
      <c r="G87" s="32"/>
      <c r="H87" s="32"/>
      <c r="I87" s="43"/>
      <c r="J87" s="43"/>
      <c r="K87" s="32"/>
      <c r="L87" s="44"/>
      <c r="M87" s="44"/>
      <c r="N87" s="32"/>
      <c r="O87" s="32"/>
      <c r="P87" s="32"/>
      <c r="Q87" s="32"/>
      <c r="R87" s="32"/>
      <c r="S87" s="32"/>
      <c r="T87" s="32"/>
      <c r="U87" s="32"/>
      <c r="V87" s="32"/>
      <c r="W87" s="32"/>
      <c r="X87" s="32"/>
      <c r="Y87" s="32"/>
      <c r="Z87" s="43"/>
      <c r="AA87" s="34"/>
      <c r="AB87" s="32"/>
      <c r="AC87" s="44"/>
      <c r="AD87" s="32"/>
      <c r="AE87" s="43"/>
      <c r="AF87" s="43" t="e">
        <f t="shared" si="8"/>
        <v>#N/A</v>
      </c>
      <c r="AH87" s="43" t="e">
        <f t="shared" si="6"/>
        <v>#N/A</v>
      </c>
      <c r="AI87" s="32" t="e">
        <f t="shared" si="9"/>
        <v>#N/A</v>
      </c>
      <c r="AJ87" s="32" t="e">
        <f t="shared" si="7"/>
        <v>#N/A</v>
      </c>
    </row>
    <row r="88" spans="1:36" x14ac:dyDescent="0.3">
      <c r="A88" s="29" t="e">
        <f t="shared" si="5"/>
        <v>#N/A</v>
      </c>
      <c r="B88" s="43"/>
      <c r="C88" s="43"/>
      <c r="D88" s="44"/>
      <c r="E88" s="43"/>
      <c r="F88" s="32"/>
      <c r="G88" s="32"/>
      <c r="H88" s="32"/>
      <c r="I88" s="43"/>
      <c r="J88" s="43"/>
      <c r="K88" s="32"/>
      <c r="L88" s="44"/>
      <c r="M88" s="44"/>
      <c r="N88" s="32"/>
      <c r="O88" s="32"/>
      <c r="P88" s="32"/>
      <c r="Q88" s="32"/>
      <c r="R88" s="32"/>
      <c r="S88" s="32"/>
      <c r="T88" s="32"/>
      <c r="U88" s="32"/>
      <c r="V88" s="32"/>
      <c r="W88" s="32"/>
      <c r="X88" s="32"/>
      <c r="Y88" s="32"/>
      <c r="Z88" s="43"/>
      <c r="AA88" s="34"/>
      <c r="AB88" s="32"/>
      <c r="AC88" s="44"/>
      <c r="AD88" s="32"/>
      <c r="AE88" s="43"/>
      <c r="AF88" s="43" t="e">
        <f t="shared" si="8"/>
        <v>#N/A</v>
      </c>
      <c r="AH88" s="43" t="e">
        <f t="shared" si="6"/>
        <v>#N/A</v>
      </c>
      <c r="AI88" s="32" t="e">
        <f t="shared" si="9"/>
        <v>#N/A</v>
      </c>
      <c r="AJ88" s="32" t="e">
        <f t="shared" si="7"/>
        <v>#N/A</v>
      </c>
    </row>
    <row r="89" spans="1:36" x14ac:dyDescent="0.3">
      <c r="A89" s="29" t="e">
        <f t="shared" si="5"/>
        <v>#N/A</v>
      </c>
      <c r="B89" s="43"/>
      <c r="C89" s="43"/>
      <c r="D89" s="44"/>
      <c r="E89" s="43"/>
      <c r="F89" s="32"/>
      <c r="G89" s="32"/>
      <c r="H89" s="32"/>
      <c r="I89" s="43"/>
      <c r="J89" s="43"/>
      <c r="K89" s="32"/>
      <c r="L89" s="44"/>
      <c r="M89" s="44"/>
      <c r="N89" s="32"/>
      <c r="O89" s="32"/>
      <c r="P89" s="32"/>
      <c r="Q89" s="32"/>
      <c r="R89" s="32"/>
      <c r="S89" s="32"/>
      <c r="T89" s="32"/>
      <c r="U89" s="32"/>
      <c r="V89" s="32"/>
      <c r="W89" s="32"/>
      <c r="X89" s="32"/>
      <c r="Y89" s="32"/>
      <c r="Z89" s="43"/>
      <c r="AA89" s="34"/>
      <c r="AB89" s="32"/>
      <c r="AC89" s="44"/>
      <c r="AD89" s="32"/>
      <c r="AE89" s="43"/>
      <c r="AF89" s="43" t="e">
        <f t="shared" si="8"/>
        <v>#N/A</v>
      </c>
      <c r="AH89" s="43" t="e">
        <f t="shared" si="6"/>
        <v>#N/A</v>
      </c>
      <c r="AI89" s="32" t="e">
        <f t="shared" si="9"/>
        <v>#N/A</v>
      </c>
      <c r="AJ89" s="32" t="e">
        <f t="shared" si="7"/>
        <v>#N/A</v>
      </c>
    </row>
    <row r="90" spans="1:36" x14ac:dyDescent="0.3">
      <c r="A90" s="29" t="e">
        <f t="shared" si="5"/>
        <v>#N/A</v>
      </c>
      <c r="B90" s="43"/>
      <c r="C90" s="43"/>
      <c r="D90" s="44"/>
      <c r="E90" s="43"/>
      <c r="F90" s="32"/>
      <c r="G90" s="32"/>
      <c r="H90" s="32"/>
      <c r="I90" s="43"/>
      <c r="J90" s="43"/>
      <c r="K90" s="32"/>
      <c r="L90" s="44"/>
      <c r="M90" s="44"/>
      <c r="N90" s="32"/>
      <c r="O90" s="32"/>
      <c r="P90" s="32"/>
      <c r="Q90" s="32"/>
      <c r="R90" s="32"/>
      <c r="S90" s="32"/>
      <c r="T90" s="32"/>
      <c r="U90" s="32"/>
      <c r="V90" s="32"/>
      <c r="W90" s="32"/>
      <c r="X90" s="32"/>
      <c r="Y90" s="32"/>
      <c r="Z90" s="43"/>
      <c r="AA90" s="34"/>
      <c r="AB90" s="32"/>
      <c r="AC90" s="44"/>
      <c r="AD90" s="32"/>
      <c r="AE90" s="43"/>
      <c r="AF90" s="43" t="e">
        <f t="shared" si="8"/>
        <v>#N/A</v>
      </c>
      <c r="AH90" s="43" t="e">
        <f t="shared" si="6"/>
        <v>#N/A</v>
      </c>
      <c r="AI90" s="32" t="e">
        <f t="shared" si="9"/>
        <v>#N/A</v>
      </c>
      <c r="AJ90" s="32" t="e">
        <f t="shared" si="7"/>
        <v>#N/A</v>
      </c>
    </row>
    <row r="91" spans="1:36" x14ac:dyDescent="0.3">
      <c r="A91" s="29" t="e">
        <f t="shared" si="5"/>
        <v>#N/A</v>
      </c>
      <c r="B91" s="43"/>
      <c r="C91" s="43"/>
      <c r="D91" s="44"/>
      <c r="E91" s="43"/>
      <c r="F91" s="32"/>
      <c r="G91" s="32"/>
      <c r="H91" s="32"/>
      <c r="I91" s="43"/>
      <c r="J91" s="43"/>
      <c r="K91" s="32"/>
      <c r="L91" s="44"/>
      <c r="M91" s="44"/>
      <c r="N91" s="32"/>
      <c r="O91" s="32"/>
      <c r="P91" s="32"/>
      <c r="Q91" s="32"/>
      <c r="R91" s="32"/>
      <c r="S91" s="32"/>
      <c r="T91" s="32"/>
      <c r="U91" s="32"/>
      <c r="V91" s="32"/>
      <c r="W91" s="32"/>
      <c r="X91" s="32"/>
      <c r="Y91" s="32"/>
      <c r="Z91" s="43"/>
      <c r="AA91" s="34"/>
      <c r="AB91" s="32"/>
      <c r="AC91" s="44"/>
      <c r="AD91" s="32"/>
      <c r="AE91" s="43"/>
      <c r="AF91" s="43" t="e">
        <f t="shared" si="8"/>
        <v>#N/A</v>
      </c>
      <c r="AH91" s="43" t="e">
        <f t="shared" si="6"/>
        <v>#N/A</v>
      </c>
      <c r="AI91" s="32" t="e">
        <f t="shared" si="9"/>
        <v>#N/A</v>
      </c>
      <c r="AJ91" s="32" t="e">
        <f t="shared" si="7"/>
        <v>#N/A</v>
      </c>
    </row>
    <row r="92" spans="1:36" x14ac:dyDescent="0.3">
      <c r="A92" s="29" t="e">
        <f t="shared" si="5"/>
        <v>#N/A</v>
      </c>
      <c r="B92" s="43"/>
      <c r="C92" s="43"/>
      <c r="D92" s="44"/>
      <c r="E92" s="43"/>
      <c r="F92" s="32"/>
      <c r="G92" s="32"/>
      <c r="H92" s="32"/>
      <c r="I92" s="43"/>
      <c r="J92" s="43"/>
      <c r="K92" s="32"/>
      <c r="L92" s="44"/>
      <c r="M92" s="44"/>
      <c r="N92" s="32"/>
      <c r="O92" s="32"/>
      <c r="P92" s="32"/>
      <c r="Q92" s="32"/>
      <c r="R92" s="32"/>
      <c r="S92" s="32"/>
      <c r="T92" s="32"/>
      <c r="U92" s="32"/>
      <c r="V92" s="32"/>
      <c r="W92" s="32"/>
      <c r="X92" s="32"/>
      <c r="Y92" s="32"/>
      <c r="Z92" s="43"/>
      <c r="AA92" s="34"/>
      <c r="AB92" s="32"/>
      <c r="AC92" s="44"/>
      <c r="AD92" s="32"/>
      <c r="AE92" s="43"/>
      <c r="AF92" s="43" t="e">
        <f t="shared" si="8"/>
        <v>#N/A</v>
      </c>
      <c r="AH92" s="43" t="e">
        <f t="shared" si="6"/>
        <v>#N/A</v>
      </c>
      <c r="AI92" s="32" t="e">
        <f t="shared" si="9"/>
        <v>#N/A</v>
      </c>
      <c r="AJ92" s="32" t="e">
        <f t="shared" si="7"/>
        <v>#N/A</v>
      </c>
    </row>
    <row r="93" spans="1:36" x14ac:dyDescent="0.3">
      <c r="A93" s="29" t="e">
        <f t="shared" si="5"/>
        <v>#N/A</v>
      </c>
      <c r="B93" s="43"/>
      <c r="C93" s="43"/>
      <c r="D93" s="44"/>
      <c r="E93" s="43"/>
      <c r="F93" s="32"/>
      <c r="G93" s="32"/>
      <c r="H93" s="32"/>
      <c r="I93" s="43"/>
      <c r="J93" s="43"/>
      <c r="K93" s="32"/>
      <c r="L93" s="44"/>
      <c r="M93" s="44"/>
      <c r="N93" s="32"/>
      <c r="O93" s="32"/>
      <c r="P93" s="32"/>
      <c r="Q93" s="32"/>
      <c r="R93" s="32"/>
      <c r="S93" s="32"/>
      <c r="T93" s="32"/>
      <c r="U93" s="32"/>
      <c r="V93" s="32"/>
      <c r="W93" s="32"/>
      <c r="X93" s="32"/>
      <c r="Y93" s="32"/>
      <c r="Z93" s="43"/>
      <c r="AA93" s="34"/>
      <c r="AB93" s="32"/>
      <c r="AC93" s="44"/>
      <c r="AD93" s="32"/>
      <c r="AE93" s="43"/>
      <c r="AF93" s="43" t="e">
        <f t="shared" si="8"/>
        <v>#N/A</v>
      </c>
      <c r="AH93" s="43" t="e">
        <f t="shared" si="6"/>
        <v>#N/A</v>
      </c>
      <c r="AI93" s="32" t="e">
        <f t="shared" si="9"/>
        <v>#N/A</v>
      </c>
      <c r="AJ93" s="32" t="e">
        <f t="shared" si="7"/>
        <v>#N/A</v>
      </c>
    </row>
    <row r="94" spans="1:36" x14ac:dyDescent="0.3">
      <c r="A94" s="29" t="e">
        <f t="shared" si="5"/>
        <v>#N/A</v>
      </c>
      <c r="B94" s="43"/>
      <c r="C94" s="43"/>
      <c r="D94" s="44"/>
      <c r="E94" s="43"/>
      <c r="F94" s="32"/>
      <c r="G94" s="32"/>
      <c r="H94" s="32"/>
      <c r="I94" s="43"/>
      <c r="J94" s="43"/>
      <c r="K94" s="32"/>
      <c r="L94" s="44"/>
      <c r="M94" s="44"/>
      <c r="N94" s="32"/>
      <c r="O94" s="32"/>
      <c r="P94" s="32"/>
      <c r="Q94" s="32"/>
      <c r="R94" s="32"/>
      <c r="S94" s="32"/>
      <c r="T94" s="32"/>
      <c r="U94" s="32"/>
      <c r="V94" s="32"/>
      <c r="W94" s="32"/>
      <c r="X94" s="32"/>
      <c r="Y94" s="32"/>
      <c r="Z94" s="43"/>
      <c r="AA94" s="34"/>
      <c r="AB94" s="32"/>
      <c r="AC94" s="44"/>
      <c r="AD94" s="32"/>
      <c r="AE94" s="43"/>
      <c r="AF94" s="43" t="e">
        <f t="shared" si="8"/>
        <v>#N/A</v>
      </c>
      <c r="AH94" s="43" t="e">
        <f t="shared" si="6"/>
        <v>#N/A</v>
      </c>
      <c r="AI94" s="32" t="e">
        <f t="shared" si="9"/>
        <v>#N/A</v>
      </c>
      <c r="AJ94" s="32" t="e">
        <f t="shared" si="7"/>
        <v>#N/A</v>
      </c>
    </row>
    <row r="95" spans="1:36" x14ac:dyDescent="0.3">
      <c r="A95" s="29" t="e">
        <f t="shared" si="5"/>
        <v>#N/A</v>
      </c>
      <c r="B95" s="43"/>
      <c r="C95" s="43"/>
      <c r="D95" s="44"/>
      <c r="E95" s="43"/>
      <c r="F95" s="32"/>
      <c r="G95" s="32"/>
      <c r="H95" s="32"/>
      <c r="I95" s="43"/>
      <c r="J95" s="43"/>
      <c r="K95" s="32"/>
      <c r="L95" s="44"/>
      <c r="M95" s="44"/>
      <c r="N95" s="32"/>
      <c r="O95" s="32"/>
      <c r="P95" s="32"/>
      <c r="Q95" s="32"/>
      <c r="R95" s="32"/>
      <c r="S95" s="32"/>
      <c r="T95" s="32"/>
      <c r="U95" s="32"/>
      <c r="V95" s="32"/>
      <c r="W95" s="32"/>
      <c r="X95" s="32"/>
      <c r="Y95" s="32"/>
      <c r="Z95" s="43"/>
      <c r="AA95" s="34"/>
      <c r="AB95" s="32"/>
      <c r="AC95" s="44"/>
      <c r="AD95" s="32"/>
      <c r="AE95" s="43"/>
      <c r="AF95" s="43" t="e">
        <f t="shared" si="8"/>
        <v>#N/A</v>
      </c>
      <c r="AH95" s="43" t="e">
        <f t="shared" si="6"/>
        <v>#N/A</v>
      </c>
      <c r="AI95" s="32" t="e">
        <f t="shared" si="9"/>
        <v>#N/A</v>
      </c>
      <c r="AJ95" s="32" t="e">
        <f t="shared" si="7"/>
        <v>#N/A</v>
      </c>
    </row>
    <row r="96" spans="1:36" x14ac:dyDescent="0.3">
      <c r="A96" s="29" t="e">
        <f t="shared" si="5"/>
        <v>#N/A</v>
      </c>
      <c r="B96" s="43"/>
      <c r="C96" s="43"/>
      <c r="D96" s="44"/>
      <c r="E96" s="43"/>
      <c r="F96" s="32"/>
      <c r="G96" s="32"/>
      <c r="H96" s="32"/>
      <c r="I96" s="43"/>
      <c r="J96" s="43"/>
      <c r="K96" s="32"/>
      <c r="L96" s="44"/>
      <c r="M96" s="44"/>
      <c r="N96" s="32"/>
      <c r="O96" s="32"/>
      <c r="P96" s="32"/>
      <c r="Q96" s="32"/>
      <c r="R96" s="32"/>
      <c r="S96" s="32"/>
      <c r="T96" s="32"/>
      <c r="U96" s="32"/>
      <c r="V96" s="32"/>
      <c r="W96" s="32"/>
      <c r="X96" s="32"/>
      <c r="Y96" s="32"/>
      <c r="Z96" s="43"/>
      <c r="AA96" s="34"/>
      <c r="AB96" s="32"/>
      <c r="AC96" s="44"/>
      <c r="AD96" s="32"/>
      <c r="AE96" s="43"/>
      <c r="AF96" s="43" t="e">
        <f t="shared" si="8"/>
        <v>#N/A</v>
      </c>
      <c r="AH96" s="43" t="e">
        <f t="shared" si="6"/>
        <v>#N/A</v>
      </c>
      <c r="AI96" s="32" t="e">
        <f t="shared" si="9"/>
        <v>#N/A</v>
      </c>
      <c r="AJ96" s="32" t="e">
        <f t="shared" si="7"/>
        <v>#N/A</v>
      </c>
    </row>
    <row r="97" spans="1:36" x14ac:dyDescent="0.3">
      <c r="A97" s="29" t="e">
        <f t="shared" si="5"/>
        <v>#N/A</v>
      </c>
      <c r="B97" s="43"/>
      <c r="C97" s="43"/>
      <c r="D97" s="44"/>
      <c r="E97" s="43"/>
      <c r="F97" s="32"/>
      <c r="G97" s="32"/>
      <c r="H97" s="32"/>
      <c r="I97" s="43"/>
      <c r="J97" s="43"/>
      <c r="K97" s="32"/>
      <c r="L97" s="44"/>
      <c r="M97" s="44"/>
      <c r="N97" s="32"/>
      <c r="O97" s="32"/>
      <c r="P97" s="32"/>
      <c r="Q97" s="32"/>
      <c r="R97" s="32"/>
      <c r="S97" s="32"/>
      <c r="T97" s="32"/>
      <c r="U97" s="32"/>
      <c r="V97" s="32"/>
      <c r="W97" s="32"/>
      <c r="X97" s="32"/>
      <c r="Y97" s="32"/>
      <c r="Z97" s="43"/>
      <c r="AA97" s="34"/>
      <c r="AB97" s="32"/>
      <c r="AC97" s="44"/>
      <c r="AD97" s="32"/>
      <c r="AE97" s="43"/>
      <c r="AF97" s="43" t="e">
        <f t="shared" si="8"/>
        <v>#N/A</v>
      </c>
      <c r="AH97" s="43" t="e">
        <f t="shared" si="6"/>
        <v>#N/A</v>
      </c>
      <c r="AI97" s="32" t="e">
        <f t="shared" si="9"/>
        <v>#N/A</v>
      </c>
      <c r="AJ97" s="32" t="e">
        <f t="shared" si="7"/>
        <v>#N/A</v>
      </c>
    </row>
    <row r="98" spans="1:36" x14ac:dyDescent="0.3">
      <c r="A98" s="29" t="e">
        <f t="shared" si="5"/>
        <v>#N/A</v>
      </c>
      <c r="B98" s="43"/>
      <c r="C98" s="43"/>
      <c r="D98" s="44"/>
      <c r="E98" s="43"/>
      <c r="F98" s="32"/>
      <c r="G98" s="32"/>
      <c r="H98" s="32"/>
      <c r="I98" s="43"/>
      <c r="J98" s="43"/>
      <c r="K98" s="32"/>
      <c r="L98" s="44"/>
      <c r="M98" s="44"/>
      <c r="N98" s="32"/>
      <c r="O98" s="32"/>
      <c r="P98" s="32"/>
      <c r="Q98" s="32"/>
      <c r="R98" s="32"/>
      <c r="S98" s="32"/>
      <c r="T98" s="32"/>
      <c r="U98" s="32"/>
      <c r="V98" s="32"/>
      <c r="W98" s="32"/>
      <c r="X98" s="32"/>
      <c r="Y98" s="32"/>
      <c r="Z98" s="43"/>
      <c r="AA98" s="34"/>
      <c r="AB98" s="32"/>
      <c r="AC98" s="44"/>
      <c r="AD98" s="32"/>
      <c r="AE98" s="43"/>
      <c r="AF98" s="43" t="e">
        <f t="shared" si="8"/>
        <v>#N/A</v>
      </c>
      <c r="AH98" s="43" t="e">
        <f t="shared" si="6"/>
        <v>#N/A</v>
      </c>
      <c r="AI98" s="32" t="e">
        <f t="shared" si="9"/>
        <v>#N/A</v>
      </c>
      <c r="AJ98" s="32" t="e">
        <f t="shared" si="7"/>
        <v>#N/A</v>
      </c>
    </row>
    <row r="99" spans="1:36" x14ac:dyDescent="0.3">
      <c r="A99" s="29" t="e">
        <f t="shared" si="5"/>
        <v>#N/A</v>
      </c>
      <c r="B99" s="43"/>
      <c r="C99" s="43"/>
      <c r="D99" s="44"/>
      <c r="E99" s="43"/>
      <c r="F99" s="32"/>
      <c r="G99" s="32"/>
      <c r="H99" s="32"/>
      <c r="I99" s="43"/>
      <c r="J99" s="43"/>
      <c r="K99" s="32"/>
      <c r="L99" s="44"/>
      <c r="M99" s="44"/>
      <c r="N99" s="32"/>
      <c r="O99" s="32"/>
      <c r="P99" s="32"/>
      <c r="Q99" s="32"/>
      <c r="R99" s="32"/>
      <c r="S99" s="32"/>
      <c r="T99" s="32"/>
      <c r="U99" s="32"/>
      <c r="V99" s="32"/>
      <c r="W99" s="32"/>
      <c r="X99" s="32"/>
      <c r="Y99" s="32"/>
      <c r="Z99" s="43"/>
      <c r="AA99" s="34"/>
      <c r="AB99" s="32"/>
      <c r="AC99" s="44"/>
      <c r="AD99" s="32"/>
      <c r="AE99" s="43"/>
      <c r="AF99" s="43" t="e">
        <f t="shared" si="8"/>
        <v>#N/A</v>
      </c>
      <c r="AH99" s="43" t="e">
        <f t="shared" si="6"/>
        <v>#N/A</v>
      </c>
      <c r="AI99" s="32" t="e">
        <f t="shared" si="9"/>
        <v>#N/A</v>
      </c>
      <c r="AJ99" s="32" t="e">
        <f t="shared" si="7"/>
        <v>#N/A</v>
      </c>
    </row>
    <row r="100" spans="1:36" x14ac:dyDescent="0.3">
      <c r="A100" s="29" t="e">
        <f t="shared" si="5"/>
        <v>#N/A</v>
      </c>
      <c r="B100" s="43"/>
      <c r="C100" s="43"/>
      <c r="D100" s="44"/>
      <c r="E100" s="43"/>
      <c r="F100" s="32"/>
      <c r="G100" s="32"/>
      <c r="H100" s="32"/>
      <c r="I100" s="43"/>
      <c r="J100" s="43"/>
      <c r="K100" s="32"/>
      <c r="L100" s="44"/>
      <c r="M100" s="44"/>
      <c r="N100" s="32"/>
      <c r="O100" s="32"/>
      <c r="P100" s="32"/>
      <c r="Q100" s="32"/>
      <c r="R100" s="32"/>
      <c r="S100" s="32"/>
      <c r="T100" s="32"/>
      <c r="U100" s="32"/>
      <c r="V100" s="32"/>
      <c r="W100" s="32"/>
      <c r="X100" s="32"/>
      <c r="Y100" s="32"/>
      <c r="Z100" s="43"/>
      <c r="AA100" s="34"/>
      <c r="AB100" s="32"/>
      <c r="AC100" s="44"/>
      <c r="AD100" s="32"/>
      <c r="AE100" s="43"/>
      <c r="AF100" s="43" t="e">
        <f t="shared" si="8"/>
        <v>#N/A</v>
      </c>
      <c r="AH100" s="43" t="e">
        <f t="shared" si="6"/>
        <v>#N/A</v>
      </c>
      <c r="AI100" s="32" t="e">
        <f t="shared" si="9"/>
        <v>#N/A</v>
      </c>
      <c r="AJ100" s="32" t="e">
        <f t="shared" si="7"/>
        <v>#N/A</v>
      </c>
    </row>
    <row r="101" spans="1:36" x14ac:dyDescent="0.3">
      <c r="A101" s="29" t="e">
        <f t="shared" si="5"/>
        <v>#N/A</v>
      </c>
      <c r="B101" s="43"/>
      <c r="C101" s="43"/>
      <c r="D101" s="44"/>
      <c r="E101" s="43"/>
      <c r="F101" s="32"/>
      <c r="G101" s="32"/>
      <c r="H101" s="32"/>
      <c r="I101" s="43"/>
      <c r="J101" s="43"/>
      <c r="K101" s="32"/>
      <c r="L101" s="44"/>
      <c r="M101" s="44"/>
      <c r="N101" s="32"/>
      <c r="O101" s="32"/>
      <c r="P101" s="32"/>
      <c r="Q101" s="32"/>
      <c r="R101" s="32"/>
      <c r="S101" s="32"/>
      <c r="T101" s="32"/>
      <c r="U101" s="32"/>
      <c r="V101" s="32"/>
      <c r="W101" s="32"/>
      <c r="X101" s="32"/>
      <c r="Y101" s="32"/>
      <c r="Z101" s="43"/>
      <c r="AA101" s="34"/>
      <c r="AB101" s="32"/>
      <c r="AC101" s="44"/>
      <c r="AD101" s="32"/>
      <c r="AE101" s="43"/>
      <c r="AF101" s="43" t="e">
        <f t="shared" si="8"/>
        <v>#N/A</v>
      </c>
      <c r="AH101" s="43" t="e">
        <f t="shared" si="6"/>
        <v>#N/A</v>
      </c>
      <c r="AI101" s="32" t="e">
        <f t="shared" si="9"/>
        <v>#N/A</v>
      </c>
      <c r="AJ101" s="32" t="e">
        <f t="shared" si="7"/>
        <v>#N/A</v>
      </c>
    </row>
    <row r="102" spans="1:36" x14ac:dyDescent="0.3">
      <c r="A102" s="29" t="e">
        <f t="shared" si="5"/>
        <v>#N/A</v>
      </c>
      <c r="B102" s="43"/>
      <c r="C102" s="43"/>
      <c r="D102" s="44"/>
      <c r="E102" s="43"/>
      <c r="F102" s="32"/>
      <c r="G102" s="32"/>
      <c r="H102" s="32"/>
      <c r="I102" s="43"/>
      <c r="J102" s="43"/>
      <c r="K102" s="32"/>
      <c r="L102" s="44"/>
      <c r="M102" s="44"/>
      <c r="N102" s="32"/>
      <c r="O102" s="32"/>
      <c r="P102" s="32"/>
      <c r="Q102" s="32"/>
      <c r="R102" s="32"/>
      <c r="S102" s="32"/>
      <c r="T102" s="32"/>
      <c r="U102" s="32"/>
      <c r="V102" s="32"/>
      <c r="W102" s="32"/>
      <c r="X102" s="32"/>
      <c r="Y102" s="32"/>
      <c r="Z102" s="43"/>
      <c r="AA102" s="34"/>
      <c r="AB102" s="32"/>
      <c r="AC102" s="44"/>
      <c r="AD102" s="32"/>
      <c r="AE102" s="43"/>
      <c r="AF102" s="43" t="e">
        <f t="shared" si="8"/>
        <v>#N/A</v>
      </c>
      <c r="AH102" s="43" t="e">
        <f t="shared" si="6"/>
        <v>#N/A</v>
      </c>
      <c r="AI102" s="32" t="e">
        <f t="shared" si="9"/>
        <v>#N/A</v>
      </c>
      <c r="AJ102" s="32" t="e">
        <f t="shared" si="7"/>
        <v>#N/A</v>
      </c>
    </row>
    <row r="103" spans="1:36" x14ac:dyDescent="0.3">
      <c r="A103" s="29" t="e">
        <f t="shared" si="5"/>
        <v>#N/A</v>
      </c>
      <c r="B103" s="43"/>
      <c r="C103" s="43"/>
      <c r="D103" s="44"/>
      <c r="E103" s="43"/>
      <c r="F103" s="32"/>
      <c r="G103" s="32"/>
      <c r="H103" s="32"/>
      <c r="I103" s="43"/>
      <c r="J103" s="43"/>
      <c r="K103" s="32"/>
      <c r="L103" s="44"/>
      <c r="M103" s="44"/>
      <c r="N103" s="32"/>
      <c r="O103" s="32"/>
      <c r="P103" s="32"/>
      <c r="Q103" s="32"/>
      <c r="R103" s="32"/>
      <c r="S103" s="32"/>
      <c r="T103" s="32"/>
      <c r="U103" s="32"/>
      <c r="V103" s="32"/>
      <c r="W103" s="32"/>
      <c r="X103" s="32"/>
      <c r="Y103" s="32"/>
      <c r="Z103" s="43"/>
      <c r="AA103" s="34"/>
      <c r="AB103" s="32"/>
      <c r="AC103" s="44"/>
      <c r="AD103" s="32"/>
      <c r="AE103" s="43"/>
      <c r="AF103" s="43" t="e">
        <f t="shared" si="8"/>
        <v>#N/A</v>
      </c>
      <c r="AH103" s="43" t="e">
        <f t="shared" si="6"/>
        <v>#N/A</v>
      </c>
      <c r="AI103" s="32" t="e">
        <f t="shared" si="9"/>
        <v>#N/A</v>
      </c>
      <c r="AJ103" s="32" t="e">
        <f t="shared" si="7"/>
        <v>#N/A</v>
      </c>
    </row>
    <row r="104" spans="1:36" x14ac:dyDescent="0.3">
      <c r="A104" s="29" t="e">
        <f t="shared" si="5"/>
        <v>#N/A</v>
      </c>
      <c r="B104" s="43"/>
      <c r="C104" s="43"/>
      <c r="D104" s="44"/>
      <c r="E104" s="43"/>
      <c r="F104" s="32"/>
      <c r="G104" s="32"/>
      <c r="H104" s="32"/>
      <c r="I104" s="43"/>
      <c r="J104" s="43"/>
      <c r="K104" s="32"/>
      <c r="L104" s="44"/>
      <c r="M104" s="44"/>
      <c r="N104" s="32"/>
      <c r="O104" s="32"/>
      <c r="P104" s="32"/>
      <c r="Q104" s="32"/>
      <c r="R104" s="32"/>
      <c r="S104" s="32"/>
      <c r="T104" s="32"/>
      <c r="U104" s="32"/>
      <c r="V104" s="32"/>
      <c r="W104" s="32"/>
      <c r="X104" s="32"/>
      <c r="Y104" s="32"/>
      <c r="Z104" s="43"/>
      <c r="AA104" s="34"/>
      <c r="AB104" s="32"/>
      <c r="AC104" s="44"/>
      <c r="AD104" s="32"/>
      <c r="AE104" s="43"/>
      <c r="AF104" s="43" t="e">
        <f t="shared" si="8"/>
        <v>#N/A</v>
      </c>
      <c r="AH104" s="43" t="e">
        <f t="shared" si="6"/>
        <v>#N/A</v>
      </c>
      <c r="AI104" s="32" t="e">
        <f t="shared" si="9"/>
        <v>#N/A</v>
      </c>
      <c r="AJ104" s="32" t="e">
        <f t="shared" si="7"/>
        <v>#N/A</v>
      </c>
    </row>
    <row r="105" spans="1:36" x14ac:dyDescent="0.3">
      <c r="A105" s="29" t="e">
        <f t="shared" si="5"/>
        <v>#N/A</v>
      </c>
      <c r="B105" s="43"/>
      <c r="C105" s="43"/>
      <c r="D105" s="44"/>
      <c r="E105" s="43"/>
      <c r="F105" s="32"/>
      <c r="G105" s="32"/>
      <c r="H105" s="32"/>
      <c r="I105" s="43"/>
      <c r="J105" s="43"/>
      <c r="K105" s="32"/>
      <c r="L105" s="44"/>
      <c r="M105" s="44"/>
      <c r="N105" s="32"/>
      <c r="O105" s="32"/>
      <c r="P105" s="32"/>
      <c r="Q105" s="32"/>
      <c r="R105" s="32"/>
      <c r="S105" s="32"/>
      <c r="T105" s="32"/>
      <c r="U105" s="32"/>
      <c r="V105" s="32"/>
      <c r="W105" s="32"/>
      <c r="X105" s="32"/>
      <c r="Y105" s="32"/>
      <c r="Z105" s="43"/>
      <c r="AA105" s="34"/>
      <c r="AB105" s="32"/>
      <c r="AC105" s="44"/>
      <c r="AD105" s="32"/>
      <c r="AE105" s="43"/>
      <c r="AF105" s="43" t="e">
        <f t="shared" si="8"/>
        <v>#N/A</v>
      </c>
      <c r="AH105" s="43" t="e">
        <f t="shared" si="6"/>
        <v>#N/A</v>
      </c>
      <c r="AI105" s="32" t="e">
        <f t="shared" si="9"/>
        <v>#N/A</v>
      </c>
      <c r="AJ105" s="32" t="e">
        <f t="shared" si="7"/>
        <v>#N/A</v>
      </c>
    </row>
    <row r="106" spans="1:36" x14ac:dyDescent="0.3">
      <c r="A106" s="29" t="e">
        <f t="shared" si="5"/>
        <v>#N/A</v>
      </c>
      <c r="B106" s="43"/>
      <c r="C106" s="43"/>
      <c r="D106" s="44"/>
      <c r="E106" s="43"/>
      <c r="F106" s="32"/>
      <c r="G106" s="32"/>
      <c r="H106" s="32"/>
      <c r="I106" s="43"/>
      <c r="J106" s="43"/>
      <c r="K106" s="32"/>
      <c r="L106" s="44"/>
      <c r="M106" s="44"/>
      <c r="N106" s="32"/>
      <c r="O106" s="32"/>
      <c r="P106" s="32"/>
      <c r="Q106" s="32"/>
      <c r="R106" s="32"/>
      <c r="S106" s="32"/>
      <c r="T106" s="32"/>
      <c r="U106" s="32"/>
      <c r="V106" s="32"/>
      <c r="W106" s="32"/>
      <c r="X106" s="32"/>
      <c r="Y106" s="32"/>
      <c r="Z106" s="43"/>
      <c r="AA106" s="34"/>
      <c r="AB106" s="32"/>
      <c r="AC106" s="44"/>
      <c r="AD106" s="32"/>
      <c r="AE106" s="43"/>
      <c r="AF106" s="43" t="e">
        <f t="shared" si="8"/>
        <v>#N/A</v>
      </c>
      <c r="AH106" s="43" t="e">
        <f t="shared" si="6"/>
        <v>#N/A</v>
      </c>
      <c r="AI106" s="32" t="e">
        <f t="shared" si="9"/>
        <v>#N/A</v>
      </c>
      <c r="AJ106" s="32" t="e">
        <f t="shared" si="7"/>
        <v>#N/A</v>
      </c>
    </row>
    <row r="107" spans="1:36" x14ac:dyDescent="0.3">
      <c r="A107" s="29" t="e">
        <f t="shared" si="5"/>
        <v>#N/A</v>
      </c>
      <c r="B107" s="43"/>
      <c r="C107" s="43"/>
      <c r="D107" s="44"/>
      <c r="E107" s="43"/>
      <c r="F107" s="32"/>
      <c r="G107" s="32"/>
      <c r="H107" s="32"/>
      <c r="I107" s="43"/>
      <c r="J107" s="43"/>
      <c r="K107" s="32"/>
      <c r="L107" s="44"/>
      <c r="M107" s="44"/>
      <c r="N107" s="32"/>
      <c r="O107" s="32"/>
      <c r="P107" s="32"/>
      <c r="Q107" s="32"/>
      <c r="R107" s="32"/>
      <c r="S107" s="32"/>
      <c r="T107" s="32"/>
      <c r="U107" s="32"/>
      <c r="V107" s="32"/>
      <c r="W107" s="32"/>
      <c r="X107" s="32"/>
      <c r="Y107" s="32"/>
      <c r="Z107" s="43"/>
      <c r="AA107" s="34"/>
      <c r="AB107" s="32"/>
      <c r="AC107" s="44"/>
      <c r="AD107" s="32"/>
      <c r="AE107" s="43"/>
      <c r="AF107" s="43" t="e">
        <f t="shared" si="8"/>
        <v>#N/A</v>
      </c>
      <c r="AH107" s="43" t="e">
        <f t="shared" si="6"/>
        <v>#N/A</v>
      </c>
      <c r="AI107" s="32" t="e">
        <f t="shared" si="9"/>
        <v>#N/A</v>
      </c>
      <c r="AJ107" s="32" t="e">
        <f t="shared" si="7"/>
        <v>#N/A</v>
      </c>
    </row>
    <row r="108" spans="1:36" x14ac:dyDescent="0.3">
      <c r="A108" s="29" t="e">
        <f t="shared" si="5"/>
        <v>#N/A</v>
      </c>
      <c r="B108" s="43"/>
      <c r="C108" s="43"/>
      <c r="D108" s="44"/>
      <c r="E108" s="43"/>
      <c r="F108" s="32"/>
      <c r="G108" s="32"/>
      <c r="H108" s="32"/>
      <c r="I108" s="43"/>
      <c r="J108" s="43"/>
      <c r="K108" s="32"/>
      <c r="L108" s="44"/>
      <c r="M108" s="44"/>
      <c r="N108" s="32"/>
      <c r="O108" s="32"/>
      <c r="P108" s="32"/>
      <c r="Q108" s="32"/>
      <c r="R108" s="32"/>
      <c r="S108" s="32"/>
      <c r="T108" s="32"/>
      <c r="U108" s="32"/>
      <c r="V108" s="32"/>
      <c r="W108" s="32"/>
      <c r="X108" s="32"/>
      <c r="Y108" s="32"/>
      <c r="Z108" s="43"/>
      <c r="AA108" s="34"/>
      <c r="AB108" s="32"/>
      <c r="AC108" s="44"/>
      <c r="AD108" s="32"/>
      <c r="AE108" s="43"/>
      <c r="AF108" s="43" t="e">
        <f t="shared" si="8"/>
        <v>#N/A</v>
      </c>
      <c r="AH108" s="43" t="e">
        <f t="shared" si="6"/>
        <v>#N/A</v>
      </c>
      <c r="AI108" s="32" t="e">
        <f t="shared" si="9"/>
        <v>#N/A</v>
      </c>
      <c r="AJ108" s="32" t="e">
        <f t="shared" si="7"/>
        <v>#N/A</v>
      </c>
    </row>
    <row r="109" spans="1:36" x14ac:dyDescent="0.3">
      <c r="A109" s="29" t="e">
        <f t="shared" si="5"/>
        <v>#N/A</v>
      </c>
      <c r="B109" s="43"/>
      <c r="C109" s="43"/>
      <c r="D109" s="44"/>
      <c r="E109" s="43"/>
      <c r="F109" s="32"/>
      <c r="G109" s="32"/>
      <c r="H109" s="32"/>
      <c r="I109" s="43"/>
      <c r="J109" s="43"/>
      <c r="K109" s="32"/>
      <c r="L109" s="44"/>
      <c r="M109" s="44"/>
      <c r="N109" s="32"/>
      <c r="O109" s="32"/>
      <c r="P109" s="32"/>
      <c r="Q109" s="32"/>
      <c r="R109" s="32"/>
      <c r="S109" s="32"/>
      <c r="T109" s="32"/>
      <c r="U109" s="32"/>
      <c r="V109" s="32"/>
      <c r="W109" s="32"/>
      <c r="X109" s="32"/>
      <c r="Y109" s="32"/>
      <c r="Z109" s="43"/>
      <c r="AA109" s="34"/>
      <c r="AB109" s="32"/>
      <c r="AC109" s="44"/>
      <c r="AD109" s="32"/>
      <c r="AE109" s="43"/>
      <c r="AF109" s="43" t="e">
        <f t="shared" si="8"/>
        <v>#N/A</v>
      </c>
      <c r="AH109" s="43" t="e">
        <f t="shared" si="6"/>
        <v>#N/A</v>
      </c>
      <c r="AI109" s="32" t="e">
        <f t="shared" si="9"/>
        <v>#N/A</v>
      </c>
      <c r="AJ109" s="32" t="e">
        <f t="shared" si="7"/>
        <v>#N/A</v>
      </c>
    </row>
    <row r="110" spans="1:36" x14ac:dyDescent="0.3">
      <c r="A110" s="29" t="e">
        <f t="shared" si="5"/>
        <v>#N/A</v>
      </c>
      <c r="B110" s="43"/>
      <c r="C110" s="43"/>
      <c r="D110" s="44"/>
      <c r="E110" s="43"/>
      <c r="F110" s="32"/>
      <c r="G110" s="32"/>
      <c r="H110" s="32"/>
      <c r="I110" s="43"/>
      <c r="J110" s="43"/>
      <c r="K110" s="32"/>
      <c r="L110" s="44"/>
      <c r="M110" s="44"/>
      <c r="N110" s="32"/>
      <c r="O110" s="32"/>
      <c r="P110" s="32"/>
      <c r="Q110" s="32"/>
      <c r="R110" s="32"/>
      <c r="S110" s="32"/>
      <c r="T110" s="32"/>
      <c r="U110" s="32"/>
      <c r="V110" s="32"/>
      <c r="W110" s="32"/>
      <c r="X110" s="32"/>
      <c r="Y110" s="32"/>
      <c r="Z110" s="43"/>
      <c r="AA110" s="34"/>
      <c r="AB110" s="32"/>
      <c r="AC110" s="44"/>
      <c r="AD110" s="32"/>
      <c r="AE110" s="43"/>
      <c r="AF110" s="43" t="e">
        <f t="shared" si="8"/>
        <v>#N/A</v>
      </c>
      <c r="AH110" s="43" t="e">
        <f t="shared" si="6"/>
        <v>#N/A</v>
      </c>
      <c r="AI110" s="32" t="e">
        <f t="shared" si="9"/>
        <v>#N/A</v>
      </c>
      <c r="AJ110" s="32" t="e">
        <f t="shared" si="7"/>
        <v>#N/A</v>
      </c>
    </row>
    <row r="111" spans="1:36" x14ac:dyDescent="0.3">
      <c r="A111" s="29" t="e">
        <f t="shared" si="5"/>
        <v>#N/A</v>
      </c>
      <c r="B111" s="43"/>
      <c r="C111" s="43"/>
      <c r="D111" s="44"/>
      <c r="E111" s="43"/>
      <c r="F111" s="32"/>
      <c r="G111" s="32"/>
      <c r="H111" s="32"/>
      <c r="I111" s="43"/>
      <c r="J111" s="43"/>
      <c r="K111" s="32"/>
      <c r="L111" s="44"/>
      <c r="M111" s="44"/>
      <c r="N111" s="32"/>
      <c r="O111" s="32"/>
      <c r="P111" s="32"/>
      <c r="Q111" s="32"/>
      <c r="R111" s="32"/>
      <c r="S111" s="32"/>
      <c r="T111" s="32"/>
      <c r="U111" s="32"/>
      <c r="V111" s="32"/>
      <c r="W111" s="32"/>
      <c r="X111" s="32"/>
      <c r="Y111" s="32"/>
      <c r="Z111" s="43"/>
      <c r="AA111" s="34"/>
      <c r="AB111" s="32"/>
      <c r="AC111" s="44"/>
      <c r="AD111" s="32"/>
      <c r="AE111" s="43"/>
      <c r="AF111" s="43" t="e">
        <f t="shared" si="8"/>
        <v>#N/A</v>
      </c>
      <c r="AH111" s="43" t="e">
        <f t="shared" si="6"/>
        <v>#N/A</v>
      </c>
      <c r="AI111" s="32" t="e">
        <f t="shared" si="9"/>
        <v>#N/A</v>
      </c>
      <c r="AJ111" s="32" t="e">
        <f t="shared" si="7"/>
        <v>#N/A</v>
      </c>
    </row>
    <row r="112" spans="1:36" x14ac:dyDescent="0.3">
      <c r="A112" s="29" t="e">
        <f t="shared" si="5"/>
        <v>#N/A</v>
      </c>
      <c r="B112" s="43"/>
      <c r="C112" s="43"/>
      <c r="D112" s="44"/>
      <c r="E112" s="43"/>
      <c r="F112" s="32"/>
      <c r="G112" s="32"/>
      <c r="H112" s="32"/>
      <c r="I112" s="43"/>
      <c r="J112" s="43"/>
      <c r="K112" s="32"/>
      <c r="L112" s="44"/>
      <c r="M112" s="44"/>
      <c r="N112" s="32"/>
      <c r="O112" s="32"/>
      <c r="P112" s="32"/>
      <c r="Q112" s="32"/>
      <c r="R112" s="32"/>
      <c r="S112" s="32"/>
      <c r="T112" s="32"/>
      <c r="U112" s="32"/>
      <c r="V112" s="32"/>
      <c r="W112" s="32"/>
      <c r="X112" s="32"/>
      <c r="Y112" s="32"/>
      <c r="Z112" s="43"/>
      <c r="AA112" s="34"/>
      <c r="AB112" s="32"/>
      <c r="AC112" s="44"/>
      <c r="AD112" s="32"/>
      <c r="AE112" s="43"/>
      <c r="AF112" s="43" t="e">
        <f t="shared" si="8"/>
        <v>#N/A</v>
      </c>
      <c r="AH112" s="43" t="e">
        <f t="shared" si="6"/>
        <v>#N/A</v>
      </c>
      <c r="AI112" s="32" t="e">
        <f t="shared" si="9"/>
        <v>#N/A</v>
      </c>
      <c r="AJ112" s="32" t="e">
        <f t="shared" si="7"/>
        <v>#N/A</v>
      </c>
    </row>
    <row r="113" spans="1:36" x14ac:dyDescent="0.3">
      <c r="A113" s="29" t="e">
        <f t="shared" si="5"/>
        <v>#N/A</v>
      </c>
      <c r="B113" s="43"/>
      <c r="C113" s="43"/>
      <c r="D113" s="44"/>
      <c r="E113" s="43"/>
      <c r="F113" s="32"/>
      <c r="G113" s="32"/>
      <c r="H113" s="32"/>
      <c r="I113" s="43"/>
      <c r="J113" s="43"/>
      <c r="K113" s="32"/>
      <c r="L113" s="44"/>
      <c r="M113" s="44"/>
      <c r="N113" s="32"/>
      <c r="O113" s="32"/>
      <c r="P113" s="32"/>
      <c r="Q113" s="32"/>
      <c r="R113" s="32"/>
      <c r="S113" s="32"/>
      <c r="T113" s="32"/>
      <c r="U113" s="32"/>
      <c r="V113" s="32"/>
      <c r="W113" s="32"/>
      <c r="X113" s="32"/>
      <c r="Y113" s="32"/>
      <c r="Z113" s="43"/>
      <c r="AA113" s="34"/>
      <c r="AB113" s="32"/>
      <c r="AC113" s="44"/>
      <c r="AD113" s="32"/>
      <c r="AE113" s="43"/>
      <c r="AF113" s="43" t="e">
        <f t="shared" si="8"/>
        <v>#N/A</v>
      </c>
      <c r="AH113" s="43" t="e">
        <f t="shared" si="6"/>
        <v>#N/A</v>
      </c>
      <c r="AI113" s="32" t="e">
        <f t="shared" si="9"/>
        <v>#N/A</v>
      </c>
      <c r="AJ113" s="32" t="e">
        <f t="shared" si="7"/>
        <v>#N/A</v>
      </c>
    </row>
    <row r="114" spans="1:36" x14ac:dyDescent="0.3">
      <c r="A114" s="29" t="e">
        <f t="shared" si="5"/>
        <v>#N/A</v>
      </c>
      <c r="B114" s="43"/>
      <c r="C114" s="43"/>
      <c r="D114" s="44"/>
      <c r="E114" s="43"/>
      <c r="F114" s="32"/>
      <c r="G114" s="32"/>
      <c r="H114" s="32"/>
      <c r="I114" s="43"/>
      <c r="J114" s="43"/>
      <c r="K114" s="32"/>
      <c r="L114" s="44"/>
      <c r="M114" s="44"/>
      <c r="N114" s="32"/>
      <c r="O114" s="32"/>
      <c r="P114" s="32"/>
      <c r="Q114" s="32"/>
      <c r="R114" s="32"/>
      <c r="S114" s="32"/>
      <c r="T114" s="32"/>
      <c r="U114" s="32"/>
      <c r="V114" s="32"/>
      <c r="W114" s="32"/>
      <c r="X114" s="32"/>
      <c r="Y114" s="32"/>
      <c r="Z114" s="43"/>
      <c r="AA114" s="34"/>
      <c r="AB114" s="32"/>
      <c r="AC114" s="44"/>
      <c r="AD114" s="32"/>
      <c r="AE114" s="43"/>
      <c r="AF114" s="43" t="e">
        <f t="shared" si="8"/>
        <v>#N/A</v>
      </c>
      <c r="AH114" s="43" t="e">
        <f t="shared" si="6"/>
        <v>#N/A</v>
      </c>
      <c r="AI114" s="32" t="e">
        <f t="shared" si="9"/>
        <v>#N/A</v>
      </c>
      <c r="AJ114" s="32" t="e">
        <f t="shared" si="7"/>
        <v>#N/A</v>
      </c>
    </row>
    <row r="115" spans="1:36" x14ac:dyDescent="0.3">
      <c r="A115" s="29" t="e">
        <f t="shared" si="5"/>
        <v>#N/A</v>
      </c>
      <c r="B115" s="43"/>
      <c r="C115" s="43"/>
      <c r="D115" s="44"/>
      <c r="E115" s="43"/>
      <c r="F115" s="32"/>
      <c r="G115" s="32"/>
      <c r="H115" s="32"/>
      <c r="I115" s="43"/>
      <c r="J115" s="43"/>
      <c r="K115" s="32"/>
      <c r="L115" s="44"/>
      <c r="M115" s="44"/>
      <c r="N115" s="32"/>
      <c r="O115" s="32"/>
      <c r="P115" s="32"/>
      <c r="Q115" s="32"/>
      <c r="R115" s="32"/>
      <c r="S115" s="32"/>
      <c r="T115" s="32"/>
      <c r="U115" s="32"/>
      <c r="V115" s="32"/>
      <c r="W115" s="32"/>
      <c r="X115" s="32"/>
      <c r="Y115" s="32"/>
      <c r="Z115" s="43"/>
      <c r="AA115" s="34"/>
      <c r="AB115" s="32"/>
      <c r="AC115" s="44"/>
      <c r="AD115" s="32"/>
      <c r="AE115" s="43"/>
      <c r="AF115" s="43" t="e">
        <f t="shared" si="8"/>
        <v>#N/A</v>
      </c>
      <c r="AH115" s="43" t="e">
        <f t="shared" si="6"/>
        <v>#N/A</v>
      </c>
      <c r="AI115" s="32" t="e">
        <f t="shared" si="9"/>
        <v>#N/A</v>
      </c>
      <c r="AJ115" s="32" t="e">
        <f t="shared" si="7"/>
        <v>#N/A</v>
      </c>
    </row>
    <row r="116" spans="1:36" x14ac:dyDescent="0.3">
      <c r="A116" s="29" t="e">
        <f t="shared" si="5"/>
        <v>#N/A</v>
      </c>
      <c r="B116" s="43"/>
      <c r="C116" s="43"/>
      <c r="D116" s="44"/>
      <c r="E116" s="43"/>
      <c r="F116" s="32"/>
      <c r="G116" s="32"/>
      <c r="H116" s="32"/>
      <c r="I116" s="43"/>
      <c r="J116" s="43"/>
      <c r="K116" s="32"/>
      <c r="L116" s="44"/>
      <c r="M116" s="44"/>
      <c r="N116" s="32"/>
      <c r="O116" s="32"/>
      <c r="P116" s="32"/>
      <c r="Q116" s="32"/>
      <c r="R116" s="32"/>
      <c r="S116" s="32"/>
      <c r="T116" s="32"/>
      <c r="U116" s="32"/>
      <c r="V116" s="32"/>
      <c r="W116" s="32"/>
      <c r="X116" s="32"/>
      <c r="Y116" s="32"/>
      <c r="Z116" s="43"/>
      <c r="AA116" s="34"/>
      <c r="AB116" s="32"/>
      <c r="AC116" s="44"/>
      <c r="AD116" s="32"/>
      <c r="AE116" s="43"/>
      <c r="AF116" s="43" t="e">
        <f t="shared" si="8"/>
        <v>#N/A</v>
      </c>
      <c r="AH116" s="43" t="e">
        <f t="shared" si="6"/>
        <v>#N/A</v>
      </c>
      <c r="AI116" s="32" t="e">
        <f t="shared" si="9"/>
        <v>#N/A</v>
      </c>
      <c r="AJ116" s="32" t="e">
        <f t="shared" si="7"/>
        <v>#N/A</v>
      </c>
    </row>
    <row r="117" spans="1:36" x14ac:dyDescent="0.3">
      <c r="A117" s="29" t="e">
        <f t="shared" si="5"/>
        <v>#N/A</v>
      </c>
      <c r="B117" s="43"/>
      <c r="C117" s="43"/>
      <c r="D117" s="44"/>
      <c r="E117" s="43"/>
      <c r="F117" s="32"/>
      <c r="G117" s="32"/>
      <c r="H117" s="32"/>
      <c r="I117" s="43"/>
      <c r="J117" s="43"/>
      <c r="K117" s="32"/>
      <c r="L117" s="44"/>
      <c r="M117" s="44"/>
      <c r="N117" s="32"/>
      <c r="O117" s="32"/>
      <c r="P117" s="32"/>
      <c r="Q117" s="32"/>
      <c r="R117" s="32"/>
      <c r="S117" s="32"/>
      <c r="T117" s="32"/>
      <c r="U117" s="32"/>
      <c r="V117" s="32"/>
      <c r="W117" s="32"/>
      <c r="X117" s="32"/>
      <c r="Y117" s="32"/>
      <c r="Z117" s="43"/>
      <c r="AA117" s="34"/>
      <c r="AB117" s="32"/>
      <c r="AC117" s="44"/>
      <c r="AD117" s="32"/>
      <c r="AE117" s="43"/>
      <c r="AF117" s="43" t="e">
        <f t="shared" si="8"/>
        <v>#N/A</v>
      </c>
      <c r="AH117" s="43" t="e">
        <f t="shared" si="6"/>
        <v>#N/A</v>
      </c>
      <c r="AI117" s="32" t="e">
        <f t="shared" si="9"/>
        <v>#N/A</v>
      </c>
      <c r="AJ117" s="32" t="e">
        <f t="shared" si="7"/>
        <v>#N/A</v>
      </c>
    </row>
    <row r="118" spans="1:36" x14ac:dyDescent="0.3">
      <c r="A118" s="29" t="e">
        <f t="shared" si="5"/>
        <v>#N/A</v>
      </c>
      <c r="B118" s="43"/>
      <c r="C118" s="43"/>
      <c r="D118" s="44"/>
      <c r="E118" s="43"/>
      <c r="F118" s="32"/>
      <c r="G118" s="32"/>
      <c r="H118" s="32"/>
      <c r="I118" s="43"/>
      <c r="J118" s="43"/>
      <c r="K118" s="32"/>
      <c r="L118" s="44"/>
      <c r="M118" s="44"/>
      <c r="N118" s="32"/>
      <c r="O118" s="32"/>
      <c r="P118" s="32"/>
      <c r="Q118" s="32"/>
      <c r="R118" s="32"/>
      <c r="S118" s="32"/>
      <c r="T118" s="32"/>
      <c r="U118" s="32"/>
      <c r="V118" s="32"/>
      <c r="W118" s="32"/>
      <c r="X118" s="32"/>
      <c r="Y118" s="32"/>
      <c r="Z118" s="43"/>
      <c r="AA118" s="34"/>
      <c r="AB118" s="32"/>
      <c r="AC118" s="44"/>
      <c r="AD118" s="32"/>
      <c r="AE118" s="43"/>
      <c r="AF118" s="43" t="e">
        <f t="shared" si="8"/>
        <v>#N/A</v>
      </c>
      <c r="AH118" s="43" t="e">
        <f t="shared" si="6"/>
        <v>#N/A</v>
      </c>
      <c r="AI118" s="32" t="e">
        <f t="shared" si="9"/>
        <v>#N/A</v>
      </c>
      <c r="AJ118" s="32" t="e">
        <f t="shared" si="7"/>
        <v>#N/A</v>
      </c>
    </row>
    <row r="119" spans="1:36" x14ac:dyDescent="0.3">
      <c r="A119" s="29" t="e">
        <f t="shared" si="5"/>
        <v>#N/A</v>
      </c>
      <c r="B119" s="43"/>
      <c r="C119" s="43"/>
      <c r="D119" s="44"/>
      <c r="E119" s="43"/>
      <c r="F119" s="32"/>
      <c r="G119" s="32"/>
      <c r="H119" s="32"/>
      <c r="I119" s="43"/>
      <c r="J119" s="43"/>
      <c r="K119" s="32"/>
      <c r="L119" s="44"/>
      <c r="M119" s="44"/>
      <c r="N119" s="32"/>
      <c r="O119" s="32"/>
      <c r="P119" s="32"/>
      <c r="Q119" s="32"/>
      <c r="R119" s="32"/>
      <c r="S119" s="32"/>
      <c r="T119" s="32"/>
      <c r="U119" s="32"/>
      <c r="V119" s="32"/>
      <c r="W119" s="32"/>
      <c r="X119" s="32"/>
      <c r="Y119" s="32"/>
      <c r="Z119" s="43"/>
      <c r="AA119" s="34"/>
      <c r="AB119" s="32"/>
      <c r="AC119" s="44"/>
      <c r="AD119" s="32"/>
      <c r="AE119" s="43"/>
      <c r="AF119" s="43" t="e">
        <f t="shared" si="8"/>
        <v>#N/A</v>
      </c>
      <c r="AH119" s="43" t="e">
        <f t="shared" si="6"/>
        <v>#N/A</v>
      </c>
      <c r="AI119" s="32" t="e">
        <f t="shared" si="9"/>
        <v>#N/A</v>
      </c>
      <c r="AJ119" s="32" t="e">
        <f t="shared" si="7"/>
        <v>#N/A</v>
      </c>
    </row>
    <row r="120" spans="1:36" x14ac:dyDescent="0.3">
      <c r="A120" s="29" t="e">
        <f t="shared" si="5"/>
        <v>#N/A</v>
      </c>
      <c r="B120" s="43"/>
      <c r="C120" s="43"/>
      <c r="D120" s="44"/>
      <c r="E120" s="43"/>
      <c r="F120" s="32"/>
      <c r="G120" s="32"/>
      <c r="H120" s="32"/>
      <c r="I120" s="43"/>
      <c r="J120" s="43"/>
      <c r="K120" s="32"/>
      <c r="L120" s="44"/>
      <c r="M120" s="44"/>
      <c r="N120" s="32"/>
      <c r="O120" s="32"/>
      <c r="P120" s="32"/>
      <c r="Q120" s="32"/>
      <c r="R120" s="32"/>
      <c r="S120" s="32"/>
      <c r="T120" s="32"/>
      <c r="U120" s="32"/>
      <c r="V120" s="32"/>
      <c r="W120" s="32"/>
      <c r="X120" s="32"/>
      <c r="Y120" s="32"/>
      <c r="Z120" s="43"/>
      <c r="AA120" s="34"/>
      <c r="AB120" s="32"/>
      <c r="AC120" s="44"/>
      <c r="AD120" s="32"/>
      <c r="AE120" s="43"/>
      <c r="AF120" s="43" t="e">
        <f t="shared" si="8"/>
        <v>#N/A</v>
      </c>
      <c r="AH120" s="43" t="e">
        <f t="shared" si="6"/>
        <v>#N/A</v>
      </c>
      <c r="AI120" s="32" t="e">
        <f t="shared" si="9"/>
        <v>#N/A</v>
      </c>
      <c r="AJ120" s="32" t="e">
        <f t="shared" si="7"/>
        <v>#N/A</v>
      </c>
    </row>
    <row r="121" spans="1:36" x14ac:dyDescent="0.3">
      <c r="A121" s="29" t="e">
        <f t="shared" si="5"/>
        <v>#N/A</v>
      </c>
      <c r="B121" s="43"/>
      <c r="C121" s="43"/>
      <c r="D121" s="44"/>
      <c r="E121" s="43"/>
      <c r="F121" s="32"/>
      <c r="G121" s="32"/>
      <c r="H121" s="32"/>
      <c r="I121" s="43"/>
      <c r="J121" s="43"/>
      <c r="K121" s="32"/>
      <c r="L121" s="44"/>
      <c r="M121" s="44"/>
      <c r="N121" s="32"/>
      <c r="O121" s="32"/>
      <c r="P121" s="32"/>
      <c r="Q121" s="32"/>
      <c r="R121" s="32"/>
      <c r="S121" s="32"/>
      <c r="T121" s="32"/>
      <c r="U121" s="32"/>
      <c r="V121" s="32"/>
      <c r="W121" s="32"/>
      <c r="X121" s="32"/>
      <c r="Y121" s="32"/>
      <c r="Z121" s="43"/>
      <c r="AA121" s="34"/>
      <c r="AB121" s="32"/>
      <c r="AC121" s="44"/>
      <c r="AD121" s="32"/>
      <c r="AE121" s="43"/>
      <c r="AF121" s="43" t="e">
        <f t="shared" si="8"/>
        <v>#N/A</v>
      </c>
      <c r="AH121" s="43" t="e">
        <f t="shared" si="6"/>
        <v>#N/A</v>
      </c>
      <c r="AI121" s="32" t="e">
        <f t="shared" si="9"/>
        <v>#N/A</v>
      </c>
      <c r="AJ121" s="32" t="e">
        <f t="shared" si="7"/>
        <v>#N/A</v>
      </c>
    </row>
    <row r="122" spans="1:36" x14ac:dyDescent="0.3">
      <c r="A122" s="29" t="e">
        <f t="shared" si="5"/>
        <v>#N/A</v>
      </c>
      <c r="B122" s="43"/>
      <c r="C122" s="43"/>
      <c r="D122" s="44"/>
      <c r="E122" s="43"/>
      <c r="F122" s="32"/>
      <c r="G122" s="32"/>
      <c r="H122" s="32"/>
      <c r="I122" s="43"/>
      <c r="J122" s="43"/>
      <c r="K122" s="32"/>
      <c r="L122" s="44"/>
      <c r="M122" s="44"/>
      <c r="N122" s="32"/>
      <c r="O122" s="32"/>
      <c r="P122" s="32"/>
      <c r="Q122" s="32"/>
      <c r="R122" s="32"/>
      <c r="S122" s="32"/>
      <c r="T122" s="32"/>
      <c r="U122" s="32"/>
      <c r="V122" s="32"/>
      <c r="W122" s="32"/>
      <c r="X122" s="32"/>
      <c r="Y122" s="32"/>
      <c r="Z122" s="43"/>
      <c r="AA122" s="34"/>
      <c r="AB122" s="32"/>
      <c r="AC122" s="44"/>
      <c r="AD122" s="32"/>
      <c r="AE122" s="43"/>
      <c r="AF122" s="43" t="e">
        <f t="shared" si="8"/>
        <v>#N/A</v>
      </c>
      <c r="AH122" s="43" t="e">
        <f t="shared" si="6"/>
        <v>#N/A</v>
      </c>
      <c r="AI122" s="32" t="e">
        <f t="shared" si="9"/>
        <v>#N/A</v>
      </c>
      <c r="AJ122" s="32" t="e">
        <f t="shared" si="7"/>
        <v>#N/A</v>
      </c>
    </row>
    <row r="123" spans="1:36" x14ac:dyDescent="0.3">
      <c r="A123" s="29" t="e">
        <f t="shared" si="5"/>
        <v>#N/A</v>
      </c>
      <c r="B123" s="43"/>
      <c r="C123" s="43"/>
      <c r="D123" s="44"/>
      <c r="E123" s="43"/>
      <c r="F123" s="32"/>
      <c r="G123" s="32"/>
      <c r="H123" s="32"/>
      <c r="I123" s="43"/>
      <c r="J123" s="43"/>
      <c r="K123" s="32"/>
      <c r="L123" s="44"/>
      <c r="M123" s="44"/>
      <c r="N123" s="32"/>
      <c r="O123" s="32"/>
      <c r="P123" s="32"/>
      <c r="Q123" s="32"/>
      <c r="R123" s="32"/>
      <c r="S123" s="32"/>
      <c r="T123" s="32"/>
      <c r="U123" s="32"/>
      <c r="V123" s="32"/>
      <c r="W123" s="32"/>
      <c r="X123" s="32"/>
      <c r="Y123" s="32"/>
      <c r="Z123" s="43"/>
      <c r="AA123" s="34"/>
      <c r="AB123" s="32"/>
      <c r="AC123" s="44"/>
      <c r="AD123" s="32"/>
      <c r="AE123" s="43"/>
      <c r="AF123" s="43" t="e">
        <f t="shared" si="8"/>
        <v>#N/A</v>
      </c>
      <c r="AH123" s="43" t="e">
        <f t="shared" si="6"/>
        <v>#N/A</v>
      </c>
      <c r="AI123" s="32" t="e">
        <f t="shared" si="9"/>
        <v>#N/A</v>
      </c>
      <c r="AJ123" s="32" t="e">
        <f t="shared" si="7"/>
        <v>#N/A</v>
      </c>
    </row>
    <row r="124" spans="1:36" x14ac:dyDescent="0.3">
      <c r="A124" s="29" t="e">
        <f t="shared" si="5"/>
        <v>#N/A</v>
      </c>
      <c r="B124" s="43"/>
      <c r="C124" s="43"/>
      <c r="D124" s="44"/>
      <c r="E124" s="43"/>
      <c r="F124" s="32"/>
      <c r="G124" s="32"/>
      <c r="H124" s="32"/>
      <c r="I124" s="43"/>
      <c r="J124" s="43"/>
      <c r="K124" s="32"/>
      <c r="L124" s="44"/>
      <c r="M124" s="44"/>
      <c r="N124" s="32"/>
      <c r="O124" s="32"/>
      <c r="P124" s="32"/>
      <c r="Q124" s="32"/>
      <c r="R124" s="32"/>
      <c r="S124" s="32"/>
      <c r="T124" s="32"/>
      <c r="U124" s="32"/>
      <c r="V124" s="32"/>
      <c r="W124" s="32"/>
      <c r="X124" s="32"/>
      <c r="Y124" s="32"/>
      <c r="Z124" s="43"/>
      <c r="AA124" s="34"/>
      <c r="AB124" s="32"/>
      <c r="AC124" s="44"/>
      <c r="AD124" s="32"/>
      <c r="AE124" s="43"/>
      <c r="AF124" s="43" t="e">
        <f t="shared" si="8"/>
        <v>#N/A</v>
      </c>
      <c r="AH124" s="43" t="e">
        <f t="shared" si="6"/>
        <v>#N/A</v>
      </c>
      <c r="AI124" s="32" t="e">
        <f t="shared" si="9"/>
        <v>#N/A</v>
      </c>
      <c r="AJ124" s="32" t="e">
        <f t="shared" si="7"/>
        <v>#N/A</v>
      </c>
    </row>
    <row r="125" spans="1:36" x14ac:dyDescent="0.3">
      <c r="A125" s="29" t="e">
        <f t="shared" si="5"/>
        <v>#N/A</v>
      </c>
      <c r="B125" s="43"/>
      <c r="C125" s="43"/>
      <c r="D125" s="44"/>
      <c r="E125" s="43"/>
      <c r="F125" s="32"/>
      <c r="G125" s="32"/>
      <c r="H125" s="32"/>
      <c r="I125" s="43"/>
      <c r="J125" s="43"/>
      <c r="K125" s="32"/>
      <c r="L125" s="44"/>
      <c r="M125" s="44"/>
      <c r="N125" s="32"/>
      <c r="O125" s="32"/>
      <c r="P125" s="32"/>
      <c r="Q125" s="32"/>
      <c r="R125" s="32"/>
      <c r="S125" s="32"/>
      <c r="T125" s="32"/>
      <c r="U125" s="32"/>
      <c r="V125" s="32"/>
      <c r="W125" s="32"/>
      <c r="X125" s="32"/>
      <c r="Y125" s="32"/>
      <c r="Z125" s="43"/>
      <c r="AA125" s="34"/>
      <c r="AB125" s="32"/>
      <c r="AC125" s="44"/>
      <c r="AD125" s="32"/>
      <c r="AE125" s="43"/>
      <c r="AF125" s="43" t="e">
        <f t="shared" si="8"/>
        <v>#N/A</v>
      </c>
      <c r="AH125" s="43" t="e">
        <f t="shared" si="6"/>
        <v>#N/A</v>
      </c>
      <c r="AI125" s="32" t="e">
        <f t="shared" si="9"/>
        <v>#N/A</v>
      </c>
      <c r="AJ125" s="32" t="e">
        <f t="shared" si="7"/>
        <v>#N/A</v>
      </c>
    </row>
    <row r="126" spans="1:36" x14ac:dyDescent="0.3">
      <c r="A126" s="29" t="e">
        <f t="shared" si="5"/>
        <v>#N/A</v>
      </c>
      <c r="B126" s="43"/>
      <c r="C126" s="43"/>
      <c r="D126" s="44"/>
      <c r="E126" s="43"/>
      <c r="F126" s="32"/>
      <c r="G126" s="32"/>
      <c r="H126" s="32"/>
      <c r="I126" s="43"/>
      <c r="J126" s="43"/>
      <c r="K126" s="32"/>
      <c r="L126" s="44"/>
      <c r="M126" s="44"/>
      <c r="N126" s="32"/>
      <c r="O126" s="32"/>
      <c r="P126" s="32"/>
      <c r="Q126" s="32"/>
      <c r="R126" s="32"/>
      <c r="S126" s="32"/>
      <c r="T126" s="32"/>
      <c r="U126" s="32"/>
      <c r="V126" s="32"/>
      <c r="W126" s="32"/>
      <c r="X126" s="32"/>
      <c r="Y126" s="32"/>
      <c r="Z126" s="43"/>
      <c r="AA126" s="34"/>
      <c r="AB126" s="32"/>
      <c r="AC126" s="44"/>
      <c r="AD126" s="32"/>
      <c r="AE126" s="43"/>
      <c r="AF126" s="43" t="e">
        <f t="shared" si="8"/>
        <v>#N/A</v>
      </c>
      <c r="AH126" s="43" t="e">
        <f t="shared" si="6"/>
        <v>#N/A</v>
      </c>
      <c r="AI126" s="32" t="e">
        <f t="shared" si="9"/>
        <v>#N/A</v>
      </c>
      <c r="AJ126" s="32" t="e">
        <f t="shared" si="7"/>
        <v>#N/A</v>
      </c>
    </row>
    <row r="127" spans="1:36" x14ac:dyDescent="0.3">
      <c r="A127" s="29" t="e">
        <f t="shared" si="5"/>
        <v>#N/A</v>
      </c>
      <c r="B127" s="43"/>
      <c r="C127" s="43"/>
      <c r="D127" s="44"/>
      <c r="E127" s="43"/>
      <c r="F127" s="32"/>
      <c r="G127" s="32"/>
      <c r="H127" s="32"/>
      <c r="I127" s="43"/>
      <c r="J127" s="43"/>
      <c r="K127" s="32"/>
      <c r="L127" s="44"/>
      <c r="M127" s="44"/>
      <c r="N127" s="32"/>
      <c r="O127" s="32"/>
      <c r="P127" s="32"/>
      <c r="Q127" s="32"/>
      <c r="R127" s="32"/>
      <c r="S127" s="32"/>
      <c r="T127" s="32"/>
      <c r="U127" s="32"/>
      <c r="V127" s="32"/>
      <c r="W127" s="32"/>
      <c r="X127" s="32"/>
      <c r="Y127" s="32"/>
      <c r="Z127" s="43"/>
      <c r="AA127" s="34"/>
      <c r="AB127" s="32"/>
      <c r="AC127" s="44"/>
      <c r="AD127" s="32"/>
      <c r="AE127" s="43"/>
      <c r="AF127" s="43" t="e">
        <f t="shared" si="8"/>
        <v>#N/A</v>
      </c>
      <c r="AH127" s="43" t="e">
        <f t="shared" si="6"/>
        <v>#N/A</v>
      </c>
      <c r="AI127" s="32" t="e">
        <f t="shared" si="9"/>
        <v>#N/A</v>
      </c>
      <c r="AJ127" s="32" t="e">
        <f t="shared" si="7"/>
        <v>#N/A</v>
      </c>
    </row>
    <row r="128" spans="1:36" x14ac:dyDescent="0.3">
      <c r="A128" s="29" t="e">
        <f t="shared" si="5"/>
        <v>#N/A</v>
      </c>
      <c r="B128" s="43"/>
      <c r="C128" s="43"/>
      <c r="D128" s="44"/>
      <c r="E128" s="43"/>
      <c r="F128" s="32"/>
      <c r="G128" s="32"/>
      <c r="H128" s="32"/>
      <c r="I128" s="43"/>
      <c r="J128" s="43"/>
      <c r="K128" s="32"/>
      <c r="L128" s="44"/>
      <c r="M128" s="44"/>
      <c r="N128" s="32"/>
      <c r="O128" s="32"/>
      <c r="P128" s="32"/>
      <c r="Q128" s="32"/>
      <c r="R128" s="32"/>
      <c r="S128" s="32"/>
      <c r="T128" s="32"/>
      <c r="U128" s="32"/>
      <c r="V128" s="32"/>
      <c r="W128" s="32"/>
      <c r="X128" s="32"/>
      <c r="Y128" s="32"/>
      <c r="Z128" s="43"/>
      <c r="AA128" s="34"/>
      <c r="AB128" s="32"/>
      <c r="AC128" s="44"/>
      <c r="AD128" s="32"/>
      <c r="AE128" s="43"/>
      <c r="AF128" s="43" t="e">
        <f t="shared" si="8"/>
        <v>#N/A</v>
      </c>
      <c r="AH128" s="43" t="e">
        <f t="shared" si="6"/>
        <v>#N/A</v>
      </c>
      <c r="AI128" s="32" t="e">
        <f t="shared" si="9"/>
        <v>#N/A</v>
      </c>
      <c r="AJ128" s="32" t="e">
        <f t="shared" si="7"/>
        <v>#N/A</v>
      </c>
    </row>
    <row r="129" spans="1:36" x14ac:dyDescent="0.3">
      <c r="A129" s="29" t="e">
        <f t="shared" si="5"/>
        <v>#N/A</v>
      </c>
      <c r="B129" s="43"/>
      <c r="C129" s="43"/>
      <c r="D129" s="44"/>
      <c r="E129" s="43"/>
      <c r="F129" s="32"/>
      <c r="G129" s="32"/>
      <c r="H129" s="32"/>
      <c r="I129" s="43"/>
      <c r="J129" s="43"/>
      <c r="K129" s="32"/>
      <c r="L129" s="44"/>
      <c r="M129" s="44"/>
      <c r="N129" s="32"/>
      <c r="O129" s="32"/>
      <c r="P129" s="32"/>
      <c r="Q129" s="32"/>
      <c r="R129" s="32"/>
      <c r="S129" s="32"/>
      <c r="T129" s="32"/>
      <c r="U129" s="32"/>
      <c r="V129" s="32"/>
      <c r="W129" s="32"/>
      <c r="X129" s="32"/>
      <c r="Y129" s="32"/>
      <c r="Z129" s="43"/>
      <c r="AA129" s="34"/>
      <c r="AB129" s="32"/>
      <c r="AC129" s="44"/>
      <c r="AD129" s="32"/>
      <c r="AE129" s="43"/>
      <c r="AF129" s="43" t="e">
        <f t="shared" si="8"/>
        <v>#N/A</v>
      </c>
      <c r="AH129" s="43" t="e">
        <f t="shared" si="6"/>
        <v>#N/A</v>
      </c>
      <c r="AI129" s="32" t="e">
        <f t="shared" si="9"/>
        <v>#N/A</v>
      </c>
      <c r="AJ129" s="32" t="e">
        <f t="shared" si="7"/>
        <v>#N/A</v>
      </c>
    </row>
    <row r="130" spans="1:36" x14ac:dyDescent="0.3">
      <c r="A130" s="29" t="e">
        <f t="shared" si="5"/>
        <v>#N/A</v>
      </c>
      <c r="B130" s="43"/>
      <c r="C130" s="43"/>
      <c r="D130" s="44"/>
      <c r="E130" s="43"/>
      <c r="F130" s="32"/>
      <c r="G130" s="32"/>
      <c r="H130" s="32"/>
      <c r="I130" s="43"/>
      <c r="J130" s="43"/>
      <c r="K130" s="32"/>
      <c r="L130" s="44"/>
      <c r="M130" s="44"/>
      <c r="N130" s="32"/>
      <c r="O130" s="32"/>
      <c r="P130" s="32"/>
      <c r="Q130" s="32"/>
      <c r="R130" s="32"/>
      <c r="S130" s="32"/>
      <c r="T130" s="32"/>
      <c r="U130" s="32"/>
      <c r="V130" s="32"/>
      <c r="W130" s="32"/>
      <c r="X130" s="32"/>
      <c r="Y130" s="32"/>
      <c r="Z130" s="43"/>
      <c r="AA130" s="34"/>
      <c r="AB130" s="32"/>
      <c r="AC130" s="44"/>
      <c r="AD130" s="32"/>
      <c r="AE130" s="43"/>
      <c r="AF130" s="43" t="e">
        <f t="shared" si="8"/>
        <v>#N/A</v>
      </c>
      <c r="AH130" s="43" t="e">
        <f t="shared" si="6"/>
        <v>#N/A</v>
      </c>
      <c r="AI130" s="32" t="e">
        <f t="shared" si="9"/>
        <v>#N/A</v>
      </c>
      <c r="AJ130" s="32" t="e">
        <f t="shared" si="7"/>
        <v>#N/A</v>
      </c>
    </row>
    <row r="131" spans="1:36" x14ac:dyDescent="0.3">
      <c r="A131" s="29" t="e">
        <f t="shared" si="5"/>
        <v>#N/A</v>
      </c>
      <c r="B131" s="43"/>
      <c r="C131" s="43"/>
      <c r="D131" s="44"/>
      <c r="E131" s="43"/>
      <c r="F131" s="32"/>
      <c r="G131" s="32"/>
      <c r="H131" s="32"/>
      <c r="I131" s="43"/>
      <c r="J131" s="43"/>
      <c r="K131" s="32"/>
      <c r="L131" s="44"/>
      <c r="M131" s="44"/>
      <c r="N131" s="32"/>
      <c r="O131" s="32"/>
      <c r="P131" s="32"/>
      <c r="Q131" s="32"/>
      <c r="R131" s="32"/>
      <c r="S131" s="32"/>
      <c r="T131" s="32"/>
      <c r="U131" s="32"/>
      <c r="V131" s="32"/>
      <c r="W131" s="32"/>
      <c r="X131" s="32"/>
      <c r="Y131" s="32"/>
      <c r="Z131" s="43"/>
      <c r="AA131" s="34"/>
      <c r="AB131" s="32"/>
      <c r="AC131" s="44"/>
      <c r="AD131" s="32"/>
      <c r="AE131" s="43"/>
      <c r="AF131" s="43" t="e">
        <f t="shared" si="8"/>
        <v>#N/A</v>
      </c>
      <c r="AH131" s="43" t="e">
        <f t="shared" si="6"/>
        <v>#N/A</v>
      </c>
      <c r="AI131" s="32" t="e">
        <f t="shared" si="9"/>
        <v>#N/A</v>
      </c>
      <c r="AJ131" s="32" t="e">
        <f t="shared" si="7"/>
        <v>#N/A</v>
      </c>
    </row>
    <row r="132" spans="1:36" x14ac:dyDescent="0.3">
      <c r="A132" s="29" t="e">
        <f t="shared" si="5"/>
        <v>#N/A</v>
      </c>
      <c r="B132" s="43"/>
      <c r="C132" s="43"/>
      <c r="D132" s="44"/>
      <c r="E132" s="43"/>
      <c r="F132" s="32"/>
      <c r="G132" s="32"/>
      <c r="H132" s="32"/>
      <c r="I132" s="43"/>
      <c r="J132" s="43"/>
      <c r="K132" s="32"/>
      <c r="L132" s="44"/>
      <c r="M132" s="44"/>
      <c r="N132" s="32"/>
      <c r="O132" s="32"/>
      <c r="P132" s="32"/>
      <c r="Q132" s="32"/>
      <c r="R132" s="32"/>
      <c r="S132" s="32"/>
      <c r="T132" s="32"/>
      <c r="U132" s="32"/>
      <c r="V132" s="32"/>
      <c r="W132" s="32"/>
      <c r="X132" s="32"/>
      <c r="Y132" s="32"/>
      <c r="Z132" s="43"/>
      <c r="AA132" s="34"/>
      <c r="AB132" s="32"/>
      <c r="AC132" s="44"/>
      <c r="AD132" s="32"/>
      <c r="AE132" s="43"/>
      <c r="AF132" s="43" t="e">
        <f t="shared" si="8"/>
        <v>#N/A</v>
      </c>
      <c r="AH132" s="43" t="e">
        <f t="shared" si="6"/>
        <v>#N/A</v>
      </c>
      <c r="AI132" s="32" t="e">
        <f t="shared" si="9"/>
        <v>#N/A</v>
      </c>
      <c r="AJ132" s="32" t="e">
        <f t="shared" si="7"/>
        <v>#N/A</v>
      </c>
    </row>
    <row r="133" spans="1:36" x14ac:dyDescent="0.3">
      <c r="A133" s="29" t="e">
        <f t="shared" si="5"/>
        <v>#N/A</v>
      </c>
      <c r="B133" s="43"/>
      <c r="C133" s="43"/>
      <c r="D133" s="44"/>
      <c r="E133" s="43"/>
      <c r="F133" s="32"/>
      <c r="G133" s="32"/>
      <c r="H133" s="32"/>
      <c r="I133" s="43"/>
      <c r="J133" s="43"/>
      <c r="K133" s="32"/>
      <c r="L133" s="44"/>
      <c r="M133" s="44"/>
      <c r="N133" s="32"/>
      <c r="O133" s="32"/>
      <c r="P133" s="32"/>
      <c r="Q133" s="32"/>
      <c r="R133" s="32"/>
      <c r="S133" s="32"/>
      <c r="T133" s="32"/>
      <c r="U133" s="32"/>
      <c r="V133" s="32"/>
      <c r="W133" s="32"/>
      <c r="X133" s="32"/>
      <c r="Y133" s="32"/>
      <c r="Z133" s="43"/>
      <c r="AA133" s="34"/>
      <c r="AB133" s="32"/>
      <c r="AC133" s="44"/>
      <c r="AD133" s="32"/>
      <c r="AE133" s="43"/>
      <c r="AF133" s="43" t="e">
        <f t="shared" si="8"/>
        <v>#N/A</v>
      </c>
      <c r="AH133" s="43" t="e">
        <f t="shared" si="6"/>
        <v>#N/A</v>
      </c>
      <c r="AI133" s="32" t="e">
        <f t="shared" si="9"/>
        <v>#N/A</v>
      </c>
      <c r="AJ133" s="32" t="e">
        <f t="shared" si="7"/>
        <v>#N/A</v>
      </c>
    </row>
    <row r="134" spans="1:36" x14ac:dyDescent="0.3">
      <c r="A134" s="29" t="e">
        <f t="shared" ref="A134:A197" si="10">IF(COUNTA(B134:AE134)&gt;0,"x",NA())</f>
        <v>#N/A</v>
      </c>
      <c r="B134" s="43"/>
      <c r="C134" s="43"/>
      <c r="D134" s="44"/>
      <c r="E134" s="43"/>
      <c r="F134" s="32"/>
      <c r="G134" s="32"/>
      <c r="H134" s="32"/>
      <c r="I134" s="43"/>
      <c r="J134" s="43"/>
      <c r="K134" s="32"/>
      <c r="L134" s="44"/>
      <c r="M134" s="44"/>
      <c r="N134" s="32"/>
      <c r="O134" s="32"/>
      <c r="P134" s="32"/>
      <c r="Q134" s="32"/>
      <c r="R134" s="32"/>
      <c r="S134" s="32"/>
      <c r="T134" s="32"/>
      <c r="U134" s="32"/>
      <c r="V134" s="32"/>
      <c r="W134" s="32"/>
      <c r="X134" s="32"/>
      <c r="Y134" s="32"/>
      <c r="Z134" s="43"/>
      <c r="AA134" s="34"/>
      <c r="AB134" s="32"/>
      <c r="AC134" s="44"/>
      <c r="AD134" s="32"/>
      <c r="AE134" s="43"/>
      <c r="AF134" s="43" t="e">
        <f t="shared" si="8"/>
        <v>#N/A</v>
      </c>
      <c r="AH134" s="43" t="e">
        <f t="shared" ref="AH134:AH197" si="11">IF(ISBLANK(C134),NA(),"FIELD MUST BE COMPLETED BY HEALTH DEPT.")</f>
        <v>#N/A</v>
      </c>
      <c r="AI134" s="32" t="e">
        <f t="shared" si="9"/>
        <v>#N/A</v>
      </c>
      <c r="AJ134" s="32" t="e">
        <f t="shared" ref="AJ134:AJ197" si="12">IF(AND(ISBLANK(V134),ISBLANK(W134)),NA(),_xlfn.TEXTJOIN(";",TRUE,V134:W134))</f>
        <v>#N/A</v>
      </c>
    </row>
    <row r="135" spans="1:36" x14ac:dyDescent="0.3">
      <c r="A135" s="29" t="e">
        <f t="shared" si="10"/>
        <v>#N/A</v>
      </c>
      <c r="B135" s="43"/>
      <c r="C135" s="43"/>
      <c r="D135" s="44"/>
      <c r="E135" s="43"/>
      <c r="F135" s="32"/>
      <c r="G135" s="32"/>
      <c r="H135" s="32"/>
      <c r="I135" s="43"/>
      <c r="J135" s="43"/>
      <c r="K135" s="32"/>
      <c r="L135" s="44"/>
      <c r="M135" s="44"/>
      <c r="N135" s="32"/>
      <c r="O135" s="32"/>
      <c r="P135" s="32"/>
      <c r="Q135" s="32"/>
      <c r="R135" s="32"/>
      <c r="S135" s="32"/>
      <c r="T135" s="32"/>
      <c r="U135" s="32"/>
      <c r="V135" s="32"/>
      <c r="W135" s="32"/>
      <c r="X135" s="32"/>
      <c r="Y135" s="32"/>
      <c r="Z135" s="43"/>
      <c r="AA135" s="34"/>
      <c r="AB135" s="32"/>
      <c r="AC135" s="44"/>
      <c r="AD135" s="32"/>
      <c r="AE135" s="43"/>
      <c r="AF135" s="43" t="e">
        <f t="shared" ref="AF135:AF198" si="13">IF(ISBLANK(C135),NA(),"FIELD MUST BE COMPLETED BY HEALTH DEPT.")</f>
        <v>#N/A</v>
      </c>
      <c r="AH135" s="43" t="e">
        <f t="shared" si="11"/>
        <v>#N/A</v>
      </c>
      <c r="AI135" s="32" t="e">
        <f t="shared" ref="AI135:AI198" si="14">IF(AND(ISBLANK(R135),ISBLANK(S135)),NA(),_xlfn.TEXTJOIN(";",TRUE,R135:S135))</f>
        <v>#N/A</v>
      </c>
      <c r="AJ135" s="32" t="e">
        <f t="shared" si="12"/>
        <v>#N/A</v>
      </c>
    </row>
    <row r="136" spans="1:36" x14ac:dyDescent="0.3">
      <c r="A136" s="29" t="e">
        <f t="shared" si="10"/>
        <v>#N/A</v>
      </c>
      <c r="B136" s="43"/>
      <c r="C136" s="43"/>
      <c r="D136" s="44"/>
      <c r="E136" s="43"/>
      <c r="F136" s="32"/>
      <c r="G136" s="32"/>
      <c r="H136" s="32"/>
      <c r="I136" s="43"/>
      <c r="J136" s="43"/>
      <c r="K136" s="32"/>
      <c r="L136" s="44"/>
      <c r="M136" s="44"/>
      <c r="N136" s="32"/>
      <c r="O136" s="32"/>
      <c r="P136" s="32"/>
      <c r="Q136" s="32"/>
      <c r="R136" s="32"/>
      <c r="S136" s="32"/>
      <c r="T136" s="32"/>
      <c r="U136" s="32"/>
      <c r="V136" s="32"/>
      <c r="W136" s="32"/>
      <c r="X136" s="32"/>
      <c r="Y136" s="32"/>
      <c r="Z136" s="43"/>
      <c r="AA136" s="34"/>
      <c r="AB136" s="32"/>
      <c r="AC136" s="44"/>
      <c r="AD136" s="32"/>
      <c r="AE136" s="43"/>
      <c r="AF136" s="43" t="e">
        <f t="shared" si="13"/>
        <v>#N/A</v>
      </c>
      <c r="AH136" s="43" t="e">
        <f t="shared" si="11"/>
        <v>#N/A</v>
      </c>
      <c r="AI136" s="32" t="e">
        <f t="shared" si="14"/>
        <v>#N/A</v>
      </c>
      <c r="AJ136" s="32" t="e">
        <f t="shared" si="12"/>
        <v>#N/A</v>
      </c>
    </row>
    <row r="137" spans="1:36" x14ac:dyDescent="0.3">
      <c r="A137" s="29" t="e">
        <f t="shared" si="10"/>
        <v>#N/A</v>
      </c>
      <c r="B137" s="43"/>
      <c r="C137" s="43"/>
      <c r="D137" s="44"/>
      <c r="E137" s="43"/>
      <c r="F137" s="32"/>
      <c r="G137" s="32"/>
      <c r="H137" s="32"/>
      <c r="I137" s="43"/>
      <c r="J137" s="43"/>
      <c r="K137" s="32"/>
      <c r="L137" s="44"/>
      <c r="M137" s="44"/>
      <c r="N137" s="32"/>
      <c r="O137" s="32"/>
      <c r="P137" s="32"/>
      <c r="Q137" s="32"/>
      <c r="R137" s="32"/>
      <c r="S137" s="32"/>
      <c r="T137" s="32"/>
      <c r="U137" s="32"/>
      <c r="V137" s="32"/>
      <c r="W137" s="32"/>
      <c r="X137" s="32"/>
      <c r="Y137" s="32"/>
      <c r="Z137" s="43"/>
      <c r="AA137" s="34"/>
      <c r="AB137" s="32"/>
      <c r="AC137" s="44"/>
      <c r="AD137" s="32"/>
      <c r="AE137" s="43"/>
      <c r="AF137" s="43" t="e">
        <f t="shared" si="13"/>
        <v>#N/A</v>
      </c>
      <c r="AH137" s="43" t="e">
        <f t="shared" si="11"/>
        <v>#N/A</v>
      </c>
      <c r="AI137" s="32" t="e">
        <f t="shared" si="14"/>
        <v>#N/A</v>
      </c>
      <c r="AJ137" s="32" t="e">
        <f t="shared" si="12"/>
        <v>#N/A</v>
      </c>
    </row>
    <row r="138" spans="1:36" x14ac:dyDescent="0.3">
      <c r="A138" s="29" t="e">
        <f t="shared" si="10"/>
        <v>#N/A</v>
      </c>
      <c r="B138" s="43"/>
      <c r="C138" s="43"/>
      <c r="D138" s="44"/>
      <c r="E138" s="43"/>
      <c r="F138" s="32"/>
      <c r="G138" s="32"/>
      <c r="H138" s="32"/>
      <c r="I138" s="43"/>
      <c r="J138" s="43"/>
      <c r="K138" s="32"/>
      <c r="L138" s="44"/>
      <c r="M138" s="44"/>
      <c r="N138" s="32"/>
      <c r="O138" s="32"/>
      <c r="P138" s="32"/>
      <c r="Q138" s="32"/>
      <c r="R138" s="32"/>
      <c r="S138" s="32"/>
      <c r="T138" s="32"/>
      <c r="U138" s="32"/>
      <c r="V138" s="32"/>
      <c r="W138" s="32"/>
      <c r="X138" s="32"/>
      <c r="Y138" s="32"/>
      <c r="Z138" s="43"/>
      <c r="AA138" s="34"/>
      <c r="AB138" s="32"/>
      <c r="AC138" s="44"/>
      <c r="AD138" s="32"/>
      <c r="AE138" s="43"/>
      <c r="AF138" s="43" t="e">
        <f t="shared" si="13"/>
        <v>#N/A</v>
      </c>
      <c r="AH138" s="43" t="e">
        <f t="shared" si="11"/>
        <v>#N/A</v>
      </c>
      <c r="AI138" s="32" t="e">
        <f t="shared" si="14"/>
        <v>#N/A</v>
      </c>
      <c r="AJ138" s="32" t="e">
        <f t="shared" si="12"/>
        <v>#N/A</v>
      </c>
    </row>
    <row r="139" spans="1:36" x14ac:dyDescent="0.3">
      <c r="A139" s="29" t="e">
        <f t="shared" si="10"/>
        <v>#N/A</v>
      </c>
      <c r="B139" s="43"/>
      <c r="C139" s="43"/>
      <c r="D139" s="44"/>
      <c r="E139" s="43"/>
      <c r="F139" s="32"/>
      <c r="G139" s="32"/>
      <c r="H139" s="32"/>
      <c r="I139" s="43"/>
      <c r="J139" s="43"/>
      <c r="K139" s="32"/>
      <c r="L139" s="44"/>
      <c r="M139" s="44"/>
      <c r="N139" s="32"/>
      <c r="O139" s="32"/>
      <c r="P139" s="32"/>
      <c r="Q139" s="32"/>
      <c r="R139" s="32"/>
      <c r="S139" s="32"/>
      <c r="T139" s="32"/>
      <c r="U139" s="32"/>
      <c r="V139" s="32"/>
      <c r="W139" s="32"/>
      <c r="X139" s="32"/>
      <c r="Y139" s="32"/>
      <c r="Z139" s="43"/>
      <c r="AA139" s="34"/>
      <c r="AB139" s="32"/>
      <c r="AC139" s="44"/>
      <c r="AD139" s="32"/>
      <c r="AE139" s="43"/>
      <c r="AF139" s="43" t="e">
        <f t="shared" si="13"/>
        <v>#N/A</v>
      </c>
      <c r="AH139" s="43" t="e">
        <f t="shared" si="11"/>
        <v>#N/A</v>
      </c>
      <c r="AI139" s="32" t="e">
        <f t="shared" si="14"/>
        <v>#N/A</v>
      </c>
      <c r="AJ139" s="32" t="e">
        <f t="shared" si="12"/>
        <v>#N/A</v>
      </c>
    </row>
    <row r="140" spans="1:36" x14ac:dyDescent="0.3">
      <c r="A140" s="29" t="e">
        <f t="shared" si="10"/>
        <v>#N/A</v>
      </c>
      <c r="B140" s="43"/>
      <c r="C140" s="43"/>
      <c r="D140" s="44"/>
      <c r="E140" s="43"/>
      <c r="F140" s="32"/>
      <c r="G140" s="32"/>
      <c r="H140" s="32"/>
      <c r="I140" s="43"/>
      <c r="J140" s="43"/>
      <c r="K140" s="32"/>
      <c r="L140" s="44"/>
      <c r="M140" s="44"/>
      <c r="N140" s="32"/>
      <c r="O140" s="32"/>
      <c r="P140" s="32"/>
      <c r="Q140" s="32"/>
      <c r="R140" s="32"/>
      <c r="S140" s="32"/>
      <c r="T140" s="32"/>
      <c r="U140" s="32"/>
      <c r="V140" s="32"/>
      <c r="W140" s="32"/>
      <c r="X140" s="32"/>
      <c r="Y140" s="32"/>
      <c r="Z140" s="43"/>
      <c r="AA140" s="34"/>
      <c r="AB140" s="32"/>
      <c r="AC140" s="44"/>
      <c r="AD140" s="32"/>
      <c r="AE140" s="43"/>
      <c r="AF140" s="43" t="e">
        <f t="shared" si="13"/>
        <v>#N/A</v>
      </c>
      <c r="AH140" s="43" t="e">
        <f t="shared" si="11"/>
        <v>#N/A</v>
      </c>
      <c r="AI140" s="32" t="e">
        <f t="shared" si="14"/>
        <v>#N/A</v>
      </c>
      <c r="AJ140" s="32" t="e">
        <f t="shared" si="12"/>
        <v>#N/A</v>
      </c>
    </row>
    <row r="141" spans="1:36" x14ac:dyDescent="0.3">
      <c r="A141" s="29" t="e">
        <f t="shared" si="10"/>
        <v>#N/A</v>
      </c>
      <c r="B141" s="43"/>
      <c r="C141" s="43"/>
      <c r="D141" s="44"/>
      <c r="E141" s="43"/>
      <c r="F141" s="32"/>
      <c r="G141" s="32"/>
      <c r="H141" s="32"/>
      <c r="I141" s="43"/>
      <c r="J141" s="43"/>
      <c r="K141" s="32"/>
      <c r="L141" s="44"/>
      <c r="M141" s="44"/>
      <c r="N141" s="32"/>
      <c r="O141" s="32"/>
      <c r="P141" s="32"/>
      <c r="Q141" s="32"/>
      <c r="R141" s="32"/>
      <c r="S141" s="32"/>
      <c r="T141" s="32"/>
      <c r="U141" s="32"/>
      <c r="V141" s="32"/>
      <c r="W141" s="32"/>
      <c r="X141" s="32"/>
      <c r="Y141" s="32"/>
      <c r="Z141" s="43"/>
      <c r="AA141" s="34"/>
      <c r="AB141" s="32"/>
      <c r="AC141" s="44"/>
      <c r="AD141" s="32"/>
      <c r="AE141" s="43"/>
      <c r="AF141" s="43" t="e">
        <f t="shared" si="13"/>
        <v>#N/A</v>
      </c>
      <c r="AH141" s="43" t="e">
        <f t="shared" si="11"/>
        <v>#N/A</v>
      </c>
      <c r="AI141" s="32" t="e">
        <f t="shared" si="14"/>
        <v>#N/A</v>
      </c>
      <c r="AJ141" s="32" t="e">
        <f t="shared" si="12"/>
        <v>#N/A</v>
      </c>
    </row>
    <row r="142" spans="1:36" x14ac:dyDescent="0.3">
      <c r="A142" s="29" t="e">
        <f t="shared" si="10"/>
        <v>#N/A</v>
      </c>
      <c r="B142" s="43"/>
      <c r="C142" s="43"/>
      <c r="D142" s="44"/>
      <c r="E142" s="43"/>
      <c r="F142" s="32"/>
      <c r="G142" s="32"/>
      <c r="H142" s="32"/>
      <c r="I142" s="43"/>
      <c r="J142" s="43"/>
      <c r="K142" s="32"/>
      <c r="L142" s="44"/>
      <c r="M142" s="44"/>
      <c r="N142" s="32"/>
      <c r="O142" s="32"/>
      <c r="P142" s="32"/>
      <c r="Q142" s="32"/>
      <c r="R142" s="32"/>
      <c r="S142" s="32"/>
      <c r="T142" s="32"/>
      <c r="U142" s="32"/>
      <c r="V142" s="32"/>
      <c r="W142" s="32"/>
      <c r="X142" s="32"/>
      <c r="Y142" s="32"/>
      <c r="Z142" s="43"/>
      <c r="AA142" s="34"/>
      <c r="AB142" s="32"/>
      <c r="AC142" s="44"/>
      <c r="AD142" s="32"/>
      <c r="AE142" s="43"/>
      <c r="AF142" s="43" t="e">
        <f t="shared" si="13"/>
        <v>#N/A</v>
      </c>
      <c r="AH142" s="43" t="e">
        <f t="shared" si="11"/>
        <v>#N/A</v>
      </c>
      <c r="AI142" s="32" t="e">
        <f t="shared" si="14"/>
        <v>#N/A</v>
      </c>
      <c r="AJ142" s="32" t="e">
        <f t="shared" si="12"/>
        <v>#N/A</v>
      </c>
    </row>
    <row r="143" spans="1:36" x14ac:dyDescent="0.3">
      <c r="A143" s="29" t="e">
        <f t="shared" si="10"/>
        <v>#N/A</v>
      </c>
      <c r="B143" s="43"/>
      <c r="C143" s="43"/>
      <c r="D143" s="44"/>
      <c r="E143" s="43"/>
      <c r="F143" s="32"/>
      <c r="G143" s="32"/>
      <c r="H143" s="32"/>
      <c r="I143" s="43"/>
      <c r="J143" s="43"/>
      <c r="K143" s="32"/>
      <c r="L143" s="44"/>
      <c r="M143" s="44"/>
      <c r="N143" s="32"/>
      <c r="O143" s="32"/>
      <c r="P143" s="32"/>
      <c r="Q143" s="32"/>
      <c r="R143" s="32"/>
      <c r="S143" s="32"/>
      <c r="T143" s="32"/>
      <c r="U143" s="32"/>
      <c r="V143" s="32"/>
      <c r="W143" s="32"/>
      <c r="X143" s="32"/>
      <c r="Y143" s="32"/>
      <c r="Z143" s="43"/>
      <c r="AA143" s="34"/>
      <c r="AB143" s="32"/>
      <c r="AC143" s="44"/>
      <c r="AD143" s="32"/>
      <c r="AE143" s="43"/>
      <c r="AF143" s="43" t="e">
        <f t="shared" si="13"/>
        <v>#N/A</v>
      </c>
      <c r="AH143" s="43" t="e">
        <f t="shared" si="11"/>
        <v>#N/A</v>
      </c>
      <c r="AI143" s="32" t="e">
        <f t="shared" si="14"/>
        <v>#N/A</v>
      </c>
      <c r="AJ143" s="32" t="e">
        <f t="shared" si="12"/>
        <v>#N/A</v>
      </c>
    </row>
    <row r="144" spans="1:36" x14ac:dyDescent="0.3">
      <c r="A144" s="29" t="e">
        <f t="shared" si="10"/>
        <v>#N/A</v>
      </c>
      <c r="B144" s="43"/>
      <c r="C144" s="43"/>
      <c r="D144" s="44"/>
      <c r="E144" s="43"/>
      <c r="F144" s="32"/>
      <c r="G144" s="32"/>
      <c r="H144" s="32"/>
      <c r="I144" s="43"/>
      <c r="J144" s="43"/>
      <c r="K144" s="32"/>
      <c r="L144" s="44"/>
      <c r="M144" s="44"/>
      <c r="N144" s="32"/>
      <c r="O144" s="32"/>
      <c r="P144" s="32"/>
      <c r="Q144" s="32"/>
      <c r="R144" s="32"/>
      <c r="S144" s="32"/>
      <c r="T144" s="32"/>
      <c r="U144" s="32"/>
      <c r="V144" s="32"/>
      <c r="W144" s="32"/>
      <c r="X144" s="32"/>
      <c r="Y144" s="32"/>
      <c r="Z144" s="43"/>
      <c r="AA144" s="34"/>
      <c r="AB144" s="32"/>
      <c r="AC144" s="44"/>
      <c r="AD144" s="32"/>
      <c r="AE144" s="43"/>
      <c r="AF144" s="43" t="e">
        <f t="shared" si="13"/>
        <v>#N/A</v>
      </c>
      <c r="AH144" s="43" t="e">
        <f t="shared" si="11"/>
        <v>#N/A</v>
      </c>
      <c r="AI144" s="32" t="e">
        <f t="shared" si="14"/>
        <v>#N/A</v>
      </c>
      <c r="AJ144" s="32" t="e">
        <f t="shared" si="12"/>
        <v>#N/A</v>
      </c>
    </row>
    <row r="145" spans="1:36" x14ac:dyDescent="0.3">
      <c r="A145" s="29" t="e">
        <f t="shared" si="10"/>
        <v>#N/A</v>
      </c>
      <c r="B145" s="43"/>
      <c r="C145" s="43"/>
      <c r="D145" s="44"/>
      <c r="E145" s="43"/>
      <c r="F145" s="32"/>
      <c r="G145" s="32"/>
      <c r="H145" s="32"/>
      <c r="I145" s="43"/>
      <c r="J145" s="43"/>
      <c r="K145" s="32"/>
      <c r="L145" s="44"/>
      <c r="M145" s="44"/>
      <c r="N145" s="32"/>
      <c r="O145" s="32"/>
      <c r="P145" s="32"/>
      <c r="Q145" s="32"/>
      <c r="R145" s="32"/>
      <c r="S145" s="32"/>
      <c r="T145" s="32"/>
      <c r="U145" s="32"/>
      <c r="V145" s="32"/>
      <c r="W145" s="32"/>
      <c r="X145" s="32"/>
      <c r="Y145" s="32"/>
      <c r="Z145" s="43"/>
      <c r="AA145" s="34"/>
      <c r="AB145" s="32"/>
      <c r="AC145" s="44"/>
      <c r="AD145" s="32"/>
      <c r="AE145" s="43"/>
      <c r="AF145" s="43" t="e">
        <f t="shared" si="13"/>
        <v>#N/A</v>
      </c>
      <c r="AH145" s="43" t="e">
        <f t="shared" si="11"/>
        <v>#N/A</v>
      </c>
      <c r="AI145" s="32" t="e">
        <f t="shared" si="14"/>
        <v>#N/A</v>
      </c>
      <c r="AJ145" s="32" t="e">
        <f t="shared" si="12"/>
        <v>#N/A</v>
      </c>
    </row>
    <row r="146" spans="1:36" x14ac:dyDescent="0.3">
      <c r="A146" s="29" t="e">
        <f t="shared" si="10"/>
        <v>#N/A</v>
      </c>
      <c r="B146" s="43"/>
      <c r="C146" s="43"/>
      <c r="D146" s="44"/>
      <c r="E146" s="43"/>
      <c r="F146" s="32"/>
      <c r="G146" s="32"/>
      <c r="H146" s="32"/>
      <c r="I146" s="43"/>
      <c r="J146" s="43"/>
      <c r="K146" s="32"/>
      <c r="L146" s="44"/>
      <c r="M146" s="44"/>
      <c r="N146" s="32"/>
      <c r="O146" s="32"/>
      <c r="P146" s="32"/>
      <c r="Q146" s="32"/>
      <c r="R146" s="32"/>
      <c r="S146" s="32"/>
      <c r="T146" s="32"/>
      <c r="U146" s="32"/>
      <c r="V146" s="32"/>
      <c r="W146" s="32"/>
      <c r="X146" s="32"/>
      <c r="Y146" s="32"/>
      <c r="Z146" s="43"/>
      <c r="AA146" s="34"/>
      <c r="AB146" s="32"/>
      <c r="AC146" s="44"/>
      <c r="AD146" s="32"/>
      <c r="AE146" s="43"/>
      <c r="AF146" s="43" t="e">
        <f t="shared" si="13"/>
        <v>#N/A</v>
      </c>
      <c r="AH146" s="43" t="e">
        <f t="shared" si="11"/>
        <v>#N/A</v>
      </c>
      <c r="AI146" s="32" t="e">
        <f t="shared" si="14"/>
        <v>#N/A</v>
      </c>
      <c r="AJ146" s="32" t="e">
        <f t="shared" si="12"/>
        <v>#N/A</v>
      </c>
    </row>
    <row r="147" spans="1:36" x14ac:dyDescent="0.3">
      <c r="A147" s="29" t="e">
        <f t="shared" si="10"/>
        <v>#N/A</v>
      </c>
      <c r="B147" s="43"/>
      <c r="C147" s="43"/>
      <c r="D147" s="44"/>
      <c r="E147" s="43"/>
      <c r="F147" s="32"/>
      <c r="G147" s="32"/>
      <c r="H147" s="32"/>
      <c r="I147" s="43"/>
      <c r="J147" s="43"/>
      <c r="K147" s="32"/>
      <c r="L147" s="44"/>
      <c r="M147" s="44"/>
      <c r="N147" s="32"/>
      <c r="O147" s="32"/>
      <c r="P147" s="32"/>
      <c r="Q147" s="32"/>
      <c r="R147" s="32"/>
      <c r="S147" s="32"/>
      <c r="T147" s="32"/>
      <c r="U147" s="32"/>
      <c r="V147" s="32"/>
      <c r="W147" s="32"/>
      <c r="X147" s="32"/>
      <c r="Y147" s="32"/>
      <c r="Z147" s="43"/>
      <c r="AA147" s="34"/>
      <c r="AB147" s="32"/>
      <c r="AC147" s="44"/>
      <c r="AD147" s="32"/>
      <c r="AE147" s="43"/>
      <c r="AF147" s="43" t="e">
        <f t="shared" si="13"/>
        <v>#N/A</v>
      </c>
      <c r="AH147" s="43" t="e">
        <f t="shared" si="11"/>
        <v>#N/A</v>
      </c>
      <c r="AI147" s="32" t="e">
        <f t="shared" si="14"/>
        <v>#N/A</v>
      </c>
      <c r="AJ147" s="32" t="e">
        <f t="shared" si="12"/>
        <v>#N/A</v>
      </c>
    </row>
    <row r="148" spans="1:36" x14ac:dyDescent="0.3">
      <c r="A148" s="29" t="e">
        <f t="shared" si="10"/>
        <v>#N/A</v>
      </c>
      <c r="B148" s="43"/>
      <c r="C148" s="43"/>
      <c r="D148" s="44"/>
      <c r="E148" s="43"/>
      <c r="F148" s="32"/>
      <c r="G148" s="32"/>
      <c r="H148" s="32"/>
      <c r="I148" s="43"/>
      <c r="J148" s="43"/>
      <c r="K148" s="32"/>
      <c r="L148" s="44"/>
      <c r="M148" s="44"/>
      <c r="N148" s="32"/>
      <c r="O148" s="32"/>
      <c r="P148" s="32"/>
      <c r="Q148" s="32"/>
      <c r="R148" s="32"/>
      <c r="S148" s="32"/>
      <c r="T148" s="32"/>
      <c r="U148" s="32"/>
      <c r="V148" s="32"/>
      <c r="W148" s="32"/>
      <c r="X148" s="32"/>
      <c r="Y148" s="32"/>
      <c r="Z148" s="43"/>
      <c r="AA148" s="34"/>
      <c r="AB148" s="32"/>
      <c r="AC148" s="44"/>
      <c r="AD148" s="32"/>
      <c r="AE148" s="43"/>
      <c r="AF148" s="43" t="e">
        <f t="shared" si="13"/>
        <v>#N/A</v>
      </c>
      <c r="AH148" s="43" t="e">
        <f t="shared" si="11"/>
        <v>#N/A</v>
      </c>
      <c r="AI148" s="32" t="e">
        <f t="shared" si="14"/>
        <v>#N/A</v>
      </c>
      <c r="AJ148" s="32" t="e">
        <f t="shared" si="12"/>
        <v>#N/A</v>
      </c>
    </row>
    <row r="149" spans="1:36" x14ac:dyDescent="0.3">
      <c r="A149" s="29" t="e">
        <f t="shared" si="10"/>
        <v>#N/A</v>
      </c>
      <c r="B149" s="43"/>
      <c r="C149" s="43"/>
      <c r="D149" s="44"/>
      <c r="E149" s="43"/>
      <c r="F149" s="32"/>
      <c r="G149" s="32"/>
      <c r="H149" s="32"/>
      <c r="I149" s="43"/>
      <c r="J149" s="43"/>
      <c r="K149" s="32"/>
      <c r="L149" s="44"/>
      <c r="M149" s="44"/>
      <c r="N149" s="32"/>
      <c r="O149" s="32"/>
      <c r="P149" s="32"/>
      <c r="Q149" s="32"/>
      <c r="R149" s="32"/>
      <c r="S149" s="32"/>
      <c r="T149" s="32"/>
      <c r="U149" s="32"/>
      <c r="V149" s="32"/>
      <c r="W149" s="32"/>
      <c r="X149" s="32"/>
      <c r="Y149" s="32"/>
      <c r="Z149" s="43"/>
      <c r="AA149" s="34"/>
      <c r="AB149" s="32"/>
      <c r="AC149" s="44"/>
      <c r="AD149" s="32"/>
      <c r="AE149" s="43"/>
      <c r="AF149" s="43" t="e">
        <f t="shared" si="13"/>
        <v>#N/A</v>
      </c>
      <c r="AH149" s="43" t="e">
        <f t="shared" si="11"/>
        <v>#N/A</v>
      </c>
      <c r="AI149" s="32" t="e">
        <f t="shared" si="14"/>
        <v>#N/A</v>
      </c>
      <c r="AJ149" s="32" t="e">
        <f t="shared" si="12"/>
        <v>#N/A</v>
      </c>
    </row>
    <row r="150" spans="1:36" x14ac:dyDescent="0.3">
      <c r="A150" s="29" t="e">
        <f t="shared" si="10"/>
        <v>#N/A</v>
      </c>
      <c r="B150" s="43"/>
      <c r="C150" s="43"/>
      <c r="D150" s="44"/>
      <c r="E150" s="43"/>
      <c r="F150" s="32"/>
      <c r="G150" s="32"/>
      <c r="H150" s="32"/>
      <c r="I150" s="43"/>
      <c r="J150" s="43"/>
      <c r="K150" s="32"/>
      <c r="L150" s="44"/>
      <c r="M150" s="44"/>
      <c r="N150" s="32"/>
      <c r="O150" s="32"/>
      <c r="P150" s="32"/>
      <c r="Q150" s="32"/>
      <c r="R150" s="32"/>
      <c r="S150" s="32"/>
      <c r="T150" s="32"/>
      <c r="U150" s="32"/>
      <c r="V150" s="32"/>
      <c r="W150" s="32"/>
      <c r="X150" s="32"/>
      <c r="Y150" s="32"/>
      <c r="Z150" s="43"/>
      <c r="AA150" s="34"/>
      <c r="AB150" s="32"/>
      <c r="AC150" s="44"/>
      <c r="AD150" s="32"/>
      <c r="AE150" s="43"/>
      <c r="AF150" s="43" t="e">
        <f t="shared" si="13"/>
        <v>#N/A</v>
      </c>
      <c r="AH150" s="43" t="e">
        <f t="shared" si="11"/>
        <v>#N/A</v>
      </c>
      <c r="AI150" s="32" t="e">
        <f t="shared" si="14"/>
        <v>#N/A</v>
      </c>
      <c r="AJ150" s="32" t="e">
        <f t="shared" si="12"/>
        <v>#N/A</v>
      </c>
    </row>
    <row r="151" spans="1:36" x14ac:dyDescent="0.3">
      <c r="A151" s="29" t="e">
        <f t="shared" si="10"/>
        <v>#N/A</v>
      </c>
      <c r="B151" s="43"/>
      <c r="C151" s="43"/>
      <c r="D151" s="44"/>
      <c r="E151" s="43"/>
      <c r="F151" s="32"/>
      <c r="G151" s="32"/>
      <c r="H151" s="32"/>
      <c r="I151" s="43"/>
      <c r="J151" s="43"/>
      <c r="K151" s="32"/>
      <c r="L151" s="44"/>
      <c r="M151" s="44"/>
      <c r="N151" s="32"/>
      <c r="O151" s="32"/>
      <c r="P151" s="32"/>
      <c r="Q151" s="32"/>
      <c r="R151" s="32"/>
      <c r="S151" s="32"/>
      <c r="T151" s="32"/>
      <c r="U151" s="32"/>
      <c r="V151" s="32"/>
      <c r="W151" s="32"/>
      <c r="X151" s="32"/>
      <c r="Y151" s="32"/>
      <c r="Z151" s="43"/>
      <c r="AA151" s="34"/>
      <c r="AB151" s="32"/>
      <c r="AC151" s="44"/>
      <c r="AD151" s="32"/>
      <c r="AE151" s="43"/>
      <c r="AF151" s="43" t="e">
        <f t="shared" si="13"/>
        <v>#N/A</v>
      </c>
      <c r="AH151" s="43" t="e">
        <f t="shared" si="11"/>
        <v>#N/A</v>
      </c>
      <c r="AI151" s="32" t="e">
        <f t="shared" si="14"/>
        <v>#N/A</v>
      </c>
      <c r="AJ151" s="32" t="e">
        <f t="shared" si="12"/>
        <v>#N/A</v>
      </c>
    </row>
    <row r="152" spans="1:36" x14ac:dyDescent="0.3">
      <c r="A152" s="29" t="e">
        <f t="shared" si="10"/>
        <v>#N/A</v>
      </c>
      <c r="B152" s="43"/>
      <c r="C152" s="43"/>
      <c r="D152" s="44"/>
      <c r="E152" s="43"/>
      <c r="F152" s="32"/>
      <c r="G152" s="32"/>
      <c r="H152" s="32"/>
      <c r="I152" s="43"/>
      <c r="J152" s="43"/>
      <c r="K152" s="32"/>
      <c r="L152" s="44"/>
      <c r="M152" s="44"/>
      <c r="N152" s="32"/>
      <c r="O152" s="32"/>
      <c r="P152" s="32"/>
      <c r="Q152" s="32"/>
      <c r="R152" s="32"/>
      <c r="S152" s="32"/>
      <c r="T152" s="32"/>
      <c r="U152" s="32"/>
      <c r="V152" s="32"/>
      <c r="W152" s="32"/>
      <c r="X152" s="32"/>
      <c r="Y152" s="32"/>
      <c r="Z152" s="43"/>
      <c r="AA152" s="34"/>
      <c r="AB152" s="32"/>
      <c r="AC152" s="44"/>
      <c r="AD152" s="32"/>
      <c r="AE152" s="43"/>
      <c r="AF152" s="43" t="e">
        <f t="shared" si="13"/>
        <v>#N/A</v>
      </c>
      <c r="AH152" s="43" t="e">
        <f t="shared" si="11"/>
        <v>#N/A</v>
      </c>
      <c r="AI152" s="32" t="e">
        <f t="shared" si="14"/>
        <v>#N/A</v>
      </c>
      <c r="AJ152" s="32" t="e">
        <f t="shared" si="12"/>
        <v>#N/A</v>
      </c>
    </row>
    <row r="153" spans="1:36" x14ac:dyDescent="0.3">
      <c r="A153" s="29" t="e">
        <f t="shared" si="10"/>
        <v>#N/A</v>
      </c>
      <c r="B153" s="43"/>
      <c r="C153" s="43"/>
      <c r="D153" s="44"/>
      <c r="E153" s="43"/>
      <c r="F153" s="32"/>
      <c r="G153" s="32"/>
      <c r="H153" s="32"/>
      <c r="I153" s="43"/>
      <c r="J153" s="43"/>
      <c r="K153" s="32"/>
      <c r="L153" s="44"/>
      <c r="M153" s="44"/>
      <c r="N153" s="32"/>
      <c r="O153" s="32"/>
      <c r="P153" s="32"/>
      <c r="Q153" s="32"/>
      <c r="R153" s="32"/>
      <c r="S153" s="32"/>
      <c r="T153" s="32"/>
      <c r="U153" s="32"/>
      <c r="V153" s="32"/>
      <c r="W153" s="32"/>
      <c r="X153" s="32"/>
      <c r="Y153" s="32"/>
      <c r="Z153" s="43"/>
      <c r="AA153" s="34"/>
      <c r="AB153" s="32"/>
      <c r="AC153" s="44"/>
      <c r="AD153" s="32"/>
      <c r="AE153" s="43"/>
      <c r="AF153" s="43" t="e">
        <f t="shared" si="13"/>
        <v>#N/A</v>
      </c>
      <c r="AH153" s="43" t="e">
        <f t="shared" si="11"/>
        <v>#N/A</v>
      </c>
      <c r="AI153" s="32" t="e">
        <f t="shared" si="14"/>
        <v>#N/A</v>
      </c>
      <c r="AJ153" s="32" t="e">
        <f t="shared" si="12"/>
        <v>#N/A</v>
      </c>
    </row>
    <row r="154" spans="1:36" x14ac:dyDescent="0.3">
      <c r="A154" s="29" t="e">
        <f t="shared" si="10"/>
        <v>#N/A</v>
      </c>
      <c r="B154" s="43"/>
      <c r="C154" s="43"/>
      <c r="D154" s="44"/>
      <c r="E154" s="43"/>
      <c r="F154" s="32"/>
      <c r="G154" s="32"/>
      <c r="H154" s="32"/>
      <c r="I154" s="43"/>
      <c r="J154" s="43"/>
      <c r="K154" s="32"/>
      <c r="L154" s="44"/>
      <c r="M154" s="44"/>
      <c r="N154" s="32"/>
      <c r="O154" s="32"/>
      <c r="P154" s="32"/>
      <c r="Q154" s="32"/>
      <c r="R154" s="32"/>
      <c r="S154" s="32"/>
      <c r="T154" s="32"/>
      <c r="U154" s="32"/>
      <c r="V154" s="32"/>
      <c r="W154" s="32"/>
      <c r="X154" s="32"/>
      <c r="Y154" s="32"/>
      <c r="Z154" s="43"/>
      <c r="AA154" s="34"/>
      <c r="AB154" s="32"/>
      <c r="AC154" s="44"/>
      <c r="AD154" s="32"/>
      <c r="AE154" s="43"/>
      <c r="AF154" s="43" t="e">
        <f t="shared" si="13"/>
        <v>#N/A</v>
      </c>
      <c r="AH154" s="43" t="e">
        <f t="shared" si="11"/>
        <v>#N/A</v>
      </c>
      <c r="AI154" s="32" t="e">
        <f t="shared" si="14"/>
        <v>#N/A</v>
      </c>
      <c r="AJ154" s="32" t="e">
        <f t="shared" si="12"/>
        <v>#N/A</v>
      </c>
    </row>
    <row r="155" spans="1:36" x14ac:dyDescent="0.3">
      <c r="A155" s="29" t="e">
        <f t="shared" si="10"/>
        <v>#N/A</v>
      </c>
      <c r="B155" s="43"/>
      <c r="C155" s="43"/>
      <c r="D155" s="44"/>
      <c r="E155" s="43"/>
      <c r="F155" s="32"/>
      <c r="G155" s="32"/>
      <c r="H155" s="32"/>
      <c r="I155" s="43"/>
      <c r="J155" s="43"/>
      <c r="K155" s="32"/>
      <c r="L155" s="44"/>
      <c r="M155" s="44"/>
      <c r="N155" s="32"/>
      <c r="O155" s="32"/>
      <c r="P155" s="32"/>
      <c r="Q155" s="32"/>
      <c r="R155" s="32"/>
      <c r="S155" s="32"/>
      <c r="T155" s="32"/>
      <c r="U155" s="32"/>
      <c r="V155" s="32"/>
      <c r="W155" s="32"/>
      <c r="X155" s="32"/>
      <c r="Y155" s="32"/>
      <c r="Z155" s="43"/>
      <c r="AA155" s="34"/>
      <c r="AB155" s="32"/>
      <c r="AC155" s="44"/>
      <c r="AD155" s="32"/>
      <c r="AE155" s="43"/>
      <c r="AF155" s="43" t="e">
        <f t="shared" si="13"/>
        <v>#N/A</v>
      </c>
      <c r="AH155" s="43" t="e">
        <f t="shared" si="11"/>
        <v>#N/A</v>
      </c>
      <c r="AI155" s="32" t="e">
        <f t="shared" si="14"/>
        <v>#N/A</v>
      </c>
      <c r="AJ155" s="32" t="e">
        <f t="shared" si="12"/>
        <v>#N/A</v>
      </c>
    </row>
    <row r="156" spans="1:36" x14ac:dyDescent="0.3">
      <c r="A156" s="29" t="e">
        <f t="shared" si="10"/>
        <v>#N/A</v>
      </c>
      <c r="B156" s="43"/>
      <c r="C156" s="43"/>
      <c r="D156" s="44"/>
      <c r="E156" s="43"/>
      <c r="F156" s="32"/>
      <c r="G156" s="32"/>
      <c r="H156" s="32"/>
      <c r="I156" s="43"/>
      <c r="J156" s="43"/>
      <c r="K156" s="32"/>
      <c r="L156" s="44"/>
      <c r="M156" s="44"/>
      <c r="N156" s="32"/>
      <c r="O156" s="32"/>
      <c r="P156" s="32"/>
      <c r="Q156" s="32"/>
      <c r="R156" s="32"/>
      <c r="S156" s="32"/>
      <c r="T156" s="32"/>
      <c r="U156" s="32"/>
      <c r="V156" s="32"/>
      <c r="W156" s="32"/>
      <c r="X156" s="32"/>
      <c r="Y156" s="32"/>
      <c r="Z156" s="43"/>
      <c r="AA156" s="34"/>
      <c r="AB156" s="32"/>
      <c r="AC156" s="44"/>
      <c r="AD156" s="32"/>
      <c r="AE156" s="43"/>
      <c r="AF156" s="43" t="e">
        <f t="shared" si="13"/>
        <v>#N/A</v>
      </c>
      <c r="AH156" s="43" t="e">
        <f t="shared" si="11"/>
        <v>#N/A</v>
      </c>
      <c r="AI156" s="32" t="e">
        <f t="shared" si="14"/>
        <v>#N/A</v>
      </c>
      <c r="AJ156" s="32" t="e">
        <f t="shared" si="12"/>
        <v>#N/A</v>
      </c>
    </row>
    <row r="157" spans="1:36" x14ac:dyDescent="0.3">
      <c r="A157" s="29" t="e">
        <f t="shared" si="10"/>
        <v>#N/A</v>
      </c>
      <c r="B157" s="43"/>
      <c r="C157" s="43"/>
      <c r="D157" s="44"/>
      <c r="E157" s="43"/>
      <c r="F157" s="32"/>
      <c r="G157" s="32"/>
      <c r="H157" s="32"/>
      <c r="I157" s="43"/>
      <c r="J157" s="43"/>
      <c r="K157" s="32"/>
      <c r="L157" s="44"/>
      <c r="M157" s="44"/>
      <c r="N157" s="32"/>
      <c r="O157" s="32"/>
      <c r="P157" s="32"/>
      <c r="Q157" s="32"/>
      <c r="R157" s="32"/>
      <c r="S157" s="32"/>
      <c r="T157" s="32"/>
      <c r="U157" s="32"/>
      <c r="V157" s="32"/>
      <c r="W157" s="32"/>
      <c r="X157" s="32"/>
      <c r="Y157" s="32"/>
      <c r="Z157" s="43"/>
      <c r="AA157" s="34"/>
      <c r="AB157" s="32"/>
      <c r="AC157" s="44"/>
      <c r="AD157" s="32"/>
      <c r="AE157" s="43"/>
      <c r="AF157" s="43" t="e">
        <f t="shared" si="13"/>
        <v>#N/A</v>
      </c>
      <c r="AH157" s="43" t="e">
        <f t="shared" si="11"/>
        <v>#N/A</v>
      </c>
      <c r="AI157" s="32" t="e">
        <f t="shared" si="14"/>
        <v>#N/A</v>
      </c>
      <c r="AJ157" s="32" t="e">
        <f t="shared" si="12"/>
        <v>#N/A</v>
      </c>
    </row>
    <row r="158" spans="1:36" x14ac:dyDescent="0.3">
      <c r="A158" s="29" t="e">
        <f t="shared" si="10"/>
        <v>#N/A</v>
      </c>
      <c r="B158" s="43"/>
      <c r="C158" s="43"/>
      <c r="D158" s="44"/>
      <c r="E158" s="43"/>
      <c r="F158" s="32"/>
      <c r="G158" s="32"/>
      <c r="H158" s="32"/>
      <c r="I158" s="43"/>
      <c r="J158" s="43"/>
      <c r="K158" s="32"/>
      <c r="L158" s="44"/>
      <c r="M158" s="44"/>
      <c r="N158" s="32"/>
      <c r="O158" s="32"/>
      <c r="P158" s="32"/>
      <c r="Q158" s="32"/>
      <c r="R158" s="32"/>
      <c r="S158" s="32"/>
      <c r="T158" s="32"/>
      <c r="U158" s="32"/>
      <c r="V158" s="32"/>
      <c r="W158" s="32"/>
      <c r="X158" s="32"/>
      <c r="Y158" s="32"/>
      <c r="Z158" s="43"/>
      <c r="AA158" s="34"/>
      <c r="AB158" s="32"/>
      <c r="AC158" s="44"/>
      <c r="AD158" s="32"/>
      <c r="AE158" s="43"/>
      <c r="AF158" s="43" t="e">
        <f t="shared" si="13"/>
        <v>#N/A</v>
      </c>
      <c r="AH158" s="43" t="e">
        <f t="shared" si="11"/>
        <v>#N/A</v>
      </c>
      <c r="AI158" s="32" t="e">
        <f t="shared" si="14"/>
        <v>#N/A</v>
      </c>
      <c r="AJ158" s="32" t="e">
        <f t="shared" si="12"/>
        <v>#N/A</v>
      </c>
    </row>
    <row r="159" spans="1:36" x14ac:dyDescent="0.3">
      <c r="A159" s="29" t="e">
        <f t="shared" si="10"/>
        <v>#N/A</v>
      </c>
      <c r="B159" s="43"/>
      <c r="C159" s="43"/>
      <c r="D159" s="44"/>
      <c r="E159" s="43"/>
      <c r="F159" s="32"/>
      <c r="G159" s="32"/>
      <c r="H159" s="32"/>
      <c r="I159" s="43"/>
      <c r="J159" s="43"/>
      <c r="K159" s="32"/>
      <c r="L159" s="44"/>
      <c r="M159" s="44"/>
      <c r="N159" s="32"/>
      <c r="O159" s="32"/>
      <c r="P159" s="32"/>
      <c r="Q159" s="32"/>
      <c r="R159" s="32"/>
      <c r="S159" s="32"/>
      <c r="T159" s="32"/>
      <c r="U159" s="32"/>
      <c r="V159" s="32"/>
      <c r="W159" s="32"/>
      <c r="X159" s="32"/>
      <c r="Y159" s="32"/>
      <c r="Z159" s="43"/>
      <c r="AA159" s="34"/>
      <c r="AB159" s="32"/>
      <c r="AC159" s="44"/>
      <c r="AD159" s="32"/>
      <c r="AE159" s="43"/>
      <c r="AF159" s="43" t="e">
        <f t="shared" si="13"/>
        <v>#N/A</v>
      </c>
      <c r="AH159" s="43" t="e">
        <f t="shared" si="11"/>
        <v>#N/A</v>
      </c>
      <c r="AI159" s="32" t="e">
        <f t="shared" si="14"/>
        <v>#N/A</v>
      </c>
      <c r="AJ159" s="32" t="e">
        <f t="shared" si="12"/>
        <v>#N/A</v>
      </c>
    </row>
    <row r="160" spans="1:36" x14ac:dyDescent="0.3">
      <c r="A160" s="29" t="e">
        <f t="shared" si="10"/>
        <v>#N/A</v>
      </c>
      <c r="B160" s="43"/>
      <c r="C160" s="43"/>
      <c r="D160" s="44"/>
      <c r="E160" s="43"/>
      <c r="F160" s="32"/>
      <c r="G160" s="32"/>
      <c r="H160" s="32"/>
      <c r="I160" s="43"/>
      <c r="J160" s="43"/>
      <c r="K160" s="32"/>
      <c r="L160" s="44"/>
      <c r="M160" s="44"/>
      <c r="N160" s="32"/>
      <c r="O160" s="32"/>
      <c r="P160" s="32"/>
      <c r="Q160" s="32"/>
      <c r="R160" s="32"/>
      <c r="S160" s="32"/>
      <c r="T160" s="32"/>
      <c r="U160" s="32"/>
      <c r="V160" s="32"/>
      <c r="W160" s="32"/>
      <c r="X160" s="32"/>
      <c r="Y160" s="32"/>
      <c r="Z160" s="43"/>
      <c r="AA160" s="34"/>
      <c r="AB160" s="32"/>
      <c r="AC160" s="44"/>
      <c r="AD160" s="32"/>
      <c r="AE160" s="43"/>
      <c r="AF160" s="43" t="e">
        <f t="shared" si="13"/>
        <v>#N/A</v>
      </c>
      <c r="AH160" s="43" t="e">
        <f t="shared" si="11"/>
        <v>#N/A</v>
      </c>
      <c r="AI160" s="32" t="e">
        <f t="shared" si="14"/>
        <v>#N/A</v>
      </c>
      <c r="AJ160" s="32" t="e">
        <f t="shared" si="12"/>
        <v>#N/A</v>
      </c>
    </row>
    <row r="161" spans="1:36" x14ac:dyDescent="0.3">
      <c r="A161" s="29" t="e">
        <f t="shared" si="10"/>
        <v>#N/A</v>
      </c>
      <c r="B161" s="43"/>
      <c r="C161" s="43"/>
      <c r="D161" s="44"/>
      <c r="E161" s="43"/>
      <c r="F161" s="32"/>
      <c r="G161" s="32"/>
      <c r="H161" s="32"/>
      <c r="I161" s="43"/>
      <c r="J161" s="43"/>
      <c r="K161" s="32"/>
      <c r="L161" s="44"/>
      <c r="M161" s="44"/>
      <c r="N161" s="32"/>
      <c r="O161" s="32"/>
      <c r="P161" s="32"/>
      <c r="Q161" s="32"/>
      <c r="R161" s="32"/>
      <c r="S161" s="32"/>
      <c r="T161" s="32"/>
      <c r="U161" s="32"/>
      <c r="V161" s="32"/>
      <c r="W161" s="32"/>
      <c r="X161" s="32"/>
      <c r="Y161" s="32"/>
      <c r="Z161" s="43"/>
      <c r="AA161" s="34"/>
      <c r="AB161" s="32"/>
      <c r="AC161" s="44"/>
      <c r="AD161" s="32"/>
      <c r="AE161" s="43"/>
      <c r="AF161" s="43" t="e">
        <f t="shared" si="13"/>
        <v>#N/A</v>
      </c>
      <c r="AH161" s="43" t="e">
        <f t="shared" si="11"/>
        <v>#N/A</v>
      </c>
      <c r="AI161" s="32" t="e">
        <f t="shared" si="14"/>
        <v>#N/A</v>
      </c>
      <c r="AJ161" s="32" t="e">
        <f t="shared" si="12"/>
        <v>#N/A</v>
      </c>
    </row>
    <row r="162" spans="1:36" x14ac:dyDescent="0.3">
      <c r="A162" s="29" t="e">
        <f t="shared" si="10"/>
        <v>#N/A</v>
      </c>
      <c r="B162" s="43"/>
      <c r="C162" s="43"/>
      <c r="D162" s="44"/>
      <c r="E162" s="43"/>
      <c r="F162" s="32"/>
      <c r="G162" s="32"/>
      <c r="H162" s="32"/>
      <c r="I162" s="43"/>
      <c r="J162" s="43"/>
      <c r="K162" s="32"/>
      <c r="L162" s="44"/>
      <c r="M162" s="44"/>
      <c r="N162" s="32"/>
      <c r="O162" s="32"/>
      <c r="P162" s="32"/>
      <c r="Q162" s="32"/>
      <c r="R162" s="32"/>
      <c r="S162" s="32"/>
      <c r="T162" s="32"/>
      <c r="U162" s="32"/>
      <c r="V162" s="32"/>
      <c r="W162" s="32"/>
      <c r="X162" s="32"/>
      <c r="Y162" s="32"/>
      <c r="Z162" s="43"/>
      <c r="AA162" s="34"/>
      <c r="AB162" s="32"/>
      <c r="AC162" s="44"/>
      <c r="AD162" s="32"/>
      <c r="AE162" s="43"/>
      <c r="AF162" s="43" t="e">
        <f t="shared" si="13"/>
        <v>#N/A</v>
      </c>
      <c r="AH162" s="43" t="e">
        <f t="shared" si="11"/>
        <v>#N/A</v>
      </c>
      <c r="AI162" s="32" t="e">
        <f t="shared" si="14"/>
        <v>#N/A</v>
      </c>
      <c r="AJ162" s="32" t="e">
        <f t="shared" si="12"/>
        <v>#N/A</v>
      </c>
    </row>
    <row r="163" spans="1:36" x14ac:dyDescent="0.3">
      <c r="A163" s="29" t="e">
        <f t="shared" si="10"/>
        <v>#N/A</v>
      </c>
      <c r="B163" s="43"/>
      <c r="C163" s="43"/>
      <c r="D163" s="44"/>
      <c r="E163" s="43"/>
      <c r="F163" s="32"/>
      <c r="G163" s="32"/>
      <c r="H163" s="32"/>
      <c r="I163" s="43"/>
      <c r="J163" s="43"/>
      <c r="K163" s="32"/>
      <c r="L163" s="44"/>
      <c r="M163" s="44"/>
      <c r="N163" s="32"/>
      <c r="O163" s="32"/>
      <c r="P163" s="32"/>
      <c r="Q163" s="32"/>
      <c r="R163" s="32"/>
      <c r="S163" s="32"/>
      <c r="T163" s="32"/>
      <c r="U163" s="32"/>
      <c r="V163" s="32"/>
      <c r="W163" s="32"/>
      <c r="X163" s="32"/>
      <c r="Y163" s="32"/>
      <c r="Z163" s="43"/>
      <c r="AA163" s="34"/>
      <c r="AB163" s="32"/>
      <c r="AC163" s="44"/>
      <c r="AD163" s="32"/>
      <c r="AE163" s="43"/>
      <c r="AF163" s="43" t="e">
        <f t="shared" si="13"/>
        <v>#N/A</v>
      </c>
      <c r="AH163" s="43" t="e">
        <f t="shared" si="11"/>
        <v>#N/A</v>
      </c>
      <c r="AI163" s="32" t="e">
        <f t="shared" si="14"/>
        <v>#N/A</v>
      </c>
      <c r="AJ163" s="32" t="e">
        <f t="shared" si="12"/>
        <v>#N/A</v>
      </c>
    </row>
    <row r="164" spans="1:36" x14ac:dyDescent="0.3">
      <c r="A164" s="29" t="e">
        <f t="shared" si="10"/>
        <v>#N/A</v>
      </c>
      <c r="B164" s="43"/>
      <c r="C164" s="43"/>
      <c r="D164" s="44"/>
      <c r="E164" s="43"/>
      <c r="F164" s="32"/>
      <c r="G164" s="32"/>
      <c r="H164" s="32"/>
      <c r="I164" s="43"/>
      <c r="J164" s="43"/>
      <c r="K164" s="32"/>
      <c r="L164" s="44"/>
      <c r="M164" s="44"/>
      <c r="N164" s="32"/>
      <c r="O164" s="32"/>
      <c r="P164" s="32"/>
      <c r="Q164" s="32"/>
      <c r="R164" s="32"/>
      <c r="S164" s="32"/>
      <c r="T164" s="32"/>
      <c r="U164" s="32"/>
      <c r="V164" s="32"/>
      <c r="W164" s="32"/>
      <c r="X164" s="32"/>
      <c r="Y164" s="32"/>
      <c r="Z164" s="43"/>
      <c r="AA164" s="34"/>
      <c r="AB164" s="32"/>
      <c r="AC164" s="44"/>
      <c r="AD164" s="32"/>
      <c r="AE164" s="43"/>
      <c r="AF164" s="43" t="e">
        <f t="shared" si="13"/>
        <v>#N/A</v>
      </c>
      <c r="AH164" s="43" t="e">
        <f t="shared" si="11"/>
        <v>#N/A</v>
      </c>
      <c r="AI164" s="32" t="e">
        <f t="shared" si="14"/>
        <v>#N/A</v>
      </c>
      <c r="AJ164" s="32" t="e">
        <f t="shared" si="12"/>
        <v>#N/A</v>
      </c>
    </row>
    <row r="165" spans="1:36" x14ac:dyDescent="0.3">
      <c r="A165" s="29" t="e">
        <f t="shared" si="10"/>
        <v>#N/A</v>
      </c>
      <c r="B165" s="43"/>
      <c r="C165" s="43"/>
      <c r="D165" s="44"/>
      <c r="E165" s="43"/>
      <c r="F165" s="32"/>
      <c r="G165" s="32"/>
      <c r="H165" s="32"/>
      <c r="I165" s="43"/>
      <c r="J165" s="43"/>
      <c r="K165" s="32"/>
      <c r="L165" s="44"/>
      <c r="M165" s="44"/>
      <c r="N165" s="32"/>
      <c r="O165" s="32"/>
      <c r="P165" s="32"/>
      <c r="Q165" s="32"/>
      <c r="R165" s="32"/>
      <c r="S165" s="32"/>
      <c r="T165" s="32"/>
      <c r="U165" s="32"/>
      <c r="V165" s="32"/>
      <c r="W165" s="32"/>
      <c r="X165" s="32"/>
      <c r="Y165" s="32"/>
      <c r="Z165" s="43"/>
      <c r="AA165" s="34"/>
      <c r="AB165" s="32"/>
      <c r="AC165" s="44"/>
      <c r="AD165" s="32"/>
      <c r="AE165" s="43"/>
      <c r="AF165" s="43" t="e">
        <f t="shared" si="13"/>
        <v>#N/A</v>
      </c>
      <c r="AH165" s="43" t="e">
        <f t="shared" si="11"/>
        <v>#N/A</v>
      </c>
      <c r="AI165" s="32" t="e">
        <f t="shared" si="14"/>
        <v>#N/A</v>
      </c>
      <c r="AJ165" s="32" t="e">
        <f t="shared" si="12"/>
        <v>#N/A</v>
      </c>
    </row>
    <row r="166" spans="1:36" x14ac:dyDescent="0.3">
      <c r="A166" s="29" t="e">
        <f t="shared" si="10"/>
        <v>#N/A</v>
      </c>
      <c r="B166" s="43"/>
      <c r="C166" s="43"/>
      <c r="D166" s="44"/>
      <c r="E166" s="43"/>
      <c r="F166" s="32"/>
      <c r="G166" s="32"/>
      <c r="H166" s="32"/>
      <c r="I166" s="43"/>
      <c r="J166" s="43"/>
      <c r="K166" s="32"/>
      <c r="L166" s="44"/>
      <c r="M166" s="44"/>
      <c r="N166" s="32"/>
      <c r="O166" s="32"/>
      <c r="P166" s="32"/>
      <c r="Q166" s="32"/>
      <c r="R166" s="32"/>
      <c r="S166" s="32"/>
      <c r="T166" s="32"/>
      <c r="U166" s="32"/>
      <c r="V166" s="32"/>
      <c r="W166" s="32"/>
      <c r="X166" s="32"/>
      <c r="Y166" s="32"/>
      <c r="Z166" s="43"/>
      <c r="AA166" s="34"/>
      <c r="AB166" s="32"/>
      <c r="AC166" s="44"/>
      <c r="AD166" s="32"/>
      <c r="AE166" s="43"/>
      <c r="AF166" s="43" t="e">
        <f t="shared" si="13"/>
        <v>#N/A</v>
      </c>
      <c r="AH166" s="43" t="e">
        <f t="shared" si="11"/>
        <v>#N/A</v>
      </c>
      <c r="AI166" s="32" t="e">
        <f t="shared" si="14"/>
        <v>#N/A</v>
      </c>
      <c r="AJ166" s="32" t="e">
        <f t="shared" si="12"/>
        <v>#N/A</v>
      </c>
    </row>
    <row r="167" spans="1:36" x14ac:dyDescent="0.3">
      <c r="A167" s="29" t="e">
        <f t="shared" si="10"/>
        <v>#N/A</v>
      </c>
      <c r="B167" s="43"/>
      <c r="C167" s="43"/>
      <c r="D167" s="44"/>
      <c r="E167" s="43"/>
      <c r="F167" s="32"/>
      <c r="G167" s="32"/>
      <c r="H167" s="32"/>
      <c r="I167" s="43"/>
      <c r="J167" s="43"/>
      <c r="K167" s="32"/>
      <c r="L167" s="44"/>
      <c r="M167" s="44"/>
      <c r="N167" s="32"/>
      <c r="O167" s="32"/>
      <c r="P167" s="32"/>
      <c r="Q167" s="32"/>
      <c r="R167" s="32"/>
      <c r="S167" s="32"/>
      <c r="T167" s="32"/>
      <c r="U167" s="32"/>
      <c r="V167" s="32"/>
      <c r="W167" s="32"/>
      <c r="X167" s="32"/>
      <c r="Y167" s="32"/>
      <c r="Z167" s="43"/>
      <c r="AA167" s="34"/>
      <c r="AB167" s="32"/>
      <c r="AC167" s="44"/>
      <c r="AD167" s="32"/>
      <c r="AE167" s="43"/>
      <c r="AF167" s="43" t="e">
        <f t="shared" si="13"/>
        <v>#N/A</v>
      </c>
      <c r="AH167" s="43" t="e">
        <f t="shared" si="11"/>
        <v>#N/A</v>
      </c>
      <c r="AI167" s="32" t="e">
        <f t="shared" si="14"/>
        <v>#N/A</v>
      </c>
      <c r="AJ167" s="32" t="e">
        <f t="shared" si="12"/>
        <v>#N/A</v>
      </c>
    </row>
    <row r="168" spans="1:36" x14ac:dyDescent="0.3">
      <c r="A168" s="29" t="e">
        <f t="shared" si="10"/>
        <v>#N/A</v>
      </c>
      <c r="B168" s="43"/>
      <c r="C168" s="43"/>
      <c r="D168" s="44"/>
      <c r="E168" s="43"/>
      <c r="F168" s="32"/>
      <c r="G168" s="32"/>
      <c r="H168" s="32"/>
      <c r="I168" s="43"/>
      <c r="J168" s="43"/>
      <c r="K168" s="32"/>
      <c r="L168" s="44"/>
      <c r="M168" s="44"/>
      <c r="N168" s="32"/>
      <c r="O168" s="32"/>
      <c r="P168" s="32"/>
      <c r="Q168" s="32"/>
      <c r="R168" s="32"/>
      <c r="S168" s="32"/>
      <c r="T168" s="32"/>
      <c r="U168" s="32"/>
      <c r="V168" s="32"/>
      <c r="W168" s="32"/>
      <c r="X168" s="32"/>
      <c r="Y168" s="32"/>
      <c r="Z168" s="43"/>
      <c r="AA168" s="34"/>
      <c r="AB168" s="32"/>
      <c r="AC168" s="44"/>
      <c r="AD168" s="32"/>
      <c r="AE168" s="43"/>
      <c r="AF168" s="43" t="e">
        <f t="shared" si="13"/>
        <v>#N/A</v>
      </c>
      <c r="AH168" s="43" t="e">
        <f t="shared" si="11"/>
        <v>#N/A</v>
      </c>
      <c r="AI168" s="32" t="e">
        <f t="shared" si="14"/>
        <v>#N/A</v>
      </c>
      <c r="AJ168" s="32" t="e">
        <f t="shared" si="12"/>
        <v>#N/A</v>
      </c>
    </row>
    <row r="169" spans="1:36" x14ac:dyDescent="0.3">
      <c r="A169" s="29" t="e">
        <f t="shared" si="10"/>
        <v>#N/A</v>
      </c>
      <c r="B169" s="43"/>
      <c r="C169" s="43"/>
      <c r="D169" s="44"/>
      <c r="E169" s="43"/>
      <c r="F169" s="32"/>
      <c r="G169" s="32"/>
      <c r="H169" s="32"/>
      <c r="I169" s="43"/>
      <c r="J169" s="43"/>
      <c r="K169" s="32"/>
      <c r="L169" s="44"/>
      <c r="M169" s="44"/>
      <c r="N169" s="32"/>
      <c r="O169" s="32"/>
      <c r="P169" s="32"/>
      <c r="Q169" s="32"/>
      <c r="R169" s="32"/>
      <c r="S169" s="32"/>
      <c r="T169" s="32"/>
      <c r="U169" s="32"/>
      <c r="V169" s="32"/>
      <c r="W169" s="32"/>
      <c r="X169" s="32"/>
      <c r="Y169" s="32"/>
      <c r="Z169" s="43"/>
      <c r="AA169" s="34"/>
      <c r="AB169" s="32"/>
      <c r="AC169" s="44"/>
      <c r="AD169" s="32"/>
      <c r="AE169" s="43"/>
      <c r="AF169" s="43" t="e">
        <f t="shared" si="13"/>
        <v>#N/A</v>
      </c>
      <c r="AH169" s="43" t="e">
        <f t="shared" si="11"/>
        <v>#N/A</v>
      </c>
      <c r="AI169" s="32" t="e">
        <f t="shared" si="14"/>
        <v>#N/A</v>
      </c>
      <c r="AJ169" s="32" t="e">
        <f t="shared" si="12"/>
        <v>#N/A</v>
      </c>
    </row>
    <row r="170" spans="1:36" x14ac:dyDescent="0.3">
      <c r="A170" s="29" t="e">
        <f t="shared" si="10"/>
        <v>#N/A</v>
      </c>
      <c r="B170" s="43"/>
      <c r="C170" s="43"/>
      <c r="D170" s="44"/>
      <c r="E170" s="43"/>
      <c r="F170" s="32"/>
      <c r="G170" s="32"/>
      <c r="H170" s="32"/>
      <c r="I170" s="43"/>
      <c r="J170" s="43"/>
      <c r="K170" s="32"/>
      <c r="L170" s="44"/>
      <c r="M170" s="44"/>
      <c r="N170" s="32"/>
      <c r="O170" s="32"/>
      <c r="P170" s="32"/>
      <c r="Q170" s="32"/>
      <c r="R170" s="32"/>
      <c r="S170" s="32"/>
      <c r="T170" s="32"/>
      <c r="U170" s="32"/>
      <c r="V170" s="32"/>
      <c r="W170" s="32"/>
      <c r="X170" s="32"/>
      <c r="Y170" s="32"/>
      <c r="Z170" s="43"/>
      <c r="AA170" s="34"/>
      <c r="AB170" s="32"/>
      <c r="AC170" s="44"/>
      <c r="AD170" s="32"/>
      <c r="AE170" s="43"/>
      <c r="AF170" s="43" t="e">
        <f t="shared" si="13"/>
        <v>#N/A</v>
      </c>
      <c r="AH170" s="43" t="e">
        <f t="shared" si="11"/>
        <v>#N/A</v>
      </c>
      <c r="AI170" s="32" t="e">
        <f t="shared" si="14"/>
        <v>#N/A</v>
      </c>
      <c r="AJ170" s="32" t="e">
        <f t="shared" si="12"/>
        <v>#N/A</v>
      </c>
    </row>
    <row r="171" spans="1:36" x14ac:dyDescent="0.3">
      <c r="A171" s="29" t="e">
        <f t="shared" si="10"/>
        <v>#N/A</v>
      </c>
      <c r="B171" s="43"/>
      <c r="C171" s="43"/>
      <c r="D171" s="44"/>
      <c r="E171" s="43"/>
      <c r="F171" s="32"/>
      <c r="G171" s="32"/>
      <c r="H171" s="32"/>
      <c r="I171" s="43"/>
      <c r="J171" s="43"/>
      <c r="K171" s="32"/>
      <c r="L171" s="44"/>
      <c r="M171" s="44"/>
      <c r="N171" s="32"/>
      <c r="O171" s="32"/>
      <c r="P171" s="32"/>
      <c r="Q171" s="32"/>
      <c r="R171" s="32"/>
      <c r="S171" s="32"/>
      <c r="T171" s="32"/>
      <c r="U171" s="32"/>
      <c r="V171" s="32"/>
      <c r="W171" s="32"/>
      <c r="X171" s="32"/>
      <c r="Y171" s="32"/>
      <c r="Z171" s="43"/>
      <c r="AA171" s="34"/>
      <c r="AB171" s="32"/>
      <c r="AC171" s="44"/>
      <c r="AD171" s="32"/>
      <c r="AE171" s="43"/>
      <c r="AF171" s="43" t="e">
        <f t="shared" si="13"/>
        <v>#N/A</v>
      </c>
      <c r="AH171" s="43" t="e">
        <f t="shared" si="11"/>
        <v>#N/A</v>
      </c>
      <c r="AI171" s="32" t="e">
        <f t="shared" si="14"/>
        <v>#N/A</v>
      </c>
      <c r="AJ171" s="32" t="e">
        <f t="shared" si="12"/>
        <v>#N/A</v>
      </c>
    </row>
    <row r="172" spans="1:36" x14ac:dyDescent="0.3">
      <c r="A172" s="29" t="e">
        <f t="shared" si="10"/>
        <v>#N/A</v>
      </c>
      <c r="B172" s="43"/>
      <c r="C172" s="43"/>
      <c r="D172" s="44"/>
      <c r="E172" s="43"/>
      <c r="F172" s="32"/>
      <c r="G172" s="32"/>
      <c r="H172" s="32"/>
      <c r="I172" s="43"/>
      <c r="J172" s="43"/>
      <c r="K172" s="32"/>
      <c r="L172" s="44"/>
      <c r="M172" s="44"/>
      <c r="N172" s="32"/>
      <c r="O172" s="32"/>
      <c r="P172" s="32"/>
      <c r="Q172" s="32"/>
      <c r="R172" s="32"/>
      <c r="S172" s="32"/>
      <c r="T172" s="32"/>
      <c r="U172" s="32"/>
      <c r="V172" s="32"/>
      <c r="W172" s="32"/>
      <c r="X172" s="32"/>
      <c r="Y172" s="32"/>
      <c r="Z172" s="43"/>
      <c r="AA172" s="34"/>
      <c r="AB172" s="32"/>
      <c r="AC172" s="44"/>
      <c r="AD172" s="32"/>
      <c r="AE172" s="43"/>
      <c r="AF172" s="43" t="e">
        <f t="shared" si="13"/>
        <v>#N/A</v>
      </c>
      <c r="AH172" s="43" t="e">
        <f t="shared" si="11"/>
        <v>#N/A</v>
      </c>
      <c r="AI172" s="32" t="e">
        <f t="shared" si="14"/>
        <v>#N/A</v>
      </c>
      <c r="AJ172" s="32" t="e">
        <f t="shared" si="12"/>
        <v>#N/A</v>
      </c>
    </row>
    <row r="173" spans="1:36" x14ac:dyDescent="0.3">
      <c r="A173" s="29" t="e">
        <f t="shared" si="10"/>
        <v>#N/A</v>
      </c>
      <c r="B173" s="43"/>
      <c r="C173" s="43"/>
      <c r="D173" s="44"/>
      <c r="E173" s="43"/>
      <c r="F173" s="32"/>
      <c r="G173" s="32"/>
      <c r="H173" s="32"/>
      <c r="I173" s="43"/>
      <c r="J173" s="43"/>
      <c r="K173" s="32"/>
      <c r="L173" s="44"/>
      <c r="M173" s="44"/>
      <c r="N173" s="32"/>
      <c r="O173" s="32"/>
      <c r="P173" s="32"/>
      <c r="Q173" s="32"/>
      <c r="R173" s="32"/>
      <c r="S173" s="32"/>
      <c r="T173" s="32"/>
      <c r="U173" s="32"/>
      <c r="V173" s="32"/>
      <c r="W173" s="32"/>
      <c r="X173" s="32"/>
      <c r="Y173" s="32"/>
      <c r="Z173" s="43"/>
      <c r="AA173" s="34"/>
      <c r="AB173" s="32"/>
      <c r="AC173" s="44"/>
      <c r="AD173" s="32"/>
      <c r="AE173" s="43"/>
      <c r="AF173" s="43" t="e">
        <f t="shared" si="13"/>
        <v>#N/A</v>
      </c>
      <c r="AH173" s="43" t="e">
        <f t="shared" si="11"/>
        <v>#N/A</v>
      </c>
      <c r="AI173" s="32" t="e">
        <f t="shared" si="14"/>
        <v>#N/A</v>
      </c>
      <c r="AJ173" s="32" t="e">
        <f t="shared" si="12"/>
        <v>#N/A</v>
      </c>
    </row>
    <row r="174" spans="1:36" x14ac:dyDescent="0.3">
      <c r="A174" s="29" t="e">
        <f t="shared" si="10"/>
        <v>#N/A</v>
      </c>
      <c r="B174" s="43"/>
      <c r="C174" s="43"/>
      <c r="D174" s="44"/>
      <c r="E174" s="43"/>
      <c r="F174" s="32"/>
      <c r="G174" s="32"/>
      <c r="H174" s="32"/>
      <c r="I174" s="43"/>
      <c r="J174" s="43"/>
      <c r="K174" s="32"/>
      <c r="L174" s="44"/>
      <c r="M174" s="44"/>
      <c r="N174" s="32"/>
      <c r="O174" s="32"/>
      <c r="P174" s="32"/>
      <c r="Q174" s="32"/>
      <c r="R174" s="32"/>
      <c r="S174" s="32"/>
      <c r="T174" s="32"/>
      <c r="U174" s="32"/>
      <c r="V174" s="32"/>
      <c r="W174" s="32"/>
      <c r="X174" s="32"/>
      <c r="Y174" s="32"/>
      <c r="Z174" s="43"/>
      <c r="AA174" s="34"/>
      <c r="AB174" s="32"/>
      <c r="AC174" s="44"/>
      <c r="AD174" s="32"/>
      <c r="AE174" s="43"/>
      <c r="AF174" s="43" t="e">
        <f t="shared" si="13"/>
        <v>#N/A</v>
      </c>
      <c r="AH174" s="43" t="e">
        <f t="shared" si="11"/>
        <v>#N/A</v>
      </c>
      <c r="AI174" s="32" t="e">
        <f t="shared" si="14"/>
        <v>#N/A</v>
      </c>
      <c r="AJ174" s="32" t="e">
        <f t="shared" si="12"/>
        <v>#N/A</v>
      </c>
    </row>
    <row r="175" spans="1:36" x14ac:dyDescent="0.3">
      <c r="A175" s="29" t="e">
        <f t="shared" si="10"/>
        <v>#N/A</v>
      </c>
      <c r="B175" s="43"/>
      <c r="C175" s="43"/>
      <c r="D175" s="44"/>
      <c r="E175" s="43"/>
      <c r="F175" s="32"/>
      <c r="G175" s="32"/>
      <c r="H175" s="32"/>
      <c r="I175" s="43"/>
      <c r="J175" s="43"/>
      <c r="K175" s="32"/>
      <c r="L175" s="44"/>
      <c r="M175" s="44"/>
      <c r="N175" s="32"/>
      <c r="O175" s="32"/>
      <c r="P175" s="32"/>
      <c r="Q175" s="32"/>
      <c r="R175" s="32"/>
      <c r="S175" s="32"/>
      <c r="T175" s="32"/>
      <c r="U175" s="32"/>
      <c r="V175" s="32"/>
      <c r="W175" s="32"/>
      <c r="X175" s="32"/>
      <c r="Y175" s="32"/>
      <c r="Z175" s="43"/>
      <c r="AA175" s="34"/>
      <c r="AB175" s="32"/>
      <c r="AC175" s="44"/>
      <c r="AD175" s="32"/>
      <c r="AE175" s="43"/>
      <c r="AF175" s="43" t="e">
        <f t="shared" si="13"/>
        <v>#N/A</v>
      </c>
      <c r="AH175" s="43" t="e">
        <f t="shared" si="11"/>
        <v>#N/A</v>
      </c>
      <c r="AI175" s="32" t="e">
        <f t="shared" si="14"/>
        <v>#N/A</v>
      </c>
      <c r="AJ175" s="32" t="e">
        <f t="shared" si="12"/>
        <v>#N/A</v>
      </c>
    </row>
    <row r="176" spans="1:36" x14ac:dyDescent="0.3">
      <c r="A176" s="29" t="e">
        <f t="shared" si="10"/>
        <v>#N/A</v>
      </c>
      <c r="B176" s="43"/>
      <c r="C176" s="43"/>
      <c r="D176" s="44"/>
      <c r="E176" s="43"/>
      <c r="F176" s="32"/>
      <c r="G176" s="32"/>
      <c r="H176" s="32"/>
      <c r="I176" s="43"/>
      <c r="J176" s="43"/>
      <c r="K176" s="32"/>
      <c r="L176" s="44"/>
      <c r="M176" s="44"/>
      <c r="N176" s="32"/>
      <c r="O176" s="32"/>
      <c r="P176" s="32"/>
      <c r="Q176" s="32"/>
      <c r="R176" s="32"/>
      <c r="S176" s="32"/>
      <c r="T176" s="32"/>
      <c r="U176" s="32"/>
      <c r="V176" s="32"/>
      <c r="W176" s="32"/>
      <c r="X176" s="32"/>
      <c r="Y176" s="32"/>
      <c r="Z176" s="43"/>
      <c r="AA176" s="34"/>
      <c r="AB176" s="32"/>
      <c r="AC176" s="44"/>
      <c r="AD176" s="32"/>
      <c r="AE176" s="43"/>
      <c r="AF176" s="43" t="e">
        <f t="shared" si="13"/>
        <v>#N/A</v>
      </c>
      <c r="AH176" s="43" t="e">
        <f t="shared" si="11"/>
        <v>#N/A</v>
      </c>
      <c r="AI176" s="32" t="e">
        <f t="shared" si="14"/>
        <v>#N/A</v>
      </c>
      <c r="AJ176" s="32" t="e">
        <f t="shared" si="12"/>
        <v>#N/A</v>
      </c>
    </row>
    <row r="177" spans="1:36" x14ac:dyDescent="0.3">
      <c r="A177" s="29" t="e">
        <f t="shared" si="10"/>
        <v>#N/A</v>
      </c>
      <c r="B177" s="43"/>
      <c r="C177" s="43"/>
      <c r="D177" s="44"/>
      <c r="E177" s="43"/>
      <c r="F177" s="32"/>
      <c r="G177" s="32"/>
      <c r="H177" s="32"/>
      <c r="I177" s="43"/>
      <c r="J177" s="43"/>
      <c r="K177" s="32"/>
      <c r="L177" s="44"/>
      <c r="M177" s="44"/>
      <c r="N177" s="32"/>
      <c r="O177" s="32"/>
      <c r="P177" s="32"/>
      <c r="Q177" s="32"/>
      <c r="R177" s="32"/>
      <c r="S177" s="32"/>
      <c r="T177" s="32"/>
      <c r="U177" s="32"/>
      <c r="V177" s="32"/>
      <c r="W177" s="32"/>
      <c r="X177" s="32"/>
      <c r="Y177" s="32"/>
      <c r="Z177" s="43"/>
      <c r="AA177" s="34"/>
      <c r="AB177" s="32"/>
      <c r="AC177" s="44"/>
      <c r="AD177" s="32"/>
      <c r="AE177" s="43"/>
      <c r="AF177" s="43" t="e">
        <f t="shared" si="13"/>
        <v>#N/A</v>
      </c>
      <c r="AH177" s="43" t="e">
        <f t="shared" si="11"/>
        <v>#N/A</v>
      </c>
      <c r="AI177" s="32" t="e">
        <f t="shared" si="14"/>
        <v>#N/A</v>
      </c>
      <c r="AJ177" s="32" t="e">
        <f t="shared" si="12"/>
        <v>#N/A</v>
      </c>
    </row>
    <row r="178" spans="1:36" x14ac:dyDescent="0.3">
      <c r="A178" s="29" t="e">
        <f t="shared" si="10"/>
        <v>#N/A</v>
      </c>
      <c r="B178" s="43"/>
      <c r="C178" s="43"/>
      <c r="D178" s="44"/>
      <c r="E178" s="43"/>
      <c r="F178" s="32"/>
      <c r="G178" s="32"/>
      <c r="H178" s="32"/>
      <c r="I178" s="43"/>
      <c r="J178" s="43"/>
      <c r="K178" s="32"/>
      <c r="L178" s="44"/>
      <c r="M178" s="44"/>
      <c r="N178" s="32"/>
      <c r="O178" s="32"/>
      <c r="P178" s="32"/>
      <c r="Q178" s="32"/>
      <c r="R178" s="32"/>
      <c r="S178" s="32"/>
      <c r="T178" s="32"/>
      <c r="U178" s="32"/>
      <c r="V178" s="32"/>
      <c r="W178" s="32"/>
      <c r="X178" s="32"/>
      <c r="Y178" s="32"/>
      <c r="Z178" s="43"/>
      <c r="AA178" s="34"/>
      <c r="AB178" s="32"/>
      <c r="AC178" s="44"/>
      <c r="AD178" s="32"/>
      <c r="AE178" s="43"/>
      <c r="AF178" s="43" t="e">
        <f t="shared" si="13"/>
        <v>#N/A</v>
      </c>
      <c r="AH178" s="43" t="e">
        <f t="shared" si="11"/>
        <v>#N/A</v>
      </c>
      <c r="AI178" s="32" t="e">
        <f t="shared" si="14"/>
        <v>#N/A</v>
      </c>
      <c r="AJ178" s="32" t="e">
        <f t="shared" si="12"/>
        <v>#N/A</v>
      </c>
    </row>
    <row r="179" spans="1:36" x14ac:dyDescent="0.3">
      <c r="A179" s="29" t="e">
        <f t="shared" si="10"/>
        <v>#N/A</v>
      </c>
      <c r="B179" s="43"/>
      <c r="C179" s="43"/>
      <c r="D179" s="44"/>
      <c r="E179" s="43"/>
      <c r="F179" s="32"/>
      <c r="G179" s="32"/>
      <c r="H179" s="32"/>
      <c r="I179" s="43"/>
      <c r="J179" s="43"/>
      <c r="K179" s="32"/>
      <c r="L179" s="44"/>
      <c r="M179" s="44"/>
      <c r="N179" s="32"/>
      <c r="O179" s="32"/>
      <c r="P179" s="32"/>
      <c r="Q179" s="32"/>
      <c r="R179" s="32"/>
      <c r="S179" s="32"/>
      <c r="T179" s="32"/>
      <c r="U179" s="32"/>
      <c r="V179" s="32"/>
      <c r="W179" s="32"/>
      <c r="X179" s="32"/>
      <c r="Y179" s="32"/>
      <c r="Z179" s="43"/>
      <c r="AA179" s="34"/>
      <c r="AB179" s="32"/>
      <c r="AC179" s="44"/>
      <c r="AD179" s="32"/>
      <c r="AE179" s="43"/>
      <c r="AF179" s="43" t="e">
        <f t="shared" si="13"/>
        <v>#N/A</v>
      </c>
      <c r="AH179" s="43" t="e">
        <f t="shared" si="11"/>
        <v>#N/A</v>
      </c>
      <c r="AI179" s="32" t="e">
        <f t="shared" si="14"/>
        <v>#N/A</v>
      </c>
      <c r="AJ179" s="32" t="e">
        <f t="shared" si="12"/>
        <v>#N/A</v>
      </c>
    </row>
    <row r="180" spans="1:36" x14ac:dyDescent="0.3">
      <c r="A180" s="29" t="e">
        <f t="shared" si="10"/>
        <v>#N/A</v>
      </c>
      <c r="B180" s="43"/>
      <c r="C180" s="43"/>
      <c r="D180" s="44"/>
      <c r="E180" s="43"/>
      <c r="F180" s="32"/>
      <c r="G180" s="32"/>
      <c r="H180" s="32"/>
      <c r="I180" s="43"/>
      <c r="J180" s="43"/>
      <c r="K180" s="32"/>
      <c r="L180" s="44"/>
      <c r="M180" s="44"/>
      <c r="N180" s="32"/>
      <c r="O180" s="32"/>
      <c r="P180" s="32"/>
      <c r="Q180" s="32"/>
      <c r="R180" s="32"/>
      <c r="S180" s="32"/>
      <c r="T180" s="32"/>
      <c r="U180" s="32"/>
      <c r="V180" s="32"/>
      <c r="W180" s="32"/>
      <c r="X180" s="32"/>
      <c r="Y180" s="32"/>
      <c r="Z180" s="43"/>
      <c r="AA180" s="34"/>
      <c r="AB180" s="32"/>
      <c r="AC180" s="44"/>
      <c r="AD180" s="32"/>
      <c r="AE180" s="43"/>
      <c r="AF180" s="43" t="e">
        <f t="shared" si="13"/>
        <v>#N/A</v>
      </c>
      <c r="AH180" s="43" t="e">
        <f t="shared" si="11"/>
        <v>#N/A</v>
      </c>
      <c r="AI180" s="32" t="e">
        <f t="shared" si="14"/>
        <v>#N/A</v>
      </c>
      <c r="AJ180" s="32" t="e">
        <f t="shared" si="12"/>
        <v>#N/A</v>
      </c>
    </row>
    <row r="181" spans="1:36" x14ac:dyDescent="0.3">
      <c r="A181" s="29" t="e">
        <f t="shared" si="10"/>
        <v>#N/A</v>
      </c>
      <c r="B181" s="43"/>
      <c r="C181" s="43"/>
      <c r="D181" s="44"/>
      <c r="E181" s="43"/>
      <c r="F181" s="32"/>
      <c r="G181" s="32"/>
      <c r="H181" s="32"/>
      <c r="I181" s="43"/>
      <c r="J181" s="43"/>
      <c r="K181" s="32"/>
      <c r="L181" s="44"/>
      <c r="M181" s="44"/>
      <c r="N181" s="32"/>
      <c r="O181" s="32"/>
      <c r="P181" s="32"/>
      <c r="Q181" s="32"/>
      <c r="R181" s="32"/>
      <c r="S181" s="32"/>
      <c r="T181" s="32"/>
      <c r="U181" s="32"/>
      <c r="V181" s="32"/>
      <c r="W181" s="32"/>
      <c r="X181" s="32"/>
      <c r="Y181" s="32"/>
      <c r="Z181" s="43"/>
      <c r="AA181" s="34"/>
      <c r="AB181" s="32"/>
      <c r="AC181" s="44"/>
      <c r="AD181" s="32"/>
      <c r="AE181" s="43"/>
      <c r="AF181" s="43" t="e">
        <f t="shared" si="13"/>
        <v>#N/A</v>
      </c>
      <c r="AH181" s="43" t="e">
        <f t="shared" si="11"/>
        <v>#N/A</v>
      </c>
      <c r="AI181" s="32" t="e">
        <f t="shared" si="14"/>
        <v>#N/A</v>
      </c>
      <c r="AJ181" s="32" t="e">
        <f t="shared" si="12"/>
        <v>#N/A</v>
      </c>
    </row>
    <row r="182" spans="1:36" x14ac:dyDescent="0.3">
      <c r="A182" s="29" t="e">
        <f t="shared" si="10"/>
        <v>#N/A</v>
      </c>
      <c r="B182" s="43"/>
      <c r="C182" s="43"/>
      <c r="D182" s="44"/>
      <c r="E182" s="43"/>
      <c r="F182" s="32"/>
      <c r="G182" s="32"/>
      <c r="H182" s="32"/>
      <c r="I182" s="43"/>
      <c r="J182" s="43"/>
      <c r="K182" s="32"/>
      <c r="L182" s="44"/>
      <c r="M182" s="44"/>
      <c r="N182" s="32"/>
      <c r="O182" s="32"/>
      <c r="P182" s="32"/>
      <c r="Q182" s="32"/>
      <c r="R182" s="32"/>
      <c r="S182" s="32"/>
      <c r="T182" s="32"/>
      <c r="U182" s="32"/>
      <c r="V182" s="32"/>
      <c r="W182" s="32"/>
      <c r="X182" s="32"/>
      <c r="Y182" s="32"/>
      <c r="Z182" s="43"/>
      <c r="AA182" s="34"/>
      <c r="AB182" s="32"/>
      <c r="AC182" s="44"/>
      <c r="AD182" s="32"/>
      <c r="AE182" s="43"/>
      <c r="AF182" s="43" t="e">
        <f t="shared" si="13"/>
        <v>#N/A</v>
      </c>
      <c r="AH182" s="43" t="e">
        <f t="shared" si="11"/>
        <v>#N/A</v>
      </c>
      <c r="AI182" s="32" t="e">
        <f t="shared" si="14"/>
        <v>#N/A</v>
      </c>
      <c r="AJ182" s="32" t="e">
        <f t="shared" si="12"/>
        <v>#N/A</v>
      </c>
    </row>
    <row r="183" spans="1:36" x14ac:dyDescent="0.3">
      <c r="A183" s="29" t="e">
        <f t="shared" si="10"/>
        <v>#N/A</v>
      </c>
      <c r="B183" s="43"/>
      <c r="C183" s="43"/>
      <c r="D183" s="44"/>
      <c r="E183" s="43"/>
      <c r="F183" s="32"/>
      <c r="G183" s="32"/>
      <c r="H183" s="32"/>
      <c r="I183" s="43"/>
      <c r="J183" s="43"/>
      <c r="K183" s="32"/>
      <c r="L183" s="44"/>
      <c r="M183" s="44"/>
      <c r="N183" s="32"/>
      <c r="O183" s="32"/>
      <c r="P183" s="32"/>
      <c r="Q183" s="32"/>
      <c r="R183" s="32"/>
      <c r="S183" s="32"/>
      <c r="T183" s="32"/>
      <c r="U183" s="32"/>
      <c r="V183" s="32"/>
      <c r="W183" s="32"/>
      <c r="X183" s="32"/>
      <c r="Y183" s="32"/>
      <c r="Z183" s="43"/>
      <c r="AA183" s="34"/>
      <c r="AB183" s="32"/>
      <c r="AC183" s="44"/>
      <c r="AD183" s="32"/>
      <c r="AE183" s="43"/>
      <c r="AF183" s="43" t="e">
        <f t="shared" si="13"/>
        <v>#N/A</v>
      </c>
      <c r="AH183" s="43" t="e">
        <f t="shared" si="11"/>
        <v>#N/A</v>
      </c>
      <c r="AI183" s="32" t="e">
        <f t="shared" si="14"/>
        <v>#N/A</v>
      </c>
      <c r="AJ183" s="32" t="e">
        <f t="shared" si="12"/>
        <v>#N/A</v>
      </c>
    </row>
    <row r="184" spans="1:36" x14ac:dyDescent="0.3">
      <c r="A184" s="29" t="e">
        <f t="shared" si="10"/>
        <v>#N/A</v>
      </c>
      <c r="B184" s="43"/>
      <c r="C184" s="43"/>
      <c r="D184" s="44"/>
      <c r="E184" s="43"/>
      <c r="F184" s="32"/>
      <c r="G184" s="32"/>
      <c r="H184" s="32"/>
      <c r="I184" s="43"/>
      <c r="J184" s="43"/>
      <c r="K184" s="32"/>
      <c r="L184" s="44"/>
      <c r="M184" s="44"/>
      <c r="N184" s="32"/>
      <c r="O184" s="32"/>
      <c r="P184" s="32"/>
      <c r="Q184" s="32"/>
      <c r="R184" s="32"/>
      <c r="S184" s="32"/>
      <c r="T184" s="32"/>
      <c r="U184" s="32"/>
      <c r="V184" s="32"/>
      <c r="W184" s="32"/>
      <c r="X184" s="32"/>
      <c r="Y184" s="32"/>
      <c r="Z184" s="43"/>
      <c r="AA184" s="34"/>
      <c r="AB184" s="32"/>
      <c r="AC184" s="44"/>
      <c r="AD184" s="32"/>
      <c r="AE184" s="43"/>
      <c r="AF184" s="43" t="e">
        <f t="shared" si="13"/>
        <v>#N/A</v>
      </c>
      <c r="AH184" s="43" t="e">
        <f t="shared" si="11"/>
        <v>#N/A</v>
      </c>
      <c r="AI184" s="32" t="e">
        <f t="shared" si="14"/>
        <v>#N/A</v>
      </c>
      <c r="AJ184" s="32" t="e">
        <f t="shared" si="12"/>
        <v>#N/A</v>
      </c>
    </row>
    <row r="185" spans="1:36" x14ac:dyDescent="0.3">
      <c r="A185" s="29" t="e">
        <f t="shared" si="10"/>
        <v>#N/A</v>
      </c>
      <c r="B185" s="43"/>
      <c r="C185" s="43"/>
      <c r="D185" s="44"/>
      <c r="E185" s="43"/>
      <c r="F185" s="32"/>
      <c r="G185" s="32"/>
      <c r="H185" s="32"/>
      <c r="I185" s="43"/>
      <c r="J185" s="43"/>
      <c r="K185" s="32"/>
      <c r="L185" s="44"/>
      <c r="M185" s="44"/>
      <c r="N185" s="32"/>
      <c r="O185" s="32"/>
      <c r="P185" s="32"/>
      <c r="Q185" s="32"/>
      <c r="R185" s="32"/>
      <c r="S185" s="32"/>
      <c r="T185" s="32"/>
      <c r="U185" s="32"/>
      <c r="V185" s="32"/>
      <c r="W185" s="32"/>
      <c r="X185" s="32"/>
      <c r="Y185" s="32"/>
      <c r="Z185" s="43"/>
      <c r="AA185" s="34"/>
      <c r="AB185" s="32"/>
      <c r="AC185" s="44"/>
      <c r="AD185" s="32"/>
      <c r="AE185" s="43"/>
      <c r="AF185" s="43" t="e">
        <f t="shared" si="13"/>
        <v>#N/A</v>
      </c>
      <c r="AH185" s="43" t="e">
        <f t="shared" si="11"/>
        <v>#N/A</v>
      </c>
      <c r="AI185" s="32" t="e">
        <f t="shared" si="14"/>
        <v>#N/A</v>
      </c>
      <c r="AJ185" s="32" t="e">
        <f t="shared" si="12"/>
        <v>#N/A</v>
      </c>
    </row>
    <row r="186" spans="1:36" x14ac:dyDescent="0.3">
      <c r="A186" s="29" t="e">
        <f t="shared" si="10"/>
        <v>#N/A</v>
      </c>
      <c r="B186" s="43"/>
      <c r="C186" s="43"/>
      <c r="D186" s="44"/>
      <c r="E186" s="43"/>
      <c r="F186" s="32"/>
      <c r="G186" s="32"/>
      <c r="H186" s="32"/>
      <c r="I186" s="43"/>
      <c r="J186" s="43"/>
      <c r="K186" s="32"/>
      <c r="L186" s="44"/>
      <c r="M186" s="44"/>
      <c r="N186" s="32"/>
      <c r="O186" s="32"/>
      <c r="P186" s="32"/>
      <c r="Q186" s="32"/>
      <c r="R186" s="32"/>
      <c r="S186" s="32"/>
      <c r="T186" s="32"/>
      <c r="U186" s="32"/>
      <c r="V186" s="32"/>
      <c r="W186" s="32"/>
      <c r="X186" s="32"/>
      <c r="Y186" s="32"/>
      <c r="Z186" s="43"/>
      <c r="AA186" s="34"/>
      <c r="AB186" s="32"/>
      <c r="AC186" s="44"/>
      <c r="AD186" s="32"/>
      <c r="AE186" s="43"/>
      <c r="AF186" s="43" t="e">
        <f t="shared" si="13"/>
        <v>#N/A</v>
      </c>
      <c r="AH186" s="43" t="e">
        <f t="shared" si="11"/>
        <v>#N/A</v>
      </c>
      <c r="AI186" s="32" t="e">
        <f t="shared" si="14"/>
        <v>#N/A</v>
      </c>
      <c r="AJ186" s="32" t="e">
        <f t="shared" si="12"/>
        <v>#N/A</v>
      </c>
    </row>
    <row r="187" spans="1:36" x14ac:dyDescent="0.3">
      <c r="A187" s="29" t="e">
        <f t="shared" si="10"/>
        <v>#N/A</v>
      </c>
      <c r="B187" s="43"/>
      <c r="C187" s="43"/>
      <c r="D187" s="44"/>
      <c r="E187" s="43"/>
      <c r="F187" s="32"/>
      <c r="G187" s="32"/>
      <c r="H187" s="32"/>
      <c r="I187" s="43"/>
      <c r="J187" s="43"/>
      <c r="K187" s="32"/>
      <c r="L187" s="44"/>
      <c r="M187" s="44"/>
      <c r="N187" s="32"/>
      <c r="O187" s="32"/>
      <c r="P187" s="32"/>
      <c r="Q187" s="32"/>
      <c r="R187" s="32"/>
      <c r="S187" s="32"/>
      <c r="T187" s="32"/>
      <c r="U187" s="32"/>
      <c r="V187" s="32"/>
      <c r="W187" s="32"/>
      <c r="X187" s="32"/>
      <c r="Y187" s="32"/>
      <c r="Z187" s="43"/>
      <c r="AA187" s="34"/>
      <c r="AB187" s="32"/>
      <c r="AC187" s="44"/>
      <c r="AD187" s="32"/>
      <c r="AE187" s="43"/>
      <c r="AF187" s="43" t="e">
        <f t="shared" si="13"/>
        <v>#N/A</v>
      </c>
      <c r="AH187" s="43" t="e">
        <f t="shared" si="11"/>
        <v>#N/A</v>
      </c>
      <c r="AI187" s="32" t="e">
        <f t="shared" si="14"/>
        <v>#N/A</v>
      </c>
      <c r="AJ187" s="32" t="e">
        <f t="shared" si="12"/>
        <v>#N/A</v>
      </c>
    </row>
    <row r="188" spans="1:36" x14ac:dyDescent="0.3">
      <c r="A188" s="29" t="e">
        <f t="shared" si="10"/>
        <v>#N/A</v>
      </c>
      <c r="B188" s="43"/>
      <c r="C188" s="43"/>
      <c r="D188" s="44"/>
      <c r="E188" s="43"/>
      <c r="F188" s="32"/>
      <c r="G188" s="32"/>
      <c r="H188" s="32"/>
      <c r="I188" s="43"/>
      <c r="J188" s="43"/>
      <c r="K188" s="32"/>
      <c r="L188" s="44"/>
      <c r="M188" s="44"/>
      <c r="N188" s="32"/>
      <c r="O188" s="32"/>
      <c r="P188" s="32"/>
      <c r="Q188" s="32"/>
      <c r="R188" s="32"/>
      <c r="S188" s="32"/>
      <c r="T188" s="32"/>
      <c r="U188" s="32"/>
      <c r="V188" s="32"/>
      <c r="W188" s="32"/>
      <c r="X188" s="32"/>
      <c r="Y188" s="32"/>
      <c r="Z188" s="43"/>
      <c r="AA188" s="34"/>
      <c r="AB188" s="32"/>
      <c r="AC188" s="44"/>
      <c r="AD188" s="32"/>
      <c r="AE188" s="43"/>
      <c r="AF188" s="43" t="e">
        <f t="shared" si="13"/>
        <v>#N/A</v>
      </c>
      <c r="AH188" s="43" t="e">
        <f t="shared" si="11"/>
        <v>#N/A</v>
      </c>
      <c r="AI188" s="32" t="e">
        <f t="shared" si="14"/>
        <v>#N/A</v>
      </c>
      <c r="AJ188" s="32" t="e">
        <f t="shared" si="12"/>
        <v>#N/A</v>
      </c>
    </row>
    <row r="189" spans="1:36" x14ac:dyDescent="0.3">
      <c r="A189" s="29" t="e">
        <f t="shared" si="10"/>
        <v>#N/A</v>
      </c>
      <c r="B189" s="43"/>
      <c r="C189" s="43"/>
      <c r="D189" s="44"/>
      <c r="E189" s="43"/>
      <c r="F189" s="32"/>
      <c r="G189" s="32"/>
      <c r="H189" s="32"/>
      <c r="I189" s="43"/>
      <c r="J189" s="43"/>
      <c r="K189" s="32"/>
      <c r="L189" s="44"/>
      <c r="M189" s="44"/>
      <c r="N189" s="32"/>
      <c r="O189" s="32"/>
      <c r="P189" s="32"/>
      <c r="Q189" s="32"/>
      <c r="R189" s="32"/>
      <c r="S189" s="32"/>
      <c r="T189" s="32"/>
      <c r="U189" s="32"/>
      <c r="V189" s="32"/>
      <c r="W189" s="32"/>
      <c r="X189" s="32"/>
      <c r="Y189" s="32"/>
      <c r="Z189" s="43"/>
      <c r="AA189" s="34"/>
      <c r="AB189" s="32"/>
      <c r="AC189" s="44"/>
      <c r="AD189" s="32"/>
      <c r="AE189" s="43"/>
      <c r="AF189" s="43" t="e">
        <f t="shared" si="13"/>
        <v>#N/A</v>
      </c>
      <c r="AH189" s="43" t="e">
        <f t="shared" si="11"/>
        <v>#N/A</v>
      </c>
      <c r="AI189" s="32" t="e">
        <f t="shared" si="14"/>
        <v>#N/A</v>
      </c>
      <c r="AJ189" s="32" t="e">
        <f t="shared" si="12"/>
        <v>#N/A</v>
      </c>
    </row>
    <row r="190" spans="1:36" x14ac:dyDescent="0.3">
      <c r="A190" s="29" t="e">
        <f t="shared" si="10"/>
        <v>#N/A</v>
      </c>
      <c r="B190" s="43"/>
      <c r="C190" s="43"/>
      <c r="D190" s="44"/>
      <c r="E190" s="43"/>
      <c r="F190" s="32"/>
      <c r="G190" s="32"/>
      <c r="H190" s="32"/>
      <c r="I190" s="43"/>
      <c r="J190" s="43"/>
      <c r="K190" s="32"/>
      <c r="L190" s="44"/>
      <c r="M190" s="44"/>
      <c r="N190" s="32"/>
      <c r="O190" s="32"/>
      <c r="P190" s="32"/>
      <c r="Q190" s="32"/>
      <c r="R190" s="32"/>
      <c r="S190" s="32"/>
      <c r="T190" s="32"/>
      <c r="U190" s="32"/>
      <c r="V190" s="32"/>
      <c r="W190" s="32"/>
      <c r="X190" s="32"/>
      <c r="Y190" s="32"/>
      <c r="Z190" s="43"/>
      <c r="AA190" s="34"/>
      <c r="AB190" s="32"/>
      <c r="AC190" s="44"/>
      <c r="AD190" s="32"/>
      <c r="AE190" s="43"/>
      <c r="AF190" s="43" t="e">
        <f t="shared" si="13"/>
        <v>#N/A</v>
      </c>
      <c r="AH190" s="43" t="e">
        <f t="shared" si="11"/>
        <v>#N/A</v>
      </c>
      <c r="AI190" s="32" t="e">
        <f t="shared" si="14"/>
        <v>#N/A</v>
      </c>
      <c r="AJ190" s="32" t="e">
        <f t="shared" si="12"/>
        <v>#N/A</v>
      </c>
    </row>
    <row r="191" spans="1:36" x14ac:dyDescent="0.3">
      <c r="A191" s="29" t="e">
        <f t="shared" si="10"/>
        <v>#N/A</v>
      </c>
      <c r="B191" s="43"/>
      <c r="C191" s="43"/>
      <c r="D191" s="44"/>
      <c r="E191" s="43"/>
      <c r="F191" s="32"/>
      <c r="G191" s="32"/>
      <c r="H191" s="32"/>
      <c r="I191" s="43"/>
      <c r="J191" s="43"/>
      <c r="K191" s="32"/>
      <c r="L191" s="44"/>
      <c r="M191" s="44"/>
      <c r="N191" s="32"/>
      <c r="O191" s="32"/>
      <c r="P191" s="32"/>
      <c r="Q191" s="32"/>
      <c r="R191" s="32"/>
      <c r="S191" s="32"/>
      <c r="T191" s="32"/>
      <c r="U191" s="32"/>
      <c r="V191" s="32"/>
      <c r="W191" s="32"/>
      <c r="X191" s="32"/>
      <c r="Y191" s="32"/>
      <c r="Z191" s="43"/>
      <c r="AA191" s="34"/>
      <c r="AB191" s="32"/>
      <c r="AC191" s="44"/>
      <c r="AD191" s="32"/>
      <c r="AE191" s="43"/>
      <c r="AF191" s="43" t="e">
        <f t="shared" si="13"/>
        <v>#N/A</v>
      </c>
      <c r="AH191" s="43" t="e">
        <f t="shared" si="11"/>
        <v>#N/A</v>
      </c>
      <c r="AI191" s="32" t="e">
        <f t="shared" si="14"/>
        <v>#N/A</v>
      </c>
      <c r="AJ191" s="32" t="e">
        <f t="shared" si="12"/>
        <v>#N/A</v>
      </c>
    </row>
    <row r="192" spans="1:36" x14ac:dyDescent="0.3">
      <c r="A192" s="29" t="e">
        <f t="shared" si="10"/>
        <v>#N/A</v>
      </c>
      <c r="B192" s="43"/>
      <c r="C192" s="43"/>
      <c r="D192" s="44"/>
      <c r="E192" s="43"/>
      <c r="F192" s="32"/>
      <c r="G192" s="32"/>
      <c r="H192" s="32"/>
      <c r="I192" s="43"/>
      <c r="J192" s="43"/>
      <c r="K192" s="32"/>
      <c r="L192" s="44"/>
      <c r="M192" s="44"/>
      <c r="N192" s="32"/>
      <c r="O192" s="32"/>
      <c r="P192" s="32"/>
      <c r="Q192" s="32"/>
      <c r="R192" s="32"/>
      <c r="S192" s="32"/>
      <c r="T192" s="32"/>
      <c r="U192" s="32"/>
      <c r="V192" s="32"/>
      <c r="W192" s="32"/>
      <c r="X192" s="32"/>
      <c r="Y192" s="32"/>
      <c r="Z192" s="43"/>
      <c r="AA192" s="34"/>
      <c r="AB192" s="32"/>
      <c r="AC192" s="44"/>
      <c r="AD192" s="32"/>
      <c r="AE192" s="43"/>
      <c r="AF192" s="43" t="e">
        <f t="shared" si="13"/>
        <v>#N/A</v>
      </c>
      <c r="AH192" s="43" t="e">
        <f t="shared" si="11"/>
        <v>#N/A</v>
      </c>
      <c r="AI192" s="32" t="e">
        <f t="shared" si="14"/>
        <v>#N/A</v>
      </c>
      <c r="AJ192" s="32" t="e">
        <f t="shared" si="12"/>
        <v>#N/A</v>
      </c>
    </row>
    <row r="193" spans="1:36" x14ac:dyDescent="0.3">
      <c r="A193" s="29" t="e">
        <f t="shared" si="10"/>
        <v>#N/A</v>
      </c>
      <c r="B193" s="43"/>
      <c r="C193" s="43"/>
      <c r="D193" s="44"/>
      <c r="E193" s="43"/>
      <c r="F193" s="32"/>
      <c r="G193" s="32"/>
      <c r="H193" s="32"/>
      <c r="I193" s="43"/>
      <c r="J193" s="43"/>
      <c r="K193" s="32"/>
      <c r="L193" s="44"/>
      <c r="M193" s="44"/>
      <c r="N193" s="32"/>
      <c r="O193" s="32"/>
      <c r="P193" s="32"/>
      <c r="Q193" s="32"/>
      <c r="R193" s="32"/>
      <c r="S193" s="32"/>
      <c r="T193" s="32"/>
      <c r="U193" s="32"/>
      <c r="V193" s="32"/>
      <c r="W193" s="32"/>
      <c r="X193" s="32"/>
      <c r="Y193" s="32"/>
      <c r="Z193" s="43"/>
      <c r="AA193" s="34"/>
      <c r="AB193" s="32"/>
      <c r="AC193" s="44"/>
      <c r="AD193" s="32"/>
      <c r="AE193" s="43"/>
      <c r="AF193" s="43" t="e">
        <f t="shared" si="13"/>
        <v>#N/A</v>
      </c>
      <c r="AH193" s="43" t="e">
        <f t="shared" si="11"/>
        <v>#N/A</v>
      </c>
      <c r="AI193" s="32" t="e">
        <f t="shared" si="14"/>
        <v>#N/A</v>
      </c>
      <c r="AJ193" s="32" t="e">
        <f t="shared" si="12"/>
        <v>#N/A</v>
      </c>
    </row>
    <row r="194" spans="1:36" x14ac:dyDescent="0.3">
      <c r="A194" s="29" t="e">
        <f t="shared" si="10"/>
        <v>#N/A</v>
      </c>
      <c r="B194" s="43"/>
      <c r="C194" s="43"/>
      <c r="D194" s="44"/>
      <c r="E194" s="43"/>
      <c r="F194" s="32"/>
      <c r="G194" s="32"/>
      <c r="H194" s="32"/>
      <c r="I194" s="43"/>
      <c r="J194" s="43"/>
      <c r="K194" s="32"/>
      <c r="L194" s="44"/>
      <c r="M194" s="44"/>
      <c r="N194" s="32"/>
      <c r="O194" s="32"/>
      <c r="P194" s="32"/>
      <c r="Q194" s="32"/>
      <c r="R194" s="32"/>
      <c r="S194" s="32"/>
      <c r="T194" s="32"/>
      <c r="U194" s="32"/>
      <c r="V194" s="32"/>
      <c r="W194" s="32"/>
      <c r="X194" s="32"/>
      <c r="Y194" s="32"/>
      <c r="Z194" s="43"/>
      <c r="AA194" s="34"/>
      <c r="AB194" s="32"/>
      <c r="AC194" s="44"/>
      <c r="AD194" s="32"/>
      <c r="AE194" s="43"/>
      <c r="AF194" s="43" t="e">
        <f t="shared" si="13"/>
        <v>#N/A</v>
      </c>
      <c r="AH194" s="43" t="e">
        <f t="shared" si="11"/>
        <v>#N/A</v>
      </c>
      <c r="AI194" s="32" t="e">
        <f t="shared" si="14"/>
        <v>#N/A</v>
      </c>
      <c r="AJ194" s="32" t="e">
        <f t="shared" si="12"/>
        <v>#N/A</v>
      </c>
    </row>
    <row r="195" spans="1:36" x14ac:dyDescent="0.3">
      <c r="A195" s="29" t="e">
        <f t="shared" si="10"/>
        <v>#N/A</v>
      </c>
      <c r="B195" s="43"/>
      <c r="C195" s="43"/>
      <c r="D195" s="44"/>
      <c r="E195" s="43"/>
      <c r="F195" s="32"/>
      <c r="G195" s="32"/>
      <c r="H195" s="32"/>
      <c r="I195" s="43"/>
      <c r="J195" s="43"/>
      <c r="K195" s="32"/>
      <c r="L195" s="44"/>
      <c r="M195" s="44"/>
      <c r="N195" s="32"/>
      <c r="O195" s="32"/>
      <c r="P195" s="32"/>
      <c r="Q195" s="32"/>
      <c r="R195" s="32"/>
      <c r="S195" s="32"/>
      <c r="T195" s="32"/>
      <c r="U195" s="32"/>
      <c r="V195" s="32"/>
      <c r="W195" s="32"/>
      <c r="X195" s="32"/>
      <c r="Y195" s="32"/>
      <c r="Z195" s="43"/>
      <c r="AA195" s="34"/>
      <c r="AB195" s="32"/>
      <c r="AC195" s="44"/>
      <c r="AD195" s="32"/>
      <c r="AE195" s="43"/>
      <c r="AF195" s="43" t="e">
        <f t="shared" si="13"/>
        <v>#N/A</v>
      </c>
      <c r="AH195" s="43" t="e">
        <f t="shared" si="11"/>
        <v>#N/A</v>
      </c>
      <c r="AI195" s="32" t="e">
        <f t="shared" si="14"/>
        <v>#N/A</v>
      </c>
      <c r="AJ195" s="32" t="e">
        <f t="shared" si="12"/>
        <v>#N/A</v>
      </c>
    </row>
    <row r="196" spans="1:36" x14ac:dyDescent="0.3">
      <c r="A196" s="29" t="e">
        <f t="shared" si="10"/>
        <v>#N/A</v>
      </c>
      <c r="B196" s="43"/>
      <c r="C196" s="43"/>
      <c r="D196" s="44"/>
      <c r="E196" s="43"/>
      <c r="F196" s="32"/>
      <c r="G196" s="32"/>
      <c r="H196" s="32"/>
      <c r="I196" s="43"/>
      <c r="J196" s="43"/>
      <c r="K196" s="32"/>
      <c r="L196" s="44"/>
      <c r="M196" s="44"/>
      <c r="N196" s="32"/>
      <c r="O196" s="32"/>
      <c r="P196" s="32"/>
      <c r="Q196" s="32"/>
      <c r="R196" s="32"/>
      <c r="S196" s="32"/>
      <c r="T196" s="32"/>
      <c r="U196" s="32"/>
      <c r="V196" s="32"/>
      <c r="W196" s="32"/>
      <c r="X196" s="32"/>
      <c r="Y196" s="32"/>
      <c r="Z196" s="43"/>
      <c r="AA196" s="34"/>
      <c r="AB196" s="32"/>
      <c r="AC196" s="44"/>
      <c r="AD196" s="32"/>
      <c r="AE196" s="43"/>
      <c r="AF196" s="43" t="e">
        <f t="shared" si="13"/>
        <v>#N/A</v>
      </c>
      <c r="AH196" s="43" t="e">
        <f t="shared" si="11"/>
        <v>#N/A</v>
      </c>
      <c r="AI196" s="32" t="e">
        <f t="shared" si="14"/>
        <v>#N/A</v>
      </c>
      <c r="AJ196" s="32" t="e">
        <f t="shared" si="12"/>
        <v>#N/A</v>
      </c>
    </row>
    <row r="197" spans="1:36" x14ac:dyDescent="0.3">
      <c r="A197" s="29" t="e">
        <f t="shared" si="10"/>
        <v>#N/A</v>
      </c>
      <c r="B197" s="43"/>
      <c r="C197" s="43"/>
      <c r="D197" s="44"/>
      <c r="E197" s="43"/>
      <c r="F197" s="32"/>
      <c r="G197" s="32"/>
      <c r="H197" s="32"/>
      <c r="I197" s="43"/>
      <c r="J197" s="43"/>
      <c r="K197" s="32"/>
      <c r="L197" s="44"/>
      <c r="M197" s="44"/>
      <c r="N197" s="32"/>
      <c r="O197" s="32"/>
      <c r="P197" s="32"/>
      <c r="Q197" s="32"/>
      <c r="R197" s="32"/>
      <c r="S197" s="32"/>
      <c r="T197" s="32"/>
      <c r="U197" s="32"/>
      <c r="V197" s="32"/>
      <c r="W197" s="32"/>
      <c r="X197" s="32"/>
      <c r="Y197" s="32"/>
      <c r="Z197" s="43"/>
      <c r="AA197" s="34"/>
      <c r="AB197" s="32"/>
      <c r="AC197" s="44"/>
      <c r="AD197" s="32"/>
      <c r="AE197" s="43"/>
      <c r="AF197" s="43" t="e">
        <f t="shared" si="13"/>
        <v>#N/A</v>
      </c>
      <c r="AH197" s="43" t="e">
        <f t="shared" si="11"/>
        <v>#N/A</v>
      </c>
      <c r="AI197" s="32" t="e">
        <f t="shared" si="14"/>
        <v>#N/A</v>
      </c>
      <c r="AJ197" s="32" t="e">
        <f t="shared" si="12"/>
        <v>#N/A</v>
      </c>
    </row>
    <row r="198" spans="1:36" x14ac:dyDescent="0.3">
      <c r="A198" s="29" t="e">
        <f t="shared" ref="A198:A261" si="15">IF(COUNTA(B198:AE198)&gt;0,"x",NA())</f>
        <v>#N/A</v>
      </c>
      <c r="B198" s="43"/>
      <c r="C198" s="43"/>
      <c r="D198" s="44"/>
      <c r="E198" s="43"/>
      <c r="F198" s="32"/>
      <c r="G198" s="32"/>
      <c r="H198" s="32"/>
      <c r="I198" s="43"/>
      <c r="J198" s="43"/>
      <c r="K198" s="32"/>
      <c r="L198" s="44"/>
      <c r="M198" s="44"/>
      <c r="N198" s="32"/>
      <c r="O198" s="32"/>
      <c r="P198" s="32"/>
      <c r="Q198" s="32"/>
      <c r="R198" s="32"/>
      <c r="S198" s="32"/>
      <c r="T198" s="32"/>
      <c r="U198" s="32"/>
      <c r="V198" s="32"/>
      <c r="W198" s="32"/>
      <c r="X198" s="32"/>
      <c r="Y198" s="32"/>
      <c r="Z198" s="43"/>
      <c r="AA198" s="34"/>
      <c r="AB198" s="32"/>
      <c r="AC198" s="44"/>
      <c r="AD198" s="32"/>
      <c r="AE198" s="43"/>
      <c r="AF198" s="43" t="e">
        <f t="shared" si="13"/>
        <v>#N/A</v>
      </c>
      <c r="AH198" s="43" t="e">
        <f t="shared" ref="AH198:AH261" si="16">IF(ISBLANK(C198),NA(),"FIELD MUST BE COMPLETED BY HEALTH DEPT.")</f>
        <v>#N/A</v>
      </c>
      <c r="AI198" s="32" t="e">
        <f t="shared" si="14"/>
        <v>#N/A</v>
      </c>
      <c r="AJ198" s="32" t="e">
        <f t="shared" ref="AJ198:AJ261" si="17">IF(AND(ISBLANK(V198),ISBLANK(W198)),NA(),_xlfn.TEXTJOIN(";",TRUE,V198:W198))</f>
        <v>#N/A</v>
      </c>
    </row>
    <row r="199" spans="1:36" x14ac:dyDescent="0.3">
      <c r="A199" s="29" t="e">
        <f t="shared" si="15"/>
        <v>#N/A</v>
      </c>
      <c r="B199" s="43"/>
      <c r="C199" s="43"/>
      <c r="D199" s="44"/>
      <c r="E199" s="43"/>
      <c r="F199" s="32"/>
      <c r="G199" s="32"/>
      <c r="H199" s="32"/>
      <c r="I199" s="43"/>
      <c r="J199" s="43"/>
      <c r="K199" s="32"/>
      <c r="L199" s="44"/>
      <c r="M199" s="44"/>
      <c r="N199" s="32"/>
      <c r="O199" s="32"/>
      <c r="P199" s="32"/>
      <c r="Q199" s="32"/>
      <c r="R199" s="32"/>
      <c r="S199" s="32"/>
      <c r="T199" s="32"/>
      <c r="U199" s="32"/>
      <c r="V199" s="32"/>
      <c r="W199" s="32"/>
      <c r="X199" s="32"/>
      <c r="Y199" s="32"/>
      <c r="Z199" s="43"/>
      <c r="AA199" s="34"/>
      <c r="AB199" s="32"/>
      <c r="AC199" s="44"/>
      <c r="AD199" s="32"/>
      <c r="AE199" s="43"/>
      <c r="AF199" s="43" t="e">
        <f t="shared" ref="AF199:AF262" si="18">IF(ISBLANK(C199),NA(),"FIELD MUST BE COMPLETED BY HEALTH DEPT.")</f>
        <v>#N/A</v>
      </c>
      <c r="AH199" s="43" t="e">
        <f t="shared" si="16"/>
        <v>#N/A</v>
      </c>
      <c r="AI199" s="32" t="e">
        <f t="shared" ref="AI199:AI262" si="19">IF(AND(ISBLANK(R199),ISBLANK(S199)),NA(),_xlfn.TEXTJOIN(";",TRUE,R199:S199))</f>
        <v>#N/A</v>
      </c>
      <c r="AJ199" s="32" t="e">
        <f t="shared" si="17"/>
        <v>#N/A</v>
      </c>
    </row>
    <row r="200" spans="1:36" x14ac:dyDescent="0.3">
      <c r="A200" s="29" t="e">
        <f t="shared" si="15"/>
        <v>#N/A</v>
      </c>
      <c r="B200" s="43"/>
      <c r="C200" s="43"/>
      <c r="D200" s="44"/>
      <c r="E200" s="43"/>
      <c r="F200" s="32"/>
      <c r="G200" s="32"/>
      <c r="H200" s="32"/>
      <c r="I200" s="43"/>
      <c r="J200" s="43"/>
      <c r="K200" s="32"/>
      <c r="L200" s="44"/>
      <c r="M200" s="44"/>
      <c r="N200" s="32"/>
      <c r="O200" s="32"/>
      <c r="P200" s="32"/>
      <c r="Q200" s="32"/>
      <c r="R200" s="32"/>
      <c r="S200" s="32"/>
      <c r="T200" s="32"/>
      <c r="U200" s="32"/>
      <c r="V200" s="32"/>
      <c r="W200" s="32"/>
      <c r="X200" s="32"/>
      <c r="Y200" s="32"/>
      <c r="Z200" s="43"/>
      <c r="AA200" s="34"/>
      <c r="AB200" s="32"/>
      <c r="AC200" s="44"/>
      <c r="AD200" s="32"/>
      <c r="AE200" s="43"/>
      <c r="AF200" s="43" t="e">
        <f t="shared" si="18"/>
        <v>#N/A</v>
      </c>
      <c r="AH200" s="43" t="e">
        <f t="shared" si="16"/>
        <v>#N/A</v>
      </c>
      <c r="AI200" s="32" t="e">
        <f t="shared" si="19"/>
        <v>#N/A</v>
      </c>
      <c r="AJ200" s="32" t="e">
        <f t="shared" si="17"/>
        <v>#N/A</v>
      </c>
    </row>
    <row r="201" spans="1:36" x14ac:dyDescent="0.3">
      <c r="A201" s="29" t="e">
        <f t="shared" si="15"/>
        <v>#N/A</v>
      </c>
      <c r="B201" s="43"/>
      <c r="C201" s="43"/>
      <c r="D201" s="44"/>
      <c r="E201" s="43"/>
      <c r="F201" s="32"/>
      <c r="G201" s="32"/>
      <c r="H201" s="32"/>
      <c r="I201" s="43"/>
      <c r="J201" s="43"/>
      <c r="K201" s="32"/>
      <c r="L201" s="44"/>
      <c r="M201" s="44"/>
      <c r="N201" s="32"/>
      <c r="O201" s="32"/>
      <c r="P201" s="32"/>
      <c r="Q201" s="32"/>
      <c r="R201" s="32"/>
      <c r="S201" s="32"/>
      <c r="T201" s="32"/>
      <c r="U201" s="32"/>
      <c r="V201" s="32"/>
      <c r="W201" s="32"/>
      <c r="X201" s="32"/>
      <c r="Y201" s="32"/>
      <c r="Z201" s="43"/>
      <c r="AA201" s="34"/>
      <c r="AB201" s="32"/>
      <c r="AC201" s="44"/>
      <c r="AD201" s="32"/>
      <c r="AE201" s="43"/>
      <c r="AF201" s="43" t="e">
        <f t="shared" si="18"/>
        <v>#N/A</v>
      </c>
      <c r="AH201" s="43" t="e">
        <f t="shared" si="16"/>
        <v>#N/A</v>
      </c>
      <c r="AI201" s="32" t="e">
        <f t="shared" si="19"/>
        <v>#N/A</v>
      </c>
      <c r="AJ201" s="32" t="e">
        <f t="shared" si="17"/>
        <v>#N/A</v>
      </c>
    </row>
    <row r="202" spans="1:36" x14ac:dyDescent="0.3">
      <c r="A202" s="29" t="e">
        <f t="shared" si="15"/>
        <v>#N/A</v>
      </c>
      <c r="B202" s="43"/>
      <c r="C202" s="43"/>
      <c r="D202" s="44"/>
      <c r="E202" s="43"/>
      <c r="F202" s="32"/>
      <c r="G202" s="32"/>
      <c r="H202" s="32"/>
      <c r="I202" s="43"/>
      <c r="J202" s="43"/>
      <c r="K202" s="32"/>
      <c r="L202" s="44"/>
      <c r="M202" s="44"/>
      <c r="N202" s="32"/>
      <c r="O202" s="32"/>
      <c r="P202" s="32"/>
      <c r="Q202" s="32"/>
      <c r="R202" s="32"/>
      <c r="S202" s="32"/>
      <c r="T202" s="32"/>
      <c r="U202" s="32"/>
      <c r="V202" s="32"/>
      <c r="W202" s="32"/>
      <c r="X202" s="32"/>
      <c r="Y202" s="32"/>
      <c r="Z202" s="43"/>
      <c r="AA202" s="34"/>
      <c r="AB202" s="32"/>
      <c r="AC202" s="44"/>
      <c r="AD202" s="32"/>
      <c r="AE202" s="43"/>
      <c r="AF202" s="43" t="e">
        <f t="shared" si="18"/>
        <v>#N/A</v>
      </c>
      <c r="AH202" s="43" t="e">
        <f t="shared" si="16"/>
        <v>#N/A</v>
      </c>
      <c r="AI202" s="32" t="e">
        <f t="shared" si="19"/>
        <v>#N/A</v>
      </c>
      <c r="AJ202" s="32" t="e">
        <f t="shared" si="17"/>
        <v>#N/A</v>
      </c>
    </row>
    <row r="203" spans="1:36" x14ac:dyDescent="0.3">
      <c r="A203" s="29" t="e">
        <f t="shared" si="15"/>
        <v>#N/A</v>
      </c>
      <c r="B203" s="43"/>
      <c r="C203" s="43"/>
      <c r="D203" s="44"/>
      <c r="E203" s="43"/>
      <c r="F203" s="32"/>
      <c r="G203" s="32"/>
      <c r="H203" s="32"/>
      <c r="I203" s="43"/>
      <c r="J203" s="43"/>
      <c r="K203" s="32"/>
      <c r="L203" s="44"/>
      <c r="M203" s="44"/>
      <c r="N203" s="32"/>
      <c r="O203" s="32"/>
      <c r="P203" s="32"/>
      <c r="Q203" s="32"/>
      <c r="R203" s="32"/>
      <c r="S203" s="32"/>
      <c r="T203" s="32"/>
      <c r="U203" s="32"/>
      <c r="V203" s="32"/>
      <c r="W203" s="32"/>
      <c r="X203" s="32"/>
      <c r="Y203" s="32"/>
      <c r="Z203" s="43"/>
      <c r="AA203" s="34"/>
      <c r="AB203" s="32"/>
      <c r="AC203" s="44"/>
      <c r="AD203" s="32"/>
      <c r="AE203" s="43"/>
      <c r="AF203" s="43" t="e">
        <f t="shared" si="18"/>
        <v>#N/A</v>
      </c>
      <c r="AH203" s="43" t="e">
        <f t="shared" si="16"/>
        <v>#N/A</v>
      </c>
      <c r="AI203" s="32" t="e">
        <f t="shared" si="19"/>
        <v>#N/A</v>
      </c>
      <c r="AJ203" s="32" t="e">
        <f t="shared" si="17"/>
        <v>#N/A</v>
      </c>
    </row>
    <row r="204" spans="1:36" x14ac:dyDescent="0.3">
      <c r="A204" s="29" t="e">
        <f t="shared" si="15"/>
        <v>#N/A</v>
      </c>
      <c r="B204" s="43"/>
      <c r="C204" s="43"/>
      <c r="D204" s="44"/>
      <c r="E204" s="43"/>
      <c r="F204" s="32"/>
      <c r="G204" s="32"/>
      <c r="H204" s="32"/>
      <c r="I204" s="43"/>
      <c r="J204" s="43"/>
      <c r="K204" s="32"/>
      <c r="L204" s="44"/>
      <c r="M204" s="44"/>
      <c r="N204" s="32"/>
      <c r="O204" s="32"/>
      <c r="P204" s="32"/>
      <c r="Q204" s="32"/>
      <c r="R204" s="32"/>
      <c r="S204" s="32"/>
      <c r="T204" s="32"/>
      <c r="U204" s="32"/>
      <c r="V204" s="32"/>
      <c r="W204" s="32"/>
      <c r="X204" s="32"/>
      <c r="Y204" s="32"/>
      <c r="Z204" s="43"/>
      <c r="AA204" s="34"/>
      <c r="AB204" s="32"/>
      <c r="AC204" s="44"/>
      <c r="AD204" s="32"/>
      <c r="AE204" s="43"/>
      <c r="AF204" s="43" t="e">
        <f t="shared" si="18"/>
        <v>#N/A</v>
      </c>
      <c r="AH204" s="43" t="e">
        <f t="shared" si="16"/>
        <v>#N/A</v>
      </c>
      <c r="AI204" s="32" t="e">
        <f t="shared" si="19"/>
        <v>#N/A</v>
      </c>
      <c r="AJ204" s="32" t="e">
        <f t="shared" si="17"/>
        <v>#N/A</v>
      </c>
    </row>
    <row r="205" spans="1:36" x14ac:dyDescent="0.3">
      <c r="A205" s="29" t="e">
        <f t="shared" si="15"/>
        <v>#N/A</v>
      </c>
      <c r="B205" s="43"/>
      <c r="C205" s="43"/>
      <c r="D205" s="44"/>
      <c r="E205" s="43"/>
      <c r="F205" s="32"/>
      <c r="G205" s="32"/>
      <c r="H205" s="32"/>
      <c r="I205" s="43"/>
      <c r="J205" s="43"/>
      <c r="K205" s="32"/>
      <c r="L205" s="44"/>
      <c r="M205" s="44"/>
      <c r="N205" s="32"/>
      <c r="O205" s="32"/>
      <c r="P205" s="32"/>
      <c r="Q205" s="32"/>
      <c r="R205" s="32"/>
      <c r="S205" s="32"/>
      <c r="T205" s="32"/>
      <c r="U205" s="32"/>
      <c r="V205" s="32"/>
      <c r="W205" s="32"/>
      <c r="X205" s="32"/>
      <c r="Y205" s="32"/>
      <c r="Z205" s="43"/>
      <c r="AA205" s="34"/>
      <c r="AB205" s="32"/>
      <c r="AC205" s="44"/>
      <c r="AD205" s="32"/>
      <c r="AE205" s="43"/>
      <c r="AF205" s="43" t="e">
        <f t="shared" si="18"/>
        <v>#N/A</v>
      </c>
      <c r="AH205" s="43" t="e">
        <f t="shared" si="16"/>
        <v>#N/A</v>
      </c>
      <c r="AI205" s="32" t="e">
        <f t="shared" si="19"/>
        <v>#N/A</v>
      </c>
      <c r="AJ205" s="32" t="e">
        <f t="shared" si="17"/>
        <v>#N/A</v>
      </c>
    </row>
    <row r="206" spans="1:36" x14ac:dyDescent="0.3">
      <c r="A206" s="29" t="e">
        <f t="shared" si="15"/>
        <v>#N/A</v>
      </c>
      <c r="B206" s="43"/>
      <c r="C206" s="43"/>
      <c r="D206" s="44"/>
      <c r="E206" s="43"/>
      <c r="F206" s="32"/>
      <c r="G206" s="32"/>
      <c r="H206" s="32"/>
      <c r="I206" s="43"/>
      <c r="J206" s="43"/>
      <c r="K206" s="32"/>
      <c r="L206" s="44"/>
      <c r="M206" s="44"/>
      <c r="N206" s="32"/>
      <c r="O206" s="32"/>
      <c r="P206" s="32"/>
      <c r="Q206" s="32"/>
      <c r="R206" s="32"/>
      <c r="S206" s="32"/>
      <c r="T206" s="32"/>
      <c r="U206" s="32"/>
      <c r="V206" s="32"/>
      <c r="W206" s="32"/>
      <c r="X206" s="32"/>
      <c r="Y206" s="32"/>
      <c r="Z206" s="43"/>
      <c r="AA206" s="34"/>
      <c r="AB206" s="32"/>
      <c r="AC206" s="44"/>
      <c r="AD206" s="32"/>
      <c r="AE206" s="43"/>
      <c r="AF206" s="43" t="e">
        <f t="shared" si="18"/>
        <v>#N/A</v>
      </c>
      <c r="AH206" s="43" t="e">
        <f t="shared" si="16"/>
        <v>#N/A</v>
      </c>
      <c r="AI206" s="32" t="e">
        <f t="shared" si="19"/>
        <v>#N/A</v>
      </c>
      <c r="AJ206" s="32" t="e">
        <f t="shared" si="17"/>
        <v>#N/A</v>
      </c>
    </row>
    <row r="207" spans="1:36" x14ac:dyDescent="0.3">
      <c r="A207" s="29" t="e">
        <f t="shared" si="15"/>
        <v>#N/A</v>
      </c>
      <c r="B207" s="43"/>
      <c r="C207" s="43"/>
      <c r="D207" s="44"/>
      <c r="E207" s="43"/>
      <c r="F207" s="32"/>
      <c r="G207" s="32"/>
      <c r="H207" s="32"/>
      <c r="I207" s="43"/>
      <c r="J207" s="43"/>
      <c r="K207" s="32"/>
      <c r="L207" s="44"/>
      <c r="M207" s="44"/>
      <c r="N207" s="32"/>
      <c r="O207" s="32"/>
      <c r="P207" s="32"/>
      <c r="Q207" s="32"/>
      <c r="R207" s="32"/>
      <c r="S207" s="32"/>
      <c r="T207" s="32"/>
      <c r="U207" s="32"/>
      <c r="V207" s="32"/>
      <c r="W207" s="32"/>
      <c r="X207" s="32"/>
      <c r="Y207" s="32"/>
      <c r="Z207" s="43"/>
      <c r="AA207" s="34"/>
      <c r="AB207" s="32"/>
      <c r="AC207" s="44"/>
      <c r="AD207" s="32"/>
      <c r="AE207" s="43"/>
      <c r="AF207" s="43" t="e">
        <f t="shared" si="18"/>
        <v>#N/A</v>
      </c>
      <c r="AH207" s="43" t="e">
        <f t="shared" si="16"/>
        <v>#N/A</v>
      </c>
      <c r="AI207" s="32" t="e">
        <f t="shared" si="19"/>
        <v>#N/A</v>
      </c>
      <c r="AJ207" s="32" t="e">
        <f t="shared" si="17"/>
        <v>#N/A</v>
      </c>
    </row>
    <row r="208" spans="1:36" x14ac:dyDescent="0.3">
      <c r="A208" s="29" t="e">
        <f t="shared" si="15"/>
        <v>#N/A</v>
      </c>
      <c r="B208" s="43"/>
      <c r="C208" s="43"/>
      <c r="D208" s="44"/>
      <c r="E208" s="43"/>
      <c r="F208" s="32"/>
      <c r="G208" s="32"/>
      <c r="H208" s="32"/>
      <c r="I208" s="43"/>
      <c r="J208" s="43"/>
      <c r="K208" s="32"/>
      <c r="L208" s="44"/>
      <c r="M208" s="44"/>
      <c r="N208" s="32"/>
      <c r="O208" s="32"/>
      <c r="P208" s="32"/>
      <c r="Q208" s="32"/>
      <c r="R208" s="32"/>
      <c r="S208" s="32"/>
      <c r="T208" s="32"/>
      <c r="U208" s="32"/>
      <c r="V208" s="32"/>
      <c r="W208" s="32"/>
      <c r="X208" s="32"/>
      <c r="Y208" s="32"/>
      <c r="Z208" s="43"/>
      <c r="AA208" s="34"/>
      <c r="AB208" s="32"/>
      <c r="AC208" s="44"/>
      <c r="AD208" s="32"/>
      <c r="AE208" s="43"/>
      <c r="AF208" s="43" t="e">
        <f t="shared" si="18"/>
        <v>#N/A</v>
      </c>
      <c r="AH208" s="43" t="e">
        <f t="shared" si="16"/>
        <v>#N/A</v>
      </c>
      <c r="AI208" s="32" t="e">
        <f t="shared" si="19"/>
        <v>#N/A</v>
      </c>
      <c r="AJ208" s="32" t="e">
        <f t="shared" si="17"/>
        <v>#N/A</v>
      </c>
    </row>
    <row r="209" spans="1:36" x14ac:dyDescent="0.3">
      <c r="A209" s="29" t="e">
        <f t="shared" si="15"/>
        <v>#N/A</v>
      </c>
      <c r="B209" s="43"/>
      <c r="C209" s="43"/>
      <c r="D209" s="44"/>
      <c r="E209" s="43"/>
      <c r="F209" s="32"/>
      <c r="G209" s="32"/>
      <c r="H209" s="32"/>
      <c r="I209" s="43"/>
      <c r="J209" s="43"/>
      <c r="K209" s="32"/>
      <c r="L209" s="44"/>
      <c r="M209" s="44"/>
      <c r="N209" s="32"/>
      <c r="O209" s="32"/>
      <c r="P209" s="32"/>
      <c r="Q209" s="32"/>
      <c r="R209" s="32"/>
      <c r="S209" s="32"/>
      <c r="T209" s="32"/>
      <c r="U209" s="32"/>
      <c r="V209" s="32"/>
      <c r="W209" s="32"/>
      <c r="X209" s="32"/>
      <c r="Y209" s="32"/>
      <c r="Z209" s="43"/>
      <c r="AA209" s="34"/>
      <c r="AB209" s="32"/>
      <c r="AC209" s="44"/>
      <c r="AD209" s="32"/>
      <c r="AE209" s="43"/>
      <c r="AF209" s="43" t="e">
        <f t="shared" si="18"/>
        <v>#N/A</v>
      </c>
      <c r="AH209" s="43" t="e">
        <f t="shared" si="16"/>
        <v>#N/A</v>
      </c>
      <c r="AI209" s="32" t="e">
        <f t="shared" si="19"/>
        <v>#N/A</v>
      </c>
      <c r="AJ209" s="32" t="e">
        <f t="shared" si="17"/>
        <v>#N/A</v>
      </c>
    </row>
    <row r="210" spans="1:36" x14ac:dyDescent="0.3">
      <c r="A210" s="29" t="e">
        <f t="shared" si="15"/>
        <v>#N/A</v>
      </c>
      <c r="B210" s="43"/>
      <c r="C210" s="43"/>
      <c r="D210" s="44"/>
      <c r="E210" s="43"/>
      <c r="F210" s="32"/>
      <c r="G210" s="32"/>
      <c r="H210" s="32"/>
      <c r="I210" s="43"/>
      <c r="J210" s="43"/>
      <c r="K210" s="32"/>
      <c r="L210" s="44"/>
      <c r="M210" s="44"/>
      <c r="N210" s="32"/>
      <c r="O210" s="32"/>
      <c r="P210" s="32"/>
      <c r="Q210" s="32"/>
      <c r="R210" s="32"/>
      <c r="S210" s="32"/>
      <c r="T210" s="32"/>
      <c r="U210" s="32"/>
      <c r="V210" s="32"/>
      <c r="W210" s="32"/>
      <c r="X210" s="32"/>
      <c r="Y210" s="32"/>
      <c r="Z210" s="43"/>
      <c r="AA210" s="34"/>
      <c r="AB210" s="32"/>
      <c r="AC210" s="44"/>
      <c r="AD210" s="32"/>
      <c r="AE210" s="43"/>
      <c r="AF210" s="43" t="e">
        <f t="shared" si="18"/>
        <v>#N/A</v>
      </c>
      <c r="AH210" s="43" t="e">
        <f t="shared" si="16"/>
        <v>#N/A</v>
      </c>
      <c r="AI210" s="32" t="e">
        <f t="shared" si="19"/>
        <v>#N/A</v>
      </c>
      <c r="AJ210" s="32" t="e">
        <f t="shared" si="17"/>
        <v>#N/A</v>
      </c>
    </row>
    <row r="211" spans="1:36" x14ac:dyDescent="0.3">
      <c r="A211" s="29" t="e">
        <f t="shared" si="15"/>
        <v>#N/A</v>
      </c>
      <c r="B211" s="43"/>
      <c r="C211" s="43"/>
      <c r="D211" s="44"/>
      <c r="E211" s="43"/>
      <c r="F211" s="32"/>
      <c r="G211" s="32"/>
      <c r="H211" s="32"/>
      <c r="I211" s="43"/>
      <c r="J211" s="43"/>
      <c r="K211" s="32"/>
      <c r="L211" s="44"/>
      <c r="M211" s="44"/>
      <c r="N211" s="32"/>
      <c r="O211" s="32"/>
      <c r="P211" s="32"/>
      <c r="Q211" s="32"/>
      <c r="R211" s="32"/>
      <c r="S211" s="32"/>
      <c r="T211" s="32"/>
      <c r="U211" s="32"/>
      <c r="V211" s="32"/>
      <c r="W211" s="32"/>
      <c r="X211" s="32"/>
      <c r="Y211" s="32"/>
      <c r="Z211" s="43"/>
      <c r="AA211" s="34"/>
      <c r="AB211" s="32"/>
      <c r="AC211" s="44"/>
      <c r="AD211" s="32"/>
      <c r="AE211" s="43"/>
      <c r="AF211" s="43" t="e">
        <f t="shared" si="18"/>
        <v>#N/A</v>
      </c>
      <c r="AH211" s="43" t="e">
        <f t="shared" si="16"/>
        <v>#N/A</v>
      </c>
      <c r="AI211" s="32" t="e">
        <f t="shared" si="19"/>
        <v>#N/A</v>
      </c>
      <c r="AJ211" s="32" t="e">
        <f t="shared" si="17"/>
        <v>#N/A</v>
      </c>
    </row>
    <row r="212" spans="1:36" x14ac:dyDescent="0.3">
      <c r="A212" s="29" t="e">
        <f t="shared" si="15"/>
        <v>#N/A</v>
      </c>
      <c r="B212" s="43"/>
      <c r="C212" s="43"/>
      <c r="D212" s="44"/>
      <c r="E212" s="43"/>
      <c r="F212" s="32"/>
      <c r="G212" s="32"/>
      <c r="H212" s="32"/>
      <c r="I212" s="43"/>
      <c r="J212" s="43"/>
      <c r="K212" s="32"/>
      <c r="L212" s="44"/>
      <c r="M212" s="44"/>
      <c r="N212" s="32"/>
      <c r="O212" s="32"/>
      <c r="P212" s="32"/>
      <c r="Q212" s="32"/>
      <c r="R212" s="32"/>
      <c r="S212" s="32"/>
      <c r="T212" s="32"/>
      <c r="U212" s="32"/>
      <c r="V212" s="32"/>
      <c r="W212" s="32"/>
      <c r="X212" s="32"/>
      <c r="Y212" s="32"/>
      <c r="Z212" s="43"/>
      <c r="AA212" s="34"/>
      <c r="AB212" s="32"/>
      <c r="AC212" s="44"/>
      <c r="AD212" s="32"/>
      <c r="AE212" s="43"/>
      <c r="AF212" s="43" t="e">
        <f t="shared" si="18"/>
        <v>#N/A</v>
      </c>
      <c r="AH212" s="43" t="e">
        <f t="shared" si="16"/>
        <v>#N/A</v>
      </c>
      <c r="AI212" s="32" t="e">
        <f t="shared" si="19"/>
        <v>#N/A</v>
      </c>
      <c r="AJ212" s="32" t="e">
        <f t="shared" si="17"/>
        <v>#N/A</v>
      </c>
    </row>
    <row r="213" spans="1:36" x14ac:dyDescent="0.3">
      <c r="A213" s="29" t="e">
        <f t="shared" si="15"/>
        <v>#N/A</v>
      </c>
      <c r="B213" s="43"/>
      <c r="C213" s="43"/>
      <c r="D213" s="44"/>
      <c r="E213" s="43"/>
      <c r="F213" s="32"/>
      <c r="G213" s="32"/>
      <c r="H213" s="32"/>
      <c r="I213" s="43"/>
      <c r="J213" s="43"/>
      <c r="K213" s="32"/>
      <c r="L213" s="44"/>
      <c r="M213" s="44"/>
      <c r="N213" s="32"/>
      <c r="O213" s="32"/>
      <c r="P213" s="32"/>
      <c r="Q213" s="32"/>
      <c r="R213" s="32"/>
      <c r="S213" s="32"/>
      <c r="T213" s="32"/>
      <c r="U213" s="32"/>
      <c r="V213" s="32"/>
      <c r="W213" s="32"/>
      <c r="X213" s="32"/>
      <c r="Y213" s="32"/>
      <c r="Z213" s="43"/>
      <c r="AA213" s="34"/>
      <c r="AB213" s="32"/>
      <c r="AC213" s="44"/>
      <c r="AD213" s="32"/>
      <c r="AE213" s="43"/>
      <c r="AF213" s="43" t="e">
        <f t="shared" si="18"/>
        <v>#N/A</v>
      </c>
      <c r="AH213" s="43" t="e">
        <f t="shared" si="16"/>
        <v>#N/A</v>
      </c>
      <c r="AI213" s="32" t="e">
        <f t="shared" si="19"/>
        <v>#N/A</v>
      </c>
      <c r="AJ213" s="32" t="e">
        <f t="shared" si="17"/>
        <v>#N/A</v>
      </c>
    </row>
    <row r="214" spans="1:36" x14ac:dyDescent="0.3">
      <c r="A214" s="29" t="e">
        <f t="shared" si="15"/>
        <v>#N/A</v>
      </c>
      <c r="B214" s="43"/>
      <c r="C214" s="43"/>
      <c r="D214" s="44"/>
      <c r="E214" s="43"/>
      <c r="F214" s="32"/>
      <c r="G214" s="32"/>
      <c r="H214" s="32"/>
      <c r="I214" s="43"/>
      <c r="J214" s="43"/>
      <c r="K214" s="32"/>
      <c r="L214" s="44"/>
      <c r="M214" s="44"/>
      <c r="N214" s="32"/>
      <c r="O214" s="32"/>
      <c r="P214" s="32"/>
      <c r="Q214" s="32"/>
      <c r="R214" s="32"/>
      <c r="S214" s="32"/>
      <c r="T214" s="32"/>
      <c r="U214" s="32"/>
      <c r="V214" s="32"/>
      <c r="W214" s="32"/>
      <c r="X214" s="32"/>
      <c r="Y214" s="32"/>
      <c r="Z214" s="43"/>
      <c r="AA214" s="34"/>
      <c r="AB214" s="32"/>
      <c r="AC214" s="44"/>
      <c r="AD214" s="32"/>
      <c r="AE214" s="43"/>
      <c r="AF214" s="43" t="e">
        <f t="shared" si="18"/>
        <v>#N/A</v>
      </c>
      <c r="AH214" s="43" t="e">
        <f t="shared" si="16"/>
        <v>#N/A</v>
      </c>
      <c r="AI214" s="32" t="e">
        <f t="shared" si="19"/>
        <v>#N/A</v>
      </c>
      <c r="AJ214" s="32" t="e">
        <f t="shared" si="17"/>
        <v>#N/A</v>
      </c>
    </row>
    <row r="215" spans="1:36" x14ac:dyDescent="0.3">
      <c r="A215" s="29" t="e">
        <f t="shared" si="15"/>
        <v>#N/A</v>
      </c>
      <c r="B215" s="43"/>
      <c r="C215" s="43"/>
      <c r="D215" s="44"/>
      <c r="E215" s="43"/>
      <c r="F215" s="32"/>
      <c r="G215" s="32"/>
      <c r="H215" s="32"/>
      <c r="I215" s="43"/>
      <c r="J215" s="43"/>
      <c r="K215" s="32"/>
      <c r="L215" s="44"/>
      <c r="M215" s="44"/>
      <c r="N215" s="32"/>
      <c r="O215" s="32"/>
      <c r="P215" s="32"/>
      <c r="Q215" s="32"/>
      <c r="R215" s="32"/>
      <c r="S215" s="32"/>
      <c r="T215" s="32"/>
      <c r="U215" s="32"/>
      <c r="V215" s="32"/>
      <c r="W215" s="32"/>
      <c r="X215" s="32"/>
      <c r="Y215" s="32"/>
      <c r="Z215" s="43"/>
      <c r="AA215" s="34"/>
      <c r="AB215" s="32"/>
      <c r="AC215" s="44"/>
      <c r="AD215" s="32"/>
      <c r="AE215" s="43"/>
      <c r="AF215" s="43" t="e">
        <f t="shared" si="18"/>
        <v>#N/A</v>
      </c>
      <c r="AH215" s="43" t="e">
        <f t="shared" si="16"/>
        <v>#N/A</v>
      </c>
      <c r="AI215" s="32" t="e">
        <f t="shared" si="19"/>
        <v>#N/A</v>
      </c>
      <c r="AJ215" s="32" t="e">
        <f t="shared" si="17"/>
        <v>#N/A</v>
      </c>
    </row>
    <row r="216" spans="1:36" x14ac:dyDescent="0.3">
      <c r="A216" s="29" t="e">
        <f t="shared" si="15"/>
        <v>#N/A</v>
      </c>
      <c r="B216" s="43"/>
      <c r="C216" s="43"/>
      <c r="D216" s="44"/>
      <c r="E216" s="43"/>
      <c r="F216" s="32"/>
      <c r="G216" s="32"/>
      <c r="H216" s="32"/>
      <c r="I216" s="43"/>
      <c r="J216" s="43"/>
      <c r="K216" s="32"/>
      <c r="L216" s="44"/>
      <c r="M216" s="44"/>
      <c r="N216" s="32"/>
      <c r="O216" s="32"/>
      <c r="P216" s="32"/>
      <c r="Q216" s="32"/>
      <c r="R216" s="32"/>
      <c r="S216" s="32"/>
      <c r="T216" s="32"/>
      <c r="U216" s="32"/>
      <c r="V216" s="32"/>
      <c r="W216" s="32"/>
      <c r="X216" s="32"/>
      <c r="Y216" s="32"/>
      <c r="Z216" s="43"/>
      <c r="AA216" s="34"/>
      <c r="AB216" s="32"/>
      <c r="AC216" s="44"/>
      <c r="AD216" s="32"/>
      <c r="AE216" s="43"/>
      <c r="AF216" s="43" t="e">
        <f t="shared" si="18"/>
        <v>#N/A</v>
      </c>
      <c r="AH216" s="43" t="e">
        <f t="shared" si="16"/>
        <v>#N/A</v>
      </c>
      <c r="AI216" s="32" t="e">
        <f t="shared" si="19"/>
        <v>#N/A</v>
      </c>
      <c r="AJ216" s="32" t="e">
        <f t="shared" si="17"/>
        <v>#N/A</v>
      </c>
    </row>
    <row r="217" spans="1:36" x14ac:dyDescent="0.3">
      <c r="A217" s="29" t="e">
        <f t="shared" si="15"/>
        <v>#N/A</v>
      </c>
      <c r="B217" s="43"/>
      <c r="C217" s="43"/>
      <c r="D217" s="44"/>
      <c r="E217" s="43"/>
      <c r="F217" s="32"/>
      <c r="G217" s="32"/>
      <c r="H217" s="32"/>
      <c r="I217" s="43"/>
      <c r="J217" s="43"/>
      <c r="K217" s="32"/>
      <c r="L217" s="44"/>
      <c r="M217" s="44"/>
      <c r="N217" s="32"/>
      <c r="O217" s="32"/>
      <c r="P217" s="32"/>
      <c r="Q217" s="32"/>
      <c r="R217" s="32"/>
      <c r="S217" s="32"/>
      <c r="T217" s="32"/>
      <c r="U217" s="32"/>
      <c r="V217" s="32"/>
      <c r="W217" s="32"/>
      <c r="X217" s="32"/>
      <c r="Y217" s="32"/>
      <c r="Z217" s="43"/>
      <c r="AA217" s="34"/>
      <c r="AB217" s="32"/>
      <c r="AC217" s="44"/>
      <c r="AD217" s="32"/>
      <c r="AE217" s="43"/>
      <c r="AF217" s="43" t="e">
        <f t="shared" si="18"/>
        <v>#N/A</v>
      </c>
      <c r="AH217" s="43" t="e">
        <f t="shared" si="16"/>
        <v>#N/A</v>
      </c>
      <c r="AI217" s="32" t="e">
        <f t="shared" si="19"/>
        <v>#N/A</v>
      </c>
      <c r="AJ217" s="32" t="e">
        <f t="shared" si="17"/>
        <v>#N/A</v>
      </c>
    </row>
    <row r="218" spans="1:36" x14ac:dyDescent="0.3">
      <c r="A218" s="29" t="e">
        <f t="shared" si="15"/>
        <v>#N/A</v>
      </c>
      <c r="B218" s="43"/>
      <c r="C218" s="43"/>
      <c r="D218" s="44"/>
      <c r="E218" s="43"/>
      <c r="F218" s="32"/>
      <c r="G218" s="32"/>
      <c r="H218" s="32"/>
      <c r="I218" s="43"/>
      <c r="J218" s="43"/>
      <c r="K218" s="32"/>
      <c r="L218" s="44"/>
      <c r="M218" s="44"/>
      <c r="N218" s="32"/>
      <c r="O218" s="32"/>
      <c r="P218" s="32"/>
      <c r="Q218" s="32"/>
      <c r="R218" s="32"/>
      <c r="S218" s="32"/>
      <c r="T218" s="32"/>
      <c r="U218" s="32"/>
      <c r="V218" s="32"/>
      <c r="W218" s="32"/>
      <c r="X218" s="32"/>
      <c r="Y218" s="32"/>
      <c r="Z218" s="43"/>
      <c r="AA218" s="34"/>
      <c r="AB218" s="32"/>
      <c r="AC218" s="44"/>
      <c r="AD218" s="32"/>
      <c r="AE218" s="43"/>
      <c r="AF218" s="43" t="e">
        <f t="shared" si="18"/>
        <v>#N/A</v>
      </c>
      <c r="AH218" s="43" t="e">
        <f t="shared" si="16"/>
        <v>#N/A</v>
      </c>
      <c r="AI218" s="32" t="e">
        <f t="shared" si="19"/>
        <v>#N/A</v>
      </c>
      <c r="AJ218" s="32" t="e">
        <f t="shared" si="17"/>
        <v>#N/A</v>
      </c>
    </row>
    <row r="219" spans="1:36" x14ac:dyDescent="0.3">
      <c r="A219" s="29" t="e">
        <f t="shared" si="15"/>
        <v>#N/A</v>
      </c>
      <c r="B219" s="43"/>
      <c r="C219" s="43"/>
      <c r="D219" s="44"/>
      <c r="E219" s="43"/>
      <c r="F219" s="32"/>
      <c r="G219" s="32"/>
      <c r="H219" s="32"/>
      <c r="I219" s="43"/>
      <c r="J219" s="43"/>
      <c r="K219" s="32"/>
      <c r="L219" s="44"/>
      <c r="M219" s="44"/>
      <c r="N219" s="32"/>
      <c r="O219" s="32"/>
      <c r="P219" s="32"/>
      <c r="Q219" s="32"/>
      <c r="R219" s="32"/>
      <c r="S219" s="32"/>
      <c r="T219" s="32"/>
      <c r="U219" s="32"/>
      <c r="V219" s="32"/>
      <c r="W219" s="32"/>
      <c r="X219" s="32"/>
      <c r="Y219" s="32"/>
      <c r="Z219" s="43"/>
      <c r="AA219" s="34"/>
      <c r="AB219" s="32"/>
      <c r="AC219" s="44"/>
      <c r="AD219" s="32"/>
      <c r="AE219" s="43"/>
      <c r="AF219" s="43" t="e">
        <f t="shared" si="18"/>
        <v>#N/A</v>
      </c>
      <c r="AH219" s="43" t="e">
        <f t="shared" si="16"/>
        <v>#N/A</v>
      </c>
      <c r="AI219" s="32" t="e">
        <f t="shared" si="19"/>
        <v>#N/A</v>
      </c>
      <c r="AJ219" s="32" t="e">
        <f t="shared" si="17"/>
        <v>#N/A</v>
      </c>
    </row>
    <row r="220" spans="1:36" x14ac:dyDescent="0.3">
      <c r="A220" s="29" t="e">
        <f t="shared" si="15"/>
        <v>#N/A</v>
      </c>
      <c r="B220" s="43"/>
      <c r="C220" s="43"/>
      <c r="D220" s="44"/>
      <c r="E220" s="43"/>
      <c r="F220" s="32"/>
      <c r="G220" s="32"/>
      <c r="H220" s="32"/>
      <c r="I220" s="43"/>
      <c r="J220" s="43"/>
      <c r="K220" s="32"/>
      <c r="L220" s="44"/>
      <c r="M220" s="44"/>
      <c r="N220" s="32"/>
      <c r="O220" s="32"/>
      <c r="P220" s="32"/>
      <c r="Q220" s="32"/>
      <c r="R220" s="32"/>
      <c r="S220" s="32"/>
      <c r="T220" s="32"/>
      <c r="U220" s="32"/>
      <c r="V220" s="32"/>
      <c r="W220" s="32"/>
      <c r="X220" s="32"/>
      <c r="Y220" s="32"/>
      <c r="Z220" s="43"/>
      <c r="AA220" s="34"/>
      <c r="AB220" s="32"/>
      <c r="AC220" s="44"/>
      <c r="AD220" s="32"/>
      <c r="AE220" s="43"/>
      <c r="AF220" s="43" t="e">
        <f t="shared" si="18"/>
        <v>#N/A</v>
      </c>
      <c r="AH220" s="43" t="e">
        <f t="shared" si="16"/>
        <v>#N/A</v>
      </c>
      <c r="AI220" s="32" t="e">
        <f t="shared" si="19"/>
        <v>#N/A</v>
      </c>
      <c r="AJ220" s="32" t="e">
        <f t="shared" si="17"/>
        <v>#N/A</v>
      </c>
    </row>
    <row r="221" spans="1:36" x14ac:dyDescent="0.3">
      <c r="A221" s="29" t="e">
        <f t="shared" si="15"/>
        <v>#N/A</v>
      </c>
      <c r="B221" s="43"/>
      <c r="C221" s="43"/>
      <c r="D221" s="44"/>
      <c r="E221" s="43"/>
      <c r="F221" s="32"/>
      <c r="G221" s="32"/>
      <c r="H221" s="32"/>
      <c r="I221" s="43"/>
      <c r="J221" s="43"/>
      <c r="K221" s="32"/>
      <c r="L221" s="44"/>
      <c r="M221" s="44"/>
      <c r="N221" s="32"/>
      <c r="O221" s="32"/>
      <c r="P221" s="32"/>
      <c r="Q221" s="32"/>
      <c r="R221" s="32"/>
      <c r="S221" s="32"/>
      <c r="T221" s="32"/>
      <c r="U221" s="32"/>
      <c r="V221" s="32"/>
      <c r="W221" s="32"/>
      <c r="X221" s="32"/>
      <c r="Y221" s="32"/>
      <c r="Z221" s="43"/>
      <c r="AA221" s="34"/>
      <c r="AB221" s="32"/>
      <c r="AC221" s="44"/>
      <c r="AD221" s="32"/>
      <c r="AE221" s="43"/>
      <c r="AF221" s="43" t="e">
        <f t="shared" si="18"/>
        <v>#N/A</v>
      </c>
      <c r="AH221" s="43" t="e">
        <f t="shared" si="16"/>
        <v>#N/A</v>
      </c>
      <c r="AI221" s="32" t="e">
        <f t="shared" si="19"/>
        <v>#N/A</v>
      </c>
      <c r="AJ221" s="32" t="e">
        <f t="shared" si="17"/>
        <v>#N/A</v>
      </c>
    </row>
    <row r="222" spans="1:36" x14ac:dyDescent="0.3">
      <c r="A222" s="29" t="e">
        <f t="shared" si="15"/>
        <v>#N/A</v>
      </c>
      <c r="B222" s="43"/>
      <c r="C222" s="43"/>
      <c r="D222" s="44"/>
      <c r="E222" s="43"/>
      <c r="F222" s="32"/>
      <c r="G222" s="32"/>
      <c r="H222" s="32"/>
      <c r="I222" s="43"/>
      <c r="J222" s="43"/>
      <c r="K222" s="32"/>
      <c r="L222" s="44"/>
      <c r="M222" s="44"/>
      <c r="N222" s="32"/>
      <c r="O222" s="32"/>
      <c r="P222" s="32"/>
      <c r="Q222" s="32"/>
      <c r="R222" s="32"/>
      <c r="S222" s="32"/>
      <c r="T222" s="32"/>
      <c r="U222" s="32"/>
      <c r="V222" s="32"/>
      <c r="W222" s="32"/>
      <c r="X222" s="32"/>
      <c r="Y222" s="32"/>
      <c r="Z222" s="43"/>
      <c r="AA222" s="34"/>
      <c r="AB222" s="32"/>
      <c r="AC222" s="44"/>
      <c r="AD222" s="32"/>
      <c r="AE222" s="43"/>
      <c r="AF222" s="43" t="e">
        <f t="shared" si="18"/>
        <v>#N/A</v>
      </c>
      <c r="AH222" s="43" t="e">
        <f t="shared" si="16"/>
        <v>#N/A</v>
      </c>
      <c r="AI222" s="32" t="e">
        <f t="shared" si="19"/>
        <v>#N/A</v>
      </c>
      <c r="AJ222" s="32" t="e">
        <f t="shared" si="17"/>
        <v>#N/A</v>
      </c>
    </row>
    <row r="223" spans="1:36" x14ac:dyDescent="0.3">
      <c r="A223" s="29" t="e">
        <f t="shared" si="15"/>
        <v>#N/A</v>
      </c>
      <c r="B223" s="43"/>
      <c r="C223" s="43"/>
      <c r="D223" s="44"/>
      <c r="E223" s="43"/>
      <c r="F223" s="32"/>
      <c r="G223" s="32"/>
      <c r="H223" s="32"/>
      <c r="I223" s="43"/>
      <c r="J223" s="43"/>
      <c r="K223" s="32"/>
      <c r="L223" s="44"/>
      <c r="M223" s="44"/>
      <c r="N223" s="32"/>
      <c r="O223" s="32"/>
      <c r="P223" s="32"/>
      <c r="Q223" s="32"/>
      <c r="R223" s="32"/>
      <c r="S223" s="32"/>
      <c r="T223" s="32"/>
      <c r="U223" s="32"/>
      <c r="V223" s="32"/>
      <c r="W223" s="32"/>
      <c r="X223" s="32"/>
      <c r="Y223" s="32"/>
      <c r="Z223" s="43"/>
      <c r="AA223" s="34"/>
      <c r="AB223" s="32"/>
      <c r="AC223" s="44"/>
      <c r="AD223" s="32"/>
      <c r="AE223" s="43"/>
      <c r="AF223" s="43" t="e">
        <f t="shared" si="18"/>
        <v>#N/A</v>
      </c>
      <c r="AH223" s="43" t="e">
        <f t="shared" si="16"/>
        <v>#N/A</v>
      </c>
      <c r="AI223" s="32" t="e">
        <f t="shared" si="19"/>
        <v>#N/A</v>
      </c>
      <c r="AJ223" s="32" t="e">
        <f t="shared" si="17"/>
        <v>#N/A</v>
      </c>
    </row>
    <row r="224" spans="1:36" x14ac:dyDescent="0.3">
      <c r="A224" s="29" t="e">
        <f t="shared" si="15"/>
        <v>#N/A</v>
      </c>
      <c r="B224" s="43"/>
      <c r="C224" s="43"/>
      <c r="D224" s="44"/>
      <c r="E224" s="43"/>
      <c r="F224" s="32"/>
      <c r="G224" s="32"/>
      <c r="H224" s="32"/>
      <c r="I224" s="43"/>
      <c r="J224" s="43"/>
      <c r="K224" s="32"/>
      <c r="L224" s="44"/>
      <c r="M224" s="44"/>
      <c r="N224" s="32"/>
      <c r="O224" s="32"/>
      <c r="P224" s="32"/>
      <c r="Q224" s="32"/>
      <c r="R224" s="32"/>
      <c r="S224" s="32"/>
      <c r="T224" s="32"/>
      <c r="U224" s="32"/>
      <c r="V224" s="32"/>
      <c r="W224" s="32"/>
      <c r="X224" s="32"/>
      <c r="Y224" s="32"/>
      <c r="Z224" s="43"/>
      <c r="AA224" s="34"/>
      <c r="AB224" s="32"/>
      <c r="AC224" s="44"/>
      <c r="AD224" s="32"/>
      <c r="AE224" s="43"/>
      <c r="AF224" s="43" t="e">
        <f t="shared" si="18"/>
        <v>#N/A</v>
      </c>
      <c r="AH224" s="43" t="e">
        <f t="shared" si="16"/>
        <v>#N/A</v>
      </c>
      <c r="AI224" s="32" t="e">
        <f t="shared" si="19"/>
        <v>#N/A</v>
      </c>
      <c r="AJ224" s="32" t="e">
        <f t="shared" si="17"/>
        <v>#N/A</v>
      </c>
    </row>
    <row r="225" spans="1:36" x14ac:dyDescent="0.3">
      <c r="A225" s="29" t="e">
        <f t="shared" si="15"/>
        <v>#N/A</v>
      </c>
      <c r="B225" s="43"/>
      <c r="C225" s="43"/>
      <c r="D225" s="44"/>
      <c r="E225" s="43"/>
      <c r="F225" s="32"/>
      <c r="G225" s="32"/>
      <c r="H225" s="32"/>
      <c r="I225" s="43"/>
      <c r="J225" s="43"/>
      <c r="K225" s="32"/>
      <c r="L225" s="44"/>
      <c r="M225" s="44"/>
      <c r="N225" s="32"/>
      <c r="O225" s="32"/>
      <c r="P225" s="32"/>
      <c r="Q225" s="32"/>
      <c r="R225" s="32"/>
      <c r="S225" s="32"/>
      <c r="T225" s="32"/>
      <c r="U225" s="32"/>
      <c r="V225" s="32"/>
      <c r="W225" s="32"/>
      <c r="X225" s="32"/>
      <c r="Y225" s="32"/>
      <c r="Z225" s="43"/>
      <c r="AA225" s="34"/>
      <c r="AB225" s="32"/>
      <c r="AC225" s="44"/>
      <c r="AD225" s="32"/>
      <c r="AE225" s="43"/>
      <c r="AF225" s="43" t="e">
        <f t="shared" si="18"/>
        <v>#N/A</v>
      </c>
      <c r="AH225" s="43" t="e">
        <f t="shared" si="16"/>
        <v>#N/A</v>
      </c>
      <c r="AI225" s="32" t="e">
        <f t="shared" si="19"/>
        <v>#N/A</v>
      </c>
      <c r="AJ225" s="32" t="e">
        <f t="shared" si="17"/>
        <v>#N/A</v>
      </c>
    </row>
    <row r="226" spans="1:36" x14ac:dyDescent="0.3">
      <c r="A226" s="29" t="e">
        <f t="shared" si="15"/>
        <v>#N/A</v>
      </c>
      <c r="B226" s="43"/>
      <c r="C226" s="43"/>
      <c r="D226" s="44"/>
      <c r="E226" s="43"/>
      <c r="F226" s="32"/>
      <c r="G226" s="32"/>
      <c r="H226" s="32"/>
      <c r="I226" s="43"/>
      <c r="J226" s="43"/>
      <c r="K226" s="32"/>
      <c r="L226" s="44"/>
      <c r="M226" s="44"/>
      <c r="N226" s="32"/>
      <c r="O226" s="32"/>
      <c r="P226" s="32"/>
      <c r="Q226" s="32"/>
      <c r="R226" s="32"/>
      <c r="S226" s="32"/>
      <c r="T226" s="32"/>
      <c r="U226" s="32"/>
      <c r="V226" s="32"/>
      <c r="W226" s="32"/>
      <c r="X226" s="32"/>
      <c r="Y226" s="32"/>
      <c r="Z226" s="43"/>
      <c r="AA226" s="34"/>
      <c r="AB226" s="32"/>
      <c r="AC226" s="44"/>
      <c r="AD226" s="32"/>
      <c r="AE226" s="43"/>
      <c r="AF226" s="43" t="e">
        <f t="shared" si="18"/>
        <v>#N/A</v>
      </c>
      <c r="AH226" s="43" t="e">
        <f t="shared" si="16"/>
        <v>#N/A</v>
      </c>
      <c r="AI226" s="32" t="e">
        <f t="shared" si="19"/>
        <v>#N/A</v>
      </c>
      <c r="AJ226" s="32" t="e">
        <f t="shared" si="17"/>
        <v>#N/A</v>
      </c>
    </row>
    <row r="227" spans="1:36" x14ac:dyDescent="0.3">
      <c r="A227" s="29" t="e">
        <f t="shared" si="15"/>
        <v>#N/A</v>
      </c>
      <c r="B227" s="43"/>
      <c r="C227" s="43"/>
      <c r="D227" s="44"/>
      <c r="E227" s="43"/>
      <c r="F227" s="32"/>
      <c r="G227" s="32"/>
      <c r="H227" s="32"/>
      <c r="I227" s="43"/>
      <c r="J227" s="43"/>
      <c r="K227" s="32"/>
      <c r="L227" s="44"/>
      <c r="M227" s="44"/>
      <c r="N227" s="32"/>
      <c r="O227" s="32"/>
      <c r="P227" s="32"/>
      <c r="Q227" s="32"/>
      <c r="R227" s="32"/>
      <c r="S227" s="32"/>
      <c r="T227" s="32"/>
      <c r="U227" s="32"/>
      <c r="V227" s="32"/>
      <c r="W227" s="32"/>
      <c r="X227" s="32"/>
      <c r="Y227" s="32"/>
      <c r="Z227" s="43"/>
      <c r="AA227" s="34"/>
      <c r="AB227" s="32"/>
      <c r="AC227" s="44"/>
      <c r="AD227" s="32"/>
      <c r="AE227" s="43"/>
      <c r="AF227" s="43" t="e">
        <f t="shared" si="18"/>
        <v>#N/A</v>
      </c>
      <c r="AH227" s="43" t="e">
        <f t="shared" si="16"/>
        <v>#N/A</v>
      </c>
      <c r="AI227" s="32" t="e">
        <f t="shared" si="19"/>
        <v>#N/A</v>
      </c>
      <c r="AJ227" s="32" t="e">
        <f t="shared" si="17"/>
        <v>#N/A</v>
      </c>
    </row>
    <row r="228" spans="1:36" x14ac:dyDescent="0.3">
      <c r="A228" s="29" t="e">
        <f t="shared" si="15"/>
        <v>#N/A</v>
      </c>
      <c r="B228" s="43"/>
      <c r="C228" s="43"/>
      <c r="D228" s="44"/>
      <c r="E228" s="43"/>
      <c r="F228" s="32"/>
      <c r="G228" s="32"/>
      <c r="H228" s="32"/>
      <c r="I228" s="43"/>
      <c r="J228" s="43"/>
      <c r="K228" s="32"/>
      <c r="L228" s="44"/>
      <c r="M228" s="44"/>
      <c r="N228" s="32"/>
      <c r="O228" s="32"/>
      <c r="P228" s="32"/>
      <c r="Q228" s="32"/>
      <c r="R228" s="32"/>
      <c r="S228" s="32"/>
      <c r="T228" s="32"/>
      <c r="U228" s="32"/>
      <c r="V228" s="32"/>
      <c r="W228" s="32"/>
      <c r="X228" s="32"/>
      <c r="Y228" s="32"/>
      <c r="Z228" s="43"/>
      <c r="AA228" s="34"/>
      <c r="AB228" s="32"/>
      <c r="AC228" s="44"/>
      <c r="AD228" s="32"/>
      <c r="AE228" s="43"/>
      <c r="AF228" s="43" t="e">
        <f t="shared" si="18"/>
        <v>#N/A</v>
      </c>
      <c r="AH228" s="43" t="e">
        <f t="shared" si="16"/>
        <v>#N/A</v>
      </c>
      <c r="AI228" s="32" t="e">
        <f t="shared" si="19"/>
        <v>#N/A</v>
      </c>
      <c r="AJ228" s="32" t="e">
        <f t="shared" si="17"/>
        <v>#N/A</v>
      </c>
    </row>
    <row r="229" spans="1:36" x14ac:dyDescent="0.3">
      <c r="A229" s="29" t="e">
        <f t="shared" si="15"/>
        <v>#N/A</v>
      </c>
      <c r="B229" s="43"/>
      <c r="C229" s="43"/>
      <c r="D229" s="44"/>
      <c r="E229" s="43"/>
      <c r="F229" s="32"/>
      <c r="G229" s="32"/>
      <c r="H229" s="32"/>
      <c r="I229" s="43"/>
      <c r="J229" s="43"/>
      <c r="K229" s="32"/>
      <c r="L229" s="44"/>
      <c r="M229" s="44"/>
      <c r="N229" s="32"/>
      <c r="O229" s="32"/>
      <c r="P229" s="32"/>
      <c r="Q229" s="32"/>
      <c r="R229" s="32"/>
      <c r="S229" s="32"/>
      <c r="T229" s="32"/>
      <c r="U229" s="32"/>
      <c r="V229" s="32"/>
      <c r="W229" s="32"/>
      <c r="X229" s="32"/>
      <c r="Y229" s="32"/>
      <c r="Z229" s="43"/>
      <c r="AA229" s="34"/>
      <c r="AB229" s="32"/>
      <c r="AC229" s="44"/>
      <c r="AD229" s="32"/>
      <c r="AE229" s="43"/>
      <c r="AF229" s="43" t="e">
        <f t="shared" si="18"/>
        <v>#N/A</v>
      </c>
      <c r="AH229" s="43" t="e">
        <f t="shared" si="16"/>
        <v>#N/A</v>
      </c>
      <c r="AI229" s="32" t="e">
        <f t="shared" si="19"/>
        <v>#N/A</v>
      </c>
      <c r="AJ229" s="32" t="e">
        <f t="shared" si="17"/>
        <v>#N/A</v>
      </c>
    </row>
    <row r="230" spans="1:36" x14ac:dyDescent="0.3">
      <c r="A230" s="29" t="e">
        <f t="shared" si="15"/>
        <v>#N/A</v>
      </c>
      <c r="B230" s="43"/>
      <c r="C230" s="43"/>
      <c r="D230" s="44"/>
      <c r="E230" s="43"/>
      <c r="F230" s="32"/>
      <c r="G230" s="32"/>
      <c r="H230" s="32"/>
      <c r="I230" s="43"/>
      <c r="J230" s="43"/>
      <c r="K230" s="32"/>
      <c r="L230" s="44"/>
      <c r="M230" s="44"/>
      <c r="N230" s="32"/>
      <c r="O230" s="32"/>
      <c r="P230" s="32"/>
      <c r="Q230" s="32"/>
      <c r="R230" s="32"/>
      <c r="S230" s="32"/>
      <c r="T230" s="32"/>
      <c r="U230" s="32"/>
      <c r="V230" s="32"/>
      <c r="W230" s="32"/>
      <c r="X230" s="32"/>
      <c r="Y230" s="32"/>
      <c r="Z230" s="43"/>
      <c r="AA230" s="34"/>
      <c r="AB230" s="32"/>
      <c r="AC230" s="44"/>
      <c r="AD230" s="32"/>
      <c r="AE230" s="43"/>
      <c r="AF230" s="43" t="e">
        <f t="shared" si="18"/>
        <v>#N/A</v>
      </c>
      <c r="AH230" s="43" t="e">
        <f t="shared" si="16"/>
        <v>#N/A</v>
      </c>
      <c r="AI230" s="32" t="e">
        <f t="shared" si="19"/>
        <v>#N/A</v>
      </c>
      <c r="AJ230" s="32" t="e">
        <f t="shared" si="17"/>
        <v>#N/A</v>
      </c>
    </row>
    <row r="231" spans="1:36" x14ac:dyDescent="0.3">
      <c r="A231" s="29" t="e">
        <f t="shared" si="15"/>
        <v>#N/A</v>
      </c>
      <c r="B231" s="43"/>
      <c r="C231" s="43"/>
      <c r="D231" s="44"/>
      <c r="E231" s="43"/>
      <c r="F231" s="32"/>
      <c r="G231" s="32"/>
      <c r="H231" s="32"/>
      <c r="I231" s="43"/>
      <c r="J231" s="43"/>
      <c r="K231" s="32"/>
      <c r="L231" s="44"/>
      <c r="M231" s="44"/>
      <c r="N231" s="32"/>
      <c r="O231" s="32"/>
      <c r="P231" s="32"/>
      <c r="Q231" s="32"/>
      <c r="R231" s="32"/>
      <c r="S231" s="32"/>
      <c r="T231" s="32"/>
      <c r="U231" s="32"/>
      <c r="V231" s="32"/>
      <c r="W231" s="32"/>
      <c r="X231" s="32"/>
      <c r="Y231" s="32"/>
      <c r="Z231" s="43"/>
      <c r="AA231" s="34"/>
      <c r="AB231" s="32"/>
      <c r="AC231" s="44"/>
      <c r="AD231" s="32"/>
      <c r="AE231" s="43"/>
      <c r="AF231" s="43" t="e">
        <f t="shared" si="18"/>
        <v>#N/A</v>
      </c>
      <c r="AH231" s="43" t="e">
        <f t="shared" si="16"/>
        <v>#N/A</v>
      </c>
      <c r="AI231" s="32" t="e">
        <f t="shared" si="19"/>
        <v>#N/A</v>
      </c>
      <c r="AJ231" s="32" t="e">
        <f t="shared" si="17"/>
        <v>#N/A</v>
      </c>
    </row>
    <row r="232" spans="1:36" x14ac:dyDescent="0.3">
      <c r="A232" s="29" t="e">
        <f t="shared" si="15"/>
        <v>#N/A</v>
      </c>
      <c r="B232" s="43"/>
      <c r="C232" s="43"/>
      <c r="D232" s="44"/>
      <c r="E232" s="43"/>
      <c r="F232" s="32"/>
      <c r="G232" s="32"/>
      <c r="H232" s="32"/>
      <c r="I232" s="43"/>
      <c r="J232" s="43"/>
      <c r="K232" s="32"/>
      <c r="L232" s="44"/>
      <c r="M232" s="44"/>
      <c r="N232" s="32"/>
      <c r="O232" s="32"/>
      <c r="P232" s="32"/>
      <c r="Q232" s="32"/>
      <c r="R232" s="32"/>
      <c r="S232" s="32"/>
      <c r="T232" s="32"/>
      <c r="U232" s="32"/>
      <c r="V232" s="32"/>
      <c r="W232" s="32"/>
      <c r="X232" s="32"/>
      <c r="Y232" s="32"/>
      <c r="Z232" s="43"/>
      <c r="AA232" s="34"/>
      <c r="AB232" s="32"/>
      <c r="AC232" s="44"/>
      <c r="AD232" s="32"/>
      <c r="AE232" s="43"/>
      <c r="AF232" s="43" t="e">
        <f t="shared" si="18"/>
        <v>#N/A</v>
      </c>
      <c r="AH232" s="43" t="e">
        <f t="shared" si="16"/>
        <v>#N/A</v>
      </c>
      <c r="AI232" s="32" t="e">
        <f t="shared" si="19"/>
        <v>#N/A</v>
      </c>
      <c r="AJ232" s="32" t="e">
        <f t="shared" si="17"/>
        <v>#N/A</v>
      </c>
    </row>
    <row r="233" spans="1:36" x14ac:dyDescent="0.3">
      <c r="A233" s="29" t="e">
        <f t="shared" si="15"/>
        <v>#N/A</v>
      </c>
      <c r="B233" s="43"/>
      <c r="C233" s="43"/>
      <c r="D233" s="44"/>
      <c r="E233" s="43"/>
      <c r="F233" s="32"/>
      <c r="G233" s="32"/>
      <c r="H233" s="32"/>
      <c r="I233" s="43"/>
      <c r="J233" s="43"/>
      <c r="K233" s="32"/>
      <c r="L233" s="44"/>
      <c r="M233" s="44"/>
      <c r="N233" s="32"/>
      <c r="O233" s="32"/>
      <c r="P233" s="32"/>
      <c r="Q233" s="32"/>
      <c r="R233" s="32"/>
      <c r="S233" s="32"/>
      <c r="T233" s="32"/>
      <c r="U233" s="32"/>
      <c r="V233" s="32"/>
      <c r="W233" s="32"/>
      <c r="X233" s="32"/>
      <c r="Y233" s="32"/>
      <c r="Z233" s="43"/>
      <c r="AA233" s="34"/>
      <c r="AB233" s="32"/>
      <c r="AC233" s="44"/>
      <c r="AD233" s="32"/>
      <c r="AE233" s="43"/>
      <c r="AF233" s="43" t="e">
        <f t="shared" si="18"/>
        <v>#N/A</v>
      </c>
      <c r="AH233" s="43" t="e">
        <f t="shared" si="16"/>
        <v>#N/A</v>
      </c>
      <c r="AI233" s="32" t="e">
        <f t="shared" si="19"/>
        <v>#N/A</v>
      </c>
      <c r="AJ233" s="32" t="e">
        <f t="shared" si="17"/>
        <v>#N/A</v>
      </c>
    </row>
    <row r="234" spans="1:36" x14ac:dyDescent="0.3">
      <c r="A234" s="29" t="e">
        <f t="shared" si="15"/>
        <v>#N/A</v>
      </c>
      <c r="B234" s="43"/>
      <c r="C234" s="43"/>
      <c r="D234" s="44"/>
      <c r="E234" s="43"/>
      <c r="F234" s="32"/>
      <c r="G234" s="32"/>
      <c r="H234" s="32"/>
      <c r="I234" s="43"/>
      <c r="J234" s="43"/>
      <c r="K234" s="32"/>
      <c r="L234" s="44"/>
      <c r="M234" s="44"/>
      <c r="N234" s="32"/>
      <c r="O234" s="32"/>
      <c r="P234" s="32"/>
      <c r="Q234" s="32"/>
      <c r="R234" s="32"/>
      <c r="S234" s="32"/>
      <c r="T234" s="32"/>
      <c r="U234" s="32"/>
      <c r="V234" s="32"/>
      <c r="W234" s="32"/>
      <c r="X234" s="32"/>
      <c r="Y234" s="32"/>
      <c r="Z234" s="43"/>
      <c r="AA234" s="34"/>
      <c r="AB234" s="32"/>
      <c r="AC234" s="44"/>
      <c r="AD234" s="32"/>
      <c r="AE234" s="43"/>
      <c r="AF234" s="43" t="e">
        <f t="shared" si="18"/>
        <v>#N/A</v>
      </c>
      <c r="AH234" s="43" t="e">
        <f t="shared" si="16"/>
        <v>#N/A</v>
      </c>
      <c r="AI234" s="32" t="e">
        <f t="shared" si="19"/>
        <v>#N/A</v>
      </c>
      <c r="AJ234" s="32" t="e">
        <f t="shared" si="17"/>
        <v>#N/A</v>
      </c>
    </row>
    <row r="235" spans="1:36" x14ac:dyDescent="0.3">
      <c r="A235" s="29" t="e">
        <f t="shared" si="15"/>
        <v>#N/A</v>
      </c>
      <c r="B235" s="43"/>
      <c r="C235" s="43"/>
      <c r="D235" s="44"/>
      <c r="E235" s="43"/>
      <c r="F235" s="32"/>
      <c r="G235" s="32"/>
      <c r="H235" s="32"/>
      <c r="I235" s="43"/>
      <c r="J235" s="43"/>
      <c r="K235" s="32"/>
      <c r="L235" s="44"/>
      <c r="M235" s="44"/>
      <c r="N235" s="32"/>
      <c r="O235" s="32"/>
      <c r="P235" s="32"/>
      <c r="Q235" s="32"/>
      <c r="R235" s="32"/>
      <c r="S235" s="32"/>
      <c r="T235" s="32"/>
      <c r="U235" s="32"/>
      <c r="V235" s="32"/>
      <c r="W235" s="32"/>
      <c r="X235" s="32"/>
      <c r="Y235" s="32"/>
      <c r="Z235" s="43"/>
      <c r="AA235" s="34"/>
      <c r="AB235" s="32"/>
      <c r="AC235" s="44"/>
      <c r="AD235" s="32"/>
      <c r="AE235" s="43"/>
      <c r="AF235" s="43" t="e">
        <f t="shared" si="18"/>
        <v>#N/A</v>
      </c>
      <c r="AH235" s="43" t="e">
        <f t="shared" si="16"/>
        <v>#N/A</v>
      </c>
      <c r="AI235" s="32" t="e">
        <f t="shared" si="19"/>
        <v>#N/A</v>
      </c>
      <c r="AJ235" s="32" t="e">
        <f t="shared" si="17"/>
        <v>#N/A</v>
      </c>
    </row>
    <row r="236" spans="1:36" x14ac:dyDescent="0.3">
      <c r="A236" s="29" t="e">
        <f t="shared" si="15"/>
        <v>#N/A</v>
      </c>
      <c r="B236" s="43"/>
      <c r="C236" s="43"/>
      <c r="D236" s="44"/>
      <c r="E236" s="43"/>
      <c r="F236" s="32"/>
      <c r="G236" s="32"/>
      <c r="H236" s="32"/>
      <c r="I236" s="43"/>
      <c r="J236" s="43"/>
      <c r="K236" s="32"/>
      <c r="L236" s="44"/>
      <c r="M236" s="44"/>
      <c r="N236" s="32"/>
      <c r="O236" s="32"/>
      <c r="P236" s="32"/>
      <c r="Q236" s="32"/>
      <c r="R236" s="32"/>
      <c r="S236" s="32"/>
      <c r="T236" s="32"/>
      <c r="U236" s="32"/>
      <c r="V236" s="32"/>
      <c r="W236" s="32"/>
      <c r="X236" s="32"/>
      <c r="Y236" s="32"/>
      <c r="Z236" s="43"/>
      <c r="AA236" s="34"/>
      <c r="AB236" s="32"/>
      <c r="AC236" s="44"/>
      <c r="AD236" s="32"/>
      <c r="AE236" s="43"/>
      <c r="AF236" s="43" t="e">
        <f t="shared" si="18"/>
        <v>#N/A</v>
      </c>
      <c r="AH236" s="43" t="e">
        <f t="shared" si="16"/>
        <v>#N/A</v>
      </c>
      <c r="AI236" s="32" t="e">
        <f t="shared" si="19"/>
        <v>#N/A</v>
      </c>
      <c r="AJ236" s="32" t="e">
        <f t="shared" si="17"/>
        <v>#N/A</v>
      </c>
    </row>
    <row r="237" spans="1:36" x14ac:dyDescent="0.3">
      <c r="A237" s="29" t="e">
        <f t="shared" si="15"/>
        <v>#N/A</v>
      </c>
      <c r="B237" s="43"/>
      <c r="C237" s="43"/>
      <c r="D237" s="44"/>
      <c r="E237" s="43"/>
      <c r="F237" s="32"/>
      <c r="G237" s="32"/>
      <c r="H237" s="32"/>
      <c r="I237" s="43"/>
      <c r="J237" s="43"/>
      <c r="K237" s="32"/>
      <c r="L237" s="44"/>
      <c r="M237" s="44"/>
      <c r="N237" s="32"/>
      <c r="O237" s="32"/>
      <c r="P237" s="32"/>
      <c r="Q237" s="32"/>
      <c r="R237" s="32"/>
      <c r="S237" s="32"/>
      <c r="T237" s="32"/>
      <c r="U237" s="32"/>
      <c r="V237" s="32"/>
      <c r="W237" s="32"/>
      <c r="X237" s="32"/>
      <c r="Y237" s="32"/>
      <c r="Z237" s="43"/>
      <c r="AA237" s="34"/>
      <c r="AB237" s="32"/>
      <c r="AC237" s="44"/>
      <c r="AD237" s="32"/>
      <c r="AE237" s="43"/>
      <c r="AF237" s="43" t="e">
        <f t="shared" si="18"/>
        <v>#N/A</v>
      </c>
      <c r="AH237" s="43" t="e">
        <f t="shared" si="16"/>
        <v>#N/A</v>
      </c>
      <c r="AI237" s="32" t="e">
        <f t="shared" si="19"/>
        <v>#N/A</v>
      </c>
      <c r="AJ237" s="32" t="e">
        <f t="shared" si="17"/>
        <v>#N/A</v>
      </c>
    </row>
    <row r="238" spans="1:36" x14ac:dyDescent="0.3">
      <c r="A238" s="29" t="e">
        <f t="shared" si="15"/>
        <v>#N/A</v>
      </c>
      <c r="B238" s="43"/>
      <c r="C238" s="43"/>
      <c r="D238" s="44"/>
      <c r="E238" s="43"/>
      <c r="F238" s="32"/>
      <c r="G238" s="32"/>
      <c r="H238" s="32"/>
      <c r="I238" s="43"/>
      <c r="J238" s="43"/>
      <c r="K238" s="32"/>
      <c r="L238" s="44"/>
      <c r="M238" s="44"/>
      <c r="N238" s="32"/>
      <c r="O238" s="32"/>
      <c r="P238" s="32"/>
      <c r="Q238" s="32"/>
      <c r="R238" s="32"/>
      <c r="S238" s="32"/>
      <c r="T238" s="32"/>
      <c r="U238" s="32"/>
      <c r="V238" s="32"/>
      <c r="W238" s="32"/>
      <c r="X238" s="32"/>
      <c r="Y238" s="32"/>
      <c r="Z238" s="43"/>
      <c r="AA238" s="34"/>
      <c r="AB238" s="32"/>
      <c r="AC238" s="44"/>
      <c r="AD238" s="32"/>
      <c r="AE238" s="43"/>
      <c r="AF238" s="43" t="e">
        <f t="shared" si="18"/>
        <v>#N/A</v>
      </c>
      <c r="AH238" s="43" t="e">
        <f t="shared" si="16"/>
        <v>#N/A</v>
      </c>
      <c r="AI238" s="32" t="e">
        <f t="shared" si="19"/>
        <v>#N/A</v>
      </c>
      <c r="AJ238" s="32" t="e">
        <f t="shared" si="17"/>
        <v>#N/A</v>
      </c>
    </row>
    <row r="239" spans="1:36" x14ac:dyDescent="0.3">
      <c r="A239" s="29" t="e">
        <f t="shared" si="15"/>
        <v>#N/A</v>
      </c>
      <c r="B239" s="43"/>
      <c r="C239" s="43"/>
      <c r="D239" s="44"/>
      <c r="E239" s="43"/>
      <c r="F239" s="32"/>
      <c r="G239" s="32"/>
      <c r="H239" s="32"/>
      <c r="I239" s="43"/>
      <c r="J239" s="43"/>
      <c r="K239" s="32"/>
      <c r="L239" s="44"/>
      <c r="M239" s="44"/>
      <c r="N239" s="32"/>
      <c r="O239" s="32"/>
      <c r="P239" s="32"/>
      <c r="Q239" s="32"/>
      <c r="R239" s="32"/>
      <c r="S239" s="32"/>
      <c r="T239" s="32"/>
      <c r="U239" s="32"/>
      <c r="V239" s="32"/>
      <c r="W239" s="32"/>
      <c r="X239" s="32"/>
      <c r="Y239" s="32"/>
      <c r="Z239" s="43"/>
      <c r="AA239" s="34"/>
      <c r="AB239" s="32"/>
      <c r="AC239" s="44"/>
      <c r="AD239" s="32"/>
      <c r="AE239" s="43"/>
      <c r="AF239" s="43" t="e">
        <f t="shared" si="18"/>
        <v>#N/A</v>
      </c>
      <c r="AH239" s="43" t="e">
        <f t="shared" si="16"/>
        <v>#N/A</v>
      </c>
      <c r="AI239" s="32" t="e">
        <f t="shared" si="19"/>
        <v>#N/A</v>
      </c>
      <c r="AJ239" s="32" t="e">
        <f t="shared" si="17"/>
        <v>#N/A</v>
      </c>
    </row>
    <row r="240" spans="1:36" x14ac:dyDescent="0.3">
      <c r="A240" s="29" t="e">
        <f t="shared" si="15"/>
        <v>#N/A</v>
      </c>
      <c r="B240" s="43"/>
      <c r="C240" s="43"/>
      <c r="D240" s="44"/>
      <c r="E240" s="43"/>
      <c r="F240" s="32"/>
      <c r="G240" s="32"/>
      <c r="H240" s="32"/>
      <c r="I240" s="43"/>
      <c r="J240" s="43"/>
      <c r="K240" s="32"/>
      <c r="L240" s="44"/>
      <c r="M240" s="44"/>
      <c r="N240" s="32"/>
      <c r="O240" s="32"/>
      <c r="P240" s="32"/>
      <c r="Q240" s="32"/>
      <c r="R240" s="32"/>
      <c r="S240" s="32"/>
      <c r="T240" s="32"/>
      <c r="U240" s="32"/>
      <c r="V240" s="32"/>
      <c r="W240" s="32"/>
      <c r="X240" s="32"/>
      <c r="Y240" s="32"/>
      <c r="Z240" s="43"/>
      <c r="AA240" s="34"/>
      <c r="AB240" s="32"/>
      <c r="AC240" s="44"/>
      <c r="AD240" s="32"/>
      <c r="AE240" s="43"/>
      <c r="AF240" s="43" t="e">
        <f t="shared" si="18"/>
        <v>#N/A</v>
      </c>
      <c r="AH240" s="43" t="e">
        <f t="shared" si="16"/>
        <v>#N/A</v>
      </c>
      <c r="AI240" s="32" t="e">
        <f t="shared" si="19"/>
        <v>#N/A</v>
      </c>
      <c r="AJ240" s="32" t="e">
        <f t="shared" si="17"/>
        <v>#N/A</v>
      </c>
    </row>
    <row r="241" spans="1:36" x14ac:dyDescent="0.3">
      <c r="A241" s="29" t="e">
        <f t="shared" si="15"/>
        <v>#N/A</v>
      </c>
      <c r="B241" s="43"/>
      <c r="C241" s="43"/>
      <c r="D241" s="44"/>
      <c r="E241" s="43"/>
      <c r="F241" s="32"/>
      <c r="G241" s="32"/>
      <c r="H241" s="32"/>
      <c r="I241" s="43"/>
      <c r="J241" s="43"/>
      <c r="K241" s="32"/>
      <c r="L241" s="44"/>
      <c r="M241" s="44"/>
      <c r="N241" s="32"/>
      <c r="O241" s="32"/>
      <c r="P241" s="32"/>
      <c r="Q241" s="32"/>
      <c r="R241" s="32"/>
      <c r="S241" s="32"/>
      <c r="T241" s="32"/>
      <c r="U241" s="32"/>
      <c r="V241" s="32"/>
      <c r="W241" s="32"/>
      <c r="X241" s="32"/>
      <c r="Y241" s="32"/>
      <c r="Z241" s="43"/>
      <c r="AA241" s="34"/>
      <c r="AB241" s="32"/>
      <c r="AC241" s="44"/>
      <c r="AD241" s="32"/>
      <c r="AE241" s="43"/>
      <c r="AF241" s="43" t="e">
        <f t="shared" si="18"/>
        <v>#N/A</v>
      </c>
      <c r="AH241" s="43" t="e">
        <f t="shared" si="16"/>
        <v>#N/A</v>
      </c>
      <c r="AI241" s="32" t="e">
        <f t="shared" si="19"/>
        <v>#N/A</v>
      </c>
      <c r="AJ241" s="32" t="e">
        <f t="shared" si="17"/>
        <v>#N/A</v>
      </c>
    </row>
    <row r="242" spans="1:36" x14ac:dyDescent="0.3">
      <c r="A242" s="29" t="e">
        <f t="shared" si="15"/>
        <v>#N/A</v>
      </c>
      <c r="B242" s="43"/>
      <c r="C242" s="43"/>
      <c r="D242" s="44"/>
      <c r="E242" s="43"/>
      <c r="F242" s="32"/>
      <c r="G242" s="32"/>
      <c r="H242" s="32"/>
      <c r="I242" s="43"/>
      <c r="J242" s="43"/>
      <c r="K242" s="32"/>
      <c r="L242" s="44"/>
      <c r="M242" s="44"/>
      <c r="N242" s="32"/>
      <c r="O242" s="32"/>
      <c r="P242" s="32"/>
      <c r="Q242" s="32"/>
      <c r="R242" s="32"/>
      <c r="S242" s="32"/>
      <c r="T242" s="32"/>
      <c r="U242" s="32"/>
      <c r="V242" s="32"/>
      <c r="W242" s="32"/>
      <c r="X242" s="32"/>
      <c r="Y242" s="32"/>
      <c r="Z242" s="43"/>
      <c r="AA242" s="34"/>
      <c r="AB242" s="32"/>
      <c r="AC242" s="44"/>
      <c r="AD242" s="32"/>
      <c r="AE242" s="43"/>
      <c r="AF242" s="43" t="e">
        <f t="shared" si="18"/>
        <v>#N/A</v>
      </c>
      <c r="AH242" s="43" t="e">
        <f t="shared" si="16"/>
        <v>#N/A</v>
      </c>
      <c r="AI242" s="32" t="e">
        <f t="shared" si="19"/>
        <v>#N/A</v>
      </c>
      <c r="AJ242" s="32" t="e">
        <f t="shared" si="17"/>
        <v>#N/A</v>
      </c>
    </row>
    <row r="243" spans="1:36" x14ac:dyDescent="0.3">
      <c r="A243" s="29" t="e">
        <f t="shared" si="15"/>
        <v>#N/A</v>
      </c>
      <c r="B243" s="43"/>
      <c r="C243" s="43"/>
      <c r="D243" s="44"/>
      <c r="E243" s="43"/>
      <c r="F243" s="32"/>
      <c r="G243" s="32"/>
      <c r="H243" s="32"/>
      <c r="I243" s="43"/>
      <c r="J243" s="43"/>
      <c r="K243" s="32"/>
      <c r="L243" s="44"/>
      <c r="M243" s="44"/>
      <c r="N243" s="32"/>
      <c r="O243" s="32"/>
      <c r="P243" s="32"/>
      <c r="Q243" s="32"/>
      <c r="R243" s="32"/>
      <c r="S243" s="32"/>
      <c r="T243" s="32"/>
      <c r="U243" s="32"/>
      <c r="V243" s="32"/>
      <c r="W243" s="32"/>
      <c r="X243" s="32"/>
      <c r="Y243" s="32"/>
      <c r="Z243" s="43"/>
      <c r="AA243" s="34"/>
      <c r="AB243" s="32"/>
      <c r="AC243" s="44"/>
      <c r="AD243" s="32"/>
      <c r="AE243" s="43"/>
      <c r="AF243" s="43" t="e">
        <f t="shared" si="18"/>
        <v>#N/A</v>
      </c>
      <c r="AH243" s="43" t="e">
        <f t="shared" si="16"/>
        <v>#N/A</v>
      </c>
      <c r="AI243" s="32" t="e">
        <f t="shared" si="19"/>
        <v>#N/A</v>
      </c>
      <c r="AJ243" s="32" t="e">
        <f t="shared" si="17"/>
        <v>#N/A</v>
      </c>
    </row>
    <row r="244" spans="1:36" x14ac:dyDescent="0.3">
      <c r="A244" s="29" t="e">
        <f t="shared" si="15"/>
        <v>#N/A</v>
      </c>
      <c r="B244" s="43"/>
      <c r="C244" s="43"/>
      <c r="D244" s="44"/>
      <c r="E244" s="43"/>
      <c r="F244" s="32"/>
      <c r="G244" s="32"/>
      <c r="H244" s="32"/>
      <c r="I244" s="43"/>
      <c r="J244" s="43"/>
      <c r="K244" s="32"/>
      <c r="L244" s="44"/>
      <c r="M244" s="44"/>
      <c r="N244" s="32"/>
      <c r="O244" s="32"/>
      <c r="P244" s="32"/>
      <c r="Q244" s="32"/>
      <c r="R244" s="32"/>
      <c r="S244" s="32"/>
      <c r="T244" s="32"/>
      <c r="U244" s="32"/>
      <c r="V244" s="32"/>
      <c r="W244" s="32"/>
      <c r="X244" s="32"/>
      <c r="Y244" s="32"/>
      <c r="Z244" s="43"/>
      <c r="AA244" s="34"/>
      <c r="AB244" s="32"/>
      <c r="AC244" s="44"/>
      <c r="AD244" s="32"/>
      <c r="AE244" s="43"/>
      <c r="AF244" s="43" t="e">
        <f t="shared" si="18"/>
        <v>#N/A</v>
      </c>
      <c r="AH244" s="43" t="e">
        <f t="shared" si="16"/>
        <v>#N/A</v>
      </c>
      <c r="AI244" s="32" t="e">
        <f t="shared" si="19"/>
        <v>#N/A</v>
      </c>
      <c r="AJ244" s="32" t="e">
        <f t="shared" si="17"/>
        <v>#N/A</v>
      </c>
    </row>
    <row r="245" spans="1:36" x14ac:dyDescent="0.3">
      <c r="A245" s="29" t="e">
        <f t="shared" si="15"/>
        <v>#N/A</v>
      </c>
      <c r="B245" s="43"/>
      <c r="C245" s="43"/>
      <c r="D245" s="44"/>
      <c r="E245" s="43"/>
      <c r="F245" s="32"/>
      <c r="G245" s="32"/>
      <c r="H245" s="32"/>
      <c r="I245" s="43"/>
      <c r="J245" s="43"/>
      <c r="K245" s="32"/>
      <c r="L245" s="44"/>
      <c r="M245" s="44"/>
      <c r="N245" s="32"/>
      <c r="O245" s="32"/>
      <c r="P245" s="32"/>
      <c r="Q245" s="32"/>
      <c r="R245" s="32"/>
      <c r="S245" s="32"/>
      <c r="T245" s="32"/>
      <c r="U245" s="32"/>
      <c r="V245" s="32"/>
      <c r="W245" s="32"/>
      <c r="X245" s="32"/>
      <c r="Y245" s="32"/>
      <c r="Z245" s="43"/>
      <c r="AA245" s="34"/>
      <c r="AB245" s="32"/>
      <c r="AC245" s="44"/>
      <c r="AD245" s="32"/>
      <c r="AE245" s="43"/>
      <c r="AF245" s="43" t="e">
        <f t="shared" si="18"/>
        <v>#N/A</v>
      </c>
      <c r="AH245" s="43" t="e">
        <f t="shared" si="16"/>
        <v>#N/A</v>
      </c>
      <c r="AI245" s="32" t="e">
        <f t="shared" si="19"/>
        <v>#N/A</v>
      </c>
      <c r="AJ245" s="32" t="e">
        <f t="shared" si="17"/>
        <v>#N/A</v>
      </c>
    </row>
    <row r="246" spans="1:36" x14ac:dyDescent="0.3">
      <c r="A246" s="29" t="e">
        <f t="shared" si="15"/>
        <v>#N/A</v>
      </c>
      <c r="B246" s="43"/>
      <c r="C246" s="43"/>
      <c r="D246" s="44"/>
      <c r="E246" s="43"/>
      <c r="F246" s="32"/>
      <c r="G246" s="32"/>
      <c r="H246" s="32"/>
      <c r="I246" s="43"/>
      <c r="J246" s="43"/>
      <c r="K246" s="32"/>
      <c r="L246" s="44"/>
      <c r="M246" s="44"/>
      <c r="N246" s="32"/>
      <c r="O246" s="32"/>
      <c r="P246" s="32"/>
      <c r="Q246" s="32"/>
      <c r="R246" s="32"/>
      <c r="S246" s="32"/>
      <c r="T246" s="32"/>
      <c r="U246" s="32"/>
      <c r="V246" s="32"/>
      <c r="W246" s="32"/>
      <c r="X246" s="32"/>
      <c r="Y246" s="32"/>
      <c r="Z246" s="43"/>
      <c r="AA246" s="34"/>
      <c r="AB246" s="32"/>
      <c r="AC246" s="44"/>
      <c r="AD246" s="32"/>
      <c r="AE246" s="43"/>
      <c r="AF246" s="43" t="e">
        <f t="shared" si="18"/>
        <v>#N/A</v>
      </c>
      <c r="AH246" s="43" t="e">
        <f t="shared" si="16"/>
        <v>#N/A</v>
      </c>
      <c r="AI246" s="32" t="e">
        <f t="shared" si="19"/>
        <v>#N/A</v>
      </c>
      <c r="AJ246" s="32" t="e">
        <f t="shared" si="17"/>
        <v>#N/A</v>
      </c>
    </row>
    <row r="247" spans="1:36" x14ac:dyDescent="0.3">
      <c r="A247" s="29" t="e">
        <f t="shared" si="15"/>
        <v>#N/A</v>
      </c>
      <c r="B247" s="43"/>
      <c r="C247" s="43"/>
      <c r="D247" s="44"/>
      <c r="E247" s="43"/>
      <c r="F247" s="32"/>
      <c r="G247" s="32"/>
      <c r="H247" s="32"/>
      <c r="I247" s="43"/>
      <c r="J247" s="43"/>
      <c r="K247" s="32"/>
      <c r="L247" s="44"/>
      <c r="M247" s="44"/>
      <c r="N247" s="32"/>
      <c r="O247" s="32"/>
      <c r="P247" s="32"/>
      <c r="Q247" s="32"/>
      <c r="R247" s="32"/>
      <c r="S247" s="32"/>
      <c r="T247" s="32"/>
      <c r="U247" s="32"/>
      <c r="V247" s="32"/>
      <c r="W247" s="32"/>
      <c r="X247" s="32"/>
      <c r="Y247" s="32"/>
      <c r="Z247" s="43"/>
      <c r="AA247" s="34"/>
      <c r="AB247" s="32"/>
      <c r="AC247" s="44"/>
      <c r="AD247" s="32"/>
      <c r="AE247" s="43"/>
      <c r="AF247" s="43" t="e">
        <f t="shared" si="18"/>
        <v>#N/A</v>
      </c>
      <c r="AH247" s="43" t="e">
        <f t="shared" si="16"/>
        <v>#N/A</v>
      </c>
      <c r="AI247" s="32" t="e">
        <f t="shared" si="19"/>
        <v>#N/A</v>
      </c>
      <c r="AJ247" s="32" t="e">
        <f t="shared" si="17"/>
        <v>#N/A</v>
      </c>
    </row>
    <row r="248" spans="1:36" x14ac:dyDescent="0.3">
      <c r="A248" s="29" t="e">
        <f t="shared" si="15"/>
        <v>#N/A</v>
      </c>
      <c r="B248" s="43"/>
      <c r="C248" s="43"/>
      <c r="D248" s="44"/>
      <c r="E248" s="43"/>
      <c r="F248" s="32"/>
      <c r="G248" s="32"/>
      <c r="H248" s="32"/>
      <c r="I248" s="43"/>
      <c r="J248" s="43"/>
      <c r="K248" s="32"/>
      <c r="L248" s="44"/>
      <c r="M248" s="44"/>
      <c r="N248" s="32"/>
      <c r="O248" s="32"/>
      <c r="P248" s="32"/>
      <c r="Q248" s="32"/>
      <c r="R248" s="32"/>
      <c r="S248" s="32"/>
      <c r="T248" s="32"/>
      <c r="U248" s="32"/>
      <c r="V248" s="32"/>
      <c r="W248" s="32"/>
      <c r="X248" s="32"/>
      <c r="Y248" s="32"/>
      <c r="Z248" s="43"/>
      <c r="AA248" s="34"/>
      <c r="AB248" s="32"/>
      <c r="AC248" s="44"/>
      <c r="AD248" s="32"/>
      <c r="AE248" s="43"/>
      <c r="AF248" s="43" t="e">
        <f t="shared" si="18"/>
        <v>#N/A</v>
      </c>
      <c r="AH248" s="43" t="e">
        <f t="shared" si="16"/>
        <v>#N/A</v>
      </c>
      <c r="AI248" s="32" t="e">
        <f t="shared" si="19"/>
        <v>#N/A</v>
      </c>
      <c r="AJ248" s="32" t="e">
        <f t="shared" si="17"/>
        <v>#N/A</v>
      </c>
    </row>
    <row r="249" spans="1:36" x14ac:dyDescent="0.3">
      <c r="A249" s="29" t="e">
        <f t="shared" si="15"/>
        <v>#N/A</v>
      </c>
      <c r="B249" s="43"/>
      <c r="C249" s="43"/>
      <c r="D249" s="44"/>
      <c r="E249" s="43"/>
      <c r="F249" s="32"/>
      <c r="G249" s="32"/>
      <c r="H249" s="32"/>
      <c r="I249" s="43"/>
      <c r="J249" s="43"/>
      <c r="K249" s="32"/>
      <c r="L249" s="44"/>
      <c r="M249" s="44"/>
      <c r="N249" s="32"/>
      <c r="O249" s="32"/>
      <c r="P249" s="32"/>
      <c r="Q249" s="32"/>
      <c r="R249" s="32"/>
      <c r="S249" s="32"/>
      <c r="T249" s="32"/>
      <c r="U249" s="32"/>
      <c r="V249" s="32"/>
      <c r="W249" s="32"/>
      <c r="X249" s="32"/>
      <c r="Y249" s="32"/>
      <c r="Z249" s="43"/>
      <c r="AA249" s="34"/>
      <c r="AB249" s="32"/>
      <c r="AC249" s="44"/>
      <c r="AD249" s="32"/>
      <c r="AE249" s="43"/>
      <c r="AF249" s="43" t="e">
        <f t="shared" si="18"/>
        <v>#N/A</v>
      </c>
      <c r="AH249" s="43" t="e">
        <f t="shared" si="16"/>
        <v>#N/A</v>
      </c>
      <c r="AI249" s="32" t="e">
        <f t="shared" si="19"/>
        <v>#N/A</v>
      </c>
      <c r="AJ249" s="32" t="e">
        <f t="shared" si="17"/>
        <v>#N/A</v>
      </c>
    </row>
    <row r="250" spans="1:36" x14ac:dyDescent="0.3">
      <c r="A250" s="29" t="e">
        <f t="shared" si="15"/>
        <v>#N/A</v>
      </c>
      <c r="B250" s="43"/>
      <c r="C250" s="43"/>
      <c r="D250" s="44"/>
      <c r="E250" s="43"/>
      <c r="F250" s="32"/>
      <c r="G250" s="32"/>
      <c r="H250" s="32"/>
      <c r="I250" s="43"/>
      <c r="J250" s="43"/>
      <c r="K250" s="32"/>
      <c r="L250" s="44"/>
      <c r="M250" s="44"/>
      <c r="N250" s="32"/>
      <c r="O250" s="32"/>
      <c r="P250" s="32"/>
      <c r="Q250" s="32"/>
      <c r="R250" s="32"/>
      <c r="S250" s="32"/>
      <c r="T250" s="32"/>
      <c r="U250" s="32"/>
      <c r="V250" s="32"/>
      <c r="W250" s="32"/>
      <c r="X250" s="32"/>
      <c r="Y250" s="32"/>
      <c r="Z250" s="43"/>
      <c r="AA250" s="34"/>
      <c r="AB250" s="32"/>
      <c r="AC250" s="44"/>
      <c r="AD250" s="32"/>
      <c r="AE250" s="43"/>
      <c r="AF250" s="43" t="e">
        <f t="shared" si="18"/>
        <v>#N/A</v>
      </c>
      <c r="AH250" s="43" t="e">
        <f t="shared" si="16"/>
        <v>#N/A</v>
      </c>
      <c r="AI250" s="32" t="e">
        <f t="shared" si="19"/>
        <v>#N/A</v>
      </c>
      <c r="AJ250" s="32" t="e">
        <f t="shared" si="17"/>
        <v>#N/A</v>
      </c>
    </row>
    <row r="251" spans="1:36" x14ac:dyDescent="0.3">
      <c r="A251" s="29" t="e">
        <f t="shared" si="15"/>
        <v>#N/A</v>
      </c>
      <c r="B251" s="43"/>
      <c r="C251" s="43"/>
      <c r="D251" s="44"/>
      <c r="E251" s="43"/>
      <c r="F251" s="32"/>
      <c r="G251" s="32"/>
      <c r="H251" s="32"/>
      <c r="I251" s="43"/>
      <c r="J251" s="43"/>
      <c r="K251" s="32"/>
      <c r="L251" s="44"/>
      <c r="M251" s="44"/>
      <c r="N251" s="32"/>
      <c r="O251" s="32"/>
      <c r="P251" s="32"/>
      <c r="Q251" s="32"/>
      <c r="R251" s="32"/>
      <c r="S251" s="32"/>
      <c r="T251" s="32"/>
      <c r="U251" s="32"/>
      <c r="V251" s="32"/>
      <c r="W251" s="32"/>
      <c r="X251" s="32"/>
      <c r="Y251" s="32"/>
      <c r="Z251" s="43"/>
      <c r="AA251" s="34"/>
      <c r="AB251" s="32"/>
      <c r="AC251" s="44"/>
      <c r="AD251" s="32"/>
      <c r="AE251" s="43"/>
      <c r="AF251" s="43" t="e">
        <f t="shared" si="18"/>
        <v>#N/A</v>
      </c>
      <c r="AH251" s="43" t="e">
        <f t="shared" si="16"/>
        <v>#N/A</v>
      </c>
      <c r="AI251" s="32" t="e">
        <f t="shared" si="19"/>
        <v>#N/A</v>
      </c>
      <c r="AJ251" s="32" t="e">
        <f t="shared" si="17"/>
        <v>#N/A</v>
      </c>
    </row>
    <row r="252" spans="1:36" x14ac:dyDescent="0.3">
      <c r="A252" s="29" t="e">
        <f t="shared" si="15"/>
        <v>#N/A</v>
      </c>
      <c r="B252" s="43"/>
      <c r="C252" s="43"/>
      <c r="D252" s="44"/>
      <c r="E252" s="43"/>
      <c r="F252" s="32"/>
      <c r="G252" s="32"/>
      <c r="H252" s="32"/>
      <c r="I252" s="43"/>
      <c r="J252" s="43"/>
      <c r="K252" s="32"/>
      <c r="L252" s="44"/>
      <c r="M252" s="44"/>
      <c r="N252" s="32"/>
      <c r="O252" s="32"/>
      <c r="P252" s="32"/>
      <c r="Q252" s="32"/>
      <c r="R252" s="32"/>
      <c r="S252" s="32"/>
      <c r="T252" s="32"/>
      <c r="U252" s="32"/>
      <c r="V252" s="32"/>
      <c r="W252" s="32"/>
      <c r="X252" s="32"/>
      <c r="Y252" s="32"/>
      <c r="Z252" s="43"/>
      <c r="AA252" s="34"/>
      <c r="AB252" s="32"/>
      <c r="AC252" s="44"/>
      <c r="AD252" s="32"/>
      <c r="AE252" s="43"/>
      <c r="AF252" s="43" t="e">
        <f t="shared" si="18"/>
        <v>#N/A</v>
      </c>
      <c r="AH252" s="43" t="e">
        <f t="shared" si="16"/>
        <v>#N/A</v>
      </c>
      <c r="AI252" s="32" t="e">
        <f t="shared" si="19"/>
        <v>#N/A</v>
      </c>
      <c r="AJ252" s="32" t="e">
        <f t="shared" si="17"/>
        <v>#N/A</v>
      </c>
    </row>
    <row r="253" spans="1:36" x14ac:dyDescent="0.3">
      <c r="A253" s="29" t="e">
        <f t="shared" si="15"/>
        <v>#N/A</v>
      </c>
      <c r="B253" s="43"/>
      <c r="C253" s="43"/>
      <c r="D253" s="44"/>
      <c r="E253" s="43"/>
      <c r="F253" s="32"/>
      <c r="G253" s="32"/>
      <c r="H253" s="32"/>
      <c r="I253" s="43"/>
      <c r="J253" s="43"/>
      <c r="K253" s="32"/>
      <c r="L253" s="44"/>
      <c r="M253" s="44"/>
      <c r="N253" s="32"/>
      <c r="O253" s="32"/>
      <c r="P253" s="32"/>
      <c r="Q253" s="32"/>
      <c r="R253" s="32"/>
      <c r="S253" s="32"/>
      <c r="T253" s="32"/>
      <c r="U253" s="32"/>
      <c r="V253" s="32"/>
      <c r="W253" s="32"/>
      <c r="X253" s="32"/>
      <c r="Y253" s="32"/>
      <c r="Z253" s="43"/>
      <c r="AA253" s="34"/>
      <c r="AB253" s="32"/>
      <c r="AC253" s="44"/>
      <c r="AD253" s="32"/>
      <c r="AE253" s="43"/>
      <c r="AF253" s="43" t="e">
        <f t="shared" si="18"/>
        <v>#N/A</v>
      </c>
      <c r="AH253" s="43" t="e">
        <f t="shared" si="16"/>
        <v>#N/A</v>
      </c>
      <c r="AI253" s="32" t="e">
        <f t="shared" si="19"/>
        <v>#N/A</v>
      </c>
      <c r="AJ253" s="32" t="e">
        <f t="shared" si="17"/>
        <v>#N/A</v>
      </c>
    </row>
    <row r="254" spans="1:36" x14ac:dyDescent="0.3">
      <c r="A254" s="29" t="e">
        <f t="shared" si="15"/>
        <v>#N/A</v>
      </c>
      <c r="B254" s="43"/>
      <c r="C254" s="43"/>
      <c r="D254" s="44"/>
      <c r="E254" s="43"/>
      <c r="F254" s="32"/>
      <c r="G254" s="32"/>
      <c r="H254" s="32"/>
      <c r="I254" s="43"/>
      <c r="J254" s="43"/>
      <c r="K254" s="32"/>
      <c r="L254" s="44"/>
      <c r="M254" s="44"/>
      <c r="N254" s="32"/>
      <c r="O254" s="32"/>
      <c r="P254" s="32"/>
      <c r="Q254" s="32"/>
      <c r="R254" s="32"/>
      <c r="S254" s="32"/>
      <c r="T254" s="32"/>
      <c r="U254" s="32"/>
      <c r="V254" s="32"/>
      <c r="W254" s="32"/>
      <c r="X254" s="32"/>
      <c r="Y254" s="32"/>
      <c r="Z254" s="43"/>
      <c r="AA254" s="34"/>
      <c r="AB254" s="32"/>
      <c r="AC254" s="44"/>
      <c r="AD254" s="32"/>
      <c r="AE254" s="43"/>
      <c r="AF254" s="43" t="e">
        <f t="shared" si="18"/>
        <v>#N/A</v>
      </c>
      <c r="AH254" s="43" t="e">
        <f t="shared" si="16"/>
        <v>#N/A</v>
      </c>
      <c r="AI254" s="32" t="e">
        <f t="shared" si="19"/>
        <v>#N/A</v>
      </c>
      <c r="AJ254" s="32" t="e">
        <f t="shared" si="17"/>
        <v>#N/A</v>
      </c>
    </row>
    <row r="255" spans="1:36" x14ac:dyDescent="0.3">
      <c r="A255" s="29" t="e">
        <f t="shared" si="15"/>
        <v>#N/A</v>
      </c>
      <c r="B255" s="43"/>
      <c r="C255" s="43"/>
      <c r="D255" s="44"/>
      <c r="E255" s="43"/>
      <c r="F255" s="32"/>
      <c r="G255" s="32"/>
      <c r="H255" s="32"/>
      <c r="I255" s="43"/>
      <c r="J255" s="43"/>
      <c r="K255" s="32"/>
      <c r="L255" s="44"/>
      <c r="M255" s="44"/>
      <c r="N255" s="32"/>
      <c r="O255" s="32"/>
      <c r="P255" s="32"/>
      <c r="Q255" s="32"/>
      <c r="R255" s="32"/>
      <c r="S255" s="32"/>
      <c r="T255" s="32"/>
      <c r="U255" s="32"/>
      <c r="V255" s="32"/>
      <c r="W255" s="32"/>
      <c r="X255" s="32"/>
      <c r="Y255" s="32"/>
      <c r="Z255" s="43"/>
      <c r="AA255" s="34"/>
      <c r="AB255" s="32"/>
      <c r="AC255" s="44"/>
      <c r="AD255" s="32"/>
      <c r="AE255" s="43"/>
      <c r="AF255" s="43" t="e">
        <f t="shared" si="18"/>
        <v>#N/A</v>
      </c>
      <c r="AH255" s="43" t="e">
        <f t="shared" si="16"/>
        <v>#N/A</v>
      </c>
      <c r="AI255" s="32" t="e">
        <f t="shared" si="19"/>
        <v>#N/A</v>
      </c>
      <c r="AJ255" s="32" t="e">
        <f t="shared" si="17"/>
        <v>#N/A</v>
      </c>
    </row>
    <row r="256" spans="1:36" x14ac:dyDescent="0.3">
      <c r="A256" s="29" t="e">
        <f t="shared" si="15"/>
        <v>#N/A</v>
      </c>
      <c r="B256" s="43"/>
      <c r="C256" s="43"/>
      <c r="D256" s="44"/>
      <c r="E256" s="43"/>
      <c r="F256" s="32"/>
      <c r="G256" s="32"/>
      <c r="H256" s="32"/>
      <c r="I256" s="43"/>
      <c r="J256" s="43"/>
      <c r="K256" s="32"/>
      <c r="L256" s="44"/>
      <c r="M256" s="44"/>
      <c r="N256" s="32"/>
      <c r="O256" s="32"/>
      <c r="P256" s="32"/>
      <c r="Q256" s="32"/>
      <c r="R256" s="32"/>
      <c r="S256" s="32"/>
      <c r="T256" s="32"/>
      <c r="U256" s="32"/>
      <c r="V256" s="32"/>
      <c r="W256" s="32"/>
      <c r="X256" s="32"/>
      <c r="Y256" s="32"/>
      <c r="Z256" s="43"/>
      <c r="AA256" s="34"/>
      <c r="AB256" s="32"/>
      <c r="AC256" s="44"/>
      <c r="AD256" s="32"/>
      <c r="AE256" s="43"/>
      <c r="AF256" s="43" t="e">
        <f t="shared" si="18"/>
        <v>#N/A</v>
      </c>
      <c r="AH256" s="43" t="e">
        <f t="shared" si="16"/>
        <v>#N/A</v>
      </c>
      <c r="AI256" s="32" t="e">
        <f t="shared" si="19"/>
        <v>#N/A</v>
      </c>
      <c r="AJ256" s="32" t="e">
        <f t="shared" si="17"/>
        <v>#N/A</v>
      </c>
    </row>
    <row r="257" spans="1:36" x14ac:dyDescent="0.3">
      <c r="A257" s="29" t="e">
        <f t="shared" si="15"/>
        <v>#N/A</v>
      </c>
      <c r="B257" s="43"/>
      <c r="C257" s="43"/>
      <c r="D257" s="44"/>
      <c r="E257" s="43"/>
      <c r="F257" s="32"/>
      <c r="G257" s="32"/>
      <c r="H257" s="32"/>
      <c r="I257" s="43"/>
      <c r="J257" s="43"/>
      <c r="K257" s="32"/>
      <c r="L257" s="44"/>
      <c r="M257" s="44"/>
      <c r="N257" s="32"/>
      <c r="O257" s="32"/>
      <c r="P257" s="32"/>
      <c r="Q257" s="32"/>
      <c r="R257" s="32"/>
      <c r="S257" s="32"/>
      <c r="T257" s="32"/>
      <c r="U257" s="32"/>
      <c r="V257" s="32"/>
      <c r="W257" s="32"/>
      <c r="X257" s="32"/>
      <c r="Y257" s="32"/>
      <c r="Z257" s="43"/>
      <c r="AA257" s="34"/>
      <c r="AB257" s="32"/>
      <c r="AC257" s="44"/>
      <c r="AD257" s="32"/>
      <c r="AE257" s="43"/>
      <c r="AF257" s="43" t="e">
        <f t="shared" si="18"/>
        <v>#N/A</v>
      </c>
      <c r="AH257" s="43" t="e">
        <f t="shared" si="16"/>
        <v>#N/A</v>
      </c>
      <c r="AI257" s="32" t="e">
        <f t="shared" si="19"/>
        <v>#N/A</v>
      </c>
      <c r="AJ257" s="32" t="e">
        <f t="shared" si="17"/>
        <v>#N/A</v>
      </c>
    </row>
    <row r="258" spans="1:36" x14ac:dyDescent="0.3">
      <c r="A258" s="29" t="e">
        <f t="shared" si="15"/>
        <v>#N/A</v>
      </c>
      <c r="B258" s="43"/>
      <c r="C258" s="43"/>
      <c r="D258" s="44"/>
      <c r="E258" s="43"/>
      <c r="F258" s="32"/>
      <c r="G258" s="32"/>
      <c r="H258" s="32"/>
      <c r="I258" s="43"/>
      <c r="J258" s="43"/>
      <c r="K258" s="32"/>
      <c r="L258" s="44"/>
      <c r="M258" s="44"/>
      <c r="N258" s="32"/>
      <c r="O258" s="32"/>
      <c r="P258" s="32"/>
      <c r="Q258" s="32"/>
      <c r="R258" s="32"/>
      <c r="S258" s="32"/>
      <c r="T258" s="32"/>
      <c r="U258" s="32"/>
      <c r="V258" s="32"/>
      <c r="W258" s="32"/>
      <c r="X258" s="32"/>
      <c r="Y258" s="32"/>
      <c r="Z258" s="43"/>
      <c r="AA258" s="34"/>
      <c r="AB258" s="32"/>
      <c r="AC258" s="44"/>
      <c r="AD258" s="32"/>
      <c r="AE258" s="43"/>
      <c r="AF258" s="43" t="e">
        <f t="shared" si="18"/>
        <v>#N/A</v>
      </c>
      <c r="AH258" s="43" t="e">
        <f t="shared" si="16"/>
        <v>#N/A</v>
      </c>
      <c r="AI258" s="32" t="e">
        <f t="shared" si="19"/>
        <v>#N/A</v>
      </c>
      <c r="AJ258" s="32" t="e">
        <f t="shared" si="17"/>
        <v>#N/A</v>
      </c>
    </row>
    <row r="259" spans="1:36" x14ac:dyDescent="0.3">
      <c r="A259" s="29" t="e">
        <f t="shared" si="15"/>
        <v>#N/A</v>
      </c>
      <c r="B259" s="43"/>
      <c r="C259" s="43"/>
      <c r="D259" s="44"/>
      <c r="E259" s="43"/>
      <c r="F259" s="32"/>
      <c r="G259" s="32"/>
      <c r="H259" s="32"/>
      <c r="I259" s="43"/>
      <c r="J259" s="43"/>
      <c r="K259" s="32"/>
      <c r="L259" s="44"/>
      <c r="M259" s="44"/>
      <c r="N259" s="32"/>
      <c r="O259" s="32"/>
      <c r="P259" s="32"/>
      <c r="Q259" s="32"/>
      <c r="R259" s="32"/>
      <c r="S259" s="32"/>
      <c r="T259" s="32"/>
      <c r="U259" s="32"/>
      <c r="V259" s="32"/>
      <c r="W259" s="32"/>
      <c r="X259" s="32"/>
      <c r="Y259" s="32"/>
      <c r="Z259" s="43"/>
      <c r="AA259" s="34"/>
      <c r="AB259" s="32"/>
      <c r="AC259" s="44"/>
      <c r="AD259" s="32"/>
      <c r="AE259" s="43"/>
      <c r="AF259" s="43" t="e">
        <f t="shared" si="18"/>
        <v>#N/A</v>
      </c>
      <c r="AH259" s="43" t="e">
        <f t="shared" si="16"/>
        <v>#N/A</v>
      </c>
      <c r="AI259" s="32" t="e">
        <f t="shared" si="19"/>
        <v>#N/A</v>
      </c>
      <c r="AJ259" s="32" t="e">
        <f t="shared" si="17"/>
        <v>#N/A</v>
      </c>
    </row>
    <row r="260" spans="1:36" x14ac:dyDescent="0.3">
      <c r="A260" s="29" t="e">
        <f t="shared" si="15"/>
        <v>#N/A</v>
      </c>
      <c r="B260" s="43"/>
      <c r="C260" s="43"/>
      <c r="D260" s="44"/>
      <c r="E260" s="43"/>
      <c r="F260" s="32"/>
      <c r="G260" s="32"/>
      <c r="H260" s="32"/>
      <c r="I260" s="43"/>
      <c r="J260" s="43"/>
      <c r="K260" s="32"/>
      <c r="L260" s="44"/>
      <c r="M260" s="44"/>
      <c r="N260" s="32"/>
      <c r="O260" s="32"/>
      <c r="P260" s="32"/>
      <c r="Q260" s="32"/>
      <c r="R260" s="32"/>
      <c r="S260" s="32"/>
      <c r="T260" s="32"/>
      <c r="U260" s="32"/>
      <c r="V260" s="32"/>
      <c r="W260" s="32"/>
      <c r="X260" s="32"/>
      <c r="Y260" s="32"/>
      <c r="Z260" s="43"/>
      <c r="AA260" s="34"/>
      <c r="AB260" s="32"/>
      <c r="AC260" s="44"/>
      <c r="AD260" s="32"/>
      <c r="AE260" s="43"/>
      <c r="AF260" s="43" t="e">
        <f t="shared" si="18"/>
        <v>#N/A</v>
      </c>
      <c r="AH260" s="43" t="e">
        <f t="shared" si="16"/>
        <v>#N/A</v>
      </c>
      <c r="AI260" s="32" t="e">
        <f t="shared" si="19"/>
        <v>#N/A</v>
      </c>
      <c r="AJ260" s="32" t="e">
        <f t="shared" si="17"/>
        <v>#N/A</v>
      </c>
    </row>
    <row r="261" spans="1:36" x14ac:dyDescent="0.3">
      <c r="A261" s="29" t="e">
        <f t="shared" si="15"/>
        <v>#N/A</v>
      </c>
      <c r="B261" s="43"/>
      <c r="C261" s="43"/>
      <c r="D261" s="44"/>
      <c r="E261" s="43"/>
      <c r="F261" s="32"/>
      <c r="G261" s="32"/>
      <c r="H261" s="32"/>
      <c r="I261" s="43"/>
      <c r="J261" s="43"/>
      <c r="K261" s="32"/>
      <c r="L261" s="44"/>
      <c r="M261" s="44"/>
      <c r="N261" s="32"/>
      <c r="O261" s="32"/>
      <c r="P261" s="32"/>
      <c r="Q261" s="32"/>
      <c r="R261" s="32"/>
      <c r="S261" s="32"/>
      <c r="T261" s="32"/>
      <c r="U261" s="32"/>
      <c r="V261" s="32"/>
      <c r="W261" s="32"/>
      <c r="X261" s="32"/>
      <c r="Y261" s="32"/>
      <c r="Z261" s="43"/>
      <c r="AA261" s="34"/>
      <c r="AB261" s="32"/>
      <c r="AC261" s="44"/>
      <c r="AD261" s="32"/>
      <c r="AE261" s="43"/>
      <c r="AF261" s="43" t="e">
        <f t="shared" si="18"/>
        <v>#N/A</v>
      </c>
      <c r="AH261" s="43" t="e">
        <f t="shared" si="16"/>
        <v>#N/A</v>
      </c>
      <c r="AI261" s="32" t="e">
        <f t="shared" si="19"/>
        <v>#N/A</v>
      </c>
      <c r="AJ261" s="32" t="e">
        <f t="shared" si="17"/>
        <v>#N/A</v>
      </c>
    </row>
    <row r="262" spans="1:36" x14ac:dyDescent="0.3">
      <c r="A262" s="29" t="e">
        <f t="shared" ref="A262:A325" si="20">IF(COUNTA(B262:AE262)&gt;0,"x",NA())</f>
        <v>#N/A</v>
      </c>
      <c r="B262" s="43"/>
      <c r="C262" s="43"/>
      <c r="D262" s="44"/>
      <c r="E262" s="43"/>
      <c r="F262" s="32"/>
      <c r="G262" s="32"/>
      <c r="H262" s="32"/>
      <c r="I262" s="43"/>
      <c r="J262" s="43"/>
      <c r="K262" s="32"/>
      <c r="L262" s="44"/>
      <c r="M262" s="44"/>
      <c r="N262" s="32"/>
      <c r="O262" s="32"/>
      <c r="P262" s="32"/>
      <c r="Q262" s="32"/>
      <c r="R262" s="32"/>
      <c r="S262" s="32"/>
      <c r="T262" s="32"/>
      <c r="U262" s="32"/>
      <c r="V262" s="32"/>
      <c r="W262" s="32"/>
      <c r="X262" s="32"/>
      <c r="Y262" s="32"/>
      <c r="Z262" s="43"/>
      <c r="AA262" s="34"/>
      <c r="AB262" s="32"/>
      <c r="AC262" s="44"/>
      <c r="AD262" s="32"/>
      <c r="AE262" s="43"/>
      <c r="AF262" s="43" t="e">
        <f t="shared" si="18"/>
        <v>#N/A</v>
      </c>
      <c r="AH262" s="43" t="e">
        <f t="shared" ref="AH262:AH325" si="21">IF(ISBLANK(C262),NA(),"FIELD MUST BE COMPLETED BY HEALTH DEPT.")</f>
        <v>#N/A</v>
      </c>
      <c r="AI262" s="32" t="e">
        <f t="shared" si="19"/>
        <v>#N/A</v>
      </c>
      <c r="AJ262" s="32" t="e">
        <f t="shared" ref="AJ262:AJ325" si="22">IF(AND(ISBLANK(V262),ISBLANK(W262)),NA(),_xlfn.TEXTJOIN(";",TRUE,V262:W262))</f>
        <v>#N/A</v>
      </c>
    </row>
    <row r="263" spans="1:36" x14ac:dyDescent="0.3">
      <c r="A263" s="29" t="e">
        <f t="shared" si="20"/>
        <v>#N/A</v>
      </c>
      <c r="B263" s="43"/>
      <c r="C263" s="43"/>
      <c r="D263" s="44"/>
      <c r="E263" s="43"/>
      <c r="F263" s="32"/>
      <c r="G263" s="32"/>
      <c r="H263" s="32"/>
      <c r="I263" s="43"/>
      <c r="J263" s="43"/>
      <c r="K263" s="32"/>
      <c r="L263" s="44"/>
      <c r="M263" s="44"/>
      <c r="N263" s="32"/>
      <c r="O263" s="32"/>
      <c r="P263" s="32"/>
      <c r="Q263" s="32"/>
      <c r="R263" s="32"/>
      <c r="S263" s="32"/>
      <c r="T263" s="32"/>
      <c r="U263" s="32"/>
      <c r="V263" s="32"/>
      <c r="W263" s="32"/>
      <c r="X263" s="32"/>
      <c r="Y263" s="32"/>
      <c r="Z263" s="43"/>
      <c r="AA263" s="34"/>
      <c r="AB263" s="32"/>
      <c r="AC263" s="44"/>
      <c r="AD263" s="32"/>
      <c r="AE263" s="43"/>
      <c r="AF263" s="43" t="e">
        <f t="shared" ref="AF263:AF326" si="23">IF(ISBLANK(C263),NA(),"FIELD MUST BE COMPLETED BY HEALTH DEPT.")</f>
        <v>#N/A</v>
      </c>
      <c r="AH263" s="43" t="e">
        <f t="shared" si="21"/>
        <v>#N/A</v>
      </c>
      <c r="AI263" s="32" t="e">
        <f t="shared" ref="AI263:AI326" si="24">IF(AND(ISBLANK(R263),ISBLANK(S263)),NA(),_xlfn.TEXTJOIN(";",TRUE,R263:S263))</f>
        <v>#N/A</v>
      </c>
      <c r="AJ263" s="32" t="e">
        <f t="shared" si="22"/>
        <v>#N/A</v>
      </c>
    </row>
    <row r="264" spans="1:36" x14ac:dyDescent="0.3">
      <c r="A264" s="29" t="e">
        <f t="shared" si="20"/>
        <v>#N/A</v>
      </c>
      <c r="B264" s="43"/>
      <c r="C264" s="43"/>
      <c r="D264" s="44"/>
      <c r="E264" s="43"/>
      <c r="F264" s="32"/>
      <c r="G264" s="32"/>
      <c r="H264" s="32"/>
      <c r="I264" s="43"/>
      <c r="J264" s="43"/>
      <c r="K264" s="32"/>
      <c r="L264" s="44"/>
      <c r="M264" s="44"/>
      <c r="N264" s="32"/>
      <c r="O264" s="32"/>
      <c r="P264" s="32"/>
      <c r="Q264" s="32"/>
      <c r="R264" s="32"/>
      <c r="S264" s="32"/>
      <c r="T264" s="32"/>
      <c r="U264" s="32"/>
      <c r="V264" s="32"/>
      <c r="W264" s="32"/>
      <c r="X264" s="32"/>
      <c r="Y264" s="32"/>
      <c r="Z264" s="43"/>
      <c r="AA264" s="34"/>
      <c r="AB264" s="32"/>
      <c r="AC264" s="44"/>
      <c r="AD264" s="32"/>
      <c r="AE264" s="43"/>
      <c r="AF264" s="43" t="e">
        <f t="shared" si="23"/>
        <v>#N/A</v>
      </c>
      <c r="AH264" s="43" t="e">
        <f t="shared" si="21"/>
        <v>#N/A</v>
      </c>
      <c r="AI264" s="32" t="e">
        <f t="shared" si="24"/>
        <v>#N/A</v>
      </c>
      <c r="AJ264" s="32" t="e">
        <f t="shared" si="22"/>
        <v>#N/A</v>
      </c>
    </row>
    <row r="265" spans="1:36" x14ac:dyDescent="0.3">
      <c r="A265" s="29" t="e">
        <f t="shared" si="20"/>
        <v>#N/A</v>
      </c>
      <c r="B265" s="43"/>
      <c r="C265" s="43"/>
      <c r="D265" s="44"/>
      <c r="E265" s="43"/>
      <c r="F265" s="32"/>
      <c r="G265" s="32"/>
      <c r="H265" s="32"/>
      <c r="I265" s="43"/>
      <c r="J265" s="43"/>
      <c r="K265" s="32"/>
      <c r="L265" s="44"/>
      <c r="M265" s="44"/>
      <c r="N265" s="32"/>
      <c r="O265" s="32"/>
      <c r="P265" s="32"/>
      <c r="Q265" s="32"/>
      <c r="R265" s="32"/>
      <c r="S265" s="32"/>
      <c r="T265" s="32"/>
      <c r="U265" s="32"/>
      <c r="V265" s="32"/>
      <c r="W265" s="32"/>
      <c r="X265" s="32"/>
      <c r="Y265" s="32"/>
      <c r="Z265" s="43"/>
      <c r="AA265" s="34"/>
      <c r="AB265" s="32"/>
      <c r="AC265" s="44"/>
      <c r="AD265" s="32"/>
      <c r="AE265" s="43"/>
      <c r="AF265" s="43" t="e">
        <f t="shared" si="23"/>
        <v>#N/A</v>
      </c>
      <c r="AH265" s="43" t="e">
        <f t="shared" si="21"/>
        <v>#N/A</v>
      </c>
      <c r="AI265" s="32" t="e">
        <f t="shared" si="24"/>
        <v>#N/A</v>
      </c>
      <c r="AJ265" s="32" t="e">
        <f t="shared" si="22"/>
        <v>#N/A</v>
      </c>
    </row>
    <row r="266" spans="1:36" x14ac:dyDescent="0.3">
      <c r="A266" s="29" t="e">
        <f t="shared" si="20"/>
        <v>#N/A</v>
      </c>
      <c r="B266" s="43"/>
      <c r="C266" s="43"/>
      <c r="D266" s="44"/>
      <c r="E266" s="43"/>
      <c r="F266" s="32"/>
      <c r="G266" s="32"/>
      <c r="H266" s="32"/>
      <c r="I266" s="43"/>
      <c r="J266" s="43"/>
      <c r="K266" s="32"/>
      <c r="L266" s="44"/>
      <c r="M266" s="44"/>
      <c r="N266" s="32"/>
      <c r="O266" s="32"/>
      <c r="P266" s="32"/>
      <c r="Q266" s="32"/>
      <c r="R266" s="32"/>
      <c r="S266" s="32"/>
      <c r="T266" s="32"/>
      <c r="U266" s="32"/>
      <c r="V266" s="32"/>
      <c r="W266" s="32"/>
      <c r="X266" s="32"/>
      <c r="Y266" s="32"/>
      <c r="Z266" s="43"/>
      <c r="AA266" s="34"/>
      <c r="AB266" s="32"/>
      <c r="AC266" s="44"/>
      <c r="AD266" s="32"/>
      <c r="AE266" s="43"/>
      <c r="AF266" s="43" t="e">
        <f t="shared" si="23"/>
        <v>#N/A</v>
      </c>
      <c r="AH266" s="43" t="e">
        <f t="shared" si="21"/>
        <v>#N/A</v>
      </c>
      <c r="AI266" s="32" t="e">
        <f t="shared" si="24"/>
        <v>#N/A</v>
      </c>
      <c r="AJ266" s="32" t="e">
        <f t="shared" si="22"/>
        <v>#N/A</v>
      </c>
    </row>
    <row r="267" spans="1:36" x14ac:dyDescent="0.3">
      <c r="A267" s="29" t="e">
        <f t="shared" si="20"/>
        <v>#N/A</v>
      </c>
      <c r="B267" s="43"/>
      <c r="C267" s="43"/>
      <c r="D267" s="44"/>
      <c r="E267" s="43"/>
      <c r="F267" s="32"/>
      <c r="G267" s="32"/>
      <c r="H267" s="32"/>
      <c r="I267" s="43"/>
      <c r="J267" s="43"/>
      <c r="K267" s="32"/>
      <c r="L267" s="44"/>
      <c r="M267" s="44"/>
      <c r="N267" s="32"/>
      <c r="O267" s="32"/>
      <c r="P267" s="32"/>
      <c r="Q267" s="32"/>
      <c r="R267" s="32"/>
      <c r="S267" s="32"/>
      <c r="T267" s="32"/>
      <c r="U267" s="32"/>
      <c r="V267" s="32"/>
      <c r="W267" s="32"/>
      <c r="X267" s="32"/>
      <c r="Y267" s="32"/>
      <c r="Z267" s="43"/>
      <c r="AA267" s="34"/>
      <c r="AB267" s="32"/>
      <c r="AC267" s="44"/>
      <c r="AD267" s="32"/>
      <c r="AE267" s="43"/>
      <c r="AF267" s="43" t="e">
        <f t="shared" si="23"/>
        <v>#N/A</v>
      </c>
      <c r="AH267" s="43" t="e">
        <f t="shared" si="21"/>
        <v>#N/A</v>
      </c>
      <c r="AI267" s="32" t="e">
        <f t="shared" si="24"/>
        <v>#N/A</v>
      </c>
      <c r="AJ267" s="32" t="e">
        <f t="shared" si="22"/>
        <v>#N/A</v>
      </c>
    </row>
    <row r="268" spans="1:36" x14ac:dyDescent="0.3">
      <c r="A268" s="29" t="e">
        <f t="shared" si="20"/>
        <v>#N/A</v>
      </c>
      <c r="B268" s="43"/>
      <c r="C268" s="43"/>
      <c r="D268" s="44"/>
      <c r="E268" s="43"/>
      <c r="F268" s="32"/>
      <c r="G268" s="32"/>
      <c r="H268" s="32"/>
      <c r="I268" s="43"/>
      <c r="J268" s="43"/>
      <c r="K268" s="32"/>
      <c r="L268" s="44"/>
      <c r="M268" s="44"/>
      <c r="N268" s="32"/>
      <c r="O268" s="32"/>
      <c r="P268" s="32"/>
      <c r="Q268" s="32"/>
      <c r="R268" s="32"/>
      <c r="S268" s="32"/>
      <c r="T268" s="32"/>
      <c r="U268" s="32"/>
      <c r="V268" s="32"/>
      <c r="W268" s="32"/>
      <c r="X268" s="32"/>
      <c r="Y268" s="32"/>
      <c r="Z268" s="43"/>
      <c r="AA268" s="34"/>
      <c r="AB268" s="32"/>
      <c r="AC268" s="44"/>
      <c r="AD268" s="32"/>
      <c r="AE268" s="43"/>
      <c r="AF268" s="43" t="e">
        <f t="shared" si="23"/>
        <v>#N/A</v>
      </c>
      <c r="AH268" s="43" t="e">
        <f t="shared" si="21"/>
        <v>#N/A</v>
      </c>
      <c r="AI268" s="32" t="e">
        <f t="shared" si="24"/>
        <v>#N/A</v>
      </c>
      <c r="AJ268" s="32" t="e">
        <f t="shared" si="22"/>
        <v>#N/A</v>
      </c>
    </row>
    <row r="269" spans="1:36" x14ac:dyDescent="0.3">
      <c r="A269" s="29" t="e">
        <f t="shared" si="20"/>
        <v>#N/A</v>
      </c>
      <c r="B269" s="43"/>
      <c r="C269" s="43"/>
      <c r="D269" s="44"/>
      <c r="E269" s="43"/>
      <c r="F269" s="32"/>
      <c r="G269" s="32"/>
      <c r="H269" s="32"/>
      <c r="I269" s="43"/>
      <c r="J269" s="43"/>
      <c r="K269" s="32"/>
      <c r="L269" s="44"/>
      <c r="M269" s="44"/>
      <c r="N269" s="32"/>
      <c r="O269" s="32"/>
      <c r="P269" s="32"/>
      <c r="Q269" s="32"/>
      <c r="R269" s="32"/>
      <c r="S269" s="32"/>
      <c r="T269" s="32"/>
      <c r="U269" s="32"/>
      <c r="V269" s="32"/>
      <c r="W269" s="32"/>
      <c r="X269" s="32"/>
      <c r="Y269" s="32"/>
      <c r="Z269" s="43"/>
      <c r="AA269" s="34"/>
      <c r="AB269" s="32"/>
      <c r="AC269" s="44"/>
      <c r="AD269" s="32"/>
      <c r="AE269" s="43"/>
      <c r="AF269" s="43" t="e">
        <f t="shared" si="23"/>
        <v>#N/A</v>
      </c>
      <c r="AH269" s="43" t="e">
        <f t="shared" si="21"/>
        <v>#N/A</v>
      </c>
      <c r="AI269" s="32" t="e">
        <f t="shared" si="24"/>
        <v>#N/A</v>
      </c>
      <c r="AJ269" s="32" t="e">
        <f t="shared" si="22"/>
        <v>#N/A</v>
      </c>
    </row>
    <row r="270" spans="1:36" x14ac:dyDescent="0.3">
      <c r="A270" s="29" t="e">
        <f t="shared" si="20"/>
        <v>#N/A</v>
      </c>
      <c r="B270" s="43"/>
      <c r="C270" s="43"/>
      <c r="D270" s="44"/>
      <c r="E270" s="43"/>
      <c r="F270" s="32"/>
      <c r="G270" s="32"/>
      <c r="H270" s="32"/>
      <c r="I270" s="43"/>
      <c r="J270" s="43"/>
      <c r="K270" s="32"/>
      <c r="L270" s="44"/>
      <c r="M270" s="44"/>
      <c r="N270" s="32"/>
      <c r="O270" s="32"/>
      <c r="P270" s="32"/>
      <c r="Q270" s="32"/>
      <c r="R270" s="32"/>
      <c r="S270" s="32"/>
      <c r="T270" s="32"/>
      <c r="U270" s="32"/>
      <c r="V270" s="32"/>
      <c r="W270" s="32"/>
      <c r="X270" s="32"/>
      <c r="Y270" s="32"/>
      <c r="Z270" s="43"/>
      <c r="AA270" s="34"/>
      <c r="AB270" s="32"/>
      <c r="AC270" s="44"/>
      <c r="AD270" s="32"/>
      <c r="AE270" s="43"/>
      <c r="AF270" s="43" t="e">
        <f t="shared" si="23"/>
        <v>#N/A</v>
      </c>
      <c r="AH270" s="43" t="e">
        <f t="shared" si="21"/>
        <v>#N/A</v>
      </c>
      <c r="AI270" s="32" t="e">
        <f t="shared" si="24"/>
        <v>#N/A</v>
      </c>
      <c r="AJ270" s="32" t="e">
        <f t="shared" si="22"/>
        <v>#N/A</v>
      </c>
    </row>
    <row r="271" spans="1:36" x14ac:dyDescent="0.3">
      <c r="A271" s="29" t="e">
        <f t="shared" si="20"/>
        <v>#N/A</v>
      </c>
      <c r="B271" s="43"/>
      <c r="C271" s="43"/>
      <c r="D271" s="44"/>
      <c r="E271" s="43"/>
      <c r="F271" s="32"/>
      <c r="G271" s="32"/>
      <c r="H271" s="32"/>
      <c r="I271" s="43"/>
      <c r="J271" s="43"/>
      <c r="K271" s="32"/>
      <c r="L271" s="44"/>
      <c r="M271" s="44"/>
      <c r="N271" s="32"/>
      <c r="O271" s="32"/>
      <c r="P271" s="32"/>
      <c r="Q271" s="32"/>
      <c r="R271" s="32"/>
      <c r="S271" s="32"/>
      <c r="T271" s="32"/>
      <c r="U271" s="32"/>
      <c r="V271" s="32"/>
      <c r="W271" s="32"/>
      <c r="X271" s="32"/>
      <c r="Y271" s="32"/>
      <c r="Z271" s="43"/>
      <c r="AA271" s="34"/>
      <c r="AB271" s="32"/>
      <c r="AC271" s="44"/>
      <c r="AD271" s="32"/>
      <c r="AE271" s="43"/>
      <c r="AF271" s="43" t="e">
        <f t="shared" si="23"/>
        <v>#N/A</v>
      </c>
      <c r="AH271" s="43" t="e">
        <f t="shared" si="21"/>
        <v>#N/A</v>
      </c>
      <c r="AI271" s="32" t="e">
        <f t="shared" si="24"/>
        <v>#N/A</v>
      </c>
      <c r="AJ271" s="32" t="e">
        <f t="shared" si="22"/>
        <v>#N/A</v>
      </c>
    </row>
    <row r="272" spans="1:36" x14ac:dyDescent="0.3">
      <c r="A272" s="29" t="e">
        <f t="shared" si="20"/>
        <v>#N/A</v>
      </c>
      <c r="B272" s="43"/>
      <c r="C272" s="43"/>
      <c r="D272" s="44"/>
      <c r="E272" s="43"/>
      <c r="F272" s="32"/>
      <c r="G272" s="32"/>
      <c r="H272" s="32"/>
      <c r="I272" s="43"/>
      <c r="J272" s="43"/>
      <c r="K272" s="32"/>
      <c r="L272" s="44"/>
      <c r="M272" s="44"/>
      <c r="N272" s="32"/>
      <c r="O272" s="32"/>
      <c r="P272" s="32"/>
      <c r="Q272" s="32"/>
      <c r="R272" s="32"/>
      <c r="S272" s="32"/>
      <c r="T272" s="32"/>
      <c r="U272" s="32"/>
      <c r="V272" s="32"/>
      <c r="W272" s="32"/>
      <c r="X272" s="32"/>
      <c r="Y272" s="32"/>
      <c r="Z272" s="43"/>
      <c r="AA272" s="34"/>
      <c r="AB272" s="32"/>
      <c r="AC272" s="44"/>
      <c r="AD272" s="32"/>
      <c r="AE272" s="43"/>
      <c r="AF272" s="43" t="e">
        <f t="shared" si="23"/>
        <v>#N/A</v>
      </c>
      <c r="AH272" s="43" t="e">
        <f t="shared" si="21"/>
        <v>#N/A</v>
      </c>
      <c r="AI272" s="32" t="e">
        <f t="shared" si="24"/>
        <v>#N/A</v>
      </c>
      <c r="AJ272" s="32" t="e">
        <f t="shared" si="22"/>
        <v>#N/A</v>
      </c>
    </row>
    <row r="273" spans="1:36" x14ac:dyDescent="0.3">
      <c r="A273" s="29" t="e">
        <f t="shared" si="20"/>
        <v>#N/A</v>
      </c>
      <c r="B273" s="43"/>
      <c r="C273" s="43"/>
      <c r="D273" s="44"/>
      <c r="E273" s="43"/>
      <c r="F273" s="32"/>
      <c r="G273" s="32"/>
      <c r="H273" s="32"/>
      <c r="I273" s="43"/>
      <c r="J273" s="43"/>
      <c r="K273" s="32"/>
      <c r="L273" s="44"/>
      <c r="M273" s="44"/>
      <c r="N273" s="32"/>
      <c r="O273" s="32"/>
      <c r="P273" s="32"/>
      <c r="Q273" s="32"/>
      <c r="R273" s="32"/>
      <c r="S273" s="32"/>
      <c r="T273" s="32"/>
      <c r="U273" s="32"/>
      <c r="V273" s="32"/>
      <c r="W273" s="32"/>
      <c r="X273" s="32"/>
      <c r="Y273" s="32"/>
      <c r="Z273" s="43"/>
      <c r="AA273" s="34"/>
      <c r="AB273" s="32"/>
      <c r="AC273" s="44"/>
      <c r="AD273" s="32"/>
      <c r="AE273" s="43"/>
      <c r="AF273" s="43" t="e">
        <f t="shared" si="23"/>
        <v>#N/A</v>
      </c>
      <c r="AH273" s="43" t="e">
        <f t="shared" si="21"/>
        <v>#N/A</v>
      </c>
      <c r="AI273" s="32" t="e">
        <f t="shared" si="24"/>
        <v>#N/A</v>
      </c>
      <c r="AJ273" s="32" t="e">
        <f t="shared" si="22"/>
        <v>#N/A</v>
      </c>
    </row>
    <row r="274" spans="1:36" x14ac:dyDescent="0.3">
      <c r="A274" s="29" t="e">
        <f t="shared" si="20"/>
        <v>#N/A</v>
      </c>
      <c r="B274" s="43"/>
      <c r="C274" s="43"/>
      <c r="D274" s="44"/>
      <c r="E274" s="43"/>
      <c r="F274" s="32"/>
      <c r="G274" s="32"/>
      <c r="H274" s="32"/>
      <c r="I274" s="43"/>
      <c r="J274" s="43"/>
      <c r="K274" s="32"/>
      <c r="L274" s="44"/>
      <c r="M274" s="44"/>
      <c r="N274" s="32"/>
      <c r="O274" s="32"/>
      <c r="P274" s="32"/>
      <c r="Q274" s="32"/>
      <c r="R274" s="32"/>
      <c r="S274" s="32"/>
      <c r="T274" s="32"/>
      <c r="U274" s="32"/>
      <c r="V274" s="32"/>
      <c r="W274" s="32"/>
      <c r="X274" s="32"/>
      <c r="Y274" s="32"/>
      <c r="Z274" s="43"/>
      <c r="AA274" s="34"/>
      <c r="AB274" s="32"/>
      <c r="AC274" s="44"/>
      <c r="AD274" s="32"/>
      <c r="AE274" s="43"/>
      <c r="AF274" s="43" t="e">
        <f t="shared" si="23"/>
        <v>#N/A</v>
      </c>
      <c r="AH274" s="43" t="e">
        <f t="shared" si="21"/>
        <v>#N/A</v>
      </c>
      <c r="AI274" s="32" t="e">
        <f t="shared" si="24"/>
        <v>#N/A</v>
      </c>
      <c r="AJ274" s="32" t="e">
        <f t="shared" si="22"/>
        <v>#N/A</v>
      </c>
    </row>
    <row r="275" spans="1:36" x14ac:dyDescent="0.3">
      <c r="A275" s="29" t="e">
        <f t="shared" si="20"/>
        <v>#N/A</v>
      </c>
      <c r="B275" s="43"/>
      <c r="C275" s="43"/>
      <c r="D275" s="44"/>
      <c r="E275" s="43"/>
      <c r="F275" s="32"/>
      <c r="G275" s="32"/>
      <c r="H275" s="32"/>
      <c r="I275" s="43"/>
      <c r="J275" s="43"/>
      <c r="K275" s="32"/>
      <c r="L275" s="44"/>
      <c r="M275" s="44"/>
      <c r="N275" s="32"/>
      <c r="O275" s="32"/>
      <c r="P275" s="32"/>
      <c r="Q275" s="32"/>
      <c r="R275" s="32"/>
      <c r="S275" s="32"/>
      <c r="T275" s="32"/>
      <c r="U275" s="32"/>
      <c r="V275" s="32"/>
      <c r="W275" s="32"/>
      <c r="X275" s="32"/>
      <c r="Y275" s="32"/>
      <c r="Z275" s="43"/>
      <c r="AA275" s="34"/>
      <c r="AB275" s="32"/>
      <c r="AC275" s="44"/>
      <c r="AD275" s="32"/>
      <c r="AE275" s="43"/>
      <c r="AF275" s="43" t="e">
        <f t="shared" si="23"/>
        <v>#N/A</v>
      </c>
      <c r="AH275" s="43" t="e">
        <f t="shared" si="21"/>
        <v>#N/A</v>
      </c>
      <c r="AI275" s="32" t="e">
        <f t="shared" si="24"/>
        <v>#N/A</v>
      </c>
      <c r="AJ275" s="32" t="e">
        <f t="shared" si="22"/>
        <v>#N/A</v>
      </c>
    </row>
    <row r="276" spans="1:36" x14ac:dyDescent="0.3">
      <c r="A276" s="29" t="e">
        <f t="shared" si="20"/>
        <v>#N/A</v>
      </c>
      <c r="B276" s="43"/>
      <c r="C276" s="43"/>
      <c r="D276" s="44"/>
      <c r="E276" s="43"/>
      <c r="F276" s="32"/>
      <c r="G276" s="32"/>
      <c r="H276" s="32"/>
      <c r="I276" s="43"/>
      <c r="J276" s="43"/>
      <c r="K276" s="32"/>
      <c r="L276" s="44"/>
      <c r="M276" s="44"/>
      <c r="N276" s="32"/>
      <c r="O276" s="32"/>
      <c r="P276" s="32"/>
      <c r="Q276" s="32"/>
      <c r="R276" s="32"/>
      <c r="S276" s="32"/>
      <c r="T276" s="32"/>
      <c r="U276" s="32"/>
      <c r="V276" s="32"/>
      <c r="W276" s="32"/>
      <c r="X276" s="32"/>
      <c r="Y276" s="32"/>
      <c r="Z276" s="43"/>
      <c r="AA276" s="34"/>
      <c r="AB276" s="32"/>
      <c r="AC276" s="44"/>
      <c r="AD276" s="32"/>
      <c r="AE276" s="43"/>
      <c r="AF276" s="43" t="e">
        <f t="shared" si="23"/>
        <v>#N/A</v>
      </c>
      <c r="AH276" s="43" t="e">
        <f t="shared" si="21"/>
        <v>#N/A</v>
      </c>
      <c r="AI276" s="32" t="e">
        <f t="shared" si="24"/>
        <v>#N/A</v>
      </c>
      <c r="AJ276" s="32" t="e">
        <f t="shared" si="22"/>
        <v>#N/A</v>
      </c>
    </row>
    <row r="277" spans="1:36" x14ac:dyDescent="0.3">
      <c r="A277" s="29" t="e">
        <f t="shared" si="20"/>
        <v>#N/A</v>
      </c>
      <c r="B277" s="43"/>
      <c r="C277" s="43"/>
      <c r="D277" s="44"/>
      <c r="E277" s="43"/>
      <c r="F277" s="32"/>
      <c r="G277" s="32"/>
      <c r="H277" s="32"/>
      <c r="I277" s="43"/>
      <c r="J277" s="43"/>
      <c r="K277" s="32"/>
      <c r="L277" s="44"/>
      <c r="M277" s="44"/>
      <c r="N277" s="32"/>
      <c r="O277" s="32"/>
      <c r="P277" s="32"/>
      <c r="Q277" s="32"/>
      <c r="R277" s="32"/>
      <c r="S277" s="32"/>
      <c r="T277" s="32"/>
      <c r="U277" s="32"/>
      <c r="V277" s="32"/>
      <c r="W277" s="32"/>
      <c r="X277" s="32"/>
      <c r="Y277" s="32"/>
      <c r="Z277" s="43"/>
      <c r="AA277" s="34"/>
      <c r="AB277" s="32"/>
      <c r="AC277" s="44"/>
      <c r="AD277" s="32"/>
      <c r="AE277" s="43"/>
      <c r="AF277" s="43" t="e">
        <f t="shared" si="23"/>
        <v>#N/A</v>
      </c>
      <c r="AH277" s="43" t="e">
        <f t="shared" si="21"/>
        <v>#N/A</v>
      </c>
      <c r="AI277" s="32" t="e">
        <f t="shared" si="24"/>
        <v>#N/A</v>
      </c>
      <c r="AJ277" s="32" t="e">
        <f t="shared" si="22"/>
        <v>#N/A</v>
      </c>
    </row>
    <row r="278" spans="1:36" x14ac:dyDescent="0.3">
      <c r="A278" s="29" t="e">
        <f t="shared" si="20"/>
        <v>#N/A</v>
      </c>
      <c r="B278" s="43"/>
      <c r="C278" s="43"/>
      <c r="D278" s="44"/>
      <c r="E278" s="43"/>
      <c r="F278" s="32"/>
      <c r="G278" s="32"/>
      <c r="H278" s="32"/>
      <c r="I278" s="43"/>
      <c r="J278" s="43"/>
      <c r="K278" s="32"/>
      <c r="L278" s="44"/>
      <c r="M278" s="44"/>
      <c r="N278" s="32"/>
      <c r="O278" s="32"/>
      <c r="P278" s="32"/>
      <c r="Q278" s="32"/>
      <c r="R278" s="32"/>
      <c r="S278" s="32"/>
      <c r="T278" s="32"/>
      <c r="U278" s="32"/>
      <c r="V278" s="32"/>
      <c r="W278" s="32"/>
      <c r="X278" s="32"/>
      <c r="Y278" s="32"/>
      <c r="Z278" s="43"/>
      <c r="AA278" s="34"/>
      <c r="AB278" s="32"/>
      <c r="AC278" s="44"/>
      <c r="AD278" s="32"/>
      <c r="AE278" s="43"/>
      <c r="AF278" s="43" t="e">
        <f t="shared" si="23"/>
        <v>#N/A</v>
      </c>
      <c r="AH278" s="43" t="e">
        <f t="shared" si="21"/>
        <v>#N/A</v>
      </c>
      <c r="AI278" s="32" t="e">
        <f t="shared" si="24"/>
        <v>#N/A</v>
      </c>
      <c r="AJ278" s="32" t="e">
        <f t="shared" si="22"/>
        <v>#N/A</v>
      </c>
    </row>
    <row r="279" spans="1:36" x14ac:dyDescent="0.3">
      <c r="A279" s="29" t="e">
        <f t="shared" si="20"/>
        <v>#N/A</v>
      </c>
      <c r="B279" s="43"/>
      <c r="C279" s="43"/>
      <c r="D279" s="44"/>
      <c r="E279" s="43"/>
      <c r="F279" s="32"/>
      <c r="G279" s="32"/>
      <c r="H279" s="32"/>
      <c r="I279" s="43"/>
      <c r="J279" s="43"/>
      <c r="K279" s="32"/>
      <c r="L279" s="44"/>
      <c r="M279" s="44"/>
      <c r="N279" s="32"/>
      <c r="O279" s="32"/>
      <c r="P279" s="32"/>
      <c r="Q279" s="32"/>
      <c r="R279" s="32"/>
      <c r="S279" s="32"/>
      <c r="T279" s="32"/>
      <c r="U279" s="32"/>
      <c r="V279" s="32"/>
      <c r="W279" s="32"/>
      <c r="X279" s="32"/>
      <c r="Y279" s="32"/>
      <c r="Z279" s="43"/>
      <c r="AA279" s="34"/>
      <c r="AB279" s="32"/>
      <c r="AC279" s="44"/>
      <c r="AD279" s="32"/>
      <c r="AE279" s="43"/>
      <c r="AF279" s="43" t="e">
        <f t="shared" si="23"/>
        <v>#N/A</v>
      </c>
      <c r="AH279" s="43" t="e">
        <f t="shared" si="21"/>
        <v>#N/A</v>
      </c>
      <c r="AI279" s="32" t="e">
        <f t="shared" si="24"/>
        <v>#N/A</v>
      </c>
      <c r="AJ279" s="32" t="e">
        <f t="shared" si="22"/>
        <v>#N/A</v>
      </c>
    </row>
    <row r="280" spans="1:36" x14ac:dyDescent="0.3">
      <c r="A280" s="29" t="e">
        <f t="shared" si="20"/>
        <v>#N/A</v>
      </c>
      <c r="B280" s="43"/>
      <c r="C280" s="43"/>
      <c r="D280" s="44"/>
      <c r="E280" s="43"/>
      <c r="F280" s="32"/>
      <c r="G280" s="32"/>
      <c r="H280" s="32"/>
      <c r="I280" s="43"/>
      <c r="J280" s="43"/>
      <c r="K280" s="32"/>
      <c r="L280" s="44"/>
      <c r="M280" s="44"/>
      <c r="N280" s="32"/>
      <c r="O280" s="32"/>
      <c r="P280" s="32"/>
      <c r="Q280" s="32"/>
      <c r="R280" s="32"/>
      <c r="S280" s="32"/>
      <c r="T280" s="32"/>
      <c r="U280" s="32"/>
      <c r="V280" s="32"/>
      <c r="W280" s="32"/>
      <c r="X280" s="32"/>
      <c r="Y280" s="32"/>
      <c r="Z280" s="43"/>
      <c r="AA280" s="34"/>
      <c r="AB280" s="32"/>
      <c r="AC280" s="44"/>
      <c r="AD280" s="32"/>
      <c r="AE280" s="43"/>
      <c r="AF280" s="43" t="e">
        <f t="shared" si="23"/>
        <v>#N/A</v>
      </c>
      <c r="AH280" s="43" t="e">
        <f t="shared" si="21"/>
        <v>#N/A</v>
      </c>
      <c r="AI280" s="32" t="e">
        <f t="shared" si="24"/>
        <v>#N/A</v>
      </c>
      <c r="AJ280" s="32" t="e">
        <f t="shared" si="22"/>
        <v>#N/A</v>
      </c>
    </row>
    <row r="281" spans="1:36" x14ac:dyDescent="0.3">
      <c r="A281" s="29" t="e">
        <f t="shared" si="20"/>
        <v>#N/A</v>
      </c>
      <c r="B281" s="43"/>
      <c r="C281" s="43"/>
      <c r="D281" s="44"/>
      <c r="E281" s="43"/>
      <c r="F281" s="32"/>
      <c r="G281" s="32"/>
      <c r="H281" s="32"/>
      <c r="I281" s="43"/>
      <c r="J281" s="43"/>
      <c r="K281" s="32"/>
      <c r="L281" s="44"/>
      <c r="M281" s="44"/>
      <c r="N281" s="32"/>
      <c r="O281" s="32"/>
      <c r="P281" s="32"/>
      <c r="Q281" s="32"/>
      <c r="R281" s="32"/>
      <c r="S281" s="32"/>
      <c r="T281" s="32"/>
      <c r="U281" s="32"/>
      <c r="V281" s="32"/>
      <c r="W281" s="32"/>
      <c r="X281" s="32"/>
      <c r="Y281" s="32"/>
      <c r="Z281" s="43"/>
      <c r="AA281" s="34"/>
      <c r="AB281" s="32"/>
      <c r="AC281" s="44"/>
      <c r="AD281" s="32"/>
      <c r="AE281" s="43"/>
      <c r="AF281" s="43" t="e">
        <f t="shared" si="23"/>
        <v>#N/A</v>
      </c>
      <c r="AH281" s="43" t="e">
        <f t="shared" si="21"/>
        <v>#N/A</v>
      </c>
      <c r="AI281" s="32" t="e">
        <f t="shared" si="24"/>
        <v>#N/A</v>
      </c>
      <c r="AJ281" s="32" t="e">
        <f t="shared" si="22"/>
        <v>#N/A</v>
      </c>
    </row>
    <row r="282" spans="1:36" x14ac:dyDescent="0.3">
      <c r="A282" s="29" t="e">
        <f t="shared" si="20"/>
        <v>#N/A</v>
      </c>
      <c r="B282" s="43"/>
      <c r="C282" s="43"/>
      <c r="D282" s="44"/>
      <c r="E282" s="43"/>
      <c r="F282" s="32"/>
      <c r="G282" s="32"/>
      <c r="H282" s="32"/>
      <c r="I282" s="43"/>
      <c r="J282" s="43"/>
      <c r="K282" s="32"/>
      <c r="L282" s="44"/>
      <c r="M282" s="44"/>
      <c r="N282" s="32"/>
      <c r="O282" s="32"/>
      <c r="P282" s="32"/>
      <c r="Q282" s="32"/>
      <c r="R282" s="32"/>
      <c r="S282" s="32"/>
      <c r="T282" s="32"/>
      <c r="U282" s="32"/>
      <c r="V282" s="32"/>
      <c r="W282" s="32"/>
      <c r="X282" s="32"/>
      <c r="Y282" s="32"/>
      <c r="Z282" s="43"/>
      <c r="AA282" s="34"/>
      <c r="AB282" s="32"/>
      <c r="AC282" s="44"/>
      <c r="AD282" s="32"/>
      <c r="AE282" s="43"/>
      <c r="AF282" s="43" t="e">
        <f t="shared" si="23"/>
        <v>#N/A</v>
      </c>
      <c r="AH282" s="43" t="e">
        <f t="shared" si="21"/>
        <v>#N/A</v>
      </c>
      <c r="AI282" s="32" t="e">
        <f t="shared" si="24"/>
        <v>#N/A</v>
      </c>
      <c r="AJ282" s="32" t="e">
        <f t="shared" si="22"/>
        <v>#N/A</v>
      </c>
    </row>
    <row r="283" spans="1:36" x14ac:dyDescent="0.3">
      <c r="A283" s="29" t="e">
        <f t="shared" si="20"/>
        <v>#N/A</v>
      </c>
      <c r="B283" s="43"/>
      <c r="C283" s="43"/>
      <c r="D283" s="44"/>
      <c r="E283" s="43"/>
      <c r="F283" s="32"/>
      <c r="G283" s="32"/>
      <c r="H283" s="32"/>
      <c r="I283" s="43"/>
      <c r="J283" s="43"/>
      <c r="K283" s="32"/>
      <c r="L283" s="44"/>
      <c r="M283" s="44"/>
      <c r="N283" s="32"/>
      <c r="O283" s="32"/>
      <c r="P283" s="32"/>
      <c r="Q283" s="32"/>
      <c r="R283" s="32"/>
      <c r="S283" s="32"/>
      <c r="T283" s="32"/>
      <c r="U283" s="32"/>
      <c r="V283" s="32"/>
      <c r="W283" s="32"/>
      <c r="X283" s="32"/>
      <c r="Y283" s="32"/>
      <c r="Z283" s="43"/>
      <c r="AA283" s="34"/>
      <c r="AB283" s="32"/>
      <c r="AC283" s="44"/>
      <c r="AD283" s="32"/>
      <c r="AE283" s="43"/>
      <c r="AF283" s="43" t="e">
        <f t="shared" si="23"/>
        <v>#N/A</v>
      </c>
      <c r="AH283" s="43" t="e">
        <f t="shared" si="21"/>
        <v>#N/A</v>
      </c>
      <c r="AI283" s="32" t="e">
        <f t="shared" si="24"/>
        <v>#N/A</v>
      </c>
      <c r="AJ283" s="32" t="e">
        <f t="shared" si="22"/>
        <v>#N/A</v>
      </c>
    </row>
    <row r="284" spans="1:36" x14ac:dyDescent="0.3">
      <c r="A284" s="29" t="e">
        <f t="shared" si="20"/>
        <v>#N/A</v>
      </c>
      <c r="B284" s="43"/>
      <c r="C284" s="43"/>
      <c r="D284" s="44"/>
      <c r="E284" s="43"/>
      <c r="F284" s="32"/>
      <c r="G284" s="32"/>
      <c r="H284" s="32"/>
      <c r="I284" s="43"/>
      <c r="J284" s="43"/>
      <c r="K284" s="32"/>
      <c r="L284" s="44"/>
      <c r="M284" s="44"/>
      <c r="N284" s="32"/>
      <c r="O284" s="32"/>
      <c r="P284" s="32"/>
      <c r="Q284" s="32"/>
      <c r="R284" s="32"/>
      <c r="S284" s="32"/>
      <c r="T284" s="32"/>
      <c r="U284" s="32"/>
      <c r="V284" s="32"/>
      <c r="W284" s="32"/>
      <c r="X284" s="32"/>
      <c r="Y284" s="32"/>
      <c r="Z284" s="43"/>
      <c r="AA284" s="34"/>
      <c r="AB284" s="32"/>
      <c r="AC284" s="44"/>
      <c r="AD284" s="32"/>
      <c r="AE284" s="43"/>
      <c r="AF284" s="43" t="e">
        <f t="shared" si="23"/>
        <v>#N/A</v>
      </c>
      <c r="AH284" s="43" t="e">
        <f t="shared" si="21"/>
        <v>#N/A</v>
      </c>
      <c r="AI284" s="32" t="e">
        <f t="shared" si="24"/>
        <v>#N/A</v>
      </c>
      <c r="AJ284" s="32" t="e">
        <f t="shared" si="22"/>
        <v>#N/A</v>
      </c>
    </row>
    <row r="285" spans="1:36" x14ac:dyDescent="0.3">
      <c r="A285" s="29" t="e">
        <f t="shared" si="20"/>
        <v>#N/A</v>
      </c>
      <c r="B285" s="43"/>
      <c r="C285" s="43"/>
      <c r="D285" s="44"/>
      <c r="E285" s="43"/>
      <c r="F285" s="32"/>
      <c r="G285" s="32"/>
      <c r="H285" s="32"/>
      <c r="I285" s="43"/>
      <c r="J285" s="43"/>
      <c r="K285" s="32"/>
      <c r="L285" s="44"/>
      <c r="M285" s="44"/>
      <c r="N285" s="32"/>
      <c r="O285" s="32"/>
      <c r="P285" s="32"/>
      <c r="Q285" s="32"/>
      <c r="R285" s="32"/>
      <c r="S285" s="32"/>
      <c r="T285" s="32"/>
      <c r="U285" s="32"/>
      <c r="V285" s="32"/>
      <c r="W285" s="32"/>
      <c r="X285" s="32"/>
      <c r="Y285" s="32"/>
      <c r="Z285" s="43"/>
      <c r="AA285" s="34"/>
      <c r="AB285" s="32"/>
      <c r="AC285" s="44"/>
      <c r="AD285" s="32"/>
      <c r="AE285" s="43"/>
      <c r="AF285" s="43" t="e">
        <f t="shared" si="23"/>
        <v>#N/A</v>
      </c>
      <c r="AH285" s="43" t="e">
        <f t="shared" si="21"/>
        <v>#N/A</v>
      </c>
      <c r="AI285" s="32" t="e">
        <f t="shared" si="24"/>
        <v>#N/A</v>
      </c>
      <c r="AJ285" s="32" t="e">
        <f t="shared" si="22"/>
        <v>#N/A</v>
      </c>
    </row>
    <row r="286" spans="1:36" x14ac:dyDescent="0.3">
      <c r="A286" s="29" t="e">
        <f t="shared" si="20"/>
        <v>#N/A</v>
      </c>
      <c r="B286" s="43"/>
      <c r="C286" s="43"/>
      <c r="D286" s="44"/>
      <c r="E286" s="43"/>
      <c r="F286" s="32"/>
      <c r="G286" s="32"/>
      <c r="H286" s="32"/>
      <c r="I286" s="43"/>
      <c r="J286" s="43"/>
      <c r="K286" s="32"/>
      <c r="L286" s="44"/>
      <c r="M286" s="44"/>
      <c r="N286" s="32"/>
      <c r="O286" s="32"/>
      <c r="P286" s="32"/>
      <c r="Q286" s="32"/>
      <c r="R286" s="32"/>
      <c r="S286" s="32"/>
      <c r="T286" s="32"/>
      <c r="U286" s="32"/>
      <c r="V286" s="32"/>
      <c r="W286" s="32"/>
      <c r="X286" s="32"/>
      <c r="Y286" s="32"/>
      <c r="Z286" s="43"/>
      <c r="AA286" s="34"/>
      <c r="AB286" s="32"/>
      <c r="AC286" s="44"/>
      <c r="AD286" s="32"/>
      <c r="AE286" s="43"/>
      <c r="AF286" s="43" t="e">
        <f t="shared" si="23"/>
        <v>#N/A</v>
      </c>
      <c r="AH286" s="43" t="e">
        <f t="shared" si="21"/>
        <v>#N/A</v>
      </c>
      <c r="AI286" s="32" t="e">
        <f t="shared" si="24"/>
        <v>#N/A</v>
      </c>
      <c r="AJ286" s="32" t="e">
        <f t="shared" si="22"/>
        <v>#N/A</v>
      </c>
    </row>
    <row r="287" spans="1:36" x14ac:dyDescent="0.3">
      <c r="A287" s="29" t="e">
        <f t="shared" si="20"/>
        <v>#N/A</v>
      </c>
      <c r="B287" s="43"/>
      <c r="C287" s="43"/>
      <c r="D287" s="44"/>
      <c r="E287" s="43"/>
      <c r="F287" s="32"/>
      <c r="G287" s="32"/>
      <c r="H287" s="32"/>
      <c r="I287" s="43"/>
      <c r="J287" s="43"/>
      <c r="K287" s="32"/>
      <c r="L287" s="44"/>
      <c r="M287" s="44"/>
      <c r="N287" s="32"/>
      <c r="O287" s="32"/>
      <c r="P287" s="32"/>
      <c r="Q287" s="32"/>
      <c r="R287" s="32"/>
      <c r="S287" s="32"/>
      <c r="T287" s="32"/>
      <c r="U287" s="32"/>
      <c r="V287" s="32"/>
      <c r="W287" s="32"/>
      <c r="X287" s="32"/>
      <c r="Y287" s="32"/>
      <c r="Z287" s="43"/>
      <c r="AA287" s="34"/>
      <c r="AB287" s="32"/>
      <c r="AC287" s="44"/>
      <c r="AD287" s="32"/>
      <c r="AE287" s="43"/>
      <c r="AF287" s="43" t="e">
        <f t="shared" si="23"/>
        <v>#N/A</v>
      </c>
      <c r="AH287" s="43" t="e">
        <f t="shared" si="21"/>
        <v>#N/A</v>
      </c>
      <c r="AI287" s="32" t="e">
        <f t="shared" si="24"/>
        <v>#N/A</v>
      </c>
      <c r="AJ287" s="32" t="e">
        <f t="shared" si="22"/>
        <v>#N/A</v>
      </c>
    </row>
    <row r="288" spans="1:36" x14ac:dyDescent="0.3">
      <c r="A288" s="29" t="e">
        <f t="shared" si="20"/>
        <v>#N/A</v>
      </c>
      <c r="B288" s="43"/>
      <c r="C288" s="43"/>
      <c r="D288" s="44"/>
      <c r="E288" s="43"/>
      <c r="F288" s="32"/>
      <c r="G288" s="32"/>
      <c r="H288" s="32"/>
      <c r="I288" s="43"/>
      <c r="J288" s="43"/>
      <c r="K288" s="32"/>
      <c r="L288" s="44"/>
      <c r="M288" s="44"/>
      <c r="N288" s="32"/>
      <c r="O288" s="32"/>
      <c r="P288" s="32"/>
      <c r="Q288" s="32"/>
      <c r="R288" s="32"/>
      <c r="S288" s="32"/>
      <c r="T288" s="32"/>
      <c r="U288" s="32"/>
      <c r="V288" s="32"/>
      <c r="W288" s="32"/>
      <c r="X288" s="32"/>
      <c r="Y288" s="32"/>
      <c r="Z288" s="43"/>
      <c r="AA288" s="34"/>
      <c r="AB288" s="32"/>
      <c r="AC288" s="44"/>
      <c r="AD288" s="32"/>
      <c r="AE288" s="43"/>
      <c r="AF288" s="43" t="e">
        <f t="shared" si="23"/>
        <v>#N/A</v>
      </c>
      <c r="AH288" s="43" t="e">
        <f t="shared" si="21"/>
        <v>#N/A</v>
      </c>
      <c r="AI288" s="32" t="e">
        <f t="shared" si="24"/>
        <v>#N/A</v>
      </c>
      <c r="AJ288" s="32" t="e">
        <f t="shared" si="22"/>
        <v>#N/A</v>
      </c>
    </row>
    <row r="289" spans="1:36" x14ac:dyDescent="0.3">
      <c r="A289" s="29" t="e">
        <f t="shared" si="20"/>
        <v>#N/A</v>
      </c>
      <c r="B289" s="43"/>
      <c r="C289" s="43"/>
      <c r="D289" s="44"/>
      <c r="E289" s="43"/>
      <c r="F289" s="32"/>
      <c r="G289" s="32"/>
      <c r="H289" s="32"/>
      <c r="I289" s="43"/>
      <c r="J289" s="43"/>
      <c r="K289" s="32"/>
      <c r="L289" s="44"/>
      <c r="M289" s="44"/>
      <c r="N289" s="32"/>
      <c r="O289" s="32"/>
      <c r="P289" s="32"/>
      <c r="Q289" s="32"/>
      <c r="R289" s="32"/>
      <c r="S289" s="32"/>
      <c r="T289" s="32"/>
      <c r="U289" s="32"/>
      <c r="V289" s="32"/>
      <c r="W289" s="32"/>
      <c r="X289" s="32"/>
      <c r="Y289" s="32"/>
      <c r="Z289" s="43"/>
      <c r="AA289" s="34"/>
      <c r="AB289" s="32"/>
      <c r="AC289" s="44"/>
      <c r="AD289" s="32"/>
      <c r="AE289" s="43"/>
      <c r="AF289" s="43" t="e">
        <f t="shared" si="23"/>
        <v>#N/A</v>
      </c>
      <c r="AH289" s="43" t="e">
        <f t="shared" si="21"/>
        <v>#N/A</v>
      </c>
      <c r="AI289" s="32" t="e">
        <f t="shared" si="24"/>
        <v>#N/A</v>
      </c>
      <c r="AJ289" s="32" t="e">
        <f t="shared" si="22"/>
        <v>#N/A</v>
      </c>
    </row>
    <row r="290" spans="1:36" x14ac:dyDescent="0.3">
      <c r="A290" s="29" t="e">
        <f t="shared" si="20"/>
        <v>#N/A</v>
      </c>
      <c r="B290" s="43"/>
      <c r="C290" s="43"/>
      <c r="D290" s="44"/>
      <c r="E290" s="43"/>
      <c r="F290" s="32"/>
      <c r="G290" s="32"/>
      <c r="H290" s="32"/>
      <c r="I290" s="43"/>
      <c r="J290" s="43"/>
      <c r="K290" s="32"/>
      <c r="L290" s="44"/>
      <c r="M290" s="44"/>
      <c r="N290" s="32"/>
      <c r="O290" s="32"/>
      <c r="P290" s="32"/>
      <c r="Q290" s="32"/>
      <c r="R290" s="32"/>
      <c r="S290" s="32"/>
      <c r="T290" s="32"/>
      <c r="U290" s="32"/>
      <c r="V290" s="32"/>
      <c r="W290" s="32"/>
      <c r="X290" s="32"/>
      <c r="Y290" s="32"/>
      <c r="Z290" s="43"/>
      <c r="AA290" s="34"/>
      <c r="AB290" s="32"/>
      <c r="AC290" s="44"/>
      <c r="AD290" s="32"/>
      <c r="AE290" s="43"/>
      <c r="AF290" s="43" t="e">
        <f t="shared" si="23"/>
        <v>#N/A</v>
      </c>
      <c r="AH290" s="43" t="e">
        <f t="shared" si="21"/>
        <v>#N/A</v>
      </c>
      <c r="AI290" s="32" t="e">
        <f t="shared" si="24"/>
        <v>#N/A</v>
      </c>
      <c r="AJ290" s="32" t="e">
        <f t="shared" si="22"/>
        <v>#N/A</v>
      </c>
    </row>
    <row r="291" spans="1:36" x14ac:dyDescent="0.3">
      <c r="A291" s="29" t="e">
        <f t="shared" si="20"/>
        <v>#N/A</v>
      </c>
      <c r="B291" s="43"/>
      <c r="C291" s="43"/>
      <c r="D291" s="44"/>
      <c r="E291" s="43"/>
      <c r="F291" s="32"/>
      <c r="G291" s="32"/>
      <c r="H291" s="32"/>
      <c r="I291" s="43"/>
      <c r="J291" s="43"/>
      <c r="K291" s="32"/>
      <c r="L291" s="44"/>
      <c r="M291" s="44"/>
      <c r="N291" s="32"/>
      <c r="O291" s="32"/>
      <c r="P291" s="32"/>
      <c r="Q291" s="32"/>
      <c r="R291" s="32"/>
      <c r="S291" s="32"/>
      <c r="T291" s="32"/>
      <c r="U291" s="32"/>
      <c r="V291" s="32"/>
      <c r="W291" s="32"/>
      <c r="X291" s="32"/>
      <c r="Y291" s="32"/>
      <c r="Z291" s="43"/>
      <c r="AA291" s="34"/>
      <c r="AB291" s="32"/>
      <c r="AC291" s="44"/>
      <c r="AD291" s="32"/>
      <c r="AE291" s="43"/>
      <c r="AF291" s="43" t="e">
        <f t="shared" si="23"/>
        <v>#N/A</v>
      </c>
      <c r="AH291" s="43" t="e">
        <f t="shared" si="21"/>
        <v>#N/A</v>
      </c>
      <c r="AI291" s="32" t="e">
        <f t="shared" si="24"/>
        <v>#N/A</v>
      </c>
      <c r="AJ291" s="32" t="e">
        <f t="shared" si="22"/>
        <v>#N/A</v>
      </c>
    </row>
    <row r="292" spans="1:36" x14ac:dyDescent="0.3">
      <c r="A292" s="29" t="e">
        <f t="shared" si="20"/>
        <v>#N/A</v>
      </c>
      <c r="B292" s="43"/>
      <c r="C292" s="43"/>
      <c r="D292" s="44"/>
      <c r="E292" s="43"/>
      <c r="F292" s="32"/>
      <c r="G292" s="32"/>
      <c r="H292" s="32"/>
      <c r="I292" s="43"/>
      <c r="J292" s="43"/>
      <c r="K292" s="32"/>
      <c r="L292" s="44"/>
      <c r="M292" s="44"/>
      <c r="N292" s="32"/>
      <c r="O292" s="32"/>
      <c r="P292" s="32"/>
      <c r="Q292" s="32"/>
      <c r="R292" s="32"/>
      <c r="S292" s="32"/>
      <c r="T292" s="32"/>
      <c r="U292" s="32"/>
      <c r="V292" s="32"/>
      <c r="W292" s="32"/>
      <c r="X292" s="32"/>
      <c r="Y292" s="32"/>
      <c r="Z292" s="43"/>
      <c r="AA292" s="34"/>
      <c r="AB292" s="32"/>
      <c r="AC292" s="44"/>
      <c r="AD292" s="32"/>
      <c r="AE292" s="43"/>
      <c r="AF292" s="43" t="e">
        <f t="shared" si="23"/>
        <v>#N/A</v>
      </c>
      <c r="AH292" s="43" t="e">
        <f t="shared" si="21"/>
        <v>#N/A</v>
      </c>
      <c r="AI292" s="32" t="e">
        <f t="shared" si="24"/>
        <v>#N/A</v>
      </c>
      <c r="AJ292" s="32" t="e">
        <f t="shared" si="22"/>
        <v>#N/A</v>
      </c>
    </row>
    <row r="293" spans="1:36" x14ac:dyDescent="0.3">
      <c r="A293" s="29" t="e">
        <f t="shared" si="20"/>
        <v>#N/A</v>
      </c>
      <c r="B293" s="43"/>
      <c r="C293" s="43"/>
      <c r="D293" s="44"/>
      <c r="E293" s="43"/>
      <c r="F293" s="32"/>
      <c r="G293" s="32"/>
      <c r="H293" s="32"/>
      <c r="I293" s="43"/>
      <c r="J293" s="43"/>
      <c r="K293" s="32"/>
      <c r="L293" s="44"/>
      <c r="M293" s="44"/>
      <c r="N293" s="32"/>
      <c r="O293" s="32"/>
      <c r="P293" s="32"/>
      <c r="Q293" s="32"/>
      <c r="R293" s="32"/>
      <c r="S293" s="32"/>
      <c r="T293" s="32"/>
      <c r="U293" s="32"/>
      <c r="V293" s="32"/>
      <c r="W293" s="32"/>
      <c r="X293" s="32"/>
      <c r="Y293" s="32"/>
      <c r="Z293" s="43"/>
      <c r="AA293" s="34"/>
      <c r="AB293" s="32"/>
      <c r="AC293" s="44"/>
      <c r="AD293" s="32"/>
      <c r="AE293" s="43"/>
      <c r="AF293" s="43" t="e">
        <f t="shared" si="23"/>
        <v>#N/A</v>
      </c>
      <c r="AH293" s="43" t="e">
        <f t="shared" si="21"/>
        <v>#N/A</v>
      </c>
      <c r="AI293" s="32" t="e">
        <f t="shared" si="24"/>
        <v>#N/A</v>
      </c>
      <c r="AJ293" s="32" t="e">
        <f t="shared" si="22"/>
        <v>#N/A</v>
      </c>
    </row>
    <row r="294" spans="1:36" x14ac:dyDescent="0.3">
      <c r="A294" s="29" t="e">
        <f t="shared" si="20"/>
        <v>#N/A</v>
      </c>
      <c r="B294" s="43"/>
      <c r="C294" s="43"/>
      <c r="D294" s="44"/>
      <c r="E294" s="43"/>
      <c r="F294" s="32"/>
      <c r="G294" s="32"/>
      <c r="H294" s="32"/>
      <c r="I294" s="43"/>
      <c r="J294" s="43"/>
      <c r="K294" s="32"/>
      <c r="L294" s="44"/>
      <c r="M294" s="44"/>
      <c r="N294" s="32"/>
      <c r="O294" s="32"/>
      <c r="P294" s="32"/>
      <c r="Q294" s="32"/>
      <c r="R294" s="32"/>
      <c r="S294" s="32"/>
      <c r="T294" s="32"/>
      <c r="U294" s="32"/>
      <c r="V294" s="32"/>
      <c r="W294" s="32"/>
      <c r="X294" s="32"/>
      <c r="Y294" s="32"/>
      <c r="Z294" s="43"/>
      <c r="AA294" s="34"/>
      <c r="AB294" s="32"/>
      <c r="AC294" s="44"/>
      <c r="AD294" s="32"/>
      <c r="AE294" s="43"/>
      <c r="AF294" s="43" t="e">
        <f t="shared" si="23"/>
        <v>#N/A</v>
      </c>
      <c r="AH294" s="43" t="e">
        <f t="shared" si="21"/>
        <v>#N/A</v>
      </c>
      <c r="AI294" s="32" t="e">
        <f t="shared" si="24"/>
        <v>#N/A</v>
      </c>
      <c r="AJ294" s="32" t="e">
        <f t="shared" si="22"/>
        <v>#N/A</v>
      </c>
    </row>
    <row r="295" spans="1:36" x14ac:dyDescent="0.3">
      <c r="A295" s="29" t="e">
        <f t="shared" si="20"/>
        <v>#N/A</v>
      </c>
      <c r="B295" s="43"/>
      <c r="C295" s="43"/>
      <c r="D295" s="44"/>
      <c r="E295" s="43"/>
      <c r="F295" s="32"/>
      <c r="G295" s="32"/>
      <c r="H295" s="32"/>
      <c r="I295" s="43"/>
      <c r="J295" s="43"/>
      <c r="K295" s="32"/>
      <c r="L295" s="44"/>
      <c r="M295" s="44"/>
      <c r="N295" s="32"/>
      <c r="O295" s="32"/>
      <c r="P295" s="32"/>
      <c r="Q295" s="32"/>
      <c r="R295" s="32"/>
      <c r="S295" s="32"/>
      <c r="T295" s="32"/>
      <c r="U295" s="32"/>
      <c r="V295" s="32"/>
      <c r="W295" s="32"/>
      <c r="X295" s="32"/>
      <c r="Y295" s="32"/>
      <c r="Z295" s="43"/>
      <c r="AA295" s="34"/>
      <c r="AB295" s="32"/>
      <c r="AC295" s="44"/>
      <c r="AD295" s="32"/>
      <c r="AE295" s="43"/>
      <c r="AF295" s="43" t="e">
        <f t="shared" si="23"/>
        <v>#N/A</v>
      </c>
      <c r="AH295" s="43" t="e">
        <f t="shared" si="21"/>
        <v>#N/A</v>
      </c>
      <c r="AI295" s="32" t="e">
        <f t="shared" si="24"/>
        <v>#N/A</v>
      </c>
      <c r="AJ295" s="32" t="e">
        <f t="shared" si="22"/>
        <v>#N/A</v>
      </c>
    </row>
    <row r="296" spans="1:36" x14ac:dyDescent="0.3">
      <c r="A296" s="29" t="e">
        <f t="shared" si="20"/>
        <v>#N/A</v>
      </c>
      <c r="B296" s="43"/>
      <c r="C296" s="43"/>
      <c r="D296" s="44"/>
      <c r="E296" s="43"/>
      <c r="F296" s="32"/>
      <c r="G296" s="32"/>
      <c r="H296" s="32"/>
      <c r="I296" s="43"/>
      <c r="J296" s="43"/>
      <c r="K296" s="32"/>
      <c r="L296" s="44"/>
      <c r="M296" s="44"/>
      <c r="N296" s="32"/>
      <c r="O296" s="32"/>
      <c r="P296" s="32"/>
      <c r="Q296" s="32"/>
      <c r="R296" s="32"/>
      <c r="S296" s="32"/>
      <c r="T296" s="32"/>
      <c r="U296" s="32"/>
      <c r="V296" s="32"/>
      <c r="W296" s="32"/>
      <c r="X296" s="32"/>
      <c r="Y296" s="32"/>
      <c r="Z296" s="43"/>
      <c r="AA296" s="34"/>
      <c r="AB296" s="32"/>
      <c r="AC296" s="44"/>
      <c r="AD296" s="32"/>
      <c r="AE296" s="43"/>
      <c r="AF296" s="43" t="e">
        <f t="shared" si="23"/>
        <v>#N/A</v>
      </c>
      <c r="AH296" s="43" t="e">
        <f t="shared" si="21"/>
        <v>#N/A</v>
      </c>
      <c r="AI296" s="32" t="e">
        <f t="shared" si="24"/>
        <v>#N/A</v>
      </c>
      <c r="AJ296" s="32" t="e">
        <f t="shared" si="22"/>
        <v>#N/A</v>
      </c>
    </row>
    <row r="297" spans="1:36" x14ac:dyDescent="0.3">
      <c r="A297" s="29" t="e">
        <f t="shared" si="20"/>
        <v>#N/A</v>
      </c>
      <c r="B297" s="43"/>
      <c r="C297" s="43"/>
      <c r="D297" s="44"/>
      <c r="E297" s="43"/>
      <c r="F297" s="32"/>
      <c r="G297" s="32"/>
      <c r="H297" s="32"/>
      <c r="I297" s="43"/>
      <c r="J297" s="43"/>
      <c r="K297" s="32"/>
      <c r="L297" s="44"/>
      <c r="M297" s="44"/>
      <c r="N297" s="32"/>
      <c r="O297" s="32"/>
      <c r="P297" s="32"/>
      <c r="Q297" s="32"/>
      <c r="R297" s="32"/>
      <c r="S297" s="32"/>
      <c r="T297" s="32"/>
      <c r="U297" s="32"/>
      <c r="V297" s="32"/>
      <c r="W297" s="32"/>
      <c r="X297" s="32"/>
      <c r="Y297" s="32"/>
      <c r="Z297" s="43"/>
      <c r="AA297" s="34"/>
      <c r="AB297" s="32"/>
      <c r="AC297" s="44"/>
      <c r="AD297" s="32"/>
      <c r="AE297" s="43"/>
      <c r="AF297" s="43" t="e">
        <f t="shared" si="23"/>
        <v>#N/A</v>
      </c>
      <c r="AH297" s="43" t="e">
        <f t="shared" si="21"/>
        <v>#N/A</v>
      </c>
      <c r="AI297" s="32" t="e">
        <f t="shared" si="24"/>
        <v>#N/A</v>
      </c>
      <c r="AJ297" s="32" t="e">
        <f t="shared" si="22"/>
        <v>#N/A</v>
      </c>
    </row>
    <row r="298" spans="1:36" x14ac:dyDescent="0.3">
      <c r="A298" s="29" t="e">
        <f t="shared" si="20"/>
        <v>#N/A</v>
      </c>
      <c r="B298" s="43"/>
      <c r="C298" s="43"/>
      <c r="D298" s="44"/>
      <c r="E298" s="43"/>
      <c r="F298" s="32"/>
      <c r="G298" s="32"/>
      <c r="H298" s="32"/>
      <c r="I298" s="43"/>
      <c r="J298" s="43"/>
      <c r="K298" s="32"/>
      <c r="L298" s="44"/>
      <c r="M298" s="44"/>
      <c r="N298" s="32"/>
      <c r="O298" s="32"/>
      <c r="P298" s="32"/>
      <c r="Q298" s="32"/>
      <c r="R298" s="32"/>
      <c r="S298" s="32"/>
      <c r="T298" s="32"/>
      <c r="U298" s="32"/>
      <c r="V298" s="32"/>
      <c r="W298" s="32"/>
      <c r="X298" s="32"/>
      <c r="Y298" s="32"/>
      <c r="Z298" s="43"/>
      <c r="AA298" s="34"/>
      <c r="AB298" s="32"/>
      <c r="AC298" s="44"/>
      <c r="AD298" s="32"/>
      <c r="AE298" s="43"/>
      <c r="AF298" s="43" t="e">
        <f t="shared" si="23"/>
        <v>#N/A</v>
      </c>
      <c r="AH298" s="43" t="e">
        <f t="shared" si="21"/>
        <v>#N/A</v>
      </c>
      <c r="AI298" s="32" t="e">
        <f t="shared" si="24"/>
        <v>#N/A</v>
      </c>
      <c r="AJ298" s="32" t="e">
        <f t="shared" si="22"/>
        <v>#N/A</v>
      </c>
    </row>
    <row r="299" spans="1:36" x14ac:dyDescent="0.3">
      <c r="A299" s="29" t="e">
        <f t="shared" si="20"/>
        <v>#N/A</v>
      </c>
      <c r="B299" s="43"/>
      <c r="C299" s="43"/>
      <c r="D299" s="44"/>
      <c r="E299" s="43"/>
      <c r="F299" s="32"/>
      <c r="G299" s="32"/>
      <c r="H299" s="32"/>
      <c r="I299" s="43"/>
      <c r="J299" s="43"/>
      <c r="K299" s="32"/>
      <c r="L299" s="44"/>
      <c r="M299" s="44"/>
      <c r="N299" s="32"/>
      <c r="O299" s="32"/>
      <c r="P299" s="32"/>
      <c r="Q299" s="32"/>
      <c r="R299" s="32"/>
      <c r="S299" s="32"/>
      <c r="T299" s="32"/>
      <c r="U299" s="32"/>
      <c r="V299" s="32"/>
      <c r="W299" s="32"/>
      <c r="X299" s="32"/>
      <c r="Y299" s="32"/>
      <c r="Z299" s="43"/>
      <c r="AA299" s="34"/>
      <c r="AB299" s="32"/>
      <c r="AC299" s="44"/>
      <c r="AD299" s="32"/>
      <c r="AE299" s="43"/>
      <c r="AF299" s="43" t="e">
        <f t="shared" si="23"/>
        <v>#N/A</v>
      </c>
      <c r="AH299" s="43" t="e">
        <f t="shared" si="21"/>
        <v>#N/A</v>
      </c>
      <c r="AI299" s="32" t="e">
        <f t="shared" si="24"/>
        <v>#N/A</v>
      </c>
      <c r="AJ299" s="32" t="e">
        <f t="shared" si="22"/>
        <v>#N/A</v>
      </c>
    </row>
    <row r="300" spans="1:36" x14ac:dyDescent="0.3">
      <c r="A300" s="29" t="e">
        <f t="shared" si="20"/>
        <v>#N/A</v>
      </c>
      <c r="B300" s="43"/>
      <c r="C300" s="43"/>
      <c r="D300" s="44"/>
      <c r="E300" s="43"/>
      <c r="F300" s="32"/>
      <c r="G300" s="32"/>
      <c r="H300" s="32"/>
      <c r="I300" s="43"/>
      <c r="J300" s="43"/>
      <c r="K300" s="32"/>
      <c r="L300" s="44"/>
      <c r="M300" s="44"/>
      <c r="N300" s="32"/>
      <c r="O300" s="32"/>
      <c r="P300" s="32"/>
      <c r="Q300" s="32"/>
      <c r="R300" s="32"/>
      <c r="S300" s="32"/>
      <c r="T300" s="32"/>
      <c r="U300" s="32"/>
      <c r="V300" s="32"/>
      <c r="W300" s="32"/>
      <c r="X300" s="32"/>
      <c r="Y300" s="32"/>
      <c r="Z300" s="43"/>
      <c r="AA300" s="34"/>
      <c r="AB300" s="32"/>
      <c r="AC300" s="44"/>
      <c r="AD300" s="32"/>
      <c r="AE300" s="43"/>
      <c r="AF300" s="43" t="e">
        <f t="shared" si="23"/>
        <v>#N/A</v>
      </c>
      <c r="AH300" s="43" t="e">
        <f t="shared" si="21"/>
        <v>#N/A</v>
      </c>
      <c r="AI300" s="32" t="e">
        <f t="shared" si="24"/>
        <v>#N/A</v>
      </c>
      <c r="AJ300" s="32" t="e">
        <f t="shared" si="22"/>
        <v>#N/A</v>
      </c>
    </row>
    <row r="301" spans="1:36" x14ac:dyDescent="0.3">
      <c r="A301" s="29" t="e">
        <f t="shared" si="20"/>
        <v>#N/A</v>
      </c>
      <c r="B301" s="43"/>
      <c r="C301" s="43"/>
      <c r="D301" s="44"/>
      <c r="E301" s="43"/>
      <c r="F301" s="32"/>
      <c r="G301" s="32"/>
      <c r="H301" s="32"/>
      <c r="I301" s="43"/>
      <c r="J301" s="43"/>
      <c r="K301" s="32"/>
      <c r="L301" s="44"/>
      <c r="M301" s="44"/>
      <c r="N301" s="32"/>
      <c r="O301" s="32"/>
      <c r="P301" s="32"/>
      <c r="Q301" s="32"/>
      <c r="R301" s="32"/>
      <c r="S301" s="32"/>
      <c r="T301" s="32"/>
      <c r="U301" s="32"/>
      <c r="V301" s="32"/>
      <c r="W301" s="32"/>
      <c r="X301" s="32"/>
      <c r="Y301" s="32"/>
      <c r="Z301" s="43"/>
      <c r="AA301" s="34"/>
      <c r="AB301" s="32"/>
      <c r="AC301" s="44"/>
      <c r="AD301" s="32"/>
      <c r="AE301" s="43"/>
      <c r="AF301" s="43" t="e">
        <f t="shared" si="23"/>
        <v>#N/A</v>
      </c>
      <c r="AH301" s="43" t="e">
        <f t="shared" si="21"/>
        <v>#N/A</v>
      </c>
      <c r="AI301" s="32" t="e">
        <f t="shared" si="24"/>
        <v>#N/A</v>
      </c>
      <c r="AJ301" s="32" t="e">
        <f t="shared" si="22"/>
        <v>#N/A</v>
      </c>
    </row>
    <row r="302" spans="1:36" x14ac:dyDescent="0.3">
      <c r="A302" s="29" t="e">
        <f t="shared" si="20"/>
        <v>#N/A</v>
      </c>
      <c r="B302" s="43"/>
      <c r="C302" s="43"/>
      <c r="D302" s="44"/>
      <c r="E302" s="43"/>
      <c r="F302" s="32"/>
      <c r="G302" s="32"/>
      <c r="H302" s="32"/>
      <c r="I302" s="43"/>
      <c r="J302" s="43"/>
      <c r="K302" s="32"/>
      <c r="L302" s="44"/>
      <c r="M302" s="44"/>
      <c r="N302" s="32"/>
      <c r="O302" s="32"/>
      <c r="P302" s="32"/>
      <c r="Q302" s="32"/>
      <c r="R302" s="32"/>
      <c r="S302" s="32"/>
      <c r="T302" s="32"/>
      <c r="U302" s="32"/>
      <c r="V302" s="32"/>
      <c r="W302" s="32"/>
      <c r="X302" s="32"/>
      <c r="Y302" s="32"/>
      <c r="Z302" s="43"/>
      <c r="AA302" s="34"/>
      <c r="AB302" s="32"/>
      <c r="AC302" s="44"/>
      <c r="AD302" s="32"/>
      <c r="AE302" s="43"/>
      <c r="AF302" s="43" t="e">
        <f t="shared" si="23"/>
        <v>#N/A</v>
      </c>
      <c r="AH302" s="43" t="e">
        <f t="shared" si="21"/>
        <v>#N/A</v>
      </c>
      <c r="AI302" s="32" t="e">
        <f t="shared" si="24"/>
        <v>#N/A</v>
      </c>
      <c r="AJ302" s="32" t="e">
        <f t="shared" si="22"/>
        <v>#N/A</v>
      </c>
    </row>
    <row r="303" spans="1:36" x14ac:dyDescent="0.3">
      <c r="A303" s="29" t="e">
        <f t="shared" si="20"/>
        <v>#N/A</v>
      </c>
      <c r="B303" s="43"/>
      <c r="C303" s="43"/>
      <c r="D303" s="44"/>
      <c r="E303" s="43"/>
      <c r="F303" s="32"/>
      <c r="G303" s="32"/>
      <c r="H303" s="32"/>
      <c r="I303" s="43"/>
      <c r="J303" s="43"/>
      <c r="K303" s="32"/>
      <c r="L303" s="44"/>
      <c r="M303" s="44"/>
      <c r="N303" s="32"/>
      <c r="O303" s="32"/>
      <c r="P303" s="32"/>
      <c r="Q303" s="32"/>
      <c r="R303" s="32"/>
      <c r="S303" s="32"/>
      <c r="T303" s="32"/>
      <c r="U303" s="32"/>
      <c r="V303" s="32"/>
      <c r="W303" s="32"/>
      <c r="X303" s="32"/>
      <c r="Y303" s="32"/>
      <c r="Z303" s="43"/>
      <c r="AA303" s="34"/>
      <c r="AB303" s="32"/>
      <c r="AC303" s="44"/>
      <c r="AD303" s="32"/>
      <c r="AE303" s="43"/>
      <c r="AF303" s="43" t="e">
        <f t="shared" si="23"/>
        <v>#N/A</v>
      </c>
      <c r="AH303" s="43" t="e">
        <f t="shared" si="21"/>
        <v>#N/A</v>
      </c>
      <c r="AI303" s="32" t="e">
        <f t="shared" si="24"/>
        <v>#N/A</v>
      </c>
      <c r="AJ303" s="32" t="e">
        <f t="shared" si="22"/>
        <v>#N/A</v>
      </c>
    </row>
    <row r="304" spans="1:36" x14ac:dyDescent="0.3">
      <c r="A304" s="29" t="e">
        <f t="shared" si="20"/>
        <v>#N/A</v>
      </c>
      <c r="B304" s="43"/>
      <c r="C304" s="43"/>
      <c r="D304" s="44"/>
      <c r="E304" s="43"/>
      <c r="F304" s="32"/>
      <c r="G304" s="32"/>
      <c r="H304" s="32"/>
      <c r="I304" s="43"/>
      <c r="J304" s="43"/>
      <c r="K304" s="32"/>
      <c r="L304" s="44"/>
      <c r="M304" s="44"/>
      <c r="N304" s="32"/>
      <c r="O304" s="32"/>
      <c r="P304" s="32"/>
      <c r="Q304" s="32"/>
      <c r="R304" s="32"/>
      <c r="S304" s="32"/>
      <c r="T304" s="32"/>
      <c r="U304" s="32"/>
      <c r="V304" s="32"/>
      <c r="W304" s="32"/>
      <c r="X304" s="32"/>
      <c r="Y304" s="32"/>
      <c r="Z304" s="43"/>
      <c r="AA304" s="34"/>
      <c r="AB304" s="32"/>
      <c r="AC304" s="44"/>
      <c r="AD304" s="32"/>
      <c r="AE304" s="43"/>
      <c r="AF304" s="43" t="e">
        <f t="shared" si="23"/>
        <v>#N/A</v>
      </c>
      <c r="AH304" s="43" t="e">
        <f t="shared" si="21"/>
        <v>#N/A</v>
      </c>
      <c r="AI304" s="32" t="e">
        <f t="shared" si="24"/>
        <v>#N/A</v>
      </c>
      <c r="AJ304" s="32" t="e">
        <f t="shared" si="22"/>
        <v>#N/A</v>
      </c>
    </row>
    <row r="305" spans="1:36" x14ac:dyDescent="0.3">
      <c r="A305" s="29" t="e">
        <f t="shared" si="20"/>
        <v>#N/A</v>
      </c>
      <c r="B305" s="43"/>
      <c r="C305" s="43"/>
      <c r="D305" s="44"/>
      <c r="E305" s="43"/>
      <c r="F305" s="32"/>
      <c r="G305" s="32"/>
      <c r="H305" s="32"/>
      <c r="I305" s="43"/>
      <c r="J305" s="43"/>
      <c r="K305" s="32"/>
      <c r="L305" s="44"/>
      <c r="M305" s="44"/>
      <c r="N305" s="32"/>
      <c r="O305" s="32"/>
      <c r="P305" s="32"/>
      <c r="Q305" s="32"/>
      <c r="R305" s="32"/>
      <c r="S305" s="32"/>
      <c r="T305" s="32"/>
      <c r="U305" s="32"/>
      <c r="V305" s="32"/>
      <c r="W305" s="32"/>
      <c r="X305" s="32"/>
      <c r="Y305" s="32"/>
      <c r="Z305" s="43"/>
      <c r="AA305" s="34"/>
      <c r="AB305" s="32"/>
      <c r="AC305" s="44"/>
      <c r="AD305" s="32"/>
      <c r="AE305" s="43"/>
      <c r="AF305" s="43" t="e">
        <f t="shared" si="23"/>
        <v>#N/A</v>
      </c>
      <c r="AH305" s="43" t="e">
        <f t="shared" si="21"/>
        <v>#N/A</v>
      </c>
      <c r="AI305" s="32" t="e">
        <f t="shared" si="24"/>
        <v>#N/A</v>
      </c>
      <c r="AJ305" s="32" t="e">
        <f t="shared" si="22"/>
        <v>#N/A</v>
      </c>
    </row>
    <row r="306" spans="1:36" x14ac:dyDescent="0.3">
      <c r="A306" s="29" t="e">
        <f t="shared" si="20"/>
        <v>#N/A</v>
      </c>
      <c r="B306" s="43"/>
      <c r="C306" s="43"/>
      <c r="D306" s="44"/>
      <c r="E306" s="43"/>
      <c r="F306" s="32"/>
      <c r="G306" s="32"/>
      <c r="H306" s="32"/>
      <c r="I306" s="43"/>
      <c r="J306" s="43"/>
      <c r="K306" s="32"/>
      <c r="L306" s="44"/>
      <c r="M306" s="44"/>
      <c r="N306" s="32"/>
      <c r="O306" s="32"/>
      <c r="P306" s="32"/>
      <c r="Q306" s="32"/>
      <c r="R306" s="32"/>
      <c r="S306" s="32"/>
      <c r="T306" s="32"/>
      <c r="U306" s="32"/>
      <c r="V306" s="32"/>
      <c r="W306" s="32"/>
      <c r="X306" s="32"/>
      <c r="Y306" s="32"/>
      <c r="Z306" s="43"/>
      <c r="AA306" s="34"/>
      <c r="AB306" s="32"/>
      <c r="AC306" s="44"/>
      <c r="AD306" s="32"/>
      <c r="AE306" s="43"/>
      <c r="AF306" s="43" t="e">
        <f t="shared" si="23"/>
        <v>#N/A</v>
      </c>
      <c r="AH306" s="43" t="e">
        <f t="shared" si="21"/>
        <v>#N/A</v>
      </c>
      <c r="AI306" s="32" t="e">
        <f t="shared" si="24"/>
        <v>#N/A</v>
      </c>
      <c r="AJ306" s="32" t="e">
        <f t="shared" si="22"/>
        <v>#N/A</v>
      </c>
    </row>
    <row r="307" spans="1:36" x14ac:dyDescent="0.3">
      <c r="A307" s="29" t="e">
        <f t="shared" si="20"/>
        <v>#N/A</v>
      </c>
      <c r="B307" s="43"/>
      <c r="C307" s="43"/>
      <c r="D307" s="44"/>
      <c r="E307" s="43"/>
      <c r="F307" s="32"/>
      <c r="G307" s="32"/>
      <c r="H307" s="32"/>
      <c r="I307" s="43"/>
      <c r="J307" s="43"/>
      <c r="K307" s="32"/>
      <c r="L307" s="44"/>
      <c r="M307" s="44"/>
      <c r="N307" s="32"/>
      <c r="O307" s="32"/>
      <c r="P307" s="32"/>
      <c r="Q307" s="32"/>
      <c r="R307" s="32"/>
      <c r="S307" s="32"/>
      <c r="T307" s="32"/>
      <c r="U307" s="32"/>
      <c r="V307" s="32"/>
      <c r="W307" s="32"/>
      <c r="X307" s="32"/>
      <c r="Y307" s="32"/>
      <c r="Z307" s="43"/>
      <c r="AA307" s="34"/>
      <c r="AB307" s="32"/>
      <c r="AC307" s="44"/>
      <c r="AD307" s="32"/>
      <c r="AE307" s="43"/>
      <c r="AF307" s="43" t="e">
        <f t="shared" si="23"/>
        <v>#N/A</v>
      </c>
      <c r="AH307" s="43" t="e">
        <f t="shared" si="21"/>
        <v>#N/A</v>
      </c>
      <c r="AI307" s="32" t="e">
        <f t="shared" si="24"/>
        <v>#N/A</v>
      </c>
      <c r="AJ307" s="32" t="e">
        <f t="shared" si="22"/>
        <v>#N/A</v>
      </c>
    </row>
    <row r="308" spans="1:36" x14ac:dyDescent="0.3">
      <c r="A308" s="29" t="e">
        <f t="shared" si="20"/>
        <v>#N/A</v>
      </c>
      <c r="B308" s="43"/>
      <c r="C308" s="43"/>
      <c r="D308" s="44"/>
      <c r="E308" s="43"/>
      <c r="F308" s="32"/>
      <c r="G308" s="32"/>
      <c r="H308" s="32"/>
      <c r="I308" s="43"/>
      <c r="J308" s="43"/>
      <c r="K308" s="32"/>
      <c r="L308" s="44"/>
      <c r="M308" s="44"/>
      <c r="N308" s="32"/>
      <c r="O308" s="32"/>
      <c r="P308" s="32"/>
      <c r="Q308" s="32"/>
      <c r="R308" s="32"/>
      <c r="S308" s="32"/>
      <c r="T308" s="32"/>
      <c r="U308" s="32"/>
      <c r="V308" s="32"/>
      <c r="W308" s="32"/>
      <c r="X308" s="32"/>
      <c r="Y308" s="32"/>
      <c r="Z308" s="43"/>
      <c r="AA308" s="34"/>
      <c r="AB308" s="32"/>
      <c r="AC308" s="44"/>
      <c r="AD308" s="32"/>
      <c r="AE308" s="43"/>
      <c r="AF308" s="43" t="e">
        <f t="shared" si="23"/>
        <v>#N/A</v>
      </c>
      <c r="AH308" s="43" t="e">
        <f t="shared" si="21"/>
        <v>#N/A</v>
      </c>
      <c r="AI308" s="32" t="e">
        <f t="shared" si="24"/>
        <v>#N/A</v>
      </c>
      <c r="AJ308" s="32" t="e">
        <f t="shared" si="22"/>
        <v>#N/A</v>
      </c>
    </row>
    <row r="309" spans="1:36" x14ac:dyDescent="0.3">
      <c r="A309" s="29" t="e">
        <f t="shared" si="20"/>
        <v>#N/A</v>
      </c>
      <c r="B309" s="43"/>
      <c r="C309" s="43"/>
      <c r="D309" s="44"/>
      <c r="E309" s="43"/>
      <c r="F309" s="32"/>
      <c r="G309" s="32"/>
      <c r="H309" s="32"/>
      <c r="I309" s="43"/>
      <c r="J309" s="43"/>
      <c r="K309" s="32"/>
      <c r="L309" s="44"/>
      <c r="M309" s="44"/>
      <c r="N309" s="32"/>
      <c r="O309" s="32"/>
      <c r="P309" s="32"/>
      <c r="Q309" s="32"/>
      <c r="R309" s="32"/>
      <c r="S309" s="32"/>
      <c r="T309" s="32"/>
      <c r="U309" s="32"/>
      <c r="V309" s="32"/>
      <c r="W309" s="32"/>
      <c r="X309" s="32"/>
      <c r="Y309" s="32"/>
      <c r="Z309" s="43"/>
      <c r="AA309" s="34"/>
      <c r="AB309" s="32"/>
      <c r="AC309" s="44"/>
      <c r="AD309" s="32"/>
      <c r="AE309" s="43"/>
      <c r="AF309" s="43" t="e">
        <f t="shared" si="23"/>
        <v>#N/A</v>
      </c>
      <c r="AH309" s="43" t="e">
        <f t="shared" si="21"/>
        <v>#N/A</v>
      </c>
      <c r="AI309" s="32" t="e">
        <f t="shared" si="24"/>
        <v>#N/A</v>
      </c>
      <c r="AJ309" s="32" t="e">
        <f t="shared" si="22"/>
        <v>#N/A</v>
      </c>
    </row>
    <row r="310" spans="1:36" x14ac:dyDescent="0.3">
      <c r="A310" s="29" t="e">
        <f t="shared" si="20"/>
        <v>#N/A</v>
      </c>
      <c r="B310" s="43"/>
      <c r="C310" s="43"/>
      <c r="D310" s="44"/>
      <c r="E310" s="43"/>
      <c r="F310" s="32"/>
      <c r="G310" s="32"/>
      <c r="H310" s="32"/>
      <c r="I310" s="43"/>
      <c r="J310" s="43"/>
      <c r="K310" s="32"/>
      <c r="L310" s="44"/>
      <c r="M310" s="44"/>
      <c r="N310" s="32"/>
      <c r="O310" s="32"/>
      <c r="P310" s="32"/>
      <c r="Q310" s="32"/>
      <c r="R310" s="32"/>
      <c r="S310" s="32"/>
      <c r="T310" s="32"/>
      <c r="U310" s="32"/>
      <c r="V310" s="32"/>
      <c r="W310" s="32"/>
      <c r="X310" s="32"/>
      <c r="Y310" s="32"/>
      <c r="Z310" s="43"/>
      <c r="AA310" s="34"/>
      <c r="AB310" s="32"/>
      <c r="AC310" s="44"/>
      <c r="AD310" s="32"/>
      <c r="AE310" s="43"/>
      <c r="AF310" s="43" t="e">
        <f t="shared" si="23"/>
        <v>#N/A</v>
      </c>
      <c r="AH310" s="43" t="e">
        <f t="shared" si="21"/>
        <v>#N/A</v>
      </c>
      <c r="AI310" s="32" t="e">
        <f t="shared" si="24"/>
        <v>#N/A</v>
      </c>
      <c r="AJ310" s="32" t="e">
        <f t="shared" si="22"/>
        <v>#N/A</v>
      </c>
    </row>
    <row r="311" spans="1:36" x14ac:dyDescent="0.3">
      <c r="A311" s="29" t="e">
        <f t="shared" si="20"/>
        <v>#N/A</v>
      </c>
      <c r="B311" s="43"/>
      <c r="C311" s="43"/>
      <c r="D311" s="44"/>
      <c r="E311" s="43"/>
      <c r="F311" s="32"/>
      <c r="G311" s="32"/>
      <c r="H311" s="32"/>
      <c r="I311" s="43"/>
      <c r="J311" s="43"/>
      <c r="K311" s="32"/>
      <c r="L311" s="44"/>
      <c r="M311" s="44"/>
      <c r="N311" s="32"/>
      <c r="O311" s="32"/>
      <c r="P311" s="32"/>
      <c r="Q311" s="32"/>
      <c r="R311" s="32"/>
      <c r="S311" s="32"/>
      <c r="T311" s="32"/>
      <c r="U311" s="32"/>
      <c r="V311" s="32"/>
      <c r="W311" s="32"/>
      <c r="X311" s="32"/>
      <c r="Y311" s="32"/>
      <c r="Z311" s="43"/>
      <c r="AA311" s="34"/>
      <c r="AB311" s="32"/>
      <c r="AC311" s="44"/>
      <c r="AD311" s="32"/>
      <c r="AE311" s="43"/>
      <c r="AF311" s="43" t="e">
        <f t="shared" si="23"/>
        <v>#N/A</v>
      </c>
      <c r="AH311" s="43" t="e">
        <f t="shared" si="21"/>
        <v>#N/A</v>
      </c>
      <c r="AI311" s="32" t="e">
        <f t="shared" si="24"/>
        <v>#N/A</v>
      </c>
      <c r="AJ311" s="32" t="e">
        <f t="shared" si="22"/>
        <v>#N/A</v>
      </c>
    </row>
    <row r="312" spans="1:36" x14ac:dyDescent="0.3">
      <c r="A312" s="29" t="e">
        <f t="shared" si="20"/>
        <v>#N/A</v>
      </c>
      <c r="B312" s="43"/>
      <c r="C312" s="43"/>
      <c r="D312" s="44"/>
      <c r="E312" s="43"/>
      <c r="F312" s="32"/>
      <c r="G312" s="32"/>
      <c r="H312" s="32"/>
      <c r="I312" s="43"/>
      <c r="J312" s="43"/>
      <c r="K312" s="32"/>
      <c r="L312" s="44"/>
      <c r="M312" s="44"/>
      <c r="N312" s="32"/>
      <c r="O312" s="32"/>
      <c r="P312" s="32"/>
      <c r="Q312" s="32"/>
      <c r="R312" s="32"/>
      <c r="S312" s="32"/>
      <c r="T312" s="32"/>
      <c r="U312" s="32"/>
      <c r="V312" s="32"/>
      <c r="W312" s="32"/>
      <c r="X312" s="32"/>
      <c r="Y312" s="32"/>
      <c r="Z312" s="43"/>
      <c r="AA312" s="34"/>
      <c r="AB312" s="32"/>
      <c r="AC312" s="44"/>
      <c r="AD312" s="32"/>
      <c r="AE312" s="43"/>
      <c r="AF312" s="43" t="e">
        <f t="shared" si="23"/>
        <v>#N/A</v>
      </c>
      <c r="AH312" s="43" t="e">
        <f t="shared" si="21"/>
        <v>#N/A</v>
      </c>
      <c r="AI312" s="32" t="e">
        <f t="shared" si="24"/>
        <v>#N/A</v>
      </c>
      <c r="AJ312" s="32" t="e">
        <f t="shared" si="22"/>
        <v>#N/A</v>
      </c>
    </row>
    <row r="313" spans="1:36" x14ac:dyDescent="0.3">
      <c r="A313" s="29" t="e">
        <f t="shared" si="20"/>
        <v>#N/A</v>
      </c>
      <c r="B313" s="43"/>
      <c r="C313" s="43"/>
      <c r="D313" s="44"/>
      <c r="E313" s="43"/>
      <c r="F313" s="32"/>
      <c r="G313" s="32"/>
      <c r="H313" s="32"/>
      <c r="I313" s="43"/>
      <c r="J313" s="43"/>
      <c r="K313" s="32"/>
      <c r="L313" s="44"/>
      <c r="M313" s="44"/>
      <c r="N313" s="32"/>
      <c r="O313" s="32"/>
      <c r="P313" s="32"/>
      <c r="Q313" s="32"/>
      <c r="R313" s="32"/>
      <c r="S313" s="32"/>
      <c r="T313" s="32"/>
      <c r="U313" s="32"/>
      <c r="V313" s="32"/>
      <c r="W313" s="32"/>
      <c r="X313" s="32"/>
      <c r="Y313" s="32"/>
      <c r="Z313" s="43"/>
      <c r="AA313" s="34"/>
      <c r="AB313" s="32"/>
      <c r="AC313" s="44"/>
      <c r="AD313" s="32"/>
      <c r="AE313" s="43"/>
      <c r="AF313" s="43" t="e">
        <f t="shared" si="23"/>
        <v>#N/A</v>
      </c>
      <c r="AH313" s="43" t="e">
        <f t="shared" si="21"/>
        <v>#N/A</v>
      </c>
      <c r="AI313" s="32" t="e">
        <f t="shared" si="24"/>
        <v>#N/A</v>
      </c>
      <c r="AJ313" s="32" t="e">
        <f t="shared" si="22"/>
        <v>#N/A</v>
      </c>
    </row>
    <row r="314" spans="1:36" x14ac:dyDescent="0.3">
      <c r="A314" s="29" t="e">
        <f t="shared" si="20"/>
        <v>#N/A</v>
      </c>
      <c r="B314" s="43"/>
      <c r="C314" s="43"/>
      <c r="D314" s="44"/>
      <c r="E314" s="43"/>
      <c r="F314" s="32"/>
      <c r="G314" s="32"/>
      <c r="H314" s="32"/>
      <c r="I314" s="43"/>
      <c r="J314" s="43"/>
      <c r="K314" s="32"/>
      <c r="L314" s="44"/>
      <c r="M314" s="44"/>
      <c r="N314" s="32"/>
      <c r="O314" s="32"/>
      <c r="P314" s="32"/>
      <c r="Q314" s="32"/>
      <c r="R314" s="32"/>
      <c r="S314" s="32"/>
      <c r="T314" s="32"/>
      <c r="U314" s="32"/>
      <c r="V314" s="32"/>
      <c r="W314" s="32"/>
      <c r="X314" s="32"/>
      <c r="Y314" s="32"/>
      <c r="Z314" s="43"/>
      <c r="AA314" s="34"/>
      <c r="AB314" s="32"/>
      <c r="AC314" s="44"/>
      <c r="AD314" s="32"/>
      <c r="AE314" s="43"/>
      <c r="AF314" s="43" t="e">
        <f t="shared" si="23"/>
        <v>#N/A</v>
      </c>
      <c r="AH314" s="43" t="e">
        <f t="shared" si="21"/>
        <v>#N/A</v>
      </c>
      <c r="AI314" s="32" t="e">
        <f t="shared" si="24"/>
        <v>#N/A</v>
      </c>
      <c r="AJ314" s="32" t="e">
        <f t="shared" si="22"/>
        <v>#N/A</v>
      </c>
    </row>
    <row r="315" spans="1:36" x14ac:dyDescent="0.3">
      <c r="A315" s="29" t="e">
        <f t="shared" si="20"/>
        <v>#N/A</v>
      </c>
      <c r="B315" s="43"/>
      <c r="C315" s="43"/>
      <c r="D315" s="44"/>
      <c r="E315" s="43"/>
      <c r="F315" s="32"/>
      <c r="G315" s="32"/>
      <c r="H315" s="32"/>
      <c r="I315" s="43"/>
      <c r="J315" s="43"/>
      <c r="K315" s="32"/>
      <c r="L315" s="44"/>
      <c r="M315" s="44"/>
      <c r="N315" s="32"/>
      <c r="O315" s="32"/>
      <c r="P315" s="32"/>
      <c r="Q315" s="32"/>
      <c r="R315" s="32"/>
      <c r="S315" s="32"/>
      <c r="T315" s="32"/>
      <c r="U315" s="32"/>
      <c r="V315" s="32"/>
      <c r="W315" s="32"/>
      <c r="X315" s="32"/>
      <c r="Y315" s="32"/>
      <c r="Z315" s="43"/>
      <c r="AA315" s="34"/>
      <c r="AB315" s="32"/>
      <c r="AC315" s="44"/>
      <c r="AD315" s="32"/>
      <c r="AE315" s="43"/>
      <c r="AF315" s="43" t="e">
        <f t="shared" si="23"/>
        <v>#N/A</v>
      </c>
      <c r="AH315" s="43" t="e">
        <f t="shared" si="21"/>
        <v>#N/A</v>
      </c>
      <c r="AI315" s="32" t="e">
        <f t="shared" si="24"/>
        <v>#N/A</v>
      </c>
      <c r="AJ315" s="32" t="e">
        <f t="shared" si="22"/>
        <v>#N/A</v>
      </c>
    </row>
    <row r="316" spans="1:36" x14ac:dyDescent="0.3">
      <c r="A316" s="29" t="e">
        <f t="shared" si="20"/>
        <v>#N/A</v>
      </c>
      <c r="B316" s="43"/>
      <c r="C316" s="43"/>
      <c r="D316" s="44"/>
      <c r="E316" s="43"/>
      <c r="F316" s="32"/>
      <c r="G316" s="32"/>
      <c r="H316" s="32"/>
      <c r="I316" s="43"/>
      <c r="J316" s="43"/>
      <c r="K316" s="32"/>
      <c r="L316" s="44"/>
      <c r="M316" s="44"/>
      <c r="N316" s="32"/>
      <c r="O316" s="32"/>
      <c r="P316" s="32"/>
      <c r="Q316" s="32"/>
      <c r="R316" s="32"/>
      <c r="S316" s="32"/>
      <c r="T316" s="32"/>
      <c r="U316" s="32"/>
      <c r="V316" s="32"/>
      <c r="W316" s="32"/>
      <c r="X316" s="32"/>
      <c r="Y316" s="32"/>
      <c r="Z316" s="43"/>
      <c r="AA316" s="34"/>
      <c r="AB316" s="32"/>
      <c r="AC316" s="44"/>
      <c r="AD316" s="32"/>
      <c r="AE316" s="43"/>
      <c r="AF316" s="43" t="e">
        <f t="shared" si="23"/>
        <v>#N/A</v>
      </c>
      <c r="AH316" s="43" t="e">
        <f t="shared" si="21"/>
        <v>#N/A</v>
      </c>
      <c r="AI316" s="32" t="e">
        <f t="shared" si="24"/>
        <v>#N/A</v>
      </c>
      <c r="AJ316" s="32" t="e">
        <f t="shared" si="22"/>
        <v>#N/A</v>
      </c>
    </row>
    <row r="317" spans="1:36" x14ac:dyDescent="0.3">
      <c r="A317" s="29" t="e">
        <f t="shared" si="20"/>
        <v>#N/A</v>
      </c>
      <c r="B317" s="43"/>
      <c r="C317" s="43"/>
      <c r="D317" s="44"/>
      <c r="E317" s="43"/>
      <c r="F317" s="32"/>
      <c r="G317" s="32"/>
      <c r="H317" s="32"/>
      <c r="I317" s="43"/>
      <c r="J317" s="43"/>
      <c r="K317" s="32"/>
      <c r="L317" s="44"/>
      <c r="M317" s="44"/>
      <c r="N317" s="32"/>
      <c r="O317" s="32"/>
      <c r="P317" s="32"/>
      <c r="Q317" s="32"/>
      <c r="R317" s="32"/>
      <c r="S317" s="32"/>
      <c r="T317" s="32"/>
      <c r="U317" s="32"/>
      <c r="V317" s="32"/>
      <c r="W317" s="32"/>
      <c r="X317" s="32"/>
      <c r="Y317" s="32"/>
      <c r="Z317" s="43"/>
      <c r="AA317" s="34"/>
      <c r="AB317" s="32"/>
      <c r="AC317" s="44"/>
      <c r="AD317" s="32"/>
      <c r="AE317" s="43"/>
      <c r="AF317" s="43" t="e">
        <f t="shared" si="23"/>
        <v>#N/A</v>
      </c>
      <c r="AH317" s="43" t="e">
        <f t="shared" si="21"/>
        <v>#N/A</v>
      </c>
      <c r="AI317" s="32" t="e">
        <f t="shared" si="24"/>
        <v>#N/A</v>
      </c>
      <c r="AJ317" s="32" t="e">
        <f t="shared" si="22"/>
        <v>#N/A</v>
      </c>
    </row>
    <row r="318" spans="1:36" x14ac:dyDescent="0.3">
      <c r="A318" s="29" t="e">
        <f t="shared" si="20"/>
        <v>#N/A</v>
      </c>
      <c r="B318" s="43"/>
      <c r="C318" s="43"/>
      <c r="D318" s="44"/>
      <c r="E318" s="43"/>
      <c r="F318" s="32"/>
      <c r="G318" s="32"/>
      <c r="H318" s="32"/>
      <c r="I318" s="43"/>
      <c r="J318" s="43"/>
      <c r="K318" s="32"/>
      <c r="L318" s="44"/>
      <c r="M318" s="44"/>
      <c r="N318" s="32"/>
      <c r="O318" s="32"/>
      <c r="P318" s="32"/>
      <c r="Q318" s="32"/>
      <c r="R318" s="32"/>
      <c r="S318" s="32"/>
      <c r="T318" s="32"/>
      <c r="U318" s="32"/>
      <c r="V318" s="32"/>
      <c r="W318" s="32"/>
      <c r="X318" s="32"/>
      <c r="Y318" s="32"/>
      <c r="Z318" s="43"/>
      <c r="AA318" s="34"/>
      <c r="AB318" s="32"/>
      <c r="AC318" s="44"/>
      <c r="AD318" s="32"/>
      <c r="AE318" s="43"/>
      <c r="AF318" s="43" t="e">
        <f t="shared" si="23"/>
        <v>#N/A</v>
      </c>
      <c r="AH318" s="43" t="e">
        <f t="shared" si="21"/>
        <v>#N/A</v>
      </c>
      <c r="AI318" s="32" t="e">
        <f t="shared" si="24"/>
        <v>#N/A</v>
      </c>
      <c r="AJ318" s="32" t="e">
        <f t="shared" si="22"/>
        <v>#N/A</v>
      </c>
    </row>
    <row r="319" spans="1:36" x14ac:dyDescent="0.3">
      <c r="A319" s="29" t="e">
        <f t="shared" si="20"/>
        <v>#N/A</v>
      </c>
      <c r="B319" s="43"/>
      <c r="C319" s="43"/>
      <c r="D319" s="44"/>
      <c r="E319" s="43"/>
      <c r="F319" s="32"/>
      <c r="G319" s="32"/>
      <c r="H319" s="32"/>
      <c r="I319" s="43"/>
      <c r="J319" s="43"/>
      <c r="K319" s="32"/>
      <c r="L319" s="44"/>
      <c r="M319" s="44"/>
      <c r="N319" s="32"/>
      <c r="O319" s="32"/>
      <c r="P319" s="32"/>
      <c r="Q319" s="32"/>
      <c r="R319" s="32"/>
      <c r="S319" s="32"/>
      <c r="T319" s="32"/>
      <c r="U319" s="32"/>
      <c r="V319" s="32"/>
      <c r="W319" s="32"/>
      <c r="X319" s="32"/>
      <c r="Y319" s="32"/>
      <c r="Z319" s="43"/>
      <c r="AA319" s="34"/>
      <c r="AB319" s="32"/>
      <c r="AC319" s="44"/>
      <c r="AD319" s="32"/>
      <c r="AE319" s="43"/>
      <c r="AF319" s="43" t="e">
        <f t="shared" si="23"/>
        <v>#N/A</v>
      </c>
      <c r="AH319" s="43" t="e">
        <f t="shared" si="21"/>
        <v>#N/A</v>
      </c>
      <c r="AI319" s="32" t="e">
        <f t="shared" si="24"/>
        <v>#N/A</v>
      </c>
      <c r="AJ319" s="32" t="e">
        <f t="shared" si="22"/>
        <v>#N/A</v>
      </c>
    </row>
    <row r="320" spans="1:36" x14ac:dyDescent="0.3">
      <c r="A320" s="29" t="e">
        <f t="shared" si="20"/>
        <v>#N/A</v>
      </c>
      <c r="B320" s="43"/>
      <c r="C320" s="43"/>
      <c r="D320" s="44"/>
      <c r="E320" s="43"/>
      <c r="F320" s="32"/>
      <c r="G320" s="32"/>
      <c r="H320" s="32"/>
      <c r="I320" s="43"/>
      <c r="J320" s="43"/>
      <c r="K320" s="32"/>
      <c r="L320" s="44"/>
      <c r="M320" s="44"/>
      <c r="N320" s="32"/>
      <c r="O320" s="32"/>
      <c r="P320" s="32"/>
      <c r="Q320" s="32"/>
      <c r="R320" s="32"/>
      <c r="S320" s="32"/>
      <c r="T320" s="32"/>
      <c r="U320" s="32"/>
      <c r="V320" s="32"/>
      <c r="W320" s="32"/>
      <c r="X320" s="32"/>
      <c r="Y320" s="32"/>
      <c r="Z320" s="43"/>
      <c r="AA320" s="34"/>
      <c r="AB320" s="32"/>
      <c r="AC320" s="44"/>
      <c r="AD320" s="32"/>
      <c r="AE320" s="43"/>
      <c r="AF320" s="43" t="e">
        <f t="shared" si="23"/>
        <v>#N/A</v>
      </c>
      <c r="AH320" s="43" t="e">
        <f t="shared" si="21"/>
        <v>#N/A</v>
      </c>
      <c r="AI320" s="32" t="e">
        <f t="shared" si="24"/>
        <v>#N/A</v>
      </c>
      <c r="AJ320" s="32" t="e">
        <f t="shared" si="22"/>
        <v>#N/A</v>
      </c>
    </row>
    <row r="321" spans="1:36" x14ac:dyDescent="0.3">
      <c r="A321" s="29" t="e">
        <f t="shared" si="20"/>
        <v>#N/A</v>
      </c>
      <c r="B321" s="43"/>
      <c r="C321" s="43"/>
      <c r="D321" s="44"/>
      <c r="E321" s="43"/>
      <c r="F321" s="32"/>
      <c r="G321" s="32"/>
      <c r="H321" s="32"/>
      <c r="I321" s="43"/>
      <c r="J321" s="43"/>
      <c r="K321" s="32"/>
      <c r="L321" s="44"/>
      <c r="M321" s="44"/>
      <c r="N321" s="32"/>
      <c r="O321" s="32"/>
      <c r="P321" s="32"/>
      <c r="Q321" s="32"/>
      <c r="R321" s="32"/>
      <c r="S321" s="32"/>
      <c r="T321" s="32"/>
      <c r="U321" s="32"/>
      <c r="V321" s="32"/>
      <c r="W321" s="32"/>
      <c r="X321" s="32"/>
      <c r="Y321" s="32"/>
      <c r="Z321" s="43"/>
      <c r="AA321" s="34"/>
      <c r="AB321" s="32"/>
      <c r="AC321" s="44"/>
      <c r="AD321" s="32"/>
      <c r="AE321" s="43"/>
      <c r="AF321" s="43" t="e">
        <f t="shared" si="23"/>
        <v>#N/A</v>
      </c>
      <c r="AH321" s="43" t="e">
        <f t="shared" si="21"/>
        <v>#N/A</v>
      </c>
      <c r="AI321" s="32" t="e">
        <f t="shared" si="24"/>
        <v>#N/A</v>
      </c>
      <c r="AJ321" s="32" t="e">
        <f t="shared" si="22"/>
        <v>#N/A</v>
      </c>
    </row>
    <row r="322" spans="1:36" x14ac:dyDescent="0.3">
      <c r="A322" s="29" t="e">
        <f t="shared" si="20"/>
        <v>#N/A</v>
      </c>
      <c r="B322" s="43"/>
      <c r="C322" s="43"/>
      <c r="D322" s="44"/>
      <c r="E322" s="43"/>
      <c r="F322" s="32"/>
      <c r="G322" s="32"/>
      <c r="H322" s="32"/>
      <c r="I322" s="43"/>
      <c r="J322" s="43"/>
      <c r="K322" s="32"/>
      <c r="L322" s="44"/>
      <c r="M322" s="44"/>
      <c r="N322" s="32"/>
      <c r="O322" s="32"/>
      <c r="P322" s="32"/>
      <c r="Q322" s="32"/>
      <c r="R322" s="32"/>
      <c r="S322" s="32"/>
      <c r="T322" s="32"/>
      <c r="U322" s="32"/>
      <c r="V322" s="32"/>
      <c r="W322" s="32"/>
      <c r="X322" s="32"/>
      <c r="Y322" s="32"/>
      <c r="Z322" s="43"/>
      <c r="AA322" s="34"/>
      <c r="AB322" s="32"/>
      <c r="AC322" s="44"/>
      <c r="AD322" s="32"/>
      <c r="AE322" s="43"/>
      <c r="AF322" s="43" t="e">
        <f t="shared" si="23"/>
        <v>#N/A</v>
      </c>
      <c r="AH322" s="43" t="e">
        <f t="shared" si="21"/>
        <v>#N/A</v>
      </c>
      <c r="AI322" s="32" t="e">
        <f t="shared" si="24"/>
        <v>#N/A</v>
      </c>
      <c r="AJ322" s="32" t="e">
        <f t="shared" si="22"/>
        <v>#N/A</v>
      </c>
    </row>
    <row r="323" spans="1:36" x14ac:dyDescent="0.3">
      <c r="A323" s="29" t="e">
        <f t="shared" si="20"/>
        <v>#N/A</v>
      </c>
      <c r="B323" s="43"/>
      <c r="C323" s="43"/>
      <c r="D323" s="44"/>
      <c r="E323" s="43"/>
      <c r="F323" s="32"/>
      <c r="G323" s="32"/>
      <c r="H323" s="32"/>
      <c r="I323" s="43"/>
      <c r="J323" s="43"/>
      <c r="K323" s="32"/>
      <c r="L323" s="44"/>
      <c r="M323" s="44"/>
      <c r="N323" s="32"/>
      <c r="O323" s="32"/>
      <c r="P323" s="32"/>
      <c r="Q323" s="32"/>
      <c r="R323" s="32"/>
      <c r="S323" s="32"/>
      <c r="T323" s="32"/>
      <c r="U323" s="32"/>
      <c r="V323" s="32"/>
      <c r="W323" s="32"/>
      <c r="X323" s="32"/>
      <c r="Y323" s="32"/>
      <c r="Z323" s="43"/>
      <c r="AA323" s="34"/>
      <c r="AB323" s="32"/>
      <c r="AC323" s="44"/>
      <c r="AD323" s="32"/>
      <c r="AE323" s="43"/>
      <c r="AF323" s="43" t="e">
        <f t="shared" si="23"/>
        <v>#N/A</v>
      </c>
      <c r="AH323" s="43" t="e">
        <f t="shared" si="21"/>
        <v>#N/A</v>
      </c>
      <c r="AI323" s="32" t="e">
        <f t="shared" si="24"/>
        <v>#N/A</v>
      </c>
      <c r="AJ323" s="32" t="e">
        <f t="shared" si="22"/>
        <v>#N/A</v>
      </c>
    </row>
    <row r="324" spans="1:36" x14ac:dyDescent="0.3">
      <c r="A324" s="29" t="e">
        <f t="shared" si="20"/>
        <v>#N/A</v>
      </c>
      <c r="B324" s="43"/>
      <c r="C324" s="43"/>
      <c r="D324" s="44"/>
      <c r="E324" s="43"/>
      <c r="F324" s="32"/>
      <c r="G324" s="32"/>
      <c r="H324" s="32"/>
      <c r="I324" s="43"/>
      <c r="J324" s="43"/>
      <c r="K324" s="32"/>
      <c r="L324" s="44"/>
      <c r="M324" s="44"/>
      <c r="N324" s="32"/>
      <c r="O324" s="32"/>
      <c r="P324" s="32"/>
      <c r="Q324" s="32"/>
      <c r="R324" s="32"/>
      <c r="S324" s="32"/>
      <c r="T324" s="32"/>
      <c r="U324" s="32"/>
      <c r="V324" s="32"/>
      <c r="W324" s="32"/>
      <c r="X324" s="32"/>
      <c r="Y324" s="32"/>
      <c r="Z324" s="43"/>
      <c r="AA324" s="34"/>
      <c r="AB324" s="32"/>
      <c r="AC324" s="44"/>
      <c r="AD324" s="32"/>
      <c r="AE324" s="43"/>
      <c r="AF324" s="43" t="e">
        <f t="shared" si="23"/>
        <v>#N/A</v>
      </c>
      <c r="AH324" s="43" t="e">
        <f t="shared" si="21"/>
        <v>#N/A</v>
      </c>
      <c r="AI324" s="32" t="e">
        <f t="shared" si="24"/>
        <v>#N/A</v>
      </c>
      <c r="AJ324" s="32" t="e">
        <f t="shared" si="22"/>
        <v>#N/A</v>
      </c>
    </row>
    <row r="325" spans="1:36" x14ac:dyDescent="0.3">
      <c r="A325" s="29" t="e">
        <f t="shared" si="20"/>
        <v>#N/A</v>
      </c>
      <c r="B325" s="43"/>
      <c r="C325" s="43"/>
      <c r="D325" s="44"/>
      <c r="E325" s="43"/>
      <c r="F325" s="32"/>
      <c r="G325" s="32"/>
      <c r="H325" s="32"/>
      <c r="I325" s="43"/>
      <c r="J325" s="43"/>
      <c r="K325" s="32"/>
      <c r="L325" s="44"/>
      <c r="M325" s="44"/>
      <c r="N325" s="32"/>
      <c r="O325" s="32"/>
      <c r="P325" s="32"/>
      <c r="Q325" s="32"/>
      <c r="R325" s="32"/>
      <c r="S325" s="32"/>
      <c r="T325" s="32"/>
      <c r="U325" s="32"/>
      <c r="V325" s="32"/>
      <c r="W325" s="32"/>
      <c r="X325" s="32"/>
      <c r="Y325" s="32"/>
      <c r="Z325" s="43"/>
      <c r="AA325" s="34"/>
      <c r="AB325" s="32"/>
      <c r="AC325" s="44"/>
      <c r="AD325" s="32"/>
      <c r="AE325" s="43"/>
      <c r="AF325" s="43" t="e">
        <f t="shared" si="23"/>
        <v>#N/A</v>
      </c>
      <c r="AH325" s="43" t="e">
        <f t="shared" si="21"/>
        <v>#N/A</v>
      </c>
      <c r="AI325" s="32" t="e">
        <f t="shared" si="24"/>
        <v>#N/A</v>
      </c>
      <c r="AJ325" s="32" t="e">
        <f t="shared" si="22"/>
        <v>#N/A</v>
      </c>
    </row>
    <row r="326" spans="1:36" x14ac:dyDescent="0.3">
      <c r="A326" s="29" t="e">
        <f t="shared" ref="A326:A389" si="25">IF(COUNTA(B326:AE326)&gt;0,"x",NA())</f>
        <v>#N/A</v>
      </c>
      <c r="B326" s="43"/>
      <c r="C326" s="43"/>
      <c r="D326" s="44"/>
      <c r="E326" s="43"/>
      <c r="F326" s="32"/>
      <c r="G326" s="32"/>
      <c r="H326" s="32"/>
      <c r="I326" s="43"/>
      <c r="J326" s="43"/>
      <c r="K326" s="32"/>
      <c r="L326" s="44"/>
      <c r="M326" s="44"/>
      <c r="N326" s="32"/>
      <c r="O326" s="32"/>
      <c r="P326" s="32"/>
      <c r="Q326" s="32"/>
      <c r="R326" s="32"/>
      <c r="S326" s="32"/>
      <c r="T326" s="32"/>
      <c r="U326" s="32"/>
      <c r="V326" s="32"/>
      <c r="W326" s="32"/>
      <c r="X326" s="32"/>
      <c r="Y326" s="32"/>
      <c r="Z326" s="43"/>
      <c r="AA326" s="34"/>
      <c r="AB326" s="32"/>
      <c r="AC326" s="44"/>
      <c r="AD326" s="32"/>
      <c r="AE326" s="43"/>
      <c r="AF326" s="43" t="e">
        <f t="shared" si="23"/>
        <v>#N/A</v>
      </c>
      <c r="AH326" s="43" t="e">
        <f t="shared" ref="AH326:AH389" si="26">IF(ISBLANK(C326),NA(),"FIELD MUST BE COMPLETED BY HEALTH DEPT.")</f>
        <v>#N/A</v>
      </c>
      <c r="AI326" s="32" t="e">
        <f t="shared" si="24"/>
        <v>#N/A</v>
      </c>
      <c r="AJ326" s="32" t="e">
        <f t="shared" ref="AJ326:AJ389" si="27">IF(AND(ISBLANK(V326),ISBLANK(W326)),NA(),_xlfn.TEXTJOIN(";",TRUE,V326:W326))</f>
        <v>#N/A</v>
      </c>
    </row>
    <row r="327" spans="1:36" x14ac:dyDescent="0.3">
      <c r="A327" s="29" t="e">
        <f t="shared" si="25"/>
        <v>#N/A</v>
      </c>
      <c r="B327" s="43"/>
      <c r="C327" s="43"/>
      <c r="D327" s="44"/>
      <c r="E327" s="43"/>
      <c r="F327" s="32"/>
      <c r="G327" s="32"/>
      <c r="H327" s="32"/>
      <c r="I327" s="43"/>
      <c r="J327" s="43"/>
      <c r="K327" s="32"/>
      <c r="L327" s="44"/>
      <c r="M327" s="44"/>
      <c r="N327" s="32"/>
      <c r="O327" s="32"/>
      <c r="P327" s="32"/>
      <c r="Q327" s="32"/>
      <c r="R327" s="32"/>
      <c r="S327" s="32"/>
      <c r="T327" s="32"/>
      <c r="U327" s="32"/>
      <c r="V327" s="32"/>
      <c r="W327" s="32"/>
      <c r="X327" s="32"/>
      <c r="Y327" s="32"/>
      <c r="Z327" s="43"/>
      <c r="AA327" s="34"/>
      <c r="AB327" s="32"/>
      <c r="AC327" s="44"/>
      <c r="AD327" s="32"/>
      <c r="AE327" s="43"/>
      <c r="AF327" s="43" t="e">
        <f t="shared" ref="AF327:AF390" si="28">IF(ISBLANK(C327),NA(),"FIELD MUST BE COMPLETED BY HEALTH DEPT.")</f>
        <v>#N/A</v>
      </c>
      <c r="AH327" s="43" t="e">
        <f t="shared" si="26"/>
        <v>#N/A</v>
      </c>
      <c r="AI327" s="32" t="e">
        <f t="shared" ref="AI327:AI390" si="29">IF(AND(ISBLANK(R327),ISBLANK(S327)),NA(),_xlfn.TEXTJOIN(";",TRUE,R327:S327))</f>
        <v>#N/A</v>
      </c>
      <c r="AJ327" s="32" t="e">
        <f t="shared" si="27"/>
        <v>#N/A</v>
      </c>
    </row>
    <row r="328" spans="1:36" x14ac:dyDescent="0.3">
      <c r="A328" s="29" t="e">
        <f t="shared" si="25"/>
        <v>#N/A</v>
      </c>
      <c r="B328" s="43"/>
      <c r="C328" s="43"/>
      <c r="D328" s="44"/>
      <c r="E328" s="43"/>
      <c r="F328" s="32"/>
      <c r="G328" s="32"/>
      <c r="H328" s="32"/>
      <c r="I328" s="43"/>
      <c r="J328" s="43"/>
      <c r="K328" s="32"/>
      <c r="L328" s="44"/>
      <c r="M328" s="44"/>
      <c r="N328" s="32"/>
      <c r="O328" s="32"/>
      <c r="P328" s="32"/>
      <c r="Q328" s="32"/>
      <c r="R328" s="32"/>
      <c r="S328" s="32"/>
      <c r="T328" s="32"/>
      <c r="U328" s="32"/>
      <c r="V328" s="32"/>
      <c r="W328" s="32"/>
      <c r="X328" s="32"/>
      <c r="Y328" s="32"/>
      <c r="Z328" s="43"/>
      <c r="AA328" s="34"/>
      <c r="AB328" s="32"/>
      <c r="AC328" s="44"/>
      <c r="AD328" s="32"/>
      <c r="AE328" s="43"/>
      <c r="AF328" s="43" t="e">
        <f t="shared" si="28"/>
        <v>#N/A</v>
      </c>
      <c r="AH328" s="43" t="e">
        <f t="shared" si="26"/>
        <v>#N/A</v>
      </c>
      <c r="AI328" s="32" t="e">
        <f t="shared" si="29"/>
        <v>#N/A</v>
      </c>
      <c r="AJ328" s="32" t="e">
        <f t="shared" si="27"/>
        <v>#N/A</v>
      </c>
    </row>
    <row r="329" spans="1:36" x14ac:dyDescent="0.3">
      <c r="A329" s="29" t="e">
        <f t="shared" si="25"/>
        <v>#N/A</v>
      </c>
      <c r="B329" s="43"/>
      <c r="C329" s="43"/>
      <c r="D329" s="44"/>
      <c r="E329" s="43"/>
      <c r="F329" s="32"/>
      <c r="G329" s="32"/>
      <c r="H329" s="32"/>
      <c r="I329" s="43"/>
      <c r="J329" s="43"/>
      <c r="K329" s="32"/>
      <c r="L329" s="44"/>
      <c r="M329" s="44"/>
      <c r="N329" s="32"/>
      <c r="O329" s="32"/>
      <c r="P329" s="32"/>
      <c r="Q329" s="32"/>
      <c r="R329" s="32"/>
      <c r="S329" s="32"/>
      <c r="T329" s="32"/>
      <c r="U329" s="32"/>
      <c r="V329" s="32"/>
      <c r="W329" s="32"/>
      <c r="X329" s="32"/>
      <c r="Y329" s="32"/>
      <c r="Z329" s="43"/>
      <c r="AA329" s="34"/>
      <c r="AB329" s="32"/>
      <c r="AC329" s="44"/>
      <c r="AD329" s="32"/>
      <c r="AE329" s="43"/>
      <c r="AF329" s="43" t="e">
        <f t="shared" si="28"/>
        <v>#N/A</v>
      </c>
      <c r="AH329" s="43" t="e">
        <f t="shared" si="26"/>
        <v>#N/A</v>
      </c>
      <c r="AI329" s="32" t="e">
        <f t="shared" si="29"/>
        <v>#N/A</v>
      </c>
      <c r="AJ329" s="32" t="e">
        <f t="shared" si="27"/>
        <v>#N/A</v>
      </c>
    </row>
    <row r="330" spans="1:36" x14ac:dyDescent="0.3">
      <c r="A330" s="29" t="e">
        <f t="shared" si="25"/>
        <v>#N/A</v>
      </c>
      <c r="B330" s="43"/>
      <c r="C330" s="43"/>
      <c r="D330" s="44"/>
      <c r="E330" s="43"/>
      <c r="F330" s="32"/>
      <c r="G330" s="32"/>
      <c r="H330" s="32"/>
      <c r="I330" s="43"/>
      <c r="J330" s="43"/>
      <c r="K330" s="32"/>
      <c r="L330" s="44"/>
      <c r="M330" s="44"/>
      <c r="N330" s="32"/>
      <c r="O330" s="32"/>
      <c r="P330" s="32"/>
      <c r="Q330" s="32"/>
      <c r="R330" s="32"/>
      <c r="S330" s="32"/>
      <c r="T330" s="32"/>
      <c r="U330" s="32"/>
      <c r="V330" s="32"/>
      <c r="W330" s="32"/>
      <c r="X330" s="32"/>
      <c r="Y330" s="32"/>
      <c r="Z330" s="43"/>
      <c r="AA330" s="34"/>
      <c r="AB330" s="32"/>
      <c r="AC330" s="44"/>
      <c r="AD330" s="32"/>
      <c r="AE330" s="43"/>
      <c r="AF330" s="43" t="e">
        <f t="shared" si="28"/>
        <v>#N/A</v>
      </c>
      <c r="AH330" s="43" t="e">
        <f t="shared" si="26"/>
        <v>#N/A</v>
      </c>
      <c r="AI330" s="32" t="e">
        <f t="shared" si="29"/>
        <v>#N/A</v>
      </c>
      <c r="AJ330" s="32" t="e">
        <f t="shared" si="27"/>
        <v>#N/A</v>
      </c>
    </row>
    <row r="331" spans="1:36" x14ac:dyDescent="0.3">
      <c r="A331" s="29" t="e">
        <f t="shared" si="25"/>
        <v>#N/A</v>
      </c>
      <c r="B331" s="43"/>
      <c r="C331" s="43"/>
      <c r="D331" s="44"/>
      <c r="E331" s="43"/>
      <c r="F331" s="32"/>
      <c r="G331" s="32"/>
      <c r="H331" s="32"/>
      <c r="I331" s="43"/>
      <c r="J331" s="43"/>
      <c r="K331" s="32"/>
      <c r="L331" s="44"/>
      <c r="M331" s="44"/>
      <c r="N331" s="32"/>
      <c r="O331" s="32"/>
      <c r="P331" s="32"/>
      <c r="Q331" s="32"/>
      <c r="R331" s="32"/>
      <c r="S331" s="32"/>
      <c r="T331" s="32"/>
      <c r="U331" s="32"/>
      <c r="V331" s="32"/>
      <c r="W331" s="32"/>
      <c r="X331" s="32"/>
      <c r="Y331" s="32"/>
      <c r="Z331" s="43"/>
      <c r="AA331" s="34"/>
      <c r="AB331" s="32"/>
      <c r="AC331" s="44"/>
      <c r="AD331" s="32"/>
      <c r="AE331" s="43"/>
      <c r="AF331" s="43" t="e">
        <f t="shared" si="28"/>
        <v>#N/A</v>
      </c>
      <c r="AH331" s="43" t="e">
        <f t="shared" si="26"/>
        <v>#N/A</v>
      </c>
      <c r="AI331" s="32" t="e">
        <f t="shared" si="29"/>
        <v>#N/A</v>
      </c>
      <c r="AJ331" s="32" t="e">
        <f t="shared" si="27"/>
        <v>#N/A</v>
      </c>
    </row>
    <row r="332" spans="1:36" x14ac:dyDescent="0.3">
      <c r="A332" s="29" t="e">
        <f t="shared" si="25"/>
        <v>#N/A</v>
      </c>
      <c r="B332" s="43"/>
      <c r="C332" s="43"/>
      <c r="D332" s="44"/>
      <c r="E332" s="43"/>
      <c r="F332" s="32"/>
      <c r="G332" s="32"/>
      <c r="H332" s="32"/>
      <c r="I332" s="43"/>
      <c r="J332" s="43"/>
      <c r="K332" s="32"/>
      <c r="L332" s="44"/>
      <c r="M332" s="44"/>
      <c r="N332" s="32"/>
      <c r="O332" s="32"/>
      <c r="P332" s="32"/>
      <c r="Q332" s="32"/>
      <c r="R332" s="32"/>
      <c r="S332" s="32"/>
      <c r="T332" s="32"/>
      <c r="U332" s="32"/>
      <c r="V332" s="32"/>
      <c r="W332" s="32"/>
      <c r="X332" s="32"/>
      <c r="Y332" s="32"/>
      <c r="Z332" s="43"/>
      <c r="AA332" s="34"/>
      <c r="AB332" s="32"/>
      <c r="AC332" s="44"/>
      <c r="AD332" s="32"/>
      <c r="AE332" s="43"/>
      <c r="AF332" s="43" t="e">
        <f t="shared" si="28"/>
        <v>#N/A</v>
      </c>
      <c r="AH332" s="43" t="e">
        <f t="shared" si="26"/>
        <v>#N/A</v>
      </c>
      <c r="AI332" s="32" t="e">
        <f t="shared" si="29"/>
        <v>#N/A</v>
      </c>
      <c r="AJ332" s="32" t="e">
        <f t="shared" si="27"/>
        <v>#N/A</v>
      </c>
    </row>
    <row r="333" spans="1:36" x14ac:dyDescent="0.3">
      <c r="A333" s="29" t="e">
        <f t="shared" si="25"/>
        <v>#N/A</v>
      </c>
      <c r="B333" s="43"/>
      <c r="C333" s="43"/>
      <c r="D333" s="44"/>
      <c r="E333" s="43"/>
      <c r="F333" s="32"/>
      <c r="G333" s="32"/>
      <c r="H333" s="32"/>
      <c r="I333" s="43"/>
      <c r="J333" s="43"/>
      <c r="K333" s="32"/>
      <c r="L333" s="44"/>
      <c r="M333" s="44"/>
      <c r="N333" s="32"/>
      <c r="O333" s="32"/>
      <c r="P333" s="32"/>
      <c r="Q333" s="32"/>
      <c r="R333" s="32"/>
      <c r="S333" s="32"/>
      <c r="T333" s="32"/>
      <c r="U333" s="32"/>
      <c r="V333" s="32"/>
      <c r="W333" s="32"/>
      <c r="X333" s="32"/>
      <c r="Y333" s="32"/>
      <c r="Z333" s="43"/>
      <c r="AA333" s="34"/>
      <c r="AB333" s="32"/>
      <c r="AC333" s="44"/>
      <c r="AD333" s="32"/>
      <c r="AE333" s="43"/>
      <c r="AF333" s="43" t="e">
        <f t="shared" si="28"/>
        <v>#N/A</v>
      </c>
      <c r="AH333" s="43" t="e">
        <f t="shared" si="26"/>
        <v>#N/A</v>
      </c>
      <c r="AI333" s="32" t="e">
        <f t="shared" si="29"/>
        <v>#N/A</v>
      </c>
      <c r="AJ333" s="32" t="e">
        <f t="shared" si="27"/>
        <v>#N/A</v>
      </c>
    </row>
    <row r="334" spans="1:36" x14ac:dyDescent="0.3">
      <c r="A334" s="29" t="e">
        <f t="shared" si="25"/>
        <v>#N/A</v>
      </c>
      <c r="B334" s="43"/>
      <c r="C334" s="43"/>
      <c r="D334" s="44"/>
      <c r="E334" s="43"/>
      <c r="F334" s="32"/>
      <c r="G334" s="32"/>
      <c r="H334" s="32"/>
      <c r="I334" s="43"/>
      <c r="J334" s="43"/>
      <c r="K334" s="32"/>
      <c r="L334" s="44"/>
      <c r="M334" s="44"/>
      <c r="N334" s="32"/>
      <c r="O334" s="32"/>
      <c r="P334" s="32"/>
      <c r="Q334" s="32"/>
      <c r="R334" s="32"/>
      <c r="S334" s="32"/>
      <c r="T334" s="32"/>
      <c r="U334" s="32"/>
      <c r="V334" s="32"/>
      <c r="W334" s="32"/>
      <c r="X334" s="32"/>
      <c r="Y334" s="32"/>
      <c r="Z334" s="43"/>
      <c r="AA334" s="34"/>
      <c r="AB334" s="32"/>
      <c r="AC334" s="44"/>
      <c r="AD334" s="32"/>
      <c r="AE334" s="43"/>
      <c r="AF334" s="43" t="e">
        <f t="shared" si="28"/>
        <v>#N/A</v>
      </c>
      <c r="AH334" s="43" t="e">
        <f t="shared" si="26"/>
        <v>#N/A</v>
      </c>
      <c r="AI334" s="32" t="e">
        <f t="shared" si="29"/>
        <v>#N/A</v>
      </c>
      <c r="AJ334" s="32" t="e">
        <f t="shared" si="27"/>
        <v>#N/A</v>
      </c>
    </row>
    <row r="335" spans="1:36" x14ac:dyDescent="0.3">
      <c r="A335" s="29" t="e">
        <f t="shared" si="25"/>
        <v>#N/A</v>
      </c>
      <c r="B335" s="43"/>
      <c r="C335" s="43"/>
      <c r="D335" s="44"/>
      <c r="E335" s="43"/>
      <c r="F335" s="32"/>
      <c r="G335" s="32"/>
      <c r="H335" s="32"/>
      <c r="I335" s="43"/>
      <c r="J335" s="43"/>
      <c r="K335" s="32"/>
      <c r="L335" s="44"/>
      <c r="M335" s="44"/>
      <c r="N335" s="32"/>
      <c r="O335" s="32"/>
      <c r="P335" s="32"/>
      <c r="Q335" s="32"/>
      <c r="R335" s="32"/>
      <c r="S335" s="32"/>
      <c r="T335" s="32"/>
      <c r="U335" s="32"/>
      <c r="V335" s="32"/>
      <c r="W335" s="32"/>
      <c r="X335" s="32"/>
      <c r="Y335" s="32"/>
      <c r="Z335" s="43"/>
      <c r="AA335" s="34"/>
      <c r="AB335" s="32"/>
      <c r="AC335" s="44"/>
      <c r="AD335" s="32"/>
      <c r="AE335" s="43"/>
      <c r="AF335" s="43" t="e">
        <f t="shared" si="28"/>
        <v>#N/A</v>
      </c>
      <c r="AH335" s="43" t="e">
        <f t="shared" si="26"/>
        <v>#N/A</v>
      </c>
      <c r="AI335" s="32" t="e">
        <f t="shared" si="29"/>
        <v>#N/A</v>
      </c>
      <c r="AJ335" s="32" t="e">
        <f t="shared" si="27"/>
        <v>#N/A</v>
      </c>
    </row>
    <row r="336" spans="1:36" x14ac:dyDescent="0.3">
      <c r="A336" s="29" t="e">
        <f t="shared" si="25"/>
        <v>#N/A</v>
      </c>
      <c r="B336" s="43"/>
      <c r="C336" s="43"/>
      <c r="D336" s="44"/>
      <c r="E336" s="43"/>
      <c r="F336" s="32"/>
      <c r="G336" s="32"/>
      <c r="H336" s="32"/>
      <c r="I336" s="43"/>
      <c r="J336" s="43"/>
      <c r="K336" s="32"/>
      <c r="L336" s="44"/>
      <c r="M336" s="44"/>
      <c r="N336" s="32"/>
      <c r="O336" s="32"/>
      <c r="P336" s="32"/>
      <c r="Q336" s="32"/>
      <c r="R336" s="32"/>
      <c r="S336" s="32"/>
      <c r="T336" s="32"/>
      <c r="U336" s="32"/>
      <c r="V336" s="32"/>
      <c r="W336" s="32"/>
      <c r="X336" s="32"/>
      <c r="Y336" s="32"/>
      <c r="Z336" s="43"/>
      <c r="AA336" s="34"/>
      <c r="AB336" s="32"/>
      <c r="AC336" s="44"/>
      <c r="AD336" s="32"/>
      <c r="AE336" s="43"/>
      <c r="AF336" s="43" t="e">
        <f t="shared" si="28"/>
        <v>#N/A</v>
      </c>
      <c r="AH336" s="43" t="e">
        <f t="shared" si="26"/>
        <v>#N/A</v>
      </c>
      <c r="AI336" s="32" t="e">
        <f t="shared" si="29"/>
        <v>#N/A</v>
      </c>
      <c r="AJ336" s="32" t="e">
        <f t="shared" si="27"/>
        <v>#N/A</v>
      </c>
    </row>
    <row r="337" spans="1:36" x14ac:dyDescent="0.3">
      <c r="A337" s="29" t="e">
        <f t="shared" si="25"/>
        <v>#N/A</v>
      </c>
      <c r="B337" s="43"/>
      <c r="C337" s="43"/>
      <c r="D337" s="44"/>
      <c r="E337" s="43"/>
      <c r="F337" s="32"/>
      <c r="G337" s="32"/>
      <c r="H337" s="32"/>
      <c r="I337" s="43"/>
      <c r="J337" s="43"/>
      <c r="K337" s="32"/>
      <c r="L337" s="44"/>
      <c r="M337" s="44"/>
      <c r="N337" s="32"/>
      <c r="O337" s="32"/>
      <c r="P337" s="32"/>
      <c r="Q337" s="32"/>
      <c r="R337" s="32"/>
      <c r="S337" s="32"/>
      <c r="T337" s="32"/>
      <c r="U337" s="32"/>
      <c r="V337" s="32"/>
      <c r="W337" s="32"/>
      <c r="X337" s="32"/>
      <c r="Y337" s="32"/>
      <c r="Z337" s="43"/>
      <c r="AA337" s="34"/>
      <c r="AB337" s="32"/>
      <c r="AC337" s="44"/>
      <c r="AD337" s="32"/>
      <c r="AE337" s="43"/>
      <c r="AF337" s="43" t="e">
        <f t="shared" si="28"/>
        <v>#N/A</v>
      </c>
      <c r="AH337" s="43" t="e">
        <f t="shared" si="26"/>
        <v>#N/A</v>
      </c>
      <c r="AI337" s="32" t="e">
        <f t="shared" si="29"/>
        <v>#N/A</v>
      </c>
      <c r="AJ337" s="32" t="e">
        <f t="shared" si="27"/>
        <v>#N/A</v>
      </c>
    </row>
    <row r="338" spans="1:36" x14ac:dyDescent="0.3">
      <c r="A338" s="29" t="e">
        <f t="shared" si="25"/>
        <v>#N/A</v>
      </c>
      <c r="B338" s="43"/>
      <c r="C338" s="43"/>
      <c r="D338" s="44"/>
      <c r="E338" s="43"/>
      <c r="F338" s="32"/>
      <c r="G338" s="32"/>
      <c r="H338" s="32"/>
      <c r="I338" s="43"/>
      <c r="J338" s="43"/>
      <c r="K338" s="32"/>
      <c r="L338" s="44"/>
      <c r="M338" s="44"/>
      <c r="N338" s="32"/>
      <c r="O338" s="32"/>
      <c r="P338" s="32"/>
      <c r="Q338" s="32"/>
      <c r="R338" s="32"/>
      <c r="S338" s="32"/>
      <c r="T338" s="32"/>
      <c r="U338" s="32"/>
      <c r="V338" s="32"/>
      <c r="W338" s="32"/>
      <c r="X338" s="32"/>
      <c r="Y338" s="32"/>
      <c r="Z338" s="43"/>
      <c r="AA338" s="34"/>
      <c r="AB338" s="32"/>
      <c r="AC338" s="44"/>
      <c r="AD338" s="32"/>
      <c r="AE338" s="43"/>
      <c r="AF338" s="43" t="e">
        <f t="shared" si="28"/>
        <v>#N/A</v>
      </c>
      <c r="AH338" s="43" t="e">
        <f t="shared" si="26"/>
        <v>#N/A</v>
      </c>
      <c r="AI338" s="32" t="e">
        <f t="shared" si="29"/>
        <v>#N/A</v>
      </c>
      <c r="AJ338" s="32" t="e">
        <f t="shared" si="27"/>
        <v>#N/A</v>
      </c>
    </row>
    <row r="339" spans="1:36" x14ac:dyDescent="0.3">
      <c r="A339" s="29" t="e">
        <f t="shared" si="25"/>
        <v>#N/A</v>
      </c>
      <c r="B339" s="43"/>
      <c r="C339" s="43"/>
      <c r="D339" s="44"/>
      <c r="E339" s="43"/>
      <c r="F339" s="32"/>
      <c r="G339" s="32"/>
      <c r="H339" s="32"/>
      <c r="I339" s="43"/>
      <c r="J339" s="43"/>
      <c r="K339" s="32"/>
      <c r="L339" s="44"/>
      <c r="M339" s="44"/>
      <c r="N339" s="32"/>
      <c r="O339" s="32"/>
      <c r="P339" s="32"/>
      <c r="Q339" s="32"/>
      <c r="R339" s="32"/>
      <c r="S339" s="32"/>
      <c r="T339" s="32"/>
      <c r="U339" s="32"/>
      <c r="V339" s="32"/>
      <c r="W339" s="32"/>
      <c r="X339" s="32"/>
      <c r="Y339" s="32"/>
      <c r="Z339" s="43"/>
      <c r="AA339" s="34"/>
      <c r="AB339" s="32"/>
      <c r="AC339" s="44"/>
      <c r="AD339" s="32"/>
      <c r="AE339" s="43"/>
      <c r="AF339" s="43" t="e">
        <f t="shared" si="28"/>
        <v>#N/A</v>
      </c>
      <c r="AH339" s="43" t="e">
        <f t="shared" si="26"/>
        <v>#N/A</v>
      </c>
      <c r="AI339" s="32" t="e">
        <f t="shared" si="29"/>
        <v>#N/A</v>
      </c>
      <c r="AJ339" s="32" t="e">
        <f t="shared" si="27"/>
        <v>#N/A</v>
      </c>
    </row>
    <row r="340" spans="1:36" x14ac:dyDescent="0.3">
      <c r="A340" s="29" t="e">
        <f t="shared" si="25"/>
        <v>#N/A</v>
      </c>
      <c r="B340" s="43"/>
      <c r="C340" s="43"/>
      <c r="D340" s="44"/>
      <c r="E340" s="43"/>
      <c r="F340" s="32"/>
      <c r="G340" s="32"/>
      <c r="H340" s="32"/>
      <c r="I340" s="43"/>
      <c r="J340" s="43"/>
      <c r="K340" s="32"/>
      <c r="L340" s="44"/>
      <c r="M340" s="44"/>
      <c r="N340" s="32"/>
      <c r="O340" s="32"/>
      <c r="P340" s="32"/>
      <c r="Q340" s="32"/>
      <c r="R340" s="32"/>
      <c r="S340" s="32"/>
      <c r="T340" s="32"/>
      <c r="U340" s="32"/>
      <c r="V340" s="32"/>
      <c r="W340" s="32"/>
      <c r="X340" s="32"/>
      <c r="Y340" s="32"/>
      <c r="Z340" s="43"/>
      <c r="AA340" s="34"/>
      <c r="AB340" s="32"/>
      <c r="AC340" s="44"/>
      <c r="AD340" s="32"/>
      <c r="AE340" s="43"/>
      <c r="AF340" s="43" t="e">
        <f t="shared" si="28"/>
        <v>#N/A</v>
      </c>
      <c r="AH340" s="43" t="e">
        <f t="shared" si="26"/>
        <v>#N/A</v>
      </c>
      <c r="AI340" s="32" t="e">
        <f t="shared" si="29"/>
        <v>#N/A</v>
      </c>
      <c r="AJ340" s="32" t="e">
        <f t="shared" si="27"/>
        <v>#N/A</v>
      </c>
    </row>
    <row r="341" spans="1:36" x14ac:dyDescent="0.3">
      <c r="A341" s="29" t="e">
        <f t="shared" si="25"/>
        <v>#N/A</v>
      </c>
      <c r="B341" s="43"/>
      <c r="C341" s="43"/>
      <c r="D341" s="44"/>
      <c r="E341" s="43"/>
      <c r="F341" s="32"/>
      <c r="G341" s="32"/>
      <c r="H341" s="32"/>
      <c r="I341" s="43"/>
      <c r="J341" s="43"/>
      <c r="K341" s="32"/>
      <c r="L341" s="44"/>
      <c r="M341" s="44"/>
      <c r="N341" s="32"/>
      <c r="O341" s="32"/>
      <c r="P341" s="32"/>
      <c r="Q341" s="32"/>
      <c r="R341" s="32"/>
      <c r="S341" s="32"/>
      <c r="T341" s="32"/>
      <c r="U341" s="32"/>
      <c r="V341" s="32"/>
      <c r="W341" s="32"/>
      <c r="X341" s="32"/>
      <c r="Y341" s="32"/>
      <c r="Z341" s="43"/>
      <c r="AA341" s="34"/>
      <c r="AB341" s="32"/>
      <c r="AC341" s="44"/>
      <c r="AD341" s="32"/>
      <c r="AE341" s="43"/>
      <c r="AF341" s="43" t="e">
        <f t="shared" si="28"/>
        <v>#N/A</v>
      </c>
      <c r="AH341" s="43" t="e">
        <f t="shared" si="26"/>
        <v>#N/A</v>
      </c>
      <c r="AI341" s="32" t="e">
        <f t="shared" si="29"/>
        <v>#N/A</v>
      </c>
      <c r="AJ341" s="32" t="e">
        <f t="shared" si="27"/>
        <v>#N/A</v>
      </c>
    </row>
    <row r="342" spans="1:36" x14ac:dyDescent="0.3">
      <c r="A342" s="29" t="e">
        <f t="shared" si="25"/>
        <v>#N/A</v>
      </c>
      <c r="B342" s="43"/>
      <c r="C342" s="43"/>
      <c r="D342" s="44"/>
      <c r="E342" s="43"/>
      <c r="F342" s="32"/>
      <c r="G342" s="32"/>
      <c r="H342" s="32"/>
      <c r="I342" s="43"/>
      <c r="J342" s="43"/>
      <c r="K342" s="32"/>
      <c r="L342" s="44"/>
      <c r="M342" s="44"/>
      <c r="N342" s="32"/>
      <c r="O342" s="32"/>
      <c r="P342" s="32"/>
      <c r="Q342" s="32"/>
      <c r="R342" s="32"/>
      <c r="S342" s="32"/>
      <c r="T342" s="32"/>
      <c r="U342" s="32"/>
      <c r="V342" s="32"/>
      <c r="W342" s="32"/>
      <c r="X342" s="32"/>
      <c r="Y342" s="32"/>
      <c r="Z342" s="43"/>
      <c r="AA342" s="34"/>
      <c r="AB342" s="32"/>
      <c r="AC342" s="44"/>
      <c r="AD342" s="32"/>
      <c r="AE342" s="43"/>
      <c r="AF342" s="43" t="e">
        <f t="shared" si="28"/>
        <v>#N/A</v>
      </c>
      <c r="AH342" s="43" t="e">
        <f t="shared" si="26"/>
        <v>#N/A</v>
      </c>
      <c r="AI342" s="32" t="e">
        <f t="shared" si="29"/>
        <v>#N/A</v>
      </c>
      <c r="AJ342" s="32" t="e">
        <f t="shared" si="27"/>
        <v>#N/A</v>
      </c>
    </row>
    <row r="343" spans="1:36" x14ac:dyDescent="0.3">
      <c r="A343" s="29" t="e">
        <f t="shared" si="25"/>
        <v>#N/A</v>
      </c>
      <c r="B343" s="43"/>
      <c r="C343" s="43"/>
      <c r="D343" s="44"/>
      <c r="E343" s="43"/>
      <c r="F343" s="32"/>
      <c r="G343" s="32"/>
      <c r="H343" s="32"/>
      <c r="I343" s="43"/>
      <c r="J343" s="43"/>
      <c r="K343" s="32"/>
      <c r="L343" s="44"/>
      <c r="M343" s="44"/>
      <c r="N343" s="32"/>
      <c r="O343" s="32"/>
      <c r="P343" s="32"/>
      <c r="Q343" s="32"/>
      <c r="R343" s="32"/>
      <c r="S343" s="32"/>
      <c r="T343" s="32"/>
      <c r="U343" s="32"/>
      <c r="V343" s="32"/>
      <c r="W343" s="32"/>
      <c r="X343" s="32"/>
      <c r="Y343" s="32"/>
      <c r="Z343" s="43"/>
      <c r="AA343" s="34"/>
      <c r="AB343" s="32"/>
      <c r="AC343" s="44"/>
      <c r="AD343" s="32"/>
      <c r="AE343" s="43"/>
      <c r="AF343" s="43" t="e">
        <f t="shared" si="28"/>
        <v>#N/A</v>
      </c>
      <c r="AH343" s="43" t="e">
        <f t="shared" si="26"/>
        <v>#N/A</v>
      </c>
      <c r="AI343" s="32" t="e">
        <f t="shared" si="29"/>
        <v>#N/A</v>
      </c>
      <c r="AJ343" s="32" t="e">
        <f t="shared" si="27"/>
        <v>#N/A</v>
      </c>
    </row>
    <row r="344" spans="1:36" x14ac:dyDescent="0.3">
      <c r="A344" s="29" t="e">
        <f t="shared" si="25"/>
        <v>#N/A</v>
      </c>
      <c r="B344" s="43"/>
      <c r="C344" s="43"/>
      <c r="D344" s="44"/>
      <c r="E344" s="43"/>
      <c r="F344" s="32"/>
      <c r="G344" s="32"/>
      <c r="H344" s="32"/>
      <c r="I344" s="43"/>
      <c r="J344" s="43"/>
      <c r="K344" s="32"/>
      <c r="L344" s="44"/>
      <c r="M344" s="44"/>
      <c r="N344" s="32"/>
      <c r="O344" s="32"/>
      <c r="P344" s="32"/>
      <c r="Q344" s="32"/>
      <c r="R344" s="32"/>
      <c r="S344" s="32"/>
      <c r="T344" s="32"/>
      <c r="U344" s="32"/>
      <c r="V344" s="32"/>
      <c r="W344" s="32"/>
      <c r="X344" s="32"/>
      <c r="Y344" s="32"/>
      <c r="Z344" s="43"/>
      <c r="AA344" s="34"/>
      <c r="AB344" s="32"/>
      <c r="AC344" s="44"/>
      <c r="AD344" s="32"/>
      <c r="AE344" s="43"/>
      <c r="AF344" s="43" t="e">
        <f t="shared" si="28"/>
        <v>#N/A</v>
      </c>
      <c r="AH344" s="43" t="e">
        <f t="shared" si="26"/>
        <v>#N/A</v>
      </c>
      <c r="AI344" s="32" t="e">
        <f t="shared" si="29"/>
        <v>#N/A</v>
      </c>
      <c r="AJ344" s="32" t="e">
        <f t="shared" si="27"/>
        <v>#N/A</v>
      </c>
    </row>
    <row r="345" spans="1:36" x14ac:dyDescent="0.3">
      <c r="A345" s="29" t="e">
        <f t="shared" si="25"/>
        <v>#N/A</v>
      </c>
      <c r="B345" s="43"/>
      <c r="C345" s="43"/>
      <c r="D345" s="44"/>
      <c r="E345" s="43"/>
      <c r="F345" s="32"/>
      <c r="G345" s="32"/>
      <c r="H345" s="32"/>
      <c r="I345" s="43"/>
      <c r="J345" s="43"/>
      <c r="K345" s="32"/>
      <c r="L345" s="44"/>
      <c r="M345" s="44"/>
      <c r="N345" s="32"/>
      <c r="O345" s="32"/>
      <c r="P345" s="32"/>
      <c r="Q345" s="32"/>
      <c r="R345" s="32"/>
      <c r="S345" s="32"/>
      <c r="T345" s="32"/>
      <c r="U345" s="32"/>
      <c r="V345" s="32"/>
      <c r="W345" s="32"/>
      <c r="X345" s="32"/>
      <c r="Y345" s="32"/>
      <c r="Z345" s="43"/>
      <c r="AA345" s="34"/>
      <c r="AB345" s="32"/>
      <c r="AC345" s="44"/>
      <c r="AD345" s="32"/>
      <c r="AE345" s="43"/>
      <c r="AF345" s="43" t="e">
        <f t="shared" si="28"/>
        <v>#N/A</v>
      </c>
      <c r="AH345" s="43" t="e">
        <f t="shared" si="26"/>
        <v>#N/A</v>
      </c>
      <c r="AI345" s="32" t="e">
        <f t="shared" si="29"/>
        <v>#N/A</v>
      </c>
      <c r="AJ345" s="32" t="e">
        <f t="shared" si="27"/>
        <v>#N/A</v>
      </c>
    </row>
    <row r="346" spans="1:36" x14ac:dyDescent="0.3">
      <c r="A346" s="29" t="e">
        <f t="shared" si="25"/>
        <v>#N/A</v>
      </c>
      <c r="B346" s="43"/>
      <c r="C346" s="43"/>
      <c r="D346" s="44"/>
      <c r="E346" s="43"/>
      <c r="F346" s="32"/>
      <c r="G346" s="32"/>
      <c r="H346" s="32"/>
      <c r="I346" s="43"/>
      <c r="J346" s="43"/>
      <c r="K346" s="32"/>
      <c r="L346" s="44"/>
      <c r="M346" s="44"/>
      <c r="N346" s="32"/>
      <c r="O346" s="32"/>
      <c r="P346" s="32"/>
      <c r="Q346" s="32"/>
      <c r="R346" s="32"/>
      <c r="S346" s="32"/>
      <c r="T346" s="32"/>
      <c r="U346" s="32"/>
      <c r="V346" s="32"/>
      <c r="W346" s="32"/>
      <c r="X346" s="32"/>
      <c r="Y346" s="32"/>
      <c r="Z346" s="43"/>
      <c r="AA346" s="34"/>
      <c r="AB346" s="32"/>
      <c r="AC346" s="44"/>
      <c r="AD346" s="32"/>
      <c r="AE346" s="43"/>
      <c r="AF346" s="43" t="e">
        <f t="shared" si="28"/>
        <v>#N/A</v>
      </c>
      <c r="AH346" s="43" t="e">
        <f t="shared" si="26"/>
        <v>#N/A</v>
      </c>
      <c r="AI346" s="32" t="e">
        <f t="shared" si="29"/>
        <v>#N/A</v>
      </c>
      <c r="AJ346" s="32" t="e">
        <f t="shared" si="27"/>
        <v>#N/A</v>
      </c>
    </row>
    <row r="347" spans="1:36" x14ac:dyDescent="0.3">
      <c r="A347" s="29" t="e">
        <f t="shared" si="25"/>
        <v>#N/A</v>
      </c>
      <c r="B347" s="43"/>
      <c r="C347" s="43"/>
      <c r="D347" s="44"/>
      <c r="E347" s="43"/>
      <c r="F347" s="32"/>
      <c r="G347" s="32"/>
      <c r="H347" s="32"/>
      <c r="I347" s="43"/>
      <c r="J347" s="43"/>
      <c r="K347" s="32"/>
      <c r="L347" s="44"/>
      <c r="M347" s="44"/>
      <c r="N347" s="32"/>
      <c r="O347" s="32"/>
      <c r="P347" s="32"/>
      <c r="Q347" s="32"/>
      <c r="R347" s="32"/>
      <c r="S347" s="32"/>
      <c r="T347" s="32"/>
      <c r="U347" s="32"/>
      <c r="V347" s="32"/>
      <c r="W347" s="32"/>
      <c r="X347" s="32"/>
      <c r="Y347" s="32"/>
      <c r="Z347" s="43"/>
      <c r="AA347" s="34"/>
      <c r="AB347" s="32"/>
      <c r="AC347" s="44"/>
      <c r="AD347" s="32"/>
      <c r="AE347" s="43"/>
      <c r="AF347" s="43" t="e">
        <f t="shared" si="28"/>
        <v>#N/A</v>
      </c>
      <c r="AH347" s="43" t="e">
        <f t="shared" si="26"/>
        <v>#N/A</v>
      </c>
      <c r="AI347" s="32" t="e">
        <f t="shared" si="29"/>
        <v>#N/A</v>
      </c>
      <c r="AJ347" s="32" t="e">
        <f t="shared" si="27"/>
        <v>#N/A</v>
      </c>
    </row>
    <row r="348" spans="1:36" x14ac:dyDescent="0.3">
      <c r="A348" s="29" t="e">
        <f t="shared" si="25"/>
        <v>#N/A</v>
      </c>
      <c r="B348" s="43"/>
      <c r="C348" s="43"/>
      <c r="D348" s="44"/>
      <c r="E348" s="43"/>
      <c r="F348" s="32"/>
      <c r="G348" s="32"/>
      <c r="H348" s="32"/>
      <c r="I348" s="43"/>
      <c r="J348" s="43"/>
      <c r="K348" s="32"/>
      <c r="L348" s="44"/>
      <c r="M348" s="44"/>
      <c r="N348" s="32"/>
      <c r="O348" s="32"/>
      <c r="P348" s="32"/>
      <c r="Q348" s="32"/>
      <c r="R348" s="32"/>
      <c r="S348" s="32"/>
      <c r="T348" s="32"/>
      <c r="U348" s="32"/>
      <c r="V348" s="32"/>
      <c r="W348" s="32"/>
      <c r="X348" s="32"/>
      <c r="Y348" s="32"/>
      <c r="Z348" s="43"/>
      <c r="AA348" s="34"/>
      <c r="AB348" s="32"/>
      <c r="AC348" s="44"/>
      <c r="AD348" s="32"/>
      <c r="AE348" s="43"/>
      <c r="AF348" s="43" t="e">
        <f t="shared" si="28"/>
        <v>#N/A</v>
      </c>
      <c r="AH348" s="43" t="e">
        <f t="shared" si="26"/>
        <v>#N/A</v>
      </c>
      <c r="AI348" s="32" t="e">
        <f t="shared" si="29"/>
        <v>#N/A</v>
      </c>
      <c r="AJ348" s="32" t="e">
        <f t="shared" si="27"/>
        <v>#N/A</v>
      </c>
    </row>
    <row r="349" spans="1:36" x14ac:dyDescent="0.3">
      <c r="A349" s="29" t="e">
        <f t="shared" si="25"/>
        <v>#N/A</v>
      </c>
      <c r="B349" s="43"/>
      <c r="C349" s="43"/>
      <c r="D349" s="44"/>
      <c r="E349" s="43"/>
      <c r="F349" s="32"/>
      <c r="G349" s="32"/>
      <c r="H349" s="32"/>
      <c r="I349" s="43"/>
      <c r="J349" s="43"/>
      <c r="K349" s="32"/>
      <c r="L349" s="44"/>
      <c r="M349" s="44"/>
      <c r="N349" s="32"/>
      <c r="O349" s="32"/>
      <c r="P349" s="32"/>
      <c r="Q349" s="32"/>
      <c r="R349" s="32"/>
      <c r="S349" s="32"/>
      <c r="T349" s="32"/>
      <c r="U349" s="32"/>
      <c r="V349" s="32"/>
      <c r="W349" s="32"/>
      <c r="X349" s="32"/>
      <c r="Y349" s="32"/>
      <c r="Z349" s="43"/>
      <c r="AA349" s="34"/>
      <c r="AB349" s="32"/>
      <c r="AC349" s="44"/>
      <c r="AD349" s="32"/>
      <c r="AE349" s="43"/>
      <c r="AF349" s="43" t="e">
        <f t="shared" si="28"/>
        <v>#N/A</v>
      </c>
      <c r="AH349" s="43" t="e">
        <f t="shared" si="26"/>
        <v>#N/A</v>
      </c>
      <c r="AI349" s="32" t="e">
        <f t="shared" si="29"/>
        <v>#N/A</v>
      </c>
      <c r="AJ349" s="32" t="e">
        <f t="shared" si="27"/>
        <v>#N/A</v>
      </c>
    </row>
    <row r="350" spans="1:36" x14ac:dyDescent="0.3">
      <c r="A350" s="29" t="e">
        <f t="shared" si="25"/>
        <v>#N/A</v>
      </c>
      <c r="B350" s="43"/>
      <c r="C350" s="43"/>
      <c r="D350" s="44"/>
      <c r="E350" s="43"/>
      <c r="F350" s="32"/>
      <c r="G350" s="32"/>
      <c r="H350" s="32"/>
      <c r="I350" s="43"/>
      <c r="J350" s="43"/>
      <c r="K350" s="32"/>
      <c r="L350" s="44"/>
      <c r="M350" s="44"/>
      <c r="N350" s="32"/>
      <c r="O350" s="32"/>
      <c r="P350" s="32"/>
      <c r="Q350" s="32"/>
      <c r="R350" s="32"/>
      <c r="S350" s="32"/>
      <c r="T350" s="32"/>
      <c r="U350" s="32"/>
      <c r="V350" s="32"/>
      <c r="W350" s="32"/>
      <c r="X350" s="32"/>
      <c r="Y350" s="32"/>
      <c r="Z350" s="43"/>
      <c r="AA350" s="34"/>
      <c r="AB350" s="32"/>
      <c r="AC350" s="44"/>
      <c r="AD350" s="32"/>
      <c r="AE350" s="43"/>
      <c r="AF350" s="43" t="e">
        <f t="shared" si="28"/>
        <v>#N/A</v>
      </c>
      <c r="AH350" s="43" t="e">
        <f t="shared" si="26"/>
        <v>#N/A</v>
      </c>
      <c r="AI350" s="32" t="e">
        <f t="shared" si="29"/>
        <v>#N/A</v>
      </c>
      <c r="AJ350" s="32" t="e">
        <f t="shared" si="27"/>
        <v>#N/A</v>
      </c>
    </row>
    <row r="351" spans="1:36" x14ac:dyDescent="0.3">
      <c r="A351" s="29" t="e">
        <f t="shared" si="25"/>
        <v>#N/A</v>
      </c>
      <c r="B351" s="43"/>
      <c r="C351" s="43"/>
      <c r="D351" s="44"/>
      <c r="E351" s="43"/>
      <c r="F351" s="32"/>
      <c r="G351" s="32"/>
      <c r="H351" s="32"/>
      <c r="I351" s="43"/>
      <c r="J351" s="43"/>
      <c r="K351" s="32"/>
      <c r="L351" s="44"/>
      <c r="M351" s="44"/>
      <c r="N351" s="32"/>
      <c r="O351" s="32"/>
      <c r="P351" s="32"/>
      <c r="Q351" s="32"/>
      <c r="R351" s="32"/>
      <c r="S351" s="32"/>
      <c r="T351" s="32"/>
      <c r="U351" s="32"/>
      <c r="V351" s="32"/>
      <c r="W351" s="32"/>
      <c r="X351" s="32"/>
      <c r="Y351" s="32"/>
      <c r="Z351" s="43"/>
      <c r="AA351" s="34"/>
      <c r="AB351" s="32"/>
      <c r="AC351" s="44"/>
      <c r="AD351" s="32"/>
      <c r="AE351" s="43"/>
      <c r="AF351" s="43" t="e">
        <f t="shared" si="28"/>
        <v>#N/A</v>
      </c>
      <c r="AH351" s="43" t="e">
        <f t="shared" si="26"/>
        <v>#N/A</v>
      </c>
      <c r="AI351" s="32" t="e">
        <f t="shared" si="29"/>
        <v>#N/A</v>
      </c>
      <c r="AJ351" s="32" t="e">
        <f t="shared" si="27"/>
        <v>#N/A</v>
      </c>
    </row>
    <row r="352" spans="1:36" x14ac:dyDescent="0.3">
      <c r="A352" s="29" t="e">
        <f t="shared" si="25"/>
        <v>#N/A</v>
      </c>
      <c r="B352" s="43"/>
      <c r="C352" s="43"/>
      <c r="D352" s="44"/>
      <c r="E352" s="43"/>
      <c r="F352" s="32"/>
      <c r="G352" s="32"/>
      <c r="H352" s="32"/>
      <c r="I352" s="43"/>
      <c r="J352" s="43"/>
      <c r="K352" s="32"/>
      <c r="L352" s="44"/>
      <c r="M352" s="44"/>
      <c r="N352" s="32"/>
      <c r="O352" s="32"/>
      <c r="P352" s="32"/>
      <c r="Q352" s="32"/>
      <c r="R352" s="32"/>
      <c r="S352" s="32"/>
      <c r="T352" s="32"/>
      <c r="U352" s="32"/>
      <c r="V352" s="32"/>
      <c r="W352" s="32"/>
      <c r="X352" s="32"/>
      <c r="Y352" s="32"/>
      <c r="Z352" s="43"/>
      <c r="AA352" s="34"/>
      <c r="AB352" s="32"/>
      <c r="AC352" s="44"/>
      <c r="AD352" s="32"/>
      <c r="AE352" s="43"/>
      <c r="AF352" s="43" t="e">
        <f t="shared" si="28"/>
        <v>#N/A</v>
      </c>
      <c r="AH352" s="43" t="e">
        <f t="shared" si="26"/>
        <v>#N/A</v>
      </c>
      <c r="AI352" s="32" t="e">
        <f t="shared" si="29"/>
        <v>#N/A</v>
      </c>
      <c r="AJ352" s="32" t="e">
        <f t="shared" si="27"/>
        <v>#N/A</v>
      </c>
    </row>
    <row r="353" spans="1:36" x14ac:dyDescent="0.3">
      <c r="A353" s="29" t="e">
        <f t="shared" si="25"/>
        <v>#N/A</v>
      </c>
      <c r="B353" s="43"/>
      <c r="C353" s="43"/>
      <c r="D353" s="44"/>
      <c r="E353" s="43"/>
      <c r="F353" s="32"/>
      <c r="G353" s="32"/>
      <c r="H353" s="32"/>
      <c r="I353" s="43"/>
      <c r="J353" s="43"/>
      <c r="K353" s="32"/>
      <c r="L353" s="44"/>
      <c r="M353" s="44"/>
      <c r="N353" s="32"/>
      <c r="O353" s="32"/>
      <c r="P353" s="32"/>
      <c r="Q353" s="32"/>
      <c r="R353" s="32"/>
      <c r="S353" s="32"/>
      <c r="T353" s="32"/>
      <c r="U353" s="32"/>
      <c r="V353" s="32"/>
      <c r="W353" s="32"/>
      <c r="X353" s="32"/>
      <c r="Y353" s="32"/>
      <c r="Z353" s="43"/>
      <c r="AA353" s="34"/>
      <c r="AB353" s="32"/>
      <c r="AC353" s="44"/>
      <c r="AD353" s="32"/>
      <c r="AE353" s="43"/>
      <c r="AF353" s="43" t="e">
        <f t="shared" si="28"/>
        <v>#N/A</v>
      </c>
      <c r="AH353" s="43" t="e">
        <f t="shared" si="26"/>
        <v>#N/A</v>
      </c>
      <c r="AI353" s="32" t="e">
        <f t="shared" si="29"/>
        <v>#N/A</v>
      </c>
      <c r="AJ353" s="32" t="e">
        <f t="shared" si="27"/>
        <v>#N/A</v>
      </c>
    </row>
    <row r="354" spans="1:36" x14ac:dyDescent="0.3">
      <c r="A354" s="29" t="e">
        <f t="shared" si="25"/>
        <v>#N/A</v>
      </c>
      <c r="B354" s="43"/>
      <c r="C354" s="43"/>
      <c r="D354" s="44"/>
      <c r="E354" s="43"/>
      <c r="F354" s="32"/>
      <c r="G354" s="32"/>
      <c r="H354" s="32"/>
      <c r="I354" s="43"/>
      <c r="J354" s="43"/>
      <c r="K354" s="32"/>
      <c r="L354" s="44"/>
      <c r="M354" s="44"/>
      <c r="N354" s="32"/>
      <c r="O354" s="32"/>
      <c r="P354" s="32"/>
      <c r="Q354" s="32"/>
      <c r="R354" s="32"/>
      <c r="S354" s="32"/>
      <c r="T354" s="32"/>
      <c r="U354" s="32"/>
      <c r="V354" s="32"/>
      <c r="W354" s="32"/>
      <c r="X354" s="32"/>
      <c r="Y354" s="32"/>
      <c r="Z354" s="43"/>
      <c r="AA354" s="34"/>
      <c r="AB354" s="32"/>
      <c r="AC354" s="44"/>
      <c r="AD354" s="32"/>
      <c r="AE354" s="43"/>
      <c r="AF354" s="43" t="e">
        <f t="shared" si="28"/>
        <v>#N/A</v>
      </c>
      <c r="AH354" s="43" t="e">
        <f t="shared" si="26"/>
        <v>#N/A</v>
      </c>
      <c r="AI354" s="32" t="e">
        <f t="shared" si="29"/>
        <v>#N/A</v>
      </c>
      <c r="AJ354" s="32" t="e">
        <f t="shared" si="27"/>
        <v>#N/A</v>
      </c>
    </row>
    <row r="355" spans="1:36" x14ac:dyDescent="0.3">
      <c r="A355" s="29" t="e">
        <f t="shared" si="25"/>
        <v>#N/A</v>
      </c>
      <c r="B355" s="43"/>
      <c r="C355" s="43"/>
      <c r="D355" s="44"/>
      <c r="E355" s="43"/>
      <c r="F355" s="32"/>
      <c r="G355" s="32"/>
      <c r="H355" s="32"/>
      <c r="I355" s="43"/>
      <c r="J355" s="43"/>
      <c r="K355" s="32"/>
      <c r="L355" s="44"/>
      <c r="M355" s="44"/>
      <c r="N355" s="32"/>
      <c r="O355" s="32"/>
      <c r="P355" s="32"/>
      <c r="Q355" s="32"/>
      <c r="R355" s="32"/>
      <c r="S355" s="32"/>
      <c r="T355" s="32"/>
      <c r="U355" s="32"/>
      <c r="V355" s="32"/>
      <c r="W355" s="32"/>
      <c r="X355" s="32"/>
      <c r="Y355" s="32"/>
      <c r="Z355" s="43"/>
      <c r="AA355" s="34"/>
      <c r="AB355" s="32"/>
      <c r="AC355" s="44"/>
      <c r="AD355" s="32"/>
      <c r="AE355" s="43"/>
      <c r="AF355" s="43" t="e">
        <f t="shared" si="28"/>
        <v>#N/A</v>
      </c>
      <c r="AH355" s="43" t="e">
        <f t="shared" si="26"/>
        <v>#N/A</v>
      </c>
      <c r="AI355" s="32" t="e">
        <f t="shared" si="29"/>
        <v>#N/A</v>
      </c>
      <c r="AJ355" s="32" t="e">
        <f t="shared" si="27"/>
        <v>#N/A</v>
      </c>
    </row>
    <row r="356" spans="1:36" x14ac:dyDescent="0.3">
      <c r="A356" s="29" t="e">
        <f t="shared" si="25"/>
        <v>#N/A</v>
      </c>
      <c r="B356" s="43"/>
      <c r="C356" s="43"/>
      <c r="D356" s="44"/>
      <c r="E356" s="43"/>
      <c r="F356" s="32"/>
      <c r="G356" s="32"/>
      <c r="H356" s="32"/>
      <c r="I356" s="43"/>
      <c r="J356" s="43"/>
      <c r="K356" s="32"/>
      <c r="L356" s="44"/>
      <c r="M356" s="44"/>
      <c r="N356" s="32"/>
      <c r="O356" s="32"/>
      <c r="P356" s="32"/>
      <c r="Q356" s="32"/>
      <c r="R356" s="32"/>
      <c r="S356" s="32"/>
      <c r="T356" s="32"/>
      <c r="U356" s="32"/>
      <c r="V356" s="32"/>
      <c r="W356" s="32"/>
      <c r="X356" s="32"/>
      <c r="Y356" s="32"/>
      <c r="Z356" s="43"/>
      <c r="AA356" s="34"/>
      <c r="AB356" s="32"/>
      <c r="AC356" s="44"/>
      <c r="AD356" s="32"/>
      <c r="AE356" s="43"/>
      <c r="AF356" s="43" t="e">
        <f t="shared" si="28"/>
        <v>#N/A</v>
      </c>
      <c r="AH356" s="43" t="e">
        <f t="shared" si="26"/>
        <v>#N/A</v>
      </c>
      <c r="AI356" s="32" t="e">
        <f t="shared" si="29"/>
        <v>#N/A</v>
      </c>
      <c r="AJ356" s="32" t="e">
        <f t="shared" si="27"/>
        <v>#N/A</v>
      </c>
    </row>
    <row r="357" spans="1:36" x14ac:dyDescent="0.3">
      <c r="A357" s="29" t="e">
        <f t="shared" si="25"/>
        <v>#N/A</v>
      </c>
      <c r="B357" s="43"/>
      <c r="C357" s="43"/>
      <c r="D357" s="44"/>
      <c r="E357" s="43"/>
      <c r="F357" s="32"/>
      <c r="G357" s="32"/>
      <c r="H357" s="32"/>
      <c r="I357" s="43"/>
      <c r="J357" s="43"/>
      <c r="K357" s="32"/>
      <c r="L357" s="44"/>
      <c r="M357" s="44"/>
      <c r="N357" s="32"/>
      <c r="O357" s="32"/>
      <c r="P357" s="32"/>
      <c r="Q357" s="32"/>
      <c r="R357" s="32"/>
      <c r="S357" s="32"/>
      <c r="T357" s="32"/>
      <c r="U357" s="32"/>
      <c r="V357" s="32"/>
      <c r="W357" s="32"/>
      <c r="X357" s="32"/>
      <c r="Y357" s="32"/>
      <c r="Z357" s="43"/>
      <c r="AA357" s="34"/>
      <c r="AB357" s="32"/>
      <c r="AC357" s="44"/>
      <c r="AD357" s="32"/>
      <c r="AE357" s="43"/>
      <c r="AF357" s="43" t="e">
        <f t="shared" si="28"/>
        <v>#N/A</v>
      </c>
      <c r="AH357" s="43" t="e">
        <f t="shared" si="26"/>
        <v>#N/A</v>
      </c>
      <c r="AI357" s="32" t="e">
        <f t="shared" si="29"/>
        <v>#N/A</v>
      </c>
      <c r="AJ357" s="32" t="e">
        <f t="shared" si="27"/>
        <v>#N/A</v>
      </c>
    </row>
    <row r="358" spans="1:36" x14ac:dyDescent="0.3">
      <c r="A358" s="29" t="e">
        <f t="shared" si="25"/>
        <v>#N/A</v>
      </c>
      <c r="B358" s="43"/>
      <c r="C358" s="43"/>
      <c r="D358" s="44"/>
      <c r="E358" s="43"/>
      <c r="F358" s="32"/>
      <c r="G358" s="32"/>
      <c r="H358" s="32"/>
      <c r="I358" s="43"/>
      <c r="J358" s="43"/>
      <c r="K358" s="32"/>
      <c r="L358" s="44"/>
      <c r="M358" s="44"/>
      <c r="N358" s="32"/>
      <c r="O358" s="32"/>
      <c r="P358" s="32"/>
      <c r="Q358" s="32"/>
      <c r="R358" s="32"/>
      <c r="S358" s="32"/>
      <c r="T358" s="32"/>
      <c r="U358" s="32"/>
      <c r="V358" s="32"/>
      <c r="W358" s="32"/>
      <c r="X358" s="32"/>
      <c r="Y358" s="32"/>
      <c r="Z358" s="43"/>
      <c r="AA358" s="34"/>
      <c r="AB358" s="32"/>
      <c r="AC358" s="44"/>
      <c r="AD358" s="32"/>
      <c r="AE358" s="43"/>
      <c r="AF358" s="43" t="e">
        <f t="shared" si="28"/>
        <v>#N/A</v>
      </c>
      <c r="AH358" s="43" t="e">
        <f t="shared" si="26"/>
        <v>#N/A</v>
      </c>
      <c r="AI358" s="32" t="e">
        <f t="shared" si="29"/>
        <v>#N/A</v>
      </c>
      <c r="AJ358" s="32" t="e">
        <f t="shared" si="27"/>
        <v>#N/A</v>
      </c>
    </row>
    <row r="359" spans="1:36" x14ac:dyDescent="0.3">
      <c r="A359" s="29" t="e">
        <f t="shared" si="25"/>
        <v>#N/A</v>
      </c>
      <c r="B359" s="43"/>
      <c r="C359" s="43"/>
      <c r="D359" s="44"/>
      <c r="E359" s="43"/>
      <c r="F359" s="32"/>
      <c r="G359" s="32"/>
      <c r="H359" s="32"/>
      <c r="I359" s="43"/>
      <c r="J359" s="43"/>
      <c r="K359" s="32"/>
      <c r="L359" s="44"/>
      <c r="M359" s="44"/>
      <c r="N359" s="32"/>
      <c r="O359" s="32"/>
      <c r="P359" s="32"/>
      <c r="Q359" s="32"/>
      <c r="R359" s="32"/>
      <c r="S359" s="32"/>
      <c r="T359" s="32"/>
      <c r="U359" s="32"/>
      <c r="V359" s="32"/>
      <c r="W359" s="32"/>
      <c r="X359" s="32"/>
      <c r="Y359" s="32"/>
      <c r="Z359" s="43"/>
      <c r="AA359" s="34"/>
      <c r="AB359" s="32"/>
      <c r="AC359" s="44"/>
      <c r="AD359" s="32"/>
      <c r="AE359" s="43"/>
      <c r="AF359" s="43" t="e">
        <f t="shared" si="28"/>
        <v>#N/A</v>
      </c>
      <c r="AH359" s="43" t="e">
        <f t="shared" si="26"/>
        <v>#N/A</v>
      </c>
      <c r="AI359" s="32" t="e">
        <f t="shared" si="29"/>
        <v>#N/A</v>
      </c>
      <c r="AJ359" s="32" t="e">
        <f t="shared" si="27"/>
        <v>#N/A</v>
      </c>
    </row>
    <row r="360" spans="1:36" x14ac:dyDescent="0.3">
      <c r="A360" s="29" t="e">
        <f t="shared" si="25"/>
        <v>#N/A</v>
      </c>
      <c r="B360" s="43"/>
      <c r="C360" s="43"/>
      <c r="D360" s="44"/>
      <c r="E360" s="43"/>
      <c r="F360" s="32"/>
      <c r="G360" s="32"/>
      <c r="H360" s="32"/>
      <c r="I360" s="43"/>
      <c r="J360" s="43"/>
      <c r="K360" s="32"/>
      <c r="L360" s="44"/>
      <c r="M360" s="44"/>
      <c r="N360" s="32"/>
      <c r="O360" s="32"/>
      <c r="P360" s="32"/>
      <c r="Q360" s="32"/>
      <c r="R360" s="32"/>
      <c r="S360" s="32"/>
      <c r="T360" s="32"/>
      <c r="U360" s="32"/>
      <c r="V360" s="32"/>
      <c r="W360" s="32"/>
      <c r="X360" s="32"/>
      <c r="Y360" s="32"/>
      <c r="Z360" s="43"/>
      <c r="AA360" s="34"/>
      <c r="AB360" s="32"/>
      <c r="AC360" s="44"/>
      <c r="AD360" s="32"/>
      <c r="AE360" s="43"/>
      <c r="AF360" s="43" t="e">
        <f t="shared" si="28"/>
        <v>#N/A</v>
      </c>
      <c r="AH360" s="43" t="e">
        <f t="shared" si="26"/>
        <v>#N/A</v>
      </c>
      <c r="AI360" s="32" t="e">
        <f t="shared" si="29"/>
        <v>#N/A</v>
      </c>
      <c r="AJ360" s="32" t="e">
        <f t="shared" si="27"/>
        <v>#N/A</v>
      </c>
    </row>
    <row r="361" spans="1:36" x14ac:dyDescent="0.3">
      <c r="A361" s="29" t="e">
        <f t="shared" si="25"/>
        <v>#N/A</v>
      </c>
      <c r="B361" s="43"/>
      <c r="C361" s="43"/>
      <c r="D361" s="44"/>
      <c r="E361" s="43"/>
      <c r="F361" s="32"/>
      <c r="G361" s="32"/>
      <c r="H361" s="32"/>
      <c r="I361" s="43"/>
      <c r="J361" s="43"/>
      <c r="K361" s="32"/>
      <c r="L361" s="44"/>
      <c r="M361" s="44"/>
      <c r="N361" s="32"/>
      <c r="O361" s="32"/>
      <c r="P361" s="32"/>
      <c r="Q361" s="32"/>
      <c r="R361" s="32"/>
      <c r="S361" s="32"/>
      <c r="T361" s="32"/>
      <c r="U361" s="32"/>
      <c r="V361" s="32"/>
      <c r="W361" s="32"/>
      <c r="X361" s="32"/>
      <c r="Y361" s="32"/>
      <c r="Z361" s="43"/>
      <c r="AA361" s="34"/>
      <c r="AB361" s="32"/>
      <c r="AC361" s="44"/>
      <c r="AD361" s="32"/>
      <c r="AE361" s="43"/>
      <c r="AF361" s="43" t="e">
        <f t="shared" si="28"/>
        <v>#N/A</v>
      </c>
      <c r="AH361" s="43" t="e">
        <f t="shared" si="26"/>
        <v>#N/A</v>
      </c>
      <c r="AI361" s="32" t="e">
        <f t="shared" si="29"/>
        <v>#N/A</v>
      </c>
      <c r="AJ361" s="32" t="e">
        <f t="shared" si="27"/>
        <v>#N/A</v>
      </c>
    </row>
    <row r="362" spans="1:36" x14ac:dyDescent="0.3">
      <c r="A362" s="29" t="e">
        <f t="shared" si="25"/>
        <v>#N/A</v>
      </c>
      <c r="B362" s="43"/>
      <c r="C362" s="43"/>
      <c r="D362" s="44"/>
      <c r="E362" s="43"/>
      <c r="F362" s="32"/>
      <c r="G362" s="32"/>
      <c r="H362" s="32"/>
      <c r="I362" s="43"/>
      <c r="J362" s="43"/>
      <c r="K362" s="32"/>
      <c r="L362" s="44"/>
      <c r="M362" s="44"/>
      <c r="N362" s="32"/>
      <c r="O362" s="32"/>
      <c r="P362" s="32"/>
      <c r="Q362" s="32"/>
      <c r="R362" s="32"/>
      <c r="S362" s="32"/>
      <c r="T362" s="32"/>
      <c r="U362" s="32"/>
      <c r="V362" s="32"/>
      <c r="W362" s="32"/>
      <c r="X362" s="32"/>
      <c r="Y362" s="32"/>
      <c r="Z362" s="43"/>
      <c r="AA362" s="34"/>
      <c r="AB362" s="32"/>
      <c r="AC362" s="44"/>
      <c r="AD362" s="32"/>
      <c r="AE362" s="43"/>
      <c r="AF362" s="43" t="e">
        <f t="shared" si="28"/>
        <v>#N/A</v>
      </c>
      <c r="AH362" s="43" t="e">
        <f t="shared" si="26"/>
        <v>#N/A</v>
      </c>
      <c r="AI362" s="32" t="e">
        <f t="shared" si="29"/>
        <v>#N/A</v>
      </c>
      <c r="AJ362" s="32" t="e">
        <f t="shared" si="27"/>
        <v>#N/A</v>
      </c>
    </row>
    <row r="363" spans="1:36" x14ac:dyDescent="0.3">
      <c r="A363" s="29" t="e">
        <f t="shared" si="25"/>
        <v>#N/A</v>
      </c>
      <c r="B363" s="43"/>
      <c r="C363" s="43"/>
      <c r="D363" s="44"/>
      <c r="E363" s="43"/>
      <c r="F363" s="32"/>
      <c r="G363" s="32"/>
      <c r="H363" s="32"/>
      <c r="I363" s="43"/>
      <c r="J363" s="43"/>
      <c r="K363" s="32"/>
      <c r="L363" s="44"/>
      <c r="M363" s="44"/>
      <c r="N363" s="32"/>
      <c r="O363" s="32"/>
      <c r="P363" s="32"/>
      <c r="Q363" s="32"/>
      <c r="R363" s="32"/>
      <c r="S363" s="32"/>
      <c r="T363" s="32"/>
      <c r="U363" s="32"/>
      <c r="V363" s="32"/>
      <c r="W363" s="32"/>
      <c r="X363" s="32"/>
      <c r="Y363" s="32"/>
      <c r="Z363" s="43"/>
      <c r="AA363" s="34"/>
      <c r="AB363" s="32"/>
      <c r="AC363" s="44"/>
      <c r="AD363" s="32"/>
      <c r="AE363" s="43"/>
      <c r="AF363" s="43" t="e">
        <f t="shared" si="28"/>
        <v>#N/A</v>
      </c>
      <c r="AH363" s="43" t="e">
        <f t="shared" si="26"/>
        <v>#N/A</v>
      </c>
      <c r="AI363" s="32" t="e">
        <f t="shared" si="29"/>
        <v>#N/A</v>
      </c>
      <c r="AJ363" s="32" t="e">
        <f t="shared" si="27"/>
        <v>#N/A</v>
      </c>
    </row>
    <row r="364" spans="1:36" x14ac:dyDescent="0.3">
      <c r="A364" s="29" t="e">
        <f t="shared" si="25"/>
        <v>#N/A</v>
      </c>
      <c r="B364" s="43"/>
      <c r="C364" s="43"/>
      <c r="D364" s="44"/>
      <c r="E364" s="43"/>
      <c r="F364" s="32"/>
      <c r="G364" s="32"/>
      <c r="H364" s="32"/>
      <c r="I364" s="43"/>
      <c r="J364" s="43"/>
      <c r="K364" s="32"/>
      <c r="L364" s="44"/>
      <c r="M364" s="44"/>
      <c r="N364" s="32"/>
      <c r="O364" s="32"/>
      <c r="P364" s="32"/>
      <c r="Q364" s="32"/>
      <c r="R364" s="32"/>
      <c r="S364" s="32"/>
      <c r="T364" s="32"/>
      <c r="U364" s="32"/>
      <c r="V364" s="32"/>
      <c r="W364" s="32"/>
      <c r="X364" s="32"/>
      <c r="Y364" s="32"/>
      <c r="Z364" s="43"/>
      <c r="AA364" s="34"/>
      <c r="AB364" s="32"/>
      <c r="AC364" s="44"/>
      <c r="AD364" s="32"/>
      <c r="AE364" s="43"/>
      <c r="AF364" s="43" t="e">
        <f t="shared" si="28"/>
        <v>#N/A</v>
      </c>
      <c r="AH364" s="43" t="e">
        <f t="shared" si="26"/>
        <v>#N/A</v>
      </c>
      <c r="AI364" s="32" t="e">
        <f t="shared" si="29"/>
        <v>#N/A</v>
      </c>
      <c r="AJ364" s="32" t="e">
        <f t="shared" si="27"/>
        <v>#N/A</v>
      </c>
    </row>
    <row r="365" spans="1:36" x14ac:dyDescent="0.3">
      <c r="A365" s="29" t="e">
        <f t="shared" si="25"/>
        <v>#N/A</v>
      </c>
      <c r="B365" s="43"/>
      <c r="C365" s="43"/>
      <c r="D365" s="44"/>
      <c r="E365" s="43"/>
      <c r="F365" s="32"/>
      <c r="G365" s="32"/>
      <c r="H365" s="32"/>
      <c r="I365" s="43"/>
      <c r="J365" s="43"/>
      <c r="K365" s="32"/>
      <c r="L365" s="44"/>
      <c r="M365" s="44"/>
      <c r="N365" s="32"/>
      <c r="O365" s="32"/>
      <c r="P365" s="32"/>
      <c r="Q365" s="32"/>
      <c r="R365" s="32"/>
      <c r="S365" s="32"/>
      <c r="T365" s="32"/>
      <c r="U365" s="32"/>
      <c r="V365" s="32"/>
      <c r="W365" s="32"/>
      <c r="X365" s="32"/>
      <c r="Y365" s="32"/>
      <c r="Z365" s="43"/>
      <c r="AA365" s="34"/>
      <c r="AB365" s="32"/>
      <c r="AC365" s="44"/>
      <c r="AD365" s="32"/>
      <c r="AE365" s="43"/>
      <c r="AF365" s="43" t="e">
        <f t="shared" si="28"/>
        <v>#N/A</v>
      </c>
      <c r="AH365" s="43" t="e">
        <f t="shared" si="26"/>
        <v>#N/A</v>
      </c>
      <c r="AI365" s="32" t="e">
        <f t="shared" si="29"/>
        <v>#N/A</v>
      </c>
      <c r="AJ365" s="32" t="e">
        <f t="shared" si="27"/>
        <v>#N/A</v>
      </c>
    </row>
    <row r="366" spans="1:36" x14ac:dyDescent="0.3">
      <c r="A366" s="29" t="e">
        <f t="shared" si="25"/>
        <v>#N/A</v>
      </c>
      <c r="B366" s="43"/>
      <c r="C366" s="43"/>
      <c r="D366" s="44"/>
      <c r="E366" s="43"/>
      <c r="F366" s="32"/>
      <c r="G366" s="32"/>
      <c r="H366" s="32"/>
      <c r="I366" s="43"/>
      <c r="J366" s="43"/>
      <c r="K366" s="32"/>
      <c r="L366" s="44"/>
      <c r="M366" s="44"/>
      <c r="N366" s="32"/>
      <c r="O366" s="32"/>
      <c r="P366" s="32"/>
      <c r="Q366" s="32"/>
      <c r="R366" s="32"/>
      <c r="S366" s="32"/>
      <c r="T366" s="32"/>
      <c r="U366" s="32"/>
      <c r="V366" s="32"/>
      <c r="W366" s="32"/>
      <c r="X366" s="32"/>
      <c r="Y366" s="32"/>
      <c r="Z366" s="43"/>
      <c r="AA366" s="34"/>
      <c r="AB366" s="32"/>
      <c r="AC366" s="44"/>
      <c r="AD366" s="32"/>
      <c r="AE366" s="43"/>
      <c r="AF366" s="43" t="e">
        <f t="shared" si="28"/>
        <v>#N/A</v>
      </c>
      <c r="AH366" s="43" t="e">
        <f t="shared" si="26"/>
        <v>#N/A</v>
      </c>
      <c r="AI366" s="32" t="e">
        <f t="shared" si="29"/>
        <v>#N/A</v>
      </c>
      <c r="AJ366" s="32" t="e">
        <f t="shared" si="27"/>
        <v>#N/A</v>
      </c>
    </row>
    <row r="367" spans="1:36" x14ac:dyDescent="0.3">
      <c r="A367" s="29" t="e">
        <f t="shared" si="25"/>
        <v>#N/A</v>
      </c>
      <c r="B367" s="43"/>
      <c r="C367" s="43"/>
      <c r="D367" s="44"/>
      <c r="E367" s="43"/>
      <c r="F367" s="32"/>
      <c r="G367" s="32"/>
      <c r="H367" s="32"/>
      <c r="I367" s="43"/>
      <c r="J367" s="43"/>
      <c r="K367" s="32"/>
      <c r="L367" s="44"/>
      <c r="M367" s="44"/>
      <c r="N367" s="32"/>
      <c r="O367" s="32"/>
      <c r="P367" s="32"/>
      <c r="Q367" s="32"/>
      <c r="R367" s="32"/>
      <c r="S367" s="32"/>
      <c r="T367" s="32"/>
      <c r="U367" s="32"/>
      <c r="V367" s="32"/>
      <c r="W367" s="32"/>
      <c r="X367" s="32"/>
      <c r="Y367" s="32"/>
      <c r="Z367" s="43"/>
      <c r="AA367" s="34"/>
      <c r="AB367" s="32"/>
      <c r="AC367" s="44"/>
      <c r="AD367" s="32"/>
      <c r="AE367" s="43"/>
      <c r="AF367" s="43" t="e">
        <f t="shared" si="28"/>
        <v>#N/A</v>
      </c>
      <c r="AH367" s="43" t="e">
        <f t="shared" si="26"/>
        <v>#N/A</v>
      </c>
      <c r="AI367" s="32" t="e">
        <f t="shared" si="29"/>
        <v>#N/A</v>
      </c>
      <c r="AJ367" s="32" t="e">
        <f t="shared" si="27"/>
        <v>#N/A</v>
      </c>
    </row>
    <row r="368" spans="1:36" x14ac:dyDescent="0.3">
      <c r="A368" s="29" t="e">
        <f t="shared" si="25"/>
        <v>#N/A</v>
      </c>
      <c r="B368" s="43"/>
      <c r="C368" s="43"/>
      <c r="D368" s="44"/>
      <c r="E368" s="43"/>
      <c r="F368" s="32"/>
      <c r="G368" s="32"/>
      <c r="H368" s="32"/>
      <c r="I368" s="43"/>
      <c r="J368" s="43"/>
      <c r="K368" s="32"/>
      <c r="L368" s="44"/>
      <c r="M368" s="44"/>
      <c r="N368" s="32"/>
      <c r="O368" s="32"/>
      <c r="P368" s="32"/>
      <c r="Q368" s="32"/>
      <c r="R368" s="32"/>
      <c r="S368" s="32"/>
      <c r="T368" s="32"/>
      <c r="U368" s="32"/>
      <c r="V368" s="32"/>
      <c r="W368" s="32"/>
      <c r="X368" s="32"/>
      <c r="Y368" s="32"/>
      <c r="Z368" s="43"/>
      <c r="AA368" s="34"/>
      <c r="AB368" s="32"/>
      <c r="AC368" s="44"/>
      <c r="AD368" s="32"/>
      <c r="AE368" s="43"/>
      <c r="AF368" s="43" t="e">
        <f t="shared" si="28"/>
        <v>#N/A</v>
      </c>
      <c r="AH368" s="43" t="e">
        <f t="shared" si="26"/>
        <v>#N/A</v>
      </c>
      <c r="AI368" s="32" t="e">
        <f t="shared" si="29"/>
        <v>#N/A</v>
      </c>
      <c r="AJ368" s="32" t="e">
        <f t="shared" si="27"/>
        <v>#N/A</v>
      </c>
    </row>
    <row r="369" spans="1:36" x14ac:dyDescent="0.3">
      <c r="A369" s="29" t="e">
        <f t="shared" si="25"/>
        <v>#N/A</v>
      </c>
      <c r="B369" s="43"/>
      <c r="C369" s="43"/>
      <c r="D369" s="44"/>
      <c r="E369" s="43"/>
      <c r="F369" s="32"/>
      <c r="G369" s="32"/>
      <c r="H369" s="32"/>
      <c r="I369" s="43"/>
      <c r="J369" s="43"/>
      <c r="K369" s="32"/>
      <c r="L369" s="44"/>
      <c r="M369" s="44"/>
      <c r="N369" s="32"/>
      <c r="O369" s="32"/>
      <c r="P369" s="32"/>
      <c r="Q369" s="32"/>
      <c r="R369" s="32"/>
      <c r="S369" s="32"/>
      <c r="T369" s="32"/>
      <c r="U369" s="32"/>
      <c r="V369" s="32"/>
      <c r="W369" s="32"/>
      <c r="X369" s="32"/>
      <c r="Y369" s="32"/>
      <c r="Z369" s="43"/>
      <c r="AA369" s="34"/>
      <c r="AB369" s="32"/>
      <c r="AC369" s="44"/>
      <c r="AD369" s="32"/>
      <c r="AE369" s="43"/>
      <c r="AF369" s="43" t="e">
        <f t="shared" si="28"/>
        <v>#N/A</v>
      </c>
      <c r="AH369" s="43" t="e">
        <f t="shared" si="26"/>
        <v>#N/A</v>
      </c>
      <c r="AI369" s="32" t="e">
        <f t="shared" si="29"/>
        <v>#N/A</v>
      </c>
      <c r="AJ369" s="32" t="e">
        <f t="shared" si="27"/>
        <v>#N/A</v>
      </c>
    </row>
    <row r="370" spans="1:36" x14ac:dyDescent="0.3">
      <c r="A370" s="29" t="e">
        <f t="shared" si="25"/>
        <v>#N/A</v>
      </c>
      <c r="B370" s="43"/>
      <c r="C370" s="43"/>
      <c r="D370" s="44"/>
      <c r="E370" s="43"/>
      <c r="F370" s="32"/>
      <c r="G370" s="32"/>
      <c r="H370" s="32"/>
      <c r="I370" s="43"/>
      <c r="J370" s="43"/>
      <c r="K370" s="32"/>
      <c r="L370" s="44"/>
      <c r="M370" s="44"/>
      <c r="N370" s="32"/>
      <c r="O370" s="32"/>
      <c r="P370" s="32"/>
      <c r="Q370" s="32"/>
      <c r="R370" s="32"/>
      <c r="S370" s="32"/>
      <c r="T370" s="32"/>
      <c r="U370" s="32"/>
      <c r="V370" s="32"/>
      <c r="W370" s="32"/>
      <c r="X370" s="32"/>
      <c r="Y370" s="32"/>
      <c r="Z370" s="43"/>
      <c r="AA370" s="34"/>
      <c r="AB370" s="32"/>
      <c r="AC370" s="44"/>
      <c r="AD370" s="32"/>
      <c r="AE370" s="43"/>
      <c r="AF370" s="43" t="e">
        <f t="shared" si="28"/>
        <v>#N/A</v>
      </c>
      <c r="AH370" s="43" t="e">
        <f t="shared" si="26"/>
        <v>#N/A</v>
      </c>
      <c r="AI370" s="32" t="e">
        <f t="shared" si="29"/>
        <v>#N/A</v>
      </c>
      <c r="AJ370" s="32" t="e">
        <f t="shared" si="27"/>
        <v>#N/A</v>
      </c>
    </row>
    <row r="371" spans="1:36" x14ac:dyDescent="0.3">
      <c r="A371" s="29" t="e">
        <f t="shared" si="25"/>
        <v>#N/A</v>
      </c>
      <c r="B371" s="43"/>
      <c r="C371" s="43"/>
      <c r="D371" s="44"/>
      <c r="E371" s="43"/>
      <c r="F371" s="32"/>
      <c r="G371" s="32"/>
      <c r="H371" s="32"/>
      <c r="I371" s="43"/>
      <c r="J371" s="43"/>
      <c r="K371" s="32"/>
      <c r="L371" s="44"/>
      <c r="M371" s="44"/>
      <c r="N371" s="32"/>
      <c r="O371" s="32"/>
      <c r="P371" s="32"/>
      <c r="Q371" s="32"/>
      <c r="R371" s="32"/>
      <c r="S371" s="32"/>
      <c r="T371" s="32"/>
      <c r="U371" s="32"/>
      <c r="V371" s="32"/>
      <c r="W371" s="32"/>
      <c r="X371" s="32"/>
      <c r="Y371" s="32"/>
      <c r="Z371" s="43"/>
      <c r="AA371" s="34"/>
      <c r="AB371" s="32"/>
      <c r="AC371" s="44"/>
      <c r="AD371" s="32"/>
      <c r="AE371" s="43"/>
      <c r="AF371" s="43" t="e">
        <f t="shared" si="28"/>
        <v>#N/A</v>
      </c>
      <c r="AH371" s="43" t="e">
        <f t="shared" si="26"/>
        <v>#N/A</v>
      </c>
      <c r="AI371" s="32" t="e">
        <f t="shared" si="29"/>
        <v>#N/A</v>
      </c>
      <c r="AJ371" s="32" t="e">
        <f t="shared" si="27"/>
        <v>#N/A</v>
      </c>
    </row>
    <row r="372" spans="1:36" x14ac:dyDescent="0.3">
      <c r="A372" s="29" t="e">
        <f t="shared" si="25"/>
        <v>#N/A</v>
      </c>
      <c r="B372" s="43"/>
      <c r="C372" s="43"/>
      <c r="D372" s="44"/>
      <c r="E372" s="43"/>
      <c r="F372" s="32"/>
      <c r="G372" s="32"/>
      <c r="H372" s="32"/>
      <c r="I372" s="43"/>
      <c r="J372" s="43"/>
      <c r="K372" s="32"/>
      <c r="L372" s="44"/>
      <c r="M372" s="44"/>
      <c r="N372" s="32"/>
      <c r="O372" s="32"/>
      <c r="P372" s="32"/>
      <c r="Q372" s="32"/>
      <c r="R372" s="32"/>
      <c r="S372" s="32"/>
      <c r="T372" s="32"/>
      <c r="U372" s="32"/>
      <c r="V372" s="32"/>
      <c r="W372" s="32"/>
      <c r="X372" s="32"/>
      <c r="Y372" s="32"/>
      <c r="Z372" s="43"/>
      <c r="AA372" s="34"/>
      <c r="AB372" s="32"/>
      <c r="AC372" s="44"/>
      <c r="AD372" s="32"/>
      <c r="AE372" s="43"/>
      <c r="AF372" s="43" t="e">
        <f t="shared" si="28"/>
        <v>#N/A</v>
      </c>
      <c r="AH372" s="43" t="e">
        <f t="shared" si="26"/>
        <v>#N/A</v>
      </c>
      <c r="AI372" s="32" t="e">
        <f t="shared" si="29"/>
        <v>#N/A</v>
      </c>
      <c r="AJ372" s="32" t="e">
        <f t="shared" si="27"/>
        <v>#N/A</v>
      </c>
    </row>
    <row r="373" spans="1:36" x14ac:dyDescent="0.3">
      <c r="A373" s="29" t="e">
        <f t="shared" si="25"/>
        <v>#N/A</v>
      </c>
      <c r="B373" s="43"/>
      <c r="C373" s="43"/>
      <c r="D373" s="44"/>
      <c r="E373" s="43"/>
      <c r="F373" s="32"/>
      <c r="G373" s="32"/>
      <c r="H373" s="32"/>
      <c r="I373" s="43"/>
      <c r="J373" s="43"/>
      <c r="K373" s="32"/>
      <c r="L373" s="44"/>
      <c r="M373" s="44"/>
      <c r="N373" s="32"/>
      <c r="O373" s="32"/>
      <c r="P373" s="32"/>
      <c r="Q373" s="32"/>
      <c r="R373" s="32"/>
      <c r="S373" s="32"/>
      <c r="T373" s="32"/>
      <c r="U373" s="32"/>
      <c r="V373" s="32"/>
      <c r="W373" s="32"/>
      <c r="X373" s="32"/>
      <c r="Y373" s="32"/>
      <c r="Z373" s="43"/>
      <c r="AA373" s="34"/>
      <c r="AB373" s="32"/>
      <c r="AC373" s="44"/>
      <c r="AD373" s="32"/>
      <c r="AE373" s="43"/>
      <c r="AF373" s="43" t="e">
        <f t="shared" si="28"/>
        <v>#N/A</v>
      </c>
      <c r="AH373" s="43" t="e">
        <f t="shared" si="26"/>
        <v>#N/A</v>
      </c>
      <c r="AI373" s="32" t="e">
        <f t="shared" si="29"/>
        <v>#N/A</v>
      </c>
      <c r="AJ373" s="32" t="e">
        <f t="shared" si="27"/>
        <v>#N/A</v>
      </c>
    </row>
    <row r="374" spans="1:36" x14ac:dyDescent="0.3">
      <c r="A374" s="29" t="e">
        <f t="shared" si="25"/>
        <v>#N/A</v>
      </c>
      <c r="B374" s="43"/>
      <c r="C374" s="43"/>
      <c r="D374" s="44"/>
      <c r="E374" s="43"/>
      <c r="F374" s="32"/>
      <c r="G374" s="32"/>
      <c r="H374" s="32"/>
      <c r="I374" s="43"/>
      <c r="J374" s="43"/>
      <c r="K374" s="32"/>
      <c r="L374" s="44"/>
      <c r="M374" s="44"/>
      <c r="N374" s="32"/>
      <c r="O374" s="32"/>
      <c r="P374" s="32"/>
      <c r="Q374" s="32"/>
      <c r="R374" s="32"/>
      <c r="S374" s="32"/>
      <c r="T374" s="32"/>
      <c r="U374" s="32"/>
      <c r="V374" s="32"/>
      <c r="W374" s="32"/>
      <c r="X374" s="32"/>
      <c r="Y374" s="32"/>
      <c r="Z374" s="43"/>
      <c r="AA374" s="34"/>
      <c r="AB374" s="32"/>
      <c r="AC374" s="44"/>
      <c r="AD374" s="32"/>
      <c r="AE374" s="43"/>
      <c r="AF374" s="43" t="e">
        <f t="shared" si="28"/>
        <v>#N/A</v>
      </c>
      <c r="AH374" s="43" t="e">
        <f t="shared" si="26"/>
        <v>#N/A</v>
      </c>
      <c r="AI374" s="32" t="e">
        <f t="shared" si="29"/>
        <v>#N/A</v>
      </c>
      <c r="AJ374" s="32" t="e">
        <f t="shared" si="27"/>
        <v>#N/A</v>
      </c>
    </row>
    <row r="375" spans="1:36" x14ac:dyDescent="0.3">
      <c r="A375" s="29" t="e">
        <f t="shared" si="25"/>
        <v>#N/A</v>
      </c>
      <c r="B375" s="43"/>
      <c r="C375" s="43"/>
      <c r="D375" s="44"/>
      <c r="E375" s="43"/>
      <c r="F375" s="32"/>
      <c r="G375" s="32"/>
      <c r="H375" s="32"/>
      <c r="I375" s="43"/>
      <c r="J375" s="43"/>
      <c r="K375" s="32"/>
      <c r="L375" s="44"/>
      <c r="M375" s="44"/>
      <c r="N375" s="32"/>
      <c r="O375" s="32"/>
      <c r="P375" s="32"/>
      <c r="Q375" s="32"/>
      <c r="R375" s="32"/>
      <c r="S375" s="32"/>
      <c r="T375" s="32"/>
      <c r="U375" s="32"/>
      <c r="V375" s="32"/>
      <c r="W375" s="32"/>
      <c r="X375" s="32"/>
      <c r="Y375" s="32"/>
      <c r="Z375" s="43"/>
      <c r="AA375" s="34"/>
      <c r="AB375" s="32"/>
      <c r="AC375" s="44"/>
      <c r="AD375" s="32"/>
      <c r="AE375" s="43"/>
      <c r="AF375" s="43" t="e">
        <f t="shared" si="28"/>
        <v>#N/A</v>
      </c>
      <c r="AH375" s="43" t="e">
        <f t="shared" si="26"/>
        <v>#N/A</v>
      </c>
      <c r="AI375" s="32" t="e">
        <f t="shared" si="29"/>
        <v>#N/A</v>
      </c>
      <c r="AJ375" s="32" t="e">
        <f t="shared" si="27"/>
        <v>#N/A</v>
      </c>
    </row>
    <row r="376" spans="1:36" x14ac:dyDescent="0.3">
      <c r="A376" s="29" t="e">
        <f t="shared" si="25"/>
        <v>#N/A</v>
      </c>
      <c r="B376" s="43"/>
      <c r="C376" s="43"/>
      <c r="D376" s="44"/>
      <c r="E376" s="43"/>
      <c r="F376" s="32"/>
      <c r="G376" s="32"/>
      <c r="H376" s="32"/>
      <c r="I376" s="43"/>
      <c r="J376" s="43"/>
      <c r="K376" s="32"/>
      <c r="L376" s="44"/>
      <c r="M376" s="44"/>
      <c r="N376" s="32"/>
      <c r="O376" s="32"/>
      <c r="P376" s="32"/>
      <c r="Q376" s="32"/>
      <c r="R376" s="32"/>
      <c r="S376" s="32"/>
      <c r="T376" s="32"/>
      <c r="U376" s="32"/>
      <c r="V376" s="32"/>
      <c r="W376" s="32"/>
      <c r="X376" s="32"/>
      <c r="Y376" s="32"/>
      <c r="Z376" s="43"/>
      <c r="AA376" s="34"/>
      <c r="AB376" s="32"/>
      <c r="AC376" s="44"/>
      <c r="AD376" s="32"/>
      <c r="AE376" s="43"/>
      <c r="AF376" s="43" t="e">
        <f t="shared" si="28"/>
        <v>#N/A</v>
      </c>
      <c r="AH376" s="43" t="e">
        <f t="shared" si="26"/>
        <v>#N/A</v>
      </c>
      <c r="AI376" s="32" t="e">
        <f t="shared" si="29"/>
        <v>#N/A</v>
      </c>
      <c r="AJ376" s="32" t="e">
        <f t="shared" si="27"/>
        <v>#N/A</v>
      </c>
    </row>
    <row r="377" spans="1:36" x14ac:dyDescent="0.3">
      <c r="A377" s="29" t="e">
        <f t="shared" si="25"/>
        <v>#N/A</v>
      </c>
      <c r="B377" s="43"/>
      <c r="C377" s="43"/>
      <c r="D377" s="44"/>
      <c r="E377" s="43"/>
      <c r="F377" s="32"/>
      <c r="G377" s="32"/>
      <c r="H377" s="32"/>
      <c r="I377" s="43"/>
      <c r="J377" s="43"/>
      <c r="K377" s="32"/>
      <c r="L377" s="44"/>
      <c r="M377" s="44"/>
      <c r="N377" s="32"/>
      <c r="O377" s="32"/>
      <c r="P377" s="32"/>
      <c r="Q377" s="32"/>
      <c r="R377" s="32"/>
      <c r="S377" s="32"/>
      <c r="T377" s="32"/>
      <c r="U377" s="32"/>
      <c r="V377" s="32"/>
      <c r="W377" s="32"/>
      <c r="X377" s="32"/>
      <c r="Y377" s="32"/>
      <c r="Z377" s="43"/>
      <c r="AA377" s="34"/>
      <c r="AB377" s="32"/>
      <c r="AC377" s="44"/>
      <c r="AD377" s="32"/>
      <c r="AE377" s="43"/>
      <c r="AF377" s="43" t="e">
        <f t="shared" si="28"/>
        <v>#N/A</v>
      </c>
      <c r="AH377" s="43" t="e">
        <f t="shared" si="26"/>
        <v>#N/A</v>
      </c>
      <c r="AI377" s="32" t="e">
        <f t="shared" si="29"/>
        <v>#N/A</v>
      </c>
      <c r="AJ377" s="32" t="e">
        <f t="shared" si="27"/>
        <v>#N/A</v>
      </c>
    </row>
    <row r="378" spans="1:36" x14ac:dyDescent="0.3">
      <c r="A378" s="29" t="e">
        <f t="shared" si="25"/>
        <v>#N/A</v>
      </c>
      <c r="B378" s="43"/>
      <c r="C378" s="43"/>
      <c r="D378" s="44"/>
      <c r="E378" s="43"/>
      <c r="F378" s="32"/>
      <c r="G378" s="32"/>
      <c r="H378" s="32"/>
      <c r="I378" s="43"/>
      <c r="J378" s="43"/>
      <c r="K378" s="32"/>
      <c r="L378" s="44"/>
      <c r="M378" s="44"/>
      <c r="N378" s="32"/>
      <c r="O378" s="32"/>
      <c r="P378" s="32"/>
      <c r="Q378" s="32"/>
      <c r="R378" s="32"/>
      <c r="S378" s="32"/>
      <c r="T378" s="32"/>
      <c r="U378" s="32"/>
      <c r="V378" s="32"/>
      <c r="W378" s="32"/>
      <c r="X378" s="32"/>
      <c r="Y378" s="32"/>
      <c r="Z378" s="43"/>
      <c r="AA378" s="34"/>
      <c r="AB378" s="32"/>
      <c r="AC378" s="44"/>
      <c r="AD378" s="32"/>
      <c r="AE378" s="43"/>
      <c r="AF378" s="43" t="e">
        <f t="shared" si="28"/>
        <v>#N/A</v>
      </c>
      <c r="AH378" s="43" t="e">
        <f t="shared" si="26"/>
        <v>#N/A</v>
      </c>
      <c r="AI378" s="32" t="e">
        <f t="shared" si="29"/>
        <v>#N/A</v>
      </c>
      <c r="AJ378" s="32" t="e">
        <f t="shared" si="27"/>
        <v>#N/A</v>
      </c>
    </row>
    <row r="379" spans="1:36" x14ac:dyDescent="0.3">
      <c r="A379" s="29" t="e">
        <f t="shared" si="25"/>
        <v>#N/A</v>
      </c>
      <c r="B379" s="43"/>
      <c r="C379" s="43"/>
      <c r="D379" s="44"/>
      <c r="E379" s="43"/>
      <c r="F379" s="32"/>
      <c r="G379" s="32"/>
      <c r="H379" s="32"/>
      <c r="I379" s="43"/>
      <c r="J379" s="43"/>
      <c r="K379" s="32"/>
      <c r="L379" s="44"/>
      <c r="M379" s="44"/>
      <c r="N379" s="32"/>
      <c r="O379" s="32"/>
      <c r="P379" s="32"/>
      <c r="Q379" s="32"/>
      <c r="R379" s="32"/>
      <c r="S379" s="32"/>
      <c r="T379" s="32"/>
      <c r="U379" s="32"/>
      <c r="V379" s="32"/>
      <c r="W379" s="32"/>
      <c r="X379" s="32"/>
      <c r="Y379" s="32"/>
      <c r="Z379" s="43"/>
      <c r="AA379" s="34"/>
      <c r="AB379" s="32"/>
      <c r="AC379" s="44"/>
      <c r="AD379" s="32"/>
      <c r="AE379" s="43"/>
      <c r="AF379" s="43" t="e">
        <f t="shared" si="28"/>
        <v>#N/A</v>
      </c>
      <c r="AH379" s="43" t="e">
        <f t="shared" si="26"/>
        <v>#N/A</v>
      </c>
      <c r="AI379" s="32" t="e">
        <f t="shared" si="29"/>
        <v>#N/A</v>
      </c>
      <c r="AJ379" s="32" t="e">
        <f t="shared" si="27"/>
        <v>#N/A</v>
      </c>
    </row>
    <row r="380" spans="1:36" x14ac:dyDescent="0.3">
      <c r="A380" s="29" t="e">
        <f t="shared" si="25"/>
        <v>#N/A</v>
      </c>
      <c r="B380" s="43"/>
      <c r="C380" s="43"/>
      <c r="D380" s="44"/>
      <c r="E380" s="43"/>
      <c r="F380" s="32"/>
      <c r="G380" s="32"/>
      <c r="H380" s="32"/>
      <c r="I380" s="43"/>
      <c r="J380" s="43"/>
      <c r="K380" s="32"/>
      <c r="L380" s="44"/>
      <c r="M380" s="44"/>
      <c r="N380" s="32"/>
      <c r="O380" s="32"/>
      <c r="P380" s="32"/>
      <c r="Q380" s="32"/>
      <c r="R380" s="32"/>
      <c r="S380" s="32"/>
      <c r="T380" s="32"/>
      <c r="U380" s="32"/>
      <c r="V380" s="32"/>
      <c r="W380" s="32"/>
      <c r="X380" s="32"/>
      <c r="Y380" s="32"/>
      <c r="Z380" s="43"/>
      <c r="AA380" s="34"/>
      <c r="AB380" s="32"/>
      <c r="AC380" s="44"/>
      <c r="AD380" s="32"/>
      <c r="AE380" s="43"/>
      <c r="AF380" s="43" t="e">
        <f t="shared" si="28"/>
        <v>#N/A</v>
      </c>
      <c r="AH380" s="43" t="e">
        <f t="shared" si="26"/>
        <v>#N/A</v>
      </c>
      <c r="AI380" s="32" t="e">
        <f t="shared" si="29"/>
        <v>#N/A</v>
      </c>
      <c r="AJ380" s="32" t="e">
        <f t="shared" si="27"/>
        <v>#N/A</v>
      </c>
    </row>
    <row r="381" spans="1:36" x14ac:dyDescent="0.3">
      <c r="A381" s="29" t="e">
        <f t="shared" si="25"/>
        <v>#N/A</v>
      </c>
      <c r="B381" s="43"/>
      <c r="C381" s="43"/>
      <c r="D381" s="44"/>
      <c r="E381" s="43"/>
      <c r="F381" s="32"/>
      <c r="G381" s="32"/>
      <c r="H381" s="32"/>
      <c r="I381" s="43"/>
      <c r="J381" s="43"/>
      <c r="K381" s="32"/>
      <c r="L381" s="44"/>
      <c r="M381" s="44"/>
      <c r="N381" s="32"/>
      <c r="O381" s="32"/>
      <c r="P381" s="32"/>
      <c r="Q381" s="32"/>
      <c r="R381" s="32"/>
      <c r="S381" s="32"/>
      <c r="T381" s="32"/>
      <c r="U381" s="32"/>
      <c r="V381" s="32"/>
      <c r="W381" s="32"/>
      <c r="X381" s="32"/>
      <c r="Y381" s="32"/>
      <c r="Z381" s="43"/>
      <c r="AA381" s="34"/>
      <c r="AB381" s="32"/>
      <c r="AC381" s="44"/>
      <c r="AD381" s="32"/>
      <c r="AE381" s="43"/>
      <c r="AF381" s="43" t="e">
        <f t="shared" si="28"/>
        <v>#N/A</v>
      </c>
      <c r="AH381" s="43" t="e">
        <f t="shared" si="26"/>
        <v>#N/A</v>
      </c>
      <c r="AI381" s="32" t="e">
        <f t="shared" si="29"/>
        <v>#N/A</v>
      </c>
      <c r="AJ381" s="32" t="e">
        <f t="shared" si="27"/>
        <v>#N/A</v>
      </c>
    </row>
    <row r="382" spans="1:36" x14ac:dyDescent="0.3">
      <c r="A382" s="29" t="e">
        <f t="shared" si="25"/>
        <v>#N/A</v>
      </c>
      <c r="B382" s="43"/>
      <c r="C382" s="43"/>
      <c r="D382" s="44"/>
      <c r="E382" s="43"/>
      <c r="F382" s="32"/>
      <c r="G382" s="32"/>
      <c r="H382" s="32"/>
      <c r="I382" s="43"/>
      <c r="J382" s="43"/>
      <c r="K382" s="32"/>
      <c r="L382" s="44"/>
      <c r="M382" s="44"/>
      <c r="N382" s="32"/>
      <c r="O382" s="32"/>
      <c r="P382" s="32"/>
      <c r="Q382" s="32"/>
      <c r="R382" s="32"/>
      <c r="S382" s="32"/>
      <c r="T382" s="32"/>
      <c r="U382" s="32"/>
      <c r="V382" s="32"/>
      <c r="W382" s="32"/>
      <c r="X382" s="32"/>
      <c r="Y382" s="32"/>
      <c r="Z382" s="43"/>
      <c r="AA382" s="34"/>
      <c r="AB382" s="32"/>
      <c r="AC382" s="44"/>
      <c r="AD382" s="32"/>
      <c r="AE382" s="43"/>
      <c r="AF382" s="43" t="e">
        <f t="shared" si="28"/>
        <v>#N/A</v>
      </c>
      <c r="AH382" s="43" t="e">
        <f t="shared" si="26"/>
        <v>#N/A</v>
      </c>
      <c r="AI382" s="32" t="e">
        <f t="shared" si="29"/>
        <v>#N/A</v>
      </c>
      <c r="AJ382" s="32" t="e">
        <f t="shared" si="27"/>
        <v>#N/A</v>
      </c>
    </row>
    <row r="383" spans="1:36" x14ac:dyDescent="0.3">
      <c r="A383" s="29" t="e">
        <f t="shared" si="25"/>
        <v>#N/A</v>
      </c>
      <c r="B383" s="43"/>
      <c r="C383" s="43"/>
      <c r="D383" s="44"/>
      <c r="E383" s="43"/>
      <c r="F383" s="32"/>
      <c r="G383" s="32"/>
      <c r="H383" s="32"/>
      <c r="I383" s="43"/>
      <c r="J383" s="43"/>
      <c r="K383" s="32"/>
      <c r="L383" s="44"/>
      <c r="M383" s="44"/>
      <c r="N383" s="32"/>
      <c r="O383" s="32"/>
      <c r="P383" s="32"/>
      <c r="Q383" s="32"/>
      <c r="R383" s="32"/>
      <c r="S383" s="32"/>
      <c r="T383" s="32"/>
      <c r="U383" s="32"/>
      <c r="V383" s="32"/>
      <c r="W383" s="32"/>
      <c r="X383" s="32"/>
      <c r="Y383" s="32"/>
      <c r="Z383" s="43"/>
      <c r="AA383" s="34"/>
      <c r="AB383" s="32"/>
      <c r="AC383" s="44"/>
      <c r="AD383" s="32"/>
      <c r="AE383" s="43"/>
      <c r="AF383" s="43" t="e">
        <f t="shared" si="28"/>
        <v>#N/A</v>
      </c>
      <c r="AH383" s="43" t="e">
        <f t="shared" si="26"/>
        <v>#N/A</v>
      </c>
      <c r="AI383" s="32" t="e">
        <f t="shared" si="29"/>
        <v>#N/A</v>
      </c>
      <c r="AJ383" s="32" t="e">
        <f t="shared" si="27"/>
        <v>#N/A</v>
      </c>
    </row>
    <row r="384" spans="1:36" x14ac:dyDescent="0.3">
      <c r="A384" s="29" t="e">
        <f t="shared" si="25"/>
        <v>#N/A</v>
      </c>
      <c r="B384" s="43"/>
      <c r="C384" s="43"/>
      <c r="D384" s="44"/>
      <c r="E384" s="43"/>
      <c r="F384" s="32"/>
      <c r="G384" s="32"/>
      <c r="H384" s="32"/>
      <c r="I384" s="43"/>
      <c r="J384" s="43"/>
      <c r="K384" s="32"/>
      <c r="L384" s="44"/>
      <c r="M384" s="44"/>
      <c r="N384" s="32"/>
      <c r="O384" s="32"/>
      <c r="P384" s="32"/>
      <c r="Q384" s="32"/>
      <c r="R384" s="32"/>
      <c r="S384" s="32"/>
      <c r="T384" s="32"/>
      <c r="U384" s="32"/>
      <c r="V384" s="32"/>
      <c r="W384" s="32"/>
      <c r="X384" s="32"/>
      <c r="Y384" s="32"/>
      <c r="Z384" s="43"/>
      <c r="AA384" s="34"/>
      <c r="AB384" s="32"/>
      <c r="AC384" s="44"/>
      <c r="AD384" s="32"/>
      <c r="AE384" s="43"/>
      <c r="AF384" s="43" t="e">
        <f t="shared" si="28"/>
        <v>#N/A</v>
      </c>
      <c r="AH384" s="43" t="e">
        <f t="shared" si="26"/>
        <v>#N/A</v>
      </c>
      <c r="AI384" s="32" t="e">
        <f t="shared" si="29"/>
        <v>#N/A</v>
      </c>
      <c r="AJ384" s="32" t="e">
        <f t="shared" si="27"/>
        <v>#N/A</v>
      </c>
    </row>
    <row r="385" spans="1:36" x14ac:dyDescent="0.3">
      <c r="A385" s="29" t="e">
        <f t="shared" si="25"/>
        <v>#N/A</v>
      </c>
      <c r="B385" s="43"/>
      <c r="C385" s="43"/>
      <c r="D385" s="44"/>
      <c r="E385" s="43"/>
      <c r="F385" s="32"/>
      <c r="G385" s="32"/>
      <c r="H385" s="32"/>
      <c r="I385" s="43"/>
      <c r="J385" s="43"/>
      <c r="K385" s="32"/>
      <c r="L385" s="44"/>
      <c r="M385" s="44"/>
      <c r="N385" s="32"/>
      <c r="O385" s="32"/>
      <c r="P385" s="32"/>
      <c r="Q385" s="32"/>
      <c r="R385" s="32"/>
      <c r="S385" s="32"/>
      <c r="T385" s="32"/>
      <c r="U385" s="32"/>
      <c r="V385" s="32"/>
      <c r="W385" s="32"/>
      <c r="X385" s="32"/>
      <c r="Y385" s="32"/>
      <c r="Z385" s="43"/>
      <c r="AA385" s="34"/>
      <c r="AB385" s="32"/>
      <c r="AC385" s="44"/>
      <c r="AD385" s="32"/>
      <c r="AE385" s="43"/>
      <c r="AF385" s="43" t="e">
        <f t="shared" si="28"/>
        <v>#N/A</v>
      </c>
      <c r="AH385" s="43" t="e">
        <f t="shared" si="26"/>
        <v>#N/A</v>
      </c>
      <c r="AI385" s="32" t="e">
        <f t="shared" si="29"/>
        <v>#N/A</v>
      </c>
      <c r="AJ385" s="32" t="e">
        <f t="shared" si="27"/>
        <v>#N/A</v>
      </c>
    </row>
    <row r="386" spans="1:36" x14ac:dyDescent="0.3">
      <c r="A386" s="29" t="e">
        <f t="shared" si="25"/>
        <v>#N/A</v>
      </c>
      <c r="B386" s="43"/>
      <c r="C386" s="43"/>
      <c r="D386" s="44"/>
      <c r="E386" s="43"/>
      <c r="F386" s="32"/>
      <c r="G386" s="32"/>
      <c r="H386" s="32"/>
      <c r="I386" s="43"/>
      <c r="J386" s="43"/>
      <c r="K386" s="32"/>
      <c r="L386" s="44"/>
      <c r="M386" s="44"/>
      <c r="N386" s="32"/>
      <c r="O386" s="32"/>
      <c r="P386" s="32"/>
      <c r="Q386" s="32"/>
      <c r="R386" s="32"/>
      <c r="S386" s="32"/>
      <c r="T386" s="32"/>
      <c r="U386" s="32"/>
      <c r="V386" s="32"/>
      <c r="W386" s="32"/>
      <c r="X386" s="32"/>
      <c r="Y386" s="32"/>
      <c r="Z386" s="43"/>
      <c r="AA386" s="34"/>
      <c r="AB386" s="32"/>
      <c r="AC386" s="44"/>
      <c r="AD386" s="32"/>
      <c r="AE386" s="43"/>
      <c r="AF386" s="43" t="e">
        <f t="shared" si="28"/>
        <v>#N/A</v>
      </c>
      <c r="AH386" s="43" t="e">
        <f t="shared" si="26"/>
        <v>#N/A</v>
      </c>
      <c r="AI386" s="32" t="e">
        <f t="shared" si="29"/>
        <v>#N/A</v>
      </c>
      <c r="AJ386" s="32" t="e">
        <f t="shared" si="27"/>
        <v>#N/A</v>
      </c>
    </row>
    <row r="387" spans="1:36" x14ac:dyDescent="0.3">
      <c r="A387" s="29" t="e">
        <f t="shared" si="25"/>
        <v>#N/A</v>
      </c>
      <c r="B387" s="43"/>
      <c r="C387" s="43"/>
      <c r="D387" s="44"/>
      <c r="E387" s="43"/>
      <c r="F387" s="32"/>
      <c r="G387" s="32"/>
      <c r="H387" s="32"/>
      <c r="I387" s="43"/>
      <c r="J387" s="43"/>
      <c r="K387" s="32"/>
      <c r="L387" s="44"/>
      <c r="M387" s="44"/>
      <c r="N387" s="32"/>
      <c r="O387" s="32"/>
      <c r="P387" s="32"/>
      <c r="Q387" s="32"/>
      <c r="R387" s="32"/>
      <c r="S387" s="32"/>
      <c r="T387" s="32"/>
      <c r="U387" s="32"/>
      <c r="V387" s="32"/>
      <c r="W387" s="32"/>
      <c r="X387" s="32"/>
      <c r="Y387" s="32"/>
      <c r="Z387" s="43"/>
      <c r="AA387" s="34"/>
      <c r="AB387" s="32"/>
      <c r="AC387" s="44"/>
      <c r="AD387" s="32"/>
      <c r="AE387" s="43"/>
      <c r="AF387" s="43" t="e">
        <f t="shared" si="28"/>
        <v>#N/A</v>
      </c>
      <c r="AH387" s="43" t="e">
        <f t="shared" si="26"/>
        <v>#N/A</v>
      </c>
      <c r="AI387" s="32" t="e">
        <f t="shared" si="29"/>
        <v>#N/A</v>
      </c>
      <c r="AJ387" s="32" t="e">
        <f t="shared" si="27"/>
        <v>#N/A</v>
      </c>
    </row>
    <row r="388" spans="1:36" x14ac:dyDescent="0.3">
      <c r="A388" s="29" t="e">
        <f t="shared" si="25"/>
        <v>#N/A</v>
      </c>
      <c r="B388" s="43"/>
      <c r="C388" s="43"/>
      <c r="D388" s="44"/>
      <c r="E388" s="43"/>
      <c r="F388" s="32"/>
      <c r="G388" s="32"/>
      <c r="H388" s="32"/>
      <c r="I388" s="43"/>
      <c r="J388" s="43"/>
      <c r="K388" s="32"/>
      <c r="L388" s="44"/>
      <c r="M388" s="44"/>
      <c r="N388" s="32"/>
      <c r="O388" s="32"/>
      <c r="P388" s="32"/>
      <c r="Q388" s="32"/>
      <c r="R388" s="32"/>
      <c r="S388" s="32"/>
      <c r="T388" s="32"/>
      <c r="U388" s="32"/>
      <c r="V388" s="32"/>
      <c r="W388" s="32"/>
      <c r="X388" s="32"/>
      <c r="Y388" s="32"/>
      <c r="Z388" s="43"/>
      <c r="AA388" s="34"/>
      <c r="AB388" s="32"/>
      <c r="AC388" s="44"/>
      <c r="AD388" s="32"/>
      <c r="AE388" s="43"/>
      <c r="AF388" s="43" t="e">
        <f t="shared" si="28"/>
        <v>#N/A</v>
      </c>
      <c r="AH388" s="43" t="e">
        <f t="shared" si="26"/>
        <v>#N/A</v>
      </c>
      <c r="AI388" s="32" t="e">
        <f t="shared" si="29"/>
        <v>#N/A</v>
      </c>
      <c r="AJ388" s="32" t="e">
        <f t="shared" si="27"/>
        <v>#N/A</v>
      </c>
    </row>
    <row r="389" spans="1:36" x14ac:dyDescent="0.3">
      <c r="A389" s="29" t="e">
        <f t="shared" si="25"/>
        <v>#N/A</v>
      </c>
      <c r="B389" s="43"/>
      <c r="C389" s="43"/>
      <c r="D389" s="44"/>
      <c r="E389" s="43"/>
      <c r="F389" s="32"/>
      <c r="G389" s="32"/>
      <c r="H389" s="32"/>
      <c r="I389" s="43"/>
      <c r="J389" s="43"/>
      <c r="K389" s="32"/>
      <c r="L389" s="44"/>
      <c r="M389" s="44"/>
      <c r="N389" s="32"/>
      <c r="O389" s="32"/>
      <c r="P389" s="32"/>
      <c r="Q389" s="32"/>
      <c r="R389" s="32"/>
      <c r="S389" s="32"/>
      <c r="T389" s="32"/>
      <c r="U389" s="32"/>
      <c r="V389" s="32"/>
      <c r="W389" s="32"/>
      <c r="X389" s="32"/>
      <c r="Y389" s="32"/>
      <c r="Z389" s="43"/>
      <c r="AA389" s="34"/>
      <c r="AB389" s="32"/>
      <c r="AC389" s="44"/>
      <c r="AD389" s="32"/>
      <c r="AE389" s="43"/>
      <c r="AF389" s="43" t="e">
        <f t="shared" si="28"/>
        <v>#N/A</v>
      </c>
      <c r="AH389" s="43" t="e">
        <f t="shared" si="26"/>
        <v>#N/A</v>
      </c>
      <c r="AI389" s="32" t="e">
        <f t="shared" si="29"/>
        <v>#N/A</v>
      </c>
      <c r="AJ389" s="32" t="e">
        <f t="shared" si="27"/>
        <v>#N/A</v>
      </c>
    </row>
    <row r="390" spans="1:36" x14ac:dyDescent="0.3">
      <c r="A390" s="29" t="e">
        <f t="shared" ref="A390:A453" si="30">IF(COUNTA(B390:AE390)&gt;0,"x",NA())</f>
        <v>#N/A</v>
      </c>
      <c r="B390" s="43"/>
      <c r="C390" s="43"/>
      <c r="D390" s="44"/>
      <c r="E390" s="43"/>
      <c r="F390" s="32"/>
      <c r="G390" s="32"/>
      <c r="H390" s="32"/>
      <c r="I390" s="43"/>
      <c r="J390" s="43"/>
      <c r="K390" s="32"/>
      <c r="L390" s="44"/>
      <c r="M390" s="44"/>
      <c r="N390" s="32"/>
      <c r="O390" s="32"/>
      <c r="P390" s="32"/>
      <c r="Q390" s="32"/>
      <c r="R390" s="32"/>
      <c r="S390" s="32"/>
      <c r="T390" s="32"/>
      <c r="U390" s="32"/>
      <c r="V390" s="32"/>
      <c r="W390" s="32"/>
      <c r="X390" s="32"/>
      <c r="Y390" s="32"/>
      <c r="Z390" s="43"/>
      <c r="AA390" s="34"/>
      <c r="AB390" s="32"/>
      <c r="AC390" s="44"/>
      <c r="AD390" s="32"/>
      <c r="AE390" s="43"/>
      <c r="AF390" s="43" t="e">
        <f t="shared" si="28"/>
        <v>#N/A</v>
      </c>
      <c r="AH390" s="43" t="e">
        <f t="shared" ref="AH390:AH453" si="31">IF(ISBLANK(C390),NA(),"FIELD MUST BE COMPLETED BY HEALTH DEPT.")</f>
        <v>#N/A</v>
      </c>
      <c r="AI390" s="32" t="e">
        <f t="shared" si="29"/>
        <v>#N/A</v>
      </c>
      <c r="AJ390" s="32" t="e">
        <f t="shared" ref="AJ390:AJ453" si="32">IF(AND(ISBLANK(V390),ISBLANK(W390)),NA(),_xlfn.TEXTJOIN(";",TRUE,V390:W390))</f>
        <v>#N/A</v>
      </c>
    </row>
    <row r="391" spans="1:36" x14ac:dyDescent="0.3">
      <c r="A391" s="29" t="e">
        <f t="shared" si="30"/>
        <v>#N/A</v>
      </c>
      <c r="B391" s="43"/>
      <c r="C391" s="43"/>
      <c r="D391" s="44"/>
      <c r="E391" s="43"/>
      <c r="F391" s="32"/>
      <c r="G391" s="32"/>
      <c r="H391" s="32"/>
      <c r="I391" s="43"/>
      <c r="J391" s="43"/>
      <c r="K391" s="32"/>
      <c r="L391" s="44"/>
      <c r="M391" s="44"/>
      <c r="N391" s="32"/>
      <c r="O391" s="32"/>
      <c r="P391" s="32"/>
      <c r="Q391" s="32"/>
      <c r="R391" s="32"/>
      <c r="S391" s="32"/>
      <c r="T391" s="32"/>
      <c r="U391" s="32"/>
      <c r="V391" s="32"/>
      <c r="W391" s="32"/>
      <c r="X391" s="32"/>
      <c r="Y391" s="32"/>
      <c r="Z391" s="43"/>
      <c r="AA391" s="34"/>
      <c r="AB391" s="32"/>
      <c r="AC391" s="44"/>
      <c r="AD391" s="32"/>
      <c r="AE391" s="43"/>
      <c r="AF391" s="43" t="e">
        <f t="shared" ref="AF391:AF454" si="33">IF(ISBLANK(C391),NA(),"FIELD MUST BE COMPLETED BY HEALTH DEPT.")</f>
        <v>#N/A</v>
      </c>
      <c r="AH391" s="43" t="e">
        <f t="shared" si="31"/>
        <v>#N/A</v>
      </c>
      <c r="AI391" s="32" t="e">
        <f t="shared" ref="AI391:AI454" si="34">IF(AND(ISBLANK(R391),ISBLANK(S391)),NA(),_xlfn.TEXTJOIN(";",TRUE,R391:S391))</f>
        <v>#N/A</v>
      </c>
      <c r="AJ391" s="32" t="e">
        <f t="shared" si="32"/>
        <v>#N/A</v>
      </c>
    </row>
    <row r="392" spans="1:36" x14ac:dyDescent="0.3">
      <c r="A392" s="29" t="e">
        <f t="shared" si="30"/>
        <v>#N/A</v>
      </c>
      <c r="B392" s="43"/>
      <c r="C392" s="43"/>
      <c r="D392" s="44"/>
      <c r="E392" s="43"/>
      <c r="F392" s="32"/>
      <c r="G392" s="32"/>
      <c r="H392" s="32"/>
      <c r="I392" s="43"/>
      <c r="J392" s="43"/>
      <c r="K392" s="32"/>
      <c r="L392" s="44"/>
      <c r="M392" s="44"/>
      <c r="N392" s="32"/>
      <c r="O392" s="32"/>
      <c r="P392" s="32"/>
      <c r="Q392" s="32"/>
      <c r="R392" s="32"/>
      <c r="S392" s="32"/>
      <c r="T392" s="32"/>
      <c r="U392" s="32"/>
      <c r="V392" s="32"/>
      <c r="W392" s="32"/>
      <c r="X392" s="32"/>
      <c r="Y392" s="32"/>
      <c r="Z392" s="43"/>
      <c r="AA392" s="34"/>
      <c r="AB392" s="32"/>
      <c r="AC392" s="44"/>
      <c r="AD392" s="32"/>
      <c r="AE392" s="43"/>
      <c r="AF392" s="43" t="e">
        <f t="shared" si="33"/>
        <v>#N/A</v>
      </c>
      <c r="AH392" s="43" t="e">
        <f t="shared" si="31"/>
        <v>#N/A</v>
      </c>
      <c r="AI392" s="32" t="e">
        <f t="shared" si="34"/>
        <v>#N/A</v>
      </c>
      <c r="AJ392" s="32" t="e">
        <f t="shared" si="32"/>
        <v>#N/A</v>
      </c>
    </row>
    <row r="393" spans="1:36" x14ac:dyDescent="0.3">
      <c r="A393" s="29" t="e">
        <f t="shared" si="30"/>
        <v>#N/A</v>
      </c>
      <c r="B393" s="43"/>
      <c r="C393" s="43"/>
      <c r="D393" s="44"/>
      <c r="E393" s="43"/>
      <c r="F393" s="32"/>
      <c r="G393" s="32"/>
      <c r="H393" s="32"/>
      <c r="I393" s="43"/>
      <c r="J393" s="43"/>
      <c r="K393" s="32"/>
      <c r="L393" s="44"/>
      <c r="M393" s="44"/>
      <c r="N393" s="32"/>
      <c r="O393" s="32"/>
      <c r="P393" s="32"/>
      <c r="Q393" s="32"/>
      <c r="R393" s="32"/>
      <c r="S393" s="32"/>
      <c r="T393" s="32"/>
      <c r="U393" s="32"/>
      <c r="V393" s="32"/>
      <c r="W393" s="32"/>
      <c r="X393" s="32"/>
      <c r="Y393" s="32"/>
      <c r="Z393" s="43"/>
      <c r="AA393" s="34"/>
      <c r="AB393" s="32"/>
      <c r="AC393" s="44"/>
      <c r="AD393" s="32"/>
      <c r="AE393" s="43"/>
      <c r="AF393" s="43" t="e">
        <f t="shared" si="33"/>
        <v>#N/A</v>
      </c>
      <c r="AH393" s="43" t="e">
        <f t="shared" si="31"/>
        <v>#N/A</v>
      </c>
      <c r="AI393" s="32" t="e">
        <f t="shared" si="34"/>
        <v>#N/A</v>
      </c>
      <c r="AJ393" s="32" t="e">
        <f t="shared" si="32"/>
        <v>#N/A</v>
      </c>
    </row>
    <row r="394" spans="1:36" x14ac:dyDescent="0.3">
      <c r="A394" s="29" t="e">
        <f t="shared" si="30"/>
        <v>#N/A</v>
      </c>
      <c r="B394" s="43"/>
      <c r="C394" s="43"/>
      <c r="D394" s="44"/>
      <c r="E394" s="43"/>
      <c r="F394" s="32"/>
      <c r="G394" s="32"/>
      <c r="H394" s="32"/>
      <c r="I394" s="43"/>
      <c r="J394" s="43"/>
      <c r="K394" s="32"/>
      <c r="L394" s="44"/>
      <c r="M394" s="44"/>
      <c r="N394" s="32"/>
      <c r="O394" s="32"/>
      <c r="P394" s="32"/>
      <c r="Q394" s="32"/>
      <c r="R394" s="32"/>
      <c r="S394" s="32"/>
      <c r="T394" s="32"/>
      <c r="U394" s="32"/>
      <c r="V394" s="32"/>
      <c r="W394" s="32"/>
      <c r="X394" s="32"/>
      <c r="Y394" s="32"/>
      <c r="Z394" s="43"/>
      <c r="AA394" s="34"/>
      <c r="AB394" s="32"/>
      <c r="AC394" s="44"/>
      <c r="AD394" s="32"/>
      <c r="AE394" s="43"/>
      <c r="AF394" s="43" t="e">
        <f t="shared" si="33"/>
        <v>#N/A</v>
      </c>
      <c r="AH394" s="43" t="e">
        <f t="shared" si="31"/>
        <v>#N/A</v>
      </c>
      <c r="AI394" s="32" t="e">
        <f t="shared" si="34"/>
        <v>#N/A</v>
      </c>
      <c r="AJ394" s="32" t="e">
        <f t="shared" si="32"/>
        <v>#N/A</v>
      </c>
    </row>
    <row r="395" spans="1:36" x14ac:dyDescent="0.3">
      <c r="A395" s="29" t="e">
        <f t="shared" si="30"/>
        <v>#N/A</v>
      </c>
      <c r="B395" s="43"/>
      <c r="C395" s="43"/>
      <c r="D395" s="44"/>
      <c r="E395" s="43"/>
      <c r="F395" s="32"/>
      <c r="G395" s="32"/>
      <c r="H395" s="32"/>
      <c r="I395" s="43"/>
      <c r="J395" s="43"/>
      <c r="K395" s="32"/>
      <c r="L395" s="44"/>
      <c r="M395" s="44"/>
      <c r="N395" s="32"/>
      <c r="O395" s="32"/>
      <c r="P395" s="32"/>
      <c r="Q395" s="32"/>
      <c r="R395" s="32"/>
      <c r="S395" s="32"/>
      <c r="T395" s="32"/>
      <c r="U395" s="32"/>
      <c r="V395" s="32"/>
      <c r="W395" s="32"/>
      <c r="X395" s="32"/>
      <c r="Y395" s="32"/>
      <c r="Z395" s="43"/>
      <c r="AA395" s="34"/>
      <c r="AB395" s="32"/>
      <c r="AC395" s="44"/>
      <c r="AD395" s="32"/>
      <c r="AE395" s="43"/>
      <c r="AF395" s="43" t="e">
        <f t="shared" si="33"/>
        <v>#N/A</v>
      </c>
      <c r="AH395" s="43" t="e">
        <f t="shared" si="31"/>
        <v>#N/A</v>
      </c>
      <c r="AI395" s="32" t="e">
        <f t="shared" si="34"/>
        <v>#N/A</v>
      </c>
      <c r="AJ395" s="32" t="e">
        <f t="shared" si="32"/>
        <v>#N/A</v>
      </c>
    </row>
    <row r="396" spans="1:36" x14ac:dyDescent="0.3">
      <c r="A396" s="29" t="e">
        <f t="shared" si="30"/>
        <v>#N/A</v>
      </c>
      <c r="B396" s="43"/>
      <c r="C396" s="43"/>
      <c r="D396" s="44"/>
      <c r="E396" s="43"/>
      <c r="F396" s="32"/>
      <c r="G396" s="32"/>
      <c r="H396" s="32"/>
      <c r="I396" s="43"/>
      <c r="J396" s="43"/>
      <c r="K396" s="32"/>
      <c r="L396" s="44"/>
      <c r="M396" s="44"/>
      <c r="N396" s="32"/>
      <c r="O396" s="32"/>
      <c r="P396" s="32"/>
      <c r="Q396" s="32"/>
      <c r="R396" s="32"/>
      <c r="S396" s="32"/>
      <c r="T396" s="32"/>
      <c r="U396" s="32"/>
      <c r="V396" s="32"/>
      <c r="W396" s="32"/>
      <c r="X396" s="32"/>
      <c r="Y396" s="32"/>
      <c r="Z396" s="43"/>
      <c r="AA396" s="34"/>
      <c r="AB396" s="32"/>
      <c r="AC396" s="44"/>
      <c r="AD396" s="32"/>
      <c r="AE396" s="43"/>
      <c r="AF396" s="43" t="e">
        <f t="shared" si="33"/>
        <v>#N/A</v>
      </c>
      <c r="AH396" s="43" t="e">
        <f t="shared" si="31"/>
        <v>#N/A</v>
      </c>
      <c r="AI396" s="32" t="e">
        <f t="shared" si="34"/>
        <v>#N/A</v>
      </c>
      <c r="AJ396" s="32" t="e">
        <f t="shared" si="32"/>
        <v>#N/A</v>
      </c>
    </row>
    <row r="397" spans="1:36" x14ac:dyDescent="0.3">
      <c r="A397" s="29" t="e">
        <f t="shared" si="30"/>
        <v>#N/A</v>
      </c>
      <c r="B397" s="43"/>
      <c r="C397" s="43"/>
      <c r="D397" s="44"/>
      <c r="E397" s="43"/>
      <c r="F397" s="32"/>
      <c r="G397" s="32"/>
      <c r="H397" s="32"/>
      <c r="I397" s="43"/>
      <c r="J397" s="43"/>
      <c r="K397" s="32"/>
      <c r="L397" s="44"/>
      <c r="M397" s="44"/>
      <c r="N397" s="32"/>
      <c r="O397" s="32"/>
      <c r="P397" s="32"/>
      <c r="Q397" s="32"/>
      <c r="R397" s="32"/>
      <c r="S397" s="32"/>
      <c r="T397" s="32"/>
      <c r="U397" s="32"/>
      <c r="V397" s="32"/>
      <c r="W397" s="32"/>
      <c r="X397" s="32"/>
      <c r="Y397" s="32"/>
      <c r="Z397" s="43"/>
      <c r="AA397" s="34"/>
      <c r="AB397" s="32"/>
      <c r="AC397" s="44"/>
      <c r="AD397" s="32"/>
      <c r="AE397" s="43"/>
      <c r="AF397" s="43" t="e">
        <f t="shared" si="33"/>
        <v>#N/A</v>
      </c>
      <c r="AH397" s="43" t="e">
        <f t="shared" si="31"/>
        <v>#N/A</v>
      </c>
      <c r="AI397" s="32" t="e">
        <f t="shared" si="34"/>
        <v>#N/A</v>
      </c>
      <c r="AJ397" s="32" t="e">
        <f t="shared" si="32"/>
        <v>#N/A</v>
      </c>
    </row>
    <row r="398" spans="1:36" x14ac:dyDescent="0.3">
      <c r="A398" s="29" t="e">
        <f t="shared" si="30"/>
        <v>#N/A</v>
      </c>
      <c r="B398" s="43"/>
      <c r="C398" s="43"/>
      <c r="D398" s="44"/>
      <c r="E398" s="43"/>
      <c r="F398" s="32"/>
      <c r="G398" s="32"/>
      <c r="H398" s="32"/>
      <c r="I398" s="43"/>
      <c r="J398" s="43"/>
      <c r="K398" s="32"/>
      <c r="L398" s="44"/>
      <c r="M398" s="44"/>
      <c r="N398" s="32"/>
      <c r="O398" s="32"/>
      <c r="P398" s="32"/>
      <c r="Q398" s="32"/>
      <c r="R398" s="32"/>
      <c r="S398" s="32"/>
      <c r="T398" s="32"/>
      <c r="U398" s="32"/>
      <c r="V398" s="32"/>
      <c r="W398" s="32"/>
      <c r="X398" s="32"/>
      <c r="Y398" s="32"/>
      <c r="Z398" s="43"/>
      <c r="AA398" s="34"/>
      <c r="AB398" s="32"/>
      <c r="AC398" s="44"/>
      <c r="AD398" s="32"/>
      <c r="AE398" s="43"/>
      <c r="AF398" s="43" t="e">
        <f t="shared" si="33"/>
        <v>#N/A</v>
      </c>
      <c r="AH398" s="43" t="e">
        <f t="shared" si="31"/>
        <v>#N/A</v>
      </c>
      <c r="AI398" s="32" t="e">
        <f t="shared" si="34"/>
        <v>#N/A</v>
      </c>
      <c r="AJ398" s="32" t="e">
        <f t="shared" si="32"/>
        <v>#N/A</v>
      </c>
    </row>
    <row r="399" spans="1:36" x14ac:dyDescent="0.3">
      <c r="A399" s="29" t="e">
        <f t="shared" si="30"/>
        <v>#N/A</v>
      </c>
      <c r="B399" s="43"/>
      <c r="C399" s="43"/>
      <c r="D399" s="44"/>
      <c r="E399" s="43"/>
      <c r="F399" s="32"/>
      <c r="G399" s="32"/>
      <c r="H399" s="32"/>
      <c r="I399" s="43"/>
      <c r="J399" s="43"/>
      <c r="K399" s="32"/>
      <c r="L399" s="44"/>
      <c r="M399" s="44"/>
      <c r="N399" s="32"/>
      <c r="O399" s="32"/>
      <c r="P399" s="32"/>
      <c r="Q399" s="32"/>
      <c r="R399" s="32"/>
      <c r="S399" s="32"/>
      <c r="T399" s="32"/>
      <c r="U399" s="32"/>
      <c r="V399" s="32"/>
      <c r="W399" s="32"/>
      <c r="X399" s="32"/>
      <c r="Y399" s="32"/>
      <c r="Z399" s="43"/>
      <c r="AA399" s="34"/>
      <c r="AB399" s="32"/>
      <c r="AC399" s="44"/>
      <c r="AD399" s="32"/>
      <c r="AE399" s="43"/>
      <c r="AF399" s="43" t="e">
        <f t="shared" si="33"/>
        <v>#N/A</v>
      </c>
      <c r="AH399" s="43" t="e">
        <f t="shared" si="31"/>
        <v>#N/A</v>
      </c>
      <c r="AI399" s="32" t="e">
        <f t="shared" si="34"/>
        <v>#N/A</v>
      </c>
      <c r="AJ399" s="32" t="e">
        <f t="shared" si="32"/>
        <v>#N/A</v>
      </c>
    </row>
    <row r="400" spans="1:36" x14ac:dyDescent="0.3">
      <c r="A400" s="29" t="e">
        <f t="shared" si="30"/>
        <v>#N/A</v>
      </c>
      <c r="B400" s="43"/>
      <c r="C400" s="43"/>
      <c r="D400" s="44"/>
      <c r="E400" s="43"/>
      <c r="F400" s="32"/>
      <c r="G400" s="32"/>
      <c r="H400" s="32"/>
      <c r="I400" s="43"/>
      <c r="J400" s="43"/>
      <c r="K400" s="32"/>
      <c r="L400" s="44"/>
      <c r="M400" s="44"/>
      <c r="N400" s="32"/>
      <c r="O400" s="32"/>
      <c r="P400" s="32"/>
      <c r="Q400" s="32"/>
      <c r="R400" s="32"/>
      <c r="S400" s="32"/>
      <c r="T400" s="32"/>
      <c r="U400" s="32"/>
      <c r="V400" s="32"/>
      <c r="W400" s="32"/>
      <c r="X400" s="32"/>
      <c r="Y400" s="32"/>
      <c r="Z400" s="43"/>
      <c r="AA400" s="34"/>
      <c r="AB400" s="32"/>
      <c r="AC400" s="44"/>
      <c r="AD400" s="32"/>
      <c r="AE400" s="43"/>
      <c r="AF400" s="43" t="e">
        <f t="shared" si="33"/>
        <v>#N/A</v>
      </c>
      <c r="AH400" s="43" t="e">
        <f t="shared" si="31"/>
        <v>#N/A</v>
      </c>
      <c r="AI400" s="32" t="e">
        <f t="shared" si="34"/>
        <v>#N/A</v>
      </c>
      <c r="AJ400" s="32" t="e">
        <f t="shared" si="32"/>
        <v>#N/A</v>
      </c>
    </row>
    <row r="401" spans="1:36" x14ac:dyDescent="0.3">
      <c r="A401" s="29" t="e">
        <f t="shared" si="30"/>
        <v>#N/A</v>
      </c>
      <c r="B401" s="43"/>
      <c r="C401" s="43"/>
      <c r="D401" s="44"/>
      <c r="E401" s="43"/>
      <c r="F401" s="32"/>
      <c r="G401" s="32"/>
      <c r="H401" s="32"/>
      <c r="I401" s="43"/>
      <c r="J401" s="43"/>
      <c r="K401" s="32"/>
      <c r="L401" s="44"/>
      <c r="M401" s="44"/>
      <c r="N401" s="32"/>
      <c r="O401" s="32"/>
      <c r="P401" s="32"/>
      <c r="Q401" s="32"/>
      <c r="R401" s="32"/>
      <c r="S401" s="32"/>
      <c r="T401" s="32"/>
      <c r="U401" s="32"/>
      <c r="V401" s="32"/>
      <c r="W401" s="32"/>
      <c r="X401" s="32"/>
      <c r="Y401" s="32"/>
      <c r="Z401" s="43"/>
      <c r="AA401" s="34"/>
      <c r="AB401" s="32"/>
      <c r="AC401" s="44"/>
      <c r="AD401" s="32"/>
      <c r="AE401" s="43"/>
      <c r="AF401" s="43" t="e">
        <f t="shared" si="33"/>
        <v>#N/A</v>
      </c>
      <c r="AH401" s="43" t="e">
        <f t="shared" si="31"/>
        <v>#N/A</v>
      </c>
      <c r="AI401" s="32" t="e">
        <f t="shared" si="34"/>
        <v>#N/A</v>
      </c>
      <c r="AJ401" s="32" t="e">
        <f t="shared" si="32"/>
        <v>#N/A</v>
      </c>
    </row>
    <row r="402" spans="1:36" x14ac:dyDescent="0.3">
      <c r="A402" s="29" t="e">
        <f t="shared" si="30"/>
        <v>#N/A</v>
      </c>
      <c r="B402" s="43"/>
      <c r="C402" s="43"/>
      <c r="D402" s="44"/>
      <c r="E402" s="43"/>
      <c r="F402" s="32"/>
      <c r="G402" s="32"/>
      <c r="H402" s="32"/>
      <c r="I402" s="43"/>
      <c r="J402" s="43"/>
      <c r="K402" s="32"/>
      <c r="L402" s="44"/>
      <c r="M402" s="44"/>
      <c r="N402" s="32"/>
      <c r="O402" s="32"/>
      <c r="P402" s="32"/>
      <c r="Q402" s="32"/>
      <c r="R402" s="32"/>
      <c r="S402" s="32"/>
      <c r="T402" s="32"/>
      <c r="U402" s="32"/>
      <c r="V402" s="32"/>
      <c r="W402" s="32"/>
      <c r="X402" s="32"/>
      <c r="Y402" s="32"/>
      <c r="Z402" s="43"/>
      <c r="AA402" s="34"/>
      <c r="AB402" s="32"/>
      <c r="AC402" s="44"/>
      <c r="AD402" s="32"/>
      <c r="AE402" s="43"/>
      <c r="AF402" s="43" t="e">
        <f t="shared" si="33"/>
        <v>#N/A</v>
      </c>
      <c r="AH402" s="43" t="e">
        <f t="shared" si="31"/>
        <v>#N/A</v>
      </c>
      <c r="AI402" s="32" t="e">
        <f t="shared" si="34"/>
        <v>#N/A</v>
      </c>
      <c r="AJ402" s="32" t="e">
        <f t="shared" si="32"/>
        <v>#N/A</v>
      </c>
    </row>
    <row r="403" spans="1:36" x14ac:dyDescent="0.3">
      <c r="A403" s="29" t="e">
        <f t="shared" si="30"/>
        <v>#N/A</v>
      </c>
      <c r="B403" s="43"/>
      <c r="C403" s="43"/>
      <c r="D403" s="44"/>
      <c r="E403" s="43"/>
      <c r="F403" s="32"/>
      <c r="G403" s="32"/>
      <c r="H403" s="32"/>
      <c r="I403" s="43"/>
      <c r="J403" s="43"/>
      <c r="K403" s="32"/>
      <c r="L403" s="44"/>
      <c r="M403" s="44"/>
      <c r="N403" s="32"/>
      <c r="O403" s="32"/>
      <c r="P403" s="32"/>
      <c r="Q403" s="32"/>
      <c r="R403" s="32"/>
      <c r="S403" s="32"/>
      <c r="T403" s="32"/>
      <c r="U403" s="32"/>
      <c r="V403" s="32"/>
      <c r="W403" s="32"/>
      <c r="X403" s="32"/>
      <c r="Y403" s="32"/>
      <c r="Z403" s="43"/>
      <c r="AA403" s="34"/>
      <c r="AB403" s="32"/>
      <c r="AC403" s="44"/>
      <c r="AD403" s="32"/>
      <c r="AE403" s="43"/>
      <c r="AF403" s="43" t="e">
        <f t="shared" si="33"/>
        <v>#N/A</v>
      </c>
      <c r="AH403" s="43" t="e">
        <f t="shared" si="31"/>
        <v>#N/A</v>
      </c>
      <c r="AI403" s="32" t="e">
        <f t="shared" si="34"/>
        <v>#N/A</v>
      </c>
      <c r="AJ403" s="32" t="e">
        <f t="shared" si="32"/>
        <v>#N/A</v>
      </c>
    </row>
    <row r="404" spans="1:36" x14ac:dyDescent="0.3">
      <c r="A404" s="29" t="e">
        <f t="shared" si="30"/>
        <v>#N/A</v>
      </c>
      <c r="B404" s="43"/>
      <c r="C404" s="43"/>
      <c r="D404" s="44"/>
      <c r="E404" s="43"/>
      <c r="F404" s="32"/>
      <c r="G404" s="32"/>
      <c r="H404" s="32"/>
      <c r="I404" s="43"/>
      <c r="J404" s="43"/>
      <c r="K404" s="32"/>
      <c r="L404" s="44"/>
      <c r="M404" s="44"/>
      <c r="N404" s="32"/>
      <c r="O404" s="32"/>
      <c r="P404" s="32"/>
      <c r="Q404" s="32"/>
      <c r="R404" s="32"/>
      <c r="S404" s="32"/>
      <c r="T404" s="32"/>
      <c r="U404" s="32"/>
      <c r="V404" s="32"/>
      <c r="W404" s="32"/>
      <c r="X404" s="32"/>
      <c r="Y404" s="32"/>
      <c r="Z404" s="43"/>
      <c r="AA404" s="34"/>
      <c r="AB404" s="32"/>
      <c r="AC404" s="44"/>
      <c r="AD404" s="32"/>
      <c r="AE404" s="43"/>
      <c r="AF404" s="43" t="e">
        <f t="shared" si="33"/>
        <v>#N/A</v>
      </c>
      <c r="AH404" s="43" t="e">
        <f t="shared" si="31"/>
        <v>#N/A</v>
      </c>
      <c r="AI404" s="32" t="e">
        <f t="shared" si="34"/>
        <v>#N/A</v>
      </c>
      <c r="AJ404" s="32" t="e">
        <f t="shared" si="32"/>
        <v>#N/A</v>
      </c>
    </row>
    <row r="405" spans="1:36" x14ac:dyDescent="0.3">
      <c r="A405" s="29" t="e">
        <f t="shared" si="30"/>
        <v>#N/A</v>
      </c>
      <c r="B405" s="43"/>
      <c r="C405" s="43"/>
      <c r="D405" s="44"/>
      <c r="E405" s="43"/>
      <c r="F405" s="32"/>
      <c r="G405" s="32"/>
      <c r="H405" s="32"/>
      <c r="I405" s="43"/>
      <c r="J405" s="43"/>
      <c r="K405" s="32"/>
      <c r="L405" s="44"/>
      <c r="M405" s="44"/>
      <c r="N405" s="32"/>
      <c r="O405" s="32"/>
      <c r="P405" s="32"/>
      <c r="Q405" s="32"/>
      <c r="R405" s="32"/>
      <c r="S405" s="32"/>
      <c r="T405" s="32"/>
      <c r="U405" s="32"/>
      <c r="V405" s="32"/>
      <c r="W405" s="32"/>
      <c r="X405" s="32"/>
      <c r="Y405" s="32"/>
      <c r="Z405" s="43"/>
      <c r="AA405" s="34"/>
      <c r="AB405" s="32"/>
      <c r="AC405" s="44"/>
      <c r="AD405" s="32"/>
      <c r="AE405" s="43"/>
      <c r="AF405" s="43" t="e">
        <f t="shared" si="33"/>
        <v>#N/A</v>
      </c>
      <c r="AH405" s="43" t="e">
        <f t="shared" si="31"/>
        <v>#N/A</v>
      </c>
      <c r="AI405" s="32" t="e">
        <f t="shared" si="34"/>
        <v>#N/A</v>
      </c>
      <c r="AJ405" s="32" t="e">
        <f t="shared" si="32"/>
        <v>#N/A</v>
      </c>
    </row>
    <row r="406" spans="1:36" x14ac:dyDescent="0.3">
      <c r="A406" s="29" t="e">
        <f t="shared" si="30"/>
        <v>#N/A</v>
      </c>
      <c r="B406" s="43"/>
      <c r="C406" s="43"/>
      <c r="D406" s="44"/>
      <c r="E406" s="43"/>
      <c r="F406" s="32"/>
      <c r="G406" s="32"/>
      <c r="H406" s="32"/>
      <c r="I406" s="43"/>
      <c r="J406" s="43"/>
      <c r="K406" s="32"/>
      <c r="L406" s="44"/>
      <c r="M406" s="44"/>
      <c r="N406" s="32"/>
      <c r="O406" s="32"/>
      <c r="P406" s="32"/>
      <c r="Q406" s="32"/>
      <c r="R406" s="32"/>
      <c r="S406" s="32"/>
      <c r="T406" s="32"/>
      <c r="U406" s="32"/>
      <c r="V406" s="32"/>
      <c r="W406" s="32"/>
      <c r="X406" s="32"/>
      <c r="Y406" s="32"/>
      <c r="Z406" s="43"/>
      <c r="AA406" s="34"/>
      <c r="AB406" s="32"/>
      <c r="AC406" s="44"/>
      <c r="AD406" s="32"/>
      <c r="AE406" s="43"/>
      <c r="AF406" s="43" t="e">
        <f t="shared" si="33"/>
        <v>#N/A</v>
      </c>
      <c r="AH406" s="43" t="e">
        <f t="shared" si="31"/>
        <v>#N/A</v>
      </c>
      <c r="AI406" s="32" t="e">
        <f t="shared" si="34"/>
        <v>#N/A</v>
      </c>
      <c r="AJ406" s="32" t="e">
        <f t="shared" si="32"/>
        <v>#N/A</v>
      </c>
    </row>
    <row r="407" spans="1:36" x14ac:dyDescent="0.3">
      <c r="A407" s="29" t="e">
        <f t="shared" si="30"/>
        <v>#N/A</v>
      </c>
      <c r="B407" s="43"/>
      <c r="C407" s="43"/>
      <c r="D407" s="44"/>
      <c r="E407" s="43"/>
      <c r="F407" s="32"/>
      <c r="G407" s="32"/>
      <c r="H407" s="32"/>
      <c r="I407" s="43"/>
      <c r="J407" s="43"/>
      <c r="K407" s="32"/>
      <c r="L407" s="44"/>
      <c r="M407" s="44"/>
      <c r="N407" s="32"/>
      <c r="O407" s="32"/>
      <c r="P407" s="32"/>
      <c r="Q407" s="32"/>
      <c r="R407" s="32"/>
      <c r="S407" s="32"/>
      <c r="T407" s="32"/>
      <c r="U407" s="32"/>
      <c r="V407" s="32"/>
      <c r="W407" s="32"/>
      <c r="X407" s="32"/>
      <c r="Y407" s="32"/>
      <c r="Z407" s="43"/>
      <c r="AA407" s="34"/>
      <c r="AB407" s="32"/>
      <c r="AC407" s="44"/>
      <c r="AD407" s="32"/>
      <c r="AE407" s="43"/>
      <c r="AF407" s="43" t="e">
        <f t="shared" si="33"/>
        <v>#N/A</v>
      </c>
      <c r="AH407" s="43" t="e">
        <f t="shared" si="31"/>
        <v>#N/A</v>
      </c>
      <c r="AI407" s="32" t="e">
        <f t="shared" si="34"/>
        <v>#N/A</v>
      </c>
      <c r="AJ407" s="32" t="e">
        <f t="shared" si="32"/>
        <v>#N/A</v>
      </c>
    </row>
    <row r="408" spans="1:36" x14ac:dyDescent="0.3">
      <c r="A408" s="29" t="e">
        <f t="shared" si="30"/>
        <v>#N/A</v>
      </c>
      <c r="B408" s="43"/>
      <c r="C408" s="43"/>
      <c r="D408" s="44"/>
      <c r="E408" s="43"/>
      <c r="F408" s="32"/>
      <c r="G408" s="32"/>
      <c r="H408" s="32"/>
      <c r="I408" s="43"/>
      <c r="J408" s="43"/>
      <c r="K408" s="32"/>
      <c r="L408" s="44"/>
      <c r="M408" s="44"/>
      <c r="N408" s="32"/>
      <c r="O408" s="32"/>
      <c r="P408" s="32"/>
      <c r="Q408" s="32"/>
      <c r="R408" s="32"/>
      <c r="S408" s="32"/>
      <c r="T408" s="32"/>
      <c r="U408" s="32"/>
      <c r="V408" s="32"/>
      <c r="W408" s="32"/>
      <c r="X408" s="32"/>
      <c r="Y408" s="32"/>
      <c r="Z408" s="43"/>
      <c r="AA408" s="34"/>
      <c r="AB408" s="32"/>
      <c r="AC408" s="44"/>
      <c r="AD408" s="32"/>
      <c r="AE408" s="43"/>
      <c r="AF408" s="43" t="e">
        <f t="shared" si="33"/>
        <v>#N/A</v>
      </c>
      <c r="AH408" s="43" t="e">
        <f t="shared" si="31"/>
        <v>#N/A</v>
      </c>
      <c r="AI408" s="32" t="e">
        <f t="shared" si="34"/>
        <v>#N/A</v>
      </c>
      <c r="AJ408" s="32" t="e">
        <f t="shared" si="32"/>
        <v>#N/A</v>
      </c>
    </row>
    <row r="409" spans="1:36" x14ac:dyDescent="0.3">
      <c r="A409" s="29" t="e">
        <f t="shared" si="30"/>
        <v>#N/A</v>
      </c>
      <c r="B409" s="43"/>
      <c r="C409" s="43"/>
      <c r="D409" s="44"/>
      <c r="E409" s="43"/>
      <c r="F409" s="32"/>
      <c r="G409" s="32"/>
      <c r="H409" s="32"/>
      <c r="I409" s="43"/>
      <c r="J409" s="43"/>
      <c r="K409" s="32"/>
      <c r="L409" s="44"/>
      <c r="M409" s="44"/>
      <c r="N409" s="32"/>
      <c r="O409" s="32"/>
      <c r="P409" s="32"/>
      <c r="Q409" s="32"/>
      <c r="R409" s="32"/>
      <c r="S409" s="32"/>
      <c r="T409" s="32"/>
      <c r="U409" s="32"/>
      <c r="V409" s="32"/>
      <c r="W409" s="32"/>
      <c r="X409" s="32"/>
      <c r="Y409" s="32"/>
      <c r="Z409" s="43"/>
      <c r="AA409" s="34"/>
      <c r="AB409" s="32"/>
      <c r="AC409" s="44"/>
      <c r="AD409" s="32"/>
      <c r="AE409" s="43"/>
      <c r="AF409" s="43" t="e">
        <f t="shared" si="33"/>
        <v>#N/A</v>
      </c>
      <c r="AH409" s="43" t="e">
        <f t="shared" si="31"/>
        <v>#N/A</v>
      </c>
      <c r="AI409" s="32" t="e">
        <f t="shared" si="34"/>
        <v>#N/A</v>
      </c>
      <c r="AJ409" s="32" t="e">
        <f t="shared" si="32"/>
        <v>#N/A</v>
      </c>
    </row>
    <row r="410" spans="1:36" x14ac:dyDescent="0.3">
      <c r="A410" s="29" t="e">
        <f t="shared" si="30"/>
        <v>#N/A</v>
      </c>
      <c r="B410" s="43"/>
      <c r="C410" s="43"/>
      <c r="D410" s="44"/>
      <c r="E410" s="43"/>
      <c r="F410" s="32"/>
      <c r="G410" s="32"/>
      <c r="H410" s="32"/>
      <c r="I410" s="43"/>
      <c r="J410" s="43"/>
      <c r="K410" s="32"/>
      <c r="L410" s="44"/>
      <c r="M410" s="44"/>
      <c r="N410" s="32"/>
      <c r="O410" s="32"/>
      <c r="P410" s="32"/>
      <c r="Q410" s="32"/>
      <c r="R410" s="32"/>
      <c r="S410" s="32"/>
      <c r="T410" s="32"/>
      <c r="U410" s="32"/>
      <c r="V410" s="32"/>
      <c r="W410" s="32"/>
      <c r="X410" s="32"/>
      <c r="Y410" s="32"/>
      <c r="Z410" s="43"/>
      <c r="AA410" s="34"/>
      <c r="AB410" s="32"/>
      <c r="AC410" s="44"/>
      <c r="AD410" s="32"/>
      <c r="AE410" s="43"/>
      <c r="AF410" s="43" t="e">
        <f t="shared" si="33"/>
        <v>#N/A</v>
      </c>
      <c r="AH410" s="43" t="e">
        <f t="shared" si="31"/>
        <v>#N/A</v>
      </c>
      <c r="AI410" s="32" t="e">
        <f t="shared" si="34"/>
        <v>#N/A</v>
      </c>
      <c r="AJ410" s="32" t="e">
        <f t="shared" si="32"/>
        <v>#N/A</v>
      </c>
    </row>
    <row r="411" spans="1:36" x14ac:dyDescent="0.3">
      <c r="A411" s="29" t="e">
        <f t="shared" si="30"/>
        <v>#N/A</v>
      </c>
      <c r="B411" s="43"/>
      <c r="C411" s="43"/>
      <c r="D411" s="44"/>
      <c r="E411" s="43"/>
      <c r="F411" s="32"/>
      <c r="G411" s="32"/>
      <c r="H411" s="32"/>
      <c r="I411" s="43"/>
      <c r="J411" s="43"/>
      <c r="K411" s="32"/>
      <c r="L411" s="44"/>
      <c r="M411" s="44"/>
      <c r="N411" s="32"/>
      <c r="O411" s="32"/>
      <c r="P411" s="32"/>
      <c r="Q411" s="32"/>
      <c r="R411" s="32"/>
      <c r="S411" s="32"/>
      <c r="T411" s="32"/>
      <c r="U411" s="32"/>
      <c r="V411" s="32"/>
      <c r="W411" s="32"/>
      <c r="X411" s="32"/>
      <c r="Y411" s="32"/>
      <c r="Z411" s="43"/>
      <c r="AA411" s="34"/>
      <c r="AB411" s="32"/>
      <c r="AC411" s="44"/>
      <c r="AD411" s="32"/>
      <c r="AE411" s="43"/>
      <c r="AF411" s="43" t="e">
        <f t="shared" si="33"/>
        <v>#N/A</v>
      </c>
      <c r="AH411" s="43" t="e">
        <f t="shared" si="31"/>
        <v>#N/A</v>
      </c>
      <c r="AI411" s="32" t="e">
        <f t="shared" si="34"/>
        <v>#N/A</v>
      </c>
      <c r="AJ411" s="32" t="e">
        <f t="shared" si="32"/>
        <v>#N/A</v>
      </c>
    </row>
    <row r="412" spans="1:36" x14ac:dyDescent="0.3">
      <c r="A412" s="29" t="e">
        <f t="shared" si="30"/>
        <v>#N/A</v>
      </c>
      <c r="B412" s="43"/>
      <c r="C412" s="43"/>
      <c r="D412" s="44"/>
      <c r="E412" s="43"/>
      <c r="F412" s="32"/>
      <c r="G412" s="32"/>
      <c r="H412" s="32"/>
      <c r="I412" s="43"/>
      <c r="J412" s="43"/>
      <c r="K412" s="32"/>
      <c r="L412" s="44"/>
      <c r="M412" s="44"/>
      <c r="N412" s="32"/>
      <c r="O412" s="32"/>
      <c r="P412" s="32"/>
      <c r="Q412" s="32"/>
      <c r="R412" s="32"/>
      <c r="S412" s="32"/>
      <c r="T412" s="32"/>
      <c r="U412" s="32"/>
      <c r="V412" s="32"/>
      <c r="W412" s="32"/>
      <c r="X412" s="32"/>
      <c r="Y412" s="32"/>
      <c r="Z412" s="43"/>
      <c r="AA412" s="34"/>
      <c r="AB412" s="32"/>
      <c r="AC412" s="44"/>
      <c r="AD412" s="32"/>
      <c r="AE412" s="43"/>
      <c r="AF412" s="43" t="e">
        <f t="shared" si="33"/>
        <v>#N/A</v>
      </c>
      <c r="AH412" s="43" t="e">
        <f t="shared" si="31"/>
        <v>#N/A</v>
      </c>
      <c r="AI412" s="32" t="e">
        <f t="shared" si="34"/>
        <v>#N/A</v>
      </c>
      <c r="AJ412" s="32" t="e">
        <f t="shared" si="32"/>
        <v>#N/A</v>
      </c>
    </row>
    <row r="413" spans="1:36" x14ac:dyDescent="0.3">
      <c r="A413" s="29" t="e">
        <f t="shared" si="30"/>
        <v>#N/A</v>
      </c>
      <c r="B413" s="43"/>
      <c r="C413" s="43"/>
      <c r="D413" s="44"/>
      <c r="E413" s="43"/>
      <c r="F413" s="32"/>
      <c r="G413" s="32"/>
      <c r="H413" s="32"/>
      <c r="I413" s="43"/>
      <c r="J413" s="43"/>
      <c r="K413" s="32"/>
      <c r="L413" s="44"/>
      <c r="M413" s="44"/>
      <c r="N413" s="32"/>
      <c r="O413" s="32"/>
      <c r="P413" s="32"/>
      <c r="Q413" s="32"/>
      <c r="R413" s="32"/>
      <c r="S413" s="32"/>
      <c r="T413" s="32"/>
      <c r="U413" s="32"/>
      <c r="V413" s="32"/>
      <c r="W413" s="32"/>
      <c r="X413" s="32"/>
      <c r="Y413" s="32"/>
      <c r="Z413" s="43"/>
      <c r="AA413" s="34"/>
      <c r="AB413" s="32"/>
      <c r="AC413" s="44"/>
      <c r="AD413" s="32"/>
      <c r="AE413" s="43"/>
      <c r="AF413" s="43" t="e">
        <f t="shared" si="33"/>
        <v>#N/A</v>
      </c>
      <c r="AH413" s="43" t="e">
        <f t="shared" si="31"/>
        <v>#N/A</v>
      </c>
      <c r="AI413" s="32" t="e">
        <f t="shared" si="34"/>
        <v>#N/A</v>
      </c>
      <c r="AJ413" s="32" t="e">
        <f t="shared" si="32"/>
        <v>#N/A</v>
      </c>
    </row>
    <row r="414" spans="1:36" x14ac:dyDescent="0.3">
      <c r="A414" s="29" t="e">
        <f t="shared" si="30"/>
        <v>#N/A</v>
      </c>
      <c r="B414" s="43"/>
      <c r="C414" s="43"/>
      <c r="D414" s="44"/>
      <c r="E414" s="43"/>
      <c r="F414" s="32"/>
      <c r="G414" s="32"/>
      <c r="H414" s="32"/>
      <c r="I414" s="43"/>
      <c r="J414" s="43"/>
      <c r="K414" s="32"/>
      <c r="L414" s="44"/>
      <c r="M414" s="44"/>
      <c r="N414" s="32"/>
      <c r="O414" s="32"/>
      <c r="P414" s="32"/>
      <c r="Q414" s="32"/>
      <c r="R414" s="32"/>
      <c r="S414" s="32"/>
      <c r="T414" s="32"/>
      <c r="U414" s="32"/>
      <c r="V414" s="32"/>
      <c r="W414" s="32"/>
      <c r="X414" s="32"/>
      <c r="Y414" s="32"/>
      <c r="Z414" s="43"/>
      <c r="AA414" s="34"/>
      <c r="AB414" s="32"/>
      <c r="AC414" s="44"/>
      <c r="AD414" s="32"/>
      <c r="AE414" s="43"/>
      <c r="AF414" s="43" t="e">
        <f t="shared" si="33"/>
        <v>#N/A</v>
      </c>
      <c r="AH414" s="43" t="e">
        <f t="shared" si="31"/>
        <v>#N/A</v>
      </c>
      <c r="AI414" s="32" t="e">
        <f t="shared" si="34"/>
        <v>#N/A</v>
      </c>
      <c r="AJ414" s="32" t="e">
        <f t="shared" si="32"/>
        <v>#N/A</v>
      </c>
    </row>
    <row r="415" spans="1:36" x14ac:dyDescent="0.3">
      <c r="A415" s="29" t="e">
        <f t="shared" si="30"/>
        <v>#N/A</v>
      </c>
      <c r="B415" s="43"/>
      <c r="C415" s="43"/>
      <c r="D415" s="44"/>
      <c r="E415" s="43"/>
      <c r="F415" s="32"/>
      <c r="G415" s="32"/>
      <c r="H415" s="32"/>
      <c r="I415" s="43"/>
      <c r="J415" s="43"/>
      <c r="K415" s="32"/>
      <c r="L415" s="44"/>
      <c r="M415" s="44"/>
      <c r="N415" s="32"/>
      <c r="O415" s="32"/>
      <c r="P415" s="32"/>
      <c r="Q415" s="32"/>
      <c r="R415" s="32"/>
      <c r="S415" s="32"/>
      <c r="T415" s="32"/>
      <c r="U415" s="32"/>
      <c r="V415" s="32"/>
      <c r="W415" s="32"/>
      <c r="X415" s="32"/>
      <c r="Y415" s="32"/>
      <c r="Z415" s="43"/>
      <c r="AA415" s="34"/>
      <c r="AB415" s="32"/>
      <c r="AC415" s="44"/>
      <c r="AD415" s="32"/>
      <c r="AE415" s="43"/>
      <c r="AF415" s="43" t="e">
        <f t="shared" si="33"/>
        <v>#N/A</v>
      </c>
      <c r="AH415" s="43" t="e">
        <f t="shared" si="31"/>
        <v>#N/A</v>
      </c>
      <c r="AI415" s="32" t="e">
        <f t="shared" si="34"/>
        <v>#N/A</v>
      </c>
      <c r="AJ415" s="32" t="e">
        <f t="shared" si="32"/>
        <v>#N/A</v>
      </c>
    </row>
    <row r="416" spans="1:36" x14ac:dyDescent="0.3">
      <c r="A416" s="29" t="e">
        <f t="shared" si="30"/>
        <v>#N/A</v>
      </c>
      <c r="B416" s="43"/>
      <c r="C416" s="43"/>
      <c r="D416" s="44"/>
      <c r="E416" s="43"/>
      <c r="F416" s="32"/>
      <c r="G416" s="32"/>
      <c r="H416" s="32"/>
      <c r="I416" s="43"/>
      <c r="J416" s="43"/>
      <c r="K416" s="32"/>
      <c r="L416" s="44"/>
      <c r="M416" s="44"/>
      <c r="N416" s="32"/>
      <c r="O416" s="32"/>
      <c r="P416" s="32"/>
      <c r="Q416" s="32"/>
      <c r="R416" s="32"/>
      <c r="S416" s="32"/>
      <c r="T416" s="32"/>
      <c r="U416" s="32"/>
      <c r="V416" s="32"/>
      <c r="W416" s="32"/>
      <c r="X416" s="32"/>
      <c r="Y416" s="32"/>
      <c r="Z416" s="43"/>
      <c r="AA416" s="34"/>
      <c r="AB416" s="32"/>
      <c r="AC416" s="44"/>
      <c r="AD416" s="32"/>
      <c r="AE416" s="43"/>
      <c r="AF416" s="43" t="e">
        <f t="shared" si="33"/>
        <v>#N/A</v>
      </c>
      <c r="AH416" s="43" t="e">
        <f t="shared" si="31"/>
        <v>#N/A</v>
      </c>
      <c r="AI416" s="32" t="e">
        <f t="shared" si="34"/>
        <v>#N/A</v>
      </c>
      <c r="AJ416" s="32" t="e">
        <f t="shared" si="32"/>
        <v>#N/A</v>
      </c>
    </row>
    <row r="417" spans="1:36" x14ac:dyDescent="0.3">
      <c r="A417" s="29" t="e">
        <f t="shared" si="30"/>
        <v>#N/A</v>
      </c>
      <c r="B417" s="43"/>
      <c r="C417" s="43"/>
      <c r="D417" s="44"/>
      <c r="E417" s="43"/>
      <c r="F417" s="32"/>
      <c r="G417" s="32"/>
      <c r="H417" s="32"/>
      <c r="I417" s="43"/>
      <c r="J417" s="43"/>
      <c r="K417" s="32"/>
      <c r="L417" s="44"/>
      <c r="M417" s="44"/>
      <c r="N417" s="32"/>
      <c r="O417" s="32"/>
      <c r="P417" s="32"/>
      <c r="Q417" s="32"/>
      <c r="R417" s="32"/>
      <c r="S417" s="32"/>
      <c r="T417" s="32"/>
      <c r="U417" s="32"/>
      <c r="V417" s="32"/>
      <c r="W417" s="32"/>
      <c r="X417" s="32"/>
      <c r="Y417" s="32"/>
      <c r="Z417" s="43"/>
      <c r="AA417" s="34"/>
      <c r="AB417" s="32"/>
      <c r="AC417" s="44"/>
      <c r="AD417" s="32"/>
      <c r="AE417" s="43"/>
      <c r="AF417" s="43" t="e">
        <f t="shared" si="33"/>
        <v>#N/A</v>
      </c>
      <c r="AH417" s="43" t="e">
        <f t="shared" si="31"/>
        <v>#N/A</v>
      </c>
      <c r="AI417" s="32" t="e">
        <f t="shared" si="34"/>
        <v>#N/A</v>
      </c>
      <c r="AJ417" s="32" t="e">
        <f t="shared" si="32"/>
        <v>#N/A</v>
      </c>
    </row>
    <row r="418" spans="1:36" x14ac:dyDescent="0.3">
      <c r="A418" s="29" t="e">
        <f t="shared" si="30"/>
        <v>#N/A</v>
      </c>
      <c r="B418" s="43"/>
      <c r="C418" s="43"/>
      <c r="D418" s="44"/>
      <c r="E418" s="43"/>
      <c r="F418" s="32"/>
      <c r="G418" s="32"/>
      <c r="H418" s="32"/>
      <c r="I418" s="43"/>
      <c r="J418" s="43"/>
      <c r="K418" s="32"/>
      <c r="L418" s="44"/>
      <c r="M418" s="44"/>
      <c r="N418" s="32"/>
      <c r="O418" s="32"/>
      <c r="P418" s="32"/>
      <c r="Q418" s="32"/>
      <c r="R418" s="32"/>
      <c r="S418" s="32"/>
      <c r="T418" s="32"/>
      <c r="U418" s="32"/>
      <c r="V418" s="32"/>
      <c r="W418" s="32"/>
      <c r="X418" s="32"/>
      <c r="Y418" s="32"/>
      <c r="Z418" s="43"/>
      <c r="AA418" s="34"/>
      <c r="AB418" s="32"/>
      <c r="AC418" s="44"/>
      <c r="AD418" s="32"/>
      <c r="AE418" s="43"/>
      <c r="AF418" s="43" t="e">
        <f t="shared" si="33"/>
        <v>#N/A</v>
      </c>
      <c r="AH418" s="43" t="e">
        <f t="shared" si="31"/>
        <v>#N/A</v>
      </c>
      <c r="AI418" s="32" t="e">
        <f t="shared" si="34"/>
        <v>#N/A</v>
      </c>
      <c r="AJ418" s="32" t="e">
        <f t="shared" si="32"/>
        <v>#N/A</v>
      </c>
    </row>
    <row r="419" spans="1:36" x14ac:dyDescent="0.3">
      <c r="A419" s="29" t="e">
        <f t="shared" si="30"/>
        <v>#N/A</v>
      </c>
      <c r="B419" s="43"/>
      <c r="C419" s="43"/>
      <c r="D419" s="44"/>
      <c r="E419" s="43"/>
      <c r="F419" s="32"/>
      <c r="G419" s="32"/>
      <c r="H419" s="32"/>
      <c r="I419" s="43"/>
      <c r="J419" s="43"/>
      <c r="K419" s="32"/>
      <c r="L419" s="44"/>
      <c r="M419" s="44"/>
      <c r="N419" s="32"/>
      <c r="O419" s="32"/>
      <c r="P419" s="32"/>
      <c r="Q419" s="32"/>
      <c r="R419" s="32"/>
      <c r="S419" s="32"/>
      <c r="T419" s="32"/>
      <c r="U419" s="32"/>
      <c r="V419" s="32"/>
      <c r="W419" s="32"/>
      <c r="X419" s="32"/>
      <c r="Y419" s="32"/>
      <c r="Z419" s="43"/>
      <c r="AA419" s="34"/>
      <c r="AB419" s="32"/>
      <c r="AC419" s="44"/>
      <c r="AD419" s="32"/>
      <c r="AE419" s="43"/>
      <c r="AF419" s="43" t="e">
        <f t="shared" si="33"/>
        <v>#N/A</v>
      </c>
      <c r="AH419" s="43" t="e">
        <f t="shared" si="31"/>
        <v>#N/A</v>
      </c>
      <c r="AI419" s="32" t="e">
        <f t="shared" si="34"/>
        <v>#N/A</v>
      </c>
      <c r="AJ419" s="32" t="e">
        <f t="shared" si="32"/>
        <v>#N/A</v>
      </c>
    </row>
    <row r="420" spans="1:36" x14ac:dyDescent="0.3">
      <c r="A420" s="29" t="e">
        <f t="shared" si="30"/>
        <v>#N/A</v>
      </c>
      <c r="B420" s="43"/>
      <c r="C420" s="43"/>
      <c r="D420" s="44"/>
      <c r="E420" s="43"/>
      <c r="F420" s="32"/>
      <c r="G420" s="32"/>
      <c r="H420" s="32"/>
      <c r="I420" s="43"/>
      <c r="J420" s="43"/>
      <c r="K420" s="32"/>
      <c r="L420" s="44"/>
      <c r="M420" s="44"/>
      <c r="N420" s="32"/>
      <c r="O420" s="32"/>
      <c r="P420" s="32"/>
      <c r="Q420" s="32"/>
      <c r="R420" s="32"/>
      <c r="S420" s="32"/>
      <c r="T420" s="32"/>
      <c r="U420" s="32"/>
      <c r="V420" s="32"/>
      <c r="W420" s="32"/>
      <c r="X420" s="32"/>
      <c r="Y420" s="32"/>
      <c r="Z420" s="43"/>
      <c r="AA420" s="34"/>
      <c r="AB420" s="32"/>
      <c r="AC420" s="44"/>
      <c r="AD420" s="32"/>
      <c r="AE420" s="43"/>
      <c r="AF420" s="43" t="e">
        <f t="shared" si="33"/>
        <v>#N/A</v>
      </c>
      <c r="AH420" s="43" t="e">
        <f t="shared" si="31"/>
        <v>#N/A</v>
      </c>
      <c r="AI420" s="32" t="e">
        <f t="shared" si="34"/>
        <v>#N/A</v>
      </c>
      <c r="AJ420" s="32" t="e">
        <f t="shared" si="32"/>
        <v>#N/A</v>
      </c>
    </row>
    <row r="421" spans="1:36" x14ac:dyDescent="0.3">
      <c r="A421" s="29" t="e">
        <f t="shared" si="30"/>
        <v>#N/A</v>
      </c>
      <c r="B421" s="43"/>
      <c r="C421" s="43"/>
      <c r="D421" s="44"/>
      <c r="E421" s="43"/>
      <c r="F421" s="32"/>
      <c r="G421" s="32"/>
      <c r="H421" s="32"/>
      <c r="I421" s="43"/>
      <c r="J421" s="43"/>
      <c r="K421" s="32"/>
      <c r="L421" s="44"/>
      <c r="M421" s="44"/>
      <c r="N421" s="32"/>
      <c r="O421" s="32"/>
      <c r="P421" s="32"/>
      <c r="Q421" s="32"/>
      <c r="R421" s="32"/>
      <c r="S421" s="32"/>
      <c r="T421" s="32"/>
      <c r="U421" s="32"/>
      <c r="V421" s="32"/>
      <c r="W421" s="32"/>
      <c r="X421" s="32"/>
      <c r="Y421" s="32"/>
      <c r="Z421" s="43"/>
      <c r="AA421" s="34"/>
      <c r="AB421" s="32"/>
      <c r="AC421" s="44"/>
      <c r="AD421" s="32"/>
      <c r="AE421" s="43"/>
      <c r="AF421" s="43" t="e">
        <f t="shared" si="33"/>
        <v>#N/A</v>
      </c>
      <c r="AH421" s="43" t="e">
        <f t="shared" si="31"/>
        <v>#N/A</v>
      </c>
      <c r="AI421" s="32" t="e">
        <f t="shared" si="34"/>
        <v>#N/A</v>
      </c>
      <c r="AJ421" s="32" t="e">
        <f t="shared" si="32"/>
        <v>#N/A</v>
      </c>
    </row>
    <row r="422" spans="1:36" x14ac:dyDescent="0.3">
      <c r="A422" s="29" t="e">
        <f t="shared" si="30"/>
        <v>#N/A</v>
      </c>
      <c r="B422" s="43"/>
      <c r="C422" s="43"/>
      <c r="D422" s="44"/>
      <c r="E422" s="43"/>
      <c r="F422" s="32"/>
      <c r="G422" s="32"/>
      <c r="H422" s="32"/>
      <c r="I422" s="43"/>
      <c r="J422" s="43"/>
      <c r="K422" s="32"/>
      <c r="L422" s="44"/>
      <c r="M422" s="44"/>
      <c r="N422" s="32"/>
      <c r="O422" s="32"/>
      <c r="P422" s="32"/>
      <c r="Q422" s="32"/>
      <c r="R422" s="32"/>
      <c r="S422" s="32"/>
      <c r="T422" s="32"/>
      <c r="U422" s="32"/>
      <c r="V422" s="32"/>
      <c r="W422" s="32"/>
      <c r="X422" s="32"/>
      <c r="Y422" s="32"/>
      <c r="Z422" s="43"/>
      <c r="AA422" s="34"/>
      <c r="AB422" s="32"/>
      <c r="AC422" s="44"/>
      <c r="AD422" s="32"/>
      <c r="AE422" s="43"/>
      <c r="AF422" s="43" t="e">
        <f t="shared" si="33"/>
        <v>#N/A</v>
      </c>
      <c r="AH422" s="43" t="e">
        <f t="shared" si="31"/>
        <v>#N/A</v>
      </c>
      <c r="AI422" s="32" t="e">
        <f t="shared" si="34"/>
        <v>#N/A</v>
      </c>
      <c r="AJ422" s="32" t="e">
        <f t="shared" si="32"/>
        <v>#N/A</v>
      </c>
    </row>
    <row r="423" spans="1:36" x14ac:dyDescent="0.3">
      <c r="A423" s="29" t="e">
        <f t="shared" si="30"/>
        <v>#N/A</v>
      </c>
      <c r="B423" s="43"/>
      <c r="C423" s="43"/>
      <c r="D423" s="44"/>
      <c r="E423" s="43"/>
      <c r="F423" s="32"/>
      <c r="G423" s="32"/>
      <c r="H423" s="32"/>
      <c r="I423" s="43"/>
      <c r="J423" s="43"/>
      <c r="K423" s="32"/>
      <c r="L423" s="44"/>
      <c r="M423" s="44"/>
      <c r="N423" s="32"/>
      <c r="O423" s="32"/>
      <c r="P423" s="32"/>
      <c r="Q423" s="32"/>
      <c r="R423" s="32"/>
      <c r="S423" s="32"/>
      <c r="T423" s="32"/>
      <c r="U423" s="32"/>
      <c r="V423" s="32"/>
      <c r="W423" s="32"/>
      <c r="X423" s="32"/>
      <c r="Y423" s="32"/>
      <c r="Z423" s="43"/>
      <c r="AA423" s="34"/>
      <c r="AB423" s="32"/>
      <c r="AC423" s="44"/>
      <c r="AD423" s="32"/>
      <c r="AE423" s="43"/>
      <c r="AF423" s="43" t="e">
        <f t="shared" si="33"/>
        <v>#N/A</v>
      </c>
      <c r="AH423" s="43" t="e">
        <f t="shared" si="31"/>
        <v>#N/A</v>
      </c>
      <c r="AI423" s="32" t="e">
        <f t="shared" si="34"/>
        <v>#N/A</v>
      </c>
      <c r="AJ423" s="32" t="e">
        <f t="shared" si="32"/>
        <v>#N/A</v>
      </c>
    </row>
    <row r="424" spans="1:36" x14ac:dyDescent="0.3">
      <c r="A424" s="29" t="e">
        <f t="shared" si="30"/>
        <v>#N/A</v>
      </c>
      <c r="B424" s="43"/>
      <c r="C424" s="43"/>
      <c r="D424" s="44"/>
      <c r="E424" s="43"/>
      <c r="F424" s="32"/>
      <c r="G424" s="32"/>
      <c r="H424" s="32"/>
      <c r="I424" s="43"/>
      <c r="J424" s="43"/>
      <c r="K424" s="32"/>
      <c r="L424" s="44"/>
      <c r="M424" s="44"/>
      <c r="N424" s="32"/>
      <c r="O424" s="32"/>
      <c r="P424" s="32"/>
      <c r="Q424" s="32"/>
      <c r="R424" s="32"/>
      <c r="S424" s="32"/>
      <c r="T424" s="32"/>
      <c r="U424" s="32"/>
      <c r="V424" s="32"/>
      <c r="W424" s="32"/>
      <c r="X424" s="32"/>
      <c r="Y424" s="32"/>
      <c r="Z424" s="43"/>
      <c r="AA424" s="34"/>
      <c r="AB424" s="32"/>
      <c r="AC424" s="44"/>
      <c r="AD424" s="32"/>
      <c r="AE424" s="43"/>
      <c r="AF424" s="43" t="e">
        <f t="shared" si="33"/>
        <v>#N/A</v>
      </c>
      <c r="AH424" s="43" t="e">
        <f t="shared" si="31"/>
        <v>#N/A</v>
      </c>
      <c r="AI424" s="32" t="e">
        <f t="shared" si="34"/>
        <v>#N/A</v>
      </c>
      <c r="AJ424" s="32" t="e">
        <f t="shared" si="32"/>
        <v>#N/A</v>
      </c>
    </row>
    <row r="425" spans="1:36" x14ac:dyDescent="0.3">
      <c r="A425" s="29" t="e">
        <f t="shared" si="30"/>
        <v>#N/A</v>
      </c>
      <c r="B425" s="43"/>
      <c r="C425" s="43"/>
      <c r="D425" s="44"/>
      <c r="E425" s="43"/>
      <c r="F425" s="32"/>
      <c r="G425" s="32"/>
      <c r="H425" s="32"/>
      <c r="I425" s="43"/>
      <c r="J425" s="43"/>
      <c r="K425" s="32"/>
      <c r="L425" s="44"/>
      <c r="M425" s="44"/>
      <c r="N425" s="32"/>
      <c r="O425" s="32"/>
      <c r="P425" s="32"/>
      <c r="Q425" s="32"/>
      <c r="R425" s="32"/>
      <c r="S425" s="32"/>
      <c r="T425" s="32"/>
      <c r="U425" s="32"/>
      <c r="V425" s="32"/>
      <c r="W425" s="32"/>
      <c r="X425" s="32"/>
      <c r="Y425" s="32"/>
      <c r="Z425" s="43"/>
      <c r="AA425" s="34"/>
      <c r="AB425" s="32"/>
      <c r="AC425" s="44"/>
      <c r="AD425" s="32"/>
      <c r="AE425" s="43"/>
      <c r="AF425" s="43" t="e">
        <f t="shared" si="33"/>
        <v>#N/A</v>
      </c>
      <c r="AH425" s="43" t="e">
        <f t="shared" si="31"/>
        <v>#N/A</v>
      </c>
      <c r="AI425" s="32" t="e">
        <f t="shared" si="34"/>
        <v>#N/A</v>
      </c>
      <c r="AJ425" s="32" t="e">
        <f t="shared" si="32"/>
        <v>#N/A</v>
      </c>
    </row>
    <row r="426" spans="1:36" x14ac:dyDescent="0.3">
      <c r="A426" s="29" t="e">
        <f t="shared" si="30"/>
        <v>#N/A</v>
      </c>
      <c r="B426" s="43"/>
      <c r="C426" s="43"/>
      <c r="D426" s="44"/>
      <c r="E426" s="43"/>
      <c r="F426" s="32"/>
      <c r="G426" s="32"/>
      <c r="H426" s="32"/>
      <c r="I426" s="43"/>
      <c r="J426" s="43"/>
      <c r="K426" s="32"/>
      <c r="L426" s="44"/>
      <c r="M426" s="44"/>
      <c r="N426" s="32"/>
      <c r="O426" s="32"/>
      <c r="P426" s="32"/>
      <c r="Q426" s="32"/>
      <c r="R426" s="32"/>
      <c r="S426" s="32"/>
      <c r="T426" s="32"/>
      <c r="U426" s="32"/>
      <c r="V426" s="32"/>
      <c r="W426" s="32"/>
      <c r="X426" s="32"/>
      <c r="Y426" s="32"/>
      <c r="Z426" s="43"/>
      <c r="AA426" s="34"/>
      <c r="AB426" s="32"/>
      <c r="AC426" s="44"/>
      <c r="AD426" s="32"/>
      <c r="AE426" s="43"/>
      <c r="AF426" s="43" t="e">
        <f t="shared" si="33"/>
        <v>#N/A</v>
      </c>
      <c r="AH426" s="43" t="e">
        <f t="shared" si="31"/>
        <v>#N/A</v>
      </c>
      <c r="AI426" s="32" t="e">
        <f t="shared" si="34"/>
        <v>#N/A</v>
      </c>
      <c r="AJ426" s="32" t="e">
        <f t="shared" si="32"/>
        <v>#N/A</v>
      </c>
    </row>
    <row r="427" spans="1:36" x14ac:dyDescent="0.3">
      <c r="A427" s="29" t="e">
        <f t="shared" si="30"/>
        <v>#N/A</v>
      </c>
      <c r="B427" s="43"/>
      <c r="C427" s="43"/>
      <c r="D427" s="44"/>
      <c r="E427" s="43"/>
      <c r="F427" s="32"/>
      <c r="G427" s="32"/>
      <c r="H427" s="32"/>
      <c r="I427" s="43"/>
      <c r="J427" s="43"/>
      <c r="K427" s="32"/>
      <c r="L427" s="44"/>
      <c r="M427" s="44"/>
      <c r="N427" s="32"/>
      <c r="O427" s="32"/>
      <c r="P427" s="32"/>
      <c r="Q427" s="32"/>
      <c r="R427" s="32"/>
      <c r="S427" s="32"/>
      <c r="T427" s="32"/>
      <c r="U427" s="32"/>
      <c r="V427" s="32"/>
      <c r="W427" s="32"/>
      <c r="X427" s="32"/>
      <c r="Y427" s="32"/>
      <c r="Z427" s="43"/>
      <c r="AA427" s="34"/>
      <c r="AB427" s="32"/>
      <c r="AC427" s="44"/>
      <c r="AD427" s="32"/>
      <c r="AE427" s="43"/>
      <c r="AF427" s="43" t="e">
        <f t="shared" si="33"/>
        <v>#N/A</v>
      </c>
      <c r="AH427" s="43" t="e">
        <f t="shared" si="31"/>
        <v>#N/A</v>
      </c>
      <c r="AI427" s="32" t="e">
        <f t="shared" si="34"/>
        <v>#N/A</v>
      </c>
      <c r="AJ427" s="32" t="e">
        <f t="shared" si="32"/>
        <v>#N/A</v>
      </c>
    </row>
    <row r="428" spans="1:36" x14ac:dyDescent="0.3">
      <c r="A428" s="29" t="e">
        <f t="shared" si="30"/>
        <v>#N/A</v>
      </c>
      <c r="B428" s="43"/>
      <c r="C428" s="43"/>
      <c r="D428" s="44"/>
      <c r="E428" s="43"/>
      <c r="F428" s="32"/>
      <c r="G428" s="32"/>
      <c r="H428" s="32"/>
      <c r="I428" s="43"/>
      <c r="J428" s="43"/>
      <c r="K428" s="32"/>
      <c r="L428" s="44"/>
      <c r="M428" s="44"/>
      <c r="N428" s="32"/>
      <c r="O428" s="32"/>
      <c r="P428" s="32"/>
      <c r="Q428" s="32"/>
      <c r="R428" s="32"/>
      <c r="S428" s="32"/>
      <c r="T428" s="32"/>
      <c r="U428" s="32"/>
      <c r="V428" s="32"/>
      <c r="W428" s="32"/>
      <c r="X428" s="32"/>
      <c r="Y428" s="32"/>
      <c r="Z428" s="43"/>
      <c r="AA428" s="34"/>
      <c r="AB428" s="32"/>
      <c r="AC428" s="44"/>
      <c r="AD428" s="32"/>
      <c r="AE428" s="43"/>
      <c r="AF428" s="43" t="e">
        <f t="shared" si="33"/>
        <v>#N/A</v>
      </c>
      <c r="AH428" s="43" t="e">
        <f t="shared" si="31"/>
        <v>#N/A</v>
      </c>
      <c r="AI428" s="32" t="e">
        <f t="shared" si="34"/>
        <v>#N/A</v>
      </c>
      <c r="AJ428" s="32" t="e">
        <f t="shared" si="32"/>
        <v>#N/A</v>
      </c>
    </row>
    <row r="429" spans="1:36" x14ac:dyDescent="0.3">
      <c r="A429" s="29" t="e">
        <f t="shared" si="30"/>
        <v>#N/A</v>
      </c>
      <c r="B429" s="43"/>
      <c r="C429" s="43"/>
      <c r="D429" s="44"/>
      <c r="E429" s="43"/>
      <c r="F429" s="32"/>
      <c r="G429" s="32"/>
      <c r="H429" s="32"/>
      <c r="I429" s="43"/>
      <c r="J429" s="43"/>
      <c r="K429" s="32"/>
      <c r="L429" s="44"/>
      <c r="M429" s="44"/>
      <c r="N429" s="32"/>
      <c r="O429" s="32"/>
      <c r="P429" s="32"/>
      <c r="Q429" s="32"/>
      <c r="R429" s="32"/>
      <c r="S429" s="32"/>
      <c r="T429" s="32"/>
      <c r="U429" s="32"/>
      <c r="V429" s="32"/>
      <c r="W429" s="32"/>
      <c r="X429" s="32"/>
      <c r="Y429" s="32"/>
      <c r="Z429" s="43"/>
      <c r="AA429" s="34"/>
      <c r="AB429" s="32"/>
      <c r="AC429" s="44"/>
      <c r="AD429" s="32"/>
      <c r="AE429" s="43"/>
      <c r="AF429" s="43" t="e">
        <f t="shared" si="33"/>
        <v>#N/A</v>
      </c>
      <c r="AH429" s="43" t="e">
        <f t="shared" si="31"/>
        <v>#N/A</v>
      </c>
      <c r="AI429" s="32" t="e">
        <f t="shared" si="34"/>
        <v>#N/A</v>
      </c>
      <c r="AJ429" s="32" t="e">
        <f t="shared" si="32"/>
        <v>#N/A</v>
      </c>
    </row>
    <row r="430" spans="1:36" x14ac:dyDescent="0.3">
      <c r="A430" s="29" t="e">
        <f t="shared" si="30"/>
        <v>#N/A</v>
      </c>
      <c r="B430" s="43"/>
      <c r="C430" s="43"/>
      <c r="D430" s="44"/>
      <c r="E430" s="43"/>
      <c r="F430" s="32"/>
      <c r="G430" s="32"/>
      <c r="H430" s="32"/>
      <c r="I430" s="43"/>
      <c r="J430" s="43"/>
      <c r="K430" s="32"/>
      <c r="L430" s="44"/>
      <c r="M430" s="44"/>
      <c r="N430" s="32"/>
      <c r="O430" s="32"/>
      <c r="P430" s="32"/>
      <c r="Q430" s="32"/>
      <c r="R430" s="32"/>
      <c r="S430" s="32"/>
      <c r="T430" s="32"/>
      <c r="U430" s="32"/>
      <c r="V430" s="32"/>
      <c r="W430" s="32"/>
      <c r="X430" s="32"/>
      <c r="Y430" s="32"/>
      <c r="Z430" s="43"/>
      <c r="AA430" s="34"/>
      <c r="AB430" s="32"/>
      <c r="AC430" s="44"/>
      <c r="AD430" s="32"/>
      <c r="AE430" s="43"/>
      <c r="AF430" s="43" t="e">
        <f t="shared" si="33"/>
        <v>#N/A</v>
      </c>
      <c r="AH430" s="43" t="e">
        <f t="shared" si="31"/>
        <v>#N/A</v>
      </c>
      <c r="AI430" s="32" t="e">
        <f t="shared" si="34"/>
        <v>#N/A</v>
      </c>
      <c r="AJ430" s="32" t="e">
        <f t="shared" si="32"/>
        <v>#N/A</v>
      </c>
    </row>
    <row r="431" spans="1:36" x14ac:dyDescent="0.3">
      <c r="A431" s="29" t="e">
        <f t="shared" si="30"/>
        <v>#N/A</v>
      </c>
      <c r="B431" s="43"/>
      <c r="C431" s="43"/>
      <c r="D431" s="44"/>
      <c r="E431" s="43"/>
      <c r="F431" s="32"/>
      <c r="G431" s="32"/>
      <c r="H431" s="32"/>
      <c r="I431" s="43"/>
      <c r="J431" s="43"/>
      <c r="K431" s="32"/>
      <c r="L431" s="44"/>
      <c r="M431" s="44"/>
      <c r="N431" s="32"/>
      <c r="O431" s="32"/>
      <c r="P431" s="32"/>
      <c r="Q431" s="32"/>
      <c r="R431" s="32"/>
      <c r="S431" s="32"/>
      <c r="T431" s="32"/>
      <c r="U431" s="32"/>
      <c r="V431" s="32"/>
      <c r="W431" s="32"/>
      <c r="X431" s="32"/>
      <c r="Y431" s="32"/>
      <c r="Z431" s="43"/>
      <c r="AA431" s="34"/>
      <c r="AB431" s="32"/>
      <c r="AC431" s="44"/>
      <c r="AD431" s="32"/>
      <c r="AE431" s="43"/>
      <c r="AF431" s="43" t="e">
        <f t="shared" si="33"/>
        <v>#N/A</v>
      </c>
      <c r="AH431" s="43" t="e">
        <f t="shared" si="31"/>
        <v>#N/A</v>
      </c>
      <c r="AI431" s="32" t="e">
        <f t="shared" si="34"/>
        <v>#N/A</v>
      </c>
      <c r="AJ431" s="32" t="e">
        <f t="shared" si="32"/>
        <v>#N/A</v>
      </c>
    </row>
    <row r="432" spans="1:36" x14ac:dyDescent="0.3">
      <c r="A432" s="29" t="e">
        <f t="shared" si="30"/>
        <v>#N/A</v>
      </c>
      <c r="B432" s="43"/>
      <c r="C432" s="43"/>
      <c r="D432" s="44"/>
      <c r="E432" s="43"/>
      <c r="F432" s="32"/>
      <c r="G432" s="32"/>
      <c r="H432" s="32"/>
      <c r="I432" s="43"/>
      <c r="J432" s="43"/>
      <c r="K432" s="32"/>
      <c r="L432" s="44"/>
      <c r="M432" s="44"/>
      <c r="N432" s="32"/>
      <c r="O432" s="32"/>
      <c r="P432" s="32"/>
      <c r="Q432" s="32"/>
      <c r="R432" s="32"/>
      <c r="S432" s="32"/>
      <c r="T432" s="32"/>
      <c r="U432" s="32"/>
      <c r="V432" s="32"/>
      <c r="W432" s="32"/>
      <c r="X432" s="32"/>
      <c r="Y432" s="32"/>
      <c r="Z432" s="43"/>
      <c r="AA432" s="34"/>
      <c r="AB432" s="32"/>
      <c r="AC432" s="44"/>
      <c r="AD432" s="32"/>
      <c r="AE432" s="43"/>
      <c r="AF432" s="43" t="e">
        <f t="shared" si="33"/>
        <v>#N/A</v>
      </c>
      <c r="AH432" s="43" t="e">
        <f t="shared" si="31"/>
        <v>#N/A</v>
      </c>
      <c r="AI432" s="32" t="e">
        <f t="shared" si="34"/>
        <v>#N/A</v>
      </c>
      <c r="AJ432" s="32" t="e">
        <f t="shared" si="32"/>
        <v>#N/A</v>
      </c>
    </row>
    <row r="433" spans="1:36" x14ac:dyDescent="0.3">
      <c r="A433" s="29" t="e">
        <f t="shared" si="30"/>
        <v>#N/A</v>
      </c>
      <c r="B433" s="43"/>
      <c r="C433" s="43"/>
      <c r="D433" s="44"/>
      <c r="E433" s="43"/>
      <c r="F433" s="32"/>
      <c r="G433" s="32"/>
      <c r="H433" s="32"/>
      <c r="I433" s="43"/>
      <c r="J433" s="43"/>
      <c r="K433" s="32"/>
      <c r="L433" s="44"/>
      <c r="M433" s="44"/>
      <c r="N433" s="32"/>
      <c r="O433" s="32"/>
      <c r="P433" s="32"/>
      <c r="Q433" s="32"/>
      <c r="R433" s="32"/>
      <c r="S433" s="32"/>
      <c r="T433" s="32"/>
      <c r="U433" s="32"/>
      <c r="V433" s="32"/>
      <c r="W433" s="32"/>
      <c r="X433" s="32"/>
      <c r="Y433" s="32"/>
      <c r="Z433" s="43"/>
      <c r="AA433" s="34"/>
      <c r="AB433" s="32"/>
      <c r="AC433" s="44"/>
      <c r="AD433" s="32"/>
      <c r="AE433" s="43"/>
      <c r="AF433" s="43" t="e">
        <f t="shared" si="33"/>
        <v>#N/A</v>
      </c>
      <c r="AH433" s="43" t="e">
        <f t="shared" si="31"/>
        <v>#N/A</v>
      </c>
      <c r="AI433" s="32" t="e">
        <f t="shared" si="34"/>
        <v>#N/A</v>
      </c>
      <c r="AJ433" s="32" t="e">
        <f t="shared" si="32"/>
        <v>#N/A</v>
      </c>
    </row>
    <row r="434" spans="1:36" x14ac:dyDescent="0.3">
      <c r="A434" s="29" t="e">
        <f t="shared" si="30"/>
        <v>#N/A</v>
      </c>
      <c r="B434" s="43"/>
      <c r="C434" s="43"/>
      <c r="D434" s="44"/>
      <c r="E434" s="43"/>
      <c r="F434" s="32"/>
      <c r="G434" s="32"/>
      <c r="H434" s="32"/>
      <c r="I434" s="43"/>
      <c r="J434" s="43"/>
      <c r="K434" s="32"/>
      <c r="L434" s="44"/>
      <c r="M434" s="44"/>
      <c r="N434" s="32"/>
      <c r="O434" s="32"/>
      <c r="P434" s="32"/>
      <c r="Q434" s="32"/>
      <c r="R434" s="32"/>
      <c r="S434" s="32"/>
      <c r="T434" s="32"/>
      <c r="U434" s="32"/>
      <c r="V434" s="32"/>
      <c r="W434" s="32"/>
      <c r="X434" s="32"/>
      <c r="Y434" s="32"/>
      <c r="Z434" s="43"/>
      <c r="AA434" s="34"/>
      <c r="AB434" s="32"/>
      <c r="AC434" s="44"/>
      <c r="AD434" s="32"/>
      <c r="AE434" s="43"/>
      <c r="AF434" s="43" t="e">
        <f t="shared" si="33"/>
        <v>#N/A</v>
      </c>
      <c r="AH434" s="43" t="e">
        <f t="shared" si="31"/>
        <v>#N/A</v>
      </c>
      <c r="AI434" s="32" t="e">
        <f t="shared" si="34"/>
        <v>#N/A</v>
      </c>
      <c r="AJ434" s="32" t="e">
        <f t="shared" si="32"/>
        <v>#N/A</v>
      </c>
    </row>
    <row r="435" spans="1:36" x14ac:dyDescent="0.3">
      <c r="A435" s="29" t="e">
        <f t="shared" si="30"/>
        <v>#N/A</v>
      </c>
      <c r="B435" s="43"/>
      <c r="C435" s="43"/>
      <c r="D435" s="44"/>
      <c r="E435" s="43"/>
      <c r="F435" s="32"/>
      <c r="G435" s="32"/>
      <c r="H435" s="32"/>
      <c r="I435" s="43"/>
      <c r="J435" s="43"/>
      <c r="K435" s="32"/>
      <c r="L435" s="44"/>
      <c r="M435" s="44"/>
      <c r="N435" s="32"/>
      <c r="O435" s="32"/>
      <c r="P435" s="32"/>
      <c r="Q435" s="32"/>
      <c r="R435" s="32"/>
      <c r="S435" s="32"/>
      <c r="T435" s="32"/>
      <c r="U435" s="32"/>
      <c r="V435" s="32"/>
      <c r="W435" s="32"/>
      <c r="X435" s="32"/>
      <c r="Y435" s="32"/>
      <c r="Z435" s="43"/>
      <c r="AA435" s="34"/>
      <c r="AB435" s="32"/>
      <c r="AC435" s="44"/>
      <c r="AD435" s="32"/>
      <c r="AE435" s="43"/>
      <c r="AF435" s="43" t="e">
        <f t="shared" si="33"/>
        <v>#N/A</v>
      </c>
      <c r="AH435" s="43" t="e">
        <f t="shared" si="31"/>
        <v>#N/A</v>
      </c>
      <c r="AI435" s="32" t="e">
        <f t="shared" si="34"/>
        <v>#N/A</v>
      </c>
      <c r="AJ435" s="32" t="e">
        <f t="shared" si="32"/>
        <v>#N/A</v>
      </c>
    </row>
    <row r="436" spans="1:36" x14ac:dyDescent="0.3">
      <c r="A436" s="29" t="e">
        <f t="shared" si="30"/>
        <v>#N/A</v>
      </c>
      <c r="B436" s="43"/>
      <c r="C436" s="43"/>
      <c r="D436" s="44"/>
      <c r="E436" s="43"/>
      <c r="F436" s="32"/>
      <c r="G436" s="32"/>
      <c r="H436" s="32"/>
      <c r="I436" s="43"/>
      <c r="J436" s="43"/>
      <c r="K436" s="32"/>
      <c r="L436" s="44"/>
      <c r="M436" s="44"/>
      <c r="N436" s="32"/>
      <c r="O436" s="32"/>
      <c r="P436" s="32"/>
      <c r="Q436" s="32"/>
      <c r="R436" s="32"/>
      <c r="S436" s="32"/>
      <c r="T436" s="32"/>
      <c r="U436" s="32"/>
      <c r="V436" s="32"/>
      <c r="W436" s="32"/>
      <c r="X436" s="32"/>
      <c r="Y436" s="32"/>
      <c r="Z436" s="43"/>
      <c r="AA436" s="34"/>
      <c r="AB436" s="32"/>
      <c r="AC436" s="44"/>
      <c r="AD436" s="32"/>
      <c r="AE436" s="43"/>
      <c r="AF436" s="43" t="e">
        <f t="shared" si="33"/>
        <v>#N/A</v>
      </c>
      <c r="AH436" s="43" t="e">
        <f t="shared" si="31"/>
        <v>#N/A</v>
      </c>
      <c r="AI436" s="32" t="e">
        <f t="shared" si="34"/>
        <v>#N/A</v>
      </c>
      <c r="AJ436" s="32" t="e">
        <f t="shared" si="32"/>
        <v>#N/A</v>
      </c>
    </row>
    <row r="437" spans="1:36" x14ac:dyDescent="0.3">
      <c r="A437" s="29" t="e">
        <f t="shared" si="30"/>
        <v>#N/A</v>
      </c>
      <c r="B437" s="43"/>
      <c r="C437" s="43"/>
      <c r="D437" s="44"/>
      <c r="E437" s="43"/>
      <c r="F437" s="32"/>
      <c r="G437" s="32"/>
      <c r="H437" s="32"/>
      <c r="I437" s="43"/>
      <c r="J437" s="43"/>
      <c r="K437" s="32"/>
      <c r="L437" s="44"/>
      <c r="M437" s="44"/>
      <c r="N437" s="32"/>
      <c r="O437" s="32"/>
      <c r="P437" s="32"/>
      <c r="Q437" s="32"/>
      <c r="R437" s="32"/>
      <c r="S437" s="32"/>
      <c r="T437" s="32"/>
      <c r="U437" s="32"/>
      <c r="V437" s="32"/>
      <c r="W437" s="32"/>
      <c r="X437" s="32"/>
      <c r="Y437" s="32"/>
      <c r="Z437" s="43"/>
      <c r="AA437" s="34"/>
      <c r="AB437" s="32"/>
      <c r="AC437" s="44"/>
      <c r="AD437" s="32"/>
      <c r="AE437" s="43"/>
      <c r="AF437" s="43" t="e">
        <f t="shared" si="33"/>
        <v>#N/A</v>
      </c>
      <c r="AH437" s="43" t="e">
        <f t="shared" si="31"/>
        <v>#N/A</v>
      </c>
      <c r="AI437" s="32" t="e">
        <f t="shared" si="34"/>
        <v>#N/A</v>
      </c>
      <c r="AJ437" s="32" t="e">
        <f t="shared" si="32"/>
        <v>#N/A</v>
      </c>
    </row>
    <row r="438" spans="1:36" x14ac:dyDescent="0.3">
      <c r="A438" s="29" t="e">
        <f t="shared" si="30"/>
        <v>#N/A</v>
      </c>
      <c r="B438" s="43"/>
      <c r="C438" s="43"/>
      <c r="D438" s="44"/>
      <c r="E438" s="43"/>
      <c r="F438" s="32"/>
      <c r="G438" s="32"/>
      <c r="H438" s="32"/>
      <c r="I438" s="43"/>
      <c r="J438" s="43"/>
      <c r="K438" s="32"/>
      <c r="L438" s="44"/>
      <c r="M438" s="44"/>
      <c r="N438" s="32"/>
      <c r="O438" s="32"/>
      <c r="P438" s="32"/>
      <c r="Q438" s="32"/>
      <c r="R438" s="32"/>
      <c r="S438" s="32"/>
      <c r="T438" s="32"/>
      <c r="U438" s="32"/>
      <c r="V438" s="32"/>
      <c r="W438" s="32"/>
      <c r="X438" s="32"/>
      <c r="Y438" s="32"/>
      <c r="Z438" s="43"/>
      <c r="AA438" s="34"/>
      <c r="AB438" s="32"/>
      <c r="AC438" s="44"/>
      <c r="AD438" s="32"/>
      <c r="AE438" s="43"/>
      <c r="AF438" s="43" t="e">
        <f t="shared" si="33"/>
        <v>#N/A</v>
      </c>
      <c r="AH438" s="43" t="e">
        <f t="shared" si="31"/>
        <v>#N/A</v>
      </c>
      <c r="AI438" s="32" t="e">
        <f t="shared" si="34"/>
        <v>#N/A</v>
      </c>
      <c r="AJ438" s="32" t="e">
        <f t="shared" si="32"/>
        <v>#N/A</v>
      </c>
    </row>
    <row r="439" spans="1:36" x14ac:dyDescent="0.3">
      <c r="A439" s="29" t="e">
        <f t="shared" si="30"/>
        <v>#N/A</v>
      </c>
      <c r="B439" s="43"/>
      <c r="C439" s="43"/>
      <c r="D439" s="44"/>
      <c r="E439" s="43"/>
      <c r="F439" s="32"/>
      <c r="G439" s="32"/>
      <c r="H439" s="32"/>
      <c r="I439" s="43"/>
      <c r="J439" s="43"/>
      <c r="K439" s="32"/>
      <c r="L439" s="44"/>
      <c r="M439" s="44"/>
      <c r="N439" s="32"/>
      <c r="O439" s="32"/>
      <c r="P439" s="32"/>
      <c r="Q439" s="32"/>
      <c r="R439" s="32"/>
      <c r="S439" s="32"/>
      <c r="T439" s="32"/>
      <c r="U439" s="32"/>
      <c r="V439" s="32"/>
      <c r="W439" s="32"/>
      <c r="X439" s="32"/>
      <c r="Y439" s="32"/>
      <c r="Z439" s="43"/>
      <c r="AA439" s="34"/>
      <c r="AB439" s="32"/>
      <c r="AC439" s="44"/>
      <c r="AD439" s="32"/>
      <c r="AE439" s="43"/>
      <c r="AF439" s="43" t="e">
        <f t="shared" si="33"/>
        <v>#N/A</v>
      </c>
      <c r="AH439" s="43" t="e">
        <f t="shared" si="31"/>
        <v>#N/A</v>
      </c>
      <c r="AI439" s="32" t="e">
        <f t="shared" si="34"/>
        <v>#N/A</v>
      </c>
      <c r="AJ439" s="32" t="e">
        <f t="shared" si="32"/>
        <v>#N/A</v>
      </c>
    </row>
    <row r="440" spans="1:36" x14ac:dyDescent="0.3">
      <c r="A440" s="29" t="e">
        <f t="shared" si="30"/>
        <v>#N/A</v>
      </c>
      <c r="B440" s="43"/>
      <c r="C440" s="43"/>
      <c r="D440" s="44"/>
      <c r="E440" s="43"/>
      <c r="F440" s="32"/>
      <c r="G440" s="32"/>
      <c r="H440" s="32"/>
      <c r="I440" s="43"/>
      <c r="J440" s="43"/>
      <c r="K440" s="32"/>
      <c r="L440" s="44"/>
      <c r="M440" s="44"/>
      <c r="N440" s="32"/>
      <c r="O440" s="32"/>
      <c r="P440" s="32"/>
      <c r="Q440" s="32"/>
      <c r="R440" s="32"/>
      <c r="S440" s="32"/>
      <c r="T440" s="32"/>
      <c r="U440" s="32"/>
      <c r="V440" s="32"/>
      <c r="W440" s="32"/>
      <c r="X440" s="32"/>
      <c r="Y440" s="32"/>
      <c r="Z440" s="43"/>
      <c r="AA440" s="34"/>
      <c r="AB440" s="32"/>
      <c r="AC440" s="44"/>
      <c r="AD440" s="32"/>
      <c r="AE440" s="43"/>
      <c r="AF440" s="43" t="e">
        <f t="shared" si="33"/>
        <v>#N/A</v>
      </c>
      <c r="AH440" s="43" t="e">
        <f t="shared" si="31"/>
        <v>#N/A</v>
      </c>
      <c r="AI440" s="32" t="e">
        <f t="shared" si="34"/>
        <v>#N/A</v>
      </c>
      <c r="AJ440" s="32" t="e">
        <f t="shared" si="32"/>
        <v>#N/A</v>
      </c>
    </row>
    <row r="441" spans="1:36" x14ac:dyDescent="0.3">
      <c r="A441" s="29" t="e">
        <f t="shared" si="30"/>
        <v>#N/A</v>
      </c>
      <c r="B441" s="43"/>
      <c r="C441" s="43"/>
      <c r="D441" s="44"/>
      <c r="E441" s="43"/>
      <c r="F441" s="32"/>
      <c r="G441" s="32"/>
      <c r="H441" s="32"/>
      <c r="I441" s="43"/>
      <c r="J441" s="43"/>
      <c r="K441" s="32"/>
      <c r="L441" s="44"/>
      <c r="M441" s="44"/>
      <c r="N441" s="32"/>
      <c r="O441" s="32"/>
      <c r="P441" s="32"/>
      <c r="Q441" s="32"/>
      <c r="R441" s="32"/>
      <c r="S441" s="32"/>
      <c r="T441" s="32"/>
      <c r="U441" s="32"/>
      <c r="V441" s="32"/>
      <c r="W441" s="32"/>
      <c r="X441" s="32"/>
      <c r="Y441" s="32"/>
      <c r="Z441" s="43"/>
      <c r="AA441" s="34"/>
      <c r="AB441" s="32"/>
      <c r="AC441" s="44"/>
      <c r="AD441" s="32"/>
      <c r="AE441" s="43"/>
      <c r="AF441" s="43" t="e">
        <f t="shared" si="33"/>
        <v>#N/A</v>
      </c>
      <c r="AH441" s="43" t="e">
        <f t="shared" si="31"/>
        <v>#N/A</v>
      </c>
      <c r="AI441" s="32" t="e">
        <f t="shared" si="34"/>
        <v>#N/A</v>
      </c>
      <c r="AJ441" s="32" t="e">
        <f t="shared" si="32"/>
        <v>#N/A</v>
      </c>
    </row>
    <row r="442" spans="1:36" x14ac:dyDescent="0.3">
      <c r="A442" s="29" t="e">
        <f t="shared" si="30"/>
        <v>#N/A</v>
      </c>
      <c r="B442" s="43"/>
      <c r="C442" s="43"/>
      <c r="D442" s="44"/>
      <c r="E442" s="43"/>
      <c r="F442" s="32"/>
      <c r="G442" s="32"/>
      <c r="H442" s="32"/>
      <c r="I442" s="43"/>
      <c r="J442" s="43"/>
      <c r="K442" s="32"/>
      <c r="L442" s="44"/>
      <c r="M442" s="44"/>
      <c r="N442" s="32"/>
      <c r="O442" s="32"/>
      <c r="P442" s="32"/>
      <c r="Q442" s="32"/>
      <c r="R442" s="32"/>
      <c r="S442" s="32"/>
      <c r="T442" s="32"/>
      <c r="U442" s="32"/>
      <c r="V442" s="32"/>
      <c r="W442" s="32"/>
      <c r="X442" s="32"/>
      <c r="Y442" s="32"/>
      <c r="Z442" s="43"/>
      <c r="AA442" s="34"/>
      <c r="AB442" s="32"/>
      <c r="AC442" s="44"/>
      <c r="AD442" s="32"/>
      <c r="AE442" s="43"/>
      <c r="AF442" s="43" t="e">
        <f t="shared" si="33"/>
        <v>#N/A</v>
      </c>
      <c r="AH442" s="43" t="e">
        <f t="shared" si="31"/>
        <v>#N/A</v>
      </c>
      <c r="AI442" s="32" t="e">
        <f t="shared" si="34"/>
        <v>#N/A</v>
      </c>
      <c r="AJ442" s="32" t="e">
        <f t="shared" si="32"/>
        <v>#N/A</v>
      </c>
    </row>
    <row r="443" spans="1:36" x14ac:dyDescent="0.3">
      <c r="A443" s="29" t="e">
        <f t="shared" si="30"/>
        <v>#N/A</v>
      </c>
      <c r="B443" s="43"/>
      <c r="C443" s="43"/>
      <c r="D443" s="44"/>
      <c r="E443" s="43"/>
      <c r="F443" s="32"/>
      <c r="G443" s="32"/>
      <c r="H443" s="32"/>
      <c r="I443" s="43"/>
      <c r="J443" s="43"/>
      <c r="K443" s="32"/>
      <c r="L443" s="44"/>
      <c r="M443" s="44"/>
      <c r="N443" s="32"/>
      <c r="O443" s="32"/>
      <c r="P443" s="32"/>
      <c r="Q443" s="32"/>
      <c r="R443" s="32"/>
      <c r="S443" s="32"/>
      <c r="T443" s="32"/>
      <c r="U443" s="32"/>
      <c r="V443" s="32"/>
      <c r="W443" s="32"/>
      <c r="X443" s="32"/>
      <c r="Y443" s="32"/>
      <c r="Z443" s="43"/>
      <c r="AA443" s="34"/>
      <c r="AB443" s="32"/>
      <c r="AC443" s="44"/>
      <c r="AD443" s="32"/>
      <c r="AE443" s="43"/>
      <c r="AF443" s="43" t="e">
        <f t="shared" si="33"/>
        <v>#N/A</v>
      </c>
      <c r="AH443" s="43" t="e">
        <f t="shared" si="31"/>
        <v>#N/A</v>
      </c>
      <c r="AI443" s="32" t="e">
        <f t="shared" si="34"/>
        <v>#N/A</v>
      </c>
      <c r="AJ443" s="32" t="e">
        <f t="shared" si="32"/>
        <v>#N/A</v>
      </c>
    </row>
    <row r="444" spans="1:36" x14ac:dyDescent="0.3">
      <c r="A444" s="29" t="e">
        <f t="shared" si="30"/>
        <v>#N/A</v>
      </c>
      <c r="B444" s="43"/>
      <c r="C444" s="43"/>
      <c r="D444" s="44"/>
      <c r="E444" s="43"/>
      <c r="F444" s="32"/>
      <c r="G444" s="32"/>
      <c r="H444" s="32"/>
      <c r="I444" s="43"/>
      <c r="J444" s="43"/>
      <c r="K444" s="32"/>
      <c r="L444" s="44"/>
      <c r="M444" s="44"/>
      <c r="N444" s="32"/>
      <c r="O444" s="32"/>
      <c r="P444" s="32"/>
      <c r="Q444" s="32"/>
      <c r="R444" s="32"/>
      <c r="S444" s="32"/>
      <c r="T444" s="32"/>
      <c r="U444" s="32"/>
      <c r="V444" s="32"/>
      <c r="W444" s="32"/>
      <c r="X444" s="32"/>
      <c r="Y444" s="32"/>
      <c r="Z444" s="43"/>
      <c r="AA444" s="34"/>
      <c r="AB444" s="32"/>
      <c r="AC444" s="44"/>
      <c r="AD444" s="32"/>
      <c r="AE444" s="43"/>
      <c r="AF444" s="43" t="e">
        <f t="shared" si="33"/>
        <v>#N/A</v>
      </c>
      <c r="AH444" s="43" t="e">
        <f t="shared" si="31"/>
        <v>#N/A</v>
      </c>
      <c r="AI444" s="32" t="e">
        <f t="shared" si="34"/>
        <v>#N/A</v>
      </c>
      <c r="AJ444" s="32" t="e">
        <f t="shared" si="32"/>
        <v>#N/A</v>
      </c>
    </row>
    <row r="445" spans="1:36" x14ac:dyDescent="0.3">
      <c r="A445" s="29" t="e">
        <f t="shared" si="30"/>
        <v>#N/A</v>
      </c>
      <c r="B445" s="43"/>
      <c r="C445" s="43"/>
      <c r="D445" s="44"/>
      <c r="E445" s="43"/>
      <c r="F445" s="32"/>
      <c r="G445" s="32"/>
      <c r="H445" s="32"/>
      <c r="I445" s="43"/>
      <c r="J445" s="43"/>
      <c r="K445" s="32"/>
      <c r="L445" s="44"/>
      <c r="M445" s="44"/>
      <c r="N445" s="32"/>
      <c r="O445" s="32"/>
      <c r="P445" s="32"/>
      <c r="Q445" s="32"/>
      <c r="R445" s="32"/>
      <c r="S445" s="32"/>
      <c r="T445" s="32"/>
      <c r="U445" s="32"/>
      <c r="V445" s="32"/>
      <c r="W445" s="32"/>
      <c r="X445" s="32"/>
      <c r="Y445" s="32"/>
      <c r="Z445" s="43"/>
      <c r="AA445" s="34"/>
      <c r="AB445" s="32"/>
      <c r="AC445" s="44"/>
      <c r="AD445" s="32"/>
      <c r="AE445" s="43"/>
      <c r="AF445" s="43" t="e">
        <f t="shared" si="33"/>
        <v>#N/A</v>
      </c>
      <c r="AH445" s="43" t="e">
        <f t="shared" si="31"/>
        <v>#N/A</v>
      </c>
      <c r="AI445" s="32" t="e">
        <f t="shared" si="34"/>
        <v>#N/A</v>
      </c>
      <c r="AJ445" s="32" t="e">
        <f t="shared" si="32"/>
        <v>#N/A</v>
      </c>
    </row>
    <row r="446" spans="1:36" x14ac:dyDescent="0.3">
      <c r="A446" s="29" t="e">
        <f t="shared" si="30"/>
        <v>#N/A</v>
      </c>
      <c r="B446" s="43"/>
      <c r="C446" s="43"/>
      <c r="D446" s="44"/>
      <c r="E446" s="43"/>
      <c r="F446" s="32"/>
      <c r="G446" s="32"/>
      <c r="H446" s="32"/>
      <c r="I446" s="43"/>
      <c r="J446" s="43"/>
      <c r="K446" s="32"/>
      <c r="L446" s="44"/>
      <c r="M446" s="44"/>
      <c r="N446" s="32"/>
      <c r="O446" s="32"/>
      <c r="P446" s="32"/>
      <c r="Q446" s="32"/>
      <c r="R446" s="32"/>
      <c r="S446" s="32"/>
      <c r="T446" s="32"/>
      <c r="U446" s="32"/>
      <c r="V446" s="32"/>
      <c r="W446" s="32"/>
      <c r="X446" s="32"/>
      <c r="Y446" s="32"/>
      <c r="Z446" s="43"/>
      <c r="AA446" s="34"/>
      <c r="AB446" s="32"/>
      <c r="AC446" s="44"/>
      <c r="AD446" s="32"/>
      <c r="AE446" s="43"/>
      <c r="AF446" s="43" t="e">
        <f t="shared" si="33"/>
        <v>#N/A</v>
      </c>
      <c r="AH446" s="43" t="e">
        <f t="shared" si="31"/>
        <v>#N/A</v>
      </c>
      <c r="AI446" s="32" t="e">
        <f t="shared" si="34"/>
        <v>#N/A</v>
      </c>
      <c r="AJ446" s="32" t="e">
        <f t="shared" si="32"/>
        <v>#N/A</v>
      </c>
    </row>
    <row r="447" spans="1:36" x14ac:dyDescent="0.3">
      <c r="A447" s="29" t="e">
        <f t="shared" si="30"/>
        <v>#N/A</v>
      </c>
      <c r="B447" s="43"/>
      <c r="C447" s="43"/>
      <c r="D447" s="44"/>
      <c r="E447" s="43"/>
      <c r="F447" s="32"/>
      <c r="G447" s="32"/>
      <c r="H447" s="32"/>
      <c r="I447" s="43"/>
      <c r="J447" s="43"/>
      <c r="K447" s="32"/>
      <c r="L447" s="44"/>
      <c r="M447" s="44"/>
      <c r="N447" s="32"/>
      <c r="O447" s="32"/>
      <c r="P447" s="32"/>
      <c r="Q447" s="32"/>
      <c r="R447" s="32"/>
      <c r="S447" s="32"/>
      <c r="T447" s="32"/>
      <c r="U447" s="32"/>
      <c r="V447" s="32"/>
      <c r="W447" s="32"/>
      <c r="X447" s="32"/>
      <c r="Y447" s="32"/>
      <c r="Z447" s="43"/>
      <c r="AA447" s="34"/>
      <c r="AB447" s="32"/>
      <c r="AC447" s="44"/>
      <c r="AD447" s="32"/>
      <c r="AE447" s="43"/>
      <c r="AF447" s="43" t="e">
        <f t="shared" si="33"/>
        <v>#N/A</v>
      </c>
      <c r="AH447" s="43" t="e">
        <f t="shared" si="31"/>
        <v>#N/A</v>
      </c>
      <c r="AI447" s="32" t="e">
        <f t="shared" si="34"/>
        <v>#N/A</v>
      </c>
      <c r="AJ447" s="32" t="e">
        <f t="shared" si="32"/>
        <v>#N/A</v>
      </c>
    </row>
    <row r="448" spans="1:36" x14ac:dyDescent="0.3">
      <c r="A448" s="29" t="e">
        <f t="shared" si="30"/>
        <v>#N/A</v>
      </c>
      <c r="B448" s="43"/>
      <c r="C448" s="43"/>
      <c r="D448" s="44"/>
      <c r="E448" s="43"/>
      <c r="F448" s="32"/>
      <c r="G448" s="32"/>
      <c r="H448" s="32"/>
      <c r="I448" s="43"/>
      <c r="J448" s="43"/>
      <c r="K448" s="32"/>
      <c r="L448" s="44"/>
      <c r="M448" s="44"/>
      <c r="N448" s="32"/>
      <c r="O448" s="32"/>
      <c r="P448" s="32"/>
      <c r="Q448" s="32"/>
      <c r="R448" s="32"/>
      <c r="S448" s="32"/>
      <c r="T448" s="32"/>
      <c r="U448" s="32"/>
      <c r="V448" s="32"/>
      <c r="W448" s="32"/>
      <c r="X448" s="32"/>
      <c r="Y448" s="32"/>
      <c r="Z448" s="43"/>
      <c r="AA448" s="34"/>
      <c r="AB448" s="32"/>
      <c r="AC448" s="44"/>
      <c r="AD448" s="32"/>
      <c r="AE448" s="43"/>
      <c r="AF448" s="43" t="e">
        <f t="shared" si="33"/>
        <v>#N/A</v>
      </c>
      <c r="AH448" s="43" t="e">
        <f t="shared" si="31"/>
        <v>#N/A</v>
      </c>
      <c r="AI448" s="32" t="e">
        <f t="shared" si="34"/>
        <v>#N/A</v>
      </c>
      <c r="AJ448" s="32" t="e">
        <f t="shared" si="32"/>
        <v>#N/A</v>
      </c>
    </row>
    <row r="449" spans="1:36" x14ac:dyDescent="0.3">
      <c r="A449" s="29" t="e">
        <f t="shared" si="30"/>
        <v>#N/A</v>
      </c>
      <c r="B449" s="43"/>
      <c r="C449" s="43"/>
      <c r="D449" s="44"/>
      <c r="E449" s="43"/>
      <c r="F449" s="32"/>
      <c r="G449" s="32"/>
      <c r="H449" s="32"/>
      <c r="I449" s="43"/>
      <c r="J449" s="43"/>
      <c r="K449" s="32"/>
      <c r="L449" s="44"/>
      <c r="M449" s="44"/>
      <c r="N449" s="32"/>
      <c r="O449" s="32"/>
      <c r="P449" s="32"/>
      <c r="Q449" s="32"/>
      <c r="R449" s="32"/>
      <c r="S449" s="32"/>
      <c r="T449" s="32"/>
      <c r="U449" s="32"/>
      <c r="V449" s="32"/>
      <c r="W449" s="32"/>
      <c r="X449" s="32"/>
      <c r="Y449" s="32"/>
      <c r="Z449" s="43"/>
      <c r="AA449" s="34"/>
      <c r="AB449" s="32"/>
      <c r="AC449" s="44"/>
      <c r="AD449" s="32"/>
      <c r="AE449" s="43"/>
      <c r="AF449" s="43" t="e">
        <f t="shared" si="33"/>
        <v>#N/A</v>
      </c>
      <c r="AH449" s="43" t="e">
        <f t="shared" si="31"/>
        <v>#N/A</v>
      </c>
      <c r="AI449" s="32" t="e">
        <f t="shared" si="34"/>
        <v>#N/A</v>
      </c>
      <c r="AJ449" s="32" t="e">
        <f t="shared" si="32"/>
        <v>#N/A</v>
      </c>
    </row>
    <row r="450" spans="1:36" x14ac:dyDescent="0.3">
      <c r="A450" s="29" t="e">
        <f t="shared" si="30"/>
        <v>#N/A</v>
      </c>
      <c r="B450" s="43"/>
      <c r="C450" s="43"/>
      <c r="D450" s="44"/>
      <c r="E450" s="43"/>
      <c r="F450" s="32"/>
      <c r="G450" s="32"/>
      <c r="H450" s="32"/>
      <c r="I450" s="43"/>
      <c r="J450" s="43"/>
      <c r="K450" s="32"/>
      <c r="L450" s="44"/>
      <c r="M450" s="44"/>
      <c r="N450" s="32"/>
      <c r="O450" s="32"/>
      <c r="P450" s="32"/>
      <c r="Q450" s="32"/>
      <c r="R450" s="32"/>
      <c r="S450" s="32"/>
      <c r="T450" s="32"/>
      <c r="U450" s="32"/>
      <c r="V450" s="32"/>
      <c r="W450" s="32"/>
      <c r="X450" s="32"/>
      <c r="Y450" s="32"/>
      <c r="Z450" s="43"/>
      <c r="AA450" s="34"/>
      <c r="AB450" s="32"/>
      <c r="AC450" s="44"/>
      <c r="AD450" s="32"/>
      <c r="AE450" s="43"/>
      <c r="AF450" s="43" t="e">
        <f t="shared" si="33"/>
        <v>#N/A</v>
      </c>
      <c r="AH450" s="43" t="e">
        <f t="shared" si="31"/>
        <v>#N/A</v>
      </c>
      <c r="AI450" s="32" t="e">
        <f t="shared" si="34"/>
        <v>#N/A</v>
      </c>
      <c r="AJ450" s="32" t="e">
        <f t="shared" si="32"/>
        <v>#N/A</v>
      </c>
    </row>
    <row r="451" spans="1:36" x14ac:dyDescent="0.3">
      <c r="A451" s="29" t="e">
        <f t="shared" si="30"/>
        <v>#N/A</v>
      </c>
      <c r="B451" s="43"/>
      <c r="C451" s="43"/>
      <c r="D451" s="44"/>
      <c r="E451" s="43"/>
      <c r="F451" s="32"/>
      <c r="G451" s="32"/>
      <c r="H451" s="32"/>
      <c r="I451" s="43"/>
      <c r="J451" s="43"/>
      <c r="K451" s="32"/>
      <c r="L451" s="44"/>
      <c r="M451" s="44"/>
      <c r="N451" s="32"/>
      <c r="O451" s="32"/>
      <c r="P451" s="32"/>
      <c r="Q451" s="32"/>
      <c r="R451" s="32"/>
      <c r="S451" s="32"/>
      <c r="T451" s="32"/>
      <c r="U451" s="32"/>
      <c r="V451" s="32"/>
      <c r="W451" s="32"/>
      <c r="X451" s="32"/>
      <c r="Y451" s="32"/>
      <c r="Z451" s="43"/>
      <c r="AA451" s="34"/>
      <c r="AB451" s="32"/>
      <c r="AC451" s="44"/>
      <c r="AD451" s="32"/>
      <c r="AE451" s="43"/>
      <c r="AF451" s="43" t="e">
        <f t="shared" si="33"/>
        <v>#N/A</v>
      </c>
      <c r="AH451" s="43" t="e">
        <f t="shared" si="31"/>
        <v>#N/A</v>
      </c>
      <c r="AI451" s="32" t="e">
        <f t="shared" si="34"/>
        <v>#N/A</v>
      </c>
      <c r="AJ451" s="32" t="e">
        <f t="shared" si="32"/>
        <v>#N/A</v>
      </c>
    </row>
    <row r="452" spans="1:36" x14ac:dyDescent="0.3">
      <c r="A452" s="29" t="e">
        <f t="shared" si="30"/>
        <v>#N/A</v>
      </c>
      <c r="B452" s="43"/>
      <c r="C452" s="43"/>
      <c r="D452" s="44"/>
      <c r="E452" s="43"/>
      <c r="F452" s="32"/>
      <c r="G452" s="32"/>
      <c r="H452" s="32"/>
      <c r="I452" s="43"/>
      <c r="J452" s="43"/>
      <c r="K452" s="32"/>
      <c r="L452" s="44"/>
      <c r="M452" s="44"/>
      <c r="N452" s="32"/>
      <c r="O452" s="32"/>
      <c r="P452" s="32"/>
      <c r="Q452" s="32"/>
      <c r="R452" s="32"/>
      <c r="S452" s="32"/>
      <c r="T452" s="32"/>
      <c r="U452" s="32"/>
      <c r="V452" s="32"/>
      <c r="W452" s="32"/>
      <c r="X452" s="32"/>
      <c r="Y452" s="32"/>
      <c r="Z452" s="43"/>
      <c r="AA452" s="34"/>
      <c r="AB452" s="32"/>
      <c r="AC452" s="44"/>
      <c r="AD452" s="32"/>
      <c r="AE452" s="43"/>
      <c r="AF452" s="43" t="e">
        <f t="shared" si="33"/>
        <v>#N/A</v>
      </c>
      <c r="AH452" s="43" t="e">
        <f t="shared" si="31"/>
        <v>#N/A</v>
      </c>
      <c r="AI452" s="32" t="e">
        <f t="shared" si="34"/>
        <v>#N/A</v>
      </c>
      <c r="AJ452" s="32" t="e">
        <f t="shared" si="32"/>
        <v>#N/A</v>
      </c>
    </row>
    <row r="453" spans="1:36" x14ac:dyDescent="0.3">
      <c r="A453" s="29" t="e">
        <f t="shared" si="30"/>
        <v>#N/A</v>
      </c>
      <c r="B453" s="43"/>
      <c r="C453" s="43"/>
      <c r="D453" s="44"/>
      <c r="E453" s="43"/>
      <c r="F453" s="32"/>
      <c r="G453" s="32"/>
      <c r="H453" s="32"/>
      <c r="I453" s="43"/>
      <c r="J453" s="43"/>
      <c r="K453" s="32"/>
      <c r="L453" s="44"/>
      <c r="M453" s="44"/>
      <c r="N453" s="32"/>
      <c r="O453" s="32"/>
      <c r="P453" s="32"/>
      <c r="Q453" s="32"/>
      <c r="R453" s="32"/>
      <c r="S453" s="32"/>
      <c r="T453" s="32"/>
      <c r="U453" s="32"/>
      <c r="V453" s="32"/>
      <c r="W453" s="32"/>
      <c r="X453" s="32"/>
      <c r="Y453" s="32"/>
      <c r="Z453" s="43"/>
      <c r="AA453" s="34"/>
      <c r="AB453" s="32"/>
      <c r="AC453" s="44"/>
      <c r="AD453" s="32"/>
      <c r="AE453" s="43"/>
      <c r="AF453" s="43" t="e">
        <f t="shared" si="33"/>
        <v>#N/A</v>
      </c>
      <c r="AH453" s="43" t="e">
        <f t="shared" si="31"/>
        <v>#N/A</v>
      </c>
      <c r="AI453" s="32" t="e">
        <f t="shared" si="34"/>
        <v>#N/A</v>
      </c>
      <c r="AJ453" s="32" t="e">
        <f t="shared" si="32"/>
        <v>#N/A</v>
      </c>
    </row>
    <row r="454" spans="1:36" x14ac:dyDescent="0.3">
      <c r="A454" s="29" t="e">
        <f t="shared" ref="A454:A517" si="35">IF(COUNTA(B454:AE454)&gt;0,"x",NA())</f>
        <v>#N/A</v>
      </c>
      <c r="B454" s="43"/>
      <c r="C454" s="43"/>
      <c r="D454" s="44"/>
      <c r="E454" s="43"/>
      <c r="F454" s="32"/>
      <c r="G454" s="32"/>
      <c r="H454" s="32"/>
      <c r="I454" s="43"/>
      <c r="J454" s="43"/>
      <c r="K454" s="32"/>
      <c r="L454" s="44"/>
      <c r="M454" s="44"/>
      <c r="N454" s="32"/>
      <c r="O454" s="32"/>
      <c r="P454" s="32"/>
      <c r="Q454" s="32"/>
      <c r="R454" s="32"/>
      <c r="S454" s="32"/>
      <c r="T454" s="32"/>
      <c r="U454" s="32"/>
      <c r="V454" s="32"/>
      <c r="W454" s="32"/>
      <c r="X454" s="32"/>
      <c r="Y454" s="32"/>
      <c r="Z454" s="43"/>
      <c r="AA454" s="34"/>
      <c r="AB454" s="32"/>
      <c r="AC454" s="44"/>
      <c r="AD454" s="32"/>
      <c r="AE454" s="43"/>
      <c r="AF454" s="43" t="e">
        <f t="shared" si="33"/>
        <v>#N/A</v>
      </c>
      <c r="AH454" s="43" t="e">
        <f t="shared" ref="AH454:AH517" si="36">IF(ISBLANK(C454),NA(),"FIELD MUST BE COMPLETED BY HEALTH DEPT.")</f>
        <v>#N/A</v>
      </c>
      <c r="AI454" s="32" t="e">
        <f t="shared" si="34"/>
        <v>#N/A</v>
      </c>
      <c r="AJ454" s="32" t="e">
        <f t="shared" ref="AJ454:AJ517" si="37">IF(AND(ISBLANK(V454),ISBLANK(W454)),NA(),_xlfn.TEXTJOIN(";",TRUE,V454:W454))</f>
        <v>#N/A</v>
      </c>
    </row>
    <row r="455" spans="1:36" x14ac:dyDescent="0.3">
      <c r="A455" s="29" t="e">
        <f t="shared" si="35"/>
        <v>#N/A</v>
      </c>
      <c r="B455" s="43"/>
      <c r="C455" s="43"/>
      <c r="D455" s="44"/>
      <c r="E455" s="43"/>
      <c r="F455" s="32"/>
      <c r="G455" s="32"/>
      <c r="H455" s="32"/>
      <c r="I455" s="43"/>
      <c r="J455" s="43"/>
      <c r="K455" s="32"/>
      <c r="L455" s="44"/>
      <c r="M455" s="44"/>
      <c r="N455" s="32"/>
      <c r="O455" s="32"/>
      <c r="P455" s="32"/>
      <c r="Q455" s="32"/>
      <c r="R455" s="32"/>
      <c r="S455" s="32"/>
      <c r="T455" s="32"/>
      <c r="U455" s="32"/>
      <c r="V455" s="32"/>
      <c r="W455" s="32"/>
      <c r="X455" s="32"/>
      <c r="Y455" s="32"/>
      <c r="Z455" s="43"/>
      <c r="AA455" s="34"/>
      <c r="AB455" s="32"/>
      <c r="AC455" s="44"/>
      <c r="AD455" s="32"/>
      <c r="AE455" s="43"/>
      <c r="AF455" s="43" t="e">
        <f t="shared" ref="AF455:AF518" si="38">IF(ISBLANK(C455),NA(),"FIELD MUST BE COMPLETED BY HEALTH DEPT.")</f>
        <v>#N/A</v>
      </c>
      <c r="AH455" s="43" t="e">
        <f t="shared" si="36"/>
        <v>#N/A</v>
      </c>
      <c r="AI455" s="32" t="e">
        <f t="shared" ref="AI455:AI518" si="39">IF(AND(ISBLANK(R455),ISBLANK(S455)),NA(),_xlfn.TEXTJOIN(";",TRUE,R455:S455))</f>
        <v>#N/A</v>
      </c>
      <c r="AJ455" s="32" t="e">
        <f t="shared" si="37"/>
        <v>#N/A</v>
      </c>
    </row>
    <row r="456" spans="1:36" x14ac:dyDescent="0.3">
      <c r="A456" s="29" t="e">
        <f t="shared" si="35"/>
        <v>#N/A</v>
      </c>
      <c r="B456" s="43"/>
      <c r="C456" s="43"/>
      <c r="D456" s="44"/>
      <c r="E456" s="43"/>
      <c r="F456" s="32"/>
      <c r="G456" s="32"/>
      <c r="H456" s="32"/>
      <c r="I456" s="43"/>
      <c r="J456" s="43"/>
      <c r="K456" s="32"/>
      <c r="L456" s="44"/>
      <c r="M456" s="44"/>
      <c r="N456" s="32"/>
      <c r="O456" s="32"/>
      <c r="P456" s="32"/>
      <c r="Q456" s="32"/>
      <c r="R456" s="32"/>
      <c r="S456" s="32"/>
      <c r="T456" s="32"/>
      <c r="U456" s="32"/>
      <c r="V456" s="32"/>
      <c r="W456" s="32"/>
      <c r="X456" s="32"/>
      <c r="Y456" s="32"/>
      <c r="Z456" s="43"/>
      <c r="AA456" s="34"/>
      <c r="AB456" s="32"/>
      <c r="AC456" s="44"/>
      <c r="AD456" s="32"/>
      <c r="AE456" s="43"/>
      <c r="AF456" s="43" t="e">
        <f t="shared" si="38"/>
        <v>#N/A</v>
      </c>
      <c r="AH456" s="43" t="e">
        <f t="shared" si="36"/>
        <v>#N/A</v>
      </c>
      <c r="AI456" s="32" t="e">
        <f t="shared" si="39"/>
        <v>#N/A</v>
      </c>
      <c r="AJ456" s="32" t="e">
        <f t="shared" si="37"/>
        <v>#N/A</v>
      </c>
    </row>
    <row r="457" spans="1:36" x14ac:dyDescent="0.3">
      <c r="A457" s="29" t="e">
        <f t="shared" si="35"/>
        <v>#N/A</v>
      </c>
      <c r="B457" s="43"/>
      <c r="C457" s="43"/>
      <c r="D457" s="44"/>
      <c r="E457" s="43"/>
      <c r="F457" s="32"/>
      <c r="G457" s="32"/>
      <c r="H457" s="32"/>
      <c r="I457" s="43"/>
      <c r="J457" s="43"/>
      <c r="K457" s="32"/>
      <c r="L457" s="44"/>
      <c r="M457" s="44"/>
      <c r="N457" s="32"/>
      <c r="O457" s="32"/>
      <c r="P457" s="32"/>
      <c r="Q457" s="32"/>
      <c r="R457" s="32"/>
      <c r="S457" s="32"/>
      <c r="T457" s="32"/>
      <c r="U457" s="32"/>
      <c r="V457" s="32"/>
      <c r="W457" s="32"/>
      <c r="X457" s="32"/>
      <c r="Y457" s="32"/>
      <c r="Z457" s="43"/>
      <c r="AA457" s="34"/>
      <c r="AB457" s="32"/>
      <c r="AC457" s="44"/>
      <c r="AD457" s="32"/>
      <c r="AE457" s="43"/>
      <c r="AF457" s="43" t="e">
        <f t="shared" si="38"/>
        <v>#N/A</v>
      </c>
      <c r="AH457" s="43" t="e">
        <f t="shared" si="36"/>
        <v>#N/A</v>
      </c>
      <c r="AI457" s="32" t="e">
        <f t="shared" si="39"/>
        <v>#N/A</v>
      </c>
      <c r="AJ457" s="32" t="e">
        <f t="shared" si="37"/>
        <v>#N/A</v>
      </c>
    </row>
    <row r="458" spans="1:36" x14ac:dyDescent="0.3">
      <c r="A458" s="29" t="e">
        <f t="shared" si="35"/>
        <v>#N/A</v>
      </c>
      <c r="B458" s="43"/>
      <c r="C458" s="43"/>
      <c r="D458" s="44"/>
      <c r="E458" s="43"/>
      <c r="F458" s="32"/>
      <c r="G458" s="32"/>
      <c r="H458" s="32"/>
      <c r="I458" s="43"/>
      <c r="J458" s="43"/>
      <c r="K458" s="32"/>
      <c r="L458" s="44"/>
      <c r="M458" s="44"/>
      <c r="N458" s="32"/>
      <c r="O458" s="32"/>
      <c r="P458" s="32"/>
      <c r="Q458" s="32"/>
      <c r="R458" s="32"/>
      <c r="S458" s="32"/>
      <c r="T458" s="32"/>
      <c r="U458" s="32"/>
      <c r="V458" s="32"/>
      <c r="W458" s="32"/>
      <c r="X458" s="32"/>
      <c r="Y458" s="32"/>
      <c r="Z458" s="43"/>
      <c r="AA458" s="34"/>
      <c r="AB458" s="32"/>
      <c r="AC458" s="44"/>
      <c r="AD458" s="32"/>
      <c r="AE458" s="43"/>
      <c r="AF458" s="43" t="e">
        <f t="shared" si="38"/>
        <v>#N/A</v>
      </c>
      <c r="AH458" s="43" t="e">
        <f t="shared" si="36"/>
        <v>#N/A</v>
      </c>
      <c r="AI458" s="32" t="e">
        <f t="shared" si="39"/>
        <v>#N/A</v>
      </c>
      <c r="AJ458" s="32" t="e">
        <f t="shared" si="37"/>
        <v>#N/A</v>
      </c>
    </row>
    <row r="459" spans="1:36" x14ac:dyDescent="0.3">
      <c r="A459" s="29" t="e">
        <f t="shared" si="35"/>
        <v>#N/A</v>
      </c>
      <c r="B459" s="43"/>
      <c r="C459" s="43"/>
      <c r="D459" s="44"/>
      <c r="E459" s="43"/>
      <c r="F459" s="32"/>
      <c r="G459" s="32"/>
      <c r="H459" s="32"/>
      <c r="I459" s="43"/>
      <c r="J459" s="43"/>
      <c r="K459" s="32"/>
      <c r="L459" s="44"/>
      <c r="M459" s="44"/>
      <c r="N459" s="32"/>
      <c r="O459" s="32"/>
      <c r="P459" s="32"/>
      <c r="Q459" s="32"/>
      <c r="R459" s="32"/>
      <c r="S459" s="32"/>
      <c r="T459" s="32"/>
      <c r="U459" s="32"/>
      <c r="V459" s="32"/>
      <c r="W459" s="32"/>
      <c r="X459" s="32"/>
      <c r="Y459" s="32"/>
      <c r="Z459" s="43"/>
      <c r="AA459" s="34"/>
      <c r="AB459" s="32"/>
      <c r="AC459" s="44"/>
      <c r="AD459" s="32"/>
      <c r="AE459" s="43"/>
      <c r="AF459" s="43" t="e">
        <f t="shared" si="38"/>
        <v>#N/A</v>
      </c>
      <c r="AH459" s="43" t="e">
        <f t="shared" si="36"/>
        <v>#N/A</v>
      </c>
      <c r="AI459" s="32" t="e">
        <f t="shared" si="39"/>
        <v>#N/A</v>
      </c>
      <c r="AJ459" s="32" t="e">
        <f t="shared" si="37"/>
        <v>#N/A</v>
      </c>
    </row>
    <row r="460" spans="1:36" x14ac:dyDescent="0.3">
      <c r="A460" s="29" t="e">
        <f t="shared" si="35"/>
        <v>#N/A</v>
      </c>
      <c r="B460" s="43"/>
      <c r="C460" s="43"/>
      <c r="D460" s="44"/>
      <c r="E460" s="43"/>
      <c r="F460" s="32"/>
      <c r="G460" s="32"/>
      <c r="H460" s="32"/>
      <c r="I460" s="43"/>
      <c r="J460" s="43"/>
      <c r="K460" s="32"/>
      <c r="L460" s="44"/>
      <c r="M460" s="44"/>
      <c r="N460" s="32"/>
      <c r="O460" s="32"/>
      <c r="P460" s="32"/>
      <c r="Q460" s="32"/>
      <c r="R460" s="32"/>
      <c r="S460" s="32"/>
      <c r="T460" s="32"/>
      <c r="U460" s="32"/>
      <c r="V460" s="32"/>
      <c r="W460" s="32"/>
      <c r="X460" s="32"/>
      <c r="Y460" s="32"/>
      <c r="Z460" s="43"/>
      <c r="AA460" s="34"/>
      <c r="AB460" s="32"/>
      <c r="AC460" s="44"/>
      <c r="AD460" s="32"/>
      <c r="AE460" s="43"/>
      <c r="AF460" s="43" t="e">
        <f t="shared" si="38"/>
        <v>#N/A</v>
      </c>
      <c r="AH460" s="43" t="e">
        <f t="shared" si="36"/>
        <v>#N/A</v>
      </c>
      <c r="AI460" s="32" t="e">
        <f t="shared" si="39"/>
        <v>#N/A</v>
      </c>
      <c r="AJ460" s="32" t="e">
        <f t="shared" si="37"/>
        <v>#N/A</v>
      </c>
    </row>
    <row r="461" spans="1:36" x14ac:dyDescent="0.3">
      <c r="A461" s="29" t="e">
        <f t="shared" si="35"/>
        <v>#N/A</v>
      </c>
      <c r="B461" s="43"/>
      <c r="C461" s="43"/>
      <c r="D461" s="44"/>
      <c r="E461" s="43"/>
      <c r="F461" s="32"/>
      <c r="G461" s="32"/>
      <c r="H461" s="32"/>
      <c r="I461" s="43"/>
      <c r="J461" s="43"/>
      <c r="K461" s="32"/>
      <c r="L461" s="44"/>
      <c r="M461" s="44"/>
      <c r="N461" s="32"/>
      <c r="O461" s="32"/>
      <c r="P461" s="32"/>
      <c r="Q461" s="32"/>
      <c r="R461" s="32"/>
      <c r="S461" s="32"/>
      <c r="T461" s="32"/>
      <c r="U461" s="32"/>
      <c r="V461" s="32"/>
      <c r="W461" s="32"/>
      <c r="X461" s="32"/>
      <c r="Y461" s="32"/>
      <c r="Z461" s="43"/>
      <c r="AA461" s="34"/>
      <c r="AB461" s="32"/>
      <c r="AC461" s="44"/>
      <c r="AD461" s="32"/>
      <c r="AE461" s="43"/>
      <c r="AF461" s="43" t="e">
        <f t="shared" si="38"/>
        <v>#N/A</v>
      </c>
      <c r="AH461" s="43" t="e">
        <f t="shared" si="36"/>
        <v>#N/A</v>
      </c>
      <c r="AI461" s="32" t="e">
        <f t="shared" si="39"/>
        <v>#N/A</v>
      </c>
      <c r="AJ461" s="32" t="e">
        <f t="shared" si="37"/>
        <v>#N/A</v>
      </c>
    </row>
    <row r="462" spans="1:36" x14ac:dyDescent="0.3">
      <c r="A462" s="29" t="e">
        <f t="shared" si="35"/>
        <v>#N/A</v>
      </c>
      <c r="B462" s="43"/>
      <c r="C462" s="43"/>
      <c r="D462" s="44"/>
      <c r="E462" s="43"/>
      <c r="F462" s="32"/>
      <c r="G462" s="32"/>
      <c r="H462" s="32"/>
      <c r="I462" s="43"/>
      <c r="J462" s="43"/>
      <c r="K462" s="32"/>
      <c r="L462" s="44"/>
      <c r="M462" s="44"/>
      <c r="N462" s="32"/>
      <c r="O462" s="32"/>
      <c r="P462" s="32"/>
      <c r="Q462" s="32"/>
      <c r="R462" s="32"/>
      <c r="S462" s="32"/>
      <c r="T462" s="32"/>
      <c r="U462" s="32"/>
      <c r="V462" s="32"/>
      <c r="W462" s="32"/>
      <c r="X462" s="32"/>
      <c r="Y462" s="32"/>
      <c r="Z462" s="43"/>
      <c r="AA462" s="34"/>
      <c r="AB462" s="32"/>
      <c r="AC462" s="44"/>
      <c r="AD462" s="32"/>
      <c r="AE462" s="43"/>
      <c r="AF462" s="43" t="e">
        <f t="shared" si="38"/>
        <v>#N/A</v>
      </c>
      <c r="AH462" s="43" t="e">
        <f t="shared" si="36"/>
        <v>#N/A</v>
      </c>
      <c r="AI462" s="32" t="e">
        <f t="shared" si="39"/>
        <v>#N/A</v>
      </c>
      <c r="AJ462" s="32" t="e">
        <f t="shared" si="37"/>
        <v>#N/A</v>
      </c>
    </row>
    <row r="463" spans="1:36" x14ac:dyDescent="0.3">
      <c r="A463" s="29" t="e">
        <f t="shared" si="35"/>
        <v>#N/A</v>
      </c>
      <c r="B463" s="43"/>
      <c r="C463" s="43"/>
      <c r="D463" s="44"/>
      <c r="E463" s="43"/>
      <c r="F463" s="32"/>
      <c r="G463" s="32"/>
      <c r="H463" s="32"/>
      <c r="I463" s="43"/>
      <c r="J463" s="43"/>
      <c r="K463" s="32"/>
      <c r="L463" s="44"/>
      <c r="M463" s="44"/>
      <c r="N463" s="32"/>
      <c r="O463" s="32"/>
      <c r="P463" s="32"/>
      <c r="Q463" s="32"/>
      <c r="R463" s="32"/>
      <c r="S463" s="32"/>
      <c r="T463" s="32"/>
      <c r="U463" s="32"/>
      <c r="V463" s="32"/>
      <c r="W463" s="32"/>
      <c r="X463" s="32"/>
      <c r="Y463" s="32"/>
      <c r="Z463" s="43"/>
      <c r="AA463" s="34"/>
      <c r="AB463" s="32"/>
      <c r="AC463" s="44"/>
      <c r="AD463" s="32"/>
      <c r="AE463" s="43"/>
      <c r="AF463" s="43" t="e">
        <f t="shared" si="38"/>
        <v>#N/A</v>
      </c>
      <c r="AH463" s="43" t="e">
        <f t="shared" si="36"/>
        <v>#N/A</v>
      </c>
      <c r="AI463" s="32" t="e">
        <f t="shared" si="39"/>
        <v>#N/A</v>
      </c>
      <c r="AJ463" s="32" t="e">
        <f t="shared" si="37"/>
        <v>#N/A</v>
      </c>
    </row>
    <row r="464" spans="1:36" x14ac:dyDescent="0.3">
      <c r="A464" s="29" t="e">
        <f t="shared" si="35"/>
        <v>#N/A</v>
      </c>
      <c r="B464" s="43"/>
      <c r="C464" s="43"/>
      <c r="D464" s="44"/>
      <c r="E464" s="43"/>
      <c r="F464" s="32"/>
      <c r="G464" s="32"/>
      <c r="H464" s="32"/>
      <c r="I464" s="43"/>
      <c r="J464" s="43"/>
      <c r="K464" s="32"/>
      <c r="L464" s="44"/>
      <c r="M464" s="44"/>
      <c r="N464" s="32"/>
      <c r="O464" s="32"/>
      <c r="P464" s="32"/>
      <c r="Q464" s="32"/>
      <c r="R464" s="32"/>
      <c r="S464" s="32"/>
      <c r="T464" s="32"/>
      <c r="U464" s="32"/>
      <c r="V464" s="32"/>
      <c r="W464" s="32"/>
      <c r="X464" s="32"/>
      <c r="Y464" s="32"/>
      <c r="Z464" s="43"/>
      <c r="AA464" s="34"/>
      <c r="AB464" s="32"/>
      <c r="AC464" s="44"/>
      <c r="AD464" s="32"/>
      <c r="AE464" s="43"/>
      <c r="AF464" s="43" t="e">
        <f t="shared" si="38"/>
        <v>#N/A</v>
      </c>
      <c r="AH464" s="43" t="e">
        <f t="shared" si="36"/>
        <v>#N/A</v>
      </c>
      <c r="AI464" s="32" t="e">
        <f t="shared" si="39"/>
        <v>#N/A</v>
      </c>
      <c r="AJ464" s="32" t="e">
        <f t="shared" si="37"/>
        <v>#N/A</v>
      </c>
    </row>
    <row r="465" spans="1:36" x14ac:dyDescent="0.3">
      <c r="A465" s="29" t="e">
        <f t="shared" si="35"/>
        <v>#N/A</v>
      </c>
      <c r="B465" s="43"/>
      <c r="C465" s="43"/>
      <c r="D465" s="44"/>
      <c r="E465" s="43"/>
      <c r="F465" s="32"/>
      <c r="G465" s="32"/>
      <c r="H465" s="32"/>
      <c r="I465" s="43"/>
      <c r="J465" s="43"/>
      <c r="K465" s="32"/>
      <c r="L465" s="44"/>
      <c r="M465" s="44"/>
      <c r="N465" s="32"/>
      <c r="O465" s="32"/>
      <c r="P465" s="32"/>
      <c r="Q465" s="32"/>
      <c r="R465" s="32"/>
      <c r="S465" s="32"/>
      <c r="T465" s="32"/>
      <c r="U465" s="32"/>
      <c r="V465" s="32"/>
      <c r="W465" s="32"/>
      <c r="X465" s="32"/>
      <c r="Y465" s="32"/>
      <c r="Z465" s="43"/>
      <c r="AA465" s="34"/>
      <c r="AB465" s="32"/>
      <c r="AC465" s="44"/>
      <c r="AD465" s="32"/>
      <c r="AE465" s="43"/>
      <c r="AF465" s="43" t="e">
        <f t="shared" si="38"/>
        <v>#N/A</v>
      </c>
      <c r="AH465" s="43" t="e">
        <f t="shared" si="36"/>
        <v>#N/A</v>
      </c>
      <c r="AI465" s="32" t="e">
        <f t="shared" si="39"/>
        <v>#N/A</v>
      </c>
      <c r="AJ465" s="32" t="e">
        <f t="shared" si="37"/>
        <v>#N/A</v>
      </c>
    </row>
    <row r="466" spans="1:36" x14ac:dyDescent="0.3">
      <c r="A466" s="29" t="e">
        <f t="shared" si="35"/>
        <v>#N/A</v>
      </c>
      <c r="B466" s="43"/>
      <c r="C466" s="43"/>
      <c r="D466" s="44"/>
      <c r="E466" s="43"/>
      <c r="F466" s="32"/>
      <c r="G466" s="32"/>
      <c r="H466" s="32"/>
      <c r="I466" s="43"/>
      <c r="J466" s="43"/>
      <c r="K466" s="32"/>
      <c r="L466" s="44"/>
      <c r="M466" s="44"/>
      <c r="N466" s="32"/>
      <c r="O466" s="32"/>
      <c r="P466" s="32"/>
      <c r="Q466" s="32"/>
      <c r="R466" s="32"/>
      <c r="S466" s="32"/>
      <c r="T466" s="32"/>
      <c r="U466" s="32"/>
      <c r="V466" s="32"/>
      <c r="W466" s="32"/>
      <c r="X466" s="32"/>
      <c r="Y466" s="32"/>
      <c r="Z466" s="43"/>
      <c r="AA466" s="34"/>
      <c r="AB466" s="32"/>
      <c r="AC466" s="44"/>
      <c r="AD466" s="32"/>
      <c r="AE466" s="43"/>
      <c r="AF466" s="43" t="e">
        <f t="shared" si="38"/>
        <v>#N/A</v>
      </c>
      <c r="AH466" s="43" t="e">
        <f t="shared" si="36"/>
        <v>#N/A</v>
      </c>
      <c r="AI466" s="32" t="e">
        <f t="shared" si="39"/>
        <v>#N/A</v>
      </c>
      <c r="AJ466" s="32" t="e">
        <f t="shared" si="37"/>
        <v>#N/A</v>
      </c>
    </row>
    <row r="467" spans="1:36" x14ac:dyDescent="0.3">
      <c r="A467" s="29" t="e">
        <f t="shared" si="35"/>
        <v>#N/A</v>
      </c>
      <c r="B467" s="43"/>
      <c r="C467" s="43"/>
      <c r="D467" s="44"/>
      <c r="E467" s="43"/>
      <c r="F467" s="32"/>
      <c r="G467" s="32"/>
      <c r="H467" s="32"/>
      <c r="I467" s="43"/>
      <c r="J467" s="43"/>
      <c r="K467" s="32"/>
      <c r="L467" s="44"/>
      <c r="M467" s="44"/>
      <c r="N467" s="32"/>
      <c r="O467" s="32"/>
      <c r="P467" s="32"/>
      <c r="Q467" s="32"/>
      <c r="R467" s="32"/>
      <c r="S467" s="32"/>
      <c r="T467" s="32"/>
      <c r="U467" s="32"/>
      <c r="V467" s="32"/>
      <c r="W467" s="32"/>
      <c r="X467" s="32"/>
      <c r="Y467" s="32"/>
      <c r="Z467" s="43"/>
      <c r="AA467" s="34"/>
      <c r="AB467" s="32"/>
      <c r="AC467" s="44"/>
      <c r="AD467" s="32"/>
      <c r="AE467" s="43"/>
      <c r="AF467" s="43" t="e">
        <f t="shared" si="38"/>
        <v>#N/A</v>
      </c>
      <c r="AH467" s="43" t="e">
        <f t="shared" si="36"/>
        <v>#N/A</v>
      </c>
      <c r="AI467" s="32" t="e">
        <f t="shared" si="39"/>
        <v>#N/A</v>
      </c>
      <c r="AJ467" s="32" t="e">
        <f t="shared" si="37"/>
        <v>#N/A</v>
      </c>
    </row>
    <row r="468" spans="1:36" x14ac:dyDescent="0.3">
      <c r="A468" s="29" t="e">
        <f t="shared" si="35"/>
        <v>#N/A</v>
      </c>
      <c r="B468" s="43"/>
      <c r="C468" s="43"/>
      <c r="D468" s="44"/>
      <c r="E468" s="43"/>
      <c r="F468" s="32"/>
      <c r="G468" s="32"/>
      <c r="H468" s="32"/>
      <c r="I468" s="43"/>
      <c r="J468" s="43"/>
      <c r="K468" s="32"/>
      <c r="L468" s="44"/>
      <c r="M468" s="44"/>
      <c r="N468" s="32"/>
      <c r="O468" s="32"/>
      <c r="P468" s="32"/>
      <c r="Q468" s="32"/>
      <c r="R468" s="32"/>
      <c r="S468" s="32"/>
      <c r="T468" s="32"/>
      <c r="U468" s="32"/>
      <c r="V468" s="32"/>
      <c r="W468" s="32"/>
      <c r="X468" s="32"/>
      <c r="Y468" s="32"/>
      <c r="Z468" s="43"/>
      <c r="AA468" s="34"/>
      <c r="AB468" s="32"/>
      <c r="AC468" s="44"/>
      <c r="AD468" s="32"/>
      <c r="AE468" s="43"/>
      <c r="AF468" s="43" t="e">
        <f t="shared" si="38"/>
        <v>#N/A</v>
      </c>
      <c r="AH468" s="43" t="e">
        <f t="shared" si="36"/>
        <v>#N/A</v>
      </c>
      <c r="AI468" s="32" t="e">
        <f t="shared" si="39"/>
        <v>#N/A</v>
      </c>
      <c r="AJ468" s="32" t="e">
        <f t="shared" si="37"/>
        <v>#N/A</v>
      </c>
    </row>
    <row r="469" spans="1:36" x14ac:dyDescent="0.3">
      <c r="A469" s="29" t="e">
        <f t="shared" si="35"/>
        <v>#N/A</v>
      </c>
      <c r="B469" s="43"/>
      <c r="C469" s="43"/>
      <c r="D469" s="44"/>
      <c r="E469" s="43"/>
      <c r="F469" s="32"/>
      <c r="G469" s="32"/>
      <c r="H469" s="32"/>
      <c r="I469" s="43"/>
      <c r="J469" s="43"/>
      <c r="K469" s="32"/>
      <c r="L469" s="44"/>
      <c r="M469" s="44"/>
      <c r="N469" s="32"/>
      <c r="O469" s="32"/>
      <c r="P469" s="32"/>
      <c r="Q469" s="32"/>
      <c r="R469" s="32"/>
      <c r="S469" s="32"/>
      <c r="T469" s="32"/>
      <c r="U469" s="32"/>
      <c r="V469" s="32"/>
      <c r="W469" s="32"/>
      <c r="X469" s="32"/>
      <c r="Y469" s="32"/>
      <c r="Z469" s="43"/>
      <c r="AA469" s="34"/>
      <c r="AB469" s="32"/>
      <c r="AC469" s="44"/>
      <c r="AD469" s="32"/>
      <c r="AE469" s="43"/>
      <c r="AF469" s="43" t="e">
        <f t="shared" si="38"/>
        <v>#N/A</v>
      </c>
      <c r="AH469" s="43" t="e">
        <f t="shared" si="36"/>
        <v>#N/A</v>
      </c>
      <c r="AI469" s="32" t="e">
        <f t="shared" si="39"/>
        <v>#N/A</v>
      </c>
      <c r="AJ469" s="32" t="e">
        <f t="shared" si="37"/>
        <v>#N/A</v>
      </c>
    </row>
    <row r="470" spans="1:36" x14ac:dyDescent="0.3">
      <c r="A470" s="29" t="e">
        <f t="shared" si="35"/>
        <v>#N/A</v>
      </c>
      <c r="B470" s="43"/>
      <c r="C470" s="43"/>
      <c r="D470" s="44"/>
      <c r="E470" s="43"/>
      <c r="F470" s="32"/>
      <c r="G470" s="32"/>
      <c r="H470" s="32"/>
      <c r="I470" s="43"/>
      <c r="J470" s="43"/>
      <c r="K470" s="32"/>
      <c r="L470" s="44"/>
      <c r="M470" s="44"/>
      <c r="N470" s="32"/>
      <c r="O470" s="32"/>
      <c r="P470" s="32"/>
      <c r="Q470" s="32"/>
      <c r="R470" s="32"/>
      <c r="S470" s="32"/>
      <c r="T470" s="32"/>
      <c r="U470" s="32"/>
      <c r="V470" s="32"/>
      <c r="W470" s="32"/>
      <c r="X470" s="32"/>
      <c r="Y470" s="32"/>
      <c r="Z470" s="43"/>
      <c r="AA470" s="34"/>
      <c r="AB470" s="32"/>
      <c r="AC470" s="44"/>
      <c r="AD470" s="32"/>
      <c r="AE470" s="43"/>
      <c r="AF470" s="43" t="e">
        <f t="shared" si="38"/>
        <v>#N/A</v>
      </c>
      <c r="AH470" s="43" t="e">
        <f t="shared" si="36"/>
        <v>#N/A</v>
      </c>
      <c r="AI470" s="32" t="e">
        <f t="shared" si="39"/>
        <v>#N/A</v>
      </c>
      <c r="AJ470" s="32" t="e">
        <f t="shared" si="37"/>
        <v>#N/A</v>
      </c>
    </row>
    <row r="471" spans="1:36" x14ac:dyDescent="0.3">
      <c r="A471" s="29" t="e">
        <f t="shared" si="35"/>
        <v>#N/A</v>
      </c>
      <c r="B471" s="43"/>
      <c r="C471" s="43"/>
      <c r="D471" s="44"/>
      <c r="E471" s="43"/>
      <c r="F471" s="32"/>
      <c r="G471" s="32"/>
      <c r="H471" s="32"/>
      <c r="I471" s="43"/>
      <c r="J471" s="43"/>
      <c r="K471" s="32"/>
      <c r="L471" s="44"/>
      <c r="M471" s="44"/>
      <c r="N471" s="32"/>
      <c r="O471" s="32"/>
      <c r="P471" s="32"/>
      <c r="Q471" s="32"/>
      <c r="R471" s="32"/>
      <c r="S471" s="32"/>
      <c r="T471" s="32"/>
      <c r="U471" s="32"/>
      <c r="V471" s="32"/>
      <c r="W471" s="32"/>
      <c r="X471" s="32"/>
      <c r="Y471" s="32"/>
      <c r="Z471" s="43"/>
      <c r="AA471" s="34"/>
      <c r="AB471" s="32"/>
      <c r="AC471" s="44"/>
      <c r="AD471" s="32"/>
      <c r="AE471" s="43"/>
      <c r="AF471" s="43" t="e">
        <f t="shared" si="38"/>
        <v>#N/A</v>
      </c>
      <c r="AH471" s="43" t="e">
        <f t="shared" si="36"/>
        <v>#N/A</v>
      </c>
      <c r="AI471" s="32" t="e">
        <f t="shared" si="39"/>
        <v>#N/A</v>
      </c>
      <c r="AJ471" s="32" t="e">
        <f t="shared" si="37"/>
        <v>#N/A</v>
      </c>
    </row>
    <row r="472" spans="1:36" x14ac:dyDescent="0.3">
      <c r="A472" s="29" t="e">
        <f t="shared" si="35"/>
        <v>#N/A</v>
      </c>
      <c r="B472" s="43"/>
      <c r="C472" s="43"/>
      <c r="D472" s="44"/>
      <c r="E472" s="43"/>
      <c r="F472" s="32"/>
      <c r="G472" s="32"/>
      <c r="H472" s="32"/>
      <c r="I472" s="43"/>
      <c r="J472" s="43"/>
      <c r="K472" s="32"/>
      <c r="L472" s="44"/>
      <c r="M472" s="44"/>
      <c r="N472" s="32"/>
      <c r="O472" s="32"/>
      <c r="P472" s="32"/>
      <c r="Q472" s="32"/>
      <c r="R472" s="32"/>
      <c r="S472" s="32"/>
      <c r="T472" s="32"/>
      <c r="U472" s="32"/>
      <c r="V472" s="32"/>
      <c r="W472" s="32"/>
      <c r="X472" s="32"/>
      <c r="Y472" s="32"/>
      <c r="Z472" s="43"/>
      <c r="AA472" s="34"/>
      <c r="AB472" s="32"/>
      <c r="AC472" s="44"/>
      <c r="AD472" s="32"/>
      <c r="AE472" s="43"/>
      <c r="AF472" s="43" t="e">
        <f t="shared" si="38"/>
        <v>#N/A</v>
      </c>
      <c r="AH472" s="43" t="e">
        <f t="shared" si="36"/>
        <v>#N/A</v>
      </c>
      <c r="AI472" s="32" t="e">
        <f t="shared" si="39"/>
        <v>#N/A</v>
      </c>
      <c r="AJ472" s="32" t="e">
        <f t="shared" si="37"/>
        <v>#N/A</v>
      </c>
    </row>
    <row r="473" spans="1:36" x14ac:dyDescent="0.3">
      <c r="A473" s="29" t="e">
        <f t="shared" si="35"/>
        <v>#N/A</v>
      </c>
      <c r="B473" s="43"/>
      <c r="C473" s="43"/>
      <c r="D473" s="44"/>
      <c r="E473" s="43"/>
      <c r="F473" s="32"/>
      <c r="G473" s="32"/>
      <c r="H473" s="32"/>
      <c r="I473" s="43"/>
      <c r="J473" s="43"/>
      <c r="K473" s="32"/>
      <c r="L473" s="44"/>
      <c r="M473" s="44"/>
      <c r="N473" s="32"/>
      <c r="O473" s="32"/>
      <c r="P473" s="32"/>
      <c r="Q473" s="32"/>
      <c r="R473" s="32"/>
      <c r="S473" s="32"/>
      <c r="T473" s="32"/>
      <c r="U473" s="32"/>
      <c r="V473" s="32"/>
      <c r="W473" s="32"/>
      <c r="X473" s="32"/>
      <c r="Y473" s="32"/>
      <c r="Z473" s="43"/>
      <c r="AA473" s="34"/>
      <c r="AB473" s="32"/>
      <c r="AC473" s="44"/>
      <c r="AD473" s="32"/>
      <c r="AE473" s="43"/>
      <c r="AF473" s="43" t="e">
        <f t="shared" si="38"/>
        <v>#N/A</v>
      </c>
      <c r="AH473" s="43" t="e">
        <f t="shared" si="36"/>
        <v>#N/A</v>
      </c>
      <c r="AI473" s="32" t="e">
        <f t="shared" si="39"/>
        <v>#N/A</v>
      </c>
      <c r="AJ473" s="32" t="e">
        <f t="shared" si="37"/>
        <v>#N/A</v>
      </c>
    </row>
    <row r="474" spans="1:36" x14ac:dyDescent="0.3">
      <c r="A474" s="29" t="e">
        <f t="shared" si="35"/>
        <v>#N/A</v>
      </c>
      <c r="B474" s="43"/>
      <c r="C474" s="43"/>
      <c r="D474" s="44"/>
      <c r="E474" s="43"/>
      <c r="F474" s="32"/>
      <c r="G474" s="32"/>
      <c r="H474" s="32"/>
      <c r="I474" s="43"/>
      <c r="J474" s="43"/>
      <c r="K474" s="32"/>
      <c r="L474" s="44"/>
      <c r="M474" s="44"/>
      <c r="N474" s="32"/>
      <c r="O474" s="32"/>
      <c r="P474" s="32"/>
      <c r="Q474" s="32"/>
      <c r="R474" s="32"/>
      <c r="S474" s="32"/>
      <c r="T474" s="32"/>
      <c r="U474" s="32"/>
      <c r="V474" s="32"/>
      <c r="W474" s="32"/>
      <c r="X474" s="32"/>
      <c r="Y474" s="32"/>
      <c r="Z474" s="43"/>
      <c r="AA474" s="34"/>
      <c r="AB474" s="32"/>
      <c r="AC474" s="44"/>
      <c r="AD474" s="32"/>
      <c r="AE474" s="43"/>
      <c r="AF474" s="43" t="e">
        <f t="shared" si="38"/>
        <v>#N/A</v>
      </c>
      <c r="AH474" s="43" t="e">
        <f t="shared" si="36"/>
        <v>#N/A</v>
      </c>
      <c r="AI474" s="32" t="e">
        <f t="shared" si="39"/>
        <v>#N/A</v>
      </c>
      <c r="AJ474" s="32" t="e">
        <f t="shared" si="37"/>
        <v>#N/A</v>
      </c>
    </row>
    <row r="475" spans="1:36" x14ac:dyDescent="0.3">
      <c r="A475" s="29" t="e">
        <f t="shared" si="35"/>
        <v>#N/A</v>
      </c>
      <c r="B475" s="43"/>
      <c r="C475" s="43"/>
      <c r="D475" s="44"/>
      <c r="E475" s="43"/>
      <c r="F475" s="32"/>
      <c r="G475" s="32"/>
      <c r="H475" s="32"/>
      <c r="I475" s="43"/>
      <c r="J475" s="43"/>
      <c r="K475" s="32"/>
      <c r="L475" s="44"/>
      <c r="M475" s="44"/>
      <c r="N475" s="32"/>
      <c r="O475" s="32"/>
      <c r="P475" s="32"/>
      <c r="Q475" s="32"/>
      <c r="R475" s="32"/>
      <c r="S475" s="32"/>
      <c r="T475" s="32"/>
      <c r="U475" s="32"/>
      <c r="V475" s="32"/>
      <c r="W475" s="32"/>
      <c r="X475" s="32"/>
      <c r="Y475" s="32"/>
      <c r="Z475" s="43"/>
      <c r="AA475" s="34"/>
      <c r="AB475" s="32"/>
      <c r="AC475" s="44"/>
      <c r="AD475" s="32"/>
      <c r="AE475" s="43"/>
      <c r="AF475" s="43" t="e">
        <f t="shared" si="38"/>
        <v>#N/A</v>
      </c>
      <c r="AH475" s="43" t="e">
        <f t="shared" si="36"/>
        <v>#N/A</v>
      </c>
      <c r="AI475" s="32" t="e">
        <f t="shared" si="39"/>
        <v>#N/A</v>
      </c>
      <c r="AJ475" s="32" t="e">
        <f t="shared" si="37"/>
        <v>#N/A</v>
      </c>
    </row>
    <row r="476" spans="1:36" x14ac:dyDescent="0.3">
      <c r="A476" s="29" t="e">
        <f t="shared" si="35"/>
        <v>#N/A</v>
      </c>
      <c r="B476" s="43"/>
      <c r="C476" s="43"/>
      <c r="D476" s="44"/>
      <c r="E476" s="43"/>
      <c r="F476" s="32"/>
      <c r="G476" s="32"/>
      <c r="H476" s="32"/>
      <c r="I476" s="43"/>
      <c r="J476" s="43"/>
      <c r="K476" s="32"/>
      <c r="L476" s="44"/>
      <c r="M476" s="44"/>
      <c r="N476" s="32"/>
      <c r="O476" s="32"/>
      <c r="P476" s="32"/>
      <c r="Q476" s="32"/>
      <c r="R476" s="32"/>
      <c r="S476" s="32"/>
      <c r="T476" s="32"/>
      <c r="U476" s="32"/>
      <c r="V476" s="32"/>
      <c r="W476" s="32"/>
      <c r="X476" s="32"/>
      <c r="Y476" s="32"/>
      <c r="Z476" s="43"/>
      <c r="AA476" s="34"/>
      <c r="AB476" s="32"/>
      <c r="AC476" s="44"/>
      <c r="AD476" s="32"/>
      <c r="AE476" s="43"/>
      <c r="AF476" s="43" t="e">
        <f t="shared" si="38"/>
        <v>#N/A</v>
      </c>
      <c r="AH476" s="43" t="e">
        <f t="shared" si="36"/>
        <v>#N/A</v>
      </c>
      <c r="AI476" s="32" t="e">
        <f t="shared" si="39"/>
        <v>#N/A</v>
      </c>
      <c r="AJ476" s="32" t="e">
        <f t="shared" si="37"/>
        <v>#N/A</v>
      </c>
    </row>
    <row r="477" spans="1:36" x14ac:dyDescent="0.3">
      <c r="A477" s="29" t="e">
        <f t="shared" si="35"/>
        <v>#N/A</v>
      </c>
      <c r="B477" s="43"/>
      <c r="C477" s="43"/>
      <c r="D477" s="44"/>
      <c r="E477" s="43"/>
      <c r="F477" s="32"/>
      <c r="G477" s="32"/>
      <c r="H477" s="32"/>
      <c r="I477" s="43"/>
      <c r="J477" s="43"/>
      <c r="K477" s="32"/>
      <c r="L477" s="44"/>
      <c r="M477" s="44"/>
      <c r="N477" s="32"/>
      <c r="O477" s="32"/>
      <c r="P477" s="32"/>
      <c r="Q477" s="32"/>
      <c r="R477" s="32"/>
      <c r="S477" s="32"/>
      <c r="T477" s="32"/>
      <c r="U477" s="32"/>
      <c r="V477" s="32"/>
      <c r="W477" s="32"/>
      <c r="X477" s="32"/>
      <c r="Y477" s="32"/>
      <c r="Z477" s="43"/>
      <c r="AA477" s="34"/>
      <c r="AB477" s="32"/>
      <c r="AC477" s="44"/>
      <c r="AD477" s="32"/>
      <c r="AE477" s="43"/>
      <c r="AF477" s="43" t="e">
        <f t="shared" si="38"/>
        <v>#N/A</v>
      </c>
      <c r="AH477" s="43" t="e">
        <f t="shared" si="36"/>
        <v>#N/A</v>
      </c>
      <c r="AI477" s="32" t="e">
        <f t="shared" si="39"/>
        <v>#N/A</v>
      </c>
      <c r="AJ477" s="32" t="e">
        <f t="shared" si="37"/>
        <v>#N/A</v>
      </c>
    </row>
    <row r="478" spans="1:36" x14ac:dyDescent="0.3">
      <c r="A478" s="29" t="e">
        <f t="shared" si="35"/>
        <v>#N/A</v>
      </c>
      <c r="B478" s="43"/>
      <c r="C478" s="43"/>
      <c r="D478" s="44"/>
      <c r="E478" s="43"/>
      <c r="F478" s="32"/>
      <c r="G478" s="32"/>
      <c r="H478" s="32"/>
      <c r="I478" s="43"/>
      <c r="J478" s="43"/>
      <c r="K478" s="32"/>
      <c r="L478" s="44"/>
      <c r="M478" s="44"/>
      <c r="N478" s="32"/>
      <c r="O478" s="32"/>
      <c r="P478" s="32"/>
      <c r="Q478" s="32"/>
      <c r="R478" s="32"/>
      <c r="S478" s="32"/>
      <c r="T478" s="32"/>
      <c r="U478" s="32"/>
      <c r="V478" s="32"/>
      <c r="W478" s="32"/>
      <c r="X478" s="32"/>
      <c r="Y478" s="32"/>
      <c r="Z478" s="43"/>
      <c r="AA478" s="34"/>
      <c r="AB478" s="32"/>
      <c r="AC478" s="44"/>
      <c r="AD478" s="32"/>
      <c r="AE478" s="43"/>
      <c r="AF478" s="43" t="e">
        <f t="shared" si="38"/>
        <v>#N/A</v>
      </c>
      <c r="AH478" s="43" t="e">
        <f t="shared" si="36"/>
        <v>#N/A</v>
      </c>
      <c r="AI478" s="32" t="e">
        <f t="shared" si="39"/>
        <v>#N/A</v>
      </c>
      <c r="AJ478" s="32" t="e">
        <f t="shared" si="37"/>
        <v>#N/A</v>
      </c>
    </row>
    <row r="479" spans="1:36" x14ac:dyDescent="0.3">
      <c r="A479" s="29" t="e">
        <f t="shared" si="35"/>
        <v>#N/A</v>
      </c>
      <c r="B479" s="43"/>
      <c r="C479" s="43"/>
      <c r="D479" s="44"/>
      <c r="E479" s="43"/>
      <c r="F479" s="32"/>
      <c r="G479" s="32"/>
      <c r="H479" s="32"/>
      <c r="I479" s="43"/>
      <c r="J479" s="43"/>
      <c r="K479" s="32"/>
      <c r="L479" s="44"/>
      <c r="M479" s="44"/>
      <c r="N479" s="32"/>
      <c r="O479" s="32"/>
      <c r="P479" s="32"/>
      <c r="Q479" s="32"/>
      <c r="R479" s="32"/>
      <c r="S479" s="32"/>
      <c r="T479" s="32"/>
      <c r="U479" s="32"/>
      <c r="V479" s="32"/>
      <c r="W479" s="32"/>
      <c r="X479" s="32"/>
      <c r="Y479" s="32"/>
      <c r="Z479" s="43"/>
      <c r="AA479" s="34"/>
      <c r="AB479" s="32"/>
      <c r="AC479" s="44"/>
      <c r="AD479" s="32"/>
      <c r="AE479" s="43"/>
      <c r="AF479" s="43" t="e">
        <f t="shared" si="38"/>
        <v>#N/A</v>
      </c>
      <c r="AH479" s="43" t="e">
        <f t="shared" si="36"/>
        <v>#N/A</v>
      </c>
      <c r="AI479" s="32" t="e">
        <f t="shared" si="39"/>
        <v>#N/A</v>
      </c>
      <c r="AJ479" s="32" t="e">
        <f t="shared" si="37"/>
        <v>#N/A</v>
      </c>
    </row>
    <row r="480" spans="1:36" x14ac:dyDescent="0.3">
      <c r="A480" s="29" t="e">
        <f t="shared" si="35"/>
        <v>#N/A</v>
      </c>
      <c r="B480" s="43"/>
      <c r="C480" s="43"/>
      <c r="D480" s="44"/>
      <c r="E480" s="43"/>
      <c r="F480" s="32"/>
      <c r="G480" s="32"/>
      <c r="H480" s="32"/>
      <c r="I480" s="43"/>
      <c r="J480" s="43"/>
      <c r="K480" s="32"/>
      <c r="L480" s="44"/>
      <c r="M480" s="44"/>
      <c r="N480" s="32"/>
      <c r="O480" s="32"/>
      <c r="P480" s="32"/>
      <c r="Q480" s="32"/>
      <c r="R480" s="32"/>
      <c r="S480" s="32"/>
      <c r="T480" s="32"/>
      <c r="U480" s="32"/>
      <c r="V480" s="32"/>
      <c r="W480" s="32"/>
      <c r="X480" s="32"/>
      <c r="Y480" s="32"/>
      <c r="Z480" s="43"/>
      <c r="AA480" s="34"/>
      <c r="AB480" s="32"/>
      <c r="AC480" s="44"/>
      <c r="AD480" s="32"/>
      <c r="AE480" s="43"/>
      <c r="AF480" s="43" t="e">
        <f t="shared" si="38"/>
        <v>#N/A</v>
      </c>
      <c r="AH480" s="43" t="e">
        <f t="shared" si="36"/>
        <v>#N/A</v>
      </c>
      <c r="AI480" s="32" t="e">
        <f t="shared" si="39"/>
        <v>#N/A</v>
      </c>
      <c r="AJ480" s="32" t="e">
        <f t="shared" si="37"/>
        <v>#N/A</v>
      </c>
    </row>
    <row r="481" spans="1:36" x14ac:dyDescent="0.3">
      <c r="A481" s="29" t="e">
        <f t="shared" si="35"/>
        <v>#N/A</v>
      </c>
      <c r="B481" s="43"/>
      <c r="C481" s="43"/>
      <c r="D481" s="44"/>
      <c r="E481" s="43"/>
      <c r="F481" s="32"/>
      <c r="G481" s="32"/>
      <c r="H481" s="32"/>
      <c r="I481" s="43"/>
      <c r="J481" s="43"/>
      <c r="K481" s="32"/>
      <c r="L481" s="44"/>
      <c r="M481" s="44"/>
      <c r="N481" s="32"/>
      <c r="O481" s="32"/>
      <c r="P481" s="32"/>
      <c r="Q481" s="32"/>
      <c r="R481" s="32"/>
      <c r="S481" s="32"/>
      <c r="T481" s="32"/>
      <c r="U481" s="32"/>
      <c r="V481" s="32"/>
      <c r="W481" s="32"/>
      <c r="X481" s="32"/>
      <c r="Y481" s="32"/>
      <c r="Z481" s="43"/>
      <c r="AA481" s="34"/>
      <c r="AB481" s="32"/>
      <c r="AC481" s="44"/>
      <c r="AD481" s="32"/>
      <c r="AE481" s="43"/>
      <c r="AF481" s="43" t="e">
        <f t="shared" si="38"/>
        <v>#N/A</v>
      </c>
      <c r="AH481" s="43" t="e">
        <f t="shared" si="36"/>
        <v>#N/A</v>
      </c>
      <c r="AI481" s="32" t="e">
        <f t="shared" si="39"/>
        <v>#N/A</v>
      </c>
      <c r="AJ481" s="32" t="e">
        <f t="shared" si="37"/>
        <v>#N/A</v>
      </c>
    </row>
    <row r="482" spans="1:36" x14ac:dyDescent="0.3">
      <c r="A482" s="29" t="e">
        <f t="shared" si="35"/>
        <v>#N/A</v>
      </c>
      <c r="B482" s="43"/>
      <c r="C482" s="43"/>
      <c r="D482" s="44"/>
      <c r="E482" s="43"/>
      <c r="F482" s="32"/>
      <c r="G482" s="32"/>
      <c r="H482" s="32"/>
      <c r="I482" s="43"/>
      <c r="J482" s="43"/>
      <c r="K482" s="32"/>
      <c r="L482" s="44"/>
      <c r="M482" s="44"/>
      <c r="N482" s="32"/>
      <c r="O482" s="32"/>
      <c r="P482" s="32"/>
      <c r="Q482" s="32"/>
      <c r="R482" s="32"/>
      <c r="S482" s="32"/>
      <c r="T482" s="32"/>
      <c r="U482" s="32"/>
      <c r="V482" s="32"/>
      <c r="W482" s="32"/>
      <c r="X482" s="32"/>
      <c r="Y482" s="32"/>
      <c r="Z482" s="43"/>
      <c r="AA482" s="34"/>
      <c r="AB482" s="32"/>
      <c r="AC482" s="44"/>
      <c r="AD482" s="32"/>
      <c r="AE482" s="43"/>
      <c r="AF482" s="43" t="e">
        <f t="shared" si="38"/>
        <v>#N/A</v>
      </c>
      <c r="AH482" s="43" t="e">
        <f t="shared" si="36"/>
        <v>#N/A</v>
      </c>
      <c r="AI482" s="32" t="e">
        <f t="shared" si="39"/>
        <v>#N/A</v>
      </c>
      <c r="AJ482" s="32" t="e">
        <f t="shared" si="37"/>
        <v>#N/A</v>
      </c>
    </row>
    <row r="483" spans="1:36" x14ac:dyDescent="0.3">
      <c r="A483" s="29" t="e">
        <f t="shared" si="35"/>
        <v>#N/A</v>
      </c>
      <c r="B483" s="43"/>
      <c r="C483" s="43"/>
      <c r="D483" s="44"/>
      <c r="E483" s="43"/>
      <c r="F483" s="32"/>
      <c r="G483" s="32"/>
      <c r="H483" s="32"/>
      <c r="I483" s="43"/>
      <c r="J483" s="43"/>
      <c r="K483" s="32"/>
      <c r="L483" s="44"/>
      <c r="M483" s="44"/>
      <c r="N483" s="32"/>
      <c r="O483" s="32"/>
      <c r="P483" s="32"/>
      <c r="Q483" s="32"/>
      <c r="R483" s="32"/>
      <c r="S483" s="32"/>
      <c r="T483" s="32"/>
      <c r="U483" s="32"/>
      <c r="V483" s="32"/>
      <c r="W483" s="32"/>
      <c r="X483" s="32"/>
      <c r="Y483" s="32"/>
      <c r="Z483" s="43"/>
      <c r="AA483" s="34"/>
      <c r="AB483" s="32"/>
      <c r="AC483" s="44"/>
      <c r="AD483" s="32"/>
      <c r="AE483" s="43"/>
      <c r="AF483" s="43" t="e">
        <f t="shared" si="38"/>
        <v>#N/A</v>
      </c>
      <c r="AH483" s="43" t="e">
        <f t="shared" si="36"/>
        <v>#N/A</v>
      </c>
      <c r="AI483" s="32" t="e">
        <f t="shared" si="39"/>
        <v>#N/A</v>
      </c>
      <c r="AJ483" s="32" t="e">
        <f t="shared" si="37"/>
        <v>#N/A</v>
      </c>
    </row>
    <row r="484" spans="1:36" x14ac:dyDescent="0.3">
      <c r="A484" s="29" t="e">
        <f t="shared" si="35"/>
        <v>#N/A</v>
      </c>
      <c r="B484" s="43"/>
      <c r="C484" s="43"/>
      <c r="D484" s="44"/>
      <c r="E484" s="43"/>
      <c r="F484" s="32"/>
      <c r="G484" s="32"/>
      <c r="H484" s="32"/>
      <c r="I484" s="43"/>
      <c r="J484" s="43"/>
      <c r="K484" s="32"/>
      <c r="L484" s="44"/>
      <c r="M484" s="44"/>
      <c r="N484" s="32"/>
      <c r="O484" s="32"/>
      <c r="P484" s="32"/>
      <c r="Q484" s="32"/>
      <c r="R484" s="32"/>
      <c r="S484" s="32"/>
      <c r="T484" s="32"/>
      <c r="U484" s="32"/>
      <c r="V484" s="32"/>
      <c r="W484" s="32"/>
      <c r="X484" s="32"/>
      <c r="Y484" s="32"/>
      <c r="Z484" s="43"/>
      <c r="AA484" s="34"/>
      <c r="AB484" s="32"/>
      <c r="AC484" s="44"/>
      <c r="AD484" s="32"/>
      <c r="AE484" s="43"/>
      <c r="AF484" s="43" t="e">
        <f t="shared" si="38"/>
        <v>#N/A</v>
      </c>
      <c r="AH484" s="43" t="e">
        <f t="shared" si="36"/>
        <v>#N/A</v>
      </c>
      <c r="AI484" s="32" t="e">
        <f t="shared" si="39"/>
        <v>#N/A</v>
      </c>
      <c r="AJ484" s="32" t="e">
        <f t="shared" si="37"/>
        <v>#N/A</v>
      </c>
    </row>
    <row r="485" spans="1:36" x14ac:dyDescent="0.3">
      <c r="A485" s="29" t="e">
        <f t="shared" si="35"/>
        <v>#N/A</v>
      </c>
      <c r="B485" s="43"/>
      <c r="C485" s="43"/>
      <c r="D485" s="44"/>
      <c r="E485" s="43"/>
      <c r="F485" s="32"/>
      <c r="G485" s="32"/>
      <c r="H485" s="32"/>
      <c r="I485" s="43"/>
      <c r="J485" s="43"/>
      <c r="K485" s="32"/>
      <c r="L485" s="44"/>
      <c r="M485" s="44"/>
      <c r="N485" s="32"/>
      <c r="O485" s="32"/>
      <c r="P485" s="32"/>
      <c r="Q485" s="32"/>
      <c r="R485" s="32"/>
      <c r="S485" s="32"/>
      <c r="T485" s="32"/>
      <c r="U485" s="32"/>
      <c r="V485" s="32"/>
      <c r="W485" s="32"/>
      <c r="X485" s="32"/>
      <c r="Y485" s="32"/>
      <c r="Z485" s="43"/>
      <c r="AA485" s="34"/>
      <c r="AB485" s="32"/>
      <c r="AC485" s="44"/>
      <c r="AD485" s="32"/>
      <c r="AE485" s="43"/>
      <c r="AF485" s="43" t="e">
        <f t="shared" si="38"/>
        <v>#N/A</v>
      </c>
      <c r="AH485" s="43" t="e">
        <f t="shared" si="36"/>
        <v>#N/A</v>
      </c>
      <c r="AI485" s="32" t="e">
        <f t="shared" si="39"/>
        <v>#N/A</v>
      </c>
      <c r="AJ485" s="32" t="e">
        <f t="shared" si="37"/>
        <v>#N/A</v>
      </c>
    </row>
    <row r="486" spans="1:36" x14ac:dyDescent="0.3">
      <c r="A486" s="29" t="e">
        <f t="shared" si="35"/>
        <v>#N/A</v>
      </c>
      <c r="B486" s="43"/>
      <c r="C486" s="43"/>
      <c r="D486" s="44"/>
      <c r="E486" s="43"/>
      <c r="F486" s="32"/>
      <c r="G486" s="32"/>
      <c r="H486" s="32"/>
      <c r="I486" s="43"/>
      <c r="J486" s="43"/>
      <c r="K486" s="32"/>
      <c r="L486" s="44"/>
      <c r="M486" s="44"/>
      <c r="N486" s="32"/>
      <c r="O486" s="32"/>
      <c r="P486" s="32"/>
      <c r="Q486" s="32"/>
      <c r="R486" s="32"/>
      <c r="S486" s="32"/>
      <c r="T486" s="32"/>
      <c r="U486" s="32"/>
      <c r="V486" s="32"/>
      <c r="W486" s="32"/>
      <c r="X486" s="32"/>
      <c r="Y486" s="32"/>
      <c r="Z486" s="43"/>
      <c r="AA486" s="34"/>
      <c r="AB486" s="32"/>
      <c r="AC486" s="44"/>
      <c r="AD486" s="32"/>
      <c r="AE486" s="43"/>
      <c r="AF486" s="43" t="e">
        <f t="shared" si="38"/>
        <v>#N/A</v>
      </c>
      <c r="AH486" s="43" t="e">
        <f t="shared" si="36"/>
        <v>#N/A</v>
      </c>
      <c r="AI486" s="32" t="e">
        <f t="shared" si="39"/>
        <v>#N/A</v>
      </c>
      <c r="AJ486" s="32" t="e">
        <f t="shared" si="37"/>
        <v>#N/A</v>
      </c>
    </row>
    <row r="487" spans="1:36" x14ac:dyDescent="0.3">
      <c r="A487" s="29" t="e">
        <f t="shared" si="35"/>
        <v>#N/A</v>
      </c>
      <c r="B487" s="43"/>
      <c r="C487" s="43"/>
      <c r="D487" s="44"/>
      <c r="E487" s="43"/>
      <c r="F487" s="32"/>
      <c r="G487" s="32"/>
      <c r="H487" s="32"/>
      <c r="I487" s="43"/>
      <c r="J487" s="43"/>
      <c r="K487" s="32"/>
      <c r="L487" s="44"/>
      <c r="M487" s="44"/>
      <c r="N487" s="32"/>
      <c r="O487" s="32"/>
      <c r="P487" s="32"/>
      <c r="Q487" s="32"/>
      <c r="R487" s="32"/>
      <c r="S487" s="32"/>
      <c r="T487" s="32"/>
      <c r="U487" s="32"/>
      <c r="V487" s="32"/>
      <c r="W487" s="32"/>
      <c r="X487" s="32"/>
      <c r="Y487" s="32"/>
      <c r="Z487" s="43"/>
      <c r="AA487" s="34"/>
      <c r="AB487" s="32"/>
      <c r="AC487" s="44"/>
      <c r="AD487" s="32"/>
      <c r="AE487" s="43"/>
      <c r="AF487" s="43" t="e">
        <f t="shared" si="38"/>
        <v>#N/A</v>
      </c>
      <c r="AH487" s="43" t="e">
        <f t="shared" si="36"/>
        <v>#N/A</v>
      </c>
      <c r="AI487" s="32" t="e">
        <f t="shared" si="39"/>
        <v>#N/A</v>
      </c>
      <c r="AJ487" s="32" t="e">
        <f t="shared" si="37"/>
        <v>#N/A</v>
      </c>
    </row>
    <row r="488" spans="1:36" x14ac:dyDescent="0.3">
      <c r="A488" s="29" t="e">
        <f t="shared" si="35"/>
        <v>#N/A</v>
      </c>
      <c r="B488" s="43"/>
      <c r="C488" s="43"/>
      <c r="D488" s="44"/>
      <c r="E488" s="43"/>
      <c r="F488" s="32"/>
      <c r="G488" s="32"/>
      <c r="H488" s="32"/>
      <c r="I488" s="43"/>
      <c r="J488" s="43"/>
      <c r="K488" s="32"/>
      <c r="L488" s="44"/>
      <c r="M488" s="44"/>
      <c r="N488" s="32"/>
      <c r="O488" s="32"/>
      <c r="P488" s="32"/>
      <c r="Q488" s="32"/>
      <c r="R488" s="32"/>
      <c r="S488" s="32"/>
      <c r="T488" s="32"/>
      <c r="U488" s="32"/>
      <c r="V488" s="32"/>
      <c r="W488" s="32"/>
      <c r="X488" s="32"/>
      <c r="Y488" s="32"/>
      <c r="Z488" s="43"/>
      <c r="AA488" s="34"/>
      <c r="AB488" s="32"/>
      <c r="AC488" s="44"/>
      <c r="AD488" s="32"/>
      <c r="AE488" s="43"/>
      <c r="AF488" s="43" t="e">
        <f t="shared" si="38"/>
        <v>#N/A</v>
      </c>
      <c r="AH488" s="43" t="e">
        <f t="shared" si="36"/>
        <v>#N/A</v>
      </c>
      <c r="AI488" s="32" t="e">
        <f t="shared" si="39"/>
        <v>#N/A</v>
      </c>
      <c r="AJ488" s="32" t="e">
        <f t="shared" si="37"/>
        <v>#N/A</v>
      </c>
    </row>
    <row r="489" spans="1:36" x14ac:dyDescent="0.3">
      <c r="A489" s="29" t="e">
        <f t="shared" si="35"/>
        <v>#N/A</v>
      </c>
      <c r="B489" s="43"/>
      <c r="C489" s="43"/>
      <c r="D489" s="44"/>
      <c r="E489" s="43"/>
      <c r="F489" s="32"/>
      <c r="G489" s="32"/>
      <c r="H489" s="32"/>
      <c r="I489" s="43"/>
      <c r="J489" s="43"/>
      <c r="K489" s="32"/>
      <c r="L489" s="44"/>
      <c r="M489" s="44"/>
      <c r="N489" s="32"/>
      <c r="O489" s="32"/>
      <c r="P489" s="32"/>
      <c r="Q489" s="32"/>
      <c r="R489" s="32"/>
      <c r="S489" s="32"/>
      <c r="T489" s="32"/>
      <c r="U489" s="32"/>
      <c r="V489" s="32"/>
      <c r="W489" s="32"/>
      <c r="X489" s="32"/>
      <c r="Y489" s="32"/>
      <c r="Z489" s="43"/>
      <c r="AA489" s="34"/>
      <c r="AB489" s="32"/>
      <c r="AC489" s="44"/>
      <c r="AD489" s="32"/>
      <c r="AE489" s="43"/>
      <c r="AF489" s="43" t="e">
        <f t="shared" si="38"/>
        <v>#N/A</v>
      </c>
      <c r="AH489" s="43" t="e">
        <f t="shared" si="36"/>
        <v>#N/A</v>
      </c>
      <c r="AI489" s="32" t="e">
        <f t="shared" si="39"/>
        <v>#N/A</v>
      </c>
      <c r="AJ489" s="32" t="e">
        <f t="shared" si="37"/>
        <v>#N/A</v>
      </c>
    </row>
    <row r="490" spans="1:36" x14ac:dyDescent="0.3">
      <c r="A490" s="29" t="e">
        <f t="shared" si="35"/>
        <v>#N/A</v>
      </c>
      <c r="B490" s="43"/>
      <c r="C490" s="43"/>
      <c r="D490" s="44"/>
      <c r="E490" s="43"/>
      <c r="F490" s="32"/>
      <c r="G490" s="32"/>
      <c r="H490" s="32"/>
      <c r="I490" s="43"/>
      <c r="J490" s="43"/>
      <c r="K490" s="32"/>
      <c r="L490" s="44"/>
      <c r="M490" s="44"/>
      <c r="N490" s="32"/>
      <c r="O490" s="32"/>
      <c r="P490" s="32"/>
      <c r="Q490" s="32"/>
      <c r="R490" s="32"/>
      <c r="S490" s="32"/>
      <c r="T490" s="32"/>
      <c r="U490" s="32"/>
      <c r="V490" s="32"/>
      <c r="W490" s="32"/>
      <c r="X490" s="32"/>
      <c r="Y490" s="32"/>
      <c r="Z490" s="43"/>
      <c r="AA490" s="34"/>
      <c r="AB490" s="32"/>
      <c r="AC490" s="44"/>
      <c r="AD490" s="32"/>
      <c r="AE490" s="43"/>
      <c r="AF490" s="43" t="e">
        <f t="shared" si="38"/>
        <v>#N/A</v>
      </c>
      <c r="AH490" s="43" t="e">
        <f t="shared" si="36"/>
        <v>#N/A</v>
      </c>
      <c r="AI490" s="32" t="e">
        <f t="shared" si="39"/>
        <v>#N/A</v>
      </c>
      <c r="AJ490" s="32" t="e">
        <f t="shared" si="37"/>
        <v>#N/A</v>
      </c>
    </row>
    <row r="491" spans="1:36" x14ac:dyDescent="0.3">
      <c r="A491" s="29" t="e">
        <f t="shared" si="35"/>
        <v>#N/A</v>
      </c>
      <c r="B491" s="43"/>
      <c r="C491" s="43"/>
      <c r="D491" s="44"/>
      <c r="E491" s="43"/>
      <c r="F491" s="32"/>
      <c r="G491" s="32"/>
      <c r="H491" s="32"/>
      <c r="I491" s="43"/>
      <c r="J491" s="43"/>
      <c r="K491" s="32"/>
      <c r="L491" s="44"/>
      <c r="M491" s="44"/>
      <c r="N491" s="32"/>
      <c r="O491" s="32"/>
      <c r="P491" s="32"/>
      <c r="Q491" s="32"/>
      <c r="R491" s="32"/>
      <c r="S491" s="32"/>
      <c r="T491" s="32"/>
      <c r="U491" s="32"/>
      <c r="V491" s="32"/>
      <c r="W491" s="32"/>
      <c r="X491" s="32"/>
      <c r="Y491" s="32"/>
      <c r="Z491" s="43"/>
      <c r="AA491" s="34"/>
      <c r="AB491" s="32"/>
      <c r="AC491" s="44"/>
      <c r="AD491" s="32"/>
      <c r="AE491" s="43"/>
      <c r="AF491" s="43" t="e">
        <f t="shared" si="38"/>
        <v>#N/A</v>
      </c>
      <c r="AH491" s="43" t="e">
        <f t="shared" si="36"/>
        <v>#N/A</v>
      </c>
      <c r="AI491" s="32" t="e">
        <f t="shared" si="39"/>
        <v>#N/A</v>
      </c>
      <c r="AJ491" s="32" t="e">
        <f t="shared" si="37"/>
        <v>#N/A</v>
      </c>
    </row>
    <row r="492" spans="1:36" x14ac:dyDescent="0.3">
      <c r="A492" s="29" t="e">
        <f t="shared" si="35"/>
        <v>#N/A</v>
      </c>
      <c r="B492" s="43"/>
      <c r="C492" s="43"/>
      <c r="D492" s="44"/>
      <c r="E492" s="43"/>
      <c r="F492" s="32"/>
      <c r="G492" s="32"/>
      <c r="H492" s="32"/>
      <c r="I492" s="43"/>
      <c r="J492" s="43"/>
      <c r="K492" s="32"/>
      <c r="L492" s="44"/>
      <c r="M492" s="44"/>
      <c r="N492" s="32"/>
      <c r="O492" s="32"/>
      <c r="P492" s="32"/>
      <c r="Q492" s="32"/>
      <c r="R492" s="32"/>
      <c r="S492" s="32"/>
      <c r="T492" s="32"/>
      <c r="U492" s="32"/>
      <c r="V492" s="32"/>
      <c r="W492" s="32"/>
      <c r="X492" s="32"/>
      <c r="Y492" s="32"/>
      <c r="Z492" s="43"/>
      <c r="AA492" s="34"/>
      <c r="AB492" s="32"/>
      <c r="AC492" s="44"/>
      <c r="AD492" s="32"/>
      <c r="AE492" s="43"/>
      <c r="AF492" s="43" t="e">
        <f t="shared" si="38"/>
        <v>#N/A</v>
      </c>
      <c r="AH492" s="43" t="e">
        <f t="shared" si="36"/>
        <v>#N/A</v>
      </c>
      <c r="AI492" s="32" t="e">
        <f t="shared" si="39"/>
        <v>#N/A</v>
      </c>
      <c r="AJ492" s="32" t="e">
        <f t="shared" si="37"/>
        <v>#N/A</v>
      </c>
    </row>
    <row r="493" spans="1:36" x14ac:dyDescent="0.3">
      <c r="A493" s="29" t="e">
        <f t="shared" si="35"/>
        <v>#N/A</v>
      </c>
      <c r="B493" s="43"/>
      <c r="C493" s="43"/>
      <c r="D493" s="44"/>
      <c r="E493" s="43"/>
      <c r="F493" s="32"/>
      <c r="G493" s="32"/>
      <c r="H493" s="32"/>
      <c r="I493" s="43"/>
      <c r="J493" s="43"/>
      <c r="K493" s="32"/>
      <c r="L493" s="44"/>
      <c r="M493" s="44"/>
      <c r="N493" s="32"/>
      <c r="O493" s="32"/>
      <c r="P493" s="32"/>
      <c r="Q493" s="32"/>
      <c r="R493" s="32"/>
      <c r="S493" s="32"/>
      <c r="T493" s="32"/>
      <c r="U493" s="32"/>
      <c r="V493" s="32"/>
      <c r="W493" s="32"/>
      <c r="X493" s="32"/>
      <c r="Y493" s="32"/>
      <c r="Z493" s="43"/>
      <c r="AA493" s="34"/>
      <c r="AB493" s="32"/>
      <c r="AC493" s="44"/>
      <c r="AD493" s="32"/>
      <c r="AE493" s="43"/>
      <c r="AF493" s="43" t="e">
        <f t="shared" si="38"/>
        <v>#N/A</v>
      </c>
      <c r="AH493" s="43" t="e">
        <f t="shared" si="36"/>
        <v>#N/A</v>
      </c>
      <c r="AI493" s="32" t="e">
        <f t="shared" si="39"/>
        <v>#N/A</v>
      </c>
      <c r="AJ493" s="32" t="e">
        <f t="shared" si="37"/>
        <v>#N/A</v>
      </c>
    </row>
    <row r="494" spans="1:36" x14ac:dyDescent="0.3">
      <c r="A494" s="29" t="e">
        <f t="shared" si="35"/>
        <v>#N/A</v>
      </c>
      <c r="B494" s="43"/>
      <c r="C494" s="43"/>
      <c r="D494" s="44"/>
      <c r="E494" s="43"/>
      <c r="F494" s="32"/>
      <c r="G494" s="32"/>
      <c r="H494" s="32"/>
      <c r="I494" s="43"/>
      <c r="J494" s="43"/>
      <c r="K494" s="32"/>
      <c r="L494" s="44"/>
      <c r="M494" s="44"/>
      <c r="N494" s="32"/>
      <c r="O494" s="32"/>
      <c r="P494" s="32"/>
      <c r="Q494" s="32"/>
      <c r="R494" s="32"/>
      <c r="S494" s="32"/>
      <c r="T494" s="32"/>
      <c r="U494" s="32"/>
      <c r="V494" s="32"/>
      <c r="W494" s="32"/>
      <c r="X494" s="32"/>
      <c r="Y494" s="32"/>
      <c r="Z494" s="43"/>
      <c r="AA494" s="34"/>
      <c r="AB494" s="32"/>
      <c r="AC494" s="44"/>
      <c r="AD494" s="32"/>
      <c r="AE494" s="43"/>
      <c r="AF494" s="43" t="e">
        <f t="shared" si="38"/>
        <v>#N/A</v>
      </c>
      <c r="AH494" s="43" t="e">
        <f t="shared" si="36"/>
        <v>#N/A</v>
      </c>
      <c r="AI494" s="32" t="e">
        <f t="shared" si="39"/>
        <v>#N/A</v>
      </c>
      <c r="AJ494" s="32" t="e">
        <f t="shared" si="37"/>
        <v>#N/A</v>
      </c>
    </row>
    <row r="495" spans="1:36" x14ac:dyDescent="0.3">
      <c r="A495" s="29" t="e">
        <f t="shared" si="35"/>
        <v>#N/A</v>
      </c>
      <c r="B495" s="43"/>
      <c r="C495" s="43"/>
      <c r="D495" s="44"/>
      <c r="E495" s="43"/>
      <c r="F495" s="32"/>
      <c r="G495" s="32"/>
      <c r="H495" s="32"/>
      <c r="I495" s="43"/>
      <c r="J495" s="43"/>
      <c r="K495" s="32"/>
      <c r="L495" s="44"/>
      <c r="M495" s="44"/>
      <c r="N495" s="32"/>
      <c r="O495" s="32"/>
      <c r="P495" s="32"/>
      <c r="Q495" s="32"/>
      <c r="R495" s="32"/>
      <c r="S495" s="32"/>
      <c r="T495" s="32"/>
      <c r="U495" s="32"/>
      <c r="V495" s="32"/>
      <c r="W495" s="32"/>
      <c r="X495" s="32"/>
      <c r="Y495" s="32"/>
      <c r="Z495" s="43"/>
      <c r="AA495" s="34"/>
      <c r="AB495" s="32"/>
      <c r="AC495" s="44"/>
      <c r="AD495" s="32"/>
      <c r="AE495" s="43"/>
      <c r="AF495" s="43" t="e">
        <f t="shared" si="38"/>
        <v>#N/A</v>
      </c>
      <c r="AH495" s="43" t="e">
        <f t="shared" si="36"/>
        <v>#N/A</v>
      </c>
      <c r="AI495" s="32" t="e">
        <f t="shared" si="39"/>
        <v>#N/A</v>
      </c>
      <c r="AJ495" s="32" t="e">
        <f t="shared" si="37"/>
        <v>#N/A</v>
      </c>
    </row>
    <row r="496" spans="1:36" x14ac:dyDescent="0.3">
      <c r="A496" s="29" t="e">
        <f t="shared" si="35"/>
        <v>#N/A</v>
      </c>
      <c r="B496" s="43"/>
      <c r="C496" s="43"/>
      <c r="D496" s="44"/>
      <c r="E496" s="43"/>
      <c r="F496" s="32"/>
      <c r="G496" s="32"/>
      <c r="H496" s="32"/>
      <c r="I496" s="43"/>
      <c r="J496" s="43"/>
      <c r="K496" s="32"/>
      <c r="L496" s="44"/>
      <c r="M496" s="44"/>
      <c r="N496" s="32"/>
      <c r="O496" s="32"/>
      <c r="P496" s="32"/>
      <c r="Q496" s="32"/>
      <c r="R496" s="32"/>
      <c r="S496" s="32"/>
      <c r="T496" s="32"/>
      <c r="U496" s="32"/>
      <c r="V496" s="32"/>
      <c r="W496" s="32"/>
      <c r="X496" s="32"/>
      <c r="Y496" s="32"/>
      <c r="Z496" s="43"/>
      <c r="AA496" s="34"/>
      <c r="AB496" s="32"/>
      <c r="AC496" s="44"/>
      <c r="AD496" s="32"/>
      <c r="AE496" s="43"/>
      <c r="AF496" s="43" t="e">
        <f t="shared" si="38"/>
        <v>#N/A</v>
      </c>
      <c r="AH496" s="43" t="e">
        <f t="shared" si="36"/>
        <v>#N/A</v>
      </c>
      <c r="AI496" s="32" t="e">
        <f t="shared" si="39"/>
        <v>#N/A</v>
      </c>
      <c r="AJ496" s="32" t="e">
        <f t="shared" si="37"/>
        <v>#N/A</v>
      </c>
    </row>
    <row r="497" spans="1:36" x14ac:dyDescent="0.3">
      <c r="A497" s="29" t="e">
        <f t="shared" si="35"/>
        <v>#N/A</v>
      </c>
      <c r="B497" s="43"/>
      <c r="C497" s="43"/>
      <c r="D497" s="44"/>
      <c r="E497" s="43"/>
      <c r="F497" s="32"/>
      <c r="G497" s="32"/>
      <c r="H497" s="32"/>
      <c r="I497" s="43"/>
      <c r="J497" s="43"/>
      <c r="K497" s="32"/>
      <c r="L497" s="44"/>
      <c r="M497" s="44"/>
      <c r="N497" s="32"/>
      <c r="O497" s="32"/>
      <c r="P497" s="32"/>
      <c r="Q497" s="32"/>
      <c r="R497" s="32"/>
      <c r="S497" s="32"/>
      <c r="T497" s="32"/>
      <c r="U497" s="32"/>
      <c r="V497" s="32"/>
      <c r="W497" s="32"/>
      <c r="X497" s="32"/>
      <c r="Y497" s="32"/>
      <c r="Z497" s="43"/>
      <c r="AA497" s="34"/>
      <c r="AB497" s="32"/>
      <c r="AC497" s="44"/>
      <c r="AD497" s="32"/>
      <c r="AE497" s="43"/>
      <c r="AF497" s="43" t="e">
        <f t="shared" si="38"/>
        <v>#N/A</v>
      </c>
      <c r="AH497" s="43" t="e">
        <f t="shared" si="36"/>
        <v>#N/A</v>
      </c>
      <c r="AI497" s="32" t="e">
        <f t="shared" si="39"/>
        <v>#N/A</v>
      </c>
      <c r="AJ497" s="32" t="e">
        <f t="shared" si="37"/>
        <v>#N/A</v>
      </c>
    </row>
    <row r="498" spans="1:36" x14ac:dyDescent="0.3">
      <c r="A498" s="29" t="e">
        <f t="shared" si="35"/>
        <v>#N/A</v>
      </c>
      <c r="B498" s="43"/>
      <c r="C498" s="43"/>
      <c r="D498" s="44"/>
      <c r="E498" s="43"/>
      <c r="F498" s="32"/>
      <c r="G498" s="32"/>
      <c r="H498" s="32"/>
      <c r="I498" s="43"/>
      <c r="J498" s="43"/>
      <c r="K498" s="32"/>
      <c r="L498" s="44"/>
      <c r="M498" s="44"/>
      <c r="N498" s="32"/>
      <c r="O498" s="32"/>
      <c r="P498" s="32"/>
      <c r="Q498" s="32"/>
      <c r="R498" s="32"/>
      <c r="S498" s="32"/>
      <c r="T498" s="32"/>
      <c r="U498" s="32"/>
      <c r="V498" s="32"/>
      <c r="W498" s="32"/>
      <c r="X498" s="32"/>
      <c r="Y498" s="32"/>
      <c r="Z498" s="43"/>
      <c r="AA498" s="34"/>
      <c r="AB498" s="32"/>
      <c r="AC498" s="44"/>
      <c r="AD498" s="32"/>
      <c r="AE498" s="43"/>
      <c r="AF498" s="43" t="e">
        <f t="shared" si="38"/>
        <v>#N/A</v>
      </c>
      <c r="AH498" s="43" t="e">
        <f t="shared" si="36"/>
        <v>#N/A</v>
      </c>
      <c r="AI498" s="32" t="e">
        <f t="shared" si="39"/>
        <v>#N/A</v>
      </c>
      <c r="AJ498" s="32" t="e">
        <f t="shared" si="37"/>
        <v>#N/A</v>
      </c>
    </row>
    <row r="499" spans="1:36" x14ac:dyDescent="0.3">
      <c r="A499" s="29" t="e">
        <f t="shared" si="35"/>
        <v>#N/A</v>
      </c>
      <c r="B499" s="43"/>
      <c r="C499" s="43"/>
      <c r="D499" s="44"/>
      <c r="E499" s="43"/>
      <c r="F499" s="32"/>
      <c r="G499" s="32"/>
      <c r="H499" s="32"/>
      <c r="I499" s="43"/>
      <c r="J499" s="43"/>
      <c r="K499" s="32"/>
      <c r="L499" s="44"/>
      <c r="M499" s="44"/>
      <c r="N499" s="32"/>
      <c r="O499" s="32"/>
      <c r="P499" s="32"/>
      <c r="Q499" s="32"/>
      <c r="R499" s="32"/>
      <c r="S499" s="32"/>
      <c r="T499" s="32"/>
      <c r="U499" s="32"/>
      <c r="V499" s="32"/>
      <c r="W499" s="32"/>
      <c r="X499" s="32"/>
      <c r="Y499" s="32"/>
      <c r="Z499" s="43"/>
      <c r="AA499" s="34"/>
      <c r="AB499" s="32"/>
      <c r="AC499" s="44"/>
      <c r="AD499" s="32"/>
      <c r="AE499" s="43"/>
      <c r="AF499" s="43" t="e">
        <f t="shared" si="38"/>
        <v>#N/A</v>
      </c>
      <c r="AH499" s="43" t="e">
        <f t="shared" si="36"/>
        <v>#N/A</v>
      </c>
      <c r="AI499" s="32" t="e">
        <f t="shared" si="39"/>
        <v>#N/A</v>
      </c>
      <c r="AJ499" s="32" t="e">
        <f t="shared" si="37"/>
        <v>#N/A</v>
      </c>
    </row>
    <row r="500" spans="1:36" x14ac:dyDescent="0.3">
      <c r="A500" s="29" t="e">
        <f t="shared" si="35"/>
        <v>#N/A</v>
      </c>
      <c r="B500" s="43"/>
      <c r="C500" s="43"/>
      <c r="D500" s="44"/>
      <c r="E500" s="43"/>
      <c r="F500" s="32"/>
      <c r="G500" s="32"/>
      <c r="H500" s="32"/>
      <c r="I500" s="43"/>
      <c r="J500" s="43"/>
      <c r="K500" s="32"/>
      <c r="L500" s="44"/>
      <c r="M500" s="44"/>
      <c r="N500" s="32"/>
      <c r="O500" s="32"/>
      <c r="P500" s="32"/>
      <c r="Q500" s="32"/>
      <c r="R500" s="32"/>
      <c r="S500" s="32"/>
      <c r="T500" s="32"/>
      <c r="U500" s="32"/>
      <c r="V500" s="32"/>
      <c r="W500" s="32"/>
      <c r="X500" s="32"/>
      <c r="Y500" s="32"/>
      <c r="Z500" s="43"/>
      <c r="AA500" s="34"/>
      <c r="AB500" s="32"/>
      <c r="AC500" s="44"/>
      <c r="AD500" s="32"/>
      <c r="AE500" s="43"/>
      <c r="AF500" s="43" t="e">
        <f t="shared" si="38"/>
        <v>#N/A</v>
      </c>
      <c r="AH500" s="43" t="e">
        <f t="shared" si="36"/>
        <v>#N/A</v>
      </c>
      <c r="AI500" s="32" t="e">
        <f t="shared" si="39"/>
        <v>#N/A</v>
      </c>
      <c r="AJ500" s="32" t="e">
        <f t="shared" si="37"/>
        <v>#N/A</v>
      </c>
    </row>
    <row r="501" spans="1:36" x14ac:dyDescent="0.3">
      <c r="A501" s="29" t="e">
        <f t="shared" si="35"/>
        <v>#N/A</v>
      </c>
      <c r="B501" s="43"/>
      <c r="C501" s="43"/>
      <c r="D501" s="44"/>
      <c r="E501" s="43"/>
      <c r="F501" s="32"/>
      <c r="G501" s="32"/>
      <c r="H501" s="32"/>
      <c r="I501" s="43"/>
      <c r="J501" s="43"/>
      <c r="K501" s="32"/>
      <c r="L501" s="44"/>
      <c r="M501" s="44"/>
      <c r="N501" s="32"/>
      <c r="O501" s="32"/>
      <c r="P501" s="32"/>
      <c r="Q501" s="32"/>
      <c r="R501" s="32"/>
      <c r="S501" s="32"/>
      <c r="T501" s="32"/>
      <c r="U501" s="32"/>
      <c r="V501" s="32"/>
      <c r="W501" s="32"/>
      <c r="X501" s="32"/>
      <c r="Y501" s="32"/>
      <c r="Z501" s="43"/>
      <c r="AA501" s="34"/>
      <c r="AB501" s="32"/>
      <c r="AC501" s="44"/>
      <c r="AD501" s="32"/>
      <c r="AE501" s="43"/>
      <c r="AF501" s="43" t="e">
        <f t="shared" si="38"/>
        <v>#N/A</v>
      </c>
      <c r="AH501" s="43" t="e">
        <f t="shared" si="36"/>
        <v>#N/A</v>
      </c>
      <c r="AI501" s="32" t="e">
        <f t="shared" si="39"/>
        <v>#N/A</v>
      </c>
      <c r="AJ501" s="32" t="e">
        <f t="shared" si="37"/>
        <v>#N/A</v>
      </c>
    </row>
    <row r="502" spans="1:36" x14ac:dyDescent="0.3">
      <c r="A502" s="29" t="e">
        <f t="shared" si="35"/>
        <v>#N/A</v>
      </c>
      <c r="B502" s="43"/>
      <c r="C502" s="43"/>
      <c r="D502" s="44"/>
      <c r="E502" s="43"/>
      <c r="F502" s="32"/>
      <c r="G502" s="32"/>
      <c r="H502" s="32"/>
      <c r="I502" s="43"/>
      <c r="J502" s="43"/>
      <c r="K502" s="32"/>
      <c r="L502" s="44"/>
      <c r="M502" s="44"/>
      <c r="N502" s="32"/>
      <c r="O502" s="32"/>
      <c r="P502" s="32"/>
      <c r="Q502" s="32"/>
      <c r="R502" s="32"/>
      <c r="S502" s="32"/>
      <c r="T502" s="32"/>
      <c r="U502" s="32"/>
      <c r="V502" s="32"/>
      <c r="W502" s="32"/>
      <c r="X502" s="32"/>
      <c r="Y502" s="32"/>
      <c r="Z502" s="43"/>
      <c r="AA502" s="34"/>
      <c r="AB502" s="32"/>
      <c r="AC502" s="44"/>
      <c r="AD502" s="32"/>
      <c r="AE502" s="43"/>
      <c r="AF502" s="43" t="e">
        <f t="shared" si="38"/>
        <v>#N/A</v>
      </c>
      <c r="AH502" s="43" t="e">
        <f t="shared" si="36"/>
        <v>#N/A</v>
      </c>
      <c r="AI502" s="32" t="e">
        <f t="shared" si="39"/>
        <v>#N/A</v>
      </c>
      <c r="AJ502" s="32" t="e">
        <f t="shared" si="37"/>
        <v>#N/A</v>
      </c>
    </row>
    <row r="503" spans="1:36" x14ac:dyDescent="0.3">
      <c r="A503" s="29" t="e">
        <f t="shared" si="35"/>
        <v>#N/A</v>
      </c>
      <c r="B503" s="43"/>
      <c r="C503" s="43"/>
      <c r="D503" s="44"/>
      <c r="E503" s="43"/>
      <c r="F503" s="32"/>
      <c r="G503" s="32"/>
      <c r="H503" s="32"/>
      <c r="I503" s="43"/>
      <c r="J503" s="43"/>
      <c r="K503" s="32"/>
      <c r="L503" s="44"/>
      <c r="M503" s="44"/>
      <c r="N503" s="32"/>
      <c r="O503" s="32"/>
      <c r="P503" s="32"/>
      <c r="Q503" s="32"/>
      <c r="R503" s="32"/>
      <c r="S503" s="32"/>
      <c r="T503" s="32"/>
      <c r="U503" s="32"/>
      <c r="V503" s="32"/>
      <c r="W503" s="32"/>
      <c r="X503" s="32"/>
      <c r="Y503" s="32"/>
      <c r="Z503" s="43"/>
      <c r="AA503" s="34"/>
      <c r="AB503" s="32"/>
      <c r="AC503" s="44"/>
      <c r="AD503" s="32"/>
      <c r="AE503" s="43"/>
      <c r="AF503" s="43" t="e">
        <f t="shared" si="38"/>
        <v>#N/A</v>
      </c>
      <c r="AH503" s="43" t="e">
        <f t="shared" si="36"/>
        <v>#N/A</v>
      </c>
      <c r="AI503" s="32" t="e">
        <f t="shared" si="39"/>
        <v>#N/A</v>
      </c>
      <c r="AJ503" s="32" t="e">
        <f t="shared" si="37"/>
        <v>#N/A</v>
      </c>
    </row>
    <row r="504" spans="1:36" x14ac:dyDescent="0.3">
      <c r="A504" s="29" t="e">
        <f t="shared" si="35"/>
        <v>#N/A</v>
      </c>
      <c r="B504" s="43"/>
      <c r="C504" s="43"/>
      <c r="D504" s="44"/>
      <c r="E504" s="43"/>
      <c r="F504" s="32"/>
      <c r="G504" s="32"/>
      <c r="H504" s="32"/>
      <c r="I504" s="43"/>
      <c r="J504" s="43"/>
      <c r="K504" s="32"/>
      <c r="L504" s="44"/>
      <c r="M504" s="44"/>
      <c r="N504" s="32"/>
      <c r="O504" s="32"/>
      <c r="P504" s="32"/>
      <c r="Q504" s="32"/>
      <c r="R504" s="32"/>
      <c r="S504" s="32"/>
      <c r="T504" s="32"/>
      <c r="U504" s="32"/>
      <c r="V504" s="32"/>
      <c r="W504" s="32"/>
      <c r="X504" s="32"/>
      <c r="Y504" s="32"/>
      <c r="Z504" s="43"/>
      <c r="AA504" s="34"/>
      <c r="AB504" s="32"/>
      <c r="AC504" s="44"/>
      <c r="AD504" s="32"/>
      <c r="AE504" s="43"/>
      <c r="AF504" s="43" t="e">
        <f t="shared" si="38"/>
        <v>#N/A</v>
      </c>
      <c r="AH504" s="43" t="e">
        <f t="shared" si="36"/>
        <v>#N/A</v>
      </c>
      <c r="AI504" s="32" t="e">
        <f t="shared" si="39"/>
        <v>#N/A</v>
      </c>
      <c r="AJ504" s="32" t="e">
        <f t="shared" si="37"/>
        <v>#N/A</v>
      </c>
    </row>
    <row r="505" spans="1:36" x14ac:dyDescent="0.3">
      <c r="A505" s="29" t="e">
        <f t="shared" si="35"/>
        <v>#N/A</v>
      </c>
      <c r="B505" s="43"/>
      <c r="C505" s="43"/>
      <c r="D505" s="44"/>
      <c r="E505" s="43"/>
      <c r="F505" s="32"/>
      <c r="G505" s="32"/>
      <c r="H505" s="32"/>
      <c r="I505" s="43"/>
      <c r="J505" s="43"/>
      <c r="K505" s="32"/>
      <c r="L505" s="44"/>
      <c r="M505" s="44"/>
      <c r="N505" s="32"/>
      <c r="O505" s="32"/>
      <c r="P505" s="32"/>
      <c r="Q505" s="32"/>
      <c r="R505" s="32"/>
      <c r="S505" s="32"/>
      <c r="T505" s="32"/>
      <c r="U505" s="32"/>
      <c r="V505" s="32"/>
      <c r="W505" s="32"/>
      <c r="X505" s="32"/>
      <c r="Y505" s="32"/>
      <c r="Z505" s="43"/>
      <c r="AA505" s="34"/>
      <c r="AB505" s="32"/>
      <c r="AC505" s="44"/>
      <c r="AD505" s="32"/>
      <c r="AE505" s="43"/>
      <c r="AF505" s="43" t="e">
        <f t="shared" si="38"/>
        <v>#N/A</v>
      </c>
      <c r="AH505" s="43" t="e">
        <f t="shared" si="36"/>
        <v>#N/A</v>
      </c>
      <c r="AI505" s="32" t="e">
        <f t="shared" si="39"/>
        <v>#N/A</v>
      </c>
      <c r="AJ505" s="32" t="e">
        <f t="shared" si="37"/>
        <v>#N/A</v>
      </c>
    </row>
    <row r="506" spans="1:36" x14ac:dyDescent="0.3">
      <c r="A506" s="29" t="e">
        <f t="shared" si="35"/>
        <v>#N/A</v>
      </c>
      <c r="B506" s="43"/>
      <c r="C506" s="43"/>
      <c r="D506" s="44"/>
      <c r="E506" s="43"/>
      <c r="F506" s="32"/>
      <c r="G506" s="32"/>
      <c r="H506" s="32"/>
      <c r="I506" s="43"/>
      <c r="J506" s="43"/>
      <c r="K506" s="32"/>
      <c r="L506" s="44"/>
      <c r="M506" s="44"/>
      <c r="N506" s="32"/>
      <c r="O506" s="32"/>
      <c r="P506" s="32"/>
      <c r="Q506" s="32"/>
      <c r="R506" s="32"/>
      <c r="S506" s="32"/>
      <c r="T506" s="32"/>
      <c r="U506" s="32"/>
      <c r="V506" s="32"/>
      <c r="W506" s="32"/>
      <c r="X506" s="32"/>
      <c r="Y506" s="32"/>
      <c r="Z506" s="43"/>
      <c r="AA506" s="34"/>
      <c r="AB506" s="32"/>
      <c r="AC506" s="44"/>
      <c r="AD506" s="32"/>
      <c r="AE506" s="43"/>
      <c r="AF506" s="43" t="e">
        <f t="shared" si="38"/>
        <v>#N/A</v>
      </c>
      <c r="AH506" s="43" t="e">
        <f t="shared" si="36"/>
        <v>#N/A</v>
      </c>
      <c r="AI506" s="32" t="e">
        <f t="shared" si="39"/>
        <v>#N/A</v>
      </c>
      <c r="AJ506" s="32" t="e">
        <f t="shared" si="37"/>
        <v>#N/A</v>
      </c>
    </row>
    <row r="507" spans="1:36" x14ac:dyDescent="0.3">
      <c r="A507" s="29" t="e">
        <f t="shared" si="35"/>
        <v>#N/A</v>
      </c>
      <c r="B507" s="43"/>
      <c r="C507" s="43"/>
      <c r="D507" s="44"/>
      <c r="E507" s="43"/>
      <c r="F507" s="32"/>
      <c r="G507" s="32"/>
      <c r="H507" s="32"/>
      <c r="I507" s="43"/>
      <c r="J507" s="43"/>
      <c r="K507" s="32"/>
      <c r="L507" s="44"/>
      <c r="M507" s="44"/>
      <c r="N507" s="32"/>
      <c r="O507" s="32"/>
      <c r="P507" s="32"/>
      <c r="Q507" s="32"/>
      <c r="R507" s="32"/>
      <c r="S507" s="32"/>
      <c r="T507" s="32"/>
      <c r="U507" s="32"/>
      <c r="V507" s="32"/>
      <c r="W507" s="32"/>
      <c r="X507" s="32"/>
      <c r="Y507" s="32"/>
      <c r="Z507" s="43"/>
      <c r="AA507" s="34"/>
      <c r="AB507" s="32"/>
      <c r="AC507" s="44"/>
      <c r="AD507" s="32"/>
      <c r="AE507" s="43"/>
      <c r="AF507" s="43" t="e">
        <f t="shared" si="38"/>
        <v>#N/A</v>
      </c>
      <c r="AH507" s="43" t="e">
        <f t="shared" si="36"/>
        <v>#N/A</v>
      </c>
      <c r="AI507" s="32" t="e">
        <f t="shared" si="39"/>
        <v>#N/A</v>
      </c>
      <c r="AJ507" s="32" t="e">
        <f t="shared" si="37"/>
        <v>#N/A</v>
      </c>
    </row>
    <row r="508" spans="1:36" x14ac:dyDescent="0.3">
      <c r="A508" s="29" t="e">
        <f t="shared" si="35"/>
        <v>#N/A</v>
      </c>
      <c r="B508" s="43"/>
      <c r="C508" s="43"/>
      <c r="D508" s="44"/>
      <c r="E508" s="43"/>
      <c r="F508" s="32"/>
      <c r="G508" s="32"/>
      <c r="H508" s="32"/>
      <c r="I508" s="43"/>
      <c r="J508" s="43"/>
      <c r="K508" s="32"/>
      <c r="L508" s="44"/>
      <c r="M508" s="44"/>
      <c r="N508" s="32"/>
      <c r="O508" s="32"/>
      <c r="P508" s="32"/>
      <c r="Q508" s="32"/>
      <c r="R508" s="32"/>
      <c r="S508" s="32"/>
      <c r="T508" s="32"/>
      <c r="U508" s="32"/>
      <c r="V508" s="32"/>
      <c r="W508" s="32"/>
      <c r="X508" s="32"/>
      <c r="Y508" s="32"/>
      <c r="Z508" s="43"/>
      <c r="AA508" s="34"/>
      <c r="AB508" s="32"/>
      <c r="AC508" s="44"/>
      <c r="AD508" s="32"/>
      <c r="AE508" s="43"/>
      <c r="AF508" s="43" t="e">
        <f t="shared" si="38"/>
        <v>#N/A</v>
      </c>
      <c r="AH508" s="43" t="e">
        <f t="shared" si="36"/>
        <v>#N/A</v>
      </c>
      <c r="AI508" s="32" t="e">
        <f t="shared" si="39"/>
        <v>#N/A</v>
      </c>
      <c r="AJ508" s="32" t="e">
        <f t="shared" si="37"/>
        <v>#N/A</v>
      </c>
    </row>
    <row r="509" spans="1:36" x14ac:dyDescent="0.3">
      <c r="A509" s="29" t="e">
        <f t="shared" si="35"/>
        <v>#N/A</v>
      </c>
      <c r="B509" s="43"/>
      <c r="C509" s="43"/>
      <c r="D509" s="44"/>
      <c r="E509" s="43"/>
      <c r="F509" s="32"/>
      <c r="G509" s="32"/>
      <c r="H509" s="32"/>
      <c r="I509" s="43"/>
      <c r="J509" s="43"/>
      <c r="K509" s="32"/>
      <c r="L509" s="44"/>
      <c r="M509" s="44"/>
      <c r="N509" s="32"/>
      <c r="O509" s="32"/>
      <c r="P509" s="32"/>
      <c r="Q509" s="32"/>
      <c r="R509" s="32"/>
      <c r="S509" s="32"/>
      <c r="T509" s="32"/>
      <c r="U509" s="32"/>
      <c r="V509" s="32"/>
      <c r="W509" s="32"/>
      <c r="X509" s="32"/>
      <c r="Y509" s="32"/>
      <c r="Z509" s="43"/>
      <c r="AA509" s="34"/>
      <c r="AB509" s="32"/>
      <c r="AC509" s="44"/>
      <c r="AD509" s="32"/>
      <c r="AE509" s="43"/>
      <c r="AF509" s="43" t="e">
        <f t="shared" si="38"/>
        <v>#N/A</v>
      </c>
      <c r="AH509" s="43" t="e">
        <f t="shared" si="36"/>
        <v>#N/A</v>
      </c>
      <c r="AI509" s="32" t="e">
        <f t="shared" si="39"/>
        <v>#N/A</v>
      </c>
      <c r="AJ509" s="32" t="e">
        <f t="shared" si="37"/>
        <v>#N/A</v>
      </c>
    </row>
    <row r="510" spans="1:36" x14ac:dyDescent="0.3">
      <c r="A510" s="29" t="e">
        <f t="shared" si="35"/>
        <v>#N/A</v>
      </c>
      <c r="B510" s="43"/>
      <c r="C510" s="43"/>
      <c r="D510" s="44"/>
      <c r="E510" s="43"/>
      <c r="F510" s="32"/>
      <c r="G510" s="32"/>
      <c r="H510" s="32"/>
      <c r="I510" s="43"/>
      <c r="J510" s="43"/>
      <c r="K510" s="32"/>
      <c r="L510" s="44"/>
      <c r="M510" s="44"/>
      <c r="N510" s="32"/>
      <c r="O510" s="32"/>
      <c r="P510" s="32"/>
      <c r="Q510" s="32"/>
      <c r="R510" s="32"/>
      <c r="S510" s="32"/>
      <c r="T510" s="32"/>
      <c r="U510" s="32"/>
      <c r="V510" s="32"/>
      <c r="W510" s="32"/>
      <c r="X510" s="32"/>
      <c r="Y510" s="32"/>
      <c r="Z510" s="43"/>
      <c r="AA510" s="34"/>
      <c r="AB510" s="32"/>
      <c r="AC510" s="44"/>
      <c r="AD510" s="32"/>
      <c r="AE510" s="43"/>
      <c r="AF510" s="43" t="e">
        <f t="shared" si="38"/>
        <v>#N/A</v>
      </c>
      <c r="AH510" s="43" t="e">
        <f t="shared" si="36"/>
        <v>#N/A</v>
      </c>
      <c r="AI510" s="32" t="e">
        <f t="shared" si="39"/>
        <v>#N/A</v>
      </c>
      <c r="AJ510" s="32" t="e">
        <f t="shared" si="37"/>
        <v>#N/A</v>
      </c>
    </row>
    <row r="511" spans="1:36" x14ac:dyDescent="0.3">
      <c r="A511" s="29" t="e">
        <f t="shared" si="35"/>
        <v>#N/A</v>
      </c>
      <c r="B511" s="43"/>
      <c r="C511" s="43"/>
      <c r="D511" s="44"/>
      <c r="E511" s="43"/>
      <c r="F511" s="32"/>
      <c r="G511" s="32"/>
      <c r="H511" s="32"/>
      <c r="I511" s="43"/>
      <c r="J511" s="43"/>
      <c r="K511" s="32"/>
      <c r="L511" s="44"/>
      <c r="M511" s="44"/>
      <c r="N511" s="32"/>
      <c r="O511" s="32"/>
      <c r="P511" s="32"/>
      <c r="Q511" s="32"/>
      <c r="R511" s="32"/>
      <c r="S511" s="32"/>
      <c r="T511" s="32"/>
      <c r="U511" s="32"/>
      <c r="V511" s="32"/>
      <c r="W511" s="32"/>
      <c r="X511" s="32"/>
      <c r="Y511" s="32"/>
      <c r="Z511" s="43"/>
      <c r="AA511" s="34"/>
      <c r="AB511" s="32"/>
      <c r="AC511" s="44"/>
      <c r="AD511" s="32"/>
      <c r="AE511" s="43"/>
      <c r="AF511" s="43" t="e">
        <f t="shared" si="38"/>
        <v>#N/A</v>
      </c>
      <c r="AH511" s="43" t="e">
        <f t="shared" si="36"/>
        <v>#N/A</v>
      </c>
      <c r="AI511" s="32" t="e">
        <f t="shared" si="39"/>
        <v>#N/A</v>
      </c>
      <c r="AJ511" s="32" t="e">
        <f t="shared" si="37"/>
        <v>#N/A</v>
      </c>
    </row>
    <row r="512" spans="1:36" x14ac:dyDescent="0.3">
      <c r="A512" s="29" t="e">
        <f t="shared" si="35"/>
        <v>#N/A</v>
      </c>
      <c r="B512" s="43"/>
      <c r="C512" s="43"/>
      <c r="D512" s="44"/>
      <c r="E512" s="43"/>
      <c r="F512" s="32"/>
      <c r="G512" s="32"/>
      <c r="H512" s="32"/>
      <c r="I512" s="43"/>
      <c r="J512" s="43"/>
      <c r="K512" s="32"/>
      <c r="L512" s="44"/>
      <c r="M512" s="44"/>
      <c r="N512" s="32"/>
      <c r="O512" s="32"/>
      <c r="P512" s="32"/>
      <c r="Q512" s="32"/>
      <c r="R512" s="32"/>
      <c r="S512" s="32"/>
      <c r="T512" s="32"/>
      <c r="U512" s="32"/>
      <c r="V512" s="32"/>
      <c r="W512" s="32"/>
      <c r="X512" s="32"/>
      <c r="Y512" s="32"/>
      <c r="Z512" s="43"/>
      <c r="AA512" s="34"/>
      <c r="AB512" s="32"/>
      <c r="AC512" s="44"/>
      <c r="AD512" s="32"/>
      <c r="AE512" s="43"/>
      <c r="AF512" s="43" t="e">
        <f t="shared" si="38"/>
        <v>#N/A</v>
      </c>
      <c r="AH512" s="43" t="e">
        <f t="shared" si="36"/>
        <v>#N/A</v>
      </c>
      <c r="AI512" s="32" t="e">
        <f t="shared" si="39"/>
        <v>#N/A</v>
      </c>
      <c r="AJ512" s="32" t="e">
        <f t="shared" si="37"/>
        <v>#N/A</v>
      </c>
    </row>
    <row r="513" spans="1:36" x14ac:dyDescent="0.3">
      <c r="A513" s="29" t="e">
        <f t="shared" si="35"/>
        <v>#N/A</v>
      </c>
      <c r="B513" s="43"/>
      <c r="C513" s="43"/>
      <c r="D513" s="44"/>
      <c r="E513" s="43"/>
      <c r="F513" s="32"/>
      <c r="G513" s="32"/>
      <c r="H513" s="32"/>
      <c r="I513" s="43"/>
      <c r="J513" s="43"/>
      <c r="K513" s="32"/>
      <c r="L513" s="44"/>
      <c r="M513" s="44"/>
      <c r="N513" s="32"/>
      <c r="O513" s="32"/>
      <c r="P513" s="32"/>
      <c r="Q513" s="32"/>
      <c r="R513" s="32"/>
      <c r="S513" s="32"/>
      <c r="T513" s="32"/>
      <c r="U513" s="32"/>
      <c r="V513" s="32"/>
      <c r="W513" s="32"/>
      <c r="X513" s="32"/>
      <c r="Y513" s="32"/>
      <c r="Z513" s="43"/>
      <c r="AA513" s="34"/>
      <c r="AB513" s="32"/>
      <c r="AC513" s="44"/>
      <c r="AD513" s="32"/>
      <c r="AE513" s="43"/>
      <c r="AF513" s="43" t="e">
        <f t="shared" si="38"/>
        <v>#N/A</v>
      </c>
      <c r="AH513" s="43" t="e">
        <f t="shared" si="36"/>
        <v>#N/A</v>
      </c>
      <c r="AI513" s="32" t="e">
        <f t="shared" si="39"/>
        <v>#N/A</v>
      </c>
      <c r="AJ513" s="32" t="e">
        <f t="shared" si="37"/>
        <v>#N/A</v>
      </c>
    </row>
    <row r="514" spans="1:36" x14ac:dyDescent="0.3">
      <c r="A514" s="29" t="e">
        <f t="shared" si="35"/>
        <v>#N/A</v>
      </c>
      <c r="B514" s="43"/>
      <c r="C514" s="43"/>
      <c r="D514" s="44"/>
      <c r="E514" s="43"/>
      <c r="F514" s="32"/>
      <c r="G514" s="32"/>
      <c r="H514" s="32"/>
      <c r="I514" s="43"/>
      <c r="J514" s="43"/>
      <c r="K514" s="32"/>
      <c r="L514" s="44"/>
      <c r="M514" s="44"/>
      <c r="N514" s="32"/>
      <c r="O514" s="32"/>
      <c r="P514" s="32"/>
      <c r="Q514" s="32"/>
      <c r="R514" s="32"/>
      <c r="S514" s="32"/>
      <c r="T514" s="32"/>
      <c r="U514" s="32"/>
      <c r="V514" s="32"/>
      <c r="W514" s="32"/>
      <c r="X514" s="32"/>
      <c r="Y514" s="32"/>
      <c r="Z514" s="43"/>
      <c r="AA514" s="34"/>
      <c r="AB514" s="32"/>
      <c r="AC514" s="44"/>
      <c r="AD514" s="32"/>
      <c r="AE514" s="43"/>
      <c r="AF514" s="43" t="e">
        <f t="shared" si="38"/>
        <v>#N/A</v>
      </c>
      <c r="AH514" s="43" t="e">
        <f t="shared" si="36"/>
        <v>#N/A</v>
      </c>
      <c r="AI514" s="32" t="e">
        <f t="shared" si="39"/>
        <v>#N/A</v>
      </c>
      <c r="AJ514" s="32" t="e">
        <f t="shared" si="37"/>
        <v>#N/A</v>
      </c>
    </row>
    <row r="515" spans="1:36" x14ac:dyDescent="0.3">
      <c r="A515" s="29" t="e">
        <f t="shared" si="35"/>
        <v>#N/A</v>
      </c>
      <c r="B515" s="43"/>
      <c r="C515" s="43"/>
      <c r="D515" s="44"/>
      <c r="E515" s="43"/>
      <c r="F515" s="32"/>
      <c r="G515" s="32"/>
      <c r="H515" s="32"/>
      <c r="I515" s="43"/>
      <c r="J515" s="43"/>
      <c r="K515" s="32"/>
      <c r="L515" s="44"/>
      <c r="M515" s="44"/>
      <c r="N515" s="32"/>
      <c r="O515" s="32"/>
      <c r="P515" s="32"/>
      <c r="Q515" s="32"/>
      <c r="R515" s="32"/>
      <c r="S515" s="32"/>
      <c r="T515" s="32"/>
      <c r="U515" s="32"/>
      <c r="V515" s="32"/>
      <c r="W515" s="32"/>
      <c r="X515" s="32"/>
      <c r="Y515" s="32"/>
      <c r="Z515" s="43"/>
      <c r="AA515" s="34"/>
      <c r="AB515" s="32"/>
      <c r="AC515" s="44"/>
      <c r="AD515" s="32"/>
      <c r="AE515" s="43"/>
      <c r="AF515" s="43" t="e">
        <f t="shared" si="38"/>
        <v>#N/A</v>
      </c>
      <c r="AH515" s="43" t="e">
        <f t="shared" si="36"/>
        <v>#N/A</v>
      </c>
      <c r="AI515" s="32" t="e">
        <f t="shared" si="39"/>
        <v>#N/A</v>
      </c>
      <c r="AJ515" s="32" t="e">
        <f t="shared" si="37"/>
        <v>#N/A</v>
      </c>
    </row>
    <row r="516" spans="1:36" x14ac:dyDescent="0.3">
      <c r="A516" s="29" t="e">
        <f t="shared" si="35"/>
        <v>#N/A</v>
      </c>
      <c r="B516" s="43"/>
      <c r="C516" s="43"/>
      <c r="D516" s="44"/>
      <c r="E516" s="43"/>
      <c r="F516" s="32"/>
      <c r="G516" s="32"/>
      <c r="H516" s="32"/>
      <c r="I516" s="43"/>
      <c r="J516" s="43"/>
      <c r="K516" s="32"/>
      <c r="L516" s="44"/>
      <c r="M516" s="44"/>
      <c r="N516" s="32"/>
      <c r="O516" s="32"/>
      <c r="P516" s="32"/>
      <c r="Q516" s="32"/>
      <c r="R516" s="32"/>
      <c r="S516" s="32"/>
      <c r="T516" s="32"/>
      <c r="U516" s="32"/>
      <c r="V516" s="32"/>
      <c r="W516" s="32"/>
      <c r="X516" s="32"/>
      <c r="Y516" s="32"/>
      <c r="Z516" s="43"/>
      <c r="AA516" s="34"/>
      <c r="AB516" s="32"/>
      <c r="AC516" s="44"/>
      <c r="AD516" s="32"/>
      <c r="AE516" s="43"/>
      <c r="AF516" s="43" t="e">
        <f t="shared" si="38"/>
        <v>#N/A</v>
      </c>
      <c r="AH516" s="43" t="e">
        <f t="shared" si="36"/>
        <v>#N/A</v>
      </c>
      <c r="AI516" s="32" t="e">
        <f t="shared" si="39"/>
        <v>#N/A</v>
      </c>
      <c r="AJ516" s="32" t="e">
        <f t="shared" si="37"/>
        <v>#N/A</v>
      </c>
    </row>
    <row r="517" spans="1:36" x14ac:dyDescent="0.3">
      <c r="A517" s="29" t="e">
        <f t="shared" si="35"/>
        <v>#N/A</v>
      </c>
      <c r="B517" s="43"/>
      <c r="C517" s="43"/>
      <c r="D517" s="44"/>
      <c r="E517" s="43"/>
      <c r="F517" s="32"/>
      <c r="G517" s="32"/>
      <c r="H517" s="32"/>
      <c r="I517" s="43"/>
      <c r="J517" s="43"/>
      <c r="K517" s="32"/>
      <c r="L517" s="44"/>
      <c r="M517" s="44"/>
      <c r="N517" s="32"/>
      <c r="O517" s="32"/>
      <c r="P517" s="32"/>
      <c r="Q517" s="32"/>
      <c r="R517" s="32"/>
      <c r="S517" s="32"/>
      <c r="T517" s="32"/>
      <c r="U517" s="32"/>
      <c r="V517" s="32"/>
      <c r="W517" s="32"/>
      <c r="X517" s="32"/>
      <c r="Y517" s="32"/>
      <c r="Z517" s="43"/>
      <c r="AA517" s="34"/>
      <c r="AB517" s="32"/>
      <c r="AC517" s="44"/>
      <c r="AD517" s="32"/>
      <c r="AE517" s="43"/>
      <c r="AF517" s="43" t="e">
        <f t="shared" si="38"/>
        <v>#N/A</v>
      </c>
      <c r="AH517" s="43" t="e">
        <f t="shared" si="36"/>
        <v>#N/A</v>
      </c>
      <c r="AI517" s="32" t="e">
        <f t="shared" si="39"/>
        <v>#N/A</v>
      </c>
      <c r="AJ517" s="32" t="e">
        <f t="shared" si="37"/>
        <v>#N/A</v>
      </c>
    </row>
    <row r="518" spans="1:36" x14ac:dyDescent="0.3">
      <c r="A518" s="29" t="e">
        <f t="shared" ref="A518:A581" si="40">IF(COUNTA(B518:AE518)&gt;0,"x",NA())</f>
        <v>#N/A</v>
      </c>
      <c r="B518" s="43"/>
      <c r="C518" s="43"/>
      <c r="D518" s="44"/>
      <c r="E518" s="43"/>
      <c r="F518" s="32"/>
      <c r="G518" s="32"/>
      <c r="H518" s="32"/>
      <c r="I518" s="43"/>
      <c r="J518" s="43"/>
      <c r="K518" s="32"/>
      <c r="L518" s="44"/>
      <c r="M518" s="44"/>
      <c r="N518" s="32"/>
      <c r="O518" s="32"/>
      <c r="P518" s="32"/>
      <c r="Q518" s="32"/>
      <c r="R518" s="32"/>
      <c r="S518" s="32"/>
      <c r="T518" s="32"/>
      <c r="U518" s="32"/>
      <c r="V518" s="32"/>
      <c r="W518" s="32"/>
      <c r="X518" s="32"/>
      <c r="Y518" s="32"/>
      <c r="Z518" s="43"/>
      <c r="AA518" s="34"/>
      <c r="AB518" s="32"/>
      <c r="AC518" s="44"/>
      <c r="AD518" s="32"/>
      <c r="AE518" s="43"/>
      <c r="AF518" s="43" t="e">
        <f t="shared" si="38"/>
        <v>#N/A</v>
      </c>
      <c r="AH518" s="43" t="e">
        <f t="shared" ref="AH518:AH581" si="41">IF(ISBLANK(C518),NA(),"FIELD MUST BE COMPLETED BY HEALTH DEPT.")</f>
        <v>#N/A</v>
      </c>
      <c r="AI518" s="32" t="e">
        <f t="shared" si="39"/>
        <v>#N/A</v>
      </c>
      <c r="AJ518" s="32" t="e">
        <f t="shared" ref="AJ518:AJ581" si="42">IF(AND(ISBLANK(V518),ISBLANK(W518)),NA(),_xlfn.TEXTJOIN(";",TRUE,V518:W518))</f>
        <v>#N/A</v>
      </c>
    </row>
    <row r="519" spans="1:36" x14ac:dyDescent="0.3">
      <c r="A519" s="29" t="e">
        <f t="shared" si="40"/>
        <v>#N/A</v>
      </c>
      <c r="B519" s="43"/>
      <c r="C519" s="43"/>
      <c r="D519" s="44"/>
      <c r="E519" s="43"/>
      <c r="F519" s="32"/>
      <c r="G519" s="32"/>
      <c r="H519" s="32"/>
      <c r="I519" s="43"/>
      <c r="J519" s="43"/>
      <c r="K519" s="32"/>
      <c r="L519" s="44"/>
      <c r="M519" s="44"/>
      <c r="N519" s="32"/>
      <c r="O519" s="32"/>
      <c r="P519" s="32"/>
      <c r="Q519" s="32"/>
      <c r="R519" s="32"/>
      <c r="S519" s="32"/>
      <c r="T519" s="32"/>
      <c r="U519" s="32"/>
      <c r="V519" s="32"/>
      <c r="W519" s="32"/>
      <c r="X519" s="32"/>
      <c r="Y519" s="32"/>
      <c r="Z519" s="43"/>
      <c r="AA519" s="34"/>
      <c r="AB519" s="32"/>
      <c r="AC519" s="44"/>
      <c r="AD519" s="32"/>
      <c r="AE519" s="43"/>
      <c r="AF519" s="43" t="e">
        <f t="shared" ref="AF519:AF582" si="43">IF(ISBLANK(C519),NA(),"FIELD MUST BE COMPLETED BY HEALTH DEPT.")</f>
        <v>#N/A</v>
      </c>
      <c r="AH519" s="43" t="e">
        <f t="shared" si="41"/>
        <v>#N/A</v>
      </c>
      <c r="AI519" s="32" t="e">
        <f t="shared" ref="AI519:AI582" si="44">IF(AND(ISBLANK(R519),ISBLANK(S519)),NA(),_xlfn.TEXTJOIN(";",TRUE,R519:S519))</f>
        <v>#N/A</v>
      </c>
      <c r="AJ519" s="32" t="e">
        <f t="shared" si="42"/>
        <v>#N/A</v>
      </c>
    </row>
    <row r="520" spans="1:36" x14ac:dyDescent="0.3">
      <c r="A520" s="29" t="e">
        <f t="shared" si="40"/>
        <v>#N/A</v>
      </c>
      <c r="B520" s="43"/>
      <c r="C520" s="43"/>
      <c r="D520" s="44"/>
      <c r="E520" s="43"/>
      <c r="F520" s="32"/>
      <c r="G520" s="32"/>
      <c r="H520" s="32"/>
      <c r="I520" s="43"/>
      <c r="J520" s="43"/>
      <c r="K520" s="32"/>
      <c r="L520" s="44"/>
      <c r="M520" s="44"/>
      <c r="N520" s="32"/>
      <c r="O520" s="32"/>
      <c r="P520" s="32"/>
      <c r="Q520" s="32"/>
      <c r="R520" s="32"/>
      <c r="S520" s="32"/>
      <c r="T520" s="32"/>
      <c r="U520" s="32"/>
      <c r="V520" s="32"/>
      <c r="W520" s="32"/>
      <c r="X520" s="32"/>
      <c r="Y520" s="32"/>
      <c r="Z520" s="43"/>
      <c r="AA520" s="34"/>
      <c r="AB520" s="32"/>
      <c r="AC520" s="44"/>
      <c r="AD520" s="32"/>
      <c r="AE520" s="43"/>
      <c r="AF520" s="43" t="e">
        <f t="shared" si="43"/>
        <v>#N/A</v>
      </c>
      <c r="AH520" s="43" t="e">
        <f t="shared" si="41"/>
        <v>#N/A</v>
      </c>
      <c r="AI520" s="32" t="e">
        <f t="shared" si="44"/>
        <v>#N/A</v>
      </c>
      <c r="AJ520" s="32" t="e">
        <f t="shared" si="42"/>
        <v>#N/A</v>
      </c>
    </row>
    <row r="521" spans="1:36" x14ac:dyDescent="0.3">
      <c r="A521" s="29" t="e">
        <f t="shared" si="40"/>
        <v>#N/A</v>
      </c>
      <c r="B521" s="43"/>
      <c r="C521" s="43"/>
      <c r="D521" s="44"/>
      <c r="E521" s="43"/>
      <c r="F521" s="32"/>
      <c r="G521" s="32"/>
      <c r="H521" s="32"/>
      <c r="I521" s="43"/>
      <c r="J521" s="43"/>
      <c r="K521" s="32"/>
      <c r="L521" s="44"/>
      <c r="M521" s="44"/>
      <c r="N521" s="32"/>
      <c r="O521" s="32"/>
      <c r="P521" s="32"/>
      <c r="Q521" s="32"/>
      <c r="R521" s="32"/>
      <c r="S521" s="32"/>
      <c r="T521" s="32"/>
      <c r="U521" s="32"/>
      <c r="V521" s="32"/>
      <c r="W521" s="32"/>
      <c r="X521" s="32"/>
      <c r="Y521" s="32"/>
      <c r="Z521" s="43"/>
      <c r="AA521" s="34"/>
      <c r="AB521" s="32"/>
      <c r="AC521" s="44"/>
      <c r="AD521" s="32"/>
      <c r="AE521" s="43"/>
      <c r="AF521" s="43" t="e">
        <f t="shared" si="43"/>
        <v>#N/A</v>
      </c>
      <c r="AH521" s="43" t="e">
        <f t="shared" si="41"/>
        <v>#N/A</v>
      </c>
      <c r="AI521" s="32" t="e">
        <f t="shared" si="44"/>
        <v>#N/A</v>
      </c>
      <c r="AJ521" s="32" t="e">
        <f t="shared" si="42"/>
        <v>#N/A</v>
      </c>
    </row>
    <row r="522" spans="1:36" x14ac:dyDescent="0.3">
      <c r="A522" s="29" t="e">
        <f t="shared" si="40"/>
        <v>#N/A</v>
      </c>
      <c r="B522" s="43"/>
      <c r="C522" s="43"/>
      <c r="D522" s="44"/>
      <c r="E522" s="43"/>
      <c r="F522" s="32"/>
      <c r="G522" s="32"/>
      <c r="H522" s="32"/>
      <c r="I522" s="43"/>
      <c r="J522" s="43"/>
      <c r="K522" s="32"/>
      <c r="L522" s="44"/>
      <c r="M522" s="44"/>
      <c r="N522" s="32"/>
      <c r="O522" s="32"/>
      <c r="P522" s="32"/>
      <c r="Q522" s="32"/>
      <c r="R522" s="32"/>
      <c r="S522" s="32"/>
      <c r="T522" s="32"/>
      <c r="U522" s="32"/>
      <c r="V522" s="32"/>
      <c r="W522" s="32"/>
      <c r="X522" s="32"/>
      <c r="Y522" s="32"/>
      <c r="Z522" s="43"/>
      <c r="AA522" s="34"/>
      <c r="AB522" s="32"/>
      <c r="AC522" s="44"/>
      <c r="AD522" s="32"/>
      <c r="AE522" s="43"/>
      <c r="AF522" s="43" t="e">
        <f t="shared" si="43"/>
        <v>#N/A</v>
      </c>
      <c r="AH522" s="43" t="e">
        <f t="shared" si="41"/>
        <v>#N/A</v>
      </c>
      <c r="AI522" s="32" t="e">
        <f t="shared" si="44"/>
        <v>#N/A</v>
      </c>
      <c r="AJ522" s="32" t="e">
        <f t="shared" si="42"/>
        <v>#N/A</v>
      </c>
    </row>
    <row r="523" spans="1:36" x14ac:dyDescent="0.3">
      <c r="A523" s="29" t="e">
        <f t="shared" si="40"/>
        <v>#N/A</v>
      </c>
      <c r="B523" s="43"/>
      <c r="C523" s="43"/>
      <c r="D523" s="44"/>
      <c r="E523" s="43"/>
      <c r="F523" s="32"/>
      <c r="G523" s="32"/>
      <c r="H523" s="32"/>
      <c r="I523" s="43"/>
      <c r="J523" s="43"/>
      <c r="K523" s="32"/>
      <c r="L523" s="44"/>
      <c r="M523" s="44"/>
      <c r="N523" s="32"/>
      <c r="O523" s="32"/>
      <c r="P523" s="32"/>
      <c r="Q523" s="32"/>
      <c r="R523" s="32"/>
      <c r="S523" s="32"/>
      <c r="T523" s="32"/>
      <c r="U523" s="32"/>
      <c r="V523" s="32"/>
      <c r="W523" s="32"/>
      <c r="X523" s="32"/>
      <c r="Y523" s="32"/>
      <c r="Z523" s="43"/>
      <c r="AA523" s="34"/>
      <c r="AB523" s="32"/>
      <c r="AC523" s="44"/>
      <c r="AD523" s="32"/>
      <c r="AE523" s="43"/>
      <c r="AF523" s="43" t="e">
        <f t="shared" si="43"/>
        <v>#N/A</v>
      </c>
      <c r="AH523" s="43" t="e">
        <f t="shared" si="41"/>
        <v>#N/A</v>
      </c>
      <c r="AI523" s="32" t="e">
        <f t="shared" si="44"/>
        <v>#N/A</v>
      </c>
      <c r="AJ523" s="32" t="e">
        <f t="shared" si="42"/>
        <v>#N/A</v>
      </c>
    </row>
    <row r="524" spans="1:36" x14ac:dyDescent="0.3">
      <c r="A524" s="29" t="e">
        <f t="shared" si="40"/>
        <v>#N/A</v>
      </c>
      <c r="B524" s="43"/>
      <c r="C524" s="43"/>
      <c r="D524" s="44"/>
      <c r="E524" s="43"/>
      <c r="F524" s="32"/>
      <c r="G524" s="32"/>
      <c r="H524" s="32"/>
      <c r="I524" s="43"/>
      <c r="J524" s="43"/>
      <c r="K524" s="32"/>
      <c r="L524" s="44"/>
      <c r="M524" s="44"/>
      <c r="N524" s="32"/>
      <c r="O524" s="32"/>
      <c r="P524" s="32"/>
      <c r="Q524" s="32"/>
      <c r="R524" s="32"/>
      <c r="S524" s="32"/>
      <c r="T524" s="32"/>
      <c r="U524" s="32"/>
      <c r="V524" s="32"/>
      <c r="W524" s="32"/>
      <c r="X524" s="32"/>
      <c r="Y524" s="32"/>
      <c r="Z524" s="43"/>
      <c r="AA524" s="34"/>
      <c r="AB524" s="32"/>
      <c r="AC524" s="44"/>
      <c r="AD524" s="32"/>
      <c r="AE524" s="43"/>
      <c r="AF524" s="43" t="e">
        <f t="shared" si="43"/>
        <v>#N/A</v>
      </c>
      <c r="AH524" s="43" t="e">
        <f t="shared" si="41"/>
        <v>#N/A</v>
      </c>
      <c r="AI524" s="32" t="e">
        <f t="shared" si="44"/>
        <v>#N/A</v>
      </c>
      <c r="AJ524" s="32" t="e">
        <f t="shared" si="42"/>
        <v>#N/A</v>
      </c>
    </row>
    <row r="525" spans="1:36" x14ac:dyDescent="0.3">
      <c r="A525" s="29" t="e">
        <f t="shared" si="40"/>
        <v>#N/A</v>
      </c>
      <c r="B525" s="43"/>
      <c r="C525" s="43"/>
      <c r="D525" s="44"/>
      <c r="E525" s="43"/>
      <c r="F525" s="32"/>
      <c r="G525" s="32"/>
      <c r="H525" s="32"/>
      <c r="I525" s="43"/>
      <c r="J525" s="43"/>
      <c r="K525" s="32"/>
      <c r="L525" s="44"/>
      <c r="M525" s="44"/>
      <c r="N525" s="32"/>
      <c r="O525" s="32"/>
      <c r="P525" s="32"/>
      <c r="Q525" s="32"/>
      <c r="R525" s="32"/>
      <c r="S525" s="32"/>
      <c r="T525" s="32"/>
      <c r="U525" s="32"/>
      <c r="V525" s="32"/>
      <c r="W525" s="32"/>
      <c r="X525" s="32"/>
      <c r="Y525" s="32"/>
      <c r="Z525" s="43"/>
      <c r="AA525" s="34"/>
      <c r="AB525" s="32"/>
      <c r="AC525" s="44"/>
      <c r="AD525" s="32"/>
      <c r="AE525" s="43"/>
      <c r="AF525" s="43" t="e">
        <f t="shared" si="43"/>
        <v>#N/A</v>
      </c>
      <c r="AH525" s="43" t="e">
        <f t="shared" si="41"/>
        <v>#N/A</v>
      </c>
      <c r="AI525" s="32" t="e">
        <f t="shared" si="44"/>
        <v>#N/A</v>
      </c>
      <c r="AJ525" s="32" t="e">
        <f t="shared" si="42"/>
        <v>#N/A</v>
      </c>
    </row>
    <row r="526" spans="1:36" x14ac:dyDescent="0.3">
      <c r="A526" s="29" t="e">
        <f t="shared" si="40"/>
        <v>#N/A</v>
      </c>
      <c r="B526" s="43"/>
      <c r="C526" s="43"/>
      <c r="D526" s="44"/>
      <c r="E526" s="43"/>
      <c r="F526" s="32"/>
      <c r="G526" s="32"/>
      <c r="H526" s="32"/>
      <c r="I526" s="43"/>
      <c r="J526" s="43"/>
      <c r="K526" s="32"/>
      <c r="L526" s="44"/>
      <c r="M526" s="44"/>
      <c r="N526" s="32"/>
      <c r="O526" s="32"/>
      <c r="P526" s="32"/>
      <c r="Q526" s="32"/>
      <c r="R526" s="32"/>
      <c r="S526" s="32"/>
      <c r="T526" s="32"/>
      <c r="U526" s="32"/>
      <c r="V526" s="32"/>
      <c r="W526" s="32"/>
      <c r="X526" s="32"/>
      <c r="Y526" s="32"/>
      <c r="Z526" s="43"/>
      <c r="AA526" s="34"/>
      <c r="AB526" s="32"/>
      <c r="AC526" s="44"/>
      <c r="AD526" s="32"/>
      <c r="AE526" s="43"/>
      <c r="AF526" s="43" t="e">
        <f t="shared" si="43"/>
        <v>#N/A</v>
      </c>
      <c r="AH526" s="43" t="e">
        <f t="shared" si="41"/>
        <v>#N/A</v>
      </c>
      <c r="AI526" s="32" t="e">
        <f t="shared" si="44"/>
        <v>#N/A</v>
      </c>
      <c r="AJ526" s="32" t="e">
        <f t="shared" si="42"/>
        <v>#N/A</v>
      </c>
    </row>
    <row r="527" spans="1:36" x14ac:dyDescent="0.3">
      <c r="A527" s="29" t="e">
        <f t="shared" si="40"/>
        <v>#N/A</v>
      </c>
      <c r="B527" s="43"/>
      <c r="C527" s="43"/>
      <c r="D527" s="44"/>
      <c r="E527" s="43"/>
      <c r="F527" s="32"/>
      <c r="G527" s="32"/>
      <c r="H527" s="32"/>
      <c r="I527" s="43"/>
      <c r="J527" s="43"/>
      <c r="K527" s="32"/>
      <c r="L527" s="44"/>
      <c r="M527" s="44"/>
      <c r="N527" s="32"/>
      <c r="O527" s="32"/>
      <c r="P527" s="32"/>
      <c r="Q527" s="32"/>
      <c r="R527" s="32"/>
      <c r="S527" s="32"/>
      <c r="T527" s="32"/>
      <c r="U527" s="32"/>
      <c r="V527" s="32"/>
      <c r="W527" s="32"/>
      <c r="X527" s="32"/>
      <c r="Y527" s="32"/>
      <c r="Z527" s="43"/>
      <c r="AA527" s="34"/>
      <c r="AB527" s="32"/>
      <c r="AC527" s="44"/>
      <c r="AD527" s="32"/>
      <c r="AE527" s="43"/>
      <c r="AF527" s="43" t="e">
        <f t="shared" si="43"/>
        <v>#N/A</v>
      </c>
      <c r="AH527" s="43" t="e">
        <f t="shared" si="41"/>
        <v>#N/A</v>
      </c>
      <c r="AI527" s="32" t="e">
        <f t="shared" si="44"/>
        <v>#N/A</v>
      </c>
      <c r="AJ527" s="32" t="e">
        <f t="shared" si="42"/>
        <v>#N/A</v>
      </c>
    </row>
    <row r="528" spans="1:36" x14ac:dyDescent="0.3">
      <c r="A528" s="29" t="e">
        <f t="shared" si="40"/>
        <v>#N/A</v>
      </c>
      <c r="B528" s="43"/>
      <c r="C528" s="43"/>
      <c r="D528" s="44"/>
      <c r="E528" s="43"/>
      <c r="F528" s="32"/>
      <c r="G528" s="32"/>
      <c r="H528" s="32"/>
      <c r="I528" s="43"/>
      <c r="J528" s="43"/>
      <c r="K528" s="32"/>
      <c r="L528" s="44"/>
      <c r="M528" s="44"/>
      <c r="N528" s="32"/>
      <c r="O528" s="32"/>
      <c r="P528" s="32"/>
      <c r="Q528" s="32"/>
      <c r="R528" s="32"/>
      <c r="S528" s="32"/>
      <c r="T528" s="32"/>
      <c r="U528" s="32"/>
      <c r="V528" s="32"/>
      <c r="W528" s="32"/>
      <c r="X528" s="32"/>
      <c r="Y528" s="32"/>
      <c r="Z528" s="43"/>
      <c r="AA528" s="34"/>
      <c r="AB528" s="32"/>
      <c r="AC528" s="44"/>
      <c r="AD528" s="32"/>
      <c r="AE528" s="43"/>
      <c r="AF528" s="43" t="e">
        <f t="shared" si="43"/>
        <v>#N/A</v>
      </c>
      <c r="AH528" s="43" t="e">
        <f t="shared" si="41"/>
        <v>#N/A</v>
      </c>
      <c r="AI528" s="32" t="e">
        <f t="shared" si="44"/>
        <v>#N/A</v>
      </c>
      <c r="AJ528" s="32" t="e">
        <f t="shared" si="42"/>
        <v>#N/A</v>
      </c>
    </row>
    <row r="529" spans="1:36" x14ac:dyDescent="0.3">
      <c r="A529" s="29" t="e">
        <f t="shared" si="40"/>
        <v>#N/A</v>
      </c>
      <c r="B529" s="43"/>
      <c r="C529" s="43"/>
      <c r="D529" s="44"/>
      <c r="E529" s="43"/>
      <c r="F529" s="32"/>
      <c r="G529" s="32"/>
      <c r="H529" s="32"/>
      <c r="I529" s="43"/>
      <c r="J529" s="43"/>
      <c r="K529" s="32"/>
      <c r="L529" s="44"/>
      <c r="M529" s="44"/>
      <c r="N529" s="32"/>
      <c r="O529" s="32"/>
      <c r="P529" s="32"/>
      <c r="Q529" s="32"/>
      <c r="R529" s="32"/>
      <c r="S529" s="32"/>
      <c r="T529" s="32"/>
      <c r="U529" s="32"/>
      <c r="V529" s="32"/>
      <c r="W529" s="32"/>
      <c r="X529" s="32"/>
      <c r="Y529" s="32"/>
      <c r="Z529" s="43"/>
      <c r="AA529" s="34"/>
      <c r="AB529" s="32"/>
      <c r="AC529" s="44"/>
      <c r="AD529" s="32"/>
      <c r="AE529" s="43"/>
      <c r="AF529" s="43" t="e">
        <f t="shared" si="43"/>
        <v>#N/A</v>
      </c>
      <c r="AH529" s="43" t="e">
        <f t="shared" si="41"/>
        <v>#N/A</v>
      </c>
      <c r="AI529" s="32" t="e">
        <f t="shared" si="44"/>
        <v>#N/A</v>
      </c>
      <c r="AJ529" s="32" t="e">
        <f t="shared" si="42"/>
        <v>#N/A</v>
      </c>
    </row>
    <row r="530" spans="1:36" x14ac:dyDescent="0.3">
      <c r="A530" s="29" t="e">
        <f t="shared" si="40"/>
        <v>#N/A</v>
      </c>
      <c r="B530" s="43"/>
      <c r="C530" s="43"/>
      <c r="D530" s="44"/>
      <c r="E530" s="43"/>
      <c r="F530" s="32"/>
      <c r="G530" s="32"/>
      <c r="H530" s="32"/>
      <c r="I530" s="43"/>
      <c r="J530" s="43"/>
      <c r="K530" s="32"/>
      <c r="L530" s="44"/>
      <c r="M530" s="44"/>
      <c r="N530" s="32"/>
      <c r="O530" s="32"/>
      <c r="P530" s="32"/>
      <c r="Q530" s="32"/>
      <c r="R530" s="32"/>
      <c r="S530" s="32"/>
      <c r="T530" s="32"/>
      <c r="U530" s="32"/>
      <c r="V530" s="32"/>
      <c r="W530" s="32"/>
      <c r="X530" s="32"/>
      <c r="Y530" s="32"/>
      <c r="Z530" s="43"/>
      <c r="AA530" s="34"/>
      <c r="AB530" s="32"/>
      <c r="AC530" s="44"/>
      <c r="AD530" s="32"/>
      <c r="AE530" s="43"/>
      <c r="AF530" s="43" t="e">
        <f t="shared" si="43"/>
        <v>#N/A</v>
      </c>
      <c r="AH530" s="43" t="e">
        <f t="shared" si="41"/>
        <v>#N/A</v>
      </c>
      <c r="AI530" s="32" t="e">
        <f t="shared" si="44"/>
        <v>#N/A</v>
      </c>
      <c r="AJ530" s="32" t="e">
        <f t="shared" si="42"/>
        <v>#N/A</v>
      </c>
    </row>
    <row r="531" spans="1:36" x14ac:dyDescent="0.3">
      <c r="A531" s="29" t="e">
        <f t="shared" si="40"/>
        <v>#N/A</v>
      </c>
      <c r="B531" s="43"/>
      <c r="C531" s="43"/>
      <c r="D531" s="44"/>
      <c r="E531" s="43"/>
      <c r="F531" s="32"/>
      <c r="G531" s="32"/>
      <c r="H531" s="32"/>
      <c r="I531" s="43"/>
      <c r="J531" s="43"/>
      <c r="K531" s="32"/>
      <c r="L531" s="44"/>
      <c r="M531" s="44"/>
      <c r="N531" s="32"/>
      <c r="O531" s="32"/>
      <c r="P531" s="32"/>
      <c r="Q531" s="32"/>
      <c r="R531" s="32"/>
      <c r="S531" s="32"/>
      <c r="T531" s="32"/>
      <c r="U531" s="32"/>
      <c r="V531" s="32"/>
      <c r="W531" s="32"/>
      <c r="X531" s="32"/>
      <c r="Y531" s="32"/>
      <c r="Z531" s="43"/>
      <c r="AA531" s="34"/>
      <c r="AB531" s="32"/>
      <c r="AC531" s="44"/>
      <c r="AD531" s="32"/>
      <c r="AE531" s="43"/>
      <c r="AF531" s="43" t="e">
        <f t="shared" si="43"/>
        <v>#N/A</v>
      </c>
      <c r="AH531" s="43" t="e">
        <f t="shared" si="41"/>
        <v>#N/A</v>
      </c>
      <c r="AI531" s="32" t="e">
        <f t="shared" si="44"/>
        <v>#N/A</v>
      </c>
      <c r="AJ531" s="32" t="e">
        <f t="shared" si="42"/>
        <v>#N/A</v>
      </c>
    </row>
    <row r="532" spans="1:36" x14ac:dyDescent="0.3">
      <c r="A532" s="29" t="e">
        <f t="shared" si="40"/>
        <v>#N/A</v>
      </c>
      <c r="B532" s="43"/>
      <c r="C532" s="43"/>
      <c r="D532" s="44"/>
      <c r="E532" s="43"/>
      <c r="F532" s="32"/>
      <c r="G532" s="32"/>
      <c r="H532" s="32"/>
      <c r="I532" s="43"/>
      <c r="J532" s="43"/>
      <c r="K532" s="32"/>
      <c r="L532" s="44"/>
      <c r="M532" s="44"/>
      <c r="N532" s="32"/>
      <c r="O532" s="32"/>
      <c r="P532" s="32"/>
      <c r="Q532" s="32"/>
      <c r="R532" s="32"/>
      <c r="S532" s="32"/>
      <c r="T532" s="32"/>
      <c r="U532" s="32"/>
      <c r="V532" s="32"/>
      <c r="W532" s="32"/>
      <c r="X532" s="32"/>
      <c r="Y532" s="32"/>
      <c r="Z532" s="43"/>
      <c r="AA532" s="34"/>
      <c r="AB532" s="32"/>
      <c r="AC532" s="44"/>
      <c r="AD532" s="32"/>
      <c r="AE532" s="43"/>
      <c r="AF532" s="43" t="e">
        <f t="shared" si="43"/>
        <v>#N/A</v>
      </c>
      <c r="AH532" s="43" t="e">
        <f t="shared" si="41"/>
        <v>#N/A</v>
      </c>
      <c r="AI532" s="32" t="e">
        <f t="shared" si="44"/>
        <v>#N/A</v>
      </c>
      <c r="AJ532" s="32" t="e">
        <f t="shared" si="42"/>
        <v>#N/A</v>
      </c>
    </row>
    <row r="533" spans="1:36" x14ac:dyDescent="0.3">
      <c r="A533" s="29" t="e">
        <f t="shared" si="40"/>
        <v>#N/A</v>
      </c>
      <c r="B533" s="43"/>
      <c r="C533" s="43"/>
      <c r="D533" s="44"/>
      <c r="E533" s="43"/>
      <c r="F533" s="32"/>
      <c r="G533" s="32"/>
      <c r="H533" s="32"/>
      <c r="I533" s="43"/>
      <c r="J533" s="43"/>
      <c r="K533" s="32"/>
      <c r="L533" s="44"/>
      <c r="M533" s="44"/>
      <c r="N533" s="32"/>
      <c r="O533" s="32"/>
      <c r="P533" s="32"/>
      <c r="Q533" s="32"/>
      <c r="R533" s="32"/>
      <c r="S533" s="32"/>
      <c r="T533" s="32"/>
      <c r="U533" s="32"/>
      <c r="V533" s="32"/>
      <c r="W533" s="32"/>
      <c r="X533" s="32"/>
      <c r="Y533" s="32"/>
      <c r="Z533" s="43"/>
      <c r="AA533" s="34"/>
      <c r="AB533" s="32"/>
      <c r="AC533" s="44"/>
      <c r="AD533" s="32"/>
      <c r="AE533" s="43"/>
      <c r="AF533" s="43" t="e">
        <f t="shared" si="43"/>
        <v>#N/A</v>
      </c>
      <c r="AH533" s="43" t="e">
        <f t="shared" si="41"/>
        <v>#N/A</v>
      </c>
      <c r="AI533" s="32" t="e">
        <f t="shared" si="44"/>
        <v>#N/A</v>
      </c>
      <c r="AJ533" s="32" t="e">
        <f t="shared" si="42"/>
        <v>#N/A</v>
      </c>
    </row>
    <row r="534" spans="1:36" x14ac:dyDescent="0.3">
      <c r="A534" s="29" t="e">
        <f t="shared" si="40"/>
        <v>#N/A</v>
      </c>
      <c r="B534" s="43"/>
      <c r="C534" s="43"/>
      <c r="D534" s="44"/>
      <c r="E534" s="43"/>
      <c r="F534" s="32"/>
      <c r="G534" s="32"/>
      <c r="H534" s="32"/>
      <c r="I534" s="43"/>
      <c r="J534" s="43"/>
      <c r="K534" s="32"/>
      <c r="L534" s="44"/>
      <c r="M534" s="44"/>
      <c r="N534" s="32"/>
      <c r="O534" s="32"/>
      <c r="P534" s="32"/>
      <c r="Q534" s="32"/>
      <c r="R534" s="32"/>
      <c r="S534" s="32"/>
      <c r="T534" s="32"/>
      <c r="U534" s="32"/>
      <c r="V534" s="32"/>
      <c r="W534" s="32"/>
      <c r="X534" s="32"/>
      <c r="Y534" s="32"/>
      <c r="Z534" s="43"/>
      <c r="AA534" s="34"/>
      <c r="AB534" s="32"/>
      <c r="AC534" s="44"/>
      <c r="AD534" s="32"/>
      <c r="AE534" s="43"/>
      <c r="AF534" s="43" t="e">
        <f t="shared" si="43"/>
        <v>#N/A</v>
      </c>
      <c r="AH534" s="43" t="e">
        <f t="shared" si="41"/>
        <v>#N/A</v>
      </c>
      <c r="AI534" s="32" t="e">
        <f t="shared" si="44"/>
        <v>#N/A</v>
      </c>
      <c r="AJ534" s="32" t="e">
        <f t="shared" si="42"/>
        <v>#N/A</v>
      </c>
    </row>
    <row r="535" spans="1:36" x14ac:dyDescent="0.3">
      <c r="A535" s="29" t="e">
        <f t="shared" si="40"/>
        <v>#N/A</v>
      </c>
      <c r="B535" s="43"/>
      <c r="C535" s="43"/>
      <c r="D535" s="44"/>
      <c r="E535" s="43"/>
      <c r="F535" s="32"/>
      <c r="G535" s="32"/>
      <c r="H535" s="32"/>
      <c r="I535" s="43"/>
      <c r="J535" s="43"/>
      <c r="K535" s="32"/>
      <c r="L535" s="44"/>
      <c r="M535" s="44"/>
      <c r="N535" s="32"/>
      <c r="O535" s="32"/>
      <c r="P535" s="32"/>
      <c r="Q535" s="32"/>
      <c r="R535" s="32"/>
      <c r="S535" s="32"/>
      <c r="T535" s="32"/>
      <c r="U535" s="32"/>
      <c r="V535" s="32"/>
      <c r="W535" s="32"/>
      <c r="X535" s="32"/>
      <c r="Y535" s="32"/>
      <c r="Z535" s="43"/>
      <c r="AA535" s="34"/>
      <c r="AB535" s="32"/>
      <c r="AC535" s="44"/>
      <c r="AD535" s="32"/>
      <c r="AE535" s="43"/>
      <c r="AF535" s="43" t="e">
        <f t="shared" si="43"/>
        <v>#N/A</v>
      </c>
      <c r="AH535" s="43" t="e">
        <f t="shared" si="41"/>
        <v>#N/A</v>
      </c>
      <c r="AI535" s="32" t="e">
        <f t="shared" si="44"/>
        <v>#N/A</v>
      </c>
      <c r="AJ535" s="32" t="e">
        <f t="shared" si="42"/>
        <v>#N/A</v>
      </c>
    </row>
    <row r="536" spans="1:36" x14ac:dyDescent="0.3">
      <c r="A536" s="29" t="e">
        <f t="shared" si="40"/>
        <v>#N/A</v>
      </c>
      <c r="B536" s="43"/>
      <c r="C536" s="43"/>
      <c r="D536" s="44"/>
      <c r="E536" s="43"/>
      <c r="F536" s="32"/>
      <c r="G536" s="32"/>
      <c r="H536" s="32"/>
      <c r="I536" s="43"/>
      <c r="J536" s="43"/>
      <c r="K536" s="32"/>
      <c r="L536" s="44"/>
      <c r="M536" s="44"/>
      <c r="N536" s="32"/>
      <c r="O536" s="32"/>
      <c r="P536" s="32"/>
      <c r="Q536" s="32"/>
      <c r="R536" s="32"/>
      <c r="S536" s="32"/>
      <c r="T536" s="32"/>
      <c r="U536" s="32"/>
      <c r="V536" s="32"/>
      <c r="W536" s="32"/>
      <c r="X536" s="32"/>
      <c r="Y536" s="32"/>
      <c r="Z536" s="43"/>
      <c r="AA536" s="34"/>
      <c r="AB536" s="32"/>
      <c r="AC536" s="44"/>
      <c r="AD536" s="32"/>
      <c r="AE536" s="43"/>
      <c r="AF536" s="43" t="e">
        <f t="shared" si="43"/>
        <v>#N/A</v>
      </c>
      <c r="AH536" s="43" t="e">
        <f t="shared" si="41"/>
        <v>#N/A</v>
      </c>
      <c r="AI536" s="32" t="e">
        <f t="shared" si="44"/>
        <v>#N/A</v>
      </c>
      <c r="AJ536" s="32" t="e">
        <f t="shared" si="42"/>
        <v>#N/A</v>
      </c>
    </row>
    <row r="537" spans="1:36" x14ac:dyDescent="0.3">
      <c r="A537" s="29" t="e">
        <f t="shared" si="40"/>
        <v>#N/A</v>
      </c>
      <c r="B537" s="43"/>
      <c r="C537" s="43"/>
      <c r="D537" s="44"/>
      <c r="E537" s="43"/>
      <c r="F537" s="32"/>
      <c r="G537" s="32"/>
      <c r="H537" s="32"/>
      <c r="I537" s="43"/>
      <c r="J537" s="43"/>
      <c r="K537" s="32"/>
      <c r="L537" s="44"/>
      <c r="M537" s="44"/>
      <c r="N537" s="32"/>
      <c r="O537" s="32"/>
      <c r="P537" s="32"/>
      <c r="Q537" s="32"/>
      <c r="R537" s="32"/>
      <c r="S537" s="32"/>
      <c r="T537" s="32"/>
      <c r="U537" s="32"/>
      <c r="V537" s="32"/>
      <c r="W537" s="32"/>
      <c r="X537" s="32"/>
      <c r="Y537" s="32"/>
      <c r="Z537" s="43"/>
      <c r="AA537" s="34"/>
      <c r="AB537" s="32"/>
      <c r="AC537" s="44"/>
      <c r="AD537" s="32"/>
      <c r="AE537" s="43"/>
      <c r="AF537" s="43" t="e">
        <f t="shared" si="43"/>
        <v>#N/A</v>
      </c>
      <c r="AH537" s="43" t="e">
        <f t="shared" si="41"/>
        <v>#N/A</v>
      </c>
      <c r="AI537" s="32" t="e">
        <f t="shared" si="44"/>
        <v>#N/A</v>
      </c>
      <c r="AJ537" s="32" t="e">
        <f t="shared" si="42"/>
        <v>#N/A</v>
      </c>
    </row>
    <row r="538" spans="1:36" x14ac:dyDescent="0.3">
      <c r="A538" s="29" t="e">
        <f t="shared" si="40"/>
        <v>#N/A</v>
      </c>
      <c r="B538" s="43"/>
      <c r="C538" s="43"/>
      <c r="D538" s="44"/>
      <c r="E538" s="43"/>
      <c r="F538" s="32"/>
      <c r="G538" s="32"/>
      <c r="H538" s="32"/>
      <c r="I538" s="43"/>
      <c r="J538" s="43"/>
      <c r="K538" s="32"/>
      <c r="L538" s="44"/>
      <c r="M538" s="44"/>
      <c r="N538" s="32"/>
      <c r="O538" s="32"/>
      <c r="P538" s="32"/>
      <c r="Q538" s="32"/>
      <c r="R538" s="32"/>
      <c r="S538" s="32"/>
      <c r="T538" s="32"/>
      <c r="U538" s="32"/>
      <c r="V538" s="32"/>
      <c r="W538" s="32"/>
      <c r="X538" s="32"/>
      <c r="Y538" s="32"/>
      <c r="Z538" s="43"/>
      <c r="AA538" s="34"/>
      <c r="AB538" s="32"/>
      <c r="AC538" s="44"/>
      <c r="AD538" s="32"/>
      <c r="AE538" s="43"/>
      <c r="AF538" s="43" t="e">
        <f t="shared" si="43"/>
        <v>#N/A</v>
      </c>
      <c r="AH538" s="43" t="e">
        <f t="shared" si="41"/>
        <v>#N/A</v>
      </c>
      <c r="AI538" s="32" t="e">
        <f t="shared" si="44"/>
        <v>#N/A</v>
      </c>
      <c r="AJ538" s="32" t="e">
        <f t="shared" si="42"/>
        <v>#N/A</v>
      </c>
    </row>
    <row r="539" spans="1:36" x14ac:dyDescent="0.3">
      <c r="A539" s="29" t="e">
        <f t="shared" si="40"/>
        <v>#N/A</v>
      </c>
      <c r="B539" s="43"/>
      <c r="C539" s="43"/>
      <c r="D539" s="44"/>
      <c r="E539" s="43"/>
      <c r="F539" s="32"/>
      <c r="G539" s="32"/>
      <c r="H539" s="32"/>
      <c r="I539" s="43"/>
      <c r="J539" s="43"/>
      <c r="K539" s="32"/>
      <c r="L539" s="44"/>
      <c r="M539" s="44"/>
      <c r="N539" s="32"/>
      <c r="O539" s="32"/>
      <c r="P539" s="32"/>
      <c r="Q539" s="32"/>
      <c r="R539" s="32"/>
      <c r="S539" s="32"/>
      <c r="T539" s="32"/>
      <c r="U539" s="32"/>
      <c r="V539" s="32"/>
      <c r="W539" s="32"/>
      <c r="X539" s="32"/>
      <c r="Y539" s="32"/>
      <c r="Z539" s="43"/>
      <c r="AA539" s="34"/>
      <c r="AB539" s="32"/>
      <c r="AC539" s="44"/>
      <c r="AD539" s="32"/>
      <c r="AE539" s="43"/>
      <c r="AF539" s="43" t="e">
        <f t="shared" si="43"/>
        <v>#N/A</v>
      </c>
      <c r="AH539" s="43" t="e">
        <f t="shared" si="41"/>
        <v>#N/A</v>
      </c>
      <c r="AI539" s="32" t="e">
        <f t="shared" si="44"/>
        <v>#N/A</v>
      </c>
      <c r="AJ539" s="32" t="e">
        <f t="shared" si="42"/>
        <v>#N/A</v>
      </c>
    </row>
    <row r="540" spans="1:36" x14ac:dyDescent="0.3">
      <c r="A540" s="29" t="e">
        <f t="shared" si="40"/>
        <v>#N/A</v>
      </c>
      <c r="B540" s="43"/>
      <c r="C540" s="43"/>
      <c r="D540" s="44"/>
      <c r="E540" s="43"/>
      <c r="F540" s="32"/>
      <c r="G540" s="32"/>
      <c r="H540" s="32"/>
      <c r="I540" s="43"/>
      <c r="J540" s="43"/>
      <c r="K540" s="32"/>
      <c r="L540" s="44"/>
      <c r="M540" s="44"/>
      <c r="N540" s="32"/>
      <c r="O540" s="32"/>
      <c r="P540" s="32"/>
      <c r="Q540" s="32"/>
      <c r="R540" s="32"/>
      <c r="S540" s="32"/>
      <c r="T540" s="32"/>
      <c r="U540" s="32"/>
      <c r="V540" s="32"/>
      <c r="W540" s="32"/>
      <c r="X540" s="32"/>
      <c r="Y540" s="32"/>
      <c r="Z540" s="43"/>
      <c r="AA540" s="34"/>
      <c r="AB540" s="32"/>
      <c r="AC540" s="44"/>
      <c r="AD540" s="32"/>
      <c r="AE540" s="43"/>
      <c r="AF540" s="43" t="e">
        <f t="shared" si="43"/>
        <v>#N/A</v>
      </c>
      <c r="AH540" s="43" t="e">
        <f t="shared" si="41"/>
        <v>#N/A</v>
      </c>
      <c r="AI540" s="32" t="e">
        <f t="shared" si="44"/>
        <v>#N/A</v>
      </c>
      <c r="AJ540" s="32" t="e">
        <f t="shared" si="42"/>
        <v>#N/A</v>
      </c>
    </row>
    <row r="541" spans="1:36" x14ac:dyDescent="0.3">
      <c r="A541" s="29" t="e">
        <f t="shared" si="40"/>
        <v>#N/A</v>
      </c>
      <c r="B541" s="43"/>
      <c r="C541" s="43"/>
      <c r="D541" s="44"/>
      <c r="E541" s="43"/>
      <c r="F541" s="32"/>
      <c r="G541" s="32"/>
      <c r="H541" s="32"/>
      <c r="I541" s="43"/>
      <c r="J541" s="43"/>
      <c r="K541" s="32"/>
      <c r="L541" s="44"/>
      <c r="M541" s="44"/>
      <c r="N541" s="32"/>
      <c r="O541" s="32"/>
      <c r="P541" s="32"/>
      <c r="Q541" s="32"/>
      <c r="R541" s="32"/>
      <c r="S541" s="32"/>
      <c r="T541" s="32"/>
      <c r="U541" s="32"/>
      <c r="V541" s="32"/>
      <c r="W541" s="32"/>
      <c r="X541" s="32"/>
      <c r="Y541" s="32"/>
      <c r="Z541" s="43"/>
      <c r="AA541" s="34"/>
      <c r="AB541" s="32"/>
      <c r="AC541" s="44"/>
      <c r="AD541" s="32"/>
      <c r="AE541" s="43"/>
      <c r="AF541" s="43" t="e">
        <f t="shared" si="43"/>
        <v>#N/A</v>
      </c>
      <c r="AH541" s="43" t="e">
        <f t="shared" si="41"/>
        <v>#N/A</v>
      </c>
      <c r="AI541" s="32" t="e">
        <f t="shared" si="44"/>
        <v>#N/A</v>
      </c>
      <c r="AJ541" s="32" t="e">
        <f t="shared" si="42"/>
        <v>#N/A</v>
      </c>
    </row>
    <row r="542" spans="1:36" x14ac:dyDescent="0.3">
      <c r="A542" s="29" t="e">
        <f t="shared" si="40"/>
        <v>#N/A</v>
      </c>
      <c r="B542" s="43"/>
      <c r="C542" s="43"/>
      <c r="D542" s="44"/>
      <c r="E542" s="43"/>
      <c r="F542" s="32"/>
      <c r="G542" s="32"/>
      <c r="H542" s="32"/>
      <c r="I542" s="43"/>
      <c r="J542" s="43"/>
      <c r="K542" s="32"/>
      <c r="L542" s="44"/>
      <c r="M542" s="44"/>
      <c r="N542" s="32"/>
      <c r="O542" s="32"/>
      <c r="P542" s="32"/>
      <c r="Q542" s="32"/>
      <c r="R542" s="32"/>
      <c r="S542" s="32"/>
      <c r="T542" s="32"/>
      <c r="U542" s="32"/>
      <c r="V542" s="32"/>
      <c r="W542" s="32"/>
      <c r="X542" s="32"/>
      <c r="Y542" s="32"/>
      <c r="Z542" s="43"/>
      <c r="AA542" s="34"/>
      <c r="AB542" s="32"/>
      <c r="AC542" s="44"/>
      <c r="AD542" s="32"/>
      <c r="AE542" s="43"/>
      <c r="AF542" s="43" t="e">
        <f t="shared" si="43"/>
        <v>#N/A</v>
      </c>
      <c r="AH542" s="43" t="e">
        <f t="shared" si="41"/>
        <v>#N/A</v>
      </c>
      <c r="AI542" s="32" t="e">
        <f t="shared" si="44"/>
        <v>#N/A</v>
      </c>
      <c r="AJ542" s="32" t="e">
        <f t="shared" si="42"/>
        <v>#N/A</v>
      </c>
    </row>
    <row r="543" spans="1:36" x14ac:dyDescent="0.3">
      <c r="A543" s="29" t="e">
        <f t="shared" si="40"/>
        <v>#N/A</v>
      </c>
      <c r="B543" s="43"/>
      <c r="C543" s="43"/>
      <c r="D543" s="44"/>
      <c r="E543" s="43"/>
      <c r="F543" s="32"/>
      <c r="G543" s="32"/>
      <c r="H543" s="32"/>
      <c r="I543" s="43"/>
      <c r="J543" s="43"/>
      <c r="K543" s="32"/>
      <c r="L543" s="44"/>
      <c r="M543" s="44"/>
      <c r="N543" s="32"/>
      <c r="O543" s="32"/>
      <c r="P543" s="32"/>
      <c r="Q543" s="32"/>
      <c r="R543" s="32"/>
      <c r="S543" s="32"/>
      <c r="T543" s="32"/>
      <c r="U543" s="32"/>
      <c r="V543" s="32"/>
      <c r="W543" s="32"/>
      <c r="X543" s="32"/>
      <c r="Y543" s="32"/>
      <c r="Z543" s="43"/>
      <c r="AA543" s="34"/>
      <c r="AB543" s="32"/>
      <c r="AC543" s="44"/>
      <c r="AD543" s="32"/>
      <c r="AE543" s="43"/>
      <c r="AF543" s="43" t="e">
        <f t="shared" si="43"/>
        <v>#N/A</v>
      </c>
      <c r="AH543" s="43" t="e">
        <f t="shared" si="41"/>
        <v>#N/A</v>
      </c>
      <c r="AI543" s="32" t="e">
        <f t="shared" si="44"/>
        <v>#N/A</v>
      </c>
      <c r="AJ543" s="32" t="e">
        <f t="shared" si="42"/>
        <v>#N/A</v>
      </c>
    </row>
    <row r="544" spans="1:36" x14ac:dyDescent="0.3">
      <c r="A544" s="29" t="e">
        <f t="shared" si="40"/>
        <v>#N/A</v>
      </c>
      <c r="B544" s="43"/>
      <c r="C544" s="43"/>
      <c r="D544" s="44"/>
      <c r="E544" s="43"/>
      <c r="F544" s="32"/>
      <c r="G544" s="32"/>
      <c r="H544" s="32"/>
      <c r="I544" s="43"/>
      <c r="J544" s="43"/>
      <c r="K544" s="32"/>
      <c r="L544" s="44"/>
      <c r="M544" s="44"/>
      <c r="N544" s="32"/>
      <c r="O544" s="32"/>
      <c r="P544" s="32"/>
      <c r="Q544" s="32"/>
      <c r="R544" s="32"/>
      <c r="S544" s="32"/>
      <c r="T544" s="32"/>
      <c r="U544" s="32"/>
      <c r="V544" s="32"/>
      <c r="W544" s="32"/>
      <c r="X544" s="32"/>
      <c r="Y544" s="32"/>
      <c r="Z544" s="43"/>
      <c r="AA544" s="34"/>
      <c r="AB544" s="32"/>
      <c r="AC544" s="44"/>
      <c r="AD544" s="32"/>
      <c r="AE544" s="43"/>
      <c r="AF544" s="43" t="e">
        <f t="shared" si="43"/>
        <v>#N/A</v>
      </c>
      <c r="AH544" s="43" t="e">
        <f t="shared" si="41"/>
        <v>#N/A</v>
      </c>
      <c r="AI544" s="32" t="e">
        <f t="shared" si="44"/>
        <v>#N/A</v>
      </c>
      <c r="AJ544" s="32" t="e">
        <f t="shared" si="42"/>
        <v>#N/A</v>
      </c>
    </row>
    <row r="545" spans="1:36" x14ac:dyDescent="0.3">
      <c r="A545" s="29" t="e">
        <f t="shared" si="40"/>
        <v>#N/A</v>
      </c>
      <c r="B545" s="43"/>
      <c r="C545" s="43"/>
      <c r="D545" s="44"/>
      <c r="E545" s="43"/>
      <c r="F545" s="32"/>
      <c r="G545" s="32"/>
      <c r="H545" s="32"/>
      <c r="I545" s="43"/>
      <c r="J545" s="43"/>
      <c r="K545" s="32"/>
      <c r="L545" s="44"/>
      <c r="M545" s="44"/>
      <c r="N545" s="32"/>
      <c r="O545" s="32"/>
      <c r="P545" s="32"/>
      <c r="Q545" s="32"/>
      <c r="R545" s="32"/>
      <c r="S545" s="32"/>
      <c r="T545" s="32"/>
      <c r="U545" s="32"/>
      <c r="V545" s="32"/>
      <c r="W545" s="32"/>
      <c r="X545" s="32"/>
      <c r="Y545" s="32"/>
      <c r="Z545" s="43"/>
      <c r="AA545" s="34"/>
      <c r="AB545" s="32"/>
      <c r="AC545" s="44"/>
      <c r="AD545" s="32"/>
      <c r="AE545" s="43"/>
      <c r="AF545" s="43" t="e">
        <f t="shared" si="43"/>
        <v>#N/A</v>
      </c>
      <c r="AH545" s="43" t="e">
        <f t="shared" si="41"/>
        <v>#N/A</v>
      </c>
      <c r="AI545" s="32" t="e">
        <f t="shared" si="44"/>
        <v>#N/A</v>
      </c>
      <c r="AJ545" s="32" t="e">
        <f t="shared" si="42"/>
        <v>#N/A</v>
      </c>
    </row>
    <row r="546" spans="1:36" x14ac:dyDescent="0.3">
      <c r="A546" s="29" t="e">
        <f t="shared" si="40"/>
        <v>#N/A</v>
      </c>
      <c r="B546" s="43"/>
      <c r="C546" s="43"/>
      <c r="D546" s="44"/>
      <c r="E546" s="43"/>
      <c r="F546" s="32"/>
      <c r="G546" s="32"/>
      <c r="H546" s="32"/>
      <c r="I546" s="43"/>
      <c r="J546" s="43"/>
      <c r="K546" s="32"/>
      <c r="L546" s="44"/>
      <c r="M546" s="44"/>
      <c r="N546" s="32"/>
      <c r="O546" s="32"/>
      <c r="P546" s="32"/>
      <c r="Q546" s="32"/>
      <c r="R546" s="32"/>
      <c r="S546" s="32"/>
      <c r="T546" s="32"/>
      <c r="U546" s="32"/>
      <c r="V546" s="32"/>
      <c r="W546" s="32"/>
      <c r="X546" s="32"/>
      <c r="Y546" s="32"/>
      <c r="Z546" s="43"/>
      <c r="AA546" s="34"/>
      <c r="AB546" s="32"/>
      <c r="AC546" s="44"/>
      <c r="AD546" s="32"/>
      <c r="AE546" s="43"/>
      <c r="AF546" s="43" t="e">
        <f t="shared" si="43"/>
        <v>#N/A</v>
      </c>
      <c r="AH546" s="43" t="e">
        <f t="shared" si="41"/>
        <v>#N/A</v>
      </c>
      <c r="AI546" s="32" t="e">
        <f t="shared" si="44"/>
        <v>#N/A</v>
      </c>
      <c r="AJ546" s="32" t="e">
        <f t="shared" si="42"/>
        <v>#N/A</v>
      </c>
    </row>
    <row r="547" spans="1:36" x14ac:dyDescent="0.3">
      <c r="A547" s="29" t="e">
        <f t="shared" si="40"/>
        <v>#N/A</v>
      </c>
      <c r="B547" s="43"/>
      <c r="C547" s="43"/>
      <c r="D547" s="44"/>
      <c r="E547" s="43"/>
      <c r="F547" s="32"/>
      <c r="G547" s="32"/>
      <c r="H547" s="32"/>
      <c r="I547" s="43"/>
      <c r="J547" s="43"/>
      <c r="K547" s="32"/>
      <c r="L547" s="44"/>
      <c r="M547" s="44"/>
      <c r="N547" s="32"/>
      <c r="O547" s="32"/>
      <c r="P547" s="32"/>
      <c r="Q547" s="32"/>
      <c r="R547" s="32"/>
      <c r="S547" s="32"/>
      <c r="T547" s="32"/>
      <c r="U547" s="32"/>
      <c r="V547" s="32"/>
      <c r="W547" s="32"/>
      <c r="X547" s="32"/>
      <c r="Y547" s="32"/>
      <c r="Z547" s="43"/>
      <c r="AA547" s="34"/>
      <c r="AB547" s="32"/>
      <c r="AC547" s="44"/>
      <c r="AD547" s="32"/>
      <c r="AE547" s="43"/>
      <c r="AF547" s="43" t="e">
        <f t="shared" si="43"/>
        <v>#N/A</v>
      </c>
      <c r="AH547" s="43" t="e">
        <f t="shared" si="41"/>
        <v>#N/A</v>
      </c>
      <c r="AI547" s="32" t="e">
        <f t="shared" si="44"/>
        <v>#N/A</v>
      </c>
      <c r="AJ547" s="32" t="e">
        <f t="shared" si="42"/>
        <v>#N/A</v>
      </c>
    </row>
    <row r="548" spans="1:36" x14ac:dyDescent="0.3">
      <c r="A548" s="29" t="e">
        <f t="shared" si="40"/>
        <v>#N/A</v>
      </c>
      <c r="B548" s="43"/>
      <c r="C548" s="43"/>
      <c r="D548" s="44"/>
      <c r="E548" s="43"/>
      <c r="F548" s="32"/>
      <c r="G548" s="32"/>
      <c r="H548" s="32"/>
      <c r="I548" s="43"/>
      <c r="J548" s="43"/>
      <c r="K548" s="32"/>
      <c r="L548" s="44"/>
      <c r="M548" s="44"/>
      <c r="N548" s="32"/>
      <c r="O548" s="32"/>
      <c r="P548" s="32"/>
      <c r="Q548" s="32"/>
      <c r="R548" s="32"/>
      <c r="S548" s="32"/>
      <c r="T548" s="32"/>
      <c r="U548" s="32"/>
      <c r="V548" s="32"/>
      <c r="W548" s="32"/>
      <c r="X548" s="32"/>
      <c r="Y548" s="32"/>
      <c r="Z548" s="43"/>
      <c r="AA548" s="34"/>
      <c r="AB548" s="32"/>
      <c r="AC548" s="44"/>
      <c r="AD548" s="32"/>
      <c r="AE548" s="43"/>
      <c r="AF548" s="43" t="e">
        <f t="shared" si="43"/>
        <v>#N/A</v>
      </c>
      <c r="AH548" s="43" t="e">
        <f t="shared" si="41"/>
        <v>#N/A</v>
      </c>
      <c r="AI548" s="32" t="e">
        <f t="shared" si="44"/>
        <v>#N/A</v>
      </c>
      <c r="AJ548" s="32" t="e">
        <f t="shared" si="42"/>
        <v>#N/A</v>
      </c>
    </row>
    <row r="549" spans="1:36" x14ac:dyDescent="0.3">
      <c r="A549" s="29" t="e">
        <f t="shared" si="40"/>
        <v>#N/A</v>
      </c>
      <c r="B549" s="43"/>
      <c r="C549" s="43"/>
      <c r="D549" s="44"/>
      <c r="E549" s="43"/>
      <c r="F549" s="32"/>
      <c r="G549" s="32"/>
      <c r="H549" s="32"/>
      <c r="I549" s="43"/>
      <c r="J549" s="43"/>
      <c r="K549" s="32"/>
      <c r="L549" s="44"/>
      <c r="M549" s="44"/>
      <c r="N549" s="32"/>
      <c r="O549" s="32"/>
      <c r="P549" s="32"/>
      <c r="Q549" s="32"/>
      <c r="R549" s="32"/>
      <c r="S549" s="32"/>
      <c r="T549" s="32"/>
      <c r="U549" s="32"/>
      <c r="V549" s="32"/>
      <c r="W549" s="32"/>
      <c r="X549" s="32"/>
      <c r="Y549" s="32"/>
      <c r="Z549" s="43"/>
      <c r="AA549" s="34"/>
      <c r="AB549" s="32"/>
      <c r="AC549" s="44"/>
      <c r="AD549" s="32"/>
      <c r="AE549" s="43"/>
      <c r="AF549" s="43" t="e">
        <f t="shared" si="43"/>
        <v>#N/A</v>
      </c>
      <c r="AH549" s="43" t="e">
        <f t="shared" si="41"/>
        <v>#N/A</v>
      </c>
      <c r="AI549" s="32" t="e">
        <f t="shared" si="44"/>
        <v>#N/A</v>
      </c>
      <c r="AJ549" s="32" t="e">
        <f t="shared" si="42"/>
        <v>#N/A</v>
      </c>
    </row>
    <row r="550" spans="1:36" x14ac:dyDescent="0.3">
      <c r="A550" s="29" t="e">
        <f t="shared" si="40"/>
        <v>#N/A</v>
      </c>
      <c r="B550" s="43"/>
      <c r="C550" s="43"/>
      <c r="D550" s="44"/>
      <c r="E550" s="43"/>
      <c r="F550" s="32"/>
      <c r="G550" s="32"/>
      <c r="H550" s="32"/>
      <c r="I550" s="43"/>
      <c r="J550" s="43"/>
      <c r="K550" s="32"/>
      <c r="L550" s="44"/>
      <c r="M550" s="44"/>
      <c r="N550" s="32"/>
      <c r="O550" s="32"/>
      <c r="P550" s="32"/>
      <c r="Q550" s="32"/>
      <c r="R550" s="32"/>
      <c r="S550" s="32"/>
      <c r="T550" s="32"/>
      <c r="U550" s="32"/>
      <c r="V550" s="32"/>
      <c r="W550" s="32"/>
      <c r="X550" s="32"/>
      <c r="Y550" s="32"/>
      <c r="Z550" s="43"/>
      <c r="AA550" s="34"/>
      <c r="AB550" s="32"/>
      <c r="AC550" s="44"/>
      <c r="AD550" s="32"/>
      <c r="AE550" s="43"/>
      <c r="AF550" s="43" t="e">
        <f t="shared" si="43"/>
        <v>#N/A</v>
      </c>
      <c r="AH550" s="43" t="e">
        <f t="shared" si="41"/>
        <v>#N/A</v>
      </c>
      <c r="AI550" s="32" t="e">
        <f t="shared" si="44"/>
        <v>#N/A</v>
      </c>
      <c r="AJ550" s="32" t="e">
        <f t="shared" si="42"/>
        <v>#N/A</v>
      </c>
    </row>
    <row r="551" spans="1:36" x14ac:dyDescent="0.3">
      <c r="A551" s="29" t="e">
        <f t="shared" si="40"/>
        <v>#N/A</v>
      </c>
      <c r="B551" s="43"/>
      <c r="C551" s="43"/>
      <c r="D551" s="44"/>
      <c r="E551" s="43"/>
      <c r="F551" s="32"/>
      <c r="G551" s="32"/>
      <c r="H551" s="32"/>
      <c r="I551" s="43"/>
      <c r="J551" s="43"/>
      <c r="K551" s="32"/>
      <c r="L551" s="44"/>
      <c r="M551" s="44"/>
      <c r="N551" s="32"/>
      <c r="O551" s="32"/>
      <c r="P551" s="32"/>
      <c r="Q551" s="32"/>
      <c r="R551" s="32"/>
      <c r="S551" s="32"/>
      <c r="T551" s="32"/>
      <c r="U551" s="32"/>
      <c r="V551" s="32"/>
      <c r="W551" s="32"/>
      <c r="X551" s="32"/>
      <c r="Y551" s="32"/>
      <c r="Z551" s="43"/>
      <c r="AA551" s="34"/>
      <c r="AB551" s="32"/>
      <c r="AC551" s="44"/>
      <c r="AD551" s="32"/>
      <c r="AE551" s="43"/>
      <c r="AF551" s="43" t="e">
        <f t="shared" si="43"/>
        <v>#N/A</v>
      </c>
      <c r="AH551" s="43" t="e">
        <f t="shared" si="41"/>
        <v>#N/A</v>
      </c>
      <c r="AI551" s="32" t="e">
        <f t="shared" si="44"/>
        <v>#N/A</v>
      </c>
      <c r="AJ551" s="32" t="e">
        <f t="shared" si="42"/>
        <v>#N/A</v>
      </c>
    </row>
    <row r="552" spans="1:36" x14ac:dyDescent="0.3">
      <c r="A552" s="29" t="e">
        <f t="shared" si="40"/>
        <v>#N/A</v>
      </c>
      <c r="B552" s="43"/>
      <c r="C552" s="43"/>
      <c r="D552" s="44"/>
      <c r="E552" s="43"/>
      <c r="F552" s="32"/>
      <c r="G552" s="32"/>
      <c r="H552" s="32"/>
      <c r="I552" s="43"/>
      <c r="J552" s="43"/>
      <c r="K552" s="32"/>
      <c r="L552" s="44"/>
      <c r="M552" s="44"/>
      <c r="N552" s="32"/>
      <c r="O552" s="32"/>
      <c r="P552" s="32"/>
      <c r="Q552" s="32"/>
      <c r="R552" s="32"/>
      <c r="S552" s="32"/>
      <c r="T552" s="32"/>
      <c r="U552" s="32"/>
      <c r="V552" s="32"/>
      <c r="W552" s="32"/>
      <c r="X552" s="32"/>
      <c r="Y552" s="32"/>
      <c r="Z552" s="43"/>
      <c r="AA552" s="34"/>
      <c r="AB552" s="32"/>
      <c r="AC552" s="44"/>
      <c r="AD552" s="32"/>
      <c r="AE552" s="43"/>
      <c r="AF552" s="43" t="e">
        <f t="shared" si="43"/>
        <v>#N/A</v>
      </c>
      <c r="AH552" s="43" t="e">
        <f t="shared" si="41"/>
        <v>#N/A</v>
      </c>
      <c r="AI552" s="32" t="e">
        <f t="shared" si="44"/>
        <v>#N/A</v>
      </c>
      <c r="AJ552" s="32" t="e">
        <f t="shared" si="42"/>
        <v>#N/A</v>
      </c>
    </row>
    <row r="553" spans="1:36" x14ac:dyDescent="0.3">
      <c r="A553" s="29" t="e">
        <f t="shared" si="40"/>
        <v>#N/A</v>
      </c>
      <c r="B553" s="43"/>
      <c r="C553" s="43"/>
      <c r="D553" s="44"/>
      <c r="E553" s="43"/>
      <c r="F553" s="32"/>
      <c r="G553" s="32"/>
      <c r="H553" s="32"/>
      <c r="I553" s="43"/>
      <c r="J553" s="43"/>
      <c r="K553" s="32"/>
      <c r="L553" s="44"/>
      <c r="M553" s="44"/>
      <c r="N553" s="32"/>
      <c r="O553" s="32"/>
      <c r="P553" s="32"/>
      <c r="Q553" s="32"/>
      <c r="R553" s="32"/>
      <c r="S553" s="32"/>
      <c r="T553" s="32"/>
      <c r="U553" s="32"/>
      <c r="V553" s="32"/>
      <c r="W553" s="32"/>
      <c r="X553" s="32"/>
      <c r="Y553" s="32"/>
      <c r="Z553" s="43"/>
      <c r="AA553" s="34"/>
      <c r="AB553" s="32"/>
      <c r="AC553" s="44"/>
      <c r="AD553" s="32"/>
      <c r="AE553" s="43"/>
      <c r="AF553" s="43" t="e">
        <f t="shared" si="43"/>
        <v>#N/A</v>
      </c>
      <c r="AH553" s="43" t="e">
        <f t="shared" si="41"/>
        <v>#N/A</v>
      </c>
      <c r="AI553" s="32" t="e">
        <f t="shared" si="44"/>
        <v>#N/A</v>
      </c>
      <c r="AJ553" s="32" t="e">
        <f t="shared" si="42"/>
        <v>#N/A</v>
      </c>
    </row>
    <row r="554" spans="1:36" x14ac:dyDescent="0.3">
      <c r="A554" s="29" t="e">
        <f t="shared" si="40"/>
        <v>#N/A</v>
      </c>
      <c r="B554" s="43"/>
      <c r="C554" s="43"/>
      <c r="D554" s="44"/>
      <c r="E554" s="43"/>
      <c r="F554" s="32"/>
      <c r="G554" s="32"/>
      <c r="H554" s="32"/>
      <c r="I554" s="43"/>
      <c r="J554" s="43"/>
      <c r="K554" s="32"/>
      <c r="L554" s="44"/>
      <c r="M554" s="44"/>
      <c r="N554" s="32"/>
      <c r="O554" s="32"/>
      <c r="P554" s="32"/>
      <c r="Q554" s="32"/>
      <c r="R554" s="32"/>
      <c r="S554" s="32"/>
      <c r="T554" s="32"/>
      <c r="U554" s="32"/>
      <c r="V554" s="32"/>
      <c r="W554" s="32"/>
      <c r="X554" s="32"/>
      <c r="Y554" s="32"/>
      <c r="Z554" s="43"/>
      <c r="AA554" s="34"/>
      <c r="AB554" s="32"/>
      <c r="AC554" s="44"/>
      <c r="AD554" s="32"/>
      <c r="AE554" s="43"/>
      <c r="AF554" s="43" t="e">
        <f t="shared" si="43"/>
        <v>#N/A</v>
      </c>
      <c r="AH554" s="43" t="e">
        <f t="shared" si="41"/>
        <v>#N/A</v>
      </c>
      <c r="AI554" s="32" t="e">
        <f t="shared" si="44"/>
        <v>#N/A</v>
      </c>
      <c r="AJ554" s="32" t="e">
        <f t="shared" si="42"/>
        <v>#N/A</v>
      </c>
    </row>
    <row r="555" spans="1:36" x14ac:dyDescent="0.3">
      <c r="A555" s="29" t="e">
        <f t="shared" si="40"/>
        <v>#N/A</v>
      </c>
      <c r="B555" s="43"/>
      <c r="C555" s="43"/>
      <c r="D555" s="44"/>
      <c r="E555" s="43"/>
      <c r="F555" s="32"/>
      <c r="G555" s="32"/>
      <c r="H555" s="32"/>
      <c r="I555" s="43"/>
      <c r="J555" s="43"/>
      <c r="K555" s="32"/>
      <c r="L555" s="44"/>
      <c r="M555" s="44"/>
      <c r="N555" s="32"/>
      <c r="O555" s="32"/>
      <c r="P555" s="32"/>
      <c r="Q555" s="32"/>
      <c r="R555" s="32"/>
      <c r="S555" s="32"/>
      <c r="T555" s="32"/>
      <c r="U555" s="32"/>
      <c r="V555" s="32"/>
      <c r="W555" s="32"/>
      <c r="X555" s="32"/>
      <c r="Y555" s="32"/>
      <c r="Z555" s="43"/>
      <c r="AA555" s="34"/>
      <c r="AB555" s="32"/>
      <c r="AC555" s="44"/>
      <c r="AD555" s="32"/>
      <c r="AE555" s="43"/>
      <c r="AF555" s="43" t="e">
        <f t="shared" si="43"/>
        <v>#N/A</v>
      </c>
      <c r="AH555" s="43" t="e">
        <f t="shared" si="41"/>
        <v>#N/A</v>
      </c>
      <c r="AI555" s="32" t="e">
        <f t="shared" si="44"/>
        <v>#N/A</v>
      </c>
      <c r="AJ555" s="32" t="e">
        <f t="shared" si="42"/>
        <v>#N/A</v>
      </c>
    </row>
    <row r="556" spans="1:36" x14ac:dyDescent="0.3">
      <c r="A556" s="29" t="e">
        <f t="shared" si="40"/>
        <v>#N/A</v>
      </c>
      <c r="B556" s="43"/>
      <c r="C556" s="43"/>
      <c r="D556" s="44"/>
      <c r="E556" s="43"/>
      <c r="F556" s="32"/>
      <c r="G556" s="32"/>
      <c r="H556" s="32"/>
      <c r="I556" s="43"/>
      <c r="J556" s="43"/>
      <c r="K556" s="32"/>
      <c r="L556" s="44"/>
      <c r="M556" s="44"/>
      <c r="N556" s="32"/>
      <c r="O556" s="32"/>
      <c r="P556" s="32"/>
      <c r="Q556" s="32"/>
      <c r="R556" s="32"/>
      <c r="S556" s="32"/>
      <c r="T556" s="32"/>
      <c r="U556" s="32"/>
      <c r="V556" s="32"/>
      <c r="W556" s="32"/>
      <c r="X556" s="32"/>
      <c r="Y556" s="32"/>
      <c r="Z556" s="43"/>
      <c r="AA556" s="34"/>
      <c r="AB556" s="32"/>
      <c r="AC556" s="44"/>
      <c r="AD556" s="32"/>
      <c r="AE556" s="43"/>
      <c r="AF556" s="43" t="e">
        <f t="shared" si="43"/>
        <v>#N/A</v>
      </c>
      <c r="AH556" s="43" t="e">
        <f t="shared" si="41"/>
        <v>#N/A</v>
      </c>
      <c r="AI556" s="32" t="e">
        <f t="shared" si="44"/>
        <v>#N/A</v>
      </c>
      <c r="AJ556" s="32" t="e">
        <f t="shared" si="42"/>
        <v>#N/A</v>
      </c>
    </row>
    <row r="557" spans="1:36" x14ac:dyDescent="0.3">
      <c r="A557" s="29" t="e">
        <f t="shared" si="40"/>
        <v>#N/A</v>
      </c>
      <c r="B557" s="43"/>
      <c r="C557" s="43"/>
      <c r="D557" s="44"/>
      <c r="E557" s="43"/>
      <c r="F557" s="32"/>
      <c r="G557" s="32"/>
      <c r="H557" s="32"/>
      <c r="I557" s="43"/>
      <c r="J557" s="43"/>
      <c r="K557" s="32"/>
      <c r="L557" s="44"/>
      <c r="M557" s="44"/>
      <c r="N557" s="32"/>
      <c r="O557" s="32"/>
      <c r="P557" s="32"/>
      <c r="Q557" s="32"/>
      <c r="R557" s="32"/>
      <c r="S557" s="32"/>
      <c r="T557" s="32"/>
      <c r="U557" s="32"/>
      <c r="V557" s="32"/>
      <c r="W557" s="32"/>
      <c r="X557" s="32"/>
      <c r="Y557" s="32"/>
      <c r="Z557" s="43"/>
      <c r="AA557" s="34"/>
      <c r="AB557" s="32"/>
      <c r="AC557" s="44"/>
      <c r="AD557" s="32"/>
      <c r="AE557" s="43"/>
      <c r="AF557" s="43" t="e">
        <f t="shared" si="43"/>
        <v>#N/A</v>
      </c>
      <c r="AH557" s="43" t="e">
        <f t="shared" si="41"/>
        <v>#N/A</v>
      </c>
      <c r="AI557" s="32" t="e">
        <f t="shared" si="44"/>
        <v>#N/A</v>
      </c>
      <c r="AJ557" s="32" t="e">
        <f t="shared" si="42"/>
        <v>#N/A</v>
      </c>
    </row>
    <row r="558" spans="1:36" x14ac:dyDescent="0.3">
      <c r="A558" s="29" t="e">
        <f t="shared" si="40"/>
        <v>#N/A</v>
      </c>
      <c r="B558" s="43"/>
      <c r="C558" s="43"/>
      <c r="D558" s="44"/>
      <c r="E558" s="43"/>
      <c r="F558" s="32"/>
      <c r="G558" s="32"/>
      <c r="H558" s="32"/>
      <c r="I558" s="43"/>
      <c r="J558" s="43"/>
      <c r="K558" s="32"/>
      <c r="L558" s="44"/>
      <c r="M558" s="44"/>
      <c r="N558" s="32"/>
      <c r="O558" s="32"/>
      <c r="P558" s="32"/>
      <c r="Q558" s="32"/>
      <c r="R558" s="32"/>
      <c r="S558" s="32"/>
      <c r="T558" s="32"/>
      <c r="U558" s="32"/>
      <c r="V558" s="32"/>
      <c r="W558" s="32"/>
      <c r="X558" s="32"/>
      <c r="Y558" s="32"/>
      <c r="Z558" s="43"/>
      <c r="AA558" s="34"/>
      <c r="AB558" s="32"/>
      <c r="AC558" s="44"/>
      <c r="AD558" s="32"/>
      <c r="AE558" s="43"/>
      <c r="AF558" s="43" t="e">
        <f t="shared" si="43"/>
        <v>#N/A</v>
      </c>
      <c r="AH558" s="43" t="e">
        <f t="shared" si="41"/>
        <v>#N/A</v>
      </c>
      <c r="AI558" s="32" t="e">
        <f t="shared" si="44"/>
        <v>#N/A</v>
      </c>
      <c r="AJ558" s="32" t="e">
        <f t="shared" si="42"/>
        <v>#N/A</v>
      </c>
    </row>
    <row r="559" spans="1:36" x14ac:dyDescent="0.3">
      <c r="A559" s="29" t="e">
        <f t="shared" si="40"/>
        <v>#N/A</v>
      </c>
      <c r="B559" s="43"/>
      <c r="C559" s="43"/>
      <c r="D559" s="44"/>
      <c r="E559" s="43"/>
      <c r="F559" s="32"/>
      <c r="G559" s="32"/>
      <c r="H559" s="32"/>
      <c r="I559" s="43"/>
      <c r="J559" s="43"/>
      <c r="K559" s="32"/>
      <c r="L559" s="44"/>
      <c r="M559" s="44"/>
      <c r="N559" s="32"/>
      <c r="O559" s="32"/>
      <c r="P559" s="32"/>
      <c r="Q559" s="32"/>
      <c r="R559" s="32"/>
      <c r="S559" s="32"/>
      <c r="T559" s="32"/>
      <c r="U559" s="32"/>
      <c r="V559" s="32"/>
      <c r="W559" s="32"/>
      <c r="X559" s="32"/>
      <c r="Y559" s="32"/>
      <c r="Z559" s="43"/>
      <c r="AA559" s="34"/>
      <c r="AB559" s="32"/>
      <c r="AC559" s="44"/>
      <c r="AD559" s="32"/>
      <c r="AE559" s="43"/>
      <c r="AF559" s="43" t="e">
        <f t="shared" si="43"/>
        <v>#N/A</v>
      </c>
      <c r="AH559" s="43" t="e">
        <f t="shared" si="41"/>
        <v>#N/A</v>
      </c>
      <c r="AI559" s="32" t="e">
        <f t="shared" si="44"/>
        <v>#N/A</v>
      </c>
      <c r="AJ559" s="32" t="e">
        <f t="shared" si="42"/>
        <v>#N/A</v>
      </c>
    </row>
    <row r="560" spans="1:36" x14ac:dyDescent="0.3">
      <c r="A560" s="29" t="e">
        <f t="shared" si="40"/>
        <v>#N/A</v>
      </c>
      <c r="B560" s="43"/>
      <c r="C560" s="43"/>
      <c r="D560" s="44"/>
      <c r="E560" s="43"/>
      <c r="F560" s="32"/>
      <c r="G560" s="32"/>
      <c r="H560" s="32"/>
      <c r="I560" s="43"/>
      <c r="J560" s="43"/>
      <c r="K560" s="32"/>
      <c r="L560" s="44"/>
      <c r="M560" s="44"/>
      <c r="N560" s="32"/>
      <c r="O560" s="32"/>
      <c r="P560" s="32"/>
      <c r="Q560" s="32"/>
      <c r="R560" s="32"/>
      <c r="S560" s="32"/>
      <c r="T560" s="32"/>
      <c r="U560" s="32"/>
      <c r="V560" s="32"/>
      <c r="W560" s="32"/>
      <c r="X560" s="32"/>
      <c r="Y560" s="32"/>
      <c r="Z560" s="43"/>
      <c r="AA560" s="34"/>
      <c r="AB560" s="32"/>
      <c r="AC560" s="44"/>
      <c r="AD560" s="32"/>
      <c r="AE560" s="43"/>
      <c r="AF560" s="43" t="e">
        <f t="shared" si="43"/>
        <v>#N/A</v>
      </c>
      <c r="AH560" s="43" t="e">
        <f t="shared" si="41"/>
        <v>#N/A</v>
      </c>
      <c r="AI560" s="32" t="e">
        <f t="shared" si="44"/>
        <v>#N/A</v>
      </c>
      <c r="AJ560" s="32" t="e">
        <f t="shared" si="42"/>
        <v>#N/A</v>
      </c>
    </row>
    <row r="561" spans="1:36" x14ac:dyDescent="0.3">
      <c r="A561" s="29" t="e">
        <f t="shared" si="40"/>
        <v>#N/A</v>
      </c>
      <c r="B561" s="43"/>
      <c r="C561" s="43"/>
      <c r="D561" s="44"/>
      <c r="E561" s="43"/>
      <c r="F561" s="32"/>
      <c r="G561" s="32"/>
      <c r="H561" s="32"/>
      <c r="I561" s="43"/>
      <c r="J561" s="43"/>
      <c r="K561" s="32"/>
      <c r="L561" s="44"/>
      <c r="M561" s="44"/>
      <c r="N561" s="32"/>
      <c r="O561" s="32"/>
      <c r="P561" s="32"/>
      <c r="Q561" s="32"/>
      <c r="R561" s="32"/>
      <c r="S561" s="32"/>
      <c r="T561" s="32"/>
      <c r="U561" s="32"/>
      <c r="V561" s="32"/>
      <c r="W561" s="32"/>
      <c r="X561" s="32"/>
      <c r="Y561" s="32"/>
      <c r="Z561" s="43"/>
      <c r="AA561" s="34"/>
      <c r="AB561" s="32"/>
      <c r="AC561" s="44"/>
      <c r="AD561" s="32"/>
      <c r="AE561" s="43"/>
      <c r="AF561" s="43" t="e">
        <f t="shared" si="43"/>
        <v>#N/A</v>
      </c>
      <c r="AH561" s="43" t="e">
        <f t="shared" si="41"/>
        <v>#N/A</v>
      </c>
      <c r="AI561" s="32" t="e">
        <f t="shared" si="44"/>
        <v>#N/A</v>
      </c>
      <c r="AJ561" s="32" t="e">
        <f t="shared" si="42"/>
        <v>#N/A</v>
      </c>
    </row>
    <row r="562" spans="1:36" x14ac:dyDescent="0.3">
      <c r="A562" s="29" t="e">
        <f t="shared" si="40"/>
        <v>#N/A</v>
      </c>
      <c r="B562" s="43"/>
      <c r="C562" s="43"/>
      <c r="D562" s="44"/>
      <c r="E562" s="43"/>
      <c r="F562" s="32"/>
      <c r="G562" s="32"/>
      <c r="H562" s="32"/>
      <c r="I562" s="43"/>
      <c r="J562" s="43"/>
      <c r="K562" s="32"/>
      <c r="L562" s="44"/>
      <c r="M562" s="44"/>
      <c r="N562" s="32"/>
      <c r="O562" s="32"/>
      <c r="P562" s="32"/>
      <c r="Q562" s="32"/>
      <c r="R562" s="32"/>
      <c r="S562" s="32"/>
      <c r="T562" s="32"/>
      <c r="U562" s="32"/>
      <c r="V562" s="32"/>
      <c r="W562" s="32"/>
      <c r="X562" s="32"/>
      <c r="Y562" s="32"/>
      <c r="Z562" s="43"/>
      <c r="AA562" s="34"/>
      <c r="AB562" s="32"/>
      <c r="AC562" s="44"/>
      <c r="AD562" s="32"/>
      <c r="AE562" s="43"/>
      <c r="AF562" s="43" t="e">
        <f t="shared" si="43"/>
        <v>#N/A</v>
      </c>
      <c r="AH562" s="43" t="e">
        <f t="shared" si="41"/>
        <v>#N/A</v>
      </c>
      <c r="AI562" s="32" t="e">
        <f t="shared" si="44"/>
        <v>#N/A</v>
      </c>
      <c r="AJ562" s="32" t="e">
        <f t="shared" si="42"/>
        <v>#N/A</v>
      </c>
    </row>
    <row r="563" spans="1:36" x14ac:dyDescent="0.3">
      <c r="A563" s="29" t="e">
        <f t="shared" si="40"/>
        <v>#N/A</v>
      </c>
      <c r="B563" s="43"/>
      <c r="C563" s="43"/>
      <c r="D563" s="44"/>
      <c r="E563" s="43"/>
      <c r="F563" s="32"/>
      <c r="G563" s="32"/>
      <c r="H563" s="32"/>
      <c r="I563" s="43"/>
      <c r="J563" s="43"/>
      <c r="K563" s="32"/>
      <c r="L563" s="44"/>
      <c r="M563" s="44"/>
      <c r="N563" s="32"/>
      <c r="O563" s="32"/>
      <c r="P563" s="32"/>
      <c r="Q563" s="32"/>
      <c r="R563" s="32"/>
      <c r="S563" s="32"/>
      <c r="T563" s="32"/>
      <c r="U563" s="32"/>
      <c r="V563" s="32"/>
      <c r="W563" s="32"/>
      <c r="X563" s="32"/>
      <c r="Y563" s="32"/>
      <c r="Z563" s="43"/>
      <c r="AA563" s="34"/>
      <c r="AB563" s="32"/>
      <c r="AC563" s="44"/>
      <c r="AD563" s="32"/>
      <c r="AE563" s="43"/>
      <c r="AF563" s="43" t="e">
        <f t="shared" si="43"/>
        <v>#N/A</v>
      </c>
      <c r="AH563" s="43" t="e">
        <f t="shared" si="41"/>
        <v>#N/A</v>
      </c>
      <c r="AI563" s="32" t="e">
        <f t="shared" si="44"/>
        <v>#N/A</v>
      </c>
      <c r="AJ563" s="32" t="e">
        <f t="shared" si="42"/>
        <v>#N/A</v>
      </c>
    </row>
    <row r="564" spans="1:36" x14ac:dyDescent="0.3">
      <c r="A564" s="29" t="e">
        <f t="shared" si="40"/>
        <v>#N/A</v>
      </c>
      <c r="B564" s="43"/>
      <c r="C564" s="43"/>
      <c r="D564" s="44"/>
      <c r="E564" s="43"/>
      <c r="F564" s="32"/>
      <c r="G564" s="32"/>
      <c r="H564" s="32"/>
      <c r="I564" s="43"/>
      <c r="J564" s="43"/>
      <c r="K564" s="32"/>
      <c r="L564" s="44"/>
      <c r="M564" s="44"/>
      <c r="N564" s="32"/>
      <c r="O564" s="32"/>
      <c r="P564" s="32"/>
      <c r="Q564" s="32"/>
      <c r="R564" s="32"/>
      <c r="S564" s="32"/>
      <c r="T564" s="32"/>
      <c r="U564" s="32"/>
      <c r="V564" s="32"/>
      <c r="W564" s="32"/>
      <c r="X564" s="32"/>
      <c r="Y564" s="32"/>
      <c r="Z564" s="43"/>
      <c r="AA564" s="34"/>
      <c r="AB564" s="32"/>
      <c r="AC564" s="44"/>
      <c r="AD564" s="32"/>
      <c r="AE564" s="43"/>
      <c r="AF564" s="43" t="e">
        <f t="shared" si="43"/>
        <v>#N/A</v>
      </c>
      <c r="AH564" s="43" t="e">
        <f t="shared" si="41"/>
        <v>#N/A</v>
      </c>
      <c r="AI564" s="32" t="e">
        <f t="shared" si="44"/>
        <v>#N/A</v>
      </c>
      <c r="AJ564" s="32" t="e">
        <f t="shared" si="42"/>
        <v>#N/A</v>
      </c>
    </row>
    <row r="565" spans="1:36" x14ac:dyDescent="0.3">
      <c r="A565" s="29" t="e">
        <f t="shared" si="40"/>
        <v>#N/A</v>
      </c>
      <c r="B565" s="43"/>
      <c r="C565" s="43"/>
      <c r="D565" s="44"/>
      <c r="E565" s="43"/>
      <c r="F565" s="32"/>
      <c r="G565" s="32"/>
      <c r="H565" s="32"/>
      <c r="I565" s="43"/>
      <c r="J565" s="43"/>
      <c r="K565" s="32"/>
      <c r="L565" s="44"/>
      <c r="M565" s="44"/>
      <c r="N565" s="32"/>
      <c r="O565" s="32"/>
      <c r="P565" s="32"/>
      <c r="Q565" s="32"/>
      <c r="R565" s="32"/>
      <c r="S565" s="32"/>
      <c r="T565" s="32"/>
      <c r="U565" s="32"/>
      <c r="V565" s="32"/>
      <c r="W565" s="32"/>
      <c r="X565" s="32"/>
      <c r="Y565" s="32"/>
      <c r="Z565" s="43"/>
      <c r="AA565" s="34"/>
      <c r="AB565" s="32"/>
      <c r="AC565" s="44"/>
      <c r="AD565" s="32"/>
      <c r="AE565" s="43"/>
      <c r="AF565" s="43" t="e">
        <f t="shared" si="43"/>
        <v>#N/A</v>
      </c>
      <c r="AH565" s="43" t="e">
        <f t="shared" si="41"/>
        <v>#N/A</v>
      </c>
      <c r="AI565" s="32" t="e">
        <f t="shared" si="44"/>
        <v>#N/A</v>
      </c>
      <c r="AJ565" s="32" t="e">
        <f t="shared" si="42"/>
        <v>#N/A</v>
      </c>
    </row>
    <row r="566" spans="1:36" x14ac:dyDescent="0.3">
      <c r="A566" s="29" t="e">
        <f t="shared" si="40"/>
        <v>#N/A</v>
      </c>
      <c r="B566" s="43"/>
      <c r="C566" s="43"/>
      <c r="D566" s="44"/>
      <c r="E566" s="43"/>
      <c r="F566" s="32"/>
      <c r="G566" s="32"/>
      <c r="H566" s="32"/>
      <c r="I566" s="43"/>
      <c r="J566" s="43"/>
      <c r="K566" s="32"/>
      <c r="L566" s="44"/>
      <c r="M566" s="44"/>
      <c r="N566" s="32"/>
      <c r="O566" s="32"/>
      <c r="P566" s="32"/>
      <c r="Q566" s="32"/>
      <c r="R566" s="32"/>
      <c r="S566" s="32"/>
      <c r="T566" s="32"/>
      <c r="U566" s="32"/>
      <c r="V566" s="32"/>
      <c r="W566" s="32"/>
      <c r="X566" s="32"/>
      <c r="Y566" s="32"/>
      <c r="Z566" s="43"/>
      <c r="AA566" s="34"/>
      <c r="AB566" s="32"/>
      <c r="AC566" s="44"/>
      <c r="AD566" s="32"/>
      <c r="AE566" s="43"/>
      <c r="AF566" s="43" t="e">
        <f t="shared" si="43"/>
        <v>#N/A</v>
      </c>
      <c r="AH566" s="43" t="e">
        <f t="shared" si="41"/>
        <v>#N/A</v>
      </c>
      <c r="AI566" s="32" t="e">
        <f t="shared" si="44"/>
        <v>#N/A</v>
      </c>
      <c r="AJ566" s="32" t="e">
        <f t="shared" si="42"/>
        <v>#N/A</v>
      </c>
    </row>
    <row r="567" spans="1:36" x14ac:dyDescent="0.3">
      <c r="A567" s="29" t="e">
        <f t="shared" si="40"/>
        <v>#N/A</v>
      </c>
      <c r="B567" s="43"/>
      <c r="C567" s="43"/>
      <c r="D567" s="44"/>
      <c r="E567" s="43"/>
      <c r="F567" s="32"/>
      <c r="G567" s="32"/>
      <c r="H567" s="32"/>
      <c r="I567" s="43"/>
      <c r="J567" s="43"/>
      <c r="K567" s="32"/>
      <c r="L567" s="44"/>
      <c r="M567" s="44"/>
      <c r="N567" s="32"/>
      <c r="O567" s="32"/>
      <c r="P567" s="32"/>
      <c r="Q567" s="32"/>
      <c r="R567" s="32"/>
      <c r="S567" s="32"/>
      <c r="T567" s="32"/>
      <c r="U567" s="32"/>
      <c r="V567" s="32"/>
      <c r="W567" s="32"/>
      <c r="X567" s="32"/>
      <c r="Y567" s="32"/>
      <c r="Z567" s="43"/>
      <c r="AA567" s="34"/>
      <c r="AB567" s="32"/>
      <c r="AC567" s="44"/>
      <c r="AD567" s="32"/>
      <c r="AE567" s="43"/>
      <c r="AF567" s="43" t="e">
        <f t="shared" si="43"/>
        <v>#N/A</v>
      </c>
      <c r="AH567" s="43" t="e">
        <f t="shared" si="41"/>
        <v>#N/A</v>
      </c>
      <c r="AI567" s="32" t="e">
        <f t="shared" si="44"/>
        <v>#N/A</v>
      </c>
      <c r="AJ567" s="32" t="e">
        <f t="shared" si="42"/>
        <v>#N/A</v>
      </c>
    </row>
    <row r="568" spans="1:36" x14ac:dyDescent="0.3">
      <c r="A568" s="29" t="e">
        <f t="shared" si="40"/>
        <v>#N/A</v>
      </c>
      <c r="B568" s="43"/>
      <c r="C568" s="43"/>
      <c r="D568" s="44"/>
      <c r="E568" s="43"/>
      <c r="F568" s="32"/>
      <c r="G568" s="32"/>
      <c r="H568" s="32"/>
      <c r="I568" s="43"/>
      <c r="J568" s="43"/>
      <c r="K568" s="32"/>
      <c r="L568" s="44"/>
      <c r="M568" s="44"/>
      <c r="N568" s="32"/>
      <c r="O568" s="32"/>
      <c r="P568" s="32"/>
      <c r="Q568" s="32"/>
      <c r="R568" s="32"/>
      <c r="S568" s="32"/>
      <c r="T568" s="32"/>
      <c r="U568" s="32"/>
      <c r="V568" s="32"/>
      <c r="W568" s="32"/>
      <c r="X568" s="32"/>
      <c r="Y568" s="32"/>
      <c r="Z568" s="43"/>
      <c r="AA568" s="34"/>
      <c r="AB568" s="32"/>
      <c r="AC568" s="44"/>
      <c r="AD568" s="32"/>
      <c r="AE568" s="43"/>
      <c r="AF568" s="43" t="e">
        <f t="shared" si="43"/>
        <v>#N/A</v>
      </c>
      <c r="AH568" s="43" t="e">
        <f t="shared" si="41"/>
        <v>#N/A</v>
      </c>
      <c r="AI568" s="32" t="e">
        <f t="shared" si="44"/>
        <v>#N/A</v>
      </c>
      <c r="AJ568" s="32" t="e">
        <f t="shared" si="42"/>
        <v>#N/A</v>
      </c>
    </row>
    <row r="569" spans="1:36" x14ac:dyDescent="0.3">
      <c r="A569" s="29" t="e">
        <f t="shared" si="40"/>
        <v>#N/A</v>
      </c>
      <c r="B569" s="43"/>
      <c r="C569" s="43"/>
      <c r="D569" s="44"/>
      <c r="E569" s="43"/>
      <c r="F569" s="32"/>
      <c r="G569" s="32"/>
      <c r="H569" s="32"/>
      <c r="I569" s="43"/>
      <c r="J569" s="43"/>
      <c r="K569" s="32"/>
      <c r="L569" s="44"/>
      <c r="M569" s="44"/>
      <c r="N569" s="32"/>
      <c r="O569" s="32"/>
      <c r="P569" s="32"/>
      <c r="Q569" s="32"/>
      <c r="R569" s="32"/>
      <c r="S569" s="32"/>
      <c r="T569" s="32"/>
      <c r="U569" s="32"/>
      <c r="V569" s="32"/>
      <c r="W569" s="32"/>
      <c r="X569" s="32"/>
      <c r="Y569" s="32"/>
      <c r="Z569" s="43"/>
      <c r="AA569" s="34"/>
      <c r="AB569" s="32"/>
      <c r="AC569" s="44"/>
      <c r="AD569" s="32"/>
      <c r="AE569" s="43"/>
      <c r="AF569" s="43" t="e">
        <f t="shared" si="43"/>
        <v>#N/A</v>
      </c>
      <c r="AH569" s="43" t="e">
        <f t="shared" si="41"/>
        <v>#N/A</v>
      </c>
      <c r="AI569" s="32" t="e">
        <f t="shared" si="44"/>
        <v>#N/A</v>
      </c>
      <c r="AJ569" s="32" t="e">
        <f t="shared" si="42"/>
        <v>#N/A</v>
      </c>
    </row>
    <row r="570" spans="1:36" x14ac:dyDescent="0.3">
      <c r="A570" s="29" t="e">
        <f t="shared" si="40"/>
        <v>#N/A</v>
      </c>
      <c r="B570" s="43"/>
      <c r="C570" s="43"/>
      <c r="D570" s="44"/>
      <c r="E570" s="43"/>
      <c r="F570" s="32"/>
      <c r="G570" s="32"/>
      <c r="H570" s="32"/>
      <c r="I570" s="43"/>
      <c r="J570" s="43"/>
      <c r="K570" s="32"/>
      <c r="L570" s="44"/>
      <c r="M570" s="44"/>
      <c r="N570" s="32"/>
      <c r="O570" s="32"/>
      <c r="P570" s="32"/>
      <c r="Q570" s="32"/>
      <c r="R570" s="32"/>
      <c r="S570" s="32"/>
      <c r="T570" s="32"/>
      <c r="U570" s="32"/>
      <c r="V570" s="32"/>
      <c r="W570" s="32"/>
      <c r="X570" s="32"/>
      <c r="Y570" s="32"/>
      <c r="Z570" s="43"/>
      <c r="AA570" s="34"/>
      <c r="AB570" s="32"/>
      <c r="AC570" s="44"/>
      <c r="AD570" s="32"/>
      <c r="AE570" s="43"/>
      <c r="AF570" s="43" t="e">
        <f t="shared" si="43"/>
        <v>#N/A</v>
      </c>
      <c r="AH570" s="43" t="e">
        <f t="shared" si="41"/>
        <v>#N/A</v>
      </c>
      <c r="AI570" s="32" t="e">
        <f t="shared" si="44"/>
        <v>#N/A</v>
      </c>
      <c r="AJ570" s="32" t="e">
        <f t="shared" si="42"/>
        <v>#N/A</v>
      </c>
    </row>
    <row r="571" spans="1:36" x14ac:dyDescent="0.3">
      <c r="A571" s="29" t="e">
        <f t="shared" si="40"/>
        <v>#N/A</v>
      </c>
      <c r="B571" s="43"/>
      <c r="C571" s="43"/>
      <c r="D571" s="44"/>
      <c r="E571" s="43"/>
      <c r="F571" s="32"/>
      <c r="G571" s="32"/>
      <c r="H571" s="32"/>
      <c r="I571" s="43"/>
      <c r="J571" s="43"/>
      <c r="K571" s="32"/>
      <c r="L571" s="44"/>
      <c r="M571" s="44"/>
      <c r="N571" s="32"/>
      <c r="O571" s="32"/>
      <c r="P571" s="32"/>
      <c r="Q571" s="32"/>
      <c r="R571" s="32"/>
      <c r="S571" s="32"/>
      <c r="T571" s="32"/>
      <c r="U571" s="32"/>
      <c r="V571" s="32"/>
      <c r="W571" s="32"/>
      <c r="X571" s="32"/>
      <c r="Y571" s="32"/>
      <c r="Z571" s="43"/>
      <c r="AA571" s="34"/>
      <c r="AB571" s="32"/>
      <c r="AC571" s="44"/>
      <c r="AD571" s="32"/>
      <c r="AE571" s="43"/>
      <c r="AF571" s="43" t="e">
        <f t="shared" si="43"/>
        <v>#N/A</v>
      </c>
      <c r="AH571" s="43" t="e">
        <f t="shared" si="41"/>
        <v>#N/A</v>
      </c>
      <c r="AI571" s="32" t="e">
        <f t="shared" si="44"/>
        <v>#N/A</v>
      </c>
      <c r="AJ571" s="32" t="e">
        <f t="shared" si="42"/>
        <v>#N/A</v>
      </c>
    </row>
    <row r="572" spans="1:36" x14ac:dyDescent="0.3">
      <c r="A572" s="29" t="e">
        <f t="shared" si="40"/>
        <v>#N/A</v>
      </c>
      <c r="B572" s="43"/>
      <c r="C572" s="43"/>
      <c r="D572" s="44"/>
      <c r="E572" s="43"/>
      <c r="F572" s="32"/>
      <c r="G572" s="32"/>
      <c r="H572" s="32"/>
      <c r="I572" s="43"/>
      <c r="J572" s="43"/>
      <c r="K572" s="32"/>
      <c r="L572" s="44"/>
      <c r="M572" s="44"/>
      <c r="N572" s="32"/>
      <c r="O572" s="32"/>
      <c r="P572" s="32"/>
      <c r="Q572" s="32"/>
      <c r="R572" s="32"/>
      <c r="S572" s="32"/>
      <c r="T572" s="32"/>
      <c r="U572" s="32"/>
      <c r="V572" s="32"/>
      <c r="W572" s="32"/>
      <c r="X572" s="32"/>
      <c r="Y572" s="32"/>
      <c r="Z572" s="43"/>
      <c r="AA572" s="34"/>
      <c r="AB572" s="32"/>
      <c r="AC572" s="44"/>
      <c r="AD572" s="32"/>
      <c r="AE572" s="43"/>
      <c r="AF572" s="43" t="e">
        <f t="shared" si="43"/>
        <v>#N/A</v>
      </c>
      <c r="AH572" s="43" t="e">
        <f t="shared" si="41"/>
        <v>#N/A</v>
      </c>
      <c r="AI572" s="32" t="e">
        <f t="shared" si="44"/>
        <v>#N/A</v>
      </c>
      <c r="AJ572" s="32" t="e">
        <f t="shared" si="42"/>
        <v>#N/A</v>
      </c>
    </row>
    <row r="573" spans="1:36" x14ac:dyDescent="0.3">
      <c r="A573" s="29" t="e">
        <f t="shared" si="40"/>
        <v>#N/A</v>
      </c>
      <c r="B573" s="43"/>
      <c r="C573" s="43"/>
      <c r="D573" s="44"/>
      <c r="E573" s="43"/>
      <c r="F573" s="32"/>
      <c r="G573" s="32"/>
      <c r="H573" s="32"/>
      <c r="I573" s="43"/>
      <c r="J573" s="43"/>
      <c r="K573" s="32"/>
      <c r="L573" s="44"/>
      <c r="M573" s="44"/>
      <c r="N573" s="32"/>
      <c r="O573" s="32"/>
      <c r="P573" s="32"/>
      <c r="Q573" s="32"/>
      <c r="R573" s="32"/>
      <c r="S573" s="32"/>
      <c r="T573" s="32"/>
      <c r="U573" s="32"/>
      <c r="V573" s="32"/>
      <c r="W573" s="32"/>
      <c r="X573" s="32"/>
      <c r="Y573" s="32"/>
      <c r="Z573" s="43"/>
      <c r="AA573" s="34"/>
      <c r="AB573" s="32"/>
      <c r="AC573" s="44"/>
      <c r="AD573" s="32"/>
      <c r="AE573" s="43"/>
      <c r="AF573" s="43" t="e">
        <f t="shared" si="43"/>
        <v>#N/A</v>
      </c>
      <c r="AH573" s="43" t="e">
        <f t="shared" si="41"/>
        <v>#N/A</v>
      </c>
      <c r="AI573" s="32" t="e">
        <f t="shared" si="44"/>
        <v>#N/A</v>
      </c>
      <c r="AJ573" s="32" t="e">
        <f t="shared" si="42"/>
        <v>#N/A</v>
      </c>
    </row>
    <row r="574" spans="1:36" x14ac:dyDescent="0.3">
      <c r="A574" s="29" t="e">
        <f t="shared" si="40"/>
        <v>#N/A</v>
      </c>
      <c r="B574" s="43"/>
      <c r="C574" s="43"/>
      <c r="D574" s="44"/>
      <c r="E574" s="43"/>
      <c r="F574" s="32"/>
      <c r="G574" s="32"/>
      <c r="H574" s="32"/>
      <c r="I574" s="43"/>
      <c r="J574" s="43"/>
      <c r="K574" s="32"/>
      <c r="L574" s="44"/>
      <c r="M574" s="44"/>
      <c r="N574" s="32"/>
      <c r="O574" s="32"/>
      <c r="P574" s="32"/>
      <c r="Q574" s="32"/>
      <c r="R574" s="32"/>
      <c r="S574" s="32"/>
      <c r="T574" s="32"/>
      <c r="U574" s="32"/>
      <c r="V574" s="32"/>
      <c r="W574" s="32"/>
      <c r="X574" s="32"/>
      <c r="Y574" s="32"/>
      <c r="Z574" s="43"/>
      <c r="AA574" s="34"/>
      <c r="AB574" s="32"/>
      <c r="AC574" s="44"/>
      <c r="AD574" s="32"/>
      <c r="AE574" s="43"/>
      <c r="AF574" s="43" t="e">
        <f t="shared" si="43"/>
        <v>#N/A</v>
      </c>
      <c r="AH574" s="43" t="e">
        <f t="shared" si="41"/>
        <v>#N/A</v>
      </c>
      <c r="AI574" s="32" t="e">
        <f t="shared" si="44"/>
        <v>#N/A</v>
      </c>
      <c r="AJ574" s="32" t="e">
        <f t="shared" si="42"/>
        <v>#N/A</v>
      </c>
    </row>
    <row r="575" spans="1:36" x14ac:dyDescent="0.3">
      <c r="A575" s="29" t="e">
        <f t="shared" si="40"/>
        <v>#N/A</v>
      </c>
      <c r="B575" s="43"/>
      <c r="C575" s="43"/>
      <c r="D575" s="44"/>
      <c r="E575" s="43"/>
      <c r="F575" s="32"/>
      <c r="G575" s="32"/>
      <c r="H575" s="32"/>
      <c r="I575" s="43"/>
      <c r="J575" s="43"/>
      <c r="K575" s="32"/>
      <c r="L575" s="44"/>
      <c r="M575" s="44"/>
      <c r="N575" s="32"/>
      <c r="O575" s="32"/>
      <c r="P575" s="32"/>
      <c r="Q575" s="32"/>
      <c r="R575" s="32"/>
      <c r="S575" s="32"/>
      <c r="T575" s="32"/>
      <c r="U575" s="32"/>
      <c r="V575" s="32"/>
      <c r="W575" s="32"/>
      <c r="X575" s="32"/>
      <c r="Y575" s="32"/>
      <c r="Z575" s="43"/>
      <c r="AA575" s="34"/>
      <c r="AB575" s="32"/>
      <c r="AC575" s="44"/>
      <c r="AD575" s="32"/>
      <c r="AE575" s="43"/>
      <c r="AF575" s="43" t="e">
        <f t="shared" si="43"/>
        <v>#N/A</v>
      </c>
      <c r="AH575" s="43" t="e">
        <f t="shared" si="41"/>
        <v>#N/A</v>
      </c>
      <c r="AI575" s="32" t="e">
        <f t="shared" si="44"/>
        <v>#N/A</v>
      </c>
      <c r="AJ575" s="32" t="e">
        <f t="shared" si="42"/>
        <v>#N/A</v>
      </c>
    </row>
    <row r="576" spans="1:36" x14ac:dyDescent="0.3">
      <c r="A576" s="29" t="e">
        <f t="shared" si="40"/>
        <v>#N/A</v>
      </c>
      <c r="B576" s="43"/>
      <c r="C576" s="43"/>
      <c r="D576" s="44"/>
      <c r="E576" s="43"/>
      <c r="F576" s="32"/>
      <c r="G576" s="32"/>
      <c r="H576" s="32"/>
      <c r="I576" s="43"/>
      <c r="J576" s="43"/>
      <c r="K576" s="32"/>
      <c r="L576" s="44"/>
      <c r="M576" s="44"/>
      <c r="N576" s="32"/>
      <c r="O576" s="32"/>
      <c r="P576" s="32"/>
      <c r="Q576" s="32"/>
      <c r="R576" s="32"/>
      <c r="S576" s="32"/>
      <c r="T576" s="32"/>
      <c r="U576" s="32"/>
      <c r="V576" s="32"/>
      <c r="W576" s="32"/>
      <c r="X576" s="32"/>
      <c r="Y576" s="32"/>
      <c r="Z576" s="43"/>
      <c r="AA576" s="34"/>
      <c r="AB576" s="32"/>
      <c r="AC576" s="44"/>
      <c r="AD576" s="32"/>
      <c r="AE576" s="43"/>
      <c r="AF576" s="43" t="e">
        <f t="shared" si="43"/>
        <v>#N/A</v>
      </c>
      <c r="AH576" s="43" t="e">
        <f t="shared" si="41"/>
        <v>#N/A</v>
      </c>
      <c r="AI576" s="32" t="e">
        <f t="shared" si="44"/>
        <v>#N/A</v>
      </c>
      <c r="AJ576" s="32" t="e">
        <f t="shared" si="42"/>
        <v>#N/A</v>
      </c>
    </row>
    <row r="577" spans="1:36" x14ac:dyDescent="0.3">
      <c r="A577" s="29" t="e">
        <f t="shared" si="40"/>
        <v>#N/A</v>
      </c>
      <c r="B577" s="43"/>
      <c r="C577" s="43"/>
      <c r="D577" s="44"/>
      <c r="E577" s="43"/>
      <c r="F577" s="32"/>
      <c r="G577" s="32"/>
      <c r="H577" s="32"/>
      <c r="I577" s="43"/>
      <c r="J577" s="43"/>
      <c r="K577" s="32"/>
      <c r="L577" s="44"/>
      <c r="M577" s="44"/>
      <c r="N577" s="32"/>
      <c r="O577" s="32"/>
      <c r="P577" s="32"/>
      <c r="Q577" s="32"/>
      <c r="R577" s="32"/>
      <c r="S577" s="32"/>
      <c r="T577" s="32"/>
      <c r="U577" s="32"/>
      <c r="V577" s="32"/>
      <c r="W577" s="32"/>
      <c r="X577" s="32"/>
      <c r="Y577" s="32"/>
      <c r="Z577" s="43"/>
      <c r="AA577" s="34"/>
      <c r="AB577" s="32"/>
      <c r="AC577" s="44"/>
      <c r="AD577" s="32"/>
      <c r="AE577" s="43"/>
      <c r="AF577" s="43" t="e">
        <f t="shared" si="43"/>
        <v>#N/A</v>
      </c>
      <c r="AH577" s="43" t="e">
        <f t="shared" si="41"/>
        <v>#N/A</v>
      </c>
      <c r="AI577" s="32" t="e">
        <f t="shared" si="44"/>
        <v>#N/A</v>
      </c>
      <c r="AJ577" s="32" t="e">
        <f t="shared" si="42"/>
        <v>#N/A</v>
      </c>
    </row>
    <row r="578" spans="1:36" x14ac:dyDescent="0.3">
      <c r="A578" s="29" t="e">
        <f t="shared" si="40"/>
        <v>#N/A</v>
      </c>
      <c r="B578" s="43"/>
      <c r="C578" s="43"/>
      <c r="D578" s="44"/>
      <c r="E578" s="43"/>
      <c r="F578" s="32"/>
      <c r="G578" s="32"/>
      <c r="H578" s="32"/>
      <c r="I578" s="43"/>
      <c r="J578" s="43"/>
      <c r="K578" s="32"/>
      <c r="L578" s="44"/>
      <c r="M578" s="44"/>
      <c r="N578" s="32"/>
      <c r="O578" s="32"/>
      <c r="P578" s="32"/>
      <c r="Q578" s="32"/>
      <c r="R578" s="32"/>
      <c r="S578" s="32"/>
      <c r="T578" s="32"/>
      <c r="U578" s="32"/>
      <c r="V578" s="32"/>
      <c r="W578" s="32"/>
      <c r="X578" s="32"/>
      <c r="Y578" s="32"/>
      <c r="Z578" s="43"/>
      <c r="AA578" s="34"/>
      <c r="AB578" s="32"/>
      <c r="AC578" s="44"/>
      <c r="AD578" s="32"/>
      <c r="AE578" s="43"/>
      <c r="AF578" s="43" t="e">
        <f t="shared" si="43"/>
        <v>#N/A</v>
      </c>
      <c r="AH578" s="43" t="e">
        <f t="shared" si="41"/>
        <v>#N/A</v>
      </c>
      <c r="AI578" s="32" t="e">
        <f t="shared" si="44"/>
        <v>#N/A</v>
      </c>
      <c r="AJ578" s="32" t="e">
        <f t="shared" si="42"/>
        <v>#N/A</v>
      </c>
    </row>
    <row r="579" spans="1:36" x14ac:dyDescent="0.3">
      <c r="A579" s="29" t="e">
        <f t="shared" si="40"/>
        <v>#N/A</v>
      </c>
      <c r="B579" s="43"/>
      <c r="C579" s="43"/>
      <c r="D579" s="44"/>
      <c r="E579" s="43"/>
      <c r="F579" s="32"/>
      <c r="G579" s="32"/>
      <c r="H579" s="32"/>
      <c r="I579" s="43"/>
      <c r="J579" s="43"/>
      <c r="K579" s="32"/>
      <c r="L579" s="44"/>
      <c r="M579" s="44"/>
      <c r="N579" s="32"/>
      <c r="O579" s="32"/>
      <c r="P579" s="32"/>
      <c r="Q579" s="32"/>
      <c r="R579" s="32"/>
      <c r="S579" s="32"/>
      <c r="T579" s="32"/>
      <c r="U579" s="32"/>
      <c r="V579" s="32"/>
      <c r="W579" s="32"/>
      <c r="X579" s="32"/>
      <c r="Y579" s="32"/>
      <c r="Z579" s="43"/>
      <c r="AA579" s="34"/>
      <c r="AB579" s="32"/>
      <c r="AC579" s="44"/>
      <c r="AD579" s="32"/>
      <c r="AE579" s="43"/>
      <c r="AF579" s="43" t="e">
        <f t="shared" si="43"/>
        <v>#N/A</v>
      </c>
      <c r="AH579" s="43" t="e">
        <f t="shared" si="41"/>
        <v>#N/A</v>
      </c>
      <c r="AI579" s="32" t="e">
        <f t="shared" si="44"/>
        <v>#N/A</v>
      </c>
      <c r="AJ579" s="32" t="e">
        <f t="shared" si="42"/>
        <v>#N/A</v>
      </c>
    </row>
    <row r="580" spans="1:36" x14ac:dyDescent="0.3">
      <c r="A580" s="29" t="e">
        <f t="shared" si="40"/>
        <v>#N/A</v>
      </c>
      <c r="B580" s="43"/>
      <c r="C580" s="43"/>
      <c r="D580" s="44"/>
      <c r="E580" s="43"/>
      <c r="F580" s="32"/>
      <c r="G580" s="32"/>
      <c r="H580" s="32"/>
      <c r="I580" s="43"/>
      <c r="J580" s="43"/>
      <c r="K580" s="32"/>
      <c r="L580" s="44"/>
      <c r="M580" s="44"/>
      <c r="N580" s="32"/>
      <c r="O580" s="32"/>
      <c r="P580" s="32"/>
      <c r="Q580" s="32"/>
      <c r="R580" s="32"/>
      <c r="S580" s="32"/>
      <c r="T580" s="32"/>
      <c r="U580" s="32"/>
      <c r="V580" s="32"/>
      <c r="W580" s="32"/>
      <c r="X580" s="32"/>
      <c r="Y580" s="32"/>
      <c r="Z580" s="43"/>
      <c r="AA580" s="34"/>
      <c r="AB580" s="32"/>
      <c r="AC580" s="44"/>
      <c r="AD580" s="32"/>
      <c r="AE580" s="43"/>
      <c r="AF580" s="43" t="e">
        <f t="shared" si="43"/>
        <v>#N/A</v>
      </c>
      <c r="AH580" s="43" t="e">
        <f t="shared" si="41"/>
        <v>#N/A</v>
      </c>
      <c r="AI580" s="32" t="e">
        <f t="shared" si="44"/>
        <v>#N/A</v>
      </c>
      <c r="AJ580" s="32" t="e">
        <f t="shared" si="42"/>
        <v>#N/A</v>
      </c>
    </row>
    <row r="581" spans="1:36" x14ac:dyDescent="0.3">
      <c r="A581" s="29" t="e">
        <f t="shared" si="40"/>
        <v>#N/A</v>
      </c>
      <c r="B581" s="43"/>
      <c r="C581" s="43"/>
      <c r="D581" s="44"/>
      <c r="E581" s="43"/>
      <c r="F581" s="32"/>
      <c r="G581" s="32"/>
      <c r="H581" s="32"/>
      <c r="I581" s="43"/>
      <c r="J581" s="43"/>
      <c r="K581" s="32"/>
      <c r="L581" s="44"/>
      <c r="M581" s="44"/>
      <c r="N581" s="32"/>
      <c r="O581" s="32"/>
      <c r="P581" s="32"/>
      <c r="Q581" s="32"/>
      <c r="R581" s="32"/>
      <c r="S581" s="32"/>
      <c r="T581" s="32"/>
      <c r="U581" s="32"/>
      <c r="V581" s="32"/>
      <c r="W581" s="32"/>
      <c r="X581" s="32"/>
      <c r="Y581" s="32"/>
      <c r="Z581" s="43"/>
      <c r="AA581" s="34"/>
      <c r="AB581" s="32"/>
      <c r="AC581" s="44"/>
      <c r="AD581" s="32"/>
      <c r="AE581" s="43"/>
      <c r="AF581" s="43" t="e">
        <f t="shared" si="43"/>
        <v>#N/A</v>
      </c>
      <c r="AH581" s="43" t="e">
        <f t="shared" si="41"/>
        <v>#N/A</v>
      </c>
      <c r="AI581" s="32" t="e">
        <f t="shared" si="44"/>
        <v>#N/A</v>
      </c>
      <c r="AJ581" s="32" t="e">
        <f t="shared" si="42"/>
        <v>#N/A</v>
      </c>
    </row>
    <row r="582" spans="1:36" x14ac:dyDescent="0.3">
      <c r="A582" s="29" t="e">
        <f t="shared" ref="A582:A645" si="45">IF(COUNTA(B582:AE582)&gt;0,"x",NA())</f>
        <v>#N/A</v>
      </c>
      <c r="B582" s="43"/>
      <c r="C582" s="43"/>
      <c r="D582" s="44"/>
      <c r="E582" s="43"/>
      <c r="F582" s="32"/>
      <c r="G582" s="32"/>
      <c r="H582" s="32"/>
      <c r="I582" s="43"/>
      <c r="J582" s="43"/>
      <c r="K582" s="32"/>
      <c r="L582" s="44"/>
      <c r="M582" s="44"/>
      <c r="N582" s="32"/>
      <c r="O582" s="32"/>
      <c r="P582" s="32"/>
      <c r="Q582" s="32"/>
      <c r="R582" s="32"/>
      <c r="S582" s="32"/>
      <c r="T582" s="32"/>
      <c r="U582" s="32"/>
      <c r="V582" s="32"/>
      <c r="W582" s="32"/>
      <c r="X582" s="32"/>
      <c r="Y582" s="32"/>
      <c r="Z582" s="43"/>
      <c r="AA582" s="34"/>
      <c r="AB582" s="32"/>
      <c r="AC582" s="44"/>
      <c r="AD582" s="32"/>
      <c r="AE582" s="43"/>
      <c r="AF582" s="43" t="e">
        <f t="shared" si="43"/>
        <v>#N/A</v>
      </c>
      <c r="AH582" s="43" t="e">
        <f t="shared" ref="AH582:AH645" si="46">IF(ISBLANK(C582),NA(),"FIELD MUST BE COMPLETED BY HEALTH DEPT.")</f>
        <v>#N/A</v>
      </c>
      <c r="AI582" s="32" t="e">
        <f t="shared" si="44"/>
        <v>#N/A</v>
      </c>
      <c r="AJ582" s="32" t="e">
        <f t="shared" ref="AJ582:AJ645" si="47">IF(AND(ISBLANK(V582),ISBLANK(W582)),NA(),_xlfn.TEXTJOIN(";",TRUE,V582:W582))</f>
        <v>#N/A</v>
      </c>
    </row>
    <row r="583" spans="1:36" x14ac:dyDescent="0.3">
      <c r="A583" s="29" t="e">
        <f t="shared" si="45"/>
        <v>#N/A</v>
      </c>
      <c r="B583" s="43"/>
      <c r="C583" s="43"/>
      <c r="D583" s="44"/>
      <c r="E583" s="43"/>
      <c r="F583" s="32"/>
      <c r="G583" s="32"/>
      <c r="H583" s="32"/>
      <c r="I583" s="43"/>
      <c r="J583" s="43"/>
      <c r="K583" s="32"/>
      <c r="L583" s="44"/>
      <c r="M583" s="44"/>
      <c r="N583" s="32"/>
      <c r="O583" s="32"/>
      <c r="P583" s="32"/>
      <c r="Q583" s="32"/>
      <c r="R583" s="32"/>
      <c r="S583" s="32"/>
      <c r="T583" s="32"/>
      <c r="U583" s="32"/>
      <c r="V583" s="32"/>
      <c r="W583" s="32"/>
      <c r="X583" s="32"/>
      <c r="Y583" s="32"/>
      <c r="Z583" s="43"/>
      <c r="AA583" s="34"/>
      <c r="AB583" s="32"/>
      <c r="AC583" s="44"/>
      <c r="AD583" s="32"/>
      <c r="AE583" s="43"/>
      <c r="AF583" s="43" t="e">
        <f t="shared" ref="AF583:AF646" si="48">IF(ISBLANK(C583),NA(),"FIELD MUST BE COMPLETED BY HEALTH DEPT.")</f>
        <v>#N/A</v>
      </c>
      <c r="AH583" s="43" t="e">
        <f t="shared" si="46"/>
        <v>#N/A</v>
      </c>
      <c r="AI583" s="32" t="e">
        <f t="shared" ref="AI583:AI646" si="49">IF(AND(ISBLANK(R583),ISBLANK(S583)),NA(),_xlfn.TEXTJOIN(";",TRUE,R583:S583))</f>
        <v>#N/A</v>
      </c>
      <c r="AJ583" s="32" t="e">
        <f t="shared" si="47"/>
        <v>#N/A</v>
      </c>
    </row>
    <row r="584" spans="1:36" x14ac:dyDescent="0.3">
      <c r="A584" s="29" t="e">
        <f t="shared" si="45"/>
        <v>#N/A</v>
      </c>
      <c r="B584" s="43"/>
      <c r="C584" s="43"/>
      <c r="D584" s="44"/>
      <c r="E584" s="43"/>
      <c r="F584" s="32"/>
      <c r="G584" s="32"/>
      <c r="H584" s="32"/>
      <c r="I584" s="43"/>
      <c r="J584" s="43"/>
      <c r="K584" s="32"/>
      <c r="L584" s="44"/>
      <c r="M584" s="44"/>
      <c r="N584" s="32"/>
      <c r="O584" s="32"/>
      <c r="P584" s="32"/>
      <c r="Q584" s="32"/>
      <c r="R584" s="32"/>
      <c r="S584" s="32"/>
      <c r="T584" s="32"/>
      <c r="U584" s="32"/>
      <c r="V584" s="32"/>
      <c r="W584" s="32"/>
      <c r="X584" s="32"/>
      <c r="Y584" s="32"/>
      <c r="Z584" s="43"/>
      <c r="AA584" s="34"/>
      <c r="AB584" s="32"/>
      <c r="AC584" s="44"/>
      <c r="AD584" s="32"/>
      <c r="AE584" s="43"/>
      <c r="AF584" s="43" t="e">
        <f t="shared" si="48"/>
        <v>#N/A</v>
      </c>
      <c r="AH584" s="43" t="e">
        <f t="shared" si="46"/>
        <v>#N/A</v>
      </c>
      <c r="AI584" s="32" t="e">
        <f t="shared" si="49"/>
        <v>#N/A</v>
      </c>
      <c r="AJ584" s="32" t="e">
        <f t="shared" si="47"/>
        <v>#N/A</v>
      </c>
    </row>
    <row r="585" spans="1:36" x14ac:dyDescent="0.3">
      <c r="A585" s="29" t="e">
        <f t="shared" si="45"/>
        <v>#N/A</v>
      </c>
      <c r="B585" s="43"/>
      <c r="C585" s="43"/>
      <c r="D585" s="44"/>
      <c r="E585" s="43"/>
      <c r="F585" s="32"/>
      <c r="G585" s="32"/>
      <c r="H585" s="32"/>
      <c r="I585" s="43"/>
      <c r="J585" s="43"/>
      <c r="K585" s="32"/>
      <c r="L585" s="44"/>
      <c r="M585" s="44"/>
      <c r="N585" s="32"/>
      <c r="O585" s="32"/>
      <c r="P585" s="32"/>
      <c r="Q585" s="32"/>
      <c r="R585" s="32"/>
      <c r="S585" s="32"/>
      <c r="T585" s="32"/>
      <c r="U585" s="32"/>
      <c r="V585" s="32"/>
      <c r="W585" s="32"/>
      <c r="X585" s="32"/>
      <c r="Y585" s="32"/>
      <c r="Z585" s="43"/>
      <c r="AA585" s="34"/>
      <c r="AB585" s="32"/>
      <c r="AC585" s="44"/>
      <c r="AD585" s="32"/>
      <c r="AE585" s="43"/>
      <c r="AF585" s="43" t="e">
        <f t="shared" si="48"/>
        <v>#N/A</v>
      </c>
      <c r="AH585" s="43" t="e">
        <f t="shared" si="46"/>
        <v>#N/A</v>
      </c>
      <c r="AI585" s="32" t="e">
        <f t="shared" si="49"/>
        <v>#N/A</v>
      </c>
      <c r="AJ585" s="32" t="e">
        <f t="shared" si="47"/>
        <v>#N/A</v>
      </c>
    </row>
    <row r="586" spans="1:36" x14ac:dyDescent="0.3">
      <c r="A586" s="29" t="e">
        <f t="shared" si="45"/>
        <v>#N/A</v>
      </c>
      <c r="B586" s="43"/>
      <c r="C586" s="43"/>
      <c r="D586" s="44"/>
      <c r="E586" s="43"/>
      <c r="F586" s="32"/>
      <c r="G586" s="32"/>
      <c r="H586" s="32"/>
      <c r="I586" s="43"/>
      <c r="J586" s="43"/>
      <c r="K586" s="32"/>
      <c r="L586" s="44"/>
      <c r="M586" s="44"/>
      <c r="N586" s="32"/>
      <c r="O586" s="32"/>
      <c r="P586" s="32"/>
      <c r="Q586" s="32"/>
      <c r="R586" s="32"/>
      <c r="S586" s="32"/>
      <c r="T586" s="32"/>
      <c r="U586" s="32"/>
      <c r="V586" s="32"/>
      <c r="W586" s="32"/>
      <c r="X586" s="32"/>
      <c r="Y586" s="32"/>
      <c r="Z586" s="43"/>
      <c r="AA586" s="34"/>
      <c r="AB586" s="32"/>
      <c r="AC586" s="44"/>
      <c r="AD586" s="32"/>
      <c r="AE586" s="43"/>
      <c r="AF586" s="43" t="e">
        <f t="shared" si="48"/>
        <v>#N/A</v>
      </c>
      <c r="AH586" s="43" t="e">
        <f t="shared" si="46"/>
        <v>#N/A</v>
      </c>
      <c r="AI586" s="32" t="e">
        <f t="shared" si="49"/>
        <v>#N/A</v>
      </c>
      <c r="AJ586" s="32" t="e">
        <f t="shared" si="47"/>
        <v>#N/A</v>
      </c>
    </row>
    <row r="587" spans="1:36" x14ac:dyDescent="0.3">
      <c r="A587" s="29" t="e">
        <f t="shared" si="45"/>
        <v>#N/A</v>
      </c>
      <c r="B587" s="43"/>
      <c r="C587" s="43"/>
      <c r="D587" s="44"/>
      <c r="E587" s="43"/>
      <c r="F587" s="32"/>
      <c r="G587" s="32"/>
      <c r="H587" s="32"/>
      <c r="I587" s="43"/>
      <c r="J587" s="43"/>
      <c r="K587" s="32"/>
      <c r="L587" s="44"/>
      <c r="M587" s="44"/>
      <c r="N587" s="32"/>
      <c r="O587" s="32"/>
      <c r="P587" s="32"/>
      <c r="Q587" s="32"/>
      <c r="R587" s="32"/>
      <c r="S587" s="32"/>
      <c r="T587" s="32"/>
      <c r="U587" s="32"/>
      <c r="V587" s="32"/>
      <c r="W587" s="32"/>
      <c r="X587" s="32"/>
      <c r="Y587" s="32"/>
      <c r="Z587" s="43"/>
      <c r="AA587" s="34"/>
      <c r="AB587" s="32"/>
      <c r="AC587" s="44"/>
      <c r="AD587" s="32"/>
      <c r="AE587" s="43"/>
      <c r="AF587" s="43" t="e">
        <f t="shared" si="48"/>
        <v>#N/A</v>
      </c>
      <c r="AH587" s="43" t="e">
        <f t="shared" si="46"/>
        <v>#N/A</v>
      </c>
      <c r="AI587" s="32" t="e">
        <f t="shared" si="49"/>
        <v>#N/A</v>
      </c>
      <c r="AJ587" s="32" t="e">
        <f t="shared" si="47"/>
        <v>#N/A</v>
      </c>
    </row>
    <row r="588" spans="1:36" x14ac:dyDescent="0.3">
      <c r="A588" s="29" t="e">
        <f t="shared" si="45"/>
        <v>#N/A</v>
      </c>
      <c r="B588" s="43"/>
      <c r="C588" s="43"/>
      <c r="D588" s="44"/>
      <c r="E588" s="43"/>
      <c r="F588" s="32"/>
      <c r="G588" s="32"/>
      <c r="H588" s="32"/>
      <c r="I588" s="43"/>
      <c r="J588" s="43"/>
      <c r="K588" s="32"/>
      <c r="L588" s="44"/>
      <c r="M588" s="44"/>
      <c r="N588" s="32"/>
      <c r="O588" s="32"/>
      <c r="P588" s="32"/>
      <c r="Q588" s="32"/>
      <c r="R588" s="32"/>
      <c r="S588" s="32"/>
      <c r="T588" s="32"/>
      <c r="U588" s="32"/>
      <c r="V588" s="32"/>
      <c r="W588" s="32"/>
      <c r="X588" s="32"/>
      <c r="Y588" s="32"/>
      <c r="Z588" s="43"/>
      <c r="AA588" s="34"/>
      <c r="AB588" s="32"/>
      <c r="AC588" s="44"/>
      <c r="AD588" s="32"/>
      <c r="AE588" s="43"/>
      <c r="AF588" s="43" t="e">
        <f t="shared" si="48"/>
        <v>#N/A</v>
      </c>
      <c r="AH588" s="43" t="e">
        <f t="shared" si="46"/>
        <v>#N/A</v>
      </c>
      <c r="AI588" s="32" t="e">
        <f t="shared" si="49"/>
        <v>#N/A</v>
      </c>
      <c r="AJ588" s="32" t="e">
        <f t="shared" si="47"/>
        <v>#N/A</v>
      </c>
    </row>
    <row r="589" spans="1:36" x14ac:dyDescent="0.3">
      <c r="A589" s="29" t="e">
        <f t="shared" si="45"/>
        <v>#N/A</v>
      </c>
      <c r="B589" s="43"/>
      <c r="C589" s="43"/>
      <c r="D589" s="44"/>
      <c r="E589" s="43"/>
      <c r="F589" s="32"/>
      <c r="G589" s="32"/>
      <c r="H589" s="32"/>
      <c r="I589" s="43"/>
      <c r="J589" s="43"/>
      <c r="K589" s="32"/>
      <c r="L589" s="44"/>
      <c r="M589" s="44"/>
      <c r="N589" s="32"/>
      <c r="O589" s="32"/>
      <c r="P589" s="32"/>
      <c r="Q589" s="32"/>
      <c r="R589" s="32"/>
      <c r="S589" s="32"/>
      <c r="T589" s="32"/>
      <c r="U589" s="32"/>
      <c r="V589" s="32"/>
      <c r="W589" s="32"/>
      <c r="X589" s="32"/>
      <c r="Y589" s="32"/>
      <c r="Z589" s="43"/>
      <c r="AA589" s="34"/>
      <c r="AB589" s="32"/>
      <c r="AC589" s="44"/>
      <c r="AD589" s="32"/>
      <c r="AE589" s="43"/>
      <c r="AF589" s="43" t="e">
        <f t="shared" si="48"/>
        <v>#N/A</v>
      </c>
      <c r="AH589" s="43" t="e">
        <f t="shared" si="46"/>
        <v>#N/A</v>
      </c>
      <c r="AI589" s="32" t="e">
        <f t="shared" si="49"/>
        <v>#N/A</v>
      </c>
      <c r="AJ589" s="32" t="e">
        <f t="shared" si="47"/>
        <v>#N/A</v>
      </c>
    </row>
    <row r="590" spans="1:36" x14ac:dyDescent="0.3">
      <c r="A590" s="29" t="e">
        <f t="shared" si="45"/>
        <v>#N/A</v>
      </c>
      <c r="B590" s="43"/>
      <c r="C590" s="43"/>
      <c r="D590" s="44"/>
      <c r="E590" s="43"/>
      <c r="F590" s="32"/>
      <c r="G590" s="32"/>
      <c r="H590" s="32"/>
      <c r="I590" s="43"/>
      <c r="J590" s="43"/>
      <c r="K590" s="32"/>
      <c r="L590" s="44"/>
      <c r="M590" s="44"/>
      <c r="N590" s="32"/>
      <c r="O590" s="32"/>
      <c r="P590" s="32"/>
      <c r="Q590" s="32"/>
      <c r="R590" s="32"/>
      <c r="S590" s="32"/>
      <c r="T590" s="32"/>
      <c r="U590" s="32"/>
      <c r="V590" s="32"/>
      <c r="W590" s="32"/>
      <c r="X590" s="32"/>
      <c r="Y590" s="32"/>
      <c r="Z590" s="43"/>
      <c r="AA590" s="34"/>
      <c r="AB590" s="32"/>
      <c r="AC590" s="44"/>
      <c r="AD590" s="32"/>
      <c r="AE590" s="43"/>
      <c r="AF590" s="43" t="e">
        <f t="shared" si="48"/>
        <v>#N/A</v>
      </c>
      <c r="AH590" s="43" t="e">
        <f t="shared" si="46"/>
        <v>#N/A</v>
      </c>
      <c r="AI590" s="32" t="e">
        <f t="shared" si="49"/>
        <v>#N/A</v>
      </c>
      <c r="AJ590" s="32" t="e">
        <f t="shared" si="47"/>
        <v>#N/A</v>
      </c>
    </row>
    <row r="591" spans="1:36" x14ac:dyDescent="0.3">
      <c r="A591" s="29" t="e">
        <f t="shared" si="45"/>
        <v>#N/A</v>
      </c>
      <c r="B591" s="43"/>
      <c r="C591" s="43"/>
      <c r="D591" s="44"/>
      <c r="E591" s="43"/>
      <c r="F591" s="32"/>
      <c r="G591" s="32"/>
      <c r="H591" s="32"/>
      <c r="I591" s="43"/>
      <c r="J591" s="43"/>
      <c r="K591" s="32"/>
      <c r="L591" s="44"/>
      <c r="M591" s="44"/>
      <c r="N591" s="32"/>
      <c r="O591" s="32"/>
      <c r="P591" s="32"/>
      <c r="Q591" s="32"/>
      <c r="R591" s="32"/>
      <c r="S591" s="32"/>
      <c r="T591" s="32"/>
      <c r="U591" s="32"/>
      <c r="V591" s="32"/>
      <c r="W591" s="32"/>
      <c r="X591" s="32"/>
      <c r="Y591" s="32"/>
      <c r="Z591" s="43"/>
      <c r="AA591" s="34"/>
      <c r="AB591" s="32"/>
      <c r="AC591" s="44"/>
      <c r="AD591" s="32"/>
      <c r="AE591" s="43"/>
      <c r="AF591" s="43" t="e">
        <f t="shared" si="48"/>
        <v>#N/A</v>
      </c>
      <c r="AH591" s="43" t="e">
        <f t="shared" si="46"/>
        <v>#N/A</v>
      </c>
      <c r="AI591" s="32" t="e">
        <f t="shared" si="49"/>
        <v>#N/A</v>
      </c>
      <c r="AJ591" s="32" t="e">
        <f t="shared" si="47"/>
        <v>#N/A</v>
      </c>
    </row>
    <row r="592" spans="1:36" x14ac:dyDescent="0.3">
      <c r="A592" s="29" t="e">
        <f t="shared" si="45"/>
        <v>#N/A</v>
      </c>
      <c r="B592" s="43"/>
      <c r="C592" s="43"/>
      <c r="D592" s="44"/>
      <c r="E592" s="43"/>
      <c r="F592" s="32"/>
      <c r="G592" s="32"/>
      <c r="H592" s="32"/>
      <c r="I592" s="43"/>
      <c r="J592" s="43"/>
      <c r="K592" s="32"/>
      <c r="L592" s="44"/>
      <c r="M592" s="44"/>
      <c r="N592" s="32"/>
      <c r="O592" s="32"/>
      <c r="P592" s="32"/>
      <c r="Q592" s="32"/>
      <c r="R592" s="32"/>
      <c r="S592" s="32"/>
      <c r="T592" s="32"/>
      <c r="U592" s="32"/>
      <c r="V592" s="32"/>
      <c r="W592" s="32"/>
      <c r="X592" s="32"/>
      <c r="Y592" s="32"/>
      <c r="Z592" s="43"/>
      <c r="AA592" s="34"/>
      <c r="AB592" s="32"/>
      <c r="AC592" s="44"/>
      <c r="AD592" s="32"/>
      <c r="AE592" s="43"/>
      <c r="AF592" s="43" t="e">
        <f t="shared" si="48"/>
        <v>#N/A</v>
      </c>
      <c r="AH592" s="43" t="e">
        <f t="shared" si="46"/>
        <v>#N/A</v>
      </c>
      <c r="AI592" s="32" t="e">
        <f t="shared" si="49"/>
        <v>#N/A</v>
      </c>
      <c r="AJ592" s="32" t="e">
        <f t="shared" si="47"/>
        <v>#N/A</v>
      </c>
    </row>
    <row r="593" spans="1:36" x14ac:dyDescent="0.3">
      <c r="A593" s="29" t="e">
        <f t="shared" si="45"/>
        <v>#N/A</v>
      </c>
      <c r="B593" s="43"/>
      <c r="C593" s="43"/>
      <c r="D593" s="44"/>
      <c r="E593" s="43"/>
      <c r="F593" s="32"/>
      <c r="G593" s="32"/>
      <c r="H593" s="32"/>
      <c r="I593" s="43"/>
      <c r="J593" s="43"/>
      <c r="K593" s="32"/>
      <c r="L593" s="44"/>
      <c r="M593" s="44"/>
      <c r="N593" s="32"/>
      <c r="O593" s="32"/>
      <c r="P593" s="32"/>
      <c r="Q593" s="32"/>
      <c r="R593" s="32"/>
      <c r="S593" s="32"/>
      <c r="T593" s="32"/>
      <c r="U593" s="32"/>
      <c r="V593" s="32"/>
      <c r="W593" s="32"/>
      <c r="X593" s="32"/>
      <c r="Y593" s="32"/>
      <c r="Z593" s="43"/>
      <c r="AA593" s="34"/>
      <c r="AB593" s="32"/>
      <c r="AC593" s="44"/>
      <c r="AD593" s="32"/>
      <c r="AE593" s="43"/>
      <c r="AF593" s="43" t="e">
        <f t="shared" si="48"/>
        <v>#N/A</v>
      </c>
      <c r="AH593" s="43" t="e">
        <f t="shared" si="46"/>
        <v>#N/A</v>
      </c>
      <c r="AI593" s="32" t="e">
        <f t="shared" si="49"/>
        <v>#N/A</v>
      </c>
      <c r="AJ593" s="32" t="e">
        <f t="shared" si="47"/>
        <v>#N/A</v>
      </c>
    </row>
    <row r="594" spans="1:36" x14ac:dyDescent="0.3">
      <c r="A594" s="29" t="e">
        <f t="shared" si="45"/>
        <v>#N/A</v>
      </c>
      <c r="B594" s="43"/>
      <c r="C594" s="43"/>
      <c r="D594" s="44"/>
      <c r="E594" s="43"/>
      <c r="F594" s="32"/>
      <c r="G594" s="32"/>
      <c r="H594" s="32"/>
      <c r="I594" s="43"/>
      <c r="J594" s="43"/>
      <c r="K594" s="32"/>
      <c r="L594" s="44"/>
      <c r="M594" s="44"/>
      <c r="N594" s="32"/>
      <c r="O594" s="32"/>
      <c r="P594" s="32"/>
      <c r="Q594" s="32"/>
      <c r="R594" s="32"/>
      <c r="S594" s="32"/>
      <c r="T594" s="32"/>
      <c r="U594" s="32"/>
      <c r="V594" s="32"/>
      <c r="W594" s="32"/>
      <c r="X594" s="32"/>
      <c r="Y594" s="32"/>
      <c r="Z594" s="43"/>
      <c r="AA594" s="34"/>
      <c r="AB594" s="32"/>
      <c r="AC594" s="44"/>
      <c r="AD594" s="32"/>
      <c r="AE594" s="43"/>
      <c r="AF594" s="43" t="e">
        <f t="shared" si="48"/>
        <v>#N/A</v>
      </c>
      <c r="AH594" s="43" t="e">
        <f t="shared" si="46"/>
        <v>#N/A</v>
      </c>
      <c r="AI594" s="32" t="e">
        <f t="shared" si="49"/>
        <v>#N/A</v>
      </c>
      <c r="AJ594" s="32" t="e">
        <f t="shared" si="47"/>
        <v>#N/A</v>
      </c>
    </row>
    <row r="595" spans="1:36" x14ac:dyDescent="0.3">
      <c r="A595" s="29" t="e">
        <f t="shared" si="45"/>
        <v>#N/A</v>
      </c>
      <c r="B595" s="43"/>
      <c r="C595" s="43"/>
      <c r="D595" s="44"/>
      <c r="E595" s="43"/>
      <c r="F595" s="32"/>
      <c r="G595" s="32"/>
      <c r="H595" s="32"/>
      <c r="I595" s="43"/>
      <c r="J595" s="43"/>
      <c r="K595" s="32"/>
      <c r="L595" s="44"/>
      <c r="M595" s="44"/>
      <c r="N595" s="32"/>
      <c r="O595" s="32"/>
      <c r="P595" s="32"/>
      <c r="Q595" s="32"/>
      <c r="R595" s="32"/>
      <c r="S595" s="32"/>
      <c r="T595" s="32"/>
      <c r="U595" s="32"/>
      <c r="V595" s="32"/>
      <c r="W595" s="32"/>
      <c r="X595" s="32"/>
      <c r="Y595" s="32"/>
      <c r="Z595" s="43"/>
      <c r="AA595" s="34"/>
      <c r="AB595" s="32"/>
      <c r="AC595" s="44"/>
      <c r="AD595" s="32"/>
      <c r="AE595" s="43"/>
      <c r="AF595" s="43" t="e">
        <f t="shared" si="48"/>
        <v>#N/A</v>
      </c>
      <c r="AH595" s="43" t="e">
        <f t="shared" si="46"/>
        <v>#N/A</v>
      </c>
      <c r="AI595" s="32" t="e">
        <f t="shared" si="49"/>
        <v>#N/A</v>
      </c>
      <c r="AJ595" s="32" t="e">
        <f t="shared" si="47"/>
        <v>#N/A</v>
      </c>
    </row>
    <row r="596" spans="1:36" x14ac:dyDescent="0.3">
      <c r="A596" s="29" t="e">
        <f t="shared" si="45"/>
        <v>#N/A</v>
      </c>
      <c r="B596" s="43"/>
      <c r="C596" s="43"/>
      <c r="D596" s="44"/>
      <c r="E596" s="43"/>
      <c r="F596" s="32"/>
      <c r="G596" s="32"/>
      <c r="H596" s="32"/>
      <c r="I596" s="43"/>
      <c r="J596" s="43"/>
      <c r="K596" s="32"/>
      <c r="L596" s="44"/>
      <c r="M596" s="44"/>
      <c r="N596" s="32"/>
      <c r="O596" s="32"/>
      <c r="P596" s="32"/>
      <c r="Q596" s="32"/>
      <c r="R596" s="32"/>
      <c r="S596" s="32"/>
      <c r="T596" s="32"/>
      <c r="U596" s="32"/>
      <c r="V596" s="32"/>
      <c r="W596" s="32"/>
      <c r="X596" s="32"/>
      <c r="Y596" s="32"/>
      <c r="Z596" s="43"/>
      <c r="AA596" s="34"/>
      <c r="AB596" s="32"/>
      <c r="AC596" s="44"/>
      <c r="AD596" s="32"/>
      <c r="AE596" s="43"/>
      <c r="AF596" s="43" t="e">
        <f t="shared" si="48"/>
        <v>#N/A</v>
      </c>
      <c r="AH596" s="43" t="e">
        <f t="shared" si="46"/>
        <v>#N/A</v>
      </c>
      <c r="AI596" s="32" t="e">
        <f t="shared" si="49"/>
        <v>#N/A</v>
      </c>
      <c r="AJ596" s="32" t="e">
        <f t="shared" si="47"/>
        <v>#N/A</v>
      </c>
    </row>
    <row r="597" spans="1:36" x14ac:dyDescent="0.3">
      <c r="A597" s="29" t="e">
        <f t="shared" si="45"/>
        <v>#N/A</v>
      </c>
      <c r="B597" s="43"/>
      <c r="C597" s="43"/>
      <c r="D597" s="44"/>
      <c r="E597" s="43"/>
      <c r="F597" s="32"/>
      <c r="G597" s="32"/>
      <c r="H597" s="32"/>
      <c r="I597" s="43"/>
      <c r="J597" s="43"/>
      <c r="K597" s="32"/>
      <c r="L597" s="44"/>
      <c r="M597" s="44"/>
      <c r="N597" s="32"/>
      <c r="O597" s="32"/>
      <c r="P597" s="32"/>
      <c r="Q597" s="32"/>
      <c r="R597" s="32"/>
      <c r="S597" s="32"/>
      <c r="T597" s="32"/>
      <c r="U597" s="32"/>
      <c r="V597" s="32"/>
      <c r="W597" s="32"/>
      <c r="X597" s="32"/>
      <c r="Y597" s="32"/>
      <c r="Z597" s="43"/>
      <c r="AA597" s="34"/>
      <c r="AB597" s="32"/>
      <c r="AC597" s="44"/>
      <c r="AD597" s="32"/>
      <c r="AE597" s="43"/>
      <c r="AF597" s="43" t="e">
        <f t="shared" si="48"/>
        <v>#N/A</v>
      </c>
      <c r="AH597" s="43" t="e">
        <f t="shared" si="46"/>
        <v>#N/A</v>
      </c>
      <c r="AI597" s="32" t="e">
        <f t="shared" si="49"/>
        <v>#N/A</v>
      </c>
      <c r="AJ597" s="32" t="e">
        <f t="shared" si="47"/>
        <v>#N/A</v>
      </c>
    </row>
    <row r="598" spans="1:36" x14ac:dyDescent="0.3">
      <c r="A598" s="29" t="e">
        <f t="shared" si="45"/>
        <v>#N/A</v>
      </c>
      <c r="B598" s="43"/>
      <c r="C598" s="43"/>
      <c r="D598" s="44"/>
      <c r="E598" s="43"/>
      <c r="F598" s="32"/>
      <c r="G598" s="32"/>
      <c r="H598" s="32"/>
      <c r="I598" s="43"/>
      <c r="J598" s="43"/>
      <c r="K598" s="32"/>
      <c r="L598" s="44"/>
      <c r="M598" s="44"/>
      <c r="N598" s="32"/>
      <c r="O598" s="32"/>
      <c r="P598" s="32"/>
      <c r="Q598" s="32"/>
      <c r="R598" s="32"/>
      <c r="S598" s="32"/>
      <c r="T598" s="32"/>
      <c r="U598" s="32"/>
      <c r="V598" s="32"/>
      <c r="W598" s="32"/>
      <c r="X598" s="32"/>
      <c r="Y598" s="32"/>
      <c r="Z598" s="43"/>
      <c r="AA598" s="34"/>
      <c r="AB598" s="32"/>
      <c r="AC598" s="44"/>
      <c r="AD598" s="32"/>
      <c r="AE598" s="43"/>
      <c r="AF598" s="43" t="e">
        <f t="shared" si="48"/>
        <v>#N/A</v>
      </c>
      <c r="AH598" s="43" t="e">
        <f t="shared" si="46"/>
        <v>#N/A</v>
      </c>
      <c r="AI598" s="32" t="e">
        <f t="shared" si="49"/>
        <v>#N/A</v>
      </c>
      <c r="AJ598" s="32" t="e">
        <f t="shared" si="47"/>
        <v>#N/A</v>
      </c>
    </row>
    <row r="599" spans="1:36" x14ac:dyDescent="0.3">
      <c r="A599" s="29" t="e">
        <f t="shared" si="45"/>
        <v>#N/A</v>
      </c>
      <c r="B599" s="43"/>
      <c r="C599" s="43"/>
      <c r="D599" s="44"/>
      <c r="E599" s="43"/>
      <c r="F599" s="32"/>
      <c r="G599" s="32"/>
      <c r="H599" s="32"/>
      <c r="I599" s="43"/>
      <c r="J599" s="43"/>
      <c r="K599" s="32"/>
      <c r="L599" s="44"/>
      <c r="M599" s="44"/>
      <c r="N599" s="32"/>
      <c r="O599" s="32"/>
      <c r="P599" s="32"/>
      <c r="Q599" s="32"/>
      <c r="R599" s="32"/>
      <c r="S599" s="32"/>
      <c r="T599" s="32"/>
      <c r="U599" s="32"/>
      <c r="V599" s="32"/>
      <c r="W599" s="32"/>
      <c r="X599" s="32"/>
      <c r="Y599" s="32"/>
      <c r="Z599" s="43"/>
      <c r="AA599" s="34"/>
      <c r="AB599" s="32"/>
      <c r="AC599" s="44"/>
      <c r="AD599" s="32"/>
      <c r="AE599" s="43"/>
      <c r="AF599" s="43" t="e">
        <f t="shared" si="48"/>
        <v>#N/A</v>
      </c>
      <c r="AH599" s="43" t="e">
        <f t="shared" si="46"/>
        <v>#N/A</v>
      </c>
      <c r="AI599" s="32" t="e">
        <f t="shared" si="49"/>
        <v>#N/A</v>
      </c>
      <c r="AJ599" s="32" t="e">
        <f t="shared" si="47"/>
        <v>#N/A</v>
      </c>
    </row>
    <row r="600" spans="1:36" x14ac:dyDescent="0.3">
      <c r="A600" s="29" t="e">
        <f t="shared" si="45"/>
        <v>#N/A</v>
      </c>
      <c r="B600" s="43"/>
      <c r="C600" s="43"/>
      <c r="D600" s="44"/>
      <c r="E600" s="43"/>
      <c r="F600" s="32"/>
      <c r="G600" s="32"/>
      <c r="H600" s="32"/>
      <c r="I600" s="43"/>
      <c r="J600" s="43"/>
      <c r="K600" s="32"/>
      <c r="L600" s="44"/>
      <c r="M600" s="44"/>
      <c r="N600" s="32"/>
      <c r="O600" s="32"/>
      <c r="P600" s="32"/>
      <c r="Q600" s="32"/>
      <c r="R600" s="32"/>
      <c r="S600" s="32"/>
      <c r="T600" s="32"/>
      <c r="U600" s="32"/>
      <c r="V600" s="32"/>
      <c r="W600" s="32"/>
      <c r="X600" s="32"/>
      <c r="Y600" s="32"/>
      <c r="Z600" s="43"/>
      <c r="AA600" s="34"/>
      <c r="AB600" s="32"/>
      <c r="AC600" s="44"/>
      <c r="AD600" s="32"/>
      <c r="AE600" s="43"/>
      <c r="AF600" s="43" t="e">
        <f t="shared" si="48"/>
        <v>#N/A</v>
      </c>
      <c r="AH600" s="43" t="e">
        <f t="shared" si="46"/>
        <v>#N/A</v>
      </c>
      <c r="AI600" s="32" t="e">
        <f t="shared" si="49"/>
        <v>#N/A</v>
      </c>
      <c r="AJ600" s="32" t="e">
        <f t="shared" si="47"/>
        <v>#N/A</v>
      </c>
    </row>
    <row r="601" spans="1:36" x14ac:dyDescent="0.3">
      <c r="A601" s="29" t="e">
        <f t="shared" si="45"/>
        <v>#N/A</v>
      </c>
      <c r="B601" s="43"/>
      <c r="C601" s="43"/>
      <c r="D601" s="44"/>
      <c r="E601" s="43"/>
      <c r="F601" s="32"/>
      <c r="G601" s="32"/>
      <c r="H601" s="32"/>
      <c r="I601" s="43"/>
      <c r="J601" s="43"/>
      <c r="K601" s="32"/>
      <c r="L601" s="44"/>
      <c r="M601" s="44"/>
      <c r="N601" s="32"/>
      <c r="O601" s="32"/>
      <c r="P601" s="32"/>
      <c r="Q601" s="32"/>
      <c r="R601" s="32"/>
      <c r="S601" s="32"/>
      <c r="T601" s="32"/>
      <c r="U601" s="32"/>
      <c r="V601" s="32"/>
      <c r="W601" s="32"/>
      <c r="X601" s="32"/>
      <c r="Y601" s="32"/>
      <c r="Z601" s="43"/>
      <c r="AA601" s="34"/>
      <c r="AB601" s="32"/>
      <c r="AC601" s="44"/>
      <c r="AD601" s="32"/>
      <c r="AE601" s="43"/>
      <c r="AF601" s="43" t="e">
        <f t="shared" si="48"/>
        <v>#N/A</v>
      </c>
      <c r="AH601" s="43" t="e">
        <f t="shared" si="46"/>
        <v>#N/A</v>
      </c>
      <c r="AI601" s="32" t="e">
        <f t="shared" si="49"/>
        <v>#N/A</v>
      </c>
      <c r="AJ601" s="32" t="e">
        <f t="shared" si="47"/>
        <v>#N/A</v>
      </c>
    </row>
    <row r="602" spans="1:36" x14ac:dyDescent="0.3">
      <c r="A602" s="29" t="e">
        <f t="shared" si="45"/>
        <v>#N/A</v>
      </c>
      <c r="B602" s="43"/>
      <c r="C602" s="43"/>
      <c r="D602" s="44"/>
      <c r="E602" s="43"/>
      <c r="F602" s="32"/>
      <c r="G602" s="32"/>
      <c r="H602" s="32"/>
      <c r="I602" s="43"/>
      <c r="J602" s="43"/>
      <c r="K602" s="32"/>
      <c r="L602" s="44"/>
      <c r="M602" s="44"/>
      <c r="N602" s="32"/>
      <c r="O602" s="32"/>
      <c r="P602" s="32"/>
      <c r="Q602" s="32"/>
      <c r="R602" s="32"/>
      <c r="S602" s="32"/>
      <c r="T602" s="32"/>
      <c r="U602" s="32"/>
      <c r="V602" s="32"/>
      <c r="W602" s="32"/>
      <c r="X602" s="32"/>
      <c r="Y602" s="32"/>
      <c r="Z602" s="43"/>
      <c r="AA602" s="34"/>
      <c r="AB602" s="32"/>
      <c r="AC602" s="44"/>
      <c r="AD602" s="32"/>
      <c r="AE602" s="43"/>
      <c r="AF602" s="43" t="e">
        <f t="shared" si="48"/>
        <v>#N/A</v>
      </c>
      <c r="AH602" s="43" t="e">
        <f t="shared" si="46"/>
        <v>#N/A</v>
      </c>
      <c r="AI602" s="32" t="e">
        <f t="shared" si="49"/>
        <v>#N/A</v>
      </c>
      <c r="AJ602" s="32" t="e">
        <f t="shared" si="47"/>
        <v>#N/A</v>
      </c>
    </row>
    <row r="603" spans="1:36" x14ac:dyDescent="0.3">
      <c r="A603" s="29" t="e">
        <f t="shared" si="45"/>
        <v>#N/A</v>
      </c>
      <c r="B603" s="43"/>
      <c r="C603" s="43"/>
      <c r="D603" s="44"/>
      <c r="E603" s="43"/>
      <c r="F603" s="32"/>
      <c r="G603" s="32"/>
      <c r="H603" s="32"/>
      <c r="I603" s="43"/>
      <c r="J603" s="43"/>
      <c r="K603" s="32"/>
      <c r="L603" s="44"/>
      <c r="M603" s="44"/>
      <c r="N603" s="32"/>
      <c r="O603" s="32"/>
      <c r="P603" s="32"/>
      <c r="Q603" s="32"/>
      <c r="R603" s="32"/>
      <c r="S603" s="32"/>
      <c r="T603" s="32"/>
      <c r="U603" s="32"/>
      <c r="V603" s="32"/>
      <c r="W603" s="32"/>
      <c r="X603" s="32"/>
      <c r="Y603" s="32"/>
      <c r="Z603" s="43"/>
      <c r="AA603" s="34"/>
      <c r="AB603" s="32"/>
      <c r="AC603" s="44"/>
      <c r="AD603" s="32"/>
      <c r="AE603" s="43"/>
      <c r="AF603" s="43" t="e">
        <f t="shared" si="48"/>
        <v>#N/A</v>
      </c>
      <c r="AH603" s="43" t="e">
        <f t="shared" si="46"/>
        <v>#N/A</v>
      </c>
      <c r="AI603" s="32" t="e">
        <f t="shared" si="49"/>
        <v>#N/A</v>
      </c>
      <c r="AJ603" s="32" t="e">
        <f t="shared" si="47"/>
        <v>#N/A</v>
      </c>
    </row>
    <row r="604" spans="1:36" x14ac:dyDescent="0.3">
      <c r="A604" s="29" t="e">
        <f t="shared" si="45"/>
        <v>#N/A</v>
      </c>
      <c r="B604" s="43"/>
      <c r="C604" s="43"/>
      <c r="D604" s="44"/>
      <c r="E604" s="43"/>
      <c r="F604" s="32"/>
      <c r="G604" s="32"/>
      <c r="H604" s="32"/>
      <c r="I604" s="43"/>
      <c r="J604" s="43"/>
      <c r="K604" s="32"/>
      <c r="L604" s="44"/>
      <c r="M604" s="44"/>
      <c r="N604" s="32"/>
      <c r="O604" s="32"/>
      <c r="P604" s="32"/>
      <c r="Q604" s="32"/>
      <c r="R604" s="32"/>
      <c r="S604" s="32"/>
      <c r="T604" s="32"/>
      <c r="U604" s="32"/>
      <c r="V604" s="32"/>
      <c r="W604" s="32"/>
      <c r="X604" s="32"/>
      <c r="Y604" s="32"/>
      <c r="Z604" s="43"/>
      <c r="AA604" s="34"/>
      <c r="AB604" s="32"/>
      <c r="AC604" s="44"/>
      <c r="AD604" s="32"/>
      <c r="AE604" s="43"/>
      <c r="AF604" s="43" t="e">
        <f t="shared" si="48"/>
        <v>#N/A</v>
      </c>
      <c r="AH604" s="43" t="e">
        <f t="shared" si="46"/>
        <v>#N/A</v>
      </c>
      <c r="AI604" s="32" t="e">
        <f t="shared" si="49"/>
        <v>#N/A</v>
      </c>
      <c r="AJ604" s="32" t="e">
        <f t="shared" si="47"/>
        <v>#N/A</v>
      </c>
    </row>
    <row r="605" spans="1:36" x14ac:dyDescent="0.3">
      <c r="A605" s="29" t="e">
        <f t="shared" si="45"/>
        <v>#N/A</v>
      </c>
      <c r="B605" s="43"/>
      <c r="C605" s="43"/>
      <c r="D605" s="44"/>
      <c r="E605" s="43"/>
      <c r="F605" s="32"/>
      <c r="G605" s="32"/>
      <c r="H605" s="32"/>
      <c r="I605" s="43"/>
      <c r="J605" s="43"/>
      <c r="K605" s="32"/>
      <c r="L605" s="44"/>
      <c r="M605" s="44"/>
      <c r="N605" s="32"/>
      <c r="O605" s="32"/>
      <c r="P605" s="32"/>
      <c r="Q605" s="32"/>
      <c r="R605" s="32"/>
      <c r="S605" s="32"/>
      <c r="T605" s="32"/>
      <c r="U605" s="32"/>
      <c r="V605" s="32"/>
      <c r="W605" s="32"/>
      <c r="X605" s="32"/>
      <c r="Y605" s="32"/>
      <c r="Z605" s="43"/>
      <c r="AA605" s="34"/>
      <c r="AB605" s="32"/>
      <c r="AC605" s="44"/>
      <c r="AD605" s="32"/>
      <c r="AE605" s="43"/>
      <c r="AF605" s="43" t="e">
        <f t="shared" si="48"/>
        <v>#N/A</v>
      </c>
      <c r="AH605" s="43" t="e">
        <f t="shared" si="46"/>
        <v>#N/A</v>
      </c>
      <c r="AI605" s="32" t="e">
        <f t="shared" si="49"/>
        <v>#N/A</v>
      </c>
      <c r="AJ605" s="32" t="e">
        <f t="shared" si="47"/>
        <v>#N/A</v>
      </c>
    </row>
    <row r="606" spans="1:36" x14ac:dyDescent="0.3">
      <c r="A606" s="29" t="e">
        <f t="shared" si="45"/>
        <v>#N/A</v>
      </c>
      <c r="B606" s="43"/>
      <c r="C606" s="43"/>
      <c r="D606" s="44"/>
      <c r="E606" s="43"/>
      <c r="F606" s="32"/>
      <c r="G606" s="32"/>
      <c r="H606" s="32"/>
      <c r="I606" s="43"/>
      <c r="J606" s="43"/>
      <c r="K606" s="32"/>
      <c r="L606" s="44"/>
      <c r="M606" s="44"/>
      <c r="N606" s="32"/>
      <c r="O606" s="32"/>
      <c r="P606" s="32"/>
      <c r="Q606" s="32"/>
      <c r="R606" s="32"/>
      <c r="S606" s="32"/>
      <c r="T606" s="32"/>
      <c r="U606" s="32"/>
      <c r="V606" s="32"/>
      <c r="W606" s="32"/>
      <c r="X606" s="32"/>
      <c r="Y606" s="32"/>
      <c r="Z606" s="43"/>
      <c r="AA606" s="34"/>
      <c r="AB606" s="32"/>
      <c r="AC606" s="44"/>
      <c r="AD606" s="32"/>
      <c r="AE606" s="43"/>
      <c r="AF606" s="43" t="e">
        <f t="shared" si="48"/>
        <v>#N/A</v>
      </c>
      <c r="AH606" s="43" t="e">
        <f t="shared" si="46"/>
        <v>#N/A</v>
      </c>
      <c r="AI606" s="32" t="e">
        <f t="shared" si="49"/>
        <v>#N/A</v>
      </c>
      <c r="AJ606" s="32" t="e">
        <f t="shared" si="47"/>
        <v>#N/A</v>
      </c>
    </row>
    <row r="607" spans="1:36" x14ac:dyDescent="0.3">
      <c r="A607" s="29" t="e">
        <f t="shared" si="45"/>
        <v>#N/A</v>
      </c>
      <c r="B607" s="43"/>
      <c r="C607" s="43"/>
      <c r="D607" s="44"/>
      <c r="E607" s="43"/>
      <c r="F607" s="32"/>
      <c r="G607" s="32"/>
      <c r="H607" s="32"/>
      <c r="I607" s="43"/>
      <c r="J607" s="43"/>
      <c r="K607" s="32"/>
      <c r="L607" s="44"/>
      <c r="M607" s="44"/>
      <c r="N607" s="32"/>
      <c r="O607" s="32"/>
      <c r="P607" s="32"/>
      <c r="Q607" s="32"/>
      <c r="R607" s="32"/>
      <c r="S607" s="32"/>
      <c r="T607" s="32"/>
      <c r="U607" s="32"/>
      <c r="V607" s="32"/>
      <c r="W607" s="32"/>
      <c r="X607" s="32"/>
      <c r="Y607" s="32"/>
      <c r="Z607" s="43"/>
      <c r="AA607" s="34"/>
      <c r="AB607" s="32"/>
      <c r="AC607" s="44"/>
      <c r="AD607" s="32"/>
      <c r="AE607" s="43"/>
      <c r="AF607" s="43" t="e">
        <f t="shared" si="48"/>
        <v>#N/A</v>
      </c>
      <c r="AH607" s="43" t="e">
        <f t="shared" si="46"/>
        <v>#N/A</v>
      </c>
      <c r="AI607" s="32" t="e">
        <f t="shared" si="49"/>
        <v>#N/A</v>
      </c>
      <c r="AJ607" s="32" t="e">
        <f t="shared" si="47"/>
        <v>#N/A</v>
      </c>
    </row>
    <row r="608" spans="1:36" x14ac:dyDescent="0.3">
      <c r="A608" s="29" t="e">
        <f t="shared" si="45"/>
        <v>#N/A</v>
      </c>
      <c r="B608" s="43"/>
      <c r="C608" s="43"/>
      <c r="D608" s="44"/>
      <c r="E608" s="43"/>
      <c r="F608" s="32"/>
      <c r="G608" s="32"/>
      <c r="H608" s="32"/>
      <c r="I608" s="43"/>
      <c r="J608" s="43"/>
      <c r="K608" s="32"/>
      <c r="L608" s="44"/>
      <c r="M608" s="44"/>
      <c r="N608" s="32"/>
      <c r="O608" s="32"/>
      <c r="P608" s="32"/>
      <c r="Q608" s="32"/>
      <c r="R608" s="32"/>
      <c r="S608" s="32"/>
      <c r="T608" s="32"/>
      <c r="U608" s="32"/>
      <c r="V608" s="32"/>
      <c r="W608" s="32"/>
      <c r="X608" s="32"/>
      <c r="Y608" s="32"/>
      <c r="Z608" s="43"/>
      <c r="AA608" s="34"/>
      <c r="AB608" s="32"/>
      <c r="AC608" s="44"/>
      <c r="AD608" s="32"/>
      <c r="AE608" s="43"/>
      <c r="AF608" s="43" t="e">
        <f t="shared" si="48"/>
        <v>#N/A</v>
      </c>
      <c r="AH608" s="43" t="e">
        <f t="shared" si="46"/>
        <v>#N/A</v>
      </c>
      <c r="AI608" s="32" t="e">
        <f t="shared" si="49"/>
        <v>#N/A</v>
      </c>
      <c r="AJ608" s="32" t="e">
        <f t="shared" si="47"/>
        <v>#N/A</v>
      </c>
    </row>
    <row r="609" spans="1:36" x14ac:dyDescent="0.3">
      <c r="A609" s="29" t="e">
        <f t="shared" si="45"/>
        <v>#N/A</v>
      </c>
      <c r="B609" s="43"/>
      <c r="C609" s="43"/>
      <c r="D609" s="44"/>
      <c r="E609" s="43"/>
      <c r="F609" s="32"/>
      <c r="G609" s="32"/>
      <c r="H609" s="32"/>
      <c r="I609" s="43"/>
      <c r="J609" s="43"/>
      <c r="K609" s="32"/>
      <c r="L609" s="44"/>
      <c r="M609" s="44"/>
      <c r="N609" s="32"/>
      <c r="O609" s="32"/>
      <c r="P609" s="32"/>
      <c r="Q609" s="32"/>
      <c r="R609" s="32"/>
      <c r="S609" s="32"/>
      <c r="T609" s="32"/>
      <c r="U609" s="32"/>
      <c r="V609" s="32"/>
      <c r="W609" s="32"/>
      <c r="X609" s="32"/>
      <c r="Y609" s="32"/>
      <c r="Z609" s="43"/>
      <c r="AA609" s="34"/>
      <c r="AB609" s="32"/>
      <c r="AC609" s="44"/>
      <c r="AD609" s="32"/>
      <c r="AE609" s="43"/>
      <c r="AF609" s="43" t="e">
        <f t="shared" si="48"/>
        <v>#N/A</v>
      </c>
      <c r="AH609" s="43" t="e">
        <f t="shared" si="46"/>
        <v>#N/A</v>
      </c>
      <c r="AI609" s="32" t="e">
        <f t="shared" si="49"/>
        <v>#N/A</v>
      </c>
      <c r="AJ609" s="32" t="e">
        <f t="shared" si="47"/>
        <v>#N/A</v>
      </c>
    </row>
    <row r="610" spans="1:36" x14ac:dyDescent="0.3">
      <c r="A610" s="29" t="e">
        <f t="shared" si="45"/>
        <v>#N/A</v>
      </c>
      <c r="B610" s="43"/>
      <c r="C610" s="43"/>
      <c r="D610" s="44"/>
      <c r="E610" s="43"/>
      <c r="F610" s="32"/>
      <c r="G610" s="32"/>
      <c r="H610" s="32"/>
      <c r="I610" s="43"/>
      <c r="J610" s="43"/>
      <c r="K610" s="32"/>
      <c r="L610" s="44"/>
      <c r="M610" s="44"/>
      <c r="N610" s="32"/>
      <c r="O610" s="32"/>
      <c r="P610" s="32"/>
      <c r="Q610" s="32"/>
      <c r="R610" s="32"/>
      <c r="S610" s="32"/>
      <c r="T610" s="32"/>
      <c r="U610" s="32"/>
      <c r="V610" s="32"/>
      <c r="W610" s="32"/>
      <c r="X610" s="32"/>
      <c r="Y610" s="32"/>
      <c r="Z610" s="43"/>
      <c r="AA610" s="34"/>
      <c r="AB610" s="32"/>
      <c r="AC610" s="44"/>
      <c r="AD610" s="32"/>
      <c r="AE610" s="43"/>
      <c r="AF610" s="43" t="e">
        <f t="shared" si="48"/>
        <v>#N/A</v>
      </c>
      <c r="AH610" s="43" t="e">
        <f t="shared" si="46"/>
        <v>#N/A</v>
      </c>
      <c r="AI610" s="32" t="e">
        <f t="shared" si="49"/>
        <v>#N/A</v>
      </c>
      <c r="AJ610" s="32" t="e">
        <f t="shared" si="47"/>
        <v>#N/A</v>
      </c>
    </row>
    <row r="611" spans="1:36" x14ac:dyDescent="0.3">
      <c r="A611" s="29" t="e">
        <f t="shared" si="45"/>
        <v>#N/A</v>
      </c>
      <c r="B611" s="43"/>
      <c r="C611" s="43"/>
      <c r="D611" s="44"/>
      <c r="E611" s="43"/>
      <c r="F611" s="32"/>
      <c r="G611" s="32"/>
      <c r="H611" s="32"/>
      <c r="I611" s="43"/>
      <c r="J611" s="43"/>
      <c r="K611" s="32"/>
      <c r="L611" s="44"/>
      <c r="M611" s="44"/>
      <c r="N611" s="32"/>
      <c r="O611" s="32"/>
      <c r="P611" s="32"/>
      <c r="Q611" s="32"/>
      <c r="R611" s="32"/>
      <c r="S611" s="32"/>
      <c r="T611" s="32"/>
      <c r="U611" s="32"/>
      <c r="V611" s="32"/>
      <c r="W611" s="32"/>
      <c r="X611" s="32"/>
      <c r="Y611" s="32"/>
      <c r="Z611" s="43"/>
      <c r="AA611" s="34"/>
      <c r="AB611" s="32"/>
      <c r="AC611" s="44"/>
      <c r="AD611" s="32"/>
      <c r="AE611" s="43"/>
      <c r="AF611" s="43" t="e">
        <f t="shared" si="48"/>
        <v>#N/A</v>
      </c>
      <c r="AH611" s="43" t="e">
        <f t="shared" si="46"/>
        <v>#N/A</v>
      </c>
      <c r="AI611" s="32" t="e">
        <f t="shared" si="49"/>
        <v>#N/A</v>
      </c>
      <c r="AJ611" s="32" t="e">
        <f t="shared" si="47"/>
        <v>#N/A</v>
      </c>
    </row>
    <row r="612" spans="1:36" x14ac:dyDescent="0.3">
      <c r="A612" s="29" t="e">
        <f t="shared" si="45"/>
        <v>#N/A</v>
      </c>
      <c r="B612" s="43"/>
      <c r="C612" s="43"/>
      <c r="D612" s="44"/>
      <c r="E612" s="43"/>
      <c r="F612" s="32"/>
      <c r="G612" s="32"/>
      <c r="H612" s="32"/>
      <c r="I612" s="43"/>
      <c r="J612" s="43"/>
      <c r="K612" s="32"/>
      <c r="L612" s="44"/>
      <c r="M612" s="44"/>
      <c r="N612" s="32"/>
      <c r="O612" s="32"/>
      <c r="P612" s="32"/>
      <c r="Q612" s="32"/>
      <c r="R612" s="32"/>
      <c r="S612" s="32"/>
      <c r="T612" s="32"/>
      <c r="U612" s="32"/>
      <c r="V612" s="32"/>
      <c r="W612" s="32"/>
      <c r="X612" s="32"/>
      <c r="Y612" s="32"/>
      <c r="Z612" s="43"/>
      <c r="AA612" s="34"/>
      <c r="AB612" s="32"/>
      <c r="AC612" s="44"/>
      <c r="AD612" s="32"/>
      <c r="AE612" s="43"/>
      <c r="AF612" s="43" t="e">
        <f t="shared" si="48"/>
        <v>#N/A</v>
      </c>
      <c r="AH612" s="43" t="e">
        <f t="shared" si="46"/>
        <v>#N/A</v>
      </c>
      <c r="AI612" s="32" t="e">
        <f t="shared" si="49"/>
        <v>#N/A</v>
      </c>
      <c r="AJ612" s="32" t="e">
        <f t="shared" si="47"/>
        <v>#N/A</v>
      </c>
    </row>
    <row r="613" spans="1:36" x14ac:dyDescent="0.3">
      <c r="A613" s="29" t="e">
        <f t="shared" si="45"/>
        <v>#N/A</v>
      </c>
      <c r="B613" s="43"/>
      <c r="C613" s="43"/>
      <c r="D613" s="44"/>
      <c r="E613" s="43"/>
      <c r="F613" s="32"/>
      <c r="G613" s="32"/>
      <c r="H613" s="32"/>
      <c r="I613" s="43"/>
      <c r="J613" s="43"/>
      <c r="K613" s="32"/>
      <c r="L613" s="44"/>
      <c r="M613" s="44"/>
      <c r="N613" s="32"/>
      <c r="O613" s="32"/>
      <c r="P613" s="32"/>
      <c r="Q613" s="32"/>
      <c r="R613" s="32"/>
      <c r="S613" s="32"/>
      <c r="T613" s="32"/>
      <c r="U613" s="32"/>
      <c r="V613" s="32"/>
      <c r="W613" s="32"/>
      <c r="X613" s="32"/>
      <c r="Y613" s="32"/>
      <c r="Z613" s="43"/>
      <c r="AA613" s="34"/>
      <c r="AB613" s="32"/>
      <c r="AC613" s="44"/>
      <c r="AD613" s="32"/>
      <c r="AE613" s="43"/>
      <c r="AF613" s="43" t="e">
        <f t="shared" si="48"/>
        <v>#N/A</v>
      </c>
      <c r="AH613" s="43" t="e">
        <f t="shared" si="46"/>
        <v>#N/A</v>
      </c>
      <c r="AI613" s="32" t="e">
        <f t="shared" si="49"/>
        <v>#N/A</v>
      </c>
      <c r="AJ613" s="32" t="e">
        <f t="shared" si="47"/>
        <v>#N/A</v>
      </c>
    </row>
    <row r="614" spans="1:36" x14ac:dyDescent="0.3">
      <c r="A614" s="29" t="e">
        <f t="shared" si="45"/>
        <v>#N/A</v>
      </c>
      <c r="B614" s="43"/>
      <c r="C614" s="43"/>
      <c r="D614" s="44"/>
      <c r="E614" s="43"/>
      <c r="F614" s="32"/>
      <c r="G614" s="32"/>
      <c r="H614" s="32"/>
      <c r="I614" s="43"/>
      <c r="J614" s="43"/>
      <c r="K614" s="32"/>
      <c r="L614" s="44"/>
      <c r="M614" s="44"/>
      <c r="N614" s="32"/>
      <c r="O614" s="32"/>
      <c r="P614" s="32"/>
      <c r="Q614" s="32"/>
      <c r="R614" s="32"/>
      <c r="S614" s="32"/>
      <c r="T614" s="32"/>
      <c r="U614" s="32"/>
      <c r="V614" s="32"/>
      <c r="W614" s="32"/>
      <c r="X614" s="32"/>
      <c r="Y614" s="32"/>
      <c r="Z614" s="43"/>
      <c r="AA614" s="34"/>
      <c r="AB614" s="32"/>
      <c r="AC614" s="44"/>
      <c r="AD614" s="32"/>
      <c r="AE614" s="43"/>
      <c r="AF614" s="43" t="e">
        <f t="shared" si="48"/>
        <v>#N/A</v>
      </c>
      <c r="AH614" s="43" t="e">
        <f t="shared" si="46"/>
        <v>#N/A</v>
      </c>
      <c r="AI614" s="32" t="e">
        <f t="shared" si="49"/>
        <v>#N/A</v>
      </c>
      <c r="AJ614" s="32" t="e">
        <f t="shared" si="47"/>
        <v>#N/A</v>
      </c>
    </row>
    <row r="615" spans="1:36" x14ac:dyDescent="0.3">
      <c r="A615" s="29" t="e">
        <f t="shared" si="45"/>
        <v>#N/A</v>
      </c>
      <c r="B615" s="43"/>
      <c r="C615" s="43"/>
      <c r="D615" s="44"/>
      <c r="E615" s="43"/>
      <c r="F615" s="32"/>
      <c r="G615" s="32"/>
      <c r="H615" s="32"/>
      <c r="I615" s="43"/>
      <c r="J615" s="43"/>
      <c r="K615" s="32"/>
      <c r="L615" s="44"/>
      <c r="M615" s="44"/>
      <c r="N615" s="32"/>
      <c r="O615" s="32"/>
      <c r="P615" s="32"/>
      <c r="Q615" s="32"/>
      <c r="R615" s="32"/>
      <c r="S615" s="32"/>
      <c r="T615" s="32"/>
      <c r="U615" s="32"/>
      <c r="V615" s="32"/>
      <c r="W615" s="32"/>
      <c r="X615" s="32"/>
      <c r="Y615" s="32"/>
      <c r="Z615" s="43"/>
      <c r="AA615" s="34"/>
      <c r="AB615" s="32"/>
      <c r="AC615" s="44"/>
      <c r="AD615" s="32"/>
      <c r="AE615" s="43"/>
      <c r="AF615" s="43" t="e">
        <f t="shared" si="48"/>
        <v>#N/A</v>
      </c>
      <c r="AH615" s="43" t="e">
        <f t="shared" si="46"/>
        <v>#N/A</v>
      </c>
      <c r="AI615" s="32" t="e">
        <f t="shared" si="49"/>
        <v>#N/A</v>
      </c>
      <c r="AJ615" s="32" t="e">
        <f t="shared" si="47"/>
        <v>#N/A</v>
      </c>
    </row>
    <row r="616" spans="1:36" x14ac:dyDescent="0.3">
      <c r="A616" s="29" t="e">
        <f t="shared" si="45"/>
        <v>#N/A</v>
      </c>
      <c r="B616" s="43"/>
      <c r="C616" s="43"/>
      <c r="D616" s="44"/>
      <c r="E616" s="43"/>
      <c r="F616" s="32"/>
      <c r="G616" s="32"/>
      <c r="H616" s="32"/>
      <c r="I616" s="43"/>
      <c r="J616" s="43"/>
      <c r="K616" s="32"/>
      <c r="L616" s="44"/>
      <c r="M616" s="44"/>
      <c r="N616" s="32"/>
      <c r="O616" s="32"/>
      <c r="P616" s="32"/>
      <c r="Q616" s="32"/>
      <c r="R616" s="32"/>
      <c r="S616" s="32"/>
      <c r="T616" s="32"/>
      <c r="U616" s="32"/>
      <c r="V616" s="32"/>
      <c r="W616" s="32"/>
      <c r="X616" s="32"/>
      <c r="Y616" s="32"/>
      <c r="Z616" s="43"/>
      <c r="AA616" s="34"/>
      <c r="AB616" s="32"/>
      <c r="AC616" s="44"/>
      <c r="AD616" s="32"/>
      <c r="AE616" s="43"/>
      <c r="AF616" s="43" t="e">
        <f t="shared" si="48"/>
        <v>#N/A</v>
      </c>
      <c r="AH616" s="43" t="e">
        <f t="shared" si="46"/>
        <v>#N/A</v>
      </c>
      <c r="AI616" s="32" t="e">
        <f t="shared" si="49"/>
        <v>#N/A</v>
      </c>
      <c r="AJ616" s="32" t="e">
        <f t="shared" si="47"/>
        <v>#N/A</v>
      </c>
    </row>
    <row r="617" spans="1:36" x14ac:dyDescent="0.3">
      <c r="A617" s="29" t="e">
        <f t="shared" si="45"/>
        <v>#N/A</v>
      </c>
      <c r="B617" s="43"/>
      <c r="C617" s="43"/>
      <c r="D617" s="44"/>
      <c r="E617" s="43"/>
      <c r="F617" s="32"/>
      <c r="G617" s="32"/>
      <c r="H617" s="32"/>
      <c r="I617" s="43"/>
      <c r="J617" s="43"/>
      <c r="K617" s="32"/>
      <c r="L617" s="44"/>
      <c r="M617" s="44"/>
      <c r="N617" s="32"/>
      <c r="O617" s="32"/>
      <c r="P617" s="32"/>
      <c r="Q617" s="32"/>
      <c r="R617" s="32"/>
      <c r="S617" s="32"/>
      <c r="T617" s="32"/>
      <c r="U617" s="32"/>
      <c r="V617" s="32"/>
      <c r="W617" s="32"/>
      <c r="X617" s="32"/>
      <c r="Y617" s="32"/>
      <c r="Z617" s="43"/>
      <c r="AA617" s="34"/>
      <c r="AB617" s="32"/>
      <c r="AC617" s="44"/>
      <c r="AD617" s="32"/>
      <c r="AE617" s="43"/>
      <c r="AF617" s="43" t="e">
        <f t="shared" si="48"/>
        <v>#N/A</v>
      </c>
      <c r="AH617" s="43" t="e">
        <f t="shared" si="46"/>
        <v>#N/A</v>
      </c>
      <c r="AI617" s="32" t="e">
        <f t="shared" si="49"/>
        <v>#N/A</v>
      </c>
      <c r="AJ617" s="32" t="e">
        <f t="shared" si="47"/>
        <v>#N/A</v>
      </c>
    </row>
    <row r="618" spans="1:36" x14ac:dyDescent="0.3">
      <c r="A618" s="29" t="e">
        <f t="shared" si="45"/>
        <v>#N/A</v>
      </c>
      <c r="B618" s="43"/>
      <c r="C618" s="43"/>
      <c r="D618" s="44"/>
      <c r="E618" s="43"/>
      <c r="F618" s="32"/>
      <c r="G618" s="32"/>
      <c r="H618" s="32"/>
      <c r="I618" s="43"/>
      <c r="J618" s="43"/>
      <c r="K618" s="32"/>
      <c r="L618" s="44"/>
      <c r="M618" s="44"/>
      <c r="N618" s="32"/>
      <c r="O618" s="32"/>
      <c r="P618" s="32"/>
      <c r="Q618" s="32"/>
      <c r="R618" s="32"/>
      <c r="S618" s="32"/>
      <c r="T618" s="32"/>
      <c r="U618" s="32"/>
      <c r="V618" s="32"/>
      <c r="W618" s="32"/>
      <c r="X618" s="32"/>
      <c r="Y618" s="32"/>
      <c r="Z618" s="43"/>
      <c r="AA618" s="34"/>
      <c r="AB618" s="32"/>
      <c r="AC618" s="44"/>
      <c r="AD618" s="32"/>
      <c r="AE618" s="43"/>
      <c r="AF618" s="43" t="e">
        <f t="shared" si="48"/>
        <v>#N/A</v>
      </c>
      <c r="AH618" s="43" t="e">
        <f t="shared" si="46"/>
        <v>#N/A</v>
      </c>
      <c r="AI618" s="32" t="e">
        <f t="shared" si="49"/>
        <v>#N/A</v>
      </c>
      <c r="AJ618" s="32" t="e">
        <f t="shared" si="47"/>
        <v>#N/A</v>
      </c>
    </row>
    <row r="619" spans="1:36" x14ac:dyDescent="0.3">
      <c r="A619" s="29" t="e">
        <f t="shared" si="45"/>
        <v>#N/A</v>
      </c>
      <c r="B619" s="43"/>
      <c r="C619" s="43"/>
      <c r="D619" s="44"/>
      <c r="E619" s="43"/>
      <c r="F619" s="32"/>
      <c r="G619" s="32"/>
      <c r="H619" s="32"/>
      <c r="I619" s="43"/>
      <c r="J619" s="43"/>
      <c r="K619" s="32"/>
      <c r="L619" s="44"/>
      <c r="M619" s="44"/>
      <c r="N619" s="32"/>
      <c r="O619" s="32"/>
      <c r="P619" s="32"/>
      <c r="Q619" s="32"/>
      <c r="R619" s="32"/>
      <c r="S619" s="32"/>
      <c r="T619" s="32"/>
      <c r="U619" s="32"/>
      <c r="V619" s="32"/>
      <c r="W619" s="32"/>
      <c r="X619" s="32"/>
      <c r="Y619" s="32"/>
      <c r="Z619" s="43"/>
      <c r="AA619" s="34"/>
      <c r="AB619" s="32"/>
      <c r="AC619" s="44"/>
      <c r="AD619" s="32"/>
      <c r="AE619" s="43"/>
      <c r="AF619" s="43" t="e">
        <f t="shared" si="48"/>
        <v>#N/A</v>
      </c>
      <c r="AH619" s="43" t="e">
        <f t="shared" si="46"/>
        <v>#N/A</v>
      </c>
      <c r="AI619" s="32" t="e">
        <f t="shared" si="49"/>
        <v>#N/A</v>
      </c>
      <c r="AJ619" s="32" t="e">
        <f t="shared" si="47"/>
        <v>#N/A</v>
      </c>
    </row>
    <row r="620" spans="1:36" x14ac:dyDescent="0.3">
      <c r="A620" s="29" t="e">
        <f t="shared" si="45"/>
        <v>#N/A</v>
      </c>
      <c r="B620" s="43"/>
      <c r="C620" s="43"/>
      <c r="D620" s="44"/>
      <c r="E620" s="43"/>
      <c r="F620" s="32"/>
      <c r="G620" s="32"/>
      <c r="H620" s="32"/>
      <c r="I620" s="43"/>
      <c r="J620" s="43"/>
      <c r="K620" s="32"/>
      <c r="L620" s="44"/>
      <c r="M620" s="44"/>
      <c r="N620" s="32"/>
      <c r="O620" s="32"/>
      <c r="P620" s="32"/>
      <c r="Q620" s="32"/>
      <c r="R620" s="32"/>
      <c r="S620" s="32"/>
      <c r="T620" s="32"/>
      <c r="U620" s="32"/>
      <c r="V620" s="32"/>
      <c r="W620" s="32"/>
      <c r="X620" s="32"/>
      <c r="Y620" s="32"/>
      <c r="Z620" s="43"/>
      <c r="AA620" s="34"/>
      <c r="AB620" s="32"/>
      <c r="AC620" s="44"/>
      <c r="AD620" s="32"/>
      <c r="AE620" s="43"/>
      <c r="AF620" s="43" t="e">
        <f t="shared" si="48"/>
        <v>#N/A</v>
      </c>
      <c r="AH620" s="43" t="e">
        <f t="shared" si="46"/>
        <v>#N/A</v>
      </c>
      <c r="AI620" s="32" t="e">
        <f t="shared" si="49"/>
        <v>#N/A</v>
      </c>
      <c r="AJ620" s="32" t="e">
        <f t="shared" si="47"/>
        <v>#N/A</v>
      </c>
    </row>
    <row r="621" spans="1:36" x14ac:dyDescent="0.3">
      <c r="A621" s="29" t="e">
        <f t="shared" si="45"/>
        <v>#N/A</v>
      </c>
      <c r="B621" s="43"/>
      <c r="C621" s="43"/>
      <c r="D621" s="44"/>
      <c r="E621" s="43"/>
      <c r="F621" s="32"/>
      <c r="G621" s="32"/>
      <c r="H621" s="32"/>
      <c r="I621" s="43"/>
      <c r="J621" s="43"/>
      <c r="K621" s="32"/>
      <c r="L621" s="44"/>
      <c r="M621" s="44"/>
      <c r="N621" s="32"/>
      <c r="O621" s="32"/>
      <c r="P621" s="32"/>
      <c r="Q621" s="32"/>
      <c r="R621" s="32"/>
      <c r="S621" s="32"/>
      <c r="T621" s="32"/>
      <c r="U621" s="32"/>
      <c r="V621" s="32"/>
      <c r="W621" s="32"/>
      <c r="X621" s="32"/>
      <c r="Y621" s="32"/>
      <c r="Z621" s="43"/>
      <c r="AA621" s="34"/>
      <c r="AB621" s="32"/>
      <c r="AC621" s="44"/>
      <c r="AD621" s="32"/>
      <c r="AE621" s="43"/>
      <c r="AF621" s="43" t="e">
        <f t="shared" si="48"/>
        <v>#N/A</v>
      </c>
      <c r="AH621" s="43" t="e">
        <f t="shared" si="46"/>
        <v>#N/A</v>
      </c>
      <c r="AI621" s="32" t="e">
        <f t="shared" si="49"/>
        <v>#N/A</v>
      </c>
      <c r="AJ621" s="32" t="e">
        <f t="shared" si="47"/>
        <v>#N/A</v>
      </c>
    </row>
    <row r="622" spans="1:36" x14ac:dyDescent="0.3">
      <c r="A622" s="29" t="e">
        <f t="shared" si="45"/>
        <v>#N/A</v>
      </c>
      <c r="B622" s="43"/>
      <c r="C622" s="43"/>
      <c r="D622" s="44"/>
      <c r="E622" s="43"/>
      <c r="F622" s="32"/>
      <c r="G622" s="32"/>
      <c r="H622" s="32"/>
      <c r="I622" s="43"/>
      <c r="J622" s="43"/>
      <c r="K622" s="32"/>
      <c r="L622" s="44"/>
      <c r="M622" s="44"/>
      <c r="N622" s="32"/>
      <c r="O622" s="32"/>
      <c r="P622" s="32"/>
      <c r="Q622" s="32"/>
      <c r="R622" s="32"/>
      <c r="S622" s="32"/>
      <c r="T622" s="32"/>
      <c r="U622" s="32"/>
      <c r="V622" s="32"/>
      <c r="W622" s="32"/>
      <c r="X622" s="32"/>
      <c r="Y622" s="32"/>
      <c r="Z622" s="43"/>
      <c r="AA622" s="34"/>
      <c r="AB622" s="32"/>
      <c r="AC622" s="44"/>
      <c r="AD622" s="32"/>
      <c r="AE622" s="43"/>
      <c r="AF622" s="43" t="e">
        <f t="shared" si="48"/>
        <v>#N/A</v>
      </c>
      <c r="AH622" s="43" t="e">
        <f t="shared" si="46"/>
        <v>#N/A</v>
      </c>
      <c r="AI622" s="32" t="e">
        <f t="shared" si="49"/>
        <v>#N/A</v>
      </c>
      <c r="AJ622" s="32" t="e">
        <f t="shared" si="47"/>
        <v>#N/A</v>
      </c>
    </row>
    <row r="623" spans="1:36" x14ac:dyDescent="0.3">
      <c r="A623" s="29" t="e">
        <f t="shared" si="45"/>
        <v>#N/A</v>
      </c>
      <c r="B623" s="43"/>
      <c r="C623" s="43"/>
      <c r="D623" s="44"/>
      <c r="E623" s="43"/>
      <c r="F623" s="32"/>
      <c r="G623" s="32"/>
      <c r="H623" s="32"/>
      <c r="I623" s="43"/>
      <c r="J623" s="43"/>
      <c r="K623" s="32"/>
      <c r="L623" s="44"/>
      <c r="M623" s="44"/>
      <c r="N623" s="32"/>
      <c r="O623" s="32"/>
      <c r="P623" s="32"/>
      <c r="Q623" s="32"/>
      <c r="R623" s="32"/>
      <c r="S623" s="32"/>
      <c r="T623" s="32"/>
      <c r="U623" s="32"/>
      <c r="V623" s="32"/>
      <c r="W623" s="32"/>
      <c r="X623" s="32"/>
      <c r="Y623" s="32"/>
      <c r="Z623" s="43"/>
      <c r="AA623" s="34"/>
      <c r="AB623" s="32"/>
      <c r="AC623" s="44"/>
      <c r="AD623" s="32"/>
      <c r="AE623" s="43"/>
      <c r="AF623" s="43" t="e">
        <f t="shared" si="48"/>
        <v>#N/A</v>
      </c>
      <c r="AH623" s="43" t="e">
        <f t="shared" si="46"/>
        <v>#N/A</v>
      </c>
      <c r="AI623" s="32" t="e">
        <f t="shared" si="49"/>
        <v>#N/A</v>
      </c>
      <c r="AJ623" s="32" t="e">
        <f t="shared" si="47"/>
        <v>#N/A</v>
      </c>
    </row>
    <row r="624" spans="1:36" x14ac:dyDescent="0.3">
      <c r="A624" s="29" t="e">
        <f t="shared" si="45"/>
        <v>#N/A</v>
      </c>
      <c r="B624" s="43"/>
      <c r="C624" s="43"/>
      <c r="D624" s="44"/>
      <c r="E624" s="43"/>
      <c r="F624" s="32"/>
      <c r="G624" s="32"/>
      <c r="H624" s="32"/>
      <c r="I624" s="43"/>
      <c r="J624" s="43"/>
      <c r="K624" s="32"/>
      <c r="L624" s="44"/>
      <c r="M624" s="44"/>
      <c r="N624" s="32"/>
      <c r="O624" s="32"/>
      <c r="P624" s="32"/>
      <c r="Q624" s="32"/>
      <c r="R624" s="32"/>
      <c r="S624" s="32"/>
      <c r="T624" s="32"/>
      <c r="U624" s="32"/>
      <c r="V624" s="32"/>
      <c r="W624" s="32"/>
      <c r="X624" s="32"/>
      <c r="Y624" s="32"/>
      <c r="Z624" s="43"/>
      <c r="AA624" s="34"/>
      <c r="AB624" s="32"/>
      <c r="AC624" s="44"/>
      <c r="AD624" s="32"/>
      <c r="AE624" s="43"/>
      <c r="AF624" s="43" t="e">
        <f t="shared" si="48"/>
        <v>#N/A</v>
      </c>
      <c r="AH624" s="43" t="e">
        <f t="shared" si="46"/>
        <v>#N/A</v>
      </c>
      <c r="AI624" s="32" t="e">
        <f t="shared" si="49"/>
        <v>#N/A</v>
      </c>
      <c r="AJ624" s="32" t="e">
        <f t="shared" si="47"/>
        <v>#N/A</v>
      </c>
    </row>
    <row r="625" spans="1:36" x14ac:dyDescent="0.3">
      <c r="A625" s="29" t="e">
        <f t="shared" si="45"/>
        <v>#N/A</v>
      </c>
      <c r="B625" s="43"/>
      <c r="C625" s="43"/>
      <c r="D625" s="44"/>
      <c r="E625" s="43"/>
      <c r="F625" s="32"/>
      <c r="G625" s="32"/>
      <c r="H625" s="32"/>
      <c r="I625" s="43"/>
      <c r="J625" s="43"/>
      <c r="K625" s="32"/>
      <c r="L625" s="44"/>
      <c r="M625" s="44"/>
      <c r="N625" s="32"/>
      <c r="O625" s="32"/>
      <c r="P625" s="32"/>
      <c r="Q625" s="32"/>
      <c r="R625" s="32"/>
      <c r="S625" s="32"/>
      <c r="T625" s="32"/>
      <c r="U625" s="32"/>
      <c r="V625" s="32"/>
      <c r="W625" s="32"/>
      <c r="X625" s="32"/>
      <c r="Y625" s="32"/>
      <c r="Z625" s="43"/>
      <c r="AA625" s="34"/>
      <c r="AB625" s="32"/>
      <c r="AC625" s="44"/>
      <c r="AD625" s="32"/>
      <c r="AE625" s="43"/>
      <c r="AF625" s="43" t="e">
        <f t="shared" si="48"/>
        <v>#N/A</v>
      </c>
      <c r="AH625" s="43" t="e">
        <f t="shared" si="46"/>
        <v>#N/A</v>
      </c>
      <c r="AI625" s="32" t="e">
        <f t="shared" si="49"/>
        <v>#N/A</v>
      </c>
      <c r="AJ625" s="32" t="e">
        <f t="shared" si="47"/>
        <v>#N/A</v>
      </c>
    </row>
    <row r="626" spans="1:36" x14ac:dyDescent="0.3">
      <c r="A626" s="29" t="e">
        <f t="shared" si="45"/>
        <v>#N/A</v>
      </c>
      <c r="B626" s="43"/>
      <c r="C626" s="43"/>
      <c r="D626" s="44"/>
      <c r="E626" s="43"/>
      <c r="F626" s="32"/>
      <c r="G626" s="32"/>
      <c r="H626" s="32"/>
      <c r="I626" s="43"/>
      <c r="J626" s="43"/>
      <c r="K626" s="32"/>
      <c r="L626" s="44"/>
      <c r="M626" s="44"/>
      <c r="N626" s="32"/>
      <c r="O626" s="32"/>
      <c r="P626" s="32"/>
      <c r="Q626" s="32"/>
      <c r="R626" s="32"/>
      <c r="S626" s="32"/>
      <c r="T626" s="32"/>
      <c r="U626" s="32"/>
      <c r="V626" s="32"/>
      <c r="W626" s="32"/>
      <c r="X626" s="32"/>
      <c r="Y626" s="32"/>
      <c r="Z626" s="43"/>
      <c r="AA626" s="34"/>
      <c r="AB626" s="32"/>
      <c r="AC626" s="44"/>
      <c r="AD626" s="32"/>
      <c r="AE626" s="43"/>
      <c r="AF626" s="43" t="e">
        <f t="shared" si="48"/>
        <v>#N/A</v>
      </c>
      <c r="AH626" s="43" t="e">
        <f t="shared" si="46"/>
        <v>#N/A</v>
      </c>
      <c r="AI626" s="32" t="e">
        <f t="shared" si="49"/>
        <v>#N/A</v>
      </c>
      <c r="AJ626" s="32" t="e">
        <f t="shared" si="47"/>
        <v>#N/A</v>
      </c>
    </row>
    <row r="627" spans="1:36" x14ac:dyDescent="0.3">
      <c r="A627" s="29" t="e">
        <f t="shared" si="45"/>
        <v>#N/A</v>
      </c>
      <c r="B627" s="43"/>
      <c r="C627" s="43"/>
      <c r="D627" s="44"/>
      <c r="E627" s="43"/>
      <c r="F627" s="32"/>
      <c r="G627" s="32"/>
      <c r="H627" s="32"/>
      <c r="I627" s="43"/>
      <c r="J627" s="43"/>
      <c r="K627" s="32"/>
      <c r="L627" s="44"/>
      <c r="M627" s="44"/>
      <c r="N627" s="32"/>
      <c r="O627" s="32"/>
      <c r="P627" s="32"/>
      <c r="Q627" s="32"/>
      <c r="R627" s="32"/>
      <c r="S627" s="32"/>
      <c r="T627" s="32"/>
      <c r="U627" s="32"/>
      <c r="V627" s="32"/>
      <c r="W627" s="32"/>
      <c r="X627" s="32"/>
      <c r="Y627" s="32"/>
      <c r="Z627" s="43"/>
      <c r="AA627" s="34"/>
      <c r="AB627" s="32"/>
      <c r="AC627" s="44"/>
      <c r="AD627" s="32"/>
      <c r="AE627" s="43"/>
      <c r="AF627" s="43" t="e">
        <f t="shared" si="48"/>
        <v>#N/A</v>
      </c>
      <c r="AH627" s="43" t="e">
        <f t="shared" si="46"/>
        <v>#N/A</v>
      </c>
      <c r="AI627" s="32" t="e">
        <f t="shared" si="49"/>
        <v>#N/A</v>
      </c>
      <c r="AJ627" s="32" t="e">
        <f t="shared" si="47"/>
        <v>#N/A</v>
      </c>
    </row>
    <row r="628" spans="1:36" x14ac:dyDescent="0.3">
      <c r="A628" s="29" t="e">
        <f t="shared" si="45"/>
        <v>#N/A</v>
      </c>
      <c r="B628" s="43"/>
      <c r="C628" s="43"/>
      <c r="D628" s="44"/>
      <c r="E628" s="43"/>
      <c r="F628" s="32"/>
      <c r="G628" s="32"/>
      <c r="H628" s="32"/>
      <c r="I628" s="43"/>
      <c r="J628" s="43"/>
      <c r="K628" s="32"/>
      <c r="L628" s="44"/>
      <c r="M628" s="44"/>
      <c r="N628" s="32"/>
      <c r="O628" s="32"/>
      <c r="P628" s="32"/>
      <c r="Q628" s="32"/>
      <c r="R628" s="32"/>
      <c r="S628" s="32"/>
      <c r="T628" s="32"/>
      <c r="U628" s="32"/>
      <c r="V628" s="32"/>
      <c r="W628" s="32"/>
      <c r="X628" s="32"/>
      <c r="Y628" s="32"/>
      <c r="Z628" s="43"/>
      <c r="AA628" s="34"/>
      <c r="AB628" s="32"/>
      <c r="AC628" s="44"/>
      <c r="AD628" s="32"/>
      <c r="AE628" s="43"/>
      <c r="AF628" s="43" t="e">
        <f t="shared" si="48"/>
        <v>#N/A</v>
      </c>
      <c r="AH628" s="43" t="e">
        <f t="shared" si="46"/>
        <v>#N/A</v>
      </c>
      <c r="AI628" s="32" t="e">
        <f t="shared" si="49"/>
        <v>#N/A</v>
      </c>
      <c r="AJ628" s="32" t="e">
        <f t="shared" si="47"/>
        <v>#N/A</v>
      </c>
    </row>
    <row r="629" spans="1:36" x14ac:dyDescent="0.3">
      <c r="A629" s="29" t="e">
        <f t="shared" si="45"/>
        <v>#N/A</v>
      </c>
      <c r="B629" s="43"/>
      <c r="C629" s="43"/>
      <c r="D629" s="44"/>
      <c r="E629" s="43"/>
      <c r="F629" s="32"/>
      <c r="G629" s="32"/>
      <c r="H629" s="32"/>
      <c r="I629" s="43"/>
      <c r="J629" s="43"/>
      <c r="K629" s="32"/>
      <c r="L629" s="44"/>
      <c r="M629" s="44"/>
      <c r="N629" s="32"/>
      <c r="O629" s="32"/>
      <c r="P629" s="32"/>
      <c r="Q629" s="32"/>
      <c r="R629" s="32"/>
      <c r="S629" s="32"/>
      <c r="T629" s="32"/>
      <c r="U629" s="32"/>
      <c r="V629" s="32"/>
      <c r="W629" s="32"/>
      <c r="X629" s="32"/>
      <c r="Y629" s="32"/>
      <c r="Z629" s="43"/>
      <c r="AA629" s="34"/>
      <c r="AB629" s="32"/>
      <c r="AC629" s="44"/>
      <c r="AD629" s="32"/>
      <c r="AE629" s="43"/>
      <c r="AF629" s="43" t="e">
        <f t="shared" si="48"/>
        <v>#N/A</v>
      </c>
      <c r="AH629" s="43" t="e">
        <f t="shared" si="46"/>
        <v>#N/A</v>
      </c>
      <c r="AI629" s="32" t="e">
        <f t="shared" si="49"/>
        <v>#N/A</v>
      </c>
      <c r="AJ629" s="32" t="e">
        <f t="shared" si="47"/>
        <v>#N/A</v>
      </c>
    </row>
    <row r="630" spans="1:36" x14ac:dyDescent="0.3">
      <c r="A630" s="29" t="e">
        <f t="shared" si="45"/>
        <v>#N/A</v>
      </c>
      <c r="B630" s="43"/>
      <c r="C630" s="43"/>
      <c r="D630" s="44"/>
      <c r="E630" s="43"/>
      <c r="F630" s="32"/>
      <c r="G630" s="32"/>
      <c r="H630" s="32"/>
      <c r="I630" s="43"/>
      <c r="J630" s="43"/>
      <c r="K630" s="32"/>
      <c r="L630" s="44"/>
      <c r="M630" s="44"/>
      <c r="N630" s="32"/>
      <c r="O630" s="32"/>
      <c r="P630" s="32"/>
      <c r="Q630" s="32"/>
      <c r="R630" s="32"/>
      <c r="S630" s="32"/>
      <c r="T630" s="32"/>
      <c r="U630" s="32"/>
      <c r="V630" s="32"/>
      <c r="W630" s="32"/>
      <c r="X630" s="32"/>
      <c r="Y630" s="32"/>
      <c r="Z630" s="43"/>
      <c r="AA630" s="34"/>
      <c r="AB630" s="32"/>
      <c r="AC630" s="44"/>
      <c r="AD630" s="32"/>
      <c r="AE630" s="43"/>
      <c r="AF630" s="43" t="e">
        <f t="shared" si="48"/>
        <v>#N/A</v>
      </c>
      <c r="AH630" s="43" t="e">
        <f t="shared" si="46"/>
        <v>#N/A</v>
      </c>
      <c r="AI630" s="32" t="e">
        <f t="shared" si="49"/>
        <v>#N/A</v>
      </c>
      <c r="AJ630" s="32" t="e">
        <f t="shared" si="47"/>
        <v>#N/A</v>
      </c>
    </row>
    <row r="631" spans="1:36" x14ac:dyDescent="0.3">
      <c r="A631" s="29" t="e">
        <f t="shared" si="45"/>
        <v>#N/A</v>
      </c>
      <c r="B631" s="43"/>
      <c r="C631" s="43"/>
      <c r="D631" s="44"/>
      <c r="E631" s="43"/>
      <c r="F631" s="32"/>
      <c r="G631" s="32"/>
      <c r="H631" s="32"/>
      <c r="I631" s="43"/>
      <c r="J631" s="43"/>
      <c r="K631" s="32"/>
      <c r="L631" s="44"/>
      <c r="M631" s="44"/>
      <c r="N631" s="32"/>
      <c r="O631" s="32"/>
      <c r="P631" s="32"/>
      <c r="Q631" s="32"/>
      <c r="R631" s="32"/>
      <c r="S631" s="32"/>
      <c r="T631" s="32"/>
      <c r="U631" s="32"/>
      <c r="V631" s="32"/>
      <c r="W631" s="32"/>
      <c r="X631" s="32"/>
      <c r="Y631" s="32"/>
      <c r="Z631" s="43"/>
      <c r="AA631" s="34"/>
      <c r="AB631" s="32"/>
      <c r="AC631" s="44"/>
      <c r="AD631" s="32"/>
      <c r="AE631" s="43"/>
      <c r="AF631" s="43" t="e">
        <f t="shared" si="48"/>
        <v>#N/A</v>
      </c>
      <c r="AH631" s="43" t="e">
        <f t="shared" si="46"/>
        <v>#N/A</v>
      </c>
      <c r="AI631" s="32" t="e">
        <f t="shared" si="49"/>
        <v>#N/A</v>
      </c>
      <c r="AJ631" s="32" t="e">
        <f t="shared" si="47"/>
        <v>#N/A</v>
      </c>
    </row>
    <row r="632" spans="1:36" x14ac:dyDescent="0.3">
      <c r="A632" s="29" t="e">
        <f t="shared" si="45"/>
        <v>#N/A</v>
      </c>
      <c r="B632" s="43"/>
      <c r="C632" s="43"/>
      <c r="D632" s="44"/>
      <c r="E632" s="43"/>
      <c r="F632" s="32"/>
      <c r="G632" s="32"/>
      <c r="H632" s="32"/>
      <c r="I632" s="43"/>
      <c r="J632" s="43"/>
      <c r="K632" s="32"/>
      <c r="L632" s="44"/>
      <c r="M632" s="44"/>
      <c r="N632" s="32"/>
      <c r="O632" s="32"/>
      <c r="P632" s="32"/>
      <c r="Q632" s="32"/>
      <c r="R632" s="32"/>
      <c r="S632" s="32"/>
      <c r="T632" s="32"/>
      <c r="U632" s="32"/>
      <c r="V632" s="32"/>
      <c r="W632" s="32"/>
      <c r="X632" s="32"/>
      <c r="Y632" s="32"/>
      <c r="Z632" s="43"/>
      <c r="AA632" s="34"/>
      <c r="AB632" s="32"/>
      <c r="AC632" s="44"/>
      <c r="AD632" s="32"/>
      <c r="AE632" s="43"/>
      <c r="AF632" s="43" t="e">
        <f t="shared" si="48"/>
        <v>#N/A</v>
      </c>
      <c r="AH632" s="43" t="e">
        <f t="shared" si="46"/>
        <v>#N/A</v>
      </c>
      <c r="AI632" s="32" t="e">
        <f t="shared" si="49"/>
        <v>#N/A</v>
      </c>
      <c r="AJ632" s="32" t="e">
        <f t="shared" si="47"/>
        <v>#N/A</v>
      </c>
    </row>
    <row r="633" spans="1:36" x14ac:dyDescent="0.3">
      <c r="A633" s="29" t="e">
        <f t="shared" si="45"/>
        <v>#N/A</v>
      </c>
      <c r="B633" s="43"/>
      <c r="C633" s="43"/>
      <c r="D633" s="44"/>
      <c r="E633" s="43"/>
      <c r="F633" s="32"/>
      <c r="G633" s="32"/>
      <c r="H633" s="32"/>
      <c r="I633" s="43"/>
      <c r="J633" s="43"/>
      <c r="K633" s="32"/>
      <c r="L633" s="44"/>
      <c r="M633" s="44"/>
      <c r="N633" s="32"/>
      <c r="O633" s="32"/>
      <c r="P633" s="32"/>
      <c r="Q633" s="32"/>
      <c r="R633" s="32"/>
      <c r="S633" s="32"/>
      <c r="T633" s="32"/>
      <c r="U633" s="32"/>
      <c r="V633" s="32"/>
      <c r="W633" s="32"/>
      <c r="X633" s="32"/>
      <c r="Y633" s="32"/>
      <c r="Z633" s="43"/>
      <c r="AA633" s="34"/>
      <c r="AB633" s="32"/>
      <c r="AC633" s="44"/>
      <c r="AD633" s="32"/>
      <c r="AE633" s="43"/>
      <c r="AF633" s="43" t="e">
        <f t="shared" si="48"/>
        <v>#N/A</v>
      </c>
      <c r="AH633" s="43" t="e">
        <f t="shared" si="46"/>
        <v>#N/A</v>
      </c>
      <c r="AI633" s="32" t="e">
        <f t="shared" si="49"/>
        <v>#N/A</v>
      </c>
      <c r="AJ633" s="32" t="e">
        <f t="shared" si="47"/>
        <v>#N/A</v>
      </c>
    </row>
    <row r="634" spans="1:36" x14ac:dyDescent="0.3">
      <c r="A634" s="29" t="e">
        <f t="shared" si="45"/>
        <v>#N/A</v>
      </c>
      <c r="B634" s="43"/>
      <c r="C634" s="43"/>
      <c r="D634" s="44"/>
      <c r="E634" s="43"/>
      <c r="F634" s="32"/>
      <c r="G634" s="32"/>
      <c r="H634" s="32"/>
      <c r="I634" s="43"/>
      <c r="J634" s="43"/>
      <c r="K634" s="32"/>
      <c r="L634" s="44"/>
      <c r="M634" s="44"/>
      <c r="N634" s="32"/>
      <c r="O634" s="32"/>
      <c r="P634" s="32"/>
      <c r="Q634" s="32"/>
      <c r="R634" s="32"/>
      <c r="S634" s="32"/>
      <c r="T634" s="32"/>
      <c r="U634" s="32"/>
      <c r="V634" s="32"/>
      <c r="W634" s="32"/>
      <c r="X634" s="32"/>
      <c r="Y634" s="32"/>
      <c r="Z634" s="43"/>
      <c r="AA634" s="34"/>
      <c r="AB634" s="32"/>
      <c r="AC634" s="44"/>
      <c r="AD634" s="32"/>
      <c r="AE634" s="43"/>
      <c r="AF634" s="43" t="e">
        <f t="shared" si="48"/>
        <v>#N/A</v>
      </c>
      <c r="AH634" s="43" t="e">
        <f t="shared" si="46"/>
        <v>#N/A</v>
      </c>
      <c r="AI634" s="32" t="e">
        <f t="shared" si="49"/>
        <v>#N/A</v>
      </c>
      <c r="AJ634" s="32" t="e">
        <f t="shared" si="47"/>
        <v>#N/A</v>
      </c>
    </row>
    <row r="635" spans="1:36" x14ac:dyDescent="0.3">
      <c r="A635" s="29" t="e">
        <f t="shared" si="45"/>
        <v>#N/A</v>
      </c>
      <c r="B635" s="43"/>
      <c r="C635" s="43"/>
      <c r="D635" s="44"/>
      <c r="E635" s="43"/>
      <c r="F635" s="32"/>
      <c r="G635" s="32"/>
      <c r="H635" s="32"/>
      <c r="I635" s="43"/>
      <c r="J635" s="43"/>
      <c r="K635" s="32"/>
      <c r="L635" s="44"/>
      <c r="M635" s="44"/>
      <c r="N635" s="32"/>
      <c r="O635" s="32"/>
      <c r="P635" s="32"/>
      <c r="Q635" s="32"/>
      <c r="R635" s="32"/>
      <c r="S635" s="32"/>
      <c r="T635" s="32"/>
      <c r="U635" s="32"/>
      <c r="V635" s="32"/>
      <c r="W635" s="32"/>
      <c r="X635" s="32"/>
      <c r="Y635" s="32"/>
      <c r="Z635" s="43"/>
      <c r="AA635" s="34"/>
      <c r="AB635" s="32"/>
      <c r="AC635" s="44"/>
      <c r="AD635" s="32"/>
      <c r="AE635" s="43"/>
      <c r="AF635" s="43" t="e">
        <f t="shared" si="48"/>
        <v>#N/A</v>
      </c>
      <c r="AH635" s="43" t="e">
        <f t="shared" si="46"/>
        <v>#N/A</v>
      </c>
      <c r="AI635" s="32" t="e">
        <f t="shared" si="49"/>
        <v>#N/A</v>
      </c>
      <c r="AJ635" s="32" t="e">
        <f t="shared" si="47"/>
        <v>#N/A</v>
      </c>
    </row>
    <row r="636" spans="1:36" x14ac:dyDescent="0.3">
      <c r="A636" s="29" t="e">
        <f t="shared" si="45"/>
        <v>#N/A</v>
      </c>
      <c r="B636" s="43"/>
      <c r="C636" s="43"/>
      <c r="D636" s="44"/>
      <c r="E636" s="43"/>
      <c r="F636" s="32"/>
      <c r="G636" s="32"/>
      <c r="H636" s="32"/>
      <c r="I636" s="43"/>
      <c r="J636" s="43"/>
      <c r="K636" s="32"/>
      <c r="L636" s="44"/>
      <c r="M636" s="44"/>
      <c r="N636" s="32"/>
      <c r="O636" s="32"/>
      <c r="P636" s="32"/>
      <c r="Q636" s="32"/>
      <c r="R636" s="32"/>
      <c r="S636" s="32"/>
      <c r="T636" s="32"/>
      <c r="U636" s="32"/>
      <c r="V636" s="32"/>
      <c r="W636" s="32"/>
      <c r="X636" s="32"/>
      <c r="Y636" s="32"/>
      <c r="Z636" s="43"/>
      <c r="AA636" s="34"/>
      <c r="AB636" s="32"/>
      <c r="AC636" s="44"/>
      <c r="AD636" s="32"/>
      <c r="AE636" s="43"/>
      <c r="AF636" s="43" t="e">
        <f t="shared" si="48"/>
        <v>#N/A</v>
      </c>
      <c r="AH636" s="43" t="e">
        <f t="shared" si="46"/>
        <v>#N/A</v>
      </c>
      <c r="AI636" s="32" t="e">
        <f t="shared" si="49"/>
        <v>#N/A</v>
      </c>
      <c r="AJ636" s="32" t="e">
        <f t="shared" si="47"/>
        <v>#N/A</v>
      </c>
    </row>
    <row r="637" spans="1:36" x14ac:dyDescent="0.3">
      <c r="A637" s="29" t="e">
        <f t="shared" si="45"/>
        <v>#N/A</v>
      </c>
      <c r="B637" s="43"/>
      <c r="C637" s="43"/>
      <c r="D637" s="44"/>
      <c r="E637" s="43"/>
      <c r="F637" s="32"/>
      <c r="G637" s="32"/>
      <c r="H637" s="32"/>
      <c r="I637" s="43"/>
      <c r="J637" s="43"/>
      <c r="K637" s="32"/>
      <c r="L637" s="44"/>
      <c r="M637" s="44"/>
      <c r="N637" s="32"/>
      <c r="O637" s="32"/>
      <c r="P637" s="32"/>
      <c r="Q637" s="32"/>
      <c r="R637" s="32"/>
      <c r="S637" s="32"/>
      <c r="T637" s="32"/>
      <c r="U637" s="32"/>
      <c r="V637" s="32"/>
      <c r="W637" s="32"/>
      <c r="X637" s="32"/>
      <c r="Y637" s="32"/>
      <c r="Z637" s="43"/>
      <c r="AA637" s="34"/>
      <c r="AB637" s="32"/>
      <c r="AC637" s="44"/>
      <c r="AD637" s="32"/>
      <c r="AE637" s="43"/>
      <c r="AF637" s="43" t="e">
        <f t="shared" si="48"/>
        <v>#N/A</v>
      </c>
      <c r="AH637" s="43" t="e">
        <f t="shared" si="46"/>
        <v>#N/A</v>
      </c>
      <c r="AI637" s="32" t="e">
        <f t="shared" si="49"/>
        <v>#N/A</v>
      </c>
      <c r="AJ637" s="32" t="e">
        <f t="shared" si="47"/>
        <v>#N/A</v>
      </c>
    </row>
    <row r="638" spans="1:36" x14ac:dyDescent="0.3">
      <c r="A638" s="29" t="e">
        <f t="shared" si="45"/>
        <v>#N/A</v>
      </c>
      <c r="B638" s="43"/>
      <c r="C638" s="43"/>
      <c r="D638" s="44"/>
      <c r="E638" s="43"/>
      <c r="F638" s="32"/>
      <c r="G638" s="32"/>
      <c r="H638" s="32"/>
      <c r="I638" s="43"/>
      <c r="J638" s="43"/>
      <c r="K638" s="32"/>
      <c r="L638" s="44"/>
      <c r="M638" s="44"/>
      <c r="N638" s="32"/>
      <c r="O638" s="32"/>
      <c r="P638" s="32"/>
      <c r="Q638" s="32"/>
      <c r="R638" s="32"/>
      <c r="S638" s="32"/>
      <c r="T638" s="32"/>
      <c r="U638" s="32"/>
      <c r="V638" s="32"/>
      <c r="W638" s="32"/>
      <c r="X638" s="32"/>
      <c r="Y638" s="32"/>
      <c r="Z638" s="43"/>
      <c r="AA638" s="34"/>
      <c r="AB638" s="32"/>
      <c r="AC638" s="44"/>
      <c r="AD638" s="32"/>
      <c r="AE638" s="43"/>
      <c r="AF638" s="43" t="e">
        <f t="shared" si="48"/>
        <v>#N/A</v>
      </c>
      <c r="AH638" s="43" t="e">
        <f t="shared" si="46"/>
        <v>#N/A</v>
      </c>
      <c r="AI638" s="32" t="e">
        <f t="shared" si="49"/>
        <v>#N/A</v>
      </c>
      <c r="AJ638" s="32" t="e">
        <f t="shared" si="47"/>
        <v>#N/A</v>
      </c>
    </row>
    <row r="639" spans="1:36" x14ac:dyDescent="0.3">
      <c r="A639" s="29" t="e">
        <f t="shared" si="45"/>
        <v>#N/A</v>
      </c>
      <c r="B639" s="43"/>
      <c r="C639" s="43"/>
      <c r="D639" s="44"/>
      <c r="E639" s="43"/>
      <c r="F639" s="32"/>
      <c r="G639" s="32"/>
      <c r="H639" s="32"/>
      <c r="I639" s="43"/>
      <c r="J639" s="43"/>
      <c r="K639" s="32"/>
      <c r="L639" s="44"/>
      <c r="M639" s="44"/>
      <c r="N639" s="32"/>
      <c r="O639" s="32"/>
      <c r="P639" s="32"/>
      <c r="Q639" s="32"/>
      <c r="R639" s="32"/>
      <c r="S639" s="32"/>
      <c r="T639" s="32"/>
      <c r="U639" s="32"/>
      <c r="V639" s="32"/>
      <c r="W639" s="32"/>
      <c r="X639" s="32"/>
      <c r="Y639" s="32"/>
      <c r="Z639" s="43"/>
      <c r="AA639" s="34"/>
      <c r="AB639" s="32"/>
      <c r="AC639" s="44"/>
      <c r="AD639" s="32"/>
      <c r="AE639" s="43"/>
      <c r="AF639" s="43" t="e">
        <f t="shared" si="48"/>
        <v>#N/A</v>
      </c>
      <c r="AH639" s="43" t="e">
        <f t="shared" si="46"/>
        <v>#N/A</v>
      </c>
      <c r="AI639" s="32" t="e">
        <f t="shared" si="49"/>
        <v>#N/A</v>
      </c>
      <c r="AJ639" s="32" t="e">
        <f t="shared" si="47"/>
        <v>#N/A</v>
      </c>
    </row>
    <row r="640" spans="1:36" x14ac:dyDescent="0.3">
      <c r="A640" s="29" t="e">
        <f t="shared" si="45"/>
        <v>#N/A</v>
      </c>
      <c r="B640" s="43"/>
      <c r="C640" s="43"/>
      <c r="D640" s="44"/>
      <c r="E640" s="43"/>
      <c r="F640" s="32"/>
      <c r="G640" s="32"/>
      <c r="H640" s="32"/>
      <c r="I640" s="43"/>
      <c r="J640" s="43"/>
      <c r="K640" s="32"/>
      <c r="L640" s="44"/>
      <c r="M640" s="44"/>
      <c r="N640" s="32"/>
      <c r="O640" s="32"/>
      <c r="P640" s="32"/>
      <c r="Q640" s="32"/>
      <c r="R640" s="32"/>
      <c r="S640" s="32"/>
      <c r="T640" s="32"/>
      <c r="U640" s="32"/>
      <c r="V640" s="32"/>
      <c r="W640" s="32"/>
      <c r="X640" s="32"/>
      <c r="Y640" s="32"/>
      <c r="Z640" s="43"/>
      <c r="AA640" s="34"/>
      <c r="AB640" s="32"/>
      <c r="AC640" s="44"/>
      <c r="AD640" s="32"/>
      <c r="AE640" s="43"/>
      <c r="AF640" s="43" t="e">
        <f t="shared" si="48"/>
        <v>#N/A</v>
      </c>
      <c r="AH640" s="43" t="e">
        <f t="shared" si="46"/>
        <v>#N/A</v>
      </c>
      <c r="AI640" s="32" t="e">
        <f t="shared" si="49"/>
        <v>#N/A</v>
      </c>
      <c r="AJ640" s="32" t="e">
        <f t="shared" si="47"/>
        <v>#N/A</v>
      </c>
    </row>
    <row r="641" spans="1:36" x14ac:dyDescent="0.3">
      <c r="A641" s="29" t="e">
        <f t="shared" si="45"/>
        <v>#N/A</v>
      </c>
      <c r="B641" s="43"/>
      <c r="C641" s="43"/>
      <c r="D641" s="44"/>
      <c r="E641" s="43"/>
      <c r="F641" s="32"/>
      <c r="G641" s="32"/>
      <c r="H641" s="32"/>
      <c r="I641" s="43"/>
      <c r="J641" s="43"/>
      <c r="K641" s="32"/>
      <c r="L641" s="44"/>
      <c r="M641" s="44"/>
      <c r="N641" s="32"/>
      <c r="O641" s="32"/>
      <c r="P641" s="32"/>
      <c r="Q641" s="32"/>
      <c r="R641" s="32"/>
      <c r="S641" s="32"/>
      <c r="T641" s="32"/>
      <c r="U641" s="32"/>
      <c r="V641" s="32"/>
      <c r="W641" s="32"/>
      <c r="X641" s="32"/>
      <c r="Y641" s="32"/>
      <c r="Z641" s="43"/>
      <c r="AA641" s="34"/>
      <c r="AB641" s="32"/>
      <c r="AC641" s="44"/>
      <c r="AD641" s="32"/>
      <c r="AE641" s="43"/>
      <c r="AF641" s="43" t="e">
        <f t="shared" si="48"/>
        <v>#N/A</v>
      </c>
      <c r="AH641" s="43" t="e">
        <f t="shared" si="46"/>
        <v>#N/A</v>
      </c>
      <c r="AI641" s="32" t="e">
        <f t="shared" si="49"/>
        <v>#N/A</v>
      </c>
      <c r="AJ641" s="32" t="e">
        <f t="shared" si="47"/>
        <v>#N/A</v>
      </c>
    </row>
    <row r="642" spans="1:36" x14ac:dyDescent="0.3">
      <c r="A642" s="29" t="e">
        <f t="shared" si="45"/>
        <v>#N/A</v>
      </c>
      <c r="B642" s="43"/>
      <c r="C642" s="43"/>
      <c r="D642" s="44"/>
      <c r="E642" s="43"/>
      <c r="F642" s="32"/>
      <c r="G642" s="32"/>
      <c r="H642" s="32"/>
      <c r="I642" s="43"/>
      <c r="J642" s="43"/>
      <c r="K642" s="32"/>
      <c r="L642" s="44"/>
      <c r="M642" s="44"/>
      <c r="N642" s="32"/>
      <c r="O642" s="32"/>
      <c r="P642" s="32"/>
      <c r="Q642" s="32"/>
      <c r="R642" s="32"/>
      <c r="S642" s="32"/>
      <c r="T642" s="32"/>
      <c r="U642" s="32"/>
      <c r="V642" s="32"/>
      <c r="W642" s="32"/>
      <c r="X642" s="32"/>
      <c r="Y642" s="32"/>
      <c r="Z642" s="43"/>
      <c r="AA642" s="34"/>
      <c r="AB642" s="32"/>
      <c r="AC642" s="44"/>
      <c r="AD642" s="32"/>
      <c r="AE642" s="43"/>
      <c r="AF642" s="43" t="e">
        <f t="shared" si="48"/>
        <v>#N/A</v>
      </c>
      <c r="AH642" s="43" t="e">
        <f t="shared" si="46"/>
        <v>#N/A</v>
      </c>
      <c r="AI642" s="32" t="e">
        <f t="shared" si="49"/>
        <v>#N/A</v>
      </c>
      <c r="AJ642" s="32" t="e">
        <f t="shared" si="47"/>
        <v>#N/A</v>
      </c>
    </row>
    <row r="643" spans="1:36" x14ac:dyDescent="0.3">
      <c r="A643" s="29" t="e">
        <f t="shared" si="45"/>
        <v>#N/A</v>
      </c>
      <c r="B643" s="43"/>
      <c r="C643" s="43"/>
      <c r="D643" s="44"/>
      <c r="E643" s="43"/>
      <c r="F643" s="32"/>
      <c r="G643" s="32"/>
      <c r="H643" s="32"/>
      <c r="I643" s="43"/>
      <c r="J643" s="43"/>
      <c r="K643" s="32"/>
      <c r="L643" s="44"/>
      <c r="M643" s="44"/>
      <c r="N643" s="32"/>
      <c r="O643" s="32"/>
      <c r="P643" s="32"/>
      <c r="Q643" s="32"/>
      <c r="R643" s="32"/>
      <c r="S643" s="32"/>
      <c r="T643" s="32"/>
      <c r="U643" s="32"/>
      <c r="V643" s="32"/>
      <c r="W643" s="32"/>
      <c r="X643" s="32"/>
      <c r="Y643" s="32"/>
      <c r="Z643" s="43"/>
      <c r="AA643" s="34"/>
      <c r="AB643" s="32"/>
      <c r="AC643" s="44"/>
      <c r="AD643" s="32"/>
      <c r="AE643" s="43"/>
      <c r="AF643" s="43" t="e">
        <f t="shared" si="48"/>
        <v>#N/A</v>
      </c>
      <c r="AH643" s="43" t="e">
        <f t="shared" si="46"/>
        <v>#N/A</v>
      </c>
      <c r="AI643" s="32" t="e">
        <f t="shared" si="49"/>
        <v>#N/A</v>
      </c>
      <c r="AJ643" s="32" t="e">
        <f t="shared" si="47"/>
        <v>#N/A</v>
      </c>
    </row>
    <row r="644" spans="1:36" x14ac:dyDescent="0.3">
      <c r="A644" s="29" t="e">
        <f t="shared" si="45"/>
        <v>#N/A</v>
      </c>
      <c r="B644" s="43"/>
      <c r="C644" s="43"/>
      <c r="D644" s="44"/>
      <c r="E644" s="43"/>
      <c r="F644" s="32"/>
      <c r="G644" s="32"/>
      <c r="H644" s="32"/>
      <c r="I644" s="43"/>
      <c r="J644" s="43"/>
      <c r="K644" s="32"/>
      <c r="L644" s="44"/>
      <c r="M644" s="44"/>
      <c r="N644" s="32"/>
      <c r="O644" s="32"/>
      <c r="P644" s="32"/>
      <c r="Q644" s="32"/>
      <c r="R644" s="32"/>
      <c r="S644" s="32"/>
      <c r="T644" s="32"/>
      <c r="U644" s="32"/>
      <c r="V644" s="32"/>
      <c r="W644" s="32"/>
      <c r="X644" s="32"/>
      <c r="Y644" s="32"/>
      <c r="Z644" s="43"/>
      <c r="AA644" s="34"/>
      <c r="AB644" s="32"/>
      <c r="AC644" s="44"/>
      <c r="AD644" s="32"/>
      <c r="AE644" s="43"/>
      <c r="AF644" s="43" t="e">
        <f t="shared" si="48"/>
        <v>#N/A</v>
      </c>
      <c r="AH644" s="43" t="e">
        <f t="shared" si="46"/>
        <v>#N/A</v>
      </c>
      <c r="AI644" s="32" t="e">
        <f t="shared" si="49"/>
        <v>#N/A</v>
      </c>
      <c r="AJ644" s="32" t="e">
        <f t="shared" si="47"/>
        <v>#N/A</v>
      </c>
    </row>
    <row r="645" spans="1:36" x14ac:dyDescent="0.3">
      <c r="A645" s="29" t="e">
        <f t="shared" si="45"/>
        <v>#N/A</v>
      </c>
      <c r="B645" s="43"/>
      <c r="C645" s="43"/>
      <c r="D645" s="44"/>
      <c r="E645" s="43"/>
      <c r="F645" s="32"/>
      <c r="G645" s="32"/>
      <c r="H645" s="32"/>
      <c r="I645" s="43"/>
      <c r="J645" s="43"/>
      <c r="K645" s="32"/>
      <c r="L645" s="44"/>
      <c r="M645" s="44"/>
      <c r="N645" s="32"/>
      <c r="O645" s="32"/>
      <c r="P645" s="32"/>
      <c r="Q645" s="32"/>
      <c r="R645" s="32"/>
      <c r="S645" s="32"/>
      <c r="T645" s="32"/>
      <c r="U645" s="32"/>
      <c r="V645" s="32"/>
      <c r="W645" s="32"/>
      <c r="X645" s="32"/>
      <c r="Y645" s="32"/>
      <c r="Z645" s="43"/>
      <c r="AA645" s="34"/>
      <c r="AB645" s="32"/>
      <c r="AC645" s="44"/>
      <c r="AD645" s="32"/>
      <c r="AE645" s="43"/>
      <c r="AF645" s="43" t="e">
        <f t="shared" si="48"/>
        <v>#N/A</v>
      </c>
      <c r="AH645" s="43" t="e">
        <f t="shared" si="46"/>
        <v>#N/A</v>
      </c>
      <c r="AI645" s="32" t="e">
        <f t="shared" si="49"/>
        <v>#N/A</v>
      </c>
      <c r="AJ645" s="32" t="e">
        <f t="shared" si="47"/>
        <v>#N/A</v>
      </c>
    </row>
    <row r="646" spans="1:36" x14ac:dyDescent="0.3">
      <c r="A646" s="29" t="e">
        <f t="shared" ref="A646:A709" si="50">IF(COUNTA(B646:AE646)&gt;0,"x",NA())</f>
        <v>#N/A</v>
      </c>
      <c r="B646" s="43"/>
      <c r="C646" s="43"/>
      <c r="D646" s="44"/>
      <c r="E646" s="43"/>
      <c r="F646" s="32"/>
      <c r="G646" s="32"/>
      <c r="H646" s="32"/>
      <c r="I646" s="43"/>
      <c r="J646" s="43"/>
      <c r="K646" s="32"/>
      <c r="L646" s="44"/>
      <c r="M646" s="44"/>
      <c r="N646" s="32"/>
      <c r="O646" s="32"/>
      <c r="P646" s="32"/>
      <c r="Q646" s="32"/>
      <c r="R646" s="32"/>
      <c r="S646" s="32"/>
      <c r="T646" s="32"/>
      <c r="U646" s="32"/>
      <c r="V646" s="32"/>
      <c r="W646" s="32"/>
      <c r="X646" s="32"/>
      <c r="Y646" s="32"/>
      <c r="Z646" s="43"/>
      <c r="AA646" s="34"/>
      <c r="AB646" s="32"/>
      <c r="AC646" s="44"/>
      <c r="AD646" s="32"/>
      <c r="AE646" s="43"/>
      <c r="AF646" s="43" t="e">
        <f t="shared" si="48"/>
        <v>#N/A</v>
      </c>
      <c r="AH646" s="43" t="e">
        <f t="shared" ref="AH646:AH709" si="51">IF(ISBLANK(C646),NA(),"FIELD MUST BE COMPLETED BY HEALTH DEPT.")</f>
        <v>#N/A</v>
      </c>
      <c r="AI646" s="32" t="e">
        <f t="shared" si="49"/>
        <v>#N/A</v>
      </c>
      <c r="AJ646" s="32" t="e">
        <f t="shared" ref="AJ646:AJ709" si="52">IF(AND(ISBLANK(V646),ISBLANK(W646)),NA(),_xlfn.TEXTJOIN(";",TRUE,V646:W646))</f>
        <v>#N/A</v>
      </c>
    </row>
    <row r="647" spans="1:36" x14ac:dyDescent="0.3">
      <c r="A647" s="29" t="e">
        <f t="shared" si="50"/>
        <v>#N/A</v>
      </c>
      <c r="B647" s="43"/>
      <c r="C647" s="43"/>
      <c r="D647" s="44"/>
      <c r="E647" s="43"/>
      <c r="F647" s="32"/>
      <c r="G647" s="32"/>
      <c r="H647" s="32"/>
      <c r="I647" s="43"/>
      <c r="J647" s="43"/>
      <c r="K647" s="32"/>
      <c r="L647" s="44"/>
      <c r="M647" s="44"/>
      <c r="N647" s="32"/>
      <c r="O647" s="32"/>
      <c r="P647" s="32"/>
      <c r="Q647" s="32"/>
      <c r="R647" s="32"/>
      <c r="S647" s="32"/>
      <c r="T647" s="32"/>
      <c r="U647" s="32"/>
      <c r="V647" s="32"/>
      <c r="W647" s="32"/>
      <c r="X647" s="32"/>
      <c r="Y647" s="32"/>
      <c r="Z647" s="43"/>
      <c r="AA647" s="34"/>
      <c r="AB647" s="32"/>
      <c r="AC647" s="44"/>
      <c r="AD647" s="32"/>
      <c r="AE647" s="43"/>
      <c r="AF647" s="43" t="e">
        <f t="shared" ref="AF647:AF710" si="53">IF(ISBLANK(C647),NA(),"FIELD MUST BE COMPLETED BY HEALTH DEPT.")</f>
        <v>#N/A</v>
      </c>
      <c r="AH647" s="43" t="e">
        <f t="shared" si="51"/>
        <v>#N/A</v>
      </c>
      <c r="AI647" s="32" t="e">
        <f t="shared" ref="AI647:AI710" si="54">IF(AND(ISBLANK(R647),ISBLANK(S647)),NA(),_xlfn.TEXTJOIN(";",TRUE,R647:S647))</f>
        <v>#N/A</v>
      </c>
      <c r="AJ647" s="32" t="e">
        <f t="shared" si="52"/>
        <v>#N/A</v>
      </c>
    </row>
    <row r="648" spans="1:36" x14ac:dyDescent="0.3">
      <c r="A648" s="29" t="e">
        <f t="shared" si="50"/>
        <v>#N/A</v>
      </c>
      <c r="B648" s="43"/>
      <c r="C648" s="43"/>
      <c r="D648" s="44"/>
      <c r="E648" s="43"/>
      <c r="F648" s="32"/>
      <c r="G648" s="32"/>
      <c r="H648" s="32"/>
      <c r="I648" s="43"/>
      <c r="J648" s="43"/>
      <c r="K648" s="32"/>
      <c r="L648" s="44"/>
      <c r="M648" s="44"/>
      <c r="N648" s="32"/>
      <c r="O648" s="32"/>
      <c r="P648" s="32"/>
      <c r="Q648" s="32"/>
      <c r="R648" s="32"/>
      <c r="S648" s="32"/>
      <c r="T648" s="32"/>
      <c r="U648" s="32"/>
      <c r="V648" s="32"/>
      <c r="W648" s="32"/>
      <c r="X648" s="32"/>
      <c r="Y648" s="32"/>
      <c r="Z648" s="43"/>
      <c r="AA648" s="34"/>
      <c r="AB648" s="32"/>
      <c r="AC648" s="44"/>
      <c r="AD648" s="32"/>
      <c r="AE648" s="43"/>
      <c r="AF648" s="43" t="e">
        <f t="shared" si="53"/>
        <v>#N/A</v>
      </c>
      <c r="AH648" s="43" t="e">
        <f t="shared" si="51"/>
        <v>#N/A</v>
      </c>
      <c r="AI648" s="32" t="e">
        <f t="shared" si="54"/>
        <v>#N/A</v>
      </c>
      <c r="AJ648" s="32" t="e">
        <f t="shared" si="52"/>
        <v>#N/A</v>
      </c>
    </row>
    <row r="649" spans="1:36" x14ac:dyDescent="0.3">
      <c r="A649" s="29" t="e">
        <f t="shared" si="50"/>
        <v>#N/A</v>
      </c>
      <c r="B649" s="43"/>
      <c r="C649" s="43"/>
      <c r="D649" s="44"/>
      <c r="E649" s="43"/>
      <c r="F649" s="32"/>
      <c r="G649" s="32"/>
      <c r="H649" s="32"/>
      <c r="I649" s="43"/>
      <c r="J649" s="43"/>
      <c r="K649" s="32"/>
      <c r="L649" s="44"/>
      <c r="M649" s="44"/>
      <c r="N649" s="32"/>
      <c r="O649" s="32"/>
      <c r="P649" s="32"/>
      <c r="Q649" s="32"/>
      <c r="R649" s="32"/>
      <c r="S649" s="32"/>
      <c r="T649" s="32"/>
      <c r="U649" s="32"/>
      <c r="V649" s="32"/>
      <c r="W649" s="32"/>
      <c r="X649" s="32"/>
      <c r="Y649" s="32"/>
      <c r="Z649" s="43"/>
      <c r="AA649" s="34"/>
      <c r="AB649" s="32"/>
      <c r="AC649" s="44"/>
      <c r="AD649" s="32"/>
      <c r="AE649" s="43"/>
      <c r="AF649" s="43" t="e">
        <f t="shared" si="53"/>
        <v>#N/A</v>
      </c>
      <c r="AH649" s="43" t="e">
        <f t="shared" si="51"/>
        <v>#N/A</v>
      </c>
      <c r="AI649" s="32" t="e">
        <f t="shared" si="54"/>
        <v>#N/A</v>
      </c>
      <c r="AJ649" s="32" t="e">
        <f t="shared" si="52"/>
        <v>#N/A</v>
      </c>
    </row>
    <row r="650" spans="1:36" x14ac:dyDescent="0.3">
      <c r="A650" s="29" t="e">
        <f t="shared" si="50"/>
        <v>#N/A</v>
      </c>
      <c r="B650" s="43"/>
      <c r="C650" s="43"/>
      <c r="D650" s="44"/>
      <c r="E650" s="43"/>
      <c r="F650" s="32"/>
      <c r="G650" s="32"/>
      <c r="H650" s="32"/>
      <c r="I650" s="43"/>
      <c r="J650" s="43"/>
      <c r="K650" s="32"/>
      <c r="L650" s="44"/>
      <c r="M650" s="44"/>
      <c r="N650" s="32"/>
      <c r="O650" s="32"/>
      <c r="P650" s="32"/>
      <c r="Q650" s="32"/>
      <c r="R650" s="32"/>
      <c r="S650" s="32"/>
      <c r="T650" s="32"/>
      <c r="U650" s="32"/>
      <c r="V650" s="32"/>
      <c r="W650" s="32"/>
      <c r="X650" s="32"/>
      <c r="Y650" s="32"/>
      <c r="Z650" s="43"/>
      <c r="AA650" s="34"/>
      <c r="AB650" s="32"/>
      <c r="AC650" s="44"/>
      <c r="AD650" s="32"/>
      <c r="AE650" s="43"/>
      <c r="AF650" s="43" t="e">
        <f t="shared" si="53"/>
        <v>#N/A</v>
      </c>
      <c r="AH650" s="43" t="e">
        <f t="shared" si="51"/>
        <v>#N/A</v>
      </c>
      <c r="AI650" s="32" t="e">
        <f t="shared" si="54"/>
        <v>#N/A</v>
      </c>
      <c r="AJ650" s="32" t="e">
        <f t="shared" si="52"/>
        <v>#N/A</v>
      </c>
    </row>
    <row r="651" spans="1:36" x14ac:dyDescent="0.3">
      <c r="A651" s="29" t="e">
        <f t="shared" si="50"/>
        <v>#N/A</v>
      </c>
      <c r="B651" s="43"/>
      <c r="C651" s="43"/>
      <c r="D651" s="44"/>
      <c r="E651" s="43"/>
      <c r="F651" s="32"/>
      <c r="G651" s="32"/>
      <c r="H651" s="32"/>
      <c r="I651" s="43"/>
      <c r="J651" s="43"/>
      <c r="K651" s="32"/>
      <c r="L651" s="44"/>
      <c r="M651" s="44"/>
      <c r="N651" s="32"/>
      <c r="O651" s="32"/>
      <c r="P651" s="32"/>
      <c r="Q651" s="32"/>
      <c r="R651" s="32"/>
      <c r="S651" s="32"/>
      <c r="T651" s="32"/>
      <c r="U651" s="32"/>
      <c r="V651" s="32"/>
      <c r="W651" s="32"/>
      <c r="X651" s="32"/>
      <c r="Y651" s="32"/>
      <c r="Z651" s="43"/>
      <c r="AA651" s="34"/>
      <c r="AB651" s="32"/>
      <c r="AC651" s="44"/>
      <c r="AD651" s="32"/>
      <c r="AE651" s="43"/>
      <c r="AF651" s="43" t="e">
        <f t="shared" si="53"/>
        <v>#N/A</v>
      </c>
      <c r="AH651" s="43" t="e">
        <f t="shared" si="51"/>
        <v>#N/A</v>
      </c>
      <c r="AI651" s="32" t="e">
        <f t="shared" si="54"/>
        <v>#N/A</v>
      </c>
      <c r="AJ651" s="32" t="e">
        <f t="shared" si="52"/>
        <v>#N/A</v>
      </c>
    </row>
    <row r="652" spans="1:36" x14ac:dyDescent="0.3">
      <c r="A652" s="29" t="e">
        <f t="shared" si="50"/>
        <v>#N/A</v>
      </c>
      <c r="B652" s="43"/>
      <c r="C652" s="43"/>
      <c r="D652" s="44"/>
      <c r="E652" s="43"/>
      <c r="F652" s="32"/>
      <c r="G652" s="32"/>
      <c r="H652" s="32"/>
      <c r="I652" s="43"/>
      <c r="J652" s="43"/>
      <c r="K652" s="32"/>
      <c r="L652" s="44"/>
      <c r="M652" s="44"/>
      <c r="N652" s="32"/>
      <c r="O652" s="32"/>
      <c r="P652" s="32"/>
      <c r="Q652" s="32"/>
      <c r="R652" s="32"/>
      <c r="S652" s="32"/>
      <c r="T652" s="32"/>
      <c r="U652" s="32"/>
      <c r="V652" s="32"/>
      <c r="W652" s="32"/>
      <c r="X652" s="32"/>
      <c r="Y652" s="32"/>
      <c r="Z652" s="43"/>
      <c r="AA652" s="34"/>
      <c r="AB652" s="32"/>
      <c r="AC652" s="44"/>
      <c r="AD652" s="32"/>
      <c r="AE652" s="43"/>
      <c r="AF652" s="43" t="e">
        <f t="shared" si="53"/>
        <v>#N/A</v>
      </c>
      <c r="AH652" s="43" t="e">
        <f t="shared" si="51"/>
        <v>#N/A</v>
      </c>
      <c r="AI652" s="32" t="e">
        <f t="shared" si="54"/>
        <v>#N/A</v>
      </c>
      <c r="AJ652" s="32" t="e">
        <f t="shared" si="52"/>
        <v>#N/A</v>
      </c>
    </row>
    <row r="653" spans="1:36" x14ac:dyDescent="0.3">
      <c r="A653" s="29" t="e">
        <f t="shared" si="50"/>
        <v>#N/A</v>
      </c>
      <c r="B653" s="43"/>
      <c r="C653" s="43"/>
      <c r="D653" s="44"/>
      <c r="E653" s="43"/>
      <c r="F653" s="32"/>
      <c r="G653" s="32"/>
      <c r="H653" s="32"/>
      <c r="I653" s="43"/>
      <c r="J653" s="43"/>
      <c r="K653" s="32"/>
      <c r="L653" s="44"/>
      <c r="M653" s="44"/>
      <c r="N653" s="32"/>
      <c r="O653" s="32"/>
      <c r="P653" s="32"/>
      <c r="Q653" s="32"/>
      <c r="R653" s="32"/>
      <c r="S653" s="32"/>
      <c r="T653" s="32"/>
      <c r="U653" s="32"/>
      <c r="V653" s="32"/>
      <c r="W653" s="32"/>
      <c r="X653" s="32"/>
      <c r="Y653" s="32"/>
      <c r="Z653" s="43"/>
      <c r="AA653" s="34"/>
      <c r="AB653" s="32"/>
      <c r="AC653" s="44"/>
      <c r="AD653" s="32"/>
      <c r="AE653" s="43"/>
      <c r="AF653" s="43" t="e">
        <f t="shared" si="53"/>
        <v>#N/A</v>
      </c>
      <c r="AH653" s="43" t="e">
        <f t="shared" si="51"/>
        <v>#N/A</v>
      </c>
      <c r="AI653" s="32" t="e">
        <f t="shared" si="54"/>
        <v>#N/A</v>
      </c>
      <c r="AJ653" s="32" t="e">
        <f t="shared" si="52"/>
        <v>#N/A</v>
      </c>
    </row>
    <row r="654" spans="1:36" x14ac:dyDescent="0.3">
      <c r="A654" s="29" t="e">
        <f t="shared" si="50"/>
        <v>#N/A</v>
      </c>
      <c r="B654" s="43"/>
      <c r="C654" s="43"/>
      <c r="D654" s="44"/>
      <c r="E654" s="43"/>
      <c r="F654" s="32"/>
      <c r="G654" s="32"/>
      <c r="H654" s="32"/>
      <c r="I654" s="43"/>
      <c r="J654" s="43"/>
      <c r="K654" s="32"/>
      <c r="L654" s="44"/>
      <c r="M654" s="44"/>
      <c r="N654" s="32"/>
      <c r="O654" s="32"/>
      <c r="P654" s="32"/>
      <c r="Q654" s="32"/>
      <c r="R654" s="32"/>
      <c r="S654" s="32"/>
      <c r="T654" s="32"/>
      <c r="U654" s="32"/>
      <c r="V654" s="32"/>
      <c r="W654" s="32"/>
      <c r="X654" s="32"/>
      <c r="Y654" s="32"/>
      <c r="Z654" s="43"/>
      <c r="AA654" s="34"/>
      <c r="AB654" s="32"/>
      <c r="AC654" s="44"/>
      <c r="AD654" s="32"/>
      <c r="AE654" s="43"/>
      <c r="AF654" s="43" t="e">
        <f t="shared" si="53"/>
        <v>#N/A</v>
      </c>
      <c r="AH654" s="43" t="e">
        <f t="shared" si="51"/>
        <v>#N/A</v>
      </c>
      <c r="AI654" s="32" t="e">
        <f t="shared" si="54"/>
        <v>#N/A</v>
      </c>
      <c r="AJ654" s="32" t="e">
        <f t="shared" si="52"/>
        <v>#N/A</v>
      </c>
    </row>
    <row r="655" spans="1:36" x14ac:dyDescent="0.3">
      <c r="A655" s="29" t="e">
        <f t="shared" si="50"/>
        <v>#N/A</v>
      </c>
      <c r="B655" s="43"/>
      <c r="C655" s="43"/>
      <c r="D655" s="44"/>
      <c r="E655" s="43"/>
      <c r="F655" s="32"/>
      <c r="G655" s="32"/>
      <c r="H655" s="32"/>
      <c r="I655" s="43"/>
      <c r="J655" s="43"/>
      <c r="K655" s="32"/>
      <c r="L655" s="44"/>
      <c r="M655" s="44"/>
      <c r="N655" s="32"/>
      <c r="O655" s="32"/>
      <c r="P655" s="32"/>
      <c r="Q655" s="32"/>
      <c r="R655" s="32"/>
      <c r="S655" s="32"/>
      <c r="T655" s="32"/>
      <c r="U655" s="32"/>
      <c r="V655" s="32"/>
      <c r="W655" s="32"/>
      <c r="X655" s="32"/>
      <c r="Y655" s="32"/>
      <c r="Z655" s="43"/>
      <c r="AA655" s="34"/>
      <c r="AB655" s="32"/>
      <c r="AC655" s="44"/>
      <c r="AD655" s="32"/>
      <c r="AE655" s="43"/>
      <c r="AF655" s="43" t="e">
        <f t="shared" si="53"/>
        <v>#N/A</v>
      </c>
      <c r="AH655" s="43" t="e">
        <f t="shared" si="51"/>
        <v>#N/A</v>
      </c>
      <c r="AI655" s="32" t="e">
        <f t="shared" si="54"/>
        <v>#N/A</v>
      </c>
      <c r="AJ655" s="32" t="e">
        <f t="shared" si="52"/>
        <v>#N/A</v>
      </c>
    </row>
    <row r="656" spans="1:36" x14ac:dyDescent="0.3">
      <c r="A656" s="29" t="e">
        <f t="shared" si="50"/>
        <v>#N/A</v>
      </c>
      <c r="B656" s="43"/>
      <c r="C656" s="43"/>
      <c r="D656" s="44"/>
      <c r="E656" s="43"/>
      <c r="F656" s="32"/>
      <c r="G656" s="32"/>
      <c r="H656" s="32"/>
      <c r="I656" s="43"/>
      <c r="J656" s="43"/>
      <c r="K656" s="32"/>
      <c r="L656" s="44"/>
      <c r="M656" s="44"/>
      <c r="N656" s="32"/>
      <c r="O656" s="32"/>
      <c r="P656" s="32"/>
      <c r="Q656" s="32"/>
      <c r="R656" s="32"/>
      <c r="S656" s="32"/>
      <c r="T656" s="32"/>
      <c r="U656" s="32"/>
      <c r="V656" s="32"/>
      <c r="W656" s="32"/>
      <c r="X656" s="32"/>
      <c r="Y656" s="32"/>
      <c r="Z656" s="43"/>
      <c r="AA656" s="34"/>
      <c r="AB656" s="32"/>
      <c r="AC656" s="44"/>
      <c r="AD656" s="32"/>
      <c r="AE656" s="43"/>
      <c r="AF656" s="43" t="e">
        <f t="shared" si="53"/>
        <v>#N/A</v>
      </c>
      <c r="AH656" s="43" t="e">
        <f t="shared" si="51"/>
        <v>#N/A</v>
      </c>
      <c r="AI656" s="32" t="e">
        <f t="shared" si="54"/>
        <v>#N/A</v>
      </c>
      <c r="AJ656" s="32" t="e">
        <f t="shared" si="52"/>
        <v>#N/A</v>
      </c>
    </row>
    <row r="657" spans="1:36" x14ac:dyDescent="0.3">
      <c r="A657" s="29" t="e">
        <f t="shared" si="50"/>
        <v>#N/A</v>
      </c>
      <c r="B657" s="43"/>
      <c r="C657" s="43"/>
      <c r="D657" s="44"/>
      <c r="E657" s="43"/>
      <c r="F657" s="32"/>
      <c r="G657" s="32"/>
      <c r="H657" s="32"/>
      <c r="I657" s="43"/>
      <c r="J657" s="43"/>
      <c r="K657" s="32"/>
      <c r="L657" s="44"/>
      <c r="M657" s="44"/>
      <c r="N657" s="32"/>
      <c r="O657" s="32"/>
      <c r="P657" s="32"/>
      <c r="Q657" s="32"/>
      <c r="R657" s="32"/>
      <c r="S657" s="32"/>
      <c r="T657" s="32"/>
      <c r="U657" s="32"/>
      <c r="V657" s="32"/>
      <c r="W657" s="32"/>
      <c r="X657" s="32"/>
      <c r="Y657" s="32"/>
      <c r="Z657" s="43"/>
      <c r="AA657" s="34"/>
      <c r="AB657" s="32"/>
      <c r="AC657" s="44"/>
      <c r="AD657" s="32"/>
      <c r="AE657" s="43"/>
      <c r="AF657" s="43" t="e">
        <f t="shared" si="53"/>
        <v>#N/A</v>
      </c>
      <c r="AH657" s="43" t="e">
        <f t="shared" si="51"/>
        <v>#N/A</v>
      </c>
      <c r="AI657" s="32" t="e">
        <f t="shared" si="54"/>
        <v>#N/A</v>
      </c>
      <c r="AJ657" s="32" t="e">
        <f t="shared" si="52"/>
        <v>#N/A</v>
      </c>
    </row>
    <row r="658" spans="1:36" x14ac:dyDescent="0.3">
      <c r="A658" s="29" t="e">
        <f t="shared" si="50"/>
        <v>#N/A</v>
      </c>
      <c r="B658" s="43"/>
      <c r="C658" s="43"/>
      <c r="D658" s="44"/>
      <c r="E658" s="43"/>
      <c r="F658" s="32"/>
      <c r="G658" s="32"/>
      <c r="H658" s="32"/>
      <c r="I658" s="43"/>
      <c r="J658" s="43"/>
      <c r="K658" s="32"/>
      <c r="L658" s="44"/>
      <c r="M658" s="44"/>
      <c r="N658" s="32"/>
      <c r="O658" s="32"/>
      <c r="P658" s="32"/>
      <c r="Q658" s="32"/>
      <c r="R658" s="32"/>
      <c r="S658" s="32"/>
      <c r="T658" s="32"/>
      <c r="U658" s="32"/>
      <c r="V658" s="32"/>
      <c r="W658" s="32"/>
      <c r="X658" s="32"/>
      <c r="Y658" s="32"/>
      <c r="Z658" s="43"/>
      <c r="AA658" s="34"/>
      <c r="AB658" s="32"/>
      <c r="AC658" s="44"/>
      <c r="AD658" s="32"/>
      <c r="AE658" s="43"/>
      <c r="AF658" s="43" t="e">
        <f t="shared" si="53"/>
        <v>#N/A</v>
      </c>
      <c r="AH658" s="43" t="e">
        <f t="shared" si="51"/>
        <v>#N/A</v>
      </c>
      <c r="AI658" s="32" t="e">
        <f t="shared" si="54"/>
        <v>#N/A</v>
      </c>
      <c r="AJ658" s="32" t="e">
        <f t="shared" si="52"/>
        <v>#N/A</v>
      </c>
    </row>
    <row r="659" spans="1:36" x14ac:dyDescent="0.3">
      <c r="A659" s="29" t="e">
        <f t="shared" si="50"/>
        <v>#N/A</v>
      </c>
      <c r="B659" s="43"/>
      <c r="C659" s="43"/>
      <c r="D659" s="44"/>
      <c r="E659" s="43"/>
      <c r="F659" s="32"/>
      <c r="G659" s="32"/>
      <c r="H659" s="32"/>
      <c r="I659" s="43"/>
      <c r="J659" s="43"/>
      <c r="K659" s="32"/>
      <c r="L659" s="44"/>
      <c r="M659" s="44"/>
      <c r="N659" s="32"/>
      <c r="O659" s="32"/>
      <c r="P659" s="32"/>
      <c r="Q659" s="32"/>
      <c r="R659" s="32"/>
      <c r="S659" s="32"/>
      <c r="T659" s="32"/>
      <c r="U659" s="32"/>
      <c r="V659" s="32"/>
      <c r="W659" s="32"/>
      <c r="X659" s="32"/>
      <c r="Y659" s="32"/>
      <c r="Z659" s="43"/>
      <c r="AA659" s="34"/>
      <c r="AB659" s="32"/>
      <c r="AC659" s="44"/>
      <c r="AD659" s="32"/>
      <c r="AE659" s="43"/>
      <c r="AF659" s="43" t="e">
        <f t="shared" si="53"/>
        <v>#N/A</v>
      </c>
      <c r="AH659" s="43" t="e">
        <f t="shared" si="51"/>
        <v>#N/A</v>
      </c>
      <c r="AI659" s="32" t="e">
        <f t="shared" si="54"/>
        <v>#N/A</v>
      </c>
      <c r="AJ659" s="32" t="e">
        <f t="shared" si="52"/>
        <v>#N/A</v>
      </c>
    </row>
    <row r="660" spans="1:36" x14ac:dyDescent="0.3">
      <c r="A660" s="29" t="e">
        <f t="shared" si="50"/>
        <v>#N/A</v>
      </c>
      <c r="B660" s="43"/>
      <c r="C660" s="43"/>
      <c r="D660" s="44"/>
      <c r="E660" s="43"/>
      <c r="F660" s="32"/>
      <c r="G660" s="32"/>
      <c r="H660" s="32"/>
      <c r="I660" s="43"/>
      <c r="J660" s="43"/>
      <c r="K660" s="32"/>
      <c r="L660" s="44"/>
      <c r="M660" s="44"/>
      <c r="N660" s="32"/>
      <c r="O660" s="32"/>
      <c r="P660" s="32"/>
      <c r="Q660" s="32"/>
      <c r="R660" s="32"/>
      <c r="S660" s="32"/>
      <c r="T660" s="32"/>
      <c r="U660" s="32"/>
      <c r="V660" s="32"/>
      <c r="W660" s="32"/>
      <c r="X660" s="32"/>
      <c r="Y660" s="32"/>
      <c r="Z660" s="43"/>
      <c r="AA660" s="34"/>
      <c r="AB660" s="32"/>
      <c r="AC660" s="44"/>
      <c r="AD660" s="32"/>
      <c r="AE660" s="43"/>
      <c r="AF660" s="43" t="e">
        <f t="shared" si="53"/>
        <v>#N/A</v>
      </c>
      <c r="AH660" s="43" t="e">
        <f t="shared" si="51"/>
        <v>#N/A</v>
      </c>
      <c r="AI660" s="32" t="e">
        <f t="shared" si="54"/>
        <v>#N/A</v>
      </c>
      <c r="AJ660" s="32" t="e">
        <f t="shared" si="52"/>
        <v>#N/A</v>
      </c>
    </row>
    <row r="661" spans="1:36" x14ac:dyDescent="0.3">
      <c r="A661" s="29" t="e">
        <f t="shared" si="50"/>
        <v>#N/A</v>
      </c>
      <c r="B661" s="43"/>
      <c r="C661" s="43"/>
      <c r="D661" s="44"/>
      <c r="E661" s="43"/>
      <c r="F661" s="32"/>
      <c r="G661" s="32"/>
      <c r="H661" s="32"/>
      <c r="I661" s="43"/>
      <c r="J661" s="43"/>
      <c r="K661" s="32"/>
      <c r="L661" s="44"/>
      <c r="M661" s="44"/>
      <c r="N661" s="32"/>
      <c r="O661" s="32"/>
      <c r="P661" s="32"/>
      <c r="Q661" s="32"/>
      <c r="R661" s="32"/>
      <c r="S661" s="32"/>
      <c r="T661" s="32"/>
      <c r="U661" s="32"/>
      <c r="V661" s="32"/>
      <c r="W661" s="32"/>
      <c r="X661" s="32"/>
      <c r="Y661" s="32"/>
      <c r="Z661" s="43"/>
      <c r="AA661" s="34"/>
      <c r="AB661" s="32"/>
      <c r="AC661" s="44"/>
      <c r="AD661" s="32"/>
      <c r="AE661" s="43"/>
      <c r="AF661" s="43" t="e">
        <f t="shared" si="53"/>
        <v>#N/A</v>
      </c>
      <c r="AH661" s="43" t="e">
        <f t="shared" si="51"/>
        <v>#N/A</v>
      </c>
      <c r="AI661" s="32" t="e">
        <f t="shared" si="54"/>
        <v>#N/A</v>
      </c>
      <c r="AJ661" s="32" t="e">
        <f t="shared" si="52"/>
        <v>#N/A</v>
      </c>
    </row>
    <row r="662" spans="1:36" x14ac:dyDescent="0.3">
      <c r="A662" s="29" t="e">
        <f t="shared" si="50"/>
        <v>#N/A</v>
      </c>
      <c r="B662" s="43"/>
      <c r="C662" s="43"/>
      <c r="D662" s="44"/>
      <c r="E662" s="43"/>
      <c r="F662" s="32"/>
      <c r="G662" s="32"/>
      <c r="H662" s="32"/>
      <c r="I662" s="43"/>
      <c r="J662" s="43"/>
      <c r="K662" s="32"/>
      <c r="L662" s="44"/>
      <c r="M662" s="44"/>
      <c r="N662" s="32"/>
      <c r="O662" s="32"/>
      <c r="P662" s="32"/>
      <c r="Q662" s="32"/>
      <c r="R662" s="32"/>
      <c r="S662" s="32"/>
      <c r="T662" s="32"/>
      <c r="U662" s="32"/>
      <c r="V662" s="32"/>
      <c r="W662" s="32"/>
      <c r="X662" s="32"/>
      <c r="Y662" s="32"/>
      <c r="Z662" s="43"/>
      <c r="AA662" s="34"/>
      <c r="AB662" s="32"/>
      <c r="AC662" s="44"/>
      <c r="AD662" s="32"/>
      <c r="AE662" s="43"/>
      <c r="AF662" s="43" t="e">
        <f t="shared" si="53"/>
        <v>#N/A</v>
      </c>
      <c r="AH662" s="43" t="e">
        <f t="shared" si="51"/>
        <v>#N/A</v>
      </c>
      <c r="AI662" s="32" t="e">
        <f t="shared" si="54"/>
        <v>#N/A</v>
      </c>
      <c r="AJ662" s="32" t="e">
        <f t="shared" si="52"/>
        <v>#N/A</v>
      </c>
    </row>
    <row r="663" spans="1:36" x14ac:dyDescent="0.3">
      <c r="A663" s="29" t="e">
        <f t="shared" si="50"/>
        <v>#N/A</v>
      </c>
      <c r="B663" s="43"/>
      <c r="C663" s="43"/>
      <c r="D663" s="44"/>
      <c r="E663" s="43"/>
      <c r="F663" s="32"/>
      <c r="G663" s="32"/>
      <c r="H663" s="32"/>
      <c r="I663" s="43"/>
      <c r="J663" s="43"/>
      <c r="K663" s="32"/>
      <c r="L663" s="44"/>
      <c r="M663" s="44"/>
      <c r="N663" s="32"/>
      <c r="O663" s="32"/>
      <c r="P663" s="32"/>
      <c r="Q663" s="32"/>
      <c r="R663" s="32"/>
      <c r="S663" s="32"/>
      <c r="T663" s="32"/>
      <c r="U663" s="32"/>
      <c r="V663" s="32"/>
      <c r="W663" s="32"/>
      <c r="X663" s="32"/>
      <c r="Y663" s="32"/>
      <c r="Z663" s="43"/>
      <c r="AA663" s="34"/>
      <c r="AB663" s="32"/>
      <c r="AC663" s="44"/>
      <c r="AD663" s="32"/>
      <c r="AE663" s="43"/>
      <c r="AF663" s="43" t="e">
        <f t="shared" si="53"/>
        <v>#N/A</v>
      </c>
      <c r="AH663" s="43" t="e">
        <f t="shared" si="51"/>
        <v>#N/A</v>
      </c>
      <c r="AI663" s="32" t="e">
        <f t="shared" si="54"/>
        <v>#N/A</v>
      </c>
      <c r="AJ663" s="32" t="e">
        <f t="shared" si="52"/>
        <v>#N/A</v>
      </c>
    </row>
    <row r="664" spans="1:36" x14ac:dyDescent="0.3">
      <c r="A664" s="29" t="e">
        <f t="shared" si="50"/>
        <v>#N/A</v>
      </c>
      <c r="B664" s="43"/>
      <c r="C664" s="43"/>
      <c r="D664" s="44"/>
      <c r="E664" s="43"/>
      <c r="F664" s="32"/>
      <c r="G664" s="32"/>
      <c r="H664" s="32"/>
      <c r="I664" s="43"/>
      <c r="J664" s="43"/>
      <c r="K664" s="32"/>
      <c r="L664" s="44"/>
      <c r="M664" s="44"/>
      <c r="N664" s="32"/>
      <c r="O664" s="32"/>
      <c r="P664" s="32"/>
      <c r="Q664" s="32"/>
      <c r="R664" s="32"/>
      <c r="S664" s="32"/>
      <c r="T664" s="32"/>
      <c r="U664" s="32"/>
      <c r="V664" s="32"/>
      <c r="W664" s="32"/>
      <c r="X664" s="32"/>
      <c r="Y664" s="32"/>
      <c r="Z664" s="43"/>
      <c r="AA664" s="34"/>
      <c r="AB664" s="32"/>
      <c r="AC664" s="44"/>
      <c r="AD664" s="32"/>
      <c r="AE664" s="43"/>
      <c r="AF664" s="43" t="e">
        <f t="shared" si="53"/>
        <v>#N/A</v>
      </c>
      <c r="AH664" s="43" t="e">
        <f t="shared" si="51"/>
        <v>#N/A</v>
      </c>
      <c r="AI664" s="32" t="e">
        <f t="shared" si="54"/>
        <v>#N/A</v>
      </c>
      <c r="AJ664" s="32" t="e">
        <f t="shared" si="52"/>
        <v>#N/A</v>
      </c>
    </row>
    <row r="665" spans="1:36" x14ac:dyDescent="0.3">
      <c r="A665" s="29" t="e">
        <f t="shared" si="50"/>
        <v>#N/A</v>
      </c>
      <c r="B665" s="43"/>
      <c r="C665" s="43"/>
      <c r="D665" s="44"/>
      <c r="E665" s="43"/>
      <c r="F665" s="32"/>
      <c r="G665" s="32"/>
      <c r="H665" s="32"/>
      <c r="I665" s="43"/>
      <c r="J665" s="43"/>
      <c r="K665" s="32"/>
      <c r="L665" s="44"/>
      <c r="M665" s="44"/>
      <c r="N665" s="32"/>
      <c r="O665" s="32"/>
      <c r="P665" s="32"/>
      <c r="Q665" s="32"/>
      <c r="R665" s="32"/>
      <c r="S665" s="32"/>
      <c r="T665" s="32"/>
      <c r="U665" s="32"/>
      <c r="V665" s="32"/>
      <c r="W665" s="32"/>
      <c r="X665" s="32"/>
      <c r="Y665" s="32"/>
      <c r="Z665" s="43"/>
      <c r="AA665" s="34"/>
      <c r="AB665" s="32"/>
      <c r="AC665" s="44"/>
      <c r="AD665" s="32"/>
      <c r="AE665" s="43"/>
      <c r="AF665" s="43" t="e">
        <f t="shared" si="53"/>
        <v>#N/A</v>
      </c>
      <c r="AH665" s="43" t="e">
        <f t="shared" si="51"/>
        <v>#N/A</v>
      </c>
      <c r="AI665" s="32" t="e">
        <f t="shared" si="54"/>
        <v>#N/A</v>
      </c>
      <c r="AJ665" s="32" t="e">
        <f t="shared" si="52"/>
        <v>#N/A</v>
      </c>
    </row>
    <row r="666" spans="1:36" x14ac:dyDescent="0.3">
      <c r="A666" s="29" t="e">
        <f t="shared" si="50"/>
        <v>#N/A</v>
      </c>
      <c r="B666" s="43"/>
      <c r="C666" s="43"/>
      <c r="D666" s="44"/>
      <c r="E666" s="43"/>
      <c r="F666" s="32"/>
      <c r="G666" s="32"/>
      <c r="H666" s="32"/>
      <c r="I666" s="43"/>
      <c r="J666" s="43"/>
      <c r="K666" s="32"/>
      <c r="L666" s="44"/>
      <c r="M666" s="44"/>
      <c r="N666" s="32"/>
      <c r="O666" s="32"/>
      <c r="P666" s="32"/>
      <c r="Q666" s="32"/>
      <c r="R666" s="32"/>
      <c r="S666" s="32"/>
      <c r="T666" s="32"/>
      <c r="U666" s="32"/>
      <c r="V666" s="32"/>
      <c r="W666" s="32"/>
      <c r="X666" s="32"/>
      <c r="Y666" s="32"/>
      <c r="Z666" s="43"/>
      <c r="AA666" s="34"/>
      <c r="AB666" s="32"/>
      <c r="AC666" s="44"/>
      <c r="AD666" s="32"/>
      <c r="AE666" s="43"/>
      <c r="AF666" s="43" t="e">
        <f t="shared" si="53"/>
        <v>#N/A</v>
      </c>
      <c r="AH666" s="43" t="e">
        <f t="shared" si="51"/>
        <v>#N/A</v>
      </c>
      <c r="AI666" s="32" t="e">
        <f t="shared" si="54"/>
        <v>#N/A</v>
      </c>
      <c r="AJ666" s="32" t="e">
        <f t="shared" si="52"/>
        <v>#N/A</v>
      </c>
    </row>
    <row r="667" spans="1:36" x14ac:dyDescent="0.3">
      <c r="A667" s="29" t="e">
        <f t="shared" si="50"/>
        <v>#N/A</v>
      </c>
      <c r="B667" s="43"/>
      <c r="C667" s="43"/>
      <c r="D667" s="44"/>
      <c r="E667" s="43"/>
      <c r="F667" s="32"/>
      <c r="G667" s="32"/>
      <c r="H667" s="32"/>
      <c r="I667" s="43"/>
      <c r="J667" s="43"/>
      <c r="K667" s="32"/>
      <c r="L667" s="44"/>
      <c r="M667" s="44"/>
      <c r="N667" s="32"/>
      <c r="O667" s="32"/>
      <c r="P667" s="32"/>
      <c r="Q667" s="32"/>
      <c r="R667" s="32"/>
      <c r="S667" s="32"/>
      <c r="T667" s="32"/>
      <c r="U667" s="32"/>
      <c r="V667" s="32"/>
      <c r="W667" s="32"/>
      <c r="X667" s="32"/>
      <c r="Y667" s="32"/>
      <c r="Z667" s="43"/>
      <c r="AA667" s="34"/>
      <c r="AB667" s="32"/>
      <c r="AC667" s="44"/>
      <c r="AD667" s="32"/>
      <c r="AE667" s="43"/>
      <c r="AF667" s="43" t="e">
        <f t="shared" si="53"/>
        <v>#N/A</v>
      </c>
      <c r="AH667" s="43" t="e">
        <f t="shared" si="51"/>
        <v>#N/A</v>
      </c>
      <c r="AI667" s="32" t="e">
        <f t="shared" si="54"/>
        <v>#N/A</v>
      </c>
      <c r="AJ667" s="32" t="e">
        <f t="shared" si="52"/>
        <v>#N/A</v>
      </c>
    </row>
    <row r="668" spans="1:36" x14ac:dyDescent="0.3">
      <c r="A668" s="29" t="e">
        <f t="shared" si="50"/>
        <v>#N/A</v>
      </c>
      <c r="B668" s="43"/>
      <c r="C668" s="43"/>
      <c r="D668" s="44"/>
      <c r="E668" s="43"/>
      <c r="F668" s="32"/>
      <c r="G668" s="32"/>
      <c r="H668" s="32"/>
      <c r="I668" s="43"/>
      <c r="J668" s="43"/>
      <c r="K668" s="32"/>
      <c r="L668" s="44"/>
      <c r="M668" s="44"/>
      <c r="N668" s="32"/>
      <c r="O668" s="32"/>
      <c r="P668" s="32"/>
      <c r="Q668" s="32"/>
      <c r="R668" s="32"/>
      <c r="S668" s="32"/>
      <c r="T668" s="32"/>
      <c r="U668" s="32"/>
      <c r="V668" s="32"/>
      <c r="W668" s="32"/>
      <c r="X668" s="32"/>
      <c r="Y668" s="32"/>
      <c r="Z668" s="43"/>
      <c r="AA668" s="34"/>
      <c r="AB668" s="32"/>
      <c r="AC668" s="44"/>
      <c r="AD668" s="32"/>
      <c r="AE668" s="43"/>
      <c r="AF668" s="43" t="e">
        <f t="shared" si="53"/>
        <v>#N/A</v>
      </c>
      <c r="AH668" s="43" t="e">
        <f t="shared" si="51"/>
        <v>#N/A</v>
      </c>
      <c r="AI668" s="32" t="e">
        <f t="shared" si="54"/>
        <v>#N/A</v>
      </c>
      <c r="AJ668" s="32" t="e">
        <f t="shared" si="52"/>
        <v>#N/A</v>
      </c>
    </row>
    <row r="669" spans="1:36" x14ac:dyDescent="0.3">
      <c r="A669" s="29" t="e">
        <f t="shared" si="50"/>
        <v>#N/A</v>
      </c>
      <c r="B669" s="43"/>
      <c r="C669" s="43"/>
      <c r="D669" s="44"/>
      <c r="E669" s="43"/>
      <c r="F669" s="32"/>
      <c r="G669" s="32"/>
      <c r="H669" s="32"/>
      <c r="I669" s="43"/>
      <c r="J669" s="43"/>
      <c r="K669" s="32"/>
      <c r="L669" s="44"/>
      <c r="M669" s="44"/>
      <c r="N669" s="32"/>
      <c r="O669" s="32"/>
      <c r="P669" s="32"/>
      <c r="Q669" s="32"/>
      <c r="R669" s="32"/>
      <c r="S669" s="32"/>
      <c r="T669" s="32"/>
      <c r="U669" s="32"/>
      <c r="V669" s="32"/>
      <c r="W669" s="32"/>
      <c r="X669" s="32"/>
      <c r="Y669" s="32"/>
      <c r="Z669" s="43"/>
      <c r="AA669" s="34"/>
      <c r="AB669" s="32"/>
      <c r="AC669" s="44"/>
      <c r="AD669" s="32"/>
      <c r="AE669" s="43"/>
      <c r="AF669" s="43" t="e">
        <f t="shared" si="53"/>
        <v>#N/A</v>
      </c>
      <c r="AH669" s="43" t="e">
        <f t="shared" si="51"/>
        <v>#N/A</v>
      </c>
      <c r="AI669" s="32" t="e">
        <f t="shared" si="54"/>
        <v>#N/A</v>
      </c>
      <c r="AJ669" s="32" t="e">
        <f t="shared" si="52"/>
        <v>#N/A</v>
      </c>
    </row>
    <row r="670" spans="1:36" x14ac:dyDescent="0.3">
      <c r="A670" s="29" t="e">
        <f t="shared" si="50"/>
        <v>#N/A</v>
      </c>
      <c r="B670" s="43"/>
      <c r="C670" s="43"/>
      <c r="D670" s="44"/>
      <c r="E670" s="43"/>
      <c r="F670" s="32"/>
      <c r="G670" s="32"/>
      <c r="H670" s="32"/>
      <c r="I670" s="43"/>
      <c r="J670" s="43"/>
      <c r="K670" s="32"/>
      <c r="L670" s="44"/>
      <c r="M670" s="44"/>
      <c r="N670" s="32"/>
      <c r="O670" s="32"/>
      <c r="P670" s="32"/>
      <c r="Q670" s="32"/>
      <c r="R670" s="32"/>
      <c r="S670" s="32"/>
      <c r="T670" s="32"/>
      <c r="U670" s="32"/>
      <c r="V670" s="32"/>
      <c r="W670" s="32"/>
      <c r="X670" s="32"/>
      <c r="Y670" s="32"/>
      <c r="Z670" s="43"/>
      <c r="AA670" s="34"/>
      <c r="AB670" s="32"/>
      <c r="AC670" s="44"/>
      <c r="AD670" s="32"/>
      <c r="AE670" s="43"/>
      <c r="AF670" s="43" t="e">
        <f t="shared" si="53"/>
        <v>#N/A</v>
      </c>
      <c r="AH670" s="43" t="e">
        <f t="shared" si="51"/>
        <v>#N/A</v>
      </c>
      <c r="AI670" s="32" t="e">
        <f t="shared" si="54"/>
        <v>#N/A</v>
      </c>
      <c r="AJ670" s="32" t="e">
        <f t="shared" si="52"/>
        <v>#N/A</v>
      </c>
    </row>
    <row r="671" spans="1:36" x14ac:dyDescent="0.3">
      <c r="A671" s="29" t="e">
        <f t="shared" si="50"/>
        <v>#N/A</v>
      </c>
      <c r="B671" s="43"/>
      <c r="C671" s="43"/>
      <c r="D671" s="44"/>
      <c r="E671" s="43"/>
      <c r="F671" s="32"/>
      <c r="G671" s="32"/>
      <c r="H671" s="32"/>
      <c r="I671" s="43"/>
      <c r="J671" s="43"/>
      <c r="K671" s="32"/>
      <c r="L671" s="44"/>
      <c r="M671" s="44"/>
      <c r="N671" s="32"/>
      <c r="O671" s="32"/>
      <c r="P671" s="32"/>
      <c r="Q671" s="32"/>
      <c r="R671" s="32"/>
      <c r="S671" s="32"/>
      <c r="T671" s="32"/>
      <c r="U671" s="32"/>
      <c r="V671" s="32"/>
      <c r="W671" s="32"/>
      <c r="X671" s="32"/>
      <c r="Y671" s="32"/>
      <c r="Z671" s="43"/>
      <c r="AA671" s="34"/>
      <c r="AB671" s="32"/>
      <c r="AC671" s="44"/>
      <c r="AD671" s="32"/>
      <c r="AE671" s="43"/>
      <c r="AF671" s="43" t="e">
        <f t="shared" si="53"/>
        <v>#N/A</v>
      </c>
      <c r="AH671" s="43" t="e">
        <f t="shared" si="51"/>
        <v>#N/A</v>
      </c>
      <c r="AI671" s="32" t="e">
        <f t="shared" si="54"/>
        <v>#N/A</v>
      </c>
      <c r="AJ671" s="32" t="e">
        <f t="shared" si="52"/>
        <v>#N/A</v>
      </c>
    </row>
    <row r="672" spans="1:36" x14ac:dyDescent="0.3">
      <c r="A672" s="29" t="e">
        <f t="shared" si="50"/>
        <v>#N/A</v>
      </c>
      <c r="B672" s="43"/>
      <c r="C672" s="43"/>
      <c r="D672" s="44"/>
      <c r="E672" s="43"/>
      <c r="F672" s="32"/>
      <c r="G672" s="32"/>
      <c r="H672" s="32"/>
      <c r="I672" s="43"/>
      <c r="J672" s="43"/>
      <c r="K672" s="32"/>
      <c r="L672" s="44"/>
      <c r="M672" s="44"/>
      <c r="N672" s="32"/>
      <c r="O672" s="32"/>
      <c r="P672" s="32"/>
      <c r="Q672" s="32"/>
      <c r="R672" s="32"/>
      <c r="S672" s="32"/>
      <c r="T672" s="32"/>
      <c r="U672" s="32"/>
      <c r="V672" s="32"/>
      <c r="W672" s="32"/>
      <c r="X672" s="32"/>
      <c r="Y672" s="32"/>
      <c r="Z672" s="43"/>
      <c r="AA672" s="34"/>
      <c r="AB672" s="32"/>
      <c r="AC672" s="44"/>
      <c r="AD672" s="32"/>
      <c r="AE672" s="43"/>
      <c r="AF672" s="43" t="e">
        <f t="shared" si="53"/>
        <v>#N/A</v>
      </c>
      <c r="AH672" s="43" t="e">
        <f t="shared" si="51"/>
        <v>#N/A</v>
      </c>
      <c r="AI672" s="32" t="e">
        <f t="shared" si="54"/>
        <v>#N/A</v>
      </c>
      <c r="AJ672" s="32" t="e">
        <f t="shared" si="52"/>
        <v>#N/A</v>
      </c>
    </row>
    <row r="673" spans="1:36" x14ac:dyDescent="0.3">
      <c r="A673" s="29" t="e">
        <f t="shared" si="50"/>
        <v>#N/A</v>
      </c>
      <c r="B673" s="43"/>
      <c r="C673" s="43"/>
      <c r="D673" s="44"/>
      <c r="E673" s="43"/>
      <c r="F673" s="32"/>
      <c r="G673" s="32"/>
      <c r="H673" s="32"/>
      <c r="I673" s="43"/>
      <c r="J673" s="43"/>
      <c r="K673" s="32"/>
      <c r="L673" s="44"/>
      <c r="M673" s="44"/>
      <c r="N673" s="32"/>
      <c r="O673" s="32"/>
      <c r="P673" s="32"/>
      <c r="Q673" s="32"/>
      <c r="R673" s="32"/>
      <c r="S673" s="32"/>
      <c r="T673" s="32"/>
      <c r="U673" s="32"/>
      <c r="V673" s="32"/>
      <c r="W673" s="32"/>
      <c r="X673" s="32"/>
      <c r="Y673" s="32"/>
      <c r="Z673" s="43"/>
      <c r="AA673" s="34"/>
      <c r="AB673" s="32"/>
      <c r="AC673" s="44"/>
      <c r="AD673" s="32"/>
      <c r="AE673" s="43"/>
      <c r="AF673" s="43" t="e">
        <f t="shared" si="53"/>
        <v>#N/A</v>
      </c>
      <c r="AH673" s="43" t="e">
        <f t="shared" si="51"/>
        <v>#N/A</v>
      </c>
      <c r="AI673" s="32" t="e">
        <f t="shared" si="54"/>
        <v>#N/A</v>
      </c>
      <c r="AJ673" s="32" t="e">
        <f t="shared" si="52"/>
        <v>#N/A</v>
      </c>
    </row>
    <row r="674" spans="1:36" x14ac:dyDescent="0.3">
      <c r="A674" s="29" t="e">
        <f t="shared" si="50"/>
        <v>#N/A</v>
      </c>
      <c r="B674" s="43"/>
      <c r="C674" s="43"/>
      <c r="D674" s="44"/>
      <c r="E674" s="43"/>
      <c r="F674" s="32"/>
      <c r="G674" s="32"/>
      <c r="H674" s="32"/>
      <c r="I674" s="43"/>
      <c r="J674" s="43"/>
      <c r="K674" s="32"/>
      <c r="L674" s="44"/>
      <c r="M674" s="44"/>
      <c r="N674" s="32"/>
      <c r="O674" s="32"/>
      <c r="P674" s="32"/>
      <c r="Q674" s="32"/>
      <c r="R674" s="32"/>
      <c r="S674" s="32"/>
      <c r="T674" s="32"/>
      <c r="U674" s="32"/>
      <c r="V674" s="32"/>
      <c r="W674" s="32"/>
      <c r="X674" s="32"/>
      <c r="Y674" s="32"/>
      <c r="Z674" s="43"/>
      <c r="AA674" s="34"/>
      <c r="AB674" s="32"/>
      <c r="AC674" s="44"/>
      <c r="AD674" s="32"/>
      <c r="AE674" s="43"/>
      <c r="AF674" s="43" t="e">
        <f t="shared" si="53"/>
        <v>#N/A</v>
      </c>
      <c r="AH674" s="43" t="e">
        <f t="shared" si="51"/>
        <v>#N/A</v>
      </c>
      <c r="AI674" s="32" t="e">
        <f t="shared" si="54"/>
        <v>#N/A</v>
      </c>
      <c r="AJ674" s="32" t="e">
        <f t="shared" si="52"/>
        <v>#N/A</v>
      </c>
    </row>
    <row r="675" spans="1:36" x14ac:dyDescent="0.3">
      <c r="A675" s="29" t="e">
        <f t="shared" si="50"/>
        <v>#N/A</v>
      </c>
      <c r="B675" s="43"/>
      <c r="C675" s="43"/>
      <c r="D675" s="44"/>
      <c r="E675" s="43"/>
      <c r="F675" s="32"/>
      <c r="G675" s="32"/>
      <c r="H675" s="32"/>
      <c r="I675" s="43"/>
      <c r="J675" s="43"/>
      <c r="K675" s="32"/>
      <c r="L675" s="44"/>
      <c r="M675" s="44"/>
      <c r="N675" s="32"/>
      <c r="O675" s="32"/>
      <c r="P675" s="32"/>
      <c r="Q675" s="32"/>
      <c r="R675" s="32"/>
      <c r="S675" s="32"/>
      <c r="T675" s="32"/>
      <c r="U675" s="32"/>
      <c r="V675" s="32"/>
      <c r="W675" s="32"/>
      <c r="X675" s="32"/>
      <c r="Y675" s="32"/>
      <c r="Z675" s="43"/>
      <c r="AA675" s="34"/>
      <c r="AB675" s="32"/>
      <c r="AC675" s="44"/>
      <c r="AD675" s="32"/>
      <c r="AE675" s="43"/>
      <c r="AF675" s="43" t="e">
        <f t="shared" si="53"/>
        <v>#N/A</v>
      </c>
      <c r="AH675" s="43" t="e">
        <f t="shared" si="51"/>
        <v>#N/A</v>
      </c>
      <c r="AI675" s="32" t="e">
        <f t="shared" si="54"/>
        <v>#N/A</v>
      </c>
      <c r="AJ675" s="32" t="e">
        <f t="shared" si="52"/>
        <v>#N/A</v>
      </c>
    </row>
    <row r="676" spans="1:36" x14ac:dyDescent="0.3">
      <c r="A676" s="29" t="e">
        <f t="shared" si="50"/>
        <v>#N/A</v>
      </c>
      <c r="B676" s="43"/>
      <c r="C676" s="43"/>
      <c r="D676" s="44"/>
      <c r="E676" s="43"/>
      <c r="F676" s="32"/>
      <c r="G676" s="32"/>
      <c r="H676" s="32"/>
      <c r="I676" s="43"/>
      <c r="J676" s="43"/>
      <c r="K676" s="32"/>
      <c r="L676" s="44"/>
      <c r="M676" s="44"/>
      <c r="N676" s="32"/>
      <c r="O676" s="32"/>
      <c r="P676" s="32"/>
      <c r="Q676" s="32"/>
      <c r="R676" s="32"/>
      <c r="S676" s="32"/>
      <c r="T676" s="32"/>
      <c r="U676" s="32"/>
      <c r="V676" s="32"/>
      <c r="W676" s="32"/>
      <c r="X676" s="32"/>
      <c r="Y676" s="32"/>
      <c r="Z676" s="43"/>
      <c r="AA676" s="34"/>
      <c r="AB676" s="32"/>
      <c r="AC676" s="44"/>
      <c r="AD676" s="32"/>
      <c r="AE676" s="43"/>
      <c r="AF676" s="43" t="e">
        <f t="shared" si="53"/>
        <v>#N/A</v>
      </c>
      <c r="AH676" s="43" t="e">
        <f t="shared" si="51"/>
        <v>#N/A</v>
      </c>
      <c r="AI676" s="32" t="e">
        <f t="shared" si="54"/>
        <v>#N/A</v>
      </c>
      <c r="AJ676" s="32" t="e">
        <f t="shared" si="52"/>
        <v>#N/A</v>
      </c>
    </row>
    <row r="677" spans="1:36" x14ac:dyDescent="0.3">
      <c r="A677" s="29" t="e">
        <f t="shared" si="50"/>
        <v>#N/A</v>
      </c>
      <c r="B677" s="43"/>
      <c r="C677" s="43"/>
      <c r="D677" s="44"/>
      <c r="E677" s="43"/>
      <c r="F677" s="32"/>
      <c r="G677" s="32"/>
      <c r="H677" s="32"/>
      <c r="I677" s="43"/>
      <c r="J677" s="43"/>
      <c r="K677" s="32"/>
      <c r="L677" s="44"/>
      <c r="M677" s="44"/>
      <c r="N677" s="32"/>
      <c r="O677" s="32"/>
      <c r="P677" s="32"/>
      <c r="Q677" s="32"/>
      <c r="R677" s="32"/>
      <c r="S677" s="32"/>
      <c r="T677" s="32"/>
      <c r="U677" s="32"/>
      <c r="V677" s="32"/>
      <c r="W677" s="32"/>
      <c r="X677" s="32"/>
      <c r="Y677" s="32"/>
      <c r="Z677" s="43"/>
      <c r="AA677" s="34"/>
      <c r="AB677" s="32"/>
      <c r="AC677" s="44"/>
      <c r="AD677" s="32"/>
      <c r="AE677" s="43"/>
      <c r="AF677" s="43" t="e">
        <f t="shared" si="53"/>
        <v>#N/A</v>
      </c>
      <c r="AH677" s="43" t="e">
        <f t="shared" si="51"/>
        <v>#N/A</v>
      </c>
      <c r="AI677" s="32" t="e">
        <f t="shared" si="54"/>
        <v>#N/A</v>
      </c>
      <c r="AJ677" s="32" t="e">
        <f t="shared" si="52"/>
        <v>#N/A</v>
      </c>
    </row>
    <row r="678" spans="1:36" x14ac:dyDescent="0.3">
      <c r="A678" s="29" t="e">
        <f t="shared" si="50"/>
        <v>#N/A</v>
      </c>
      <c r="B678" s="43"/>
      <c r="C678" s="43"/>
      <c r="D678" s="44"/>
      <c r="E678" s="43"/>
      <c r="F678" s="32"/>
      <c r="G678" s="32"/>
      <c r="H678" s="32"/>
      <c r="I678" s="43"/>
      <c r="J678" s="43"/>
      <c r="K678" s="32"/>
      <c r="L678" s="44"/>
      <c r="M678" s="44"/>
      <c r="N678" s="32"/>
      <c r="O678" s="32"/>
      <c r="P678" s="32"/>
      <c r="Q678" s="32"/>
      <c r="R678" s="32"/>
      <c r="S678" s="32"/>
      <c r="T678" s="32"/>
      <c r="U678" s="32"/>
      <c r="V678" s="32"/>
      <c r="W678" s="32"/>
      <c r="X678" s="32"/>
      <c r="Y678" s="32"/>
      <c r="Z678" s="43"/>
      <c r="AA678" s="34"/>
      <c r="AB678" s="32"/>
      <c r="AC678" s="44"/>
      <c r="AD678" s="32"/>
      <c r="AE678" s="43"/>
      <c r="AF678" s="43" t="e">
        <f t="shared" si="53"/>
        <v>#N/A</v>
      </c>
      <c r="AH678" s="43" t="e">
        <f t="shared" si="51"/>
        <v>#N/A</v>
      </c>
      <c r="AI678" s="32" t="e">
        <f t="shared" si="54"/>
        <v>#N/A</v>
      </c>
      <c r="AJ678" s="32" t="e">
        <f t="shared" si="52"/>
        <v>#N/A</v>
      </c>
    </row>
    <row r="679" spans="1:36" x14ac:dyDescent="0.3">
      <c r="A679" s="29" t="e">
        <f t="shared" si="50"/>
        <v>#N/A</v>
      </c>
      <c r="B679" s="43"/>
      <c r="C679" s="43"/>
      <c r="D679" s="44"/>
      <c r="E679" s="43"/>
      <c r="F679" s="32"/>
      <c r="G679" s="32"/>
      <c r="H679" s="32"/>
      <c r="I679" s="43"/>
      <c r="J679" s="43"/>
      <c r="K679" s="32"/>
      <c r="L679" s="44"/>
      <c r="M679" s="44"/>
      <c r="N679" s="32"/>
      <c r="O679" s="32"/>
      <c r="P679" s="32"/>
      <c r="Q679" s="32"/>
      <c r="R679" s="32"/>
      <c r="S679" s="32"/>
      <c r="T679" s="32"/>
      <c r="U679" s="32"/>
      <c r="V679" s="32"/>
      <c r="W679" s="32"/>
      <c r="X679" s="32"/>
      <c r="Y679" s="32"/>
      <c r="Z679" s="43"/>
      <c r="AA679" s="34"/>
      <c r="AB679" s="32"/>
      <c r="AC679" s="44"/>
      <c r="AD679" s="32"/>
      <c r="AE679" s="43"/>
      <c r="AF679" s="43" t="e">
        <f t="shared" si="53"/>
        <v>#N/A</v>
      </c>
      <c r="AH679" s="43" t="e">
        <f t="shared" si="51"/>
        <v>#N/A</v>
      </c>
      <c r="AI679" s="32" t="e">
        <f t="shared" si="54"/>
        <v>#N/A</v>
      </c>
      <c r="AJ679" s="32" t="e">
        <f t="shared" si="52"/>
        <v>#N/A</v>
      </c>
    </row>
    <row r="680" spans="1:36" x14ac:dyDescent="0.3">
      <c r="A680" s="29" t="e">
        <f t="shared" si="50"/>
        <v>#N/A</v>
      </c>
      <c r="B680" s="43"/>
      <c r="C680" s="43"/>
      <c r="D680" s="44"/>
      <c r="E680" s="43"/>
      <c r="F680" s="32"/>
      <c r="G680" s="32"/>
      <c r="H680" s="32"/>
      <c r="I680" s="43"/>
      <c r="J680" s="43"/>
      <c r="K680" s="32"/>
      <c r="L680" s="44"/>
      <c r="M680" s="44"/>
      <c r="N680" s="32"/>
      <c r="O680" s="32"/>
      <c r="P680" s="32"/>
      <c r="Q680" s="32"/>
      <c r="R680" s="32"/>
      <c r="S680" s="32"/>
      <c r="T680" s="32"/>
      <c r="U680" s="32"/>
      <c r="V680" s="32"/>
      <c r="W680" s="32"/>
      <c r="X680" s="32"/>
      <c r="Y680" s="32"/>
      <c r="Z680" s="43"/>
      <c r="AA680" s="34"/>
      <c r="AB680" s="32"/>
      <c r="AC680" s="44"/>
      <c r="AD680" s="32"/>
      <c r="AE680" s="43"/>
      <c r="AF680" s="43" t="e">
        <f t="shared" si="53"/>
        <v>#N/A</v>
      </c>
      <c r="AH680" s="43" t="e">
        <f t="shared" si="51"/>
        <v>#N/A</v>
      </c>
      <c r="AI680" s="32" t="e">
        <f t="shared" si="54"/>
        <v>#N/A</v>
      </c>
      <c r="AJ680" s="32" t="e">
        <f t="shared" si="52"/>
        <v>#N/A</v>
      </c>
    </row>
    <row r="681" spans="1:36" x14ac:dyDescent="0.3">
      <c r="A681" s="29" t="e">
        <f t="shared" si="50"/>
        <v>#N/A</v>
      </c>
      <c r="B681" s="43"/>
      <c r="C681" s="43"/>
      <c r="D681" s="44"/>
      <c r="E681" s="43"/>
      <c r="F681" s="32"/>
      <c r="G681" s="32"/>
      <c r="H681" s="32"/>
      <c r="I681" s="43"/>
      <c r="J681" s="43"/>
      <c r="K681" s="32"/>
      <c r="L681" s="44"/>
      <c r="M681" s="44"/>
      <c r="N681" s="32"/>
      <c r="O681" s="32"/>
      <c r="P681" s="32"/>
      <c r="Q681" s="32"/>
      <c r="R681" s="32"/>
      <c r="S681" s="32"/>
      <c r="T681" s="32"/>
      <c r="U681" s="32"/>
      <c r="V681" s="32"/>
      <c r="W681" s="32"/>
      <c r="X681" s="32"/>
      <c r="Y681" s="32"/>
      <c r="Z681" s="43"/>
      <c r="AA681" s="34"/>
      <c r="AB681" s="32"/>
      <c r="AC681" s="44"/>
      <c r="AD681" s="32"/>
      <c r="AE681" s="43"/>
      <c r="AF681" s="43" t="e">
        <f t="shared" si="53"/>
        <v>#N/A</v>
      </c>
      <c r="AH681" s="43" t="e">
        <f t="shared" si="51"/>
        <v>#N/A</v>
      </c>
      <c r="AI681" s="32" t="e">
        <f t="shared" si="54"/>
        <v>#N/A</v>
      </c>
      <c r="AJ681" s="32" t="e">
        <f t="shared" si="52"/>
        <v>#N/A</v>
      </c>
    </row>
    <row r="682" spans="1:36" x14ac:dyDescent="0.3">
      <c r="A682" s="29" t="e">
        <f t="shared" si="50"/>
        <v>#N/A</v>
      </c>
      <c r="B682" s="43"/>
      <c r="C682" s="43"/>
      <c r="D682" s="44"/>
      <c r="E682" s="43"/>
      <c r="F682" s="32"/>
      <c r="G682" s="32"/>
      <c r="H682" s="32"/>
      <c r="I682" s="43"/>
      <c r="J682" s="43"/>
      <c r="K682" s="32"/>
      <c r="L682" s="44"/>
      <c r="M682" s="44"/>
      <c r="N682" s="32"/>
      <c r="O682" s="32"/>
      <c r="P682" s="32"/>
      <c r="Q682" s="32"/>
      <c r="R682" s="32"/>
      <c r="S682" s="32"/>
      <c r="T682" s="32"/>
      <c r="U682" s="32"/>
      <c r="V682" s="32"/>
      <c r="W682" s="32"/>
      <c r="X682" s="32"/>
      <c r="Y682" s="32"/>
      <c r="Z682" s="43"/>
      <c r="AA682" s="34"/>
      <c r="AB682" s="32"/>
      <c r="AC682" s="44"/>
      <c r="AD682" s="32"/>
      <c r="AE682" s="43"/>
      <c r="AF682" s="43" t="e">
        <f t="shared" si="53"/>
        <v>#N/A</v>
      </c>
      <c r="AH682" s="43" t="e">
        <f t="shared" si="51"/>
        <v>#N/A</v>
      </c>
      <c r="AI682" s="32" t="e">
        <f t="shared" si="54"/>
        <v>#N/A</v>
      </c>
      <c r="AJ682" s="32" t="e">
        <f t="shared" si="52"/>
        <v>#N/A</v>
      </c>
    </row>
    <row r="683" spans="1:36" x14ac:dyDescent="0.3">
      <c r="A683" s="29" t="e">
        <f t="shared" si="50"/>
        <v>#N/A</v>
      </c>
      <c r="B683" s="43"/>
      <c r="C683" s="43"/>
      <c r="D683" s="44"/>
      <c r="E683" s="43"/>
      <c r="F683" s="32"/>
      <c r="G683" s="32"/>
      <c r="H683" s="32"/>
      <c r="I683" s="43"/>
      <c r="J683" s="43"/>
      <c r="K683" s="32"/>
      <c r="L683" s="44"/>
      <c r="M683" s="44"/>
      <c r="N683" s="32"/>
      <c r="O683" s="32"/>
      <c r="P683" s="32"/>
      <c r="Q683" s="32"/>
      <c r="R683" s="32"/>
      <c r="S683" s="32"/>
      <c r="T683" s="32"/>
      <c r="U683" s="32"/>
      <c r="V683" s="32"/>
      <c r="W683" s="32"/>
      <c r="X683" s="32"/>
      <c r="Y683" s="32"/>
      <c r="Z683" s="43"/>
      <c r="AA683" s="34"/>
      <c r="AB683" s="32"/>
      <c r="AC683" s="44"/>
      <c r="AD683" s="32"/>
      <c r="AE683" s="43"/>
      <c r="AF683" s="43" t="e">
        <f t="shared" si="53"/>
        <v>#N/A</v>
      </c>
      <c r="AH683" s="43" t="e">
        <f t="shared" si="51"/>
        <v>#N/A</v>
      </c>
      <c r="AI683" s="32" t="e">
        <f t="shared" si="54"/>
        <v>#N/A</v>
      </c>
      <c r="AJ683" s="32" t="e">
        <f t="shared" si="52"/>
        <v>#N/A</v>
      </c>
    </row>
    <row r="684" spans="1:36" x14ac:dyDescent="0.3">
      <c r="A684" s="29" t="e">
        <f t="shared" si="50"/>
        <v>#N/A</v>
      </c>
      <c r="B684" s="43"/>
      <c r="C684" s="43"/>
      <c r="D684" s="44"/>
      <c r="E684" s="43"/>
      <c r="F684" s="32"/>
      <c r="G684" s="32"/>
      <c r="H684" s="32"/>
      <c r="I684" s="43"/>
      <c r="J684" s="43"/>
      <c r="K684" s="32"/>
      <c r="L684" s="44"/>
      <c r="M684" s="44"/>
      <c r="N684" s="32"/>
      <c r="O684" s="32"/>
      <c r="P684" s="32"/>
      <c r="Q684" s="32"/>
      <c r="R684" s="32"/>
      <c r="S684" s="32"/>
      <c r="T684" s="32"/>
      <c r="U684" s="32"/>
      <c r="V684" s="32"/>
      <c r="W684" s="32"/>
      <c r="X684" s="32"/>
      <c r="Y684" s="32"/>
      <c r="Z684" s="43"/>
      <c r="AA684" s="34"/>
      <c r="AB684" s="32"/>
      <c r="AC684" s="44"/>
      <c r="AD684" s="32"/>
      <c r="AE684" s="43"/>
      <c r="AF684" s="43" t="e">
        <f t="shared" si="53"/>
        <v>#N/A</v>
      </c>
      <c r="AH684" s="43" t="e">
        <f t="shared" si="51"/>
        <v>#N/A</v>
      </c>
      <c r="AI684" s="32" t="e">
        <f t="shared" si="54"/>
        <v>#N/A</v>
      </c>
      <c r="AJ684" s="32" t="e">
        <f t="shared" si="52"/>
        <v>#N/A</v>
      </c>
    </row>
    <row r="685" spans="1:36" x14ac:dyDescent="0.3">
      <c r="A685" s="29" t="e">
        <f t="shared" si="50"/>
        <v>#N/A</v>
      </c>
      <c r="B685" s="43"/>
      <c r="C685" s="43"/>
      <c r="D685" s="44"/>
      <c r="E685" s="43"/>
      <c r="F685" s="32"/>
      <c r="G685" s="32"/>
      <c r="H685" s="32"/>
      <c r="I685" s="43"/>
      <c r="J685" s="43"/>
      <c r="K685" s="32"/>
      <c r="L685" s="44"/>
      <c r="M685" s="44"/>
      <c r="N685" s="32"/>
      <c r="O685" s="32"/>
      <c r="P685" s="32"/>
      <c r="Q685" s="32"/>
      <c r="R685" s="32"/>
      <c r="S685" s="32"/>
      <c r="T685" s="32"/>
      <c r="U685" s="32"/>
      <c r="V685" s="32"/>
      <c r="W685" s="32"/>
      <c r="X685" s="32"/>
      <c r="Y685" s="32"/>
      <c r="Z685" s="43"/>
      <c r="AA685" s="34"/>
      <c r="AB685" s="32"/>
      <c r="AC685" s="44"/>
      <c r="AD685" s="32"/>
      <c r="AE685" s="43"/>
      <c r="AF685" s="43" t="e">
        <f t="shared" si="53"/>
        <v>#N/A</v>
      </c>
      <c r="AH685" s="43" t="e">
        <f t="shared" si="51"/>
        <v>#N/A</v>
      </c>
      <c r="AI685" s="32" t="e">
        <f t="shared" si="54"/>
        <v>#N/A</v>
      </c>
      <c r="AJ685" s="32" t="e">
        <f t="shared" si="52"/>
        <v>#N/A</v>
      </c>
    </row>
    <row r="686" spans="1:36" x14ac:dyDescent="0.3">
      <c r="A686" s="29" t="e">
        <f t="shared" si="50"/>
        <v>#N/A</v>
      </c>
      <c r="B686" s="43"/>
      <c r="C686" s="43"/>
      <c r="D686" s="44"/>
      <c r="E686" s="43"/>
      <c r="F686" s="32"/>
      <c r="G686" s="32"/>
      <c r="H686" s="32"/>
      <c r="I686" s="43"/>
      <c r="J686" s="43"/>
      <c r="K686" s="32"/>
      <c r="L686" s="44"/>
      <c r="M686" s="44"/>
      <c r="N686" s="32"/>
      <c r="O686" s="32"/>
      <c r="P686" s="32"/>
      <c r="Q686" s="32"/>
      <c r="R686" s="32"/>
      <c r="S686" s="32"/>
      <c r="T686" s="32"/>
      <c r="U686" s="32"/>
      <c r="V686" s="32"/>
      <c r="W686" s="32"/>
      <c r="X686" s="32"/>
      <c r="Y686" s="32"/>
      <c r="Z686" s="43"/>
      <c r="AA686" s="34"/>
      <c r="AB686" s="32"/>
      <c r="AC686" s="44"/>
      <c r="AD686" s="32"/>
      <c r="AE686" s="43"/>
      <c r="AF686" s="43" t="e">
        <f t="shared" si="53"/>
        <v>#N/A</v>
      </c>
      <c r="AH686" s="43" t="e">
        <f t="shared" si="51"/>
        <v>#N/A</v>
      </c>
      <c r="AI686" s="32" t="e">
        <f t="shared" si="54"/>
        <v>#N/A</v>
      </c>
      <c r="AJ686" s="32" t="e">
        <f t="shared" si="52"/>
        <v>#N/A</v>
      </c>
    </row>
    <row r="687" spans="1:36" x14ac:dyDescent="0.3">
      <c r="A687" s="29" t="e">
        <f t="shared" si="50"/>
        <v>#N/A</v>
      </c>
      <c r="B687" s="43"/>
      <c r="C687" s="43"/>
      <c r="D687" s="44"/>
      <c r="E687" s="43"/>
      <c r="F687" s="32"/>
      <c r="G687" s="32"/>
      <c r="H687" s="32"/>
      <c r="I687" s="43"/>
      <c r="J687" s="43"/>
      <c r="K687" s="32"/>
      <c r="L687" s="44"/>
      <c r="M687" s="44"/>
      <c r="N687" s="32"/>
      <c r="O687" s="32"/>
      <c r="P687" s="32"/>
      <c r="Q687" s="32"/>
      <c r="R687" s="32"/>
      <c r="S687" s="32"/>
      <c r="T687" s="32"/>
      <c r="U687" s="32"/>
      <c r="V687" s="32"/>
      <c r="W687" s="32"/>
      <c r="X687" s="32"/>
      <c r="Y687" s="32"/>
      <c r="Z687" s="43"/>
      <c r="AA687" s="34"/>
      <c r="AB687" s="32"/>
      <c r="AC687" s="44"/>
      <c r="AD687" s="32"/>
      <c r="AE687" s="43"/>
      <c r="AF687" s="43" t="e">
        <f t="shared" si="53"/>
        <v>#N/A</v>
      </c>
      <c r="AH687" s="43" t="e">
        <f t="shared" si="51"/>
        <v>#N/A</v>
      </c>
      <c r="AI687" s="32" t="e">
        <f t="shared" si="54"/>
        <v>#N/A</v>
      </c>
      <c r="AJ687" s="32" t="e">
        <f t="shared" si="52"/>
        <v>#N/A</v>
      </c>
    </row>
    <row r="688" spans="1:36" x14ac:dyDescent="0.3">
      <c r="A688" s="29" t="e">
        <f t="shared" si="50"/>
        <v>#N/A</v>
      </c>
      <c r="B688" s="43"/>
      <c r="C688" s="43"/>
      <c r="D688" s="44"/>
      <c r="E688" s="43"/>
      <c r="F688" s="32"/>
      <c r="G688" s="32"/>
      <c r="H688" s="32"/>
      <c r="I688" s="43"/>
      <c r="J688" s="43"/>
      <c r="K688" s="32"/>
      <c r="L688" s="44"/>
      <c r="M688" s="44"/>
      <c r="N688" s="32"/>
      <c r="O688" s="32"/>
      <c r="P688" s="32"/>
      <c r="Q688" s="32"/>
      <c r="R688" s="32"/>
      <c r="S688" s="32"/>
      <c r="T688" s="32"/>
      <c r="U688" s="32"/>
      <c r="V688" s="32"/>
      <c r="W688" s="32"/>
      <c r="X688" s="32"/>
      <c r="Y688" s="32"/>
      <c r="Z688" s="43"/>
      <c r="AA688" s="34"/>
      <c r="AB688" s="32"/>
      <c r="AC688" s="44"/>
      <c r="AD688" s="32"/>
      <c r="AE688" s="43"/>
      <c r="AF688" s="43" t="e">
        <f t="shared" si="53"/>
        <v>#N/A</v>
      </c>
      <c r="AH688" s="43" t="e">
        <f t="shared" si="51"/>
        <v>#N/A</v>
      </c>
      <c r="AI688" s="32" t="e">
        <f t="shared" si="54"/>
        <v>#N/A</v>
      </c>
      <c r="AJ688" s="32" t="e">
        <f t="shared" si="52"/>
        <v>#N/A</v>
      </c>
    </row>
    <row r="689" spans="1:36" x14ac:dyDescent="0.3">
      <c r="A689" s="29" t="e">
        <f t="shared" si="50"/>
        <v>#N/A</v>
      </c>
      <c r="B689" s="43"/>
      <c r="C689" s="43"/>
      <c r="D689" s="44"/>
      <c r="E689" s="43"/>
      <c r="F689" s="32"/>
      <c r="G689" s="32"/>
      <c r="H689" s="32"/>
      <c r="I689" s="43"/>
      <c r="J689" s="43"/>
      <c r="K689" s="32"/>
      <c r="L689" s="44"/>
      <c r="M689" s="44"/>
      <c r="N689" s="32"/>
      <c r="O689" s="32"/>
      <c r="P689" s="32"/>
      <c r="Q689" s="32"/>
      <c r="R689" s="32"/>
      <c r="S689" s="32"/>
      <c r="T689" s="32"/>
      <c r="U689" s="32"/>
      <c r="V689" s="32"/>
      <c r="W689" s="32"/>
      <c r="X689" s="32"/>
      <c r="Y689" s="32"/>
      <c r="Z689" s="43"/>
      <c r="AA689" s="34"/>
      <c r="AB689" s="32"/>
      <c r="AC689" s="44"/>
      <c r="AD689" s="32"/>
      <c r="AE689" s="43"/>
      <c r="AF689" s="43" t="e">
        <f t="shared" si="53"/>
        <v>#N/A</v>
      </c>
      <c r="AH689" s="43" t="e">
        <f t="shared" si="51"/>
        <v>#N/A</v>
      </c>
      <c r="AI689" s="32" t="e">
        <f t="shared" si="54"/>
        <v>#N/A</v>
      </c>
      <c r="AJ689" s="32" t="e">
        <f t="shared" si="52"/>
        <v>#N/A</v>
      </c>
    </row>
    <row r="690" spans="1:36" x14ac:dyDescent="0.3">
      <c r="A690" s="29" t="e">
        <f t="shared" si="50"/>
        <v>#N/A</v>
      </c>
      <c r="B690" s="43"/>
      <c r="C690" s="43"/>
      <c r="D690" s="44"/>
      <c r="E690" s="43"/>
      <c r="F690" s="32"/>
      <c r="G690" s="32"/>
      <c r="H690" s="32"/>
      <c r="I690" s="43"/>
      <c r="J690" s="43"/>
      <c r="K690" s="32"/>
      <c r="L690" s="44"/>
      <c r="M690" s="44"/>
      <c r="N690" s="32"/>
      <c r="O690" s="32"/>
      <c r="P690" s="32"/>
      <c r="Q690" s="32"/>
      <c r="R690" s="32"/>
      <c r="S690" s="32"/>
      <c r="T690" s="32"/>
      <c r="U690" s="32"/>
      <c r="V690" s="32"/>
      <c r="W690" s="32"/>
      <c r="X690" s="32"/>
      <c r="Y690" s="32"/>
      <c r="Z690" s="43"/>
      <c r="AA690" s="34"/>
      <c r="AB690" s="32"/>
      <c r="AC690" s="44"/>
      <c r="AD690" s="32"/>
      <c r="AE690" s="43"/>
      <c r="AF690" s="43" t="e">
        <f t="shared" si="53"/>
        <v>#N/A</v>
      </c>
      <c r="AH690" s="43" t="e">
        <f t="shared" si="51"/>
        <v>#N/A</v>
      </c>
      <c r="AI690" s="32" t="e">
        <f t="shared" si="54"/>
        <v>#N/A</v>
      </c>
      <c r="AJ690" s="32" t="e">
        <f t="shared" si="52"/>
        <v>#N/A</v>
      </c>
    </row>
    <row r="691" spans="1:36" x14ac:dyDescent="0.3">
      <c r="A691" s="29" t="e">
        <f t="shared" si="50"/>
        <v>#N/A</v>
      </c>
      <c r="B691" s="43"/>
      <c r="C691" s="43"/>
      <c r="D691" s="44"/>
      <c r="E691" s="43"/>
      <c r="F691" s="32"/>
      <c r="G691" s="32"/>
      <c r="H691" s="32"/>
      <c r="I691" s="43"/>
      <c r="J691" s="43"/>
      <c r="K691" s="32"/>
      <c r="L691" s="44"/>
      <c r="M691" s="44"/>
      <c r="N691" s="32"/>
      <c r="O691" s="32"/>
      <c r="P691" s="32"/>
      <c r="Q691" s="32"/>
      <c r="R691" s="32"/>
      <c r="S691" s="32"/>
      <c r="T691" s="32"/>
      <c r="U691" s="32"/>
      <c r="V691" s="32"/>
      <c r="W691" s="32"/>
      <c r="X691" s="32"/>
      <c r="Y691" s="32"/>
      <c r="Z691" s="43"/>
      <c r="AA691" s="34"/>
      <c r="AB691" s="32"/>
      <c r="AC691" s="44"/>
      <c r="AD691" s="32"/>
      <c r="AE691" s="43"/>
      <c r="AF691" s="43" t="e">
        <f t="shared" si="53"/>
        <v>#N/A</v>
      </c>
      <c r="AH691" s="43" t="e">
        <f t="shared" si="51"/>
        <v>#N/A</v>
      </c>
      <c r="AI691" s="32" t="e">
        <f t="shared" si="54"/>
        <v>#N/A</v>
      </c>
      <c r="AJ691" s="32" t="e">
        <f t="shared" si="52"/>
        <v>#N/A</v>
      </c>
    </row>
    <row r="692" spans="1:36" x14ac:dyDescent="0.3">
      <c r="A692" s="29" t="e">
        <f t="shared" si="50"/>
        <v>#N/A</v>
      </c>
      <c r="B692" s="43"/>
      <c r="C692" s="43"/>
      <c r="D692" s="44"/>
      <c r="E692" s="43"/>
      <c r="F692" s="32"/>
      <c r="G692" s="32"/>
      <c r="H692" s="32"/>
      <c r="I692" s="43"/>
      <c r="J692" s="43"/>
      <c r="K692" s="32"/>
      <c r="L692" s="44"/>
      <c r="M692" s="44"/>
      <c r="N692" s="32"/>
      <c r="O692" s="32"/>
      <c r="P692" s="32"/>
      <c r="Q692" s="32"/>
      <c r="R692" s="32"/>
      <c r="S692" s="32"/>
      <c r="T692" s="32"/>
      <c r="U692" s="32"/>
      <c r="V692" s="32"/>
      <c r="W692" s="32"/>
      <c r="X692" s="32"/>
      <c r="Y692" s="32"/>
      <c r="Z692" s="43"/>
      <c r="AA692" s="34"/>
      <c r="AB692" s="32"/>
      <c r="AC692" s="44"/>
      <c r="AD692" s="32"/>
      <c r="AE692" s="43"/>
      <c r="AF692" s="43" t="e">
        <f t="shared" si="53"/>
        <v>#N/A</v>
      </c>
      <c r="AH692" s="43" t="e">
        <f t="shared" si="51"/>
        <v>#N/A</v>
      </c>
      <c r="AI692" s="32" t="e">
        <f t="shared" si="54"/>
        <v>#N/A</v>
      </c>
      <c r="AJ692" s="32" t="e">
        <f t="shared" si="52"/>
        <v>#N/A</v>
      </c>
    </row>
    <row r="693" spans="1:36" x14ac:dyDescent="0.3">
      <c r="A693" s="29" t="e">
        <f t="shared" si="50"/>
        <v>#N/A</v>
      </c>
      <c r="B693" s="43"/>
      <c r="C693" s="43"/>
      <c r="D693" s="44"/>
      <c r="E693" s="43"/>
      <c r="F693" s="32"/>
      <c r="G693" s="32"/>
      <c r="H693" s="32"/>
      <c r="I693" s="43"/>
      <c r="J693" s="43"/>
      <c r="K693" s="32"/>
      <c r="L693" s="44"/>
      <c r="M693" s="44"/>
      <c r="N693" s="32"/>
      <c r="O693" s="32"/>
      <c r="P693" s="32"/>
      <c r="Q693" s="32"/>
      <c r="R693" s="32"/>
      <c r="S693" s="32"/>
      <c r="T693" s="32"/>
      <c r="U693" s="32"/>
      <c r="V693" s="32"/>
      <c r="W693" s="32"/>
      <c r="X693" s="32"/>
      <c r="Y693" s="32"/>
      <c r="Z693" s="43"/>
      <c r="AA693" s="34"/>
      <c r="AB693" s="32"/>
      <c r="AC693" s="44"/>
      <c r="AD693" s="32"/>
      <c r="AE693" s="43"/>
      <c r="AF693" s="43" t="e">
        <f t="shared" si="53"/>
        <v>#N/A</v>
      </c>
      <c r="AH693" s="43" t="e">
        <f t="shared" si="51"/>
        <v>#N/A</v>
      </c>
      <c r="AI693" s="32" t="e">
        <f t="shared" si="54"/>
        <v>#N/A</v>
      </c>
      <c r="AJ693" s="32" t="e">
        <f t="shared" si="52"/>
        <v>#N/A</v>
      </c>
    </row>
    <row r="694" spans="1:36" x14ac:dyDescent="0.3">
      <c r="A694" s="29" t="e">
        <f t="shared" si="50"/>
        <v>#N/A</v>
      </c>
      <c r="B694" s="43"/>
      <c r="C694" s="43"/>
      <c r="D694" s="44"/>
      <c r="E694" s="43"/>
      <c r="F694" s="32"/>
      <c r="G694" s="32"/>
      <c r="H694" s="32"/>
      <c r="I694" s="43"/>
      <c r="J694" s="43"/>
      <c r="K694" s="32"/>
      <c r="L694" s="44"/>
      <c r="M694" s="44"/>
      <c r="N694" s="32"/>
      <c r="O694" s="32"/>
      <c r="P694" s="32"/>
      <c r="Q694" s="32"/>
      <c r="R694" s="32"/>
      <c r="S694" s="32"/>
      <c r="T694" s="32"/>
      <c r="U694" s="32"/>
      <c r="V694" s="32"/>
      <c r="W694" s="32"/>
      <c r="X694" s="32"/>
      <c r="Y694" s="32"/>
      <c r="Z694" s="43"/>
      <c r="AA694" s="34"/>
      <c r="AB694" s="32"/>
      <c r="AC694" s="44"/>
      <c r="AD694" s="32"/>
      <c r="AE694" s="43"/>
      <c r="AF694" s="43" t="e">
        <f t="shared" si="53"/>
        <v>#N/A</v>
      </c>
      <c r="AH694" s="43" t="e">
        <f t="shared" si="51"/>
        <v>#N/A</v>
      </c>
      <c r="AI694" s="32" t="e">
        <f t="shared" si="54"/>
        <v>#N/A</v>
      </c>
      <c r="AJ694" s="32" t="e">
        <f t="shared" si="52"/>
        <v>#N/A</v>
      </c>
    </row>
    <row r="695" spans="1:36" x14ac:dyDescent="0.3">
      <c r="A695" s="29" t="e">
        <f t="shared" si="50"/>
        <v>#N/A</v>
      </c>
      <c r="B695" s="43"/>
      <c r="C695" s="43"/>
      <c r="D695" s="44"/>
      <c r="E695" s="43"/>
      <c r="F695" s="32"/>
      <c r="G695" s="32"/>
      <c r="H695" s="32"/>
      <c r="I695" s="43"/>
      <c r="J695" s="43"/>
      <c r="K695" s="32"/>
      <c r="L695" s="44"/>
      <c r="M695" s="44"/>
      <c r="N695" s="32"/>
      <c r="O695" s="32"/>
      <c r="P695" s="32"/>
      <c r="Q695" s="32"/>
      <c r="R695" s="32"/>
      <c r="S695" s="32"/>
      <c r="T695" s="32"/>
      <c r="U695" s="32"/>
      <c r="V695" s="32"/>
      <c r="W695" s="32"/>
      <c r="X695" s="32"/>
      <c r="Y695" s="32"/>
      <c r="Z695" s="43"/>
      <c r="AA695" s="34"/>
      <c r="AB695" s="32"/>
      <c r="AC695" s="44"/>
      <c r="AD695" s="32"/>
      <c r="AE695" s="43"/>
      <c r="AF695" s="43" t="e">
        <f t="shared" si="53"/>
        <v>#N/A</v>
      </c>
      <c r="AH695" s="43" t="e">
        <f t="shared" si="51"/>
        <v>#N/A</v>
      </c>
      <c r="AI695" s="32" t="e">
        <f t="shared" si="54"/>
        <v>#N/A</v>
      </c>
      <c r="AJ695" s="32" t="e">
        <f t="shared" si="52"/>
        <v>#N/A</v>
      </c>
    </row>
    <row r="696" spans="1:36" x14ac:dyDescent="0.3">
      <c r="A696" s="29" t="e">
        <f t="shared" si="50"/>
        <v>#N/A</v>
      </c>
      <c r="B696" s="43"/>
      <c r="C696" s="43"/>
      <c r="D696" s="44"/>
      <c r="E696" s="43"/>
      <c r="F696" s="32"/>
      <c r="G696" s="32"/>
      <c r="H696" s="32"/>
      <c r="I696" s="43"/>
      <c r="J696" s="43"/>
      <c r="K696" s="32"/>
      <c r="L696" s="44"/>
      <c r="M696" s="44"/>
      <c r="N696" s="32"/>
      <c r="O696" s="32"/>
      <c r="P696" s="32"/>
      <c r="Q696" s="32"/>
      <c r="R696" s="32"/>
      <c r="S696" s="32"/>
      <c r="T696" s="32"/>
      <c r="U696" s="32"/>
      <c r="V696" s="32"/>
      <c r="W696" s="32"/>
      <c r="X696" s="32"/>
      <c r="Y696" s="32"/>
      <c r="Z696" s="43"/>
      <c r="AA696" s="34"/>
      <c r="AB696" s="32"/>
      <c r="AC696" s="44"/>
      <c r="AD696" s="32"/>
      <c r="AE696" s="43"/>
      <c r="AF696" s="43" t="e">
        <f t="shared" si="53"/>
        <v>#N/A</v>
      </c>
      <c r="AH696" s="43" t="e">
        <f t="shared" si="51"/>
        <v>#N/A</v>
      </c>
      <c r="AI696" s="32" t="e">
        <f t="shared" si="54"/>
        <v>#N/A</v>
      </c>
      <c r="AJ696" s="32" t="e">
        <f t="shared" si="52"/>
        <v>#N/A</v>
      </c>
    </row>
    <row r="697" spans="1:36" x14ac:dyDescent="0.3">
      <c r="A697" s="29" t="e">
        <f t="shared" si="50"/>
        <v>#N/A</v>
      </c>
      <c r="B697" s="43"/>
      <c r="C697" s="43"/>
      <c r="D697" s="44"/>
      <c r="E697" s="43"/>
      <c r="F697" s="32"/>
      <c r="G697" s="32"/>
      <c r="H697" s="32"/>
      <c r="I697" s="43"/>
      <c r="J697" s="43"/>
      <c r="K697" s="32"/>
      <c r="L697" s="44"/>
      <c r="M697" s="44"/>
      <c r="N697" s="32"/>
      <c r="O697" s="32"/>
      <c r="P697" s="32"/>
      <c r="Q697" s="32"/>
      <c r="R697" s="32"/>
      <c r="S697" s="32"/>
      <c r="T697" s="32"/>
      <c r="U697" s="32"/>
      <c r="V697" s="32"/>
      <c r="W697" s="32"/>
      <c r="X697" s="32"/>
      <c r="Y697" s="32"/>
      <c r="Z697" s="43"/>
      <c r="AA697" s="34"/>
      <c r="AB697" s="32"/>
      <c r="AC697" s="44"/>
      <c r="AD697" s="32"/>
      <c r="AE697" s="43"/>
      <c r="AF697" s="43" t="e">
        <f t="shared" si="53"/>
        <v>#N/A</v>
      </c>
      <c r="AH697" s="43" t="e">
        <f t="shared" si="51"/>
        <v>#N/A</v>
      </c>
      <c r="AI697" s="32" t="e">
        <f t="shared" si="54"/>
        <v>#N/A</v>
      </c>
      <c r="AJ697" s="32" t="e">
        <f t="shared" si="52"/>
        <v>#N/A</v>
      </c>
    </row>
    <row r="698" spans="1:36" x14ac:dyDescent="0.3">
      <c r="A698" s="29" t="e">
        <f t="shared" si="50"/>
        <v>#N/A</v>
      </c>
      <c r="B698" s="43"/>
      <c r="C698" s="43"/>
      <c r="D698" s="44"/>
      <c r="E698" s="43"/>
      <c r="F698" s="32"/>
      <c r="G698" s="32"/>
      <c r="H698" s="32"/>
      <c r="I698" s="43"/>
      <c r="J698" s="43"/>
      <c r="K698" s="32"/>
      <c r="L698" s="44"/>
      <c r="M698" s="44"/>
      <c r="N698" s="32"/>
      <c r="O698" s="32"/>
      <c r="P698" s="32"/>
      <c r="Q698" s="32"/>
      <c r="R698" s="32"/>
      <c r="S698" s="32"/>
      <c r="T698" s="32"/>
      <c r="U698" s="32"/>
      <c r="V698" s="32"/>
      <c r="W698" s="32"/>
      <c r="X698" s="32"/>
      <c r="Y698" s="32"/>
      <c r="Z698" s="43"/>
      <c r="AA698" s="34"/>
      <c r="AB698" s="32"/>
      <c r="AC698" s="44"/>
      <c r="AD698" s="32"/>
      <c r="AE698" s="43"/>
      <c r="AF698" s="43" t="e">
        <f t="shared" si="53"/>
        <v>#N/A</v>
      </c>
      <c r="AH698" s="43" t="e">
        <f t="shared" si="51"/>
        <v>#N/A</v>
      </c>
      <c r="AI698" s="32" t="e">
        <f t="shared" si="54"/>
        <v>#N/A</v>
      </c>
      <c r="AJ698" s="32" t="e">
        <f t="shared" si="52"/>
        <v>#N/A</v>
      </c>
    </row>
    <row r="699" spans="1:36" x14ac:dyDescent="0.3">
      <c r="A699" s="29" t="e">
        <f t="shared" si="50"/>
        <v>#N/A</v>
      </c>
      <c r="B699" s="43"/>
      <c r="C699" s="43"/>
      <c r="D699" s="44"/>
      <c r="E699" s="43"/>
      <c r="F699" s="32"/>
      <c r="G699" s="32"/>
      <c r="H699" s="32"/>
      <c r="I699" s="43"/>
      <c r="J699" s="43"/>
      <c r="K699" s="32"/>
      <c r="L699" s="44"/>
      <c r="M699" s="44"/>
      <c r="N699" s="32"/>
      <c r="O699" s="32"/>
      <c r="P699" s="32"/>
      <c r="Q699" s="32"/>
      <c r="R699" s="32"/>
      <c r="S699" s="32"/>
      <c r="T699" s="32"/>
      <c r="U699" s="32"/>
      <c r="V699" s="32"/>
      <c r="W699" s="32"/>
      <c r="X699" s="32"/>
      <c r="Y699" s="32"/>
      <c r="Z699" s="43"/>
      <c r="AA699" s="34"/>
      <c r="AB699" s="32"/>
      <c r="AC699" s="44"/>
      <c r="AD699" s="32"/>
      <c r="AE699" s="43"/>
      <c r="AF699" s="43" t="e">
        <f t="shared" si="53"/>
        <v>#N/A</v>
      </c>
      <c r="AH699" s="43" t="e">
        <f t="shared" si="51"/>
        <v>#N/A</v>
      </c>
      <c r="AI699" s="32" t="e">
        <f t="shared" si="54"/>
        <v>#N/A</v>
      </c>
      <c r="AJ699" s="32" t="e">
        <f t="shared" si="52"/>
        <v>#N/A</v>
      </c>
    </row>
    <row r="700" spans="1:36" x14ac:dyDescent="0.3">
      <c r="A700" s="29" t="e">
        <f t="shared" si="50"/>
        <v>#N/A</v>
      </c>
      <c r="B700" s="43"/>
      <c r="C700" s="43"/>
      <c r="D700" s="44"/>
      <c r="E700" s="43"/>
      <c r="F700" s="32"/>
      <c r="G700" s="32"/>
      <c r="H700" s="32"/>
      <c r="I700" s="43"/>
      <c r="J700" s="43"/>
      <c r="K700" s="32"/>
      <c r="L700" s="44"/>
      <c r="M700" s="44"/>
      <c r="N700" s="32"/>
      <c r="O700" s="32"/>
      <c r="P700" s="32"/>
      <c r="Q700" s="32"/>
      <c r="R700" s="32"/>
      <c r="S700" s="32"/>
      <c r="T700" s="32"/>
      <c r="U700" s="32"/>
      <c r="V700" s="32"/>
      <c r="W700" s="32"/>
      <c r="X700" s="32"/>
      <c r="Y700" s="32"/>
      <c r="Z700" s="43"/>
      <c r="AA700" s="34"/>
      <c r="AB700" s="32"/>
      <c r="AC700" s="44"/>
      <c r="AD700" s="32"/>
      <c r="AE700" s="43"/>
      <c r="AF700" s="43" t="e">
        <f t="shared" si="53"/>
        <v>#N/A</v>
      </c>
      <c r="AH700" s="43" t="e">
        <f t="shared" si="51"/>
        <v>#N/A</v>
      </c>
      <c r="AI700" s="32" t="e">
        <f t="shared" si="54"/>
        <v>#N/A</v>
      </c>
      <c r="AJ700" s="32" t="e">
        <f t="shared" si="52"/>
        <v>#N/A</v>
      </c>
    </row>
    <row r="701" spans="1:36" x14ac:dyDescent="0.3">
      <c r="A701" s="29" t="e">
        <f t="shared" si="50"/>
        <v>#N/A</v>
      </c>
      <c r="B701" s="43"/>
      <c r="C701" s="43"/>
      <c r="D701" s="44"/>
      <c r="E701" s="43"/>
      <c r="F701" s="32"/>
      <c r="G701" s="32"/>
      <c r="H701" s="32"/>
      <c r="I701" s="43"/>
      <c r="J701" s="43"/>
      <c r="K701" s="32"/>
      <c r="L701" s="44"/>
      <c r="M701" s="44"/>
      <c r="N701" s="32"/>
      <c r="O701" s="32"/>
      <c r="P701" s="32"/>
      <c r="Q701" s="32"/>
      <c r="R701" s="32"/>
      <c r="S701" s="32"/>
      <c r="T701" s="32"/>
      <c r="U701" s="32"/>
      <c r="V701" s="32"/>
      <c r="W701" s="32"/>
      <c r="X701" s="32"/>
      <c r="Y701" s="32"/>
      <c r="Z701" s="43"/>
      <c r="AA701" s="34"/>
      <c r="AB701" s="32"/>
      <c r="AC701" s="44"/>
      <c r="AD701" s="32"/>
      <c r="AE701" s="43"/>
      <c r="AF701" s="43" t="e">
        <f t="shared" si="53"/>
        <v>#N/A</v>
      </c>
      <c r="AH701" s="43" t="e">
        <f t="shared" si="51"/>
        <v>#N/A</v>
      </c>
      <c r="AI701" s="32" t="e">
        <f t="shared" si="54"/>
        <v>#N/A</v>
      </c>
      <c r="AJ701" s="32" t="e">
        <f t="shared" si="52"/>
        <v>#N/A</v>
      </c>
    </row>
    <row r="702" spans="1:36" x14ac:dyDescent="0.3">
      <c r="A702" s="29" t="e">
        <f t="shared" si="50"/>
        <v>#N/A</v>
      </c>
      <c r="B702" s="43"/>
      <c r="C702" s="43"/>
      <c r="D702" s="44"/>
      <c r="E702" s="43"/>
      <c r="F702" s="32"/>
      <c r="G702" s="32"/>
      <c r="H702" s="32"/>
      <c r="I702" s="43"/>
      <c r="J702" s="43"/>
      <c r="K702" s="32"/>
      <c r="L702" s="44"/>
      <c r="M702" s="44"/>
      <c r="N702" s="32"/>
      <c r="O702" s="32"/>
      <c r="P702" s="32"/>
      <c r="Q702" s="32"/>
      <c r="R702" s="32"/>
      <c r="S702" s="32"/>
      <c r="T702" s="32"/>
      <c r="U702" s="32"/>
      <c r="V702" s="32"/>
      <c r="W702" s="32"/>
      <c r="X702" s="32"/>
      <c r="Y702" s="32"/>
      <c r="Z702" s="43"/>
      <c r="AA702" s="34"/>
      <c r="AB702" s="32"/>
      <c r="AC702" s="44"/>
      <c r="AD702" s="32"/>
      <c r="AE702" s="43"/>
      <c r="AF702" s="43" t="e">
        <f t="shared" si="53"/>
        <v>#N/A</v>
      </c>
      <c r="AH702" s="43" t="e">
        <f t="shared" si="51"/>
        <v>#N/A</v>
      </c>
      <c r="AI702" s="32" t="e">
        <f t="shared" si="54"/>
        <v>#N/A</v>
      </c>
      <c r="AJ702" s="32" t="e">
        <f t="shared" si="52"/>
        <v>#N/A</v>
      </c>
    </row>
    <row r="703" spans="1:36" x14ac:dyDescent="0.3">
      <c r="A703" s="29" t="e">
        <f t="shared" si="50"/>
        <v>#N/A</v>
      </c>
      <c r="B703" s="43"/>
      <c r="C703" s="43"/>
      <c r="D703" s="44"/>
      <c r="E703" s="43"/>
      <c r="F703" s="32"/>
      <c r="G703" s="32"/>
      <c r="H703" s="32"/>
      <c r="I703" s="43"/>
      <c r="J703" s="43"/>
      <c r="K703" s="32"/>
      <c r="L703" s="44"/>
      <c r="M703" s="44"/>
      <c r="N703" s="32"/>
      <c r="O703" s="32"/>
      <c r="P703" s="32"/>
      <c r="Q703" s="32"/>
      <c r="R703" s="32"/>
      <c r="S703" s="32"/>
      <c r="T703" s="32"/>
      <c r="U703" s="32"/>
      <c r="V703" s="32"/>
      <c r="W703" s="32"/>
      <c r="X703" s="32"/>
      <c r="Y703" s="32"/>
      <c r="Z703" s="43"/>
      <c r="AA703" s="34"/>
      <c r="AB703" s="32"/>
      <c r="AC703" s="44"/>
      <c r="AD703" s="32"/>
      <c r="AE703" s="43"/>
      <c r="AF703" s="43" t="e">
        <f t="shared" si="53"/>
        <v>#N/A</v>
      </c>
      <c r="AH703" s="43" t="e">
        <f t="shared" si="51"/>
        <v>#N/A</v>
      </c>
      <c r="AI703" s="32" t="e">
        <f t="shared" si="54"/>
        <v>#N/A</v>
      </c>
      <c r="AJ703" s="32" t="e">
        <f t="shared" si="52"/>
        <v>#N/A</v>
      </c>
    </row>
    <row r="704" spans="1:36" x14ac:dyDescent="0.3">
      <c r="A704" s="29" t="e">
        <f t="shared" si="50"/>
        <v>#N/A</v>
      </c>
      <c r="B704" s="43"/>
      <c r="C704" s="43"/>
      <c r="D704" s="44"/>
      <c r="E704" s="43"/>
      <c r="F704" s="32"/>
      <c r="G704" s="32"/>
      <c r="H704" s="32"/>
      <c r="I704" s="43"/>
      <c r="J704" s="43"/>
      <c r="K704" s="32"/>
      <c r="L704" s="44"/>
      <c r="M704" s="44"/>
      <c r="N704" s="32"/>
      <c r="O704" s="32"/>
      <c r="P704" s="32"/>
      <c r="Q704" s="32"/>
      <c r="R704" s="32"/>
      <c r="S704" s="32"/>
      <c r="T704" s="32"/>
      <c r="U704" s="32"/>
      <c r="V704" s="32"/>
      <c r="W704" s="32"/>
      <c r="X704" s="32"/>
      <c r="Y704" s="32"/>
      <c r="Z704" s="43"/>
      <c r="AA704" s="34"/>
      <c r="AB704" s="32"/>
      <c r="AC704" s="44"/>
      <c r="AD704" s="32"/>
      <c r="AE704" s="43"/>
      <c r="AF704" s="43" t="e">
        <f t="shared" si="53"/>
        <v>#N/A</v>
      </c>
      <c r="AH704" s="43" t="e">
        <f t="shared" si="51"/>
        <v>#N/A</v>
      </c>
      <c r="AI704" s="32" t="e">
        <f t="shared" si="54"/>
        <v>#N/A</v>
      </c>
      <c r="AJ704" s="32" t="e">
        <f t="shared" si="52"/>
        <v>#N/A</v>
      </c>
    </row>
    <row r="705" spans="1:36" x14ac:dyDescent="0.3">
      <c r="A705" s="29" t="e">
        <f t="shared" si="50"/>
        <v>#N/A</v>
      </c>
      <c r="B705" s="43"/>
      <c r="C705" s="43"/>
      <c r="D705" s="44"/>
      <c r="E705" s="43"/>
      <c r="F705" s="32"/>
      <c r="G705" s="32"/>
      <c r="H705" s="32"/>
      <c r="I705" s="43"/>
      <c r="J705" s="43"/>
      <c r="K705" s="32"/>
      <c r="L705" s="44"/>
      <c r="M705" s="44"/>
      <c r="N705" s="32"/>
      <c r="O705" s="32"/>
      <c r="P705" s="32"/>
      <c r="Q705" s="32"/>
      <c r="R705" s="32"/>
      <c r="S705" s="32"/>
      <c r="T705" s="32"/>
      <c r="U705" s="32"/>
      <c r="V705" s="32"/>
      <c r="W705" s="32"/>
      <c r="X705" s="32"/>
      <c r="Y705" s="32"/>
      <c r="Z705" s="43"/>
      <c r="AA705" s="34"/>
      <c r="AB705" s="32"/>
      <c r="AC705" s="44"/>
      <c r="AD705" s="32"/>
      <c r="AE705" s="43"/>
      <c r="AF705" s="43" t="e">
        <f t="shared" si="53"/>
        <v>#N/A</v>
      </c>
      <c r="AH705" s="43" t="e">
        <f t="shared" si="51"/>
        <v>#N/A</v>
      </c>
      <c r="AI705" s="32" t="e">
        <f t="shared" si="54"/>
        <v>#N/A</v>
      </c>
      <c r="AJ705" s="32" t="e">
        <f t="shared" si="52"/>
        <v>#N/A</v>
      </c>
    </row>
    <row r="706" spans="1:36" x14ac:dyDescent="0.3">
      <c r="A706" s="29" t="e">
        <f t="shared" si="50"/>
        <v>#N/A</v>
      </c>
      <c r="B706" s="43"/>
      <c r="C706" s="43"/>
      <c r="D706" s="44"/>
      <c r="E706" s="43"/>
      <c r="F706" s="32"/>
      <c r="G706" s="32"/>
      <c r="H706" s="32"/>
      <c r="I706" s="43"/>
      <c r="J706" s="43"/>
      <c r="K706" s="32"/>
      <c r="L706" s="44"/>
      <c r="M706" s="44"/>
      <c r="N706" s="32"/>
      <c r="O706" s="32"/>
      <c r="P706" s="32"/>
      <c r="Q706" s="32"/>
      <c r="R706" s="32"/>
      <c r="S706" s="32"/>
      <c r="T706" s="32"/>
      <c r="U706" s="32"/>
      <c r="V706" s="32"/>
      <c r="W706" s="32"/>
      <c r="X706" s="32"/>
      <c r="Y706" s="32"/>
      <c r="Z706" s="43"/>
      <c r="AA706" s="34"/>
      <c r="AB706" s="32"/>
      <c r="AC706" s="44"/>
      <c r="AD706" s="32"/>
      <c r="AE706" s="43"/>
      <c r="AF706" s="43" t="e">
        <f t="shared" si="53"/>
        <v>#N/A</v>
      </c>
      <c r="AH706" s="43" t="e">
        <f t="shared" si="51"/>
        <v>#N/A</v>
      </c>
      <c r="AI706" s="32" t="e">
        <f t="shared" si="54"/>
        <v>#N/A</v>
      </c>
      <c r="AJ706" s="32" t="e">
        <f t="shared" si="52"/>
        <v>#N/A</v>
      </c>
    </row>
    <row r="707" spans="1:36" x14ac:dyDescent="0.3">
      <c r="A707" s="29" t="e">
        <f t="shared" si="50"/>
        <v>#N/A</v>
      </c>
      <c r="B707" s="43"/>
      <c r="C707" s="43"/>
      <c r="D707" s="44"/>
      <c r="E707" s="43"/>
      <c r="F707" s="32"/>
      <c r="G707" s="32"/>
      <c r="H707" s="32"/>
      <c r="I707" s="43"/>
      <c r="J707" s="43"/>
      <c r="K707" s="32"/>
      <c r="L707" s="44"/>
      <c r="M707" s="44"/>
      <c r="N707" s="32"/>
      <c r="O707" s="32"/>
      <c r="P707" s="32"/>
      <c r="Q707" s="32"/>
      <c r="R707" s="32"/>
      <c r="S707" s="32"/>
      <c r="T707" s="32"/>
      <c r="U707" s="32"/>
      <c r="V707" s="32"/>
      <c r="W707" s="32"/>
      <c r="X707" s="32"/>
      <c r="Y707" s="32"/>
      <c r="Z707" s="43"/>
      <c r="AA707" s="34"/>
      <c r="AB707" s="32"/>
      <c r="AC707" s="44"/>
      <c r="AD707" s="32"/>
      <c r="AE707" s="43"/>
      <c r="AF707" s="43" t="e">
        <f t="shared" si="53"/>
        <v>#N/A</v>
      </c>
      <c r="AH707" s="43" t="e">
        <f t="shared" si="51"/>
        <v>#N/A</v>
      </c>
      <c r="AI707" s="32" t="e">
        <f t="shared" si="54"/>
        <v>#N/A</v>
      </c>
      <c r="AJ707" s="32" t="e">
        <f t="shared" si="52"/>
        <v>#N/A</v>
      </c>
    </row>
    <row r="708" spans="1:36" x14ac:dyDescent="0.3">
      <c r="A708" s="29" t="e">
        <f t="shared" si="50"/>
        <v>#N/A</v>
      </c>
      <c r="B708" s="43"/>
      <c r="C708" s="43"/>
      <c r="D708" s="44"/>
      <c r="E708" s="43"/>
      <c r="F708" s="32"/>
      <c r="G708" s="32"/>
      <c r="H708" s="32"/>
      <c r="I708" s="43"/>
      <c r="J708" s="43"/>
      <c r="K708" s="32"/>
      <c r="L708" s="44"/>
      <c r="M708" s="44"/>
      <c r="N708" s="32"/>
      <c r="O708" s="32"/>
      <c r="P708" s="32"/>
      <c r="Q708" s="32"/>
      <c r="R708" s="32"/>
      <c r="S708" s="32"/>
      <c r="T708" s="32"/>
      <c r="U708" s="32"/>
      <c r="V708" s="32"/>
      <c r="W708" s="32"/>
      <c r="X708" s="32"/>
      <c r="Y708" s="32"/>
      <c r="Z708" s="43"/>
      <c r="AA708" s="34"/>
      <c r="AB708" s="32"/>
      <c r="AC708" s="44"/>
      <c r="AD708" s="32"/>
      <c r="AE708" s="43"/>
      <c r="AF708" s="43" t="e">
        <f t="shared" si="53"/>
        <v>#N/A</v>
      </c>
      <c r="AH708" s="43" t="e">
        <f t="shared" si="51"/>
        <v>#N/A</v>
      </c>
      <c r="AI708" s="32" t="e">
        <f t="shared" si="54"/>
        <v>#N/A</v>
      </c>
      <c r="AJ708" s="32" t="e">
        <f t="shared" si="52"/>
        <v>#N/A</v>
      </c>
    </row>
    <row r="709" spans="1:36" x14ac:dyDescent="0.3">
      <c r="A709" s="29" t="e">
        <f t="shared" si="50"/>
        <v>#N/A</v>
      </c>
      <c r="B709" s="43"/>
      <c r="C709" s="43"/>
      <c r="D709" s="44"/>
      <c r="E709" s="43"/>
      <c r="F709" s="32"/>
      <c r="G709" s="32"/>
      <c r="H709" s="32"/>
      <c r="I709" s="43"/>
      <c r="J709" s="43"/>
      <c r="K709" s="32"/>
      <c r="L709" s="44"/>
      <c r="M709" s="44"/>
      <c r="N709" s="32"/>
      <c r="O709" s="32"/>
      <c r="P709" s="32"/>
      <c r="Q709" s="32"/>
      <c r="R709" s="32"/>
      <c r="S709" s="32"/>
      <c r="T709" s="32"/>
      <c r="U709" s="32"/>
      <c r="V709" s="32"/>
      <c r="W709" s="32"/>
      <c r="X709" s="32"/>
      <c r="Y709" s="32"/>
      <c r="Z709" s="43"/>
      <c r="AA709" s="34"/>
      <c r="AB709" s="32"/>
      <c r="AC709" s="44"/>
      <c r="AD709" s="32"/>
      <c r="AE709" s="43"/>
      <c r="AF709" s="43" t="e">
        <f t="shared" si="53"/>
        <v>#N/A</v>
      </c>
      <c r="AH709" s="43" t="e">
        <f t="shared" si="51"/>
        <v>#N/A</v>
      </c>
      <c r="AI709" s="32" t="e">
        <f t="shared" si="54"/>
        <v>#N/A</v>
      </c>
      <c r="AJ709" s="32" t="e">
        <f t="shared" si="52"/>
        <v>#N/A</v>
      </c>
    </row>
    <row r="710" spans="1:36" x14ac:dyDescent="0.3">
      <c r="A710" s="29" t="e">
        <f t="shared" ref="A710:A773" si="55">IF(COUNTA(B710:AE710)&gt;0,"x",NA())</f>
        <v>#N/A</v>
      </c>
      <c r="B710" s="43"/>
      <c r="C710" s="43"/>
      <c r="D710" s="44"/>
      <c r="E710" s="43"/>
      <c r="F710" s="32"/>
      <c r="G710" s="32"/>
      <c r="H710" s="32"/>
      <c r="I710" s="43"/>
      <c r="J710" s="43"/>
      <c r="K710" s="32"/>
      <c r="L710" s="44"/>
      <c r="M710" s="44"/>
      <c r="N710" s="32"/>
      <c r="O710" s="32"/>
      <c r="P710" s="32"/>
      <c r="Q710" s="32"/>
      <c r="R710" s="32"/>
      <c r="S710" s="32"/>
      <c r="T710" s="32"/>
      <c r="U710" s="32"/>
      <c r="V710" s="32"/>
      <c r="W710" s="32"/>
      <c r="X710" s="32"/>
      <c r="Y710" s="32"/>
      <c r="Z710" s="43"/>
      <c r="AA710" s="34"/>
      <c r="AB710" s="32"/>
      <c r="AC710" s="44"/>
      <c r="AD710" s="32"/>
      <c r="AE710" s="43"/>
      <c r="AF710" s="43" t="e">
        <f t="shared" si="53"/>
        <v>#N/A</v>
      </c>
      <c r="AH710" s="43" t="e">
        <f t="shared" ref="AH710:AH773" si="56">IF(ISBLANK(C710),NA(),"FIELD MUST BE COMPLETED BY HEALTH DEPT.")</f>
        <v>#N/A</v>
      </c>
      <c r="AI710" s="32" t="e">
        <f t="shared" si="54"/>
        <v>#N/A</v>
      </c>
      <c r="AJ710" s="32" t="e">
        <f t="shared" ref="AJ710:AJ773" si="57">IF(AND(ISBLANK(V710),ISBLANK(W710)),NA(),_xlfn.TEXTJOIN(";",TRUE,V710:W710))</f>
        <v>#N/A</v>
      </c>
    </row>
    <row r="711" spans="1:36" x14ac:dyDescent="0.3">
      <c r="A711" s="29" t="e">
        <f t="shared" si="55"/>
        <v>#N/A</v>
      </c>
      <c r="B711" s="43"/>
      <c r="C711" s="43"/>
      <c r="D711" s="44"/>
      <c r="E711" s="43"/>
      <c r="F711" s="32"/>
      <c r="G711" s="32"/>
      <c r="H711" s="32"/>
      <c r="I711" s="43"/>
      <c r="J711" s="43"/>
      <c r="K711" s="32"/>
      <c r="L711" s="44"/>
      <c r="M711" s="44"/>
      <c r="N711" s="32"/>
      <c r="O711" s="32"/>
      <c r="P711" s="32"/>
      <c r="Q711" s="32"/>
      <c r="R711" s="32"/>
      <c r="S711" s="32"/>
      <c r="T711" s="32"/>
      <c r="U711" s="32"/>
      <c r="V711" s="32"/>
      <c r="W711" s="32"/>
      <c r="X711" s="32"/>
      <c r="Y711" s="32"/>
      <c r="Z711" s="43"/>
      <c r="AA711" s="34"/>
      <c r="AB711" s="32"/>
      <c r="AC711" s="44"/>
      <c r="AD711" s="32"/>
      <c r="AE711" s="43"/>
      <c r="AF711" s="43" t="e">
        <f t="shared" ref="AF711:AF774" si="58">IF(ISBLANK(C711),NA(),"FIELD MUST BE COMPLETED BY HEALTH DEPT.")</f>
        <v>#N/A</v>
      </c>
      <c r="AH711" s="43" t="e">
        <f t="shared" si="56"/>
        <v>#N/A</v>
      </c>
      <c r="AI711" s="32" t="e">
        <f t="shared" ref="AI711:AI774" si="59">IF(AND(ISBLANK(R711),ISBLANK(S711)),NA(),_xlfn.TEXTJOIN(";",TRUE,R711:S711))</f>
        <v>#N/A</v>
      </c>
      <c r="AJ711" s="32" t="e">
        <f t="shared" si="57"/>
        <v>#N/A</v>
      </c>
    </row>
    <row r="712" spans="1:36" x14ac:dyDescent="0.3">
      <c r="A712" s="29" t="e">
        <f t="shared" si="55"/>
        <v>#N/A</v>
      </c>
      <c r="B712" s="43"/>
      <c r="C712" s="43"/>
      <c r="D712" s="44"/>
      <c r="E712" s="43"/>
      <c r="F712" s="32"/>
      <c r="G712" s="32"/>
      <c r="H712" s="32"/>
      <c r="I712" s="43"/>
      <c r="J712" s="43"/>
      <c r="K712" s="32"/>
      <c r="L712" s="44"/>
      <c r="M712" s="44"/>
      <c r="N712" s="32"/>
      <c r="O712" s="32"/>
      <c r="P712" s="32"/>
      <c r="Q712" s="32"/>
      <c r="R712" s="32"/>
      <c r="S712" s="32"/>
      <c r="T712" s="32"/>
      <c r="U712" s="32"/>
      <c r="V712" s="32"/>
      <c r="W712" s="32"/>
      <c r="X712" s="32"/>
      <c r="Y712" s="32"/>
      <c r="Z712" s="43"/>
      <c r="AA712" s="34"/>
      <c r="AB712" s="32"/>
      <c r="AC712" s="44"/>
      <c r="AD712" s="32"/>
      <c r="AE712" s="43"/>
      <c r="AF712" s="43" t="e">
        <f t="shared" si="58"/>
        <v>#N/A</v>
      </c>
      <c r="AH712" s="43" t="e">
        <f t="shared" si="56"/>
        <v>#N/A</v>
      </c>
      <c r="AI712" s="32" t="e">
        <f t="shared" si="59"/>
        <v>#N/A</v>
      </c>
      <c r="AJ712" s="32" t="e">
        <f t="shared" si="57"/>
        <v>#N/A</v>
      </c>
    </row>
    <row r="713" spans="1:36" x14ac:dyDescent="0.3">
      <c r="A713" s="29" t="e">
        <f t="shared" si="55"/>
        <v>#N/A</v>
      </c>
      <c r="B713" s="43"/>
      <c r="C713" s="43"/>
      <c r="D713" s="44"/>
      <c r="E713" s="43"/>
      <c r="F713" s="32"/>
      <c r="G713" s="32"/>
      <c r="H713" s="32"/>
      <c r="I713" s="43"/>
      <c r="J713" s="43"/>
      <c r="K713" s="32"/>
      <c r="L713" s="44"/>
      <c r="M713" s="44"/>
      <c r="N713" s="32"/>
      <c r="O713" s="32"/>
      <c r="P713" s="32"/>
      <c r="Q713" s="32"/>
      <c r="R713" s="32"/>
      <c r="S713" s="32"/>
      <c r="T713" s="32"/>
      <c r="U713" s="32"/>
      <c r="V713" s="32"/>
      <c r="W713" s="32"/>
      <c r="X713" s="32"/>
      <c r="Y713" s="32"/>
      <c r="Z713" s="43"/>
      <c r="AA713" s="34"/>
      <c r="AB713" s="32"/>
      <c r="AC713" s="44"/>
      <c r="AD713" s="32"/>
      <c r="AE713" s="43"/>
      <c r="AF713" s="43" t="e">
        <f t="shared" si="58"/>
        <v>#N/A</v>
      </c>
      <c r="AH713" s="43" t="e">
        <f t="shared" si="56"/>
        <v>#N/A</v>
      </c>
      <c r="AI713" s="32" t="e">
        <f t="shared" si="59"/>
        <v>#N/A</v>
      </c>
      <c r="AJ713" s="32" t="e">
        <f t="shared" si="57"/>
        <v>#N/A</v>
      </c>
    </row>
    <row r="714" spans="1:36" x14ac:dyDescent="0.3">
      <c r="A714" s="29" t="e">
        <f t="shared" si="55"/>
        <v>#N/A</v>
      </c>
      <c r="B714" s="43"/>
      <c r="C714" s="43"/>
      <c r="D714" s="44"/>
      <c r="E714" s="43"/>
      <c r="F714" s="32"/>
      <c r="G714" s="32"/>
      <c r="H714" s="32"/>
      <c r="I714" s="43"/>
      <c r="J714" s="43"/>
      <c r="K714" s="32"/>
      <c r="L714" s="44"/>
      <c r="M714" s="44"/>
      <c r="N714" s="32"/>
      <c r="O714" s="32"/>
      <c r="P714" s="32"/>
      <c r="Q714" s="32"/>
      <c r="R714" s="32"/>
      <c r="S714" s="32"/>
      <c r="T714" s="32"/>
      <c r="U714" s="32"/>
      <c r="V714" s="32"/>
      <c r="W714" s="32"/>
      <c r="X714" s="32"/>
      <c r="Y714" s="32"/>
      <c r="Z714" s="43"/>
      <c r="AA714" s="34"/>
      <c r="AB714" s="32"/>
      <c r="AC714" s="44"/>
      <c r="AD714" s="32"/>
      <c r="AE714" s="43"/>
      <c r="AF714" s="43" t="e">
        <f t="shared" si="58"/>
        <v>#N/A</v>
      </c>
      <c r="AH714" s="43" t="e">
        <f t="shared" si="56"/>
        <v>#N/A</v>
      </c>
      <c r="AI714" s="32" t="e">
        <f t="shared" si="59"/>
        <v>#N/A</v>
      </c>
      <c r="AJ714" s="32" t="e">
        <f t="shared" si="57"/>
        <v>#N/A</v>
      </c>
    </row>
    <row r="715" spans="1:36" x14ac:dyDescent="0.3">
      <c r="A715" s="29" t="e">
        <f t="shared" si="55"/>
        <v>#N/A</v>
      </c>
      <c r="B715" s="43"/>
      <c r="C715" s="43"/>
      <c r="D715" s="44"/>
      <c r="E715" s="43"/>
      <c r="F715" s="32"/>
      <c r="G715" s="32"/>
      <c r="H715" s="32"/>
      <c r="I715" s="43"/>
      <c r="J715" s="43"/>
      <c r="K715" s="32"/>
      <c r="L715" s="44"/>
      <c r="M715" s="44"/>
      <c r="N715" s="32"/>
      <c r="O715" s="32"/>
      <c r="P715" s="32"/>
      <c r="Q715" s="32"/>
      <c r="R715" s="32"/>
      <c r="S715" s="32"/>
      <c r="T715" s="32"/>
      <c r="U715" s="32"/>
      <c r="V715" s="32"/>
      <c r="W715" s="32"/>
      <c r="X715" s="32"/>
      <c r="Y715" s="32"/>
      <c r="Z715" s="43"/>
      <c r="AA715" s="34"/>
      <c r="AB715" s="32"/>
      <c r="AC715" s="44"/>
      <c r="AD715" s="32"/>
      <c r="AE715" s="43"/>
      <c r="AF715" s="43" t="e">
        <f t="shared" si="58"/>
        <v>#N/A</v>
      </c>
      <c r="AH715" s="43" t="e">
        <f t="shared" si="56"/>
        <v>#N/A</v>
      </c>
      <c r="AI715" s="32" t="e">
        <f t="shared" si="59"/>
        <v>#N/A</v>
      </c>
      <c r="AJ715" s="32" t="e">
        <f t="shared" si="57"/>
        <v>#N/A</v>
      </c>
    </row>
    <row r="716" spans="1:36" x14ac:dyDescent="0.3">
      <c r="A716" s="29" t="e">
        <f t="shared" si="55"/>
        <v>#N/A</v>
      </c>
      <c r="B716" s="43"/>
      <c r="C716" s="43"/>
      <c r="D716" s="44"/>
      <c r="E716" s="43"/>
      <c r="F716" s="32"/>
      <c r="G716" s="32"/>
      <c r="H716" s="32"/>
      <c r="I716" s="43"/>
      <c r="J716" s="43"/>
      <c r="K716" s="32"/>
      <c r="L716" s="44"/>
      <c r="M716" s="44"/>
      <c r="N716" s="32"/>
      <c r="O716" s="32"/>
      <c r="P716" s="32"/>
      <c r="Q716" s="32"/>
      <c r="R716" s="32"/>
      <c r="S716" s="32"/>
      <c r="T716" s="32"/>
      <c r="U716" s="32"/>
      <c r="V716" s="32"/>
      <c r="W716" s="32"/>
      <c r="X716" s="32"/>
      <c r="Y716" s="32"/>
      <c r="Z716" s="43"/>
      <c r="AA716" s="34"/>
      <c r="AB716" s="32"/>
      <c r="AC716" s="44"/>
      <c r="AD716" s="32"/>
      <c r="AE716" s="43"/>
      <c r="AF716" s="43" t="e">
        <f t="shared" si="58"/>
        <v>#N/A</v>
      </c>
      <c r="AH716" s="43" t="e">
        <f t="shared" si="56"/>
        <v>#N/A</v>
      </c>
      <c r="AI716" s="32" t="e">
        <f t="shared" si="59"/>
        <v>#N/A</v>
      </c>
      <c r="AJ716" s="32" t="e">
        <f t="shared" si="57"/>
        <v>#N/A</v>
      </c>
    </row>
    <row r="717" spans="1:36" x14ac:dyDescent="0.3">
      <c r="A717" s="29" t="e">
        <f t="shared" si="55"/>
        <v>#N/A</v>
      </c>
      <c r="B717" s="43"/>
      <c r="C717" s="43"/>
      <c r="D717" s="44"/>
      <c r="E717" s="43"/>
      <c r="F717" s="32"/>
      <c r="G717" s="32"/>
      <c r="H717" s="32"/>
      <c r="I717" s="43"/>
      <c r="J717" s="43"/>
      <c r="K717" s="32"/>
      <c r="L717" s="44"/>
      <c r="M717" s="44"/>
      <c r="N717" s="32"/>
      <c r="O717" s="32"/>
      <c r="P717" s="32"/>
      <c r="Q717" s="32"/>
      <c r="R717" s="32"/>
      <c r="S717" s="32"/>
      <c r="T717" s="32"/>
      <c r="U717" s="32"/>
      <c r="V717" s="32"/>
      <c r="W717" s="32"/>
      <c r="X717" s="32"/>
      <c r="Y717" s="32"/>
      <c r="Z717" s="43"/>
      <c r="AA717" s="34"/>
      <c r="AB717" s="32"/>
      <c r="AC717" s="44"/>
      <c r="AD717" s="32"/>
      <c r="AE717" s="43"/>
      <c r="AF717" s="43" t="e">
        <f t="shared" si="58"/>
        <v>#N/A</v>
      </c>
      <c r="AH717" s="43" t="e">
        <f t="shared" si="56"/>
        <v>#N/A</v>
      </c>
      <c r="AI717" s="32" t="e">
        <f t="shared" si="59"/>
        <v>#N/A</v>
      </c>
      <c r="AJ717" s="32" t="e">
        <f t="shared" si="57"/>
        <v>#N/A</v>
      </c>
    </row>
    <row r="718" spans="1:36" x14ac:dyDescent="0.3">
      <c r="A718" s="29" t="e">
        <f t="shared" si="55"/>
        <v>#N/A</v>
      </c>
      <c r="B718" s="43"/>
      <c r="C718" s="43"/>
      <c r="D718" s="44"/>
      <c r="E718" s="43"/>
      <c r="F718" s="32"/>
      <c r="G718" s="32"/>
      <c r="H718" s="32"/>
      <c r="I718" s="43"/>
      <c r="J718" s="43"/>
      <c r="K718" s="32"/>
      <c r="L718" s="44"/>
      <c r="M718" s="44"/>
      <c r="N718" s="32"/>
      <c r="O718" s="32"/>
      <c r="P718" s="32"/>
      <c r="Q718" s="32"/>
      <c r="R718" s="32"/>
      <c r="S718" s="32"/>
      <c r="T718" s="32"/>
      <c r="U718" s="32"/>
      <c r="V718" s="32"/>
      <c r="W718" s="32"/>
      <c r="X718" s="32"/>
      <c r="Y718" s="32"/>
      <c r="Z718" s="43"/>
      <c r="AA718" s="34"/>
      <c r="AB718" s="32"/>
      <c r="AC718" s="44"/>
      <c r="AD718" s="32"/>
      <c r="AE718" s="43"/>
      <c r="AF718" s="43" t="e">
        <f t="shared" si="58"/>
        <v>#N/A</v>
      </c>
      <c r="AH718" s="43" t="e">
        <f t="shared" si="56"/>
        <v>#N/A</v>
      </c>
      <c r="AI718" s="32" t="e">
        <f t="shared" si="59"/>
        <v>#N/A</v>
      </c>
      <c r="AJ718" s="32" t="e">
        <f t="shared" si="57"/>
        <v>#N/A</v>
      </c>
    </row>
    <row r="719" spans="1:36" x14ac:dyDescent="0.3">
      <c r="A719" s="29" t="e">
        <f t="shared" si="55"/>
        <v>#N/A</v>
      </c>
      <c r="B719" s="43"/>
      <c r="C719" s="43"/>
      <c r="D719" s="44"/>
      <c r="E719" s="43"/>
      <c r="F719" s="32"/>
      <c r="G719" s="32"/>
      <c r="H719" s="32"/>
      <c r="I719" s="43"/>
      <c r="J719" s="43"/>
      <c r="K719" s="32"/>
      <c r="L719" s="44"/>
      <c r="M719" s="44"/>
      <c r="N719" s="32"/>
      <c r="O719" s="32"/>
      <c r="P719" s="32"/>
      <c r="Q719" s="32"/>
      <c r="R719" s="32"/>
      <c r="S719" s="32"/>
      <c r="T719" s="32"/>
      <c r="U719" s="32"/>
      <c r="V719" s="32"/>
      <c r="W719" s="32"/>
      <c r="X719" s="32"/>
      <c r="Y719" s="32"/>
      <c r="Z719" s="43"/>
      <c r="AA719" s="34"/>
      <c r="AB719" s="32"/>
      <c r="AC719" s="44"/>
      <c r="AD719" s="32"/>
      <c r="AE719" s="43"/>
      <c r="AF719" s="43" t="e">
        <f t="shared" si="58"/>
        <v>#N/A</v>
      </c>
      <c r="AH719" s="43" t="e">
        <f t="shared" si="56"/>
        <v>#N/A</v>
      </c>
      <c r="AI719" s="32" t="e">
        <f t="shared" si="59"/>
        <v>#N/A</v>
      </c>
      <c r="AJ719" s="32" t="e">
        <f t="shared" si="57"/>
        <v>#N/A</v>
      </c>
    </row>
    <row r="720" spans="1:36" x14ac:dyDescent="0.3">
      <c r="A720" s="29" t="e">
        <f t="shared" si="55"/>
        <v>#N/A</v>
      </c>
      <c r="B720" s="43"/>
      <c r="C720" s="43"/>
      <c r="D720" s="44"/>
      <c r="E720" s="43"/>
      <c r="F720" s="32"/>
      <c r="G720" s="32"/>
      <c r="H720" s="32"/>
      <c r="I720" s="43"/>
      <c r="J720" s="43"/>
      <c r="K720" s="32"/>
      <c r="L720" s="44"/>
      <c r="M720" s="44"/>
      <c r="N720" s="32"/>
      <c r="O720" s="32"/>
      <c r="P720" s="32"/>
      <c r="Q720" s="32"/>
      <c r="R720" s="32"/>
      <c r="S720" s="32"/>
      <c r="T720" s="32"/>
      <c r="U720" s="32"/>
      <c r="V720" s="32"/>
      <c r="W720" s="32"/>
      <c r="X720" s="32"/>
      <c r="Y720" s="32"/>
      <c r="Z720" s="43"/>
      <c r="AA720" s="34"/>
      <c r="AB720" s="32"/>
      <c r="AC720" s="44"/>
      <c r="AD720" s="32"/>
      <c r="AE720" s="43"/>
      <c r="AF720" s="43" t="e">
        <f t="shared" si="58"/>
        <v>#N/A</v>
      </c>
      <c r="AH720" s="43" t="e">
        <f t="shared" si="56"/>
        <v>#N/A</v>
      </c>
      <c r="AI720" s="32" t="e">
        <f t="shared" si="59"/>
        <v>#N/A</v>
      </c>
      <c r="AJ720" s="32" t="e">
        <f t="shared" si="57"/>
        <v>#N/A</v>
      </c>
    </row>
    <row r="721" spans="1:36" x14ac:dyDescent="0.3">
      <c r="A721" s="29" t="e">
        <f t="shared" si="55"/>
        <v>#N/A</v>
      </c>
      <c r="B721" s="43"/>
      <c r="C721" s="43"/>
      <c r="D721" s="44"/>
      <c r="E721" s="43"/>
      <c r="F721" s="32"/>
      <c r="G721" s="32"/>
      <c r="H721" s="32"/>
      <c r="I721" s="43"/>
      <c r="J721" s="43"/>
      <c r="K721" s="32"/>
      <c r="L721" s="44"/>
      <c r="M721" s="44"/>
      <c r="N721" s="32"/>
      <c r="O721" s="32"/>
      <c r="P721" s="32"/>
      <c r="Q721" s="32"/>
      <c r="R721" s="32"/>
      <c r="S721" s="32"/>
      <c r="T721" s="32"/>
      <c r="U721" s="32"/>
      <c r="V721" s="32"/>
      <c r="W721" s="32"/>
      <c r="X721" s="32"/>
      <c r="Y721" s="32"/>
      <c r="Z721" s="43"/>
      <c r="AA721" s="34"/>
      <c r="AB721" s="32"/>
      <c r="AC721" s="44"/>
      <c r="AD721" s="32"/>
      <c r="AE721" s="43"/>
      <c r="AF721" s="43" t="e">
        <f t="shared" si="58"/>
        <v>#N/A</v>
      </c>
      <c r="AH721" s="43" t="e">
        <f t="shared" si="56"/>
        <v>#N/A</v>
      </c>
      <c r="AI721" s="32" t="e">
        <f t="shared" si="59"/>
        <v>#N/A</v>
      </c>
      <c r="AJ721" s="32" t="e">
        <f t="shared" si="57"/>
        <v>#N/A</v>
      </c>
    </row>
    <row r="722" spans="1:36" x14ac:dyDescent="0.3">
      <c r="A722" s="29" t="e">
        <f t="shared" si="55"/>
        <v>#N/A</v>
      </c>
      <c r="B722" s="43"/>
      <c r="C722" s="43"/>
      <c r="D722" s="44"/>
      <c r="E722" s="43"/>
      <c r="F722" s="32"/>
      <c r="G722" s="32"/>
      <c r="H722" s="32"/>
      <c r="I722" s="43"/>
      <c r="J722" s="43"/>
      <c r="K722" s="32"/>
      <c r="L722" s="44"/>
      <c r="M722" s="44"/>
      <c r="N722" s="32"/>
      <c r="O722" s="32"/>
      <c r="P722" s="32"/>
      <c r="Q722" s="32"/>
      <c r="R722" s="32"/>
      <c r="S722" s="32"/>
      <c r="T722" s="32"/>
      <c r="U722" s="32"/>
      <c r="V722" s="32"/>
      <c r="W722" s="32"/>
      <c r="X722" s="32"/>
      <c r="Y722" s="32"/>
      <c r="Z722" s="43"/>
      <c r="AA722" s="34"/>
      <c r="AB722" s="32"/>
      <c r="AC722" s="44"/>
      <c r="AD722" s="32"/>
      <c r="AE722" s="43"/>
      <c r="AF722" s="43" t="e">
        <f t="shared" si="58"/>
        <v>#N/A</v>
      </c>
      <c r="AH722" s="43" t="e">
        <f t="shared" si="56"/>
        <v>#N/A</v>
      </c>
      <c r="AI722" s="32" t="e">
        <f t="shared" si="59"/>
        <v>#N/A</v>
      </c>
      <c r="AJ722" s="32" t="e">
        <f t="shared" si="57"/>
        <v>#N/A</v>
      </c>
    </row>
    <row r="723" spans="1:36" x14ac:dyDescent="0.3">
      <c r="A723" s="29" t="e">
        <f t="shared" si="55"/>
        <v>#N/A</v>
      </c>
      <c r="B723" s="43"/>
      <c r="C723" s="43"/>
      <c r="D723" s="44"/>
      <c r="E723" s="43"/>
      <c r="F723" s="32"/>
      <c r="G723" s="32"/>
      <c r="H723" s="32"/>
      <c r="I723" s="43"/>
      <c r="J723" s="43"/>
      <c r="K723" s="32"/>
      <c r="L723" s="44"/>
      <c r="M723" s="44"/>
      <c r="N723" s="32"/>
      <c r="O723" s="32"/>
      <c r="P723" s="32"/>
      <c r="Q723" s="32"/>
      <c r="R723" s="32"/>
      <c r="S723" s="32"/>
      <c r="T723" s="32"/>
      <c r="U723" s="32"/>
      <c r="V723" s="32"/>
      <c r="W723" s="32"/>
      <c r="X723" s="32"/>
      <c r="Y723" s="32"/>
      <c r="Z723" s="43"/>
      <c r="AA723" s="34"/>
      <c r="AB723" s="32"/>
      <c r="AC723" s="44"/>
      <c r="AD723" s="32"/>
      <c r="AE723" s="43"/>
      <c r="AF723" s="43" t="e">
        <f t="shared" si="58"/>
        <v>#N/A</v>
      </c>
      <c r="AH723" s="43" t="e">
        <f t="shared" si="56"/>
        <v>#N/A</v>
      </c>
      <c r="AI723" s="32" t="e">
        <f t="shared" si="59"/>
        <v>#N/A</v>
      </c>
      <c r="AJ723" s="32" t="e">
        <f t="shared" si="57"/>
        <v>#N/A</v>
      </c>
    </row>
    <row r="724" spans="1:36" x14ac:dyDescent="0.3">
      <c r="A724" s="29" t="e">
        <f t="shared" si="55"/>
        <v>#N/A</v>
      </c>
      <c r="B724" s="43"/>
      <c r="C724" s="43"/>
      <c r="D724" s="44"/>
      <c r="E724" s="43"/>
      <c r="F724" s="32"/>
      <c r="G724" s="32"/>
      <c r="H724" s="32"/>
      <c r="I724" s="43"/>
      <c r="J724" s="43"/>
      <c r="K724" s="32"/>
      <c r="L724" s="44"/>
      <c r="M724" s="44"/>
      <c r="N724" s="32"/>
      <c r="O724" s="32"/>
      <c r="P724" s="32"/>
      <c r="Q724" s="32"/>
      <c r="R724" s="32"/>
      <c r="S724" s="32"/>
      <c r="T724" s="32"/>
      <c r="U724" s="32"/>
      <c r="V724" s="32"/>
      <c r="W724" s="32"/>
      <c r="X724" s="32"/>
      <c r="Y724" s="32"/>
      <c r="Z724" s="43"/>
      <c r="AA724" s="34"/>
      <c r="AB724" s="32"/>
      <c r="AC724" s="44"/>
      <c r="AD724" s="32"/>
      <c r="AE724" s="43"/>
      <c r="AF724" s="43" t="e">
        <f t="shared" si="58"/>
        <v>#N/A</v>
      </c>
      <c r="AH724" s="43" t="e">
        <f t="shared" si="56"/>
        <v>#N/A</v>
      </c>
      <c r="AI724" s="32" t="e">
        <f t="shared" si="59"/>
        <v>#N/A</v>
      </c>
      <c r="AJ724" s="32" t="e">
        <f t="shared" si="57"/>
        <v>#N/A</v>
      </c>
    </row>
    <row r="725" spans="1:36" x14ac:dyDescent="0.3">
      <c r="A725" s="29" t="e">
        <f t="shared" si="55"/>
        <v>#N/A</v>
      </c>
      <c r="B725" s="43"/>
      <c r="C725" s="43"/>
      <c r="D725" s="44"/>
      <c r="E725" s="43"/>
      <c r="F725" s="32"/>
      <c r="G725" s="32"/>
      <c r="H725" s="32"/>
      <c r="I725" s="43"/>
      <c r="J725" s="43"/>
      <c r="K725" s="32"/>
      <c r="L725" s="44"/>
      <c r="M725" s="44"/>
      <c r="N725" s="32"/>
      <c r="O725" s="32"/>
      <c r="P725" s="32"/>
      <c r="Q725" s="32"/>
      <c r="R725" s="32"/>
      <c r="S725" s="32"/>
      <c r="T725" s="32"/>
      <c r="U725" s="32"/>
      <c r="V725" s="32"/>
      <c r="W725" s="32"/>
      <c r="X725" s="32"/>
      <c r="Y725" s="32"/>
      <c r="Z725" s="43"/>
      <c r="AA725" s="34"/>
      <c r="AB725" s="32"/>
      <c r="AC725" s="44"/>
      <c r="AD725" s="32"/>
      <c r="AE725" s="43"/>
      <c r="AF725" s="43" t="e">
        <f t="shared" si="58"/>
        <v>#N/A</v>
      </c>
      <c r="AH725" s="43" t="e">
        <f t="shared" si="56"/>
        <v>#N/A</v>
      </c>
      <c r="AI725" s="32" t="e">
        <f t="shared" si="59"/>
        <v>#N/A</v>
      </c>
      <c r="AJ725" s="32" t="e">
        <f t="shared" si="57"/>
        <v>#N/A</v>
      </c>
    </row>
    <row r="726" spans="1:36" x14ac:dyDescent="0.3">
      <c r="A726" s="29" t="e">
        <f t="shared" si="55"/>
        <v>#N/A</v>
      </c>
      <c r="B726" s="43"/>
      <c r="C726" s="43"/>
      <c r="D726" s="44"/>
      <c r="E726" s="43"/>
      <c r="F726" s="32"/>
      <c r="G726" s="32"/>
      <c r="H726" s="32"/>
      <c r="I726" s="43"/>
      <c r="J726" s="43"/>
      <c r="K726" s="32"/>
      <c r="L726" s="44"/>
      <c r="M726" s="44"/>
      <c r="N726" s="32"/>
      <c r="O726" s="32"/>
      <c r="P726" s="32"/>
      <c r="Q726" s="32"/>
      <c r="R726" s="32"/>
      <c r="S726" s="32"/>
      <c r="T726" s="32"/>
      <c r="U726" s="32"/>
      <c r="V726" s="32"/>
      <c r="W726" s="32"/>
      <c r="X726" s="32"/>
      <c r="Y726" s="32"/>
      <c r="Z726" s="43"/>
      <c r="AA726" s="34"/>
      <c r="AB726" s="32"/>
      <c r="AC726" s="44"/>
      <c r="AD726" s="32"/>
      <c r="AE726" s="43"/>
      <c r="AF726" s="43" t="e">
        <f t="shared" si="58"/>
        <v>#N/A</v>
      </c>
      <c r="AH726" s="43" t="e">
        <f t="shared" si="56"/>
        <v>#N/A</v>
      </c>
      <c r="AI726" s="32" t="e">
        <f t="shared" si="59"/>
        <v>#N/A</v>
      </c>
      <c r="AJ726" s="32" t="e">
        <f t="shared" si="57"/>
        <v>#N/A</v>
      </c>
    </row>
    <row r="727" spans="1:36" x14ac:dyDescent="0.3">
      <c r="A727" s="29" t="e">
        <f t="shared" si="55"/>
        <v>#N/A</v>
      </c>
      <c r="B727" s="43"/>
      <c r="C727" s="43"/>
      <c r="D727" s="44"/>
      <c r="E727" s="43"/>
      <c r="F727" s="32"/>
      <c r="G727" s="32"/>
      <c r="H727" s="32"/>
      <c r="I727" s="43"/>
      <c r="J727" s="43"/>
      <c r="K727" s="32"/>
      <c r="L727" s="44"/>
      <c r="M727" s="44"/>
      <c r="N727" s="32"/>
      <c r="O727" s="32"/>
      <c r="P727" s="32"/>
      <c r="Q727" s="32"/>
      <c r="R727" s="32"/>
      <c r="S727" s="32"/>
      <c r="T727" s="32"/>
      <c r="U727" s="32"/>
      <c r="V727" s="32"/>
      <c r="W727" s="32"/>
      <c r="X727" s="32"/>
      <c r="Y727" s="32"/>
      <c r="Z727" s="43"/>
      <c r="AA727" s="34"/>
      <c r="AB727" s="32"/>
      <c r="AC727" s="44"/>
      <c r="AD727" s="32"/>
      <c r="AE727" s="43"/>
      <c r="AF727" s="43" t="e">
        <f t="shared" si="58"/>
        <v>#N/A</v>
      </c>
      <c r="AH727" s="43" t="e">
        <f t="shared" si="56"/>
        <v>#N/A</v>
      </c>
      <c r="AI727" s="32" t="e">
        <f t="shared" si="59"/>
        <v>#N/A</v>
      </c>
      <c r="AJ727" s="32" t="e">
        <f t="shared" si="57"/>
        <v>#N/A</v>
      </c>
    </row>
    <row r="728" spans="1:36" x14ac:dyDescent="0.3">
      <c r="A728" s="29" t="e">
        <f t="shared" si="55"/>
        <v>#N/A</v>
      </c>
      <c r="B728" s="43"/>
      <c r="C728" s="43"/>
      <c r="D728" s="44"/>
      <c r="E728" s="43"/>
      <c r="F728" s="32"/>
      <c r="G728" s="32"/>
      <c r="H728" s="32"/>
      <c r="I728" s="43"/>
      <c r="J728" s="43"/>
      <c r="K728" s="32"/>
      <c r="L728" s="44"/>
      <c r="M728" s="44"/>
      <c r="N728" s="32"/>
      <c r="O728" s="32"/>
      <c r="P728" s="32"/>
      <c r="Q728" s="32"/>
      <c r="R728" s="32"/>
      <c r="S728" s="32"/>
      <c r="T728" s="32"/>
      <c r="U728" s="32"/>
      <c r="V728" s="32"/>
      <c r="W728" s="32"/>
      <c r="X728" s="32"/>
      <c r="Y728" s="32"/>
      <c r="Z728" s="43"/>
      <c r="AA728" s="34"/>
      <c r="AB728" s="32"/>
      <c r="AC728" s="44"/>
      <c r="AD728" s="32"/>
      <c r="AE728" s="43"/>
      <c r="AF728" s="43" t="e">
        <f t="shared" si="58"/>
        <v>#N/A</v>
      </c>
      <c r="AH728" s="43" t="e">
        <f t="shared" si="56"/>
        <v>#N/A</v>
      </c>
      <c r="AI728" s="32" t="e">
        <f t="shared" si="59"/>
        <v>#N/A</v>
      </c>
      <c r="AJ728" s="32" t="e">
        <f t="shared" si="57"/>
        <v>#N/A</v>
      </c>
    </row>
    <row r="729" spans="1:36" x14ac:dyDescent="0.3">
      <c r="A729" s="29" t="e">
        <f t="shared" si="55"/>
        <v>#N/A</v>
      </c>
      <c r="B729" s="43"/>
      <c r="C729" s="43"/>
      <c r="D729" s="44"/>
      <c r="E729" s="43"/>
      <c r="F729" s="32"/>
      <c r="G729" s="32"/>
      <c r="H729" s="32"/>
      <c r="I729" s="43"/>
      <c r="J729" s="43"/>
      <c r="K729" s="32"/>
      <c r="L729" s="44"/>
      <c r="M729" s="44"/>
      <c r="N729" s="32"/>
      <c r="O729" s="32"/>
      <c r="P729" s="32"/>
      <c r="Q729" s="32"/>
      <c r="R729" s="32"/>
      <c r="S729" s="32"/>
      <c r="T729" s="32"/>
      <c r="U729" s="32"/>
      <c r="V729" s="32"/>
      <c r="W729" s="32"/>
      <c r="X729" s="32"/>
      <c r="Y729" s="32"/>
      <c r="Z729" s="43"/>
      <c r="AA729" s="34"/>
      <c r="AB729" s="32"/>
      <c r="AC729" s="44"/>
      <c r="AD729" s="32"/>
      <c r="AE729" s="43"/>
      <c r="AF729" s="43" t="e">
        <f t="shared" si="58"/>
        <v>#N/A</v>
      </c>
      <c r="AH729" s="43" t="e">
        <f t="shared" si="56"/>
        <v>#N/A</v>
      </c>
      <c r="AI729" s="32" t="e">
        <f t="shared" si="59"/>
        <v>#N/A</v>
      </c>
      <c r="AJ729" s="32" t="e">
        <f t="shared" si="57"/>
        <v>#N/A</v>
      </c>
    </row>
    <row r="730" spans="1:36" x14ac:dyDescent="0.3">
      <c r="A730" s="29" t="e">
        <f t="shared" si="55"/>
        <v>#N/A</v>
      </c>
      <c r="B730" s="43"/>
      <c r="C730" s="43"/>
      <c r="D730" s="44"/>
      <c r="E730" s="43"/>
      <c r="F730" s="32"/>
      <c r="G730" s="32"/>
      <c r="H730" s="32"/>
      <c r="I730" s="43"/>
      <c r="J730" s="43"/>
      <c r="K730" s="32"/>
      <c r="L730" s="44"/>
      <c r="M730" s="44"/>
      <c r="N730" s="32"/>
      <c r="O730" s="32"/>
      <c r="P730" s="32"/>
      <c r="Q730" s="32"/>
      <c r="R730" s="32"/>
      <c r="S730" s="32"/>
      <c r="T730" s="32"/>
      <c r="U730" s="32"/>
      <c r="V730" s="32"/>
      <c r="W730" s="32"/>
      <c r="X730" s="32"/>
      <c r="Y730" s="32"/>
      <c r="Z730" s="43"/>
      <c r="AA730" s="34"/>
      <c r="AB730" s="32"/>
      <c r="AC730" s="44"/>
      <c r="AD730" s="32"/>
      <c r="AE730" s="43"/>
      <c r="AF730" s="43" t="e">
        <f t="shared" si="58"/>
        <v>#N/A</v>
      </c>
      <c r="AH730" s="43" t="e">
        <f t="shared" si="56"/>
        <v>#N/A</v>
      </c>
      <c r="AI730" s="32" t="e">
        <f t="shared" si="59"/>
        <v>#N/A</v>
      </c>
      <c r="AJ730" s="32" t="e">
        <f t="shared" si="57"/>
        <v>#N/A</v>
      </c>
    </row>
    <row r="731" spans="1:36" x14ac:dyDescent="0.3">
      <c r="A731" s="29" t="e">
        <f t="shared" si="55"/>
        <v>#N/A</v>
      </c>
      <c r="B731" s="43"/>
      <c r="C731" s="43"/>
      <c r="D731" s="44"/>
      <c r="E731" s="43"/>
      <c r="F731" s="32"/>
      <c r="G731" s="32"/>
      <c r="H731" s="32"/>
      <c r="I731" s="43"/>
      <c r="J731" s="43"/>
      <c r="K731" s="32"/>
      <c r="L731" s="44"/>
      <c r="M731" s="44"/>
      <c r="N731" s="32"/>
      <c r="O731" s="32"/>
      <c r="P731" s="32"/>
      <c r="Q731" s="32"/>
      <c r="R731" s="32"/>
      <c r="S731" s="32"/>
      <c r="T731" s="32"/>
      <c r="U731" s="32"/>
      <c r="V731" s="32"/>
      <c r="W731" s="32"/>
      <c r="X731" s="32"/>
      <c r="Y731" s="32"/>
      <c r="Z731" s="43"/>
      <c r="AA731" s="34"/>
      <c r="AB731" s="32"/>
      <c r="AC731" s="44"/>
      <c r="AD731" s="32"/>
      <c r="AE731" s="43"/>
      <c r="AF731" s="43" t="e">
        <f t="shared" si="58"/>
        <v>#N/A</v>
      </c>
      <c r="AH731" s="43" t="e">
        <f t="shared" si="56"/>
        <v>#N/A</v>
      </c>
      <c r="AI731" s="32" t="e">
        <f t="shared" si="59"/>
        <v>#N/A</v>
      </c>
      <c r="AJ731" s="32" t="e">
        <f t="shared" si="57"/>
        <v>#N/A</v>
      </c>
    </row>
    <row r="732" spans="1:36" x14ac:dyDescent="0.3">
      <c r="A732" s="29" t="e">
        <f t="shared" si="55"/>
        <v>#N/A</v>
      </c>
      <c r="B732" s="43"/>
      <c r="C732" s="43"/>
      <c r="D732" s="44"/>
      <c r="E732" s="43"/>
      <c r="F732" s="32"/>
      <c r="G732" s="32"/>
      <c r="H732" s="32"/>
      <c r="I732" s="43"/>
      <c r="J732" s="43"/>
      <c r="K732" s="32"/>
      <c r="L732" s="44"/>
      <c r="M732" s="44"/>
      <c r="N732" s="32"/>
      <c r="O732" s="32"/>
      <c r="P732" s="32"/>
      <c r="Q732" s="32"/>
      <c r="R732" s="32"/>
      <c r="S732" s="32"/>
      <c r="T732" s="32"/>
      <c r="U732" s="32"/>
      <c r="V732" s="32"/>
      <c r="W732" s="32"/>
      <c r="X732" s="32"/>
      <c r="Y732" s="32"/>
      <c r="Z732" s="43"/>
      <c r="AA732" s="34"/>
      <c r="AB732" s="32"/>
      <c r="AC732" s="44"/>
      <c r="AD732" s="32"/>
      <c r="AE732" s="43"/>
      <c r="AF732" s="43" t="e">
        <f t="shared" si="58"/>
        <v>#N/A</v>
      </c>
      <c r="AH732" s="43" t="e">
        <f t="shared" si="56"/>
        <v>#N/A</v>
      </c>
      <c r="AI732" s="32" t="e">
        <f t="shared" si="59"/>
        <v>#N/A</v>
      </c>
      <c r="AJ732" s="32" t="e">
        <f t="shared" si="57"/>
        <v>#N/A</v>
      </c>
    </row>
    <row r="733" spans="1:36" x14ac:dyDescent="0.3">
      <c r="A733" s="29" t="e">
        <f t="shared" si="55"/>
        <v>#N/A</v>
      </c>
      <c r="B733" s="43"/>
      <c r="C733" s="43"/>
      <c r="D733" s="44"/>
      <c r="E733" s="43"/>
      <c r="F733" s="32"/>
      <c r="G733" s="32"/>
      <c r="H733" s="32"/>
      <c r="I733" s="43"/>
      <c r="J733" s="43"/>
      <c r="K733" s="32"/>
      <c r="L733" s="44"/>
      <c r="M733" s="44"/>
      <c r="N733" s="32"/>
      <c r="O733" s="32"/>
      <c r="P733" s="32"/>
      <c r="Q733" s="32"/>
      <c r="R733" s="32"/>
      <c r="S733" s="32"/>
      <c r="T733" s="32"/>
      <c r="U733" s="32"/>
      <c r="V733" s="32"/>
      <c r="W733" s="32"/>
      <c r="X733" s="32"/>
      <c r="Y733" s="32"/>
      <c r="Z733" s="43"/>
      <c r="AA733" s="34"/>
      <c r="AB733" s="32"/>
      <c r="AC733" s="44"/>
      <c r="AD733" s="32"/>
      <c r="AE733" s="43"/>
      <c r="AF733" s="43" t="e">
        <f t="shared" si="58"/>
        <v>#N/A</v>
      </c>
      <c r="AH733" s="43" t="e">
        <f t="shared" si="56"/>
        <v>#N/A</v>
      </c>
      <c r="AI733" s="32" t="e">
        <f t="shared" si="59"/>
        <v>#N/A</v>
      </c>
      <c r="AJ733" s="32" t="e">
        <f t="shared" si="57"/>
        <v>#N/A</v>
      </c>
    </row>
    <row r="734" spans="1:36" x14ac:dyDescent="0.3">
      <c r="A734" s="29" t="e">
        <f t="shared" si="55"/>
        <v>#N/A</v>
      </c>
      <c r="B734" s="43"/>
      <c r="C734" s="43"/>
      <c r="D734" s="44"/>
      <c r="E734" s="43"/>
      <c r="F734" s="32"/>
      <c r="G734" s="32"/>
      <c r="H734" s="32"/>
      <c r="I734" s="43"/>
      <c r="J734" s="43"/>
      <c r="K734" s="32"/>
      <c r="L734" s="44"/>
      <c r="M734" s="44"/>
      <c r="N734" s="32"/>
      <c r="O734" s="32"/>
      <c r="P734" s="32"/>
      <c r="Q734" s="32"/>
      <c r="R734" s="32"/>
      <c r="S734" s="32"/>
      <c r="T734" s="32"/>
      <c r="U734" s="32"/>
      <c r="V734" s="32"/>
      <c r="W734" s="32"/>
      <c r="X734" s="32"/>
      <c r="Y734" s="32"/>
      <c r="Z734" s="43"/>
      <c r="AA734" s="34"/>
      <c r="AB734" s="32"/>
      <c r="AC734" s="44"/>
      <c r="AD734" s="32"/>
      <c r="AE734" s="43"/>
      <c r="AF734" s="43" t="e">
        <f t="shared" si="58"/>
        <v>#N/A</v>
      </c>
      <c r="AH734" s="43" t="e">
        <f t="shared" si="56"/>
        <v>#N/A</v>
      </c>
      <c r="AI734" s="32" t="e">
        <f t="shared" si="59"/>
        <v>#N/A</v>
      </c>
      <c r="AJ734" s="32" t="e">
        <f t="shared" si="57"/>
        <v>#N/A</v>
      </c>
    </row>
    <row r="735" spans="1:36" x14ac:dyDescent="0.3">
      <c r="A735" s="29" t="e">
        <f t="shared" si="55"/>
        <v>#N/A</v>
      </c>
      <c r="B735" s="43"/>
      <c r="C735" s="43"/>
      <c r="D735" s="44"/>
      <c r="E735" s="43"/>
      <c r="F735" s="32"/>
      <c r="G735" s="32"/>
      <c r="H735" s="32"/>
      <c r="I735" s="43"/>
      <c r="J735" s="43"/>
      <c r="K735" s="32"/>
      <c r="L735" s="44"/>
      <c r="M735" s="44"/>
      <c r="N735" s="32"/>
      <c r="O735" s="32"/>
      <c r="P735" s="32"/>
      <c r="Q735" s="32"/>
      <c r="R735" s="32"/>
      <c r="S735" s="32"/>
      <c r="T735" s="32"/>
      <c r="U735" s="32"/>
      <c r="V735" s="32"/>
      <c r="W735" s="32"/>
      <c r="X735" s="32"/>
      <c r="Y735" s="32"/>
      <c r="Z735" s="43"/>
      <c r="AA735" s="34"/>
      <c r="AB735" s="32"/>
      <c r="AC735" s="44"/>
      <c r="AD735" s="32"/>
      <c r="AE735" s="43"/>
      <c r="AF735" s="43" t="e">
        <f t="shared" si="58"/>
        <v>#N/A</v>
      </c>
      <c r="AH735" s="43" t="e">
        <f t="shared" si="56"/>
        <v>#N/A</v>
      </c>
      <c r="AI735" s="32" t="e">
        <f t="shared" si="59"/>
        <v>#N/A</v>
      </c>
      <c r="AJ735" s="32" t="e">
        <f t="shared" si="57"/>
        <v>#N/A</v>
      </c>
    </row>
    <row r="736" spans="1:36" x14ac:dyDescent="0.3">
      <c r="A736" s="29" t="e">
        <f t="shared" si="55"/>
        <v>#N/A</v>
      </c>
      <c r="B736" s="43"/>
      <c r="C736" s="43"/>
      <c r="D736" s="44"/>
      <c r="E736" s="43"/>
      <c r="F736" s="32"/>
      <c r="G736" s="32"/>
      <c r="H736" s="32"/>
      <c r="I736" s="43"/>
      <c r="J736" s="43"/>
      <c r="K736" s="32"/>
      <c r="L736" s="44"/>
      <c r="M736" s="44"/>
      <c r="N736" s="32"/>
      <c r="O736" s="32"/>
      <c r="P736" s="32"/>
      <c r="Q736" s="32"/>
      <c r="R736" s="32"/>
      <c r="S736" s="32"/>
      <c r="T736" s="32"/>
      <c r="U736" s="32"/>
      <c r="V736" s="32"/>
      <c r="W736" s="32"/>
      <c r="X736" s="32"/>
      <c r="Y736" s="32"/>
      <c r="Z736" s="43"/>
      <c r="AA736" s="34"/>
      <c r="AB736" s="32"/>
      <c r="AC736" s="44"/>
      <c r="AD736" s="32"/>
      <c r="AE736" s="43"/>
      <c r="AF736" s="43" t="e">
        <f t="shared" si="58"/>
        <v>#N/A</v>
      </c>
      <c r="AH736" s="43" t="e">
        <f t="shared" si="56"/>
        <v>#N/A</v>
      </c>
      <c r="AI736" s="32" t="e">
        <f t="shared" si="59"/>
        <v>#N/A</v>
      </c>
      <c r="AJ736" s="32" t="e">
        <f t="shared" si="57"/>
        <v>#N/A</v>
      </c>
    </row>
    <row r="737" spans="1:36" x14ac:dyDescent="0.3">
      <c r="A737" s="29" t="e">
        <f t="shared" si="55"/>
        <v>#N/A</v>
      </c>
      <c r="B737" s="43"/>
      <c r="C737" s="43"/>
      <c r="D737" s="44"/>
      <c r="E737" s="43"/>
      <c r="F737" s="32"/>
      <c r="G737" s="32"/>
      <c r="H737" s="32"/>
      <c r="I737" s="43"/>
      <c r="J737" s="43"/>
      <c r="K737" s="32"/>
      <c r="L737" s="44"/>
      <c r="M737" s="44"/>
      <c r="N737" s="32"/>
      <c r="O737" s="32"/>
      <c r="P737" s="32"/>
      <c r="Q737" s="32"/>
      <c r="R737" s="32"/>
      <c r="S737" s="32"/>
      <c r="T737" s="32"/>
      <c r="U737" s="32"/>
      <c r="V737" s="32"/>
      <c r="W737" s="32"/>
      <c r="X737" s="32"/>
      <c r="Y737" s="32"/>
      <c r="Z737" s="43"/>
      <c r="AA737" s="34"/>
      <c r="AB737" s="32"/>
      <c r="AC737" s="44"/>
      <c r="AD737" s="32"/>
      <c r="AE737" s="43"/>
      <c r="AF737" s="43" t="e">
        <f t="shared" si="58"/>
        <v>#N/A</v>
      </c>
      <c r="AH737" s="43" t="e">
        <f t="shared" si="56"/>
        <v>#N/A</v>
      </c>
      <c r="AI737" s="32" t="e">
        <f t="shared" si="59"/>
        <v>#N/A</v>
      </c>
      <c r="AJ737" s="32" t="e">
        <f t="shared" si="57"/>
        <v>#N/A</v>
      </c>
    </row>
    <row r="738" spans="1:36" x14ac:dyDescent="0.3">
      <c r="A738" s="29" t="e">
        <f t="shared" si="55"/>
        <v>#N/A</v>
      </c>
      <c r="B738" s="43"/>
      <c r="C738" s="43"/>
      <c r="D738" s="44"/>
      <c r="E738" s="43"/>
      <c r="F738" s="32"/>
      <c r="G738" s="32"/>
      <c r="H738" s="32"/>
      <c r="I738" s="43"/>
      <c r="J738" s="43"/>
      <c r="K738" s="32"/>
      <c r="L738" s="44"/>
      <c r="M738" s="44"/>
      <c r="N738" s="32"/>
      <c r="O738" s="32"/>
      <c r="P738" s="32"/>
      <c r="Q738" s="32"/>
      <c r="R738" s="32"/>
      <c r="S738" s="32"/>
      <c r="T738" s="32"/>
      <c r="U738" s="32"/>
      <c r="V738" s="32"/>
      <c r="W738" s="32"/>
      <c r="X738" s="32"/>
      <c r="Y738" s="32"/>
      <c r="Z738" s="43"/>
      <c r="AA738" s="34"/>
      <c r="AB738" s="32"/>
      <c r="AC738" s="44"/>
      <c r="AD738" s="32"/>
      <c r="AE738" s="43"/>
      <c r="AF738" s="43" t="e">
        <f t="shared" si="58"/>
        <v>#N/A</v>
      </c>
      <c r="AH738" s="43" t="e">
        <f t="shared" si="56"/>
        <v>#N/A</v>
      </c>
      <c r="AI738" s="32" t="e">
        <f t="shared" si="59"/>
        <v>#N/A</v>
      </c>
      <c r="AJ738" s="32" t="e">
        <f t="shared" si="57"/>
        <v>#N/A</v>
      </c>
    </row>
    <row r="739" spans="1:36" x14ac:dyDescent="0.3">
      <c r="A739" s="29" t="e">
        <f t="shared" si="55"/>
        <v>#N/A</v>
      </c>
      <c r="B739" s="43"/>
      <c r="C739" s="43"/>
      <c r="D739" s="44"/>
      <c r="E739" s="43"/>
      <c r="F739" s="32"/>
      <c r="G739" s="32"/>
      <c r="H739" s="32"/>
      <c r="I739" s="43"/>
      <c r="J739" s="43"/>
      <c r="K739" s="32"/>
      <c r="L739" s="44"/>
      <c r="M739" s="44"/>
      <c r="N739" s="32"/>
      <c r="O739" s="32"/>
      <c r="P739" s="32"/>
      <c r="Q739" s="32"/>
      <c r="R739" s="32"/>
      <c r="S739" s="32"/>
      <c r="T739" s="32"/>
      <c r="U739" s="32"/>
      <c r="V739" s="32"/>
      <c r="W739" s="32"/>
      <c r="X739" s="32"/>
      <c r="Y739" s="32"/>
      <c r="Z739" s="43"/>
      <c r="AA739" s="34"/>
      <c r="AB739" s="32"/>
      <c r="AC739" s="44"/>
      <c r="AD739" s="32"/>
      <c r="AE739" s="43"/>
      <c r="AF739" s="43" t="e">
        <f t="shared" si="58"/>
        <v>#N/A</v>
      </c>
      <c r="AH739" s="43" t="e">
        <f t="shared" si="56"/>
        <v>#N/A</v>
      </c>
      <c r="AI739" s="32" t="e">
        <f t="shared" si="59"/>
        <v>#N/A</v>
      </c>
      <c r="AJ739" s="32" t="e">
        <f t="shared" si="57"/>
        <v>#N/A</v>
      </c>
    </row>
    <row r="740" spans="1:36" x14ac:dyDescent="0.3">
      <c r="A740" s="29" t="e">
        <f t="shared" si="55"/>
        <v>#N/A</v>
      </c>
      <c r="B740" s="43"/>
      <c r="C740" s="43"/>
      <c r="D740" s="44"/>
      <c r="E740" s="43"/>
      <c r="F740" s="32"/>
      <c r="G740" s="32"/>
      <c r="H740" s="32"/>
      <c r="I740" s="43"/>
      <c r="J740" s="43"/>
      <c r="K740" s="32"/>
      <c r="L740" s="44"/>
      <c r="M740" s="44"/>
      <c r="N740" s="32"/>
      <c r="O740" s="32"/>
      <c r="P740" s="32"/>
      <c r="Q740" s="32"/>
      <c r="R740" s="32"/>
      <c r="S740" s="32"/>
      <c r="T740" s="32"/>
      <c r="U740" s="32"/>
      <c r="V740" s="32"/>
      <c r="W740" s="32"/>
      <c r="X740" s="32"/>
      <c r="Y740" s="32"/>
      <c r="Z740" s="43"/>
      <c r="AA740" s="34"/>
      <c r="AB740" s="32"/>
      <c r="AC740" s="44"/>
      <c r="AD740" s="32"/>
      <c r="AE740" s="43"/>
      <c r="AF740" s="43" t="e">
        <f t="shared" si="58"/>
        <v>#N/A</v>
      </c>
      <c r="AH740" s="43" t="e">
        <f t="shared" si="56"/>
        <v>#N/A</v>
      </c>
      <c r="AI740" s="32" t="e">
        <f t="shared" si="59"/>
        <v>#N/A</v>
      </c>
      <c r="AJ740" s="32" t="e">
        <f t="shared" si="57"/>
        <v>#N/A</v>
      </c>
    </row>
    <row r="741" spans="1:36" x14ac:dyDescent="0.3">
      <c r="A741" s="29" t="e">
        <f t="shared" si="55"/>
        <v>#N/A</v>
      </c>
      <c r="B741" s="43"/>
      <c r="C741" s="43"/>
      <c r="D741" s="44"/>
      <c r="E741" s="43"/>
      <c r="F741" s="32"/>
      <c r="G741" s="32"/>
      <c r="H741" s="32"/>
      <c r="I741" s="43"/>
      <c r="J741" s="43"/>
      <c r="K741" s="32"/>
      <c r="L741" s="44"/>
      <c r="M741" s="44"/>
      <c r="N741" s="32"/>
      <c r="O741" s="32"/>
      <c r="P741" s="32"/>
      <c r="Q741" s="32"/>
      <c r="R741" s="32"/>
      <c r="S741" s="32"/>
      <c r="T741" s="32"/>
      <c r="U741" s="32"/>
      <c r="V741" s="32"/>
      <c r="W741" s="32"/>
      <c r="X741" s="32"/>
      <c r="Y741" s="32"/>
      <c r="Z741" s="43"/>
      <c r="AA741" s="34"/>
      <c r="AB741" s="32"/>
      <c r="AC741" s="44"/>
      <c r="AD741" s="32"/>
      <c r="AE741" s="43"/>
      <c r="AF741" s="43" t="e">
        <f t="shared" si="58"/>
        <v>#N/A</v>
      </c>
      <c r="AH741" s="43" t="e">
        <f t="shared" si="56"/>
        <v>#N/A</v>
      </c>
      <c r="AI741" s="32" t="e">
        <f t="shared" si="59"/>
        <v>#N/A</v>
      </c>
      <c r="AJ741" s="32" t="e">
        <f t="shared" si="57"/>
        <v>#N/A</v>
      </c>
    </row>
    <row r="742" spans="1:36" x14ac:dyDescent="0.3">
      <c r="A742" s="29" t="e">
        <f t="shared" si="55"/>
        <v>#N/A</v>
      </c>
      <c r="B742" s="43"/>
      <c r="C742" s="43"/>
      <c r="D742" s="44"/>
      <c r="E742" s="43"/>
      <c r="F742" s="32"/>
      <c r="G742" s="32"/>
      <c r="H742" s="32"/>
      <c r="I742" s="43"/>
      <c r="J742" s="43"/>
      <c r="K742" s="32"/>
      <c r="L742" s="44"/>
      <c r="M742" s="44"/>
      <c r="N742" s="32"/>
      <c r="O742" s="32"/>
      <c r="P742" s="32"/>
      <c r="Q742" s="32"/>
      <c r="R742" s="32"/>
      <c r="S742" s="32"/>
      <c r="T742" s="32"/>
      <c r="U742" s="32"/>
      <c r="V742" s="32"/>
      <c r="W742" s="32"/>
      <c r="X742" s="32"/>
      <c r="Y742" s="32"/>
      <c r="Z742" s="43"/>
      <c r="AA742" s="34"/>
      <c r="AB742" s="32"/>
      <c r="AC742" s="44"/>
      <c r="AD742" s="32"/>
      <c r="AE742" s="43"/>
      <c r="AF742" s="43" t="e">
        <f t="shared" si="58"/>
        <v>#N/A</v>
      </c>
      <c r="AH742" s="43" t="e">
        <f t="shared" si="56"/>
        <v>#N/A</v>
      </c>
      <c r="AI742" s="32" t="e">
        <f t="shared" si="59"/>
        <v>#N/A</v>
      </c>
      <c r="AJ742" s="32" t="e">
        <f t="shared" si="57"/>
        <v>#N/A</v>
      </c>
    </row>
    <row r="743" spans="1:36" x14ac:dyDescent="0.3">
      <c r="A743" s="29" t="e">
        <f t="shared" si="55"/>
        <v>#N/A</v>
      </c>
      <c r="B743" s="43"/>
      <c r="C743" s="43"/>
      <c r="D743" s="44"/>
      <c r="E743" s="43"/>
      <c r="F743" s="32"/>
      <c r="G743" s="32"/>
      <c r="H743" s="32"/>
      <c r="I743" s="43"/>
      <c r="J743" s="43"/>
      <c r="K743" s="32"/>
      <c r="L743" s="44"/>
      <c r="M743" s="44"/>
      <c r="N743" s="32"/>
      <c r="O743" s="32"/>
      <c r="P743" s="32"/>
      <c r="Q743" s="32"/>
      <c r="R743" s="32"/>
      <c r="S743" s="32"/>
      <c r="T743" s="32"/>
      <c r="U743" s="32"/>
      <c r="V743" s="32"/>
      <c r="W743" s="32"/>
      <c r="X743" s="32"/>
      <c r="Y743" s="32"/>
      <c r="Z743" s="43"/>
      <c r="AA743" s="34"/>
      <c r="AB743" s="32"/>
      <c r="AC743" s="44"/>
      <c r="AD743" s="32"/>
      <c r="AE743" s="43"/>
      <c r="AF743" s="43" t="e">
        <f t="shared" si="58"/>
        <v>#N/A</v>
      </c>
      <c r="AH743" s="43" t="e">
        <f t="shared" si="56"/>
        <v>#N/A</v>
      </c>
      <c r="AI743" s="32" t="e">
        <f t="shared" si="59"/>
        <v>#N/A</v>
      </c>
      <c r="AJ743" s="32" t="e">
        <f t="shared" si="57"/>
        <v>#N/A</v>
      </c>
    </row>
    <row r="744" spans="1:36" x14ac:dyDescent="0.3">
      <c r="A744" s="29" t="e">
        <f t="shared" si="55"/>
        <v>#N/A</v>
      </c>
      <c r="B744" s="43"/>
      <c r="C744" s="43"/>
      <c r="D744" s="44"/>
      <c r="E744" s="43"/>
      <c r="F744" s="32"/>
      <c r="G744" s="32"/>
      <c r="H744" s="32"/>
      <c r="I744" s="43"/>
      <c r="J744" s="43"/>
      <c r="K744" s="32"/>
      <c r="L744" s="44"/>
      <c r="M744" s="44"/>
      <c r="N744" s="32"/>
      <c r="O744" s="32"/>
      <c r="P744" s="32"/>
      <c r="Q744" s="32"/>
      <c r="R744" s="32"/>
      <c r="S744" s="32"/>
      <c r="T744" s="32"/>
      <c r="U744" s="32"/>
      <c r="V744" s="32"/>
      <c r="W744" s="32"/>
      <c r="X744" s="32"/>
      <c r="Y744" s="32"/>
      <c r="Z744" s="43"/>
      <c r="AA744" s="34"/>
      <c r="AB744" s="32"/>
      <c r="AC744" s="44"/>
      <c r="AD744" s="32"/>
      <c r="AE744" s="43"/>
      <c r="AF744" s="43" t="e">
        <f t="shared" si="58"/>
        <v>#N/A</v>
      </c>
      <c r="AH744" s="43" t="e">
        <f t="shared" si="56"/>
        <v>#N/A</v>
      </c>
      <c r="AI744" s="32" t="e">
        <f t="shared" si="59"/>
        <v>#N/A</v>
      </c>
      <c r="AJ744" s="32" t="e">
        <f t="shared" si="57"/>
        <v>#N/A</v>
      </c>
    </row>
    <row r="745" spans="1:36" x14ac:dyDescent="0.3">
      <c r="A745" s="29" t="e">
        <f t="shared" si="55"/>
        <v>#N/A</v>
      </c>
      <c r="B745" s="43"/>
      <c r="C745" s="43"/>
      <c r="D745" s="44"/>
      <c r="E745" s="43"/>
      <c r="F745" s="32"/>
      <c r="G745" s="32"/>
      <c r="H745" s="32"/>
      <c r="I745" s="43"/>
      <c r="J745" s="43"/>
      <c r="K745" s="32"/>
      <c r="L745" s="44"/>
      <c r="M745" s="44"/>
      <c r="N745" s="32"/>
      <c r="O745" s="32"/>
      <c r="P745" s="32"/>
      <c r="Q745" s="32"/>
      <c r="R745" s="32"/>
      <c r="S745" s="32"/>
      <c r="T745" s="32"/>
      <c r="U745" s="32"/>
      <c r="V745" s="32"/>
      <c r="W745" s="32"/>
      <c r="X745" s="32"/>
      <c r="Y745" s="32"/>
      <c r="Z745" s="43"/>
      <c r="AA745" s="34"/>
      <c r="AB745" s="32"/>
      <c r="AC745" s="44"/>
      <c r="AD745" s="32"/>
      <c r="AE745" s="43"/>
      <c r="AF745" s="43" t="e">
        <f t="shared" si="58"/>
        <v>#N/A</v>
      </c>
      <c r="AH745" s="43" t="e">
        <f t="shared" si="56"/>
        <v>#N/A</v>
      </c>
      <c r="AI745" s="32" t="e">
        <f t="shared" si="59"/>
        <v>#N/A</v>
      </c>
      <c r="AJ745" s="32" t="e">
        <f t="shared" si="57"/>
        <v>#N/A</v>
      </c>
    </row>
    <row r="746" spans="1:36" x14ac:dyDescent="0.3">
      <c r="A746" s="29" t="e">
        <f t="shared" si="55"/>
        <v>#N/A</v>
      </c>
      <c r="B746" s="43"/>
      <c r="C746" s="43"/>
      <c r="D746" s="44"/>
      <c r="E746" s="43"/>
      <c r="F746" s="32"/>
      <c r="G746" s="32"/>
      <c r="H746" s="32"/>
      <c r="I746" s="43"/>
      <c r="J746" s="43"/>
      <c r="K746" s="32"/>
      <c r="L746" s="44"/>
      <c r="M746" s="44"/>
      <c r="N746" s="32"/>
      <c r="O746" s="32"/>
      <c r="P746" s="32"/>
      <c r="Q746" s="32"/>
      <c r="R746" s="32"/>
      <c r="S746" s="32"/>
      <c r="T746" s="32"/>
      <c r="U746" s="32"/>
      <c r="V746" s="32"/>
      <c r="W746" s="32"/>
      <c r="X746" s="32"/>
      <c r="Y746" s="32"/>
      <c r="Z746" s="43"/>
      <c r="AA746" s="34"/>
      <c r="AB746" s="32"/>
      <c r="AC746" s="44"/>
      <c r="AD746" s="32"/>
      <c r="AE746" s="43"/>
      <c r="AF746" s="43" t="e">
        <f t="shared" si="58"/>
        <v>#N/A</v>
      </c>
      <c r="AH746" s="43" t="e">
        <f t="shared" si="56"/>
        <v>#N/A</v>
      </c>
      <c r="AI746" s="32" t="e">
        <f t="shared" si="59"/>
        <v>#N/A</v>
      </c>
      <c r="AJ746" s="32" t="e">
        <f t="shared" si="57"/>
        <v>#N/A</v>
      </c>
    </row>
    <row r="747" spans="1:36" x14ac:dyDescent="0.3">
      <c r="A747" s="29" t="e">
        <f t="shared" si="55"/>
        <v>#N/A</v>
      </c>
      <c r="B747" s="43"/>
      <c r="C747" s="43"/>
      <c r="D747" s="44"/>
      <c r="E747" s="43"/>
      <c r="F747" s="32"/>
      <c r="G747" s="32"/>
      <c r="H747" s="32"/>
      <c r="I747" s="43"/>
      <c r="J747" s="43"/>
      <c r="K747" s="32"/>
      <c r="L747" s="44"/>
      <c r="M747" s="44"/>
      <c r="N747" s="32"/>
      <c r="O747" s="32"/>
      <c r="P747" s="32"/>
      <c r="Q747" s="32"/>
      <c r="R747" s="32"/>
      <c r="S747" s="32"/>
      <c r="T747" s="32"/>
      <c r="U747" s="32"/>
      <c r="V747" s="32"/>
      <c r="W747" s="32"/>
      <c r="X747" s="32"/>
      <c r="Y747" s="32"/>
      <c r="Z747" s="43"/>
      <c r="AA747" s="34"/>
      <c r="AB747" s="32"/>
      <c r="AC747" s="44"/>
      <c r="AD747" s="32"/>
      <c r="AE747" s="43"/>
      <c r="AF747" s="43" t="e">
        <f t="shared" si="58"/>
        <v>#N/A</v>
      </c>
      <c r="AH747" s="43" t="e">
        <f t="shared" si="56"/>
        <v>#N/A</v>
      </c>
      <c r="AI747" s="32" t="e">
        <f t="shared" si="59"/>
        <v>#N/A</v>
      </c>
      <c r="AJ747" s="32" t="e">
        <f t="shared" si="57"/>
        <v>#N/A</v>
      </c>
    </row>
    <row r="748" spans="1:36" x14ac:dyDescent="0.3">
      <c r="A748" s="29" t="e">
        <f t="shared" si="55"/>
        <v>#N/A</v>
      </c>
      <c r="B748" s="43"/>
      <c r="C748" s="43"/>
      <c r="D748" s="44"/>
      <c r="E748" s="43"/>
      <c r="F748" s="32"/>
      <c r="G748" s="32"/>
      <c r="H748" s="32"/>
      <c r="I748" s="43"/>
      <c r="J748" s="43"/>
      <c r="K748" s="32"/>
      <c r="L748" s="44"/>
      <c r="M748" s="44"/>
      <c r="N748" s="32"/>
      <c r="O748" s="32"/>
      <c r="P748" s="32"/>
      <c r="Q748" s="32"/>
      <c r="R748" s="32"/>
      <c r="S748" s="32"/>
      <c r="T748" s="32"/>
      <c r="U748" s="32"/>
      <c r="V748" s="32"/>
      <c r="W748" s="32"/>
      <c r="X748" s="32"/>
      <c r="Y748" s="32"/>
      <c r="Z748" s="43"/>
      <c r="AA748" s="34"/>
      <c r="AB748" s="32"/>
      <c r="AC748" s="44"/>
      <c r="AD748" s="32"/>
      <c r="AE748" s="43"/>
      <c r="AF748" s="43" t="e">
        <f t="shared" si="58"/>
        <v>#N/A</v>
      </c>
      <c r="AH748" s="43" t="e">
        <f t="shared" si="56"/>
        <v>#N/A</v>
      </c>
      <c r="AI748" s="32" t="e">
        <f t="shared" si="59"/>
        <v>#N/A</v>
      </c>
      <c r="AJ748" s="32" t="e">
        <f t="shared" si="57"/>
        <v>#N/A</v>
      </c>
    </row>
    <row r="749" spans="1:36" x14ac:dyDescent="0.3">
      <c r="A749" s="29" t="e">
        <f t="shared" si="55"/>
        <v>#N/A</v>
      </c>
      <c r="B749" s="43"/>
      <c r="C749" s="43"/>
      <c r="D749" s="44"/>
      <c r="E749" s="43"/>
      <c r="F749" s="32"/>
      <c r="G749" s="32"/>
      <c r="H749" s="32"/>
      <c r="I749" s="43"/>
      <c r="J749" s="43"/>
      <c r="K749" s="32"/>
      <c r="L749" s="44"/>
      <c r="M749" s="44"/>
      <c r="N749" s="32"/>
      <c r="O749" s="32"/>
      <c r="P749" s="32"/>
      <c r="Q749" s="32"/>
      <c r="R749" s="32"/>
      <c r="S749" s="32"/>
      <c r="T749" s="32"/>
      <c r="U749" s="32"/>
      <c r="V749" s="32"/>
      <c r="W749" s="32"/>
      <c r="X749" s="32"/>
      <c r="Y749" s="32"/>
      <c r="Z749" s="43"/>
      <c r="AA749" s="34"/>
      <c r="AB749" s="32"/>
      <c r="AC749" s="44"/>
      <c r="AD749" s="32"/>
      <c r="AE749" s="43"/>
      <c r="AF749" s="43" t="e">
        <f t="shared" si="58"/>
        <v>#N/A</v>
      </c>
      <c r="AH749" s="43" t="e">
        <f t="shared" si="56"/>
        <v>#N/A</v>
      </c>
      <c r="AI749" s="32" t="e">
        <f t="shared" si="59"/>
        <v>#N/A</v>
      </c>
      <c r="AJ749" s="32" t="e">
        <f t="shared" si="57"/>
        <v>#N/A</v>
      </c>
    </row>
    <row r="750" spans="1:36" x14ac:dyDescent="0.3">
      <c r="A750" s="29" t="e">
        <f t="shared" si="55"/>
        <v>#N/A</v>
      </c>
      <c r="B750" s="43"/>
      <c r="C750" s="43"/>
      <c r="D750" s="44"/>
      <c r="E750" s="43"/>
      <c r="F750" s="32"/>
      <c r="G750" s="32"/>
      <c r="H750" s="32"/>
      <c r="I750" s="43"/>
      <c r="J750" s="43"/>
      <c r="K750" s="32"/>
      <c r="L750" s="44"/>
      <c r="M750" s="44"/>
      <c r="N750" s="32"/>
      <c r="O750" s="32"/>
      <c r="P750" s="32"/>
      <c r="Q750" s="32"/>
      <c r="R750" s="32"/>
      <c r="S750" s="32"/>
      <c r="T750" s="32"/>
      <c r="U750" s="32"/>
      <c r="V750" s="32"/>
      <c r="W750" s="32"/>
      <c r="X750" s="32"/>
      <c r="Y750" s="32"/>
      <c r="Z750" s="43"/>
      <c r="AA750" s="34"/>
      <c r="AB750" s="32"/>
      <c r="AC750" s="44"/>
      <c r="AD750" s="32"/>
      <c r="AE750" s="43"/>
      <c r="AF750" s="43" t="e">
        <f t="shared" si="58"/>
        <v>#N/A</v>
      </c>
      <c r="AH750" s="43" t="e">
        <f t="shared" si="56"/>
        <v>#N/A</v>
      </c>
      <c r="AI750" s="32" t="e">
        <f t="shared" si="59"/>
        <v>#N/A</v>
      </c>
      <c r="AJ750" s="32" t="e">
        <f t="shared" si="57"/>
        <v>#N/A</v>
      </c>
    </row>
    <row r="751" spans="1:36" x14ac:dyDescent="0.3">
      <c r="A751" s="29" t="e">
        <f t="shared" si="55"/>
        <v>#N/A</v>
      </c>
      <c r="B751" s="43"/>
      <c r="C751" s="43"/>
      <c r="D751" s="44"/>
      <c r="E751" s="43"/>
      <c r="F751" s="32"/>
      <c r="G751" s="32"/>
      <c r="H751" s="32"/>
      <c r="I751" s="43"/>
      <c r="J751" s="43"/>
      <c r="K751" s="32"/>
      <c r="L751" s="44"/>
      <c r="M751" s="44"/>
      <c r="N751" s="32"/>
      <c r="O751" s="32"/>
      <c r="P751" s="32"/>
      <c r="Q751" s="32"/>
      <c r="R751" s="32"/>
      <c r="S751" s="32"/>
      <c r="T751" s="32"/>
      <c r="U751" s="32"/>
      <c r="V751" s="32"/>
      <c r="W751" s="32"/>
      <c r="X751" s="32"/>
      <c r="Y751" s="32"/>
      <c r="Z751" s="43"/>
      <c r="AA751" s="34"/>
      <c r="AB751" s="32"/>
      <c r="AC751" s="44"/>
      <c r="AD751" s="32"/>
      <c r="AE751" s="43"/>
      <c r="AF751" s="43" t="e">
        <f t="shared" si="58"/>
        <v>#N/A</v>
      </c>
      <c r="AH751" s="43" t="e">
        <f t="shared" si="56"/>
        <v>#N/A</v>
      </c>
      <c r="AI751" s="32" t="e">
        <f t="shared" si="59"/>
        <v>#N/A</v>
      </c>
      <c r="AJ751" s="32" t="e">
        <f t="shared" si="57"/>
        <v>#N/A</v>
      </c>
    </row>
    <row r="752" spans="1:36" x14ac:dyDescent="0.3">
      <c r="A752" s="29" t="e">
        <f t="shared" si="55"/>
        <v>#N/A</v>
      </c>
      <c r="B752" s="43"/>
      <c r="C752" s="43"/>
      <c r="D752" s="44"/>
      <c r="E752" s="43"/>
      <c r="F752" s="32"/>
      <c r="G752" s="32"/>
      <c r="H752" s="32"/>
      <c r="I752" s="43"/>
      <c r="J752" s="43"/>
      <c r="K752" s="32"/>
      <c r="L752" s="44"/>
      <c r="M752" s="44"/>
      <c r="N752" s="32"/>
      <c r="O752" s="32"/>
      <c r="P752" s="32"/>
      <c r="Q752" s="32"/>
      <c r="R752" s="32"/>
      <c r="S752" s="32"/>
      <c r="T752" s="32"/>
      <c r="U752" s="32"/>
      <c r="V752" s="32"/>
      <c r="W752" s="32"/>
      <c r="X752" s="32"/>
      <c r="Y752" s="32"/>
      <c r="Z752" s="43"/>
      <c r="AA752" s="34"/>
      <c r="AB752" s="32"/>
      <c r="AC752" s="44"/>
      <c r="AD752" s="32"/>
      <c r="AE752" s="43"/>
      <c r="AF752" s="43" t="e">
        <f t="shared" si="58"/>
        <v>#N/A</v>
      </c>
      <c r="AH752" s="43" t="e">
        <f t="shared" si="56"/>
        <v>#N/A</v>
      </c>
      <c r="AI752" s="32" t="e">
        <f t="shared" si="59"/>
        <v>#N/A</v>
      </c>
      <c r="AJ752" s="32" t="e">
        <f t="shared" si="57"/>
        <v>#N/A</v>
      </c>
    </row>
    <row r="753" spans="1:36" x14ac:dyDescent="0.3">
      <c r="A753" s="29" t="e">
        <f t="shared" si="55"/>
        <v>#N/A</v>
      </c>
      <c r="B753" s="43"/>
      <c r="C753" s="43"/>
      <c r="D753" s="44"/>
      <c r="E753" s="43"/>
      <c r="F753" s="32"/>
      <c r="G753" s="32"/>
      <c r="H753" s="32"/>
      <c r="I753" s="43"/>
      <c r="J753" s="43"/>
      <c r="K753" s="32"/>
      <c r="L753" s="44"/>
      <c r="M753" s="44"/>
      <c r="N753" s="32"/>
      <c r="O753" s="32"/>
      <c r="P753" s="32"/>
      <c r="Q753" s="32"/>
      <c r="R753" s="32"/>
      <c r="S753" s="32"/>
      <c r="T753" s="32"/>
      <c r="U753" s="32"/>
      <c r="V753" s="32"/>
      <c r="W753" s="32"/>
      <c r="X753" s="32"/>
      <c r="Y753" s="32"/>
      <c r="Z753" s="43"/>
      <c r="AA753" s="34"/>
      <c r="AB753" s="32"/>
      <c r="AC753" s="44"/>
      <c r="AD753" s="32"/>
      <c r="AE753" s="43"/>
      <c r="AF753" s="43" t="e">
        <f t="shared" si="58"/>
        <v>#N/A</v>
      </c>
      <c r="AH753" s="43" t="e">
        <f t="shared" si="56"/>
        <v>#N/A</v>
      </c>
      <c r="AI753" s="32" t="e">
        <f t="shared" si="59"/>
        <v>#N/A</v>
      </c>
      <c r="AJ753" s="32" t="e">
        <f t="shared" si="57"/>
        <v>#N/A</v>
      </c>
    </row>
    <row r="754" spans="1:36" x14ac:dyDescent="0.3">
      <c r="A754" s="29" t="e">
        <f t="shared" si="55"/>
        <v>#N/A</v>
      </c>
      <c r="B754" s="43"/>
      <c r="C754" s="43"/>
      <c r="D754" s="44"/>
      <c r="E754" s="43"/>
      <c r="F754" s="32"/>
      <c r="G754" s="32"/>
      <c r="H754" s="32"/>
      <c r="I754" s="43"/>
      <c r="J754" s="43"/>
      <c r="K754" s="32"/>
      <c r="L754" s="44"/>
      <c r="M754" s="44"/>
      <c r="N754" s="32"/>
      <c r="O754" s="32"/>
      <c r="P754" s="32"/>
      <c r="Q754" s="32"/>
      <c r="R754" s="32"/>
      <c r="S754" s="32"/>
      <c r="T754" s="32"/>
      <c r="U754" s="32"/>
      <c r="V754" s="32"/>
      <c r="W754" s="32"/>
      <c r="X754" s="32"/>
      <c r="Y754" s="32"/>
      <c r="Z754" s="43"/>
      <c r="AA754" s="34"/>
      <c r="AB754" s="32"/>
      <c r="AC754" s="44"/>
      <c r="AD754" s="32"/>
      <c r="AE754" s="43"/>
      <c r="AF754" s="43" t="e">
        <f t="shared" si="58"/>
        <v>#N/A</v>
      </c>
      <c r="AH754" s="43" t="e">
        <f t="shared" si="56"/>
        <v>#N/A</v>
      </c>
      <c r="AI754" s="32" t="e">
        <f t="shared" si="59"/>
        <v>#N/A</v>
      </c>
      <c r="AJ754" s="32" t="e">
        <f t="shared" si="57"/>
        <v>#N/A</v>
      </c>
    </row>
    <row r="755" spans="1:36" x14ac:dyDescent="0.3">
      <c r="A755" s="29" t="e">
        <f t="shared" si="55"/>
        <v>#N/A</v>
      </c>
      <c r="B755" s="43"/>
      <c r="C755" s="43"/>
      <c r="D755" s="44"/>
      <c r="E755" s="43"/>
      <c r="F755" s="32"/>
      <c r="G755" s="32"/>
      <c r="H755" s="32"/>
      <c r="I755" s="43"/>
      <c r="J755" s="43"/>
      <c r="K755" s="32"/>
      <c r="L755" s="44"/>
      <c r="M755" s="44"/>
      <c r="N755" s="32"/>
      <c r="O755" s="32"/>
      <c r="P755" s="32"/>
      <c r="Q755" s="32"/>
      <c r="R755" s="32"/>
      <c r="S755" s="32"/>
      <c r="T755" s="32"/>
      <c r="U755" s="32"/>
      <c r="V755" s="32"/>
      <c r="W755" s="32"/>
      <c r="X755" s="32"/>
      <c r="Y755" s="32"/>
      <c r="Z755" s="43"/>
      <c r="AA755" s="34"/>
      <c r="AB755" s="32"/>
      <c r="AC755" s="44"/>
      <c r="AD755" s="32"/>
      <c r="AE755" s="43"/>
      <c r="AF755" s="43" t="e">
        <f t="shared" si="58"/>
        <v>#N/A</v>
      </c>
      <c r="AH755" s="43" t="e">
        <f t="shared" si="56"/>
        <v>#N/A</v>
      </c>
      <c r="AI755" s="32" t="e">
        <f t="shared" si="59"/>
        <v>#N/A</v>
      </c>
      <c r="AJ755" s="32" t="e">
        <f t="shared" si="57"/>
        <v>#N/A</v>
      </c>
    </row>
    <row r="756" spans="1:36" x14ac:dyDescent="0.3">
      <c r="A756" s="29" t="e">
        <f t="shared" si="55"/>
        <v>#N/A</v>
      </c>
      <c r="B756" s="43"/>
      <c r="C756" s="43"/>
      <c r="D756" s="44"/>
      <c r="E756" s="43"/>
      <c r="F756" s="32"/>
      <c r="G756" s="32"/>
      <c r="H756" s="32"/>
      <c r="I756" s="43"/>
      <c r="J756" s="43"/>
      <c r="K756" s="32"/>
      <c r="L756" s="44"/>
      <c r="M756" s="44"/>
      <c r="N756" s="32"/>
      <c r="O756" s="32"/>
      <c r="P756" s="32"/>
      <c r="Q756" s="32"/>
      <c r="R756" s="32"/>
      <c r="S756" s="32"/>
      <c r="T756" s="32"/>
      <c r="U756" s="32"/>
      <c r="V756" s="32"/>
      <c r="W756" s="32"/>
      <c r="X756" s="32"/>
      <c r="Y756" s="32"/>
      <c r="Z756" s="43"/>
      <c r="AA756" s="34"/>
      <c r="AB756" s="32"/>
      <c r="AC756" s="44"/>
      <c r="AD756" s="32"/>
      <c r="AE756" s="43"/>
      <c r="AF756" s="43" t="e">
        <f t="shared" si="58"/>
        <v>#N/A</v>
      </c>
      <c r="AH756" s="43" t="e">
        <f t="shared" si="56"/>
        <v>#N/A</v>
      </c>
      <c r="AI756" s="32" t="e">
        <f t="shared" si="59"/>
        <v>#N/A</v>
      </c>
      <c r="AJ756" s="32" t="e">
        <f t="shared" si="57"/>
        <v>#N/A</v>
      </c>
    </row>
    <row r="757" spans="1:36" x14ac:dyDescent="0.3">
      <c r="A757" s="29" t="e">
        <f t="shared" si="55"/>
        <v>#N/A</v>
      </c>
      <c r="B757" s="43"/>
      <c r="C757" s="43"/>
      <c r="D757" s="44"/>
      <c r="E757" s="43"/>
      <c r="F757" s="32"/>
      <c r="G757" s="32"/>
      <c r="H757" s="32"/>
      <c r="I757" s="43"/>
      <c r="J757" s="43"/>
      <c r="K757" s="32"/>
      <c r="L757" s="44"/>
      <c r="M757" s="44"/>
      <c r="N757" s="32"/>
      <c r="O757" s="32"/>
      <c r="P757" s="32"/>
      <c r="Q757" s="32"/>
      <c r="R757" s="32"/>
      <c r="S757" s="32"/>
      <c r="T757" s="32"/>
      <c r="U757" s="32"/>
      <c r="V757" s="32"/>
      <c r="W757" s="32"/>
      <c r="X757" s="32"/>
      <c r="Y757" s="32"/>
      <c r="Z757" s="43"/>
      <c r="AA757" s="34"/>
      <c r="AB757" s="32"/>
      <c r="AC757" s="44"/>
      <c r="AD757" s="32"/>
      <c r="AE757" s="43"/>
      <c r="AF757" s="43" t="e">
        <f t="shared" si="58"/>
        <v>#N/A</v>
      </c>
      <c r="AH757" s="43" t="e">
        <f t="shared" si="56"/>
        <v>#N/A</v>
      </c>
      <c r="AI757" s="32" t="e">
        <f t="shared" si="59"/>
        <v>#N/A</v>
      </c>
      <c r="AJ757" s="32" t="e">
        <f t="shared" si="57"/>
        <v>#N/A</v>
      </c>
    </row>
    <row r="758" spans="1:36" x14ac:dyDescent="0.3">
      <c r="A758" s="29" t="e">
        <f t="shared" si="55"/>
        <v>#N/A</v>
      </c>
      <c r="B758" s="43"/>
      <c r="C758" s="43"/>
      <c r="D758" s="44"/>
      <c r="E758" s="43"/>
      <c r="F758" s="32"/>
      <c r="G758" s="32"/>
      <c r="H758" s="32"/>
      <c r="I758" s="43"/>
      <c r="J758" s="43"/>
      <c r="K758" s="32"/>
      <c r="L758" s="44"/>
      <c r="M758" s="44"/>
      <c r="N758" s="32"/>
      <c r="O758" s="32"/>
      <c r="P758" s="32"/>
      <c r="Q758" s="32"/>
      <c r="R758" s="32"/>
      <c r="S758" s="32"/>
      <c r="T758" s="32"/>
      <c r="U758" s="32"/>
      <c r="V758" s="32"/>
      <c r="W758" s="32"/>
      <c r="X758" s="32"/>
      <c r="Y758" s="32"/>
      <c r="Z758" s="43"/>
      <c r="AA758" s="34"/>
      <c r="AB758" s="32"/>
      <c r="AC758" s="44"/>
      <c r="AD758" s="32"/>
      <c r="AE758" s="43"/>
      <c r="AF758" s="43" t="e">
        <f t="shared" si="58"/>
        <v>#N/A</v>
      </c>
      <c r="AH758" s="43" t="e">
        <f t="shared" si="56"/>
        <v>#N/A</v>
      </c>
      <c r="AI758" s="32" t="e">
        <f t="shared" si="59"/>
        <v>#N/A</v>
      </c>
      <c r="AJ758" s="32" t="e">
        <f t="shared" si="57"/>
        <v>#N/A</v>
      </c>
    </row>
    <row r="759" spans="1:36" x14ac:dyDescent="0.3">
      <c r="A759" s="29" t="e">
        <f t="shared" si="55"/>
        <v>#N/A</v>
      </c>
      <c r="B759" s="43"/>
      <c r="C759" s="43"/>
      <c r="D759" s="44"/>
      <c r="E759" s="43"/>
      <c r="F759" s="32"/>
      <c r="G759" s="32"/>
      <c r="H759" s="32"/>
      <c r="I759" s="43"/>
      <c r="J759" s="43"/>
      <c r="K759" s="32"/>
      <c r="L759" s="44"/>
      <c r="M759" s="44"/>
      <c r="N759" s="32"/>
      <c r="O759" s="32"/>
      <c r="P759" s="32"/>
      <c r="Q759" s="32"/>
      <c r="R759" s="32"/>
      <c r="S759" s="32"/>
      <c r="T759" s="32"/>
      <c r="U759" s="32"/>
      <c r="V759" s="32"/>
      <c r="W759" s="32"/>
      <c r="X759" s="32"/>
      <c r="Y759" s="32"/>
      <c r="Z759" s="43"/>
      <c r="AA759" s="34"/>
      <c r="AB759" s="32"/>
      <c r="AC759" s="44"/>
      <c r="AD759" s="32"/>
      <c r="AE759" s="43"/>
      <c r="AF759" s="43" t="e">
        <f t="shared" si="58"/>
        <v>#N/A</v>
      </c>
      <c r="AH759" s="43" t="e">
        <f t="shared" si="56"/>
        <v>#N/A</v>
      </c>
      <c r="AI759" s="32" t="e">
        <f t="shared" si="59"/>
        <v>#N/A</v>
      </c>
      <c r="AJ759" s="32" t="e">
        <f t="shared" si="57"/>
        <v>#N/A</v>
      </c>
    </row>
    <row r="760" spans="1:36" x14ac:dyDescent="0.3">
      <c r="A760" s="29" t="e">
        <f t="shared" si="55"/>
        <v>#N/A</v>
      </c>
      <c r="B760" s="43"/>
      <c r="C760" s="43"/>
      <c r="D760" s="44"/>
      <c r="E760" s="43"/>
      <c r="F760" s="32"/>
      <c r="G760" s="32"/>
      <c r="H760" s="32"/>
      <c r="I760" s="43"/>
      <c r="J760" s="43"/>
      <c r="K760" s="32"/>
      <c r="L760" s="44"/>
      <c r="M760" s="44"/>
      <c r="N760" s="32"/>
      <c r="O760" s="32"/>
      <c r="P760" s="32"/>
      <c r="Q760" s="32"/>
      <c r="R760" s="32"/>
      <c r="S760" s="32"/>
      <c r="T760" s="32"/>
      <c r="U760" s="32"/>
      <c r="V760" s="32"/>
      <c r="W760" s="32"/>
      <c r="X760" s="32"/>
      <c r="Y760" s="32"/>
      <c r="Z760" s="43"/>
      <c r="AA760" s="34"/>
      <c r="AB760" s="32"/>
      <c r="AC760" s="44"/>
      <c r="AD760" s="32"/>
      <c r="AE760" s="43"/>
      <c r="AF760" s="43" t="e">
        <f t="shared" si="58"/>
        <v>#N/A</v>
      </c>
      <c r="AH760" s="43" t="e">
        <f t="shared" si="56"/>
        <v>#N/A</v>
      </c>
      <c r="AI760" s="32" t="e">
        <f t="shared" si="59"/>
        <v>#N/A</v>
      </c>
      <c r="AJ760" s="32" t="e">
        <f t="shared" si="57"/>
        <v>#N/A</v>
      </c>
    </row>
    <row r="761" spans="1:36" x14ac:dyDescent="0.3">
      <c r="A761" s="29" t="e">
        <f t="shared" si="55"/>
        <v>#N/A</v>
      </c>
      <c r="B761" s="43"/>
      <c r="C761" s="43"/>
      <c r="D761" s="44"/>
      <c r="E761" s="43"/>
      <c r="F761" s="32"/>
      <c r="G761" s="32"/>
      <c r="H761" s="32"/>
      <c r="I761" s="43"/>
      <c r="J761" s="43"/>
      <c r="K761" s="32"/>
      <c r="L761" s="44"/>
      <c r="M761" s="44"/>
      <c r="N761" s="32"/>
      <c r="O761" s="32"/>
      <c r="P761" s="32"/>
      <c r="Q761" s="32"/>
      <c r="R761" s="32"/>
      <c r="S761" s="32"/>
      <c r="T761" s="32"/>
      <c r="U761" s="32"/>
      <c r="V761" s="32"/>
      <c r="W761" s="32"/>
      <c r="X761" s="32"/>
      <c r="Y761" s="32"/>
      <c r="Z761" s="43"/>
      <c r="AA761" s="34"/>
      <c r="AB761" s="32"/>
      <c r="AC761" s="44"/>
      <c r="AD761" s="32"/>
      <c r="AE761" s="43"/>
      <c r="AF761" s="43" t="e">
        <f t="shared" si="58"/>
        <v>#N/A</v>
      </c>
      <c r="AH761" s="43" t="e">
        <f t="shared" si="56"/>
        <v>#N/A</v>
      </c>
      <c r="AI761" s="32" t="e">
        <f t="shared" si="59"/>
        <v>#N/A</v>
      </c>
      <c r="AJ761" s="32" t="e">
        <f t="shared" si="57"/>
        <v>#N/A</v>
      </c>
    </row>
    <row r="762" spans="1:36" x14ac:dyDescent="0.3">
      <c r="A762" s="29" t="e">
        <f t="shared" si="55"/>
        <v>#N/A</v>
      </c>
      <c r="B762" s="43"/>
      <c r="C762" s="43"/>
      <c r="D762" s="44"/>
      <c r="E762" s="43"/>
      <c r="F762" s="32"/>
      <c r="G762" s="32"/>
      <c r="H762" s="32"/>
      <c r="I762" s="43"/>
      <c r="J762" s="43"/>
      <c r="K762" s="32"/>
      <c r="L762" s="44"/>
      <c r="M762" s="44"/>
      <c r="N762" s="32"/>
      <c r="O762" s="32"/>
      <c r="P762" s="32"/>
      <c r="Q762" s="32"/>
      <c r="R762" s="32"/>
      <c r="S762" s="32"/>
      <c r="T762" s="32"/>
      <c r="U762" s="32"/>
      <c r="V762" s="32"/>
      <c r="W762" s="32"/>
      <c r="X762" s="32"/>
      <c r="Y762" s="32"/>
      <c r="Z762" s="43"/>
      <c r="AA762" s="34"/>
      <c r="AB762" s="32"/>
      <c r="AC762" s="44"/>
      <c r="AD762" s="32"/>
      <c r="AE762" s="43"/>
      <c r="AF762" s="43" t="e">
        <f t="shared" si="58"/>
        <v>#N/A</v>
      </c>
      <c r="AH762" s="43" t="e">
        <f t="shared" si="56"/>
        <v>#N/A</v>
      </c>
      <c r="AI762" s="32" t="e">
        <f t="shared" si="59"/>
        <v>#N/A</v>
      </c>
      <c r="AJ762" s="32" t="e">
        <f t="shared" si="57"/>
        <v>#N/A</v>
      </c>
    </row>
    <row r="763" spans="1:36" x14ac:dyDescent="0.3">
      <c r="A763" s="29" t="e">
        <f t="shared" si="55"/>
        <v>#N/A</v>
      </c>
      <c r="B763" s="43"/>
      <c r="C763" s="43"/>
      <c r="D763" s="44"/>
      <c r="E763" s="43"/>
      <c r="F763" s="32"/>
      <c r="G763" s="32"/>
      <c r="H763" s="32"/>
      <c r="I763" s="43"/>
      <c r="J763" s="43"/>
      <c r="K763" s="32"/>
      <c r="L763" s="44"/>
      <c r="M763" s="44"/>
      <c r="N763" s="32"/>
      <c r="O763" s="32"/>
      <c r="P763" s="32"/>
      <c r="Q763" s="32"/>
      <c r="R763" s="32"/>
      <c r="S763" s="32"/>
      <c r="T763" s="32"/>
      <c r="U763" s="32"/>
      <c r="V763" s="32"/>
      <c r="W763" s="32"/>
      <c r="X763" s="32"/>
      <c r="Y763" s="32"/>
      <c r="Z763" s="43"/>
      <c r="AA763" s="34"/>
      <c r="AB763" s="32"/>
      <c r="AC763" s="44"/>
      <c r="AD763" s="32"/>
      <c r="AE763" s="43"/>
      <c r="AF763" s="43" t="e">
        <f t="shared" si="58"/>
        <v>#N/A</v>
      </c>
      <c r="AH763" s="43" t="e">
        <f t="shared" si="56"/>
        <v>#N/A</v>
      </c>
      <c r="AI763" s="32" t="e">
        <f t="shared" si="59"/>
        <v>#N/A</v>
      </c>
      <c r="AJ763" s="32" t="e">
        <f t="shared" si="57"/>
        <v>#N/A</v>
      </c>
    </row>
    <row r="764" spans="1:36" x14ac:dyDescent="0.3">
      <c r="A764" s="29" t="e">
        <f t="shared" si="55"/>
        <v>#N/A</v>
      </c>
      <c r="B764" s="43"/>
      <c r="C764" s="43"/>
      <c r="D764" s="44"/>
      <c r="E764" s="43"/>
      <c r="F764" s="32"/>
      <c r="G764" s="32"/>
      <c r="H764" s="32"/>
      <c r="I764" s="43"/>
      <c r="J764" s="43"/>
      <c r="K764" s="32"/>
      <c r="L764" s="44"/>
      <c r="M764" s="44"/>
      <c r="N764" s="32"/>
      <c r="O764" s="32"/>
      <c r="P764" s="32"/>
      <c r="Q764" s="32"/>
      <c r="R764" s="32"/>
      <c r="S764" s="32"/>
      <c r="T764" s="32"/>
      <c r="U764" s="32"/>
      <c r="V764" s="32"/>
      <c r="W764" s="32"/>
      <c r="X764" s="32"/>
      <c r="Y764" s="32"/>
      <c r="Z764" s="43"/>
      <c r="AA764" s="34"/>
      <c r="AB764" s="32"/>
      <c r="AC764" s="44"/>
      <c r="AD764" s="32"/>
      <c r="AE764" s="43"/>
      <c r="AF764" s="43" t="e">
        <f t="shared" si="58"/>
        <v>#N/A</v>
      </c>
      <c r="AH764" s="43" t="e">
        <f t="shared" si="56"/>
        <v>#N/A</v>
      </c>
      <c r="AI764" s="32" t="e">
        <f t="shared" si="59"/>
        <v>#N/A</v>
      </c>
      <c r="AJ764" s="32" t="e">
        <f t="shared" si="57"/>
        <v>#N/A</v>
      </c>
    </row>
    <row r="765" spans="1:36" x14ac:dyDescent="0.3">
      <c r="A765" s="29" t="e">
        <f t="shared" si="55"/>
        <v>#N/A</v>
      </c>
      <c r="B765" s="43"/>
      <c r="C765" s="43"/>
      <c r="D765" s="44"/>
      <c r="E765" s="43"/>
      <c r="F765" s="32"/>
      <c r="G765" s="32"/>
      <c r="H765" s="32"/>
      <c r="I765" s="43"/>
      <c r="J765" s="43"/>
      <c r="K765" s="32"/>
      <c r="L765" s="44"/>
      <c r="M765" s="44"/>
      <c r="N765" s="32"/>
      <c r="O765" s="32"/>
      <c r="P765" s="32"/>
      <c r="Q765" s="32"/>
      <c r="R765" s="32"/>
      <c r="S765" s="32"/>
      <c r="T765" s="32"/>
      <c r="U765" s="32"/>
      <c r="V765" s="32"/>
      <c r="W765" s="32"/>
      <c r="X765" s="32"/>
      <c r="Y765" s="32"/>
      <c r="Z765" s="43"/>
      <c r="AA765" s="34"/>
      <c r="AB765" s="32"/>
      <c r="AC765" s="44"/>
      <c r="AD765" s="32"/>
      <c r="AE765" s="43"/>
      <c r="AF765" s="43" t="e">
        <f t="shared" si="58"/>
        <v>#N/A</v>
      </c>
      <c r="AH765" s="43" t="e">
        <f t="shared" si="56"/>
        <v>#N/A</v>
      </c>
      <c r="AI765" s="32" t="e">
        <f t="shared" si="59"/>
        <v>#N/A</v>
      </c>
      <c r="AJ765" s="32" t="e">
        <f t="shared" si="57"/>
        <v>#N/A</v>
      </c>
    </row>
    <row r="766" spans="1:36" x14ac:dyDescent="0.3">
      <c r="A766" s="29" t="e">
        <f t="shared" si="55"/>
        <v>#N/A</v>
      </c>
      <c r="B766" s="43"/>
      <c r="C766" s="43"/>
      <c r="D766" s="44"/>
      <c r="E766" s="43"/>
      <c r="F766" s="32"/>
      <c r="G766" s="32"/>
      <c r="H766" s="32"/>
      <c r="I766" s="43"/>
      <c r="J766" s="43"/>
      <c r="K766" s="32"/>
      <c r="L766" s="44"/>
      <c r="M766" s="44"/>
      <c r="N766" s="32"/>
      <c r="O766" s="32"/>
      <c r="P766" s="32"/>
      <c r="Q766" s="32"/>
      <c r="R766" s="32"/>
      <c r="S766" s="32"/>
      <c r="T766" s="32"/>
      <c r="U766" s="32"/>
      <c r="V766" s="32"/>
      <c r="W766" s="32"/>
      <c r="X766" s="32"/>
      <c r="Y766" s="32"/>
      <c r="Z766" s="43"/>
      <c r="AA766" s="34"/>
      <c r="AB766" s="32"/>
      <c r="AC766" s="44"/>
      <c r="AD766" s="32"/>
      <c r="AE766" s="43"/>
      <c r="AF766" s="43" t="e">
        <f t="shared" si="58"/>
        <v>#N/A</v>
      </c>
      <c r="AH766" s="43" t="e">
        <f t="shared" si="56"/>
        <v>#N/A</v>
      </c>
      <c r="AI766" s="32" t="e">
        <f t="shared" si="59"/>
        <v>#N/A</v>
      </c>
      <c r="AJ766" s="32" t="e">
        <f t="shared" si="57"/>
        <v>#N/A</v>
      </c>
    </row>
    <row r="767" spans="1:36" x14ac:dyDescent="0.3">
      <c r="A767" s="29" t="e">
        <f t="shared" si="55"/>
        <v>#N/A</v>
      </c>
      <c r="B767" s="43"/>
      <c r="C767" s="43"/>
      <c r="D767" s="44"/>
      <c r="E767" s="43"/>
      <c r="F767" s="32"/>
      <c r="G767" s="32"/>
      <c r="H767" s="32"/>
      <c r="I767" s="43"/>
      <c r="J767" s="43"/>
      <c r="K767" s="32"/>
      <c r="L767" s="44"/>
      <c r="M767" s="44"/>
      <c r="N767" s="32"/>
      <c r="O767" s="32"/>
      <c r="P767" s="32"/>
      <c r="Q767" s="32"/>
      <c r="R767" s="32"/>
      <c r="S767" s="32"/>
      <c r="T767" s="32"/>
      <c r="U767" s="32"/>
      <c r="V767" s="32"/>
      <c r="W767" s="32"/>
      <c r="X767" s="32"/>
      <c r="Y767" s="32"/>
      <c r="Z767" s="43"/>
      <c r="AA767" s="34"/>
      <c r="AB767" s="32"/>
      <c r="AC767" s="44"/>
      <c r="AD767" s="32"/>
      <c r="AE767" s="43"/>
      <c r="AF767" s="43" t="e">
        <f t="shared" si="58"/>
        <v>#N/A</v>
      </c>
      <c r="AH767" s="43" t="e">
        <f t="shared" si="56"/>
        <v>#N/A</v>
      </c>
      <c r="AI767" s="32" t="e">
        <f t="shared" si="59"/>
        <v>#N/A</v>
      </c>
      <c r="AJ767" s="32" t="e">
        <f t="shared" si="57"/>
        <v>#N/A</v>
      </c>
    </row>
    <row r="768" spans="1:36" x14ac:dyDescent="0.3">
      <c r="A768" s="29" t="e">
        <f t="shared" si="55"/>
        <v>#N/A</v>
      </c>
      <c r="B768" s="43"/>
      <c r="C768" s="43"/>
      <c r="D768" s="44"/>
      <c r="E768" s="43"/>
      <c r="F768" s="32"/>
      <c r="G768" s="32"/>
      <c r="H768" s="32"/>
      <c r="I768" s="43"/>
      <c r="J768" s="43"/>
      <c r="K768" s="32"/>
      <c r="L768" s="44"/>
      <c r="M768" s="44"/>
      <c r="N768" s="32"/>
      <c r="O768" s="32"/>
      <c r="P768" s="32"/>
      <c r="Q768" s="32"/>
      <c r="R768" s="32"/>
      <c r="S768" s="32"/>
      <c r="T768" s="32"/>
      <c r="U768" s="32"/>
      <c r="V768" s="32"/>
      <c r="W768" s="32"/>
      <c r="X768" s="32"/>
      <c r="Y768" s="32"/>
      <c r="Z768" s="43"/>
      <c r="AA768" s="34"/>
      <c r="AB768" s="32"/>
      <c r="AC768" s="44"/>
      <c r="AD768" s="32"/>
      <c r="AE768" s="43"/>
      <c r="AF768" s="43" t="e">
        <f t="shared" si="58"/>
        <v>#N/A</v>
      </c>
      <c r="AH768" s="43" t="e">
        <f t="shared" si="56"/>
        <v>#N/A</v>
      </c>
      <c r="AI768" s="32" t="e">
        <f t="shared" si="59"/>
        <v>#N/A</v>
      </c>
      <c r="AJ768" s="32" t="e">
        <f t="shared" si="57"/>
        <v>#N/A</v>
      </c>
    </row>
    <row r="769" spans="1:36" x14ac:dyDescent="0.3">
      <c r="A769" s="29" t="e">
        <f t="shared" si="55"/>
        <v>#N/A</v>
      </c>
      <c r="B769" s="43"/>
      <c r="C769" s="43"/>
      <c r="D769" s="44"/>
      <c r="E769" s="43"/>
      <c r="F769" s="32"/>
      <c r="G769" s="32"/>
      <c r="H769" s="32"/>
      <c r="I769" s="43"/>
      <c r="J769" s="43"/>
      <c r="K769" s="32"/>
      <c r="L769" s="44"/>
      <c r="M769" s="44"/>
      <c r="N769" s="32"/>
      <c r="O769" s="32"/>
      <c r="P769" s="32"/>
      <c r="Q769" s="32"/>
      <c r="R769" s="32"/>
      <c r="S769" s="32"/>
      <c r="T769" s="32"/>
      <c r="U769" s="32"/>
      <c r="V769" s="32"/>
      <c r="W769" s="32"/>
      <c r="X769" s="32"/>
      <c r="Y769" s="32"/>
      <c r="Z769" s="43"/>
      <c r="AA769" s="34"/>
      <c r="AB769" s="32"/>
      <c r="AC769" s="44"/>
      <c r="AD769" s="32"/>
      <c r="AE769" s="43"/>
      <c r="AF769" s="43" t="e">
        <f t="shared" si="58"/>
        <v>#N/A</v>
      </c>
      <c r="AH769" s="43" t="e">
        <f t="shared" si="56"/>
        <v>#N/A</v>
      </c>
      <c r="AI769" s="32" t="e">
        <f t="shared" si="59"/>
        <v>#N/A</v>
      </c>
      <c r="AJ769" s="32" t="e">
        <f t="shared" si="57"/>
        <v>#N/A</v>
      </c>
    </row>
    <row r="770" spans="1:36" x14ac:dyDescent="0.3">
      <c r="A770" s="29" t="e">
        <f t="shared" si="55"/>
        <v>#N/A</v>
      </c>
      <c r="B770" s="43"/>
      <c r="C770" s="43"/>
      <c r="D770" s="44"/>
      <c r="E770" s="43"/>
      <c r="F770" s="32"/>
      <c r="G770" s="32"/>
      <c r="H770" s="32"/>
      <c r="I770" s="43"/>
      <c r="J770" s="43"/>
      <c r="K770" s="32"/>
      <c r="L770" s="44"/>
      <c r="M770" s="44"/>
      <c r="N770" s="32"/>
      <c r="O770" s="32"/>
      <c r="P770" s="32"/>
      <c r="Q770" s="32"/>
      <c r="R770" s="32"/>
      <c r="S770" s="32"/>
      <c r="T770" s="32"/>
      <c r="U770" s="32"/>
      <c r="V770" s="32"/>
      <c r="W770" s="32"/>
      <c r="X770" s="32"/>
      <c r="Y770" s="32"/>
      <c r="Z770" s="43"/>
      <c r="AA770" s="34"/>
      <c r="AB770" s="32"/>
      <c r="AC770" s="44"/>
      <c r="AD770" s="32"/>
      <c r="AE770" s="43"/>
      <c r="AF770" s="43" t="e">
        <f t="shared" si="58"/>
        <v>#N/A</v>
      </c>
      <c r="AH770" s="43" t="e">
        <f t="shared" si="56"/>
        <v>#N/A</v>
      </c>
      <c r="AI770" s="32" t="e">
        <f t="shared" si="59"/>
        <v>#N/A</v>
      </c>
      <c r="AJ770" s="32" t="e">
        <f t="shared" si="57"/>
        <v>#N/A</v>
      </c>
    </row>
    <row r="771" spans="1:36" x14ac:dyDescent="0.3">
      <c r="A771" s="29" t="e">
        <f t="shared" si="55"/>
        <v>#N/A</v>
      </c>
      <c r="B771" s="43"/>
      <c r="C771" s="43"/>
      <c r="D771" s="44"/>
      <c r="E771" s="43"/>
      <c r="F771" s="32"/>
      <c r="G771" s="32"/>
      <c r="H771" s="32"/>
      <c r="I771" s="43"/>
      <c r="J771" s="43"/>
      <c r="K771" s="32"/>
      <c r="L771" s="44"/>
      <c r="M771" s="44"/>
      <c r="N771" s="32"/>
      <c r="O771" s="32"/>
      <c r="P771" s="32"/>
      <c r="Q771" s="32"/>
      <c r="R771" s="32"/>
      <c r="S771" s="32"/>
      <c r="T771" s="32"/>
      <c r="U771" s="32"/>
      <c r="V771" s="32"/>
      <c r="W771" s="32"/>
      <c r="X771" s="32"/>
      <c r="Y771" s="32"/>
      <c r="Z771" s="43"/>
      <c r="AA771" s="34"/>
      <c r="AB771" s="32"/>
      <c r="AC771" s="44"/>
      <c r="AD771" s="32"/>
      <c r="AE771" s="43"/>
      <c r="AF771" s="43" t="e">
        <f t="shared" si="58"/>
        <v>#N/A</v>
      </c>
      <c r="AH771" s="43" t="e">
        <f t="shared" si="56"/>
        <v>#N/A</v>
      </c>
      <c r="AI771" s="32" t="e">
        <f t="shared" si="59"/>
        <v>#N/A</v>
      </c>
      <c r="AJ771" s="32" t="e">
        <f t="shared" si="57"/>
        <v>#N/A</v>
      </c>
    </row>
    <row r="772" spans="1:36" x14ac:dyDescent="0.3">
      <c r="A772" s="29" t="e">
        <f t="shared" si="55"/>
        <v>#N/A</v>
      </c>
      <c r="B772" s="43"/>
      <c r="C772" s="43"/>
      <c r="D772" s="44"/>
      <c r="E772" s="43"/>
      <c r="F772" s="32"/>
      <c r="G772" s="32"/>
      <c r="H772" s="32"/>
      <c r="I772" s="43"/>
      <c r="J772" s="43"/>
      <c r="K772" s="32"/>
      <c r="L772" s="44"/>
      <c r="M772" s="44"/>
      <c r="N772" s="32"/>
      <c r="O772" s="32"/>
      <c r="P772" s="32"/>
      <c r="Q772" s="32"/>
      <c r="R772" s="32"/>
      <c r="S772" s="32"/>
      <c r="T772" s="32"/>
      <c r="U772" s="32"/>
      <c r="V772" s="32"/>
      <c r="W772" s="32"/>
      <c r="X772" s="32"/>
      <c r="Y772" s="32"/>
      <c r="Z772" s="43"/>
      <c r="AA772" s="34"/>
      <c r="AB772" s="32"/>
      <c r="AC772" s="44"/>
      <c r="AD772" s="32"/>
      <c r="AE772" s="43"/>
      <c r="AF772" s="43" t="e">
        <f t="shared" si="58"/>
        <v>#N/A</v>
      </c>
      <c r="AH772" s="43" t="e">
        <f t="shared" si="56"/>
        <v>#N/A</v>
      </c>
      <c r="AI772" s="32" t="e">
        <f t="shared" si="59"/>
        <v>#N/A</v>
      </c>
      <c r="AJ772" s="32" t="e">
        <f t="shared" si="57"/>
        <v>#N/A</v>
      </c>
    </row>
    <row r="773" spans="1:36" x14ac:dyDescent="0.3">
      <c r="A773" s="29" t="e">
        <f t="shared" si="55"/>
        <v>#N/A</v>
      </c>
      <c r="B773" s="43"/>
      <c r="C773" s="43"/>
      <c r="D773" s="44"/>
      <c r="E773" s="43"/>
      <c r="F773" s="32"/>
      <c r="G773" s="32"/>
      <c r="H773" s="32"/>
      <c r="I773" s="43"/>
      <c r="J773" s="43"/>
      <c r="K773" s="32"/>
      <c r="L773" s="44"/>
      <c r="M773" s="44"/>
      <c r="N773" s="32"/>
      <c r="O773" s="32"/>
      <c r="P773" s="32"/>
      <c r="Q773" s="32"/>
      <c r="R773" s="32"/>
      <c r="S773" s="32"/>
      <c r="T773" s="32"/>
      <c r="U773" s="32"/>
      <c r="V773" s="32"/>
      <c r="W773" s="32"/>
      <c r="X773" s="32"/>
      <c r="Y773" s="32"/>
      <c r="Z773" s="43"/>
      <c r="AA773" s="34"/>
      <c r="AB773" s="32"/>
      <c r="AC773" s="44"/>
      <c r="AD773" s="32"/>
      <c r="AE773" s="43"/>
      <c r="AF773" s="43" t="e">
        <f t="shared" si="58"/>
        <v>#N/A</v>
      </c>
      <c r="AH773" s="43" t="e">
        <f t="shared" si="56"/>
        <v>#N/A</v>
      </c>
      <c r="AI773" s="32" t="e">
        <f t="shared" si="59"/>
        <v>#N/A</v>
      </c>
      <c r="AJ773" s="32" t="e">
        <f t="shared" si="57"/>
        <v>#N/A</v>
      </c>
    </row>
    <row r="774" spans="1:36" x14ac:dyDescent="0.3">
      <c r="A774" s="29" t="e">
        <f t="shared" ref="A774:A837" si="60">IF(COUNTA(B774:AE774)&gt;0,"x",NA())</f>
        <v>#N/A</v>
      </c>
      <c r="B774" s="43"/>
      <c r="C774" s="43"/>
      <c r="D774" s="44"/>
      <c r="E774" s="43"/>
      <c r="F774" s="32"/>
      <c r="G774" s="32"/>
      <c r="H774" s="32"/>
      <c r="I774" s="43"/>
      <c r="J774" s="43"/>
      <c r="K774" s="32"/>
      <c r="L774" s="44"/>
      <c r="M774" s="44"/>
      <c r="N774" s="32"/>
      <c r="O774" s="32"/>
      <c r="P774" s="32"/>
      <c r="Q774" s="32"/>
      <c r="R774" s="32"/>
      <c r="S774" s="32"/>
      <c r="T774" s="32"/>
      <c r="U774" s="32"/>
      <c r="V774" s="32"/>
      <c r="W774" s="32"/>
      <c r="X774" s="32"/>
      <c r="Y774" s="32"/>
      <c r="Z774" s="43"/>
      <c r="AA774" s="34"/>
      <c r="AB774" s="32"/>
      <c r="AC774" s="44"/>
      <c r="AD774" s="32"/>
      <c r="AE774" s="43"/>
      <c r="AF774" s="43" t="e">
        <f t="shared" si="58"/>
        <v>#N/A</v>
      </c>
      <c r="AH774" s="43" t="e">
        <f t="shared" ref="AH774:AH837" si="61">IF(ISBLANK(C774),NA(),"FIELD MUST BE COMPLETED BY HEALTH DEPT.")</f>
        <v>#N/A</v>
      </c>
      <c r="AI774" s="32" t="e">
        <f t="shared" si="59"/>
        <v>#N/A</v>
      </c>
      <c r="AJ774" s="32" t="e">
        <f t="shared" ref="AJ774:AJ837" si="62">IF(AND(ISBLANK(V774),ISBLANK(W774)),NA(),_xlfn.TEXTJOIN(";",TRUE,V774:W774))</f>
        <v>#N/A</v>
      </c>
    </row>
    <row r="775" spans="1:36" x14ac:dyDescent="0.3">
      <c r="A775" s="29" t="e">
        <f t="shared" si="60"/>
        <v>#N/A</v>
      </c>
      <c r="B775" s="43"/>
      <c r="C775" s="43"/>
      <c r="D775" s="44"/>
      <c r="E775" s="43"/>
      <c r="F775" s="32"/>
      <c r="G775" s="32"/>
      <c r="H775" s="32"/>
      <c r="I775" s="43"/>
      <c r="J775" s="43"/>
      <c r="K775" s="32"/>
      <c r="L775" s="44"/>
      <c r="M775" s="44"/>
      <c r="N775" s="32"/>
      <c r="O775" s="32"/>
      <c r="P775" s="32"/>
      <c r="Q775" s="32"/>
      <c r="R775" s="32"/>
      <c r="S775" s="32"/>
      <c r="T775" s="32"/>
      <c r="U775" s="32"/>
      <c r="V775" s="32"/>
      <c r="W775" s="32"/>
      <c r="X775" s="32"/>
      <c r="Y775" s="32"/>
      <c r="Z775" s="43"/>
      <c r="AA775" s="34"/>
      <c r="AB775" s="32"/>
      <c r="AC775" s="44"/>
      <c r="AD775" s="32"/>
      <c r="AE775" s="43"/>
      <c r="AF775" s="43" t="e">
        <f t="shared" ref="AF775:AF838" si="63">IF(ISBLANK(C775),NA(),"FIELD MUST BE COMPLETED BY HEALTH DEPT.")</f>
        <v>#N/A</v>
      </c>
      <c r="AH775" s="43" t="e">
        <f t="shared" si="61"/>
        <v>#N/A</v>
      </c>
      <c r="AI775" s="32" t="e">
        <f t="shared" ref="AI775:AI838" si="64">IF(AND(ISBLANK(R775),ISBLANK(S775)),NA(),_xlfn.TEXTJOIN(";",TRUE,R775:S775))</f>
        <v>#N/A</v>
      </c>
      <c r="AJ775" s="32" t="e">
        <f t="shared" si="62"/>
        <v>#N/A</v>
      </c>
    </row>
    <row r="776" spans="1:36" x14ac:dyDescent="0.3">
      <c r="A776" s="29" t="e">
        <f t="shared" si="60"/>
        <v>#N/A</v>
      </c>
      <c r="B776" s="43"/>
      <c r="C776" s="43"/>
      <c r="D776" s="44"/>
      <c r="E776" s="43"/>
      <c r="F776" s="32"/>
      <c r="G776" s="32"/>
      <c r="H776" s="32"/>
      <c r="I776" s="43"/>
      <c r="J776" s="43"/>
      <c r="K776" s="32"/>
      <c r="L776" s="44"/>
      <c r="M776" s="44"/>
      <c r="N776" s="32"/>
      <c r="O776" s="32"/>
      <c r="P776" s="32"/>
      <c r="Q776" s="32"/>
      <c r="R776" s="32"/>
      <c r="S776" s="32"/>
      <c r="T776" s="32"/>
      <c r="U776" s="32"/>
      <c r="V776" s="32"/>
      <c r="W776" s="32"/>
      <c r="X776" s="32"/>
      <c r="Y776" s="32"/>
      <c r="Z776" s="43"/>
      <c r="AA776" s="34"/>
      <c r="AB776" s="32"/>
      <c r="AC776" s="44"/>
      <c r="AD776" s="32"/>
      <c r="AE776" s="43"/>
      <c r="AF776" s="43" t="e">
        <f t="shared" si="63"/>
        <v>#N/A</v>
      </c>
      <c r="AH776" s="43" t="e">
        <f t="shared" si="61"/>
        <v>#N/A</v>
      </c>
      <c r="AI776" s="32" t="e">
        <f t="shared" si="64"/>
        <v>#N/A</v>
      </c>
      <c r="AJ776" s="32" t="e">
        <f t="shared" si="62"/>
        <v>#N/A</v>
      </c>
    </row>
    <row r="777" spans="1:36" x14ac:dyDescent="0.3">
      <c r="A777" s="29" t="e">
        <f t="shared" si="60"/>
        <v>#N/A</v>
      </c>
      <c r="B777" s="43"/>
      <c r="C777" s="43"/>
      <c r="D777" s="44"/>
      <c r="E777" s="43"/>
      <c r="F777" s="32"/>
      <c r="G777" s="32"/>
      <c r="H777" s="32"/>
      <c r="I777" s="43"/>
      <c r="J777" s="43"/>
      <c r="K777" s="32"/>
      <c r="L777" s="44"/>
      <c r="M777" s="44"/>
      <c r="N777" s="32"/>
      <c r="O777" s="32"/>
      <c r="P777" s="32"/>
      <c r="Q777" s="32"/>
      <c r="R777" s="32"/>
      <c r="S777" s="32"/>
      <c r="T777" s="32"/>
      <c r="U777" s="32"/>
      <c r="V777" s="32"/>
      <c r="W777" s="32"/>
      <c r="X777" s="32"/>
      <c r="Y777" s="32"/>
      <c r="Z777" s="43"/>
      <c r="AA777" s="34"/>
      <c r="AB777" s="32"/>
      <c r="AC777" s="44"/>
      <c r="AD777" s="32"/>
      <c r="AE777" s="43"/>
      <c r="AF777" s="43" t="e">
        <f t="shared" si="63"/>
        <v>#N/A</v>
      </c>
      <c r="AH777" s="43" t="e">
        <f t="shared" si="61"/>
        <v>#N/A</v>
      </c>
      <c r="AI777" s="32" t="e">
        <f t="shared" si="64"/>
        <v>#N/A</v>
      </c>
      <c r="AJ777" s="32" t="e">
        <f t="shared" si="62"/>
        <v>#N/A</v>
      </c>
    </row>
    <row r="778" spans="1:36" x14ac:dyDescent="0.3">
      <c r="A778" s="29" t="e">
        <f t="shared" si="60"/>
        <v>#N/A</v>
      </c>
      <c r="B778" s="43"/>
      <c r="C778" s="43"/>
      <c r="D778" s="44"/>
      <c r="E778" s="43"/>
      <c r="F778" s="32"/>
      <c r="G778" s="32"/>
      <c r="H778" s="32"/>
      <c r="I778" s="43"/>
      <c r="J778" s="43"/>
      <c r="K778" s="32"/>
      <c r="L778" s="44"/>
      <c r="M778" s="44"/>
      <c r="N778" s="32"/>
      <c r="O778" s="32"/>
      <c r="P778" s="32"/>
      <c r="Q778" s="32"/>
      <c r="R778" s="32"/>
      <c r="S778" s="32"/>
      <c r="T778" s="32"/>
      <c r="U778" s="32"/>
      <c r="V778" s="32"/>
      <c r="W778" s="32"/>
      <c r="X778" s="32"/>
      <c r="Y778" s="32"/>
      <c r="Z778" s="43"/>
      <c r="AA778" s="34"/>
      <c r="AB778" s="32"/>
      <c r="AC778" s="44"/>
      <c r="AD778" s="32"/>
      <c r="AE778" s="43"/>
      <c r="AF778" s="43" t="e">
        <f t="shared" si="63"/>
        <v>#N/A</v>
      </c>
      <c r="AH778" s="43" t="e">
        <f t="shared" si="61"/>
        <v>#N/A</v>
      </c>
      <c r="AI778" s="32" t="e">
        <f t="shared" si="64"/>
        <v>#N/A</v>
      </c>
      <c r="AJ778" s="32" t="e">
        <f t="shared" si="62"/>
        <v>#N/A</v>
      </c>
    </row>
    <row r="779" spans="1:36" x14ac:dyDescent="0.3">
      <c r="A779" s="29" t="e">
        <f t="shared" si="60"/>
        <v>#N/A</v>
      </c>
      <c r="B779" s="43"/>
      <c r="C779" s="43"/>
      <c r="D779" s="44"/>
      <c r="E779" s="43"/>
      <c r="F779" s="32"/>
      <c r="G779" s="32"/>
      <c r="H779" s="32"/>
      <c r="I779" s="43"/>
      <c r="J779" s="43"/>
      <c r="K779" s="32"/>
      <c r="L779" s="44"/>
      <c r="M779" s="44"/>
      <c r="N779" s="32"/>
      <c r="O779" s="32"/>
      <c r="P779" s="32"/>
      <c r="Q779" s="32"/>
      <c r="R779" s="32"/>
      <c r="S779" s="32"/>
      <c r="T779" s="32"/>
      <c r="U779" s="32"/>
      <c r="V779" s="32"/>
      <c r="W779" s="32"/>
      <c r="X779" s="32"/>
      <c r="Y779" s="32"/>
      <c r="Z779" s="43"/>
      <c r="AA779" s="34"/>
      <c r="AB779" s="32"/>
      <c r="AC779" s="44"/>
      <c r="AD779" s="32"/>
      <c r="AE779" s="43"/>
      <c r="AF779" s="43" t="e">
        <f t="shared" si="63"/>
        <v>#N/A</v>
      </c>
      <c r="AH779" s="43" t="e">
        <f t="shared" si="61"/>
        <v>#N/A</v>
      </c>
      <c r="AI779" s="32" t="e">
        <f t="shared" si="64"/>
        <v>#N/A</v>
      </c>
      <c r="AJ779" s="32" t="e">
        <f t="shared" si="62"/>
        <v>#N/A</v>
      </c>
    </row>
    <row r="780" spans="1:36" x14ac:dyDescent="0.3">
      <c r="A780" s="29" t="e">
        <f t="shared" si="60"/>
        <v>#N/A</v>
      </c>
      <c r="B780" s="43"/>
      <c r="C780" s="43"/>
      <c r="D780" s="44"/>
      <c r="E780" s="43"/>
      <c r="F780" s="32"/>
      <c r="G780" s="32"/>
      <c r="H780" s="32"/>
      <c r="I780" s="43"/>
      <c r="J780" s="43"/>
      <c r="K780" s="32"/>
      <c r="L780" s="44"/>
      <c r="M780" s="44"/>
      <c r="N780" s="32"/>
      <c r="O780" s="32"/>
      <c r="P780" s="32"/>
      <c r="Q780" s="32"/>
      <c r="R780" s="32"/>
      <c r="S780" s="32"/>
      <c r="T780" s="32"/>
      <c r="U780" s="32"/>
      <c r="V780" s="32"/>
      <c r="W780" s="32"/>
      <c r="X780" s="32"/>
      <c r="Y780" s="32"/>
      <c r="Z780" s="43"/>
      <c r="AA780" s="34"/>
      <c r="AB780" s="32"/>
      <c r="AC780" s="44"/>
      <c r="AD780" s="32"/>
      <c r="AE780" s="43"/>
      <c r="AF780" s="43" t="e">
        <f t="shared" si="63"/>
        <v>#N/A</v>
      </c>
      <c r="AH780" s="43" t="e">
        <f t="shared" si="61"/>
        <v>#N/A</v>
      </c>
      <c r="AI780" s="32" t="e">
        <f t="shared" si="64"/>
        <v>#N/A</v>
      </c>
      <c r="AJ780" s="32" t="e">
        <f t="shared" si="62"/>
        <v>#N/A</v>
      </c>
    </row>
    <row r="781" spans="1:36" x14ac:dyDescent="0.3">
      <c r="A781" s="29" t="e">
        <f t="shared" si="60"/>
        <v>#N/A</v>
      </c>
      <c r="B781" s="43"/>
      <c r="C781" s="43"/>
      <c r="D781" s="44"/>
      <c r="E781" s="43"/>
      <c r="F781" s="32"/>
      <c r="G781" s="32"/>
      <c r="H781" s="32"/>
      <c r="I781" s="43"/>
      <c r="J781" s="43"/>
      <c r="K781" s="32"/>
      <c r="L781" s="44"/>
      <c r="M781" s="44"/>
      <c r="N781" s="32"/>
      <c r="O781" s="32"/>
      <c r="P781" s="32"/>
      <c r="Q781" s="32"/>
      <c r="R781" s="32"/>
      <c r="S781" s="32"/>
      <c r="T781" s="32"/>
      <c r="U781" s="32"/>
      <c r="V781" s="32"/>
      <c r="W781" s="32"/>
      <c r="X781" s="32"/>
      <c r="Y781" s="32"/>
      <c r="Z781" s="43"/>
      <c r="AA781" s="34"/>
      <c r="AB781" s="32"/>
      <c r="AC781" s="44"/>
      <c r="AD781" s="32"/>
      <c r="AE781" s="43"/>
      <c r="AF781" s="43" t="e">
        <f t="shared" si="63"/>
        <v>#N/A</v>
      </c>
      <c r="AH781" s="43" t="e">
        <f t="shared" si="61"/>
        <v>#N/A</v>
      </c>
      <c r="AI781" s="32" t="e">
        <f t="shared" si="64"/>
        <v>#N/A</v>
      </c>
      <c r="AJ781" s="32" t="e">
        <f t="shared" si="62"/>
        <v>#N/A</v>
      </c>
    </row>
    <row r="782" spans="1:36" x14ac:dyDescent="0.3">
      <c r="A782" s="29" t="e">
        <f t="shared" si="60"/>
        <v>#N/A</v>
      </c>
      <c r="B782" s="43"/>
      <c r="C782" s="43"/>
      <c r="D782" s="44"/>
      <c r="E782" s="43"/>
      <c r="F782" s="32"/>
      <c r="G782" s="32"/>
      <c r="H782" s="32"/>
      <c r="I782" s="43"/>
      <c r="J782" s="43"/>
      <c r="K782" s="32"/>
      <c r="L782" s="44"/>
      <c r="M782" s="44"/>
      <c r="N782" s="32"/>
      <c r="O782" s="32"/>
      <c r="P782" s="32"/>
      <c r="Q782" s="32"/>
      <c r="R782" s="32"/>
      <c r="S782" s="32"/>
      <c r="T782" s="32"/>
      <c r="U782" s="32"/>
      <c r="V782" s="32"/>
      <c r="W782" s="32"/>
      <c r="X782" s="32"/>
      <c r="Y782" s="32"/>
      <c r="Z782" s="43"/>
      <c r="AA782" s="34"/>
      <c r="AB782" s="32"/>
      <c r="AC782" s="44"/>
      <c r="AD782" s="32"/>
      <c r="AE782" s="43"/>
      <c r="AF782" s="43" t="e">
        <f t="shared" si="63"/>
        <v>#N/A</v>
      </c>
      <c r="AH782" s="43" t="e">
        <f t="shared" si="61"/>
        <v>#N/A</v>
      </c>
      <c r="AI782" s="32" t="e">
        <f t="shared" si="64"/>
        <v>#N/A</v>
      </c>
      <c r="AJ782" s="32" t="e">
        <f t="shared" si="62"/>
        <v>#N/A</v>
      </c>
    </row>
    <row r="783" spans="1:36" x14ac:dyDescent="0.3">
      <c r="A783" s="29" t="e">
        <f t="shared" si="60"/>
        <v>#N/A</v>
      </c>
      <c r="B783" s="43"/>
      <c r="C783" s="43"/>
      <c r="D783" s="44"/>
      <c r="E783" s="43"/>
      <c r="F783" s="32"/>
      <c r="G783" s="32"/>
      <c r="H783" s="32"/>
      <c r="I783" s="43"/>
      <c r="J783" s="43"/>
      <c r="K783" s="32"/>
      <c r="L783" s="44"/>
      <c r="M783" s="44"/>
      <c r="N783" s="32"/>
      <c r="O783" s="32"/>
      <c r="P783" s="32"/>
      <c r="Q783" s="32"/>
      <c r="R783" s="32"/>
      <c r="S783" s="32"/>
      <c r="T783" s="32"/>
      <c r="U783" s="32"/>
      <c r="V783" s="32"/>
      <c r="W783" s="32"/>
      <c r="X783" s="32"/>
      <c r="Y783" s="32"/>
      <c r="Z783" s="43"/>
      <c r="AA783" s="34"/>
      <c r="AB783" s="32"/>
      <c r="AC783" s="44"/>
      <c r="AD783" s="32"/>
      <c r="AE783" s="43"/>
      <c r="AF783" s="43" t="e">
        <f t="shared" si="63"/>
        <v>#N/A</v>
      </c>
      <c r="AH783" s="43" t="e">
        <f t="shared" si="61"/>
        <v>#N/A</v>
      </c>
      <c r="AI783" s="32" t="e">
        <f t="shared" si="64"/>
        <v>#N/A</v>
      </c>
      <c r="AJ783" s="32" t="e">
        <f t="shared" si="62"/>
        <v>#N/A</v>
      </c>
    </row>
    <row r="784" spans="1:36" x14ac:dyDescent="0.3">
      <c r="A784" s="29" t="e">
        <f t="shared" si="60"/>
        <v>#N/A</v>
      </c>
      <c r="B784" s="43"/>
      <c r="C784" s="43"/>
      <c r="D784" s="44"/>
      <c r="E784" s="43"/>
      <c r="F784" s="32"/>
      <c r="G784" s="32"/>
      <c r="H784" s="32"/>
      <c r="I784" s="43"/>
      <c r="J784" s="43"/>
      <c r="K784" s="32"/>
      <c r="L784" s="44"/>
      <c r="M784" s="44"/>
      <c r="N784" s="32"/>
      <c r="O784" s="32"/>
      <c r="P784" s="32"/>
      <c r="Q784" s="32"/>
      <c r="R784" s="32"/>
      <c r="S784" s="32"/>
      <c r="T784" s="32"/>
      <c r="U784" s="32"/>
      <c r="V784" s="32"/>
      <c r="W784" s="32"/>
      <c r="X784" s="32"/>
      <c r="Y784" s="32"/>
      <c r="Z784" s="43"/>
      <c r="AA784" s="34"/>
      <c r="AB784" s="32"/>
      <c r="AC784" s="44"/>
      <c r="AD784" s="32"/>
      <c r="AE784" s="43"/>
      <c r="AF784" s="43" t="e">
        <f t="shared" si="63"/>
        <v>#N/A</v>
      </c>
      <c r="AH784" s="43" t="e">
        <f t="shared" si="61"/>
        <v>#N/A</v>
      </c>
      <c r="AI784" s="32" t="e">
        <f t="shared" si="64"/>
        <v>#N/A</v>
      </c>
      <c r="AJ784" s="32" t="e">
        <f t="shared" si="62"/>
        <v>#N/A</v>
      </c>
    </row>
    <row r="785" spans="1:36" x14ac:dyDescent="0.3">
      <c r="A785" s="29" t="e">
        <f t="shared" si="60"/>
        <v>#N/A</v>
      </c>
      <c r="B785" s="43"/>
      <c r="C785" s="43"/>
      <c r="D785" s="44"/>
      <c r="E785" s="43"/>
      <c r="F785" s="32"/>
      <c r="G785" s="32"/>
      <c r="H785" s="32"/>
      <c r="I785" s="43"/>
      <c r="J785" s="43"/>
      <c r="K785" s="32"/>
      <c r="L785" s="44"/>
      <c r="M785" s="44"/>
      <c r="N785" s="32"/>
      <c r="O785" s="32"/>
      <c r="P785" s="32"/>
      <c r="Q785" s="32"/>
      <c r="R785" s="32"/>
      <c r="S785" s="32"/>
      <c r="T785" s="32"/>
      <c r="U785" s="32"/>
      <c r="V785" s="32"/>
      <c r="W785" s="32"/>
      <c r="X785" s="32"/>
      <c r="Y785" s="32"/>
      <c r="Z785" s="43"/>
      <c r="AA785" s="34"/>
      <c r="AB785" s="32"/>
      <c r="AC785" s="44"/>
      <c r="AD785" s="32"/>
      <c r="AE785" s="43"/>
      <c r="AF785" s="43" t="e">
        <f t="shared" si="63"/>
        <v>#N/A</v>
      </c>
      <c r="AH785" s="43" t="e">
        <f t="shared" si="61"/>
        <v>#N/A</v>
      </c>
      <c r="AI785" s="32" t="e">
        <f t="shared" si="64"/>
        <v>#N/A</v>
      </c>
      <c r="AJ785" s="32" t="e">
        <f t="shared" si="62"/>
        <v>#N/A</v>
      </c>
    </row>
    <row r="786" spans="1:36" x14ac:dyDescent="0.3">
      <c r="A786" s="29" t="e">
        <f t="shared" si="60"/>
        <v>#N/A</v>
      </c>
      <c r="B786" s="43"/>
      <c r="C786" s="43"/>
      <c r="D786" s="44"/>
      <c r="E786" s="43"/>
      <c r="F786" s="32"/>
      <c r="G786" s="32"/>
      <c r="H786" s="32"/>
      <c r="I786" s="43"/>
      <c r="J786" s="43"/>
      <c r="K786" s="32"/>
      <c r="L786" s="44"/>
      <c r="M786" s="44"/>
      <c r="N786" s="32"/>
      <c r="O786" s="32"/>
      <c r="P786" s="32"/>
      <c r="Q786" s="32"/>
      <c r="R786" s="32"/>
      <c r="S786" s="32"/>
      <c r="T786" s="32"/>
      <c r="U786" s="32"/>
      <c r="V786" s="32"/>
      <c r="W786" s="32"/>
      <c r="X786" s="32"/>
      <c r="Y786" s="32"/>
      <c r="Z786" s="43"/>
      <c r="AA786" s="34"/>
      <c r="AB786" s="32"/>
      <c r="AC786" s="44"/>
      <c r="AD786" s="32"/>
      <c r="AE786" s="43"/>
      <c r="AF786" s="43" t="e">
        <f t="shared" si="63"/>
        <v>#N/A</v>
      </c>
      <c r="AH786" s="43" t="e">
        <f t="shared" si="61"/>
        <v>#N/A</v>
      </c>
      <c r="AI786" s="32" t="e">
        <f t="shared" si="64"/>
        <v>#N/A</v>
      </c>
      <c r="AJ786" s="32" t="e">
        <f t="shared" si="62"/>
        <v>#N/A</v>
      </c>
    </row>
    <row r="787" spans="1:36" x14ac:dyDescent="0.3">
      <c r="A787" s="29" t="e">
        <f t="shared" si="60"/>
        <v>#N/A</v>
      </c>
      <c r="B787" s="43"/>
      <c r="C787" s="43"/>
      <c r="D787" s="44"/>
      <c r="E787" s="43"/>
      <c r="F787" s="32"/>
      <c r="G787" s="32"/>
      <c r="H787" s="32"/>
      <c r="I787" s="43"/>
      <c r="J787" s="43"/>
      <c r="K787" s="32"/>
      <c r="L787" s="44"/>
      <c r="M787" s="44"/>
      <c r="N787" s="32"/>
      <c r="O787" s="32"/>
      <c r="P787" s="32"/>
      <c r="Q787" s="32"/>
      <c r="R787" s="32"/>
      <c r="S787" s="32"/>
      <c r="T787" s="32"/>
      <c r="U787" s="32"/>
      <c r="V787" s="32"/>
      <c r="W787" s="32"/>
      <c r="X787" s="32"/>
      <c r="Y787" s="32"/>
      <c r="Z787" s="43"/>
      <c r="AA787" s="34"/>
      <c r="AB787" s="32"/>
      <c r="AC787" s="44"/>
      <c r="AD787" s="32"/>
      <c r="AE787" s="43"/>
      <c r="AF787" s="43" t="e">
        <f t="shared" si="63"/>
        <v>#N/A</v>
      </c>
      <c r="AH787" s="43" t="e">
        <f t="shared" si="61"/>
        <v>#N/A</v>
      </c>
      <c r="AI787" s="32" t="e">
        <f t="shared" si="64"/>
        <v>#N/A</v>
      </c>
      <c r="AJ787" s="32" t="e">
        <f t="shared" si="62"/>
        <v>#N/A</v>
      </c>
    </row>
    <row r="788" spans="1:36" x14ac:dyDescent="0.3">
      <c r="A788" s="29" t="e">
        <f t="shared" si="60"/>
        <v>#N/A</v>
      </c>
      <c r="B788" s="43"/>
      <c r="C788" s="43"/>
      <c r="D788" s="44"/>
      <c r="E788" s="43"/>
      <c r="F788" s="32"/>
      <c r="G788" s="32"/>
      <c r="H788" s="32"/>
      <c r="I788" s="43"/>
      <c r="J788" s="43"/>
      <c r="K788" s="32"/>
      <c r="L788" s="44"/>
      <c r="M788" s="44"/>
      <c r="N788" s="32"/>
      <c r="O788" s="32"/>
      <c r="P788" s="32"/>
      <c r="Q788" s="32"/>
      <c r="R788" s="32"/>
      <c r="S788" s="32"/>
      <c r="T788" s="32"/>
      <c r="U788" s="32"/>
      <c r="V788" s="32"/>
      <c r="W788" s="32"/>
      <c r="X788" s="32"/>
      <c r="Y788" s="32"/>
      <c r="Z788" s="43"/>
      <c r="AA788" s="34"/>
      <c r="AB788" s="32"/>
      <c r="AC788" s="44"/>
      <c r="AD788" s="32"/>
      <c r="AE788" s="43"/>
      <c r="AF788" s="43" t="e">
        <f t="shared" si="63"/>
        <v>#N/A</v>
      </c>
      <c r="AH788" s="43" t="e">
        <f t="shared" si="61"/>
        <v>#N/A</v>
      </c>
      <c r="AI788" s="32" t="e">
        <f t="shared" si="64"/>
        <v>#N/A</v>
      </c>
      <c r="AJ788" s="32" t="e">
        <f t="shared" si="62"/>
        <v>#N/A</v>
      </c>
    </row>
    <row r="789" spans="1:36" x14ac:dyDescent="0.3">
      <c r="A789" s="29" t="e">
        <f t="shared" si="60"/>
        <v>#N/A</v>
      </c>
      <c r="B789" s="43"/>
      <c r="C789" s="43"/>
      <c r="D789" s="44"/>
      <c r="E789" s="43"/>
      <c r="F789" s="32"/>
      <c r="G789" s="32"/>
      <c r="H789" s="32"/>
      <c r="I789" s="43"/>
      <c r="J789" s="43"/>
      <c r="K789" s="32"/>
      <c r="L789" s="44"/>
      <c r="M789" s="44"/>
      <c r="N789" s="32"/>
      <c r="O789" s="32"/>
      <c r="P789" s="32"/>
      <c r="Q789" s="32"/>
      <c r="R789" s="32"/>
      <c r="S789" s="32"/>
      <c r="T789" s="32"/>
      <c r="U789" s="32"/>
      <c r="V789" s="32"/>
      <c r="W789" s="32"/>
      <c r="X789" s="32"/>
      <c r="Y789" s="32"/>
      <c r="Z789" s="43"/>
      <c r="AA789" s="34"/>
      <c r="AB789" s="32"/>
      <c r="AC789" s="44"/>
      <c r="AD789" s="32"/>
      <c r="AE789" s="43"/>
      <c r="AF789" s="43" t="e">
        <f t="shared" si="63"/>
        <v>#N/A</v>
      </c>
      <c r="AH789" s="43" t="e">
        <f t="shared" si="61"/>
        <v>#N/A</v>
      </c>
      <c r="AI789" s="32" t="e">
        <f t="shared" si="64"/>
        <v>#N/A</v>
      </c>
      <c r="AJ789" s="32" t="e">
        <f t="shared" si="62"/>
        <v>#N/A</v>
      </c>
    </row>
    <row r="790" spans="1:36" x14ac:dyDescent="0.3">
      <c r="A790" s="29" t="e">
        <f t="shared" si="60"/>
        <v>#N/A</v>
      </c>
      <c r="B790" s="43"/>
      <c r="C790" s="43"/>
      <c r="D790" s="44"/>
      <c r="E790" s="43"/>
      <c r="F790" s="32"/>
      <c r="G790" s="32"/>
      <c r="H790" s="32"/>
      <c r="I790" s="43"/>
      <c r="J790" s="43"/>
      <c r="K790" s="32"/>
      <c r="L790" s="44"/>
      <c r="M790" s="44"/>
      <c r="N790" s="32"/>
      <c r="O790" s="32"/>
      <c r="P790" s="32"/>
      <c r="Q790" s="32"/>
      <c r="R790" s="32"/>
      <c r="S790" s="32"/>
      <c r="T790" s="32"/>
      <c r="U790" s="32"/>
      <c r="V790" s="32"/>
      <c r="W790" s="32"/>
      <c r="X790" s="32"/>
      <c r="Y790" s="32"/>
      <c r="Z790" s="43"/>
      <c r="AA790" s="34"/>
      <c r="AB790" s="32"/>
      <c r="AC790" s="44"/>
      <c r="AD790" s="32"/>
      <c r="AE790" s="43"/>
      <c r="AF790" s="43" t="e">
        <f t="shared" si="63"/>
        <v>#N/A</v>
      </c>
      <c r="AH790" s="43" t="e">
        <f t="shared" si="61"/>
        <v>#N/A</v>
      </c>
      <c r="AI790" s="32" t="e">
        <f t="shared" si="64"/>
        <v>#N/A</v>
      </c>
      <c r="AJ790" s="32" t="e">
        <f t="shared" si="62"/>
        <v>#N/A</v>
      </c>
    </row>
    <row r="791" spans="1:36" x14ac:dyDescent="0.3">
      <c r="A791" s="29" t="e">
        <f t="shared" si="60"/>
        <v>#N/A</v>
      </c>
      <c r="B791" s="43"/>
      <c r="C791" s="43"/>
      <c r="D791" s="44"/>
      <c r="E791" s="43"/>
      <c r="F791" s="32"/>
      <c r="G791" s="32"/>
      <c r="H791" s="32"/>
      <c r="I791" s="43"/>
      <c r="J791" s="43"/>
      <c r="K791" s="32"/>
      <c r="L791" s="44"/>
      <c r="M791" s="44"/>
      <c r="N791" s="32"/>
      <c r="O791" s="32"/>
      <c r="P791" s="32"/>
      <c r="Q791" s="32"/>
      <c r="R791" s="32"/>
      <c r="S791" s="32"/>
      <c r="T791" s="32"/>
      <c r="U791" s="32"/>
      <c r="V791" s="32"/>
      <c r="W791" s="32"/>
      <c r="X791" s="32"/>
      <c r="Y791" s="32"/>
      <c r="Z791" s="43"/>
      <c r="AA791" s="34"/>
      <c r="AB791" s="32"/>
      <c r="AC791" s="44"/>
      <c r="AD791" s="32"/>
      <c r="AE791" s="43"/>
      <c r="AF791" s="43" t="e">
        <f t="shared" si="63"/>
        <v>#N/A</v>
      </c>
      <c r="AH791" s="43" t="e">
        <f t="shared" si="61"/>
        <v>#N/A</v>
      </c>
      <c r="AI791" s="32" t="e">
        <f t="shared" si="64"/>
        <v>#N/A</v>
      </c>
      <c r="AJ791" s="32" t="e">
        <f t="shared" si="62"/>
        <v>#N/A</v>
      </c>
    </row>
    <row r="792" spans="1:36" x14ac:dyDescent="0.3">
      <c r="A792" s="29" t="e">
        <f t="shared" si="60"/>
        <v>#N/A</v>
      </c>
      <c r="B792" s="43"/>
      <c r="C792" s="43"/>
      <c r="D792" s="44"/>
      <c r="E792" s="43"/>
      <c r="F792" s="32"/>
      <c r="G792" s="32"/>
      <c r="H792" s="32"/>
      <c r="I792" s="43"/>
      <c r="J792" s="43"/>
      <c r="K792" s="32"/>
      <c r="L792" s="44"/>
      <c r="M792" s="44"/>
      <c r="N792" s="32"/>
      <c r="O792" s="32"/>
      <c r="P792" s="32"/>
      <c r="Q792" s="32"/>
      <c r="R792" s="32"/>
      <c r="S792" s="32"/>
      <c r="T792" s="32"/>
      <c r="U792" s="32"/>
      <c r="V792" s="32"/>
      <c r="W792" s="32"/>
      <c r="X792" s="32"/>
      <c r="Y792" s="32"/>
      <c r="Z792" s="43"/>
      <c r="AA792" s="34"/>
      <c r="AB792" s="32"/>
      <c r="AC792" s="44"/>
      <c r="AD792" s="32"/>
      <c r="AE792" s="43"/>
      <c r="AF792" s="43" t="e">
        <f t="shared" si="63"/>
        <v>#N/A</v>
      </c>
      <c r="AH792" s="43" t="e">
        <f t="shared" si="61"/>
        <v>#N/A</v>
      </c>
      <c r="AI792" s="32" t="e">
        <f t="shared" si="64"/>
        <v>#N/A</v>
      </c>
      <c r="AJ792" s="32" t="e">
        <f t="shared" si="62"/>
        <v>#N/A</v>
      </c>
    </row>
    <row r="793" spans="1:36" x14ac:dyDescent="0.3">
      <c r="A793" s="29" t="e">
        <f t="shared" si="60"/>
        <v>#N/A</v>
      </c>
      <c r="B793" s="43"/>
      <c r="C793" s="43"/>
      <c r="D793" s="44"/>
      <c r="E793" s="43"/>
      <c r="F793" s="32"/>
      <c r="G793" s="32"/>
      <c r="H793" s="32"/>
      <c r="I793" s="43"/>
      <c r="J793" s="43"/>
      <c r="K793" s="32"/>
      <c r="L793" s="44"/>
      <c r="M793" s="44"/>
      <c r="N793" s="32"/>
      <c r="O793" s="32"/>
      <c r="P793" s="32"/>
      <c r="Q793" s="32"/>
      <c r="R793" s="32"/>
      <c r="S793" s="32"/>
      <c r="T793" s="32"/>
      <c r="U793" s="32"/>
      <c r="V793" s="32"/>
      <c r="W793" s="32"/>
      <c r="X793" s="32"/>
      <c r="Y793" s="32"/>
      <c r="Z793" s="43"/>
      <c r="AA793" s="34"/>
      <c r="AB793" s="32"/>
      <c r="AC793" s="44"/>
      <c r="AD793" s="32"/>
      <c r="AE793" s="43"/>
      <c r="AF793" s="43" t="e">
        <f t="shared" si="63"/>
        <v>#N/A</v>
      </c>
      <c r="AH793" s="43" t="e">
        <f t="shared" si="61"/>
        <v>#N/A</v>
      </c>
      <c r="AI793" s="32" t="e">
        <f t="shared" si="64"/>
        <v>#N/A</v>
      </c>
      <c r="AJ793" s="32" t="e">
        <f t="shared" si="62"/>
        <v>#N/A</v>
      </c>
    </row>
    <row r="794" spans="1:36" x14ac:dyDescent="0.3">
      <c r="A794" s="29" t="e">
        <f t="shared" si="60"/>
        <v>#N/A</v>
      </c>
      <c r="B794" s="43"/>
      <c r="C794" s="43"/>
      <c r="D794" s="44"/>
      <c r="E794" s="43"/>
      <c r="F794" s="32"/>
      <c r="G794" s="32"/>
      <c r="H794" s="32"/>
      <c r="I794" s="43"/>
      <c r="J794" s="43"/>
      <c r="K794" s="32"/>
      <c r="L794" s="44"/>
      <c r="M794" s="44"/>
      <c r="N794" s="32"/>
      <c r="O794" s="32"/>
      <c r="P794" s="32"/>
      <c r="Q794" s="32"/>
      <c r="R794" s="32"/>
      <c r="S794" s="32"/>
      <c r="T794" s="32"/>
      <c r="U794" s="32"/>
      <c r="V794" s="32"/>
      <c r="W794" s="32"/>
      <c r="X794" s="32"/>
      <c r="Y794" s="32"/>
      <c r="Z794" s="43"/>
      <c r="AA794" s="34"/>
      <c r="AB794" s="32"/>
      <c r="AC794" s="44"/>
      <c r="AD794" s="32"/>
      <c r="AE794" s="43"/>
      <c r="AF794" s="43" t="e">
        <f t="shared" si="63"/>
        <v>#N/A</v>
      </c>
      <c r="AH794" s="43" t="e">
        <f t="shared" si="61"/>
        <v>#N/A</v>
      </c>
      <c r="AI794" s="32" t="e">
        <f t="shared" si="64"/>
        <v>#N/A</v>
      </c>
      <c r="AJ794" s="32" t="e">
        <f t="shared" si="62"/>
        <v>#N/A</v>
      </c>
    </row>
    <row r="795" spans="1:36" x14ac:dyDescent="0.3">
      <c r="A795" s="29" t="e">
        <f t="shared" si="60"/>
        <v>#N/A</v>
      </c>
      <c r="B795" s="43"/>
      <c r="C795" s="43"/>
      <c r="D795" s="44"/>
      <c r="E795" s="43"/>
      <c r="F795" s="32"/>
      <c r="G795" s="32"/>
      <c r="H795" s="32"/>
      <c r="I795" s="43"/>
      <c r="J795" s="43"/>
      <c r="K795" s="32"/>
      <c r="L795" s="44"/>
      <c r="M795" s="44"/>
      <c r="N795" s="32"/>
      <c r="O795" s="32"/>
      <c r="P795" s="32"/>
      <c r="Q795" s="32"/>
      <c r="R795" s="32"/>
      <c r="S795" s="32"/>
      <c r="T795" s="32"/>
      <c r="U795" s="32"/>
      <c r="V795" s="32"/>
      <c r="W795" s="32"/>
      <c r="X795" s="32"/>
      <c r="Y795" s="32"/>
      <c r="Z795" s="43"/>
      <c r="AA795" s="34"/>
      <c r="AB795" s="32"/>
      <c r="AC795" s="44"/>
      <c r="AD795" s="32"/>
      <c r="AE795" s="43"/>
      <c r="AF795" s="43" t="e">
        <f t="shared" si="63"/>
        <v>#N/A</v>
      </c>
      <c r="AH795" s="43" t="e">
        <f t="shared" si="61"/>
        <v>#N/A</v>
      </c>
      <c r="AI795" s="32" t="e">
        <f t="shared" si="64"/>
        <v>#N/A</v>
      </c>
      <c r="AJ795" s="32" t="e">
        <f t="shared" si="62"/>
        <v>#N/A</v>
      </c>
    </row>
    <row r="796" spans="1:36" x14ac:dyDescent="0.3">
      <c r="A796" s="29" t="e">
        <f t="shared" si="60"/>
        <v>#N/A</v>
      </c>
      <c r="B796" s="43"/>
      <c r="C796" s="43"/>
      <c r="D796" s="44"/>
      <c r="E796" s="43"/>
      <c r="F796" s="32"/>
      <c r="G796" s="32"/>
      <c r="H796" s="32"/>
      <c r="I796" s="43"/>
      <c r="J796" s="43"/>
      <c r="K796" s="32"/>
      <c r="L796" s="44"/>
      <c r="M796" s="44"/>
      <c r="N796" s="32"/>
      <c r="O796" s="32"/>
      <c r="P796" s="32"/>
      <c r="Q796" s="32"/>
      <c r="R796" s="32"/>
      <c r="S796" s="32"/>
      <c r="T796" s="32"/>
      <c r="U796" s="32"/>
      <c r="V796" s="32"/>
      <c r="W796" s="32"/>
      <c r="X796" s="32"/>
      <c r="Y796" s="32"/>
      <c r="Z796" s="43"/>
      <c r="AA796" s="34"/>
      <c r="AB796" s="32"/>
      <c r="AC796" s="44"/>
      <c r="AD796" s="32"/>
      <c r="AE796" s="43"/>
      <c r="AF796" s="43" t="e">
        <f t="shared" si="63"/>
        <v>#N/A</v>
      </c>
      <c r="AH796" s="43" t="e">
        <f t="shared" si="61"/>
        <v>#N/A</v>
      </c>
      <c r="AI796" s="32" t="e">
        <f t="shared" si="64"/>
        <v>#N/A</v>
      </c>
      <c r="AJ796" s="32" t="e">
        <f t="shared" si="62"/>
        <v>#N/A</v>
      </c>
    </row>
    <row r="797" spans="1:36" x14ac:dyDescent="0.3">
      <c r="A797" s="29" t="e">
        <f t="shared" si="60"/>
        <v>#N/A</v>
      </c>
      <c r="B797" s="43"/>
      <c r="C797" s="43"/>
      <c r="D797" s="44"/>
      <c r="E797" s="43"/>
      <c r="F797" s="32"/>
      <c r="G797" s="32"/>
      <c r="H797" s="32"/>
      <c r="I797" s="43"/>
      <c r="J797" s="43"/>
      <c r="K797" s="32"/>
      <c r="L797" s="44"/>
      <c r="M797" s="44"/>
      <c r="N797" s="32"/>
      <c r="O797" s="32"/>
      <c r="P797" s="32"/>
      <c r="Q797" s="32"/>
      <c r="R797" s="32"/>
      <c r="S797" s="32"/>
      <c r="T797" s="32"/>
      <c r="U797" s="32"/>
      <c r="V797" s="32"/>
      <c r="W797" s="32"/>
      <c r="X797" s="32"/>
      <c r="Y797" s="32"/>
      <c r="Z797" s="43"/>
      <c r="AA797" s="34"/>
      <c r="AB797" s="32"/>
      <c r="AC797" s="44"/>
      <c r="AD797" s="32"/>
      <c r="AE797" s="43"/>
      <c r="AF797" s="43" t="e">
        <f t="shared" si="63"/>
        <v>#N/A</v>
      </c>
      <c r="AH797" s="43" t="e">
        <f t="shared" si="61"/>
        <v>#N/A</v>
      </c>
      <c r="AI797" s="32" t="e">
        <f t="shared" si="64"/>
        <v>#N/A</v>
      </c>
      <c r="AJ797" s="32" t="e">
        <f t="shared" si="62"/>
        <v>#N/A</v>
      </c>
    </row>
    <row r="798" spans="1:36" x14ac:dyDescent="0.3">
      <c r="A798" s="29" t="e">
        <f t="shared" si="60"/>
        <v>#N/A</v>
      </c>
      <c r="B798" s="43"/>
      <c r="C798" s="43"/>
      <c r="D798" s="44"/>
      <c r="E798" s="43"/>
      <c r="F798" s="32"/>
      <c r="G798" s="32"/>
      <c r="H798" s="32"/>
      <c r="I798" s="43"/>
      <c r="J798" s="43"/>
      <c r="K798" s="32"/>
      <c r="L798" s="44"/>
      <c r="M798" s="44"/>
      <c r="N798" s="32"/>
      <c r="O798" s="32"/>
      <c r="P798" s="32"/>
      <c r="Q798" s="32"/>
      <c r="R798" s="32"/>
      <c r="S798" s="32"/>
      <c r="T798" s="32"/>
      <c r="U798" s="32"/>
      <c r="V798" s="32"/>
      <c r="W798" s="32"/>
      <c r="X798" s="32"/>
      <c r="Y798" s="32"/>
      <c r="Z798" s="43"/>
      <c r="AA798" s="34"/>
      <c r="AB798" s="32"/>
      <c r="AC798" s="44"/>
      <c r="AD798" s="32"/>
      <c r="AE798" s="43"/>
      <c r="AF798" s="43" t="e">
        <f t="shared" si="63"/>
        <v>#N/A</v>
      </c>
      <c r="AH798" s="43" t="e">
        <f t="shared" si="61"/>
        <v>#N/A</v>
      </c>
      <c r="AI798" s="32" t="e">
        <f t="shared" si="64"/>
        <v>#N/A</v>
      </c>
      <c r="AJ798" s="32" t="e">
        <f t="shared" si="62"/>
        <v>#N/A</v>
      </c>
    </row>
    <row r="799" spans="1:36" x14ac:dyDescent="0.3">
      <c r="A799" s="29" t="e">
        <f t="shared" si="60"/>
        <v>#N/A</v>
      </c>
      <c r="B799" s="43"/>
      <c r="C799" s="43"/>
      <c r="D799" s="44"/>
      <c r="E799" s="43"/>
      <c r="F799" s="32"/>
      <c r="G799" s="32"/>
      <c r="H799" s="32"/>
      <c r="I799" s="43"/>
      <c r="J799" s="43"/>
      <c r="K799" s="32"/>
      <c r="L799" s="44"/>
      <c r="M799" s="44"/>
      <c r="N799" s="32"/>
      <c r="O799" s="32"/>
      <c r="P799" s="32"/>
      <c r="Q799" s="32"/>
      <c r="R799" s="32"/>
      <c r="S799" s="32"/>
      <c r="T799" s="32"/>
      <c r="U799" s="32"/>
      <c r="V799" s="32"/>
      <c r="W799" s="32"/>
      <c r="X799" s="32"/>
      <c r="Y799" s="32"/>
      <c r="Z799" s="43"/>
      <c r="AA799" s="34"/>
      <c r="AB799" s="32"/>
      <c r="AC799" s="44"/>
      <c r="AD799" s="32"/>
      <c r="AE799" s="43"/>
      <c r="AF799" s="43" t="e">
        <f t="shared" si="63"/>
        <v>#N/A</v>
      </c>
      <c r="AH799" s="43" t="e">
        <f t="shared" si="61"/>
        <v>#N/A</v>
      </c>
      <c r="AI799" s="32" t="e">
        <f t="shared" si="64"/>
        <v>#N/A</v>
      </c>
      <c r="AJ799" s="32" t="e">
        <f t="shared" si="62"/>
        <v>#N/A</v>
      </c>
    </row>
    <row r="800" spans="1:36" x14ac:dyDescent="0.3">
      <c r="A800" s="29" t="e">
        <f t="shared" si="60"/>
        <v>#N/A</v>
      </c>
      <c r="B800" s="43"/>
      <c r="C800" s="43"/>
      <c r="D800" s="44"/>
      <c r="E800" s="43"/>
      <c r="F800" s="32"/>
      <c r="G800" s="32"/>
      <c r="H800" s="32"/>
      <c r="I800" s="43"/>
      <c r="J800" s="43"/>
      <c r="K800" s="32"/>
      <c r="L800" s="44"/>
      <c r="M800" s="44"/>
      <c r="N800" s="32"/>
      <c r="O800" s="32"/>
      <c r="P800" s="32"/>
      <c r="Q800" s="32"/>
      <c r="R800" s="32"/>
      <c r="S800" s="32"/>
      <c r="T800" s="32"/>
      <c r="U800" s="32"/>
      <c r="V800" s="32"/>
      <c r="W800" s="32"/>
      <c r="X800" s="32"/>
      <c r="Y800" s="32"/>
      <c r="Z800" s="43"/>
      <c r="AA800" s="34"/>
      <c r="AB800" s="32"/>
      <c r="AC800" s="44"/>
      <c r="AD800" s="32"/>
      <c r="AE800" s="43"/>
      <c r="AF800" s="43" t="e">
        <f t="shared" si="63"/>
        <v>#N/A</v>
      </c>
      <c r="AH800" s="43" t="e">
        <f t="shared" si="61"/>
        <v>#N/A</v>
      </c>
      <c r="AI800" s="32" t="e">
        <f t="shared" si="64"/>
        <v>#N/A</v>
      </c>
      <c r="AJ800" s="32" t="e">
        <f t="shared" si="62"/>
        <v>#N/A</v>
      </c>
    </row>
    <row r="801" spans="1:36" x14ac:dyDescent="0.3">
      <c r="A801" s="29" t="e">
        <f t="shared" si="60"/>
        <v>#N/A</v>
      </c>
      <c r="B801" s="43"/>
      <c r="C801" s="43"/>
      <c r="D801" s="44"/>
      <c r="E801" s="43"/>
      <c r="F801" s="32"/>
      <c r="G801" s="32"/>
      <c r="H801" s="32"/>
      <c r="I801" s="43"/>
      <c r="J801" s="43"/>
      <c r="K801" s="32"/>
      <c r="L801" s="44"/>
      <c r="M801" s="44"/>
      <c r="N801" s="32"/>
      <c r="O801" s="32"/>
      <c r="P801" s="32"/>
      <c r="Q801" s="32"/>
      <c r="R801" s="32"/>
      <c r="S801" s="32"/>
      <c r="T801" s="32"/>
      <c r="U801" s="32"/>
      <c r="V801" s="32"/>
      <c r="W801" s="32"/>
      <c r="X801" s="32"/>
      <c r="Y801" s="32"/>
      <c r="Z801" s="43"/>
      <c r="AA801" s="34"/>
      <c r="AB801" s="32"/>
      <c r="AC801" s="44"/>
      <c r="AD801" s="32"/>
      <c r="AE801" s="43"/>
      <c r="AF801" s="43" t="e">
        <f t="shared" si="63"/>
        <v>#N/A</v>
      </c>
      <c r="AH801" s="43" t="e">
        <f t="shared" si="61"/>
        <v>#N/A</v>
      </c>
      <c r="AI801" s="32" t="e">
        <f t="shared" si="64"/>
        <v>#N/A</v>
      </c>
      <c r="AJ801" s="32" t="e">
        <f t="shared" si="62"/>
        <v>#N/A</v>
      </c>
    </row>
    <row r="802" spans="1:36" x14ac:dyDescent="0.3">
      <c r="A802" s="29" t="e">
        <f t="shared" si="60"/>
        <v>#N/A</v>
      </c>
      <c r="B802" s="43"/>
      <c r="C802" s="43"/>
      <c r="D802" s="44"/>
      <c r="E802" s="43"/>
      <c r="F802" s="32"/>
      <c r="G802" s="32"/>
      <c r="H802" s="32"/>
      <c r="I802" s="43"/>
      <c r="J802" s="43"/>
      <c r="K802" s="32"/>
      <c r="L802" s="44"/>
      <c r="M802" s="44"/>
      <c r="N802" s="32"/>
      <c r="O802" s="32"/>
      <c r="P802" s="32"/>
      <c r="Q802" s="32"/>
      <c r="R802" s="32"/>
      <c r="S802" s="32"/>
      <c r="T802" s="32"/>
      <c r="U802" s="32"/>
      <c r="V802" s="32"/>
      <c r="W802" s="32"/>
      <c r="X802" s="32"/>
      <c r="Y802" s="32"/>
      <c r="Z802" s="43"/>
      <c r="AA802" s="34"/>
      <c r="AB802" s="32"/>
      <c r="AC802" s="44"/>
      <c r="AD802" s="32"/>
      <c r="AE802" s="43"/>
      <c r="AF802" s="43" t="e">
        <f t="shared" si="63"/>
        <v>#N/A</v>
      </c>
      <c r="AH802" s="43" t="e">
        <f t="shared" si="61"/>
        <v>#N/A</v>
      </c>
      <c r="AI802" s="32" t="e">
        <f t="shared" si="64"/>
        <v>#N/A</v>
      </c>
      <c r="AJ802" s="32" t="e">
        <f t="shared" si="62"/>
        <v>#N/A</v>
      </c>
    </row>
    <row r="803" spans="1:36" x14ac:dyDescent="0.3">
      <c r="A803" s="29" t="e">
        <f t="shared" si="60"/>
        <v>#N/A</v>
      </c>
      <c r="B803" s="43"/>
      <c r="C803" s="43"/>
      <c r="D803" s="44"/>
      <c r="E803" s="43"/>
      <c r="F803" s="32"/>
      <c r="G803" s="32"/>
      <c r="H803" s="32"/>
      <c r="I803" s="43"/>
      <c r="J803" s="43"/>
      <c r="K803" s="32"/>
      <c r="L803" s="44"/>
      <c r="M803" s="44"/>
      <c r="N803" s="32"/>
      <c r="O803" s="32"/>
      <c r="P803" s="32"/>
      <c r="Q803" s="32"/>
      <c r="R803" s="32"/>
      <c r="S803" s="32"/>
      <c r="T803" s="32"/>
      <c r="U803" s="32"/>
      <c r="V803" s="32"/>
      <c r="W803" s="32"/>
      <c r="X803" s="32"/>
      <c r="Y803" s="32"/>
      <c r="Z803" s="43"/>
      <c r="AA803" s="34"/>
      <c r="AB803" s="32"/>
      <c r="AC803" s="44"/>
      <c r="AD803" s="32"/>
      <c r="AE803" s="43"/>
      <c r="AF803" s="43" t="e">
        <f t="shared" si="63"/>
        <v>#N/A</v>
      </c>
      <c r="AH803" s="43" t="e">
        <f t="shared" si="61"/>
        <v>#N/A</v>
      </c>
      <c r="AI803" s="32" t="e">
        <f t="shared" si="64"/>
        <v>#N/A</v>
      </c>
      <c r="AJ803" s="32" t="e">
        <f t="shared" si="62"/>
        <v>#N/A</v>
      </c>
    </row>
    <row r="804" spans="1:36" x14ac:dyDescent="0.3">
      <c r="A804" s="29" t="e">
        <f t="shared" si="60"/>
        <v>#N/A</v>
      </c>
      <c r="B804" s="43"/>
      <c r="C804" s="43"/>
      <c r="D804" s="44"/>
      <c r="E804" s="43"/>
      <c r="F804" s="32"/>
      <c r="G804" s="32"/>
      <c r="H804" s="32"/>
      <c r="I804" s="43"/>
      <c r="J804" s="43"/>
      <c r="K804" s="32"/>
      <c r="L804" s="44"/>
      <c r="M804" s="44"/>
      <c r="N804" s="32"/>
      <c r="O804" s="32"/>
      <c r="P804" s="32"/>
      <c r="Q804" s="32"/>
      <c r="R804" s="32"/>
      <c r="S804" s="32"/>
      <c r="T804" s="32"/>
      <c r="U804" s="32"/>
      <c r="V804" s="32"/>
      <c r="W804" s="32"/>
      <c r="X804" s="32"/>
      <c r="Y804" s="32"/>
      <c r="Z804" s="43"/>
      <c r="AA804" s="34"/>
      <c r="AB804" s="32"/>
      <c r="AC804" s="44"/>
      <c r="AD804" s="32"/>
      <c r="AE804" s="43"/>
      <c r="AF804" s="43" t="e">
        <f t="shared" si="63"/>
        <v>#N/A</v>
      </c>
      <c r="AH804" s="43" t="e">
        <f t="shared" si="61"/>
        <v>#N/A</v>
      </c>
      <c r="AI804" s="32" t="e">
        <f t="shared" si="64"/>
        <v>#N/A</v>
      </c>
      <c r="AJ804" s="32" t="e">
        <f t="shared" si="62"/>
        <v>#N/A</v>
      </c>
    </row>
    <row r="805" spans="1:36" x14ac:dyDescent="0.3">
      <c r="A805" s="29" t="e">
        <f t="shared" si="60"/>
        <v>#N/A</v>
      </c>
      <c r="B805" s="43"/>
      <c r="C805" s="43"/>
      <c r="D805" s="44"/>
      <c r="E805" s="43"/>
      <c r="F805" s="32"/>
      <c r="G805" s="32"/>
      <c r="H805" s="32"/>
      <c r="I805" s="43"/>
      <c r="J805" s="43"/>
      <c r="K805" s="32"/>
      <c r="L805" s="44"/>
      <c r="M805" s="44"/>
      <c r="N805" s="32"/>
      <c r="O805" s="32"/>
      <c r="P805" s="32"/>
      <c r="Q805" s="32"/>
      <c r="R805" s="32"/>
      <c r="S805" s="32"/>
      <c r="T805" s="32"/>
      <c r="U805" s="32"/>
      <c r="V805" s="32"/>
      <c r="W805" s="32"/>
      <c r="X805" s="32"/>
      <c r="Y805" s="32"/>
      <c r="Z805" s="43"/>
      <c r="AA805" s="34"/>
      <c r="AB805" s="32"/>
      <c r="AC805" s="44"/>
      <c r="AD805" s="32"/>
      <c r="AE805" s="43"/>
      <c r="AF805" s="43" t="e">
        <f t="shared" si="63"/>
        <v>#N/A</v>
      </c>
      <c r="AH805" s="43" t="e">
        <f t="shared" si="61"/>
        <v>#N/A</v>
      </c>
      <c r="AI805" s="32" t="e">
        <f t="shared" si="64"/>
        <v>#N/A</v>
      </c>
      <c r="AJ805" s="32" t="e">
        <f t="shared" si="62"/>
        <v>#N/A</v>
      </c>
    </row>
    <row r="806" spans="1:36" x14ac:dyDescent="0.3">
      <c r="A806" s="29" t="e">
        <f t="shared" si="60"/>
        <v>#N/A</v>
      </c>
      <c r="B806" s="43"/>
      <c r="C806" s="43"/>
      <c r="D806" s="44"/>
      <c r="E806" s="43"/>
      <c r="F806" s="32"/>
      <c r="G806" s="32"/>
      <c r="H806" s="32"/>
      <c r="I806" s="43"/>
      <c r="J806" s="43"/>
      <c r="K806" s="32"/>
      <c r="L806" s="44"/>
      <c r="M806" s="44"/>
      <c r="N806" s="32"/>
      <c r="O806" s="32"/>
      <c r="P806" s="32"/>
      <c r="Q806" s="32"/>
      <c r="R806" s="32"/>
      <c r="S806" s="32"/>
      <c r="T806" s="32"/>
      <c r="U806" s="32"/>
      <c r="V806" s="32"/>
      <c r="W806" s="32"/>
      <c r="X806" s="32"/>
      <c r="Y806" s="32"/>
      <c r="Z806" s="43"/>
      <c r="AA806" s="34"/>
      <c r="AB806" s="32"/>
      <c r="AC806" s="44"/>
      <c r="AD806" s="32"/>
      <c r="AE806" s="43"/>
      <c r="AF806" s="43" t="e">
        <f t="shared" si="63"/>
        <v>#N/A</v>
      </c>
      <c r="AH806" s="43" t="e">
        <f t="shared" si="61"/>
        <v>#N/A</v>
      </c>
      <c r="AI806" s="32" t="e">
        <f t="shared" si="64"/>
        <v>#N/A</v>
      </c>
      <c r="AJ806" s="32" t="e">
        <f t="shared" si="62"/>
        <v>#N/A</v>
      </c>
    </row>
    <row r="807" spans="1:36" x14ac:dyDescent="0.3">
      <c r="A807" s="29" t="e">
        <f t="shared" si="60"/>
        <v>#N/A</v>
      </c>
      <c r="B807" s="43"/>
      <c r="C807" s="43"/>
      <c r="D807" s="44"/>
      <c r="E807" s="43"/>
      <c r="F807" s="32"/>
      <c r="G807" s="32"/>
      <c r="H807" s="32"/>
      <c r="I807" s="43"/>
      <c r="J807" s="43"/>
      <c r="K807" s="32"/>
      <c r="L807" s="44"/>
      <c r="M807" s="44"/>
      <c r="N807" s="32"/>
      <c r="O807" s="32"/>
      <c r="P807" s="32"/>
      <c r="Q807" s="32"/>
      <c r="R807" s="32"/>
      <c r="S807" s="32"/>
      <c r="T807" s="32"/>
      <c r="U807" s="32"/>
      <c r="V807" s="32"/>
      <c r="W807" s="32"/>
      <c r="X807" s="32"/>
      <c r="Y807" s="32"/>
      <c r="Z807" s="43"/>
      <c r="AA807" s="34"/>
      <c r="AB807" s="32"/>
      <c r="AC807" s="44"/>
      <c r="AD807" s="32"/>
      <c r="AE807" s="43"/>
      <c r="AF807" s="43" t="e">
        <f t="shared" si="63"/>
        <v>#N/A</v>
      </c>
      <c r="AH807" s="43" t="e">
        <f t="shared" si="61"/>
        <v>#N/A</v>
      </c>
      <c r="AI807" s="32" t="e">
        <f t="shared" si="64"/>
        <v>#N/A</v>
      </c>
      <c r="AJ807" s="32" t="e">
        <f t="shared" si="62"/>
        <v>#N/A</v>
      </c>
    </row>
    <row r="808" spans="1:36" x14ac:dyDescent="0.3">
      <c r="A808" s="29" t="e">
        <f t="shared" si="60"/>
        <v>#N/A</v>
      </c>
      <c r="B808" s="43"/>
      <c r="C808" s="43"/>
      <c r="D808" s="44"/>
      <c r="E808" s="43"/>
      <c r="F808" s="32"/>
      <c r="G808" s="32"/>
      <c r="H808" s="32"/>
      <c r="I808" s="43"/>
      <c r="J808" s="43"/>
      <c r="K808" s="32"/>
      <c r="L808" s="44"/>
      <c r="M808" s="44"/>
      <c r="N808" s="32"/>
      <c r="O808" s="32"/>
      <c r="P808" s="32"/>
      <c r="Q808" s="32"/>
      <c r="R808" s="32"/>
      <c r="S808" s="32"/>
      <c r="T808" s="32"/>
      <c r="U808" s="32"/>
      <c r="V808" s="32"/>
      <c r="W808" s="32"/>
      <c r="X808" s="32"/>
      <c r="Y808" s="32"/>
      <c r="Z808" s="43"/>
      <c r="AA808" s="34"/>
      <c r="AB808" s="32"/>
      <c r="AC808" s="44"/>
      <c r="AD808" s="32"/>
      <c r="AE808" s="43"/>
      <c r="AF808" s="43" t="e">
        <f t="shared" si="63"/>
        <v>#N/A</v>
      </c>
      <c r="AH808" s="43" t="e">
        <f t="shared" si="61"/>
        <v>#N/A</v>
      </c>
      <c r="AI808" s="32" t="e">
        <f t="shared" si="64"/>
        <v>#N/A</v>
      </c>
      <c r="AJ808" s="32" t="e">
        <f t="shared" si="62"/>
        <v>#N/A</v>
      </c>
    </row>
    <row r="809" spans="1:36" x14ac:dyDescent="0.3">
      <c r="A809" s="29" t="e">
        <f t="shared" si="60"/>
        <v>#N/A</v>
      </c>
      <c r="B809" s="43"/>
      <c r="C809" s="43"/>
      <c r="D809" s="44"/>
      <c r="E809" s="43"/>
      <c r="F809" s="32"/>
      <c r="G809" s="32"/>
      <c r="H809" s="32"/>
      <c r="I809" s="43"/>
      <c r="J809" s="43"/>
      <c r="K809" s="32"/>
      <c r="L809" s="44"/>
      <c r="M809" s="44"/>
      <c r="N809" s="32"/>
      <c r="O809" s="32"/>
      <c r="P809" s="32"/>
      <c r="Q809" s="32"/>
      <c r="R809" s="32"/>
      <c r="S809" s="32"/>
      <c r="T809" s="32"/>
      <c r="U809" s="32"/>
      <c r="V809" s="32"/>
      <c r="W809" s="32"/>
      <c r="X809" s="32"/>
      <c r="Y809" s="32"/>
      <c r="Z809" s="43"/>
      <c r="AA809" s="34"/>
      <c r="AB809" s="32"/>
      <c r="AC809" s="44"/>
      <c r="AD809" s="32"/>
      <c r="AE809" s="43"/>
      <c r="AF809" s="43" t="e">
        <f t="shared" si="63"/>
        <v>#N/A</v>
      </c>
      <c r="AH809" s="43" t="e">
        <f t="shared" si="61"/>
        <v>#N/A</v>
      </c>
      <c r="AI809" s="32" t="e">
        <f t="shared" si="64"/>
        <v>#N/A</v>
      </c>
      <c r="AJ809" s="32" t="e">
        <f t="shared" si="62"/>
        <v>#N/A</v>
      </c>
    </row>
    <row r="810" spans="1:36" x14ac:dyDescent="0.3">
      <c r="A810" s="29" t="e">
        <f t="shared" si="60"/>
        <v>#N/A</v>
      </c>
      <c r="B810" s="43"/>
      <c r="C810" s="43"/>
      <c r="D810" s="44"/>
      <c r="E810" s="43"/>
      <c r="F810" s="32"/>
      <c r="G810" s="32"/>
      <c r="H810" s="32"/>
      <c r="I810" s="43"/>
      <c r="J810" s="43"/>
      <c r="K810" s="32"/>
      <c r="L810" s="44"/>
      <c r="M810" s="44"/>
      <c r="N810" s="32"/>
      <c r="O810" s="32"/>
      <c r="P810" s="32"/>
      <c r="Q810" s="32"/>
      <c r="R810" s="32"/>
      <c r="S810" s="32"/>
      <c r="T810" s="32"/>
      <c r="U810" s="32"/>
      <c r="V810" s="32"/>
      <c r="W810" s="32"/>
      <c r="X810" s="32"/>
      <c r="Y810" s="32"/>
      <c r="Z810" s="43"/>
      <c r="AA810" s="34"/>
      <c r="AB810" s="32"/>
      <c r="AC810" s="44"/>
      <c r="AD810" s="32"/>
      <c r="AE810" s="43"/>
      <c r="AF810" s="43" t="e">
        <f t="shared" si="63"/>
        <v>#N/A</v>
      </c>
      <c r="AH810" s="43" t="e">
        <f t="shared" si="61"/>
        <v>#N/A</v>
      </c>
      <c r="AI810" s="32" t="e">
        <f t="shared" si="64"/>
        <v>#N/A</v>
      </c>
      <c r="AJ810" s="32" t="e">
        <f t="shared" si="62"/>
        <v>#N/A</v>
      </c>
    </row>
    <row r="811" spans="1:36" x14ac:dyDescent="0.3">
      <c r="A811" s="29" t="e">
        <f t="shared" si="60"/>
        <v>#N/A</v>
      </c>
      <c r="B811" s="43"/>
      <c r="C811" s="43"/>
      <c r="D811" s="44"/>
      <c r="E811" s="43"/>
      <c r="F811" s="32"/>
      <c r="G811" s="32"/>
      <c r="H811" s="32"/>
      <c r="I811" s="43"/>
      <c r="J811" s="43"/>
      <c r="K811" s="32"/>
      <c r="L811" s="44"/>
      <c r="M811" s="44"/>
      <c r="N811" s="32"/>
      <c r="O811" s="32"/>
      <c r="P811" s="32"/>
      <c r="Q811" s="32"/>
      <c r="R811" s="32"/>
      <c r="S811" s="32"/>
      <c r="T811" s="32"/>
      <c r="U811" s="32"/>
      <c r="V811" s="32"/>
      <c r="W811" s="32"/>
      <c r="X811" s="32"/>
      <c r="Y811" s="32"/>
      <c r="Z811" s="43"/>
      <c r="AA811" s="34"/>
      <c r="AB811" s="32"/>
      <c r="AC811" s="44"/>
      <c r="AD811" s="32"/>
      <c r="AE811" s="43"/>
      <c r="AF811" s="43" t="e">
        <f t="shared" si="63"/>
        <v>#N/A</v>
      </c>
      <c r="AH811" s="43" t="e">
        <f t="shared" si="61"/>
        <v>#N/A</v>
      </c>
      <c r="AI811" s="32" t="e">
        <f t="shared" si="64"/>
        <v>#N/A</v>
      </c>
      <c r="AJ811" s="32" t="e">
        <f t="shared" si="62"/>
        <v>#N/A</v>
      </c>
    </row>
    <row r="812" spans="1:36" x14ac:dyDescent="0.3">
      <c r="A812" s="29" t="e">
        <f t="shared" si="60"/>
        <v>#N/A</v>
      </c>
      <c r="B812" s="43"/>
      <c r="C812" s="43"/>
      <c r="D812" s="44"/>
      <c r="E812" s="43"/>
      <c r="F812" s="32"/>
      <c r="G812" s="32"/>
      <c r="H812" s="32"/>
      <c r="I812" s="43"/>
      <c r="J812" s="43"/>
      <c r="K812" s="32"/>
      <c r="L812" s="44"/>
      <c r="M812" s="44"/>
      <c r="N812" s="32"/>
      <c r="O812" s="32"/>
      <c r="P812" s="32"/>
      <c r="Q812" s="32"/>
      <c r="R812" s="32"/>
      <c r="S812" s="32"/>
      <c r="T812" s="32"/>
      <c r="U812" s="32"/>
      <c r="V812" s="32"/>
      <c r="W812" s="32"/>
      <c r="X812" s="32"/>
      <c r="Y812" s="32"/>
      <c r="Z812" s="43"/>
      <c r="AA812" s="34"/>
      <c r="AB812" s="32"/>
      <c r="AC812" s="44"/>
      <c r="AD812" s="32"/>
      <c r="AE812" s="43"/>
      <c r="AF812" s="43" t="e">
        <f t="shared" si="63"/>
        <v>#N/A</v>
      </c>
      <c r="AH812" s="43" t="e">
        <f t="shared" si="61"/>
        <v>#N/A</v>
      </c>
      <c r="AI812" s="32" t="e">
        <f t="shared" si="64"/>
        <v>#N/A</v>
      </c>
      <c r="AJ812" s="32" t="e">
        <f t="shared" si="62"/>
        <v>#N/A</v>
      </c>
    </row>
    <row r="813" spans="1:36" x14ac:dyDescent="0.3">
      <c r="A813" s="29" t="e">
        <f t="shared" si="60"/>
        <v>#N/A</v>
      </c>
      <c r="B813" s="43"/>
      <c r="C813" s="43"/>
      <c r="D813" s="44"/>
      <c r="E813" s="43"/>
      <c r="F813" s="32"/>
      <c r="G813" s="32"/>
      <c r="H813" s="32"/>
      <c r="I813" s="43"/>
      <c r="J813" s="43"/>
      <c r="K813" s="32"/>
      <c r="L813" s="44"/>
      <c r="M813" s="44"/>
      <c r="N813" s="32"/>
      <c r="O813" s="32"/>
      <c r="P813" s="32"/>
      <c r="Q813" s="32"/>
      <c r="R813" s="32"/>
      <c r="S813" s="32"/>
      <c r="T813" s="32"/>
      <c r="U813" s="32"/>
      <c r="V813" s="32"/>
      <c r="W813" s="32"/>
      <c r="X813" s="32"/>
      <c r="Y813" s="32"/>
      <c r="Z813" s="43"/>
      <c r="AA813" s="34"/>
      <c r="AB813" s="32"/>
      <c r="AC813" s="44"/>
      <c r="AD813" s="32"/>
      <c r="AE813" s="43"/>
      <c r="AF813" s="43" t="e">
        <f t="shared" si="63"/>
        <v>#N/A</v>
      </c>
      <c r="AH813" s="43" t="e">
        <f t="shared" si="61"/>
        <v>#N/A</v>
      </c>
      <c r="AI813" s="32" t="e">
        <f t="shared" si="64"/>
        <v>#N/A</v>
      </c>
      <c r="AJ813" s="32" t="e">
        <f t="shared" si="62"/>
        <v>#N/A</v>
      </c>
    </row>
    <row r="814" spans="1:36" x14ac:dyDescent="0.3">
      <c r="A814" s="29" t="e">
        <f t="shared" si="60"/>
        <v>#N/A</v>
      </c>
      <c r="B814" s="43"/>
      <c r="C814" s="43"/>
      <c r="D814" s="44"/>
      <c r="E814" s="43"/>
      <c r="F814" s="32"/>
      <c r="G814" s="32"/>
      <c r="H814" s="32"/>
      <c r="I814" s="43"/>
      <c r="J814" s="43"/>
      <c r="K814" s="32"/>
      <c r="L814" s="44"/>
      <c r="M814" s="44"/>
      <c r="N814" s="32"/>
      <c r="O814" s="32"/>
      <c r="P814" s="32"/>
      <c r="Q814" s="32"/>
      <c r="R814" s="32"/>
      <c r="S814" s="32"/>
      <c r="T814" s="32"/>
      <c r="U814" s="32"/>
      <c r="V814" s="32"/>
      <c r="W814" s="32"/>
      <c r="X814" s="32"/>
      <c r="Y814" s="32"/>
      <c r="Z814" s="43"/>
      <c r="AA814" s="34"/>
      <c r="AB814" s="32"/>
      <c r="AC814" s="44"/>
      <c r="AD814" s="32"/>
      <c r="AE814" s="43"/>
      <c r="AF814" s="43" t="e">
        <f t="shared" si="63"/>
        <v>#N/A</v>
      </c>
      <c r="AH814" s="43" t="e">
        <f t="shared" si="61"/>
        <v>#N/A</v>
      </c>
      <c r="AI814" s="32" t="e">
        <f t="shared" si="64"/>
        <v>#N/A</v>
      </c>
      <c r="AJ814" s="32" t="e">
        <f t="shared" si="62"/>
        <v>#N/A</v>
      </c>
    </row>
    <row r="815" spans="1:36" x14ac:dyDescent="0.3">
      <c r="A815" s="29" t="e">
        <f t="shared" si="60"/>
        <v>#N/A</v>
      </c>
      <c r="B815" s="43"/>
      <c r="C815" s="43"/>
      <c r="D815" s="44"/>
      <c r="E815" s="43"/>
      <c r="F815" s="32"/>
      <c r="G815" s="32"/>
      <c r="H815" s="32"/>
      <c r="I815" s="43"/>
      <c r="J815" s="43"/>
      <c r="K815" s="32"/>
      <c r="L815" s="44"/>
      <c r="M815" s="44"/>
      <c r="N815" s="32"/>
      <c r="O815" s="32"/>
      <c r="P815" s="32"/>
      <c r="Q815" s="32"/>
      <c r="R815" s="32"/>
      <c r="S815" s="32"/>
      <c r="T815" s="32"/>
      <c r="U815" s="32"/>
      <c r="V815" s="32"/>
      <c r="W815" s="32"/>
      <c r="X815" s="32"/>
      <c r="Y815" s="32"/>
      <c r="Z815" s="43"/>
      <c r="AA815" s="34"/>
      <c r="AB815" s="32"/>
      <c r="AC815" s="44"/>
      <c r="AD815" s="32"/>
      <c r="AE815" s="43"/>
      <c r="AF815" s="43" t="e">
        <f t="shared" si="63"/>
        <v>#N/A</v>
      </c>
      <c r="AH815" s="43" t="e">
        <f t="shared" si="61"/>
        <v>#N/A</v>
      </c>
      <c r="AI815" s="32" t="e">
        <f t="shared" si="64"/>
        <v>#N/A</v>
      </c>
      <c r="AJ815" s="32" t="e">
        <f t="shared" si="62"/>
        <v>#N/A</v>
      </c>
    </row>
    <row r="816" spans="1:36" x14ac:dyDescent="0.3">
      <c r="A816" s="29" t="e">
        <f t="shared" si="60"/>
        <v>#N/A</v>
      </c>
      <c r="B816" s="43"/>
      <c r="C816" s="43"/>
      <c r="D816" s="44"/>
      <c r="E816" s="43"/>
      <c r="F816" s="32"/>
      <c r="G816" s="32"/>
      <c r="H816" s="32"/>
      <c r="I816" s="43"/>
      <c r="J816" s="43"/>
      <c r="K816" s="32"/>
      <c r="L816" s="44"/>
      <c r="M816" s="44"/>
      <c r="N816" s="32"/>
      <c r="O816" s="32"/>
      <c r="P816" s="32"/>
      <c r="Q816" s="32"/>
      <c r="R816" s="32"/>
      <c r="S816" s="32"/>
      <c r="T816" s="32"/>
      <c r="U816" s="32"/>
      <c r="V816" s="32"/>
      <c r="W816" s="32"/>
      <c r="X816" s="32"/>
      <c r="Y816" s="32"/>
      <c r="Z816" s="43"/>
      <c r="AA816" s="34"/>
      <c r="AB816" s="32"/>
      <c r="AC816" s="44"/>
      <c r="AD816" s="32"/>
      <c r="AE816" s="43"/>
      <c r="AF816" s="43" t="e">
        <f t="shared" si="63"/>
        <v>#N/A</v>
      </c>
      <c r="AH816" s="43" t="e">
        <f t="shared" si="61"/>
        <v>#N/A</v>
      </c>
      <c r="AI816" s="32" t="e">
        <f t="shared" si="64"/>
        <v>#N/A</v>
      </c>
      <c r="AJ816" s="32" t="e">
        <f t="shared" si="62"/>
        <v>#N/A</v>
      </c>
    </row>
    <row r="817" spans="1:36" x14ac:dyDescent="0.3">
      <c r="A817" s="29" t="e">
        <f t="shared" si="60"/>
        <v>#N/A</v>
      </c>
      <c r="B817" s="43"/>
      <c r="C817" s="43"/>
      <c r="D817" s="44"/>
      <c r="E817" s="43"/>
      <c r="F817" s="32"/>
      <c r="G817" s="32"/>
      <c r="H817" s="32"/>
      <c r="I817" s="43"/>
      <c r="J817" s="43"/>
      <c r="K817" s="32"/>
      <c r="L817" s="44"/>
      <c r="M817" s="44"/>
      <c r="N817" s="32"/>
      <c r="O817" s="32"/>
      <c r="P817" s="32"/>
      <c r="Q817" s="32"/>
      <c r="R817" s="32"/>
      <c r="S817" s="32"/>
      <c r="T817" s="32"/>
      <c r="U817" s="32"/>
      <c r="V817" s="32"/>
      <c r="W817" s="32"/>
      <c r="X817" s="32"/>
      <c r="Y817" s="32"/>
      <c r="Z817" s="43"/>
      <c r="AA817" s="34"/>
      <c r="AB817" s="32"/>
      <c r="AC817" s="44"/>
      <c r="AD817" s="32"/>
      <c r="AE817" s="43"/>
      <c r="AF817" s="43" t="e">
        <f t="shared" si="63"/>
        <v>#N/A</v>
      </c>
      <c r="AH817" s="43" t="e">
        <f t="shared" si="61"/>
        <v>#N/A</v>
      </c>
      <c r="AI817" s="32" t="e">
        <f t="shared" si="64"/>
        <v>#N/A</v>
      </c>
      <c r="AJ817" s="32" t="e">
        <f t="shared" si="62"/>
        <v>#N/A</v>
      </c>
    </row>
    <row r="818" spans="1:36" x14ac:dyDescent="0.3">
      <c r="A818" s="29" t="e">
        <f t="shared" si="60"/>
        <v>#N/A</v>
      </c>
      <c r="B818" s="43"/>
      <c r="C818" s="43"/>
      <c r="D818" s="44"/>
      <c r="E818" s="43"/>
      <c r="F818" s="32"/>
      <c r="G818" s="32"/>
      <c r="H818" s="32"/>
      <c r="I818" s="43"/>
      <c r="J818" s="43"/>
      <c r="K818" s="32"/>
      <c r="L818" s="44"/>
      <c r="M818" s="44"/>
      <c r="N818" s="32"/>
      <c r="O818" s="32"/>
      <c r="P818" s="32"/>
      <c r="Q818" s="32"/>
      <c r="R818" s="32"/>
      <c r="S818" s="32"/>
      <c r="T818" s="32"/>
      <c r="U818" s="32"/>
      <c r="V818" s="32"/>
      <c r="W818" s="32"/>
      <c r="X818" s="32"/>
      <c r="Y818" s="32"/>
      <c r="Z818" s="43"/>
      <c r="AA818" s="34"/>
      <c r="AB818" s="32"/>
      <c r="AC818" s="44"/>
      <c r="AD818" s="32"/>
      <c r="AE818" s="43"/>
      <c r="AF818" s="43" t="e">
        <f t="shared" si="63"/>
        <v>#N/A</v>
      </c>
      <c r="AH818" s="43" t="e">
        <f t="shared" si="61"/>
        <v>#N/A</v>
      </c>
      <c r="AI818" s="32" t="e">
        <f t="shared" si="64"/>
        <v>#N/A</v>
      </c>
      <c r="AJ818" s="32" t="e">
        <f t="shared" si="62"/>
        <v>#N/A</v>
      </c>
    </row>
    <row r="819" spans="1:36" x14ac:dyDescent="0.3">
      <c r="A819" s="29" t="e">
        <f t="shared" si="60"/>
        <v>#N/A</v>
      </c>
      <c r="B819" s="43"/>
      <c r="C819" s="43"/>
      <c r="D819" s="44"/>
      <c r="E819" s="43"/>
      <c r="F819" s="32"/>
      <c r="G819" s="32"/>
      <c r="H819" s="32"/>
      <c r="I819" s="43"/>
      <c r="J819" s="43"/>
      <c r="K819" s="32"/>
      <c r="L819" s="44"/>
      <c r="M819" s="44"/>
      <c r="N819" s="32"/>
      <c r="O819" s="32"/>
      <c r="P819" s="32"/>
      <c r="Q819" s="32"/>
      <c r="R819" s="32"/>
      <c r="S819" s="32"/>
      <c r="T819" s="32"/>
      <c r="U819" s="32"/>
      <c r="V819" s="32"/>
      <c r="W819" s="32"/>
      <c r="X819" s="32"/>
      <c r="Y819" s="32"/>
      <c r="Z819" s="43"/>
      <c r="AA819" s="34"/>
      <c r="AB819" s="32"/>
      <c r="AC819" s="44"/>
      <c r="AD819" s="32"/>
      <c r="AE819" s="43"/>
      <c r="AF819" s="43" t="e">
        <f t="shared" si="63"/>
        <v>#N/A</v>
      </c>
      <c r="AH819" s="43" t="e">
        <f t="shared" si="61"/>
        <v>#N/A</v>
      </c>
      <c r="AI819" s="32" t="e">
        <f t="shared" si="64"/>
        <v>#N/A</v>
      </c>
      <c r="AJ819" s="32" t="e">
        <f t="shared" si="62"/>
        <v>#N/A</v>
      </c>
    </row>
    <row r="820" spans="1:36" x14ac:dyDescent="0.3">
      <c r="A820" s="29" t="e">
        <f t="shared" si="60"/>
        <v>#N/A</v>
      </c>
      <c r="B820" s="43"/>
      <c r="C820" s="43"/>
      <c r="D820" s="44"/>
      <c r="E820" s="43"/>
      <c r="F820" s="32"/>
      <c r="G820" s="32"/>
      <c r="H820" s="32"/>
      <c r="I820" s="43"/>
      <c r="J820" s="43"/>
      <c r="K820" s="32"/>
      <c r="L820" s="44"/>
      <c r="M820" s="44"/>
      <c r="N820" s="32"/>
      <c r="O820" s="32"/>
      <c r="P820" s="32"/>
      <c r="Q820" s="32"/>
      <c r="R820" s="32"/>
      <c r="S820" s="32"/>
      <c r="T820" s="32"/>
      <c r="U820" s="32"/>
      <c r="V820" s="32"/>
      <c r="W820" s="32"/>
      <c r="X820" s="32"/>
      <c r="Y820" s="32"/>
      <c r="Z820" s="43"/>
      <c r="AA820" s="34"/>
      <c r="AB820" s="32"/>
      <c r="AC820" s="44"/>
      <c r="AD820" s="32"/>
      <c r="AE820" s="43"/>
      <c r="AF820" s="43" t="e">
        <f t="shared" si="63"/>
        <v>#N/A</v>
      </c>
      <c r="AH820" s="43" t="e">
        <f t="shared" si="61"/>
        <v>#N/A</v>
      </c>
      <c r="AI820" s="32" t="e">
        <f t="shared" si="64"/>
        <v>#N/A</v>
      </c>
      <c r="AJ820" s="32" t="e">
        <f t="shared" si="62"/>
        <v>#N/A</v>
      </c>
    </row>
    <row r="821" spans="1:36" x14ac:dyDescent="0.3">
      <c r="A821" s="29" t="e">
        <f t="shared" si="60"/>
        <v>#N/A</v>
      </c>
      <c r="B821" s="43"/>
      <c r="C821" s="43"/>
      <c r="D821" s="44"/>
      <c r="E821" s="43"/>
      <c r="F821" s="32"/>
      <c r="G821" s="32"/>
      <c r="H821" s="32"/>
      <c r="I821" s="43"/>
      <c r="J821" s="43"/>
      <c r="K821" s="32"/>
      <c r="L821" s="44"/>
      <c r="M821" s="44"/>
      <c r="N821" s="32"/>
      <c r="O821" s="32"/>
      <c r="P821" s="32"/>
      <c r="Q821" s="32"/>
      <c r="R821" s="32"/>
      <c r="S821" s="32"/>
      <c r="T821" s="32"/>
      <c r="U821" s="32"/>
      <c r="V821" s="32"/>
      <c r="W821" s="32"/>
      <c r="X821" s="32"/>
      <c r="Y821" s="32"/>
      <c r="Z821" s="43"/>
      <c r="AA821" s="34"/>
      <c r="AB821" s="32"/>
      <c r="AC821" s="44"/>
      <c r="AD821" s="32"/>
      <c r="AE821" s="43"/>
      <c r="AF821" s="43" t="e">
        <f t="shared" si="63"/>
        <v>#N/A</v>
      </c>
      <c r="AH821" s="43" t="e">
        <f t="shared" si="61"/>
        <v>#N/A</v>
      </c>
      <c r="AI821" s="32" t="e">
        <f t="shared" si="64"/>
        <v>#N/A</v>
      </c>
      <c r="AJ821" s="32" t="e">
        <f t="shared" si="62"/>
        <v>#N/A</v>
      </c>
    </row>
    <row r="822" spans="1:36" x14ac:dyDescent="0.3">
      <c r="A822" s="29" t="e">
        <f t="shared" si="60"/>
        <v>#N/A</v>
      </c>
      <c r="B822" s="43"/>
      <c r="C822" s="43"/>
      <c r="D822" s="44"/>
      <c r="E822" s="43"/>
      <c r="F822" s="32"/>
      <c r="G822" s="32"/>
      <c r="H822" s="32"/>
      <c r="I822" s="43"/>
      <c r="J822" s="43"/>
      <c r="K822" s="32"/>
      <c r="L822" s="44"/>
      <c r="M822" s="44"/>
      <c r="N822" s="32"/>
      <c r="O822" s="32"/>
      <c r="P822" s="32"/>
      <c r="Q822" s="32"/>
      <c r="R822" s="32"/>
      <c r="S822" s="32"/>
      <c r="T822" s="32"/>
      <c r="U822" s="32"/>
      <c r="V822" s="32"/>
      <c r="W822" s="32"/>
      <c r="X822" s="32"/>
      <c r="Y822" s="32"/>
      <c r="Z822" s="43"/>
      <c r="AA822" s="34"/>
      <c r="AB822" s="32"/>
      <c r="AC822" s="44"/>
      <c r="AD822" s="32"/>
      <c r="AE822" s="43"/>
      <c r="AF822" s="43" t="e">
        <f t="shared" si="63"/>
        <v>#N/A</v>
      </c>
      <c r="AH822" s="43" t="e">
        <f t="shared" si="61"/>
        <v>#N/A</v>
      </c>
      <c r="AI822" s="32" t="e">
        <f t="shared" si="64"/>
        <v>#N/A</v>
      </c>
      <c r="AJ822" s="32" t="e">
        <f t="shared" si="62"/>
        <v>#N/A</v>
      </c>
    </row>
    <row r="823" spans="1:36" x14ac:dyDescent="0.3">
      <c r="A823" s="29" t="e">
        <f t="shared" si="60"/>
        <v>#N/A</v>
      </c>
      <c r="B823" s="43"/>
      <c r="C823" s="43"/>
      <c r="D823" s="44"/>
      <c r="E823" s="43"/>
      <c r="F823" s="32"/>
      <c r="G823" s="32"/>
      <c r="H823" s="32"/>
      <c r="I823" s="43"/>
      <c r="J823" s="43"/>
      <c r="K823" s="32"/>
      <c r="L823" s="44"/>
      <c r="M823" s="44"/>
      <c r="N823" s="32"/>
      <c r="O823" s="32"/>
      <c r="P823" s="32"/>
      <c r="Q823" s="32"/>
      <c r="R823" s="32"/>
      <c r="S823" s="32"/>
      <c r="T823" s="32"/>
      <c r="U823" s="32"/>
      <c r="V823" s="32"/>
      <c r="W823" s="32"/>
      <c r="X823" s="32"/>
      <c r="Y823" s="32"/>
      <c r="Z823" s="43"/>
      <c r="AA823" s="34"/>
      <c r="AB823" s="32"/>
      <c r="AC823" s="44"/>
      <c r="AD823" s="32"/>
      <c r="AE823" s="43"/>
      <c r="AF823" s="43" t="e">
        <f t="shared" si="63"/>
        <v>#N/A</v>
      </c>
      <c r="AH823" s="43" t="e">
        <f t="shared" si="61"/>
        <v>#N/A</v>
      </c>
      <c r="AI823" s="32" t="e">
        <f t="shared" si="64"/>
        <v>#N/A</v>
      </c>
      <c r="AJ823" s="32" t="e">
        <f t="shared" si="62"/>
        <v>#N/A</v>
      </c>
    </row>
    <row r="824" spans="1:36" x14ac:dyDescent="0.3">
      <c r="A824" s="29" t="e">
        <f t="shared" si="60"/>
        <v>#N/A</v>
      </c>
      <c r="B824" s="43"/>
      <c r="C824" s="43"/>
      <c r="D824" s="44"/>
      <c r="E824" s="43"/>
      <c r="F824" s="32"/>
      <c r="G824" s="32"/>
      <c r="H824" s="32"/>
      <c r="I824" s="43"/>
      <c r="J824" s="43"/>
      <c r="K824" s="32"/>
      <c r="L824" s="44"/>
      <c r="M824" s="44"/>
      <c r="N824" s="32"/>
      <c r="O824" s="32"/>
      <c r="P824" s="32"/>
      <c r="Q824" s="32"/>
      <c r="R824" s="32"/>
      <c r="S824" s="32"/>
      <c r="T824" s="32"/>
      <c r="U824" s="32"/>
      <c r="V824" s="32"/>
      <c r="W824" s="32"/>
      <c r="X824" s="32"/>
      <c r="Y824" s="32"/>
      <c r="Z824" s="43"/>
      <c r="AA824" s="34"/>
      <c r="AB824" s="32"/>
      <c r="AC824" s="44"/>
      <c r="AD824" s="32"/>
      <c r="AE824" s="43"/>
      <c r="AF824" s="43" t="e">
        <f t="shared" si="63"/>
        <v>#N/A</v>
      </c>
      <c r="AH824" s="43" t="e">
        <f t="shared" si="61"/>
        <v>#N/A</v>
      </c>
      <c r="AI824" s="32" t="e">
        <f t="shared" si="64"/>
        <v>#N/A</v>
      </c>
      <c r="AJ824" s="32" t="e">
        <f t="shared" si="62"/>
        <v>#N/A</v>
      </c>
    </row>
    <row r="825" spans="1:36" x14ac:dyDescent="0.3">
      <c r="A825" s="29" t="e">
        <f t="shared" si="60"/>
        <v>#N/A</v>
      </c>
      <c r="B825" s="43"/>
      <c r="C825" s="43"/>
      <c r="D825" s="44"/>
      <c r="E825" s="43"/>
      <c r="F825" s="32"/>
      <c r="G825" s="32"/>
      <c r="H825" s="32"/>
      <c r="I825" s="43"/>
      <c r="J825" s="43"/>
      <c r="K825" s="32"/>
      <c r="L825" s="44"/>
      <c r="M825" s="44"/>
      <c r="N825" s="32"/>
      <c r="O825" s="32"/>
      <c r="P825" s="32"/>
      <c r="Q825" s="32"/>
      <c r="R825" s="32"/>
      <c r="S825" s="32"/>
      <c r="T825" s="32"/>
      <c r="U825" s="32"/>
      <c r="V825" s="32"/>
      <c r="W825" s="32"/>
      <c r="X825" s="32"/>
      <c r="Y825" s="32"/>
      <c r="Z825" s="43"/>
      <c r="AA825" s="34"/>
      <c r="AB825" s="32"/>
      <c r="AC825" s="44"/>
      <c r="AD825" s="32"/>
      <c r="AE825" s="43"/>
      <c r="AF825" s="43" t="e">
        <f t="shared" si="63"/>
        <v>#N/A</v>
      </c>
      <c r="AH825" s="43" t="e">
        <f t="shared" si="61"/>
        <v>#N/A</v>
      </c>
      <c r="AI825" s="32" t="e">
        <f t="shared" si="64"/>
        <v>#N/A</v>
      </c>
      <c r="AJ825" s="32" t="e">
        <f t="shared" si="62"/>
        <v>#N/A</v>
      </c>
    </row>
    <row r="826" spans="1:36" x14ac:dyDescent="0.3">
      <c r="A826" s="29" t="e">
        <f t="shared" si="60"/>
        <v>#N/A</v>
      </c>
      <c r="B826" s="43"/>
      <c r="C826" s="43"/>
      <c r="D826" s="44"/>
      <c r="E826" s="43"/>
      <c r="F826" s="32"/>
      <c r="G826" s="32"/>
      <c r="H826" s="32"/>
      <c r="I826" s="43"/>
      <c r="J826" s="43"/>
      <c r="K826" s="32"/>
      <c r="L826" s="44"/>
      <c r="M826" s="44"/>
      <c r="N826" s="32"/>
      <c r="O826" s="32"/>
      <c r="P826" s="32"/>
      <c r="Q826" s="32"/>
      <c r="R826" s="32"/>
      <c r="S826" s="32"/>
      <c r="T826" s="32"/>
      <c r="U826" s="32"/>
      <c r="V826" s="32"/>
      <c r="W826" s="32"/>
      <c r="X826" s="32"/>
      <c r="Y826" s="32"/>
      <c r="Z826" s="43"/>
      <c r="AA826" s="34"/>
      <c r="AB826" s="32"/>
      <c r="AC826" s="44"/>
      <c r="AD826" s="32"/>
      <c r="AE826" s="43"/>
      <c r="AF826" s="43" t="e">
        <f t="shared" si="63"/>
        <v>#N/A</v>
      </c>
      <c r="AH826" s="43" t="e">
        <f t="shared" si="61"/>
        <v>#N/A</v>
      </c>
      <c r="AI826" s="32" t="e">
        <f t="shared" si="64"/>
        <v>#N/A</v>
      </c>
      <c r="AJ826" s="32" t="e">
        <f t="shared" si="62"/>
        <v>#N/A</v>
      </c>
    </row>
    <row r="827" spans="1:36" x14ac:dyDescent="0.3">
      <c r="A827" s="29" t="e">
        <f t="shared" si="60"/>
        <v>#N/A</v>
      </c>
      <c r="B827" s="43"/>
      <c r="C827" s="43"/>
      <c r="D827" s="44"/>
      <c r="E827" s="43"/>
      <c r="F827" s="32"/>
      <c r="G827" s="32"/>
      <c r="H827" s="32"/>
      <c r="I827" s="43"/>
      <c r="J827" s="43"/>
      <c r="K827" s="32"/>
      <c r="L827" s="44"/>
      <c r="M827" s="44"/>
      <c r="N827" s="32"/>
      <c r="O827" s="32"/>
      <c r="P827" s="32"/>
      <c r="Q827" s="32"/>
      <c r="R827" s="32"/>
      <c r="S827" s="32"/>
      <c r="T827" s="32"/>
      <c r="U827" s="32"/>
      <c r="V827" s="32"/>
      <c r="W827" s="32"/>
      <c r="X827" s="32"/>
      <c r="Y827" s="32"/>
      <c r="Z827" s="43"/>
      <c r="AA827" s="34"/>
      <c r="AB827" s="32"/>
      <c r="AC827" s="44"/>
      <c r="AD827" s="32"/>
      <c r="AE827" s="43"/>
      <c r="AF827" s="43" t="e">
        <f t="shared" si="63"/>
        <v>#N/A</v>
      </c>
      <c r="AH827" s="43" t="e">
        <f t="shared" si="61"/>
        <v>#N/A</v>
      </c>
      <c r="AI827" s="32" t="e">
        <f t="shared" si="64"/>
        <v>#N/A</v>
      </c>
      <c r="AJ827" s="32" t="e">
        <f t="shared" si="62"/>
        <v>#N/A</v>
      </c>
    </row>
    <row r="828" spans="1:36" x14ac:dyDescent="0.3">
      <c r="A828" s="29" t="e">
        <f t="shared" si="60"/>
        <v>#N/A</v>
      </c>
      <c r="B828" s="43"/>
      <c r="C828" s="43"/>
      <c r="D828" s="44"/>
      <c r="E828" s="43"/>
      <c r="F828" s="32"/>
      <c r="G828" s="32"/>
      <c r="H828" s="32"/>
      <c r="I828" s="43"/>
      <c r="J828" s="43"/>
      <c r="K828" s="32"/>
      <c r="L828" s="44"/>
      <c r="M828" s="44"/>
      <c r="N828" s="32"/>
      <c r="O828" s="32"/>
      <c r="P828" s="32"/>
      <c r="Q828" s="32"/>
      <c r="R828" s="32"/>
      <c r="S828" s="32"/>
      <c r="T828" s="32"/>
      <c r="U828" s="32"/>
      <c r="V828" s="32"/>
      <c r="W828" s="32"/>
      <c r="X828" s="32"/>
      <c r="Y828" s="32"/>
      <c r="Z828" s="43"/>
      <c r="AA828" s="34"/>
      <c r="AB828" s="32"/>
      <c r="AC828" s="44"/>
      <c r="AD828" s="32"/>
      <c r="AE828" s="43"/>
      <c r="AF828" s="43" t="e">
        <f t="shared" si="63"/>
        <v>#N/A</v>
      </c>
      <c r="AH828" s="43" t="e">
        <f t="shared" si="61"/>
        <v>#N/A</v>
      </c>
      <c r="AI828" s="32" t="e">
        <f t="shared" si="64"/>
        <v>#N/A</v>
      </c>
      <c r="AJ828" s="32" t="e">
        <f t="shared" si="62"/>
        <v>#N/A</v>
      </c>
    </row>
    <row r="829" spans="1:36" x14ac:dyDescent="0.3">
      <c r="A829" s="29" t="e">
        <f t="shared" si="60"/>
        <v>#N/A</v>
      </c>
      <c r="B829" s="43"/>
      <c r="C829" s="43"/>
      <c r="D829" s="44"/>
      <c r="E829" s="43"/>
      <c r="F829" s="32"/>
      <c r="G829" s="32"/>
      <c r="H829" s="32"/>
      <c r="I829" s="43"/>
      <c r="J829" s="43"/>
      <c r="K829" s="32"/>
      <c r="L829" s="44"/>
      <c r="M829" s="44"/>
      <c r="N829" s="32"/>
      <c r="O829" s="32"/>
      <c r="P829" s="32"/>
      <c r="Q829" s="32"/>
      <c r="R829" s="32"/>
      <c r="S829" s="32"/>
      <c r="T829" s="32"/>
      <c r="U829" s="32"/>
      <c r="V829" s="32"/>
      <c r="W829" s="32"/>
      <c r="X829" s="32"/>
      <c r="Y829" s="32"/>
      <c r="Z829" s="43"/>
      <c r="AA829" s="34"/>
      <c r="AB829" s="32"/>
      <c r="AC829" s="44"/>
      <c r="AD829" s="32"/>
      <c r="AE829" s="43"/>
      <c r="AF829" s="43" t="e">
        <f t="shared" si="63"/>
        <v>#N/A</v>
      </c>
      <c r="AH829" s="43" t="e">
        <f t="shared" si="61"/>
        <v>#N/A</v>
      </c>
      <c r="AI829" s="32" t="e">
        <f t="shared" si="64"/>
        <v>#N/A</v>
      </c>
      <c r="AJ829" s="32" t="e">
        <f t="shared" si="62"/>
        <v>#N/A</v>
      </c>
    </row>
    <row r="830" spans="1:36" x14ac:dyDescent="0.3">
      <c r="A830" s="29" t="e">
        <f t="shared" si="60"/>
        <v>#N/A</v>
      </c>
      <c r="B830" s="43"/>
      <c r="C830" s="43"/>
      <c r="D830" s="44"/>
      <c r="E830" s="43"/>
      <c r="F830" s="32"/>
      <c r="G830" s="32"/>
      <c r="H830" s="32"/>
      <c r="I830" s="43"/>
      <c r="J830" s="43"/>
      <c r="K830" s="32"/>
      <c r="L830" s="44"/>
      <c r="M830" s="44"/>
      <c r="N830" s="32"/>
      <c r="O830" s="32"/>
      <c r="P830" s="32"/>
      <c r="Q830" s="32"/>
      <c r="R830" s="32"/>
      <c r="S830" s="32"/>
      <c r="T830" s="32"/>
      <c r="U830" s="32"/>
      <c r="V830" s="32"/>
      <c r="W830" s="32"/>
      <c r="X830" s="32"/>
      <c r="Y830" s="32"/>
      <c r="Z830" s="43"/>
      <c r="AA830" s="34"/>
      <c r="AB830" s="32"/>
      <c r="AC830" s="44"/>
      <c r="AD830" s="32"/>
      <c r="AE830" s="43"/>
      <c r="AF830" s="43" t="e">
        <f t="shared" si="63"/>
        <v>#N/A</v>
      </c>
      <c r="AH830" s="43" t="e">
        <f t="shared" si="61"/>
        <v>#N/A</v>
      </c>
      <c r="AI830" s="32" t="e">
        <f t="shared" si="64"/>
        <v>#N/A</v>
      </c>
      <c r="AJ830" s="32" t="e">
        <f t="shared" si="62"/>
        <v>#N/A</v>
      </c>
    </row>
    <row r="831" spans="1:36" x14ac:dyDescent="0.3">
      <c r="A831" s="29" t="e">
        <f t="shared" si="60"/>
        <v>#N/A</v>
      </c>
      <c r="B831" s="43"/>
      <c r="C831" s="43"/>
      <c r="D831" s="44"/>
      <c r="E831" s="43"/>
      <c r="F831" s="32"/>
      <c r="G831" s="32"/>
      <c r="H831" s="32"/>
      <c r="I831" s="43"/>
      <c r="J831" s="43"/>
      <c r="K831" s="32"/>
      <c r="L831" s="44"/>
      <c r="M831" s="44"/>
      <c r="N831" s="32"/>
      <c r="O831" s="32"/>
      <c r="P831" s="32"/>
      <c r="Q831" s="32"/>
      <c r="R831" s="32"/>
      <c r="S831" s="32"/>
      <c r="T831" s="32"/>
      <c r="U831" s="32"/>
      <c r="V831" s="32"/>
      <c r="W831" s="32"/>
      <c r="X831" s="32"/>
      <c r="Y831" s="32"/>
      <c r="Z831" s="43"/>
      <c r="AA831" s="34"/>
      <c r="AB831" s="32"/>
      <c r="AC831" s="44"/>
      <c r="AD831" s="32"/>
      <c r="AE831" s="43"/>
      <c r="AF831" s="43" t="e">
        <f t="shared" si="63"/>
        <v>#N/A</v>
      </c>
      <c r="AH831" s="43" t="e">
        <f t="shared" si="61"/>
        <v>#N/A</v>
      </c>
      <c r="AI831" s="32" t="e">
        <f t="shared" si="64"/>
        <v>#N/A</v>
      </c>
      <c r="AJ831" s="32" t="e">
        <f t="shared" si="62"/>
        <v>#N/A</v>
      </c>
    </row>
    <row r="832" spans="1:36" x14ac:dyDescent="0.3">
      <c r="A832" s="29" t="e">
        <f t="shared" si="60"/>
        <v>#N/A</v>
      </c>
      <c r="B832" s="43"/>
      <c r="C832" s="43"/>
      <c r="D832" s="44"/>
      <c r="E832" s="43"/>
      <c r="F832" s="32"/>
      <c r="G832" s="32"/>
      <c r="H832" s="32"/>
      <c r="I832" s="43"/>
      <c r="J832" s="43"/>
      <c r="K832" s="32"/>
      <c r="L832" s="44"/>
      <c r="M832" s="44"/>
      <c r="N832" s="32"/>
      <c r="O832" s="32"/>
      <c r="P832" s="32"/>
      <c r="Q832" s="32"/>
      <c r="R832" s="32"/>
      <c r="S832" s="32"/>
      <c r="T832" s="32"/>
      <c r="U832" s="32"/>
      <c r="V832" s="32"/>
      <c r="W832" s="32"/>
      <c r="X832" s="32"/>
      <c r="Y832" s="32"/>
      <c r="Z832" s="43"/>
      <c r="AA832" s="34"/>
      <c r="AB832" s="32"/>
      <c r="AC832" s="44"/>
      <c r="AD832" s="32"/>
      <c r="AE832" s="43"/>
      <c r="AF832" s="43" t="e">
        <f t="shared" si="63"/>
        <v>#N/A</v>
      </c>
      <c r="AH832" s="43" t="e">
        <f t="shared" si="61"/>
        <v>#N/A</v>
      </c>
      <c r="AI832" s="32" t="e">
        <f t="shared" si="64"/>
        <v>#N/A</v>
      </c>
      <c r="AJ832" s="32" t="e">
        <f t="shared" si="62"/>
        <v>#N/A</v>
      </c>
    </row>
    <row r="833" spans="1:36" x14ac:dyDescent="0.3">
      <c r="A833" s="29" t="e">
        <f t="shared" si="60"/>
        <v>#N/A</v>
      </c>
      <c r="B833" s="43"/>
      <c r="C833" s="43"/>
      <c r="D833" s="44"/>
      <c r="E833" s="43"/>
      <c r="F833" s="32"/>
      <c r="G833" s="32"/>
      <c r="H833" s="32"/>
      <c r="I833" s="43"/>
      <c r="J833" s="43"/>
      <c r="K833" s="32"/>
      <c r="L833" s="44"/>
      <c r="M833" s="44"/>
      <c r="N833" s="32"/>
      <c r="O833" s="32"/>
      <c r="P833" s="32"/>
      <c r="Q833" s="32"/>
      <c r="R833" s="32"/>
      <c r="S833" s="32"/>
      <c r="T833" s="32"/>
      <c r="U833" s="32"/>
      <c r="V833" s="32"/>
      <c r="W833" s="32"/>
      <c r="X833" s="32"/>
      <c r="Y833" s="32"/>
      <c r="Z833" s="43"/>
      <c r="AA833" s="34"/>
      <c r="AB833" s="32"/>
      <c r="AC833" s="44"/>
      <c r="AD833" s="32"/>
      <c r="AE833" s="43"/>
      <c r="AF833" s="43" t="e">
        <f t="shared" si="63"/>
        <v>#N/A</v>
      </c>
      <c r="AH833" s="43" t="e">
        <f t="shared" si="61"/>
        <v>#N/A</v>
      </c>
      <c r="AI833" s="32" t="e">
        <f t="shared" si="64"/>
        <v>#N/A</v>
      </c>
      <c r="AJ833" s="32" t="e">
        <f t="shared" si="62"/>
        <v>#N/A</v>
      </c>
    </row>
    <row r="834" spans="1:36" x14ac:dyDescent="0.3">
      <c r="A834" s="29" t="e">
        <f t="shared" si="60"/>
        <v>#N/A</v>
      </c>
      <c r="B834" s="43"/>
      <c r="C834" s="43"/>
      <c r="D834" s="44"/>
      <c r="E834" s="43"/>
      <c r="F834" s="32"/>
      <c r="G834" s="32"/>
      <c r="H834" s="32"/>
      <c r="I834" s="43"/>
      <c r="J834" s="43"/>
      <c r="K834" s="32"/>
      <c r="L834" s="44"/>
      <c r="M834" s="44"/>
      <c r="N834" s="32"/>
      <c r="O834" s="32"/>
      <c r="P834" s="32"/>
      <c r="Q834" s="32"/>
      <c r="R834" s="32"/>
      <c r="S834" s="32"/>
      <c r="T834" s="32"/>
      <c r="U834" s="32"/>
      <c r="V834" s="32"/>
      <c r="W834" s="32"/>
      <c r="X834" s="32"/>
      <c r="Y834" s="32"/>
      <c r="Z834" s="43"/>
      <c r="AA834" s="34"/>
      <c r="AB834" s="32"/>
      <c r="AC834" s="44"/>
      <c r="AD834" s="32"/>
      <c r="AE834" s="43"/>
      <c r="AF834" s="43" t="e">
        <f t="shared" si="63"/>
        <v>#N/A</v>
      </c>
      <c r="AH834" s="43" t="e">
        <f t="shared" si="61"/>
        <v>#N/A</v>
      </c>
      <c r="AI834" s="32" t="e">
        <f t="shared" si="64"/>
        <v>#N/A</v>
      </c>
      <c r="AJ834" s="32" t="e">
        <f t="shared" si="62"/>
        <v>#N/A</v>
      </c>
    </row>
    <row r="835" spans="1:36" x14ac:dyDescent="0.3">
      <c r="A835" s="29" t="e">
        <f t="shared" si="60"/>
        <v>#N/A</v>
      </c>
      <c r="B835" s="43"/>
      <c r="C835" s="43"/>
      <c r="D835" s="44"/>
      <c r="E835" s="43"/>
      <c r="F835" s="32"/>
      <c r="G835" s="32"/>
      <c r="H835" s="32"/>
      <c r="I835" s="43"/>
      <c r="J835" s="43"/>
      <c r="K835" s="32"/>
      <c r="L835" s="44"/>
      <c r="M835" s="44"/>
      <c r="N835" s="32"/>
      <c r="O835" s="32"/>
      <c r="P835" s="32"/>
      <c r="Q835" s="32"/>
      <c r="R835" s="32"/>
      <c r="S835" s="32"/>
      <c r="T835" s="32"/>
      <c r="U835" s="32"/>
      <c r="V835" s="32"/>
      <c r="W835" s="32"/>
      <c r="X835" s="32"/>
      <c r="Y835" s="32"/>
      <c r="Z835" s="43"/>
      <c r="AA835" s="34"/>
      <c r="AB835" s="32"/>
      <c r="AC835" s="44"/>
      <c r="AD835" s="32"/>
      <c r="AE835" s="43"/>
      <c r="AF835" s="43" t="e">
        <f t="shared" si="63"/>
        <v>#N/A</v>
      </c>
      <c r="AH835" s="43" t="e">
        <f t="shared" si="61"/>
        <v>#N/A</v>
      </c>
      <c r="AI835" s="32" t="e">
        <f t="shared" si="64"/>
        <v>#N/A</v>
      </c>
      <c r="AJ835" s="32" t="e">
        <f t="shared" si="62"/>
        <v>#N/A</v>
      </c>
    </row>
    <row r="836" spans="1:36" x14ac:dyDescent="0.3">
      <c r="A836" s="29" t="e">
        <f t="shared" si="60"/>
        <v>#N/A</v>
      </c>
      <c r="B836" s="43"/>
      <c r="C836" s="43"/>
      <c r="D836" s="44"/>
      <c r="E836" s="43"/>
      <c r="F836" s="32"/>
      <c r="G836" s="32"/>
      <c r="H836" s="32"/>
      <c r="I836" s="43"/>
      <c r="J836" s="43"/>
      <c r="K836" s="32"/>
      <c r="L836" s="44"/>
      <c r="M836" s="44"/>
      <c r="N836" s="32"/>
      <c r="O836" s="32"/>
      <c r="P836" s="32"/>
      <c r="Q836" s="32"/>
      <c r="R836" s="32"/>
      <c r="S836" s="32"/>
      <c r="T836" s="32"/>
      <c r="U836" s="32"/>
      <c r="V836" s="32"/>
      <c r="W836" s="32"/>
      <c r="X836" s="32"/>
      <c r="Y836" s="32"/>
      <c r="Z836" s="43"/>
      <c r="AA836" s="34"/>
      <c r="AB836" s="32"/>
      <c r="AC836" s="44"/>
      <c r="AD836" s="32"/>
      <c r="AE836" s="43"/>
      <c r="AF836" s="43" t="e">
        <f t="shared" si="63"/>
        <v>#N/A</v>
      </c>
      <c r="AH836" s="43" t="e">
        <f t="shared" si="61"/>
        <v>#N/A</v>
      </c>
      <c r="AI836" s="32" t="e">
        <f t="shared" si="64"/>
        <v>#N/A</v>
      </c>
      <c r="AJ836" s="32" t="e">
        <f t="shared" si="62"/>
        <v>#N/A</v>
      </c>
    </row>
    <row r="837" spans="1:36" x14ac:dyDescent="0.3">
      <c r="A837" s="29" t="e">
        <f t="shared" si="60"/>
        <v>#N/A</v>
      </c>
      <c r="B837" s="43"/>
      <c r="C837" s="43"/>
      <c r="D837" s="44"/>
      <c r="E837" s="43"/>
      <c r="F837" s="32"/>
      <c r="G837" s="32"/>
      <c r="H837" s="32"/>
      <c r="I837" s="43"/>
      <c r="J837" s="43"/>
      <c r="K837" s="32"/>
      <c r="L837" s="44"/>
      <c r="M837" s="44"/>
      <c r="N837" s="32"/>
      <c r="O837" s="32"/>
      <c r="P837" s="32"/>
      <c r="Q837" s="32"/>
      <c r="R837" s="32"/>
      <c r="S837" s="32"/>
      <c r="T837" s="32"/>
      <c r="U837" s="32"/>
      <c r="V837" s="32"/>
      <c r="W837" s="32"/>
      <c r="X837" s="32"/>
      <c r="Y837" s="32"/>
      <c r="Z837" s="43"/>
      <c r="AA837" s="34"/>
      <c r="AB837" s="32"/>
      <c r="AC837" s="44"/>
      <c r="AD837" s="32"/>
      <c r="AE837" s="43"/>
      <c r="AF837" s="43" t="e">
        <f t="shared" si="63"/>
        <v>#N/A</v>
      </c>
      <c r="AH837" s="43" t="e">
        <f t="shared" si="61"/>
        <v>#N/A</v>
      </c>
      <c r="AI837" s="32" t="e">
        <f t="shared" si="64"/>
        <v>#N/A</v>
      </c>
      <c r="AJ837" s="32" t="e">
        <f t="shared" si="62"/>
        <v>#N/A</v>
      </c>
    </row>
    <row r="838" spans="1:36" x14ac:dyDescent="0.3">
      <c r="A838" s="29" t="e">
        <f t="shared" ref="A838:A901" si="65">IF(COUNTA(B838:AE838)&gt;0,"x",NA())</f>
        <v>#N/A</v>
      </c>
      <c r="B838" s="43"/>
      <c r="C838" s="43"/>
      <c r="D838" s="44"/>
      <c r="E838" s="43"/>
      <c r="F838" s="32"/>
      <c r="G838" s="32"/>
      <c r="H838" s="32"/>
      <c r="I838" s="43"/>
      <c r="J838" s="43"/>
      <c r="K838" s="32"/>
      <c r="L838" s="44"/>
      <c r="M838" s="44"/>
      <c r="N838" s="32"/>
      <c r="O838" s="32"/>
      <c r="P838" s="32"/>
      <c r="Q838" s="32"/>
      <c r="R838" s="32"/>
      <c r="S838" s="32"/>
      <c r="T838" s="32"/>
      <c r="U838" s="32"/>
      <c r="V838" s="32"/>
      <c r="W838" s="32"/>
      <c r="X838" s="32"/>
      <c r="Y838" s="32"/>
      <c r="Z838" s="43"/>
      <c r="AA838" s="34"/>
      <c r="AB838" s="32"/>
      <c r="AC838" s="44"/>
      <c r="AD838" s="32"/>
      <c r="AE838" s="43"/>
      <c r="AF838" s="43" t="e">
        <f t="shared" si="63"/>
        <v>#N/A</v>
      </c>
      <c r="AH838" s="43" t="e">
        <f t="shared" ref="AH838:AH901" si="66">IF(ISBLANK(C838),NA(),"FIELD MUST BE COMPLETED BY HEALTH DEPT.")</f>
        <v>#N/A</v>
      </c>
      <c r="AI838" s="32" t="e">
        <f t="shared" si="64"/>
        <v>#N/A</v>
      </c>
      <c r="AJ838" s="32" t="e">
        <f t="shared" ref="AJ838:AJ901" si="67">IF(AND(ISBLANK(V838),ISBLANK(W838)),NA(),_xlfn.TEXTJOIN(";",TRUE,V838:W838))</f>
        <v>#N/A</v>
      </c>
    </row>
    <row r="839" spans="1:36" x14ac:dyDescent="0.3">
      <c r="A839" s="29" t="e">
        <f t="shared" si="65"/>
        <v>#N/A</v>
      </c>
      <c r="B839" s="43"/>
      <c r="C839" s="43"/>
      <c r="D839" s="44"/>
      <c r="E839" s="43"/>
      <c r="F839" s="32"/>
      <c r="G839" s="32"/>
      <c r="H839" s="32"/>
      <c r="I839" s="43"/>
      <c r="J839" s="43"/>
      <c r="K839" s="32"/>
      <c r="L839" s="44"/>
      <c r="M839" s="44"/>
      <c r="N839" s="32"/>
      <c r="O839" s="32"/>
      <c r="P839" s="32"/>
      <c r="Q839" s="32"/>
      <c r="R839" s="32"/>
      <c r="S839" s="32"/>
      <c r="T839" s="32"/>
      <c r="U839" s="32"/>
      <c r="V839" s="32"/>
      <c r="W839" s="32"/>
      <c r="X839" s="32"/>
      <c r="Y839" s="32"/>
      <c r="Z839" s="43"/>
      <c r="AA839" s="34"/>
      <c r="AB839" s="32"/>
      <c r="AC839" s="44"/>
      <c r="AD839" s="32"/>
      <c r="AE839" s="43"/>
      <c r="AF839" s="43" t="e">
        <f t="shared" ref="AF839:AF902" si="68">IF(ISBLANK(C839),NA(),"FIELD MUST BE COMPLETED BY HEALTH DEPT.")</f>
        <v>#N/A</v>
      </c>
      <c r="AH839" s="43" t="e">
        <f t="shared" si="66"/>
        <v>#N/A</v>
      </c>
      <c r="AI839" s="32" t="e">
        <f t="shared" ref="AI839:AI902" si="69">IF(AND(ISBLANK(R839),ISBLANK(S839)),NA(),_xlfn.TEXTJOIN(";",TRUE,R839:S839))</f>
        <v>#N/A</v>
      </c>
      <c r="AJ839" s="32" t="e">
        <f t="shared" si="67"/>
        <v>#N/A</v>
      </c>
    </row>
    <row r="840" spans="1:36" x14ac:dyDescent="0.3">
      <c r="A840" s="29" t="e">
        <f t="shared" si="65"/>
        <v>#N/A</v>
      </c>
      <c r="B840" s="43"/>
      <c r="C840" s="43"/>
      <c r="D840" s="44"/>
      <c r="E840" s="43"/>
      <c r="F840" s="32"/>
      <c r="G840" s="32"/>
      <c r="H840" s="32"/>
      <c r="I840" s="43"/>
      <c r="J840" s="43"/>
      <c r="K840" s="32"/>
      <c r="L840" s="44"/>
      <c r="M840" s="44"/>
      <c r="N840" s="32"/>
      <c r="O840" s="32"/>
      <c r="P840" s="32"/>
      <c r="Q840" s="32"/>
      <c r="R840" s="32"/>
      <c r="S840" s="32"/>
      <c r="T840" s="32"/>
      <c r="U840" s="32"/>
      <c r="V840" s="32"/>
      <c r="W840" s="32"/>
      <c r="X840" s="32"/>
      <c r="Y840" s="32"/>
      <c r="Z840" s="43"/>
      <c r="AA840" s="34"/>
      <c r="AB840" s="32"/>
      <c r="AC840" s="44"/>
      <c r="AD840" s="32"/>
      <c r="AE840" s="43"/>
      <c r="AF840" s="43" t="e">
        <f t="shared" si="68"/>
        <v>#N/A</v>
      </c>
      <c r="AH840" s="43" t="e">
        <f t="shared" si="66"/>
        <v>#N/A</v>
      </c>
      <c r="AI840" s="32" t="e">
        <f t="shared" si="69"/>
        <v>#N/A</v>
      </c>
      <c r="AJ840" s="32" t="e">
        <f t="shared" si="67"/>
        <v>#N/A</v>
      </c>
    </row>
    <row r="841" spans="1:36" x14ac:dyDescent="0.3">
      <c r="A841" s="29" t="e">
        <f t="shared" si="65"/>
        <v>#N/A</v>
      </c>
      <c r="B841" s="43"/>
      <c r="C841" s="43"/>
      <c r="D841" s="44"/>
      <c r="E841" s="43"/>
      <c r="F841" s="32"/>
      <c r="G841" s="32"/>
      <c r="H841" s="32"/>
      <c r="I841" s="43"/>
      <c r="J841" s="43"/>
      <c r="K841" s="32"/>
      <c r="L841" s="44"/>
      <c r="M841" s="44"/>
      <c r="N841" s="32"/>
      <c r="O841" s="32"/>
      <c r="P841" s="32"/>
      <c r="Q841" s="32"/>
      <c r="R841" s="32"/>
      <c r="S841" s="32"/>
      <c r="T841" s="32"/>
      <c r="U841" s="32"/>
      <c r="V841" s="32"/>
      <c r="W841" s="32"/>
      <c r="X841" s="32"/>
      <c r="Y841" s="32"/>
      <c r="Z841" s="43"/>
      <c r="AA841" s="34"/>
      <c r="AB841" s="32"/>
      <c r="AC841" s="44"/>
      <c r="AD841" s="32"/>
      <c r="AE841" s="43"/>
      <c r="AF841" s="43" t="e">
        <f t="shared" si="68"/>
        <v>#N/A</v>
      </c>
      <c r="AH841" s="43" t="e">
        <f t="shared" si="66"/>
        <v>#N/A</v>
      </c>
      <c r="AI841" s="32" t="e">
        <f t="shared" si="69"/>
        <v>#N/A</v>
      </c>
      <c r="AJ841" s="32" t="e">
        <f t="shared" si="67"/>
        <v>#N/A</v>
      </c>
    </row>
    <row r="842" spans="1:36" x14ac:dyDescent="0.3">
      <c r="A842" s="29" t="e">
        <f t="shared" si="65"/>
        <v>#N/A</v>
      </c>
      <c r="B842" s="43"/>
      <c r="C842" s="43"/>
      <c r="D842" s="44"/>
      <c r="E842" s="43"/>
      <c r="F842" s="32"/>
      <c r="G842" s="32"/>
      <c r="H842" s="32"/>
      <c r="I842" s="43"/>
      <c r="J842" s="43"/>
      <c r="K842" s="32"/>
      <c r="L842" s="44"/>
      <c r="M842" s="44"/>
      <c r="N842" s="32"/>
      <c r="O842" s="32"/>
      <c r="P842" s="32"/>
      <c r="Q842" s="32"/>
      <c r="R842" s="32"/>
      <c r="S842" s="32"/>
      <c r="T842" s="32"/>
      <c r="U842" s="32"/>
      <c r="V842" s="32"/>
      <c r="W842" s="32"/>
      <c r="X842" s="32"/>
      <c r="Y842" s="32"/>
      <c r="Z842" s="43"/>
      <c r="AA842" s="34"/>
      <c r="AB842" s="32"/>
      <c r="AC842" s="44"/>
      <c r="AD842" s="32"/>
      <c r="AE842" s="43"/>
      <c r="AF842" s="43" t="e">
        <f t="shared" si="68"/>
        <v>#N/A</v>
      </c>
      <c r="AH842" s="43" t="e">
        <f t="shared" si="66"/>
        <v>#N/A</v>
      </c>
      <c r="AI842" s="32" t="e">
        <f t="shared" si="69"/>
        <v>#N/A</v>
      </c>
      <c r="AJ842" s="32" t="e">
        <f t="shared" si="67"/>
        <v>#N/A</v>
      </c>
    </row>
    <row r="843" spans="1:36" x14ac:dyDescent="0.3">
      <c r="A843" s="29" t="e">
        <f t="shared" si="65"/>
        <v>#N/A</v>
      </c>
      <c r="B843" s="43"/>
      <c r="C843" s="43"/>
      <c r="D843" s="44"/>
      <c r="E843" s="43"/>
      <c r="F843" s="32"/>
      <c r="G843" s="32"/>
      <c r="H843" s="32"/>
      <c r="I843" s="43"/>
      <c r="J843" s="43"/>
      <c r="K843" s="32"/>
      <c r="L843" s="44"/>
      <c r="M843" s="44"/>
      <c r="N843" s="32"/>
      <c r="O843" s="32"/>
      <c r="P843" s="32"/>
      <c r="Q843" s="32"/>
      <c r="R843" s="32"/>
      <c r="S843" s="32"/>
      <c r="T843" s="32"/>
      <c r="U843" s="32"/>
      <c r="V843" s="32"/>
      <c r="W843" s="32"/>
      <c r="X843" s="32"/>
      <c r="Y843" s="32"/>
      <c r="Z843" s="43"/>
      <c r="AA843" s="34"/>
      <c r="AB843" s="32"/>
      <c r="AC843" s="44"/>
      <c r="AD843" s="32"/>
      <c r="AE843" s="43"/>
      <c r="AF843" s="43" t="e">
        <f t="shared" si="68"/>
        <v>#N/A</v>
      </c>
      <c r="AH843" s="43" t="e">
        <f t="shared" si="66"/>
        <v>#N/A</v>
      </c>
      <c r="AI843" s="32" t="e">
        <f t="shared" si="69"/>
        <v>#N/A</v>
      </c>
      <c r="AJ843" s="32" t="e">
        <f t="shared" si="67"/>
        <v>#N/A</v>
      </c>
    </row>
    <row r="844" spans="1:36" x14ac:dyDescent="0.3">
      <c r="A844" s="29" t="e">
        <f t="shared" si="65"/>
        <v>#N/A</v>
      </c>
      <c r="B844" s="43"/>
      <c r="C844" s="43"/>
      <c r="D844" s="44"/>
      <c r="E844" s="43"/>
      <c r="F844" s="32"/>
      <c r="G844" s="32"/>
      <c r="H844" s="32"/>
      <c r="I844" s="43"/>
      <c r="J844" s="43"/>
      <c r="K844" s="32"/>
      <c r="L844" s="44"/>
      <c r="M844" s="44"/>
      <c r="N844" s="32"/>
      <c r="O844" s="32"/>
      <c r="P844" s="32"/>
      <c r="Q844" s="32"/>
      <c r="R844" s="32"/>
      <c r="S844" s="32"/>
      <c r="T844" s="32"/>
      <c r="U844" s="32"/>
      <c r="V844" s="32"/>
      <c r="W844" s="32"/>
      <c r="X844" s="32"/>
      <c r="Y844" s="32"/>
      <c r="Z844" s="43"/>
      <c r="AA844" s="34"/>
      <c r="AB844" s="32"/>
      <c r="AC844" s="44"/>
      <c r="AD844" s="32"/>
      <c r="AE844" s="43"/>
      <c r="AF844" s="43" t="e">
        <f t="shared" si="68"/>
        <v>#N/A</v>
      </c>
      <c r="AH844" s="43" t="e">
        <f t="shared" si="66"/>
        <v>#N/A</v>
      </c>
      <c r="AI844" s="32" t="e">
        <f t="shared" si="69"/>
        <v>#N/A</v>
      </c>
      <c r="AJ844" s="32" t="e">
        <f t="shared" si="67"/>
        <v>#N/A</v>
      </c>
    </row>
    <row r="845" spans="1:36" x14ac:dyDescent="0.3">
      <c r="A845" s="29" t="e">
        <f t="shared" si="65"/>
        <v>#N/A</v>
      </c>
      <c r="B845" s="43"/>
      <c r="C845" s="43"/>
      <c r="D845" s="44"/>
      <c r="E845" s="43"/>
      <c r="F845" s="32"/>
      <c r="G845" s="32"/>
      <c r="H845" s="32"/>
      <c r="I845" s="43"/>
      <c r="J845" s="43"/>
      <c r="K845" s="32"/>
      <c r="L845" s="44"/>
      <c r="M845" s="44"/>
      <c r="N845" s="32"/>
      <c r="O845" s="32"/>
      <c r="P845" s="32"/>
      <c r="Q845" s="32"/>
      <c r="R845" s="32"/>
      <c r="S845" s="32"/>
      <c r="T845" s="32"/>
      <c r="U845" s="32"/>
      <c r="V845" s="32"/>
      <c r="W845" s="32"/>
      <c r="X845" s="32"/>
      <c r="Y845" s="32"/>
      <c r="Z845" s="43"/>
      <c r="AA845" s="34"/>
      <c r="AB845" s="32"/>
      <c r="AC845" s="44"/>
      <c r="AD845" s="32"/>
      <c r="AE845" s="43"/>
      <c r="AF845" s="43" t="e">
        <f t="shared" si="68"/>
        <v>#N/A</v>
      </c>
      <c r="AH845" s="43" t="e">
        <f t="shared" si="66"/>
        <v>#N/A</v>
      </c>
      <c r="AI845" s="32" t="e">
        <f t="shared" si="69"/>
        <v>#N/A</v>
      </c>
      <c r="AJ845" s="32" t="e">
        <f t="shared" si="67"/>
        <v>#N/A</v>
      </c>
    </row>
    <row r="846" spans="1:36" x14ac:dyDescent="0.3">
      <c r="A846" s="29" t="e">
        <f t="shared" si="65"/>
        <v>#N/A</v>
      </c>
      <c r="B846" s="43"/>
      <c r="C846" s="43"/>
      <c r="D846" s="44"/>
      <c r="E846" s="43"/>
      <c r="F846" s="32"/>
      <c r="G846" s="32"/>
      <c r="H846" s="32"/>
      <c r="I846" s="43"/>
      <c r="J846" s="43"/>
      <c r="K846" s="32"/>
      <c r="L846" s="44"/>
      <c r="M846" s="44"/>
      <c r="N846" s="32"/>
      <c r="O846" s="32"/>
      <c r="P846" s="32"/>
      <c r="Q846" s="32"/>
      <c r="R846" s="32"/>
      <c r="S846" s="32"/>
      <c r="T846" s="32"/>
      <c r="U846" s="32"/>
      <c r="V846" s="32"/>
      <c r="W846" s="32"/>
      <c r="X846" s="32"/>
      <c r="Y846" s="32"/>
      <c r="Z846" s="43"/>
      <c r="AA846" s="34"/>
      <c r="AB846" s="32"/>
      <c r="AC846" s="44"/>
      <c r="AD846" s="32"/>
      <c r="AE846" s="43"/>
      <c r="AF846" s="43" t="e">
        <f t="shared" si="68"/>
        <v>#N/A</v>
      </c>
      <c r="AH846" s="43" t="e">
        <f t="shared" si="66"/>
        <v>#N/A</v>
      </c>
      <c r="AI846" s="32" t="e">
        <f t="shared" si="69"/>
        <v>#N/A</v>
      </c>
      <c r="AJ846" s="32" t="e">
        <f t="shared" si="67"/>
        <v>#N/A</v>
      </c>
    </row>
    <row r="847" spans="1:36" x14ac:dyDescent="0.3">
      <c r="A847" s="29" t="e">
        <f t="shared" si="65"/>
        <v>#N/A</v>
      </c>
      <c r="B847" s="43"/>
      <c r="C847" s="43"/>
      <c r="D847" s="44"/>
      <c r="E847" s="43"/>
      <c r="F847" s="32"/>
      <c r="G847" s="32"/>
      <c r="H847" s="32"/>
      <c r="I847" s="43"/>
      <c r="J847" s="43"/>
      <c r="K847" s="32"/>
      <c r="L847" s="44"/>
      <c r="M847" s="44"/>
      <c r="N847" s="32"/>
      <c r="O847" s="32"/>
      <c r="P847" s="32"/>
      <c r="Q847" s="32"/>
      <c r="R847" s="32"/>
      <c r="S847" s="32"/>
      <c r="T847" s="32"/>
      <c r="U847" s="32"/>
      <c r="V847" s="32"/>
      <c r="W847" s="32"/>
      <c r="X847" s="32"/>
      <c r="Y847" s="32"/>
      <c r="Z847" s="43"/>
      <c r="AA847" s="34"/>
      <c r="AB847" s="32"/>
      <c r="AC847" s="44"/>
      <c r="AD847" s="32"/>
      <c r="AE847" s="43"/>
      <c r="AF847" s="43" t="e">
        <f t="shared" si="68"/>
        <v>#N/A</v>
      </c>
      <c r="AH847" s="43" t="e">
        <f t="shared" si="66"/>
        <v>#N/A</v>
      </c>
      <c r="AI847" s="32" t="e">
        <f t="shared" si="69"/>
        <v>#N/A</v>
      </c>
      <c r="AJ847" s="32" t="e">
        <f t="shared" si="67"/>
        <v>#N/A</v>
      </c>
    </row>
    <row r="848" spans="1:36" x14ac:dyDescent="0.3">
      <c r="A848" s="29" t="e">
        <f t="shared" si="65"/>
        <v>#N/A</v>
      </c>
      <c r="B848" s="43"/>
      <c r="C848" s="43"/>
      <c r="D848" s="44"/>
      <c r="E848" s="43"/>
      <c r="F848" s="32"/>
      <c r="G848" s="32"/>
      <c r="H848" s="32"/>
      <c r="I848" s="43"/>
      <c r="J848" s="43"/>
      <c r="K848" s="32"/>
      <c r="L848" s="44"/>
      <c r="M848" s="44"/>
      <c r="N848" s="32"/>
      <c r="O848" s="32"/>
      <c r="P848" s="32"/>
      <c r="Q848" s="32"/>
      <c r="R848" s="32"/>
      <c r="S848" s="32"/>
      <c r="T848" s="32"/>
      <c r="U848" s="32"/>
      <c r="V848" s="32"/>
      <c r="W848" s="32"/>
      <c r="X848" s="32"/>
      <c r="Y848" s="32"/>
      <c r="Z848" s="43"/>
      <c r="AA848" s="34"/>
      <c r="AB848" s="32"/>
      <c r="AC848" s="44"/>
      <c r="AD848" s="32"/>
      <c r="AE848" s="43"/>
      <c r="AF848" s="43" t="e">
        <f t="shared" si="68"/>
        <v>#N/A</v>
      </c>
      <c r="AH848" s="43" t="e">
        <f t="shared" si="66"/>
        <v>#N/A</v>
      </c>
      <c r="AI848" s="32" t="e">
        <f t="shared" si="69"/>
        <v>#N/A</v>
      </c>
      <c r="AJ848" s="32" t="e">
        <f t="shared" si="67"/>
        <v>#N/A</v>
      </c>
    </row>
    <row r="849" spans="1:36" x14ac:dyDescent="0.3">
      <c r="A849" s="29" t="e">
        <f t="shared" si="65"/>
        <v>#N/A</v>
      </c>
      <c r="B849" s="43"/>
      <c r="C849" s="43"/>
      <c r="D849" s="44"/>
      <c r="E849" s="43"/>
      <c r="F849" s="32"/>
      <c r="G849" s="32"/>
      <c r="H849" s="32"/>
      <c r="I849" s="43"/>
      <c r="J849" s="43"/>
      <c r="K849" s="32"/>
      <c r="L849" s="44"/>
      <c r="M849" s="44"/>
      <c r="N849" s="32"/>
      <c r="O849" s="32"/>
      <c r="P849" s="32"/>
      <c r="Q849" s="32"/>
      <c r="R849" s="32"/>
      <c r="S849" s="32"/>
      <c r="T849" s="32"/>
      <c r="U849" s="32"/>
      <c r="V849" s="32"/>
      <c r="W849" s="32"/>
      <c r="X849" s="32"/>
      <c r="Y849" s="32"/>
      <c r="Z849" s="43"/>
      <c r="AA849" s="34"/>
      <c r="AB849" s="32"/>
      <c r="AC849" s="44"/>
      <c r="AD849" s="32"/>
      <c r="AE849" s="43"/>
      <c r="AF849" s="43" t="e">
        <f t="shared" si="68"/>
        <v>#N/A</v>
      </c>
      <c r="AH849" s="43" t="e">
        <f t="shared" si="66"/>
        <v>#N/A</v>
      </c>
      <c r="AI849" s="32" t="e">
        <f t="shared" si="69"/>
        <v>#N/A</v>
      </c>
      <c r="AJ849" s="32" t="e">
        <f t="shared" si="67"/>
        <v>#N/A</v>
      </c>
    </row>
    <row r="850" spans="1:36" x14ac:dyDescent="0.3">
      <c r="A850" s="29" t="e">
        <f t="shared" si="65"/>
        <v>#N/A</v>
      </c>
      <c r="B850" s="43"/>
      <c r="C850" s="43"/>
      <c r="D850" s="44"/>
      <c r="E850" s="43"/>
      <c r="F850" s="32"/>
      <c r="G850" s="32"/>
      <c r="H850" s="32"/>
      <c r="I850" s="43"/>
      <c r="J850" s="43"/>
      <c r="K850" s="32"/>
      <c r="L850" s="44"/>
      <c r="M850" s="44"/>
      <c r="N850" s="32"/>
      <c r="O850" s="32"/>
      <c r="P850" s="32"/>
      <c r="Q850" s="32"/>
      <c r="R850" s="32"/>
      <c r="S850" s="32"/>
      <c r="T850" s="32"/>
      <c r="U850" s="32"/>
      <c r="V850" s="32"/>
      <c r="W850" s="32"/>
      <c r="X850" s="32"/>
      <c r="Y850" s="32"/>
      <c r="Z850" s="43"/>
      <c r="AA850" s="34"/>
      <c r="AB850" s="32"/>
      <c r="AC850" s="44"/>
      <c r="AD850" s="32"/>
      <c r="AE850" s="43"/>
      <c r="AF850" s="43" t="e">
        <f t="shared" si="68"/>
        <v>#N/A</v>
      </c>
      <c r="AH850" s="43" t="e">
        <f t="shared" si="66"/>
        <v>#N/A</v>
      </c>
      <c r="AI850" s="32" t="e">
        <f t="shared" si="69"/>
        <v>#N/A</v>
      </c>
      <c r="AJ850" s="32" t="e">
        <f t="shared" si="67"/>
        <v>#N/A</v>
      </c>
    </row>
    <row r="851" spans="1:36" x14ac:dyDescent="0.3">
      <c r="A851" s="29" t="e">
        <f t="shared" si="65"/>
        <v>#N/A</v>
      </c>
      <c r="B851" s="43"/>
      <c r="C851" s="43"/>
      <c r="D851" s="44"/>
      <c r="E851" s="43"/>
      <c r="F851" s="32"/>
      <c r="G851" s="32"/>
      <c r="H851" s="32"/>
      <c r="I851" s="43"/>
      <c r="J851" s="43"/>
      <c r="K851" s="32"/>
      <c r="L851" s="44"/>
      <c r="M851" s="44"/>
      <c r="N851" s="32"/>
      <c r="O851" s="32"/>
      <c r="P851" s="32"/>
      <c r="Q851" s="32"/>
      <c r="R851" s="32"/>
      <c r="S851" s="32"/>
      <c r="T851" s="32"/>
      <c r="U851" s="32"/>
      <c r="V851" s="32"/>
      <c r="W851" s="32"/>
      <c r="X851" s="32"/>
      <c r="Y851" s="32"/>
      <c r="Z851" s="43"/>
      <c r="AA851" s="34"/>
      <c r="AB851" s="32"/>
      <c r="AC851" s="44"/>
      <c r="AD851" s="32"/>
      <c r="AE851" s="43"/>
      <c r="AF851" s="43" t="e">
        <f t="shared" si="68"/>
        <v>#N/A</v>
      </c>
      <c r="AH851" s="43" t="e">
        <f t="shared" si="66"/>
        <v>#N/A</v>
      </c>
      <c r="AI851" s="32" t="e">
        <f t="shared" si="69"/>
        <v>#N/A</v>
      </c>
      <c r="AJ851" s="32" t="e">
        <f t="shared" si="67"/>
        <v>#N/A</v>
      </c>
    </row>
    <row r="852" spans="1:36" x14ac:dyDescent="0.3">
      <c r="A852" s="29" t="e">
        <f t="shared" si="65"/>
        <v>#N/A</v>
      </c>
      <c r="B852" s="43"/>
      <c r="C852" s="43"/>
      <c r="D852" s="44"/>
      <c r="E852" s="43"/>
      <c r="F852" s="32"/>
      <c r="G852" s="32"/>
      <c r="H852" s="32"/>
      <c r="I852" s="43"/>
      <c r="J852" s="43"/>
      <c r="K852" s="32"/>
      <c r="L852" s="44"/>
      <c r="M852" s="44"/>
      <c r="N852" s="32"/>
      <c r="O852" s="32"/>
      <c r="P852" s="32"/>
      <c r="Q852" s="32"/>
      <c r="R852" s="32"/>
      <c r="S852" s="32"/>
      <c r="T852" s="32"/>
      <c r="U852" s="32"/>
      <c r="V852" s="32"/>
      <c r="W852" s="32"/>
      <c r="X852" s="32"/>
      <c r="Y852" s="32"/>
      <c r="Z852" s="43"/>
      <c r="AA852" s="34"/>
      <c r="AB852" s="32"/>
      <c r="AC852" s="44"/>
      <c r="AD852" s="32"/>
      <c r="AE852" s="43"/>
      <c r="AF852" s="43" t="e">
        <f t="shared" si="68"/>
        <v>#N/A</v>
      </c>
      <c r="AH852" s="43" t="e">
        <f t="shared" si="66"/>
        <v>#N/A</v>
      </c>
      <c r="AI852" s="32" t="e">
        <f t="shared" si="69"/>
        <v>#N/A</v>
      </c>
      <c r="AJ852" s="32" t="e">
        <f t="shared" si="67"/>
        <v>#N/A</v>
      </c>
    </row>
    <row r="853" spans="1:36" x14ac:dyDescent="0.3">
      <c r="A853" s="29" t="e">
        <f t="shared" si="65"/>
        <v>#N/A</v>
      </c>
      <c r="B853" s="43"/>
      <c r="C853" s="43"/>
      <c r="D853" s="44"/>
      <c r="E853" s="43"/>
      <c r="F853" s="32"/>
      <c r="G853" s="32"/>
      <c r="H853" s="32"/>
      <c r="I853" s="43"/>
      <c r="J853" s="43"/>
      <c r="K853" s="32"/>
      <c r="L853" s="44"/>
      <c r="M853" s="44"/>
      <c r="N853" s="32"/>
      <c r="O853" s="32"/>
      <c r="P853" s="32"/>
      <c r="Q853" s="32"/>
      <c r="R853" s="32"/>
      <c r="S853" s="32"/>
      <c r="T853" s="32"/>
      <c r="U853" s="32"/>
      <c r="V853" s="32"/>
      <c r="W853" s="32"/>
      <c r="X853" s="32"/>
      <c r="Y853" s="32"/>
      <c r="Z853" s="43"/>
      <c r="AA853" s="34"/>
      <c r="AB853" s="32"/>
      <c r="AC853" s="44"/>
      <c r="AD853" s="32"/>
      <c r="AE853" s="43"/>
      <c r="AF853" s="43" t="e">
        <f t="shared" si="68"/>
        <v>#N/A</v>
      </c>
      <c r="AH853" s="43" t="e">
        <f t="shared" si="66"/>
        <v>#N/A</v>
      </c>
      <c r="AI853" s="32" t="e">
        <f t="shared" si="69"/>
        <v>#N/A</v>
      </c>
      <c r="AJ853" s="32" t="e">
        <f t="shared" si="67"/>
        <v>#N/A</v>
      </c>
    </row>
    <row r="854" spans="1:36" x14ac:dyDescent="0.3">
      <c r="A854" s="29" t="e">
        <f t="shared" si="65"/>
        <v>#N/A</v>
      </c>
      <c r="B854" s="43"/>
      <c r="C854" s="43"/>
      <c r="D854" s="44"/>
      <c r="E854" s="43"/>
      <c r="F854" s="32"/>
      <c r="G854" s="32"/>
      <c r="H854" s="32"/>
      <c r="I854" s="43"/>
      <c r="J854" s="43"/>
      <c r="K854" s="32"/>
      <c r="L854" s="44"/>
      <c r="M854" s="44"/>
      <c r="N854" s="32"/>
      <c r="O854" s="32"/>
      <c r="P854" s="32"/>
      <c r="Q854" s="32"/>
      <c r="R854" s="32"/>
      <c r="S854" s="32"/>
      <c r="T854" s="32"/>
      <c r="U854" s="32"/>
      <c r="V854" s="32"/>
      <c r="W854" s="32"/>
      <c r="X854" s="32"/>
      <c r="Y854" s="32"/>
      <c r="Z854" s="43"/>
      <c r="AA854" s="34"/>
      <c r="AB854" s="32"/>
      <c r="AC854" s="44"/>
      <c r="AD854" s="32"/>
      <c r="AE854" s="43"/>
      <c r="AF854" s="43" t="e">
        <f t="shared" si="68"/>
        <v>#N/A</v>
      </c>
      <c r="AH854" s="43" t="e">
        <f t="shared" si="66"/>
        <v>#N/A</v>
      </c>
      <c r="AI854" s="32" t="e">
        <f t="shared" si="69"/>
        <v>#N/A</v>
      </c>
      <c r="AJ854" s="32" t="e">
        <f t="shared" si="67"/>
        <v>#N/A</v>
      </c>
    </row>
    <row r="855" spans="1:36" x14ac:dyDescent="0.3">
      <c r="A855" s="29" t="e">
        <f t="shared" si="65"/>
        <v>#N/A</v>
      </c>
      <c r="B855" s="43"/>
      <c r="C855" s="43"/>
      <c r="D855" s="44"/>
      <c r="E855" s="43"/>
      <c r="F855" s="32"/>
      <c r="G855" s="32"/>
      <c r="H855" s="32"/>
      <c r="I855" s="43"/>
      <c r="J855" s="43"/>
      <c r="K855" s="32"/>
      <c r="L855" s="44"/>
      <c r="M855" s="44"/>
      <c r="N855" s="32"/>
      <c r="O855" s="32"/>
      <c r="P855" s="32"/>
      <c r="Q855" s="32"/>
      <c r="R855" s="32"/>
      <c r="S855" s="32"/>
      <c r="T855" s="32"/>
      <c r="U855" s="32"/>
      <c r="V855" s="32"/>
      <c r="W855" s="32"/>
      <c r="X855" s="32"/>
      <c r="Y855" s="32"/>
      <c r="Z855" s="43"/>
      <c r="AA855" s="34"/>
      <c r="AB855" s="32"/>
      <c r="AC855" s="44"/>
      <c r="AD855" s="32"/>
      <c r="AE855" s="43"/>
      <c r="AF855" s="43" t="e">
        <f t="shared" si="68"/>
        <v>#N/A</v>
      </c>
      <c r="AH855" s="43" t="e">
        <f t="shared" si="66"/>
        <v>#N/A</v>
      </c>
      <c r="AI855" s="32" t="e">
        <f t="shared" si="69"/>
        <v>#N/A</v>
      </c>
      <c r="AJ855" s="32" t="e">
        <f t="shared" si="67"/>
        <v>#N/A</v>
      </c>
    </row>
    <row r="856" spans="1:36" x14ac:dyDescent="0.3">
      <c r="A856" s="29" t="e">
        <f t="shared" si="65"/>
        <v>#N/A</v>
      </c>
      <c r="B856" s="43"/>
      <c r="C856" s="43"/>
      <c r="D856" s="44"/>
      <c r="E856" s="43"/>
      <c r="F856" s="32"/>
      <c r="G856" s="32"/>
      <c r="H856" s="32"/>
      <c r="I856" s="43"/>
      <c r="J856" s="43"/>
      <c r="K856" s="32"/>
      <c r="L856" s="44"/>
      <c r="M856" s="44"/>
      <c r="N856" s="32"/>
      <c r="O856" s="32"/>
      <c r="P856" s="32"/>
      <c r="Q856" s="32"/>
      <c r="R856" s="32"/>
      <c r="S856" s="32"/>
      <c r="T856" s="32"/>
      <c r="U856" s="32"/>
      <c r="V856" s="32"/>
      <c r="W856" s="32"/>
      <c r="X856" s="32"/>
      <c r="Y856" s="32"/>
      <c r="Z856" s="43"/>
      <c r="AA856" s="34"/>
      <c r="AB856" s="32"/>
      <c r="AC856" s="44"/>
      <c r="AD856" s="32"/>
      <c r="AE856" s="43"/>
      <c r="AF856" s="43" t="e">
        <f t="shared" si="68"/>
        <v>#N/A</v>
      </c>
      <c r="AH856" s="43" t="e">
        <f t="shared" si="66"/>
        <v>#N/A</v>
      </c>
      <c r="AI856" s="32" t="e">
        <f t="shared" si="69"/>
        <v>#N/A</v>
      </c>
      <c r="AJ856" s="32" t="e">
        <f t="shared" si="67"/>
        <v>#N/A</v>
      </c>
    </row>
    <row r="857" spans="1:36" x14ac:dyDescent="0.3">
      <c r="A857" s="29" t="e">
        <f t="shared" si="65"/>
        <v>#N/A</v>
      </c>
      <c r="B857" s="43"/>
      <c r="C857" s="43"/>
      <c r="D857" s="44"/>
      <c r="E857" s="43"/>
      <c r="F857" s="32"/>
      <c r="G857" s="32"/>
      <c r="H857" s="32"/>
      <c r="I857" s="43"/>
      <c r="J857" s="43"/>
      <c r="K857" s="32"/>
      <c r="L857" s="44"/>
      <c r="M857" s="44"/>
      <c r="N857" s="32"/>
      <c r="O857" s="32"/>
      <c r="P857" s="32"/>
      <c r="Q857" s="32"/>
      <c r="R857" s="32"/>
      <c r="S857" s="32"/>
      <c r="T857" s="32"/>
      <c r="U857" s="32"/>
      <c r="V857" s="32"/>
      <c r="W857" s="32"/>
      <c r="X857" s="32"/>
      <c r="Y857" s="32"/>
      <c r="Z857" s="43"/>
      <c r="AA857" s="34"/>
      <c r="AB857" s="32"/>
      <c r="AC857" s="44"/>
      <c r="AD857" s="32"/>
      <c r="AE857" s="43"/>
      <c r="AF857" s="43" t="e">
        <f t="shared" si="68"/>
        <v>#N/A</v>
      </c>
      <c r="AH857" s="43" t="e">
        <f t="shared" si="66"/>
        <v>#N/A</v>
      </c>
      <c r="AI857" s="32" t="e">
        <f t="shared" si="69"/>
        <v>#N/A</v>
      </c>
      <c r="AJ857" s="32" t="e">
        <f t="shared" si="67"/>
        <v>#N/A</v>
      </c>
    </row>
    <row r="858" spans="1:36" x14ac:dyDescent="0.3">
      <c r="A858" s="29" t="e">
        <f t="shared" si="65"/>
        <v>#N/A</v>
      </c>
      <c r="B858" s="43"/>
      <c r="C858" s="43"/>
      <c r="D858" s="44"/>
      <c r="E858" s="43"/>
      <c r="F858" s="32"/>
      <c r="G858" s="32"/>
      <c r="H858" s="32"/>
      <c r="I858" s="43"/>
      <c r="J858" s="43"/>
      <c r="K858" s="32"/>
      <c r="L858" s="44"/>
      <c r="M858" s="44"/>
      <c r="N858" s="32"/>
      <c r="O858" s="32"/>
      <c r="P858" s="32"/>
      <c r="Q858" s="32"/>
      <c r="R858" s="32"/>
      <c r="S858" s="32"/>
      <c r="T858" s="32"/>
      <c r="U858" s="32"/>
      <c r="V858" s="32"/>
      <c r="W858" s="32"/>
      <c r="X858" s="32"/>
      <c r="Y858" s="32"/>
      <c r="Z858" s="43"/>
      <c r="AA858" s="34"/>
      <c r="AB858" s="32"/>
      <c r="AC858" s="44"/>
      <c r="AD858" s="32"/>
      <c r="AE858" s="43"/>
      <c r="AF858" s="43" t="e">
        <f t="shared" si="68"/>
        <v>#N/A</v>
      </c>
      <c r="AH858" s="43" t="e">
        <f t="shared" si="66"/>
        <v>#N/A</v>
      </c>
      <c r="AI858" s="32" t="e">
        <f t="shared" si="69"/>
        <v>#N/A</v>
      </c>
      <c r="AJ858" s="32" t="e">
        <f t="shared" si="67"/>
        <v>#N/A</v>
      </c>
    </row>
    <row r="859" spans="1:36" x14ac:dyDescent="0.3">
      <c r="A859" s="29" t="e">
        <f t="shared" si="65"/>
        <v>#N/A</v>
      </c>
      <c r="B859" s="43"/>
      <c r="C859" s="43"/>
      <c r="D859" s="44"/>
      <c r="E859" s="43"/>
      <c r="F859" s="32"/>
      <c r="G859" s="32"/>
      <c r="H859" s="32"/>
      <c r="I859" s="43"/>
      <c r="J859" s="43"/>
      <c r="K859" s="32"/>
      <c r="L859" s="44"/>
      <c r="M859" s="44"/>
      <c r="N859" s="32"/>
      <c r="O859" s="32"/>
      <c r="P859" s="32"/>
      <c r="Q859" s="32"/>
      <c r="R859" s="32"/>
      <c r="S859" s="32"/>
      <c r="T859" s="32"/>
      <c r="U859" s="32"/>
      <c r="V859" s="32"/>
      <c r="W859" s="32"/>
      <c r="X859" s="32"/>
      <c r="Y859" s="32"/>
      <c r="Z859" s="43"/>
      <c r="AA859" s="34"/>
      <c r="AB859" s="32"/>
      <c r="AC859" s="44"/>
      <c r="AD859" s="32"/>
      <c r="AE859" s="43"/>
      <c r="AF859" s="43" t="e">
        <f t="shared" si="68"/>
        <v>#N/A</v>
      </c>
      <c r="AH859" s="43" t="e">
        <f t="shared" si="66"/>
        <v>#N/A</v>
      </c>
      <c r="AI859" s="32" t="e">
        <f t="shared" si="69"/>
        <v>#N/A</v>
      </c>
      <c r="AJ859" s="32" t="e">
        <f t="shared" si="67"/>
        <v>#N/A</v>
      </c>
    </row>
    <row r="860" spans="1:36" x14ac:dyDescent="0.3">
      <c r="A860" s="29" t="e">
        <f t="shared" si="65"/>
        <v>#N/A</v>
      </c>
      <c r="B860" s="43"/>
      <c r="C860" s="43"/>
      <c r="D860" s="44"/>
      <c r="E860" s="43"/>
      <c r="F860" s="32"/>
      <c r="G860" s="32"/>
      <c r="H860" s="32"/>
      <c r="I860" s="43"/>
      <c r="J860" s="43"/>
      <c r="K860" s="32"/>
      <c r="L860" s="44"/>
      <c r="M860" s="44"/>
      <c r="N860" s="32"/>
      <c r="O860" s="32"/>
      <c r="P860" s="32"/>
      <c r="Q860" s="32"/>
      <c r="R860" s="32"/>
      <c r="S860" s="32"/>
      <c r="T860" s="32"/>
      <c r="U860" s="32"/>
      <c r="V860" s="32"/>
      <c r="W860" s="32"/>
      <c r="X860" s="32"/>
      <c r="Y860" s="32"/>
      <c r="Z860" s="43"/>
      <c r="AA860" s="34"/>
      <c r="AB860" s="32"/>
      <c r="AC860" s="44"/>
      <c r="AD860" s="32"/>
      <c r="AE860" s="43"/>
      <c r="AF860" s="43" t="e">
        <f t="shared" si="68"/>
        <v>#N/A</v>
      </c>
      <c r="AH860" s="43" t="e">
        <f t="shared" si="66"/>
        <v>#N/A</v>
      </c>
      <c r="AI860" s="32" t="e">
        <f t="shared" si="69"/>
        <v>#N/A</v>
      </c>
      <c r="AJ860" s="32" t="e">
        <f t="shared" si="67"/>
        <v>#N/A</v>
      </c>
    </row>
    <row r="861" spans="1:36" x14ac:dyDescent="0.3">
      <c r="A861" s="29" t="e">
        <f t="shared" si="65"/>
        <v>#N/A</v>
      </c>
      <c r="B861" s="43"/>
      <c r="C861" s="43"/>
      <c r="D861" s="44"/>
      <c r="E861" s="43"/>
      <c r="F861" s="32"/>
      <c r="G861" s="32"/>
      <c r="H861" s="32"/>
      <c r="I861" s="43"/>
      <c r="J861" s="43"/>
      <c r="K861" s="32"/>
      <c r="L861" s="44"/>
      <c r="M861" s="44"/>
      <c r="N861" s="32"/>
      <c r="O861" s="32"/>
      <c r="P861" s="32"/>
      <c r="Q861" s="32"/>
      <c r="R861" s="32"/>
      <c r="S861" s="32"/>
      <c r="T861" s="32"/>
      <c r="U861" s="32"/>
      <c r="V861" s="32"/>
      <c r="W861" s="32"/>
      <c r="X861" s="32"/>
      <c r="Y861" s="32"/>
      <c r="Z861" s="43"/>
      <c r="AA861" s="34"/>
      <c r="AB861" s="32"/>
      <c r="AC861" s="44"/>
      <c r="AD861" s="32"/>
      <c r="AE861" s="43"/>
      <c r="AF861" s="43" t="e">
        <f t="shared" si="68"/>
        <v>#N/A</v>
      </c>
      <c r="AH861" s="43" t="e">
        <f t="shared" si="66"/>
        <v>#N/A</v>
      </c>
      <c r="AI861" s="32" t="e">
        <f t="shared" si="69"/>
        <v>#N/A</v>
      </c>
      <c r="AJ861" s="32" t="e">
        <f t="shared" si="67"/>
        <v>#N/A</v>
      </c>
    </row>
    <row r="862" spans="1:36" x14ac:dyDescent="0.3">
      <c r="A862" s="29" t="e">
        <f t="shared" si="65"/>
        <v>#N/A</v>
      </c>
      <c r="B862" s="43"/>
      <c r="C862" s="43"/>
      <c r="D862" s="44"/>
      <c r="E862" s="43"/>
      <c r="F862" s="32"/>
      <c r="G862" s="32"/>
      <c r="H862" s="32"/>
      <c r="I862" s="43"/>
      <c r="J862" s="43"/>
      <c r="K862" s="32"/>
      <c r="L862" s="44"/>
      <c r="M862" s="44"/>
      <c r="N862" s="32"/>
      <c r="O862" s="32"/>
      <c r="P862" s="32"/>
      <c r="Q862" s="32"/>
      <c r="R862" s="32"/>
      <c r="S862" s="32"/>
      <c r="T862" s="32"/>
      <c r="U862" s="32"/>
      <c r="V862" s="32"/>
      <c r="W862" s="32"/>
      <c r="X862" s="32"/>
      <c r="Y862" s="32"/>
      <c r="Z862" s="43"/>
      <c r="AA862" s="34"/>
      <c r="AB862" s="32"/>
      <c r="AC862" s="44"/>
      <c r="AD862" s="32"/>
      <c r="AE862" s="43"/>
      <c r="AF862" s="43" t="e">
        <f t="shared" si="68"/>
        <v>#N/A</v>
      </c>
      <c r="AH862" s="43" t="e">
        <f t="shared" si="66"/>
        <v>#N/A</v>
      </c>
      <c r="AI862" s="32" t="e">
        <f t="shared" si="69"/>
        <v>#N/A</v>
      </c>
      <c r="AJ862" s="32" t="e">
        <f t="shared" si="67"/>
        <v>#N/A</v>
      </c>
    </row>
    <row r="863" spans="1:36" x14ac:dyDescent="0.3">
      <c r="A863" s="29" t="e">
        <f t="shared" si="65"/>
        <v>#N/A</v>
      </c>
      <c r="B863" s="43"/>
      <c r="C863" s="43"/>
      <c r="D863" s="44"/>
      <c r="E863" s="43"/>
      <c r="F863" s="32"/>
      <c r="G863" s="32"/>
      <c r="H863" s="32"/>
      <c r="I863" s="43"/>
      <c r="J863" s="43"/>
      <c r="K863" s="32"/>
      <c r="L863" s="44"/>
      <c r="M863" s="44"/>
      <c r="N863" s="32"/>
      <c r="O863" s="32"/>
      <c r="P863" s="32"/>
      <c r="Q863" s="32"/>
      <c r="R863" s="32"/>
      <c r="S863" s="32"/>
      <c r="T863" s="32"/>
      <c r="U863" s="32"/>
      <c r="V863" s="32"/>
      <c r="W863" s="32"/>
      <c r="X863" s="32"/>
      <c r="Y863" s="32"/>
      <c r="Z863" s="43"/>
      <c r="AA863" s="34"/>
      <c r="AB863" s="32"/>
      <c r="AC863" s="44"/>
      <c r="AD863" s="32"/>
      <c r="AE863" s="43"/>
      <c r="AF863" s="43" t="e">
        <f t="shared" si="68"/>
        <v>#N/A</v>
      </c>
      <c r="AH863" s="43" t="e">
        <f t="shared" si="66"/>
        <v>#N/A</v>
      </c>
      <c r="AI863" s="32" t="e">
        <f t="shared" si="69"/>
        <v>#N/A</v>
      </c>
      <c r="AJ863" s="32" t="e">
        <f t="shared" si="67"/>
        <v>#N/A</v>
      </c>
    </row>
    <row r="864" spans="1:36" x14ac:dyDescent="0.3">
      <c r="A864" s="29" t="e">
        <f t="shared" si="65"/>
        <v>#N/A</v>
      </c>
      <c r="B864" s="43"/>
      <c r="C864" s="43"/>
      <c r="D864" s="44"/>
      <c r="E864" s="43"/>
      <c r="F864" s="32"/>
      <c r="G864" s="32"/>
      <c r="H864" s="32"/>
      <c r="I864" s="43"/>
      <c r="J864" s="43"/>
      <c r="K864" s="32"/>
      <c r="L864" s="44"/>
      <c r="M864" s="44"/>
      <c r="N864" s="32"/>
      <c r="O864" s="32"/>
      <c r="P864" s="32"/>
      <c r="Q864" s="32"/>
      <c r="R864" s="32"/>
      <c r="S864" s="32"/>
      <c r="T864" s="32"/>
      <c r="U864" s="32"/>
      <c r="V864" s="32"/>
      <c r="W864" s="32"/>
      <c r="X864" s="32"/>
      <c r="Y864" s="32"/>
      <c r="Z864" s="43"/>
      <c r="AA864" s="34"/>
      <c r="AB864" s="32"/>
      <c r="AC864" s="44"/>
      <c r="AD864" s="32"/>
      <c r="AE864" s="43"/>
      <c r="AF864" s="43" t="e">
        <f t="shared" si="68"/>
        <v>#N/A</v>
      </c>
      <c r="AH864" s="43" t="e">
        <f t="shared" si="66"/>
        <v>#N/A</v>
      </c>
      <c r="AI864" s="32" t="e">
        <f t="shared" si="69"/>
        <v>#N/A</v>
      </c>
      <c r="AJ864" s="32" t="e">
        <f t="shared" si="67"/>
        <v>#N/A</v>
      </c>
    </row>
    <row r="865" spans="1:36" x14ac:dyDescent="0.3">
      <c r="A865" s="29" t="e">
        <f t="shared" si="65"/>
        <v>#N/A</v>
      </c>
      <c r="B865" s="43"/>
      <c r="C865" s="43"/>
      <c r="D865" s="44"/>
      <c r="E865" s="43"/>
      <c r="F865" s="32"/>
      <c r="G865" s="32"/>
      <c r="H865" s="32"/>
      <c r="I865" s="43"/>
      <c r="J865" s="43"/>
      <c r="K865" s="32"/>
      <c r="L865" s="44"/>
      <c r="M865" s="44"/>
      <c r="N865" s="32"/>
      <c r="O865" s="32"/>
      <c r="P865" s="32"/>
      <c r="Q865" s="32"/>
      <c r="R865" s="32"/>
      <c r="S865" s="32"/>
      <c r="T865" s="32"/>
      <c r="U865" s="32"/>
      <c r="V865" s="32"/>
      <c r="W865" s="32"/>
      <c r="X865" s="32"/>
      <c r="Y865" s="32"/>
      <c r="Z865" s="43"/>
      <c r="AA865" s="34"/>
      <c r="AB865" s="32"/>
      <c r="AC865" s="44"/>
      <c r="AD865" s="32"/>
      <c r="AE865" s="43"/>
      <c r="AF865" s="43" t="e">
        <f t="shared" si="68"/>
        <v>#N/A</v>
      </c>
      <c r="AH865" s="43" t="e">
        <f t="shared" si="66"/>
        <v>#N/A</v>
      </c>
      <c r="AI865" s="32" t="e">
        <f t="shared" si="69"/>
        <v>#N/A</v>
      </c>
      <c r="AJ865" s="32" t="e">
        <f t="shared" si="67"/>
        <v>#N/A</v>
      </c>
    </row>
    <row r="866" spans="1:36" x14ac:dyDescent="0.3">
      <c r="A866" s="29" t="e">
        <f t="shared" si="65"/>
        <v>#N/A</v>
      </c>
      <c r="B866" s="43"/>
      <c r="C866" s="43"/>
      <c r="D866" s="44"/>
      <c r="E866" s="43"/>
      <c r="F866" s="32"/>
      <c r="G866" s="32"/>
      <c r="H866" s="32"/>
      <c r="I866" s="43"/>
      <c r="J866" s="43"/>
      <c r="K866" s="32"/>
      <c r="L866" s="44"/>
      <c r="M866" s="44"/>
      <c r="N866" s="32"/>
      <c r="O866" s="32"/>
      <c r="P866" s="32"/>
      <c r="Q866" s="32"/>
      <c r="R866" s="32"/>
      <c r="S866" s="32"/>
      <c r="T866" s="32"/>
      <c r="U866" s="32"/>
      <c r="V866" s="32"/>
      <c r="W866" s="32"/>
      <c r="X866" s="32"/>
      <c r="Y866" s="32"/>
      <c r="Z866" s="43"/>
      <c r="AA866" s="34"/>
      <c r="AB866" s="32"/>
      <c r="AC866" s="44"/>
      <c r="AD866" s="32"/>
      <c r="AE866" s="43"/>
      <c r="AF866" s="43" t="e">
        <f t="shared" si="68"/>
        <v>#N/A</v>
      </c>
      <c r="AH866" s="43" t="e">
        <f t="shared" si="66"/>
        <v>#N/A</v>
      </c>
      <c r="AI866" s="32" t="e">
        <f t="shared" si="69"/>
        <v>#N/A</v>
      </c>
      <c r="AJ866" s="32" t="e">
        <f t="shared" si="67"/>
        <v>#N/A</v>
      </c>
    </row>
    <row r="867" spans="1:36" x14ac:dyDescent="0.3">
      <c r="A867" s="29" t="e">
        <f t="shared" si="65"/>
        <v>#N/A</v>
      </c>
      <c r="B867" s="43"/>
      <c r="C867" s="43"/>
      <c r="D867" s="44"/>
      <c r="E867" s="43"/>
      <c r="F867" s="32"/>
      <c r="G867" s="32"/>
      <c r="H867" s="32"/>
      <c r="I867" s="43"/>
      <c r="J867" s="43"/>
      <c r="K867" s="32"/>
      <c r="L867" s="44"/>
      <c r="M867" s="44"/>
      <c r="N867" s="32"/>
      <c r="O867" s="32"/>
      <c r="P867" s="32"/>
      <c r="Q867" s="32"/>
      <c r="R867" s="32"/>
      <c r="S867" s="32"/>
      <c r="T867" s="32"/>
      <c r="U867" s="32"/>
      <c r="V867" s="32"/>
      <c r="W867" s="32"/>
      <c r="X867" s="32"/>
      <c r="Y867" s="32"/>
      <c r="Z867" s="43"/>
      <c r="AA867" s="34"/>
      <c r="AB867" s="32"/>
      <c r="AC867" s="44"/>
      <c r="AD867" s="32"/>
      <c r="AE867" s="43"/>
      <c r="AF867" s="43" t="e">
        <f t="shared" si="68"/>
        <v>#N/A</v>
      </c>
      <c r="AH867" s="43" t="e">
        <f t="shared" si="66"/>
        <v>#N/A</v>
      </c>
      <c r="AI867" s="32" t="e">
        <f t="shared" si="69"/>
        <v>#N/A</v>
      </c>
      <c r="AJ867" s="32" t="e">
        <f t="shared" si="67"/>
        <v>#N/A</v>
      </c>
    </row>
    <row r="868" spans="1:36" x14ac:dyDescent="0.3">
      <c r="A868" s="29" t="e">
        <f t="shared" si="65"/>
        <v>#N/A</v>
      </c>
      <c r="B868" s="43"/>
      <c r="C868" s="43"/>
      <c r="D868" s="44"/>
      <c r="E868" s="43"/>
      <c r="F868" s="32"/>
      <c r="G868" s="32"/>
      <c r="H868" s="32"/>
      <c r="I868" s="43"/>
      <c r="J868" s="43"/>
      <c r="K868" s="32"/>
      <c r="L868" s="44"/>
      <c r="M868" s="44"/>
      <c r="N868" s="32"/>
      <c r="O868" s="32"/>
      <c r="P868" s="32"/>
      <c r="Q868" s="32"/>
      <c r="R868" s="32"/>
      <c r="S868" s="32"/>
      <c r="T868" s="32"/>
      <c r="U868" s="32"/>
      <c r="V868" s="32"/>
      <c r="W868" s="32"/>
      <c r="X868" s="32"/>
      <c r="Y868" s="32"/>
      <c r="Z868" s="43"/>
      <c r="AA868" s="34"/>
      <c r="AB868" s="32"/>
      <c r="AC868" s="44"/>
      <c r="AD868" s="32"/>
      <c r="AE868" s="43"/>
      <c r="AF868" s="43" t="e">
        <f t="shared" si="68"/>
        <v>#N/A</v>
      </c>
      <c r="AH868" s="43" t="e">
        <f t="shared" si="66"/>
        <v>#N/A</v>
      </c>
      <c r="AI868" s="32" t="e">
        <f t="shared" si="69"/>
        <v>#N/A</v>
      </c>
      <c r="AJ868" s="32" t="e">
        <f t="shared" si="67"/>
        <v>#N/A</v>
      </c>
    </row>
    <row r="869" spans="1:36" x14ac:dyDescent="0.3">
      <c r="A869" s="29" t="e">
        <f t="shared" si="65"/>
        <v>#N/A</v>
      </c>
      <c r="B869" s="43"/>
      <c r="C869" s="43"/>
      <c r="D869" s="44"/>
      <c r="E869" s="43"/>
      <c r="F869" s="32"/>
      <c r="G869" s="32"/>
      <c r="H869" s="32"/>
      <c r="I869" s="43"/>
      <c r="J869" s="43"/>
      <c r="K869" s="32"/>
      <c r="L869" s="44"/>
      <c r="M869" s="44"/>
      <c r="N869" s="32"/>
      <c r="O869" s="32"/>
      <c r="P869" s="32"/>
      <c r="Q869" s="32"/>
      <c r="R869" s="32"/>
      <c r="S869" s="32"/>
      <c r="T869" s="32"/>
      <c r="U869" s="32"/>
      <c r="V869" s="32"/>
      <c r="W869" s="32"/>
      <c r="X869" s="32"/>
      <c r="Y869" s="32"/>
      <c r="Z869" s="43"/>
      <c r="AA869" s="34"/>
      <c r="AB869" s="32"/>
      <c r="AC869" s="44"/>
      <c r="AD869" s="32"/>
      <c r="AE869" s="43"/>
      <c r="AF869" s="43" t="e">
        <f t="shared" si="68"/>
        <v>#N/A</v>
      </c>
      <c r="AH869" s="43" t="e">
        <f t="shared" si="66"/>
        <v>#N/A</v>
      </c>
      <c r="AI869" s="32" t="e">
        <f t="shared" si="69"/>
        <v>#N/A</v>
      </c>
      <c r="AJ869" s="32" t="e">
        <f t="shared" si="67"/>
        <v>#N/A</v>
      </c>
    </row>
    <row r="870" spans="1:36" x14ac:dyDescent="0.3">
      <c r="A870" s="29" t="e">
        <f t="shared" si="65"/>
        <v>#N/A</v>
      </c>
      <c r="B870" s="43"/>
      <c r="C870" s="43"/>
      <c r="D870" s="44"/>
      <c r="E870" s="43"/>
      <c r="F870" s="32"/>
      <c r="G870" s="32"/>
      <c r="H870" s="32"/>
      <c r="I870" s="43"/>
      <c r="J870" s="43"/>
      <c r="K870" s="32"/>
      <c r="L870" s="44"/>
      <c r="M870" s="44"/>
      <c r="N870" s="32"/>
      <c r="O870" s="32"/>
      <c r="P870" s="32"/>
      <c r="Q870" s="32"/>
      <c r="R870" s="32"/>
      <c r="S870" s="32"/>
      <c r="T870" s="32"/>
      <c r="U870" s="32"/>
      <c r="V870" s="32"/>
      <c r="W870" s="32"/>
      <c r="X870" s="32"/>
      <c r="Y870" s="32"/>
      <c r="Z870" s="43"/>
      <c r="AA870" s="34"/>
      <c r="AB870" s="32"/>
      <c r="AC870" s="44"/>
      <c r="AD870" s="32"/>
      <c r="AE870" s="43"/>
      <c r="AF870" s="43" t="e">
        <f t="shared" si="68"/>
        <v>#N/A</v>
      </c>
      <c r="AH870" s="43" t="e">
        <f t="shared" si="66"/>
        <v>#N/A</v>
      </c>
      <c r="AI870" s="32" t="e">
        <f t="shared" si="69"/>
        <v>#N/A</v>
      </c>
      <c r="AJ870" s="32" t="e">
        <f t="shared" si="67"/>
        <v>#N/A</v>
      </c>
    </row>
    <row r="871" spans="1:36" x14ac:dyDescent="0.3">
      <c r="A871" s="29" t="e">
        <f t="shared" si="65"/>
        <v>#N/A</v>
      </c>
      <c r="B871" s="43"/>
      <c r="C871" s="43"/>
      <c r="D871" s="44"/>
      <c r="E871" s="43"/>
      <c r="F871" s="32"/>
      <c r="G871" s="32"/>
      <c r="H871" s="32"/>
      <c r="I871" s="43"/>
      <c r="J871" s="43"/>
      <c r="K871" s="32"/>
      <c r="L871" s="44"/>
      <c r="M871" s="44"/>
      <c r="N871" s="32"/>
      <c r="O871" s="32"/>
      <c r="P871" s="32"/>
      <c r="Q871" s="32"/>
      <c r="R871" s="32"/>
      <c r="S871" s="32"/>
      <c r="T871" s="32"/>
      <c r="U871" s="32"/>
      <c r="V871" s="32"/>
      <c r="W871" s="32"/>
      <c r="X871" s="32"/>
      <c r="Y871" s="32"/>
      <c r="Z871" s="43"/>
      <c r="AA871" s="34"/>
      <c r="AB871" s="32"/>
      <c r="AC871" s="44"/>
      <c r="AD871" s="32"/>
      <c r="AE871" s="43"/>
      <c r="AF871" s="43" t="e">
        <f t="shared" si="68"/>
        <v>#N/A</v>
      </c>
      <c r="AH871" s="43" t="e">
        <f t="shared" si="66"/>
        <v>#N/A</v>
      </c>
      <c r="AI871" s="32" t="e">
        <f t="shared" si="69"/>
        <v>#N/A</v>
      </c>
      <c r="AJ871" s="32" t="e">
        <f t="shared" si="67"/>
        <v>#N/A</v>
      </c>
    </row>
    <row r="872" spans="1:36" x14ac:dyDescent="0.3">
      <c r="A872" s="29" t="e">
        <f t="shared" si="65"/>
        <v>#N/A</v>
      </c>
      <c r="B872" s="43"/>
      <c r="C872" s="43"/>
      <c r="D872" s="44"/>
      <c r="E872" s="43"/>
      <c r="F872" s="32"/>
      <c r="G872" s="32"/>
      <c r="H872" s="32"/>
      <c r="I872" s="43"/>
      <c r="J872" s="43"/>
      <c r="K872" s="32"/>
      <c r="L872" s="44"/>
      <c r="M872" s="44"/>
      <c r="N872" s="32"/>
      <c r="O872" s="32"/>
      <c r="P872" s="32"/>
      <c r="Q872" s="32"/>
      <c r="R872" s="32"/>
      <c r="S872" s="32"/>
      <c r="T872" s="32"/>
      <c r="U872" s="32"/>
      <c r="V872" s="32"/>
      <c r="W872" s="32"/>
      <c r="X872" s="32"/>
      <c r="Y872" s="32"/>
      <c r="Z872" s="43"/>
      <c r="AA872" s="34"/>
      <c r="AB872" s="32"/>
      <c r="AC872" s="44"/>
      <c r="AD872" s="32"/>
      <c r="AE872" s="43"/>
      <c r="AF872" s="43" t="e">
        <f t="shared" si="68"/>
        <v>#N/A</v>
      </c>
      <c r="AH872" s="43" t="e">
        <f t="shared" si="66"/>
        <v>#N/A</v>
      </c>
      <c r="AI872" s="32" t="e">
        <f t="shared" si="69"/>
        <v>#N/A</v>
      </c>
      <c r="AJ872" s="32" t="e">
        <f t="shared" si="67"/>
        <v>#N/A</v>
      </c>
    </row>
    <row r="873" spans="1:36" x14ac:dyDescent="0.3">
      <c r="A873" s="29" t="e">
        <f t="shared" si="65"/>
        <v>#N/A</v>
      </c>
      <c r="B873" s="43"/>
      <c r="C873" s="43"/>
      <c r="D873" s="44"/>
      <c r="E873" s="43"/>
      <c r="F873" s="32"/>
      <c r="G873" s="32"/>
      <c r="H873" s="32"/>
      <c r="I873" s="43"/>
      <c r="J873" s="43"/>
      <c r="K873" s="32"/>
      <c r="L873" s="44"/>
      <c r="M873" s="44"/>
      <c r="N873" s="32"/>
      <c r="O873" s="32"/>
      <c r="P873" s="32"/>
      <c r="Q873" s="32"/>
      <c r="R873" s="32"/>
      <c r="S873" s="32"/>
      <c r="T873" s="32"/>
      <c r="U873" s="32"/>
      <c r="V873" s="32"/>
      <c r="W873" s="32"/>
      <c r="X873" s="32"/>
      <c r="Y873" s="32"/>
      <c r="Z873" s="43"/>
      <c r="AA873" s="34"/>
      <c r="AB873" s="32"/>
      <c r="AC873" s="44"/>
      <c r="AD873" s="32"/>
      <c r="AE873" s="43"/>
      <c r="AF873" s="43" t="e">
        <f t="shared" si="68"/>
        <v>#N/A</v>
      </c>
      <c r="AH873" s="43" t="e">
        <f t="shared" si="66"/>
        <v>#N/A</v>
      </c>
      <c r="AI873" s="32" t="e">
        <f t="shared" si="69"/>
        <v>#N/A</v>
      </c>
      <c r="AJ873" s="32" t="e">
        <f t="shared" si="67"/>
        <v>#N/A</v>
      </c>
    </row>
    <row r="874" spans="1:36" x14ac:dyDescent="0.3">
      <c r="A874" s="29" t="e">
        <f t="shared" si="65"/>
        <v>#N/A</v>
      </c>
      <c r="B874" s="43"/>
      <c r="C874" s="43"/>
      <c r="D874" s="44"/>
      <c r="E874" s="43"/>
      <c r="F874" s="32"/>
      <c r="G874" s="32"/>
      <c r="H874" s="32"/>
      <c r="I874" s="43"/>
      <c r="J874" s="43"/>
      <c r="K874" s="32"/>
      <c r="L874" s="44"/>
      <c r="M874" s="44"/>
      <c r="N874" s="32"/>
      <c r="O874" s="32"/>
      <c r="P874" s="32"/>
      <c r="Q874" s="32"/>
      <c r="R874" s="32"/>
      <c r="S874" s="32"/>
      <c r="T874" s="32"/>
      <c r="U874" s="32"/>
      <c r="V874" s="32"/>
      <c r="W874" s="32"/>
      <c r="X874" s="32"/>
      <c r="Y874" s="32"/>
      <c r="Z874" s="43"/>
      <c r="AA874" s="34"/>
      <c r="AB874" s="32"/>
      <c r="AC874" s="44"/>
      <c r="AD874" s="32"/>
      <c r="AE874" s="43"/>
      <c r="AF874" s="43" t="e">
        <f t="shared" si="68"/>
        <v>#N/A</v>
      </c>
      <c r="AH874" s="43" t="e">
        <f t="shared" si="66"/>
        <v>#N/A</v>
      </c>
      <c r="AI874" s="32" t="e">
        <f t="shared" si="69"/>
        <v>#N/A</v>
      </c>
      <c r="AJ874" s="32" t="e">
        <f t="shared" si="67"/>
        <v>#N/A</v>
      </c>
    </row>
    <row r="875" spans="1:36" x14ac:dyDescent="0.3">
      <c r="A875" s="29" t="e">
        <f t="shared" si="65"/>
        <v>#N/A</v>
      </c>
      <c r="B875" s="43"/>
      <c r="C875" s="43"/>
      <c r="D875" s="44"/>
      <c r="E875" s="43"/>
      <c r="F875" s="32"/>
      <c r="G875" s="32"/>
      <c r="H875" s="32"/>
      <c r="I875" s="43"/>
      <c r="J875" s="43"/>
      <c r="K875" s="32"/>
      <c r="L875" s="44"/>
      <c r="M875" s="44"/>
      <c r="N875" s="32"/>
      <c r="O875" s="32"/>
      <c r="P875" s="32"/>
      <c r="Q875" s="32"/>
      <c r="R875" s="32"/>
      <c r="S875" s="32"/>
      <c r="T875" s="32"/>
      <c r="U875" s="32"/>
      <c r="V875" s="32"/>
      <c r="W875" s="32"/>
      <c r="X875" s="32"/>
      <c r="Y875" s="32"/>
      <c r="Z875" s="43"/>
      <c r="AA875" s="34"/>
      <c r="AB875" s="32"/>
      <c r="AC875" s="44"/>
      <c r="AD875" s="32"/>
      <c r="AE875" s="43"/>
      <c r="AF875" s="43" t="e">
        <f t="shared" si="68"/>
        <v>#N/A</v>
      </c>
      <c r="AH875" s="43" t="e">
        <f t="shared" si="66"/>
        <v>#N/A</v>
      </c>
      <c r="AI875" s="32" t="e">
        <f t="shared" si="69"/>
        <v>#N/A</v>
      </c>
      <c r="AJ875" s="32" t="e">
        <f t="shared" si="67"/>
        <v>#N/A</v>
      </c>
    </row>
    <row r="876" spans="1:36" x14ac:dyDescent="0.3">
      <c r="A876" s="29" t="e">
        <f t="shared" si="65"/>
        <v>#N/A</v>
      </c>
      <c r="B876" s="43"/>
      <c r="C876" s="43"/>
      <c r="D876" s="44"/>
      <c r="E876" s="43"/>
      <c r="F876" s="32"/>
      <c r="G876" s="32"/>
      <c r="H876" s="32"/>
      <c r="I876" s="43"/>
      <c r="J876" s="43"/>
      <c r="K876" s="32"/>
      <c r="L876" s="44"/>
      <c r="M876" s="44"/>
      <c r="N876" s="32"/>
      <c r="O876" s="32"/>
      <c r="P876" s="32"/>
      <c r="Q876" s="32"/>
      <c r="R876" s="32"/>
      <c r="S876" s="32"/>
      <c r="T876" s="32"/>
      <c r="U876" s="32"/>
      <c r="V876" s="32"/>
      <c r="W876" s="32"/>
      <c r="X876" s="32"/>
      <c r="Y876" s="32"/>
      <c r="Z876" s="43"/>
      <c r="AA876" s="34"/>
      <c r="AB876" s="32"/>
      <c r="AC876" s="44"/>
      <c r="AD876" s="32"/>
      <c r="AE876" s="43"/>
      <c r="AF876" s="43" t="e">
        <f t="shared" si="68"/>
        <v>#N/A</v>
      </c>
      <c r="AH876" s="43" t="e">
        <f t="shared" si="66"/>
        <v>#N/A</v>
      </c>
      <c r="AI876" s="32" t="e">
        <f t="shared" si="69"/>
        <v>#N/A</v>
      </c>
      <c r="AJ876" s="32" t="e">
        <f t="shared" si="67"/>
        <v>#N/A</v>
      </c>
    </row>
    <row r="877" spans="1:36" x14ac:dyDescent="0.3">
      <c r="A877" s="29" t="e">
        <f t="shared" si="65"/>
        <v>#N/A</v>
      </c>
      <c r="B877" s="43"/>
      <c r="C877" s="43"/>
      <c r="D877" s="44"/>
      <c r="E877" s="43"/>
      <c r="F877" s="32"/>
      <c r="G877" s="32"/>
      <c r="H877" s="32"/>
      <c r="I877" s="43"/>
      <c r="J877" s="43"/>
      <c r="K877" s="32"/>
      <c r="L877" s="44"/>
      <c r="M877" s="44"/>
      <c r="N877" s="32"/>
      <c r="O877" s="32"/>
      <c r="P877" s="32"/>
      <c r="Q877" s="32"/>
      <c r="R877" s="32"/>
      <c r="S877" s="32"/>
      <c r="T877" s="32"/>
      <c r="U877" s="32"/>
      <c r="V877" s="32"/>
      <c r="W877" s="32"/>
      <c r="X877" s="32"/>
      <c r="Y877" s="32"/>
      <c r="Z877" s="43"/>
      <c r="AA877" s="34"/>
      <c r="AB877" s="32"/>
      <c r="AC877" s="44"/>
      <c r="AD877" s="32"/>
      <c r="AE877" s="43"/>
      <c r="AF877" s="43" t="e">
        <f t="shared" si="68"/>
        <v>#N/A</v>
      </c>
      <c r="AH877" s="43" t="e">
        <f t="shared" si="66"/>
        <v>#N/A</v>
      </c>
      <c r="AI877" s="32" t="e">
        <f t="shared" si="69"/>
        <v>#N/A</v>
      </c>
      <c r="AJ877" s="32" t="e">
        <f t="shared" si="67"/>
        <v>#N/A</v>
      </c>
    </row>
    <row r="878" spans="1:36" x14ac:dyDescent="0.3">
      <c r="A878" s="29" t="e">
        <f t="shared" si="65"/>
        <v>#N/A</v>
      </c>
      <c r="B878" s="43"/>
      <c r="C878" s="43"/>
      <c r="D878" s="44"/>
      <c r="E878" s="43"/>
      <c r="F878" s="32"/>
      <c r="G878" s="32"/>
      <c r="H878" s="32"/>
      <c r="I878" s="43"/>
      <c r="J878" s="43"/>
      <c r="K878" s="32"/>
      <c r="L878" s="44"/>
      <c r="M878" s="44"/>
      <c r="N878" s="32"/>
      <c r="O878" s="32"/>
      <c r="P878" s="32"/>
      <c r="Q878" s="32"/>
      <c r="R878" s="32"/>
      <c r="S878" s="32"/>
      <c r="T878" s="32"/>
      <c r="U878" s="32"/>
      <c r="V878" s="32"/>
      <c r="W878" s="32"/>
      <c r="X878" s="32"/>
      <c r="Y878" s="32"/>
      <c r="Z878" s="43"/>
      <c r="AA878" s="34"/>
      <c r="AB878" s="32"/>
      <c r="AC878" s="44"/>
      <c r="AD878" s="32"/>
      <c r="AE878" s="43"/>
      <c r="AF878" s="43" t="e">
        <f t="shared" si="68"/>
        <v>#N/A</v>
      </c>
      <c r="AH878" s="43" t="e">
        <f t="shared" si="66"/>
        <v>#N/A</v>
      </c>
      <c r="AI878" s="32" t="e">
        <f t="shared" si="69"/>
        <v>#N/A</v>
      </c>
      <c r="AJ878" s="32" t="e">
        <f t="shared" si="67"/>
        <v>#N/A</v>
      </c>
    </row>
    <row r="879" spans="1:36" x14ac:dyDescent="0.3">
      <c r="A879" s="29" t="e">
        <f t="shared" si="65"/>
        <v>#N/A</v>
      </c>
      <c r="B879" s="43"/>
      <c r="C879" s="43"/>
      <c r="D879" s="44"/>
      <c r="E879" s="43"/>
      <c r="F879" s="32"/>
      <c r="G879" s="32"/>
      <c r="H879" s="32"/>
      <c r="I879" s="43"/>
      <c r="J879" s="43"/>
      <c r="K879" s="32"/>
      <c r="L879" s="44"/>
      <c r="M879" s="44"/>
      <c r="N879" s="32"/>
      <c r="O879" s="32"/>
      <c r="P879" s="32"/>
      <c r="Q879" s="32"/>
      <c r="R879" s="32"/>
      <c r="S879" s="32"/>
      <c r="T879" s="32"/>
      <c r="U879" s="32"/>
      <c r="V879" s="32"/>
      <c r="W879" s="32"/>
      <c r="X879" s="32"/>
      <c r="Y879" s="32"/>
      <c r="Z879" s="43"/>
      <c r="AA879" s="34"/>
      <c r="AB879" s="32"/>
      <c r="AC879" s="44"/>
      <c r="AD879" s="32"/>
      <c r="AE879" s="43"/>
      <c r="AF879" s="43" t="e">
        <f t="shared" si="68"/>
        <v>#N/A</v>
      </c>
      <c r="AH879" s="43" t="e">
        <f t="shared" si="66"/>
        <v>#N/A</v>
      </c>
      <c r="AI879" s="32" t="e">
        <f t="shared" si="69"/>
        <v>#N/A</v>
      </c>
      <c r="AJ879" s="32" t="e">
        <f t="shared" si="67"/>
        <v>#N/A</v>
      </c>
    </row>
    <row r="880" spans="1:36" x14ac:dyDescent="0.3">
      <c r="A880" s="29" t="e">
        <f t="shared" si="65"/>
        <v>#N/A</v>
      </c>
      <c r="B880" s="43"/>
      <c r="C880" s="43"/>
      <c r="D880" s="44"/>
      <c r="E880" s="43"/>
      <c r="F880" s="32"/>
      <c r="G880" s="32"/>
      <c r="H880" s="32"/>
      <c r="I880" s="43"/>
      <c r="J880" s="43"/>
      <c r="K880" s="32"/>
      <c r="L880" s="44"/>
      <c r="M880" s="44"/>
      <c r="N880" s="32"/>
      <c r="O880" s="32"/>
      <c r="P880" s="32"/>
      <c r="Q880" s="32"/>
      <c r="R880" s="32"/>
      <c r="S880" s="32"/>
      <c r="T880" s="32"/>
      <c r="U880" s="32"/>
      <c r="V880" s="32"/>
      <c r="W880" s="32"/>
      <c r="X880" s="32"/>
      <c r="Y880" s="32"/>
      <c r="Z880" s="43"/>
      <c r="AA880" s="34"/>
      <c r="AB880" s="32"/>
      <c r="AC880" s="44"/>
      <c r="AD880" s="32"/>
      <c r="AE880" s="43"/>
      <c r="AF880" s="43" t="e">
        <f t="shared" si="68"/>
        <v>#N/A</v>
      </c>
      <c r="AH880" s="43" t="e">
        <f t="shared" si="66"/>
        <v>#N/A</v>
      </c>
      <c r="AI880" s="32" t="e">
        <f t="shared" si="69"/>
        <v>#N/A</v>
      </c>
      <c r="AJ880" s="32" t="e">
        <f t="shared" si="67"/>
        <v>#N/A</v>
      </c>
    </row>
    <row r="881" spans="1:36" x14ac:dyDescent="0.3">
      <c r="A881" s="29" t="e">
        <f t="shared" si="65"/>
        <v>#N/A</v>
      </c>
      <c r="B881" s="43"/>
      <c r="C881" s="43"/>
      <c r="D881" s="44"/>
      <c r="E881" s="43"/>
      <c r="F881" s="32"/>
      <c r="G881" s="32"/>
      <c r="H881" s="32"/>
      <c r="I881" s="43"/>
      <c r="J881" s="43"/>
      <c r="K881" s="32"/>
      <c r="L881" s="44"/>
      <c r="M881" s="44"/>
      <c r="N881" s="32"/>
      <c r="O881" s="32"/>
      <c r="P881" s="32"/>
      <c r="Q881" s="32"/>
      <c r="R881" s="32"/>
      <c r="S881" s="32"/>
      <c r="T881" s="32"/>
      <c r="U881" s="32"/>
      <c r="V881" s="32"/>
      <c r="W881" s="32"/>
      <c r="X881" s="32"/>
      <c r="Y881" s="32"/>
      <c r="Z881" s="43"/>
      <c r="AA881" s="34"/>
      <c r="AB881" s="32"/>
      <c r="AC881" s="44"/>
      <c r="AD881" s="32"/>
      <c r="AE881" s="43"/>
      <c r="AF881" s="43" t="e">
        <f t="shared" si="68"/>
        <v>#N/A</v>
      </c>
      <c r="AH881" s="43" t="e">
        <f t="shared" si="66"/>
        <v>#N/A</v>
      </c>
      <c r="AI881" s="32" t="e">
        <f t="shared" si="69"/>
        <v>#N/A</v>
      </c>
      <c r="AJ881" s="32" t="e">
        <f t="shared" si="67"/>
        <v>#N/A</v>
      </c>
    </row>
    <row r="882" spans="1:36" x14ac:dyDescent="0.3">
      <c r="A882" s="29" t="e">
        <f t="shared" si="65"/>
        <v>#N/A</v>
      </c>
      <c r="B882" s="43"/>
      <c r="C882" s="43"/>
      <c r="D882" s="44"/>
      <c r="E882" s="43"/>
      <c r="F882" s="32"/>
      <c r="G882" s="32"/>
      <c r="H882" s="32"/>
      <c r="I882" s="43"/>
      <c r="J882" s="43"/>
      <c r="K882" s="32"/>
      <c r="L882" s="44"/>
      <c r="M882" s="44"/>
      <c r="N882" s="32"/>
      <c r="O882" s="32"/>
      <c r="P882" s="32"/>
      <c r="Q882" s="32"/>
      <c r="R882" s="32"/>
      <c r="S882" s="32"/>
      <c r="T882" s="32"/>
      <c r="U882" s="32"/>
      <c r="V882" s="32"/>
      <c r="W882" s="32"/>
      <c r="X882" s="32"/>
      <c r="Y882" s="32"/>
      <c r="Z882" s="43"/>
      <c r="AA882" s="34"/>
      <c r="AB882" s="32"/>
      <c r="AC882" s="44"/>
      <c r="AD882" s="32"/>
      <c r="AE882" s="43"/>
      <c r="AF882" s="43" t="e">
        <f t="shared" si="68"/>
        <v>#N/A</v>
      </c>
      <c r="AH882" s="43" t="e">
        <f t="shared" si="66"/>
        <v>#N/A</v>
      </c>
      <c r="AI882" s="32" t="e">
        <f t="shared" si="69"/>
        <v>#N/A</v>
      </c>
      <c r="AJ882" s="32" t="e">
        <f t="shared" si="67"/>
        <v>#N/A</v>
      </c>
    </row>
    <row r="883" spans="1:36" x14ac:dyDescent="0.3">
      <c r="A883" s="29" t="e">
        <f t="shared" si="65"/>
        <v>#N/A</v>
      </c>
      <c r="B883" s="43"/>
      <c r="C883" s="43"/>
      <c r="D883" s="44"/>
      <c r="E883" s="43"/>
      <c r="F883" s="32"/>
      <c r="G883" s="32"/>
      <c r="H883" s="32"/>
      <c r="I883" s="43"/>
      <c r="J883" s="43"/>
      <c r="K883" s="32"/>
      <c r="L883" s="44"/>
      <c r="M883" s="44"/>
      <c r="N883" s="32"/>
      <c r="O883" s="32"/>
      <c r="P883" s="32"/>
      <c r="Q883" s="32"/>
      <c r="R883" s="32"/>
      <c r="S883" s="32"/>
      <c r="T883" s="32"/>
      <c r="U883" s="32"/>
      <c r="V883" s="32"/>
      <c r="W883" s="32"/>
      <c r="X883" s="32"/>
      <c r="Y883" s="32"/>
      <c r="Z883" s="43"/>
      <c r="AA883" s="34"/>
      <c r="AB883" s="32"/>
      <c r="AC883" s="44"/>
      <c r="AD883" s="32"/>
      <c r="AE883" s="43"/>
      <c r="AF883" s="43" t="e">
        <f t="shared" si="68"/>
        <v>#N/A</v>
      </c>
      <c r="AH883" s="43" t="e">
        <f t="shared" si="66"/>
        <v>#N/A</v>
      </c>
      <c r="AI883" s="32" t="e">
        <f t="shared" si="69"/>
        <v>#N/A</v>
      </c>
      <c r="AJ883" s="32" t="e">
        <f t="shared" si="67"/>
        <v>#N/A</v>
      </c>
    </row>
    <row r="884" spans="1:36" x14ac:dyDescent="0.3">
      <c r="A884" s="29" t="e">
        <f t="shared" si="65"/>
        <v>#N/A</v>
      </c>
      <c r="B884" s="43"/>
      <c r="C884" s="43"/>
      <c r="D884" s="44"/>
      <c r="E884" s="43"/>
      <c r="F884" s="32"/>
      <c r="G884" s="32"/>
      <c r="H884" s="32"/>
      <c r="I884" s="43"/>
      <c r="J884" s="43"/>
      <c r="K884" s="32"/>
      <c r="L884" s="44"/>
      <c r="M884" s="44"/>
      <c r="N884" s="32"/>
      <c r="O884" s="32"/>
      <c r="P884" s="32"/>
      <c r="Q884" s="32"/>
      <c r="R884" s="32"/>
      <c r="S884" s="32"/>
      <c r="T884" s="32"/>
      <c r="U884" s="32"/>
      <c r="V884" s="32"/>
      <c r="W884" s="32"/>
      <c r="X884" s="32"/>
      <c r="Y884" s="32"/>
      <c r="Z884" s="43"/>
      <c r="AA884" s="34"/>
      <c r="AB884" s="32"/>
      <c r="AC884" s="44"/>
      <c r="AD884" s="32"/>
      <c r="AE884" s="43"/>
      <c r="AF884" s="43" t="e">
        <f t="shared" si="68"/>
        <v>#N/A</v>
      </c>
      <c r="AH884" s="43" t="e">
        <f t="shared" si="66"/>
        <v>#N/A</v>
      </c>
      <c r="AI884" s="32" t="e">
        <f t="shared" si="69"/>
        <v>#N/A</v>
      </c>
      <c r="AJ884" s="32" t="e">
        <f t="shared" si="67"/>
        <v>#N/A</v>
      </c>
    </row>
    <row r="885" spans="1:36" x14ac:dyDescent="0.3">
      <c r="A885" s="29" t="e">
        <f t="shared" si="65"/>
        <v>#N/A</v>
      </c>
      <c r="B885" s="43"/>
      <c r="C885" s="43"/>
      <c r="D885" s="44"/>
      <c r="E885" s="43"/>
      <c r="F885" s="32"/>
      <c r="G885" s="32"/>
      <c r="H885" s="32"/>
      <c r="I885" s="43"/>
      <c r="J885" s="43"/>
      <c r="K885" s="32"/>
      <c r="L885" s="44"/>
      <c r="M885" s="44"/>
      <c r="N885" s="32"/>
      <c r="O885" s="32"/>
      <c r="P885" s="32"/>
      <c r="Q885" s="32"/>
      <c r="R885" s="32"/>
      <c r="S885" s="32"/>
      <c r="T885" s="32"/>
      <c r="U885" s="32"/>
      <c r="V885" s="32"/>
      <c r="W885" s="32"/>
      <c r="X885" s="32"/>
      <c r="Y885" s="32"/>
      <c r="Z885" s="43"/>
      <c r="AA885" s="34"/>
      <c r="AB885" s="32"/>
      <c r="AC885" s="44"/>
      <c r="AD885" s="32"/>
      <c r="AE885" s="43"/>
      <c r="AF885" s="43" t="e">
        <f t="shared" si="68"/>
        <v>#N/A</v>
      </c>
      <c r="AH885" s="43" t="e">
        <f t="shared" si="66"/>
        <v>#N/A</v>
      </c>
      <c r="AI885" s="32" t="e">
        <f t="shared" si="69"/>
        <v>#N/A</v>
      </c>
      <c r="AJ885" s="32" t="e">
        <f t="shared" si="67"/>
        <v>#N/A</v>
      </c>
    </row>
    <row r="886" spans="1:36" x14ac:dyDescent="0.3">
      <c r="A886" s="29" t="e">
        <f t="shared" si="65"/>
        <v>#N/A</v>
      </c>
      <c r="B886" s="43"/>
      <c r="C886" s="43"/>
      <c r="D886" s="44"/>
      <c r="E886" s="43"/>
      <c r="F886" s="32"/>
      <c r="G886" s="32"/>
      <c r="H886" s="32"/>
      <c r="I886" s="43"/>
      <c r="J886" s="43"/>
      <c r="K886" s="32"/>
      <c r="L886" s="44"/>
      <c r="M886" s="44"/>
      <c r="N886" s="32"/>
      <c r="O886" s="32"/>
      <c r="P886" s="32"/>
      <c r="Q886" s="32"/>
      <c r="R886" s="32"/>
      <c r="S886" s="32"/>
      <c r="T886" s="32"/>
      <c r="U886" s="32"/>
      <c r="V886" s="32"/>
      <c r="W886" s="32"/>
      <c r="X886" s="32"/>
      <c r="Y886" s="32"/>
      <c r="Z886" s="43"/>
      <c r="AA886" s="34"/>
      <c r="AB886" s="32"/>
      <c r="AC886" s="44"/>
      <c r="AD886" s="32"/>
      <c r="AE886" s="43"/>
      <c r="AF886" s="43" t="e">
        <f t="shared" si="68"/>
        <v>#N/A</v>
      </c>
      <c r="AH886" s="43" t="e">
        <f t="shared" si="66"/>
        <v>#N/A</v>
      </c>
      <c r="AI886" s="32" t="e">
        <f t="shared" si="69"/>
        <v>#N/A</v>
      </c>
      <c r="AJ886" s="32" t="e">
        <f t="shared" si="67"/>
        <v>#N/A</v>
      </c>
    </row>
    <row r="887" spans="1:36" x14ac:dyDescent="0.3">
      <c r="A887" s="29" t="e">
        <f t="shared" si="65"/>
        <v>#N/A</v>
      </c>
      <c r="B887" s="43"/>
      <c r="C887" s="43"/>
      <c r="D887" s="44"/>
      <c r="E887" s="43"/>
      <c r="F887" s="32"/>
      <c r="G887" s="32"/>
      <c r="H887" s="32"/>
      <c r="I887" s="43"/>
      <c r="J887" s="43"/>
      <c r="K887" s="32"/>
      <c r="L887" s="44"/>
      <c r="M887" s="44"/>
      <c r="N887" s="32"/>
      <c r="O887" s="32"/>
      <c r="P887" s="32"/>
      <c r="Q887" s="32"/>
      <c r="R887" s="32"/>
      <c r="S887" s="32"/>
      <c r="T887" s="32"/>
      <c r="U887" s="32"/>
      <c r="V887" s="32"/>
      <c r="W887" s="32"/>
      <c r="X887" s="32"/>
      <c r="Y887" s="32"/>
      <c r="Z887" s="43"/>
      <c r="AA887" s="34"/>
      <c r="AB887" s="32"/>
      <c r="AC887" s="44"/>
      <c r="AD887" s="32"/>
      <c r="AE887" s="43"/>
      <c r="AF887" s="43" t="e">
        <f t="shared" si="68"/>
        <v>#N/A</v>
      </c>
      <c r="AH887" s="43" t="e">
        <f t="shared" si="66"/>
        <v>#N/A</v>
      </c>
      <c r="AI887" s="32" t="e">
        <f t="shared" si="69"/>
        <v>#N/A</v>
      </c>
      <c r="AJ887" s="32" t="e">
        <f t="shared" si="67"/>
        <v>#N/A</v>
      </c>
    </row>
    <row r="888" spans="1:36" x14ac:dyDescent="0.3">
      <c r="A888" s="29" t="e">
        <f t="shared" si="65"/>
        <v>#N/A</v>
      </c>
      <c r="B888" s="43"/>
      <c r="C888" s="43"/>
      <c r="D888" s="44"/>
      <c r="E888" s="43"/>
      <c r="F888" s="32"/>
      <c r="G888" s="32"/>
      <c r="H888" s="32"/>
      <c r="I888" s="43"/>
      <c r="J888" s="43"/>
      <c r="K888" s="32"/>
      <c r="L888" s="44"/>
      <c r="M888" s="44"/>
      <c r="N888" s="32"/>
      <c r="O888" s="32"/>
      <c r="P888" s="32"/>
      <c r="Q888" s="32"/>
      <c r="R888" s="32"/>
      <c r="S888" s="32"/>
      <c r="T888" s="32"/>
      <c r="U888" s="32"/>
      <c r="V888" s="32"/>
      <c r="W888" s="32"/>
      <c r="X888" s="32"/>
      <c r="Y888" s="32"/>
      <c r="Z888" s="43"/>
      <c r="AA888" s="34"/>
      <c r="AB888" s="32"/>
      <c r="AC888" s="44"/>
      <c r="AD888" s="32"/>
      <c r="AE888" s="43"/>
      <c r="AF888" s="43" t="e">
        <f t="shared" si="68"/>
        <v>#N/A</v>
      </c>
      <c r="AH888" s="43" t="e">
        <f t="shared" si="66"/>
        <v>#N/A</v>
      </c>
      <c r="AI888" s="32" t="e">
        <f t="shared" si="69"/>
        <v>#N/A</v>
      </c>
      <c r="AJ888" s="32" t="e">
        <f t="shared" si="67"/>
        <v>#N/A</v>
      </c>
    </row>
    <row r="889" spans="1:36" x14ac:dyDescent="0.3">
      <c r="A889" s="29" t="e">
        <f t="shared" si="65"/>
        <v>#N/A</v>
      </c>
      <c r="B889" s="43"/>
      <c r="C889" s="43"/>
      <c r="D889" s="44"/>
      <c r="E889" s="43"/>
      <c r="F889" s="32"/>
      <c r="G889" s="32"/>
      <c r="H889" s="32"/>
      <c r="I889" s="43"/>
      <c r="J889" s="43"/>
      <c r="K889" s="32"/>
      <c r="L889" s="44"/>
      <c r="M889" s="44"/>
      <c r="N889" s="32"/>
      <c r="O889" s="32"/>
      <c r="P889" s="32"/>
      <c r="Q889" s="32"/>
      <c r="R889" s="32"/>
      <c r="S889" s="32"/>
      <c r="T889" s="32"/>
      <c r="U889" s="32"/>
      <c r="V889" s="32"/>
      <c r="W889" s="32"/>
      <c r="X889" s="32"/>
      <c r="Y889" s="32"/>
      <c r="Z889" s="43"/>
      <c r="AA889" s="34"/>
      <c r="AB889" s="32"/>
      <c r="AC889" s="44"/>
      <c r="AD889" s="32"/>
      <c r="AE889" s="43"/>
      <c r="AF889" s="43" t="e">
        <f t="shared" si="68"/>
        <v>#N/A</v>
      </c>
      <c r="AH889" s="43" t="e">
        <f t="shared" si="66"/>
        <v>#N/A</v>
      </c>
      <c r="AI889" s="32" t="e">
        <f t="shared" si="69"/>
        <v>#N/A</v>
      </c>
      <c r="AJ889" s="32" t="e">
        <f t="shared" si="67"/>
        <v>#N/A</v>
      </c>
    </row>
    <row r="890" spans="1:36" x14ac:dyDescent="0.3">
      <c r="A890" s="29" t="e">
        <f t="shared" si="65"/>
        <v>#N/A</v>
      </c>
      <c r="B890" s="43"/>
      <c r="C890" s="43"/>
      <c r="D890" s="44"/>
      <c r="E890" s="43"/>
      <c r="F890" s="32"/>
      <c r="G890" s="32"/>
      <c r="H890" s="32"/>
      <c r="I890" s="43"/>
      <c r="J890" s="43"/>
      <c r="K890" s="32"/>
      <c r="L890" s="44"/>
      <c r="M890" s="44"/>
      <c r="N890" s="32"/>
      <c r="O890" s="32"/>
      <c r="P890" s="32"/>
      <c r="Q890" s="32"/>
      <c r="R890" s="32"/>
      <c r="S890" s="32"/>
      <c r="T890" s="32"/>
      <c r="U890" s="32"/>
      <c r="V890" s="32"/>
      <c r="W890" s="32"/>
      <c r="X890" s="32"/>
      <c r="Y890" s="32"/>
      <c r="Z890" s="43"/>
      <c r="AA890" s="34"/>
      <c r="AB890" s="32"/>
      <c r="AC890" s="44"/>
      <c r="AD890" s="32"/>
      <c r="AE890" s="43"/>
      <c r="AF890" s="43" t="e">
        <f t="shared" si="68"/>
        <v>#N/A</v>
      </c>
      <c r="AH890" s="43" t="e">
        <f t="shared" si="66"/>
        <v>#N/A</v>
      </c>
      <c r="AI890" s="32" t="e">
        <f t="shared" si="69"/>
        <v>#N/A</v>
      </c>
      <c r="AJ890" s="32" t="e">
        <f t="shared" si="67"/>
        <v>#N/A</v>
      </c>
    </row>
    <row r="891" spans="1:36" x14ac:dyDescent="0.3">
      <c r="A891" s="29" t="e">
        <f t="shared" si="65"/>
        <v>#N/A</v>
      </c>
      <c r="B891" s="43"/>
      <c r="C891" s="43"/>
      <c r="D891" s="44"/>
      <c r="E891" s="43"/>
      <c r="F891" s="32"/>
      <c r="G891" s="32"/>
      <c r="H891" s="32"/>
      <c r="I891" s="43"/>
      <c r="J891" s="43"/>
      <c r="K891" s="32"/>
      <c r="L891" s="44"/>
      <c r="M891" s="44"/>
      <c r="N891" s="32"/>
      <c r="O891" s="32"/>
      <c r="P891" s="32"/>
      <c r="Q891" s="32"/>
      <c r="R891" s="32"/>
      <c r="S891" s="32"/>
      <c r="T891" s="32"/>
      <c r="U891" s="32"/>
      <c r="V891" s="32"/>
      <c r="W891" s="32"/>
      <c r="X891" s="32"/>
      <c r="Y891" s="32"/>
      <c r="Z891" s="43"/>
      <c r="AA891" s="34"/>
      <c r="AB891" s="32"/>
      <c r="AC891" s="44"/>
      <c r="AD891" s="32"/>
      <c r="AE891" s="43"/>
      <c r="AF891" s="43" t="e">
        <f t="shared" si="68"/>
        <v>#N/A</v>
      </c>
      <c r="AH891" s="43" t="e">
        <f t="shared" si="66"/>
        <v>#N/A</v>
      </c>
      <c r="AI891" s="32" t="e">
        <f t="shared" si="69"/>
        <v>#N/A</v>
      </c>
      <c r="AJ891" s="32" t="e">
        <f t="shared" si="67"/>
        <v>#N/A</v>
      </c>
    </row>
    <row r="892" spans="1:36" x14ac:dyDescent="0.3">
      <c r="A892" s="29" t="e">
        <f t="shared" si="65"/>
        <v>#N/A</v>
      </c>
      <c r="B892" s="43"/>
      <c r="C892" s="43"/>
      <c r="D892" s="44"/>
      <c r="E892" s="43"/>
      <c r="F892" s="32"/>
      <c r="G892" s="32"/>
      <c r="H892" s="32"/>
      <c r="I892" s="43"/>
      <c r="J892" s="43"/>
      <c r="K892" s="32"/>
      <c r="L892" s="44"/>
      <c r="M892" s="44"/>
      <c r="N892" s="32"/>
      <c r="O892" s="32"/>
      <c r="P892" s="32"/>
      <c r="Q892" s="32"/>
      <c r="R892" s="32"/>
      <c r="S892" s="32"/>
      <c r="T892" s="32"/>
      <c r="U892" s="32"/>
      <c r="V892" s="32"/>
      <c r="W892" s="32"/>
      <c r="X892" s="32"/>
      <c r="Y892" s="32"/>
      <c r="Z892" s="43"/>
      <c r="AA892" s="34"/>
      <c r="AB892" s="32"/>
      <c r="AC892" s="44"/>
      <c r="AD892" s="32"/>
      <c r="AE892" s="43"/>
      <c r="AF892" s="43" t="e">
        <f t="shared" si="68"/>
        <v>#N/A</v>
      </c>
      <c r="AH892" s="43" t="e">
        <f t="shared" si="66"/>
        <v>#N/A</v>
      </c>
      <c r="AI892" s="32" t="e">
        <f t="shared" si="69"/>
        <v>#N/A</v>
      </c>
      <c r="AJ892" s="32" t="e">
        <f t="shared" si="67"/>
        <v>#N/A</v>
      </c>
    </row>
    <row r="893" spans="1:36" x14ac:dyDescent="0.3">
      <c r="A893" s="29" t="e">
        <f t="shared" si="65"/>
        <v>#N/A</v>
      </c>
      <c r="B893" s="43"/>
      <c r="C893" s="43"/>
      <c r="D893" s="44"/>
      <c r="E893" s="43"/>
      <c r="F893" s="32"/>
      <c r="G893" s="32"/>
      <c r="H893" s="32"/>
      <c r="I893" s="43"/>
      <c r="J893" s="43"/>
      <c r="K893" s="32"/>
      <c r="L893" s="44"/>
      <c r="M893" s="44"/>
      <c r="N893" s="32"/>
      <c r="O893" s="32"/>
      <c r="P893" s="32"/>
      <c r="Q893" s="32"/>
      <c r="R893" s="32"/>
      <c r="S893" s="32"/>
      <c r="T893" s="32"/>
      <c r="U893" s="32"/>
      <c r="V893" s="32"/>
      <c r="W893" s="32"/>
      <c r="X893" s="32"/>
      <c r="Y893" s="32"/>
      <c r="Z893" s="43"/>
      <c r="AA893" s="34"/>
      <c r="AB893" s="32"/>
      <c r="AC893" s="44"/>
      <c r="AD893" s="32"/>
      <c r="AE893" s="43"/>
      <c r="AF893" s="43" t="e">
        <f t="shared" si="68"/>
        <v>#N/A</v>
      </c>
      <c r="AH893" s="43" t="e">
        <f t="shared" si="66"/>
        <v>#N/A</v>
      </c>
      <c r="AI893" s="32" t="e">
        <f t="shared" si="69"/>
        <v>#N/A</v>
      </c>
      <c r="AJ893" s="32" t="e">
        <f t="shared" si="67"/>
        <v>#N/A</v>
      </c>
    </row>
    <row r="894" spans="1:36" x14ac:dyDescent="0.3">
      <c r="A894" s="29" t="e">
        <f t="shared" si="65"/>
        <v>#N/A</v>
      </c>
      <c r="B894" s="43"/>
      <c r="C894" s="43"/>
      <c r="D894" s="44"/>
      <c r="E894" s="43"/>
      <c r="F894" s="32"/>
      <c r="G894" s="32"/>
      <c r="H894" s="32"/>
      <c r="I894" s="43"/>
      <c r="J894" s="43"/>
      <c r="K894" s="32"/>
      <c r="L894" s="44"/>
      <c r="M894" s="44"/>
      <c r="N894" s="32"/>
      <c r="O894" s="32"/>
      <c r="P894" s="32"/>
      <c r="Q894" s="32"/>
      <c r="R894" s="32"/>
      <c r="S894" s="32"/>
      <c r="T894" s="32"/>
      <c r="U894" s="32"/>
      <c r="V894" s="32"/>
      <c r="W894" s="32"/>
      <c r="X894" s="32"/>
      <c r="Y894" s="32"/>
      <c r="Z894" s="43"/>
      <c r="AA894" s="34"/>
      <c r="AB894" s="32"/>
      <c r="AC894" s="44"/>
      <c r="AD894" s="32"/>
      <c r="AE894" s="43"/>
      <c r="AF894" s="43" t="e">
        <f t="shared" si="68"/>
        <v>#N/A</v>
      </c>
      <c r="AH894" s="43" t="e">
        <f t="shared" si="66"/>
        <v>#N/A</v>
      </c>
      <c r="AI894" s="32" t="e">
        <f t="shared" si="69"/>
        <v>#N/A</v>
      </c>
      <c r="AJ894" s="32" t="e">
        <f t="shared" si="67"/>
        <v>#N/A</v>
      </c>
    </row>
    <row r="895" spans="1:36" x14ac:dyDescent="0.3">
      <c r="A895" s="29" t="e">
        <f t="shared" si="65"/>
        <v>#N/A</v>
      </c>
      <c r="B895" s="43"/>
      <c r="C895" s="43"/>
      <c r="D895" s="44"/>
      <c r="E895" s="43"/>
      <c r="F895" s="32"/>
      <c r="G895" s="32"/>
      <c r="H895" s="32"/>
      <c r="I895" s="43"/>
      <c r="J895" s="43"/>
      <c r="K895" s="32"/>
      <c r="L895" s="44"/>
      <c r="M895" s="44"/>
      <c r="N895" s="32"/>
      <c r="O895" s="32"/>
      <c r="P895" s="32"/>
      <c r="Q895" s="32"/>
      <c r="R895" s="32"/>
      <c r="S895" s="32"/>
      <c r="T895" s="32"/>
      <c r="U895" s="32"/>
      <c r="V895" s="32"/>
      <c r="W895" s="32"/>
      <c r="X895" s="32"/>
      <c r="Y895" s="32"/>
      <c r="Z895" s="43"/>
      <c r="AA895" s="34"/>
      <c r="AB895" s="32"/>
      <c r="AC895" s="44"/>
      <c r="AD895" s="32"/>
      <c r="AE895" s="43"/>
      <c r="AF895" s="43" t="e">
        <f t="shared" si="68"/>
        <v>#N/A</v>
      </c>
      <c r="AH895" s="43" t="e">
        <f t="shared" si="66"/>
        <v>#N/A</v>
      </c>
      <c r="AI895" s="32" t="e">
        <f t="shared" si="69"/>
        <v>#N/A</v>
      </c>
      <c r="AJ895" s="32" t="e">
        <f t="shared" si="67"/>
        <v>#N/A</v>
      </c>
    </row>
    <row r="896" spans="1:36" x14ac:dyDescent="0.3">
      <c r="A896" s="29" t="e">
        <f t="shared" si="65"/>
        <v>#N/A</v>
      </c>
      <c r="B896" s="43"/>
      <c r="C896" s="43"/>
      <c r="D896" s="44"/>
      <c r="E896" s="43"/>
      <c r="F896" s="32"/>
      <c r="G896" s="32"/>
      <c r="H896" s="32"/>
      <c r="I896" s="43"/>
      <c r="J896" s="43"/>
      <c r="K896" s="32"/>
      <c r="L896" s="44"/>
      <c r="M896" s="44"/>
      <c r="N896" s="32"/>
      <c r="O896" s="32"/>
      <c r="P896" s="32"/>
      <c r="Q896" s="32"/>
      <c r="R896" s="32"/>
      <c r="S896" s="32"/>
      <c r="T896" s="32"/>
      <c r="U896" s="32"/>
      <c r="V896" s="32"/>
      <c r="W896" s="32"/>
      <c r="X896" s="32"/>
      <c r="Y896" s="32"/>
      <c r="Z896" s="43"/>
      <c r="AA896" s="34"/>
      <c r="AB896" s="32"/>
      <c r="AC896" s="44"/>
      <c r="AD896" s="32"/>
      <c r="AE896" s="43"/>
      <c r="AF896" s="43" t="e">
        <f t="shared" si="68"/>
        <v>#N/A</v>
      </c>
      <c r="AH896" s="43" t="e">
        <f t="shared" si="66"/>
        <v>#N/A</v>
      </c>
      <c r="AI896" s="32" t="e">
        <f t="shared" si="69"/>
        <v>#N/A</v>
      </c>
      <c r="AJ896" s="32" t="e">
        <f t="shared" si="67"/>
        <v>#N/A</v>
      </c>
    </row>
    <row r="897" spans="1:36" x14ac:dyDescent="0.3">
      <c r="A897" s="29" t="e">
        <f t="shared" si="65"/>
        <v>#N/A</v>
      </c>
      <c r="B897" s="43"/>
      <c r="C897" s="43"/>
      <c r="D897" s="44"/>
      <c r="E897" s="43"/>
      <c r="F897" s="32"/>
      <c r="G897" s="32"/>
      <c r="H897" s="32"/>
      <c r="I897" s="43"/>
      <c r="J897" s="43"/>
      <c r="K897" s="32"/>
      <c r="L897" s="44"/>
      <c r="M897" s="44"/>
      <c r="N897" s="32"/>
      <c r="O897" s="32"/>
      <c r="P897" s="32"/>
      <c r="Q897" s="32"/>
      <c r="R897" s="32"/>
      <c r="S897" s="32"/>
      <c r="T897" s="32"/>
      <c r="U897" s="32"/>
      <c r="V897" s="32"/>
      <c r="W897" s="32"/>
      <c r="X897" s="32"/>
      <c r="Y897" s="32"/>
      <c r="Z897" s="43"/>
      <c r="AA897" s="34"/>
      <c r="AB897" s="32"/>
      <c r="AC897" s="44"/>
      <c r="AD897" s="32"/>
      <c r="AE897" s="43"/>
      <c r="AF897" s="43" t="e">
        <f t="shared" si="68"/>
        <v>#N/A</v>
      </c>
      <c r="AH897" s="43" t="e">
        <f t="shared" si="66"/>
        <v>#N/A</v>
      </c>
      <c r="AI897" s="32" t="e">
        <f t="shared" si="69"/>
        <v>#N/A</v>
      </c>
      <c r="AJ897" s="32" t="e">
        <f t="shared" si="67"/>
        <v>#N/A</v>
      </c>
    </row>
    <row r="898" spans="1:36" x14ac:dyDescent="0.3">
      <c r="A898" s="29" t="e">
        <f t="shared" si="65"/>
        <v>#N/A</v>
      </c>
      <c r="B898" s="43"/>
      <c r="C898" s="43"/>
      <c r="D898" s="44"/>
      <c r="E898" s="43"/>
      <c r="F898" s="32"/>
      <c r="G898" s="32"/>
      <c r="H898" s="32"/>
      <c r="I898" s="43"/>
      <c r="J898" s="43"/>
      <c r="K898" s="32"/>
      <c r="L898" s="44"/>
      <c r="M898" s="44"/>
      <c r="N898" s="32"/>
      <c r="O898" s="32"/>
      <c r="P898" s="32"/>
      <c r="Q898" s="32"/>
      <c r="R898" s="32"/>
      <c r="S898" s="32"/>
      <c r="T898" s="32"/>
      <c r="U898" s="32"/>
      <c r="V898" s="32"/>
      <c r="W898" s="32"/>
      <c r="X898" s="32"/>
      <c r="Y898" s="32"/>
      <c r="Z898" s="43"/>
      <c r="AA898" s="34"/>
      <c r="AB898" s="32"/>
      <c r="AC898" s="44"/>
      <c r="AD898" s="32"/>
      <c r="AE898" s="43"/>
      <c r="AF898" s="43" t="e">
        <f t="shared" si="68"/>
        <v>#N/A</v>
      </c>
      <c r="AH898" s="43" t="e">
        <f t="shared" si="66"/>
        <v>#N/A</v>
      </c>
      <c r="AI898" s="32" t="e">
        <f t="shared" si="69"/>
        <v>#N/A</v>
      </c>
      <c r="AJ898" s="32" t="e">
        <f t="shared" si="67"/>
        <v>#N/A</v>
      </c>
    </row>
    <row r="899" spans="1:36" x14ac:dyDescent="0.3">
      <c r="A899" s="29" t="e">
        <f t="shared" si="65"/>
        <v>#N/A</v>
      </c>
      <c r="B899" s="43"/>
      <c r="C899" s="43"/>
      <c r="D899" s="44"/>
      <c r="E899" s="43"/>
      <c r="F899" s="32"/>
      <c r="G899" s="32"/>
      <c r="H899" s="32"/>
      <c r="I899" s="43"/>
      <c r="J899" s="43"/>
      <c r="K899" s="32"/>
      <c r="L899" s="44"/>
      <c r="M899" s="44"/>
      <c r="N899" s="32"/>
      <c r="O899" s="32"/>
      <c r="P899" s="32"/>
      <c r="Q899" s="32"/>
      <c r="R899" s="32"/>
      <c r="S899" s="32"/>
      <c r="T899" s="32"/>
      <c r="U899" s="32"/>
      <c r="V899" s="32"/>
      <c r="W899" s="32"/>
      <c r="X899" s="32"/>
      <c r="Y899" s="32"/>
      <c r="Z899" s="43"/>
      <c r="AA899" s="34"/>
      <c r="AB899" s="32"/>
      <c r="AC899" s="44"/>
      <c r="AD899" s="32"/>
      <c r="AE899" s="43"/>
      <c r="AF899" s="43" t="e">
        <f t="shared" si="68"/>
        <v>#N/A</v>
      </c>
      <c r="AH899" s="43" t="e">
        <f t="shared" si="66"/>
        <v>#N/A</v>
      </c>
      <c r="AI899" s="32" t="e">
        <f t="shared" si="69"/>
        <v>#N/A</v>
      </c>
      <c r="AJ899" s="32" t="e">
        <f t="shared" si="67"/>
        <v>#N/A</v>
      </c>
    </row>
    <row r="900" spans="1:36" x14ac:dyDescent="0.3">
      <c r="A900" s="29" t="e">
        <f t="shared" si="65"/>
        <v>#N/A</v>
      </c>
      <c r="B900" s="43"/>
      <c r="C900" s="43"/>
      <c r="D900" s="44"/>
      <c r="E900" s="43"/>
      <c r="F900" s="32"/>
      <c r="G900" s="32"/>
      <c r="H900" s="32"/>
      <c r="I900" s="43"/>
      <c r="J900" s="43"/>
      <c r="K900" s="32"/>
      <c r="L900" s="44"/>
      <c r="M900" s="44"/>
      <c r="N900" s="32"/>
      <c r="O900" s="32"/>
      <c r="P900" s="32"/>
      <c r="Q900" s="32"/>
      <c r="R900" s="32"/>
      <c r="S900" s="32"/>
      <c r="T900" s="32"/>
      <c r="U900" s="32"/>
      <c r="V900" s="32"/>
      <c r="W900" s="32"/>
      <c r="X900" s="32"/>
      <c r="Y900" s="32"/>
      <c r="Z900" s="43"/>
      <c r="AA900" s="34"/>
      <c r="AB900" s="32"/>
      <c r="AC900" s="44"/>
      <c r="AD900" s="32"/>
      <c r="AE900" s="43"/>
      <c r="AF900" s="43" t="e">
        <f t="shared" si="68"/>
        <v>#N/A</v>
      </c>
      <c r="AH900" s="43" t="e">
        <f t="shared" si="66"/>
        <v>#N/A</v>
      </c>
      <c r="AI900" s="32" t="e">
        <f t="shared" si="69"/>
        <v>#N/A</v>
      </c>
      <c r="AJ900" s="32" t="e">
        <f t="shared" si="67"/>
        <v>#N/A</v>
      </c>
    </row>
    <row r="901" spans="1:36" x14ac:dyDescent="0.3">
      <c r="A901" s="29" t="e">
        <f t="shared" si="65"/>
        <v>#N/A</v>
      </c>
      <c r="B901" s="43"/>
      <c r="C901" s="43"/>
      <c r="D901" s="44"/>
      <c r="E901" s="43"/>
      <c r="F901" s="32"/>
      <c r="G901" s="32"/>
      <c r="H901" s="32"/>
      <c r="I901" s="43"/>
      <c r="J901" s="43"/>
      <c r="K901" s="32"/>
      <c r="L901" s="44"/>
      <c r="M901" s="44"/>
      <c r="N901" s="32"/>
      <c r="O901" s="32"/>
      <c r="P901" s="32"/>
      <c r="Q901" s="32"/>
      <c r="R901" s="32"/>
      <c r="S901" s="32"/>
      <c r="T901" s="32"/>
      <c r="U901" s="32"/>
      <c r="V901" s="32"/>
      <c r="W901" s="32"/>
      <c r="X901" s="32"/>
      <c r="Y901" s="32"/>
      <c r="Z901" s="43"/>
      <c r="AA901" s="34"/>
      <c r="AB901" s="32"/>
      <c r="AC901" s="44"/>
      <c r="AD901" s="32"/>
      <c r="AE901" s="43"/>
      <c r="AF901" s="43" t="e">
        <f t="shared" si="68"/>
        <v>#N/A</v>
      </c>
      <c r="AH901" s="43" t="e">
        <f t="shared" si="66"/>
        <v>#N/A</v>
      </c>
      <c r="AI901" s="32" t="e">
        <f t="shared" si="69"/>
        <v>#N/A</v>
      </c>
      <c r="AJ901" s="32" t="e">
        <f t="shared" si="67"/>
        <v>#N/A</v>
      </c>
    </row>
    <row r="902" spans="1:36" x14ac:dyDescent="0.3">
      <c r="A902" s="29" t="e">
        <f t="shared" ref="A902:A965" si="70">IF(COUNTA(B902:AE902)&gt;0,"x",NA())</f>
        <v>#N/A</v>
      </c>
      <c r="B902" s="43"/>
      <c r="C902" s="43"/>
      <c r="D902" s="44"/>
      <c r="E902" s="43"/>
      <c r="F902" s="32"/>
      <c r="G902" s="32"/>
      <c r="H902" s="32"/>
      <c r="I902" s="43"/>
      <c r="J902" s="43"/>
      <c r="K902" s="32"/>
      <c r="L902" s="44"/>
      <c r="M902" s="44"/>
      <c r="N902" s="32"/>
      <c r="O902" s="32"/>
      <c r="P902" s="32"/>
      <c r="Q902" s="32"/>
      <c r="R902" s="32"/>
      <c r="S902" s="32"/>
      <c r="T902" s="32"/>
      <c r="U902" s="32"/>
      <c r="V902" s="32"/>
      <c r="W902" s="32"/>
      <c r="X902" s="32"/>
      <c r="Y902" s="32"/>
      <c r="Z902" s="43"/>
      <c r="AA902" s="34"/>
      <c r="AB902" s="32"/>
      <c r="AC902" s="44"/>
      <c r="AD902" s="32"/>
      <c r="AE902" s="43"/>
      <c r="AF902" s="43" t="e">
        <f t="shared" si="68"/>
        <v>#N/A</v>
      </c>
      <c r="AH902" s="43" t="e">
        <f t="shared" ref="AH902:AH965" si="71">IF(ISBLANK(C902),NA(),"FIELD MUST BE COMPLETED BY HEALTH DEPT.")</f>
        <v>#N/A</v>
      </c>
      <c r="AI902" s="32" t="e">
        <f t="shared" si="69"/>
        <v>#N/A</v>
      </c>
      <c r="AJ902" s="32" t="e">
        <f t="shared" ref="AJ902:AJ965" si="72">IF(AND(ISBLANK(V902),ISBLANK(W902)),NA(),_xlfn.TEXTJOIN(";",TRUE,V902:W902))</f>
        <v>#N/A</v>
      </c>
    </row>
    <row r="903" spans="1:36" x14ac:dyDescent="0.3">
      <c r="A903" s="29" t="e">
        <f t="shared" si="70"/>
        <v>#N/A</v>
      </c>
      <c r="B903" s="43"/>
      <c r="C903" s="43"/>
      <c r="D903" s="44"/>
      <c r="E903" s="43"/>
      <c r="F903" s="32"/>
      <c r="G903" s="32"/>
      <c r="H903" s="32"/>
      <c r="I903" s="43"/>
      <c r="J903" s="43"/>
      <c r="K903" s="32"/>
      <c r="L903" s="44"/>
      <c r="M903" s="44"/>
      <c r="N903" s="32"/>
      <c r="O903" s="32"/>
      <c r="P903" s="32"/>
      <c r="Q903" s="32"/>
      <c r="R903" s="32"/>
      <c r="S903" s="32"/>
      <c r="T903" s="32"/>
      <c r="U903" s="32"/>
      <c r="V903" s="32"/>
      <c r="W903" s="32"/>
      <c r="X903" s="32"/>
      <c r="Y903" s="32"/>
      <c r="Z903" s="43"/>
      <c r="AA903" s="34"/>
      <c r="AB903" s="32"/>
      <c r="AC903" s="44"/>
      <c r="AD903" s="32"/>
      <c r="AE903" s="43"/>
      <c r="AF903" s="43" t="e">
        <f t="shared" ref="AF903:AF966" si="73">IF(ISBLANK(C903),NA(),"FIELD MUST BE COMPLETED BY HEALTH DEPT.")</f>
        <v>#N/A</v>
      </c>
      <c r="AH903" s="43" t="e">
        <f t="shared" si="71"/>
        <v>#N/A</v>
      </c>
      <c r="AI903" s="32" t="e">
        <f t="shared" ref="AI903:AI966" si="74">IF(AND(ISBLANK(R903),ISBLANK(S903)),NA(),_xlfn.TEXTJOIN(";",TRUE,R903:S903))</f>
        <v>#N/A</v>
      </c>
      <c r="AJ903" s="32" t="e">
        <f t="shared" si="72"/>
        <v>#N/A</v>
      </c>
    </row>
    <row r="904" spans="1:36" x14ac:dyDescent="0.3">
      <c r="A904" s="29" t="e">
        <f t="shared" si="70"/>
        <v>#N/A</v>
      </c>
      <c r="B904" s="43"/>
      <c r="C904" s="43"/>
      <c r="D904" s="44"/>
      <c r="E904" s="43"/>
      <c r="F904" s="32"/>
      <c r="G904" s="32"/>
      <c r="H904" s="32"/>
      <c r="I904" s="43"/>
      <c r="J904" s="43"/>
      <c r="K904" s="32"/>
      <c r="L904" s="44"/>
      <c r="M904" s="44"/>
      <c r="N904" s="32"/>
      <c r="O904" s="32"/>
      <c r="P904" s="32"/>
      <c r="Q904" s="32"/>
      <c r="R904" s="32"/>
      <c r="S904" s="32"/>
      <c r="T904" s="32"/>
      <c r="U904" s="32"/>
      <c r="V904" s="32"/>
      <c r="W904" s="32"/>
      <c r="X904" s="32"/>
      <c r="Y904" s="32"/>
      <c r="Z904" s="43"/>
      <c r="AA904" s="34"/>
      <c r="AB904" s="32"/>
      <c r="AC904" s="44"/>
      <c r="AD904" s="32"/>
      <c r="AE904" s="43"/>
      <c r="AF904" s="43" t="e">
        <f t="shared" si="73"/>
        <v>#N/A</v>
      </c>
      <c r="AH904" s="43" t="e">
        <f t="shared" si="71"/>
        <v>#N/A</v>
      </c>
      <c r="AI904" s="32" t="e">
        <f t="shared" si="74"/>
        <v>#N/A</v>
      </c>
      <c r="AJ904" s="32" t="e">
        <f t="shared" si="72"/>
        <v>#N/A</v>
      </c>
    </row>
    <row r="905" spans="1:36" x14ac:dyDescent="0.3">
      <c r="A905" s="29" t="e">
        <f t="shared" si="70"/>
        <v>#N/A</v>
      </c>
      <c r="B905" s="43"/>
      <c r="C905" s="43"/>
      <c r="D905" s="44"/>
      <c r="E905" s="43"/>
      <c r="F905" s="32"/>
      <c r="G905" s="32"/>
      <c r="H905" s="32"/>
      <c r="I905" s="43"/>
      <c r="J905" s="43"/>
      <c r="K905" s="32"/>
      <c r="L905" s="44"/>
      <c r="M905" s="44"/>
      <c r="N905" s="32"/>
      <c r="O905" s="32"/>
      <c r="P905" s="32"/>
      <c r="Q905" s="32"/>
      <c r="R905" s="32"/>
      <c r="S905" s="32"/>
      <c r="T905" s="32"/>
      <c r="U905" s="32"/>
      <c r="V905" s="32"/>
      <c r="W905" s="32"/>
      <c r="X905" s="32"/>
      <c r="Y905" s="32"/>
      <c r="Z905" s="43"/>
      <c r="AA905" s="34"/>
      <c r="AB905" s="32"/>
      <c r="AC905" s="44"/>
      <c r="AD905" s="32"/>
      <c r="AE905" s="43"/>
      <c r="AF905" s="43" t="e">
        <f t="shared" si="73"/>
        <v>#N/A</v>
      </c>
      <c r="AH905" s="43" t="e">
        <f t="shared" si="71"/>
        <v>#N/A</v>
      </c>
      <c r="AI905" s="32" t="e">
        <f t="shared" si="74"/>
        <v>#N/A</v>
      </c>
      <c r="AJ905" s="32" t="e">
        <f t="shared" si="72"/>
        <v>#N/A</v>
      </c>
    </row>
    <row r="906" spans="1:36" x14ac:dyDescent="0.3">
      <c r="A906" s="29" t="e">
        <f t="shared" si="70"/>
        <v>#N/A</v>
      </c>
      <c r="B906" s="43"/>
      <c r="C906" s="43"/>
      <c r="D906" s="44"/>
      <c r="E906" s="43"/>
      <c r="F906" s="32"/>
      <c r="G906" s="32"/>
      <c r="H906" s="32"/>
      <c r="I906" s="43"/>
      <c r="J906" s="43"/>
      <c r="K906" s="32"/>
      <c r="L906" s="44"/>
      <c r="M906" s="44"/>
      <c r="N906" s="32"/>
      <c r="O906" s="32"/>
      <c r="P906" s="32"/>
      <c r="Q906" s="32"/>
      <c r="R906" s="32"/>
      <c r="S906" s="32"/>
      <c r="T906" s="32"/>
      <c r="U906" s="32"/>
      <c r="V906" s="32"/>
      <c r="W906" s="32"/>
      <c r="X906" s="32"/>
      <c r="Y906" s="32"/>
      <c r="Z906" s="43"/>
      <c r="AA906" s="34"/>
      <c r="AB906" s="32"/>
      <c r="AC906" s="44"/>
      <c r="AD906" s="32"/>
      <c r="AE906" s="43"/>
      <c r="AF906" s="43" t="e">
        <f t="shared" si="73"/>
        <v>#N/A</v>
      </c>
      <c r="AH906" s="43" t="e">
        <f t="shared" si="71"/>
        <v>#N/A</v>
      </c>
      <c r="AI906" s="32" t="e">
        <f t="shared" si="74"/>
        <v>#N/A</v>
      </c>
      <c r="AJ906" s="32" t="e">
        <f t="shared" si="72"/>
        <v>#N/A</v>
      </c>
    </row>
    <row r="907" spans="1:36" x14ac:dyDescent="0.3">
      <c r="A907" s="29" t="e">
        <f t="shared" si="70"/>
        <v>#N/A</v>
      </c>
      <c r="B907" s="43"/>
      <c r="C907" s="43"/>
      <c r="D907" s="44"/>
      <c r="E907" s="43"/>
      <c r="F907" s="32"/>
      <c r="G907" s="32"/>
      <c r="H907" s="32"/>
      <c r="I907" s="43"/>
      <c r="J907" s="43"/>
      <c r="K907" s="32"/>
      <c r="L907" s="44"/>
      <c r="M907" s="44"/>
      <c r="N907" s="32"/>
      <c r="O907" s="32"/>
      <c r="P907" s="32"/>
      <c r="Q907" s="32"/>
      <c r="R907" s="32"/>
      <c r="S907" s="32"/>
      <c r="T907" s="32"/>
      <c r="U907" s="32"/>
      <c r="V907" s="32"/>
      <c r="W907" s="32"/>
      <c r="X907" s="32"/>
      <c r="Y907" s="32"/>
      <c r="Z907" s="43"/>
      <c r="AA907" s="34"/>
      <c r="AB907" s="32"/>
      <c r="AC907" s="44"/>
      <c r="AD907" s="32"/>
      <c r="AE907" s="43"/>
      <c r="AF907" s="43" t="e">
        <f t="shared" si="73"/>
        <v>#N/A</v>
      </c>
      <c r="AH907" s="43" t="e">
        <f t="shared" si="71"/>
        <v>#N/A</v>
      </c>
      <c r="AI907" s="32" t="e">
        <f t="shared" si="74"/>
        <v>#N/A</v>
      </c>
      <c r="AJ907" s="32" t="e">
        <f t="shared" si="72"/>
        <v>#N/A</v>
      </c>
    </row>
    <row r="908" spans="1:36" x14ac:dyDescent="0.3">
      <c r="A908" s="29" t="e">
        <f t="shared" si="70"/>
        <v>#N/A</v>
      </c>
      <c r="B908" s="43"/>
      <c r="C908" s="43"/>
      <c r="D908" s="44"/>
      <c r="E908" s="43"/>
      <c r="F908" s="32"/>
      <c r="G908" s="32"/>
      <c r="H908" s="32"/>
      <c r="I908" s="43"/>
      <c r="J908" s="43"/>
      <c r="K908" s="32"/>
      <c r="L908" s="44"/>
      <c r="M908" s="44"/>
      <c r="N908" s="32"/>
      <c r="O908" s="32"/>
      <c r="P908" s="32"/>
      <c r="Q908" s="32"/>
      <c r="R908" s="32"/>
      <c r="S908" s="32"/>
      <c r="T908" s="32"/>
      <c r="U908" s="32"/>
      <c r="V908" s="32"/>
      <c r="W908" s="32"/>
      <c r="X908" s="32"/>
      <c r="Y908" s="32"/>
      <c r="Z908" s="43"/>
      <c r="AA908" s="34"/>
      <c r="AB908" s="32"/>
      <c r="AC908" s="44"/>
      <c r="AD908" s="32"/>
      <c r="AE908" s="43"/>
      <c r="AF908" s="43" t="e">
        <f t="shared" si="73"/>
        <v>#N/A</v>
      </c>
      <c r="AH908" s="43" t="e">
        <f t="shared" si="71"/>
        <v>#N/A</v>
      </c>
      <c r="AI908" s="32" t="e">
        <f t="shared" si="74"/>
        <v>#N/A</v>
      </c>
      <c r="AJ908" s="32" t="e">
        <f t="shared" si="72"/>
        <v>#N/A</v>
      </c>
    </row>
    <row r="909" spans="1:36" x14ac:dyDescent="0.3">
      <c r="A909" s="29" t="e">
        <f t="shared" si="70"/>
        <v>#N/A</v>
      </c>
      <c r="B909" s="43"/>
      <c r="C909" s="43"/>
      <c r="D909" s="44"/>
      <c r="E909" s="43"/>
      <c r="F909" s="32"/>
      <c r="G909" s="32"/>
      <c r="H909" s="32"/>
      <c r="I909" s="43"/>
      <c r="J909" s="43"/>
      <c r="K909" s="32"/>
      <c r="L909" s="44"/>
      <c r="M909" s="44"/>
      <c r="N909" s="32"/>
      <c r="O909" s="32"/>
      <c r="P909" s="32"/>
      <c r="Q909" s="32"/>
      <c r="R909" s="32"/>
      <c r="S909" s="32"/>
      <c r="T909" s="32"/>
      <c r="U909" s="32"/>
      <c r="V909" s="32"/>
      <c r="W909" s="32"/>
      <c r="X909" s="32"/>
      <c r="Y909" s="32"/>
      <c r="Z909" s="43"/>
      <c r="AA909" s="34"/>
      <c r="AB909" s="32"/>
      <c r="AC909" s="44"/>
      <c r="AD909" s="32"/>
      <c r="AE909" s="43"/>
      <c r="AF909" s="43" t="e">
        <f t="shared" si="73"/>
        <v>#N/A</v>
      </c>
      <c r="AH909" s="43" t="e">
        <f t="shared" si="71"/>
        <v>#N/A</v>
      </c>
      <c r="AI909" s="32" t="e">
        <f t="shared" si="74"/>
        <v>#N/A</v>
      </c>
      <c r="AJ909" s="32" t="e">
        <f t="shared" si="72"/>
        <v>#N/A</v>
      </c>
    </row>
    <row r="910" spans="1:36" x14ac:dyDescent="0.3">
      <c r="A910" s="29" t="e">
        <f t="shared" si="70"/>
        <v>#N/A</v>
      </c>
      <c r="B910" s="43"/>
      <c r="C910" s="43"/>
      <c r="D910" s="44"/>
      <c r="E910" s="43"/>
      <c r="F910" s="32"/>
      <c r="G910" s="32"/>
      <c r="H910" s="32"/>
      <c r="I910" s="43"/>
      <c r="J910" s="43"/>
      <c r="K910" s="32"/>
      <c r="L910" s="44"/>
      <c r="M910" s="44"/>
      <c r="N910" s="32"/>
      <c r="O910" s="32"/>
      <c r="P910" s="32"/>
      <c r="Q910" s="32"/>
      <c r="R910" s="32"/>
      <c r="S910" s="32"/>
      <c r="T910" s="32"/>
      <c r="U910" s="32"/>
      <c r="V910" s="32"/>
      <c r="W910" s="32"/>
      <c r="X910" s="32"/>
      <c r="Y910" s="32"/>
      <c r="Z910" s="43"/>
      <c r="AA910" s="34"/>
      <c r="AB910" s="32"/>
      <c r="AC910" s="44"/>
      <c r="AD910" s="32"/>
      <c r="AE910" s="43"/>
      <c r="AF910" s="43" t="e">
        <f t="shared" si="73"/>
        <v>#N/A</v>
      </c>
      <c r="AH910" s="43" t="e">
        <f t="shared" si="71"/>
        <v>#N/A</v>
      </c>
      <c r="AI910" s="32" t="e">
        <f t="shared" si="74"/>
        <v>#N/A</v>
      </c>
      <c r="AJ910" s="32" t="e">
        <f t="shared" si="72"/>
        <v>#N/A</v>
      </c>
    </row>
    <row r="911" spans="1:36" x14ac:dyDescent="0.3">
      <c r="A911" s="29" t="e">
        <f t="shared" si="70"/>
        <v>#N/A</v>
      </c>
      <c r="B911" s="43"/>
      <c r="C911" s="43"/>
      <c r="D911" s="44"/>
      <c r="E911" s="43"/>
      <c r="F911" s="32"/>
      <c r="G911" s="32"/>
      <c r="H911" s="32"/>
      <c r="I911" s="43"/>
      <c r="J911" s="43"/>
      <c r="K911" s="32"/>
      <c r="L911" s="44"/>
      <c r="M911" s="44"/>
      <c r="N911" s="32"/>
      <c r="O911" s="32"/>
      <c r="P911" s="32"/>
      <c r="Q911" s="32"/>
      <c r="R911" s="32"/>
      <c r="S911" s="32"/>
      <c r="T911" s="32"/>
      <c r="U911" s="32"/>
      <c r="V911" s="32"/>
      <c r="W911" s="32"/>
      <c r="X911" s="32"/>
      <c r="Y911" s="32"/>
      <c r="Z911" s="43"/>
      <c r="AA911" s="34"/>
      <c r="AB911" s="32"/>
      <c r="AC911" s="44"/>
      <c r="AD911" s="32"/>
      <c r="AE911" s="43"/>
      <c r="AF911" s="43" t="e">
        <f t="shared" si="73"/>
        <v>#N/A</v>
      </c>
      <c r="AH911" s="43" t="e">
        <f t="shared" si="71"/>
        <v>#N/A</v>
      </c>
      <c r="AI911" s="32" t="e">
        <f t="shared" si="74"/>
        <v>#N/A</v>
      </c>
      <c r="AJ911" s="32" t="e">
        <f t="shared" si="72"/>
        <v>#N/A</v>
      </c>
    </row>
    <row r="912" spans="1:36" x14ac:dyDescent="0.3">
      <c r="A912" s="29" t="e">
        <f t="shared" si="70"/>
        <v>#N/A</v>
      </c>
      <c r="B912" s="43"/>
      <c r="C912" s="43"/>
      <c r="D912" s="44"/>
      <c r="E912" s="43"/>
      <c r="F912" s="32"/>
      <c r="G912" s="32"/>
      <c r="H912" s="32"/>
      <c r="I912" s="43"/>
      <c r="J912" s="43"/>
      <c r="K912" s="32"/>
      <c r="L912" s="44"/>
      <c r="M912" s="44"/>
      <c r="N912" s="32"/>
      <c r="O912" s="32"/>
      <c r="P912" s="32"/>
      <c r="Q912" s="32"/>
      <c r="R912" s="32"/>
      <c r="S912" s="32"/>
      <c r="T912" s="32"/>
      <c r="U912" s="32"/>
      <c r="V912" s="32"/>
      <c r="W912" s="32"/>
      <c r="X912" s="32"/>
      <c r="Y912" s="32"/>
      <c r="Z912" s="43"/>
      <c r="AA912" s="34"/>
      <c r="AB912" s="32"/>
      <c r="AC912" s="44"/>
      <c r="AD912" s="32"/>
      <c r="AE912" s="43"/>
      <c r="AF912" s="43" t="e">
        <f t="shared" si="73"/>
        <v>#N/A</v>
      </c>
      <c r="AH912" s="43" t="e">
        <f t="shared" si="71"/>
        <v>#N/A</v>
      </c>
      <c r="AI912" s="32" t="e">
        <f t="shared" si="74"/>
        <v>#N/A</v>
      </c>
      <c r="AJ912" s="32" t="e">
        <f t="shared" si="72"/>
        <v>#N/A</v>
      </c>
    </row>
    <row r="913" spans="1:36" x14ac:dyDescent="0.3">
      <c r="A913" s="29" t="e">
        <f t="shared" si="70"/>
        <v>#N/A</v>
      </c>
      <c r="B913" s="43"/>
      <c r="C913" s="43"/>
      <c r="D913" s="44"/>
      <c r="E913" s="43"/>
      <c r="F913" s="32"/>
      <c r="G913" s="32"/>
      <c r="H913" s="32"/>
      <c r="I913" s="43"/>
      <c r="J913" s="43"/>
      <c r="K913" s="32"/>
      <c r="L913" s="44"/>
      <c r="M913" s="44"/>
      <c r="N913" s="32"/>
      <c r="O913" s="32"/>
      <c r="P913" s="32"/>
      <c r="Q913" s="32"/>
      <c r="R913" s="32"/>
      <c r="S913" s="32"/>
      <c r="T913" s="32"/>
      <c r="U913" s="32"/>
      <c r="V913" s="32"/>
      <c r="W913" s="32"/>
      <c r="X913" s="32"/>
      <c r="Y913" s="32"/>
      <c r="Z913" s="43"/>
      <c r="AA913" s="34"/>
      <c r="AB913" s="32"/>
      <c r="AC913" s="44"/>
      <c r="AD913" s="32"/>
      <c r="AE913" s="43"/>
      <c r="AF913" s="43" t="e">
        <f t="shared" si="73"/>
        <v>#N/A</v>
      </c>
      <c r="AH913" s="43" t="e">
        <f t="shared" si="71"/>
        <v>#N/A</v>
      </c>
      <c r="AI913" s="32" t="e">
        <f t="shared" si="74"/>
        <v>#N/A</v>
      </c>
      <c r="AJ913" s="32" t="e">
        <f t="shared" si="72"/>
        <v>#N/A</v>
      </c>
    </row>
    <row r="914" spans="1:36" x14ac:dyDescent="0.3">
      <c r="A914" s="29" t="e">
        <f t="shared" si="70"/>
        <v>#N/A</v>
      </c>
      <c r="B914" s="43"/>
      <c r="C914" s="43"/>
      <c r="D914" s="44"/>
      <c r="E914" s="43"/>
      <c r="F914" s="32"/>
      <c r="G914" s="32"/>
      <c r="H914" s="32"/>
      <c r="I914" s="43"/>
      <c r="J914" s="43"/>
      <c r="K914" s="32"/>
      <c r="L914" s="44"/>
      <c r="M914" s="44"/>
      <c r="N914" s="32"/>
      <c r="O914" s="32"/>
      <c r="P914" s="32"/>
      <c r="Q914" s="32"/>
      <c r="R914" s="32"/>
      <c r="S914" s="32"/>
      <c r="T914" s="32"/>
      <c r="U914" s="32"/>
      <c r="V914" s="32"/>
      <c r="W914" s="32"/>
      <c r="X914" s="32"/>
      <c r="Y914" s="32"/>
      <c r="Z914" s="43"/>
      <c r="AA914" s="34"/>
      <c r="AB914" s="32"/>
      <c r="AC914" s="44"/>
      <c r="AD914" s="32"/>
      <c r="AE914" s="43"/>
      <c r="AF914" s="43" t="e">
        <f t="shared" si="73"/>
        <v>#N/A</v>
      </c>
      <c r="AH914" s="43" t="e">
        <f t="shared" si="71"/>
        <v>#N/A</v>
      </c>
      <c r="AI914" s="32" t="e">
        <f t="shared" si="74"/>
        <v>#N/A</v>
      </c>
      <c r="AJ914" s="32" t="e">
        <f t="shared" si="72"/>
        <v>#N/A</v>
      </c>
    </row>
    <row r="915" spans="1:36" x14ac:dyDescent="0.3">
      <c r="A915" s="29" t="e">
        <f t="shared" si="70"/>
        <v>#N/A</v>
      </c>
      <c r="B915" s="43"/>
      <c r="C915" s="43"/>
      <c r="D915" s="44"/>
      <c r="E915" s="43"/>
      <c r="F915" s="32"/>
      <c r="G915" s="32"/>
      <c r="H915" s="32"/>
      <c r="I915" s="43"/>
      <c r="J915" s="43"/>
      <c r="K915" s="32"/>
      <c r="L915" s="44"/>
      <c r="M915" s="44"/>
      <c r="N915" s="32"/>
      <c r="O915" s="32"/>
      <c r="P915" s="32"/>
      <c r="Q915" s="32"/>
      <c r="R915" s="32"/>
      <c r="S915" s="32"/>
      <c r="T915" s="32"/>
      <c r="U915" s="32"/>
      <c r="V915" s="32"/>
      <c r="W915" s="32"/>
      <c r="X915" s="32"/>
      <c r="Y915" s="32"/>
      <c r="Z915" s="43"/>
      <c r="AA915" s="34"/>
      <c r="AB915" s="32"/>
      <c r="AC915" s="44"/>
      <c r="AD915" s="32"/>
      <c r="AE915" s="43"/>
      <c r="AF915" s="43" t="e">
        <f t="shared" si="73"/>
        <v>#N/A</v>
      </c>
      <c r="AH915" s="43" t="e">
        <f t="shared" si="71"/>
        <v>#N/A</v>
      </c>
      <c r="AI915" s="32" t="e">
        <f t="shared" si="74"/>
        <v>#N/A</v>
      </c>
      <c r="AJ915" s="32" t="e">
        <f t="shared" si="72"/>
        <v>#N/A</v>
      </c>
    </row>
    <row r="916" spans="1:36" x14ac:dyDescent="0.3">
      <c r="A916" s="29" t="e">
        <f t="shared" si="70"/>
        <v>#N/A</v>
      </c>
      <c r="B916" s="43"/>
      <c r="C916" s="43"/>
      <c r="D916" s="44"/>
      <c r="E916" s="43"/>
      <c r="F916" s="32"/>
      <c r="G916" s="32"/>
      <c r="H916" s="32"/>
      <c r="I916" s="43"/>
      <c r="J916" s="43"/>
      <c r="K916" s="32"/>
      <c r="L916" s="44"/>
      <c r="M916" s="44"/>
      <c r="N916" s="32"/>
      <c r="O916" s="32"/>
      <c r="P916" s="32"/>
      <c r="Q916" s="32"/>
      <c r="R916" s="32"/>
      <c r="S916" s="32"/>
      <c r="T916" s="32"/>
      <c r="U916" s="32"/>
      <c r="V916" s="32"/>
      <c r="W916" s="32"/>
      <c r="X916" s="32"/>
      <c r="Y916" s="32"/>
      <c r="Z916" s="43"/>
      <c r="AA916" s="34"/>
      <c r="AB916" s="32"/>
      <c r="AC916" s="44"/>
      <c r="AD916" s="32"/>
      <c r="AE916" s="43"/>
      <c r="AF916" s="43" t="e">
        <f t="shared" si="73"/>
        <v>#N/A</v>
      </c>
      <c r="AH916" s="43" t="e">
        <f t="shared" si="71"/>
        <v>#N/A</v>
      </c>
      <c r="AI916" s="32" t="e">
        <f t="shared" si="74"/>
        <v>#N/A</v>
      </c>
      <c r="AJ916" s="32" t="e">
        <f t="shared" si="72"/>
        <v>#N/A</v>
      </c>
    </row>
    <row r="917" spans="1:36" x14ac:dyDescent="0.3">
      <c r="A917" s="29" t="e">
        <f t="shared" si="70"/>
        <v>#N/A</v>
      </c>
      <c r="B917" s="43"/>
      <c r="C917" s="43"/>
      <c r="D917" s="44"/>
      <c r="E917" s="43"/>
      <c r="F917" s="32"/>
      <c r="G917" s="32"/>
      <c r="H917" s="32"/>
      <c r="I917" s="43"/>
      <c r="J917" s="43"/>
      <c r="K917" s="32"/>
      <c r="L917" s="44"/>
      <c r="M917" s="44"/>
      <c r="N917" s="32"/>
      <c r="O917" s="32"/>
      <c r="P917" s="32"/>
      <c r="Q917" s="32"/>
      <c r="R917" s="32"/>
      <c r="S917" s="32"/>
      <c r="T917" s="32"/>
      <c r="U917" s="32"/>
      <c r="V917" s="32"/>
      <c r="W917" s="32"/>
      <c r="X917" s="32"/>
      <c r="Y917" s="32"/>
      <c r="Z917" s="43"/>
      <c r="AA917" s="34"/>
      <c r="AB917" s="32"/>
      <c r="AC917" s="44"/>
      <c r="AD917" s="32"/>
      <c r="AE917" s="43"/>
      <c r="AF917" s="43" t="e">
        <f t="shared" si="73"/>
        <v>#N/A</v>
      </c>
      <c r="AH917" s="43" t="e">
        <f t="shared" si="71"/>
        <v>#N/A</v>
      </c>
      <c r="AI917" s="32" t="e">
        <f t="shared" si="74"/>
        <v>#N/A</v>
      </c>
      <c r="AJ917" s="32" t="e">
        <f t="shared" si="72"/>
        <v>#N/A</v>
      </c>
    </row>
    <row r="918" spans="1:36" x14ac:dyDescent="0.3">
      <c r="A918" s="29" t="e">
        <f t="shared" si="70"/>
        <v>#N/A</v>
      </c>
      <c r="B918" s="43"/>
      <c r="C918" s="43"/>
      <c r="D918" s="44"/>
      <c r="E918" s="43"/>
      <c r="F918" s="32"/>
      <c r="G918" s="32"/>
      <c r="H918" s="32"/>
      <c r="I918" s="43"/>
      <c r="J918" s="43"/>
      <c r="K918" s="32"/>
      <c r="L918" s="44"/>
      <c r="M918" s="44"/>
      <c r="N918" s="32"/>
      <c r="O918" s="32"/>
      <c r="P918" s="32"/>
      <c r="Q918" s="32"/>
      <c r="R918" s="32"/>
      <c r="S918" s="32"/>
      <c r="T918" s="32"/>
      <c r="U918" s="32"/>
      <c r="V918" s="32"/>
      <c r="W918" s="32"/>
      <c r="X918" s="32"/>
      <c r="Y918" s="32"/>
      <c r="Z918" s="43"/>
      <c r="AA918" s="34"/>
      <c r="AB918" s="32"/>
      <c r="AC918" s="44"/>
      <c r="AD918" s="32"/>
      <c r="AE918" s="43"/>
      <c r="AF918" s="43" t="e">
        <f t="shared" si="73"/>
        <v>#N/A</v>
      </c>
      <c r="AH918" s="43" t="e">
        <f t="shared" si="71"/>
        <v>#N/A</v>
      </c>
      <c r="AI918" s="32" t="e">
        <f t="shared" si="74"/>
        <v>#N/A</v>
      </c>
      <c r="AJ918" s="32" t="e">
        <f t="shared" si="72"/>
        <v>#N/A</v>
      </c>
    </row>
    <row r="919" spans="1:36" x14ac:dyDescent="0.3">
      <c r="A919" s="29" t="e">
        <f t="shared" si="70"/>
        <v>#N/A</v>
      </c>
      <c r="B919" s="43"/>
      <c r="C919" s="43"/>
      <c r="D919" s="44"/>
      <c r="E919" s="43"/>
      <c r="F919" s="32"/>
      <c r="G919" s="32"/>
      <c r="H919" s="32"/>
      <c r="I919" s="43"/>
      <c r="J919" s="43"/>
      <c r="K919" s="32"/>
      <c r="L919" s="44"/>
      <c r="M919" s="44"/>
      <c r="N919" s="32"/>
      <c r="O919" s="32"/>
      <c r="P919" s="32"/>
      <c r="Q919" s="32"/>
      <c r="R919" s="32"/>
      <c r="S919" s="32"/>
      <c r="T919" s="32"/>
      <c r="U919" s="32"/>
      <c r="V919" s="32"/>
      <c r="W919" s="32"/>
      <c r="X919" s="32"/>
      <c r="Y919" s="32"/>
      <c r="Z919" s="43"/>
      <c r="AA919" s="34"/>
      <c r="AB919" s="32"/>
      <c r="AC919" s="44"/>
      <c r="AD919" s="32"/>
      <c r="AE919" s="43"/>
      <c r="AF919" s="43" t="e">
        <f t="shared" si="73"/>
        <v>#N/A</v>
      </c>
      <c r="AH919" s="43" t="e">
        <f t="shared" si="71"/>
        <v>#N/A</v>
      </c>
      <c r="AI919" s="32" t="e">
        <f t="shared" si="74"/>
        <v>#N/A</v>
      </c>
      <c r="AJ919" s="32" t="e">
        <f t="shared" si="72"/>
        <v>#N/A</v>
      </c>
    </row>
    <row r="920" spans="1:36" x14ac:dyDescent="0.3">
      <c r="A920" s="29" t="e">
        <f t="shared" si="70"/>
        <v>#N/A</v>
      </c>
      <c r="B920" s="43"/>
      <c r="C920" s="43"/>
      <c r="D920" s="44"/>
      <c r="E920" s="43"/>
      <c r="F920" s="32"/>
      <c r="G920" s="32"/>
      <c r="H920" s="32"/>
      <c r="I920" s="43"/>
      <c r="J920" s="43"/>
      <c r="K920" s="32"/>
      <c r="L920" s="44"/>
      <c r="M920" s="44"/>
      <c r="N920" s="32"/>
      <c r="O920" s="32"/>
      <c r="P920" s="32"/>
      <c r="Q920" s="32"/>
      <c r="R920" s="32"/>
      <c r="S920" s="32"/>
      <c r="T920" s="32"/>
      <c r="U920" s="32"/>
      <c r="V920" s="32"/>
      <c r="W920" s="32"/>
      <c r="X920" s="32"/>
      <c r="Y920" s="32"/>
      <c r="Z920" s="43"/>
      <c r="AA920" s="34"/>
      <c r="AB920" s="32"/>
      <c r="AC920" s="44"/>
      <c r="AD920" s="32"/>
      <c r="AE920" s="43"/>
      <c r="AF920" s="43" t="e">
        <f t="shared" si="73"/>
        <v>#N/A</v>
      </c>
      <c r="AH920" s="43" t="e">
        <f t="shared" si="71"/>
        <v>#N/A</v>
      </c>
      <c r="AI920" s="32" t="e">
        <f t="shared" si="74"/>
        <v>#N/A</v>
      </c>
      <c r="AJ920" s="32" t="e">
        <f t="shared" si="72"/>
        <v>#N/A</v>
      </c>
    </row>
    <row r="921" spans="1:36" x14ac:dyDescent="0.3">
      <c r="A921" s="29" t="e">
        <f t="shared" si="70"/>
        <v>#N/A</v>
      </c>
      <c r="B921" s="43"/>
      <c r="C921" s="43"/>
      <c r="D921" s="44"/>
      <c r="E921" s="43"/>
      <c r="F921" s="32"/>
      <c r="G921" s="32"/>
      <c r="H921" s="32"/>
      <c r="I921" s="43"/>
      <c r="J921" s="43"/>
      <c r="K921" s="32"/>
      <c r="L921" s="44"/>
      <c r="M921" s="44"/>
      <c r="N921" s="32"/>
      <c r="O921" s="32"/>
      <c r="P921" s="32"/>
      <c r="Q921" s="32"/>
      <c r="R921" s="32"/>
      <c r="S921" s="32"/>
      <c r="T921" s="32"/>
      <c r="U921" s="32"/>
      <c r="V921" s="32"/>
      <c r="W921" s="32"/>
      <c r="X921" s="32"/>
      <c r="Y921" s="32"/>
      <c r="Z921" s="43"/>
      <c r="AA921" s="34"/>
      <c r="AB921" s="32"/>
      <c r="AC921" s="44"/>
      <c r="AD921" s="32"/>
      <c r="AE921" s="43"/>
      <c r="AF921" s="43" t="e">
        <f t="shared" si="73"/>
        <v>#N/A</v>
      </c>
      <c r="AH921" s="43" t="e">
        <f t="shared" si="71"/>
        <v>#N/A</v>
      </c>
      <c r="AI921" s="32" t="e">
        <f t="shared" si="74"/>
        <v>#N/A</v>
      </c>
      <c r="AJ921" s="32" t="e">
        <f t="shared" si="72"/>
        <v>#N/A</v>
      </c>
    </row>
    <row r="922" spans="1:36" x14ac:dyDescent="0.3">
      <c r="A922" s="29" t="e">
        <f t="shared" si="70"/>
        <v>#N/A</v>
      </c>
      <c r="B922" s="43"/>
      <c r="C922" s="43"/>
      <c r="D922" s="44"/>
      <c r="E922" s="43"/>
      <c r="F922" s="32"/>
      <c r="G922" s="32"/>
      <c r="H922" s="32"/>
      <c r="I922" s="43"/>
      <c r="J922" s="43"/>
      <c r="K922" s="32"/>
      <c r="L922" s="44"/>
      <c r="M922" s="44"/>
      <c r="N922" s="32"/>
      <c r="O922" s="32"/>
      <c r="P922" s="32"/>
      <c r="Q922" s="32"/>
      <c r="R922" s="32"/>
      <c r="S922" s="32"/>
      <c r="T922" s="32"/>
      <c r="U922" s="32"/>
      <c r="V922" s="32"/>
      <c r="W922" s="32"/>
      <c r="X922" s="32"/>
      <c r="Y922" s="32"/>
      <c r="Z922" s="43"/>
      <c r="AA922" s="34"/>
      <c r="AB922" s="32"/>
      <c r="AC922" s="44"/>
      <c r="AD922" s="32"/>
      <c r="AE922" s="43"/>
      <c r="AF922" s="43" t="e">
        <f t="shared" si="73"/>
        <v>#N/A</v>
      </c>
      <c r="AH922" s="43" t="e">
        <f t="shared" si="71"/>
        <v>#N/A</v>
      </c>
      <c r="AI922" s="32" t="e">
        <f t="shared" si="74"/>
        <v>#N/A</v>
      </c>
      <c r="AJ922" s="32" t="e">
        <f t="shared" si="72"/>
        <v>#N/A</v>
      </c>
    </row>
    <row r="923" spans="1:36" x14ac:dyDescent="0.3">
      <c r="A923" s="29" t="e">
        <f t="shared" si="70"/>
        <v>#N/A</v>
      </c>
      <c r="B923" s="43"/>
      <c r="C923" s="43"/>
      <c r="D923" s="44"/>
      <c r="E923" s="43"/>
      <c r="F923" s="32"/>
      <c r="G923" s="32"/>
      <c r="H923" s="32"/>
      <c r="I923" s="43"/>
      <c r="J923" s="43"/>
      <c r="K923" s="32"/>
      <c r="L923" s="44"/>
      <c r="M923" s="44"/>
      <c r="N923" s="32"/>
      <c r="O923" s="32"/>
      <c r="P923" s="32"/>
      <c r="Q923" s="32"/>
      <c r="R923" s="32"/>
      <c r="S923" s="32"/>
      <c r="T923" s="32"/>
      <c r="U923" s="32"/>
      <c r="V923" s="32"/>
      <c r="W923" s="32"/>
      <c r="X923" s="32"/>
      <c r="Y923" s="32"/>
      <c r="Z923" s="43"/>
      <c r="AA923" s="34"/>
      <c r="AB923" s="32"/>
      <c r="AC923" s="44"/>
      <c r="AD923" s="32"/>
      <c r="AE923" s="43"/>
      <c r="AF923" s="43" t="e">
        <f t="shared" si="73"/>
        <v>#N/A</v>
      </c>
      <c r="AH923" s="43" t="e">
        <f t="shared" si="71"/>
        <v>#N/A</v>
      </c>
      <c r="AI923" s="32" t="e">
        <f t="shared" si="74"/>
        <v>#N/A</v>
      </c>
      <c r="AJ923" s="32" t="e">
        <f t="shared" si="72"/>
        <v>#N/A</v>
      </c>
    </row>
    <row r="924" spans="1:36" x14ac:dyDescent="0.3">
      <c r="A924" s="29" t="e">
        <f t="shared" si="70"/>
        <v>#N/A</v>
      </c>
      <c r="B924" s="43"/>
      <c r="C924" s="43"/>
      <c r="D924" s="44"/>
      <c r="E924" s="43"/>
      <c r="F924" s="32"/>
      <c r="G924" s="32"/>
      <c r="H924" s="32"/>
      <c r="I924" s="43"/>
      <c r="J924" s="43"/>
      <c r="K924" s="32"/>
      <c r="L924" s="44"/>
      <c r="M924" s="44"/>
      <c r="N924" s="32"/>
      <c r="O924" s="32"/>
      <c r="P924" s="32"/>
      <c r="Q924" s="32"/>
      <c r="R924" s="32"/>
      <c r="S924" s="32"/>
      <c r="T924" s="32"/>
      <c r="U924" s="32"/>
      <c r="V924" s="32"/>
      <c r="W924" s="32"/>
      <c r="X924" s="32"/>
      <c r="Y924" s="32"/>
      <c r="Z924" s="43"/>
      <c r="AA924" s="34"/>
      <c r="AB924" s="32"/>
      <c r="AC924" s="44"/>
      <c r="AD924" s="32"/>
      <c r="AE924" s="43"/>
      <c r="AF924" s="43" t="e">
        <f t="shared" si="73"/>
        <v>#N/A</v>
      </c>
      <c r="AH924" s="43" t="e">
        <f t="shared" si="71"/>
        <v>#N/A</v>
      </c>
      <c r="AI924" s="32" t="e">
        <f t="shared" si="74"/>
        <v>#N/A</v>
      </c>
      <c r="AJ924" s="32" t="e">
        <f t="shared" si="72"/>
        <v>#N/A</v>
      </c>
    </row>
    <row r="925" spans="1:36" x14ac:dyDescent="0.3">
      <c r="A925" s="29" t="e">
        <f t="shared" si="70"/>
        <v>#N/A</v>
      </c>
      <c r="B925" s="43"/>
      <c r="C925" s="43"/>
      <c r="D925" s="44"/>
      <c r="E925" s="43"/>
      <c r="F925" s="32"/>
      <c r="G925" s="32"/>
      <c r="H925" s="32"/>
      <c r="I925" s="43"/>
      <c r="J925" s="43"/>
      <c r="K925" s="32"/>
      <c r="L925" s="44"/>
      <c r="M925" s="44"/>
      <c r="N925" s="32"/>
      <c r="O925" s="32"/>
      <c r="P925" s="32"/>
      <c r="Q925" s="32"/>
      <c r="R925" s="32"/>
      <c r="S925" s="32"/>
      <c r="T925" s="32"/>
      <c r="U925" s="32"/>
      <c r="V925" s="32"/>
      <c r="W925" s="32"/>
      <c r="X925" s="32"/>
      <c r="Y925" s="32"/>
      <c r="Z925" s="43"/>
      <c r="AA925" s="34"/>
      <c r="AB925" s="32"/>
      <c r="AC925" s="44"/>
      <c r="AD925" s="32"/>
      <c r="AE925" s="43"/>
      <c r="AF925" s="43" t="e">
        <f t="shared" si="73"/>
        <v>#N/A</v>
      </c>
      <c r="AH925" s="43" t="e">
        <f t="shared" si="71"/>
        <v>#N/A</v>
      </c>
      <c r="AI925" s="32" t="e">
        <f t="shared" si="74"/>
        <v>#N/A</v>
      </c>
      <c r="AJ925" s="32" t="e">
        <f t="shared" si="72"/>
        <v>#N/A</v>
      </c>
    </row>
    <row r="926" spans="1:36" x14ac:dyDescent="0.3">
      <c r="A926" s="29" t="e">
        <f t="shared" si="70"/>
        <v>#N/A</v>
      </c>
      <c r="B926" s="43"/>
      <c r="C926" s="43"/>
      <c r="D926" s="44"/>
      <c r="E926" s="43"/>
      <c r="F926" s="32"/>
      <c r="G926" s="32"/>
      <c r="H926" s="32"/>
      <c r="I926" s="43"/>
      <c r="J926" s="43"/>
      <c r="K926" s="32"/>
      <c r="L926" s="44"/>
      <c r="M926" s="44"/>
      <c r="N926" s="32"/>
      <c r="O926" s="32"/>
      <c r="P926" s="32"/>
      <c r="Q926" s="32"/>
      <c r="R926" s="32"/>
      <c r="S926" s="32"/>
      <c r="T926" s="32"/>
      <c r="U926" s="32"/>
      <c r="V926" s="32"/>
      <c r="W926" s="32"/>
      <c r="X926" s="32"/>
      <c r="Y926" s="32"/>
      <c r="Z926" s="43"/>
      <c r="AA926" s="34"/>
      <c r="AB926" s="32"/>
      <c r="AC926" s="44"/>
      <c r="AD926" s="32"/>
      <c r="AE926" s="43"/>
      <c r="AF926" s="43" t="e">
        <f t="shared" si="73"/>
        <v>#N/A</v>
      </c>
      <c r="AH926" s="43" t="e">
        <f t="shared" si="71"/>
        <v>#N/A</v>
      </c>
      <c r="AI926" s="32" t="e">
        <f t="shared" si="74"/>
        <v>#N/A</v>
      </c>
      <c r="AJ926" s="32" t="e">
        <f t="shared" si="72"/>
        <v>#N/A</v>
      </c>
    </row>
    <row r="927" spans="1:36" x14ac:dyDescent="0.3">
      <c r="A927" s="29" t="e">
        <f t="shared" si="70"/>
        <v>#N/A</v>
      </c>
      <c r="B927" s="43"/>
      <c r="C927" s="43"/>
      <c r="D927" s="44"/>
      <c r="E927" s="43"/>
      <c r="F927" s="32"/>
      <c r="G927" s="32"/>
      <c r="H927" s="32"/>
      <c r="I927" s="43"/>
      <c r="J927" s="43"/>
      <c r="K927" s="32"/>
      <c r="L927" s="44"/>
      <c r="M927" s="44"/>
      <c r="N927" s="32"/>
      <c r="O927" s="32"/>
      <c r="P927" s="32"/>
      <c r="Q927" s="32"/>
      <c r="R927" s="32"/>
      <c r="S927" s="32"/>
      <c r="T927" s="32"/>
      <c r="U927" s="32"/>
      <c r="V927" s="32"/>
      <c r="W927" s="32"/>
      <c r="X927" s="32"/>
      <c r="Y927" s="32"/>
      <c r="Z927" s="43"/>
      <c r="AA927" s="34"/>
      <c r="AB927" s="32"/>
      <c r="AC927" s="44"/>
      <c r="AD927" s="32"/>
      <c r="AE927" s="43"/>
      <c r="AF927" s="43" t="e">
        <f t="shared" si="73"/>
        <v>#N/A</v>
      </c>
      <c r="AH927" s="43" t="e">
        <f t="shared" si="71"/>
        <v>#N/A</v>
      </c>
      <c r="AI927" s="32" t="e">
        <f t="shared" si="74"/>
        <v>#N/A</v>
      </c>
      <c r="AJ927" s="32" t="e">
        <f t="shared" si="72"/>
        <v>#N/A</v>
      </c>
    </row>
    <row r="928" spans="1:36" x14ac:dyDescent="0.3">
      <c r="A928" s="29" t="e">
        <f t="shared" si="70"/>
        <v>#N/A</v>
      </c>
      <c r="B928" s="43"/>
      <c r="C928" s="43"/>
      <c r="D928" s="44"/>
      <c r="E928" s="43"/>
      <c r="F928" s="32"/>
      <c r="G928" s="32"/>
      <c r="H928" s="32"/>
      <c r="I928" s="43"/>
      <c r="J928" s="43"/>
      <c r="K928" s="32"/>
      <c r="L928" s="44"/>
      <c r="M928" s="44"/>
      <c r="N928" s="32"/>
      <c r="O928" s="32"/>
      <c r="P928" s="32"/>
      <c r="Q928" s="32"/>
      <c r="R928" s="32"/>
      <c r="S928" s="32"/>
      <c r="T928" s="32"/>
      <c r="U928" s="32"/>
      <c r="V928" s="32"/>
      <c r="W928" s="32"/>
      <c r="X928" s="32"/>
      <c r="Y928" s="32"/>
      <c r="Z928" s="43"/>
      <c r="AA928" s="34"/>
      <c r="AB928" s="32"/>
      <c r="AC928" s="44"/>
      <c r="AD928" s="32"/>
      <c r="AE928" s="43"/>
      <c r="AF928" s="43" t="e">
        <f t="shared" si="73"/>
        <v>#N/A</v>
      </c>
      <c r="AH928" s="43" t="e">
        <f t="shared" si="71"/>
        <v>#N/A</v>
      </c>
      <c r="AI928" s="32" t="e">
        <f t="shared" si="74"/>
        <v>#N/A</v>
      </c>
      <c r="AJ928" s="32" t="e">
        <f t="shared" si="72"/>
        <v>#N/A</v>
      </c>
    </row>
    <row r="929" spans="1:36" x14ac:dyDescent="0.3">
      <c r="A929" s="29" t="e">
        <f t="shared" si="70"/>
        <v>#N/A</v>
      </c>
      <c r="B929" s="43"/>
      <c r="C929" s="43"/>
      <c r="D929" s="44"/>
      <c r="E929" s="43"/>
      <c r="F929" s="32"/>
      <c r="G929" s="32"/>
      <c r="H929" s="32"/>
      <c r="I929" s="43"/>
      <c r="J929" s="43"/>
      <c r="K929" s="32"/>
      <c r="L929" s="44"/>
      <c r="M929" s="44"/>
      <c r="N929" s="32"/>
      <c r="O929" s="32"/>
      <c r="P929" s="32"/>
      <c r="Q929" s="32"/>
      <c r="R929" s="32"/>
      <c r="S929" s="32"/>
      <c r="T929" s="32"/>
      <c r="U929" s="32"/>
      <c r="V929" s="32"/>
      <c r="W929" s="32"/>
      <c r="X929" s="32"/>
      <c r="Y929" s="32"/>
      <c r="Z929" s="43"/>
      <c r="AA929" s="34"/>
      <c r="AB929" s="32"/>
      <c r="AC929" s="44"/>
      <c r="AD929" s="32"/>
      <c r="AE929" s="43"/>
      <c r="AF929" s="43" t="e">
        <f t="shared" si="73"/>
        <v>#N/A</v>
      </c>
      <c r="AH929" s="43" t="e">
        <f t="shared" si="71"/>
        <v>#N/A</v>
      </c>
      <c r="AI929" s="32" t="e">
        <f t="shared" si="74"/>
        <v>#N/A</v>
      </c>
      <c r="AJ929" s="32" t="e">
        <f t="shared" si="72"/>
        <v>#N/A</v>
      </c>
    </row>
    <row r="930" spans="1:36" x14ac:dyDescent="0.3">
      <c r="A930" s="29" t="e">
        <f t="shared" si="70"/>
        <v>#N/A</v>
      </c>
      <c r="B930" s="43"/>
      <c r="C930" s="43"/>
      <c r="D930" s="44"/>
      <c r="E930" s="43"/>
      <c r="F930" s="32"/>
      <c r="G930" s="32"/>
      <c r="H930" s="32"/>
      <c r="I930" s="43"/>
      <c r="J930" s="43"/>
      <c r="K930" s="32"/>
      <c r="L930" s="44"/>
      <c r="M930" s="44"/>
      <c r="N930" s="32"/>
      <c r="O930" s="32"/>
      <c r="P930" s="32"/>
      <c r="Q930" s="32"/>
      <c r="R930" s="32"/>
      <c r="S930" s="32"/>
      <c r="T930" s="32"/>
      <c r="U930" s="32"/>
      <c r="V930" s="32"/>
      <c r="W930" s="32"/>
      <c r="X930" s="32"/>
      <c r="Y930" s="32"/>
      <c r="Z930" s="43"/>
      <c r="AA930" s="34"/>
      <c r="AB930" s="32"/>
      <c r="AC930" s="44"/>
      <c r="AD930" s="32"/>
      <c r="AE930" s="43"/>
      <c r="AF930" s="43" t="e">
        <f t="shared" si="73"/>
        <v>#N/A</v>
      </c>
      <c r="AH930" s="43" t="e">
        <f t="shared" si="71"/>
        <v>#N/A</v>
      </c>
      <c r="AI930" s="32" t="e">
        <f t="shared" si="74"/>
        <v>#N/A</v>
      </c>
      <c r="AJ930" s="32" t="e">
        <f t="shared" si="72"/>
        <v>#N/A</v>
      </c>
    </row>
    <row r="931" spans="1:36" x14ac:dyDescent="0.3">
      <c r="A931" s="29" t="e">
        <f t="shared" si="70"/>
        <v>#N/A</v>
      </c>
      <c r="B931" s="43"/>
      <c r="C931" s="43"/>
      <c r="D931" s="44"/>
      <c r="E931" s="43"/>
      <c r="F931" s="32"/>
      <c r="G931" s="32"/>
      <c r="H931" s="32"/>
      <c r="I931" s="43"/>
      <c r="J931" s="43"/>
      <c r="K931" s="32"/>
      <c r="L931" s="44"/>
      <c r="M931" s="44"/>
      <c r="N931" s="32"/>
      <c r="O931" s="32"/>
      <c r="P931" s="32"/>
      <c r="Q931" s="32"/>
      <c r="R931" s="32"/>
      <c r="S931" s="32"/>
      <c r="T931" s="32"/>
      <c r="U931" s="32"/>
      <c r="V931" s="32"/>
      <c r="W931" s="32"/>
      <c r="X931" s="32"/>
      <c r="Y931" s="32"/>
      <c r="Z931" s="43"/>
      <c r="AA931" s="34"/>
      <c r="AB931" s="32"/>
      <c r="AC931" s="44"/>
      <c r="AD931" s="32"/>
      <c r="AE931" s="43"/>
      <c r="AF931" s="43" t="e">
        <f t="shared" si="73"/>
        <v>#N/A</v>
      </c>
      <c r="AH931" s="43" t="e">
        <f t="shared" si="71"/>
        <v>#N/A</v>
      </c>
      <c r="AI931" s="32" t="e">
        <f t="shared" si="74"/>
        <v>#N/A</v>
      </c>
      <c r="AJ931" s="32" t="e">
        <f t="shared" si="72"/>
        <v>#N/A</v>
      </c>
    </row>
    <row r="932" spans="1:36" x14ac:dyDescent="0.3">
      <c r="A932" s="29" t="e">
        <f t="shared" si="70"/>
        <v>#N/A</v>
      </c>
      <c r="B932" s="43"/>
      <c r="C932" s="43"/>
      <c r="D932" s="44"/>
      <c r="E932" s="43"/>
      <c r="F932" s="32"/>
      <c r="G932" s="32"/>
      <c r="H932" s="32"/>
      <c r="I932" s="43"/>
      <c r="J932" s="43"/>
      <c r="K932" s="32"/>
      <c r="L932" s="44"/>
      <c r="M932" s="44"/>
      <c r="N932" s="32"/>
      <c r="O932" s="32"/>
      <c r="P932" s="32"/>
      <c r="Q932" s="32"/>
      <c r="R932" s="32"/>
      <c r="S932" s="32"/>
      <c r="T932" s="32"/>
      <c r="U932" s="32"/>
      <c r="V932" s="32"/>
      <c r="W932" s="32"/>
      <c r="X932" s="32"/>
      <c r="Y932" s="32"/>
      <c r="Z932" s="43"/>
      <c r="AA932" s="34"/>
      <c r="AB932" s="32"/>
      <c r="AC932" s="44"/>
      <c r="AD932" s="32"/>
      <c r="AE932" s="43"/>
      <c r="AF932" s="43" t="e">
        <f t="shared" si="73"/>
        <v>#N/A</v>
      </c>
      <c r="AH932" s="43" t="e">
        <f t="shared" si="71"/>
        <v>#N/A</v>
      </c>
      <c r="AI932" s="32" t="e">
        <f t="shared" si="74"/>
        <v>#N/A</v>
      </c>
      <c r="AJ932" s="32" t="e">
        <f t="shared" si="72"/>
        <v>#N/A</v>
      </c>
    </row>
    <row r="933" spans="1:36" x14ac:dyDescent="0.3">
      <c r="A933" s="29" t="e">
        <f t="shared" si="70"/>
        <v>#N/A</v>
      </c>
      <c r="B933" s="43"/>
      <c r="C933" s="43"/>
      <c r="D933" s="44"/>
      <c r="E933" s="43"/>
      <c r="F933" s="32"/>
      <c r="G933" s="32"/>
      <c r="H933" s="32"/>
      <c r="I933" s="43"/>
      <c r="J933" s="43"/>
      <c r="K933" s="32"/>
      <c r="L933" s="44"/>
      <c r="M933" s="44"/>
      <c r="N933" s="32"/>
      <c r="O933" s="32"/>
      <c r="P933" s="32"/>
      <c r="Q933" s="32"/>
      <c r="R933" s="32"/>
      <c r="S933" s="32"/>
      <c r="T933" s="32"/>
      <c r="U933" s="32"/>
      <c r="V933" s="32"/>
      <c r="W933" s="32"/>
      <c r="X933" s="32"/>
      <c r="Y933" s="32"/>
      <c r="Z933" s="43"/>
      <c r="AA933" s="34"/>
      <c r="AB933" s="32"/>
      <c r="AC933" s="44"/>
      <c r="AD933" s="32"/>
      <c r="AE933" s="43"/>
      <c r="AF933" s="43" t="e">
        <f t="shared" si="73"/>
        <v>#N/A</v>
      </c>
      <c r="AH933" s="43" t="e">
        <f t="shared" si="71"/>
        <v>#N/A</v>
      </c>
      <c r="AI933" s="32" t="e">
        <f t="shared" si="74"/>
        <v>#N/A</v>
      </c>
      <c r="AJ933" s="32" t="e">
        <f t="shared" si="72"/>
        <v>#N/A</v>
      </c>
    </row>
    <row r="934" spans="1:36" x14ac:dyDescent="0.3">
      <c r="A934" s="29" t="e">
        <f t="shared" si="70"/>
        <v>#N/A</v>
      </c>
      <c r="B934" s="43"/>
      <c r="C934" s="43"/>
      <c r="D934" s="44"/>
      <c r="E934" s="43"/>
      <c r="F934" s="32"/>
      <c r="G934" s="32"/>
      <c r="H934" s="32"/>
      <c r="I934" s="43"/>
      <c r="J934" s="43"/>
      <c r="K934" s="32"/>
      <c r="L934" s="44"/>
      <c r="M934" s="44"/>
      <c r="N934" s="32"/>
      <c r="O934" s="32"/>
      <c r="P934" s="32"/>
      <c r="Q934" s="32"/>
      <c r="R934" s="32"/>
      <c r="S934" s="32"/>
      <c r="T934" s="32"/>
      <c r="U934" s="32"/>
      <c r="V934" s="32"/>
      <c r="W934" s="32"/>
      <c r="X934" s="32"/>
      <c r="Y934" s="32"/>
      <c r="Z934" s="43"/>
      <c r="AA934" s="34"/>
      <c r="AB934" s="32"/>
      <c r="AC934" s="44"/>
      <c r="AD934" s="32"/>
      <c r="AE934" s="43"/>
      <c r="AF934" s="43" t="e">
        <f t="shared" si="73"/>
        <v>#N/A</v>
      </c>
      <c r="AH934" s="43" t="e">
        <f t="shared" si="71"/>
        <v>#N/A</v>
      </c>
      <c r="AI934" s="32" t="e">
        <f t="shared" si="74"/>
        <v>#N/A</v>
      </c>
      <c r="AJ934" s="32" t="e">
        <f t="shared" si="72"/>
        <v>#N/A</v>
      </c>
    </row>
    <row r="935" spans="1:36" x14ac:dyDescent="0.3">
      <c r="A935" s="29" t="e">
        <f t="shared" si="70"/>
        <v>#N/A</v>
      </c>
      <c r="B935" s="43"/>
      <c r="C935" s="43"/>
      <c r="D935" s="44"/>
      <c r="E935" s="43"/>
      <c r="F935" s="32"/>
      <c r="G935" s="32"/>
      <c r="H935" s="32"/>
      <c r="I935" s="43"/>
      <c r="J935" s="43"/>
      <c r="K935" s="32"/>
      <c r="L935" s="44"/>
      <c r="M935" s="44"/>
      <c r="N935" s="32"/>
      <c r="O935" s="32"/>
      <c r="P935" s="32"/>
      <c r="Q935" s="32"/>
      <c r="R935" s="32"/>
      <c r="S935" s="32"/>
      <c r="T935" s="32"/>
      <c r="U935" s="32"/>
      <c r="V935" s="32"/>
      <c r="W935" s="32"/>
      <c r="X935" s="32"/>
      <c r="Y935" s="32"/>
      <c r="Z935" s="43"/>
      <c r="AA935" s="34"/>
      <c r="AB935" s="32"/>
      <c r="AC935" s="44"/>
      <c r="AD935" s="32"/>
      <c r="AE935" s="43"/>
      <c r="AF935" s="43" t="e">
        <f t="shared" si="73"/>
        <v>#N/A</v>
      </c>
      <c r="AH935" s="43" t="e">
        <f t="shared" si="71"/>
        <v>#N/A</v>
      </c>
      <c r="AI935" s="32" t="e">
        <f t="shared" si="74"/>
        <v>#N/A</v>
      </c>
      <c r="AJ935" s="32" t="e">
        <f t="shared" si="72"/>
        <v>#N/A</v>
      </c>
    </row>
    <row r="936" spans="1:36" x14ac:dyDescent="0.3">
      <c r="A936" s="29" t="e">
        <f t="shared" si="70"/>
        <v>#N/A</v>
      </c>
      <c r="B936" s="43"/>
      <c r="C936" s="43"/>
      <c r="D936" s="44"/>
      <c r="E936" s="43"/>
      <c r="F936" s="32"/>
      <c r="G936" s="32"/>
      <c r="H936" s="32"/>
      <c r="I936" s="43"/>
      <c r="J936" s="43"/>
      <c r="K936" s="32"/>
      <c r="L936" s="44"/>
      <c r="M936" s="44"/>
      <c r="N936" s="32"/>
      <c r="O936" s="32"/>
      <c r="P936" s="32"/>
      <c r="Q936" s="32"/>
      <c r="R936" s="32"/>
      <c r="S936" s="32"/>
      <c r="T936" s="32"/>
      <c r="U936" s="32"/>
      <c r="V936" s="32"/>
      <c r="W936" s="32"/>
      <c r="X936" s="32"/>
      <c r="Y936" s="32"/>
      <c r="Z936" s="43"/>
      <c r="AA936" s="34"/>
      <c r="AB936" s="32"/>
      <c r="AC936" s="44"/>
      <c r="AD936" s="32"/>
      <c r="AE936" s="43"/>
      <c r="AF936" s="43" t="e">
        <f t="shared" si="73"/>
        <v>#N/A</v>
      </c>
      <c r="AH936" s="43" t="e">
        <f t="shared" si="71"/>
        <v>#N/A</v>
      </c>
      <c r="AI936" s="32" t="e">
        <f t="shared" si="74"/>
        <v>#N/A</v>
      </c>
      <c r="AJ936" s="32" t="e">
        <f t="shared" si="72"/>
        <v>#N/A</v>
      </c>
    </row>
    <row r="937" spans="1:36" x14ac:dyDescent="0.3">
      <c r="A937" s="29" t="e">
        <f t="shared" si="70"/>
        <v>#N/A</v>
      </c>
      <c r="B937" s="43"/>
      <c r="C937" s="43"/>
      <c r="D937" s="44"/>
      <c r="E937" s="43"/>
      <c r="F937" s="32"/>
      <c r="G937" s="32"/>
      <c r="H937" s="32"/>
      <c r="I937" s="43"/>
      <c r="J937" s="43"/>
      <c r="K937" s="32"/>
      <c r="L937" s="44"/>
      <c r="M937" s="44"/>
      <c r="N937" s="32"/>
      <c r="O937" s="32"/>
      <c r="P937" s="32"/>
      <c r="Q937" s="32"/>
      <c r="R937" s="32"/>
      <c r="S937" s="32"/>
      <c r="T937" s="32"/>
      <c r="U937" s="32"/>
      <c r="V937" s="32"/>
      <c r="W937" s="32"/>
      <c r="X937" s="32"/>
      <c r="Y937" s="32"/>
      <c r="Z937" s="43"/>
      <c r="AA937" s="34"/>
      <c r="AB937" s="32"/>
      <c r="AC937" s="44"/>
      <c r="AD937" s="32"/>
      <c r="AE937" s="43"/>
      <c r="AF937" s="43" t="e">
        <f t="shared" si="73"/>
        <v>#N/A</v>
      </c>
      <c r="AH937" s="43" t="e">
        <f t="shared" si="71"/>
        <v>#N/A</v>
      </c>
      <c r="AI937" s="32" t="e">
        <f t="shared" si="74"/>
        <v>#N/A</v>
      </c>
      <c r="AJ937" s="32" t="e">
        <f t="shared" si="72"/>
        <v>#N/A</v>
      </c>
    </row>
    <row r="938" spans="1:36" x14ac:dyDescent="0.3">
      <c r="A938" s="29" t="e">
        <f t="shared" si="70"/>
        <v>#N/A</v>
      </c>
      <c r="B938" s="43"/>
      <c r="C938" s="43"/>
      <c r="D938" s="44"/>
      <c r="E938" s="43"/>
      <c r="F938" s="32"/>
      <c r="G938" s="32"/>
      <c r="H938" s="32"/>
      <c r="I938" s="43"/>
      <c r="J938" s="43"/>
      <c r="K938" s="32"/>
      <c r="L938" s="44"/>
      <c r="M938" s="44"/>
      <c r="N938" s="32"/>
      <c r="O938" s="32"/>
      <c r="P938" s="32"/>
      <c r="Q938" s="32"/>
      <c r="R938" s="32"/>
      <c r="S938" s="32"/>
      <c r="T938" s="32"/>
      <c r="U938" s="32"/>
      <c r="V938" s="32"/>
      <c r="W938" s="32"/>
      <c r="X938" s="32"/>
      <c r="Y938" s="32"/>
      <c r="Z938" s="43"/>
      <c r="AA938" s="34"/>
      <c r="AB938" s="32"/>
      <c r="AC938" s="44"/>
      <c r="AD938" s="32"/>
      <c r="AE938" s="43"/>
      <c r="AF938" s="43" t="e">
        <f t="shared" si="73"/>
        <v>#N/A</v>
      </c>
      <c r="AH938" s="43" t="e">
        <f t="shared" si="71"/>
        <v>#N/A</v>
      </c>
      <c r="AI938" s="32" t="e">
        <f t="shared" si="74"/>
        <v>#N/A</v>
      </c>
      <c r="AJ938" s="32" t="e">
        <f t="shared" si="72"/>
        <v>#N/A</v>
      </c>
    </row>
    <row r="939" spans="1:36" x14ac:dyDescent="0.3">
      <c r="A939" s="29" t="e">
        <f t="shared" si="70"/>
        <v>#N/A</v>
      </c>
      <c r="B939" s="43"/>
      <c r="C939" s="43"/>
      <c r="D939" s="44"/>
      <c r="E939" s="43"/>
      <c r="F939" s="32"/>
      <c r="G939" s="32"/>
      <c r="H939" s="32"/>
      <c r="I939" s="43"/>
      <c r="J939" s="43"/>
      <c r="K939" s="32"/>
      <c r="L939" s="44"/>
      <c r="M939" s="44"/>
      <c r="N939" s="32"/>
      <c r="O939" s="32"/>
      <c r="P939" s="32"/>
      <c r="Q939" s="32"/>
      <c r="R939" s="32"/>
      <c r="S939" s="32"/>
      <c r="T939" s="32"/>
      <c r="U939" s="32"/>
      <c r="V939" s="32"/>
      <c r="W939" s="32"/>
      <c r="X939" s="32"/>
      <c r="Y939" s="32"/>
      <c r="Z939" s="43"/>
      <c r="AA939" s="34"/>
      <c r="AB939" s="32"/>
      <c r="AC939" s="44"/>
      <c r="AD939" s="32"/>
      <c r="AE939" s="43"/>
      <c r="AF939" s="43" t="e">
        <f t="shared" si="73"/>
        <v>#N/A</v>
      </c>
      <c r="AH939" s="43" t="e">
        <f t="shared" si="71"/>
        <v>#N/A</v>
      </c>
      <c r="AI939" s="32" t="e">
        <f t="shared" si="74"/>
        <v>#N/A</v>
      </c>
      <c r="AJ939" s="32" t="e">
        <f t="shared" si="72"/>
        <v>#N/A</v>
      </c>
    </row>
    <row r="940" spans="1:36" x14ac:dyDescent="0.3">
      <c r="A940" s="29" t="e">
        <f t="shared" si="70"/>
        <v>#N/A</v>
      </c>
      <c r="B940" s="43"/>
      <c r="C940" s="43"/>
      <c r="D940" s="44"/>
      <c r="E940" s="43"/>
      <c r="F940" s="32"/>
      <c r="G940" s="32"/>
      <c r="H940" s="32"/>
      <c r="I940" s="43"/>
      <c r="J940" s="43"/>
      <c r="K940" s="32"/>
      <c r="L940" s="44"/>
      <c r="M940" s="44"/>
      <c r="N940" s="32"/>
      <c r="O940" s="32"/>
      <c r="P940" s="32"/>
      <c r="Q940" s="32"/>
      <c r="R940" s="32"/>
      <c r="S940" s="32"/>
      <c r="T940" s="32"/>
      <c r="U940" s="32"/>
      <c r="V940" s="32"/>
      <c r="W940" s="32"/>
      <c r="X940" s="32"/>
      <c r="Y940" s="32"/>
      <c r="Z940" s="43"/>
      <c r="AA940" s="34"/>
      <c r="AB940" s="32"/>
      <c r="AC940" s="44"/>
      <c r="AD940" s="32"/>
      <c r="AE940" s="43"/>
      <c r="AF940" s="43" t="e">
        <f t="shared" si="73"/>
        <v>#N/A</v>
      </c>
      <c r="AH940" s="43" t="e">
        <f t="shared" si="71"/>
        <v>#N/A</v>
      </c>
      <c r="AI940" s="32" t="e">
        <f t="shared" si="74"/>
        <v>#N/A</v>
      </c>
      <c r="AJ940" s="32" t="e">
        <f t="shared" si="72"/>
        <v>#N/A</v>
      </c>
    </row>
    <row r="941" spans="1:36" x14ac:dyDescent="0.3">
      <c r="A941" s="29" t="e">
        <f t="shared" si="70"/>
        <v>#N/A</v>
      </c>
      <c r="B941" s="43"/>
      <c r="C941" s="43"/>
      <c r="D941" s="44"/>
      <c r="E941" s="43"/>
      <c r="F941" s="32"/>
      <c r="G941" s="32"/>
      <c r="H941" s="32"/>
      <c r="I941" s="43"/>
      <c r="J941" s="43"/>
      <c r="K941" s="32"/>
      <c r="L941" s="44"/>
      <c r="M941" s="44"/>
      <c r="N941" s="32"/>
      <c r="O941" s="32"/>
      <c r="P941" s="32"/>
      <c r="Q941" s="32"/>
      <c r="R941" s="32"/>
      <c r="S941" s="32"/>
      <c r="T941" s="32"/>
      <c r="U941" s="32"/>
      <c r="V941" s="32"/>
      <c r="W941" s="32"/>
      <c r="X941" s="32"/>
      <c r="Y941" s="32"/>
      <c r="Z941" s="43"/>
      <c r="AA941" s="34"/>
      <c r="AB941" s="32"/>
      <c r="AC941" s="44"/>
      <c r="AD941" s="32"/>
      <c r="AE941" s="43"/>
      <c r="AF941" s="43" t="e">
        <f t="shared" si="73"/>
        <v>#N/A</v>
      </c>
      <c r="AH941" s="43" t="e">
        <f t="shared" si="71"/>
        <v>#N/A</v>
      </c>
      <c r="AI941" s="32" t="e">
        <f t="shared" si="74"/>
        <v>#N/A</v>
      </c>
      <c r="AJ941" s="32" t="e">
        <f t="shared" si="72"/>
        <v>#N/A</v>
      </c>
    </row>
    <row r="942" spans="1:36" x14ac:dyDescent="0.3">
      <c r="A942" s="29" t="e">
        <f t="shared" si="70"/>
        <v>#N/A</v>
      </c>
      <c r="B942" s="43"/>
      <c r="C942" s="43"/>
      <c r="D942" s="44"/>
      <c r="E942" s="43"/>
      <c r="F942" s="32"/>
      <c r="G942" s="32"/>
      <c r="H942" s="32"/>
      <c r="I942" s="43"/>
      <c r="J942" s="43"/>
      <c r="K942" s="32"/>
      <c r="L942" s="44"/>
      <c r="M942" s="44"/>
      <c r="N942" s="32"/>
      <c r="O942" s="32"/>
      <c r="P942" s="32"/>
      <c r="Q942" s="32"/>
      <c r="R942" s="32"/>
      <c r="S942" s="32"/>
      <c r="T942" s="32"/>
      <c r="U942" s="32"/>
      <c r="V942" s="32"/>
      <c r="W942" s="32"/>
      <c r="X942" s="32"/>
      <c r="Y942" s="32"/>
      <c r="Z942" s="43"/>
      <c r="AA942" s="34"/>
      <c r="AB942" s="32"/>
      <c r="AC942" s="44"/>
      <c r="AD942" s="32"/>
      <c r="AE942" s="43"/>
      <c r="AF942" s="43" t="e">
        <f t="shared" si="73"/>
        <v>#N/A</v>
      </c>
      <c r="AH942" s="43" t="e">
        <f t="shared" si="71"/>
        <v>#N/A</v>
      </c>
      <c r="AI942" s="32" t="e">
        <f t="shared" si="74"/>
        <v>#N/A</v>
      </c>
      <c r="AJ942" s="32" t="e">
        <f t="shared" si="72"/>
        <v>#N/A</v>
      </c>
    </row>
    <row r="943" spans="1:36" x14ac:dyDescent="0.3">
      <c r="A943" s="29" t="e">
        <f t="shared" si="70"/>
        <v>#N/A</v>
      </c>
      <c r="B943" s="43"/>
      <c r="C943" s="43"/>
      <c r="D943" s="44"/>
      <c r="E943" s="43"/>
      <c r="F943" s="32"/>
      <c r="G943" s="32"/>
      <c r="H943" s="32"/>
      <c r="I943" s="43"/>
      <c r="J943" s="43"/>
      <c r="K943" s="32"/>
      <c r="L943" s="44"/>
      <c r="M943" s="44"/>
      <c r="N943" s="32"/>
      <c r="O943" s="32"/>
      <c r="P943" s="32"/>
      <c r="Q943" s="32"/>
      <c r="R943" s="32"/>
      <c r="S943" s="32"/>
      <c r="T943" s="32"/>
      <c r="U943" s="32"/>
      <c r="V943" s="32"/>
      <c r="W943" s="32"/>
      <c r="X943" s="32"/>
      <c r="Y943" s="32"/>
      <c r="Z943" s="43"/>
      <c r="AA943" s="34"/>
      <c r="AB943" s="32"/>
      <c r="AC943" s="44"/>
      <c r="AD943" s="32"/>
      <c r="AE943" s="43"/>
      <c r="AF943" s="43" t="e">
        <f t="shared" si="73"/>
        <v>#N/A</v>
      </c>
      <c r="AH943" s="43" t="e">
        <f t="shared" si="71"/>
        <v>#N/A</v>
      </c>
      <c r="AI943" s="32" t="e">
        <f t="shared" si="74"/>
        <v>#N/A</v>
      </c>
      <c r="AJ943" s="32" t="e">
        <f t="shared" si="72"/>
        <v>#N/A</v>
      </c>
    </row>
    <row r="944" spans="1:36" x14ac:dyDescent="0.3">
      <c r="A944" s="29" t="e">
        <f t="shared" si="70"/>
        <v>#N/A</v>
      </c>
      <c r="B944" s="43"/>
      <c r="C944" s="43"/>
      <c r="D944" s="44"/>
      <c r="E944" s="43"/>
      <c r="F944" s="32"/>
      <c r="G944" s="32"/>
      <c r="H944" s="32"/>
      <c r="I944" s="43"/>
      <c r="J944" s="43"/>
      <c r="K944" s="32"/>
      <c r="L944" s="44"/>
      <c r="M944" s="44"/>
      <c r="N944" s="32"/>
      <c r="O944" s="32"/>
      <c r="P944" s="32"/>
      <c r="Q944" s="32"/>
      <c r="R944" s="32"/>
      <c r="S944" s="32"/>
      <c r="T944" s="32"/>
      <c r="U944" s="32"/>
      <c r="V944" s="32"/>
      <c r="W944" s="32"/>
      <c r="X944" s="32"/>
      <c r="Y944" s="32"/>
      <c r="Z944" s="43"/>
      <c r="AA944" s="34"/>
      <c r="AB944" s="32"/>
      <c r="AC944" s="44"/>
      <c r="AD944" s="32"/>
      <c r="AE944" s="43"/>
      <c r="AF944" s="43" t="e">
        <f t="shared" si="73"/>
        <v>#N/A</v>
      </c>
      <c r="AH944" s="43" t="e">
        <f t="shared" si="71"/>
        <v>#N/A</v>
      </c>
      <c r="AI944" s="32" t="e">
        <f t="shared" si="74"/>
        <v>#N/A</v>
      </c>
      <c r="AJ944" s="32" t="e">
        <f t="shared" si="72"/>
        <v>#N/A</v>
      </c>
    </row>
    <row r="945" spans="1:36" x14ac:dyDescent="0.3">
      <c r="A945" s="29" t="e">
        <f t="shared" si="70"/>
        <v>#N/A</v>
      </c>
      <c r="B945" s="43"/>
      <c r="C945" s="43"/>
      <c r="D945" s="44"/>
      <c r="E945" s="43"/>
      <c r="F945" s="32"/>
      <c r="G945" s="32"/>
      <c r="H945" s="32"/>
      <c r="I945" s="43"/>
      <c r="J945" s="43"/>
      <c r="K945" s="32"/>
      <c r="L945" s="44"/>
      <c r="M945" s="44"/>
      <c r="N945" s="32"/>
      <c r="O945" s="32"/>
      <c r="P945" s="32"/>
      <c r="Q945" s="32"/>
      <c r="R945" s="32"/>
      <c r="S945" s="32"/>
      <c r="T945" s="32"/>
      <c r="U945" s="32"/>
      <c r="V945" s="32"/>
      <c r="W945" s="32"/>
      <c r="X945" s="32"/>
      <c r="Y945" s="32"/>
      <c r="Z945" s="43"/>
      <c r="AA945" s="34"/>
      <c r="AB945" s="32"/>
      <c r="AC945" s="44"/>
      <c r="AD945" s="32"/>
      <c r="AE945" s="43"/>
      <c r="AF945" s="43" t="e">
        <f t="shared" si="73"/>
        <v>#N/A</v>
      </c>
      <c r="AH945" s="43" t="e">
        <f t="shared" si="71"/>
        <v>#N/A</v>
      </c>
      <c r="AI945" s="32" t="e">
        <f t="shared" si="74"/>
        <v>#N/A</v>
      </c>
      <c r="AJ945" s="32" t="e">
        <f t="shared" si="72"/>
        <v>#N/A</v>
      </c>
    </row>
    <row r="946" spans="1:36" x14ac:dyDescent="0.3">
      <c r="A946" s="29" t="e">
        <f t="shared" si="70"/>
        <v>#N/A</v>
      </c>
      <c r="B946" s="43"/>
      <c r="C946" s="43"/>
      <c r="D946" s="44"/>
      <c r="E946" s="43"/>
      <c r="F946" s="32"/>
      <c r="G946" s="32"/>
      <c r="H946" s="32"/>
      <c r="I946" s="43"/>
      <c r="J946" s="43"/>
      <c r="K946" s="32"/>
      <c r="L946" s="44"/>
      <c r="M946" s="44"/>
      <c r="N946" s="32"/>
      <c r="O946" s="32"/>
      <c r="P946" s="32"/>
      <c r="Q946" s="32"/>
      <c r="R946" s="32"/>
      <c r="S946" s="32"/>
      <c r="T946" s="32"/>
      <c r="U946" s="32"/>
      <c r="V946" s="32"/>
      <c r="W946" s="32"/>
      <c r="X946" s="32"/>
      <c r="Y946" s="32"/>
      <c r="Z946" s="43"/>
      <c r="AA946" s="34"/>
      <c r="AB946" s="32"/>
      <c r="AC946" s="44"/>
      <c r="AD946" s="32"/>
      <c r="AE946" s="43"/>
      <c r="AF946" s="43" t="e">
        <f t="shared" si="73"/>
        <v>#N/A</v>
      </c>
      <c r="AH946" s="43" t="e">
        <f t="shared" si="71"/>
        <v>#N/A</v>
      </c>
      <c r="AI946" s="32" t="e">
        <f t="shared" si="74"/>
        <v>#N/A</v>
      </c>
      <c r="AJ946" s="32" t="e">
        <f t="shared" si="72"/>
        <v>#N/A</v>
      </c>
    </row>
    <row r="947" spans="1:36" x14ac:dyDescent="0.3">
      <c r="A947" s="29" t="e">
        <f t="shared" si="70"/>
        <v>#N/A</v>
      </c>
      <c r="B947" s="43"/>
      <c r="C947" s="43"/>
      <c r="D947" s="44"/>
      <c r="E947" s="43"/>
      <c r="F947" s="32"/>
      <c r="G947" s="32"/>
      <c r="H947" s="32"/>
      <c r="I947" s="43"/>
      <c r="J947" s="43"/>
      <c r="K947" s="32"/>
      <c r="L947" s="44"/>
      <c r="M947" s="44"/>
      <c r="N947" s="32"/>
      <c r="O947" s="32"/>
      <c r="P947" s="32"/>
      <c r="Q947" s="32"/>
      <c r="R947" s="32"/>
      <c r="S947" s="32"/>
      <c r="T947" s="32"/>
      <c r="U947" s="32"/>
      <c r="V947" s="32"/>
      <c r="W947" s="32"/>
      <c r="X947" s="32"/>
      <c r="Y947" s="32"/>
      <c r="Z947" s="43"/>
      <c r="AA947" s="34"/>
      <c r="AB947" s="32"/>
      <c r="AC947" s="44"/>
      <c r="AD947" s="32"/>
      <c r="AE947" s="43"/>
      <c r="AF947" s="43" t="e">
        <f t="shared" si="73"/>
        <v>#N/A</v>
      </c>
      <c r="AH947" s="43" t="e">
        <f t="shared" si="71"/>
        <v>#N/A</v>
      </c>
      <c r="AI947" s="32" t="e">
        <f t="shared" si="74"/>
        <v>#N/A</v>
      </c>
      <c r="AJ947" s="32" t="e">
        <f t="shared" si="72"/>
        <v>#N/A</v>
      </c>
    </row>
    <row r="948" spans="1:36" x14ac:dyDescent="0.3">
      <c r="A948" s="29" t="e">
        <f t="shared" si="70"/>
        <v>#N/A</v>
      </c>
      <c r="B948" s="43"/>
      <c r="C948" s="43"/>
      <c r="D948" s="44"/>
      <c r="E948" s="43"/>
      <c r="F948" s="32"/>
      <c r="G948" s="32"/>
      <c r="H948" s="32"/>
      <c r="I948" s="43"/>
      <c r="J948" s="43"/>
      <c r="K948" s="32"/>
      <c r="L948" s="44"/>
      <c r="M948" s="44"/>
      <c r="N948" s="32"/>
      <c r="O948" s="32"/>
      <c r="P948" s="32"/>
      <c r="Q948" s="32"/>
      <c r="R948" s="32"/>
      <c r="S948" s="32"/>
      <c r="T948" s="32"/>
      <c r="U948" s="32"/>
      <c r="V948" s="32"/>
      <c r="W948" s="32"/>
      <c r="X948" s="32"/>
      <c r="Y948" s="32"/>
      <c r="Z948" s="43"/>
      <c r="AA948" s="34"/>
      <c r="AB948" s="32"/>
      <c r="AC948" s="44"/>
      <c r="AD948" s="32"/>
      <c r="AE948" s="43"/>
      <c r="AF948" s="43" t="e">
        <f t="shared" si="73"/>
        <v>#N/A</v>
      </c>
      <c r="AH948" s="43" t="e">
        <f t="shared" si="71"/>
        <v>#N/A</v>
      </c>
      <c r="AI948" s="32" t="e">
        <f t="shared" si="74"/>
        <v>#N/A</v>
      </c>
      <c r="AJ948" s="32" t="e">
        <f t="shared" si="72"/>
        <v>#N/A</v>
      </c>
    </row>
    <row r="949" spans="1:36" x14ac:dyDescent="0.3">
      <c r="A949" s="29" t="e">
        <f t="shared" si="70"/>
        <v>#N/A</v>
      </c>
      <c r="B949" s="43"/>
      <c r="C949" s="43"/>
      <c r="D949" s="44"/>
      <c r="E949" s="43"/>
      <c r="F949" s="32"/>
      <c r="G949" s="32"/>
      <c r="H949" s="32"/>
      <c r="I949" s="43"/>
      <c r="J949" s="43"/>
      <c r="K949" s="32"/>
      <c r="L949" s="44"/>
      <c r="M949" s="44"/>
      <c r="N949" s="32"/>
      <c r="O949" s="32"/>
      <c r="P949" s="32"/>
      <c r="Q949" s="32"/>
      <c r="R949" s="32"/>
      <c r="S949" s="32"/>
      <c r="T949" s="32"/>
      <c r="U949" s="32"/>
      <c r="V949" s="32"/>
      <c r="W949" s="32"/>
      <c r="X949" s="32"/>
      <c r="Y949" s="32"/>
      <c r="Z949" s="43"/>
      <c r="AA949" s="34"/>
      <c r="AB949" s="32"/>
      <c r="AC949" s="44"/>
      <c r="AD949" s="32"/>
      <c r="AE949" s="43"/>
      <c r="AF949" s="43" t="e">
        <f t="shared" si="73"/>
        <v>#N/A</v>
      </c>
      <c r="AH949" s="43" t="e">
        <f t="shared" si="71"/>
        <v>#N/A</v>
      </c>
      <c r="AI949" s="32" t="e">
        <f t="shared" si="74"/>
        <v>#N/A</v>
      </c>
      <c r="AJ949" s="32" t="e">
        <f t="shared" si="72"/>
        <v>#N/A</v>
      </c>
    </row>
    <row r="950" spans="1:36" x14ac:dyDescent="0.3">
      <c r="A950" s="29" t="e">
        <f t="shared" si="70"/>
        <v>#N/A</v>
      </c>
      <c r="B950" s="43"/>
      <c r="C950" s="43"/>
      <c r="D950" s="44"/>
      <c r="E950" s="43"/>
      <c r="F950" s="32"/>
      <c r="G950" s="32"/>
      <c r="H950" s="32"/>
      <c r="I950" s="43"/>
      <c r="J950" s="43"/>
      <c r="K950" s="32"/>
      <c r="L950" s="44"/>
      <c r="M950" s="44"/>
      <c r="N950" s="32"/>
      <c r="O950" s="32"/>
      <c r="P950" s="32"/>
      <c r="Q950" s="32"/>
      <c r="R950" s="32"/>
      <c r="S950" s="32"/>
      <c r="T950" s="32"/>
      <c r="U950" s="32"/>
      <c r="V950" s="32"/>
      <c r="W950" s="32"/>
      <c r="X950" s="32"/>
      <c r="Y950" s="32"/>
      <c r="Z950" s="43"/>
      <c r="AA950" s="34"/>
      <c r="AB950" s="32"/>
      <c r="AC950" s="44"/>
      <c r="AD950" s="32"/>
      <c r="AE950" s="43"/>
      <c r="AF950" s="43" t="e">
        <f t="shared" si="73"/>
        <v>#N/A</v>
      </c>
      <c r="AH950" s="43" t="e">
        <f t="shared" si="71"/>
        <v>#N/A</v>
      </c>
      <c r="AI950" s="32" t="e">
        <f t="shared" si="74"/>
        <v>#N/A</v>
      </c>
      <c r="AJ950" s="32" t="e">
        <f t="shared" si="72"/>
        <v>#N/A</v>
      </c>
    </row>
    <row r="951" spans="1:36" x14ac:dyDescent="0.3">
      <c r="A951" s="29" t="e">
        <f t="shared" si="70"/>
        <v>#N/A</v>
      </c>
      <c r="B951" s="43"/>
      <c r="C951" s="43"/>
      <c r="D951" s="44"/>
      <c r="E951" s="43"/>
      <c r="F951" s="32"/>
      <c r="G951" s="32"/>
      <c r="H951" s="32"/>
      <c r="I951" s="43"/>
      <c r="J951" s="43"/>
      <c r="K951" s="32"/>
      <c r="L951" s="44"/>
      <c r="M951" s="44"/>
      <c r="N951" s="32"/>
      <c r="O951" s="32"/>
      <c r="P951" s="32"/>
      <c r="Q951" s="32"/>
      <c r="R951" s="32"/>
      <c r="S951" s="32"/>
      <c r="T951" s="32"/>
      <c r="U951" s="32"/>
      <c r="V951" s="32"/>
      <c r="W951" s="32"/>
      <c r="X951" s="32"/>
      <c r="Y951" s="32"/>
      <c r="Z951" s="43"/>
      <c r="AA951" s="34"/>
      <c r="AB951" s="32"/>
      <c r="AC951" s="44"/>
      <c r="AD951" s="32"/>
      <c r="AE951" s="43"/>
      <c r="AF951" s="43" t="e">
        <f t="shared" si="73"/>
        <v>#N/A</v>
      </c>
      <c r="AH951" s="43" t="e">
        <f t="shared" si="71"/>
        <v>#N/A</v>
      </c>
      <c r="AI951" s="32" t="e">
        <f t="shared" si="74"/>
        <v>#N/A</v>
      </c>
      <c r="AJ951" s="32" t="e">
        <f t="shared" si="72"/>
        <v>#N/A</v>
      </c>
    </row>
    <row r="952" spans="1:36" x14ac:dyDescent="0.3">
      <c r="A952" s="29" t="e">
        <f t="shared" si="70"/>
        <v>#N/A</v>
      </c>
      <c r="B952" s="43"/>
      <c r="C952" s="43"/>
      <c r="D952" s="44"/>
      <c r="E952" s="43"/>
      <c r="F952" s="32"/>
      <c r="G952" s="32"/>
      <c r="H952" s="32"/>
      <c r="I952" s="43"/>
      <c r="J952" s="43"/>
      <c r="K952" s="32"/>
      <c r="L952" s="44"/>
      <c r="M952" s="44"/>
      <c r="N952" s="32"/>
      <c r="O952" s="32"/>
      <c r="P952" s="32"/>
      <c r="Q952" s="32"/>
      <c r="R952" s="32"/>
      <c r="S952" s="32"/>
      <c r="T952" s="32"/>
      <c r="U952" s="32"/>
      <c r="V952" s="32"/>
      <c r="W952" s="32"/>
      <c r="X952" s="32"/>
      <c r="Y952" s="32"/>
      <c r="Z952" s="43"/>
      <c r="AA952" s="34"/>
      <c r="AB952" s="32"/>
      <c r="AC952" s="44"/>
      <c r="AD952" s="32"/>
      <c r="AE952" s="43"/>
      <c r="AF952" s="43" t="e">
        <f t="shared" si="73"/>
        <v>#N/A</v>
      </c>
      <c r="AH952" s="43" t="e">
        <f t="shared" si="71"/>
        <v>#N/A</v>
      </c>
      <c r="AI952" s="32" t="e">
        <f t="shared" si="74"/>
        <v>#N/A</v>
      </c>
      <c r="AJ952" s="32" t="e">
        <f t="shared" si="72"/>
        <v>#N/A</v>
      </c>
    </row>
    <row r="953" spans="1:36" x14ac:dyDescent="0.3">
      <c r="A953" s="29" t="e">
        <f t="shared" si="70"/>
        <v>#N/A</v>
      </c>
      <c r="B953" s="43"/>
      <c r="C953" s="43"/>
      <c r="D953" s="44"/>
      <c r="E953" s="43"/>
      <c r="F953" s="32"/>
      <c r="G953" s="32"/>
      <c r="H953" s="32"/>
      <c r="I953" s="43"/>
      <c r="J953" s="43"/>
      <c r="K953" s="32"/>
      <c r="L953" s="44"/>
      <c r="M953" s="44"/>
      <c r="N953" s="32"/>
      <c r="O953" s="32"/>
      <c r="P953" s="32"/>
      <c r="Q953" s="32"/>
      <c r="R953" s="32"/>
      <c r="S953" s="32"/>
      <c r="T953" s="32"/>
      <c r="U953" s="32"/>
      <c r="V953" s="32"/>
      <c r="W953" s="32"/>
      <c r="X953" s="32"/>
      <c r="Y953" s="32"/>
      <c r="Z953" s="43"/>
      <c r="AA953" s="34"/>
      <c r="AB953" s="32"/>
      <c r="AC953" s="44"/>
      <c r="AD953" s="32"/>
      <c r="AE953" s="43"/>
      <c r="AF953" s="43" t="e">
        <f t="shared" si="73"/>
        <v>#N/A</v>
      </c>
      <c r="AH953" s="43" t="e">
        <f t="shared" si="71"/>
        <v>#N/A</v>
      </c>
      <c r="AI953" s="32" t="e">
        <f t="shared" si="74"/>
        <v>#N/A</v>
      </c>
      <c r="AJ953" s="32" t="e">
        <f t="shared" si="72"/>
        <v>#N/A</v>
      </c>
    </row>
    <row r="954" spans="1:36" x14ac:dyDescent="0.3">
      <c r="A954" s="29" t="e">
        <f t="shared" si="70"/>
        <v>#N/A</v>
      </c>
      <c r="B954" s="43"/>
      <c r="C954" s="43"/>
      <c r="D954" s="44"/>
      <c r="E954" s="43"/>
      <c r="F954" s="32"/>
      <c r="G954" s="32"/>
      <c r="H954" s="32"/>
      <c r="I954" s="43"/>
      <c r="J954" s="43"/>
      <c r="K954" s="32"/>
      <c r="L954" s="44"/>
      <c r="M954" s="44"/>
      <c r="N954" s="32"/>
      <c r="O954" s="32"/>
      <c r="P954" s="32"/>
      <c r="Q954" s="32"/>
      <c r="R954" s="32"/>
      <c r="S954" s="32"/>
      <c r="T954" s="32"/>
      <c r="U954" s="32"/>
      <c r="V954" s="32"/>
      <c r="W954" s="32"/>
      <c r="X954" s="32"/>
      <c r="Y954" s="32"/>
      <c r="Z954" s="43"/>
      <c r="AA954" s="34"/>
      <c r="AB954" s="32"/>
      <c r="AC954" s="44"/>
      <c r="AD954" s="32"/>
      <c r="AE954" s="43"/>
      <c r="AF954" s="43" t="e">
        <f t="shared" si="73"/>
        <v>#N/A</v>
      </c>
      <c r="AH954" s="43" t="e">
        <f t="shared" si="71"/>
        <v>#N/A</v>
      </c>
      <c r="AI954" s="32" t="e">
        <f t="shared" si="74"/>
        <v>#N/A</v>
      </c>
      <c r="AJ954" s="32" t="e">
        <f t="shared" si="72"/>
        <v>#N/A</v>
      </c>
    </row>
    <row r="955" spans="1:36" x14ac:dyDescent="0.3">
      <c r="A955" s="29" t="e">
        <f t="shared" si="70"/>
        <v>#N/A</v>
      </c>
      <c r="B955" s="43"/>
      <c r="C955" s="43"/>
      <c r="D955" s="44"/>
      <c r="E955" s="43"/>
      <c r="F955" s="32"/>
      <c r="G955" s="32"/>
      <c r="H955" s="32"/>
      <c r="I955" s="43"/>
      <c r="J955" s="43"/>
      <c r="K955" s="32"/>
      <c r="L955" s="44"/>
      <c r="M955" s="44"/>
      <c r="N955" s="32"/>
      <c r="O955" s="32"/>
      <c r="P955" s="32"/>
      <c r="Q955" s="32"/>
      <c r="R955" s="32"/>
      <c r="S955" s="32"/>
      <c r="T955" s="32"/>
      <c r="U955" s="32"/>
      <c r="V955" s="32"/>
      <c r="W955" s="32"/>
      <c r="X955" s="32"/>
      <c r="Y955" s="32"/>
      <c r="Z955" s="43"/>
      <c r="AA955" s="34"/>
      <c r="AB955" s="32"/>
      <c r="AC955" s="44"/>
      <c r="AD955" s="32"/>
      <c r="AE955" s="43"/>
      <c r="AF955" s="43" t="e">
        <f t="shared" si="73"/>
        <v>#N/A</v>
      </c>
      <c r="AH955" s="43" t="e">
        <f t="shared" si="71"/>
        <v>#N/A</v>
      </c>
      <c r="AI955" s="32" t="e">
        <f t="shared" si="74"/>
        <v>#N/A</v>
      </c>
      <c r="AJ955" s="32" t="e">
        <f t="shared" si="72"/>
        <v>#N/A</v>
      </c>
    </row>
    <row r="956" spans="1:36" x14ac:dyDescent="0.3">
      <c r="A956" s="29" t="e">
        <f t="shared" si="70"/>
        <v>#N/A</v>
      </c>
      <c r="B956" s="43"/>
      <c r="C956" s="43"/>
      <c r="D956" s="44"/>
      <c r="E956" s="43"/>
      <c r="F956" s="32"/>
      <c r="G956" s="32"/>
      <c r="H956" s="32"/>
      <c r="I956" s="43"/>
      <c r="J956" s="43"/>
      <c r="K956" s="32"/>
      <c r="L956" s="44"/>
      <c r="M956" s="44"/>
      <c r="N956" s="32"/>
      <c r="O956" s="32"/>
      <c r="P956" s="32"/>
      <c r="Q956" s="32"/>
      <c r="R956" s="32"/>
      <c r="S956" s="32"/>
      <c r="T956" s="32"/>
      <c r="U956" s="32"/>
      <c r="V956" s="32"/>
      <c r="W956" s="32"/>
      <c r="X956" s="32"/>
      <c r="Y956" s="32"/>
      <c r="Z956" s="43"/>
      <c r="AA956" s="34"/>
      <c r="AB956" s="32"/>
      <c r="AC956" s="44"/>
      <c r="AD956" s="32"/>
      <c r="AE956" s="43"/>
      <c r="AF956" s="43" t="e">
        <f t="shared" si="73"/>
        <v>#N/A</v>
      </c>
      <c r="AH956" s="43" t="e">
        <f t="shared" si="71"/>
        <v>#N/A</v>
      </c>
      <c r="AI956" s="32" t="e">
        <f t="shared" si="74"/>
        <v>#N/A</v>
      </c>
      <c r="AJ956" s="32" t="e">
        <f t="shared" si="72"/>
        <v>#N/A</v>
      </c>
    </row>
    <row r="957" spans="1:36" x14ac:dyDescent="0.3">
      <c r="A957" s="29" t="e">
        <f t="shared" si="70"/>
        <v>#N/A</v>
      </c>
      <c r="B957" s="43"/>
      <c r="C957" s="43"/>
      <c r="D957" s="44"/>
      <c r="E957" s="43"/>
      <c r="F957" s="32"/>
      <c r="G957" s="32"/>
      <c r="H957" s="32"/>
      <c r="I957" s="43"/>
      <c r="J957" s="43"/>
      <c r="K957" s="32"/>
      <c r="L957" s="44"/>
      <c r="M957" s="44"/>
      <c r="N957" s="32"/>
      <c r="O957" s="32"/>
      <c r="P957" s="32"/>
      <c r="Q957" s="32"/>
      <c r="R957" s="32"/>
      <c r="S957" s="32"/>
      <c r="T957" s="32"/>
      <c r="U957" s="32"/>
      <c r="V957" s="32"/>
      <c r="W957" s="32"/>
      <c r="X957" s="32"/>
      <c r="Y957" s="32"/>
      <c r="Z957" s="43"/>
      <c r="AA957" s="34"/>
      <c r="AB957" s="32"/>
      <c r="AC957" s="44"/>
      <c r="AD957" s="32"/>
      <c r="AE957" s="43"/>
      <c r="AF957" s="43" t="e">
        <f t="shared" si="73"/>
        <v>#N/A</v>
      </c>
      <c r="AH957" s="43" t="e">
        <f t="shared" si="71"/>
        <v>#N/A</v>
      </c>
      <c r="AI957" s="32" t="e">
        <f t="shared" si="74"/>
        <v>#N/A</v>
      </c>
      <c r="AJ957" s="32" t="e">
        <f t="shared" si="72"/>
        <v>#N/A</v>
      </c>
    </row>
    <row r="958" spans="1:36" x14ac:dyDescent="0.3">
      <c r="A958" s="29" t="e">
        <f t="shared" si="70"/>
        <v>#N/A</v>
      </c>
      <c r="B958" s="43"/>
      <c r="C958" s="43"/>
      <c r="D958" s="44"/>
      <c r="E958" s="43"/>
      <c r="F958" s="32"/>
      <c r="G958" s="32"/>
      <c r="H958" s="32"/>
      <c r="I958" s="43"/>
      <c r="J958" s="43"/>
      <c r="K958" s="32"/>
      <c r="L958" s="44"/>
      <c r="M958" s="44"/>
      <c r="N958" s="32"/>
      <c r="O958" s="32"/>
      <c r="P958" s="32"/>
      <c r="Q958" s="32"/>
      <c r="R958" s="32"/>
      <c r="S958" s="32"/>
      <c r="T958" s="32"/>
      <c r="U958" s="32"/>
      <c r="V958" s="32"/>
      <c r="W958" s="32"/>
      <c r="X958" s="32"/>
      <c r="Y958" s="32"/>
      <c r="Z958" s="43"/>
      <c r="AA958" s="34"/>
      <c r="AB958" s="32"/>
      <c r="AC958" s="44"/>
      <c r="AD958" s="32"/>
      <c r="AE958" s="43"/>
      <c r="AF958" s="43" t="e">
        <f t="shared" si="73"/>
        <v>#N/A</v>
      </c>
      <c r="AH958" s="43" t="e">
        <f t="shared" si="71"/>
        <v>#N/A</v>
      </c>
      <c r="AI958" s="32" t="e">
        <f t="shared" si="74"/>
        <v>#N/A</v>
      </c>
      <c r="AJ958" s="32" t="e">
        <f t="shared" si="72"/>
        <v>#N/A</v>
      </c>
    </row>
    <row r="959" spans="1:36" x14ac:dyDescent="0.3">
      <c r="A959" s="29" t="e">
        <f t="shared" si="70"/>
        <v>#N/A</v>
      </c>
      <c r="B959" s="43"/>
      <c r="C959" s="43"/>
      <c r="D959" s="44"/>
      <c r="E959" s="43"/>
      <c r="F959" s="32"/>
      <c r="G959" s="32"/>
      <c r="H959" s="32"/>
      <c r="I959" s="43"/>
      <c r="J959" s="43"/>
      <c r="K959" s="32"/>
      <c r="L959" s="44"/>
      <c r="M959" s="44"/>
      <c r="N959" s="32"/>
      <c r="O959" s="32"/>
      <c r="P959" s="32"/>
      <c r="Q959" s="32"/>
      <c r="R959" s="32"/>
      <c r="S959" s="32"/>
      <c r="T959" s="32"/>
      <c r="U959" s="32"/>
      <c r="V959" s="32"/>
      <c r="W959" s="32"/>
      <c r="X959" s="32"/>
      <c r="Y959" s="32"/>
      <c r="Z959" s="43"/>
      <c r="AA959" s="34"/>
      <c r="AB959" s="32"/>
      <c r="AC959" s="44"/>
      <c r="AD959" s="32"/>
      <c r="AE959" s="43"/>
      <c r="AF959" s="43" t="e">
        <f t="shared" si="73"/>
        <v>#N/A</v>
      </c>
      <c r="AH959" s="43" t="e">
        <f t="shared" si="71"/>
        <v>#N/A</v>
      </c>
      <c r="AI959" s="32" t="e">
        <f t="shared" si="74"/>
        <v>#N/A</v>
      </c>
      <c r="AJ959" s="32" t="e">
        <f t="shared" si="72"/>
        <v>#N/A</v>
      </c>
    </row>
    <row r="960" spans="1:36" x14ac:dyDescent="0.3">
      <c r="A960" s="29" t="e">
        <f t="shared" si="70"/>
        <v>#N/A</v>
      </c>
      <c r="B960" s="43"/>
      <c r="C960" s="43"/>
      <c r="D960" s="44"/>
      <c r="E960" s="43"/>
      <c r="F960" s="32"/>
      <c r="G960" s="32"/>
      <c r="H960" s="32"/>
      <c r="I960" s="43"/>
      <c r="J960" s="43"/>
      <c r="K960" s="32"/>
      <c r="L960" s="44"/>
      <c r="M960" s="44"/>
      <c r="N960" s="32"/>
      <c r="O960" s="32"/>
      <c r="P960" s="32"/>
      <c r="Q960" s="32"/>
      <c r="R960" s="32"/>
      <c r="S960" s="32"/>
      <c r="T960" s="32"/>
      <c r="U960" s="32"/>
      <c r="V960" s="32"/>
      <c r="W960" s="32"/>
      <c r="X960" s="32"/>
      <c r="Y960" s="32"/>
      <c r="Z960" s="43"/>
      <c r="AA960" s="34"/>
      <c r="AB960" s="32"/>
      <c r="AC960" s="44"/>
      <c r="AD960" s="32"/>
      <c r="AE960" s="43"/>
      <c r="AF960" s="43" t="e">
        <f t="shared" si="73"/>
        <v>#N/A</v>
      </c>
      <c r="AH960" s="43" t="e">
        <f t="shared" si="71"/>
        <v>#N/A</v>
      </c>
      <c r="AI960" s="32" t="e">
        <f t="shared" si="74"/>
        <v>#N/A</v>
      </c>
      <c r="AJ960" s="32" t="e">
        <f t="shared" si="72"/>
        <v>#N/A</v>
      </c>
    </row>
    <row r="961" spans="1:36" x14ac:dyDescent="0.3">
      <c r="A961" s="29" t="e">
        <f t="shared" si="70"/>
        <v>#N/A</v>
      </c>
      <c r="B961" s="43"/>
      <c r="C961" s="43"/>
      <c r="D961" s="44"/>
      <c r="E961" s="43"/>
      <c r="F961" s="32"/>
      <c r="G961" s="32"/>
      <c r="H961" s="32"/>
      <c r="I961" s="43"/>
      <c r="J961" s="43"/>
      <c r="K961" s="32"/>
      <c r="L961" s="44"/>
      <c r="M961" s="44"/>
      <c r="N961" s="32"/>
      <c r="O961" s="32"/>
      <c r="P961" s="32"/>
      <c r="Q961" s="32"/>
      <c r="R961" s="32"/>
      <c r="S961" s="32"/>
      <c r="T961" s="32"/>
      <c r="U961" s="32"/>
      <c r="V961" s="32"/>
      <c r="W961" s="32"/>
      <c r="X961" s="32"/>
      <c r="Y961" s="32"/>
      <c r="Z961" s="43"/>
      <c r="AA961" s="34"/>
      <c r="AB961" s="32"/>
      <c r="AC961" s="44"/>
      <c r="AD961" s="32"/>
      <c r="AE961" s="43"/>
      <c r="AF961" s="43" t="e">
        <f t="shared" si="73"/>
        <v>#N/A</v>
      </c>
      <c r="AH961" s="43" t="e">
        <f t="shared" si="71"/>
        <v>#N/A</v>
      </c>
      <c r="AI961" s="32" t="e">
        <f t="shared" si="74"/>
        <v>#N/A</v>
      </c>
      <c r="AJ961" s="32" t="e">
        <f t="shared" si="72"/>
        <v>#N/A</v>
      </c>
    </row>
    <row r="962" spans="1:36" x14ac:dyDescent="0.3">
      <c r="A962" s="29" t="e">
        <f t="shared" si="70"/>
        <v>#N/A</v>
      </c>
      <c r="B962" s="43"/>
      <c r="C962" s="43"/>
      <c r="D962" s="44"/>
      <c r="E962" s="43"/>
      <c r="F962" s="32"/>
      <c r="G962" s="32"/>
      <c r="H962" s="32"/>
      <c r="I962" s="43"/>
      <c r="J962" s="43"/>
      <c r="K962" s="32"/>
      <c r="L962" s="44"/>
      <c r="M962" s="44"/>
      <c r="N962" s="32"/>
      <c r="O962" s="32"/>
      <c r="P962" s="32"/>
      <c r="Q962" s="32"/>
      <c r="R962" s="32"/>
      <c r="S962" s="32"/>
      <c r="T962" s="32"/>
      <c r="U962" s="32"/>
      <c r="V962" s="32"/>
      <c r="W962" s="32"/>
      <c r="X962" s="32"/>
      <c r="Y962" s="32"/>
      <c r="Z962" s="43"/>
      <c r="AA962" s="34"/>
      <c r="AB962" s="32"/>
      <c r="AC962" s="44"/>
      <c r="AD962" s="32"/>
      <c r="AE962" s="43"/>
      <c r="AF962" s="43" t="e">
        <f t="shared" si="73"/>
        <v>#N/A</v>
      </c>
      <c r="AH962" s="43" t="e">
        <f t="shared" si="71"/>
        <v>#N/A</v>
      </c>
      <c r="AI962" s="32" t="e">
        <f t="shared" si="74"/>
        <v>#N/A</v>
      </c>
      <c r="AJ962" s="32" t="e">
        <f t="shared" si="72"/>
        <v>#N/A</v>
      </c>
    </row>
    <row r="963" spans="1:36" x14ac:dyDescent="0.3">
      <c r="A963" s="29" t="e">
        <f t="shared" si="70"/>
        <v>#N/A</v>
      </c>
      <c r="B963" s="43"/>
      <c r="C963" s="43"/>
      <c r="D963" s="44"/>
      <c r="E963" s="43"/>
      <c r="F963" s="32"/>
      <c r="G963" s="32"/>
      <c r="H963" s="32"/>
      <c r="I963" s="43"/>
      <c r="J963" s="43"/>
      <c r="K963" s="32"/>
      <c r="L963" s="44"/>
      <c r="M963" s="44"/>
      <c r="N963" s="32"/>
      <c r="O963" s="32"/>
      <c r="P963" s="32"/>
      <c r="Q963" s="32"/>
      <c r="R963" s="32"/>
      <c r="S963" s="32"/>
      <c r="T963" s="32"/>
      <c r="U963" s="32"/>
      <c r="V963" s="32"/>
      <c r="W963" s="32"/>
      <c r="X963" s="32"/>
      <c r="Y963" s="32"/>
      <c r="Z963" s="43"/>
      <c r="AA963" s="34"/>
      <c r="AB963" s="32"/>
      <c r="AC963" s="44"/>
      <c r="AD963" s="32"/>
      <c r="AE963" s="43"/>
      <c r="AF963" s="43" t="e">
        <f t="shared" si="73"/>
        <v>#N/A</v>
      </c>
      <c r="AH963" s="43" t="e">
        <f t="shared" si="71"/>
        <v>#N/A</v>
      </c>
      <c r="AI963" s="32" t="e">
        <f t="shared" si="74"/>
        <v>#N/A</v>
      </c>
      <c r="AJ963" s="32" t="e">
        <f t="shared" si="72"/>
        <v>#N/A</v>
      </c>
    </row>
    <row r="964" spans="1:36" x14ac:dyDescent="0.3">
      <c r="A964" s="29" t="e">
        <f t="shared" si="70"/>
        <v>#N/A</v>
      </c>
      <c r="B964" s="43"/>
      <c r="C964" s="43"/>
      <c r="D964" s="44"/>
      <c r="E964" s="43"/>
      <c r="F964" s="32"/>
      <c r="G964" s="32"/>
      <c r="H964" s="32"/>
      <c r="I964" s="43"/>
      <c r="J964" s="43"/>
      <c r="K964" s="32"/>
      <c r="L964" s="44"/>
      <c r="M964" s="44"/>
      <c r="N964" s="32"/>
      <c r="O964" s="32"/>
      <c r="P964" s="32"/>
      <c r="Q964" s="32"/>
      <c r="R964" s="32"/>
      <c r="S964" s="32"/>
      <c r="T964" s="32"/>
      <c r="U964" s="32"/>
      <c r="V964" s="32"/>
      <c r="W964" s="32"/>
      <c r="X964" s="32"/>
      <c r="Y964" s="32"/>
      <c r="Z964" s="43"/>
      <c r="AA964" s="34"/>
      <c r="AB964" s="32"/>
      <c r="AC964" s="44"/>
      <c r="AD964" s="32"/>
      <c r="AE964" s="43"/>
      <c r="AF964" s="43" t="e">
        <f t="shared" si="73"/>
        <v>#N/A</v>
      </c>
      <c r="AH964" s="43" t="e">
        <f t="shared" si="71"/>
        <v>#N/A</v>
      </c>
      <c r="AI964" s="32" t="e">
        <f t="shared" si="74"/>
        <v>#N/A</v>
      </c>
      <c r="AJ964" s="32" t="e">
        <f t="shared" si="72"/>
        <v>#N/A</v>
      </c>
    </row>
    <row r="965" spans="1:36" x14ac:dyDescent="0.3">
      <c r="A965" s="29" t="e">
        <f t="shared" si="70"/>
        <v>#N/A</v>
      </c>
      <c r="B965" s="43"/>
      <c r="C965" s="43"/>
      <c r="D965" s="44"/>
      <c r="E965" s="43"/>
      <c r="F965" s="32"/>
      <c r="G965" s="32"/>
      <c r="H965" s="32"/>
      <c r="I965" s="43"/>
      <c r="J965" s="43"/>
      <c r="K965" s="32"/>
      <c r="L965" s="44"/>
      <c r="M965" s="44"/>
      <c r="N965" s="32"/>
      <c r="O965" s="32"/>
      <c r="P965" s="32"/>
      <c r="Q965" s="32"/>
      <c r="R965" s="32"/>
      <c r="S965" s="32"/>
      <c r="T965" s="32"/>
      <c r="U965" s="32"/>
      <c r="V965" s="32"/>
      <c r="W965" s="32"/>
      <c r="X965" s="32"/>
      <c r="Y965" s="32"/>
      <c r="Z965" s="43"/>
      <c r="AA965" s="34"/>
      <c r="AB965" s="32"/>
      <c r="AC965" s="44"/>
      <c r="AD965" s="32"/>
      <c r="AE965" s="43"/>
      <c r="AF965" s="43" t="e">
        <f t="shared" si="73"/>
        <v>#N/A</v>
      </c>
      <c r="AH965" s="43" t="e">
        <f t="shared" si="71"/>
        <v>#N/A</v>
      </c>
      <c r="AI965" s="32" t="e">
        <f t="shared" si="74"/>
        <v>#N/A</v>
      </c>
      <c r="AJ965" s="32" t="e">
        <f t="shared" si="72"/>
        <v>#N/A</v>
      </c>
    </row>
    <row r="966" spans="1:36" x14ac:dyDescent="0.3">
      <c r="A966" s="29" t="e">
        <f t="shared" ref="A966:A1005" si="75">IF(COUNTA(B966:AE966)&gt;0,"x",NA())</f>
        <v>#N/A</v>
      </c>
      <c r="B966" s="43"/>
      <c r="C966" s="43"/>
      <c r="D966" s="44"/>
      <c r="E966" s="43"/>
      <c r="F966" s="32"/>
      <c r="G966" s="32"/>
      <c r="H966" s="32"/>
      <c r="I966" s="43"/>
      <c r="J966" s="43"/>
      <c r="K966" s="32"/>
      <c r="L966" s="44"/>
      <c r="M966" s="44"/>
      <c r="N966" s="32"/>
      <c r="O966" s="32"/>
      <c r="P966" s="32"/>
      <c r="Q966" s="32"/>
      <c r="R966" s="32"/>
      <c r="S966" s="32"/>
      <c r="T966" s="32"/>
      <c r="U966" s="32"/>
      <c r="V966" s="32"/>
      <c r="W966" s="32"/>
      <c r="X966" s="32"/>
      <c r="Y966" s="32"/>
      <c r="Z966" s="43"/>
      <c r="AA966" s="34"/>
      <c r="AB966" s="32"/>
      <c r="AC966" s="44"/>
      <c r="AD966" s="32"/>
      <c r="AE966" s="43"/>
      <c r="AF966" s="43" t="e">
        <f t="shared" si="73"/>
        <v>#N/A</v>
      </c>
      <c r="AH966" s="43" t="e">
        <f t="shared" ref="AH966:AH1005" si="76">IF(ISBLANK(C966),NA(),"FIELD MUST BE COMPLETED BY HEALTH DEPT.")</f>
        <v>#N/A</v>
      </c>
      <c r="AI966" s="32" t="e">
        <f t="shared" si="74"/>
        <v>#N/A</v>
      </c>
      <c r="AJ966" s="32" t="e">
        <f t="shared" ref="AJ966:AJ1005" si="77">IF(AND(ISBLANK(V966),ISBLANK(W966)),NA(),_xlfn.TEXTJOIN(";",TRUE,V966:W966))</f>
        <v>#N/A</v>
      </c>
    </row>
    <row r="967" spans="1:36" x14ac:dyDescent="0.3">
      <c r="A967" s="29" t="e">
        <f t="shared" si="75"/>
        <v>#N/A</v>
      </c>
      <c r="B967" s="43"/>
      <c r="C967" s="43"/>
      <c r="D967" s="44"/>
      <c r="E967" s="43"/>
      <c r="F967" s="32"/>
      <c r="G967" s="32"/>
      <c r="H967" s="32"/>
      <c r="I967" s="43"/>
      <c r="J967" s="43"/>
      <c r="K967" s="32"/>
      <c r="L967" s="44"/>
      <c r="M967" s="44"/>
      <c r="N967" s="32"/>
      <c r="O967" s="32"/>
      <c r="P967" s="32"/>
      <c r="Q967" s="32"/>
      <c r="R967" s="32"/>
      <c r="S967" s="32"/>
      <c r="T967" s="32"/>
      <c r="U967" s="32"/>
      <c r="V967" s="32"/>
      <c r="W967" s="32"/>
      <c r="X967" s="32"/>
      <c r="Y967" s="32"/>
      <c r="Z967" s="43"/>
      <c r="AA967" s="34"/>
      <c r="AB967" s="32"/>
      <c r="AC967" s="44"/>
      <c r="AD967" s="32"/>
      <c r="AE967" s="43"/>
      <c r="AF967" s="43" t="e">
        <f t="shared" ref="AF967:AF1005" si="78">IF(ISBLANK(C967),NA(),"FIELD MUST BE COMPLETED BY HEALTH DEPT.")</f>
        <v>#N/A</v>
      </c>
      <c r="AH967" s="43" t="e">
        <f t="shared" si="76"/>
        <v>#N/A</v>
      </c>
      <c r="AI967" s="32" t="e">
        <f t="shared" ref="AI967:AI1005" si="79">IF(AND(ISBLANK(R967),ISBLANK(S967)),NA(),_xlfn.TEXTJOIN(";",TRUE,R967:S967))</f>
        <v>#N/A</v>
      </c>
      <c r="AJ967" s="32" t="e">
        <f t="shared" si="77"/>
        <v>#N/A</v>
      </c>
    </row>
    <row r="968" spans="1:36" x14ac:dyDescent="0.3">
      <c r="A968" s="29" t="e">
        <f t="shared" si="75"/>
        <v>#N/A</v>
      </c>
      <c r="B968" s="43"/>
      <c r="C968" s="43"/>
      <c r="D968" s="44"/>
      <c r="E968" s="43"/>
      <c r="F968" s="32"/>
      <c r="G968" s="32"/>
      <c r="H968" s="32"/>
      <c r="I968" s="43"/>
      <c r="J968" s="43"/>
      <c r="K968" s="32"/>
      <c r="L968" s="44"/>
      <c r="M968" s="44"/>
      <c r="N968" s="32"/>
      <c r="O968" s="32"/>
      <c r="P968" s="32"/>
      <c r="Q968" s="32"/>
      <c r="R968" s="32"/>
      <c r="S968" s="32"/>
      <c r="T968" s="32"/>
      <c r="U968" s="32"/>
      <c r="V968" s="32"/>
      <c r="W968" s="32"/>
      <c r="X968" s="32"/>
      <c r="Y968" s="32"/>
      <c r="Z968" s="43"/>
      <c r="AA968" s="34"/>
      <c r="AB968" s="32"/>
      <c r="AC968" s="44"/>
      <c r="AD968" s="32"/>
      <c r="AE968" s="43"/>
      <c r="AF968" s="43" t="e">
        <f t="shared" si="78"/>
        <v>#N/A</v>
      </c>
      <c r="AH968" s="43" t="e">
        <f t="shared" si="76"/>
        <v>#N/A</v>
      </c>
      <c r="AI968" s="32" t="e">
        <f t="shared" si="79"/>
        <v>#N/A</v>
      </c>
      <c r="AJ968" s="32" t="e">
        <f t="shared" si="77"/>
        <v>#N/A</v>
      </c>
    </row>
    <row r="969" spans="1:36" x14ac:dyDescent="0.3">
      <c r="A969" s="29" t="e">
        <f t="shared" si="75"/>
        <v>#N/A</v>
      </c>
      <c r="B969" s="43"/>
      <c r="C969" s="43"/>
      <c r="D969" s="44"/>
      <c r="E969" s="43"/>
      <c r="F969" s="32"/>
      <c r="G969" s="32"/>
      <c r="H969" s="32"/>
      <c r="I969" s="43"/>
      <c r="J969" s="43"/>
      <c r="K969" s="32"/>
      <c r="L969" s="44"/>
      <c r="M969" s="44"/>
      <c r="N969" s="32"/>
      <c r="O969" s="32"/>
      <c r="P969" s="32"/>
      <c r="Q969" s="32"/>
      <c r="R969" s="32"/>
      <c r="S969" s="32"/>
      <c r="T969" s="32"/>
      <c r="U969" s="32"/>
      <c r="V969" s="32"/>
      <c r="W969" s="32"/>
      <c r="X969" s="32"/>
      <c r="Y969" s="32"/>
      <c r="Z969" s="43"/>
      <c r="AA969" s="34"/>
      <c r="AB969" s="32"/>
      <c r="AC969" s="44"/>
      <c r="AD969" s="32"/>
      <c r="AE969" s="43"/>
      <c r="AF969" s="43" t="e">
        <f t="shared" si="78"/>
        <v>#N/A</v>
      </c>
      <c r="AH969" s="43" t="e">
        <f t="shared" si="76"/>
        <v>#N/A</v>
      </c>
      <c r="AI969" s="32" t="e">
        <f t="shared" si="79"/>
        <v>#N/A</v>
      </c>
      <c r="AJ969" s="32" t="e">
        <f t="shared" si="77"/>
        <v>#N/A</v>
      </c>
    </row>
    <row r="970" spans="1:36" x14ac:dyDescent="0.3">
      <c r="A970" s="29" t="e">
        <f t="shared" si="75"/>
        <v>#N/A</v>
      </c>
      <c r="B970" s="43"/>
      <c r="C970" s="43"/>
      <c r="D970" s="44"/>
      <c r="E970" s="43"/>
      <c r="F970" s="32"/>
      <c r="G970" s="32"/>
      <c r="H970" s="32"/>
      <c r="I970" s="43"/>
      <c r="J970" s="43"/>
      <c r="K970" s="32"/>
      <c r="L970" s="44"/>
      <c r="M970" s="44"/>
      <c r="N970" s="32"/>
      <c r="O970" s="32"/>
      <c r="P970" s="32"/>
      <c r="Q970" s="32"/>
      <c r="R970" s="32"/>
      <c r="S970" s="32"/>
      <c r="T970" s="32"/>
      <c r="U970" s="32"/>
      <c r="V970" s="32"/>
      <c r="W970" s="32"/>
      <c r="X970" s="32"/>
      <c r="Y970" s="32"/>
      <c r="Z970" s="43"/>
      <c r="AA970" s="34"/>
      <c r="AB970" s="32"/>
      <c r="AC970" s="44"/>
      <c r="AD970" s="32"/>
      <c r="AE970" s="43"/>
      <c r="AF970" s="43" t="e">
        <f t="shared" si="78"/>
        <v>#N/A</v>
      </c>
      <c r="AH970" s="43" t="e">
        <f t="shared" si="76"/>
        <v>#N/A</v>
      </c>
      <c r="AI970" s="32" t="e">
        <f t="shared" si="79"/>
        <v>#N/A</v>
      </c>
      <c r="AJ970" s="32" t="e">
        <f t="shared" si="77"/>
        <v>#N/A</v>
      </c>
    </row>
    <row r="971" spans="1:36" x14ac:dyDescent="0.3">
      <c r="A971" s="29" t="e">
        <f t="shared" si="75"/>
        <v>#N/A</v>
      </c>
      <c r="B971" s="43"/>
      <c r="C971" s="43"/>
      <c r="D971" s="44"/>
      <c r="E971" s="43"/>
      <c r="F971" s="32"/>
      <c r="G971" s="32"/>
      <c r="H971" s="32"/>
      <c r="I971" s="43"/>
      <c r="J971" s="43"/>
      <c r="K971" s="32"/>
      <c r="L971" s="44"/>
      <c r="M971" s="44"/>
      <c r="N971" s="32"/>
      <c r="O971" s="32"/>
      <c r="P971" s="32"/>
      <c r="Q971" s="32"/>
      <c r="R971" s="32"/>
      <c r="S971" s="32"/>
      <c r="T971" s="32"/>
      <c r="U971" s="32"/>
      <c r="V971" s="32"/>
      <c r="W971" s="32"/>
      <c r="X971" s="32"/>
      <c r="Y971" s="32"/>
      <c r="Z971" s="43"/>
      <c r="AA971" s="34"/>
      <c r="AB971" s="32"/>
      <c r="AC971" s="44"/>
      <c r="AD971" s="32"/>
      <c r="AE971" s="43"/>
      <c r="AF971" s="43" t="e">
        <f t="shared" si="78"/>
        <v>#N/A</v>
      </c>
      <c r="AH971" s="43" t="e">
        <f t="shared" si="76"/>
        <v>#N/A</v>
      </c>
      <c r="AI971" s="32" t="e">
        <f t="shared" si="79"/>
        <v>#N/A</v>
      </c>
      <c r="AJ971" s="32" t="e">
        <f t="shared" si="77"/>
        <v>#N/A</v>
      </c>
    </row>
    <row r="972" spans="1:36" x14ac:dyDescent="0.3">
      <c r="A972" s="29" t="e">
        <f t="shared" si="75"/>
        <v>#N/A</v>
      </c>
      <c r="B972" s="43"/>
      <c r="C972" s="43"/>
      <c r="D972" s="44"/>
      <c r="E972" s="43"/>
      <c r="F972" s="32"/>
      <c r="G972" s="32"/>
      <c r="H972" s="32"/>
      <c r="I972" s="43"/>
      <c r="J972" s="43"/>
      <c r="K972" s="32"/>
      <c r="L972" s="44"/>
      <c r="M972" s="44"/>
      <c r="N972" s="32"/>
      <c r="O972" s="32"/>
      <c r="P972" s="32"/>
      <c r="Q972" s="32"/>
      <c r="R972" s="32"/>
      <c r="S972" s="32"/>
      <c r="T972" s="32"/>
      <c r="U972" s="32"/>
      <c r="V972" s="32"/>
      <c r="W972" s="32"/>
      <c r="X972" s="32"/>
      <c r="Y972" s="32"/>
      <c r="Z972" s="43"/>
      <c r="AA972" s="34"/>
      <c r="AB972" s="32"/>
      <c r="AC972" s="44"/>
      <c r="AD972" s="32"/>
      <c r="AE972" s="43"/>
      <c r="AF972" s="43" t="e">
        <f t="shared" si="78"/>
        <v>#N/A</v>
      </c>
      <c r="AH972" s="43" t="e">
        <f t="shared" si="76"/>
        <v>#N/A</v>
      </c>
      <c r="AI972" s="32" t="e">
        <f t="shared" si="79"/>
        <v>#N/A</v>
      </c>
      <c r="AJ972" s="32" t="e">
        <f t="shared" si="77"/>
        <v>#N/A</v>
      </c>
    </row>
    <row r="973" spans="1:36" x14ac:dyDescent="0.3">
      <c r="A973" s="29" t="e">
        <f t="shared" si="75"/>
        <v>#N/A</v>
      </c>
      <c r="B973" s="43"/>
      <c r="C973" s="43"/>
      <c r="D973" s="44"/>
      <c r="E973" s="43"/>
      <c r="F973" s="32"/>
      <c r="G973" s="32"/>
      <c r="H973" s="32"/>
      <c r="I973" s="43"/>
      <c r="J973" s="43"/>
      <c r="K973" s="32"/>
      <c r="L973" s="44"/>
      <c r="M973" s="44"/>
      <c r="N973" s="32"/>
      <c r="O973" s="32"/>
      <c r="P973" s="32"/>
      <c r="Q973" s="32"/>
      <c r="R973" s="32"/>
      <c r="S973" s="32"/>
      <c r="T973" s="32"/>
      <c r="U973" s="32"/>
      <c r="V973" s="32"/>
      <c r="W973" s="32"/>
      <c r="X973" s="32"/>
      <c r="Y973" s="32"/>
      <c r="Z973" s="43"/>
      <c r="AA973" s="34"/>
      <c r="AB973" s="32"/>
      <c r="AC973" s="44"/>
      <c r="AD973" s="32"/>
      <c r="AE973" s="43"/>
      <c r="AF973" s="43" t="e">
        <f t="shared" si="78"/>
        <v>#N/A</v>
      </c>
      <c r="AH973" s="43" t="e">
        <f t="shared" si="76"/>
        <v>#N/A</v>
      </c>
      <c r="AI973" s="32" t="e">
        <f t="shared" si="79"/>
        <v>#N/A</v>
      </c>
      <c r="AJ973" s="32" t="e">
        <f t="shared" si="77"/>
        <v>#N/A</v>
      </c>
    </row>
    <row r="974" spans="1:36" x14ac:dyDescent="0.3">
      <c r="A974" s="29" t="e">
        <f t="shared" si="75"/>
        <v>#N/A</v>
      </c>
      <c r="B974" s="43"/>
      <c r="C974" s="43"/>
      <c r="D974" s="44"/>
      <c r="E974" s="43"/>
      <c r="F974" s="32"/>
      <c r="G974" s="32"/>
      <c r="H974" s="32"/>
      <c r="I974" s="43"/>
      <c r="J974" s="43"/>
      <c r="K974" s="32"/>
      <c r="L974" s="44"/>
      <c r="M974" s="44"/>
      <c r="N974" s="32"/>
      <c r="O974" s="32"/>
      <c r="P974" s="32"/>
      <c r="Q974" s="32"/>
      <c r="R974" s="32"/>
      <c r="S974" s="32"/>
      <c r="T974" s="32"/>
      <c r="U974" s="32"/>
      <c r="V974" s="32"/>
      <c r="W974" s="32"/>
      <c r="X974" s="32"/>
      <c r="Y974" s="32"/>
      <c r="Z974" s="43"/>
      <c r="AA974" s="34"/>
      <c r="AB974" s="32"/>
      <c r="AC974" s="44"/>
      <c r="AD974" s="32"/>
      <c r="AE974" s="43"/>
      <c r="AF974" s="43" t="e">
        <f t="shared" si="78"/>
        <v>#N/A</v>
      </c>
      <c r="AH974" s="43" t="e">
        <f t="shared" si="76"/>
        <v>#N/A</v>
      </c>
      <c r="AI974" s="32" t="e">
        <f t="shared" si="79"/>
        <v>#N/A</v>
      </c>
      <c r="AJ974" s="32" t="e">
        <f t="shared" si="77"/>
        <v>#N/A</v>
      </c>
    </row>
    <row r="975" spans="1:36" x14ac:dyDescent="0.3">
      <c r="A975" s="29" t="e">
        <f t="shared" si="75"/>
        <v>#N/A</v>
      </c>
      <c r="B975" s="43"/>
      <c r="C975" s="43"/>
      <c r="D975" s="44"/>
      <c r="E975" s="43"/>
      <c r="F975" s="32"/>
      <c r="G975" s="32"/>
      <c r="H975" s="32"/>
      <c r="I975" s="43"/>
      <c r="J975" s="43"/>
      <c r="K975" s="32"/>
      <c r="L975" s="44"/>
      <c r="M975" s="44"/>
      <c r="N975" s="32"/>
      <c r="O975" s="32"/>
      <c r="P975" s="32"/>
      <c r="Q975" s="32"/>
      <c r="R975" s="32"/>
      <c r="S975" s="32"/>
      <c r="T975" s="32"/>
      <c r="U975" s="32"/>
      <c r="V975" s="32"/>
      <c r="W975" s="32"/>
      <c r="X975" s="32"/>
      <c r="Y975" s="32"/>
      <c r="Z975" s="43"/>
      <c r="AA975" s="34"/>
      <c r="AB975" s="32"/>
      <c r="AC975" s="44"/>
      <c r="AD975" s="32"/>
      <c r="AE975" s="43"/>
      <c r="AF975" s="43" t="e">
        <f t="shared" si="78"/>
        <v>#N/A</v>
      </c>
      <c r="AH975" s="43" t="e">
        <f t="shared" si="76"/>
        <v>#N/A</v>
      </c>
      <c r="AI975" s="32" t="e">
        <f t="shared" si="79"/>
        <v>#N/A</v>
      </c>
      <c r="AJ975" s="32" t="e">
        <f t="shared" si="77"/>
        <v>#N/A</v>
      </c>
    </row>
    <row r="976" spans="1:36" x14ac:dyDescent="0.3">
      <c r="A976" s="29" t="e">
        <f t="shared" si="75"/>
        <v>#N/A</v>
      </c>
      <c r="B976" s="43"/>
      <c r="C976" s="43"/>
      <c r="D976" s="44"/>
      <c r="E976" s="43"/>
      <c r="F976" s="32"/>
      <c r="G976" s="32"/>
      <c r="H976" s="32"/>
      <c r="I976" s="43"/>
      <c r="J976" s="43"/>
      <c r="K976" s="32"/>
      <c r="L976" s="44"/>
      <c r="M976" s="44"/>
      <c r="N976" s="32"/>
      <c r="O976" s="32"/>
      <c r="P976" s="32"/>
      <c r="Q976" s="32"/>
      <c r="R976" s="32"/>
      <c r="S976" s="32"/>
      <c r="T976" s="32"/>
      <c r="U976" s="32"/>
      <c r="V976" s="32"/>
      <c r="W976" s="32"/>
      <c r="X976" s="32"/>
      <c r="Y976" s="32"/>
      <c r="Z976" s="43"/>
      <c r="AA976" s="34"/>
      <c r="AB976" s="32"/>
      <c r="AC976" s="44"/>
      <c r="AD976" s="32"/>
      <c r="AE976" s="43"/>
      <c r="AF976" s="43" t="e">
        <f t="shared" si="78"/>
        <v>#N/A</v>
      </c>
      <c r="AH976" s="43" t="e">
        <f t="shared" si="76"/>
        <v>#N/A</v>
      </c>
      <c r="AI976" s="32" t="e">
        <f t="shared" si="79"/>
        <v>#N/A</v>
      </c>
      <c r="AJ976" s="32" t="e">
        <f t="shared" si="77"/>
        <v>#N/A</v>
      </c>
    </row>
    <row r="977" spans="1:36" x14ac:dyDescent="0.3">
      <c r="A977" s="29" t="e">
        <f t="shared" si="75"/>
        <v>#N/A</v>
      </c>
      <c r="B977" s="43"/>
      <c r="C977" s="43"/>
      <c r="D977" s="44"/>
      <c r="E977" s="43"/>
      <c r="F977" s="32"/>
      <c r="G977" s="32"/>
      <c r="H977" s="32"/>
      <c r="I977" s="43"/>
      <c r="J977" s="43"/>
      <c r="K977" s="32"/>
      <c r="L977" s="44"/>
      <c r="M977" s="44"/>
      <c r="N977" s="32"/>
      <c r="O977" s="32"/>
      <c r="P977" s="32"/>
      <c r="Q977" s="32"/>
      <c r="R977" s="32"/>
      <c r="S977" s="32"/>
      <c r="T977" s="32"/>
      <c r="U977" s="32"/>
      <c r="V977" s="32"/>
      <c r="W977" s="32"/>
      <c r="X977" s="32"/>
      <c r="Y977" s="32"/>
      <c r="Z977" s="43"/>
      <c r="AA977" s="34"/>
      <c r="AB977" s="32"/>
      <c r="AC977" s="44"/>
      <c r="AD977" s="32"/>
      <c r="AE977" s="43"/>
      <c r="AF977" s="43" t="e">
        <f t="shared" si="78"/>
        <v>#N/A</v>
      </c>
      <c r="AH977" s="43" t="e">
        <f t="shared" si="76"/>
        <v>#N/A</v>
      </c>
      <c r="AI977" s="32" t="e">
        <f t="shared" si="79"/>
        <v>#N/A</v>
      </c>
      <c r="AJ977" s="32" t="e">
        <f t="shared" si="77"/>
        <v>#N/A</v>
      </c>
    </row>
    <row r="978" spans="1:36" x14ac:dyDescent="0.3">
      <c r="A978" s="29" t="e">
        <f t="shared" si="75"/>
        <v>#N/A</v>
      </c>
      <c r="B978" s="43"/>
      <c r="C978" s="43"/>
      <c r="D978" s="44"/>
      <c r="E978" s="43"/>
      <c r="F978" s="32"/>
      <c r="G978" s="32"/>
      <c r="H978" s="32"/>
      <c r="I978" s="43"/>
      <c r="J978" s="43"/>
      <c r="K978" s="32"/>
      <c r="L978" s="44"/>
      <c r="M978" s="44"/>
      <c r="N978" s="32"/>
      <c r="O978" s="32"/>
      <c r="P978" s="32"/>
      <c r="Q978" s="32"/>
      <c r="R978" s="32"/>
      <c r="S978" s="32"/>
      <c r="T978" s="32"/>
      <c r="U978" s="32"/>
      <c r="V978" s="32"/>
      <c r="W978" s="32"/>
      <c r="X978" s="32"/>
      <c r="Y978" s="32"/>
      <c r="Z978" s="43"/>
      <c r="AA978" s="34"/>
      <c r="AB978" s="32"/>
      <c r="AC978" s="44"/>
      <c r="AD978" s="32"/>
      <c r="AE978" s="43"/>
      <c r="AF978" s="43" t="e">
        <f t="shared" si="78"/>
        <v>#N/A</v>
      </c>
      <c r="AH978" s="43" t="e">
        <f t="shared" si="76"/>
        <v>#N/A</v>
      </c>
      <c r="AI978" s="32" t="e">
        <f t="shared" si="79"/>
        <v>#N/A</v>
      </c>
      <c r="AJ978" s="32" t="e">
        <f t="shared" si="77"/>
        <v>#N/A</v>
      </c>
    </row>
    <row r="979" spans="1:36" x14ac:dyDescent="0.3">
      <c r="A979" s="29" t="e">
        <f t="shared" si="75"/>
        <v>#N/A</v>
      </c>
      <c r="B979" s="43"/>
      <c r="C979" s="43"/>
      <c r="D979" s="44"/>
      <c r="E979" s="43"/>
      <c r="F979" s="32"/>
      <c r="G979" s="32"/>
      <c r="H979" s="32"/>
      <c r="I979" s="43"/>
      <c r="J979" s="43"/>
      <c r="K979" s="32"/>
      <c r="L979" s="44"/>
      <c r="M979" s="44"/>
      <c r="N979" s="32"/>
      <c r="O979" s="32"/>
      <c r="P979" s="32"/>
      <c r="Q979" s="32"/>
      <c r="R979" s="32"/>
      <c r="S979" s="32"/>
      <c r="T979" s="32"/>
      <c r="U979" s="32"/>
      <c r="V979" s="32"/>
      <c r="W979" s="32"/>
      <c r="X979" s="32"/>
      <c r="Y979" s="32"/>
      <c r="Z979" s="43"/>
      <c r="AA979" s="34"/>
      <c r="AB979" s="32"/>
      <c r="AC979" s="44"/>
      <c r="AD979" s="32"/>
      <c r="AE979" s="43"/>
      <c r="AF979" s="43" t="e">
        <f t="shared" si="78"/>
        <v>#N/A</v>
      </c>
      <c r="AH979" s="43" t="e">
        <f t="shared" si="76"/>
        <v>#N/A</v>
      </c>
      <c r="AI979" s="32" t="e">
        <f t="shared" si="79"/>
        <v>#N/A</v>
      </c>
      <c r="AJ979" s="32" t="e">
        <f t="shared" si="77"/>
        <v>#N/A</v>
      </c>
    </row>
    <row r="980" spans="1:36" x14ac:dyDescent="0.3">
      <c r="A980" s="29" t="e">
        <f t="shared" si="75"/>
        <v>#N/A</v>
      </c>
      <c r="B980" s="43"/>
      <c r="C980" s="43"/>
      <c r="D980" s="44"/>
      <c r="E980" s="43"/>
      <c r="F980" s="32"/>
      <c r="G980" s="32"/>
      <c r="H980" s="32"/>
      <c r="I980" s="43"/>
      <c r="J980" s="43"/>
      <c r="K980" s="32"/>
      <c r="L980" s="44"/>
      <c r="M980" s="44"/>
      <c r="N980" s="32"/>
      <c r="O980" s="32"/>
      <c r="P980" s="32"/>
      <c r="Q980" s="32"/>
      <c r="R980" s="32"/>
      <c r="S980" s="32"/>
      <c r="T980" s="32"/>
      <c r="U980" s="32"/>
      <c r="V980" s="32"/>
      <c r="W980" s="32"/>
      <c r="X980" s="32"/>
      <c r="Y980" s="32"/>
      <c r="Z980" s="43"/>
      <c r="AA980" s="34"/>
      <c r="AB980" s="32"/>
      <c r="AC980" s="44"/>
      <c r="AD980" s="32"/>
      <c r="AE980" s="43"/>
      <c r="AF980" s="43" t="e">
        <f t="shared" si="78"/>
        <v>#N/A</v>
      </c>
      <c r="AH980" s="43" t="e">
        <f t="shared" si="76"/>
        <v>#N/A</v>
      </c>
      <c r="AI980" s="32" t="e">
        <f t="shared" si="79"/>
        <v>#N/A</v>
      </c>
      <c r="AJ980" s="32" t="e">
        <f t="shared" si="77"/>
        <v>#N/A</v>
      </c>
    </row>
    <row r="981" spans="1:36" x14ac:dyDescent="0.3">
      <c r="A981" s="29" t="e">
        <f t="shared" si="75"/>
        <v>#N/A</v>
      </c>
      <c r="B981" s="43"/>
      <c r="C981" s="43"/>
      <c r="D981" s="44"/>
      <c r="E981" s="43"/>
      <c r="F981" s="32"/>
      <c r="G981" s="32"/>
      <c r="H981" s="32"/>
      <c r="I981" s="43"/>
      <c r="J981" s="43"/>
      <c r="K981" s="32"/>
      <c r="L981" s="44"/>
      <c r="M981" s="44"/>
      <c r="N981" s="32"/>
      <c r="O981" s="32"/>
      <c r="P981" s="32"/>
      <c r="Q981" s="32"/>
      <c r="R981" s="32"/>
      <c r="S981" s="32"/>
      <c r="T981" s="32"/>
      <c r="U981" s="32"/>
      <c r="V981" s="32"/>
      <c r="W981" s="32"/>
      <c r="X981" s="32"/>
      <c r="Y981" s="32"/>
      <c r="Z981" s="43"/>
      <c r="AA981" s="34"/>
      <c r="AB981" s="32"/>
      <c r="AC981" s="44"/>
      <c r="AD981" s="32"/>
      <c r="AE981" s="43"/>
      <c r="AF981" s="43" t="e">
        <f t="shared" si="78"/>
        <v>#N/A</v>
      </c>
      <c r="AH981" s="43" t="e">
        <f t="shared" si="76"/>
        <v>#N/A</v>
      </c>
      <c r="AI981" s="32" t="e">
        <f t="shared" si="79"/>
        <v>#N/A</v>
      </c>
      <c r="AJ981" s="32" t="e">
        <f t="shared" si="77"/>
        <v>#N/A</v>
      </c>
    </row>
    <row r="982" spans="1:36" x14ac:dyDescent="0.3">
      <c r="A982" s="29" t="e">
        <f t="shared" si="75"/>
        <v>#N/A</v>
      </c>
      <c r="B982" s="43"/>
      <c r="C982" s="43"/>
      <c r="D982" s="44"/>
      <c r="E982" s="43"/>
      <c r="F982" s="32"/>
      <c r="G982" s="32"/>
      <c r="H982" s="32"/>
      <c r="I982" s="43"/>
      <c r="J982" s="43"/>
      <c r="K982" s="32"/>
      <c r="L982" s="44"/>
      <c r="M982" s="44"/>
      <c r="N982" s="32"/>
      <c r="O982" s="32"/>
      <c r="P982" s="32"/>
      <c r="Q982" s="32"/>
      <c r="R982" s="32"/>
      <c r="S982" s="32"/>
      <c r="T982" s="32"/>
      <c r="U982" s="32"/>
      <c r="V982" s="32"/>
      <c r="W982" s="32"/>
      <c r="X982" s="32"/>
      <c r="Y982" s="32"/>
      <c r="Z982" s="43"/>
      <c r="AA982" s="34"/>
      <c r="AB982" s="32"/>
      <c r="AC982" s="44"/>
      <c r="AD982" s="32"/>
      <c r="AE982" s="43"/>
      <c r="AF982" s="43" t="e">
        <f t="shared" si="78"/>
        <v>#N/A</v>
      </c>
      <c r="AH982" s="43" t="e">
        <f t="shared" si="76"/>
        <v>#N/A</v>
      </c>
      <c r="AI982" s="32" t="e">
        <f t="shared" si="79"/>
        <v>#N/A</v>
      </c>
      <c r="AJ982" s="32" t="e">
        <f t="shared" si="77"/>
        <v>#N/A</v>
      </c>
    </row>
    <row r="983" spans="1:36" x14ac:dyDescent="0.3">
      <c r="A983" s="29" t="e">
        <f t="shared" si="75"/>
        <v>#N/A</v>
      </c>
      <c r="B983" s="43"/>
      <c r="C983" s="43"/>
      <c r="D983" s="44"/>
      <c r="E983" s="43"/>
      <c r="F983" s="32"/>
      <c r="G983" s="32"/>
      <c r="H983" s="32"/>
      <c r="I983" s="43"/>
      <c r="J983" s="43"/>
      <c r="K983" s="32"/>
      <c r="L983" s="44"/>
      <c r="M983" s="44"/>
      <c r="N983" s="32"/>
      <c r="O983" s="32"/>
      <c r="P983" s="32"/>
      <c r="Q983" s="32"/>
      <c r="R983" s="32"/>
      <c r="S983" s="32"/>
      <c r="T983" s="32"/>
      <c r="U983" s="32"/>
      <c r="V983" s="32"/>
      <c r="W983" s="32"/>
      <c r="X983" s="32"/>
      <c r="Y983" s="32"/>
      <c r="Z983" s="43"/>
      <c r="AA983" s="34"/>
      <c r="AB983" s="32"/>
      <c r="AC983" s="44"/>
      <c r="AD983" s="32"/>
      <c r="AE983" s="43"/>
      <c r="AF983" s="43" t="e">
        <f t="shared" si="78"/>
        <v>#N/A</v>
      </c>
      <c r="AH983" s="43" t="e">
        <f t="shared" si="76"/>
        <v>#N/A</v>
      </c>
      <c r="AI983" s="32" t="e">
        <f t="shared" si="79"/>
        <v>#N/A</v>
      </c>
      <c r="AJ983" s="32" t="e">
        <f t="shared" si="77"/>
        <v>#N/A</v>
      </c>
    </row>
    <row r="984" spans="1:36" x14ac:dyDescent="0.3">
      <c r="A984" s="29" t="e">
        <f t="shared" si="75"/>
        <v>#N/A</v>
      </c>
      <c r="B984" s="43"/>
      <c r="C984" s="43"/>
      <c r="D984" s="44"/>
      <c r="E984" s="43"/>
      <c r="F984" s="32"/>
      <c r="G984" s="32"/>
      <c r="H984" s="32"/>
      <c r="I984" s="43"/>
      <c r="J984" s="43"/>
      <c r="K984" s="32"/>
      <c r="L984" s="44"/>
      <c r="M984" s="44"/>
      <c r="N984" s="32"/>
      <c r="O984" s="32"/>
      <c r="P984" s="32"/>
      <c r="Q984" s="32"/>
      <c r="R984" s="32"/>
      <c r="S984" s="32"/>
      <c r="T984" s="32"/>
      <c r="U984" s="32"/>
      <c r="V984" s="32"/>
      <c r="W984" s="32"/>
      <c r="X984" s="32"/>
      <c r="Y984" s="32"/>
      <c r="Z984" s="43"/>
      <c r="AA984" s="34"/>
      <c r="AB984" s="32"/>
      <c r="AC984" s="44"/>
      <c r="AD984" s="32"/>
      <c r="AE984" s="43"/>
      <c r="AF984" s="43" t="e">
        <f t="shared" si="78"/>
        <v>#N/A</v>
      </c>
      <c r="AH984" s="43" t="e">
        <f t="shared" si="76"/>
        <v>#N/A</v>
      </c>
      <c r="AI984" s="32" t="e">
        <f t="shared" si="79"/>
        <v>#N/A</v>
      </c>
      <c r="AJ984" s="32" t="e">
        <f t="shared" si="77"/>
        <v>#N/A</v>
      </c>
    </row>
    <row r="985" spans="1:36" x14ac:dyDescent="0.3">
      <c r="A985" s="29" t="e">
        <f t="shared" si="75"/>
        <v>#N/A</v>
      </c>
      <c r="B985" s="43"/>
      <c r="C985" s="43"/>
      <c r="D985" s="44"/>
      <c r="E985" s="43"/>
      <c r="F985" s="32"/>
      <c r="G985" s="32"/>
      <c r="H985" s="32"/>
      <c r="I985" s="43"/>
      <c r="J985" s="43"/>
      <c r="K985" s="32"/>
      <c r="L985" s="44"/>
      <c r="M985" s="44"/>
      <c r="N985" s="32"/>
      <c r="O985" s="32"/>
      <c r="P985" s="32"/>
      <c r="Q985" s="32"/>
      <c r="R985" s="32"/>
      <c r="S985" s="32"/>
      <c r="T985" s="32"/>
      <c r="U985" s="32"/>
      <c r="V985" s="32"/>
      <c r="W985" s="32"/>
      <c r="X985" s="32"/>
      <c r="Y985" s="32"/>
      <c r="Z985" s="43"/>
      <c r="AA985" s="34"/>
      <c r="AB985" s="32"/>
      <c r="AC985" s="44"/>
      <c r="AD985" s="32"/>
      <c r="AE985" s="43"/>
      <c r="AF985" s="43" t="e">
        <f t="shared" si="78"/>
        <v>#N/A</v>
      </c>
      <c r="AH985" s="43" t="e">
        <f t="shared" si="76"/>
        <v>#N/A</v>
      </c>
      <c r="AI985" s="32" t="e">
        <f t="shared" si="79"/>
        <v>#N/A</v>
      </c>
      <c r="AJ985" s="32" t="e">
        <f t="shared" si="77"/>
        <v>#N/A</v>
      </c>
    </row>
    <row r="986" spans="1:36" x14ac:dyDescent="0.3">
      <c r="A986" s="29" t="e">
        <f t="shared" si="75"/>
        <v>#N/A</v>
      </c>
      <c r="B986" s="43"/>
      <c r="C986" s="43"/>
      <c r="D986" s="44"/>
      <c r="E986" s="43"/>
      <c r="F986" s="32"/>
      <c r="G986" s="32"/>
      <c r="H986" s="32"/>
      <c r="I986" s="43"/>
      <c r="J986" s="43"/>
      <c r="K986" s="32"/>
      <c r="L986" s="44"/>
      <c r="M986" s="44"/>
      <c r="N986" s="32"/>
      <c r="O986" s="32"/>
      <c r="P986" s="32"/>
      <c r="Q986" s="32"/>
      <c r="R986" s="32"/>
      <c r="S986" s="32"/>
      <c r="T986" s="32"/>
      <c r="U986" s="32"/>
      <c r="V986" s="32"/>
      <c r="W986" s="32"/>
      <c r="X986" s="32"/>
      <c r="Y986" s="32"/>
      <c r="Z986" s="43"/>
      <c r="AA986" s="34"/>
      <c r="AB986" s="32"/>
      <c r="AC986" s="44"/>
      <c r="AD986" s="32"/>
      <c r="AE986" s="43"/>
      <c r="AF986" s="43" t="e">
        <f t="shared" si="78"/>
        <v>#N/A</v>
      </c>
      <c r="AH986" s="43" t="e">
        <f t="shared" si="76"/>
        <v>#N/A</v>
      </c>
      <c r="AI986" s="32" t="e">
        <f t="shared" si="79"/>
        <v>#N/A</v>
      </c>
      <c r="AJ986" s="32" t="e">
        <f t="shared" si="77"/>
        <v>#N/A</v>
      </c>
    </row>
    <row r="987" spans="1:36" x14ac:dyDescent="0.3">
      <c r="A987" s="29" t="e">
        <f t="shared" si="75"/>
        <v>#N/A</v>
      </c>
      <c r="B987" s="43"/>
      <c r="C987" s="43"/>
      <c r="D987" s="44"/>
      <c r="E987" s="43"/>
      <c r="F987" s="32"/>
      <c r="G987" s="32"/>
      <c r="H987" s="32"/>
      <c r="I987" s="43"/>
      <c r="J987" s="43"/>
      <c r="K987" s="32"/>
      <c r="L987" s="44"/>
      <c r="M987" s="44"/>
      <c r="N987" s="32"/>
      <c r="O987" s="32"/>
      <c r="P987" s="32"/>
      <c r="Q987" s="32"/>
      <c r="R987" s="32"/>
      <c r="S987" s="32"/>
      <c r="T987" s="32"/>
      <c r="U987" s="32"/>
      <c r="V987" s="32"/>
      <c r="W987" s="32"/>
      <c r="X987" s="32"/>
      <c r="Y987" s="32"/>
      <c r="Z987" s="43"/>
      <c r="AA987" s="34"/>
      <c r="AB987" s="32"/>
      <c r="AC987" s="44"/>
      <c r="AD987" s="32"/>
      <c r="AE987" s="43"/>
      <c r="AF987" s="43" t="e">
        <f t="shared" si="78"/>
        <v>#N/A</v>
      </c>
      <c r="AH987" s="43" t="e">
        <f t="shared" si="76"/>
        <v>#N/A</v>
      </c>
      <c r="AI987" s="32" t="e">
        <f t="shared" si="79"/>
        <v>#N/A</v>
      </c>
      <c r="AJ987" s="32" t="e">
        <f t="shared" si="77"/>
        <v>#N/A</v>
      </c>
    </row>
    <row r="988" spans="1:36" x14ac:dyDescent="0.3">
      <c r="A988" s="29" t="e">
        <f t="shared" si="75"/>
        <v>#N/A</v>
      </c>
      <c r="B988" s="43"/>
      <c r="C988" s="43"/>
      <c r="D988" s="44"/>
      <c r="E988" s="43"/>
      <c r="F988" s="32"/>
      <c r="G988" s="32"/>
      <c r="H988" s="32"/>
      <c r="I988" s="43"/>
      <c r="J988" s="43"/>
      <c r="K988" s="32"/>
      <c r="L988" s="44"/>
      <c r="M988" s="44"/>
      <c r="N988" s="32"/>
      <c r="O988" s="32"/>
      <c r="P988" s="32"/>
      <c r="Q988" s="32"/>
      <c r="R988" s="32"/>
      <c r="S988" s="32"/>
      <c r="T988" s="32"/>
      <c r="U988" s="32"/>
      <c r="V988" s="32"/>
      <c r="W988" s="32"/>
      <c r="X988" s="32"/>
      <c r="Y988" s="32"/>
      <c r="Z988" s="43"/>
      <c r="AA988" s="34"/>
      <c r="AB988" s="32"/>
      <c r="AC988" s="44"/>
      <c r="AD988" s="32"/>
      <c r="AE988" s="43"/>
      <c r="AF988" s="43" t="e">
        <f t="shared" si="78"/>
        <v>#N/A</v>
      </c>
      <c r="AH988" s="43" t="e">
        <f t="shared" si="76"/>
        <v>#N/A</v>
      </c>
      <c r="AI988" s="32" t="e">
        <f t="shared" si="79"/>
        <v>#N/A</v>
      </c>
      <c r="AJ988" s="32" t="e">
        <f t="shared" si="77"/>
        <v>#N/A</v>
      </c>
    </row>
    <row r="989" spans="1:36" x14ac:dyDescent="0.3">
      <c r="A989" s="29" t="e">
        <f t="shared" si="75"/>
        <v>#N/A</v>
      </c>
      <c r="B989" s="43"/>
      <c r="C989" s="43"/>
      <c r="D989" s="44"/>
      <c r="E989" s="43"/>
      <c r="F989" s="32"/>
      <c r="G989" s="32"/>
      <c r="H989" s="32"/>
      <c r="I989" s="43"/>
      <c r="J989" s="43"/>
      <c r="K989" s="32"/>
      <c r="L989" s="44"/>
      <c r="M989" s="44"/>
      <c r="N989" s="32"/>
      <c r="O989" s="32"/>
      <c r="P989" s="32"/>
      <c r="Q989" s="32"/>
      <c r="R989" s="32"/>
      <c r="S989" s="32"/>
      <c r="T989" s="32"/>
      <c r="U989" s="32"/>
      <c r="V989" s="32"/>
      <c r="W989" s="32"/>
      <c r="X989" s="32"/>
      <c r="Y989" s="32"/>
      <c r="Z989" s="43"/>
      <c r="AA989" s="34"/>
      <c r="AB989" s="32"/>
      <c r="AC989" s="44"/>
      <c r="AD989" s="32"/>
      <c r="AE989" s="43"/>
      <c r="AF989" s="43" t="e">
        <f t="shared" si="78"/>
        <v>#N/A</v>
      </c>
      <c r="AH989" s="43" t="e">
        <f t="shared" si="76"/>
        <v>#N/A</v>
      </c>
      <c r="AI989" s="32" t="e">
        <f t="shared" si="79"/>
        <v>#N/A</v>
      </c>
      <c r="AJ989" s="32" t="e">
        <f t="shared" si="77"/>
        <v>#N/A</v>
      </c>
    </row>
    <row r="990" spans="1:36" x14ac:dyDescent="0.3">
      <c r="A990" s="29" t="e">
        <f t="shared" si="75"/>
        <v>#N/A</v>
      </c>
      <c r="B990" s="43"/>
      <c r="C990" s="43"/>
      <c r="D990" s="44"/>
      <c r="E990" s="43"/>
      <c r="F990" s="32"/>
      <c r="G990" s="32"/>
      <c r="H990" s="32"/>
      <c r="I990" s="43"/>
      <c r="J990" s="43"/>
      <c r="K990" s="32"/>
      <c r="L990" s="44"/>
      <c r="M990" s="44"/>
      <c r="N990" s="32"/>
      <c r="O990" s="32"/>
      <c r="P990" s="32"/>
      <c r="Q990" s="32"/>
      <c r="R990" s="32"/>
      <c r="S990" s="32"/>
      <c r="T990" s="32"/>
      <c r="U990" s="32"/>
      <c r="V990" s="32"/>
      <c r="W990" s="32"/>
      <c r="X990" s="32"/>
      <c r="Y990" s="32"/>
      <c r="Z990" s="43"/>
      <c r="AA990" s="34"/>
      <c r="AB990" s="32"/>
      <c r="AC990" s="44"/>
      <c r="AD990" s="32"/>
      <c r="AE990" s="43"/>
      <c r="AF990" s="43" t="e">
        <f t="shared" si="78"/>
        <v>#N/A</v>
      </c>
      <c r="AH990" s="43" t="e">
        <f t="shared" si="76"/>
        <v>#N/A</v>
      </c>
      <c r="AI990" s="32" t="e">
        <f t="shared" si="79"/>
        <v>#N/A</v>
      </c>
      <c r="AJ990" s="32" t="e">
        <f t="shared" si="77"/>
        <v>#N/A</v>
      </c>
    </row>
    <row r="991" spans="1:36" x14ac:dyDescent="0.3">
      <c r="A991" s="29" t="e">
        <f t="shared" si="75"/>
        <v>#N/A</v>
      </c>
      <c r="B991" s="43"/>
      <c r="C991" s="43"/>
      <c r="D991" s="44"/>
      <c r="E991" s="43"/>
      <c r="F991" s="32"/>
      <c r="G991" s="32"/>
      <c r="H991" s="32"/>
      <c r="I991" s="43"/>
      <c r="J991" s="43"/>
      <c r="K991" s="32"/>
      <c r="L991" s="44"/>
      <c r="M991" s="44"/>
      <c r="N991" s="32"/>
      <c r="O991" s="32"/>
      <c r="P991" s="32"/>
      <c r="Q991" s="32"/>
      <c r="R991" s="32"/>
      <c r="S991" s="32"/>
      <c r="T991" s="32"/>
      <c r="U991" s="32"/>
      <c r="V991" s="32"/>
      <c r="W991" s="32"/>
      <c r="X991" s="32"/>
      <c r="Y991" s="32"/>
      <c r="Z991" s="43"/>
      <c r="AA991" s="34"/>
      <c r="AB991" s="32"/>
      <c r="AC991" s="44"/>
      <c r="AD991" s="32"/>
      <c r="AE991" s="43"/>
      <c r="AF991" s="43" t="e">
        <f t="shared" si="78"/>
        <v>#N/A</v>
      </c>
      <c r="AH991" s="43" t="e">
        <f t="shared" si="76"/>
        <v>#N/A</v>
      </c>
      <c r="AI991" s="32" t="e">
        <f t="shared" si="79"/>
        <v>#N/A</v>
      </c>
      <c r="AJ991" s="32" t="e">
        <f t="shared" si="77"/>
        <v>#N/A</v>
      </c>
    </row>
    <row r="992" spans="1:36" x14ac:dyDescent="0.3">
      <c r="A992" s="29" t="e">
        <f t="shared" si="75"/>
        <v>#N/A</v>
      </c>
      <c r="B992" s="43"/>
      <c r="C992" s="43"/>
      <c r="D992" s="44"/>
      <c r="E992" s="43"/>
      <c r="F992" s="32"/>
      <c r="G992" s="32"/>
      <c r="H992" s="32"/>
      <c r="I992" s="43"/>
      <c r="J992" s="43"/>
      <c r="K992" s="32"/>
      <c r="L992" s="44"/>
      <c r="M992" s="44"/>
      <c r="N992" s="32"/>
      <c r="O992" s="32"/>
      <c r="P992" s="32"/>
      <c r="Q992" s="32"/>
      <c r="R992" s="32"/>
      <c r="S992" s="32"/>
      <c r="T992" s="32"/>
      <c r="U992" s="32"/>
      <c r="V992" s="32"/>
      <c r="W992" s="32"/>
      <c r="X992" s="32"/>
      <c r="Y992" s="32"/>
      <c r="Z992" s="43"/>
      <c r="AA992" s="34"/>
      <c r="AB992" s="32"/>
      <c r="AC992" s="44"/>
      <c r="AD992" s="32"/>
      <c r="AE992" s="43"/>
      <c r="AF992" s="43" t="e">
        <f t="shared" si="78"/>
        <v>#N/A</v>
      </c>
      <c r="AH992" s="43" t="e">
        <f t="shared" si="76"/>
        <v>#N/A</v>
      </c>
      <c r="AI992" s="32" t="e">
        <f t="shared" si="79"/>
        <v>#N/A</v>
      </c>
      <c r="AJ992" s="32" t="e">
        <f t="shared" si="77"/>
        <v>#N/A</v>
      </c>
    </row>
    <row r="993" spans="1:36" x14ac:dyDescent="0.3">
      <c r="A993" s="29" t="e">
        <f t="shared" si="75"/>
        <v>#N/A</v>
      </c>
      <c r="B993" s="43"/>
      <c r="C993" s="43"/>
      <c r="D993" s="44"/>
      <c r="E993" s="43"/>
      <c r="F993" s="32"/>
      <c r="G993" s="32"/>
      <c r="H993" s="32"/>
      <c r="I993" s="43"/>
      <c r="J993" s="43"/>
      <c r="K993" s="32"/>
      <c r="L993" s="44"/>
      <c r="M993" s="44"/>
      <c r="N993" s="32"/>
      <c r="O993" s="32"/>
      <c r="P993" s="32"/>
      <c r="Q993" s="32"/>
      <c r="R993" s="32"/>
      <c r="S993" s="32"/>
      <c r="T993" s="32"/>
      <c r="U993" s="32"/>
      <c r="V993" s="32"/>
      <c r="W993" s="32"/>
      <c r="X993" s="32"/>
      <c r="Y993" s="32"/>
      <c r="Z993" s="43"/>
      <c r="AA993" s="34"/>
      <c r="AB993" s="32"/>
      <c r="AC993" s="44"/>
      <c r="AD993" s="32"/>
      <c r="AE993" s="43"/>
      <c r="AF993" s="43" t="e">
        <f t="shared" si="78"/>
        <v>#N/A</v>
      </c>
      <c r="AH993" s="43" t="e">
        <f t="shared" si="76"/>
        <v>#N/A</v>
      </c>
      <c r="AI993" s="32" t="e">
        <f t="shared" si="79"/>
        <v>#N/A</v>
      </c>
      <c r="AJ993" s="32" t="e">
        <f t="shared" si="77"/>
        <v>#N/A</v>
      </c>
    </row>
    <row r="994" spans="1:36" x14ac:dyDescent="0.3">
      <c r="A994" s="29" t="e">
        <f t="shared" si="75"/>
        <v>#N/A</v>
      </c>
      <c r="B994" s="43"/>
      <c r="C994" s="43"/>
      <c r="D994" s="44"/>
      <c r="E994" s="43"/>
      <c r="F994" s="32"/>
      <c r="G994" s="32"/>
      <c r="H994" s="32"/>
      <c r="I994" s="43"/>
      <c r="J994" s="43"/>
      <c r="K994" s="32"/>
      <c r="L994" s="44"/>
      <c r="M994" s="44"/>
      <c r="N994" s="32"/>
      <c r="O994" s="32"/>
      <c r="P994" s="32"/>
      <c r="Q994" s="32"/>
      <c r="R994" s="32"/>
      <c r="S994" s="32"/>
      <c r="T994" s="32"/>
      <c r="U994" s="32"/>
      <c r="V994" s="32"/>
      <c r="W994" s="32"/>
      <c r="X994" s="32"/>
      <c r="Y994" s="32"/>
      <c r="Z994" s="43"/>
      <c r="AA994" s="34"/>
      <c r="AB994" s="32"/>
      <c r="AC994" s="44"/>
      <c r="AD994" s="32"/>
      <c r="AE994" s="43"/>
      <c r="AF994" s="43" t="e">
        <f t="shared" si="78"/>
        <v>#N/A</v>
      </c>
      <c r="AH994" s="43" t="e">
        <f t="shared" si="76"/>
        <v>#N/A</v>
      </c>
      <c r="AI994" s="32" t="e">
        <f t="shared" si="79"/>
        <v>#N/A</v>
      </c>
      <c r="AJ994" s="32" t="e">
        <f t="shared" si="77"/>
        <v>#N/A</v>
      </c>
    </row>
    <row r="995" spans="1:36" x14ac:dyDescent="0.3">
      <c r="A995" s="29" t="e">
        <f t="shared" si="75"/>
        <v>#N/A</v>
      </c>
      <c r="B995" s="43"/>
      <c r="C995" s="43"/>
      <c r="D995" s="44"/>
      <c r="E995" s="43"/>
      <c r="F995" s="32"/>
      <c r="G995" s="32"/>
      <c r="H995" s="32"/>
      <c r="I995" s="43"/>
      <c r="J995" s="43"/>
      <c r="K995" s="32"/>
      <c r="L995" s="44"/>
      <c r="M995" s="44"/>
      <c r="N995" s="32"/>
      <c r="O995" s="32"/>
      <c r="P995" s="32"/>
      <c r="Q995" s="32"/>
      <c r="R995" s="32"/>
      <c r="S995" s="32"/>
      <c r="T995" s="32"/>
      <c r="U995" s="32"/>
      <c r="V995" s="32"/>
      <c r="W995" s="32"/>
      <c r="X995" s="32"/>
      <c r="Y995" s="32"/>
      <c r="Z995" s="43"/>
      <c r="AA995" s="34"/>
      <c r="AB995" s="32"/>
      <c r="AC995" s="44"/>
      <c r="AD995" s="32"/>
      <c r="AE995" s="43"/>
      <c r="AF995" s="43" t="e">
        <f t="shared" si="78"/>
        <v>#N/A</v>
      </c>
      <c r="AH995" s="43" t="e">
        <f t="shared" si="76"/>
        <v>#N/A</v>
      </c>
      <c r="AI995" s="32" t="e">
        <f t="shared" si="79"/>
        <v>#N/A</v>
      </c>
      <c r="AJ995" s="32" t="e">
        <f t="shared" si="77"/>
        <v>#N/A</v>
      </c>
    </row>
    <row r="996" spans="1:36" x14ac:dyDescent="0.3">
      <c r="A996" s="29" t="e">
        <f t="shared" si="75"/>
        <v>#N/A</v>
      </c>
      <c r="B996" s="43"/>
      <c r="C996" s="43"/>
      <c r="D996" s="44"/>
      <c r="E996" s="43"/>
      <c r="F996" s="32"/>
      <c r="G996" s="32"/>
      <c r="H996" s="32"/>
      <c r="I996" s="43"/>
      <c r="J996" s="43"/>
      <c r="K996" s="32"/>
      <c r="L996" s="44"/>
      <c r="M996" s="44"/>
      <c r="N996" s="32"/>
      <c r="O996" s="32"/>
      <c r="P996" s="32"/>
      <c r="Q996" s="32"/>
      <c r="R996" s="32"/>
      <c r="S996" s="32"/>
      <c r="T996" s="32"/>
      <c r="U996" s="32"/>
      <c r="V996" s="32"/>
      <c r="W996" s="32"/>
      <c r="X996" s="32"/>
      <c r="Y996" s="32"/>
      <c r="Z996" s="43"/>
      <c r="AA996" s="34"/>
      <c r="AB996" s="32"/>
      <c r="AC996" s="44"/>
      <c r="AD996" s="32"/>
      <c r="AE996" s="43"/>
      <c r="AF996" s="43" t="e">
        <f t="shared" si="78"/>
        <v>#N/A</v>
      </c>
      <c r="AH996" s="43" t="e">
        <f t="shared" si="76"/>
        <v>#N/A</v>
      </c>
      <c r="AI996" s="32" t="e">
        <f t="shared" si="79"/>
        <v>#N/A</v>
      </c>
      <c r="AJ996" s="32" t="e">
        <f t="shared" si="77"/>
        <v>#N/A</v>
      </c>
    </row>
    <row r="997" spans="1:36" x14ac:dyDescent="0.3">
      <c r="A997" s="29" t="e">
        <f t="shared" si="75"/>
        <v>#N/A</v>
      </c>
      <c r="B997" s="43"/>
      <c r="C997" s="43"/>
      <c r="D997" s="44"/>
      <c r="E997" s="43"/>
      <c r="F997" s="32"/>
      <c r="G997" s="32"/>
      <c r="H997" s="32"/>
      <c r="I997" s="43"/>
      <c r="J997" s="43"/>
      <c r="K997" s="32"/>
      <c r="L997" s="44"/>
      <c r="M997" s="44"/>
      <c r="N997" s="32"/>
      <c r="O997" s="32"/>
      <c r="P997" s="32"/>
      <c r="Q997" s="32"/>
      <c r="R997" s="32"/>
      <c r="S997" s="32"/>
      <c r="T997" s="32"/>
      <c r="U997" s="32"/>
      <c r="V997" s="32"/>
      <c r="W997" s="32"/>
      <c r="X997" s="32"/>
      <c r="Y997" s="32"/>
      <c r="Z997" s="43"/>
      <c r="AA997" s="34"/>
      <c r="AB997" s="32"/>
      <c r="AC997" s="44"/>
      <c r="AD997" s="32"/>
      <c r="AE997" s="43"/>
      <c r="AF997" s="43" t="e">
        <f t="shared" si="78"/>
        <v>#N/A</v>
      </c>
      <c r="AH997" s="43" t="e">
        <f t="shared" si="76"/>
        <v>#N/A</v>
      </c>
      <c r="AI997" s="32" t="e">
        <f t="shared" si="79"/>
        <v>#N/A</v>
      </c>
      <c r="AJ997" s="32" t="e">
        <f t="shared" si="77"/>
        <v>#N/A</v>
      </c>
    </row>
    <row r="998" spans="1:36" x14ac:dyDescent="0.3">
      <c r="A998" s="29" t="e">
        <f t="shared" si="75"/>
        <v>#N/A</v>
      </c>
      <c r="B998" s="43"/>
      <c r="C998" s="43"/>
      <c r="D998" s="44"/>
      <c r="E998" s="43"/>
      <c r="F998" s="32"/>
      <c r="G998" s="32"/>
      <c r="H998" s="32"/>
      <c r="I998" s="43"/>
      <c r="J998" s="43"/>
      <c r="K998" s="32"/>
      <c r="L998" s="44"/>
      <c r="M998" s="44"/>
      <c r="N998" s="32"/>
      <c r="O998" s="32"/>
      <c r="P998" s="32"/>
      <c r="Q998" s="32"/>
      <c r="R998" s="32"/>
      <c r="S998" s="32"/>
      <c r="T998" s="32"/>
      <c r="U998" s="32"/>
      <c r="V998" s="32"/>
      <c r="W998" s="32"/>
      <c r="X998" s="32"/>
      <c r="Y998" s="32"/>
      <c r="Z998" s="43"/>
      <c r="AA998" s="34"/>
      <c r="AB998" s="32"/>
      <c r="AC998" s="44"/>
      <c r="AD998" s="32"/>
      <c r="AE998" s="43"/>
      <c r="AF998" s="43" t="e">
        <f t="shared" si="78"/>
        <v>#N/A</v>
      </c>
      <c r="AH998" s="43" t="e">
        <f t="shared" si="76"/>
        <v>#N/A</v>
      </c>
      <c r="AI998" s="32" t="e">
        <f t="shared" si="79"/>
        <v>#N/A</v>
      </c>
      <c r="AJ998" s="32" t="e">
        <f t="shared" si="77"/>
        <v>#N/A</v>
      </c>
    </row>
    <row r="999" spans="1:36" x14ac:dyDescent="0.3">
      <c r="A999" s="29" t="e">
        <f t="shared" si="75"/>
        <v>#N/A</v>
      </c>
      <c r="B999" s="43"/>
      <c r="C999" s="43"/>
      <c r="D999" s="44"/>
      <c r="E999" s="43"/>
      <c r="F999" s="32"/>
      <c r="G999" s="32"/>
      <c r="H999" s="32"/>
      <c r="I999" s="43"/>
      <c r="J999" s="43"/>
      <c r="K999" s="32"/>
      <c r="L999" s="44"/>
      <c r="M999" s="44"/>
      <c r="N999" s="32"/>
      <c r="O999" s="32"/>
      <c r="P999" s="32"/>
      <c r="Q999" s="32"/>
      <c r="R999" s="32"/>
      <c r="S999" s="32"/>
      <c r="T999" s="32"/>
      <c r="U999" s="32"/>
      <c r="V999" s="32"/>
      <c r="W999" s="32"/>
      <c r="X999" s="32"/>
      <c r="Y999" s="32"/>
      <c r="Z999" s="43"/>
      <c r="AA999" s="34"/>
      <c r="AB999" s="32"/>
      <c r="AC999" s="44"/>
      <c r="AD999" s="32"/>
      <c r="AE999" s="43"/>
      <c r="AF999" s="43" t="e">
        <f t="shared" si="78"/>
        <v>#N/A</v>
      </c>
      <c r="AH999" s="43" t="e">
        <f t="shared" si="76"/>
        <v>#N/A</v>
      </c>
      <c r="AI999" s="32" t="e">
        <f t="shared" si="79"/>
        <v>#N/A</v>
      </c>
      <c r="AJ999" s="32" t="e">
        <f t="shared" si="77"/>
        <v>#N/A</v>
      </c>
    </row>
    <row r="1000" spans="1:36" x14ac:dyDescent="0.3">
      <c r="A1000" s="29" t="e">
        <f t="shared" si="75"/>
        <v>#N/A</v>
      </c>
      <c r="B1000" s="43"/>
      <c r="C1000" s="43"/>
      <c r="D1000" s="44"/>
      <c r="E1000" s="43"/>
      <c r="F1000" s="32"/>
      <c r="G1000" s="32"/>
      <c r="H1000" s="32"/>
      <c r="I1000" s="43"/>
      <c r="J1000" s="43"/>
      <c r="K1000" s="32"/>
      <c r="L1000" s="44"/>
      <c r="M1000" s="44"/>
      <c r="N1000" s="32"/>
      <c r="O1000" s="32"/>
      <c r="P1000" s="32"/>
      <c r="Q1000" s="32"/>
      <c r="R1000" s="32"/>
      <c r="S1000" s="32"/>
      <c r="T1000" s="32"/>
      <c r="U1000" s="32"/>
      <c r="V1000" s="32"/>
      <c r="W1000" s="32"/>
      <c r="X1000" s="32"/>
      <c r="Y1000" s="32"/>
      <c r="Z1000" s="43"/>
      <c r="AA1000" s="34"/>
      <c r="AB1000" s="32"/>
      <c r="AC1000" s="44"/>
      <c r="AD1000" s="32"/>
      <c r="AE1000" s="43"/>
      <c r="AF1000" s="43" t="e">
        <f t="shared" si="78"/>
        <v>#N/A</v>
      </c>
      <c r="AH1000" s="43" t="e">
        <f t="shared" si="76"/>
        <v>#N/A</v>
      </c>
      <c r="AI1000" s="32" t="e">
        <f t="shared" si="79"/>
        <v>#N/A</v>
      </c>
      <c r="AJ1000" s="32" t="e">
        <f t="shared" si="77"/>
        <v>#N/A</v>
      </c>
    </row>
    <row r="1001" spans="1:36" x14ac:dyDescent="0.3">
      <c r="A1001" s="29" t="e">
        <f t="shared" si="75"/>
        <v>#N/A</v>
      </c>
      <c r="B1001" s="43"/>
      <c r="C1001" s="43"/>
      <c r="D1001" s="44"/>
      <c r="E1001" s="43"/>
      <c r="F1001" s="32"/>
      <c r="G1001" s="32"/>
      <c r="H1001" s="32"/>
      <c r="I1001" s="43"/>
      <c r="J1001" s="43"/>
      <c r="K1001" s="32"/>
      <c r="L1001" s="44"/>
      <c r="M1001" s="44"/>
      <c r="N1001" s="32"/>
      <c r="O1001" s="32"/>
      <c r="P1001" s="32"/>
      <c r="Q1001" s="32"/>
      <c r="R1001" s="32"/>
      <c r="S1001" s="32"/>
      <c r="T1001" s="32"/>
      <c r="U1001" s="32"/>
      <c r="V1001" s="32"/>
      <c r="W1001" s="32"/>
      <c r="X1001" s="32"/>
      <c r="Y1001" s="32"/>
      <c r="Z1001" s="43"/>
      <c r="AA1001" s="34"/>
      <c r="AB1001" s="32"/>
      <c r="AC1001" s="44"/>
      <c r="AD1001" s="32"/>
      <c r="AE1001" s="43"/>
      <c r="AF1001" s="43" t="e">
        <f t="shared" si="78"/>
        <v>#N/A</v>
      </c>
      <c r="AH1001" s="43" t="e">
        <f t="shared" si="76"/>
        <v>#N/A</v>
      </c>
      <c r="AI1001" s="32" t="e">
        <f t="shared" si="79"/>
        <v>#N/A</v>
      </c>
      <c r="AJ1001" s="32" t="e">
        <f t="shared" si="77"/>
        <v>#N/A</v>
      </c>
    </row>
    <row r="1002" spans="1:36" x14ac:dyDescent="0.3">
      <c r="A1002" s="29" t="e">
        <f t="shared" si="75"/>
        <v>#N/A</v>
      </c>
      <c r="B1002" s="43"/>
      <c r="C1002" s="43"/>
      <c r="D1002" s="44"/>
      <c r="E1002" s="43"/>
      <c r="F1002" s="32"/>
      <c r="G1002" s="32"/>
      <c r="H1002" s="32"/>
      <c r="I1002" s="43"/>
      <c r="J1002" s="43"/>
      <c r="K1002" s="32"/>
      <c r="L1002" s="44"/>
      <c r="M1002" s="44"/>
      <c r="N1002" s="32"/>
      <c r="O1002" s="32"/>
      <c r="P1002" s="32"/>
      <c r="Q1002" s="32"/>
      <c r="R1002" s="32"/>
      <c r="S1002" s="32"/>
      <c r="T1002" s="32"/>
      <c r="U1002" s="32"/>
      <c r="V1002" s="32"/>
      <c r="W1002" s="32"/>
      <c r="X1002" s="32"/>
      <c r="Y1002" s="32"/>
      <c r="Z1002" s="43"/>
      <c r="AA1002" s="34"/>
      <c r="AB1002" s="32"/>
      <c r="AC1002" s="44"/>
      <c r="AD1002" s="32"/>
      <c r="AE1002" s="43"/>
      <c r="AF1002" s="43" t="e">
        <f t="shared" si="78"/>
        <v>#N/A</v>
      </c>
      <c r="AH1002" s="43" t="e">
        <f t="shared" si="76"/>
        <v>#N/A</v>
      </c>
      <c r="AI1002" s="32" t="e">
        <f t="shared" si="79"/>
        <v>#N/A</v>
      </c>
      <c r="AJ1002" s="32" t="e">
        <f t="shared" si="77"/>
        <v>#N/A</v>
      </c>
    </row>
    <row r="1003" spans="1:36" x14ac:dyDescent="0.3">
      <c r="A1003" s="29" t="e">
        <f t="shared" si="75"/>
        <v>#N/A</v>
      </c>
      <c r="B1003" s="43"/>
      <c r="C1003" s="43"/>
      <c r="D1003" s="44"/>
      <c r="E1003" s="43"/>
      <c r="F1003" s="32"/>
      <c r="G1003" s="32"/>
      <c r="H1003" s="32"/>
      <c r="I1003" s="43"/>
      <c r="J1003" s="43"/>
      <c r="K1003" s="32"/>
      <c r="L1003" s="44"/>
      <c r="M1003" s="44"/>
      <c r="N1003" s="32"/>
      <c r="O1003" s="32"/>
      <c r="P1003" s="32"/>
      <c r="Q1003" s="32"/>
      <c r="R1003" s="32"/>
      <c r="S1003" s="32"/>
      <c r="T1003" s="32"/>
      <c r="U1003" s="32"/>
      <c r="V1003" s="32"/>
      <c r="W1003" s="32"/>
      <c r="X1003" s="32"/>
      <c r="Y1003" s="32"/>
      <c r="Z1003" s="43"/>
      <c r="AA1003" s="34"/>
      <c r="AB1003" s="32"/>
      <c r="AC1003" s="44"/>
      <c r="AD1003" s="32"/>
      <c r="AE1003" s="43"/>
      <c r="AF1003" s="43" t="e">
        <f t="shared" si="78"/>
        <v>#N/A</v>
      </c>
      <c r="AH1003" s="43" t="e">
        <f t="shared" si="76"/>
        <v>#N/A</v>
      </c>
      <c r="AI1003" s="32" t="e">
        <f t="shared" si="79"/>
        <v>#N/A</v>
      </c>
      <c r="AJ1003" s="32" t="e">
        <f t="shared" si="77"/>
        <v>#N/A</v>
      </c>
    </row>
    <row r="1004" spans="1:36" x14ac:dyDescent="0.3">
      <c r="A1004" s="29" t="e">
        <f t="shared" si="75"/>
        <v>#N/A</v>
      </c>
      <c r="B1004" s="43"/>
      <c r="C1004" s="43"/>
      <c r="D1004" s="44"/>
      <c r="E1004" s="43"/>
      <c r="F1004" s="32"/>
      <c r="G1004" s="32"/>
      <c r="H1004" s="32"/>
      <c r="I1004" s="43"/>
      <c r="J1004" s="43"/>
      <c r="K1004" s="32"/>
      <c r="L1004" s="44"/>
      <c r="M1004" s="44"/>
      <c r="N1004" s="32"/>
      <c r="O1004" s="32"/>
      <c r="P1004" s="32"/>
      <c r="Q1004" s="32"/>
      <c r="R1004" s="32"/>
      <c r="S1004" s="32"/>
      <c r="T1004" s="32"/>
      <c r="U1004" s="32"/>
      <c r="V1004" s="32"/>
      <c r="W1004" s="32"/>
      <c r="X1004" s="32"/>
      <c r="Y1004" s="32"/>
      <c r="Z1004" s="43"/>
      <c r="AA1004" s="34"/>
      <c r="AB1004" s="32"/>
      <c r="AC1004" s="44"/>
      <c r="AD1004" s="32"/>
      <c r="AE1004" s="43"/>
      <c r="AF1004" s="43" t="e">
        <f t="shared" si="78"/>
        <v>#N/A</v>
      </c>
      <c r="AH1004" s="43" t="e">
        <f t="shared" si="76"/>
        <v>#N/A</v>
      </c>
      <c r="AI1004" s="32" t="e">
        <f t="shared" si="79"/>
        <v>#N/A</v>
      </c>
      <c r="AJ1004" s="32" t="e">
        <f t="shared" si="77"/>
        <v>#N/A</v>
      </c>
    </row>
    <row r="1005" spans="1:36" x14ac:dyDescent="0.3">
      <c r="A1005" s="29" t="e">
        <f t="shared" si="75"/>
        <v>#N/A</v>
      </c>
      <c r="B1005" s="43"/>
      <c r="C1005" s="43"/>
      <c r="D1005" s="44"/>
      <c r="E1005" s="43"/>
      <c r="F1005" s="32"/>
      <c r="G1005" s="32"/>
      <c r="H1005" s="32"/>
      <c r="I1005" s="43"/>
      <c r="J1005" s="43"/>
      <c r="K1005" s="32"/>
      <c r="L1005" s="44"/>
      <c r="M1005" s="44"/>
      <c r="N1005" s="32"/>
      <c r="O1005" s="32"/>
      <c r="P1005" s="32"/>
      <c r="Q1005" s="32"/>
      <c r="R1005" s="32"/>
      <c r="S1005" s="32"/>
      <c r="T1005" s="32"/>
      <c r="U1005" s="32"/>
      <c r="V1005" s="32"/>
      <c r="W1005" s="32"/>
      <c r="X1005" s="32"/>
      <c r="Y1005" s="32"/>
      <c r="Z1005" s="43"/>
      <c r="AA1005" s="34"/>
      <c r="AB1005" s="32"/>
      <c r="AC1005" s="44"/>
      <c r="AD1005" s="32"/>
      <c r="AE1005" s="43"/>
      <c r="AF1005" s="43" t="e">
        <f t="shared" si="78"/>
        <v>#N/A</v>
      </c>
      <c r="AH1005" s="43" t="e">
        <f t="shared" si="76"/>
        <v>#N/A</v>
      </c>
      <c r="AI1005" s="32" t="e">
        <f t="shared" si="79"/>
        <v>#N/A</v>
      </c>
      <c r="AJ1005" s="32" t="e">
        <f t="shared" si="77"/>
        <v>#N/A</v>
      </c>
    </row>
  </sheetData>
  <sheetProtection algorithmName="SHA-512" hashValue="WEZp2z6gD/UtCxp9N3LM2w0IzVIz77h6l1rMjU0g2LtjJNnJcoPsw9bzgwO3Jv+iPfBE/r9FWfwaqwICk3W/aA==" saltValue="zQfQXRfpXxaj30cZaoRwGw==" spinCount="100000" sheet="1" scenarios="1"/>
  <mergeCells count="1">
    <mergeCell ref="B4:C4"/>
  </mergeCells>
  <conditionalFormatting sqref="K6:K1005">
    <cfRule type="expression" dxfId="13" priority="1">
      <formula>($J6="Yes, staff/faculty or volunteer")</formula>
    </cfRule>
  </conditionalFormatting>
  <conditionalFormatting sqref="AA6:AA1005">
    <cfRule type="expression" dxfId="12" priority="2">
      <formula>OR($Z6="YES",$Z6="")</formula>
    </cfRule>
    <cfRule type="expression" dxfId="11" priority="3">
      <formula>($Z6&lt;&gt;"YES")</formula>
    </cfRule>
  </conditionalFormatting>
  <dataValidations count="12">
    <dataValidation type="textLength" operator="lessThanOrEqual" allowBlank="1" showInputMessage="1" showErrorMessage="1" errorTitle="Error" error="Classroom(s) must be less than or equal to 100 characters." sqref="U6:U1005" xr:uid="{3F6E1CEC-46F2-4491-A525-246DDEA04927}">
      <formula1>100</formula1>
    </dataValidation>
    <dataValidation allowBlank="1" showInputMessage="1" showErrorMessage="1" errorTitle="Error" error="Please choose an option from the values provided." sqref="K1006:K1048576" xr:uid="{92B237ED-B81D-4304-AC38-7EAEA6415E91}"/>
    <dataValidation type="custom" allowBlank="1" showInputMessage="1" showErrorMessage="1" errorTitle="Invalid Phone Number Format" error="Please enter a 10 digit phone number without the Country code (i.e. 1) or symbols." sqref="E6:E1005 O6:O1005" xr:uid="{B4C3992D-F12A-4692-8CCD-BD1B7C075E7E}">
      <formula1>AND(ISNUMBER(E6),LEFT(E6,1)&lt;&gt;"1",LEN(E6)=10)</formula1>
    </dataValidation>
    <dataValidation type="textLength" operator="lessThanOrEqual" allowBlank="1" showInputMessage="1" showErrorMessage="1" errorTitle="Error" error="First Name must be less than 40 characters." sqref="B6:B1005" xr:uid="{993CC6DA-82E4-4B7D-ABAC-6C4307E66679}">
      <formula1>40</formula1>
    </dataValidation>
    <dataValidation type="textLength" operator="lessThanOrEqual" allowBlank="1" showInputMessage="1" showErrorMessage="1" errorTitle="Error" error="Last name must be less than or equal to 80 characters" sqref="C6:C1005" xr:uid="{5D1E8FB7-1835-4B6C-AB8E-41A700F1686D}">
      <formula1>80</formula1>
    </dataValidation>
    <dataValidation type="textLength" operator="lessThanOrEqual" allowBlank="1" showInputMessage="1" showErrorMessage="1" errorTitle="Error" error="Name of Education Group must be less than or equal to 80 characters." sqref="X6:X1005" xr:uid="{6D3569DA-7C91-4804-B6DD-2EFA16555A09}">
      <formula1>80</formula1>
    </dataValidation>
    <dataValidation type="textLength" operator="lessThanOrEqual" allowBlank="1" showInputMessage="1" showErrorMessage="1" errorTitle="Error" error="Occupation/Job Title must be less than or equal to 80 characters." sqref="K6:K1005" xr:uid="{4BCF47B5-60A5-415A-8A12-923976DDD43B}">
      <formula1>50</formula1>
    </dataValidation>
    <dataValidation type="textLength" operator="lessThanOrEqual" allowBlank="1" showInputMessage="1" showErrorMessage="1" errorTitle="Error" error="Parent / Guardian Name must be less than or equal to 50 characters." sqref="N6:N1005" xr:uid="{FE1E89D3-8077-4466-B76D-0A20EF0B3943}">
      <formula1>50</formula1>
    </dataValidation>
    <dataValidation type="date" operator="greaterThan" allowBlank="1" showInputMessage="1" showErrorMessage="1" errorTitle="Error" error="Please enter a valid date format." sqref="AA6:AA1005" xr:uid="{17A91E0D-6DB9-4073-A62A-7A1AA29E8C17}">
      <formula1>1</formula1>
    </dataValidation>
    <dataValidation type="textLength" operator="lessThanOrEqual" allowBlank="1" showInputMessage="1" showErrorMessage="1" errorTitle="Error" error="Zip code must be less than or equal to 20 characters." sqref="I6:I1005" xr:uid="{45C733AF-BE90-4F32-8CC8-8C87779724CB}">
      <formula1>20</formula1>
    </dataValidation>
    <dataValidation type="textLength" operator="lessThanOrEqual" allowBlank="1" showInputMessage="1" showErrorMessage="1" errorTitle="Error" error="City name must be less than or equal to 40 characters." sqref="G6:G1005" xr:uid="{2AAF65B9-5048-48AC-95AA-0E1C3EC8CDA1}">
      <formula1>40</formula1>
    </dataValidation>
    <dataValidation type="textLength" operator="lessThanOrEqual" allowBlank="1" showInputMessage="1" showErrorMessage="1" errorTitle="Error" error="Home Street Address must be less than or equal to 255 characters." sqref="F6:F1005" xr:uid="{342DFBDA-185A-4074-95ED-951D5DB6A79B}">
      <formula1>255</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1">
        <x14:dataValidation type="list" allowBlank="1" showInputMessage="1" showErrorMessage="1" errorTitle="Error" error="Please choose a value from the options provided." xr:uid="{20696F11-F778-40AE-9283-572D4125E984}">
          <x14:formula1>
            <xm:f>'DO NOT USE_School Picklist'!$P$3:$P$52</xm:f>
          </x14:formula1>
          <xm:sqref>H6:H1005</xm:sqref>
        </x14:dataValidation>
        <x14:dataValidation type="list" allowBlank="1" showInputMessage="1" showErrorMessage="1" error="Please choose a value from the options provided." xr:uid="{5386414F-6B6C-4AC4-8E0B-908068888CD5}">
          <x14:formula1>
            <xm:f>'DO NOT USE_School Picklist'!$B$3:$B$7</xm:f>
          </x14:formula1>
          <xm:sqref>J6:J1005</xm:sqref>
        </x14:dataValidation>
        <x14:dataValidation type="list" allowBlank="1" showInputMessage="1" showErrorMessage="1" error="Please choose a value from the options provided." xr:uid="{56320123-DDD7-4374-B641-67A2DBEF1E4E}">
          <x14:formula1>
            <xm:f>'DO NOT USE_School Picklist'!$F$3:$F$16</xm:f>
          </x14:formula1>
          <xm:sqref>T6:T1005</xm:sqref>
        </x14:dataValidation>
        <x14:dataValidation type="list" allowBlank="1" showInputMessage="1" showErrorMessage="1" error="Please choose a value from the options provided." xr:uid="{6E2C0CE8-4088-4C51-985E-EDDDBE82F226}">
          <x14:formula1>
            <xm:f>'DO NOT USE_School Picklist'!$E$3:$E$10</xm:f>
          </x14:formula1>
          <xm:sqref>Q6:Q1005</xm:sqref>
        </x14:dataValidation>
        <x14:dataValidation type="list" allowBlank="1" showInputMessage="1" showErrorMessage="1" error="Please choose a value from the options provided." xr:uid="{72367168-1439-471D-8658-87BA5E21EAA3}">
          <x14:formula1>
            <xm:f>'DO NOT USE_School Picklist'!$S$3:$S$12</xm:f>
          </x14:formula1>
          <xm:sqref>V6:W1005</xm:sqref>
        </x14:dataValidation>
        <x14:dataValidation type="list" allowBlank="1" showInputMessage="1" showErrorMessage="1" error="Please choose a value from the options provided." xr:uid="{ED23DEFB-0D02-4FED-ABE5-1FBAB507CFE4}">
          <x14:formula1>
            <xm:f>'DO NOT USE_School Picklist'!$K$3:$K$6</xm:f>
          </x14:formula1>
          <xm:sqref>Y6:Y1005</xm:sqref>
        </x14:dataValidation>
        <x14:dataValidation type="list" allowBlank="1" showInputMessage="1" showErrorMessage="1" error="Please choose a value from the options provided." xr:uid="{41DEE620-426A-4EC7-8A8A-7DBCCD7B4286}">
          <x14:formula1>
            <xm:f>'DO NOT USE_School Picklist'!$D$3:$D$5</xm:f>
          </x14:formula1>
          <xm:sqref>Z6:Z1005</xm:sqref>
        </x14:dataValidation>
        <x14:dataValidation type="list" allowBlank="1" showInputMessage="1" showErrorMessage="1" error="Please choose a value from the options provided." xr:uid="{781D0848-316D-4A25-8474-5D3E06C70745}">
          <x14:formula1>
            <xm:f>'DO NOT USE_School Picklist'!$R$3:$R$7</xm:f>
          </x14:formula1>
          <xm:sqref>AD6:AD1005</xm:sqref>
        </x14:dataValidation>
        <x14:dataValidation type="list" allowBlank="1" showInputMessage="1" showErrorMessage="1" error="Please choose a value from the options provided." xr:uid="{80CCD497-F21F-4DE2-B73C-3AEB7011A906}">
          <x14:formula1>
            <xm:f>'DO NOT USE_School Picklist'!$Q$3:$Q$8</xm:f>
          </x14:formula1>
          <xm:sqref>AE6:AE1005</xm:sqref>
        </x14:dataValidation>
        <x14:dataValidation type="list" allowBlank="1" showInputMessage="1" showErrorMessage="1" error="Please choose a value from the options provided." xr:uid="{A705C36F-6389-4B14-A95B-E2BE602435F6}">
          <x14:formula1>
            <xm:f>'DO NOT USE_School Picklist'!$I$3:$I$5</xm:f>
          </x14:formula1>
          <xm:sqref>P6:P1048576</xm:sqref>
        </x14:dataValidation>
        <x14:dataValidation type="list" allowBlank="1" showInputMessage="1" showErrorMessage="1" error="Please choose a value from the options provided." xr:uid="{A453DED5-DE4F-443E-8F04-C0D44A592F0F}">
          <x14:formula1>
            <xm:f>'DO NOT USE_School Picklist'!$V$3:$V$9</xm:f>
          </x14:formula1>
          <xm:sqref>R6:S1048576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547A8-4329-402A-BD5B-EB6EFCC2E14D}">
  <sheetPr>
    <tabColor theme="4"/>
  </sheetPr>
  <dimension ref="A1:AE1006"/>
  <sheetViews>
    <sheetView zoomScale="110" zoomScaleNormal="110" workbookViewId="0">
      <selection sqref="A1:A2"/>
    </sheetView>
  </sheetViews>
  <sheetFormatPr defaultRowHeight="14.4" x14ac:dyDescent="0.3"/>
  <cols>
    <col min="1" max="1" width="39.5546875" customWidth="1"/>
    <col min="2" max="4" width="21.6640625" bestFit="1" customWidth="1"/>
    <col min="5" max="5" width="41.109375" bestFit="1" customWidth="1"/>
    <col min="6" max="6" width="32.33203125" customWidth="1"/>
    <col min="7" max="7" width="26.5546875" customWidth="1"/>
    <col min="8" max="8" width="27" customWidth="1"/>
    <col min="9" max="9" width="34.109375" customWidth="1"/>
    <col min="10" max="10" width="29.33203125" customWidth="1"/>
    <col min="11" max="11" width="45" customWidth="1"/>
    <col min="12" max="12" width="38.6640625" bestFit="1" customWidth="1"/>
    <col min="13" max="13" width="38.6640625" customWidth="1"/>
    <col min="14" max="14" width="25.33203125" bestFit="1" customWidth="1"/>
    <col min="15" max="16" width="32.5546875" customWidth="1"/>
    <col min="17" max="19" width="26.5546875" customWidth="1"/>
    <col min="20" max="20" width="17" customWidth="1"/>
    <col min="21" max="21" width="39.88671875" customWidth="1"/>
    <col min="22" max="22" width="30.5546875" customWidth="1"/>
    <col min="23" max="23" width="30.109375" customWidth="1"/>
    <col min="24" max="24" width="30.88671875" customWidth="1"/>
    <col min="25" max="25" width="36.5546875" bestFit="1" customWidth="1"/>
    <col min="26" max="26" width="34" bestFit="1" customWidth="1"/>
    <col min="27" max="27" width="35.88671875" bestFit="1" customWidth="1"/>
    <col min="28" max="28" width="32.33203125" bestFit="1" customWidth="1"/>
    <col min="29" max="29" width="33.5546875" bestFit="1" customWidth="1"/>
    <col min="30" max="30" width="23" bestFit="1" customWidth="1"/>
    <col min="31" max="31" width="30.33203125" customWidth="1"/>
  </cols>
  <sheetData>
    <row r="1" spans="1:31" ht="43.2" x14ac:dyDescent="0.3">
      <c r="A1" s="61" t="s">
        <v>73</v>
      </c>
      <c r="B1" s="62" t="str">
        <f ca="1">IF(COUNTA($A$6:$AE$1006)-COUNTIF($A$6:$AE$1006,"#N/A")-COUNTIF($A$6:$AE$1006,"OK")&gt;0,"Please check the template for errors","No errors found!")</f>
        <v>Please check the template for errors</v>
      </c>
      <c r="D1" s="63" t="s">
        <v>74</v>
      </c>
      <c r="E1" s="48" t="s">
        <v>75</v>
      </c>
      <c r="F1" s="36" t="s">
        <v>76</v>
      </c>
    </row>
    <row r="2" spans="1:31" ht="43.2" x14ac:dyDescent="0.3">
      <c r="A2" s="61"/>
      <c r="B2" s="62"/>
      <c r="D2" s="63"/>
      <c r="E2" s="49" t="s">
        <v>77</v>
      </c>
      <c r="F2" s="37" t="s">
        <v>78</v>
      </c>
    </row>
    <row r="3" spans="1:31" s="38" customFormat="1" ht="51.75" customHeight="1" thickBot="1" x14ac:dyDescent="0.35">
      <c r="D3" s="64" t="s">
        <v>79</v>
      </c>
      <c r="E3" s="64"/>
      <c r="F3" s="64"/>
      <c r="G3" s="56"/>
      <c r="H3" s="56"/>
      <c r="I3" s="56"/>
    </row>
    <row r="4" spans="1:31" ht="72" x14ac:dyDescent="0.3">
      <c r="A4" s="37" t="s">
        <v>80</v>
      </c>
      <c r="B4" s="37" t="s">
        <v>81</v>
      </c>
      <c r="C4" s="37" t="s">
        <v>82</v>
      </c>
      <c r="D4" s="37" t="s">
        <v>83</v>
      </c>
      <c r="E4" s="37" t="s">
        <v>84</v>
      </c>
      <c r="F4" s="37" t="s">
        <v>85</v>
      </c>
      <c r="G4" s="37" t="s">
        <v>86</v>
      </c>
      <c r="H4" s="37" t="s">
        <v>87</v>
      </c>
      <c r="I4" s="37" t="s">
        <v>88</v>
      </c>
      <c r="J4" s="37" t="s">
        <v>89</v>
      </c>
      <c r="K4" s="37" t="s">
        <v>90</v>
      </c>
      <c r="L4" s="37" t="s">
        <v>91</v>
      </c>
      <c r="M4" s="37" t="s">
        <v>92</v>
      </c>
      <c r="N4" s="37" t="s">
        <v>93</v>
      </c>
      <c r="O4" s="37" t="s">
        <v>94</v>
      </c>
      <c r="P4" s="37" t="s">
        <v>95</v>
      </c>
      <c r="Q4" s="37" t="s">
        <v>96</v>
      </c>
      <c r="R4" s="37" t="s">
        <v>97</v>
      </c>
      <c r="S4" s="37" t="s">
        <v>97</v>
      </c>
      <c r="T4" s="37" t="s">
        <v>98</v>
      </c>
      <c r="U4" s="37" t="s">
        <v>99</v>
      </c>
      <c r="V4" s="37" t="s">
        <v>100</v>
      </c>
      <c r="W4" s="37" t="s">
        <v>100</v>
      </c>
      <c r="X4" s="37" t="s">
        <v>101</v>
      </c>
      <c r="Y4" s="37" t="s">
        <v>102</v>
      </c>
      <c r="Z4" s="37" t="s">
        <v>103</v>
      </c>
      <c r="AA4" s="37" t="s">
        <v>104</v>
      </c>
      <c r="AC4" s="37" t="s">
        <v>105</v>
      </c>
      <c r="AD4" s="37" t="s">
        <v>106</v>
      </c>
      <c r="AE4" s="37" t="s">
        <v>107</v>
      </c>
    </row>
    <row r="5" spans="1:31" x14ac:dyDescent="0.3">
      <c r="A5" s="28" t="s">
        <v>108</v>
      </c>
      <c r="B5" s="28" t="s">
        <v>46</v>
      </c>
      <c r="C5" s="28" t="s">
        <v>47</v>
      </c>
      <c r="D5" s="28" t="s">
        <v>48</v>
      </c>
      <c r="E5" s="28" t="s">
        <v>49</v>
      </c>
      <c r="F5" s="28" t="s">
        <v>50</v>
      </c>
      <c r="G5" s="28" t="s">
        <v>51</v>
      </c>
      <c r="H5" s="28" t="s">
        <v>52</v>
      </c>
      <c r="I5" s="28" t="s">
        <v>53</v>
      </c>
      <c r="J5" s="28" t="s">
        <v>54</v>
      </c>
      <c r="K5" s="28" t="s">
        <v>55</v>
      </c>
      <c r="L5" s="28" t="s">
        <v>56</v>
      </c>
      <c r="M5" s="28" t="s">
        <v>57</v>
      </c>
      <c r="N5" s="28" t="s">
        <v>58</v>
      </c>
      <c r="O5" s="28" t="s">
        <v>59</v>
      </c>
      <c r="P5" s="28" t="s">
        <v>60</v>
      </c>
      <c r="Q5" s="55" t="s">
        <v>61</v>
      </c>
      <c r="R5" s="28" t="s">
        <v>109</v>
      </c>
      <c r="S5" s="28" t="s">
        <v>110</v>
      </c>
      <c r="T5" s="28" t="s">
        <v>63</v>
      </c>
      <c r="U5" s="28" t="s">
        <v>64</v>
      </c>
      <c r="V5" s="28" t="s">
        <v>65</v>
      </c>
      <c r="W5" s="28" t="s">
        <v>66</v>
      </c>
      <c r="X5" s="28" t="s">
        <v>67</v>
      </c>
      <c r="Y5" s="28" t="s">
        <v>68</v>
      </c>
      <c r="Z5" s="28" t="s">
        <v>111</v>
      </c>
      <c r="AA5" s="28" t="s">
        <v>69</v>
      </c>
      <c r="AB5" s="28" t="s">
        <v>70</v>
      </c>
      <c r="AC5" s="28" t="s">
        <v>71</v>
      </c>
      <c r="AD5" s="28" t="s">
        <v>72</v>
      </c>
      <c r="AE5" s="28" t="s">
        <v>112</v>
      </c>
    </row>
    <row r="6" spans="1:31" x14ac:dyDescent="0.3">
      <c r="A6" s="39" t="str">
        <f>IF('DO NOT USE_Case Formulas'!A6,IF('DO NOT USE_Case Formulas'!B6,"Not all required fields are completed","OK"),NA())</f>
        <v>Not all required fields are completed</v>
      </c>
      <c r="B6" s="40" t="str">
        <f>IF(AND('DO NOT USE_Case Formulas'!A6,ISBLANK('Captura de datos CASO'!B6)),"First Name is required",IF(NOT(ISBLANK('Captura de datos CASO'!B6)),"OK",NA()))</f>
        <v>First Name is required</v>
      </c>
      <c r="C6" s="40" t="str">
        <f>IF(AND('DO NOT USE_Case Formulas'!A6,ISBLANK('Captura de datos CASO'!C6)),"Last Name is required",IF(NOT(ISBLANK('Captura de datos CASO'!C6)),"OK",NA()))</f>
        <v>Last Name is required</v>
      </c>
      <c r="D6" s="40" t="str">
        <f>IF(AND('DO NOT USE_Case Formulas'!A6,ISBLANK('Captura de datos CASO'!D6)),"Birthdate is required",IF(NOT(ISBLANK('Captura de datos CASO'!D6)),"OK",NA()))</f>
        <v>Birthdate is required</v>
      </c>
      <c r="E6" s="40" t="str">
        <f>IF(AND('DO NOT USE_Case Formulas'!A6,ISBLANK('Captura de datos CASO'!E6)),"Mobile Phone is required",IF(NOT(ISBLANK('Captura de datos CASO'!E6)),IF(AND(ISNUMBER(VALUE('Captura de datos CASO'!E6)),LEFT('Captura de datos CASO'!E6,1)&lt;&gt;"1",LEN('Captura de datos CASO'!E6)=10),"OK","Phone number must be valid format"),NA()))</f>
        <v>Mobile Phone is required</v>
      </c>
      <c r="F6" s="40" t="str">
        <f>IF(LEN('Captura de datos CASO'!F6)&gt;255,"Home Street Address must be less than 255 characters",IF('DO NOT USE_Case Formulas'!A6,"OK",NA()))</f>
        <v>OK</v>
      </c>
      <c r="G6" s="40" t="str">
        <f>IF(LEN('Captura de datos CASO'!G6)&gt;40,"City must be less than 40 characters",IF('DO NOT USE_Case Formulas'!A6,"OK",NA()))</f>
        <v>OK</v>
      </c>
      <c r="H6" s="40" t="str">
        <f>IF(AND(NOT(ISBLANK('Captura de datos CASO'!H6)),ISNA(VLOOKUP('Captura de datos CASO'!H6,'DO NOT USE_School Picklist'!$P$3:$P$52,1,FALSE))),"Please select a value from the drop-down menu",IF('DO NOT USE_Case Formulas'!A6,"OK",NA()))</f>
        <v>OK</v>
      </c>
      <c r="I6" s="40" t="str">
        <f>IF(AND('DO NOT USE_Case Formulas'!A6,ISBLANK('Captura de datos CASO'!I6)),"Zip is required",IF(ISBLANK('Captura de datos CASO'!I6),NA(),"OK"))</f>
        <v>Zip is required</v>
      </c>
      <c r="J6" s="40" t="str">
        <f>IF(AND('DO NOT USE_Case Formulas'!A6,ISBLANK('Captura de datos CASO'!J6)),"Student or Staff? is required",IF(ISBLANK('Captura de datos CASO'!J6),NA(),IF(ISNA(VLOOKUP('Captura de datos CASO'!J6,'DO NOT USE_School Picklist'!$B$3:$B$6,1,FALSE)),"Please select a value from the drop-down menu","OK")))</f>
        <v>Student or Staff? is required</v>
      </c>
      <c r="K6" s="40" t="str">
        <f>IF(AND('Captura de datos CASO'!J6='DO NOT USE_School Picklist'!$B$4,ISBLANK('Captura de datos CASO'!K6)),"Occupation/Job Title is required if Student or Staff? is Yes, staff/faculty or volunteer",IF('DO NOT USE_Case Formulas'!A6,"OK",NA()))</f>
        <v>OK</v>
      </c>
      <c r="L6" s="40" t="str">
        <f ca="1">IF('Captura de datos CASO'!L6&gt;'DO NOT USE_School Picklist'!$C$3,"Date last on school campus/facility cannot be a future date",IF('DO NOT USE_Case Formulas'!A6,IF(ISBLANK('Captura de datos CASO'!L6),"Date last on school campus/facility is required","OK"),NA()))</f>
        <v>Date last on school campus/facility is required</v>
      </c>
      <c r="M6" s="40" t="str">
        <f>IF(AND('DO NOT USE_Case Formulas'!A6,ISBLANK('Captura de datos CASO'!M6)),"Specific Place in the Location is required",IF(ISBLANK('Captura de datos CASO'!M6),NA(),"OK"))</f>
        <v>Specific Place in the Location is required</v>
      </c>
      <c r="N6" s="40" t="str">
        <f>IF(LEN('Captura de datos CASO'!N6)&gt;50,"Parent/Guardian Name must be less than 50 characters",IF('DO NOT USE_Case Formulas'!A6,"OK",NA()))</f>
        <v>OK</v>
      </c>
      <c r="O6" s="40" t="str">
        <f>IF(NOT(ISBLANK('Captura de datos CASO'!O6)),IF(AND(ISNUMBER('Captura de datos CASO'!O6),LEFT('Captura de datos CASO'!O6,1)&lt;&gt;"1",LEN('Captura de datos CASO'!O6)=10),"OK","Phone number must be valid format"),IF('DO NOT USE_Case Formulas'!A6,"OK",NA()))</f>
        <v>OK</v>
      </c>
      <c r="P6" s="53" t="str">
        <f>IF(AND(NOT(ISBLANK('Captura de datos CASO'!P6)),ISNA(VLOOKUP('Captura de datos CASO'!P6,'DO NOT USE_School Picklist'!$I$3:$I$5,1,FALSE))),"Please select a value from the drop-down menu",IF('DO NOT USE_Case Formulas'!A6,"OK",NA()))</f>
        <v>Please select a value from the drop-down menu</v>
      </c>
      <c r="Q6" s="54" t="str">
        <f>IF(AND(NOT(ISBLANK('Captura de datos CASO'!Q6)),ISNA(VLOOKUP('Captura de datos CASO'!Q6,'DO NOT USE_School Picklist'!$E$3:$E$10,1,FALSE))),"Please select a value from the drop-down menu",IF('DO NOT USE_Case Formulas'!A6,"OK",NA()))</f>
        <v>OK</v>
      </c>
      <c r="R6" s="53" t="str">
        <f>IF(AND(NOT(ISBLANK('Captura de datos CASO'!R6)),ISNA(VLOOKUP('Captura de datos CASO'!R6,'DO NOT USE_School Picklist'!$W$3:$W$9,1,FALSE))),"Please select a value from the drop-down menu",IF('DO NOT USE_Case Formulas'!A6,"OK",NA()))</f>
        <v>OK</v>
      </c>
      <c r="S6" s="53" t="str">
        <f>IF(AND(NOT(ISBLANK('Captura de datos CASO'!S6)),ISNA(VLOOKUP('Captura de datos CASO'!S6,'DO NOT USE_School Picklist'!$W$3:$W$9,1,FALSE))),"Please select a value from the drop-down menu",IF('DO NOT USE_Case Formulas'!A6,"OK",NA()))</f>
        <v>OK</v>
      </c>
      <c r="T6" s="40" t="str">
        <f>IF(AND(NOT(ISBLANK('Captura de datos CASO'!T6)),ISNA(VLOOKUP('Captura de datos CASO'!T6,'DO NOT USE_School Picklist'!$F$3:$F$16,1,FALSE))),"Please select a value from the drop-down menu",IF('DO NOT USE_Case Formulas'!A6,"OK",NA()))</f>
        <v>OK</v>
      </c>
      <c r="U6" s="40" t="str">
        <f>IF(LEN('Captura de datos CASO'!U6)&gt;100,"Classroom(s) must be less than 100 characters",IF('DO NOT USE_Case Formulas'!A6,"OK",NA()))</f>
        <v>OK</v>
      </c>
      <c r="V6" s="40" t="str">
        <f>IF(AND(NOT(ISBLANK('Captura de datos CASO'!V6)),ISNA(VLOOKUP('Captura de datos CASO'!V6,'DO NOT USE_School Picklist'!$S$3:$S$12,1,FALSE))),"Please select a value from the drop-down menu",IF('DO NOT USE_Case Formulas'!A6,"OK",NA()))</f>
        <v>OK</v>
      </c>
      <c r="W6" s="40" t="str">
        <f>IF(AND(NOT(ISBLANK('Captura de datos CASO'!W6)),ISNA(VLOOKUP('Captura de datos CASO'!W6,'DO NOT USE_School Picklist'!$S$3:$S$12,1,FALSE))),"Please select a value from the drop-down menu",IF('DO NOT USE_Case Formulas'!A6,"OK",NA()))</f>
        <v>OK</v>
      </c>
      <c r="X6" s="40" t="str">
        <f>IF(LEN('Captura de datos CASO'!X6)&gt;80,"Name of Education Group must be less than 80 characters",IF('DO NOT USE_Case Formulas'!A6,"OK",NA()))</f>
        <v>OK</v>
      </c>
      <c r="Y6" s="40" t="str">
        <f>IF(AND(NOT(ISBLANK('Captura de datos CASO'!Y6)),ISNA(VLOOKUP('Captura de datos CASO'!Y6,'DO NOT USE_School Picklist'!$K$3:$K$6,1,FALSE))),"Please select a value from the drop-down menu",IF('DO NOT USE_Case Formulas'!A6,"OK",NA()))</f>
        <v>OK</v>
      </c>
      <c r="Z6" s="40" t="str">
        <f>IF(AND('DO NOT USE_Case Formulas'!A6,ISBLANK('Captura de datos CASO'!Z6)),"Has this person had symptoms? is required",IF(AND(NOT(ISBLANK('Captura de datos CASO'!Z6)),ISNA(VLOOKUP('Captura de datos CASO'!Z6,'DO NOT USE_School Picklist'!$D$3:$D$5,1,FALSE))),"Please select a value from the drop-down menu",IF(NOT(ISBLANK('Captura de datos CASO'!Z6)),"OK",NA())))</f>
        <v>Has this person had symptoms? is required</v>
      </c>
      <c r="AA6" s="40" t="str">
        <f>IF(AND('Captura de datos CASO'!Z6='DO NOT USE_School Picklist'!$D$3,ISBLANK('Captura de datos CASO'!AA6)),"If yes, when did the symptoms start? is required if Has this person had symptoms? is Yes",IF('DO NOT USE_Case Formulas'!A6,"OK",NA()))</f>
        <v>OK</v>
      </c>
      <c r="AB6" s="40"/>
      <c r="AC6" s="40" t="str">
        <f>IF(AND('DO NOT USE_Case Formulas'!A6,ISBLANK('Captura de datos CASO'!AC6)),"Lab Result Test Date is required",IF('Captura de datos CASO'!AC6&gt;'DO NOT USE_School Picklist'!$C$3,"Test Date cannot be a future date",IF(NOT(ISBLANK('Captura de datos CASO'!AC6)),"OK",NA())))</f>
        <v>Lab Result Test Date is required</v>
      </c>
      <c r="AD6" s="40" t="str">
        <f>IF(AND(NOT(ISBLANK('Captura de datos CASO'!AD6)),ISNA(VLOOKUP('Captura de datos CASO'!AD6,'DO NOT USE_School Picklist'!$R$3:$R$7,1,FALSE))),"Please select a value from the drop-down menu",IF('DO NOT USE_Case Formulas'!A6,"OK",NA()))</f>
        <v>OK</v>
      </c>
      <c r="AE6" s="40" t="str">
        <f>IF(AND('DO NOT USE_Case Formulas'!A6,ISBLANK('Captura de datos CASO'!AB6)),"Lab Result Test Result is required",IF(AND(NOT(ISBLANK('Captura de datos CASO'!AB6)),ISNA(VLOOKUP('Captura de datos CASO'!AB6,'DO NOT USE_School Picklist'!$Q$3:$Q$8,1,FALSE))),"Please select a value from the drop-down menu",IF('DO NOT USE_Case Formulas'!A6,"OK",NA())))</f>
        <v>Lab Result Test Result is required</v>
      </c>
    </row>
    <row r="7" spans="1:31" x14ac:dyDescent="0.3">
      <c r="A7" s="39" t="e">
        <f>IF('DO NOT USE_Case Formulas'!A7,IF('DO NOT USE_Case Formulas'!B7,"Not all required fields are completed","OK"),NA())</f>
        <v>#N/A</v>
      </c>
      <c r="B7" s="40" t="e">
        <f>IF(AND('DO NOT USE_Case Formulas'!A7,ISBLANK('Captura de datos CASO'!B7)),"First Name is required",IF(NOT(ISBLANK('Captura de datos CASO'!B7)),"OK",NA()))</f>
        <v>#N/A</v>
      </c>
      <c r="C7" s="40" t="e">
        <f>IF(AND('DO NOT USE_Case Formulas'!A7,ISBLANK('Captura de datos CASO'!C7)),"Last Name is required",IF(NOT(ISBLANK('Captura de datos CASO'!C7)),"OK",NA()))</f>
        <v>#N/A</v>
      </c>
      <c r="D7" s="40" t="e">
        <f>IF(AND('DO NOT USE_Case Formulas'!A7,ISBLANK('Captura de datos CASO'!D7)),"Birthdate is required",IF(NOT(ISBLANK('Captura de datos CASO'!D7)),"OK",NA()))</f>
        <v>#N/A</v>
      </c>
      <c r="E7" s="40" t="e">
        <f>IF(AND('DO NOT USE_Case Formulas'!A7,ISBLANK('Captura de datos CASO'!E7)),"Mobile Phone is required",IF(NOT(ISBLANK('Captura de datos CASO'!E7)),IF(AND(ISNUMBER(VALUE('Captura de datos CASO'!E7)),LEFT('Captura de datos CASO'!E7,1)&lt;&gt;"1",LEN('Captura de datos CASO'!E7)=10),"OK","Phone number must be valid format"),NA()))</f>
        <v>#N/A</v>
      </c>
      <c r="F7" s="40" t="e">
        <f>IF(LEN('Captura de datos CASO'!F7)&gt;255,"Home Street Address must be less than 255 characters",IF('DO NOT USE_Case Formulas'!A7,"OK",NA()))</f>
        <v>#N/A</v>
      </c>
      <c r="G7" s="40" t="e">
        <f>IF(LEN('Captura de datos CASO'!G7)&gt;40,"City must be less than 40 characters",IF('DO NOT USE_Case Formulas'!A7,"OK",NA()))</f>
        <v>#N/A</v>
      </c>
      <c r="H7" s="40" t="e">
        <f>IF(AND(NOT(ISBLANK('Captura de datos CASO'!H7)),ISNA(VLOOKUP('Captura de datos CASO'!H7,'DO NOT USE_School Picklist'!$P$3:$P$52,1,FALSE))),"Please select a value from the drop-down menu",IF('DO NOT USE_Case Formulas'!A7,"OK",NA()))</f>
        <v>#N/A</v>
      </c>
      <c r="I7" s="40" t="e">
        <f>IF(AND('DO NOT USE_Case Formulas'!A7,ISBLANK('Captura de datos CASO'!I7)),"Zip is required",IF(ISBLANK('Captura de datos CASO'!I7),NA(),"OK"))</f>
        <v>#N/A</v>
      </c>
      <c r="J7" s="40" t="e">
        <f>IF(AND('DO NOT USE_Case Formulas'!A7,ISBLANK('Captura de datos CASO'!J7)),"Student or Staff? is required",IF(ISBLANK('Captura de datos CASO'!J7),NA(),IF(ISNA(VLOOKUP('Captura de datos CASO'!J7,'DO NOT USE_School Picklist'!$B$3:$B$6,1,FALSE)),"Please select a value from the drop-down menu","OK")))</f>
        <v>#N/A</v>
      </c>
      <c r="K7" s="40" t="e">
        <f>IF(AND('Captura de datos CASO'!J7='DO NOT USE_School Picklist'!$B$4,ISBLANK('Captura de datos CASO'!K7)),"Occupation/Job Title is required if Student or Staff? is Yes, staff/faculty or volunteer",IF('DO NOT USE_Case Formulas'!A7,"OK",NA()))</f>
        <v>#N/A</v>
      </c>
      <c r="L7" s="40" t="e">
        <f ca="1">IF('Captura de datos CASO'!L7&gt;'DO NOT USE_School Picklist'!$C$3,"Date last on school campus/facility cannot be a future date",IF('DO NOT USE_Case Formulas'!A7,IF(ISBLANK('Captura de datos CASO'!L7),"Date last on school campus/facility is required","OK"),NA()))</f>
        <v>#N/A</v>
      </c>
      <c r="M7" s="40" t="e">
        <f>IF(AND('DO NOT USE_Case Formulas'!A7,ISBLANK('Captura de datos CASO'!M7)),"Specific Place in the Location is required",IF(ISBLANK('Captura de datos CASO'!M7),NA(),"OK"))</f>
        <v>#N/A</v>
      </c>
      <c r="N7" s="40" t="e">
        <f>IF(LEN('Captura de datos CASO'!N7)&gt;50,"Parent/Guardian Name must be less than 50 characters",IF('DO NOT USE_Case Formulas'!A7,"OK",NA()))</f>
        <v>#N/A</v>
      </c>
      <c r="O7" s="40" t="e">
        <f>IF(NOT(ISBLANK('Captura de datos CASO'!O7)),IF(AND(ISNUMBER('Captura de datos CASO'!O7),LEFT('Captura de datos CASO'!O7,1)&lt;&gt;"1",LEN('Captura de datos CASO'!O7)=10),"OK","Phone number must be valid format"),IF('DO NOT USE_Case Formulas'!A7,"OK",NA()))</f>
        <v>#N/A</v>
      </c>
      <c r="P7" s="53" t="e">
        <f>IF(AND(NOT(ISBLANK('Captura de datos CASO'!P7)),ISNA(VLOOKUP('Captura de datos CASO'!P7,'DO NOT USE_School Picklist'!$I$3:$I$5,1,FALSE))),"Please select a value from the drop-down menu",IF('DO NOT USE_Case Formulas'!A7,"OK",NA()))</f>
        <v>#N/A</v>
      </c>
      <c r="Q7" s="40" t="e">
        <f>IF(AND(NOT(ISBLANK('Captura de datos CASO'!Q7)),ISNA(VLOOKUP('Captura de datos CASO'!Q7,'DO NOT USE_School Picklist'!$E$3:$E$10,1,FALSE))),"Please select a value from the drop-down menu",IF('DO NOT USE_Case Formulas'!A7,"OK",NA()))</f>
        <v>#N/A</v>
      </c>
      <c r="R7" s="53" t="e">
        <f>IF(AND(NOT(ISBLANK('Captura de datos CASO'!R7)),ISNA(VLOOKUP('Captura de datos CASO'!R7,'DO NOT USE_School Picklist'!$W$3:$W$9,1,FALSE))),"Please select a value from the drop-down menu",IF('DO NOT USE_Case Formulas'!A7,"OK",NA()))</f>
        <v>#N/A</v>
      </c>
      <c r="S7" s="53" t="e">
        <f>IF(AND(NOT(ISBLANK('Captura de datos CASO'!S7)),ISNA(VLOOKUP('Captura de datos CASO'!S7,'DO NOT USE_School Picklist'!$W$3:$W$9,1,FALSE))),"Please select a value from the drop-down menu",IF('DO NOT USE_Case Formulas'!A7,"OK",NA()))</f>
        <v>#N/A</v>
      </c>
      <c r="T7" s="40" t="e">
        <f>IF(AND(NOT(ISBLANK('Captura de datos CASO'!T7)),ISNA(VLOOKUP('Captura de datos CASO'!T7,'DO NOT USE_School Picklist'!$F$3:$F$16,1,FALSE))),"Please select a value from the drop-down menu",IF('DO NOT USE_Case Formulas'!A7,"OK",NA()))</f>
        <v>#N/A</v>
      </c>
      <c r="U7" s="40" t="e">
        <f>IF(LEN('Captura de datos CASO'!U7)&gt;100,"Classroom(s) must be less than 100 characters",IF('DO NOT USE_Case Formulas'!A7,"OK",NA()))</f>
        <v>#N/A</v>
      </c>
      <c r="V7" s="40" t="e">
        <f>IF(AND(NOT(ISBLANK('Captura de datos CASO'!V7)),ISNA(VLOOKUP('Captura de datos CASO'!V7,'DO NOT USE_School Picklist'!$S$3:$S$12,1,FALSE))),"Please select a value from the drop-down menu",IF('DO NOT USE_Case Formulas'!A7,"OK",NA()))</f>
        <v>#N/A</v>
      </c>
      <c r="W7" s="40" t="e">
        <f>IF(AND(NOT(ISBLANK('Captura de datos CASO'!W7)),ISNA(VLOOKUP('Captura de datos CASO'!W7,'DO NOT USE_School Picklist'!$S$3:$S$12,1,FALSE))),"Please select a value from the drop-down menu",IF('DO NOT USE_Case Formulas'!A7,"OK",NA()))</f>
        <v>#N/A</v>
      </c>
      <c r="X7" s="40" t="e">
        <f>IF(LEN('Captura de datos CASO'!X7)&gt;80,"Name of Education Group must be less than 80 characters",IF('DO NOT USE_Case Formulas'!A7,"OK",NA()))</f>
        <v>#N/A</v>
      </c>
      <c r="Y7" s="40" t="e">
        <f>IF(AND(NOT(ISBLANK('Captura de datos CASO'!Y7)),ISNA(VLOOKUP('Captura de datos CASO'!Y7,'DO NOT USE_School Picklist'!$K$3:$K$6,1,FALSE))),"Please select a value from the drop-down menu",IF('DO NOT USE_Case Formulas'!A7,"OK",NA()))</f>
        <v>#N/A</v>
      </c>
      <c r="Z7" s="40" t="e">
        <f>IF(AND('DO NOT USE_Case Formulas'!A7,ISBLANK('Captura de datos CASO'!Z7)),"Has this person had symptoms? is required",IF(AND(NOT(ISBLANK('Captura de datos CASO'!Z7)),ISNA(VLOOKUP('Captura de datos CASO'!Z7,'DO NOT USE_School Picklist'!$D$3:$D$5,1,FALSE))),"Please select a value from the drop-down menu",IF(NOT(ISBLANK('Captura de datos CASO'!Z7)),"OK",NA())))</f>
        <v>#N/A</v>
      </c>
      <c r="AA7" s="40" t="e">
        <f>IF(AND('Captura de datos CASO'!Z7='DO NOT USE_School Picklist'!$D$3,ISBLANK('Captura de datos CASO'!AA7)),"Symptom Onset Date is required if Ever Symptomatic is Yes",IF('DO NOT USE_Case Formulas'!A7,"OK",NA()))</f>
        <v>#N/A</v>
      </c>
      <c r="AB7" s="40"/>
      <c r="AC7" s="40" t="e">
        <f ca="1">IF(AND('DO NOT USE_Case Formulas'!A7,ISBLANK('Captura de datos CASO'!AC7)),"Lab Result Test Date is required",IF('Captura de datos CASO'!AC7&gt;'DO NOT USE_School Picklist'!$C$3,"Test Date cannot be a future date",IF(NOT(ISBLANK('Captura de datos CASO'!AC7)),"OK",NA())))</f>
        <v>#N/A</v>
      </c>
      <c r="AD7" s="40" t="e">
        <f>IF(AND(NOT(ISBLANK('Captura de datos CASO'!AD7)),ISNA(VLOOKUP('Captura de datos CASO'!AD7,'DO NOT USE_School Picklist'!$R$3:$R$7,1,FALSE))),"Please select a value from the drop-down menu",IF('DO NOT USE_Case Formulas'!A7,"OK",NA()))</f>
        <v>#N/A</v>
      </c>
      <c r="AE7" s="40" t="e">
        <f>IF(AND('DO NOT USE_Case Formulas'!A7,ISBLANK('Captura de datos CASO'!AB7)),"Lab Result Test Result is required",IF(AND(NOT(ISBLANK('Captura de datos CASO'!AB7)),ISNA(VLOOKUP('Captura de datos CASO'!AB7,'DO NOT USE_School Picklist'!$Q$3:$Q$8,1,FALSE))),"Please select a value from the drop-down menu",IF('DO NOT USE_Case Formulas'!A7,"OK",NA())))</f>
        <v>#N/A</v>
      </c>
    </row>
    <row r="8" spans="1:31" x14ac:dyDescent="0.3">
      <c r="A8" s="39" t="e">
        <f>IF('DO NOT USE_Case Formulas'!A8,IF('DO NOT USE_Case Formulas'!B8,"Not all required fields are completed","OK"),NA())</f>
        <v>#N/A</v>
      </c>
      <c r="B8" s="40" t="e">
        <f>IF(AND('DO NOT USE_Case Formulas'!A8,ISBLANK('Captura de datos CASO'!B8)),"First Name is required",IF(NOT(ISBLANK('Captura de datos CASO'!B8)),"OK",NA()))</f>
        <v>#N/A</v>
      </c>
      <c r="C8" s="40" t="e">
        <f>IF(AND('DO NOT USE_Case Formulas'!A8,ISBLANK('Captura de datos CASO'!C8)),"Last Name is required",IF(NOT(ISBLANK('Captura de datos CASO'!C8)),"OK",NA()))</f>
        <v>#N/A</v>
      </c>
      <c r="D8" s="40" t="e">
        <f>IF(AND('DO NOT USE_Case Formulas'!A8,ISBLANK('Captura de datos CASO'!D8)),"Birthdate is required",IF(NOT(ISBLANK('Captura de datos CASO'!D8)),"OK",NA()))</f>
        <v>#N/A</v>
      </c>
      <c r="E8" s="40" t="e">
        <f>IF(AND('DO NOT USE_Case Formulas'!A8,ISBLANK('Captura de datos CASO'!E8)),"Mobile Phone is required",IF(NOT(ISBLANK('Captura de datos CASO'!E8)),IF(AND(ISNUMBER(VALUE('Captura de datos CASO'!E8)),LEFT('Captura de datos CASO'!E8,1)&lt;&gt;"1",LEN('Captura de datos CASO'!E8)=10),"OK","Phone number must be valid format"),NA()))</f>
        <v>#N/A</v>
      </c>
      <c r="F8" s="40" t="e">
        <f>IF(LEN('Captura de datos CASO'!F8)&gt;255,"Home Street Address must be less than 255 characters",IF('DO NOT USE_Case Formulas'!A8,"OK",NA()))</f>
        <v>#N/A</v>
      </c>
      <c r="G8" s="40" t="e">
        <f>IF(LEN('Captura de datos CASO'!G8)&gt;40,"City must be less than 40 characters",IF('DO NOT USE_Case Formulas'!A8,"OK",NA()))</f>
        <v>#N/A</v>
      </c>
      <c r="H8" s="40" t="e">
        <f>IF(AND(NOT(ISBLANK('Captura de datos CASO'!H8)),ISNA(VLOOKUP('Captura de datos CASO'!H8,'DO NOT USE_School Picklist'!$P$3:$P$52,1,FALSE))),"Please select a value from the drop-down menu",IF('DO NOT USE_Case Formulas'!A8,"OK",NA()))</f>
        <v>#N/A</v>
      </c>
      <c r="I8" s="40" t="e">
        <f>IF(AND('DO NOT USE_Case Formulas'!A8,ISBLANK('Captura de datos CASO'!I8)),"Zip is required",IF(ISBLANK('Captura de datos CASO'!I8),NA(),"OK"))</f>
        <v>#N/A</v>
      </c>
      <c r="J8" s="40" t="e">
        <f>IF(AND('DO NOT USE_Case Formulas'!A8,ISBLANK('Captura de datos CASO'!J8)),"Student or Staff? is required",IF(ISBLANK('Captura de datos CASO'!J8),NA(),IF(ISNA(VLOOKUP('Captura de datos CASO'!J8,'DO NOT USE_School Picklist'!$B$3:$B$6,1,FALSE)),"Please select a value from the drop-down menu","OK")))</f>
        <v>#N/A</v>
      </c>
      <c r="K8" s="40" t="e">
        <f>IF(AND('Captura de datos CASO'!J8='DO NOT USE_School Picklist'!$B$4,ISBLANK('Captura de datos CASO'!K8)),"Occupation/Job Title is required if Student or Staff? is Yes, staff/faculty or volunteer",IF('DO NOT USE_Case Formulas'!A8,"OK",NA()))</f>
        <v>#N/A</v>
      </c>
      <c r="L8" s="40" t="e">
        <f ca="1">IF('Captura de datos CASO'!L8&gt;'DO NOT USE_School Picklist'!$C$3,"Date last on school campus/facility cannot be a future date",IF('DO NOT USE_Case Formulas'!A8,IF(ISBLANK('Captura de datos CASO'!L8),"Date last on school campus/facility is required","OK"),NA()))</f>
        <v>#N/A</v>
      </c>
      <c r="M8" s="40" t="e">
        <f>IF(AND('DO NOT USE_Case Formulas'!A8,ISBLANK('Captura de datos CASO'!M8)),"Specific Place in the Location is required",IF(ISBLANK('Captura de datos CASO'!M8),NA(),"OK"))</f>
        <v>#N/A</v>
      </c>
      <c r="N8" s="40" t="e">
        <f>IF(LEN('Captura de datos CASO'!N8)&gt;50,"Parent/Guardian Name must be less than 50 characters",IF('DO NOT USE_Case Formulas'!A8,"OK",NA()))</f>
        <v>#N/A</v>
      </c>
      <c r="O8" s="40" t="e">
        <f>IF(NOT(ISBLANK('Captura de datos CASO'!O8)),IF(AND(ISNUMBER('Captura de datos CASO'!O8),LEFT('Captura de datos CASO'!O8,1)&lt;&gt;"1",LEN('Captura de datos CASO'!O8)=10),"OK","Phone number must be valid format"),IF('DO NOT USE_Case Formulas'!A8,"OK",NA()))</f>
        <v>#N/A</v>
      </c>
      <c r="P8" s="53" t="e">
        <f>IF(AND(NOT(ISBLANK('Captura de datos CASO'!P8)),ISNA(VLOOKUP('Captura de datos CASO'!P8,'DO NOT USE_School Picklist'!$I$3:$I$5,1,FALSE))),"Please select a value from the drop-down menu",IF('DO NOT USE_Case Formulas'!A8,"OK",NA()))</f>
        <v>#N/A</v>
      </c>
      <c r="Q8" s="40" t="e">
        <f>IF(AND(NOT(ISBLANK('Captura de datos CASO'!Q8)),ISNA(VLOOKUP('Captura de datos CASO'!Q8,'DO NOT USE_School Picklist'!$E$3:$E$10,1,FALSE))),"Please select a value from the drop-down menu",IF('DO NOT USE_Case Formulas'!A8,"OK",NA()))</f>
        <v>#N/A</v>
      </c>
      <c r="R8" s="53" t="e">
        <f>IF(AND(NOT(ISBLANK('Captura de datos CASO'!R8)),ISNA(VLOOKUP('Captura de datos CASO'!R8,'DO NOT USE_School Picklist'!$W$3:$W$9,1,FALSE))),"Please select a value from the drop-down menu",IF('DO NOT USE_Case Formulas'!A8,"OK",NA()))</f>
        <v>#N/A</v>
      </c>
      <c r="S8" s="53" t="e">
        <f>IF(AND(NOT(ISBLANK('Captura de datos CASO'!S8)),ISNA(VLOOKUP('Captura de datos CASO'!S8,'DO NOT USE_School Picklist'!$W$3:$W$9,1,FALSE))),"Please select a value from the drop-down menu",IF('DO NOT USE_Case Formulas'!A8,"OK",NA()))</f>
        <v>#N/A</v>
      </c>
      <c r="T8" s="40" t="e">
        <f>IF(AND(NOT(ISBLANK('Captura de datos CASO'!T8)),ISNA(VLOOKUP('Captura de datos CASO'!T8,'DO NOT USE_School Picklist'!$F$3:$F$16,1,FALSE))),"Please select a value from the drop-down menu",IF('DO NOT USE_Case Formulas'!A8,"OK",NA()))</f>
        <v>#N/A</v>
      </c>
      <c r="U8" s="40" t="e">
        <f>IF(LEN('Captura de datos CASO'!U8)&gt;100,"Classroom(s) must be less than 100 characters",IF('DO NOT USE_Case Formulas'!A8,"OK",NA()))</f>
        <v>#N/A</v>
      </c>
      <c r="V8" s="40" t="e">
        <f>IF(AND(NOT(ISBLANK('Captura de datos CASO'!V8)),ISNA(VLOOKUP('Captura de datos CASO'!V8,'DO NOT USE_School Picklist'!$S$3:$S$12,1,FALSE))),"Please select a value from the drop-down menu",IF('DO NOT USE_Case Formulas'!A8,"OK",NA()))</f>
        <v>#N/A</v>
      </c>
      <c r="W8" s="40" t="e">
        <f>IF(AND(NOT(ISBLANK('Captura de datos CASO'!W8)),ISNA(VLOOKUP('Captura de datos CASO'!W8,'DO NOT USE_School Picklist'!$S$3:$S$12,1,FALSE))),"Please select a value from the drop-down menu",IF('DO NOT USE_Case Formulas'!A8,"OK",NA()))</f>
        <v>#N/A</v>
      </c>
      <c r="X8" s="40" t="e">
        <f>IF(LEN('Captura de datos CASO'!X8)&gt;80,"Name of Education Group must be less than 80 characters",IF('DO NOT USE_Case Formulas'!A8,"OK",NA()))</f>
        <v>#N/A</v>
      </c>
      <c r="Y8" s="40" t="e">
        <f>IF(AND(NOT(ISBLANK('Captura de datos CASO'!Y8)),ISNA(VLOOKUP('Captura de datos CASO'!Y8,'DO NOT USE_School Picklist'!$K$3:$K$6,1,FALSE))),"Please select a value from the drop-down menu",IF('DO NOT USE_Case Formulas'!A8,"OK",NA()))</f>
        <v>#N/A</v>
      </c>
      <c r="Z8" s="40" t="e">
        <f>IF(AND('DO NOT USE_Case Formulas'!A8,ISBLANK('Captura de datos CASO'!Z8)),"Has this person had symptoms? is required",IF(AND(NOT(ISBLANK('Captura de datos CASO'!Z8)),ISNA(VLOOKUP('Captura de datos CASO'!Z8,'DO NOT USE_School Picklist'!$D$3:$D$5,1,FALSE))),"Please select a value from the drop-down menu",IF(NOT(ISBLANK('Captura de datos CASO'!Z8)),"OK",NA())))</f>
        <v>#N/A</v>
      </c>
      <c r="AA8" s="40" t="e">
        <f>IF(AND('Captura de datos CASO'!Z8='DO NOT USE_School Picklist'!$D$3,ISBLANK('Captura de datos CASO'!AA8)),"Symptom Onset Date is required if Ever Symptomatic is Yes",IF('DO NOT USE_Case Formulas'!A8,"OK",NA()))</f>
        <v>#N/A</v>
      </c>
      <c r="AB8" s="40"/>
      <c r="AC8" s="40" t="e">
        <f ca="1">IF(AND('DO NOT USE_Case Formulas'!A8,ISBLANK('Captura de datos CASO'!AC8)),"Lab Result Test Date is required",IF('Captura de datos CASO'!AC8&gt;'DO NOT USE_School Picklist'!$C$3,"Test Date cannot be a future date",IF(NOT(ISBLANK('Captura de datos CASO'!AC8)),"OK",NA())))</f>
        <v>#N/A</v>
      </c>
      <c r="AD8" s="40" t="e">
        <f>IF(AND(NOT(ISBLANK('Captura de datos CASO'!AD8)),ISNA(VLOOKUP('Captura de datos CASO'!AD8,'DO NOT USE_School Picklist'!$R$3:$R$7,1,FALSE))),"Please select a value from the drop-down menu",IF('DO NOT USE_Case Formulas'!A8,"OK",NA()))</f>
        <v>#N/A</v>
      </c>
      <c r="AE8" s="40" t="e">
        <f>IF(AND('DO NOT USE_Case Formulas'!A8,ISBLANK('Captura de datos CASO'!AB8)),"Lab Result Test Result is required",IF(AND(NOT(ISBLANK('Captura de datos CASO'!AB8)),ISNA(VLOOKUP('Captura de datos CASO'!AB8,'DO NOT USE_School Picklist'!$Q$3:$Q$8,1,FALSE))),"Please select a value from the drop-down menu",IF('DO NOT USE_Case Formulas'!A8,"OK",NA())))</f>
        <v>#N/A</v>
      </c>
    </row>
    <row r="9" spans="1:31" x14ac:dyDescent="0.3">
      <c r="A9" s="39" t="e">
        <f>IF('DO NOT USE_Case Formulas'!A9,IF('DO NOT USE_Case Formulas'!B9,"Not all required fields are completed","OK"),NA())</f>
        <v>#N/A</v>
      </c>
      <c r="B9" s="40" t="e">
        <f>IF(AND('DO NOT USE_Case Formulas'!A9,ISBLANK('Captura de datos CASO'!B9)),"First Name is required",IF(NOT(ISBLANK('Captura de datos CASO'!B9)),"OK",NA()))</f>
        <v>#N/A</v>
      </c>
      <c r="C9" s="40" t="e">
        <f>IF(AND('DO NOT USE_Case Formulas'!A9,ISBLANK('Captura de datos CASO'!C9)),"Last Name is required",IF(NOT(ISBLANK('Captura de datos CASO'!C9)),"OK",NA()))</f>
        <v>#N/A</v>
      </c>
      <c r="D9" s="40" t="e">
        <f>IF(AND('DO NOT USE_Case Formulas'!A9,ISBLANK('Captura de datos CASO'!D9)),"Birthdate is required",IF(NOT(ISBLANK('Captura de datos CASO'!D9)),"OK",NA()))</f>
        <v>#N/A</v>
      </c>
      <c r="E9" s="40" t="e">
        <f>IF(AND('DO NOT USE_Case Formulas'!A9,ISBLANK('Captura de datos CASO'!E9)),"Mobile Phone is required",IF(NOT(ISBLANK('Captura de datos CASO'!E9)),IF(AND(ISNUMBER(VALUE('Captura de datos CASO'!E9)),LEFT('Captura de datos CASO'!E9,1)&lt;&gt;"1",LEN('Captura de datos CASO'!E9)=10),"OK","Phone number must be valid format"),NA()))</f>
        <v>#N/A</v>
      </c>
      <c r="F9" s="40" t="e">
        <f>IF(LEN('Captura de datos CASO'!F9)&gt;255,"Home Street Address must be less than 255 characters",IF('DO NOT USE_Case Formulas'!A9,"OK",NA()))</f>
        <v>#N/A</v>
      </c>
      <c r="G9" s="40" t="e">
        <f>IF(LEN('Captura de datos CASO'!G9)&gt;40,"City must be less than 40 characters",IF('DO NOT USE_Case Formulas'!A9,"OK",NA()))</f>
        <v>#N/A</v>
      </c>
      <c r="H9" s="40" t="e">
        <f>IF(AND(NOT(ISBLANK('Captura de datos CASO'!H9)),ISNA(VLOOKUP('Captura de datos CASO'!H9,'DO NOT USE_School Picklist'!$P$3:$P$52,1,FALSE))),"Please select a value from the drop-down menu",IF('DO NOT USE_Case Formulas'!A9,"OK",NA()))</f>
        <v>#N/A</v>
      </c>
      <c r="I9" s="40" t="e">
        <f>IF(AND('DO NOT USE_Case Formulas'!A9,ISBLANK('Captura de datos CASO'!I9)),"Zip is required",IF(ISBLANK('Captura de datos CASO'!I9),NA(),"OK"))</f>
        <v>#N/A</v>
      </c>
      <c r="J9" s="40" t="e">
        <f>IF(AND('DO NOT USE_Case Formulas'!A9,ISBLANK('Captura de datos CASO'!J9)),"Student or Staff? is required",IF(ISBLANK('Captura de datos CASO'!J9),NA(),IF(ISNA(VLOOKUP('Captura de datos CASO'!J9,'DO NOT USE_School Picklist'!$B$3:$B$6,1,FALSE)),"Please select a value from the drop-down menu","OK")))</f>
        <v>#N/A</v>
      </c>
      <c r="K9" s="40" t="e">
        <f>IF(AND('Captura de datos CASO'!J9='DO NOT USE_School Picklist'!$B$4,ISBLANK('Captura de datos CASO'!K9)),"Occupation/Job Title is required if Student or Staff? is Yes, staff/faculty or volunteer",IF('DO NOT USE_Case Formulas'!A9,"OK",NA()))</f>
        <v>#N/A</v>
      </c>
      <c r="L9" s="40" t="e">
        <f ca="1">IF('Captura de datos CASO'!L9&gt;'DO NOT USE_School Picklist'!$C$3,"Date last on school campus/facility cannot be a future date",IF('DO NOT USE_Case Formulas'!A9,IF(ISBLANK('Captura de datos CASO'!L9),"Date last on school campus/facility is required","OK"),NA()))</f>
        <v>#N/A</v>
      </c>
      <c r="M9" s="40" t="e">
        <f>IF(AND('DO NOT USE_Case Formulas'!A9,ISBLANK('Captura de datos CASO'!M9)),"Specific Place in the Location is required",IF(ISBLANK('Captura de datos CASO'!M9),NA(),"OK"))</f>
        <v>#N/A</v>
      </c>
      <c r="N9" s="40" t="e">
        <f>IF(LEN('Captura de datos CASO'!N9)&gt;50,"Parent/Guardian Name must be less than 50 characters",IF('DO NOT USE_Case Formulas'!A9,"OK",NA()))</f>
        <v>#N/A</v>
      </c>
      <c r="O9" s="40" t="e">
        <f>IF(NOT(ISBLANK('Captura de datos CASO'!O9)),IF(AND(ISNUMBER('Captura de datos CASO'!O9),LEFT('Captura de datos CASO'!O9,1)&lt;&gt;"1",LEN('Captura de datos CASO'!O9)=10),"OK","Phone number must be valid format"),IF('DO NOT USE_Case Formulas'!A9,"OK",NA()))</f>
        <v>#N/A</v>
      </c>
      <c r="P9" s="53" t="e">
        <f>IF(AND(NOT(ISBLANK('Captura de datos CASO'!P9)),ISNA(VLOOKUP('Captura de datos CASO'!P9,'DO NOT USE_School Picklist'!$I$3:$I$5,1,FALSE))),"Please select a value from the drop-down menu",IF('DO NOT USE_Case Formulas'!A9,"OK",NA()))</f>
        <v>#N/A</v>
      </c>
      <c r="Q9" s="40" t="e">
        <f>IF(AND(NOT(ISBLANK('Captura de datos CASO'!Q9)),ISNA(VLOOKUP('Captura de datos CASO'!Q9,'DO NOT USE_School Picklist'!$E$3:$E$10,1,FALSE))),"Please select a value from the drop-down menu",IF('DO NOT USE_Case Formulas'!A9,"OK",NA()))</f>
        <v>#N/A</v>
      </c>
      <c r="R9" s="53" t="e">
        <f>IF(AND(NOT(ISBLANK('Captura de datos CASO'!R9)),ISNA(VLOOKUP('Captura de datos CASO'!R9,'DO NOT USE_School Picklist'!$W$3:$W$9,1,FALSE))),"Please select a value from the drop-down menu",IF('DO NOT USE_Case Formulas'!A9,"OK",NA()))</f>
        <v>#N/A</v>
      </c>
      <c r="S9" s="53" t="e">
        <f>IF(AND(NOT(ISBLANK('Captura de datos CASO'!S9)),ISNA(VLOOKUP('Captura de datos CASO'!S9,'DO NOT USE_School Picklist'!$W$3:$W$9,1,FALSE))),"Please select a value from the drop-down menu",IF('DO NOT USE_Case Formulas'!A9,"OK",NA()))</f>
        <v>#N/A</v>
      </c>
      <c r="T9" s="40" t="e">
        <f>IF(AND(NOT(ISBLANK('Captura de datos CASO'!T9)),ISNA(VLOOKUP('Captura de datos CASO'!T9,'DO NOT USE_School Picklist'!$F$3:$F$16,1,FALSE))),"Please select a value from the drop-down menu",IF('DO NOT USE_Case Formulas'!A9,"OK",NA()))</f>
        <v>#N/A</v>
      </c>
      <c r="U9" s="40" t="e">
        <f>IF(LEN('Captura de datos CASO'!U9)&gt;100,"Classroom(s) must be less than 100 characters",IF('DO NOT USE_Case Formulas'!A9,"OK",NA()))</f>
        <v>#N/A</v>
      </c>
      <c r="V9" s="40" t="e">
        <f>IF(AND(NOT(ISBLANK('Captura de datos CASO'!V9)),ISNA(VLOOKUP('Captura de datos CASO'!V9,'DO NOT USE_School Picklist'!$S$3:$S$12,1,FALSE))),"Please select a value from the drop-down menu",IF('DO NOT USE_Case Formulas'!A9,"OK",NA()))</f>
        <v>#N/A</v>
      </c>
      <c r="W9" s="40" t="e">
        <f>IF(AND(NOT(ISBLANK('Captura de datos CASO'!W9)),ISNA(VLOOKUP('Captura de datos CASO'!W9,'DO NOT USE_School Picklist'!$S$3:$S$12,1,FALSE))),"Please select a value from the drop-down menu",IF('DO NOT USE_Case Formulas'!A9,"OK",NA()))</f>
        <v>#N/A</v>
      </c>
      <c r="X9" s="40" t="e">
        <f>IF(LEN('Captura de datos CASO'!X9)&gt;80,"Name of Education Group must be less than 80 characters",IF('DO NOT USE_Case Formulas'!A9,"OK",NA()))</f>
        <v>#N/A</v>
      </c>
      <c r="Y9" s="40" t="e">
        <f>IF(AND(NOT(ISBLANK('Captura de datos CASO'!Y9)),ISNA(VLOOKUP('Captura de datos CASO'!Y9,'DO NOT USE_School Picklist'!$K$3:$K$6,1,FALSE))),"Please select a value from the drop-down menu",IF('DO NOT USE_Case Formulas'!A9,"OK",NA()))</f>
        <v>#N/A</v>
      </c>
      <c r="Z9" s="40" t="e">
        <f>IF(AND('DO NOT USE_Case Formulas'!A9,ISBLANK('Captura de datos CASO'!Z9)),"Has this person had symptoms? is required",IF(AND(NOT(ISBLANK('Captura de datos CASO'!Z9)),ISNA(VLOOKUP('Captura de datos CASO'!Z9,'DO NOT USE_School Picklist'!$D$3:$D$5,1,FALSE))),"Please select a value from the drop-down menu",IF(NOT(ISBLANK('Captura de datos CASO'!Z9)),"OK",NA())))</f>
        <v>#N/A</v>
      </c>
      <c r="AA9" s="40" t="e">
        <f>IF(AND('Captura de datos CASO'!Z9='DO NOT USE_School Picklist'!$D$3,ISBLANK('Captura de datos CASO'!AA9)),"Symptom Onset Date is required if Ever Symptomatic is Yes",IF('DO NOT USE_Case Formulas'!A9,"OK",NA()))</f>
        <v>#N/A</v>
      </c>
      <c r="AB9" s="40"/>
      <c r="AC9" s="40" t="e">
        <f ca="1">IF(AND('DO NOT USE_Case Formulas'!A9,ISBLANK('Captura de datos CASO'!AC9)),"Lab Result Test Date is required",IF('Captura de datos CASO'!AC9&gt;'DO NOT USE_School Picklist'!$C$3,"Test Date cannot be a future date",IF(NOT(ISBLANK('Captura de datos CASO'!AC9)),"OK",NA())))</f>
        <v>#N/A</v>
      </c>
      <c r="AD9" s="40" t="e">
        <f>IF(AND(NOT(ISBLANK('Captura de datos CASO'!AD9)),ISNA(VLOOKUP('Captura de datos CASO'!AD9,'DO NOT USE_School Picklist'!$R$3:$R$7,1,FALSE))),"Please select a value from the drop-down menu",IF('DO NOT USE_Case Formulas'!A9,"OK",NA()))</f>
        <v>#N/A</v>
      </c>
      <c r="AE9" s="40" t="e">
        <f>IF(AND('DO NOT USE_Case Formulas'!A9,ISBLANK('Captura de datos CASO'!AB9)),"Lab Result Test Result is required",IF(AND(NOT(ISBLANK('Captura de datos CASO'!AB9)),ISNA(VLOOKUP('Captura de datos CASO'!AB9,'DO NOT USE_School Picklist'!$Q$3:$Q$8,1,FALSE))),"Please select a value from the drop-down menu",IF('DO NOT USE_Case Formulas'!A9,"OK",NA())))</f>
        <v>#N/A</v>
      </c>
    </row>
    <row r="10" spans="1:31" x14ac:dyDescent="0.3">
      <c r="A10" s="39" t="e">
        <f>IF('DO NOT USE_Case Formulas'!A10,IF('DO NOT USE_Case Formulas'!B10,"Not all required fields are completed","OK"),NA())</f>
        <v>#N/A</v>
      </c>
      <c r="B10" s="40" t="e">
        <f>IF(AND('DO NOT USE_Case Formulas'!A10,ISBLANK('Captura de datos CASO'!B10)),"First Name is required",IF(NOT(ISBLANK('Captura de datos CASO'!B10)),"OK",NA()))</f>
        <v>#N/A</v>
      </c>
      <c r="C10" s="40" t="e">
        <f>IF(AND('DO NOT USE_Case Formulas'!A10,ISBLANK('Captura de datos CASO'!C10)),"Last Name is required",IF(NOT(ISBLANK('Captura de datos CASO'!C10)),"OK",NA()))</f>
        <v>#N/A</v>
      </c>
      <c r="D10" s="40" t="e">
        <f>IF(AND('DO NOT USE_Case Formulas'!A10,ISBLANK('Captura de datos CASO'!D10)),"Birthdate is required",IF(NOT(ISBLANK('Captura de datos CASO'!D10)),"OK",NA()))</f>
        <v>#N/A</v>
      </c>
      <c r="E10" s="40" t="e">
        <f>IF(AND('DO NOT USE_Case Formulas'!A10,ISBLANK('Captura de datos CASO'!E10)),"Mobile Phone is required",IF(NOT(ISBLANK('Captura de datos CASO'!E10)),IF(AND(ISNUMBER(VALUE('Captura de datos CASO'!E10)),LEFT('Captura de datos CASO'!E10,1)&lt;&gt;"1",LEN('Captura de datos CASO'!E10)=10),"OK","Phone number must be valid format"),NA()))</f>
        <v>#N/A</v>
      </c>
      <c r="F10" s="40" t="e">
        <f>IF(LEN('Captura de datos CASO'!F10)&gt;255,"Home Street Address must be less than 255 characters",IF('DO NOT USE_Case Formulas'!A10,"OK",NA()))</f>
        <v>#N/A</v>
      </c>
      <c r="G10" s="40" t="e">
        <f>IF(LEN('Captura de datos CASO'!G10)&gt;40,"City must be less than 40 characters",IF('DO NOT USE_Case Formulas'!A10,"OK",NA()))</f>
        <v>#N/A</v>
      </c>
      <c r="H10" s="40" t="e">
        <f>IF(AND(NOT(ISBLANK('Captura de datos CASO'!H10)),ISNA(VLOOKUP('Captura de datos CASO'!H10,'DO NOT USE_School Picklist'!$P$3:$P$52,1,FALSE))),"Please select a value from the drop-down menu",IF('DO NOT USE_Case Formulas'!A10,"OK",NA()))</f>
        <v>#N/A</v>
      </c>
      <c r="I10" s="40" t="e">
        <f>IF(AND('DO NOT USE_Case Formulas'!A10,ISBLANK('Captura de datos CASO'!I10)),"Zip is required",IF(ISBLANK('Captura de datos CASO'!I10),NA(),"OK"))</f>
        <v>#N/A</v>
      </c>
      <c r="J10" s="40" t="e">
        <f>IF(AND('DO NOT USE_Case Formulas'!A10,ISBLANK('Captura de datos CASO'!J10)),"Student or Staff? is required",IF(ISBLANK('Captura de datos CASO'!J10),NA(),IF(ISNA(VLOOKUP('Captura de datos CASO'!J10,'DO NOT USE_School Picklist'!$B$3:$B$6,1,FALSE)),"Please select a value from the drop-down menu","OK")))</f>
        <v>#N/A</v>
      </c>
      <c r="K10" s="40" t="e">
        <f>IF(AND('Captura de datos CASO'!J10='DO NOT USE_School Picklist'!$B$4,ISBLANK('Captura de datos CASO'!K10)),"Occupation/Job Title is required if Student or Staff? is Yes, staff/faculty or volunteer",IF('DO NOT USE_Case Formulas'!A10,"OK",NA()))</f>
        <v>#N/A</v>
      </c>
      <c r="L10" s="40" t="e">
        <f ca="1">IF('Captura de datos CASO'!L10&gt;'DO NOT USE_School Picklist'!$C$3,"Date last on school campus/facility cannot be a future date",IF('DO NOT USE_Case Formulas'!A10,IF(ISBLANK('Captura de datos CASO'!L10),"Date last on school campus/facility is required","OK"),NA()))</f>
        <v>#N/A</v>
      </c>
      <c r="M10" s="40" t="e">
        <f>IF(AND('DO NOT USE_Case Formulas'!A10,ISBLANK('Captura de datos CASO'!M10)),"Specific Place in the Location is required",IF(ISBLANK('Captura de datos CASO'!M10),NA(),"OK"))</f>
        <v>#N/A</v>
      </c>
      <c r="N10" s="40" t="e">
        <f>IF(LEN('Captura de datos CASO'!N10)&gt;50,"Parent/Guardian Name must be less than 50 characters",IF('DO NOT USE_Case Formulas'!A10,"OK",NA()))</f>
        <v>#N/A</v>
      </c>
      <c r="O10" s="40" t="e">
        <f>IF(NOT(ISBLANK('Captura de datos CASO'!O10)),IF(AND(ISNUMBER('Captura de datos CASO'!O10),LEFT('Captura de datos CASO'!O10,1)&lt;&gt;"1",LEN('Captura de datos CASO'!O10)=10),"OK","Phone number must be valid format"),IF('DO NOT USE_Case Formulas'!A10,"OK",NA()))</f>
        <v>#N/A</v>
      </c>
      <c r="P10" s="53" t="e">
        <f>IF(AND(NOT(ISBLANK('Captura de datos CASO'!P10)),ISNA(VLOOKUP('Captura de datos CASO'!P10,'DO NOT USE_School Picklist'!$I$3:$I$5,1,FALSE))),"Please select a value from the drop-down menu",IF('DO NOT USE_Case Formulas'!A10,"OK",NA()))</f>
        <v>#N/A</v>
      </c>
      <c r="Q10" s="40" t="e">
        <f>IF(AND(NOT(ISBLANK('Captura de datos CASO'!Q10)),ISNA(VLOOKUP('Captura de datos CASO'!Q10,'DO NOT USE_School Picklist'!$E$3:$E$10,1,FALSE))),"Please select a value from the drop-down menu",IF('DO NOT USE_Case Formulas'!A10,"OK",NA()))</f>
        <v>#N/A</v>
      </c>
      <c r="R10" s="53" t="e">
        <f>IF(AND(NOT(ISBLANK('Captura de datos CASO'!R10)),ISNA(VLOOKUP('Captura de datos CASO'!R10,'DO NOT USE_School Picklist'!$W$3:$W$9,1,FALSE))),"Please select a value from the drop-down menu",IF('DO NOT USE_Case Formulas'!A10,"OK",NA()))</f>
        <v>#N/A</v>
      </c>
      <c r="S10" s="53" t="e">
        <f>IF(AND(NOT(ISBLANK('Captura de datos CASO'!S10)),ISNA(VLOOKUP('Captura de datos CASO'!S10,'DO NOT USE_School Picklist'!$W$3:$W$9,1,FALSE))),"Please select a value from the drop-down menu",IF('DO NOT USE_Case Formulas'!A10,"OK",NA()))</f>
        <v>#N/A</v>
      </c>
      <c r="T10" s="40" t="e">
        <f>IF(AND(NOT(ISBLANK('Captura de datos CASO'!T10)),ISNA(VLOOKUP('Captura de datos CASO'!T10,'DO NOT USE_School Picklist'!$F$3:$F$16,1,FALSE))),"Please select a value from the drop-down menu",IF('DO NOT USE_Case Formulas'!A10,"OK",NA()))</f>
        <v>#N/A</v>
      </c>
      <c r="U10" s="40" t="e">
        <f>IF(LEN('Captura de datos CASO'!U10)&gt;100,"Classroom(s) must be less than 100 characters",IF('DO NOT USE_Case Formulas'!A10,"OK",NA()))</f>
        <v>#N/A</v>
      </c>
      <c r="V10" s="40" t="e">
        <f>IF(AND(NOT(ISBLANK('Captura de datos CASO'!V10)),ISNA(VLOOKUP('Captura de datos CASO'!V10,'DO NOT USE_School Picklist'!$S$3:$S$12,1,FALSE))),"Please select a value from the drop-down menu",IF('DO NOT USE_Case Formulas'!A10,"OK",NA()))</f>
        <v>#N/A</v>
      </c>
      <c r="W10" s="40" t="e">
        <f>IF(AND(NOT(ISBLANK('Captura de datos CASO'!W10)),ISNA(VLOOKUP('Captura de datos CASO'!W10,'DO NOT USE_School Picklist'!$S$3:$S$12,1,FALSE))),"Please select a value from the drop-down menu",IF('DO NOT USE_Case Formulas'!A10,"OK",NA()))</f>
        <v>#N/A</v>
      </c>
      <c r="X10" s="40" t="e">
        <f>IF(LEN('Captura de datos CASO'!X10)&gt;80,"Name of Education Group must be less than 80 characters",IF('DO NOT USE_Case Formulas'!A10,"OK",NA()))</f>
        <v>#N/A</v>
      </c>
      <c r="Y10" s="40" t="e">
        <f>IF(AND(NOT(ISBLANK('Captura de datos CASO'!Y10)),ISNA(VLOOKUP('Captura de datos CASO'!Y10,'DO NOT USE_School Picklist'!$K$3:$K$6,1,FALSE))),"Please select a value from the drop-down menu",IF('DO NOT USE_Case Formulas'!A10,"OK",NA()))</f>
        <v>#N/A</v>
      </c>
      <c r="Z10" s="40" t="e">
        <f>IF(AND('DO NOT USE_Case Formulas'!A10,ISBLANK('Captura de datos CASO'!Z10)),"Has this person had symptoms? is required",IF(AND(NOT(ISBLANK('Captura de datos CASO'!Z10)),ISNA(VLOOKUP('Captura de datos CASO'!Z10,'DO NOT USE_School Picklist'!$D$3:$D$5,1,FALSE))),"Please select a value from the drop-down menu",IF(NOT(ISBLANK('Captura de datos CASO'!Z10)),"OK",NA())))</f>
        <v>#N/A</v>
      </c>
      <c r="AA10" s="40" t="e">
        <f>IF(AND('Captura de datos CASO'!Z10='DO NOT USE_School Picklist'!$D$3,ISBLANK('Captura de datos CASO'!AA10)),"Symptom Onset Date is required if Ever Symptomatic is Yes",IF('DO NOT USE_Case Formulas'!A10,"OK",NA()))</f>
        <v>#N/A</v>
      </c>
      <c r="AB10" s="40"/>
      <c r="AC10" s="40" t="e">
        <f ca="1">IF(AND('DO NOT USE_Case Formulas'!A10,ISBLANK('Captura de datos CASO'!AC10)),"Lab Result Test Date is required",IF('Captura de datos CASO'!AC10&gt;'DO NOT USE_School Picklist'!$C$3,"Test Date cannot be a future date",IF(NOT(ISBLANK('Captura de datos CASO'!AC10)),"OK",NA())))</f>
        <v>#N/A</v>
      </c>
      <c r="AD10" s="40" t="e">
        <f>IF(AND(NOT(ISBLANK('Captura de datos CASO'!AD10)),ISNA(VLOOKUP('Captura de datos CASO'!AD10,'DO NOT USE_School Picklist'!$R$3:$R$7,1,FALSE))),"Please select a value from the drop-down menu",IF('DO NOT USE_Case Formulas'!A10,"OK",NA()))</f>
        <v>#N/A</v>
      </c>
      <c r="AE10" s="40" t="e">
        <f>IF(AND('DO NOT USE_Case Formulas'!A10,ISBLANK('Captura de datos CASO'!AB10)),"Lab Result Test Result is required",IF(AND(NOT(ISBLANK('Captura de datos CASO'!AB10)),ISNA(VLOOKUP('Captura de datos CASO'!AB10,'DO NOT USE_School Picklist'!$Q$3:$Q$8,1,FALSE))),"Please select a value from the drop-down menu",IF('DO NOT USE_Case Formulas'!A10,"OK",NA())))</f>
        <v>#N/A</v>
      </c>
    </row>
    <row r="11" spans="1:31" x14ac:dyDescent="0.3">
      <c r="A11" s="39" t="e">
        <f>IF('DO NOT USE_Case Formulas'!A11,IF('DO NOT USE_Case Formulas'!B11,"Not all required fields are completed","OK"),NA())</f>
        <v>#N/A</v>
      </c>
      <c r="B11" s="40" t="e">
        <f>IF(AND('DO NOT USE_Case Formulas'!A11,ISBLANK('Captura de datos CASO'!B11)),"First Name is required",IF(NOT(ISBLANK('Captura de datos CASO'!B11)),"OK",NA()))</f>
        <v>#N/A</v>
      </c>
      <c r="C11" s="40" t="e">
        <f>IF(AND('DO NOT USE_Case Formulas'!A11,ISBLANK('Captura de datos CASO'!C11)),"Last Name is required",IF(NOT(ISBLANK('Captura de datos CASO'!C11)),"OK",NA()))</f>
        <v>#N/A</v>
      </c>
      <c r="D11" s="40" t="e">
        <f>IF(AND('DO NOT USE_Case Formulas'!A11,ISBLANK('Captura de datos CASO'!D11)),"Birthdate is required",IF(NOT(ISBLANK('Captura de datos CASO'!D11)),"OK",NA()))</f>
        <v>#N/A</v>
      </c>
      <c r="E11" s="40" t="e">
        <f>IF(AND('DO NOT USE_Case Formulas'!A11,ISBLANK('Captura de datos CASO'!E11)),"Mobile Phone is required",IF(NOT(ISBLANK('Captura de datos CASO'!E11)),IF(AND(ISNUMBER(VALUE('Captura de datos CASO'!E11)),LEFT('Captura de datos CASO'!E11,1)&lt;&gt;"1",LEN('Captura de datos CASO'!E11)=10),"OK","Phone number must be valid format"),NA()))</f>
        <v>#N/A</v>
      </c>
      <c r="F11" s="40" t="e">
        <f>IF(LEN('Captura de datos CASO'!F11)&gt;255,"Home Street Address must be less than 255 characters",IF('DO NOT USE_Case Formulas'!A11,"OK",NA()))</f>
        <v>#N/A</v>
      </c>
      <c r="G11" s="40" t="e">
        <f>IF(LEN('Captura de datos CASO'!G11)&gt;40,"City must be less than 40 characters",IF('DO NOT USE_Case Formulas'!A11,"OK",NA()))</f>
        <v>#N/A</v>
      </c>
      <c r="H11" s="40" t="e">
        <f>IF(AND(NOT(ISBLANK('Captura de datos CASO'!H11)),ISNA(VLOOKUP('Captura de datos CASO'!H11,'DO NOT USE_School Picklist'!$P$3:$P$52,1,FALSE))),"Please select a value from the drop-down menu",IF('DO NOT USE_Case Formulas'!A11,"OK",NA()))</f>
        <v>#N/A</v>
      </c>
      <c r="I11" s="40" t="e">
        <f>IF(AND('DO NOT USE_Case Formulas'!A11,ISBLANK('Captura de datos CASO'!I11)),"Zip is required",IF(ISBLANK('Captura de datos CASO'!I11),NA(),"OK"))</f>
        <v>#N/A</v>
      </c>
      <c r="J11" s="40" t="e">
        <f>IF(AND('DO NOT USE_Case Formulas'!A11,ISBLANK('Captura de datos CASO'!J11)),"Student or Staff? is required",IF(ISBLANK('Captura de datos CASO'!J11),NA(),IF(ISNA(VLOOKUP('Captura de datos CASO'!J11,'DO NOT USE_School Picklist'!$B$3:$B$6,1,FALSE)),"Please select a value from the drop-down menu","OK")))</f>
        <v>#N/A</v>
      </c>
      <c r="K11" s="40" t="e">
        <f>IF(AND('Captura de datos CASO'!J11='DO NOT USE_School Picklist'!$B$4,ISBLANK('Captura de datos CASO'!K11)),"Occupation/Job Title is required if Student or Staff? is Yes, staff/faculty or volunteer",IF('DO NOT USE_Case Formulas'!A11,"OK",NA()))</f>
        <v>#N/A</v>
      </c>
      <c r="L11" s="40" t="e">
        <f ca="1">IF('Captura de datos CASO'!L11&gt;'DO NOT USE_School Picklist'!$C$3,"Date last on school campus/facility cannot be a future date",IF('DO NOT USE_Case Formulas'!A11,IF(ISBLANK('Captura de datos CASO'!L11),"Date last on school campus/facility is required","OK"),NA()))</f>
        <v>#N/A</v>
      </c>
      <c r="M11" s="40" t="e">
        <f>IF(AND('DO NOT USE_Case Formulas'!A11,ISBLANK('Captura de datos CASO'!M11)),"Specific Place in the Location is required",IF(ISBLANK('Captura de datos CASO'!M11),NA(),"OK"))</f>
        <v>#N/A</v>
      </c>
      <c r="N11" s="40" t="e">
        <f>IF(LEN('Captura de datos CASO'!N11)&gt;50,"Parent/Guardian Name must be less than 50 characters",IF('DO NOT USE_Case Formulas'!A11,"OK",NA()))</f>
        <v>#N/A</v>
      </c>
      <c r="O11" s="40" t="e">
        <f>IF(NOT(ISBLANK('Captura de datos CASO'!O11)),IF(AND(ISNUMBER('Captura de datos CASO'!O11),LEFT('Captura de datos CASO'!O11,1)&lt;&gt;"1",LEN('Captura de datos CASO'!O11)=10),"OK","Phone number must be valid format"),IF('DO NOT USE_Case Formulas'!A11,"OK",NA()))</f>
        <v>#N/A</v>
      </c>
      <c r="P11" s="53" t="e">
        <f>IF(AND(NOT(ISBLANK('Captura de datos CASO'!P11)),ISNA(VLOOKUP('Captura de datos CASO'!P11,'DO NOT USE_School Picklist'!$I$3:$I$5,1,FALSE))),"Please select a value from the drop-down menu",IF('DO NOT USE_Case Formulas'!A11,"OK",NA()))</f>
        <v>#N/A</v>
      </c>
      <c r="Q11" s="40" t="e">
        <f>IF(AND(NOT(ISBLANK('Captura de datos CASO'!Q11)),ISNA(VLOOKUP('Captura de datos CASO'!Q11,'DO NOT USE_School Picklist'!$E$3:$E$10,1,FALSE))),"Please select a value from the drop-down menu",IF('DO NOT USE_Case Formulas'!A11,"OK",NA()))</f>
        <v>#N/A</v>
      </c>
      <c r="R11" s="53" t="e">
        <f>IF(AND(NOT(ISBLANK('Captura de datos CASO'!R11)),ISNA(VLOOKUP('Captura de datos CASO'!R11,'DO NOT USE_School Picklist'!$W$3:$W$9,1,FALSE))),"Please select a value from the drop-down menu",IF('DO NOT USE_Case Formulas'!A11,"OK",NA()))</f>
        <v>#N/A</v>
      </c>
      <c r="S11" s="53" t="e">
        <f>IF(AND(NOT(ISBLANK('Captura de datos CASO'!S11)),ISNA(VLOOKUP('Captura de datos CASO'!S11,'DO NOT USE_School Picklist'!$W$3:$W$9,1,FALSE))),"Please select a value from the drop-down menu",IF('DO NOT USE_Case Formulas'!A11,"OK",NA()))</f>
        <v>#N/A</v>
      </c>
      <c r="T11" s="40" t="e">
        <f>IF(AND(NOT(ISBLANK('Captura de datos CASO'!T11)),ISNA(VLOOKUP('Captura de datos CASO'!T11,'DO NOT USE_School Picklist'!$F$3:$F$16,1,FALSE))),"Please select a value from the drop-down menu",IF('DO NOT USE_Case Formulas'!A11,"OK",NA()))</f>
        <v>#N/A</v>
      </c>
      <c r="U11" s="40" t="e">
        <f>IF(LEN('Captura de datos CASO'!U11)&gt;100,"Classroom(s) must be less than 100 characters",IF('DO NOT USE_Case Formulas'!A11,"OK",NA()))</f>
        <v>#N/A</v>
      </c>
      <c r="V11" s="40" t="e">
        <f>IF(AND(NOT(ISBLANK('Captura de datos CASO'!V11)),ISNA(VLOOKUP('Captura de datos CASO'!V11,'DO NOT USE_School Picklist'!$S$3:$S$12,1,FALSE))),"Please select a value from the drop-down menu",IF('DO NOT USE_Case Formulas'!A11,"OK",NA()))</f>
        <v>#N/A</v>
      </c>
      <c r="W11" s="40" t="e">
        <f>IF(AND(NOT(ISBLANK('Captura de datos CASO'!W11)),ISNA(VLOOKUP('Captura de datos CASO'!W11,'DO NOT USE_School Picklist'!$S$3:$S$12,1,FALSE))),"Please select a value from the drop-down menu",IF('DO NOT USE_Case Formulas'!A11,"OK",NA()))</f>
        <v>#N/A</v>
      </c>
      <c r="X11" s="40" t="e">
        <f>IF(LEN('Captura de datos CASO'!X11)&gt;80,"Name of Education Group must be less than 80 characters",IF('DO NOT USE_Case Formulas'!A11,"OK",NA()))</f>
        <v>#N/A</v>
      </c>
      <c r="Y11" s="40" t="e">
        <f>IF(AND(NOT(ISBLANK('Captura de datos CASO'!Y11)),ISNA(VLOOKUP('Captura de datos CASO'!Y11,'DO NOT USE_School Picklist'!$K$3:$K$6,1,FALSE))),"Please select a value from the drop-down menu",IF('DO NOT USE_Case Formulas'!A11,"OK",NA()))</f>
        <v>#N/A</v>
      </c>
      <c r="Z11" s="40" t="e">
        <f>IF(AND('DO NOT USE_Case Formulas'!A11,ISBLANK('Captura de datos CASO'!Z11)),"Has this person had symptoms? is required",IF(AND(NOT(ISBLANK('Captura de datos CASO'!Z11)),ISNA(VLOOKUP('Captura de datos CASO'!Z11,'DO NOT USE_School Picklist'!$D$3:$D$5,1,FALSE))),"Please select a value from the drop-down menu",IF(NOT(ISBLANK('Captura de datos CASO'!Z11)),"OK",NA())))</f>
        <v>#N/A</v>
      </c>
      <c r="AA11" s="40" t="e">
        <f>IF(AND('Captura de datos CASO'!Z11='DO NOT USE_School Picklist'!$D$3,ISBLANK('Captura de datos CASO'!AA11)),"Symptom Onset Date is required if Ever Symptomatic is Yes",IF('DO NOT USE_Case Formulas'!A11,"OK",NA()))</f>
        <v>#N/A</v>
      </c>
      <c r="AB11" s="40"/>
      <c r="AC11" s="40" t="e">
        <f ca="1">IF(AND('DO NOT USE_Case Formulas'!A11,ISBLANK('Captura de datos CASO'!AC11)),"Lab Result Test Date is required",IF('Captura de datos CASO'!AC11&gt;'DO NOT USE_School Picklist'!$C$3,"Test Date cannot be a future date",IF(NOT(ISBLANK('Captura de datos CASO'!AC11)),"OK",NA())))</f>
        <v>#N/A</v>
      </c>
      <c r="AD11" s="40" t="e">
        <f>IF(AND(NOT(ISBLANK('Captura de datos CASO'!AD11)),ISNA(VLOOKUP('Captura de datos CASO'!AD11,'DO NOT USE_School Picklist'!$R$3:$R$7,1,FALSE))),"Please select a value from the drop-down menu",IF('DO NOT USE_Case Formulas'!A11,"OK",NA()))</f>
        <v>#N/A</v>
      </c>
      <c r="AE11" s="40" t="e">
        <f>IF(AND('DO NOT USE_Case Formulas'!A11,ISBLANK('Captura de datos CASO'!AB11)),"Lab Result Test Result is required",IF(AND(NOT(ISBLANK('Captura de datos CASO'!AB11)),ISNA(VLOOKUP('Captura de datos CASO'!AB11,'DO NOT USE_School Picklist'!$Q$3:$Q$8,1,FALSE))),"Please select a value from the drop-down menu",IF('DO NOT USE_Case Formulas'!A11,"OK",NA())))</f>
        <v>#N/A</v>
      </c>
    </row>
    <row r="12" spans="1:31" x14ac:dyDescent="0.3">
      <c r="A12" s="39" t="e">
        <f>IF('DO NOT USE_Case Formulas'!A12,IF('DO NOT USE_Case Formulas'!B12,"Not all required fields are completed","OK"),NA())</f>
        <v>#N/A</v>
      </c>
      <c r="B12" s="40" t="e">
        <f>IF(AND('DO NOT USE_Case Formulas'!A12,ISBLANK('Captura de datos CASO'!B12)),"First Name is required",IF(NOT(ISBLANK('Captura de datos CASO'!B12)),"OK",NA()))</f>
        <v>#N/A</v>
      </c>
      <c r="C12" s="40" t="e">
        <f>IF(AND('DO NOT USE_Case Formulas'!A12,ISBLANK('Captura de datos CASO'!C12)),"Last Name is required",IF(NOT(ISBLANK('Captura de datos CASO'!C12)),"OK",NA()))</f>
        <v>#N/A</v>
      </c>
      <c r="D12" s="40" t="e">
        <f>IF(AND('DO NOT USE_Case Formulas'!A12,ISBLANK('Captura de datos CASO'!D12)),"Birthdate is required",IF(NOT(ISBLANK('Captura de datos CASO'!D12)),"OK",NA()))</f>
        <v>#N/A</v>
      </c>
      <c r="E12" s="40" t="e">
        <f>IF(AND('DO NOT USE_Case Formulas'!A12,ISBLANK('Captura de datos CASO'!E12)),"Mobile Phone is required",IF(NOT(ISBLANK('Captura de datos CASO'!E12)),IF(AND(ISNUMBER(VALUE('Captura de datos CASO'!E12)),LEFT('Captura de datos CASO'!E12,1)&lt;&gt;"1",LEN('Captura de datos CASO'!E12)=10),"OK","Phone number must be valid format"),NA()))</f>
        <v>#N/A</v>
      </c>
      <c r="F12" s="40" t="e">
        <f>IF(LEN('Captura de datos CASO'!F12)&gt;255,"Home Street Address must be less than 255 characters",IF('DO NOT USE_Case Formulas'!A12,"OK",NA()))</f>
        <v>#N/A</v>
      </c>
      <c r="G12" s="40" t="e">
        <f>IF(LEN('Captura de datos CASO'!G12)&gt;40,"City must be less than 40 characters",IF('DO NOT USE_Case Formulas'!A12,"OK",NA()))</f>
        <v>#N/A</v>
      </c>
      <c r="H12" s="40" t="e">
        <f>IF(AND(NOT(ISBLANK('Captura de datos CASO'!H12)),ISNA(VLOOKUP('Captura de datos CASO'!H12,'DO NOT USE_School Picklist'!$P$3:$P$52,1,FALSE))),"Please select a value from the drop-down menu",IF('DO NOT USE_Case Formulas'!A12,"OK",NA()))</f>
        <v>#N/A</v>
      </c>
      <c r="I12" s="40" t="e">
        <f>IF(AND('DO NOT USE_Case Formulas'!A12,ISBLANK('Captura de datos CASO'!I12)),"Zip is required",IF(ISBLANK('Captura de datos CASO'!I12),NA(),"OK"))</f>
        <v>#N/A</v>
      </c>
      <c r="J12" s="40" t="e">
        <f>IF(AND('DO NOT USE_Case Formulas'!A12,ISBLANK('Captura de datos CASO'!J12)),"Student or Staff? is required",IF(ISBLANK('Captura de datos CASO'!J12),NA(),IF(ISNA(VLOOKUP('Captura de datos CASO'!J12,'DO NOT USE_School Picklist'!$B$3:$B$6,1,FALSE)),"Please select a value from the drop-down menu","OK")))</f>
        <v>#N/A</v>
      </c>
      <c r="K12" s="40" t="e">
        <f>IF(AND('Captura de datos CASO'!J12='DO NOT USE_School Picklist'!$B$4,ISBLANK('Captura de datos CASO'!K12)),"Occupation/Job Title is required if Student or Staff? is Yes, staff/faculty or volunteer",IF('DO NOT USE_Case Formulas'!A12,"OK",NA()))</f>
        <v>#N/A</v>
      </c>
      <c r="L12" s="40" t="e">
        <f ca="1">IF('Captura de datos CASO'!L12&gt;'DO NOT USE_School Picklist'!$C$3,"Date last on school campus/facility cannot be a future date",IF('DO NOT USE_Case Formulas'!A12,IF(ISBLANK('Captura de datos CASO'!L12),"Date last on school campus/facility is required","OK"),NA()))</f>
        <v>#N/A</v>
      </c>
      <c r="M12" s="40" t="e">
        <f>IF(AND('DO NOT USE_Case Formulas'!A12,ISBLANK('Captura de datos CASO'!M12)),"Specific Place in the Location is required",IF(ISBLANK('Captura de datos CASO'!M12),NA(),"OK"))</f>
        <v>#N/A</v>
      </c>
      <c r="N12" s="40" t="e">
        <f>IF(LEN('Captura de datos CASO'!N12)&gt;50,"Parent/Guardian Name must be less than 50 characters",IF('DO NOT USE_Case Formulas'!A12,"OK",NA()))</f>
        <v>#N/A</v>
      </c>
      <c r="O12" s="40" t="e">
        <f>IF(NOT(ISBLANK('Captura de datos CASO'!O12)),IF(AND(ISNUMBER('Captura de datos CASO'!O12),LEFT('Captura de datos CASO'!O12,1)&lt;&gt;"1",LEN('Captura de datos CASO'!O12)=10),"OK","Phone number must be valid format"),IF('DO NOT USE_Case Formulas'!A12,"OK",NA()))</f>
        <v>#N/A</v>
      </c>
      <c r="P12" s="53" t="e">
        <f>IF(AND(NOT(ISBLANK('Captura de datos CASO'!P12)),ISNA(VLOOKUP('Captura de datos CASO'!P12,'DO NOT USE_School Picklist'!$I$3:$I$5,1,FALSE))),"Please select a value from the drop-down menu",IF('DO NOT USE_Case Formulas'!A12,"OK",NA()))</f>
        <v>#N/A</v>
      </c>
      <c r="Q12" s="40" t="e">
        <f>IF(AND(NOT(ISBLANK('Captura de datos CASO'!Q12)),ISNA(VLOOKUP('Captura de datos CASO'!Q12,'DO NOT USE_School Picklist'!$E$3:$E$10,1,FALSE))),"Please select a value from the drop-down menu",IF('DO NOT USE_Case Formulas'!A12,"OK",NA()))</f>
        <v>#N/A</v>
      </c>
      <c r="R12" s="53" t="e">
        <f>IF(AND(NOT(ISBLANK('Captura de datos CASO'!R12)),ISNA(VLOOKUP('Captura de datos CASO'!R12,'DO NOT USE_School Picklist'!$W$3:$W$9,1,FALSE))),"Please select a value from the drop-down menu",IF('DO NOT USE_Case Formulas'!A12,"OK",NA()))</f>
        <v>#N/A</v>
      </c>
      <c r="S12" s="53" t="e">
        <f>IF(AND(NOT(ISBLANK('Captura de datos CASO'!S12)),ISNA(VLOOKUP('Captura de datos CASO'!S12,'DO NOT USE_School Picklist'!$W$3:$W$9,1,FALSE))),"Please select a value from the drop-down menu",IF('DO NOT USE_Case Formulas'!A12,"OK",NA()))</f>
        <v>#N/A</v>
      </c>
      <c r="T12" s="40" t="e">
        <f>IF(AND(NOT(ISBLANK('Captura de datos CASO'!T12)),ISNA(VLOOKUP('Captura de datos CASO'!T12,'DO NOT USE_School Picklist'!$F$3:$F$16,1,FALSE))),"Please select a value from the drop-down menu",IF('DO NOT USE_Case Formulas'!A12,"OK",NA()))</f>
        <v>#N/A</v>
      </c>
      <c r="U12" s="40" t="e">
        <f>IF(LEN('Captura de datos CASO'!U12)&gt;100,"Classroom(s) must be less than 100 characters",IF('DO NOT USE_Case Formulas'!A12,"OK",NA()))</f>
        <v>#N/A</v>
      </c>
      <c r="V12" s="40" t="e">
        <f>IF(AND(NOT(ISBLANK('Captura de datos CASO'!V12)),ISNA(VLOOKUP('Captura de datos CASO'!V12,'DO NOT USE_School Picklist'!$S$3:$S$12,1,FALSE))),"Please select a value from the drop-down menu",IF('DO NOT USE_Case Formulas'!A12,"OK",NA()))</f>
        <v>#N/A</v>
      </c>
      <c r="W12" s="40" t="e">
        <f>IF(AND(NOT(ISBLANK('Captura de datos CASO'!W12)),ISNA(VLOOKUP('Captura de datos CASO'!W12,'DO NOT USE_School Picklist'!$S$3:$S$12,1,FALSE))),"Please select a value from the drop-down menu",IF('DO NOT USE_Case Formulas'!A12,"OK",NA()))</f>
        <v>#N/A</v>
      </c>
      <c r="X12" s="40" t="e">
        <f>IF(LEN('Captura de datos CASO'!X12)&gt;80,"Name of Education Group must be less than 80 characters",IF('DO NOT USE_Case Formulas'!A12,"OK",NA()))</f>
        <v>#N/A</v>
      </c>
      <c r="Y12" s="40" t="e">
        <f>IF(AND(NOT(ISBLANK('Captura de datos CASO'!Y12)),ISNA(VLOOKUP('Captura de datos CASO'!Y12,'DO NOT USE_School Picklist'!$K$3:$K$6,1,FALSE))),"Please select a value from the drop-down menu",IF('DO NOT USE_Case Formulas'!A12,"OK",NA()))</f>
        <v>#N/A</v>
      </c>
      <c r="Z12" s="40" t="e">
        <f>IF(AND('DO NOT USE_Case Formulas'!A12,ISBLANK('Captura de datos CASO'!Z12)),"Has this person had symptoms? is required",IF(AND(NOT(ISBLANK('Captura de datos CASO'!Z12)),ISNA(VLOOKUP('Captura de datos CASO'!Z12,'DO NOT USE_School Picklist'!$D$3:$D$5,1,FALSE))),"Please select a value from the drop-down menu",IF(NOT(ISBLANK('Captura de datos CASO'!Z12)),"OK",NA())))</f>
        <v>#N/A</v>
      </c>
      <c r="AA12" s="40" t="e">
        <f>IF(AND('Captura de datos CASO'!Z12='DO NOT USE_School Picklist'!$D$3,ISBLANK('Captura de datos CASO'!AA12)),"Symptom Onset Date is required if Ever Symptomatic is Yes",IF('DO NOT USE_Case Formulas'!A12,"OK",NA()))</f>
        <v>#N/A</v>
      </c>
      <c r="AB12" s="40"/>
      <c r="AC12" s="40" t="e">
        <f ca="1">IF(AND('DO NOT USE_Case Formulas'!A12,ISBLANK('Captura de datos CASO'!AC12)),"Lab Result Test Date is required",IF('Captura de datos CASO'!AC12&gt;'DO NOT USE_School Picklist'!$C$3,"Test Date cannot be a future date",IF(NOT(ISBLANK('Captura de datos CASO'!AC12)),"OK",NA())))</f>
        <v>#N/A</v>
      </c>
      <c r="AD12" s="40" t="e">
        <f>IF(AND(NOT(ISBLANK('Captura de datos CASO'!AD12)),ISNA(VLOOKUP('Captura de datos CASO'!AD12,'DO NOT USE_School Picklist'!$R$3:$R$7,1,FALSE))),"Please select a value from the drop-down menu",IF('DO NOT USE_Case Formulas'!A12,"OK",NA()))</f>
        <v>#N/A</v>
      </c>
      <c r="AE12" s="40" t="e">
        <f>IF(AND('DO NOT USE_Case Formulas'!A12,ISBLANK('Captura de datos CASO'!AB12)),"Lab Result Test Result is required",IF(AND(NOT(ISBLANK('Captura de datos CASO'!AB12)),ISNA(VLOOKUP('Captura de datos CASO'!AB12,'DO NOT USE_School Picklist'!$Q$3:$Q$8,1,FALSE))),"Please select a value from the drop-down menu",IF('DO NOT USE_Case Formulas'!A12,"OK",NA())))</f>
        <v>#N/A</v>
      </c>
    </row>
    <row r="13" spans="1:31" x14ac:dyDescent="0.3">
      <c r="A13" s="39" t="e">
        <f>IF('DO NOT USE_Case Formulas'!A13,IF('DO NOT USE_Case Formulas'!B13,"Not all required fields are completed","OK"),NA())</f>
        <v>#N/A</v>
      </c>
      <c r="B13" s="40" t="e">
        <f>IF(AND('DO NOT USE_Case Formulas'!A13,ISBLANK('Captura de datos CASO'!B13)),"First Name is required",IF(NOT(ISBLANK('Captura de datos CASO'!B13)),"OK",NA()))</f>
        <v>#N/A</v>
      </c>
      <c r="C13" s="40" t="e">
        <f>IF(AND('DO NOT USE_Case Formulas'!A13,ISBLANK('Captura de datos CASO'!C13)),"Last Name is required",IF(NOT(ISBLANK('Captura de datos CASO'!C13)),"OK",NA()))</f>
        <v>#N/A</v>
      </c>
      <c r="D13" s="40" t="e">
        <f>IF(AND('DO NOT USE_Case Formulas'!A13,ISBLANK('Captura de datos CASO'!D13)),"Birthdate is required",IF(NOT(ISBLANK('Captura de datos CASO'!D13)),"OK",NA()))</f>
        <v>#N/A</v>
      </c>
      <c r="E13" s="40" t="e">
        <f>IF(AND('DO NOT USE_Case Formulas'!A13,ISBLANK('Captura de datos CASO'!E13)),"Mobile Phone is required",IF(NOT(ISBLANK('Captura de datos CASO'!E13)),IF(AND(ISNUMBER(VALUE('Captura de datos CASO'!E13)),LEFT('Captura de datos CASO'!E13,1)&lt;&gt;"1",LEN('Captura de datos CASO'!E13)=10),"OK","Phone number must be valid format"),NA()))</f>
        <v>#N/A</v>
      </c>
      <c r="F13" s="40" t="e">
        <f>IF(LEN('Captura de datos CASO'!F13)&gt;255,"Home Street Address must be less than 255 characters",IF('DO NOT USE_Case Formulas'!A13,"OK",NA()))</f>
        <v>#N/A</v>
      </c>
      <c r="G13" s="40" t="e">
        <f>IF(LEN('Captura de datos CASO'!G13)&gt;40,"City must be less than 40 characters",IF('DO NOT USE_Case Formulas'!A13,"OK",NA()))</f>
        <v>#N/A</v>
      </c>
      <c r="H13" s="40" t="e">
        <f>IF(AND(NOT(ISBLANK('Captura de datos CASO'!H13)),ISNA(VLOOKUP('Captura de datos CASO'!H13,'DO NOT USE_School Picklist'!$P$3:$P$52,1,FALSE))),"Please select a value from the drop-down menu",IF('DO NOT USE_Case Formulas'!A13,"OK",NA()))</f>
        <v>#N/A</v>
      </c>
      <c r="I13" s="40" t="e">
        <f>IF(AND('DO NOT USE_Case Formulas'!A13,ISBLANK('Captura de datos CASO'!I13)),"Zip is required",IF(ISBLANK('Captura de datos CASO'!I13),NA(),"OK"))</f>
        <v>#N/A</v>
      </c>
      <c r="J13" s="40" t="e">
        <f>IF(AND('DO NOT USE_Case Formulas'!A13,ISBLANK('Captura de datos CASO'!J13)),"Student or Staff? is required",IF(ISBLANK('Captura de datos CASO'!J13),NA(),IF(ISNA(VLOOKUP('Captura de datos CASO'!J13,'DO NOT USE_School Picklist'!$B$3:$B$6,1,FALSE)),"Please select a value from the drop-down menu","OK")))</f>
        <v>#N/A</v>
      </c>
      <c r="K13" s="40" t="e">
        <f>IF(AND('Captura de datos CASO'!J13='DO NOT USE_School Picklist'!$B$4,ISBLANK('Captura de datos CASO'!K13)),"Occupation/Job Title is required if Student or Staff? is Yes, staff/faculty or volunteer",IF('DO NOT USE_Case Formulas'!A13,"OK",NA()))</f>
        <v>#N/A</v>
      </c>
      <c r="L13" s="40" t="e">
        <f ca="1">IF('Captura de datos CASO'!L13&gt;'DO NOT USE_School Picklist'!$C$3,"Date last on school campus/facility cannot be a future date",IF('DO NOT USE_Case Formulas'!A13,IF(ISBLANK('Captura de datos CASO'!L13),"Date last on school campus/facility is required","OK"),NA()))</f>
        <v>#N/A</v>
      </c>
      <c r="M13" s="40" t="e">
        <f>IF(AND('DO NOT USE_Case Formulas'!A13,ISBLANK('Captura de datos CASO'!M13)),"Specific Place in the Location is required",IF(ISBLANK('Captura de datos CASO'!M13),NA(),"OK"))</f>
        <v>#N/A</v>
      </c>
      <c r="N13" s="40" t="e">
        <f>IF(LEN('Captura de datos CASO'!N13)&gt;50,"Parent/Guardian Name must be less than 50 characters",IF('DO NOT USE_Case Formulas'!A13,"OK",NA()))</f>
        <v>#N/A</v>
      </c>
      <c r="O13" s="40" t="e">
        <f>IF(NOT(ISBLANK('Captura de datos CASO'!O13)),IF(AND(ISNUMBER('Captura de datos CASO'!O13),LEFT('Captura de datos CASO'!O13,1)&lt;&gt;"1",LEN('Captura de datos CASO'!O13)=10),"OK","Phone number must be valid format"),IF('DO NOT USE_Case Formulas'!A13,"OK",NA()))</f>
        <v>#N/A</v>
      </c>
      <c r="P13" s="53" t="e">
        <f>IF(AND(NOT(ISBLANK('Captura de datos CASO'!P13)),ISNA(VLOOKUP('Captura de datos CASO'!P13,'DO NOT USE_School Picklist'!$I$3:$I$5,1,FALSE))),"Please select a value from the drop-down menu",IF('DO NOT USE_Case Formulas'!A13,"OK",NA()))</f>
        <v>#N/A</v>
      </c>
      <c r="Q13" s="40" t="e">
        <f>IF(AND(NOT(ISBLANK('Captura de datos CASO'!Q13)),ISNA(VLOOKUP('Captura de datos CASO'!Q13,'DO NOT USE_School Picklist'!$E$3:$E$10,1,FALSE))),"Please select a value from the drop-down menu",IF('DO NOT USE_Case Formulas'!A13,"OK",NA()))</f>
        <v>#N/A</v>
      </c>
      <c r="R13" s="53" t="e">
        <f>IF(AND(NOT(ISBLANK('Captura de datos CASO'!R13)),ISNA(VLOOKUP('Captura de datos CASO'!R13,'DO NOT USE_School Picklist'!$W$3:$W$9,1,FALSE))),"Please select a value from the drop-down menu",IF('DO NOT USE_Case Formulas'!A13,"OK",NA()))</f>
        <v>#N/A</v>
      </c>
      <c r="S13" s="53" t="e">
        <f>IF(AND(NOT(ISBLANK('Captura de datos CASO'!S13)),ISNA(VLOOKUP('Captura de datos CASO'!S13,'DO NOT USE_School Picklist'!$W$3:$W$9,1,FALSE))),"Please select a value from the drop-down menu",IF('DO NOT USE_Case Formulas'!A13,"OK",NA()))</f>
        <v>#N/A</v>
      </c>
      <c r="T13" s="40" t="e">
        <f>IF(AND(NOT(ISBLANK('Captura de datos CASO'!T13)),ISNA(VLOOKUP('Captura de datos CASO'!T13,'DO NOT USE_School Picklist'!$F$3:$F$16,1,FALSE))),"Please select a value from the drop-down menu",IF('DO NOT USE_Case Formulas'!A13,"OK",NA()))</f>
        <v>#N/A</v>
      </c>
      <c r="U13" s="40" t="e">
        <f>IF(LEN('Captura de datos CASO'!U13)&gt;100,"Classroom(s) must be less than 100 characters",IF('DO NOT USE_Case Formulas'!A13,"OK",NA()))</f>
        <v>#N/A</v>
      </c>
      <c r="V13" s="40" t="e">
        <f>IF(AND(NOT(ISBLANK('Captura de datos CASO'!V13)),ISNA(VLOOKUP('Captura de datos CASO'!V13,'DO NOT USE_School Picklist'!$S$3:$S$12,1,FALSE))),"Please select a value from the drop-down menu",IF('DO NOT USE_Case Formulas'!A13,"OK",NA()))</f>
        <v>#N/A</v>
      </c>
      <c r="W13" s="40" t="e">
        <f>IF(AND(NOT(ISBLANK('Captura de datos CASO'!W13)),ISNA(VLOOKUP('Captura de datos CASO'!W13,'DO NOT USE_School Picklist'!$S$3:$S$12,1,FALSE))),"Please select a value from the drop-down menu",IF('DO NOT USE_Case Formulas'!A13,"OK",NA()))</f>
        <v>#N/A</v>
      </c>
      <c r="X13" s="40" t="e">
        <f>IF(LEN('Captura de datos CASO'!X13)&gt;80,"Name of Education Group must be less than 80 characters",IF('DO NOT USE_Case Formulas'!A13,"OK",NA()))</f>
        <v>#N/A</v>
      </c>
      <c r="Y13" s="40" t="e">
        <f>IF(AND(NOT(ISBLANK('Captura de datos CASO'!Y13)),ISNA(VLOOKUP('Captura de datos CASO'!Y13,'DO NOT USE_School Picklist'!$K$3:$K$6,1,FALSE))),"Please select a value from the drop-down menu",IF('DO NOT USE_Case Formulas'!A13,"OK",NA()))</f>
        <v>#N/A</v>
      </c>
      <c r="Z13" s="40" t="e">
        <f>IF(AND('DO NOT USE_Case Formulas'!A13,ISBLANK('Captura de datos CASO'!Z13)),"Has this person had symptoms? is required",IF(AND(NOT(ISBLANK('Captura de datos CASO'!Z13)),ISNA(VLOOKUP('Captura de datos CASO'!Z13,'DO NOT USE_School Picklist'!$D$3:$D$5,1,FALSE))),"Please select a value from the drop-down menu",IF(NOT(ISBLANK('Captura de datos CASO'!Z13)),"OK",NA())))</f>
        <v>#N/A</v>
      </c>
      <c r="AA13" s="40" t="e">
        <f>IF(AND('Captura de datos CASO'!Z13='DO NOT USE_School Picklist'!$D$3,ISBLANK('Captura de datos CASO'!AA13)),"Symptom Onset Date is required if Ever Symptomatic is Yes",IF('DO NOT USE_Case Formulas'!A13,"OK",NA()))</f>
        <v>#N/A</v>
      </c>
      <c r="AB13" s="40"/>
      <c r="AC13" s="40" t="e">
        <f ca="1">IF(AND('DO NOT USE_Case Formulas'!A13,ISBLANK('Captura de datos CASO'!AC13)),"Lab Result Test Date is required",IF('Captura de datos CASO'!AC13&gt;'DO NOT USE_School Picklist'!$C$3,"Test Date cannot be a future date",IF(NOT(ISBLANK('Captura de datos CASO'!AC13)),"OK",NA())))</f>
        <v>#N/A</v>
      </c>
      <c r="AD13" s="40" t="e">
        <f>IF(AND(NOT(ISBLANK('Captura de datos CASO'!AD13)),ISNA(VLOOKUP('Captura de datos CASO'!AD13,'DO NOT USE_School Picklist'!$R$3:$R$7,1,FALSE))),"Please select a value from the drop-down menu",IF('DO NOT USE_Case Formulas'!A13,"OK",NA()))</f>
        <v>#N/A</v>
      </c>
      <c r="AE13" s="40" t="e">
        <f>IF(AND('DO NOT USE_Case Formulas'!A13,ISBLANK('Captura de datos CASO'!AB13)),"Lab Result Test Result is required",IF(AND(NOT(ISBLANK('Captura de datos CASO'!AB13)),ISNA(VLOOKUP('Captura de datos CASO'!AB13,'DO NOT USE_School Picklist'!$Q$3:$Q$8,1,FALSE))),"Please select a value from the drop-down menu",IF('DO NOT USE_Case Formulas'!A13,"OK",NA())))</f>
        <v>#N/A</v>
      </c>
    </row>
    <row r="14" spans="1:31" x14ac:dyDescent="0.3">
      <c r="A14" s="39" t="e">
        <f>IF('DO NOT USE_Case Formulas'!A14,IF('DO NOT USE_Case Formulas'!B14,"Not all required fields are completed","OK"),NA())</f>
        <v>#N/A</v>
      </c>
      <c r="B14" s="40" t="e">
        <f>IF(AND('DO NOT USE_Case Formulas'!A14,ISBLANK('Captura de datos CASO'!B14)),"First Name is required",IF(NOT(ISBLANK('Captura de datos CASO'!B14)),"OK",NA()))</f>
        <v>#N/A</v>
      </c>
      <c r="C14" s="40" t="e">
        <f>IF(AND('DO NOT USE_Case Formulas'!A14,ISBLANK('Captura de datos CASO'!C14)),"Last Name is required",IF(NOT(ISBLANK('Captura de datos CASO'!C14)),"OK",NA()))</f>
        <v>#N/A</v>
      </c>
      <c r="D14" s="40" t="e">
        <f>IF(AND('DO NOT USE_Case Formulas'!A14,ISBLANK('Captura de datos CASO'!D14)),"Birthdate is required",IF(NOT(ISBLANK('Captura de datos CASO'!D14)),"OK",NA()))</f>
        <v>#N/A</v>
      </c>
      <c r="E14" s="40" t="e">
        <f>IF(AND('DO NOT USE_Case Formulas'!A14,ISBLANK('Captura de datos CASO'!E14)),"Mobile Phone is required",IF(NOT(ISBLANK('Captura de datos CASO'!E14)),IF(AND(ISNUMBER(VALUE('Captura de datos CASO'!E14)),LEFT('Captura de datos CASO'!E14,1)&lt;&gt;"1",LEN('Captura de datos CASO'!E14)=10),"OK","Phone number must be valid format"),NA()))</f>
        <v>#N/A</v>
      </c>
      <c r="F14" s="40" t="e">
        <f>IF(LEN('Captura de datos CASO'!F14)&gt;255,"Home Street Address must be less than 255 characters",IF('DO NOT USE_Case Formulas'!A14,"OK",NA()))</f>
        <v>#N/A</v>
      </c>
      <c r="G14" s="40" t="e">
        <f>IF(LEN('Captura de datos CASO'!G14)&gt;40,"City must be less than 40 characters",IF('DO NOT USE_Case Formulas'!A14,"OK",NA()))</f>
        <v>#N/A</v>
      </c>
      <c r="H14" s="40" t="e">
        <f>IF(AND(NOT(ISBLANK('Captura de datos CASO'!H14)),ISNA(VLOOKUP('Captura de datos CASO'!H14,'DO NOT USE_School Picklist'!$P$3:$P$52,1,FALSE))),"Please select a value from the drop-down menu",IF('DO NOT USE_Case Formulas'!A14,"OK",NA()))</f>
        <v>#N/A</v>
      </c>
      <c r="I14" s="40" t="e">
        <f>IF(AND('DO NOT USE_Case Formulas'!A14,ISBLANK('Captura de datos CASO'!I14)),"Zip is required",IF(ISBLANK('Captura de datos CASO'!I14),NA(),"OK"))</f>
        <v>#N/A</v>
      </c>
      <c r="J14" s="40" t="e">
        <f>IF(AND('DO NOT USE_Case Formulas'!A14,ISBLANK('Captura de datos CASO'!J14)),"Student or Staff? is required",IF(ISBLANK('Captura de datos CASO'!J14),NA(),IF(ISNA(VLOOKUP('Captura de datos CASO'!J14,'DO NOT USE_School Picklist'!$B$3:$B$6,1,FALSE)),"Please select a value from the drop-down menu","OK")))</f>
        <v>#N/A</v>
      </c>
      <c r="K14" s="40" t="e">
        <f>IF(AND('Captura de datos CASO'!J14='DO NOT USE_School Picklist'!$B$4,ISBLANK('Captura de datos CASO'!K14)),"Occupation/Job Title is required if Student or Staff? is Yes, staff/faculty or volunteer",IF('DO NOT USE_Case Formulas'!A14,"OK",NA()))</f>
        <v>#N/A</v>
      </c>
      <c r="L14" s="40" t="e">
        <f ca="1">IF('Captura de datos CASO'!L14&gt;'DO NOT USE_School Picklist'!$C$3,"Date last on school campus/facility cannot be a future date",IF('DO NOT USE_Case Formulas'!A14,IF(ISBLANK('Captura de datos CASO'!L14),"Date last on school campus/facility is required","OK"),NA()))</f>
        <v>#N/A</v>
      </c>
      <c r="M14" s="40" t="e">
        <f>IF(AND('DO NOT USE_Case Formulas'!A14,ISBLANK('Captura de datos CASO'!M14)),"Specific Place in the Location is required",IF(ISBLANK('Captura de datos CASO'!M14),NA(),"OK"))</f>
        <v>#N/A</v>
      </c>
      <c r="N14" s="40" t="e">
        <f>IF(LEN('Captura de datos CASO'!N14)&gt;50,"Parent/Guardian Name must be less than 50 characters",IF('DO NOT USE_Case Formulas'!A14,"OK",NA()))</f>
        <v>#N/A</v>
      </c>
      <c r="O14" s="40" t="e">
        <f>IF(NOT(ISBLANK('Captura de datos CASO'!O14)),IF(AND(ISNUMBER('Captura de datos CASO'!O14),LEFT('Captura de datos CASO'!O14,1)&lt;&gt;"1",LEN('Captura de datos CASO'!O14)=10),"OK","Phone number must be valid format"),IF('DO NOT USE_Case Formulas'!A14,"OK",NA()))</f>
        <v>#N/A</v>
      </c>
      <c r="P14" s="53" t="e">
        <f>IF(AND(NOT(ISBLANK('Captura de datos CASO'!P14)),ISNA(VLOOKUP('Captura de datos CASO'!P14,'DO NOT USE_School Picklist'!$I$3:$I$5,1,FALSE))),"Please select a value from the drop-down menu",IF('DO NOT USE_Case Formulas'!A14,"OK",NA()))</f>
        <v>#N/A</v>
      </c>
      <c r="Q14" s="40" t="e">
        <f>IF(AND(NOT(ISBLANK('Captura de datos CASO'!Q14)),ISNA(VLOOKUP('Captura de datos CASO'!Q14,'DO NOT USE_School Picklist'!$E$3:$E$10,1,FALSE))),"Please select a value from the drop-down menu",IF('DO NOT USE_Case Formulas'!A14,"OK",NA()))</f>
        <v>#N/A</v>
      </c>
      <c r="R14" s="53" t="e">
        <f>IF(AND(NOT(ISBLANK('Captura de datos CASO'!R14)),ISNA(VLOOKUP('Captura de datos CASO'!R14,'DO NOT USE_School Picklist'!$W$3:$W$9,1,FALSE))),"Please select a value from the drop-down menu",IF('DO NOT USE_Case Formulas'!A14,"OK",NA()))</f>
        <v>#N/A</v>
      </c>
      <c r="S14" s="53" t="e">
        <f>IF(AND(NOT(ISBLANK('Captura de datos CASO'!S14)),ISNA(VLOOKUP('Captura de datos CASO'!S14,'DO NOT USE_School Picklist'!$W$3:$W$9,1,FALSE))),"Please select a value from the drop-down menu",IF('DO NOT USE_Case Formulas'!A14,"OK",NA()))</f>
        <v>#N/A</v>
      </c>
      <c r="T14" s="40" t="e">
        <f>IF(AND(NOT(ISBLANK('Captura de datos CASO'!T14)),ISNA(VLOOKUP('Captura de datos CASO'!T14,'DO NOT USE_School Picklist'!$F$3:$F$16,1,FALSE))),"Please select a value from the drop-down menu",IF('DO NOT USE_Case Formulas'!A14,"OK",NA()))</f>
        <v>#N/A</v>
      </c>
      <c r="U14" s="40" t="e">
        <f>IF(LEN('Captura de datos CASO'!U14)&gt;100,"Classroom(s) must be less than 100 characters",IF('DO NOT USE_Case Formulas'!A14,"OK",NA()))</f>
        <v>#N/A</v>
      </c>
      <c r="V14" s="40" t="e">
        <f>IF(AND(NOT(ISBLANK('Captura de datos CASO'!V14)),ISNA(VLOOKUP('Captura de datos CASO'!V14,'DO NOT USE_School Picklist'!$S$3:$S$12,1,FALSE))),"Please select a value from the drop-down menu",IF('DO NOT USE_Case Formulas'!A14,"OK",NA()))</f>
        <v>#N/A</v>
      </c>
      <c r="W14" s="40" t="e">
        <f>IF(AND(NOT(ISBLANK('Captura de datos CASO'!W14)),ISNA(VLOOKUP('Captura de datos CASO'!W14,'DO NOT USE_School Picklist'!$S$3:$S$12,1,FALSE))),"Please select a value from the drop-down menu",IF('DO NOT USE_Case Formulas'!A14,"OK",NA()))</f>
        <v>#N/A</v>
      </c>
      <c r="X14" s="40" t="e">
        <f>IF(LEN('Captura de datos CASO'!X14)&gt;80,"Name of Education Group must be less than 80 characters",IF('DO NOT USE_Case Formulas'!A14,"OK",NA()))</f>
        <v>#N/A</v>
      </c>
      <c r="Y14" s="40" t="e">
        <f>IF(AND(NOT(ISBLANK('Captura de datos CASO'!Y14)),ISNA(VLOOKUP('Captura de datos CASO'!Y14,'DO NOT USE_School Picklist'!$K$3:$K$6,1,FALSE))),"Please select a value from the drop-down menu",IF('DO NOT USE_Case Formulas'!A14,"OK",NA()))</f>
        <v>#N/A</v>
      </c>
      <c r="Z14" s="40" t="e">
        <f>IF(AND('DO NOT USE_Case Formulas'!A14,ISBLANK('Captura de datos CASO'!Z14)),"Has this person had symptoms? is required",IF(AND(NOT(ISBLANK('Captura de datos CASO'!Z14)),ISNA(VLOOKUP('Captura de datos CASO'!Z14,'DO NOT USE_School Picklist'!$D$3:$D$5,1,FALSE))),"Please select a value from the drop-down menu",IF(NOT(ISBLANK('Captura de datos CASO'!Z14)),"OK",NA())))</f>
        <v>#N/A</v>
      </c>
      <c r="AA14" s="40" t="e">
        <f>IF(AND('Captura de datos CASO'!Z14='DO NOT USE_School Picklist'!$D$3,ISBLANK('Captura de datos CASO'!AA14)),"Symptom Onset Date is required if Ever Symptomatic is Yes",IF('DO NOT USE_Case Formulas'!A14,"OK",NA()))</f>
        <v>#N/A</v>
      </c>
      <c r="AB14" s="40"/>
      <c r="AC14" s="40" t="e">
        <f ca="1">IF(AND('DO NOT USE_Case Formulas'!A14,ISBLANK('Captura de datos CASO'!AC14)),"Lab Result Test Date is required",IF('Captura de datos CASO'!AC14&gt;'DO NOT USE_School Picklist'!$C$3,"Test Date cannot be a future date",IF(NOT(ISBLANK('Captura de datos CASO'!AC14)),"OK",NA())))</f>
        <v>#N/A</v>
      </c>
      <c r="AD14" s="40" t="e">
        <f>IF(AND(NOT(ISBLANK('Captura de datos CASO'!AD14)),ISNA(VLOOKUP('Captura de datos CASO'!AD14,'DO NOT USE_School Picklist'!$R$3:$R$7,1,FALSE))),"Please select a value from the drop-down menu",IF('DO NOT USE_Case Formulas'!A14,"OK",NA()))</f>
        <v>#N/A</v>
      </c>
      <c r="AE14" s="40" t="e">
        <f>IF(AND('DO NOT USE_Case Formulas'!A14,ISBLANK('Captura de datos CASO'!AB14)),"Lab Result Test Result is required",IF(AND(NOT(ISBLANK('Captura de datos CASO'!AB14)),ISNA(VLOOKUP('Captura de datos CASO'!AB14,'DO NOT USE_School Picklist'!$Q$3:$Q$8,1,FALSE))),"Please select a value from the drop-down menu",IF('DO NOT USE_Case Formulas'!A14,"OK",NA())))</f>
        <v>#N/A</v>
      </c>
    </row>
    <row r="15" spans="1:31" x14ac:dyDescent="0.3">
      <c r="A15" s="39" t="e">
        <f>IF('DO NOT USE_Case Formulas'!A15,IF('DO NOT USE_Case Formulas'!B15,"Not all required fields are completed","OK"),NA())</f>
        <v>#N/A</v>
      </c>
      <c r="B15" s="40" t="e">
        <f>IF(AND('DO NOT USE_Case Formulas'!A15,ISBLANK('Captura de datos CASO'!B15)),"First Name is required",IF(NOT(ISBLANK('Captura de datos CASO'!B15)),"OK",NA()))</f>
        <v>#N/A</v>
      </c>
      <c r="C15" s="40" t="e">
        <f>IF(AND('DO NOT USE_Case Formulas'!A15,ISBLANK('Captura de datos CASO'!C15)),"Last Name is required",IF(NOT(ISBLANK('Captura de datos CASO'!C15)),"OK",NA()))</f>
        <v>#N/A</v>
      </c>
      <c r="D15" s="40" t="e">
        <f>IF(AND('DO NOT USE_Case Formulas'!A15,ISBLANK('Captura de datos CASO'!D15)),"Birthdate is required",IF(NOT(ISBLANK('Captura de datos CASO'!D15)),"OK",NA()))</f>
        <v>#N/A</v>
      </c>
      <c r="E15" s="40" t="e">
        <f>IF(AND('DO NOT USE_Case Formulas'!A15,ISBLANK('Captura de datos CASO'!E15)),"Mobile Phone is required",IF(NOT(ISBLANK('Captura de datos CASO'!E15)),IF(AND(ISNUMBER(VALUE('Captura de datos CASO'!E15)),LEFT('Captura de datos CASO'!E15,1)&lt;&gt;"1",LEN('Captura de datos CASO'!E15)=10),"OK","Phone number must be valid format"),NA()))</f>
        <v>#N/A</v>
      </c>
      <c r="F15" s="40" t="e">
        <f>IF(LEN('Captura de datos CASO'!F15)&gt;255,"Home Street Address must be less than 255 characters",IF('DO NOT USE_Case Formulas'!A15,"OK",NA()))</f>
        <v>#N/A</v>
      </c>
      <c r="G15" s="40" t="e">
        <f>IF(LEN('Captura de datos CASO'!G15)&gt;40,"City must be less than 40 characters",IF('DO NOT USE_Case Formulas'!A15,"OK",NA()))</f>
        <v>#N/A</v>
      </c>
      <c r="H15" s="40" t="e">
        <f>IF(AND(NOT(ISBLANK('Captura de datos CASO'!H15)),ISNA(VLOOKUP('Captura de datos CASO'!H15,'DO NOT USE_School Picklist'!$P$3:$P$52,1,FALSE))),"Please select a value from the drop-down menu",IF('DO NOT USE_Case Formulas'!A15,"OK",NA()))</f>
        <v>#N/A</v>
      </c>
      <c r="I15" s="40" t="e">
        <f>IF(AND('DO NOT USE_Case Formulas'!A15,ISBLANK('Captura de datos CASO'!I15)),"Zip is required",IF(ISBLANK('Captura de datos CASO'!I15),NA(),"OK"))</f>
        <v>#N/A</v>
      </c>
      <c r="J15" s="40" t="e">
        <f>IF(AND('DO NOT USE_Case Formulas'!A15,ISBLANK('Captura de datos CASO'!J15)),"Student or Staff? is required",IF(ISBLANK('Captura de datos CASO'!J15),NA(),IF(ISNA(VLOOKUP('Captura de datos CASO'!J15,'DO NOT USE_School Picklist'!$B$3:$B$6,1,FALSE)),"Please select a value from the drop-down menu","OK")))</f>
        <v>#N/A</v>
      </c>
      <c r="K15" s="40" t="e">
        <f>IF(AND('Captura de datos CASO'!J15='DO NOT USE_School Picklist'!$B$4,ISBLANK('Captura de datos CASO'!K15)),"Occupation/Job Title is required if Student or Staff? is Yes, staff/faculty or volunteer",IF('DO NOT USE_Case Formulas'!A15,"OK",NA()))</f>
        <v>#N/A</v>
      </c>
      <c r="L15" s="40" t="e">
        <f ca="1">IF('Captura de datos CASO'!L15&gt;'DO NOT USE_School Picklist'!$C$3,"Date last on school campus/facility cannot be a future date",IF('DO NOT USE_Case Formulas'!A15,IF(ISBLANK('Captura de datos CASO'!L15),"Date last on school campus/facility is required","OK"),NA()))</f>
        <v>#N/A</v>
      </c>
      <c r="M15" s="40" t="e">
        <f>IF(AND('DO NOT USE_Case Formulas'!A15,ISBLANK('Captura de datos CASO'!M15)),"Specific Place in the Location is required",IF(ISBLANK('Captura de datos CASO'!M15),NA(),"OK"))</f>
        <v>#N/A</v>
      </c>
      <c r="N15" s="40" t="e">
        <f>IF(LEN('Captura de datos CASO'!N15)&gt;50,"Parent/Guardian Name must be less than 50 characters",IF('DO NOT USE_Case Formulas'!A15,"OK",NA()))</f>
        <v>#N/A</v>
      </c>
      <c r="O15" s="40" t="e">
        <f>IF(NOT(ISBLANK('Captura de datos CASO'!O15)),IF(AND(ISNUMBER('Captura de datos CASO'!O15),LEFT('Captura de datos CASO'!O15,1)&lt;&gt;"1",LEN('Captura de datos CASO'!O15)=10),"OK","Phone number must be valid format"),IF('DO NOT USE_Case Formulas'!A15,"OK",NA()))</f>
        <v>#N/A</v>
      </c>
      <c r="P15" s="53" t="e">
        <f>IF(AND(NOT(ISBLANK('Captura de datos CASO'!P15)),ISNA(VLOOKUP('Captura de datos CASO'!P15,'DO NOT USE_School Picklist'!$I$3:$I$5,1,FALSE))),"Please select a value from the drop-down menu",IF('DO NOT USE_Case Formulas'!A15,"OK",NA()))</f>
        <v>#N/A</v>
      </c>
      <c r="Q15" s="40" t="e">
        <f>IF(AND(NOT(ISBLANK('Captura de datos CASO'!Q15)),ISNA(VLOOKUP('Captura de datos CASO'!Q15,'DO NOT USE_School Picklist'!$E$3:$E$10,1,FALSE))),"Please select a value from the drop-down menu",IF('DO NOT USE_Case Formulas'!A15,"OK",NA()))</f>
        <v>#N/A</v>
      </c>
      <c r="R15" s="53" t="e">
        <f>IF(AND(NOT(ISBLANK('Captura de datos CASO'!R15)),ISNA(VLOOKUP('Captura de datos CASO'!R15,'DO NOT USE_School Picklist'!$W$3:$W$9,1,FALSE))),"Please select a value from the drop-down menu",IF('DO NOT USE_Case Formulas'!A15,"OK",NA()))</f>
        <v>#N/A</v>
      </c>
      <c r="S15" s="53" t="e">
        <f>IF(AND(NOT(ISBLANK('Captura de datos CASO'!S15)),ISNA(VLOOKUP('Captura de datos CASO'!S15,'DO NOT USE_School Picklist'!$W$3:$W$9,1,FALSE))),"Please select a value from the drop-down menu",IF('DO NOT USE_Case Formulas'!A15,"OK",NA()))</f>
        <v>#N/A</v>
      </c>
      <c r="T15" s="40" t="e">
        <f>IF(AND(NOT(ISBLANK('Captura de datos CASO'!T15)),ISNA(VLOOKUP('Captura de datos CASO'!T15,'DO NOT USE_School Picklist'!$F$3:$F$16,1,FALSE))),"Please select a value from the drop-down menu",IF('DO NOT USE_Case Formulas'!A15,"OK",NA()))</f>
        <v>#N/A</v>
      </c>
      <c r="U15" s="40" t="e">
        <f>IF(LEN('Captura de datos CASO'!U15)&gt;100,"Classroom(s) must be less than 100 characters",IF('DO NOT USE_Case Formulas'!A15,"OK",NA()))</f>
        <v>#N/A</v>
      </c>
      <c r="V15" s="40" t="e">
        <f>IF(AND(NOT(ISBLANK('Captura de datos CASO'!V15)),ISNA(VLOOKUP('Captura de datos CASO'!V15,'DO NOT USE_School Picklist'!$S$3:$S$12,1,FALSE))),"Please select a value from the drop-down menu",IF('DO NOT USE_Case Formulas'!A15,"OK",NA()))</f>
        <v>#N/A</v>
      </c>
      <c r="W15" s="40" t="e">
        <f>IF(AND(NOT(ISBLANK('Captura de datos CASO'!W15)),ISNA(VLOOKUP('Captura de datos CASO'!W15,'DO NOT USE_School Picklist'!$S$3:$S$12,1,FALSE))),"Please select a value from the drop-down menu",IF('DO NOT USE_Case Formulas'!A15,"OK",NA()))</f>
        <v>#N/A</v>
      </c>
      <c r="X15" s="40" t="e">
        <f>IF(LEN('Captura de datos CASO'!X15)&gt;80,"Name of Education Group must be less than 80 characters",IF('DO NOT USE_Case Formulas'!A15,"OK",NA()))</f>
        <v>#N/A</v>
      </c>
      <c r="Y15" s="40" t="e">
        <f>IF(AND(NOT(ISBLANK('Captura de datos CASO'!Y15)),ISNA(VLOOKUP('Captura de datos CASO'!Y15,'DO NOT USE_School Picklist'!$K$3:$K$6,1,FALSE))),"Please select a value from the drop-down menu",IF('DO NOT USE_Case Formulas'!A15,"OK",NA()))</f>
        <v>#N/A</v>
      </c>
      <c r="Z15" s="40" t="e">
        <f>IF(AND('DO NOT USE_Case Formulas'!A15,ISBLANK('Captura de datos CASO'!Z15)),"Has this person had symptoms? is required",IF(AND(NOT(ISBLANK('Captura de datos CASO'!Z15)),ISNA(VLOOKUP('Captura de datos CASO'!Z15,'DO NOT USE_School Picklist'!$D$3:$D$5,1,FALSE))),"Please select a value from the drop-down menu",IF(NOT(ISBLANK('Captura de datos CASO'!Z15)),"OK",NA())))</f>
        <v>#N/A</v>
      </c>
      <c r="AA15" s="40" t="e">
        <f>IF(AND('Captura de datos CASO'!Z15='DO NOT USE_School Picklist'!$D$3,ISBLANK('Captura de datos CASO'!AA15)),"Symptom Onset Date is required if Ever Symptomatic is Yes",IF('DO NOT USE_Case Formulas'!A15,"OK",NA()))</f>
        <v>#N/A</v>
      </c>
      <c r="AB15" s="40"/>
      <c r="AC15" s="40" t="e">
        <f ca="1">IF(AND('DO NOT USE_Case Formulas'!A15,ISBLANK('Captura de datos CASO'!AC15)),"Lab Result Test Date is required",IF('Captura de datos CASO'!AC15&gt;'DO NOT USE_School Picklist'!$C$3,"Test Date cannot be a future date",IF(NOT(ISBLANK('Captura de datos CASO'!AC15)),"OK",NA())))</f>
        <v>#N/A</v>
      </c>
      <c r="AD15" s="40" t="e">
        <f>IF(AND(NOT(ISBLANK('Captura de datos CASO'!AD15)),ISNA(VLOOKUP('Captura de datos CASO'!AD15,'DO NOT USE_School Picklist'!$R$3:$R$7,1,FALSE))),"Please select a value from the drop-down menu",IF('DO NOT USE_Case Formulas'!A15,"OK",NA()))</f>
        <v>#N/A</v>
      </c>
      <c r="AE15" s="40" t="e">
        <f>IF(AND('DO NOT USE_Case Formulas'!A15,ISBLANK('Captura de datos CASO'!AB15)),"Lab Result Test Result is required",IF(AND(NOT(ISBLANK('Captura de datos CASO'!AB15)),ISNA(VLOOKUP('Captura de datos CASO'!AB15,'DO NOT USE_School Picklist'!$Q$3:$Q$8,1,FALSE))),"Please select a value from the drop-down menu",IF('DO NOT USE_Case Formulas'!A15,"OK",NA())))</f>
        <v>#N/A</v>
      </c>
    </row>
    <row r="16" spans="1:31" x14ac:dyDescent="0.3">
      <c r="A16" s="39" t="e">
        <f>IF('DO NOT USE_Case Formulas'!A16,IF('DO NOT USE_Case Formulas'!B16,"Not all required fields are completed","OK"),NA())</f>
        <v>#N/A</v>
      </c>
      <c r="B16" s="40" t="e">
        <f>IF(AND('DO NOT USE_Case Formulas'!A16,ISBLANK('Captura de datos CASO'!B16)),"First Name is required",IF(NOT(ISBLANK('Captura de datos CASO'!B16)),"OK",NA()))</f>
        <v>#N/A</v>
      </c>
      <c r="C16" s="40" t="e">
        <f>IF(AND('DO NOT USE_Case Formulas'!A16,ISBLANK('Captura de datos CASO'!C16)),"Last Name is required",IF(NOT(ISBLANK('Captura de datos CASO'!C16)),"OK",NA()))</f>
        <v>#N/A</v>
      </c>
      <c r="D16" s="40" t="e">
        <f>IF(AND('DO NOT USE_Case Formulas'!A16,ISBLANK('Captura de datos CASO'!D16)),"Birthdate is required",IF(NOT(ISBLANK('Captura de datos CASO'!D16)),"OK",NA()))</f>
        <v>#N/A</v>
      </c>
      <c r="E16" s="40" t="e">
        <f>IF(AND('DO NOT USE_Case Formulas'!A16,ISBLANK('Captura de datos CASO'!E16)),"Mobile Phone is required",IF(NOT(ISBLANK('Captura de datos CASO'!E16)),IF(AND(ISNUMBER(VALUE('Captura de datos CASO'!E16)),LEFT('Captura de datos CASO'!E16,1)&lt;&gt;"1",LEN('Captura de datos CASO'!E16)=10),"OK","Phone number must be valid format"),NA()))</f>
        <v>#N/A</v>
      </c>
      <c r="F16" s="40" t="e">
        <f>IF(LEN('Captura de datos CASO'!F16)&gt;255,"Home Street Address must be less than 255 characters",IF('DO NOT USE_Case Formulas'!A16,"OK",NA()))</f>
        <v>#N/A</v>
      </c>
      <c r="G16" s="40" t="e">
        <f>IF(LEN('Captura de datos CASO'!G16)&gt;40,"City must be less than 40 characters",IF('DO NOT USE_Case Formulas'!A16,"OK",NA()))</f>
        <v>#N/A</v>
      </c>
      <c r="H16" s="40" t="e">
        <f>IF(AND(NOT(ISBLANK('Captura de datos CASO'!H16)),ISNA(VLOOKUP('Captura de datos CASO'!H16,'DO NOT USE_School Picklist'!$P$3:$P$52,1,FALSE))),"Please select a value from the drop-down menu",IF('DO NOT USE_Case Formulas'!A16,"OK",NA()))</f>
        <v>#N/A</v>
      </c>
      <c r="I16" s="40" t="e">
        <f>IF(AND('DO NOT USE_Case Formulas'!A16,ISBLANK('Captura de datos CASO'!I16)),"Zip is required",IF(ISBLANK('Captura de datos CASO'!I16),NA(),"OK"))</f>
        <v>#N/A</v>
      </c>
      <c r="J16" s="40" t="e">
        <f>IF(AND('DO NOT USE_Case Formulas'!A16,ISBLANK('Captura de datos CASO'!J16)),"Student or Staff? is required",IF(ISBLANK('Captura de datos CASO'!J16),NA(),IF(ISNA(VLOOKUP('Captura de datos CASO'!J16,'DO NOT USE_School Picklist'!$B$3:$B$6,1,FALSE)),"Please select a value from the drop-down menu","OK")))</f>
        <v>#N/A</v>
      </c>
      <c r="K16" s="40" t="e">
        <f>IF(AND('Captura de datos CASO'!J16='DO NOT USE_School Picklist'!$B$4,ISBLANK('Captura de datos CASO'!K16)),"Occupation/Job Title is required if Student or Staff? is Yes, staff/faculty or volunteer",IF('DO NOT USE_Case Formulas'!A16,"OK",NA()))</f>
        <v>#N/A</v>
      </c>
      <c r="L16" s="40" t="e">
        <f ca="1">IF('Captura de datos CASO'!L16&gt;'DO NOT USE_School Picklist'!$C$3,"Date last on school campus/facility cannot be a future date",IF('DO NOT USE_Case Formulas'!A16,IF(ISBLANK('Captura de datos CASO'!L16),"Date last on school campus/facility is required","OK"),NA()))</f>
        <v>#N/A</v>
      </c>
      <c r="M16" s="40" t="e">
        <f>IF(AND('DO NOT USE_Case Formulas'!A16,ISBLANK('Captura de datos CASO'!M16)),"Specific Place in the Location is required",IF(ISBLANK('Captura de datos CASO'!M16),NA(),"OK"))</f>
        <v>#N/A</v>
      </c>
      <c r="N16" s="40" t="e">
        <f>IF(LEN('Captura de datos CASO'!N16)&gt;50,"Parent/Guardian Name must be less than 50 characters",IF('DO NOT USE_Case Formulas'!A16,"OK",NA()))</f>
        <v>#N/A</v>
      </c>
      <c r="O16" s="40" t="e">
        <f>IF(NOT(ISBLANK('Captura de datos CASO'!O16)),IF(AND(ISNUMBER('Captura de datos CASO'!O16),LEFT('Captura de datos CASO'!O16,1)&lt;&gt;"1",LEN('Captura de datos CASO'!O16)=10),"OK","Phone number must be valid format"),IF('DO NOT USE_Case Formulas'!A16,"OK",NA()))</f>
        <v>#N/A</v>
      </c>
      <c r="P16" s="53" t="e">
        <f>IF(AND(NOT(ISBLANK('Captura de datos CASO'!P16)),ISNA(VLOOKUP('Captura de datos CASO'!P16,'DO NOT USE_School Picklist'!$I$3:$I$5,1,FALSE))),"Please select a value from the drop-down menu",IF('DO NOT USE_Case Formulas'!A16,"OK",NA()))</f>
        <v>#N/A</v>
      </c>
      <c r="Q16" s="40" t="e">
        <f>IF(AND(NOT(ISBLANK('Captura de datos CASO'!Q16)),ISNA(VLOOKUP('Captura de datos CASO'!Q16,'DO NOT USE_School Picklist'!$E$3:$E$10,1,FALSE))),"Please select a value from the drop-down menu",IF('DO NOT USE_Case Formulas'!A16,"OK",NA()))</f>
        <v>#N/A</v>
      </c>
      <c r="R16" s="53" t="e">
        <f>IF(AND(NOT(ISBLANK('Captura de datos CASO'!R16)),ISNA(VLOOKUP('Captura de datos CASO'!R16,'DO NOT USE_School Picklist'!$W$3:$W$9,1,FALSE))),"Please select a value from the drop-down menu",IF('DO NOT USE_Case Formulas'!A16,"OK",NA()))</f>
        <v>#N/A</v>
      </c>
      <c r="S16" s="53" t="e">
        <f>IF(AND(NOT(ISBLANK('Captura de datos CASO'!S16)),ISNA(VLOOKUP('Captura de datos CASO'!S16,'DO NOT USE_School Picklist'!$W$3:$W$9,1,FALSE))),"Please select a value from the drop-down menu",IF('DO NOT USE_Case Formulas'!A16,"OK",NA()))</f>
        <v>#N/A</v>
      </c>
      <c r="T16" s="40" t="e">
        <f>IF(AND(NOT(ISBLANK('Captura de datos CASO'!T16)),ISNA(VLOOKUP('Captura de datos CASO'!T16,'DO NOT USE_School Picklist'!$F$3:$F$16,1,FALSE))),"Please select a value from the drop-down menu",IF('DO NOT USE_Case Formulas'!A16,"OK",NA()))</f>
        <v>#N/A</v>
      </c>
      <c r="U16" s="40" t="e">
        <f>IF(LEN('Captura de datos CASO'!U16)&gt;100,"Classroom(s) must be less than 100 characters",IF('DO NOT USE_Case Formulas'!A16,"OK",NA()))</f>
        <v>#N/A</v>
      </c>
      <c r="V16" s="40" t="e">
        <f>IF(AND(NOT(ISBLANK('Captura de datos CASO'!V16)),ISNA(VLOOKUP('Captura de datos CASO'!V16,'DO NOT USE_School Picklist'!$S$3:$S$12,1,FALSE))),"Please select a value from the drop-down menu",IF('DO NOT USE_Case Formulas'!A16,"OK",NA()))</f>
        <v>#N/A</v>
      </c>
      <c r="W16" s="40" t="e">
        <f>IF(AND(NOT(ISBLANK('Captura de datos CASO'!W16)),ISNA(VLOOKUP('Captura de datos CASO'!W16,'DO NOT USE_School Picklist'!$S$3:$S$12,1,FALSE))),"Please select a value from the drop-down menu",IF('DO NOT USE_Case Formulas'!A16,"OK",NA()))</f>
        <v>#N/A</v>
      </c>
      <c r="X16" s="40" t="e">
        <f>IF(LEN('Captura de datos CASO'!X16)&gt;80,"Name of Education Group must be less than 80 characters",IF('DO NOT USE_Case Formulas'!A16,"OK",NA()))</f>
        <v>#N/A</v>
      </c>
      <c r="Y16" s="40" t="e">
        <f>IF(AND(NOT(ISBLANK('Captura de datos CASO'!Y16)),ISNA(VLOOKUP('Captura de datos CASO'!Y16,'DO NOT USE_School Picklist'!$K$3:$K$6,1,FALSE))),"Please select a value from the drop-down menu",IF('DO NOT USE_Case Formulas'!A16,"OK",NA()))</f>
        <v>#N/A</v>
      </c>
      <c r="Z16" s="40" t="e">
        <f>IF(AND('DO NOT USE_Case Formulas'!A16,ISBLANK('Captura de datos CASO'!Z16)),"Has this person had symptoms? is required",IF(AND(NOT(ISBLANK('Captura de datos CASO'!Z16)),ISNA(VLOOKUP('Captura de datos CASO'!Z16,'DO NOT USE_School Picklist'!$D$3:$D$5,1,FALSE))),"Please select a value from the drop-down menu",IF(NOT(ISBLANK('Captura de datos CASO'!Z16)),"OK",NA())))</f>
        <v>#N/A</v>
      </c>
      <c r="AA16" s="40" t="e">
        <f>IF(AND('Captura de datos CASO'!Z16='DO NOT USE_School Picklist'!$D$3,ISBLANK('Captura de datos CASO'!AA16)),"Symptom Onset Date is required if Ever Symptomatic is Yes",IF('DO NOT USE_Case Formulas'!A16,"OK",NA()))</f>
        <v>#N/A</v>
      </c>
      <c r="AB16" s="40"/>
      <c r="AC16" s="40" t="e">
        <f ca="1">IF(AND('DO NOT USE_Case Formulas'!A16,ISBLANK('Captura de datos CASO'!AC16)),"Lab Result Test Date is required",IF('Captura de datos CASO'!AC16&gt;'DO NOT USE_School Picklist'!$C$3,"Test Date cannot be a future date",IF(NOT(ISBLANK('Captura de datos CASO'!AC16)),"OK",NA())))</f>
        <v>#N/A</v>
      </c>
      <c r="AD16" s="40" t="e">
        <f>IF(AND(NOT(ISBLANK('Captura de datos CASO'!AD16)),ISNA(VLOOKUP('Captura de datos CASO'!AD16,'DO NOT USE_School Picklist'!$R$3:$R$7,1,FALSE))),"Please select a value from the drop-down menu",IF('DO NOT USE_Case Formulas'!A16,"OK",NA()))</f>
        <v>#N/A</v>
      </c>
      <c r="AE16" s="40" t="e">
        <f>IF(AND('DO NOT USE_Case Formulas'!A16,ISBLANK('Captura de datos CASO'!AB16)),"Lab Result Test Result is required",IF(AND(NOT(ISBLANK('Captura de datos CASO'!AB16)),ISNA(VLOOKUP('Captura de datos CASO'!AB16,'DO NOT USE_School Picklist'!$Q$3:$Q$8,1,FALSE))),"Please select a value from the drop-down menu",IF('DO NOT USE_Case Formulas'!A16,"OK",NA())))</f>
        <v>#N/A</v>
      </c>
    </row>
    <row r="17" spans="1:31" x14ac:dyDescent="0.3">
      <c r="A17" s="39" t="e">
        <f>IF('DO NOT USE_Case Formulas'!A17,IF('DO NOT USE_Case Formulas'!B17,"Not all required fields are completed","OK"),NA())</f>
        <v>#N/A</v>
      </c>
      <c r="B17" s="40" t="e">
        <f>IF(AND('DO NOT USE_Case Formulas'!A17,ISBLANK('Captura de datos CASO'!B17)),"First Name is required",IF(NOT(ISBLANK('Captura de datos CASO'!B17)),"OK",NA()))</f>
        <v>#N/A</v>
      </c>
      <c r="C17" s="40" t="e">
        <f>IF(AND('DO NOT USE_Case Formulas'!A17,ISBLANK('Captura de datos CASO'!C17)),"Last Name is required",IF(NOT(ISBLANK('Captura de datos CASO'!C17)),"OK",NA()))</f>
        <v>#N/A</v>
      </c>
      <c r="D17" s="40" t="e">
        <f>IF(AND('DO NOT USE_Case Formulas'!A17,ISBLANK('Captura de datos CASO'!D17)),"Birthdate is required",IF(NOT(ISBLANK('Captura de datos CASO'!D17)),"OK",NA()))</f>
        <v>#N/A</v>
      </c>
      <c r="E17" s="40" t="e">
        <f>IF(AND('DO NOT USE_Case Formulas'!A17,ISBLANK('Captura de datos CASO'!E17)),"Mobile Phone is required",IF(NOT(ISBLANK('Captura de datos CASO'!E17)),IF(AND(ISNUMBER(VALUE('Captura de datos CASO'!E17)),LEFT('Captura de datos CASO'!E17,1)&lt;&gt;"1",LEN('Captura de datos CASO'!E17)=10),"OK","Phone number must be valid format"),NA()))</f>
        <v>#N/A</v>
      </c>
      <c r="F17" s="40" t="e">
        <f>IF(LEN('Captura de datos CASO'!F17)&gt;255,"Home Street Address must be less than 255 characters",IF('DO NOT USE_Case Formulas'!A17,"OK",NA()))</f>
        <v>#N/A</v>
      </c>
      <c r="G17" s="40" t="e">
        <f>IF(LEN('Captura de datos CASO'!G17)&gt;40,"City must be less than 40 characters",IF('DO NOT USE_Case Formulas'!A17,"OK",NA()))</f>
        <v>#N/A</v>
      </c>
      <c r="H17" s="40" t="e">
        <f>IF(AND(NOT(ISBLANK('Captura de datos CASO'!H17)),ISNA(VLOOKUP('Captura de datos CASO'!H17,'DO NOT USE_School Picklist'!$P$3:$P$52,1,FALSE))),"Please select a value from the drop-down menu",IF('DO NOT USE_Case Formulas'!A17,"OK",NA()))</f>
        <v>#N/A</v>
      </c>
      <c r="I17" s="40" t="e">
        <f>IF(AND('DO NOT USE_Case Formulas'!A17,ISBLANK('Captura de datos CASO'!I17)),"Zip is required",IF(ISBLANK('Captura de datos CASO'!I17),NA(),"OK"))</f>
        <v>#N/A</v>
      </c>
      <c r="J17" s="40" t="e">
        <f>IF(AND('DO NOT USE_Case Formulas'!A17,ISBLANK('Captura de datos CASO'!J17)),"Student or Staff? is required",IF(ISBLANK('Captura de datos CASO'!J17),NA(),IF(ISNA(VLOOKUP('Captura de datos CASO'!J17,'DO NOT USE_School Picklist'!$B$3:$B$6,1,FALSE)),"Please select a value from the drop-down menu","OK")))</f>
        <v>#N/A</v>
      </c>
      <c r="K17" s="40" t="e">
        <f>IF(AND('Captura de datos CASO'!J17='DO NOT USE_School Picklist'!$B$4,ISBLANK('Captura de datos CASO'!K17)),"Occupation/Job Title is required if Student or Staff? is Yes, staff/faculty or volunteer",IF('DO NOT USE_Case Formulas'!A17,"OK",NA()))</f>
        <v>#N/A</v>
      </c>
      <c r="L17" s="40" t="e">
        <f ca="1">IF('Captura de datos CASO'!L17&gt;'DO NOT USE_School Picklist'!$C$3,"Date last on school campus/facility cannot be a future date",IF('DO NOT USE_Case Formulas'!A17,IF(ISBLANK('Captura de datos CASO'!L17),"Date last on school campus/facility is required","OK"),NA()))</f>
        <v>#N/A</v>
      </c>
      <c r="M17" s="40" t="e">
        <f>IF(AND('DO NOT USE_Case Formulas'!A17,ISBLANK('Captura de datos CASO'!M17)),"Specific Place in the Location is required",IF(ISBLANK('Captura de datos CASO'!M17),NA(),"OK"))</f>
        <v>#N/A</v>
      </c>
      <c r="N17" s="40" t="e">
        <f>IF(LEN('Captura de datos CASO'!N17)&gt;50,"Parent/Guardian Name must be less than 50 characters",IF('DO NOT USE_Case Formulas'!A17,"OK",NA()))</f>
        <v>#N/A</v>
      </c>
      <c r="O17" s="40" t="e">
        <f>IF(NOT(ISBLANK('Captura de datos CASO'!O17)),IF(AND(ISNUMBER('Captura de datos CASO'!O17),LEFT('Captura de datos CASO'!O17,1)&lt;&gt;"1",LEN('Captura de datos CASO'!O17)=10),"OK","Phone number must be valid format"),IF('DO NOT USE_Case Formulas'!A17,"OK",NA()))</f>
        <v>#N/A</v>
      </c>
      <c r="P17" s="53" t="e">
        <f>IF(AND(NOT(ISBLANK('Captura de datos CASO'!P17)),ISNA(VLOOKUP('Captura de datos CASO'!P17,'DO NOT USE_School Picklist'!$I$3:$I$5,1,FALSE))),"Please select a value from the drop-down menu",IF('DO NOT USE_Case Formulas'!A17,"OK",NA()))</f>
        <v>#N/A</v>
      </c>
      <c r="Q17" s="40" t="e">
        <f>IF(AND(NOT(ISBLANK('Captura de datos CASO'!Q17)),ISNA(VLOOKUP('Captura de datos CASO'!Q17,'DO NOT USE_School Picklist'!$E$3:$E$10,1,FALSE))),"Please select a value from the drop-down menu",IF('DO NOT USE_Case Formulas'!A17,"OK",NA()))</f>
        <v>#N/A</v>
      </c>
      <c r="R17" s="53" t="e">
        <f>IF(AND(NOT(ISBLANK('Captura de datos CASO'!R17)),ISNA(VLOOKUP('Captura de datos CASO'!R17,'DO NOT USE_School Picklist'!$W$3:$W$9,1,FALSE))),"Please select a value from the drop-down menu",IF('DO NOT USE_Case Formulas'!A17,"OK",NA()))</f>
        <v>#N/A</v>
      </c>
      <c r="S17" s="53" t="e">
        <f>IF(AND(NOT(ISBLANK('Captura de datos CASO'!S17)),ISNA(VLOOKUP('Captura de datos CASO'!S17,'DO NOT USE_School Picklist'!$W$3:$W$9,1,FALSE))),"Please select a value from the drop-down menu",IF('DO NOT USE_Case Formulas'!A17,"OK",NA()))</f>
        <v>#N/A</v>
      </c>
      <c r="T17" s="40" t="e">
        <f>IF(AND(NOT(ISBLANK('Captura de datos CASO'!T17)),ISNA(VLOOKUP('Captura de datos CASO'!T17,'DO NOT USE_School Picklist'!$F$3:$F$16,1,FALSE))),"Please select a value from the drop-down menu",IF('DO NOT USE_Case Formulas'!A17,"OK",NA()))</f>
        <v>#N/A</v>
      </c>
      <c r="U17" s="40" t="e">
        <f>IF(LEN('Captura de datos CASO'!U17)&gt;100,"Classroom(s) must be less than 100 characters",IF('DO NOT USE_Case Formulas'!A17,"OK",NA()))</f>
        <v>#N/A</v>
      </c>
      <c r="V17" s="40" t="e">
        <f>IF(AND(NOT(ISBLANK('Captura de datos CASO'!V17)),ISNA(VLOOKUP('Captura de datos CASO'!V17,'DO NOT USE_School Picklist'!$S$3:$S$12,1,FALSE))),"Please select a value from the drop-down menu",IF('DO NOT USE_Case Formulas'!A17,"OK",NA()))</f>
        <v>#N/A</v>
      </c>
      <c r="W17" s="40" t="e">
        <f>IF(AND(NOT(ISBLANK('Captura de datos CASO'!W17)),ISNA(VLOOKUP('Captura de datos CASO'!W17,'DO NOT USE_School Picklist'!$S$3:$S$12,1,FALSE))),"Please select a value from the drop-down menu",IF('DO NOT USE_Case Formulas'!A17,"OK",NA()))</f>
        <v>#N/A</v>
      </c>
      <c r="X17" s="40" t="e">
        <f>IF(LEN('Captura de datos CASO'!X17)&gt;80,"Name of Education Group must be less than 80 characters",IF('DO NOT USE_Case Formulas'!A17,"OK",NA()))</f>
        <v>#N/A</v>
      </c>
      <c r="Y17" s="40" t="e">
        <f>IF(AND(NOT(ISBLANK('Captura de datos CASO'!Y17)),ISNA(VLOOKUP('Captura de datos CASO'!Y17,'DO NOT USE_School Picklist'!$K$3:$K$6,1,FALSE))),"Please select a value from the drop-down menu",IF('DO NOT USE_Case Formulas'!A17,"OK",NA()))</f>
        <v>#N/A</v>
      </c>
      <c r="Z17" s="40" t="e">
        <f>IF(AND('DO NOT USE_Case Formulas'!A17,ISBLANK('Captura de datos CASO'!Z17)),"Has this person had symptoms? is required",IF(AND(NOT(ISBLANK('Captura de datos CASO'!Z17)),ISNA(VLOOKUP('Captura de datos CASO'!Z17,'DO NOT USE_School Picklist'!$D$3:$D$5,1,FALSE))),"Please select a value from the drop-down menu",IF(NOT(ISBLANK('Captura de datos CASO'!Z17)),"OK",NA())))</f>
        <v>#N/A</v>
      </c>
      <c r="AA17" s="40" t="e">
        <f>IF(AND('Captura de datos CASO'!Z17='DO NOT USE_School Picklist'!$D$3,ISBLANK('Captura de datos CASO'!AA17)),"Symptom Onset Date is required if Ever Symptomatic is Yes",IF('DO NOT USE_Case Formulas'!A17,"OK",NA()))</f>
        <v>#N/A</v>
      </c>
      <c r="AB17" s="40"/>
      <c r="AC17" s="40" t="e">
        <f ca="1">IF(AND('DO NOT USE_Case Formulas'!A17,ISBLANK('Captura de datos CASO'!AC17)),"Lab Result Test Date is required",IF('Captura de datos CASO'!AC17&gt;'DO NOT USE_School Picklist'!$C$3,"Test Date cannot be a future date",IF(NOT(ISBLANK('Captura de datos CASO'!AC17)),"OK",NA())))</f>
        <v>#N/A</v>
      </c>
      <c r="AD17" s="40" t="e">
        <f>IF(AND(NOT(ISBLANK('Captura de datos CASO'!AD17)),ISNA(VLOOKUP('Captura de datos CASO'!AD17,'DO NOT USE_School Picklist'!$R$3:$R$7,1,FALSE))),"Please select a value from the drop-down menu",IF('DO NOT USE_Case Formulas'!A17,"OK",NA()))</f>
        <v>#N/A</v>
      </c>
      <c r="AE17" s="40" t="e">
        <f>IF(AND('DO NOT USE_Case Formulas'!A17,ISBLANK('Captura de datos CASO'!AB17)),"Lab Result Test Result is required",IF(AND(NOT(ISBLANK('Captura de datos CASO'!AB17)),ISNA(VLOOKUP('Captura de datos CASO'!AB17,'DO NOT USE_School Picklist'!$Q$3:$Q$8,1,FALSE))),"Please select a value from the drop-down menu",IF('DO NOT USE_Case Formulas'!A17,"OK",NA())))</f>
        <v>#N/A</v>
      </c>
    </row>
    <row r="18" spans="1:31" x14ac:dyDescent="0.3">
      <c r="A18" s="39" t="e">
        <f>IF('DO NOT USE_Case Formulas'!A18,IF('DO NOT USE_Case Formulas'!B18,"Not all required fields are completed","OK"),NA())</f>
        <v>#N/A</v>
      </c>
      <c r="B18" s="40" t="e">
        <f>IF(AND('DO NOT USE_Case Formulas'!A18,ISBLANK('Captura de datos CASO'!B18)),"First Name is required",IF(NOT(ISBLANK('Captura de datos CASO'!B18)),"OK",NA()))</f>
        <v>#N/A</v>
      </c>
      <c r="C18" s="40" t="e">
        <f>IF(AND('DO NOT USE_Case Formulas'!A18,ISBLANK('Captura de datos CASO'!C18)),"Last Name is required",IF(NOT(ISBLANK('Captura de datos CASO'!C18)),"OK",NA()))</f>
        <v>#N/A</v>
      </c>
      <c r="D18" s="40" t="e">
        <f>IF(AND('DO NOT USE_Case Formulas'!A18,ISBLANK('Captura de datos CASO'!D18)),"Birthdate is required",IF(NOT(ISBLANK('Captura de datos CASO'!D18)),"OK",NA()))</f>
        <v>#N/A</v>
      </c>
      <c r="E18" s="40" t="e">
        <f>IF(AND('DO NOT USE_Case Formulas'!A18,ISBLANK('Captura de datos CASO'!E18)),"Mobile Phone is required",IF(NOT(ISBLANK('Captura de datos CASO'!E18)),IF(AND(ISNUMBER(VALUE('Captura de datos CASO'!E18)),LEFT('Captura de datos CASO'!E18,1)&lt;&gt;"1",LEN('Captura de datos CASO'!E18)=10),"OK","Phone number must be valid format"),NA()))</f>
        <v>#N/A</v>
      </c>
      <c r="F18" s="40" t="e">
        <f>IF(LEN('Captura de datos CASO'!F18)&gt;255,"Home Street Address must be less than 255 characters",IF('DO NOT USE_Case Formulas'!A18,"OK",NA()))</f>
        <v>#N/A</v>
      </c>
      <c r="G18" s="40" t="e">
        <f>IF(LEN('Captura de datos CASO'!G18)&gt;40,"City must be less than 40 characters",IF('DO NOT USE_Case Formulas'!A18,"OK",NA()))</f>
        <v>#N/A</v>
      </c>
      <c r="H18" s="40" t="e">
        <f>IF(AND(NOT(ISBLANK('Captura de datos CASO'!H18)),ISNA(VLOOKUP('Captura de datos CASO'!H18,'DO NOT USE_School Picklist'!$P$3:$P$52,1,FALSE))),"Please select a value from the drop-down menu",IF('DO NOT USE_Case Formulas'!A18,"OK",NA()))</f>
        <v>#N/A</v>
      </c>
      <c r="I18" s="40" t="e">
        <f>IF(AND('DO NOT USE_Case Formulas'!A18,ISBLANK('Captura de datos CASO'!I18)),"Zip is required",IF(ISBLANK('Captura de datos CASO'!I18),NA(),"OK"))</f>
        <v>#N/A</v>
      </c>
      <c r="J18" s="40" t="e">
        <f>IF(AND('DO NOT USE_Case Formulas'!A18,ISBLANK('Captura de datos CASO'!J18)),"Student or Staff? is required",IF(ISBLANK('Captura de datos CASO'!J18),NA(),IF(ISNA(VLOOKUP('Captura de datos CASO'!J18,'DO NOT USE_School Picklist'!$B$3:$B$6,1,FALSE)),"Please select a value from the drop-down menu","OK")))</f>
        <v>#N/A</v>
      </c>
      <c r="K18" s="40" t="e">
        <f>IF(AND('Captura de datos CASO'!J18='DO NOT USE_School Picklist'!$B$4,ISBLANK('Captura de datos CASO'!K18)),"Occupation/Job Title is required if Student or Staff? is Yes, staff/faculty or volunteer",IF('DO NOT USE_Case Formulas'!A18,"OK",NA()))</f>
        <v>#N/A</v>
      </c>
      <c r="L18" s="40" t="e">
        <f ca="1">IF('Captura de datos CASO'!L18&gt;'DO NOT USE_School Picklist'!$C$3,"Date last on school campus/facility cannot be a future date",IF('DO NOT USE_Case Formulas'!A18,IF(ISBLANK('Captura de datos CASO'!L18),"Date last on school campus/facility is required","OK"),NA()))</f>
        <v>#N/A</v>
      </c>
      <c r="M18" s="40" t="e">
        <f>IF(AND('DO NOT USE_Case Formulas'!A18,ISBLANK('Captura de datos CASO'!M18)),"Specific Place in the Location is required",IF(ISBLANK('Captura de datos CASO'!M18),NA(),"OK"))</f>
        <v>#N/A</v>
      </c>
      <c r="N18" s="40" t="e">
        <f>IF(LEN('Captura de datos CASO'!N18)&gt;50,"Parent/Guardian Name must be less than 50 characters",IF('DO NOT USE_Case Formulas'!A18,"OK",NA()))</f>
        <v>#N/A</v>
      </c>
      <c r="O18" s="40" t="e">
        <f>IF(NOT(ISBLANK('Captura de datos CASO'!O18)),IF(AND(ISNUMBER('Captura de datos CASO'!O18),LEFT('Captura de datos CASO'!O18,1)&lt;&gt;"1",LEN('Captura de datos CASO'!O18)=10),"OK","Phone number must be valid format"),IF('DO NOT USE_Case Formulas'!A18,"OK",NA()))</f>
        <v>#N/A</v>
      </c>
      <c r="P18" s="53" t="e">
        <f>IF(AND(NOT(ISBLANK('Captura de datos CASO'!P18)),ISNA(VLOOKUP('Captura de datos CASO'!P18,'DO NOT USE_School Picklist'!$I$3:$I$5,1,FALSE))),"Please select a value from the drop-down menu",IF('DO NOT USE_Case Formulas'!A18,"OK",NA()))</f>
        <v>#N/A</v>
      </c>
      <c r="Q18" s="40" t="e">
        <f>IF(AND(NOT(ISBLANK('Captura de datos CASO'!Q18)),ISNA(VLOOKUP('Captura de datos CASO'!Q18,'DO NOT USE_School Picklist'!$E$3:$E$10,1,FALSE))),"Please select a value from the drop-down menu",IF('DO NOT USE_Case Formulas'!A18,"OK",NA()))</f>
        <v>#N/A</v>
      </c>
      <c r="R18" s="53" t="e">
        <f>IF(AND(NOT(ISBLANK('Captura de datos CASO'!R18)),ISNA(VLOOKUP('Captura de datos CASO'!R18,'DO NOT USE_School Picklist'!$W$3:$W$9,1,FALSE))),"Please select a value from the drop-down menu",IF('DO NOT USE_Case Formulas'!A18,"OK",NA()))</f>
        <v>#N/A</v>
      </c>
      <c r="S18" s="53" t="e">
        <f>IF(AND(NOT(ISBLANK('Captura de datos CASO'!S18)),ISNA(VLOOKUP('Captura de datos CASO'!S18,'DO NOT USE_School Picklist'!$W$3:$W$9,1,FALSE))),"Please select a value from the drop-down menu",IF('DO NOT USE_Case Formulas'!A18,"OK",NA()))</f>
        <v>#N/A</v>
      </c>
      <c r="T18" s="40" t="e">
        <f>IF(AND(NOT(ISBLANK('Captura de datos CASO'!T18)),ISNA(VLOOKUP('Captura de datos CASO'!T18,'DO NOT USE_School Picklist'!$F$3:$F$16,1,FALSE))),"Please select a value from the drop-down menu",IF('DO NOT USE_Case Formulas'!A18,"OK",NA()))</f>
        <v>#N/A</v>
      </c>
      <c r="U18" s="40" t="e">
        <f>IF(LEN('Captura de datos CASO'!U18)&gt;100,"Classroom(s) must be less than 100 characters",IF('DO NOT USE_Case Formulas'!A18,"OK",NA()))</f>
        <v>#N/A</v>
      </c>
      <c r="V18" s="40" t="e">
        <f>IF(AND(NOT(ISBLANK('Captura de datos CASO'!V18)),ISNA(VLOOKUP('Captura de datos CASO'!V18,'DO NOT USE_School Picklist'!$S$3:$S$12,1,FALSE))),"Please select a value from the drop-down menu",IF('DO NOT USE_Case Formulas'!A18,"OK",NA()))</f>
        <v>#N/A</v>
      </c>
      <c r="W18" s="40" t="e">
        <f>IF(AND(NOT(ISBLANK('Captura de datos CASO'!W18)),ISNA(VLOOKUP('Captura de datos CASO'!W18,'DO NOT USE_School Picklist'!$S$3:$S$12,1,FALSE))),"Please select a value from the drop-down menu",IF('DO NOT USE_Case Formulas'!A18,"OK",NA()))</f>
        <v>#N/A</v>
      </c>
      <c r="X18" s="40" t="e">
        <f>IF(LEN('Captura de datos CASO'!X18)&gt;80,"Name of Education Group must be less than 80 characters",IF('DO NOT USE_Case Formulas'!A18,"OK",NA()))</f>
        <v>#N/A</v>
      </c>
      <c r="Y18" s="40" t="e">
        <f>IF(AND(NOT(ISBLANK('Captura de datos CASO'!Y18)),ISNA(VLOOKUP('Captura de datos CASO'!Y18,'DO NOT USE_School Picklist'!$K$3:$K$6,1,FALSE))),"Please select a value from the drop-down menu",IF('DO NOT USE_Case Formulas'!A18,"OK",NA()))</f>
        <v>#N/A</v>
      </c>
      <c r="Z18" s="40" t="e">
        <f>IF(AND('DO NOT USE_Case Formulas'!A18,ISBLANK('Captura de datos CASO'!Z18)),"Has this person had symptoms? is required",IF(AND(NOT(ISBLANK('Captura de datos CASO'!Z18)),ISNA(VLOOKUP('Captura de datos CASO'!Z18,'DO NOT USE_School Picklist'!$D$3:$D$5,1,FALSE))),"Please select a value from the drop-down menu",IF(NOT(ISBLANK('Captura de datos CASO'!Z18)),"OK",NA())))</f>
        <v>#N/A</v>
      </c>
      <c r="AA18" s="40" t="e">
        <f>IF(AND('Captura de datos CASO'!Z18='DO NOT USE_School Picklist'!$D$3,ISBLANK('Captura de datos CASO'!AA18)),"Symptom Onset Date is required if Ever Symptomatic is Yes",IF('DO NOT USE_Case Formulas'!A18,"OK",NA()))</f>
        <v>#N/A</v>
      </c>
      <c r="AB18" s="40"/>
      <c r="AC18" s="40" t="e">
        <f ca="1">IF(AND('DO NOT USE_Case Formulas'!A18,ISBLANK('Captura de datos CASO'!AC18)),"Lab Result Test Date is required",IF('Captura de datos CASO'!AC18&gt;'DO NOT USE_School Picklist'!$C$3,"Test Date cannot be a future date",IF(NOT(ISBLANK('Captura de datos CASO'!AC18)),"OK",NA())))</f>
        <v>#N/A</v>
      </c>
      <c r="AD18" s="40" t="e">
        <f>IF(AND(NOT(ISBLANK('Captura de datos CASO'!AD18)),ISNA(VLOOKUP('Captura de datos CASO'!AD18,'DO NOT USE_School Picklist'!$R$3:$R$7,1,FALSE))),"Please select a value from the drop-down menu",IF('DO NOT USE_Case Formulas'!A18,"OK",NA()))</f>
        <v>#N/A</v>
      </c>
      <c r="AE18" s="40" t="e">
        <f>IF(AND('DO NOT USE_Case Formulas'!A18,ISBLANK('Captura de datos CASO'!AB18)),"Lab Result Test Result is required",IF(AND(NOT(ISBLANK('Captura de datos CASO'!AB18)),ISNA(VLOOKUP('Captura de datos CASO'!AB18,'DO NOT USE_School Picklist'!$Q$3:$Q$8,1,FALSE))),"Please select a value from the drop-down menu",IF('DO NOT USE_Case Formulas'!A18,"OK",NA())))</f>
        <v>#N/A</v>
      </c>
    </row>
    <row r="19" spans="1:31" x14ac:dyDescent="0.3">
      <c r="A19" s="39" t="e">
        <f>IF('DO NOT USE_Case Formulas'!A19,IF('DO NOT USE_Case Formulas'!B19,"Not all required fields are completed","OK"),NA())</f>
        <v>#N/A</v>
      </c>
      <c r="B19" s="40" t="e">
        <f>IF(AND('DO NOT USE_Case Formulas'!A19,ISBLANK('Captura de datos CASO'!B19)),"First Name is required",IF(NOT(ISBLANK('Captura de datos CASO'!B19)),"OK",NA()))</f>
        <v>#N/A</v>
      </c>
      <c r="C19" s="40" t="e">
        <f>IF(AND('DO NOT USE_Case Formulas'!A19,ISBLANK('Captura de datos CASO'!C19)),"Last Name is required",IF(NOT(ISBLANK('Captura de datos CASO'!C19)),"OK",NA()))</f>
        <v>#N/A</v>
      </c>
      <c r="D19" s="40" t="e">
        <f>IF(AND('DO NOT USE_Case Formulas'!A19,ISBLANK('Captura de datos CASO'!D19)),"Birthdate is required",IF(NOT(ISBLANK('Captura de datos CASO'!D19)),"OK",NA()))</f>
        <v>#N/A</v>
      </c>
      <c r="E19" s="40" t="e">
        <f>IF(AND('DO NOT USE_Case Formulas'!A19,ISBLANK('Captura de datos CASO'!E19)),"Mobile Phone is required",IF(NOT(ISBLANK('Captura de datos CASO'!E19)),IF(AND(ISNUMBER(VALUE('Captura de datos CASO'!E19)),LEFT('Captura de datos CASO'!E19,1)&lt;&gt;"1",LEN('Captura de datos CASO'!E19)=10),"OK","Phone number must be valid format"),NA()))</f>
        <v>#N/A</v>
      </c>
      <c r="F19" s="40" t="e">
        <f>IF(LEN('Captura de datos CASO'!F19)&gt;255,"Home Street Address must be less than 255 characters",IF('DO NOT USE_Case Formulas'!A19,"OK",NA()))</f>
        <v>#N/A</v>
      </c>
      <c r="G19" s="40" t="e">
        <f>IF(LEN('Captura de datos CASO'!G19)&gt;40,"City must be less than 40 characters",IF('DO NOT USE_Case Formulas'!A19,"OK",NA()))</f>
        <v>#N/A</v>
      </c>
      <c r="H19" s="40" t="e">
        <f>IF(AND(NOT(ISBLANK('Captura de datos CASO'!H19)),ISNA(VLOOKUP('Captura de datos CASO'!H19,'DO NOT USE_School Picklist'!$P$3:$P$52,1,FALSE))),"Please select a value from the drop-down menu",IF('DO NOT USE_Case Formulas'!A19,"OK",NA()))</f>
        <v>#N/A</v>
      </c>
      <c r="I19" s="40" t="e">
        <f>IF(AND('DO NOT USE_Case Formulas'!A19,ISBLANK('Captura de datos CASO'!I19)),"Zip is required",IF(ISBLANK('Captura de datos CASO'!I19),NA(),"OK"))</f>
        <v>#N/A</v>
      </c>
      <c r="J19" s="40" t="e">
        <f>IF(AND('DO NOT USE_Case Formulas'!A19,ISBLANK('Captura de datos CASO'!J19)),"Student or Staff? is required",IF(ISBLANK('Captura de datos CASO'!J19),NA(),IF(ISNA(VLOOKUP('Captura de datos CASO'!J19,'DO NOT USE_School Picklist'!$B$3:$B$6,1,FALSE)),"Please select a value from the drop-down menu","OK")))</f>
        <v>#N/A</v>
      </c>
      <c r="K19" s="40" t="e">
        <f>IF(AND('Captura de datos CASO'!J19='DO NOT USE_School Picklist'!$B$4,ISBLANK('Captura de datos CASO'!K19)),"Occupation/Job Title is required if Student or Staff? is Yes, staff/faculty or volunteer",IF('DO NOT USE_Case Formulas'!A19,"OK",NA()))</f>
        <v>#N/A</v>
      </c>
      <c r="L19" s="40" t="e">
        <f ca="1">IF('Captura de datos CASO'!L19&gt;'DO NOT USE_School Picklist'!$C$3,"Date last on school campus/facility cannot be a future date",IF('DO NOT USE_Case Formulas'!A19,IF(ISBLANK('Captura de datos CASO'!L19),"Date last on school campus/facility is required","OK"),NA()))</f>
        <v>#N/A</v>
      </c>
      <c r="M19" s="40" t="e">
        <f>IF(AND('DO NOT USE_Case Formulas'!A19,ISBLANK('Captura de datos CASO'!M19)),"Specific Place in the Location is required",IF(ISBLANK('Captura de datos CASO'!M19),NA(),"OK"))</f>
        <v>#N/A</v>
      </c>
      <c r="N19" s="40" t="e">
        <f>IF(LEN('Captura de datos CASO'!N19)&gt;50,"Parent/Guardian Name must be less than 50 characters",IF('DO NOT USE_Case Formulas'!A19,"OK",NA()))</f>
        <v>#N/A</v>
      </c>
      <c r="O19" s="40" t="e">
        <f>IF(NOT(ISBLANK('Captura de datos CASO'!O19)),IF(AND(ISNUMBER('Captura de datos CASO'!O19),LEFT('Captura de datos CASO'!O19,1)&lt;&gt;"1",LEN('Captura de datos CASO'!O19)=10),"OK","Phone number must be valid format"),IF('DO NOT USE_Case Formulas'!A19,"OK",NA()))</f>
        <v>#N/A</v>
      </c>
      <c r="P19" s="53" t="e">
        <f>IF(AND(NOT(ISBLANK('Captura de datos CASO'!P19)),ISNA(VLOOKUP('Captura de datos CASO'!P19,'DO NOT USE_School Picklist'!$I$3:$I$5,1,FALSE))),"Please select a value from the drop-down menu",IF('DO NOT USE_Case Formulas'!A19,"OK",NA()))</f>
        <v>#N/A</v>
      </c>
      <c r="Q19" s="40" t="e">
        <f>IF(AND(NOT(ISBLANK('Captura de datos CASO'!Q19)),ISNA(VLOOKUP('Captura de datos CASO'!Q19,'DO NOT USE_School Picklist'!$E$3:$E$10,1,FALSE))),"Please select a value from the drop-down menu",IF('DO NOT USE_Case Formulas'!A19,"OK",NA()))</f>
        <v>#N/A</v>
      </c>
      <c r="R19" s="53" t="e">
        <f>IF(AND(NOT(ISBLANK('Captura de datos CASO'!R19)),ISNA(VLOOKUP('Captura de datos CASO'!R19,'DO NOT USE_School Picklist'!$W$3:$W$9,1,FALSE))),"Please select a value from the drop-down menu",IF('DO NOT USE_Case Formulas'!A19,"OK",NA()))</f>
        <v>#N/A</v>
      </c>
      <c r="S19" s="53" t="e">
        <f>IF(AND(NOT(ISBLANK('Captura de datos CASO'!S19)),ISNA(VLOOKUP('Captura de datos CASO'!S19,'DO NOT USE_School Picklist'!$W$3:$W$9,1,FALSE))),"Please select a value from the drop-down menu",IF('DO NOT USE_Case Formulas'!A19,"OK",NA()))</f>
        <v>#N/A</v>
      </c>
      <c r="T19" s="40" t="e">
        <f>IF(AND(NOT(ISBLANK('Captura de datos CASO'!T19)),ISNA(VLOOKUP('Captura de datos CASO'!T19,'DO NOT USE_School Picklist'!$F$3:$F$16,1,FALSE))),"Please select a value from the drop-down menu",IF('DO NOT USE_Case Formulas'!A19,"OK",NA()))</f>
        <v>#N/A</v>
      </c>
      <c r="U19" s="40" t="e">
        <f>IF(LEN('Captura de datos CASO'!U19)&gt;100,"Classroom(s) must be less than 100 characters",IF('DO NOT USE_Case Formulas'!A19,"OK",NA()))</f>
        <v>#N/A</v>
      </c>
      <c r="V19" s="40" t="e">
        <f>IF(AND(NOT(ISBLANK('Captura de datos CASO'!V19)),ISNA(VLOOKUP('Captura de datos CASO'!V19,'DO NOT USE_School Picklist'!$S$3:$S$12,1,FALSE))),"Please select a value from the drop-down menu",IF('DO NOT USE_Case Formulas'!A19,"OK",NA()))</f>
        <v>#N/A</v>
      </c>
      <c r="W19" s="40" t="e">
        <f>IF(AND(NOT(ISBLANK('Captura de datos CASO'!W19)),ISNA(VLOOKUP('Captura de datos CASO'!W19,'DO NOT USE_School Picklist'!$S$3:$S$12,1,FALSE))),"Please select a value from the drop-down menu",IF('DO NOT USE_Case Formulas'!A19,"OK",NA()))</f>
        <v>#N/A</v>
      </c>
      <c r="X19" s="40" t="e">
        <f>IF(LEN('Captura de datos CASO'!X19)&gt;80,"Name of Education Group must be less than 80 characters",IF('DO NOT USE_Case Formulas'!A19,"OK",NA()))</f>
        <v>#N/A</v>
      </c>
      <c r="Y19" s="40" t="e">
        <f>IF(AND(NOT(ISBLANK('Captura de datos CASO'!Y19)),ISNA(VLOOKUP('Captura de datos CASO'!Y19,'DO NOT USE_School Picklist'!$K$3:$K$6,1,FALSE))),"Please select a value from the drop-down menu",IF('DO NOT USE_Case Formulas'!A19,"OK",NA()))</f>
        <v>#N/A</v>
      </c>
      <c r="Z19" s="40" t="e">
        <f>IF(AND('DO NOT USE_Case Formulas'!A19,ISBLANK('Captura de datos CASO'!Z19)),"Has this person had symptoms? is required",IF(AND(NOT(ISBLANK('Captura de datos CASO'!Z19)),ISNA(VLOOKUP('Captura de datos CASO'!Z19,'DO NOT USE_School Picklist'!$D$3:$D$5,1,FALSE))),"Please select a value from the drop-down menu",IF(NOT(ISBLANK('Captura de datos CASO'!Z19)),"OK",NA())))</f>
        <v>#N/A</v>
      </c>
      <c r="AA19" s="40" t="e">
        <f>IF(AND('Captura de datos CASO'!Z19='DO NOT USE_School Picklist'!$D$3,ISBLANK('Captura de datos CASO'!AA19)),"Symptom Onset Date is required if Ever Symptomatic is Yes",IF('DO NOT USE_Case Formulas'!A19,"OK",NA()))</f>
        <v>#N/A</v>
      </c>
      <c r="AB19" s="40"/>
      <c r="AC19" s="40" t="e">
        <f ca="1">IF(AND('DO NOT USE_Case Formulas'!A19,ISBLANK('Captura de datos CASO'!AC19)),"Lab Result Test Date is required",IF('Captura de datos CASO'!AC19&gt;'DO NOT USE_School Picklist'!$C$3,"Test Date cannot be a future date",IF(NOT(ISBLANK('Captura de datos CASO'!AC19)),"OK",NA())))</f>
        <v>#N/A</v>
      </c>
      <c r="AD19" s="40" t="e">
        <f>IF(AND(NOT(ISBLANK('Captura de datos CASO'!AD19)),ISNA(VLOOKUP('Captura de datos CASO'!AD19,'DO NOT USE_School Picklist'!$R$3:$R$7,1,FALSE))),"Please select a value from the drop-down menu",IF('DO NOT USE_Case Formulas'!A19,"OK",NA()))</f>
        <v>#N/A</v>
      </c>
      <c r="AE19" s="40" t="e">
        <f>IF(AND('DO NOT USE_Case Formulas'!A19,ISBLANK('Captura de datos CASO'!AB19)),"Lab Result Test Result is required",IF(AND(NOT(ISBLANK('Captura de datos CASO'!AB19)),ISNA(VLOOKUP('Captura de datos CASO'!AB19,'DO NOT USE_School Picklist'!$Q$3:$Q$8,1,FALSE))),"Please select a value from the drop-down menu",IF('DO NOT USE_Case Formulas'!A19,"OK",NA())))</f>
        <v>#N/A</v>
      </c>
    </row>
    <row r="20" spans="1:31" x14ac:dyDescent="0.3">
      <c r="A20" s="39" t="e">
        <f>IF('DO NOT USE_Case Formulas'!A20,IF('DO NOT USE_Case Formulas'!B20,"Not all required fields are completed","OK"),NA())</f>
        <v>#N/A</v>
      </c>
      <c r="B20" s="40" t="e">
        <f>IF(AND('DO NOT USE_Case Formulas'!A20,ISBLANK('Captura de datos CASO'!B20)),"First Name is required",IF(NOT(ISBLANK('Captura de datos CASO'!B20)),"OK",NA()))</f>
        <v>#N/A</v>
      </c>
      <c r="C20" s="40" t="e">
        <f>IF(AND('DO NOT USE_Case Formulas'!A20,ISBLANK('Captura de datos CASO'!C20)),"Last Name is required",IF(NOT(ISBLANK('Captura de datos CASO'!C20)),"OK",NA()))</f>
        <v>#N/A</v>
      </c>
      <c r="D20" s="40" t="e">
        <f>IF(AND('DO NOT USE_Case Formulas'!A20,ISBLANK('Captura de datos CASO'!D20)),"Birthdate is required",IF(NOT(ISBLANK('Captura de datos CASO'!D20)),"OK",NA()))</f>
        <v>#N/A</v>
      </c>
      <c r="E20" s="40" t="e">
        <f>IF(AND('DO NOT USE_Case Formulas'!A20,ISBLANK('Captura de datos CASO'!E20)),"Mobile Phone is required",IF(NOT(ISBLANK('Captura de datos CASO'!E20)),IF(AND(ISNUMBER(VALUE('Captura de datos CASO'!E20)),LEFT('Captura de datos CASO'!E20,1)&lt;&gt;"1",LEN('Captura de datos CASO'!E20)=10),"OK","Phone number must be valid format"),NA()))</f>
        <v>#N/A</v>
      </c>
      <c r="F20" s="40" t="e">
        <f>IF(LEN('Captura de datos CASO'!F20)&gt;255,"Home Street Address must be less than 255 characters",IF('DO NOT USE_Case Formulas'!A20,"OK",NA()))</f>
        <v>#N/A</v>
      </c>
      <c r="G20" s="40" t="e">
        <f>IF(LEN('Captura de datos CASO'!G20)&gt;40,"City must be less than 40 characters",IF('DO NOT USE_Case Formulas'!A20,"OK",NA()))</f>
        <v>#N/A</v>
      </c>
      <c r="H20" s="40" t="e">
        <f>IF(AND(NOT(ISBLANK('Captura de datos CASO'!H20)),ISNA(VLOOKUP('Captura de datos CASO'!H20,'DO NOT USE_School Picklist'!$P$3:$P$52,1,FALSE))),"Please select a value from the drop-down menu",IF('DO NOT USE_Case Formulas'!A20,"OK",NA()))</f>
        <v>#N/A</v>
      </c>
      <c r="I20" s="40" t="e">
        <f>IF(AND('DO NOT USE_Case Formulas'!A20,ISBLANK('Captura de datos CASO'!I20)),"Zip is required",IF(ISBLANK('Captura de datos CASO'!I20),NA(),"OK"))</f>
        <v>#N/A</v>
      </c>
      <c r="J20" s="40" t="e">
        <f>IF(AND('DO NOT USE_Case Formulas'!A20,ISBLANK('Captura de datos CASO'!J20)),"Student or Staff? is required",IF(ISBLANK('Captura de datos CASO'!J20),NA(),IF(ISNA(VLOOKUP('Captura de datos CASO'!J20,'DO NOT USE_School Picklist'!$B$3:$B$6,1,FALSE)),"Please select a value from the drop-down menu","OK")))</f>
        <v>#N/A</v>
      </c>
      <c r="K20" s="40" t="e">
        <f>IF(AND('Captura de datos CASO'!J20='DO NOT USE_School Picklist'!$B$4,ISBLANK('Captura de datos CASO'!K20)),"Occupation/Job Title is required if Student or Staff? is Yes, staff/faculty or volunteer",IF('DO NOT USE_Case Formulas'!A20,"OK",NA()))</f>
        <v>#N/A</v>
      </c>
      <c r="L20" s="40" t="e">
        <f ca="1">IF('Captura de datos CASO'!L20&gt;'DO NOT USE_School Picklist'!$C$3,"Date last on school campus/facility cannot be a future date",IF('DO NOT USE_Case Formulas'!A20,IF(ISBLANK('Captura de datos CASO'!L20),"Date last on school campus/facility is required","OK"),NA()))</f>
        <v>#N/A</v>
      </c>
      <c r="M20" s="40" t="e">
        <f>IF(AND('DO NOT USE_Case Formulas'!A20,ISBLANK('Captura de datos CASO'!M20)),"Specific Place in the Location is required",IF(ISBLANK('Captura de datos CASO'!M20),NA(),"OK"))</f>
        <v>#N/A</v>
      </c>
      <c r="N20" s="40" t="e">
        <f>IF(LEN('Captura de datos CASO'!N20)&gt;50,"Parent/Guardian Name must be less than 50 characters",IF('DO NOT USE_Case Formulas'!A20,"OK",NA()))</f>
        <v>#N/A</v>
      </c>
      <c r="O20" s="40" t="e">
        <f>IF(NOT(ISBLANK('Captura de datos CASO'!O20)),IF(AND(ISNUMBER('Captura de datos CASO'!O20),LEFT('Captura de datos CASO'!O20,1)&lt;&gt;"1",LEN('Captura de datos CASO'!O20)=10),"OK","Phone number must be valid format"),IF('DO NOT USE_Case Formulas'!A20,"OK",NA()))</f>
        <v>#N/A</v>
      </c>
      <c r="P20" s="53" t="e">
        <f>IF(AND(NOT(ISBLANK('Captura de datos CASO'!P20)),ISNA(VLOOKUP('Captura de datos CASO'!P20,'DO NOT USE_School Picklist'!$I$3:$I$5,1,FALSE))),"Please select a value from the drop-down menu",IF('DO NOT USE_Case Formulas'!A20,"OK",NA()))</f>
        <v>#N/A</v>
      </c>
      <c r="Q20" s="40" t="e">
        <f>IF(AND(NOT(ISBLANK('Captura de datos CASO'!Q20)),ISNA(VLOOKUP('Captura de datos CASO'!Q20,'DO NOT USE_School Picklist'!$E$3:$E$10,1,FALSE))),"Please select a value from the drop-down menu",IF('DO NOT USE_Case Formulas'!A20,"OK",NA()))</f>
        <v>#N/A</v>
      </c>
      <c r="R20" s="53" t="e">
        <f>IF(AND(NOT(ISBLANK('Captura de datos CASO'!R20)),ISNA(VLOOKUP('Captura de datos CASO'!R20,'DO NOT USE_School Picklist'!$W$3:$W$9,1,FALSE))),"Please select a value from the drop-down menu",IF('DO NOT USE_Case Formulas'!A20,"OK",NA()))</f>
        <v>#N/A</v>
      </c>
      <c r="S20" s="53" t="e">
        <f>IF(AND(NOT(ISBLANK('Captura de datos CASO'!S20)),ISNA(VLOOKUP('Captura de datos CASO'!S20,'DO NOT USE_School Picklist'!$W$3:$W$9,1,FALSE))),"Please select a value from the drop-down menu",IF('DO NOT USE_Case Formulas'!A20,"OK",NA()))</f>
        <v>#N/A</v>
      </c>
      <c r="T20" s="40" t="e">
        <f>IF(AND(NOT(ISBLANK('Captura de datos CASO'!T20)),ISNA(VLOOKUP('Captura de datos CASO'!T20,'DO NOT USE_School Picklist'!$F$3:$F$16,1,FALSE))),"Please select a value from the drop-down menu",IF('DO NOT USE_Case Formulas'!A20,"OK",NA()))</f>
        <v>#N/A</v>
      </c>
      <c r="U20" s="40" t="e">
        <f>IF(LEN('Captura de datos CASO'!U20)&gt;100,"Classroom(s) must be less than 100 characters",IF('DO NOT USE_Case Formulas'!A20,"OK",NA()))</f>
        <v>#N/A</v>
      </c>
      <c r="V20" s="40" t="e">
        <f>IF(AND(NOT(ISBLANK('Captura de datos CASO'!V20)),ISNA(VLOOKUP('Captura de datos CASO'!V20,'DO NOT USE_School Picklist'!$S$3:$S$12,1,FALSE))),"Please select a value from the drop-down menu",IF('DO NOT USE_Case Formulas'!A20,"OK",NA()))</f>
        <v>#N/A</v>
      </c>
      <c r="W20" s="40" t="e">
        <f>IF(AND(NOT(ISBLANK('Captura de datos CASO'!W20)),ISNA(VLOOKUP('Captura de datos CASO'!W20,'DO NOT USE_School Picklist'!$S$3:$S$12,1,FALSE))),"Please select a value from the drop-down menu",IF('DO NOT USE_Case Formulas'!A20,"OK",NA()))</f>
        <v>#N/A</v>
      </c>
      <c r="X20" s="40" t="e">
        <f>IF(LEN('Captura de datos CASO'!X20)&gt;80,"Name of Education Group must be less than 80 characters",IF('DO NOT USE_Case Formulas'!A20,"OK",NA()))</f>
        <v>#N/A</v>
      </c>
      <c r="Y20" s="40" t="e">
        <f>IF(AND(NOT(ISBLANK('Captura de datos CASO'!Y20)),ISNA(VLOOKUP('Captura de datos CASO'!Y20,'DO NOT USE_School Picklist'!$K$3:$K$6,1,FALSE))),"Please select a value from the drop-down menu",IF('DO NOT USE_Case Formulas'!A20,"OK",NA()))</f>
        <v>#N/A</v>
      </c>
      <c r="Z20" s="40" t="e">
        <f>IF(AND('DO NOT USE_Case Formulas'!A20,ISBLANK('Captura de datos CASO'!Z20)),"Has this person had symptoms? is required",IF(AND(NOT(ISBLANK('Captura de datos CASO'!Z20)),ISNA(VLOOKUP('Captura de datos CASO'!Z20,'DO NOT USE_School Picklist'!$D$3:$D$5,1,FALSE))),"Please select a value from the drop-down menu",IF(NOT(ISBLANK('Captura de datos CASO'!Z20)),"OK",NA())))</f>
        <v>#N/A</v>
      </c>
      <c r="AA20" s="40" t="e">
        <f>IF(AND('Captura de datos CASO'!Z20='DO NOT USE_School Picklist'!$D$3,ISBLANK('Captura de datos CASO'!AA20)),"Symptom Onset Date is required if Ever Symptomatic is Yes",IF('DO NOT USE_Case Formulas'!A20,"OK",NA()))</f>
        <v>#N/A</v>
      </c>
      <c r="AB20" s="40"/>
      <c r="AC20" s="40" t="e">
        <f ca="1">IF(AND('DO NOT USE_Case Formulas'!A20,ISBLANK('Captura de datos CASO'!AC20)),"Lab Result Test Date is required",IF('Captura de datos CASO'!AC20&gt;'DO NOT USE_School Picklist'!$C$3,"Test Date cannot be a future date",IF(NOT(ISBLANK('Captura de datos CASO'!AC20)),"OK",NA())))</f>
        <v>#N/A</v>
      </c>
      <c r="AD20" s="40" t="e">
        <f>IF(AND(NOT(ISBLANK('Captura de datos CASO'!AD20)),ISNA(VLOOKUP('Captura de datos CASO'!AD20,'DO NOT USE_School Picklist'!$R$3:$R$7,1,FALSE))),"Please select a value from the drop-down menu",IF('DO NOT USE_Case Formulas'!A20,"OK",NA()))</f>
        <v>#N/A</v>
      </c>
      <c r="AE20" s="40" t="e">
        <f>IF(AND('DO NOT USE_Case Formulas'!A20,ISBLANK('Captura de datos CASO'!AB20)),"Lab Result Test Result is required",IF(AND(NOT(ISBLANK('Captura de datos CASO'!AB20)),ISNA(VLOOKUP('Captura de datos CASO'!AB20,'DO NOT USE_School Picklist'!$Q$3:$Q$8,1,FALSE))),"Please select a value from the drop-down menu",IF('DO NOT USE_Case Formulas'!A20,"OK",NA())))</f>
        <v>#N/A</v>
      </c>
    </row>
    <row r="21" spans="1:31" x14ac:dyDescent="0.3">
      <c r="A21" s="39" t="e">
        <f>IF('DO NOT USE_Case Formulas'!A21,IF('DO NOT USE_Case Formulas'!B21,"Not all required fields are completed","OK"),NA())</f>
        <v>#N/A</v>
      </c>
      <c r="B21" s="40" t="e">
        <f>IF(AND('DO NOT USE_Case Formulas'!A21,ISBLANK('Captura de datos CASO'!B21)),"First Name is required",IF(NOT(ISBLANK('Captura de datos CASO'!B21)),"OK",NA()))</f>
        <v>#N/A</v>
      </c>
      <c r="C21" s="40" t="e">
        <f>IF(AND('DO NOT USE_Case Formulas'!A21,ISBLANK('Captura de datos CASO'!C21)),"Last Name is required",IF(NOT(ISBLANK('Captura de datos CASO'!C21)),"OK",NA()))</f>
        <v>#N/A</v>
      </c>
      <c r="D21" s="40" t="e">
        <f>IF(AND('DO NOT USE_Case Formulas'!A21,ISBLANK('Captura de datos CASO'!D21)),"Birthdate is required",IF(NOT(ISBLANK('Captura de datos CASO'!D21)),"OK",NA()))</f>
        <v>#N/A</v>
      </c>
      <c r="E21" s="40" t="e">
        <f>IF(AND('DO NOT USE_Case Formulas'!A21,ISBLANK('Captura de datos CASO'!E21)),"Mobile Phone is required",IF(NOT(ISBLANK('Captura de datos CASO'!E21)),IF(AND(ISNUMBER(VALUE('Captura de datos CASO'!E21)),LEFT('Captura de datos CASO'!E21,1)&lt;&gt;"1",LEN('Captura de datos CASO'!E21)=10),"OK","Phone number must be valid format"),NA()))</f>
        <v>#N/A</v>
      </c>
      <c r="F21" s="40" t="e">
        <f>IF(LEN('Captura de datos CASO'!F21)&gt;255,"Home Street Address must be less than 255 characters",IF('DO NOT USE_Case Formulas'!A21,"OK",NA()))</f>
        <v>#N/A</v>
      </c>
      <c r="G21" s="40" t="e">
        <f>IF(LEN('Captura de datos CASO'!G21)&gt;40,"City must be less than 40 characters",IF('DO NOT USE_Case Formulas'!A21,"OK",NA()))</f>
        <v>#N/A</v>
      </c>
      <c r="H21" s="40" t="e">
        <f>IF(AND(NOT(ISBLANK('Captura de datos CASO'!H21)),ISNA(VLOOKUP('Captura de datos CASO'!H21,'DO NOT USE_School Picklist'!$P$3:$P$52,1,FALSE))),"Please select a value from the drop-down menu",IF('DO NOT USE_Case Formulas'!A21,"OK",NA()))</f>
        <v>#N/A</v>
      </c>
      <c r="I21" s="40" t="e">
        <f>IF(AND('DO NOT USE_Case Formulas'!A21,ISBLANK('Captura de datos CASO'!I21)),"Zip is required",IF(ISBLANK('Captura de datos CASO'!I21),NA(),"OK"))</f>
        <v>#N/A</v>
      </c>
      <c r="J21" s="40" t="e">
        <f>IF(AND('DO NOT USE_Case Formulas'!A21,ISBLANK('Captura de datos CASO'!J21)),"Student or Staff? is required",IF(ISBLANK('Captura de datos CASO'!J21),NA(),IF(ISNA(VLOOKUP('Captura de datos CASO'!J21,'DO NOT USE_School Picklist'!$B$3:$B$6,1,FALSE)),"Please select a value from the drop-down menu","OK")))</f>
        <v>#N/A</v>
      </c>
      <c r="K21" s="40" t="e">
        <f>IF(AND('Captura de datos CASO'!J21='DO NOT USE_School Picklist'!$B$4,ISBLANK('Captura de datos CASO'!K21)),"Occupation/Job Title is required if Student or Staff? is Yes, staff/faculty or volunteer",IF('DO NOT USE_Case Formulas'!A21,"OK",NA()))</f>
        <v>#N/A</v>
      </c>
      <c r="L21" s="40" t="e">
        <f ca="1">IF('Captura de datos CASO'!L21&gt;'DO NOT USE_School Picklist'!$C$3,"Date last on school campus/facility cannot be a future date",IF('DO NOT USE_Case Formulas'!A21,IF(ISBLANK('Captura de datos CASO'!L21),"Date last on school campus/facility is required","OK"),NA()))</f>
        <v>#N/A</v>
      </c>
      <c r="M21" s="40" t="e">
        <f>IF(AND('DO NOT USE_Case Formulas'!A21,ISBLANK('Captura de datos CASO'!M21)),"Specific Place in the Location is required",IF(ISBLANK('Captura de datos CASO'!M21),NA(),"OK"))</f>
        <v>#N/A</v>
      </c>
      <c r="N21" s="40" t="e">
        <f>IF(LEN('Captura de datos CASO'!N21)&gt;50,"Parent/Guardian Name must be less than 50 characters",IF('DO NOT USE_Case Formulas'!A21,"OK",NA()))</f>
        <v>#N/A</v>
      </c>
      <c r="O21" s="40" t="e">
        <f>IF(NOT(ISBLANK('Captura de datos CASO'!O21)),IF(AND(ISNUMBER('Captura de datos CASO'!O21),LEFT('Captura de datos CASO'!O21,1)&lt;&gt;"1",LEN('Captura de datos CASO'!O21)=10),"OK","Phone number must be valid format"),IF('DO NOT USE_Case Formulas'!A21,"OK",NA()))</f>
        <v>#N/A</v>
      </c>
      <c r="P21" s="53" t="e">
        <f>IF(AND(NOT(ISBLANK('Captura de datos CASO'!P21)),ISNA(VLOOKUP('Captura de datos CASO'!P21,'DO NOT USE_School Picklist'!$I$3:$I$5,1,FALSE))),"Please select a value from the drop-down menu",IF('DO NOT USE_Case Formulas'!A21,"OK",NA()))</f>
        <v>#N/A</v>
      </c>
      <c r="Q21" s="40" t="e">
        <f>IF(AND(NOT(ISBLANK('Captura de datos CASO'!Q21)),ISNA(VLOOKUP('Captura de datos CASO'!Q21,'DO NOT USE_School Picklist'!$E$3:$E$10,1,FALSE))),"Please select a value from the drop-down menu",IF('DO NOT USE_Case Formulas'!A21,"OK",NA()))</f>
        <v>#N/A</v>
      </c>
      <c r="R21" s="53" t="e">
        <f>IF(AND(NOT(ISBLANK('Captura de datos CASO'!R21)),ISNA(VLOOKUP('Captura de datos CASO'!R21,'DO NOT USE_School Picklist'!$W$3:$W$9,1,FALSE))),"Please select a value from the drop-down menu",IF('DO NOT USE_Case Formulas'!A21,"OK",NA()))</f>
        <v>#N/A</v>
      </c>
      <c r="S21" s="53" t="e">
        <f>IF(AND(NOT(ISBLANK('Captura de datos CASO'!S21)),ISNA(VLOOKUP('Captura de datos CASO'!S21,'DO NOT USE_School Picklist'!$W$3:$W$9,1,FALSE))),"Please select a value from the drop-down menu",IF('DO NOT USE_Case Formulas'!A21,"OK",NA()))</f>
        <v>#N/A</v>
      </c>
      <c r="T21" s="40" t="e">
        <f>IF(AND(NOT(ISBLANK('Captura de datos CASO'!T21)),ISNA(VLOOKUP('Captura de datos CASO'!T21,'DO NOT USE_School Picklist'!$F$3:$F$16,1,FALSE))),"Please select a value from the drop-down menu",IF('DO NOT USE_Case Formulas'!A21,"OK",NA()))</f>
        <v>#N/A</v>
      </c>
      <c r="U21" s="40" t="e">
        <f>IF(LEN('Captura de datos CASO'!U21)&gt;100,"Classroom(s) must be less than 100 characters",IF('DO NOT USE_Case Formulas'!A21,"OK",NA()))</f>
        <v>#N/A</v>
      </c>
      <c r="V21" s="40" t="e">
        <f>IF(AND(NOT(ISBLANK('Captura de datos CASO'!V21)),ISNA(VLOOKUP('Captura de datos CASO'!V21,'DO NOT USE_School Picklist'!$S$3:$S$12,1,FALSE))),"Please select a value from the drop-down menu",IF('DO NOT USE_Case Formulas'!A21,"OK",NA()))</f>
        <v>#N/A</v>
      </c>
      <c r="W21" s="40" t="e">
        <f>IF(AND(NOT(ISBLANK('Captura de datos CASO'!W21)),ISNA(VLOOKUP('Captura de datos CASO'!W21,'DO NOT USE_School Picklist'!$S$3:$S$12,1,FALSE))),"Please select a value from the drop-down menu",IF('DO NOT USE_Case Formulas'!A21,"OK",NA()))</f>
        <v>#N/A</v>
      </c>
      <c r="X21" s="40" t="e">
        <f>IF(LEN('Captura de datos CASO'!X21)&gt;80,"Name of Education Group must be less than 80 characters",IF('DO NOT USE_Case Formulas'!A21,"OK",NA()))</f>
        <v>#N/A</v>
      </c>
      <c r="Y21" s="40" t="e">
        <f>IF(AND(NOT(ISBLANK('Captura de datos CASO'!Y21)),ISNA(VLOOKUP('Captura de datos CASO'!Y21,'DO NOT USE_School Picklist'!$K$3:$K$6,1,FALSE))),"Please select a value from the drop-down menu",IF('DO NOT USE_Case Formulas'!A21,"OK",NA()))</f>
        <v>#N/A</v>
      </c>
      <c r="Z21" s="40" t="e">
        <f>IF(AND('DO NOT USE_Case Formulas'!A21,ISBLANK('Captura de datos CASO'!Z21)),"Has this person had symptoms? is required",IF(AND(NOT(ISBLANK('Captura de datos CASO'!Z21)),ISNA(VLOOKUP('Captura de datos CASO'!Z21,'DO NOT USE_School Picklist'!$D$3:$D$5,1,FALSE))),"Please select a value from the drop-down menu",IF(NOT(ISBLANK('Captura de datos CASO'!Z21)),"OK",NA())))</f>
        <v>#N/A</v>
      </c>
      <c r="AA21" s="40" t="e">
        <f>IF(AND('Captura de datos CASO'!Z21='DO NOT USE_School Picklist'!$D$3,ISBLANK('Captura de datos CASO'!AA21)),"Symptom Onset Date is required if Ever Symptomatic is Yes",IF('DO NOT USE_Case Formulas'!A21,"OK",NA()))</f>
        <v>#N/A</v>
      </c>
      <c r="AB21" s="40"/>
      <c r="AC21" s="40" t="e">
        <f ca="1">IF(AND('DO NOT USE_Case Formulas'!A21,ISBLANK('Captura de datos CASO'!AC21)),"Lab Result Test Date is required",IF('Captura de datos CASO'!AC21&gt;'DO NOT USE_School Picklist'!$C$3,"Test Date cannot be a future date",IF(NOT(ISBLANK('Captura de datos CASO'!AC21)),"OK",NA())))</f>
        <v>#N/A</v>
      </c>
      <c r="AD21" s="40" t="e">
        <f>IF(AND(NOT(ISBLANK('Captura de datos CASO'!AD21)),ISNA(VLOOKUP('Captura de datos CASO'!AD21,'DO NOT USE_School Picklist'!$R$3:$R$7,1,FALSE))),"Please select a value from the drop-down menu",IF('DO NOT USE_Case Formulas'!A21,"OK",NA()))</f>
        <v>#N/A</v>
      </c>
      <c r="AE21" s="40" t="e">
        <f>IF(AND('DO NOT USE_Case Formulas'!A21,ISBLANK('Captura de datos CASO'!AB21)),"Lab Result Test Result is required",IF(AND(NOT(ISBLANK('Captura de datos CASO'!AB21)),ISNA(VLOOKUP('Captura de datos CASO'!AB21,'DO NOT USE_School Picklist'!$Q$3:$Q$8,1,FALSE))),"Please select a value from the drop-down menu",IF('DO NOT USE_Case Formulas'!A21,"OK",NA())))</f>
        <v>#N/A</v>
      </c>
    </row>
    <row r="22" spans="1:31" x14ac:dyDescent="0.3">
      <c r="A22" s="39" t="e">
        <f>IF('DO NOT USE_Case Formulas'!A22,IF('DO NOT USE_Case Formulas'!B22,"Not all required fields are completed","OK"),NA())</f>
        <v>#N/A</v>
      </c>
      <c r="B22" s="40" t="e">
        <f>IF(AND('DO NOT USE_Case Formulas'!A22,ISBLANK('Captura de datos CASO'!B22)),"First Name is required",IF(NOT(ISBLANK('Captura de datos CASO'!B22)),"OK",NA()))</f>
        <v>#N/A</v>
      </c>
      <c r="C22" s="40" t="e">
        <f>IF(AND('DO NOT USE_Case Formulas'!A22,ISBLANK('Captura de datos CASO'!C22)),"Last Name is required",IF(NOT(ISBLANK('Captura de datos CASO'!C22)),"OK",NA()))</f>
        <v>#N/A</v>
      </c>
      <c r="D22" s="40" t="e">
        <f>IF(AND('DO NOT USE_Case Formulas'!A22,ISBLANK('Captura de datos CASO'!D22)),"Birthdate is required",IF(NOT(ISBLANK('Captura de datos CASO'!D22)),"OK",NA()))</f>
        <v>#N/A</v>
      </c>
      <c r="E22" s="40" t="e">
        <f>IF(AND('DO NOT USE_Case Formulas'!A22,ISBLANK('Captura de datos CASO'!E22)),"Mobile Phone is required",IF(NOT(ISBLANK('Captura de datos CASO'!E22)),IF(AND(ISNUMBER(VALUE('Captura de datos CASO'!E22)),LEFT('Captura de datos CASO'!E22,1)&lt;&gt;"1",LEN('Captura de datos CASO'!E22)=10),"OK","Phone number must be valid format"),NA()))</f>
        <v>#N/A</v>
      </c>
      <c r="F22" s="40" t="e">
        <f>IF(LEN('Captura de datos CASO'!F22)&gt;255,"Home Street Address must be less than 255 characters",IF('DO NOT USE_Case Formulas'!A22,"OK",NA()))</f>
        <v>#N/A</v>
      </c>
      <c r="G22" s="40" t="e">
        <f>IF(LEN('Captura de datos CASO'!G22)&gt;40,"City must be less than 40 characters",IF('DO NOT USE_Case Formulas'!A22,"OK",NA()))</f>
        <v>#N/A</v>
      </c>
      <c r="H22" s="40" t="e">
        <f>IF(AND(NOT(ISBLANK('Captura de datos CASO'!H22)),ISNA(VLOOKUP('Captura de datos CASO'!H22,'DO NOT USE_School Picklist'!$P$3:$P$52,1,FALSE))),"Please select a value from the drop-down menu",IF('DO NOT USE_Case Formulas'!A22,"OK",NA()))</f>
        <v>#N/A</v>
      </c>
      <c r="I22" s="40" t="e">
        <f>IF(AND('DO NOT USE_Case Formulas'!A22,ISBLANK('Captura de datos CASO'!I22)),"Zip is required",IF(ISBLANK('Captura de datos CASO'!I22),NA(),"OK"))</f>
        <v>#N/A</v>
      </c>
      <c r="J22" s="40" t="e">
        <f>IF(AND('DO NOT USE_Case Formulas'!A22,ISBLANK('Captura de datos CASO'!J22)),"Student or Staff? is required",IF(ISBLANK('Captura de datos CASO'!J22),NA(),IF(ISNA(VLOOKUP('Captura de datos CASO'!J22,'DO NOT USE_School Picklist'!$B$3:$B$6,1,FALSE)),"Please select a value from the drop-down menu","OK")))</f>
        <v>#N/A</v>
      </c>
      <c r="K22" s="40" t="e">
        <f>IF(AND('Captura de datos CASO'!J22='DO NOT USE_School Picklist'!$B$4,ISBLANK('Captura de datos CASO'!K22)),"Occupation/Job Title is required if Student or Staff? is Yes, staff/faculty or volunteer",IF('DO NOT USE_Case Formulas'!A22,"OK",NA()))</f>
        <v>#N/A</v>
      </c>
      <c r="L22" s="40" t="e">
        <f ca="1">IF('Captura de datos CASO'!L22&gt;'DO NOT USE_School Picklist'!$C$3,"Date last on school campus/facility cannot be a future date",IF('DO NOT USE_Case Formulas'!A22,IF(ISBLANK('Captura de datos CASO'!L22),"Date last on school campus/facility is required","OK"),NA()))</f>
        <v>#N/A</v>
      </c>
      <c r="M22" s="40" t="e">
        <f>IF(AND('DO NOT USE_Case Formulas'!A22,ISBLANK('Captura de datos CASO'!M22)),"Specific Place in the Location is required",IF(ISBLANK('Captura de datos CASO'!M22),NA(),"OK"))</f>
        <v>#N/A</v>
      </c>
      <c r="N22" s="40" t="e">
        <f>IF(LEN('Captura de datos CASO'!N22)&gt;50,"Parent/Guardian Name must be less than 50 characters",IF('DO NOT USE_Case Formulas'!A22,"OK",NA()))</f>
        <v>#N/A</v>
      </c>
      <c r="O22" s="40" t="e">
        <f>IF(NOT(ISBLANK('Captura de datos CASO'!O22)),IF(AND(ISNUMBER('Captura de datos CASO'!O22),LEFT('Captura de datos CASO'!O22,1)&lt;&gt;"1",LEN('Captura de datos CASO'!O22)=10),"OK","Phone number must be valid format"),IF('DO NOT USE_Case Formulas'!A22,"OK",NA()))</f>
        <v>#N/A</v>
      </c>
      <c r="P22" s="53" t="e">
        <f>IF(AND(NOT(ISBLANK('Captura de datos CASO'!P22)),ISNA(VLOOKUP('Captura de datos CASO'!P22,'DO NOT USE_School Picklist'!$I$3:$I$5,1,FALSE))),"Please select a value from the drop-down menu",IF('DO NOT USE_Case Formulas'!A22,"OK",NA()))</f>
        <v>#N/A</v>
      </c>
      <c r="Q22" s="40" t="e">
        <f>IF(AND(NOT(ISBLANK('Captura de datos CASO'!Q22)),ISNA(VLOOKUP('Captura de datos CASO'!Q22,'DO NOT USE_School Picklist'!$E$3:$E$10,1,FALSE))),"Please select a value from the drop-down menu",IF('DO NOT USE_Case Formulas'!A22,"OK",NA()))</f>
        <v>#N/A</v>
      </c>
      <c r="R22" s="53" t="e">
        <f>IF(AND(NOT(ISBLANK('Captura de datos CASO'!R22)),ISNA(VLOOKUP('Captura de datos CASO'!R22,'DO NOT USE_School Picklist'!$W$3:$W$9,1,FALSE))),"Please select a value from the drop-down menu",IF('DO NOT USE_Case Formulas'!A22,"OK",NA()))</f>
        <v>#N/A</v>
      </c>
      <c r="S22" s="53" t="e">
        <f>IF(AND(NOT(ISBLANK('Captura de datos CASO'!S22)),ISNA(VLOOKUP('Captura de datos CASO'!S22,'DO NOT USE_School Picklist'!$W$3:$W$9,1,FALSE))),"Please select a value from the drop-down menu",IF('DO NOT USE_Case Formulas'!A22,"OK",NA()))</f>
        <v>#N/A</v>
      </c>
      <c r="T22" s="40" t="e">
        <f>IF(AND(NOT(ISBLANK('Captura de datos CASO'!T22)),ISNA(VLOOKUP('Captura de datos CASO'!T22,'DO NOT USE_School Picklist'!$F$3:$F$16,1,FALSE))),"Please select a value from the drop-down menu",IF('DO NOT USE_Case Formulas'!A22,"OK",NA()))</f>
        <v>#N/A</v>
      </c>
      <c r="U22" s="40" t="e">
        <f>IF(LEN('Captura de datos CASO'!U22)&gt;100,"Classroom(s) must be less than 100 characters",IF('DO NOT USE_Case Formulas'!A22,"OK",NA()))</f>
        <v>#N/A</v>
      </c>
      <c r="V22" s="40" t="e">
        <f>IF(AND(NOT(ISBLANK('Captura de datos CASO'!V22)),ISNA(VLOOKUP('Captura de datos CASO'!V22,'DO NOT USE_School Picklist'!$S$3:$S$12,1,FALSE))),"Please select a value from the drop-down menu",IF('DO NOT USE_Case Formulas'!A22,"OK",NA()))</f>
        <v>#N/A</v>
      </c>
      <c r="W22" s="40" t="e">
        <f>IF(AND(NOT(ISBLANK('Captura de datos CASO'!W22)),ISNA(VLOOKUP('Captura de datos CASO'!W22,'DO NOT USE_School Picklist'!$S$3:$S$12,1,FALSE))),"Please select a value from the drop-down menu",IF('DO NOT USE_Case Formulas'!A22,"OK",NA()))</f>
        <v>#N/A</v>
      </c>
      <c r="X22" s="40" t="e">
        <f>IF(LEN('Captura de datos CASO'!X22)&gt;80,"Name of Education Group must be less than 80 characters",IF('DO NOT USE_Case Formulas'!A22,"OK",NA()))</f>
        <v>#N/A</v>
      </c>
      <c r="Y22" s="40" t="e">
        <f>IF(AND(NOT(ISBLANK('Captura de datos CASO'!Y22)),ISNA(VLOOKUP('Captura de datos CASO'!Y22,'DO NOT USE_School Picklist'!$K$3:$K$6,1,FALSE))),"Please select a value from the drop-down menu",IF('DO NOT USE_Case Formulas'!A22,"OK",NA()))</f>
        <v>#N/A</v>
      </c>
      <c r="Z22" s="40" t="e">
        <f>IF(AND('DO NOT USE_Case Formulas'!A22,ISBLANK('Captura de datos CASO'!Z22)),"Has this person had symptoms? is required",IF(AND(NOT(ISBLANK('Captura de datos CASO'!Z22)),ISNA(VLOOKUP('Captura de datos CASO'!Z22,'DO NOT USE_School Picklist'!$D$3:$D$5,1,FALSE))),"Please select a value from the drop-down menu",IF(NOT(ISBLANK('Captura de datos CASO'!Z22)),"OK",NA())))</f>
        <v>#N/A</v>
      </c>
      <c r="AA22" s="40" t="e">
        <f>IF(AND('Captura de datos CASO'!Z22='DO NOT USE_School Picklist'!$D$3,ISBLANK('Captura de datos CASO'!AA22)),"Symptom Onset Date is required if Ever Symptomatic is Yes",IF('DO NOT USE_Case Formulas'!A22,"OK",NA()))</f>
        <v>#N/A</v>
      </c>
      <c r="AB22" s="40"/>
      <c r="AC22" s="40" t="e">
        <f ca="1">IF(AND('DO NOT USE_Case Formulas'!A22,ISBLANK('Captura de datos CASO'!AC22)),"Lab Result Test Date is required",IF('Captura de datos CASO'!AC22&gt;'DO NOT USE_School Picklist'!$C$3,"Test Date cannot be a future date",IF(NOT(ISBLANK('Captura de datos CASO'!AC22)),"OK",NA())))</f>
        <v>#N/A</v>
      </c>
      <c r="AD22" s="40" t="e">
        <f>IF(AND(NOT(ISBLANK('Captura de datos CASO'!AD22)),ISNA(VLOOKUP('Captura de datos CASO'!AD22,'DO NOT USE_School Picklist'!$R$3:$R$7,1,FALSE))),"Please select a value from the drop-down menu",IF('DO NOT USE_Case Formulas'!A22,"OK",NA()))</f>
        <v>#N/A</v>
      </c>
      <c r="AE22" s="40" t="e">
        <f>IF(AND('DO NOT USE_Case Formulas'!A22,ISBLANK('Captura de datos CASO'!AB22)),"Lab Result Test Result is required",IF(AND(NOT(ISBLANK('Captura de datos CASO'!AB22)),ISNA(VLOOKUP('Captura de datos CASO'!AB22,'DO NOT USE_School Picklist'!$Q$3:$Q$8,1,FALSE))),"Please select a value from the drop-down menu",IF('DO NOT USE_Case Formulas'!A22,"OK",NA())))</f>
        <v>#N/A</v>
      </c>
    </row>
    <row r="23" spans="1:31" x14ac:dyDescent="0.3">
      <c r="A23" s="39" t="e">
        <f>IF('DO NOT USE_Case Formulas'!A23,IF('DO NOT USE_Case Formulas'!B23,"Not all required fields are completed","OK"),NA())</f>
        <v>#N/A</v>
      </c>
      <c r="B23" s="40" t="e">
        <f>IF(AND('DO NOT USE_Case Formulas'!A23,ISBLANK('Captura de datos CASO'!B23)),"First Name is required",IF(NOT(ISBLANK('Captura de datos CASO'!B23)),"OK",NA()))</f>
        <v>#N/A</v>
      </c>
      <c r="C23" s="40" t="e">
        <f>IF(AND('DO NOT USE_Case Formulas'!A23,ISBLANK('Captura de datos CASO'!C23)),"Last Name is required",IF(NOT(ISBLANK('Captura de datos CASO'!C23)),"OK",NA()))</f>
        <v>#N/A</v>
      </c>
      <c r="D23" s="40" t="e">
        <f>IF(AND('DO NOT USE_Case Formulas'!A23,ISBLANK('Captura de datos CASO'!D23)),"Birthdate is required",IF(NOT(ISBLANK('Captura de datos CASO'!D23)),"OK",NA()))</f>
        <v>#N/A</v>
      </c>
      <c r="E23" s="40" t="e">
        <f>IF(AND('DO NOT USE_Case Formulas'!A23,ISBLANK('Captura de datos CASO'!E23)),"Mobile Phone is required",IF(NOT(ISBLANK('Captura de datos CASO'!E23)),IF(AND(ISNUMBER(VALUE('Captura de datos CASO'!E23)),LEFT('Captura de datos CASO'!E23,1)&lt;&gt;"1",LEN('Captura de datos CASO'!E23)=10),"OK","Phone number must be valid format"),NA()))</f>
        <v>#N/A</v>
      </c>
      <c r="F23" s="40" t="e">
        <f>IF(LEN('Captura de datos CASO'!F23)&gt;255,"Home Street Address must be less than 255 characters",IF('DO NOT USE_Case Formulas'!A23,"OK",NA()))</f>
        <v>#N/A</v>
      </c>
      <c r="G23" s="40" t="e">
        <f>IF(LEN('Captura de datos CASO'!G23)&gt;40,"City must be less than 40 characters",IF('DO NOT USE_Case Formulas'!A23,"OK",NA()))</f>
        <v>#N/A</v>
      </c>
      <c r="H23" s="40" t="e">
        <f>IF(AND(NOT(ISBLANK('Captura de datos CASO'!H23)),ISNA(VLOOKUP('Captura de datos CASO'!H23,'DO NOT USE_School Picklist'!$P$3:$P$52,1,FALSE))),"Please select a value from the drop-down menu",IF('DO NOT USE_Case Formulas'!A23,"OK",NA()))</f>
        <v>#N/A</v>
      </c>
      <c r="I23" s="40" t="e">
        <f>IF(AND('DO NOT USE_Case Formulas'!A23,ISBLANK('Captura de datos CASO'!I23)),"Zip is required",IF(ISBLANK('Captura de datos CASO'!I23),NA(),"OK"))</f>
        <v>#N/A</v>
      </c>
      <c r="J23" s="40" t="e">
        <f>IF(AND('DO NOT USE_Case Formulas'!A23,ISBLANK('Captura de datos CASO'!J23)),"Student or Staff? is required",IF(ISBLANK('Captura de datos CASO'!J23),NA(),IF(ISNA(VLOOKUP('Captura de datos CASO'!J23,'DO NOT USE_School Picklist'!$B$3:$B$6,1,FALSE)),"Please select a value from the drop-down menu","OK")))</f>
        <v>#N/A</v>
      </c>
      <c r="K23" s="40" t="e">
        <f>IF(AND('Captura de datos CASO'!J23='DO NOT USE_School Picklist'!$B$4,ISBLANK('Captura de datos CASO'!K23)),"Occupation/Job Title is required if Student or Staff? is Yes, staff/faculty or volunteer",IF('DO NOT USE_Case Formulas'!A23,"OK",NA()))</f>
        <v>#N/A</v>
      </c>
      <c r="L23" s="40" t="e">
        <f ca="1">IF('Captura de datos CASO'!L23&gt;'DO NOT USE_School Picklist'!$C$3,"Date last on school campus/facility cannot be a future date",IF('DO NOT USE_Case Formulas'!A23,IF(ISBLANK('Captura de datos CASO'!L23),"Date last on school campus/facility is required","OK"),NA()))</f>
        <v>#N/A</v>
      </c>
      <c r="M23" s="40" t="e">
        <f>IF(AND('DO NOT USE_Case Formulas'!A23,ISBLANK('Captura de datos CASO'!M23)),"Specific Place in the Location is required",IF(ISBLANK('Captura de datos CASO'!M23),NA(),"OK"))</f>
        <v>#N/A</v>
      </c>
      <c r="N23" s="40" t="e">
        <f>IF(LEN('Captura de datos CASO'!N23)&gt;50,"Parent/Guardian Name must be less than 50 characters",IF('DO NOT USE_Case Formulas'!A23,"OK",NA()))</f>
        <v>#N/A</v>
      </c>
      <c r="O23" s="40" t="e">
        <f>IF(NOT(ISBLANK('Captura de datos CASO'!O23)),IF(AND(ISNUMBER('Captura de datos CASO'!O23),LEFT('Captura de datos CASO'!O23,1)&lt;&gt;"1",LEN('Captura de datos CASO'!O23)=10),"OK","Phone number must be valid format"),IF('DO NOT USE_Case Formulas'!A23,"OK",NA()))</f>
        <v>#N/A</v>
      </c>
      <c r="P23" s="53" t="e">
        <f>IF(AND(NOT(ISBLANK('Captura de datos CASO'!P23)),ISNA(VLOOKUP('Captura de datos CASO'!P23,'DO NOT USE_School Picklist'!$I$3:$I$5,1,FALSE))),"Please select a value from the drop-down menu",IF('DO NOT USE_Case Formulas'!A23,"OK",NA()))</f>
        <v>#N/A</v>
      </c>
      <c r="Q23" s="40" t="e">
        <f>IF(AND(NOT(ISBLANK('Captura de datos CASO'!Q23)),ISNA(VLOOKUP('Captura de datos CASO'!Q23,'DO NOT USE_School Picklist'!$E$3:$E$10,1,FALSE))),"Please select a value from the drop-down menu",IF('DO NOT USE_Case Formulas'!A23,"OK",NA()))</f>
        <v>#N/A</v>
      </c>
      <c r="R23" s="53" t="e">
        <f>IF(AND(NOT(ISBLANK('Captura de datos CASO'!R23)),ISNA(VLOOKUP('Captura de datos CASO'!R23,'DO NOT USE_School Picklist'!$W$3:$W$9,1,FALSE))),"Please select a value from the drop-down menu",IF('DO NOT USE_Case Formulas'!A23,"OK",NA()))</f>
        <v>#N/A</v>
      </c>
      <c r="S23" s="53" t="e">
        <f>IF(AND(NOT(ISBLANK('Captura de datos CASO'!S23)),ISNA(VLOOKUP('Captura de datos CASO'!S23,'DO NOT USE_School Picklist'!$W$3:$W$9,1,FALSE))),"Please select a value from the drop-down menu",IF('DO NOT USE_Case Formulas'!A23,"OK",NA()))</f>
        <v>#N/A</v>
      </c>
      <c r="T23" s="40" t="e">
        <f>IF(AND(NOT(ISBLANK('Captura de datos CASO'!T23)),ISNA(VLOOKUP('Captura de datos CASO'!T23,'DO NOT USE_School Picklist'!$F$3:$F$16,1,FALSE))),"Please select a value from the drop-down menu",IF('DO NOT USE_Case Formulas'!A23,"OK",NA()))</f>
        <v>#N/A</v>
      </c>
      <c r="U23" s="40" t="e">
        <f>IF(LEN('Captura de datos CASO'!U23)&gt;100,"Classroom(s) must be less than 100 characters",IF('DO NOT USE_Case Formulas'!A23,"OK",NA()))</f>
        <v>#N/A</v>
      </c>
      <c r="V23" s="40" t="e">
        <f>IF(AND(NOT(ISBLANK('Captura de datos CASO'!V23)),ISNA(VLOOKUP('Captura de datos CASO'!V23,'DO NOT USE_School Picklist'!$S$3:$S$12,1,FALSE))),"Please select a value from the drop-down menu",IF('DO NOT USE_Case Formulas'!A23,"OK",NA()))</f>
        <v>#N/A</v>
      </c>
      <c r="W23" s="40" t="e">
        <f>IF(AND(NOT(ISBLANK('Captura de datos CASO'!W23)),ISNA(VLOOKUP('Captura de datos CASO'!W23,'DO NOT USE_School Picklist'!$S$3:$S$12,1,FALSE))),"Please select a value from the drop-down menu",IF('DO NOT USE_Case Formulas'!A23,"OK",NA()))</f>
        <v>#N/A</v>
      </c>
      <c r="X23" s="40" t="e">
        <f>IF(LEN('Captura de datos CASO'!X23)&gt;80,"Name of Education Group must be less than 80 characters",IF('DO NOT USE_Case Formulas'!A23,"OK",NA()))</f>
        <v>#N/A</v>
      </c>
      <c r="Y23" s="40" t="e">
        <f>IF(AND(NOT(ISBLANK('Captura de datos CASO'!Y23)),ISNA(VLOOKUP('Captura de datos CASO'!Y23,'DO NOT USE_School Picklist'!$K$3:$K$6,1,FALSE))),"Please select a value from the drop-down menu",IF('DO NOT USE_Case Formulas'!A23,"OK",NA()))</f>
        <v>#N/A</v>
      </c>
      <c r="Z23" s="40" t="e">
        <f>IF(AND('DO NOT USE_Case Formulas'!A23,ISBLANK('Captura de datos CASO'!Z23)),"Has this person had symptoms? is required",IF(AND(NOT(ISBLANK('Captura de datos CASO'!Z23)),ISNA(VLOOKUP('Captura de datos CASO'!Z23,'DO NOT USE_School Picklist'!$D$3:$D$5,1,FALSE))),"Please select a value from the drop-down menu",IF(NOT(ISBLANK('Captura de datos CASO'!Z23)),"OK",NA())))</f>
        <v>#N/A</v>
      </c>
      <c r="AA23" s="40" t="e">
        <f>IF(AND('Captura de datos CASO'!Z23='DO NOT USE_School Picklist'!$D$3,ISBLANK('Captura de datos CASO'!AA23)),"Symptom Onset Date is required if Ever Symptomatic is Yes",IF('DO NOT USE_Case Formulas'!A23,"OK",NA()))</f>
        <v>#N/A</v>
      </c>
      <c r="AB23" s="40"/>
      <c r="AC23" s="40" t="e">
        <f ca="1">IF(AND('DO NOT USE_Case Formulas'!A23,ISBLANK('Captura de datos CASO'!AC23)),"Lab Result Test Date is required",IF('Captura de datos CASO'!AC23&gt;'DO NOT USE_School Picklist'!$C$3,"Test Date cannot be a future date",IF(NOT(ISBLANK('Captura de datos CASO'!AC23)),"OK",NA())))</f>
        <v>#N/A</v>
      </c>
      <c r="AD23" s="40" t="e">
        <f>IF(AND(NOT(ISBLANK('Captura de datos CASO'!AD23)),ISNA(VLOOKUP('Captura de datos CASO'!AD23,'DO NOT USE_School Picklist'!$R$3:$R$7,1,FALSE))),"Please select a value from the drop-down menu",IF('DO NOT USE_Case Formulas'!A23,"OK",NA()))</f>
        <v>#N/A</v>
      </c>
      <c r="AE23" s="40" t="e">
        <f>IF(AND('DO NOT USE_Case Formulas'!A23,ISBLANK('Captura de datos CASO'!AB23)),"Lab Result Test Result is required",IF(AND(NOT(ISBLANK('Captura de datos CASO'!AB23)),ISNA(VLOOKUP('Captura de datos CASO'!AB23,'DO NOT USE_School Picklist'!$Q$3:$Q$8,1,FALSE))),"Please select a value from the drop-down menu",IF('DO NOT USE_Case Formulas'!A23,"OK",NA())))</f>
        <v>#N/A</v>
      </c>
    </row>
    <row r="24" spans="1:31" x14ac:dyDescent="0.3">
      <c r="A24" s="39" t="e">
        <f>IF('DO NOT USE_Case Formulas'!A24,IF('DO NOT USE_Case Formulas'!B24,"Not all required fields are completed","OK"),NA())</f>
        <v>#N/A</v>
      </c>
      <c r="B24" s="40" t="e">
        <f>IF(AND('DO NOT USE_Case Formulas'!A24,ISBLANK('Captura de datos CASO'!B24)),"First Name is required",IF(NOT(ISBLANK('Captura de datos CASO'!B24)),"OK",NA()))</f>
        <v>#N/A</v>
      </c>
      <c r="C24" s="40" t="e">
        <f>IF(AND('DO NOT USE_Case Formulas'!A24,ISBLANK('Captura de datos CASO'!C24)),"Last Name is required",IF(NOT(ISBLANK('Captura de datos CASO'!C24)),"OK",NA()))</f>
        <v>#N/A</v>
      </c>
      <c r="D24" s="40" t="e">
        <f>IF(AND('DO NOT USE_Case Formulas'!A24,ISBLANK('Captura de datos CASO'!D24)),"Birthdate is required",IF(NOT(ISBLANK('Captura de datos CASO'!D24)),"OK",NA()))</f>
        <v>#N/A</v>
      </c>
      <c r="E24" s="40" t="e">
        <f>IF(AND('DO NOT USE_Case Formulas'!A24,ISBLANK('Captura de datos CASO'!E24)),"Mobile Phone is required",IF(NOT(ISBLANK('Captura de datos CASO'!E24)),IF(AND(ISNUMBER(VALUE('Captura de datos CASO'!E24)),LEFT('Captura de datos CASO'!E24,1)&lt;&gt;"1",LEN('Captura de datos CASO'!E24)=10),"OK","Phone number must be valid format"),NA()))</f>
        <v>#N/A</v>
      </c>
      <c r="F24" s="40" t="e">
        <f>IF(LEN('Captura de datos CASO'!F24)&gt;255,"Home Street Address must be less than 255 characters",IF('DO NOT USE_Case Formulas'!A24,"OK",NA()))</f>
        <v>#N/A</v>
      </c>
      <c r="G24" s="40" t="e">
        <f>IF(LEN('Captura de datos CASO'!G24)&gt;40,"City must be less than 40 characters",IF('DO NOT USE_Case Formulas'!A24,"OK",NA()))</f>
        <v>#N/A</v>
      </c>
      <c r="H24" s="40" t="e">
        <f>IF(AND(NOT(ISBLANK('Captura de datos CASO'!H24)),ISNA(VLOOKUP('Captura de datos CASO'!H24,'DO NOT USE_School Picklist'!$P$3:$P$52,1,FALSE))),"Please select a value from the drop-down menu",IF('DO NOT USE_Case Formulas'!A24,"OK",NA()))</f>
        <v>#N/A</v>
      </c>
      <c r="I24" s="40" t="e">
        <f>IF(AND('DO NOT USE_Case Formulas'!A24,ISBLANK('Captura de datos CASO'!I24)),"Zip is required",IF(ISBLANK('Captura de datos CASO'!I24),NA(),"OK"))</f>
        <v>#N/A</v>
      </c>
      <c r="J24" s="40" t="e">
        <f>IF(AND('DO NOT USE_Case Formulas'!A24,ISBLANK('Captura de datos CASO'!J24)),"Student or Staff? is required",IF(ISBLANK('Captura de datos CASO'!J24),NA(),IF(ISNA(VLOOKUP('Captura de datos CASO'!J24,'DO NOT USE_School Picklist'!$B$3:$B$6,1,FALSE)),"Please select a value from the drop-down menu","OK")))</f>
        <v>#N/A</v>
      </c>
      <c r="K24" s="40" t="e">
        <f>IF(AND('Captura de datos CASO'!J24='DO NOT USE_School Picklist'!$B$4,ISBLANK('Captura de datos CASO'!K24)),"Occupation/Job Title is required if Student or Staff? is Yes, staff/faculty or volunteer",IF('DO NOT USE_Case Formulas'!A24,"OK",NA()))</f>
        <v>#N/A</v>
      </c>
      <c r="L24" s="40" t="e">
        <f ca="1">IF('Captura de datos CASO'!L24&gt;'DO NOT USE_School Picklist'!$C$3,"Date last on school campus/facility cannot be a future date",IF('DO NOT USE_Case Formulas'!A24,IF(ISBLANK('Captura de datos CASO'!L24),"Date last on school campus/facility is required","OK"),NA()))</f>
        <v>#N/A</v>
      </c>
      <c r="M24" s="40" t="e">
        <f>IF(AND('DO NOT USE_Case Formulas'!A24,ISBLANK('Captura de datos CASO'!M24)),"Specific Place in the Location is required",IF(ISBLANK('Captura de datos CASO'!M24),NA(),"OK"))</f>
        <v>#N/A</v>
      </c>
      <c r="N24" s="40" t="e">
        <f>IF(LEN('Captura de datos CASO'!N24)&gt;50,"Parent/Guardian Name must be less than 50 characters",IF('DO NOT USE_Case Formulas'!A24,"OK",NA()))</f>
        <v>#N/A</v>
      </c>
      <c r="O24" s="40" t="e">
        <f>IF(NOT(ISBLANK('Captura de datos CASO'!O24)),IF(AND(ISNUMBER('Captura de datos CASO'!O24),LEFT('Captura de datos CASO'!O24,1)&lt;&gt;"1",LEN('Captura de datos CASO'!O24)=10),"OK","Phone number must be valid format"),IF('DO NOT USE_Case Formulas'!A24,"OK",NA()))</f>
        <v>#N/A</v>
      </c>
      <c r="P24" s="53" t="e">
        <f>IF(AND(NOT(ISBLANK('Captura de datos CASO'!P24)),ISNA(VLOOKUP('Captura de datos CASO'!P24,'DO NOT USE_School Picklist'!$I$3:$I$5,1,FALSE))),"Please select a value from the drop-down menu",IF('DO NOT USE_Case Formulas'!A24,"OK",NA()))</f>
        <v>#N/A</v>
      </c>
      <c r="Q24" s="40" t="e">
        <f>IF(AND(NOT(ISBLANK('Captura de datos CASO'!Q24)),ISNA(VLOOKUP('Captura de datos CASO'!Q24,'DO NOT USE_School Picklist'!$E$3:$E$10,1,FALSE))),"Please select a value from the drop-down menu",IF('DO NOT USE_Case Formulas'!A24,"OK",NA()))</f>
        <v>#N/A</v>
      </c>
      <c r="R24" s="53" t="e">
        <f>IF(AND(NOT(ISBLANK('Captura de datos CASO'!R24)),ISNA(VLOOKUP('Captura de datos CASO'!R24,'DO NOT USE_School Picklist'!$W$3:$W$9,1,FALSE))),"Please select a value from the drop-down menu",IF('DO NOT USE_Case Formulas'!A24,"OK",NA()))</f>
        <v>#N/A</v>
      </c>
      <c r="S24" s="53" t="e">
        <f>IF(AND(NOT(ISBLANK('Captura de datos CASO'!S24)),ISNA(VLOOKUP('Captura de datos CASO'!S24,'DO NOT USE_School Picklist'!$W$3:$W$9,1,FALSE))),"Please select a value from the drop-down menu",IF('DO NOT USE_Case Formulas'!A24,"OK",NA()))</f>
        <v>#N/A</v>
      </c>
      <c r="T24" s="40" t="e">
        <f>IF(AND(NOT(ISBLANK('Captura de datos CASO'!T24)),ISNA(VLOOKUP('Captura de datos CASO'!T24,'DO NOT USE_School Picklist'!$F$3:$F$16,1,FALSE))),"Please select a value from the drop-down menu",IF('DO NOT USE_Case Formulas'!A24,"OK",NA()))</f>
        <v>#N/A</v>
      </c>
      <c r="U24" s="40" t="e">
        <f>IF(LEN('Captura de datos CASO'!U24)&gt;100,"Classroom(s) must be less than 100 characters",IF('DO NOT USE_Case Formulas'!A24,"OK",NA()))</f>
        <v>#N/A</v>
      </c>
      <c r="V24" s="40" t="e">
        <f>IF(AND(NOT(ISBLANK('Captura de datos CASO'!V24)),ISNA(VLOOKUP('Captura de datos CASO'!V24,'DO NOT USE_School Picklist'!$S$3:$S$12,1,FALSE))),"Please select a value from the drop-down menu",IF('DO NOT USE_Case Formulas'!A24,"OK",NA()))</f>
        <v>#N/A</v>
      </c>
      <c r="W24" s="40" t="e">
        <f>IF(AND(NOT(ISBLANK('Captura de datos CASO'!W24)),ISNA(VLOOKUP('Captura de datos CASO'!W24,'DO NOT USE_School Picklist'!$S$3:$S$12,1,FALSE))),"Please select a value from the drop-down menu",IF('DO NOT USE_Case Formulas'!A24,"OK",NA()))</f>
        <v>#N/A</v>
      </c>
      <c r="X24" s="40" t="e">
        <f>IF(LEN('Captura de datos CASO'!X24)&gt;80,"Name of Education Group must be less than 80 characters",IF('DO NOT USE_Case Formulas'!A24,"OK",NA()))</f>
        <v>#N/A</v>
      </c>
      <c r="Y24" s="40" t="e">
        <f>IF(AND(NOT(ISBLANK('Captura de datos CASO'!Y24)),ISNA(VLOOKUP('Captura de datos CASO'!Y24,'DO NOT USE_School Picklist'!$K$3:$K$6,1,FALSE))),"Please select a value from the drop-down menu",IF('DO NOT USE_Case Formulas'!A24,"OK",NA()))</f>
        <v>#N/A</v>
      </c>
      <c r="Z24" s="40" t="e">
        <f>IF(AND('DO NOT USE_Case Formulas'!A24,ISBLANK('Captura de datos CASO'!Z24)),"Has this person had symptoms? is required",IF(AND(NOT(ISBLANK('Captura de datos CASO'!Z24)),ISNA(VLOOKUP('Captura de datos CASO'!Z24,'DO NOT USE_School Picklist'!$D$3:$D$5,1,FALSE))),"Please select a value from the drop-down menu",IF(NOT(ISBLANK('Captura de datos CASO'!Z24)),"OK",NA())))</f>
        <v>#N/A</v>
      </c>
      <c r="AA24" s="40" t="e">
        <f>IF(AND('Captura de datos CASO'!Z24='DO NOT USE_School Picklist'!$D$3,ISBLANK('Captura de datos CASO'!AA24)),"Symptom Onset Date is required if Ever Symptomatic is Yes",IF('DO NOT USE_Case Formulas'!A24,"OK",NA()))</f>
        <v>#N/A</v>
      </c>
      <c r="AB24" s="40"/>
      <c r="AC24" s="40" t="e">
        <f ca="1">IF(AND('DO NOT USE_Case Formulas'!A24,ISBLANK('Captura de datos CASO'!AC24)),"Lab Result Test Date is required",IF('Captura de datos CASO'!AC24&gt;'DO NOT USE_School Picklist'!$C$3,"Test Date cannot be a future date",IF(NOT(ISBLANK('Captura de datos CASO'!AC24)),"OK",NA())))</f>
        <v>#N/A</v>
      </c>
      <c r="AD24" s="40" t="e">
        <f>IF(AND(NOT(ISBLANK('Captura de datos CASO'!AD24)),ISNA(VLOOKUP('Captura de datos CASO'!AD24,'DO NOT USE_School Picklist'!$R$3:$R$7,1,FALSE))),"Please select a value from the drop-down menu",IF('DO NOT USE_Case Formulas'!A24,"OK",NA()))</f>
        <v>#N/A</v>
      </c>
      <c r="AE24" s="40" t="e">
        <f>IF(AND('DO NOT USE_Case Formulas'!A24,ISBLANK('Captura de datos CASO'!AB24)),"Lab Result Test Result is required",IF(AND(NOT(ISBLANK('Captura de datos CASO'!AB24)),ISNA(VLOOKUP('Captura de datos CASO'!AB24,'DO NOT USE_School Picklist'!$Q$3:$Q$8,1,FALSE))),"Please select a value from the drop-down menu",IF('DO NOT USE_Case Formulas'!A24,"OK",NA())))</f>
        <v>#N/A</v>
      </c>
    </row>
    <row r="25" spans="1:31" x14ac:dyDescent="0.3">
      <c r="A25" s="39" t="e">
        <f>IF('DO NOT USE_Case Formulas'!A25,IF('DO NOT USE_Case Formulas'!B25,"Not all required fields are completed","OK"),NA())</f>
        <v>#N/A</v>
      </c>
      <c r="B25" s="40" t="e">
        <f>IF(AND('DO NOT USE_Case Formulas'!A25,ISBLANK('Captura de datos CASO'!B25)),"First Name is required",IF(NOT(ISBLANK('Captura de datos CASO'!B25)),"OK",NA()))</f>
        <v>#N/A</v>
      </c>
      <c r="C25" s="40" t="e">
        <f>IF(AND('DO NOT USE_Case Formulas'!A25,ISBLANK('Captura de datos CASO'!C25)),"Last Name is required",IF(NOT(ISBLANK('Captura de datos CASO'!C25)),"OK",NA()))</f>
        <v>#N/A</v>
      </c>
      <c r="D25" s="40" t="e">
        <f>IF(AND('DO NOT USE_Case Formulas'!A25,ISBLANK('Captura de datos CASO'!D25)),"Birthdate is required",IF(NOT(ISBLANK('Captura de datos CASO'!D25)),"OK",NA()))</f>
        <v>#N/A</v>
      </c>
      <c r="E25" s="40" t="e">
        <f>IF(AND('DO NOT USE_Case Formulas'!A25,ISBLANK('Captura de datos CASO'!E25)),"Mobile Phone is required",IF(NOT(ISBLANK('Captura de datos CASO'!E25)),IF(AND(ISNUMBER(VALUE('Captura de datos CASO'!E25)),LEFT('Captura de datos CASO'!E25,1)&lt;&gt;"1",LEN('Captura de datos CASO'!E25)=10),"OK","Phone number must be valid format"),NA()))</f>
        <v>#N/A</v>
      </c>
      <c r="F25" s="40" t="e">
        <f>IF(LEN('Captura de datos CASO'!F25)&gt;255,"Home Street Address must be less than 255 characters",IF('DO NOT USE_Case Formulas'!A25,"OK",NA()))</f>
        <v>#N/A</v>
      </c>
      <c r="G25" s="40" t="e">
        <f>IF(LEN('Captura de datos CASO'!G25)&gt;40,"City must be less than 40 characters",IF('DO NOT USE_Case Formulas'!A25,"OK",NA()))</f>
        <v>#N/A</v>
      </c>
      <c r="H25" s="40" t="e">
        <f>IF(AND(NOT(ISBLANK('Captura de datos CASO'!H25)),ISNA(VLOOKUP('Captura de datos CASO'!H25,'DO NOT USE_School Picklist'!$P$3:$P$52,1,FALSE))),"Please select a value from the drop-down menu",IF('DO NOT USE_Case Formulas'!A25,"OK",NA()))</f>
        <v>#N/A</v>
      </c>
      <c r="I25" s="40" t="e">
        <f>IF(AND('DO NOT USE_Case Formulas'!A25,ISBLANK('Captura de datos CASO'!I25)),"Zip is required",IF(ISBLANK('Captura de datos CASO'!I25),NA(),"OK"))</f>
        <v>#N/A</v>
      </c>
      <c r="J25" s="40" t="e">
        <f>IF(AND('DO NOT USE_Case Formulas'!A25,ISBLANK('Captura de datos CASO'!J25)),"Student or Staff? is required",IF(ISBLANK('Captura de datos CASO'!J25),NA(),IF(ISNA(VLOOKUP('Captura de datos CASO'!J25,'DO NOT USE_School Picklist'!$B$3:$B$6,1,FALSE)),"Please select a value from the drop-down menu","OK")))</f>
        <v>#N/A</v>
      </c>
      <c r="K25" s="40" t="e">
        <f>IF(AND('Captura de datos CASO'!J25='DO NOT USE_School Picklist'!$B$4,ISBLANK('Captura de datos CASO'!K25)),"Occupation/Job Title is required if Student or Staff? is Yes, staff/faculty or volunteer",IF('DO NOT USE_Case Formulas'!A25,"OK",NA()))</f>
        <v>#N/A</v>
      </c>
      <c r="L25" s="40" t="e">
        <f ca="1">IF('Captura de datos CASO'!L25&gt;'DO NOT USE_School Picklist'!$C$3,"Date last on school campus/facility cannot be a future date",IF('DO NOT USE_Case Formulas'!A25,IF(ISBLANK('Captura de datos CASO'!L25),"Date last on school campus/facility is required","OK"),NA()))</f>
        <v>#N/A</v>
      </c>
      <c r="M25" s="40" t="e">
        <f>IF(AND('DO NOT USE_Case Formulas'!A25,ISBLANK('Captura de datos CASO'!M25)),"Specific Place in the Location is required",IF(ISBLANK('Captura de datos CASO'!M25),NA(),"OK"))</f>
        <v>#N/A</v>
      </c>
      <c r="N25" s="40" t="e">
        <f>IF(LEN('Captura de datos CASO'!N25)&gt;50,"Parent/Guardian Name must be less than 50 characters",IF('DO NOT USE_Case Formulas'!A25,"OK",NA()))</f>
        <v>#N/A</v>
      </c>
      <c r="O25" s="40" t="e">
        <f>IF(NOT(ISBLANK('Captura de datos CASO'!O25)),IF(AND(ISNUMBER('Captura de datos CASO'!O25),LEFT('Captura de datos CASO'!O25,1)&lt;&gt;"1",LEN('Captura de datos CASO'!O25)=10),"OK","Phone number must be valid format"),IF('DO NOT USE_Case Formulas'!A25,"OK",NA()))</f>
        <v>#N/A</v>
      </c>
      <c r="P25" s="53" t="e">
        <f>IF(AND(NOT(ISBLANK('Captura de datos CASO'!P25)),ISNA(VLOOKUP('Captura de datos CASO'!P25,'DO NOT USE_School Picklist'!$I$3:$I$5,1,FALSE))),"Please select a value from the drop-down menu",IF('DO NOT USE_Case Formulas'!A25,"OK",NA()))</f>
        <v>#N/A</v>
      </c>
      <c r="Q25" s="40" t="e">
        <f>IF(AND(NOT(ISBLANK('Captura de datos CASO'!Q25)),ISNA(VLOOKUP('Captura de datos CASO'!Q25,'DO NOT USE_School Picklist'!$E$3:$E$10,1,FALSE))),"Please select a value from the drop-down menu",IF('DO NOT USE_Case Formulas'!A25,"OK",NA()))</f>
        <v>#N/A</v>
      </c>
      <c r="R25" s="53" t="e">
        <f>IF(AND(NOT(ISBLANK('Captura de datos CASO'!R25)),ISNA(VLOOKUP('Captura de datos CASO'!R25,'DO NOT USE_School Picklist'!$W$3:$W$9,1,FALSE))),"Please select a value from the drop-down menu",IF('DO NOT USE_Case Formulas'!A25,"OK",NA()))</f>
        <v>#N/A</v>
      </c>
      <c r="S25" s="53" t="e">
        <f>IF(AND(NOT(ISBLANK('Captura de datos CASO'!S25)),ISNA(VLOOKUP('Captura de datos CASO'!S25,'DO NOT USE_School Picklist'!$W$3:$W$9,1,FALSE))),"Please select a value from the drop-down menu",IF('DO NOT USE_Case Formulas'!A25,"OK",NA()))</f>
        <v>#N/A</v>
      </c>
      <c r="T25" s="40" t="e">
        <f>IF(AND(NOT(ISBLANK('Captura de datos CASO'!T25)),ISNA(VLOOKUP('Captura de datos CASO'!T25,'DO NOT USE_School Picklist'!$F$3:$F$16,1,FALSE))),"Please select a value from the drop-down menu",IF('DO NOT USE_Case Formulas'!A25,"OK",NA()))</f>
        <v>#N/A</v>
      </c>
      <c r="U25" s="40" t="e">
        <f>IF(LEN('Captura de datos CASO'!U25)&gt;100,"Classroom(s) must be less than 100 characters",IF('DO NOT USE_Case Formulas'!A25,"OK",NA()))</f>
        <v>#N/A</v>
      </c>
      <c r="V25" s="40" t="e">
        <f>IF(AND(NOT(ISBLANK('Captura de datos CASO'!V25)),ISNA(VLOOKUP('Captura de datos CASO'!V25,'DO NOT USE_School Picklist'!$S$3:$S$12,1,FALSE))),"Please select a value from the drop-down menu",IF('DO NOT USE_Case Formulas'!A25,"OK",NA()))</f>
        <v>#N/A</v>
      </c>
      <c r="W25" s="40" t="e">
        <f>IF(AND(NOT(ISBLANK('Captura de datos CASO'!W25)),ISNA(VLOOKUP('Captura de datos CASO'!W25,'DO NOT USE_School Picklist'!$S$3:$S$12,1,FALSE))),"Please select a value from the drop-down menu",IF('DO NOT USE_Case Formulas'!A25,"OK",NA()))</f>
        <v>#N/A</v>
      </c>
      <c r="X25" s="40" t="e">
        <f>IF(LEN('Captura de datos CASO'!X25)&gt;80,"Name of Education Group must be less than 80 characters",IF('DO NOT USE_Case Formulas'!A25,"OK",NA()))</f>
        <v>#N/A</v>
      </c>
      <c r="Y25" s="40" t="e">
        <f>IF(AND(NOT(ISBLANK('Captura de datos CASO'!Y25)),ISNA(VLOOKUP('Captura de datos CASO'!Y25,'DO NOT USE_School Picklist'!$K$3:$K$6,1,FALSE))),"Please select a value from the drop-down menu",IF('DO NOT USE_Case Formulas'!A25,"OK",NA()))</f>
        <v>#N/A</v>
      </c>
      <c r="Z25" s="40" t="e">
        <f>IF(AND('DO NOT USE_Case Formulas'!A25,ISBLANK('Captura de datos CASO'!Z25)),"Has this person had symptoms? is required",IF(AND(NOT(ISBLANK('Captura de datos CASO'!Z25)),ISNA(VLOOKUP('Captura de datos CASO'!Z25,'DO NOT USE_School Picklist'!$D$3:$D$5,1,FALSE))),"Please select a value from the drop-down menu",IF(NOT(ISBLANK('Captura de datos CASO'!Z25)),"OK",NA())))</f>
        <v>#N/A</v>
      </c>
      <c r="AA25" s="40" t="e">
        <f>IF(AND('Captura de datos CASO'!Z25='DO NOT USE_School Picklist'!$D$3,ISBLANK('Captura de datos CASO'!AA25)),"Symptom Onset Date is required if Ever Symptomatic is Yes",IF('DO NOT USE_Case Formulas'!A25,"OK",NA()))</f>
        <v>#N/A</v>
      </c>
      <c r="AB25" s="40"/>
      <c r="AC25" s="40" t="e">
        <f ca="1">IF(AND('DO NOT USE_Case Formulas'!A25,ISBLANK('Captura de datos CASO'!AC25)),"Lab Result Test Date is required",IF('Captura de datos CASO'!AC25&gt;'DO NOT USE_School Picklist'!$C$3,"Test Date cannot be a future date",IF(NOT(ISBLANK('Captura de datos CASO'!AC25)),"OK",NA())))</f>
        <v>#N/A</v>
      </c>
      <c r="AD25" s="40" t="e">
        <f>IF(AND(NOT(ISBLANK('Captura de datos CASO'!AD25)),ISNA(VLOOKUP('Captura de datos CASO'!AD25,'DO NOT USE_School Picklist'!$R$3:$R$7,1,FALSE))),"Please select a value from the drop-down menu",IF('DO NOT USE_Case Formulas'!A25,"OK",NA()))</f>
        <v>#N/A</v>
      </c>
      <c r="AE25" s="40" t="e">
        <f>IF(AND('DO NOT USE_Case Formulas'!A25,ISBLANK('Captura de datos CASO'!AB25)),"Lab Result Test Result is required",IF(AND(NOT(ISBLANK('Captura de datos CASO'!AB25)),ISNA(VLOOKUP('Captura de datos CASO'!AB25,'DO NOT USE_School Picklist'!$Q$3:$Q$8,1,FALSE))),"Please select a value from the drop-down menu",IF('DO NOT USE_Case Formulas'!A25,"OK",NA())))</f>
        <v>#N/A</v>
      </c>
    </row>
    <row r="26" spans="1:31" x14ac:dyDescent="0.3">
      <c r="A26" s="39" t="e">
        <f>IF('DO NOT USE_Case Formulas'!A26,IF('DO NOT USE_Case Formulas'!B26,"Not all required fields are completed","OK"),NA())</f>
        <v>#N/A</v>
      </c>
      <c r="B26" s="40" t="e">
        <f>IF(AND('DO NOT USE_Case Formulas'!A26,ISBLANK('Captura de datos CASO'!B26)),"First Name is required",IF(NOT(ISBLANK('Captura de datos CASO'!B26)),"OK",NA()))</f>
        <v>#N/A</v>
      </c>
      <c r="C26" s="40" t="e">
        <f>IF(AND('DO NOT USE_Case Formulas'!A26,ISBLANK('Captura de datos CASO'!C26)),"Last Name is required",IF(NOT(ISBLANK('Captura de datos CASO'!C26)),"OK",NA()))</f>
        <v>#N/A</v>
      </c>
      <c r="D26" s="40" t="e">
        <f>IF(AND('DO NOT USE_Case Formulas'!A26,ISBLANK('Captura de datos CASO'!D26)),"Birthdate is required",IF(NOT(ISBLANK('Captura de datos CASO'!D26)),"OK",NA()))</f>
        <v>#N/A</v>
      </c>
      <c r="E26" s="40" t="e">
        <f>IF(AND('DO NOT USE_Case Formulas'!A26,ISBLANK('Captura de datos CASO'!E26)),"Mobile Phone is required",IF(NOT(ISBLANK('Captura de datos CASO'!E26)),IF(AND(ISNUMBER(VALUE('Captura de datos CASO'!E26)),LEFT('Captura de datos CASO'!E26,1)&lt;&gt;"1",LEN('Captura de datos CASO'!E26)=10),"OK","Phone number must be valid format"),NA()))</f>
        <v>#N/A</v>
      </c>
      <c r="F26" s="40" t="e">
        <f>IF(LEN('Captura de datos CASO'!F26)&gt;255,"Home Street Address must be less than 255 characters",IF('DO NOT USE_Case Formulas'!A26,"OK",NA()))</f>
        <v>#N/A</v>
      </c>
      <c r="G26" s="40" t="e">
        <f>IF(LEN('Captura de datos CASO'!G26)&gt;40,"City must be less than 40 characters",IF('DO NOT USE_Case Formulas'!A26,"OK",NA()))</f>
        <v>#N/A</v>
      </c>
      <c r="H26" s="40" t="e">
        <f>IF(AND(NOT(ISBLANK('Captura de datos CASO'!H26)),ISNA(VLOOKUP('Captura de datos CASO'!H26,'DO NOT USE_School Picklist'!$P$3:$P$52,1,FALSE))),"Please select a value from the drop-down menu",IF('DO NOT USE_Case Formulas'!A26,"OK",NA()))</f>
        <v>#N/A</v>
      </c>
      <c r="I26" s="40" t="e">
        <f>IF(AND('DO NOT USE_Case Formulas'!A26,ISBLANK('Captura de datos CASO'!I26)),"Zip is required",IF(ISBLANK('Captura de datos CASO'!I26),NA(),"OK"))</f>
        <v>#N/A</v>
      </c>
      <c r="J26" s="40" t="e">
        <f>IF(AND('DO NOT USE_Case Formulas'!A26,ISBLANK('Captura de datos CASO'!J26)),"Student or Staff? is required",IF(ISBLANK('Captura de datos CASO'!J26),NA(),IF(ISNA(VLOOKUP('Captura de datos CASO'!J26,'DO NOT USE_School Picklist'!$B$3:$B$6,1,FALSE)),"Please select a value from the drop-down menu","OK")))</f>
        <v>#N/A</v>
      </c>
      <c r="K26" s="40" t="e">
        <f>IF(AND('Captura de datos CASO'!J26='DO NOT USE_School Picklist'!$B$4,ISBLANK('Captura de datos CASO'!K26)),"Occupation/Job Title is required if Student or Staff? is Yes, staff/faculty or volunteer",IF('DO NOT USE_Case Formulas'!A26,"OK",NA()))</f>
        <v>#N/A</v>
      </c>
      <c r="L26" s="40" t="e">
        <f ca="1">IF('Captura de datos CASO'!L26&gt;'DO NOT USE_School Picklist'!$C$3,"Date last on school campus/facility cannot be a future date",IF('DO NOT USE_Case Formulas'!A26,IF(ISBLANK('Captura de datos CASO'!L26),"Date last on school campus/facility is required","OK"),NA()))</f>
        <v>#N/A</v>
      </c>
      <c r="M26" s="40" t="e">
        <f>IF(AND('DO NOT USE_Case Formulas'!A26,ISBLANK('Captura de datos CASO'!M26)),"Specific Place in the Location is required",IF(ISBLANK('Captura de datos CASO'!M26),NA(),"OK"))</f>
        <v>#N/A</v>
      </c>
      <c r="N26" s="40" t="e">
        <f>IF(LEN('Captura de datos CASO'!N26)&gt;50,"Parent/Guardian Name must be less than 50 characters",IF('DO NOT USE_Case Formulas'!A26,"OK",NA()))</f>
        <v>#N/A</v>
      </c>
      <c r="O26" s="40" t="e">
        <f>IF(NOT(ISBLANK('Captura de datos CASO'!O26)),IF(AND(ISNUMBER('Captura de datos CASO'!O26),LEFT('Captura de datos CASO'!O26,1)&lt;&gt;"1",LEN('Captura de datos CASO'!O26)=10),"OK","Phone number must be valid format"),IF('DO NOT USE_Case Formulas'!A26,"OK",NA()))</f>
        <v>#N/A</v>
      </c>
      <c r="P26" s="53" t="e">
        <f>IF(AND(NOT(ISBLANK('Captura de datos CASO'!P26)),ISNA(VLOOKUP('Captura de datos CASO'!P26,'DO NOT USE_School Picklist'!$I$3:$I$5,1,FALSE))),"Please select a value from the drop-down menu",IF('DO NOT USE_Case Formulas'!A26,"OK",NA()))</f>
        <v>#N/A</v>
      </c>
      <c r="Q26" s="40" t="e">
        <f>IF(AND(NOT(ISBLANK('Captura de datos CASO'!Q26)),ISNA(VLOOKUP('Captura de datos CASO'!Q26,'DO NOT USE_School Picklist'!$E$3:$E$10,1,FALSE))),"Please select a value from the drop-down menu",IF('DO NOT USE_Case Formulas'!A26,"OK",NA()))</f>
        <v>#N/A</v>
      </c>
      <c r="R26" s="53" t="e">
        <f>IF(AND(NOT(ISBLANK('Captura de datos CASO'!R26)),ISNA(VLOOKUP('Captura de datos CASO'!R26,'DO NOT USE_School Picklist'!$W$3:$W$9,1,FALSE))),"Please select a value from the drop-down menu",IF('DO NOT USE_Case Formulas'!A26,"OK",NA()))</f>
        <v>#N/A</v>
      </c>
      <c r="S26" s="53" t="e">
        <f>IF(AND(NOT(ISBLANK('Captura de datos CASO'!S26)),ISNA(VLOOKUP('Captura de datos CASO'!S26,'DO NOT USE_School Picklist'!$W$3:$W$9,1,FALSE))),"Please select a value from the drop-down menu",IF('DO NOT USE_Case Formulas'!A26,"OK",NA()))</f>
        <v>#N/A</v>
      </c>
      <c r="T26" s="40" t="e">
        <f>IF(AND(NOT(ISBLANK('Captura de datos CASO'!T26)),ISNA(VLOOKUP('Captura de datos CASO'!T26,'DO NOT USE_School Picklist'!$F$3:$F$16,1,FALSE))),"Please select a value from the drop-down menu",IF('DO NOT USE_Case Formulas'!A26,"OK",NA()))</f>
        <v>#N/A</v>
      </c>
      <c r="U26" s="40" t="e">
        <f>IF(LEN('Captura de datos CASO'!U26)&gt;100,"Classroom(s) must be less than 100 characters",IF('DO NOT USE_Case Formulas'!A26,"OK",NA()))</f>
        <v>#N/A</v>
      </c>
      <c r="V26" s="40" t="e">
        <f>IF(AND(NOT(ISBLANK('Captura de datos CASO'!V26)),ISNA(VLOOKUP('Captura de datos CASO'!V26,'DO NOT USE_School Picklist'!$S$3:$S$12,1,FALSE))),"Please select a value from the drop-down menu",IF('DO NOT USE_Case Formulas'!A26,"OK",NA()))</f>
        <v>#N/A</v>
      </c>
      <c r="W26" s="40" t="e">
        <f>IF(AND(NOT(ISBLANK('Captura de datos CASO'!W26)),ISNA(VLOOKUP('Captura de datos CASO'!W26,'DO NOT USE_School Picklist'!$S$3:$S$12,1,FALSE))),"Please select a value from the drop-down menu",IF('DO NOT USE_Case Formulas'!A26,"OK",NA()))</f>
        <v>#N/A</v>
      </c>
      <c r="X26" s="40" t="e">
        <f>IF(LEN('Captura de datos CASO'!X26)&gt;80,"Name of Education Group must be less than 80 characters",IF('DO NOT USE_Case Formulas'!A26,"OK",NA()))</f>
        <v>#N/A</v>
      </c>
      <c r="Y26" s="40" t="e">
        <f>IF(AND(NOT(ISBLANK('Captura de datos CASO'!Y26)),ISNA(VLOOKUP('Captura de datos CASO'!Y26,'DO NOT USE_School Picklist'!$K$3:$K$6,1,FALSE))),"Please select a value from the drop-down menu",IF('DO NOT USE_Case Formulas'!A26,"OK",NA()))</f>
        <v>#N/A</v>
      </c>
      <c r="Z26" s="40" t="e">
        <f>IF(AND('DO NOT USE_Case Formulas'!A26,ISBLANK('Captura de datos CASO'!Z26)),"Has this person had symptoms? is required",IF(AND(NOT(ISBLANK('Captura de datos CASO'!Z26)),ISNA(VLOOKUP('Captura de datos CASO'!Z26,'DO NOT USE_School Picklist'!$D$3:$D$5,1,FALSE))),"Please select a value from the drop-down menu",IF(NOT(ISBLANK('Captura de datos CASO'!Z26)),"OK",NA())))</f>
        <v>#N/A</v>
      </c>
      <c r="AA26" s="40" t="e">
        <f>IF(AND('Captura de datos CASO'!Z26='DO NOT USE_School Picklist'!$D$3,ISBLANK('Captura de datos CASO'!AA26)),"Symptom Onset Date is required if Ever Symptomatic is Yes",IF('DO NOT USE_Case Formulas'!A26,"OK",NA()))</f>
        <v>#N/A</v>
      </c>
      <c r="AB26" s="40"/>
      <c r="AC26" s="40" t="e">
        <f ca="1">IF(AND('DO NOT USE_Case Formulas'!A26,ISBLANK('Captura de datos CASO'!AC26)),"Lab Result Test Date is required",IF('Captura de datos CASO'!AC26&gt;'DO NOT USE_School Picklist'!$C$3,"Test Date cannot be a future date",IF(NOT(ISBLANK('Captura de datos CASO'!AC26)),"OK",NA())))</f>
        <v>#N/A</v>
      </c>
      <c r="AD26" s="40" t="e">
        <f>IF(AND(NOT(ISBLANK('Captura de datos CASO'!AD26)),ISNA(VLOOKUP('Captura de datos CASO'!AD26,'DO NOT USE_School Picklist'!$R$3:$R$7,1,FALSE))),"Please select a value from the drop-down menu",IF('DO NOT USE_Case Formulas'!A26,"OK",NA()))</f>
        <v>#N/A</v>
      </c>
      <c r="AE26" s="40" t="e">
        <f>IF(AND('DO NOT USE_Case Formulas'!A26,ISBLANK('Captura de datos CASO'!AB26)),"Lab Result Test Result is required",IF(AND(NOT(ISBLANK('Captura de datos CASO'!AB26)),ISNA(VLOOKUP('Captura de datos CASO'!AB26,'DO NOT USE_School Picklist'!$Q$3:$Q$8,1,FALSE))),"Please select a value from the drop-down menu",IF('DO NOT USE_Case Formulas'!A26,"OK",NA())))</f>
        <v>#N/A</v>
      </c>
    </row>
    <row r="27" spans="1:31" x14ac:dyDescent="0.3">
      <c r="A27" s="39" t="e">
        <f>IF('DO NOT USE_Case Formulas'!A27,IF('DO NOT USE_Case Formulas'!B27,"Not all required fields are completed","OK"),NA())</f>
        <v>#N/A</v>
      </c>
      <c r="B27" s="40" t="e">
        <f>IF(AND('DO NOT USE_Case Formulas'!A27,ISBLANK('Captura de datos CASO'!B27)),"First Name is required",IF(NOT(ISBLANK('Captura de datos CASO'!B27)),"OK",NA()))</f>
        <v>#N/A</v>
      </c>
      <c r="C27" s="40" t="e">
        <f>IF(AND('DO NOT USE_Case Formulas'!A27,ISBLANK('Captura de datos CASO'!C27)),"Last Name is required",IF(NOT(ISBLANK('Captura de datos CASO'!C27)),"OK",NA()))</f>
        <v>#N/A</v>
      </c>
      <c r="D27" s="40" t="e">
        <f>IF(AND('DO NOT USE_Case Formulas'!A27,ISBLANK('Captura de datos CASO'!D27)),"Birthdate is required",IF(NOT(ISBLANK('Captura de datos CASO'!D27)),"OK",NA()))</f>
        <v>#N/A</v>
      </c>
      <c r="E27" s="40" t="e">
        <f>IF(AND('DO NOT USE_Case Formulas'!A27,ISBLANK('Captura de datos CASO'!E27)),"Mobile Phone is required",IF(NOT(ISBLANK('Captura de datos CASO'!E27)),IF(AND(ISNUMBER(VALUE('Captura de datos CASO'!E27)),LEFT('Captura de datos CASO'!E27,1)&lt;&gt;"1",LEN('Captura de datos CASO'!E27)=10),"OK","Phone number must be valid format"),NA()))</f>
        <v>#N/A</v>
      </c>
      <c r="F27" s="40" t="e">
        <f>IF(LEN('Captura de datos CASO'!F27)&gt;255,"Home Street Address must be less than 255 characters",IF('DO NOT USE_Case Formulas'!A27,"OK",NA()))</f>
        <v>#N/A</v>
      </c>
      <c r="G27" s="40" t="e">
        <f>IF(LEN('Captura de datos CASO'!G27)&gt;40,"City must be less than 40 characters",IF('DO NOT USE_Case Formulas'!A27,"OK",NA()))</f>
        <v>#N/A</v>
      </c>
      <c r="H27" s="40" t="e">
        <f>IF(AND(NOT(ISBLANK('Captura de datos CASO'!H27)),ISNA(VLOOKUP('Captura de datos CASO'!H27,'DO NOT USE_School Picklist'!$P$3:$P$52,1,FALSE))),"Please select a value from the drop-down menu",IF('DO NOT USE_Case Formulas'!A27,"OK",NA()))</f>
        <v>#N/A</v>
      </c>
      <c r="I27" s="40" t="e">
        <f>IF(AND('DO NOT USE_Case Formulas'!A27,ISBLANK('Captura de datos CASO'!I27)),"Zip is required",IF(ISBLANK('Captura de datos CASO'!I27),NA(),"OK"))</f>
        <v>#N/A</v>
      </c>
      <c r="J27" s="40" t="e">
        <f>IF(AND('DO NOT USE_Case Formulas'!A27,ISBLANK('Captura de datos CASO'!J27)),"Student or Staff? is required",IF(ISBLANK('Captura de datos CASO'!J27),NA(),IF(ISNA(VLOOKUP('Captura de datos CASO'!J27,'DO NOT USE_School Picklist'!$B$3:$B$6,1,FALSE)),"Please select a value from the drop-down menu","OK")))</f>
        <v>#N/A</v>
      </c>
      <c r="K27" s="40" t="e">
        <f>IF(AND('Captura de datos CASO'!J27='DO NOT USE_School Picklist'!$B$4,ISBLANK('Captura de datos CASO'!K27)),"Occupation/Job Title is required if Student or Staff? is Yes, staff/faculty or volunteer",IF('DO NOT USE_Case Formulas'!A27,"OK",NA()))</f>
        <v>#N/A</v>
      </c>
      <c r="L27" s="40" t="e">
        <f ca="1">IF('Captura de datos CASO'!L27&gt;'DO NOT USE_School Picklist'!$C$3,"Date last on school campus/facility cannot be a future date",IF('DO NOT USE_Case Formulas'!A27,IF(ISBLANK('Captura de datos CASO'!L27),"Date last on school campus/facility is required","OK"),NA()))</f>
        <v>#N/A</v>
      </c>
      <c r="M27" s="40" t="e">
        <f>IF(AND('DO NOT USE_Case Formulas'!A27,ISBLANK('Captura de datos CASO'!M27)),"Specific Place in the Location is required",IF(ISBLANK('Captura de datos CASO'!M27),NA(),"OK"))</f>
        <v>#N/A</v>
      </c>
      <c r="N27" s="40" t="e">
        <f>IF(LEN('Captura de datos CASO'!N27)&gt;50,"Parent/Guardian Name must be less than 50 characters",IF('DO NOT USE_Case Formulas'!A27,"OK",NA()))</f>
        <v>#N/A</v>
      </c>
      <c r="O27" s="40" t="e">
        <f>IF(NOT(ISBLANK('Captura de datos CASO'!O27)),IF(AND(ISNUMBER('Captura de datos CASO'!O27),LEFT('Captura de datos CASO'!O27,1)&lt;&gt;"1",LEN('Captura de datos CASO'!O27)=10),"OK","Phone number must be valid format"),IF('DO NOT USE_Case Formulas'!A27,"OK",NA()))</f>
        <v>#N/A</v>
      </c>
      <c r="P27" s="53" t="e">
        <f>IF(AND(NOT(ISBLANK('Captura de datos CASO'!P27)),ISNA(VLOOKUP('Captura de datos CASO'!P27,'DO NOT USE_School Picklist'!$I$3:$I$5,1,FALSE))),"Please select a value from the drop-down menu",IF('DO NOT USE_Case Formulas'!A27,"OK",NA()))</f>
        <v>#N/A</v>
      </c>
      <c r="Q27" s="40" t="e">
        <f>IF(AND(NOT(ISBLANK('Captura de datos CASO'!Q27)),ISNA(VLOOKUP('Captura de datos CASO'!Q27,'DO NOT USE_School Picklist'!$E$3:$E$10,1,FALSE))),"Please select a value from the drop-down menu",IF('DO NOT USE_Case Formulas'!A27,"OK",NA()))</f>
        <v>#N/A</v>
      </c>
      <c r="R27" s="53" t="e">
        <f>IF(AND(NOT(ISBLANK('Captura de datos CASO'!R27)),ISNA(VLOOKUP('Captura de datos CASO'!R27,'DO NOT USE_School Picklist'!$W$3:$W$9,1,FALSE))),"Please select a value from the drop-down menu",IF('DO NOT USE_Case Formulas'!A27,"OK",NA()))</f>
        <v>#N/A</v>
      </c>
      <c r="S27" s="53" t="e">
        <f>IF(AND(NOT(ISBLANK('Captura de datos CASO'!S27)),ISNA(VLOOKUP('Captura de datos CASO'!S27,'DO NOT USE_School Picklist'!$W$3:$W$9,1,FALSE))),"Please select a value from the drop-down menu",IF('DO NOT USE_Case Formulas'!A27,"OK",NA()))</f>
        <v>#N/A</v>
      </c>
      <c r="T27" s="40" t="e">
        <f>IF(AND(NOT(ISBLANK('Captura de datos CASO'!T27)),ISNA(VLOOKUP('Captura de datos CASO'!T27,'DO NOT USE_School Picklist'!$F$3:$F$16,1,FALSE))),"Please select a value from the drop-down menu",IF('DO NOT USE_Case Formulas'!A27,"OK",NA()))</f>
        <v>#N/A</v>
      </c>
      <c r="U27" s="40" t="e">
        <f>IF(LEN('Captura de datos CASO'!U27)&gt;100,"Classroom(s) must be less than 100 characters",IF('DO NOT USE_Case Formulas'!A27,"OK",NA()))</f>
        <v>#N/A</v>
      </c>
      <c r="V27" s="40" t="e">
        <f>IF(AND(NOT(ISBLANK('Captura de datos CASO'!V27)),ISNA(VLOOKUP('Captura de datos CASO'!V27,'DO NOT USE_School Picklist'!$S$3:$S$12,1,FALSE))),"Please select a value from the drop-down menu",IF('DO NOT USE_Case Formulas'!A27,"OK",NA()))</f>
        <v>#N/A</v>
      </c>
      <c r="W27" s="40" t="e">
        <f>IF(AND(NOT(ISBLANK('Captura de datos CASO'!W27)),ISNA(VLOOKUP('Captura de datos CASO'!W27,'DO NOT USE_School Picklist'!$S$3:$S$12,1,FALSE))),"Please select a value from the drop-down menu",IF('DO NOT USE_Case Formulas'!A27,"OK",NA()))</f>
        <v>#N/A</v>
      </c>
      <c r="X27" s="40" t="e">
        <f>IF(LEN('Captura de datos CASO'!X27)&gt;80,"Name of Education Group must be less than 80 characters",IF('DO NOT USE_Case Formulas'!A27,"OK",NA()))</f>
        <v>#N/A</v>
      </c>
      <c r="Y27" s="40" t="e">
        <f>IF(AND(NOT(ISBLANK('Captura de datos CASO'!Y27)),ISNA(VLOOKUP('Captura de datos CASO'!Y27,'DO NOT USE_School Picklist'!$K$3:$K$6,1,FALSE))),"Please select a value from the drop-down menu",IF('DO NOT USE_Case Formulas'!A27,"OK",NA()))</f>
        <v>#N/A</v>
      </c>
      <c r="Z27" s="40" t="e">
        <f>IF(AND('DO NOT USE_Case Formulas'!A27,ISBLANK('Captura de datos CASO'!Z27)),"Has this person had symptoms? is required",IF(AND(NOT(ISBLANK('Captura de datos CASO'!Z27)),ISNA(VLOOKUP('Captura de datos CASO'!Z27,'DO NOT USE_School Picklist'!$D$3:$D$5,1,FALSE))),"Please select a value from the drop-down menu",IF(NOT(ISBLANK('Captura de datos CASO'!Z27)),"OK",NA())))</f>
        <v>#N/A</v>
      </c>
      <c r="AA27" s="40" t="e">
        <f>IF(AND('Captura de datos CASO'!Z27='DO NOT USE_School Picklist'!$D$3,ISBLANK('Captura de datos CASO'!AA27)),"Symptom Onset Date is required if Ever Symptomatic is Yes",IF('DO NOT USE_Case Formulas'!A27,"OK",NA()))</f>
        <v>#N/A</v>
      </c>
      <c r="AB27" s="40"/>
      <c r="AC27" s="40" t="e">
        <f ca="1">IF(AND('DO NOT USE_Case Formulas'!A27,ISBLANK('Captura de datos CASO'!AC27)),"Lab Result Test Date is required",IF('Captura de datos CASO'!AC27&gt;'DO NOT USE_School Picklist'!$C$3,"Test Date cannot be a future date",IF(NOT(ISBLANK('Captura de datos CASO'!AC27)),"OK",NA())))</f>
        <v>#N/A</v>
      </c>
      <c r="AD27" s="40" t="e">
        <f>IF(AND(NOT(ISBLANK('Captura de datos CASO'!AD27)),ISNA(VLOOKUP('Captura de datos CASO'!AD27,'DO NOT USE_School Picklist'!$R$3:$R$7,1,FALSE))),"Please select a value from the drop-down menu",IF('DO NOT USE_Case Formulas'!A27,"OK",NA()))</f>
        <v>#N/A</v>
      </c>
      <c r="AE27" s="40" t="e">
        <f>IF(AND('DO NOT USE_Case Formulas'!A27,ISBLANK('Captura de datos CASO'!AB27)),"Lab Result Test Result is required",IF(AND(NOT(ISBLANK('Captura de datos CASO'!AB27)),ISNA(VLOOKUP('Captura de datos CASO'!AB27,'DO NOT USE_School Picklist'!$Q$3:$Q$8,1,FALSE))),"Please select a value from the drop-down menu",IF('DO NOT USE_Case Formulas'!A27,"OK",NA())))</f>
        <v>#N/A</v>
      </c>
    </row>
    <row r="28" spans="1:31" x14ac:dyDescent="0.3">
      <c r="A28" s="39" t="e">
        <f>IF('DO NOT USE_Case Formulas'!A28,IF('DO NOT USE_Case Formulas'!B28,"Not all required fields are completed","OK"),NA())</f>
        <v>#N/A</v>
      </c>
      <c r="B28" s="40" t="e">
        <f>IF(AND('DO NOT USE_Case Formulas'!A28,ISBLANK('Captura de datos CASO'!B28)),"First Name is required",IF(NOT(ISBLANK('Captura de datos CASO'!B28)),"OK",NA()))</f>
        <v>#N/A</v>
      </c>
      <c r="C28" s="40" t="e">
        <f>IF(AND('DO NOT USE_Case Formulas'!A28,ISBLANK('Captura de datos CASO'!C28)),"Last Name is required",IF(NOT(ISBLANK('Captura de datos CASO'!C28)),"OK",NA()))</f>
        <v>#N/A</v>
      </c>
      <c r="D28" s="40" t="e">
        <f>IF(AND('DO NOT USE_Case Formulas'!A28,ISBLANK('Captura de datos CASO'!D28)),"Birthdate is required",IF(NOT(ISBLANK('Captura de datos CASO'!D28)),"OK",NA()))</f>
        <v>#N/A</v>
      </c>
      <c r="E28" s="40" t="e">
        <f>IF(AND('DO NOT USE_Case Formulas'!A28,ISBLANK('Captura de datos CASO'!E28)),"Mobile Phone is required",IF(NOT(ISBLANK('Captura de datos CASO'!E28)),IF(AND(ISNUMBER(VALUE('Captura de datos CASO'!E28)),LEFT('Captura de datos CASO'!E28,1)&lt;&gt;"1",LEN('Captura de datos CASO'!E28)=10),"OK","Phone number must be valid format"),NA()))</f>
        <v>#N/A</v>
      </c>
      <c r="F28" s="40" t="e">
        <f>IF(LEN('Captura de datos CASO'!F28)&gt;255,"Home Street Address must be less than 255 characters",IF('DO NOT USE_Case Formulas'!A28,"OK",NA()))</f>
        <v>#N/A</v>
      </c>
      <c r="G28" s="40" t="e">
        <f>IF(LEN('Captura de datos CASO'!G28)&gt;40,"City must be less than 40 characters",IF('DO NOT USE_Case Formulas'!A28,"OK",NA()))</f>
        <v>#N/A</v>
      </c>
      <c r="H28" s="40" t="e">
        <f>IF(AND(NOT(ISBLANK('Captura de datos CASO'!H28)),ISNA(VLOOKUP('Captura de datos CASO'!H28,'DO NOT USE_School Picklist'!$P$3:$P$52,1,FALSE))),"Please select a value from the drop-down menu",IF('DO NOT USE_Case Formulas'!A28,"OK",NA()))</f>
        <v>#N/A</v>
      </c>
      <c r="I28" s="40" t="e">
        <f>IF(AND('DO NOT USE_Case Formulas'!A28,ISBLANK('Captura de datos CASO'!I28)),"Zip is required",IF(ISBLANK('Captura de datos CASO'!I28),NA(),"OK"))</f>
        <v>#N/A</v>
      </c>
      <c r="J28" s="40" t="e">
        <f>IF(AND('DO NOT USE_Case Formulas'!A28,ISBLANK('Captura de datos CASO'!J28)),"Student or Staff? is required",IF(ISBLANK('Captura de datos CASO'!J28),NA(),IF(ISNA(VLOOKUP('Captura de datos CASO'!J28,'DO NOT USE_School Picklist'!$B$3:$B$6,1,FALSE)),"Please select a value from the drop-down menu","OK")))</f>
        <v>#N/A</v>
      </c>
      <c r="K28" s="40" t="e">
        <f>IF(AND('Captura de datos CASO'!J28='DO NOT USE_School Picklist'!$B$4,ISBLANK('Captura de datos CASO'!K28)),"Occupation/Job Title is required if Student or Staff? is Yes, staff/faculty or volunteer",IF('DO NOT USE_Case Formulas'!A28,"OK",NA()))</f>
        <v>#N/A</v>
      </c>
      <c r="L28" s="40" t="e">
        <f ca="1">IF('Captura de datos CASO'!L28&gt;'DO NOT USE_School Picklist'!$C$3,"Date last on school campus/facility cannot be a future date",IF('DO NOT USE_Case Formulas'!A28,IF(ISBLANK('Captura de datos CASO'!L28),"Date last on school campus/facility is required","OK"),NA()))</f>
        <v>#N/A</v>
      </c>
      <c r="M28" s="40" t="e">
        <f>IF(AND('DO NOT USE_Case Formulas'!A28,ISBLANK('Captura de datos CASO'!M28)),"Specific Place in the Location is required",IF(ISBLANK('Captura de datos CASO'!M28),NA(),"OK"))</f>
        <v>#N/A</v>
      </c>
      <c r="N28" s="40" t="e">
        <f>IF(LEN('Captura de datos CASO'!N28)&gt;50,"Parent/Guardian Name must be less than 50 characters",IF('DO NOT USE_Case Formulas'!A28,"OK",NA()))</f>
        <v>#N/A</v>
      </c>
      <c r="O28" s="40" t="e">
        <f>IF(NOT(ISBLANK('Captura de datos CASO'!O28)),IF(AND(ISNUMBER('Captura de datos CASO'!O28),LEFT('Captura de datos CASO'!O28,1)&lt;&gt;"1",LEN('Captura de datos CASO'!O28)=10),"OK","Phone number must be valid format"),IF('DO NOT USE_Case Formulas'!A28,"OK",NA()))</f>
        <v>#N/A</v>
      </c>
      <c r="P28" s="53" t="e">
        <f>IF(AND(NOT(ISBLANK('Captura de datos CASO'!P28)),ISNA(VLOOKUP('Captura de datos CASO'!P28,'DO NOT USE_School Picklist'!$I$3:$I$5,1,FALSE))),"Please select a value from the drop-down menu",IF('DO NOT USE_Case Formulas'!A28,"OK",NA()))</f>
        <v>#N/A</v>
      </c>
      <c r="Q28" s="40" t="e">
        <f>IF(AND(NOT(ISBLANK('Captura de datos CASO'!Q28)),ISNA(VLOOKUP('Captura de datos CASO'!Q28,'DO NOT USE_School Picklist'!$E$3:$E$10,1,FALSE))),"Please select a value from the drop-down menu",IF('DO NOT USE_Case Formulas'!A28,"OK",NA()))</f>
        <v>#N/A</v>
      </c>
      <c r="R28" s="53" t="e">
        <f>IF(AND(NOT(ISBLANK('Captura de datos CASO'!R28)),ISNA(VLOOKUP('Captura de datos CASO'!R28,'DO NOT USE_School Picklist'!$W$3:$W$9,1,FALSE))),"Please select a value from the drop-down menu",IF('DO NOT USE_Case Formulas'!A28,"OK",NA()))</f>
        <v>#N/A</v>
      </c>
      <c r="S28" s="53" t="e">
        <f>IF(AND(NOT(ISBLANK('Captura de datos CASO'!S28)),ISNA(VLOOKUP('Captura de datos CASO'!S28,'DO NOT USE_School Picklist'!$W$3:$W$9,1,FALSE))),"Please select a value from the drop-down menu",IF('DO NOT USE_Case Formulas'!A28,"OK",NA()))</f>
        <v>#N/A</v>
      </c>
      <c r="T28" s="40" t="e">
        <f>IF(AND(NOT(ISBLANK('Captura de datos CASO'!T28)),ISNA(VLOOKUP('Captura de datos CASO'!T28,'DO NOT USE_School Picklist'!$F$3:$F$16,1,FALSE))),"Please select a value from the drop-down menu",IF('DO NOT USE_Case Formulas'!A28,"OK",NA()))</f>
        <v>#N/A</v>
      </c>
      <c r="U28" s="40" t="e">
        <f>IF(LEN('Captura de datos CASO'!U28)&gt;100,"Classroom(s) must be less than 100 characters",IF('DO NOT USE_Case Formulas'!A28,"OK",NA()))</f>
        <v>#N/A</v>
      </c>
      <c r="V28" s="40" t="e">
        <f>IF(AND(NOT(ISBLANK('Captura de datos CASO'!V28)),ISNA(VLOOKUP('Captura de datos CASO'!V28,'DO NOT USE_School Picklist'!$S$3:$S$12,1,FALSE))),"Please select a value from the drop-down menu",IF('DO NOT USE_Case Formulas'!A28,"OK",NA()))</f>
        <v>#N/A</v>
      </c>
      <c r="W28" s="40" t="e">
        <f>IF(AND(NOT(ISBLANK('Captura de datos CASO'!W28)),ISNA(VLOOKUP('Captura de datos CASO'!W28,'DO NOT USE_School Picklist'!$S$3:$S$12,1,FALSE))),"Please select a value from the drop-down menu",IF('DO NOT USE_Case Formulas'!A28,"OK",NA()))</f>
        <v>#N/A</v>
      </c>
      <c r="X28" s="40" t="e">
        <f>IF(LEN('Captura de datos CASO'!X28)&gt;80,"Name of Education Group must be less than 80 characters",IF('DO NOT USE_Case Formulas'!A28,"OK",NA()))</f>
        <v>#N/A</v>
      </c>
      <c r="Y28" s="40" t="e">
        <f>IF(AND(NOT(ISBLANK('Captura de datos CASO'!Y28)),ISNA(VLOOKUP('Captura de datos CASO'!Y28,'DO NOT USE_School Picklist'!$K$3:$K$6,1,FALSE))),"Please select a value from the drop-down menu",IF('DO NOT USE_Case Formulas'!A28,"OK",NA()))</f>
        <v>#N/A</v>
      </c>
      <c r="Z28" s="40" t="e">
        <f>IF(AND('DO NOT USE_Case Formulas'!A28,ISBLANK('Captura de datos CASO'!Z28)),"Has this person had symptoms? is required",IF(AND(NOT(ISBLANK('Captura de datos CASO'!Z28)),ISNA(VLOOKUP('Captura de datos CASO'!Z28,'DO NOT USE_School Picklist'!$D$3:$D$5,1,FALSE))),"Please select a value from the drop-down menu",IF(NOT(ISBLANK('Captura de datos CASO'!Z28)),"OK",NA())))</f>
        <v>#N/A</v>
      </c>
      <c r="AA28" s="40" t="e">
        <f>IF(AND('Captura de datos CASO'!Z28='DO NOT USE_School Picklist'!$D$3,ISBLANK('Captura de datos CASO'!AA28)),"Symptom Onset Date is required if Ever Symptomatic is Yes",IF('DO NOT USE_Case Formulas'!A28,"OK",NA()))</f>
        <v>#N/A</v>
      </c>
      <c r="AB28" s="40"/>
      <c r="AC28" s="40" t="e">
        <f ca="1">IF(AND('DO NOT USE_Case Formulas'!A28,ISBLANK('Captura de datos CASO'!AC28)),"Lab Result Test Date is required",IF('Captura de datos CASO'!AC28&gt;'DO NOT USE_School Picklist'!$C$3,"Test Date cannot be a future date",IF(NOT(ISBLANK('Captura de datos CASO'!AC28)),"OK",NA())))</f>
        <v>#N/A</v>
      </c>
      <c r="AD28" s="40" t="e">
        <f>IF(AND(NOT(ISBLANK('Captura de datos CASO'!AD28)),ISNA(VLOOKUP('Captura de datos CASO'!AD28,'DO NOT USE_School Picklist'!$R$3:$R$7,1,FALSE))),"Please select a value from the drop-down menu",IF('DO NOT USE_Case Formulas'!A28,"OK",NA()))</f>
        <v>#N/A</v>
      </c>
      <c r="AE28" s="40" t="e">
        <f>IF(AND('DO NOT USE_Case Formulas'!A28,ISBLANK('Captura de datos CASO'!AB28)),"Lab Result Test Result is required",IF(AND(NOT(ISBLANK('Captura de datos CASO'!AB28)),ISNA(VLOOKUP('Captura de datos CASO'!AB28,'DO NOT USE_School Picklist'!$Q$3:$Q$8,1,FALSE))),"Please select a value from the drop-down menu",IF('DO NOT USE_Case Formulas'!A28,"OK",NA())))</f>
        <v>#N/A</v>
      </c>
    </row>
    <row r="29" spans="1:31" x14ac:dyDescent="0.3">
      <c r="A29" s="39" t="e">
        <f>IF('DO NOT USE_Case Formulas'!A29,IF('DO NOT USE_Case Formulas'!B29,"Not all required fields are completed","OK"),NA())</f>
        <v>#N/A</v>
      </c>
      <c r="B29" s="40" t="e">
        <f>IF(AND('DO NOT USE_Case Formulas'!A29,ISBLANK('Captura de datos CASO'!B29)),"First Name is required",IF(NOT(ISBLANK('Captura de datos CASO'!B29)),"OK",NA()))</f>
        <v>#N/A</v>
      </c>
      <c r="C29" s="40" t="e">
        <f>IF(AND('DO NOT USE_Case Formulas'!A29,ISBLANK('Captura de datos CASO'!C29)),"Last Name is required",IF(NOT(ISBLANK('Captura de datos CASO'!C29)),"OK",NA()))</f>
        <v>#N/A</v>
      </c>
      <c r="D29" s="40" t="e">
        <f>IF(AND('DO NOT USE_Case Formulas'!A29,ISBLANK('Captura de datos CASO'!D29)),"Birthdate is required",IF(NOT(ISBLANK('Captura de datos CASO'!D29)),"OK",NA()))</f>
        <v>#N/A</v>
      </c>
      <c r="E29" s="40" t="e">
        <f>IF(AND('DO NOT USE_Case Formulas'!A29,ISBLANK('Captura de datos CASO'!E29)),"Mobile Phone is required",IF(NOT(ISBLANK('Captura de datos CASO'!E29)),IF(AND(ISNUMBER(VALUE('Captura de datos CASO'!E29)),LEFT('Captura de datos CASO'!E29,1)&lt;&gt;"1",LEN('Captura de datos CASO'!E29)=10),"OK","Phone number must be valid format"),NA()))</f>
        <v>#N/A</v>
      </c>
      <c r="F29" s="40" t="e">
        <f>IF(LEN('Captura de datos CASO'!F29)&gt;255,"Home Street Address must be less than 255 characters",IF('DO NOT USE_Case Formulas'!A29,"OK",NA()))</f>
        <v>#N/A</v>
      </c>
      <c r="G29" s="40" t="e">
        <f>IF(LEN('Captura de datos CASO'!G29)&gt;40,"City must be less than 40 characters",IF('DO NOT USE_Case Formulas'!A29,"OK",NA()))</f>
        <v>#N/A</v>
      </c>
      <c r="H29" s="40" t="e">
        <f>IF(AND(NOT(ISBLANK('Captura de datos CASO'!H29)),ISNA(VLOOKUP('Captura de datos CASO'!H29,'DO NOT USE_School Picklist'!$P$3:$P$52,1,FALSE))),"Please select a value from the drop-down menu",IF('DO NOT USE_Case Formulas'!A29,"OK",NA()))</f>
        <v>#N/A</v>
      </c>
      <c r="I29" s="40" t="e">
        <f>IF(AND('DO NOT USE_Case Formulas'!A29,ISBLANK('Captura de datos CASO'!I29)),"Zip is required",IF(ISBLANK('Captura de datos CASO'!I29),NA(),"OK"))</f>
        <v>#N/A</v>
      </c>
      <c r="J29" s="40" t="e">
        <f>IF(AND('DO NOT USE_Case Formulas'!A29,ISBLANK('Captura de datos CASO'!J29)),"Student or Staff? is required",IF(ISBLANK('Captura de datos CASO'!J29),NA(),IF(ISNA(VLOOKUP('Captura de datos CASO'!J29,'DO NOT USE_School Picklist'!$B$3:$B$6,1,FALSE)),"Please select a value from the drop-down menu","OK")))</f>
        <v>#N/A</v>
      </c>
      <c r="K29" s="40" t="e">
        <f>IF(AND('Captura de datos CASO'!J29='DO NOT USE_School Picklist'!$B$4,ISBLANK('Captura de datos CASO'!K29)),"Occupation/Job Title is required if Student or Staff? is Yes, staff/faculty or volunteer",IF('DO NOT USE_Case Formulas'!A29,"OK",NA()))</f>
        <v>#N/A</v>
      </c>
      <c r="L29" s="40" t="e">
        <f ca="1">IF('Captura de datos CASO'!L29&gt;'DO NOT USE_School Picklist'!$C$3,"Date last on school campus/facility cannot be a future date",IF('DO NOT USE_Case Formulas'!A29,IF(ISBLANK('Captura de datos CASO'!L29),"Date last on school campus/facility is required","OK"),NA()))</f>
        <v>#N/A</v>
      </c>
      <c r="M29" s="40" t="e">
        <f>IF(AND('DO NOT USE_Case Formulas'!A29,ISBLANK('Captura de datos CASO'!M29)),"Specific Place in the Location is required",IF(ISBLANK('Captura de datos CASO'!M29),NA(),"OK"))</f>
        <v>#N/A</v>
      </c>
      <c r="N29" s="40" t="e">
        <f>IF(LEN('Captura de datos CASO'!N29)&gt;50,"Parent/Guardian Name must be less than 50 characters",IF('DO NOT USE_Case Formulas'!A29,"OK",NA()))</f>
        <v>#N/A</v>
      </c>
      <c r="O29" s="40" t="e">
        <f>IF(NOT(ISBLANK('Captura de datos CASO'!O29)),IF(AND(ISNUMBER('Captura de datos CASO'!O29),LEFT('Captura de datos CASO'!O29,1)&lt;&gt;"1",LEN('Captura de datos CASO'!O29)=10),"OK","Phone number must be valid format"),IF('DO NOT USE_Case Formulas'!A29,"OK",NA()))</f>
        <v>#N/A</v>
      </c>
      <c r="P29" s="53" t="e">
        <f>IF(AND(NOT(ISBLANK('Captura de datos CASO'!P29)),ISNA(VLOOKUP('Captura de datos CASO'!P29,'DO NOT USE_School Picklist'!$I$3:$I$5,1,FALSE))),"Please select a value from the drop-down menu",IF('DO NOT USE_Case Formulas'!A29,"OK",NA()))</f>
        <v>#N/A</v>
      </c>
      <c r="Q29" s="40" t="e">
        <f>IF(AND(NOT(ISBLANK('Captura de datos CASO'!Q29)),ISNA(VLOOKUP('Captura de datos CASO'!Q29,'DO NOT USE_School Picklist'!$E$3:$E$10,1,FALSE))),"Please select a value from the drop-down menu",IF('DO NOT USE_Case Formulas'!A29,"OK",NA()))</f>
        <v>#N/A</v>
      </c>
      <c r="R29" s="53" t="e">
        <f>IF(AND(NOT(ISBLANK('Captura de datos CASO'!R29)),ISNA(VLOOKUP('Captura de datos CASO'!R29,'DO NOT USE_School Picklist'!$W$3:$W$9,1,FALSE))),"Please select a value from the drop-down menu",IF('DO NOT USE_Case Formulas'!A29,"OK",NA()))</f>
        <v>#N/A</v>
      </c>
      <c r="S29" s="53" t="e">
        <f>IF(AND(NOT(ISBLANK('Captura de datos CASO'!S29)),ISNA(VLOOKUP('Captura de datos CASO'!S29,'DO NOT USE_School Picklist'!$W$3:$W$9,1,FALSE))),"Please select a value from the drop-down menu",IF('DO NOT USE_Case Formulas'!A29,"OK",NA()))</f>
        <v>#N/A</v>
      </c>
      <c r="T29" s="40" t="e">
        <f>IF(AND(NOT(ISBLANK('Captura de datos CASO'!T29)),ISNA(VLOOKUP('Captura de datos CASO'!T29,'DO NOT USE_School Picklist'!$F$3:$F$16,1,FALSE))),"Please select a value from the drop-down menu",IF('DO NOT USE_Case Formulas'!A29,"OK",NA()))</f>
        <v>#N/A</v>
      </c>
      <c r="U29" s="40" t="e">
        <f>IF(LEN('Captura de datos CASO'!U29)&gt;100,"Classroom(s) must be less than 100 characters",IF('DO NOT USE_Case Formulas'!A29,"OK",NA()))</f>
        <v>#N/A</v>
      </c>
      <c r="V29" s="40" t="e">
        <f>IF(AND(NOT(ISBLANK('Captura de datos CASO'!V29)),ISNA(VLOOKUP('Captura de datos CASO'!V29,'DO NOT USE_School Picklist'!$S$3:$S$12,1,FALSE))),"Please select a value from the drop-down menu",IF('DO NOT USE_Case Formulas'!A29,"OK",NA()))</f>
        <v>#N/A</v>
      </c>
      <c r="W29" s="40" t="e">
        <f>IF(AND(NOT(ISBLANK('Captura de datos CASO'!W29)),ISNA(VLOOKUP('Captura de datos CASO'!W29,'DO NOT USE_School Picklist'!$S$3:$S$12,1,FALSE))),"Please select a value from the drop-down menu",IF('DO NOT USE_Case Formulas'!A29,"OK",NA()))</f>
        <v>#N/A</v>
      </c>
      <c r="X29" s="40" t="e">
        <f>IF(LEN('Captura de datos CASO'!X29)&gt;80,"Name of Education Group must be less than 80 characters",IF('DO NOT USE_Case Formulas'!A29,"OK",NA()))</f>
        <v>#N/A</v>
      </c>
      <c r="Y29" s="40" t="e">
        <f>IF(AND(NOT(ISBLANK('Captura de datos CASO'!Y29)),ISNA(VLOOKUP('Captura de datos CASO'!Y29,'DO NOT USE_School Picklist'!$K$3:$K$6,1,FALSE))),"Please select a value from the drop-down menu",IF('DO NOT USE_Case Formulas'!A29,"OK",NA()))</f>
        <v>#N/A</v>
      </c>
      <c r="Z29" s="40" t="e">
        <f>IF(AND('DO NOT USE_Case Formulas'!A29,ISBLANK('Captura de datos CASO'!Z29)),"Has this person had symptoms? is required",IF(AND(NOT(ISBLANK('Captura de datos CASO'!Z29)),ISNA(VLOOKUP('Captura de datos CASO'!Z29,'DO NOT USE_School Picklist'!$D$3:$D$5,1,FALSE))),"Please select a value from the drop-down menu",IF(NOT(ISBLANK('Captura de datos CASO'!Z29)),"OK",NA())))</f>
        <v>#N/A</v>
      </c>
      <c r="AA29" s="40" t="e">
        <f>IF(AND('Captura de datos CASO'!Z29='DO NOT USE_School Picklist'!$D$3,ISBLANK('Captura de datos CASO'!AA29)),"Symptom Onset Date is required if Ever Symptomatic is Yes",IF('DO NOT USE_Case Formulas'!A29,"OK",NA()))</f>
        <v>#N/A</v>
      </c>
      <c r="AB29" s="40"/>
      <c r="AC29" s="40" t="e">
        <f ca="1">IF(AND('DO NOT USE_Case Formulas'!A29,ISBLANK('Captura de datos CASO'!AC29)),"Lab Result Test Date is required",IF('Captura de datos CASO'!AC29&gt;'DO NOT USE_School Picklist'!$C$3,"Test Date cannot be a future date",IF(NOT(ISBLANK('Captura de datos CASO'!AC29)),"OK",NA())))</f>
        <v>#N/A</v>
      </c>
      <c r="AD29" s="40" t="e">
        <f>IF(AND(NOT(ISBLANK('Captura de datos CASO'!AD29)),ISNA(VLOOKUP('Captura de datos CASO'!AD29,'DO NOT USE_School Picklist'!$R$3:$R$7,1,FALSE))),"Please select a value from the drop-down menu",IF('DO NOT USE_Case Formulas'!A29,"OK",NA()))</f>
        <v>#N/A</v>
      </c>
      <c r="AE29" s="40" t="e">
        <f>IF(AND('DO NOT USE_Case Formulas'!A29,ISBLANK('Captura de datos CASO'!AB29)),"Lab Result Test Result is required",IF(AND(NOT(ISBLANK('Captura de datos CASO'!AB29)),ISNA(VLOOKUP('Captura de datos CASO'!AB29,'DO NOT USE_School Picklist'!$Q$3:$Q$8,1,FALSE))),"Please select a value from the drop-down menu",IF('DO NOT USE_Case Formulas'!A29,"OK",NA())))</f>
        <v>#N/A</v>
      </c>
    </row>
    <row r="30" spans="1:31" x14ac:dyDescent="0.3">
      <c r="A30" s="39" t="e">
        <f>IF('DO NOT USE_Case Formulas'!A30,IF('DO NOT USE_Case Formulas'!B30,"Not all required fields are completed","OK"),NA())</f>
        <v>#N/A</v>
      </c>
      <c r="B30" s="40" t="e">
        <f>IF(AND('DO NOT USE_Case Formulas'!A30,ISBLANK('Captura de datos CASO'!B30)),"First Name is required",IF(NOT(ISBLANK('Captura de datos CASO'!B30)),"OK",NA()))</f>
        <v>#N/A</v>
      </c>
      <c r="C30" s="40" t="e">
        <f>IF(AND('DO NOT USE_Case Formulas'!A30,ISBLANK('Captura de datos CASO'!C30)),"Last Name is required",IF(NOT(ISBLANK('Captura de datos CASO'!C30)),"OK",NA()))</f>
        <v>#N/A</v>
      </c>
      <c r="D30" s="40" t="e">
        <f>IF(AND('DO NOT USE_Case Formulas'!A30,ISBLANK('Captura de datos CASO'!D30)),"Birthdate is required",IF(NOT(ISBLANK('Captura de datos CASO'!D30)),"OK",NA()))</f>
        <v>#N/A</v>
      </c>
      <c r="E30" s="40" t="e">
        <f>IF(AND('DO NOT USE_Case Formulas'!A30,ISBLANK('Captura de datos CASO'!E30)),"Mobile Phone is required",IF(NOT(ISBLANK('Captura de datos CASO'!E30)),IF(AND(ISNUMBER(VALUE('Captura de datos CASO'!E30)),LEFT('Captura de datos CASO'!E30,1)&lt;&gt;"1",LEN('Captura de datos CASO'!E30)=10),"OK","Phone number must be valid format"),NA()))</f>
        <v>#N/A</v>
      </c>
      <c r="F30" s="40" t="e">
        <f>IF(LEN('Captura de datos CASO'!F30)&gt;255,"Home Street Address must be less than 255 characters",IF('DO NOT USE_Case Formulas'!A30,"OK",NA()))</f>
        <v>#N/A</v>
      </c>
      <c r="G30" s="40" t="e">
        <f>IF(LEN('Captura de datos CASO'!G30)&gt;40,"City must be less than 40 characters",IF('DO NOT USE_Case Formulas'!A30,"OK",NA()))</f>
        <v>#N/A</v>
      </c>
      <c r="H30" s="40" t="e">
        <f>IF(AND(NOT(ISBLANK('Captura de datos CASO'!H30)),ISNA(VLOOKUP('Captura de datos CASO'!H30,'DO NOT USE_School Picklist'!$P$3:$P$52,1,FALSE))),"Please select a value from the drop-down menu",IF('DO NOT USE_Case Formulas'!A30,"OK",NA()))</f>
        <v>#N/A</v>
      </c>
      <c r="I30" s="40" t="e">
        <f>IF(AND('DO NOT USE_Case Formulas'!A30,ISBLANK('Captura de datos CASO'!I30)),"Zip is required",IF(ISBLANK('Captura de datos CASO'!I30),NA(),"OK"))</f>
        <v>#N/A</v>
      </c>
      <c r="J30" s="40" t="e">
        <f>IF(AND('DO NOT USE_Case Formulas'!A30,ISBLANK('Captura de datos CASO'!J30)),"Student or Staff? is required",IF(ISBLANK('Captura de datos CASO'!J30),NA(),IF(ISNA(VLOOKUP('Captura de datos CASO'!J30,'DO NOT USE_School Picklist'!$B$3:$B$6,1,FALSE)),"Please select a value from the drop-down menu","OK")))</f>
        <v>#N/A</v>
      </c>
      <c r="K30" s="40" t="e">
        <f>IF(AND('Captura de datos CASO'!J30='DO NOT USE_School Picklist'!$B$4,ISBLANK('Captura de datos CASO'!K30)),"Occupation/Job Title is required if Student or Staff? is Yes, staff/faculty or volunteer",IF('DO NOT USE_Case Formulas'!A30,"OK",NA()))</f>
        <v>#N/A</v>
      </c>
      <c r="L30" s="40" t="e">
        <f ca="1">IF('Captura de datos CASO'!L30&gt;'DO NOT USE_School Picklist'!$C$3,"Date last on school campus/facility cannot be a future date",IF('DO NOT USE_Case Formulas'!A30,IF(ISBLANK('Captura de datos CASO'!L30),"Date last on school campus/facility is required","OK"),NA()))</f>
        <v>#N/A</v>
      </c>
      <c r="M30" s="40" t="e">
        <f>IF(AND('DO NOT USE_Case Formulas'!A30,ISBLANK('Captura de datos CASO'!M30)),"Specific Place in the Location is required",IF(ISBLANK('Captura de datos CASO'!M30),NA(),"OK"))</f>
        <v>#N/A</v>
      </c>
      <c r="N30" s="40" t="e">
        <f>IF(LEN('Captura de datos CASO'!N30)&gt;50,"Parent/Guardian Name must be less than 50 characters",IF('DO NOT USE_Case Formulas'!A30,"OK",NA()))</f>
        <v>#N/A</v>
      </c>
      <c r="O30" s="40" t="e">
        <f>IF(NOT(ISBLANK('Captura de datos CASO'!O30)),IF(AND(ISNUMBER('Captura de datos CASO'!O30),LEFT('Captura de datos CASO'!O30,1)&lt;&gt;"1",LEN('Captura de datos CASO'!O30)=10),"OK","Phone number must be valid format"),IF('DO NOT USE_Case Formulas'!A30,"OK",NA()))</f>
        <v>#N/A</v>
      </c>
      <c r="P30" s="53" t="e">
        <f>IF(AND(NOT(ISBLANK('Captura de datos CASO'!P30)),ISNA(VLOOKUP('Captura de datos CASO'!P30,'DO NOT USE_School Picklist'!$I$3:$I$5,1,FALSE))),"Please select a value from the drop-down menu",IF('DO NOT USE_Case Formulas'!A30,"OK",NA()))</f>
        <v>#N/A</v>
      </c>
      <c r="Q30" s="40" t="e">
        <f>IF(AND(NOT(ISBLANK('Captura de datos CASO'!Q30)),ISNA(VLOOKUP('Captura de datos CASO'!Q30,'DO NOT USE_School Picklist'!$E$3:$E$10,1,FALSE))),"Please select a value from the drop-down menu",IF('DO NOT USE_Case Formulas'!A30,"OK",NA()))</f>
        <v>#N/A</v>
      </c>
      <c r="R30" s="53" t="e">
        <f>IF(AND(NOT(ISBLANK('Captura de datos CASO'!R30)),ISNA(VLOOKUP('Captura de datos CASO'!R30,'DO NOT USE_School Picklist'!$W$3:$W$9,1,FALSE))),"Please select a value from the drop-down menu",IF('DO NOT USE_Case Formulas'!A30,"OK",NA()))</f>
        <v>#N/A</v>
      </c>
      <c r="S30" s="53" t="e">
        <f>IF(AND(NOT(ISBLANK('Captura de datos CASO'!S30)),ISNA(VLOOKUP('Captura de datos CASO'!S30,'DO NOT USE_School Picklist'!$W$3:$W$9,1,FALSE))),"Please select a value from the drop-down menu",IF('DO NOT USE_Case Formulas'!A30,"OK",NA()))</f>
        <v>#N/A</v>
      </c>
      <c r="T30" s="40" t="e">
        <f>IF(AND(NOT(ISBLANK('Captura de datos CASO'!T30)),ISNA(VLOOKUP('Captura de datos CASO'!T30,'DO NOT USE_School Picklist'!$F$3:$F$16,1,FALSE))),"Please select a value from the drop-down menu",IF('DO NOT USE_Case Formulas'!A30,"OK",NA()))</f>
        <v>#N/A</v>
      </c>
      <c r="U30" s="40" t="e">
        <f>IF(LEN('Captura de datos CASO'!U30)&gt;100,"Classroom(s) must be less than 100 characters",IF('DO NOT USE_Case Formulas'!A30,"OK",NA()))</f>
        <v>#N/A</v>
      </c>
      <c r="V30" s="40" t="e">
        <f>IF(AND(NOT(ISBLANK('Captura de datos CASO'!V30)),ISNA(VLOOKUP('Captura de datos CASO'!V30,'DO NOT USE_School Picklist'!$S$3:$S$12,1,FALSE))),"Please select a value from the drop-down menu",IF('DO NOT USE_Case Formulas'!A30,"OK",NA()))</f>
        <v>#N/A</v>
      </c>
      <c r="W30" s="40" t="e">
        <f>IF(AND(NOT(ISBLANK('Captura de datos CASO'!W30)),ISNA(VLOOKUP('Captura de datos CASO'!W30,'DO NOT USE_School Picklist'!$S$3:$S$12,1,FALSE))),"Please select a value from the drop-down menu",IF('DO NOT USE_Case Formulas'!A30,"OK",NA()))</f>
        <v>#N/A</v>
      </c>
      <c r="X30" s="40" t="e">
        <f>IF(LEN('Captura de datos CASO'!X30)&gt;80,"Name of Education Group must be less than 80 characters",IF('DO NOT USE_Case Formulas'!A30,"OK",NA()))</f>
        <v>#N/A</v>
      </c>
      <c r="Y30" s="40" t="e">
        <f>IF(AND(NOT(ISBLANK('Captura de datos CASO'!Y30)),ISNA(VLOOKUP('Captura de datos CASO'!Y30,'DO NOT USE_School Picklist'!$K$3:$K$6,1,FALSE))),"Please select a value from the drop-down menu",IF('DO NOT USE_Case Formulas'!A30,"OK",NA()))</f>
        <v>#N/A</v>
      </c>
      <c r="Z30" s="40" t="e">
        <f>IF(AND('DO NOT USE_Case Formulas'!A30,ISBLANK('Captura de datos CASO'!Z30)),"Has this person had symptoms? is required",IF(AND(NOT(ISBLANK('Captura de datos CASO'!Z30)),ISNA(VLOOKUP('Captura de datos CASO'!Z30,'DO NOT USE_School Picklist'!$D$3:$D$5,1,FALSE))),"Please select a value from the drop-down menu",IF(NOT(ISBLANK('Captura de datos CASO'!Z30)),"OK",NA())))</f>
        <v>#N/A</v>
      </c>
      <c r="AA30" s="40" t="e">
        <f>IF(AND('Captura de datos CASO'!Z30='DO NOT USE_School Picklist'!$D$3,ISBLANK('Captura de datos CASO'!AA30)),"Symptom Onset Date is required if Ever Symptomatic is Yes",IF('DO NOT USE_Case Formulas'!A30,"OK",NA()))</f>
        <v>#N/A</v>
      </c>
      <c r="AB30" s="40"/>
      <c r="AC30" s="40" t="e">
        <f ca="1">IF(AND('DO NOT USE_Case Formulas'!A30,ISBLANK('Captura de datos CASO'!AC30)),"Lab Result Test Date is required",IF('Captura de datos CASO'!AC30&gt;'DO NOT USE_School Picklist'!$C$3,"Test Date cannot be a future date",IF(NOT(ISBLANK('Captura de datos CASO'!AC30)),"OK",NA())))</f>
        <v>#N/A</v>
      </c>
      <c r="AD30" s="40" t="e">
        <f>IF(AND(NOT(ISBLANK('Captura de datos CASO'!AD30)),ISNA(VLOOKUP('Captura de datos CASO'!AD30,'DO NOT USE_School Picklist'!$R$3:$R$7,1,FALSE))),"Please select a value from the drop-down menu",IF('DO NOT USE_Case Formulas'!A30,"OK",NA()))</f>
        <v>#N/A</v>
      </c>
      <c r="AE30" s="40" t="e">
        <f>IF(AND('DO NOT USE_Case Formulas'!A30,ISBLANK('Captura de datos CASO'!AB30)),"Lab Result Test Result is required",IF(AND(NOT(ISBLANK('Captura de datos CASO'!AB30)),ISNA(VLOOKUP('Captura de datos CASO'!AB30,'DO NOT USE_School Picklist'!$Q$3:$Q$8,1,FALSE))),"Please select a value from the drop-down menu",IF('DO NOT USE_Case Formulas'!A30,"OK",NA())))</f>
        <v>#N/A</v>
      </c>
    </row>
    <row r="31" spans="1:31" x14ac:dyDescent="0.3">
      <c r="A31" s="39" t="e">
        <f>IF('DO NOT USE_Case Formulas'!A31,IF('DO NOT USE_Case Formulas'!B31,"Not all required fields are completed","OK"),NA())</f>
        <v>#N/A</v>
      </c>
      <c r="B31" s="40" t="e">
        <f>IF(AND('DO NOT USE_Case Formulas'!A31,ISBLANK('Captura de datos CASO'!B31)),"First Name is required",IF(NOT(ISBLANK('Captura de datos CASO'!B31)),"OK",NA()))</f>
        <v>#N/A</v>
      </c>
      <c r="C31" s="40" t="e">
        <f>IF(AND('DO NOT USE_Case Formulas'!A31,ISBLANK('Captura de datos CASO'!C31)),"Last Name is required",IF(NOT(ISBLANK('Captura de datos CASO'!C31)),"OK",NA()))</f>
        <v>#N/A</v>
      </c>
      <c r="D31" s="40" t="e">
        <f>IF(AND('DO NOT USE_Case Formulas'!A31,ISBLANK('Captura de datos CASO'!D31)),"Birthdate is required",IF(NOT(ISBLANK('Captura de datos CASO'!D31)),"OK",NA()))</f>
        <v>#N/A</v>
      </c>
      <c r="E31" s="40" t="e">
        <f>IF(AND('DO NOT USE_Case Formulas'!A31,ISBLANK('Captura de datos CASO'!E31)),"Mobile Phone is required",IF(NOT(ISBLANK('Captura de datos CASO'!E31)),IF(AND(ISNUMBER(VALUE('Captura de datos CASO'!E31)),LEFT('Captura de datos CASO'!E31,1)&lt;&gt;"1",LEN('Captura de datos CASO'!E31)=10),"OK","Phone number must be valid format"),NA()))</f>
        <v>#N/A</v>
      </c>
      <c r="F31" s="40" t="e">
        <f>IF(LEN('Captura de datos CASO'!F31)&gt;255,"Home Street Address must be less than 255 characters",IF('DO NOT USE_Case Formulas'!A31,"OK",NA()))</f>
        <v>#N/A</v>
      </c>
      <c r="G31" s="40" t="e">
        <f>IF(LEN('Captura de datos CASO'!G31)&gt;40,"City must be less than 40 characters",IF('DO NOT USE_Case Formulas'!A31,"OK",NA()))</f>
        <v>#N/A</v>
      </c>
      <c r="H31" s="40" t="e">
        <f>IF(AND(NOT(ISBLANK('Captura de datos CASO'!H31)),ISNA(VLOOKUP('Captura de datos CASO'!H31,'DO NOT USE_School Picklist'!$P$3:$P$52,1,FALSE))),"Please select a value from the drop-down menu",IF('DO NOT USE_Case Formulas'!A31,"OK",NA()))</f>
        <v>#N/A</v>
      </c>
      <c r="I31" s="40" t="e">
        <f>IF(AND('DO NOT USE_Case Formulas'!A31,ISBLANK('Captura de datos CASO'!I31)),"Zip is required",IF(ISBLANK('Captura de datos CASO'!I31),NA(),"OK"))</f>
        <v>#N/A</v>
      </c>
      <c r="J31" s="40" t="e">
        <f>IF(AND('DO NOT USE_Case Formulas'!A31,ISBLANK('Captura de datos CASO'!J31)),"Student or Staff? is required",IF(ISBLANK('Captura de datos CASO'!J31),NA(),IF(ISNA(VLOOKUP('Captura de datos CASO'!J31,'DO NOT USE_School Picklist'!$B$3:$B$6,1,FALSE)),"Please select a value from the drop-down menu","OK")))</f>
        <v>#N/A</v>
      </c>
      <c r="K31" s="40" t="e">
        <f>IF(AND('Captura de datos CASO'!J31='DO NOT USE_School Picklist'!$B$4,ISBLANK('Captura de datos CASO'!K31)),"Occupation/Job Title is required if Student or Staff? is Yes, staff/faculty or volunteer",IF('DO NOT USE_Case Formulas'!A31,"OK",NA()))</f>
        <v>#N/A</v>
      </c>
      <c r="L31" s="40" t="e">
        <f ca="1">IF('Captura de datos CASO'!L31&gt;'DO NOT USE_School Picklist'!$C$3,"Date last on school campus/facility cannot be a future date",IF('DO NOT USE_Case Formulas'!A31,IF(ISBLANK('Captura de datos CASO'!L31),"Date last on school campus/facility is required","OK"),NA()))</f>
        <v>#N/A</v>
      </c>
      <c r="M31" s="40" t="e">
        <f>IF(AND('DO NOT USE_Case Formulas'!A31,ISBLANK('Captura de datos CASO'!M31)),"Specific Place in the Location is required",IF(ISBLANK('Captura de datos CASO'!M31),NA(),"OK"))</f>
        <v>#N/A</v>
      </c>
      <c r="N31" s="40" t="e">
        <f>IF(LEN('Captura de datos CASO'!N31)&gt;50,"Parent/Guardian Name must be less than 50 characters",IF('DO NOT USE_Case Formulas'!A31,"OK",NA()))</f>
        <v>#N/A</v>
      </c>
      <c r="O31" s="40" t="e">
        <f>IF(NOT(ISBLANK('Captura de datos CASO'!O31)),IF(AND(ISNUMBER('Captura de datos CASO'!O31),LEFT('Captura de datos CASO'!O31,1)&lt;&gt;"1",LEN('Captura de datos CASO'!O31)=10),"OK","Phone number must be valid format"),IF('DO NOT USE_Case Formulas'!A31,"OK",NA()))</f>
        <v>#N/A</v>
      </c>
      <c r="P31" s="53" t="e">
        <f>IF(AND(NOT(ISBLANK('Captura de datos CASO'!P31)),ISNA(VLOOKUP('Captura de datos CASO'!P31,'DO NOT USE_School Picklist'!$I$3:$I$5,1,FALSE))),"Please select a value from the drop-down menu",IF('DO NOT USE_Case Formulas'!A31,"OK",NA()))</f>
        <v>#N/A</v>
      </c>
      <c r="Q31" s="40" t="e">
        <f>IF(AND(NOT(ISBLANK('Captura de datos CASO'!Q31)),ISNA(VLOOKUP('Captura de datos CASO'!Q31,'DO NOT USE_School Picklist'!$E$3:$E$10,1,FALSE))),"Please select a value from the drop-down menu",IF('DO NOT USE_Case Formulas'!A31,"OK",NA()))</f>
        <v>#N/A</v>
      </c>
      <c r="R31" s="53" t="e">
        <f>IF(AND(NOT(ISBLANK('Captura de datos CASO'!R31)),ISNA(VLOOKUP('Captura de datos CASO'!R31,'DO NOT USE_School Picklist'!$W$3:$W$9,1,FALSE))),"Please select a value from the drop-down menu",IF('DO NOT USE_Case Formulas'!A31,"OK",NA()))</f>
        <v>#N/A</v>
      </c>
      <c r="S31" s="53" t="e">
        <f>IF(AND(NOT(ISBLANK('Captura de datos CASO'!S31)),ISNA(VLOOKUP('Captura de datos CASO'!S31,'DO NOT USE_School Picklist'!$W$3:$W$9,1,FALSE))),"Please select a value from the drop-down menu",IF('DO NOT USE_Case Formulas'!A31,"OK",NA()))</f>
        <v>#N/A</v>
      </c>
      <c r="T31" s="40" t="e">
        <f>IF(AND(NOT(ISBLANK('Captura de datos CASO'!T31)),ISNA(VLOOKUP('Captura de datos CASO'!T31,'DO NOT USE_School Picklist'!$F$3:$F$16,1,FALSE))),"Please select a value from the drop-down menu",IF('DO NOT USE_Case Formulas'!A31,"OK",NA()))</f>
        <v>#N/A</v>
      </c>
      <c r="U31" s="40" t="e">
        <f>IF(LEN('Captura de datos CASO'!U31)&gt;100,"Classroom(s) must be less than 100 characters",IF('DO NOT USE_Case Formulas'!A31,"OK",NA()))</f>
        <v>#N/A</v>
      </c>
      <c r="V31" s="40" t="e">
        <f>IF(AND(NOT(ISBLANK('Captura de datos CASO'!V31)),ISNA(VLOOKUP('Captura de datos CASO'!V31,'DO NOT USE_School Picklist'!$S$3:$S$12,1,FALSE))),"Please select a value from the drop-down menu",IF('DO NOT USE_Case Formulas'!A31,"OK",NA()))</f>
        <v>#N/A</v>
      </c>
      <c r="W31" s="40" t="e">
        <f>IF(AND(NOT(ISBLANK('Captura de datos CASO'!W31)),ISNA(VLOOKUP('Captura de datos CASO'!W31,'DO NOT USE_School Picklist'!$S$3:$S$12,1,FALSE))),"Please select a value from the drop-down menu",IF('DO NOT USE_Case Formulas'!A31,"OK",NA()))</f>
        <v>#N/A</v>
      </c>
      <c r="X31" s="40" t="e">
        <f>IF(LEN('Captura de datos CASO'!X31)&gt;80,"Name of Education Group must be less than 80 characters",IF('DO NOT USE_Case Formulas'!A31,"OK",NA()))</f>
        <v>#N/A</v>
      </c>
      <c r="Y31" s="40" t="e">
        <f>IF(AND(NOT(ISBLANK('Captura de datos CASO'!Y31)),ISNA(VLOOKUP('Captura de datos CASO'!Y31,'DO NOT USE_School Picklist'!$K$3:$K$6,1,FALSE))),"Please select a value from the drop-down menu",IF('DO NOT USE_Case Formulas'!A31,"OK",NA()))</f>
        <v>#N/A</v>
      </c>
      <c r="Z31" s="40" t="e">
        <f>IF(AND('DO NOT USE_Case Formulas'!A31,ISBLANK('Captura de datos CASO'!Z31)),"Has this person had symptoms? is required",IF(AND(NOT(ISBLANK('Captura de datos CASO'!Z31)),ISNA(VLOOKUP('Captura de datos CASO'!Z31,'DO NOT USE_School Picklist'!$D$3:$D$5,1,FALSE))),"Please select a value from the drop-down menu",IF(NOT(ISBLANK('Captura de datos CASO'!Z31)),"OK",NA())))</f>
        <v>#N/A</v>
      </c>
      <c r="AA31" s="40" t="e">
        <f>IF(AND('Captura de datos CASO'!Z31='DO NOT USE_School Picklist'!$D$3,ISBLANK('Captura de datos CASO'!AA31)),"Symptom Onset Date is required if Ever Symptomatic is Yes",IF('DO NOT USE_Case Formulas'!A31,"OK",NA()))</f>
        <v>#N/A</v>
      </c>
      <c r="AB31" s="40"/>
      <c r="AC31" s="40" t="e">
        <f ca="1">IF(AND('DO NOT USE_Case Formulas'!A31,ISBLANK('Captura de datos CASO'!AC31)),"Lab Result Test Date is required",IF('Captura de datos CASO'!AC31&gt;'DO NOT USE_School Picklist'!$C$3,"Test Date cannot be a future date",IF(NOT(ISBLANK('Captura de datos CASO'!AC31)),"OK",NA())))</f>
        <v>#N/A</v>
      </c>
      <c r="AD31" s="40" t="e">
        <f>IF(AND(NOT(ISBLANK('Captura de datos CASO'!AD31)),ISNA(VLOOKUP('Captura de datos CASO'!AD31,'DO NOT USE_School Picklist'!$R$3:$R$7,1,FALSE))),"Please select a value from the drop-down menu",IF('DO NOT USE_Case Formulas'!A31,"OK",NA()))</f>
        <v>#N/A</v>
      </c>
      <c r="AE31" s="40" t="e">
        <f>IF(AND('DO NOT USE_Case Formulas'!A31,ISBLANK('Captura de datos CASO'!AB31)),"Lab Result Test Result is required",IF(AND(NOT(ISBLANK('Captura de datos CASO'!AB31)),ISNA(VLOOKUP('Captura de datos CASO'!AB31,'DO NOT USE_School Picklist'!$Q$3:$Q$8,1,FALSE))),"Please select a value from the drop-down menu",IF('DO NOT USE_Case Formulas'!A31,"OK",NA())))</f>
        <v>#N/A</v>
      </c>
    </row>
    <row r="32" spans="1:31" x14ac:dyDescent="0.3">
      <c r="A32" s="39" t="e">
        <f>IF('DO NOT USE_Case Formulas'!A32,IF('DO NOT USE_Case Formulas'!B32,"Not all required fields are completed","OK"),NA())</f>
        <v>#N/A</v>
      </c>
      <c r="B32" s="40" t="e">
        <f>IF(AND('DO NOT USE_Case Formulas'!A32,ISBLANK('Captura de datos CASO'!B32)),"First Name is required",IF(NOT(ISBLANK('Captura de datos CASO'!B32)),"OK",NA()))</f>
        <v>#N/A</v>
      </c>
      <c r="C32" s="40" t="e">
        <f>IF(AND('DO NOT USE_Case Formulas'!A32,ISBLANK('Captura de datos CASO'!C32)),"Last Name is required",IF(NOT(ISBLANK('Captura de datos CASO'!C32)),"OK",NA()))</f>
        <v>#N/A</v>
      </c>
      <c r="D32" s="40" t="e">
        <f>IF(AND('DO NOT USE_Case Formulas'!A32,ISBLANK('Captura de datos CASO'!D32)),"Birthdate is required",IF(NOT(ISBLANK('Captura de datos CASO'!D32)),"OK",NA()))</f>
        <v>#N/A</v>
      </c>
      <c r="E32" s="40" t="e">
        <f>IF(AND('DO NOT USE_Case Formulas'!A32,ISBLANK('Captura de datos CASO'!E32)),"Mobile Phone is required",IF(NOT(ISBLANK('Captura de datos CASO'!E32)),IF(AND(ISNUMBER(VALUE('Captura de datos CASO'!E32)),LEFT('Captura de datos CASO'!E32,1)&lt;&gt;"1",LEN('Captura de datos CASO'!E32)=10),"OK","Phone number must be valid format"),NA()))</f>
        <v>#N/A</v>
      </c>
      <c r="F32" s="40" t="e">
        <f>IF(LEN('Captura de datos CASO'!F32)&gt;255,"Home Street Address must be less than 255 characters",IF('DO NOT USE_Case Formulas'!A32,"OK",NA()))</f>
        <v>#N/A</v>
      </c>
      <c r="G32" s="40" t="e">
        <f>IF(LEN('Captura de datos CASO'!G32)&gt;40,"City must be less than 40 characters",IF('DO NOT USE_Case Formulas'!A32,"OK",NA()))</f>
        <v>#N/A</v>
      </c>
      <c r="H32" s="40" t="e">
        <f>IF(AND(NOT(ISBLANK('Captura de datos CASO'!H32)),ISNA(VLOOKUP('Captura de datos CASO'!H32,'DO NOT USE_School Picklist'!$P$3:$P$52,1,FALSE))),"Please select a value from the drop-down menu",IF('DO NOT USE_Case Formulas'!A32,"OK",NA()))</f>
        <v>#N/A</v>
      </c>
      <c r="I32" s="40" t="e">
        <f>IF(AND('DO NOT USE_Case Formulas'!A32,ISBLANK('Captura de datos CASO'!I32)),"Zip is required",IF(ISBLANK('Captura de datos CASO'!I32),NA(),"OK"))</f>
        <v>#N/A</v>
      </c>
      <c r="J32" s="40" t="e">
        <f>IF(AND('DO NOT USE_Case Formulas'!A32,ISBLANK('Captura de datos CASO'!J32)),"Student or Staff? is required",IF(ISBLANK('Captura de datos CASO'!J32),NA(),IF(ISNA(VLOOKUP('Captura de datos CASO'!J32,'DO NOT USE_School Picklist'!$B$3:$B$6,1,FALSE)),"Please select a value from the drop-down menu","OK")))</f>
        <v>#N/A</v>
      </c>
      <c r="K32" s="40" t="e">
        <f>IF(AND('Captura de datos CASO'!J32='DO NOT USE_School Picklist'!$B$4,ISBLANK('Captura de datos CASO'!K32)),"Occupation/Job Title is required if Student or Staff? is Yes, staff/faculty or volunteer",IF('DO NOT USE_Case Formulas'!A32,"OK",NA()))</f>
        <v>#N/A</v>
      </c>
      <c r="L32" s="40" t="e">
        <f ca="1">IF('Captura de datos CASO'!L32&gt;'DO NOT USE_School Picklist'!$C$3,"Date last on school campus/facility cannot be a future date",IF('DO NOT USE_Case Formulas'!A32,IF(ISBLANK('Captura de datos CASO'!L32),"Date last on school campus/facility is required","OK"),NA()))</f>
        <v>#N/A</v>
      </c>
      <c r="M32" s="40" t="e">
        <f>IF(AND('DO NOT USE_Case Formulas'!A32,ISBLANK('Captura de datos CASO'!M32)),"Specific Place in the Location is required",IF(ISBLANK('Captura de datos CASO'!M32),NA(),"OK"))</f>
        <v>#N/A</v>
      </c>
      <c r="N32" s="40" t="e">
        <f>IF(LEN('Captura de datos CASO'!N32)&gt;50,"Parent/Guardian Name must be less than 50 characters",IF('DO NOT USE_Case Formulas'!A32,"OK",NA()))</f>
        <v>#N/A</v>
      </c>
      <c r="O32" s="40" t="e">
        <f>IF(NOT(ISBLANK('Captura de datos CASO'!O32)),IF(AND(ISNUMBER('Captura de datos CASO'!O32),LEFT('Captura de datos CASO'!O32,1)&lt;&gt;"1",LEN('Captura de datos CASO'!O32)=10),"OK","Phone number must be valid format"),IF('DO NOT USE_Case Formulas'!A32,"OK",NA()))</f>
        <v>#N/A</v>
      </c>
      <c r="P32" s="53" t="e">
        <f>IF(AND(NOT(ISBLANK('Captura de datos CASO'!P32)),ISNA(VLOOKUP('Captura de datos CASO'!P32,'DO NOT USE_School Picklist'!$I$3:$I$5,1,FALSE))),"Please select a value from the drop-down menu",IF('DO NOT USE_Case Formulas'!A32,"OK",NA()))</f>
        <v>#N/A</v>
      </c>
      <c r="Q32" s="40" t="e">
        <f>IF(AND(NOT(ISBLANK('Captura de datos CASO'!Q32)),ISNA(VLOOKUP('Captura de datos CASO'!Q32,'DO NOT USE_School Picklist'!$E$3:$E$10,1,FALSE))),"Please select a value from the drop-down menu",IF('DO NOT USE_Case Formulas'!A32,"OK",NA()))</f>
        <v>#N/A</v>
      </c>
      <c r="R32" s="53" t="e">
        <f>IF(AND(NOT(ISBLANK('Captura de datos CASO'!R32)),ISNA(VLOOKUP('Captura de datos CASO'!R32,'DO NOT USE_School Picklist'!$W$3:$W$9,1,FALSE))),"Please select a value from the drop-down menu",IF('DO NOT USE_Case Formulas'!A32,"OK",NA()))</f>
        <v>#N/A</v>
      </c>
      <c r="S32" s="53" t="e">
        <f>IF(AND(NOT(ISBLANK('Captura de datos CASO'!S32)),ISNA(VLOOKUP('Captura de datos CASO'!S32,'DO NOT USE_School Picklist'!$W$3:$W$9,1,FALSE))),"Please select a value from the drop-down menu",IF('DO NOT USE_Case Formulas'!A32,"OK",NA()))</f>
        <v>#N/A</v>
      </c>
      <c r="T32" s="40" t="e">
        <f>IF(AND(NOT(ISBLANK('Captura de datos CASO'!T32)),ISNA(VLOOKUP('Captura de datos CASO'!T32,'DO NOT USE_School Picklist'!$F$3:$F$16,1,FALSE))),"Please select a value from the drop-down menu",IF('DO NOT USE_Case Formulas'!A32,"OK",NA()))</f>
        <v>#N/A</v>
      </c>
      <c r="U32" s="40" t="e">
        <f>IF(LEN('Captura de datos CASO'!U32)&gt;100,"Classroom(s) must be less than 100 characters",IF('DO NOT USE_Case Formulas'!A32,"OK",NA()))</f>
        <v>#N/A</v>
      </c>
      <c r="V32" s="40" t="e">
        <f>IF(AND(NOT(ISBLANK('Captura de datos CASO'!V32)),ISNA(VLOOKUP('Captura de datos CASO'!V32,'DO NOT USE_School Picklist'!$S$3:$S$12,1,FALSE))),"Please select a value from the drop-down menu",IF('DO NOT USE_Case Formulas'!A32,"OK",NA()))</f>
        <v>#N/A</v>
      </c>
      <c r="W32" s="40" t="e">
        <f>IF(AND(NOT(ISBLANK('Captura de datos CASO'!W32)),ISNA(VLOOKUP('Captura de datos CASO'!W32,'DO NOT USE_School Picklist'!$S$3:$S$12,1,FALSE))),"Please select a value from the drop-down menu",IF('DO NOT USE_Case Formulas'!A32,"OK",NA()))</f>
        <v>#N/A</v>
      </c>
      <c r="X32" s="40" t="e">
        <f>IF(LEN('Captura de datos CASO'!X32)&gt;80,"Name of Education Group must be less than 80 characters",IF('DO NOT USE_Case Formulas'!A32,"OK",NA()))</f>
        <v>#N/A</v>
      </c>
      <c r="Y32" s="40" t="e">
        <f>IF(AND(NOT(ISBLANK('Captura de datos CASO'!Y32)),ISNA(VLOOKUP('Captura de datos CASO'!Y32,'DO NOT USE_School Picklist'!$K$3:$K$6,1,FALSE))),"Please select a value from the drop-down menu",IF('DO NOT USE_Case Formulas'!A32,"OK",NA()))</f>
        <v>#N/A</v>
      </c>
      <c r="Z32" s="40" t="e">
        <f>IF(AND('DO NOT USE_Case Formulas'!A32,ISBLANK('Captura de datos CASO'!Z32)),"Has this person had symptoms? is required",IF(AND(NOT(ISBLANK('Captura de datos CASO'!Z32)),ISNA(VLOOKUP('Captura de datos CASO'!Z32,'DO NOT USE_School Picklist'!$D$3:$D$5,1,FALSE))),"Please select a value from the drop-down menu",IF(NOT(ISBLANK('Captura de datos CASO'!Z32)),"OK",NA())))</f>
        <v>#N/A</v>
      </c>
      <c r="AA32" s="40" t="e">
        <f>IF(AND('Captura de datos CASO'!Z32='DO NOT USE_School Picklist'!$D$3,ISBLANK('Captura de datos CASO'!AA32)),"Symptom Onset Date is required if Ever Symptomatic is Yes",IF('DO NOT USE_Case Formulas'!A32,"OK",NA()))</f>
        <v>#N/A</v>
      </c>
      <c r="AB32" s="40"/>
      <c r="AC32" s="40" t="e">
        <f ca="1">IF(AND('DO NOT USE_Case Formulas'!A32,ISBLANK('Captura de datos CASO'!AC32)),"Lab Result Test Date is required",IF('Captura de datos CASO'!AC32&gt;'DO NOT USE_School Picklist'!$C$3,"Test Date cannot be a future date",IF(NOT(ISBLANK('Captura de datos CASO'!AC32)),"OK",NA())))</f>
        <v>#N/A</v>
      </c>
      <c r="AD32" s="40" t="e">
        <f>IF(AND(NOT(ISBLANK('Captura de datos CASO'!AD32)),ISNA(VLOOKUP('Captura de datos CASO'!AD32,'DO NOT USE_School Picklist'!$R$3:$R$7,1,FALSE))),"Please select a value from the drop-down menu",IF('DO NOT USE_Case Formulas'!A32,"OK",NA()))</f>
        <v>#N/A</v>
      </c>
      <c r="AE32" s="40" t="e">
        <f>IF(AND('DO NOT USE_Case Formulas'!A32,ISBLANK('Captura de datos CASO'!AB32)),"Lab Result Test Result is required",IF(AND(NOT(ISBLANK('Captura de datos CASO'!AB32)),ISNA(VLOOKUP('Captura de datos CASO'!AB32,'DO NOT USE_School Picklist'!$Q$3:$Q$8,1,FALSE))),"Please select a value from the drop-down menu",IF('DO NOT USE_Case Formulas'!A32,"OK",NA())))</f>
        <v>#N/A</v>
      </c>
    </row>
    <row r="33" spans="1:31" x14ac:dyDescent="0.3">
      <c r="A33" s="39" t="e">
        <f>IF('DO NOT USE_Case Formulas'!A33,IF('DO NOT USE_Case Formulas'!B33,"Not all required fields are completed","OK"),NA())</f>
        <v>#N/A</v>
      </c>
      <c r="B33" s="40" t="e">
        <f>IF(AND('DO NOT USE_Case Formulas'!A33,ISBLANK('Captura de datos CASO'!B33)),"First Name is required",IF(NOT(ISBLANK('Captura de datos CASO'!B33)),"OK",NA()))</f>
        <v>#N/A</v>
      </c>
      <c r="C33" s="40" t="e">
        <f>IF(AND('DO NOT USE_Case Formulas'!A33,ISBLANK('Captura de datos CASO'!C33)),"Last Name is required",IF(NOT(ISBLANK('Captura de datos CASO'!C33)),"OK",NA()))</f>
        <v>#N/A</v>
      </c>
      <c r="D33" s="40" t="e">
        <f>IF(AND('DO NOT USE_Case Formulas'!A33,ISBLANK('Captura de datos CASO'!D33)),"Birthdate is required",IF(NOT(ISBLANK('Captura de datos CASO'!D33)),"OK",NA()))</f>
        <v>#N/A</v>
      </c>
      <c r="E33" s="40" t="e">
        <f>IF(AND('DO NOT USE_Case Formulas'!A33,ISBLANK('Captura de datos CASO'!E33)),"Mobile Phone is required",IF(NOT(ISBLANK('Captura de datos CASO'!E33)),IF(AND(ISNUMBER(VALUE('Captura de datos CASO'!E33)),LEFT('Captura de datos CASO'!E33,1)&lt;&gt;"1",LEN('Captura de datos CASO'!E33)=10),"OK","Phone number must be valid format"),NA()))</f>
        <v>#N/A</v>
      </c>
      <c r="F33" s="40" t="e">
        <f>IF(LEN('Captura de datos CASO'!F33)&gt;255,"Home Street Address must be less than 255 characters",IF('DO NOT USE_Case Formulas'!A33,"OK",NA()))</f>
        <v>#N/A</v>
      </c>
      <c r="G33" s="40" t="e">
        <f>IF(LEN('Captura de datos CASO'!G33)&gt;40,"City must be less than 40 characters",IF('DO NOT USE_Case Formulas'!A33,"OK",NA()))</f>
        <v>#N/A</v>
      </c>
      <c r="H33" s="40" t="e">
        <f>IF(AND(NOT(ISBLANK('Captura de datos CASO'!H33)),ISNA(VLOOKUP('Captura de datos CASO'!H33,'DO NOT USE_School Picklist'!$P$3:$P$52,1,FALSE))),"Please select a value from the drop-down menu",IF('DO NOT USE_Case Formulas'!A33,"OK",NA()))</f>
        <v>#N/A</v>
      </c>
      <c r="I33" s="40" t="e">
        <f>IF(AND('DO NOT USE_Case Formulas'!A33,ISBLANK('Captura de datos CASO'!I33)),"Zip is required",IF(ISBLANK('Captura de datos CASO'!I33),NA(),"OK"))</f>
        <v>#N/A</v>
      </c>
      <c r="J33" s="40" t="e">
        <f>IF(AND('DO NOT USE_Case Formulas'!A33,ISBLANK('Captura de datos CASO'!J33)),"Student or Staff? is required",IF(ISBLANK('Captura de datos CASO'!J33),NA(),IF(ISNA(VLOOKUP('Captura de datos CASO'!J33,'DO NOT USE_School Picklist'!$B$3:$B$6,1,FALSE)),"Please select a value from the drop-down menu","OK")))</f>
        <v>#N/A</v>
      </c>
      <c r="K33" s="40" t="e">
        <f>IF(AND('Captura de datos CASO'!J33='DO NOT USE_School Picklist'!$B$4,ISBLANK('Captura de datos CASO'!K33)),"Occupation/Job Title is required if Student or Staff? is Yes, staff/faculty or volunteer",IF('DO NOT USE_Case Formulas'!A33,"OK",NA()))</f>
        <v>#N/A</v>
      </c>
      <c r="L33" s="40" t="e">
        <f ca="1">IF('Captura de datos CASO'!L33&gt;'DO NOT USE_School Picklist'!$C$3,"Date last on school campus/facility cannot be a future date",IF('DO NOT USE_Case Formulas'!A33,IF(ISBLANK('Captura de datos CASO'!L33),"Date last on school campus/facility is required","OK"),NA()))</f>
        <v>#N/A</v>
      </c>
      <c r="M33" s="40" t="e">
        <f>IF(AND('DO NOT USE_Case Formulas'!A33,ISBLANK('Captura de datos CASO'!M33)),"Specific Place in the Location is required",IF(ISBLANK('Captura de datos CASO'!M33),NA(),"OK"))</f>
        <v>#N/A</v>
      </c>
      <c r="N33" s="40" t="e">
        <f>IF(LEN('Captura de datos CASO'!N33)&gt;50,"Parent/Guardian Name must be less than 50 characters",IF('DO NOT USE_Case Formulas'!A33,"OK",NA()))</f>
        <v>#N/A</v>
      </c>
      <c r="O33" s="40" t="e">
        <f>IF(NOT(ISBLANK('Captura de datos CASO'!O33)),IF(AND(ISNUMBER('Captura de datos CASO'!O33),LEFT('Captura de datos CASO'!O33,1)&lt;&gt;"1",LEN('Captura de datos CASO'!O33)=10),"OK","Phone number must be valid format"),IF('DO NOT USE_Case Formulas'!A33,"OK",NA()))</f>
        <v>#N/A</v>
      </c>
      <c r="P33" s="53" t="e">
        <f>IF(AND(NOT(ISBLANK('Captura de datos CASO'!P33)),ISNA(VLOOKUP('Captura de datos CASO'!P33,'DO NOT USE_School Picklist'!$I$3:$I$5,1,FALSE))),"Please select a value from the drop-down menu",IF('DO NOT USE_Case Formulas'!A33,"OK",NA()))</f>
        <v>#N/A</v>
      </c>
      <c r="Q33" s="40" t="e">
        <f>IF(AND(NOT(ISBLANK('Captura de datos CASO'!Q33)),ISNA(VLOOKUP('Captura de datos CASO'!Q33,'DO NOT USE_School Picklist'!$E$3:$E$10,1,FALSE))),"Please select a value from the drop-down menu",IF('DO NOT USE_Case Formulas'!A33,"OK",NA()))</f>
        <v>#N/A</v>
      </c>
      <c r="R33" s="53" t="e">
        <f>IF(AND(NOT(ISBLANK('Captura de datos CASO'!R33)),ISNA(VLOOKUP('Captura de datos CASO'!R33,'DO NOT USE_School Picklist'!$W$3:$W$9,1,FALSE))),"Please select a value from the drop-down menu",IF('DO NOT USE_Case Formulas'!A33,"OK",NA()))</f>
        <v>#N/A</v>
      </c>
      <c r="S33" s="53" t="e">
        <f>IF(AND(NOT(ISBLANK('Captura de datos CASO'!S33)),ISNA(VLOOKUP('Captura de datos CASO'!S33,'DO NOT USE_School Picklist'!$W$3:$W$9,1,FALSE))),"Please select a value from the drop-down menu",IF('DO NOT USE_Case Formulas'!A33,"OK",NA()))</f>
        <v>#N/A</v>
      </c>
      <c r="T33" s="40" t="e">
        <f>IF(AND(NOT(ISBLANK('Captura de datos CASO'!T33)),ISNA(VLOOKUP('Captura de datos CASO'!T33,'DO NOT USE_School Picklist'!$F$3:$F$16,1,FALSE))),"Please select a value from the drop-down menu",IF('DO NOT USE_Case Formulas'!A33,"OK",NA()))</f>
        <v>#N/A</v>
      </c>
      <c r="U33" s="40" t="e">
        <f>IF(LEN('Captura de datos CASO'!U33)&gt;100,"Classroom(s) must be less than 100 characters",IF('DO NOT USE_Case Formulas'!A33,"OK",NA()))</f>
        <v>#N/A</v>
      </c>
      <c r="V33" s="40" t="e">
        <f>IF(AND(NOT(ISBLANK('Captura de datos CASO'!V33)),ISNA(VLOOKUP('Captura de datos CASO'!V33,'DO NOT USE_School Picklist'!$S$3:$S$12,1,FALSE))),"Please select a value from the drop-down menu",IF('DO NOT USE_Case Formulas'!A33,"OK",NA()))</f>
        <v>#N/A</v>
      </c>
      <c r="W33" s="40" t="e">
        <f>IF(AND(NOT(ISBLANK('Captura de datos CASO'!W33)),ISNA(VLOOKUP('Captura de datos CASO'!W33,'DO NOT USE_School Picklist'!$S$3:$S$12,1,FALSE))),"Please select a value from the drop-down menu",IF('DO NOT USE_Case Formulas'!A33,"OK",NA()))</f>
        <v>#N/A</v>
      </c>
      <c r="X33" s="40" t="e">
        <f>IF(LEN('Captura de datos CASO'!X33)&gt;80,"Name of Education Group must be less than 80 characters",IF('DO NOT USE_Case Formulas'!A33,"OK",NA()))</f>
        <v>#N/A</v>
      </c>
      <c r="Y33" s="40" t="e">
        <f>IF(AND(NOT(ISBLANK('Captura de datos CASO'!Y33)),ISNA(VLOOKUP('Captura de datos CASO'!Y33,'DO NOT USE_School Picklist'!$K$3:$K$6,1,FALSE))),"Please select a value from the drop-down menu",IF('DO NOT USE_Case Formulas'!A33,"OK",NA()))</f>
        <v>#N/A</v>
      </c>
      <c r="Z33" s="40" t="e">
        <f>IF(AND('DO NOT USE_Case Formulas'!A33,ISBLANK('Captura de datos CASO'!Z33)),"Has this person had symptoms? is required",IF(AND(NOT(ISBLANK('Captura de datos CASO'!Z33)),ISNA(VLOOKUP('Captura de datos CASO'!Z33,'DO NOT USE_School Picklist'!$D$3:$D$5,1,FALSE))),"Please select a value from the drop-down menu",IF(NOT(ISBLANK('Captura de datos CASO'!Z33)),"OK",NA())))</f>
        <v>#N/A</v>
      </c>
      <c r="AA33" s="40" t="e">
        <f>IF(AND('Captura de datos CASO'!Z33='DO NOT USE_School Picklist'!$D$3,ISBLANK('Captura de datos CASO'!AA33)),"Symptom Onset Date is required if Ever Symptomatic is Yes",IF('DO NOT USE_Case Formulas'!A33,"OK",NA()))</f>
        <v>#N/A</v>
      </c>
      <c r="AB33" s="40"/>
      <c r="AC33" s="40" t="e">
        <f ca="1">IF(AND('DO NOT USE_Case Formulas'!A33,ISBLANK('Captura de datos CASO'!AC33)),"Lab Result Test Date is required",IF('Captura de datos CASO'!AC33&gt;'DO NOT USE_School Picklist'!$C$3,"Test Date cannot be a future date",IF(NOT(ISBLANK('Captura de datos CASO'!AC33)),"OK",NA())))</f>
        <v>#N/A</v>
      </c>
      <c r="AD33" s="40" t="e">
        <f>IF(AND(NOT(ISBLANK('Captura de datos CASO'!AD33)),ISNA(VLOOKUP('Captura de datos CASO'!AD33,'DO NOT USE_School Picklist'!$R$3:$R$7,1,FALSE))),"Please select a value from the drop-down menu",IF('DO NOT USE_Case Formulas'!A33,"OK",NA()))</f>
        <v>#N/A</v>
      </c>
      <c r="AE33" s="40" t="e">
        <f>IF(AND('DO NOT USE_Case Formulas'!A33,ISBLANK('Captura de datos CASO'!AB33)),"Lab Result Test Result is required",IF(AND(NOT(ISBLANK('Captura de datos CASO'!AB33)),ISNA(VLOOKUP('Captura de datos CASO'!AB33,'DO NOT USE_School Picklist'!$Q$3:$Q$8,1,FALSE))),"Please select a value from the drop-down menu",IF('DO NOT USE_Case Formulas'!A33,"OK",NA())))</f>
        <v>#N/A</v>
      </c>
    </row>
    <row r="34" spans="1:31" x14ac:dyDescent="0.3">
      <c r="A34" s="39" t="e">
        <f>IF('DO NOT USE_Case Formulas'!A34,IF('DO NOT USE_Case Formulas'!B34,"Not all required fields are completed","OK"),NA())</f>
        <v>#N/A</v>
      </c>
      <c r="B34" s="40" t="e">
        <f>IF(AND('DO NOT USE_Case Formulas'!A34,ISBLANK('Captura de datos CASO'!B34)),"First Name is required",IF(NOT(ISBLANK('Captura de datos CASO'!B34)),"OK",NA()))</f>
        <v>#N/A</v>
      </c>
      <c r="C34" s="40" t="e">
        <f>IF(AND('DO NOT USE_Case Formulas'!A34,ISBLANK('Captura de datos CASO'!C34)),"Last Name is required",IF(NOT(ISBLANK('Captura de datos CASO'!C34)),"OK",NA()))</f>
        <v>#N/A</v>
      </c>
      <c r="D34" s="40" t="e">
        <f>IF(AND('DO NOT USE_Case Formulas'!A34,ISBLANK('Captura de datos CASO'!D34)),"Birthdate is required",IF(NOT(ISBLANK('Captura de datos CASO'!D34)),"OK",NA()))</f>
        <v>#N/A</v>
      </c>
      <c r="E34" s="40" t="e">
        <f>IF(AND('DO NOT USE_Case Formulas'!A34,ISBLANK('Captura de datos CASO'!E34)),"Mobile Phone is required",IF(NOT(ISBLANK('Captura de datos CASO'!E34)),IF(AND(ISNUMBER(VALUE('Captura de datos CASO'!E34)),LEFT('Captura de datos CASO'!E34,1)&lt;&gt;"1",LEN('Captura de datos CASO'!E34)=10),"OK","Phone number must be valid format"),NA()))</f>
        <v>#N/A</v>
      </c>
      <c r="F34" s="40" t="e">
        <f>IF(LEN('Captura de datos CASO'!F34)&gt;255,"Home Street Address must be less than 255 characters",IF('DO NOT USE_Case Formulas'!A34,"OK",NA()))</f>
        <v>#N/A</v>
      </c>
      <c r="G34" s="40" t="e">
        <f>IF(LEN('Captura de datos CASO'!G34)&gt;40,"City must be less than 40 characters",IF('DO NOT USE_Case Formulas'!A34,"OK",NA()))</f>
        <v>#N/A</v>
      </c>
      <c r="H34" s="40" t="e">
        <f>IF(AND(NOT(ISBLANK('Captura de datos CASO'!H34)),ISNA(VLOOKUP('Captura de datos CASO'!H34,'DO NOT USE_School Picklist'!$P$3:$P$52,1,FALSE))),"Please select a value from the drop-down menu",IF('DO NOT USE_Case Formulas'!A34,"OK",NA()))</f>
        <v>#N/A</v>
      </c>
      <c r="I34" s="40" t="e">
        <f>IF(AND('DO NOT USE_Case Formulas'!A34,ISBLANK('Captura de datos CASO'!I34)),"Zip is required",IF(ISBLANK('Captura de datos CASO'!I34),NA(),"OK"))</f>
        <v>#N/A</v>
      </c>
      <c r="J34" s="40" t="e">
        <f>IF(AND('DO NOT USE_Case Formulas'!A34,ISBLANK('Captura de datos CASO'!J34)),"Student or Staff? is required",IF(ISBLANK('Captura de datos CASO'!J34),NA(),IF(ISNA(VLOOKUP('Captura de datos CASO'!J34,'DO NOT USE_School Picklist'!$B$3:$B$6,1,FALSE)),"Please select a value from the drop-down menu","OK")))</f>
        <v>#N/A</v>
      </c>
      <c r="K34" s="40" t="e">
        <f>IF(AND('Captura de datos CASO'!J34='DO NOT USE_School Picklist'!$B$4,ISBLANK('Captura de datos CASO'!K34)),"Occupation/Job Title is required if Student or Staff? is Yes, staff/faculty or volunteer",IF('DO NOT USE_Case Formulas'!A34,"OK",NA()))</f>
        <v>#N/A</v>
      </c>
      <c r="L34" s="40" t="e">
        <f ca="1">IF('Captura de datos CASO'!L34&gt;'DO NOT USE_School Picklist'!$C$3,"Date last on school campus/facility cannot be a future date",IF('DO NOT USE_Case Formulas'!A34,IF(ISBLANK('Captura de datos CASO'!L34),"Date last on school campus/facility is required","OK"),NA()))</f>
        <v>#N/A</v>
      </c>
      <c r="M34" s="40" t="e">
        <f>IF(AND('DO NOT USE_Case Formulas'!A34,ISBLANK('Captura de datos CASO'!M34)),"Specific Place in the Location is required",IF(ISBLANK('Captura de datos CASO'!M34),NA(),"OK"))</f>
        <v>#N/A</v>
      </c>
      <c r="N34" s="40" t="e">
        <f>IF(LEN('Captura de datos CASO'!N34)&gt;50,"Parent/Guardian Name must be less than 50 characters",IF('DO NOT USE_Case Formulas'!A34,"OK",NA()))</f>
        <v>#N/A</v>
      </c>
      <c r="O34" s="40" t="e">
        <f>IF(NOT(ISBLANK('Captura de datos CASO'!O34)),IF(AND(ISNUMBER('Captura de datos CASO'!O34),LEFT('Captura de datos CASO'!O34,1)&lt;&gt;"1",LEN('Captura de datos CASO'!O34)=10),"OK","Phone number must be valid format"),IF('DO NOT USE_Case Formulas'!A34,"OK",NA()))</f>
        <v>#N/A</v>
      </c>
      <c r="P34" s="53" t="e">
        <f>IF(AND(NOT(ISBLANK('Captura de datos CASO'!P34)),ISNA(VLOOKUP('Captura de datos CASO'!P34,'DO NOT USE_School Picklist'!$I$3:$I$5,1,FALSE))),"Please select a value from the drop-down menu",IF('DO NOT USE_Case Formulas'!A34,"OK",NA()))</f>
        <v>#N/A</v>
      </c>
      <c r="Q34" s="40" t="e">
        <f>IF(AND(NOT(ISBLANK('Captura de datos CASO'!Q34)),ISNA(VLOOKUP('Captura de datos CASO'!Q34,'DO NOT USE_School Picklist'!$E$3:$E$10,1,FALSE))),"Please select a value from the drop-down menu",IF('DO NOT USE_Case Formulas'!A34,"OK",NA()))</f>
        <v>#N/A</v>
      </c>
      <c r="R34" s="53" t="e">
        <f>IF(AND(NOT(ISBLANK('Captura de datos CASO'!R34)),ISNA(VLOOKUP('Captura de datos CASO'!R34,'DO NOT USE_School Picklist'!$W$3:$W$9,1,FALSE))),"Please select a value from the drop-down menu",IF('DO NOT USE_Case Formulas'!A34,"OK",NA()))</f>
        <v>#N/A</v>
      </c>
      <c r="S34" s="53" t="e">
        <f>IF(AND(NOT(ISBLANK('Captura de datos CASO'!S34)),ISNA(VLOOKUP('Captura de datos CASO'!S34,'DO NOT USE_School Picklist'!$W$3:$W$9,1,FALSE))),"Please select a value from the drop-down menu",IF('DO NOT USE_Case Formulas'!A34,"OK",NA()))</f>
        <v>#N/A</v>
      </c>
      <c r="T34" s="40" t="e">
        <f>IF(AND(NOT(ISBLANK('Captura de datos CASO'!T34)),ISNA(VLOOKUP('Captura de datos CASO'!T34,'DO NOT USE_School Picklist'!$F$3:$F$16,1,FALSE))),"Please select a value from the drop-down menu",IF('DO NOT USE_Case Formulas'!A34,"OK",NA()))</f>
        <v>#N/A</v>
      </c>
      <c r="U34" s="40" t="e">
        <f>IF(LEN('Captura de datos CASO'!U34)&gt;100,"Classroom(s) must be less than 100 characters",IF('DO NOT USE_Case Formulas'!A34,"OK",NA()))</f>
        <v>#N/A</v>
      </c>
      <c r="V34" s="40" t="e">
        <f>IF(AND(NOT(ISBLANK('Captura de datos CASO'!V34)),ISNA(VLOOKUP('Captura de datos CASO'!V34,'DO NOT USE_School Picklist'!$S$3:$S$12,1,FALSE))),"Please select a value from the drop-down menu",IF('DO NOT USE_Case Formulas'!A34,"OK",NA()))</f>
        <v>#N/A</v>
      </c>
      <c r="W34" s="40" t="e">
        <f>IF(AND(NOT(ISBLANK('Captura de datos CASO'!W34)),ISNA(VLOOKUP('Captura de datos CASO'!W34,'DO NOT USE_School Picklist'!$S$3:$S$12,1,FALSE))),"Please select a value from the drop-down menu",IF('DO NOT USE_Case Formulas'!A34,"OK",NA()))</f>
        <v>#N/A</v>
      </c>
      <c r="X34" s="40" t="e">
        <f>IF(LEN('Captura de datos CASO'!X34)&gt;80,"Name of Education Group must be less than 80 characters",IF('DO NOT USE_Case Formulas'!A34,"OK",NA()))</f>
        <v>#N/A</v>
      </c>
      <c r="Y34" s="40" t="e">
        <f>IF(AND(NOT(ISBLANK('Captura de datos CASO'!Y34)),ISNA(VLOOKUP('Captura de datos CASO'!Y34,'DO NOT USE_School Picklist'!$K$3:$K$6,1,FALSE))),"Please select a value from the drop-down menu",IF('DO NOT USE_Case Formulas'!A34,"OK",NA()))</f>
        <v>#N/A</v>
      </c>
      <c r="Z34" s="40" t="e">
        <f>IF(AND('DO NOT USE_Case Formulas'!A34,ISBLANK('Captura de datos CASO'!Z34)),"Has this person had symptoms? is required",IF(AND(NOT(ISBLANK('Captura de datos CASO'!Z34)),ISNA(VLOOKUP('Captura de datos CASO'!Z34,'DO NOT USE_School Picklist'!$D$3:$D$5,1,FALSE))),"Please select a value from the drop-down menu",IF(NOT(ISBLANK('Captura de datos CASO'!Z34)),"OK",NA())))</f>
        <v>#N/A</v>
      </c>
      <c r="AA34" s="40" t="e">
        <f>IF(AND('Captura de datos CASO'!Z34='DO NOT USE_School Picklist'!$D$3,ISBLANK('Captura de datos CASO'!AA34)),"Symptom Onset Date is required if Ever Symptomatic is Yes",IF('DO NOT USE_Case Formulas'!A34,"OK",NA()))</f>
        <v>#N/A</v>
      </c>
      <c r="AB34" s="40"/>
      <c r="AC34" s="40" t="e">
        <f ca="1">IF(AND('DO NOT USE_Case Formulas'!A34,ISBLANK('Captura de datos CASO'!AC34)),"Lab Result Test Date is required",IF('Captura de datos CASO'!AC34&gt;'DO NOT USE_School Picklist'!$C$3,"Test Date cannot be a future date",IF(NOT(ISBLANK('Captura de datos CASO'!AC34)),"OK",NA())))</f>
        <v>#N/A</v>
      </c>
      <c r="AD34" s="40" t="e">
        <f>IF(AND(NOT(ISBLANK('Captura de datos CASO'!AD34)),ISNA(VLOOKUP('Captura de datos CASO'!AD34,'DO NOT USE_School Picklist'!$R$3:$R$7,1,FALSE))),"Please select a value from the drop-down menu",IF('DO NOT USE_Case Formulas'!A34,"OK",NA()))</f>
        <v>#N/A</v>
      </c>
      <c r="AE34" s="40" t="e">
        <f>IF(AND('DO NOT USE_Case Formulas'!A34,ISBLANK('Captura de datos CASO'!AB34)),"Lab Result Test Result is required",IF(AND(NOT(ISBLANK('Captura de datos CASO'!AB34)),ISNA(VLOOKUP('Captura de datos CASO'!AB34,'DO NOT USE_School Picklist'!$Q$3:$Q$8,1,FALSE))),"Please select a value from the drop-down menu",IF('DO NOT USE_Case Formulas'!A34,"OK",NA())))</f>
        <v>#N/A</v>
      </c>
    </row>
    <row r="35" spans="1:31" x14ac:dyDescent="0.3">
      <c r="A35" s="39" t="e">
        <f>IF('DO NOT USE_Case Formulas'!A35,IF('DO NOT USE_Case Formulas'!B35,"Not all required fields are completed","OK"),NA())</f>
        <v>#N/A</v>
      </c>
      <c r="B35" s="40" t="e">
        <f>IF(AND('DO NOT USE_Case Formulas'!A35,ISBLANK('Captura de datos CASO'!B35)),"First Name is required",IF(NOT(ISBLANK('Captura de datos CASO'!B35)),"OK",NA()))</f>
        <v>#N/A</v>
      </c>
      <c r="C35" s="40" t="e">
        <f>IF(AND('DO NOT USE_Case Formulas'!A35,ISBLANK('Captura de datos CASO'!C35)),"Last Name is required",IF(NOT(ISBLANK('Captura de datos CASO'!C35)),"OK",NA()))</f>
        <v>#N/A</v>
      </c>
      <c r="D35" s="40" t="e">
        <f>IF(AND('DO NOT USE_Case Formulas'!A35,ISBLANK('Captura de datos CASO'!D35)),"Birthdate is required",IF(NOT(ISBLANK('Captura de datos CASO'!D35)),"OK",NA()))</f>
        <v>#N/A</v>
      </c>
      <c r="E35" s="40" t="e">
        <f>IF(AND('DO NOT USE_Case Formulas'!A35,ISBLANK('Captura de datos CASO'!E35)),"Mobile Phone is required",IF(NOT(ISBLANK('Captura de datos CASO'!E35)),IF(AND(ISNUMBER(VALUE('Captura de datos CASO'!E35)),LEFT('Captura de datos CASO'!E35,1)&lt;&gt;"1",LEN('Captura de datos CASO'!E35)=10),"OK","Phone number must be valid format"),NA()))</f>
        <v>#N/A</v>
      </c>
      <c r="F35" s="40" t="e">
        <f>IF(LEN('Captura de datos CASO'!F35)&gt;255,"Home Street Address must be less than 255 characters",IF('DO NOT USE_Case Formulas'!A35,"OK",NA()))</f>
        <v>#N/A</v>
      </c>
      <c r="G35" s="40" t="e">
        <f>IF(LEN('Captura de datos CASO'!G35)&gt;40,"City must be less than 40 characters",IF('DO NOT USE_Case Formulas'!A35,"OK",NA()))</f>
        <v>#N/A</v>
      </c>
      <c r="H35" s="40" t="e">
        <f>IF(AND(NOT(ISBLANK('Captura de datos CASO'!H35)),ISNA(VLOOKUP('Captura de datos CASO'!H35,'DO NOT USE_School Picklist'!$P$3:$P$52,1,FALSE))),"Please select a value from the drop-down menu",IF('DO NOT USE_Case Formulas'!A35,"OK",NA()))</f>
        <v>#N/A</v>
      </c>
      <c r="I35" s="40" t="e">
        <f>IF(AND('DO NOT USE_Case Formulas'!A35,ISBLANK('Captura de datos CASO'!I35)),"Zip is required",IF(ISBLANK('Captura de datos CASO'!I35),NA(),"OK"))</f>
        <v>#N/A</v>
      </c>
      <c r="J35" s="40" t="e">
        <f>IF(AND('DO NOT USE_Case Formulas'!A35,ISBLANK('Captura de datos CASO'!J35)),"Student or Staff? is required",IF(ISBLANK('Captura de datos CASO'!J35),NA(),IF(ISNA(VLOOKUP('Captura de datos CASO'!J35,'DO NOT USE_School Picklist'!$B$3:$B$6,1,FALSE)),"Please select a value from the drop-down menu","OK")))</f>
        <v>#N/A</v>
      </c>
      <c r="K35" s="40" t="e">
        <f>IF(AND('Captura de datos CASO'!J35='DO NOT USE_School Picklist'!$B$4,ISBLANK('Captura de datos CASO'!K35)),"Occupation/Job Title is required if Student or Staff? is Yes, staff/faculty or volunteer",IF('DO NOT USE_Case Formulas'!A35,"OK",NA()))</f>
        <v>#N/A</v>
      </c>
      <c r="L35" s="40" t="e">
        <f ca="1">IF('Captura de datos CASO'!L35&gt;'DO NOT USE_School Picklist'!$C$3,"Date last on school campus/facility cannot be a future date",IF('DO NOT USE_Case Formulas'!A35,IF(ISBLANK('Captura de datos CASO'!L35),"Date last on school campus/facility is required","OK"),NA()))</f>
        <v>#N/A</v>
      </c>
      <c r="M35" s="40" t="e">
        <f>IF(AND('DO NOT USE_Case Formulas'!A35,ISBLANK('Captura de datos CASO'!M35)),"Specific Place in the Location is required",IF(ISBLANK('Captura de datos CASO'!M35),NA(),"OK"))</f>
        <v>#N/A</v>
      </c>
      <c r="N35" s="40" t="e">
        <f>IF(LEN('Captura de datos CASO'!N35)&gt;50,"Parent/Guardian Name must be less than 50 characters",IF('DO NOT USE_Case Formulas'!A35,"OK",NA()))</f>
        <v>#N/A</v>
      </c>
      <c r="O35" s="40" t="e">
        <f>IF(NOT(ISBLANK('Captura de datos CASO'!O35)),IF(AND(ISNUMBER('Captura de datos CASO'!O35),LEFT('Captura de datos CASO'!O35,1)&lt;&gt;"1",LEN('Captura de datos CASO'!O35)=10),"OK","Phone number must be valid format"),IF('DO NOT USE_Case Formulas'!A35,"OK",NA()))</f>
        <v>#N/A</v>
      </c>
      <c r="P35" s="53" t="e">
        <f>IF(AND(NOT(ISBLANK('Captura de datos CASO'!P35)),ISNA(VLOOKUP('Captura de datos CASO'!P35,'DO NOT USE_School Picklist'!$I$3:$I$5,1,FALSE))),"Please select a value from the drop-down menu",IF('DO NOT USE_Case Formulas'!A35,"OK",NA()))</f>
        <v>#N/A</v>
      </c>
      <c r="Q35" s="40" t="e">
        <f>IF(AND(NOT(ISBLANK('Captura de datos CASO'!Q35)),ISNA(VLOOKUP('Captura de datos CASO'!Q35,'DO NOT USE_School Picklist'!$E$3:$E$10,1,FALSE))),"Please select a value from the drop-down menu",IF('DO NOT USE_Case Formulas'!A35,"OK",NA()))</f>
        <v>#N/A</v>
      </c>
      <c r="R35" s="53" t="e">
        <f>IF(AND(NOT(ISBLANK('Captura de datos CASO'!R35)),ISNA(VLOOKUP('Captura de datos CASO'!R35,'DO NOT USE_School Picklist'!$W$3:$W$9,1,FALSE))),"Please select a value from the drop-down menu",IF('DO NOT USE_Case Formulas'!A35,"OK",NA()))</f>
        <v>#N/A</v>
      </c>
      <c r="S35" s="53" t="e">
        <f>IF(AND(NOT(ISBLANK('Captura de datos CASO'!S35)),ISNA(VLOOKUP('Captura de datos CASO'!S35,'DO NOT USE_School Picklist'!$W$3:$W$9,1,FALSE))),"Please select a value from the drop-down menu",IF('DO NOT USE_Case Formulas'!A35,"OK",NA()))</f>
        <v>#N/A</v>
      </c>
      <c r="T35" s="40" t="e">
        <f>IF(AND(NOT(ISBLANK('Captura de datos CASO'!T35)),ISNA(VLOOKUP('Captura de datos CASO'!T35,'DO NOT USE_School Picklist'!$F$3:$F$16,1,FALSE))),"Please select a value from the drop-down menu",IF('DO NOT USE_Case Formulas'!A35,"OK",NA()))</f>
        <v>#N/A</v>
      </c>
      <c r="U35" s="40" t="e">
        <f>IF(LEN('Captura de datos CASO'!U35)&gt;100,"Classroom(s) must be less than 100 characters",IF('DO NOT USE_Case Formulas'!A35,"OK",NA()))</f>
        <v>#N/A</v>
      </c>
      <c r="V35" s="40" t="e">
        <f>IF(AND(NOT(ISBLANK('Captura de datos CASO'!V35)),ISNA(VLOOKUP('Captura de datos CASO'!V35,'DO NOT USE_School Picklist'!$S$3:$S$12,1,FALSE))),"Please select a value from the drop-down menu",IF('DO NOT USE_Case Formulas'!A35,"OK",NA()))</f>
        <v>#N/A</v>
      </c>
      <c r="W35" s="40" t="e">
        <f>IF(AND(NOT(ISBLANK('Captura de datos CASO'!W35)),ISNA(VLOOKUP('Captura de datos CASO'!W35,'DO NOT USE_School Picklist'!$S$3:$S$12,1,FALSE))),"Please select a value from the drop-down menu",IF('DO NOT USE_Case Formulas'!A35,"OK",NA()))</f>
        <v>#N/A</v>
      </c>
      <c r="X35" s="40" t="e">
        <f>IF(LEN('Captura de datos CASO'!X35)&gt;80,"Name of Education Group must be less than 80 characters",IF('DO NOT USE_Case Formulas'!A35,"OK",NA()))</f>
        <v>#N/A</v>
      </c>
      <c r="Y35" s="40" t="e">
        <f>IF(AND(NOT(ISBLANK('Captura de datos CASO'!Y35)),ISNA(VLOOKUP('Captura de datos CASO'!Y35,'DO NOT USE_School Picklist'!$K$3:$K$6,1,FALSE))),"Please select a value from the drop-down menu",IF('DO NOT USE_Case Formulas'!A35,"OK",NA()))</f>
        <v>#N/A</v>
      </c>
      <c r="Z35" s="40" t="e">
        <f>IF(AND('DO NOT USE_Case Formulas'!A35,ISBLANK('Captura de datos CASO'!Z35)),"Has this person had symptoms? is required",IF(AND(NOT(ISBLANK('Captura de datos CASO'!Z35)),ISNA(VLOOKUP('Captura de datos CASO'!Z35,'DO NOT USE_School Picklist'!$D$3:$D$5,1,FALSE))),"Please select a value from the drop-down menu",IF(NOT(ISBLANK('Captura de datos CASO'!Z35)),"OK",NA())))</f>
        <v>#N/A</v>
      </c>
      <c r="AA35" s="40" t="e">
        <f>IF(AND('Captura de datos CASO'!Z35='DO NOT USE_School Picklist'!$D$3,ISBLANK('Captura de datos CASO'!AA35)),"Symptom Onset Date is required if Ever Symptomatic is Yes",IF('DO NOT USE_Case Formulas'!A35,"OK",NA()))</f>
        <v>#N/A</v>
      </c>
      <c r="AB35" s="40"/>
      <c r="AC35" s="40" t="e">
        <f ca="1">IF(AND('DO NOT USE_Case Formulas'!A35,ISBLANK('Captura de datos CASO'!AC35)),"Lab Result Test Date is required",IF('Captura de datos CASO'!AC35&gt;'DO NOT USE_School Picklist'!$C$3,"Test Date cannot be a future date",IF(NOT(ISBLANK('Captura de datos CASO'!AC35)),"OK",NA())))</f>
        <v>#N/A</v>
      </c>
      <c r="AD35" s="40" t="e">
        <f>IF(AND(NOT(ISBLANK('Captura de datos CASO'!AD35)),ISNA(VLOOKUP('Captura de datos CASO'!AD35,'DO NOT USE_School Picklist'!$R$3:$R$7,1,FALSE))),"Please select a value from the drop-down menu",IF('DO NOT USE_Case Formulas'!A35,"OK",NA()))</f>
        <v>#N/A</v>
      </c>
      <c r="AE35" s="40" t="e">
        <f>IF(AND('DO NOT USE_Case Formulas'!A35,ISBLANK('Captura de datos CASO'!AB35)),"Lab Result Test Result is required",IF(AND(NOT(ISBLANK('Captura de datos CASO'!AB35)),ISNA(VLOOKUP('Captura de datos CASO'!AB35,'DO NOT USE_School Picklist'!$Q$3:$Q$8,1,FALSE))),"Please select a value from the drop-down menu",IF('DO NOT USE_Case Formulas'!A35,"OK",NA())))</f>
        <v>#N/A</v>
      </c>
    </row>
    <row r="36" spans="1:31" x14ac:dyDescent="0.3">
      <c r="A36" s="39" t="e">
        <f>IF('DO NOT USE_Case Formulas'!A36,IF('DO NOT USE_Case Formulas'!B36,"Not all required fields are completed","OK"),NA())</f>
        <v>#N/A</v>
      </c>
      <c r="B36" s="40" t="e">
        <f>IF(AND('DO NOT USE_Case Formulas'!A36,ISBLANK('Captura de datos CASO'!B36)),"First Name is required",IF(NOT(ISBLANK('Captura de datos CASO'!B36)),"OK",NA()))</f>
        <v>#N/A</v>
      </c>
      <c r="C36" s="40" t="e">
        <f>IF(AND('DO NOT USE_Case Formulas'!A36,ISBLANK('Captura de datos CASO'!C36)),"Last Name is required",IF(NOT(ISBLANK('Captura de datos CASO'!C36)),"OK",NA()))</f>
        <v>#N/A</v>
      </c>
      <c r="D36" s="40" t="e">
        <f>IF(AND('DO NOT USE_Case Formulas'!A36,ISBLANK('Captura de datos CASO'!D36)),"Birthdate is required",IF(NOT(ISBLANK('Captura de datos CASO'!D36)),"OK",NA()))</f>
        <v>#N/A</v>
      </c>
      <c r="E36" s="40" t="e">
        <f>IF(AND('DO NOT USE_Case Formulas'!A36,ISBLANK('Captura de datos CASO'!E36)),"Mobile Phone is required",IF(NOT(ISBLANK('Captura de datos CASO'!E36)),IF(AND(ISNUMBER(VALUE('Captura de datos CASO'!E36)),LEFT('Captura de datos CASO'!E36,1)&lt;&gt;"1",LEN('Captura de datos CASO'!E36)=10),"OK","Phone number must be valid format"),NA()))</f>
        <v>#N/A</v>
      </c>
      <c r="F36" s="40" t="e">
        <f>IF(LEN('Captura de datos CASO'!F36)&gt;255,"Home Street Address must be less than 255 characters",IF('DO NOT USE_Case Formulas'!A36,"OK",NA()))</f>
        <v>#N/A</v>
      </c>
      <c r="G36" s="40" t="e">
        <f>IF(LEN('Captura de datos CASO'!G36)&gt;40,"City must be less than 40 characters",IF('DO NOT USE_Case Formulas'!A36,"OK",NA()))</f>
        <v>#N/A</v>
      </c>
      <c r="H36" s="40" t="e">
        <f>IF(AND(NOT(ISBLANK('Captura de datos CASO'!H36)),ISNA(VLOOKUP('Captura de datos CASO'!H36,'DO NOT USE_School Picklist'!$P$3:$P$52,1,FALSE))),"Please select a value from the drop-down menu",IF('DO NOT USE_Case Formulas'!A36,"OK",NA()))</f>
        <v>#N/A</v>
      </c>
      <c r="I36" s="40" t="e">
        <f>IF(AND('DO NOT USE_Case Formulas'!A36,ISBLANK('Captura de datos CASO'!I36)),"Zip is required",IF(ISBLANK('Captura de datos CASO'!I36),NA(),"OK"))</f>
        <v>#N/A</v>
      </c>
      <c r="J36" s="40" t="e">
        <f>IF(AND('DO NOT USE_Case Formulas'!A36,ISBLANK('Captura de datos CASO'!J36)),"Student or Staff? is required",IF(ISBLANK('Captura de datos CASO'!J36),NA(),IF(ISNA(VLOOKUP('Captura de datos CASO'!J36,'DO NOT USE_School Picklist'!$B$3:$B$6,1,FALSE)),"Please select a value from the drop-down menu","OK")))</f>
        <v>#N/A</v>
      </c>
      <c r="K36" s="40" t="e">
        <f>IF(AND('Captura de datos CASO'!J36='DO NOT USE_School Picklist'!$B$4,ISBLANK('Captura de datos CASO'!K36)),"Occupation/Job Title is required if Student or Staff? is Yes, staff/faculty or volunteer",IF('DO NOT USE_Case Formulas'!A36,"OK",NA()))</f>
        <v>#N/A</v>
      </c>
      <c r="L36" s="40" t="e">
        <f ca="1">IF('Captura de datos CASO'!L36&gt;'DO NOT USE_School Picklist'!$C$3,"Date last on school campus/facility cannot be a future date",IF('DO NOT USE_Case Formulas'!A36,IF(ISBLANK('Captura de datos CASO'!L36),"Date last on school campus/facility is required","OK"),NA()))</f>
        <v>#N/A</v>
      </c>
      <c r="M36" s="40" t="e">
        <f>IF(AND('DO NOT USE_Case Formulas'!A36,ISBLANK('Captura de datos CASO'!M36)),"Specific Place in the Location is required",IF(ISBLANK('Captura de datos CASO'!M36),NA(),"OK"))</f>
        <v>#N/A</v>
      </c>
      <c r="N36" s="40" t="e">
        <f>IF(LEN('Captura de datos CASO'!N36)&gt;50,"Parent/Guardian Name must be less than 50 characters",IF('DO NOT USE_Case Formulas'!A36,"OK",NA()))</f>
        <v>#N/A</v>
      </c>
      <c r="O36" s="40" t="e">
        <f>IF(NOT(ISBLANK('Captura de datos CASO'!O36)),IF(AND(ISNUMBER('Captura de datos CASO'!O36),LEFT('Captura de datos CASO'!O36,1)&lt;&gt;"1",LEN('Captura de datos CASO'!O36)=10),"OK","Phone number must be valid format"),IF('DO NOT USE_Case Formulas'!A36,"OK",NA()))</f>
        <v>#N/A</v>
      </c>
      <c r="P36" s="53" t="e">
        <f>IF(AND(NOT(ISBLANK('Captura de datos CASO'!P36)),ISNA(VLOOKUP('Captura de datos CASO'!P36,'DO NOT USE_School Picklist'!$I$3:$I$5,1,FALSE))),"Please select a value from the drop-down menu",IF('DO NOT USE_Case Formulas'!A36,"OK",NA()))</f>
        <v>#N/A</v>
      </c>
      <c r="Q36" s="40" t="e">
        <f>IF(AND(NOT(ISBLANK('Captura de datos CASO'!Q36)),ISNA(VLOOKUP('Captura de datos CASO'!Q36,'DO NOT USE_School Picklist'!$E$3:$E$10,1,FALSE))),"Please select a value from the drop-down menu",IF('DO NOT USE_Case Formulas'!A36,"OK",NA()))</f>
        <v>#N/A</v>
      </c>
      <c r="R36" s="53" t="e">
        <f>IF(AND(NOT(ISBLANK('Captura de datos CASO'!R36)),ISNA(VLOOKUP('Captura de datos CASO'!R36,'DO NOT USE_School Picklist'!$W$3:$W$9,1,FALSE))),"Please select a value from the drop-down menu",IF('DO NOT USE_Case Formulas'!A36,"OK",NA()))</f>
        <v>#N/A</v>
      </c>
      <c r="S36" s="53" t="e">
        <f>IF(AND(NOT(ISBLANK('Captura de datos CASO'!S36)),ISNA(VLOOKUP('Captura de datos CASO'!S36,'DO NOT USE_School Picklist'!$W$3:$W$9,1,FALSE))),"Please select a value from the drop-down menu",IF('DO NOT USE_Case Formulas'!A36,"OK",NA()))</f>
        <v>#N/A</v>
      </c>
      <c r="T36" s="40" t="e">
        <f>IF(AND(NOT(ISBLANK('Captura de datos CASO'!T36)),ISNA(VLOOKUP('Captura de datos CASO'!T36,'DO NOT USE_School Picklist'!$F$3:$F$16,1,FALSE))),"Please select a value from the drop-down menu",IF('DO NOT USE_Case Formulas'!A36,"OK",NA()))</f>
        <v>#N/A</v>
      </c>
      <c r="U36" s="40" t="e">
        <f>IF(LEN('Captura de datos CASO'!U36)&gt;100,"Classroom(s) must be less than 100 characters",IF('DO NOT USE_Case Formulas'!A36,"OK",NA()))</f>
        <v>#N/A</v>
      </c>
      <c r="V36" s="40" t="e">
        <f>IF(AND(NOT(ISBLANK('Captura de datos CASO'!V36)),ISNA(VLOOKUP('Captura de datos CASO'!V36,'DO NOT USE_School Picklist'!$S$3:$S$12,1,FALSE))),"Please select a value from the drop-down menu",IF('DO NOT USE_Case Formulas'!A36,"OK",NA()))</f>
        <v>#N/A</v>
      </c>
      <c r="W36" s="40" t="e">
        <f>IF(AND(NOT(ISBLANK('Captura de datos CASO'!W36)),ISNA(VLOOKUP('Captura de datos CASO'!W36,'DO NOT USE_School Picklist'!$S$3:$S$12,1,FALSE))),"Please select a value from the drop-down menu",IF('DO NOT USE_Case Formulas'!A36,"OK",NA()))</f>
        <v>#N/A</v>
      </c>
      <c r="X36" s="40" t="e">
        <f>IF(LEN('Captura de datos CASO'!X36)&gt;80,"Name of Education Group must be less than 80 characters",IF('DO NOT USE_Case Formulas'!A36,"OK",NA()))</f>
        <v>#N/A</v>
      </c>
      <c r="Y36" s="40" t="e">
        <f>IF(AND(NOT(ISBLANK('Captura de datos CASO'!Y36)),ISNA(VLOOKUP('Captura de datos CASO'!Y36,'DO NOT USE_School Picklist'!$K$3:$K$6,1,FALSE))),"Please select a value from the drop-down menu",IF('DO NOT USE_Case Formulas'!A36,"OK",NA()))</f>
        <v>#N/A</v>
      </c>
      <c r="Z36" s="40" t="e">
        <f>IF(AND('DO NOT USE_Case Formulas'!A36,ISBLANK('Captura de datos CASO'!Z36)),"Has this person had symptoms? is required",IF(AND(NOT(ISBLANK('Captura de datos CASO'!Z36)),ISNA(VLOOKUP('Captura de datos CASO'!Z36,'DO NOT USE_School Picklist'!$D$3:$D$5,1,FALSE))),"Please select a value from the drop-down menu",IF(NOT(ISBLANK('Captura de datos CASO'!Z36)),"OK",NA())))</f>
        <v>#N/A</v>
      </c>
      <c r="AA36" s="40" t="e">
        <f>IF(AND('Captura de datos CASO'!Z36='DO NOT USE_School Picklist'!$D$3,ISBLANK('Captura de datos CASO'!AA36)),"Symptom Onset Date is required if Ever Symptomatic is Yes",IF('DO NOT USE_Case Formulas'!A36,"OK",NA()))</f>
        <v>#N/A</v>
      </c>
      <c r="AB36" s="40"/>
      <c r="AC36" s="40" t="e">
        <f ca="1">IF(AND('DO NOT USE_Case Formulas'!A36,ISBLANK('Captura de datos CASO'!AC36)),"Lab Result Test Date is required",IF('Captura de datos CASO'!AC36&gt;'DO NOT USE_School Picklist'!$C$3,"Test Date cannot be a future date",IF(NOT(ISBLANK('Captura de datos CASO'!AC36)),"OK",NA())))</f>
        <v>#N/A</v>
      </c>
      <c r="AD36" s="40" t="e">
        <f>IF(AND(NOT(ISBLANK('Captura de datos CASO'!AD36)),ISNA(VLOOKUP('Captura de datos CASO'!AD36,'DO NOT USE_School Picklist'!$R$3:$R$7,1,FALSE))),"Please select a value from the drop-down menu",IF('DO NOT USE_Case Formulas'!A36,"OK",NA()))</f>
        <v>#N/A</v>
      </c>
      <c r="AE36" s="40" t="e">
        <f>IF(AND('DO NOT USE_Case Formulas'!A36,ISBLANK('Captura de datos CASO'!AB36)),"Lab Result Test Result is required",IF(AND(NOT(ISBLANK('Captura de datos CASO'!AB36)),ISNA(VLOOKUP('Captura de datos CASO'!AB36,'DO NOT USE_School Picklist'!$Q$3:$Q$8,1,FALSE))),"Please select a value from the drop-down menu",IF('DO NOT USE_Case Formulas'!A36,"OK",NA())))</f>
        <v>#N/A</v>
      </c>
    </row>
    <row r="37" spans="1:31" x14ac:dyDescent="0.3">
      <c r="A37" s="39" t="e">
        <f>IF('DO NOT USE_Case Formulas'!A37,IF('DO NOT USE_Case Formulas'!B37,"Not all required fields are completed","OK"),NA())</f>
        <v>#N/A</v>
      </c>
      <c r="B37" s="40" t="e">
        <f>IF(AND('DO NOT USE_Case Formulas'!A37,ISBLANK('Captura de datos CASO'!B37)),"First Name is required",IF(NOT(ISBLANK('Captura de datos CASO'!B37)),"OK",NA()))</f>
        <v>#N/A</v>
      </c>
      <c r="C37" s="40" t="e">
        <f>IF(AND('DO NOT USE_Case Formulas'!A37,ISBLANK('Captura de datos CASO'!C37)),"Last Name is required",IF(NOT(ISBLANK('Captura de datos CASO'!C37)),"OK",NA()))</f>
        <v>#N/A</v>
      </c>
      <c r="D37" s="40" t="e">
        <f>IF(AND('DO NOT USE_Case Formulas'!A37,ISBLANK('Captura de datos CASO'!D37)),"Birthdate is required",IF(NOT(ISBLANK('Captura de datos CASO'!D37)),"OK",NA()))</f>
        <v>#N/A</v>
      </c>
      <c r="E37" s="40" t="e">
        <f>IF(AND('DO NOT USE_Case Formulas'!A37,ISBLANK('Captura de datos CASO'!E37)),"Mobile Phone is required",IF(NOT(ISBLANK('Captura de datos CASO'!E37)),IF(AND(ISNUMBER(VALUE('Captura de datos CASO'!E37)),LEFT('Captura de datos CASO'!E37,1)&lt;&gt;"1",LEN('Captura de datos CASO'!E37)=10),"OK","Phone number must be valid format"),NA()))</f>
        <v>#N/A</v>
      </c>
      <c r="F37" s="40" t="e">
        <f>IF(LEN('Captura de datos CASO'!F37)&gt;255,"Home Street Address must be less than 255 characters",IF('DO NOT USE_Case Formulas'!A37,"OK",NA()))</f>
        <v>#N/A</v>
      </c>
      <c r="G37" s="40" t="e">
        <f>IF(LEN('Captura de datos CASO'!G37)&gt;40,"City must be less than 40 characters",IF('DO NOT USE_Case Formulas'!A37,"OK",NA()))</f>
        <v>#N/A</v>
      </c>
      <c r="H37" s="40" t="e">
        <f>IF(AND(NOT(ISBLANK('Captura de datos CASO'!H37)),ISNA(VLOOKUP('Captura de datos CASO'!H37,'DO NOT USE_School Picklist'!$P$3:$P$52,1,FALSE))),"Please select a value from the drop-down menu",IF('DO NOT USE_Case Formulas'!A37,"OK",NA()))</f>
        <v>#N/A</v>
      </c>
      <c r="I37" s="40" t="e">
        <f>IF(AND('DO NOT USE_Case Formulas'!A37,ISBLANK('Captura de datos CASO'!I37)),"Zip is required",IF(ISBLANK('Captura de datos CASO'!I37),NA(),"OK"))</f>
        <v>#N/A</v>
      </c>
      <c r="J37" s="40" t="e">
        <f>IF(AND('DO NOT USE_Case Formulas'!A37,ISBLANK('Captura de datos CASO'!J37)),"Student or Staff? is required",IF(ISBLANK('Captura de datos CASO'!J37),NA(),IF(ISNA(VLOOKUP('Captura de datos CASO'!J37,'DO NOT USE_School Picklist'!$B$3:$B$6,1,FALSE)),"Please select a value from the drop-down menu","OK")))</f>
        <v>#N/A</v>
      </c>
      <c r="K37" s="40" t="e">
        <f>IF(AND('Captura de datos CASO'!J37='DO NOT USE_School Picklist'!$B$4,ISBLANK('Captura de datos CASO'!K37)),"Occupation/Job Title is required if Student or Staff? is Yes, staff/faculty or volunteer",IF('DO NOT USE_Case Formulas'!A37,"OK",NA()))</f>
        <v>#N/A</v>
      </c>
      <c r="L37" s="40" t="e">
        <f ca="1">IF('Captura de datos CASO'!L37&gt;'DO NOT USE_School Picklist'!$C$3,"Date last on school campus/facility cannot be a future date",IF('DO NOT USE_Case Formulas'!A37,IF(ISBLANK('Captura de datos CASO'!L37),"Date last on school campus/facility is required","OK"),NA()))</f>
        <v>#N/A</v>
      </c>
      <c r="M37" s="40" t="e">
        <f>IF(AND('DO NOT USE_Case Formulas'!A37,ISBLANK('Captura de datos CASO'!M37)),"Specific Place in the Location is required",IF(ISBLANK('Captura de datos CASO'!M37),NA(),"OK"))</f>
        <v>#N/A</v>
      </c>
      <c r="N37" s="40" t="e">
        <f>IF(LEN('Captura de datos CASO'!N37)&gt;50,"Parent/Guardian Name must be less than 50 characters",IF('DO NOT USE_Case Formulas'!A37,"OK",NA()))</f>
        <v>#N/A</v>
      </c>
      <c r="O37" s="40" t="e">
        <f>IF(NOT(ISBLANK('Captura de datos CASO'!O37)),IF(AND(ISNUMBER('Captura de datos CASO'!O37),LEFT('Captura de datos CASO'!O37,1)&lt;&gt;"1",LEN('Captura de datos CASO'!O37)=10),"OK","Phone number must be valid format"),IF('DO NOT USE_Case Formulas'!A37,"OK",NA()))</f>
        <v>#N/A</v>
      </c>
      <c r="P37" s="53" t="e">
        <f>IF(AND(NOT(ISBLANK('Captura de datos CASO'!P37)),ISNA(VLOOKUP('Captura de datos CASO'!P37,'DO NOT USE_School Picklist'!$I$3:$I$5,1,FALSE))),"Please select a value from the drop-down menu",IF('DO NOT USE_Case Formulas'!A37,"OK",NA()))</f>
        <v>#N/A</v>
      </c>
      <c r="Q37" s="40" t="e">
        <f>IF(AND(NOT(ISBLANK('Captura de datos CASO'!Q37)),ISNA(VLOOKUP('Captura de datos CASO'!Q37,'DO NOT USE_School Picklist'!$E$3:$E$10,1,FALSE))),"Please select a value from the drop-down menu",IF('DO NOT USE_Case Formulas'!A37,"OK",NA()))</f>
        <v>#N/A</v>
      </c>
      <c r="R37" s="53" t="e">
        <f>IF(AND(NOT(ISBLANK('Captura de datos CASO'!R37)),ISNA(VLOOKUP('Captura de datos CASO'!R37,'DO NOT USE_School Picklist'!$W$3:$W$9,1,FALSE))),"Please select a value from the drop-down menu",IF('DO NOT USE_Case Formulas'!A37,"OK",NA()))</f>
        <v>#N/A</v>
      </c>
      <c r="S37" s="53" t="e">
        <f>IF(AND(NOT(ISBLANK('Captura de datos CASO'!S37)),ISNA(VLOOKUP('Captura de datos CASO'!S37,'DO NOT USE_School Picklist'!$W$3:$W$9,1,FALSE))),"Please select a value from the drop-down menu",IF('DO NOT USE_Case Formulas'!A37,"OK",NA()))</f>
        <v>#N/A</v>
      </c>
      <c r="T37" s="40" t="e">
        <f>IF(AND(NOT(ISBLANK('Captura de datos CASO'!T37)),ISNA(VLOOKUP('Captura de datos CASO'!T37,'DO NOT USE_School Picklist'!$F$3:$F$16,1,FALSE))),"Please select a value from the drop-down menu",IF('DO NOT USE_Case Formulas'!A37,"OK",NA()))</f>
        <v>#N/A</v>
      </c>
      <c r="U37" s="40" t="e">
        <f>IF(LEN('Captura de datos CASO'!U37)&gt;100,"Classroom(s) must be less than 100 characters",IF('DO NOT USE_Case Formulas'!A37,"OK",NA()))</f>
        <v>#N/A</v>
      </c>
      <c r="V37" s="40" t="e">
        <f>IF(AND(NOT(ISBLANK('Captura de datos CASO'!V37)),ISNA(VLOOKUP('Captura de datos CASO'!V37,'DO NOT USE_School Picklist'!$S$3:$S$12,1,FALSE))),"Please select a value from the drop-down menu",IF('DO NOT USE_Case Formulas'!A37,"OK",NA()))</f>
        <v>#N/A</v>
      </c>
      <c r="W37" s="40" t="e">
        <f>IF(AND(NOT(ISBLANK('Captura de datos CASO'!W37)),ISNA(VLOOKUP('Captura de datos CASO'!W37,'DO NOT USE_School Picklist'!$S$3:$S$12,1,FALSE))),"Please select a value from the drop-down menu",IF('DO NOT USE_Case Formulas'!A37,"OK",NA()))</f>
        <v>#N/A</v>
      </c>
      <c r="X37" s="40" t="e">
        <f>IF(LEN('Captura de datos CASO'!X37)&gt;80,"Name of Education Group must be less than 80 characters",IF('DO NOT USE_Case Formulas'!A37,"OK",NA()))</f>
        <v>#N/A</v>
      </c>
      <c r="Y37" s="40" t="e">
        <f>IF(AND(NOT(ISBLANK('Captura de datos CASO'!Y37)),ISNA(VLOOKUP('Captura de datos CASO'!Y37,'DO NOT USE_School Picklist'!$K$3:$K$6,1,FALSE))),"Please select a value from the drop-down menu",IF('DO NOT USE_Case Formulas'!A37,"OK",NA()))</f>
        <v>#N/A</v>
      </c>
      <c r="Z37" s="40" t="e">
        <f>IF(AND('DO NOT USE_Case Formulas'!A37,ISBLANK('Captura de datos CASO'!Z37)),"Has this person had symptoms? is required",IF(AND(NOT(ISBLANK('Captura de datos CASO'!Z37)),ISNA(VLOOKUP('Captura de datos CASO'!Z37,'DO NOT USE_School Picklist'!$D$3:$D$5,1,FALSE))),"Please select a value from the drop-down menu",IF(NOT(ISBLANK('Captura de datos CASO'!Z37)),"OK",NA())))</f>
        <v>#N/A</v>
      </c>
      <c r="AA37" s="40" t="e">
        <f>IF(AND('Captura de datos CASO'!Z37='DO NOT USE_School Picklist'!$D$3,ISBLANK('Captura de datos CASO'!AA37)),"Symptom Onset Date is required if Ever Symptomatic is Yes",IF('DO NOT USE_Case Formulas'!A37,"OK",NA()))</f>
        <v>#N/A</v>
      </c>
      <c r="AB37" s="40"/>
      <c r="AC37" s="40" t="e">
        <f ca="1">IF(AND('DO NOT USE_Case Formulas'!A37,ISBLANK('Captura de datos CASO'!AC37)),"Lab Result Test Date is required",IF('Captura de datos CASO'!AC37&gt;'DO NOT USE_School Picklist'!$C$3,"Test Date cannot be a future date",IF(NOT(ISBLANK('Captura de datos CASO'!AC37)),"OK",NA())))</f>
        <v>#N/A</v>
      </c>
      <c r="AD37" s="40" t="e">
        <f>IF(AND(NOT(ISBLANK('Captura de datos CASO'!AD37)),ISNA(VLOOKUP('Captura de datos CASO'!AD37,'DO NOT USE_School Picklist'!$R$3:$R$7,1,FALSE))),"Please select a value from the drop-down menu",IF('DO NOT USE_Case Formulas'!A37,"OK",NA()))</f>
        <v>#N/A</v>
      </c>
      <c r="AE37" s="40" t="e">
        <f>IF(AND('DO NOT USE_Case Formulas'!A37,ISBLANK('Captura de datos CASO'!AB37)),"Lab Result Test Result is required",IF(AND(NOT(ISBLANK('Captura de datos CASO'!AB37)),ISNA(VLOOKUP('Captura de datos CASO'!AB37,'DO NOT USE_School Picklist'!$Q$3:$Q$8,1,FALSE))),"Please select a value from the drop-down menu",IF('DO NOT USE_Case Formulas'!A37,"OK",NA())))</f>
        <v>#N/A</v>
      </c>
    </row>
    <row r="38" spans="1:31" x14ac:dyDescent="0.3">
      <c r="A38" s="39" t="e">
        <f>IF('DO NOT USE_Case Formulas'!A38,IF('DO NOT USE_Case Formulas'!B38,"Not all required fields are completed","OK"),NA())</f>
        <v>#N/A</v>
      </c>
      <c r="B38" s="40" t="e">
        <f>IF(AND('DO NOT USE_Case Formulas'!A38,ISBLANK('Captura de datos CASO'!B38)),"First Name is required",IF(NOT(ISBLANK('Captura de datos CASO'!B38)),"OK",NA()))</f>
        <v>#N/A</v>
      </c>
      <c r="C38" s="40" t="e">
        <f>IF(AND('DO NOT USE_Case Formulas'!A38,ISBLANK('Captura de datos CASO'!C38)),"Last Name is required",IF(NOT(ISBLANK('Captura de datos CASO'!C38)),"OK",NA()))</f>
        <v>#N/A</v>
      </c>
      <c r="D38" s="40" t="e">
        <f>IF(AND('DO NOT USE_Case Formulas'!A38,ISBLANK('Captura de datos CASO'!D38)),"Birthdate is required",IF(NOT(ISBLANK('Captura de datos CASO'!D38)),"OK",NA()))</f>
        <v>#N/A</v>
      </c>
      <c r="E38" s="40" t="e">
        <f>IF(AND('DO NOT USE_Case Formulas'!A38,ISBLANK('Captura de datos CASO'!E38)),"Mobile Phone is required",IF(NOT(ISBLANK('Captura de datos CASO'!E38)),IF(AND(ISNUMBER(VALUE('Captura de datos CASO'!E38)),LEFT('Captura de datos CASO'!E38,1)&lt;&gt;"1",LEN('Captura de datos CASO'!E38)=10),"OK","Phone number must be valid format"),NA()))</f>
        <v>#N/A</v>
      </c>
      <c r="F38" s="40" t="e">
        <f>IF(LEN('Captura de datos CASO'!F38)&gt;255,"Home Street Address must be less than 255 characters",IF('DO NOT USE_Case Formulas'!A38,"OK",NA()))</f>
        <v>#N/A</v>
      </c>
      <c r="G38" s="40" t="e">
        <f>IF(LEN('Captura de datos CASO'!G38)&gt;40,"City must be less than 40 characters",IF('DO NOT USE_Case Formulas'!A38,"OK",NA()))</f>
        <v>#N/A</v>
      </c>
      <c r="H38" s="40" t="e">
        <f>IF(AND(NOT(ISBLANK('Captura de datos CASO'!H38)),ISNA(VLOOKUP('Captura de datos CASO'!H38,'DO NOT USE_School Picklist'!$P$3:$P$52,1,FALSE))),"Please select a value from the drop-down menu",IF('DO NOT USE_Case Formulas'!A38,"OK",NA()))</f>
        <v>#N/A</v>
      </c>
      <c r="I38" s="40" t="e">
        <f>IF(AND('DO NOT USE_Case Formulas'!A38,ISBLANK('Captura de datos CASO'!I38)),"Zip is required",IF(ISBLANK('Captura de datos CASO'!I38),NA(),"OK"))</f>
        <v>#N/A</v>
      </c>
      <c r="J38" s="40" t="e">
        <f>IF(AND('DO NOT USE_Case Formulas'!A38,ISBLANK('Captura de datos CASO'!J38)),"Student or Staff? is required",IF(ISBLANK('Captura de datos CASO'!J38),NA(),IF(ISNA(VLOOKUP('Captura de datos CASO'!J38,'DO NOT USE_School Picklist'!$B$3:$B$6,1,FALSE)),"Please select a value from the drop-down menu","OK")))</f>
        <v>#N/A</v>
      </c>
      <c r="K38" s="40" t="e">
        <f>IF(AND('Captura de datos CASO'!J38='DO NOT USE_School Picklist'!$B$4,ISBLANK('Captura de datos CASO'!K38)),"Occupation/Job Title is required if Student or Staff? is Yes, staff/faculty or volunteer",IF('DO NOT USE_Case Formulas'!A38,"OK",NA()))</f>
        <v>#N/A</v>
      </c>
      <c r="L38" s="40" t="e">
        <f ca="1">IF('Captura de datos CASO'!L38&gt;'DO NOT USE_School Picklist'!$C$3,"Date last on school campus/facility cannot be a future date",IF('DO NOT USE_Case Formulas'!A38,IF(ISBLANK('Captura de datos CASO'!L38),"Date last on school campus/facility is required","OK"),NA()))</f>
        <v>#N/A</v>
      </c>
      <c r="M38" s="40" t="e">
        <f>IF(AND('DO NOT USE_Case Formulas'!A38,ISBLANK('Captura de datos CASO'!M38)),"Specific Place in the Location is required",IF(ISBLANK('Captura de datos CASO'!M38),NA(),"OK"))</f>
        <v>#N/A</v>
      </c>
      <c r="N38" s="40" t="e">
        <f>IF(LEN('Captura de datos CASO'!N38)&gt;50,"Parent/Guardian Name must be less than 50 characters",IF('DO NOT USE_Case Formulas'!A38,"OK",NA()))</f>
        <v>#N/A</v>
      </c>
      <c r="O38" s="40" t="e">
        <f>IF(NOT(ISBLANK('Captura de datos CASO'!O38)),IF(AND(ISNUMBER('Captura de datos CASO'!O38),LEFT('Captura de datos CASO'!O38,1)&lt;&gt;"1",LEN('Captura de datos CASO'!O38)=10),"OK","Phone number must be valid format"),IF('DO NOT USE_Case Formulas'!A38,"OK",NA()))</f>
        <v>#N/A</v>
      </c>
      <c r="P38" s="53" t="e">
        <f>IF(AND(NOT(ISBLANK('Captura de datos CASO'!P38)),ISNA(VLOOKUP('Captura de datos CASO'!P38,'DO NOT USE_School Picklist'!$I$3:$I$5,1,FALSE))),"Please select a value from the drop-down menu",IF('DO NOT USE_Case Formulas'!A38,"OK",NA()))</f>
        <v>#N/A</v>
      </c>
      <c r="Q38" s="40" t="e">
        <f>IF(AND(NOT(ISBLANK('Captura de datos CASO'!Q38)),ISNA(VLOOKUP('Captura de datos CASO'!Q38,'DO NOT USE_School Picklist'!$E$3:$E$10,1,FALSE))),"Please select a value from the drop-down menu",IF('DO NOT USE_Case Formulas'!A38,"OK",NA()))</f>
        <v>#N/A</v>
      </c>
      <c r="R38" s="53" t="e">
        <f>IF(AND(NOT(ISBLANK('Captura de datos CASO'!R38)),ISNA(VLOOKUP('Captura de datos CASO'!R38,'DO NOT USE_School Picklist'!$W$3:$W$9,1,FALSE))),"Please select a value from the drop-down menu",IF('DO NOT USE_Case Formulas'!A38,"OK",NA()))</f>
        <v>#N/A</v>
      </c>
      <c r="S38" s="53" t="e">
        <f>IF(AND(NOT(ISBLANK('Captura de datos CASO'!S38)),ISNA(VLOOKUP('Captura de datos CASO'!S38,'DO NOT USE_School Picklist'!$W$3:$W$9,1,FALSE))),"Please select a value from the drop-down menu",IF('DO NOT USE_Case Formulas'!A38,"OK",NA()))</f>
        <v>#N/A</v>
      </c>
      <c r="T38" s="40" t="e">
        <f>IF(AND(NOT(ISBLANK('Captura de datos CASO'!T38)),ISNA(VLOOKUP('Captura de datos CASO'!T38,'DO NOT USE_School Picklist'!$F$3:$F$16,1,FALSE))),"Please select a value from the drop-down menu",IF('DO NOT USE_Case Formulas'!A38,"OK",NA()))</f>
        <v>#N/A</v>
      </c>
      <c r="U38" s="40" t="e">
        <f>IF(LEN('Captura de datos CASO'!U38)&gt;100,"Classroom(s) must be less than 100 characters",IF('DO NOT USE_Case Formulas'!A38,"OK",NA()))</f>
        <v>#N/A</v>
      </c>
      <c r="V38" s="40" t="e">
        <f>IF(AND(NOT(ISBLANK('Captura de datos CASO'!V38)),ISNA(VLOOKUP('Captura de datos CASO'!V38,'DO NOT USE_School Picklist'!$S$3:$S$12,1,FALSE))),"Please select a value from the drop-down menu",IF('DO NOT USE_Case Formulas'!A38,"OK",NA()))</f>
        <v>#N/A</v>
      </c>
      <c r="W38" s="40" t="e">
        <f>IF(AND(NOT(ISBLANK('Captura de datos CASO'!W38)),ISNA(VLOOKUP('Captura de datos CASO'!W38,'DO NOT USE_School Picklist'!$S$3:$S$12,1,FALSE))),"Please select a value from the drop-down menu",IF('DO NOT USE_Case Formulas'!A38,"OK",NA()))</f>
        <v>#N/A</v>
      </c>
      <c r="X38" s="40" t="e">
        <f>IF(LEN('Captura de datos CASO'!X38)&gt;80,"Name of Education Group must be less than 80 characters",IF('DO NOT USE_Case Formulas'!A38,"OK",NA()))</f>
        <v>#N/A</v>
      </c>
      <c r="Y38" s="40" t="e">
        <f>IF(AND(NOT(ISBLANK('Captura de datos CASO'!Y38)),ISNA(VLOOKUP('Captura de datos CASO'!Y38,'DO NOT USE_School Picklist'!$K$3:$K$6,1,FALSE))),"Please select a value from the drop-down menu",IF('DO NOT USE_Case Formulas'!A38,"OK",NA()))</f>
        <v>#N/A</v>
      </c>
      <c r="Z38" s="40" t="e">
        <f>IF(AND('DO NOT USE_Case Formulas'!A38,ISBLANK('Captura de datos CASO'!Z38)),"Has this person had symptoms? is required",IF(AND(NOT(ISBLANK('Captura de datos CASO'!Z38)),ISNA(VLOOKUP('Captura de datos CASO'!Z38,'DO NOT USE_School Picklist'!$D$3:$D$5,1,FALSE))),"Please select a value from the drop-down menu",IF(NOT(ISBLANK('Captura de datos CASO'!Z38)),"OK",NA())))</f>
        <v>#N/A</v>
      </c>
      <c r="AA38" s="40" t="e">
        <f>IF(AND('Captura de datos CASO'!Z38='DO NOT USE_School Picklist'!$D$3,ISBLANK('Captura de datos CASO'!AA38)),"Symptom Onset Date is required if Ever Symptomatic is Yes",IF('DO NOT USE_Case Formulas'!A38,"OK",NA()))</f>
        <v>#N/A</v>
      </c>
      <c r="AB38" s="40"/>
      <c r="AC38" s="40" t="e">
        <f ca="1">IF(AND('DO NOT USE_Case Formulas'!A38,ISBLANK('Captura de datos CASO'!AC38)),"Lab Result Test Date is required",IF('Captura de datos CASO'!AC38&gt;'DO NOT USE_School Picklist'!$C$3,"Test Date cannot be a future date",IF(NOT(ISBLANK('Captura de datos CASO'!AC38)),"OK",NA())))</f>
        <v>#N/A</v>
      </c>
      <c r="AD38" s="40" t="e">
        <f>IF(AND(NOT(ISBLANK('Captura de datos CASO'!AD38)),ISNA(VLOOKUP('Captura de datos CASO'!AD38,'DO NOT USE_School Picklist'!$R$3:$R$7,1,FALSE))),"Please select a value from the drop-down menu",IF('DO NOT USE_Case Formulas'!A38,"OK",NA()))</f>
        <v>#N/A</v>
      </c>
      <c r="AE38" s="40" t="e">
        <f>IF(AND('DO NOT USE_Case Formulas'!A38,ISBLANK('Captura de datos CASO'!AB38)),"Lab Result Test Result is required",IF(AND(NOT(ISBLANK('Captura de datos CASO'!AB38)),ISNA(VLOOKUP('Captura de datos CASO'!AB38,'DO NOT USE_School Picklist'!$Q$3:$Q$8,1,FALSE))),"Please select a value from the drop-down menu",IF('DO NOT USE_Case Formulas'!A38,"OK",NA())))</f>
        <v>#N/A</v>
      </c>
    </row>
    <row r="39" spans="1:31" x14ac:dyDescent="0.3">
      <c r="A39" s="39" t="e">
        <f>IF('DO NOT USE_Case Formulas'!A39,IF('DO NOT USE_Case Formulas'!B39,"Not all required fields are completed","OK"),NA())</f>
        <v>#N/A</v>
      </c>
      <c r="B39" s="40" t="e">
        <f>IF(AND('DO NOT USE_Case Formulas'!A39,ISBLANK('Captura de datos CASO'!B39)),"First Name is required",IF(NOT(ISBLANK('Captura de datos CASO'!B39)),"OK",NA()))</f>
        <v>#N/A</v>
      </c>
      <c r="C39" s="40" t="e">
        <f>IF(AND('DO NOT USE_Case Formulas'!A39,ISBLANK('Captura de datos CASO'!C39)),"Last Name is required",IF(NOT(ISBLANK('Captura de datos CASO'!C39)),"OK",NA()))</f>
        <v>#N/A</v>
      </c>
      <c r="D39" s="40" t="e">
        <f>IF(AND('DO NOT USE_Case Formulas'!A39,ISBLANK('Captura de datos CASO'!D39)),"Birthdate is required",IF(NOT(ISBLANK('Captura de datos CASO'!D39)),"OK",NA()))</f>
        <v>#N/A</v>
      </c>
      <c r="E39" s="40" t="e">
        <f>IF(AND('DO NOT USE_Case Formulas'!A39,ISBLANK('Captura de datos CASO'!E39)),"Mobile Phone is required",IF(NOT(ISBLANK('Captura de datos CASO'!E39)),IF(AND(ISNUMBER(VALUE('Captura de datos CASO'!E39)),LEFT('Captura de datos CASO'!E39,1)&lt;&gt;"1",LEN('Captura de datos CASO'!E39)=10),"OK","Phone number must be valid format"),NA()))</f>
        <v>#N/A</v>
      </c>
      <c r="F39" s="40" t="e">
        <f>IF(LEN('Captura de datos CASO'!F39)&gt;255,"Home Street Address must be less than 255 characters",IF('DO NOT USE_Case Formulas'!A39,"OK",NA()))</f>
        <v>#N/A</v>
      </c>
      <c r="G39" s="40" t="e">
        <f>IF(LEN('Captura de datos CASO'!G39)&gt;40,"City must be less than 40 characters",IF('DO NOT USE_Case Formulas'!A39,"OK",NA()))</f>
        <v>#N/A</v>
      </c>
      <c r="H39" s="40" t="e">
        <f>IF(AND(NOT(ISBLANK('Captura de datos CASO'!H39)),ISNA(VLOOKUP('Captura de datos CASO'!H39,'DO NOT USE_School Picklist'!$P$3:$P$52,1,FALSE))),"Please select a value from the drop-down menu",IF('DO NOT USE_Case Formulas'!A39,"OK",NA()))</f>
        <v>#N/A</v>
      </c>
      <c r="I39" s="40" t="e">
        <f>IF(AND('DO NOT USE_Case Formulas'!A39,ISBLANK('Captura de datos CASO'!I39)),"Zip is required",IF(ISBLANK('Captura de datos CASO'!I39),NA(),"OK"))</f>
        <v>#N/A</v>
      </c>
      <c r="J39" s="40" t="e">
        <f>IF(AND('DO NOT USE_Case Formulas'!A39,ISBLANK('Captura de datos CASO'!J39)),"Student or Staff? is required",IF(ISBLANK('Captura de datos CASO'!J39),NA(),IF(ISNA(VLOOKUP('Captura de datos CASO'!J39,'DO NOT USE_School Picklist'!$B$3:$B$6,1,FALSE)),"Please select a value from the drop-down menu","OK")))</f>
        <v>#N/A</v>
      </c>
      <c r="K39" s="40" t="e">
        <f>IF(AND('Captura de datos CASO'!J39='DO NOT USE_School Picklist'!$B$4,ISBLANK('Captura de datos CASO'!K39)),"Occupation/Job Title is required if Student or Staff? is Yes, staff/faculty or volunteer",IF('DO NOT USE_Case Formulas'!A39,"OK",NA()))</f>
        <v>#N/A</v>
      </c>
      <c r="L39" s="40" t="e">
        <f ca="1">IF('Captura de datos CASO'!L39&gt;'DO NOT USE_School Picklist'!$C$3,"Date last on school campus/facility cannot be a future date",IF('DO NOT USE_Case Formulas'!A39,IF(ISBLANK('Captura de datos CASO'!L39),"Date last on school campus/facility is required","OK"),NA()))</f>
        <v>#N/A</v>
      </c>
      <c r="M39" s="40" t="e">
        <f>IF(AND('DO NOT USE_Case Formulas'!A39,ISBLANK('Captura de datos CASO'!M39)),"Specific Place in the Location is required",IF(ISBLANK('Captura de datos CASO'!M39),NA(),"OK"))</f>
        <v>#N/A</v>
      </c>
      <c r="N39" s="40" t="e">
        <f>IF(LEN('Captura de datos CASO'!N39)&gt;50,"Parent/Guardian Name must be less than 50 characters",IF('DO NOT USE_Case Formulas'!A39,"OK",NA()))</f>
        <v>#N/A</v>
      </c>
      <c r="O39" s="40" t="e">
        <f>IF(NOT(ISBLANK('Captura de datos CASO'!O39)),IF(AND(ISNUMBER('Captura de datos CASO'!O39),LEFT('Captura de datos CASO'!O39,1)&lt;&gt;"1",LEN('Captura de datos CASO'!O39)=10),"OK","Phone number must be valid format"),IF('DO NOT USE_Case Formulas'!A39,"OK",NA()))</f>
        <v>#N/A</v>
      </c>
      <c r="P39" s="53" t="e">
        <f>IF(AND(NOT(ISBLANK('Captura de datos CASO'!P39)),ISNA(VLOOKUP('Captura de datos CASO'!P39,'DO NOT USE_School Picklist'!$I$3:$I$5,1,FALSE))),"Please select a value from the drop-down menu",IF('DO NOT USE_Case Formulas'!A39,"OK",NA()))</f>
        <v>#N/A</v>
      </c>
      <c r="Q39" s="40" t="e">
        <f>IF(AND(NOT(ISBLANK('Captura de datos CASO'!Q39)),ISNA(VLOOKUP('Captura de datos CASO'!Q39,'DO NOT USE_School Picklist'!$E$3:$E$10,1,FALSE))),"Please select a value from the drop-down menu",IF('DO NOT USE_Case Formulas'!A39,"OK",NA()))</f>
        <v>#N/A</v>
      </c>
      <c r="R39" s="53" t="e">
        <f>IF(AND(NOT(ISBLANK('Captura de datos CASO'!R39)),ISNA(VLOOKUP('Captura de datos CASO'!R39,'DO NOT USE_School Picklist'!$W$3:$W$9,1,FALSE))),"Please select a value from the drop-down menu",IF('DO NOT USE_Case Formulas'!A39,"OK",NA()))</f>
        <v>#N/A</v>
      </c>
      <c r="S39" s="53" t="e">
        <f>IF(AND(NOT(ISBLANK('Captura de datos CASO'!S39)),ISNA(VLOOKUP('Captura de datos CASO'!S39,'DO NOT USE_School Picklist'!$W$3:$W$9,1,FALSE))),"Please select a value from the drop-down menu",IF('DO NOT USE_Case Formulas'!A39,"OK",NA()))</f>
        <v>#N/A</v>
      </c>
      <c r="T39" s="40" t="e">
        <f>IF(AND(NOT(ISBLANK('Captura de datos CASO'!T39)),ISNA(VLOOKUP('Captura de datos CASO'!T39,'DO NOT USE_School Picklist'!$F$3:$F$16,1,FALSE))),"Please select a value from the drop-down menu",IF('DO NOT USE_Case Formulas'!A39,"OK",NA()))</f>
        <v>#N/A</v>
      </c>
      <c r="U39" s="40" t="e">
        <f>IF(LEN('Captura de datos CASO'!U39)&gt;100,"Classroom(s) must be less than 100 characters",IF('DO NOT USE_Case Formulas'!A39,"OK",NA()))</f>
        <v>#N/A</v>
      </c>
      <c r="V39" s="40" t="e">
        <f>IF(AND(NOT(ISBLANK('Captura de datos CASO'!V39)),ISNA(VLOOKUP('Captura de datos CASO'!V39,'DO NOT USE_School Picklist'!$S$3:$S$12,1,FALSE))),"Please select a value from the drop-down menu",IF('DO NOT USE_Case Formulas'!A39,"OK",NA()))</f>
        <v>#N/A</v>
      </c>
      <c r="W39" s="40" t="e">
        <f>IF(AND(NOT(ISBLANK('Captura de datos CASO'!W39)),ISNA(VLOOKUP('Captura de datos CASO'!W39,'DO NOT USE_School Picklist'!$S$3:$S$12,1,FALSE))),"Please select a value from the drop-down menu",IF('DO NOT USE_Case Formulas'!A39,"OK",NA()))</f>
        <v>#N/A</v>
      </c>
      <c r="X39" s="40" t="e">
        <f>IF(LEN('Captura de datos CASO'!X39)&gt;80,"Name of Education Group must be less than 80 characters",IF('DO NOT USE_Case Formulas'!A39,"OK",NA()))</f>
        <v>#N/A</v>
      </c>
      <c r="Y39" s="40" t="e">
        <f>IF(AND(NOT(ISBLANK('Captura de datos CASO'!Y39)),ISNA(VLOOKUP('Captura de datos CASO'!Y39,'DO NOT USE_School Picklist'!$K$3:$K$6,1,FALSE))),"Please select a value from the drop-down menu",IF('DO NOT USE_Case Formulas'!A39,"OK",NA()))</f>
        <v>#N/A</v>
      </c>
      <c r="Z39" s="40" t="e">
        <f>IF(AND('DO NOT USE_Case Formulas'!A39,ISBLANK('Captura de datos CASO'!Z39)),"Has this person had symptoms? is required",IF(AND(NOT(ISBLANK('Captura de datos CASO'!Z39)),ISNA(VLOOKUP('Captura de datos CASO'!Z39,'DO NOT USE_School Picklist'!$D$3:$D$5,1,FALSE))),"Please select a value from the drop-down menu",IF(NOT(ISBLANK('Captura de datos CASO'!Z39)),"OK",NA())))</f>
        <v>#N/A</v>
      </c>
      <c r="AA39" s="40" t="e">
        <f>IF(AND('Captura de datos CASO'!Z39='DO NOT USE_School Picklist'!$D$3,ISBLANK('Captura de datos CASO'!AA39)),"Symptom Onset Date is required if Ever Symptomatic is Yes",IF('DO NOT USE_Case Formulas'!A39,"OK",NA()))</f>
        <v>#N/A</v>
      </c>
      <c r="AB39" s="40"/>
      <c r="AC39" s="40" t="e">
        <f ca="1">IF(AND('DO NOT USE_Case Formulas'!A39,ISBLANK('Captura de datos CASO'!AC39)),"Lab Result Test Date is required",IF('Captura de datos CASO'!AC39&gt;'DO NOT USE_School Picklist'!$C$3,"Test Date cannot be a future date",IF(NOT(ISBLANK('Captura de datos CASO'!AC39)),"OK",NA())))</f>
        <v>#N/A</v>
      </c>
      <c r="AD39" s="40" t="e">
        <f>IF(AND(NOT(ISBLANK('Captura de datos CASO'!AD39)),ISNA(VLOOKUP('Captura de datos CASO'!AD39,'DO NOT USE_School Picklist'!$R$3:$R$7,1,FALSE))),"Please select a value from the drop-down menu",IF('DO NOT USE_Case Formulas'!A39,"OK",NA()))</f>
        <v>#N/A</v>
      </c>
      <c r="AE39" s="40" t="e">
        <f>IF(AND('DO NOT USE_Case Formulas'!A39,ISBLANK('Captura de datos CASO'!AB39)),"Lab Result Test Result is required",IF(AND(NOT(ISBLANK('Captura de datos CASO'!AB39)),ISNA(VLOOKUP('Captura de datos CASO'!AB39,'DO NOT USE_School Picklist'!$Q$3:$Q$8,1,FALSE))),"Please select a value from the drop-down menu",IF('DO NOT USE_Case Formulas'!A39,"OK",NA())))</f>
        <v>#N/A</v>
      </c>
    </row>
    <row r="40" spans="1:31" x14ac:dyDescent="0.3">
      <c r="A40" s="39" t="e">
        <f>IF('DO NOT USE_Case Formulas'!A40,IF('DO NOT USE_Case Formulas'!B40,"Not all required fields are completed","OK"),NA())</f>
        <v>#N/A</v>
      </c>
      <c r="B40" s="40" t="e">
        <f>IF(AND('DO NOT USE_Case Formulas'!A40,ISBLANK('Captura de datos CASO'!B40)),"First Name is required",IF(NOT(ISBLANK('Captura de datos CASO'!B40)),"OK",NA()))</f>
        <v>#N/A</v>
      </c>
      <c r="C40" s="40" t="e">
        <f>IF(AND('DO NOT USE_Case Formulas'!A40,ISBLANK('Captura de datos CASO'!C40)),"Last Name is required",IF(NOT(ISBLANK('Captura de datos CASO'!C40)),"OK",NA()))</f>
        <v>#N/A</v>
      </c>
      <c r="D40" s="40" t="e">
        <f>IF(AND('DO NOT USE_Case Formulas'!A40,ISBLANK('Captura de datos CASO'!D40)),"Birthdate is required",IF(NOT(ISBLANK('Captura de datos CASO'!D40)),"OK",NA()))</f>
        <v>#N/A</v>
      </c>
      <c r="E40" s="40" t="e">
        <f>IF(AND('DO NOT USE_Case Formulas'!A40,ISBLANK('Captura de datos CASO'!E40)),"Mobile Phone is required",IF(NOT(ISBLANK('Captura de datos CASO'!E40)),IF(AND(ISNUMBER(VALUE('Captura de datos CASO'!E40)),LEFT('Captura de datos CASO'!E40,1)&lt;&gt;"1",LEN('Captura de datos CASO'!E40)=10),"OK","Phone number must be valid format"),NA()))</f>
        <v>#N/A</v>
      </c>
      <c r="F40" s="40" t="e">
        <f>IF(LEN('Captura de datos CASO'!F40)&gt;255,"Home Street Address must be less than 255 characters",IF('DO NOT USE_Case Formulas'!A40,"OK",NA()))</f>
        <v>#N/A</v>
      </c>
      <c r="G40" s="40" t="e">
        <f>IF(LEN('Captura de datos CASO'!G40)&gt;40,"City must be less than 40 characters",IF('DO NOT USE_Case Formulas'!A40,"OK",NA()))</f>
        <v>#N/A</v>
      </c>
      <c r="H40" s="40" t="e">
        <f>IF(AND(NOT(ISBLANK('Captura de datos CASO'!H40)),ISNA(VLOOKUP('Captura de datos CASO'!H40,'DO NOT USE_School Picklist'!$P$3:$P$52,1,FALSE))),"Please select a value from the drop-down menu",IF('DO NOT USE_Case Formulas'!A40,"OK",NA()))</f>
        <v>#N/A</v>
      </c>
      <c r="I40" s="40" t="e">
        <f>IF(AND('DO NOT USE_Case Formulas'!A40,ISBLANK('Captura de datos CASO'!I40)),"Zip is required",IF(ISBLANK('Captura de datos CASO'!I40),NA(),"OK"))</f>
        <v>#N/A</v>
      </c>
      <c r="J40" s="40" t="e">
        <f>IF(AND('DO NOT USE_Case Formulas'!A40,ISBLANK('Captura de datos CASO'!J40)),"Student or Staff? is required",IF(ISBLANK('Captura de datos CASO'!J40),NA(),IF(ISNA(VLOOKUP('Captura de datos CASO'!J40,'DO NOT USE_School Picklist'!$B$3:$B$6,1,FALSE)),"Please select a value from the drop-down menu","OK")))</f>
        <v>#N/A</v>
      </c>
      <c r="K40" s="40" t="e">
        <f>IF(AND('Captura de datos CASO'!J40='DO NOT USE_School Picklist'!$B$4,ISBLANK('Captura de datos CASO'!K40)),"Occupation/Job Title is required if Student or Staff? is Yes, staff/faculty or volunteer",IF('DO NOT USE_Case Formulas'!A40,"OK",NA()))</f>
        <v>#N/A</v>
      </c>
      <c r="L40" s="40" t="e">
        <f ca="1">IF('Captura de datos CASO'!L40&gt;'DO NOT USE_School Picklist'!$C$3,"Date last on school campus/facility cannot be a future date",IF('DO NOT USE_Case Formulas'!A40,IF(ISBLANK('Captura de datos CASO'!L40),"Date last on school campus/facility is required","OK"),NA()))</f>
        <v>#N/A</v>
      </c>
      <c r="M40" s="40" t="e">
        <f>IF(AND('DO NOT USE_Case Formulas'!A40,ISBLANK('Captura de datos CASO'!M40)),"Specific Place in the Location is required",IF(ISBLANK('Captura de datos CASO'!M40),NA(),"OK"))</f>
        <v>#N/A</v>
      </c>
      <c r="N40" s="40" t="e">
        <f>IF(LEN('Captura de datos CASO'!N40)&gt;50,"Parent/Guardian Name must be less than 50 characters",IF('DO NOT USE_Case Formulas'!A40,"OK",NA()))</f>
        <v>#N/A</v>
      </c>
      <c r="O40" s="40" t="e">
        <f>IF(NOT(ISBLANK('Captura de datos CASO'!O40)),IF(AND(ISNUMBER('Captura de datos CASO'!O40),LEFT('Captura de datos CASO'!O40,1)&lt;&gt;"1",LEN('Captura de datos CASO'!O40)=10),"OK","Phone number must be valid format"),IF('DO NOT USE_Case Formulas'!A40,"OK",NA()))</f>
        <v>#N/A</v>
      </c>
      <c r="P40" s="53" t="e">
        <f>IF(AND(NOT(ISBLANK('Captura de datos CASO'!P40)),ISNA(VLOOKUP('Captura de datos CASO'!P40,'DO NOT USE_School Picklist'!$I$3:$I$5,1,FALSE))),"Please select a value from the drop-down menu",IF('DO NOT USE_Case Formulas'!A40,"OK",NA()))</f>
        <v>#N/A</v>
      </c>
      <c r="Q40" s="40" t="e">
        <f>IF(AND(NOT(ISBLANK('Captura de datos CASO'!Q40)),ISNA(VLOOKUP('Captura de datos CASO'!Q40,'DO NOT USE_School Picklist'!$E$3:$E$10,1,FALSE))),"Please select a value from the drop-down menu",IF('DO NOT USE_Case Formulas'!A40,"OK",NA()))</f>
        <v>#N/A</v>
      </c>
      <c r="R40" s="53" t="e">
        <f>IF(AND(NOT(ISBLANK('Captura de datos CASO'!R40)),ISNA(VLOOKUP('Captura de datos CASO'!R40,'DO NOT USE_School Picklist'!$W$3:$W$9,1,FALSE))),"Please select a value from the drop-down menu",IF('DO NOT USE_Case Formulas'!A40,"OK",NA()))</f>
        <v>#N/A</v>
      </c>
      <c r="S40" s="53" t="e">
        <f>IF(AND(NOT(ISBLANK('Captura de datos CASO'!S40)),ISNA(VLOOKUP('Captura de datos CASO'!S40,'DO NOT USE_School Picklist'!$W$3:$W$9,1,FALSE))),"Please select a value from the drop-down menu",IF('DO NOT USE_Case Formulas'!A40,"OK",NA()))</f>
        <v>#N/A</v>
      </c>
      <c r="T40" s="40" t="e">
        <f>IF(AND(NOT(ISBLANK('Captura de datos CASO'!T40)),ISNA(VLOOKUP('Captura de datos CASO'!T40,'DO NOT USE_School Picklist'!$F$3:$F$16,1,FALSE))),"Please select a value from the drop-down menu",IF('DO NOT USE_Case Formulas'!A40,"OK",NA()))</f>
        <v>#N/A</v>
      </c>
      <c r="U40" s="40" t="e">
        <f>IF(LEN('Captura de datos CASO'!U40)&gt;100,"Classroom(s) must be less than 100 characters",IF('DO NOT USE_Case Formulas'!A40,"OK",NA()))</f>
        <v>#N/A</v>
      </c>
      <c r="V40" s="40" t="e">
        <f>IF(AND(NOT(ISBLANK('Captura de datos CASO'!V40)),ISNA(VLOOKUP('Captura de datos CASO'!V40,'DO NOT USE_School Picklist'!$S$3:$S$12,1,FALSE))),"Please select a value from the drop-down menu",IF('DO NOT USE_Case Formulas'!A40,"OK",NA()))</f>
        <v>#N/A</v>
      </c>
      <c r="W40" s="40" t="e">
        <f>IF(AND(NOT(ISBLANK('Captura de datos CASO'!W40)),ISNA(VLOOKUP('Captura de datos CASO'!W40,'DO NOT USE_School Picklist'!$S$3:$S$12,1,FALSE))),"Please select a value from the drop-down menu",IF('DO NOT USE_Case Formulas'!A40,"OK",NA()))</f>
        <v>#N/A</v>
      </c>
      <c r="X40" s="40" t="e">
        <f>IF(LEN('Captura de datos CASO'!X40)&gt;80,"Name of Education Group must be less than 80 characters",IF('DO NOT USE_Case Formulas'!A40,"OK",NA()))</f>
        <v>#N/A</v>
      </c>
      <c r="Y40" s="40" t="e">
        <f>IF(AND(NOT(ISBLANK('Captura de datos CASO'!Y40)),ISNA(VLOOKUP('Captura de datos CASO'!Y40,'DO NOT USE_School Picklist'!$K$3:$K$6,1,FALSE))),"Please select a value from the drop-down menu",IF('DO NOT USE_Case Formulas'!A40,"OK",NA()))</f>
        <v>#N/A</v>
      </c>
      <c r="Z40" s="40" t="e">
        <f>IF(AND('DO NOT USE_Case Formulas'!A40,ISBLANK('Captura de datos CASO'!Z40)),"Has this person had symptoms? is required",IF(AND(NOT(ISBLANK('Captura de datos CASO'!Z40)),ISNA(VLOOKUP('Captura de datos CASO'!Z40,'DO NOT USE_School Picklist'!$D$3:$D$5,1,FALSE))),"Please select a value from the drop-down menu",IF(NOT(ISBLANK('Captura de datos CASO'!Z40)),"OK",NA())))</f>
        <v>#N/A</v>
      </c>
      <c r="AA40" s="40" t="e">
        <f>IF(AND('Captura de datos CASO'!Z40='DO NOT USE_School Picklist'!$D$3,ISBLANK('Captura de datos CASO'!AA40)),"Symptom Onset Date is required if Ever Symptomatic is Yes",IF('DO NOT USE_Case Formulas'!A40,"OK",NA()))</f>
        <v>#N/A</v>
      </c>
      <c r="AB40" s="40"/>
      <c r="AC40" s="40" t="e">
        <f ca="1">IF(AND('DO NOT USE_Case Formulas'!A40,ISBLANK('Captura de datos CASO'!AC40)),"Lab Result Test Date is required",IF('Captura de datos CASO'!AC40&gt;'DO NOT USE_School Picklist'!$C$3,"Test Date cannot be a future date",IF(NOT(ISBLANK('Captura de datos CASO'!AC40)),"OK",NA())))</f>
        <v>#N/A</v>
      </c>
      <c r="AD40" s="40" t="e">
        <f>IF(AND(NOT(ISBLANK('Captura de datos CASO'!AD40)),ISNA(VLOOKUP('Captura de datos CASO'!AD40,'DO NOT USE_School Picklist'!$R$3:$R$7,1,FALSE))),"Please select a value from the drop-down menu",IF('DO NOT USE_Case Formulas'!A40,"OK",NA()))</f>
        <v>#N/A</v>
      </c>
      <c r="AE40" s="40" t="e">
        <f>IF(AND('DO NOT USE_Case Formulas'!A40,ISBLANK('Captura de datos CASO'!AB40)),"Lab Result Test Result is required",IF(AND(NOT(ISBLANK('Captura de datos CASO'!AB40)),ISNA(VLOOKUP('Captura de datos CASO'!AB40,'DO NOT USE_School Picklist'!$Q$3:$Q$8,1,FALSE))),"Please select a value from the drop-down menu",IF('DO NOT USE_Case Formulas'!A40,"OK",NA())))</f>
        <v>#N/A</v>
      </c>
    </row>
    <row r="41" spans="1:31" x14ac:dyDescent="0.3">
      <c r="A41" s="39" t="e">
        <f>IF('DO NOT USE_Case Formulas'!A41,IF('DO NOT USE_Case Formulas'!B41,"Not all required fields are completed","OK"),NA())</f>
        <v>#N/A</v>
      </c>
      <c r="B41" s="40" t="e">
        <f>IF(AND('DO NOT USE_Case Formulas'!A41,ISBLANK('Captura de datos CASO'!B41)),"First Name is required",IF(NOT(ISBLANK('Captura de datos CASO'!B41)),"OK",NA()))</f>
        <v>#N/A</v>
      </c>
      <c r="C41" s="40" t="e">
        <f>IF(AND('DO NOT USE_Case Formulas'!A41,ISBLANK('Captura de datos CASO'!C41)),"Last Name is required",IF(NOT(ISBLANK('Captura de datos CASO'!C41)),"OK",NA()))</f>
        <v>#N/A</v>
      </c>
      <c r="D41" s="40" t="e">
        <f>IF(AND('DO NOT USE_Case Formulas'!A41,ISBLANK('Captura de datos CASO'!D41)),"Birthdate is required",IF(NOT(ISBLANK('Captura de datos CASO'!D41)),"OK",NA()))</f>
        <v>#N/A</v>
      </c>
      <c r="E41" s="40" t="e">
        <f>IF(AND('DO NOT USE_Case Formulas'!A41,ISBLANK('Captura de datos CASO'!E41)),"Mobile Phone is required",IF(NOT(ISBLANK('Captura de datos CASO'!E41)),IF(AND(ISNUMBER(VALUE('Captura de datos CASO'!E41)),LEFT('Captura de datos CASO'!E41,1)&lt;&gt;"1",LEN('Captura de datos CASO'!E41)=10),"OK","Phone number must be valid format"),NA()))</f>
        <v>#N/A</v>
      </c>
      <c r="F41" s="40" t="e">
        <f>IF(LEN('Captura de datos CASO'!F41)&gt;255,"Home Street Address must be less than 255 characters",IF('DO NOT USE_Case Formulas'!A41,"OK",NA()))</f>
        <v>#N/A</v>
      </c>
      <c r="G41" s="40" t="e">
        <f>IF(LEN('Captura de datos CASO'!G41)&gt;40,"City must be less than 40 characters",IF('DO NOT USE_Case Formulas'!A41,"OK",NA()))</f>
        <v>#N/A</v>
      </c>
      <c r="H41" s="40" t="e">
        <f>IF(AND(NOT(ISBLANK('Captura de datos CASO'!H41)),ISNA(VLOOKUP('Captura de datos CASO'!H41,'DO NOT USE_School Picklist'!$P$3:$P$52,1,FALSE))),"Please select a value from the drop-down menu",IF('DO NOT USE_Case Formulas'!A41,"OK",NA()))</f>
        <v>#N/A</v>
      </c>
      <c r="I41" s="40" t="e">
        <f>IF(AND('DO NOT USE_Case Formulas'!A41,ISBLANK('Captura de datos CASO'!I41)),"Zip is required",IF(ISBLANK('Captura de datos CASO'!I41),NA(),"OK"))</f>
        <v>#N/A</v>
      </c>
      <c r="J41" s="40" t="e">
        <f>IF(AND('DO NOT USE_Case Formulas'!A41,ISBLANK('Captura de datos CASO'!J41)),"Student or Staff? is required",IF(ISBLANK('Captura de datos CASO'!J41),NA(),IF(ISNA(VLOOKUP('Captura de datos CASO'!J41,'DO NOT USE_School Picklist'!$B$3:$B$6,1,FALSE)),"Please select a value from the drop-down menu","OK")))</f>
        <v>#N/A</v>
      </c>
      <c r="K41" s="40" t="e">
        <f>IF(AND('Captura de datos CASO'!J41='DO NOT USE_School Picklist'!$B$4,ISBLANK('Captura de datos CASO'!K41)),"Occupation/Job Title is required if Student or Staff? is Yes, staff/faculty or volunteer",IF('DO NOT USE_Case Formulas'!A41,"OK",NA()))</f>
        <v>#N/A</v>
      </c>
      <c r="L41" s="40" t="e">
        <f ca="1">IF('Captura de datos CASO'!L41&gt;'DO NOT USE_School Picklist'!$C$3,"Date last on school campus/facility cannot be a future date",IF('DO NOT USE_Case Formulas'!A41,IF(ISBLANK('Captura de datos CASO'!L41),"Date last on school campus/facility is required","OK"),NA()))</f>
        <v>#N/A</v>
      </c>
      <c r="M41" s="40" t="e">
        <f>IF(AND('DO NOT USE_Case Formulas'!A41,ISBLANK('Captura de datos CASO'!M41)),"Specific Place in the Location is required",IF(ISBLANK('Captura de datos CASO'!M41),NA(),"OK"))</f>
        <v>#N/A</v>
      </c>
      <c r="N41" s="40" t="e">
        <f>IF(LEN('Captura de datos CASO'!N41)&gt;50,"Parent/Guardian Name must be less than 50 characters",IF('DO NOT USE_Case Formulas'!A41,"OK",NA()))</f>
        <v>#N/A</v>
      </c>
      <c r="O41" s="40" t="e">
        <f>IF(NOT(ISBLANK('Captura de datos CASO'!O41)),IF(AND(ISNUMBER('Captura de datos CASO'!O41),LEFT('Captura de datos CASO'!O41,1)&lt;&gt;"1",LEN('Captura de datos CASO'!O41)=10),"OK","Phone number must be valid format"),IF('DO NOT USE_Case Formulas'!A41,"OK",NA()))</f>
        <v>#N/A</v>
      </c>
      <c r="P41" s="53" t="e">
        <f>IF(AND(NOT(ISBLANK('Captura de datos CASO'!P41)),ISNA(VLOOKUP('Captura de datos CASO'!P41,'DO NOT USE_School Picklist'!$I$3:$I$5,1,FALSE))),"Please select a value from the drop-down menu",IF('DO NOT USE_Case Formulas'!A41,"OK",NA()))</f>
        <v>#N/A</v>
      </c>
      <c r="Q41" s="40" t="e">
        <f>IF(AND(NOT(ISBLANK('Captura de datos CASO'!Q41)),ISNA(VLOOKUP('Captura de datos CASO'!Q41,'DO NOT USE_School Picklist'!$E$3:$E$10,1,FALSE))),"Please select a value from the drop-down menu",IF('DO NOT USE_Case Formulas'!A41,"OK",NA()))</f>
        <v>#N/A</v>
      </c>
      <c r="R41" s="53" t="e">
        <f>IF(AND(NOT(ISBLANK('Captura de datos CASO'!R41)),ISNA(VLOOKUP('Captura de datos CASO'!R41,'DO NOT USE_School Picklist'!$W$3:$W$9,1,FALSE))),"Please select a value from the drop-down menu",IF('DO NOT USE_Case Formulas'!A41,"OK",NA()))</f>
        <v>#N/A</v>
      </c>
      <c r="S41" s="53" t="e">
        <f>IF(AND(NOT(ISBLANK('Captura de datos CASO'!S41)),ISNA(VLOOKUP('Captura de datos CASO'!S41,'DO NOT USE_School Picklist'!$W$3:$W$9,1,FALSE))),"Please select a value from the drop-down menu",IF('DO NOT USE_Case Formulas'!A41,"OK",NA()))</f>
        <v>#N/A</v>
      </c>
      <c r="T41" s="40" t="e">
        <f>IF(AND(NOT(ISBLANK('Captura de datos CASO'!T41)),ISNA(VLOOKUP('Captura de datos CASO'!T41,'DO NOT USE_School Picklist'!$F$3:$F$16,1,FALSE))),"Please select a value from the drop-down menu",IF('DO NOT USE_Case Formulas'!A41,"OK",NA()))</f>
        <v>#N/A</v>
      </c>
      <c r="U41" s="40" t="e">
        <f>IF(LEN('Captura de datos CASO'!U41)&gt;100,"Classroom(s) must be less than 100 characters",IF('DO NOT USE_Case Formulas'!A41,"OK",NA()))</f>
        <v>#N/A</v>
      </c>
      <c r="V41" s="40" t="e">
        <f>IF(AND(NOT(ISBLANK('Captura de datos CASO'!V41)),ISNA(VLOOKUP('Captura de datos CASO'!V41,'DO NOT USE_School Picklist'!$S$3:$S$12,1,FALSE))),"Please select a value from the drop-down menu",IF('DO NOT USE_Case Formulas'!A41,"OK",NA()))</f>
        <v>#N/A</v>
      </c>
      <c r="W41" s="40" t="e">
        <f>IF(AND(NOT(ISBLANK('Captura de datos CASO'!W41)),ISNA(VLOOKUP('Captura de datos CASO'!W41,'DO NOT USE_School Picklist'!$S$3:$S$12,1,FALSE))),"Please select a value from the drop-down menu",IF('DO NOT USE_Case Formulas'!A41,"OK",NA()))</f>
        <v>#N/A</v>
      </c>
      <c r="X41" s="40" t="e">
        <f>IF(LEN('Captura de datos CASO'!X41)&gt;80,"Name of Education Group must be less than 80 characters",IF('DO NOT USE_Case Formulas'!A41,"OK",NA()))</f>
        <v>#N/A</v>
      </c>
      <c r="Y41" s="40" t="e">
        <f>IF(AND(NOT(ISBLANK('Captura de datos CASO'!Y41)),ISNA(VLOOKUP('Captura de datos CASO'!Y41,'DO NOT USE_School Picklist'!$K$3:$K$6,1,FALSE))),"Please select a value from the drop-down menu",IF('DO NOT USE_Case Formulas'!A41,"OK",NA()))</f>
        <v>#N/A</v>
      </c>
      <c r="Z41" s="40" t="e">
        <f>IF(AND('DO NOT USE_Case Formulas'!A41,ISBLANK('Captura de datos CASO'!Z41)),"Has this person had symptoms? is required",IF(AND(NOT(ISBLANK('Captura de datos CASO'!Z41)),ISNA(VLOOKUP('Captura de datos CASO'!Z41,'DO NOT USE_School Picklist'!$D$3:$D$5,1,FALSE))),"Please select a value from the drop-down menu",IF(NOT(ISBLANK('Captura de datos CASO'!Z41)),"OK",NA())))</f>
        <v>#N/A</v>
      </c>
      <c r="AA41" s="40" t="e">
        <f>IF(AND('Captura de datos CASO'!Z41='DO NOT USE_School Picklist'!$D$3,ISBLANK('Captura de datos CASO'!AA41)),"Symptom Onset Date is required if Ever Symptomatic is Yes",IF('DO NOT USE_Case Formulas'!A41,"OK",NA()))</f>
        <v>#N/A</v>
      </c>
      <c r="AB41" s="40"/>
      <c r="AC41" s="40" t="e">
        <f ca="1">IF(AND('DO NOT USE_Case Formulas'!A41,ISBLANK('Captura de datos CASO'!AC41)),"Lab Result Test Date is required",IF('Captura de datos CASO'!AC41&gt;'DO NOT USE_School Picklist'!$C$3,"Test Date cannot be a future date",IF(NOT(ISBLANK('Captura de datos CASO'!AC41)),"OK",NA())))</f>
        <v>#N/A</v>
      </c>
      <c r="AD41" s="40" t="e">
        <f>IF(AND(NOT(ISBLANK('Captura de datos CASO'!AD41)),ISNA(VLOOKUP('Captura de datos CASO'!AD41,'DO NOT USE_School Picklist'!$R$3:$R$7,1,FALSE))),"Please select a value from the drop-down menu",IF('DO NOT USE_Case Formulas'!A41,"OK",NA()))</f>
        <v>#N/A</v>
      </c>
      <c r="AE41" s="40" t="e">
        <f>IF(AND('DO NOT USE_Case Formulas'!A41,ISBLANK('Captura de datos CASO'!AB41)),"Lab Result Test Result is required",IF(AND(NOT(ISBLANK('Captura de datos CASO'!AB41)),ISNA(VLOOKUP('Captura de datos CASO'!AB41,'DO NOT USE_School Picklist'!$Q$3:$Q$8,1,FALSE))),"Please select a value from the drop-down menu",IF('DO NOT USE_Case Formulas'!A41,"OK",NA())))</f>
        <v>#N/A</v>
      </c>
    </row>
    <row r="42" spans="1:31" x14ac:dyDescent="0.3">
      <c r="A42" s="39" t="e">
        <f>IF('DO NOT USE_Case Formulas'!A42,IF('DO NOT USE_Case Formulas'!B42,"Not all required fields are completed","OK"),NA())</f>
        <v>#N/A</v>
      </c>
      <c r="B42" s="40" t="e">
        <f>IF(AND('DO NOT USE_Case Formulas'!A42,ISBLANK('Captura de datos CASO'!B42)),"First Name is required",IF(NOT(ISBLANK('Captura de datos CASO'!B42)),"OK",NA()))</f>
        <v>#N/A</v>
      </c>
      <c r="C42" s="40" t="e">
        <f>IF(AND('DO NOT USE_Case Formulas'!A42,ISBLANK('Captura de datos CASO'!C42)),"Last Name is required",IF(NOT(ISBLANK('Captura de datos CASO'!C42)),"OK",NA()))</f>
        <v>#N/A</v>
      </c>
      <c r="D42" s="40" t="e">
        <f>IF(AND('DO NOT USE_Case Formulas'!A42,ISBLANK('Captura de datos CASO'!D42)),"Birthdate is required",IF(NOT(ISBLANK('Captura de datos CASO'!D42)),"OK",NA()))</f>
        <v>#N/A</v>
      </c>
      <c r="E42" s="40" t="e">
        <f>IF(AND('DO NOT USE_Case Formulas'!A42,ISBLANK('Captura de datos CASO'!E42)),"Mobile Phone is required",IF(NOT(ISBLANK('Captura de datos CASO'!E42)),IF(AND(ISNUMBER(VALUE('Captura de datos CASO'!E42)),LEFT('Captura de datos CASO'!E42,1)&lt;&gt;"1",LEN('Captura de datos CASO'!E42)=10),"OK","Phone number must be valid format"),NA()))</f>
        <v>#N/A</v>
      </c>
      <c r="F42" s="40" t="e">
        <f>IF(LEN('Captura de datos CASO'!F42)&gt;255,"Home Street Address must be less than 255 characters",IF('DO NOT USE_Case Formulas'!A42,"OK",NA()))</f>
        <v>#N/A</v>
      </c>
      <c r="G42" s="40" t="e">
        <f>IF(LEN('Captura de datos CASO'!G42)&gt;40,"City must be less than 40 characters",IF('DO NOT USE_Case Formulas'!A42,"OK",NA()))</f>
        <v>#N/A</v>
      </c>
      <c r="H42" s="40" t="e">
        <f>IF(AND(NOT(ISBLANK('Captura de datos CASO'!H42)),ISNA(VLOOKUP('Captura de datos CASO'!H42,'DO NOT USE_School Picklist'!$P$3:$P$52,1,FALSE))),"Please select a value from the drop-down menu",IF('DO NOT USE_Case Formulas'!A42,"OK",NA()))</f>
        <v>#N/A</v>
      </c>
      <c r="I42" s="40" t="e">
        <f>IF(AND('DO NOT USE_Case Formulas'!A42,ISBLANK('Captura de datos CASO'!I42)),"Zip is required",IF(ISBLANK('Captura de datos CASO'!I42),NA(),"OK"))</f>
        <v>#N/A</v>
      </c>
      <c r="J42" s="40" t="e">
        <f>IF(AND('DO NOT USE_Case Formulas'!A42,ISBLANK('Captura de datos CASO'!J42)),"Student or Staff? is required",IF(ISBLANK('Captura de datos CASO'!J42),NA(),IF(ISNA(VLOOKUP('Captura de datos CASO'!J42,'DO NOT USE_School Picklist'!$B$3:$B$6,1,FALSE)),"Please select a value from the drop-down menu","OK")))</f>
        <v>#N/A</v>
      </c>
      <c r="K42" s="40" t="e">
        <f>IF(AND('Captura de datos CASO'!J42='DO NOT USE_School Picklist'!$B$4,ISBLANK('Captura de datos CASO'!K42)),"Occupation/Job Title is required if Student or Staff? is Yes, staff/faculty or volunteer",IF('DO NOT USE_Case Formulas'!A42,"OK",NA()))</f>
        <v>#N/A</v>
      </c>
      <c r="L42" s="40" t="e">
        <f ca="1">IF('Captura de datos CASO'!L42&gt;'DO NOT USE_School Picklist'!$C$3,"Date last on school campus/facility cannot be a future date",IF('DO NOT USE_Case Formulas'!A42,IF(ISBLANK('Captura de datos CASO'!L42),"Date last on school campus/facility is required","OK"),NA()))</f>
        <v>#N/A</v>
      </c>
      <c r="M42" s="40" t="e">
        <f>IF(AND('DO NOT USE_Case Formulas'!A42,ISBLANK('Captura de datos CASO'!M42)),"Specific Place in the Location is required",IF(ISBLANK('Captura de datos CASO'!M42),NA(),"OK"))</f>
        <v>#N/A</v>
      </c>
      <c r="N42" s="40" t="e">
        <f>IF(LEN('Captura de datos CASO'!N42)&gt;50,"Parent/Guardian Name must be less than 50 characters",IF('DO NOT USE_Case Formulas'!A42,"OK",NA()))</f>
        <v>#N/A</v>
      </c>
      <c r="O42" s="40" t="e">
        <f>IF(NOT(ISBLANK('Captura de datos CASO'!O42)),IF(AND(ISNUMBER('Captura de datos CASO'!O42),LEFT('Captura de datos CASO'!O42,1)&lt;&gt;"1",LEN('Captura de datos CASO'!O42)=10),"OK","Phone number must be valid format"),IF('DO NOT USE_Case Formulas'!A42,"OK",NA()))</f>
        <v>#N/A</v>
      </c>
      <c r="P42" s="53" t="e">
        <f>IF(AND(NOT(ISBLANK('Captura de datos CASO'!P42)),ISNA(VLOOKUP('Captura de datos CASO'!P42,'DO NOT USE_School Picklist'!$I$3:$I$5,1,FALSE))),"Please select a value from the drop-down menu",IF('DO NOT USE_Case Formulas'!A42,"OK",NA()))</f>
        <v>#N/A</v>
      </c>
      <c r="Q42" s="40" t="e">
        <f>IF(AND(NOT(ISBLANK('Captura de datos CASO'!Q42)),ISNA(VLOOKUP('Captura de datos CASO'!Q42,'DO NOT USE_School Picklist'!$E$3:$E$10,1,FALSE))),"Please select a value from the drop-down menu",IF('DO NOT USE_Case Formulas'!A42,"OK",NA()))</f>
        <v>#N/A</v>
      </c>
      <c r="R42" s="53" t="e">
        <f>IF(AND(NOT(ISBLANK('Captura de datos CASO'!R42)),ISNA(VLOOKUP('Captura de datos CASO'!R42,'DO NOT USE_School Picklist'!$W$3:$W$9,1,FALSE))),"Please select a value from the drop-down menu",IF('DO NOT USE_Case Formulas'!A42,"OK",NA()))</f>
        <v>#N/A</v>
      </c>
      <c r="S42" s="53" t="e">
        <f>IF(AND(NOT(ISBLANK('Captura de datos CASO'!S42)),ISNA(VLOOKUP('Captura de datos CASO'!S42,'DO NOT USE_School Picklist'!$W$3:$W$9,1,FALSE))),"Please select a value from the drop-down menu",IF('DO NOT USE_Case Formulas'!A42,"OK",NA()))</f>
        <v>#N/A</v>
      </c>
      <c r="T42" s="40" t="e">
        <f>IF(AND(NOT(ISBLANK('Captura de datos CASO'!T42)),ISNA(VLOOKUP('Captura de datos CASO'!T42,'DO NOT USE_School Picklist'!$F$3:$F$16,1,FALSE))),"Please select a value from the drop-down menu",IF('DO NOT USE_Case Formulas'!A42,"OK",NA()))</f>
        <v>#N/A</v>
      </c>
      <c r="U42" s="40" t="e">
        <f>IF(LEN('Captura de datos CASO'!U42)&gt;100,"Classroom(s) must be less than 100 characters",IF('DO NOT USE_Case Formulas'!A42,"OK",NA()))</f>
        <v>#N/A</v>
      </c>
      <c r="V42" s="40" t="e">
        <f>IF(AND(NOT(ISBLANK('Captura de datos CASO'!V42)),ISNA(VLOOKUP('Captura de datos CASO'!V42,'DO NOT USE_School Picklist'!$S$3:$S$12,1,FALSE))),"Please select a value from the drop-down menu",IF('DO NOT USE_Case Formulas'!A42,"OK",NA()))</f>
        <v>#N/A</v>
      </c>
      <c r="W42" s="40" t="e">
        <f>IF(AND(NOT(ISBLANK('Captura de datos CASO'!W42)),ISNA(VLOOKUP('Captura de datos CASO'!W42,'DO NOT USE_School Picklist'!$S$3:$S$12,1,FALSE))),"Please select a value from the drop-down menu",IF('DO NOT USE_Case Formulas'!A42,"OK",NA()))</f>
        <v>#N/A</v>
      </c>
      <c r="X42" s="40" t="e">
        <f>IF(LEN('Captura de datos CASO'!X42)&gt;80,"Name of Education Group must be less than 80 characters",IF('DO NOT USE_Case Formulas'!A42,"OK",NA()))</f>
        <v>#N/A</v>
      </c>
      <c r="Y42" s="40" t="e">
        <f>IF(AND(NOT(ISBLANK('Captura de datos CASO'!Y42)),ISNA(VLOOKUP('Captura de datos CASO'!Y42,'DO NOT USE_School Picklist'!$K$3:$K$6,1,FALSE))),"Please select a value from the drop-down menu",IF('DO NOT USE_Case Formulas'!A42,"OK",NA()))</f>
        <v>#N/A</v>
      </c>
      <c r="Z42" s="40" t="e">
        <f>IF(AND('DO NOT USE_Case Formulas'!A42,ISBLANK('Captura de datos CASO'!Z42)),"Has this person had symptoms? is required",IF(AND(NOT(ISBLANK('Captura de datos CASO'!Z42)),ISNA(VLOOKUP('Captura de datos CASO'!Z42,'DO NOT USE_School Picklist'!$D$3:$D$5,1,FALSE))),"Please select a value from the drop-down menu",IF(NOT(ISBLANK('Captura de datos CASO'!Z42)),"OK",NA())))</f>
        <v>#N/A</v>
      </c>
      <c r="AA42" s="40" t="e">
        <f>IF(AND('Captura de datos CASO'!Z42='DO NOT USE_School Picklist'!$D$3,ISBLANK('Captura de datos CASO'!AA42)),"Symptom Onset Date is required if Ever Symptomatic is Yes",IF('DO NOT USE_Case Formulas'!A42,"OK",NA()))</f>
        <v>#N/A</v>
      </c>
      <c r="AB42" s="40"/>
      <c r="AC42" s="40" t="e">
        <f ca="1">IF(AND('DO NOT USE_Case Formulas'!A42,ISBLANK('Captura de datos CASO'!AC42)),"Lab Result Test Date is required",IF('Captura de datos CASO'!AC42&gt;'DO NOT USE_School Picklist'!$C$3,"Test Date cannot be a future date",IF(NOT(ISBLANK('Captura de datos CASO'!AC42)),"OK",NA())))</f>
        <v>#N/A</v>
      </c>
      <c r="AD42" s="40" t="e">
        <f>IF(AND(NOT(ISBLANK('Captura de datos CASO'!AD42)),ISNA(VLOOKUP('Captura de datos CASO'!AD42,'DO NOT USE_School Picklist'!$R$3:$R$7,1,FALSE))),"Please select a value from the drop-down menu",IF('DO NOT USE_Case Formulas'!A42,"OK",NA()))</f>
        <v>#N/A</v>
      </c>
      <c r="AE42" s="40" t="e">
        <f>IF(AND('DO NOT USE_Case Formulas'!A42,ISBLANK('Captura de datos CASO'!AB42)),"Lab Result Test Result is required",IF(AND(NOT(ISBLANK('Captura de datos CASO'!AB42)),ISNA(VLOOKUP('Captura de datos CASO'!AB42,'DO NOT USE_School Picklist'!$Q$3:$Q$8,1,FALSE))),"Please select a value from the drop-down menu",IF('DO NOT USE_Case Formulas'!A42,"OK",NA())))</f>
        <v>#N/A</v>
      </c>
    </row>
    <row r="43" spans="1:31" x14ac:dyDescent="0.3">
      <c r="A43" s="39" t="e">
        <f>IF('DO NOT USE_Case Formulas'!A43,IF('DO NOT USE_Case Formulas'!B43,"Not all required fields are completed","OK"),NA())</f>
        <v>#N/A</v>
      </c>
      <c r="B43" s="40" t="e">
        <f>IF(AND('DO NOT USE_Case Formulas'!A43,ISBLANK('Captura de datos CASO'!B43)),"First Name is required",IF(NOT(ISBLANK('Captura de datos CASO'!B43)),"OK",NA()))</f>
        <v>#N/A</v>
      </c>
      <c r="C43" s="40" t="e">
        <f>IF(AND('DO NOT USE_Case Formulas'!A43,ISBLANK('Captura de datos CASO'!C43)),"Last Name is required",IF(NOT(ISBLANK('Captura de datos CASO'!C43)),"OK",NA()))</f>
        <v>#N/A</v>
      </c>
      <c r="D43" s="40" t="e">
        <f>IF(AND('DO NOT USE_Case Formulas'!A43,ISBLANK('Captura de datos CASO'!D43)),"Birthdate is required",IF(NOT(ISBLANK('Captura de datos CASO'!D43)),"OK",NA()))</f>
        <v>#N/A</v>
      </c>
      <c r="E43" s="40" t="e">
        <f>IF(AND('DO NOT USE_Case Formulas'!A43,ISBLANK('Captura de datos CASO'!E43)),"Mobile Phone is required",IF(NOT(ISBLANK('Captura de datos CASO'!E43)),IF(AND(ISNUMBER(VALUE('Captura de datos CASO'!E43)),LEFT('Captura de datos CASO'!E43,1)&lt;&gt;"1",LEN('Captura de datos CASO'!E43)=10),"OK","Phone number must be valid format"),NA()))</f>
        <v>#N/A</v>
      </c>
      <c r="F43" s="40" t="e">
        <f>IF(LEN('Captura de datos CASO'!F43)&gt;255,"Home Street Address must be less than 255 characters",IF('DO NOT USE_Case Formulas'!A43,"OK",NA()))</f>
        <v>#N/A</v>
      </c>
      <c r="G43" s="40" t="e">
        <f>IF(LEN('Captura de datos CASO'!G43)&gt;40,"City must be less than 40 characters",IF('DO NOT USE_Case Formulas'!A43,"OK",NA()))</f>
        <v>#N/A</v>
      </c>
      <c r="H43" s="40" t="e">
        <f>IF(AND(NOT(ISBLANK('Captura de datos CASO'!H43)),ISNA(VLOOKUP('Captura de datos CASO'!H43,'DO NOT USE_School Picklist'!$P$3:$P$52,1,FALSE))),"Please select a value from the drop-down menu",IF('DO NOT USE_Case Formulas'!A43,"OK",NA()))</f>
        <v>#N/A</v>
      </c>
      <c r="I43" s="40" t="e">
        <f>IF(AND('DO NOT USE_Case Formulas'!A43,ISBLANK('Captura de datos CASO'!I43)),"Zip is required",IF(ISBLANK('Captura de datos CASO'!I43),NA(),"OK"))</f>
        <v>#N/A</v>
      </c>
      <c r="J43" s="40" t="e">
        <f>IF(AND('DO NOT USE_Case Formulas'!A43,ISBLANK('Captura de datos CASO'!J43)),"Student or Staff? is required",IF(ISBLANK('Captura de datos CASO'!J43),NA(),IF(ISNA(VLOOKUP('Captura de datos CASO'!J43,'DO NOT USE_School Picklist'!$B$3:$B$6,1,FALSE)),"Please select a value from the drop-down menu","OK")))</f>
        <v>#N/A</v>
      </c>
      <c r="K43" s="40" t="e">
        <f>IF(AND('Captura de datos CASO'!J43='DO NOT USE_School Picklist'!$B$4,ISBLANK('Captura de datos CASO'!K43)),"Occupation/Job Title is required if Student or Staff? is Yes, staff/faculty or volunteer",IF('DO NOT USE_Case Formulas'!A43,"OK",NA()))</f>
        <v>#N/A</v>
      </c>
      <c r="L43" s="40" t="e">
        <f ca="1">IF('Captura de datos CASO'!L43&gt;'DO NOT USE_School Picklist'!$C$3,"Date last on school campus/facility cannot be a future date",IF('DO NOT USE_Case Formulas'!A43,IF(ISBLANK('Captura de datos CASO'!L43),"Date last on school campus/facility is required","OK"),NA()))</f>
        <v>#N/A</v>
      </c>
      <c r="M43" s="40" t="e">
        <f>IF(AND('DO NOT USE_Case Formulas'!A43,ISBLANK('Captura de datos CASO'!M43)),"Specific Place in the Location is required",IF(ISBLANK('Captura de datos CASO'!M43),NA(),"OK"))</f>
        <v>#N/A</v>
      </c>
      <c r="N43" s="40" t="e">
        <f>IF(LEN('Captura de datos CASO'!N43)&gt;50,"Parent/Guardian Name must be less than 50 characters",IF('DO NOT USE_Case Formulas'!A43,"OK",NA()))</f>
        <v>#N/A</v>
      </c>
      <c r="O43" s="40" t="e">
        <f>IF(NOT(ISBLANK('Captura de datos CASO'!O43)),IF(AND(ISNUMBER('Captura de datos CASO'!O43),LEFT('Captura de datos CASO'!O43,1)&lt;&gt;"1",LEN('Captura de datos CASO'!O43)=10),"OK","Phone number must be valid format"),IF('DO NOT USE_Case Formulas'!A43,"OK",NA()))</f>
        <v>#N/A</v>
      </c>
      <c r="P43" s="53" t="e">
        <f>IF(AND(NOT(ISBLANK('Captura de datos CASO'!P43)),ISNA(VLOOKUP('Captura de datos CASO'!P43,'DO NOT USE_School Picklist'!$I$3:$I$5,1,FALSE))),"Please select a value from the drop-down menu",IF('DO NOT USE_Case Formulas'!A43,"OK",NA()))</f>
        <v>#N/A</v>
      </c>
      <c r="Q43" s="40" t="e">
        <f>IF(AND(NOT(ISBLANK('Captura de datos CASO'!Q43)),ISNA(VLOOKUP('Captura de datos CASO'!Q43,'DO NOT USE_School Picklist'!$E$3:$E$10,1,FALSE))),"Please select a value from the drop-down menu",IF('DO NOT USE_Case Formulas'!A43,"OK",NA()))</f>
        <v>#N/A</v>
      </c>
      <c r="R43" s="53" t="e">
        <f>IF(AND(NOT(ISBLANK('Captura de datos CASO'!R43)),ISNA(VLOOKUP('Captura de datos CASO'!R43,'DO NOT USE_School Picklist'!$W$3:$W$9,1,FALSE))),"Please select a value from the drop-down menu",IF('DO NOT USE_Case Formulas'!A43,"OK",NA()))</f>
        <v>#N/A</v>
      </c>
      <c r="S43" s="53" t="e">
        <f>IF(AND(NOT(ISBLANK('Captura de datos CASO'!S43)),ISNA(VLOOKUP('Captura de datos CASO'!S43,'DO NOT USE_School Picklist'!$W$3:$W$9,1,FALSE))),"Please select a value from the drop-down menu",IF('DO NOT USE_Case Formulas'!A43,"OK",NA()))</f>
        <v>#N/A</v>
      </c>
      <c r="T43" s="40" t="e">
        <f>IF(AND(NOT(ISBLANK('Captura de datos CASO'!T43)),ISNA(VLOOKUP('Captura de datos CASO'!T43,'DO NOT USE_School Picklist'!$F$3:$F$16,1,FALSE))),"Please select a value from the drop-down menu",IF('DO NOT USE_Case Formulas'!A43,"OK",NA()))</f>
        <v>#N/A</v>
      </c>
      <c r="U43" s="40" t="e">
        <f>IF(LEN('Captura de datos CASO'!U43)&gt;100,"Classroom(s) must be less than 100 characters",IF('DO NOT USE_Case Formulas'!A43,"OK",NA()))</f>
        <v>#N/A</v>
      </c>
      <c r="V43" s="40" t="e">
        <f>IF(AND(NOT(ISBLANK('Captura de datos CASO'!V43)),ISNA(VLOOKUP('Captura de datos CASO'!V43,'DO NOT USE_School Picklist'!$S$3:$S$12,1,FALSE))),"Please select a value from the drop-down menu",IF('DO NOT USE_Case Formulas'!A43,"OK",NA()))</f>
        <v>#N/A</v>
      </c>
      <c r="W43" s="40" t="e">
        <f>IF(AND(NOT(ISBLANK('Captura de datos CASO'!W43)),ISNA(VLOOKUP('Captura de datos CASO'!W43,'DO NOT USE_School Picklist'!$S$3:$S$12,1,FALSE))),"Please select a value from the drop-down menu",IF('DO NOT USE_Case Formulas'!A43,"OK",NA()))</f>
        <v>#N/A</v>
      </c>
      <c r="X43" s="40" t="e">
        <f>IF(LEN('Captura de datos CASO'!X43)&gt;80,"Name of Education Group must be less than 80 characters",IF('DO NOT USE_Case Formulas'!A43,"OK",NA()))</f>
        <v>#N/A</v>
      </c>
      <c r="Y43" s="40" t="e">
        <f>IF(AND(NOT(ISBLANK('Captura de datos CASO'!Y43)),ISNA(VLOOKUP('Captura de datos CASO'!Y43,'DO NOT USE_School Picklist'!$K$3:$K$6,1,FALSE))),"Please select a value from the drop-down menu",IF('DO NOT USE_Case Formulas'!A43,"OK",NA()))</f>
        <v>#N/A</v>
      </c>
      <c r="Z43" s="40" t="e">
        <f>IF(AND('DO NOT USE_Case Formulas'!A43,ISBLANK('Captura de datos CASO'!Z43)),"Has this person had symptoms? is required",IF(AND(NOT(ISBLANK('Captura de datos CASO'!Z43)),ISNA(VLOOKUP('Captura de datos CASO'!Z43,'DO NOT USE_School Picklist'!$D$3:$D$5,1,FALSE))),"Please select a value from the drop-down menu",IF(NOT(ISBLANK('Captura de datos CASO'!Z43)),"OK",NA())))</f>
        <v>#N/A</v>
      </c>
      <c r="AA43" s="40" t="e">
        <f>IF(AND('Captura de datos CASO'!Z43='DO NOT USE_School Picklist'!$D$3,ISBLANK('Captura de datos CASO'!AA43)),"Symptom Onset Date is required if Ever Symptomatic is Yes",IF('DO NOT USE_Case Formulas'!A43,"OK",NA()))</f>
        <v>#N/A</v>
      </c>
      <c r="AB43" s="40"/>
      <c r="AC43" s="40" t="e">
        <f ca="1">IF(AND('DO NOT USE_Case Formulas'!A43,ISBLANK('Captura de datos CASO'!AC43)),"Lab Result Test Date is required",IF('Captura de datos CASO'!AC43&gt;'DO NOT USE_School Picklist'!$C$3,"Test Date cannot be a future date",IF(NOT(ISBLANK('Captura de datos CASO'!AC43)),"OK",NA())))</f>
        <v>#N/A</v>
      </c>
      <c r="AD43" s="40" t="e">
        <f>IF(AND(NOT(ISBLANK('Captura de datos CASO'!AD43)),ISNA(VLOOKUP('Captura de datos CASO'!AD43,'DO NOT USE_School Picklist'!$R$3:$R$7,1,FALSE))),"Please select a value from the drop-down menu",IF('DO NOT USE_Case Formulas'!A43,"OK",NA()))</f>
        <v>#N/A</v>
      </c>
      <c r="AE43" s="40" t="e">
        <f>IF(AND('DO NOT USE_Case Formulas'!A43,ISBLANK('Captura de datos CASO'!AB43)),"Lab Result Test Result is required",IF(AND(NOT(ISBLANK('Captura de datos CASO'!AB43)),ISNA(VLOOKUP('Captura de datos CASO'!AB43,'DO NOT USE_School Picklist'!$Q$3:$Q$8,1,FALSE))),"Please select a value from the drop-down menu",IF('DO NOT USE_Case Formulas'!A43,"OK",NA())))</f>
        <v>#N/A</v>
      </c>
    </row>
    <row r="44" spans="1:31" x14ac:dyDescent="0.3">
      <c r="A44" s="39" t="e">
        <f>IF('DO NOT USE_Case Formulas'!A44,IF('DO NOT USE_Case Formulas'!B44,"Not all required fields are completed","OK"),NA())</f>
        <v>#N/A</v>
      </c>
      <c r="B44" s="40" t="e">
        <f>IF(AND('DO NOT USE_Case Formulas'!A44,ISBLANK('Captura de datos CASO'!B44)),"First Name is required",IF(NOT(ISBLANK('Captura de datos CASO'!B44)),"OK",NA()))</f>
        <v>#N/A</v>
      </c>
      <c r="C44" s="40" t="e">
        <f>IF(AND('DO NOT USE_Case Formulas'!A44,ISBLANK('Captura de datos CASO'!C44)),"Last Name is required",IF(NOT(ISBLANK('Captura de datos CASO'!C44)),"OK",NA()))</f>
        <v>#N/A</v>
      </c>
      <c r="D44" s="40" t="e">
        <f>IF(AND('DO NOT USE_Case Formulas'!A44,ISBLANK('Captura de datos CASO'!D44)),"Birthdate is required",IF(NOT(ISBLANK('Captura de datos CASO'!D44)),"OK",NA()))</f>
        <v>#N/A</v>
      </c>
      <c r="E44" s="40" t="e">
        <f>IF(AND('DO NOT USE_Case Formulas'!A44,ISBLANK('Captura de datos CASO'!E44)),"Mobile Phone is required",IF(NOT(ISBLANK('Captura de datos CASO'!E44)),IF(AND(ISNUMBER(VALUE('Captura de datos CASO'!E44)),LEFT('Captura de datos CASO'!E44,1)&lt;&gt;"1",LEN('Captura de datos CASO'!E44)=10),"OK","Phone number must be valid format"),NA()))</f>
        <v>#N/A</v>
      </c>
      <c r="F44" s="40" t="e">
        <f>IF(LEN('Captura de datos CASO'!F44)&gt;255,"Home Street Address must be less than 255 characters",IF('DO NOT USE_Case Formulas'!A44,"OK",NA()))</f>
        <v>#N/A</v>
      </c>
      <c r="G44" s="40" t="e">
        <f>IF(LEN('Captura de datos CASO'!G44)&gt;40,"City must be less than 40 characters",IF('DO NOT USE_Case Formulas'!A44,"OK",NA()))</f>
        <v>#N/A</v>
      </c>
      <c r="H44" s="40" t="e">
        <f>IF(AND(NOT(ISBLANK('Captura de datos CASO'!H44)),ISNA(VLOOKUP('Captura de datos CASO'!H44,'DO NOT USE_School Picklist'!$P$3:$P$52,1,FALSE))),"Please select a value from the drop-down menu",IF('DO NOT USE_Case Formulas'!A44,"OK",NA()))</f>
        <v>#N/A</v>
      </c>
      <c r="I44" s="40" t="e">
        <f>IF(AND('DO NOT USE_Case Formulas'!A44,ISBLANK('Captura de datos CASO'!I44)),"Zip is required",IF(ISBLANK('Captura de datos CASO'!I44),NA(),"OK"))</f>
        <v>#N/A</v>
      </c>
      <c r="J44" s="40" t="e">
        <f>IF(AND('DO NOT USE_Case Formulas'!A44,ISBLANK('Captura de datos CASO'!J44)),"Student or Staff? is required",IF(ISBLANK('Captura de datos CASO'!J44),NA(),IF(ISNA(VLOOKUP('Captura de datos CASO'!J44,'DO NOT USE_School Picklist'!$B$3:$B$6,1,FALSE)),"Please select a value from the drop-down menu","OK")))</f>
        <v>#N/A</v>
      </c>
      <c r="K44" s="40" t="e">
        <f>IF(AND('Captura de datos CASO'!J44='DO NOT USE_School Picklist'!$B$4,ISBLANK('Captura de datos CASO'!K44)),"Occupation/Job Title is required if Student or Staff? is Yes, staff/faculty or volunteer",IF('DO NOT USE_Case Formulas'!A44,"OK",NA()))</f>
        <v>#N/A</v>
      </c>
      <c r="L44" s="40" t="e">
        <f ca="1">IF('Captura de datos CASO'!L44&gt;'DO NOT USE_School Picklist'!$C$3,"Date last on school campus/facility cannot be a future date",IF('DO NOT USE_Case Formulas'!A44,IF(ISBLANK('Captura de datos CASO'!L44),"Date last on school campus/facility is required","OK"),NA()))</f>
        <v>#N/A</v>
      </c>
      <c r="M44" s="40" t="e">
        <f>IF(AND('DO NOT USE_Case Formulas'!A44,ISBLANK('Captura de datos CASO'!M44)),"Specific Place in the Location is required",IF(ISBLANK('Captura de datos CASO'!M44),NA(),"OK"))</f>
        <v>#N/A</v>
      </c>
      <c r="N44" s="40" t="e">
        <f>IF(LEN('Captura de datos CASO'!N44)&gt;50,"Parent/Guardian Name must be less than 50 characters",IF('DO NOT USE_Case Formulas'!A44,"OK",NA()))</f>
        <v>#N/A</v>
      </c>
      <c r="O44" s="40" t="e">
        <f>IF(NOT(ISBLANK('Captura de datos CASO'!O44)),IF(AND(ISNUMBER('Captura de datos CASO'!O44),LEFT('Captura de datos CASO'!O44,1)&lt;&gt;"1",LEN('Captura de datos CASO'!O44)=10),"OK","Phone number must be valid format"),IF('DO NOT USE_Case Formulas'!A44,"OK",NA()))</f>
        <v>#N/A</v>
      </c>
      <c r="P44" s="53" t="e">
        <f>IF(AND(NOT(ISBLANK('Captura de datos CASO'!P44)),ISNA(VLOOKUP('Captura de datos CASO'!P44,'DO NOT USE_School Picklist'!$I$3:$I$5,1,FALSE))),"Please select a value from the drop-down menu",IF('DO NOT USE_Case Formulas'!A44,"OK",NA()))</f>
        <v>#N/A</v>
      </c>
      <c r="Q44" s="40" t="e">
        <f>IF(AND(NOT(ISBLANK('Captura de datos CASO'!Q44)),ISNA(VLOOKUP('Captura de datos CASO'!Q44,'DO NOT USE_School Picklist'!$E$3:$E$10,1,FALSE))),"Please select a value from the drop-down menu",IF('DO NOT USE_Case Formulas'!A44,"OK",NA()))</f>
        <v>#N/A</v>
      </c>
      <c r="R44" s="53" t="e">
        <f>IF(AND(NOT(ISBLANK('Captura de datos CASO'!R44)),ISNA(VLOOKUP('Captura de datos CASO'!R44,'DO NOT USE_School Picklist'!$W$3:$W$9,1,FALSE))),"Please select a value from the drop-down menu",IF('DO NOT USE_Case Formulas'!A44,"OK",NA()))</f>
        <v>#N/A</v>
      </c>
      <c r="S44" s="53" t="e">
        <f>IF(AND(NOT(ISBLANK('Captura de datos CASO'!S44)),ISNA(VLOOKUP('Captura de datos CASO'!S44,'DO NOT USE_School Picklist'!$W$3:$W$9,1,FALSE))),"Please select a value from the drop-down menu",IF('DO NOT USE_Case Formulas'!A44,"OK",NA()))</f>
        <v>#N/A</v>
      </c>
      <c r="T44" s="40" t="e">
        <f>IF(AND(NOT(ISBLANK('Captura de datos CASO'!T44)),ISNA(VLOOKUP('Captura de datos CASO'!T44,'DO NOT USE_School Picklist'!$F$3:$F$16,1,FALSE))),"Please select a value from the drop-down menu",IF('DO NOT USE_Case Formulas'!A44,"OK",NA()))</f>
        <v>#N/A</v>
      </c>
      <c r="U44" s="40" t="e">
        <f>IF(LEN('Captura de datos CASO'!U44)&gt;100,"Classroom(s) must be less than 100 characters",IF('DO NOT USE_Case Formulas'!A44,"OK",NA()))</f>
        <v>#N/A</v>
      </c>
      <c r="V44" s="40" t="e">
        <f>IF(AND(NOT(ISBLANK('Captura de datos CASO'!V44)),ISNA(VLOOKUP('Captura de datos CASO'!V44,'DO NOT USE_School Picklist'!$S$3:$S$12,1,FALSE))),"Please select a value from the drop-down menu",IF('DO NOT USE_Case Formulas'!A44,"OK",NA()))</f>
        <v>#N/A</v>
      </c>
      <c r="W44" s="40" t="e">
        <f>IF(AND(NOT(ISBLANK('Captura de datos CASO'!W44)),ISNA(VLOOKUP('Captura de datos CASO'!W44,'DO NOT USE_School Picklist'!$S$3:$S$12,1,FALSE))),"Please select a value from the drop-down menu",IF('DO NOT USE_Case Formulas'!A44,"OK",NA()))</f>
        <v>#N/A</v>
      </c>
      <c r="X44" s="40" t="e">
        <f>IF(LEN('Captura de datos CASO'!X44)&gt;80,"Name of Education Group must be less than 80 characters",IF('DO NOT USE_Case Formulas'!A44,"OK",NA()))</f>
        <v>#N/A</v>
      </c>
      <c r="Y44" s="40" t="e">
        <f>IF(AND(NOT(ISBLANK('Captura de datos CASO'!Y44)),ISNA(VLOOKUP('Captura de datos CASO'!Y44,'DO NOT USE_School Picklist'!$K$3:$K$6,1,FALSE))),"Please select a value from the drop-down menu",IF('DO NOT USE_Case Formulas'!A44,"OK",NA()))</f>
        <v>#N/A</v>
      </c>
      <c r="Z44" s="40" t="e">
        <f>IF(AND('DO NOT USE_Case Formulas'!A44,ISBLANK('Captura de datos CASO'!Z44)),"Has this person had symptoms? is required",IF(AND(NOT(ISBLANK('Captura de datos CASO'!Z44)),ISNA(VLOOKUP('Captura de datos CASO'!Z44,'DO NOT USE_School Picklist'!$D$3:$D$5,1,FALSE))),"Please select a value from the drop-down menu",IF(NOT(ISBLANK('Captura de datos CASO'!Z44)),"OK",NA())))</f>
        <v>#N/A</v>
      </c>
      <c r="AA44" s="40" t="e">
        <f>IF(AND('Captura de datos CASO'!Z44='DO NOT USE_School Picklist'!$D$3,ISBLANK('Captura de datos CASO'!AA44)),"Symptom Onset Date is required if Ever Symptomatic is Yes",IF('DO NOT USE_Case Formulas'!A44,"OK",NA()))</f>
        <v>#N/A</v>
      </c>
      <c r="AB44" s="40"/>
      <c r="AC44" s="40" t="e">
        <f ca="1">IF(AND('DO NOT USE_Case Formulas'!A44,ISBLANK('Captura de datos CASO'!AC44)),"Lab Result Test Date is required",IF('Captura de datos CASO'!AC44&gt;'DO NOT USE_School Picklist'!$C$3,"Test Date cannot be a future date",IF(NOT(ISBLANK('Captura de datos CASO'!AC44)),"OK",NA())))</f>
        <v>#N/A</v>
      </c>
      <c r="AD44" s="40" t="e">
        <f>IF(AND(NOT(ISBLANK('Captura de datos CASO'!AD44)),ISNA(VLOOKUP('Captura de datos CASO'!AD44,'DO NOT USE_School Picklist'!$R$3:$R$7,1,FALSE))),"Please select a value from the drop-down menu",IF('DO NOT USE_Case Formulas'!A44,"OK",NA()))</f>
        <v>#N/A</v>
      </c>
      <c r="AE44" s="40" t="e">
        <f>IF(AND('DO NOT USE_Case Formulas'!A44,ISBLANK('Captura de datos CASO'!AB44)),"Lab Result Test Result is required",IF(AND(NOT(ISBLANK('Captura de datos CASO'!AB44)),ISNA(VLOOKUP('Captura de datos CASO'!AB44,'DO NOT USE_School Picklist'!$Q$3:$Q$8,1,FALSE))),"Please select a value from the drop-down menu",IF('DO NOT USE_Case Formulas'!A44,"OK",NA())))</f>
        <v>#N/A</v>
      </c>
    </row>
    <row r="45" spans="1:31" x14ac:dyDescent="0.3">
      <c r="A45" s="39" t="e">
        <f>IF('DO NOT USE_Case Formulas'!A45,IF('DO NOT USE_Case Formulas'!B45,"Not all required fields are completed","OK"),NA())</f>
        <v>#N/A</v>
      </c>
      <c r="B45" s="40" t="e">
        <f>IF(AND('DO NOT USE_Case Formulas'!A45,ISBLANK('Captura de datos CASO'!B45)),"First Name is required",IF(NOT(ISBLANK('Captura de datos CASO'!B45)),"OK",NA()))</f>
        <v>#N/A</v>
      </c>
      <c r="C45" s="40" t="e">
        <f>IF(AND('DO NOT USE_Case Formulas'!A45,ISBLANK('Captura de datos CASO'!C45)),"Last Name is required",IF(NOT(ISBLANK('Captura de datos CASO'!C45)),"OK",NA()))</f>
        <v>#N/A</v>
      </c>
      <c r="D45" s="40" t="e">
        <f>IF(AND('DO NOT USE_Case Formulas'!A45,ISBLANK('Captura de datos CASO'!D45)),"Birthdate is required",IF(NOT(ISBLANK('Captura de datos CASO'!D45)),"OK",NA()))</f>
        <v>#N/A</v>
      </c>
      <c r="E45" s="40" t="e">
        <f>IF(AND('DO NOT USE_Case Formulas'!A45,ISBLANK('Captura de datos CASO'!E45)),"Mobile Phone is required",IF(NOT(ISBLANK('Captura de datos CASO'!E45)),IF(AND(ISNUMBER(VALUE('Captura de datos CASO'!E45)),LEFT('Captura de datos CASO'!E45,1)&lt;&gt;"1",LEN('Captura de datos CASO'!E45)=10),"OK","Phone number must be valid format"),NA()))</f>
        <v>#N/A</v>
      </c>
      <c r="F45" s="40" t="e">
        <f>IF(LEN('Captura de datos CASO'!F45)&gt;255,"Home Street Address must be less than 255 characters",IF('DO NOT USE_Case Formulas'!A45,"OK",NA()))</f>
        <v>#N/A</v>
      </c>
      <c r="G45" s="40" t="e">
        <f>IF(LEN('Captura de datos CASO'!G45)&gt;40,"City must be less than 40 characters",IF('DO NOT USE_Case Formulas'!A45,"OK",NA()))</f>
        <v>#N/A</v>
      </c>
      <c r="H45" s="40" t="e">
        <f>IF(AND(NOT(ISBLANK('Captura de datos CASO'!H45)),ISNA(VLOOKUP('Captura de datos CASO'!H45,'DO NOT USE_School Picklist'!$P$3:$P$52,1,FALSE))),"Please select a value from the drop-down menu",IF('DO NOT USE_Case Formulas'!A45,"OK",NA()))</f>
        <v>#N/A</v>
      </c>
      <c r="I45" s="40" t="e">
        <f>IF(AND('DO NOT USE_Case Formulas'!A45,ISBLANK('Captura de datos CASO'!I45)),"Zip is required",IF(ISBLANK('Captura de datos CASO'!I45),NA(),"OK"))</f>
        <v>#N/A</v>
      </c>
      <c r="J45" s="40" t="e">
        <f>IF(AND('DO NOT USE_Case Formulas'!A45,ISBLANK('Captura de datos CASO'!J45)),"Student or Staff? is required",IF(ISBLANK('Captura de datos CASO'!J45),NA(),IF(ISNA(VLOOKUP('Captura de datos CASO'!J45,'DO NOT USE_School Picklist'!$B$3:$B$6,1,FALSE)),"Please select a value from the drop-down menu","OK")))</f>
        <v>#N/A</v>
      </c>
      <c r="K45" s="40" t="e">
        <f>IF(AND('Captura de datos CASO'!J45='DO NOT USE_School Picklist'!$B$4,ISBLANK('Captura de datos CASO'!K45)),"Occupation/Job Title is required if Student or Staff? is Yes, staff/faculty or volunteer",IF('DO NOT USE_Case Formulas'!A45,"OK",NA()))</f>
        <v>#N/A</v>
      </c>
      <c r="L45" s="40" t="e">
        <f ca="1">IF('Captura de datos CASO'!L45&gt;'DO NOT USE_School Picklist'!$C$3,"Date last on school campus/facility cannot be a future date",IF('DO NOT USE_Case Formulas'!A45,IF(ISBLANK('Captura de datos CASO'!L45),"Date last on school campus/facility is required","OK"),NA()))</f>
        <v>#N/A</v>
      </c>
      <c r="M45" s="40" t="e">
        <f>IF(AND('DO NOT USE_Case Formulas'!A45,ISBLANK('Captura de datos CASO'!M45)),"Specific Place in the Location is required",IF(ISBLANK('Captura de datos CASO'!M45),NA(),"OK"))</f>
        <v>#N/A</v>
      </c>
      <c r="N45" s="40" t="e">
        <f>IF(LEN('Captura de datos CASO'!N45)&gt;50,"Parent/Guardian Name must be less than 50 characters",IF('DO NOT USE_Case Formulas'!A45,"OK",NA()))</f>
        <v>#N/A</v>
      </c>
      <c r="O45" s="40" t="e">
        <f>IF(NOT(ISBLANK('Captura de datos CASO'!O45)),IF(AND(ISNUMBER('Captura de datos CASO'!O45),LEFT('Captura de datos CASO'!O45,1)&lt;&gt;"1",LEN('Captura de datos CASO'!O45)=10),"OK","Phone number must be valid format"),IF('DO NOT USE_Case Formulas'!A45,"OK",NA()))</f>
        <v>#N/A</v>
      </c>
      <c r="P45" s="53" t="e">
        <f>IF(AND(NOT(ISBLANK('Captura de datos CASO'!P45)),ISNA(VLOOKUP('Captura de datos CASO'!P45,'DO NOT USE_School Picklist'!$I$3:$I$5,1,FALSE))),"Please select a value from the drop-down menu",IF('DO NOT USE_Case Formulas'!A45,"OK",NA()))</f>
        <v>#N/A</v>
      </c>
      <c r="Q45" s="40" t="e">
        <f>IF(AND(NOT(ISBLANK('Captura de datos CASO'!Q45)),ISNA(VLOOKUP('Captura de datos CASO'!Q45,'DO NOT USE_School Picklist'!$E$3:$E$10,1,FALSE))),"Please select a value from the drop-down menu",IF('DO NOT USE_Case Formulas'!A45,"OK",NA()))</f>
        <v>#N/A</v>
      </c>
      <c r="R45" s="53" t="e">
        <f>IF(AND(NOT(ISBLANK('Captura de datos CASO'!R45)),ISNA(VLOOKUP('Captura de datos CASO'!R45,'DO NOT USE_School Picklist'!$W$3:$W$9,1,FALSE))),"Please select a value from the drop-down menu",IF('DO NOT USE_Case Formulas'!A45,"OK",NA()))</f>
        <v>#N/A</v>
      </c>
      <c r="S45" s="53" t="e">
        <f>IF(AND(NOT(ISBLANK('Captura de datos CASO'!S45)),ISNA(VLOOKUP('Captura de datos CASO'!S45,'DO NOT USE_School Picklist'!$W$3:$W$9,1,FALSE))),"Please select a value from the drop-down menu",IF('DO NOT USE_Case Formulas'!A45,"OK",NA()))</f>
        <v>#N/A</v>
      </c>
      <c r="T45" s="40" t="e">
        <f>IF(AND(NOT(ISBLANK('Captura de datos CASO'!T45)),ISNA(VLOOKUP('Captura de datos CASO'!T45,'DO NOT USE_School Picklist'!$F$3:$F$16,1,FALSE))),"Please select a value from the drop-down menu",IF('DO NOT USE_Case Formulas'!A45,"OK",NA()))</f>
        <v>#N/A</v>
      </c>
      <c r="U45" s="40" t="e">
        <f>IF(LEN('Captura de datos CASO'!U45)&gt;100,"Classroom(s) must be less than 100 characters",IF('DO NOT USE_Case Formulas'!A45,"OK",NA()))</f>
        <v>#N/A</v>
      </c>
      <c r="V45" s="40" t="e">
        <f>IF(AND(NOT(ISBLANK('Captura de datos CASO'!V45)),ISNA(VLOOKUP('Captura de datos CASO'!V45,'DO NOT USE_School Picklist'!$S$3:$S$12,1,FALSE))),"Please select a value from the drop-down menu",IF('DO NOT USE_Case Formulas'!A45,"OK",NA()))</f>
        <v>#N/A</v>
      </c>
      <c r="W45" s="40" t="e">
        <f>IF(AND(NOT(ISBLANK('Captura de datos CASO'!W45)),ISNA(VLOOKUP('Captura de datos CASO'!W45,'DO NOT USE_School Picklist'!$S$3:$S$12,1,FALSE))),"Please select a value from the drop-down menu",IF('DO NOT USE_Case Formulas'!A45,"OK",NA()))</f>
        <v>#N/A</v>
      </c>
      <c r="X45" s="40" t="e">
        <f>IF(LEN('Captura de datos CASO'!X45)&gt;80,"Name of Education Group must be less than 80 characters",IF('DO NOT USE_Case Formulas'!A45,"OK",NA()))</f>
        <v>#N/A</v>
      </c>
      <c r="Y45" s="40" t="e">
        <f>IF(AND(NOT(ISBLANK('Captura de datos CASO'!Y45)),ISNA(VLOOKUP('Captura de datos CASO'!Y45,'DO NOT USE_School Picklist'!$K$3:$K$6,1,FALSE))),"Please select a value from the drop-down menu",IF('DO NOT USE_Case Formulas'!A45,"OK",NA()))</f>
        <v>#N/A</v>
      </c>
      <c r="Z45" s="40" t="e">
        <f>IF(AND('DO NOT USE_Case Formulas'!A45,ISBLANK('Captura de datos CASO'!Z45)),"Has this person had symptoms? is required",IF(AND(NOT(ISBLANK('Captura de datos CASO'!Z45)),ISNA(VLOOKUP('Captura de datos CASO'!Z45,'DO NOT USE_School Picklist'!$D$3:$D$5,1,FALSE))),"Please select a value from the drop-down menu",IF(NOT(ISBLANK('Captura de datos CASO'!Z45)),"OK",NA())))</f>
        <v>#N/A</v>
      </c>
      <c r="AA45" s="40" t="e">
        <f>IF(AND('Captura de datos CASO'!Z45='DO NOT USE_School Picklist'!$D$3,ISBLANK('Captura de datos CASO'!AA45)),"Symptom Onset Date is required if Ever Symptomatic is Yes",IF('DO NOT USE_Case Formulas'!A45,"OK",NA()))</f>
        <v>#N/A</v>
      </c>
      <c r="AB45" s="40"/>
      <c r="AC45" s="40" t="e">
        <f ca="1">IF(AND('DO NOT USE_Case Formulas'!A45,ISBLANK('Captura de datos CASO'!AC45)),"Lab Result Test Date is required",IF('Captura de datos CASO'!AC45&gt;'DO NOT USE_School Picklist'!$C$3,"Test Date cannot be a future date",IF(NOT(ISBLANK('Captura de datos CASO'!AC45)),"OK",NA())))</f>
        <v>#N/A</v>
      </c>
      <c r="AD45" s="40" t="e">
        <f>IF(AND(NOT(ISBLANK('Captura de datos CASO'!AD45)),ISNA(VLOOKUP('Captura de datos CASO'!AD45,'DO NOT USE_School Picklist'!$R$3:$R$7,1,FALSE))),"Please select a value from the drop-down menu",IF('DO NOT USE_Case Formulas'!A45,"OK",NA()))</f>
        <v>#N/A</v>
      </c>
      <c r="AE45" s="40" t="e">
        <f>IF(AND('DO NOT USE_Case Formulas'!A45,ISBLANK('Captura de datos CASO'!AB45)),"Lab Result Test Result is required",IF(AND(NOT(ISBLANK('Captura de datos CASO'!AB45)),ISNA(VLOOKUP('Captura de datos CASO'!AB45,'DO NOT USE_School Picklist'!$Q$3:$Q$8,1,FALSE))),"Please select a value from the drop-down menu",IF('DO NOT USE_Case Formulas'!A45,"OK",NA())))</f>
        <v>#N/A</v>
      </c>
    </row>
    <row r="46" spans="1:31" x14ac:dyDescent="0.3">
      <c r="A46" s="39" t="e">
        <f>IF('DO NOT USE_Case Formulas'!A46,IF('DO NOT USE_Case Formulas'!B46,"Not all required fields are completed","OK"),NA())</f>
        <v>#N/A</v>
      </c>
      <c r="B46" s="40" t="e">
        <f>IF(AND('DO NOT USE_Case Formulas'!A46,ISBLANK('Captura de datos CASO'!B46)),"First Name is required",IF(NOT(ISBLANK('Captura de datos CASO'!B46)),"OK",NA()))</f>
        <v>#N/A</v>
      </c>
      <c r="C46" s="40" t="e">
        <f>IF(AND('DO NOT USE_Case Formulas'!A46,ISBLANK('Captura de datos CASO'!C46)),"Last Name is required",IF(NOT(ISBLANK('Captura de datos CASO'!C46)),"OK",NA()))</f>
        <v>#N/A</v>
      </c>
      <c r="D46" s="40" t="e">
        <f>IF(AND('DO NOT USE_Case Formulas'!A46,ISBLANK('Captura de datos CASO'!D46)),"Birthdate is required",IF(NOT(ISBLANK('Captura de datos CASO'!D46)),"OK",NA()))</f>
        <v>#N/A</v>
      </c>
      <c r="E46" s="40" t="e">
        <f>IF(AND('DO NOT USE_Case Formulas'!A46,ISBLANK('Captura de datos CASO'!E46)),"Mobile Phone is required",IF(NOT(ISBLANK('Captura de datos CASO'!E46)),IF(AND(ISNUMBER(VALUE('Captura de datos CASO'!E46)),LEFT('Captura de datos CASO'!E46,1)&lt;&gt;"1",LEN('Captura de datos CASO'!E46)=10),"OK","Phone number must be valid format"),NA()))</f>
        <v>#N/A</v>
      </c>
      <c r="F46" s="40" t="e">
        <f>IF(LEN('Captura de datos CASO'!F46)&gt;255,"Home Street Address must be less than 255 characters",IF('DO NOT USE_Case Formulas'!A46,"OK",NA()))</f>
        <v>#N/A</v>
      </c>
      <c r="G46" s="40" t="e">
        <f>IF(LEN('Captura de datos CASO'!G46)&gt;40,"City must be less than 40 characters",IF('DO NOT USE_Case Formulas'!A46,"OK",NA()))</f>
        <v>#N/A</v>
      </c>
      <c r="H46" s="40" t="e">
        <f>IF(AND(NOT(ISBLANK('Captura de datos CASO'!H46)),ISNA(VLOOKUP('Captura de datos CASO'!H46,'DO NOT USE_School Picklist'!$P$3:$P$52,1,FALSE))),"Please select a value from the drop-down menu",IF('DO NOT USE_Case Formulas'!A46,"OK",NA()))</f>
        <v>#N/A</v>
      </c>
      <c r="I46" s="40" t="e">
        <f>IF(AND('DO NOT USE_Case Formulas'!A46,ISBLANK('Captura de datos CASO'!I46)),"Zip is required",IF(ISBLANK('Captura de datos CASO'!I46),NA(),"OK"))</f>
        <v>#N/A</v>
      </c>
      <c r="J46" s="40" t="e">
        <f>IF(AND('DO NOT USE_Case Formulas'!A46,ISBLANK('Captura de datos CASO'!J46)),"Student or Staff? is required",IF(ISBLANK('Captura de datos CASO'!J46),NA(),IF(ISNA(VLOOKUP('Captura de datos CASO'!J46,'DO NOT USE_School Picklist'!$B$3:$B$6,1,FALSE)),"Please select a value from the drop-down menu","OK")))</f>
        <v>#N/A</v>
      </c>
      <c r="K46" s="40" t="e">
        <f>IF(AND('Captura de datos CASO'!J46='DO NOT USE_School Picklist'!$B$4,ISBLANK('Captura de datos CASO'!K46)),"Occupation/Job Title is required if Student or Staff? is Yes, staff/faculty or volunteer",IF('DO NOT USE_Case Formulas'!A46,"OK",NA()))</f>
        <v>#N/A</v>
      </c>
      <c r="L46" s="40" t="e">
        <f ca="1">IF('Captura de datos CASO'!L46&gt;'DO NOT USE_School Picklist'!$C$3,"Date last on school campus/facility cannot be a future date",IF('DO NOT USE_Case Formulas'!A46,IF(ISBLANK('Captura de datos CASO'!L46),"Date last on school campus/facility is required","OK"),NA()))</f>
        <v>#N/A</v>
      </c>
      <c r="M46" s="40" t="e">
        <f>IF(AND('DO NOT USE_Case Formulas'!A46,ISBLANK('Captura de datos CASO'!M46)),"Specific Place in the Location is required",IF(ISBLANK('Captura de datos CASO'!M46),NA(),"OK"))</f>
        <v>#N/A</v>
      </c>
      <c r="N46" s="40" t="e">
        <f>IF(LEN('Captura de datos CASO'!N46)&gt;50,"Parent/Guardian Name must be less than 50 characters",IF('DO NOT USE_Case Formulas'!A46,"OK",NA()))</f>
        <v>#N/A</v>
      </c>
      <c r="O46" s="40" t="e">
        <f>IF(NOT(ISBLANK('Captura de datos CASO'!O46)),IF(AND(ISNUMBER('Captura de datos CASO'!O46),LEFT('Captura de datos CASO'!O46,1)&lt;&gt;"1",LEN('Captura de datos CASO'!O46)=10),"OK","Phone number must be valid format"),IF('DO NOT USE_Case Formulas'!A46,"OK",NA()))</f>
        <v>#N/A</v>
      </c>
      <c r="P46" s="53" t="e">
        <f>IF(AND(NOT(ISBLANK('Captura de datos CASO'!P46)),ISNA(VLOOKUP('Captura de datos CASO'!P46,'DO NOT USE_School Picklist'!$I$3:$I$5,1,FALSE))),"Please select a value from the drop-down menu",IF('DO NOT USE_Case Formulas'!A46,"OK",NA()))</f>
        <v>#N/A</v>
      </c>
      <c r="Q46" s="40" t="e">
        <f>IF(AND(NOT(ISBLANK('Captura de datos CASO'!Q46)),ISNA(VLOOKUP('Captura de datos CASO'!Q46,'DO NOT USE_School Picklist'!$E$3:$E$10,1,FALSE))),"Please select a value from the drop-down menu",IF('DO NOT USE_Case Formulas'!A46,"OK",NA()))</f>
        <v>#N/A</v>
      </c>
      <c r="R46" s="53" t="e">
        <f>IF(AND(NOT(ISBLANK('Captura de datos CASO'!R46)),ISNA(VLOOKUP('Captura de datos CASO'!R46,'DO NOT USE_School Picklist'!$W$3:$W$9,1,FALSE))),"Please select a value from the drop-down menu",IF('DO NOT USE_Case Formulas'!A46,"OK",NA()))</f>
        <v>#N/A</v>
      </c>
      <c r="S46" s="53" t="e">
        <f>IF(AND(NOT(ISBLANK('Captura de datos CASO'!S46)),ISNA(VLOOKUP('Captura de datos CASO'!S46,'DO NOT USE_School Picklist'!$W$3:$W$9,1,FALSE))),"Please select a value from the drop-down menu",IF('DO NOT USE_Case Formulas'!A46,"OK",NA()))</f>
        <v>#N/A</v>
      </c>
      <c r="T46" s="40" t="e">
        <f>IF(AND(NOT(ISBLANK('Captura de datos CASO'!T46)),ISNA(VLOOKUP('Captura de datos CASO'!T46,'DO NOT USE_School Picklist'!$F$3:$F$16,1,FALSE))),"Please select a value from the drop-down menu",IF('DO NOT USE_Case Formulas'!A46,"OK",NA()))</f>
        <v>#N/A</v>
      </c>
      <c r="U46" s="40" t="e">
        <f>IF(LEN('Captura de datos CASO'!U46)&gt;100,"Classroom(s) must be less than 100 characters",IF('DO NOT USE_Case Formulas'!A46,"OK",NA()))</f>
        <v>#N/A</v>
      </c>
      <c r="V46" s="40" t="e">
        <f>IF(AND(NOT(ISBLANK('Captura de datos CASO'!V46)),ISNA(VLOOKUP('Captura de datos CASO'!V46,'DO NOT USE_School Picklist'!$S$3:$S$12,1,FALSE))),"Please select a value from the drop-down menu",IF('DO NOT USE_Case Formulas'!A46,"OK",NA()))</f>
        <v>#N/A</v>
      </c>
      <c r="W46" s="40" t="e">
        <f>IF(AND(NOT(ISBLANK('Captura de datos CASO'!W46)),ISNA(VLOOKUP('Captura de datos CASO'!W46,'DO NOT USE_School Picklist'!$S$3:$S$12,1,FALSE))),"Please select a value from the drop-down menu",IF('DO NOT USE_Case Formulas'!A46,"OK",NA()))</f>
        <v>#N/A</v>
      </c>
      <c r="X46" s="40" t="e">
        <f>IF(LEN('Captura de datos CASO'!X46)&gt;80,"Name of Education Group must be less than 80 characters",IF('DO NOT USE_Case Formulas'!A46,"OK",NA()))</f>
        <v>#N/A</v>
      </c>
      <c r="Y46" s="40" t="e">
        <f>IF(AND(NOT(ISBLANK('Captura de datos CASO'!Y46)),ISNA(VLOOKUP('Captura de datos CASO'!Y46,'DO NOT USE_School Picklist'!$K$3:$K$6,1,FALSE))),"Please select a value from the drop-down menu",IF('DO NOT USE_Case Formulas'!A46,"OK",NA()))</f>
        <v>#N/A</v>
      </c>
      <c r="Z46" s="40" t="e">
        <f>IF(AND('DO NOT USE_Case Formulas'!A46,ISBLANK('Captura de datos CASO'!Z46)),"Has this person had symptoms? is required",IF(AND(NOT(ISBLANK('Captura de datos CASO'!Z46)),ISNA(VLOOKUP('Captura de datos CASO'!Z46,'DO NOT USE_School Picklist'!$D$3:$D$5,1,FALSE))),"Please select a value from the drop-down menu",IF(NOT(ISBLANK('Captura de datos CASO'!Z46)),"OK",NA())))</f>
        <v>#N/A</v>
      </c>
      <c r="AA46" s="40" t="e">
        <f>IF(AND('Captura de datos CASO'!Z46='DO NOT USE_School Picklist'!$D$3,ISBLANK('Captura de datos CASO'!AA46)),"Symptom Onset Date is required if Ever Symptomatic is Yes",IF('DO NOT USE_Case Formulas'!A46,"OK",NA()))</f>
        <v>#N/A</v>
      </c>
      <c r="AB46" s="40"/>
      <c r="AC46" s="40" t="e">
        <f ca="1">IF(AND('DO NOT USE_Case Formulas'!A46,ISBLANK('Captura de datos CASO'!AC46)),"Lab Result Test Date is required",IF('Captura de datos CASO'!AC46&gt;'DO NOT USE_School Picklist'!$C$3,"Test Date cannot be a future date",IF(NOT(ISBLANK('Captura de datos CASO'!AC46)),"OK",NA())))</f>
        <v>#N/A</v>
      </c>
      <c r="AD46" s="40" t="e">
        <f>IF(AND(NOT(ISBLANK('Captura de datos CASO'!AD46)),ISNA(VLOOKUP('Captura de datos CASO'!AD46,'DO NOT USE_School Picklist'!$R$3:$R$7,1,FALSE))),"Please select a value from the drop-down menu",IF('DO NOT USE_Case Formulas'!A46,"OK",NA()))</f>
        <v>#N/A</v>
      </c>
      <c r="AE46" s="40" t="e">
        <f>IF(AND('DO NOT USE_Case Formulas'!A46,ISBLANK('Captura de datos CASO'!AB46)),"Lab Result Test Result is required",IF(AND(NOT(ISBLANK('Captura de datos CASO'!AB46)),ISNA(VLOOKUP('Captura de datos CASO'!AB46,'DO NOT USE_School Picklist'!$Q$3:$Q$8,1,FALSE))),"Please select a value from the drop-down menu",IF('DO NOT USE_Case Formulas'!A46,"OK",NA())))</f>
        <v>#N/A</v>
      </c>
    </row>
    <row r="47" spans="1:31" x14ac:dyDescent="0.3">
      <c r="A47" s="39" t="e">
        <f>IF('DO NOT USE_Case Formulas'!A47,IF('DO NOT USE_Case Formulas'!B47,"Not all required fields are completed","OK"),NA())</f>
        <v>#N/A</v>
      </c>
      <c r="B47" s="40" t="e">
        <f>IF(AND('DO NOT USE_Case Formulas'!A47,ISBLANK('Captura de datos CASO'!B47)),"First Name is required",IF(NOT(ISBLANK('Captura de datos CASO'!B47)),"OK",NA()))</f>
        <v>#N/A</v>
      </c>
      <c r="C47" s="40" t="e">
        <f>IF(AND('DO NOT USE_Case Formulas'!A47,ISBLANK('Captura de datos CASO'!C47)),"Last Name is required",IF(NOT(ISBLANK('Captura de datos CASO'!C47)),"OK",NA()))</f>
        <v>#N/A</v>
      </c>
      <c r="D47" s="40" t="e">
        <f>IF(AND('DO NOT USE_Case Formulas'!A47,ISBLANK('Captura de datos CASO'!D47)),"Birthdate is required",IF(NOT(ISBLANK('Captura de datos CASO'!D47)),"OK",NA()))</f>
        <v>#N/A</v>
      </c>
      <c r="E47" s="40" t="e">
        <f>IF(AND('DO NOT USE_Case Formulas'!A47,ISBLANK('Captura de datos CASO'!E47)),"Mobile Phone is required",IF(NOT(ISBLANK('Captura de datos CASO'!E47)),IF(AND(ISNUMBER(VALUE('Captura de datos CASO'!E47)),LEFT('Captura de datos CASO'!E47,1)&lt;&gt;"1",LEN('Captura de datos CASO'!E47)=10),"OK","Phone number must be valid format"),NA()))</f>
        <v>#N/A</v>
      </c>
      <c r="F47" s="40" t="e">
        <f>IF(LEN('Captura de datos CASO'!F47)&gt;255,"Home Street Address must be less than 255 characters",IF('DO NOT USE_Case Formulas'!A47,"OK",NA()))</f>
        <v>#N/A</v>
      </c>
      <c r="G47" s="40" t="e">
        <f>IF(LEN('Captura de datos CASO'!G47)&gt;40,"City must be less than 40 characters",IF('DO NOT USE_Case Formulas'!A47,"OK",NA()))</f>
        <v>#N/A</v>
      </c>
      <c r="H47" s="40" t="e">
        <f>IF(AND(NOT(ISBLANK('Captura de datos CASO'!H47)),ISNA(VLOOKUP('Captura de datos CASO'!H47,'DO NOT USE_School Picklist'!$P$3:$P$52,1,FALSE))),"Please select a value from the drop-down menu",IF('DO NOT USE_Case Formulas'!A47,"OK",NA()))</f>
        <v>#N/A</v>
      </c>
      <c r="I47" s="40" t="e">
        <f>IF(AND('DO NOT USE_Case Formulas'!A47,ISBLANK('Captura de datos CASO'!I47)),"Zip is required",IF(ISBLANK('Captura de datos CASO'!I47),NA(),"OK"))</f>
        <v>#N/A</v>
      </c>
      <c r="J47" s="40" t="e">
        <f>IF(AND('DO NOT USE_Case Formulas'!A47,ISBLANK('Captura de datos CASO'!J47)),"Student or Staff? is required",IF(ISBLANK('Captura de datos CASO'!J47),NA(),IF(ISNA(VLOOKUP('Captura de datos CASO'!J47,'DO NOT USE_School Picklist'!$B$3:$B$6,1,FALSE)),"Please select a value from the drop-down menu","OK")))</f>
        <v>#N/A</v>
      </c>
      <c r="K47" s="40" t="e">
        <f>IF(AND('Captura de datos CASO'!J47='DO NOT USE_School Picklist'!$B$4,ISBLANK('Captura de datos CASO'!K47)),"Occupation/Job Title is required if Student or Staff? is Yes, staff/faculty or volunteer",IF('DO NOT USE_Case Formulas'!A47,"OK",NA()))</f>
        <v>#N/A</v>
      </c>
      <c r="L47" s="40" t="e">
        <f ca="1">IF('Captura de datos CASO'!L47&gt;'DO NOT USE_School Picklist'!$C$3,"Date last on school campus/facility cannot be a future date",IF('DO NOT USE_Case Formulas'!A47,IF(ISBLANK('Captura de datos CASO'!L47),"Date last on school campus/facility is required","OK"),NA()))</f>
        <v>#N/A</v>
      </c>
      <c r="M47" s="40" t="e">
        <f>IF(AND('DO NOT USE_Case Formulas'!A47,ISBLANK('Captura de datos CASO'!M47)),"Specific Place in the Location is required",IF(ISBLANK('Captura de datos CASO'!M47),NA(),"OK"))</f>
        <v>#N/A</v>
      </c>
      <c r="N47" s="40" t="e">
        <f>IF(LEN('Captura de datos CASO'!N47)&gt;50,"Parent/Guardian Name must be less than 50 characters",IF('DO NOT USE_Case Formulas'!A47,"OK",NA()))</f>
        <v>#N/A</v>
      </c>
      <c r="O47" s="40" t="e">
        <f>IF(NOT(ISBLANK('Captura de datos CASO'!O47)),IF(AND(ISNUMBER('Captura de datos CASO'!O47),LEFT('Captura de datos CASO'!O47,1)&lt;&gt;"1",LEN('Captura de datos CASO'!O47)=10),"OK","Phone number must be valid format"),IF('DO NOT USE_Case Formulas'!A47,"OK",NA()))</f>
        <v>#N/A</v>
      </c>
      <c r="P47" s="53" t="e">
        <f>IF(AND(NOT(ISBLANK('Captura de datos CASO'!P47)),ISNA(VLOOKUP('Captura de datos CASO'!P47,'DO NOT USE_School Picklist'!$I$3:$I$5,1,FALSE))),"Please select a value from the drop-down menu",IF('DO NOT USE_Case Formulas'!A47,"OK",NA()))</f>
        <v>#N/A</v>
      </c>
      <c r="Q47" s="40" t="e">
        <f>IF(AND(NOT(ISBLANK('Captura de datos CASO'!Q47)),ISNA(VLOOKUP('Captura de datos CASO'!Q47,'DO NOT USE_School Picklist'!$E$3:$E$10,1,FALSE))),"Please select a value from the drop-down menu",IF('DO NOT USE_Case Formulas'!A47,"OK",NA()))</f>
        <v>#N/A</v>
      </c>
      <c r="R47" s="53" t="e">
        <f>IF(AND(NOT(ISBLANK('Captura de datos CASO'!R47)),ISNA(VLOOKUP('Captura de datos CASO'!R47,'DO NOT USE_School Picklist'!$W$3:$W$9,1,FALSE))),"Please select a value from the drop-down menu",IF('DO NOT USE_Case Formulas'!A47,"OK",NA()))</f>
        <v>#N/A</v>
      </c>
      <c r="S47" s="53" t="e">
        <f>IF(AND(NOT(ISBLANK('Captura de datos CASO'!S47)),ISNA(VLOOKUP('Captura de datos CASO'!S47,'DO NOT USE_School Picklist'!$W$3:$W$9,1,FALSE))),"Please select a value from the drop-down menu",IF('DO NOT USE_Case Formulas'!A47,"OK",NA()))</f>
        <v>#N/A</v>
      </c>
      <c r="T47" s="40" t="e">
        <f>IF(AND(NOT(ISBLANK('Captura de datos CASO'!T47)),ISNA(VLOOKUP('Captura de datos CASO'!T47,'DO NOT USE_School Picklist'!$F$3:$F$16,1,FALSE))),"Please select a value from the drop-down menu",IF('DO NOT USE_Case Formulas'!A47,"OK",NA()))</f>
        <v>#N/A</v>
      </c>
      <c r="U47" s="40" t="e">
        <f>IF(LEN('Captura de datos CASO'!U47)&gt;100,"Classroom(s) must be less than 100 characters",IF('DO NOT USE_Case Formulas'!A47,"OK",NA()))</f>
        <v>#N/A</v>
      </c>
      <c r="V47" s="40" t="e">
        <f>IF(AND(NOT(ISBLANK('Captura de datos CASO'!V47)),ISNA(VLOOKUP('Captura de datos CASO'!V47,'DO NOT USE_School Picklist'!$S$3:$S$12,1,FALSE))),"Please select a value from the drop-down menu",IF('DO NOT USE_Case Formulas'!A47,"OK",NA()))</f>
        <v>#N/A</v>
      </c>
      <c r="W47" s="40" t="e">
        <f>IF(AND(NOT(ISBLANK('Captura de datos CASO'!W47)),ISNA(VLOOKUP('Captura de datos CASO'!W47,'DO NOT USE_School Picklist'!$S$3:$S$12,1,FALSE))),"Please select a value from the drop-down menu",IF('DO NOT USE_Case Formulas'!A47,"OK",NA()))</f>
        <v>#N/A</v>
      </c>
      <c r="X47" s="40" t="e">
        <f>IF(LEN('Captura de datos CASO'!X47)&gt;80,"Name of Education Group must be less than 80 characters",IF('DO NOT USE_Case Formulas'!A47,"OK",NA()))</f>
        <v>#N/A</v>
      </c>
      <c r="Y47" s="40" t="e">
        <f>IF(AND(NOT(ISBLANK('Captura de datos CASO'!Y47)),ISNA(VLOOKUP('Captura de datos CASO'!Y47,'DO NOT USE_School Picklist'!$K$3:$K$6,1,FALSE))),"Please select a value from the drop-down menu",IF('DO NOT USE_Case Formulas'!A47,"OK",NA()))</f>
        <v>#N/A</v>
      </c>
      <c r="Z47" s="40" t="e">
        <f>IF(AND('DO NOT USE_Case Formulas'!A47,ISBLANK('Captura de datos CASO'!Z47)),"Has this person had symptoms? is required",IF(AND(NOT(ISBLANK('Captura de datos CASO'!Z47)),ISNA(VLOOKUP('Captura de datos CASO'!Z47,'DO NOT USE_School Picklist'!$D$3:$D$5,1,FALSE))),"Please select a value from the drop-down menu",IF(NOT(ISBLANK('Captura de datos CASO'!Z47)),"OK",NA())))</f>
        <v>#N/A</v>
      </c>
      <c r="AA47" s="40" t="e">
        <f>IF(AND('Captura de datos CASO'!Z47='DO NOT USE_School Picklist'!$D$3,ISBLANK('Captura de datos CASO'!AA47)),"Symptom Onset Date is required if Ever Symptomatic is Yes",IF('DO NOT USE_Case Formulas'!A47,"OK",NA()))</f>
        <v>#N/A</v>
      </c>
      <c r="AB47" s="40"/>
      <c r="AC47" s="40" t="e">
        <f ca="1">IF(AND('DO NOT USE_Case Formulas'!A47,ISBLANK('Captura de datos CASO'!AC47)),"Lab Result Test Date is required",IF('Captura de datos CASO'!AC47&gt;'DO NOT USE_School Picklist'!$C$3,"Test Date cannot be a future date",IF(NOT(ISBLANK('Captura de datos CASO'!AC47)),"OK",NA())))</f>
        <v>#N/A</v>
      </c>
      <c r="AD47" s="40" t="e">
        <f>IF(AND(NOT(ISBLANK('Captura de datos CASO'!AD47)),ISNA(VLOOKUP('Captura de datos CASO'!AD47,'DO NOT USE_School Picklist'!$R$3:$R$7,1,FALSE))),"Please select a value from the drop-down menu",IF('DO NOT USE_Case Formulas'!A47,"OK",NA()))</f>
        <v>#N/A</v>
      </c>
      <c r="AE47" s="40" t="e">
        <f>IF(AND('DO NOT USE_Case Formulas'!A47,ISBLANK('Captura de datos CASO'!AB47)),"Lab Result Test Result is required",IF(AND(NOT(ISBLANK('Captura de datos CASO'!AB47)),ISNA(VLOOKUP('Captura de datos CASO'!AB47,'DO NOT USE_School Picklist'!$Q$3:$Q$8,1,FALSE))),"Please select a value from the drop-down menu",IF('DO NOT USE_Case Formulas'!A47,"OK",NA())))</f>
        <v>#N/A</v>
      </c>
    </row>
    <row r="48" spans="1:31" x14ac:dyDescent="0.3">
      <c r="A48" s="39" t="e">
        <f>IF('DO NOT USE_Case Formulas'!A48,IF('DO NOT USE_Case Formulas'!B48,"Not all required fields are completed","OK"),NA())</f>
        <v>#N/A</v>
      </c>
      <c r="B48" s="40" t="e">
        <f>IF(AND('DO NOT USE_Case Formulas'!A48,ISBLANK('Captura de datos CASO'!B48)),"First Name is required",IF(NOT(ISBLANK('Captura de datos CASO'!B48)),"OK",NA()))</f>
        <v>#N/A</v>
      </c>
      <c r="C48" s="40" t="e">
        <f>IF(AND('DO NOT USE_Case Formulas'!A48,ISBLANK('Captura de datos CASO'!C48)),"Last Name is required",IF(NOT(ISBLANK('Captura de datos CASO'!C48)),"OK",NA()))</f>
        <v>#N/A</v>
      </c>
      <c r="D48" s="40" t="e">
        <f>IF(AND('DO NOT USE_Case Formulas'!A48,ISBLANK('Captura de datos CASO'!D48)),"Birthdate is required",IF(NOT(ISBLANK('Captura de datos CASO'!D48)),"OK",NA()))</f>
        <v>#N/A</v>
      </c>
      <c r="E48" s="40" t="e">
        <f>IF(AND('DO NOT USE_Case Formulas'!A48,ISBLANK('Captura de datos CASO'!E48)),"Mobile Phone is required",IF(NOT(ISBLANK('Captura de datos CASO'!E48)),IF(AND(ISNUMBER(VALUE('Captura de datos CASO'!E48)),LEFT('Captura de datos CASO'!E48,1)&lt;&gt;"1",LEN('Captura de datos CASO'!E48)=10),"OK","Phone number must be valid format"),NA()))</f>
        <v>#N/A</v>
      </c>
      <c r="F48" s="40" t="e">
        <f>IF(LEN('Captura de datos CASO'!F48)&gt;255,"Home Street Address must be less than 255 characters",IF('DO NOT USE_Case Formulas'!A48,"OK",NA()))</f>
        <v>#N/A</v>
      </c>
      <c r="G48" s="40" t="e">
        <f>IF(LEN('Captura de datos CASO'!G48)&gt;40,"City must be less than 40 characters",IF('DO NOT USE_Case Formulas'!A48,"OK",NA()))</f>
        <v>#N/A</v>
      </c>
      <c r="H48" s="40" t="e">
        <f>IF(AND(NOT(ISBLANK('Captura de datos CASO'!H48)),ISNA(VLOOKUP('Captura de datos CASO'!H48,'DO NOT USE_School Picklist'!$P$3:$P$52,1,FALSE))),"Please select a value from the drop-down menu",IF('DO NOT USE_Case Formulas'!A48,"OK",NA()))</f>
        <v>#N/A</v>
      </c>
      <c r="I48" s="40" t="e">
        <f>IF(AND('DO NOT USE_Case Formulas'!A48,ISBLANK('Captura de datos CASO'!I48)),"Zip is required",IF(ISBLANK('Captura de datos CASO'!I48),NA(),"OK"))</f>
        <v>#N/A</v>
      </c>
      <c r="J48" s="40" t="e">
        <f>IF(AND('DO NOT USE_Case Formulas'!A48,ISBLANK('Captura de datos CASO'!J48)),"Student or Staff? is required",IF(ISBLANK('Captura de datos CASO'!J48),NA(),IF(ISNA(VLOOKUP('Captura de datos CASO'!J48,'DO NOT USE_School Picklist'!$B$3:$B$6,1,FALSE)),"Please select a value from the drop-down menu","OK")))</f>
        <v>#N/A</v>
      </c>
      <c r="K48" s="40" t="e">
        <f>IF(AND('Captura de datos CASO'!J48='DO NOT USE_School Picklist'!$B$4,ISBLANK('Captura de datos CASO'!K48)),"Occupation/Job Title is required if Student or Staff? is Yes, staff/faculty or volunteer",IF('DO NOT USE_Case Formulas'!A48,"OK",NA()))</f>
        <v>#N/A</v>
      </c>
      <c r="L48" s="40" t="e">
        <f ca="1">IF('Captura de datos CASO'!L48&gt;'DO NOT USE_School Picklist'!$C$3,"Date last on school campus/facility cannot be a future date",IF('DO NOT USE_Case Formulas'!A48,IF(ISBLANK('Captura de datos CASO'!L48),"Date last on school campus/facility is required","OK"),NA()))</f>
        <v>#N/A</v>
      </c>
      <c r="M48" s="40" t="e">
        <f>IF(AND('DO NOT USE_Case Formulas'!A48,ISBLANK('Captura de datos CASO'!M48)),"Specific Place in the Location is required",IF(ISBLANK('Captura de datos CASO'!M48),NA(),"OK"))</f>
        <v>#N/A</v>
      </c>
      <c r="N48" s="40" t="e">
        <f>IF(LEN('Captura de datos CASO'!N48)&gt;50,"Parent/Guardian Name must be less than 50 characters",IF('DO NOT USE_Case Formulas'!A48,"OK",NA()))</f>
        <v>#N/A</v>
      </c>
      <c r="O48" s="40" t="e">
        <f>IF(NOT(ISBLANK('Captura de datos CASO'!O48)),IF(AND(ISNUMBER('Captura de datos CASO'!O48),LEFT('Captura de datos CASO'!O48,1)&lt;&gt;"1",LEN('Captura de datos CASO'!O48)=10),"OK","Phone number must be valid format"),IF('DO NOT USE_Case Formulas'!A48,"OK",NA()))</f>
        <v>#N/A</v>
      </c>
      <c r="P48" s="53" t="e">
        <f>IF(AND(NOT(ISBLANK('Captura de datos CASO'!P48)),ISNA(VLOOKUP('Captura de datos CASO'!P48,'DO NOT USE_School Picklist'!$I$3:$I$5,1,FALSE))),"Please select a value from the drop-down menu",IF('DO NOT USE_Case Formulas'!A48,"OK",NA()))</f>
        <v>#N/A</v>
      </c>
      <c r="Q48" s="40" t="e">
        <f>IF(AND(NOT(ISBLANK('Captura de datos CASO'!Q48)),ISNA(VLOOKUP('Captura de datos CASO'!Q48,'DO NOT USE_School Picklist'!$E$3:$E$10,1,FALSE))),"Please select a value from the drop-down menu",IF('DO NOT USE_Case Formulas'!A48,"OK",NA()))</f>
        <v>#N/A</v>
      </c>
      <c r="R48" s="53" t="e">
        <f>IF(AND(NOT(ISBLANK('Captura de datos CASO'!R48)),ISNA(VLOOKUP('Captura de datos CASO'!R48,'DO NOT USE_School Picklist'!$W$3:$W$9,1,FALSE))),"Please select a value from the drop-down menu",IF('DO NOT USE_Case Formulas'!A48,"OK",NA()))</f>
        <v>#N/A</v>
      </c>
      <c r="S48" s="53" t="e">
        <f>IF(AND(NOT(ISBLANK('Captura de datos CASO'!S48)),ISNA(VLOOKUP('Captura de datos CASO'!S48,'DO NOT USE_School Picklist'!$W$3:$W$9,1,FALSE))),"Please select a value from the drop-down menu",IF('DO NOT USE_Case Formulas'!A48,"OK",NA()))</f>
        <v>#N/A</v>
      </c>
      <c r="T48" s="40" t="e">
        <f>IF(AND(NOT(ISBLANK('Captura de datos CASO'!T48)),ISNA(VLOOKUP('Captura de datos CASO'!T48,'DO NOT USE_School Picklist'!$F$3:$F$16,1,FALSE))),"Please select a value from the drop-down menu",IF('DO NOT USE_Case Formulas'!A48,"OK",NA()))</f>
        <v>#N/A</v>
      </c>
      <c r="U48" s="40" t="e">
        <f>IF(LEN('Captura de datos CASO'!U48)&gt;100,"Classroom(s) must be less than 100 characters",IF('DO NOT USE_Case Formulas'!A48,"OK",NA()))</f>
        <v>#N/A</v>
      </c>
      <c r="V48" s="40" t="e">
        <f>IF(AND(NOT(ISBLANK('Captura de datos CASO'!V48)),ISNA(VLOOKUP('Captura de datos CASO'!V48,'DO NOT USE_School Picklist'!$S$3:$S$12,1,FALSE))),"Please select a value from the drop-down menu",IF('DO NOT USE_Case Formulas'!A48,"OK",NA()))</f>
        <v>#N/A</v>
      </c>
      <c r="W48" s="40" t="e">
        <f>IF(AND(NOT(ISBLANK('Captura de datos CASO'!W48)),ISNA(VLOOKUP('Captura de datos CASO'!W48,'DO NOT USE_School Picklist'!$S$3:$S$12,1,FALSE))),"Please select a value from the drop-down menu",IF('DO NOT USE_Case Formulas'!A48,"OK",NA()))</f>
        <v>#N/A</v>
      </c>
      <c r="X48" s="40" t="e">
        <f>IF(LEN('Captura de datos CASO'!X48)&gt;80,"Name of Education Group must be less than 80 characters",IF('DO NOT USE_Case Formulas'!A48,"OK",NA()))</f>
        <v>#N/A</v>
      </c>
      <c r="Y48" s="40" t="e">
        <f>IF(AND(NOT(ISBLANK('Captura de datos CASO'!Y48)),ISNA(VLOOKUP('Captura de datos CASO'!Y48,'DO NOT USE_School Picklist'!$K$3:$K$6,1,FALSE))),"Please select a value from the drop-down menu",IF('DO NOT USE_Case Formulas'!A48,"OK",NA()))</f>
        <v>#N/A</v>
      </c>
      <c r="Z48" s="40" t="e">
        <f>IF(AND('DO NOT USE_Case Formulas'!A48,ISBLANK('Captura de datos CASO'!Z48)),"Has this person had symptoms? is required",IF(AND(NOT(ISBLANK('Captura de datos CASO'!Z48)),ISNA(VLOOKUP('Captura de datos CASO'!Z48,'DO NOT USE_School Picklist'!$D$3:$D$5,1,FALSE))),"Please select a value from the drop-down menu",IF(NOT(ISBLANK('Captura de datos CASO'!Z48)),"OK",NA())))</f>
        <v>#N/A</v>
      </c>
      <c r="AA48" s="40" t="e">
        <f>IF(AND('Captura de datos CASO'!Z48='DO NOT USE_School Picklist'!$D$3,ISBLANK('Captura de datos CASO'!AA48)),"Symptom Onset Date is required if Ever Symptomatic is Yes",IF('DO NOT USE_Case Formulas'!A48,"OK",NA()))</f>
        <v>#N/A</v>
      </c>
      <c r="AB48" s="40"/>
      <c r="AC48" s="40" t="e">
        <f ca="1">IF(AND('DO NOT USE_Case Formulas'!A48,ISBLANK('Captura de datos CASO'!AC48)),"Lab Result Test Date is required",IF('Captura de datos CASO'!AC48&gt;'DO NOT USE_School Picklist'!$C$3,"Test Date cannot be a future date",IF(NOT(ISBLANK('Captura de datos CASO'!AC48)),"OK",NA())))</f>
        <v>#N/A</v>
      </c>
      <c r="AD48" s="40" t="e">
        <f>IF(AND(NOT(ISBLANK('Captura de datos CASO'!AD48)),ISNA(VLOOKUP('Captura de datos CASO'!AD48,'DO NOT USE_School Picklist'!$R$3:$R$7,1,FALSE))),"Please select a value from the drop-down menu",IF('DO NOT USE_Case Formulas'!A48,"OK",NA()))</f>
        <v>#N/A</v>
      </c>
      <c r="AE48" s="40" t="e">
        <f>IF(AND('DO NOT USE_Case Formulas'!A48,ISBLANK('Captura de datos CASO'!AB48)),"Lab Result Test Result is required",IF(AND(NOT(ISBLANK('Captura de datos CASO'!AB48)),ISNA(VLOOKUP('Captura de datos CASO'!AB48,'DO NOT USE_School Picklist'!$Q$3:$Q$8,1,FALSE))),"Please select a value from the drop-down menu",IF('DO NOT USE_Case Formulas'!A48,"OK",NA())))</f>
        <v>#N/A</v>
      </c>
    </row>
    <row r="49" spans="1:31" x14ac:dyDescent="0.3">
      <c r="A49" s="39" t="e">
        <f>IF('DO NOT USE_Case Formulas'!A49,IF('DO NOT USE_Case Formulas'!B49,"Not all required fields are completed","OK"),NA())</f>
        <v>#N/A</v>
      </c>
      <c r="B49" s="40" t="e">
        <f>IF(AND('DO NOT USE_Case Formulas'!A49,ISBLANK('Captura de datos CASO'!B49)),"First Name is required",IF(NOT(ISBLANK('Captura de datos CASO'!B49)),"OK",NA()))</f>
        <v>#N/A</v>
      </c>
      <c r="C49" s="40" t="e">
        <f>IF(AND('DO NOT USE_Case Formulas'!A49,ISBLANK('Captura de datos CASO'!C49)),"Last Name is required",IF(NOT(ISBLANK('Captura de datos CASO'!C49)),"OK",NA()))</f>
        <v>#N/A</v>
      </c>
      <c r="D49" s="40" t="e">
        <f>IF(AND('DO NOT USE_Case Formulas'!A49,ISBLANK('Captura de datos CASO'!D49)),"Birthdate is required",IF(NOT(ISBLANK('Captura de datos CASO'!D49)),"OK",NA()))</f>
        <v>#N/A</v>
      </c>
      <c r="E49" s="40" t="e">
        <f>IF(AND('DO NOT USE_Case Formulas'!A49,ISBLANK('Captura de datos CASO'!E49)),"Mobile Phone is required",IF(NOT(ISBLANK('Captura de datos CASO'!E49)),IF(AND(ISNUMBER(VALUE('Captura de datos CASO'!E49)),LEFT('Captura de datos CASO'!E49,1)&lt;&gt;"1",LEN('Captura de datos CASO'!E49)=10),"OK","Phone number must be valid format"),NA()))</f>
        <v>#N/A</v>
      </c>
      <c r="F49" s="40" t="e">
        <f>IF(LEN('Captura de datos CASO'!F49)&gt;255,"Home Street Address must be less than 255 characters",IF('DO NOT USE_Case Formulas'!A49,"OK",NA()))</f>
        <v>#N/A</v>
      </c>
      <c r="G49" s="40" t="e">
        <f>IF(LEN('Captura de datos CASO'!G49)&gt;40,"City must be less than 40 characters",IF('DO NOT USE_Case Formulas'!A49,"OK",NA()))</f>
        <v>#N/A</v>
      </c>
      <c r="H49" s="40" t="e">
        <f>IF(AND(NOT(ISBLANK('Captura de datos CASO'!H49)),ISNA(VLOOKUP('Captura de datos CASO'!H49,'DO NOT USE_School Picklist'!$P$3:$P$52,1,FALSE))),"Please select a value from the drop-down menu",IF('DO NOT USE_Case Formulas'!A49,"OK",NA()))</f>
        <v>#N/A</v>
      </c>
      <c r="I49" s="40" t="e">
        <f>IF(AND('DO NOT USE_Case Formulas'!A49,ISBLANK('Captura de datos CASO'!I49)),"Zip is required",IF(ISBLANK('Captura de datos CASO'!I49),NA(),"OK"))</f>
        <v>#N/A</v>
      </c>
      <c r="J49" s="40" t="e">
        <f>IF(AND('DO NOT USE_Case Formulas'!A49,ISBLANK('Captura de datos CASO'!J49)),"Student or Staff? is required",IF(ISBLANK('Captura de datos CASO'!J49),NA(),IF(ISNA(VLOOKUP('Captura de datos CASO'!J49,'DO NOT USE_School Picklist'!$B$3:$B$6,1,FALSE)),"Please select a value from the drop-down menu","OK")))</f>
        <v>#N/A</v>
      </c>
      <c r="K49" s="40" t="e">
        <f>IF(AND('Captura de datos CASO'!J49='DO NOT USE_School Picklist'!$B$4,ISBLANK('Captura de datos CASO'!K49)),"Occupation/Job Title is required if Student or Staff? is Yes, staff/faculty or volunteer",IF('DO NOT USE_Case Formulas'!A49,"OK",NA()))</f>
        <v>#N/A</v>
      </c>
      <c r="L49" s="40" t="e">
        <f ca="1">IF('Captura de datos CASO'!L49&gt;'DO NOT USE_School Picklist'!$C$3,"Date last on school campus/facility cannot be a future date",IF('DO NOT USE_Case Formulas'!A49,IF(ISBLANK('Captura de datos CASO'!L49),"Date last on school campus/facility is required","OK"),NA()))</f>
        <v>#N/A</v>
      </c>
      <c r="M49" s="40" t="e">
        <f>IF(AND('DO NOT USE_Case Formulas'!A49,ISBLANK('Captura de datos CASO'!M49)),"Specific Place in the Location is required",IF(ISBLANK('Captura de datos CASO'!M49),NA(),"OK"))</f>
        <v>#N/A</v>
      </c>
      <c r="N49" s="40" t="e">
        <f>IF(LEN('Captura de datos CASO'!N49)&gt;50,"Parent/Guardian Name must be less than 50 characters",IF('DO NOT USE_Case Formulas'!A49,"OK",NA()))</f>
        <v>#N/A</v>
      </c>
      <c r="O49" s="40" t="e">
        <f>IF(NOT(ISBLANK('Captura de datos CASO'!O49)),IF(AND(ISNUMBER('Captura de datos CASO'!O49),LEFT('Captura de datos CASO'!O49,1)&lt;&gt;"1",LEN('Captura de datos CASO'!O49)=10),"OK","Phone number must be valid format"),IF('DO NOT USE_Case Formulas'!A49,"OK",NA()))</f>
        <v>#N/A</v>
      </c>
      <c r="P49" s="53" t="e">
        <f>IF(AND(NOT(ISBLANK('Captura de datos CASO'!P49)),ISNA(VLOOKUP('Captura de datos CASO'!P49,'DO NOT USE_School Picklist'!$I$3:$I$5,1,FALSE))),"Please select a value from the drop-down menu",IF('DO NOT USE_Case Formulas'!A49,"OK",NA()))</f>
        <v>#N/A</v>
      </c>
      <c r="Q49" s="40" t="e">
        <f>IF(AND(NOT(ISBLANK('Captura de datos CASO'!Q49)),ISNA(VLOOKUP('Captura de datos CASO'!Q49,'DO NOT USE_School Picklist'!$E$3:$E$10,1,FALSE))),"Please select a value from the drop-down menu",IF('DO NOT USE_Case Formulas'!A49,"OK",NA()))</f>
        <v>#N/A</v>
      </c>
      <c r="R49" s="53" t="e">
        <f>IF(AND(NOT(ISBLANK('Captura de datos CASO'!R49)),ISNA(VLOOKUP('Captura de datos CASO'!R49,'DO NOT USE_School Picklist'!$W$3:$W$9,1,FALSE))),"Please select a value from the drop-down menu",IF('DO NOT USE_Case Formulas'!A49,"OK",NA()))</f>
        <v>#N/A</v>
      </c>
      <c r="S49" s="53" t="e">
        <f>IF(AND(NOT(ISBLANK('Captura de datos CASO'!S49)),ISNA(VLOOKUP('Captura de datos CASO'!S49,'DO NOT USE_School Picklist'!$W$3:$W$9,1,FALSE))),"Please select a value from the drop-down menu",IF('DO NOT USE_Case Formulas'!A49,"OK",NA()))</f>
        <v>#N/A</v>
      </c>
      <c r="T49" s="40" t="e">
        <f>IF(AND(NOT(ISBLANK('Captura de datos CASO'!T49)),ISNA(VLOOKUP('Captura de datos CASO'!T49,'DO NOT USE_School Picklist'!$F$3:$F$16,1,FALSE))),"Please select a value from the drop-down menu",IF('DO NOT USE_Case Formulas'!A49,"OK",NA()))</f>
        <v>#N/A</v>
      </c>
      <c r="U49" s="40" t="e">
        <f>IF(LEN('Captura de datos CASO'!U49)&gt;100,"Classroom(s) must be less than 100 characters",IF('DO NOT USE_Case Formulas'!A49,"OK",NA()))</f>
        <v>#N/A</v>
      </c>
      <c r="V49" s="40" t="e">
        <f>IF(AND(NOT(ISBLANK('Captura de datos CASO'!V49)),ISNA(VLOOKUP('Captura de datos CASO'!V49,'DO NOT USE_School Picklist'!$S$3:$S$12,1,FALSE))),"Please select a value from the drop-down menu",IF('DO NOT USE_Case Formulas'!A49,"OK",NA()))</f>
        <v>#N/A</v>
      </c>
      <c r="W49" s="40" t="e">
        <f>IF(AND(NOT(ISBLANK('Captura de datos CASO'!W49)),ISNA(VLOOKUP('Captura de datos CASO'!W49,'DO NOT USE_School Picklist'!$S$3:$S$12,1,FALSE))),"Please select a value from the drop-down menu",IF('DO NOT USE_Case Formulas'!A49,"OK",NA()))</f>
        <v>#N/A</v>
      </c>
      <c r="X49" s="40" t="e">
        <f>IF(LEN('Captura de datos CASO'!X49)&gt;80,"Name of Education Group must be less than 80 characters",IF('DO NOT USE_Case Formulas'!A49,"OK",NA()))</f>
        <v>#N/A</v>
      </c>
      <c r="Y49" s="40" t="e">
        <f>IF(AND(NOT(ISBLANK('Captura de datos CASO'!Y49)),ISNA(VLOOKUP('Captura de datos CASO'!Y49,'DO NOT USE_School Picklist'!$K$3:$K$6,1,FALSE))),"Please select a value from the drop-down menu",IF('DO NOT USE_Case Formulas'!A49,"OK",NA()))</f>
        <v>#N/A</v>
      </c>
      <c r="Z49" s="40" t="e">
        <f>IF(AND('DO NOT USE_Case Formulas'!A49,ISBLANK('Captura de datos CASO'!Z49)),"Has this person had symptoms? is required",IF(AND(NOT(ISBLANK('Captura de datos CASO'!Z49)),ISNA(VLOOKUP('Captura de datos CASO'!Z49,'DO NOT USE_School Picklist'!$D$3:$D$5,1,FALSE))),"Please select a value from the drop-down menu",IF(NOT(ISBLANK('Captura de datos CASO'!Z49)),"OK",NA())))</f>
        <v>#N/A</v>
      </c>
      <c r="AA49" s="40" t="e">
        <f>IF(AND('Captura de datos CASO'!Z49='DO NOT USE_School Picklist'!$D$3,ISBLANK('Captura de datos CASO'!AA49)),"Symptom Onset Date is required if Ever Symptomatic is Yes",IF('DO NOT USE_Case Formulas'!A49,"OK",NA()))</f>
        <v>#N/A</v>
      </c>
      <c r="AB49" s="40"/>
      <c r="AC49" s="40" t="e">
        <f ca="1">IF(AND('DO NOT USE_Case Formulas'!A49,ISBLANK('Captura de datos CASO'!AC49)),"Lab Result Test Date is required",IF('Captura de datos CASO'!AC49&gt;'DO NOT USE_School Picklist'!$C$3,"Test Date cannot be a future date",IF(NOT(ISBLANK('Captura de datos CASO'!AC49)),"OK",NA())))</f>
        <v>#N/A</v>
      </c>
      <c r="AD49" s="40" t="e">
        <f>IF(AND(NOT(ISBLANK('Captura de datos CASO'!AD49)),ISNA(VLOOKUP('Captura de datos CASO'!AD49,'DO NOT USE_School Picklist'!$R$3:$R$7,1,FALSE))),"Please select a value from the drop-down menu",IF('DO NOT USE_Case Formulas'!A49,"OK",NA()))</f>
        <v>#N/A</v>
      </c>
      <c r="AE49" s="40" t="e">
        <f>IF(AND('DO NOT USE_Case Formulas'!A49,ISBLANK('Captura de datos CASO'!AB49)),"Lab Result Test Result is required",IF(AND(NOT(ISBLANK('Captura de datos CASO'!AB49)),ISNA(VLOOKUP('Captura de datos CASO'!AB49,'DO NOT USE_School Picklist'!$Q$3:$Q$8,1,FALSE))),"Please select a value from the drop-down menu",IF('DO NOT USE_Case Formulas'!A49,"OK",NA())))</f>
        <v>#N/A</v>
      </c>
    </row>
    <row r="50" spans="1:31" x14ac:dyDescent="0.3">
      <c r="A50" s="39" t="e">
        <f>IF('DO NOT USE_Case Formulas'!A50,IF('DO NOT USE_Case Formulas'!B50,"Not all required fields are completed","OK"),NA())</f>
        <v>#N/A</v>
      </c>
      <c r="B50" s="40" t="e">
        <f>IF(AND('DO NOT USE_Case Formulas'!A50,ISBLANK('Captura de datos CASO'!B50)),"First Name is required",IF(NOT(ISBLANK('Captura de datos CASO'!B50)),"OK",NA()))</f>
        <v>#N/A</v>
      </c>
      <c r="C50" s="40" t="e">
        <f>IF(AND('DO NOT USE_Case Formulas'!A50,ISBLANK('Captura de datos CASO'!C50)),"Last Name is required",IF(NOT(ISBLANK('Captura de datos CASO'!C50)),"OK",NA()))</f>
        <v>#N/A</v>
      </c>
      <c r="D50" s="40" t="e">
        <f>IF(AND('DO NOT USE_Case Formulas'!A50,ISBLANK('Captura de datos CASO'!D50)),"Birthdate is required",IF(NOT(ISBLANK('Captura de datos CASO'!D50)),"OK",NA()))</f>
        <v>#N/A</v>
      </c>
      <c r="E50" s="40" t="e">
        <f>IF(AND('DO NOT USE_Case Formulas'!A50,ISBLANK('Captura de datos CASO'!E50)),"Mobile Phone is required",IF(NOT(ISBLANK('Captura de datos CASO'!E50)),IF(AND(ISNUMBER(VALUE('Captura de datos CASO'!E50)),LEFT('Captura de datos CASO'!E50,1)&lt;&gt;"1",LEN('Captura de datos CASO'!E50)=10),"OK","Phone number must be valid format"),NA()))</f>
        <v>#N/A</v>
      </c>
      <c r="F50" s="40" t="e">
        <f>IF(LEN('Captura de datos CASO'!F50)&gt;255,"Home Street Address must be less than 255 characters",IF('DO NOT USE_Case Formulas'!A50,"OK",NA()))</f>
        <v>#N/A</v>
      </c>
      <c r="G50" s="40" t="e">
        <f>IF(LEN('Captura de datos CASO'!G50)&gt;40,"City must be less than 40 characters",IF('DO NOT USE_Case Formulas'!A50,"OK",NA()))</f>
        <v>#N/A</v>
      </c>
      <c r="H50" s="40" t="e">
        <f>IF(AND(NOT(ISBLANK('Captura de datos CASO'!H50)),ISNA(VLOOKUP('Captura de datos CASO'!H50,'DO NOT USE_School Picklist'!$P$3:$P$52,1,FALSE))),"Please select a value from the drop-down menu",IF('DO NOT USE_Case Formulas'!A50,"OK",NA()))</f>
        <v>#N/A</v>
      </c>
      <c r="I50" s="40" t="e">
        <f>IF(AND('DO NOT USE_Case Formulas'!A50,ISBLANK('Captura de datos CASO'!I50)),"Zip is required",IF(ISBLANK('Captura de datos CASO'!I50),NA(),"OK"))</f>
        <v>#N/A</v>
      </c>
      <c r="J50" s="40" t="e">
        <f>IF(AND('DO NOT USE_Case Formulas'!A50,ISBLANK('Captura de datos CASO'!J50)),"Student or Staff? is required",IF(ISBLANK('Captura de datos CASO'!J50),NA(),IF(ISNA(VLOOKUP('Captura de datos CASO'!J50,'DO NOT USE_School Picklist'!$B$3:$B$6,1,FALSE)),"Please select a value from the drop-down menu","OK")))</f>
        <v>#N/A</v>
      </c>
      <c r="K50" s="40" t="e">
        <f>IF(AND('Captura de datos CASO'!J50='DO NOT USE_School Picklist'!$B$4,ISBLANK('Captura de datos CASO'!K50)),"Occupation/Job Title is required if Student or Staff? is Yes, staff/faculty or volunteer",IF('DO NOT USE_Case Formulas'!A50,"OK",NA()))</f>
        <v>#N/A</v>
      </c>
      <c r="L50" s="40" t="e">
        <f ca="1">IF('Captura de datos CASO'!L50&gt;'DO NOT USE_School Picklist'!$C$3,"Date last on school campus/facility cannot be a future date",IF('DO NOT USE_Case Formulas'!A50,IF(ISBLANK('Captura de datos CASO'!L50),"Date last on school campus/facility is required","OK"),NA()))</f>
        <v>#N/A</v>
      </c>
      <c r="M50" s="40" t="e">
        <f>IF(AND('DO NOT USE_Case Formulas'!A50,ISBLANK('Captura de datos CASO'!M50)),"Specific Place in the Location is required",IF(ISBLANK('Captura de datos CASO'!M50),NA(),"OK"))</f>
        <v>#N/A</v>
      </c>
      <c r="N50" s="40" t="e">
        <f>IF(LEN('Captura de datos CASO'!N50)&gt;50,"Parent/Guardian Name must be less than 50 characters",IF('DO NOT USE_Case Formulas'!A50,"OK",NA()))</f>
        <v>#N/A</v>
      </c>
      <c r="O50" s="40" t="e">
        <f>IF(NOT(ISBLANK('Captura de datos CASO'!O50)),IF(AND(ISNUMBER('Captura de datos CASO'!O50),LEFT('Captura de datos CASO'!O50,1)&lt;&gt;"1",LEN('Captura de datos CASO'!O50)=10),"OK","Phone number must be valid format"),IF('DO NOT USE_Case Formulas'!A50,"OK",NA()))</f>
        <v>#N/A</v>
      </c>
      <c r="P50" s="53" t="e">
        <f>IF(AND(NOT(ISBLANK('Captura de datos CASO'!P50)),ISNA(VLOOKUP('Captura de datos CASO'!P50,'DO NOT USE_School Picklist'!$I$3:$I$5,1,FALSE))),"Please select a value from the drop-down menu",IF('DO NOT USE_Case Formulas'!A50,"OK",NA()))</f>
        <v>#N/A</v>
      </c>
      <c r="Q50" s="40" t="e">
        <f>IF(AND(NOT(ISBLANK('Captura de datos CASO'!Q50)),ISNA(VLOOKUP('Captura de datos CASO'!Q50,'DO NOT USE_School Picklist'!$E$3:$E$10,1,FALSE))),"Please select a value from the drop-down menu",IF('DO NOT USE_Case Formulas'!A50,"OK",NA()))</f>
        <v>#N/A</v>
      </c>
      <c r="R50" s="53" t="e">
        <f>IF(AND(NOT(ISBLANK('Captura de datos CASO'!R50)),ISNA(VLOOKUP('Captura de datos CASO'!R50,'DO NOT USE_School Picklist'!$W$3:$W$9,1,FALSE))),"Please select a value from the drop-down menu",IF('DO NOT USE_Case Formulas'!A50,"OK",NA()))</f>
        <v>#N/A</v>
      </c>
      <c r="S50" s="53" t="e">
        <f>IF(AND(NOT(ISBLANK('Captura de datos CASO'!S50)),ISNA(VLOOKUP('Captura de datos CASO'!S50,'DO NOT USE_School Picklist'!$W$3:$W$9,1,FALSE))),"Please select a value from the drop-down menu",IF('DO NOT USE_Case Formulas'!A50,"OK",NA()))</f>
        <v>#N/A</v>
      </c>
      <c r="T50" s="40" t="e">
        <f>IF(AND(NOT(ISBLANK('Captura de datos CASO'!T50)),ISNA(VLOOKUP('Captura de datos CASO'!T50,'DO NOT USE_School Picklist'!$F$3:$F$16,1,FALSE))),"Please select a value from the drop-down menu",IF('DO NOT USE_Case Formulas'!A50,"OK",NA()))</f>
        <v>#N/A</v>
      </c>
      <c r="U50" s="40" t="e">
        <f>IF(LEN('Captura de datos CASO'!U50)&gt;100,"Classroom(s) must be less than 100 characters",IF('DO NOT USE_Case Formulas'!A50,"OK",NA()))</f>
        <v>#N/A</v>
      </c>
      <c r="V50" s="40" t="e">
        <f>IF(AND(NOT(ISBLANK('Captura de datos CASO'!V50)),ISNA(VLOOKUP('Captura de datos CASO'!V50,'DO NOT USE_School Picklist'!$S$3:$S$12,1,FALSE))),"Please select a value from the drop-down menu",IF('DO NOT USE_Case Formulas'!A50,"OK",NA()))</f>
        <v>#N/A</v>
      </c>
      <c r="W50" s="40" t="e">
        <f>IF(AND(NOT(ISBLANK('Captura de datos CASO'!W50)),ISNA(VLOOKUP('Captura de datos CASO'!W50,'DO NOT USE_School Picklist'!$S$3:$S$12,1,FALSE))),"Please select a value from the drop-down menu",IF('DO NOT USE_Case Formulas'!A50,"OK",NA()))</f>
        <v>#N/A</v>
      </c>
      <c r="X50" s="40" t="e">
        <f>IF(LEN('Captura de datos CASO'!X50)&gt;80,"Name of Education Group must be less than 80 characters",IF('DO NOT USE_Case Formulas'!A50,"OK",NA()))</f>
        <v>#N/A</v>
      </c>
      <c r="Y50" s="40" t="e">
        <f>IF(AND(NOT(ISBLANK('Captura de datos CASO'!Y50)),ISNA(VLOOKUP('Captura de datos CASO'!Y50,'DO NOT USE_School Picklist'!$K$3:$K$6,1,FALSE))),"Please select a value from the drop-down menu",IF('DO NOT USE_Case Formulas'!A50,"OK",NA()))</f>
        <v>#N/A</v>
      </c>
      <c r="Z50" s="40" t="e">
        <f>IF(AND('DO NOT USE_Case Formulas'!A50,ISBLANK('Captura de datos CASO'!Z50)),"Has this person had symptoms? is required",IF(AND(NOT(ISBLANK('Captura de datos CASO'!Z50)),ISNA(VLOOKUP('Captura de datos CASO'!Z50,'DO NOT USE_School Picklist'!$D$3:$D$5,1,FALSE))),"Please select a value from the drop-down menu",IF(NOT(ISBLANK('Captura de datos CASO'!Z50)),"OK",NA())))</f>
        <v>#N/A</v>
      </c>
      <c r="AA50" s="40" t="e">
        <f>IF(AND('Captura de datos CASO'!Z50='DO NOT USE_School Picklist'!$D$3,ISBLANK('Captura de datos CASO'!AA50)),"Symptom Onset Date is required if Ever Symptomatic is Yes",IF('DO NOT USE_Case Formulas'!A50,"OK",NA()))</f>
        <v>#N/A</v>
      </c>
      <c r="AB50" s="40"/>
      <c r="AC50" s="40" t="e">
        <f ca="1">IF(AND('DO NOT USE_Case Formulas'!A50,ISBLANK('Captura de datos CASO'!AC50)),"Lab Result Test Date is required",IF('Captura de datos CASO'!AC50&gt;'DO NOT USE_School Picklist'!$C$3,"Test Date cannot be a future date",IF(NOT(ISBLANK('Captura de datos CASO'!AC50)),"OK",NA())))</f>
        <v>#N/A</v>
      </c>
      <c r="AD50" s="40" t="e">
        <f>IF(AND(NOT(ISBLANK('Captura de datos CASO'!AD50)),ISNA(VLOOKUP('Captura de datos CASO'!AD50,'DO NOT USE_School Picklist'!$R$3:$R$7,1,FALSE))),"Please select a value from the drop-down menu",IF('DO NOT USE_Case Formulas'!A50,"OK",NA()))</f>
        <v>#N/A</v>
      </c>
      <c r="AE50" s="40" t="e">
        <f>IF(AND('DO NOT USE_Case Formulas'!A50,ISBLANK('Captura de datos CASO'!AB50)),"Lab Result Test Result is required",IF(AND(NOT(ISBLANK('Captura de datos CASO'!AB50)),ISNA(VLOOKUP('Captura de datos CASO'!AB50,'DO NOT USE_School Picklist'!$Q$3:$Q$8,1,FALSE))),"Please select a value from the drop-down menu",IF('DO NOT USE_Case Formulas'!A50,"OK",NA())))</f>
        <v>#N/A</v>
      </c>
    </row>
    <row r="51" spans="1:31" x14ac:dyDescent="0.3">
      <c r="A51" s="39" t="e">
        <f>IF('DO NOT USE_Case Formulas'!A51,IF('DO NOT USE_Case Formulas'!B51,"Not all required fields are completed","OK"),NA())</f>
        <v>#N/A</v>
      </c>
      <c r="B51" s="40" t="e">
        <f>IF(AND('DO NOT USE_Case Formulas'!A51,ISBLANK('Captura de datos CASO'!B51)),"First Name is required",IF(NOT(ISBLANK('Captura de datos CASO'!B51)),"OK",NA()))</f>
        <v>#N/A</v>
      </c>
      <c r="C51" s="40" t="e">
        <f>IF(AND('DO NOT USE_Case Formulas'!A51,ISBLANK('Captura de datos CASO'!C51)),"Last Name is required",IF(NOT(ISBLANK('Captura de datos CASO'!C51)),"OK",NA()))</f>
        <v>#N/A</v>
      </c>
      <c r="D51" s="40" t="e">
        <f>IF(AND('DO NOT USE_Case Formulas'!A51,ISBLANK('Captura de datos CASO'!D51)),"Birthdate is required",IF(NOT(ISBLANK('Captura de datos CASO'!D51)),"OK",NA()))</f>
        <v>#N/A</v>
      </c>
      <c r="E51" s="40" t="e">
        <f>IF(AND('DO NOT USE_Case Formulas'!A51,ISBLANK('Captura de datos CASO'!E51)),"Mobile Phone is required",IF(NOT(ISBLANK('Captura de datos CASO'!E51)),IF(AND(ISNUMBER(VALUE('Captura de datos CASO'!E51)),LEFT('Captura de datos CASO'!E51,1)&lt;&gt;"1",LEN('Captura de datos CASO'!E51)=10),"OK","Phone number must be valid format"),NA()))</f>
        <v>#N/A</v>
      </c>
      <c r="F51" s="40" t="e">
        <f>IF(LEN('Captura de datos CASO'!F51)&gt;255,"Home Street Address must be less than 255 characters",IF('DO NOT USE_Case Formulas'!A51,"OK",NA()))</f>
        <v>#N/A</v>
      </c>
      <c r="G51" s="40" t="e">
        <f>IF(LEN('Captura de datos CASO'!G51)&gt;40,"City must be less than 40 characters",IF('DO NOT USE_Case Formulas'!A51,"OK",NA()))</f>
        <v>#N/A</v>
      </c>
      <c r="H51" s="40" t="e">
        <f>IF(AND(NOT(ISBLANK('Captura de datos CASO'!H51)),ISNA(VLOOKUP('Captura de datos CASO'!H51,'DO NOT USE_School Picklist'!$P$3:$P$52,1,FALSE))),"Please select a value from the drop-down menu",IF('DO NOT USE_Case Formulas'!A51,"OK",NA()))</f>
        <v>#N/A</v>
      </c>
      <c r="I51" s="40" t="e">
        <f>IF(AND('DO NOT USE_Case Formulas'!A51,ISBLANK('Captura de datos CASO'!I51)),"Zip is required",IF(ISBLANK('Captura de datos CASO'!I51),NA(),"OK"))</f>
        <v>#N/A</v>
      </c>
      <c r="J51" s="40" t="e">
        <f>IF(AND('DO NOT USE_Case Formulas'!A51,ISBLANK('Captura de datos CASO'!J51)),"Student or Staff? is required",IF(ISBLANK('Captura de datos CASO'!J51),NA(),IF(ISNA(VLOOKUP('Captura de datos CASO'!J51,'DO NOT USE_School Picklist'!$B$3:$B$6,1,FALSE)),"Please select a value from the drop-down menu","OK")))</f>
        <v>#N/A</v>
      </c>
      <c r="K51" s="40" t="e">
        <f>IF(AND('Captura de datos CASO'!J51='DO NOT USE_School Picklist'!$B$4,ISBLANK('Captura de datos CASO'!K51)),"Occupation/Job Title is required if Student or Staff? is Yes, staff/faculty or volunteer",IF('DO NOT USE_Case Formulas'!A51,"OK",NA()))</f>
        <v>#N/A</v>
      </c>
      <c r="L51" s="40" t="e">
        <f ca="1">IF('Captura de datos CASO'!L51&gt;'DO NOT USE_School Picklist'!$C$3,"Date last on school campus/facility cannot be a future date",IF('DO NOT USE_Case Formulas'!A51,IF(ISBLANK('Captura de datos CASO'!L51),"Date last on school campus/facility is required","OK"),NA()))</f>
        <v>#N/A</v>
      </c>
      <c r="M51" s="40" t="e">
        <f>IF(AND('DO NOT USE_Case Formulas'!A51,ISBLANK('Captura de datos CASO'!M51)),"Specific Place in the Location is required",IF(ISBLANK('Captura de datos CASO'!M51),NA(),"OK"))</f>
        <v>#N/A</v>
      </c>
      <c r="N51" s="40" t="e">
        <f>IF(LEN('Captura de datos CASO'!N51)&gt;50,"Parent/Guardian Name must be less than 50 characters",IF('DO NOT USE_Case Formulas'!A51,"OK",NA()))</f>
        <v>#N/A</v>
      </c>
      <c r="O51" s="40" t="e">
        <f>IF(NOT(ISBLANK('Captura de datos CASO'!O51)),IF(AND(ISNUMBER('Captura de datos CASO'!O51),LEFT('Captura de datos CASO'!O51,1)&lt;&gt;"1",LEN('Captura de datos CASO'!O51)=10),"OK","Phone number must be valid format"),IF('DO NOT USE_Case Formulas'!A51,"OK",NA()))</f>
        <v>#N/A</v>
      </c>
      <c r="P51" s="53" t="e">
        <f>IF(AND(NOT(ISBLANK('Captura de datos CASO'!P51)),ISNA(VLOOKUP('Captura de datos CASO'!P51,'DO NOT USE_School Picklist'!$I$3:$I$5,1,FALSE))),"Please select a value from the drop-down menu",IF('DO NOT USE_Case Formulas'!A51,"OK",NA()))</f>
        <v>#N/A</v>
      </c>
      <c r="Q51" s="40" t="e">
        <f>IF(AND(NOT(ISBLANK('Captura de datos CASO'!Q51)),ISNA(VLOOKUP('Captura de datos CASO'!Q51,'DO NOT USE_School Picklist'!$E$3:$E$10,1,FALSE))),"Please select a value from the drop-down menu",IF('DO NOT USE_Case Formulas'!A51,"OK",NA()))</f>
        <v>#N/A</v>
      </c>
      <c r="R51" s="53" t="e">
        <f>IF(AND(NOT(ISBLANK('Captura de datos CASO'!R51)),ISNA(VLOOKUP('Captura de datos CASO'!R51,'DO NOT USE_School Picklist'!$W$3:$W$9,1,FALSE))),"Please select a value from the drop-down menu",IF('DO NOT USE_Case Formulas'!A51,"OK",NA()))</f>
        <v>#N/A</v>
      </c>
      <c r="S51" s="53" t="e">
        <f>IF(AND(NOT(ISBLANK('Captura de datos CASO'!S51)),ISNA(VLOOKUP('Captura de datos CASO'!S51,'DO NOT USE_School Picklist'!$W$3:$W$9,1,FALSE))),"Please select a value from the drop-down menu",IF('DO NOT USE_Case Formulas'!A51,"OK",NA()))</f>
        <v>#N/A</v>
      </c>
      <c r="T51" s="40" t="e">
        <f>IF(AND(NOT(ISBLANK('Captura de datos CASO'!T51)),ISNA(VLOOKUP('Captura de datos CASO'!T51,'DO NOT USE_School Picklist'!$F$3:$F$16,1,FALSE))),"Please select a value from the drop-down menu",IF('DO NOT USE_Case Formulas'!A51,"OK",NA()))</f>
        <v>#N/A</v>
      </c>
      <c r="U51" s="40" t="e">
        <f>IF(LEN('Captura de datos CASO'!U51)&gt;100,"Classroom(s) must be less than 100 characters",IF('DO NOT USE_Case Formulas'!A51,"OK",NA()))</f>
        <v>#N/A</v>
      </c>
      <c r="V51" s="40" t="e">
        <f>IF(AND(NOT(ISBLANK('Captura de datos CASO'!V51)),ISNA(VLOOKUP('Captura de datos CASO'!V51,'DO NOT USE_School Picklist'!$S$3:$S$12,1,FALSE))),"Please select a value from the drop-down menu",IF('DO NOT USE_Case Formulas'!A51,"OK",NA()))</f>
        <v>#N/A</v>
      </c>
      <c r="W51" s="40" t="e">
        <f>IF(AND(NOT(ISBLANK('Captura de datos CASO'!W51)),ISNA(VLOOKUP('Captura de datos CASO'!W51,'DO NOT USE_School Picklist'!$S$3:$S$12,1,FALSE))),"Please select a value from the drop-down menu",IF('DO NOT USE_Case Formulas'!A51,"OK",NA()))</f>
        <v>#N/A</v>
      </c>
      <c r="X51" s="40" t="e">
        <f>IF(LEN('Captura de datos CASO'!X51)&gt;80,"Name of Education Group must be less than 80 characters",IF('DO NOT USE_Case Formulas'!A51,"OK",NA()))</f>
        <v>#N/A</v>
      </c>
      <c r="Y51" s="40" t="e">
        <f>IF(AND(NOT(ISBLANK('Captura de datos CASO'!Y51)),ISNA(VLOOKUP('Captura de datos CASO'!Y51,'DO NOT USE_School Picklist'!$K$3:$K$6,1,FALSE))),"Please select a value from the drop-down menu",IF('DO NOT USE_Case Formulas'!A51,"OK",NA()))</f>
        <v>#N/A</v>
      </c>
      <c r="Z51" s="40" t="e">
        <f>IF(AND('DO NOT USE_Case Formulas'!A51,ISBLANK('Captura de datos CASO'!Z51)),"Has this person had symptoms? is required",IF(AND(NOT(ISBLANK('Captura de datos CASO'!Z51)),ISNA(VLOOKUP('Captura de datos CASO'!Z51,'DO NOT USE_School Picklist'!$D$3:$D$5,1,FALSE))),"Please select a value from the drop-down menu",IF(NOT(ISBLANK('Captura de datos CASO'!Z51)),"OK",NA())))</f>
        <v>#N/A</v>
      </c>
      <c r="AA51" s="40" t="e">
        <f>IF(AND('Captura de datos CASO'!Z51='DO NOT USE_School Picklist'!$D$3,ISBLANK('Captura de datos CASO'!AA51)),"Symptom Onset Date is required if Ever Symptomatic is Yes",IF('DO NOT USE_Case Formulas'!A51,"OK",NA()))</f>
        <v>#N/A</v>
      </c>
      <c r="AB51" s="40"/>
      <c r="AC51" s="40" t="e">
        <f ca="1">IF(AND('DO NOT USE_Case Formulas'!A51,ISBLANK('Captura de datos CASO'!AC51)),"Lab Result Test Date is required",IF('Captura de datos CASO'!AC51&gt;'DO NOT USE_School Picklist'!$C$3,"Test Date cannot be a future date",IF(NOT(ISBLANK('Captura de datos CASO'!AC51)),"OK",NA())))</f>
        <v>#N/A</v>
      </c>
      <c r="AD51" s="40" t="e">
        <f>IF(AND(NOT(ISBLANK('Captura de datos CASO'!AD51)),ISNA(VLOOKUP('Captura de datos CASO'!AD51,'DO NOT USE_School Picklist'!$R$3:$R$7,1,FALSE))),"Please select a value from the drop-down menu",IF('DO NOT USE_Case Formulas'!A51,"OK",NA()))</f>
        <v>#N/A</v>
      </c>
      <c r="AE51" s="40" t="e">
        <f>IF(AND('DO NOT USE_Case Formulas'!A51,ISBLANK('Captura de datos CASO'!AB51)),"Lab Result Test Result is required",IF(AND(NOT(ISBLANK('Captura de datos CASO'!AB51)),ISNA(VLOOKUP('Captura de datos CASO'!AB51,'DO NOT USE_School Picklist'!$Q$3:$Q$8,1,FALSE))),"Please select a value from the drop-down menu",IF('DO NOT USE_Case Formulas'!A51,"OK",NA())))</f>
        <v>#N/A</v>
      </c>
    </row>
    <row r="52" spans="1:31" x14ac:dyDescent="0.3">
      <c r="A52" s="39" t="e">
        <f>IF('DO NOT USE_Case Formulas'!A52,IF('DO NOT USE_Case Formulas'!B52,"Not all required fields are completed","OK"),NA())</f>
        <v>#N/A</v>
      </c>
      <c r="B52" s="40" t="e">
        <f>IF(AND('DO NOT USE_Case Formulas'!A52,ISBLANK('Captura de datos CASO'!B52)),"First Name is required",IF(NOT(ISBLANK('Captura de datos CASO'!B52)),"OK",NA()))</f>
        <v>#N/A</v>
      </c>
      <c r="C52" s="40" t="e">
        <f>IF(AND('DO NOT USE_Case Formulas'!A52,ISBLANK('Captura de datos CASO'!C52)),"Last Name is required",IF(NOT(ISBLANK('Captura de datos CASO'!C52)),"OK",NA()))</f>
        <v>#N/A</v>
      </c>
      <c r="D52" s="40" t="e">
        <f>IF(AND('DO NOT USE_Case Formulas'!A52,ISBLANK('Captura de datos CASO'!D52)),"Birthdate is required",IF(NOT(ISBLANK('Captura de datos CASO'!D52)),"OK",NA()))</f>
        <v>#N/A</v>
      </c>
      <c r="E52" s="40" t="e">
        <f>IF(AND('DO NOT USE_Case Formulas'!A52,ISBLANK('Captura de datos CASO'!E52)),"Mobile Phone is required",IF(NOT(ISBLANK('Captura de datos CASO'!E52)),IF(AND(ISNUMBER(VALUE('Captura de datos CASO'!E52)),LEFT('Captura de datos CASO'!E52,1)&lt;&gt;"1",LEN('Captura de datos CASO'!E52)=10),"OK","Phone number must be valid format"),NA()))</f>
        <v>#N/A</v>
      </c>
      <c r="F52" s="40" t="e">
        <f>IF(LEN('Captura de datos CASO'!F52)&gt;255,"Home Street Address must be less than 255 characters",IF('DO NOT USE_Case Formulas'!A52,"OK",NA()))</f>
        <v>#N/A</v>
      </c>
      <c r="G52" s="40" t="e">
        <f>IF(LEN('Captura de datos CASO'!G52)&gt;40,"City must be less than 40 characters",IF('DO NOT USE_Case Formulas'!A52,"OK",NA()))</f>
        <v>#N/A</v>
      </c>
      <c r="H52" s="40" t="e">
        <f>IF(AND(NOT(ISBLANK('Captura de datos CASO'!H52)),ISNA(VLOOKUP('Captura de datos CASO'!H52,'DO NOT USE_School Picklist'!$P$3:$P$52,1,FALSE))),"Please select a value from the drop-down menu",IF('DO NOT USE_Case Formulas'!A52,"OK",NA()))</f>
        <v>#N/A</v>
      </c>
      <c r="I52" s="40" t="e">
        <f>IF(AND('DO NOT USE_Case Formulas'!A52,ISBLANK('Captura de datos CASO'!I52)),"Zip is required",IF(ISBLANK('Captura de datos CASO'!I52),NA(),"OK"))</f>
        <v>#N/A</v>
      </c>
      <c r="J52" s="40" t="e">
        <f>IF(AND('DO NOT USE_Case Formulas'!A52,ISBLANK('Captura de datos CASO'!J52)),"Student or Staff? is required",IF(ISBLANK('Captura de datos CASO'!J52),NA(),IF(ISNA(VLOOKUP('Captura de datos CASO'!J52,'DO NOT USE_School Picklist'!$B$3:$B$6,1,FALSE)),"Please select a value from the drop-down menu","OK")))</f>
        <v>#N/A</v>
      </c>
      <c r="K52" s="40" t="e">
        <f>IF(AND('Captura de datos CASO'!J52='DO NOT USE_School Picklist'!$B$4,ISBLANK('Captura de datos CASO'!K52)),"Occupation/Job Title is required if Student or Staff? is Yes, staff/faculty or volunteer",IF('DO NOT USE_Case Formulas'!A52,"OK",NA()))</f>
        <v>#N/A</v>
      </c>
      <c r="L52" s="40" t="e">
        <f ca="1">IF('Captura de datos CASO'!L52&gt;'DO NOT USE_School Picklist'!$C$3,"Date last on school campus/facility cannot be a future date",IF('DO NOT USE_Case Formulas'!A52,IF(ISBLANK('Captura de datos CASO'!L52),"Date last on school campus/facility is required","OK"),NA()))</f>
        <v>#N/A</v>
      </c>
      <c r="M52" s="40" t="e">
        <f>IF(AND('DO NOT USE_Case Formulas'!A52,ISBLANK('Captura de datos CASO'!M52)),"Specific Place in the Location is required",IF(ISBLANK('Captura de datos CASO'!M52),NA(),"OK"))</f>
        <v>#N/A</v>
      </c>
      <c r="N52" s="40" t="e">
        <f>IF(LEN('Captura de datos CASO'!N52)&gt;50,"Parent/Guardian Name must be less than 50 characters",IF('DO NOT USE_Case Formulas'!A52,"OK",NA()))</f>
        <v>#N/A</v>
      </c>
      <c r="O52" s="40" t="e">
        <f>IF(NOT(ISBLANK('Captura de datos CASO'!O52)),IF(AND(ISNUMBER('Captura de datos CASO'!O52),LEFT('Captura de datos CASO'!O52,1)&lt;&gt;"1",LEN('Captura de datos CASO'!O52)=10),"OK","Phone number must be valid format"),IF('DO NOT USE_Case Formulas'!A52,"OK",NA()))</f>
        <v>#N/A</v>
      </c>
      <c r="P52" s="53" t="e">
        <f>IF(AND(NOT(ISBLANK('Captura de datos CASO'!P52)),ISNA(VLOOKUP('Captura de datos CASO'!P52,'DO NOT USE_School Picklist'!$I$3:$I$5,1,FALSE))),"Please select a value from the drop-down menu",IF('DO NOT USE_Case Formulas'!A52,"OK",NA()))</f>
        <v>#N/A</v>
      </c>
      <c r="Q52" s="40" t="e">
        <f>IF(AND(NOT(ISBLANK('Captura de datos CASO'!Q52)),ISNA(VLOOKUP('Captura de datos CASO'!Q52,'DO NOT USE_School Picklist'!$E$3:$E$10,1,FALSE))),"Please select a value from the drop-down menu",IF('DO NOT USE_Case Formulas'!A52,"OK",NA()))</f>
        <v>#N/A</v>
      </c>
      <c r="R52" s="53" t="e">
        <f>IF(AND(NOT(ISBLANK('Captura de datos CASO'!R52)),ISNA(VLOOKUP('Captura de datos CASO'!R52,'DO NOT USE_School Picklist'!$W$3:$W$9,1,FALSE))),"Please select a value from the drop-down menu",IF('DO NOT USE_Case Formulas'!A52,"OK",NA()))</f>
        <v>#N/A</v>
      </c>
      <c r="S52" s="53" t="e">
        <f>IF(AND(NOT(ISBLANK('Captura de datos CASO'!S52)),ISNA(VLOOKUP('Captura de datos CASO'!S52,'DO NOT USE_School Picklist'!$W$3:$W$9,1,FALSE))),"Please select a value from the drop-down menu",IF('DO NOT USE_Case Formulas'!A52,"OK",NA()))</f>
        <v>#N/A</v>
      </c>
      <c r="T52" s="40" t="e">
        <f>IF(AND(NOT(ISBLANK('Captura de datos CASO'!T52)),ISNA(VLOOKUP('Captura de datos CASO'!T52,'DO NOT USE_School Picklist'!$F$3:$F$16,1,FALSE))),"Please select a value from the drop-down menu",IF('DO NOT USE_Case Formulas'!A52,"OK",NA()))</f>
        <v>#N/A</v>
      </c>
      <c r="U52" s="40" t="e">
        <f>IF(LEN('Captura de datos CASO'!U52)&gt;100,"Classroom(s) must be less than 100 characters",IF('DO NOT USE_Case Formulas'!A52,"OK",NA()))</f>
        <v>#N/A</v>
      </c>
      <c r="V52" s="40" t="e">
        <f>IF(AND(NOT(ISBLANK('Captura de datos CASO'!V52)),ISNA(VLOOKUP('Captura de datos CASO'!V52,'DO NOT USE_School Picklist'!$S$3:$S$12,1,FALSE))),"Please select a value from the drop-down menu",IF('DO NOT USE_Case Formulas'!A52,"OK",NA()))</f>
        <v>#N/A</v>
      </c>
      <c r="W52" s="40" t="e">
        <f>IF(AND(NOT(ISBLANK('Captura de datos CASO'!W52)),ISNA(VLOOKUP('Captura de datos CASO'!W52,'DO NOT USE_School Picklist'!$S$3:$S$12,1,FALSE))),"Please select a value from the drop-down menu",IF('DO NOT USE_Case Formulas'!A52,"OK",NA()))</f>
        <v>#N/A</v>
      </c>
      <c r="X52" s="40" t="e">
        <f>IF(LEN('Captura de datos CASO'!X52)&gt;80,"Name of Education Group must be less than 80 characters",IF('DO NOT USE_Case Formulas'!A52,"OK",NA()))</f>
        <v>#N/A</v>
      </c>
      <c r="Y52" s="40" t="e">
        <f>IF(AND(NOT(ISBLANK('Captura de datos CASO'!Y52)),ISNA(VLOOKUP('Captura de datos CASO'!Y52,'DO NOT USE_School Picklist'!$K$3:$K$6,1,FALSE))),"Please select a value from the drop-down menu",IF('DO NOT USE_Case Formulas'!A52,"OK",NA()))</f>
        <v>#N/A</v>
      </c>
      <c r="Z52" s="40" t="e">
        <f>IF(AND('DO NOT USE_Case Formulas'!A52,ISBLANK('Captura de datos CASO'!Z52)),"Has this person had symptoms? is required",IF(AND(NOT(ISBLANK('Captura de datos CASO'!Z52)),ISNA(VLOOKUP('Captura de datos CASO'!Z52,'DO NOT USE_School Picklist'!$D$3:$D$5,1,FALSE))),"Please select a value from the drop-down menu",IF(NOT(ISBLANK('Captura de datos CASO'!Z52)),"OK",NA())))</f>
        <v>#N/A</v>
      </c>
      <c r="AA52" s="40" t="e">
        <f>IF(AND('Captura de datos CASO'!Z52='DO NOT USE_School Picklist'!$D$3,ISBLANK('Captura de datos CASO'!AA52)),"Symptom Onset Date is required if Ever Symptomatic is Yes",IF('DO NOT USE_Case Formulas'!A52,"OK",NA()))</f>
        <v>#N/A</v>
      </c>
      <c r="AB52" s="40"/>
      <c r="AC52" s="40" t="e">
        <f ca="1">IF(AND('DO NOT USE_Case Formulas'!A52,ISBLANK('Captura de datos CASO'!AC52)),"Lab Result Test Date is required",IF('Captura de datos CASO'!AC52&gt;'DO NOT USE_School Picklist'!$C$3,"Test Date cannot be a future date",IF(NOT(ISBLANK('Captura de datos CASO'!AC52)),"OK",NA())))</f>
        <v>#N/A</v>
      </c>
      <c r="AD52" s="40" t="e">
        <f>IF(AND(NOT(ISBLANK('Captura de datos CASO'!AD52)),ISNA(VLOOKUP('Captura de datos CASO'!AD52,'DO NOT USE_School Picklist'!$R$3:$R$7,1,FALSE))),"Please select a value from the drop-down menu",IF('DO NOT USE_Case Formulas'!A52,"OK",NA()))</f>
        <v>#N/A</v>
      </c>
      <c r="AE52" s="40" t="e">
        <f>IF(AND('DO NOT USE_Case Formulas'!A52,ISBLANK('Captura de datos CASO'!AB52)),"Lab Result Test Result is required",IF(AND(NOT(ISBLANK('Captura de datos CASO'!AB52)),ISNA(VLOOKUP('Captura de datos CASO'!AB52,'DO NOT USE_School Picklist'!$Q$3:$Q$8,1,FALSE))),"Please select a value from the drop-down menu",IF('DO NOT USE_Case Formulas'!A52,"OK",NA())))</f>
        <v>#N/A</v>
      </c>
    </row>
    <row r="53" spans="1:31" x14ac:dyDescent="0.3">
      <c r="A53" s="39" t="e">
        <f>IF('DO NOT USE_Case Formulas'!A53,IF('DO NOT USE_Case Formulas'!B53,"Not all required fields are completed","OK"),NA())</f>
        <v>#N/A</v>
      </c>
      <c r="B53" s="40" t="e">
        <f>IF(AND('DO NOT USE_Case Formulas'!A53,ISBLANK('Captura de datos CASO'!B53)),"First Name is required",IF(NOT(ISBLANK('Captura de datos CASO'!B53)),"OK",NA()))</f>
        <v>#N/A</v>
      </c>
      <c r="C53" s="40" t="e">
        <f>IF(AND('DO NOT USE_Case Formulas'!A53,ISBLANK('Captura de datos CASO'!C53)),"Last Name is required",IF(NOT(ISBLANK('Captura de datos CASO'!C53)),"OK",NA()))</f>
        <v>#N/A</v>
      </c>
      <c r="D53" s="40" t="e">
        <f>IF(AND('DO NOT USE_Case Formulas'!A53,ISBLANK('Captura de datos CASO'!D53)),"Birthdate is required",IF(NOT(ISBLANK('Captura de datos CASO'!D53)),"OK",NA()))</f>
        <v>#N/A</v>
      </c>
      <c r="E53" s="40" t="e">
        <f>IF(AND('DO NOT USE_Case Formulas'!A53,ISBLANK('Captura de datos CASO'!E53)),"Mobile Phone is required",IF(NOT(ISBLANK('Captura de datos CASO'!E53)),IF(AND(ISNUMBER(VALUE('Captura de datos CASO'!E53)),LEFT('Captura de datos CASO'!E53,1)&lt;&gt;"1",LEN('Captura de datos CASO'!E53)=10),"OK","Phone number must be valid format"),NA()))</f>
        <v>#N/A</v>
      </c>
      <c r="F53" s="40" t="e">
        <f>IF(LEN('Captura de datos CASO'!F53)&gt;255,"Home Street Address must be less than 255 characters",IF('DO NOT USE_Case Formulas'!A53,"OK",NA()))</f>
        <v>#N/A</v>
      </c>
      <c r="G53" s="40" t="e">
        <f>IF(LEN('Captura de datos CASO'!G53)&gt;40,"City must be less than 40 characters",IF('DO NOT USE_Case Formulas'!A53,"OK",NA()))</f>
        <v>#N/A</v>
      </c>
      <c r="H53" s="40" t="e">
        <f>IF(AND(NOT(ISBLANK('Captura de datos CASO'!H53)),ISNA(VLOOKUP('Captura de datos CASO'!H53,'DO NOT USE_School Picklist'!$P$3:$P$52,1,FALSE))),"Please select a value from the drop-down menu",IF('DO NOT USE_Case Formulas'!A53,"OK",NA()))</f>
        <v>#N/A</v>
      </c>
      <c r="I53" s="40" t="e">
        <f>IF(AND('DO NOT USE_Case Formulas'!A53,ISBLANK('Captura de datos CASO'!I53)),"Zip is required",IF(ISBLANK('Captura de datos CASO'!I53),NA(),"OK"))</f>
        <v>#N/A</v>
      </c>
      <c r="J53" s="40" t="e">
        <f>IF(AND('DO NOT USE_Case Formulas'!A53,ISBLANK('Captura de datos CASO'!J53)),"Student or Staff? is required",IF(ISBLANK('Captura de datos CASO'!J53),NA(),IF(ISNA(VLOOKUP('Captura de datos CASO'!J53,'DO NOT USE_School Picklist'!$B$3:$B$6,1,FALSE)),"Please select a value from the drop-down menu","OK")))</f>
        <v>#N/A</v>
      </c>
      <c r="K53" s="40" t="e">
        <f>IF(AND('Captura de datos CASO'!J53='DO NOT USE_School Picklist'!$B$4,ISBLANK('Captura de datos CASO'!K53)),"Occupation/Job Title is required if Student or Staff? is Yes, staff/faculty or volunteer",IF('DO NOT USE_Case Formulas'!A53,"OK",NA()))</f>
        <v>#N/A</v>
      </c>
      <c r="L53" s="40" t="e">
        <f ca="1">IF('Captura de datos CASO'!L53&gt;'DO NOT USE_School Picklist'!$C$3,"Date last on school campus/facility cannot be a future date",IF('DO NOT USE_Case Formulas'!A53,IF(ISBLANK('Captura de datos CASO'!L53),"Date last on school campus/facility is required","OK"),NA()))</f>
        <v>#N/A</v>
      </c>
      <c r="M53" s="40" t="e">
        <f>IF(AND('DO NOT USE_Case Formulas'!A53,ISBLANK('Captura de datos CASO'!M53)),"Specific Place in the Location is required",IF(ISBLANK('Captura de datos CASO'!M53),NA(),"OK"))</f>
        <v>#N/A</v>
      </c>
      <c r="N53" s="40" t="e">
        <f>IF(LEN('Captura de datos CASO'!N53)&gt;50,"Parent/Guardian Name must be less than 50 characters",IF('DO NOT USE_Case Formulas'!A53,"OK",NA()))</f>
        <v>#N/A</v>
      </c>
      <c r="O53" s="40" t="e">
        <f>IF(NOT(ISBLANK('Captura de datos CASO'!O53)),IF(AND(ISNUMBER('Captura de datos CASO'!O53),LEFT('Captura de datos CASO'!O53,1)&lt;&gt;"1",LEN('Captura de datos CASO'!O53)=10),"OK","Phone number must be valid format"),IF('DO NOT USE_Case Formulas'!A53,"OK",NA()))</f>
        <v>#N/A</v>
      </c>
      <c r="P53" s="53" t="e">
        <f>IF(AND(NOT(ISBLANK('Captura de datos CASO'!P53)),ISNA(VLOOKUP('Captura de datos CASO'!P53,'DO NOT USE_School Picklist'!$I$3:$I$5,1,FALSE))),"Please select a value from the drop-down menu",IF('DO NOT USE_Case Formulas'!A53,"OK",NA()))</f>
        <v>#N/A</v>
      </c>
      <c r="Q53" s="40" t="e">
        <f>IF(AND(NOT(ISBLANK('Captura de datos CASO'!Q53)),ISNA(VLOOKUP('Captura de datos CASO'!Q53,'DO NOT USE_School Picklist'!$E$3:$E$10,1,FALSE))),"Please select a value from the drop-down menu",IF('DO NOT USE_Case Formulas'!A53,"OK",NA()))</f>
        <v>#N/A</v>
      </c>
      <c r="R53" s="53" t="e">
        <f>IF(AND(NOT(ISBLANK('Captura de datos CASO'!R53)),ISNA(VLOOKUP('Captura de datos CASO'!R53,'DO NOT USE_School Picklist'!$W$3:$W$9,1,FALSE))),"Please select a value from the drop-down menu",IF('DO NOT USE_Case Formulas'!A53,"OK",NA()))</f>
        <v>#N/A</v>
      </c>
      <c r="S53" s="53" t="e">
        <f>IF(AND(NOT(ISBLANK('Captura de datos CASO'!S53)),ISNA(VLOOKUP('Captura de datos CASO'!S53,'DO NOT USE_School Picklist'!$W$3:$W$9,1,FALSE))),"Please select a value from the drop-down menu",IF('DO NOT USE_Case Formulas'!A53,"OK",NA()))</f>
        <v>#N/A</v>
      </c>
      <c r="T53" s="40" t="e">
        <f>IF(AND(NOT(ISBLANK('Captura de datos CASO'!T53)),ISNA(VLOOKUP('Captura de datos CASO'!T53,'DO NOT USE_School Picklist'!$F$3:$F$16,1,FALSE))),"Please select a value from the drop-down menu",IF('DO NOT USE_Case Formulas'!A53,"OK",NA()))</f>
        <v>#N/A</v>
      </c>
      <c r="U53" s="40" t="e">
        <f>IF(LEN('Captura de datos CASO'!U53)&gt;100,"Classroom(s) must be less than 100 characters",IF('DO NOT USE_Case Formulas'!A53,"OK",NA()))</f>
        <v>#N/A</v>
      </c>
      <c r="V53" s="40" t="e">
        <f>IF(AND(NOT(ISBLANK('Captura de datos CASO'!V53)),ISNA(VLOOKUP('Captura de datos CASO'!V53,'DO NOT USE_School Picklist'!$S$3:$S$12,1,FALSE))),"Please select a value from the drop-down menu",IF('DO NOT USE_Case Formulas'!A53,"OK",NA()))</f>
        <v>#N/A</v>
      </c>
      <c r="W53" s="40" t="e">
        <f>IF(AND(NOT(ISBLANK('Captura de datos CASO'!W53)),ISNA(VLOOKUP('Captura de datos CASO'!W53,'DO NOT USE_School Picklist'!$S$3:$S$12,1,FALSE))),"Please select a value from the drop-down menu",IF('DO NOT USE_Case Formulas'!A53,"OK",NA()))</f>
        <v>#N/A</v>
      </c>
      <c r="X53" s="40" t="e">
        <f>IF(LEN('Captura de datos CASO'!X53)&gt;80,"Name of Education Group must be less than 80 characters",IF('DO NOT USE_Case Formulas'!A53,"OK",NA()))</f>
        <v>#N/A</v>
      </c>
      <c r="Y53" s="40" t="e">
        <f>IF(AND(NOT(ISBLANK('Captura de datos CASO'!Y53)),ISNA(VLOOKUP('Captura de datos CASO'!Y53,'DO NOT USE_School Picklist'!$K$3:$K$6,1,FALSE))),"Please select a value from the drop-down menu",IF('DO NOT USE_Case Formulas'!A53,"OK",NA()))</f>
        <v>#N/A</v>
      </c>
      <c r="Z53" s="40" t="e">
        <f>IF(AND('DO NOT USE_Case Formulas'!A53,ISBLANK('Captura de datos CASO'!Z53)),"Has this person had symptoms? is required",IF(AND(NOT(ISBLANK('Captura de datos CASO'!Z53)),ISNA(VLOOKUP('Captura de datos CASO'!Z53,'DO NOT USE_School Picklist'!$D$3:$D$5,1,FALSE))),"Please select a value from the drop-down menu",IF(NOT(ISBLANK('Captura de datos CASO'!Z53)),"OK",NA())))</f>
        <v>#N/A</v>
      </c>
      <c r="AA53" s="40" t="e">
        <f>IF(AND('Captura de datos CASO'!Z53='DO NOT USE_School Picklist'!$D$3,ISBLANK('Captura de datos CASO'!AA53)),"Symptom Onset Date is required if Ever Symptomatic is Yes",IF('DO NOT USE_Case Formulas'!A53,"OK",NA()))</f>
        <v>#N/A</v>
      </c>
      <c r="AB53" s="40"/>
      <c r="AC53" s="40" t="e">
        <f ca="1">IF(AND('DO NOT USE_Case Formulas'!A53,ISBLANK('Captura de datos CASO'!AC53)),"Lab Result Test Date is required",IF('Captura de datos CASO'!AC53&gt;'DO NOT USE_School Picklist'!$C$3,"Test Date cannot be a future date",IF(NOT(ISBLANK('Captura de datos CASO'!AC53)),"OK",NA())))</f>
        <v>#N/A</v>
      </c>
      <c r="AD53" s="40" t="e">
        <f>IF(AND(NOT(ISBLANK('Captura de datos CASO'!AD53)),ISNA(VLOOKUP('Captura de datos CASO'!AD53,'DO NOT USE_School Picklist'!$R$3:$R$7,1,FALSE))),"Please select a value from the drop-down menu",IF('DO NOT USE_Case Formulas'!A53,"OK",NA()))</f>
        <v>#N/A</v>
      </c>
      <c r="AE53" s="40" t="e">
        <f>IF(AND('DO NOT USE_Case Formulas'!A53,ISBLANK('Captura de datos CASO'!AB53)),"Lab Result Test Result is required",IF(AND(NOT(ISBLANK('Captura de datos CASO'!AB53)),ISNA(VLOOKUP('Captura de datos CASO'!AB53,'DO NOT USE_School Picklist'!$Q$3:$Q$8,1,FALSE))),"Please select a value from the drop-down menu",IF('DO NOT USE_Case Formulas'!A53,"OK",NA())))</f>
        <v>#N/A</v>
      </c>
    </row>
    <row r="54" spans="1:31" x14ac:dyDescent="0.3">
      <c r="A54" s="39" t="e">
        <f>IF('DO NOT USE_Case Formulas'!A54,IF('DO NOT USE_Case Formulas'!B54,"Not all required fields are completed","OK"),NA())</f>
        <v>#N/A</v>
      </c>
      <c r="B54" s="40" t="e">
        <f>IF(AND('DO NOT USE_Case Formulas'!A54,ISBLANK('Captura de datos CASO'!B54)),"First Name is required",IF(NOT(ISBLANK('Captura de datos CASO'!B54)),"OK",NA()))</f>
        <v>#N/A</v>
      </c>
      <c r="C54" s="40" t="e">
        <f>IF(AND('DO NOT USE_Case Formulas'!A54,ISBLANK('Captura de datos CASO'!C54)),"Last Name is required",IF(NOT(ISBLANK('Captura de datos CASO'!C54)),"OK",NA()))</f>
        <v>#N/A</v>
      </c>
      <c r="D54" s="40" t="e">
        <f>IF(AND('DO NOT USE_Case Formulas'!A54,ISBLANK('Captura de datos CASO'!D54)),"Birthdate is required",IF(NOT(ISBLANK('Captura de datos CASO'!D54)),"OK",NA()))</f>
        <v>#N/A</v>
      </c>
      <c r="E54" s="40" t="e">
        <f>IF(AND('DO NOT USE_Case Formulas'!A54,ISBLANK('Captura de datos CASO'!E54)),"Mobile Phone is required",IF(NOT(ISBLANK('Captura de datos CASO'!E54)),IF(AND(ISNUMBER(VALUE('Captura de datos CASO'!E54)),LEFT('Captura de datos CASO'!E54,1)&lt;&gt;"1",LEN('Captura de datos CASO'!E54)=10),"OK","Phone number must be valid format"),NA()))</f>
        <v>#N/A</v>
      </c>
      <c r="F54" s="40" t="e">
        <f>IF(LEN('Captura de datos CASO'!F54)&gt;255,"Home Street Address must be less than 255 characters",IF('DO NOT USE_Case Formulas'!A54,"OK",NA()))</f>
        <v>#N/A</v>
      </c>
      <c r="G54" s="40" t="e">
        <f>IF(LEN('Captura de datos CASO'!G54)&gt;40,"City must be less than 40 characters",IF('DO NOT USE_Case Formulas'!A54,"OK",NA()))</f>
        <v>#N/A</v>
      </c>
      <c r="H54" s="40" t="e">
        <f>IF(AND(NOT(ISBLANK('Captura de datos CASO'!H54)),ISNA(VLOOKUP('Captura de datos CASO'!H54,'DO NOT USE_School Picklist'!$P$3:$P$52,1,FALSE))),"Please select a value from the drop-down menu",IF('DO NOT USE_Case Formulas'!A54,"OK",NA()))</f>
        <v>#N/A</v>
      </c>
      <c r="I54" s="40" t="e">
        <f>IF(AND('DO NOT USE_Case Formulas'!A54,ISBLANK('Captura de datos CASO'!I54)),"Zip is required",IF(ISBLANK('Captura de datos CASO'!I54),NA(),"OK"))</f>
        <v>#N/A</v>
      </c>
      <c r="J54" s="40" t="e">
        <f>IF(AND('DO NOT USE_Case Formulas'!A54,ISBLANK('Captura de datos CASO'!J54)),"Student or Staff? is required",IF(ISBLANK('Captura de datos CASO'!J54),NA(),IF(ISNA(VLOOKUP('Captura de datos CASO'!J54,'DO NOT USE_School Picklist'!$B$3:$B$6,1,FALSE)),"Please select a value from the drop-down menu","OK")))</f>
        <v>#N/A</v>
      </c>
      <c r="K54" s="40" t="e">
        <f>IF(AND('Captura de datos CASO'!J54='DO NOT USE_School Picklist'!$B$4,ISBLANK('Captura de datos CASO'!K54)),"Occupation/Job Title is required if Student or Staff? is Yes, staff/faculty or volunteer",IF('DO NOT USE_Case Formulas'!A54,"OK",NA()))</f>
        <v>#N/A</v>
      </c>
      <c r="L54" s="40" t="e">
        <f ca="1">IF('Captura de datos CASO'!L54&gt;'DO NOT USE_School Picklist'!$C$3,"Date last on school campus/facility cannot be a future date",IF('DO NOT USE_Case Formulas'!A54,IF(ISBLANK('Captura de datos CASO'!L54),"Date last on school campus/facility is required","OK"),NA()))</f>
        <v>#N/A</v>
      </c>
      <c r="M54" s="40" t="e">
        <f>IF(AND('DO NOT USE_Case Formulas'!A54,ISBLANK('Captura de datos CASO'!M54)),"Specific Place in the Location is required",IF(ISBLANK('Captura de datos CASO'!M54),NA(),"OK"))</f>
        <v>#N/A</v>
      </c>
      <c r="N54" s="40" t="e">
        <f>IF(LEN('Captura de datos CASO'!N54)&gt;50,"Parent/Guardian Name must be less than 50 characters",IF('DO NOT USE_Case Formulas'!A54,"OK",NA()))</f>
        <v>#N/A</v>
      </c>
      <c r="O54" s="40" t="e">
        <f>IF(NOT(ISBLANK('Captura de datos CASO'!O54)),IF(AND(ISNUMBER('Captura de datos CASO'!O54),LEFT('Captura de datos CASO'!O54,1)&lt;&gt;"1",LEN('Captura de datos CASO'!O54)=10),"OK","Phone number must be valid format"),IF('DO NOT USE_Case Formulas'!A54,"OK",NA()))</f>
        <v>#N/A</v>
      </c>
      <c r="P54" s="53" t="e">
        <f>IF(AND(NOT(ISBLANK('Captura de datos CASO'!P54)),ISNA(VLOOKUP('Captura de datos CASO'!P54,'DO NOT USE_School Picklist'!$I$3:$I$5,1,FALSE))),"Please select a value from the drop-down menu",IF('DO NOT USE_Case Formulas'!A54,"OK",NA()))</f>
        <v>#N/A</v>
      </c>
      <c r="Q54" s="40" t="e">
        <f>IF(AND(NOT(ISBLANK('Captura de datos CASO'!Q54)),ISNA(VLOOKUP('Captura de datos CASO'!Q54,'DO NOT USE_School Picklist'!$E$3:$E$10,1,FALSE))),"Please select a value from the drop-down menu",IF('DO NOT USE_Case Formulas'!A54,"OK",NA()))</f>
        <v>#N/A</v>
      </c>
      <c r="R54" s="53" t="e">
        <f>IF(AND(NOT(ISBLANK('Captura de datos CASO'!R54)),ISNA(VLOOKUP('Captura de datos CASO'!R54,'DO NOT USE_School Picklist'!$W$3:$W$9,1,FALSE))),"Please select a value from the drop-down menu",IF('DO NOT USE_Case Formulas'!A54,"OK",NA()))</f>
        <v>#N/A</v>
      </c>
      <c r="S54" s="53" t="e">
        <f>IF(AND(NOT(ISBLANK('Captura de datos CASO'!S54)),ISNA(VLOOKUP('Captura de datos CASO'!S54,'DO NOT USE_School Picklist'!$W$3:$W$9,1,FALSE))),"Please select a value from the drop-down menu",IF('DO NOT USE_Case Formulas'!A54,"OK",NA()))</f>
        <v>#N/A</v>
      </c>
      <c r="T54" s="40" t="e">
        <f>IF(AND(NOT(ISBLANK('Captura de datos CASO'!T54)),ISNA(VLOOKUP('Captura de datos CASO'!T54,'DO NOT USE_School Picklist'!$F$3:$F$16,1,FALSE))),"Please select a value from the drop-down menu",IF('DO NOT USE_Case Formulas'!A54,"OK",NA()))</f>
        <v>#N/A</v>
      </c>
      <c r="U54" s="40" t="e">
        <f>IF(LEN('Captura de datos CASO'!U54)&gt;100,"Classroom(s) must be less than 100 characters",IF('DO NOT USE_Case Formulas'!A54,"OK",NA()))</f>
        <v>#N/A</v>
      </c>
      <c r="V54" s="40" t="e">
        <f>IF(AND(NOT(ISBLANK('Captura de datos CASO'!V54)),ISNA(VLOOKUP('Captura de datos CASO'!V54,'DO NOT USE_School Picklist'!$S$3:$S$12,1,FALSE))),"Please select a value from the drop-down menu",IF('DO NOT USE_Case Formulas'!A54,"OK",NA()))</f>
        <v>#N/A</v>
      </c>
      <c r="W54" s="40" t="e">
        <f>IF(AND(NOT(ISBLANK('Captura de datos CASO'!W54)),ISNA(VLOOKUP('Captura de datos CASO'!W54,'DO NOT USE_School Picklist'!$S$3:$S$12,1,FALSE))),"Please select a value from the drop-down menu",IF('DO NOT USE_Case Formulas'!A54,"OK",NA()))</f>
        <v>#N/A</v>
      </c>
      <c r="X54" s="40" t="e">
        <f>IF(LEN('Captura de datos CASO'!X54)&gt;80,"Name of Education Group must be less than 80 characters",IF('DO NOT USE_Case Formulas'!A54,"OK",NA()))</f>
        <v>#N/A</v>
      </c>
      <c r="Y54" s="40" t="e">
        <f>IF(AND(NOT(ISBLANK('Captura de datos CASO'!Y54)),ISNA(VLOOKUP('Captura de datos CASO'!Y54,'DO NOT USE_School Picklist'!$K$3:$K$6,1,FALSE))),"Please select a value from the drop-down menu",IF('DO NOT USE_Case Formulas'!A54,"OK",NA()))</f>
        <v>#N/A</v>
      </c>
      <c r="Z54" s="40" t="e">
        <f>IF(AND('DO NOT USE_Case Formulas'!A54,ISBLANK('Captura de datos CASO'!Z54)),"Has this person had symptoms? is required",IF(AND(NOT(ISBLANK('Captura de datos CASO'!Z54)),ISNA(VLOOKUP('Captura de datos CASO'!Z54,'DO NOT USE_School Picklist'!$D$3:$D$5,1,FALSE))),"Please select a value from the drop-down menu",IF(NOT(ISBLANK('Captura de datos CASO'!Z54)),"OK",NA())))</f>
        <v>#N/A</v>
      </c>
      <c r="AA54" s="40" t="e">
        <f>IF(AND('Captura de datos CASO'!Z54='DO NOT USE_School Picklist'!$D$3,ISBLANK('Captura de datos CASO'!AA54)),"Symptom Onset Date is required if Ever Symptomatic is Yes",IF('DO NOT USE_Case Formulas'!A54,"OK",NA()))</f>
        <v>#N/A</v>
      </c>
      <c r="AB54" s="40"/>
      <c r="AC54" s="40" t="e">
        <f ca="1">IF(AND('DO NOT USE_Case Formulas'!A54,ISBLANK('Captura de datos CASO'!AC54)),"Lab Result Test Date is required",IF('Captura de datos CASO'!AC54&gt;'DO NOT USE_School Picklist'!$C$3,"Test Date cannot be a future date",IF(NOT(ISBLANK('Captura de datos CASO'!AC54)),"OK",NA())))</f>
        <v>#N/A</v>
      </c>
      <c r="AD54" s="40" t="e">
        <f>IF(AND(NOT(ISBLANK('Captura de datos CASO'!AD54)),ISNA(VLOOKUP('Captura de datos CASO'!AD54,'DO NOT USE_School Picklist'!$R$3:$R$7,1,FALSE))),"Please select a value from the drop-down menu",IF('DO NOT USE_Case Formulas'!A54,"OK",NA()))</f>
        <v>#N/A</v>
      </c>
      <c r="AE54" s="40" t="e">
        <f>IF(AND('DO NOT USE_Case Formulas'!A54,ISBLANK('Captura de datos CASO'!AB54)),"Lab Result Test Result is required",IF(AND(NOT(ISBLANK('Captura de datos CASO'!AB54)),ISNA(VLOOKUP('Captura de datos CASO'!AB54,'DO NOT USE_School Picklist'!$Q$3:$Q$8,1,FALSE))),"Please select a value from the drop-down menu",IF('DO NOT USE_Case Formulas'!A54,"OK",NA())))</f>
        <v>#N/A</v>
      </c>
    </row>
    <row r="55" spans="1:31" x14ac:dyDescent="0.3">
      <c r="A55" s="39" t="e">
        <f>IF('DO NOT USE_Case Formulas'!A55,IF('DO NOT USE_Case Formulas'!B55,"Not all required fields are completed","OK"),NA())</f>
        <v>#N/A</v>
      </c>
      <c r="B55" s="40" t="e">
        <f>IF(AND('DO NOT USE_Case Formulas'!A55,ISBLANK('Captura de datos CASO'!B55)),"First Name is required",IF(NOT(ISBLANK('Captura de datos CASO'!B55)),"OK",NA()))</f>
        <v>#N/A</v>
      </c>
      <c r="C55" s="40" t="e">
        <f>IF(AND('DO NOT USE_Case Formulas'!A55,ISBLANK('Captura de datos CASO'!C55)),"Last Name is required",IF(NOT(ISBLANK('Captura de datos CASO'!C55)),"OK",NA()))</f>
        <v>#N/A</v>
      </c>
      <c r="D55" s="40" t="e">
        <f>IF(AND('DO NOT USE_Case Formulas'!A55,ISBLANK('Captura de datos CASO'!D55)),"Birthdate is required",IF(NOT(ISBLANK('Captura de datos CASO'!D55)),"OK",NA()))</f>
        <v>#N/A</v>
      </c>
      <c r="E55" s="40" t="e">
        <f>IF(AND('DO NOT USE_Case Formulas'!A55,ISBLANK('Captura de datos CASO'!E55)),"Mobile Phone is required",IF(NOT(ISBLANK('Captura de datos CASO'!E55)),IF(AND(ISNUMBER(VALUE('Captura de datos CASO'!E55)),LEFT('Captura de datos CASO'!E55,1)&lt;&gt;"1",LEN('Captura de datos CASO'!E55)=10),"OK","Phone number must be valid format"),NA()))</f>
        <v>#N/A</v>
      </c>
      <c r="F55" s="40" t="e">
        <f>IF(LEN('Captura de datos CASO'!F55)&gt;255,"Home Street Address must be less than 255 characters",IF('DO NOT USE_Case Formulas'!A55,"OK",NA()))</f>
        <v>#N/A</v>
      </c>
      <c r="G55" s="40" t="e">
        <f>IF(LEN('Captura de datos CASO'!G55)&gt;40,"City must be less than 40 characters",IF('DO NOT USE_Case Formulas'!A55,"OK",NA()))</f>
        <v>#N/A</v>
      </c>
      <c r="H55" s="40" t="e">
        <f>IF(AND(NOT(ISBLANK('Captura de datos CASO'!H55)),ISNA(VLOOKUP('Captura de datos CASO'!H55,'DO NOT USE_School Picklist'!$P$3:$P$52,1,FALSE))),"Please select a value from the drop-down menu",IF('DO NOT USE_Case Formulas'!A55,"OK",NA()))</f>
        <v>#N/A</v>
      </c>
      <c r="I55" s="40" t="e">
        <f>IF(AND('DO NOT USE_Case Formulas'!A55,ISBLANK('Captura de datos CASO'!I55)),"Zip is required",IF(ISBLANK('Captura de datos CASO'!I55),NA(),"OK"))</f>
        <v>#N/A</v>
      </c>
      <c r="J55" s="40" t="e">
        <f>IF(AND('DO NOT USE_Case Formulas'!A55,ISBLANK('Captura de datos CASO'!J55)),"Student or Staff? is required",IF(ISBLANK('Captura de datos CASO'!J55),NA(),IF(ISNA(VLOOKUP('Captura de datos CASO'!J55,'DO NOT USE_School Picklist'!$B$3:$B$6,1,FALSE)),"Please select a value from the drop-down menu","OK")))</f>
        <v>#N/A</v>
      </c>
      <c r="K55" s="40" t="e">
        <f>IF(AND('Captura de datos CASO'!J55='DO NOT USE_School Picklist'!$B$4,ISBLANK('Captura de datos CASO'!K55)),"Occupation/Job Title is required if Student or Staff? is Yes, staff/faculty or volunteer",IF('DO NOT USE_Case Formulas'!A55,"OK",NA()))</f>
        <v>#N/A</v>
      </c>
      <c r="L55" s="40" t="e">
        <f ca="1">IF('Captura de datos CASO'!L55&gt;'DO NOT USE_School Picklist'!$C$3,"Date last on school campus/facility cannot be a future date",IF('DO NOT USE_Case Formulas'!A55,IF(ISBLANK('Captura de datos CASO'!L55),"Date last on school campus/facility is required","OK"),NA()))</f>
        <v>#N/A</v>
      </c>
      <c r="M55" s="40" t="e">
        <f>IF(AND('DO NOT USE_Case Formulas'!A55,ISBLANK('Captura de datos CASO'!M55)),"Specific Place in the Location is required",IF(ISBLANK('Captura de datos CASO'!M55),NA(),"OK"))</f>
        <v>#N/A</v>
      </c>
      <c r="N55" s="40" t="e">
        <f>IF(LEN('Captura de datos CASO'!N55)&gt;50,"Parent/Guardian Name must be less than 50 characters",IF('DO NOT USE_Case Formulas'!A55,"OK",NA()))</f>
        <v>#N/A</v>
      </c>
      <c r="O55" s="40" t="e">
        <f>IF(NOT(ISBLANK('Captura de datos CASO'!O55)),IF(AND(ISNUMBER('Captura de datos CASO'!O55),LEFT('Captura de datos CASO'!O55,1)&lt;&gt;"1",LEN('Captura de datos CASO'!O55)=10),"OK","Phone number must be valid format"),IF('DO NOT USE_Case Formulas'!A55,"OK",NA()))</f>
        <v>#N/A</v>
      </c>
      <c r="P55" s="53" t="e">
        <f>IF(AND(NOT(ISBLANK('Captura de datos CASO'!P55)),ISNA(VLOOKUP('Captura de datos CASO'!P55,'DO NOT USE_School Picklist'!$I$3:$I$5,1,FALSE))),"Please select a value from the drop-down menu",IF('DO NOT USE_Case Formulas'!A55,"OK",NA()))</f>
        <v>#N/A</v>
      </c>
      <c r="Q55" s="40" t="e">
        <f>IF(AND(NOT(ISBLANK('Captura de datos CASO'!Q55)),ISNA(VLOOKUP('Captura de datos CASO'!Q55,'DO NOT USE_School Picklist'!$E$3:$E$10,1,FALSE))),"Please select a value from the drop-down menu",IF('DO NOT USE_Case Formulas'!A55,"OK",NA()))</f>
        <v>#N/A</v>
      </c>
      <c r="R55" s="53" t="e">
        <f>IF(AND(NOT(ISBLANK('Captura de datos CASO'!R55)),ISNA(VLOOKUP('Captura de datos CASO'!R55,'DO NOT USE_School Picklist'!$W$3:$W$9,1,FALSE))),"Please select a value from the drop-down menu",IF('DO NOT USE_Case Formulas'!A55,"OK",NA()))</f>
        <v>#N/A</v>
      </c>
      <c r="S55" s="53" t="e">
        <f>IF(AND(NOT(ISBLANK('Captura de datos CASO'!S55)),ISNA(VLOOKUP('Captura de datos CASO'!S55,'DO NOT USE_School Picklist'!$W$3:$W$9,1,FALSE))),"Please select a value from the drop-down menu",IF('DO NOT USE_Case Formulas'!A55,"OK",NA()))</f>
        <v>#N/A</v>
      </c>
      <c r="T55" s="40" t="e">
        <f>IF(AND(NOT(ISBLANK('Captura de datos CASO'!T55)),ISNA(VLOOKUP('Captura de datos CASO'!T55,'DO NOT USE_School Picklist'!$F$3:$F$16,1,FALSE))),"Please select a value from the drop-down menu",IF('DO NOT USE_Case Formulas'!A55,"OK",NA()))</f>
        <v>#N/A</v>
      </c>
      <c r="U55" s="40" t="e">
        <f>IF(LEN('Captura de datos CASO'!U55)&gt;100,"Classroom(s) must be less than 100 characters",IF('DO NOT USE_Case Formulas'!A55,"OK",NA()))</f>
        <v>#N/A</v>
      </c>
      <c r="V55" s="40" t="e">
        <f>IF(AND(NOT(ISBLANK('Captura de datos CASO'!V55)),ISNA(VLOOKUP('Captura de datos CASO'!V55,'DO NOT USE_School Picklist'!$S$3:$S$12,1,FALSE))),"Please select a value from the drop-down menu",IF('DO NOT USE_Case Formulas'!A55,"OK",NA()))</f>
        <v>#N/A</v>
      </c>
      <c r="W55" s="40" t="e">
        <f>IF(AND(NOT(ISBLANK('Captura de datos CASO'!W55)),ISNA(VLOOKUP('Captura de datos CASO'!W55,'DO NOT USE_School Picklist'!$S$3:$S$12,1,FALSE))),"Please select a value from the drop-down menu",IF('DO NOT USE_Case Formulas'!A55,"OK",NA()))</f>
        <v>#N/A</v>
      </c>
      <c r="X55" s="40" t="e">
        <f>IF(LEN('Captura de datos CASO'!X55)&gt;80,"Name of Education Group must be less than 80 characters",IF('DO NOT USE_Case Formulas'!A55,"OK",NA()))</f>
        <v>#N/A</v>
      </c>
      <c r="Y55" s="40" t="e">
        <f>IF(AND(NOT(ISBLANK('Captura de datos CASO'!Y55)),ISNA(VLOOKUP('Captura de datos CASO'!Y55,'DO NOT USE_School Picklist'!$K$3:$K$6,1,FALSE))),"Please select a value from the drop-down menu",IF('DO NOT USE_Case Formulas'!A55,"OK",NA()))</f>
        <v>#N/A</v>
      </c>
      <c r="Z55" s="40" t="e">
        <f>IF(AND('DO NOT USE_Case Formulas'!A55,ISBLANK('Captura de datos CASO'!Z55)),"Has this person had symptoms? is required",IF(AND(NOT(ISBLANK('Captura de datos CASO'!Z55)),ISNA(VLOOKUP('Captura de datos CASO'!Z55,'DO NOT USE_School Picklist'!$D$3:$D$5,1,FALSE))),"Please select a value from the drop-down menu",IF(NOT(ISBLANK('Captura de datos CASO'!Z55)),"OK",NA())))</f>
        <v>#N/A</v>
      </c>
      <c r="AA55" s="40" t="e">
        <f>IF(AND('Captura de datos CASO'!Z55='DO NOT USE_School Picklist'!$D$3,ISBLANK('Captura de datos CASO'!AA55)),"Symptom Onset Date is required if Ever Symptomatic is Yes",IF('DO NOT USE_Case Formulas'!A55,"OK",NA()))</f>
        <v>#N/A</v>
      </c>
      <c r="AB55" s="40"/>
      <c r="AC55" s="40" t="e">
        <f ca="1">IF(AND('DO NOT USE_Case Formulas'!A55,ISBLANK('Captura de datos CASO'!AC55)),"Lab Result Test Date is required",IF('Captura de datos CASO'!AC55&gt;'DO NOT USE_School Picklist'!$C$3,"Test Date cannot be a future date",IF(NOT(ISBLANK('Captura de datos CASO'!AC55)),"OK",NA())))</f>
        <v>#N/A</v>
      </c>
      <c r="AD55" s="40" t="e">
        <f>IF(AND(NOT(ISBLANK('Captura de datos CASO'!AD55)),ISNA(VLOOKUP('Captura de datos CASO'!AD55,'DO NOT USE_School Picklist'!$R$3:$R$7,1,FALSE))),"Please select a value from the drop-down menu",IF('DO NOT USE_Case Formulas'!A55,"OK",NA()))</f>
        <v>#N/A</v>
      </c>
      <c r="AE55" s="40" t="e">
        <f>IF(AND('DO NOT USE_Case Formulas'!A55,ISBLANK('Captura de datos CASO'!AB55)),"Lab Result Test Result is required",IF(AND(NOT(ISBLANK('Captura de datos CASO'!AB55)),ISNA(VLOOKUP('Captura de datos CASO'!AB55,'DO NOT USE_School Picklist'!$Q$3:$Q$8,1,FALSE))),"Please select a value from the drop-down menu",IF('DO NOT USE_Case Formulas'!A55,"OK",NA())))</f>
        <v>#N/A</v>
      </c>
    </row>
    <row r="56" spans="1:31" x14ac:dyDescent="0.3">
      <c r="A56" s="39" t="e">
        <f>IF('DO NOT USE_Case Formulas'!A56,IF('DO NOT USE_Case Formulas'!B56,"Not all required fields are completed","OK"),NA())</f>
        <v>#N/A</v>
      </c>
      <c r="B56" s="40" t="e">
        <f>IF(AND('DO NOT USE_Case Formulas'!A56,ISBLANK('Captura de datos CASO'!B56)),"First Name is required",IF(NOT(ISBLANK('Captura de datos CASO'!B56)),"OK",NA()))</f>
        <v>#N/A</v>
      </c>
      <c r="C56" s="40" t="e">
        <f>IF(AND('DO NOT USE_Case Formulas'!A56,ISBLANK('Captura de datos CASO'!C56)),"Last Name is required",IF(NOT(ISBLANK('Captura de datos CASO'!C56)),"OK",NA()))</f>
        <v>#N/A</v>
      </c>
      <c r="D56" s="40" t="e">
        <f>IF(AND('DO NOT USE_Case Formulas'!A56,ISBLANK('Captura de datos CASO'!D56)),"Birthdate is required",IF(NOT(ISBLANK('Captura de datos CASO'!D56)),"OK",NA()))</f>
        <v>#N/A</v>
      </c>
      <c r="E56" s="40" t="e">
        <f>IF(AND('DO NOT USE_Case Formulas'!A56,ISBLANK('Captura de datos CASO'!E56)),"Mobile Phone is required",IF(NOT(ISBLANK('Captura de datos CASO'!E56)),IF(AND(ISNUMBER(VALUE('Captura de datos CASO'!E56)),LEFT('Captura de datos CASO'!E56,1)&lt;&gt;"1",LEN('Captura de datos CASO'!E56)=10),"OK","Phone number must be valid format"),NA()))</f>
        <v>#N/A</v>
      </c>
      <c r="F56" s="40" t="e">
        <f>IF(LEN('Captura de datos CASO'!F56)&gt;255,"Home Street Address must be less than 255 characters",IF('DO NOT USE_Case Formulas'!A56,"OK",NA()))</f>
        <v>#N/A</v>
      </c>
      <c r="G56" s="40" t="e">
        <f>IF(LEN('Captura de datos CASO'!G56)&gt;40,"City must be less than 40 characters",IF('DO NOT USE_Case Formulas'!A56,"OK",NA()))</f>
        <v>#N/A</v>
      </c>
      <c r="H56" s="40" t="e">
        <f>IF(AND(NOT(ISBLANK('Captura de datos CASO'!H56)),ISNA(VLOOKUP('Captura de datos CASO'!H56,'DO NOT USE_School Picklist'!$P$3:$P$52,1,FALSE))),"Please select a value from the drop-down menu",IF('DO NOT USE_Case Formulas'!A56,"OK",NA()))</f>
        <v>#N/A</v>
      </c>
      <c r="I56" s="40" t="e">
        <f>IF(AND('DO NOT USE_Case Formulas'!A56,ISBLANK('Captura de datos CASO'!I56)),"Zip is required",IF(ISBLANK('Captura de datos CASO'!I56),NA(),"OK"))</f>
        <v>#N/A</v>
      </c>
      <c r="J56" s="40" t="e">
        <f>IF(AND('DO NOT USE_Case Formulas'!A56,ISBLANK('Captura de datos CASO'!J56)),"Student or Staff? is required",IF(ISBLANK('Captura de datos CASO'!J56),NA(),IF(ISNA(VLOOKUP('Captura de datos CASO'!J56,'DO NOT USE_School Picklist'!$B$3:$B$6,1,FALSE)),"Please select a value from the drop-down menu","OK")))</f>
        <v>#N/A</v>
      </c>
      <c r="K56" s="40" t="e">
        <f>IF(AND('Captura de datos CASO'!J56='DO NOT USE_School Picklist'!$B$4,ISBLANK('Captura de datos CASO'!K56)),"Occupation/Job Title is required if Student or Staff? is Yes, staff/faculty or volunteer",IF('DO NOT USE_Case Formulas'!A56,"OK",NA()))</f>
        <v>#N/A</v>
      </c>
      <c r="L56" s="40" t="e">
        <f ca="1">IF('Captura de datos CASO'!L56&gt;'DO NOT USE_School Picklist'!$C$3,"Date last on school campus/facility cannot be a future date",IF('DO NOT USE_Case Formulas'!A56,IF(ISBLANK('Captura de datos CASO'!L56),"Date last on school campus/facility is required","OK"),NA()))</f>
        <v>#N/A</v>
      </c>
      <c r="M56" s="40" t="e">
        <f>IF(AND('DO NOT USE_Case Formulas'!A56,ISBLANK('Captura de datos CASO'!M56)),"Specific Place in the Location is required",IF(ISBLANK('Captura de datos CASO'!M56),NA(),"OK"))</f>
        <v>#N/A</v>
      </c>
      <c r="N56" s="40" t="e">
        <f>IF(LEN('Captura de datos CASO'!N56)&gt;50,"Parent/Guardian Name must be less than 50 characters",IF('DO NOT USE_Case Formulas'!A56,"OK",NA()))</f>
        <v>#N/A</v>
      </c>
      <c r="O56" s="40" t="e">
        <f>IF(NOT(ISBLANK('Captura de datos CASO'!O56)),IF(AND(ISNUMBER('Captura de datos CASO'!O56),LEFT('Captura de datos CASO'!O56,1)&lt;&gt;"1",LEN('Captura de datos CASO'!O56)=10),"OK","Phone number must be valid format"),IF('DO NOT USE_Case Formulas'!A56,"OK",NA()))</f>
        <v>#N/A</v>
      </c>
      <c r="P56" s="53" t="e">
        <f>IF(AND(NOT(ISBLANK('Captura de datos CASO'!P56)),ISNA(VLOOKUP('Captura de datos CASO'!P56,'DO NOT USE_School Picklist'!$I$3:$I$5,1,FALSE))),"Please select a value from the drop-down menu",IF('DO NOT USE_Case Formulas'!A56,"OK",NA()))</f>
        <v>#N/A</v>
      </c>
      <c r="Q56" s="40" t="e">
        <f>IF(AND(NOT(ISBLANK('Captura de datos CASO'!Q56)),ISNA(VLOOKUP('Captura de datos CASO'!Q56,'DO NOT USE_School Picklist'!$E$3:$E$10,1,FALSE))),"Please select a value from the drop-down menu",IF('DO NOT USE_Case Formulas'!A56,"OK",NA()))</f>
        <v>#N/A</v>
      </c>
      <c r="R56" s="53" t="e">
        <f>IF(AND(NOT(ISBLANK('Captura de datos CASO'!R56)),ISNA(VLOOKUP('Captura de datos CASO'!R56,'DO NOT USE_School Picklist'!$W$3:$W$9,1,FALSE))),"Please select a value from the drop-down menu",IF('DO NOT USE_Case Formulas'!A56,"OK",NA()))</f>
        <v>#N/A</v>
      </c>
      <c r="S56" s="53" t="e">
        <f>IF(AND(NOT(ISBLANK('Captura de datos CASO'!S56)),ISNA(VLOOKUP('Captura de datos CASO'!S56,'DO NOT USE_School Picklist'!$W$3:$W$9,1,FALSE))),"Please select a value from the drop-down menu",IF('DO NOT USE_Case Formulas'!A56,"OK",NA()))</f>
        <v>#N/A</v>
      </c>
      <c r="T56" s="40" t="e">
        <f>IF(AND(NOT(ISBLANK('Captura de datos CASO'!T56)),ISNA(VLOOKUP('Captura de datos CASO'!T56,'DO NOT USE_School Picklist'!$F$3:$F$16,1,FALSE))),"Please select a value from the drop-down menu",IF('DO NOT USE_Case Formulas'!A56,"OK",NA()))</f>
        <v>#N/A</v>
      </c>
      <c r="U56" s="40" t="e">
        <f>IF(LEN('Captura de datos CASO'!U56)&gt;100,"Classroom(s) must be less than 100 characters",IF('DO NOT USE_Case Formulas'!A56,"OK",NA()))</f>
        <v>#N/A</v>
      </c>
      <c r="V56" s="40" t="e">
        <f>IF(AND(NOT(ISBLANK('Captura de datos CASO'!V56)),ISNA(VLOOKUP('Captura de datos CASO'!V56,'DO NOT USE_School Picklist'!$S$3:$S$12,1,FALSE))),"Please select a value from the drop-down menu",IF('DO NOT USE_Case Formulas'!A56,"OK",NA()))</f>
        <v>#N/A</v>
      </c>
      <c r="W56" s="40" t="e">
        <f>IF(AND(NOT(ISBLANK('Captura de datos CASO'!W56)),ISNA(VLOOKUP('Captura de datos CASO'!W56,'DO NOT USE_School Picklist'!$S$3:$S$12,1,FALSE))),"Please select a value from the drop-down menu",IF('DO NOT USE_Case Formulas'!A56,"OK",NA()))</f>
        <v>#N/A</v>
      </c>
      <c r="X56" s="40" t="e">
        <f>IF(LEN('Captura de datos CASO'!X56)&gt;80,"Name of Education Group must be less than 80 characters",IF('DO NOT USE_Case Formulas'!A56,"OK",NA()))</f>
        <v>#N/A</v>
      </c>
      <c r="Y56" s="40" t="e">
        <f>IF(AND(NOT(ISBLANK('Captura de datos CASO'!Y56)),ISNA(VLOOKUP('Captura de datos CASO'!Y56,'DO NOT USE_School Picklist'!$K$3:$K$6,1,FALSE))),"Please select a value from the drop-down menu",IF('DO NOT USE_Case Formulas'!A56,"OK",NA()))</f>
        <v>#N/A</v>
      </c>
      <c r="Z56" s="40" t="e">
        <f>IF(AND('DO NOT USE_Case Formulas'!A56,ISBLANK('Captura de datos CASO'!Z56)),"Has this person had symptoms? is required",IF(AND(NOT(ISBLANK('Captura de datos CASO'!Z56)),ISNA(VLOOKUP('Captura de datos CASO'!Z56,'DO NOT USE_School Picklist'!$D$3:$D$5,1,FALSE))),"Please select a value from the drop-down menu",IF(NOT(ISBLANK('Captura de datos CASO'!Z56)),"OK",NA())))</f>
        <v>#N/A</v>
      </c>
      <c r="AA56" s="40" t="e">
        <f>IF(AND('Captura de datos CASO'!Z56='DO NOT USE_School Picklist'!$D$3,ISBLANK('Captura de datos CASO'!AA56)),"Symptom Onset Date is required if Ever Symptomatic is Yes",IF('DO NOT USE_Case Formulas'!A56,"OK",NA()))</f>
        <v>#N/A</v>
      </c>
      <c r="AB56" s="40"/>
      <c r="AC56" s="40" t="e">
        <f ca="1">IF(AND('DO NOT USE_Case Formulas'!A56,ISBLANK('Captura de datos CASO'!AC56)),"Lab Result Test Date is required",IF('Captura de datos CASO'!AC56&gt;'DO NOT USE_School Picklist'!$C$3,"Test Date cannot be a future date",IF(NOT(ISBLANK('Captura de datos CASO'!AC56)),"OK",NA())))</f>
        <v>#N/A</v>
      </c>
      <c r="AD56" s="40" t="e">
        <f>IF(AND(NOT(ISBLANK('Captura de datos CASO'!AD56)),ISNA(VLOOKUP('Captura de datos CASO'!AD56,'DO NOT USE_School Picklist'!$R$3:$R$7,1,FALSE))),"Please select a value from the drop-down menu",IF('DO NOT USE_Case Formulas'!A56,"OK",NA()))</f>
        <v>#N/A</v>
      </c>
      <c r="AE56" s="40" t="e">
        <f>IF(AND('DO NOT USE_Case Formulas'!A56,ISBLANK('Captura de datos CASO'!AB56)),"Lab Result Test Result is required",IF(AND(NOT(ISBLANK('Captura de datos CASO'!AB56)),ISNA(VLOOKUP('Captura de datos CASO'!AB56,'DO NOT USE_School Picklist'!$Q$3:$Q$8,1,FALSE))),"Please select a value from the drop-down menu",IF('DO NOT USE_Case Formulas'!A56,"OK",NA())))</f>
        <v>#N/A</v>
      </c>
    </row>
    <row r="57" spans="1:31" x14ac:dyDescent="0.3">
      <c r="A57" s="39" t="e">
        <f>IF('DO NOT USE_Case Formulas'!A57,IF('DO NOT USE_Case Formulas'!B57,"Not all required fields are completed","OK"),NA())</f>
        <v>#N/A</v>
      </c>
      <c r="B57" s="40" t="e">
        <f>IF(AND('DO NOT USE_Case Formulas'!A57,ISBLANK('Captura de datos CASO'!B57)),"First Name is required",IF(NOT(ISBLANK('Captura de datos CASO'!B57)),"OK",NA()))</f>
        <v>#N/A</v>
      </c>
      <c r="C57" s="40" t="e">
        <f>IF(AND('DO NOT USE_Case Formulas'!A57,ISBLANK('Captura de datos CASO'!C57)),"Last Name is required",IF(NOT(ISBLANK('Captura de datos CASO'!C57)),"OK",NA()))</f>
        <v>#N/A</v>
      </c>
      <c r="D57" s="40" t="e">
        <f>IF(AND('DO NOT USE_Case Formulas'!A57,ISBLANK('Captura de datos CASO'!D57)),"Birthdate is required",IF(NOT(ISBLANK('Captura de datos CASO'!D57)),"OK",NA()))</f>
        <v>#N/A</v>
      </c>
      <c r="E57" s="40" t="e">
        <f>IF(AND('DO NOT USE_Case Formulas'!A57,ISBLANK('Captura de datos CASO'!E57)),"Mobile Phone is required",IF(NOT(ISBLANK('Captura de datos CASO'!E57)),IF(AND(ISNUMBER(VALUE('Captura de datos CASO'!E57)),LEFT('Captura de datos CASO'!E57,1)&lt;&gt;"1",LEN('Captura de datos CASO'!E57)=10),"OK","Phone number must be valid format"),NA()))</f>
        <v>#N/A</v>
      </c>
      <c r="F57" s="40" t="e">
        <f>IF(LEN('Captura de datos CASO'!F57)&gt;255,"Home Street Address must be less than 255 characters",IF('DO NOT USE_Case Formulas'!A57,"OK",NA()))</f>
        <v>#N/A</v>
      </c>
      <c r="G57" s="40" t="e">
        <f>IF(LEN('Captura de datos CASO'!G57)&gt;40,"City must be less than 40 characters",IF('DO NOT USE_Case Formulas'!A57,"OK",NA()))</f>
        <v>#N/A</v>
      </c>
      <c r="H57" s="40" t="e">
        <f>IF(AND(NOT(ISBLANK('Captura de datos CASO'!H57)),ISNA(VLOOKUP('Captura de datos CASO'!H57,'DO NOT USE_School Picklist'!$P$3:$P$52,1,FALSE))),"Please select a value from the drop-down menu",IF('DO NOT USE_Case Formulas'!A57,"OK",NA()))</f>
        <v>#N/A</v>
      </c>
      <c r="I57" s="40" t="e">
        <f>IF(AND('DO NOT USE_Case Formulas'!A57,ISBLANK('Captura de datos CASO'!I57)),"Zip is required",IF(ISBLANK('Captura de datos CASO'!I57),NA(),"OK"))</f>
        <v>#N/A</v>
      </c>
      <c r="J57" s="40" t="e">
        <f>IF(AND('DO NOT USE_Case Formulas'!A57,ISBLANK('Captura de datos CASO'!J57)),"Student or Staff? is required",IF(ISBLANK('Captura de datos CASO'!J57),NA(),IF(ISNA(VLOOKUP('Captura de datos CASO'!J57,'DO NOT USE_School Picklist'!$B$3:$B$6,1,FALSE)),"Please select a value from the drop-down menu","OK")))</f>
        <v>#N/A</v>
      </c>
      <c r="K57" s="40" t="e">
        <f>IF(AND('Captura de datos CASO'!J57='DO NOT USE_School Picklist'!$B$4,ISBLANK('Captura de datos CASO'!K57)),"Occupation/Job Title is required if Student or Staff? is Yes, staff/faculty or volunteer",IF('DO NOT USE_Case Formulas'!A57,"OK",NA()))</f>
        <v>#N/A</v>
      </c>
      <c r="L57" s="40" t="e">
        <f ca="1">IF('Captura de datos CASO'!L57&gt;'DO NOT USE_School Picklist'!$C$3,"Date last on school campus/facility cannot be a future date",IF('DO NOT USE_Case Formulas'!A57,IF(ISBLANK('Captura de datos CASO'!L57),"Date last on school campus/facility is required","OK"),NA()))</f>
        <v>#N/A</v>
      </c>
      <c r="M57" s="40" t="e">
        <f>IF(AND('DO NOT USE_Case Formulas'!A57,ISBLANK('Captura de datos CASO'!M57)),"Specific Place in the Location is required",IF(ISBLANK('Captura de datos CASO'!M57),NA(),"OK"))</f>
        <v>#N/A</v>
      </c>
      <c r="N57" s="40" t="e">
        <f>IF(LEN('Captura de datos CASO'!N57)&gt;50,"Parent/Guardian Name must be less than 50 characters",IF('DO NOT USE_Case Formulas'!A57,"OK",NA()))</f>
        <v>#N/A</v>
      </c>
      <c r="O57" s="40" t="e">
        <f>IF(NOT(ISBLANK('Captura de datos CASO'!O57)),IF(AND(ISNUMBER('Captura de datos CASO'!O57),LEFT('Captura de datos CASO'!O57,1)&lt;&gt;"1",LEN('Captura de datos CASO'!O57)=10),"OK","Phone number must be valid format"),IF('DO NOT USE_Case Formulas'!A57,"OK",NA()))</f>
        <v>#N/A</v>
      </c>
      <c r="P57" s="53" t="e">
        <f>IF(AND(NOT(ISBLANK('Captura de datos CASO'!P57)),ISNA(VLOOKUP('Captura de datos CASO'!P57,'DO NOT USE_School Picklist'!$I$3:$I$5,1,FALSE))),"Please select a value from the drop-down menu",IF('DO NOT USE_Case Formulas'!A57,"OK",NA()))</f>
        <v>#N/A</v>
      </c>
      <c r="Q57" s="40" t="e">
        <f>IF(AND(NOT(ISBLANK('Captura de datos CASO'!Q57)),ISNA(VLOOKUP('Captura de datos CASO'!Q57,'DO NOT USE_School Picklist'!$E$3:$E$10,1,FALSE))),"Please select a value from the drop-down menu",IF('DO NOT USE_Case Formulas'!A57,"OK",NA()))</f>
        <v>#N/A</v>
      </c>
      <c r="R57" s="53" t="e">
        <f>IF(AND(NOT(ISBLANK('Captura de datos CASO'!R57)),ISNA(VLOOKUP('Captura de datos CASO'!R57,'DO NOT USE_School Picklist'!$W$3:$W$9,1,FALSE))),"Please select a value from the drop-down menu",IF('DO NOT USE_Case Formulas'!A57,"OK",NA()))</f>
        <v>#N/A</v>
      </c>
      <c r="S57" s="53" t="e">
        <f>IF(AND(NOT(ISBLANK('Captura de datos CASO'!S57)),ISNA(VLOOKUP('Captura de datos CASO'!S57,'DO NOT USE_School Picklist'!$W$3:$W$9,1,FALSE))),"Please select a value from the drop-down menu",IF('DO NOT USE_Case Formulas'!A57,"OK",NA()))</f>
        <v>#N/A</v>
      </c>
      <c r="T57" s="40" t="e">
        <f>IF(AND(NOT(ISBLANK('Captura de datos CASO'!T57)),ISNA(VLOOKUP('Captura de datos CASO'!T57,'DO NOT USE_School Picklist'!$F$3:$F$16,1,FALSE))),"Please select a value from the drop-down menu",IF('DO NOT USE_Case Formulas'!A57,"OK",NA()))</f>
        <v>#N/A</v>
      </c>
      <c r="U57" s="40" t="e">
        <f>IF(LEN('Captura de datos CASO'!U57)&gt;100,"Classroom(s) must be less than 100 characters",IF('DO NOT USE_Case Formulas'!A57,"OK",NA()))</f>
        <v>#N/A</v>
      </c>
      <c r="V57" s="40" t="e">
        <f>IF(AND(NOT(ISBLANK('Captura de datos CASO'!V57)),ISNA(VLOOKUP('Captura de datos CASO'!V57,'DO NOT USE_School Picklist'!$S$3:$S$12,1,FALSE))),"Please select a value from the drop-down menu",IF('DO NOT USE_Case Formulas'!A57,"OK",NA()))</f>
        <v>#N/A</v>
      </c>
      <c r="W57" s="40" t="e">
        <f>IF(AND(NOT(ISBLANK('Captura de datos CASO'!W57)),ISNA(VLOOKUP('Captura de datos CASO'!W57,'DO NOT USE_School Picklist'!$S$3:$S$12,1,FALSE))),"Please select a value from the drop-down menu",IF('DO NOT USE_Case Formulas'!A57,"OK",NA()))</f>
        <v>#N/A</v>
      </c>
      <c r="X57" s="40" t="e">
        <f>IF(LEN('Captura de datos CASO'!X57)&gt;80,"Name of Education Group must be less than 80 characters",IF('DO NOT USE_Case Formulas'!A57,"OK",NA()))</f>
        <v>#N/A</v>
      </c>
      <c r="Y57" s="40" t="e">
        <f>IF(AND(NOT(ISBLANK('Captura de datos CASO'!Y57)),ISNA(VLOOKUP('Captura de datos CASO'!Y57,'DO NOT USE_School Picklist'!$K$3:$K$6,1,FALSE))),"Please select a value from the drop-down menu",IF('DO NOT USE_Case Formulas'!A57,"OK",NA()))</f>
        <v>#N/A</v>
      </c>
      <c r="Z57" s="40" t="e">
        <f>IF(AND('DO NOT USE_Case Formulas'!A57,ISBLANK('Captura de datos CASO'!Z57)),"Has this person had symptoms? is required",IF(AND(NOT(ISBLANK('Captura de datos CASO'!Z57)),ISNA(VLOOKUP('Captura de datos CASO'!Z57,'DO NOT USE_School Picklist'!$D$3:$D$5,1,FALSE))),"Please select a value from the drop-down menu",IF(NOT(ISBLANK('Captura de datos CASO'!Z57)),"OK",NA())))</f>
        <v>#N/A</v>
      </c>
      <c r="AA57" s="40" t="e">
        <f>IF(AND('Captura de datos CASO'!Z57='DO NOT USE_School Picklist'!$D$3,ISBLANK('Captura de datos CASO'!AA57)),"Symptom Onset Date is required if Ever Symptomatic is Yes",IF('DO NOT USE_Case Formulas'!A57,"OK",NA()))</f>
        <v>#N/A</v>
      </c>
      <c r="AB57" s="40"/>
      <c r="AC57" s="40" t="e">
        <f ca="1">IF(AND('DO NOT USE_Case Formulas'!A57,ISBLANK('Captura de datos CASO'!AC57)),"Lab Result Test Date is required",IF('Captura de datos CASO'!AC57&gt;'DO NOT USE_School Picklist'!$C$3,"Test Date cannot be a future date",IF(NOT(ISBLANK('Captura de datos CASO'!AC57)),"OK",NA())))</f>
        <v>#N/A</v>
      </c>
      <c r="AD57" s="40" t="e">
        <f>IF(AND(NOT(ISBLANK('Captura de datos CASO'!AD57)),ISNA(VLOOKUP('Captura de datos CASO'!AD57,'DO NOT USE_School Picklist'!$R$3:$R$7,1,FALSE))),"Please select a value from the drop-down menu",IF('DO NOT USE_Case Formulas'!A57,"OK",NA()))</f>
        <v>#N/A</v>
      </c>
      <c r="AE57" s="40" t="e">
        <f>IF(AND('DO NOT USE_Case Formulas'!A57,ISBLANK('Captura de datos CASO'!AB57)),"Lab Result Test Result is required",IF(AND(NOT(ISBLANK('Captura de datos CASO'!AB57)),ISNA(VLOOKUP('Captura de datos CASO'!AB57,'DO NOT USE_School Picklist'!$Q$3:$Q$8,1,FALSE))),"Please select a value from the drop-down menu",IF('DO NOT USE_Case Formulas'!A57,"OK",NA())))</f>
        <v>#N/A</v>
      </c>
    </row>
    <row r="58" spans="1:31" x14ac:dyDescent="0.3">
      <c r="A58" s="39" t="e">
        <f>IF('DO NOT USE_Case Formulas'!A58,IF('DO NOT USE_Case Formulas'!B58,"Not all required fields are completed","OK"),NA())</f>
        <v>#N/A</v>
      </c>
      <c r="B58" s="40" t="e">
        <f>IF(AND('DO NOT USE_Case Formulas'!A58,ISBLANK('Captura de datos CASO'!B58)),"First Name is required",IF(NOT(ISBLANK('Captura de datos CASO'!B58)),"OK",NA()))</f>
        <v>#N/A</v>
      </c>
      <c r="C58" s="40" t="e">
        <f>IF(AND('DO NOT USE_Case Formulas'!A58,ISBLANK('Captura de datos CASO'!C58)),"Last Name is required",IF(NOT(ISBLANK('Captura de datos CASO'!C58)),"OK",NA()))</f>
        <v>#N/A</v>
      </c>
      <c r="D58" s="40" t="e">
        <f>IF(AND('DO NOT USE_Case Formulas'!A58,ISBLANK('Captura de datos CASO'!D58)),"Birthdate is required",IF(NOT(ISBLANK('Captura de datos CASO'!D58)),"OK",NA()))</f>
        <v>#N/A</v>
      </c>
      <c r="E58" s="40" t="e">
        <f>IF(AND('DO NOT USE_Case Formulas'!A58,ISBLANK('Captura de datos CASO'!E58)),"Mobile Phone is required",IF(NOT(ISBLANK('Captura de datos CASO'!E58)),IF(AND(ISNUMBER(VALUE('Captura de datos CASO'!E58)),LEFT('Captura de datos CASO'!E58,1)&lt;&gt;"1",LEN('Captura de datos CASO'!E58)=10),"OK","Phone number must be valid format"),NA()))</f>
        <v>#N/A</v>
      </c>
      <c r="F58" s="40" t="e">
        <f>IF(LEN('Captura de datos CASO'!F58)&gt;255,"Home Street Address must be less than 255 characters",IF('DO NOT USE_Case Formulas'!A58,"OK",NA()))</f>
        <v>#N/A</v>
      </c>
      <c r="G58" s="40" t="e">
        <f>IF(LEN('Captura de datos CASO'!G58)&gt;40,"City must be less than 40 characters",IF('DO NOT USE_Case Formulas'!A58,"OK",NA()))</f>
        <v>#N/A</v>
      </c>
      <c r="H58" s="40" t="e">
        <f>IF(AND(NOT(ISBLANK('Captura de datos CASO'!H58)),ISNA(VLOOKUP('Captura de datos CASO'!H58,'DO NOT USE_School Picklist'!$P$3:$P$52,1,FALSE))),"Please select a value from the drop-down menu",IF('DO NOT USE_Case Formulas'!A58,"OK",NA()))</f>
        <v>#N/A</v>
      </c>
      <c r="I58" s="40" t="e">
        <f>IF(AND('DO NOT USE_Case Formulas'!A58,ISBLANK('Captura de datos CASO'!I58)),"Zip is required",IF(ISBLANK('Captura de datos CASO'!I58),NA(),"OK"))</f>
        <v>#N/A</v>
      </c>
      <c r="J58" s="40" t="e">
        <f>IF(AND('DO NOT USE_Case Formulas'!A58,ISBLANK('Captura de datos CASO'!J58)),"Student or Staff? is required",IF(ISBLANK('Captura de datos CASO'!J58),NA(),IF(ISNA(VLOOKUP('Captura de datos CASO'!J58,'DO NOT USE_School Picklist'!$B$3:$B$6,1,FALSE)),"Please select a value from the drop-down menu","OK")))</f>
        <v>#N/A</v>
      </c>
      <c r="K58" s="40" t="e">
        <f>IF(AND('Captura de datos CASO'!J58='DO NOT USE_School Picklist'!$B$4,ISBLANK('Captura de datos CASO'!K58)),"Occupation/Job Title is required if Student or Staff? is Yes, staff/faculty or volunteer",IF('DO NOT USE_Case Formulas'!A58,"OK",NA()))</f>
        <v>#N/A</v>
      </c>
      <c r="L58" s="40" t="e">
        <f ca="1">IF('Captura de datos CASO'!L58&gt;'DO NOT USE_School Picklist'!$C$3,"Date last on school campus/facility cannot be a future date",IF('DO NOT USE_Case Formulas'!A58,IF(ISBLANK('Captura de datos CASO'!L58),"Date last on school campus/facility is required","OK"),NA()))</f>
        <v>#N/A</v>
      </c>
      <c r="M58" s="40" t="e">
        <f>IF(AND('DO NOT USE_Case Formulas'!A58,ISBLANK('Captura de datos CASO'!M58)),"Specific Place in the Location is required",IF(ISBLANK('Captura de datos CASO'!M58),NA(),"OK"))</f>
        <v>#N/A</v>
      </c>
      <c r="N58" s="40" t="e">
        <f>IF(LEN('Captura de datos CASO'!N58)&gt;50,"Parent/Guardian Name must be less than 50 characters",IF('DO NOT USE_Case Formulas'!A58,"OK",NA()))</f>
        <v>#N/A</v>
      </c>
      <c r="O58" s="40" t="e">
        <f>IF(NOT(ISBLANK('Captura de datos CASO'!O58)),IF(AND(ISNUMBER('Captura de datos CASO'!O58),LEFT('Captura de datos CASO'!O58,1)&lt;&gt;"1",LEN('Captura de datos CASO'!O58)=10),"OK","Phone number must be valid format"),IF('DO NOT USE_Case Formulas'!A58,"OK",NA()))</f>
        <v>#N/A</v>
      </c>
      <c r="P58" s="53" t="e">
        <f>IF(AND(NOT(ISBLANK('Captura de datos CASO'!P58)),ISNA(VLOOKUP('Captura de datos CASO'!P58,'DO NOT USE_School Picklist'!$I$3:$I$5,1,FALSE))),"Please select a value from the drop-down menu",IF('DO NOT USE_Case Formulas'!A58,"OK",NA()))</f>
        <v>#N/A</v>
      </c>
      <c r="Q58" s="40" t="e">
        <f>IF(AND(NOT(ISBLANK('Captura de datos CASO'!Q58)),ISNA(VLOOKUP('Captura de datos CASO'!Q58,'DO NOT USE_School Picklist'!$E$3:$E$10,1,FALSE))),"Please select a value from the drop-down menu",IF('DO NOT USE_Case Formulas'!A58,"OK",NA()))</f>
        <v>#N/A</v>
      </c>
      <c r="R58" s="53" t="e">
        <f>IF(AND(NOT(ISBLANK('Captura de datos CASO'!R58)),ISNA(VLOOKUP('Captura de datos CASO'!R58,'DO NOT USE_School Picklist'!$W$3:$W$9,1,FALSE))),"Please select a value from the drop-down menu",IF('DO NOT USE_Case Formulas'!A58,"OK",NA()))</f>
        <v>#N/A</v>
      </c>
      <c r="S58" s="53" t="e">
        <f>IF(AND(NOT(ISBLANK('Captura de datos CASO'!S58)),ISNA(VLOOKUP('Captura de datos CASO'!S58,'DO NOT USE_School Picklist'!$W$3:$W$9,1,FALSE))),"Please select a value from the drop-down menu",IF('DO NOT USE_Case Formulas'!A58,"OK",NA()))</f>
        <v>#N/A</v>
      </c>
      <c r="T58" s="40" t="e">
        <f>IF(AND(NOT(ISBLANK('Captura de datos CASO'!T58)),ISNA(VLOOKUP('Captura de datos CASO'!T58,'DO NOT USE_School Picklist'!$F$3:$F$16,1,FALSE))),"Please select a value from the drop-down menu",IF('DO NOT USE_Case Formulas'!A58,"OK",NA()))</f>
        <v>#N/A</v>
      </c>
      <c r="U58" s="40" t="e">
        <f>IF(LEN('Captura de datos CASO'!U58)&gt;100,"Classroom(s) must be less than 100 characters",IF('DO NOT USE_Case Formulas'!A58,"OK",NA()))</f>
        <v>#N/A</v>
      </c>
      <c r="V58" s="40" t="e">
        <f>IF(AND(NOT(ISBLANK('Captura de datos CASO'!V58)),ISNA(VLOOKUP('Captura de datos CASO'!V58,'DO NOT USE_School Picklist'!$S$3:$S$12,1,FALSE))),"Please select a value from the drop-down menu",IF('DO NOT USE_Case Formulas'!A58,"OK",NA()))</f>
        <v>#N/A</v>
      </c>
      <c r="W58" s="40" t="e">
        <f>IF(AND(NOT(ISBLANK('Captura de datos CASO'!W58)),ISNA(VLOOKUP('Captura de datos CASO'!W58,'DO NOT USE_School Picklist'!$S$3:$S$12,1,FALSE))),"Please select a value from the drop-down menu",IF('DO NOT USE_Case Formulas'!A58,"OK",NA()))</f>
        <v>#N/A</v>
      </c>
      <c r="X58" s="40" t="e">
        <f>IF(LEN('Captura de datos CASO'!X58)&gt;80,"Name of Education Group must be less than 80 characters",IF('DO NOT USE_Case Formulas'!A58,"OK",NA()))</f>
        <v>#N/A</v>
      </c>
      <c r="Y58" s="40" t="e">
        <f>IF(AND(NOT(ISBLANK('Captura de datos CASO'!Y58)),ISNA(VLOOKUP('Captura de datos CASO'!Y58,'DO NOT USE_School Picklist'!$K$3:$K$6,1,FALSE))),"Please select a value from the drop-down menu",IF('DO NOT USE_Case Formulas'!A58,"OK",NA()))</f>
        <v>#N/A</v>
      </c>
      <c r="Z58" s="40" t="e">
        <f>IF(AND('DO NOT USE_Case Formulas'!A58,ISBLANK('Captura de datos CASO'!Z58)),"Has this person had symptoms? is required",IF(AND(NOT(ISBLANK('Captura de datos CASO'!Z58)),ISNA(VLOOKUP('Captura de datos CASO'!Z58,'DO NOT USE_School Picklist'!$D$3:$D$5,1,FALSE))),"Please select a value from the drop-down menu",IF(NOT(ISBLANK('Captura de datos CASO'!Z58)),"OK",NA())))</f>
        <v>#N/A</v>
      </c>
      <c r="AA58" s="40" t="e">
        <f>IF(AND('Captura de datos CASO'!Z58='DO NOT USE_School Picklist'!$D$3,ISBLANK('Captura de datos CASO'!AA58)),"Symptom Onset Date is required if Ever Symptomatic is Yes",IF('DO NOT USE_Case Formulas'!A58,"OK",NA()))</f>
        <v>#N/A</v>
      </c>
      <c r="AB58" s="40"/>
      <c r="AC58" s="40" t="e">
        <f ca="1">IF(AND('DO NOT USE_Case Formulas'!A58,ISBLANK('Captura de datos CASO'!AC58)),"Lab Result Test Date is required",IF('Captura de datos CASO'!AC58&gt;'DO NOT USE_School Picklist'!$C$3,"Test Date cannot be a future date",IF(NOT(ISBLANK('Captura de datos CASO'!AC58)),"OK",NA())))</f>
        <v>#N/A</v>
      </c>
      <c r="AD58" s="40" t="e">
        <f>IF(AND(NOT(ISBLANK('Captura de datos CASO'!AD58)),ISNA(VLOOKUP('Captura de datos CASO'!AD58,'DO NOT USE_School Picklist'!$R$3:$R$7,1,FALSE))),"Please select a value from the drop-down menu",IF('DO NOT USE_Case Formulas'!A58,"OK",NA()))</f>
        <v>#N/A</v>
      </c>
      <c r="AE58" s="40" t="e">
        <f>IF(AND('DO NOT USE_Case Formulas'!A58,ISBLANK('Captura de datos CASO'!AB58)),"Lab Result Test Result is required",IF(AND(NOT(ISBLANK('Captura de datos CASO'!AB58)),ISNA(VLOOKUP('Captura de datos CASO'!AB58,'DO NOT USE_School Picklist'!$Q$3:$Q$8,1,FALSE))),"Please select a value from the drop-down menu",IF('DO NOT USE_Case Formulas'!A58,"OK",NA())))</f>
        <v>#N/A</v>
      </c>
    </row>
    <row r="59" spans="1:31" x14ac:dyDescent="0.3">
      <c r="A59" s="39" t="e">
        <f>IF('DO NOT USE_Case Formulas'!A59,IF('DO NOT USE_Case Formulas'!B59,"Not all required fields are completed","OK"),NA())</f>
        <v>#N/A</v>
      </c>
      <c r="B59" s="40" t="e">
        <f>IF(AND('DO NOT USE_Case Formulas'!A59,ISBLANK('Captura de datos CASO'!B59)),"First Name is required",IF(NOT(ISBLANK('Captura de datos CASO'!B59)),"OK",NA()))</f>
        <v>#N/A</v>
      </c>
      <c r="C59" s="40" t="e">
        <f>IF(AND('DO NOT USE_Case Formulas'!A59,ISBLANK('Captura de datos CASO'!C59)),"Last Name is required",IF(NOT(ISBLANK('Captura de datos CASO'!C59)),"OK",NA()))</f>
        <v>#N/A</v>
      </c>
      <c r="D59" s="40" t="e">
        <f>IF(AND('DO NOT USE_Case Formulas'!A59,ISBLANK('Captura de datos CASO'!D59)),"Birthdate is required",IF(NOT(ISBLANK('Captura de datos CASO'!D59)),"OK",NA()))</f>
        <v>#N/A</v>
      </c>
      <c r="E59" s="40" t="e">
        <f>IF(AND('DO NOT USE_Case Formulas'!A59,ISBLANK('Captura de datos CASO'!E59)),"Mobile Phone is required",IF(NOT(ISBLANK('Captura de datos CASO'!E59)),IF(AND(ISNUMBER(VALUE('Captura de datos CASO'!E59)),LEFT('Captura de datos CASO'!E59,1)&lt;&gt;"1",LEN('Captura de datos CASO'!E59)=10),"OK","Phone number must be valid format"),NA()))</f>
        <v>#N/A</v>
      </c>
      <c r="F59" s="40" t="e">
        <f>IF(LEN('Captura de datos CASO'!F59)&gt;255,"Home Street Address must be less than 255 characters",IF('DO NOT USE_Case Formulas'!A59,"OK",NA()))</f>
        <v>#N/A</v>
      </c>
      <c r="G59" s="40" t="e">
        <f>IF(LEN('Captura de datos CASO'!G59)&gt;40,"City must be less than 40 characters",IF('DO NOT USE_Case Formulas'!A59,"OK",NA()))</f>
        <v>#N/A</v>
      </c>
      <c r="H59" s="40" t="e">
        <f>IF(AND(NOT(ISBLANK('Captura de datos CASO'!H59)),ISNA(VLOOKUP('Captura de datos CASO'!H59,'DO NOT USE_School Picklist'!$P$3:$P$52,1,FALSE))),"Please select a value from the drop-down menu",IF('DO NOT USE_Case Formulas'!A59,"OK",NA()))</f>
        <v>#N/A</v>
      </c>
      <c r="I59" s="40" t="e">
        <f>IF(AND('DO NOT USE_Case Formulas'!A59,ISBLANK('Captura de datos CASO'!I59)),"Zip is required",IF(ISBLANK('Captura de datos CASO'!I59),NA(),"OK"))</f>
        <v>#N/A</v>
      </c>
      <c r="J59" s="40" t="e">
        <f>IF(AND('DO NOT USE_Case Formulas'!A59,ISBLANK('Captura de datos CASO'!J59)),"Student or Staff? is required",IF(ISBLANK('Captura de datos CASO'!J59),NA(),IF(ISNA(VLOOKUP('Captura de datos CASO'!J59,'DO NOT USE_School Picklist'!$B$3:$B$6,1,FALSE)),"Please select a value from the drop-down menu","OK")))</f>
        <v>#N/A</v>
      </c>
      <c r="K59" s="40" t="e">
        <f>IF(AND('Captura de datos CASO'!J59='DO NOT USE_School Picklist'!$B$4,ISBLANK('Captura de datos CASO'!K59)),"Occupation/Job Title is required if Student or Staff? is Yes, staff/faculty or volunteer",IF('DO NOT USE_Case Formulas'!A59,"OK",NA()))</f>
        <v>#N/A</v>
      </c>
      <c r="L59" s="40" t="e">
        <f ca="1">IF('Captura de datos CASO'!L59&gt;'DO NOT USE_School Picklist'!$C$3,"Date last on school campus/facility cannot be a future date",IF('DO NOT USE_Case Formulas'!A59,IF(ISBLANK('Captura de datos CASO'!L59),"Date last on school campus/facility is required","OK"),NA()))</f>
        <v>#N/A</v>
      </c>
      <c r="M59" s="40" t="e">
        <f>IF(AND('DO NOT USE_Case Formulas'!A59,ISBLANK('Captura de datos CASO'!M59)),"Specific Place in the Location is required",IF(ISBLANK('Captura de datos CASO'!M59),NA(),"OK"))</f>
        <v>#N/A</v>
      </c>
      <c r="N59" s="40" t="e">
        <f>IF(LEN('Captura de datos CASO'!N59)&gt;50,"Parent/Guardian Name must be less than 50 characters",IF('DO NOT USE_Case Formulas'!A59,"OK",NA()))</f>
        <v>#N/A</v>
      </c>
      <c r="O59" s="40" t="e">
        <f>IF(NOT(ISBLANK('Captura de datos CASO'!O59)),IF(AND(ISNUMBER('Captura de datos CASO'!O59),LEFT('Captura de datos CASO'!O59,1)&lt;&gt;"1",LEN('Captura de datos CASO'!O59)=10),"OK","Phone number must be valid format"),IF('DO NOT USE_Case Formulas'!A59,"OK",NA()))</f>
        <v>#N/A</v>
      </c>
      <c r="P59" s="53" t="e">
        <f>IF(AND(NOT(ISBLANK('Captura de datos CASO'!P59)),ISNA(VLOOKUP('Captura de datos CASO'!P59,'DO NOT USE_School Picklist'!$I$3:$I$5,1,FALSE))),"Please select a value from the drop-down menu",IF('DO NOT USE_Case Formulas'!A59,"OK",NA()))</f>
        <v>#N/A</v>
      </c>
      <c r="Q59" s="40" t="e">
        <f>IF(AND(NOT(ISBLANK('Captura de datos CASO'!Q59)),ISNA(VLOOKUP('Captura de datos CASO'!Q59,'DO NOT USE_School Picklist'!$E$3:$E$10,1,FALSE))),"Please select a value from the drop-down menu",IF('DO NOT USE_Case Formulas'!A59,"OK",NA()))</f>
        <v>#N/A</v>
      </c>
      <c r="R59" s="53" t="e">
        <f>IF(AND(NOT(ISBLANK('Captura de datos CASO'!R59)),ISNA(VLOOKUP('Captura de datos CASO'!R59,'DO NOT USE_School Picklist'!$W$3:$W$9,1,FALSE))),"Please select a value from the drop-down menu",IF('DO NOT USE_Case Formulas'!A59,"OK",NA()))</f>
        <v>#N/A</v>
      </c>
      <c r="S59" s="53" t="e">
        <f>IF(AND(NOT(ISBLANK('Captura de datos CASO'!S59)),ISNA(VLOOKUP('Captura de datos CASO'!S59,'DO NOT USE_School Picklist'!$W$3:$W$9,1,FALSE))),"Please select a value from the drop-down menu",IF('DO NOT USE_Case Formulas'!A59,"OK",NA()))</f>
        <v>#N/A</v>
      </c>
      <c r="T59" s="40" t="e">
        <f>IF(AND(NOT(ISBLANK('Captura de datos CASO'!T59)),ISNA(VLOOKUP('Captura de datos CASO'!T59,'DO NOT USE_School Picklist'!$F$3:$F$16,1,FALSE))),"Please select a value from the drop-down menu",IF('DO NOT USE_Case Formulas'!A59,"OK",NA()))</f>
        <v>#N/A</v>
      </c>
      <c r="U59" s="40" t="e">
        <f>IF(LEN('Captura de datos CASO'!U59)&gt;100,"Classroom(s) must be less than 100 characters",IF('DO NOT USE_Case Formulas'!A59,"OK",NA()))</f>
        <v>#N/A</v>
      </c>
      <c r="V59" s="40" t="e">
        <f>IF(AND(NOT(ISBLANK('Captura de datos CASO'!V59)),ISNA(VLOOKUP('Captura de datos CASO'!V59,'DO NOT USE_School Picklist'!$S$3:$S$12,1,FALSE))),"Please select a value from the drop-down menu",IF('DO NOT USE_Case Formulas'!A59,"OK",NA()))</f>
        <v>#N/A</v>
      </c>
      <c r="W59" s="40" t="e">
        <f>IF(AND(NOT(ISBLANK('Captura de datos CASO'!W59)),ISNA(VLOOKUP('Captura de datos CASO'!W59,'DO NOT USE_School Picklist'!$S$3:$S$12,1,FALSE))),"Please select a value from the drop-down menu",IF('DO NOT USE_Case Formulas'!A59,"OK",NA()))</f>
        <v>#N/A</v>
      </c>
      <c r="X59" s="40" t="e">
        <f>IF(LEN('Captura de datos CASO'!X59)&gt;80,"Name of Education Group must be less than 80 characters",IF('DO NOT USE_Case Formulas'!A59,"OK",NA()))</f>
        <v>#N/A</v>
      </c>
      <c r="Y59" s="40" t="e">
        <f>IF(AND(NOT(ISBLANK('Captura de datos CASO'!Y59)),ISNA(VLOOKUP('Captura de datos CASO'!Y59,'DO NOT USE_School Picklist'!$K$3:$K$6,1,FALSE))),"Please select a value from the drop-down menu",IF('DO NOT USE_Case Formulas'!A59,"OK",NA()))</f>
        <v>#N/A</v>
      </c>
      <c r="Z59" s="40" t="e">
        <f>IF(AND('DO NOT USE_Case Formulas'!A59,ISBLANK('Captura de datos CASO'!Z59)),"Has this person had symptoms? is required",IF(AND(NOT(ISBLANK('Captura de datos CASO'!Z59)),ISNA(VLOOKUP('Captura de datos CASO'!Z59,'DO NOT USE_School Picklist'!$D$3:$D$5,1,FALSE))),"Please select a value from the drop-down menu",IF(NOT(ISBLANK('Captura de datos CASO'!Z59)),"OK",NA())))</f>
        <v>#N/A</v>
      </c>
      <c r="AA59" s="40" t="e">
        <f>IF(AND('Captura de datos CASO'!Z59='DO NOT USE_School Picklist'!$D$3,ISBLANK('Captura de datos CASO'!AA59)),"Symptom Onset Date is required if Ever Symptomatic is Yes",IF('DO NOT USE_Case Formulas'!A59,"OK",NA()))</f>
        <v>#N/A</v>
      </c>
      <c r="AB59" s="40"/>
      <c r="AC59" s="40" t="e">
        <f ca="1">IF(AND('DO NOT USE_Case Formulas'!A59,ISBLANK('Captura de datos CASO'!AC59)),"Lab Result Test Date is required",IF('Captura de datos CASO'!AC59&gt;'DO NOT USE_School Picklist'!$C$3,"Test Date cannot be a future date",IF(NOT(ISBLANK('Captura de datos CASO'!AC59)),"OK",NA())))</f>
        <v>#N/A</v>
      </c>
      <c r="AD59" s="40" t="e">
        <f>IF(AND(NOT(ISBLANK('Captura de datos CASO'!AD59)),ISNA(VLOOKUP('Captura de datos CASO'!AD59,'DO NOT USE_School Picklist'!$R$3:$R$7,1,FALSE))),"Please select a value from the drop-down menu",IF('DO NOT USE_Case Formulas'!A59,"OK",NA()))</f>
        <v>#N/A</v>
      </c>
      <c r="AE59" s="40" t="e">
        <f>IF(AND('DO NOT USE_Case Formulas'!A59,ISBLANK('Captura de datos CASO'!AB59)),"Lab Result Test Result is required",IF(AND(NOT(ISBLANK('Captura de datos CASO'!AB59)),ISNA(VLOOKUP('Captura de datos CASO'!AB59,'DO NOT USE_School Picklist'!$Q$3:$Q$8,1,FALSE))),"Please select a value from the drop-down menu",IF('DO NOT USE_Case Formulas'!A59,"OK",NA())))</f>
        <v>#N/A</v>
      </c>
    </row>
    <row r="60" spans="1:31" x14ac:dyDescent="0.3">
      <c r="A60" s="39" t="e">
        <f>IF('DO NOT USE_Case Formulas'!A60,IF('DO NOT USE_Case Formulas'!B60,"Not all required fields are completed","OK"),NA())</f>
        <v>#N/A</v>
      </c>
      <c r="B60" s="40" t="e">
        <f>IF(AND('DO NOT USE_Case Formulas'!A60,ISBLANK('Captura de datos CASO'!B60)),"First Name is required",IF(NOT(ISBLANK('Captura de datos CASO'!B60)),"OK",NA()))</f>
        <v>#N/A</v>
      </c>
      <c r="C60" s="40" t="e">
        <f>IF(AND('DO NOT USE_Case Formulas'!A60,ISBLANK('Captura de datos CASO'!C60)),"Last Name is required",IF(NOT(ISBLANK('Captura de datos CASO'!C60)),"OK",NA()))</f>
        <v>#N/A</v>
      </c>
      <c r="D60" s="40" t="e">
        <f>IF(AND('DO NOT USE_Case Formulas'!A60,ISBLANK('Captura de datos CASO'!D60)),"Birthdate is required",IF(NOT(ISBLANK('Captura de datos CASO'!D60)),"OK",NA()))</f>
        <v>#N/A</v>
      </c>
      <c r="E60" s="40" t="e">
        <f>IF(AND('DO NOT USE_Case Formulas'!A60,ISBLANK('Captura de datos CASO'!E60)),"Mobile Phone is required",IF(NOT(ISBLANK('Captura de datos CASO'!E60)),IF(AND(ISNUMBER(VALUE('Captura de datos CASO'!E60)),LEFT('Captura de datos CASO'!E60,1)&lt;&gt;"1",LEN('Captura de datos CASO'!E60)=10),"OK","Phone number must be valid format"),NA()))</f>
        <v>#N/A</v>
      </c>
      <c r="F60" s="40" t="e">
        <f>IF(LEN('Captura de datos CASO'!F60)&gt;255,"Home Street Address must be less than 255 characters",IF('DO NOT USE_Case Formulas'!A60,"OK",NA()))</f>
        <v>#N/A</v>
      </c>
      <c r="G60" s="40" t="e">
        <f>IF(LEN('Captura de datos CASO'!G60)&gt;40,"City must be less than 40 characters",IF('DO NOT USE_Case Formulas'!A60,"OK",NA()))</f>
        <v>#N/A</v>
      </c>
      <c r="H60" s="40" t="e">
        <f>IF(AND(NOT(ISBLANK('Captura de datos CASO'!H60)),ISNA(VLOOKUP('Captura de datos CASO'!H60,'DO NOT USE_School Picklist'!$P$3:$P$52,1,FALSE))),"Please select a value from the drop-down menu",IF('DO NOT USE_Case Formulas'!A60,"OK",NA()))</f>
        <v>#N/A</v>
      </c>
      <c r="I60" s="40" t="e">
        <f>IF(AND('DO NOT USE_Case Formulas'!A60,ISBLANK('Captura de datos CASO'!I60)),"Zip is required",IF(ISBLANK('Captura de datos CASO'!I60),NA(),"OK"))</f>
        <v>#N/A</v>
      </c>
      <c r="J60" s="40" t="e">
        <f>IF(AND('DO NOT USE_Case Formulas'!A60,ISBLANK('Captura de datos CASO'!J60)),"Student or Staff? is required",IF(ISBLANK('Captura de datos CASO'!J60),NA(),IF(ISNA(VLOOKUP('Captura de datos CASO'!J60,'DO NOT USE_School Picklist'!$B$3:$B$6,1,FALSE)),"Please select a value from the drop-down menu","OK")))</f>
        <v>#N/A</v>
      </c>
      <c r="K60" s="40" t="e">
        <f>IF(AND('Captura de datos CASO'!J60='DO NOT USE_School Picklist'!$B$4,ISBLANK('Captura de datos CASO'!K60)),"Occupation/Job Title is required if Student or Staff? is Yes, staff/faculty or volunteer",IF('DO NOT USE_Case Formulas'!A60,"OK",NA()))</f>
        <v>#N/A</v>
      </c>
      <c r="L60" s="40" t="e">
        <f ca="1">IF('Captura de datos CASO'!L60&gt;'DO NOT USE_School Picklist'!$C$3,"Date last on school campus/facility cannot be a future date",IF('DO NOT USE_Case Formulas'!A60,IF(ISBLANK('Captura de datos CASO'!L60),"Date last on school campus/facility is required","OK"),NA()))</f>
        <v>#N/A</v>
      </c>
      <c r="M60" s="40" t="e">
        <f>IF(AND('DO NOT USE_Case Formulas'!A60,ISBLANK('Captura de datos CASO'!M60)),"Specific Place in the Location is required",IF(ISBLANK('Captura de datos CASO'!M60),NA(),"OK"))</f>
        <v>#N/A</v>
      </c>
      <c r="N60" s="40" t="e">
        <f>IF(LEN('Captura de datos CASO'!N60)&gt;50,"Parent/Guardian Name must be less than 50 characters",IF('DO NOT USE_Case Formulas'!A60,"OK",NA()))</f>
        <v>#N/A</v>
      </c>
      <c r="O60" s="40" t="e">
        <f>IF(NOT(ISBLANK('Captura de datos CASO'!O60)),IF(AND(ISNUMBER('Captura de datos CASO'!O60),LEFT('Captura de datos CASO'!O60,1)&lt;&gt;"1",LEN('Captura de datos CASO'!O60)=10),"OK","Phone number must be valid format"),IF('DO NOT USE_Case Formulas'!A60,"OK",NA()))</f>
        <v>#N/A</v>
      </c>
      <c r="P60" s="53" t="e">
        <f>IF(AND(NOT(ISBLANK('Captura de datos CASO'!P60)),ISNA(VLOOKUP('Captura de datos CASO'!P60,'DO NOT USE_School Picklist'!$I$3:$I$5,1,FALSE))),"Please select a value from the drop-down menu",IF('DO NOT USE_Case Formulas'!A60,"OK",NA()))</f>
        <v>#N/A</v>
      </c>
      <c r="Q60" s="40" t="e">
        <f>IF(AND(NOT(ISBLANK('Captura de datos CASO'!Q60)),ISNA(VLOOKUP('Captura de datos CASO'!Q60,'DO NOT USE_School Picklist'!$E$3:$E$10,1,FALSE))),"Please select a value from the drop-down menu",IF('DO NOT USE_Case Formulas'!A60,"OK",NA()))</f>
        <v>#N/A</v>
      </c>
      <c r="R60" s="53" t="e">
        <f>IF(AND(NOT(ISBLANK('Captura de datos CASO'!R60)),ISNA(VLOOKUP('Captura de datos CASO'!R60,'DO NOT USE_School Picklist'!$W$3:$W$9,1,FALSE))),"Please select a value from the drop-down menu",IF('DO NOT USE_Case Formulas'!A60,"OK",NA()))</f>
        <v>#N/A</v>
      </c>
      <c r="S60" s="53" t="e">
        <f>IF(AND(NOT(ISBLANK('Captura de datos CASO'!S60)),ISNA(VLOOKUP('Captura de datos CASO'!S60,'DO NOT USE_School Picklist'!$W$3:$W$9,1,FALSE))),"Please select a value from the drop-down menu",IF('DO NOT USE_Case Formulas'!A60,"OK",NA()))</f>
        <v>#N/A</v>
      </c>
      <c r="T60" s="40" t="e">
        <f>IF(AND(NOT(ISBLANK('Captura de datos CASO'!T60)),ISNA(VLOOKUP('Captura de datos CASO'!T60,'DO NOT USE_School Picklist'!$F$3:$F$16,1,FALSE))),"Please select a value from the drop-down menu",IF('DO NOT USE_Case Formulas'!A60,"OK",NA()))</f>
        <v>#N/A</v>
      </c>
      <c r="U60" s="40" t="e">
        <f>IF(LEN('Captura de datos CASO'!U60)&gt;100,"Classroom(s) must be less than 100 characters",IF('DO NOT USE_Case Formulas'!A60,"OK",NA()))</f>
        <v>#N/A</v>
      </c>
      <c r="V60" s="40" t="e">
        <f>IF(AND(NOT(ISBLANK('Captura de datos CASO'!V60)),ISNA(VLOOKUP('Captura de datos CASO'!V60,'DO NOT USE_School Picklist'!$S$3:$S$12,1,FALSE))),"Please select a value from the drop-down menu",IF('DO NOT USE_Case Formulas'!A60,"OK",NA()))</f>
        <v>#N/A</v>
      </c>
      <c r="W60" s="40" t="e">
        <f>IF(AND(NOT(ISBLANK('Captura de datos CASO'!W60)),ISNA(VLOOKUP('Captura de datos CASO'!W60,'DO NOT USE_School Picklist'!$S$3:$S$12,1,FALSE))),"Please select a value from the drop-down menu",IF('DO NOT USE_Case Formulas'!A60,"OK",NA()))</f>
        <v>#N/A</v>
      </c>
      <c r="X60" s="40" t="e">
        <f>IF(LEN('Captura de datos CASO'!X60)&gt;80,"Name of Education Group must be less than 80 characters",IF('DO NOT USE_Case Formulas'!A60,"OK",NA()))</f>
        <v>#N/A</v>
      </c>
      <c r="Y60" s="40" t="e">
        <f>IF(AND(NOT(ISBLANK('Captura de datos CASO'!Y60)),ISNA(VLOOKUP('Captura de datos CASO'!Y60,'DO NOT USE_School Picklist'!$K$3:$K$6,1,FALSE))),"Please select a value from the drop-down menu",IF('DO NOT USE_Case Formulas'!A60,"OK",NA()))</f>
        <v>#N/A</v>
      </c>
      <c r="Z60" s="40" t="e">
        <f>IF(AND('DO NOT USE_Case Formulas'!A60,ISBLANK('Captura de datos CASO'!Z60)),"Has this person had symptoms? is required",IF(AND(NOT(ISBLANK('Captura de datos CASO'!Z60)),ISNA(VLOOKUP('Captura de datos CASO'!Z60,'DO NOT USE_School Picklist'!$D$3:$D$5,1,FALSE))),"Please select a value from the drop-down menu",IF(NOT(ISBLANK('Captura de datos CASO'!Z60)),"OK",NA())))</f>
        <v>#N/A</v>
      </c>
      <c r="AA60" s="40" t="e">
        <f>IF(AND('Captura de datos CASO'!Z60='DO NOT USE_School Picklist'!$D$3,ISBLANK('Captura de datos CASO'!AA60)),"Symptom Onset Date is required if Ever Symptomatic is Yes",IF('DO NOT USE_Case Formulas'!A60,"OK",NA()))</f>
        <v>#N/A</v>
      </c>
      <c r="AB60" s="40"/>
      <c r="AC60" s="40" t="e">
        <f ca="1">IF(AND('DO NOT USE_Case Formulas'!A60,ISBLANK('Captura de datos CASO'!AC60)),"Lab Result Test Date is required",IF('Captura de datos CASO'!AC60&gt;'DO NOT USE_School Picklist'!$C$3,"Test Date cannot be a future date",IF(NOT(ISBLANK('Captura de datos CASO'!AC60)),"OK",NA())))</f>
        <v>#N/A</v>
      </c>
      <c r="AD60" s="40" t="e">
        <f>IF(AND(NOT(ISBLANK('Captura de datos CASO'!AD60)),ISNA(VLOOKUP('Captura de datos CASO'!AD60,'DO NOT USE_School Picklist'!$R$3:$R$7,1,FALSE))),"Please select a value from the drop-down menu",IF('DO NOT USE_Case Formulas'!A60,"OK",NA()))</f>
        <v>#N/A</v>
      </c>
      <c r="AE60" s="40" t="e">
        <f>IF(AND('DO NOT USE_Case Formulas'!A60,ISBLANK('Captura de datos CASO'!AB60)),"Lab Result Test Result is required",IF(AND(NOT(ISBLANK('Captura de datos CASO'!AB60)),ISNA(VLOOKUP('Captura de datos CASO'!AB60,'DO NOT USE_School Picklist'!$Q$3:$Q$8,1,FALSE))),"Please select a value from the drop-down menu",IF('DO NOT USE_Case Formulas'!A60,"OK",NA())))</f>
        <v>#N/A</v>
      </c>
    </row>
    <row r="61" spans="1:31" x14ac:dyDescent="0.3">
      <c r="A61" s="39" t="e">
        <f>IF('DO NOT USE_Case Formulas'!A61,IF('DO NOT USE_Case Formulas'!B61,"Not all required fields are completed","OK"),NA())</f>
        <v>#N/A</v>
      </c>
      <c r="B61" s="40" t="e">
        <f>IF(AND('DO NOT USE_Case Formulas'!A61,ISBLANK('Captura de datos CASO'!B61)),"First Name is required",IF(NOT(ISBLANK('Captura de datos CASO'!B61)),"OK",NA()))</f>
        <v>#N/A</v>
      </c>
      <c r="C61" s="40" t="e">
        <f>IF(AND('DO NOT USE_Case Formulas'!A61,ISBLANK('Captura de datos CASO'!C61)),"Last Name is required",IF(NOT(ISBLANK('Captura de datos CASO'!C61)),"OK",NA()))</f>
        <v>#N/A</v>
      </c>
      <c r="D61" s="40" t="e">
        <f>IF(AND('DO NOT USE_Case Formulas'!A61,ISBLANK('Captura de datos CASO'!D61)),"Birthdate is required",IF(NOT(ISBLANK('Captura de datos CASO'!D61)),"OK",NA()))</f>
        <v>#N/A</v>
      </c>
      <c r="E61" s="40" t="e">
        <f>IF(AND('DO NOT USE_Case Formulas'!A61,ISBLANK('Captura de datos CASO'!E61)),"Mobile Phone is required",IF(NOT(ISBLANK('Captura de datos CASO'!E61)),IF(AND(ISNUMBER(VALUE('Captura de datos CASO'!E61)),LEFT('Captura de datos CASO'!E61,1)&lt;&gt;"1",LEN('Captura de datos CASO'!E61)=10),"OK","Phone number must be valid format"),NA()))</f>
        <v>#N/A</v>
      </c>
      <c r="F61" s="40" t="e">
        <f>IF(LEN('Captura de datos CASO'!F61)&gt;255,"Home Street Address must be less than 255 characters",IF('DO NOT USE_Case Formulas'!A61,"OK",NA()))</f>
        <v>#N/A</v>
      </c>
      <c r="G61" s="40" t="e">
        <f>IF(LEN('Captura de datos CASO'!G61)&gt;40,"City must be less than 40 characters",IF('DO NOT USE_Case Formulas'!A61,"OK",NA()))</f>
        <v>#N/A</v>
      </c>
      <c r="H61" s="40" t="e">
        <f>IF(AND(NOT(ISBLANK('Captura de datos CASO'!H61)),ISNA(VLOOKUP('Captura de datos CASO'!H61,'DO NOT USE_School Picklist'!$P$3:$P$52,1,FALSE))),"Please select a value from the drop-down menu",IF('DO NOT USE_Case Formulas'!A61,"OK",NA()))</f>
        <v>#N/A</v>
      </c>
      <c r="I61" s="40" t="e">
        <f>IF(AND('DO NOT USE_Case Formulas'!A61,ISBLANK('Captura de datos CASO'!I61)),"Zip is required",IF(ISBLANK('Captura de datos CASO'!I61),NA(),"OK"))</f>
        <v>#N/A</v>
      </c>
      <c r="J61" s="40" t="e">
        <f>IF(AND('DO NOT USE_Case Formulas'!A61,ISBLANK('Captura de datos CASO'!J61)),"Student or Staff? is required",IF(ISBLANK('Captura de datos CASO'!J61),NA(),IF(ISNA(VLOOKUP('Captura de datos CASO'!J61,'DO NOT USE_School Picklist'!$B$3:$B$6,1,FALSE)),"Please select a value from the drop-down menu","OK")))</f>
        <v>#N/A</v>
      </c>
      <c r="K61" s="40" t="e">
        <f>IF(AND('Captura de datos CASO'!J61='DO NOT USE_School Picklist'!$B$4,ISBLANK('Captura de datos CASO'!K61)),"Occupation/Job Title is required if Student or Staff? is Yes, staff/faculty or volunteer",IF('DO NOT USE_Case Formulas'!A61,"OK",NA()))</f>
        <v>#N/A</v>
      </c>
      <c r="L61" s="40" t="e">
        <f ca="1">IF('Captura de datos CASO'!L61&gt;'DO NOT USE_School Picklist'!$C$3,"Date last on school campus/facility cannot be a future date",IF('DO NOT USE_Case Formulas'!A61,IF(ISBLANK('Captura de datos CASO'!L61),"Date last on school campus/facility is required","OK"),NA()))</f>
        <v>#N/A</v>
      </c>
      <c r="M61" s="40" t="e">
        <f>IF(AND('DO NOT USE_Case Formulas'!A61,ISBLANK('Captura de datos CASO'!M61)),"Specific Place in the Location is required",IF(ISBLANK('Captura de datos CASO'!M61),NA(),"OK"))</f>
        <v>#N/A</v>
      </c>
      <c r="N61" s="40" t="e">
        <f>IF(LEN('Captura de datos CASO'!N61)&gt;50,"Parent/Guardian Name must be less than 50 characters",IF('DO NOT USE_Case Formulas'!A61,"OK",NA()))</f>
        <v>#N/A</v>
      </c>
      <c r="O61" s="40" t="e">
        <f>IF(NOT(ISBLANK('Captura de datos CASO'!O61)),IF(AND(ISNUMBER('Captura de datos CASO'!O61),LEFT('Captura de datos CASO'!O61,1)&lt;&gt;"1",LEN('Captura de datos CASO'!O61)=10),"OK","Phone number must be valid format"),IF('DO NOT USE_Case Formulas'!A61,"OK",NA()))</f>
        <v>#N/A</v>
      </c>
      <c r="P61" s="53" t="e">
        <f>IF(AND(NOT(ISBLANK('Captura de datos CASO'!P61)),ISNA(VLOOKUP('Captura de datos CASO'!P61,'DO NOT USE_School Picklist'!$I$3:$I$5,1,FALSE))),"Please select a value from the drop-down menu",IF('DO NOT USE_Case Formulas'!A61,"OK",NA()))</f>
        <v>#N/A</v>
      </c>
      <c r="Q61" s="40" t="e">
        <f>IF(AND(NOT(ISBLANK('Captura de datos CASO'!Q61)),ISNA(VLOOKUP('Captura de datos CASO'!Q61,'DO NOT USE_School Picklist'!$E$3:$E$10,1,FALSE))),"Please select a value from the drop-down menu",IF('DO NOT USE_Case Formulas'!A61,"OK",NA()))</f>
        <v>#N/A</v>
      </c>
      <c r="R61" s="53" t="e">
        <f>IF(AND(NOT(ISBLANK('Captura de datos CASO'!R61)),ISNA(VLOOKUP('Captura de datos CASO'!R61,'DO NOT USE_School Picklist'!$W$3:$W$9,1,FALSE))),"Please select a value from the drop-down menu",IF('DO NOT USE_Case Formulas'!A61,"OK",NA()))</f>
        <v>#N/A</v>
      </c>
      <c r="S61" s="53" t="e">
        <f>IF(AND(NOT(ISBLANK('Captura de datos CASO'!S61)),ISNA(VLOOKUP('Captura de datos CASO'!S61,'DO NOT USE_School Picklist'!$W$3:$W$9,1,FALSE))),"Please select a value from the drop-down menu",IF('DO NOT USE_Case Formulas'!A61,"OK",NA()))</f>
        <v>#N/A</v>
      </c>
      <c r="T61" s="40" t="e">
        <f>IF(AND(NOT(ISBLANK('Captura de datos CASO'!T61)),ISNA(VLOOKUP('Captura de datos CASO'!T61,'DO NOT USE_School Picklist'!$F$3:$F$16,1,FALSE))),"Please select a value from the drop-down menu",IF('DO NOT USE_Case Formulas'!A61,"OK",NA()))</f>
        <v>#N/A</v>
      </c>
      <c r="U61" s="40" t="e">
        <f>IF(LEN('Captura de datos CASO'!U61)&gt;100,"Classroom(s) must be less than 100 characters",IF('DO NOT USE_Case Formulas'!A61,"OK",NA()))</f>
        <v>#N/A</v>
      </c>
      <c r="V61" s="40" t="e">
        <f>IF(AND(NOT(ISBLANK('Captura de datos CASO'!V61)),ISNA(VLOOKUP('Captura de datos CASO'!V61,'DO NOT USE_School Picklist'!$S$3:$S$12,1,FALSE))),"Please select a value from the drop-down menu",IF('DO NOT USE_Case Formulas'!A61,"OK",NA()))</f>
        <v>#N/A</v>
      </c>
      <c r="W61" s="40" t="e">
        <f>IF(AND(NOT(ISBLANK('Captura de datos CASO'!W61)),ISNA(VLOOKUP('Captura de datos CASO'!W61,'DO NOT USE_School Picklist'!$S$3:$S$12,1,FALSE))),"Please select a value from the drop-down menu",IF('DO NOT USE_Case Formulas'!A61,"OK",NA()))</f>
        <v>#N/A</v>
      </c>
      <c r="X61" s="40" t="e">
        <f>IF(LEN('Captura de datos CASO'!X61)&gt;80,"Name of Education Group must be less than 80 characters",IF('DO NOT USE_Case Formulas'!A61,"OK",NA()))</f>
        <v>#N/A</v>
      </c>
      <c r="Y61" s="40" t="e">
        <f>IF(AND(NOT(ISBLANK('Captura de datos CASO'!Y61)),ISNA(VLOOKUP('Captura de datos CASO'!Y61,'DO NOT USE_School Picklist'!$K$3:$K$6,1,FALSE))),"Please select a value from the drop-down menu",IF('DO NOT USE_Case Formulas'!A61,"OK",NA()))</f>
        <v>#N/A</v>
      </c>
      <c r="Z61" s="40" t="e">
        <f>IF(AND('DO NOT USE_Case Formulas'!A61,ISBLANK('Captura de datos CASO'!Z61)),"Has this person had symptoms? is required",IF(AND(NOT(ISBLANK('Captura de datos CASO'!Z61)),ISNA(VLOOKUP('Captura de datos CASO'!Z61,'DO NOT USE_School Picklist'!$D$3:$D$5,1,FALSE))),"Please select a value from the drop-down menu",IF(NOT(ISBLANK('Captura de datos CASO'!Z61)),"OK",NA())))</f>
        <v>#N/A</v>
      </c>
      <c r="AA61" s="40" t="e">
        <f>IF(AND('Captura de datos CASO'!Z61='DO NOT USE_School Picklist'!$D$3,ISBLANK('Captura de datos CASO'!AA61)),"Symptom Onset Date is required if Ever Symptomatic is Yes",IF('DO NOT USE_Case Formulas'!A61,"OK",NA()))</f>
        <v>#N/A</v>
      </c>
      <c r="AB61" s="40"/>
      <c r="AC61" s="40" t="e">
        <f ca="1">IF(AND('DO NOT USE_Case Formulas'!A61,ISBLANK('Captura de datos CASO'!AC61)),"Lab Result Test Date is required",IF('Captura de datos CASO'!AC61&gt;'DO NOT USE_School Picklist'!$C$3,"Test Date cannot be a future date",IF(NOT(ISBLANK('Captura de datos CASO'!AC61)),"OK",NA())))</f>
        <v>#N/A</v>
      </c>
      <c r="AD61" s="40" t="e">
        <f>IF(AND(NOT(ISBLANK('Captura de datos CASO'!AD61)),ISNA(VLOOKUP('Captura de datos CASO'!AD61,'DO NOT USE_School Picklist'!$R$3:$R$7,1,FALSE))),"Please select a value from the drop-down menu",IF('DO NOT USE_Case Formulas'!A61,"OK",NA()))</f>
        <v>#N/A</v>
      </c>
      <c r="AE61" s="40" t="e">
        <f>IF(AND('DO NOT USE_Case Formulas'!A61,ISBLANK('Captura de datos CASO'!AB61)),"Lab Result Test Result is required",IF(AND(NOT(ISBLANK('Captura de datos CASO'!AB61)),ISNA(VLOOKUP('Captura de datos CASO'!AB61,'DO NOT USE_School Picklist'!$Q$3:$Q$8,1,FALSE))),"Please select a value from the drop-down menu",IF('DO NOT USE_Case Formulas'!A61,"OK",NA())))</f>
        <v>#N/A</v>
      </c>
    </row>
    <row r="62" spans="1:31" x14ac:dyDescent="0.3">
      <c r="A62" s="39" t="e">
        <f>IF('DO NOT USE_Case Formulas'!A62,IF('DO NOT USE_Case Formulas'!B62,"Not all required fields are completed","OK"),NA())</f>
        <v>#N/A</v>
      </c>
      <c r="B62" s="40" t="e">
        <f>IF(AND('DO NOT USE_Case Formulas'!A62,ISBLANK('Captura de datos CASO'!B62)),"First Name is required",IF(NOT(ISBLANK('Captura de datos CASO'!B62)),"OK",NA()))</f>
        <v>#N/A</v>
      </c>
      <c r="C62" s="40" t="e">
        <f>IF(AND('DO NOT USE_Case Formulas'!A62,ISBLANK('Captura de datos CASO'!C62)),"Last Name is required",IF(NOT(ISBLANK('Captura de datos CASO'!C62)),"OK",NA()))</f>
        <v>#N/A</v>
      </c>
      <c r="D62" s="40" t="e">
        <f>IF(AND('DO NOT USE_Case Formulas'!A62,ISBLANK('Captura de datos CASO'!D62)),"Birthdate is required",IF(NOT(ISBLANK('Captura de datos CASO'!D62)),"OK",NA()))</f>
        <v>#N/A</v>
      </c>
      <c r="E62" s="40" t="e">
        <f>IF(AND('DO NOT USE_Case Formulas'!A62,ISBLANK('Captura de datos CASO'!E62)),"Mobile Phone is required",IF(NOT(ISBLANK('Captura de datos CASO'!E62)),IF(AND(ISNUMBER(VALUE('Captura de datos CASO'!E62)),LEFT('Captura de datos CASO'!E62,1)&lt;&gt;"1",LEN('Captura de datos CASO'!E62)=10),"OK","Phone number must be valid format"),NA()))</f>
        <v>#N/A</v>
      </c>
      <c r="F62" s="40" t="e">
        <f>IF(LEN('Captura de datos CASO'!F62)&gt;255,"Home Street Address must be less than 255 characters",IF('DO NOT USE_Case Formulas'!A62,"OK",NA()))</f>
        <v>#N/A</v>
      </c>
      <c r="G62" s="40" t="e">
        <f>IF(LEN('Captura de datos CASO'!G62)&gt;40,"City must be less than 40 characters",IF('DO NOT USE_Case Formulas'!A62,"OK",NA()))</f>
        <v>#N/A</v>
      </c>
      <c r="H62" s="40" t="e">
        <f>IF(AND(NOT(ISBLANK('Captura de datos CASO'!H62)),ISNA(VLOOKUP('Captura de datos CASO'!H62,'DO NOT USE_School Picklist'!$P$3:$P$52,1,FALSE))),"Please select a value from the drop-down menu",IF('DO NOT USE_Case Formulas'!A62,"OK",NA()))</f>
        <v>#N/A</v>
      </c>
      <c r="I62" s="40" t="e">
        <f>IF(AND('DO NOT USE_Case Formulas'!A62,ISBLANK('Captura de datos CASO'!I62)),"Zip is required",IF(ISBLANK('Captura de datos CASO'!I62),NA(),"OK"))</f>
        <v>#N/A</v>
      </c>
      <c r="J62" s="40" t="e">
        <f>IF(AND('DO NOT USE_Case Formulas'!A62,ISBLANK('Captura de datos CASO'!J62)),"Student or Staff? is required",IF(ISBLANK('Captura de datos CASO'!J62),NA(),IF(ISNA(VLOOKUP('Captura de datos CASO'!J62,'DO NOT USE_School Picklist'!$B$3:$B$6,1,FALSE)),"Please select a value from the drop-down menu","OK")))</f>
        <v>#N/A</v>
      </c>
      <c r="K62" s="40" t="e">
        <f>IF(AND('Captura de datos CASO'!J62='DO NOT USE_School Picklist'!$B$4,ISBLANK('Captura de datos CASO'!K62)),"Occupation/Job Title is required if Student or Staff? is Yes, staff/faculty or volunteer",IF('DO NOT USE_Case Formulas'!A62,"OK",NA()))</f>
        <v>#N/A</v>
      </c>
      <c r="L62" s="40" t="e">
        <f ca="1">IF('Captura de datos CASO'!L62&gt;'DO NOT USE_School Picklist'!$C$3,"Date last on school campus/facility cannot be a future date",IF('DO NOT USE_Case Formulas'!A62,IF(ISBLANK('Captura de datos CASO'!L62),"Date last on school campus/facility is required","OK"),NA()))</f>
        <v>#N/A</v>
      </c>
      <c r="M62" s="40" t="e">
        <f>IF(AND('DO NOT USE_Case Formulas'!A62,ISBLANK('Captura de datos CASO'!M62)),"Specific Place in the Location is required",IF(ISBLANK('Captura de datos CASO'!M62),NA(),"OK"))</f>
        <v>#N/A</v>
      </c>
      <c r="N62" s="40" t="e">
        <f>IF(LEN('Captura de datos CASO'!N62)&gt;50,"Parent/Guardian Name must be less than 50 characters",IF('DO NOT USE_Case Formulas'!A62,"OK",NA()))</f>
        <v>#N/A</v>
      </c>
      <c r="O62" s="40" t="e">
        <f>IF(NOT(ISBLANK('Captura de datos CASO'!O62)),IF(AND(ISNUMBER('Captura de datos CASO'!O62),LEFT('Captura de datos CASO'!O62,1)&lt;&gt;"1",LEN('Captura de datos CASO'!O62)=10),"OK","Phone number must be valid format"),IF('DO NOT USE_Case Formulas'!A62,"OK",NA()))</f>
        <v>#N/A</v>
      </c>
      <c r="P62" s="53" t="e">
        <f>IF(AND(NOT(ISBLANK('Captura de datos CASO'!P62)),ISNA(VLOOKUP('Captura de datos CASO'!P62,'DO NOT USE_School Picklist'!$I$3:$I$5,1,FALSE))),"Please select a value from the drop-down menu",IF('DO NOT USE_Case Formulas'!A62,"OK",NA()))</f>
        <v>#N/A</v>
      </c>
      <c r="Q62" s="40" t="e">
        <f>IF(AND(NOT(ISBLANK('Captura de datos CASO'!Q62)),ISNA(VLOOKUP('Captura de datos CASO'!Q62,'DO NOT USE_School Picklist'!$E$3:$E$10,1,FALSE))),"Please select a value from the drop-down menu",IF('DO NOT USE_Case Formulas'!A62,"OK",NA()))</f>
        <v>#N/A</v>
      </c>
      <c r="R62" s="53" t="e">
        <f>IF(AND(NOT(ISBLANK('Captura de datos CASO'!R62)),ISNA(VLOOKUP('Captura de datos CASO'!R62,'DO NOT USE_School Picklist'!$W$3:$W$9,1,FALSE))),"Please select a value from the drop-down menu",IF('DO NOT USE_Case Formulas'!A62,"OK",NA()))</f>
        <v>#N/A</v>
      </c>
      <c r="S62" s="53" t="e">
        <f>IF(AND(NOT(ISBLANK('Captura de datos CASO'!S62)),ISNA(VLOOKUP('Captura de datos CASO'!S62,'DO NOT USE_School Picklist'!$W$3:$W$9,1,FALSE))),"Please select a value from the drop-down menu",IF('DO NOT USE_Case Formulas'!A62,"OK",NA()))</f>
        <v>#N/A</v>
      </c>
      <c r="T62" s="40" t="e">
        <f>IF(AND(NOT(ISBLANK('Captura de datos CASO'!T62)),ISNA(VLOOKUP('Captura de datos CASO'!T62,'DO NOT USE_School Picklist'!$F$3:$F$16,1,FALSE))),"Please select a value from the drop-down menu",IF('DO NOT USE_Case Formulas'!A62,"OK",NA()))</f>
        <v>#N/A</v>
      </c>
      <c r="U62" s="40" t="e">
        <f>IF(LEN('Captura de datos CASO'!U62)&gt;100,"Classroom(s) must be less than 100 characters",IF('DO NOT USE_Case Formulas'!A62,"OK",NA()))</f>
        <v>#N/A</v>
      </c>
      <c r="V62" s="40" t="e">
        <f>IF(AND(NOT(ISBLANK('Captura de datos CASO'!V62)),ISNA(VLOOKUP('Captura de datos CASO'!V62,'DO NOT USE_School Picklist'!$S$3:$S$12,1,FALSE))),"Please select a value from the drop-down menu",IF('DO NOT USE_Case Formulas'!A62,"OK",NA()))</f>
        <v>#N/A</v>
      </c>
      <c r="W62" s="40" t="e">
        <f>IF(AND(NOT(ISBLANK('Captura de datos CASO'!W62)),ISNA(VLOOKUP('Captura de datos CASO'!W62,'DO NOT USE_School Picklist'!$S$3:$S$12,1,FALSE))),"Please select a value from the drop-down menu",IF('DO NOT USE_Case Formulas'!A62,"OK",NA()))</f>
        <v>#N/A</v>
      </c>
      <c r="X62" s="40" t="e">
        <f>IF(LEN('Captura de datos CASO'!X62)&gt;80,"Name of Education Group must be less than 80 characters",IF('DO NOT USE_Case Formulas'!A62,"OK",NA()))</f>
        <v>#N/A</v>
      </c>
      <c r="Y62" s="40" t="e">
        <f>IF(AND(NOT(ISBLANK('Captura de datos CASO'!Y62)),ISNA(VLOOKUP('Captura de datos CASO'!Y62,'DO NOT USE_School Picklist'!$K$3:$K$6,1,FALSE))),"Please select a value from the drop-down menu",IF('DO NOT USE_Case Formulas'!A62,"OK",NA()))</f>
        <v>#N/A</v>
      </c>
      <c r="Z62" s="40" t="e">
        <f>IF(AND('DO NOT USE_Case Formulas'!A62,ISBLANK('Captura de datos CASO'!Z62)),"Has this person had symptoms? is required",IF(AND(NOT(ISBLANK('Captura de datos CASO'!Z62)),ISNA(VLOOKUP('Captura de datos CASO'!Z62,'DO NOT USE_School Picklist'!$D$3:$D$5,1,FALSE))),"Please select a value from the drop-down menu",IF(NOT(ISBLANK('Captura de datos CASO'!Z62)),"OK",NA())))</f>
        <v>#N/A</v>
      </c>
      <c r="AA62" s="40" t="e">
        <f>IF(AND('Captura de datos CASO'!Z62='DO NOT USE_School Picklist'!$D$3,ISBLANK('Captura de datos CASO'!AA62)),"Symptom Onset Date is required if Ever Symptomatic is Yes",IF('DO NOT USE_Case Formulas'!A62,"OK",NA()))</f>
        <v>#N/A</v>
      </c>
      <c r="AB62" s="40"/>
      <c r="AC62" s="40" t="e">
        <f ca="1">IF(AND('DO NOT USE_Case Formulas'!A62,ISBLANK('Captura de datos CASO'!AC62)),"Lab Result Test Date is required",IF('Captura de datos CASO'!AC62&gt;'DO NOT USE_School Picklist'!$C$3,"Test Date cannot be a future date",IF(NOT(ISBLANK('Captura de datos CASO'!AC62)),"OK",NA())))</f>
        <v>#N/A</v>
      </c>
      <c r="AD62" s="40" t="e">
        <f>IF(AND(NOT(ISBLANK('Captura de datos CASO'!AD62)),ISNA(VLOOKUP('Captura de datos CASO'!AD62,'DO NOT USE_School Picklist'!$R$3:$R$7,1,FALSE))),"Please select a value from the drop-down menu",IF('DO NOT USE_Case Formulas'!A62,"OK",NA()))</f>
        <v>#N/A</v>
      </c>
      <c r="AE62" s="40" t="e">
        <f>IF(AND('DO NOT USE_Case Formulas'!A62,ISBLANK('Captura de datos CASO'!AB62)),"Lab Result Test Result is required",IF(AND(NOT(ISBLANK('Captura de datos CASO'!AB62)),ISNA(VLOOKUP('Captura de datos CASO'!AB62,'DO NOT USE_School Picklist'!$Q$3:$Q$8,1,FALSE))),"Please select a value from the drop-down menu",IF('DO NOT USE_Case Formulas'!A62,"OK",NA())))</f>
        <v>#N/A</v>
      </c>
    </row>
    <row r="63" spans="1:31" x14ac:dyDescent="0.3">
      <c r="A63" s="39" t="e">
        <f>IF('DO NOT USE_Case Formulas'!A63,IF('DO NOT USE_Case Formulas'!B63,"Not all required fields are completed","OK"),NA())</f>
        <v>#N/A</v>
      </c>
      <c r="B63" s="40" t="e">
        <f>IF(AND('DO NOT USE_Case Formulas'!A63,ISBLANK('Captura de datos CASO'!B63)),"First Name is required",IF(NOT(ISBLANK('Captura de datos CASO'!B63)),"OK",NA()))</f>
        <v>#N/A</v>
      </c>
      <c r="C63" s="40" t="e">
        <f>IF(AND('DO NOT USE_Case Formulas'!A63,ISBLANK('Captura de datos CASO'!C63)),"Last Name is required",IF(NOT(ISBLANK('Captura de datos CASO'!C63)),"OK",NA()))</f>
        <v>#N/A</v>
      </c>
      <c r="D63" s="40" t="e">
        <f>IF(AND('DO NOT USE_Case Formulas'!A63,ISBLANK('Captura de datos CASO'!D63)),"Birthdate is required",IF(NOT(ISBLANK('Captura de datos CASO'!D63)),"OK",NA()))</f>
        <v>#N/A</v>
      </c>
      <c r="E63" s="40" t="e">
        <f>IF(AND('DO NOT USE_Case Formulas'!A63,ISBLANK('Captura de datos CASO'!E63)),"Mobile Phone is required",IF(NOT(ISBLANK('Captura de datos CASO'!E63)),IF(AND(ISNUMBER(VALUE('Captura de datos CASO'!E63)),LEFT('Captura de datos CASO'!E63,1)&lt;&gt;"1",LEN('Captura de datos CASO'!E63)=10),"OK","Phone number must be valid format"),NA()))</f>
        <v>#N/A</v>
      </c>
      <c r="F63" s="40" t="e">
        <f>IF(LEN('Captura de datos CASO'!F63)&gt;255,"Home Street Address must be less than 255 characters",IF('DO NOT USE_Case Formulas'!A63,"OK",NA()))</f>
        <v>#N/A</v>
      </c>
      <c r="G63" s="40" t="e">
        <f>IF(LEN('Captura de datos CASO'!G63)&gt;40,"City must be less than 40 characters",IF('DO NOT USE_Case Formulas'!A63,"OK",NA()))</f>
        <v>#N/A</v>
      </c>
      <c r="H63" s="40" t="e">
        <f>IF(AND(NOT(ISBLANK('Captura de datos CASO'!H63)),ISNA(VLOOKUP('Captura de datos CASO'!H63,'DO NOT USE_School Picklist'!$P$3:$P$52,1,FALSE))),"Please select a value from the drop-down menu",IF('DO NOT USE_Case Formulas'!A63,"OK",NA()))</f>
        <v>#N/A</v>
      </c>
      <c r="I63" s="40" t="e">
        <f>IF(AND('DO NOT USE_Case Formulas'!A63,ISBLANK('Captura de datos CASO'!I63)),"Zip is required",IF(ISBLANK('Captura de datos CASO'!I63),NA(),"OK"))</f>
        <v>#N/A</v>
      </c>
      <c r="J63" s="40" t="e">
        <f>IF(AND('DO NOT USE_Case Formulas'!A63,ISBLANK('Captura de datos CASO'!J63)),"Student or Staff? is required",IF(ISBLANK('Captura de datos CASO'!J63),NA(),IF(ISNA(VLOOKUP('Captura de datos CASO'!J63,'DO NOT USE_School Picklist'!$B$3:$B$6,1,FALSE)),"Please select a value from the drop-down menu","OK")))</f>
        <v>#N/A</v>
      </c>
      <c r="K63" s="40" t="e">
        <f>IF(AND('Captura de datos CASO'!J63='DO NOT USE_School Picklist'!$B$4,ISBLANK('Captura de datos CASO'!K63)),"Occupation/Job Title is required if Student or Staff? is Yes, staff/faculty or volunteer",IF('DO NOT USE_Case Formulas'!A63,"OK",NA()))</f>
        <v>#N/A</v>
      </c>
      <c r="L63" s="40" t="e">
        <f ca="1">IF('Captura de datos CASO'!L63&gt;'DO NOT USE_School Picklist'!$C$3,"Date last on school campus/facility cannot be a future date",IF('DO NOT USE_Case Formulas'!A63,IF(ISBLANK('Captura de datos CASO'!L63),"Date last on school campus/facility is required","OK"),NA()))</f>
        <v>#N/A</v>
      </c>
      <c r="M63" s="40" t="e">
        <f>IF(AND('DO NOT USE_Case Formulas'!A63,ISBLANK('Captura de datos CASO'!M63)),"Specific Place in the Location is required",IF(ISBLANK('Captura de datos CASO'!M63),NA(),"OK"))</f>
        <v>#N/A</v>
      </c>
      <c r="N63" s="40" t="e">
        <f>IF(LEN('Captura de datos CASO'!N63)&gt;50,"Parent/Guardian Name must be less than 50 characters",IF('DO NOT USE_Case Formulas'!A63,"OK",NA()))</f>
        <v>#N/A</v>
      </c>
      <c r="O63" s="40" t="e">
        <f>IF(NOT(ISBLANK('Captura de datos CASO'!O63)),IF(AND(ISNUMBER('Captura de datos CASO'!O63),LEFT('Captura de datos CASO'!O63,1)&lt;&gt;"1",LEN('Captura de datos CASO'!O63)=10),"OK","Phone number must be valid format"),IF('DO NOT USE_Case Formulas'!A63,"OK",NA()))</f>
        <v>#N/A</v>
      </c>
      <c r="P63" s="53" t="e">
        <f>IF(AND(NOT(ISBLANK('Captura de datos CASO'!P63)),ISNA(VLOOKUP('Captura de datos CASO'!P63,'DO NOT USE_School Picklist'!$I$3:$I$5,1,FALSE))),"Please select a value from the drop-down menu",IF('DO NOT USE_Case Formulas'!A63,"OK",NA()))</f>
        <v>#N/A</v>
      </c>
      <c r="Q63" s="40" t="e">
        <f>IF(AND(NOT(ISBLANK('Captura de datos CASO'!Q63)),ISNA(VLOOKUP('Captura de datos CASO'!Q63,'DO NOT USE_School Picklist'!$E$3:$E$10,1,FALSE))),"Please select a value from the drop-down menu",IF('DO NOT USE_Case Formulas'!A63,"OK",NA()))</f>
        <v>#N/A</v>
      </c>
      <c r="R63" s="53" t="e">
        <f>IF(AND(NOT(ISBLANK('Captura de datos CASO'!R63)),ISNA(VLOOKUP('Captura de datos CASO'!R63,'DO NOT USE_School Picklist'!$W$3:$W$9,1,FALSE))),"Please select a value from the drop-down menu",IF('DO NOT USE_Case Formulas'!A63,"OK",NA()))</f>
        <v>#N/A</v>
      </c>
      <c r="S63" s="53" t="e">
        <f>IF(AND(NOT(ISBLANK('Captura de datos CASO'!S63)),ISNA(VLOOKUP('Captura de datos CASO'!S63,'DO NOT USE_School Picklist'!$W$3:$W$9,1,FALSE))),"Please select a value from the drop-down menu",IF('DO NOT USE_Case Formulas'!A63,"OK",NA()))</f>
        <v>#N/A</v>
      </c>
      <c r="T63" s="40" t="e">
        <f>IF(AND(NOT(ISBLANK('Captura de datos CASO'!T63)),ISNA(VLOOKUP('Captura de datos CASO'!T63,'DO NOT USE_School Picklist'!$F$3:$F$16,1,FALSE))),"Please select a value from the drop-down menu",IF('DO NOT USE_Case Formulas'!A63,"OK",NA()))</f>
        <v>#N/A</v>
      </c>
      <c r="U63" s="40" t="e">
        <f>IF(LEN('Captura de datos CASO'!U63)&gt;100,"Classroom(s) must be less than 100 characters",IF('DO NOT USE_Case Formulas'!A63,"OK",NA()))</f>
        <v>#N/A</v>
      </c>
      <c r="V63" s="40" t="e">
        <f>IF(AND(NOT(ISBLANK('Captura de datos CASO'!V63)),ISNA(VLOOKUP('Captura de datos CASO'!V63,'DO NOT USE_School Picklist'!$S$3:$S$12,1,FALSE))),"Please select a value from the drop-down menu",IF('DO NOT USE_Case Formulas'!A63,"OK",NA()))</f>
        <v>#N/A</v>
      </c>
      <c r="W63" s="40" t="e">
        <f>IF(AND(NOT(ISBLANK('Captura de datos CASO'!W63)),ISNA(VLOOKUP('Captura de datos CASO'!W63,'DO NOT USE_School Picklist'!$S$3:$S$12,1,FALSE))),"Please select a value from the drop-down menu",IF('DO NOT USE_Case Formulas'!A63,"OK",NA()))</f>
        <v>#N/A</v>
      </c>
      <c r="X63" s="40" t="e">
        <f>IF(LEN('Captura de datos CASO'!X63)&gt;80,"Name of Education Group must be less than 80 characters",IF('DO NOT USE_Case Formulas'!A63,"OK",NA()))</f>
        <v>#N/A</v>
      </c>
      <c r="Y63" s="40" t="e">
        <f>IF(AND(NOT(ISBLANK('Captura de datos CASO'!Y63)),ISNA(VLOOKUP('Captura de datos CASO'!Y63,'DO NOT USE_School Picklist'!$K$3:$K$6,1,FALSE))),"Please select a value from the drop-down menu",IF('DO NOT USE_Case Formulas'!A63,"OK",NA()))</f>
        <v>#N/A</v>
      </c>
      <c r="Z63" s="40" t="e">
        <f>IF(AND('DO NOT USE_Case Formulas'!A63,ISBLANK('Captura de datos CASO'!Z63)),"Has this person had symptoms? is required",IF(AND(NOT(ISBLANK('Captura de datos CASO'!Z63)),ISNA(VLOOKUP('Captura de datos CASO'!Z63,'DO NOT USE_School Picklist'!$D$3:$D$5,1,FALSE))),"Please select a value from the drop-down menu",IF(NOT(ISBLANK('Captura de datos CASO'!Z63)),"OK",NA())))</f>
        <v>#N/A</v>
      </c>
      <c r="AA63" s="40" t="e">
        <f>IF(AND('Captura de datos CASO'!Z63='DO NOT USE_School Picklist'!$D$3,ISBLANK('Captura de datos CASO'!AA63)),"Symptom Onset Date is required if Ever Symptomatic is Yes",IF('DO NOT USE_Case Formulas'!A63,"OK",NA()))</f>
        <v>#N/A</v>
      </c>
      <c r="AB63" s="40"/>
      <c r="AC63" s="40" t="e">
        <f ca="1">IF(AND('DO NOT USE_Case Formulas'!A63,ISBLANK('Captura de datos CASO'!AC63)),"Lab Result Test Date is required",IF('Captura de datos CASO'!AC63&gt;'DO NOT USE_School Picklist'!$C$3,"Test Date cannot be a future date",IF(NOT(ISBLANK('Captura de datos CASO'!AC63)),"OK",NA())))</f>
        <v>#N/A</v>
      </c>
      <c r="AD63" s="40" t="e">
        <f>IF(AND(NOT(ISBLANK('Captura de datos CASO'!AD63)),ISNA(VLOOKUP('Captura de datos CASO'!AD63,'DO NOT USE_School Picklist'!$R$3:$R$7,1,FALSE))),"Please select a value from the drop-down menu",IF('DO NOT USE_Case Formulas'!A63,"OK",NA()))</f>
        <v>#N/A</v>
      </c>
      <c r="AE63" s="40" t="e">
        <f>IF(AND('DO NOT USE_Case Formulas'!A63,ISBLANK('Captura de datos CASO'!AB63)),"Lab Result Test Result is required",IF(AND(NOT(ISBLANK('Captura de datos CASO'!AB63)),ISNA(VLOOKUP('Captura de datos CASO'!AB63,'DO NOT USE_School Picklist'!$Q$3:$Q$8,1,FALSE))),"Please select a value from the drop-down menu",IF('DO NOT USE_Case Formulas'!A63,"OK",NA())))</f>
        <v>#N/A</v>
      </c>
    </row>
    <row r="64" spans="1:31" x14ac:dyDescent="0.3">
      <c r="A64" s="39" t="e">
        <f>IF('DO NOT USE_Case Formulas'!A64,IF('DO NOT USE_Case Formulas'!B64,"Not all required fields are completed","OK"),NA())</f>
        <v>#N/A</v>
      </c>
      <c r="B64" s="40" t="e">
        <f>IF(AND('DO NOT USE_Case Formulas'!A64,ISBLANK('Captura de datos CASO'!B64)),"First Name is required",IF(NOT(ISBLANK('Captura de datos CASO'!B64)),"OK",NA()))</f>
        <v>#N/A</v>
      </c>
      <c r="C64" s="40" t="e">
        <f>IF(AND('DO NOT USE_Case Formulas'!A64,ISBLANK('Captura de datos CASO'!C64)),"Last Name is required",IF(NOT(ISBLANK('Captura de datos CASO'!C64)),"OK",NA()))</f>
        <v>#N/A</v>
      </c>
      <c r="D64" s="40" t="e">
        <f>IF(AND('DO NOT USE_Case Formulas'!A64,ISBLANK('Captura de datos CASO'!D64)),"Birthdate is required",IF(NOT(ISBLANK('Captura de datos CASO'!D64)),"OK",NA()))</f>
        <v>#N/A</v>
      </c>
      <c r="E64" s="40" t="e">
        <f>IF(AND('DO NOT USE_Case Formulas'!A64,ISBLANK('Captura de datos CASO'!E64)),"Mobile Phone is required",IF(NOT(ISBLANK('Captura de datos CASO'!E64)),IF(AND(ISNUMBER(VALUE('Captura de datos CASO'!E64)),LEFT('Captura de datos CASO'!E64,1)&lt;&gt;"1",LEN('Captura de datos CASO'!E64)=10),"OK","Phone number must be valid format"),NA()))</f>
        <v>#N/A</v>
      </c>
      <c r="F64" s="40" t="e">
        <f>IF(LEN('Captura de datos CASO'!F64)&gt;255,"Home Street Address must be less than 255 characters",IF('DO NOT USE_Case Formulas'!A64,"OK",NA()))</f>
        <v>#N/A</v>
      </c>
      <c r="G64" s="40" t="e">
        <f>IF(LEN('Captura de datos CASO'!G64)&gt;40,"City must be less than 40 characters",IF('DO NOT USE_Case Formulas'!A64,"OK",NA()))</f>
        <v>#N/A</v>
      </c>
      <c r="H64" s="40" t="e">
        <f>IF(AND(NOT(ISBLANK('Captura de datos CASO'!H64)),ISNA(VLOOKUP('Captura de datos CASO'!H64,'DO NOT USE_School Picklist'!$P$3:$P$52,1,FALSE))),"Please select a value from the drop-down menu",IF('DO NOT USE_Case Formulas'!A64,"OK",NA()))</f>
        <v>#N/A</v>
      </c>
      <c r="I64" s="40" t="e">
        <f>IF(AND('DO NOT USE_Case Formulas'!A64,ISBLANK('Captura de datos CASO'!I64)),"Zip is required",IF(ISBLANK('Captura de datos CASO'!I64),NA(),"OK"))</f>
        <v>#N/A</v>
      </c>
      <c r="J64" s="40" t="e">
        <f>IF(AND('DO NOT USE_Case Formulas'!A64,ISBLANK('Captura de datos CASO'!J64)),"Student or Staff? is required",IF(ISBLANK('Captura de datos CASO'!J64),NA(),IF(ISNA(VLOOKUP('Captura de datos CASO'!J64,'DO NOT USE_School Picklist'!$B$3:$B$6,1,FALSE)),"Please select a value from the drop-down menu","OK")))</f>
        <v>#N/A</v>
      </c>
      <c r="K64" s="40" t="e">
        <f>IF(AND('Captura de datos CASO'!J64='DO NOT USE_School Picklist'!$B$4,ISBLANK('Captura de datos CASO'!K64)),"Occupation/Job Title is required if Student or Staff? is Yes, staff/faculty or volunteer",IF('DO NOT USE_Case Formulas'!A64,"OK",NA()))</f>
        <v>#N/A</v>
      </c>
      <c r="L64" s="40" t="e">
        <f ca="1">IF('Captura de datos CASO'!L64&gt;'DO NOT USE_School Picklist'!$C$3,"Date last on school campus/facility cannot be a future date",IF('DO NOT USE_Case Formulas'!A64,IF(ISBLANK('Captura de datos CASO'!L64),"Date last on school campus/facility is required","OK"),NA()))</f>
        <v>#N/A</v>
      </c>
      <c r="M64" s="40" t="e">
        <f>IF(AND('DO NOT USE_Case Formulas'!A64,ISBLANK('Captura de datos CASO'!M64)),"Specific Place in the Location is required",IF(ISBLANK('Captura de datos CASO'!M64),NA(),"OK"))</f>
        <v>#N/A</v>
      </c>
      <c r="N64" s="40" t="e">
        <f>IF(LEN('Captura de datos CASO'!N64)&gt;50,"Parent/Guardian Name must be less than 50 characters",IF('DO NOT USE_Case Formulas'!A64,"OK",NA()))</f>
        <v>#N/A</v>
      </c>
      <c r="O64" s="40" t="e">
        <f>IF(NOT(ISBLANK('Captura de datos CASO'!O64)),IF(AND(ISNUMBER('Captura de datos CASO'!O64),LEFT('Captura de datos CASO'!O64,1)&lt;&gt;"1",LEN('Captura de datos CASO'!O64)=10),"OK","Phone number must be valid format"),IF('DO NOT USE_Case Formulas'!A64,"OK",NA()))</f>
        <v>#N/A</v>
      </c>
      <c r="P64" s="53" t="e">
        <f>IF(AND(NOT(ISBLANK('Captura de datos CASO'!P64)),ISNA(VLOOKUP('Captura de datos CASO'!P64,'DO NOT USE_School Picklist'!$I$3:$I$5,1,FALSE))),"Please select a value from the drop-down menu",IF('DO NOT USE_Case Formulas'!A64,"OK",NA()))</f>
        <v>#N/A</v>
      </c>
      <c r="Q64" s="40" t="e">
        <f>IF(AND(NOT(ISBLANK('Captura de datos CASO'!Q64)),ISNA(VLOOKUP('Captura de datos CASO'!Q64,'DO NOT USE_School Picklist'!$E$3:$E$10,1,FALSE))),"Please select a value from the drop-down menu",IF('DO NOT USE_Case Formulas'!A64,"OK",NA()))</f>
        <v>#N/A</v>
      </c>
      <c r="R64" s="53" t="e">
        <f>IF(AND(NOT(ISBLANK('Captura de datos CASO'!R64)),ISNA(VLOOKUP('Captura de datos CASO'!R64,'DO NOT USE_School Picklist'!$W$3:$W$9,1,FALSE))),"Please select a value from the drop-down menu",IF('DO NOT USE_Case Formulas'!A64,"OK",NA()))</f>
        <v>#N/A</v>
      </c>
      <c r="S64" s="53" t="e">
        <f>IF(AND(NOT(ISBLANK('Captura de datos CASO'!S64)),ISNA(VLOOKUP('Captura de datos CASO'!S64,'DO NOT USE_School Picklist'!$W$3:$W$9,1,FALSE))),"Please select a value from the drop-down menu",IF('DO NOT USE_Case Formulas'!A64,"OK",NA()))</f>
        <v>#N/A</v>
      </c>
      <c r="T64" s="40" t="e">
        <f>IF(AND(NOT(ISBLANK('Captura de datos CASO'!T64)),ISNA(VLOOKUP('Captura de datos CASO'!T64,'DO NOT USE_School Picklist'!$F$3:$F$16,1,FALSE))),"Please select a value from the drop-down menu",IF('DO NOT USE_Case Formulas'!A64,"OK",NA()))</f>
        <v>#N/A</v>
      </c>
      <c r="U64" s="40" t="e">
        <f>IF(LEN('Captura de datos CASO'!U64)&gt;100,"Classroom(s) must be less than 100 characters",IF('DO NOT USE_Case Formulas'!A64,"OK",NA()))</f>
        <v>#N/A</v>
      </c>
      <c r="V64" s="40" t="e">
        <f>IF(AND(NOT(ISBLANK('Captura de datos CASO'!V64)),ISNA(VLOOKUP('Captura de datos CASO'!V64,'DO NOT USE_School Picklist'!$S$3:$S$12,1,FALSE))),"Please select a value from the drop-down menu",IF('DO NOT USE_Case Formulas'!A64,"OK",NA()))</f>
        <v>#N/A</v>
      </c>
      <c r="W64" s="40" t="e">
        <f>IF(AND(NOT(ISBLANK('Captura de datos CASO'!W64)),ISNA(VLOOKUP('Captura de datos CASO'!W64,'DO NOT USE_School Picklist'!$S$3:$S$12,1,FALSE))),"Please select a value from the drop-down menu",IF('DO NOT USE_Case Formulas'!A64,"OK",NA()))</f>
        <v>#N/A</v>
      </c>
      <c r="X64" s="40" t="e">
        <f>IF(LEN('Captura de datos CASO'!X64)&gt;80,"Name of Education Group must be less than 80 characters",IF('DO NOT USE_Case Formulas'!A64,"OK",NA()))</f>
        <v>#N/A</v>
      </c>
      <c r="Y64" s="40" t="e">
        <f>IF(AND(NOT(ISBLANK('Captura de datos CASO'!Y64)),ISNA(VLOOKUP('Captura de datos CASO'!Y64,'DO NOT USE_School Picklist'!$K$3:$K$6,1,FALSE))),"Please select a value from the drop-down menu",IF('DO NOT USE_Case Formulas'!A64,"OK",NA()))</f>
        <v>#N/A</v>
      </c>
      <c r="Z64" s="40" t="e">
        <f>IF(AND('DO NOT USE_Case Formulas'!A64,ISBLANK('Captura de datos CASO'!Z64)),"Has this person had symptoms? is required",IF(AND(NOT(ISBLANK('Captura de datos CASO'!Z64)),ISNA(VLOOKUP('Captura de datos CASO'!Z64,'DO NOT USE_School Picklist'!$D$3:$D$5,1,FALSE))),"Please select a value from the drop-down menu",IF(NOT(ISBLANK('Captura de datos CASO'!Z64)),"OK",NA())))</f>
        <v>#N/A</v>
      </c>
      <c r="AA64" s="40" t="e">
        <f>IF(AND('Captura de datos CASO'!Z64='DO NOT USE_School Picklist'!$D$3,ISBLANK('Captura de datos CASO'!AA64)),"Symptom Onset Date is required if Ever Symptomatic is Yes",IF('DO NOT USE_Case Formulas'!A64,"OK",NA()))</f>
        <v>#N/A</v>
      </c>
      <c r="AB64" s="40"/>
      <c r="AC64" s="40" t="e">
        <f ca="1">IF(AND('DO NOT USE_Case Formulas'!A64,ISBLANK('Captura de datos CASO'!AC64)),"Lab Result Test Date is required",IF('Captura de datos CASO'!AC64&gt;'DO NOT USE_School Picklist'!$C$3,"Test Date cannot be a future date",IF(NOT(ISBLANK('Captura de datos CASO'!AC64)),"OK",NA())))</f>
        <v>#N/A</v>
      </c>
      <c r="AD64" s="40" t="e">
        <f>IF(AND(NOT(ISBLANK('Captura de datos CASO'!AD64)),ISNA(VLOOKUP('Captura de datos CASO'!AD64,'DO NOT USE_School Picklist'!$R$3:$R$7,1,FALSE))),"Please select a value from the drop-down menu",IF('DO NOT USE_Case Formulas'!A64,"OK",NA()))</f>
        <v>#N/A</v>
      </c>
      <c r="AE64" s="40" t="e">
        <f>IF(AND('DO NOT USE_Case Formulas'!A64,ISBLANK('Captura de datos CASO'!AB64)),"Lab Result Test Result is required",IF(AND(NOT(ISBLANK('Captura de datos CASO'!AB64)),ISNA(VLOOKUP('Captura de datos CASO'!AB64,'DO NOT USE_School Picklist'!$Q$3:$Q$8,1,FALSE))),"Please select a value from the drop-down menu",IF('DO NOT USE_Case Formulas'!A64,"OK",NA())))</f>
        <v>#N/A</v>
      </c>
    </row>
    <row r="65" spans="1:31" x14ac:dyDescent="0.3">
      <c r="A65" s="39" t="e">
        <f>IF('DO NOT USE_Case Formulas'!A65,IF('DO NOT USE_Case Formulas'!B65,"Not all required fields are completed","OK"),NA())</f>
        <v>#N/A</v>
      </c>
      <c r="B65" s="40" t="e">
        <f>IF(AND('DO NOT USE_Case Formulas'!A65,ISBLANK('Captura de datos CASO'!B65)),"First Name is required",IF(NOT(ISBLANK('Captura de datos CASO'!B65)),"OK",NA()))</f>
        <v>#N/A</v>
      </c>
      <c r="C65" s="40" t="e">
        <f>IF(AND('DO NOT USE_Case Formulas'!A65,ISBLANK('Captura de datos CASO'!C65)),"Last Name is required",IF(NOT(ISBLANK('Captura de datos CASO'!C65)),"OK",NA()))</f>
        <v>#N/A</v>
      </c>
      <c r="D65" s="40" t="e">
        <f>IF(AND('DO NOT USE_Case Formulas'!A65,ISBLANK('Captura de datos CASO'!D65)),"Birthdate is required",IF(NOT(ISBLANK('Captura de datos CASO'!D65)),"OK",NA()))</f>
        <v>#N/A</v>
      </c>
      <c r="E65" s="40" t="e">
        <f>IF(AND('DO NOT USE_Case Formulas'!A65,ISBLANK('Captura de datos CASO'!E65)),"Mobile Phone is required",IF(NOT(ISBLANK('Captura de datos CASO'!E65)),IF(AND(ISNUMBER(VALUE('Captura de datos CASO'!E65)),LEFT('Captura de datos CASO'!E65,1)&lt;&gt;"1",LEN('Captura de datos CASO'!E65)=10),"OK","Phone number must be valid format"),NA()))</f>
        <v>#N/A</v>
      </c>
      <c r="F65" s="40" t="e">
        <f>IF(LEN('Captura de datos CASO'!F65)&gt;255,"Home Street Address must be less than 255 characters",IF('DO NOT USE_Case Formulas'!A65,"OK",NA()))</f>
        <v>#N/A</v>
      </c>
      <c r="G65" s="40" t="e">
        <f>IF(LEN('Captura de datos CASO'!G65)&gt;40,"City must be less than 40 characters",IF('DO NOT USE_Case Formulas'!A65,"OK",NA()))</f>
        <v>#N/A</v>
      </c>
      <c r="H65" s="40" t="e">
        <f>IF(AND(NOT(ISBLANK('Captura de datos CASO'!H65)),ISNA(VLOOKUP('Captura de datos CASO'!H65,'DO NOT USE_School Picklist'!$P$3:$P$52,1,FALSE))),"Please select a value from the drop-down menu",IF('DO NOT USE_Case Formulas'!A65,"OK",NA()))</f>
        <v>#N/A</v>
      </c>
      <c r="I65" s="40" t="e">
        <f>IF(AND('DO NOT USE_Case Formulas'!A65,ISBLANK('Captura de datos CASO'!I65)),"Zip is required",IF(ISBLANK('Captura de datos CASO'!I65),NA(),"OK"))</f>
        <v>#N/A</v>
      </c>
      <c r="J65" s="40" t="e">
        <f>IF(AND('DO NOT USE_Case Formulas'!A65,ISBLANK('Captura de datos CASO'!J65)),"Student or Staff? is required",IF(ISBLANK('Captura de datos CASO'!J65),NA(),IF(ISNA(VLOOKUP('Captura de datos CASO'!J65,'DO NOT USE_School Picklist'!$B$3:$B$6,1,FALSE)),"Please select a value from the drop-down menu","OK")))</f>
        <v>#N/A</v>
      </c>
      <c r="K65" s="40" t="e">
        <f>IF(AND('Captura de datos CASO'!J65='DO NOT USE_School Picklist'!$B$4,ISBLANK('Captura de datos CASO'!K65)),"Occupation/Job Title is required if Student or Staff? is Yes, staff/faculty or volunteer",IF('DO NOT USE_Case Formulas'!A65,"OK",NA()))</f>
        <v>#N/A</v>
      </c>
      <c r="L65" s="40" t="e">
        <f ca="1">IF('Captura de datos CASO'!L65&gt;'DO NOT USE_School Picklist'!$C$3,"Date last on school campus/facility cannot be a future date",IF('DO NOT USE_Case Formulas'!A65,IF(ISBLANK('Captura de datos CASO'!L65),"Date last on school campus/facility is required","OK"),NA()))</f>
        <v>#N/A</v>
      </c>
      <c r="M65" s="40" t="e">
        <f>IF(AND('DO NOT USE_Case Formulas'!A65,ISBLANK('Captura de datos CASO'!M65)),"Specific Place in the Location is required",IF(ISBLANK('Captura de datos CASO'!M65),NA(),"OK"))</f>
        <v>#N/A</v>
      </c>
      <c r="N65" s="40" t="e">
        <f>IF(LEN('Captura de datos CASO'!N65)&gt;50,"Parent/Guardian Name must be less than 50 characters",IF('DO NOT USE_Case Formulas'!A65,"OK",NA()))</f>
        <v>#N/A</v>
      </c>
      <c r="O65" s="40" t="e">
        <f>IF(NOT(ISBLANK('Captura de datos CASO'!O65)),IF(AND(ISNUMBER('Captura de datos CASO'!O65),LEFT('Captura de datos CASO'!O65,1)&lt;&gt;"1",LEN('Captura de datos CASO'!O65)=10),"OK","Phone number must be valid format"),IF('DO NOT USE_Case Formulas'!A65,"OK",NA()))</f>
        <v>#N/A</v>
      </c>
      <c r="P65" s="53" t="e">
        <f>IF(AND(NOT(ISBLANK('Captura de datos CASO'!P65)),ISNA(VLOOKUP('Captura de datos CASO'!P65,'DO NOT USE_School Picklist'!$I$3:$I$5,1,FALSE))),"Please select a value from the drop-down menu",IF('DO NOT USE_Case Formulas'!A65,"OK",NA()))</f>
        <v>#N/A</v>
      </c>
      <c r="Q65" s="40" t="e">
        <f>IF(AND(NOT(ISBLANK('Captura de datos CASO'!Q65)),ISNA(VLOOKUP('Captura de datos CASO'!Q65,'DO NOT USE_School Picklist'!$E$3:$E$10,1,FALSE))),"Please select a value from the drop-down menu",IF('DO NOT USE_Case Formulas'!A65,"OK",NA()))</f>
        <v>#N/A</v>
      </c>
      <c r="R65" s="53" t="e">
        <f>IF(AND(NOT(ISBLANK('Captura de datos CASO'!R65)),ISNA(VLOOKUP('Captura de datos CASO'!R65,'DO NOT USE_School Picklist'!$W$3:$W$9,1,FALSE))),"Please select a value from the drop-down menu",IF('DO NOT USE_Case Formulas'!A65,"OK",NA()))</f>
        <v>#N/A</v>
      </c>
      <c r="S65" s="53" t="e">
        <f>IF(AND(NOT(ISBLANK('Captura de datos CASO'!S65)),ISNA(VLOOKUP('Captura de datos CASO'!S65,'DO NOT USE_School Picklist'!$W$3:$W$9,1,FALSE))),"Please select a value from the drop-down menu",IF('DO NOT USE_Case Formulas'!A65,"OK",NA()))</f>
        <v>#N/A</v>
      </c>
      <c r="T65" s="40" t="e">
        <f>IF(AND(NOT(ISBLANK('Captura de datos CASO'!T65)),ISNA(VLOOKUP('Captura de datos CASO'!T65,'DO NOT USE_School Picklist'!$F$3:$F$16,1,FALSE))),"Please select a value from the drop-down menu",IF('DO NOT USE_Case Formulas'!A65,"OK",NA()))</f>
        <v>#N/A</v>
      </c>
      <c r="U65" s="40" t="e">
        <f>IF(LEN('Captura de datos CASO'!U65)&gt;100,"Classroom(s) must be less than 100 characters",IF('DO NOT USE_Case Formulas'!A65,"OK",NA()))</f>
        <v>#N/A</v>
      </c>
      <c r="V65" s="40" t="e">
        <f>IF(AND(NOT(ISBLANK('Captura de datos CASO'!V65)),ISNA(VLOOKUP('Captura de datos CASO'!V65,'DO NOT USE_School Picklist'!$S$3:$S$12,1,FALSE))),"Please select a value from the drop-down menu",IF('DO NOT USE_Case Formulas'!A65,"OK",NA()))</f>
        <v>#N/A</v>
      </c>
      <c r="W65" s="40" t="e">
        <f>IF(AND(NOT(ISBLANK('Captura de datos CASO'!W65)),ISNA(VLOOKUP('Captura de datos CASO'!W65,'DO NOT USE_School Picklist'!$S$3:$S$12,1,FALSE))),"Please select a value from the drop-down menu",IF('DO NOT USE_Case Formulas'!A65,"OK",NA()))</f>
        <v>#N/A</v>
      </c>
      <c r="X65" s="40" t="e">
        <f>IF(LEN('Captura de datos CASO'!X65)&gt;80,"Name of Education Group must be less than 80 characters",IF('DO NOT USE_Case Formulas'!A65,"OK",NA()))</f>
        <v>#N/A</v>
      </c>
      <c r="Y65" s="40" t="e">
        <f>IF(AND(NOT(ISBLANK('Captura de datos CASO'!Y65)),ISNA(VLOOKUP('Captura de datos CASO'!Y65,'DO NOT USE_School Picklist'!$K$3:$K$6,1,FALSE))),"Please select a value from the drop-down menu",IF('DO NOT USE_Case Formulas'!A65,"OK",NA()))</f>
        <v>#N/A</v>
      </c>
      <c r="Z65" s="40" t="e">
        <f>IF(AND('DO NOT USE_Case Formulas'!A65,ISBLANK('Captura de datos CASO'!Z65)),"Has this person had symptoms? is required",IF(AND(NOT(ISBLANK('Captura de datos CASO'!Z65)),ISNA(VLOOKUP('Captura de datos CASO'!Z65,'DO NOT USE_School Picklist'!$D$3:$D$5,1,FALSE))),"Please select a value from the drop-down menu",IF(NOT(ISBLANK('Captura de datos CASO'!Z65)),"OK",NA())))</f>
        <v>#N/A</v>
      </c>
      <c r="AA65" s="40" t="e">
        <f>IF(AND('Captura de datos CASO'!Z65='DO NOT USE_School Picklist'!$D$3,ISBLANK('Captura de datos CASO'!AA65)),"Symptom Onset Date is required if Ever Symptomatic is Yes",IF('DO NOT USE_Case Formulas'!A65,"OK",NA()))</f>
        <v>#N/A</v>
      </c>
      <c r="AB65" s="40"/>
      <c r="AC65" s="40" t="e">
        <f ca="1">IF(AND('DO NOT USE_Case Formulas'!A65,ISBLANK('Captura de datos CASO'!AC65)),"Lab Result Test Date is required",IF('Captura de datos CASO'!AC65&gt;'DO NOT USE_School Picklist'!$C$3,"Test Date cannot be a future date",IF(NOT(ISBLANK('Captura de datos CASO'!AC65)),"OK",NA())))</f>
        <v>#N/A</v>
      </c>
      <c r="AD65" s="40" t="e">
        <f>IF(AND(NOT(ISBLANK('Captura de datos CASO'!AD65)),ISNA(VLOOKUP('Captura de datos CASO'!AD65,'DO NOT USE_School Picklist'!$R$3:$R$7,1,FALSE))),"Please select a value from the drop-down menu",IF('DO NOT USE_Case Formulas'!A65,"OK",NA()))</f>
        <v>#N/A</v>
      </c>
      <c r="AE65" s="40" t="e">
        <f>IF(AND('DO NOT USE_Case Formulas'!A65,ISBLANK('Captura de datos CASO'!AB65)),"Lab Result Test Result is required",IF(AND(NOT(ISBLANK('Captura de datos CASO'!AB65)),ISNA(VLOOKUP('Captura de datos CASO'!AB65,'DO NOT USE_School Picklist'!$Q$3:$Q$8,1,FALSE))),"Please select a value from the drop-down menu",IF('DO NOT USE_Case Formulas'!A65,"OK",NA())))</f>
        <v>#N/A</v>
      </c>
    </row>
    <row r="66" spans="1:31" x14ac:dyDescent="0.3">
      <c r="A66" s="39" t="e">
        <f>IF('DO NOT USE_Case Formulas'!A66,IF('DO NOT USE_Case Formulas'!B66,"Not all required fields are completed","OK"),NA())</f>
        <v>#N/A</v>
      </c>
      <c r="B66" s="40" t="e">
        <f>IF(AND('DO NOT USE_Case Formulas'!A66,ISBLANK('Captura de datos CASO'!B66)),"First Name is required",IF(NOT(ISBLANK('Captura de datos CASO'!B66)),"OK",NA()))</f>
        <v>#N/A</v>
      </c>
      <c r="C66" s="40" t="e">
        <f>IF(AND('DO NOT USE_Case Formulas'!A66,ISBLANK('Captura de datos CASO'!C66)),"Last Name is required",IF(NOT(ISBLANK('Captura de datos CASO'!C66)),"OK",NA()))</f>
        <v>#N/A</v>
      </c>
      <c r="D66" s="40" t="e">
        <f>IF(AND('DO NOT USE_Case Formulas'!A66,ISBLANK('Captura de datos CASO'!D66)),"Birthdate is required",IF(NOT(ISBLANK('Captura de datos CASO'!D66)),"OK",NA()))</f>
        <v>#N/A</v>
      </c>
      <c r="E66" s="40" t="e">
        <f>IF(AND('DO NOT USE_Case Formulas'!A66,ISBLANK('Captura de datos CASO'!E66)),"Mobile Phone is required",IF(NOT(ISBLANK('Captura de datos CASO'!E66)),IF(AND(ISNUMBER(VALUE('Captura de datos CASO'!E66)),LEFT('Captura de datos CASO'!E66,1)&lt;&gt;"1",LEN('Captura de datos CASO'!E66)=10),"OK","Phone number must be valid format"),NA()))</f>
        <v>#N/A</v>
      </c>
      <c r="F66" s="40" t="e">
        <f>IF(LEN('Captura de datos CASO'!F66)&gt;255,"Home Street Address must be less than 255 characters",IF('DO NOT USE_Case Formulas'!A66,"OK",NA()))</f>
        <v>#N/A</v>
      </c>
      <c r="G66" s="40" t="e">
        <f>IF(LEN('Captura de datos CASO'!G66)&gt;40,"City must be less than 40 characters",IF('DO NOT USE_Case Formulas'!A66,"OK",NA()))</f>
        <v>#N/A</v>
      </c>
      <c r="H66" s="40" t="e">
        <f>IF(AND(NOT(ISBLANK('Captura de datos CASO'!H66)),ISNA(VLOOKUP('Captura de datos CASO'!H66,'DO NOT USE_School Picklist'!$P$3:$P$52,1,FALSE))),"Please select a value from the drop-down menu",IF('DO NOT USE_Case Formulas'!A66,"OK",NA()))</f>
        <v>#N/A</v>
      </c>
      <c r="I66" s="40" t="e">
        <f>IF(AND('DO NOT USE_Case Formulas'!A66,ISBLANK('Captura de datos CASO'!I66)),"Zip is required",IF(ISBLANK('Captura de datos CASO'!I66),NA(),"OK"))</f>
        <v>#N/A</v>
      </c>
      <c r="J66" s="40" t="e">
        <f>IF(AND('DO NOT USE_Case Formulas'!A66,ISBLANK('Captura de datos CASO'!J66)),"Student or Staff? is required",IF(ISBLANK('Captura de datos CASO'!J66),NA(),IF(ISNA(VLOOKUP('Captura de datos CASO'!J66,'DO NOT USE_School Picklist'!$B$3:$B$6,1,FALSE)),"Please select a value from the drop-down menu","OK")))</f>
        <v>#N/A</v>
      </c>
      <c r="K66" s="40" t="e">
        <f>IF(AND('Captura de datos CASO'!J66='DO NOT USE_School Picklist'!$B$4,ISBLANK('Captura de datos CASO'!K66)),"Occupation/Job Title is required if Student or Staff? is Yes, staff/faculty or volunteer",IF('DO NOT USE_Case Formulas'!A66,"OK",NA()))</f>
        <v>#N/A</v>
      </c>
      <c r="L66" s="40" t="e">
        <f ca="1">IF('Captura de datos CASO'!L66&gt;'DO NOT USE_School Picklist'!$C$3,"Date last on school campus/facility cannot be a future date",IF('DO NOT USE_Case Formulas'!A66,IF(ISBLANK('Captura de datos CASO'!L66),"Date last on school campus/facility is required","OK"),NA()))</f>
        <v>#N/A</v>
      </c>
      <c r="M66" s="40" t="e">
        <f>IF(AND('DO NOT USE_Case Formulas'!A66,ISBLANK('Captura de datos CASO'!M66)),"Specific Place in the Location is required",IF(ISBLANK('Captura de datos CASO'!M66),NA(),"OK"))</f>
        <v>#N/A</v>
      </c>
      <c r="N66" s="40" t="e">
        <f>IF(LEN('Captura de datos CASO'!N66)&gt;50,"Parent/Guardian Name must be less than 50 characters",IF('DO NOT USE_Case Formulas'!A66,"OK",NA()))</f>
        <v>#N/A</v>
      </c>
      <c r="O66" s="40" t="e">
        <f>IF(NOT(ISBLANK('Captura de datos CASO'!O66)),IF(AND(ISNUMBER('Captura de datos CASO'!O66),LEFT('Captura de datos CASO'!O66,1)&lt;&gt;"1",LEN('Captura de datos CASO'!O66)=10),"OK","Phone number must be valid format"),IF('DO NOT USE_Case Formulas'!A66,"OK",NA()))</f>
        <v>#N/A</v>
      </c>
      <c r="P66" s="53" t="e">
        <f>IF(AND(NOT(ISBLANK('Captura de datos CASO'!P66)),ISNA(VLOOKUP('Captura de datos CASO'!P66,'DO NOT USE_School Picklist'!$I$3:$I$5,1,FALSE))),"Please select a value from the drop-down menu",IF('DO NOT USE_Case Formulas'!A66,"OK",NA()))</f>
        <v>#N/A</v>
      </c>
      <c r="Q66" s="40" t="e">
        <f>IF(AND(NOT(ISBLANK('Captura de datos CASO'!Q66)),ISNA(VLOOKUP('Captura de datos CASO'!Q66,'DO NOT USE_School Picklist'!$E$3:$E$10,1,FALSE))),"Please select a value from the drop-down menu",IF('DO NOT USE_Case Formulas'!A66,"OK",NA()))</f>
        <v>#N/A</v>
      </c>
      <c r="R66" s="53" t="e">
        <f>IF(AND(NOT(ISBLANK('Captura de datos CASO'!R66)),ISNA(VLOOKUP('Captura de datos CASO'!R66,'DO NOT USE_School Picklist'!$W$3:$W$9,1,FALSE))),"Please select a value from the drop-down menu",IF('DO NOT USE_Case Formulas'!A66,"OK",NA()))</f>
        <v>#N/A</v>
      </c>
      <c r="S66" s="53" t="e">
        <f>IF(AND(NOT(ISBLANK('Captura de datos CASO'!S66)),ISNA(VLOOKUP('Captura de datos CASO'!S66,'DO NOT USE_School Picklist'!$W$3:$W$9,1,FALSE))),"Please select a value from the drop-down menu",IF('DO NOT USE_Case Formulas'!A66,"OK",NA()))</f>
        <v>#N/A</v>
      </c>
      <c r="T66" s="40" t="e">
        <f>IF(AND(NOT(ISBLANK('Captura de datos CASO'!T66)),ISNA(VLOOKUP('Captura de datos CASO'!T66,'DO NOT USE_School Picklist'!$F$3:$F$16,1,FALSE))),"Please select a value from the drop-down menu",IF('DO NOT USE_Case Formulas'!A66,"OK",NA()))</f>
        <v>#N/A</v>
      </c>
      <c r="U66" s="40" t="e">
        <f>IF(LEN('Captura de datos CASO'!U66)&gt;100,"Classroom(s) must be less than 100 characters",IF('DO NOT USE_Case Formulas'!A66,"OK",NA()))</f>
        <v>#N/A</v>
      </c>
      <c r="V66" s="40" t="e">
        <f>IF(AND(NOT(ISBLANK('Captura de datos CASO'!V66)),ISNA(VLOOKUP('Captura de datos CASO'!V66,'DO NOT USE_School Picklist'!$S$3:$S$12,1,FALSE))),"Please select a value from the drop-down menu",IF('DO NOT USE_Case Formulas'!A66,"OK",NA()))</f>
        <v>#N/A</v>
      </c>
      <c r="W66" s="40" t="e">
        <f>IF(AND(NOT(ISBLANK('Captura de datos CASO'!W66)),ISNA(VLOOKUP('Captura de datos CASO'!W66,'DO NOT USE_School Picklist'!$S$3:$S$12,1,FALSE))),"Please select a value from the drop-down menu",IF('DO NOT USE_Case Formulas'!A66,"OK",NA()))</f>
        <v>#N/A</v>
      </c>
      <c r="X66" s="40" t="e">
        <f>IF(LEN('Captura de datos CASO'!X66)&gt;80,"Name of Education Group must be less than 80 characters",IF('DO NOT USE_Case Formulas'!A66,"OK",NA()))</f>
        <v>#N/A</v>
      </c>
      <c r="Y66" s="40" t="e">
        <f>IF(AND(NOT(ISBLANK('Captura de datos CASO'!Y66)),ISNA(VLOOKUP('Captura de datos CASO'!Y66,'DO NOT USE_School Picklist'!$K$3:$K$6,1,FALSE))),"Please select a value from the drop-down menu",IF('DO NOT USE_Case Formulas'!A66,"OK",NA()))</f>
        <v>#N/A</v>
      </c>
      <c r="Z66" s="40" t="e">
        <f>IF(AND('DO NOT USE_Case Formulas'!A66,ISBLANK('Captura de datos CASO'!Z66)),"Has this person had symptoms? is required",IF(AND(NOT(ISBLANK('Captura de datos CASO'!Z66)),ISNA(VLOOKUP('Captura de datos CASO'!Z66,'DO NOT USE_School Picklist'!$D$3:$D$5,1,FALSE))),"Please select a value from the drop-down menu",IF(NOT(ISBLANK('Captura de datos CASO'!Z66)),"OK",NA())))</f>
        <v>#N/A</v>
      </c>
      <c r="AA66" s="40" t="e">
        <f>IF(AND('Captura de datos CASO'!Z66='DO NOT USE_School Picklist'!$D$3,ISBLANK('Captura de datos CASO'!AA66)),"Symptom Onset Date is required if Ever Symptomatic is Yes",IF('DO NOT USE_Case Formulas'!A66,"OK",NA()))</f>
        <v>#N/A</v>
      </c>
      <c r="AB66" s="40"/>
      <c r="AC66" s="40" t="e">
        <f ca="1">IF(AND('DO NOT USE_Case Formulas'!A66,ISBLANK('Captura de datos CASO'!AC66)),"Lab Result Test Date is required",IF('Captura de datos CASO'!AC66&gt;'DO NOT USE_School Picklist'!$C$3,"Test Date cannot be a future date",IF(NOT(ISBLANK('Captura de datos CASO'!AC66)),"OK",NA())))</f>
        <v>#N/A</v>
      </c>
      <c r="AD66" s="40" t="e">
        <f>IF(AND(NOT(ISBLANK('Captura de datos CASO'!AD66)),ISNA(VLOOKUP('Captura de datos CASO'!AD66,'DO NOT USE_School Picklist'!$R$3:$R$7,1,FALSE))),"Please select a value from the drop-down menu",IF('DO NOT USE_Case Formulas'!A66,"OK",NA()))</f>
        <v>#N/A</v>
      </c>
      <c r="AE66" s="40" t="e">
        <f>IF(AND('DO NOT USE_Case Formulas'!A66,ISBLANK('Captura de datos CASO'!AB66)),"Lab Result Test Result is required",IF(AND(NOT(ISBLANK('Captura de datos CASO'!AB66)),ISNA(VLOOKUP('Captura de datos CASO'!AB66,'DO NOT USE_School Picklist'!$Q$3:$Q$8,1,FALSE))),"Please select a value from the drop-down menu",IF('DO NOT USE_Case Formulas'!A66,"OK",NA())))</f>
        <v>#N/A</v>
      </c>
    </row>
    <row r="67" spans="1:31" x14ac:dyDescent="0.3">
      <c r="A67" s="39" t="e">
        <f>IF('DO NOT USE_Case Formulas'!A67,IF('DO NOT USE_Case Formulas'!B67,"Not all required fields are completed","OK"),NA())</f>
        <v>#N/A</v>
      </c>
      <c r="B67" s="40" t="e">
        <f>IF(AND('DO NOT USE_Case Formulas'!A67,ISBLANK('Captura de datos CASO'!B67)),"First Name is required",IF(NOT(ISBLANK('Captura de datos CASO'!B67)),"OK",NA()))</f>
        <v>#N/A</v>
      </c>
      <c r="C67" s="40" t="e">
        <f>IF(AND('DO NOT USE_Case Formulas'!A67,ISBLANK('Captura de datos CASO'!C67)),"Last Name is required",IF(NOT(ISBLANK('Captura de datos CASO'!C67)),"OK",NA()))</f>
        <v>#N/A</v>
      </c>
      <c r="D67" s="40" t="e">
        <f>IF(AND('DO NOT USE_Case Formulas'!A67,ISBLANK('Captura de datos CASO'!D67)),"Birthdate is required",IF(NOT(ISBLANK('Captura de datos CASO'!D67)),"OK",NA()))</f>
        <v>#N/A</v>
      </c>
      <c r="E67" s="40" t="e">
        <f>IF(AND('DO NOT USE_Case Formulas'!A67,ISBLANK('Captura de datos CASO'!E67)),"Mobile Phone is required",IF(NOT(ISBLANK('Captura de datos CASO'!E67)),IF(AND(ISNUMBER(VALUE('Captura de datos CASO'!E67)),LEFT('Captura de datos CASO'!E67,1)&lt;&gt;"1",LEN('Captura de datos CASO'!E67)=10),"OK","Phone number must be valid format"),NA()))</f>
        <v>#N/A</v>
      </c>
      <c r="F67" s="40" t="e">
        <f>IF(LEN('Captura de datos CASO'!F67)&gt;255,"Home Street Address must be less than 255 characters",IF('DO NOT USE_Case Formulas'!A67,"OK",NA()))</f>
        <v>#N/A</v>
      </c>
      <c r="G67" s="40" t="e">
        <f>IF(LEN('Captura de datos CASO'!G67)&gt;40,"City must be less than 40 characters",IF('DO NOT USE_Case Formulas'!A67,"OK",NA()))</f>
        <v>#N/A</v>
      </c>
      <c r="H67" s="40" t="e">
        <f>IF(AND(NOT(ISBLANK('Captura de datos CASO'!H67)),ISNA(VLOOKUP('Captura de datos CASO'!H67,'DO NOT USE_School Picklist'!$P$3:$P$52,1,FALSE))),"Please select a value from the drop-down menu",IF('DO NOT USE_Case Formulas'!A67,"OK",NA()))</f>
        <v>#N/A</v>
      </c>
      <c r="I67" s="40" t="e">
        <f>IF(AND('DO NOT USE_Case Formulas'!A67,ISBLANK('Captura de datos CASO'!I67)),"Zip is required",IF(ISBLANK('Captura de datos CASO'!I67),NA(),"OK"))</f>
        <v>#N/A</v>
      </c>
      <c r="J67" s="40" t="e">
        <f>IF(AND('DO NOT USE_Case Formulas'!A67,ISBLANK('Captura de datos CASO'!J67)),"Student or Staff? is required",IF(ISBLANK('Captura de datos CASO'!J67),NA(),IF(ISNA(VLOOKUP('Captura de datos CASO'!J67,'DO NOT USE_School Picklist'!$B$3:$B$6,1,FALSE)),"Please select a value from the drop-down menu","OK")))</f>
        <v>#N/A</v>
      </c>
      <c r="K67" s="40" t="e">
        <f>IF(AND('Captura de datos CASO'!J67='DO NOT USE_School Picklist'!$B$4,ISBLANK('Captura de datos CASO'!K67)),"Occupation/Job Title is required if Student or Staff? is Yes, staff/faculty or volunteer",IF('DO NOT USE_Case Formulas'!A67,"OK",NA()))</f>
        <v>#N/A</v>
      </c>
      <c r="L67" s="40" t="e">
        <f ca="1">IF('Captura de datos CASO'!L67&gt;'DO NOT USE_School Picklist'!$C$3,"Date last on school campus/facility cannot be a future date",IF('DO NOT USE_Case Formulas'!A67,IF(ISBLANK('Captura de datos CASO'!L67),"Date last on school campus/facility is required","OK"),NA()))</f>
        <v>#N/A</v>
      </c>
      <c r="M67" s="40" t="e">
        <f>IF(AND('DO NOT USE_Case Formulas'!A67,ISBLANK('Captura de datos CASO'!M67)),"Specific Place in the Location is required",IF(ISBLANK('Captura de datos CASO'!M67),NA(),"OK"))</f>
        <v>#N/A</v>
      </c>
      <c r="N67" s="40" t="e">
        <f>IF(LEN('Captura de datos CASO'!N67)&gt;50,"Parent/Guardian Name must be less than 50 characters",IF('DO NOT USE_Case Formulas'!A67,"OK",NA()))</f>
        <v>#N/A</v>
      </c>
      <c r="O67" s="40" t="e">
        <f>IF(NOT(ISBLANK('Captura de datos CASO'!O67)),IF(AND(ISNUMBER('Captura de datos CASO'!O67),LEFT('Captura de datos CASO'!O67,1)&lt;&gt;"1",LEN('Captura de datos CASO'!O67)=10),"OK","Phone number must be valid format"),IF('DO NOT USE_Case Formulas'!A67,"OK",NA()))</f>
        <v>#N/A</v>
      </c>
      <c r="P67" s="53" t="e">
        <f>IF(AND(NOT(ISBLANK('Captura de datos CASO'!P67)),ISNA(VLOOKUP('Captura de datos CASO'!P67,'DO NOT USE_School Picklist'!$I$3:$I$5,1,FALSE))),"Please select a value from the drop-down menu",IF('DO NOT USE_Case Formulas'!A67,"OK",NA()))</f>
        <v>#N/A</v>
      </c>
      <c r="Q67" s="40" t="e">
        <f>IF(AND(NOT(ISBLANK('Captura de datos CASO'!Q67)),ISNA(VLOOKUP('Captura de datos CASO'!Q67,'DO NOT USE_School Picklist'!$E$3:$E$10,1,FALSE))),"Please select a value from the drop-down menu",IF('DO NOT USE_Case Formulas'!A67,"OK",NA()))</f>
        <v>#N/A</v>
      </c>
      <c r="R67" s="53" t="e">
        <f>IF(AND(NOT(ISBLANK('Captura de datos CASO'!R67)),ISNA(VLOOKUP('Captura de datos CASO'!R67,'DO NOT USE_School Picklist'!$W$3:$W$9,1,FALSE))),"Please select a value from the drop-down menu",IF('DO NOT USE_Case Formulas'!A67,"OK",NA()))</f>
        <v>#N/A</v>
      </c>
      <c r="S67" s="53" t="e">
        <f>IF(AND(NOT(ISBLANK('Captura de datos CASO'!S67)),ISNA(VLOOKUP('Captura de datos CASO'!S67,'DO NOT USE_School Picklist'!$W$3:$W$9,1,FALSE))),"Please select a value from the drop-down menu",IF('DO NOT USE_Case Formulas'!A67,"OK",NA()))</f>
        <v>#N/A</v>
      </c>
      <c r="T67" s="40" t="e">
        <f>IF(AND(NOT(ISBLANK('Captura de datos CASO'!T67)),ISNA(VLOOKUP('Captura de datos CASO'!T67,'DO NOT USE_School Picklist'!$F$3:$F$16,1,FALSE))),"Please select a value from the drop-down menu",IF('DO NOT USE_Case Formulas'!A67,"OK",NA()))</f>
        <v>#N/A</v>
      </c>
      <c r="U67" s="40" t="e">
        <f>IF(LEN('Captura de datos CASO'!U67)&gt;100,"Classroom(s) must be less than 100 characters",IF('DO NOT USE_Case Formulas'!A67,"OK",NA()))</f>
        <v>#N/A</v>
      </c>
      <c r="V67" s="40" t="e">
        <f>IF(AND(NOT(ISBLANK('Captura de datos CASO'!V67)),ISNA(VLOOKUP('Captura de datos CASO'!V67,'DO NOT USE_School Picklist'!$S$3:$S$12,1,FALSE))),"Please select a value from the drop-down menu",IF('DO NOT USE_Case Formulas'!A67,"OK",NA()))</f>
        <v>#N/A</v>
      </c>
      <c r="W67" s="40" t="e">
        <f>IF(AND(NOT(ISBLANK('Captura de datos CASO'!W67)),ISNA(VLOOKUP('Captura de datos CASO'!W67,'DO NOT USE_School Picklist'!$S$3:$S$12,1,FALSE))),"Please select a value from the drop-down menu",IF('DO NOT USE_Case Formulas'!A67,"OK",NA()))</f>
        <v>#N/A</v>
      </c>
      <c r="X67" s="40" t="e">
        <f>IF(LEN('Captura de datos CASO'!X67)&gt;80,"Name of Education Group must be less than 80 characters",IF('DO NOT USE_Case Formulas'!A67,"OK",NA()))</f>
        <v>#N/A</v>
      </c>
      <c r="Y67" s="40" t="e">
        <f>IF(AND(NOT(ISBLANK('Captura de datos CASO'!Y67)),ISNA(VLOOKUP('Captura de datos CASO'!Y67,'DO NOT USE_School Picklist'!$K$3:$K$6,1,FALSE))),"Please select a value from the drop-down menu",IF('DO NOT USE_Case Formulas'!A67,"OK",NA()))</f>
        <v>#N/A</v>
      </c>
      <c r="Z67" s="40" t="e">
        <f>IF(AND('DO NOT USE_Case Formulas'!A67,ISBLANK('Captura de datos CASO'!Z67)),"Has this person had symptoms? is required",IF(AND(NOT(ISBLANK('Captura de datos CASO'!Z67)),ISNA(VLOOKUP('Captura de datos CASO'!Z67,'DO NOT USE_School Picklist'!$D$3:$D$5,1,FALSE))),"Please select a value from the drop-down menu",IF(NOT(ISBLANK('Captura de datos CASO'!Z67)),"OK",NA())))</f>
        <v>#N/A</v>
      </c>
      <c r="AA67" s="40" t="e">
        <f>IF(AND('Captura de datos CASO'!Z67='DO NOT USE_School Picklist'!$D$3,ISBLANK('Captura de datos CASO'!AA67)),"Symptom Onset Date is required if Ever Symptomatic is Yes",IF('DO NOT USE_Case Formulas'!A67,"OK",NA()))</f>
        <v>#N/A</v>
      </c>
      <c r="AB67" s="40"/>
      <c r="AC67" s="40" t="e">
        <f ca="1">IF(AND('DO NOT USE_Case Formulas'!A67,ISBLANK('Captura de datos CASO'!AC67)),"Lab Result Test Date is required",IF('Captura de datos CASO'!AC67&gt;'DO NOT USE_School Picklist'!$C$3,"Test Date cannot be a future date",IF(NOT(ISBLANK('Captura de datos CASO'!AC67)),"OK",NA())))</f>
        <v>#N/A</v>
      </c>
      <c r="AD67" s="40" t="e">
        <f>IF(AND(NOT(ISBLANK('Captura de datos CASO'!AD67)),ISNA(VLOOKUP('Captura de datos CASO'!AD67,'DO NOT USE_School Picklist'!$R$3:$R$7,1,FALSE))),"Please select a value from the drop-down menu",IF('DO NOT USE_Case Formulas'!A67,"OK",NA()))</f>
        <v>#N/A</v>
      </c>
      <c r="AE67" s="40" t="e">
        <f>IF(AND('DO NOT USE_Case Formulas'!A67,ISBLANK('Captura de datos CASO'!AB67)),"Lab Result Test Result is required",IF(AND(NOT(ISBLANK('Captura de datos CASO'!AB67)),ISNA(VLOOKUP('Captura de datos CASO'!AB67,'DO NOT USE_School Picklist'!$Q$3:$Q$8,1,FALSE))),"Please select a value from the drop-down menu",IF('DO NOT USE_Case Formulas'!A67,"OK",NA())))</f>
        <v>#N/A</v>
      </c>
    </row>
    <row r="68" spans="1:31" x14ac:dyDescent="0.3">
      <c r="A68" s="39" t="e">
        <f>IF('DO NOT USE_Case Formulas'!A68,IF('DO NOT USE_Case Formulas'!B68,"Not all required fields are completed","OK"),NA())</f>
        <v>#N/A</v>
      </c>
      <c r="B68" s="40" t="e">
        <f>IF(AND('DO NOT USE_Case Formulas'!A68,ISBLANK('Captura de datos CASO'!B68)),"First Name is required",IF(NOT(ISBLANK('Captura de datos CASO'!B68)),"OK",NA()))</f>
        <v>#N/A</v>
      </c>
      <c r="C68" s="40" t="e">
        <f>IF(AND('DO NOT USE_Case Formulas'!A68,ISBLANK('Captura de datos CASO'!C68)),"Last Name is required",IF(NOT(ISBLANK('Captura de datos CASO'!C68)),"OK",NA()))</f>
        <v>#N/A</v>
      </c>
      <c r="D68" s="40" t="e">
        <f>IF(AND('DO NOT USE_Case Formulas'!A68,ISBLANK('Captura de datos CASO'!D68)),"Birthdate is required",IF(NOT(ISBLANK('Captura de datos CASO'!D68)),"OK",NA()))</f>
        <v>#N/A</v>
      </c>
      <c r="E68" s="40" t="e">
        <f>IF(AND('DO NOT USE_Case Formulas'!A68,ISBLANK('Captura de datos CASO'!E68)),"Mobile Phone is required",IF(NOT(ISBLANK('Captura de datos CASO'!E68)),IF(AND(ISNUMBER(VALUE('Captura de datos CASO'!E68)),LEFT('Captura de datos CASO'!E68,1)&lt;&gt;"1",LEN('Captura de datos CASO'!E68)=10),"OK","Phone number must be valid format"),NA()))</f>
        <v>#N/A</v>
      </c>
      <c r="F68" s="40" t="e">
        <f>IF(LEN('Captura de datos CASO'!F68)&gt;255,"Home Street Address must be less than 255 characters",IF('DO NOT USE_Case Formulas'!A68,"OK",NA()))</f>
        <v>#N/A</v>
      </c>
      <c r="G68" s="40" t="e">
        <f>IF(LEN('Captura de datos CASO'!G68)&gt;40,"City must be less than 40 characters",IF('DO NOT USE_Case Formulas'!A68,"OK",NA()))</f>
        <v>#N/A</v>
      </c>
      <c r="H68" s="40" t="e">
        <f>IF(AND(NOT(ISBLANK('Captura de datos CASO'!H68)),ISNA(VLOOKUP('Captura de datos CASO'!H68,'DO NOT USE_School Picklist'!$P$3:$P$52,1,FALSE))),"Please select a value from the drop-down menu",IF('DO NOT USE_Case Formulas'!A68,"OK",NA()))</f>
        <v>#N/A</v>
      </c>
      <c r="I68" s="40" t="e">
        <f>IF(AND('DO NOT USE_Case Formulas'!A68,ISBLANK('Captura de datos CASO'!I68)),"Zip is required",IF(ISBLANK('Captura de datos CASO'!I68),NA(),"OK"))</f>
        <v>#N/A</v>
      </c>
      <c r="J68" s="40" t="e">
        <f>IF(AND('DO NOT USE_Case Formulas'!A68,ISBLANK('Captura de datos CASO'!J68)),"Student or Staff? is required",IF(ISBLANK('Captura de datos CASO'!J68),NA(),IF(ISNA(VLOOKUP('Captura de datos CASO'!J68,'DO NOT USE_School Picklist'!$B$3:$B$6,1,FALSE)),"Please select a value from the drop-down menu","OK")))</f>
        <v>#N/A</v>
      </c>
      <c r="K68" s="40" t="e">
        <f>IF(AND('Captura de datos CASO'!J68='DO NOT USE_School Picklist'!$B$4,ISBLANK('Captura de datos CASO'!K68)),"Occupation/Job Title is required if Student or Staff? is Yes, staff/faculty or volunteer",IF('DO NOT USE_Case Formulas'!A68,"OK",NA()))</f>
        <v>#N/A</v>
      </c>
      <c r="L68" s="40" t="e">
        <f ca="1">IF('Captura de datos CASO'!L68&gt;'DO NOT USE_School Picklist'!$C$3,"Date last on school campus/facility cannot be a future date",IF('DO NOT USE_Case Formulas'!A68,IF(ISBLANK('Captura de datos CASO'!L68),"Date last on school campus/facility is required","OK"),NA()))</f>
        <v>#N/A</v>
      </c>
      <c r="M68" s="40" t="e">
        <f>IF(AND('DO NOT USE_Case Formulas'!A68,ISBLANK('Captura de datos CASO'!M68)),"Specific Place in the Location is required",IF(ISBLANK('Captura de datos CASO'!M68),NA(),"OK"))</f>
        <v>#N/A</v>
      </c>
      <c r="N68" s="40" t="e">
        <f>IF(LEN('Captura de datos CASO'!N68)&gt;50,"Parent/Guardian Name must be less than 50 characters",IF('DO NOT USE_Case Formulas'!A68,"OK",NA()))</f>
        <v>#N/A</v>
      </c>
      <c r="O68" s="40" t="e">
        <f>IF(NOT(ISBLANK('Captura de datos CASO'!O68)),IF(AND(ISNUMBER('Captura de datos CASO'!O68),LEFT('Captura de datos CASO'!O68,1)&lt;&gt;"1",LEN('Captura de datos CASO'!O68)=10),"OK","Phone number must be valid format"),IF('DO NOT USE_Case Formulas'!A68,"OK",NA()))</f>
        <v>#N/A</v>
      </c>
      <c r="P68" s="53" t="e">
        <f>IF(AND(NOT(ISBLANK('Captura de datos CASO'!P68)),ISNA(VLOOKUP('Captura de datos CASO'!P68,'DO NOT USE_School Picklist'!$I$3:$I$5,1,FALSE))),"Please select a value from the drop-down menu",IF('DO NOT USE_Case Formulas'!A68,"OK",NA()))</f>
        <v>#N/A</v>
      </c>
      <c r="Q68" s="40" t="e">
        <f>IF(AND(NOT(ISBLANK('Captura de datos CASO'!Q68)),ISNA(VLOOKUP('Captura de datos CASO'!Q68,'DO NOT USE_School Picklist'!$E$3:$E$10,1,FALSE))),"Please select a value from the drop-down menu",IF('DO NOT USE_Case Formulas'!A68,"OK",NA()))</f>
        <v>#N/A</v>
      </c>
      <c r="R68" s="53" t="e">
        <f>IF(AND(NOT(ISBLANK('Captura de datos CASO'!R68)),ISNA(VLOOKUP('Captura de datos CASO'!R68,'DO NOT USE_School Picklist'!$W$3:$W$9,1,FALSE))),"Please select a value from the drop-down menu",IF('DO NOT USE_Case Formulas'!A68,"OK",NA()))</f>
        <v>#N/A</v>
      </c>
      <c r="S68" s="53" t="e">
        <f>IF(AND(NOT(ISBLANK('Captura de datos CASO'!S68)),ISNA(VLOOKUP('Captura de datos CASO'!S68,'DO NOT USE_School Picklist'!$W$3:$W$9,1,FALSE))),"Please select a value from the drop-down menu",IF('DO NOT USE_Case Formulas'!A68,"OK",NA()))</f>
        <v>#N/A</v>
      </c>
      <c r="T68" s="40" t="e">
        <f>IF(AND(NOT(ISBLANK('Captura de datos CASO'!T68)),ISNA(VLOOKUP('Captura de datos CASO'!T68,'DO NOT USE_School Picklist'!$F$3:$F$16,1,FALSE))),"Please select a value from the drop-down menu",IF('DO NOT USE_Case Formulas'!A68,"OK",NA()))</f>
        <v>#N/A</v>
      </c>
      <c r="U68" s="40" t="e">
        <f>IF(LEN('Captura de datos CASO'!U68)&gt;100,"Classroom(s) must be less than 100 characters",IF('DO NOT USE_Case Formulas'!A68,"OK",NA()))</f>
        <v>#N/A</v>
      </c>
      <c r="V68" s="40" t="e">
        <f>IF(AND(NOT(ISBLANK('Captura de datos CASO'!V68)),ISNA(VLOOKUP('Captura de datos CASO'!V68,'DO NOT USE_School Picklist'!$S$3:$S$12,1,FALSE))),"Please select a value from the drop-down menu",IF('DO NOT USE_Case Formulas'!A68,"OK",NA()))</f>
        <v>#N/A</v>
      </c>
      <c r="W68" s="40" t="e">
        <f>IF(AND(NOT(ISBLANK('Captura de datos CASO'!W68)),ISNA(VLOOKUP('Captura de datos CASO'!W68,'DO NOT USE_School Picklist'!$S$3:$S$12,1,FALSE))),"Please select a value from the drop-down menu",IF('DO NOT USE_Case Formulas'!A68,"OK",NA()))</f>
        <v>#N/A</v>
      </c>
      <c r="X68" s="40" t="e">
        <f>IF(LEN('Captura de datos CASO'!X68)&gt;80,"Name of Education Group must be less than 80 characters",IF('DO NOT USE_Case Formulas'!A68,"OK",NA()))</f>
        <v>#N/A</v>
      </c>
      <c r="Y68" s="40" t="e">
        <f>IF(AND(NOT(ISBLANK('Captura de datos CASO'!Y68)),ISNA(VLOOKUP('Captura de datos CASO'!Y68,'DO NOT USE_School Picklist'!$K$3:$K$6,1,FALSE))),"Please select a value from the drop-down menu",IF('DO NOT USE_Case Formulas'!A68,"OK",NA()))</f>
        <v>#N/A</v>
      </c>
      <c r="Z68" s="40" t="e">
        <f>IF(AND('DO NOT USE_Case Formulas'!A68,ISBLANK('Captura de datos CASO'!Z68)),"Has this person had symptoms? is required",IF(AND(NOT(ISBLANK('Captura de datos CASO'!Z68)),ISNA(VLOOKUP('Captura de datos CASO'!Z68,'DO NOT USE_School Picklist'!$D$3:$D$5,1,FALSE))),"Please select a value from the drop-down menu",IF(NOT(ISBLANK('Captura de datos CASO'!Z68)),"OK",NA())))</f>
        <v>#N/A</v>
      </c>
      <c r="AA68" s="40" t="e">
        <f>IF(AND('Captura de datos CASO'!Z68='DO NOT USE_School Picklist'!$D$3,ISBLANK('Captura de datos CASO'!AA68)),"Symptom Onset Date is required if Ever Symptomatic is Yes",IF('DO NOT USE_Case Formulas'!A68,"OK",NA()))</f>
        <v>#N/A</v>
      </c>
      <c r="AB68" s="40"/>
      <c r="AC68" s="40" t="e">
        <f ca="1">IF(AND('DO NOT USE_Case Formulas'!A68,ISBLANK('Captura de datos CASO'!AC68)),"Lab Result Test Date is required",IF('Captura de datos CASO'!AC68&gt;'DO NOT USE_School Picklist'!$C$3,"Test Date cannot be a future date",IF(NOT(ISBLANK('Captura de datos CASO'!AC68)),"OK",NA())))</f>
        <v>#N/A</v>
      </c>
      <c r="AD68" s="40" t="e">
        <f>IF(AND(NOT(ISBLANK('Captura de datos CASO'!AD68)),ISNA(VLOOKUP('Captura de datos CASO'!AD68,'DO NOT USE_School Picklist'!$R$3:$R$7,1,FALSE))),"Please select a value from the drop-down menu",IF('DO NOT USE_Case Formulas'!A68,"OK",NA()))</f>
        <v>#N/A</v>
      </c>
      <c r="AE68" s="40" t="e">
        <f>IF(AND('DO NOT USE_Case Formulas'!A68,ISBLANK('Captura de datos CASO'!AB68)),"Lab Result Test Result is required",IF(AND(NOT(ISBLANK('Captura de datos CASO'!AB68)),ISNA(VLOOKUP('Captura de datos CASO'!AB68,'DO NOT USE_School Picklist'!$Q$3:$Q$8,1,FALSE))),"Please select a value from the drop-down menu",IF('DO NOT USE_Case Formulas'!A68,"OK",NA())))</f>
        <v>#N/A</v>
      </c>
    </row>
    <row r="69" spans="1:31" x14ac:dyDescent="0.3">
      <c r="A69" s="39" t="e">
        <f>IF('DO NOT USE_Case Formulas'!A69,IF('DO NOT USE_Case Formulas'!B69,"Not all required fields are completed","OK"),NA())</f>
        <v>#N/A</v>
      </c>
      <c r="B69" s="40" t="e">
        <f>IF(AND('DO NOT USE_Case Formulas'!A69,ISBLANK('Captura de datos CASO'!B69)),"First Name is required",IF(NOT(ISBLANK('Captura de datos CASO'!B69)),"OK",NA()))</f>
        <v>#N/A</v>
      </c>
      <c r="C69" s="40" t="e">
        <f>IF(AND('DO NOT USE_Case Formulas'!A69,ISBLANK('Captura de datos CASO'!C69)),"Last Name is required",IF(NOT(ISBLANK('Captura de datos CASO'!C69)),"OK",NA()))</f>
        <v>#N/A</v>
      </c>
      <c r="D69" s="40" t="e">
        <f>IF(AND('DO NOT USE_Case Formulas'!A69,ISBLANK('Captura de datos CASO'!D69)),"Birthdate is required",IF(NOT(ISBLANK('Captura de datos CASO'!D69)),"OK",NA()))</f>
        <v>#N/A</v>
      </c>
      <c r="E69" s="40" t="e">
        <f>IF(AND('DO NOT USE_Case Formulas'!A69,ISBLANK('Captura de datos CASO'!E69)),"Mobile Phone is required",IF(NOT(ISBLANK('Captura de datos CASO'!E69)),IF(AND(ISNUMBER(VALUE('Captura de datos CASO'!E69)),LEFT('Captura de datos CASO'!E69,1)&lt;&gt;"1",LEN('Captura de datos CASO'!E69)=10),"OK","Phone number must be valid format"),NA()))</f>
        <v>#N/A</v>
      </c>
      <c r="F69" s="40" t="e">
        <f>IF(LEN('Captura de datos CASO'!F69)&gt;255,"Home Street Address must be less than 255 characters",IF('DO NOT USE_Case Formulas'!A69,"OK",NA()))</f>
        <v>#N/A</v>
      </c>
      <c r="G69" s="40" t="e">
        <f>IF(LEN('Captura de datos CASO'!G69)&gt;40,"City must be less than 40 characters",IF('DO NOT USE_Case Formulas'!A69,"OK",NA()))</f>
        <v>#N/A</v>
      </c>
      <c r="H69" s="40" t="e">
        <f>IF(AND(NOT(ISBLANK('Captura de datos CASO'!H69)),ISNA(VLOOKUP('Captura de datos CASO'!H69,'DO NOT USE_School Picklist'!$P$3:$P$52,1,FALSE))),"Please select a value from the drop-down menu",IF('DO NOT USE_Case Formulas'!A69,"OK",NA()))</f>
        <v>#N/A</v>
      </c>
      <c r="I69" s="40" t="e">
        <f>IF(AND('DO NOT USE_Case Formulas'!A69,ISBLANK('Captura de datos CASO'!I69)),"Zip is required",IF(ISBLANK('Captura de datos CASO'!I69),NA(),"OK"))</f>
        <v>#N/A</v>
      </c>
      <c r="J69" s="40" t="e">
        <f>IF(AND('DO NOT USE_Case Formulas'!A69,ISBLANK('Captura de datos CASO'!J69)),"Student or Staff? is required",IF(ISBLANK('Captura de datos CASO'!J69),NA(),IF(ISNA(VLOOKUP('Captura de datos CASO'!J69,'DO NOT USE_School Picklist'!$B$3:$B$6,1,FALSE)),"Please select a value from the drop-down menu","OK")))</f>
        <v>#N/A</v>
      </c>
      <c r="K69" s="40" t="e">
        <f>IF(AND('Captura de datos CASO'!J69='DO NOT USE_School Picklist'!$B$4,ISBLANK('Captura de datos CASO'!K69)),"Occupation/Job Title is required if Student or Staff? is Yes, staff/faculty or volunteer",IF('DO NOT USE_Case Formulas'!A69,"OK",NA()))</f>
        <v>#N/A</v>
      </c>
      <c r="L69" s="40" t="e">
        <f ca="1">IF('Captura de datos CASO'!L69&gt;'DO NOT USE_School Picklist'!$C$3,"Date last on school campus/facility cannot be a future date",IF('DO NOT USE_Case Formulas'!A69,IF(ISBLANK('Captura de datos CASO'!L69),"Date last on school campus/facility is required","OK"),NA()))</f>
        <v>#N/A</v>
      </c>
      <c r="M69" s="40" t="e">
        <f>IF(AND('DO NOT USE_Case Formulas'!A69,ISBLANK('Captura de datos CASO'!M69)),"Specific Place in the Location is required",IF(ISBLANK('Captura de datos CASO'!M69),NA(),"OK"))</f>
        <v>#N/A</v>
      </c>
      <c r="N69" s="40" t="e">
        <f>IF(LEN('Captura de datos CASO'!N69)&gt;50,"Parent/Guardian Name must be less than 50 characters",IF('DO NOT USE_Case Formulas'!A69,"OK",NA()))</f>
        <v>#N/A</v>
      </c>
      <c r="O69" s="40" t="e">
        <f>IF(NOT(ISBLANK('Captura de datos CASO'!O69)),IF(AND(ISNUMBER('Captura de datos CASO'!O69),LEFT('Captura de datos CASO'!O69,1)&lt;&gt;"1",LEN('Captura de datos CASO'!O69)=10),"OK","Phone number must be valid format"),IF('DO NOT USE_Case Formulas'!A69,"OK",NA()))</f>
        <v>#N/A</v>
      </c>
      <c r="P69" s="53" t="e">
        <f>IF(AND(NOT(ISBLANK('Captura de datos CASO'!P69)),ISNA(VLOOKUP('Captura de datos CASO'!P69,'DO NOT USE_School Picklist'!$I$3:$I$5,1,FALSE))),"Please select a value from the drop-down menu",IF('DO NOT USE_Case Formulas'!A69,"OK",NA()))</f>
        <v>#N/A</v>
      </c>
      <c r="Q69" s="40" t="e">
        <f>IF(AND(NOT(ISBLANK('Captura de datos CASO'!Q69)),ISNA(VLOOKUP('Captura de datos CASO'!Q69,'DO NOT USE_School Picklist'!$E$3:$E$10,1,FALSE))),"Please select a value from the drop-down menu",IF('DO NOT USE_Case Formulas'!A69,"OK",NA()))</f>
        <v>#N/A</v>
      </c>
      <c r="R69" s="53" t="e">
        <f>IF(AND(NOT(ISBLANK('Captura de datos CASO'!R69)),ISNA(VLOOKUP('Captura de datos CASO'!R69,'DO NOT USE_School Picklist'!$W$3:$W$9,1,FALSE))),"Please select a value from the drop-down menu",IF('DO NOT USE_Case Formulas'!A69,"OK",NA()))</f>
        <v>#N/A</v>
      </c>
      <c r="S69" s="53" t="e">
        <f>IF(AND(NOT(ISBLANK('Captura de datos CASO'!S69)),ISNA(VLOOKUP('Captura de datos CASO'!S69,'DO NOT USE_School Picklist'!$W$3:$W$9,1,FALSE))),"Please select a value from the drop-down menu",IF('DO NOT USE_Case Formulas'!A69,"OK",NA()))</f>
        <v>#N/A</v>
      </c>
      <c r="T69" s="40" t="e">
        <f>IF(AND(NOT(ISBLANK('Captura de datos CASO'!T69)),ISNA(VLOOKUP('Captura de datos CASO'!T69,'DO NOT USE_School Picklist'!$F$3:$F$16,1,FALSE))),"Please select a value from the drop-down menu",IF('DO NOT USE_Case Formulas'!A69,"OK",NA()))</f>
        <v>#N/A</v>
      </c>
      <c r="U69" s="40" t="e">
        <f>IF(LEN('Captura de datos CASO'!U69)&gt;100,"Classroom(s) must be less than 100 characters",IF('DO NOT USE_Case Formulas'!A69,"OK",NA()))</f>
        <v>#N/A</v>
      </c>
      <c r="V69" s="40" t="e">
        <f>IF(AND(NOT(ISBLANK('Captura de datos CASO'!V69)),ISNA(VLOOKUP('Captura de datos CASO'!V69,'DO NOT USE_School Picklist'!$S$3:$S$12,1,FALSE))),"Please select a value from the drop-down menu",IF('DO NOT USE_Case Formulas'!A69,"OK",NA()))</f>
        <v>#N/A</v>
      </c>
      <c r="W69" s="40" t="e">
        <f>IF(AND(NOT(ISBLANK('Captura de datos CASO'!W69)),ISNA(VLOOKUP('Captura de datos CASO'!W69,'DO NOT USE_School Picklist'!$S$3:$S$12,1,FALSE))),"Please select a value from the drop-down menu",IF('DO NOT USE_Case Formulas'!A69,"OK",NA()))</f>
        <v>#N/A</v>
      </c>
      <c r="X69" s="40" t="e">
        <f>IF(LEN('Captura de datos CASO'!X69)&gt;80,"Name of Education Group must be less than 80 characters",IF('DO NOT USE_Case Formulas'!A69,"OK",NA()))</f>
        <v>#N/A</v>
      </c>
      <c r="Y69" s="40" t="e">
        <f>IF(AND(NOT(ISBLANK('Captura de datos CASO'!Y69)),ISNA(VLOOKUP('Captura de datos CASO'!Y69,'DO NOT USE_School Picklist'!$K$3:$K$6,1,FALSE))),"Please select a value from the drop-down menu",IF('DO NOT USE_Case Formulas'!A69,"OK",NA()))</f>
        <v>#N/A</v>
      </c>
      <c r="Z69" s="40" t="e">
        <f>IF(AND('DO NOT USE_Case Formulas'!A69,ISBLANK('Captura de datos CASO'!Z69)),"Has this person had symptoms? is required",IF(AND(NOT(ISBLANK('Captura de datos CASO'!Z69)),ISNA(VLOOKUP('Captura de datos CASO'!Z69,'DO NOT USE_School Picklist'!$D$3:$D$5,1,FALSE))),"Please select a value from the drop-down menu",IF(NOT(ISBLANK('Captura de datos CASO'!Z69)),"OK",NA())))</f>
        <v>#N/A</v>
      </c>
      <c r="AA69" s="40" t="e">
        <f>IF(AND('Captura de datos CASO'!Z69='DO NOT USE_School Picklist'!$D$3,ISBLANK('Captura de datos CASO'!AA69)),"Symptom Onset Date is required if Ever Symptomatic is Yes",IF('DO NOT USE_Case Formulas'!A69,"OK",NA()))</f>
        <v>#N/A</v>
      </c>
      <c r="AB69" s="40"/>
      <c r="AC69" s="40" t="e">
        <f ca="1">IF(AND('DO NOT USE_Case Formulas'!A69,ISBLANK('Captura de datos CASO'!AC69)),"Lab Result Test Date is required",IF('Captura de datos CASO'!AC69&gt;'DO NOT USE_School Picklist'!$C$3,"Test Date cannot be a future date",IF(NOT(ISBLANK('Captura de datos CASO'!AC69)),"OK",NA())))</f>
        <v>#N/A</v>
      </c>
      <c r="AD69" s="40" t="e">
        <f>IF(AND(NOT(ISBLANK('Captura de datos CASO'!AD69)),ISNA(VLOOKUP('Captura de datos CASO'!AD69,'DO NOT USE_School Picklist'!$R$3:$R$7,1,FALSE))),"Please select a value from the drop-down menu",IF('DO NOT USE_Case Formulas'!A69,"OK",NA()))</f>
        <v>#N/A</v>
      </c>
      <c r="AE69" s="40" t="e">
        <f>IF(AND('DO NOT USE_Case Formulas'!A69,ISBLANK('Captura de datos CASO'!AB69)),"Lab Result Test Result is required",IF(AND(NOT(ISBLANK('Captura de datos CASO'!AB69)),ISNA(VLOOKUP('Captura de datos CASO'!AB69,'DO NOT USE_School Picklist'!$Q$3:$Q$8,1,FALSE))),"Please select a value from the drop-down menu",IF('DO NOT USE_Case Formulas'!A69,"OK",NA())))</f>
        <v>#N/A</v>
      </c>
    </row>
    <row r="70" spans="1:31" x14ac:dyDescent="0.3">
      <c r="A70" s="39" t="e">
        <f>IF('DO NOT USE_Case Formulas'!A70,IF('DO NOT USE_Case Formulas'!B70,"Not all required fields are completed","OK"),NA())</f>
        <v>#N/A</v>
      </c>
      <c r="B70" s="40" t="e">
        <f>IF(AND('DO NOT USE_Case Formulas'!A70,ISBLANK('Captura de datos CASO'!B70)),"First Name is required",IF(NOT(ISBLANK('Captura de datos CASO'!B70)),"OK",NA()))</f>
        <v>#N/A</v>
      </c>
      <c r="C70" s="40" t="e">
        <f>IF(AND('DO NOT USE_Case Formulas'!A70,ISBLANK('Captura de datos CASO'!C70)),"Last Name is required",IF(NOT(ISBLANK('Captura de datos CASO'!C70)),"OK",NA()))</f>
        <v>#N/A</v>
      </c>
      <c r="D70" s="40" t="e">
        <f>IF(AND('DO NOT USE_Case Formulas'!A70,ISBLANK('Captura de datos CASO'!D70)),"Birthdate is required",IF(NOT(ISBLANK('Captura de datos CASO'!D70)),"OK",NA()))</f>
        <v>#N/A</v>
      </c>
      <c r="E70" s="40" t="e">
        <f>IF(AND('DO NOT USE_Case Formulas'!A70,ISBLANK('Captura de datos CASO'!E70)),"Mobile Phone is required",IF(NOT(ISBLANK('Captura de datos CASO'!E70)),IF(AND(ISNUMBER(VALUE('Captura de datos CASO'!E70)),LEFT('Captura de datos CASO'!E70,1)&lt;&gt;"1",LEN('Captura de datos CASO'!E70)=10),"OK","Phone number must be valid format"),NA()))</f>
        <v>#N/A</v>
      </c>
      <c r="F70" s="40" t="e">
        <f>IF(LEN('Captura de datos CASO'!F70)&gt;255,"Home Street Address must be less than 255 characters",IF('DO NOT USE_Case Formulas'!A70,"OK",NA()))</f>
        <v>#N/A</v>
      </c>
      <c r="G70" s="40" t="e">
        <f>IF(LEN('Captura de datos CASO'!G70)&gt;40,"City must be less than 40 characters",IF('DO NOT USE_Case Formulas'!A70,"OK",NA()))</f>
        <v>#N/A</v>
      </c>
      <c r="H70" s="40" t="e">
        <f>IF(AND(NOT(ISBLANK('Captura de datos CASO'!H70)),ISNA(VLOOKUP('Captura de datos CASO'!H70,'DO NOT USE_School Picklist'!$P$3:$P$52,1,FALSE))),"Please select a value from the drop-down menu",IF('DO NOT USE_Case Formulas'!A70,"OK",NA()))</f>
        <v>#N/A</v>
      </c>
      <c r="I70" s="40" t="e">
        <f>IF(AND('DO NOT USE_Case Formulas'!A70,ISBLANK('Captura de datos CASO'!I70)),"Zip is required",IF(ISBLANK('Captura de datos CASO'!I70),NA(),"OK"))</f>
        <v>#N/A</v>
      </c>
      <c r="J70" s="40" t="e">
        <f>IF(AND('DO NOT USE_Case Formulas'!A70,ISBLANK('Captura de datos CASO'!J70)),"Student or Staff? is required",IF(ISBLANK('Captura de datos CASO'!J70),NA(),IF(ISNA(VLOOKUP('Captura de datos CASO'!J70,'DO NOT USE_School Picklist'!$B$3:$B$6,1,FALSE)),"Please select a value from the drop-down menu","OK")))</f>
        <v>#N/A</v>
      </c>
      <c r="K70" s="40" t="e">
        <f>IF(AND('Captura de datos CASO'!J70='DO NOT USE_School Picklist'!$B$4,ISBLANK('Captura de datos CASO'!K70)),"Occupation/Job Title is required if Student or Staff? is Yes, staff/faculty or volunteer",IF('DO NOT USE_Case Formulas'!A70,"OK",NA()))</f>
        <v>#N/A</v>
      </c>
      <c r="L70" s="40" t="e">
        <f ca="1">IF('Captura de datos CASO'!L70&gt;'DO NOT USE_School Picklist'!$C$3,"Date last on school campus/facility cannot be a future date",IF('DO NOT USE_Case Formulas'!A70,IF(ISBLANK('Captura de datos CASO'!L70),"Date last on school campus/facility is required","OK"),NA()))</f>
        <v>#N/A</v>
      </c>
      <c r="M70" s="40" t="e">
        <f>IF(AND('DO NOT USE_Case Formulas'!A70,ISBLANK('Captura de datos CASO'!M70)),"Specific Place in the Location is required",IF(ISBLANK('Captura de datos CASO'!M70),NA(),"OK"))</f>
        <v>#N/A</v>
      </c>
      <c r="N70" s="40" t="e">
        <f>IF(LEN('Captura de datos CASO'!N70)&gt;50,"Parent/Guardian Name must be less than 50 characters",IF('DO NOT USE_Case Formulas'!A70,"OK",NA()))</f>
        <v>#N/A</v>
      </c>
      <c r="O70" s="40" t="e">
        <f>IF(NOT(ISBLANK('Captura de datos CASO'!O70)),IF(AND(ISNUMBER('Captura de datos CASO'!O70),LEFT('Captura de datos CASO'!O70,1)&lt;&gt;"1",LEN('Captura de datos CASO'!O70)=10),"OK","Phone number must be valid format"),IF('DO NOT USE_Case Formulas'!A70,"OK",NA()))</f>
        <v>#N/A</v>
      </c>
      <c r="P70" s="53" t="e">
        <f>IF(AND(NOT(ISBLANK('Captura de datos CASO'!P70)),ISNA(VLOOKUP('Captura de datos CASO'!P70,'DO NOT USE_School Picklist'!$I$3:$I$5,1,FALSE))),"Please select a value from the drop-down menu",IF('DO NOT USE_Case Formulas'!A70,"OK",NA()))</f>
        <v>#N/A</v>
      </c>
      <c r="Q70" s="40" t="e">
        <f>IF(AND(NOT(ISBLANK('Captura de datos CASO'!Q70)),ISNA(VLOOKUP('Captura de datos CASO'!Q70,'DO NOT USE_School Picklist'!$E$3:$E$10,1,FALSE))),"Please select a value from the drop-down menu",IF('DO NOT USE_Case Formulas'!A70,"OK",NA()))</f>
        <v>#N/A</v>
      </c>
      <c r="R70" s="53" t="e">
        <f>IF(AND(NOT(ISBLANK('Captura de datos CASO'!R70)),ISNA(VLOOKUP('Captura de datos CASO'!R70,'DO NOT USE_School Picklist'!$W$3:$W$9,1,FALSE))),"Please select a value from the drop-down menu",IF('DO NOT USE_Case Formulas'!A70,"OK",NA()))</f>
        <v>#N/A</v>
      </c>
      <c r="S70" s="53" t="e">
        <f>IF(AND(NOT(ISBLANK('Captura de datos CASO'!S70)),ISNA(VLOOKUP('Captura de datos CASO'!S70,'DO NOT USE_School Picklist'!$W$3:$W$9,1,FALSE))),"Please select a value from the drop-down menu",IF('DO NOT USE_Case Formulas'!A70,"OK",NA()))</f>
        <v>#N/A</v>
      </c>
      <c r="T70" s="40" t="e">
        <f>IF(AND(NOT(ISBLANK('Captura de datos CASO'!T70)),ISNA(VLOOKUP('Captura de datos CASO'!T70,'DO NOT USE_School Picklist'!$F$3:$F$16,1,FALSE))),"Please select a value from the drop-down menu",IF('DO NOT USE_Case Formulas'!A70,"OK",NA()))</f>
        <v>#N/A</v>
      </c>
      <c r="U70" s="40" t="e">
        <f>IF(LEN('Captura de datos CASO'!U70)&gt;100,"Classroom(s) must be less than 100 characters",IF('DO NOT USE_Case Formulas'!A70,"OK",NA()))</f>
        <v>#N/A</v>
      </c>
      <c r="V70" s="40" t="e">
        <f>IF(AND(NOT(ISBLANK('Captura de datos CASO'!V70)),ISNA(VLOOKUP('Captura de datos CASO'!V70,'DO NOT USE_School Picklist'!$S$3:$S$12,1,FALSE))),"Please select a value from the drop-down menu",IF('DO NOT USE_Case Formulas'!A70,"OK",NA()))</f>
        <v>#N/A</v>
      </c>
      <c r="W70" s="40" t="e">
        <f>IF(AND(NOT(ISBLANK('Captura de datos CASO'!W70)),ISNA(VLOOKUP('Captura de datos CASO'!W70,'DO NOT USE_School Picklist'!$S$3:$S$12,1,FALSE))),"Please select a value from the drop-down menu",IF('DO NOT USE_Case Formulas'!A70,"OK",NA()))</f>
        <v>#N/A</v>
      </c>
      <c r="X70" s="40" t="e">
        <f>IF(LEN('Captura de datos CASO'!X70)&gt;80,"Name of Education Group must be less than 80 characters",IF('DO NOT USE_Case Formulas'!A70,"OK",NA()))</f>
        <v>#N/A</v>
      </c>
      <c r="Y70" s="40" t="e">
        <f>IF(AND(NOT(ISBLANK('Captura de datos CASO'!Y70)),ISNA(VLOOKUP('Captura de datos CASO'!Y70,'DO NOT USE_School Picklist'!$K$3:$K$6,1,FALSE))),"Please select a value from the drop-down menu",IF('DO NOT USE_Case Formulas'!A70,"OK",NA()))</f>
        <v>#N/A</v>
      </c>
      <c r="Z70" s="40" t="e">
        <f>IF(AND('DO NOT USE_Case Formulas'!A70,ISBLANK('Captura de datos CASO'!Z70)),"Has this person had symptoms? is required",IF(AND(NOT(ISBLANK('Captura de datos CASO'!Z70)),ISNA(VLOOKUP('Captura de datos CASO'!Z70,'DO NOT USE_School Picklist'!$D$3:$D$5,1,FALSE))),"Please select a value from the drop-down menu",IF(NOT(ISBLANK('Captura de datos CASO'!Z70)),"OK",NA())))</f>
        <v>#N/A</v>
      </c>
      <c r="AA70" s="40" t="e">
        <f>IF(AND('Captura de datos CASO'!Z70='DO NOT USE_School Picklist'!$D$3,ISBLANK('Captura de datos CASO'!AA70)),"Symptom Onset Date is required if Ever Symptomatic is Yes",IF('DO NOT USE_Case Formulas'!A70,"OK",NA()))</f>
        <v>#N/A</v>
      </c>
      <c r="AB70" s="40"/>
      <c r="AC70" s="40" t="e">
        <f ca="1">IF(AND('DO NOT USE_Case Formulas'!A70,ISBLANK('Captura de datos CASO'!AC70)),"Lab Result Test Date is required",IF('Captura de datos CASO'!AC70&gt;'DO NOT USE_School Picklist'!$C$3,"Test Date cannot be a future date",IF(NOT(ISBLANK('Captura de datos CASO'!AC70)),"OK",NA())))</f>
        <v>#N/A</v>
      </c>
      <c r="AD70" s="40" t="e">
        <f>IF(AND(NOT(ISBLANK('Captura de datos CASO'!AD70)),ISNA(VLOOKUP('Captura de datos CASO'!AD70,'DO NOT USE_School Picklist'!$R$3:$R$7,1,FALSE))),"Please select a value from the drop-down menu",IF('DO NOT USE_Case Formulas'!A70,"OK",NA()))</f>
        <v>#N/A</v>
      </c>
      <c r="AE70" s="40" t="e">
        <f>IF(AND('DO NOT USE_Case Formulas'!A70,ISBLANK('Captura de datos CASO'!AB70)),"Lab Result Test Result is required",IF(AND(NOT(ISBLANK('Captura de datos CASO'!AB70)),ISNA(VLOOKUP('Captura de datos CASO'!AB70,'DO NOT USE_School Picklist'!$Q$3:$Q$8,1,FALSE))),"Please select a value from the drop-down menu",IF('DO NOT USE_Case Formulas'!A70,"OK",NA())))</f>
        <v>#N/A</v>
      </c>
    </row>
    <row r="71" spans="1:31" x14ac:dyDescent="0.3">
      <c r="A71" s="39" t="e">
        <f>IF('DO NOT USE_Case Formulas'!A71,IF('DO NOT USE_Case Formulas'!B71,"Not all required fields are completed","OK"),NA())</f>
        <v>#N/A</v>
      </c>
      <c r="B71" s="40" t="e">
        <f>IF(AND('DO NOT USE_Case Formulas'!A71,ISBLANK('Captura de datos CASO'!B71)),"First Name is required",IF(NOT(ISBLANK('Captura de datos CASO'!B71)),"OK",NA()))</f>
        <v>#N/A</v>
      </c>
      <c r="C71" s="40" t="e">
        <f>IF(AND('DO NOT USE_Case Formulas'!A71,ISBLANK('Captura de datos CASO'!C71)),"Last Name is required",IF(NOT(ISBLANK('Captura de datos CASO'!C71)),"OK",NA()))</f>
        <v>#N/A</v>
      </c>
      <c r="D71" s="40" t="e">
        <f>IF(AND('DO NOT USE_Case Formulas'!A71,ISBLANK('Captura de datos CASO'!D71)),"Birthdate is required",IF(NOT(ISBLANK('Captura de datos CASO'!D71)),"OK",NA()))</f>
        <v>#N/A</v>
      </c>
      <c r="E71" s="40" t="e">
        <f>IF(AND('DO NOT USE_Case Formulas'!A71,ISBLANK('Captura de datos CASO'!E71)),"Mobile Phone is required",IF(NOT(ISBLANK('Captura de datos CASO'!E71)),IF(AND(ISNUMBER(VALUE('Captura de datos CASO'!E71)),LEFT('Captura de datos CASO'!E71,1)&lt;&gt;"1",LEN('Captura de datos CASO'!E71)=10),"OK","Phone number must be valid format"),NA()))</f>
        <v>#N/A</v>
      </c>
      <c r="F71" s="40" t="e">
        <f>IF(LEN('Captura de datos CASO'!F71)&gt;255,"Home Street Address must be less than 255 characters",IF('DO NOT USE_Case Formulas'!A71,"OK",NA()))</f>
        <v>#N/A</v>
      </c>
      <c r="G71" s="40" t="e">
        <f>IF(LEN('Captura de datos CASO'!G71)&gt;40,"City must be less than 40 characters",IF('DO NOT USE_Case Formulas'!A71,"OK",NA()))</f>
        <v>#N/A</v>
      </c>
      <c r="H71" s="40" t="e">
        <f>IF(AND(NOT(ISBLANK('Captura de datos CASO'!H71)),ISNA(VLOOKUP('Captura de datos CASO'!H71,'DO NOT USE_School Picklist'!$P$3:$P$52,1,FALSE))),"Please select a value from the drop-down menu",IF('DO NOT USE_Case Formulas'!A71,"OK",NA()))</f>
        <v>#N/A</v>
      </c>
      <c r="I71" s="40" t="e">
        <f>IF(AND('DO NOT USE_Case Formulas'!A71,ISBLANK('Captura de datos CASO'!I71)),"Zip is required",IF(ISBLANK('Captura de datos CASO'!I71),NA(),"OK"))</f>
        <v>#N/A</v>
      </c>
      <c r="J71" s="40" t="e">
        <f>IF(AND('DO NOT USE_Case Formulas'!A71,ISBLANK('Captura de datos CASO'!J71)),"Student or Staff? is required",IF(ISBLANK('Captura de datos CASO'!J71),NA(),IF(ISNA(VLOOKUP('Captura de datos CASO'!J71,'DO NOT USE_School Picklist'!$B$3:$B$6,1,FALSE)),"Please select a value from the drop-down menu","OK")))</f>
        <v>#N/A</v>
      </c>
      <c r="K71" s="40" t="e">
        <f>IF(AND('Captura de datos CASO'!J71='DO NOT USE_School Picklist'!$B$4,ISBLANK('Captura de datos CASO'!K71)),"Occupation/Job Title is required if Student or Staff? is Yes, staff/faculty or volunteer",IF('DO NOT USE_Case Formulas'!A71,"OK",NA()))</f>
        <v>#N/A</v>
      </c>
      <c r="L71" s="40" t="e">
        <f ca="1">IF('Captura de datos CASO'!L71&gt;'DO NOT USE_School Picklist'!$C$3,"Date last on school campus/facility cannot be a future date",IF('DO NOT USE_Case Formulas'!A71,IF(ISBLANK('Captura de datos CASO'!L71),"Date last on school campus/facility is required","OK"),NA()))</f>
        <v>#N/A</v>
      </c>
      <c r="M71" s="40" t="e">
        <f>IF(AND('DO NOT USE_Case Formulas'!A71,ISBLANK('Captura de datos CASO'!M71)),"Specific Place in the Location is required",IF(ISBLANK('Captura de datos CASO'!M71),NA(),"OK"))</f>
        <v>#N/A</v>
      </c>
      <c r="N71" s="40" t="e">
        <f>IF(LEN('Captura de datos CASO'!N71)&gt;50,"Parent/Guardian Name must be less than 50 characters",IF('DO NOT USE_Case Formulas'!A71,"OK",NA()))</f>
        <v>#N/A</v>
      </c>
      <c r="O71" s="40" t="e">
        <f>IF(NOT(ISBLANK('Captura de datos CASO'!O71)),IF(AND(ISNUMBER('Captura de datos CASO'!O71),LEFT('Captura de datos CASO'!O71,1)&lt;&gt;"1",LEN('Captura de datos CASO'!O71)=10),"OK","Phone number must be valid format"),IF('DO NOT USE_Case Formulas'!A71,"OK",NA()))</f>
        <v>#N/A</v>
      </c>
      <c r="P71" s="53" t="e">
        <f>IF(AND(NOT(ISBLANK('Captura de datos CASO'!P71)),ISNA(VLOOKUP('Captura de datos CASO'!P71,'DO NOT USE_School Picklist'!$I$3:$I$5,1,FALSE))),"Please select a value from the drop-down menu",IF('DO NOT USE_Case Formulas'!A71,"OK",NA()))</f>
        <v>#N/A</v>
      </c>
      <c r="Q71" s="40" t="e">
        <f>IF(AND(NOT(ISBLANK('Captura de datos CASO'!Q71)),ISNA(VLOOKUP('Captura de datos CASO'!Q71,'DO NOT USE_School Picklist'!$E$3:$E$10,1,FALSE))),"Please select a value from the drop-down menu",IF('DO NOT USE_Case Formulas'!A71,"OK",NA()))</f>
        <v>#N/A</v>
      </c>
      <c r="R71" s="53" t="e">
        <f>IF(AND(NOT(ISBLANK('Captura de datos CASO'!R71)),ISNA(VLOOKUP('Captura de datos CASO'!R71,'DO NOT USE_School Picklist'!$W$3:$W$9,1,FALSE))),"Please select a value from the drop-down menu",IF('DO NOT USE_Case Formulas'!A71,"OK",NA()))</f>
        <v>#N/A</v>
      </c>
      <c r="S71" s="53" t="e">
        <f>IF(AND(NOT(ISBLANK('Captura de datos CASO'!S71)),ISNA(VLOOKUP('Captura de datos CASO'!S71,'DO NOT USE_School Picklist'!$W$3:$W$9,1,FALSE))),"Please select a value from the drop-down menu",IF('DO NOT USE_Case Formulas'!A71,"OK",NA()))</f>
        <v>#N/A</v>
      </c>
      <c r="T71" s="40" t="e">
        <f>IF(AND(NOT(ISBLANK('Captura de datos CASO'!T71)),ISNA(VLOOKUP('Captura de datos CASO'!T71,'DO NOT USE_School Picklist'!$F$3:$F$16,1,FALSE))),"Please select a value from the drop-down menu",IF('DO NOT USE_Case Formulas'!A71,"OK",NA()))</f>
        <v>#N/A</v>
      </c>
      <c r="U71" s="40" t="e">
        <f>IF(LEN('Captura de datos CASO'!U71)&gt;100,"Classroom(s) must be less than 100 characters",IF('DO NOT USE_Case Formulas'!A71,"OK",NA()))</f>
        <v>#N/A</v>
      </c>
      <c r="V71" s="40" t="e">
        <f>IF(AND(NOT(ISBLANK('Captura de datos CASO'!V71)),ISNA(VLOOKUP('Captura de datos CASO'!V71,'DO NOT USE_School Picklist'!$S$3:$S$12,1,FALSE))),"Please select a value from the drop-down menu",IF('DO NOT USE_Case Formulas'!A71,"OK",NA()))</f>
        <v>#N/A</v>
      </c>
      <c r="W71" s="40" t="e">
        <f>IF(AND(NOT(ISBLANK('Captura de datos CASO'!W71)),ISNA(VLOOKUP('Captura de datos CASO'!W71,'DO NOT USE_School Picklist'!$S$3:$S$12,1,FALSE))),"Please select a value from the drop-down menu",IF('DO NOT USE_Case Formulas'!A71,"OK",NA()))</f>
        <v>#N/A</v>
      </c>
      <c r="X71" s="40" t="e">
        <f>IF(LEN('Captura de datos CASO'!X71)&gt;80,"Name of Education Group must be less than 80 characters",IF('DO NOT USE_Case Formulas'!A71,"OK",NA()))</f>
        <v>#N/A</v>
      </c>
      <c r="Y71" s="40" t="e">
        <f>IF(AND(NOT(ISBLANK('Captura de datos CASO'!Y71)),ISNA(VLOOKUP('Captura de datos CASO'!Y71,'DO NOT USE_School Picklist'!$K$3:$K$6,1,FALSE))),"Please select a value from the drop-down menu",IF('DO NOT USE_Case Formulas'!A71,"OK",NA()))</f>
        <v>#N/A</v>
      </c>
      <c r="Z71" s="40" t="e">
        <f>IF(AND('DO NOT USE_Case Formulas'!A71,ISBLANK('Captura de datos CASO'!Z71)),"Has this person had symptoms? is required",IF(AND(NOT(ISBLANK('Captura de datos CASO'!Z71)),ISNA(VLOOKUP('Captura de datos CASO'!Z71,'DO NOT USE_School Picklist'!$D$3:$D$5,1,FALSE))),"Please select a value from the drop-down menu",IF(NOT(ISBLANK('Captura de datos CASO'!Z71)),"OK",NA())))</f>
        <v>#N/A</v>
      </c>
      <c r="AA71" s="40" t="e">
        <f>IF(AND('Captura de datos CASO'!Z71='DO NOT USE_School Picklist'!$D$3,ISBLANK('Captura de datos CASO'!AA71)),"Symptom Onset Date is required if Ever Symptomatic is Yes",IF('DO NOT USE_Case Formulas'!A71,"OK",NA()))</f>
        <v>#N/A</v>
      </c>
      <c r="AB71" s="40"/>
      <c r="AC71" s="40" t="e">
        <f ca="1">IF(AND('DO NOT USE_Case Formulas'!A71,ISBLANK('Captura de datos CASO'!AC71)),"Lab Result Test Date is required",IF('Captura de datos CASO'!AC71&gt;'DO NOT USE_School Picklist'!$C$3,"Test Date cannot be a future date",IF(NOT(ISBLANK('Captura de datos CASO'!AC71)),"OK",NA())))</f>
        <v>#N/A</v>
      </c>
      <c r="AD71" s="40" t="e">
        <f>IF(AND(NOT(ISBLANK('Captura de datos CASO'!AD71)),ISNA(VLOOKUP('Captura de datos CASO'!AD71,'DO NOT USE_School Picklist'!$R$3:$R$7,1,FALSE))),"Please select a value from the drop-down menu",IF('DO NOT USE_Case Formulas'!A71,"OK",NA()))</f>
        <v>#N/A</v>
      </c>
      <c r="AE71" s="40" t="e">
        <f>IF(AND('DO NOT USE_Case Formulas'!A71,ISBLANK('Captura de datos CASO'!AB71)),"Lab Result Test Result is required",IF(AND(NOT(ISBLANK('Captura de datos CASO'!AB71)),ISNA(VLOOKUP('Captura de datos CASO'!AB71,'DO NOT USE_School Picklist'!$Q$3:$Q$8,1,FALSE))),"Please select a value from the drop-down menu",IF('DO NOT USE_Case Formulas'!A71,"OK",NA())))</f>
        <v>#N/A</v>
      </c>
    </row>
    <row r="72" spans="1:31" x14ac:dyDescent="0.3">
      <c r="A72" s="39" t="e">
        <f>IF('DO NOT USE_Case Formulas'!A72,IF('DO NOT USE_Case Formulas'!B72,"Not all required fields are completed","OK"),NA())</f>
        <v>#N/A</v>
      </c>
      <c r="B72" s="40" t="e">
        <f>IF(AND('DO NOT USE_Case Formulas'!A72,ISBLANK('Captura de datos CASO'!B72)),"First Name is required",IF(NOT(ISBLANK('Captura de datos CASO'!B72)),"OK",NA()))</f>
        <v>#N/A</v>
      </c>
      <c r="C72" s="40" t="e">
        <f>IF(AND('DO NOT USE_Case Formulas'!A72,ISBLANK('Captura de datos CASO'!C72)),"Last Name is required",IF(NOT(ISBLANK('Captura de datos CASO'!C72)),"OK",NA()))</f>
        <v>#N/A</v>
      </c>
      <c r="D72" s="40" t="e">
        <f>IF(AND('DO NOT USE_Case Formulas'!A72,ISBLANK('Captura de datos CASO'!D72)),"Birthdate is required",IF(NOT(ISBLANK('Captura de datos CASO'!D72)),"OK",NA()))</f>
        <v>#N/A</v>
      </c>
      <c r="E72" s="40" t="e">
        <f>IF(AND('DO NOT USE_Case Formulas'!A72,ISBLANK('Captura de datos CASO'!E72)),"Mobile Phone is required",IF(NOT(ISBLANK('Captura de datos CASO'!E72)),IF(AND(ISNUMBER(VALUE('Captura de datos CASO'!E72)),LEFT('Captura de datos CASO'!E72,1)&lt;&gt;"1",LEN('Captura de datos CASO'!E72)=10),"OK","Phone number must be valid format"),NA()))</f>
        <v>#N/A</v>
      </c>
      <c r="F72" s="40" t="e">
        <f>IF(LEN('Captura de datos CASO'!F72)&gt;255,"Home Street Address must be less than 255 characters",IF('DO NOT USE_Case Formulas'!A72,"OK",NA()))</f>
        <v>#N/A</v>
      </c>
      <c r="G72" s="40" t="e">
        <f>IF(LEN('Captura de datos CASO'!G72)&gt;40,"City must be less than 40 characters",IF('DO NOT USE_Case Formulas'!A72,"OK",NA()))</f>
        <v>#N/A</v>
      </c>
      <c r="H72" s="40" t="e">
        <f>IF(AND(NOT(ISBLANK('Captura de datos CASO'!H72)),ISNA(VLOOKUP('Captura de datos CASO'!H72,'DO NOT USE_School Picklist'!$P$3:$P$52,1,FALSE))),"Please select a value from the drop-down menu",IF('DO NOT USE_Case Formulas'!A72,"OK",NA()))</f>
        <v>#N/A</v>
      </c>
      <c r="I72" s="40" t="e">
        <f>IF(AND('DO NOT USE_Case Formulas'!A72,ISBLANK('Captura de datos CASO'!I72)),"Zip is required",IF(ISBLANK('Captura de datos CASO'!I72),NA(),"OK"))</f>
        <v>#N/A</v>
      </c>
      <c r="J72" s="40" t="e">
        <f>IF(AND('DO NOT USE_Case Formulas'!A72,ISBLANK('Captura de datos CASO'!J72)),"Student or Staff? is required",IF(ISBLANK('Captura de datos CASO'!J72),NA(),IF(ISNA(VLOOKUP('Captura de datos CASO'!J72,'DO NOT USE_School Picklist'!$B$3:$B$6,1,FALSE)),"Please select a value from the drop-down menu","OK")))</f>
        <v>#N/A</v>
      </c>
      <c r="K72" s="40" t="e">
        <f>IF(AND('Captura de datos CASO'!J72='DO NOT USE_School Picklist'!$B$4,ISBLANK('Captura de datos CASO'!K72)),"Occupation/Job Title is required if Student or Staff? is Yes, staff/faculty or volunteer",IF('DO NOT USE_Case Formulas'!A72,"OK",NA()))</f>
        <v>#N/A</v>
      </c>
      <c r="L72" s="40" t="e">
        <f ca="1">IF('Captura de datos CASO'!L72&gt;'DO NOT USE_School Picklist'!$C$3,"Date last on school campus/facility cannot be a future date",IF('DO NOT USE_Case Formulas'!A72,IF(ISBLANK('Captura de datos CASO'!L72),"Date last on school campus/facility is required","OK"),NA()))</f>
        <v>#N/A</v>
      </c>
      <c r="M72" s="40" t="e">
        <f>IF(AND('DO NOT USE_Case Formulas'!A72,ISBLANK('Captura de datos CASO'!M72)),"Specific Place in the Location is required",IF(ISBLANK('Captura de datos CASO'!M72),NA(),"OK"))</f>
        <v>#N/A</v>
      </c>
      <c r="N72" s="40" t="e">
        <f>IF(LEN('Captura de datos CASO'!N72)&gt;50,"Parent/Guardian Name must be less than 50 characters",IF('DO NOT USE_Case Formulas'!A72,"OK",NA()))</f>
        <v>#N/A</v>
      </c>
      <c r="O72" s="40" t="e">
        <f>IF(NOT(ISBLANK('Captura de datos CASO'!O72)),IF(AND(ISNUMBER('Captura de datos CASO'!O72),LEFT('Captura de datos CASO'!O72,1)&lt;&gt;"1",LEN('Captura de datos CASO'!O72)=10),"OK","Phone number must be valid format"),IF('DO NOT USE_Case Formulas'!A72,"OK",NA()))</f>
        <v>#N/A</v>
      </c>
      <c r="P72" s="53" t="e">
        <f>IF(AND(NOT(ISBLANK('Captura de datos CASO'!P72)),ISNA(VLOOKUP('Captura de datos CASO'!P72,'DO NOT USE_School Picklist'!$I$3:$I$5,1,FALSE))),"Please select a value from the drop-down menu",IF('DO NOT USE_Case Formulas'!A72,"OK",NA()))</f>
        <v>#N/A</v>
      </c>
      <c r="Q72" s="40" t="e">
        <f>IF(AND(NOT(ISBLANK('Captura de datos CASO'!Q72)),ISNA(VLOOKUP('Captura de datos CASO'!Q72,'DO NOT USE_School Picklist'!$E$3:$E$10,1,FALSE))),"Please select a value from the drop-down menu",IF('DO NOT USE_Case Formulas'!A72,"OK",NA()))</f>
        <v>#N/A</v>
      </c>
      <c r="R72" s="53" t="e">
        <f>IF(AND(NOT(ISBLANK('Captura de datos CASO'!R72)),ISNA(VLOOKUP('Captura de datos CASO'!R72,'DO NOT USE_School Picklist'!$W$3:$W$9,1,FALSE))),"Please select a value from the drop-down menu",IF('DO NOT USE_Case Formulas'!A72,"OK",NA()))</f>
        <v>#N/A</v>
      </c>
      <c r="S72" s="53" t="e">
        <f>IF(AND(NOT(ISBLANK('Captura de datos CASO'!S72)),ISNA(VLOOKUP('Captura de datos CASO'!S72,'DO NOT USE_School Picklist'!$W$3:$W$9,1,FALSE))),"Please select a value from the drop-down menu",IF('DO NOT USE_Case Formulas'!A72,"OK",NA()))</f>
        <v>#N/A</v>
      </c>
      <c r="T72" s="40" t="e">
        <f>IF(AND(NOT(ISBLANK('Captura de datos CASO'!T72)),ISNA(VLOOKUP('Captura de datos CASO'!T72,'DO NOT USE_School Picklist'!$F$3:$F$16,1,FALSE))),"Please select a value from the drop-down menu",IF('DO NOT USE_Case Formulas'!A72,"OK",NA()))</f>
        <v>#N/A</v>
      </c>
      <c r="U72" s="40" t="e">
        <f>IF(LEN('Captura de datos CASO'!U72)&gt;100,"Classroom(s) must be less than 100 characters",IF('DO NOT USE_Case Formulas'!A72,"OK",NA()))</f>
        <v>#N/A</v>
      </c>
      <c r="V72" s="40" t="e">
        <f>IF(AND(NOT(ISBLANK('Captura de datos CASO'!V72)),ISNA(VLOOKUP('Captura de datos CASO'!V72,'DO NOT USE_School Picklist'!$S$3:$S$12,1,FALSE))),"Please select a value from the drop-down menu",IF('DO NOT USE_Case Formulas'!A72,"OK",NA()))</f>
        <v>#N/A</v>
      </c>
      <c r="W72" s="40" t="e">
        <f>IF(AND(NOT(ISBLANK('Captura de datos CASO'!W72)),ISNA(VLOOKUP('Captura de datos CASO'!W72,'DO NOT USE_School Picklist'!$S$3:$S$12,1,FALSE))),"Please select a value from the drop-down menu",IF('DO NOT USE_Case Formulas'!A72,"OK",NA()))</f>
        <v>#N/A</v>
      </c>
      <c r="X72" s="40" t="e">
        <f>IF(LEN('Captura de datos CASO'!X72)&gt;80,"Name of Education Group must be less than 80 characters",IF('DO NOT USE_Case Formulas'!A72,"OK",NA()))</f>
        <v>#N/A</v>
      </c>
      <c r="Y72" s="40" t="e">
        <f>IF(AND(NOT(ISBLANK('Captura de datos CASO'!Y72)),ISNA(VLOOKUP('Captura de datos CASO'!Y72,'DO NOT USE_School Picklist'!$K$3:$K$6,1,FALSE))),"Please select a value from the drop-down menu",IF('DO NOT USE_Case Formulas'!A72,"OK",NA()))</f>
        <v>#N/A</v>
      </c>
      <c r="Z72" s="40" t="e">
        <f>IF(AND('DO NOT USE_Case Formulas'!A72,ISBLANK('Captura de datos CASO'!Z72)),"Has this person had symptoms? is required",IF(AND(NOT(ISBLANK('Captura de datos CASO'!Z72)),ISNA(VLOOKUP('Captura de datos CASO'!Z72,'DO NOT USE_School Picklist'!$D$3:$D$5,1,FALSE))),"Please select a value from the drop-down menu",IF(NOT(ISBLANK('Captura de datos CASO'!Z72)),"OK",NA())))</f>
        <v>#N/A</v>
      </c>
      <c r="AA72" s="40" t="e">
        <f>IF(AND('Captura de datos CASO'!Z72='DO NOT USE_School Picklist'!$D$3,ISBLANK('Captura de datos CASO'!AA72)),"Symptom Onset Date is required if Ever Symptomatic is Yes",IF('DO NOT USE_Case Formulas'!A72,"OK",NA()))</f>
        <v>#N/A</v>
      </c>
      <c r="AB72" s="40"/>
      <c r="AC72" s="40" t="e">
        <f ca="1">IF(AND('DO NOT USE_Case Formulas'!A72,ISBLANK('Captura de datos CASO'!AC72)),"Lab Result Test Date is required",IF('Captura de datos CASO'!AC72&gt;'DO NOT USE_School Picklist'!$C$3,"Test Date cannot be a future date",IF(NOT(ISBLANK('Captura de datos CASO'!AC72)),"OK",NA())))</f>
        <v>#N/A</v>
      </c>
      <c r="AD72" s="40" t="e">
        <f>IF(AND(NOT(ISBLANK('Captura de datos CASO'!AD72)),ISNA(VLOOKUP('Captura de datos CASO'!AD72,'DO NOT USE_School Picklist'!$R$3:$R$7,1,FALSE))),"Please select a value from the drop-down menu",IF('DO NOT USE_Case Formulas'!A72,"OK",NA()))</f>
        <v>#N/A</v>
      </c>
      <c r="AE72" s="40" t="e">
        <f>IF(AND('DO NOT USE_Case Formulas'!A72,ISBLANK('Captura de datos CASO'!AB72)),"Lab Result Test Result is required",IF(AND(NOT(ISBLANK('Captura de datos CASO'!AB72)),ISNA(VLOOKUP('Captura de datos CASO'!AB72,'DO NOT USE_School Picklist'!$Q$3:$Q$8,1,FALSE))),"Please select a value from the drop-down menu",IF('DO NOT USE_Case Formulas'!A72,"OK",NA())))</f>
        <v>#N/A</v>
      </c>
    </row>
    <row r="73" spans="1:31" x14ac:dyDescent="0.3">
      <c r="A73" s="39" t="e">
        <f>IF('DO NOT USE_Case Formulas'!A73,IF('DO NOT USE_Case Formulas'!B73,"Not all required fields are completed","OK"),NA())</f>
        <v>#N/A</v>
      </c>
      <c r="B73" s="40" t="e">
        <f>IF(AND('DO NOT USE_Case Formulas'!A73,ISBLANK('Captura de datos CASO'!B73)),"First Name is required",IF(NOT(ISBLANK('Captura de datos CASO'!B73)),"OK",NA()))</f>
        <v>#N/A</v>
      </c>
      <c r="C73" s="40" t="e">
        <f>IF(AND('DO NOT USE_Case Formulas'!A73,ISBLANK('Captura de datos CASO'!C73)),"Last Name is required",IF(NOT(ISBLANK('Captura de datos CASO'!C73)),"OK",NA()))</f>
        <v>#N/A</v>
      </c>
      <c r="D73" s="40" t="e">
        <f>IF(AND('DO NOT USE_Case Formulas'!A73,ISBLANK('Captura de datos CASO'!D73)),"Birthdate is required",IF(NOT(ISBLANK('Captura de datos CASO'!D73)),"OK",NA()))</f>
        <v>#N/A</v>
      </c>
      <c r="E73" s="40" t="e">
        <f>IF(AND('DO NOT USE_Case Formulas'!A73,ISBLANK('Captura de datos CASO'!E73)),"Mobile Phone is required",IF(NOT(ISBLANK('Captura de datos CASO'!E73)),IF(AND(ISNUMBER(VALUE('Captura de datos CASO'!E73)),LEFT('Captura de datos CASO'!E73,1)&lt;&gt;"1",LEN('Captura de datos CASO'!E73)=10),"OK","Phone number must be valid format"),NA()))</f>
        <v>#N/A</v>
      </c>
      <c r="F73" s="40" t="e">
        <f>IF(LEN('Captura de datos CASO'!F73)&gt;255,"Home Street Address must be less than 255 characters",IF('DO NOT USE_Case Formulas'!A73,"OK",NA()))</f>
        <v>#N/A</v>
      </c>
      <c r="G73" s="40" t="e">
        <f>IF(LEN('Captura de datos CASO'!G73)&gt;40,"City must be less than 40 characters",IF('DO NOT USE_Case Formulas'!A73,"OK",NA()))</f>
        <v>#N/A</v>
      </c>
      <c r="H73" s="40" t="e">
        <f>IF(AND(NOT(ISBLANK('Captura de datos CASO'!H73)),ISNA(VLOOKUP('Captura de datos CASO'!H73,'DO NOT USE_School Picklist'!$P$3:$P$52,1,FALSE))),"Please select a value from the drop-down menu",IF('DO NOT USE_Case Formulas'!A73,"OK",NA()))</f>
        <v>#N/A</v>
      </c>
      <c r="I73" s="40" t="e">
        <f>IF(AND('DO NOT USE_Case Formulas'!A73,ISBLANK('Captura de datos CASO'!I73)),"Zip is required",IF(ISBLANK('Captura de datos CASO'!I73),NA(),"OK"))</f>
        <v>#N/A</v>
      </c>
      <c r="J73" s="40" t="e">
        <f>IF(AND('DO NOT USE_Case Formulas'!A73,ISBLANK('Captura de datos CASO'!J73)),"Student or Staff? is required",IF(ISBLANK('Captura de datos CASO'!J73),NA(),IF(ISNA(VLOOKUP('Captura de datos CASO'!J73,'DO NOT USE_School Picklist'!$B$3:$B$6,1,FALSE)),"Please select a value from the drop-down menu","OK")))</f>
        <v>#N/A</v>
      </c>
      <c r="K73" s="40" t="e">
        <f>IF(AND('Captura de datos CASO'!J73='DO NOT USE_School Picklist'!$B$4,ISBLANK('Captura de datos CASO'!K73)),"Occupation/Job Title is required if Student or Staff? is Yes, staff/faculty or volunteer",IF('DO NOT USE_Case Formulas'!A73,"OK",NA()))</f>
        <v>#N/A</v>
      </c>
      <c r="L73" s="40" t="e">
        <f ca="1">IF('Captura de datos CASO'!L73&gt;'DO NOT USE_School Picklist'!$C$3,"Date last on school campus/facility cannot be a future date",IF('DO NOT USE_Case Formulas'!A73,IF(ISBLANK('Captura de datos CASO'!L73),"Date last on school campus/facility is required","OK"),NA()))</f>
        <v>#N/A</v>
      </c>
      <c r="M73" s="40" t="e">
        <f>IF(AND('DO NOT USE_Case Formulas'!A73,ISBLANK('Captura de datos CASO'!M73)),"Specific Place in the Location is required",IF(ISBLANK('Captura de datos CASO'!M73),NA(),"OK"))</f>
        <v>#N/A</v>
      </c>
      <c r="N73" s="40" t="e">
        <f>IF(LEN('Captura de datos CASO'!N73)&gt;50,"Parent/Guardian Name must be less than 50 characters",IF('DO NOT USE_Case Formulas'!A73,"OK",NA()))</f>
        <v>#N/A</v>
      </c>
      <c r="O73" s="40" t="e">
        <f>IF(NOT(ISBLANK('Captura de datos CASO'!O73)),IF(AND(ISNUMBER('Captura de datos CASO'!O73),LEFT('Captura de datos CASO'!O73,1)&lt;&gt;"1",LEN('Captura de datos CASO'!O73)=10),"OK","Phone number must be valid format"),IF('DO NOT USE_Case Formulas'!A73,"OK",NA()))</f>
        <v>#N/A</v>
      </c>
      <c r="P73" s="53" t="e">
        <f>IF(AND(NOT(ISBLANK('Captura de datos CASO'!P73)),ISNA(VLOOKUP('Captura de datos CASO'!P73,'DO NOT USE_School Picklist'!$I$3:$I$5,1,FALSE))),"Please select a value from the drop-down menu",IF('DO NOT USE_Case Formulas'!A73,"OK",NA()))</f>
        <v>#N/A</v>
      </c>
      <c r="Q73" s="40" t="e">
        <f>IF(AND(NOT(ISBLANK('Captura de datos CASO'!Q73)),ISNA(VLOOKUP('Captura de datos CASO'!Q73,'DO NOT USE_School Picklist'!$E$3:$E$10,1,FALSE))),"Please select a value from the drop-down menu",IF('DO NOT USE_Case Formulas'!A73,"OK",NA()))</f>
        <v>#N/A</v>
      </c>
      <c r="R73" s="53" t="e">
        <f>IF(AND(NOT(ISBLANK('Captura de datos CASO'!R73)),ISNA(VLOOKUP('Captura de datos CASO'!R73,'DO NOT USE_School Picklist'!$W$3:$W$9,1,FALSE))),"Please select a value from the drop-down menu",IF('DO NOT USE_Case Formulas'!A73,"OK",NA()))</f>
        <v>#N/A</v>
      </c>
      <c r="S73" s="53" t="e">
        <f>IF(AND(NOT(ISBLANK('Captura de datos CASO'!S73)),ISNA(VLOOKUP('Captura de datos CASO'!S73,'DO NOT USE_School Picklist'!$W$3:$W$9,1,FALSE))),"Please select a value from the drop-down menu",IF('DO NOT USE_Case Formulas'!A73,"OK",NA()))</f>
        <v>#N/A</v>
      </c>
      <c r="T73" s="40" t="e">
        <f>IF(AND(NOT(ISBLANK('Captura de datos CASO'!T73)),ISNA(VLOOKUP('Captura de datos CASO'!T73,'DO NOT USE_School Picklist'!$F$3:$F$16,1,FALSE))),"Please select a value from the drop-down menu",IF('DO NOT USE_Case Formulas'!A73,"OK",NA()))</f>
        <v>#N/A</v>
      </c>
      <c r="U73" s="40" t="e">
        <f>IF(LEN('Captura de datos CASO'!U73)&gt;100,"Classroom(s) must be less than 100 characters",IF('DO NOT USE_Case Formulas'!A73,"OK",NA()))</f>
        <v>#N/A</v>
      </c>
      <c r="V73" s="40" t="e">
        <f>IF(AND(NOT(ISBLANK('Captura de datos CASO'!V73)),ISNA(VLOOKUP('Captura de datos CASO'!V73,'DO NOT USE_School Picklist'!$S$3:$S$12,1,FALSE))),"Please select a value from the drop-down menu",IF('DO NOT USE_Case Formulas'!A73,"OK",NA()))</f>
        <v>#N/A</v>
      </c>
      <c r="W73" s="40" t="e">
        <f>IF(AND(NOT(ISBLANK('Captura de datos CASO'!W73)),ISNA(VLOOKUP('Captura de datos CASO'!W73,'DO NOT USE_School Picklist'!$S$3:$S$12,1,FALSE))),"Please select a value from the drop-down menu",IF('DO NOT USE_Case Formulas'!A73,"OK",NA()))</f>
        <v>#N/A</v>
      </c>
      <c r="X73" s="40" t="e">
        <f>IF(LEN('Captura de datos CASO'!X73)&gt;80,"Name of Education Group must be less than 80 characters",IF('DO NOT USE_Case Formulas'!A73,"OK",NA()))</f>
        <v>#N/A</v>
      </c>
      <c r="Y73" s="40" t="e">
        <f>IF(AND(NOT(ISBLANK('Captura de datos CASO'!Y73)),ISNA(VLOOKUP('Captura de datos CASO'!Y73,'DO NOT USE_School Picklist'!$K$3:$K$6,1,FALSE))),"Please select a value from the drop-down menu",IF('DO NOT USE_Case Formulas'!A73,"OK",NA()))</f>
        <v>#N/A</v>
      </c>
      <c r="Z73" s="40" t="e">
        <f>IF(AND('DO NOT USE_Case Formulas'!A73,ISBLANK('Captura de datos CASO'!Z73)),"Has this person had symptoms? is required",IF(AND(NOT(ISBLANK('Captura de datos CASO'!Z73)),ISNA(VLOOKUP('Captura de datos CASO'!Z73,'DO NOT USE_School Picklist'!$D$3:$D$5,1,FALSE))),"Please select a value from the drop-down menu",IF(NOT(ISBLANK('Captura de datos CASO'!Z73)),"OK",NA())))</f>
        <v>#N/A</v>
      </c>
      <c r="AA73" s="40" t="e">
        <f>IF(AND('Captura de datos CASO'!Z73='DO NOT USE_School Picklist'!$D$3,ISBLANK('Captura de datos CASO'!AA73)),"Symptom Onset Date is required if Ever Symptomatic is Yes",IF('DO NOT USE_Case Formulas'!A73,"OK",NA()))</f>
        <v>#N/A</v>
      </c>
      <c r="AB73" s="40"/>
      <c r="AC73" s="40" t="e">
        <f ca="1">IF(AND('DO NOT USE_Case Formulas'!A73,ISBLANK('Captura de datos CASO'!AC73)),"Lab Result Test Date is required",IF('Captura de datos CASO'!AC73&gt;'DO NOT USE_School Picklist'!$C$3,"Test Date cannot be a future date",IF(NOT(ISBLANK('Captura de datos CASO'!AC73)),"OK",NA())))</f>
        <v>#N/A</v>
      </c>
      <c r="AD73" s="40" t="e">
        <f>IF(AND(NOT(ISBLANK('Captura de datos CASO'!AD73)),ISNA(VLOOKUP('Captura de datos CASO'!AD73,'DO NOT USE_School Picklist'!$R$3:$R$7,1,FALSE))),"Please select a value from the drop-down menu",IF('DO NOT USE_Case Formulas'!A73,"OK",NA()))</f>
        <v>#N/A</v>
      </c>
      <c r="AE73" s="40" t="e">
        <f>IF(AND('DO NOT USE_Case Formulas'!A73,ISBLANK('Captura de datos CASO'!AB73)),"Lab Result Test Result is required",IF(AND(NOT(ISBLANK('Captura de datos CASO'!AB73)),ISNA(VLOOKUP('Captura de datos CASO'!AB73,'DO NOT USE_School Picklist'!$Q$3:$Q$8,1,FALSE))),"Please select a value from the drop-down menu",IF('DO NOT USE_Case Formulas'!A73,"OK",NA())))</f>
        <v>#N/A</v>
      </c>
    </row>
    <row r="74" spans="1:31" x14ac:dyDescent="0.3">
      <c r="A74" s="39" t="e">
        <f>IF('DO NOT USE_Case Formulas'!A74,IF('DO NOT USE_Case Formulas'!B74,"Not all required fields are completed","OK"),NA())</f>
        <v>#N/A</v>
      </c>
      <c r="B74" s="40" t="e">
        <f>IF(AND('DO NOT USE_Case Formulas'!A74,ISBLANK('Captura de datos CASO'!B74)),"First Name is required",IF(NOT(ISBLANK('Captura de datos CASO'!B74)),"OK",NA()))</f>
        <v>#N/A</v>
      </c>
      <c r="C74" s="40" t="e">
        <f>IF(AND('DO NOT USE_Case Formulas'!A74,ISBLANK('Captura de datos CASO'!C74)),"Last Name is required",IF(NOT(ISBLANK('Captura de datos CASO'!C74)),"OK",NA()))</f>
        <v>#N/A</v>
      </c>
      <c r="D74" s="40" t="e">
        <f>IF(AND('DO NOT USE_Case Formulas'!A74,ISBLANK('Captura de datos CASO'!D74)),"Birthdate is required",IF(NOT(ISBLANK('Captura de datos CASO'!D74)),"OK",NA()))</f>
        <v>#N/A</v>
      </c>
      <c r="E74" s="40" t="e">
        <f>IF(AND('DO NOT USE_Case Formulas'!A74,ISBLANK('Captura de datos CASO'!E74)),"Mobile Phone is required",IF(NOT(ISBLANK('Captura de datos CASO'!E74)),IF(AND(ISNUMBER(VALUE('Captura de datos CASO'!E74)),LEFT('Captura de datos CASO'!E74,1)&lt;&gt;"1",LEN('Captura de datos CASO'!E74)=10),"OK","Phone number must be valid format"),NA()))</f>
        <v>#N/A</v>
      </c>
      <c r="F74" s="40" t="e">
        <f>IF(LEN('Captura de datos CASO'!F74)&gt;255,"Home Street Address must be less than 255 characters",IF('DO NOT USE_Case Formulas'!A74,"OK",NA()))</f>
        <v>#N/A</v>
      </c>
      <c r="G74" s="40" t="e">
        <f>IF(LEN('Captura de datos CASO'!G74)&gt;40,"City must be less than 40 characters",IF('DO NOT USE_Case Formulas'!A74,"OK",NA()))</f>
        <v>#N/A</v>
      </c>
      <c r="H74" s="40" t="e">
        <f>IF(AND(NOT(ISBLANK('Captura de datos CASO'!H74)),ISNA(VLOOKUP('Captura de datos CASO'!H74,'DO NOT USE_School Picklist'!$P$3:$P$52,1,FALSE))),"Please select a value from the drop-down menu",IF('DO NOT USE_Case Formulas'!A74,"OK",NA()))</f>
        <v>#N/A</v>
      </c>
      <c r="I74" s="40" t="e">
        <f>IF(AND('DO NOT USE_Case Formulas'!A74,ISBLANK('Captura de datos CASO'!I74)),"Zip is required",IF(ISBLANK('Captura de datos CASO'!I74),NA(),"OK"))</f>
        <v>#N/A</v>
      </c>
      <c r="J74" s="40" t="e">
        <f>IF(AND('DO NOT USE_Case Formulas'!A74,ISBLANK('Captura de datos CASO'!J74)),"Student or Staff? is required",IF(ISBLANK('Captura de datos CASO'!J74),NA(),IF(ISNA(VLOOKUP('Captura de datos CASO'!J74,'DO NOT USE_School Picklist'!$B$3:$B$6,1,FALSE)),"Please select a value from the drop-down menu","OK")))</f>
        <v>#N/A</v>
      </c>
      <c r="K74" s="40" t="e">
        <f>IF(AND('Captura de datos CASO'!J74='DO NOT USE_School Picklist'!$B$4,ISBLANK('Captura de datos CASO'!K74)),"Occupation/Job Title is required if Student or Staff? is Yes, staff/faculty or volunteer",IF('DO NOT USE_Case Formulas'!A74,"OK",NA()))</f>
        <v>#N/A</v>
      </c>
      <c r="L74" s="40" t="e">
        <f ca="1">IF('Captura de datos CASO'!L74&gt;'DO NOT USE_School Picklist'!$C$3,"Date last on school campus/facility cannot be a future date",IF('DO NOT USE_Case Formulas'!A74,IF(ISBLANK('Captura de datos CASO'!L74),"Date last on school campus/facility is required","OK"),NA()))</f>
        <v>#N/A</v>
      </c>
      <c r="M74" s="40" t="e">
        <f>IF(AND('DO NOT USE_Case Formulas'!A74,ISBLANK('Captura de datos CASO'!M74)),"Specific Place in the Location is required",IF(ISBLANK('Captura de datos CASO'!M74),NA(),"OK"))</f>
        <v>#N/A</v>
      </c>
      <c r="N74" s="40" t="e">
        <f>IF(LEN('Captura de datos CASO'!N74)&gt;50,"Parent/Guardian Name must be less than 50 characters",IF('DO NOT USE_Case Formulas'!A74,"OK",NA()))</f>
        <v>#N/A</v>
      </c>
      <c r="O74" s="40" t="e">
        <f>IF(NOT(ISBLANK('Captura de datos CASO'!O74)),IF(AND(ISNUMBER('Captura de datos CASO'!O74),LEFT('Captura de datos CASO'!O74,1)&lt;&gt;"1",LEN('Captura de datos CASO'!O74)=10),"OK","Phone number must be valid format"),IF('DO NOT USE_Case Formulas'!A74,"OK",NA()))</f>
        <v>#N/A</v>
      </c>
      <c r="P74" s="53" t="e">
        <f>IF(AND(NOT(ISBLANK('Captura de datos CASO'!P74)),ISNA(VLOOKUP('Captura de datos CASO'!P74,'DO NOT USE_School Picklist'!$I$3:$I$5,1,FALSE))),"Please select a value from the drop-down menu",IF('DO NOT USE_Case Formulas'!A74,"OK",NA()))</f>
        <v>#N/A</v>
      </c>
      <c r="Q74" s="40" t="e">
        <f>IF(AND(NOT(ISBLANK('Captura de datos CASO'!Q74)),ISNA(VLOOKUP('Captura de datos CASO'!Q74,'DO NOT USE_School Picklist'!$E$3:$E$10,1,FALSE))),"Please select a value from the drop-down menu",IF('DO NOT USE_Case Formulas'!A74,"OK",NA()))</f>
        <v>#N/A</v>
      </c>
      <c r="R74" s="53" t="e">
        <f>IF(AND(NOT(ISBLANK('Captura de datos CASO'!R74)),ISNA(VLOOKUP('Captura de datos CASO'!R74,'DO NOT USE_School Picklist'!$W$3:$W$9,1,FALSE))),"Please select a value from the drop-down menu",IF('DO NOT USE_Case Formulas'!A74,"OK",NA()))</f>
        <v>#N/A</v>
      </c>
      <c r="S74" s="53" t="e">
        <f>IF(AND(NOT(ISBLANK('Captura de datos CASO'!S74)),ISNA(VLOOKUP('Captura de datos CASO'!S74,'DO NOT USE_School Picklist'!$W$3:$W$9,1,FALSE))),"Please select a value from the drop-down menu",IF('DO NOT USE_Case Formulas'!A74,"OK",NA()))</f>
        <v>#N/A</v>
      </c>
      <c r="T74" s="40" t="e">
        <f>IF(AND(NOT(ISBLANK('Captura de datos CASO'!T74)),ISNA(VLOOKUP('Captura de datos CASO'!T74,'DO NOT USE_School Picklist'!$F$3:$F$16,1,FALSE))),"Please select a value from the drop-down menu",IF('DO NOT USE_Case Formulas'!A74,"OK",NA()))</f>
        <v>#N/A</v>
      </c>
      <c r="U74" s="40" t="e">
        <f>IF(LEN('Captura de datos CASO'!U74)&gt;100,"Classroom(s) must be less than 100 characters",IF('DO NOT USE_Case Formulas'!A74,"OK",NA()))</f>
        <v>#N/A</v>
      </c>
      <c r="V74" s="40" t="e">
        <f>IF(AND(NOT(ISBLANK('Captura de datos CASO'!V74)),ISNA(VLOOKUP('Captura de datos CASO'!V74,'DO NOT USE_School Picklist'!$S$3:$S$12,1,FALSE))),"Please select a value from the drop-down menu",IF('DO NOT USE_Case Formulas'!A74,"OK",NA()))</f>
        <v>#N/A</v>
      </c>
      <c r="W74" s="40" t="e">
        <f>IF(AND(NOT(ISBLANK('Captura de datos CASO'!W74)),ISNA(VLOOKUP('Captura de datos CASO'!W74,'DO NOT USE_School Picklist'!$S$3:$S$12,1,FALSE))),"Please select a value from the drop-down menu",IF('DO NOT USE_Case Formulas'!A74,"OK",NA()))</f>
        <v>#N/A</v>
      </c>
      <c r="X74" s="40" t="e">
        <f>IF(LEN('Captura de datos CASO'!X74)&gt;80,"Name of Education Group must be less than 80 characters",IF('DO NOT USE_Case Formulas'!A74,"OK",NA()))</f>
        <v>#N/A</v>
      </c>
      <c r="Y74" s="40" t="e">
        <f>IF(AND(NOT(ISBLANK('Captura de datos CASO'!Y74)),ISNA(VLOOKUP('Captura de datos CASO'!Y74,'DO NOT USE_School Picklist'!$K$3:$K$6,1,FALSE))),"Please select a value from the drop-down menu",IF('DO NOT USE_Case Formulas'!A74,"OK",NA()))</f>
        <v>#N/A</v>
      </c>
      <c r="Z74" s="40" t="e">
        <f>IF(AND('DO NOT USE_Case Formulas'!A74,ISBLANK('Captura de datos CASO'!Z74)),"Has this person had symptoms? is required",IF(AND(NOT(ISBLANK('Captura de datos CASO'!Z74)),ISNA(VLOOKUP('Captura de datos CASO'!Z74,'DO NOT USE_School Picklist'!$D$3:$D$5,1,FALSE))),"Please select a value from the drop-down menu",IF(NOT(ISBLANK('Captura de datos CASO'!Z74)),"OK",NA())))</f>
        <v>#N/A</v>
      </c>
      <c r="AA74" s="40" t="e">
        <f>IF(AND('Captura de datos CASO'!Z74='DO NOT USE_School Picklist'!$D$3,ISBLANK('Captura de datos CASO'!AA74)),"Symptom Onset Date is required if Ever Symptomatic is Yes",IF('DO NOT USE_Case Formulas'!A74,"OK",NA()))</f>
        <v>#N/A</v>
      </c>
      <c r="AB74" s="40"/>
      <c r="AC74" s="40" t="e">
        <f ca="1">IF(AND('DO NOT USE_Case Formulas'!A74,ISBLANK('Captura de datos CASO'!AC74)),"Lab Result Test Date is required",IF('Captura de datos CASO'!AC74&gt;'DO NOT USE_School Picklist'!$C$3,"Test Date cannot be a future date",IF(NOT(ISBLANK('Captura de datos CASO'!AC74)),"OK",NA())))</f>
        <v>#N/A</v>
      </c>
      <c r="AD74" s="40" t="e">
        <f>IF(AND(NOT(ISBLANK('Captura de datos CASO'!AD74)),ISNA(VLOOKUP('Captura de datos CASO'!AD74,'DO NOT USE_School Picklist'!$R$3:$R$7,1,FALSE))),"Please select a value from the drop-down menu",IF('DO NOT USE_Case Formulas'!A74,"OK",NA()))</f>
        <v>#N/A</v>
      </c>
      <c r="AE74" s="40" t="e">
        <f>IF(AND('DO NOT USE_Case Formulas'!A74,ISBLANK('Captura de datos CASO'!AB74)),"Lab Result Test Result is required",IF(AND(NOT(ISBLANK('Captura de datos CASO'!AB74)),ISNA(VLOOKUP('Captura de datos CASO'!AB74,'DO NOT USE_School Picklist'!$Q$3:$Q$8,1,FALSE))),"Please select a value from the drop-down menu",IF('DO NOT USE_Case Formulas'!A74,"OK",NA())))</f>
        <v>#N/A</v>
      </c>
    </row>
    <row r="75" spans="1:31" x14ac:dyDescent="0.3">
      <c r="A75" s="39" t="e">
        <f>IF('DO NOT USE_Case Formulas'!A75,IF('DO NOT USE_Case Formulas'!B75,"Not all required fields are completed","OK"),NA())</f>
        <v>#N/A</v>
      </c>
      <c r="B75" s="40" t="e">
        <f>IF(AND('DO NOT USE_Case Formulas'!A75,ISBLANK('Captura de datos CASO'!B75)),"First Name is required",IF(NOT(ISBLANK('Captura de datos CASO'!B75)),"OK",NA()))</f>
        <v>#N/A</v>
      </c>
      <c r="C75" s="40" t="e">
        <f>IF(AND('DO NOT USE_Case Formulas'!A75,ISBLANK('Captura de datos CASO'!C75)),"Last Name is required",IF(NOT(ISBLANK('Captura de datos CASO'!C75)),"OK",NA()))</f>
        <v>#N/A</v>
      </c>
      <c r="D75" s="40" t="e">
        <f>IF(AND('DO NOT USE_Case Formulas'!A75,ISBLANK('Captura de datos CASO'!D75)),"Birthdate is required",IF(NOT(ISBLANK('Captura de datos CASO'!D75)),"OK",NA()))</f>
        <v>#N/A</v>
      </c>
      <c r="E75" s="40" t="e">
        <f>IF(AND('DO NOT USE_Case Formulas'!A75,ISBLANK('Captura de datos CASO'!E75)),"Mobile Phone is required",IF(NOT(ISBLANK('Captura de datos CASO'!E75)),IF(AND(ISNUMBER(VALUE('Captura de datos CASO'!E75)),LEFT('Captura de datos CASO'!E75,1)&lt;&gt;"1",LEN('Captura de datos CASO'!E75)=10),"OK","Phone number must be valid format"),NA()))</f>
        <v>#N/A</v>
      </c>
      <c r="F75" s="40" t="e">
        <f>IF(LEN('Captura de datos CASO'!F75)&gt;255,"Home Street Address must be less than 255 characters",IF('DO NOT USE_Case Formulas'!A75,"OK",NA()))</f>
        <v>#N/A</v>
      </c>
      <c r="G75" s="40" t="e">
        <f>IF(LEN('Captura de datos CASO'!G75)&gt;40,"City must be less than 40 characters",IF('DO NOT USE_Case Formulas'!A75,"OK",NA()))</f>
        <v>#N/A</v>
      </c>
      <c r="H75" s="40" t="e">
        <f>IF(AND(NOT(ISBLANK('Captura de datos CASO'!H75)),ISNA(VLOOKUP('Captura de datos CASO'!H75,'DO NOT USE_School Picklist'!$P$3:$P$52,1,FALSE))),"Please select a value from the drop-down menu",IF('DO NOT USE_Case Formulas'!A75,"OK",NA()))</f>
        <v>#N/A</v>
      </c>
      <c r="I75" s="40" t="e">
        <f>IF(AND('DO NOT USE_Case Formulas'!A75,ISBLANK('Captura de datos CASO'!I75)),"Zip is required",IF(ISBLANK('Captura de datos CASO'!I75),NA(),"OK"))</f>
        <v>#N/A</v>
      </c>
      <c r="J75" s="40" t="e">
        <f>IF(AND('DO NOT USE_Case Formulas'!A75,ISBLANK('Captura de datos CASO'!J75)),"Student or Staff? is required",IF(ISBLANK('Captura de datos CASO'!J75),NA(),IF(ISNA(VLOOKUP('Captura de datos CASO'!J75,'DO NOT USE_School Picklist'!$B$3:$B$6,1,FALSE)),"Please select a value from the drop-down menu","OK")))</f>
        <v>#N/A</v>
      </c>
      <c r="K75" s="40" t="e">
        <f>IF(AND('Captura de datos CASO'!J75='DO NOT USE_School Picklist'!$B$4,ISBLANK('Captura de datos CASO'!K75)),"Occupation/Job Title is required if Student or Staff? is Yes, staff/faculty or volunteer",IF('DO NOT USE_Case Formulas'!A75,"OK",NA()))</f>
        <v>#N/A</v>
      </c>
      <c r="L75" s="40" t="e">
        <f ca="1">IF('Captura de datos CASO'!L75&gt;'DO NOT USE_School Picklist'!$C$3,"Date last on school campus/facility cannot be a future date",IF('DO NOT USE_Case Formulas'!A75,IF(ISBLANK('Captura de datos CASO'!L75),"Date last on school campus/facility is required","OK"),NA()))</f>
        <v>#N/A</v>
      </c>
      <c r="M75" s="40" t="e">
        <f>IF(AND('DO NOT USE_Case Formulas'!A75,ISBLANK('Captura de datos CASO'!M75)),"Specific Place in the Location is required",IF(ISBLANK('Captura de datos CASO'!M75),NA(),"OK"))</f>
        <v>#N/A</v>
      </c>
      <c r="N75" s="40" t="e">
        <f>IF(LEN('Captura de datos CASO'!N75)&gt;50,"Parent/Guardian Name must be less than 50 characters",IF('DO NOT USE_Case Formulas'!A75,"OK",NA()))</f>
        <v>#N/A</v>
      </c>
      <c r="O75" s="40" t="e">
        <f>IF(NOT(ISBLANK('Captura de datos CASO'!O75)),IF(AND(ISNUMBER('Captura de datos CASO'!O75),LEFT('Captura de datos CASO'!O75,1)&lt;&gt;"1",LEN('Captura de datos CASO'!O75)=10),"OK","Phone number must be valid format"),IF('DO NOT USE_Case Formulas'!A75,"OK",NA()))</f>
        <v>#N/A</v>
      </c>
      <c r="P75" s="53" t="e">
        <f>IF(AND(NOT(ISBLANK('Captura de datos CASO'!P75)),ISNA(VLOOKUP('Captura de datos CASO'!P75,'DO NOT USE_School Picklist'!$I$3:$I$5,1,FALSE))),"Please select a value from the drop-down menu",IF('DO NOT USE_Case Formulas'!A75,"OK",NA()))</f>
        <v>#N/A</v>
      </c>
      <c r="Q75" s="40" t="e">
        <f>IF(AND(NOT(ISBLANK('Captura de datos CASO'!Q75)),ISNA(VLOOKUP('Captura de datos CASO'!Q75,'DO NOT USE_School Picklist'!$E$3:$E$10,1,FALSE))),"Please select a value from the drop-down menu",IF('DO NOT USE_Case Formulas'!A75,"OK",NA()))</f>
        <v>#N/A</v>
      </c>
      <c r="R75" s="53" t="e">
        <f>IF(AND(NOT(ISBLANK('Captura de datos CASO'!R75)),ISNA(VLOOKUP('Captura de datos CASO'!R75,'DO NOT USE_School Picklist'!$W$3:$W$9,1,FALSE))),"Please select a value from the drop-down menu",IF('DO NOT USE_Case Formulas'!A75,"OK",NA()))</f>
        <v>#N/A</v>
      </c>
      <c r="S75" s="53" t="e">
        <f>IF(AND(NOT(ISBLANK('Captura de datos CASO'!S75)),ISNA(VLOOKUP('Captura de datos CASO'!S75,'DO NOT USE_School Picklist'!$W$3:$W$9,1,FALSE))),"Please select a value from the drop-down menu",IF('DO NOT USE_Case Formulas'!A75,"OK",NA()))</f>
        <v>#N/A</v>
      </c>
      <c r="T75" s="40" t="e">
        <f>IF(AND(NOT(ISBLANK('Captura de datos CASO'!T75)),ISNA(VLOOKUP('Captura de datos CASO'!T75,'DO NOT USE_School Picklist'!$F$3:$F$16,1,FALSE))),"Please select a value from the drop-down menu",IF('DO NOT USE_Case Formulas'!A75,"OK",NA()))</f>
        <v>#N/A</v>
      </c>
      <c r="U75" s="40" t="e">
        <f>IF(LEN('Captura de datos CASO'!U75)&gt;100,"Classroom(s) must be less than 100 characters",IF('DO NOT USE_Case Formulas'!A75,"OK",NA()))</f>
        <v>#N/A</v>
      </c>
      <c r="V75" s="40" t="e">
        <f>IF(AND(NOT(ISBLANK('Captura de datos CASO'!V75)),ISNA(VLOOKUP('Captura de datos CASO'!V75,'DO NOT USE_School Picklist'!$S$3:$S$12,1,FALSE))),"Please select a value from the drop-down menu",IF('DO NOT USE_Case Formulas'!A75,"OK",NA()))</f>
        <v>#N/A</v>
      </c>
      <c r="W75" s="40" t="e">
        <f>IF(AND(NOT(ISBLANK('Captura de datos CASO'!W75)),ISNA(VLOOKUP('Captura de datos CASO'!W75,'DO NOT USE_School Picklist'!$S$3:$S$12,1,FALSE))),"Please select a value from the drop-down menu",IF('DO NOT USE_Case Formulas'!A75,"OK",NA()))</f>
        <v>#N/A</v>
      </c>
      <c r="X75" s="40" t="e">
        <f>IF(LEN('Captura de datos CASO'!X75)&gt;80,"Name of Education Group must be less than 80 characters",IF('DO NOT USE_Case Formulas'!A75,"OK",NA()))</f>
        <v>#N/A</v>
      </c>
      <c r="Y75" s="40" t="e">
        <f>IF(AND(NOT(ISBLANK('Captura de datos CASO'!Y75)),ISNA(VLOOKUP('Captura de datos CASO'!Y75,'DO NOT USE_School Picklist'!$K$3:$K$6,1,FALSE))),"Please select a value from the drop-down menu",IF('DO NOT USE_Case Formulas'!A75,"OK",NA()))</f>
        <v>#N/A</v>
      </c>
      <c r="Z75" s="40" t="e">
        <f>IF(AND('DO NOT USE_Case Formulas'!A75,ISBLANK('Captura de datos CASO'!Z75)),"Has this person had symptoms? is required",IF(AND(NOT(ISBLANK('Captura de datos CASO'!Z75)),ISNA(VLOOKUP('Captura de datos CASO'!Z75,'DO NOT USE_School Picklist'!$D$3:$D$5,1,FALSE))),"Please select a value from the drop-down menu",IF(NOT(ISBLANK('Captura de datos CASO'!Z75)),"OK",NA())))</f>
        <v>#N/A</v>
      </c>
      <c r="AA75" s="40" t="e">
        <f>IF(AND('Captura de datos CASO'!Z75='DO NOT USE_School Picklist'!$D$3,ISBLANK('Captura de datos CASO'!AA75)),"Symptom Onset Date is required if Ever Symptomatic is Yes",IF('DO NOT USE_Case Formulas'!A75,"OK",NA()))</f>
        <v>#N/A</v>
      </c>
      <c r="AB75" s="40"/>
      <c r="AC75" s="40" t="e">
        <f ca="1">IF(AND('DO NOT USE_Case Formulas'!A75,ISBLANK('Captura de datos CASO'!AC75)),"Lab Result Test Date is required",IF('Captura de datos CASO'!AC75&gt;'DO NOT USE_School Picklist'!$C$3,"Test Date cannot be a future date",IF(NOT(ISBLANK('Captura de datos CASO'!AC75)),"OK",NA())))</f>
        <v>#N/A</v>
      </c>
      <c r="AD75" s="40" t="e">
        <f>IF(AND(NOT(ISBLANK('Captura de datos CASO'!AD75)),ISNA(VLOOKUP('Captura de datos CASO'!AD75,'DO NOT USE_School Picklist'!$R$3:$R$7,1,FALSE))),"Please select a value from the drop-down menu",IF('DO NOT USE_Case Formulas'!A75,"OK",NA()))</f>
        <v>#N/A</v>
      </c>
      <c r="AE75" s="40" t="e">
        <f>IF(AND('DO NOT USE_Case Formulas'!A75,ISBLANK('Captura de datos CASO'!AB75)),"Lab Result Test Result is required",IF(AND(NOT(ISBLANK('Captura de datos CASO'!AB75)),ISNA(VLOOKUP('Captura de datos CASO'!AB75,'DO NOT USE_School Picklist'!$Q$3:$Q$8,1,FALSE))),"Please select a value from the drop-down menu",IF('DO NOT USE_Case Formulas'!A75,"OK",NA())))</f>
        <v>#N/A</v>
      </c>
    </row>
    <row r="76" spans="1:31" x14ac:dyDescent="0.3">
      <c r="A76" s="39" t="e">
        <f>IF('DO NOT USE_Case Formulas'!A76,IF('DO NOT USE_Case Formulas'!B76,"Not all required fields are completed","OK"),NA())</f>
        <v>#N/A</v>
      </c>
      <c r="B76" s="40" t="e">
        <f>IF(AND('DO NOT USE_Case Formulas'!A76,ISBLANK('Captura de datos CASO'!B76)),"First Name is required",IF(NOT(ISBLANK('Captura de datos CASO'!B76)),"OK",NA()))</f>
        <v>#N/A</v>
      </c>
      <c r="C76" s="40" t="e">
        <f>IF(AND('DO NOT USE_Case Formulas'!A76,ISBLANK('Captura de datos CASO'!C76)),"Last Name is required",IF(NOT(ISBLANK('Captura de datos CASO'!C76)),"OK",NA()))</f>
        <v>#N/A</v>
      </c>
      <c r="D76" s="40" t="e">
        <f>IF(AND('DO NOT USE_Case Formulas'!A76,ISBLANK('Captura de datos CASO'!D76)),"Birthdate is required",IF(NOT(ISBLANK('Captura de datos CASO'!D76)),"OK",NA()))</f>
        <v>#N/A</v>
      </c>
      <c r="E76" s="40" t="e">
        <f>IF(AND('DO NOT USE_Case Formulas'!A76,ISBLANK('Captura de datos CASO'!E76)),"Mobile Phone is required",IF(NOT(ISBLANK('Captura de datos CASO'!E76)),IF(AND(ISNUMBER(VALUE('Captura de datos CASO'!E76)),LEFT('Captura de datos CASO'!E76,1)&lt;&gt;"1",LEN('Captura de datos CASO'!E76)=10),"OK","Phone number must be valid format"),NA()))</f>
        <v>#N/A</v>
      </c>
      <c r="F76" s="40" t="e">
        <f>IF(LEN('Captura de datos CASO'!F76)&gt;255,"Home Street Address must be less than 255 characters",IF('DO NOT USE_Case Formulas'!A76,"OK",NA()))</f>
        <v>#N/A</v>
      </c>
      <c r="G76" s="40" t="e">
        <f>IF(LEN('Captura de datos CASO'!G76)&gt;40,"City must be less than 40 characters",IF('DO NOT USE_Case Formulas'!A76,"OK",NA()))</f>
        <v>#N/A</v>
      </c>
      <c r="H76" s="40" t="e">
        <f>IF(AND(NOT(ISBLANK('Captura de datos CASO'!H76)),ISNA(VLOOKUP('Captura de datos CASO'!H76,'DO NOT USE_School Picklist'!$P$3:$P$52,1,FALSE))),"Please select a value from the drop-down menu",IF('DO NOT USE_Case Formulas'!A76,"OK",NA()))</f>
        <v>#N/A</v>
      </c>
      <c r="I76" s="40" t="e">
        <f>IF(AND('DO NOT USE_Case Formulas'!A76,ISBLANK('Captura de datos CASO'!I76)),"Zip is required",IF(ISBLANK('Captura de datos CASO'!I76),NA(),"OK"))</f>
        <v>#N/A</v>
      </c>
      <c r="J76" s="40" t="e">
        <f>IF(AND('DO NOT USE_Case Formulas'!A76,ISBLANK('Captura de datos CASO'!J76)),"Student or Staff? is required",IF(ISBLANK('Captura de datos CASO'!J76),NA(),IF(ISNA(VLOOKUP('Captura de datos CASO'!J76,'DO NOT USE_School Picklist'!$B$3:$B$6,1,FALSE)),"Please select a value from the drop-down menu","OK")))</f>
        <v>#N/A</v>
      </c>
      <c r="K76" s="40" t="e">
        <f>IF(AND('Captura de datos CASO'!J76='DO NOT USE_School Picklist'!$B$4,ISBLANK('Captura de datos CASO'!K76)),"Occupation/Job Title is required if Student or Staff? is Yes, staff/faculty or volunteer",IF('DO NOT USE_Case Formulas'!A76,"OK",NA()))</f>
        <v>#N/A</v>
      </c>
      <c r="L76" s="40" t="e">
        <f ca="1">IF('Captura de datos CASO'!L76&gt;'DO NOT USE_School Picklist'!$C$3,"Date last on school campus/facility cannot be a future date",IF('DO NOT USE_Case Formulas'!A76,IF(ISBLANK('Captura de datos CASO'!L76),"Date last on school campus/facility is required","OK"),NA()))</f>
        <v>#N/A</v>
      </c>
      <c r="M76" s="40" t="e">
        <f>IF(AND('DO NOT USE_Case Formulas'!A76,ISBLANK('Captura de datos CASO'!M76)),"Specific Place in the Location is required",IF(ISBLANK('Captura de datos CASO'!M76),NA(),"OK"))</f>
        <v>#N/A</v>
      </c>
      <c r="N76" s="40" t="e">
        <f>IF(LEN('Captura de datos CASO'!N76)&gt;50,"Parent/Guardian Name must be less than 50 characters",IF('DO NOT USE_Case Formulas'!A76,"OK",NA()))</f>
        <v>#N/A</v>
      </c>
      <c r="O76" s="40" t="e">
        <f>IF(NOT(ISBLANK('Captura de datos CASO'!O76)),IF(AND(ISNUMBER('Captura de datos CASO'!O76),LEFT('Captura de datos CASO'!O76,1)&lt;&gt;"1",LEN('Captura de datos CASO'!O76)=10),"OK","Phone number must be valid format"),IF('DO NOT USE_Case Formulas'!A76,"OK",NA()))</f>
        <v>#N/A</v>
      </c>
      <c r="P76" s="53" t="e">
        <f>IF(AND(NOT(ISBLANK('Captura de datos CASO'!P76)),ISNA(VLOOKUP('Captura de datos CASO'!P76,'DO NOT USE_School Picklist'!$I$3:$I$5,1,FALSE))),"Please select a value from the drop-down menu",IF('DO NOT USE_Case Formulas'!A76,"OK",NA()))</f>
        <v>#N/A</v>
      </c>
      <c r="Q76" s="40" t="e">
        <f>IF(AND(NOT(ISBLANK('Captura de datos CASO'!Q76)),ISNA(VLOOKUP('Captura de datos CASO'!Q76,'DO NOT USE_School Picklist'!$E$3:$E$10,1,FALSE))),"Please select a value from the drop-down menu",IF('DO NOT USE_Case Formulas'!A76,"OK",NA()))</f>
        <v>#N/A</v>
      </c>
      <c r="R76" s="53" t="e">
        <f>IF(AND(NOT(ISBLANK('Captura de datos CASO'!R76)),ISNA(VLOOKUP('Captura de datos CASO'!R76,'DO NOT USE_School Picklist'!$W$3:$W$9,1,FALSE))),"Please select a value from the drop-down menu",IF('DO NOT USE_Case Formulas'!A76,"OK",NA()))</f>
        <v>#N/A</v>
      </c>
      <c r="S76" s="53" t="e">
        <f>IF(AND(NOT(ISBLANK('Captura de datos CASO'!S76)),ISNA(VLOOKUP('Captura de datos CASO'!S76,'DO NOT USE_School Picklist'!$W$3:$W$9,1,FALSE))),"Please select a value from the drop-down menu",IF('DO NOT USE_Case Formulas'!A76,"OK",NA()))</f>
        <v>#N/A</v>
      </c>
      <c r="T76" s="40" t="e">
        <f>IF(AND(NOT(ISBLANK('Captura de datos CASO'!T76)),ISNA(VLOOKUP('Captura de datos CASO'!T76,'DO NOT USE_School Picklist'!$F$3:$F$16,1,FALSE))),"Please select a value from the drop-down menu",IF('DO NOT USE_Case Formulas'!A76,"OK",NA()))</f>
        <v>#N/A</v>
      </c>
      <c r="U76" s="40" t="e">
        <f>IF(LEN('Captura de datos CASO'!U76)&gt;100,"Classroom(s) must be less than 100 characters",IF('DO NOT USE_Case Formulas'!A76,"OK",NA()))</f>
        <v>#N/A</v>
      </c>
      <c r="V76" s="40" t="e">
        <f>IF(AND(NOT(ISBLANK('Captura de datos CASO'!V76)),ISNA(VLOOKUP('Captura de datos CASO'!V76,'DO NOT USE_School Picklist'!$S$3:$S$12,1,FALSE))),"Please select a value from the drop-down menu",IF('DO NOT USE_Case Formulas'!A76,"OK",NA()))</f>
        <v>#N/A</v>
      </c>
      <c r="W76" s="40" t="e">
        <f>IF(AND(NOT(ISBLANK('Captura de datos CASO'!W76)),ISNA(VLOOKUP('Captura de datos CASO'!W76,'DO NOT USE_School Picklist'!$S$3:$S$12,1,FALSE))),"Please select a value from the drop-down menu",IF('DO NOT USE_Case Formulas'!A76,"OK",NA()))</f>
        <v>#N/A</v>
      </c>
      <c r="X76" s="40" t="e">
        <f>IF(LEN('Captura de datos CASO'!X76)&gt;80,"Name of Education Group must be less than 80 characters",IF('DO NOT USE_Case Formulas'!A76,"OK",NA()))</f>
        <v>#N/A</v>
      </c>
      <c r="Y76" s="40" t="e">
        <f>IF(AND(NOT(ISBLANK('Captura de datos CASO'!Y76)),ISNA(VLOOKUP('Captura de datos CASO'!Y76,'DO NOT USE_School Picklist'!$K$3:$K$6,1,FALSE))),"Please select a value from the drop-down menu",IF('DO NOT USE_Case Formulas'!A76,"OK",NA()))</f>
        <v>#N/A</v>
      </c>
      <c r="Z76" s="40" t="e">
        <f>IF(AND('DO NOT USE_Case Formulas'!A76,ISBLANK('Captura de datos CASO'!Z76)),"Has this person had symptoms? is required",IF(AND(NOT(ISBLANK('Captura de datos CASO'!Z76)),ISNA(VLOOKUP('Captura de datos CASO'!Z76,'DO NOT USE_School Picklist'!$D$3:$D$5,1,FALSE))),"Please select a value from the drop-down menu",IF(NOT(ISBLANK('Captura de datos CASO'!Z76)),"OK",NA())))</f>
        <v>#N/A</v>
      </c>
      <c r="AA76" s="40" t="e">
        <f>IF(AND('Captura de datos CASO'!Z76='DO NOT USE_School Picklist'!$D$3,ISBLANK('Captura de datos CASO'!AA76)),"Symptom Onset Date is required if Ever Symptomatic is Yes",IF('DO NOT USE_Case Formulas'!A76,"OK",NA()))</f>
        <v>#N/A</v>
      </c>
      <c r="AB76" s="40"/>
      <c r="AC76" s="40" t="e">
        <f ca="1">IF(AND('DO NOT USE_Case Formulas'!A76,ISBLANK('Captura de datos CASO'!AC76)),"Lab Result Test Date is required",IF('Captura de datos CASO'!AC76&gt;'DO NOT USE_School Picklist'!$C$3,"Test Date cannot be a future date",IF(NOT(ISBLANK('Captura de datos CASO'!AC76)),"OK",NA())))</f>
        <v>#N/A</v>
      </c>
      <c r="AD76" s="40" t="e">
        <f>IF(AND(NOT(ISBLANK('Captura de datos CASO'!AD76)),ISNA(VLOOKUP('Captura de datos CASO'!AD76,'DO NOT USE_School Picklist'!$R$3:$R$7,1,FALSE))),"Please select a value from the drop-down menu",IF('DO NOT USE_Case Formulas'!A76,"OK",NA()))</f>
        <v>#N/A</v>
      </c>
      <c r="AE76" s="40" t="e">
        <f>IF(AND('DO NOT USE_Case Formulas'!A76,ISBLANK('Captura de datos CASO'!AB76)),"Lab Result Test Result is required",IF(AND(NOT(ISBLANK('Captura de datos CASO'!AB76)),ISNA(VLOOKUP('Captura de datos CASO'!AB76,'DO NOT USE_School Picklist'!$Q$3:$Q$8,1,FALSE))),"Please select a value from the drop-down menu",IF('DO NOT USE_Case Formulas'!A76,"OK",NA())))</f>
        <v>#N/A</v>
      </c>
    </row>
    <row r="77" spans="1:31" x14ac:dyDescent="0.3">
      <c r="A77" s="39" t="e">
        <f>IF('DO NOT USE_Case Formulas'!A77,IF('DO NOT USE_Case Formulas'!B77,"Not all required fields are completed","OK"),NA())</f>
        <v>#N/A</v>
      </c>
      <c r="B77" s="40" t="e">
        <f>IF(AND('DO NOT USE_Case Formulas'!A77,ISBLANK('Captura de datos CASO'!B77)),"First Name is required",IF(NOT(ISBLANK('Captura de datos CASO'!B77)),"OK",NA()))</f>
        <v>#N/A</v>
      </c>
      <c r="C77" s="40" t="e">
        <f>IF(AND('DO NOT USE_Case Formulas'!A77,ISBLANK('Captura de datos CASO'!C77)),"Last Name is required",IF(NOT(ISBLANK('Captura de datos CASO'!C77)),"OK",NA()))</f>
        <v>#N/A</v>
      </c>
      <c r="D77" s="40" t="e">
        <f>IF(AND('DO NOT USE_Case Formulas'!A77,ISBLANK('Captura de datos CASO'!D77)),"Birthdate is required",IF(NOT(ISBLANK('Captura de datos CASO'!D77)),"OK",NA()))</f>
        <v>#N/A</v>
      </c>
      <c r="E77" s="40" t="e">
        <f>IF(AND('DO NOT USE_Case Formulas'!A77,ISBLANK('Captura de datos CASO'!E77)),"Mobile Phone is required",IF(NOT(ISBLANK('Captura de datos CASO'!E77)),IF(AND(ISNUMBER(VALUE('Captura de datos CASO'!E77)),LEFT('Captura de datos CASO'!E77,1)&lt;&gt;"1",LEN('Captura de datos CASO'!E77)=10),"OK","Phone number must be valid format"),NA()))</f>
        <v>#N/A</v>
      </c>
      <c r="F77" s="40" t="e">
        <f>IF(LEN('Captura de datos CASO'!F77)&gt;255,"Home Street Address must be less than 255 characters",IF('DO NOT USE_Case Formulas'!A77,"OK",NA()))</f>
        <v>#N/A</v>
      </c>
      <c r="G77" s="40" t="e">
        <f>IF(LEN('Captura de datos CASO'!G77)&gt;40,"City must be less than 40 characters",IF('DO NOT USE_Case Formulas'!A77,"OK",NA()))</f>
        <v>#N/A</v>
      </c>
      <c r="H77" s="40" t="e">
        <f>IF(AND(NOT(ISBLANK('Captura de datos CASO'!H77)),ISNA(VLOOKUP('Captura de datos CASO'!H77,'DO NOT USE_School Picklist'!$P$3:$P$52,1,FALSE))),"Please select a value from the drop-down menu",IF('DO NOT USE_Case Formulas'!A77,"OK",NA()))</f>
        <v>#N/A</v>
      </c>
      <c r="I77" s="40" t="e">
        <f>IF(AND('DO NOT USE_Case Formulas'!A77,ISBLANK('Captura de datos CASO'!I77)),"Zip is required",IF(ISBLANK('Captura de datos CASO'!I77),NA(),"OK"))</f>
        <v>#N/A</v>
      </c>
      <c r="J77" s="40" t="e">
        <f>IF(AND('DO NOT USE_Case Formulas'!A77,ISBLANK('Captura de datos CASO'!J77)),"Student or Staff? is required",IF(ISBLANK('Captura de datos CASO'!J77),NA(),IF(ISNA(VLOOKUP('Captura de datos CASO'!J77,'DO NOT USE_School Picklist'!$B$3:$B$6,1,FALSE)),"Please select a value from the drop-down menu","OK")))</f>
        <v>#N/A</v>
      </c>
      <c r="K77" s="40" t="e">
        <f>IF(AND('Captura de datos CASO'!J77='DO NOT USE_School Picklist'!$B$4,ISBLANK('Captura de datos CASO'!K77)),"Occupation/Job Title is required if Student or Staff? is Yes, staff/faculty or volunteer",IF('DO NOT USE_Case Formulas'!A77,"OK",NA()))</f>
        <v>#N/A</v>
      </c>
      <c r="L77" s="40" t="e">
        <f ca="1">IF('Captura de datos CASO'!L77&gt;'DO NOT USE_School Picklist'!$C$3,"Date last on school campus/facility cannot be a future date",IF('DO NOT USE_Case Formulas'!A77,IF(ISBLANK('Captura de datos CASO'!L77),"Date last on school campus/facility is required","OK"),NA()))</f>
        <v>#N/A</v>
      </c>
      <c r="M77" s="40" t="e">
        <f>IF(AND('DO NOT USE_Case Formulas'!A77,ISBLANK('Captura de datos CASO'!M77)),"Specific Place in the Location is required",IF(ISBLANK('Captura de datos CASO'!M77),NA(),"OK"))</f>
        <v>#N/A</v>
      </c>
      <c r="N77" s="40" t="e">
        <f>IF(LEN('Captura de datos CASO'!N77)&gt;50,"Parent/Guardian Name must be less than 50 characters",IF('DO NOT USE_Case Formulas'!A77,"OK",NA()))</f>
        <v>#N/A</v>
      </c>
      <c r="O77" s="40" t="e">
        <f>IF(NOT(ISBLANK('Captura de datos CASO'!O77)),IF(AND(ISNUMBER('Captura de datos CASO'!O77),LEFT('Captura de datos CASO'!O77,1)&lt;&gt;"1",LEN('Captura de datos CASO'!O77)=10),"OK","Phone number must be valid format"),IF('DO NOT USE_Case Formulas'!A77,"OK",NA()))</f>
        <v>#N/A</v>
      </c>
      <c r="P77" s="53" t="e">
        <f>IF(AND(NOT(ISBLANK('Captura de datos CASO'!P77)),ISNA(VLOOKUP('Captura de datos CASO'!P77,'DO NOT USE_School Picklist'!$I$3:$I$5,1,FALSE))),"Please select a value from the drop-down menu",IF('DO NOT USE_Case Formulas'!A77,"OK",NA()))</f>
        <v>#N/A</v>
      </c>
      <c r="Q77" s="40" t="e">
        <f>IF(AND(NOT(ISBLANK('Captura de datos CASO'!Q77)),ISNA(VLOOKUP('Captura de datos CASO'!Q77,'DO NOT USE_School Picklist'!$E$3:$E$10,1,FALSE))),"Please select a value from the drop-down menu",IF('DO NOT USE_Case Formulas'!A77,"OK",NA()))</f>
        <v>#N/A</v>
      </c>
      <c r="R77" s="53" t="e">
        <f>IF(AND(NOT(ISBLANK('Captura de datos CASO'!R77)),ISNA(VLOOKUP('Captura de datos CASO'!R77,'DO NOT USE_School Picklist'!$W$3:$W$9,1,FALSE))),"Please select a value from the drop-down menu",IF('DO NOT USE_Case Formulas'!A77,"OK",NA()))</f>
        <v>#N/A</v>
      </c>
      <c r="S77" s="53" t="e">
        <f>IF(AND(NOT(ISBLANK('Captura de datos CASO'!S77)),ISNA(VLOOKUP('Captura de datos CASO'!S77,'DO NOT USE_School Picklist'!$W$3:$W$9,1,FALSE))),"Please select a value from the drop-down menu",IF('DO NOT USE_Case Formulas'!A77,"OK",NA()))</f>
        <v>#N/A</v>
      </c>
      <c r="T77" s="40" t="e">
        <f>IF(AND(NOT(ISBLANK('Captura de datos CASO'!T77)),ISNA(VLOOKUP('Captura de datos CASO'!T77,'DO NOT USE_School Picklist'!$F$3:$F$16,1,FALSE))),"Please select a value from the drop-down menu",IF('DO NOT USE_Case Formulas'!A77,"OK",NA()))</f>
        <v>#N/A</v>
      </c>
      <c r="U77" s="40" t="e">
        <f>IF(LEN('Captura de datos CASO'!U77)&gt;100,"Classroom(s) must be less than 100 characters",IF('DO NOT USE_Case Formulas'!A77,"OK",NA()))</f>
        <v>#N/A</v>
      </c>
      <c r="V77" s="40" t="e">
        <f>IF(AND(NOT(ISBLANK('Captura de datos CASO'!V77)),ISNA(VLOOKUP('Captura de datos CASO'!V77,'DO NOT USE_School Picklist'!$S$3:$S$12,1,FALSE))),"Please select a value from the drop-down menu",IF('DO NOT USE_Case Formulas'!A77,"OK",NA()))</f>
        <v>#N/A</v>
      </c>
      <c r="W77" s="40" t="e">
        <f>IF(AND(NOT(ISBLANK('Captura de datos CASO'!W77)),ISNA(VLOOKUP('Captura de datos CASO'!W77,'DO NOT USE_School Picklist'!$S$3:$S$12,1,FALSE))),"Please select a value from the drop-down menu",IF('DO NOT USE_Case Formulas'!A77,"OK",NA()))</f>
        <v>#N/A</v>
      </c>
      <c r="X77" s="40" t="e">
        <f>IF(LEN('Captura de datos CASO'!X77)&gt;80,"Name of Education Group must be less than 80 characters",IF('DO NOT USE_Case Formulas'!A77,"OK",NA()))</f>
        <v>#N/A</v>
      </c>
      <c r="Y77" s="40" t="e">
        <f>IF(AND(NOT(ISBLANK('Captura de datos CASO'!Y77)),ISNA(VLOOKUP('Captura de datos CASO'!Y77,'DO NOT USE_School Picklist'!$K$3:$K$6,1,FALSE))),"Please select a value from the drop-down menu",IF('DO NOT USE_Case Formulas'!A77,"OK",NA()))</f>
        <v>#N/A</v>
      </c>
      <c r="Z77" s="40" t="e">
        <f>IF(AND('DO NOT USE_Case Formulas'!A77,ISBLANK('Captura de datos CASO'!Z77)),"Has this person had symptoms? is required",IF(AND(NOT(ISBLANK('Captura de datos CASO'!Z77)),ISNA(VLOOKUP('Captura de datos CASO'!Z77,'DO NOT USE_School Picklist'!$D$3:$D$5,1,FALSE))),"Please select a value from the drop-down menu",IF(NOT(ISBLANK('Captura de datos CASO'!Z77)),"OK",NA())))</f>
        <v>#N/A</v>
      </c>
      <c r="AA77" s="40" t="e">
        <f>IF(AND('Captura de datos CASO'!Z77='DO NOT USE_School Picklist'!$D$3,ISBLANK('Captura de datos CASO'!AA77)),"Symptom Onset Date is required if Ever Symptomatic is Yes",IF('DO NOT USE_Case Formulas'!A77,"OK",NA()))</f>
        <v>#N/A</v>
      </c>
      <c r="AB77" s="40"/>
      <c r="AC77" s="40" t="e">
        <f ca="1">IF(AND('DO NOT USE_Case Formulas'!A77,ISBLANK('Captura de datos CASO'!AC77)),"Lab Result Test Date is required",IF('Captura de datos CASO'!AC77&gt;'DO NOT USE_School Picklist'!$C$3,"Test Date cannot be a future date",IF(NOT(ISBLANK('Captura de datos CASO'!AC77)),"OK",NA())))</f>
        <v>#N/A</v>
      </c>
      <c r="AD77" s="40" t="e">
        <f>IF(AND(NOT(ISBLANK('Captura de datos CASO'!AD77)),ISNA(VLOOKUP('Captura de datos CASO'!AD77,'DO NOT USE_School Picklist'!$R$3:$R$7,1,FALSE))),"Please select a value from the drop-down menu",IF('DO NOT USE_Case Formulas'!A77,"OK",NA()))</f>
        <v>#N/A</v>
      </c>
      <c r="AE77" s="40" t="e">
        <f>IF(AND('DO NOT USE_Case Formulas'!A77,ISBLANK('Captura de datos CASO'!AB77)),"Lab Result Test Result is required",IF(AND(NOT(ISBLANK('Captura de datos CASO'!AB77)),ISNA(VLOOKUP('Captura de datos CASO'!AB77,'DO NOT USE_School Picklist'!$Q$3:$Q$8,1,FALSE))),"Please select a value from the drop-down menu",IF('DO NOT USE_Case Formulas'!A77,"OK",NA())))</f>
        <v>#N/A</v>
      </c>
    </row>
    <row r="78" spans="1:31" x14ac:dyDescent="0.3">
      <c r="A78" s="39" t="e">
        <f>IF('DO NOT USE_Case Formulas'!A78,IF('DO NOT USE_Case Formulas'!B78,"Not all required fields are completed","OK"),NA())</f>
        <v>#N/A</v>
      </c>
      <c r="B78" s="40" t="e">
        <f>IF(AND('DO NOT USE_Case Formulas'!A78,ISBLANK('Captura de datos CASO'!B78)),"First Name is required",IF(NOT(ISBLANK('Captura de datos CASO'!B78)),"OK",NA()))</f>
        <v>#N/A</v>
      </c>
      <c r="C78" s="40" t="e">
        <f>IF(AND('DO NOT USE_Case Formulas'!A78,ISBLANK('Captura de datos CASO'!C78)),"Last Name is required",IF(NOT(ISBLANK('Captura de datos CASO'!C78)),"OK",NA()))</f>
        <v>#N/A</v>
      </c>
      <c r="D78" s="40" t="e">
        <f>IF(AND('DO NOT USE_Case Formulas'!A78,ISBLANK('Captura de datos CASO'!D78)),"Birthdate is required",IF(NOT(ISBLANK('Captura de datos CASO'!D78)),"OK",NA()))</f>
        <v>#N/A</v>
      </c>
      <c r="E78" s="40" t="e">
        <f>IF(AND('DO NOT USE_Case Formulas'!A78,ISBLANK('Captura de datos CASO'!E78)),"Mobile Phone is required",IF(NOT(ISBLANK('Captura de datos CASO'!E78)),IF(AND(ISNUMBER(VALUE('Captura de datos CASO'!E78)),LEFT('Captura de datos CASO'!E78,1)&lt;&gt;"1",LEN('Captura de datos CASO'!E78)=10),"OK","Phone number must be valid format"),NA()))</f>
        <v>#N/A</v>
      </c>
      <c r="F78" s="40" t="e">
        <f>IF(LEN('Captura de datos CASO'!F78)&gt;255,"Home Street Address must be less than 255 characters",IF('DO NOT USE_Case Formulas'!A78,"OK",NA()))</f>
        <v>#N/A</v>
      </c>
      <c r="G78" s="40" t="e">
        <f>IF(LEN('Captura de datos CASO'!G78)&gt;40,"City must be less than 40 characters",IF('DO NOT USE_Case Formulas'!A78,"OK",NA()))</f>
        <v>#N/A</v>
      </c>
      <c r="H78" s="40" t="e">
        <f>IF(AND(NOT(ISBLANK('Captura de datos CASO'!H78)),ISNA(VLOOKUP('Captura de datos CASO'!H78,'DO NOT USE_School Picklist'!$P$3:$P$52,1,FALSE))),"Please select a value from the drop-down menu",IF('DO NOT USE_Case Formulas'!A78,"OK",NA()))</f>
        <v>#N/A</v>
      </c>
      <c r="I78" s="40" t="e">
        <f>IF(AND('DO NOT USE_Case Formulas'!A78,ISBLANK('Captura de datos CASO'!I78)),"Zip is required",IF(ISBLANK('Captura de datos CASO'!I78),NA(),"OK"))</f>
        <v>#N/A</v>
      </c>
      <c r="J78" s="40" t="e">
        <f>IF(AND('DO NOT USE_Case Formulas'!A78,ISBLANK('Captura de datos CASO'!J78)),"Student or Staff? is required",IF(ISBLANK('Captura de datos CASO'!J78),NA(),IF(ISNA(VLOOKUP('Captura de datos CASO'!J78,'DO NOT USE_School Picklist'!$B$3:$B$6,1,FALSE)),"Please select a value from the drop-down menu","OK")))</f>
        <v>#N/A</v>
      </c>
      <c r="K78" s="40" t="e">
        <f>IF(AND('Captura de datos CASO'!J78='DO NOT USE_School Picklist'!$B$4,ISBLANK('Captura de datos CASO'!K78)),"Occupation/Job Title is required if Student or Staff? is Yes, staff/faculty or volunteer",IF('DO NOT USE_Case Formulas'!A78,"OK",NA()))</f>
        <v>#N/A</v>
      </c>
      <c r="L78" s="40" t="e">
        <f ca="1">IF('Captura de datos CASO'!L78&gt;'DO NOT USE_School Picklist'!$C$3,"Date last on school campus/facility cannot be a future date",IF('DO NOT USE_Case Formulas'!A78,IF(ISBLANK('Captura de datos CASO'!L78),"Date last on school campus/facility is required","OK"),NA()))</f>
        <v>#N/A</v>
      </c>
      <c r="M78" s="40" t="e">
        <f>IF(AND('DO NOT USE_Case Formulas'!A78,ISBLANK('Captura de datos CASO'!M78)),"Specific Place in the Location is required",IF(ISBLANK('Captura de datos CASO'!M78),NA(),"OK"))</f>
        <v>#N/A</v>
      </c>
      <c r="N78" s="40" t="e">
        <f>IF(LEN('Captura de datos CASO'!N78)&gt;50,"Parent/Guardian Name must be less than 50 characters",IF('DO NOT USE_Case Formulas'!A78,"OK",NA()))</f>
        <v>#N/A</v>
      </c>
      <c r="O78" s="40" t="e">
        <f>IF(NOT(ISBLANK('Captura de datos CASO'!O78)),IF(AND(ISNUMBER('Captura de datos CASO'!O78),LEFT('Captura de datos CASO'!O78,1)&lt;&gt;"1",LEN('Captura de datos CASO'!O78)=10),"OK","Phone number must be valid format"),IF('DO NOT USE_Case Formulas'!A78,"OK",NA()))</f>
        <v>#N/A</v>
      </c>
      <c r="P78" s="53" t="e">
        <f>IF(AND(NOT(ISBLANK('Captura de datos CASO'!P78)),ISNA(VLOOKUP('Captura de datos CASO'!P78,'DO NOT USE_School Picklist'!$I$3:$I$5,1,FALSE))),"Please select a value from the drop-down menu",IF('DO NOT USE_Case Formulas'!A78,"OK",NA()))</f>
        <v>#N/A</v>
      </c>
      <c r="Q78" s="40" t="e">
        <f>IF(AND(NOT(ISBLANK('Captura de datos CASO'!Q78)),ISNA(VLOOKUP('Captura de datos CASO'!Q78,'DO NOT USE_School Picklist'!$E$3:$E$10,1,FALSE))),"Please select a value from the drop-down menu",IF('DO NOT USE_Case Formulas'!A78,"OK",NA()))</f>
        <v>#N/A</v>
      </c>
      <c r="R78" s="53" t="e">
        <f>IF(AND(NOT(ISBLANK('Captura de datos CASO'!R78)),ISNA(VLOOKUP('Captura de datos CASO'!R78,'DO NOT USE_School Picklist'!$W$3:$W$9,1,FALSE))),"Please select a value from the drop-down menu",IF('DO NOT USE_Case Formulas'!A78,"OK",NA()))</f>
        <v>#N/A</v>
      </c>
      <c r="S78" s="53" t="e">
        <f>IF(AND(NOT(ISBLANK('Captura de datos CASO'!S78)),ISNA(VLOOKUP('Captura de datos CASO'!S78,'DO NOT USE_School Picklist'!$W$3:$W$9,1,FALSE))),"Please select a value from the drop-down menu",IF('DO NOT USE_Case Formulas'!A78,"OK",NA()))</f>
        <v>#N/A</v>
      </c>
      <c r="T78" s="40" t="e">
        <f>IF(AND(NOT(ISBLANK('Captura de datos CASO'!T78)),ISNA(VLOOKUP('Captura de datos CASO'!T78,'DO NOT USE_School Picklist'!$F$3:$F$16,1,FALSE))),"Please select a value from the drop-down menu",IF('DO NOT USE_Case Formulas'!A78,"OK",NA()))</f>
        <v>#N/A</v>
      </c>
      <c r="U78" s="40" t="e">
        <f>IF(LEN('Captura de datos CASO'!U78)&gt;100,"Classroom(s) must be less than 100 characters",IF('DO NOT USE_Case Formulas'!A78,"OK",NA()))</f>
        <v>#N/A</v>
      </c>
      <c r="V78" s="40" t="e">
        <f>IF(AND(NOT(ISBLANK('Captura de datos CASO'!V78)),ISNA(VLOOKUP('Captura de datos CASO'!V78,'DO NOT USE_School Picklist'!$S$3:$S$12,1,FALSE))),"Please select a value from the drop-down menu",IF('DO NOT USE_Case Formulas'!A78,"OK",NA()))</f>
        <v>#N/A</v>
      </c>
      <c r="W78" s="40" t="e">
        <f>IF(AND(NOT(ISBLANK('Captura de datos CASO'!W78)),ISNA(VLOOKUP('Captura de datos CASO'!W78,'DO NOT USE_School Picklist'!$S$3:$S$12,1,FALSE))),"Please select a value from the drop-down menu",IF('DO NOT USE_Case Formulas'!A78,"OK",NA()))</f>
        <v>#N/A</v>
      </c>
      <c r="X78" s="40" t="e">
        <f>IF(LEN('Captura de datos CASO'!X78)&gt;80,"Name of Education Group must be less than 80 characters",IF('DO NOT USE_Case Formulas'!A78,"OK",NA()))</f>
        <v>#N/A</v>
      </c>
      <c r="Y78" s="40" t="e">
        <f>IF(AND(NOT(ISBLANK('Captura de datos CASO'!Y78)),ISNA(VLOOKUP('Captura de datos CASO'!Y78,'DO NOT USE_School Picklist'!$K$3:$K$6,1,FALSE))),"Please select a value from the drop-down menu",IF('DO NOT USE_Case Formulas'!A78,"OK",NA()))</f>
        <v>#N/A</v>
      </c>
      <c r="Z78" s="40" t="e">
        <f>IF(AND('DO NOT USE_Case Formulas'!A78,ISBLANK('Captura de datos CASO'!Z78)),"Has this person had symptoms? is required",IF(AND(NOT(ISBLANK('Captura de datos CASO'!Z78)),ISNA(VLOOKUP('Captura de datos CASO'!Z78,'DO NOT USE_School Picklist'!$D$3:$D$5,1,FALSE))),"Please select a value from the drop-down menu",IF(NOT(ISBLANK('Captura de datos CASO'!Z78)),"OK",NA())))</f>
        <v>#N/A</v>
      </c>
      <c r="AA78" s="40" t="e">
        <f>IF(AND('Captura de datos CASO'!Z78='DO NOT USE_School Picklist'!$D$3,ISBLANK('Captura de datos CASO'!AA78)),"Symptom Onset Date is required if Ever Symptomatic is Yes",IF('DO NOT USE_Case Formulas'!A78,"OK",NA()))</f>
        <v>#N/A</v>
      </c>
      <c r="AB78" s="40"/>
      <c r="AC78" s="40" t="e">
        <f ca="1">IF(AND('DO NOT USE_Case Formulas'!A78,ISBLANK('Captura de datos CASO'!AC78)),"Lab Result Test Date is required",IF('Captura de datos CASO'!AC78&gt;'DO NOT USE_School Picklist'!$C$3,"Test Date cannot be a future date",IF(NOT(ISBLANK('Captura de datos CASO'!AC78)),"OK",NA())))</f>
        <v>#N/A</v>
      </c>
      <c r="AD78" s="40" t="e">
        <f>IF(AND(NOT(ISBLANK('Captura de datos CASO'!AD78)),ISNA(VLOOKUP('Captura de datos CASO'!AD78,'DO NOT USE_School Picklist'!$R$3:$R$7,1,FALSE))),"Please select a value from the drop-down menu",IF('DO NOT USE_Case Formulas'!A78,"OK",NA()))</f>
        <v>#N/A</v>
      </c>
      <c r="AE78" s="40" t="e">
        <f>IF(AND('DO NOT USE_Case Formulas'!A78,ISBLANK('Captura de datos CASO'!AB78)),"Lab Result Test Result is required",IF(AND(NOT(ISBLANK('Captura de datos CASO'!AB78)),ISNA(VLOOKUP('Captura de datos CASO'!AB78,'DO NOT USE_School Picklist'!$Q$3:$Q$8,1,FALSE))),"Please select a value from the drop-down menu",IF('DO NOT USE_Case Formulas'!A78,"OK",NA())))</f>
        <v>#N/A</v>
      </c>
    </row>
    <row r="79" spans="1:31" x14ac:dyDescent="0.3">
      <c r="A79" s="39" t="e">
        <f>IF('DO NOT USE_Case Formulas'!A79,IF('DO NOT USE_Case Formulas'!B79,"Not all required fields are completed","OK"),NA())</f>
        <v>#N/A</v>
      </c>
      <c r="B79" s="40" t="e">
        <f>IF(AND('DO NOT USE_Case Formulas'!A79,ISBLANK('Captura de datos CASO'!B79)),"First Name is required",IF(NOT(ISBLANK('Captura de datos CASO'!B79)),"OK",NA()))</f>
        <v>#N/A</v>
      </c>
      <c r="C79" s="40" t="e">
        <f>IF(AND('DO NOT USE_Case Formulas'!A79,ISBLANK('Captura de datos CASO'!C79)),"Last Name is required",IF(NOT(ISBLANK('Captura de datos CASO'!C79)),"OK",NA()))</f>
        <v>#N/A</v>
      </c>
      <c r="D79" s="40" t="e">
        <f>IF(AND('DO NOT USE_Case Formulas'!A79,ISBLANK('Captura de datos CASO'!D79)),"Birthdate is required",IF(NOT(ISBLANK('Captura de datos CASO'!D79)),"OK",NA()))</f>
        <v>#N/A</v>
      </c>
      <c r="E79" s="40" t="e">
        <f>IF(AND('DO NOT USE_Case Formulas'!A79,ISBLANK('Captura de datos CASO'!E79)),"Mobile Phone is required",IF(NOT(ISBLANK('Captura de datos CASO'!E79)),IF(AND(ISNUMBER(VALUE('Captura de datos CASO'!E79)),LEFT('Captura de datos CASO'!E79,1)&lt;&gt;"1",LEN('Captura de datos CASO'!E79)=10),"OK","Phone number must be valid format"),NA()))</f>
        <v>#N/A</v>
      </c>
      <c r="F79" s="40" t="e">
        <f>IF(LEN('Captura de datos CASO'!F79)&gt;255,"Home Street Address must be less than 255 characters",IF('DO NOT USE_Case Formulas'!A79,"OK",NA()))</f>
        <v>#N/A</v>
      </c>
      <c r="G79" s="40" t="e">
        <f>IF(LEN('Captura de datos CASO'!G79)&gt;40,"City must be less than 40 characters",IF('DO NOT USE_Case Formulas'!A79,"OK",NA()))</f>
        <v>#N/A</v>
      </c>
      <c r="H79" s="40" t="e">
        <f>IF(AND(NOT(ISBLANK('Captura de datos CASO'!H79)),ISNA(VLOOKUP('Captura de datos CASO'!H79,'DO NOT USE_School Picklist'!$P$3:$P$52,1,FALSE))),"Please select a value from the drop-down menu",IF('DO NOT USE_Case Formulas'!A79,"OK",NA()))</f>
        <v>#N/A</v>
      </c>
      <c r="I79" s="40" t="e">
        <f>IF(AND('DO NOT USE_Case Formulas'!A79,ISBLANK('Captura de datos CASO'!I79)),"Zip is required",IF(ISBLANK('Captura de datos CASO'!I79),NA(),"OK"))</f>
        <v>#N/A</v>
      </c>
      <c r="J79" s="40" t="e">
        <f>IF(AND('DO NOT USE_Case Formulas'!A79,ISBLANK('Captura de datos CASO'!J79)),"Student or Staff? is required",IF(ISBLANK('Captura de datos CASO'!J79),NA(),IF(ISNA(VLOOKUP('Captura de datos CASO'!J79,'DO NOT USE_School Picklist'!$B$3:$B$6,1,FALSE)),"Please select a value from the drop-down menu","OK")))</f>
        <v>#N/A</v>
      </c>
      <c r="K79" s="40" t="e">
        <f>IF(AND('Captura de datos CASO'!J79='DO NOT USE_School Picklist'!$B$4,ISBLANK('Captura de datos CASO'!K79)),"Occupation/Job Title is required if Student or Staff? is Yes, staff/faculty or volunteer",IF('DO NOT USE_Case Formulas'!A79,"OK",NA()))</f>
        <v>#N/A</v>
      </c>
      <c r="L79" s="40" t="e">
        <f ca="1">IF('Captura de datos CASO'!L79&gt;'DO NOT USE_School Picklist'!$C$3,"Date last on school campus/facility cannot be a future date",IF('DO NOT USE_Case Formulas'!A79,IF(ISBLANK('Captura de datos CASO'!L79),"Date last on school campus/facility is required","OK"),NA()))</f>
        <v>#N/A</v>
      </c>
      <c r="M79" s="40" t="e">
        <f>IF(AND('DO NOT USE_Case Formulas'!A79,ISBLANK('Captura de datos CASO'!M79)),"Specific Place in the Location is required",IF(ISBLANK('Captura de datos CASO'!M79),NA(),"OK"))</f>
        <v>#N/A</v>
      </c>
      <c r="N79" s="40" t="e">
        <f>IF(LEN('Captura de datos CASO'!N79)&gt;50,"Parent/Guardian Name must be less than 50 characters",IF('DO NOT USE_Case Formulas'!A79,"OK",NA()))</f>
        <v>#N/A</v>
      </c>
      <c r="O79" s="40" t="e">
        <f>IF(NOT(ISBLANK('Captura de datos CASO'!O79)),IF(AND(ISNUMBER('Captura de datos CASO'!O79),LEFT('Captura de datos CASO'!O79,1)&lt;&gt;"1",LEN('Captura de datos CASO'!O79)=10),"OK","Phone number must be valid format"),IF('DO NOT USE_Case Formulas'!A79,"OK",NA()))</f>
        <v>#N/A</v>
      </c>
      <c r="P79" s="53" t="e">
        <f>IF(AND(NOT(ISBLANK('Captura de datos CASO'!P79)),ISNA(VLOOKUP('Captura de datos CASO'!P79,'DO NOT USE_School Picklist'!$I$3:$I$5,1,FALSE))),"Please select a value from the drop-down menu",IF('DO NOT USE_Case Formulas'!A79,"OK",NA()))</f>
        <v>#N/A</v>
      </c>
      <c r="Q79" s="40" t="e">
        <f>IF(AND(NOT(ISBLANK('Captura de datos CASO'!Q79)),ISNA(VLOOKUP('Captura de datos CASO'!Q79,'DO NOT USE_School Picklist'!$E$3:$E$10,1,FALSE))),"Please select a value from the drop-down menu",IF('DO NOT USE_Case Formulas'!A79,"OK",NA()))</f>
        <v>#N/A</v>
      </c>
      <c r="R79" s="53" t="e">
        <f>IF(AND(NOT(ISBLANK('Captura de datos CASO'!R79)),ISNA(VLOOKUP('Captura de datos CASO'!R79,'DO NOT USE_School Picklist'!$W$3:$W$9,1,FALSE))),"Please select a value from the drop-down menu",IF('DO NOT USE_Case Formulas'!A79,"OK",NA()))</f>
        <v>#N/A</v>
      </c>
      <c r="S79" s="53" t="e">
        <f>IF(AND(NOT(ISBLANK('Captura de datos CASO'!S79)),ISNA(VLOOKUP('Captura de datos CASO'!S79,'DO NOT USE_School Picklist'!$W$3:$W$9,1,FALSE))),"Please select a value from the drop-down menu",IF('DO NOT USE_Case Formulas'!A79,"OK",NA()))</f>
        <v>#N/A</v>
      </c>
      <c r="T79" s="40" t="e">
        <f>IF(AND(NOT(ISBLANK('Captura de datos CASO'!T79)),ISNA(VLOOKUP('Captura de datos CASO'!T79,'DO NOT USE_School Picklist'!$F$3:$F$16,1,FALSE))),"Please select a value from the drop-down menu",IF('DO NOT USE_Case Formulas'!A79,"OK",NA()))</f>
        <v>#N/A</v>
      </c>
      <c r="U79" s="40" t="e">
        <f>IF(LEN('Captura de datos CASO'!U79)&gt;100,"Classroom(s) must be less than 100 characters",IF('DO NOT USE_Case Formulas'!A79,"OK",NA()))</f>
        <v>#N/A</v>
      </c>
      <c r="V79" s="40" t="e">
        <f>IF(AND(NOT(ISBLANK('Captura de datos CASO'!V79)),ISNA(VLOOKUP('Captura de datos CASO'!V79,'DO NOT USE_School Picklist'!$S$3:$S$12,1,FALSE))),"Please select a value from the drop-down menu",IF('DO NOT USE_Case Formulas'!A79,"OK",NA()))</f>
        <v>#N/A</v>
      </c>
      <c r="W79" s="40" t="e">
        <f>IF(AND(NOT(ISBLANK('Captura de datos CASO'!W79)),ISNA(VLOOKUP('Captura de datos CASO'!W79,'DO NOT USE_School Picklist'!$S$3:$S$12,1,FALSE))),"Please select a value from the drop-down menu",IF('DO NOT USE_Case Formulas'!A79,"OK",NA()))</f>
        <v>#N/A</v>
      </c>
      <c r="X79" s="40" t="e">
        <f>IF(LEN('Captura de datos CASO'!X79)&gt;80,"Name of Education Group must be less than 80 characters",IF('DO NOT USE_Case Formulas'!A79,"OK",NA()))</f>
        <v>#N/A</v>
      </c>
      <c r="Y79" s="40" t="e">
        <f>IF(AND(NOT(ISBLANK('Captura de datos CASO'!Y79)),ISNA(VLOOKUP('Captura de datos CASO'!Y79,'DO NOT USE_School Picklist'!$K$3:$K$6,1,FALSE))),"Please select a value from the drop-down menu",IF('DO NOT USE_Case Formulas'!A79,"OK",NA()))</f>
        <v>#N/A</v>
      </c>
      <c r="Z79" s="40" t="e">
        <f>IF(AND('DO NOT USE_Case Formulas'!A79,ISBLANK('Captura de datos CASO'!Z79)),"Has this person had symptoms? is required",IF(AND(NOT(ISBLANK('Captura de datos CASO'!Z79)),ISNA(VLOOKUP('Captura de datos CASO'!Z79,'DO NOT USE_School Picklist'!$D$3:$D$5,1,FALSE))),"Please select a value from the drop-down menu",IF(NOT(ISBLANK('Captura de datos CASO'!Z79)),"OK",NA())))</f>
        <v>#N/A</v>
      </c>
      <c r="AA79" s="40" t="e">
        <f>IF(AND('Captura de datos CASO'!Z79='DO NOT USE_School Picklist'!$D$3,ISBLANK('Captura de datos CASO'!AA79)),"Symptom Onset Date is required if Ever Symptomatic is Yes",IF('DO NOT USE_Case Formulas'!A79,"OK",NA()))</f>
        <v>#N/A</v>
      </c>
      <c r="AB79" s="40"/>
      <c r="AC79" s="40" t="e">
        <f ca="1">IF(AND('DO NOT USE_Case Formulas'!A79,ISBLANK('Captura de datos CASO'!AC79)),"Lab Result Test Date is required",IF('Captura de datos CASO'!AC79&gt;'DO NOT USE_School Picklist'!$C$3,"Test Date cannot be a future date",IF(NOT(ISBLANK('Captura de datos CASO'!AC79)),"OK",NA())))</f>
        <v>#N/A</v>
      </c>
      <c r="AD79" s="40" t="e">
        <f>IF(AND(NOT(ISBLANK('Captura de datos CASO'!AD79)),ISNA(VLOOKUP('Captura de datos CASO'!AD79,'DO NOT USE_School Picklist'!$R$3:$R$7,1,FALSE))),"Please select a value from the drop-down menu",IF('DO NOT USE_Case Formulas'!A79,"OK",NA()))</f>
        <v>#N/A</v>
      </c>
      <c r="AE79" s="40" t="e">
        <f>IF(AND('DO NOT USE_Case Formulas'!A79,ISBLANK('Captura de datos CASO'!AB79)),"Lab Result Test Result is required",IF(AND(NOT(ISBLANK('Captura de datos CASO'!AB79)),ISNA(VLOOKUP('Captura de datos CASO'!AB79,'DO NOT USE_School Picklist'!$Q$3:$Q$8,1,FALSE))),"Please select a value from the drop-down menu",IF('DO NOT USE_Case Formulas'!A79,"OK",NA())))</f>
        <v>#N/A</v>
      </c>
    </row>
    <row r="80" spans="1:31" x14ac:dyDescent="0.3">
      <c r="A80" s="39" t="e">
        <f>IF('DO NOT USE_Case Formulas'!A80,IF('DO NOT USE_Case Formulas'!B80,"Not all required fields are completed","OK"),NA())</f>
        <v>#N/A</v>
      </c>
      <c r="B80" s="40" t="e">
        <f>IF(AND('DO NOT USE_Case Formulas'!A80,ISBLANK('Captura de datos CASO'!B80)),"First Name is required",IF(NOT(ISBLANK('Captura de datos CASO'!B80)),"OK",NA()))</f>
        <v>#N/A</v>
      </c>
      <c r="C80" s="40" t="e">
        <f>IF(AND('DO NOT USE_Case Formulas'!A80,ISBLANK('Captura de datos CASO'!C80)),"Last Name is required",IF(NOT(ISBLANK('Captura de datos CASO'!C80)),"OK",NA()))</f>
        <v>#N/A</v>
      </c>
      <c r="D80" s="40" t="e">
        <f>IF(AND('DO NOT USE_Case Formulas'!A80,ISBLANK('Captura de datos CASO'!D80)),"Birthdate is required",IF(NOT(ISBLANK('Captura de datos CASO'!D80)),"OK",NA()))</f>
        <v>#N/A</v>
      </c>
      <c r="E80" s="40" t="e">
        <f>IF(AND('DO NOT USE_Case Formulas'!A80,ISBLANK('Captura de datos CASO'!E80)),"Mobile Phone is required",IF(NOT(ISBLANK('Captura de datos CASO'!E80)),IF(AND(ISNUMBER(VALUE('Captura de datos CASO'!E80)),LEFT('Captura de datos CASO'!E80,1)&lt;&gt;"1",LEN('Captura de datos CASO'!E80)=10),"OK","Phone number must be valid format"),NA()))</f>
        <v>#N/A</v>
      </c>
      <c r="F80" s="40" t="e">
        <f>IF(LEN('Captura de datos CASO'!F80)&gt;255,"Home Street Address must be less than 255 characters",IF('DO NOT USE_Case Formulas'!A80,"OK",NA()))</f>
        <v>#N/A</v>
      </c>
      <c r="G80" s="40" t="e">
        <f>IF(LEN('Captura de datos CASO'!G80)&gt;40,"City must be less than 40 characters",IF('DO NOT USE_Case Formulas'!A80,"OK",NA()))</f>
        <v>#N/A</v>
      </c>
      <c r="H80" s="40" t="e">
        <f>IF(AND(NOT(ISBLANK('Captura de datos CASO'!H80)),ISNA(VLOOKUP('Captura de datos CASO'!H80,'DO NOT USE_School Picklist'!$P$3:$P$52,1,FALSE))),"Please select a value from the drop-down menu",IF('DO NOT USE_Case Formulas'!A80,"OK",NA()))</f>
        <v>#N/A</v>
      </c>
      <c r="I80" s="40" t="e">
        <f>IF(AND('DO NOT USE_Case Formulas'!A80,ISBLANK('Captura de datos CASO'!I80)),"Zip is required",IF(ISBLANK('Captura de datos CASO'!I80),NA(),"OK"))</f>
        <v>#N/A</v>
      </c>
      <c r="J80" s="40" t="e">
        <f>IF(AND('DO NOT USE_Case Formulas'!A80,ISBLANK('Captura de datos CASO'!J80)),"Student or Staff? is required",IF(ISBLANK('Captura de datos CASO'!J80),NA(),IF(ISNA(VLOOKUP('Captura de datos CASO'!J80,'DO NOT USE_School Picklist'!$B$3:$B$6,1,FALSE)),"Please select a value from the drop-down menu","OK")))</f>
        <v>#N/A</v>
      </c>
      <c r="K80" s="40" t="e">
        <f>IF(AND('Captura de datos CASO'!J80='DO NOT USE_School Picklist'!$B$4,ISBLANK('Captura de datos CASO'!K80)),"Occupation/Job Title is required if Student or Staff? is Yes, staff/faculty or volunteer",IF('DO NOT USE_Case Formulas'!A80,"OK",NA()))</f>
        <v>#N/A</v>
      </c>
      <c r="L80" s="40" t="e">
        <f ca="1">IF('Captura de datos CASO'!L80&gt;'DO NOT USE_School Picklist'!$C$3,"Date last on school campus/facility cannot be a future date",IF('DO NOT USE_Case Formulas'!A80,IF(ISBLANK('Captura de datos CASO'!L80),"Date last on school campus/facility is required","OK"),NA()))</f>
        <v>#N/A</v>
      </c>
      <c r="M80" s="40" t="e">
        <f>IF(AND('DO NOT USE_Case Formulas'!A80,ISBLANK('Captura de datos CASO'!M80)),"Specific Place in the Location is required",IF(ISBLANK('Captura de datos CASO'!M80),NA(),"OK"))</f>
        <v>#N/A</v>
      </c>
      <c r="N80" s="40" t="e">
        <f>IF(LEN('Captura de datos CASO'!N80)&gt;50,"Parent/Guardian Name must be less than 50 characters",IF('DO NOT USE_Case Formulas'!A80,"OK",NA()))</f>
        <v>#N/A</v>
      </c>
      <c r="O80" s="40" t="e">
        <f>IF(NOT(ISBLANK('Captura de datos CASO'!O80)),IF(AND(ISNUMBER('Captura de datos CASO'!O80),LEFT('Captura de datos CASO'!O80,1)&lt;&gt;"1",LEN('Captura de datos CASO'!O80)=10),"OK","Phone number must be valid format"),IF('DO NOT USE_Case Formulas'!A80,"OK",NA()))</f>
        <v>#N/A</v>
      </c>
      <c r="P80" s="53" t="e">
        <f>IF(AND(NOT(ISBLANK('Captura de datos CASO'!P80)),ISNA(VLOOKUP('Captura de datos CASO'!P80,'DO NOT USE_School Picklist'!$I$3:$I$5,1,FALSE))),"Please select a value from the drop-down menu",IF('DO NOT USE_Case Formulas'!A80,"OK",NA()))</f>
        <v>#N/A</v>
      </c>
      <c r="Q80" s="40" t="e">
        <f>IF(AND(NOT(ISBLANK('Captura de datos CASO'!Q80)),ISNA(VLOOKUP('Captura de datos CASO'!Q80,'DO NOT USE_School Picklist'!$E$3:$E$10,1,FALSE))),"Please select a value from the drop-down menu",IF('DO NOT USE_Case Formulas'!A80,"OK",NA()))</f>
        <v>#N/A</v>
      </c>
      <c r="R80" s="53" t="e">
        <f>IF(AND(NOT(ISBLANK('Captura de datos CASO'!R80)),ISNA(VLOOKUP('Captura de datos CASO'!R80,'DO NOT USE_School Picklist'!$W$3:$W$9,1,FALSE))),"Please select a value from the drop-down menu",IF('DO NOT USE_Case Formulas'!A80,"OK",NA()))</f>
        <v>#N/A</v>
      </c>
      <c r="S80" s="53" t="e">
        <f>IF(AND(NOT(ISBLANK('Captura de datos CASO'!S80)),ISNA(VLOOKUP('Captura de datos CASO'!S80,'DO NOT USE_School Picklist'!$W$3:$W$9,1,FALSE))),"Please select a value from the drop-down menu",IF('DO NOT USE_Case Formulas'!A80,"OK",NA()))</f>
        <v>#N/A</v>
      </c>
      <c r="T80" s="40" t="e">
        <f>IF(AND(NOT(ISBLANK('Captura de datos CASO'!T80)),ISNA(VLOOKUP('Captura de datos CASO'!T80,'DO NOT USE_School Picklist'!$F$3:$F$16,1,FALSE))),"Please select a value from the drop-down menu",IF('DO NOT USE_Case Formulas'!A80,"OK",NA()))</f>
        <v>#N/A</v>
      </c>
      <c r="U80" s="40" t="e">
        <f>IF(LEN('Captura de datos CASO'!U80)&gt;100,"Classroom(s) must be less than 100 characters",IF('DO NOT USE_Case Formulas'!A80,"OK",NA()))</f>
        <v>#N/A</v>
      </c>
      <c r="V80" s="40" t="e">
        <f>IF(AND(NOT(ISBLANK('Captura de datos CASO'!V80)),ISNA(VLOOKUP('Captura de datos CASO'!V80,'DO NOT USE_School Picklist'!$S$3:$S$12,1,FALSE))),"Please select a value from the drop-down menu",IF('DO NOT USE_Case Formulas'!A80,"OK",NA()))</f>
        <v>#N/A</v>
      </c>
      <c r="W80" s="40" t="e">
        <f>IF(AND(NOT(ISBLANK('Captura de datos CASO'!W80)),ISNA(VLOOKUP('Captura de datos CASO'!W80,'DO NOT USE_School Picklist'!$S$3:$S$12,1,FALSE))),"Please select a value from the drop-down menu",IF('DO NOT USE_Case Formulas'!A80,"OK",NA()))</f>
        <v>#N/A</v>
      </c>
      <c r="X80" s="40" t="e">
        <f>IF(LEN('Captura de datos CASO'!X80)&gt;80,"Name of Education Group must be less than 80 characters",IF('DO NOT USE_Case Formulas'!A80,"OK",NA()))</f>
        <v>#N/A</v>
      </c>
      <c r="Y80" s="40" t="e">
        <f>IF(AND(NOT(ISBLANK('Captura de datos CASO'!Y80)),ISNA(VLOOKUP('Captura de datos CASO'!Y80,'DO NOT USE_School Picklist'!$K$3:$K$6,1,FALSE))),"Please select a value from the drop-down menu",IF('DO NOT USE_Case Formulas'!A80,"OK",NA()))</f>
        <v>#N/A</v>
      </c>
      <c r="Z80" s="40" t="e">
        <f>IF(AND('DO NOT USE_Case Formulas'!A80,ISBLANK('Captura de datos CASO'!Z80)),"Has this person had symptoms? is required",IF(AND(NOT(ISBLANK('Captura de datos CASO'!Z80)),ISNA(VLOOKUP('Captura de datos CASO'!Z80,'DO NOT USE_School Picklist'!$D$3:$D$5,1,FALSE))),"Please select a value from the drop-down menu",IF(NOT(ISBLANK('Captura de datos CASO'!Z80)),"OK",NA())))</f>
        <v>#N/A</v>
      </c>
      <c r="AA80" s="40" t="e">
        <f>IF(AND('Captura de datos CASO'!Z80='DO NOT USE_School Picklist'!$D$3,ISBLANK('Captura de datos CASO'!AA80)),"Symptom Onset Date is required if Ever Symptomatic is Yes",IF('DO NOT USE_Case Formulas'!A80,"OK",NA()))</f>
        <v>#N/A</v>
      </c>
      <c r="AB80" s="40"/>
      <c r="AC80" s="40" t="e">
        <f ca="1">IF(AND('DO NOT USE_Case Formulas'!A80,ISBLANK('Captura de datos CASO'!AC80)),"Lab Result Test Date is required",IF('Captura de datos CASO'!AC80&gt;'DO NOT USE_School Picklist'!$C$3,"Test Date cannot be a future date",IF(NOT(ISBLANK('Captura de datos CASO'!AC80)),"OK",NA())))</f>
        <v>#N/A</v>
      </c>
      <c r="AD80" s="40" t="e">
        <f>IF(AND(NOT(ISBLANK('Captura de datos CASO'!AD80)),ISNA(VLOOKUP('Captura de datos CASO'!AD80,'DO NOT USE_School Picklist'!$R$3:$R$7,1,FALSE))),"Please select a value from the drop-down menu",IF('DO NOT USE_Case Formulas'!A80,"OK",NA()))</f>
        <v>#N/A</v>
      </c>
      <c r="AE80" s="40" t="e">
        <f>IF(AND('DO NOT USE_Case Formulas'!A80,ISBLANK('Captura de datos CASO'!AB80)),"Lab Result Test Result is required",IF(AND(NOT(ISBLANK('Captura de datos CASO'!AB80)),ISNA(VLOOKUP('Captura de datos CASO'!AB80,'DO NOT USE_School Picklist'!$Q$3:$Q$8,1,FALSE))),"Please select a value from the drop-down menu",IF('DO NOT USE_Case Formulas'!A80,"OK",NA())))</f>
        <v>#N/A</v>
      </c>
    </row>
    <row r="81" spans="1:31" x14ac:dyDescent="0.3">
      <c r="A81" s="39" t="e">
        <f>IF('DO NOT USE_Case Formulas'!A81,IF('DO NOT USE_Case Formulas'!B81,"Not all required fields are completed","OK"),NA())</f>
        <v>#N/A</v>
      </c>
      <c r="B81" s="40" t="e">
        <f>IF(AND('DO NOT USE_Case Formulas'!A81,ISBLANK('Captura de datos CASO'!B81)),"First Name is required",IF(NOT(ISBLANK('Captura de datos CASO'!B81)),"OK",NA()))</f>
        <v>#N/A</v>
      </c>
      <c r="C81" s="40" t="e">
        <f>IF(AND('DO NOT USE_Case Formulas'!A81,ISBLANK('Captura de datos CASO'!C81)),"Last Name is required",IF(NOT(ISBLANK('Captura de datos CASO'!C81)),"OK",NA()))</f>
        <v>#N/A</v>
      </c>
      <c r="D81" s="40" t="e">
        <f>IF(AND('DO NOT USE_Case Formulas'!A81,ISBLANK('Captura de datos CASO'!D81)),"Birthdate is required",IF(NOT(ISBLANK('Captura de datos CASO'!D81)),"OK",NA()))</f>
        <v>#N/A</v>
      </c>
      <c r="E81" s="40" t="e">
        <f>IF(AND('DO NOT USE_Case Formulas'!A81,ISBLANK('Captura de datos CASO'!E81)),"Mobile Phone is required",IF(NOT(ISBLANK('Captura de datos CASO'!E81)),IF(AND(ISNUMBER(VALUE('Captura de datos CASO'!E81)),LEFT('Captura de datos CASO'!E81,1)&lt;&gt;"1",LEN('Captura de datos CASO'!E81)=10),"OK","Phone number must be valid format"),NA()))</f>
        <v>#N/A</v>
      </c>
      <c r="F81" s="40" t="e">
        <f>IF(LEN('Captura de datos CASO'!F81)&gt;255,"Home Street Address must be less than 255 characters",IF('DO NOT USE_Case Formulas'!A81,"OK",NA()))</f>
        <v>#N/A</v>
      </c>
      <c r="G81" s="40" t="e">
        <f>IF(LEN('Captura de datos CASO'!G81)&gt;40,"City must be less than 40 characters",IF('DO NOT USE_Case Formulas'!A81,"OK",NA()))</f>
        <v>#N/A</v>
      </c>
      <c r="H81" s="40" t="e">
        <f>IF(AND(NOT(ISBLANK('Captura de datos CASO'!H81)),ISNA(VLOOKUP('Captura de datos CASO'!H81,'DO NOT USE_School Picklist'!$P$3:$P$52,1,FALSE))),"Please select a value from the drop-down menu",IF('DO NOT USE_Case Formulas'!A81,"OK",NA()))</f>
        <v>#N/A</v>
      </c>
      <c r="I81" s="40" t="e">
        <f>IF(AND('DO NOT USE_Case Formulas'!A81,ISBLANK('Captura de datos CASO'!I81)),"Zip is required",IF(ISBLANK('Captura de datos CASO'!I81),NA(),"OK"))</f>
        <v>#N/A</v>
      </c>
      <c r="J81" s="40" t="e">
        <f>IF(AND('DO NOT USE_Case Formulas'!A81,ISBLANK('Captura de datos CASO'!J81)),"Student or Staff? is required",IF(ISBLANK('Captura de datos CASO'!J81),NA(),IF(ISNA(VLOOKUP('Captura de datos CASO'!J81,'DO NOT USE_School Picklist'!$B$3:$B$6,1,FALSE)),"Please select a value from the drop-down menu","OK")))</f>
        <v>#N/A</v>
      </c>
      <c r="K81" s="40" t="e">
        <f>IF(AND('Captura de datos CASO'!J81='DO NOT USE_School Picklist'!$B$4,ISBLANK('Captura de datos CASO'!K81)),"Occupation/Job Title is required if Student or Staff? is Yes, staff/faculty or volunteer",IF('DO NOT USE_Case Formulas'!A81,"OK",NA()))</f>
        <v>#N/A</v>
      </c>
      <c r="L81" s="40" t="e">
        <f ca="1">IF('Captura de datos CASO'!L81&gt;'DO NOT USE_School Picklist'!$C$3,"Date last on school campus/facility cannot be a future date",IF('DO NOT USE_Case Formulas'!A81,IF(ISBLANK('Captura de datos CASO'!L81),"Date last on school campus/facility is required","OK"),NA()))</f>
        <v>#N/A</v>
      </c>
      <c r="M81" s="40" t="e">
        <f>IF(AND('DO NOT USE_Case Formulas'!A81,ISBLANK('Captura de datos CASO'!M81)),"Specific Place in the Location is required",IF(ISBLANK('Captura de datos CASO'!M81),NA(),"OK"))</f>
        <v>#N/A</v>
      </c>
      <c r="N81" s="40" t="e">
        <f>IF(LEN('Captura de datos CASO'!N81)&gt;50,"Parent/Guardian Name must be less than 50 characters",IF('DO NOT USE_Case Formulas'!A81,"OK",NA()))</f>
        <v>#N/A</v>
      </c>
      <c r="O81" s="40" t="e">
        <f>IF(NOT(ISBLANK('Captura de datos CASO'!O81)),IF(AND(ISNUMBER('Captura de datos CASO'!O81),LEFT('Captura de datos CASO'!O81,1)&lt;&gt;"1",LEN('Captura de datos CASO'!O81)=10),"OK","Phone number must be valid format"),IF('DO NOT USE_Case Formulas'!A81,"OK",NA()))</f>
        <v>#N/A</v>
      </c>
      <c r="P81" s="53" t="e">
        <f>IF(AND(NOT(ISBLANK('Captura de datos CASO'!P81)),ISNA(VLOOKUP('Captura de datos CASO'!P81,'DO NOT USE_School Picklist'!$I$3:$I$5,1,FALSE))),"Please select a value from the drop-down menu",IF('DO NOT USE_Case Formulas'!A81,"OK",NA()))</f>
        <v>#N/A</v>
      </c>
      <c r="Q81" s="40" t="e">
        <f>IF(AND(NOT(ISBLANK('Captura de datos CASO'!Q81)),ISNA(VLOOKUP('Captura de datos CASO'!Q81,'DO NOT USE_School Picklist'!$E$3:$E$10,1,FALSE))),"Please select a value from the drop-down menu",IF('DO NOT USE_Case Formulas'!A81,"OK",NA()))</f>
        <v>#N/A</v>
      </c>
      <c r="R81" s="53" t="e">
        <f>IF(AND(NOT(ISBLANK('Captura de datos CASO'!R81)),ISNA(VLOOKUP('Captura de datos CASO'!R81,'DO NOT USE_School Picklist'!$W$3:$W$9,1,FALSE))),"Please select a value from the drop-down menu",IF('DO NOT USE_Case Formulas'!A81,"OK",NA()))</f>
        <v>#N/A</v>
      </c>
      <c r="S81" s="53" t="e">
        <f>IF(AND(NOT(ISBLANK('Captura de datos CASO'!S81)),ISNA(VLOOKUP('Captura de datos CASO'!S81,'DO NOT USE_School Picklist'!$W$3:$W$9,1,FALSE))),"Please select a value from the drop-down menu",IF('DO NOT USE_Case Formulas'!A81,"OK",NA()))</f>
        <v>#N/A</v>
      </c>
      <c r="T81" s="40" t="e">
        <f>IF(AND(NOT(ISBLANK('Captura de datos CASO'!T81)),ISNA(VLOOKUP('Captura de datos CASO'!T81,'DO NOT USE_School Picklist'!$F$3:$F$16,1,FALSE))),"Please select a value from the drop-down menu",IF('DO NOT USE_Case Formulas'!A81,"OK",NA()))</f>
        <v>#N/A</v>
      </c>
      <c r="U81" s="40" t="e">
        <f>IF(LEN('Captura de datos CASO'!U81)&gt;100,"Classroom(s) must be less than 100 characters",IF('DO NOT USE_Case Formulas'!A81,"OK",NA()))</f>
        <v>#N/A</v>
      </c>
      <c r="V81" s="40" t="e">
        <f>IF(AND(NOT(ISBLANK('Captura de datos CASO'!V81)),ISNA(VLOOKUP('Captura de datos CASO'!V81,'DO NOT USE_School Picklist'!$S$3:$S$12,1,FALSE))),"Please select a value from the drop-down menu",IF('DO NOT USE_Case Formulas'!A81,"OK",NA()))</f>
        <v>#N/A</v>
      </c>
      <c r="W81" s="40" t="e">
        <f>IF(AND(NOT(ISBLANK('Captura de datos CASO'!W81)),ISNA(VLOOKUP('Captura de datos CASO'!W81,'DO NOT USE_School Picklist'!$S$3:$S$12,1,FALSE))),"Please select a value from the drop-down menu",IF('DO NOT USE_Case Formulas'!A81,"OK",NA()))</f>
        <v>#N/A</v>
      </c>
      <c r="X81" s="40" t="e">
        <f>IF(LEN('Captura de datos CASO'!X81)&gt;80,"Name of Education Group must be less than 80 characters",IF('DO NOT USE_Case Formulas'!A81,"OK",NA()))</f>
        <v>#N/A</v>
      </c>
      <c r="Y81" s="40" t="e">
        <f>IF(AND(NOT(ISBLANK('Captura de datos CASO'!Y81)),ISNA(VLOOKUP('Captura de datos CASO'!Y81,'DO NOT USE_School Picklist'!$K$3:$K$6,1,FALSE))),"Please select a value from the drop-down menu",IF('DO NOT USE_Case Formulas'!A81,"OK",NA()))</f>
        <v>#N/A</v>
      </c>
      <c r="Z81" s="40" t="e">
        <f>IF(AND('DO NOT USE_Case Formulas'!A81,ISBLANK('Captura de datos CASO'!Z81)),"Has this person had symptoms? is required",IF(AND(NOT(ISBLANK('Captura de datos CASO'!Z81)),ISNA(VLOOKUP('Captura de datos CASO'!Z81,'DO NOT USE_School Picklist'!$D$3:$D$5,1,FALSE))),"Please select a value from the drop-down menu",IF(NOT(ISBLANK('Captura de datos CASO'!Z81)),"OK",NA())))</f>
        <v>#N/A</v>
      </c>
      <c r="AA81" s="40" t="e">
        <f>IF(AND('Captura de datos CASO'!Z81='DO NOT USE_School Picklist'!$D$3,ISBLANK('Captura de datos CASO'!AA81)),"Symptom Onset Date is required if Ever Symptomatic is Yes",IF('DO NOT USE_Case Formulas'!A81,"OK",NA()))</f>
        <v>#N/A</v>
      </c>
      <c r="AB81" s="40"/>
      <c r="AC81" s="40" t="e">
        <f ca="1">IF(AND('DO NOT USE_Case Formulas'!A81,ISBLANK('Captura de datos CASO'!AC81)),"Lab Result Test Date is required",IF('Captura de datos CASO'!AC81&gt;'DO NOT USE_School Picklist'!$C$3,"Test Date cannot be a future date",IF(NOT(ISBLANK('Captura de datos CASO'!AC81)),"OK",NA())))</f>
        <v>#N/A</v>
      </c>
      <c r="AD81" s="40" t="e">
        <f>IF(AND(NOT(ISBLANK('Captura de datos CASO'!AD81)),ISNA(VLOOKUP('Captura de datos CASO'!AD81,'DO NOT USE_School Picklist'!$R$3:$R$7,1,FALSE))),"Please select a value from the drop-down menu",IF('DO NOT USE_Case Formulas'!A81,"OK",NA()))</f>
        <v>#N/A</v>
      </c>
      <c r="AE81" s="40" t="e">
        <f>IF(AND('DO NOT USE_Case Formulas'!A81,ISBLANK('Captura de datos CASO'!AB81)),"Lab Result Test Result is required",IF(AND(NOT(ISBLANK('Captura de datos CASO'!AB81)),ISNA(VLOOKUP('Captura de datos CASO'!AB81,'DO NOT USE_School Picklist'!$Q$3:$Q$8,1,FALSE))),"Please select a value from the drop-down menu",IF('DO NOT USE_Case Formulas'!A81,"OK",NA())))</f>
        <v>#N/A</v>
      </c>
    </row>
    <row r="82" spans="1:31" x14ac:dyDescent="0.3">
      <c r="A82" s="39" t="e">
        <f>IF('DO NOT USE_Case Formulas'!A82,IF('DO NOT USE_Case Formulas'!B82,"Not all required fields are completed","OK"),NA())</f>
        <v>#N/A</v>
      </c>
      <c r="B82" s="40" t="e">
        <f>IF(AND('DO NOT USE_Case Formulas'!A82,ISBLANK('Captura de datos CASO'!B82)),"First Name is required",IF(NOT(ISBLANK('Captura de datos CASO'!B82)),"OK",NA()))</f>
        <v>#N/A</v>
      </c>
      <c r="C82" s="40" t="e">
        <f>IF(AND('DO NOT USE_Case Formulas'!A82,ISBLANK('Captura de datos CASO'!C82)),"Last Name is required",IF(NOT(ISBLANK('Captura de datos CASO'!C82)),"OK",NA()))</f>
        <v>#N/A</v>
      </c>
      <c r="D82" s="40" t="e">
        <f>IF(AND('DO NOT USE_Case Formulas'!A82,ISBLANK('Captura de datos CASO'!D82)),"Birthdate is required",IF(NOT(ISBLANK('Captura de datos CASO'!D82)),"OK",NA()))</f>
        <v>#N/A</v>
      </c>
      <c r="E82" s="40" t="e">
        <f>IF(AND('DO NOT USE_Case Formulas'!A82,ISBLANK('Captura de datos CASO'!E82)),"Mobile Phone is required",IF(NOT(ISBLANK('Captura de datos CASO'!E82)),IF(AND(ISNUMBER(VALUE('Captura de datos CASO'!E82)),LEFT('Captura de datos CASO'!E82,1)&lt;&gt;"1",LEN('Captura de datos CASO'!E82)=10),"OK","Phone number must be valid format"),NA()))</f>
        <v>#N/A</v>
      </c>
      <c r="F82" s="40" t="e">
        <f>IF(LEN('Captura de datos CASO'!F82)&gt;255,"Home Street Address must be less than 255 characters",IF('DO NOT USE_Case Formulas'!A82,"OK",NA()))</f>
        <v>#N/A</v>
      </c>
      <c r="G82" s="40" t="e">
        <f>IF(LEN('Captura de datos CASO'!G82)&gt;40,"City must be less than 40 characters",IF('DO NOT USE_Case Formulas'!A82,"OK",NA()))</f>
        <v>#N/A</v>
      </c>
      <c r="H82" s="40" t="e">
        <f>IF(AND(NOT(ISBLANK('Captura de datos CASO'!H82)),ISNA(VLOOKUP('Captura de datos CASO'!H82,'DO NOT USE_School Picklist'!$P$3:$P$52,1,FALSE))),"Please select a value from the drop-down menu",IF('DO NOT USE_Case Formulas'!A82,"OK",NA()))</f>
        <v>#N/A</v>
      </c>
      <c r="I82" s="40" t="e">
        <f>IF(AND('DO NOT USE_Case Formulas'!A82,ISBLANK('Captura de datos CASO'!I82)),"Zip is required",IF(ISBLANK('Captura de datos CASO'!I82),NA(),"OK"))</f>
        <v>#N/A</v>
      </c>
      <c r="J82" s="40" t="e">
        <f>IF(AND('DO NOT USE_Case Formulas'!A82,ISBLANK('Captura de datos CASO'!J82)),"Student or Staff? is required",IF(ISBLANK('Captura de datos CASO'!J82),NA(),IF(ISNA(VLOOKUP('Captura de datos CASO'!J82,'DO NOT USE_School Picklist'!$B$3:$B$6,1,FALSE)),"Please select a value from the drop-down menu","OK")))</f>
        <v>#N/A</v>
      </c>
      <c r="K82" s="40" t="e">
        <f>IF(AND('Captura de datos CASO'!J82='DO NOT USE_School Picklist'!$B$4,ISBLANK('Captura de datos CASO'!K82)),"Occupation/Job Title is required if Student or Staff? is Yes, staff/faculty or volunteer",IF('DO NOT USE_Case Formulas'!A82,"OK",NA()))</f>
        <v>#N/A</v>
      </c>
      <c r="L82" s="40" t="e">
        <f ca="1">IF('Captura de datos CASO'!L82&gt;'DO NOT USE_School Picklist'!$C$3,"Date last on school campus/facility cannot be a future date",IF('DO NOT USE_Case Formulas'!A82,IF(ISBLANK('Captura de datos CASO'!L82),"Date last on school campus/facility is required","OK"),NA()))</f>
        <v>#N/A</v>
      </c>
      <c r="M82" s="40" t="e">
        <f>IF(AND('DO NOT USE_Case Formulas'!A82,ISBLANK('Captura de datos CASO'!M82)),"Specific Place in the Location is required",IF(ISBLANK('Captura de datos CASO'!M82),NA(),"OK"))</f>
        <v>#N/A</v>
      </c>
      <c r="N82" s="40" t="e">
        <f>IF(LEN('Captura de datos CASO'!N82)&gt;50,"Parent/Guardian Name must be less than 50 characters",IF('DO NOT USE_Case Formulas'!A82,"OK",NA()))</f>
        <v>#N/A</v>
      </c>
      <c r="O82" s="40" t="e">
        <f>IF(NOT(ISBLANK('Captura de datos CASO'!O82)),IF(AND(ISNUMBER('Captura de datos CASO'!O82),LEFT('Captura de datos CASO'!O82,1)&lt;&gt;"1",LEN('Captura de datos CASO'!O82)=10),"OK","Phone number must be valid format"),IF('DO NOT USE_Case Formulas'!A82,"OK",NA()))</f>
        <v>#N/A</v>
      </c>
      <c r="P82" s="53" t="e">
        <f>IF(AND(NOT(ISBLANK('Captura de datos CASO'!P82)),ISNA(VLOOKUP('Captura de datos CASO'!P82,'DO NOT USE_School Picklist'!$I$3:$I$5,1,FALSE))),"Please select a value from the drop-down menu",IF('DO NOT USE_Case Formulas'!A82,"OK",NA()))</f>
        <v>#N/A</v>
      </c>
      <c r="Q82" s="40" t="e">
        <f>IF(AND(NOT(ISBLANK('Captura de datos CASO'!Q82)),ISNA(VLOOKUP('Captura de datos CASO'!Q82,'DO NOT USE_School Picklist'!$E$3:$E$10,1,FALSE))),"Please select a value from the drop-down menu",IF('DO NOT USE_Case Formulas'!A82,"OK",NA()))</f>
        <v>#N/A</v>
      </c>
      <c r="R82" s="53" t="e">
        <f>IF(AND(NOT(ISBLANK('Captura de datos CASO'!R82)),ISNA(VLOOKUP('Captura de datos CASO'!R82,'DO NOT USE_School Picklist'!$W$3:$W$9,1,FALSE))),"Please select a value from the drop-down menu",IF('DO NOT USE_Case Formulas'!A82,"OK",NA()))</f>
        <v>#N/A</v>
      </c>
      <c r="S82" s="53" t="e">
        <f>IF(AND(NOT(ISBLANK('Captura de datos CASO'!S82)),ISNA(VLOOKUP('Captura de datos CASO'!S82,'DO NOT USE_School Picklist'!$W$3:$W$9,1,FALSE))),"Please select a value from the drop-down menu",IF('DO NOT USE_Case Formulas'!A82,"OK",NA()))</f>
        <v>#N/A</v>
      </c>
      <c r="T82" s="40" t="e">
        <f>IF(AND(NOT(ISBLANK('Captura de datos CASO'!T82)),ISNA(VLOOKUP('Captura de datos CASO'!T82,'DO NOT USE_School Picklist'!$F$3:$F$16,1,FALSE))),"Please select a value from the drop-down menu",IF('DO NOT USE_Case Formulas'!A82,"OK",NA()))</f>
        <v>#N/A</v>
      </c>
      <c r="U82" s="40" t="e">
        <f>IF(LEN('Captura de datos CASO'!U82)&gt;100,"Classroom(s) must be less than 100 characters",IF('DO NOT USE_Case Formulas'!A82,"OK",NA()))</f>
        <v>#N/A</v>
      </c>
      <c r="V82" s="40" t="e">
        <f>IF(AND(NOT(ISBLANK('Captura de datos CASO'!V82)),ISNA(VLOOKUP('Captura de datos CASO'!V82,'DO NOT USE_School Picklist'!$S$3:$S$12,1,FALSE))),"Please select a value from the drop-down menu",IF('DO NOT USE_Case Formulas'!A82,"OK",NA()))</f>
        <v>#N/A</v>
      </c>
      <c r="W82" s="40" t="e">
        <f>IF(AND(NOT(ISBLANK('Captura de datos CASO'!W82)),ISNA(VLOOKUP('Captura de datos CASO'!W82,'DO NOT USE_School Picklist'!$S$3:$S$12,1,FALSE))),"Please select a value from the drop-down menu",IF('DO NOT USE_Case Formulas'!A82,"OK",NA()))</f>
        <v>#N/A</v>
      </c>
      <c r="X82" s="40" t="e">
        <f>IF(LEN('Captura de datos CASO'!X82)&gt;80,"Name of Education Group must be less than 80 characters",IF('DO NOT USE_Case Formulas'!A82,"OK",NA()))</f>
        <v>#N/A</v>
      </c>
      <c r="Y82" s="40" t="e">
        <f>IF(AND(NOT(ISBLANK('Captura de datos CASO'!Y82)),ISNA(VLOOKUP('Captura de datos CASO'!Y82,'DO NOT USE_School Picklist'!$K$3:$K$6,1,FALSE))),"Please select a value from the drop-down menu",IF('DO NOT USE_Case Formulas'!A82,"OK",NA()))</f>
        <v>#N/A</v>
      </c>
      <c r="Z82" s="40" t="e">
        <f>IF(AND('DO NOT USE_Case Formulas'!A82,ISBLANK('Captura de datos CASO'!Z82)),"Has this person had symptoms? is required",IF(AND(NOT(ISBLANK('Captura de datos CASO'!Z82)),ISNA(VLOOKUP('Captura de datos CASO'!Z82,'DO NOT USE_School Picklist'!$D$3:$D$5,1,FALSE))),"Please select a value from the drop-down menu",IF(NOT(ISBLANK('Captura de datos CASO'!Z82)),"OK",NA())))</f>
        <v>#N/A</v>
      </c>
      <c r="AA82" s="40" t="e">
        <f>IF(AND('Captura de datos CASO'!Z82='DO NOT USE_School Picklist'!$D$3,ISBLANK('Captura de datos CASO'!AA82)),"Symptom Onset Date is required if Ever Symptomatic is Yes",IF('DO NOT USE_Case Formulas'!A82,"OK",NA()))</f>
        <v>#N/A</v>
      </c>
      <c r="AB82" s="40"/>
      <c r="AC82" s="40" t="e">
        <f ca="1">IF(AND('DO NOT USE_Case Formulas'!A82,ISBLANK('Captura de datos CASO'!AC82)),"Lab Result Test Date is required",IF('Captura de datos CASO'!AC82&gt;'DO NOT USE_School Picklist'!$C$3,"Test Date cannot be a future date",IF(NOT(ISBLANK('Captura de datos CASO'!AC82)),"OK",NA())))</f>
        <v>#N/A</v>
      </c>
      <c r="AD82" s="40" t="e">
        <f>IF(AND(NOT(ISBLANK('Captura de datos CASO'!AD82)),ISNA(VLOOKUP('Captura de datos CASO'!AD82,'DO NOT USE_School Picklist'!$R$3:$R$7,1,FALSE))),"Please select a value from the drop-down menu",IF('DO NOT USE_Case Formulas'!A82,"OK",NA()))</f>
        <v>#N/A</v>
      </c>
      <c r="AE82" s="40" t="e">
        <f>IF(AND('DO NOT USE_Case Formulas'!A82,ISBLANK('Captura de datos CASO'!AB82)),"Lab Result Test Result is required",IF(AND(NOT(ISBLANK('Captura de datos CASO'!AB82)),ISNA(VLOOKUP('Captura de datos CASO'!AB82,'DO NOT USE_School Picklist'!$Q$3:$Q$8,1,FALSE))),"Please select a value from the drop-down menu",IF('DO NOT USE_Case Formulas'!A82,"OK",NA())))</f>
        <v>#N/A</v>
      </c>
    </row>
    <row r="83" spans="1:31" x14ac:dyDescent="0.3">
      <c r="A83" s="39" t="e">
        <f>IF('DO NOT USE_Case Formulas'!A83,IF('DO NOT USE_Case Formulas'!B83,"Not all required fields are completed","OK"),NA())</f>
        <v>#N/A</v>
      </c>
      <c r="B83" s="40" t="e">
        <f>IF(AND('DO NOT USE_Case Formulas'!A83,ISBLANK('Captura de datos CASO'!B83)),"First Name is required",IF(NOT(ISBLANK('Captura de datos CASO'!B83)),"OK",NA()))</f>
        <v>#N/A</v>
      </c>
      <c r="C83" s="40" t="e">
        <f>IF(AND('DO NOT USE_Case Formulas'!A83,ISBLANK('Captura de datos CASO'!C83)),"Last Name is required",IF(NOT(ISBLANK('Captura de datos CASO'!C83)),"OK",NA()))</f>
        <v>#N/A</v>
      </c>
      <c r="D83" s="40" t="e">
        <f>IF(AND('DO NOT USE_Case Formulas'!A83,ISBLANK('Captura de datos CASO'!D83)),"Birthdate is required",IF(NOT(ISBLANK('Captura de datos CASO'!D83)),"OK",NA()))</f>
        <v>#N/A</v>
      </c>
      <c r="E83" s="40" t="e">
        <f>IF(AND('DO NOT USE_Case Formulas'!A83,ISBLANK('Captura de datos CASO'!E83)),"Mobile Phone is required",IF(NOT(ISBLANK('Captura de datos CASO'!E83)),IF(AND(ISNUMBER(VALUE('Captura de datos CASO'!E83)),LEFT('Captura de datos CASO'!E83,1)&lt;&gt;"1",LEN('Captura de datos CASO'!E83)=10),"OK","Phone number must be valid format"),NA()))</f>
        <v>#N/A</v>
      </c>
      <c r="F83" s="40" t="e">
        <f>IF(LEN('Captura de datos CASO'!F83)&gt;255,"Home Street Address must be less than 255 characters",IF('DO NOT USE_Case Formulas'!A83,"OK",NA()))</f>
        <v>#N/A</v>
      </c>
      <c r="G83" s="40" t="e">
        <f>IF(LEN('Captura de datos CASO'!G83)&gt;40,"City must be less than 40 characters",IF('DO NOT USE_Case Formulas'!A83,"OK",NA()))</f>
        <v>#N/A</v>
      </c>
      <c r="H83" s="40" t="e">
        <f>IF(AND(NOT(ISBLANK('Captura de datos CASO'!H83)),ISNA(VLOOKUP('Captura de datos CASO'!H83,'DO NOT USE_School Picklist'!$P$3:$P$52,1,FALSE))),"Please select a value from the drop-down menu",IF('DO NOT USE_Case Formulas'!A83,"OK",NA()))</f>
        <v>#N/A</v>
      </c>
      <c r="I83" s="40" t="e">
        <f>IF(AND('DO NOT USE_Case Formulas'!A83,ISBLANK('Captura de datos CASO'!I83)),"Zip is required",IF(ISBLANK('Captura de datos CASO'!I83),NA(),"OK"))</f>
        <v>#N/A</v>
      </c>
      <c r="J83" s="40" t="e">
        <f>IF(AND('DO NOT USE_Case Formulas'!A83,ISBLANK('Captura de datos CASO'!J83)),"Student or Staff? is required",IF(ISBLANK('Captura de datos CASO'!J83),NA(),IF(ISNA(VLOOKUP('Captura de datos CASO'!J83,'DO NOT USE_School Picklist'!$B$3:$B$6,1,FALSE)),"Please select a value from the drop-down menu","OK")))</f>
        <v>#N/A</v>
      </c>
      <c r="K83" s="40" t="e">
        <f>IF(AND('Captura de datos CASO'!J83='DO NOT USE_School Picklist'!$B$4,ISBLANK('Captura de datos CASO'!K83)),"Occupation/Job Title is required if Student or Staff? is Yes, staff/faculty or volunteer",IF('DO NOT USE_Case Formulas'!A83,"OK",NA()))</f>
        <v>#N/A</v>
      </c>
      <c r="L83" s="40" t="e">
        <f ca="1">IF('Captura de datos CASO'!L83&gt;'DO NOT USE_School Picklist'!$C$3,"Date last on school campus/facility cannot be a future date",IF('DO NOT USE_Case Formulas'!A83,IF(ISBLANK('Captura de datos CASO'!L83),"Date last on school campus/facility is required","OK"),NA()))</f>
        <v>#N/A</v>
      </c>
      <c r="M83" s="40" t="e">
        <f>IF(AND('DO NOT USE_Case Formulas'!A83,ISBLANK('Captura de datos CASO'!M83)),"Specific Place in the Location is required",IF(ISBLANK('Captura de datos CASO'!M83),NA(),"OK"))</f>
        <v>#N/A</v>
      </c>
      <c r="N83" s="40" t="e">
        <f>IF(LEN('Captura de datos CASO'!N83)&gt;50,"Parent/Guardian Name must be less than 50 characters",IF('DO NOT USE_Case Formulas'!A83,"OK",NA()))</f>
        <v>#N/A</v>
      </c>
      <c r="O83" s="40" t="e">
        <f>IF(NOT(ISBLANK('Captura de datos CASO'!O83)),IF(AND(ISNUMBER('Captura de datos CASO'!O83),LEFT('Captura de datos CASO'!O83,1)&lt;&gt;"1",LEN('Captura de datos CASO'!O83)=10),"OK","Phone number must be valid format"),IF('DO NOT USE_Case Formulas'!A83,"OK",NA()))</f>
        <v>#N/A</v>
      </c>
      <c r="P83" s="53" t="e">
        <f>IF(AND(NOT(ISBLANK('Captura de datos CASO'!P83)),ISNA(VLOOKUP('Captura de datos CASO'!P83,'DO NOT USE_School Picklist'!$I$3:$I$5,1,FALSE))),"Please select a value from the drop-down menu",IF('DO NOT USE_Case Formulas'!A83,"OK",NA()))</f>
        <v>#N/A</v>
      </c>
      <c r="Q83" s="40" t="e">
        <f>IF(AND(NOT(ISBLANK('Captura de datos CASO'!Q83)),ISNA(VLOOKUP('Captura de datos CASO'!Q83,'DO NOT USE_School Picklist'!$E$3:$E$10,1,FALSE))),"Please select a value from the drop-down menu",IF('DO NOT USE_Case Formulas'!A83,"OK",NA()))</f>
        <v>#N/A</v>
      </c>
      <c r="R83" s="53" t="e">
        <f>IF(AND(NOT(ISBLANK('Captura de datos CASO'!R83)),ISNA(VLOOKUP('Captura de datos CASO'!R83,'DO NOT USE_School Picklist'!$W$3:$W$9,1,FALSE))),"Please select a value from the drop-down menu",IF('DO NOT USE_Case Formulas'!A83,"OK",NA()))</f>
        <v>#N/A</v>
      </c>
      <c r="S83" s="53" t="e">
        <f>IF(AND(NOT(ISBLANK('Captura de datos CASO'!S83)),ISNA(VLOOKUP('Captura de datos CASO'!S83,'DO NOT USE_School Picklist'!$W$3:$W$9,1,FALSE))),"Please select a value from the drop-down menu",IF('DO NOT USE_Case Formulas'!A83,"OK",NA()))</f>
        <v>#N/A</v>
      </c>
      <c r="T83" s="40" t="e">
        <f>IF(AND(NOT(ISBLANK('Captura de datos CASO'!T83)),ISNA(VLOOKUP('Captura de datos CASO'!T83,'DO NOT USE_School Picklist'!$F$3:$F$16,1,FALSE))),"Please select a value from the drop-down menu",IF('DO NOT USE_Case Formulas'!A83,"OK",NA()))</f>
        <v>#N/A</v>
      </c>
      <c r="U83" s="40" t="e">
        <f>IF(LEN('Captura de datos CASO'!U83)&gt;100,"Classroom(s) must be less than 100 characters",IF('DO NOT USE_Case Formulas'!A83,"OK",NA()))</f>
        <v>#N/A</v>
      </c>
      <c r="V83" s="40" t="e">
        <f>IF(AND(NOT(ISBLANK('Captura de datos CASO'!V83)),ISNA(VLOOKUP('Captura de datos CASO'!V83,'DO NOT USE_School Picklist'!$S$3:$S$12,1,FALSE))),"Please select a value from the drop-down menu",IF('DO NOT USE_Case Formulas'!A83,"OK",NA()))</f>
        <v>#N/A</v>
      </c>
      <c r="W83" s="40" t="e">
        <f>IF(AND(NOT(ISBLANK('Captura de datos CASO'!W83)),ISNA(VLOOKUP('Captura de datos CASO'!W83,'DO NOT USE_School Picklist'!$S$3:$S$12,1,FALSE))),"Please select a value from the drop-down menu",IF('DO NOT USE_Case Formulas'!A83,"OK",NA()))</f>
        <v>#N/A</v>
      </c>
      <c r="X83" s="40" t="e">
        <f>IF(LEN('Captura de datos CASO'!X83)&gt;80,"Name of Education Group must be less than 80 characters",IF('DO NOT USE_Case Formulas'!A83,"OK",NA()))</f>
        <v>#N/A</v>
      </c>
      <c r="Y83" s="40" t="e">
        <f>IF(AND(NOT(ISBLANK('Captura de datos CASO'!Y83)),ISNA(VLOOKUP('Captura de datos CASO'!Y83,'DO NOT USE_School Picklist'!$K$3:$K$6,1,FALSE))),"Please select a value from the drop-down menu",IF('DO NOT USE_Case Formulas'!A83,"OK",NA()))</f>
        <v>#N/A</v>
      </c>
      <c r="Z83" s="40" t="e">
        <f>IF(AND('DO NOT USE_Case Formulas'!A83,ISBLANK('Captura de datos CASO'!Z83)),"Has this person had symptoms? is required",IF(AND(NOT(ISBLANK('Captura de datos CASO'!Z83)),ISNA(VLOOKUP('Captura de datos CASO'!Z83,'DO NOT USE_School Picklist'!$D$3:$D$5,1,FALSE))),"Please select a value from the drop-down menu",IF(NOT(ISBLANK('Captura de datos CASO'!Z83)),"OK",NA())))</f>
        <v>#N/A</v>
      </c>
      <c r="AA83" s="40" t="e">
        <f>IF(AND('Captura de datos CASO'!Z83='DO NOT USE_School Picklist'!$D$3,ISBLANK('Captura de datos CASO'!AA83)),"Symptom Onset Date is required if Ever Symptomatic is Yes",IF('DO NOT USE_Case Formulas'!A83,"OK",NA()))</f>
        <v>#N/A</v>
      </c>
      <c r="AB83" s="40"/>
      <c r="AC83" s="40" t="e">
        <f ca="1">IF(AND('DO NOT USE_Case Formulas'!A83,ISBLANK('Captura de datos CASO'!AC83)),"Lab Result Test Date is required",IF('Captura de datos CASO'!AC83&gt;'DO NOT USE_School Picklist'!$C$3,"Test Date cannot be a future date",IF(NOT(ISBLANK('Captura de datos CASO'!AC83)),"OK",NA())))</f>
        <v>#N/A</v>
      </c>
      <c r="AD83" s="40" t="e">
        <f>IF(AND(NOT(ISBLANK('Captura de datos CASO'!AD83)),ISNA(VLOOKUP('Captura de datos CASO'!AD83,'DO NOT USE_School Picklist'!$R$3:$R$7,1,FALSE))),"Please select a value from the drop-down menu",IF('DO NOT USE_Case Formulas'!A83,"OK",NA()))</f>
        <v>#N/A</v>
      </c>
      <c r="AE83" s="40" t="e">
        <f>IF(AND('DO NOT USE_Case Formulas'!A83,ISBLANK('Captura de datos CASO'!AB83)),"Lab Result Test Result is required",IF(AND(NOT(ISBLANK('Captura de datos CASO'!AB83)),ISNA(VLOOKUP('Captura de datos CASO'!AB83,'DO NOT USE_School Picklist'!$Q$3:$Q$8,1,FALSE))),"Please select a value from the drop-down menu",IF('DO NOT USE_Case Formulas'!A83,"OK",NA())))</f>
        <v>#N/A</v>
      </c>
    </row>
    <row r="84" spans="1:31" x14ac:dyDescent="0.3">
      <c r="A84" s="39" t="e">
        <f>IF('DO NOT USE_Case Formulas'!A84,IF('DO NOT USE_Case Formulas'!B84,"Not all required fields are completed","OK"),NA())</f>
        <v>#N/A</v>
      </c>
      <c r="B84" s="40" t="e">
        <f>IF(AND('DO NOT USE_Case Formulas'!A84,ISBLANK('Captura de datos CASO'!B84)),"First Name is required",IF(NOT(ISBLANK('Captura de datos CASO'!B84)),"OK",NA()))</f>
        <v>#N/A</v>
      </c>
      <c r="C84" s="40" t="e">
        <f>IF(AND('DO NOT USE_Case Formulas'!A84,ISBLANK('Captura de datos CASO'!C84)),"Last Name is required",IF(NOT(ISBLANK('Captura de datos CASO'!C84)),"OK",NA()))</f>
        <v>#N/A</v>
      </c>
      <c r="D84" s="40" t="e">
        <f>IF(AND('DO NOT USE_Case Formulas'!A84,ISBLANK('Captura de datos CASO'!D84)),"Birthdate is required",IF(NOT(ISBLANK('Captura de datos CASO'!D84)),"OK",NA()))</f>
        <v>#N/A</v>
      </c>
      <c r="E84" s="40" t="e">
        <f>IF(AND('DO NOT USE_Case Formulas'!A84,ISBLANK('Captura de datos CASO'!E84)),"Mobile Phone is required",IF(NOT(ISBLANK('Captura de datos CASO'!E84)),IF(AND(ISNUMBER(VALUE('Captura de datos CASO'!E84)),LEFT('Captura de datos CASO'!E84,1)&lt;&gt;"1",LEN('Captura de datos CASO'!E84)=10),"OK","Phone number must be valid format"),NA()))</f>
        <v>#N/A</v>
      </c>
      <c r="F84" s="40" t="e">
        <f>IF(LEN('Captura de datos CASO'!F84)&gt;255,"Home Street Address must be less than 255 characters",IF('DO NOT USE_Case Formulas'!A84,"OK",NA()))</f>
        <v>#N/A</v>
      </c>
      <c r="G84" s="40" t="e">
        <f>IF(LEN('Captura de datos CASO'!G84)&gt;40,"City must be less than 40 characters",IF('DO NOT USE_Case Formulas'!A84,"OK",NA()))</f>
        <v>#N/A</v>
      </c>
      <c r="H84" s="40" t="e">
        <f>IF(AND(NOT(ISBLANK('Captura de datos CASO'!H84)),ISNA(VLOOKUP('Captura de datos CASO'!H84,'DO NOT USE_School Picklist'!$P$3:$P$52,1,FALSE))),"Please select a value from the drop-down menu",IF('DO NOT USE_Case Formulas'!A84,"OK",NA()))</f>
        <v>#N/A</v>
      </c>
      <c r="I84" s="40" t="e">
        <f>IF(AND('DO NOT USE_Case Formulas'!A84,ISBLANK('Captura de datos CASO'!I84)),"Zip is required",IF(ISBLANK('Captura de datos CASO'!I84),NA(),"OK"))</f>
        <v>#N/A</v>
      </c>
      <c r="J84" s="40" t="e">
        <f>IF(AND('DO NOT USE_Case Formulas'!A84,ISBLANK('Captura de datos CASO'!J84)),"Student or Staff? is required",IF(ISBLANK('Captura de datos CASO'!J84),NA(),IF(ISNA(VLOOKUP('Captura de datos CASO'!J84,'DO NOT USE_School Picklist'!$B$3:$B$6,1,FALSE)),"Please select a value from the drop-down menu","OK")))</f>
        <v>#N/A</v>
      </c>
      <c r="K84" s="40" t="e">
        <f>IF(AND('Captura de datos CASO'!J84='DO NOT USE_School Picklist'!$B$4,ISBLANK('Captura de datos CASO'!K84)),"Occupation/Job Title is required if Student or Staff? is Yes, staff/faculty or volunteer",IF('DO NOT USE_Case Formulas'!A84,"OK",NA()))</f>
        <v>#N/A</v>
      </c>
      <c r="L84" s="40" t="e">
        <f ca="1">IF('Captura de datos CASO'!L84&gt;'DO NOT USE_School Picklist'!$C$3,"Date last on school campus/facility cannot be a future date",IF('DO NOT USE_Case Formulas'!A84,IF(ISBLANK('Captura de datos CASO'!L84),"Date last on school campus/facility is required","OK"),NA()))</f>
        <v>#N/A</v>
      </c>
      <c r="M84" s="40" t="e">
        <f>IF(AND('DO NOT USE_Case Formulas'!A84,ISBLANK('Captura de datos CASO'!M84)),"Specific Place in the Location is required",IF(ISBLANK('Captura de datos CASO'!M84),NA(),"OK"))</f>
        <v>#N/A</v>
      </c>
      <c r="N84" s="40" t="e">
        <f>IF(LEN('Captura de datos CASO'!N84)&gt;50,"Parent/Guardian Name must be less than 50 characters",IF('DO NOT USE_Case Formulas'!A84,"OK",NA()))</f>
        <v>#N/A</v>
      </c>
      <c r="O84" s="40" t="e">
        <f>IF(NOT(ISBLANK('Captura de datos CASO'!O84)),IF(AND(ISNUMBER('Captura de datos CASO'!O84),LEFT('Captura de datos CASO'!O84,1)&lt;&gt;"1",LEN('Captura de datos CASO'!O84)=10),"OK","Phone number must be valid format"),IF('DO NOT USE_Case Formulas'!A84,"OK",NA()))</f>
        <v>#N/A</v>
      </c>
      <c r="P84" s="53" t="e">
        <f>IF(AND(NOT(ISBLANK('Captura de datos CASO'!P84)),ISNA(VLOOKUP('Captura de datos CASO'!P84,'DO NOT USE_School Picklist'!$I$3:$I$5,1,FALSE))),"Please select a value from the drop-down menu",IF('DO NOT USE_Case Formulas'!A84,"OK",NA()))</f>
        <v>#N/A</v>
      </c>
      <c r="Q84" s="40" t="e">
        <f>IF(AND(NOT(ISBLANK('Captura de datos CASO'!Q84)),ISNA(VLOOKUP('Captura de datos CASO'!Q84,'DO NOT USE_School Picklist'!$E$3:$E$10,1,FALSE))),"Please select a value from the drop-down menu",IF('DO NOT USE_Case Formulas'!A84,"OK",NA()))</f>
        <v>#N/A</v>
      </c>
      <c r="R84" s="53" t="e">
        <f>IF(AND(NOT(ISBLANK('Captura de datos CASO'!R84)),ISNA(VLOOKUP('Captura de datos CASO'!R84,'DO NOT USE_School Picklist'!$W$3:$W$9,1,FALSE))),"Please select a value from the drop-down menu",IF('DO NOT USE_Case Formulas'!A84,"OK",NA()))</f>
        <v>#N/A</v>
      </c>
      <c r="S84" s="53" t="e">
        <f>IF(AND(NOT(ISBLANK('Captura de datos CASO'!S84)),ISNA(VLOOKUP('Captura de datos CASO'!S84,'DO NOT USE_School Picklist'!$W$3:$W$9,1,FALSE))),"Please select a value from the drop-down menu",IF('DO NOT USE_Case Formulas'!A84,"OK",NA()))</f>
        <v>#N/A</v>
      </c>
      <c r="T84" s="40" t="e">
        <f>IF(AND(NOT(ISBLANK('Captura de datos CASO'!T84)),ISNA(VLOOKUP('Captura de datos CASO'!T84,'DO NOT USE_School Picklist'!$F$3:$F$16,1,FALSE))),"Please select a value from the drop-down menu",IF('DO NOT USE_Case Formulas'!A84,"OK",NA()))</f>
        <v>#N/A</v>
      </c>
      <c r="U84" s="40" t="e">
        <f>IF(LEN('Captura de datos CASO'!U84)&gt;100,"Classroom(s) must be less than 100 characters",IF('DO NOT USE_Case Formulas'!A84,"OK",NA()))</f>
        <v>#N/A</v>
      </c>
      <c r="V84" s="40" t="e">
        <f>IF(AND(NOT(ISBLANK('Captura de datos CASO'!V84)),ISNA(VLOOKUP('Captura de datos CASO'!V84,'DO NOT USE_School Picklist'!$S$3:$S$12,1,FALSE))),"Please select a value from the drop-down menu",IF('DO NOT USE_Case Formulas'!A84,"OK",NA()))</f>
        <v>#N/A</v>
      </c>
      <c r="W84" s="40" t="e">
        <f>IF(AND(NOT(ISBLANK('Captura de datos CASO'!W84)),ISNA(VLOOKUP('Captura de datos CASO'!W84,'DO NOT USE_School Picklist'!$S$3:$S$12,1,FALSE))),"Please select a value from the drop-down menu",IF('DO NOT USE_Case Formulas'!A84,"OK",NA()))</f>
        <v>#N/A</v>
      </c>
      <c r="X84" s="40" t="e">
        <f>IF(LEN('Captura de datos CASO'!X84)&gt;80,"Name of Education Group must be less than 80 characters",IF('DO NOT USE_Case Formulas'!A84,"OK",NA()))</f>
        <v>#N/A</v>
      </c>
      <c r="Y84" s="40" t="e">
        <f>IF(AND(NOT(ISBLANK('Captura de datos CASO'!Y84)),ISNA(VLOOKUP('Captura de datos CASO'!Y84,'DO NOT USE_School Picklist'!$K$3:$K$6,1,FALSE))),"Please select a value from the drop-down menu",IF('DO NOT USE_Case Formulas'!A84,"OK",NA()))</f>
        <v>#N/A</v>
      </c>
      <c r="Z84" s="40" t="e">
        <f>IF(AND('DO NOT USE_Case Formulas'!A84,ISBLANK('Captura de datos CASO'!Z84)),"Has this person had symptoms? is required",IF(AND(NOT(ISBLANK('Captura de datos CASO'!Z84)),ISNA(VLOOKUP('Captura de datos CASO'!Z84,'DO NOT USE_School Picklist'!$D$3:$D$5,1,FALSE))),"Please select a value from the drop-down menu",IF(NOT(ISBLANK('Captura de datos CASO'!Z84)),"OK",NA())))</f>
        <v>#N/A</v>
      </c>
      <c r="AA84" s="40" t="e">
        <f>IF(AND('Captura de datos CASO'!Z84='DO NOT USE_School Picklist'!$D$3,ISBLANK('Captura de datos CASO'!AA84)),"Symptom Onset Date is required if Ever Symptomatic is Yes",IF('DO NOT USE_Case Formulas'!A84,"OK",NA()))</f>
        <v>#N/A</v>
      </c>
      <c r="AB84" s="40"/>
      <c r="AC84" s="40" t="e">
        <f ca="1">IF(AND('DO NOT USE_Case Formulas'!A84,ISBLANK('Captura de datos CASO'!AC84)),"Lab Result Test Date is required",IF('Captura de datos CASO'!AC84&gt;'DO NOT USE_School Picklist'!$C$3,"Test Date cannot be a future date",IF(NOT(ISBLANK('Captura de datos CASO'!AC84)),"OK",NA())))</f>
        <v>#N/A</v>
      </c>
      <c r="AD84" s="40" t="e">
        <f>IF(AND(NOT(ISBLANK('Captura de datos CASO'!AD84)),ISNA(VLOOKUP('Captura de datos CASO'!AD84,'DO NOT USE_School Picklist'!$R$3:$R$7,1,FALSE))),"Please select a value from the drop-down menu",IF('DO NOT USE_Case Formulas'!A84,"OK",NA()))</f>
        <v>#N/A</v>
      </c>
      <c r="AE84" s="40" t="e">
        <f>IF(AND('DO NOT USE_Case Formulas'!A84,ISBLANK('Captura de datos CASO'!AB84)),"Lab Result Test Result is required",IF(AND(NOT(ISBLANK('Captura de datos CASO'!AB84)),ISNA(VLOOKUP('Captura de datos CASO'!AB84,'DO NOT USE_School Picklist'!$Q$3:$Q$8,1,FALSE))),"Please select a value from the drop-down menu",IF('DO NOT USE_Case Formulas'!A84,"OK",NA())))</f>
        <v>#N/A</v>
      </c>
    </row>
    <row r="85" spans="1:31" x14ac:dyDescent="0.3">
      <c r="A85" s="39" t="e">
        <f>IF('DO NOT USE_Case Formulas'!A85,IF('DO NOT USE_Case Formulas'!B85,"Not all required fields are completed","OK"),NA())</f>
        <v>#N/A</v>
      </c>
      <c r="B85" s="40" t="e">
        <f>IF(AND('DO NOT USE_Case Formulas'!A85,ISBLANK('Captura de datos CASO'!B85)),"First Name is required",IF(NOT(ISBLANK('Captura de datos CASO'!B85)),"OK",NA()))</f>
        <v>#N/A</v>
      </c>
      <c r="C85" s="40" t="e">
        <f>IF(AND('DO NOT USE_Case Formulas'!A85,ISBLANK('Captura de datos CASO'!C85)),"Last Name is required",IF(NOT(ISBLANK('Captura de datos CASO'!C85)),"OK",NA()))</f>
        <v>#N/A</v>
      </c>
      <c r="D85" s="40" t="e">
        <f>IF(AND('DO NOT USE_Case Formulas'!A85,ISBLANK('Captura de datos CASO'!D85)),"Birthdate is required",IF(NOT(ISBLANK('Captura de datos CASO'!D85)),"OK",NA()))</f>
        <v>#N/A</v>
      </c>
      <c r="E85" s="40" t="e">
        <f>IF(AND('DO NOT USE_Case Formulas'!A85,ISBLANK('Captura de datos CASO'!E85)),"Mobile Phone is required",IF(NOT(ISBLANK('Captura de datos CASO'!E85)),IF(AND(ISNUMBER(VALUE('Captura de datos CASO'!E85)),LEFT('Captura de datos CASO'!E85,1)&lt;&gt;"1",LEN('Captura de datos CASO'!E85)=10),"OK","Phone number must be valid format"),NA()))</f>
        <v>#N/A</v>
      </c>
      <c r="F85" s="40" t="e">
        <f>IF(LEN('Captura de datos CASO'!F85)&gt;255,"Home Street Address must be less than 255 characters",IF('DO NOT USE_Case Formulas'!A85,"OK",NA()))</f>
        <v>#N/A</v>
      </c>
      <c r="G85" s="40" t="e">
        <f>IF(LEN('Captura de datos CASO'!G85)&gt;40,"City must be less than 40 characters",IF('DO NOT USE_Case Formulas'!A85,"OK",NA()))</f>
        <v>#N/A</v>
      </c>
      <c r="H85" s="40" t="e">
        <f>IF(AND(NOT(ISBLANK('Captura de datos CASO'!H85)),ISNA(VLOOKUP('Captura de datos CASO'!H85,'DO NOT USE_School Picklist'!$P$3:$P$52,1,FALSE))),"Please select a value from the drop-down menu",IF('DO NOT USE_Case Formulas'!A85,"OK",NA()))</f>
        <v>#N/A</v>
      </c>
      <c r="I85" s="40" t="e">
        <f>IF(AND('DO NOT USE_Case Formulas'!A85,ISBLANK('Captura de datos CASO'!I85)),"Zip is required",IF(ISBLANK('Captura de datos CASO'!I85),NA(),"OK"))</f>
        <v>#N/A</v>
      </c>
      <c r="J85" s="40" t="e">
        <f>IF(AND('DO NOT USE_Case Formulas'!A85,ISBLANK('Captura de datos CASO'!J85)),"Student or Staff? is required",IF(ISBLANK('Captura de datos CASO'!J85),NA(),IF(ISNA(VLOOKUP('Captura de datos CASO'!J85,'DO NOT USE_School Picklist'!$B$3:$B$6,1,FALSE)),"Please select a value from the drop-down menu","OK")))</f>
        <v>#N/A</v>
      </c>
      <c r="K85" s="40" t="e">
        <f>IF(AND('Captura de datos CASO'!J85='DO NOT USE_School Picklist'!$B$4,ISBLANK('Captura de datos CASO'!K85)),"Occupation/Job Title is required if Student or Staff? is Yes, staff/faculty or volunteer",IF('DO NOT USE_Case Formulas'!A85,"OK",NA()))</f>
        <v>#N/A</v>
      </c>
      <c r="L85" s="40" t="e">
        <f ca="1">IF('Captura de datos CASO'!L85&gt;'DO NOT USE_School Picklist'!$C$3,"Date last on school campus/facility cannot be a future date",IF('DO NOT USE_Case Formulas'!A85,IF(ISBLANK('Captura de datos CASO'!L85),"Date last on school campus/facility is required","OK"),NA()))</f>
        <v>#N/A</v>
      </c>
      <c r="M85" s="40" t="e">
        <f>IF(AND('DO NOT USE_Case Formulas'!A85,ISBLANK('Captura de datos CASO'!M85)),"Specific Place in the Location is required",IF(ISBLANK('Captura de datos CASO'!M85),NA(),"OK"))</f>
        <v>#N/A</v>
      </c>
      <c r="N85" s="40" t="e">
        <f>IF(LEN('Captura de datos CASO'!N85)&gt;50,"Parent/Guardian Name must be less than 50 characters",IF('DO NOT USE_Case Formulas'!A85,"OK",NA()))</f>
        <v>#N/A</v>
      </c>
      <c r="O85" s="40" t="e">
        <f>IF(NOT(ISBLANK('Captura de datos CASO'!O85)),IF(AND(ISNUMBER('Captura de datos CASO'!O85),LEFT('Captura de datos CASO'!O85,1)&lt;&gt;"1",LEN('Captura de datos CASO'!O85)=10),"OK","Phone number must be valid format"),IF('DO NOT USE_Case Formulas'!A85,"OK",NA()))</f>
        <v>#N/A</v>
      </c>
      <c r="P85" s="53" t="e">
        <f>IF(AND(NOT(ISBLANK('Captura de datos CASO'!P85)),ISNA(VLOOKUP('Captura de datos CASO'!P85,'DO NOT USE_School Picklist'!$I$3:$I$5,1,FALSE))),"Please select a value from the drop-down menu",IF('DO NOT USE_Case Formulas'!A85,"OK",NA()))</f>
        <v>#N/A</v>
      </c>
      <c r="Q85" s="40" t="e">
        <f>IF(AND(NOT(ISBLANK('Captura de datos CASO'!Q85)),ISNA(VLOOKUP('Captura de datos CASO'!Q85,'DO NOT USE_School Picklist'!$E$3:$E$10,1,FALSE))),"Please select a value from the drop-down menu",IF('DO NOT USE_Case Formulas'!A85,"OK",NA()))</f>
        <v>#N/A</v>
      </c>
      <c r="R85" s="53" t="e">
        <f>IF(AND(NOT(ISBLANK('Captura de datos CASO'!R85)),ISNA(VLOOKUP('Captura de datos CASO'!R85,'DO NOT USE_School Picklist'!$W$3:$W$9,1,FALSE))),"Please select a value from the drop-down menu",IF('DO NOT USE_Case Formulas'!A85,"OK",NA()))</f>
        <v>#N/A</v>
      </c>
      <c r="S85" s="53" t="e">
        <f>IF(AND(NOT(ISBLANK('Captura de datos CASO'!S85)),ISNA(VLOOKUP('Captura de datos CASO'!S85,'DO NOT USE_School Picklist'!$W$3:$W$9,1,FALSE))),"Please select a value from the drop-down menu",IF('DO NOT USE_Case Formulas'!A85,"OK",NA()))</f>
        <v>#N/A</v>
      </c>
      <c r="T85" s="40" t="e">
        <f>IF(AND(NOT(ISBLANK('Captura de datos CASO'!T85)),ISNA(VLOOKUP('Captura de datos CASO'!T85,'DO NOT USE_School Picklist'!$F$3:$F$16,1,FALSE))),"Please select a value from the drop-down menu",IF('DO NOT USE_Case Formulas'!A85,"OK",NA()))</f>
        <v>#N/A</v>
      </c>
      <c r="U85" s="40" t="e">
        <f>IF(LEN('Captura de datos CASO'!U85)&gt;100,"Classroom(s) must be less than 100 characters",IF('DO NOT USE_Case Formulas'!A85,"OK",NA()))</f>
        <v>#N/A</v>
      </c>
      <c r="V85" s="40" t="e">
        <f>IF(AND(NOT(ISBLANK('Captura de datos CASO'!V85)),ISNA(VLOOKUP('Captura de datos CASO'!V85,'DO NOT USE_School Picklist'!$S$3:$S$12,1,FALSE))),"Please select a value from the drop-down menu",IF('DO NOT USE_Case Formulas'!A85,"OK",NA()))</f>
        <v>#N/A</v>
      </c>
      <c r="W85" s="40" t="e">
        <f>IF(AND(NOT(ISBLANK('Captura de datos CASO'!W85)),ISNA(VLOOKUP('Captura de datos CASO'!W85,'DO NOT USE_School Picklist'!$S$3:$S$12,1,FALSE))),"Please select a value from the drop-down menu",IF('DO NOT USE_Case Formulas'!A85,"OK",NA()))</f>
        <v>#N/A</v>
      </c>
      <c r="X85" s="40" t="e">
        <f>IF(LEN('Captura de datos CASO'!X85)&gt;80,"Name of Education Group must be less than 80 characters",IF('DO NOT USE_Case Formulas'!A85,"OK",NA()))</f>
        <v>#N/A</v>
      </c>
      <c r="Y85" s="40" t="e">
        <f>IF(AND(NOT(ISBLANK('Captura de datos CASO'!Y85)),ISNA(VLOOKUP('Captura de datos CASO'!Y85,'DO NOT USE_School Picklist'!$K$3:$K$6,1,FALSE))),"Please select a value from the drop-down menu",IF('DO NOT USE_Case Formulas'!A85,"OK",NA()))</f>
        <v>#N/A</v>
      </c>
      <c r="Z85" s="40" t="e">
        <f>IF(AND('DO NOT USE_Case Formulas'!A85,ISBLANK('Captura de datos CASO'!Z85)),"Has this person had symptoms? is required",IF(AND(NOT(ISBLANK('Captura de datos CASO'!Z85)),ISNA(VLOOKUP('Captura de datos CASO'!Z85,'DO NOT USE_School Picklist'!$D$3:$D$5,1,FALSE))),"Please select a value from the drop-down menu",IF(NOT(ISBLANK('Captura de datos CASO'!Z85)),"OK",NA())))</f>
        <v>#N/A</v>
      </c>
      <c r="AA85" s="40" t="e">
        <f>IF(AND('Captura de datos CASO'!Z85='DO NOT USE_School Picklist'!$D$3,ISBLANK('Captura de datos CASO'!AA85)),"Symptom Onset Date is required if Ever Symptomatic is Yes",IF('DO NOT USE_Case Formulas'!A85,"OK",NA()))</f>
        <v>#N/A</v>
      </c>
      <c r="AB85" s="40"/>
      <c r="AC85" s="40" t="e">
        <f ca="1">IF(AND('DO NOT USE_Case Formulas'!A85,ISBLANK('Captura de datos CASO'!AC85)),"Lab Result Test Date is required",IF('Captura de datos CASO'!AC85&gt;'DO NOT USE_School Picklist'!$C$3,"Test Date cannot be a future date",IF(NOT(ISBLANK('Captura de datos CASO'!AC85)),"OK",NA())))</f>
        <v>#N/A</v>
      </c>
      <c r="AD85" s="40" t="e">
        <f>IF(AND(NOT(ISBLANK('Captura de datos CASO'!AD85)),ISNA(VLOOKUP('Captura de datos CASO'!AD85,'DO NOT USE_School Picklist'!$R$3:$R$7,1,FALSE))),"Please select a value from the drop-down menu",IF('DO NOT USE_Case Formulas'!A85,"OK",NA()))</f>
        <v>#N/A</v>
      </c>
      <c r="AE85" s="40" t="e">
        <f>IF(AND('DO NOT USE_Case Formulas'!A85,ISBLANK('Captura de datos CASO'!AB85)),"Lab Result Test Result is required",IF(AND(NOT(ISBLANK('Captura de datos CASO'!AB85)),ISNA(VLOOKUP('Captura de datos CASO'!AB85,'DO NOT USE_School Picklist'!$Q$3:$Q$8,1,FALSE))),"Please select a value from the drop-down menu",IF('DO NOT USE_Case Formulas'!A85,"OK",NA())))</f>
        <v>#N/A</v>
      </c>
    </row>
    <row r="86" spans="1:31" x14ac:dyDescent="0.3">
      <c r="A86" s="39" t="e">
        <f>IF('DO NOT USE_Case Formulas'!A86,IF('DO NOT USE_Case Formulas'!B86,"Not all required fields are completed","OK"),NA())</f>
        <v>#N/A</v>
      </c>
      <c r="B86" s="40" t="e">
        <f>IF(AND('DO NOT USE_Case Formulas'!A86,ISBLANK('Captura de datos CASO'!B86)),"First Name is required",IF(NOT(ISBLANK('Captura de datos CASO'!B86)),"OK",NA()))</f>
        <v>#N/A</v>
      </c>
      <c r="C86" s="40" t="e">
        <f>IF(AND('DO NOT USE_Case Formulas'!A86,ISBLANK('Captura de datos CASO'!C86)),"Last Name is required",IF(NOT(ISBLANK('Captura de datos CASO'!C86)),"OK",NA()))</f>
        <v>#N/A</v>
      </c>
      <c r="D86" s="40" t="e">
        <f>IF(AND('DO NOT USE_Case Formulas'!A86,ISBLANK('Captura de datos CASO'!D86)),"Birthdate is required",IF(NOT(ISBLANK('Captura de datos CASO'!D86)),"OK",NA()))</f>
        <v>#N/A</v>
      </c>
      <c r="E86" s="40" t="e">
        <f>IF(AND('DO NOT USE_Case Formulas'!A86,ISBLANK('Captura de datos CASO'!E86)),"Mobile Phone is required",IF(NOT(ISBLANK('Captura de datos CASO'!E86)),IF(AND(ISNUMBER(VALUE('Captura de datos CASO'!E86)),LEFT('Captura de datos CASO'!E86,1)&lt;&gt;"1",LEN('Captura de datos CASO'!E86)=10),"OK","Phone number must be valid format"),NA()))</f>
        <v>#N/A</v>
      </c>
      <c r="F86" s="40" t="e">
        <f>IF(LEN('Captura de datos CASO'!F86)&gt;255,"Home Street Address must be less than 255 characters",IF('DO NOT USE_Case Formulas'!A86,"OK",NA()))</f>
        <v>#N/A</v>
      </c>
      <c r="G86" s="40" t="e">
        <f>IF(LEN('Captura de datos CASO'!G86)&gt;40,"City must be less than 40 characters",IF('DO NOT USE_Case Formulas'!A86,"OK",NA()))</f>
        <v>#N/A</v>
      </c>
      <c r="H86" s="40" t="e">
        <f>IF(AND(NOT(ISBLANK('Captura de datos CASO'!H86)),ISNA(VLOOKUP('Captura de datos CASO'!H86,'DO NOT USE_School Picklist'!$P$3:$P$52,1,FALSE))),"Please select a value from the drop-down menu",IF('DO NOT USE_Case Formulas'!A86,"OK",NA()))</f>
        <v>#N/A</v>
      </c>
      <c r="I86" s="40" t="e">
        <f>IF(AND('DO NOT USE_Case Formulas'!A86,ISBLANK('Captura de datos CASO'!I86)),"Zip is required",IF(ISBLANK('Captura de datos CASO'!I86),NA(),"OK"))</f>
        <v>#N/A</v>
      </c>
      <c r="J86" s="40" t="e">
        <f>IF(AND('DO NOT USE_Case Formulas'!A86,ISBLANK('Captura de datos CASO'!J86)),"Student or Staff? is required",IF(ISBLANK('Captura de datos CASO'!J86),NA(),IF(ISNA(VLOOKUP('Captura de datos CASO'!J86,'DO NOT USE_School Picklist'!$B$3:$B$6,1,FALSE)),"Please select a value from the drop-down menu","OK")))</f>
        <v>#N/A</v>
      </c>
      <c r="K86" s="40" t="e">
        <f>IF(AND('Captura de datos CASO'!J86='DO NOT USE_School Picklist'!$B$4,ISBLANK('Captura de datos CASO'!K86)),"Occupation/Job Title is required if Student or Staff? is Yes, staff/faculty or volunteer",IF('DO NOT USE_Case Formulas'!A86,"OK",NA()))</f>
        <v>#N/A</v>
      </c>
      <c r="L86" s="40" t="e">
        <f ca="1">IF('Captura de datos CASO'!L86&gt;'DO NOT USE_School Picklist'!$C$3,"Date last on school campus/facility cannot be a future date",IF('DO NOT USE_Case Formulas'!A86,IF(ISBLANK('Captura de datos CASO'!L86),"Date last on school campus/facility is required","OK"),NA()))</f>
        <v>#N/A</v>
      </c>
      <c r="M86" s="40" t="e">
        <f>IF(AND('DO NOT USE_Case Formulas'!A86,ISBLANK('Captura de datos CASO'!M86)),"Specific Place in the Location is required",IF(ISBLANK('Captura de datos CASO'!M86),NA(),"OK"))</f>
        <v>#N/A</v>
      </c>
      <c r="N86" s="40" t="e">
        <f>IF(LEN('Captura de datos CASO'!N86)&gt;50,"Parent/Guardian Name must be less than 50 characters",IF('DO NOT USE_Case Formulas'!A86,"OK",NA()))</f>
        <v>#N/A</v>
      </c>
      <c r="O86" s="40" t="e">
        <f>IF(NOT(ISBLANK('Captura de datos CASO'!O86)),IF(AND(ISNUMBER('Captura de datos CASO'!O86),LEFT('Captura de datos CASO'!O86,1)&lt;&gt;"1",LEN('Captura de datos CASO'!O86)=10),"OK","Phone number must be valid format"),IF('DO NOT USE_Case Formulas'!A86,"OK",NA()))</f>
        <v>#N/A</v>
      </c>
      <c r="P86" s="53" t="e">
        <f>IF(AND(NOT(ISBLANK('Captura de datos CASO'!P86)),ISNA(VLOOKUP('Captura de datos CASO'!P86,'DO NOT USE_School Picklist'!$I$3:$I$5,1,FALSE))),"Please select a value from the drop-down menu",IF('DO NOT USE_Case Formulas'!A86,"OK",NA()))</f>
        <v>#N/A</v>
      </c>
      <c r="Q86" s="40" t="e">
        <f>IF(AND(NOT(ISBLANK('Captura de datos CASO'!Q86)),ISNA(VLOOKUP('Captura de datos CASO'!Q86,'DO NOT USE_School Picklist'!$E$3:$E$10,1,FALSE))),"Please select a value from the drop-down menu",IF('DO NOT USE_Case Formulas'!A86,"OK",NA()))</f>
        <v>#N/A</v>
      </c>
      <c r="R86" s="53" t="e">
        <f>IF(AND(NOT(ISBLANK('Captura de datos CASO'!R86)),ISNA(VLOOKUP('Captura de datos CASO'!R86,'DO NOT USE_School Picklist'!$W$3:$W$9,1,FALSE))),"Please select a value from the drop-down menu",IF('DO NOT USE_Case Formulas'!A86,"OK",NA()))</f>
        <v>#N/A</v>
      </c>
      <c r="S86" s="53" t="e">
        <f>IF(AND(NOT(ISBLANK('Captura de datos CASO'!S86)),ISNA(VLOOKUP('Captura de datos CASO'!S86,'DO NOT USE_School Picklist'!$W$3:$W$9,1,FALSE))),"Please select a value from the drop-down menu",IF('DO NOT USE_Case Formulas'!A86,"OK",NA()))</f>
        <v>#N/A</v>
      </c>
      <c r="T86" s="40" t="e">
        <f>IF(AND(NOT(ISBLANK('Captura de datos CASO'!T86)),ISNA(VLOOKUP('Captura de datos CASO'!T86,'DO NOT USE_School Picklist'!$F$3:$F$16,1,FALSE))),"Please select a value from the drop-down menu",IF('DO NOT USE_Case Formulas'!A86,"OK",NA()))</f>
        <v>#N/A</v>
      </c>
      <c r="U86" s="40" t="e">
        <f>IF(LEN('Captura de datos CASO'!U86)&gt;100,"Classroom(s) must be less than 100 characters",IF('DO NOT USE_Case Formulas'!A86,"OK",NA()))</f>
        <v>#N/A</v>
      </c>
      <c r="V86" s="40" t="e">
        <f>IF(AND(NOT(ISBLANK('Captura de datos CASO'!V86)),ISNA(VLOOKUP('Captura de datos CASO'!V86,'DO NOT USE_School Picklist'!$S$3:$S$12,1,FALSE))),"Please select a value from the drop-down menu",IF('DO NOT USE_Case Formulas'!A86,"OK",NA()))</f>
        <v>#N/A</v>
      </c>
      <c r="W86" s="40" t="e">
        <f>IF(AND(NOT(ISBLANK('Captura de datos CASO'!W86)),ISNA(VLOOKUP('Captura de datos CASO'!W86,'DO NOT USE_School Picklist'!$S$3:$S$12,1,FALSE))),"Please select a value from the drop-down menu",IF('DO NOT USE_Case Formulas'!A86,"OK",NA()))</f>
        <v>#N/A</v>
      </c>
      <c r="X86" s="40" t="e">
        <f>IF(LEN('Captura de datos CASO'!X86)&gt;80,"Name of Education Group must be less than 80 characters",IF('DO NOT USE_Case Formulas'!A86,"OK",NA()))</f>
        <v>#N/A</v>
      </c>
      <c r="Y86" s="40" t="e">
        <f>IF(AND(NOT(ISBLANK('Captura de datos CASO'!Y86)),ISNA(VLOOKUP('Captura de datos CASO'!Y86,'DO NOT USE_School Picklist'!$K$3:$K$6,1,FALSE))),"Please select a value from the drop-down menu",IF('DO NOT USE_Case Formulas'!A86,"OK",NA()))</f>
        <v>#N/A</v>
      </c>
      <c r="Z86" s="40" t="e">
        <f>IF(AND('DO NOT USE_Case Formulas'!A86,ISBLANK('Captura de datos CASO'!Z86)),"Has this person had symptoms? is required",IF(AND(NOT(ISBLANK('Captura de datos CASO'!Z86)),ISNA(VLOOKUP('Captura de datos CASO'!Z86,'DO NOT USE_School Picklist'!$D$3:$D$5,1,FALSE))),"Please select a value from the drop-down menu",IF(NOT(ISBLANK('Captura de datos CASO'!Z86)),"OK",NA())))</f>
        <v>#N/A</v>
      </c>
      <c r="AA86" s="40" t="e">
        <f>IF(AND('Captura de datos CASO'!Z86='DO NOT USE_School Picklist'!$D$3,ISBLANK('Captura de datos CASO'!AA86)),"Symptom Onset Date is required if Ever Symptomatic is Yes",IF('DO NOT USE_Case Formulas'!A86,"OK",NA()))</f>
        <v>#N/A</v>
      </c>
      <c r="AB86" s="40"/>
      <c r="AC86" s="40" t="e">
        <f ca="1">IF(AND('DO NOT USE_Case Formulas'!A86,ISBLANK('Captura de datos CASO'!AC86)),"Lab Result Test Date is required",IF('Captura de datos CASO'!AC86&gt;'DO NOT USE_School Picklist'!$C$3,"Test Date cannot be a future date",IF(NOT(ISBLANK('Captura de datos CASO'!AC86)),"OK",NA())))</f>
        <v>#N/A</v>
      </c>
      <c r="AD86" s="40" t="e">
        <f>IF(AND(NOT(ISBLANK('Captura de datos CASO'!AD86)),ISNA(VLOOKUP('Captura de datos CASO'!AD86,'DO NOT USE_School Picklist'!$R$3:$R$7,1,FALSE))),"Please select a value from the drop-down menu",IF('DO NOT USE_Case Formulas'!A86,"OK",NA()))</f>
        <v>#N/A</v>
      </c>
      <c r="AE86" s="40" t="e">
        <f>IF(AND('DO NOT USE_Case Formulas'!A86,ISBLANK('Captura de datos CASO'!AB86)),"Lab Result Test Result is required",IF(AND(NOT(ISBLANK('Captura de datos CASO'!AB86)),ISNA(VLOOKUP('Captura de datos CASO'!AB86,'DO NOT USE_School Picklist'!$Q$3:$Q$8,1,FALSE))),"Please select a value from the drop-down menu",IF('DO NOT USE_Case Formulas'!A86,"OK",NA())))</f>
        <v>#N/A</v>
      </c>
    </row>
    <row r="87" spans="1:31" x14ac:dyDescent="0.3">
      <c r="A87" s="39" t="e">
        <f>IF('DO NOT USE_Case Formulas'!A87,IF('DO NOT USE_Case Formulas'!B87,"Not all required fields are completed","OK"),NA())</f>
        <v>#N/A</v>
      </c>
      <c r="B87" s="40" t="e">
        <f>IF(AND('DO NOT USE_Case Formulas'!A87,ISBLANK('Captura de datos CASO'!B87)),"First Name is required",IF(NOT(ISBLANK('Captura de datos CASO'!B87)),"OK",NA()))</f>
        <v>#N/A</v>
      </c>
      <c r="C87" s="40" t="e">
        <f>IF(AND('DO NOT USE_Case Formulas'!A87,ISBLANK('Captura de datos CASO'!C87)),"Last Name is required",IF(NOT(ISBLANK('Captura de datos CASO'!C87)),"OK",NA()))</f>
        <v>#N/A</v>
      </c>
      <c r="D87" s="40" t="e">
        <f>IF(AND('DO NOT USE_Case Formulas'!A87,ISBLANK('Captura de datos CASO'!D87)),"Birthdate is required",IF(NOT(ISBLANK('Captura de datos CASO'!D87)),"OK",NA()))</f>
        <v>#N/A</v>
      </c>
      <c r="E87" s="40" t="e">
        <f>IF(AND('DO NOT USE_Case Formulas'!A87,ISBLANK('Captura de datos CASO'!E87)),"Mobile Phone is required",IF(NOT(ISBLANK('Captura de datos CASO'!E87)),IF(AND(ISNUMBER(VALUE('Captura de datos CASO'!E87)),LEFT('Captura de datos CASO'!E87,1)&lt;&gt;"1",LEN('Captura de datos CASO'!E87)=10),"OK","Phone number must be valid format"),NA()))</f>
        <v>#N/A</v>
      </c>
      <c r="F87" s="40" t="e">
        <f>IF(LEN('Captura de datos CASO'!F87)&gt;255,"Home Street Address must be less than 255 characters",IF('DO NOT USE_Case Formulas'!A87,"OK",NA()))</f>
        <v>#N/A</v>
      </c>
      <c r="G87" s="40" t="e">
        <f>IF(LEN('Captura de datos CASO'!G87)&gt;40,"City must be less than 40 characters",IF('DO NOT USE_Case Formulas'!A87,"OK",NA()))</f>
        <v>#N/A</v>
      </c>
      <c r="H87" s="40" t="e">
        <f>IF(AND(NOT(ISBLANK('Captura de datos CASO'!H87)),ISNA(VLOOKUP('Captura de datos CASO'!H87,'DO NOT USE_School Picklist'!$P$3:$P$52,1,FALSE))),"Please select a value from the drop-down menu",IF('DO NOT USE_Case Formulas'!A87,"OK",NA()))</f>
        <v>#N/A</v>
      </c>
      <c r="I87" s="40" t="e">
        <f>IF(AND('DO NOT USE_Case Formulas'!A87,ISBLANK('Captura de datos CASO'!I87)),"Zip is required",IF(ISBLANK('Captura de datos CASO'!I87),NA(),"OK"))</f>
        <v>#N/A</v>
      </c>
      <c r="J87" s="40" t="e">
        <f>IF(AND('DO NOT USE_Case Formulas'!A87,ISBLANK('Captura de datos CASO'!J87)),"Student or Staff? is required",IF(ISBLANK('Captura de datos CASO'!J87),NA(),IF(ISNA(VLOOKUP('Captura de datos CASO'!J87,'DO NOT USE_School Picklist'!$B$3:$B$6,1,FALSE)),"Please select a value from the drop-down menu","OK")))</f>
        <v>#N/A</v>
      </c>
      <c r="K87" s="40" t="e">
        <f>IF(AND('Captura de datos CASO'!J87='DO NOT USE_School Picklist'!$B$4,ISBLANK('Captura de datos CASO'!K87)),"Occupation/Job Title is required if Student or Staff? is Yes, staff/faculty or volunteer",IF('DO NOT USE_Case Formulas'!A87,"OK",NA()))</f>
        <v>#N/A</v>
      </c>
      <c r="L87" s="40" t="e">
        <f ca="1">IF('Captura de datos CASO'!L87&gt;'DO NOT USE_School Picklist'!$C$3,"Date last on school campus/facility cannot be a future date",IF('DO NOT USE_Case Formulas'!A87,IF(ISBLANK('Captura de datos CASO'!L87),"Date last on school campus/facility is required","OK"),NA()))</f>
        <v>#N/A</v>
      </c>
      <c r="M87" s="40" t="e">
        <f>IF(AND('DO NOT USE_Case Formulas'!A87,ISBLANK('Captura de datos CASO'!M87)),"Specific Place in the Location is required",IF(ISBLANK('Captura de datos CASO'!M87),NA(),"OK"))</f>
        <v>#N/A</v>
      </c>
      <c r="N87" s="40" t="e">
        <f>IF(LEN('Captura de datos CASO'!N87)&gt;50,"Parent/Guardian Name must be less than 50 characters",IF('DO NOT USE_Case Formulas'!A87,"OK",NA()))</f>
        <v>#N/A</v>
      </c>
      <c r="O87" s="40" t="e">
        <f>IF(NOT(ISBLANK('Captura de datos CASO'!O87)),IF(AND(ISNUMBER('Captura de datos CASO'!O87),LEFT('Captura de datos CASO'!O87,1)&lt;&gt;"1",LEN('Captura de datos CASO'!O87)=10),"OK","Phone number must be valid format"),IF('DO NOT USE_Case Formulas'!A87,"OK",NA()))</f>
        <v>#N/A</v>
      </c>
      <c r="P87" s="53" t="e">
        <f>IF(AND(NOT(ISBLANK('Captura de datos CASO'!P87)),ISNA(VLOOKUP('Captura de datos CASO'!P87,'DO NOT USE_School Picklist'!$I$3:$I$5,1,FALSE))),"Please select a value from the drop-down menu",IF('DO NOT USE_Case Formulas'!A87,"OK",NA()))</f>
        <v>#N/A</v>
      </c>
      <c r="Q87" s="40" t="e">
        <f>IF(AND(NOT(ISBLANK('Captura de datos CASO'!Q87)),ISNA(VLOOKUP('Captura de datos CASO'!Q87,'DO NOT USE_School Picklist'!$E$3:$E$10,1,FALSE))),"Please select a value from the drop-down menu",IF('DO NOT USE_Case Formulas'!A87,"OK",NA()))</f>
        <v>#N/A</v>
      </c>
      <c r="R87" s="53" t="e">
        <f>IF(AND(NOT(ISBLANK('Captura de datos CASO'!R87)),ISNA(VLOOKUP('Captura de datos CASO'!R87,'DO NOT USE_School Picklist'!$W$3:$W$9,1,FALSE))),"Please select a value from the drop-down menu",IF('DO NOT USE_Case Formulas'!A87,"OK",NA()))</f>
        <v>#N/A</v>
      </c>
      <c r="S87" s="53" t="e">
        <f>IF(AND(NOT(ISBLANK('Captura de datos CASO'!S87)),ISNA(VLOOKUP('Captura de datos CASO'!S87,'DO NOT USE_School Picklist'!$W$3:$W$9,1,FALSE))),"Please select a value from the drop-down menu",IF('DO NOT USE_Case Formulas'!A87,"OK",NA()))</f>
        <v>#N/A</v>
      </c>
      <c r="T87" s="40" t="e">
        <f>IF(AND(NOT(ISBLANK('Captura de datos CASO'!T87)),ISNA(VLOOKUP('Captura de datos CASO'!T87,'DO NOT USE_School Picklist'!$F$3:$F$16,1,FALSE))),"Please select a value from the drop-down menu",IF('DO NOT USE_Case Formulas'!A87,"OK",NA()))</f>
        <v>#N/A</v>
      </c>
      <c r="U87" s="40" t="e">
        <f>IF(LEN('Captura de datos CASO'!U87)&gt;100,"Classroom(s) must be less than 100 characters",IF('DO NOT USE_Case Formulas'!A87,"OK",NA()))</f>
        <v>#N/A</v>
      </c>
      <c r="V87" s="40" t="e">
        <f>IF(AND(NOT(ISBLANK('Captura de datos CASO'!V87)),ISNA(VLOOKUP('Captura de datos CASO'!V87,'DO NOT USE_School Picklist'!$S$3:$S$12,1,FALSE))),"Please select a value from the drop-down menu",IF('DO NOT USE_Case Formulas'!A87,"OK",NA()))</f>
        <v>#N/A</v>
      </c>
      <c r="W87" s="40" t="e">
        <f>IF(AND(NOT(ISBLANK('Captura de datos CASO'!W87)),ISNA(VLOOKUP('Captura de datos CASO'!W87,'DO NOT USE_School Picklist'!$S$3:$S$12,1,FALSE))),"Please select a value from the drop-down menu",IF('DO NOT USE_Case Formulas'!A87,"OK",NA()))</f>
        <v>#N/A</v>
      </c>
      <c r="X87" s="40" t="e">
        <f>IF(LEN('Captura de datos CASO'!X87)&gt;80,"Name of Education Group must be less than 80 characters",IF('DO NOT USE_Case Formulas'!A87,"OK",NA()))</f>
        <v>#N/A</v>
      </c>
      <c r="Y87" s="40" t="e">
        <f>IF(AND(NOT(ISBLANK('Captura de datos CASO'!Y87)),ISNA(VLOOKUP('Captura de datos CASO'!Y87,'DO NOT USE_School Picklist'!$K$3:$K$6,1,FALSE))),"Please select a value from the drop-down menu",IF('DO NOT USE_Case Formulas'!A87,"OK",NA()))</f>
        <v>#N/A</v>
      </c>
      <c r="Z87" s="40" t="e">
        <f>IF(AND('DO NOT USE_Case Formulas'!A87,ISBLANK('Captura de datos CASO'!Z87)),"Has this person had symptoms? is required",IF(AND(NOT(ISBLANK('Captura de datos CASO'!Z87)),ISNA(VLOOKUP('Captura de datos CASO'!Z87,'DO NOT USE_School Picklist'!$D$3:$D$5,1,FALSE))),"Please select a value from the drop-down menu",IF(NOT(ISBLANK('Captura de datos CASO'!Z87)),"OK",NA())))</f>
        <v>#N/A</v>
      </c>
      <c r="AA87" s="40" t="e">
        <f>IF(AND('Captura de datos CASO'!Z87='DO NOT USE_School Picklist'!$D$3,ISBLANK('Captura de datos CASO'!AA87)),"Symptom Onset Date is required if Ever Symptomatic is Yes",IF('DO NOT USE_Case Formulas'!A87,"OK",NA()))</f>
        <v>#N/A</v>
      </c>
      <c r="AB87" s="40"/>
      <c r="AC87" s="40" t="e">
        <f ca="1">IF(AND('DO NOT USE_Case Formulas'!A87,ISBLANK('Captura de datos CASO'!AC87)),"Lab Result Test Date is required",IF('Captura de datos CASO'!AC87&gt;'DO NOT USE_School Picklist'!$C$3,"Test Date cannot be a future date",IF(NOT(ISBLANK('Captura de datos CASO'!AC87)),"OK",NA())))</f>
        <v>#N/A</v>
      </c>
      <c r="AD87" s="40" t="e">
        <f>IF(AND(NOT(ISBLANK('Captura de datos CASO'!AD87)),ISNA(VLOOKUP('Captura de datos CASO'!AD87,'DO NOT USE_School Picklist'!$R$3:$R$7,1,FALSE))),"Please select a value from the drop-down menu",IF('DO NOT USE_Case Formulas'!A87,"OK",NA()))</f>
        <v>#N/A</v>
      </c>
      <c r="AE87" s="40" t="e">
        <f>IF(AND('DO NOT USE_Case Formulas'!A87,ISBLANK('Captura de datos CASO'!AB87)),"Lab Result Test Result is required",IF(AND(NOT(ISBLANK('Captura de datos CASO'!AB87)),ISNA(VLOOKUP('Captura de datos CASO'!AB87,'DO NOT USE_School Picklist'!$Q$3:$Q$8,1,FALSE))),"Please select a value from the drop-down menu",IF('DO NOT USE_Case Formulas'!A87,"OK",NA())))</f>
        <v>#N/A</v>
      </c>
    </row>
    <row r="88" spans="1:31" x14ac:dyDescent="0.3">
      <c r="A88" s="39" t="e">
        <f>IF('DO NOT USE_Case Formulas'!A88,IF('DO NOT USE_Case Formulas'!B88,"Not all required fields are completed","OK"),NA())</f>
        <v>#N/A</v>
      </c>
      <c r="B88" s="40" t="e">
        <f>IF(AND('DO NOT USE_Case Formulas'!A88,ISBLANK('Captura de datos CASO'!B88)),"First Name is required",IF(NOT(ISBLANK('Captura de datos CASO'!B88)),"OK",NA()))</f>
        <v>#N/A</v>
      </c>
      <c r="C88" s="40" t="e">
        <f>IF(AND('DO NOT USE_Case Formulas'!A88,ISBLANK('Captura de datos CASO'!C88)),"Last Name is required",IF(NOT(ISBLANK('Captura de datos CASO'!C88)),"OK",NA()))</f>
        <v>#N/A</v>
      </c>
      <c r="D88" s="40" t="e">
        <f>IF(AND('DO NOT USE_Case Formulas'!A88,ISBLANK('Captura de datos CASO'!D88)),"Birthdate is required",IF(NOT(ISBLANK('Captura de datos CASO'!D88)),"OK",NA()))</f>
        <v>#N/A</v>
      </c>
      <c r="E88" s="40" t="e">
        <f>IF(AND('DO NOT USE_Case Formulas'!A88,ISBLANK('Captura de datos CASO'!E88)),"Mobile Phone is required",IF(NOT(ISBLANK('Captura de datos CASO'!E88)),IF(AND(ISNUMBER(VALUE('Captura de datos CASO'!E88)),LEFT('Captura de datos CASO'!E88,1)&lt;&gt;"1",LEN('Captura de datos CASO'!E88)=10),"OK","Phone number must be valid format"),NA()))</f>
        <v>#N/A</v>
      </c>
      <c r="F88" s="40" t="e">
        <f>IF(LEN('Captura de datos CASO'!F88)&gt;255,"Home Street Address must be less than 255 characters",IF('DO NOT USE_Case Formulas'!A88,"OK",NA()))</f>
        <v>#N/A</v>
      </c>
      <c r="G88" s="40" t="e">
        <f>IF(LEN('Captura de datos CASO'!G88)&gt;40,"City must be less than 40 characters",IF('DO NOT USE_Case Formulas'!A88,"OK",NA()))</f>
        <v>#N/A</v>
      </c>
      <c r="H88" s="40" t="e">
        <f>IF(AND(NOT(ISBLANK('Captura de datos CASO'!H88)),ISNA(VLOOKUP('Captura de datos CASO'!H88,'DO NOT USE_School Picklist'!$P$3:$P$52,1,FALSE))),"Please select a value from the drop-down menu",IF('DO NOT USE_Case Formulas'!A88,"OK",NA()))</f>
        <v>#N/A</v>
      </c>
      <c r="I88" s="40" t="e">
        <f>IF(AND('DO NOT USE_Case Formulas'!A88,ISBLANK('Captura de datos CASO'!I88)),"Zip is required",IF(ISBLANK('Captura de datos CASO'!I88),NA(),"OK"))</f>
        <v>#N/A</v>
      </c>
      <c r="J88" s="40" t="e">
        <f>IF(AND('DO NOT USE_Case Formulas'!A88,ISBLANK('Captura de datos CASO'!J88)),"Student or Staff? is required",IF(ISBLANK('Captura de datos CASO'!J88),NA(),IF(ISNA(VLOOKUP('Captura de datos CASO'!J88,'DO NOT USE_School Picklist'!$B$3:$B$6,1,FALSE)),"Please select a value from the drop-down menu","OK")))</f>
        <v>#N/A</v>
      </c>
      <c r="K88" s="40" t="e">
        <f>IF(AND('Captura de datos CASO'!J88='DO NOT USE_School Picklist'!$B$4,ISBLANK('Captura de datos CASO'!K88)),"Occupation/Job Title is required if Student or Staff? is Yes, staff/faculty or volunteer",IF('DO NOT USE_Case Formulas'!A88,"OK",NA()))</f>
        <v>#N/A</v>
      </c>
      <c r="L88" s="40" t="e">
        <f ca="1">IF('Captura de datos CASO'!L88&gt;'DO NOT USE_School Picklist'!$C$3,"Date last on school campus/facility cannot be a future date",IF('DO NOT USE_Case Formulas'!A88,IF(ISBLANK('Captura de datos CASO'!L88),"Date last on school campus/facility is required","OK"),NA()))</f>
        <v>#N/A</v>
      </c>
      <c r="M88" s="40" t="e">
        <f>IF(AND('DO NOT USE_Case Formulas'!A88,ISBLANK('Captura de datos CASO'!M88)),"Specific Place in the Location is required",IF(ISBLANK('Captura de datos CASO'!M88),NA(),"OK"))</f>
        <v>#N/A</v>
      </c>
      <c r="N88" s="40" t="e">
        <f>IF(LEN('Captura de datos CASO'!N88)&gt;50,"Parent/Guardian Name must be less than 50 characters",IF('DO NOT USE_Case Formulas'!A88,"OK",NA()))</f>
        <v>#N/A</v>
      </c>
      <c r="O88" s="40" t="e">
        <f>IF(NOT(ISBLANK('Captura de datos CASO'!O88)),IF(AND(ISNUMBER('Captura de datos CASO'!O88),LEFT('Captura de datos CASO'!O88,1)&lt;&gt;"1",LEN('Captura de datos CASO'!O88)=10),"OK","Phone number must be valid format"),IF('DO NOT USE_Case Formulas'!A88,"OK",NA()))</f>
        <v>#N/A</v>
      </c>
      <c r="P88" s="53" t="e">
        <f>IF(AND(NOT(ISBLANK('Captura de datos CASO'!P88)),ISNA(VLOOKUP('Captura de datos CASO'!P88,'DO NOT USE_School Picklist'!$I$3:$I$5,1,FALSE))),"Please select a value from the drop-down menu",IF('DO NOT USE_Case Formulas'!A88,"OK",NA()))</f>
        <v>#N/A</v>
      </c>
      <c r="Q88" s="40" t="e">
        <f>IF(AND(NOT(ISBLANK('Captura de datos CASO'!Q88)),ISNA(VLOOKUP('Captura de datos CASO'!Q88,'DO NOT USE_School Picklist'!$E$3:$E$10,1,FALSE))),"Please select a value from the drop-down menu",IF('DO NOT USE_Case Formulas'!A88,"OK",NA()))</f>
        <v>#N/A</v>
      </c>
      <c r="R88" s="53" t="e">
        <f>IF(AND(NOT(ISBLANK('Captura de datos CASO'!R88)),ISNA(VLOOKUP('Captura de datos CASO'!R88,'DO NOT USE_School Picklist'!$W$3:$W$9,1,FALSE))),"Please select a value from the drop-down menu",IF('DO NOT USE_Case Formulas'!A88,"OK",NA()))</f>
        <v>#N/A</v>
      </c>
      <c r="S88" s="53" t="e">
        <f>IF(AND(NOT(ISBLANK('Captura de datos CASO'!S88)),ISNA(VLOOKUP('Captura de datos CASO'!S88,'DO NOT USE_School Picklist'!$W$3:$W$9,1,FALSE))),"Please select a value from the drop-down menu",IF('DO NOT USE_Case Formulas'!A88,"OK",NA()))</f>
        <v>#N/A</v>
      </c>
      <c r="T88" s="40" t="e">
        <f>IF(AND(NOT(ISBLANK('Captura de datos CASO'!T88)),ISNA(VLOOKUP('Captura de datos CASO'!T88,'DO NOT USE_School Picklist'!$F$3:$F$16,1,FALSE))),"Please select a value from the drop-down menu",IF('DO NOT USE_Case Formulas'!A88,"OK",NA()))</f>
        <v>#N/A</v>
      </c>
      <c r="U88" s="40" t="e">
        <f>IF(LEN('Captura de datos CASO'!U88)&gt;100,"Classroom(s) must be less than 100 characters",IF('DO NOT USE_Case Formulas'!A88,"OK",NA()))</f>
        <v>#N/A</v>
      </c>
      <c r="V88" s="40" t="e">
        <f>IF(AND(NOT(ISBLANK('Captura de datos CASO'!V88)),ISNA(VLOOKUP('Captura de datos CASO'!V88,'DO NOT USE_School Picklist'!$S$3:$S$12,1,FALSE))),"Please select a value from the drop-down menu",IF('DO NOT USE_Case Formulas'!A88,"OK",NA()))</f>
        <v>#N/A</v>
      </c>
      <c r="W88" s="40" t="e">
        <f>IF(AND(NOT(ISBLANK('Captura de datos CASO'!W88)),ISNA(VLOOKUP('Captura de datos CASO'!W88,'DO NOT USE_School Picklist'!$S$3:$S$12,1,FALSE))),"Please select a value from the drop-down menu",IF('DO NOT USE_Case Formulas'!A88,"OK",NA()))</f>
        <v>#N/A</v>
      </c>
      <c r="X88" s="40" t="e">
        <f>IF(LEN('Captura de datos CASO'!X88)&gt;80,"Name of Education Group must be less than 80 characters",IF('DO NOT USE_Case Formulas'!A88,"OK",NA()))</f>
        <v>#N/A</v>
      </c>
      <c r="Y88" s="40" t="e">
        <f>IF(AND(NOT(ISBLANK('Captura de datos CASO'!Y88)),ISNA(VLOOKUP('Captura de datos CASO'!Y88,'DO NOT USE_School Picklist'!$K$3:$K$6,1,FALSE))),"Please select a value from the drop-down menu",IF('DO NOT USE_Case Formulas'!A88,"OK",NA()))</f>
        <v>#N/A</v>
      </c>
      <c r="Z88" s="40" t="e">
        <f>IF(AND('DO NOT USE_Case Formulas'!A88,ISBLANK('Captura de datos CASO'!Z88)),"Has this person had symptoms? is required",IF(AND(NOT(ISBLANK('Captura de datos CASO'!Z88)),ISNA(VLOOKUP('Captura de datos CASO'!Z88,'DO NOT USE_School Picklist'!$D$3:$D$5,1,FALSE))),"Please select a value from the drop-down menu",IF(NOT(ISBLANK('Captura de datos CASO'!Z88)),"OK",NA())))</f>
        <v>#N/A</v>
      </c>
      <c r="AA88" s="40" t="e">
        <f>IF(AND('Captura de datos CASO'!Z88='DO NOT USE_School Picklist'!$D$3,ISBLANK('Captura de datos CASO'!AA88)),"Symptom Onset Date is required if Ever Symptomatic is Yes",IF('DO NOT USE_Case Formulas'!A88,"OK",NA()))</f>
        <v>#N/A</v>
      </c>
      <c r="AB88" s="40"/>
      <c r="AC88" s="40" t="e">
        <f ca="1">IF(AND('DO NOT USE_Case Formulas'!A88,ISBLANK('Captura de datos CASO'!AC88)),"Lab Result Test Date is required",IF('Captura de datos CASO'!AC88&gt;'DO NOT USE_School Picklist'!$C$3,"Test Date cannot be a future date",IF(NOT(ISBLANK('Captura de datos CASO'!AC88)),"OK",NA())))</f>
        <v>#N/A</v>
      </c>
      <c r="AD88" s="40" t="e">
        <f>IF(AND(NOT(ISBLANK('Captura de datos CASO'!AD88)),ISNA(VLOOKUP('Captura de datos CASO'!AD88,'DO NOT USE_School Picklist'!$R$3:$R$7,1,FALSE))),"Please select a value from the drop-down menu",IF('DO NOT USE_Case Formulas'!A88,"OK",NA()))</f>
        <v>#N/A</v>
      </c>
      <c r="AE88" s="40" t="e">
        <f>IF(AND('DO NOT USE_Case Formulas'!A88,ISBLANK('Captura de datos CASO'!AB88)),"Lab Result Test Result is required",IF(AND(NOT(ISBLANK('Captura de datos CASO'!AB88)),ISNA(VLOOKUP('Captura de datos CASO'!AB88,'DO NOT USE_School Picklist'!$Q$3:$Q$8,1,FALSE))),"Please select a value from the drop-down menu",IF('DO NOT USE_Case Formulas'!A88,"OK",NA())))</f>
        <v>#N/A</v>
      </c>
    </row>
    <row r="89" spans="1:31" x14ac:dyDescent="0.3">
      <c r="A89" s="39" t="e">
        <f>IF('DO NOT USE_Case Formulas'!A89,IF('DO NOT USE_Case Formulas'!B89,"Not all required fields are completed","OK"),NA())</f>
        <v>#N/A</v>
      </c>
      <c r="B89" s="40" t="e">
        <f>IF(AND('DO NOT USE_Case Formulas'!A89,ISBLANK('Captura de datos CASO'!B89)),"First Name is required",IF(NOT(ISBLANK('Captura de datos CASO'!B89)),"OK",NA()))</f>
        <v>#N/A</v>
      </c>
      <c r="C89" s="40" t="e">
        <f>IF(AND('DO NOT USE_Case Formulas'!A89,ISBLANK('Captura de datos CASO'!C89)),"Last Name is required",IF(NOT(ISBLANK('Captura de datos CASO'!C89)),"OK",NA()))</f>
        <v>#N/A</v>
      </c>
      <c r="D89" s="40" t="e">
        <f>IF(AND('DO NOT USE_Case Formulas'!A89,ISBLANK('Captura de datos CASO'!D89)),"Birthdate is required",IF(NOT(ISBLANK('Captura de datos CASO'!D89)),"OK",NA()))</f>
        <v>#N/A</v>
      </c>
      <c r="E89" s="40" t="e">
        <f>IF(AND('DO NOT USE_Case Formulas'!A89,ISBLANK('Captura de datos CASO'!E89)),"Mobile Phone is required",IF(NOT(ISBLANK('Captura de datos CASO'!E89)),IF(AND(ISNUMBER(VALUE('Captura de datos CASO'!E89)),LEFT('Captura de datos CASO'!E89,1)&lt;&gt;"1",LEN('Captura de datos CASO'!E89)=10),"OK","Phone number must be valid format"),NA()))</f>
        <v>#N/A</v>
      </c>
      <c r="F89" s="40" t="e">
        <f>IF(LEN('Captura de datos CASO'!F89)&gt;255,"Home Street Address must be less than 255 characters",IF('DO NOT USE_Case Formulas'!A89,"OK",NA()))</f>
        <v>#N/A</v>
      </c>
      <c r="G89" s="40" t="e">
        <f>IF(LEN('Captura de datos CASO'!G89)&gt;40,"City must be less than 40 characters",IF('DO NOT USE_Case Formulas'!A89,"OK",NA()))</f>
        <v>#N/A</v>
      </c>
      <c r="H89" s="40" t="e">
        <f>IF(AND(NOT(ISBLANK('Captura de datos CASO'!H89)),ISNA(VLOOKUP('Captura de datos CASO'!H89,'DO NOT USE_School Picklist'!$P$3:$P$52,1,FALSE))),"Please select a value from the drop-down menu",IF('DO NOT USE_Case Formulas'!A89,"OK",NA()))</f>
        <v>#N/A</v>
      </c>
      <c r="I89" s="40" t="e">
        <f>IF(AND('DO NOT USE_Case Formulas'!A89,ISBLANK('Captura de datos CASO'!I89)),"Zip is required",IF(ISBLANK('Captura de datos CASO'!I89),NA(),"OK"))</f>
        <v>#N/A</v>
      </c>
      <c r="J89" s="40" t="e">
        <f>IF(AND('DO NOT USE_Case Formulas'!A89,ISBLANK('Captura de datos CASO'!J89)),"Student or Staff? is required",IF(ISBLANK('Captura de datos CASO'!J89),NA(),IF(ISNA(VLOOKUP('Captura de datos CASO'!J89,'DO NOT USE_School Picklist'!$B$3:$B$6,1,FALSE)),"Please select a value from the drop-down menu","OK")))</f>
        <v>#N/A</v>
      </c>
      <c r="K89" s="40" t="e">
        <f>IF(AND('Captura de datos CASO'!J89='DO NOT USE_School Picklist'!$B$4,ISBLANK('Captura de datos CASO'!K89)),"Occupation/Job Title is required if Student or Staff? is Yes, staff/faculty or volunteer",IF('DO NOT USE_Case Formulas'!A89,"OK",NA()))</f>
        <v>#N/A</v>
      </c>
      <c r="L89" s="40" t="e">
        <f ca="1">IF('Captura de datos CASO'!L89&gt;'DO NOT USE_School Picklist'!$C$3,"Date last on school campus/facility cannot be a future date",IF('DO NOT USE_Case Formulas'!A89,IF(ISBLANK('Captura de datos CASO'!L89),"Date last on school campus/facility is required","OK"),NA()))</f>
        <v>#N/A</v>
      </c>
      <c r="M89" s="40" t="e">
        <f>IF(AND('DO NOT USE_Case Formulas'!A89,ISBLANK('Captura de datos CASO'!M89)),"Specific Place in the Location is required",IF(ISBLANK('Captura de datos CASO'!M89),NA(),"OK"))</f>
        <v>#N/A</v>
      </c>
      <c r="N89" s="40" t="e">
        <f>IF(LEN('Captura de datos CASO'!N89)&gt;50,"Parent/Guardian Name must be less than 50 characters",IF('DO NOT USE_Case Formulas'!A89,"OK",NA()))</f>
        <v>#N/A</v>
      </c>
      <c r="O89" s="40" t="e">
        <f>IF(NOT(ISBLANK('Captura de datos CASO'!O89)),IF(AND(ISNUMBER('Captura de datos CASO'!O89),LEFT('Captura de datos CASO'!O89,1)&lt;&gt;"1",LEN('Captura de datos CASO'!O89)=10),"OK","Phone number must be valid format"),IF('DO NOT USE_Case Formulas'!A89,"OK",NA()))</f>
        <v>#N/A</v>
      </c>
      <c r="P89" s="53" t="e">
        <f>IF(AND(NOT(ISBLANK('Captura de datos CASO'!P89)),ISNA(VLOOKUP('Captura de datos CASO'!P89,'DO NOT USE_School Picklist'!$I$3:$I$5,1,FALSE))),"Please select a value from the drop-down menu",IF('DO NOT USE_Case Formulas'!A89,"OK",NA()))</f>
        <v>#N/A</v>
      </c>
      <c r="Q89" s="40" t="e">
        <f>IF(AND(NOT(ISBLANK('Captura de datos CASO'!Q89)),ISNA(VLOOKUP('Captura de datos CASO'!Q89,'DO NOT USE_School Picklist'!$E$3:$E$10,1,FALSE))),"Please select a value from the drop-down menu",IF('DO NOT USE_Case Formulas'!A89,"OK",NA()))</f>
        <v>#N/A</v>
      </c>
      <c r="R89" s="53" t="e">
        <f>IF(AND(NOT(ISBLANK('Captura de datos CASO'!R89)),ISNA(VLOOKUP('Captura de datos CASO'!R89,'DO NOT USE_School Picklist'!$W$3:$W$9,1,FALSE))),"Please select a value from the drop-down menu",IF('DO NOT USE_Case Formulas'!A89,"OK",NA()))</f>
        <v>#N/A</v>
      </c>
      <c r="S89" s="53" t="e">
        <f>IF(AND(NOT(ISBLANK('Captura de datos CASO'!S89)),ISNA(VLOOKUP('Captura de datos CASO'!S89,'DO NOT USE_School Picklist'!$W$3:$W$9,1,FALSE))),"Please select a value from the drop-down menu",IF('DO NOT USE_Case Formulas'!A89,"OK",NA()))</f>
        <v>#N/A</v>
      </c>
      <c r="T89" s="40" t="e">
        <f>IF(AND(NOT(ISBLANK('Captura de datos CASO'!T89)),ISNA(VLOOKUP('Captura de datos CASO'!T89,'DO NOT USE_School Picklist'!$F$3:$F$16,1,FALSE))),"Please select a value from the drop-down menu",IF('DO NOT USE_Case Formulas'!A89,"OK",NA()))</f>
        <v>#N/A</v>
      </c>
      <c r="U89" s="40" t="e">
        <f>IF(LEN('Captura de datos CASO'!U89)&gt;100,"Classroom(s) must be less than 100 characters",IF('DO NOT USE_Case Formulas'!A89,"OK",NA()))</f>
        <v>#N/A</v>
      </c>
      <c r="V89" s="40" t="e">
        <f>IF(AND(NOT(ISBLANK('Captura de datos CASO'!V89)),ISNA(VLOOKUP('Captura de datos CASO'!V89,'DO NOT USE_School Picklist'!$S$3:$S$12,1,FALSE))),"Please select a value from the drop-down menu",IF('DO NOT USE_Case Formulas'!A89,"OK",NA()))</f>
        <v>#N/A</v>
      </c>
      <c r="W89" s="40" t="e">
        <f>IF(AND(NOT(ISBLANK('Captura de datos CASO'!W89)),ISNA(VLOOKUP('Captura de datos CASO'!W89,'DO NOT USE_School Picklist'!$S$3:$S$12,1,FALSE))),"Please select a value from the drop-down menu",IF('DO NOT USE_Case Formulas'!A89,"OK",NA()))</f>
        <v>#N/A</v>
      </c>
      <c r="X89" s="40" t="e">
        <f>IF(LEN('Captura de datos CASO'!X89)&gt;80,"Name of Education Group must be less than 80 characters",IF('DO NOT USE_Case Formulas'!A89,"OK",NA()))</f>
        <v>#N/A</v>
      </c>
      <c r="Y89" s="40" t="e">
        <f>IF(AND(NOT(ISBLANK('Captura de datos CASO'!Y89)),ISNA(VLOOKUP('Captura de datos CASO'!Y89,'DO NOT USE_School Picklist'!$K$3:$K$6,1,FALSE))),"Please select a value from the drop-down menu",IF('DO NOT USE_Case Formulas'!A89,"OK",NA()))</f>
        <v>#N/A</v>
      </c>
      <c r="Z89" s="40" t="e">
        <f>IF(AND('DO NOT USE_Case Formulas'!A89,ISBLANK('Captura de datos CASO'!Z89)),"Has this person had symptoms? is required",IF(AND(NOT(ISBLANK('Captura de datos CASO'!Z89)),ISNA(VLOOKUP('Captura de datos CASO'!Z89,'DO NOT USE_School Picklist'!$D$3:$D$5,1,FALSE))),"Please select a value from the drop-down menu",IF(NOT(ISBLANK('Captura de datos CASO'!Z89)),"OK",NA())))</f>
        <v>#N/A</v>
      </c>
      <c r="AA89" s="40" t="e">
        <f>IF(AND('Captura de datos CASO'!Z89='DO NOT USE_School Picklist'!$D$3,ISBLANK('Captura de datos CASO'!AA89)),"Symptom Onset Date is required if Ever Symptomatic is Yes",IF('DO NOT USE_Case Formulas'!A89,"OK",NA()))</f>
        <v>#N/A</v>
      </c>
      <c r="AB89" s="40"/>
      <c r="AC89" s="40" t="e">
        <f ca="1">IF(AND('DO NOT USE_Case Formulas'!A89,ISBLANK('Captura de datos CASO'!AC89)),"Lab Result Test Date is required",IF('Captura de datos CASO'!AC89&gt;'DO NOT USE_School Picklist'!$C$3,"Test Date cannot be a future date",IF(NOT(ISBLANK('Captura de datos CASO'!AC89)),"OK",NA())))</f>
        <v>#N/A</v>
      </c>
      <c r="AD89" s="40" t="e">
        <f>IF(AND(NOT(ISBLANK('Captura de datos CASO'!AD89)),ISNA(VLOOKUP('Captura de datos CASO'!AD89,'DO NOT USE_School Picklist'!$R$3:$R$7,1,FALSE))),"Please select a value from the drop-down menu",IF('DO NOT USE_Case Formulas'!A89,"OK",NA()))</f>
        <v>#N/A</v>
      </c>
      <c r="AE89" s="40" t="e">
        <f>IF(AND('DO NOT USE_Case Formulas'!A89,ISBLANK('Captura de datos CASO'!AB89)),"Lab Result Test Result is required",IF(AND(NOT(ISBLANK('Captura de datos CASO'!AB89)),ISNA(VLOOKUP('Captura de datos CASO'!AB89,'DO NOT USE_School Picklist'!$Q$3:$Q$8,1,FALSE))),"Please select a value from the drop-down menu",IF('DO NOT USE_Case Formulas'!A89,"OK",NA())))</f>
        <v>#N/A</v>
      </c>
    </row>
    <row r="90" spans="1:31" x14ac:dyDescent="0.3">
      <c r="A90" s="39" t="e">
        <f>IF('DO NOT USE_Case Formulas'!A90,IF('DO NOT USE_Case Formulas'!B90,"Not all required fields are completed","OK"),NA())</f>
        <v>#N/A</v>
      </c>
      <c r="B90" s="40" t="e">
        <f>IF(AND('DO NOT USE_Case Formulas'!A90,ISBLANK('Captura de datos CASO'!B90)),"First Name is required",IF(NOT(ISBLANK('Captura de datos CASO'!B90)),"OK",NA()))</f>
        <v>#N/A</v>
      </c>
      <c r="C90" s="40" t="e">
        <f>IF(AND('DO NOT USE_Case Formulas'!A90,ISBLANK('Captura de datos CASO'!C90)),"Last Name is required",IF(NOT(ISBLANK('Captura de datos CASO'!C90)),"OK",NA()))</f>
        <v>#N/A</v>
      </c>
      <c r="D90" s="40" t="e">
        <f>IF(AND('DO NOT USE_Case Formulas'!A90,ISBLANK('Captura de datos CASO'!D90)),"Birthdate is required",IF(NOT(ISBLANK('Captura de datos CASO'!D90)),"OK",NA()))</f>
        <v>#N/A</v>
      </c>
      <c r="E90" s="40" t="e">
        <f>IF(AND('DO NOT USE_Case Formulas'!A90,ISBLANK('Captura de datos CASO'!E90)),"Mobile Phone is required",IF(NOT(ISBLANK('Captura de datos CASO'!E90)),IF(AND(ISNUMBER(VALUE('Captura de datos CASO'!E90)),LEFT('Captura de datos CASO'!E90,1)&lt;&gt;"1",LEN('Captura de datos CASO'!E90)=10),"OK","Phone number must be valid format"),NA()))</f>
        <v>#N/A</v>
      </c>
      <c r="F90" s="40" t="e">
        <f>IF(LEN('Captura de datos CASO'!F90)&gt;255,"Home Street Address must be less than 255 characters",IF('DO NOT USE_Case Formulas'!A90,"OK",NA()))</f>
        <v>#N/A</v>
      </c>
      <c r="G90" s="40" t="e">
        <f>IF(LEN('Captura de datos CASO'!G90)&gt;40,"City must be less than 40 characters",IF('DO NOT USE_Case Formulas'!A90,"OK",NA()))</f>
        <v>#N/A</v>
      </c>
      <c r="H90" s="40" t="e">
        <f>IF(AND(NOT(ISBLANK('Captura de datos CASO'!H90)),ISNA(VLOOKUP('Captura de datos CASO'!H90,'DO NOT USE_School Picklist'!$P$3:$P$52,1,FALSE))),"Please select a value from the drop-down menu",IF('DO NOT USE_Case Formulas'!A90,"OK",NA()))</f>
        <v>#N/A</v>
      </c>
      <c r="I90" s="40" t="e">
        <f>IF(AND('DO NOT USE_Case Formulas'!A90,ISBLANK('Captura de datos CASO'!I90)),"Zip is required",IF(ISBLANK('Captura de datos CASO'!I90),NA(),"OK"))</f>
        <v>#N/A</v>
      </c>
      <c r="J90" s="40" t="e">
        <f>IF(AND('DO NOT USE_Case Formulas'!A90,ISBLANK('Captura de datos CASO'!J90)),"Student or Staff? is required",IF(ISBLANK('Captura de datos CASO'!J90),NA(),IF(ISNA(VLOOKUP('Captura de datos CASO'!J90,'DO NOT USE_School Picklist'!$B$3:$B$6,1,FALSE)),"Please select a value from the drop-down menu","OK")))</f>
        <v>#N/A</v>
      </c>
      <c r="K90" s="40" t="e">
        <f>IF(AND('Captura de datos CASO'!J90='DO NOT USE_School Picklist'!$B$4,ISBLANK('Captura de datos CASO'!K90)),"Occupation/Job Title is required if Student or Staff? is Yes, staff/faculty or volunteer",IF('DO NOT USE_Case Formulas'!A90,"OK",NA()))</f>
        <v>#N/A</v>
      </c>
      <c r="L90" s="40" t="e">
        <f ca="1">IF('Captura de datos CASO'!L90&gt;'DO NOT USE_School Picklist'!$C$3,"Date last on school campus/facility cannot be a future date",IF('DO NOT USE_Case Formulas'!A90,IF(ISBLANK('Captura de datos CASO'!L90),"Date last on school campus/facility is required","OK"),NA()))</f>
        <v>#N/A</v>
      </c>
      <c r="M90" s="40" t="e">
        <f>IF(AND('DO NOT USE_Case Formulas'!A90,ISBLANK('Captura de datos CASO'!M90)),"Specific Place in the Location is required",IF(ISBLANK('Captura de datos CASO'!M90),NA(),"OK"))</f>
        <v>#N/A</v>
      </c>
      <c r="N90" s="40" t="e">
        <f>IF(LEN('Captura de datos CASO'!N90)&gt;50,"Parent/Guardian Name must be less than 50 characters",IF('DO NOT USE_Case Formulas'!A90,"OK",NA()))</f>
        <v>#N/A</v>
      </c>
      <c r="O90" s="40" t="e">
        <f>IF(NOT(ISBLANK('Captura de datos CASO'!O90)),IF(AND(ISNUMBER('Captura de datos CASO'!O90),LEFT('Captura de datos CASO'!O90,1)&lt;&gt;"1",LEN('Captura de datos CASO'!O90)=10),"OK","Phone number must be valid format"),IF('DO NOT USE_Case Formulas'!A90,"OK",NA()))</f>
        <v>#N/A</v>
      </c>
      <c r="P90" s="53" t="e">
        <f>IF(AND(NOT(ISBLANK('Captura de datos CASO'!P90)),ISNA(VLOOKUP('Captura de datos CASO'!P90,'DO NOT USE_School Picklist'!$I$3:$I$5,1,FALSE))),"Please select a value from the drop-down menu",IF('DO NOT USE_Case Formulas'!A90,"OK",NA()))</f>
        <v>#N/A</v>
      </c>
      <c r="Q90" s="40" t="e">
        <f>IF(AND(NOT(ISBLANK('Captura de datos CASO'!Q90)),ISNA(VLOOKUP('Captura de datos CASO'!Q90,'DO NOT USE_School Picklist'!$E$3:$E$10,1,FALSE))),"Please select a value from the drop-down menu",IF('DO NOT USE_Case Formulas'!A90,"OK",NA()))</f>
        <v>#N/A</v>
      </c>
      <c r="R90" s="53" t="e">
        <f>IF(AND(NOT(ISBLANK('Captura de datos CASO'!R90)),ISNA(VLOOKUP('Captura de datos CASO'!R90,'DO NOT USE_School Picklist'!$W$3:$W$9,1,FALSE))),"Please select a value from the drop-down menu",IF('DO NOT USE_Case Formulas'!A90,"OK",NA()))</f>
        <v>#N/A</v>
      </c>
      <c r="S90" s="53" t="e">
        <f>IF(AND(NOT(ISBLANK('Captura de datos CASO'!S90)),ISNA(VLOOKUP('Captura de datos CASO'!S90,'DO NOT USE_School Picklist'!$W$3:$W$9,1,FALSE))),"Please select a value from the drop-down menu",IF('DO NOT USE_Case Formulas'!A90,"OK",NA()))</f>
        <v>#N/A</v>
      </c>
      <c r="T90" s="40" t="e">
        <f>IF(AND(NOT(ISBLANK('Captura de datos CASO'!T90)),ISNA(VLOOKUP('Captura de datos CASO'!T90,'DO NOT USE_School Picklist'!$F$3:$F$16,1,FALSE))),"Please select a value from the drop-down menu",IF('DO NOT USE_Case Formulas'!A90,"OK",NA()))</f>
        <v>#N/A</v>
      </c>
      <c r="U90" s="40" t="e">
        <f>IF(LEN('Captura de datos CASO'!U90)&gt;100,"Classroom(s) must be less than 100 characters",IF('DO NOT USE_Case Formulas'!A90,"OK",NA()))</f>
        <v>#N/A</v>
      </c>
      <c r="V90" s="40" t="e">
        <f>IF(AND(NOT(ISBLANK('Captura de datos CASO'!V90)),ISNA(VLOOKUP('Captura de datos CASO'!V90,'DO NOT USE_School Picklist'!$S$3:$S$12,1,FALSE))),"Please select a value from the drop-down menu",IF('DO NOT USE_Case Formulas'!A90,"OK",NA()))</f>
        <v>#N/A</v>
      </c>
      <c r="W90" s="40" t="e">
        <f>IF(AND(NOT(ISBLANK('Captura de datos CASO'!W90)),ISNA(VLOOKUP('Captura de datos CASO'!W90,'DO NOT USE_School Picklist'!$S$3:$S$12,1,FALSE))),"Please select a value from the drop-down menu",IF('DO NOT USE_Case Formulas'!A90,"OK",NA()))</f>
        <v>#N/A</v>
      </c>
      <c r="X90" s="40" t="e">
        <f>IF(LEN('Captura de datos CASO'!X90)&gt;80,"Name of Education Group must be less than 80 characters",IF('DO NOT USE_Case Formulas'!A90,"OK",NA()))</f>
        <v>#N/A</v>
      </c>
      <c r="Y90" s="40" t="e">
        <f>IF(AND(NOT(ISBLANK('Captura de datos CASO'!Y90)),ISNA(VLOOKUP('Captura de datos CASO'!Y90,'DO NOT USE_School Picklist'!$K$3:$K$6,1,FALSE))),"Please select a value from the drop-down menu",IF('DO NOT USE_Case Formulas'!A90,"OK",NA()))</f>
        <v>#N/A</v>
      </c>
      <c r="Z90" s="40" t="e">
        <f>IF(AND('DO NOT USE_Case Formulas'!A90,ISBLANK('Captura de datos CASO'!Z90)),"Has this person had symptoms? is required",IF(AND(NOT(ISBLANK('Captura de datos CASO'!Z90)),ISNA(VLOOKUP('Captura de datos CASO'!Z90,'DO NOT USE_School Picklist'!$D$3:$D$5,1,FALSE))),"Please select a value from the drop-down menu",IF(NOT(ISBLANK('Captura de datos CASO'!Z90)),"OK",NA())))</f>
        <v>#N/A</v>
      </c>
      <c r="AA90" s="40" t="e">
        <f>IF(AND('Captura de datos CASO'!Z90='DO NOT USE_School Picklist'!$D$3,ISBLANK('Captura de datos CASO'!AA90)),"Symptom Onset Date is required if Ever Symptomatic is Yes",IF('DO NOT USE_Case Formulas'!A90,"OK",NA()))</f>
        <v>#N/A</v>
      </c>
      <c r="AB90" s="40"/>
      <c r="AC90" s="40" t="e">
        <f ca="1">IF(AND('DO NOT USE_Case Formulas'!A90,ISBLANK('Captura de datos CASO'!AC90)),"Lab Result Test Date is required",IF('Captura de datos CASO'!AC90&gt;'DO NOT USE_School Picklist'!$C$3,"Test Date cannot be a future date",IF(NOT(ISBLANK('Captura de datos CASO'!AC90)),"OK",NA())))</f>
        <v>#N/A</v>
      </c>
      <c r="AD90" s="40" t="e">
        <f>IF(AND(NOT(ISBLANK('Captura de datos CASO'!AD90)),ISNA(VLOOKUP('Captura de datos CASO'!AD90,'DO NOT USE_School Picklist'!$R$3:$R$7,1,FALSE))),"Please select a value from the drop-down menu",IF('DO NOT USE_Case Formulas'!A90,"OK",NA()))</f>
        <v>#N/A</v>
      </c>
      <c r="AE90" s="40" t="e">
        <f>IF(AND('DO NOT USE_Case Formulas'!A90,ISBLANK('Captura de datos CASO'!AB90)),"Lab Result Test Result is required",IF(AND(NOT(ISBLANK('Captura de datos CASO'!AB90)),ISNA(VLOOKUP('Captura de datos CASO'!AB90,'DO NOT USE_School Picklist'!$Q$3:$Q$8,1,FALSE))),"Please select a value from the drop-down menu",IF('DO NOT USE_Case Formulas'!A90,"OK",NA())))</f>
        <v>#N/A</v>
      </c>
    </row>
    <row r="91" spans="1:31" x14ac:dyDescent="0.3">
      <c r="A91" s="39" t="e">
        <f>IF('DO NOT USE_Case Formulas'!A91,IF('DO NOT USE_Case Formulas'!B91,"Not all required fields are completed","OK"),NA())</f>
        <v>#N/A</v>
      </c>
      <c r="B91" s="40" t="e">
        <f>IF(AND('DO NOT USE_Case Formulas'!A91,ISBLANK('Captura de datos CASO'!B91)),"First Name is required",IF(NOT(ISBLANK('Captura de datos CASO'!B91)),"OK",NA()))</f>
        <v>#N/A</v>
      </c>
      <c r="C91" s="40" t="e">
        <f>IF(AND('DO NOT USE_Case Formulas'!A91,ISBLANK('Captura de datos CASO'!C91)),"Last Name is required",IF(NOT(ISBLANK('Captura de datos CASO'!C91)),"OK",NA()))</f>
        <v>#N/A</v>
      </c>
      <c r="D91" s="40" t="e">
        <f>IF(AND('DO NOT USE_Case Formulas'!A91,ISBLANK('Captura de datos CASO'!D91)),"Birthdate is required",IF(NOT(ISBLANK('Captura de datos CASO'!D91)),"OK",NA()))</f>
        <v>#N/A</v>
      </c>
      <c r="E91" s="40" t="e">
        <f>IF(AND('DO NOT USE_Case Formulas'!A91,ISBLANK('Captura de datos CASO'!E91)),"Mobile Phone is required",IF(NOT(ISBLANK('Captura de datos CASO'!E91)),IF(AND(ISNUMBER(VALUE('Captura de datos CASO'!E91)),LEFT('Captura de datos CASO'!E91,1)&lt;&gt;"1",LEN('Captura de datos CASO'!E91)=10),"OK","Phone number must be valid format"),NA()))</f>
        <v>#N/A</v>
      </c>
      <c r="F91" s="40" t="e">
        <f>IF(LEN('Captura de datos CASO'!F91)&gt;255,"Home Street Address must be less than 255 characters",IF('DO NOT USE_Case Formulas'!A91,"OK",NA()))</f>
        <v>#N/A</v>
      </c>
      <c r="G91" s="40" t="e">
        <f>IF(LEN('Captura de datos CASO'!G91)&gt;40,"City must be less than 40 characters",IF('DO NOT USE_Case Formulas'!A91,"OK",NA()))</f>
        <v>#N/A</v>
      </c>
      <c r="H91" s="40" t="e">
        <f>IF(AND(NOT(ISBLANK('Captura de datos CASO'!H91)),ISNA(VLOOKUP('Captura de datos CASO'!H91,'DO NOT USE_School Picklist'!$P$3:$P$52,1,FALSE))),"Please select a value from the drop-down menu",IF('DO NOT USE_Case Formulas'!A91,"OK",NA()))</f>
        <v>#N/A</v>
      </c>
      <c r="I91" s="40" t="e">
        <f>IF(AND('DO NOT USE_Case Formulas'!A91,ISBLANK('Captura de datos CASO'!I91)),"Zip is required",IF(ISBLANK('Captura de datos CASO'!I91),NA(),"OK"))</f>
        <v>#N/A</v>
      </c>
      <c r="J91" s="40" t="e">
        <f>IF(AND('DO NOT USE_Case Formulas'!A91,ISBLANK('Captura de datos CASO'!J91)),"Student or Staff? is required",IF(ISBLANK('Captura de datos CASO'!J91),NA(),IF(ISNA(VLOOKUP('Captura de datos CASO'!J91,'DO NOT USE_School Picklist'!$B$3:$B$6,1,FALSE)),"Please select a value from the drop-down menu","OK")))</f>
        <v>#N/A</v>
      </c>
      <c r="K91" s="40" t="e">
        <f>IF(AND('Captura de datos CASO'!J91='DO NOT USE_School Picklist'!$B$4,ISBLANK('Captura de datos CASO'!K91)),"Occupation/Job Title is required if Student or Staff? is Yes, staff/faculty or volunteer",IF('DO NOT USE_Case Formulas'!A91,"OK",NA()))</f>
        <v>#N/A</v>
      </c>
      <c r="L91" s="40" t="e">
        <f ca="1">IF('Captura de datos CASO'!L91&gt;'DO NOT USE_School Picklist'!$C$3,"Date last on school campus/facility cannot be a future date",IF('DO NOT USE_Case Formulas'!A91,IF(ISBLANK('Captura de datos CASO'!L91),"Date last on school campus/facility is required","OK"),NA()))</f>
        <v>#N/A</v>
      </c>
      <c r="M91" s="40" t="e">
        <f>IF(AND('DO NOT USE_Case Formulas'!A91,ISBLANK('Captura de datos CASO'!M91)),"Specific Place in the Location is required",IF(ISBLANK('Captura de datos CASO'!M91),NA(),"OK"))</f>
        <v>#N/A</v>
      </c>
      <c r="N91" s="40" t="e">
        <f>IF(LEN('Captura de datos CASO'!N91)&gt;50,"Parent/Guardian Name must be less than 50 characters",IF('DO NOT USE_Case Formulas'!A91,"OK",NA()))</f>
        <v>#N/A</v>
      </c>
      <c r="O91" s="40" t="e">
        <f>IF(NOT(ISBLANK('Captura de datos CASO'!O91)),IF(AND(ISNUMBER('Captura de datos CASO'!O91),LEFT('Captura de datos CASO'!O91,1)&lt;&gt;"1",LEN('Captura de datos CASO'!O91)=10),"OK","Phone number must be valid format"),IF('DO NOT USE_Case Formulas'!A91,"OK",NA()))</f>
        <v>#N/A</v>
      </c>
      <c r="P91" s="53" t="e">
        <f>IF(AND(NOT(ISBLANK('Captura de datos CASO'!P91)),ISNA(VLOOKUP('Captura de datos CASO'!P91,'DO NOT USE_School Picklist'!$I$3:$I$5,1,FALSE))),"Please select a value from the drop-down menu",IF('DO NOT USE_Case Formulas'!A91,"OK",NA()))</f>
        <v>#N/A</v>
      </c>
      <c r="Q91" s="40" t="e">
        <f>IF(AND(NOT(ISBLANK('Captura de datos CASO'!Q91)),ISNA(VLOOKUP('Captura de datos CASO'!Q91,'DO NOT USE_School Picklist'!$E$3:$E$10,1,FALSE))),"Please select a value from the drop-down menu",IF('DO NOT USE_Case Formulas'!A91,"OK",NA()))</f>
        <v>#N/A</v>
      </c>
      <c r="R91" s="53" t="e">
        <f>IF(AND(NOT(ISBLANK('Captura de datos CASO'!R91)),ISNA(VLOOKUP('Captura de datos CASO'!R91,'DO NOT USE_School Picklist'!$W$3:$W$9,1,FALSE))),"Please select a value from the drop-down menu",IF('DO NOT USE_Case Formulas'!A91,"OK",NA()))</f>
        <v>#N/A</v>
      </c>
      <c r="S91" s="53" t="e">
        <f>IF(AND(NOT(ISBLANK('Captura de datos CASO'!S91)),ISNA(VLOOKUP('Captura de datos CASO'!S91,'DO NOT USE_School Picklist'!$W$3:$W$9,1,FALSE))),"Please select a value from the drop-down menu",IF('DO NOT USE_Case Formulas'!A91,"OK",NA()))</f>
        <v>#N/A</v>
      </c>
      <c r="T91" s="40" t="e">
        <f>IF(AND(NOT(ISBLANK('Captura de datos CASO'!T91)),ISNA(VLOOKUP('Captura de datos CASO'!T91,'DO NOT USE_School Picklist'!$F$3:$F$16,1,FALSE))),"Please select a value from the drop-down menu",IF('DO NOT USE_Case Formulas'!A91,"OK",NA()))</f>
        <v>#N/A</v>
      </c>
      <c r="U91" s="40" t="e">
        <f>IF(LEN('Captura de datos CASO'!U91)&gt;100,"Classroom(s) must be less than 100 characters",IF('DO NOT USE_Case Formulas'!A91,"OK",NA()))</f>
        <v>#N/A</v>
      </c>
      <c r="V91" s="40" t="e">
        <f>IF(AND(NOT(ISBLANK('Captura de datos CASO'!V91)),ISNA(VLOOKUP('Captura de datos CASO'!V91,'DO NOT USE_School Picklist'!$S$3:$S$12,1,FALSE))),"Please select a value from the drop-down menu",IF('DO NOT USE_Case Formulas'!A91,"OK",NA()))</f>
        <v>#N/A</v>
      </c>
      <c r="W91" s="40" t="e">
        <f>IF(AND(NOT(ISBLANK('Captura de datos CASO'!W91)),ISNA(VLOOKUP('Captura de datos CASO'!W91,'DO NOT USE_School Picklist'!$S$3:$S$12,1,FALSE))),"Please select a value from the drop-down menu",IF('DO NOT USE_Case Formulas'!A91,"OK",NA()))</f>
        <v>#N/A</v>
      </c>
      <c r="X91" s="40" t="e">
        <f>IF(LEN('Captura de datos CASO'!X91)&gt;80,"Name of Education Group must be less than 80 characters",IF('DO NOT USE_Case Formulas'!A91,"OK",NA()))</f>
        <v>#N/A</v>
      </c>
      <c r="Y91" s="40" t="e">
        <f>IF(AND(NOT(ISBLANK('Captura de datos CASO'!Y91)),ISNA(VLOOKUP('Captura de datos CASO'!Y91,'DO NOT USE_School Picklist'!$K$3:$K$6,1,FALSE))),"Please select a value from the drop-down menu",IF('DO NOT USE_Case Formulas'!A91,"OK",NA()))</f>
        <v>#N/A</v>
      </c>
      <c r="Z91" s="40" t="e">
        <f>IF(AND('DO NOT USE_Case Formulas'!A91,ISBLANK('Captura de datos CASO'!Z91)),"Has this person had symptoms? is required",IF(AND(NOT(ISBLANK('Captura de datos CASO'!Z91)),ISNA(VLOOKUP('Captura de datos CASO'!Z91,'DO NOT USE_School Picklist'!$D$3:$D$5,1,FALSE))),"Please select a value from the drop-down menu",IF(NOT(ISBLANK('Captura de datos CASO'!Z91)),"OK",NA())))</f>
        <v>#N/A</v>
      </c>
      <c r="AA91" s="40" t="e">
        <f>IF(AND('Captura de datos CASO'!Z91='DO NOT USE_School Picklist'!$D$3,ISBLANK('Captura de datos CASO'!AA91)),"Symptom Onset Date is required if Ever Symptomatic is Yes",IF('DO NOT USE_Case Formulas'!A91,"OK",NA()))</f>
        <v>#N/A</v>
      </c>
      <c r="AB91" s="40"/>
      <c r="AC91" s="40" t="e">
        <f ca="1">IF(AND('DO NOT USE_Case Formulas'!A91,ISBLANK('Captura de datos CASO'!AC91)),"Lab Result Test Date is required",IF('Captura de datos CASO'!AC91&gt;'DO NOT USE_School Picklist'!$C$3,"Test Date cannot be a future date",IF(NOT(ISBLANK('Captura de datos CASO'!AC91)),"OK",NA())))</f>
        <v>#N/A</v>
      </c>
      <c r="AD91" s="40" t="e">
        <f>IF(AND(NOT(ISBLANK('Captura de datos CASO'!AD91)),ISNA(VLOOKUP('Captura de datos CASO'!AD91,'DO NOT USE_School Picklist'!$R$3:$R$7,1,FALSE))),"Please select a value from the drop-down menu",IF('DO NOT USE_Case Formulas'!A91,"OK",NA()))</f>
        <v>#N/A</v>
      </c>
      <c r="AE91" s="40" t="e">
        <f>IF(AND('DO NOT USE_Case Formulas'!A91,ISBLANK('Captura de datos CASO'!AB91)),"Lab Result Test Result is required",IF(AND(NOT(ISBLANK('Captura de datos CASO'!AB91)),ISNA(VLOOKUP('Captura de datos CASO'!AB91,'DO NOT USE_School Picklist'!$Q$3:$Q$8,1,FALSE))),"Please select a value from the drop-down menu",IF('DO NOT USE_Case Formulas'!A91,"OK",NA())))</f>
        <v>#N/A</v>
      </c>
    </row>
    <row r="92" spans="1:31" x14ac:dyDescent="0.3">
      <c r="A92" s="39" t="e">
        <f>IF('DO NOT USE_Case Formulas'!A92,IF('DO NOT USE_Case Formulas'!B92,"Not all required fields are completed","OK"),NA())</f>
        <v>#N/A</v>
      </c>
      <c r="B92" s="40" t="e">
        <f>IF(AND('DO NOT USE_Case Formulas'!A92,ISBLANK('Captura de datos CASO'!B92)),"First Name is required",IF(NOT(ISBLANK('Captura de datos CASO'!B92)),"OK",NA()))</f>
        <v>#N/A</v>
      </c>
      <c r="C92" s="40" t="e">
        <f>IF(AND('DO NOT USE_Case Formulas'!A92,ISBLANK('Captura de datos CASO'!C92)),"Last Name is required",IF(NOT(ISBLANK('Captura de datos CASO'!C92)),"OK",NA()))</f>
        <v>#N/A</v>
      </c>
      <c r="D92" s="40" t="e">
        <f>IF(AND('DO NOT USE_Case Formulas'!A92,ISBLANK('Captura de datos CASO'!D92)),"Birthdate is required",IF(NOT(ISBLANK('Captura de datos CASO'!D92)),"OK",NA()))</f>
        <v>#N/A</v>
      </c>
      <c r="E92" s="40" t="e">
        <f>IF(AND('DO NOT USE_Case Formulas'!A92,ISBLANK('Captura de datos CASO'!E92)),"Mobile Phone is required",IF(NOT(ISBLANK('Captura de datos CASO'!E92)),IF(AND(ISNUMBER(VALUE('Captura de datos CASO'!E92)),LEFT('Captura de datos CASO'!E92,1)&lt;&gt;"1",LEN('Captura de datos CASO'!E92)=10),"OK","Phone number must be valid format"),NA()))</f>
        <v>#N/A</v>
      </c>
      <c r="F92" s="40" t="e">
        <f>IF(LEN('Captura de datos CASO'!F92)&gt;255,"Home Street Address must be less than 255 characters",IF('DO NOT USE_Case Formulas'!A92,"OK",NA()))</f>
        <v>#N/A</v>
      </c>
      <c r="G92" s="40" t="e">
        <f>IF(LEN('Captura de datos CASO'!G92)&gt;40,"City must be less than 40 characters",IF('DO NOT USE_Case Formulas'!A92,"OK",NA()))</f>
        <v>#N/A</v>
      </c>
      <c r="H92" s="40" t="e">
        <f>IF(AND(NOT(ISBLANK('Captura de datos CASO'!H92)),ISNA(VLOOKUP('Captura de datos CASO'!H92,'DO NOT USE_School Picklist'!$P$3:$P$52,1,FALSE))),"Please select a value from the drop-down menu",IF('DO NOT USE_Case Formulas'!A92,"OK",NA()))</f>
        <v>#N/A</v>
      </c>
      <c r="I92" s="40" t="e">
        <f>IF(AND('DO NOT USE_Case Formulas'!A92,ISBLANK('Captura de datos CASO'!I92)),"Zip is required",IF(ISBLANK('Captura de datos CASO'!I92),NA(),"OK"))</f>
        <v>#N/A</v>
      </c>
      <c r="J92" s="40" t="e">
        <f>IF(AND('DO NOT USE_Case Formulas'!A92,ISBLANK('Captura de datos CASO'!J92)),"Student or Staff? is required",IF(ISBLANK('Captura de datos CASO'!J92),NA(),IF(ISNA(VLOOKUP('Captura de datos CASO'!J92,'DO NOT USE_School Picklist'!$B$3:$B$6,1,FALSE)),"Please select a value from the drop-down menu","OK")))</f>
        <v>#N/A</v>
      </c>
      <c r="K92" s="40" t="e">
        <f>IF(AND('Captura de datos CASO'!J92='DO NOT USE_School Picklist'!$B$4,ISBLANK('Captura de datos CASO'!K92)),"Occupation/Job Title is required if Student or Staff? is Yes, staff/faculty or volunteer",IF('DO NOT USE_Case Formulas'!A92,"OK",NA()))</f>
        <v>#N/A</v>
      </c>
      <c r="L92" s="40" t="e">
        <f ca="1">IF('Captura de datos CASO'!L92&gt;'DO NOT USE_School Picklist'!$C$3,"Date last on school campus/facility cannot be a future date",IF('DO NOT USE_Case Formulas'!A92,IF(ISBLANK('Captura de datos CASO'!L92),"Date last on school campus/facility is required","OK"),NA()))</f>
        <v>#N/A</v>
      </c>
      <c r="M92" s="40" t="e">
        <f>IF(AND('DO NOT USE_Case Formulas'!A92,ISBLANK('Captura de datos CASO'!M92)),"Specific Place in the Location is required",IF(ISBLANK('Captura de datos CASO'!M92),NA(),"OK"))</f>
        <v>#N/A</v>
      </c>
      <c r="N92" s="40" t="e">
        <f>IF(LEN('Captura de datos CASO'!N92)&gt;50,"Parent/Guardian Name must be less than 50 characters",IF('DO NOT USE_Case Formulas'!A92,"OK",NA()))</f>
        <v>#N/A</v>
      </c>
      <c r="O92" s="40" t="e">
        <f>IF(NOT(ISBLANK('Captura de datos CASO'!O92)),IF(AND(ISNUMBER('Captura de datos CASO'!O92),LEFT('Captura de datos CASO'!O92,1)&lt;&gt;"1",LEN('Captura de datos CASO'!O92)=10),"OK","Phone number must be valid format"),IF('DO NOT USE_Case Formulas'!A92,"OK",NA()))</f>
        <v>#N/A</v>
      </c>
      <c r="P92" s="53" t="e">
        <f>IF(AND(NOT(ISBLANK('Captura de datos CASO'!P92)),ISNA(VLOOKUP('Captura de datos CASO'!P92,'DO NOT USE_School Picklist'!$I$3:$I$5,1,FALSE))),"Please select a value from the drop-down menu",IF('DO NOT USE_Case Formulas'!A92,"OK",NA()))</f>
        <v>#N/A</v>
      </c>
      <c r="Q92" s="40" t="e">
        <f>IF(AND(NOT(ISBLANK('Captura de datos CASO'!Q92)),ISNA(VLOOKUP('Captura de datos CASO'!Q92,'DO NOT USE_School Picklist'!$E$3:$E$10,1,FALSE))),"Please select a value from the drop-down menu",IF('DO NOT USE_Case Formulas'!A92,"OK",NA()))</f>
        <v>#N/A</v>
      </c>
      <c r="R92" s="53" t="e">
        <f>IF(AND(NOT(ISBLANK('Captura de datos CASO'!R92)),ISNA(VLOOKUP('Captura de datos CASO'!R92,'DO NOT USE_School Picklist'!$W$3:$W$9,1,FALSE))),"Please select a value from the drop-down menu",IF('DO NOT USE_Case Formulas'!A92,"OK",NA()))</f>
        <v>#N/A</v>
      </c>
      <c r="S92" s="53" t="e">
        <f>IF(AND(NOT(ISBLANK('Captura de datos CASO'!S92)),ISNA(VLOOKUP('Captura de datos CASO'!S92,'DO NOT USE_School Picklist'!$W$3:$W$9,1,FALSE))),"Please select a value from the drop-down menu",IF('DO NOT USE_Case Formulas'!A92,"OK",NA()))</f>
        <v>#N/A</v>
      </c>
      <c r="T92" s="40" t="e">
        <f>IF(AND(NOT(ISBLANK('Captura de datos CASO'!T92)),ISNA(VLOOKUP('Captura de datos CASO'!T92,'DO NOT USE_School Picklist'!$F$3:$F$16,1,FALSE))),"Please select a value from the drop-down menu",IF('DO NOT USE_Case Formulas'!A92,"OK",NA()))</f>
        <v>#N/A</v>
      </c>
      <c r="U92" s="40" t="e">
        <f>IF(LEN('Captura de datos CASO'!U92)&gt;100,"Classroom(s) must be less than 100 characters",IF('DO NOT USE_Case Formulas'!A92,"OK",NA()))</f>
        <v>#N/A</v>
      </c>
      <c r="V92" s="40" t="e">
        <f>IF(AND(NOT(ISBLANK('Captura de datos CASO'!V92)),ISNA(VLOOKUP('Captura de datos CASO'!V92,'DO NOT USE_School Picklist'!$S$3:$S$12,1,FALSE))),"Please select a value from the drop-down menu",IF('DO NOT USE_Case Formulas'!A92,"OK",NA()))</f>
        <v>#N/A</v>
      </c>
      <c r="W92" s="40" t="e">
        <f>IF(AND(NOT(ISBLANK('Captura de datos CASO'!W92)),ISNA(VLOOKUP('Captura de datos CASO'!W92,'DO NOT USE_School Picklist'!$S$3:$S$12,1,FALSE))),"Please select a value from the drop-down menu",IF('DO NOT USE_Case Formulas'!A92,"OK",NA()))</f>
        <v>#N/A</v>
      </c>
      <c r="X92" s="40" t="e">
        <f>IF(LEN('Captura de datos CASO'!X92)&gt;80,"Name of Education Group must be less than 80 characters",IF('DO NOT USE_Case Formulas'!A92,"OK",NA()))</f>
        <v>#N/A</v>
      </c>
      <c r="Y92" s="40" t="e">
        <f>IF(AND(NOT(ISBLANK('Captura de datos CASO'!Y92)),ISNA(VLOOKUP('Captura de datos CASO'!Y92,'DO NOT USE_School Picklist'!$K$3:$K$6,1,FALSE))),"Please select a value from the drop-down menu",IF('DO NOT USE_Case Formulas'!A92,"OK",NA()))</f>
        <v>#N/A</v>
      </c>
      <c r="Z92" s="40" t="e">
        <f>IF(AND('DO NOT USE_Case Formulas'!A92,ISBLANK('Captura de datos CASO'!Z92)),"Has this person had symptoms? is required",IF(AND(NOT(ISBLANK('Captura de datos CASO'!Z92)),ISNA(VLOOKUP('Captura de datos CASO'!Z92,'DO NOT USE_School Picklist'!$D$3:$D$5,1,FALSE))),"Please select a value from the drop-down menu",IF(NOT(ISBLANK('Captura de datos CASO'!Z92)),"OK",NA())))</f>
        <v>#N/A</v>
      </c>
      <c r="AA92" s="40" t="e">
        <f>IF(AND('Captura de datos CASO'!Z92='DO NOT USE_School Picklist'!$D$3,ISBLANK('Captura de datos CASO'!AA92)),"Symptom Onset Date is required if Ever Symptomatic is Yes",IF('DO NOT USE_Case Formulas'!A92,"OK",NA()))</f>
        <v>#N/A</v>
      </c>
      <c r="AB92" s="40"/>
      <c r="AC92" s="40" t="e">
        <f ca="1">IF(AND('DO NOT USE_Case Formulas'!A92,ISBLANK('Captura de datos CASO'!AC92)),"Lab Result Test Date is required",IF('Captura de datos CASO'!AC92&gt;'DO NOT USE_School Picklist'!$C$3,"Test Date cannot be a future date",IF(NOT(ISBLANK('Captura de datos CASO'!AC92)),"OK",NA())))</f>
        <v>#N/A</v>
      </c>
      <c r="AD92" s="40" t="e">
        <f>IF(AND(NOT(ISBLANK('Captura de datos CASO'!AD92)),ISNA(VLOOKUP('Captura de datos CASO'!AD92,'DO NOT USE_School Picklist'!$R$3:$R$7,1,FALSE))),"Please select a value from the drop-down menu",IF('DO NOT USE_Case Formulas'!A92,"OK",NA()))</f>
        <v>#N/A</v>
      </c>
      <c r="AE92" s="40" t="e">
        <f>IF(AND('DO NOT USE_Case Formulas'!A92,ISBLANK('Captura de datos CASO'!AB92)),"Lab Result Test Result is required",IF(AND(NOT(ISBLANK('Captura de datos CASO'!AB92)),ISNA(VLOOKUP('Captura de datos CASO'!AB92,'DO NOT USE_School Picklist'!$Q$3:$Q$8,1,FALSE))),"Please select a value from the drop-down menu",IF('DO NOT USE_Case Formulas'!A92,"OK",NA())))</f>
        <v>#N/A</v>
      </c>
    </row>
    <row r="93" spans="1:31" x14ac:dyDescent="0.3">
      <c r="A93" s="39" t="e">
        <f>IF('DO NOT USE_Case Formulas'!A93,IF('DO NOT USE_Case Formulas'!B93,"Not all required fields are completed","OK"),NA())</f>
        <v>#N/A</v>
      </c>
      <c r="B93" s="40" t="e">
        <f>IF(AND('DO NOT USE_Case Formulas'!A93,ISBLANK('Captura de datos CASO'!B93)),"First Name is required",IF(NOT(ISBLANK('Captura de datos CASO'!B93)),"OK",NA()))</f>
        <v>#N/A</v>
      </c>
      <c r="C93" s="40" t="e">
        <f>IF(AND('DO NOT USE_Case Formulas'!A93,ISBLANK('Captura de datos CASO'!C93)),"Last Name is required",IF(NOT(ISBLANK('Captura de datos CASO'!C93)),"OK",NA()))</f>
        <v>#N/A</v>
      </c>
      <c r="D93" s="40" t="e">
        <f>IF(AND('DO NOT USE_Case Formulas'!A93,ISBLANK('Captura de datos CASO'!D93)),"Birthdate is required",IF(NOT(ISBLANK('Captura de datos CASO'!D93)),"OK",NA()))</f>
        <v>#N/A</v>
      </c>
      <c r="E93" s="40" t="e">
        <f>IF(AND('DO NOT USE_Case Formulas'!A93,ISBLANK('Captura de datos CASO'!E93)),"Mobile Phone is required",IF(NOT(ISBLANK('Captura de datos CASO'!E93)),IF(AND(ISNUMBER(VALUE('Captura de datos CASO'!E93)),LEFT('Captura de datos CASO'!E93,1)&lt;&gt;"1",LEN('Captura de datos CASO'!E93)=10),"OK","Phone number must be valid format"),NA()))</f>
        <v>#N/A</v>
      </c>
      <c r="F93" s="40" t="e">
        <f>IF(LEN('Captura de datos CASO'!F93)&gt;255,"Home Street Address must be less than 255 characters",IF('DO NOT USE_Case Formulas'!A93,"OK",NA()))</f>
        <v>#N/A</v>
      </c>
      <c r="G93" s="40" t="e">
        <f>IF(LEN('Captura de datos CASO'!G93)&gt;40,"City must be less than 40 characters",IF('DO NOT USE_Case Formulas'!A93,"OK",NA()))</f>
        <v>#N/A</v>
      </c>
      <c r="H93" s="40" t="e">
        <f>IF(AND(NOT(ISBLANK('Captura de datos CASO'!H93)),ISNA(VLOOKUP('Captura de datos CASO'!H93,'DO NOT USE_School Picklist'!$P$3:$P$52,1,FALSE))),"Please select a value from the drop-down menu",IF('DO NOT USE_Case Formulas'!A93,"OK",NA()))</f>
        <v>#N/A</v>
      </c>
      <c r="I93" s="40" t="e">
        <f>IF(AND('DO NOT USE_Case Formulas'!A93,ISBLANK('Captura de datos CASO'!I93)),"Zip is required",IF(ISBLANK('Captura de datos CASO'!I93),NA(),"OK"))</f>
        <v>#N/A</v>
      </c>
      <c r="J93" s="40" t="e">
        <f>IF(AND('DO NOT USE_Case Formulas'!A93,ISBLANK('Captura de datos CASO'!J93)),"Student or Staff? is required",IF(ISBLANK('Captura de datos CASO'!J93),NA(),IF(ISNA(VLOOKUP('Captura de datos CASO'!J93,'DO NOT USE_School Picklist'!$B$3:$B$6,1,FALSE)),"Please select a value from the drop-down menu","OK")))</f>
        <v>#N/A</v>
      </c>
      <c r="K93" s="40" t="e">
        <f>IF(AND('Captura de datos CASO'!J93='DO NOT USE_School Picklist'!$B$4,ISBLANK('Captura de datos CASO'!K93)),"Occupation/Job Title is required if Student or Staff? is Yes, staff/faculty or volunteer",IF('DO NOT USE_Case Formulas'!A93,"OK",NA()))</f>
        <v>#N/A</v>
      </c>
      <c r="L93" s="40" t="e">
        <f ca="1">IF('Captura de datos CASO'!L93&gt;'DO NOT USE_School Picklist'!$C$3,"Date last on school campus/facility cannot be a future date",IF('DO NOT USE_Case Formulas'!A93,IF(ISBLANK('Captura de datos CASO'!L93),"Date last on school campus/facility is required","OK"),NA()))</f>
        <v>#N/A</v>
      </c>
      <c r="M93" s="40" t="e">
        <f>IF(AND('DO NOT USE_Case Formulas'!A93,ISBLANK('Captura de datos CASO'!M93)),"Specific Place in the Location is required",IF(ISBLANK('Captura de datos CASO'!M93),NA(),"OK"))</f>
        <v>#N/A</v>
      </c>
      <c r="N93" s="40" t="e">
        <f>IF(LEN('Captura de datos CASO'!N93)&gt;50,"Parent/Guardian Name must be less than 50 characters",IF('DO NOT USE_Case Formulas'!A93,"OK",NA()))</f>
        <v>#N/A</v>
      </c>
      <c r="O93" s="40" t="e">
        <f>IF(NOT(ISBLANK('Captura de datos CASO'!O93)),IF(AND(ISNUMBER('Captura de datos CASO'!O93),LEFT('Captura de datos CASO'!O93,1)&lt;&gt;"1",LEN('Captura de datos CASO'!O93)=10),"OK","Phone number must be valid format"),IF('DO NOT USE_Case Formulas'!A93,"OK",NA()))</f>
        <v>#N/A</v>
      </c>
      <c r="P93" s="53" t="e">
        <f>IF(AND(NOT(ISBLANK('Captura de datos CASO'!P93)),ISNA(VLOOKUP('Captura de datos CASO'!P93,'DO NOT USE_School Picklist'!$I$3:$I$5,1,FALSE))),"Please select a value from the drop-down menu",IF('DO NOT USE_Case Formulas'!A93,"OK",NA()))</f>
        <v>#N/A</v>
      </c>
      <c r="Q93" s="40" t="e">
        <f>IF(AND(NOT(ISBLANK('Captura de datos CASO'!Q93)),ISNA(VLOOKUP('Captura de datos CASO'!Q93,'DO NOT USE_School Picklist'!$E$3:$E$10,1,FALSE))),"Please select a value from the drop-down menu",IF('DO NOT USE_Case Formulas'!A93,"OK",NA()))</f>
        <v>#N/A</v>
      </c>
      <c r="R93" s="53" t="e">
        <f>IF(AND(NOT(ISBLANK('Captura de datos CASO'!R93)),ISNA(VLOOKUP('Captura de datos CASO'!R93,'DO NOT USE_School Picklist'!$W$3:$W$9,1,FALSE))),"Please select a value from the drop-down menu",IF('DO NOT USE_Case Formulas'!A93,"OK",NA()))</f>
        <v>#N/A</v>
      </c>
      <c r="S93" s="53" t="e">
        <f>IF(AND(NOT(ISBLANK('Captura de datos CASO'!S93)),ISNA(VLOOKUP('Captura de datos CASO'!S93,'DO NOT USE_School Picklist'!$W$3:$W$9,1,FALSE))),"Please select a value from the drop-down menu",IF('DO NOT USE_Case Formulas'!A93,"OK",NA()))</f>
        <v>#N/A</v>
      </c>
      <c r="T93" s="40" t="e">
        <f>IF(AND(NOT(ISBLANK('Captura de datos CASO'!T93)),ISNA(VLOOKUP('Captura de datos CASO'!T93,'DO NOT USE_School Picklist'!$F$3:$F$16,1,FALSE))),"Please select a value from the drop-down menu",IF('DO NOT USE_Case Formulas'!A93,"OK",NA()))</f>
        <v>#N/A</v>
      </c>
      <c r="U93" s="40" t="e">
        <f>IF(LEN('Captura de datos CASO'!U93)&gt;100,"Classroom(s) must be less than 100 characters",IF('DO NOT USE_Case Formulas'!A93,"OK",NA()))</f>
        <v>#N/A</v>
      </c>
      <c r="V93" s="40" t="e">
        <f>IF(AND(NOT(ISBLANK('Captura de datos CASO'!V93)),ISNA(VLOOKUP('Captura de datos CASO'!V93,'DO NOT USE_School Picklist'!$S$3:$S$12,1,FALSE))),"Please select a value from the drop-down menu",IF('DO NOT USE_Case Formulas'!A93,"OK",NA()))</f>
        <v>#N/A</v>
      </c>
      <c r="W93" s="40" t="e">
        <f>IF(AND(NOT(ISBLANK('Captura de datos CASO'!W93)),ISNA(VLOOKUP('Captura de datos CASO'!W93,'DO NOT USE_School Picklist'!$S$3:$S$12,1,FALSE))),"Please select a value from the drop-down menu",IF('DO NOT USE_Case Formulas'!A93,"OK",NA()))</f>
        <v>#N/A</v>
      </c>
      <c r="X93" s="40" t="e">
        <f>IF(LEN('Captura de datos CASO'!X93)&gt;80,"Name of Education Group must be less than 80 characters",IF('DO NOT USE_Case Formulas'!A93,"OK",NA()))</f>
        <v>#N/A</v>
      </c>
      <c r="Y93" s="40" t="e">
        <f>IF(AND(NOT(ISBLANK('Captura de datos CASO'!Y93)),ISNA(VLOOKUP('Captura de datos CASO'!Y93,'DO NOT USE_School Picklist'!$K$3:$K$6,1,FALSE))),"Please select a value from the drop-down menu",IF('DO NOT USE_Case Formulas'!A93,"OK",NA()))</f>
        <v>#N/A</v>
      </c>
      <c r="Z93" s="40" t="e">
        <f>IF(AND('DO NOT USE_Case Formulas'!A93,ISBLANK('Captura de datos CASO'!Z93)),"Has this person had symptoms? is required",IF(AND(NOT(ISBLANK('Captura de datos CASO'!Z93)),ISNA(VLOOKUP('Captura de datos CASO'!Z93,'DO NOT USE_School Picklist'!$D$3:$D$5,1,FALSE))),"Please select a value from the drop-down menu",IF(NOT(ISBLANK('Captura de datos CASO'!Z93)),"OK",NA())))</f>
        <v>#N/A</v>
      </c>
      <c r="AA93" s="40" t="e">
        <f>IF(AND('Captura de datos CASO'!Z93='DO NOT USE_School Picklist'!$D$3,ISBLANK('Captura de datos CASO'!AA93)),"Symptom Onset Date is required if Ever Symptomatic is Yes",IF('DO NOT USE_Case Formulas'!A93,"OK",NA()))</f>
        <v>#N/A</v>
      </c>
      <c r="AB93" s="40"/>
      <c r="AC93" s="40" t="e">
        <f ca="1">IF(AND('DO NOT USE_Case Formulas'!A93,ISBLANK('Captura de datos CASO'!AC93)),"Lab Result Test Date is required",IF('Captura de datos CASO'!AC93&gt;'DO NOT USE_School Picklist'!$C$3,"Test Date cannot be a future date",IF(NOT(ISBLANK('Captura de datos CASO'!AC93)),"OK",NA())))</f>
        <v>#N/A</v>
      </c>
      <c r="AD93" s="40" t="e">
        <f>IF(AND(NOT(ISBLANK('Captura de datos CASO'!AD93)),ISNA(VLOOKUP('Captura de datos CASO'!AD93,'DO NOT USE_School Picklist'!$R$3:$R$7,1,FALSE))),"Please select a value from the drop-down menu",IF('DO NOT USE_Case Formulas'!A93,"OK",NA()))</f>
        <v>#N/A</v>
      </c>
      <c r="AE93" s="40" t="e">
        <f>IF(AND('DO NOT USE_Case Formulas'!A93,ISBLANK('Captura de datos CASO'!AB93)),"Lab Result Test Result is required",IF(AND(NOT(ISBLANK('Captura de datos CASO'!AB93)),ISNA(VLOOKUP('Captura de datos CASO'!AB93,'DO NOT USE_School Picklist'!$Q$3:$Q$8,1,FALSE))),"Please select a value from the drop-down menu",IF('DO NOT USE_Case Formulas'!A93,"OK",NA())))</f>
        <v>#N/A</v>
      </c>
    </row>
    <row r="94" spans="1:31" x14ac:dyDescent="0.3">
      <c r="A94" s="39" t="e">
        <f>IF('DO NOT USE_Case Formulas'!A94,IF('DO NOT USE_Case Formulas'!B94,"Not all required fields are completed","OK"),NA())</f>
        <v>#N/A</v>
      </c>
      <c r="B94" s="40" t="e">
        <f>IF(AND('DO NOT USE_Case Formulas'!A94,ISBLANK('Captura de datos CASO'!B94)),"First Name is required",IF(NOT(ISBLANK('Captura de datos CASO'!B94)),"OK",NA()))</f>
        <v>#N/A</v>
      </c>
      <c r="C94" s="40" t="e">
        <f>IF(AND('DO NOT USE_Case Formulas'!A94,ISBLANK('Captura de datos CASO'!C94)),"Last Name is required",IF(NOT(ISBLANK('Captura de datos CASO'!C94)),"OK",NA()))</f>
        <v>#N/A</v>
      </c>
      <c r="D94" s="40" t="e">
        <f>IF(AND('DO NOT USE_Case Formulas'!A94,ISBLANK('Captura de datos CASO'!D94)),"Birthdate is required",IF(NOT(ISBLANK('Captura de datos CASO'!D94)),"OK",NA()))</f>
        <v>#N/A</v>
      </c>
      <c r="E94" s="40" t="e">
        <f>IF(AND('DO NOT USE_Case Formulas'!A94,ISBLANK('Captura de datos CASO'!E94)),"Mobile Phone is required",IF(NOT(ISBLANK('Captura de datos CASO'!E94)),IF(AND(ISNUMBER(VALUE('Captura de datos CASO'!E94)),LEFT('Captura de datos CASO'!E94,1)&lt;&gt;"1",LEN('Captura de datos CASO'!E94)=10),"OK","Phone number must be valid format"),NA()))</f>
        <v>#N/A</v>
      </c>
      <c r="F94" s="40" t="e">
        <f>IF(LEN('Captura de datos CASO'!F94)&gt;255,"Home Street Address must be less than 255 characters",IF('DO NOT USE_Case Formulas'!A94,"OK",NA()))</f>
        <v>#N/A</v>
      </c>
      <c r="G94" s="40" t="e">
        <f>IF(LEN('Captura de datos CASO'!G94)&gt;40,"City must be less than 40 characters",IF('DO NOT USE_Case Formulas'!A94,"OK",NA()))</f>
        <v>#N/A</v>
      </c>
      <c r="H94" s="40" t="e">
        <f>IF(AND(NOT(ISBLANK('Captura de datos CASO'!H94)),ISNA(VLOOKUP('Captura de datos CASO'!H94,'DO NOT USE_School Picklist'!$P$3:$P$52,1,FALSE))),"Please select a value from the drop-down menu",IF('DO NOT USE_Case Formulas'!A94,"OK",NA()))</f>
        <v>#N/A</v>
      </c>
      <c r="I94" s="40" t="e">
        <f>IF(AND('DO NOT USE_Case Formulas'!A94,ISBLANK('Captura de datos CASO'!I94)),"Zip is required",IF(ISBLANK('Captura de datos CASO'!I94),NA(),"OK"))</f>
        <v>#N/A</v>
      </c>
      <c r="J94" s="40" t="e">
        <f>IF(AND('DO NOT USE_Case Formulas'!A94,ISBLANK('Captura de datos CASO'!J94)),"Student or Staff? is required",IF(ISBLANK('Captura de datos CASO'!J94),NA(),IF(ISNA(VLOOKUP('Captura de datos CASO'!J94,'DO NOT USE_School Picklist'!$B$3:$B$6,1,FALSE)),"Please select a value from the drop-down menu","OK")))</f>
        <v>#N/A</v>
      </c>
      <c r="K94" s="40" t="e">
        <f>IF(AND('Captura de datos CASO'!J94='DO NOT USE_School Picklist'!$B$4,ISBLANK('Captura de datos CASO'!K94)),"Occupation/Job Title is required if Student or Staff? is Yes, staff/faculty or volunteer",IF('DO NOT USE_Case Formulas'!A94,"OK",NA()))</f>
        <v>#N/A</v>
      </c>
      <c r="L94" s="40" t="e">
        <f ca="1">IF('Captura de datos CASO'!L94&gt;'DO NOT USE_School Picklist'!$C$3,"Date last on school campus/facility cannot be a future date",IF('DO NOT USE_Case Formulas'!A94,IF(ISBLANK('Captura de datos CASO'!L94),"Date last on school campus/facility is required","OK"),NA()))</f>
        <v>#N/A</v>
      </c>
      <c r="M94" s="40" t="e">
        <f>IF(AND('DO NOT USE_Case Formulas'!A94,ISBLANK('Captura de datos CASO'!M94)),"Specific Place in the Location is required",IF(ISBLANK('Captura de datos CASO'!M94),NA(),"OK"))</f>
        <v>#N/A</v>
      </c>
      <c r="N94" s="40" t="e">
        <f>IF(LEN('Captura de datos CASO'!N94)&gt;50,"Parent/Guardian Name must be less than 50 characters",IF('DO NOT USE_Case Formulas'!A94,"OK",NA()))</f>
        <v>#N/A</v>
      </c>
      <c r="O94" s="40" t="e">
        <f>IF(NOT(ISBLANK('Captura de datos CASO'!O94)),IF(AND(ISNUMBER('Captura de datos CASO'!O94),LEFT('Captura de datos CASO'!O94,1)&lt;&gt;"1",LEN('Captura de datos CASO'!O94)=10),"OK","Phone number must be valid format"),IF('DO NOT USE_Case Formulas'!A94,"OK",NA()))</f>
        <v>#N/A</v>
      </c>
      <c r="P94" s="53" t="e">
        <f>IF(AND(NOT(ISBLANK('Captura de datos CASO'!P94)),ISNA(VLOOKUP('Captura de datos CASO'!P94,'DO NOT USE_School Picklist'!$I$3:$I$5,1,FALSE))),"Please select a value from the drop-down menu",IF('DO NOT USE_Case Formulas'!A94,"OK",NA()))</f>
        <v>#N/A</v>
      </c>
      <c r="Q94" s="40" t="e">
        <f>IF(AND(NOT(ISBLANK('Captura de datos CASO'!Q94)),ISNA(VLOOKUP('Captura de datos CASO'!Q94,'DO NOT USE_School Picklist'!$E$3:$E$10,1,FALSE))),"Please select a value from the drop-down menu",IF('DO NOT USE_Case Formulas'!A94,"OK",NA()))</f>
        <v>#N/A</v>
      </c>
      <c r="R94" s="53" t="e">
        <f>IF(AND(NOT(ISBLANK('Captura de datos CASO'!R94)),ISNA(VLOOKUP('Captura de datos CASO'!R94,'DO NOT USE_School Picklist'!$W$3:$W$9,1,FALSE))),"Please select a value from the drop-down menu",IF('DO NOT USE_Case Formulas'!A94,"OK",NA()))</f>
        <v>#N/A</v>
      </c>
      <c r="S94" s="53" t="e">
        <f>IF(AND(NOT(ISBLANK('Captura de datos CASO'!S94)),ISNA(VLOOKUP('Captura de datos CASO'!S94,'DO NOT USE_School Picklist'!$W$3:$W$9,1,FALSE))),"Please select a value from the drop-down menu",IF('DO NOT USE_Case Formulas'!A94,"OK",NA()))</f>
        <v>#N/A</v>
      </c>
      <c r="T94" s="40" t="e">
        <f>IF(AND(NOT(ISBLANK('Captura de datos CASO'!T94)),ISNA(VLOOKUP('Captura de datos CASO'!T94,'DO NOT USE_School Picklist'!$F$3:$F$16,1,FALSE))),"Please select a value from the drop-down menu",IF('DO NOT USE_Case Formulas'!A94,"OK",NA()))</f>
        <v>#N/A</v>
      </c>
      <c r="U94" s="40" t="e">
        <f>IF(LEN('Captura de datos CASO'!U94)&gt;100,"Classroom(s) must be less than 100 characters",IF('DO NOT USE_Case Formulas'!A94,"OK",NA()))</f>
        <v>#N/A</v>
      </c>
      <c r="V94" s="40" t="e">
        <f>IF(AND(NOT(ISBLANK('Captura de datos CASO'!V94)),ISNA(VLOOKUP('Captura de datos CASO'!V94,'DO NOT USE_School Picklist'!$S$3:$S$12,1,FALSE))),"Please select a value from the drop-down menu",IF('DO NOT USE_Case Formulas'!A94,"OK",NA()))</f>
        <v>#N/A</v>
      </c>
      <c r="W94" s="40" t="e">
        <f>IF(AND(NOT(ISBLANK('Captura de datos CASO'!W94)),ISNA(VLOOKUP('Captura de datos CASO'!W94,'DO NOT USE_School Picklist'!$S$3:$S$12,1,FALSE))),"Please select a value from the drop-down menu",IF('DO NOT USE_Case Formulas'!A94,"OK",NA()))</f>
        <v>#N/A</v>
      </c>
      <c r="X94" s="40" t="e">
        <f>IF(LEN('Captura de datos CASO'!X94)&gt;80,"Name of Education Group must be less than 80 characters",IF('DO NOT USE_Case Formulas'!A94,"OK",NA()))</f>
        <v>#N/A</v>
      </c>
      <c r="Y94" s="40" t="e">
        <f>IF(AND(NOT(ISBLANK('Captura de datos CASO'!Y94)),ISNA(VLOOKUP('Captura de datos CASO'!Y94,'DO NOT USE_School Picklist'!$K$3:$K$6,1,FALSE))),"Please select a value from the drop-down menu",IF('DO NOT USE_Case Formulas'!A94,"OK",NA()))</f>
        <v>#N/A</v>
      </c>
      <c r="Z94" s="40" t="e">
        <f>IF(AND('DO NOT USE_Case Formulas'!A94,ISBLANK('Captura de datos CASO'!Z94)),"Has this person had symptoms? is required",IF(AND(NOT(ISBLANK('Captura de datos CASO'!Z94)),ISNA(VLOOKUP('Captura de datos CASO'!Z94,'DO NOT USE_School Picklist'!$D$3:$D$5,1,FALSE))),"Please select a value from the drop-down menu",IF(NOT(ISBLANK('Captura de datos CASO'!Z94)),"OK",NA())))</f>
        <v>#N/A</v>
      </c>
      <c r="AA94" s="40" t="e">
        <f>IF(AND('Captura de datos CASO'!Z94='DO NOT USE_School Picklist'!$D$3,ISBLANK('Captura de datos CASO'!AA94)),"Symptom Onset Date is required if Ever Symptomatic is Yes",IF('DO NOT USE_Case Formulas'!A94,"OK",NA()))</f>
        <v>#N/A</v>
      </c>
      <c r="AB94" s="40"/>
      <c r="AC94" s="40" t="e">
        <f ca="1">IF(AND('DO NOT USE_Case Formulas'!A94,ISBLANK('Captura de datos CASO'!AC94)),"Lab Result Test Date is required",IF('Captura de datos CASO'!AC94&gt;'DO NOT USE_School Picklist'!$C$3,"Test Date cannot be a future date",IF(NOT(ISBLANK('Captura de datos CASO'!AC94)),"OK",NA())))</f>
        <v>#N/A</v>
      </c>
      <c r="AD94" s="40" t="e">
        <f>IF(AND(NOT(ISBLANK('Captura de datos CASO'!AD94)),ISNA(VLOOKUP('Captura de datos CASO'!AD94,'DO NOT USE_School Picklist'!$R$3:$R$7,1,FALSE))),"Please select a value from the drop-down menu",IF('DO NOT USE_Case Formulas'!A94,"OK",NA()))</f>
        <v>#N/A</v>
      </c>
      <c r="AE94" s="40" t="e">
        <f>IF(AND('DO NOT USE_Case Formulas'!A94,ISBLANK('Captura de datos CASO'!AB94)),"Lab Result Test Result is required",IF(AND(NOT(ISBLANK('Captura de datos CASO'!AB94)),ISNA(VLOOKUP('Captura de datos CASO'!AB94,'DO NOT USE_School Picklist'!$Q$3:$Q$8,1,FALSE))),"Please select a value from the drop-down menu",IF('DO NOT USE_Case Formulas'!A94,"OK",NA())))</f>
        <v>#N/A</v>
      </c>
    </row>
    <row r="95" spans="1:31" x14ac:dyDescent="0.3">
      <c r="A95" s="39" t="e">
        <f>IF('DO NOT USE_Case Formulas'!A95,IF('DO NOT USE_Case Formulas'!B95,"Not all required fields are completed","OK"),NA())</f>
        <v>#N/A</v>
      </c>
      <c r="B95" s="40" t="e">
        <f>IF(AND('DO NOT USE_Case Formulas'!A95,ISBLANK('Captura de datos CASO'!B95)),"First Name is required",IF(NOT(ISBLANK('Captura de datos CASO'!B95)),"OK",NA()))</f>
        <v>#N/A</v>
      </c>
      <c r="C95" s="40" t="e">
        <f>IF(AND('DO NOT USE_Case Formulas'!A95,ISBLANK('Captura de datos CASO'!C95)),"Last Name is required",IF(NOT(ISBLANK('Captura de datos CASO'!C95)),"OK",NA()))</f>
        <v>#N/A</v>
      </c>
      <c r="D95" s="40" t="e">
        <f>IF(AND('DO NOT USE_Case Formulas'!A95,ISBLANK('Captura de datos CASO'!D95)),"Birthdate is required",IF(NOT(ISBLANK('Captura de datos CASO'!D95)),"OK",NA()))</f>
        <v>#N/A</v>
      </c>
      <c r="E95" s="40" t="e">
        <f>IF(AND('DO NOT USE_Case Formulas'!A95,ISBLANK('Captura de datos CASO'!E95)),"Mobile Phone is required",IF(NOT(ISBLANK('Captura de datos CASO'!E95)),IF(AND(ISNUMBER(VALUE('Captura de datos CASO'!E95)),LEFT('Captura de datos CASO'!E95,1)&lt;&gt;"1",LEN('Captura de datos CASO'!E95)=10),"OK","Phone number must be valid format"),NA()))</f>
        <v>#N/A</v>
      </c>
      <c r="F95" s="40" t="e">
        <f>IF(LEN('Captura de datos CASO'!F95)&gt;255,"Home Street Address must be less than 255 characters",IF('DO NOT USE_Case Formulas'!A95,"OK",NA()))</f>
        <v>#N/A</v>
      </c>
      <c r="G95" s="40" t="e">
        <f>IF(LEN('Captura de datos CASO'!G95)&gt;40,"City must be less than 40 characters",IF('DO NOT USE_Case Formulas'!A95,"OK",NA()))</f>
        <v>#N/A</v>
      </c>
      <c r="H95" s="40" t="e">
        <f>IF(AND(NOT(ISBLANK('Captura de datos CASO'!H95)),ISNA(VLOOKUP('Captura de datos CASO'!H95,'DO NOT USE_School Picklist'!$P$3:$P$52,1,FALSE))),"Please select a value from the drop-down menu",IF('DO NOT USE_Case Formulas'!A95,"OK",NA()))</f>
        <v>#N/A</v>
      </c>
      <c r="I95" s="40" t="e">
        <f>IF(AND('DO NOT USE_Case Formulas'!A95,ISBLANK('Captura de datos CASO'!I95)),"Zip is required",IF(ISBLANK('Captura de datos CASO'!I95),NA(),"OK"))</f>
        <v>#N/A</v>
      </c>
      <c r="J95" s="40" t="e">
        <f>IF(AND('DO NOT USE_Case Formulas'!A95,ISBLANK('Captura de datos CASO'!J95)),"Student or Staff? is required",IF(ISBLANK('Captura de datos CASO'!J95),NA(),IF(ISNA(VLOOKUP('Captura de datos CASO'!J95,'DO NOT USE_School Picklist'!$B$3:$B$6,1,FALSE)),"Please select a value from the drop-down menu","OK")))</f>
        <v>#N/A</v>
      </c>
      <c r="K95" s="40" t="e">
        <f>IF(AND('Captura de datos CASO'!J95='DO NOT USE_School Picklist'!$B$4,ISBLANK('Captura de datos CASO'!K95)),"Occupation/Job Title is required if Student or Staff? is Yes, staff/faculty or volunteer",IF('DO NOT USE_Case Formulas'!A95,"OK",NA()))</f>
        <v>#N/A</v>
      </c>
      <c r="L95" s="40" t="e">
        <f ca="1">IF('Captura de datos CASO'!L95&gt;'DO NOT USE_School Picklist'!$C$3,"Date last on school campus/facility cannot be a future date",IF('DO NOT USE_Case Formulas'!A95,IF(ISBLANK('Captura de datos CASO'!L95),"Date last on school campus/facility is required","OK"),NA()))</f>
        <v>#N/A</v>
      </c>
      <c r="M95" s="40" t="e">
        <f>IF(AND('DO NOT USE_Case Formulas'!A95,ISBLANK('Captura de datos CASO'!M95)),"Specific Place in the Location is required",IF(ISBLANK('Captura de datos CASO'!M95),NA(),"OK"))</f>
        <v>#N/A</v>
      </c>
      <c r="N95" s="40" t="e">
        <f>IF(LEN('Captura de datos CASO'!N95)&gt;50,"Parent/Guardian Name must be less than 50 characters",IF('DO NOT USE_Case Formulas'!A95,"OK",NA()))</f>
        <v>#N/A</v>
      </c>
      <c r="O95" s="40" t="e">
        <f>IF(NOT(ISBLANK('Captura de datos CASO'!O95)),IF(AND(ISNUMBER('Captura de datos CASO'!O95),LEFT('Captura de datos CASO'!O95,1)&lt;&gt;"1",LEN('Captura de datos CASO'!O95)=10),"OK","Phone number must be valid format"),IF('DO NOT USE_Case Formulas'!A95,"OK",NA()))</f>
        <v>#N/A</v>
      </c>
      <c r="P95" s="53" t="e">
        <f>IF(AND(NOT(ISBLANK('Captura de datos CASO'!P95)),ISNA(VLOOKUP('Captura de datos CASO'!P95,'DO NOT USE_School Picklist'!$I$3:$I$5,1,FALSE))),"Please select a value from the drop-down menu",IF('DO NOT USE_Case Formulas'!A95,"OK",NA()))</f>
        <v>#N/A</v>
      </c>
      <c r="Q95" s="40" t="e">
        <f>IF(AND(NOT(ISBLANK('Captura de datos CASO'!Q95)),ISNA(VLOOKUP('Captura de datos CASO'!Q95,'DO NOT USE_School Picklist'!$E$3:$E$10,1,FALSE))),"Please select a value from the drop-down menu",IF('DO NOT USE_Case Formulas'!A95,"OK",NA()))</f>
        <v>#N/A</v>
      </c>
      <c r="R95" s="53" t="e">
        <f>IF(AND(NOT(ISBLANK('Captura de datos CASO'!R95)),ISNA(VLOOKUP('Captura de datos CASO'!R95,'DO NOT USE_School Picklist'!$W$3:$W$9,1,FALSE))),"Please select a value from the drop-down menu",IF('DO NOT USE_Case Formulas'!A95,"OK",NA()))</f>
        <v>#N/A</v>
      </c>
      <c r="S95" s="53" t="e">
        <f>IF(AND(NOT(ISBLANK('Captura de datos CASO'!S95)),ISNA(VLOOKUP('Captura de datos CASO'!S95,'DO NOT USE_School Picklist'!$W$3:$W$9,1,FALSE))),"Please select a value from the drop-down menu",IF('DO NOT USE_Case Formulas'!A95,"OK",NA()))</f>
        <v>#N/A</v>
      </c>
      <c r="T95" s="40" t="e">
        <f>IF(AND(NOT(ISBLANK('Captura de datos CASO'!T95)),ISNA(VLOOKUP('Captura de datos CASO'!T95,'DO NOT USE_School Picklist'!$F$3:$F$16,1,FALSE))),"Please select a value from the drop-down menu",IF('DO NOT USE_Case Formulas'!A95,"OK",NA()))</f>
        <v>#N/A</v>
      </c>
      <c r="U95" s="40" t="e">
        <f>IF(LEN('Captura de datos CASO'!U95)&gt;100,"Classroom(s) must be less than 100 characters",IF('DO NOT USE_Case Formulas'!A95,"OK",NA()))</f>
        <v>#N/A</v>
      </c>
      <c r="V95" s="40" t="e">
        <f>IF(AND(NOT(ISBLANK('Captura de datos CASO'!V95)),ISNA(VLOOKUP('Captura de datos CASO'!V95,'DO NOT USE_School Picklist'!$S$3:$S$12,1,FALSE))),"Please select a value from the drop-down menu",IF('DO NOT USE_Case Formulas'!A95,"OK",NA()))</f>
        <v>#N/A</v>
      </c>
      <c r="W95" s="40" t="e">
        <f>IF(AND(NOT(ISBLANK('Captura de datos CASO'!W95)),ISNA(VLOOKUP('Captura de datos CASO'!W95,'DO NOT USE_School Picklist'!$S$3:$S$12,1,FALSE))),"Please select a value from the drop-down menu",IF('DO NOT USE_Case Formulas'!A95,"OK",NA()))</f>
        <v>#N/A</v>
      </c>
      <c r="X95" s="40" t="e">
        <f>IF(LEN('Captura de datos CASO'!X95)&gt;80,"Name of Education Group must be less than 80 characters",IF('DO NOT USE_Case Formulas'!A95,"OK",NA()))</f>
        <v>#N/A</v>
      </c>
      <c r="Y95" s="40" t="e">
        <f>IF(AND(NOT(ISBLANK('Captura de datos CASO'!Y95)),ISNA(VLOOKUP('Captura de datos CASO'!Y95,'DO NOT USE_School Picklist'!$K$3:$K$6,1,FALSE))),"Please select a value from the drop-down menu",IF('DO NOT USE_Case Formulas'!A95,"OK",NA()))</f>
        <v>#N/A</v>
      </c>
      <c r="Z95" s="40" t="e">
        <f>IF(AND('DO NOT USE_Case Formulas'!A95,ISBLANK('Captura de datos CASO'!Z95)),"Has this person had symptoms? is required",IF(AND(NOT(ISBLANK('Captura de datos CASO'!Z95)),ISNA(VLOOKUP('Captura de datos CASO'!Z95,'DO NOT USE_School Picklist'!$D$3:$D$5,1,FALSE))),"Please select a value from the drop-down menu",IF(NOT(ISBLANK('Captura de datos CASO'!Z95)),"OK",NA())))</f>
        <v>#N/A</v>
      </c>
      <c r="AA95" s="40" t="e">
        <f>IF(AND('Captura de datos CASO'!Z95='DO NOT USE_School Picklist'!$D$3,ISBLANK('Captura de datos CASO'!AA95)),"Symptom Onset Date is required if Ever Symptomatic is Yes",IF('DO NOT USE_Case Formulas'!A95,"OK",NA()))</f>
        <v>#N/A</v>
      </c>
      <c r="AB95" s="40"/>
      <c r="AC95" s="40" t="e">
        <f ca="1">IF(AND('DO NOT USE_Case Formulas'!A95,ISBLANK('Captura de datos CASO'!AC95)),"Lab Result Test Date is required",IF('Captura de datos CASO'!AC95&gt;'DO NOT USE_School Picklist'!$C$3,"Test Date cannot be a future date",IF(NOT(ISBLANK('Captura de datos CASO'!AC95)),"OK",NA())))</f>
        <v>#N/A</v>
      </c>
      <c r="AD95" s="40" t="e">
        <f>IF(AND(NOT(ISBLANK('Captura de datos CASO'!AD95)),ISNA(VLOOKUP('Captura de datos CASO'!AD95,'DO NOT USE_School Picklist'!$R$3:$R$7,1,FALSE))),"Please select a value from the drop-down menu",IF('DO NOT USE_Case Formulas'!A95,"OK",NA()))</f>
        <v>#N/A</v>
      </c>
      <c r="AE95" s="40" t="e">
        <f>IF(AND('DO NOT USE_Case Formulas'!A95,ISBLANK('Captura de datos CASO'!AB95)),"Lab Result Test Result is required",IF(AND(NOT(ISBLANK('Captura de datos CASO'!AB95)),ISNA(VLOOKUP('Captura de datos CASO'!AB95,'DO NOT USE_School Picklist'!$Q$3:$Q$8,1,FALSE))),"Please select a value from the drop-down menu",IF('DO NOT USE_Case Formulas'!A95,"OK",NA())))</f>
        <v>#N/A</v>
      </c>
    </row>
    <row r="96" spans="1:31" x14ac:dyDescent="0.3">
      <c r="A96" s="39" t="e">
        <f>IF('DO NOT USE_Case Formulas'!A96,IF('DO NOT USE_Case Formulas'!B96,"Not all required fields are completed","OK"),NA())</f>
        <v>#N/A</v>
      </c>
      <c r="B96" s="40" t="e">
        <f>IF(AND('DO NOT USE_Case Formulas'!A96,ISBLANK('Captura de datos CASO'!B96)),"First Name is required",IF(NOT(ISBLANK('Captura de datos CASO'!B96)),"OK",NA()))</f>
        <v>#N/A</v>
      </c>
      <c r="C96" s="40" t="e">
        <f>IF(AND('DO NOT USE_Case Formulas'!A96,ISBLANK('Captura de datos CASO'!C96)),"Last Name is required",IF(NOT(ISBLANK('Captura de datos CASO'!C96)),"OK",NA()))</f>
        <v>#N/A</v>
      </c>
      <c r="D96" s="40" t="e">
        <f>IF(AND('DO NOT USE_Case Formulas'!A96,ISBLANK('Captura de datos CASO'!D96)),"Birthdate is required",IF(NOT(ISBLANK('Captura de datos CASO'!D96)),"OK",NA()))</f>
        <v>#N/A</v>
      </c>
      <c r="E96" s="40" t="e">
        <f>IF(AND('DO NOT USE_Case Formulas'!A96,ISBLANK('Captura de datos CASO'!E96)),"Mobile Phone is required",IF(NOT(ISBLANK('Captura de datos CASO'!E96)),IF(AND(ISNUMBER(VALUE('Captura de datos CASO'!E96)),LEFT('Captura de datos CASO'!E96,1)&lt;&gt;"1",LEN('Captura de datos CASO'!E96)=10),"OK","Phone number must be valid format"),NA()))</f>
        <v>#N/A</v>
      </c>
      <c r="F96" s="40" t="e">
        <f>IF(LEN('Captura de datos CASO'!F96)&gt;255,"Home Street Address must be less than 255 characters",IF('DO NOT USE_Case Formulas'!A96,"OK",NA()))</f>
        <v>#N/A</v>
      </c>
      <c r="G96" s="40" t="e">
        <f>IF(LEN('Captura de datos CASO'!G96)&gt;40,"City must be less than 40 characters",IF('DO NOT USE_Case Formulas'!A96,"OK",NA()))</f>
        <v>#N/A</v>
      </c>
      <c r="H96" s="40" t="e">
        <f>IF(AND(NOT(ISBLANK('Captura de datos CASO'!H96)),ISNA(VLOOKUP('Captura de datos CASO'!H96,'DO NOT USE_School Picklist'!$P$3:$P$52,1,FALSE))),"Please select a value from the drop-down menu",IF('DO NOT USE_Case Formulas'!A96,"OK",NA()))</f>
        <v>#N/A</v>
      </c>
      <c r="I96" s="40" t="e">
        <f>IF(AND('DO NOT USE_Case Formulas'!A96,ISBLANK('Captura de datos CASO'!I96)),"Zip is required",IF(ISBLANK('Captura de datos CASO'!I96),NA(),"OK"))</f>
        <v>#N/A</v>
      </c>
      <c r="J96" s="40" t="e">
        <f>IF(AND('DO NOT USE_Case Formulas'!A96,ISBLANK('Captura de datos CASO'!J96)),"Student or Staff? is required",IF(ISBLANK('Captura de datos CASO'!J96),NA(),IF(ISNA(VLOOKUP('Captura de datos CASO'!J96,'DO NOT USE_School Picklist'!$B$3:$B$6,1,FALSE)),"Please select a value from the drop-down menu","OK")))</f>
        <v>#N/A</v>
      </c>
      <c r="K96" s="40" t="e">
        <f>IF(AND('Captura de datos CASO'!J96='DO NOT USE_School Picklist'!$B$4,ISBLANK('Captura de datos CASO'!K96)),"Occupation/Job Title is required if Student or Staff? is Yes, staff/faculty or volunteer",IF('DO NOT USE_Case Formulas'!A96,"OK",NA()))</f>
        <v>#N/A</v>
      </c>
      <c r="L96" s="40" t="e">
        <f ca="1">IF('Captura de datos CASO'!L96&gt;'DO NOT USE_School Picklist'!$C$3,"Date last on school campus/facility cannot be a future date",IF('DO NOT USE_Case Formulas'!A96,IF(ISBLANK('Captura de datos CASO'!L96),"Date last on school campus/facility is required","OK"),NA()))</f>
        <v>#N/A</v>
      </c>
      <c r="M96" s="40" t="e">
        <f>IF(AND('DO NOT USE_Case Formulas'!A96,ISBLANK('Captura de datos CASO'!M96)),"Specific Place in the Location is required",IF(ISBLANK('Captura de datos CASO'!M96),NA(),"OK"))</f>
        <v>#N/A</v>
      </c>
      <c r="N96" s="40" t="e">
        <f>IF(LEN('Captura de datos CASO'!N96)&gt;50,"Parent/Guardian Name must be less than 50 characters",IF('DO NOT USE_Case Formulas'!A96,"OK",NA()))</f>
        <v>#N/A</v>
      </c>
      <c r="O96" s="40" t="e">
        <f>IF(NOT(ISBLANK('Captura de datos CASO'!O96)),IF(AND(ISNUMBER('Captura de datos CASO'!O96),LEFT('Captura de datos CASO'!O96,1)&lt;&gt;"1",LEN('Captura de datos CASO'!O96)=10),"OK","Phone number must be valid format"),IF('DO NOT USE_Case Formulas'!A96,"OK",NA()))</f>
        <v>#N/A</v>
      </c>
      <c r="P96" s="53" t="e">
        <f>IF(AND(NOT(ISBLANK('Captura de datos CASO'!P96)),ISNA(VLOOKUP('Captura de datos CASO'!P96,'DO NOT USE_School Picklist'!$I$3:$I$5,1,FALSE))),"Please select a value from the drop-down menu",IF('DO NOT USE_Case Formulas'!A96,"OK",NA()))</f>
        <v>#N/A</v>
      </c>
      <c r="Q96" s="40" t="e">
        <f>IF(AND(NOT(ISBLANK('Captura de datos CASO'!Q96)),ISNA(VLOOKUP('Captura de datos CASO'!Q96,'DO NOT USE_School Picklist'!$E$3:$E$10,1,FALSE))),"Please select a value from the drop-down menu",IF('DO NOT USE_Case Formulas'!A96,"OK",NA()))</f>
        <v>#N/A</v>
      </c>
      <c r="R96" s="53" t="e">
        <f>IF(AND(NOT(ISBLANK('Captura de datos CASO'!R96)),ISNA(VLOOKUP('Captura de datos CASO'!R96,'DO NOT USE_School Picklist'!$W$3:$W$9,1,FALSE))),"Please select a value from the drop-down menu",IF('DO NOT USE_Case Formulas'!A96,"OK",NA()))</f>
        <v>#N/A</v>
      </c>
      <c r="S96" s="53" t="e">
        <f>IF(AND(NOT(ISBLANK('Captura de datos CASO'!S96)),ISNA(VLOOKUP('Captura de datos CASO'!S96,'DO NOT USE_School Picklist'!$W$3:$W$9,1,FALSE))),"Please select a value from the drop-down menu",IF('DO NOT USE_Case Formulas'!A96,"OK",NA()))</f>
        <v>#N/A</v>
      </c>
      <c r="T96" s="40" t="e">
        <f>IF(AND(NOT(ISBLANK('Captura de datos CASO'!T96)),ISNA(VLOOKUP('Captura de datos CASO'!T96,'DO NOT USE_School Picklist'!$F$3:$F$16,1,FALSE))),"Please select a value from the drop-down menu",IF('DO NOT USE_Case Formulas'!A96,"OK",NA()))</f>
        <v>#N/A</v>
      </c>
      <c r="U96" s="40" t="e">
        <f>IF(LEN('Captura de datos CASO'!U96)&gt;100,"Classroom(s) must be less than 100 characters",IF('DO NOT USE_Case Formulas'!A96,"OK",NA()))</f>
        <v>#N/A</v>
      </c>
      <c r="V96" s="40" t="e">
        <f>IF(AND(NOT(ISBLANK('Captura de datos CASO'!V96)),ISNA(VLOOKUP('Captura de datos CASO'!V96,'DO NOT USE_School Picklist'!$S$3:$S$12,1,FALSE))),"Please select a value from the drop-down menu",IF('DO NOT USE_Case Formulas'!A96,"OK",NA()))</f>
        <v>#N/A</v>
      </c>
      <c r="W96" s="40" t="e">
        <f>IF(AND(NOT(ISBLANK('Captura de datos CASO'!W96)),ISNA(VLOOKUP('Captura de datos CASO'!W96,'DO NOT USE_School Picklist'!$S$3:$S$12,1,FALSE))),"Please select a value from the drop-down menu",IF('DO NOT USE_Case Formulas'!A96,"OK",NA()))</f>
        <v>#N/A</v>
      </c>
      <c r="X96" s="40" t="e">
        <f>IF(LEN('Captura de datos CASO'!X96)&gt;80,"Name of Education Group must be less than 80 characters",IF('DO NOT USE_Case Formulas'!A96,"OK",NA()))</f>
        <v>#N/A</v>
      </c>
      <c r="Y96" s="40" t="e">
        <f>IF(AND(NOT(ISBLANK('Captura de datos CASO'!Y96)),ISNA(VLOOKUP('Captura de datos CASO'!Y96,'DO NOT USE_School Picklist'!$K$3:$K$6,1,FALSE))),"Please select a value from the drop-down menu",IF('DO NOT USE_Case Formulas'!A96,"OK",NA()))</f>
        <v>#N/A</v>
      </c>
      <c r="Z96" s="40" t="e">
        <f>IF(AND('DO NOT USE_Case Formulas'!A96,ISBLANK('Captura de datos CASO'!Z96)),"Has this person had symptoms? is required",IF(AND(NOT(ISBLANK('Captura de datos CASO'!Z96)),ISNA(VLOOKUP('Captura de datos CASO'!Z96,'DO NOT USE_School Picklist'!$D$3:$D$5,1,FALSE))),"Please select a value from the drop-down menu",IF(NOT(ISBLANK('Captura de datos CASO'!Z96)),"OK",NA())))</f>
        <v>#N/A</v>
      </c>
      <c r="AA96" s="40" t="e">
        <f>IF(AND('Captura de datos CASO'!Z96='DO NOT USE_School Picklist'!$D$3,ISBLANK('Captura de datos CASO'!AA96)),"Symptom Onset Date is required if Ever Symptomatic is Yes",IF('DO NOT USE_Case Formulas'!A96,"OK",NA()))</f>
        <v>#N/A</v>
      </c>
      <c r="AB96" s="40"/>
      <c r="AC96" s="40" t="e">
        <f ca="1">IF(AND('DO NOT USE_Case Formulas'!A96,ISBLANK('Captura de datos CASO'!AC96)),"Lab Result Test Date is required",IF('Captura de datos CASO'!AC96&gt;'DO NOT USE_School Picklist'!$C$3,"Test Date cannot be a future date",IF(NOT(ISBLANK('Captura de datos CASO'!AC96)),"OK",NA())))</f>
        <v>#N/A</v>
      </c>
      <c r="AD96" s="40" t="e">
        <f>IF(AND(NOT(ISBLANK('Captura de datos CASO'!AD96)),ISNA(VLOOKUP('Captura de datos CASO'!AD96,'DO NOT USE_School Picklist'!$R$3:$R$7,1,FALSE))),"Please select a value from the drop-down menu",IF('DO NOT USE_Case Formulas'!A96,"OK",NA()))</f>
        <v>#N/A</v>
      </c>
      <c r="AE96" s="40" t="e">
        <f>IF(AND('DO NOT USE_Case Formulas'!A96,ISBLANK('Captura de datos CASO'!AB96)),"Lab Result Test Result is required",IF(AND(NOT(ISBLANK('Captura de datos CASO'!AB96)),ISNA(VLOOKUP('Captura de datos CASO'!AB96,'DO NOT USE_School Picklist'!$Q$3:$Q$8,1,FALSE))),"Please select a value from the drop-down menu",IF('DO NOT USE_Case Formulas'!A96,"OK",NA())))</f>
        <v>#N/A</v>
      </c>
    </row>
    <row r="97" spans="1:31" x14ac:dyDescent="0.3">
      <c r="A97" s="39" t="e">
        <f>IF('DO NOT USE_Case Formulas'!A97,IF('DO NOT USE_Case Formulas'!B97,"Not all required fields are completed","OK"),NA())</f>
        <v>#N/A</v>
      </c>
      <c r="B97" s="40" t="e">
        <f>IF(AND('DO NOT USE_Case Formulas'!A97,ISBLANK('Captura de datos CASO'!B97)),"First Name is required",IF(NOT(ISBLANK('Captura de datos CASO'!B97)),"OK",NA()))</f>
        <v>#N/A</v>
      </c>
      <c r="C97" s="40" t="e">
        <f>IF(AND('DO NOT USE_Case Formulas'!A97,ISBLANK('Captura de datos CASO'!C97)),"Last Name is required",IF(NOT(ISBLANK('Captura de datos CASO'!C97)),"OK",NA()))</f>
        <v>#N/A</v>
      </c>
      <c r="D97" s="40" t="e">
        <f>IF(AND('DO NOT USE_Case Formulas'!A97,ISBLANK('Captura de datos CASO'!D97)),"Birthdate is required",IF(NOT(ISBLANK('Captura de datos CASO'!D97)),"OK",NA()))</f>
        <v>#N/A</v>
      </c>
      <c r="E97" s="40" t="e">
        <f>IF(AND('DO NOT USE_Case Formulas'!A97,ISBLANK('Captura de datos CASO'!E97)),"Mobile Phone is required",IF(NOT(ISBLANK('Captura de datos CASO'!E97)),IF(AND(ISNUMBER(VALUE('Captura de datos CASO'!E97)),LEFT('Captura de datos CASO'!E97,1)&lt;&gt;"1",LEN('Captura de datos CASO'!E97)=10),"OK","Phone number must be valid format"),NA()))</f>
        <v>#N/A</v>
      </c>
      <c r="F97" s="40" t="e">
        <f>IF(LEN('Captura de datos CASO'!F97)&gt;255,"Home Street Address must be less than 255 characters",IF('DO NOT USE_Case Formulas'!A97,"OK",NA()))</f>
        <v>#N/A</v>
      </c>
      <c r="G97" s="40" t="e">
        <f>IF(LEN('Captura de datos CASO'!G97)&gt;40,"City must be less than 40 characters",IF('DO NOT USE_Case Formulas'!A97,"OK",NA()))</f>
        <v>#N/A</v>
      </c>
      <c r="H97" s="40" t="e">
        <f>IF(AND(NOT(ISBLANK('Captura de datos CASO'!H97)),ISNA(VLOOKUP('Captura de datos CASO'!H97,'DO NOT USE_School Picklist'!$P$3:$P$52,1,FALSE))),"Please select a value from the drop-down menu",IF('DO NOT USE_Case Formulas'!A97,"OK",NA()))</f>
        <v>#N/A</v>
      </c>
      <c r="I97" s="40" t="e">
        <f>IF(AND('DO NOT USE_Case Formulas'!A97,ISBLANK('Captura de datos CASO'!I97)),"Zip is required",IF(ISBLANK('Captura de datos CASO'!I97),NA(),"OK"))</f>
        <v>#N/A</v>
      </c>
      <c r="J97" s="40" t="e">
        <f>IF(AND('DO NOT USE_Case Formulas'!A97,ISBLANK('Captura de datos CASO'!J97)),"Student or Staff? is required",IF(ISBLANK('Captura de datos CASO'!J97),NA(),IF(ISNA(VLOOKUP('Captura de datos CASO'!J97,'DO NOT USE_School Picklist'!$B$3:$B$6,1,FALSE)),"Please select a value from the drop-down menu","OK")))</f>
        <v>#N/A</v>
      </c>
      <c r="K97" s="40" t="e">
        <f>IF(AND('Captura de datos CASO'!J97='DO NOT USE_School Picklist'!$B$4,ISBLANK('Captura de datos CASO'!K97)),"Occupation/Job Title is required if Student or Staff? is Yes, staff/faculty or volunteer",IF('DO NOT USE_Case Formulas'!A97,"OK",NA()))</f>
        <v>#N/A</v>
      </c>
      <c r="L97" s="40" t="e">
        <f ca="1">IF('Captura de datos CASO'!L97&gt;'DO NOT USE_School Picklist'!$C$3,"Date last on school campus/facility cannot be a future date",IF('DO NOT USE_Case Formulas'!A97,IF(ISBLANK('Captura de datos CASO'!L97),"Date last on school campus/facility is required","OK"),NA()))</f>
        <v>#N/A</v>
      </c>
      <c r="M97" s="40" t="e">
        <f>IF(AND('DO NOT USE_Case Formulas'!A97,ISBLANK('Captura de datos CASO'!M97)),"Specific Place in the Location is required",IF(ISBLANK('Captura de datos CASO'!M97),NA(),"OK"))</f>
        <v>#N/A</v>
      </c>
      <c r="N97" s="40" t="e">
        <f>IF(LEN('Captura de datos CASO'!N97)&gt;50,"Parent/Guardian Name must be less than 50 characters",IF('DO NOT USE_Case Formulas'!A97,"OK",NA()))</f>
        <v>#N/A</v>
      </c>
      <c r="O97" s="40" t="e">
        <f>IF(NOT(ISBLANK('Captura de datos CASO'!O97)),IF(AND(ISNUMBER('Captura de datos CASO'!O97),LEFT('Captura de datos CASO'!O97,1)&lt;&gt;"1",LEN('Captura de datos CASO'!O97)=10),"OK","Phone number must be valid format"),IF('DO NOT USE_Case Formulas'!A97,"OK",NA()))</f>
        <v>#N/A</v>
      </c>
      <c r="P97" s="53" t="e">
        <f>IF(AND(NOT(ISBLANK('Captura de datos CASO'!P97)),ISNA(VLOOKUP('Captura de datos CASO'!P97,'DO NOT USE_School Picklist'!$I$3:$I$5,1,FALSE))),"Please select a value from the drop-down menu",IF('DO NOT USE_Case Formulas'!A97,"OK",NA()))</f>
        <v>#N/A</v>
      </c>
      <c r="Q97" s="40" t="e">
        <f>IF(AND(NOT(ISBLANK('Captura de datos CASO'!Q97)),ISNA(VLOOKUP('Captura de datos CASO'!Q97,'DO NOT USE_School Picklist'!$E$3:$E$10,1,FALSE))),"Please select a value from the drop-down menu",IF('DO NOT USE_Case Formulas'!A97,"OK",NA()))</f>
        <v>#N/A</v>
      </c>
      <c r="R97" s="53" t="e">
        <f>IF(AND(NOT(ISBLANK('Captura de datos CASO'!R97)),ISNA(VLOOKUP('Captura de datos CASO'!R97,'DO NOT USE_School Picklist'!$W$3:$W$9,1,FALSE))),"Please select a value from the drop-down menu",IF('DO NOT USE_Case Formulas'!A97,"OK",NA()))</f>
        <v>#N/A</v>
      </c>
      <c r="S97" s="53" t="e">
        <f>IF(AND(NOT(ISBLANK('Captura de datos CASO'!S97)),ISNA(VLOOKUP('Captura de datos CASO'!S97,'DO NOT USE_School Picklist'!$W$3:$W$9,1,FALSE))),"Please select a value from the drop-down menu",IF('DO NOT USE_Case Formulas'!A97,"OK",NA()))</f>
        <v>#N/A</v>
      </c>
      <c r="T97" s="40" t="e">
        <f>IF(AND(NOT(ISBLANK('Captura de datos CASO'!T97)),ISNA(VLOOKUP('Captura de datos CASO'!T97,'DO NOT USE_School Picklist'!$F$3:$F$16,1,FALSE))),"Please select a value from the drop-down menu",IF('DO NOT USE_Case Formulas'!A97,"OK",NA()))</f>
        <v>#N/A</v>
      </c>
      <c r="U97" s="40" t="e">
        <f>IF(LEN('Captura de datos CASO'!U97)&gt;100,"Classroom(s) must be less than 100 characters",IF('DO NOT USE_Case Formulas'!A97,"OK",NA()))</f>
        <v>#N/A</v>
      </c>
      <c r="V97" s="40" t="e">
        <f>IF(AND(NOT(ISBLANK('Captura de datos CASO'!V97)),ISNA(VLOOKUP('Captura de datos CASO'!V97,'DO NOT USE_School Picklist'!$S$3:$S$12,1,FALSE))),"Please select a value from the drop-down menu",IF('DO NOT USE_Case Formulas'!A97,"OK",NA()))</f>
        <v>#N/A</v>
      </c>
      <c r="W97" s="40" t="e">
        <f>IF(AND(NOT(ISBLANK('Captura de datos CASO'!W97)),ISNA(VLOOKUP('Captura de datos CASO'!W97,'DO NOT USE_School Picklist'!$S$3:$S$12,1,FALSE))),"Please select a value from the drop-down menu",IF('DO NOT USE_Case Formulas'!A97,"OK",NA()))</f>
        <v>#N/A</v>
      </c>
      <c r="X97" s="40" t="e">
        <f>IF(LEN('Captura de datos CASO'!X97)&gt;80,"Name of Education Group must be less than 80 characters",IF('DO NOT USE_Case Formulas'!A97,"OK",NA()))</f>
        <v>#N/A</v>
      </c>
      <c r="Y97" s="40" t="e">
        <f>IF(AND(NOT(ISBLANK('Captura de datos CASO'!Y97)),ISNA(VLOOKUP('Captura de datos CASO'!Y97,'DO NOT USE_School Picklist'!$K$3:$K$6,1,FALSE))),"Please select a value from the drop-down menu",IF('DO NOT USE_Case Formulas'!A97,"OK",NA()))</f>
        <v>#N/A</v>
      </c>
      <c r="Z97" s="40" t="e">
        <f>IF(AND('DO NOT USE_Case Formulas'!A97,ISBLANK('Captura de datos CASO'!Z97)),"Has this person had symptoms? is required",IF(AND(NOT(ISBLANK('Captura de datos CASO'!Z97)),ISNA(VLOOKUP('Captura de datos CASO'!Z97,'DO NOT USE_School Picklist'!$D$3:$D$5,1,FALSE))),"Please select a value from the drop-down menu",IF(NOT(ISBLANK('Captura de datos CASO'!Z97)),"OK",NA())))</f>
        <v>#N/A</v>
      </c>
      <c r="AA97" s="40" t="e">
        <f>IF(AND('Captura de datos CASO'!Z97='DO NOT USE_School Picklist'!$D$3,ISBLANK('Captura de datos CASO'!AA97)),"Symptom Onset Date is required if Ever Symptomatic is Yes",IF('DO NOT USE_Case Formulas'!A97,"OK",NA()))</f>
        <v>#N/A</v>
      </c>
      <c r="AB97" s="40"/>
      <c r="AC97" s="40" t="e">
        <f ca="1">IF(AND('DO NOT USE_Case Formulas'!A97,ISBLANK('Captura de datos CASO'!AC97)),"Lab Result Test Date is required",IF('Captura de datos CASO'!AC97&gt;'DO NOT USE_School Picklist'!$C$3,"Test Date cannot be a future date",IF(NOT(ISBLANK('Captura de datos CASO'!AC97)),"OK",NA())))</f>
        <v>#N/A</v>
      </c>
      <c r="AD97" s="40" t="e">
        <f>IF(AND(NOT(ISBLANK('Captura de datos CASO'!AD97)),ISNA(VLOOKUP('Captura de datos CASO'!AD97,'DO NOT USE_School Picklist'!$R$3:$R$7,1,FALSE))),"Please select a value from the drop-down menu",IF('DO NOT USE_Case Formulas'!A97,"OK",NA()))</f>
        <v>#N/A</v>
      </c>
      <c r="AE97" s="40" t="e">
        <f>IF(AND('DO NOT USE_Case Formulas'!A97,ISBLANK('Captura de datos CASO'!AB97)),"Lab Result Test Result is required",IF(AND(NOT(ISBLANK('Captura de datos CASO'!AB97)),ISNA(VLOOKUP('Captura de datos CASO'!AB97,'DO NOT USE_School Picklist'!$Q$3:$Q$8,1,FALSE))),"Please select a value from the drop-down menu",IF('DO NOT USE_Case Formulas'!A97,"OK",NA())))</f>
        <v>#N/A</v>
      </c>
    </row>
    <row r="98" spans="1:31" x14ac:dyDescent="0.3">
      <c r="A98" s="39" t="e">
        <f>IF('DO NOT USE_Case Formulas'!A98,IF('DO NOT USE_Case Formulas'!B98,"Not all required fields are completed","OK"),NA())</f>
        <v>#N/A</v>
      </c>
      <c r="B98" s="40" t="e">
        <f>IF(AND('DO NOT USE_Case Formulas'!A98,ISBLANK('Captura de datos CASO'!B98)),"First Name is required",IF(NOT(ISBLANK('Captura de datos CASO'!B98)),"OK",NA()))</f>
        <v>#N/A</v>
      </c>
      <c r="C98" s="40" t="e">
        <f>IF(AND('DO NOT USE_Case Formulas'!A98,ISBLANK('Captura de datos CASO'!C98)),"Last Name is required",IF(NOT(ISBLANK('Captura de datos CASO'!C98)),"OK",NA()))</f>
        <v>#N/A</v>
      </c>
      <c r="D98" s="40" t="e">
        <f>IF(AND('DO NOT USE_Case Formulas'!A98,ISBLANK('Captura de datos CASO'!D98)),"Birthdate is required",IF(NOT(ISBLANK('Captura de datos CASO'!D98)),"OK",NA()))</f>
        <v>#N/A</v>
      </c>
      <c r="E98" s="40" t="e">
        <f>IF(AND('DO NOT USE_Case Formulas'!A98,ISBLANK('Captura de datos CASO'!E98)),"Mobile Phone is required",IF(NOT(ISBLANK('Captura de datos CASO'!E98)),IF(AND(ISNUMBER(VALUE('Captura de datos CASO'!E98)),LEFT('Captura de datos CASO'!E98,1)&lt;&gt;"1",LEN('Captura de datos CASO'!E98)=10),"OK","Phone number must be valid format"),NA()))</f>
        <v>#N/A</v>
      </c>
      <c r="F98" s="40" t="e">
        <f>IF(LEN('Captura de datos CASO'!F98)&gt;255,"Home Street Address must be less than 255 characters",IF('DO NOT USE_Case Formulas'!A98,"OK",NA()))</f>
        <v>#N/A</v>
      </c>
      <c r="G98" s="40" t="e">
        <f>IF(LEN('Captura de datos CASO'!G98)&gt;40,"City must be less than 40 characters",IF('DO NOT USE_Case Formulas'!A98,"OK",NA()))</f>
        <v>#N/A</v>
      </c>
      <c r="H98" s="40" t="e">
        <f>IF(AND(NOT(ISBLANK('Captura de datos CASO'!H98)),ISNA(VLOOKUP('Captura de datos CASO'!H98,'DO NOT USE_School Picklist'!$P$3:$P$52,1,FALSE))),"Please select a value from the drop-down menu",IF('DO NOT USE_Case Formulas'!A98,"OK",NA()))</f>
        <v>#N/A</v>
      </c>
      <c r="I98" s="40" t="e">
        <f>IF(AND('DO NOT USE_Case Formulas'!A98,ISBLANK('Captura de datos CASO'!I98)),"Zip is required",IF(ISBLANK('Captura de datos CASO'!I98),NA(),"OK"))</f>
        <v>#N/A</v>
      </c>
      <c r="J98" s="40" t="e">
        <f>IF(AND('DO NOT USE_Case Formulas'!A98,ISBLANK('Captura de datos CASO'!J98)),"Student or Staff? is required",IF(ISBLANK('Captura de datos CASO'!J98),NA(),IF(ISNA(VLOOKUP('Captura de datos CASO'!J98,'DO NOT USE_School Picklist'!$B$3:$B$6,1,FALSE)),"Please select a value from the drop-down menu","OK")))</f>
        <v>#N/A</v>
      </c>
      <c r="K98" s="40" t="e">
        <f>IF(AND('Captura de datos CASO'!J98='DO NOT USE_School Picklist'!$B$4,ISBLANK('Captura de datos CASO'!K98)),"Occupation/Job Title is required if Student or Staff? is Yes, staff/faculty or volunteer",IF('DO NOT USE_Case Formulas'!A98,"OK",NA()))</f>
        <v>#N/A</v>
      </c>
      <c r="L98" s="40" t="e">
        <f ca="1">IF('Captura de datos CASO'!L98&gt;'DO NOT USE_School Picklist'!$C$3,"Date last on school campus/facility cannot be a future date",IF('DO NOT USE_Case Formulas'!A98,IF(ISBLANK('Captura de datos CASO'!L98),"Date last on school campus/facility is required","OK"),NA()))</f>
        <v>#N/A</v>
      </c>
      <c r="M98" s="40" t="e">
        <f>IF(AND('DO NOT USE_Case Formulas'!A98,ISBLANK('Captura de datos CASO'!M98)),"Specific Place in the Location is required",IF(ISBLANK('Captura de datos CASO'!M98),NA(),"OK"))</f>
        <v>#N/A</v>
      </c>
      <c r="N98" s="40" t="e">
        <f>IF(LEN('Captura de datos CASO'!N98)&gt;50,"Parent/Guardian Name must be less than 50 characters",IF('DO NOT USE_Case Formulas'!A98,"OK",NA()))</f>
        <v>#N/A</v>
      </c>
      <c r="O98" s="40" t="e">
        <f>IF(NOT(ISBLANK('Captura de datos CASO'!O98)),IF(AND(ISNUMBER('Captura de datos CASO'!O98),LEFT('Captura de datos CASO'!O98,1)&lt;&gt;"1",LEN('Captura de datos CASO'!O98)=10),"OK","Phone number must be valid format"),IF('DO NOT USE_Case Formulas'!A98,"OK",NA()))</f>
        <v>#N/A</v>
      </c>
      <c r="P98" s="53" t="e">
        <f>IF(AND(NOT(ISBLANK('Captura de datos CASO'!P98)),ISNA(VLOOKUP('Captura de datos CASO'!P98,'DO NOT USE_School Picklist'!$I$3:$I$5,1,FALSE))),"Please select a value from the drop-down menu",IF('DO NOT USE_Case Formulas'!A98,"OK",NA()))</f>
        <v>#N/A</v>
      </c>
      <c r="Q98" s="40" t="e">
        <f>IF(AND(NOT(ISBLANK('Captura de datos CASO'!Q98)),ISNA(VLOOKUP('Captura de datos CASO'!Q98,'DO NOT USE_School Picklist'!$E$3:$E$10,1,FALSE))),"Please select a value from the drop-down menu",IF('DO NOT USE_Case Formulas'!A98,"OK",NA()))</f>
        <v>#N/A</v>
      </c>
      <c r="R98" s="53" t="e">
        <f>IF(AND(NOT(ISBLANK('Captura de datos CASO'!R98)),ISNA(VLOOKUP('Captura de datos CASO'!R98,'DO NOT USE_School Picklist'!$W$3:$W$9,1,FALSE))),"Please select a value from the drop-down menu",IF('DO NOT USE_Case Formulas'!A98,"OK",NA()))</f>
        <v>#N/A</v>
      </c>
      <c r="S98" s="53" t="e">
        <f>IF(AND(NOT(ISBLANK('Captura de datos CASO'!S98)),ISNA(VLOOKUP('Captura de datos CASO'!S98,'DO NOT USE_School Picklist'!$W$3:$W$9,1,FALSE))),"Please select a value from the drop-down menu",IF('DO NOT USE_Case Formulas'!A98,"OK",NA()))</f>
        <v>#N/A</v>
      </c>
      <c r="T98" s="40" t="e">
        <f>IF(AND(NOT(ISBLANK('Captura de datos CASO'!T98)),ISNA(VLOOKUP('Captura de datos CASO'!T98,'DO NOT USE_School Picklist'!$F$3:$F$16,1,FALSE))),"Please select a value from the drop-down menu",IF('DO NOT USE_Case Formulas'!A98,"OK",NA()))</f>
        <v>#N/A</v>
      </c>
      <c r="U98" s="40" t="e">
        <f>IF(LEN('Captura de datos CASO'!U98)&gt;100,"Classroom(s) must be less than 100 characters",IF('DO NOT USE_Case Formulas'!A98,"OK",NA()))</f>
        <v>#N/A</v>
      </c>
      <c r="V98" s="40" t="e">
        <f>IF(AND(NOT(ISBLANK('Captura de datos CASO'!V98)),ISNA(VLOOKUP('Captura de datos CASO'!V98,'DO NOT USE_School Picklist'!$S$3:$S$12,1,FALSE))),"Please select a value from the drop-down menu",IF('DO NOT USE_Case Formulas'!A98,"OK",NA()))</f>
        <v>#N/A</v>
      </c>
      <c r="W98" s="40" t="e">
        <f>IF(AND(NOT(ISBLANK('Captura de datos CASO'!W98)),ISNA(VLOOKUP('Captura de datos CASO'!W98,'DO NOT USE_School Picklist'!$S$3:$S$12,1,FALSE))),"Please select a value from the drop-down menu",IF('DO NOT USE_Case Formulas'!A98,"OK",NA()))</f>
        <v>#N/A</v>
      </c>
      <c r="X98" s="40" t="e">
        <f>IF(LEN('Captura de datos CASO'!X98)&gt;80,"Name of Education Group must be less than 80 characters",IF('DO NOT USE_Case Formulas'!A98,"OK",NA()))</f>
        <v>#N/A</v>
      </c>
      <c r="Y98" s="40" t="e">
        <f>IF(AND(NOT(ISBLANK('Captura de datos CASO'!Y98)),ISNA(VLOOKUP('Captura de datos CASO'!Y98,'DO NOT USE_School Picklist'!$K$3:$K$6,1,FALSE))),"Please select a value from the drop-down menu",IF('DO NOT USE_Case Formulas'!A98,"OK",NA()))</f>
        <v>#N/A</v>
      </c>
      <c r="Z98" s="40" t="e">
        <f>IF(AND('DO NOT USE_Case Formulas'!A98,ISBLANK('Captura de datos CASO'!Z98)),"Has this person had symptoms? is required",IF(AND(NOT(ISBLANK('Captura de datos CASO'!Z98)),ISNA(VLOOKUP('Captura de datos CASO'!Z98,'DO NOT USE_School Picklist'!$D$3:$D$5,1,FALSE))),"Please select a value from the drop-down menu",IF(NOT(ISBLANK('Captura de datos CASO'!Z98)),"OK",NA())))</f>
        <v>#N/A</v>
      </c>
      <c r="AA98" s="40" t="e">
        <f>IF(AND('Captura de datos CASO'!Z98='DO NOT USE_School Picklist'!$D$3,ISBLANK('Captura de datos CASO'!AA98)),"Symptom Onset Date is required if Ever Symptomatic is Yes",IF('DO NOT USE_Case Formulas'!A98,"OK",NA()))</f>
        <v>#N/A</v>
      </c>
      <c r="AB98" s="40"/>
      <c r="AC98" s="40" t="e">
        <f ca="1">IF(AND('DO NOT USE_Case Formulas'!A98,ISBLANK('Captura de datos CASO'!AC98)),"Lab Result Test Date is required",IF('Captura de datos CASO'!AC98&gt;'DO NOT USE_School Picklist'!$C$3,"Test Date cannot be a future date",IF(NOT(ISBLANK('Captura de datos CASO'!AC98)),"OK",NA())))</f>
        <v>#N/A</v>
      </c>
      <c r="AD98" s="40" t="e">
        <f>IF(AND(NOT(ISBLANK('Captura de datos CASO'!AD98)),ISNA(VLOOKUP('Captura de datos CASO'!AD98,'DO NOT USE_School Picklist'!$R$3:$R$7,1,FALSE))),"Please select a value from the drop-down menu",IF('DO NOT USE_Case Formulas'!A98,"OK",NA()))</f>
        <v>#N/A</v>
      </c>
      <c r="AE98" s="40" t="e">
        <f>IF(AND('DO NOT USE_Case Formulas'!A98,ISBLANK('Captura de datos CASO'!AB98)),"Lab Result Test Result is required",IF(AND(NOT(ISBLANK('Captura de datos CASO'!AB98)),ISNA(VLOOKUP('Captura de datos CASO'!AB98,'DO NOT USE_School Picklist'!$Q$3:$Q$8,1,FALSE))),"Please select a value from the drop-down menu",IF('DO NOT USE_Case Formulas'!A98,"OK",NA())))</f>
        <v>#N/A</v>
      </c>
    </row>
    <row r="99" spans="1:31" x14ac:dyDescent="0.3">
      <c r="A99" s="39" t="e">
        <f>IF('DO NOT USE_Case Formulas'!A99,IF('DO NOT USE_Case Formulas'!B99,"Not all required fields are completed","OK"),NA())</f>
        <v>#N/A</v>
      </c>
      <c r="B99" s="40" t="e">
        <f>IF(AND('DO NOT USE_Case Formulas'!A99,ISBLANK('Captura de datos CASO'!B99)),"First Name is required",IF(NOT(ISBLANK('Captura de datos CASO'!B99)),"OK",NA()))</f>
        <v>#N/A</v>
      </c>
      <c r="C99" s="40" t="e">
        <f>IF(AND('DO NOT USE_Case Formulas'!A99,ISBLANK('Captura de datos CASO'!C99)),"Last Name is required",IF(NOT(ISBLANK('Captura de datos CASO'!C99)),"OK",NA()))</f>
        <v>#N/A</v>
      </c>
      <c r="D99" s="40" t="e">
        <f>IF(AND('DO NOT USE_Case Formulas'!A99,ISBLANK('Captura de datos CASO'!D99)),"Birthdate is required",IF(NOT(ISBLANK('Captura de datos CASO'!D99)),"OK",NA()))</f>
        <v>#N/A</v>
      </c>
      <c r="E99" s="40" t="e">
        <f>IF(AND('DO NOT USE_Case Formulas'!A99,ISBLANK('Captura de datos CASO'!E99)),"Mobile Phone is required",IF(NOT(ISBLANK('Captura de datos CASO'!E99)),IF(AND(ISNUMBER(VALUE('Captura de datos CASO'!E99)),LEFT('Captura de datos CASO'!E99,1)&lt;&gt;"1",LEN('Captura de datos CASO'!E99)=10),"OK","Phone number must be valid format"),NA()))</f>
        <v>#N/A</v>
      </c>
      <c r="F99" s="40" t="e">
        <f>IF(LEN('Captura de datos CASO'!F99)&gt;255,"Home Street Address must be less than 255 characters",IF('DO NOT USE_Case Formulas'!A99,"OK",NA()))</f>
        <v>#N/A</v>
      </c>
      <c r="G99" s="40" t="e">
        <f>IF(LEN('Captura de datos CASO'!G99)&gt;40,"City must be less than 40 characters",IF('DO NOT USE_Case Formulas'!A99,"OK",NA()))</f>
        <v>#N/A</v>
      </c>
      <c r="H99" s="40" t="e">
        <f>IF(AND(NOT(ISBLANK('Captura de datos CASO'!H99)),ISNA(VLOOKUP('Captura de datos CASO'!H99,'DO NOT USE_School Picklist'!$P$3:$P$52,1,FALSE))),"Please select a value from the drop-down menu",IF('DO NOT USE_Case Formulas'!A99,"OK",NA()))</f>
        <v>#N/A</v>
      </c>
      <c r="I99" s="40" t="e">
        <f>IF(AND('DO NOT USE_Case Formulas'!A99,ISBLANK('Captura de datos CASO'!I99)),"Zip is required",IF(ISBLANK('Captura de datos CASO'!I99),NA(),"OK"))</f>
        <v>#N/A</v>
      </c>
      <c r="J99" s="40" t="e">
        <f>IF(AND('DO NOT USE_Case Formulas'!A99,ISBLANK('Captura de datos CASO'!J99)),"Student or Staff? is required",IF(ISBLANK('Captura de datos CASO'!J99),NA(),IF(ISNA(VLOOKUP('Captura de datos CASO'!J99,'DO NOT USE_School Picklist'!$B$3:$B$6,1,FALSE)),"Please select a value from the drop-down menu","OK")))</f>
        <v>#N/A</v>
      </c>
      <c r="K99" s="40" t="e">
        <f>IF(AND('Captura de datos CASO'!J99='DO NOT USE_School Picklist'!$B$4,ISBLANK('Captura de datos CASO'!K99)),"Occupation/Job Title is required if Student or Staff? is Yes, staff/faculty or volunteer",IF('DO NOT USE_Case Formulas'!A99,"OK",NA()))</f>
        <v>#N/A</v>
      </c>
      <c r="L99" s="40" t="e">
        <f ca="1">IF('Captura de datos CASO'!L99&gt;'DO NOT USE_School Picklist'!$C$3,"Date last on school campus/facility cannot be a future date",IF('DO NOT USE_Case Formulas'!A99,IF(ISBLANK('Captura de datos CASO'!L99),"Date last on school campus/facility is required","OK"),NA()))</f>
        <v>#N/A</v>
      </c>
      <c r="M99" s="40" t="e">
        <f>IF(AND('DO NOT USE_Case Formulas'!A99,ISBLANK('Captura de datos CASO'!M99)),"Specific Place in the Location is required",IF(ISBLANK('Captura de datos CASO'!M99),NA(),"OK"))</f>
        <v>#N/A</v>
      </c>
      <c r="N99" s="40" t="e">
        <f>IF(LEN('Captura de datos CASO'!N99)&gt;50,"Parent/Guardian Name must be less than 50 characters",IF('DO NOT USE_Case Formulas'!A99,"OK",NA()))</f>
        <v>#N/A</v>
      </c>
      <c r="O99" s="40" t="e">
        <f>IF(NOT(ISBLANK('Captura de datos CASO'!O99)),IF(AND(ISNUMBER('Captura de datos CASO'!O99),LEFT('Captura de datos CASO'!O99,1)&lt;&gt;"1",LEN('Captura de datos CASO'!O99)=10),"OK","Phone number must be valid format"),IF('DO NOT USE_Case Formulas'!A99,"OK",NA()))</f>
        <v>#N/A</v>
      </c>
      <c r="P99" s="53" t="e">
        <f>IF(AND(NOT(ISBLANK('Captura de datos CASO'!P99)),ISNA(VLOOKUP('Captura de datos CASO'!P99,'DO NOT USE_School Picklist'!$I$3:$I$5,1,FALSE))),"Please select a value from the drop-down menu",IF('DO NOT USE_Case Formulas'!A99,"OK",NA()))</f>
        <v>#N/A</v>
      </c>
      <c r="Q99" s="40" t="e">
        <f>IF(AND(NOT(ISBLANK('Captura de datos CASO'!Q99)),ISNA(VLOOKUP('Captura de datos CASO'!Q99,'DO NOT USE_School Picklist'!$E$3:$E$10,1,FALSE))),"Please select a value from the drop-down menu",IF('DO NOT USE_Case Formulas'!A99,"OK",NA()))</f>
        <v>#N/A</v>
      </c>
      <c r="R99" s="53" t="e">
        <f>IF(AND(NOT(ISBLANK('Captura de datos CASO'!R99)),ISNA(VLOOKUP('Captura de datos CASO'!R99,'DO NOT USE_School Picklist'!$W$3:$W$9,1,FALSE))),"Please select a value from the drop-down menu",IF('DO NOT USE_Case Formulas'!A99,"OK",NA()))</f>
        <v>#N/A</v>
      </c>
      <c r="S99" s="53" t="e">
        <f>IF(AND(NOT(ISBLANK('Captura de datos CASO'!S99)),ISNA(VLOOKUP('Captura de datos CASO'!S99,'DO NOT USE_School Picklist'!$W$3:$W$9,1,FALSE))),"Please select a value from the drop-down menu",IF('DO NOT USE_Case Formulas'!A99,"OK",NA()))</f>
        <v>#N/A</v>
      </c>
      <c r="T99" s="40" t="e">
        <f>IF(AND(NOT(ISBLANK('Captura de datos CASO'!T99)),ISNA(VLOOKUP('Captura de datos CASO'!T99,'DO NOT USE_School Picklist'!$F$3:$F$16,1,FALSE))),"Please select a value from the drop-down menu",IF('DO NOT USE_Case Formulas'!A99,"OK",NA()))</f>
        <v>#N/A</v>
      </c>
      <c r="U99" s="40" t="e">
        <f>IF(LEN('Captura de datos CASO'!U99)&gt;100,"Classroom(s) must be less than 100 characters",IF('DO NOT USE_Case Formulas'!A99,"OK",NA()))</f>
        <v>#N/A</v>
      </c>
      <c r="V99" s="40" t="e">
        <f>IF(AND(NOT(ISBLANK('Captura de datos CASO'!V99)),ISNA(VLOOKUP('Captura de datos CASO'!V99,'DO NOT USE_School Picklist'!$S$3:$S$12,1,FALSE))),"Please select a value from the drop-down menu",IF('DO NOT USE_Case Formulas'!A99,"OK",NA()))</f>
        <v>#N/A</v>
      </c>
      <c r="W99" s="40" t="e">
        <f>IF(AND(NOT(ISBLANK('Captura de datos CASO'!W99)),ISNA(VLOOKUP('Captura de datos CASO'!W99,'DO NOT USE_School Picklist'!$S$3:$S$12,1,FALSE))),"Please select a value from the drop-down menu",IF('DO NOT USE_Case Formulas'!A99,"OK",NA()))</f>
        <v>#N/A</v>
      </c>
      <c r="X99" s="40" t="e">
        <f>IF(LEN('Captura de datos CASO'!X99)&gt;80,"Name of Education Group must be less than 80 characters",IF('DO NOT USE_Case Formulas'!A99,"OK",NA()))</f>
        <v>#N/A</v>
      </c>
      <c r="Y99" s="40" t="e">
        <f>IF(AND(NOT(ISBLANK('Captura de datos CASO'!Y99)),ISNA(VLOOKUP('Captura de datos CASO'!Y99,'DO NOT USE_School Picklist'!$K$3:$K$6,1,FALSE))),"Please select a value from the drop-down menu",IF('DO NOT USE_Case Formulas'!A99,"OK",NA()))</f>
        <v>#N/A</v>
      </c>
      <c r="Z99" s="40" t="e">
        <f>IF(AND('DO NOT USE_Case Formulas'!A99,ISBLANK('Captura de datos CASO'!Z99)),"Has this person had symptoms? is required",IF(AND(NOT(ISBLANK('Captura de datos CASO'!Z99)),ISNA(VLOOKUP('Captura de datos CASO'!Z99,'DO NOT USE_School Picklist'!$D$3:$D$5,1,FALSE))),"Please select a value from the drop-down menu",IF(NOT(ISBLANK('Captura de datos CASO'!Z99)),"OK",NA())))</f>
        <v>#N/A</v>
      </c>
      <c r="AA99" s="40" t="e">
        <f>IF(AND('Captura de datos CASO'!Z99='DO NOT USE_School Picklist'!$D$3,ISBLANK('Captura de datos CASO'!AA99)),"Symptom Onset Date is required if Ever Symptomatic is Yes",IF('DO NOT USE_Case Formulas'!A99,"OK",NA()))</f>
        <v>#N/A</v>
      </c>
      <c r="AB99" s="40"/>
      <c r="AC99" s="40" t="e">
        <f ca="1">IF(AND('DO NOT USE_Case Formulas'!A99,ISBLANK('Captura de datos CASO'!AC99)),"Lab Result Test Date is required",IF('Captura de datos CASO'!AC99&gt;'DO NOT USE_School Picklist'!$C$3,"Test Date cannot be a future date",IF(NOT(ISBLANK('Captura de datos CASO'!AC99)),"OK",NA())))</f>
        <v>#N/A</v>
      </c>
      <c r="AD99" s="40" t="e">
        <f>IF(AND(NOT(ISBLANK('Captura de datos CASO'!AD99)),ISNA(VLOOKUP('Captura de datos CASO'!AD99,'DO NOT USE_School Picklist'!$R$3:$R$7,1,FALSE))),"Please select a value from the drop-down menu",IF('DO NOT USE_Case Formulas'!A99,"OK",NA()))</f>
        <v>#N/A</v>
      </c>
      <c r="AE99" s="40" t="e">
        <f>IF(AND('DO NOT USE_Case Formulas'!A99,ISBLANK('Captura de datos CASO'!AB99)),"Lab Result Test Result is required",IF(AND(NOT(ISBLANK('Captura de datos CASO'!AB99)),ISNA(VLOOKUP('Captura de datos CASO'!AB99,'DO NOT USE_School Picklist'!$Q$3:$Q$8,1,FALSE))),"Please select a value from the drop-down menu",IF('DO NOT USE_Case Formulas'!A99,"OK",NA())))</f>
        <v>#N/A</v>
      </c>
    </row>
    <row r="100" spans="1:31" x14ac:dyDescent="0.3">
      <c r="A100" s="39" t="e">
        <f>IF('DO NOT USE_Case Formulas'!A100,IF('DO NOT USE_Case Formulas'!B100,"Not all required fields are completed","OK"),NA())</f>
        <v>#N/A</v>
      </c>
      <c r="B100" s="40" t="e">
        <f>IF(AND('DO NOT USE_Case Formulas'!A100,ISBLANK('Captura de datos CASO'!B100)),"First Name is required",IF(NOT(ISBLANK('Captura de datos CASO'!B100)),"OK",NA()))</f>
        <v>#N/A</v>
      </c>
      <c r="C100" s="40" t="e">
        <f>IF(AND('DO NOT USE_Case Formulas'!A100,ISBLANK('Captura de datos CASO'!C100)),"Last Name is required",IF(NOT(ISBLANK('Captura de datos CASO'!C100)),"OK",NA()))</f>
        <v>#N/A</v>
      </c>
      <c r="D100" s="40" t="e">
        <f>IF(AND('DO NOT USE_Case Formulas'!A100,ISBLANK('Captura de datos CASO'!D100)),"Birthdate is required",IF(NOT(ISBLANK('Captura de datos CASO'!D100)),"OK",NA()))</f>
        <v>#N/A</v>
      </c>
      <c r="E100" s="40" t="e">
        <f>IF(AND('DO NOT USE_Case Formulas'!A100,ISBLANK('Captura de datos CASO'!E100)),"Mobile Phone is required",IF(NOT(ISBLANK('Captura de datos CASO'!E100)),IF(AND(ISNUMBER(VALUE('Captura de datos CASO'!E100)),LEFT('Captura de datos CASO'!E100,1)&lt;&gt;"1",LEN('Captura de datos CASO'!E100)=10),"OK","Phone number must be valid format"),NA()))</f>
        <v>#N/A</v>
      </c>
      <c r="F100" s="40" t="e">
        <f>IF(LEN('Captura de datos CASO'!F100)&gt;255,"Home Street Address must be less than 255 characters",IF('DO NOT USE_Case Formulas'!A100,"OK",NA()))</f>
        <v>#N/A</v>
      </c>
      <c r="G100" s="40" t="e">
        <f>IF(LEN('Captura de datos CASO'!G100)&gt;40,"City must be less than 40 characters",IF('DO NOT USE_Case Formulas'!A100,"OK",NA()))</f>
        <v>#N/A</v>
      </c>
      <c r="H100" s="40" t="e">
        <f>IF(AND(NOT(ISBLANK('Captura de datos CASO'!H100)),ISNA(VLOOKUP('Captura de datos CASO'!H100,'DO NOT USE_School Picklist'!$P$3:$P$52,1,FALSE))),"Please select a value from the drop-down menu",IF('DO NOT USE_Case Formulas'!A100,"OK",NA()))</f>
        <v>#N/A</v>
      </c>
      <c r="I100" s="40" t="e">
        <f>IF(AND('DO NOT USE_Case Formulas'!A100,ISBLANK('Captura de datos CASO'!I100)),"Zip is required",IF(ISBLANK('Captura de datos CASO'!I100),NA(),"OK"))</f>
        <v>#N/A</v>
      </c>
      <c r="J100" s="40" t="e">
        <f>IF(AND('DO NOT USE_Case Formulas'!A100,ISBLANK('Captura de datos CASO'!J100)),"Student or Staff? is required",IF(ISBLANK('Captura de datos CASO'!J100),NA(),IF(ISNA(VLOOKUP('Captura de datos CASO'!J100,'DO NOT USE_School Picklist'!$B$3:$B$6,1,FALSE)),"Please select a value from the drop-down menu","OK")))</f>
        <v>#N/A</v>
      </c>
      <c r="K100" s="40" t="e">
        <f>IF(AND('Captura de datos CASO'!J100='DO NOT USE_School Picklist'!$B$4,ISBLANK('Captura de datos CASO'!K100)),"Occupation/Job Title is required if Student or Staff? is Yes, staff/faculty or volunteer",IF('DO NOT USE_Case Formulas'!A100,"OK",NA()))</f>
        <v>#N/A</v>
      </c>
      <c r="L100" s="40" t="e">
        <f ca="1">IF('Captura de datos CASO'!L100&gt;'DO NOT USE_School Picklist'!$C$3,"Date last on school campus/facility cannot be a future date",IF('DO NOT USE_Case Formulas'!A100,IF(ISBLANK('Captura de datos CASO'!L100),"Date last on school campus/facility is required","OK"),NA()))</f>
        <v>#N/A</v>
      </c>
      <c r="M100" s="40" t="e">
        <f>IF(AND('DO NOT USE_Case Formulas'!A100,ISBLANK('Captura de datos CASO'!M100)),"Specific Place in the Location is required",IF(ISBLANK('Captura de datos CASO'!M100),NA(),"OK"))</f>
        <v>#N/A</v>
      </c>
      <c r="N100" s="40" t="e">
        <f>IF(LEN('Captura de datos CASO'!N100)&gt;50,"Parent/Guardian Name must be less than 50 characters",IF('DO NOT USE_Case Formulas'!A100,"OK",NA()))</f>
        <v>#N/A</v>
      </c>
      <c r="O100" s="40" t="e">
        <f>IF(NOT(ISBLANK('Captura de datos CASO'!O100)),IF(AND(ISNUMBER('Captura de datos CASO'!O100),LEFT('Captura de datos CASO'!O100,1)&lt;&gt;"1",LEN('Captura de datos CASO'!O100)=10),"OK","Phone number must be valid format"),IF('DO NOT USE_Case Formulas'!A100,"OK",NA()))</f>
        <v>#N/A</v>
      </c>
      <c r="P100" s="53" t="e">
        <f>IF(AND(NOT(ISBLANK('Captura de datos CASO'!P100)),ISNA(VLOOKUP('Captura de datos CASO'!P100,'DO NOT USE_School Picklist'!$I$3:$I$5,1,FALSE))),"Please select a value from the drop-down menu",IF('DO NOT USE_Case Formulas'!A100,"OK",NA()))</f>
        <v>#N/A</v>
      </c>
      <c r="Q100" s="40" t="e">
        <f>IF(AND(NOT(ISBLANK('Captura de datos CASO'!Q100)),ISNA(VLOOKUP('Captura de datos CASO'!Q100,'DO NOT USE_School Picklist'!$E$3:$E$10,1,FALSE))),"Please select a value from the drop-down menu",IF('DO NOT USE_Case Formulas'!A100,"OK",NA()))</f>
        <v>#N/A</v>
      </c>
      <c r="R100" s="53" t="e">
        <f>IF(AND(NOT(ISBLANK('Captura de datos CASO'!R100)),ISNA(VLOOKUP('Captura de datos CASO'!R100,'DO NOT USE_School Picklist'!$W$3:$W$9,1,FALSE))),"Please select a value from the drop-down menu",IF('DO NOT USE_Case Formulas'!A100,"OK",NA()))</f>
        <v>#N/A</v>
      </c>
      <c r="S100" s="53" t="e">
        <f>IF(AND(NOT(ISBLANK('Captura de datos CASO'!S100)),ISNA(VLOOKUP('Captura de datos CASO'!S100,'DO NOT USE_School Picklist'!$W$3:$W$9,1,FALSE))),"Please select a value from the drop-down menu",IF('DO NOT USE_Case Formulas'!A100,"OK",NA()))</f>
        <v>#N/A</v>
      </c>
      <c r="T100" s="40" t="e">
        <f>IF(AND(NOT(ISBLANK('Captura de datos CASO'!T100)),ISNA(VLOOKUP('Captura de datos CASO'!T100,'DO NOT USE_School Picklist'!$F$3:$F$16,1,FALSE))),"Please select a value from the drop-down menu",IF('DO NOT USE_Case Formulas'!A100,"OK",NA()))</f>
        <v>#N/A</v>
      </c>
      <c r="U100" s="40" t="e">
        <f>IF(LEN('Captura de datos CASO'!U100)&gt;100,"Classroom(s) must be less than 100 characters",IF('DO NOT USE_Case Formulas'!A100,"OK",NA()))</f>
        <v>#N/A</v>
      </c>
      <c r="V100" s="40" t="e">
        <f>IF(AND(NOT(ISBLANK('Captura de datos CASO'!V100)),ISNA(VLOOKUP('Captura de datos CASO'!V100,'DO NOT USE_School Picklist'!$S$3:$S$12,1,FALSE))),"Please select a value from the drop-down menu",IF('DO NOT USE_Case Formulas'!A100,"OK",NA()))</f>
        <v>#N/A</v>
      </c>
      <c r="W100" s="40" t="e">
        <f>IF(AND(NOT(ISBLANK('Captura de datos CASO'!W100)),ISNA(VLOOKUP('Captura de datos CASO'!W100,'DO NOT USE_School Picklist'!$S$3:$S$12,1,FALSE))),"Please select a value from the drop-down menu",IF('DO NOT USE_Case Formulas'!A100,"OK",NA()))</f>
        <v>#N/A</v>
      </c>
      <c r="X100" s="40" t="e">
        <f>IF(LEN('Captura de datos CASO'!X100)&gt;80,"Name of Education Group must be less than 80 characters",IF('DO NOT USE_Case Formulas'!A100,"OK",NA()))</f>
        <v>#N/A</v>
      </c>
      <c r="Y100" s="40" t="e">
        <f>IF(AND(NOT(ISBLANK('Captura de datos CASO'!Y100)),ISNA(VLOOKUP('Captura de datos CASO'!Y100,'DO NOT USE_School Picklist'!$K$3:$K$6,1,FALSE))),"Please select a value from the drop-down menu",IF('DO NOT USE_Case Formulas'!A100,"OK",NA()))</f>
        <v>#N/A</v>
      </c>
      <c r="Z100" s="40" t="e">
        <f>IF(AND('DO NOT USE_Case Formulas'!A100,ISBLANK('Captura de datos CASO'!Z100)),"Has this person had symptoms? is required",IF(AND(NOT(ISBLANK('Captura de datos CASO'!Z100)),ISNA(VLOOKUP('Captura de datos CASO'!Z100,'DO NOT USE_School Picklist'!$D$3:$D$5,1,FALSE))),"Please select a value from the drop-down menu",IF(NOT(ISBLANK('Captura de datos CASO'!Z100)),"OK",NA())))</f>
        <v>#N/A</v>
      </c>
      <c r="AA100" s="40" t="e">
        <f>IF(AND('Captura de datos CASO'!Z100='DO NOT USE_School Picklist'!$D$3,ISBLANK('Captura de datos CASO'!AA100)),"Symptom Onset Date is required if Ever Symptomatic is Yes",IF('DO NOT USE_Case Formulas'!A100,"OK",NA()))</f>
        <v>#N/A</v>
      </c>
      <c r="AB100" s="40"/>
      <c r="AC100" s="40" t="e">
        <f ca="1">IF(AND('DO NOT USE_Case Formulas'!A100,ISBLANK('Captura de datos CASO'!AC100)),"Lab Result Test Date is required",IF('Captura de datos CASO'!AC100&gt;'DO NOT USE_School Picklist'!$C$3,"Test Date cannot be a future date",IF(NOT(ISBLANK('Captura de datos CASO'!AC100)),"OK",NA())))</f>
        <v>#N/A</v>
      </c>
      <c r="AD100" s="40" t="e">
        <f>IF(AND(NOT(ISBLANK('Captura de datos CASO'!AD100)),ISNA(VLOOKUP('Captura de datos CASO'!AD100,'DO NOT USE_School Picklist'!$R$3:$R$7,1,FALSE))),"Please select a value from the drop-down menu",IF('DO NOT USE_Case Formulas'!A100,"OK",NA()))</f>
        <v>#N/A</v>
      </c>
      <c r="AE100" s="40" t="e">
        <f>IF(AND('DO NOT USE_Case Formulas'!A100,ISBLANK('Captura de datos CASO'!AB100)),"Lab Result Test Result is required",IF(AND(NOT(ISBLANK('Captura de datos CASO'!AB100)),ISNA(VLOOKUP('Captura de datos CASO'!AB100,'DO NOT USE_School Picklist'!$Q$3:$Q$8,1,FALSE))),"Please select a value from the drop-down menu",IF('DO NOT USE_Case Formulas'!A100,"OK",NA())))</f>
        <v>#N/A</v>
      </c>
    </row>
    <row r="101" spans="1:31" x14ac:dyDescent="0.3">
      <c r="A101" s="39" t="e">
        <f>IF('DO NOT USE_Case Formulas'!A101,IF('DO NOT USE_Case Formulas'!B101,"Not all required fields are completed","OK"),NA())</f>
        <v>#N/A</v>
      </c>
      <c r="B101" s="40" t="e">
        <f>IF(AND('DO NOT USE_Case Formulas'!A101,ISBLANK('Captura de datos CASO'!B101)),"First Name is required",IF(NOT(ISBLANK('Captura de datos CASO'!B101)),"OK",NA()))</f>
        <v>#N/A</v>
      </c>
      <c r="C101" s="40" t="e">
        <f>IF(AND('DO NOT USE_Case Formulas'!A101,ISBLANK('Captura de datos CASO'!C101)),"Last Name is required",IF(NOT(ISBLANK('Captura de datos CASO'!C101)),"OK",NA()))</f>
        <v>#N/A</v>
      </c>
      <c r="D101" s="40" t="e">
        <f>IF(AND('DO NOT USE_Case Formulas'!A101,ISBLANK('Captura de datos CASO'!D101)),"Birthdate is required",IF(NOT(ISBLANK('Captura de datos CASO'!D101)),"OK",NA()))</f>
        <v>#N/A</v>
      </c>
      <c r="E101" s="40" t="e">
        <f>IF(AND('DO NOT USE_Case Formulas'!A101,ISBLANK('Captura de datos CASO'!E101)),"Mobile Phone is required",IF(NOT(ISBLANK('Captura de datos CASO'!E101)),IF(AND(ISNUMBER(VALUE('Captura de datos CASO'!E101)),LEFT('Captura de datos CASO'!E101,1)&lt;&gt;"1",LEN('Captura de datos CASO'!E101)=10),"OK","Phone number must be valid format"),NA()))</f>
        <v>#N/A</v>
      </c>
      <c r="F101" s="40" t="e">
        <f>IF(LEN('Captura de datos CASO'!F101)&gt;255,"Home Street Address must be less than 255 characters",IF('DO NOT USE_Case Formulas'!A101,"OK",NA()))</f>
        <v>#N/A</v>
      </c>
      <c r="G101" s="40" t="e">
        <f>IF(LEN('Captura de datos CASO'!G101)&gt;40,"City must be less than 40 characters",IF('DO NOT USE_Case Formulas'!A101,"OK",NA()))</f>
        <v>#N/A</v>
      </c>
      <c r="H101" s="40" t="e">
        <f>IF(AND(NOT(ISBLANK('Captura de datos CASO'!H101)),ISNA(VLOOKUP('Captura de datos CASO'!H101,'DO NOT USE_School Picklist'!$P$3:$P$52,1,FALSE))),"Please select a value from the drop-down menu",IF('DO NOT USE_Case Formulas'!A101,"OK",NA()))</f>
        <v>#N/A</v>
      </c>
      <c r="I101" s="40" t="e">
        <f>IF(AND('DO NOT USE_Case Formulas'!A101,ISBLANK('Captura de datos CASO'!I101)),"Zip is required",IF(ISBLANK('Captura de datos CASO'!I101),NA(),"OK"))</f>
        <v>#N/A</v>
      </c>
      <c r="J101" s="40" t="e">
        <f>IF(AND('DO NOT USE_Case Formulas'!A101,ISBLANK('Captura de datos CASO'!J101)),"Student or Staff? is required",IF(ISBLANK('Captura de datos CASO'!J101),NA(),IF(ISNA(VLOOKUP('Captura de datos CASO'!J101,'DO NOT USE_School Picklist'!$B$3:$B$6,1,FALSE)),"Please select a value from the drop-down menu","OK")))</f>
        <v>#N/A</v>
      </c>
      <c r="K101" s="40" t="e">
        <f>IF(AND('Captura de datos CASO'!J101='DO NOT USE_School Picklist'!$B$4,ISBLANK('Captura de datos CASO'!K101)),"Occupation/Job Title is required if Student or Staff? is Yes, staff/faculty or volunteer",IF('DO NOT USE_Case Formulas'!A101,"OK",NA()))</f>
        <v>#N/A</v>
      </c>
      <c r="L101" s="40" t="e">
        <f ca="1">IF('Captura de datos CASO'!L101&gt;'DO NOT USE_School Picklist'!$C$3,"Date last on school campus/facility cannot be a future date",IF('DO NOT USE_Case Formulas'!A101,IF(ISBLANK('Captura de datos CASO'!L101),"Date last on school campus/facility is required","OK"),NA()))</f>
        <v>#N/A</v>
      </c>
      <c r="M101" s="40" t="e">
        <f>IF(AND('DO NOT USE_Case Formulas'!A101,ISBLANK('Captura de datos CASO'!M101)),"Specific Place in the Location is required",IF(ISBLANK('Captura de datos CASO'!M101),NA(),"OK"))</f>
        <v>#N/A</v>
      </c>
      <c r="N101" s="40" t="e">
        <f>IF(LEN('Captura de datos CASO'!N101)&gt;50,"Parent/Guardian Name must be less than 50 characters",IF('DO NOT USE_Case Formulas'!A101,"OK",NA()))</f>
        <v>#N/A</v>
      </c>
      <c r="O101" s="40" t="e">
        <f>IF(NOT(ISBLANK('Captura de datos CASO'!O101)),IF(AND(ISNUMBER('Captura de datos CASO'!O101),LEFT('Captura de datos CASO'!O101,1)&lt;&gt;"1",LEN('Captura de datos CASO'!O101)=10),"OK","Phone number must be valid format"),IF('DO NOT USE_Case Formulas'!A101,"OK",NA()))</f>
        <v>#N/A</v>
      </c>
      <c r="P101" s="53" t="e">
        <f>IF(AND(NOT(ISBLANK('Captura de datos CASO'!P101)),ISNA(VLOOKUP('Captura de datos CASO'!P101,'DO NOT USE_School Picklist'!$I$3:$I$5,1,FALSE))),"Please select a value from the drop-down menu",IF('DO NOT USE_Case Formulas'!A101,"OK",NA()))</f>
        <v>#N/A</v>
      </c>
      <c r="Q101" s="40" t="e">
        <f>IF(AND(NOT(ISBLANK('Captura de datos CASO'!Q101)),ISNA(VLOOKUP('Captura de datos CASO'!Q101,'DO NOT USE_School Picklist'!$E$3:$E$10,1,FALSE))),"Please select a value from the drop-down menu",IF('DO NOT USE_Case Formulas'!A101,"OK",NA()))</f>
        <v>#N/A</v>
      </c>
      <c r="R101" s="53" t="e">
        <f>IF(AND(NOT(ISBLANK('Captura de datos CASO'!R101)),ISNA(VLOOKUP('Captura de datos CASO'!R101,'DO NOT USE_School Picklist'!$W$3:$W$9,1,FALSE))),"Please select a value from the drop-down menu",IF('DO NOT USE_Case Formulas'!A101,"OK",NA()))</f>
        <v>#N/A</v>
      </c>
      <c r="S101" s="53" t="e">
        <f>IF(AND(NOT(ISBLANK('Captura de datos CASO'!S101)),ISNA(VLOOKUP('Captura de datos CASO'!S101,'DO NOT USE_School Picklist'!$W$3:$W$9,1,FALSE))),"Please select a value from the drop-down menu",IF('DO NOT USE_Case Formulas'!A101,"OK",NA()))</f>
        <v>#N/A</v>
      </c>
      <c r="T101" s="40" t="e">
        <f>IF(AND(NOT(ISBLANK('Captura de datos CASO'!T101)),ISNA(VLOOKUP('Captura de datos CASO'!T101,'DO NOT USE_School Picklist'!$F$3:$F$16,1,FALSE))),"Please select a value from the drop-down menu",IF('DO NOT USE_Case Formulas'!A101,"OK",NA()))</f>
        <v>#N/A</v>
      </c>
      <c r="U101" s="40" t="e">
        <f>IF(LEN('Captura de datos CASO'!U101)&gt;100,"Classroom(s) must be less than 100 characters",IF('DO NOT USE_Case Formulas'!A101,"OK",NA()))</f>
        <v>#N/A</v>
      </c>
      <c r="V101" s="40" t="e">
        <f>IF(AND(NOT(ISBLANK('Captura de datos CASO'!V101)),ISNA(VLOOKUP('Captura de datos CASO'!V101,'DO NOT USE_School Picklist'!$S$3:$S$12,1,FALSE))),"Please select a value from the drop-down menu",IF('DO NOT USE_Case Formulas'!A101,"OK",NA()))</f>
        <v>#N/A</v>
      </c>
      <c r="W101" s="40" t="e">
        <f>IF(AND(NOT(ISBLANK('Captura de datos CASO'!W101)),ISNA(VLOOKUP('Captura de datos CASO'!W101,'DO NOT USE_School Picklist'!$S$3:$S$12,1,FALSE))),"Please select a value from the drop-down menu",IF('DO NOT USE_Case Formulas'!A101,"OK",NA()))</f>
        <v>#N/A</v>
      </c>
      <c r="X101" s="40" t="e">
        <f>IF(LEN('Captura de datos CASO'!X101)&gt;80,"Name of Education Group must be less than 80 characters",IF('DO NOT USE_Case Formulas'!A101,"OK",NA()))</f>
        <v>#N/A</v>
      </c>
      <c r="Y101" s="40" t="e">
        <f>IF(AND(NOT(ISBLANK('Captura de datos CASO'!Y101)),ISNA(VLOOKUP('Captura de datos CASO'!Y101,'DO NOT USE_School Picklist'!$K$3:$K$6,1,FALSE))),"Please select a value from the drop-down menu",IF('DO NOT USE_Case Formulas'!A101,"OK",NA()))</f>
        <v>#N/A</v>
      </c>
      <c r="Z101" s="40" t="e">
        <f>IF(AND('DO NOT USE_Case Formulas'!A101,ISBLANK('Captura de datos CASO'!Z101)),"Has this person had symptoms? is required",IF(AND(NOT(ISBLANK('Captura de datos CASO'!Z101)),ISNA(VLOOKUP('Captura de datos CASO'!Z101,'DO NOT USE_School Picklist'!$D$3:$D$5,1,FALSE))),"Please select a value from the drop-down menu",IF(NOT(ISBLANK('Captura de datos CASO'!Z101)),"OK",NA())))</f>
        <v>#N/A</v>
      </c>
      <c r="AA101" s="40" t="e">
        <f>IF(AND('Captura de datos CASO'!Z101='DO NOT USE_School Picklist'!$D$3,ISBLANK('Captura de datos CASO'!AA101)),"Symptom Onset Date is required if Ever Symptomatic is Yes",IF('DO NOT USE_Case Formulas'!A101,"OK",NA()))</f>
        <v>#N/A</v>
      </c>
      <c r="AB101" s="40"/>
      <c r="AC101" s="40" t="e">
        <f ca="1">IF(AND('DO NOT USE_Case Formulas'!A101,ISBLANK('Captura de datos CASO'!AC101)),"Lab Result Test Date is required",IF('Captura de datos CASO'!AC101&gt;'DO NOT USE_School Picklist'!$C$3,"Test Date cannot be a future date",IF(NOT(ISBLANK('Captura de datos CASO'!AC101)),"OK",NA())))</f>
        <v>#N/A</v>
      </c>
      <c r="AD101" s="40" t="e">
        <f>IF(AND(NOT(ISBLANK('Captura de datos CASO'!AD101)),ISNA(VLOOKUP('Captura de datos CASO'!AD101,'DO NOT USE_School Picklist'!$R$3:$R$7,1,FALSE))),"Please select a value from the drop-down menu",IF('DO NOT USE_Case Formulas'!A101,"OK",NA()))</f>
        <v>#N/A</v>
      </c>
      <c r="AE101" s="40" t="e">
        <f>IF(AND('DO NOT USE_Case Formulas'!A101,ISBLANK('Captura de datos CASO'!AB101)),"Lab Result Test Result is required",IF(AND(NOT(ISBLANK('Captura de datos CASO'!AB101)),ISNA(VLOOKUP('Captura de datos CASO'!AB101,'DO NOT USE_School Picklist'!$Q$3:$Q$8,1,FALSE))),"Please select a value from the drop-down menu",IF('DO NOT USE_Case Formulas'!A101,"OK",NA())))</f>
        <v>#N/A</v>
      </c>
    </row>
    <row r="102" spans="1:31" x14ac:dyDescent="0.3">
      <c r="A102" s="39" t="e">
        <f>IF('DO NOT USE_Case Formulas'!A102,IF('DO NOT USE_Case Formulas'!B102,"Not all required fields are completed","OK"),NA())</f>
        <v>#N/A</v>
      </c>
      <c r="B102" s="40" t="e">
        <f>IF(AND('DO NOT USE_Case Formulas'!A102,ISBLANK('Captura de datos CASO'!B102)),"First Name is required",IF(NOT(ISBLANK('Captura de datos CASO'!B102)),"OK",NA()))</f>
        <v>#N/A</v>
      </c>
      <c r="C102" s="40" t="e">
        <f>IF(AND('DO NOT USE_Case Formulas'!A102,ISBLANK('Captura de datos CASO'!C102)),"Last Name is required",IF(NOT(ISBLANK('Captura de datos CASO'!C102)),"OK",NA()))</f>
        <v>#N/A</v>
      </c>
      <c r="D102" s="40" t="e">
        <f>IF(AND('DO NOT USE_Case Formulas'!A102,ISBLANK('Captura de datos CASO'!D102)),"Birthdate is required",IF(NOT(ISBLANK('Captura de datos CASO'!D102)),"OK",NA()))</f>
        <v>#N/A</v>
      </c>
      <c r="E102" s="40" t="e">
        <f>IF(AND('DO NOT USE_Case Formulas'!A102,ISBLANK('Captura de datos CASO'!E102)),"Mobile Phone is required",IF(NOT(ISBLANK('Captura de datos CASO'!E102)),IF(AND(ISNUMBER(VALUE('Captura de datos CASO'!E102)),LEFT('Captura de datos CASO'!E102,1)&lt;&gt;"1",LEN('Captura de datos CASO'!E102)=10),"OK","Phone number must be valid format"),NA()))</f>
        <v>#N/A</v>
      </c>
      <c r="F102" s="40" t="e">
        <f>IF(LEN('Captura de datos CASO'!F102)&gt;255,"Home Street Address must be less than 255 characters",IF('DO NOT USE_Case Formulas'!A102,"OK",NA()))</f>
        <v>#N/A</v>
      </c>
      <c r="G102" s="40" t="e">
        <f>IF(LEN('Captura de datos CASO'!G102)&gt;40,"City must be less than 40 characters",IF('DO NOT USE_Case Formulas'!A102,"OK",NA()))</f>
        <v>#N/A</v>
      </c>
      <c r="H102" s="40" t="e">
        <f>IF(AND(NOT(ISBLANK('Captura de datos CASO'!H102)),ISNA(VLOOKUP('Captura de datos CASO'!H102,'DO NOT USE_School Picklist'!$P$3:$P$52,1,FALSE))),"Please select a value from the drop-down menu",IF('DO NOT USE_Case Formulas'!A102,"OK",NA()))</f>
        <v>#N/A</v>
      </c>
      <c r="I102" s="40" t="e">
        <f>IF(AND('DO NOT USE_Case Formulas'!A102,ISBLANK('Captura de datos CASO'!I102)),"Zip is required",IF(ISBLANK('Captura de datos CASO'!I102),NA(),"OK"))</f>
        <v>#N/A</v>
      </c>
      <c r="J102" s="40" t="e">
        <f>IF(AND('DO NOT USE_Case Formulas'!A102,ISBLANK('Captura de datos CASO'!J102)),"Student or Staff? is required",IF(ISBLANK('Captura de datos CASO'!J102),NA(),IF(ISNA(VLOOKUP('Captura de datos CASO'!J102,'DO NOT USE_School Picklist'!$B$3:$B$6,1,FALSE)),"Please select a value from the drop-down menu","OK")))</f>
        <v>#N/A</v>
      </c>
      <c r="K102" s="40" t="e">
        <f>IF(AND('Captura de datos CASO'!J102='DO NOT USE_School Picklist'!$B$4,ISBLANK('Captura de datos CASO'!K102)),"Occupation/Job Title is required if Student or Staff? is Yes, staff/faculty or volunteer",IF('DO NOT USE_Case Formulas'!A102,"OK",NA()))</f>
        <v>#N/A</v>
      </c>
      <c r="L102" s="40" t="e">
        <f ca="1">IF('Captura de datos CASO'!L102&gt;'DO NOT USE_School Picklist'!$C$3,"Date last on school campus/facility cannot be a future date",IF('DO NOT USE_Case Formulas'!A102,IF(ISBLANK('Captura de datos CASO'!L102),"Date last on school campus/facility is required","OK"),NA()))</f>
        <v>#N/A</v>
      </c>
      <c r="M102" s="40" t="e">
        <f>IF(AND('DO NOT USE_Case Formulas'!A102,ISBLANK('Captura de datos CASO'!M102)),"Specific Place in the Location is required",IF(ISBLANK('Captura de datos CASO'!M102),NA(),"OK"))</f>
        <v>#N/A</v>
      </c>
      <c r="N102" s="40" t="e">
        <f>IF(LEN('Captura de datos CASO'!N102)&gt;50,"Parent/Guardian Name must be less than 50 characters",IF('DO NOT USE_Case Formulas'!A102,"OK",NA()))</f>
        <v>#N/A</v>
      </c>
      <c r="O102" s="40" t="e">
        <f>IF(NOT(ISBLANK('Captura de datos CASO'!O102)),IF(AND(ISNUMBER('Captura de datos CASO'!O102),LEFT('Captura de datos CASO'!O102,1)&lt;&gt;"1",LEN('Captura de datos CASO'!O102)=10),"OK","Phone number must be valid format"),IF('DO NOT USE_Case Formulas'!A102,"OK",NA()))</f>
        <v>#N/A</v>
      </c>
      <c r="P102" s="53" t="e">
        <f>IF(AND(NOT(ISBLANK('Captura de datos CASO'!P102)),ISNA(VLOOKUP('Captura de datos CASO'!P102,'DO NOT USE_School Picklist'!$I$3:$I$5,1,FALSE))),"Please select a value from the drop-down menu",IF('DO NOT USE_Case Formulas'!A102,"OK",NA()))</f>
        <v>#N/A</v>
      </c>
      <c r="Q102" s="40" t="e">
        <f>IF(AND(NOT(ISBLANK('Captura de datos CASO'!Q102)),ISNA(VLOOKUP('Captura de datos CASO'!Q102,'DO NOT USE_School Picklist'!$E$3:$E$10,1,FALSE))),"Please select a value from the drop-down menu",IF('DO NOT USE_Case Formulas'!A102,"OK",NA()))</f>
        <v>#N/A</v>
      </c>
      <c r="R102" s="53" t="e">
        <f>IF(AND(NOT(ISBLANK('Captura de datos CASO'!R102)),ISNA(VLOOKUP('Captura de datos CASO'!R102,'DO NOT USE_School Picklist'!$W$3:$W$9,1,FALSE))),"Please select a value from the drop-down menu",IF('DO NOT USE_Case Formulas'!A102,"OK",NA()))</f>
        <v>#N/A</v>
      </c>
      <c r="S102" s="53" t="e">
        <f>IF(AND(NOT(ISBLANK('Captura de datos CASO'!S102)),ISNA(VLOOKUP('Captura de datos CASO'!S102,'DO NOT USE_School Picklist'!$W$3:$W$9,1,FALSE))),"Please select a value from the drop-down menu",IF('DO NOT USE_Case Formulas'!A102,"OK",NA()))</f>
        <v>#N/A</v>
      </c>
      <c r="T102" s="40" t="e">
        <f>IF(AND(NOT(ISBLANK('Captura de datos CASO'!T102)),ISNA(VLOOKUP('Captura de datos CASO'!T102,'DO NOT USE_School Picklist'!$F$3:$F$16,1,FALSE))),"Please select a value from the drop-down menu",IF('DO NOT USE_Case Formulas'!A102,"OK",NA()))</f>
        <v>#N/A</v>
      </c>
      <c r="U102" s="40" t="e">
        <f>IF(LEN('Captura de datos CASO'!U102)&gt;100,"Classroom(s) must be less than 100 characters",IF('DO NOT USE_Case Formulas'!A102,"OK",NA()))</f>
        <v>#N/A</v>
      </c>
      <c r="V102" s="40" t="e">
        <f>IF(AND(NOT(ISBLANK('Captura de datos CASO'!V102)),ISNA(VLOOKUP('Captura de datos CASO'!V102,'DO NOT USE_School Picklist'!$S$3:$S$12,1,FALSE))),"Please select a value from the drop-down menu",IF('DO NOT USE_Case Formulas'!A102,"OK",NA()))</f>
        <v>#N/A</v>
      </c>
      <c r="W102" s="40" t="e">
        <f>IF(AND(NOT(ISBLANK('Captura de datos CASO'!W102)),ISNA(VLOOKUP('Captura de datos CASO'!W102,'DO NOT USE_School Picklist'!$S$3:$S$12,1,FALSE))),"Please select a value from the drop-down menu",IF('DO NOT USE_Case Formulas'!A102,"OK",NA()))</f>
        <v>#N/A</v>
      </c>
      <c r="X102" s="40" t="e">
        <f>IF(LEN('Captura de datos CASO'!X102)&gt;80,"Name of Education Group must be less than 80 characters",IF('DO NOT USE_Case Formulas'!A102,"OK",NA()))</f>
        <v>#N/A</v>
      </c>
      <c r="Y102" s="40" t="e">
        <f>IF(AND(NOT(ISBLANK('Captura de datos CASO'!Y102)),ISNA(VLOOKUP('Captura de datos CASO'!Y102,'DO NOT USE_School Picklist'!$K$3:$K$6,1,FALSE))),"Please select a value from the drop-down menu",IF('DO NOT USE_Case Formulas'!A102,"OK",NA()))</f>
        <v>#N/A</v>
      </c>
      <c r="Z102" s="40" t="e">
        <f>IF(AND('DO NOT USE_Case Formulas'!A102,ISBLANK('Captura de datos CASO'!Z102)),"Has this person had symptoms? is required",IF(AND(NOT(ISBLANK('Captura de datos CASO'!Z102)),ISNA(VLOOKUP('Captura de datos CASO'!Z102,'DO NOT USE_School Picklist'!$D$3:$D$5,1,FALSE))),"Please select a value from the drop-down menu",IF(NOT(ISBLANK('Captura de datos CASO'!Z102)),"OK",NA())))</f>
        <v>#N/A</v>
      </c>
      <c r="AA102" s="40" t="e">
        <f>IF(AND('Captura de datos CASO'!Z102='DO NOT USE_School Picklist'!$D$3,ISBLANK('Captura de datos CASO'!AA102)),"Symptom Onset Date is required if Ever Symptomatic is Yes",IF('DO NOT USE_Case Formulas'!A102,"OK",NA()))</f>
        <v>#N/A</v>
      </c>
      <c r="AB102" s="40"/>
      <c r="AC102" s="40" t="e">
        <f ca="1">IF(AND('DO NOT USE_Case Formulas'!A102,ISBLANK('Captura de datos CASO'!AC102)),"Lab Result Test Date is required",IF('Captura de datos CASO'!AC102&gt;'DO NOT USE_School Picklist'!$C$3,"Test Date cannot be a future date",IF(NOT(ISBLANK('Captura de datos CASO'!AC102)),"OK",NA())))</f>
        <v>#N/A</v>
      </c>
      <c r="AD102" s="40" t="e">
        <f>IF(AND(NOT(ISBLANK('Captura de datos CASO'!AD102)),ISNA(VLOOKUP('Captura de datos CASO'!AD102,'DO NOT USE_School Picklist'!$R$3:$R$7,1,FALSE))),"Please select a value from the drop-down menu",IF('DO NOT USE_Case Formulas'!A102,"OK",NA()))</f>
        <v>#N/A</v>
      </c>
      <c r="AE102" s="40" t="e">
        <f>IF(AND('DO NOT USE_Case Formulas'!A102,ISBLANK('Captura de datos CASO'!AB102)),"Lab Result Test Result is required",IF(AND(NOT(ISBLANK('Captura de datos CASO'!AB102)),ISNA(VLOOKUP('Captura de datos CASO'!AB102,'DO NOT USE_School Picklist'!$Q$3:$Q$8,1,FALSE))),"Please select a value from the drop-down menu",IF('DO NOT USE_Case Formulas'!A102,"OK",NA())))</f>
        <v>#N/A</v>
      </c>
    </row>
    <row r="103" spans="1:31" x14ac:dyDescent="0.3">
      <c r="A103" s="39" t="e">
        <f>IF('DO NOT USE_Case Formulas'!A103,IF('DO NOT USE_Case Formulas'!B103,"Not all required fields are completed","OK"),NA())</f>
        <v>#N/A</v>
      </c>
      <c r="B103" s="40" t="e">
        <f>IF(AND('DO NOT USE_Case Formulas'!A103,ISBLANK('Captura de datos CASO'!B103)),"First Name is required",IF(NOT(ISBLANK('Captura de datos CASO'!B103)),"OK",NA()))</f>
        <v>#N/A</v>
      </c>
      <c r="C103" s="40" t="e">
        <f>IF(AND('DO NOT USE_Case Formulas'!A103,ISBLANK('Captura de datos CASO'!C103)),"Last Name is required",IF(NOT(ISBLANK('Captura de datos CASO'!C103)),"OK",NA()))</f>
        <v>#N/A</v>
      </c>
      <c r="D103" s="40" t="e">
        <f>IF(AND('DO NOT USE_Case Formulas'!A103,ISBLANK('Captura de datos CASO'!D103)),"Birthdate is required",IF(NOT(ISBLANK('Captura de datos CASO'!D103)),"OK",NA()))</f>
        <v>#N/A</v>
      </c>
      <c r="E103" s="40" t="e">
        <f>IF(AND('DO NOT USE_Case Formulas'!A103,ISBLANK('Captura de datos CASO'!E103)),"Mobile Phone is required",IF(NOT(ISBLANK('Captura de datos CASO'!E103)),IF(AND(ISNUMBER(VALUE('Captura de datos CASO'!E103)),LEFT('Captura de datos CASO'!E103,1)&lt;&gt;"1",LEN('Captura de datos CASO'!E103)=10),"OK","Phone number must be valid format"),NA()))</f>
        <v>#N/A</v>
      </c>
      <c r="F103" s="40" t="e">
        <f>IF(LEN('Captura de datos CASO'!F103)&gt;255,"Home Street Address must be less than 255 characters",IF('DO NOT USE_Case Formulas'!A103,"OK",NA()))</f>
        <v>#N/A</v>
      </c>
      <c r="G103" s="40" t="e">
        <f>IF(LEN('Captura de datos CASO'!G103)&gt;40,"City must be less than 40 characters",IF('DO NOT USE_Case Formulas'!A103,"OK",NA()))</f>
        <v>#N/A</v>
      </c>
      <c r="H103" s="40" t="e">
        <f>IF(AND(NOT(ISBLANK('Captura de datos CASO'!H103)),ISNA(VLOOKUP('Captura de datos CASO'!H103,'DO NOT USE_School Picklist'!$P$3:$P$52,1,FALSE))),"Please select a value from the drop-down menu",IF('DO NOT USE_Case Formulas'!A103,"OK",NA()))</f>
        <v>#N/A</v>
      </c>
      <c r="I103" s="40" t="e">
        <f>IF(AND('DO NOT USE_Case Formulas'!A103,ISBLANK('Captura de datos CASO'!I103)),"Zip is required",IF(ISBLANK('Captura de datos CASO'!I103),NA(),"OK"))</f>
        <v>#N/A</v>
      </c>
      <c r="J103" s="40" t="e">
        <f>IF(AND('DO NOT USE_Case Formulas'!A103,ISBLANK('Captura de datos CASO'!J103)),"Student or Staff? is required",IF(ISBLANK('Captura de datos CASO'!J103),NA(),IF(ISNA(VLOOKUP('Captura de datos CASO'!J103,'DO NOT USE_School Picklist'!$B$3:$B$6,1,FALSE)),"Please select a value from the drop-down menu","OK")))</f>
        <v>#N/A</v>
      </c>
      <c r="K103" s="40" t="e">
        <f>IF(AND('Captura de datos CASO'!J103='DO NOT USE_School Picklist'!$B$4,ISBLANK('Captura de datos CASO'!K103)),"Occupation/Job Title is required if Student or Staff? is Yes, staff/faculty or volunteer",IF('DO NOT USE_Case Formulas'!A103,"OK",NA()))</f>
        <v>#N/A</v>
      </c>
      <c r="L103" s="40" t="e">
        <f ca="1">IF('Captura de datos CASO'!L103&gt;'DO NOT USE_School Picklist'!$C$3,"Date last on school campus/facility cannot be a future date",IF('DO NOT USE_Case Formulas'!A103,IF(ISBLANK('Captura de datos CASO'!L103),"Date last on school campus/facility is required","OK"),NA()))</f>
        <v>#N/A</v>
      </c>
      <c r="M103" s="40" t="e">
        <f>IF(AND('DO NOT USE_Case Formulas'!A103,ISBLANK('Captura de datos CASO'!M103)),"Specific Place in the Location is required",IF(ISBLANK('Captura de datos CASO'!M103),NA(),"OK"))</f>
        <v>#N/A</v>
      </c>
      <c r="N103" s="40" t="e">
        <f>IF(LEN('Captura de datos CASO'!N103)&gt;50,"Parent/Guardian Name must be less than 50 characters",IF('DO NOT USE_Case Formulas'!A103,"OK",NA()))</f>
        <v>#N/A</v>
      </c>
      <c r="O103" s="40" t="e">
        <f>IF(NOT(ISBLANK('Captura de datos CASO'!O103)),IF(AND(ISNUMBER('Captura de datos CASO'!O103),LEFT('Captura de datos CASO'!O103,1)&lt;&gt;"1",LEN('Captura de datos CASO'!O103)=10),"OK","Phone number must be valid format"),IF('DO NOT USE_Case Formulas'!A103,"OK",NA()))</f>
        <v>#N/A</v>
      </c>
      <c r="P103" s="53" t="e">
        <f>IF(AND(NOT(ISBLANK('Captura de datos CASO'!P103)),ISNA(VLOOKUP('Captura de datos CASO'!P103,'DO NOT USE_School Picklist'!$I$3:$I$5,1,FALSE))),"Please select a value from the drop-down menu",IF('DO NOT USE_Case Formulas'!A103,"OK",NA()))</f>
        <v>#N/A</v>
      </c>
      <c r="Q103" s="40" t="e">
        <f>IF(AND(NOT(ISBLANK('Captura de datos CASO'!Q103)),ISNA(VLOOKUP('Captura de datos CASO'!Q103,'DO NOT USE_School Picklist'!$E$3:$E$10,1,FALSE))),"Please select a value from the drop-down menu",IF('DO NOT USE_Case Formulas'!A103,"OK",NA()))</f>
        <v>#N/A</v>
      </c>
      <c r="R103" s="53" t="e">
        <f>IF(AND(NOT(ISBLANK('Captura de datos CASO'!R103)),ISNA(VLOOKUP('Captura de datos CASO'!R103,'DO NOT USE_School Picklist'!$W$3:$W$9,1,FALSE))),"Please select a value from the drop-down menu",IF('DO NOT USE_Case Formulas'!A103,"OK",NA()))</f>
        <v>#N/A</v>
      </c>
      <c r="S103" s="53" t="e">
        <f>IF(AND(NOT(ISBLANK('Captura de datos CASO'!S103)),ISNA(VLOOKUP('Captura de datos CASO'!S103,'DO NOT USE_School Picklist'!$W$3:$W$9,1,FALSE))),"Please select a value from the drop-down menu",IF('DO NOT USE_Case Formulas'!A103,"OK",NA()))</f>
        <v>#N/A</v>
      </c>
      <c r="T103" s="40" t="e">
        <f>IF(AND(NOT(ISBLANK('Captura de datos CASO'!T103)),ISNA(VLOOKUP('Captura de datos CASO'!T103,'DO NOT USE_School Picklist'!$F$3:$F$16,1,FALSE))),"Please select a value from the drop-down menu",IF('DO NOT USE_Case Formulas'!A103,"OK",NA()))</f>
        <v>#N/A</v>
      </c>
      <c r="U103" s="40" t="e">
        <f>IF(LEN('Captura de datos CASO'!U103)&gt;100,"Classroom(s) must be less than 100 characters",IF('DO NOT USE_Case Formulas'!A103,"OK",NA()))</f>
        <v>#N/A</v>
      </c>
      <c r="V103" s="40" t="e">
        <f>IF(AND(NOT(ISBLANK('Captura de datos CASO'!V103)),ISNA(VLOOKUP('Captura de datos CASO'!V103,'DO NOT USE_School Picklist'!$S$3:$S$12,1,FALSE))),"Please select a value from the drop-down menu",IF('DO NOT USE_Case Formulas'!A103,"OK",NA()))</f>
        <v>#N/A</v>
      </c>
      <c r="W103" s="40" t="e">
        <f>IF(AND(NOT(ISBLANK('Captura de datos CASO'!W103)),ISNA(VLOOKUP('Captura de datos CASO'!W103,'DO NOT USE_School Picklist'!$S$3:$S$12,1,FALSE))),"Please select a value from the drop-down menu",IF('DO NOT USE_Case Formulas'!A103,"OK",NA()))</f>
        <v>#N/A</v>
      </c>
      <c r="X103" s="40" t="e">
        <f>IF(LEN('Captura de datos CASO'!X103)&gt;80,"Name of Education Group must be less than 80 characters",IF('DO NOT USE_Case Formulas'!A103,"OK",NA()))</f>
        <v>#N/A</v>
      </c>
      <c r="Y103" s="40" t="e">
        <f>IF(AND(NOT(ISBLANK('Captura de datos CASO'!Y103)),ISNA(VLOOKUP('Captura de datos CASO'!Y103,'DO NOT USE_School Picklist'!$K$3:$K$6,1,FALSE))),"Please select a value from the drop-down menu",IF('DO NOT USE_Case Formulas'!A103,"OK",NA()))</f>
        <v>#N/A</v>
      </c>
      <c r="Z103" s="40" t="e">
        <f>IF(AND('DO NOT USE_Case Formulas'!A103,ISBLANK('Captura de datos CASO'!Z103)),"Has this person had symptoms? is required",IF(AND(NOT(ISBLANK('Captura de datos CASO'!Z103)),ISNA(VLOOKUP('Captura de datos CASO'!Z103,'DO NOT USE_School Picklist'!$D$3:$D$5,1,FALSE))),"Please select a value from the drop-down menu",IF(NOT(ISBLANK('Captura de datos CASO'!Z103)),"OK",NA())))</f>
        <v>#N/A</v>
      </c>
      <c r="AA103" s="40" t="e">
        <f>IF(AND('Captura de datos CASO'!Z103='DO NOT USE_School Picklist'!$D$3,ISBLANK('Captura de datos CASO'!AA103)),"Symptom Onset Date is required if Ever Symptomatic is Yes",IF('DO NOT USE_Case Formulas'!A103,"OK",NA()))</f>
        <v>#N/A</v>
      </c>
      <c r="AB103" s="40"/>
      <c r="AC103" s="40" t="e">
        <f ca="1">IF(AND('DO NOT USE_Case Formulas'!A103,ISBLANK('Captura de datos CASO'!AC103)),"Lab Result Test Date is required",IF('Captura de datos CASO'!AC103&gt;'DO NOT USE_School Picklist'!$C$3,"Test Date cannot be a future date",IF(NOT(ISBLANK('Captura de datos CASO'!AC103)),"OK",NA())))</f>
        <v>#N/A</v>
      </c>
      <c r="AD103" s="40" t="e">
        <f>IF(AND(NOT(ISBLANK('Captura de datos CASO'!AD103)),ISNA(VLOOKUP('Captura de datos CASO'!AD103,'DO NOT USE_School Picklist'!$R$3:$R$7,1,FALSE))),"Please select a value from the drop-down menu",IF('DO NOT USE_Case Formulas'!A103,"OK",NA()))</f>
        <v>#N/A</v>
      </c>
      <c r="AE103" s="40" t="e">
        <f>IF(AND('DO NOT USE_Case Formulas'!A103,ISBLANK('Captura de datos CASO'!AB103)),"Lab Result Test Result is required",IF(AND(NOT(ISBLANK('Captura de datos CASO'!AB103)),ISNA(VLOOKUP('Captura de datos CASO'!AB103,'DO NOT USE_School Picklist'!$Q$3:$Q$8,1,FALSE))),"Please select a value from the drop-down menu",IF('DO NOT USE_Case Formulas'!A103,"OK",NA())))</f>
        <v>#N/A</v>
      </c>
    </row>
    <row r="104" spans="1:31" x14ac:dyDescent="0.3">
      <c r="A104" s="39" t="e">
        <f>IF('DO NOT USE_Case Formulas'!A104,IF('DO NOT USE_Case Formulas'!B104,"Not all required fields are completed","OK"),NA())</f>
        <v>#N/A</v>
      </c>
      <c r="B104" s="40" t="e">
        <f>IF(AND('DO NOT USE_Case Formulas'!A104,ISBLANK('Captura de datos CASO'!B104)),"First Name is required",IF(NOT(ISBLANK('Captura de datos CASO'!B104)),"OK",NA()))</f>
        <v>#N/A</v>
      </c>
      <c r="C104" s="40" t="e">
        <f>IF(AND('DO NOT USE_Case Formulas'!A104,ISBLANK('Captura de datos CASO'!C104)),"Last Name is required",IF(NOT(ISBLANK('Captura de datos CASO'!C104)),"OK",NA()))</f>
        <v>#N/A</v>
      </c>
      <c r="D104" s="40" t="e">
        <f>IF(AND('DO NOT USE_Case Formulas'!A104,ISBLANK('Captura de datos CASO'!D104)),"Birthdate is required",IF(NOT(ISBLANK('Captura de datos CASO'!D104)),"OK",NA()))</f>
        <v>#N/A</v>
      </c>
      <c r="E104" s="40" t="e">
        <f>IF(AND('DO NOT USE_Case Formulas'!A104,ISBLANK('Captura de datos CASO'!E104)),"Mobile Phone is required",IF(NOT(ISBLANK('Captura de datos CASO'!E104)),IF(AND(ISNUMBER(VALUE('Captura de datos CASO'!E104)),LEFT('Captura de datos CASO'!E104,1)&lt;&gt;"1",LEN('Captura de datos CASO'!E104)=10),"OK","Phone number must be valid format"),NA()))</f>
        <v>#N/A</v>
      </c>
      <c r="F104" s="40" t="e">
        <f>IF(LEN('Captura de datos CASO'!F104)&gt;255,"Home Street Address must be less than 255 characters",IF('DO NOT USE_Case Formulas'!A104,"OK",NA()))</f>
        <v>#N/A</v>
      </c>
      <c r="G104" s="40" t="e">
        <f>IF(LEN('Captura de datos CASO'!G104)&gt;40,"City must be less than 40 characters",IF('DO NOT USE_Case Formulas'!A104,"OK",NA()))</f>
        <v>#N/A</v>
      </c>
      <c r="H104" s="40" t="e">
        <f>IF(AND(NOT(ISBLANK('Captura de datos CASO'!H104)),ISNA(VLOOKUP('Captura de datos CASO'!H104,'DO NOT USE_School Picklist'!$P$3:$P$52,1,FALSE))),"Please select a value from the drop-down menu",IF('DO NOT USE_Case Formulas'!A104,"OK",NA()))</f>
        <v>#N/A</v>
      </c>
      <c r="I104" s="40" t="e">
        <f>IF(AND('DO NOT USE_Case Formulas'!A104,ISBLANK('Captura de datos CASO'!I104)),"Zip is required",IF(ISBLANK('Captura de datos CASO'!I104),NA(),"OK"))</f>
        <v>#N/A</v>
      </c>
      <c r="J104" s="40" t="e">
        <f>IF(AND('DO NOT USE_Case Formulas'!A104,ISBLANK('Captura de datos CASO'!J104)),"Student or Staff? is required",IF(ISBLANK('Captura de datos CASO'!J104),NA(),IF(ISNA(VLOOKUP('Captura de datos CASO'!J104,'DO NOT USE_School Picklist'!$B$3:$B$6,1,FALSE)),"Please select a value from the drop-down menu","OK")))</f>
        <v>#N/A</v>
      </c>
      <c r="K104" s="40" t="e">
        <f>IF(AND('Captura de datos CASO'!J104='DO NOT USE_School Picklist'!$B$4,ISBLANK('Captura de datos CASO'!K104)),"Occupation/Job Title is required if Student or Staff? is Yes, staff/faculty or volunteer",IF('DO NOT USE_Case Formulas'!A104,"OK",NA()))</f>
        <v>#N/A</v>
      </c>
      <c r="L104" s="40" t="e">
        <f ca="1">IF('Captura de datos CASO'!L104&gt;'DO NOT USE_School Picklist'!$C$3,"Date last on school campus/facility cannot be a future date",IF('DO NOT USE_Case Formulas'!A104,IF(ISBLANK('Captura de datos CASO'!L104),"Date last on school campus/facility is required","OK"),NA()))</f>
        <v>#N/A</v>
      </c>
      <c r="M104" s="40" t="e">
        <f>IF(AND('DO NOT USE_Case Formulas'!A104,ISBLANK('Captura de datos CASO'!M104)),"Specific Place in the Location is required",IF(ISBLANK('Captura de datos CASO'!M104),NA(),"OK"))</f>
        <v>#N/A</v>
      </c>
      <c r="N104" s="40" t="e">
        <f>IF(LEN('Captura de datos CASO'!N104)&gt;50,"Parent/Guardian Name must be less than 50 characters",IF('DO NOT USE_Case Formulas'!A104,"OK",NA()))</f>
        <v>#N/A</v>
      </c>
      <c r="O104" s="40" t="e">
        <f>IF(NOT(ISBLANK('Captura de datos CASO'!O104)),IF(AND(ISNUMBER('Captura de datos CASO'!O104),LEFT('Captura de datos CASO'!O104,1)&lt;&gt;"1",LEN('Captura de datos CASO'!O104)=10),"OK","Phone number must be valid format"),IF('DO NOT USE_Case Formulas'!A104,"OK",NA()))</f>
        <v>#N/A</v>
      </c>
      <c r="P104" s="53" t="e">
        <f>IF(AND(NOT(ISBLANK('Captura de datos CASO'!P104)),ISNA(VLOOKUP('Captura de datos CASO'!P104,'DO NOT USE_School Picklist'!$I$3:$I$5,1,FALSE))),"Please select a value from the drop-down menu",IF('DO NOT USE_Case Formulas'!A104,"OK",NA()))</f>
        <v>#N/A</v>
      </c>
      <c r="Q104" s="40" t="e">
        <f>IF(AND(NOT(ISBLANK('Captura de datos CASO'!Q104)),ISNA(VLOOKUP('Captura de datos CASO'!Q104,'DO NOT USE_School Picklist'!$E$3:$E$10,1,FALSE))),"Please select a value from the drop-down menu",IF('DO NOT USE_Case Formulas'!A104,"OK",NA()))</f>
        <v>#N/A</v>
      </c>
      <c r="R104" s="53" t="e">
        <f>IF(AND(NOT(ISBLANK('Captura de datos CASO'!R104)),ISNA(VLOOKUP('Captura de datos CASO'!R104,'DO NOT USE_School Picklist'!$W$3:$W$9,1,FALSE))),"Please select a value from the drop-down menu",IF('DO NOT USE_Case Formulas'!A104,"OK",NA()))</f>
        <v>#N/A</v>
      </c>
      <c r="S104" s="53" t="e">
        <f>IF(AND(NOT(ISBLANK('Captura de datos CASO'!S104)),ISNA(VLOOKUP('Captura de datos CASO'!S104,'DO NOT USE_School Picklist'!$W$3:$W$9,1,FALSE))),"Please select a value from the drop-down menu",IF('DO NOT USE_Case Formulas'!A104,"OK",NA()))</f>
        <v>#N/A</v>
      </c>
      <c r="T104" s="40" t="e">
        <f>IF(AND(NOT(ISBLANK('Captura de datos CASO'!T104)),ISNA(VLOOKUP('Captura de datos CASO'!T104,'DO NOT USE_School Picklist'!$F$3:$F$16,1,FALSE))),"Please select a value from the drop-down menu",IF('DO NOT USE_Case Formulas'!A104,"OK",NA()))</f>
        <v>#N/A</v>
      </c>
      <c r="U104" s="40" t="e">
        <f>IF(LEN('Captura de datos CASO'!U104)&gt;100,"Classroom(s) must be less than 100 characters",IF('DO NOT USE_Case Formulas'!A104,"OK",NA()))</f>
        <v>#N/A</v>
      </c>
      <c r="V104" s="40" t="e">
        <f>IF(AND(NOT(ISBLANK('Captura de datos CASO'!V104)),ISNA(VLOOKUP('Captura de datos CASO'!V104,'DO NOT USE_School Picklist'!$S$3:$S$12,1,FALSE))),"Please select a value from the drop-down menu",IF('DO NOT USE_Case Formulas'!A104,"OK",NA()))</f>
        <v>#N/A</v>
      </c>
      <c r="W104" s="40" t="e">
        <f>IF(AND(NOT(ISBLANK('Captura de datos CASO'!W104)),ISNA(VLOOKUP('Captura de datos CASO'!W104,'DO NOT USE_School Picklist'!$S$3:$S$12,1,FALSE))),"Please select a value from the drop-down menu",IF('DO NOT USE_Case Formulas'!A104,"OK",NA()))</f>
        <v>#N/A</v>
      </c>
      <c r="X104" s="40" t="e">
        <f>IF(LEN('Captura de datos CASO'!X104)&gt;80,"Name of Education Group must be less than 80 characters",IF('DO NOT USE_Case Formulas'!A104,"OK",NA()))</f>
        <v>#N/A</v>
      </c>
      <c r="Y104" s="40" t="e">
        <f>IF(AND(NOT(ISBLANK('Captura de datos CASO'!Y104)),ISNA(VLOOKUP('Captura de datos CASO'!Y104,'DO NOT USE_School Picklist'!$K$3:$K$6,1,FALSE))),"Please select a value from the drop-down menu",IF('DO NOT USE_Case Formulas'!A104,"OK",NA()))</f>
        <v>#N/A</v>
      </c>
      <c r="Z104" s="40" t="e">
        <f>IF(AND('DO NOT USE_Case Formulas'!A104,ISBLANK('Captura de datos CASO'!Z104)),"Has this person had symptoms? is required",IF(AND(NOT(ISBLANK('Captura de datos CASO'!Z104)),ISNA(VLOOKUP('Captura de datos CASO'!Z104,'DO NOT USE_School Picklist'!$D$3:$D$5,1,FALSE))),"Please select a value from the drop-down menu",IF(NOT(ISBLANK('Captura de datos CASO'!Z104)),"OK",NA())))</f>
        <v>#N/A</v>
      </c>
      <c r="AA104" s="40" t="e">
        <f>IF(AND('Captura de datos CASO'!Z104='DO NOT USE_School Picklist'!$D$3,ISBLANK('Captura de datos CASO'!AA104)),"Symptom Onset Date is required if Ever Symptomatic is Yes",IF('DO NOT USE_Case Formulas'!A104,"OK",NA()))</f>
        <v>#N/A</v>
      </c>
      <c r="AB104" s="40"/>
      <c r="AC104" s="40" t="e">
        <f ca="1">IF(AND('DO NOT USE_Case Formulas'!A104,ISBLANK('Captura de datos CASO'!AC104)),"Lab Result Test Date is required",IF('Captura de datos CASO'!AC104&gt;'DO NOT USE_School Picklist'!$C$3,"Test Date cannot be a future date",IF(NOT(ISBLANK('Captura de datos CASO'!AC104)),"OK",NA())))</f>
        <v>#N/A</v>
      </c>
      <c r="AD104" s="40" t="e">
        <f>IF(AND(NOT(ISBLANK('Captura de datos CASO'!AD104)),ISNA(VLOOKUP('Captura de datos CASO'!AD104,'DO NOT USE_School Picklist'!$R$3:$R$7,1,FALSE))),"Please select a value from the drop-down menu",IF('DO NOT USE_Case Formulas'!A104,"OK",NA()))</f>
        <v>#N/A</v>
      </c>
      <c r="AE104" s="40" t="e">
        <f>IF(AND('DO NOT USE_Case Formulas'!A104,ISBLANK('Captura de datos CASO'!AB104)),"Lab Result Test Result is required",IF(AND(NOT(ISBLANK('Captura de datos CASO'!AB104)),ISNA(VLOOKUP('Captura de datos CASO'!AB104,'DO NOT USE_School Picklist'!$Q$3:$Q$8,1,FALSE))),"Please select a value from the drop-down menu",IF('DO NOT USE_Case Formulas'!A104,"OK",NA())))</f>
        <v>#N/A</v>
      </c>
    </row>
    <row r="105" spans="1:31" x14ac:dyDescent="0.3">
      <c r="A105" s="39" t="e">
        <f>IF('DO NOT USE_Case Formulas'!A105,IF('DO NOT USE_Case Formulas'!B105,"Not all required fields are completed","OK"),NA())</f>
        <v>#N/A</v>
      </c>
      <c r="B105" s="40" t="e">
        <f>IF(AND('DO NOT USE_Case Formulas'!A105,ISBLANK('Captura de datos CASO'!B105)),"First Name is required",IF(NOT(ISBLANK('Captura de datos CASO'!B105)),"OK",NA()))</f>
        <v>#N/A</v>
      </c>
      <c r="C105" s="40" t="e">
        <f>IF(AND('DO NOT USE_Case Formulas'!A105,ISBLANK('Captura de datos CASO'!C105)),"Last Name is required",IF(NOT(ISBLANK('Captura de datos CASO'!C105)),"OK",NA()))</f>
        <v>#N/A</v>
      </c>
      <c r="D105" s="40" t="e">
        <f>IF(AND('DO NOT USE_Case Formulas'!A105,ISBLANK('Captura de datos CASO'!D105)),"Birthdate is required",IF(NOT(ISBLANK('Captura de datos CASO'!D105)),"OK",NA()))</f>
        <v>#N/A</v>
      </c>
      <c r="E105" s="40" t="e">
        <f>IF(AND('DO NOT USE_Case Formulas'!A105,ISBLANK('Captura de datos CASO'!E105)),"Mobile Phone is required",IF(NOT(ISBLANK('Captura de datos CASO'!E105)),IF(AND(ISNUMBER(VALUE('Captura de datos CASO'!E105)),LEFT('Captura de datos CASO'!E105,1)&lt;&gt;"1",LEN('Captura de datos CASO'!E105)=10),"OK","Phone number must be valid format"),NA()))</f>
        <v>#N/A</v>
      </c>
      <c r="F105" s="40" t="e">
        <f>IF(LEN('Captura de datos CASO'!F105)&gt;255,"Home Street Address must be less than 255 characters",IF('DO NOT USE_Case Formulas'!A105,"OK",NA()))</f>
        <v>#N/A</v>
      </c>
      <c r="G105" s="40" t="e">
        <f>IF(LEN('Captura de datos CASO'!G105)&gt;40,"City must be less than 40 characters",IF('DO NOT USE_Case Formulas'!A105,"OK",NA()))</f>
        <v>#N/A</v>
      </c>
      <c r="H105" s="40" t="e">
        <f>IF(AND(NOT(ISBLANK('Captura de datos CASO'!H105)),ISNA(VLOOKUP('Captura de datos CASO'!H105,'DO NOT USE_School Picklist'!$P$3:$P$52,1,FALSE))),"Please select a value from the drop-down menu",IF('DO NOT USE_Case Formulas'!A105,"OK",NA()))</f>
        <v>#N/A</v>
      </c>
      <c r="I105" s="40" t="e">
        <f>IF(AND('DO NOT USE_Case Formulas'!A105,ISBLANK('Captura de datos CASO'!I105)),"Zip is required",IF(ISBLANK('Captura de datos CASO'!I105),NA(),"OK"))</f>
        <v>#N/A</v>
      </c>
      <c r="J105" s="40" t="e">
        <f>IF(AND('DO NOT USE_Case Formulas'!A105,ISBLANK('Captura de datos CASO'!J105)),"Student or Staff? is required",IF(ISBLANK('Captura de datos CASO'!J105),NA(),IF(ISNA(VLOOKUP('Captura de datos CASO'!J105,'DO NOT USE_School Picklist'!$B$3:$B$6,1,FALSE)),"Please select a value from the drop-down menu","OK")))</f>
        <v>#N/A</v>
      </c>
      <c r="K105" s="40" t="e">
        <f>IF(AND('Captura de datos CASO'!J105='DO NOT USE_School Picklist'!$B$4,ISBLANK('Captura de datos CASO'!K105)),"Occupation/Job Title is required if Student or Staff? is Yes, staff/faculty or volunteer",IF('DO NOT USE_Case Formulas'!A105,"OK",NA()))</f>
        <v>#N/A</v>
      </c>
      <c r="L105" s="40" t="e">
        <f ca="1">IF('Captura de datos CASO'!L105&gt;'DO NOT USE_School Picklist'!$C$3,"Date last on school campus/facility cannot be a future date",IF('DO NOT USE_Case Formulas'!A105,IF(ISBLANK('Captura de datos CASO'!L105),"Date last on school campus/facility is required","OK"),NA()))</f>
        <v>#N/A</v>
      </c>
      <c r="M105" s="40" t="e">
        <f>IF(AND('DO NOT USE_Case Formulas'!A105,ISBLANK('Captura de datos CASO'!M105)),"Specific Place in the Location is required",IF(ISBLANK('Captura de datos CASO'!M105),NA(),"OK"))</f>
        <v>#N/A</v>
      </c>
      <c r="N105" s="40" t="e">
        <f>IF(LEN('Captura de datos CASO'!N105)&gt;50,"Parent/Guardian Name must be less than 50 characters",IF('DO NOT USE_Case Formulas'!A105,"OK",NA()))</f>
        <v>#N/A</v>
      </c>
      <c r="O105" s="40" t="e">
        <f>IF(NOT(ISBLANK('Captura de datos CASO'!O105)),IF(AND(ISNUMBER('Captura de datos CASO'!O105),LEFT('Captura de datos CASO'!O105,1)&lt;&gt;"1",LEN('Captura de datos CASO'!O105)=10),"OK","Phone number must be valid format"),IF('DO NOT USE_Case Formulas'!A105,"OK",NA()))</f>
        <v>#N/A</v>
      </c>
      <c r="P105" s="53" t="e">
        <f>IF(AND(NOT(ISBLANK('Captura de datos CASO'!P105)),ISNA(VLOOKUP('Captura de datos CASO'!P105,'DO NOT USE_School Picklist'!$I$3:$I$5,1,FALSE))),"Please select a value from the drop-down menu",IF('DO NOT USE_Case Formulas'!A105,"OK",NA()))</f>
        <v>#N/A</v>
      </c>
      <c r="Q105" s="40" t="e">
        <f>IF(AND(NOT(ISBLANK('Captura de datos CASO'!Q105)),ISNA(VLOOKUP('Captura de datos CASO'!Q105,'DO NOT USE_School Picklist'!$E$3:$E$10,1,FALSE))),"Please select a value from the drop-down menu",IF('DO NOT USE_Case Formulas'!A105,"OK",NA()))</f>
        <v>#N/A</v>
      </c>
      <c r="R105" s="53" t="e">
        <f>IF(AND(NOT(ISBLANK('Captura de datos CASO'!R105)),ISNA(VLOOKUP('Captura de datos CASO'!R105,'DO NOT USE_School Picklist'!$W$3:$W$9,1,FALSE))),"Please select a value from the drop-down menu",IF('DO NOT USE_Case Formulas'!A105,"OK",NA()))</f>
        <v>#N/A</v>
      </c>
      <c r="S105" s="53" t="e">
        <f>IF(AND(NOT(ISBLANK('Captura de datos CASO'!S105)),ISNA(VLOOKUP('Captura de datos CASO'!S105,'DO NOT USE_School Picklist'!$W$3:$W$9,1,FALSE))),"Please select a value from the drop-down menu",IF('DO NOT USE_Case Formulas'!A105,"OK",NA()))</f>
        <v>#N/A</v>
      </c>
      <c r="T105" s="40" t="e">
        <f>IF(AND(NOT(ISBLANK('Captura de datos CASO'!T105)),ISNA(VLOOKUP('Captura de datos CASO'!T105,'DO NOT USE_School Picklist'!$F$3:$F$16,1,FALSE))),"Please select a value from the drop-down menu",IF('DO NOT USE_Case Formulas'!A105,"OK",NA()))</f>
        <v>#N/A</v>
      </c>
      <c r="U105" s="40" t="e">
        <f>IF(LEN('Captura de datos CASO'!U105)&gt;100,"Classroom(s) must be less than 100 characters",IF('DO NOT USE_Case Formulas'!A105,"OK",NA()))</f>
        <v>#N/A</v>
      </c>
      <c r="V105" s="40" t="e">
        <f>IF(AND(NOT(ISBLANK('Captura de datos CASO'!V105)),ISNA(VLOOKUP('Captura de datos CASO'!V105,'DO NOT USE_School Picklist'!$S$3:$S$12,1,FALSE))),"Please select a value from the drop-down menu",IF('DO NOT USE_Case Formulas'!A105,"OK",NA()))</f>
        <v>#N/A</v>
      </c>
      <c r="W105" s="40" t="e">
        <f>IF(AND(NOT(ISBLANK('Captura de datos CASO'!W105)),ISNA(VLOOKUP('Captura de datos CASO'!W105,'DO NOT USE_School Picklist'!$S$3:$S$12,1,FALSE))),"Please select a value from the drop-down menu",IF('DO NOT USE_Case Formulas'!A105,"OK",NA()))</f>
        <v>#N/A</v>
      </c>
      <c r="X105" s="40" t="e">
        <f>IF(LEN('Captura de datos CASO'!X105)&gt;80,"Name of Education Group must be less than 80 characters",IF('DO NOT USE_Case Formulas'!A105,"OK",NA()))</f>
        <v>#N/A</v>
      </c>
      <c r="Y105" s="40" t="e">
        <f>IF(AND(NOT(ISBLANK('Captura de datos CASO'!Y105)),ISNA(VLOOKUP('Captura de datos CASO'!Y105,'DO NOT USE_School Picklist'!$K$3:$K$6,1,FALSE))),"Please select a value from the drop-down menu",IF('DO NOT USE_Case Formulas'!A105,"OK",NA()))</f>
        <v>#N/A</v>
      </c>
      <c r="Z105" s="40" t="e">
        <f>IF(AND('DO NOT USE_Case Formulas'!A105,ISBLANK('Captura de datos CASO'!Z105)),"Has this person had symptoms? is required",IF(AND(NOT(ISBLANK('Captura de datos CASO'!Z105)),ISNA(VLOOKUP('Captura de datos CASO'!Z105,'DO NOT USE_School Picklist'!$D$3:$D$5,1,FALSE))),"Please select a value from the drop-down menu",IF(NOT(ISBLANK('Captura de datos CASO'!Z105)),"OK",NA())))</f>
        <v>#N/A</v>
      </c>
      <c r="AA105" s="40" t="e">
        <f>IF(AND('Captura de datos CASO'!Z105='DO NOT USE_School Picklist'!$D$3,ISBLANK('Captura de datos CASO'!AA105)),"Symptom Onset Date is required if Ever Symptomatic is Yes",IF('DO NOT USE_Case Formulas'!A105,"OK",NA()))</f>
        <v>#N/A</v>
      </c>
      <c r="AB105" s="40"/>
      <c r="AC105" s="40" t="e">
        <f ca="1">IF(AND('DO NOT USE_Case Formulas'!A105,ISBLANK('Captura de datos CASO'!AC105)),"Lab Result Test Date is required",IF('Captura de datos CASO'!AC105&gt;'DO NOT USE_School Picklist'!$C$3,"Test Date cannot be a future date",IF(NOT(ISBLANK('Captura de datos CASO'!AC105)),"OK",NA())))</f>
        <v>#N/A</v>
      </c>
      <c r="AD105" s="40" t="e">
        <f>IF(AND(NOT(ISBLANK('Captura de datos CASO'!AD105)),ISNA(VLOOKUP('Captura de datos CASO'!AD105,'DO NOT USE_School Picklist'!$R$3:$R$7,1,FALSE))),"Please select a value from the drop-down menu",IF('DO NOT USE_Case Formulas'!A105,"OK",NA()))</f>
        <v>#N/A</v>
      </c>
      <c r="AE105" s="40" t="e">
        <f>IF(AND('DO NOT USE_Case Formulas'!A105,ISBLANK('Captura de datos CASO'!AB105)),"Lab Result Test Result is required",IF(AND(NOT(ISBLANK('Captura de datos CASO'!AB105)),ISNA(VLOOKUP('Captura de datos CASO'!AB105,'DO NOT USE_School Picklist'!$Q$3:$Q$8,1,FALSE))),"Please select a value from the drop-down menu",IF('DO NOT USE_Case Formulas'!A105,"OK",NA())))</f>
        <v>#N/A</v>
      </c>
    </row>
    <row r="106" spans="1:31" x14ac:dyDescent="0.3">
      <c r="A106" s="39" t="e">
        <f>IF('DO NOT USE_Case Formulas'!A106,IF('DO NOT USE_Case Formulas'!B106,"Not all required fields are completed","OK"),NA())</f>
        <v>#N/A</v>
      </c>
      <c r="B106" s="40" t="e">
        <f>IF(AND('DO NOT USE_Case Formulas'!A106,ISBLANK('Captura de datos CASO'!B106)),"First Name is required",IF(NOT(ISBLANK('Captura de datos CASO'!B106)),"OK",NA()))</f>
        <v>#N/A</v>
      </c>
      <c r="C106" s="40" t="e">
        <f>IF(AND('DO NOT USE_Case Formulas'!A106,ISBLANK('Captura de datos CASO'!C106)),"Last Name is required",IF(NOT(ISBLANK('Captura de datos CASO'!C106)),"OK",NA()))</f>
        <v>#N/A</v>
      </c>
      <c r="D106" s="40" t="e">
        <f>IF(AND('DO NOT USE_Case Formulas'!A106,ISBLANK('Captura de datos CASO'!D106)),"Birthdate is required",IF(NOT(ISBLANK('Captura de datos CASO'!D106)),"OK",NA()))</f>
        <v>#N/A</v>
      </c>
      <c r="E106" s="40" t="e">
        <f>IF(AND('DO NOT USE_Case Formulas'!A106,ISBLANK('Captura de datos CASO'!E106)),"Mobile Phone is required",IF(NOT(ISBLANK('Captura de datos CASO'!E106)),IF(AND(ISNUMBER(VALUE('Captura de datos CASO'!E106)),LEFT('Captura de datos CASO'!E106,1)&lt;&gt;"1",LEN('Captura de datos CASO'!E106)=10),"OK","Phone number must be valid format"),NA()))</f>
        <v>#N/A</v>
      </c>
      <c r="F106" s="40" t="e">
        <f>IF(LEN('Captura de datos CASO'!F106)&gt;255,"Home Street Address must be less than 255 characters",IF('DO NOT USE_Case Formulas'!A106,"OK",NA()))</f>
        <v>#N/A</v>
      </c>
      <c r="G106" s="40" t="e">
        <f>IF(LEN('Captura de datos CASO'!G106)&gt;40,"City must be less than 40 characters",IF('DO NOT USE_Case Formulas'!A106,"OK",NA()))</f>
        <v>#N/A</v>
      </c>
      <c r="H106" s="40" t="e">
        <f>IF(AND(NOT(ISBLANK('Captura de datos CASO'!H106)),ISNA(VLOOKUP('Captura de datos CASO'!H106,'DO NOT USE_School Picklist'!$P$3:$P$52,1,FALSE))),"Please select a value from the drop-down menu",IF('DO NOT USE_Case Formulas'!A106,"OK",NA()))</f>
        <v>#N/A</v>
      </c>
      <c r="I106" s="40" t="e">
        <f>IF(AND('DO NOT USE_Case Formulas'!A106,ISBLANK('Captura de datos CASO'!I106)),"Zip is required",IF(ISBLANK('Captura de datos CASO'!I106),NA(),"OK"))</f>
        <v>#N/A</v>
      </c>
      <c r="J106" s="40" t="e">
        <f>IF(AND('DO NOT USE_Case Formulas'!A106,ISBLANK('Captura de datos CASO'!J106)),"Student or Staff? is required",IF(ISBLANK('Captura de datos CASO'!J106),NA(),IF(ISNA(VLOOKUP('Captura de datos CASO'!J106,'DO NOT USE_School Picklist'!$B$3:$B$6,1,FALSE)),"Please select a value from the drop-down menu","OK")))</f>
        <v>#N/A</v>
      </c>
      <c r="K106" s="40" t="e">
        <f>IF(AND('Captura de datos CASO'!J106='DO NOT USE_School Picklist'!$B$4,ISBLANK('Captura de datos CASO'!K106)),"Occupation/Job Title is required if Student or Staff? is Yes, staff/faculty or volunteer",IF('DO NOT USE_Case Formulas'!A106,"OK",NA()))</f>
        <v>#N/A</v>
      </c>
      <c r="L106" s="40" t="e">
        <f ca="1">IF('Captura de datos CASO'!L106&gt;'DO NOT USE_School Picklist'!$C$3,"Date last on school campus/facility cannot be a future date",IF('DO NOT USE_Case Formulas'!A106,IF(ISBLANK('Captura de datos CASO'!L106),"Date last on school campus/facility is required","OK"),NA()))</f>
        <v>#N/A</v>
      </c>
      <c r="M106" s="40" t="e">
        <f>IF(AND('DO NOT USE_Case Formulas'!A106,ISBLANK('Captura de datos CASO'!M106)),"Specific Place in the Location is required",IF(ISBLANK('Captura de datos CASO'!M106),NA(),"OK"))</f>
        <v>#N/A</v>
      </c>
      <c r="N106" s="40" t="e">
        <f>IF(LEN('Captura de datos CASO'!N106)&gt;50,"Parent/Guardian Name must be less than 50 characters",IF('DO NOT USE_Case Formulas'!A106,"OK",NA()))</f>
        <v>#N/A</v>
      </c>
      <c r="O106" s="40" t="e">
        <f>IF(NOT(ISBLANK('Captura de datos CASO'!O106)),IF(AND(ISNUMBER('Captura de datos CASO'!O106),LEFT('Captura de datos CASO'!O106,1)&lt;&gt;"1",LEN('Captura de datos CASO'!O106)=10),"OK","Phone number must be valid format"),IF('DO NOT USE_Case Formulas'!A106,"OK",NA()))</f>
        <v>#N/A</v>
      </c>
      <c r="P106" s="53" t="e">
        <f>IF(AND(NOT(ISBLANK('Captura de datos CASO'!P106)),ISNA(VLOOKUP('Captura de datos CASO'!P106,'DO NOT USE_School Picklist'!$I$3:$I$5,1,FALSE))),"Please select a value from the drop-down menu",IF('DO NOT USE_Case Formulas'!A106,"OK",NA()))</f>
        <v>#N/A</v>
      </c>
      <c r="Q106" s="40" t="e">
        <f>IF(AND(NOT(ISBLANK('Captura de datos CASO'!Q106)),ISNA(VLOOKUP('Captura de datos CASO'!Q106,'DO NOT USE_School Picklist'!$E$3:$E$10,1,FALSE))),"Please select a value from the drop-down menu",IF('DO NOT USE_Case Formulas'!A106,"OK",NA()))</f>
        <v>#N/A</v>
      </c>
      <c r="R106" s="53" t="e">
        <f>IF(AND(NOT(ISBLANK('Captura de datos CASO'!R106)),ISNA(VLOOKUP('Captura de datos CASO'!R106,'DO NOT USE_School Picklist'!$W$3:$W$9,1,FALSE))),"Please select a value from the drop-down menu",IF('DO NOT USE_Case Formulas'!A106,"OK",NA()))</f>
        <v>#N/A</v>
      </c>
      <c r="S106" s="53" t="e">
        <f>IF(AND(NOT(ISBLANK('Captura de datos CASO'!S106)),ISNA(VLOOKUP('Captura de datos CASO'!S106,'DO NOT USE_School Picklist'!$W$3:$W$9,1,FALSE))),"Please select a value from the drop-down menu",IF('DO NOT USE_Case Formulas'!A106,"OK",NA()))</f>
        <v>#N/A</v>
      </c>
      <c r="T106" s="40" t="e">
        <f>IF(AND(NOT(ISBLANK('Captura de datos CASO'!T106)),ISNA(VLOOKUP('Captura de datos CASO'!T106,'DO NOT USE_School Picklist'!$F$3:$F$16,1,FALSE))),"Please select a value from the drop-down menu",IF('DO NOT USE_Case Formulas'!A106,"OK",NA()))</f>
        <v>#N/A</v>
      </c>
      <c r="U106" s="40" t="e">
        <f>IF(LEN('Captura de datos CASO'!U106)&gt;100,"Classroom(s) must be less than 100 characters",IF('DO NOT USE_Case Formulas'!A106,"OK",NA()))</f>
        <v>#N/A</v>
      </c>
      <c r="V106" s="40" t="e">
        <f>IF(AND(NOT(ISBLANK('Captura de datos CASO'!V106)),ISNA(VLOOKUP('Captura de datos CASO'!V106,'DO NOT USE_School Picklist'!$S$3:$S$12,1,FALSE))),"Please select a value from the drop-down menu",IF('DO NOT USE_Case Formulas'!A106,"OK",NA()))</f>
        <v>#N/A</v>
      </c>
      <c r="W106" s="40" t="e">
        <f>IF(AND(NOT(ISBLANK('Captura de datos CASO'!W106)),ISNA(VLOOKUP('Captura de datos CASO'!W106,'DO NOT USE_School Picklist'!$S$3:$S$12,1,FALSE))),"Please select a value from the drop-down menu",IF('DO NOT USE_Case Formulas'!A106,"OK",NA()))</f>
        <v>#N/A</v>
      </c>
      <c r="X106" s="40" t="e">
        <f>IF(LEN('Captura de datos CASO'!X106)&gt;80,"Name of Education Group must be less than 80 characters",IF('DO NOT USE_Case Formulas'!A106,"OK",NA()))</f>
        <v>#N/A</v>
      </c>
      <c r="Y106" s="40" t="e">
        <f>IF(AND(NOT(ISBLANK('Captura de datos CASO'!Y106)),ISNA(VLOOKUP('Captura de datos CASO'!Y106,'DO NOT USE_School Picklist'!$K$3:$K$6,1,FALSE))),"Please select a value from the drop-down menu",IF('DO NOT USE_Case Formulas'!A106,"OK",NA()))</f>
        <v>#N/A</v>
      </c>
      <c r="Z106" s="40" t="e">
        <f>IF(AND('DO NOT USE_Case Formulas'!A106,ISBLANK('Captura de datos CASO'!Z106)),"Has this person had symptoms? is required",IF(AND(NOT(ISBLANK('Captura de datos CASO'!Z106)),ISNA(VLOOKUP('Captura de datos CASO'!Z106,'DO NOT USE_School Picklist'!$D$3:$D$5,1,FALSE))),"Please select a value from the drop-down menu",IF(NOT(ISBLANK('Captura de datos CASO'!Z106)),"OK",NA())))</f>
        <v>#N/A</v>
      </c>
      <c r="AA106" s="40" t="e">
        <f>IF(AND('Captura de datos CASO'!Z106='DO NOT USE_School Picklist'!$D$3,ISBLANK('Captura de datos CASO'!AA106)),"Symptom Onset Date is required if Ever Symptomatic is Yes",IF('DO NOT USE_Case Formulas'!A106,"OK",NA()))</f>
        <v>#N/A</v>
      </c>
      <c r="AB106" s="40"/>
      <c r="AC106" s="40" t="e">
        <f ca="1">IF(AND('DO NOT USE_Case Formulas'!A106,ISBLANK('Captura de datos CASO'!AC106)),"Lab Result Test Date is required",IF('Captura de datos CASO'!AC106&gt;'DO NOT USE_School Picklist'!$C$3,"Test Date cannot be a future date",IF(NOT(ISBLANK('Captura de datos CASO'!AC106)),"OK",NA())))</f>
        <v>#N/A</v>
      </c>
      <c r="AD106" s="40" t="e">
        <f>IF(AND(NOT(ISBLANK('Captura de datos CASO'!AD106)),ISNA(VLOOKUP('Captura de datos CASO'!AD106,'DO NOT USE_School Picklist'!$R$3:$R$7,1,FALSE))),"Please select a value from the drop-down menu",IF('DO NOT USE_Case Formulas'!A106,"OK",NA()))</f>
        <v>#N/A</v>
      </c>
      <c r="AE106" s="40" t="e">
        <f>IF(AND('DO NOT USE_Case Formulas'!A106,ISBLANK('Captura de datos CASO'!AB106)),"Lab Result Test Result is required",IF(AND(NOT(ISBLANK('Captura de datos CASO'!AB106)),ISNA(VLOOKUP('Captura de datos CASO'!AB106,'DO NOT USE_School Picklist'!$Q$3:$Q$8,1,FALSE))),"Please select a value from the drop-down menu",IF('DO NOT USE_Case Formulas'!A106,"OK",NA())))</f>
        <v>#N/A</v>
      </c>
    </row>
    <row r="107" spans="1:31" x14ac:dyDescent="0.3">
      <c r="A107" s="39" t="e">
        <f>IF('DO NOT USE_Case Formulas'!A107,IF('DO NOT USE_Case Formulas'!B107,"Not all required fields are completed","OK"),NA())</f>
        <v>#N/A</v>
      </c>
      <c r="B107" s="40" t="e">
        <f>IF(AND('DO NOT USE_Case Formulas'!A107,ISBLANK('Captura de datos CASO'!B107)),"First Name is required",IF(NOT(ISBLANK('Captura de datos CASO'!B107)),"OK",NA()))</f>
        <v>#N/A</v>
      </c>
      <c r="C107" s="40" t="e">
        <f>IF(AND('DO NOT USE_Case Formulas'!A107,ISBLANK('Captura de datos CASO'!C107)),"Last Name is required",IF(NOT(ISBLANK('Captura de datos CASO'!C107)),"OK",NA()))</f>
        <v>#N/A</v>
      </c>
      <c r="D107" s="40" t="e">
        <f>IF(AND('DO NOT USE_Case Formulas'!A107,ISBLANK('Captura de datos CASO'!D107)),"Birthdate is required",IF(NOT(ISBLANK('Captura de datos CASO'!D107)),"OK",NA()))</f>
        <v>#N/A</v>
      </c>
      <c r="E107" s="40" t="e">
        <f>IF(AND('DO NOT USE_Case Formulas'!A107,ISBLANK('Captura de datos CASO'!E107)),"Mobile Phone is required",IF(NOT(ISBLANK('Captura de datos CASO'!E107)),IF(AND(ISNUMBER(VALUE('Captura de datos CASO'!E107)),LEFT('Captura de datos CASO'!E107,1)&lt;&gt;"1",LEN('Captura de datos CASO'!E107)=10),"OK","Phone number must be valid format"),NA()))</f>
        <v>#N/A</v>
      </c>
      <c r="F107" s="40" t="e">
        <f>IF(LEN('Captura de datos CASO'!F107)&gt;255,"Home Street Address must be less than 255 characters",IF('DO NOT USE_Case Formulas'!A107,"OK",NA()))</f>
        <v>#N/A</v>
      </c>
      <c r="G107" s="40" t="e">
        <f>IF(LEN('Captura de datos CASO'!G107)&gt;40,"City must be less than 40 characters",IF('DO NOT USE_Case Formulas'!A107,"OK",NA()))</f>
        <v>#N/A</v>
      </c>
      <c r="H107" s="40" t="e">
        <f>IF(AND(NOT(ISBLANK('Captura de datos CASO'!H107)),ISNA(VLOOKUP('Captura de datos CASO'!H107,'DO NOT USE_School Picklist'!$P$3:$P$52,1,FALSE))),"Please select a value from the drop-down menu",IF('DO NOT USE_Case Formulas'!A107,"OK",NA()))</f>
        <v>#N/A</v>
      </c>
      <c r="I107" s="40" t="e">
        <f>IF(AND('DO NOT USE_Case Formulas'!A107,ISBLANK('Captura de datos CASO'!I107)),"Zip is required",IF(ISBLANK('Captura de datos CASO'!I107),NA(),"OK"))</f>
        <v>#N/A</v>
      </c>
      <c r="J107" s="40" t="e">
        <f>IF(AND('DO NOT USE_Case Formulas'!A107,ISBLANK('Captura de datos CASO'!J107)),"Student or Staff? is required",IF(ISBLANK('Captura de datos CASO'!J107),NA(),IF(ISNA(VLOOKUP('Captura de datos CASO'!J107,'DO NOT USE_School Picklist'!$B$3:$B$6,1,FALSE)),"Please select a value from the drop-down menu","OK")))</f>
        <v>#N/A</v>
      </c>
      <c r="K107" s="40" t="e">
        <f>IF(AND('Captura de datos CASO'!J107='DO NOT USE_School Picklist'!$B$4,ISBLANK('Captura de datos CASO'!K107)),"Occupation/Job Title is required if Student or Staff? is Yes, staff/faculty or volunteer",IF('DO NOT USE_Case Formulas'!A107,"OK",NA()))</f>
        <v>#N/A</v>
      </c>
      <c r="L107" s="40" t="e">
        <f ca="1">IF('Captura de datos CASO'!L107&gt;'DO NOT USE_School Picklist'!$C$3,"Date last on school campus/facility cannot be a future date",IF('DO NOT USE_Case Formulas'!A107,IF(ISBLANK('Captura de datos CASO'!L107),"Date last on school campus/facility is required","OK"),NA()))</f>
        <v>#N/A</v>
      </c>
      <c r="M107" s="40" t="e">
        <f>IF(AND('DO NOT USE_Case Formulas'!A107,ISBLANK('Captura de datos CASO'!M107)),"Specific Place in the Location is required",IF(ISBLANK('Captura de datos CASO'!M107),NA(),"OK"))</f>
        <v>#N/A</v>
      </c>
      <c r="N107" s="40" t="e">
        <f>IF(LEN('Captura de datos CASO'!N107)&gt;50,"Parent/Guardian Name must be less than 50 characters",IF('DO NOT USE_Case Formulas'!A107,"OK",NA()))</f>
        <v>#N/A</v>
      </c>
      <c r="O107" s="40" t="e">
        <f>IF(NOT(ISBLANK('Captura de datos CASO'!O107)),IF(AND(ISNUMBER('Captura de datos CASO'!O107),LEFT('Captura de datos CASO'!O107,1)&lt;&gt;"1",LEN('Captura de datos CASO'!O107)=10),"OK","Phone number must be valid format"),IF('DO NOT USE_Case Formulas'!A107,"OK",NA()))</f>
        <v>#N/A</v>
      </c>
      <c r="P107" s="53" t="e">
        <f>IF(AND(NOT(ISBLANK('Captura de datos CASO'!P107)),ISNA(VLOOKUP('Captura de datos CASO'!P107,'DO NOT USE_School Picklist'!$I$3:$I$5,1,FALSE))),"Please select a value from the drop-down menu",IF('DO NOT USE_Case Formulas'!A107,"OK",NA()))</f>
        <v>#N/A</v>
      </c>
      <c r="Q107" s="40" t="e">
        <f>IF(AND(NOT(ISBLANK('Captura de datos CASO'!Q107)),ISNA(VLOOKUP('Captura de datos CASO'!Q107,'DO NOT USE_School Picklist'!$E$3:$E$10,1,FALSE))),"Please select a value from the drop-down menu",IF('DO NOT USE_Case Formulas'!A107,"OK",NA()))</f>
        <v>#N/A</v>
      </c>
      <c r="R107" s="53" t="e">
        <f>IF(AND(NOT(ISBLANK('Captura de datos CASO'!R107)),ISNA(VLOOKUP('Captura de datos CASO'!R107,'DO NOT USE_School Picklist'!$W$3:$W$9,1,FALSE))),"Please select a value from the drop-down menu",IF('DO NOT USE_Case Formulas'!A107,"OK",NA()))</f>
        <v>#N/A</v>
      </c>
      <c r="S107" s="53" t="e">
        <f>IF(AND(NOT(ISBLANK('Captura de datos CASO'!S107)),ISNA(VLOOKUP('Captura de datos CASO'!S107,'DO NOT USE_School Picklist'!$W$3:$W$9,1,FALSE))),"Please select a value from the drop-down menu",IF('DO NOT USE_Case Formulas'!A107,"OK",NA()))</f>
        <v>#N/A</v>
      </c>
      <c r="T107" s="40" t="e">
        <f>IF(AND(NOT(ISBLANK('Captura de datos CASO'!T107)),ISNA(VLOOKUP('Captura de datos CASO'!T107,'DO NOT USE_School Picklist'!$F$3:$F$16,1,FALSE))),"Please select a value from the drop-down menu",IF('DO NOT USE_Case Formulas'!A107,"OK",NA()))</f>
        <v>#N/A</v>
      </c>
      <c r="U107" s="40" t="e">
        <f>IF(LEN('Captura de datos CASO'!U107)&gt;100,"Classroom(s) must be less than 100 characters",IF('DO NOT USE_Case Formulas'!A107,"OK",NA()))</f>
        <v>#N/A</v>
      </c>
      <c r="V107" s="40" t="e">
        <f>IF(AND(NOT(ISBLANK('Captura de datos CASO'!V107)),ISNA(VLOOKUP('Captura de datos CASO'!V107,'DO NOT USE_School Picklist'!$S$3:$S$12,1,FALSE))),"Please select a value from the drop-down menu",IF('DO NOT USE_Case Formulas'!A107,"OK",NA()))</f>
        <v>#N/A</v>
      </c>
      <c r="W107" s="40" t="e">
        <f>IF(AND(NOT(ISBLANK('Captura de datos CASO'!W107)),ISNA(VLOOKUP('Captura de datos CASO'!W107,'DO NOT USE_School Picklist'!$S$3:$S$12,1,FALSE))),"Please select a value from the drop-down menu",IF('DO NOT USE_Case Formulas'!A107,"OK",NA()))</f>
        <v>#N/A</v>
      </c>
      <c r="X107" s="40" t="e">
        <f>IF(LEN('Captura de datos CASO'!X107)&gt;80,"Name of Education Group must be less than 80 characters",IF('DO NOT USE_Case Formulas'!A107,"OK",NA()))</f>
        <v>#N/A</v>
      </c>
      <c r="Y107" s="40" t="e">
        <f>IF(AND(NOT(ISBLANK('Captura de datos CASO'!Y107)),ISNA(VLOOKUP('Captura de datos CASO'!Y107,'DO NOT USE_School Picklist'!$K$3:$K$6,1,FALSE))),"Please select a value from the drop-down menu",IF('DO NOT USE_Case Formulas'!A107,"OK",NA()))</f>
        <v>#N/A</v>
      </c>
      <c r="Z107" s="40" t="e">
        <f>IF(AND('DO NOT USE_Case Formulas'!A107,ISBLANK('Captura de datos CASO'!Z107)),"Has this person had symptoms? is required",IF(AND(NOT(ISBLANK('Captura de datos CASO'!Z107)),ISNA(VLOOKUP('Captura de datos CASO'!Z107,'DO NOT USE_School Picklist'!$D$3:$D$5,1,FALSE))),"Please select a value from the drop-down menu",IF(NOT(ISBLANK('Captura de datos CASO'!Z107)),"OK",NA())))</f>
        <v>#N/A</v>
      </c>
      <c r="AA107" s="40" t="e">
        <f>IF(AND('Captura de datos CASO'!Z107='DO NOT USE_School Picklist'!$D$3,ISBLANK('Captura de datos CASO'!AA107)),"Symptom Onset Date is required if Ever Symptomatic is Yes",IF('DO NOT USE_Case Formulas'!A107,"OK",NA()))</f>
        <v>#N/A</v>
      </c>
      <c r="AB107" s="40"/>
      <c r="AC107" s="40" t="e">
        <f ca="1">IF(AND('DO NOT USE_Case Formulas'!A107,ISBLANK('Captura de datos CASO'!AC107)),"Lab Result Test Date is required",IF('Captura de datos CASO'!AC107&gt;'DO NOT USE_School Picklist'!$C$3,"Test Date cannot be a future date",IF(NOT(ISBLANK('Captura de datos CASO'!AC107)),"OK",NA())))</f>
        <v>#N/A</v>
      </c>
      <c r="AD107" s="40" t="e">
        <f>IF(AND(NOT(ISBLANK('Captura de datos CASO'!AD107)),ISNA(VLOOKUP('Captura de datos CASO'!AD107,'DO NOT USE_School Picklist'!$R$3:$R$7,1,FALSE))),"Please select a value from the drop-down menu",IF('DO NOT USE_Case Formulas'!A107,"OK",NA()))</f>
        <v>#N/A</v>
      </c>
      <c r="AE107" s="40" t="e">
        <f>IF(AND('DO NOT USE_Case Formulas'!A107,ISBLANK('Captura de datos CASO'!AB107)),"Lab Result Test Result is required",IF(AND(NOT(ISBLANK('Captura de datos CASO'!AB107)),ISNA(VLOOKUP('Captura de datos CASO'!AB107,'DO NOT USE_School Picklist'!$Q$3:$Q$8,1,FALSE))),"Please select a value from the drop-down menu",IF('DO NOT USE_Case Formulas'!A107,"OK",NA())))</f>
        <v>#N/A</v>
      </c>
    </row>
    <row r="108" spans="1:31" x14ac:dyDescent="0.3">
      <c r="A108" s="39" t="e">
        <f>IF('DO NOT USE_Case Formulas'!A108,IF('DO NOT USE_Case Formulas'!B108,"Not all required fields are completed","OK"),NA())</f>
        <v>#N/A</v>
      </c>
      <c r="B108" s="40" t="e">
        <f>IF(AND('DO NOT USE_Case Formulas'!A108,ISBLANK('Captura de datos CASO'!B108)),"First Name is required",IF(NOT(ISBLANK('Captura de datos CASO'!B108)),"OK",NA()))</f>
        <v>#N/A</v>
      </c>
      <c r="C108" s="40" t="e">
        <f>IF(AND('DO NOT USE_Case Formulas'!A108,ISBLANK('Captura de datos CASO'!C108)),"Last Name is required",IF(NOT(ISBLANK('Captura de datos CASO'!C108)),"OK",NA()))</f>
        <v>#N/A</v>
      </c>
      <c r="D108" s="40" t="e">
        <f>IF(AND('DO NOT USE_Case Formulas'!A108,ISBLANK('Captura de datos CASO'!D108)),"Birthdate is required",IF(NOT(ISBLANK('Captura de datos CASO'!D108)),"OK",NA()))</f>
        <v>#N/A</v>
      </c>
      <c r="E108" s="40" t="e">
        <f>IF(AND('DO NOT USE_Case Formulas'!A108,ISBLANK('Captura de datos CASO'!E108)),"Mobile Phone is required",IF(NOT(ISBLANK('Captura de datos CASO'!E108)),IF(AND(ISNUMBER(VALUE('Captura de datos CASO'!E108)),LEFT('Captura de datos CASO'!E108,1)&lt;&gt;"1",LEN('Captura de datos CASO'!E108)=10),"OK","Phone number must be valid format"),NA()))</f>
        <v>#N/A</v>
      </c>
      <c r="F108" s="40" t="e">
        <f>IF(LEN('Captura de datos CASO'!F108)&gt;255,"Home Street Address must be less than 255 characters",IF('DO NOT USE_Case Formulas'!A108,"OK",NA()))</f>
        <v>#N/A</v>
      </c>
      <c r="G108" s="40" t="e">
        <f>IF(LEN('Captura de datos CASO'!G108)&gt;40,"City must be less than 40 characters",IF('DO NOT USE_Case Formulas'!A108,"OK",NA()))</f>
        <v>#N/A</v>
      </c>
      <c r="H108" s="40" t="e">
        <f>IF(AND(NOT(ISBLANK('Captura de datos CASO'!H108)),ISNA(VLOOKUP('Captura de datos CASO'!H108,'DO NOT USE_School Picklist'!$P$3:$P$52,1,FALSE))),"Please select a value from the drop-down menu",IF('DO NOT USE_Case Formulas'!A108,"OK",NA()))</f>
        <v>#N/A</v>
      </c>
      <c r="I108" s="40" t="e">
        <f>IF(AND('DO NOT USE_Case Formulas'!A108,ISBLANK('Captura de datos CASO'!I108)),"Zip is required",IF(ISBLANK('Captura de datos CASO'!I108),NA(),"OK"))</f>
        <v>#N/A</v>
      </c>
      <c r="J108" s="40" t="e">
        <f>IF(AND('DO NOT USE_Case Formulas'!A108,ISBLANK('Captura de datos CASO'!J108)),"Student or Staff? is required",IF(ISBLANK('Captura de datos CASO'!J108),NA(),IF(ISNA(VLOOKUP('Captura de datos CASO'!J108,'DO NOT USE_School Picklist'!$B$3:$B$6,1,FALSE)),"Please select a value from the drop-down menu","OK")))</f>
        <v>#N/A</v>
      </c>
      <c r="K108" s="40" t="e">
        <f>IF(AND('Captura de datos CASO'!J108='DO NOT USE_School Picklist'!$B$4,ISBLANK('Captura de datos CASO'!K108)),"Occupation/Job Title is required if Student or Staff? is Yes, staff/faculty or volunteer",IF('DO NOT USE_Case Formulas'!A108,"OK",NA()))</f>
        <v>#N/A</v>
      </c>
      <c r="L108" s="40" t="e">
        <f ca="1">IF('Captura de datos CASO'!L108&gt;'DO NOT USE_School Picklist'!$C$3,"Date last on school campus/facility cannot be a future date",IF('DO NOT USE_Case Formulas'!A108,IF(ISBLANK('Captura de datos CASO'!L108),"Date last on school campus/facility is required","OK"),NA()))</f>
        <v>#N/A</v>
      </c>
      <c r="M108" s="40" t="e">
        <f>IF(AND('DO NOT USE_Case Formulas'!A108,ISBLANK('Captura de datos CASO'!M108)),"Specific Place in the Location is required",IF(ISBLANK('Captura de datos CASO'!M108),NA(),"OK"))</f>
        <v>#N/A</v>
      </c>
      <c r="N108" s="40" t="e">
        <f>IF(LEN('Captura de datos CASO'!N108)&gt;50,"Parent/Guardian Name must be less than 50 characters",IF('DO NOT USE_Case Formulas'!A108,"OK",NA()))</f>
        <v>#N/A</v>
      </c>
      <c r="O108" s="40" t="e">
        <f>IF(NOT(ISBLANK('Captura de datos CASO'!O108)),IF(AND(ISNUMBER('Captura de datos CASO'!O108),LEFT('Captura de datos CASO'!O108,1)&lt;&gt;"1",LEN('Captura de datos CASO'!O108)=10),"OK","Phone number must be valid format"),IF('DO NOT USE_Case Formulas'!A108,"OK",NA()))</f>
        <v>#N/A</v>
      </c>
      <c r="P108" s="53" t="e">
        <f>IF(AND(NOT(ISBLANK('Captura de datos CASO'!P108)),ISNA(VLOOKUP('Captura de datos CASO'!P108,'DO NOT USE_School Picklist'!$I$3:$I$5,1,FALSE))),"Please select a value from the drop-down menu",IF('DO NOT USE_Case Formulas'!A108,"OK",NA()))</f>
        <v>#N/A</v>
      </c>
      <c r="Q108" s="40" t="e">
        <f>IF(AND(NOT(ISBLANK('Captura de datos CASO'!Q108)),ISNA(VLOOKUP('Captura de datos CASO'!Q108,'DO NOT USE_School Picklist'!$E$3:$E$10,1,FALSE))),"Please select a value from the drop-down menu",IF('DO NOT USE_Case Formulas'!A108,"OK",NA()))</f>
        <v>#N/A</v>
      </c>
      <c r="R108" s="53" t="e">
        <f>IF(AND(NOT(ISBLANK('Captura de datos CASO'!R108)),ISNA(VLOOKUP('Captura de datos CASO'!R108,'DO NOT USE_School Picklist'!$W$3:$W$9,1,FALSE))),"Please select a value from the drop-down menu",IF('DO NOT USE_Case Formulas'!A108,"OK",NA()))</f>
        <v>#N/A</v>
      </c>
      <c r="S108" s="53" t="e">
        <f>IF(AND(NOT(ISBLANK('Captura de datos CASO'!S108)),ISNA(VLOOKUP('Captura de datos CASO'!S108,'DO NOT USE_School Picklist'!$W$3:$W$9,1,FALSE))),"Please select a value from the drop-down menu",IF('DO NOT USE_Case Formulas'!A108,"OK",NA()))</f>
        <v>#N/A</v>
      </c>
      <c r="T108" s="40" t="e">
        <f>IF(AND(NOT(ISBLANK('Captura de datos CASO'!T108)),ISNA(VLOOKUP('Captura de datos CASO'!T108,'DO NOT USE_School Picklist'!$F$3:$F$16,1,FALSE))),"Please select a value from the drop-down menu",IF('DO NOT USE_Case Formulas'!A108,"OK",NA()))</f>
        <v>#N/A</v>
      </c>
      <c r="U108" s="40" t="e">
        <f>IF(LEN('Captura de datos CASO'!U108)&gt;100,"Classroom(s) must be less than 100 characters",IF('DO NOT USE_Case Formulas'!A108,"OK",NA()))</f>
        <v>#N/A</v>
      </c>
      <c r="V108" s="40" t="e">
        <f>IF(AND(NOT(ISBLANK('Captura de datos CASO'!V108)),ISNA(VLOOKUP('Captura de datos CASO'!V108,'DO NOT USE_School Picklist'!$S$3:$S$12,1,FALSE))),"Please select a value from the drop-down menu",IF('DO NOT USE_Case Formulas'!A108,"OK",NA()))</f>
        <v>#N/A</v>
      </c>
      <c r="W108" s="40" t="e">
        <f>IF(AND(NOT(ISBLANK('Captura de datos CASO'!W108)),ISNA(VLOOKUP('Captura de datos CASO'!W108,'DO NOT USE_School Picklist'!$S$3:$S$12,1,FALSE))),"Please select a value from the drop-down menu",IF('DO NOT USE_Case Formulas'!A108,"OK",NA()))</f>
        <v>#N/A</v>
      </c>
      <c r="X108" s="40" t="e">
        <f>IF(LEN('Captura de datos CASO'!X108)&gt;80,"Name of Education Group must be less than 80 characters",IF('DO NOT USE_Case Formulas'!A108,"OK",NA()))</f>
        <v>#N/A</v>
      </c>
      <c r="Y108" s="40" t="e">
        <f>IF(AND(NOT(ISBLANK('Captura de datos CASO'!Y108)),ISNA(VLOOKUP('Captura de datos CASO'!Y108,'DO NOT USE_School Picklist'!$K$3:$K$6,1,FALSE))),"Please select a value from the drop-down menu",IF('DO NOT USE_Case Formulas'!A108,"OK",NA()))</f>
        <v>#N/A</v>
      </c>
      <c r="Z108" s="40" t="e">
        <f>IF(AND('DO NOT USE_Case Formulas'!A108,ISBLANK('Captura de datos CASO'!Z108)),"Has this person had symptoms? is required",IF(AND(NOT(ISBLANK('Captura de datos CASO'!Z108)),ISNA(VLOOKUP('Captura de datos CASO'!Z108,'DO NOT USE_School Picklist'!$D$3:$D$5,1,FALSE))),"Please select a value from the drop-down menu",IF(NOT(ISBLANK('Captura de datos CASO'!Z108)),"OK",NA())))</f>
        <v>#N/A</v>
      </c>
      <c r="AA108" s="40" t="e">
        <f>IF(AND('Captura de datos CASO'!Z108='DO NOT USE_School Picklist'!$D$3,ISBLANK('Captura de datos CASO'!AA108)),"Symptom Onset Date is required if Ever Symptomatic is Yes",IF('DO NOT USE_Case Formulas'!A108,"OK",NA()))</f>
        <v>#N/A</v>
      </c>
      <c r="AB108" s="40"/>
      <c r="AC108" s="40" t="e">
        <f ca="1">IF(AND('DO NOT USE_Case Formulas'!A108,ISBLANK('Captura de datos CASO'!AC108)),"Lab Result Test Date is required",IF('Captura de datos CASO'!AC108&gt;'DO NOT USE_School Picklist'!$C$3,"Test Date cannot be a future date",IF(NOT(ISBLANK('Captura de datos CASO'!AC108)),"OK",NA())))</f>
        <v>#N/A</v>
      </c>
      <c r="AD108" s="40" t="e">
        <f>IF(AND(NOT(ISBLANK('Captura de datos CASO'!AD108)),ISNA(VLOOKUP('Captura de datos CASO'!AD108,'DO NOT USE_School Picklist'!$R$3:$R$7,1,FALSE))),"Please select a value from the drop-down menu",IF('DO NOT USE_Case Formulas'!A108,"OK",NA()))</f>
        <v>#N/A</v>
      </c>
      <c r="AE108" s="40" t="e">
        <f>IF(AND('DO NOT USE_Case Formulas'!A108,ISBLANK('Captura de datos CASO'!AB108)),"Lab Result Test Result is required",IF(AND(NOT(ISBLANK('Captura de datos CASO'!AB108)),ISNA(VLOOKUP('Captura de datos CASO'!AB108,'DO NOT USE_School Picklist'!$Q$3:$Q$8,1,FALSE))),"Please select a value from the drop-down menu",IF('DO NOT USE_Case Formulas'!A108,"OK",NA())))</f>
        <v>#N/A</v>
      </c>
    </row>
    <row r="109" spans="1:31" x14ac:dyDescent="0.3">
      <c r="A109" s="39" t="e">
        <f>IF('DO NOT USE_Case Formulas'!A109,IF('DO NOT USE_Case Formulas'!B109,"Not all required fields are completed","OK"),NA())</f>
        <v>#N/A</v>
      </c>
      <c r="B109" s="40" t="e">
        <f>IF(AND('DO NOT USE_Case Formulas'!A109,ISBLANK('Captura de datos CASO'!B109)),"First Name is required",IF(NOT(ISBLANK('Captura de datos CASO'!B109)),"OK",NA()))</f>
        <v>#N/A</v>
      </c>
      <c r="C109" s="40" t="e">
        <f>IF(AND('DO NOT USE_Case Formulas'!A109,ISBLANK('Captura de datos CASO'!C109)),"Last Name is required",IF(NOT(ISBLANK('Captura de datos CASO'!C109)),"OK",NA()))</f>
        <v>#N/A</v>
      </c>
      <c r="D109" s="40" t="e">
        <f>IF(AND('DO NOT USE_Case Formulas'!A109,ISBLANK('Captura de datos CASO'!D109)),"Birthdate is required",IF(NOT(ISBLANK('Captura de datos CASO'!D109)),"OK",NA()))</f>
        <v>#N/A</v>
      </c>
      <c r="E109" s="40" t="e">
        <f>IF(AND('DO NOT USE_Case Formulas'!A109,ISBLANK('Captura de datos CASO'!E109)),"Mobile Phone is required",IF(NOT(ISBLANK('Captura de datos CASO'!E109)),IF(AND(ISNUMBER(VALUE('Captura de datos CASO'!E109)),LEFT('Captura de datos CASO'!E109,1)&lt;&gt;"1",LEN('Captura de datos CASO'!E109)=10),"OK","Phone number must be valid format"),NA()))</f>
        <v>#N/A</v>
      </c>
      <c r="F109" s="40" t="e">
        <f>IF(LEN('Captura de datos CASO'!F109)&gt;255,"Home Street Address must be less than 255 characters",IF('DO NOT USE_Case Formulas'!A109,"OK",NA()))</f>
        <v>#N/A</v>
      </c>
      <c r="G109" s="40" t="e">
        <f>IF(LEN('Captura de datos CASO'!G109)&gt;40,"City must be less than 40 characters",IF('DO NOT USE_Case Formulas'!A109,"OK",NA()))</f>
        <v>#N/A</v>
      </c>
      <c r="H109" s="40" t="e">
        <f>IF(AND(NOT(ISBLANK('Captura de datos CASO'!H109)),ISNA(VLOOKUP('Captura de datos CASO'!H109,'DO NOT USE_School Picklist'!$P$3:$P$52,1,FALSE))),"Please select a value from the drop-down menu",IF('DO NOT USE_Case Formulas'!A109,"OK",NA()))</f>
        <v>#N/A</v>
      </c>
      <c r="I109" s="40" t="e">
        <f>IF(AND('DO NOT USE_Case Formulas'!A109,ISBLANK('Captura de datos CASO'!I109)),"Zip is required",IF(ISBLANK('Captura de datos CASO'!I109),NA(),"OK"))</f>
        <v>#N/A</v>
      </c>
      <c r="J109" s="40" t="e">
        <f>IF(AND('DO NOT USE_Case Formulas'!A109,ISBLANK('Captura de datos CASO'!J109)),"Student or Staff? is required",IF(ISBLANK('Captura de datos CASO'!J109),NA(),IF(ISNA(VLOOKUP('Captura de datos CASO'!J109,'DO NOT USE_School Picklist'!$B$3:$B$6,1,FALSE)),"Please select a value from the drop-down menu","OK")))</f>
        <v>#N/A</v>
      </c>
      <c r="K109" s="40" t="e">
        <f>IF(AND('Captura de datos CASO'!J109='DO NOT USE_School Picklist'!$B$4,ISBLANK('Captura de datos CASO'!K109)),"Occupation/Job Title is required if Student or Staff? is Yes, staff/faculty or volunteer",IF('DO NOT USE_Case Formulas'!A109,"OK",NA()))</f>
        <v>#N/A</v>
      </c>
      <c r="L109" s="40" t="e">
        <f ca="1">IF('Captura de datos CASO'!L109&gt;'DO NOT USE_School Picklist'!$C$3,"Date last on school campus/facility cannot be a future date",IF('DO NOT USE_Case Formulas'!A109,IF(ISBLANK('Captura de datos CASO'!L109),"Date last on school campus/facility is required","OK"),NA()))</f>
        <v>#N/A</v>
      </c>
      <c r="M109" s="40" t="e">
        <f>IF(AND('DO NOT USE_Case Formulas'!A109,ISBLANK('Captura de datos CASO'!M109)),"Specific Place in the Location is required",IF(ISBLANK('Captura de datos CASO'!M109),NA(),"OK"))</f>
        <v>#N/A</v>
      </c>
      <c r="N109" s="40" t="e">
        <f>IF(LEN('Captura de datos CASO'!N109)&gt;50,"Parent/Guardian Name must be less than 50 characters",IF('DO NOT USE_Case Formulas'!A109,"OK",NA()))</f>
        <v>#N/A</v>
      </c>
      <c r="O109" s="40" t="e">
        <f>IF(NOT(ISBLANK('Captura de datos CASO'!O109)),IF(AND(ISNUMBER('Captura de datos CASO'!O109),LEFT('Captura de datos CASO'!O109,1)&lt;&gt;"1",LEN('Captura de datos CASO'!O109)=10),"OK","Phone number must be valid format"),IF('DO NOT USE_Case Formulas'!A109,"OK",NA()))</f>
        <v>#N/A</v>
      </c>
      <c r="P109" s="53" t="e">
        <f>IF(AND(NOT(ISBLANK('Captura de datos CASO'!P109)),ISNA(VLOOKUP('Captura de datos CASO'!P109,'DO NOT USE_School Picklist'!$I$3:$I$5,1,FALSE))),"Please select a value from the drop-down menu",IF('DO NOT USE_Case Formulas'!A109,"OK",NA()))</f>
        <v>#N/A</v>
      </c>
      <c r="Q109" s="40" t="e">
        <f>IF(AND(NOT(ISBLANK('Captura de datos CASO'!Q109)),ISNA(VLOOKUP('Captura de datos CASO'!Q109,'DO NOT USE_School Picklist'!$E$3:$E$10,1,FALSE))),"Please select a value from the drop-down menu",IF('DO NOT USE_Case Formulas'!A109,"OK",NA()))</f>
        <v>#N/A</v>
      </c>
      <c r="R109" s="53" t="e">
        <f>IF(AND(NOT(ISBLANK('Captura de datos CASO'!R109)),ISNA(VLOOKUP('Captura de datos CASO'!R109,'DO NOT USE_School Picklist'!$W$3:$W$9,1,FALSE))),"Please select a value from the drop-down menu",IF('DO NOT USE_Case Formulas'!A109,"OK",NA()))</f>
        <v>#N/A</v>
      </c>
      <c r="S109" s="53" t="e">
        <f>IF(AND(NOT(ISBLANK('Captura de datos CASO'!S109)),ISNA(VLOOKUP('Captura de datos CASO'!S109,'DO NOT USE_School Picklist'!$W$3:$W$9,1,FALSE))),"Please select a value from the drop-down menu",IF('DO NOT USE_Case Formulas'!A109,"OK",NA()))</f>
        <v>#N/A</v>
      </c>
      <c r="T109" s="40" t="e">
        <f>IF(AND(NOT(ISBLANK('Captura de datos CASO'!T109)),ISNA(VLOOKUP('Captura de datos CASO'!T109,'DO NOT USE_School Picklist'!$F$3:$F$16,1,FALSE))),"Please select a value from the drop-down menu",IF('DO NOT USE_Case Formulas'!A109,"OK",NA()))</f>
        <v>#N/A</v>
      </c>
      <c r="U109" s="40" t="e">
        <f>IF(LEN('Captura de datos CASO'!U109)&gt;100,"Classroom(s) must be less than 100 characters",IF('DO NOT USE_Case Formulas'!A109,"OK",NA()))</f>
        <v>#N/A</v>
      </c>
      <c r="V109" s="40" t="e">
        <f>IF(AND(NOT(ISBLANK('Captura de datos CASO'!V109)),ISNA(VLOOKUP('Captura de datos CASO'!V109,'DO NOT USE_School Picklist'!$S$3:$S$12,1,FALSE))),"Please select a value from the drop-down menu",IF('DO NOT USE_Case Formulas'!A109,"OK",NA()))</f>
        <v>#N/A</v>
      </c>
      <c r="W109" s="40" t="e">
        <f>IF(AND(NOT(ISBLANK('Captura de datos CASO'!W109)),ISNA(VLOOKUP('Captura de datos CASO'!W109,'DO NOT USE_School Picklist'!$S$3:$S$12,1,FALSE))),"Please select a value from the drop-down menu",IF('DO NOT USE_Case Formulas'!A109,"OK",NA()))</f>
        <v>#N/A</v>
      </c>
      <c r="X109" s="40" t="e">
        <f>IF(LEN('Captura de datos CASO'!X109)&gt;80,"Name of Education Group must be less than 80 characters",IF('DO NOT USE_Case Formulas'!A109,"OK",NA()))</f>
        <v>#N/A</v>
      </c>
      <c r="Y109" s="40" t="e">
        <f>IF(AND(NOT(ISBLANK('Captura de datos CASO'!Y109)),ISNA(VLOOKUP('Captura de datos CASO'!Y109,'DO NOT USE_School Picklist'!$K$3:$K$6,1,FALSE))),"Please select a value from the drop-down menu",IF('DO NOT USE_Case Formulas'!A109,"OK",NA()))</f>
        <v>#N/A</v>
      </c>
      <c r="Z109" s="40" t="e">
        <f>IF(AND('DO NOT USE_Case Formulas'!A109,ISBLANK('Captura de datos CASO'!Z109)),"Has this person had symptoms? is required",IF(AND(NOT(ISBLANK('Captura de datos CASO'!Z109)),ISNA(VLOOKUP('Captura de datos CASO'!Z109,'DO NOT USE_School Picklist'!$D$3:$D$5,1,FALSE))),"Please select a value from the drop-down menu",IF(NOT(ISBLANK('Captura de datos CASO'!Z109)),"OK",NA())))</f>
        <v>#N/A</v>
      </c>
      <c r="AA109" s="40" t="e">
        <f>IF(AND('Captura de datos CASO'!Z109='DO NOT USE_School Picklist'!$D$3,ISBLANK('Captura de datos CASO'!AA109)),"Symptom Onset Date is required if Ever Symptomatic is Yes",IF('DO NOT USE_Case Formulas'!A109,"OK",NA()))</f>
        <v>#N/A</v>
      </c>
      <c r="AB109" s="40"/>
      <c r="AC109" s="40" t="e">
        <f ca="1">IF(AND('DO NOT USE_Case Formulas'!A109,ISBLANK('Captura de datos CASO'!AC109)),"Lab Result Test Date is required",IF('Captura de datos CASO'!AC109&gt;'DO NOT USE_School Picklist'!$C$3,"Test Date cannot be a future date",IF(NOT(ISBLANK('Captura de datos CASO'!AC109)),"OK",NA())))</f>
        <v>#N/A</v>
      </c>
      <c r="AD109" s="40" t="e">
        <f>IF(AND(NOT(ISBLANK('Captura de datos CASO'!AD109)),ISNA(VLOOKUP('Captura de datos CASO'!AD109,'DO NOT USE_School Picklist'!$R$3:$R$7,1,FALSE))),"Please select a value from the drop-down menu",IF('DO NOT USE_Case Formulas'!A109,"OK",NA()))</f>
        <v>#N/A</v>
      </c>
      <c r="AE109" s="40" t="e">
        <f>IF(AND('DO NOT USE_Case Formulas'!A109,ISBLANK('Captura de datos CASO'!AB109)),"Lab Result Test Result is required",IF(AND(NOT(ISBLANK('Captura de datos CASO'!AB109)),ISNA(VLOOKUP('Captura de datos CASO'!AB109,'DO NOT USE_School Picklist'!$Q$3:$Q$8,1,FALSE))),"Please select a value from the drop-down menu",IF('DO NOT USE_Case Formulas'!A109,"OK",NA())))</f>
        <v>#N/A</v>
      </c>
    </row>
    <row r="110" spans="1:31" x14ac:dyDescent="0.3">
      <c r="A110" s="39" t="e">
        <f>IF('DO NOT USE_Case Formulas'!A110,IF('DO NOT USE_Case Formulas'!B110,"Not all required fields are completed","OK"),NA())</f>
        <v>#N/A</v>
      </c>
      <c r="B110" s="40" t="e">
        <f>IF(AND('DO NOT USE_Case Formulas'!A110,ISBLANK('Captura de datos CASO'!B110)),"First Name is required",IF(NOT(ISBLANK('Captura de datos CASO'!B110)),"OK",NA()))</f>
        <v>#N/A</v>
      </c>
      <c r="C110" s="40" t="e">
        <f>IF(AND('DO NOT USE_Case Formulas'!A110,ISBLANK('Captura de datos CASO'!C110)),"Last Name is required",IF(NOT(ISBLANK('Captura de datos CASO'!C110)),"OK",NA()))</f>
        <v>#N/A</v>
      </c>
      <c r="D110" s="40" t="e">
        <f>IF(AND('DO NOT USE_Case Formulas'!A110,ISBLANK('Captura de datos CASO'!D110)),"Birthdate is required",IF(NOT(ISBLANK('Captura de datos CASO'!D110)),"OK",NA()))</f>
        <v>#N/A</v>
      </c>
      <c r="E110" s="40" t="e">
        <f>IF(AND('DO NOT USE_Case Formulas'!A110,ISBLANK('Captura de datos CASO'!E110)),"Mobile Phone is required",IF(NOT(ISBLANK('Captura de datos CASO'!E110)),IF(AND(ISNUMBER(VALUE('Captura de datos CASO'!E110)),LEFT('Captura de datos CASO'!E110,1)&lt;&gt;"1",LEN('Captura de datos CASO'!E110)=10),"OK","Phone number must be valid format"),NA()))</f>
        <v>#N/A</v>
      </c>
      <c r="F110" s="40" t="e">
        <f>IF(LEN('Captura de datos CASO'!F110)&gt;255,"Home Street Address must be less than 255 characters",IF('DO NOT USE_Case Formulas'!A110,"OK",NA()))</f>
        <v>#N/A</v>
      </c>
      <c r="G110" s="40" t="e">
        <f>IF(LEN('Captura de datos CASO'!G110)&gt;40,"City must be less than 40 characters",IF('DO NOT USE_Case Formulas'!A110,"OK",NA()))</f>
        <v>#N/A</v>
      </c>
      <c r="H110" s="40" t="e">
        <f>IF(AND(NOT(ISBLANK('Captura de datos CASO'!H110)),ISNA(VLOOKUP('Captura de datos CASO'!H110,'DO NOT USE_School Picklist'!$P$3:$P$52,1,FALSE))),"Please select a value from the drop-down menu",IF('DO NOT USE_Case Formulas'!A110,"OK",NA()))</f>
        <v>#N/A</v>
      </c>
      <c r="I110" s="40" t="e">
        <f>IF(AND('DO NOT USE_Case Formulas'!A110,ISBLANK('Captura de datos CASO'!I110)),"Zip is required",IF(ISBLANK('Captura de datos CASO'!I110),NA(),"OK"))</f>
        <v>#N/A</v>
      </c>
      <c r="J110" s="40" t="e">
        <f>IF(AND('DO NOT USE_Case Formulas'!A110,ISBLANK('Captura de datos CASO'!J110)),"Student or Staff? is required",IF(ISBLANK('Captura de datos CASO'!J110),NA(),IF(ISNA(VLOOKUP('Captura de datos CASO'!J110,'DO NOT USE_School Picklist'!$B$3:$B$6,1,FALSE)),"Please select a value from the drop-down menu","OK")))</f>
        <v>#N/A</v>
      </c>
      <c r="K110" s="40" t="e">
        <f>IF(AND('Captura de datos CASO'!J110='DO NOT USE_School Picklist'!$B$4,ISBLANK('Captura de datos CASO'!K110)),"Occupation/Job Title is required if Student or Staff? is Yes, staff/faculty or volunteer",IF('DO NOT USE_Case Formulas'!A110,"OK",NA()))</f>
        <v>#N/A</v>
      </c>
      <c r="L110" s="40" t="e">
        <f ca="1">IF('Captura de datos CASO'!L110&gt;'DO NOT USE_School Picklist'!$C$3,"Date last on school campus/facility cannot be a future date",IF('DO NOT USE_Case Formulas'!A110,IF(ISBLANK('Captura de datos CASO'!L110),"Date last on school campus/facility is required","OK"),NA()))</f>
        <v>#N/A</v>
      </c>
      <c r="M110" s="40" t="e">
        <f>IF(AND('DO NOT USE_Case Formulas'!A110,ISBLANK('Captura de datos CASO'!M110)),"Specific Place in the Location is required",IF(ISBLANK('Captura de datos CASO'!M110),NA(),"OK"))</f>
        <v>#N/A</v>
      </c>
      <c r="N110" s="40" t="e">
        <f>IF(LEN('Captura de datos CASO'!N110)&gt;50,"Parent/Guardian Name must be less than 50 characters",IF('DO NOT USE_Case Formulas'!A110,"OK",NA()))</f>
        <v>#N/A</v>
      </c>
      <c r="O110" s="40" t="e">
        <f>IF(NOT(ISBLANK('Captura de datos CASO'!O110)),IF(AND(ISNUMBER('Captura de datos CASO'!O110),LEFT('Captura de datos CASO'!O110,1)&lt;&gt;"1",LEN('Captura de datos CASO'!O110)=10),"OK","Phone number must be valid format"),IF('DO NOT USE_Case Formulas'!A110,"OK",NA()))</f>
        <v>#N/A</v>
      </c>
      <c r="P110" s="53" t="e">
        <f>IF(AND(NOT(ISBLANK('Captura de datos CASO'!P110)),ISNA(VLOOKUP('Captura de datos CASO'!P110,'DO NOT USE_School Picklist'!$I$3:$I$5,1,FALSE))),"Please select a value from the drop-down menu",IF('DO NOT USE_Case Formulas'!A110,"OK",NA()))</f>
        <v>#N/A</v>
      </c>
      <c r="Q110" s="40" t="e">
        <f>IF(AND(NOT(ISBLANK('Captura de datos CASO'!Q110)),ISNA(VLOOKUP('Captura de datos CASO'!Q110,'DO NOT USE_School Picklist'!$E$3:$E$10,1,FALSE))),"Please select a value from the drop-down menu",IF('DO NOT USE_Case Formulas'!A110,"OK",NA()))</f>
        <v>#N/A</v>
      </c>
      <c r="R110" s="53" t="e">
        <f>IF(AND(NOT(ISBLANK('Captura de datos CASO'!R110)),ISNA(VLOOKUP('Captura de datos CASO'!R110,'DO NOT USE_School Picklist'!$W$3:$W$9,1,FALSE))),"Please select a value from the drop-down menu",IF('DO NOT USE_Case Formulas'!A110,"OK",NA()))</f>
        <v>#N/A</v>
      </c>
      <c r="S110" s="53" t="e">
        <f>IF(AND(NOT(ISBLANK('Captura de datos CASO'!S110)),ISNA(VLOOKUP('Captura de datos CASO'!S110,'DO NOT USE_School Picklist'!$W$3:$W$9,1,FALSE))),"Please select a value from the drop-down menu",IF('DO NOT USE_Case Formulas'!A110,"OK",NA()))</f>
        <v>#N/A</v>
      </c>
      <c r="T110" s="40" t="e">
        <f>IF(AND(NOT(ISBLANK('Captura de datos CASO'!T110)),ISNA(VLOOKUP('Captura de datos CASO'!T110,'DO NOT USE_School Picklist'!$F$3:$F$16,1,FALSE))),"Please select a value from the drop-down menu",IF('DO NOT USE_Case Formulas'!A110,"OK",NA()))</f>
        <v>#N/A</v>
      </c>
      <c r="U110" s="40" t="e">
        <f>IF(LEN('Captura de datos CASO'!U110)&gt;100,"Classroom(s) must be less than 100 characters",IF('DO NOT USE_Case Formulas'!A110,"OK",NA()))</f>
        <v>#N/A</v>
      </c>
      <c r="V110" s="40" t="e">
        <f>IF(AND(NOT(ISBLANK('Captura de datos CASO'!V110)),ISNA(VLOOKUP('Captura de datos CASO'!V110,'DO NOT USE_School Picklist'!$S$3:$S$12,1,FALSE))),"Please select a value from the drop-down menu",IF('DO NOT USE_Case Formulas'!A110,"OK",NA()))</f>
        <v>#N/A</v>
      </c>
      <c r="W110" s="40" t="e">
        <f>IF(AND(NOT(ISBLANK('Captura de datos CASO'!W110)),ISNA(VLOOKUP('Captura de datos CASO'!W110,'DO NOT USE_School Picklist'!$S$3:$S$12,1,FALSE))),"Please select a value from the drop-down menu",IF('DO NOT USE_Case Formulas'!A110,"OK",NA()))</f>
        <v>#N/A</v>
      </c>
      <c r="X110" s="40" t="e">
        <f>IF(LEN('Captura de datos CASO'!X110)&gt;80,"Name of Education Group must be less than 80 characters",IF('DO NOT USE_Case Formulas'!A110,"OK",NA()))</f>
        <v>#N/A</v>
      </c>
      <c r="Y110" s="40" t="e">
        <f>IF(AND(NOT(ISBLANK('Captura de datos CASO'!Y110)),ISNA(VLOOKUP('Captura de datos CASO'!Y110,'DO NOT USE_School Picklist'!$K$3:$K$6,1,FALSE))),"Please select a value from the drop-down menu",IF('DO NOT USE_Case Formulas'!A110,"OK",NA()))</f>
        <v>#N/A</v>
      </c>
      <c r="Z110" s="40" t="e">
        <f>IF(AND('DO NOT USE_Case Formulas'!A110,ISBLANK('Captura de datos CASO'!Z110)),"Has this person had symptoms? is required",IF(AND(NOT(ISBLANK('Captura de datos CASO'!Z110)),ISNA(VLOOKUP('Captura de datos CASO'!Z110,'DO NOT USE_School Picklist'!$D$3:$D$5,1,FALSE))),"Please select a value from the drop-down menu",IF(NOT(ISBLANK('Captura de datos CASO'!Z110)),"OK",NA())))</f>
        <v>#N/A</v>
      </c>
      <c r="AA110" s="40" t="e">
        <f>IF(AND('Captura de datos CASO'!Z110='DO NOT USE_School Picklist'!$D$3,ISBLANK('Captura de datos CASO'!AA110)),"Symptom Onset Date is required if Ever Symptomatic is Yes",IF('DO NOT USE_Case Formulas'!A110,"OK",NA()))</f>
        <v>#N/A</v>
      </c>
      <c r="AB110" s="40"/>
      <c r="AC110" s="40" t="e">
        <f ca="1">IF(AND('DO NOT USE_Case Formulas'!A110,ISBLANK('Captura de datos CASO'!AC110)),"Lab Result Test Date is required",IF('Captura de datos CASO'!AC110&gt;'DO NOT USE_School Picklist'!$C$3,"Test Date cannot be a future date",IF(NOT(ISBLANK('Captura de datos CASO'!AC110)),"OK",NA())))</f>
        <v>#N/A</v>
      </c>
      <c r="AD110" s="40" t="e">
        <f>IF(AND(NOT(ISBLANK('Captura de datos CASO'!AD110)),ISNA(VLOOKUP('Captura de datos CASO'!AD110,'DO NOT USE_School Picklist'!$R$3:$R$7,1,FALSE))),"Please select a value from the drop-down menu",IF('DO NOT USE_Case Formulas'!A110,"OK",NA()))</f>
        <v>#N/A</v>
      </c>
      <c r="AE110" s="40" t="e">
        <f>IF(AND('DO NOT USE_Case Formulas'!A110,ISBLANK('Captura de datos CASO'!AB110)),"Lab Result Test Result is required",IF(AND(NOT(ISBLANK('Captura de datos CASO'!AB110)),ISNA(VLOOKUP('Captura de datos CASO'!AB110,'DO NOT USE_School Picklist'!$Q$3:$Q$8,1,FALSE))),"Please select a value from the drop-down menu",IF('DO NOT USE_Case Formulas'!A110,"OK",NA())))</f>
        <v>#N/A</v>
      </c>
    </row>
    <row r="111" spans="1:31" x14ac:dyDescent="0.3">
      <c r="A111" s="39" t="e">
        <f>IF('DO NOT USE_Case Formulas'!A111,IF('DO NOT USE_Case Formulas'!B111,"Not all required fields are completed","OK"),NA())</f>
        <v>#N/A</v>
      </c>
      <c r="B111" s="40" t="e">
        <f>IF(AND('DO NOT USE_Case Formulas'!A111,ISBLANK('Captura de datos CASO'!B111)),"First Name is required",IF(NOT(ISBLANK('Captura de datos CASO'!B111)),"OK",NA()))</f>
        <v>#N/A</v>
      </c>
      <c r="C111" s="40" t="e">
        <f>IF(AND('DO NOT USE_Case Formulas'!A111,ISBLANK('Captura de datos CASO'!C111)),"Last Name is required",IF(NOT(ISBLANK('Captura de datos CASO'!C111)),"OK",NA()))</f>
        <v>#N/A</v>
      </c>
      <c r="D111" s="40" t="e">
        <f>IF(AND('DO NOT USE_Case Formulas'!A111,ISBLANK('Captura de datos CASO'!D111)),"Birthdate is required",IF(NOT(ISBLANK('Captura de datos CASO'!D111)),"OK",NA()))</f>
        <v>#N/A</v>
      </c>
      <c r="E111" s="40" t="e">
        <f>IF(AND('DO NOT USE_Case Formulas'!A111,ISBLANK('Captura de datos CASO'!E111)),"Mobile Phone is required",IF(NOT(ISBLANK('Captura de datos CASO'!E111)),IF(AND(ISNUMBER(VALUE('Captura de datos CASO'!E111)),LEFT('Captura de datos CASO'!E111,1)&lt;&gt;"1",LEN('Captura de datos CASO'!E111)=10),"OK","Phone number must be valid format"),NA()))</f>
        <v>#N/A</v>
      </c>
      <c r="F111" s="40" t="e">
        <f>IF(LEN('Captura de datos CASO'!F111)&gt;255,"Home Street Address must be less than 255 characters",IF('DO NOT USE_Case Formulas'!A111,"OK",NA()))</f>
        <v>#N/A</v>
      </c>
      <c r="G111" s="40" t="e">
        <f>IF(LEN('Captura de datos CASO'!G111)&gt;40,"City must be less than 40 characters",IF('DO NOT USE_Case Formulas'!A111,"OK",NA()))</f>
        <v>#N/A</v>
      </c>
      <c r="H111" s="40" t="e">
        <f>IF(AND(NOT(ISBLANK('Captura de datos CASO'!H111)),ISNA(VLOOKUP('Captura de datos CASO'!H111,'DO NOT USE_School Picklist'!$P$3:$P$52,1,FALSE))),"Please select a value from the drop-down menu",IF('DO NOT USE_Case Formulas'!A111,"OK",NA()))</f>
        <v>#N/A</v>
      </c>
      <c r="I111" s="40" t="e">
        <f>IF(AND('DO NOT USE_Case Formulas'!A111,ISBLANK('Captura de datos CASO'!I111)),"Zip is required",IF(ISBLANK('Captura de datos CASO'!I111),NA(),"OK"))</f>
        <v>#N/A</v>
      </c>
      <c r="J111" s="40" t="e">
        <f>IF(AND('DO NOT USE_Case Formulas'!A111,ISBLANK('Captura de datos CASO'!J111)),"Student or Staff? is required",IF(ISBLANK('Captura de datos CASO'!J111),NA(),IF(ISNA(VLOOKUP('Captura de datos CASO'!J111,'DO NOT USE_School Picklist'!$B$3:$B$6,1,FALSE)),"Please select a value from the drop-down menu","OK")))</f>
        <v>#N/A</v>
      </c>
      <c r="K111" s="40" t="e">
        <f>IF(AND('Captura de datos CASO'!J111='DO NOT USE_School Picklist'!$B$4,ISBLANK('Captura de datos CASO'!K111)),"Occupation/Job Title is required if Student or Staff? is Yes, staff/faculty or volunteer",IF('DO NOT USE_Case Formulas'!A111,"OK",NA()))</f>
        <v>#N/A</v>
      </c>
      <c r="L111" s="40" t="e">
        <f ca="1">IF('Captura de datos CASO'!L111&gt;'DO NOT USE_School Picklist'!$C$3,"Date last on school campus/facility cannot be a future date",IF('DO NOT USE_Case Formulas'!A111,IF(ISBLANK('Captura de datos CASO'!L111),"Date last on school campus/facility is required","OK"),NA()))</f>
        <v>#N/A</v>
      </c>
      <c r="M111" s="40" t="e">
        <f>IF(AND('DO NOT USE_Case Formulas'!A111,ISBLANK('Captura de datos CASO'!M111)),"Specific Place in the Location is required",IF(ISBLANK('Captura de datos CASO'!M111),NA(),"OK"))</f>
        <v>#N/A</v>
      </c>
      <c r="N111" s="40" t="e">
        <f>IF(LEN('Captura de datos CASO'!N111)&gt;50,"Parent/Guardian Name must be less than 50 characters",IF('DO NOT USE_Case Formulas'!A111,"OK",NA()))</f>
        <v>#N/A</v>
      </c>
      <c r="O111" s="40" t="e">
        <f>IF(NOT(ISBLANK('Captura de datos CASO'!O111)),IF(AND(ISNUMBER('Captura de datos CASO'!O111),LEFT('Captura de datos CASO'!O111,1)&lt;&gt;"1",LEN('Captura de datos CASO'!O111)=10),"OK","Phone number must be valid format"),IF('DO NOT USE_Case Formulas'!A111,"OK",NA()))</f>
        <v>#N/A</v>
      </c>
      <c r="P111" s="53" t="e">
        <f>IF(AND(NOT(ISBLANK('Captura de datos CASO'!P111)),ISNA(VLOOKUP('Captura de datos CASO'!P111,'DO NOT USE_School Picklist'!$I$3:$I$5,1,FALSE))),"Please select a value from the drop-down menu",IF('DO NOT USE_Case Formulas'!A111,"OK",NA()))</f>
        <v>#N/A</v>
      </c>
      <c r="Q111" s="40" t="e">
        <f>IF(AND(NOT(ISBLANK('Captura de datos CASO'!Q111)),ISNA(VLOOKUP('Captura de datos CASO'!Q111,'DO NOT USE_School Picklist'!$E$3:$E$10,1,FALSE))),"Please select a value from the drop-down menu",IF('DO NOT USE_Case Formulas'!A111,"OK",NA()))</f>
        <v>#N/A</v>
      </c>
      <c r="R111" s="53" t="e">
        <f>IF(AND(NOT(ISBLANK('Captura de datos CASO'!R111)),ISNA(VLOOKUP('Captura de datos CASO'!R111,'DO NOT USE_School Picklist'!$W$3:$W$9,1,FALSE))),"Please select a value from the drop-down menu",IF('DO NOT USE_Case Formulas'!A111,"OK",NA()))</f>
        <v>#N/A</v>
      </c>
      <c r="S111" s="53" t="e">
        <f>IF(AND(NOT(ISBLANK('Captura de datos CASO'!S111)),ISNA(VLOOKUP('Captura de datos CASO'!S111,'DO NOT USE_School Picklist'!$W$3:$W$9,1,FALSE))),"Please select a value from the drop-down menu",IF('DO NOT USE_Case Formulas'!A111,"OK",NA()))</f>
        <v>#N/A</v>
      </c>
      <c r="T111" s="40" t="e">
        <f>IF(AND(NOT(ISBLANK('Captura de datos CASO'!T111)),ISNA(VLOOKUP('Captura de datos CASO'!T111,'DO NOT USE_School Picklist'!$F$3:$F$16,1,FALSE))),"Please select a value from the drop-down menu",IF('DO NOT USE_Case Formulas'!A111,"OK",NA()))</f>
        <v>#N/A</v>
      </c>
      <c r="U111" s="40" t="e">
        <f>IF(LEN('Captura de datos CASO'!U111)&gt;100,"Classroom(s) must be less than 100 characters",IF('DO NOT USE_Case Formulas'!A111,"OK",NA()))</f>
        <v>#N/A</v>
      </c>
      <c r="V111" s="40" t="e">
        <f>IF(AND(NOT(ISBLANK('Captura de datos CASO'!V111)),ISNA(VLOOKUP('Captura de datos CASO'!V111,'DO NOT USE_School Picklist'!$S$3:$S$12,1,FALSE))),"Please select a value from the drop-down menu",IF('DO NOT USE_Case Formulas'!A111,"OK",NA()))</f>
        <v>#N/A</v>
      </c>
      <c r="W111" s="40" t="e">
        <f>IF(AND(NOT(ISBLANK('Captura de datos CASO'!W111)),ISNA(VLOOKUP('Captura de datos CASO'!W111,'DO NOT USE_School Picklist'!$S$3:$S$12,1,FALSE))),"Please select a value from the drop-down menu",IF('DO NOT USE_Case Formulas'!A111,"OK",NA()))</f>
        <v>#N/A</v>
      </c>
      <c r="X111" s="40" t="e">
        <f>IF(LEN('Captura de datos CASO'!X111)&gt;80,"Name of Education Group must be less than 80 characters",IF('DO NOT USE_Case Formulas'!A111,"OK",NA()))</f>
        <v>#N/A</v>
      </c>
      <c r="Y111" s="40" t="e">
        <f>IF(AND(NOT(ISBLANK('Captura de datos CASO'!Y111)),ISNA(VLOOKUP('Captura de datos CASO'!Y111,'DO NOT USE_School Picklist'!$K$3:$K$6,1,FALSE))),"Please select a value from the drop-down menu",IF('DO NOT USE_Case Formulas'!A111,"OK",NA()))</f>
        <v>#N/A</v>
      </c>
      <c r="Z111" s="40" t="e">
        <f>IF(AND('DO NOT USE_Case Formulas'!A111,ISBLANK('Captura de datos CASO'!Z111)),"Has this person had symptoms? is required",IF(AND(NOT(ISBLANK('Captura de datos CASO'!Z111)),ISNA(VLOOKUP('Captura de datos CASO'!Z111,'DO NOT USE_School Picklist'!$D$3:$D$5,1,FALSE))),"Please select a value from the drop-down menu",IF(NOT(ISBLANK('Captura de datos CASO'!Z111)),"OK",NA())))</f>
        <v>#N/A</v>
      </c>
      <c r="AA111" s="40" t="e">
        <f>IF(AND('Captura de datos CASO'!Z111='DO NOT USE_School Picklist'!$D$3,ISBLANK('Captura de datos CASO'!AA111)),"Symptom Onset Date is required if Ever Symptomatic is Yes",IF('DO NOT USE_Case Formulas'!A111,"OK",NA()))</f>
        <v>#N/A</v>
      </c>
      <c r="AB111" s="40"/>
      <c r="AC111" s="40" t="e">
        <f ca="1">IF(AND('DO NOT USE_Case Formulas'!A111,ISBLANK('Captura de datos CASO'!AC111)),"Lab Result Test Date is required",IF('Captura de datos CASO'!AC111&gt;'DO NOT USE_School Picklist'!$C$3,"Test Date cannot be a future date",IF(NOT(ISBLANK('Captura de datos CASO'!AC111)),"OK",NA())))</f>
        <v>#N/A</v>
      </c>
      <c r="AD111" s="40" t="e">
        <f>IF(AND(NOT(ISBLANK('Captura de datos CASO'!AD111)),ISNA(VLOOKUP('Captura de datos CASO'!AD111,'DO NOT USE_School Picklist'!$R$3:$R$7,1,FALSE))),"Please select a value from the drop-down menu",IF('DO NOT USE_Case Formulas'!A111,"OK",NA()))</f>
        <v>#N/A</v>
      </c>
      <c r="AE111" s="40" t="e">
        <f>IF(AND('DO NOT USE_Case Formulas'!A111,ISBLANK('Captura de datos CASO'!AB111)),"Lab Result Test Result is required",IF(AND(NOT(ISBLANK('Captura de datos CASO'!AB111)),ISNA(VLOOKUP('Captura de datos CASO'!AB111,'DO NOT USE_School Picklist'!$Q$3:$Q$8,1,FALSE))),"Please select a value from the drop-down menu",IF('DO NOT USE_Case Formulas'!A111,"OK",NA())))</f>
        <v>#N/A</v>
      </c>
    </row>
    <row r="112" spans="1:31" x14ac:dyDescent="0.3">
      <c r="A112" s="39" t="e">
        <f>IF('DO NOT USE_Case Formulas'!A112,IF('DO NOT USE_Case Formulas'!B112,"Not all required fields are completed","OK"),NA())</f>
        <v>#N/A</v>
      </c>
      <c r="B112" s="40" t="e">
        <f>IF(AND('DO NOT USE_Case Formulas'!A112,ISBLANK('Captura de datos CASO'!B112)),"First Name is required",IF(NOT(ISBLANK('Captura de datos CASO'!B112)),"OK",NA()))</f>
        <v>#N/A</v>
      </c>
      <c r="C112" s="40" t="e">
        <f>IF(AND('DO NOT USE_Case Formulas'!A112,ISBLANK('Captura de datos CASO'!C112)),"Last Name is required",IF(NOT(ISBLANK('Captura de datos CASO'!C112)),"OK",NA()))</f>
        <v>#N/A</v>
      </c>
      <c r="D112" s="40" t="e">
        <f>IF(AND('DO NOT USE_Case Formulas'!A112,ISBLANK('Captura de datos CASO'!D112)),"Birthdate is required",IF(NOT(ISBLANK('Captura de datos CASO'!D112)),"OK",NA()))</f>
        <v>#N/A</v>
      </c>
      <c r="E112" s="40" t="e">
        <f>IF(AND('DO NOT USE_Case Formulas'!A112,ISBLANK('Captura de datos CASO'!E112)),"Mobile Phone is required",IF(NOT(ISBLANK('Captura de datos CASO'!E112)),IF(AND(ISNUMBER(VALUE('Captura de datos CASO'!E112)),LEFT('Captura de datos CASO'!E112,1)&lt;&gt;"1",LEN('Captura de datos CASO'!E112)=10),"OK","Phone number must be valid format"),NA()))</f>
        <v>#N/A</v>
      </c>
      <c r="F112" s="40" t="e">
        <f>IF(LEN('Captura de datos CASO'!F112)&gt;255,"Home Street Address must be less than 255 characters",IF('DO NOT USE_Case Formulas'!A112,"OK",NA()))</f>
        <v>#N/A</v>
      </c>
      <c r="G112" s="40" t="e">
        <f>IF(LEN('Captura de datos CASO'!G112)&gt;40,"City must be less than 40 characters",IF('DO NOT USE_Case Formulas'!A112,"OK",NA()))</f>
        <v>#N/A</v>
      </c>
      <c r="H112" s="40" t="e">
        <f>IF(AND(NOT(ISBLANK('Captura de datos CASO'!H112)),ISNA(VLOOKUP('Captura de datos CASO'!H112,'DO NOT USE_School Picklist'!$P$3:$P$52,1,FALSE))),"Please select a value from the drop-down menu",IF('DO NOT USE_Case Formulas'!A112,"OK",NA()))</f>
        <v>#N/A</v>
      </c>
      <c r="I112" s="40" t="e">
        <f>IF(AND('DO NOT USE_Case Formulas'!A112,ISBLANK('Captura de datos CASO'!I112)),"Zip is required",IF(ISBLANK('Captura de datos CASO'!I112),NA(),"OK"))</f>
        <v>#N/A</v>
      </c>
      <c r="J112" s="40" t="e">
        <f>IF(AND('DO NOT USE_Case Formulas'!A112,ISBLANK('Captura de datos CASO'!J112)),"Student or Staff? is required",IF(ISBLANK('Captura de datos CASO'!J112),NA(),IF(ISNA(VLOOKUP('Captura de datos CASO'!J112,'DO NOT USE_School Picklist'!$B$3:$B$6,1,FALSE)),"Please select a value from the drop-down menu","OK")))</f>
        <v>#N/A</v>
      </c>
      <c r="K112" s="40" t="e">
        <f>IF(AND('Captura de datos CASO'!J112='DO NOT USE_School Picklist'!$B$4,ISBLANK('Captura de datos CASO'!K112)),"Occupation/Job Title is required if Student or Staff? is Yes, staff/faculty or volunteer",IF('DO NOT USE_Case Formulas'!A112,"OK",NA()))</f>
        <v>#N/A</v>
      </c>
      <c r="L112" s="40" t="e">
        <f ca="1">IF('Captura de datos CASO'!L112&gt;'DO NOT USE_School Picklist'!$C$3,"Date last on school campus/facility cannot be a future date",IF('DO NOT USE_Case Formulas'!A112,IF(ISBLANK('Captura de datos CASO'!L112),"Date last on school campus/facility is required","OK"),NA()))</f>
        <v>#N/A</v>
      </c>
      <c r="M112" s="40" t="e">
        <f>IF(AND('DO NOT USE_Case Formulas'!A112,ISBLANK('Captura de datos CASO'!M112)),"Specific Place in the Location is required",IF(ISBLANK('Captura de datos CASO'!M112),NA(),"OK"))</f>
        <v>#N/A</v>
      </c>
      <c r="N112" s="40" t="e">
        <f>IF(LEN('Captura de datos CASO'!N112)&gt;50,"Parent/Guardian Name must be less than 50 characters",IF('DO NOT USE_Case Formulas'!A112,"OK",NA()))</f>
        <v>#N/A</v>
      </c>
      <c r="O112" s="40" t="e">
        <f>IF(NOT(ISBLANK('Captura de datos CASO'!O112)),IF(AND(ISNUMBER('Captura de datos CASO'!O112),LEFT('Captura de datos CASO'!O112,1)&lt;&gt;"1",LEN('Captura de datos CASO'!O112)=10),"OK","Phone number must be valid format"),IF('DO NOT USE_Case Formulas'!A112,"OK",NA()))</f>
        <v>#N/A</v>
      </c>
      <c r="P112" s="53" t="e">
        <f>IF(AND(NOT(ISBLANK('Captura de datos CASO'!P112)),ISNA(VLOOKUP('Captura de datos CASO'!P112,'DO NOT USE_School Picklist'!$I$3:$I$5,1,FALSE))),"Please select a value from the drop-down menu",IF('DO NOT USE_Case Formulas'!A112,"OK",NA()))</f>
        <v>#N/A</v>
      </c>
      <c r="Q112" s="40" t="e">
        <f>IF(AND(NOT(ISBLANK('Captura de datos CASO'!Q112)),ISNA(VLOOKUP('Captura de datos CASO'!Q112,'DO NOT USE_School Picklist'!$E$3:$E$10,1,FALSE))),"Please select a value from the drop-down menu",IF('DO NOT USE_Case Formulas'!A112,"OK",NA()))</f>
        <v>#N/A</v>
      </c>
      <c r="R112" s="53" t="e">
        <f>IF(AND(NOT(ISBLANK('Captura de datos CASO'!R112)),ISNA(VLOOKUP('Captura de datos CASO'!R112,'DO NOT USE_School Picklist'!$W$3:$W$9,1,FALSE))),"Please select a value from the drop-down menu",IF('DO NOT USE_Case Formulas'!A112,"OK",NA()))</f>
        <v>#N/A</v>
      </c>
      <c r="S112" s="53" t="e">
        <f>IF(AND(NOT(ISBLANK('Captura de datos CASO'!S112)),ISNA(VLOOKUP('Captura de datos CASO'!S112,'DO NOT USE_School Picklist'!$W$3:$W$9,1,FALSE))),"Please select a value from the drop-down menu",IF('DO NOT USE_Case Formulas'!A112,"OK",NA()))</f>
        <v>#N/A</v>
      </c>
      <c r="T112" s="40" t="e">
        <f>IF(AND(NOT(ISBLANK('Captura de datos CASO'!T112)),ISNA(VLOOKUP('Captura de datos CASO'!T112,'DO NOT USE_School Picklist'!$F$3:$F$16,1,FALSE))),"Please select a value from the drop-down menu",IF('DO NOT USE_Case Formulas'!A112,"OK",NA()))</f>
        <v>#N/A</v>
      </c>
      <c r="U112" s="40" t="e">
        <f>IF(LEN('Captura de datos CASO'!U112)&gt;100,"Classroom(s) must be less than 100 characters",IF('DO NOT USE_Case Formulas'!A112,"OK",NA()))</f>
        <v>#N/A</v>
      </c>
      <c r="V112" s="40" t="e">
        <f>IF(AND(NOT(ISBLANK('Captura de datos CASO'!V112)),ISNA(VLOOKUP('Captura de datos CASO'!V112,'DO NOT USE_School Picklist'!$S$3:$S$12,1,FALSE))),"Please select a value from the drop-down menu",IF('DO NOT USE_Case Formulas'!A112,"OK",NA()))</f>
        <v>#N/A</v>
      </c>
      <c r="W112" s="40" t="e">
        <f>IF(AND(NOT(ISBLANK('Captura de datos CASO'!W112)),ISNA(VLOOKUP('Captura de datos CASO'!W112,'DO NOT USE_School Picklist'!$S$3:$S$12,1,FALSE))),"Please select a value from the drop-down menu",IF('DO NOT USE_Case Formulas'!A112,"OK",NA()))</f>
        <v>#N/A</v>
      </c>
      <c r="X112" s="40" t="e">
        <f>IF(LEN('Captura de datos CASO'!X112)&gt;80,"Name of Education Group must be less than 80 characters",IF('DO NOT USE_Case Formulas'!A112,"OK",NA()))</f>
        <v>#N/A</v>
      </c>
      <c r="Y112" s="40" t="e">
        <f>IF(AND(NOT(ISBLANK('Captura de datos CASO'!Y112)),ISNA(VLOOKUP('Captura de datos CASO'!Y112,'DO NOT USE_School Picklist'!$K$3:$K$6,1,FALSE))),"Please select a value from the drop-down menu",IF('DO NOT USE_Case Formulas'!A112,"OK",NA()))</f>
        <v>#N/A</v>
      </c>
      <c r="Z112" s="40" t="e">
        <f>IF(AND('DO NOT USE_Case Formulas'!A112,ISBLANK('Captura de datos CASO'!Z112)),"Has this person had symptoms? is required",IF(AND(NOT(ISBLANK('Captura de datos CASO'!Z112)),ISNA(VLOOKUP('Captura de datos CASO'!Z112,'DO NOT USE_School Picklist'!$D$3:$D$5,1,FALSE))),"Please select a value from the drop-down menu",IF(NOT(ISBLANK('Captura de datos CASO'!Z112)),"OK",NA())))</f>
        <v>#N/A</v>
      </c>
      <c r="AA112" s="40" t="e">
        <f>IF(AND('Captura de datos CASO'!Z112='DO NOT USE_School Picklist'!$D$3,ISBLANK('Captura de datos CASO'!AA112)),"Symptom Onset Date is required if Ever Symptomatic is Yes",IF('DO NOT USE_Case Formulas'!A112,"OK",NA()))</f>
        <v>#N/A</v>
      </c>
      <c r="AB112" s="40"/>
      <c r="AC112" s="40" t="e">
        <f ca="1">IF(AND('DO NOT USE_Case Formulas'!A112,ISBLANK('Captura de datos CASO'!AC112)),"Lab Result Test Date is required",IF('Captura de datos CASO'!AC112&gt;'DO NOT USE_School Picklist'!$C$3,"Test Date cannot be a future date",IF(NOT(ISBLANK('Captura de datos CASO'!AC112)),"OK",NA())))</f>
        <v>#N/A</v>
      </c>
      <c r="AD112" s="40" t="e">
        <f>IF(AND(NOT(ISBLANK('Captura de datos CASO'!AD112)),ISNA(VLOOKUP('Captura de datos CASO'!AD112,'DO NOT USE_School Picklist'!$R$3:$R$7,1,FALSE))),"Please select a value from the drop-down menu",IF('DO NOT USE_Case Formulas'!A112,"OK",NA()))</f>
        <v>#N/A</v>
      </c>
      <c r="AE112" s="40" t="e">
        <f>IF(AND('DO NOT USE_Case Formulas'!A112,ISBLANK('Captura de datos CASO'!AB112)),"Lab Result Test Result is required",IF(AND(NOT(ISBLANK('Captura de datos CASO'!AB112)),ISNA(VLOOKUP('Captura de datos CASO'!AB112,'DO NOT USE_School Picklist'!$Q$3:$Q$8,1,FALSE))),"Please select a value from the drop-down menu",IF('DO NOT USE_Case Formulas'!A112,"OK",NA())))</f>
        <v>#N/A</v>
      </c>
    </row>
    <row r="113" spans="1:31" x14ac:dyDescent="0.3">
      <c r="A113" s="39" t="e">
        <f>IF('DO NOT USE_Case Formulas'!A113,IF('DO NOT USE_Case Formulas'!B113,"Not all required fields are completed","OK"),NA())</f>
        <v>#N/A</v>
      </c>
      <c r="B113" s="40" t="e">
        <f>IF(AND('DO NOT USE_Case Formulas'!A113,ISBLANK('Captura de datos CASO'!B113)),"First Name is required",IF(NOT(ISBLANK('Captura de datos CASO'!B113)),"OK",NA()))</f>
        <v>#N/A</v>
      </c>
      <c r="C113" s="40" t="e">
        <f>IF(AND('DO NOT USE_Case Formulas'!A113,ISBLANK('Captura de datos CASO'!C113)),"Last Name is required",IF(NOT(ISBLANK('Captura de datos CASO'!C113)),"OK",NA()))</f>
        <v>#N/A</v>
      </c>
      <c r="D113" s="40" t="e">
        <f>IF(AND('DO NOT USE_Case Formulas'!A113,ISBLANK('Captura de datos CASO'!D113)),"Birthdate is required",IF(NOT(ISBLANK('Captura de datos CASO'!D113)),"OK",NA()))</f>
        <v>#N/A</v>
      </c>
      <c r="E113" s="40" t="e">
        <f>IF(AND('DO NOT USE_Case Formulas'!A113,ISBLANK('Captura de datos CASO'!E113)),"Mobile Phone is required",IF(NOT(ISBLANK('Captura de datos CASO'!E113)),IF(AND(ISNUMBER(VALUE('Captura de datos CASO'!E113)),LEFT('Captura de datos CASO'!E113,1)&lt;&gt;"1",LEN('Captura de datos CASO'!E113)=10),"OK","Phone number must be valid format"),NA()))</f>
        <v>#N/A</v>
      </c>
      <c r="F113" s="40" t="e">
        <f>IF(LEN('Captura de datos CASO'!F113)&gt;255,"Home Street Address must be less than 255 characters",IF('DO NOT USE_Case Formulas'!A113,"OK",NA()))</f>
        <v>#N/A</v>
      </c>
      <c r="G113" s="40" t="e">
        <f>IF(LEN('Captura de datos CASO'!G113)&gt;40,"City must be less than 40 characters",IF('DO NOT USE_Case Formulas'!A113,"OK",NA()))</f>
        <v>#N/A</v>
      </c>
      <c r="H113" s="40" t="e">
        <f>IF(AND(NOT(ISBLANK('Captura de datos CASO'!H113)),ISNA(VLOOKUP('Captura de datos CASO'!H113,'DO NOT USE_School Picklist'!$P$3:$P$52,1,FALSE))),"Please select a value from the drop-down menu",IF('DO NOT USE_Case Formulas'!A113,"OK",NA()))</f>
        <v>#N/A</v>
      </c>
      <c r="I113" s="40" t="e">
        <f>IF(AND('DO NOT USE_Case Formulas'!A113,ISBLANK('Captura de datos CASO'!I113)),"Zip is required",IF(ISBLANK('Captura de datos CASO'!I113),NA(),"OK"))</f>
        <v>#N/A</v>
      </c>
      <c r="J113" s="40" t="e">
        <f>IF(AND('DO NOT USE_Case Formulas'!A113,ISBLANK('Captura de datos CASO'!J113)),"Student or Staff? is required",IF(ISBLANK('Captura de datos CASO'!J113),NA(),IF(ISNA(VLOOKUP('Captura de datos CASO'!J113,'DO NOT USE_School Picklist'!$B$3:$B$6,1,FALSE)),"Please select a value from the drop-down menu","OK")))</f>
        <v>#N/A</v>
      </c>
      <c r="K113" s="40" t="e">
        <f>IF(AND('Captura de datos CASO'!J113='DO NOT USE_School Picklist'!$B$4,ISBLANK('Captura de datos CASO'!K113)),"Occupation/Job Title is required if Student or Staff? is Yes, staff/faculty or volunteer",IF('DO NOT USE_Case Formulas'!A113,"OK",NA()))</f>
        <v>#N/A</v>
      </c>
      <c r="L113" s="40" t="e">
        <f ca="1">IF('Captura de datos CASO'!L113&gt;'DO NOT USE_School Picklist'!$C$3,"Date last on school campus/facility cannot be a future date",IF('DO NOT USE_Case Formulas'!A113,IF(ISBLANK('Captura de datos CASO'!L113),"Date last on school campus/facility is required","OK"),NA()))</f>
        <v>#N/A</v>
      </c>
      <c r="M113" s="40" t="e">
        <f>IF(AND('DO NOT USE_Case Formulas'!A113,ISBLANK('Captura de datos CASO'!M113)),"Specific Place in the Location is required",IF(ISBLANK('Captura de datos CASO'!M113),NA(),"OK"))</f>
        <v>#N/A</v>
      </c>
      <c r="N113" s="40" t="e">
        <f>IF(LEN('Captura de datos CASO'!N113)&gt;50,"Parent/Guardian Name must be less than 50 characters",IF('DO NOT USE_Case Formulas'!A113,"OK",NA()))</f>
        <v>#N/A</v>
      </c>
      <c r="O113" s="40" t="e">
        <f>IF(NOT(ISBLANK('Captura de datos CASO'!O113)),IF(AND(ISNUMBER('Captura de datos CASO'!O113),LEFT('Captura de datos CASO'!O113,1)&lt;&gt;"1",LEN('Captura de datos CASO'!O113)=10),"OK","Phone number must be valid format"),IF('DO NOT USE_Case Formulas'!A113,"OK",NA()))</f>
        <v>#N/A</v>
      </c>
      <c r="P113" s="53" t="e">
        <f>IF(AND(NOT(ISBLANK('Captura de datos CASO'!P113)),ISNA(VLOOKUP('Captura de datos CASO'!P113,'DO NOT USE_School Picklist'!$I$3:$I$5,1,FALSE))),"Please select a value from the drop-down menu",IF('DO NOT USE_Case Formulas'!A113,"OK",NA()))</f>
        <v>#N/A</v>
      </c>
      <c r="Q113" s="40" t="e">
        <f>IF(AND(NOT(ISBLANK('Captura de datos CASO'!Q113)),ISNA(VLOOKUP('Captura de datos CASO'!Q113,'DO NOT USE_School Picklist'!$E$3:$E$10,1,FALSE))),"Please select a value from the drop-down menu",IF('DO NOT USE_Case Formulas'!A113,"OK",NA()))</f>
        <v>#N/A</v>
      </c>
      <c r="R113" s="53" t="e">
        <f>IF(AND(NOT(ISBLANK('Captura de datos CASO'!R113)),ISNA(VLOOKUP('Captura de datos CASO'!R113,'DO NOT USE_School Picklist'!$W$3:$W$9,1,FALSE))),"Please select a value from the drop-down menu",IF('DO NOT USE_Case Formulas'!A113,"OK",NA()))</f>
        <v>#N/A</v>
      </c>
      <c r="S113" s="53" t="e">
        <f>IF(AND(NOT(ISBLANK('Captura de datos CASO'!S113)),ISNA(VLOOKUP('Captura de datos CASO'!S113,'DO NOT USE_School Picklist'!$W$3:$W$9,1,FALSE))),"Please select a value from the drop-down menu",IF('DO NOT USE_Case Formulas'!A113,"OK",NA()))</f>
        <v>#N/A</v>
      </c>
      <c r="T113" s="40" t="e">
        <f>IF(AND(NOT(ISBLANK('Captura de datos CASO'!T113)),ISNA(VLOOKUP('Captura de datos CASO'!T113,'DO NOT USE_School Picklist'!$F$3:$F$16,1,FALSE))),"Please select a value from the drop-down menu",IF('DO NOT USE_Case Formulas'!A113,"OK",NA()))</f>
        <v>#N/A</v>
      </c>
      <c r="U113" s="40" t="e">
        <f>IF(LEN('Captura de datos CASO'!U113)&gt;100,"Classroom(s) must be less than 100 characters",IF('DO NOT USE_Case Formulas'!A113,"OK",NA()))</f>
        <v>#N/A</v>
      </c>
      <c r="V113" s="40" t="e">
        <f>IF(AND(NOT(ISBLANK('Captura de datos CASO'!V113)),ISNA(VLOOKUP('Captura de datos CASO'!V113,'DO NOT USE_School Picklist'!$S$3:$S$12,1,FALSE))),"Please select a value from the drop-down menu",IF('DO NOT USE_Case Formulas'!A113,"OK",NA()))</f>
        <v>#N/A</v>
      </c>
      <c r="W113" s="40" t="e">
        <f>IF(AND(NOT(ISBLANK('Captura de datos CASO'!W113)),ISNA(VLOOKUP('Captura de datos CASO'!W113,'DO NOT USE_School Picklist'!$S$3:$S$12,1,FALSE))),"Please select a value from the drop-down menu",IF('DO NOT USE_Case Formulas'!A113,"OK",NA()))</f>
        <v>#N/A</v>
      </c>
      <c r="X113" s="40" t="e">
        <f>IF(LEN('Captura de datos CASO'!X113)&gt;80,"Name of Education Group must be less than 80 characters",IF('DO NOT USE_Case Formulas'!A113,"OK",NA()))</f>
        <v>#N/A</v>
      </c>
      <c r="Y113" s="40" t="e">
        <f>IF(AND(NOT(ISBLANK('Captura de datos CASO'!Y113)),ISNA(VLOOKUP('Captura de datos CASO'!Y113,'DO NOT USE_School Picklist'!$K$3:$K$6,1,FALSE))),"Please select a value from the drop-down menu",IF('DO NOT USE_Case Formulas'!A113,"OK",NA()))</f>
        <v>#N/A</v>
      </c>
      <c r="Z113" s="40" t="e">
        <f>IF(AND('DO NOT USE_Case Formulas'!A113,ISBLANK('Captura de datos CASO'!Z113)),"Has this person had symptoms? is required",IF(AND(NOT(ISBLANK('Captura de datos CASO'!Z113)),ISNA(VLOOKUP('Captura de datos CASO'!Z113,'DO NOT USE_School Picklist'!$D$3:$D$5,1,FALSE))),"Please select a value from the drop-down menu",IF(NOT(ISBLANK('Captura de datos CASO'!Z113)),"OK",NA())))</f>
        <v>#N/A</v>
      </c>
      <c r="AA113" s="40" t="e">
        <f>IF(AND('Captura de datos CASO'!Z113='DO NOT USE_School Picklist'!$D$3,ISBLANK('Captura de datos CASO'!AA113)),"Symptom Onset Date is required if Ever Symptomatic is Yes",IF('DO NOT USE_Case Formulas'!A113,"OK",NA()))</f>
        <v>#N/A</v>
      </c>
      <c r="AB113" s="40"/>
      <c r="AC113" s="40" t="e">
        <f ca="1">IF(AND('DO NOT USE_Case Formulas'!A113,ISBLANK('Captura de datos CASO'!AC113)),"Lab Result Test Date is required",IF('Captura de datos CASO'!AC113&gt;'DO NOT USE_School Picklist'!$C$3,"Test Date cannot be a future date",IF(NOT(ISBLANK('Captura de datos CASO'!AC113)),"OK",NA())))</f>
        <v>#N/A</v>
      </c>
      <c r="AD113" s="40" t="e">
        <f>IF(AND(NOT(ISBLANK('Captura de datos CASO'!AD113)),ISNA(VLOOKUP('Captura de datos CASO'!AD113,'DO NOT USE_School Picklist'!$R$3:$R$7,1,FALSE))),"Please select a value from the drop-down menu",IF('DO NOT USE_Case Formulas'!A113,"OK",NA()))</f>
        <v>#N/A</v>
      </c>
      <c r="AE113" s="40" t="e">
        <f>IF(AND('DO NOT USE_Case Formulas'!A113,ISBLANK('Captura de datos CASO'!AB113)),"Lab Result Test Result is required",IF(AND(NOT(ISBLANK('Captura de datos CASO'!AB113)),ISNA(VLOOKUP('Captura de datos CASO'!AB113,'DO NOT USE_School Picklist'!$Q$3:$Q$8,1,FALSE))),"Please select a value from the drop-down menu",IF('DO NOT USE_Case Formulas'!A113,"OK",NA())))</f>
        <v>#N/A</v>
      </c>
    </row>
    <row r="114" spans="1:31" x14ac:dyDescent="0.3">
      <c r="A114" s="39" t="e">
        <f>IF('DO NOT USE_Case Formulas'!A114,IF('DO NOT USE_Case Formulas'!B114,"Not all required fields are completed","OK"),NA())</f>
        <v>#N/A</v>
      </c>
      <c r="B114" s="40" t="e">
        <f>IF(AND('DO NOT USE_Case Formulas'!A114,ISBLANK('Captura de datos CASO'!B114)),"First Name is required",IF(NOT(ISBLANK('Captura de datos CASO'!B114)),"OK",NA()))</f>
        <v>#N/A</v>
      </c>
      <c r="C114" s="40" t="e">
        <f>IF(AND('DO NOT USE_Case Formulas'!A114,ISBLANK('Captura de datos CASO'!C114)),"Last Name is required",IF(NOT(ISBLANK('Captura de datos CASO'!C114)),"OK",NA()))</f>
        <v>#N/A</v>
      </c>
      <c r="D114" s="40" t="e">
        <f>IF(AND('DO NOT USE_Case Formulas'!A114,ISBLANK('Captura de datos CASO'!D114)),"Birthdate is required",IF(NOT(ISBLANK('Captura de datos CASO'!D114)),"OK",NA()))</f>
        <v>#N/A</v>
      </c>
      <c r="E114" s="40" t="e">
        <f>IF(AND('DO NOT USE_Case Formulas'!A114,ISBLANK('Captura de datos CASO'!E114)),"Mobile Phone is required",IF(NOT(ISBLANK('Captura de datos CASO'!E114)),IF(AND(ISNUMBER(VALUE('Captura de datos CASO'!E114)),LEFT('Captura de datos CASO'!E114,1)&lt;&gt;"1",LEN('Captura de datos CASO'!E114)=10),"OK","Phone number must be valid format"),NA()))</f>
        <v>#N/A</v>
      </c>
      <c r="F114" s="40" t="e">
        <f>IF(LEN('Captura de datos CASO'!F114)&gt;255,"Home Street Address must be less than 255 characters",IF('DO NOT USE_Case Formulas'!A114,"OK",NA()))</f>
        <v>#N/A</v>
      </c>
      <c r="G114" s="40" t="e">
        <f>IF(LEN('Captura de datos CASO'!G114)&gt;40,"City must be less than 40 characters",IF('DO NOT USE_Case Formulas'!A114,"OK",NA()))</f>
        <v>#N/A</v>
      </c>
      <c r="H114" s="40" t="e">
        <f>IF(AND(NOT(ISBLANK('Captura de datos CASO'!H114)),ISNA(VLOOKUP('Captura de datos CASO'!H114,'DO NOT USE_School Picklist'!$P$3:$P$52,1,FALSE))),"Please select a value from the drop-down menu",IF('DO NOT USE_Case Formulas'!A114,"OK",NA()))</f>
        <v>#N/A</v>
      </c>
      <c r="I114" s="40" t="e">
        <f>IF(AND('DO NOT USE_Case Formulas'!A114,ISBLANK('Captura de datos CASO'!I114)),"Zip is required",IF(ISBLANK('Captura de datos CASO'!I114),NA(),"OK"))</f>
        <v>#N/A</v>
      </c>
      <c r="J114" s="40" t="e">
        <f>IF(AND('DO NOT USE_Case Formulas'!A114,ISBLANK('Captura de datos CASO'!J114)),"Student or Staff? is required",IF(ISBLANK('Captura de datos CASO'!J114),NA(),IF(ISNA(VLOOKUP('Captura de datos CASO'!J114,'DO NOT USE_School Picklist'!$B$3:$B$6,1,FALSE)),"Please select a value from the drop-down menu","OK")))</f>
        <v>#N/A</v>
      </c>
      <c r="K114" s="40" t="e">
        <f>IF(AND('Captura de datos CASO'!J114='DO NOT USE_School Picklist'!$B$4,ISBLANK('Captura de datos CASO'!K114)),"Occupation/Job Title is required if Student or Staff? is Yes, staff/faculty or volunteer",IF('DO NOT USE_Case Formulas'!A114,"OK",NA()))</f>
        <v>#N/A</v>
      </c>
      <c r="L114" s="40" t="e">
        <f ca="1">IF('Captura de datos CASO'!L114&gt;'DO NOT USE_School Picklist'!$C$3,"Date last on school campus/facility cannot be a future date",IF('DO NOT USE_Case Formulas'!A114,IF(ISBLANK('Captura de datos CASO'!L114),"Date last on school campus/facility is required","OK"),NA()))</f>
        <v>#N/A</v>
      </c>
      <c r="M114" s="40" t="e">
        <f>IF(AND('DO NOT USE_Case Formulas'!A114,ISBLANK('Captura de datos CASO'!M114)),"Specific Place in the Location is required",IF(ISBLANK('Captura de datos CASO'!M114),NA(),"OK"))</f>
        <v>#N/A</v>
      </c>
      <c r="N114" s="40" t="e">
        <f>IF(LEN('Captura de datos CASO'!N114)&gt;50,"Parent/Guardian Name must be less than 50 characters",IF('DO NOT USE_Case Formulas'!A114,"OK",NA()))</f>
        <v>#N/A</v>
      </c>
      <c r="O114" s="40" t="e">
        <f>IF(NOT(ISBLANK('Captura de datos CASO'!O114)),IF(AND(ISNUMBER('Captura de datos CASO'!O114),LEFT('Captura de datos CASO'!O114,1)&lt;&gt;"1",LEN('Captura de datos CASO'!O114)=10),"OK","Phone number must be valid format"),IF('DO NOT USE_Case Formulas'!A114,"OK",NA()))</f>
        <v>#N/A</v>
      </c>
      <c r="P114" s="53" t="e">
        <f>IF(AND(NOT(ISBLANK('Captura de datos CASO'!P114)),ISNA(VLOOKUP('Captura de datos CASO'!P114,'DO NOT USE_School Picklist'!$I$3:$I$5,1,FALSE))),"Please select a value from the drop-down menu",IF('DO NOT USE_Case Formulas'!A114,"OK",NA()))</f>
        <v>#N/A</v>
      </c>
      <c r="Q114" s="40" t="e">
        <f>IF(AND(NOT(ISBLANK('Captura de datos CASO'!Q114)),ISNA(VLOOKUP('Captura de datos CASO'!Q114,'DO NOT USE_School Picklist'!$E$3:$E$10,1,FALSE))),"Please select a value from the drop-down menu",IF('DO NOT USE_Case Formulas'!A114,"OK",NA()))</f>
        <v>#N/A</v>
      </c>
      <c r="R114" s="53" t="e">
        <f>IF(AND(NOT(ISBLANK('Captura de datos CASO'!R114)),ISNA(VLOOKUP('Captura de datos CASO'!R114,'DO NOT USE_School Picklist'!$W$3:$W$9,1,FALSE))),"Please select a value from the drop-down menu",IF('DO NOT USE_Case Formulas'!A114,"OK",NA()))</f>
        <v>#N/A</v>
      </c>
      <c r="S114" s="53" t="e">
        <f>IF(AND(NOT(ISBLANK('Captura de datos CASO'!S114)),ISNA(VLOOKUP('Captura de datos CASO'!S114,'DO NOT USE_School Picklist'!$W$3:$W$9,1,FALSE))),"Please select a value from the drop-down menu",IF('DO NOT USE_Case Formulas'!A114,"OK",NA()))</f>
        <v>#N/A</v>
      </c>
      <c r="T114" s="40" t="e">
        <f>IF(AND(NOT(ISBLANK('Captura de datos CASO'!T114)),ISNA(VLOOKUP('Captura de datos CASO'!T114,'DO NOT USE_School Picklist'!$F$3:$F$16,1,FALSE))),"Please select a value from the drop-down menu",IF('DO NOT USE_Case Formulas'!A114,"OK",NA()))</f>
        <v>#N/A</v>
      </c>
      <c r="U114" s="40" t="e">
        <f>IF(LEN('Captura de datos CASO'!U114)&gt;100,"Classroom(s) must be less than 100 characters",IF('DO NOT USE_Case Formulas'!A114,"OK",NA()))</f>
        <v>#N/A</v>
      </c>
      <c r="V114" s="40" t="e">
        <f>IF(AND(NOT(ISBLANK('Captura de datos CASO'!V114)),ISNA(VLOOKUP('Captura de datos CASO'!V114,'DO NOT USE_School Picklist'!$S$3:$S$12,1,FALSE))),"Please select a value from the drop-down menu",IF('DO NOT USE_Case Formulas'!A114,"OK",NA()))</f>
        <v>#N/A</v>
      </c>
      <c r="W114" s="40" t="e">
        <f>IF(AND(NOT(ISBLANK('Captura de datos CASO'!W114)),ISNA(VLOOKUP('Captura de datos CASO'!W114,'DO NOT USE_School Picklist'!$S$3:$S$12,1,FALSE))),"Please select a value from the drop-down menu",IF('DO NOT USE_Case Formulas'!A114,"OK",NA()))</f>
        <v>#N/A</v>
      </c>
      <c r="X114" s="40" t="e">
        <f>IF(LEN('Captura de datos CASO'!X114)&gt;80,"Name of Education Group must be less than 80 characters",IF('DO NOT USE_Case Formulas'!A114,"OK",NA()))</f>
        <v>#N/A</v>
      </c>
      <c r="Y114" s="40" t="e">
        <f>IF(AND(NOT(ISBLANK('Captura de datos CASO'!Y114)),ISNA(VLOOKUP('Captura de datos CASO'!Y114,'DO NOT USE_School Picklist'!$K$3:$K$6,1,FALSE))),"Please select a value from the drop-down menu",IF('DO NOT USE_Case Formulas'!A114,"OK",NA()))</f>
        <v>#N/A</v>
      </c>
      <c r="Z114" s="40" t="e">
        <f>IF(AND('DO NOT USE_Case Formulas'!A114,ISBLANK('Captura de datos CASO'!Z114)),"Has this person had symptoms? is required",IF(AND(NOT(ISBLANK('Captura de datos CASO'!Z114)),ISNA(VLOOKUP('Captura de datos CASO'!Z114,'DO NOT USE_School Picklist'!$D$3:$D$5,1,FALSE))),"Please select a value from the drop-down menu",IF(NOT(ISBLANK('Captura de datos CASO'!Z114)),"OK",NA())))</f>
        <v>#N/A</v>
      </c>
      <c r="AA114" s="40" t="e">
        <f>IF(AND('Captura de datos CASO'!Z114='DO NOT USE_School Picklist'!$D$3,ISBLANK('Captura de datos CASO'!AA114)),"Symptom Onset Date is required if Ever Symptomatic is Yes",IF('DO NOT USE_Case Formulas'!A114,"OK",NA()))</f>
        <v>#N/A</v>
      </c>
      <c r="AB114" s="40"/>
      <c r="AC114" s="40" t="e">
        <f ca="1">IF(AND('DO NOT USE_Case Formulas'!A114,ISBLANK('Captura de datos CASO'!AC114)),"Lab Result Test Date is required",IF('Captura de datos CASO'!AC114&gt;'DO NOT USE_School Picklist'!$C$3,"Test Date cannot be a future date",IF(NOT(ISBLANK('Captura de datos CASO'!AC114)),"OK",NA())))</f>
        <v>#N/A</v>
      </c>
      <c r="AD114" s="40" t="e">
        <f>IF(AND(NOT(ISBLANK('Captura de datos CASO'!AD114)),ISNA(VLOOKUP('Captura de datos CASO'!AD114,'DO NOT USE_School Picklist'!$R$3:$R$7,1,FALSE))),"Please select a value from the drop-down menu",IF('DO NOT USE_Case Formulas'!A114,"OK",NA()))</f>
        <v>#N/A</v>
      </c>
      <c r="AE114" s="40" t="e">
        <f>IF(AND('DO NOT USE_Case Formulas'!A114,ISBLANK('Captura de datos CASO'!AB114)),"Lab Result Test Result is required",IF(AND(NOT(ISBLANK('Captura de datos CASO'!AB114)),ISNA(VLOOKUP('Captura de datos CASO'!AB114,'DO NOT USE_School Picklist'!$Q$3:$Q$8,1,FALSE))),"Please select a value from the drop-down menu",IF('DO NOT USE_Case Formulas'!A114,"OK",NA())))</f>
        <v>#N/A</v>
      </c>
    </row>
    <row r="115" spans="1:31" x14ac:dyDescent="0.3">
      <c r="A115" s="39" t="e">
        <f>IF('DO NOT USE_Case Formulas'!A115,IF('DO NOT USE_Case Formulas'!B115,"Not all required fields are completed","OK"),NA())</f>
        <v>#N/A</v>
      </c>
      <c r="B115" s="40" t="e">
        <f>IF(AND('DO NOT USE_Case Formulas'!A115,ISBLANK('Captura de datos CASO'!B115)),"First Name is required",IF(NOT(ISBLANK('Captura de datos CASO'!B115)),"OK",NA()))</f>
        <v>#N/A</v>
      </c>
      <c r="C115" s="40" t="e">
        <f>IF(AND('DO NOT USE_Case Formulas'!A115,ISBLANK('Captura de datos CASO'!C115)),"Last Name is required",IF(NOT(ISBLANK('Captura de datos CASO'!C115)),"OK",NA()))</f>
        <v>#N/A</v>
      </c>
      <c r="D115" s="40" t="e">
        <f>IF(AND('DO NOT USE_Case Formulas'!A115,ISBLANK('Captura de datos CASO'!D115)),"Birthdate is required",IF(NOT(ISBLANK('Captura de datos CASO'!D115)),"OK",NA()))</f>
        <v>#N/A</v>
      </c>
      <c r="E115" s="40" t="e">
        <f>IF(AND('DO NOT USE_Case Formulas'!A115,ISBLANK('Captura de datos CASO'!E115)),"Mobile Phone is required",IF(NOT(ISBLANK('Captura de datos CASO'!E115)),IF(AND(ISNUMBER(VALUE('Captura de datos CASO'!E115)),LEFT('Captura de datos CASO'!E115,1)&lt;&gt;"1",LEN('Captura de datos CASO'!E115)=10),"OK","Phone number must be valid format"),NA()))</f>
        <v>#N/A</v>
      </c>
      <c r="F115" s="40" t="e">
        <f>IF(LEN('Captura de datos CASO'!F115)&gt;255,"Home Street Address must be less than 255 characters",IF('DO NOT USE_Case Formulas'!A115,"OK",NA()))</f>
        <v>#N/A</v>
      </c>
      <c r="G115" s="40" t="e">
        <f>IF(LEN('Captura de datos CASO'!G115)&gt;40,"City must be less than 40 characters",IF('DO NOT USE_Case Formulas'!A115,"OK",NA()))</f>
        <v>#N/A</v>
      </c>
      <c r="H115" s="40" t="e">
        <f>IF(AND(NOT(ISBLANK('Captura de datos CASO'!H115)),ISNA(VLOOKUP('Captura de datos CASO'!H115,'DO NOT USE_School Picklist'!$P$3:$P$52,1,FALSE))),"Please select a value from the drop-down menu",IF('DO NOT USE_Case Formulas'!A115,"OK",NA()))</f>
        <v>#N/A</v>
      </c>
      <c r="I115" s="40" t="e">
        <f>IF(AND('DO NOT USE_Case Formulas'!A115,ISBLANK('Captura de datos CASO'!I115)),"Zip is required",IF(ISBLANK('Captura de datos CASO'!I115),NA(),"OK"))</f>
        <v>#N/A</v>
      </c>
      <c r="J115" s="40" t="e">
        <f>IF(AND('DO NOT USE_Case Formulas'!A115,ISBLANK('Captura de datos CASO'!J115)),"Student or Staff? is required",IF(ISBLANK('Captura de datos CASO'!J115),NA(),IF(ISNA(VLOOKUP('Captura de datos CASO'!J115,'DO NOT USE_School Picklist'!$B$3:$B$6,1,FALSE)),"Please select a value from the drop-down menu","OK")))</f>
        <v>#N/A</v>
      </c>
      <c r="K115" s="40" t="e">
        <f>IF(AND('Captura de datos CASO'!J115='DO NOT USE_School Picklist'!$B$4,ISBLANK('Captura de datos CASO'!K115)),"Occupation/Job Title is required if Student or Staff? is Yes, staff/faculty or volunteer",IF('DO NOT USE_Case Formulas'!A115,"OK",NA()))</f>
        <v>#N/A</v>
      </c>
      <c r="L115" s="40" t="e">
        <f ca="1">IF('Captura de datos CASO'!L115&gt;'DO NOT USE_School Picklist'!$C$3,"Date last on school campus/facility cannot be a future date",IF('DO NOT USE_Case Formulas'!A115,IF(ISBLANK('Captura de datos CASO'!L115),"Date last on school campus/facility is required","OK"),NA()))</f>
        <v>#N/A</v>
      </c>
      <c r="M115" s="40" t="e">
        <f>IF(AND('DO NOT USE_Case Formulas'!A115,ISBLANK('Captura de datos CASO'!M115)),"Specific Place in the Location is required",IF(ISBLANK('Captura de datos CASO'!M115),NA(),"OK"))</f>
        <v>#N/A</v>
      </c>
      <c r="N115" s="40" t="e">
        <f>IF(LEN('Captura de datos CASO'!N115)&gt;50,"Parent/Guardian Name must be less than 50 characters",IF('DO NOT USE_Case Formulas'!A115,"OK",NA()))</f>
        <v>#N/A</v>
      </c>
      <c r="O115" s="40" t="e">
        <f>IF(NOT(ISBLANK('Captura de datos CASO'!O115)),IF(AND(ISNUMBER('Captura de datos CASO'!O115),LEFT('Captura de datos CASO'!O115,1)&lt;&gt;"1",LEN('Captura de datos CASO'!O115)=10),"OK","Phone number must be valid format"),IF('DO NOT USE_Case Formulas'!A115,"OK",NA()))</f>
        <v>#N/A</v>
      </c>
      <c r="P115" s="53" t="e">
        <f>IF(AND(NOT(ISBLANK('Captura de datos CASO'!P115)),ISNA(VLOOKUP('Captura de datos CASO'!P115,'DO NOT USE_School Picklist'!$I$3:$I$5,1,FALSE))),"Please select a value from the drop-down menu",IF('DO NOT USE_Case Formulas'!A115,"OK",NA()))</f>
        <v>#N/A</v>
      </c>
      <c r="Q115" s="40" t="e">
        <f>IF(AND(NOT(ISBLANK('Captura de datos CASO'!Q115)),ISNA(VLOOKUP('Captura de datos CASO'!Q115,'DO NOT USE_School Picklist'!$E$3:$E$10,1,FALSE))),"Please select a value from the drop-down menu",IF('DO NOT USE_Case Formulas'!A115,"OK",NA()))</f>
        <v>#N/A</v>
      </c>
      <c r="R115" s="53" t="e">
        <f>IF(AND(NOT(ISBLANK('Captura de datos CASO'!R115)),ISNA(VLOOKUP('Captura de datos CASO'!R115,'DO NOT USE_School Picklist'!$W$3:$W$9,1,FALSE))),"Please select a value from the drop-down menu",IF('DO NOT USE_Case Formulas'!A115,"OK",NA()))</f>
        <v>#N/A</v>
      </c>
      <c r="S115" s="53" t="e">
        <f>IF(AND(NOT(ISBLANK('Captura de datos CASO'!S115)),ISNA(VLOOKUP('Captura de datos CASO'!S115,'DO NOT USE_School Picklist'!$W$3:$W$9,1,FALSE))),"Please select a value from the drop-down menu",IF('DO NOT USE_Case Formulas'!A115,"OK",NA()))</f>
        <v>#N/A</v>
      </c>
      <c r="T115" s="40" t="e">
        <f>IF(AND(NOT(ISBLANK('Captura de datos CASO'!T115)),ISNA(VLOOKUP('Captura de datos CASO'!T115,'DO NOT USE_School Picklist'!$F$3:$F$16,1,FALSE))),"Please select a value from the drop-down menu",IF('DO NOT USE_Case Formulas'!A115,"OK",NA()))</f>
        <v>#N/A</v>
      </c>
      <c r="U115" s="40" t="e">
        <f>IF(LEN('Captura de datos CASO'!U115)&gt;100,"Classroom(s) must be less than 100 characters",IF('DO NOT USE_Case Formulas'!A115,"OK",NA()))</f>
        <v>#N/A</v>
      </c>
      <c r="V115" s="40" t="e">
        <f>IF(AND(NOT(ISBLANK('Captura de datos CASO'!V115)),ISNA(VLOOKUP('Captura de datos CASO'!V115,'DO NOT USE_School Picklist'!$S$3:$S$12,1,FALSE))),"Please select a value from the drop-down menu",IF('DO NOT USE_Case Formulas'!A115,"OK",NA()))</f>
        <v>#N/A</v>
      </c>
      <c r="W115" s="40" t="e">
        <f>IF(AND(NOT(ISBLANK('Captura de datos CASO'!W115)),ISNA(VLOOKUP('Captura de datos CASO'!W115,'DO NOT USE_School Picklist'!$S$3:$S$12,1,FALSE))),"Please select a value from the drop-down menu",IF('DO NOT USE_Case Formulas'!A115,"OK",NA()))</f>
        <v>#N/A</v>
      </c>
      <c r="X115" s="40" t="e">
        <f>IF(LEN('Captura de datos CASO'!X115)&gt;80,"Name of Education Group must be less than 80 characters",IF('DO NOT USE_Case Formulas'!A115,"OK",NA()))</f>
        <v>#N/A</v>
      </c>
      <c r="Y115" s="40" t="e">
        <f>IF(AND(NOT(ISBLANK('Captura de datos CASO'!Y115)),ISNA(VLOOKUP('Captura de datos CASO'!Y115,'DO NOT USE_School Picklist'!$K$3:$K$6,1,FALSE))),"Please select a value from the drop-down menu",IF('DO NOT USE_Case Formulas'!A115,"OK",NA()))</f>
        <v>#N/A</v>
      </c>
      <c r="Z115" s="40" t="e">
        <f>IF(AND('DO NOT USE_Case Formulas'!A115,ISBLANK('Captura de datos CASO'!Z115)),"Has this person had symptoms? is required",IF(AND(NOT(ISBLANK('Captura de datos CASO'!Z115)),ISNA(VLOOKUP('Captura de datos CASO'!Z115,'DO NOT USE_School Picklist'!$D$3:$D$5,1,FALSE))),"Please select a value from the drop-down menu",IF(NOT(ISBLANK('Captura de datos CASO'!Z115)),"OK",NA())))</f>
        <v>#N/A</v>
      </c>
      <c r="AA115" s="40" t="e">
        <f>IF(AND('Captura de datos CASO'!Z115='DO NOT USE_School Picklist'!$D$3,ISBLANK('Captura de datos CASO'!AA115)),"Symptom Onset Date is required if Ever Symptomatic is Yes",IF('DO NOT USE_Case Formulas'!A115,"OK",NA()))</f>
        <v>#N/A</v>
      </c>
      <c r="AB115" s="40"/>
      <c r="AC115" s="40" t="e">
        <f ca="1">IF(AND('DO NOT USE_Case Formulas'!A115,ISBLANK('Captura de datos CASO'!AC115)),"Lab Result Test Date is required",IF('Captura de datos CASO'!AC115&gt;'DO NOT USE_School Picklist'!$C$3,"Test Date cannot be a future date",IF(NOT(ISBLANK('Captura de datos CASO'!AC115)),"OK",NA())))</f>
        <v>#N/A</v>
      </c>
      <c r="AD115" s="40" t="e">
        <f>IF(AND(NOT(ISBLANK('Captura de datos CASO'!AD115)),ISNA(VLOOKUP('Captura de datos CASO'!AD115,'DO NOT USE_School Picklist'!$R$3:$R$7,1,FALSE))),"Please select a value from the drop-down menu",IF('DO NOT USE_Case Formulas'!A115,"OK",NA()))</f>
        <v>#N/A</v>
      </c>
      <c r="AE115" s="40" t="e">
        <f>IF(AND('DO NOT USE_Case Formulas'!A115,ISBLANK('Captura de datos CASO'!AB115)),"Lab Result Test Result is required",IF(AND(NOT(ISBLANK('Captura de datos CASO'!AB115)),ISNA(VLOOKUP('Captura de datos CASO'!AB115,'DO NOT USE_School Picklist'!$Q$3:$Q$8,1,FALSE))),"Please select a value from the drop-down menu",IF('DO NOT USE_Case Formulas'!A115,"OK",NA())))</f>
        <v>#N/A</v>
      </c>
    </row>
    <row r="116" spans="1:31" x14ac:dyDescent="0.3">
      <c r="A116" s="39" t="e">
        <f>IF('DO NOT USE_Case Formulas'!A116,IF('DO NOT USE_Case Formulas'!B116,"Not all required fields are completed","OK"),NA())</f>
        <v>#N/A</v>
      </c>
      <c r="B116" s="40" t="e">
        <f>IF(AND('DO NOT USE_Case Formulas'!A116,ISBLANK('Captura de datos CASO'!B116)),"First Name is required",IF(NOT(ISBLANK('Captura de datos CASO'!B116)),"OK",NA()))</f>
        <v>#N/A</v>
      </c>
      <c r="C116" s="40" t="e">
        <f>IF(AND('DO NOT USE_Case Formulas'!A116,ISBLANK('Captura de datos CASO'!C116)),"Last Name is required",IF(NOT(ISBLANK('Captura de datos CASO'!C116)),"OK",NA()))</f>
        <v>#N/A</v>
      </c>
      <c r="D116" s="40" t="e">
        <f>IF(AND('DO NOT USE_Case Formulas'!A116,ISBLANK('Captura de datos CASO'!D116)),"Birthdate is required",IF(NOT(ISBLANK('Captura de datos CASO'!D116)),"OK",NA()))</f>
        <v>#N/A</v>
      </c>
      <c r="E116" s="40" t="e">
        <f>IF(AND('DO NOT USE_Case Formulas'!A116,ISBLANK('Captura de datos CASO'!E116)),"Mobile Phone is required",IF(NOT(ISBLANK('Captura de datos CASO'!E116)),IF(AND(ISNUMBER(VALUE('Captura de datos CASO'!E116)),LEFT('Captura de datos CASO'!E116,1)&lt;&gt;"1",LEN('Captura de datos CASO'!E116)=10),"OK","Phone number must be valid format"),NA()))</f>
        <v>#N/A</v>
      </c>
      <c r="F116" s="40" t="e">
        <f>IF(LEN('Captura de datos CASO'!F116)&gt;255,"Home Street Address must be less than 255 characters",IF('DO NOT USE_Case Formulas'!A116,"OK",NA()))</f>
        <v>#N/A</v>
      </c>
      <c r="G116" s="40" t="e">
        <f>IF(LEN('Captura de datos CASO'!G116)&gt;40,"City must be less than 40 characters",IF('DO NOT USE_Case Formulas'!A116,"OK",NA()))</f>
        <v>#N/A</v>
      </c>
      <c r="H116" s="40" t="e">
        <f>IF(AND(NOT(ISBLANK('Captura de datos CASO'!H116)),ISNA(VLOOKUP('Captura de datos CASO'!H116,'DO NOT USE_School Picklist'!$P$3:$P$52,1,FALSE))),"Please select a value from the drop-down menu",IF('DO NOT USE_Case Formulas'!A116,"OK",NA()))</f>
        <v>#N/A</v>
      </c>
      <c r="I116" s="40" t="e">
        <f>IF(AND('DO NOT USE_Case Formulas'!A116,ISBLANK('Captura de datos CASO'!I116)),"Zip is required",IF(ISBLANK('Captura de datos CASO'!I116),NA(),"OK"))</f>
        <v>#N/A</v>
      </c>
      <c r="J116" s="40" t="e">
        <f>IF(AND('DO NOT USE_Case Formulas'!A116,ISBLANK('Captura de datos CASO'!J116)),"Student or Staff? is required",IF(ISBLANK('Captura de datos CASO'!J116),NA(),IF(ISNA(VLOOKUP('Captura de datos CASO'!J116,'DO NOT USE_School Picklist'!$B$3:$B$6,1,FALSE)),"Please select a value from the drop-down menu","OK")))</f>
        <v>#N/A</v>
      </c>
      <c r="K116" s="40" t="e">
        <f>IF(AND('Captura de datos CASO'!J116='DO NOT USE_School Picklist'!$B$4,ISBLANK('Captura de datos CASO'!K116)),"Occupation/Job Title is required if Student or Staff? is Yes, staff/faculty or volunteer",IF('DO NOT USE_Case Formulas'!A116,"OK",NA()))</f>
        <v>#N/A</v>
      </c>
      <c r="L116" s="40" t="e">
        <f ca="1">IF('Captura de datos CASO'!L116&gt;'DO NOT USE_School Picklist'!$C$3,"Date last on school campus/facility cannot be a future date",IF('DO NOT USE_Case Formulas'!A116,IF(ISBLANK('Captura de datos CASO'!L116),"Date last on school campus/facility is required","OK"),NA()))</f>
        <v>#N/A</v>
      </c>
      <c r="M116" s="40" t="e">
        <f>IF(AND('DO NOT USE_Case Formulas'!A116,ISBLANK('Captura de datos CASO'!M116)),"Specific Place in the Location is required",IF(ISBLANK('Captura de datos CASO'!M116),NA(),"OK"))</f>
        <v>#N/A</v>
      </c>
      <c r="N116" s="40" t="e">
        <f>IF(LEN('Captura de datos CASO'!N116)&gt;50,"Parent/Guardian Name must be less than 50 characters",IF('DO NOT USE_Case Formulas'!A116,"OK",NA()))</f>
        <v>#N/A</v>
      </c>
      <c r="O116" s="40" t="e">
        <f>IF(NOT(ISBLANK('Captura de datos CASO'!O116)),IF(AND(ISNUMBER('Captura de datos CASO'!O116),LEFT('Captura de datos CASO'!O116,1)&lt;&gt;"1",LEN('Captura de datos CASO'!O116)=10),"OK","Phone number must be valid format"),IF('DO NOT USE_Case Formulas'!A116,"OK",NA()))</f>
        <v>#N/A</v>
      </c>
      <c r="P116" s="53" t="e">
        <f>IF(AND(NOT(ISBLANK('Captura de datos CASO'!P116)),ISNA(VLOOKUP('Captura de datos CASO'!P116,'DO NOT USE_School Picklist'!$I$3:$I$5,1,FALSE))),"Please select a value from the drop-down menu",IF('DO NOT USE_Case Formulas'!A116,"OK",NA()))</f>
        <v>#N/A</v>
      </c>
      <c r="Q116" s="40" t="e">
        <f>IF(AND(NOT(ISBLANK('Captura de datos CASO'!Q116)),ISNA(VLOOKUP('Captura de datos CASO'!Q116,'DO NOT USE_School Picklist'!$E$3:$E$10,1,FALSE))),"Please select a value from the drop-down menu",IF('DO NOT USE_Case Formulas'!A116,"OK",NA()))</f>
        <v>#N/A</v>
      </c>
      <c r="R116" s="53" t="e">
        <f>IF(AND(NOT(ISBLANK('Captura de datos CASO'!R116)),ISNA(VLOOKUP('Captura de datos CASO'!R116,'DO NOT USE_School Picklist'!$W$3:$W$9,1,FALSE))),"Please select a value from the drop-down menu",IF('DO NOT USE_Case Formulas'!A116,"OK",NA()))</f>
        <v>#N/A</v>
      </c>
      <c r="S116" s="53" t="e">
        <f>IF(AND(NOT(ISBLANK('Captura de datos CASO'!S116)),ISNA(VLOOKUP('Captura de datos CASO'!S116,'DO NOT USE_School Picklist'!$W$3:$W$9,1,FALSE))),"Please select a value from the drop-down menu",IF('DO NOT USE_Case Formulas'!A116,"OK",NA()))</f>
        <v>#N/A</v>
      </c>
      <c r="T116" s="40" t="e">
        <f>IF(AND(NOT(ISBLANK('Captura de datos CASO'!T116)),ISNA(VLOOKUP('Captura de datos CASO'!T116,'DO NOT USE_School Picklist'!$F$3:$F$16,1,FALSE))),"Please select a value from the drop-down menu",IF('DO NOT USE_Case Formulas'!A116,"OK",NA()))</f>
        <v>#N/A</v>
      </c>
      <c r="U116" s="40" t="e">
        <f>IF(LEN('Captura de datos CASO'!U116)&gt;100,"Classroom(s) must be less than 100 characters",IF('DO NOT USE_Case Formulas'!A116,"OK",NA()))</f>
        <v>#N/A</v>
      </c>
      <c r="V116" s="40" t="e">
        <f>IF(AND(NOT(ISBLANK('Captura de datos CASO'!V116)),ISNA(VLOOKUP('Captura de datos CASO'!V116,'DO NOT USE_School Picklist'!$S$3:$S$12,1,FALSE))),"Please select a value from the drop-down menu",IF('DO NOT USE_Case Formulas'!A116,"OK",NA()))</f>
        <v>#N/A</v>
      </c>
      <c r="W116" s="40" t="e">
        <f>IF(AND(NOT(ISBLANK('Captura de datos CASO'!W116)),ISNA(VLOOKUP('Captura de datos CASO'!W116,'DO NOT USE_School Picklist'!$S$3:$S$12,1,FALSE))),"Please select a value from the drop-down menu",IF('DO NOT USE_Case Formulas'!A116,"OK",NA()))</f>
        <v>#N/A</v>
      </c>
      <c r="X116" s="40" t="e">
        <f>IF(LEN('Captura de datos CASO'!X116)&gt;80,"Name of Education Group must be less than 80 characters",IF('DO NOT USE_Case Formulas'!A116,"OK",NA()))</f>
        <v>#N/A</v>
      </c>
      <c r="Y116" s="40" t="e">
        <f>IF(AND(NOT(ISBLANK('Captura de datos CASO'!Y116)),ISNA(VLOOKUP('Captura de datos CASO'!Y116,'DO NOT USE_School Picklist'!$K$3:$K$6,1,FALSE))),"Please select a value from the drop-down menu",IF('DO NOT USE_Case Formulas'!A116,"OK",NA()))</f>
        <v>#N/A</v>
      </c>
      <c r="Z116" s="40" t="e">
        <f>IF(AND('DO NOT USE_Case Formulas'!A116,ISBLANK('Captura de datos CASO'!Z116)),"Has this person had symptoms? is required",IF(AND(NOT(ISBLANK('Captura de datos CASO'!Z116)),ISNA(VLOOKUP('Captura de datos CASO'!Z116,'DO NOT USE_School Picklist'!$D$3:$D$5,1,FALSE))),"Please select a value from the drop-down menu",IF(NOT(ISBLANK('Captura de datos CASO'!Z116)),"OK",NA())))</f>
        <v>#N/A</v>
      </c>
      <c r="AA116" s="40" t="e">
        <f>IF(AND('Captura de datos CASO'!Z116='DO NOT USE_School Picklist'!$D$3,ISBLANK('Captura de datos CASO'!AA116)),"Symptom Onset Date is required if Ever Symptomatic is Yes",IF('DO NOT USE_Case Formulas'!A116,"OK",NA()))</f>
        <v>#N/A</v>
      </c>
      <c r="AB116" s="40"/>
      <c r="AC116" s="40" t="e">
        <f ca="1">IF(AND('DO NOT USE_Case Formulas'!A116,ISBLANK('Captura de datos CASO'!AC116)),"Lab Result Test Date is required",IF('Captura de datos CASO'!AC116&gt;'DO NOT USE_School Picklist'!$C$3,"Test Date cannot be a future date",IF(NOT(ISBLANK('Captura de datos CASO'!AC116)),"OK",NA())))</f>
        <v>#N/A</v>
      </c>
      <c r="AD116" s="40" t="e">
        <f>IF(AND(NOT(ISBLANK('Captura de datos CASO'!AD116)),ISNA(VLOOKUP('Captura de datos CASO'!AD116,'DO NOT USE_School Picklist'!$R$3:$R$7,1,FALSE))),"Please select a value from the drop-down menu",IF('DO NOT USE_Case Formulas'!A116,"OK",NA()))</f>
        <v>#N/A</v>
      </c>
      <c r="AE116" s="40" t="e">
        <f>IF(AND('DO NOT USE_Case Formulas'!A116,ISBLANK('Captura de datos CASO'!AB116)),"Lab Result Test Result is required",IF(AND(NOT(ISBLANK('Captura de datos CASO'!AB116)),ISNA(VLOOKUP('Captura de datos CASO'!AB116,'DO NOT USE_School Picklist'!$Q$3:$Q$8,1,FALSE))),"Please select a value from the drop-down menu",IF('DO NOT USE_Case Formulas'!A116,"OK",NA())))</f>
        <v>#N/A</v>
      </c>
    </row>
    <row r="117" spans="1:31" x14ac:dyDescent="0.3">
      <c r="A117" s="39" t="e">
        <f>IF('DO NOT USE_Case Formulas'!A117,IF('DO NOT USE_Case Formulas'!B117,"Not all required fields are completed","OK"),NA())</f>
        <v>#N/A</v>
      </c>
      <c r="B117" s="40" t="e">
        <f>IF(AND('DO NOT USE_Case Formulas'!A117,ISBLANK('Captura de datos CASO'!B117)),"First Name is required",IF(NOT(ISBLANK('Captura de datos CASO'!B117)),"OK",NA()))</f>
        <v>#N/A</v>
      </c>
      <c r="C117" s="40" t="e">
        <f>IF(AND('DO NOT USE_Case Formulas'!A117,ISBLANK('Captura de datos CASO'!C117)),"Last Name is required",IF(NOT(ISBLANK('Captura de datos CASO'!C117)),"OK",NA()))</f>
        <v>#N/A</v>
      </c>
      <c r="D117" s="40" t="e">
        <f>IF(AND('DO NOT USE_Case Formulas'!A117,ISBLANK('Captura de datos CASO'!D117)),"Birthdate is required",IF(NOT(ISBLANK('Captura de datos CASO'!D117)),"OK",NA()))</f>
        <v>#N/A</v>
      </c>
      <c r="E117" s="40" t="e">
        <f>IF(AND('DO NOT USE_Case Formulas'!A117,ISBLANK('Captura de datos CASO'!E117)),"Mobile Phone is required",IF(NOT(ISBLANK('Captura de datos CASO'!E117)),IF(AND(ISNUMBER(VALUE('Captura de datos CASO'!E117)),LEFT('Captura de datos CASO'!E117,1)&lt;&gt;"1",LEN('Captura de datos CASO'!E117)=10),"OK","Phone number must be valid format"),NA()))</f>
        <v>#N/A</v>
      </c>
      <c r="F117" s="40" t="e">
        <f>IF(LEN('Captura de datos CASO'!F117)&gt;255,"Home Street Address must be less than 255 characters",IF('DO NOT USE_Case Formulas'!A117,"OK",NA()))</f>
        <v>#N/A</v>
      </c>
      <c r="G117" s="40" t="e">
        <f>IF(LEN('Captura de datos CASO'!G117)&gt;40,"City must be less than 40 characters",IF('DO NOT USE_Case Formulas'!A117,"OK",NA()))</f>
        <v>#N/A</v>
      </c>
      <c r="H117" s="40" t="e">
        <f>IF(AND(NOT(ISBLANK('Captura de datos CASO'!H117)),ISNA(VLOOKUP('Captura de datos CASO'!H117,'DO NOT USE_School Picklist'!$P$3:$P$52,1,FALSE))),"Please select a value from the drop-down menu",IF('DO NOT USE_Case Formulas'!A117,"OK",NA()))</f>
        <v>#N/A</v>
      </c>
      <c r="I117" s="40" t="e">
        <f>IF(AND('DO NOT USE_Case Formulas'!A117,ISBLANK('Captura de datos CASO'!I117)),"Zip is required",IF(ISBLANK('Captura de datos CASO'!I117),NA(),"OK"))</f>
        <v>#N/A</v>
      </c>
      <c r="J117" s="40" t="e">
        <f>IF(AND('DO NOT USE_Case Formulas'!A117,ISBLANK('Captura de datos CASO'!J117)),"Student or Staff? is required",IF(ISBLANK('Captura de datos CASO'!J117),NA(),IF(ISNA(VLOOKUP('Captura de datos CASO'!J117,'DO NOT USE_School Picklist'!$B$3:$B$6,1,FALSE)),"Please select a value from the drop-down menu","OK")))</f>
        <v>#N/A</v>
      </c>
      <c r="K117" s="40" t="e">
        <f>IF(AND('Captura de datos CASO'!J117='DO NOT USE_School Picklist'!$B$4,ISBLANK('Captura de datos CASO'!K117)),"Occupation/Job Title is required if Student or Staff? is Yes, staff/faculty or volunteer",IF('DO NOT USE_Case Formulas'!A117,"OK",NA()))</f>
        <v>#N/A</v>
      </c>
      <c r="L117" s="40" t="e">
        <f ca="1">IF('Captura de datos CASO'!L117&gt;'DO NOT USE_School Picklist'!$C$3,"Date last on school campus/facility cannot be a future date",IF('DO NOT USE_Case Formulas'!A117,IF(ISBLANK('Captura de datos CASO'!L117),"Date last on school campus/facility is required","OK"),NA()))</f>
        <v>#N/A</v>
      </c>
      <c r="M117" s="40" t="e">
        <f>IF(AND('DO NOT USE_Case Formulas'!A117,ISBLANK('Captura de datos CASO'!M117)),"Specific Place in the Location is required",IF(ISBLANK('Captura de datos CASO'!M117),NA(),"OK"))</f>
        <v>#N/A</v>
      </c>
      <c r="N117" s="40" t="e">
        <f>IF(LEN('Captura de datos CASO'!N117)&gt;50,"Parent/Guardian Name must be less than 50 characters",IF('DO NOT USE_Case Formulas'!A117,"OK",NA()))</f>
        <v>#N/A</v>
      </c>
      <c r="O117" s="40" t="e">
        <f>IF(NOT(ISBLANK('Captura de datos CASO'!O117)),IF(AND(ISNUMBER('Captura de datos CASO'!O117),LEFT('Captura de datos CASO'!O117,1)&lt;&gt;"1",LEN('Captura de datos CASO'!O117)=10),"OK","Phone number must be valid format"),IF('DO NOT USE_Case Formulas'!A117,"OK",NA()))</f>
        <v>#N/A</v>
      </c>
      <c r="P117" s="53" t="e">
        <f>IF(AND(NOT(ISBLANK('Captura de datos CASO'!P117)),ISNA(VLOOKUP('Captura de datos CASO'!P117,'DO NOT USE_School Picklist'!$I$3:$I$5,1,FALSE))),"Please select a value from the drop-down menu",IF('DO NOT USE_Case Formulas'!A117,"OK",NA()))</f>
        <v>#N/A</v>
      </c>
      <c r="Q117" s="40" t="e">
        <f>IF(AND(NOT(ISBLANK('Captura de datos CASO'!Q117)),ISNA(VLOOKUP('Captura de datos CASO'!Q117,'DO NOT USE_School Picklist'!$E$3:$E$10,1,FALSE))),"Please select a value from the drop-down menu",IF('DO NOT USE_Case Formulas'!A117,"OK",NA()))</f>
        <v>#N/A</v>
      </c>
      <c r="R117" s="53" t="e">
        <f>IF(AND(NOT(ISBLANK('Captura de datos CASO'!R117)),ISNA(VLOOKUP('Captura de datos CASO'!R117,'DO NOT USE_School Picklist'!$W$3:$W$9,1,FALSE))),"Please select a value from the drop-down menu",IF('DO NOT USE_Case Formulas'!A117,"OK",NA()))</f>
        <v>#N/A</v>
      </c>
      <c r="S117" s="53" t="e">
        <f>IF(AND(NOT(ISBLANK('Captura de datos CASO'!S117)),ISNA(VLOOKUP('Captura de datos CASO'!S117,'DO NOT USE_School Picklist'!$W$3:$W$9,1,FALSE))),"Please select a value from the drop-down menu",IF('DO NOT USE_Case Formulas'!A117,"OK",NA()))</f>
        <v>#N/A</v>
      </c>
      <c r="T117" s="40" t="e">
        <f>IF(AND(NOT(ISBLANK('Captura de datos CASO'!T117)),ISNA(VLOOKUP('Captura de datos CASO'!T117,'DO NOT USE_School Picklist'!$F$3:$F$16,1,FALSE))),"Please select a value from the drop-down menu",IF('DO NOT USE_Case Formulas'!A117,"OK",NA()))</f>
        <v>#N/A</v>
      </c>
      <c r="U117" s="40" t="e">
        <f>IF(LEN('Captura de datos CASO'!U117)&gt;100,"Classroom(s) must be less than 100 characters",IF('DO NOT USE_Case Formulas'!A117,"OK",NA()))</f>
        <v>#N/A</v>
      </c>
      <c r="V117" s="40" t="e">
        <f>IF(AND(NOT(ISBLANK('Captura de datos CASO'!V117)),ISNA(VLOOKUP('Captura de datos CASO'!V117,'DO NOT USE_School Picklist'!$S$3:$S$12,1,FALSE))),"Please select a value from the drop-down menu",IF('DO NOT USE_Case Formulas'!A117,"OK",NA()))</f>
        <v>#N/A</v>
      </c>
      <c r="W117" s="40" t="e">
        <f>IF(AND(NOT(ISBLANK('Captura de datos CASO'!W117)),ISNA(VLOOKUP('Captura de datos CASO'!W117,'DO NOT USE_School Picklist'!$S$3:$S$12,1,FALSE))),"Please select a value from the drop-down menu",IF('DO NOT USE_Case Formulas'!A117,"OK",NA()))</f>
        <v>#N/A</v>
      </c>
      <c r="X117" s="40" t="e">
        <f>IF(LEN('Captura de datos CASO'!X117)&gt;80,"Name of Education Group must be less than 80 characters",IF('DO NOT USE_Case Formulas'!A117,"OK",NA()))</f>
        <v>#N/A</v>
      </c>
      <c r="Y117" s="40" t="e">
        <f>IF(AND(NOT(ISBLANK('Captura de datos CASO'!Y117)),ISNA(VLOOKUP('Captura de datos CASO'!Y117,'DO NOT USE_School Picklist'!$K$3:$K$6,1,FALSE))),"Please select a value from the drop-down menu",IF('DO NOT USE_Case Formulas'!A117,"OK",NA()))</f>
        <v>#N/A</v>
      </c>
      <c r="Z117" s="40" t="e">
        <f>IF(AND('DO NOT USE_Case Formulas'!A117,ISBLANK('Captura de datos CASO'!Z117)),"Has this person had symptoms? is required",IF(AND(NOT(ISBLANK('Captura de datos CASO'!Z117)),ISNA(VLOOKUP('Captura de datos CASO'!Z117,'DO NOT USE_School Picklist'!$D$3:$D$5,1,FALSE))),"Please select a value from the drop-down menu",IF(NOT(ISBLANK('Captura de datos CASO'!Z117)),"OK",NA())))</f>
        <v>#N/A</v>
      </c>
      <c r="AA117" s="40" t="e">
        <f>IF(AND('Captura de datos CASO'!Z117='DO NOT USE_School Picklist'!$D$3,ISBLANK('Captura de datos CASO'!AA117)),"Symptom Onset Date is required if Ever Symptomatic is Yes",IF('DO NOT USE_Case Formulas'!A117,"OK",NA()))</f>
        <v>#N/A</v>
      </c>
      <c r="AB117" s="40"/>
      <c r="AC117" s="40" t="e">
        <f ca="1">IF(AND('DO NOT USE_Case Formulas'!A117,ISBLANK('Captura de datos CASO'!AC117)),"Lab Result Test Date is required",IF('Captura de datos CASO'!AC117&gt;'DO NOT USE_School Picklist'!$C$3,"Test Date cannot be a future date",IF(NOT(ISBLANK('Captura de datos CASO'!AC117)),"OK",NA())))</f>
        <v>#N/A</v>
      </c>
      <c r="AD117" s="40" t="e">
        <f>IF(AND(NOT(ISBLANK('Captura de datos CASO'!AD117)),ISNA(VLOOKUP('Captura de datos CASO'!AD117,'DO NOT USE_School Picklist'!$R$3:$R$7,1,FALSE))),"Please select a value from the drop-down menu",IF('DO NOT USE_Case Formulas'!A117,"OK",NA()))</f>
        <v>#N/A</v>
      </c>
      <c r="AE117" s="40" t="e">
        <f>IF(AND('DO NOT USE_Case Formulas'!A117,ISBLANK('Captura de datos CASO'!AB117)),"Lab Result Test Result is required",IF(AND(NOT(ISBLANK('Captura de datos CASO'!AB117)),ISNA(VLOOKUP('Captura de datos CASO'!AB117,'DO NOT USE_School Picklist'!$Q$3:$Q$8,1,FALSE))),"Please select a value from the drop-down menu",IF('DO NOT USE_Case Formulas'!A117,"OK",NA())))</f>
        <v>#N/A</v>
      </c>
    </row>
    <row r="118" spans="1:31" x14ac:dyDescent="0.3">
      <c r="A118" s="39" t="e">
        <f>IF('DO NOT USE_Case Formulas'!A118,IF('DO NOT USE_Case Formulas'!B118,"Not all required fields are completed","OK"),NA())</f>
        <v>#N/A</v>
      </c>
      <c r="B118" s="40" t="e">
        <f>IF(AND('DO NOT USE_Case Formulas'!A118,ISBLANK('Captura de datos CASO'!B118)),"First Name is required",IF(NOT(ISBLANK('Captura de datos CASO'!B118)),"OK",NA()))</f>
        <v>#N/A</v>
      </c>
      <c r="C118" s="40" t="e">
        <f>IF(AND('DO NOT USE_Case Formulas'!A118,ISBLANK('Captura de datos CASO'!C118)),"Last Name is required",IF(NOT(ISBLANK('Captura de datos CASO'!C118)),"OK",NA()))</f>
        <v>#N/A</v>
      </c>
      <c r="D118" s="40" t="e">
        <f>IF(AND('DO NOT USE_Case Formulas'!A118,ISBLANK('Captura de datos CASO'!D118)),"Birthdate is required",IF(NOT(ISBLANK('Captura de datos CASO'!D118)),"OK",NA()))</f>
        <v>#N/A</v>
      </c>
      <c r="E118" s="40" t="e">
        <f>IF(AND('DO NOT USE_Case Formulas'!A118,ISBLANK('Captura de datos CASO'!E118)),"Mobile Phone is required",IF(NOT(ISBLANK('Captura de datos CASO'!E118)),IF(AND(ISNUMBER(VALUE('Captura de datos CASO'!E118)),LEFT('Captura de datos CASO'!E118,1)&lt;&gt;"1",LEN('Captura de datos CASO'!E118)=10),"OK","Phone number must be valid format"),NA()))</f>
        <v>#N/A</v>
      </c>
      <c r="F118" s="40" t="e">
        <f>IF(LEN('Captura de datos CASO'!F118)&gt;255,"Home Street Address must be less than 255 characters",IF('DO NOT USE_Case Formulas'!A118,"OK",NA()))</f>
        <v>#N/A</v>
      </c>
      <c r="G118" s="40" t="e">
        <f>IF(LEN('Captura de datos CASO'!G118)&gt;40,"City must be less than 40 characters",IF('DO NOT USE_Case Formulas'!A118,"OK",NA()))</f>
        <v>#N/A</v>
      </c>
      <c r="H118" s="40" t="e">
        <f>IF(AND(NOT(ISBLANK('Captura de datos CASO'!H118)),ISNA(VLOOKUP('Captura de datos CASO'!H118,'DO NOT USE_School Picklist'!$P$3:$P$52,1,FALSE))),"Please select a value from the drop-down menu",IF('DO NOT USE_Case Formulas'!A118,"OK",NA()))</f>
        <v>#N/A</v>
      </c>
      <c r="I118" s="40" t="e">
        <f>IF(AND('DO NOT USE_Case Formulas'!A118,ISBLANK('Captura de datos CASO'!I118)),"Zip is required",IF(ISBLANK('Captura de datos CASO'!I118),NA(),"OK"))</f>
        <v>#N/A</v>
      </c>
      <c r="J118" s="40" t="e">
        <f>IF(AND('DO NOT USE_Case Formulas'!A118,ISBLANK('Captura de datos CASO'!J118)),"Student or Staff? is required",IF(ISBLANK('Captura de datos CASO'!J118),NA(),IF(ISNA(VLOOKUP('Captura de datos CASO'!J118,'DO NOT USE_School Picklist'!$B$3:$B$6,1,FALSE)),"Please select a value from the drop-down menu","OK")))</f>
        <v>#N/A</v>
      </c>
      <c r="K118" s="40" t="e">
        <f>IF(AND('Captura de datos CASO'!J118='DO NOT USE_School Picklist'!$B$4,ISBLANK('Captura de datos CASO'!K118)),"Occupation/Job Title is required if Student or Staff? is Yes, staff/faculty or volunteer",IF('DO NOT USE_Case Formulas'!A118,"OK",NA()))</f>
        <v>#N/A</v>
      </c>
      <c r="L118" s="40" t="e">
        <f ca="1">IF('Captura de datos CASO'!L118&gt;'DO NOT USE_School Picklist'!$C$3,"Date last on school campus/facility cannot be a future date",IF('DO NOT USE_Case Formulas'!A118,IF(ISBLANK('Captura de datos CASO'!L118),"Date last on school campus/facility is required","OK"),NA()))</f>
        <v>#N/A</v>
      </c>
      <c r="M118" s="40" t="e">
        <f>IF(AND('DO NOT USE_Case Formulas'!A118,ISBLANK('Captura de datos CASO'!M118)),"Specific Place in the Location is required",IF(ISBLANK('Captura de datos CASO'!M118),NA(),"OK"))</f>
        <v>#N/A</v>
      </c>
      <c r="N118" s="40" t="e">
        <f>IF(LEN('Captura de datos CASO'!N118)&gt;50,"Parent/Guardian Name must be less than 50 characters",IF('DO NOT USE_Case Formulas'!A118,"OK",NA()))</f>
        <v>#N/A</v>
      </c>
      <c r="O118" s="40" t="e">
        <f>IF(NOT(ISBLANK('Captura de datos CASO'!O118)),IF(AND(ISNUMBER('Captura de datos CASO'!O118),LEFT('Captura de datos CASO'!O118,1)&lt;&gt;"1",LEN('Captura de datos CASO'!O118)=10),"OK","Phone number must be valid format"),IF('DO NOT USE_Case Formulas'!A118,"OK",NA()))</f>
        <v>#N/A</v>
      </c>
      <c r="P118" s="53" t="e">
        <f>IF(AND(NOT(ISBLANK('Captura de datos CASO'!P118)),ISNA(VLOOKUP('Captura de datos CASO'!P118,'DO NOT USE_School Picklist'!$I$3:$I$5,1,FALSE))),"Please select a value from the drop-down menu",IF('DO NOT USE_Case Formulas'!A118,"OK",NA()))</f>
        <v>#N/A</v>
      </c>
      <c r="Q118" s="40" t="e">
        <f>IF(AND(NOT(ISBLANK('Captura de datos CASO'!Q118)),ISNA(VLOOKUP('Captura de datos CASO'!Q118,'DO NOT USE_School Picklist'!$E$3:$E$10,1,FALSE))),"Please select a value from the drop-down menu",IF('DO NOT USE_Case Formulas'!A118,"OK",NA()))</f>
        <v>#N/A</v>
      </c>
      <c r="R118" s="53" t="e">
        <f>IF(AND(NOT(ISBLANK('Captura de datos CASO'!R118)),ISNA(VLOOKUP('Captura de datos CASO'!R118,'DO NOT USE_School Picklist'!$W$3:$W$9,1,FALSE))),"Please select a value from the drop-down menu",IF('DO NOT USE_Case Formulas'!A118,"OK",NA()))</f>
        <v>#N/A</v>
      </c>
      <c r="S118" s="53" t="e">
        <f>IF(AND(NOT(ISBLANK('Captura de datos CASO'!S118)),ISNA(VLOOKUP('Captura de datos CASO'!S118,'DO NOT USE_School Picklist'!$W$3:$W$9,1,FALSE))),"Please select a value from the drop-down menu",IF('DO NOT USE_Case Formulas'!A118,"OK",NA()))</f>
        <v>#N/A</v>
      </c>
      <c r="T118" s="40" t="e">
        <f>IF(AND(NOT(ISBLANK('Captura de datos CASO'!T118)),ISNA(VLOOKUP('Captura de datos CASO'!T118,'DO NOT USE_School Picklist'!$F$3:$F$16,1,FALSE))),"Please select a value from the drop-down menu",IF('DO NOT USE_Case Formulas'!A118,"OK",NA()))</f>
        <v>#N/A</v>
      </c>
      <c r="U118" s="40" t="e">
        <f>IF(LEN('Captura de datos CASO'!U118)&gt;100,"Classroom(s) must be less than 100 characters",IF('DO NOT USE_Case Formulas'!A118,"OK",NA()))</f>
        <v>#N/A</v>
      </c>
      <c r="V118" s="40" t="e">
        <f>IF(AND(NOT(ISBLANK('Captura de datos CASO'!V118)),ISNA(VLOOKUP('Captura de datos CASO'!V118,'DO NOT USE_School Picklist'!$S$3:$S$12,1,FALSE))),"Please select a value from the drop-down menu",IF('DO NOT USE_Case Formulas'!A118,"OK",NA()))</f>
        <v>#N/A</v>
      </c>
      <c r="W118" s="40" t="e">
        <f>IF(AND(NOT(ISBLANK('Captura de datos CASO'!W118)),ISNA(VLOOKUP('Captura de datos CASO'!W118,'DO NOT USE_School Picklist'!$S$3:$S$12,1,FALSE))),"Please select a value from the drop-down menu",IF('DO NOT USE_Case Formulas'!A118,"OK",NA()))</f>
        <v>#N/A</v>
      </c>
      <c r="X118" s="40" t="e">
        <f>IF(LEN('Captura de datos CASO'!X118)&gt;80,"Name of Education Group must be less than 80 characters",IF('DO NOT USE_Case Formulas'!A118,"OK",NA()))</f>
        <v>#N/A</v>
      </c>
      <c r="Y118" s="40" t="e">
        <f>IF(AND(NOT(ISBLANK('Captura de datos CASO'!Y118)),ISNA(VLOOKUP('Captura de datos CASO'!Y118,'DO NOT USE_School Picklist'!$K$3:$K$6,1,FALSE))),"Please select a value from the drop-down menu",IF('DO NOT USE_Case Formulas'!A118,"OK",NA()))</f>
        <v>#N/A</v>
      </c>
      <c r="Z118" s="40" t="e">
        <f>IF(AND('DO NOT USE_Case Formulas'!A118,ISBLANK('Captura de datos CASO'!Z118)),"Has this person had symptoms? is required",IF(AND(NOT(ISBLANK('Captura de datos CASO'!Z118)),ISNA(VLOOKUP('Captura de datos CASO'!Z118,'DO NOT USE_School Picklist'!$D$3:$D$5,1,FALSE))),"Please select a value from the drop-down menu",IF(NOT(ISBLANK('Captura de datos CASO'!Z118)),"OK",NA())))</f>
        <v>#N/A</v>
      </c>
      <c r="AA118" s="40" t="e">
        <f>IF(AND('Captura de datos CASO'!Z118='DO NOT USE_School Picklist'!$D$3,ISBLANK('Captura de datos CASO'!AA118)),"Symptom Onset Date is required if Ever Symptomatic is Yes",IF('DO NOT USE_Case Formulas'!A118,"OK",NA()))</f>
        <v>#N/A</v>
      </c>
      <c r="AB118" s="40"/>
      <c r="AC118" s="40" t="e">
        <f ca="1">IF(AND('DO NOT USE_Case Formulas'!A118,ISBLANK('Captura de datos CASO'!AC118)),"Lab Result Test Date is required",IF('Captura de datos CASO'!AC118&gt;'DO NOT USE_School Picklist'!$C$3,"Test Date cannot be a future date",IF(NOT(ISBLANK('Captura de datos CASO'!AC118)),"OK",NA())))</f>
        <v>#N/A</v>
      </c>
      <c r="AD118" s="40" t="e">
        <f>IF(AND(NOT(ISBLANK('Captura de datos CASO'!AD118)),ISNA(VLOOKUP('Captura de datos CASO'!AD118,'DO NOT USE_School Picklist'!$R$3:$R$7,1,FALSE))),"Please select a value from the drop-down menu",IF('DO NOT USE_Case Formulas'!A118,"OK",NA()))</f>
        <v>#N/A</v>
      </c>
      <c r="AE118" s="40" t="e">
        <f>IF(AND('DO NOT USE_Case Formulas'!A118,ISBLANK('Captura de datos CASO'!AB118)),"Lab Result Test Result is required",IF(AND(NOT(ISBLANK('Captura de datos CASO'!AB118)),ISNA(VLOOKUP('Captura de datos CASO'!AB118,'DO NOT USE_School Picklist'!$Q$3:$Q$8,1,FALSE))),"Please select a value from the drop-down menu",IF('DO NOT USE_Case Formulas'!A118,"OK",NA())))</f>
        <v>#N/A</v>
      </c>
    </row>
    <row r="119" spans="1:31" x14ac:dyDescent="0.3">
      <c r="A119" s="39" t="e">
        <f>IF('DO NOT USE_Case Formulas'!A119,IF('DO NOT USE_Case Formulas'!B119,"Not all required fields are completed","OK"),NA())</f>
        <v>#N/A</v>
      </c>
      <c r="B119" s="40" t="e">
        <f>IF(AND('DO NOT USE_Case Formulas'!A119,ISBLANK('Captura de datos CASO'!B119)),"First Name is required",IF(NOT(ISBLANK('Captura de datos CASO'!B119)),"OK",NA()))</f>
        <v>#N/A</v>
      </c>
      <c r="C119" s="40" t="e">
        <f>IF(AND('DO NOT USE_Case Formulas'!A119,ISBLANK('Captura de datos CASO'!C119)),"Last Name is required",IF(NOT(ISBLANK('Captura de datos CASO'!C119)),"OK",NA()))</f>
        <v>#N/A</v>
      </c>
      <c r="D119" s="40" t="e">
        <f>IF(AND('DO NOT USE_Case Formulas'!A119,ISBLANK('Captura de datos CASO'!D119)),"Birthdate is required",IF(NOT(ISBLANK('Captura de datos CASO'!D119)),"OK",NA()))</f>
        <v>#N/A</v>
      </c>
      <c r="E119" s="40" t="e">
        <f>IF(AND('DO NOT USE_Case Formulas'!A119,ISBLANK('Captura de datos CASO'!E119)),"Mobile Phone is required",IF(NOT(ISBLANK('Captura de datos CASO'!E119)),IF(AND(ISNUMBER(VALUE('Captura de datos CASO'!E119)),LEFT('Captura de datos CASO'!E119,1)&lt;&gt;"1",LEN('Captura de datos CASO'!E119)=10),"OK","Phone number must be valid format"),NA()))</f>
        <v>#N/A</v>
      </c>
      <c r="F119" s="40" t="e">
        <f>IF(LEN('Captura de datos CASO'!F119)&gt;255,"Home Street Address must be less than 255 characters",IF('DO NOT USE_Case Formulas'!A119,"OK",NA()))</f>
        <v>#N/A</v>
      </c>
      <c r="G119" s="40" t="e">
        <f>IF(LEN('Captura de datos CASO'!G119)&gt;40,"City must be less than 40 characters",IF('DO NOT USE_Case Formulas'!A119,"OK",NA()))</f>
        <v>#N/A</v>
      </c>
      <c r="H119" s="40" t="e">
        <f>IF(AND(NOT(ISBLANK('Captura de datos CASO'!H119)),ISNA(VLOOKUP('Captura de datos CASO'!H119,'DO NOT USE_School Picklist'!$P$3:$P$52,1,FALSE))),"Please select a value from the drop-down menu",IF('DO NOT USE_Case Formulas'!A119,"OK",NA()))</f>
        <v>#N/A</v>
      </c>
      <c r="I119" s="40" t="e">
        <f>IF(AND('DO NOT USE_Case Formulas'!A119,ISBLANK('Captura de datos CASO'!I119)),"Zip is required",IF(ISBLANK('Captura de datos CASO'!I119),NA(),"OK"))</f>
        <v>#N/A</v>
      </c>
      <c r="J119" s="40" t="e">
        <f>IF(AND('DO NOT USE_Case Formulas'!A119,ISBLANK('Captura de datos CASO'!J119)),"Student or Staff? is required",IF(ISBLANK('Captura de datos CASO'!J119),NA(),IF(ISNA(VLOOKUP('Captura de datos CASO'!J119,'DO NOT USE_School Picklist'!$B$3:$B$6,1,FALSE)),"Please select a value from the drop-down menu","OK")))</f>
        <v>#N/A</v>
      </c>
      <c r="K119" s="40" t="e">
        <f>IF(AND('Captura de datos CASO'!J119='DO NOT USE_School Picklist'!$B$4,ISBLANK('Captura de datos CASO'!K119)),"Occupation/Job Title is required if Student or Staff? is Yes, staff/faculty or volunteer",IF('DO NOT USE_Case Formulas'!A119,"OK",NA()))</f>
        <v>#N/A</v>
      </c>
      <c r="L119" s="40" t="e">
        <f ca="1">IF('Captura de datos CASO'!L119&gt;'DO NOT USE_School Picklist'!$C$3,"Date last on school campus/facility cannot be a future date",IF('DO NOT USE_Case Formulas'!A119,IF(ISBLANK('Captura de datos CASO'!L119),"Date last on school campus/facility is required","OK"),NA()))</f>
        <v>#N/A</v>
      </c>
      <c r="M119" s="40" t="e">
        <f>IF(AND('DO NOT USE_Case Formulas'!A119,ISBLANK('Captura de datos CASO'!M119)),"Specific Place in the Location is required",IF(ISBLANK('Captura de datos CASO'!M119),NA(),"OK"))</f>
        <v>#N/A</v>
      </c>
      <c r="N119" s="40" t="e">
        <f>IF(LEN('Captura de datos CASO'!N119)&gt;50,"Parent/Guardian Name must be less than 50 characters",IF('DO NOT USE_Case Formulas'!A119,"OK",NA()))</f>
        <v>#N/A</v>
      </c>
      <c r="O119" s="40" t="e">
        <f>IF(NOT(ISBLANK('Captura de datos CASO'!O119)),IF(AND(ISNUMBER('Captura de datos CASO'!O119),LEFT('Captura de datos CASO'!O119,1)&lt;&gt;"1",LEN('Captura de datos CASO'!O119)=10),"OK","Phone number must be valid format"),IF('DO NOT USE_Case Formulas'!A119,"OK",NA()))</f>
        <v>#N/A</v>
      </c>
      <c r="P119" s="53" t="e">
        <f>IF(AND(NOT(ISBLANK('Captura de datos CASO'!P119)),ISNA(VLOOKUP('Captura de datos CASO'!P119,'DO NOT USE_School Picklist'!$I$3:$I$5,1,FALSE))),"Please select a value from the drop-down menu",IF('DO NOT USE_Case Formulas'!A119,"OK",NA()))</f>
        <v>#N/A</v>
      </c>
      <c r="Q119" s="40" t="e">
        <f>IF(AND(NOT(ISBLANK('Captura de datos CASO'!Q119)),ISNA(VLOOKUP('Captura de datos CASO'!Q119,'DO NOT USE_School Picklist'!$E$3:$E$10,1,FALSE))),"Please select a value from the drop-down menu",IF('DO NOT USE_Case Formulas'!A119,"OK",NA()))</f>
        <v>#N/A</v>
      </c>
      <c r="R119" s="53" t="e">
        <f>IF(AND(NOT(ISBLANK('Captura de datos CASO'!R119)),ISNA(VLOOKUP('Captura de datos CASO'!R119,'DO NOT USE_School Picklist'!$W$3:$W$9,1,FALSE))),"Please select a value from the drop-down menu",IF('DO NOT USE_Case Formulas'!A119,"OK",NA()))</f>
        <v>#N/A</v>
      </c>
      <c r="S119" s="53" t="e">
        <f>IF(AND(NOT(ISBLANK('Captura de datos CASO'!S119)),ISNA(VLOOKUP('Captura de datos CASO'!S119,'DO NOT USE_School Picklist'!$W$3:$W$9,1,FALSE))),"Please select a value from the drop-down menu",IF('DO NOT USE_Case Formulas'!A119,"OK",NA()))</f>
        <v>#N/A</v>
      </c>
      <c r="T119" s="40" t="e">
        <f>IF(AND(NOT(ISBLANK('Captura de datos CASO'!T119)),ISNA(VLOOKUP('Captura de datos CASO'!T119,'DO NOT USE_School Picklist'!$F$3:$F$16,1,FALSE))),"Please select a value from the drop-down menu",IF('DO NOT USE_Case Formulas'!A119,"OK",NA()))</f>
        <v>#N/A</v>
      </c>
      <c r="U119" s="40" t="e">
        <f>IF(LEN('Captura de datos CASO'!U119)&gt;100,"Classroom(s) must be less than 100 characters",IF('DO NOT USE_Case Formulas'!A119,"OK",NA()))</f>
        <v>#N/A</v>
      </c>
      <c r="V119" s="40" t="e">
        <f>IF(AND(NOT(ISBLANK('Captura de datos CASO'!V119)),ISNA(VLOOKUP('Captura de datos CASO'!V119,'DO NOT USE_School Picklist'!$S$3:$S$12,1,FALSE))),"Please select a value from the drop-down menu",IF('DO NOT USE_Case Formulas'!A119,"OK",NA()))</f>
        <v>#N/A</v>
      </c>
      <c r="W119" s="40" t="e">
        <f>IF(AND(NOT(ISBLANK('Captura de datos CASO'!W119)),ISNA(VLOOKUP('Captura de datos CASO'!W119,'DO NOT USE_School Picklist'!$S$3:$S$12,1,FALSE))),"Please select a value from the drop-down menu",IF('DO NOT USE_Case Formulas'!A119,"OK",NA()))</f>
        <v>#N/A</v>
      </c>
      <c r="X119" s="40" t="e">
        <f>IF(LEN('Captura de datos CASO'!X119)&gt;80,"Name of Education Group must be less than 80 characters",IF('DO NOT USE_Case Formulas'!A119,"OK",NA()))</f>
        <v>#N/A</v>
      </c>
      <c r="Y119" s="40" t="e">
        <f>IF(AND(NOT(ISBLANK('Captura de datos CASO'!Y119)),ISNA(VLOOKUP('Captura de datos CASO'!Y119,'DO NOT USE_School Picklist'!$K$3:$K$6,1,FALSE))),"Please select a value from the drop-down menu",IF('DO NOT USE_Case Formulas'!A119,"OK",NA()))</f>
        <v>#N/A</v>
      </c>
      <c r="Z119" s="40" t="e">
        <f>IF(AND('DO NOT USE_Case Formulas'!A119,ISBLANK('Captura de datos CASO'!Z119)),"Has this person had symptoms? is required",IF(AND(NOT(ISBLANK('Captura de datos CASO'!Z119)),ISNA(VLOOKUP('Captura de datos CASO'!Z119,'DO NOT USE_School Picklist'!$D$3:$D$5,1,FALSE))),"Please select a value from the drop-down menu",IF(NOT(ISBLANK('Captura de datos CASO'!Z119)),"OK",NA())))</f>
        <v>#N/A</v>
      </c>
      <c r="AA119" s="40" t="e">
        <f>IF(AND('Captura de datos CASO'!Z119='DO NOT USE_School Picklist'!$D$3,ISBLANK('Captura de datos CASO'!AA119)),"Symptom Onset Date is required if Ever Symptomatic is Yes",IF('DO NOT USE_Case Formulas'!A119,"OK",NA()))</f>
        <v>#N/A</v>
      </c>
      <c r="AB119" s="40"/>
      <c r="AC119" s="40" t="e">
        <f ca="1">IF(AND('DO NOT USE_Case Formulas'!A119,ISBLANK('Captura de datos CASO'!AC119)),"Lab Result Test Date is required",IF('Captura de datos CASO'!AC119&gt;'DO NOT USE_School Picklist'!$C$3,"Test Date cannot be a future date",IF(NOT(ISBLANK('Captura de datos CASO'!AC119)),"OK",NA())))</f>
        <v>#N/A</v>
      </c>
      <c r="AD119" s="40" t="e">
        <f>IF(AND(NOT(ISBLANK('Captura de datos CASO'!AD119)),ISNA(VLOOKUP('Captura de datos CASO'!AD119,'DO NOT USE_School Picklist'!$R$3:$R$7,1,FALSE))),"Please select a value from the drop-down menu",IF('DO NOT USE_Case Formulas'!A119,"OK",NA()))</f>
        <v>#N/A</v>
      </c>
      <c r="AE119" s="40" t="e">
        <f>IF(AND('DO NOT USE_Case Formulas'!A119,ISBLANK('Captura de datos CASO'!AB119)),"Lab Result Test Result is required",IF(AND(NOT(ISBLANK('Captura de datos CASO'!AB119)),ISNA(VLOOKUP('Captura de datos CASO'!AB119,'DO NOT USE_School Picklist'!$Q$3:$Q$8,1,FALSE))),"Please select a value from the drop-down menu",IF('DO NOT USE_Case Formulas'!A119,"OK",NA())))</f>
        <v>#N/A</v>
      </c>
    </row>
    <row r="120" spans="1:31" x14ac:dyDescent="0.3">
      <c r="A120" s="39" t="e">
        <f>IF('DO NOT USE_Case Formulas'!A120,IF('DO NOT USE_Case Formulas'!B120,"Not all required fields are completed","OK"),NA())</f>
        <v>#N/A</v>
      </c>
      <c r="B120" s="40" t="e">
        <f>IF(AND('DO NOT USE_Case Formulas'!A120,ISBLANK('Captura de datos CASO'!B120)),"First Name is required",IF(NOT(ISBLANK('Captura de datos CASO'!B120)),"OK",NA()))</f>
        <v>#N/A</v>
      </c>
      <c r="C120" s="40" t="e">
        <f>IF(AND('DO NOT USE_Case Formulas'!A120,ISBLANK('Captura de datos CASO'!C120)),"Last Name is required",IF(NOT(ISBLANK('Captura de datos CASO'!C120)),"OK",NA()))</f>
        <v>#N/A</v>
      </c>
      <c r="D120" s="40" t="e">
        <f>IF(AND('DO NOT USE_Case Formulas'!A120,ISBLANK('Captura de datos CASO'!D120)),"Birthdate is required",IF(NOT(ISBLANK('Captura de datos CASO'!D120)),"OK",NA()))</f>
        <v>#N/A</v>
      </c>
      <c r="E120" s="40" t="e">
        <f>IF(AND('DO NOT USE_Case Formulas'!A120,ISBLANK('Captura de datos CASO'!E120)),"Mobile Phone is required",IF(NOT(ISBLANK('Captura de datos CASO'!E120)),IF(AND(ISNUMBER(VALUE('Captura de datos CASO'!E120)),LEFT('Captura de datos CASO'!E120,1)&lt;&gt;"1",LEN('Captura de datos CASO'!E120)=10),"OK","Phone number must be valid format"),NA()))</f>
        <v>#N/A</v>
      </c>
      <c r="F120" s="40" t="e">
        <f>IF(LEN('Captura de datos CASO'!F120)&gt;255,"Home Street Address must be less than 255 characters",IF('DO NOT USE_Case Formulas'!A120,"OK",NA()))</f>
        <v>#N/A</v>
      </c>
      <c r="G120" s="40" t="e">
        <f>IF(LEN('Captura de datos CASO'!G120)&gt;40,"City must be less than 40 characters",IF('DO NOT USE_Case Formulas'!A120,"OK",NA()))</f>
        <v>#N/A</v>
      </c>
      <c r="H120" s="40" t="e">
        <f>IF(AND(NOT(ISBLANK('Captura de datos CASO'!H120)),ISNA(VLOOKUP('Captura de datos CASO'!H120,'DO NOT USE_School Picklist'!$P$3:$P$52,1,FALSE))),"Please select a value from the drop-down menu",IF('DO NOT USE_Case Formulas'!A120,"OK",NA()))</f>
        <v>#N/A</v>
      </c>
      <c r="I120" s="40" t="e">
        <f>IF(AND('DO NOT USE_Case Formulas'!A120,ISBLANK('Captura de datos CASO'!I120)),"Zip is required",IF(ISBLANK('Captura de datos CASO'!I120),NA(),"OK"))</f>
        <v>#N/A</v>
      </c>
      <c r="J120" s="40" t="e">
        <f>IF(AND('DO NOT USE_Case Formulas'!A120,ISBLANK('Captura de datos CASO'!J120)),"Student or Staff? is required",IF(ISBLANK('Captura de datos CASO'!J120),NA(),IF(ISNA(VLOOKUP('Captura de datos CASO'!J120,'DO NOT USE_School Picklist'!$B$3:$B$6,1,FALSE)),"Please select a value from the drop-down menu","OK")))</f>
        <v>#N/A</v>
      </c>
      <c r="K120" s="40" t="e">
        <f>IF(AND('Captura de datos CASO'!J120='DO NOT USE_School Picklist'!$B$4,ISBLANK('Captura de datos CASO'!K120)),"Occupation/Job Title is required if Student or Staff? is Yes, staff/faculty or volunteer",IF('DO NOT USE_Case Formulas'!A120,"OK",NA()))</f>
        <v>#N/A</v>
      </c>
      <c r="L120" s="40" t="e">
        <f ca="1">IF('Captura de datos CASO'!L120&gt;'DO NOT USE_School Picklist'!$C$3,"Date last on school campus/facility cannot be a future date",IF('DO NOT USE_Case Formulas'!A120,IF(ISBLANK('Captura de datos CASO'!L120),"Date last on school campus/facility is required","OK"),NA()))</f>
        <v>#N/A</v>
      </c>
      <c r="M120" s="40" t="e">
        <f>IF(AND('DO NOT USE_Case Formulas'!A120,ISBLANK('Captura de datos CASO'!M120)),"Specific Place in the Location is required",IF(ISBLANK('Captura de datos CASO'!M120),NA(),"OK"))</f>
        <v>#N/A</v>
      </c>
      <c r="N120" s="40" t="e">
        <f>IF(LEN('Captura de datos CASO'!N120)&gt;50,"Parent/Guardian Name must be less than 50 characters",IF('DO NOT USE_Case Formulas'!A120,"OK",NA()))</f>
        <v>#N/A</v>
      </c>
      <c r="O120" s="40" t="e">
        <f>IF(NOT(ISBLANK('Captura de datos CASO'!O120)),IF(AND(ISNUMBER('Captura de datos CASO'!O120),LEFT('Captura de datos CASO'!O120,1)&lt;&gt;"1",LEN('Captura de datos CASO'!O120)=10),"OK","Phone number must be valid format"),IF('DO NOT USE_Case Formulas'!A120,"OK",NA()))</f>
        <v>#N/A</v>
      </c>
      <c r="P120" s="53" t="e">
        <f>IF(AND(NOT(ISBLANK('Captura de datos CASO'!P120)),ISNA(VLOOKUP('Captura de datos CASO'!P120,'DO NOT USE_School Picklist'!$I$3:$I$5,1,FALSE))),"Please select a value from the drop-down menu",IF('DO NOT USE_Case Formulas'!A120,"OK",NA()))</f>
        <v>#N/A</v>
      </c>
      <c r="Q120" s="40" t="e">
        <f>IF(AND(NOT(ISBLANK('Captura de datos CASO'!Q120)),ISNA(VLOOKUP('Captura de datos CASO'!Q120,'DO NOT USE_School Picklist'!$E$3:$E$10,1,FALSE))),"Please select a value from the drop-down menu",IF('DO NOT USE_Case Formulas'!A120,"OK",NA()))</f>
        <v>#N/A</v>
      </c>
      <c r="R120" s="53" t="e">
        <f>IF(AND(NOT(ISBLANK('Captura de datos CASO'!R120)),ISNA(VLOOKUP('Captura de datos CASO'!R120,'DO NOT USE_School Picklist'!$W$3:$W$9,1,FALSE))),"Please select a value from the drop-down menu",IF('DO NOT USE_Case Formulas'!A120,"OK",NA()))</f>
        <v>#N/A</v>
      </c>
      <c r="S120" s="53" t="e">
        <f>IF(AND(NOT(ISBLANK('Captura de datos CASO'!S120)),ISNA(VLOOKUP('Captura de datos CASO'!S120,'DO NOT USE_School Picklist'!$W$3:$W$9,1,FALSE))),"Please select a value from the drop-down menu",IF('DO NOT USE_Case Formulas'!A120,"OK",NA()))</f>
        <v>#N/A</v>
      </c>
      <c r="T120" s="40" t="e">
        <f>IF(AND(NOT(ISBLANK('Captura de datos CASO'!T120)),ISNA(VLOOKUP('Captura de datos CASO'!T120,'DO NOT USE_School Picklist'!$F$3:$F$16,1,FALSE))),"Please select a value from the drop-down menu",IF('DO NOT USE_Case Formulas'!A120,"OK",NA()))</f>
        <v>#N/A</v>
      </c>
      <c r="U120" s="40" t="e">
        <f>IF(LEN('Captura de datos CASO'!U120)&gt;100,"Classroom(s) must be less than 100 characters",IF('DO NOT USE_Case Formulas'!A120,"OK",NA()))</f>
        <v>#N/A</v>
      </c>
      <c r="V120" s="40" t="e">
        <f>IF(AND(NOT(ISBLANK('Captura de datos CASO'!V120)),ISNA(VLOOKUP('Captura de datos CASO'!V120,'DO NOT USE_School Picklist'!$S$3:$S$12,1,FALSE))),"Please select a value from the drop-down menu",IF('DO NOT USE_Case Formulas'!A120,"OK",NA()))</f>
        <v>#N/A</v>
      </c>
      <c r="W120" s="40" t="e">
        <f>IF(AND(NOT(ISBLANK('Captura de datos CASO'!W120)),ISNA(VLOOKUP('Captura de datos CASO'!W120,'DO NOT USE_School Picklist'!$S$3:$S$12,1,FALSE))),"Please select a value from the drop-down menu",IF('DO NOT USE_Case Formulas'!A120,"OK",NA()))</f>
        <v>#N/A</v>
      </c>
      <c r="X120" s="40" t="e">
        <f>IF(LEN('Captura de datos CASO'!X120)&gt;80,"Name of Education Group must be less than 80 characters",IF('DO NOT USE_Case Formulas'!A120,"OK",NA()))</f>
        <v>#N/A</v>
      </c>
      <c r="Y120" s="40" t="e">
        <f>IF(AND(NOT(ISBLANK('Captura de datos CASO'!Y120)),ISNA(VLOOKUP('Captura de datos CASO'!Y120,'DO NOT USE_School Picklist'!$K$3:$K$6,1,FALSE))),"Please select a value from the drop-down menu",IF('DO NOT USE_Case Formulas'!A120,"OK",NA()))</f>
        <v>#N/A</v>
      </c>
      <c r="Z120" s="40" t="e">
        <f>IF(AND('DO NOT USE_Case Formulas'!A120,ISBLANK('Captura de datos CASO'!Z120)),"Has this person had symptoms? is required",IF(AND(NOT(ISBLANK('Captura de datos CASO'!Z120)),ISNA(VLOOKUP('Captura de datos CASO'!Z120,'DO NOT USE_School Picklist'!$D$3:$D$5,1,FALSE))),"Please select a value from the drop-down menu",IF(NOT(ISBLANK('Captura de datos CASO'!Z120)),"OK",NA())))</f>
        <v>#N/A</v>
      </c>
      <c r="AA120" s="40" t="e">
        <f>IF(AND('Captura de datos CASO'!Z120='DO NOT USE_School Picklist'!$D$3,ISBLANK('Captura de datos CASO'!AA120)),"Symptom Onset Date is required if Ever Symptomatic is Yes",IF('DO NOT USE_Case Formulas'!A120,"OK",NA()))</f>
        <v>#N/A</v>
      </c>
      <c r="AB120" s="40"/>
      <c r="AC120" s="40" t="e">
        <f ca="1">IF(AND('DO NOT USE_Case Formulas'!A120,ISBLANK('Captura de datos CASO'!AC120)),"Lab Result Test Date is required",IF('Captura de datos CASO'!AC120&gt;'DO NOT USE_School Picklist'!$C$3,"Test Date cannot be a future date",IF(NOT(ISBLANK('Captura de datos CASO'!AC120)),"OK",NA())))</f>
        <v>#N/A</v>
      </c>
      <c r="AD120" s="40" t="e">
        <f>IF(AND(NOT(ISBLANK('Captura de datos CASO'!AD120)),ISNA(VLOOKUP('Captura de datos CASO'!AD120,'DO NOT USE_School Picklist'!$R$3:$R$7,1,FALSE))),"Please select a value from the drop-down menu",IF('DO NOT USE_Case Formulas'!A120,"OK",NA()))</f>
        <v>#N/A</v>
      </c>
      <c r="AE120" s="40" t="e">
        <f>IF(AND('DO NOT USE_Case Formulas'!A120,ISBLANK('Captura de datos CASO'!AB120)),"Lab Result Test Result is required",IF(AND(NOT(ISBLANK('Captura de datos CASO'!AB120)),ISNA(VLOOKUP('Captura de datos CASO'!AB120,'DO NOT USE_School Picklist'!$Q$3:$Q$8,1,FALSE))),"Please select a value from the drop-down menu",IF('DO NOT USE_Case Formulas'!A120,"OK",NA())))</f>
        <v>#N/A</v>
      </c>
    </row>
    <row r="121" spans="1:31" x14ac:dyDescent="0.3">
      <c r="A121" s="39" t="e">
        <f>IF('DO NOT USE_Case Formulas'!A121,IF('DO NOT USE_Case Formulas'!B121,"Not all required fields are completed","OK"),NA())</f>
        <v>#N/A</v>
      </c>
      <c r="B121" s="40" t="e">
        <f>IF(AND('DO NOT USE_Case Formulas'!A121,ISBLANK('Captura de datos CASO'!B121)),"First Name is required",IF(NOT(ISBLANK('Captura de datos CASO'!B121)),"OK",NA()))</f>
        <v>#N/A</v>
      </c>
      <c r="C121" s="40" t="e">
        <f>IF(AND('DO NOT USE_Case Formulas'!A121,ISBLANK('Captura de datos CASO'!C121)),"Last Name is required",IF(NOT(ISBLANK('Captura de datos CASO'!C121)),"OK",NA()))</f>
        <v>#N/A</v>
      </c>
      <c r="D121" s="40" t="e">
        <f>IF(AND('DO NOT USE_Case Formulas'!A121,ISBLANK('Captura de datos CASO'!D121)),"Birthdate is required",IF(NOT(ISBLANK('Captura de datos CASO'!D121)),"OK",NA()))</f>
        <v>#N/A</v>
      </c>
      <c r="E121" s="40" t="e">
        <f>IF(AND('DO NOT USE_Case Formulas'!A121,ISBLANK('Captura de datos CASO'!E121)),"Mobile Phone is required",IF(NOT(ISBLANK('Captura de datos CASO'!E121)),IF(AND(ISNUMBER(VALUE('Captura de datos CASO'!E121)),LEFT('Captura de datos CASO'!E121,1)&lt;&gt;"1",LEN('Captura de datos CASO'!E121)=10),"OK","Phone number must be valid format"),NA()))</f>
        <v>#N/A</v>
      </c>
      <c r="F121" s="40" t="e">
        <f>IF(LEN('Captura de datos CASO'!F121)&gt;255,"Home Street Address must be less than 255 characters",IF('DO NOT USE_Case Formulas'!A121,"OK",NA()))</f>
        <v>#N/A</v>
      </c>
      <c r="G121" s="40" t="e">
        <f>IF(LEN('Captura de datos CASO'!G121)&gt;40,"City must be less than 40 characters",IF('DO NOT USE_Case Formulas'!A121,"OK",NA()))</f>
        <v>#N/A</v>
      </c>
      <c r="H121" s="40" t="e">
        <f>IF(AND(NOT(ISBLANK('Captura de datos CASO'!H121)),ISNA(VLOOKUP('Captura de datos CASO'!H121,'DO NOT USE_School Picklist'!$P$3:$P$52,1,FALSE))),"Please select a value from the drop-down menu",IF('DO NOT USE_Case Formulas'!A121,"OK",NA()))</f>
        <v>#N/A</v>
      </c>
      <c r="I121" s="40" t="e">
        <f>IF(AND('DO NOT USE_Case Formulas'!A121,ISBLANK('Captura de datos CASO'!I121)),"Zip is required",IF(ISBLANK('Captura de datos CASO'!I121),NA(),"OK"))</f>
        <v>#N/A</v>
      </c>
      <c r="J121" s="40" t="e">
        <f>IF(AND('DO NOT USE_Case Formulas'!A121,ISBLANK('Captura de datos CASO'!J121)),"Student or Staff? is required",IF(ISBLANK('Captura de datos CASO'!J121),NA(),IF(ISNA(VLOOKUP('Captura de datos CASO'!J121,'DO NOT USE_School Picklist'!$B$3:$B$6,1,FALSE)),"Please select a value from the drop-down menu","OK")))</f>
        <v>#N/A</v>
      </c>
      <c r="K121" s="40" t="e">
        <f>IF(AND('Captura de datos CASO'!J121='DO NOT USE_School Picklist'!$B$4,ISBLANK('Captura de datos CASO'!K121)),"Occupation/Job Title is required if Student or Staff? is Yes, staff/faculty or volunteer",IF('DO NOT USE_Case Formulas'!A121,"OK",NA()))</f>
        <v>#N/A</v>
      </c>
      <c r="L121" s="40" t="e">
        <f ca="1">IF('Captura de datos CASO'!L121&gt;'DO NOT USE_School Picklist'!$C$3,"Date last on school campus/facility cannot be a future date",IF('DO NOT USE_Case Formulas'!A121,IF(ISBLANK('Captura de datos CASO'!L121),"Date last on school campus/facility is required","OK"),NA()))</f>
        <v>#N/A</v>
      </c>
      <c r="M121" s="40" t="e">
        <f>IF(AND('DO NOT USE_Case Formulas'!A121,ISBLANK('Captura de datos CASO'!M121)),"Specific Place in the Location is required",IF(ISBLANK('Captura de datos CASO'!M121),NA(),"OK"))</f>
        <v>#N/A</v>
      </c>
      <c r="N121" s="40" t="e">
        <f>IF(LEN('Captura de datos CASO'!N121)&gt;50,"Parent/Guardian Name must be less than 50 characters",IF('DO NOT USE_Case Formulas'!A121,"OK",NA()))</f>
        <v>#N/A</v>
      </c>
      <c r="O121" s="40" t="e">
        <f>IF(NOT(ISBLANK('Captura de datos CASO'!O121)),IF(AND(ISNUMBER('Captura de datos CASO'!O121),LEFT('Captura de datos CASO'!O121,1)&lt;&gt;"1",LEN('Captura de datos CASO'!O121)=10),"OK","Phone number must be valid format"),IF('DO NOT USE_Case Formulas'!A121,"OK",NA()))</f>
        <v>#N/A</v>
      </c>
      <c r="P121" s="53" t="e">
        <f>IF(AND(NOT(ISBLANK('Captura de datos CASO'!P121)),ISNA(VLOOKUP('Captura de datos CASO'!P121,'DO NOT USE_School Picklist'!$I$3:$I$5,1,FALSE))),"Please select a value from the drop-down menu",IF('DO NOT USE_Case Formulas'!A121,"OK",NA()))</f>
        <v>#N/A</v>
      </c>
      <c r="Q121" s="40" t="e">
        <f>IF(AND(NOT(ISBLANK('Captura de datos CASO'!Q121)),ISNA(VLOOKUP('Captura de datos CASO'!Q121,'DO NOT USE_School Picklist'!$E$3:$E$10,1,FALSE))),"Please select a value from the drop-down menu",IF('DO NOT USE_Case Formulas'!A121,"OK",NA()))</f>
        <v>#N/A</v>
      </c>
      <c r="R121" s="53" t="e">
        <f>IF(AND(NOT(ISBLANK('Captura de datos CASO'!R121)),ISNA(VLOOKUP('Captura de datos CASO'!R121,'DO NOT USE_School Picklist'!$W$3:$W$9,1,FALSE))),"Please select a value from the drop-down menu",IF('DO NOT USE_Case Formulas'!A121,"OK",NA()))</f>
        <v>#N/A</v>
      </c>
      <c r="S121" s="53" t="e">
        <f>IF(AND(NOT(ISBLANK('Captura de datos CASO'!S121)),ISNA(VLOOKUP('Captura de datos CASO'!S121,'DO NOT USE_School Picklist'!$W$3:$W$9,1,FALSE))),"Please select a value from the drop-down menu",IF('DO NOT USE_Case Formulas'!A121,"OK",NA()))</f>
        <v>#N/A</v>
      </c>
      <c r="T121" s="40" t="e">
        <f>IF(AND(NOT(ISBLANK('Captura de datos CASO'!T121)),ISNA(VLOOKUP('Captura de datos CASO'!T121,'DO NOT USE_School Picklist'!$F$3:$F$16,1,FALSE))),"Please select a value from the drop-down menu",IF('DO NOT USE_Case Formulas'!A121,"OK",NA()))</f>
        <v>#N/A</v>
      </c>
      <c r="U121" s="40" t="e">
        <f>IF(LEN('Captura de datos CASO'!U121)&gt;100,"Classroom(s) must be less than 100 characters",IF('DO NOT USE_Case Formulas'!A121,"OK",NA()))</f>
        <v>#N/A</v>
      </c>
      <c r="V121" s="40" t="e">
        <f>IF(AND(NOT(ISBLANK('Captura de datos CASO'!V121)),ISNA(VLOOKUP('Captura de datos CASO'!V121,'DO NOT USE_School Picklist'!$S$3:$S$12,1,FALSE))),"Please select a value from the drop-down menu",IF('DO NOT USE_Case Formulas'!A121,"OK",NA()))</f>
        <v>#N/A</v>
      </c>
      <c r="W121" s="40" t="e">
        <f>IF(AND(NOT(ISBLANK('Captura de datos CASO'!W121)),ISNA(VLOOKUP('Captura de datos CASO'!W121,'DO NOT USE_School Picklist'!$S$3:$S$12,1,FALSE))),"Please select a value from the drop-down menu",IF('DO NOT USE_Case Formulas'!A121,"OK",NA()))</f>
        <v>#N/A</v>
      </c>
      <c r="X121" s="40" t="e">
        <f>IF(LEN('Captura de datos CASO'!X121)&gt;80,"Name of Education Group must be less than 80 characters",IF('DO NOT USE_Case Formulas'!A121,"OK",NA()))</f>
        <v>#N/A</v>
      </c>
      <c r="Y121" s="40" t="e">
        <f>IF(AND(NOT(ISBLANK('Captura de datos CASO'!Y121)),ISNA(VLOOKUP('Captura de datos CASO'!Y121,'DO NOT USE_School Picklist'!$K$3:$K$6,1,FALSE))),"Please select a value from the drop-down menu",IF('DO NOT USE_Case Formulas'!A121,"OK",NA()))</f>
        <v>#N/A</v>
      </c>
      <c r="Z121" s="40" t="e">
        <f>IF(AND('DO NOT USE_Case Formulas'!A121,ISBLANK('Captura de datos CASO'!Z121)),"Has this person had symptoms? is required",IF(AND(NOT(ISBLANK('Captura de datos CASO'!Z121)),ISNA(VLOOKUP('Captura de datos CASO'!Z121,'DO NOT USE_School Picklist'!$D$3:$D$5,1,FALSE))),"Please select a value from the drop-down menu",IF(NOT(ISBLANK('Captura de datos CASO'!Z121)),"OK",NA())))</f>
        <v>#N/A</v>
      </c>
      <c r="AA121" s="40" t="e">
        <f>IF(AND('Captura de datos CASO'!Z121='DO NOT USE_School Picklist'!$D$3,ISBLANK('Captura de datos CASO'!AA121)),"Symptom Onset Date is required if Ever Symptomatic is Yes",IF('DO NOT USE_Case Formulas'!A121,"OK",NA()))</f>
        <v>#N/A</v>
      </c>
      <c r="AB121" s="40"/>
      <c r="AC121" s="40" t="e">
        <f ca="1">IF(AND('DO NOT USE_Case Formulas'!A121,ISBLANK('Captura de datos CASO'!AC121)),"Lab Result Test Date is required",IF('Captura de datos CASO'!AC121&gt;'DO NOT USE_School Picklist'!$C$3,"Test Date cannot be a future date",IF(NOT(ISBLANK('Captura de datos CASO'!AC121)),"OK",NA())))</f>
        <v>#N/A</v>
      </c>
      <c r="AD121" s="40" t="e">
        <f>IF(AND(NOT(ISBLANK('Captura de datos CASO'!AD121)),ISNA(VLOOKUP('Captura de datos CASO'!AD121,'DO NOT USE_School Picklist'!$R$3:$R$7,1,FALSE))),"Please select a value from the drop-down menu",IF('DO NOT USE_Case Formulas'!A121,"OK",NA()))</f>
        <v>#N/A</v>
      </c>
      <c r="AE121" s="40" t="e">
        <f>IF(AND('DO NOT USE_Case Formulas'!A121,ISBLANK('Captura de datos CASO'!AB121)),"Lab Result Test Result is required",IF(AND(NOT(ISBLANK('Captura de datos CASO'!AB121)),ISNA(VLOOKUP('Captura de datos CASO'!AB121,'DO NOT USE_School Picklist'!$Q$3:$Q$8,1,FALSE))),"Please select a value from the drop-down menu",IF('DO NOT USE_Case Formulas'!A121,"OK",NA())))</f>
        <v>#N/A</v>
      </c>
    </row>
    <row r="122" spans="1:31" x14ac:dyDescent="0.3">
      <c r="A122" s="39" t="e">
        <f>IF('DO NOT USE_Case Formulas'!A122,IF('DO NOT USE_Case Formulas'!B122,"Not all required fields are completed","OK"),NA())</f>
        <v>#N/A</v>
      </c>
      <c r="B122" s="40" t="e">
        <f>IF(AND('DO NOT USE_Case Formulas'!A122,ISBLANK('Captura de datos CASO'!B122)),"First Name is required",IF(NOT(ISBLANK('Captura de datos CASO'!B122)),"OK",NA()))</f>
        <v>#N/A</v>
      </c>
      <c r="C122" s="40" t="e">
        <f>IF(AND('DO NOT USE_Case Formulas'!A122,ISBLANK('Captura de datos CASO'!C122)),"Last Name is required",IF(NOT(ISBLANK('Captura de datos CASO'!C122)),"OK",NA()))</f>
        <v>#N/A</v>
      </c>
      <c r="D122" s="40" t="e">
        <f>IF(AND('DO NOT USE_Case Formulas'!A122,ISBLANK('Captura de datos CASO'!D122)),"Birthdate is required",IF(NOT(ISBLANK('Captura de datos CASO'!D122)),"OK",NA()))</f>
        <v>#N/A</v>
      </c>
      <c r="E122" s="40" t="e">
        <f>IF(AND('DO NOT USE_Case Formulas'!A122,ISBLANK('Captura de datos CASO'!E122)),"Mobile Phone is required",IF(NOT(ISBLANK('Captura de datos CASO'!E122)),IF(AND(ISNUMBER(VALUE('Captura de datos CASO'!E122)),LEFT('Captura de datos CASO'!E122,1)&lt;&gt;"1",LEN('Captura de datos CASO'!E122)=10),"OK","Phone number must be valid format"),NA()))</f>
        <v>#N/A</v>
      </c>
      <c r="F122" s="40" t="e">
        <f>IF(LEN('Captura de datos CASO'!F122)&gt;255,"Home Street Address must be less than 255 characters",IF('DO NOT USE_Case Formulas'!A122,"OK",NA()))</f>
        <v>#N/A</v>
      </c>
      <c r="G122" s="40" t="e">
        <f>IF(LEN('Captura de datos CASO'!G122)&gt;40,"City must be less than 40 characters",IF('DO NOT USE_Case Formulas'!A122,"OK",NA()))</f>
        <v>#N/A</v>
      </c>
      <c r="H122" s="40" t="e">
        <f>IF(AND(NOT(ISBLANK('Captura de datos CASO'!H122)),ISNA(VLOOKUP('Captura de datos CASO'!H122,'DO NOT USE_School Picklist'!$P$3:$P$52,1,FALSE))),"Please select a value from the drop-down menu",IF('DO NOT USE_Case Formulas'!A122,"OK",NA()))</f>
        <v>#N/A</v>
      </c>
      <c r="I122" s="40" t="e">
        <f>IF(AND('DO NOT USE_Case Formulas'!A122,ISBLANK('Captura de datos CASO'!I122)),"Zip is required",IF(ISBLANK('Captura de datos CASO'!I122),NA(),"OK"))</f>
        <v>#N/A</v>
      </c>
      <c r="J122" s="40" t="e">
        <f>IF(AND('DO NOT USE_Case Formulas'!A122,ISBLANK('Captura de datos CASO'!J122)),"Student or Staff? is required",IF(ISBLANK('Captura de datos CASO'!J122),NA(),IF(ISNA(VLOOKUP('Captura de datos CASO'!J122,'DO NOT USE_School Picklist'!$B$3:$B$6,1,FALSE)),"Please select a value from the drop-down menu","OK")))</f>
        <v>#N/A</v>
      </c>
      <c r="K122" s="40" t="e">
        <f>IF(AND('Captura de datos CASO'!J122='DO NOT USE_School Picklist'!$B$4,ISBLANK('Captura de datos CASO'!K122)),"Occupation/Job Title is required if Student or Staff? is Yes, staff/faculty or volunteer",IF('DO NOT USE_Case Formulas'!A122,"OK",NA()))</f>
        <v>#N/A</v>
      </c>
      <c r="L122" s="40" t="e">
        <f ca="1">IF('Captura de datos CASO'!L122&gt;'DO NOT USE_School Picklist'!$C$3,"Date last on school campus/facility cannot be a future date",IF('DO NOT USE_Case Formulas'!A122,IF(ISBLANK('Captura de datos CASO'!L122),"Date last on school campus/facility is required","OK"),NA()))</f>
        <v>#N/A</v>
      </c>
      <c r="M122" s="40" t="e">
        <f>IF(AND('DO NOT USE_Case Formulas'!A122,ISBLANK('Captura de datos CASO'!M122)),"Specific Place in the Location is required",IF(ISBLANK('Captura de datos CASO'!M122),NA(),"OK"))</f>
        <v>#N/A</v>
      </c>
      <c r="N122" s="40" t="e">
        <f>IF(LEN('Captura de datos CASO'!N122)&gt;50,"Parent/Guardian Name must be less than 50 characters",IF('DO NOT USE_Case Formulas'!A122,"OK",NA()))</f>
        <v>#N/A</v>
      </c>
      <c r="O122" s="40" t="e">
        <f>IF(NOT(ISBLANK('Captura de datos CASO'!O122)),IF(AND(ISNUMBER('Captura de datos CASO'!O122),LEFT('Captura de datos CASO'!O122,1)&lt;&gt;"1",LEN('Captura de datos CASO'!O122)=10),"OK","Phone number must be valid format"),IF('DO NOT USE_Case Formulas'!A122,"OK",NA()))</f>
        <v>#N/A</v>
      </c>
      <c r="P122" s="53" t="e">
        <f>IF(AND(NOT(ISBLANK('Captura de datos CASO'!P122)),ISNA(VLOOKUP('Captura de datos CASO'!P122,'DO NOT USE_School Picklist'!$I$3:$I$5,1,FALSE))),"Please select a value from the drop-down menu",IF('DO NOT USE_Case Formulas'!A122,"OK",NA()))</f>
        <v>#N/A</v>
      </c>
      <c r="Q122" s="40" t="e">
        <f>IF(AND(NOT(ISBLANK('Captura de datos CASO'!Q122)),ISNA(VLOOKUP('Captura de datos CASO'!Q122,'DO NOT USE_School Picklist'!$E$3:$E$10,1,FALSE))),"Please select a value from the drop-down menu",IF('DO NOT USE_Case Formulas'!A122,"OK",NA()))</f>
        <v>#N/A</v>
      </c>
      <c r="R122" s="53" t="e">
        <f>IF(AND(NOT(ISBLANK('Captura de datos CASO'!R122)),ISNA(VLOOKUP('Captura de datos CASO'!R122,'DO NOT USE_School Picklist'!$W$3:$W$9,1,FALSE))),"Please select a value from the drop-down menu",IF('DO NOT USE_Case Formulas'!A122,"OK",NA()))</f>
        <v>#N/A</v>
      </c>
      <c r="S122" s="53" t="e">
        <f>IF(AND(NOT(ISBLANK('Captura de datos CASO'!S122)),ISNA(VLOOKUP('Captura de datos CASO'!S122,'DO NOT USE_School Picklist'!$W$3:$W$9,1,FALSE))),"Please select a value from the drop-down menu",IF('DO NOT USE_Case Formulas'!A122,"OK",NA()))</f>
        <v>#N/A</v>
      </c>
      <c r="T122" s="40" t="e">
        <f>IF(AND(NOT(ISBLANK('Captura de datos CASO'!T122)),ISNA(VLOOKUP('Captura de datos CASO'!T122,'DO NOT USE_School Picklist'!$F$3:$F$16,1,FALSE))),"Please select a value from the drop-down menu",IF('DO NOT USE_Case Formulas'!A122,"OK",NA()))</f>
        <v>#N/A</v>
      </c>
      <c r="U122" s="40" t="e">
        <f>IF(LEN('Captura de datos CASO'!U122)&gt;100,"Classroom(s) must be less than 100 characters",IF('DO NOT USE_Case Formulas'!A122,"OK",NA()))</f>
        <v>#N/A</v>
      </c>
      <c r="V122" s="40" t="e">
        <f>IF(AND(NOT(ISBLANK('Captura de datos CASO'!V122)),ISNA(VLOOKUP('Captura de datos CASO'!V122,'DO NOT USE_School Picklist'!$S$3:$S$12,1,FALSE))),"Please select a value from the drop-down menu",IF('DO NOT USE_Case Formulas'!A122,"OK",NA()))</f>
        <v>#N/A</v>
      </c>
      <c r="W122" s="40" t="e">
        <f>IF(AND(NOT(ISBLANK('Captura de datos CASO'!W122)),ISNA(VLOOKUP('Captura de datos CASO'!W122,'DO NOT USE_School Picklist'!$S$3:$S$12,1,FALSE))),"Please select a value from the drop-down menu",IF('DO NOT USE_Case Formulas'!A122,"OK",NA()))</f>
        <v>#N/A</v>
      </c>
      <c r="X122" s="40" t="e">
        <f>IF(LEN('Captura de datos CASO'!X122)&gt;80,"Name of Education Group must be less than 80 characters",IF('DO NOT USE_Case Formulas'!A122,"OK",NA()))</f>
        <v>#N/A</v>
      </c>
      <c r="Y122" s="40" t="e">
        <f>IF(AND(NOT(ISBLANK('Captura de datos CASO'!Y122)),ISNA(VLOOKUP('Captura de datos CASO'!Y122,'DO NOT USE_School Picklist'!$K$3:$K$6,1,FALSE))),"Please select a value from the drop-down menu",IF('DO NOT USE_Case Formulas'!A122,"OK",NA()))</f>
        <v>#N/A</v>
      </c>
      <c r="Z122" s="40" t="e">
        <f>IF(AND('DO NOT USE_Case Formulas'!A122,ISBLANK('Captura de datos CASO'!Z122)),"Has this person had symptoms? is required",IF(AND(NOT(ISBLANK('Captura de datos CASO'!Z122)),ISNA(VLOOKUP('Captura de datos CASO'!Z122,'DO NOT USE_School Picklist'!$D$3:$D$5,1,FALSE))),"Please select a value from the drop-down menu",IF(NOT(ISBLANK('Captura de datos CASO'!Z122)),"OK",NA())))</f>
        <v>#N/A</v>
      </c>
      <c r="AA122" s="40" t="e">
        <f>IF(AND('Captura de datos CASO'!Z122='DO NOT USE_School Picklist'!$D$3,ISBLANK('Captura de datos CASO'!AA122)),"Symptom Onset Date is required if Ever Symptomatic is Yes",IF('DO NOT USE_Case Formulas'!A122,"OK",NA()))</f>
        <v>#N/A</v>
      </c>
      <c r="AB122" s="40"/>
      <c r="AC122" s="40" t="e">
        <f ca="1">IF(AND('DO NOT USE_Case Formulas'!A122,ISBLANK('Captura de datos CASO'!AC122)),"Lab Result Test Date is required",IF('Captura de datos CASO'!AC122&gt;'DO NOT USE_School Picklist'!$C$3,"Test Date cannot be a future date",IF(NOT(ISBLANK('Captura de datos CASO'!AC122)),"OK",NA())))</f>
        <v>#N/A</v>
      </c>
      <c r="AD122" s="40" t="e">
        <f>IF(AND(NOT(ISBLANK('Captura de datos CASO'!AD122)),ISNA(VLOOKUP('Captura de datos CASO'!AD122,'DO NOT USE_School Picklist'!$R$3:$R$7,1,FALSE))),"Please select a value from the drop-down menu",IF('DO NOT USE_Case Formulas'!A122,"OK",NA()))</f>
        <v>#N/A</v>
      </c>
      <c r="AE122" s="40" t="e">
        <f>IF(AND('DO NOT USE_Case Formulas'!A122,ISBLANK('Captura de datos CASO'!AB122)),"Lab Result Test Result is required",IF(AND(NOT(ISBLANK('Captura de datos CASO'!AB122)),ISNA(VLOOKUP('Captura de datos CASO'!AB122,'DO NOT USE_School Picklist'!$Q$3:$Q$8,1,FALSE))),"Please select a value from the drop-down menu",IF('DO NOT USE_Case Formulas'!A122,"OK",NA())))</f>
        <v>#N/A</v>
      </c>
    </row>
    <row r="123" spans="1:31" x14ac:dyDescent="0.3">
      <c r="A123" s="39" t="e">
        <f>IF('DO NOT USE_Case Formulas'!A123,IF('DO NOT USE_Case Formulas'!B123,"Not all required fields are completed","OK"),NA())</f>
        <v>#N/A</v>
      </c>
      <c r="B123" s="40" t="e">
        <f>IF(AND('DO NOT USE_Case Formulas'!A123,ISBLANK('Captura de datos CASO'!B123)),"First Name is required",IF(NOT(ISBLANK('Captura de datos CASO'!B123)),"OK",NA()))</f>
        <v>#N/A</v>
      </c>
      <c r="C123" s="40" t="e">
        <f>IF(AND('DO NOT USE_Case Formulas'!A123,ISBLANK('Captura de datos CASO'!C123)),"Last Name is required",IF(NOT(ISBLANK('Captura de datos CASO'!C123)),"OK",NA()))</f>
        <v>#N/A</v>
      </c>
      <c r="D123" s="40" t="e">
        <f>IF(AND('DO NOT USE_Case Formulas'!A123,ISBLANK('Captura de datos CASO'!D123)),"Birthdate is required",IF(NOT(ISBLANK('Captura de datos CASO'!D123)),"OK",NA()))</f>
        <v>#N/A</v>
      </c>
      <c r="E123" s="40" t="e">
        <f>IF(AND('DO NOT USE_Case Formulas'!A123,ISBLANK('Captura de datos CASO'!E123)),"Mobile Phone is required",IF(NOT(ISBLANK('Captura de datos CASO'!E123)),IF(AND(ISNUMBER(VALUE('Captura de datos CASO'!E123)),LEFT('Captura de datos CASO'!E123,1)&lt;&gt;"1",LEN('Captura de datos CASO'!E123)=10),"OK","Phone number must be valid format"),NA()))</f>
        <v>#N/A</v>
      </c>
      <c r="F123" s="40" t="e">
        <f>IF(LEN('Captura de datos CASO'!F123)&gt;255,"Home Street Address must be less than 255 characters",IF('DO NOT USE_Case Formulas'!A123,"OK",NA()))</f>
        <v>#N/A</v>
      </c>
      <c r="G123" s="40" t="e">
        <f>IF(LEN('Captura de datos CASO'!G123)&gt;40,"City must be less than 40 characters",IF('DO NOT USE_Case Formulas'!A123,"OK",NA()))</f>
        <v>#N/A</v>
      </c>
      <c r="H123" s="40" t="e">
        <f>IF(AND(NOT(ISBLANK('Captura de datos CASO'!H123)),ISNA(VLOOKUP('Captura de datos CASO'!H123,'DO NOT USE_School Picklist'!$P$3:$P$52,1,FALSE))),"Please select a value from the drop-down menu",IF('DO NOT USE_Case Formulas'!A123,"OK",NA()))</f>
        <v>#N/A</v>
      </c>
      <c r="I123" s="40" t="e">
        <f>IF(AND('DO NOT USE_Case Formulas'!A123,ISBLANK('Captura de datos CASO'!I123)),"Zip is required",IF(ISBLANK('Captura de datos CASO'!I123),NA(),"OK"))</f>
        <v>#N/A</v>
      </c>
      <c r="J123" s="40" t="e">
        <f>IF(AND('DO NOT USE_Case Formulas'!A123,ISBLANK('Captura de datos CASO'!J123)),"Student or Staff? is required",IF(ISBLANK('Captura de datos CASO'!J123),NA(),IF(ISNA(VLOOKUP('Captura de datos CASO'!J123,'DO NOT USE_School Picklist'!$B$3:$B$6,1,FALSE)),"Please select a value from the drop-down menu","OK")))</f>
        <v>#N/A</v>
      </c>
      <c r="K123" s="40" t="e">
        <f>IF(AND('Captura de datos CASO'!J123='DO NOT USE_School Picklist'!$B$4,ISBLANK('Captura de datos CASO'!K123)),"Occupation/Job Title is required if Student or Staff? is Yes, staff/faculty or volunteer",IF('DO NOT USE_Case Formulas'!A123,"OK",NA()))</f>
        <v>#N/A</v>
      </c>
      <c r="L123" s="40" t="e">
        <f ca="1">IF('Captura de datos CASO'!L123&gt;'DO NOT USE_School Picklist'!$C$3,"Date last on school campus/facility cannot be a future date",IF('DO NOT USE_Case Formulas'!A123,IF(ISBLANK('Captura de datos CASO'!L123),"Date last on school campus/facility is required","OK"),NA()))</f>
        <v>#N/A</v>
      </c>
      <c r="M123" s="40" t="e">
        <f>IF(AND('DO NOT USE_Case Formulas'!A123,ISBLANK('Captura de datos CASO'!M123)),"Specific Place in the Location is required",IF(ISBLANK('Captura de datos CASO'!M123),NA(),"OK"))</f>
        <v>#N/A</v>
      </c>
      <c r="N123" s="40" t="e">
        <f>IF(LEN('Captura de datos CASO'!N123)&gt;50,"Parent/Guardian Name must be less than 50 characters",IF('DO NOT USE_Case Formulas'!A123,"OK",NA()))</f>
        <v>#N/A</v>
      </c>
      <c r="O123" s="40" t="e">
        <f>IF(NOT(ISBLANK('Captura de datos CASO'!O123)),IF(AND(ISNUMBER('Captura de datos CASO'!O123),LEFT('Captura de datos CASO'!O123,1)&lt;&gt;"1",LEN('Captura de datos CASO'!O123)=10),"OK","Phone number must be valid format"),IF('DO NOT USE_Case Formulas'!A123,"OK",NA()))</f>
        <v>#N/A</v>
      </c>
      <c r="P123" s="53" t="e">
        <f>IF(AND(NOT(ISBLANK('Captura de datos CASO'!P123)),ISNA(VLOOKUP('Captura de datos CASO'!P123,'DO NOT USE_School Picklist'!$I$3:$I$5,1,FALSE))),"Please select a value from the drop-down menu",IF('DO NOT USE_Case Formulas'!A123,"OK",NA()))</f>
        <v>#N/A</v>
      </c>
      <c r="Q123" s="40" t="e">
        <f>IF(AND(NOT(ISBLANK('Captura de datos CASO'!Q123)),ISNA(VLOOKUP('Captura de datos CASO'!Q123,'DO NOT USE_School Picklist'!$E$3:$E$10,1,FALSE))),"Please select a value from the drop-down menu",IF('DO NOT USE_Case Formulas'!A123,"OK",NA()))</f>
        <v>#N/A</v>
      </c>
      <c r="R123" s="53" t="e">
        <f>IF(AND(NOT(ISBLANK('Captura de datos CASO'!R123)),ISNA(VLOOKUP('Captura de datos CASO'!R123,'DO NOT USE_School Picklist'!$W$3:$W$9,1,FALSE))),"Please select a value from the drop-down menu",IF('DO NOT USE_Case Formulas'!A123,"OK",NA()))</f>
        <v>#N/A</v>
      </c>
      <c r="S123" s="53" t="e">
        <f>IF(AND(NOT(ISBLANK('Captura de datos CASO'!S123)),ISNA(VLOOKUP('Captura de datos CASO'!S123,'DO NOT USE_School Picklist'!$W$3:$W$9,1,FALSE))),"Please select a value from the drop-down menu",IF('DO NOT USE_Case Formulas'!A123,"OK",NA()))</f>
        <v>#N/A</v>
      </c>
      <c r="T123" s="40" t="e">
        <f>IF(AND(NOT(ISBLANK('Captura de datos CASO'!T123)),ISNA(VLOOKUP('Captura de datos CASO'!T123,'DO NOT USE_School Picklist'!$F$3:$F$16,1,FALSE))),"Please select a value from the drop-down menu",IF('DO NOT USE_Case Formulas'!A123,"OK",NA()))</f>
        <v>#N/A</v>
      </c>
      <c r="U123" s="40" t="e">
        <f>IF(LEN('Captura de datos CASO'!U123)&gt;100,"Classroom(s) must be less than 100 characters",IF('DO NOT USE_Case Formulas'!A123,"OK",NA()))</f>
        <v>#N/A</v>
      </c>
      <c r="V123" s="40" t="e">
        <f>IF(AND(NOT(ISBLANK('Captura de datos CASO'!V123)),ISNA(VLOOKUP('Captura de datos CASO'!V123,'DO NOT USE_School Picklist'!$S$3:$S$12,1,FALSE))),"Please select a value from the drop-down menu",IF('DO NOT USE_Case Formulas'!A123,"OK",NA()))</f>
        <v>#N/A</v>
      </c>
      <c r="W123" s="40" t="e">
        <f>IF(AND(NOT(ISBLANK('Captura de datos CASO'!W123)),ISNA(VLOOKUP('Captura de datos CASO'!W123,'DO NOT USE_School Picklist'!$S$3:$S$12,1,FALSE))),"Please select a value from the drop-down menu",IF('DO NOT USE_Case Formulas'!A123,"OK",NA()))</f>
        <v>#N/A</v>
      </c>
      <c r="X123" s="40" t="e">
        <f>IF(LEN('Captura de datos CASO'!X123)&gt;80,"Name of Education Group must be less than 80 characters",IF('DO NOT USE_Case Formulas'!A123,"OK",NA()))</f>
        <v>#N/A</v>
      </c>
      <c r="Y123" s="40" t="e">
        <f>IF(AND(NOT(ISBLANK('Captura de datos CASO'!Y123)),ISNA(VLOOKUP('Captura de datos CASO'!Y123,'DO NOT USE_School Picklist'!$K$3:$K$6,1,FALSE))),"Please select a value from the drop-down menu",IF('DO NOT USE_Case Formulas'!A123,"OK",NA()))</f>
        <v>#N/A</v>
      </c>
      <c r="Z123" s="40" t="e">
        <f>IF(AND('DO NOT USE_Case Formulas'!A123,ISBLANK('Captura de datos CASO'!Z123)),"Has this person had symptoms? is required",IF(AND(NOT(ISBLANK('Captura de datos CASO'!Z123)),ISNA(VLOOKUP('Captura de datos CASO'!Z123,'DO NOT USE_School Picklist'!$D$3:$D$5,1,FALSE))),"Please select a value from the drop-down menu",IF(NOT(ISBLANK('Captura de datos CASO'!Z123)),"OK",NA())))</f>
        <v>#N/A</v>
      </c>
      <c r="AA123" s="40" t="e">
        <f>IF(AND('Captura de datos CASO'!Z123='DO NOT USE_School Picklist'!$D$3,ISBLANK('Captura de datos CASO'!AA123)),"Symptom Onset Date is required if Ever Symptomatic is Yes",IF('DO NOT USE_Case Formulas'!A123,"OK",NA()))</f>
        <v>#N/A</v>
      </c>
      <c r="AB123" s="40"/>
      <c r="AC123" s="40" t="e">
        <f ca="1">IF(AND('DO NOT USE_Case Formulas'!A123,ISBLANK('Captura de datos CASO'!AC123)),"Lab Result Test Date is required",IF('Captura de datos CASO'!AC123&gt;'DO NOT USE_School Picklist'!$C$3,"Test Date cannot be a future date",IF(NOT(ISBLANK('Captura de datos CASO'!AC123)),"OK",NA())))</f>
        <v>#N/A</v>
      </c>
      <c r="AD123" s="40" t="e">
        <f>IF(AND(NOT(ISBLANK('Captura de datos CASO'!AD123)),ISNA(VLOOKUP('Captura de datos CASO'!AD123,'DO NOT USE_School Picklist'!$R$3:$R$7,1,FALSE))),"Please select a value from the drop-down menu",IF('DO NOT USE_Case Formulas'!A123,"OK",NA()))</f>
        <v>#N/A</v>
      </c>
      <c r="AE123" s="40" t="e">
        <f>IF(AND('DO NOT USE_Case Formulas'!A123,ISBLANK('Captura de datos CASO'!AB123)),"Lab Result Test Result is required",IF(AND(NOT(ISBLANK('Captura de datos CASO'!AB123)),ISNA(VLOOKUP('Captura de datos CASO'!AB123,'DO NOT USE_School Picklist'!$Q$3:$Q$8,1,FALSE))),"Please select a value from the drop-down menu",IF('DO NOT USE_Case Formulas'!A123,"OK",NA())))</f>
        <v>#N/A</v>
      </c>
    </row>
    <row r="124" spans="1:31" x14ac:dyDescent="0.3">
      <c r="A124" s="39" t="e">
        <f>IF('DO NOT USE_Case Formulas'!A124,IF('DO NOT USE_Case Formulas'!B124,"Not all required fields are completed","OK"),NA())</f>
        <v>#N/A</v>
      </c>
      <c r="B124" s="40" t="e">
        <f>IF(AND('DO NOT USE_Case Formulas'!A124,ISBLANK('Captura de datos CASO'!B124)),"First Name is required",IF(NOT(ISBLANK('Captura de datos CASO'!B124)),"OK",NA()))</f>
        <v>#N/A</v>
      </c>
      <c r="C124" s="40" t="e">
        <f>IF(AND('DO NOT USE_Case Formulas'!A124,ISBLANK('Captura de datos CASO'!C124)),"Last Name is required",IF(NOT(ISBLANK('Captura de datos CASO'!C124)),"OK",NA()))</f>
        <v>#N/A</v>
      </c>
      <c r="D124" s="40" t="e">
        <f>IF(AND('DO NOT USE_Case Formulas'!A124,ISBLANK('Captura de datos CASO'!D124)),"Birthdate is required",IF(NOT(ISBLANK('Captura de datos CASO'!D124)),"OK",NA()))</f>
        <v>#N/A</v>
      </c>
      <c r="E124" s="40" t="e">
        <f>IF(AND('DO NOT USE_Case Formulas'!A124,ISBLANK('Captura de datos CASO'!E124)),"Mobile Phone is required",IF(NOT(ISBLANK('Captura de datos CASO'!E124)),IF(AND(ISNUMBER(VALUE('Captura de datos CASO'!E124)),LEFT('Captura de datos CASO'!E124,1)&lt;&gt;"1",LEN('Captura de datos CASO'!E124)=10),"OK","Phone number must be valid format"),NA()))</f>
        <v>#N/A</v>
      </c>
      <c r="F124" s="40" t="e">
        <f>IF(LEN('Captura de datos CASO'!F124)&gt;255,"Home Street Address must be less than 255 characters",IF('DO NOT USE_Case Formulas'!A124,"OK",NA()))</f>
        <v>#N/A</v>
      </c>
      <c r="G124" s="40" t="e">
        <f>IF(LEN('Captura de datos CASO'!G124)&gt;40,"City must be less than 40 characters",IF('DO NOT USE_Case Formulas'!A124,"OK",NA()))</f>
        <v>#N/A</v>
      </c>
      <c r="H124" s="40" t="e">
        <f>IF(AND(NOT(ISBLANK('Captura de datos CASO'!H124)),ISNA(VLOOKUP('Captura de datos CASO'!H124,'DO NOT USE_School Picklist'!$P$3:$P$52,1,FALSE))),"Please select a value from the drop-down menu",IF('DO NOT USE_Case Formulas'!A124,"OK",NA()))</f>
        <v>#N/A</v>
      </c>
      <c r="I124" s="40" t="e">
        <f>IF(AND('DO NOT USE_Case Formulas'!A124,ISBLANK('Captura de datos CASO'!I124)),"Zip is required",IF(ISBLANK('Captura de datos CASO'!I124),NA(),"OK"))</f>
        <v>#N/A</v>
      </c>
      <c r="J124" s="40" t="e">
        <f>IF(AND('DO NOT USE_Case Formulas'!A124,ISBLANK('Captura de datos CASO'!J124)),"Student or Staff? is required",IF(ISBLANK('Captura de datos CASO'!J124),NA(),IF(ISNA(VLOOKUP('Captura de datos CASO'!J124,'DO NOT USE_School Picklist'!$B$3:$B$6,1,FALSE)),"Please select a value from the drop-down menu","OK")))</f>
        <v>#N/A</v>
      </c>
      <c r="K124" s="40" t="e">
        <f>IF(AND('Captura de datos CASO'!J124='DO NOT USE_School Picklist'!$B$4,ISBLANK('Captura de datos CASO'!K124)),"Occupation/Job Title is required if Student or Staff? is Yes, staff/faculty or volunteer",IF('DO NOT USE_Case Formulas'!A124,"OK",NA()))</f>
        <v>#N/A</v>
      </c>
      <c r="L124" s="40" t="e">
        <f ca="1">IF('Captura de datos CASO'!L124&gt;'DO NOT USE_School Picklist'!$C$3,"Date last on school campus/facility cannot be a future date",IF('DO NOT USE_Case Formulas'!A124,IF(ISBLANK('Captura de datos CASO'!L124),"Date last on school campus/facility is required","OK"),NA()))</f>
        <v>#N/A</v>
      </c>
      <c r="M124" s="40" t="e">
        <f>IF(AND('DO NOT USE_Case Formulas'!A124,ISBLANK('Captura de datos CASO'!M124)),"Specific Place in the Location is required",IF(ISBLANK('Captura de datos CASO'!M124),NA(),"OK"))</f>
        <v>#N/A</v>
      </c>
      <c r="N124" s="40" t="e">
        <f>IF(LEN('Captura de datos CASO'!N124)&gt;50,"Parent/Guardian Name must be less than 50 characters",IF('DO NOT USE_Case Formulas'!A124,"OK",NA()))</f>
        <v>#N/A</v>
      </c>
      <c r="O124" s="40" t="e">
        <f>IF(NOT(ISBLANK('Captura de datos CASO'!O124)),IF(AND(ISNUMBER('Captura de datos CASO'!O124),LEFT('Captura de datos CASO'!O124,1)&lt;&gt;"1",LEN('Captura de datos CASO'!O124)=10),"OK","Phone number must be valid format"),IF('DO NOT USE_Case Formulas'!A124,"OK",NA()))</f>
        <v>#N/A</v>
      </c>
      <c r="P124" s="53" t="e">
        <f>IF(AND(NOT(ISBLANK('Captura de datos CASO'!P124)),ISNA(VLOOKUP('Captura de datos CASO'!P124,'DO NOT USE_School Picklist'!$I$3:$I$5,1,FALSE))),"Please select a value from the drop-down menu",IF('DO NOT USE_Case Formulas'!A124,"OK",NA()))</f>
        <v>#N/A</v>
      </c>
      <c r="Q124" s="40" t="e">
        <f>IF(AND(NOT(ISBLANK('Captura de datos CASO'!Q124)),ISNA(VLOOKUP('Captura de datos CASO'!Q124,'DO NOT USE_School Picklist'!$E$3:$E$10,1,FALSE))),"Please select a value from the drop-down menu",IF('DO NOT USE_Case Formulas'!A124,"OK",NA()))</f>
        <v>#N/A</v>
      </c>
      <c r="R124" s="53" t="e">
        <f>IF(AND(NOT(ISBLANK('Captura de datos CASO'!R124)),ISNA(VLOOKUP('Captura de datos CASO'!R124,'DO NOT USE_School Picklist'!$W$3:$W$9,1,FALSE))),"Please select a value from the drop-down menu",IF('DO NOT USE_Case Formulas'!A124,"OK",NA()))</f>
        <v>#N/A</v>
      </c>
      <c r="S124" s="53" t="e">
        <f>IF(AND(NOT(ISBLANK('Captura de datos CASO'!S124)),ISNA(VLOOKUP('Captura de datos CASO'!S124,'DO NOT USE_School Picklist'!$W$3:$W$9,1,FALSE))),"Please select a value from the drop-down menu",IF('DO NOT USE_Case Formulas'!A124,"OK",NA()))</f>
        <v>#N/A</v>
      </c>
      <c r="T124" s="40" t="e">
        <f>IF(AND(NOT(ISBLANK('Captura de datos CASO'!T124)),ISNA(VLOOKUP('Captura de datos CASO'!T124,'DO NOT USE_School Picklist'!$F$3:$F$16,1,FALSE))),"Please select a value from the drop-down menu",IF('DO NOT USE_Case Formulas'!A124,"OK",NA()))</f>
        <v>#N/A</v>
      </c>
      <c r="U124" s="40" t="e">
        <f>IF(LEN('Captura de datos CASO'!U124)&gt;100,"Classroom(s) must be less than 100 characters",IF('DO NOT USE_Case Formulas'!A124,"OK",NA()))</f>
        <v>#N/A</v>
      </c>
      <c r="V124" s="40" t="e">
        <f>IF(AND(NOT(ISBLANK('Captura de datos CASO'!V124)),ISNA(VLOOKUP('Captura de datos CASO'!V124,'DO NOT USE_School Picklist'!$S$3:$S$12,1,FALSE))),"Please select a value from the drop-down menu",IF('DO NOT USE_Case Formulas'!A124,"OK",NA()))</f>
        <v>#N/A</v>
      </c>
      <c r="W124" s="40" t="e">
        <f>IF(AND(NOT(ISBLANK('Captura de datos CASO'!W124)),ISNA(VLOOKUP('Captura de datos CASO'!W124,'DO NOT USE_School Picklist'!$S$3:$S$12,1,FALSE))),"Please select a value from the drop-down menu",IF('DO NOT USE_Case Formulas'!A124,"OK",NA()))</f>
        <v>#N/A</v>
      </c>
      <c r="X124" s="40" t="e">
        <f>IF(LEN('Captura de datos CASO'!X124)&gt;80,"Name of Education Group must be less than 80 characters",IF('DO NOT USE_Case Formulas'!A124,"OK",NA()))</f>
        <v>#N/A</v>
      </c>
      <c r="Y124" s="40" t="e">
        <f>IF(AND(NOT(ISBLANK('Captura de datos CASO'!Y124)),ISNA(VLOOKUP('Captura de datos CASO'!Y124,'DO NOT USE_School Picklist'!$K$3:$K$6,1,FALSE))),"Please select a value from the drop-down menu",IF('DO NOT USE_Case Formulas'!A124,"OK",NA()))</f>
        <v>#N/A</v>
      </c>
      <c r="Z124" s="40" t="e">
        <f>IF(AND('DO NOT USE_Case Formulas'!A124,ISBLANK('Captura de datos CASO'!Z124)),"Has this person had symptoms? is required",IF(AND(NOT(ISBLANK('Captura de datos CASO'!Z124)),ISNA(VLOOKUP('Captura de datos CASO'!Z124,'DO NOT USE_School Picklist'!$D$3:$D$5,1,FALSE))),"Please select a value from the drop-down menu",IF(NOT(ISBLANK('Captura de datos CASO'!Z124)),"OK",NA())))</f>
        <v>#N/A</v>
      </c>
      <c r="AA124" s="40" t="e">
        <f>IF(AND('Captura de datos CASO'!Z124='DO NOT USE_School Picklist'!$D$3,ISBLANK('Captura de datos CASO'!AA124)),"Symptom Onset Date is required if Ever Symptomatic is Yes",IF('DO NOT USE_Case Formulas'!A124,"OK",NA()))</f>
        <v>#N/A</v>
      </c>
      <c r="AB124" s="40"/>
      <c r="AC124" s="40" t="e">
        <f ca="1">IF(AND('DO NOT USE_Case Formulas'!A124,ISBLANK('Captura de datos CASO'!AC124)),"Lab Result Test Date is required",IF('Captura de datos CASO'!AC124&gt;'DO NOT USE_School Picklist'!$C$3,"Test Date cannot be a future date",IF(NOT(ISBLANK('Captura de datos CASO'!AC124)),"OK",NA())))</f>
        <v>#N/A</v>
      </c>
      <c r="AD124" s="40" t="e">
        <f>IF(AND(NOT(ISBLANK('Captura de datos CASO'!AD124)),ISNA(VLOOKUP('Captura de datos CASO'!AD124,'DO NOT USE_School Picklist'!$R$3:$R$7,1,FALSE))),"Please select a value from the drop-down menu",IF('DO NOT USE_Case Formulas'!A124,"OK",NA()))</f>
        <v>#N/A</v>
      </c>
      <c r="AE124" s="40" t="e">
        <f>IF(AND('DO NOT USE_Case Formulas'!A124,ISBLANK('Captura de datos CASO'!AB124)),"Lab Result Test Result is required",IF(AND(NOT(ISBLANK('Captura de datos CASO'!AB124)),ISNA(VLOOKUP('Captura de datos CASO'!AB124,'DO NOT USE_School Picklist'!$Q$3:$Q$8,1,FALSE))),"Please select a value from the drop-down menu",IF('DO NOT USE_Case Formulas'!A124,"OK",NA())))</f>
        <v>#N/A</v>
      </c>
    </row>
    <row r="125" spans="1:31" x14ac:dyDescent="0.3">
      <c r="A125" s="39" t="e">
        <f>IF('DO NOT USE_Case Formulas'!A125,IF('DO NOT USE_Case Formulas'!B125,"Not all required fields are completed","OK"),NA())</f>
        <v>#N/A</v>
      </c>
      <c r="B125" s="40" t="e">
        <f>IF(AND('DO NOT USE_Case Formulas'!A125,ISBLANK('Captura de datos CASO'!B125)),"First Name is required",IF(NOT(ISBLANK('Captura de datos CASO'!B125)),"OK",NA()))</f>
        <v>#N/A</v>
      </c>
      <c r="C125" s="40" t="e">
        <f>IF(AND('DO NOT USE_Case Formulas'!A125,ISBLANK('Captura de datos CASO'!C125)),"Last Name is required",IF(NOT(ISBLANK('Captura de datos CASO'!C125)),"OK",NA()))</f>
        <v>#N/A</v>
      </c>
      <c r="D125" s="40" t="e">
        <f>IF(AND('DO NOT USE_Case Formulas'!A125,ISBLANK('Captura de datos CASO'!D125)),"Birthdate is required",IF(NOT(ISBLANK('Captura de datos CASO'!D125)),"OK",NA()))</f>
        <v>#N/A</v>
      </c>
      <c r="E125" s="40" t="e">
        <f>IF(AND('DO NOT USE_Case Formulas'!A125,ISBLANK('Captura de datos CASO'!E125)),"Mobile Phone is required",IF(NOT(ISBLANK('Captura de datos CASO'!E125)),IF(AND(ISNUMBER(VALUE('Captura de datos CASO'!E125)),LEFT('Captura de datos CASO'!E125,1)&lt;&gt;"1",LEN('Captura de datos CASO'!E125)=10),"OK","Phone number must be valid format"),NA()))</f>
        <v>#N/A</v>
      </c>
      <c r="F125" s="40" t="e">
        <f>IF(LEN('Captura de datos CASO'!F125)&gt;255,"Home Street Address must be less than 255 characters",IF('DO NOT USE_Case Formulas'!A125,"OK",NA()))</f>
        <v>#N/A</v>
      </c>
      <c r="G125" s="40" t="e">
        <f>IF(LEN('Captura de datos CASO'!G125)&gt;40,"City must be less than 40 characters",IF('DO NOT USE_Case Formulas'!A125,"OK",NA()))</f>
        <v>#N/A</v>
      </c>
      <c r="H125" s="40" t="e">
        <f>IF(AND(NOT(ISBLANK('Captura de datos CASO'!H125)),ISNA(VLOOKUP('Captura de datos CASO'!H125,'DO NOT USE_School Picklist'!$P$3:$P$52,1,FALSE))),"Please select a value from the drop-down menu",IF('DO NOT USE_Case Formulas'!A125,"OK",NA()))</f>
        <v>#N/A</v>
      </c>
      <c r="I125" s="40" t="e">
        <f>IF(AND('DO NOT USE_Case Formulas'!A125,ISBLANK('Captura de datos CASO'!I125)),"Zip is required",IF(ISBLANK('Captura de datos CASO'!I125),NA(),"OK"))</f>
        <v>#N/A</v>
      </c>
      <c r="J125" s="40" t="e">
        <f>IF(AND('DO NOT USE_Case Formulas'!A125,ISBLANK('Captura de datos CASO'!J125)),"Student or Staff? is required",IF(ISBLANK('Captura de datos CASO'!J125),NA(),IF(ISNA(VLOOKUP('Captura de datos CASO'!J125,'DO NOT USE_School Picklist'!$B$3:$B$6,1,FALSE)),"Please select a value from the drop-down menu","OK")))</f>
        <v>#N/A</v>
      </c>
      <c r="K125" s="40" t="e">
        <f>IF(AND('Captura de datos CASO'!J125='DO NOT USE_School Picklist'!$B$4,ISBLANK('Captura de datos CASO'!K125)),"Occupation/Job Title is required if Student or Staff? is Yes, staff/faculty or volunteer",IF('DO NOT USE_Case Formulas'!A125,"OK",NA()))</f>
        <v>#N/A</v>
      </c>
      <c r="L125" s="40" t="e">
        <f ca="1">IF('Captura de datos CASO'!L125&gt;'DO NOT USE_School Picklist'!$C$3,"Date last on school campus/facility cannot be a future date",IF('DO NOT USE_Case Formulas'!A125,IF(ISBLANK('Captura de datos CASO'!L125),"Date last on school campus/facility is required","OK"),NA()))</f>
        <v>#N/A</v>
      </c>
      <c r="M125" s="40" t="e">
        <f>IF(AND('DO NOT USE_Case Formulas'!A125,ISBLANK('Captura de datos CASO'!M125)),"Specific Place in the Location is required",IF(ISBLANK('Captura de datos CASO'!M125),NA(),"OK"))</f>
        <v>#N/A</v>
      </c>
      <c r="N125" s="40" t="e">
        <f>IF(LEN('Captura de datos CASO'!N125)&gt;50,"Parent/Guardian Name must be less than 50 characters",IF('DO NOT USE_Case Formulas'!A125,"OK",NA()))</f>
        <v>#N/A</v>
      </c>
      <c r="O125" s="40" t="e">
        <f>IF(NOT(ISBLANK('Captura de datos CASO'!O125)),IF(AND(ISNUMBER('Captura de datos CASO'!O125),LEFT('Captura de datos CASO'!O125,1)&lt;&gt;"1",LEN('Captura de datos CASO'!O125)=10),"OK","Phone number must be valid format"),IF('DO NOT USE_Case Formulas'!A125,"OK",NA()))</f>
        <v>#N/A</v>
      </c>
      <c r="P125" s="53" t="e">
        <f>IF(AND(NOT(ISBLANK('Captura de datos CASO'!P125)),ISNA(VLOOKUP('Captura de datos CASO'!P125,'DO NOT USE_School Picklist'!$I$3:$I$5,1,FALSE))),"Please select a value from the drop-down menu",IF('DO NOT USE_Case Formulas'!A125,"OK",NA()))</f>
        <v>#N/A</v>
      </c>
      <c r="Q125" s="40" t="e">
        <f>IF(AND(NOT(ISBLANK('Captura de datos CASO'!Q125)),ISNA(VLOOKUP('Captura de datos CASO'!Q125,'DO NOT USE_School Picklist'!$E$3:$E$10,1,FALSE))),"Please select a value from the drop-down menu",IF('DO NOT USE_Case Formulas'!A125,"OK",NA()))</f>
        <v>#N/A</v>
      </c>
      <c r="R125" s="53" t="e">
        <f>IF(AND(NOT(ISBLANK('Captura de datos CASO'!R125)),ISNA(VLOOKUP('Captura de datos CASO'!R125,'DO NOT USE_School Picklist'!$W$3:$W$9,1,FALSE))),"Please select a value from the drop-down menu",IF('DO NOT USE_Case Formulas'!A125,"OK",NA()))</f>
        <v>#N/A</v>
      </c>
      <c r="S125" s="53" t="e">
        <f>IF(AND(NOT(ISBLANK('Captura de datos CASO'!S125)),ISNA(VLOOKUP('Captura de datos CASO'!S125,'DO NOT USE_School Picklist'!$W$3:$W$9,1,FALSE))),"Please select a value from the drop-down menu",IF('DO NOT USE_Case Formulas'!A125,"OK",NA()))</f>
        <v>#N/A</v>
      </c>
      <c r="T125" s="40" t="e">
        <f>IF(AND(NOT(ISBLANK('Captura de datos CASO'!T125)),ISNA(VLOOKUP('Captura de datos CASO'!T125,'DO NOT USE_School Picklist'!$F$3:$F$16,1,FALSE))),"Please select a value from the drop-down menu",IF('DO NOT USE_Case Formulas'!A125,"OK",NA()))</f>
        <v>#N/A</v>
      </c>
      <c r="U125" s="40" t="e">
        <f>IF(LEN('Captura de datos CASO'!U125)&gt;100,"Classroom(s) must be less than 100 characters",IF('DO NOT USE_Case Formulas'!A125,"OK",NA()))</f>
        <v>#N/A</v>
      </c>
      <c r="V125" s="40" t="e">
        <f>IF(AND(NOT(ISBLANK('Captura de datos CASO'!V125)),ISNA(VLOOKUP('Captura de datos CASO'!V125,'DO NOT USE_School Picklist'!$S$3:$S$12,1,FALSE))),"Please select a value from the drop-down menu",IF('DO NOT USE_Case Formulas'!A125,"OK",NA()))</f>
        <v>#N/A</v>
      </c>
      <c r="W125" s="40" t="e">
        <f>IF(AND(NOT(ISBLANK('Captura de datos CASO'!W125)),ISNA(VLOOKUP('Captura de datos CASO'!W125,'DO NOT USE_School Picklist'!$S$3:$S$12,1,FALSE))),"Please select a value from the drop-down menu",IF('DO NOT USE_Case Formulas'!A125,"OK",NA()))</f>
        <v>#N/A</v>
      </c>
      <c r="X125" s="40" t="e">
        <f>IF(LEN('Captura de datos CASO'!X125)&gt;80,"Name of Education Group must be less than 80 characters",IF('DO NOT USE_Case Formulas'!A125,"OK",NA()))</f>
        <v>#N/A</v>
      </c>
      <c r="Y125" s="40" t="e">
        <f>IF(AND(NOT(ISBLANK('Captura de datos CASO'!Y125)),ISNA(VLOOKUP('Captura de datos CASO'!Y125,'DO NOT USE_School Picklist'!$K$3:$K$6,1,FALSE))),"Please select a value from the drop-down menu",IF('DO NOT USE_Case Formulas'!A125,"OK",NA()))</f>
        <v>#N/A</v>
      </c>
      <c r="Z125" s="40" t="e">
        <f>IF(AND('DO NOT USE_Case Formulas'!A125,ISBLANK('Captura de datos CASO'!Z125)),"Has this person had symptoms? is required",IF(AND(NOT(ISBLANK('Captura de datos CASO'!Z125)),ISNA(VLOOKUP('Captura de datos CASO'!Z125,'DO NOT USE_School Picklist'!$D$3:$D$5,1,FALSE))),"Please select a value from the drop-down menu",IF(NOT(ISBLANK('Captura de datos CASO'!Z125)),"OK",NA())))</f>
        <v>#N/A</v>
      </c>
      <c r="AA125" s="40" t="e">
        <f>IF(AND('Captura de datos CASO'!Z125='DO NOT USE_School Picklist'!$D$3,ISBLANK('Captura de datos CASO'!AA125)),"Symptom Onset Date is required if Ever Symptomatic is Yes",IF('DO NOT USE_Case Formulas'!A125,"OK",NA()))</f>
        <v>#N/A</v>
      </c>
      <c r="AB125" s="40"/>
      <c r="AC125" s="40" t="e">
        <f ca="1">IF(AND('DO NOT USE_Case Formulas'!A125,ISBLANK('Captura de datos CASO'!AC125)),"Lab Result Test Date is required",IF('Captura de datos CASO'!AC125&gt;'DO NOT USE_School Picklist'!$C$3,"Test Date cannot be a future date",IF(NOT(ISBLANK('Captura de datos CASO'!AC125)),"OK",NA())))</f>
        <v>#N/A</v>
      </c>
      <c r="AD125" s="40" t="e">
        <f>IF(AND(NOT(ISBLANK('Captura de datos CASO'!AD125)),ISNA(VLOOKUP('Captura de datos CASO'!AD125,'DO NOT USE_School Picklist'!$R$3:$R$7,1,FALSE))),"Please select a value from the drop-down menu",IF('DO NOT USE_Case Formulas'!A125,"OK",NA()))</f>
        <v>#N/A</v>
      </c>
      <c r="AE125" s="40" t="e">
        <f>IF(AND('DO NOT USE_Case Formulas'!A125,ISBLANK('Captura de datos CASO'!AB125)),"Lab Result Test Result is required",IF(AND(NOT(ISBLANK('Captura de datos CASO'!AB125)),ISNA(VLOOKUP('Captura de datos CASO'!AB125,'DO NOT USE_School Picklist'!$Q$3:$Q$8,1,FALSE))),"Please select a value from the drop-down menu",IF('DO NOT USE_Case Formulas'!A125,"OK",NA())))</f>
        <v>#N/A</v>
      </c>
    </row>
    <row r="126" spans="1:31" x14ac:dyDescent="0.3">
      <c r="A126" s="39" t="e">
        <f>IF('DO NOT USE_Case Formulas'!A126,IF('DO NOT USE_Case Formulas'!B126,"Not all required fields are completed","OK"),NA())</f>
        <v>#N/A</v>
      </c>
      <c r="B126" s="40" t="e">
        <f>IF(AND('DO NOT USE_Case Formulas'!A126,ISBLANK('Captura de datos CASO'!B126)),"First Name is required",IF(NOT(ISBLANK('Captura de datos CASO'!B126)),"OK",NA()))</f>
        <v>#N/A</v>
      </c>
      <c r="C126" s="40" t="e">
        <f>IF(AND('DO NOT USE_Case Formulas'!A126,ISBLANK('Captura de datos CASO'!C126)),"Last Name is required",IF(NOT(ISBLANK('Captura de datos CASO'!C126)),"OK",NA()))</f>
        <v>#N/A</v>
      </c>
      <c r="D126" s="40" t="e">
        <f>IF(AND('DO NOT USE_Case Formulas'!A126,ISBLANK('Captura de datos CASO'!D126)),"Birthdate is required",IF(NOT(ISBLANK('Captura de datos CASO'!D126)),"OK",NA()))</f>
        <v>#N/A</v>
      </c>
      <c r="E126" s="40" t="e">
        <f>IF(AND('DO NOT USE_Case Formulas'!A126,ISBLANK('Captura de datos CASO'!E126)),"Mobile Phone is required",IF(NOT(ISBLANK('Captura de datos CASO'!E126)),IF(AND(ISNUMBER(VALUE('Captura de datos CASO'!E126)),LEFT('Captura de datos CASO'!E126,1)&lt;&gt;"1",LEN('Captura de datos CASO'!E126)=10),"OK","Phone number must be valid format"),NA()))</f>
        <v>#N/A</v>
      </c>
      <c r="F126" s="40" t="e">
        <f>IF(LEN('Captura de datos CASO'!F126)&gt;255,"Home Street Address must be less than 255 characters",IF('DO NOT USE_Case Formulas'!A126,"OK",NA()))</f>
        <v>#N/A</v>
      </c>
      <c r="G126" s="40" t="e">
        <f>IF(LEN('Captura de datos CASO'!G126)&gt;40,"City must be less than 40 characters",IF('DO NOT USE_Case Formulas'!A126,"OK",NA()))</f>
        <v>#N/A</v>
      </c>
      <c r="H126" s="40" t="e">
        <f>IF(AND(NOT(ISBLANK('Captura de datos CASO'!H126)),ISNA(VLOOKUP('Captura de datos CASO'!H126,'DO NOT USE_School Picklist'!$P$3:$P$52,1,FALSE))),"Please select a value from the drop-down menu",IF('DO NOT USE_Case Formulas'!A126,"OK",NA()))</f>
        <v>#N/A</v>
      </c>
      <c r="I126" s="40" t="e">
        <f>IF(AND('DO NOT USE_Case Formulas'!A126,ISBLANK('Captura de datos CASO'!I126)),"Zip is required",IF(ISBLANK('Captura de datos CASO'!I126),NA(),"OK"))</f>
        <v>#N/A</v>
      </c>
      <c r="J126" s="40" t="e">
        <f>IF(AND('DO NOT USE_Case Formulas'!A126,ISBLANK('Captura de datos CASO'!J126)),"Student or Staff? is required",IF(ISBLANK('Captura de datos CASO'!J126),NA(),IF(ISNA(VLOOKUP('Captura de datos CASO'!J126,'DO NOT USE_School Picklist'!$B$3:$B$6,1,FALSE)),"Please select a value from the drop-down menu","OK")))</f>
        <v>#N/A</v>
      </c>
      <c r="K126" s="40" t="e">
        <f>IF(AND('Captura de datos CASO'!J126='DO NOT USE_School Picklist'!$B$4,ISBLANK('Captura de datos CASO'!K126)),"Occupation/Job Title is required if Student or Staff? is Yes, staff/faculty or volunteer",IF('DO NOT USE_Case Formulas'!A126,"OK",NA()))</f>
        <v>#N/A</v>
      </c>
      <c r="L126" s="40" t="e">
        <f ca="1">IF('Captura de datos CASO'!L126&gt;'DO NOT USE_School Picklist'!$C$3,"Date last on school campus/facility cannot be a future date",IF('DO NOT USE_Case Formulas'!A126,IF(ISBLANK('Captura de datos CASO'!L126),"Date last on school campus/facility is required","OK"),NA()))</f>
        <v>#N/A</v>
      </c>
      <c r="M126" s="40" t="e">
        <f>IF(AND('DO NOT USE_Case Formulas'!A126,ISBLANK('Captura de datos CASO'!M126)),"Specific Place in the Location is required",IF(ISBLANK('Captura de datos CASO'!M126),NA(),"OK"))</f>
        <v>#N/A</v>
      </c>
      <c r="N126" s="40" t="e">
        <f>IF(LEN('Captura de datos CASO'!N126)&gt;50,"Parent/Guardian Name must be less than 50 characters",IF('DO NOT USE_Case Formulas'!A126,"OK",NA()))</f>
        <v>#N/A</v>
      </c>
      <c r="O126" s="40" t="e">
        <f>IF(NOT(ISBLANK('Captura de datos CASO'!O126)),IF(AND(ISNUMBER('Captura de datos CASO'!O126),LEFT('Captura de datos CASO'!O126,1)&lt;&gt;"1",LEN('Captura de datos CASO'!O126)=10),"OK","Phone number must be valid format"),IF('DO NOT USE_Case Formulas'!A126,"OK",NA()))</f>
        <v>#N/A</v>
      </c>
      <c r="P126" s="53" t="e">
        <f>IF(AND(NOT(ISBLANK('Captura de datos CASO'!P126)),ISNA(VLOOKUP('Captura de datos CASO'!P126,'DO NOT USE_School Picklist'!$I$3:$I$5,1,FALSE))),"Please select a value from the drop-down menu",IF('DO NOT USE_Case Formulas'!A126,"OK",NA()))</f>
        <v>#N/A</v>
      </c>
      <c r="Q126" s="40" t="e">
        <f>IF(AND(NOT(ISBLANK('Captura de datos CASO'!Q126)),ISNA(VLOOKUP('Captura de datos CASO'!Q126,'DO NOT USE_School Picklist'!$E$3:$E$10,1,FALSE))),"Please select a value from the drop-down menu",IF('DO NOT USE_Case Formulas'!A126,"OK",NA()))</f>
        <v>#N/A</v>
      </c>
      <c r="R126" s="53" t="e">
        <f>IF(AND(NOT(ISBLANK('Captura de datos CASO'!R126)),ISNA(VLOOKUP('Captura de datos CASO'!R126,'DO NOT USE_School Picklist'!$W$3:$W$9,1,FALSE))),"Please select a value from the drop-down menu",IF('DO NOT USE_Case Formulas'!A126,"OK",NA()))</f>
        <v>#N/A</v>
      </c>
      <c r="S126" s="53" t="e">
        <f>IF(AND(NOT(ISBLANK('Captura de datos CASO'!S126)),ISNA(VLOOKUP('Captura de datos CASO'!S126,'DO NOT USE_School Picklist'!$W$3:$W$9,1,FALSE))),"Please select a value from the drop-down menu",IF('DO NOT USE_Case Formulas'!A126,"OK",NA()))</f>
        <v>#N/A</v>
      </c>
      <c r="T126" s="40" t="e">
        <f>IF(AND(NOT(ISBLANK('Captura de datos CASO'!T126)),ISNA(VLOOKUP('Captura de datos CASO'!T126,'DO NOT USE_School Picklist'!$F$3:$F$16,1,FALSE))),"Please select a value from the drop-down menu",IF('DO NOT USE_Case Formulas'!A126,"OK",NA()))</f>
        <v>#N/A</v>
      </c>
      <c r="U126" s="40" t="e">
        <f>IF(LEN('Captura de datos CASO'!U126)&gt;100,"Classroom(s) must be less than 100 characters",IF('DO NOT USE_Case Formulas'!A126,"OK",NA()))</f>
        <v>#N/A</v>
      </c>
      <c r="V126" s="40" t="e">
        <f>IF(AND(NOT(ISBLANK('Captura de datos CASO'!V126)),ISNA(VLOOKUP('Captura de datos CASO'!V126,'DO NOT USE_School Picklist'!$S$3:$S$12,1,FALSE))),"Please select a value from the drop-down menu",IF('DO NOT USE_Case Formulas'!A126,"OK",NA()))</f>
        <v>#N/A</v>
      </c>
      <c r="W126" s="40" t="e">
        <f>IF(AND(NOT(ISBLANK('Captura de datos CASO'!W126)),ISNA(VLOOKUP('Captura de datos CASO'!W126,'DO NOT USE_School Picklist'!$S$3:$S$12,1,FALSE))),"Please select a value from the drop-down menu",IF('DO NOT USE_Case Formulas'!A126,"OK",NA()))</f>
        <v>#N/A</v>
      </c>
      <c r="X126" s="40" t="e">
        <f>IF(LEN('Captura de datos CASO'!X126)&gt;80,"Name of Education Group must be less than 80 characters",IF('DO NOT USE_Case Formulas'!A126,"OK",NA()))</f>
        <v>#N/A</v>
      </c>
      <c r="Y126" s="40" t="e">
        <f>IF(AND(NOT(ISBLANK('Captura de datos CASO'!Y126)),ISNA(VLOOKUP('Captura de datos CASO'!Y126,'DO NOT USE_School Picklist'!$K$3:$K$6,1,FALSE))),"Please select a value from the drop-down menu",IF('DO NOT USE_Case Formulas'!A126,"OK",NA()))</f>
        <v>#N/A</v>
      </c>
      <c r="Z126" s="40" t="e">
        <f>IF(AND('DO NOT USE_Case Formulas'!A126,ISBLANK('Captura de datos CASO'!Z126)),"Has this person had symptoms? is required",IF(AND(NOT(ISBLANK('Captura de datos CASO'!Z126)),ISNA(VLOOKUP('Captura de datos CASO'!Z126,'DO NOT USE_School Picklist'!$D$3:$D$5,1,FALSE))),"Please select a value from the drop-down menu",IF(NOT(ISBLANK('Captura de datos CASO'!Z126)),"OK",NA())))</f>
        <v>#N/A</v>
      </c>
      <c r="AA126" s="40" t="e">
        <f>IF(AND('Captura de datos CASO'!Z126='DO NOT USE_School Picklist'!$D$3,ISBLANK('Captura de datos CASO'!AA126)),"Symptom Onset Date is required if Ever Symptomatic is Yes",IF('DO NOT USE_Case Formulas'!A126,"OK",NA()))</f>
        <v>#N/A</v>
      </c>
      <c r="AB126" s="40"/>
      <c r="AC126" s="40" t="e">
        <f ca="1">IF(AND('DO NOT USE_Case Formulas'!A126,ISBLANK('Captura de datos CASO'!AC126)),"Lab Result Test Date is required",IF('Captura de datos CASO'!AC126&gt;'DO NOT USE_School Picklist'!$C$3,"Test Date cannot be a future date",IF(NOT(ISBLANK('Captura de datos CASO'!AC126)),"OK",NA())))</f>
        <v>#N/A</v>
      </c>
      <c r="AD126" s="40" t="e">
        <f>IF(AND(NOT(ISBLANK('Captura de datos CASO'!AD126)),ISNA(VLOOKUP('Captura de datos CASO'!AD126,'DO NOT USE_School Picklist'!$R$3:$R$7,1,FALSE))),"Please select a value from the drop-down menu",IF('DO NOT USE_Case Formulas'!A126,"OK",NA()))</f>
        <v>#N/A</v>
      </c>
      <c r="AE126" s="40" t="e">
        <f>IF(AND('DO NOT USE_Case Formulas'!A126,ISBLANK('Captura de datos CASO'!AB126)),"Lab Result Test Result is required",IF(AND(NOT(ISBLANK('Captura de datos CASO'!AB126)),ISNA(VLOOKUP('Captura de datos CASO'!AB126,'DO NOT USE_School Picklist'!$Q$3:$Q$8,1,FALSE))),"Please select a value from the drop-down menu",IF('DO NOT USE_Case Formulas'!A126,"OK",NA())))</f>
        <v>#N/A</v>
      </c>
    </row>
    <row r="127" spans="1:31" x14ac:dyDescent="0.3">
      <c r="A127" s="39" t="e">
        <f>IF('DO NOT USE_Case Formulas'!A127,IF('DO NOT USE_Case Formulas'!B127,"Not all required fields are completed","OK"),NA())</f>
        <v>#N/A</v>
      </c>
      <c r="B127" s="40" t="e">
        <f>IF(AND('DO NOT USE_Case Formulas'!A127,ISBLANK('Captura de datos CASO'!B127)),"First Name is required",IF(NOT(ISBLANK('Captura de datos CASO'!B127)),"OK",NA()))</f>
        <v>#N/A</v>
      </c>
      <c r="C127" s="40" t="e">
        <f>IF(AND('DO NOT USE_Case Formulas'!A127,ISBLANK('Captura de datos CASO'!C127)),"Last Name is required",IF(NOT(ISBLANK('Captura de datos CASO'!C127)),"OK",NA()))</f>
        <v>#N/A</v>
      </c>
      <c r="D127" s="40" t="e">
        <f>IF(AND('DO NOT USE_Case Formulas'!A127,ISBLANK('Captura de datos CASO'!D127)),"Birthdate is required",IF(NOT(ISBLANK('Captura de datos CASO'!D127)),"OK",NA()))</f>
        <v>#N/A</v>
      </c>
      <c r="E127" s="40" t="e">
        <f>IF(AND('DO NOT USE_Case Formulas'!A127,ISBLANK('Captura de datos CASO'!E127)),"Mobile Phone is required",IF(NOT(ISBLANK('Captura de datos CASO'!E127)),IF(AND(ISNUMBER(VALUE('Captura de datos CASO'!E127)),LEFT('Captura de datos CASO'!E127,1)&lt;&gt;"1",LEN('Captura de datos CASO'!E127)=10),"OK","Phone number must be valid format"),NA()))</f>
        <v>#N/A</v>
      </c>
      <c r="F127" s="40" t="e">
        <f>IF(LEN('Captura de datos CASO'!F127)&gt;255,"Home Street Address must be less than 255 characters",IF('DO NOT USE_Case Formulas'!A127,"OK",NA()))</f>
        <v>#N/A</v>
      </c>
      <c r="G127" s="40" t="e">
        <f>IF(LEN('Captura de datos CASO'!G127)&gt;40,"City must be less than 40 characters",IF('DO NOT USE_Case Formulas'!A127,"OK",NA()))</f>
        <v>#N/A</v>
      </c>
      <c r="H127" s="40" t="e">
        <f>IF(AND(NOT(ISBLANK('Captura de datos CASO'!H127)),ISNA(VLOOKUP('Captura de datos CASO'!H127,'DO NOT USE_School Picklist'!$P$3:$P$52,1,FALSE))),"Please select a value from the drop-down menu",IF('DO NOT USE_Case Formulas'!A127,"OK",NA()))</f>
        <v>#N/A</v>
      </c>
      <c r="I127" s="40" t="e">
        <f>IF(AND('DO NOT USE_Case Formulas'!A127,ISBLANK('Captura de datos CASO'!I127)),"Zip is required",IF(ISBLANK('Captura de datos CASO'!I127),NA(),"OK"))</f>
        <v>#N/A</v>
      </c>
      <c r="J127" s="40" t="e">
        <f>IF(AND('DO NOT USE_Case Formulas'!A127,ISBLANK('Captura de datos CASO'!J127)),"Student or Staff? is required",IF(ISBLANK('Captura de datos CASO'!J127),NA(),IF(ISNA(VLOOKUP('Captura de datos CASO'!J127,'DO NOT USE_School Picklist'!$B$3:$B$6,1,FALSE)),"Please select a value from the drop-down menu","OK")))</f>
        <v>#N/A</v>
      </c>
      <c r="K127" s="40" t="e">
        <f>IF(AND('Captura de datos CASO'!J127='DO NOT USE_School Picklist'!$B$4,ISBLANK('Captura de datos CASO'!K127)),"Occupation/Job Title is required if Student or Staff? is Yes, staff/faculty or volunteer",IF('DO NOT USE_Case Formulas'!A127,"OK",NA()))</f>
        <v>#N/A</v>
      </c>
      <c r="L127" s="40" t="e">
        <f ca="1">IF('Captura de datos CASO'!L127&gt;'DO NOT USE_School Picklist'!$C$3,"Date last on school campus/facility cannot be a future date",IF('DO NOT USE_Case Formulas'!A127,IF(ISBLANK('Captura de datos CASO'!L127),"Date last on school campus/facility is required","OK"),NA()))</f>
        <v>#N/A</v>
      </c>
      <c r="M127" s="40" t="e">
        <f>IF(AND('DO NOT USE_Case Formulas'!A127,ISBLANK('Captura de datos CASO'!M127)),"Specific Place in the Location is required",IF(ISBLANK('Captura de datos CASO'!M127),NA(),"OK"))</f>
        <v>#N/A</v>
      </c>
      <c r="N127" s="40" t="e">
        <f>IF(LEN('Captura de datos CASO'!N127)&gt;50,"Parent/Guardian Name must be less than 50 characters",IF('DO NOT USE_Case Formulas'!A127,"OK",NA()))</f>
        <v>#N/A</v>
      </c>
      <c r="O127" s="40" t="e">
        <f>IF(NOT(ISBLANK('Captura de datos CASO'!O127)),IF(AND(ISNUMBER('Captura de datos CASO'!O127),LEFT('Captura de datos CASO'!O127,1)&lt;&gt;"1",LEN('Captura de datos CASO'!O127)=10),"OK","Phone number must be valid format"),IF('DO NOT USE_Case Formulas'!A127,"OK",NA()))</f>
        <v>#N/A</v>
      </c>
      <c r="P127" s="53" t="e">
        <f>IF(AND(NOT(ISBLANK('Captura de datos CASO'!P127)),ISNA(VLOOKUP('Captura de datos CASO'!P127,'DO NOT USE_School Picklist'!$I$3:$I$5,1,FALSE))),"Please select a value from the drop-down menu",IF('DO NOT USE_Case Formulas'!A127,"OK",NA()))</f>
        <v>#N/A</v>
      </c>
      <c r="Q127" s="40" t="e">
        <f>IF(AND(NOT(ISBLANK('Captura de datos CASO'!Q127)),ISNA(VLOOKUP('Captura de datos CASO'!Q127,'DO NOT USE_School Picklist'!$E$3:$E$10,1,FALSE))),"Please select a value from the drop-down menu",IF('DO NOT USE_Case Formulas'!A127,"OK",NA()))</f>
        <v>#N/A</v>
      </c>
      <c r="R127" s="53" t="e">
        <f>IF(AND(NOT(ISBLANK('Captura de datos CASO'!R127)),ISNA(VLOOKUP('Captura de datos CASO'!R127,'DO NOT USE_School Picklist'!$W$3:$W$9,1,FALSE))),"Please select a value from the drop-down menu",IF('DO NOT USE_Case Formulas'!A127,"OK",NA()))</f>
        <v>#N/A</v>
      </c>
      <c r="S127" s="53" t="e">
        <f>IF(AND(NOT(ISBLANK('Captura de datos CASO'!S127)),ISNA(VLOOKUP('Captura de datos CASO'!S127,'DO NOT USE_School Picklist'!$W$3:$W$9,1,FALSE))),"Please select a value from the drop-down menu",IF('DO NOT USE_Case Formulas'!A127,"OK",NA()))</f>
        <v>#N/A</v>
      </c>
      <c r="T127" s="40" t="e">
        <f>IF(AND(NOT(ISBLANK('Captura de datos CASO'!T127)),ISNA(VLOOKUP('Captura de datos CASO'!T127,'DO NOT USE_School Picklist'!$F$3:$F$16,1,FALSE))),"Please select a value from the drop-down menu",IF('DO NOT USE_Case Formulas'!A127,"OK",NA()))</f>
        <v>#N/A</v>
      </c>
      <c r="U127" s="40" t="e">
        <f>IF(LEN('Captura de datos CASO'!U127)&gt;100,"Classroom(s) must be less than 100 characters",IF('DO NOT USE_Case Formulas'!A127,"OK",NA()))</f>
        <v>#N/A</v>
      </c>
      <c r="V127" s="40" t="e">
        <f>IF(AND(NOT(ISBLANK('Captura de datos CASO'!V127)),ISNA(VLOOKUP('Captura de datos CASO'!V127,'DO NOT USE_School Picklist'!$S$3:$S$12,1,FALSE))),"Please select a value from the drop-down menu",IF('DO NOT USE_Case Formulas'!A127,"OK",NA()))</f>
        <v>#N/A</v>
      </c>
      <c r="W127" s="40" t="e">
        <f>IF(AND(NOT(ISBLANK('Captura de datos CASO'!W127)),ISNA(VLOOKUP('Captura de datos CASO'!W127,'DO NOT USE_School Picklist'!$S$3:$S$12,1,FALSE))),"Please select a value from the drop-down menu",IF('DO NOT USE_Case Formulas'!A127,"OK",NA()))</f>
        <v>#N/A</v>
      </c>
      <c r="X127" s="40" t="e">
        <f>IF(LEN('Captura de datos CASO'!X127)&gt;80,"Name of Education Group must be less than 80 characters",IF('DO NOT USE_Case Formulas'!A127,"OK",NA()))</f>
        <v>#N/A</v>
      </c>
      <c r="Y127" s="40" t="e">
        <f>IF(AND(NOT(ISBLANK('Captura de datos CASO'!Y127)),ISNA(VLOOKUP('Captura de datos CASO'!Y127,'DO NOT USE_School Picklist'!$K$3:$K$6,1,FALSE))),"Please select a value from the drop-down menu",IF('DO NOT USE_Case Formulas'!A127,"OK",NA()))</f>
        <v>#N/A</v>
      </c>
      <c r="Z127" s="40" t="e">
        <f>IF(AND('DO NOT USE_Case Formulas'!A127,ISBLANK('Captura de datos CASO'!Z127)),"Has this person had symptoms? is required",IF(AND(NOT(ISBLANK('Captura de datos CASO'!Z127)),ISNA(VLOOKUP('Captura de datos CASO'!Z127,'DO NOT USE_School Picklist'!$D$3:$D$5,1,FALSE))),"Please select a value from the drop-down menu",IF(NOT(ISBLANK('Captura de datos CASO'!Z127)),"OK",NA())))</f>
        <v>#N/A</v>
      </c>
      <c r="AA127" s="40" t="e">
        <f>IF(AND('Captura de datos CASO'!Z127='DO NOT USE_School Picklist'!$D$3,ISBLANK('Captura de datos CASO'!AA127)),"Symptom Onset Date is required if Ever Symptomatic is Yes",IF('DO NOT USE_Case Formulas'!A127,"OK",NA()))</f>
        <v>#N/A</v>
      </c>
      <c r="AB127" s="40"/>
      <c r="AC127" s="40" t="e">
        <f ca="1">IF(AND('DO NOT USE_Case Formulas'!A127,ISBLANK('Captura de datos CASO'!AC127)),"Lab Result Test Date is required",IF('Captura de datos CASO'!AC127&gt;'DO NOT USE_School Picklist'!$C$3,"Test Date cannot be a future date",IF(NOT(ISBLANK('Captura de datos CASO'!AC127)),"OK",NA())))</f>
        <v>#N/A</v>
      </c>
      <c r="AD127" s="40" t="e">
        <f>IF(AND(NOT(ISBLANK('Captura de datos CASO'!AD127)),ISNA(VLOOKUP('Captura de datos CASO'!AD127,'DO NOT USE_School Picklist'!$R$3:$R$7,1,FALSE))),"Please select a value from the drop-down menu",IF('DO NOT USE_Case Formulas'!A127,"OK",NA()))</f>
        <v>#N/A</v>
      </c>
      <c r="AE127" s="40" t="e">
        <f>IF(AND('DO NOT USE_Case Formulas'!A127,ISBLANK('Captura de datos CASO'!AB127)),"Lab Result Test Result is required",IF(AND(NOT(ISBLANK('Captura de datos CASO'!AB127)),ISNA(VLOOKUP('Captura de datos CASO'!AB127,'DO NOT USE_School Picklist'!$Q$3:$Q$8,1,FALSE))),"Please select a value from the drop-down menu",IF('DO NOT USE_Case Formulas'!A127,"OK",NA())))</f>
        <v>#N/A</v>
      </c>
    </row>
    <row r="128" spans="1:31" x14ac:dyDescent="0.3">
      <c r="A128" s="39" t="e">
        <f>IF('DO NOT USE_Case Formulas'!A128,IF('DO NOT USE_Case Formulas'!B128,"Not all required fields are completed","OK"),NA())</f>
        <v>#N/A</v>
      </c>
      <c r="B128" s="40" t="e">
        <f>IF(AND('DO NOT USE_Case Formulas'!A128,ISBLANK('Captura de datos CASO'!B128)),"First Name is required",IF(NOT(ISBLANK('Captura de datos CASO'!B128)),"OK",NA()))</f>
        <v>#N/A</v>
      </c>
      <c r="C128" s="40" t="e">
        <f>IF(AND('DO NOT USE_Case Formulas'!A128,ISBLANK('Captura de datos CASO'!C128)),"Last Name is required",IF(NOT(ISBLANK('Captura de datos CASO'!C128)),"OK",NA()))</f>
        <v>#N/A</v>
      </c>
      <c r="D128" s="40" t="e">
        <f>IF(AND('DO NOT USE_Case Formulas'!A128,ISBLANK('Captura de datos CASO'!D128)),"Birthdate is required",IF(NOT(ISBLANK('Captura de datos CASO'!D128)),"OK",NA()))</f>
        <v>#N/A</v>
      </c>
      <c r="E128" s="40" t="e">
        <f>IF(AND('DO NOT USE_Case Formulas'!A128,ISBLANK('Captura de datos CASO'!E128)),"Mobile Phone is required",IF(NOT(ISBLANK('Captura de datos CASO'!E128)),IF(AND(ISNUMBER(VALUE('Captura de datos CASO'!E128)),LEFT('Captura de datos CASO'!E128,1)&lt;&gt;"1",LEN('Captura de datos CASO'!E128)=10),"OK","Phone number must be valid format"),NA()))</f>
        <v>#N/A</v>
      </c>
      <c r="F128" s="40" t="e">
        <f>IF(LEN('Captura de datos CASO'!F128)&gt;255,"Home Street Address must be less than 255 characters",IF('DO NOT USE_Case Formulas'!A128,"OK",NA()))</f>
        <v>#N/A</v>
      </c>
      <c r="G128" s="40" t="e">
        <f>IF(LEN('Captura de datos CASO'!G128)&gt;40,"City must be less than 40 characters",IF('DO NOT USE_Case Formulas'!A128,"OK",NA()))</f>
        <v>#N/A</v>
      </c>
      <c r="H128" s="40" t="e">
        <f>IF(AND(NOT(ISBLANK('Captura de datos CASO'!H128)),ISNA(VLOOKUP('Captura de datos CASO'!H128,'DO NOT USE_School Picklist'!$P$3:$P$52,1,FALSE))),"Please select a value from the drop-down menu",IF('DO NOT USE_Case Formulas'!A128,"OK",NA()))</f>
        <v>#N/A</v>
      </c>
      <c r="I128" s="40" t="e">
        <f>IF(AND('DO NOT USE_Case Formulas'!A128,ISBLANK('Captura de datos CASO'!I128)),"Zip is required",IF(ISBLANK('Captura de datos CASO'!I128),NA(),"OK"))</f>
        <v>#N/A</v>
      </c>
      <c r="J128" s="40" t="e">
        <f>IF(AND('DO NOT USE_Case Formulas'!A128,ISBLANK('Captura de datos CASO'!J128)),"Student or Staff? is required",IF(ISBLANK('Captura de datos CASO'!J128),NA(),IF(ISNA(VLOOKUP('Captura de datos CASO'!J128,'DO NOT USE_School Picklist'!$B$3:$B$6,1,FALSE)),"Please select a value from the drop-down menu","OK")))</f>
        <v>#N/A</v>
      </c>
      <c r="K128" s="40" t="e">
        <f>IF(AND('Captura de datos CASO'!J128='DO NOT USE_School Picklist'!$B$4,ISBLANK('Captura de datos CASO'!K128)),"Occupation/Job Title is required if Student or Staff? is Yes, staff/faculty or volunteer",IF('DO NOT USE_Case Formulas'!A128,"OK",NA()))</f>
        <v>#N/A</v>
      </c>
      <c r="L128" s="40" t="e">
        <f ca="1">IF('Captura de datos CASO'!L128&gt;'DO NOT USE_School Picklist'!$C$3,"Date last on school campus/facility cannot be a future date",IF('DO NOT USE_Case Formulas'!A128,IF(ISBLANK('Captura de datos CASO'!L128),"Date last on school campus/facility is required","OK"),NA()))</f>
        <v>#N/A</v>
      </c>
      <c r="M128" s="40" t="e">
        <f>IF(AND('DO NOT USE_Case Formulas'!A128,ISBLANK('Captura de datos CASO'!M128)),"Specific Place in the Location is required",IF(ISBLANK('Captura de datos CASO'!M128),NA(),"OK"))</f>
        <v>#N/A</v>
      </c>
      <c r="N128" s="40" t="e">
        <f>IF(LEN('Captura de datos CASO'!N128)&gt;50,"Parent/Guardian Name must be less than 50 characters",IF('DO NOT USE_Case Formulas'!A128,"OK",NA()))</f>
        <v>#N/A</v>
      </c>
      <c r="O128" s="40" t="e">
        <f>IF(NOT(ISBLANK('Captura de datos CASO'!O128)),IF(AND(ISNUMBER('Captura de datos CASO'!O128),LEFT('Captura de datos CASO'!O128,1)&lt;&gt;"1",LEN('Captura de datos CASO'!O128)=10),"OK","Phone number must be valid format"),IF('DO NOT USE_Case Formulas'!A128,"OK",NA()))</f>
        <v>#N/A</v>
      </c>
      <c r="P128" s="53" t="e">
        <f>IF(AND(NOT(ISBLANK('Captura de datos CASO'!P128)),ISNA(VLOOKUP('Captura de datos CASO'!P128,'DO NOT USE_School Picklist'!$I$3:$I$5,1,FALSE))),"Please select a value from the drop-down menu",IF('DO NOT USE_Case Formulas'!A128,"OK",NA()))</f>
        <v>#N/A</v>
      </c>
      <c r="Q128" s="40" t="e">
        <f>IF(AND(NOT(ISBLANK('Captura de datos CASO'!Q128)),ISNA(VLOOKUP('Captura de datos CASO'!Q128,'DO NOT USE_School Picklist'!$E$3:$E$10,1,FALSE))),"Please select a value from the drop-down menu",IF('DO NOT USE_Case Formulas'!A128,"OK",NA()))</f>
        <v>#N/A</v>
      </c>
      <c r="R128" s="53" t="e">
        <f>IF(AND(NOT(ISBLANK('Captura de datos CASO'!R128)),ISNA(VLOOKUP('Captura de datos CASO'!R128,'DO NOT USE_School Picklist'!$W$3:$W$9,1,FALSE))),"Please select a value from the drop-down menu",IF('DO NOT USE_Case Formulas'!A128,"OK",NA()))</f>
        <v>#N/A</v>
      </c>
      <c r="S128" s="53" t="e">
        <f>IF(AND(NOT(ISBLANK('Captura de datos CASO'!S128)),ISNA(VLOOKUP('Captura de datos CASO'!S128,'DO NOT USE_School Picklist'!$W$3:$W$9,1,FALSE))),"Please select a value from the drop-down menu",IF('DO NOT USE_Case Formulas'!A128,"OK",NA()))</f>
        <v>#N/A</v>
      </c>
      <c r="T128" s="40" t="e">
        <f>IF(AND(NOT(ISBLANK('Captura de datos CASO'!T128)),ISNA(VLOOKUP('Captura de datos CASO'!T128,'DO NOT USE_School Picklist'!$F$3:$F$16,1,FALSE))),"Please select a value from the drop-down menu",IF('DO NOT USE_Case Formulas'!A128,"OK",NA()))</f>
        <v>#N/A</v>
      </c>
      <c r="U128" s="40" t="e">
        <f>IF(LEN('Captura de datos CASO'!U128)&gt;100,"Classroom(s) must be less than 100 characters",IF('DO NOT USE_Case Formulas'!A128,"OK",NA()))</f>
        <v>#N/A</v>
      </c>
      <c r="V128" s="40" t="e">
        <f>IF(AND(NOT(ISBLANK('Captura de datos CASO'!V128)),ISNA(VLOOKUP('Captura de datos CASO'!V128,'DO NOT USE_School Picklist'!$S$3:$S$12,1,FALSE))),"Please select a value from the drop-down menu",IF('DO NOT USE_Case Formulas'!A128,"OK",NA()))</f>
        <v>#N/A</v>
      </c>
      <c r="W128" s="40" t="e">
        <f>IF(AND(NOT(ISBLANK('Captura de datos CASO'!W128)),ISNA(VLOOKUP('Captura de datos CASO'!W128,'DO NOT USE_School Picklist'!$S$3:$S$12,1,FALSE))),"Please select a value from the drop-down menu",IF('DO NOT USE_Case Formulas'!A128,"OK",NA()))</f>
        <v>#N/A</v>
      </c>
      <c r="X128" s="40" t="e">
        <f>IF(LEN('Captura de datos CASO'!X128)&gt;80,"Name of Education Group must be less than 80 characters",IF('DO NOT USE_Case Formulas'!A128,"OK",NA()))</f>
        <v>#N/A</v>
      </c>
      <c r="Y128" s="40" t="e">
        <f>IF(AND(NOT(ISBLANK('Captura de datos CASO'!Y128)),ISNA(VLOOKUP('Captura de datos CASO'!Y128,'DO NOT USE_School Picklist'!$K$3:$K$6,1,FALSE))),"Please select a value from the drop-down menu",IF('DO NOT USE_Case Formulas'!A128,"OK",NA()))</f>
        <v>#N/A</v>
      </c>
      <c r="Z128" s="40" t="e">
        <f>IF(AND('DO NOT USE_Case Formulas'!A128,ISBLANK('Captura de datos CASO'!Z128)),"Has this person had symptoms? is required",IF(AND(NOT(ISBLANK('Captura de datos CASO'!Z128)),ISNA(VLOOKUP('Captura de datos CASO'!Z128,'DO NOT USE_School Picklist'!$D$3:$D$5,1,FALSE))),"Please select a value from the drop-down menu",IF(NOT(ISBLANK('Captura de datos CASO'!Z128)),"OK",NA())))</f>
        <v>#N/A</v>
      </c>
      <c r="AA128" s="40" t="e">
        <f>IF(AND('Captura de datos CASO'!Z128='DO NOT USE_School Picklist'!$D$3,ISBLANK('Captura de datos CASO'!AA128)),"Symptom Onset Date is required if Ever Symptomatic is Yes",IF('DO NOT USE_Case Formulas'!A128,"OK",NA()))</f>
        <v>#N/A</v>
      </c>
      <c r="AB128" s="40"/>
      <c r="AC128" s="40" t="e">
        <f ca="1">IF(AND('DO NOT USE_Case Formulas'!A128,ISBLANK('Captura de datos CASO'!AC128)),"Lab Result Test Date is required",IF('Captura de datos CASO'!AC128&gt;'DO NOT USE_School Picklist'!$C$3,"Test Date cannot be a future date",IF(NOT(ISBLANK('Captura de datos CASO'!AC128)),"OK",NA())))</f>
        <v>#N/A</v>
      </c>
      <c r="AD128" s="40" t="e">
        <f>IF(AND(NOT(ISBLANK('Captura de datos CASO'!AD128)),ISNA(VLOOKUP('Captura de datos CASO'!AD128,'DO NOT USE_School Picklist'!$R$3:$R$7,1,FALSE))),"Please select a value from the drop-down menu",IF('DO NOT USE_Case Formulas'!A128,"OK",NA()))</f>
        <v>#N/A</v>
      </c>
      <c r="AE128" s="40" t="e">
        <f>IF(AND('DO NOT USE_Case Formulas'!A128,ISBLANK('Captura de datos CASO'!AB128)),"Lab Result Test Result is required",IF(AND(NOT(ISBLANK('Captura de datos CASO'!AB128)),ISNA(VLOOKUP('Captura de datos CASO'!AB128,'DO NOT USE_School Picklist'!$Q$3:$Q$8,1,FALSE))),"Please select a value from the drop-down menu",IF('DO NOT USE_Case Formulas'!A128,"OK",NA())))</f>
        <v>#N/A</v>
      </c>
    </row>
    <row r="129" spans="1:31" x14ac:dyDescent="0.3">
      <c r="A129" s="39" t="e">
        <f>IF('DO NOT USE_Case Formulas'!A129,IF('DO NOT USE_Case Formulas'!B129,"Not all required fields are completed","OK"),NA())</f>
        <v>#N/A</v>
      </c>
      <c r="B129" s="40" t="e">
        <f>IF(AND('DO NOT USE_Case Formulas'!A129,ISBLANK('Captura de datos CASO'!B129)),"First Name is required",IF(NOT(ISBLANK('Captura de datos CASO'!B129)),"OK",NA()))</f>
        <v>#N/A</v>
      </c>
      <c r="C129" s="40" t="e">
        <f>IF(AND('DO NOT USE_Case Formulas'!A129,ISBLANK('Captura de datos CASO'!C129)),"Last Name is required",IF(NOT(ISBLANK('Captura de datos CASO'!C129)),"OK",NA()))</f>
        <v>#N/A</v>
      </c>
      <c r="D129" s="40" t="e">
        <f>IF(AND('DO NOT USE_Case Formulas'!A129,ISBLANK('Captura de datos CASO'!D129)),"Birthdate is required",IF(NOT(ISBLANK('Captura de datos CASO'!D129)),"OK",NA()))</f>
        <v>#N/A</v>
      </c>
      <c r="E129" s="40" t="e">
        <f>IF(AND('DO NOT USE_Case Formulas'!A129,ISBLANK('Captura de datos CASO'!E129)),"Mobile Phone is required",IF(NOT(ISBLANK('Captura de datos CASO'!E129)),IF(AND(ISNUMBER(VALUE('Captura de datos CASO'!E129)),LEFT('Captura de datos CASO'!E129,1)&lt;&gt;"1",LEN('Captura de datos CASO'!E129)=10),"OK","Phone number must be valid format"),NA()))</f>
        <v>#N/A</v>
      </c>
      <c r="F129" s="40" t="e">
        <f>IF(LEN('Captura de datos CASO'!F129)&gt;255,"Home Street Address must be less than 255 characters",IF('DO NOT USE_Case Formulas'!A129,"OK",NA()))</f>
        <v>#N/A</v>
      </c>
      <c r="G129" s="40" t="e">
        <f>IF(LEN('Captura de datos CASO'!G129)&gt;40,"City must be less than 40 characters",IF('DO NOT USE_Case Formulas'!A129,"OK",NA()))</f>
        <v>#N/A</v>
      </c>
      <c r="H129" s="40" t="e">
        <f>IF(AND(NOT(ISBLANK('Captura de datos CASO'!H129)),ISNA(VLOOKUP('Captura de datos CASO'!H129,'DO NOT USE_School Picklist'!$P$3:$P$52,1,FALSE))),"Please select a value from the drop-down menu",IF('DO NOT USE_Case Formulas'!A129,"OK",NA()))</f>
        <v>#N/A</v>
      </c>
      <c r="I129" s="40" t="e">
        <f>IF(AND('DO NOT USE_Case Formulas'!A129,ISBLANK('Captura de datos CASO'!I129)),"Zip is required",IF(ISBLANK('Captura de datos CASO'!I129),NA(),"OK"))</f>
        <v>#N/A</v>
      </c>
      <c r="J129" s="40" t="e">
        <f>IF(AND('DO NOT USE_Case Formulas'!A129,ISBLANK('Captura de datos CASO'!J129)),"Student or Staff? is required",IF(ISBLANK('Captura de datos CASO'!J129),NA(),IF(ISNA(VLOOKUP('Captura de datos CASO'!J129,'DO NOT USE_School Picklist'!$B$3:$B$6,1,FALSE)),"Please select a value from the drop-down menu","OK")))</f>
        <v>#N/A</v>
      </c>
      <c r="K129" s="40" t="e">
        <f>IF(AND('Captura de datos CASO'!J129='DO NOT USE_School Picklist'!$B$4,ISBLANK('Captura de datos CASO'!K129)),"Occupation/Job Title is required if Student or Staff? is Yes, staff/faculty or volunteer",IF('DO NOT USE_Case Formulas'!A129,"OK",NA()))</f>
        <v>#N/A</v>
      </c>
      <c r="L129" s="40" t="e">
        <f ca="1">IF('Captura de datos CASO'!L129&gt;'DO NOT USE_School Picklist'!$C$3,"Date last on school campus/facility cannot be a future date",IF('DO NOT USE_Case Formulas'!A129,IF(ISBLANK('Captura de datos CASO'!L129),"Date last on school campus/facility is required","OK"),NA()))</f>
        <v>#N/A</v>
      </c>
      <c r="M129" s="40" t="e">
        <f>IF(AND('DO NOT USE_Case Formulas'!A129,ISBLANK('Captura de datos CASO'!M129)),"Specific Place in the Location is required",IF(ISBLANK('Captura de datos CASO'!M129),NA(),"OK"))</f>
        <v>#N/A</v>
      </c>
      <c r="N129" s="40" t="e">
        <f>IF(LEN('Captura de datos CASO'!N129)&gt;50,"Parent/Guardian Name must be less than 50 characters",IF('DO NOT USE_Case Formulas'!A129,"OK",NA()))</f>
        <v>#N/A</v>
      </c>
      <c r="O129" s="40" t="e">
        <f>IF(NOT(ISBLANK('Captura de datos CASO'!O129)),IF(AND(ISNUMBER('Captura de datos CASO'!O129),LEFT('Captura de datos CASO'!O129,1)&lt;&gt;"1",LEN('Captura de datos CASO'!O129)=10),"OK","Phone number must be valid format"),IF('DO NOT USE_Case Formulas'!A129,"OK",NA()))</f>
        <v>#N/A</v>
      </c>
      <c r="P129" s="53" t="e">
        <f>IF(AND(NOT(ISBLANK('Captura de datos CASO'!P129)),ISNA(VLOOKUP('Captura de datos CASO'!P129,'DO NOT USE_School Picklist'!$I$3:$I$5,1,FALSE))),"Please select a value from the drop-down menu",IF('DO NOT USE_Case Formulas'!A129,"OK",NA()))</f>
        <v>#N/A</v>
      </c>
      <c r="Q129" s="40" t="e">
        <f>IF(AND(NOT(ISBLANK('Captura de datos CASO'!Q129)),ISNA(VLOOKUP('Captura de datos CASO'!Q129,'DO NOT USE_School Picklist'!$E$3:$E$10,1,FALSE))),"Please select a value from the drop-down menu",IF('DO NOT USE_Case Formulas'!A129,"OK",NA()))</f>
        <v>#N/A</v>
      </c>
      <c r="R129" s="53" t="e">
        <f>IF(AND(NOT(ISBLANK('Captura de datos CASO'!R129)),ISNA(VLOOKUP('Captura de datos CASO'!R129,'DO NOT USE_School Picklist'!$W$3:$W$9,1,FALSE))),"Please select a value from the drop-down menu",IF('DO NOT USE_Case Formulas'!A129,"OK",NA()))</f>
        <v>#N/A</v>
      </c>
      <c r="S129" s="53" t="e">
        <f>IF(AND(NOT(ISBLANK('Captura de datos CASO'!S129)),ISNA(VLOOKUP('Captura de datos CASO'!S129,'DO NOT USE_School Picklist'!$W$3:$W$9,1,FALSE))),"Please select a value from the drop-down menu",IF('DO NOT USE_Case Formulas'!A129,"OK",NA()))</f>
        <v>#N/A</v>
      </c>
      <c r="T129" s="40" t="e">
        <f>IF(AND(NOT(ISBLANK('Captura de datos CASO'!T129)),ISNA(VLOOKUP('Captura de datos CASO'!T129,'DO NOT USE_School Picklist'!$F$3:$F$16,1,FALSE))),"Please select a value from the drop-down menu",IF('DO NOT USE_Case Formulas'!A129,"OK",NA()))</f>
        <v>#N/A</v>
      </c>
      <c r="U129" s="40" t="e">
        <f>IF(LEN('Captura de datos CASO'!U129)&gt;100,"Classroom(s) must be less than 100 characters",IF('DO NOT USE_Case Formulas'!A129,"OK",NA()))</f>
        <v>#N/A</v>
      </c>
      <c r="V129" s="40" t="e">
        <f>IF(AND(NOT(ISBLANK('Captura de datos CASO'!V129)),ISNA(VLOOKUP('Captura de datos CASO'!V129,'DO NOT USE_School Picklist'!$S$3:$S$12,1,FALSE))),"Please select a value from the drop-down menu",IF('DO NOT USE_Case Formulas'!A129,"OK",NA()))</f>
        <v>#N/A</v>
      </c>
      <c r="W129" s="40" t="e">
        <f>IF(AND(NOT(ISBLANK('Captura de datos CASO'!W129)),ISNA(VLOOKUP('Captura de datos CASO'!W129,'DO NOT USE_School Picklist'!$S$3:$S$12,1,FALSE))),"Please select a value from the drop-down menu",IF('DO NOT USE_Case Formulas'!A129,"OK",NA()))</f>
        <v>#N/A</v>
      </c>
      <c r="X129" s="40" t="e">
        <f>IF(LEN('Captura de datos CASO'!X129)&gt;80,"Name of Education Group must be less than 80 characters",IF('DO NOT USE_Case Formulas'!A129,"OK",NA()))</f>
        <v>#N/A</v>
      </c>
      <c r="Y129" s="40" t="e">
        <f>IF(AND(NOT(ISBLANK('Captura de datos CASO'!Y129)),ISNA(VLOOKUP('Captura de datos CASO'!Y129,'DO NOT USE_School Picklist'!$K$3:$K$6,1,FALSE))),"Please select a value from the drop-down menu",IF('DO NOT USE_Case Formulas'!A129,"OK",NA()))</f>
        <v>#N/A</v>
      </c>
      <c r="Z129" s="40" t="e">
        <f>IF(AND('DO NOT USE_Case Formulas'!A129,ISBLANK('Captura de datos CASO'!Z129)),"Has this person had symptoms? is required",IF(AND(NOT(ISBLANK('Captura de datos CASO'!Z129)),ISNA(VLOOKUP('Captura de datos CASO'!Z129,'DO NOT USE_School Picklist'!$D$3:$D$5,1,FALSE))),"Please select a value from the drop-down menu",IF(NOT(ISBLANK('Captura de datos CASO'!Z129)),"OK",NA())))</f>
        <v>#N/A</v>
      </c>
      <c r="AA129" s="40" t="e">
        <f>IF(AND('Captura de datos CASO'!Z129='DO NOT USE_School Picklist'!$D$3,ISBLANK('Captura de datos CASO'!AA129)),"Symptom Onset Date is required if Ever Symptomatic is Yes",IF('DO NOT USE_Case Formulas'!A129,"OK",NA()))</f>
        <v>#N/A</v>
      </c>
      <c r="AB129" s="40"/>
      <c r="AC129" s="40" t="e">
        <f ca="1">IF(AND('DO NOT USE_Case Formulas'!A129,ISBLANK('Captura de datos CASO'!AC129)),"Lab Result Test Date is required",IF('Captura de datos CASO'!AC129&gt;'DO NOT USE_School Picklist'!$C$3,"Test Date cannot be a future date",IF(NOT(ISBLANK('Captura de datos CASO'!AC129)),"OK",NA())))</f>
        <v>#N/A</v>
      </c>
      <c r="AD129" s="40" t="e">
        <f>IF(AND(NOT(ISBLANK('Captura de datos CASO'!AD129)),ISNA(VLOOKUP('Captura de datos CASO'!AD129,'DO NOT USE_School Picklist'!$R$3:$R$7,1,FALSE))),"Please select a value from the drop-down menu",IF('DO NOT USE_Case Formulas'!A129,"OK",NA()))</f>
        <v>#N/A</v>
      </c>
      <c r="AE129" s="40" t="e">
        <f>IF(AND('DO NOT USE_Case Formulas'!A129,ISBLANK('Captura de datos CASO'!AB129)),"Lab Result Test Result is required",IF(AND(NOT(ISBLANK('Captura de datos CASO'!AB129)),ISNA(VLOOKUP('Captura de datos CASO'!AB129,'DO NOT USE_School Picklist'!$Q$3:$Q$8,1,FALSE))),"Please select a value from the drop-down menu",IF('DO NOT USE_Case Formulas'!A129,"OK",NA())))</f>
        <v>#N/A</v>
      </c>
    </row>
    <row r="130" spans="1:31" x14ac:dyDescent="0.3">
      <c r="A130" s="39" t="e">
        <f>IF('DO NOT USE_Case Formulas'!A130,IF('DO NOT USE_Case Formulas'!B130,"Not all required fields are completed","OK"),NA())</f>
        <v>#N/A</v>
      </c>
      <c r="B130" s="40" t="e">
        <f>IF(AND('DO NOT USE_Case Formulas'!A130,ISBLANK('Captura de datos CASO'!B130)),"First Name is required",IF(NOT(ISBLANK('Captura de datos CASO'!B130)),"OK",NA()))</f>
        <v>#N/A</v>
      </c>
      <c r="C130" s="40" t="e">
        <f>IF(AND('DO NOT USE_Case Formulas'!A130,ISBLANK('Captura de datos CASO'!C130)),"Last Name is required",IF(NOT(ISBLANK('Captura de datos CASO'!C130)),"OK",NA()))</f>
        <v>#N/A</v>
      </c>
      <c r="D130" s="40" t="e">
        <f>IF(AND('DO NOT USE_Case Formulas'!A130,ISBLANK('Captura de datos CASO'!D130)),"Birthdate is required",IF(NOT(ISBLANK('Captura de datos CASO'!D130)),"OK",NA()))</f>
        <v>#N/A</v>
      </c>
      <c r="E130" s="40" t="e">
        <f>IF(AND('DO NOT USE_Case Formulas'!A130,ISBLANK('Captura de datos CASO'!E130)),"Mobile Phone is required",IF(NOT(ISBLANK('Captura de datos CASO'!E130)),IF(AND(ISNUMBER(VALUE('Captura de datos CASO'!E130)),LEFT('Captura de datos CASO'!E130,1)&lt;&gt;"1",LEN('Captura de datos CASO'!E130)=10),"OK","Phone number must be valid format"),NA()))</f>
        <v>#N/A</v>
      </c>
      <c r="F130" s="40" t="e">
        <f>IF(LEN('Captura de datos CASO'!F130)&gt;255,"Home Street Address must be less than 255 characters",IF('DO NOT USE_Case Formulas'!A130,"OK",NA()))</f>
        <v>#N/A</v>
      </c>
      <c r="G130" s="40" t="e">
        <f>IF(LEN('Captura de datos CASO'!G130)&gt;40,"City must be less than 40 characters",IF('DO NOT USE_Case Formulas'!A130,"OK",NA()))</f>
        <v>#N/A</v>
      </c>
      <c r="H130" s="40" t="e">
        <f>IF(AND(NOT(ISBLANK('Captura de datos CASO'!H130)),ISNA(VLOOKUP('Captura de datos CASO'!H130,'DO NOT USE_School Picklist'!$P$3:$P$52,1,FALSE))),"Please select a value from the drop-down menu",IF('DO NOT USE_Case Formulas'!A130,"OK",NA()))</f>
        <v>#N/A</v>
      </c>
      <c r="I130" s="40" t="e">
        <f>IF(AND('DO NOT USE_Case Formulas'!A130,ISBLANK('Captura de datos CASO'!I130)),"Zip is required",IF(ISBLANK('Captura de datos CASO'!I130),NA(),"OK"))</f>
        <v>#N/A</v>
      </c>
      <c r="J130" s="40" t="e">
        <f>IF(AND('DO NOT USE_Case Formulas'!A130,ISBLANK('Captura de datos CASO'!J130)),"Student or Staff? is required",IF(ISBLANK('Captura de datos CASO'!J130),NA(),IF(ISNA(VLOOKUP('Captura de datos CASO'!J130,'DO NOT USE_School Picklist'!$B$3:$B$6,1,FALSE)),"Please select a value from the drop-down menu","OK")))</f>
        <v>#N/A</v>
      </c>
      <c r="K130" s="40" t="e">
        <f>IF(AND('Captura de datos CASO'!J130='DO NOT USE_School Picklist'!$B$4,ISBLANK('Captura de datos CASO'!K130)),"Occupation/Job Title is required if Student or Staff? is Yes, staff/faculty or volunteer",IF('DO NOT USE_Case Formulas'!A130,"OK",NA()))</f>
        <v>#N/A</v>
      </c>
      <c r="L130" s="40" t="e">
        <f ca="1">IF('Captura de datos CASO'!L130&gt;'DO NOT USE_School Picklist'!$C$3,"Date last on school campus/facility cannot be a future date",IF('DO NOT USE_Case Formulas'!A130,IF(ISBLANK('Captura de datos CASO'!L130),"Date last on school campus/facility is required","OK"),NA()))</f>
        <v>#N/A</v>
      </c>
      <c r="M130" s="40" t="e">
        <f>IF(AND('DO NOT USE_Case Formulas'!A130,ISBLANK('Captura de datos CASO'!M130)),"Specific Place in the Location is required",IF(ISBLANK('Captura de datos CASO'!M130),NA(),"OK"))</f>
        <v>#N/A</v>
      </c>
      <c r="N130" s="40" t="e">
        <f>IF(LEN('Captura de datos CASO'!N130)&gt;50,"Parent/Guardian Name must be less than 50 characters",IF('DO NOT USE_Case Formulas'!A130,"OK",NA()))</f>
        <v>#N/A</v>
      </c>
      <c r="O130" s="40" t="e">
        <f>IF(NOT(ISBLANK('Captura de datos CASO'!O130)),IF(AND(ISNUMBER('Captura de datos CASO'!O130),LEFT('Captura de datos CASO'!O130,1)&lt;&gt;"1",LEN('Captura de datos CASO'!O130)=10),"OK","Phone number must be valid format"),IF('DO NOT USE_Case Formulas'!A130,"OK",NA()))</f>
        <v>#N/A</v>
      </c>
      <c r="P130" s="53" t="e">
        <f>IF(AND(NOT(ISBLANK('Captura de datos CASO'!P130)),ISNA(VLOOKUP('Captura de datos CASO'!P130,'DO NOT USE_School Picklist'!$I$3:$I$5,1,FALSE))),"Please select a value from the drop-down menu",IF('DO NOT USE_Case Formulas'!A130,"OK",NA()))</f>
        <v>#N/A</v>
      </c>
      <c r="Q130" s="40" t="e">
        <f>IF(AND(NOT(ISBLANK('Captura de datos CASO'!Q130)),ISNA(VLOOKUP('Captura de datos CASO'!Q130,'DO NOT USE_School Picklist'!$E$3:$E$10,1,FALSE))),"Please select a value from the drop-down menu",IF('DO NOT USE_Case Formulas'!A130,"OK",NA()))</f>
        <v>#N/A</v>
      </c>
      <c r="R130" s="53" t="e">
        <f>IF(AND(NOT(ISBLANK('Captura de datos CASO'!R130)),ISNA(VLOOKUP('Captura de datos CASO'!R130,'DO NOT USE_School Picklist'!$W$3:$W$9,1,FALSE))),"Please select a value from the drop-down menu",IF('DO NOT USE_Case Formulas'!A130,"OK",NA()))</f>
        <v>#N/A</v>
      </c>
      <c r="S130" s="53" t="e">
        <f>IF(AND(NOT(ISBLANK('Captura de datos CASO'!S130)),ISNA(VLOOKUP('Captura de datos CASO'!S130,'DO NOT USE_School Picklist'!$W$3:$W$9,1,FALSE))),"Please select a value from the drop-down menu",IF('DO NOT USE_Case Formulas'!A130,"OK",NA()))</f>
        <v>#N/A</v>
      </c>
      <c r="T130" s="40" t="e">
        <f>IF(AND(NOT(ISBLANK('Captura de datos CASO'!T130)),ISNA(VLOOKUP('Captura de datos CASO'!T130,'DO NOT USE_School Picklist'!$F$3:$F$16,1,FALSE))),"Please select a value from the drop-down menu",IF('DO NOT USE_Case Formulas'!A130,"OK",NA()))</f>
        <v>#N/A</v>
      </c>
      <c r="U130" s="40" t="e">
        <f>IF(LEN('Captura de datos CASO'!U130)&gt;100,"Classroom(s) must be less than 100 characters",IF('DO NOT USE_Case Formulas'!A130,"OK",NA()))</f>
        <v>#N/A</v>
      </c>
      <c r="V130" s="40" t="e">
        <f>IF(AND(NOT(ISBLANK('Captura de datos CASO'!V130)),ISNA(VLOOKUP('Captura de datos CASO'!V130,'DO NOT USE_School Picklist'!$S$3:$S$12,1,FALSE))),"Please select a value from the drop-down menu",IF('DO NOT USE_Case Formulas'!A130,"OK",NA()))</f>
        <v>#N/A</v>
      </c>
      <c r="W130" s="40" t="e">
        <f>IF(AND(NOT(ISBLANK('Captura de datos CASO'!W130)),ISNA(VLOOKUP('Captura de datos CASO'!W130,'DO NOT USE_School Picklist'!$S$3:$S$12,1,FALSE))),"Please select a value from the drop-down menu",IF('DO NOT USE_Case Formulas'!A130,"OK",NA()))</f>
        <v>#N/A</v>
      </c>
      <c r="X130" s="40" t="e">
        <f>IF(LEN('Captura de datos CASO'!X130)&gt;80,"Name of Education Group must be less than 80 characters",IF('DO NOT USE_Case Formulas'!A130,"OK",NA()))</f>
        <v>#N/A</v>
      </c>
      <c r="Y130" s="40" t="e">
        <f>IF(AND(NOT(ISBLANK('Captura de datos CASO'!Y130)),ISNA(VLOOKUP('Captura de datos CASO'!Y130,'DO NOT USE_School Picklist'!$K$3:$K$6,1,FALSE))),"Please select a value from the drop-down menu",IF('DO NOT USE_Case Formulas'!A130,"OK",NA()))</f>
        <v>#N/A</v>
      </c>
      <c r="Z130" s="40" t="e">
        <f>IF(AND('DO NOT USE_Case Formulas'!A130,ISBLANK('Captura de datos CASO'!Z130)),"Has this person had symptoms? is required",IF(AND(NOT(ISBLANK('Captura de datos CASO'!Z130)),ISNA(VLOOKUP('Captura de datos CASO'!Z130,'DO NOT USE_School Picklist'!$D$3:$D$5,1,FALSE))),"Please select a value from the drop-down menu",IF(NOT(ISBLANK('Captura de datos CASO'!Z130)),"OK",NA())))</f>
        <v>#N/A</v>
      </c>
      <c r="AA130" s="40" t="e">
        <f>IF(AND('Captura de datos CASO'!Z130='DO NOT USE_School Picklist'!$D$3,ISBLANK('Captura de datos CASO'!AA130)),"Symptom Onset Date is required if Ever Symptomatic is Yes",IF('DO NOT USE_Case Formulas'!A130,"OK",NA()))</f>
        <v>#N/A</v>
      </c>
      <c r="AB130" s="40"/>
      <c r="AC130" s="40" t="e">
        <f ca="1">IF(AND('DO NOT USE_Case Formulas'!A130,ISBLANK('Captura de datos CASO'!AC130)),"Lab Result Test Date is required",IF('Captura de datos CASO'!AC130&gt;'DO NOT USE_School Picklist'!$C$3,"Test Date cannot be a future date",IF(NOT(ISBLANK('Captura de datos CASO'!AC130)),"OK",NA())))</f>
        <v>#N/A</v>
      </c>
      <c r="AD130" s="40" t="e">
        <f>IF(AND(NOT(ISBLANK('Captura de datos CASO'!AD130)),ISNA(VLOOKUP('Captura de datos CASO'!AD130,'DO NOT USE_School Picklist'!$R$3:$R$7,1,FALSE))),"Please select a value from the drop-down menu",IF('DO NOT USE_Case Formulas'!A130,"OK",NA()))</f>
        <v>#N/A</v>
      </c>
      <c r="AE130" s="40" t="e">
        <f>IF(AND('DO NOT USE_Case Formulas'!A130,ISBLANK('Captura de datos CASO'!AB130)),"Lab Result Test Result is required",IF(AND(NOT(ISBLANK('Captura de datos CASO'!AB130)),ISNA(VLOOKUP('Captura de datos CASO'!AB130,'DO NOT USE_School Picklist'!$Q$3:$Q$8,1,FALSE))),"Please select a value from the drop-down menu",IF('DO NOT USE_Case Formulas'!A130,"OK",NA())))</f>
        <v>#N/A</v>
      </c>
    </row>
    <row r="131" spans="1:31" x14ac:dyDescent="0.3">
      <c r="A131" s="39" t="e">
        <f>IF('DO NOT USE_Case Formulas'!A131,IF('DO NOT USE_Case Formulas'!B131,"Not all required fields are completed","OK"),NA())</f>
        <v>#N/A</v>
      </c>
      <c r="B131" s="40" t="e">
        <f>IF(AND('DO NOT USE_Case Formulas'!A131,ISBLANK('Captura de datos CASO'!B131)),"First Name is required",IF(NOT(ISBLANK('Captura de datos CASO'!B131)),"OK",NA()))</f>
        <v>#N/A</v>
      </c>
      <c r="C131" s="40" t="e">
        <f>IF(AND('DO NOT USE_Case Formulas'!A131,ISBLANK('Captura de datos CASO'!C131)),"Last Name is required",IF(NOT(ISBLANK('Captura de datos CASO'!C131)),"OK",NA()))</f>
        <v>#N/A</v>
      </c>
      <c r="D131" s="40" t="e">
        <f>IF(AND('DO NOT USE_Case Formulas'!A131,ISBLANK('Captura de datos CASO'!D131)),"Birthdate is required",IF(NOT(ISBLANK('Captura de datos CASO'!D131)),"OK",NA()))</f>
        <v>#N/A</v>
      </c>
      <c r="E131" s="40" t="e">
        <f>IF(AND('DO NOT USE_Case Formulas'!A131,ISBLANK('Captura de datos CASO'!E131)),"Mobile Phone is required",IF(NOT(ISBLANK('Captura de datos CASO'!E131)),IF(AND(ISNUMBER(VALUE('Captura de datos CASO'!E131)),LEFT('Captura de datos CASO'!E131,1)&lt;&gt;"1",LEN('Captura de datos CASO'!E131)=10),"OK","Phone number must be valid format"),NA()))</f>
        <v>#N/A</v>
      </c>
      <c r="F131" s="40" t="e">
        <f>IF(LEN('Captura de datos CASO'!F131)&gt;255,"Home Street Address must be less than 255 characters",IF('DO NOT USE_Case Formulas'!A131,"OK",NA()))</f>
        <v>#N/A</v>
      </c>
      <c r="G131" s="40" t="e">
        <f>IF(LEN('Captura de datos CASO'!G131)&gt;40,"City must be less than 40 characters",IF('DO NOT USE_Case Formulas'!A131,"OK",NA()))</f>
        <v>#N/A</v>
      </c>
      <c r="H131" s="40" t="e">
        <f>IF(AND(NOT(ISBLANK('Captura de datos CASO'!H131)),ISNA(VLOOKUP('Captura de datos CASO'!H131,'DO NOT USE_School Picklist'!$P$3:$P$52,1,FALSE))),"Please select a value from the drop-down menu",IF('DO NOT USE_Case Formulas'!A131,"OK",NA()))</f>
        <v>#N/A</v>
      </c>
      <c r="I131" s="40" t="e">
        <f>IF(AND('DO NOT USE_Case Formulas'!A131,ISBLANK('Captura de datos CASO'!I131)),"Zip is required",IF(ISBLANK('Captura de datos CASO'!I131),NA(),"OK"))</f>
        <v>#N/A</v>
      </c>
      <c r="J131" s="40" t="e">
        <f>IF(AND('DO NOT USE_Case Formulas'!A131,ISBLANK('Captura de datos CASO'!J131)),"Student or Staff? is required",IF(ISBLANK('Captura de datos CASO'!J131),NA(),IF(ISNA(VLOOKUP('Captura de datos CASO'!J131,'DO NOT USE_School Picklist'!$B$3:$B$6,1,FALSE)),"Please select a value from the drop-down menu","OK")))</f>
        <v>#N/A</v>
      </c>
      <c r="K131" s="40" t="e">
        <f>IF(AND('Captura de datos CASO'!J131='DO NOT USE_School Picklist'!$B$4,ISBLANK('Captura de datos CASO'!K131)),"Occupation/Job Title is required if Student or Staff? is Yes, staff/faculty or volunteer",IF('DO NOT USE_Case Formulas'!A131,"OK",NA()))</f>
        <v>#N/A</v>
      </c>
      <c r="L131" s="40" t="e">
        <f ca="1">IF('Captura de datos CASO'!L131&gt;'DO NOT USE_School Picklist'!$C$3,"Date last on school campus/facility cannot be a future date",IF('DO NOT USE_Case Formulas'!A131,IF(ISBLANK('Captura de datos CASO'!L131),"Date last on school campus/facility is required","OK"),NA()))</f>
        <v>#N/A</v>
      </c>
      <c r="M131" s="40" t="e">
        <f>IF(AND('DO NOT USE_Case Formulas'!A131,ISBLANK('Captura de datos CASO'!M131)),"Specific Place in the Location is required",IF(ISBLANK('Captura de datos CASO'!M131),NA(),"OK"))</f>
        <v>#N/A</v>
      </c>
      <c r="N131" s="40" t="e">
        <f>IF(LEN('Captura de datos CASO'!N131)&gt;50,"Parent/Guardian Name must be less than 50 characters",IF('DO NOT USE_Case Formulas'!A131,"OK",NA()))</f>
        <v>#N/A</v>
      </c>
      <c r="O131" s="40" t="e">
        <f>IF(NOT(ISBLANK('Captura de datos CASO'!O131)),IF(AND(ISNUMBER('Captura de datos CASO'!O131),LEFT('Captura de datos CASO'!O131,1)&lt;&gt;"1",LEN('Captura de datos CASO'!O131)=10),"OK","Phone number must be valid format"),IF('DO NOT USE_Case Formulas'!A131,"OK",NA()))</f>
        <v>#N/A</v>
      </c>
      <c r="P131" s="53" t="e">
        <f>IF(AND(NOT(ISBLANK('Captura de datos CASO'!P131)),ISNA(VLOOKUP('Captura de datos CASO'!P131,'DO NOT USE_School Picklist'!$I$3:$I$5,1,FALSE))),"Please select a value from the drop-down menu",IF('DO NOT USE_Case Formulas'!A131,"OK",NA()))</f>
        <v>#N/A</v>
      </c>
      <c r="Q131" s="40" t="e">
        <f>IF(AND(NOT(ISBLANK('Captura de datos CASO'!Q131)),ISNA(VLOOKUP('Captura de datos CASO'!Q131,'DO NOT USE_School Picklist'!$E$3:$E$10,1,FALSE))),"Please select a value from the drop-down menu",IF('DO NOT USE_Case Formulas'!A131,"OK",NA()))</f>
        <v>#N/A</v>
      </c>
      <c r="R131" s="53" t="e">
        <f>IF(AND(NOT(ISBLANK('Captura de datos CASO'!R131)),ISNA(VLOOKUP('Captura de datos CASO'!R131,'DO NOT USE_School Picklist'!$W$3:$W$9,1,FALSE))),"Please select a value from the drop-down menu",IF('DO NOT USE_Case Formulas'!A131,"OK",NA()))</f>
        <v>#N/A</v>
      </c>
      <c r="S131" s="53" t="e">
        <f>IF(AND(NOT(ISBLANK('Captura de datos CASO'!S131)),ISNA(VLOOKUP('Captura de datos CASO'!S131,'DO NOT USE_School Picklist'!$W$3:$W$9,1,FALSE))),"Please select a value from the drop-down menu",IF('DO NOT USE_Case Formulas'!A131,"OK",NA()))</f>
        <v>#N/A</v>
      </c>
      <c r="T131" s="40" t="e">
        <f>IF(AND(NOT(ISBLANK('Captura de datos CASO'!T131)),ISNA(VLOOKUP('Captura de datos CASO'!T131,'DO NOT USE_School Picklist'!$F$3:$F$16,1,FALSE))),"Please select a value from the drop-down menu",IF('DO NOT USE_Case Formulas'!A131,"OK",NA()))</f>
        <v>#N/A</v>
      </c>
      <c r="U131" s="40" t="e">
        <f>IF(LEN('Captura de datos CASO'!U131)&gt;100,"Classroom(s) must be less than 100 characters",IF('DO NOT USE_Case Formulas'!A131,"OK",NA()))</f>
        <v>#N/A</v>
      </c>
      <c r="V131" s="40" t="e">
        <f>IF(AND(NOT(ISBLANK('Captura de datos CASO'!V131)),ISNA(VLOOKUP('Captura de datos CASO'!V131,'DO NOT USE_School Picklist'!$S$3:$S$12,1,FALSE))),"Please select a value from the drop-down menu",IF('DO NOT USE_Case Formulas'!A131,"OK",NA()))</f>
        <v>#N/A</v>
      </c>
      <c r="W131" s="40" t="e">
        <f>IF(AND(NOT(ISBLANK('Captura de datos CASO'!W131)),ISNA(VLOOKUP('Captura de datos CASO'!W131,'DO NOT USE_School Picklist'!$S$3:$S$12,1,FALSE))),"Please select a value from the drop-down menu",IF('DO NOT USE_Case Formulas'!A131,"OK",NA()))</f>
        <v>#N/A</v>
      </c>
      <c r="X131" s="40" t="e">
        <f>IF(LEN('Captura de datos CASO'!X131)&gt;80,"Name of Education Group must be less than 80 characters",IF('DO NOT USE_Case Formulas'!A131,"OK",NA()))</f>
        <v>#N/A</v>
      </c>
      <c r="Y131" s="40" t="e">
        <f>IF(AND(NOT(ISBLANK('Captura de datos CASO'!Y131)),ISNA(VLOOKUP('Captura de datos CASO'!Y131,'DO NOT USE_School Picklist'!$K$3:$K$6,1,FALSE))),"Please select a value from the drop-down menu",IF('DO NOT USE_Case Formulas'!A131,"OK",NA()))</f>
        <v>#N/A</v>
      </c>
      <c r="Z131" s="40" t="e">
        <f>IF(AND('DO NOT USE_Case Formulas'!A131,ISBLANK('Captura de datos CASO'!Z131)),"Has this person had symptoms? is required",IF(AND(NOT(ISBLANK('Captura de datos CASO'!Z131)),ISNA(VLOOKUP('Captura de datos CASO'!Z131,'DO NOT USE_School Picklist'!$D$3:$D$5,1,FALSE))),"Please select a value from the drop-down menu",IF(NOT(ISBLANK('Captura de datos CASO'!Z131)),"OK",NA())))</f>
        <v>#N/A</v>
      </c>
      <c r="AA131" s="40" t="e">
        <f>IF(AND('Captura de datos CASO'!Z131='DO NOT USE_School Picklist'!$D$3,ISBLANK('Captura de datos CASO'!AA131)),"Symptom Onset Date is required if Ever Symptomatic is Yes",IF('DO NOT USE_Case Formulas'!A131,"OK",NA()))</f>
        <v>#N/A</v>
      </c>
      <c r="AB131" s="40"/>
      <c r="AC131" s="40" t="e">
        <f ca="1">IF(AND('DO NOT USE_Case Formulas'!A131,ISBLANK('Captura de datos CASO'!AC131)),"Lab Result Test Date is required",IF('Captura de datos CASO'!AC131&gt;'DO NOT USE_School Picklist'!$C$3,"Test Date cannot be a future date",IF(NOT(ISBLANK('Captura de datos CASO'!AC131)),"OK",NA())))</f>
        <v>#N/A</v>
      </c>
      <c r="AD131" s="40" t="e">
        <f>IF(AND(NOT(ISBLANK('Captura de datos CASO'!AD131)),ISNA(VLOOKUP('Captura de datos CASO'!AD131,'DO NOT USE_School Picklist'!$R$3:$R$7,1,FALSE))),"Please select a value from the drop-down menu",IF('DO NOT USE_Case Formulas'!A131,"OK",NA()))</f>
        <v>#N/A</v>
      </c>
      <c r="AE131" s="40" t="e">
        <f>IF(AND('DO NOT USE_Case Formulas'!A131,ISBLANK('Captura de datos CASO'!AB131)),"Lab Result Test Result is required",IF(AND(NOT(ISBLANK('Captura de datos CASO'!AB131)),ISNA(VLOOKUP('Captura de datos CASO'!AB131,'DO NOT USE_School Picklist'!$Q$3:$Q$8,1,FALSE))),"Please select a value from the drop-down menu",IF('DO NOT USE_Case Formulas'!A131,"OK",NA())))</f>
        <v>#N/A</v>
      </c>
    </row>
    <row r="132" spans="1:31" x14ac:dyDescent="0.3">
      <c r="A132" s="39" t="e">
        <f>IF('DO NOT USE_Case Formulas'!A132,IF('DO NOT USE_Case Formulas'!B132,"Not all required fields are completed","OK"),NA())</f>
        <v>#N/A</v>
      </c>
      <c r="B132" s="40" t="e">
        <f>IF(AND('DO NOT USE_Case Formulas'!A132,ISBLANK('Captura de datos CASO'!B132)),"First Name is required",IF(NOT(ISBLANK('Captura de datos CASO'!B132)),"OK",NA()))</f>
        <v>#N/A</v>
      </c>
      <c r="C132" s="40" t="e">
        <f>IF(AND('DO NOT USE_Case Formulas'!A132,ISBLANK('Captura de datos CASO'!C132)),"Last Name is required",IF(NOT(ISBLANK('Captura de datos CASO'!C132)),"OK",NA()))</f>
        <v>#N/A</v>
      </c>
      <c r="D132" s="40" t="e">
        <f>IF(AND('DO NOT USE_Case Formulas'!A132,ISBLANK('Captura de datos CASO'!D132)),"Birthdate is required",IF(NOT(ISBLANK('Captura de datos CASO'!D132)),"OK",NA()))</f>
        <v>#N/A</v>
      </c>
      <c r="E132" s="40" t="e">
        <f>IF(AND('DO NOT USE_Case Formulas'!A132,ISBLANK('Captura de datos CASO'!E132)),"Mobile Phone is required",IF(NOT(ISBLANK('Captura de datos CASO'!E132)),IF(AND(ISNUMBER(VALUE('Captura de datos CASO'!E132)),LEFT('Captura de datos CASO'!E132,1)&lt;&gt;"1",LEN('Captura de datos CASO'!E132)=10),"OK","Phone number must be valid format"),NA()))</f>
        <v>#N/A</v>
      </c>
      <c r="F132" s="40" t="e">
        <f>IF(LEN('Captura de datos CASO'!F132)&gt;255,"Home Street Address must be less than 255 characters",IF('DO NOT USE_Case Formulas'!A132,"OK",NA()))</f>
        <v>#N/A</v>
      </c>
      <c r="G132" s="40" t="e">
        <f>IF(LEN('Captura de datos CASO'!G132)&gt;40,"City must be less than 40 characters",IF('DO NOT USE_Case Formulas'!A132,"OK",NA()))</f>
        <v>#N/A</v>
      </c>
      <c r="H132" s="40" t="e">
        <f>IF(AND(NOT(ISBLANK('Captura de datos CASO'!H132)),ISNA(VLOOKUP('Captura de datos CASO'!H132,'DO NOT USE_School Picklist'!$P$3:$P$52,1,FALSE))),"Please select a value from the drop-down menu",IF('DO NOT USE_Case Formulas'!A132,"OK",NA()))</f>
        <v>#N/A</v>
      </c>
      <c r="I132" s="40" t="e">
        <f>IF(AND('DO NOT USE_Case Formulas'!A132,ISBLANK('Captura de datos CASO'!I132)),"Zip is required",IF(ISBLANK('Captura de datos CASO'!I132),NA(),"OK"))</f>
        <v>#N/A</v>
      </c>
      <c r="J132" s="40" t="e">
        <f>IF(AND('DO NOT USE_Case Formulas'!A132,ISBLANK('Captura de datos CASO'!J132)),"Student or Staff? is required",IF(ISBLANK('Captura de datos CASO'!J132),NA(),IF(ISNA(VLOOKUP('Captura de datos CASO'!J132,'DO NOT USE_School Picklist'!$B$3:$B$6,1,FALSE)),"Please select a value from the drop-down menu","OK")))</f>
        <v>#N/A</v>
      </c>
      <c r="K132" s="40" t="e">
        <f>IF(AND('Captura de datos CASO'!J132='DO NOT USE_School Picklist'!$B$4,ISBLANK('Captura de datos CASO'!K132)),"Occupation/Job Title is required if Student or Staff? is Yes, staff/faculty or volunteer",IF('DO NOT USE_Case Formulas'!A132,"OK",NA()))</f>
        <v>#N/A</v>
      </c>
      <c r="L132" s="40" t="e">
        <f ca="1">IF('Captura de datos CASO'!L132&gt;'DO NOT USE_School Picklist'!$C$3,"Date last on school campus/facility cannot be a future date",IF('DO NOT USE_Case Formulas'!A132,IF(ISBLANK('Captura de datos CASO'!L132),"Date last on school campus/facility is required","OK"),NA()))</f>
        <v>#N/A</v>
      </c>
      <c r="M132" s="40" t="e">
        <f>IF(AND('DO NOT USE_Case Formulas'!A132,ISBLANK('Captura de datos CASO'!M132)),"Specific Place in the Location is required",IF(ISBLANK('Captura de datos CASO'!M132),NA(),"OK"))</f>
        <v>#N/A</v>
      </c>
      <c r="N132" s="40" t="e">
        <f>IF(LEN('Captura de datos CASO'!N132)&gt;50,"Parent/Guardian Name must be less than 50 characters",IF('DO NOT USE_Case Formulas'!A132,"OK",NA()))</f>
        <v>#N/A</v>
      </c>
      <c r="O132" s="40" t="e">
        <f>IF(NOT(ISBLANK('Captura de datos CASO'!O132)),IF(AND(ISNUMBER('Captura de datos CASO'!O132),LEFT('Captura de datos CASO'!O132,1)&lt;&gt;"1",LEN('Captura de datos CASO'!O132)=10),"OK","Phone number must be valid format"),IF('DO NOT USE_Case Formulas'!A132,"OK",NA()))</f>
        <v>#N/A</v>
      </c>
      <c r="P132" s="53" t="e">
        <f>IF(AND(NOT(ISBLANK('Captura de datos CASO'!P132)),ISNA(VLOOKUP('Captura de datos CASO'!P132,'DO NOT USE_School Picklist'!$I$3:$I$5,1,FALSE))),"Please select a value from the drop-down menu",IF('DO NOT USE_Case Formulas'!A132,"OK",NA()))</f>
        <v>#N/A</v>
      </c>
      <c r="Q132" s="40" t="e">
        <f>IF(AND(NOT(ISBLANK('Captura de datos CASO'!Q132)),ISNA(VLOOKUP('Captura de datos CASO'!Q132,'DO NOT USE_School Picklist'!$E$3:$E$10,1,FALSE))),"Please select a value from the drop-down menu",IF('DO NOT USE_Case Formulas'!A132,"OK",NA()))</f>
        <v>#N/A</v>
      </c>
      <c r="R132" s="53" t="e">
        <f>IF(AND(NOT(ISBLANK('Captura de datos CASO'!R132)),ISNA(VLOOKUP('Captura de datos CASO'!R132,'DO NOT USE_School Picklist'!$W$3:$W$9,1,FALSE))),"Please select a value from the drop-down menu",IF('DO NOT USE_Case Formulas'!A132,"OK",NA()))</f>
        <v>#N/A</v>
      </c>
      <c r="S132" s="53" t="e">
        <f>IF(AND(NOT(ISBLANK('Captura de datos CASO'!S132)),ISNA(VLOOKUP('Captura de datos CASO'!S132,'DO NOT USE_School Picklist'!$W$3:$W$9,1,FALSE))),"Please select a value from the drop-down menu",IF('DO NOT USE_Case Formulas'!A132,"OK",NA()))</f>
        <v>#N/A</v>
      </c>
      <c r="T132" s="40" t="e">
        <f>IF(AND(NOT(ISBLANK('Captura de datos CASO'!T132)),ISNA(VLOOKUP('Captura de datos CASO'!T132,'DO NOT USE_School Picklist'!$F$3:$F$16,1,FALSE))),"Please select a value from the drop-down menu",IF('DO NOT USE_Case Formulas'!A132,"OK",NA()))</f>
        <v>#N/A</v>
      </c>
      <c r="U132" s="40" t="e">
        <f>IF(LEN('Captura de datos CASO'!U132)&gt;100,"Classroom(s) must be less than 100 characters",IF('DO NOT USE_Case Formulas'!A132,"OK",NA()))</f>
        <v>#N/A</v>
      </c>
      <c r="V132" s="40" t="e">
        <f>IF(AND(NOT(ISBLANK('Captura de datos CASO'!V132)),ISNA(VLOOKUP('Captura de datos CASO'!V132,'DO NOT USE_School Picklist'!$S$3:$S$12,1,FALSE))),"Please select a value from the drop-down menu",IF('DO NOT USE_Case Formulas'!A132,"OK",NA()))</f>
        <v>#N/A</v>
      </c>
      <c r="W132" s="40" t="e">
        <f>IF(AND(NOT(ISBLANK('Captura de datos CASO'!W132)),ISNA(VLOOKUP('Captura de datos CASO'!W132,'DO NOT USE_School Picklist'!$S$3:$S$12,1,FALSE))),"Please select a value from the drop-down menu",IF('DO NOT USE_Case Formulas'!A132,"OK",NA()))</f>
        <v>#N/A</v>
      </c>
      <c r="X132" s="40" t="e">
        <f>IF(LEN('Captura de datos CASO'!X132)&gt;80,"Name of Education Group must be less than 80 characters",IF('DO NOT USE_Case Formulas'!A132,"OK",NA()))</f>
        <v>#N/A</v>
      </c>
      <c r="Y132" s="40" t="e">
        <f>IF(AND(NOT(ISBLANK('Captura de datos CASO'!Y132)),ISNA(VLOOKUP('Captura de datos CASO'!Y132,'DO NOT USE_School Picklist'!$K$3:$K$6,1,FALSE))),"Please select a value from the drop-down menu",IF('DO NOT USE_Case Formulas'!A132,"OK",NA()))</f>
        <v>#N/A</v>
      </c>
      <c r="Z132" s="40" t="e">
        <f>IF(AND('DO NOT USE_Case Formulas'!A132,ISBLANK('Captura de datos CASO'!Z132)),"Has this person had symptoms? is required",IF(AND(NOT(ISBLANK('Captura de datos CASO'!Z132)),ISNA(VLOOKUP('Captura de datos CASO'!Z132,'DO NOT USE_School Picklist'!$D$3:$D$5,1,FALSE))),"Please select a value from the drop-down menu",IF(NOT(ISBLANK('Captura de datos CASO'!Z132)),"OK",NA())))</f>
        <v>#N/A</v>
      </c>
      <c r="AA132" s="40" t="e">
        <f>IF(AND('Captura de datos CASO'!Z132='DO NOT USE_School Picklist'!$D$3,ISBLANK('Captura de datos CASO'!AA132)),"Symptom Onset Date is required if Ever Symptomatic is Yes",IF('DO NOT USE_Case Formulas'!A132,"OK",NA()))</f>
        <v>#N/A</v>
      </c>
      <c r="AB132" s="40"/>
      <c r="AC132" s="40" t="e">
        <f ca="1">IF(AND('DO NOT USE_Case Formulas'!A132,ISBLANK('Captura de datos CASO'!AC132)),"Lab Result Test Date is required",IF('Captura de datos CASO'!AC132&gt;'DO NOT USE_School Picklist'!$C$3,"Test Date cannot be a future date",IF(NOT(ISBLANK('Captura de datos CASO'!AC132)),"OK",NA())))</f>
        <v>#N/A</v>
      </c>
      <c r="AD132" s="40" t="e">
        <f>IF(AND(NOT(ISBLANK('Captura de datos CASO'!AD132)),ISNA(VLOOKUP('Captura de datos CASO'!AD132,'DO NOT USE_School Picklist'!$R$3:$R$7,1,FALSE))),"Please select a value from the drop-down menu",IF('DO NOT USE_Case Formulas'!A132,"OK",NA()))</f>
        <v>#N/A</v>
      </c>
      <c r="AE132" s="40" t="e">
        <f>IF(AND('DO NOT USE_Case Formulas'!A132,ISBLANK('Captura de datos CASO'!AB132)),"Lab Result Test Result is required",IF(AND(NOT(ISBLANK('Captura de datos CASO'!AB132)),ISNA(VLOOKUP('Captura de datos CASO'!AB132,'DO NOT USE_School Picklist'!$Q$3:$Q$8,1,FALSE))),"Please select a value from the drop-down menu",IF('DO NOT USE_Case Formulas'!A132,"OK",NA())))</f>
        <v>#N/A</v>
      </c>
    </row>
    <row r="133" spans="1:31" x14ac:dyDescent="0.3">
      <c r="A133" s="39" t="e">
        <f>IF('DO NOT USE_Case Formulas'!A133,IF('DO NOT USE_Case Formulas'!B133,"Not all required fields are completed","OK"),NA())</f>
        <v>#N/A</v>
      </c>
      <c r="B133" s="40" t="e">
        <f>IF(AND('DO NOT USE_Case Formulas'!A133,ISBLANK('Captura de datos CASO'!B133)),"First Name is required",IF(NOT(ISBLANK('Captura de datos CASO'!B133)),"OK",NA()))</f>
        <v>#N/A</v>
      </c>
      <c r="C133" s="40" t="e">
        <f>IF(AND('DO NOT USE_Case Formulas'!A133,ISBLANK('Captura de datos CASO'!C133)),"Last Name is required",IF(NOT(ISBLANK('Captura de datos CASO'!C133)),"OK",NA()))</f>
        <v>#N/A</v>
      </c>
      <c r="D133" s="40" t="e">
        <f>IF(AND('DO NOT USE_Case Formulas'!A133,ISBLANK('Captura de datos CASO'!D133)),"Birthdate is required",IF(NOT(ISBLANK('Captura de datos CASO'!D133)),"OK",NA()))</f>
        <v>#N/A</v>
      </c>
      <c r="E133" s="40" t="e">
        <f>IF(AND('DO NOT USE_Case Formulas'!A133,ISBLANK('Captura de datos CASO'!E133)),"Mobile Phone is required",IF(NOT(ISBLANK('Captura de datos CASO'!E133)),IF(AND(ISNUMBER(VALUE('Captura de datos CASO'!E133)),LEFT('Captura de datos CASO'!E133,1)&lt;&gt;"1",LEN('Captura de datos CASO'!E133)=10),"OK","Phone number must be valid format"),NA()))</f>
        <v>#N/A</v>
      </c>
      <c r="F133" s="40" t="e">
        <f>IF(LEN('Captura de datos CASO'!F133)&gt;255,"Home Street Address must be less than 255 characters",IF('DO NOT USE_Case Formulas'!A133,"OK",NA()))</f>
        <v>#N/A</v>
      </c>
      <c r="G133" s="40" t="e">
        <f>IF(LEN('Captura de datos CASO'!G133)&gt;40,"City must be less than 40 characters",IF('DO NOT USE_Case Formulas'!A133,"OK",NA()))</f>
        <v>#N/A</v>
      </c>
      <c r="H133" s="40" t="e">
        <f>IF(AND(NOT(ISBLANK('Captura de datos CASO'!H133)),ISNA(VLOOKUP('Captura de datos CASO'!H133,'DO NOT USE_School Picklist'!$P$3:$P$52,1,FALSE))),"Please select a value from the drop-down menu",IF('DO NOT USE_Case Formulas'!A133,"OK",NA()))</f>
        <v>#N/A</v>
      </c>
      <c r="I133" s="40" t="e">
        <f>IF(AND('DO NOT USE_Case Formulas'!A133,ISBLANK('Captura de datos CASO'!I133)),"Zip is required",IF(ISBLANK('Captura de datos CASO'!I133),NA(),"OK"))</f>
        <v>#N/A</v>
      </c>
      <c r="J133" s="40" t="e">
        <f>IF(AND('DO NOT USE_Case Formulas'!A133,ISBLANK('Captura de datos CASO'!J133)),"Student or Staff? is required",IF(ISBLANK('Captura de datos CASO'!J133),NA(),IF(ISNA(VLOOKUP('Captura de datos CASO'!J133,'DO NOT USE_School Picklist'!$B$3:$B$6,1,FALSE)),"Please select a value from the drop-down menu","OK")))</f>
        <v>#N/A</v>
      </c>
      <c r="K133" s="40" t="e">
        <f>IF(AND('Captura de datos CASO'!J133='DO NOT USE_School Picklist'!$B$4,ISBLANK('Captura de datos CASO'!K133)),"Occupation/Job Title is required if Student or Staff? is Yes, staff/faculty or volunteer",IF('DO NOT USE_Case Formulas'!A133,"OK",NA()))</f>
        <v>#N/A</v>
      </c>
      <c r="L133" s="40" t="e">
        <f ca="1">IF('Captura de datos CASO'!L133&gt;'DO NOT USE_School Picklist'!$C$3,"Date last on school campus/facility cannot be a future date",IF('DO NOT USE_Case Formulas'!A133,IF(ISBLANK('Captura de datos CASO'!L133),"Date last on school campus/facility is required","OK"),NA()))</f>
        <v>#N/A</v>
      </c>
      <c r="M133" s="40" t="e">
        <f>IF(AND('DO NOT USE_Case Formulas'!A133,ISBLANK('Captura de datos CASO'!M133)),"Specific Place in the Location is required",IF(ISBLANK('Captura de datos CASO'!M133),NA(),"OK"))</f>
        <v>#N/A</v>
      </c>
      <c r="N133" s="40" t="e">
        <f>IF(LEN('Captura de datos CASO'!N133)&gt;50,"Parent/Guardian Name must be less than 50 characters",IF('DO NOT USE_Case Formulas'!A133,"OK",NA()))</f>
        <v>#N/A</v>
      </c>
      <c r="O133" s="40" t="e">
        <f>IF(NOT(ISBLANK('Captura de datos CASO'!O133)),IF(AND(ISNUMBER('Captura de datos CASO'!O133),LEFT('Captura de datos CASO'!O133,1)&lt;&gt;"1",LEN('Captura de datos CASO'!O133)=10),"OK","Phone number must be valid format"),IF('DO NOT USE_Case Formulas'!A133,"OK",NA()))</f>
        <v>#N/A</v>
      </c>
      <c r="P133" s="53" t="e">
        <f>IF(AND(NOT(ISBLANK('Captura de datos CASO'!P133)),ISNA(VLOOKUP('Captura de datos CASO'!P133,'DO NOT USE_School Picklist'!$I$3:$I$5,1,FALSE))),"Please select a value from the drop-down menu",IF('DO NOT USE_Case Formulas'!A133,"OK",NA()))</f>
        <v>#N/A</v>
      </c>
      <c r="Q133" s="40" t="e">
        <f>IF(AND(NOT(ISBLANK('Captura de datos CASO'!Q133)),ISNA(VLOOKUP('Captura de datos CASO'!Q133,'DO NOT USE_School Picklist'!$E$3:$E$10,1,FALSE))),"Please select a value from the drop-down menu",IF('DO NOT USE_Case Formulas'!A133,"OK",NA()))</f>
        <v>#N/A</v>
      </c>
      <c r="R133" s="53" t="e">
        <f>IF(AND(NOT(ISBLANK('Captura de datos CASO'!R133)),ISNA(VLOOKUP('Captura de datos CASO'!R133,'DO NOT USE_School Picklist'!$W$3:$W$9,1,FALSE))),"Please select a value from the drop-down menu",IF('DO NOT USE_Case Formulas'!A133,"OK",NA()))</f>
        <v>#N/A</v>
      </c>
      <c r="S133" s="53" t="e">
        <f>IF(AND(NOT(ISBLANK('Captura de datos CASO'!S133)),ISNA(VLOOKUP('Captura de datos CASO'!S133,'DO NOT USE_School Picklist'!$W$3:$W$9,1,FALSE))),"Please select a value from the drop-down menu",IF('DO NOT USE_Case Formulas'!A133,"OK",NA()))</f>
        <v>#N/A</v>
      </c>
      <c r="T133" s="40" t="e">
        <f>IF(AND(NOT(ISBLANK('Captura de datos CASO'!T133)),ISNA(VLOOKUP('Captura de datos CASO'!T133,'DO NOT USE_School Picklist'!$F$3:$F$16,1,FALSE))),"Please select a value from the drop-down menu",IF('DO NOT USE_Case Formulas'!A133,"OK",NA()))</f>
        <v>#N/A</v>
      </c>
      <c r="U133" s="40" t="e">
        <f>IF(LEN('Captura de datos CASO'!U133)&gt;100,"Classroom(s) must be less than 100 characters",IF('DO NOT USE_Case Formulas'!A133,"OK",NA()))</f>
        <v>#N/A</v>
      </c>
      <c r="V133" s="40" t="e">
        <f>IF(AND(NOT(ISBLANK('Captura de datos CASO'!V133)),ISNA(VLOOKUP('Captura de datos CASO'!V133,'DO NOT USE_School Picklist'!$S$3:$S$12,1,FALSE))),"Please select a value from the drop-down menu",IF('DO NOT USE_Case Formulas'!A133,"OK",NA()))</f>
        <v>#N/A</v>
      </c>
      <c r="W133" s="40" t="e">
        <f>IF(AND(NOT(ISBLANK('Captura de datos CASO'!W133)),ISNA(VLOOKUP('Captura de datos CASO'!W133,'DO NOT USE_School Picklist'!$S$3:$S$12,1,FALSE))),"Please select a value from the drop-down menu",IF('DO NOT USE_Case Formulas'!A133,"OK",NA()))</f>
        <v>#N/A</v>
      </c>
      <c r="X133" s="40" t="e">
        <f>IF(LEN('Captura de datos CASO'!X133)&gt;80,"Name of Education Group must be less than 80 characters",IF('DO NOT USE_Case Formulas'!A133,"OK",NA()))</f>
        <v>#N/A</v>
      </c>
      <c r="Y133" s="40" t="e">
        <f>IF(AND(NOT(ISBLANK('Captura de datos CASO'!Y133)),ISNA(VLOOKUP('Captura de datos CASO'!Y133,'DO NOT USE_School Picklist'!$K$3:$K$6,1,FALSE))),"Please select a value from the drop-down menu",IF('DO NOT USE_Case Formulas'!A133,"OK",NA()))</f>
        <v>#N/A</v>
      </c>
      <c r="Z133" s="40" t="e">
        <f>IF(AND('DO NOT USE_Case Formulas'!A133,ISBLANK('Captura de datos CASO'!Z133)),"Has this person had symptoms? is required",IF(AND(NOT(ISBLANK('Captura de datos CASO'!Z133)),ISNA(VLOOKUP('Captura de datos CASO'!Z133,'DO NOT USE_School Picklist'!$D$3:$D$5,1,FALSE))),"Please select a value from the drop-down menu",IF(NOT(ISBLANK('Captura de datos CASO'!Z133)),"OK",NA())))</f>
        <v>#N/A</v>
      </c>
      <c r="AA133" s="40" t="e">
        <f>IF(AND('Captura de datos CASO'!Z133='DO NOT USE_School Picklist'!$D$3,ISBLANK('Captura de datos CASO'!AA133)),"Symptom Onset Date is required if Ever Symptomatic is Yes",IF('DO NOT USE_Case Formulas'!A133,"OK",NA()))</f>
        <v>#N/A</v>
      </c>
      <c r="AB133" s="40"/>
      <c r="AC133" s="40" t="e">
        <f ca="1">IF(AND('DO NOT USE_Case Formulas'!A133,ISBLANK('Captura de datos CASO'!AC133)),"Lab Result Test Date is required",IF('Captura de datos CASO'!AC133&gt;'DO NOT USE_School Picklist'!$C$3,"Test Date cannot be a future date",IF(NOT(ISBLANK('Captura de datos CASO'!AC133)),"OK",NA())))</f>
        <v>#N/A</v>
      </c>
      <c r="AD133" s="40" t="e">
        <f>IF(AND(NOT(ISBLANK('Captura de datos CASO'!AD133)),ISNA(VLOOKUP('Captura de datos CASO'!AD133,'DO NOT USE_School Picklist'!$R$3:$R$7,1,FALSE))),"Please select a value from the drop-down menu",IF('DO NOT USE_Case Formulas'!A133,"OK",NA()))</f>
        <v>#N/A</v>
      </c>
      <c r="AE133" s="40" t="e">
        <f>IF(AND('DO NOT USE_Case Formulas'!A133,ISBLANK('Captura de datos CASO'!AB133)),"Lab Result Test Result is required",IF(AND(NOT(ISBLANK('Captura de datos CASO'!AB133)),ISNA(VLOOKUP('Captura de datos CASO'!AB133,'DO NOT USE_School Picklist'!$Q$3:$Q$8,1,FALSE))),"Please select a value from the drop-down menu",IF('DO NOT USE_Case Formulas'!A133,"OK",NA())))</f>
        <v>#N/A</v>
      </c>
    </row>
    <row r="134" spans="1:31" x14ac:dyDescent="0.3">
      <c r="A134" s="39" t="e">
        <f>IF('DO NOT USE_Case Formulas'!A134,IF('DO NOT USE_Case Formulas'!B134,"Not all required fields are completed","OK"),NA())</f>
        <v>#N/A</v>
      </c>
      <c r="B134" s="40" t="e">
        <f>IF(AND('DO NOT USE_Case Formulas'!A134,ISBLANK('Captura de datos CASO'!B134)),"First Name is required",IF(NOT(ISBLANK('Captura de datos CASO'!B134)),"OK",NA()))</f>
        <v>#N/A</v>
      </c>
      <c r="C134" s="40" t="e">
        <f>IF(AND('DO NOT USE_Case Formulas'!A134,ISBLANK('Captura de datos CASO'!C134)),"Last Name is required",IF(NOT(ISBLANK('Captura de datos CASO'!C134)),"OK",NA()))</f>
        <v>#N/A</v>
      </c>
      <c r="D134" s="40" t="e">
        <f>IF(AND('DO NOT USE_Case Formulas'!A134,ISBLANK('Captura de datos CASO'!D134)),"Birthdate is required",IF(NOT(ISBLANK('Captura de datos CASO'!D134)),"OK",NA()))</f>
        <v>#N/A</v>
      </c>
      <c r="E134" s="40" t="e">
        <f>IF(AND('DO NOT USE_Case Formulas'!A134,ISBLANK('Captura de datos CASO'!E134)),"Mobile Phone is required",IF(NOT(ISBLANK('Captura de datos CASO'!E134)),IF(AND(ISNUMBER(VALUE('Captura de datos CASO'!E134)),LEFT('Captura de datos CASO'!E134,1)&lt;&gt;"1",LEN('Captura de datos CASO'!E134)=10),"OK","Phone number must be valid format"),NA()))</f>
        <v>#N/A</v>
      </c>
      <c r="F134" s="40" t="e">
        <f>IF(LEN('Captura de datos CASO'!F134)&gt;255,"Home Street Address must be less than 255 characters",IF('DO NOT USE_Case Formulas'!A134,"OK",NA()))</f>
        <v>#N/A</v>
      </c>
      <c r="G134" s="40" t="e">
        <f>IF(LEN('Captura de datos CASO'!G134)&gt;40,"City must be less than 40 characters",IF('DO NOT USE_Case Formulas'!A134,"OK",NA()))</f>
        <v>#N/A</v>
      </c>
      <c r="H134" s="40" t="e">
        <f>IF(AND(NOT(ISBLANK('Captura de datos CASO'!H134)),ISNA(VLOOKUP('Captura de datos CASO'!H134,'DO NOT USE_School Picklist'!$P$3:$P$52,1,FALSE))),"Please select a value from the drop-down menu",IF('DO NOT USE_Case Formulas'!A134,"OK",NA()))</f>
        <v>#N/A</v>
      </c>
      <c r="I134" s="40" t="e">
        <f>IF(AND('DO NOT USE_Case Formulas'!A134,ISBLANK('Captura de datos CASO'!I134)),"Zip is required",IF(ISBLANK('Captura de datos CASO'!I134),NA(),"OK"))</f>
        <v>#N/A</v>
      </c>
      <c r="J134" s="40" t="e">
        <f>IF(AND('DO NOT USE_Case Formulas'!A134,ISBLANK('Captura de datos CASO'!J134)),"Student or Staff? is required",IF(ISBLANK('Captura de datos CASO'!J134),NA(),IF(ISNA(VLOOKUP('Captura de datos CASO'!J134,'DO NOT USE_School Picklist'!$B$3:$B$6,1,FALSE)),"Please select a value from the drop-down menu","OK")))</f>
        <v>#N/A</v>
      </c>
      <c r="K134" s="40" t="e">
        <f>IF(AND('Captura de datos CASO'!J134='DO NOT USE_School Picklist'!$B$4,ISBLANK('Captura de datos CASO'!K134)),"Occupation/Job Title is required if Student or Staff? is Yes, staff/faculty or volunteer",IF('DO NOT USE_Case Formulas'!A134,"OK",NA()))</f>
        <v>#N/A</v>
      </c>
      <c r="L134" s="40" t="e">
        <f ca="1">IF('Captura de datos CASO'!L134&gt;'DO NOT USE_School Picklist'!$C$3,"Date last on school campus/facility cannot be a future date",IF('DO NOT USE_Case Formulas'!A134,IF(ISBLANK('Captura de datos CASO'!L134),"Date last on school campus/facility is required","OK"),NA()))</f>
        <v>#N/A</v>
      </c>
      <c r="M134" s="40" t="e">
        <f>IF(AND('DO NOT USE_Case Formulas'!A134,ISBLANK('Captura de datos CASO'!M134)),"Specific Place in the Location is required",IF(ISBLANK('Captura de datos CASO'!M134),NA(),"OK"))</f>
        <v>#N/A</v>
      </c>
      <c r="N134" s="40" t="e">
        <f>IF(LEN('Captura de datos CASO'!N134)&gt;50,"Parent/Guardian Name must be less than 50 characters",IF('DO NOT USE_Case Formulas'!A134,"OK",NA()))</f>
        <v>#N/A</v>
      </c>
      <c r="O134" s="40" t="e">
        <f>IF(NOT(ISBLANK('Captura de datos CASO'!O134)),IF(AND(ISNUMBER('Captura de datos CASO'!O134),LEFT('Captura de datos CASO'!O134,1)&lt;&gt;"1",LEN('Captura de datos CASO'!O134)=10),"OK","Phone number must be valid format"),IF('DO NOT USE_Case Formulas'!A134,"OK",NA()))</f>
        <v>#N/A</v>
      </c>
      <c r="P134" s="53" t="e">
        <f>IF(AND(NOT(ISBLANK('Captura de datos CASO'!P134)),ISNA(VLOOKUP('Captura de datos CASO'!P134,'DO NOT USE_School Picklist'!$I$3:$I$5,1,FALSE))),"Please select a value from the drop-down menu",IF('DO NOT USE_Case Formulas'!A134,"OK",NA()))</f>
        <v>#N/A</v>
      </c>
      <c r="Q134" s="40" t="e">
        <f>IF(AND(NOT(ISBLANK('Captura de datos CASO'!Q134)),ISNA(VLOOKUP('Captura de datos CASO'!Q134,'DO NOT USE_School Picklist'!$E$3:$E$10,1,FALSE))),"Please select a value from the drop-down menu",IF('DO NOT USE_Case Formulas'!A134,"OK",NA()))</f>
        <v>#N/A</v>
      </c>
      <c r="R134" s="53" t="e">
        <f>IF(AND(NOT(ISBLANK('Captura de datos CASO'!R134)),ISNA(VLOOKUP('Captura de datos CASO'!R134,'DO NOT USE_School Picklist'!$W$3:$W$9,1,FALSE))),"Please select a value from the drop-down menu",IF('DO NOT USE_Case Formulas'!A134,"OK",NA()))</f>
        <v>#N/A</v>
      </c>
      <c r="S134" s="53" t="e">
        <f>IF(AND(NOT(ISBLANK('Captura de datos CASO'!S134)),ISNA(VLOOKUP('Captura de datos CASO'!S134,'DO NOT USE_School Picklist'!$W$3:$W$9,1,FALSE))),"Please select a value from the drop-down menu",IF('DO NOT USE_Case Formulas'!A134,"OK",NA()))</f>
        <v>#N/A</v>
      </c>
      <c r="T134" s="40" t="e">
        <f>IF(AND(NOT(ISBLANK('Captura de datos CASO'!T134)),ISNA(VLOOKUP('Captura de datos CASO'!T134,'DO NOT USE_School Picklist'!$F$3:$F$16,1,FALSE))),"Please select a value from the drop-down menu",IF('DO NOT USE_Case Formulas'!A134,"OK",NA()))</f>
        <v>#N/A</v>
      </c>
      <c r="U134" s="40" t="e">
        <f>IF(LEN('Captura de datos CASO'!U134)&gt;100,"Classroom(s) must be less than 100 characters",IF('DO NOT USE_Case Formulas'!A134,"OK",NA()))</f>
        <v>#N/A</v>
      </c>
      <c r="V134" s="40" t="e">
        <f>IF(AND(NOT(ISBLANK('Captura de datos CASO'!V134)),ISNA(VLOOKUP('Captura de datos CASO'!V134,'DO NOT USE_School Picklist'!$S$3:$S$12,1,FALSE))),"Please select a value from the drop-down menu",IF('DO NOT USE_Case Formulas'!A134,"OK",NA()))</f>
        <v>#N/A</v>
      </c>
      <c r="W134" s="40" t="e">
        <f>IF(AND(NOT(ISBLANK('Captura de datos CASO'!W134)),ISNA(VLOOKUP('Captura de datos CASO'!W134,'DO NOT USE_School Picklist'!$S$3:$S$12,1,FALSE))),"Please select a value from the drop-down menu",IF('DO NOT USE_Case Formulas'!A134,"OK",NA()))</f>
        <v>#N/A</v>
      </c>
      <c r="X134" s="40" t="e">
        <f>IF(LEN('Captura de datos CASO'!X134)&gt;80,"Name of Education Group must be less than 80 characters",IF('DO NOT USE_Case Formulas'!A134,"OK",NA()))</f>
        <v>#N/A</v>
      </c>
      <c r="Y134" s="40" t="e">
        <f>IF(AND(NOT(ISBLANK('Captura de datos CASO'!Y134)),ISNA(VLOOKUP('Captura de datos CASO'!Y134,'DO NOT USE_School Picklist'!$K$3:$K$6,1,FALSE))),"Please select a value from the drop-down menu",IF('DO NOT USE_Case Formulas'!A134,"OK",NA()))</f>
        <v>#N/A</v>
      </c>
      <c r="Z134" s="40" t="e">
        <f>IF(AND('DO NOT USE_Case Formulas'!A134,ISBLANK('Captura de datos CASO'!Z134)),"Has this person had symptoms? is required",IF(AND(NOT(ISBLANK('Captura de datos CASO'!Z134)),ISNA(VLOOKUP('Captura de datos CASO'!Z134,'DO NOT USE_School Picklist'!$D$3:$D$5,1,FALSE))),"Please select a value from the drop-down menu",IF(NOT(ISBLANK('Captura de datos CASO'!Z134)),"OK",NA())))</f>
        <v>#N/A</v>
      </c>
      <c r="AA134" s="40" t="e">
        <f>IF(AND('Captura de datos CASO'!Z134='DO NOT USE_School Picklist'!$D$3,ISBLANK('Captura de datos CASO'!AA134)),"Symptom Onset Date is required if Ever Symptomatic is Yes",IF('DO NOT USE_Case Formulas'!A134,"OK",NA()))</f>
        <v>#N/A</v>
      </c>
      <c r="AB134" s="40"/>
      <c r="AC134" s="40" t="e">
        <f ca="1">IF(AND('DO NOT USE_Case Formulas'!A134,ISBLANK('Captura de datos CASO'!AC134)),"Lab Result Test Date is required",IF('Captura de datos CASO'!AC134&gt;'DO NOT USE_School Picklist'!$C$3,"Test Date cannot be a future date",IF(NOT(ISBLANK('Captura de datos CASO'!AC134)),"OK",NA())))</f>
        <v>#N/A</v>
      </c>
      <c r="AD134" s="40" t="e">
        <f>IF(AND(NOT(ISBLANK('Captura de datos CASO'!AD134)),ISNA(VLOOKUP('Captura de datos CASO'!AD134,'DO NOT USE_School Picklist'!$R$3:$R$7,1,FALSE))),"Please select a value from the drop-down menu",IF('DO NOT USE_Case Formulas'!A134,"OK",NA()))</f>
        <v>#N/A</v>
      </c>
      <c r="AE134" s="40" t="e">
        <f>IF(AND('DO NOT USE_Case Formulas'!A134,ISBLANK('Captura de datos CASO'!AB134)),"Lab Result Test Result is required",IF(AND(NOT(ISBLANK('Captura de datos CASO'!AB134)),ISNA(VLOOKUP('Captura de datos CASO'!AB134,'DO NOT USE_School Picklist'!$Q$3:$Q$8,1,FALSE))),"Please select a value from the drop-down menu",IF('DO NOT USE_Case Formulas'!A134,"OK",NA())))</f>
        <v>#N/A</v>
      </c>
    </row>
    <row r="135" spans="1:31" x14ac:dyDescent="0.3">
      <c r="A135" s="39" t="e">
        <f>IF('DO NOT USE_Case Formulas'!A135,IF('DO NOT USE_Case Formulas'!B135,"Not all required fields are completed","OK"),NA())</f>
        <v>#N/A</v>
      </c>
      <c r="B135" s="40" t="e">
        <f>IF(AND('DO NOT USE_Case Formulas'!A135,ISBLANK('Captura de datos CASO'!B135)),"First Name is required",IF(NOT(ISBLANK('Captura de datos CASO'!B135)),"OK",NA()))</f>
        <v>#N/A</v>
      </c>
      <c r="C135" s="40" t="e">
        <f>IF(AND('DO NOT USE_Case Formulas'!A135,ISBLANK('Captura de datos CASO'!C135)),"Last Name is required",IF(NOT(ISBLANK('Captura de datos CASO'!C135)),"OK",NA()))</f>
        <v>#N/A</v>
      </c>
      <c r="D135" s="40" t="e">
        <f>IF(AND('DO NOT USE_Case Formulas'!A135,ISBLANK('Captura de datos CASO'!D135)),"Birthdate is required",IF(NOT(ISBLANK('Captura de datos CASO'!D135)),"OK",NA()))</f>
        <v>#N/A</v>
      </c>
      <c r="E135" s="40" t="e">
        <f>IF(AND('DO NOT USE_Case Formulas'!A135,ISBLANK('Captura de datos CASO'!E135)),"Mobile Phone is required",IF(NOT(ISBLANK('Captura de datos CASO'!E135)),IF(AND(ISNUMBER(VALUE('Captura de datos CASO'!E135)),LEFT('Captura de datos CASO'!E135,1)&lt;&gt;"1",LEN('Captura de datos CASO'!E135)=10),"OK","Phone number must be valid format"),NA()))</f>
        <v>#N/A</v>
      </c>
      <c r="F135" s="40" t="e">
        <f>IF(LEN('Captura de datos CASO'!F135)&gt;255,"Home Street Address must be less than 255 characters",IF('DO NOT USE_Case Formulas'!A135,"OK",NA()))</f>
        <v>#N/A</v>
      </c>
      <c r="G135" s="40" t="e">
        <f>IF(LEN('Captura de datos CASO'!G135)&gt;40,"City must be less than 40 characters",IF('DO NOT USE_Case Formulas'!A135,"OK",NA()))</f>
        <v>#N/A</v>
      </c>
      <c r="H135" s="40" t="e">
        <f>IF(AND(NOT(ISBLANK('Captura de datos CASO'!H135)),ISNA(VLOOKUP('Captura de datos CASO'!H135,'DO NOT USE_School Picklist'!$P$3:$P$52,1,FALSE))),"Please select a value from the drop-down menu",IF('DO NOT USE_Case Formulas'!A135,"OK",NA()))</f>
        <v>#N/A</v>
      </c>
      <c r="I135" s="40" t="e">
        <f>IF(AND('DO NOT USE_Case Formulas'!A135,ISBLANK('Captura de datos CASO'!I135)),"Zip is required",IF(ISBLANK('Captura de datos CASO'!I135),NA(),"OK"))</f>
        <v>#N/A</v>
      </c>
      <c r="J135" s="40" t="e">
        <f>IF(AND('DO NOT USE_Case Formulas'!A135,ISBLANK('Captura de datos CASO'!J135)),"Student or Staff? is required",IF(ISBLANK('Captura de datos CASO'!J135),NA(),IF(ISNA(VLOOKUP('Captura de datos CASO'!J135,'DO NOT USE_School Picklist'!$B$3:$B$6,1,FALSE)),"Please select a value from the drop-down menu","OK")))</f>
        <v>#N/A</v>
      </c>
      <c r="K135" s="40" t="e">
        <f>IF(AND('Captura de datos CASO'!J135='DO NOT USE_School Picklist'!$B$4,ISBLANK('Captura de datos CASO'!K135)),"Occupation/Job Title is required if Student or Staff? is Yes, staff/faculty or volunteer",IF('DO NOT USE_Case Formulas'!A135,"OK",NA()))</f>
        <v>#N/A</v>
      </c>
      <c r="L135" s="40" t="e">
        <f ca="1">IF('Captura de datos CASO'!L135&gt;'DO NOT USE_School Picklist'!$C$3,"Date last on school campus/facility cannot be a future date",IF('DO NOT USE_Case Formulas'!A135,IF(ISBLANK('Captura de datos CASO'!L135),"Date last on school campus/facility is required","OK"),NA()))</f>
        <v>#N/A</v>
      </c>
      <c r="M135" s="40" t="e">
        <f>IF(AND('DO NOT USE_Case Formulas'!A135,ISBLANK('Captura de datos CASO'!M135)),"Specific Place in the Location is required",IF(ISBLANK('Captura de datos CASO'!M135),NA(),"OK"))</f>
        <v>#N/A</v>
      </c>
      <c r="N135" s="40" t="e">
        <f>IF(LEN('Captura de datos CASO'!N135)&gt;50,"Parent/Guardian Name must be less than 50 characters",IF('DO NOT USE_Case Formulas'!A135,"OK",NA()))</f>
        <v>#N/A</v>
      </c>
      <c r="O135" s="40" t="e">
        <f>IF(NOT(ISBLANK('Captura de datos CASO'!O135)),IF(AND(ISNUMBER('Captura de datos CASO'!O135),LEFT('Captura de datos CASO'!O135,1)&lt;&gt;"1",LEN('Captura de datos CASO'!O135)=10),"OK","Phone number must be valid format"),IF('DO NOT USE_Case Formulas'!A135,"OK",NA()))</f>
        <v>#N/A</v>
      </c>
      <c r="P135" s="53" t="e">
        <f>IF(AND(NOT(ISBLANK('Captura de datos CASO'!P135)),ISNA(VLOOKUP('Captura de datos CASO'!P135,'DO NOT USE_School Picklist'!$I$3:$I$5,1,FALSE))),"Please select a value from the drop-down menu",IF('DO NOT USE_Case Formulas'!A135,"OK",NA()))</f>
        <v>#N/A</v>
      </c>
      <c r="Q135" s="40" t="e">
        <f>IF(AND(NOT(ISBLANK('Captura de datos CASO'!Q135)),ISNA(VLOOKUP('Captura de datos CASO'!Q135,'DO NOT USE_School Picklist'!$E$3:$E$10,1,FALSE))),"Please select a value from the drop-down menu",IF('DO NOT USE_Case Formulas'!A135,"OK",NA()))</f>
        <v>#N/A</v>
      </c>
      <c r="R135" s="53" t="e">
        <f>IF(AND(NOT(ISBLANK('Captura de datos CASO'!R135)),ISNA(VLOOKUP('Captura de datos CASO'!R135,'DO NOT USE_School Picklist'!$W$3:$W$9,1,FALSE))),"Please select a value from the drop-down menu",IF('DO NOT USE_Case Formulas'!A135,"OK",NA()))</f>
        <v>#N/A</v>
      </c>
      <c r="S135" s="53" t="e">
        <f>IF(AND(NOT(ISBLANK('Captura de datos CASO'!S135)),ISNA(VLOOKUP('Captura de datos CASO'!S135,'DO NOT USE_School Picklist'!$W$3:$W$9,1,FALSE))),"Please select a value from the drop-down menu",IF('DO NOT USE_Case Formulas'!A135,"OK",NA()))</f>
        <v>#N/A</v>
      </c>
      <c r="T135" s="40" t="e">
        <f>IF(AND(NOT(ISBLANK('Captura de datos CASO'!T135)),ISNA(VLOOKUP('Captura de datos CASO'!T135,'DO NOT USE_School Picklist'!$F$3:$F$16,1,FALSE))),"Please select a value from the drop-down menu",IF('DO NOT USE_Case Formulas'!A135,"OK",NA()))</f>
        <v>#N/A</v>
      </c>
      <c r="U135" s="40" t="e">
        <f>IF(LEN('Captura de datos CASO'!U135)&gt;100,"Classroom(s) must be less than 100 characters",IF('DO NOT USE_Case Formulas'!A135,"OK",NA()))</f>
        <v>#N/A</v>
      </c>
      <c r="V135" s="40" t="e">
        <f>IF(AND(NOT(ISBLANK('Captura de datos CASO'!V135)),ISNA(VLOOKUP('Captura de datos CASO'!V135,'DO NOT USE_School Picklist'!$S$3:$S$12,1,FALSE))),"Please select a value from the drop-down menu",IF('DO NOT USE_Case Formulas'!A135,"OK",NA()))</f>
        <v>#N/A</v>
      </c>
      <c r="W135" s="40" t="e">
        <f>IF(AND(NOT(ISBLANK('Captura de datos CASO'!W135)),ISNA(VLOOKUP('Captura de datos CASO'!W135,'DO NOT USE_School Picklist'!$S$3:$S$12,1,FALSE))),"Please select a value from the drop-down menu",IF('DO NOT USE_Case Formulas'!A135,"OK",NA()))</f>
        <v>#N/A</v>
      </c>
      <c r="X135" s="40" t="e">
        <f>IF(LEN('Captura de datos CASO'!X135)&gt;80,"Name of Education Group must be less than 80 characters",IF('DO NOT USE_Case Formulas'!A135,"OK",NA()))</f>
        <v>#N/A</v>
      </c>
      <c r="Y135" s="40" t="e">
        <f>IF(AND(NOT(ISBLANK('Captura de datos CASO'!Y135)),ISNA(VLOOKUP('Captura de datos CASO'!Y135,'DO NOT USE_School Picklist'!$K$3:$K$6,1,FALSE))),"Please select a value from the drop-down menu",IF('DO NOT USE_Case Formulas'!A135,"OK",NA()))</f>
        <v>#N/A</v>
      </c>
      <c r="Z135" s="40" t="e">
        <f>IF(AND('DO NOT USE_Case Formulas'!A135,ISBLANK('Captura de datos CASO'!Z135)),"Has this person had symptoms? is required",IF(AND(NOT(ISBLANK('Captura de datos CASO'!Z135)),ISNA(VLOOKUP('Captura de datos CASO'!Z135,'DO NOT USE_School Picklist'!$D$3:$D$5,1,FALSE))),"Please select a value from the drop-down menu",IF(NOT(ISBLANK('Captura de datos CASO'!Z135)),"OK",NA())))</f>
        <v>#N/A</v>
      </c>
      <c r="AA135" s="40" t="e">
        <f>IF(AND('Captura de datos CASO'!Z135='DO NOT USE_School Picklist'!$D$3,ISBLANK('Captura de datos CASO'!AA135)),"Symptom Onset Date is required if Ever Symptomatic is Yes",IF('DO NOT USE_Case Formulas'!A135,"OK",NA()))</f>
        <v>#N/A</v>
      </c>
      <c r="AB135" s="40"/>
      <c r="AC135" s="40" t="e">
        <f ca="1">IF(AND('DO NOT USE_Case Formulas'!A135,ISBLANK('Captura de datos CASO'!AC135)),"Lab Result Test Date is required",IF('Captura de datos CASO'!AC135&gt;'DO NOT USE_School Picklist'!$C$3,"Test Date cannot be a future date",IF(NOT(ISBLANK('Captura de datos CASO'!AC135)),"OK",NA())))</f>
        <v>#N/A</v>
      </c>
      <c r="AD135" s="40" t="e">
        <f>IF(AND(NOT(ISBLANK('Captura de datos CASO'!AD135)),ISNA(VLOOKUP('Captura de datos CASO'!AD135,'DO NOT USE_School Picklist'!$R$3:$R$7,1,FALSE))),"Please select a value from the drop-down menu",IF('DO NOT USE_Case Formulas'!A135,"OK",NA()))</f>
        <v>#N/A</v>
      </c>
      <c r="AE135" s="40" t="e">
        <f>IF(AND('DO NOT USE_Case Formulas'!A135,ISBLANK('Captura de datos CASO'!AB135)),"Lab Result Test Result is required",IF(AND(NOT(ISBLANK('Captura de datos CASO'!AB135)),ISNA(VLOOKUP('Captura de datos CASO'!AB135,'DO NOT USE_School Picklist'!$Q$3:$Q$8,1,FALSE))),"Please select a value from the drop-down menu",IF('DO NOT USE_Case Formulas'!A135,"OK",NA())))</f>
        <v>#N/A</v>
      </c>
    </row>
    <row r="136" spans="1:31" x14ac:dyDescent="0.3">
      <c r="A136" s="39" t="e">
        <f>IF('DO NOT USE_Case Formulas'!A136,IF('DO NOT USE_Case Formulas'!B136,"Not all required fields are completed","OK"),NA())</f>
        <v>#N/A</v>
      </c>
      <c r="B136" s="40" t="e">
        <f>IF(AND('DO NOT USE_Case Formulas'!A136,ISBLANK('Captura de datos CASO'!B136)),"First Name is required",IF(NOT(ISBLANK('Captura de datos CASO'!B136)),"OK",NA()))</f>
        <v>#N/A</v>
      </c>
      <c r="C136" s="40" t="e">
        <f>IF(AND('DO NOT USE_Case Formulas'!A136,ISBLANK('Captura de datos CASO'!C136)),"Last Name is required",IF(NOT(ISBLANK('Captura de datos CASO'!C136)),"OK",NA()))</f>
        <v>#N/A</v>
      </c>
      <c r="D136" s="40" t="e">
        <f>IF(AND('DO NOT USE_Case Formulas'!A136,ISBLANK('Captura de datos CASO'!D136)),"Birthdate is required",IF(NOT(ISBLANK('Captura de datos CASO'!D136)),"OK",NA()))</f>
        <v>#N/A</v>
      </c>
      <c r="E136" s="40" t="e">
        <f>IF(AND('DO NOT USE_Case Formulas'!A136,ISBLANK('Captura de datos CASO'!E136)),"Mobile Phone is required",IF(NOT(ISBLANK('Captura de datos CASO'!E136)),IF(AND(ISNUMBER(VALUE('Captura de datos CASO'!E136)),LEFT('Captura de datos CASO'!E136,1)&lt;&gt;"1",LEN('Captura de datos CASO'!E136)=10),"OK","Phone number must be valid format"),NA()))</f>
        <v>#N/A</v>
      </c>
      <c r="F136" s="40" t="e">
        <f>IF(LEN('Captura de datos CASO'!F136)&gt;255,"Home Street Address must be less than 255 characters",IF('DO NOT USE_Case Formulas'!A136,"OK",NA()))</f>
        <v>#N/A</v>
      </c>
      <c r="G136" s="40" t="e">
        <f>IF(LEN('Captura de datos CASO'!G136)&gt;40,"City must be less than 40 characters",IF('DO NOT USE_Case Formulas'!A136,"OK",NA()))</f>
        <v>#N/A</v>
      </c>
      <c r="H136" s="40" t="e">
        <f>IF(AND(NOT(ISBLANK('Captura de datos CASO'!H136)),ISNA(VLOOKUP('Captura de datos CASO'!H136,'DO NOT USE_School Picklist'!$P$3:$P$52,1,FALSE))),"Please select a value from the drop-down menu",IF('DO NOT USE_Case Formulas'!A136,"OK",NA()))</f>
        <v>#N/A</v>
      </c>
      <c r="I136" s="40" t="e">
        <f>IF(AND('DO NOT USE_Case Formulas'!A136,ISBLANK('Captura de datos CASO'!I136)),"Zip is required",IF(ISBLANK('Captura de datos CASO'!I136),NA(),"OK"))</f>
        <v>#N/A</v>
      </c>
      <c r="J136" s="40" t="e">
        <f>IF(AND('DO NOT USE_Case Formulas'!A136,ISBLANK('Captura de datos CASO'!J136)),"Student or Staff? is required",IF(ISBLANK('Captura de datos CASO'!J136),NA(),IF(ISNA(VLOOKUP('Captura de datos CASO'!J136,'DO NOT USE_School Picklist'!$B$3:$B$6,1,FALSE)),"Please select a value from the drop-down menu","OK")))</f>
        <v>#N/A</v>
      </c>
      <c r="K136" s="40" t="e">
        <f>IF(AND('Captura de datos CASO'!J136='DO NOT USE_School Picklist'!$B$4,ISBLANK('Captura de datos CASO'!K136)),"Occupation/Job Title is required if Student or Staff? is Yes, staff/faculty or volunteer",IF('DO NOT USE_Case Formulas'!A136,"OK",NA()))</f>
        <v>#N/A</v>
      </c>
      <c r="L136" s="40" t="e">
        <f ca="1">IF('Captura de datos CASO'!L136&gt;'DO NOT USE_School Picklist'!$C$3,"Date last on school campus/facility cannot be a future date",IF('DO NOT USE_Case Formulas'!A136,IF(ISBLANK('Captura de datos CASO'!L136),"Date last on school campus/facility is required","OK"),NA()))</f>
        <v>#N/A</v>
      </c>
      <c r="M136" s="40" t="e">
        <f>IF(AND('DO NOT USE_Case Formulas'!A136,ISBLANK('Captura de datos CASO'!M136)),"Specific Place in the Location is required",IF(ISBLANK('Captura de datos CASO'!M136),NA(),"OK"))</f>
        <v>#N/A</v>
      </c>
      <c r="N136" s="40" t="e">
        <f>IF(LEN('Captura de datos CASO'!N136)&gt;50,"Parent/Guardian Name must be less than 50 characters",IF('DO NOT USE_Case Formulas'!A136,"OK",NA()))</f>
        <v>#N/A</v>
      </c>
      <c r="O136" s="40" t="e">
        <f>IF(NOT(ISBLANK('Captura de datos CASO'!O136)),IF(AND(ISNUMBER('Captura de datos CASO'!O136),LEFT('Captura de datos CASO'!O136,1)&lt;&gt;"1",LEN('Captura de datos CASO'!O136)=10),"OK","Phone number must be valid format"),IF('DO NOT USE_Case Formulas'!A136,"OK",NA()))</f>
        <v>#N/A</v>
      </c>
      <c r="P136" s="53" t="e">
        <f>IF(AND(NOT(ISBLANK('Captura de datos CASO'!P136)),ISNA(VLOOKUP('Captura de datos CASO'!P136,'DO NOT USE_School Picklist'!$I$3:$I$5,1,FALSE))),"Please select a value from the drop-down menu",IF('DO NOT USE_Case Formulas'!A136,"OK",NA()))</f>
        <v>#N/A</v>
      </c>
      <c r="Q136" s="40" t="e">
        <f>IF(AND(NOT(ISBLANK('Captura de datos CASO'!Q136)),ISNA(VLOOKUP('Captura de datos CASO'!Q136,'DO NOT USE_School Picklist'!$E$3:$E$10,1,FALSE))),"Please select a value from the drop-down menu",IF('DO NOT USE_Case Formulas'!A136,"OK",NA()))</f>
        <v>#N/A</v>
      </c>
      <c r="R136" s="53" t="e">
        <f>IF(AND(NOT(ISBLANK('Captura de datos CASO'!R136)),ISNA(VLOOKUP('Captura de datos CASO'!R136,'DO NOT USE_School Picklist'!$W$3:$W$9,1,FALSE))),"Please select a value from the drop-down menu",IF('DO NOT USE_Case Formulas'!A136,"OK",NA()))</f>
        <v>#N/A</v>
      </c>
      <c r="S136" s="53" t="e">
        <f>IF(AND(NOT(ISBLANK('Captura de datos CASO'!S136)),ISNA(VLOOKUP('Captura de datos CASO'!S136,'DO NOT USE_School Picklist'!$W$3:$W$9,1,FALSE))),"Please select a value from the drop-down menu",IF('DO NOT USE_Case Formulas'!A136,"OK",NA()))</f>
        <v>#N/A</v>
      </c>
      <c r="T136" s="40" t="e">
        <f>IF(AND(NOT(ISBLANK('Captura de datos CASO'!T136)),ISNA(VLOOKUP('Captura de datos CASO'!T136,'DO NOT USE_School Picklist'!$F$3:$F$16,1,FALSE))),"Please select a value from the drop-down menu",IF('DO NOT USE_Case Formulas'!A136,"OK",NA()))</f>
        <v>#N/A</v>
      </c>
      <c r="U136" s="40" t="e">
        <f>IF(LEN('Captura de datos CASO'!U136)&gt;100,"Classroom(s) must be less than 100 characters",IF('DO NOT USE_Case Formulas'!A136,"OK",NA()))</f>
        <v>#N/A</v>
      </c>
      <c r="V136" s="40" t="e">
        <f>IF(AND(NOT(ISBLANK('Captura de datos CASO'!V136)),ISNA(VLOOKUP('Captura de datos CASO'!V136,'DO NOT USE_School Picklist'!$S$3:$S$12,1,FALSE))),"Please select a value from the drop-down menu",IF('DO NOT USE_Case Formulas'!A136,"OK",NA()))</f>
        <v>#N/A</v>
      </c>
      <c r="W136" s="40" t="e">
        <f>IF(AND(NOT(ISBLANK('Captura de datos CASO'!W136)),ISNA(VLOOKUP('Captura de datos CASO'!W136,'DO NOT USE_School Picklist'!$S$3:$S$12,1,FALSE))),"Please select a value from the drop-down menu",IF('DO NOT USE_Case Formulas'!A136,"OK",NA()))</f>
        <v>#N/A</v>
      </c>
      <c r="X136" s="40" t="e">
        <f>IF(LEN('Captura de datos CASO'!X136)&gt;80,"Name of Education Group must be less than 80 characters",IF('DO NOT USE_Case Formulas'!A136,"OK",NA()))</f>
        <v>#N/A</v>
      </c>
      <c r="Y136" s="40" t="e">
        <f>IF(AND(NOT(ISBLANK('Captura de datos CASO'!Y136)),ISNA(VLOOKUP('Captura de datos CASO'!Y136,'DO NOT USE_School Picklist'!$K$3:$K$6,1,FALSE))),"Please select a value from the drop-down menu",IF('DO NOT USE_Case Formulas'!A136,"OK",NA()))</f>
        <v>#N/A</v>
      </c>
      <c r="Z136" s="40" t="e">
        <f>IF(AND('DO NOT USE_Case Formulas'!A136,ISBLANK('Captura de datos CASO'!Z136)),"Has this person had symptoms? is required",IF(AND(NOT(ISBLANK('Captura de datos CASO'!Z136)),ISNA(VLOOKUP('Captura de datos CASO'!Z136,'DO NOT USE_School Picklist'!$D$3:$D$5,1,FALSE))),"Please select a value from the drop-down menu",IF(NOT(ISBLANK('Captura de datos CASO'!Z136)),"OK",NA())))</f>
        <v>#N/A</v>
      </c>
      <c r="AA136" s="40" t="e">
        <f>IF(AND('Captura de datos CASO'!Z136='DO NOT USE_School Picklist'!$D$3,ISBLANK('Captura de datos CASO'!AA136)),"Symptom Onset Date is required if Ever Symptomatic is Yes",IF('DO NOT USE_Case Formulas'!A136,"OK",NA()))</f>
        <v>#N/A</v>
      </c>
      <c r="AB136" s="40"/>
      <c r="AC136" s="40" t="e">
        <f ca="1">IF(AND('DO NOT USE_Case Formulas'!A136,ISBLANK('Captura de datos CASO'!AC136)),"Lab Result Test Date is required",IF('Captura de datos CASO'!AC136&gt;'DO NOT USE_School Picklist'!$C$3,"Test Date cannot be a future date",IF(NOT(ISBLANK('Captura de datos CASO'!AC136)),"OK",NA())))</f>
        <v>#N/A</v>
      </c>
      <c r="AD136" s="40" t="e">
        <f>IF(AND(NOT(ISBLANK('Captura de datos CASO'!AD136)),ISNA(VLOOKUP('Captura de datos CASO'!AD136,'DO NOT USE_School Picklist'!$R$3:$R$7,1,FALSE))),"Please select a value from the drop-down menu",IF('DO NOT USE_Case Formulas'!A136,"OK",NA()))</f>
        <v>#N/A</v>
      </c>
      <c r="AE136" s="40" t="e">
        <f>IF(AND('DO NOT USE_Case Formulas'!A136,ISBLANK('Captura de datos CASO'!AB136)),"Lab Result Test Result is required",IF(AND(NOT(ISBLANK('Captura de datos CASO'!AB136)),ISNA(VLOOKUP('Captura de datos CASO'!AB136,'DO NOT USE_School Picklist'!$Q$3:$Q$8,1,FALSE))),"Please select a value from the drop-down menu",IF('DO NOT USE_Case Formulas'!A136,"OK",NA())))</f>
        <v>#N/A</v>
      </c>
    </row>
    <row r="137" spans="1:31" x14ac:dyDescent="0.3">
      <c r="A137" s="39" t="e">
        <f>IF('DO NOT USE_Case Formulas'!A137,IF('DO NOT USE_Case Formulas'!B137,"Not all required fields are completed","OK"),NA())</f>
        <v>#N/A</v>
      </c>
      <c r="B137" s="40" t="e">
        <f>IF(AND('DO NOT USE_Case Formulas'!A137,ISBLANK('Captura de datos CASO'!B137)),"First Name is required",IF(NOT(ISBLANK('Captura de datos CASO'!B137)),"OK",NA()))</f>
        <v>#N/A</v>
      </c>
      <c r="C137" s="40" t="e">
        <f>IF(AND('DO NOT USE_Case Formulas'!A137,ISBLANK('Captura de datos CASO'!C137)),"Last Name is required",IF(NOT(ISBLANK('Captura de datos CASO'!C137)),"OK",NA()))</f>
        <v>#N/A</v>
      </c>
      <c r="D137" s="40" t="e">
        <f>IF(AND('DO NOT USE_Case Formulas'!A137,ISBLANK('Captura de datos CASO'!D137)),"Birthdate is required",IF(NOT(ISBLANK('Captura de datos CASO'!D137)),"OK",NA()))</f>
        <v>#N/A</v>
      </c>
      <c r="E137" s="40" t="e">
        <f>IF(AND('DO NOT USE_Case Formulas'!A137,ISBLANK('Captura de datos CASO'!E137)),"Mobile Phone is required",IF(NOT(ISBLANK('Captura de datos CASO'!E137)),IF(AND(ISNUMBER(VALUE('Captura de datos CASO'!E137)),LEFT('Captura de datos CASO'!E137,1)&lt;&gt;"1",LEN('Captura de datos CASO'!E137)=10),"OK","Phone number must be valid format"),NA()))</f>
        <v>#N/A</v>
      </c>
      <c r="F137" s="40" t="e">
        <f>IF(LEN('Captura de datos CASO'!F137)&gt;255,"Home Street Address must be less than 255 characters",IF('DO NOT USE_Case Formulas'!A137,"OK",NA()))</f>
        <v>#N/A</v>
      </c>
      <c r="G137" s="40" t="e">
        <f>IF(LEN('Captura de datos CASO'!G137)&gt;40,"City must be less than 40 characters",IF('DO NOT USE_Case Formulas'!A137,"OK",NA()))</f>
        <v>#N/A</v>
      </c>
      <c r="H137" s="40" t="e">
        <f>IF(AND(NOT(ISBLANK('Captura de datos CASO'!H137)),ISNA(VLOOKUP('Captura de datos CASO'!H137,'DO NOT USE_School Picklist'!$P$3:$P$52,1,FALSE))),"Please select a value from the drop-down menu",IF('DO NOT USE_Case Formulas'!A137,"OK",NA()))</f>
        <v>#N/A</v>
      </c>
      <c r="I137" s="40" t="e">
        <f>IF(AND('DO NOT USE_Case Formulas'!A137,ISBLANK('Captura de datos CASO'!I137)),"Zip is required",IF(ISBLANK('Captura de datos CASO'!I137),NA(),"OK"))</f>
        <v>#N/A</v>
      </c>
      <c r="J137" s="40" t="e">
        <f>IF(AND('DO NOT USE_Case Formulas'!A137,ISBLANK('Captura de datos CASO'!J137)),"Student or Staff? is required",IF(ISBLANK('Captura de datos CASO'!J137),NA(),IF(ISNA(VLOOKUP('Captura de datos CASO'!J137,'DO NOT USE_School Picklist'!$B$3:$B$6,1,FALSE)),"Please select a value from the drop-down menu","OK")))</f>
        <v>#N/A</v>
      </c>
      <c r="K137" s="40" t="e">
        <f>IF(AND('Captura de datos CASO'!J137='DO NOT USE_School Picklist'!$B$4,ISBLANK('Captura de datos CASO'!K137)),"Occupation/Job Title is required if Student or Staff? is Yes, staff/faculty or volunteer",IF('DO NOT USE_Case Formulas'!A137,"OK",NA()))</f>
        <v>#N/A</v>
      </c>
      <c r="L137" s="40" t="e">
        <f ca="1">IF('Captura de datos CASO'!L137&gt;'DO NOT USE_School Picklist'!$C$3,"Date last on school campus/facility cannot be a future date",IF('DO NOT USE_Case Formulas'!A137,IF(ISBLANK('Captura de datos CASO'!L137),"Date last on school campus/facility is required","OK"),NA()))</f>
        <v>#N/A</v>
      </c>
      <c r="M137" s="40" t="e">
        <f>IF(AND('DO NOT USE_Case Formulas'!A137,ISBLANK('Captura de datos CASO'!M137)),"Specific Place in the Location is required",IF(ISBLANK('Captura de datos CASO'!M137),NA(),"OK"))</f>
        <v>#N/A</v>
      </c>
      <c r="N137" s="40" t="e">
        <f>IF(LEN('Captura de datos CASO'!N137)&gt;50,"Parent/Guardian Name must be less than 50 characters",IF('DO NOT USE_Case Formulas'!A137,"OK",NA()))</f>
        <v>#N/A</v>
      </c>
      <c r="O137" s="40" t="e">
        <f>IF(NOT(ISBLANK('Captura de datos CASO'!O137)),IF(AND(ISNUMBER('Captura de datos CASO'!O137),LEFT('Captura de datos CASO'!O137,1)&lt;&gt;"1",LEN('Captura de datos CASO'!O137)=10),"OK","Phone number must be valid format"),IF('DO NOT USE_Case Formulas'!A137,"OK",NA()))</f>
        <v>#N/A</v>
      </c>
      <c r="P137" s="53" t="e">
        <f>IF(AND(NOT(ISBLANK('Captura de datos CASO'!P137)),ISNA(VLOOKUP('Captura de datos CASO'!P137,'DO NOT USE_School Picklist'!$I$3:$I$5,1,FALSE))),"Please select a value from the drop-down menu",IF('DO NOT USE_Case Formulas'!A137,"OK",NA()))</f>
        <v>#N/A</v>
      </c>
      <c r="Q137" s="40" t="e">
        <f>IF(AND(NOT(ISBLANK('Captura de datos CASO'!Q137)),ISNA(VLOOKUP('Captura de datos CASO'!Q137,'DO NOT USE_School Picklist'!$E$3:$E$10,1,FALSE))),"Please select a value from the drop-down menu",IF('DO NOT USE_Case Formulas'!A137,"OK",NA()))</f>
        <v>#N/A</v>
      </c>
      <c r="R137" s="53" t="e">
        <f>IF(AND(NOT(ISBLANK('Captura de datos CASO'!R137)),ISNA(VLOOKUP('Captura de datos CASO'!R137,'DO NOT USE_School Picklist'!$W$3:$W$9,1,FALSE))),"Please select a value from the drop-down menu",IF('DO NOT USE_Case Formulas'!A137,"OK",NA()))</f>
        <v>#N/A</v>
      </c>
      <c r="S137" s="53" t="e">
        <f>IF(AND(NOT(ISBLANK('Captura de datos CASO'!S137)),ISNA(VLOOKUP('Captura de datos CASO'!S137,'DO NOT USE_School Picklist'!$W$3:$W$9,1,FALSE))),"Please select a value from the drop-down menu",IF('DO NOT USE_Case Formulas'!A137,"OK",NA()))</f>
        <v>#N/A</v>
      </c>
      <c r="T137" s="40" t="e">
        <f>IF(AND(NOT(ISBLANK('Captura de datos CASO'!T137)),ISNA(VLOOKUP('Captura de datos CASO'!T137,'DO NOT USE_School Picklist'!$F$3:$F$16,1,FALSE))),"Please select a value from the drop-down menu",IF('DO NOT USE_Case Formulas'!A137,"OK",NA()))</f>
        <v>#N/A</v>
      </c>
      <c r="U137" s="40" t="e">
        <f>IF(LEN('Captura de datos CASO'!U137)&gt;100,"Classroom(s) must be less than 100 characters",IF('DO NOT USE_Case Formulas'!A137,"OK",NA()))</f>
        <v>#N/A</v>
      </c>
      <c r="V137" s="40" t="e">
        <f>IF(AND(NOT(ISBLANK('Captura de datos CASO'!V137)),ISNA(VLOOKUP('Captura de datos CASO'!V137,'DO NOT USE_School Picklist'!$S$3:$S$12,1,FALSE))),"Please select a value from the drop-down menu",IF('DO NOT USE_Case Formulas'!A137,"OK",NA()))</f>
        <v>#N/A</v>
      </c>
      <c r="W137" s="40" t="e">
        <f>IF(AND(NOT(ISBLANK('Captura de datos CASO'!W137)),ISNA(VLOOKUP('Captura de datos CASO'!W137,'DO NOT USE_School Picklist'!$S$3:$S$12,1,FALSE))),"Please select a value from the drop-down menu",IF('DO NOT USE_Case Formulas'!A137,"OK",NA()))</f>
        <v>#N/A</v>
      </c>
      <c r="X137" s="40" t="e">
        <f>IF(LEN('Captura de datos CASO'!X137)&gt;80,"Name of Education Group must be less than 80 characters",IF('DO NOT USE_Case Formulas'!A137,"OK",NA()))</f>
        <v>#N/A</v>
      </c>
      <c r="Y137" s="40" t="e">
        <f>IF(AND(NOT(ISBLANK('Captura de datos CASO'!Y137)),ISNA(VLOOKUP('Captura de datos CASO'!Y137,'DO NOT USE_School Picklist'!$K$3:$K$6,1,FALSE))),"Please select a value from the drop-down menu",IF('DO NOT USE_Case Formulas'!A137,"OK",NA()))</f>
        <v>#N/A</v>
      </c>
      <c r="Z137" s="40" t="e">
        <f>IF(AND('DO NOT USE_Case Formulas'!A137,ISBLANK('Captura de datos CASO'!Z137)),"Has this person had symptoms? is required",IF(AND(NOT(ISBLANK('Captura de datos CASO'!Z137)),ISNA(VLOOKUP('Captura de datos CASO'!Z137,'DO NOT USE_School Picklist'!$D$3:$D$5,1,FALSE))),"Please select a value from the drop-down menu",IF(NOT(ISBLANK('Captura de datos CASO'!Z137)),"OK",NA())))</f>
        <v>#N/A</v>
      </c>
      <c r="AA137" s="40" t="e">
        <f>IF(AND('Captura de datos CASO'!Z137='DO NOT USE_School Picklist'!$D$3,ISBLANK('Captura de datos CASO'!AA137)),"Symptom Onset Date is required if Ever Symptomatic is Yes",IF('DO NOT USE_Case Formulas'!A137,"OK",NA()))</f>
        <v>#N/A</v>
      </c>
      <c r="AB137" s="40"/>
      <c r="AC137" s="40" t="e">
        <f ca="1">IF(AND('DO NOT USE_Case Formulas'!A137,ISBLANK('Captura de datos CASO'!AC137)),"Lab Result Test Date is required",IF('Captura de datos CASO'!AC137&gt;'DO NOT USE_School Picklist'!$C$3,"Test Date cannot be a future date",IF(NOT(ISBLANK('Captura de datos CASO'!AC137)),"OK",NA())))</f>
        <v>#N/A</v>
      </c>
      <c r="AD137" s="40" t="e">
        <f>IF(AND(NOT(ISBLANK('Captura de datos CASO'!AD137)),ISNA(VLOOKUP('Captura de datos CASO'!AD137,'DO NOT USE_School Picklist'!$R$3:$R$7,1,FALSE))),"Please select a value from the drop-down menu",IF('DO NOT USE_Case Formulas'!A137,"OK",NA()))</f>
        <v>#N/A</v>
      </c>
      <c r="AE137" s="40" t="e">
        <f>IF(AND('DO NOT USE_Case Formulas'!A137,ISBLANK('Captura de datos CASO'!AB137)),"Lab Result Test Result is required",IF(AND(NOT(ISBLANK('Captura de datos CASO'!AB137)),ISNA(VLOOKUP('Captura de datos CASO'!AB137,'DO NOT USE_School Picklist'!$Q$3:$Q$8,1,FALSE))),"Please select a value from the drop-down menu",IF('DO NOT USE_Case Formulas'!A137,"OK",NA())))</f>
        <v>#N/A</v>
      </c>
    </row>
    <row r="138" spans="1:31" x14ac:dyDescent="0.3">
      <c r="A138" s="39" t="e">
        <f>IF('DO NOT USE_Case Formulas'!A138,IF('DO NOT USE_Case Formulas'!B138,"Not all required fields are completed","OK"),NA())</f>
        <v>#N/A</v>
      </c>
      <c r="B138" s="40" t="e">
        <f>IF(AND('DO NOT USE_Case Formulas'!A138,ISBLANK('Captura de datos CASO'!B138)),"First Name is required",IF(NOT(ISBLANK('Captura de datos CASO'!B138)),"OK",NA()))</f>
        <v>#N/A</v>
      </c>
      <c r="C138" s="40" t="e">
        <f>IF(AND('DO NOT USE_Case Formulas'!A138,ISBLANK('Captura de datos CASO'!C138)),"Last Name is required",IF(NOT(ISBLANK('Captura de datos CASO'!C138)),"OK",NA()))</f>
        <v>#N/A</v>
      </c>
      <c r="D138" s="40" t="e">
        <f>IF(AND('DO NOT USE_Case Formulas'!A138,ISBLANK('Captura de datos CASO'!D138)),"Birthdate is required",IF(NOT(ISBLANK('Captura de datos CASO'!D138)),"OK",NA()))</f>
        <v>#N/A</v>
      </c>
      <c r="E138" s="40" t="e">
        <f>IF(AND('DO NOT USE_Case Formulas'!A138,ISBLANK('Captura de datos CASO'!E138)),"Mobile Phone is required",IF(NOT(ISBLANK('Captura de datos CASO'!E138)),IF(AND(ISNUMBER(VALUE('Captura de datos CASO'!E138)),LEFT('Captura de datos CASO'!E138,1)&lt;&gt;"1",LEN('Captura de datos CASO'!E138)=10),"OK","Phone number must be valid format"),NA()))</f>
        <v>#N/A</v>
      </c>
      <c r="F138" s="40" t="e">
        <f>IF(LEN('Captura de datos CASO'!F138)&gt;255,"Home Street Address must be less than 255 characters",IF('DO NOT USE_Case Formulas'!A138,"OK",NA()))</f>
        <v>#N/A</v>
      </c>
      <c r="G138" s="40" t="e">
        <f>IF(LEN('Captura de datos CASO'!G138)&gt;40,"City must be less than 40 characters",IF('DO NOT USE_Case Formulas'!A138,"OK",NA()))</f>
        <v>#N/A</v>
      </c>
      <c r="H138" s="40" t="e">
        <f>IF(AND(NOT(ISBLANK('Captura de datos CASO'!H138)),ISNA(VLOOKUP('Captura de datos CASO'!H138,'DO NOT USE_School Picklist'!$P$3:$P$52,1,FALSE))),"Please select a value from the drop-down menu",IF('DO NOT USE_Case Formulas'!A138,"OK",NA()))</f>
        <v>#N/A</v>
      </c>
      <c r="I138" s="40" t="e">
        <f>IF(AND('DO NOT USE_Case Formulas'!A138,ISBLANK('Captura de datos CASO'!I138)),"Zip is required",IF(ISBLANK('Captura de datos CASO'!I138),NA(),"OK"))</f>
        <v>#N/A</v>
      </c>
      <c r="J138" s="40" t="e">
        <f>IF(AND('DO NOT USE_Case Formulas'!A138,ISBLANK('Captura de datos CASO'!J138)),"Student or Staff? is required",IF(ISBLANK('Captura de datos CASO'!J138),NA(),IF(ISNA(VLOOKUP('Captura de datos CASO'!J138,'DO NOT USE_School Picklist'!$B$3:$B$6,1,FALSE)),"Please select a value from the drop-down menu","OK")))</f>
        <v>#N/A</v>
      </c>
      <c r="K138" s="40" t="e">
        <f>IF(AND('Captura de datos CASO'!J138='DO NOT USE_School Picklist'!$B$4,ISBLANK('Captura de datos CASO'!K138)),"Occupation/Job Title is required if Student or Staff? is Yes, staff/faculty or volunteer",IF('DO NOT USE_Case Formulas'!A138,"OK",NA()))</f>
        <v>#N/A</v>
      </c>
      <c r="L138" s="40" t="e">
        <f ca="1">IF('Captura de datos CASO'!L138&gt;'DO NOT USE_School Picklist'!$C$3,"Date last on school campus/facility cannot be a future date",IF('DO NOT USE_Case Formulas'!A138,IF(ISBLANK('Captura de datos CASO'!L138),"Date last on school campus/facility is required","OK"),NA()))</f>
        <v>#N/A</v>
      </c>
      <c r="M138" s="40" t="e">
        <f>IF(AND('DO NOT USE_Case Formulas'!A138,ISBLANK('Captura de datos CASO'!M138)),"Specific Place in the Location is required",IF(ISBLANK('Captura de datos CASO'!M138),NA(),"OK"))</f>
        <v>#N/A</v>
      </c>
      <c r="N138" s="40" t="e">
        <f>IF(LEN('Captura de datos CASO'!N138)&gt;50,"Parent/Guardian Name must be less than 50 characters",IF('DO NOT USE_Case Formulas'!A138,"OK",NA()))</f>
        <v>#N/A</v>
      </c>
      <c r="O138" s="40" t="e">
        <f>IF(NOT(ISBLANK('Captura de datos CASO'!O138)),IF(AND(ISNUMBER('Captura de datos CASO'!O138),LEFT('Captura de datos CASO'!O138,1)&lt;&gt;"1",LEN('Captura de datos CASO'!O138)=10),"OK","Phone number must be valid format"),IF('DO NOT USE_Case Formulas'!A138,"OK",NA()))</f>
        <v>#N/A</v>
      </c>
      <c r="P138" s="53" t="e">
        <f>IF(AND(NOT(ISBLANK('Captura de datos CASO'!P138)),ISNA(VLOOKUP('Captura de datos CASO'!P138,'DO NOT USE_School Picklist'!$I$3:$I$5,1,FALSE))),"Please select a value from the drop-down menu",IF('DO NOT USE_Case Formulas'!A138,"OK",NA()))</f>
        <v>#N/A</v>
      </c>
      <c r="Q138" s="40" t="e">
        <f>IF(AND(NOT(ISBLANK('Captura de datos CASO'!Q138)),ISNA(VLOOKUP('Captura de datos CASO'!Q138,'DO NOT USE_School Picklist'!$E$3:$E$10,1,FALSE))),"Please select a value from the drop-down menu",IF('DO NOT USE_Case Formulas'!A138,"OK",NA()))</f>
        <v>#N/A</v>
      </c>
      <c r="R138" s="53" t="e">
        <f>IF(AND(NOT(ISBLANK('Captura de datos CASO'!R138)),ISNA(VLOOKUP('Captura de datos CASO'!R138,'DO NOT USE_School Picklist'!$W$3:$W$9,1,FALSE))),"Please select a value from the drop-down menu",IF('DO NOT USE_Case Formulas'!A138,"OK",NA()))</f>
        <v>#N/A</v>
      </c>
      <c r="S138" s="53" t="e">
        <f>IF(AND(NOT(ISBLANK('Captura de datos CASO'!S138)),ISNA(VLOOKUP('Captura de datos CASO'!S138,'DO NOT USE_School Picklist'!$W$3:$W$9,1,FALSE))),"Please select a value from the drop-down menu",IF('DO NOT USE_Case Formulas'!A138,"OK",NA()))</f>
        <v>#N/A</v>
      </c>
      <c r="T138" s="40" t="e">
        <f>IF(AND(NOT(ISBLANK('Captura de datos CASO'!T138)),ISNA(VLOOKUP('Captura de datos CASO'!T138,'DO NOT USE_School Picklist'!$F$3:$F$16,1,FALSE))),"Please select a value from the drop-down menu",IF('DO NOT USE_Case Formulas'!A138,"OK",NA()))</f>
        <v>#N/A</v>
      </c>
      <c r="U138" s="40" t="e">
        <f>IF(LEN('Captura de datos CASO'!U138)&gt;100,"Classroom(s) must be less than 100 characters",IF('DO NOT USE_Case Formulas'!A138,"OK",NA()))</f>
        <v>#N/A</v>
      </c>
      <c r="V138" s="40" t="e">
        <f>IF(AND(NOT(ISBLANK('Captura de datos CASO'!V138)),ISNA(VLOOKUP('Captura de datos CASO'!V138,'DO NOT USE_School Picklist'!$S$3:$S$12,1,FALSE))),"Please select a value from the drop-down menu",IF('DO NOT USE_Case Formulas'!A138,"OK",NA()))</f>
        <v>#N/A</v>
      </c>
      <c r="W138" s="40" t="e">
        <f>IF(AND(NOT(ISBLANK('Captura de datos CASO'!W138)),ISNA(VLOOKUP('Captura de datos CASO'!W138,'DO NOT USE_School Picklist'!$S$3:$S$12,1,FALSE))),"Please select a value from the drop-down menu",IF('DO NOT USE_Case Formulas'!A138,"OK",NA()))</f>
        <v>#N/A</v>
      </c>
      <c r="X138" s="40" t="e">
        <f>IF(LEN('Captura de datos CASO'!X138)&gt;80,"Name of Education Group must be less than 80 characters",IF('DO NOT USE_Case Formulas'!A138,"OK",NA()))</f>
        <v>#N/A</v>
      </c>
      <c r="Y138" s="40" t="e">
        <f>IF(AND(NOT(ISBLANK('Captura de datos CASO'!Y138)),ISNA(VLOOKUP('Captura de datos CASO'!Y138,'DO NOT USE_School Picklist'!$K$3:$K$6,1,FALSE))),"Please select a value from the drop-down menu",IF('DO NOT USE_Case Formulas'!A138,"OK",NA()))</f>
        <v>#N/A</v>
      </c>
      <c r="Z138" s="40" t="e">
        <f>IF(AND('DO NOT USE_Case Formulas'!A138,ISBLANK('Captura de datos CASO'!Z138)),"Has this person had symptoms? is required",IF(AND(NOT(ISBLANK('Captura de datos CASO'!Z138)),ISNA(VLOOKUP('Captura de datos CASO'!Z138,'DO NOT USE_School Picklist'!$D$3:$D$5,1,FALSE))),"Please select a value from the drop-down menu",IF(NOT(ISBLANK('Captura de datos CASO'!Z138)),"OK",NA())))</f>
        <v>#N/A</v>
      </c>
      <c r="AA138" s="40" t="e">
        <f>IF(AND('Captura de datos CASO'!Z138='DO NOT USE_School Picklist'!$D$3,ISBLANK('Captura de datos CASO'!AA138)),"Symptom Onset Date is required if Ever Symptomatic is Yes",IF('DO NOT USE_Case Formulas'!A138,"OK",NA()))</f>
        <v>#N/A</v>
      </c>
      <c r="AB138" s="40"/>
      <c r="AC138" s="40" t="e">
        <f ca="1">IF(AND('DO NOT USE_Case Formulas'!A138,ISBLANK('Captura de datos CASO'!AC138)),"Lab Result Test Date is required",IF('Captura de datos CASO'!AC138&gt;'DO NOT USE_School Picklist'!$C$3,"Test Date cannot be a future date",IF(NOT(ISBLANK('Captura de datos CASO'!AC138)),"OK",NA())))</f>
        <v>#N/A</v>
      </c>
      <c r="AD138" s="40" t="e">
        <f>IF(AND(NOT(ISBLANK('Captura de datos CASO'!AD138)),ISNA(VLOOKUP('Captura de datos CASO'!AD138,'DO NOT USE_School Picklist'!$R$3:$R$7,1,FALSE))),"Please select a value from the drop-down menu",IF('DO NOT USE_Case Formulas'!A138,"OK",NA()))</f>
        <v>#N/A</v>
      </c>
      <c r="AE138" s="40" t="e">
        <f>IF(AND('DO NOT USE_Case Formulas'!A138,ISBLANK('Captura de datos CASO'!AB138)),"Lab Result Test Result is required",IF(AND(NOT(ISBLANK('Captura de datos CASO'!AB138)),ISNA(VLOOKUP('Captura de datos CASO'!AB138,'DO NOT USE_School Picklist'!$Q$3:$Q$8,1,FALSE))),"Please select a value from the drop-down menu",IF('DO NOT USE_Case Formulas'!A138,"OK",NA())))</f>
        <v>#N/A</v>
      </c>
    </row>
    <row r="139" spans="1:31" x14ac:dyDescent="0.3">
      <c r="A139" s="39" t="e">
        <f>IF('DO NOT USE_Case Formulas'!A139,IF('DO NOT USE_Case Formulas'!B139,"Not all required fields are completed","OK"),NA())</f>
        <v>#N/A</v>
      </c>
      <c r="B139" s="40" t="e">
        <f>IF(AND('DO NOT USE_Case Formulas'!A139,ISBLANK('Captura de datos CASO'!B139)),"First Name is required",IF(NOT(ISBLANK('Captura de datos CASO'!B139)),"OK",NA()))</f>
        <v>#N/A</v>
      </c>
      <c r="C139" s="40" t="e">
        <f>IF(AND('DO NOT USE_Case Formulas'!A139,ISBLANK('Captura de datos CASO'!C139)),"Last Name is required",IF(NOT(ISBLANK('Captura de datos CASO'!C139)),"OK",NA()))</f>
        <v>#N/A</v>
      </c>
      <c r="D139" s="40" t="e">
        <f>IF(AND('DO NOT USE_Case Formulas'!A139,ISBLANK('Captura de datos CASO'!D139)),"Birthdate is required",IF(NOT(ISBLANK('Captura de datos CASO'!D139)),"OK",NA()))</f>
        <v>#N/A</v>
      </c>
      <c r="E139" s="40" t="e">
        <f>IF(AND('DO NOT USE_Case Formulas'!A139,ISBLANK('Captura de datos CASO'!E139)),"Mobile Phone is required",IF(NOT(ISBLANK('Captura de datos CASO'!E139)),IF(AND(ISNUMBER(VALUE('Captura de datos CASO'!E139)),LEFT('Captura de datos CASO'!E139,1)&lt;&gt;"1",LEN('Captura de datos CASO'!E139)=10),"OK","Phone number must be valid format"),NA()))</f>
        <v>#N/A</v>
      </c>
      <c r="F139" s="40" t="e">
        <f>IF(LEN('Captura de datos CASO'!F139)&gt;255,"Home Street Address must be less than 255 characters",IF('DO NOT USE_Case Formulas'!A139,"OK",NA()))</f>
        <v>#N/A</v>
      </c>
      <c r="G139" s="40" t="e">
        <f>IF(LEN('Captura de datos CASO'!G139)&gt;40,"City must be less than 40 characters",IF('DO NOT USE_Case Formulas'!A139,"OK",NA()))</f>
        <v>#N/A</v>
      </c>
      <c r="H139" s="40" t="e">
        <f>IF(AND(NOT(ISBLANK('Captura de datos CASO'!H139)),ISNA(VLOOKUP('Captura de datos CASO'!H139,'DO NOT USE_School Picklist'!$P$3:$P$52,1,FALSE))),"Please select a value from the drop-down menu",IF('DO NOT USE_Case Formulas'!A139,"OK",NA()))</f>
        <v>#N/A</v>
      </c>
      <c r="I139" s="40" t="e">
        <f>IF(AND('DO NOT USE_Case Formulas'!A139,ISBLANK('Captura de datos CASO'!I139)),"Zip is required",IF(ISBLANK('Captura de datos CASO'!I139),NA(),"OK"))</f>
        <v>#N/A</v>
      </c>
      <c r="J139" s="40" t="e">
        <f>IF(AND('DO NOT USE_Case Formulas'!A139,ISBLANK('Captura de datos CASO'!J139)),"Student or Staff? is required",IF(ISBLANK('Captura de datos CASO'!J139),NA(),IF(ISNA(VLOOKUP('Captura de datos CASO'!J139,'DO NOT USE_School Picklist'!$B$3:$B$6,1,FALSE)),"Please select a value from the drop-down menu","OK")))</f>
        <v>#N/A</v>
      </c>
      <c r="K139" s="40" t="e">
        <f>IF(AND('Captura de datos CASO'!J139='DO NOT USE_School Picklist'!$B$4,ISBLANK('Captura de datos CASO'!K139)),"Occupation/Job Title is required if Student or Staff? is Yes, staff/faculty or volunteer",IF('DO NOT USE_Case Formulas'!A139,"OK",NA()))</f>
        <v>#N/A</v>
      </c>
      <c r="L139" s="40" t="e">
        <f ca="1">IF('Captura de datos CASO'!L139&gt;'DO NOT USE_School Picklist'!$C$3,"Date last on school campus/facility cannot be a future date",IF('DO NOT USE_Case Formulas'!A139,IF(ISBLANK('Captura de datos CASO'!L139),"Date last on school campus/facility is required","OK"),NA()))</f>
        <v>#N/A</v>
      </c>
      <c r="M139" s="40" t="e">
        <f>IF(AND('DO NOT USE_Case Formulas'!A139,ISBLANK('Captura de datos CASO'!M139)),"Specific Place in the Location is required",IF(ISBLANK('Captura de datos CASO'!M139),NA(),"OK"))</f>
        <v>#N/A</v>
      </c>
      <c r="N139" s="40" t="e">
        <f>IF(LEN('Captura de datos CASO'!N139)&gt;50,"Parent/Guardian Name must be less than 50 characters",IF('DO NOT USE_Case Formulas'!A139,"OK",NA()))</f>
        <v>#N/A</v>
      </c>
      <c r="O139" s="40" t="e">
        <f>IF(NOT(ISBLANK('Captura de datos CASO'!O139)),IF(AND(ISNUMBER('Captura de datos CASO'!O139),LEFT('Captura de datos CASO'!O139,1)&lt;&gt;"1",LEN('Captura de datos CASO'!O139)=10),"OK","Phone number must be valid format"),IF('DO NOT USE_Case Formulas'!A139,"OK",NA()))</f>
        <v>#N/A</v>
      </c>
      <c r="P139" s="53" t="e">
        <f>IF(AND(NOT(ISBLANK('Captura de datos CASO'!P139)),ISNA(VLOOKUP('Captura de datos CASO'!P139,'DO NOT USE_School Picklist'!$I$3:$I$5,1,FALSE))),"Please select a value from the drop-down menu",IF('DO NOT USE_Case Formulas'!A139,"OK",NA()))</f>
        <v>#N/A</v>
      </c>
      <c r="Q139" s="40" t="e">
        <f>IF(AND(NOT(ISBLANK('Captura de datos CASO'!Q139)),ISNA(VLOOKUP('Captura de datos CASO'!Q139,'DO NOT USE_School Picklist'!$E$3:$E$10,1,FALSE))),"Please select a value from the drop-down menu",IF('DO NOT USE_Case Formulas'!A139,"OK",NA()))</f>
        <v>#N/A</v>
      </c>
      <c r="R139" s="53" t="e">
        <f>IF(AND(NOT(ISBLANK('Captura de datos CASO'!R139)),ISNA(VLOOKUP('Captura de datos CASO'!R139,'DO NOT USE_School Picklist'!$W$3:$W$9,1,FALSE))),"Please select a value from the drop-down menu",IF('DO NOT USE_Case Formulas'!A139,"OK",NA()))</f>
        <v>#N/A</v>
      </c>
      <c r="S139" s="53" t="e">
        <f>IF(AND(NOT(ISBLANK('Captura de datos CASO'!S139)),ISNA(VLOOKUP('Captura de datos CASO'!S139,'DO NOT USE_School Picklist'!$W$3:$W$9,1,FALSE))),"Please select a value from the drop-down menu",IF('DO NOT USE_Case Formulas'!A139,"OK",NA()))</f>
        <v>#N/A</v>
      </c>
      <c r="T139" s="40" t="e">
        <f>IF(AND(NOT(ISBLANK('Captura de datos CASO'!T139)),ISNA(VLOOKUP('Captura de datos CASO'!T139,'DO NOT USE_School Picklist'!$F$3:$F$16,1,FALSE))),"Please select a value from the drop-down menu",IF('DO NOT USE_Case Formulas'!A139,"OK",NA()))</f>
        <v>#N/A</v>
      </c>
      <c r="U139" s="40" t="e">
        <f>IF(LEN('Captura de datos CASO'!U139)&gt;100,"Classroom(s) must be less than 100 characters",IF('DO NOT USE_Case Formulas'!A139,"OK",NA()))</f>
        <v>#N/A</v>
      </c>
      <c r="V139" s="40" t="e">
        <f>IF(AND(NOT(ISBLANK('Captura de datos CASO'!V139)),ISNA(VLOOKUP('Captura de datos CASO'!V139,'DO NOT USE_School Picklist'!$S$3:$S$12,1,FALSE))),"Please select a value from the drop-down menu",IF('DO NOT USE_Case Formulas'!A139,"OK",NA()))</f>
        <v>#N/A</v>
      </c>
      <c r="W139" s="40" t="e">
        <f>IF(AND(NOT(ISBLANK('Captura de datos CASO'!W139)),ISNA(VLOOKUP('Captura de datos CASO'!W139,'DO NOT USE_School Picklist'!$S$3:$S$12,1,FALSE))),"Please select a value from the drop-down menu",IF('DO NOT USE_Case Formulas'!A139,"OK",NA()))</f>
        <v>#N/A</v>
      </c>
      <c r="X139" s="40" t="e">
        <f>IF(LEN('Captura de datos CASO'!X139)&gt;80,"Name of Education Group must be less than 80 characters",IF('DO NOT USE_Case Formulas'!A139,"OK",NA()))</f>
        <v>#N/A</v>
      </c>
      <c r="Y139" s="40" t="e">
        <f>IF(AND(NOT(ISBLANK('Captura de datos CASO'!Y139)),ISNA(VLOOKUP('Captura de datos CASO'!Y139,'DO NOT USE_School Picklist'!$K$3:$K$6,1,FALSE))),"Please select a value from the drop-down menu",IF('DO NOT USE_Case Formulas'!A139,"OK",NA()))</f>
        <v>#N/A</v>
      </c>
      <c r="Z139" s="40" t="e">
        <f>IF(AND('DO NOT USE_Case Formulas'!A139,ISBLANK('Captura de datos CASO'!Z139)),"Has this person had symptoms? is required",IF(AND(NOT(ISBLANK('Captura de datos CASO'!Z139)),ISNA(VLOOKUP('Captura de datos CASO'!Z139,'DO NOT USE_School Picklist'!$D$3:$D$5,1,FALSE))),"Please select a value from the drop-down menu",IF(NOT(ISBLANK('Captura de datos CASO'!Z139)),"OK",NA())))</f>
        <v>#N/A</v>
      </c>
      <c r="AA139" s="40" t="e">
        <f>IF(AND('Captura de datos CASO'!Z139='DO NOT USE_School Picklist'!$D$3,ISBLANK('Captura de datos CASO'!AA139)),"Symptom Onset Date is required if Ever Symptomatic is Yes",IF('DO NOT USE_Case Formulas'!A139,"OK",NA()))</f>
        <v>#N/A</v>
      </c>
      <c r="AB139" s="40"/>
      <c r="AC139" s="40" t="e">
        <f ca="1">IF(AND('DO NOT USE_Case Formulas'!A139,ISBLANK('Captura de datos CASO'!AC139)),"Lab Result Test Date is required",IF('Captura de datos CASO'!AC139&gt;'DO NOT USE_School Picklist'!$C$3,"Test Date cannot be a future date",IF(NOT(ISBLANK('Captura de datos CASO'!AC139)),"OK",NA())))</f>
        <v>#N/A</v>
      </c>
      <c r="AD139" s="40" t="e">
        <f>IF(AND(NOT(ISBLANK('Captura de datos CASO'!AD139)),ISNA(VLOOKUP('Captura de datos CASO'!AD139,'DO NOT USE_School Picklist'!$R$3:$R$7,1,FALSE))),"Please select a value from the drop-down menu",IF('DO NOT USE_Case Formulas'!A139,"OK",NA()))</f>
        <v>#N/A</v>
      </c>
      <c r="AE139" s="40" t="e">
        <f>IF(AND('DO NOT USE_Case Formulas'!A139,ISBLANK('Captura de datos CASO'!AB139)),"Lab Result Test Result is required",IF(AND(NOT(ISBLANK('Captura de datos CASO'!AB139)),ISNA(VLOOKUP('Captura de datos CASO'!AB139,'DO NOT USE_School Picklist'!$Q$3:$Q$8,1,FALSE))),"Please select a value from the drop-down menu",IF('DO NOT USE_Case Formulas'!A139,"OK",NA())))</f>
        <v>#N/A</v>
      </c>
    </row>
    <row r="140" spans="1:31" x14ac:dyDescent="0.3">
      <c r="A140" s="39" t="e">
        <f>IF('DO NOT USE_Case Formulas'!A140,IF('DO NOT USE_Case Formulas'!B140,"Not all required fields are completed","OK"),NA())</f>
        <v>#N/A</v>
      </c>
      <c r="B140" s="40" t="e">
        <f>IF(AND('DO NOT USE_Case Formulas'!A140,ISBLANK('Captura de datos CASO'!B140)),"First Name is required",IF(NOT(ISBLANK('Captura de datos CASO'!B140)),"OK",NA()))</f>
        <v>#N/A</v>
      </c>
      <c r="C140" s="40" t="e">
        <f>IF(AND('DO NOT USE_Case Formulas'!A140,ISBLANK('Captura de datos CASO'!C140)),"Last Name is required",IF(NOT(ISBLANK('Captura de datos CASO'!C140)),"OK",NA()))</f>
        <v>#N/A</v>
      </c>
      <c r="D140" s="40" t="e">
        <f>IF(AND('DO NOT USE_Case Formulas'!A140,ISBLANK('Captura de datos CASO'!D140)),"Birthdate is required",IF(NOT(ISBLANK('Captura de datos CASO'!D140)),"OK",NA()))</f>
        <v>#N/A</v>
      </c>
      <c r="E140" s="40" t="e">
        <f>IF(AND('DO NOT USE_Case Formulas'!A140,ISBLANK('Captura de datos CASO'!E140)),"Mobile Phone is required",IF(NOT(ISBLANK('Captura de datos CASO'!E140)),IF(AND(ISNUMBER(VALUE('Captura de datos CASO'!E140)),LEFT('Captura de datos CASO'!E140,1)&lt;&gt;"1",LEN('Captura de datos CASO'!E140)=10),"OK","Phone number must be valid format"),NA()))</f>
        <v>#N/A</v>
      </c>
      <c r="F140" s="40" t="e">
        <f>IF(LEN('Captura de datos CASO'!F140)&gt;255,"Home Street Address must be less than 255 characters",IF('DO NOT USE_Case Formulas'!A140,"OK",NA()))</f>
        <v>#N/A</v>
      </c>
      <c r="G140" s="40" t="e">
        <f>IF(LEN('Captura de datos CASO'!G140)&gt;40,"City must be less than 40 characters",IF('DO NOT USE_Case Formulas'!A140,"OK",NA()))</f>
        <v>#N/A</v>
      </c>
      <c r="H140" s="40" t="e">
        <f>IF(AND(NOT(ISBLANK('Captura de datos CASO'!H140)),ISNA(VLOOKUP('Captura de datos CASO'!H140,'DO NOT USE_School Picklist'!$P$3:$P$52,1,FALSE))),"Please select a value from the drop-down menu",IF('DO NOT USE_Case Formulas'!A140,"OK",NA()))</f>
        <v>#N/A</v>
      </c>
      <c r="I140" s="40" t="e">
        <f>IF(AND('DO NOT USE_Case Formulas'!A140,ISBLANK('Captura de datos CASO'!I140)),"Zip is required",IF(ISBLANK('Captura de datos CASO'!I140),NA(),"OK"))</f>
        <v>#N/A</v>
      </c>
      <c r="J140" s="40" t="e">
        <f>IF(AND('DO NOT USE_Case Formulas'!A140,ISBLANK('Captura de datos CASO'!J140)),"Student or Staff? is required",IF(ISBLANK('Captura de datos CASO'!J140),NA(),IF(ISNA(VLOOKUP('Captura de datos CASO'!J140,'DO NOT USE_School Picklist'!$B$3:$B$6,1,FALSE)),"Please select a value from the drop-down menu","OK")))</f>
        <v>#N/A</v>
      </c>
      <c r="K140" s="40" t="e">
        <f>IF(AND('Captura de datos CASO'!J140='DO NOT USE_School Picklist'!$B$4,ISBLANK('Captura de datos CASO'!K140)),"Occupation/Job Title is required if Student or Staff? is Yes, staff/faculty or volunteer",IF('DO NOT USE_Case Formulas'!A140,"OK",NA()))</f>
        <v>#N/A</v>
      </c>
      <c r="L140" s="40" t="e">
        <f ca="1">IF('Captura de datos CASO'!L140&gt;'DO NOT USE_School Picklist'!$C$3,"Date last on school campus/facility cannot be a future date",IF('DO NOT USE_Case Formulas'!A140,IF(ISBLANK('Captura de datos CASO'!L140),"Date last on school campus/facility is required","OK"),NA()))</f>
        <v>#N/A</v>
      </c>
      <c r="M140" s="40" t="e">
        <f>IF(AND('DO NOT USE_Case Formulas'!A140,ISBLANK('Captura de datos CASO'!M140)),"Specific Place in the Location is required",IF(ISBLANK('Captura de datos CASO'!M140),NA(),"OK"))</f>
        <v>#N/A</v>
      </c>
      <c r="N140" s="40" t="e">
        <f>IF(LEN('Captura de datos CASO'!N140)&gt;50,"Parent/Guardian Name must be less than 50 characters",IF('DO NOT USE_Case Formulas'!A140,"OK",NA()))</f>
        <v>#N/A</v>
      </c>
      <c r="O140" s="40" t="e">
        <f>IF(NOT(ISBLANK('Captura de datos CASO'!O140)),IF(AND(ISNUMBER('Captura de datos CASO'!O140),LEFT('Captura de datos CASO'!O140,1)&lt;&gt;"1",LEN('Captura de datos CASO'!O140)=10),"OK","Phone number must be valid format"),IF('DO NOT USE_Case Formulas'!A140,"OK",NA()))</f>
        <v>#N/A</v>
      </c>
      <c r="P140" s="53" t="e">
        <f>IF(AND(NOT(ISBLANK('Captura de datos CASO'!P140)),ISNA(VLOOKUP('Captura de datos CASO'!P140,'DO NOT USE_School Picklist'!$I$3:$I$5,1,FALSE))),"Please select a value from the drop-down menu",IF('DO NOT USE_Case Formulas'!A140,"OK",NA()))</f>
        <v>#N/A</v>
      </c>
      <c r="Q140" s="40" t="e">
        <f>IF(AND(NOT(ISBLANK('Captura de datos CASO'!Q140)),ISNA(VLOOKUP('Captura de datos CASO'!Q140,'DO NOT USE_School Picklist'!$E$3:$E$10,1,FALSE))),"Please select a value from the drop-down menu",IF('DO NOT USE_Case Formulas'!A140,"OK",NA()))</f>
        <v>#N/A</v>
      </c>
      <c r="R140" s="53" t="e">
        <f>IF(AND(NOT(ISBLANK('Captura de datos CASO'!R140)),ISNA(VLOOKUP('Captura de datos CASO'!R140,'DO NOT USE_School Picklist'!$W$3:$W$9,1,FALSE))),"Please select a value from the drop-down menu",IF('DO NOT USE_Case Formulas'!A140,"OK",NA()))</f>
        <v>#N/A</v>
      </c>
      <c r="S140" s="53" t="e">
        <f>IF(AND(NOT(ISBLANK('Captura de datos CASO'!S140)),ISNA(VLOOKUP('Captura de datos CASO'!S140,'DO NOT USE_School Picklist'!$W$3:$W$9,1,FALSE))),"Please select a value from the drop-down menu",IF('DO NOT USE_Case Formulas'!A140,"OK",NA()))</f>
        <v>#N/A</v>
      </c>
      <c r="T140" s="40" t="e">
        <f>IF(AND(NOT(ISBLANK('Captura de datos CASO'!T140)),ISNA(VLOOKUP('Captura de datos CASO'!T140,'DO NOT USE_School Picklist'!$F$3:$F$16,1,FALSE))),"Please select a value from the drop-down menu",IF('DO NOT USE_Case Formulas'!A140,"OK",NA()))</f>
        <v>#N/A</v>
      </c>
      <c r="U140" s="40" t="e">
        <f>IF(LEN('Captura de datos CASO'!U140)&gt;100,"Classroom(s) must be less than 100 characters",IF('DO NOT USE_Case Formulas'!A140,"OK",NA()))</f>
        <v>#N/A</v>
      </c>
      <c r="V140" s="40" t="e">
        <f>IF(AND(NOT(ISBLANK('Captura de datos CASO'!V140)),ISNA(VLOOKUP('Captura de datos CASO'!V140,'DO NOT USE_School Picklist'!$S$3:$S$12,1,FALSE))),"Please select a value from the drop-down menu",IF('DO NOT USE_Case Formulas'!A140,"OK",NA()))</f>
        <v>#N/A</v>
      </c>
      <c r="W140" s="40" t="e">
        <f>IF(AND(NOT(ISBLANK('Captura de datos CASO'!W140)),ISNA(VLOOKUP('Captura de datos CASO'!W140,'DO NOT USE_School Picklist'!$S$3:$S$12,1,FALSE))),"Please select a value from the drop-down menu",IF('DO NOT USE_Case Formulas'!A140,"OK",NA()))</f>
        <v>#N/A</v>
      </c>
      <c r="X140" s="40" t="e">
        <f>IF(LEN('Captura de datos CASO'!X140)&gt;80,"Name of Education Group must be less than 80 characters",IF('DO NOT USE_Case Formulas'!A140,"OK",NA()))</f>
        <v>#N/A</v>
      </c>
      <c r="Y140" s="40" t="e">
        <f>IF(AND(NOT(ISBLANK('Captura de datos CASO'!Y140)),ISNA(VLOOKUP('Captura de datos CASO'!Y140,'DO NOT USE_School Picklist'!$K$3:$K$6,1,FALSE))),"Please select a value from the drop-down menu",IF('DO NOT USE_Case Formulas'!A140,"OK",NA()))</f>
        <v>#N/A</v>
      </c>
      <c r="Z140" s="40" t="e">
        <f>IF(AND('DO NOT USE_Case Formulas'!A140,ISBLANK('Captura de datos CASO'!Z140)),"Has this person had symptoms? is required",IF(AND(NOT(ISBLANK('Captura de datos CASO'!Z140)),ISNA(VLOOKUP('Captura de datos CASO'!Z140,'DO NOT USE_School Picklist'!$D$3:$D$5,1,FALSE))),"Please select a value from the drop-down menu",IF(NOT(ISBLANK('Captura de datos CASO'!Z140)),"OK",NA())))</f>
        <v>#N/A</v>
      </c>
      <c r="AA140" s="40" t="e">
        <f>IF(AND('Captura de datos CASO'!Z140='DO NOT USE_School Picklist'!$D$3,ISBLANK('Captura de datos CASO'!AA140)),"Symptom Onset Date is required if Ever Symptomatic is Yes",IF('DO NOT USE_Case Formulas'!A140,"OK",NA()))</f>
        <v>#N/A</v>
      </c>
      <c r="AB140" s="40"/>
      <c r="AC140" s="40" t="e">
        <f ca="1">IF(AND('DO NOT USE_Case Formulas'!A140,ISBLANK('Captura de datos CASO'!AC140)),"Lab Result Test Date is required",IF('Captura de datos CASO'!AC140&gt;'DO NOT USE_School Picklist'!$C$3,"Test Date cannot be a future date",IF(NOT(ISBLANK('Captura de datos CASO'!AC140)),"OK",NA())))</f>
        <v>#N/A</v>
      </c>
      <c r="AD140" s="40" t="e">
        <f>IF(AND(NOT(ISBLANK('Captura de datos CASO'!AD140)),ISNA(VLOOKUP('Captura de datos CASO'!AD140,'DO NOT USE_School Picklist'!$R$3:$R$7,1,FALSE))),"Please select a value from the drop-down menu",IF('DO NOT USE_Case Formulas'!A140,"OK",NA()))</f>
        <v>#N/A</v>
      </c>
      <c r="AE140" s="40" t="e">
        <f>IF(AND('DO NOT USE_Case Formulas'!A140,ISBLANK('Captura de datos CASO'!AB140)),"Lab Result Test Result is required",IF(AND(NOT(ISBLANK('Captura de datos CASO'!AB140)),ISNA(VLOOKUP('Captura de datos CASO'!AB140,'DO NOT USE_School Picklist'!$Q$3:$Q$8,1,FALSE))),"Please select a value from the drop-down menu",IF('DO NOT USE_Case Formulas'!A140,"OK",NA())))</f>
        <v>#N/A</v>
      </c>
    </row>
    <row r="141" spans="1:31" x14ac:dyDescent="0.3">
      <c r="A141" s="39" t="e">
        <f>IF('DO NOT USE_Case Formulas'!A141,IF('DO NOT USE_Case Formulas'!B141,"Not all required fields are completed","OK"),NA())</f>
        <v>#N/A</v>
      </c>
      <c r="B141" s="40" t="e">
        <f>IF(AND('DO NOT USE_Case Formulas'!A141,ISBLANK('Captura de datos CASO'!B141)),"First Name is required",IF(NOT(ISBLANK('Captura de datos CASO'!B141)),"OK",NA()))</f>
        <v>#N/A</v>
      </c>
      <c r="C141" s="40" t="e">
        <f>IF(AND('DO NOT USE_Case Formulas'!A141,ISBLANK('Captura de datos CASO'!C141)),"Last Name is required",IF(NOT(ISBLANK('Captura de datos CASO'!C141)),"OK",NA()))</f>
        <v>#N/A</v>
      </c>
      <c r="D141" s="40" t="e">
        <f>IF(AND('DO NOT USE_Case Formulas'!A141,ISBLANK('Captura de datos CASO'!D141)),"Birthdate is required",IF(NOT(ISBLANK('Captura de datos CASO'!D141)),"OK",NA()))</f>
        <v>#N/A</v>
      </c>
      <c r="E141" s="40" t="e">
        <f>IF(AND('DO NOT USE_Case Formulas'!A141,ISBLANK('Captura de datos CASO'!E141)),"Mobile Phone is required",IF(NOT(ISBLANK('Captura de datos CASO'!E141)),IF(AND(ISNUMBER(VALUE('Captura de datos CASO'!E141)),LEFT('Captura de datos CASO'!E141,1)&lt;&gt;"1",LEN('Captura de datos CASO'!E141)=10),"OK","Phone number must be valid format"),NA()))</f>
        <v>#N/A</v>
      </c>
      <c r="F141" s="40" t="e">
        <f>IF(LEN('Captura de datos CASO'!F141)&gt;255,"Home Street Address must be less than 255 characters",IF('DO NOT USE_Case Formulas'!A141,"OK",NA()))</f>
        <v>#N/A</v>
      </c>
      <c r="G141" s="40" t="e">
        <f>IF(LEN('Captura de datos CASO'!G141)&gt;40,"City must be less than 40 characters",IF('DO NOT USE_Case Formulas'!A141,"OK",NA()))</f>
        <v>#N/A</v>
      </c>
      <c r="H141" s="40" t="e">
        <f>IF(AND(NOT(ISBLANK('Captura de datos CASO'!H141)),ISNA(VLOOKUP('Captura de datos CASO'!H141,'DO NOT USE_School Picklist'!$P$3:$P$52,1,FALSE))),"Please select a value from the drop-down menu",IF('DO NOT USE_Case Formulas'!A141,"OK",NA()))</f>
        <v>#N/A</v>
      </c>
      <c r="I141" s="40" t="e">
        <f>IF(AND('DO NOT USE_Case Formulas'!A141,ISBLANK('Captura de datos CASO'!I141)),"Zip is required",IF(ISBLANK('Captura de datos CASO'!I141),NA(),"OK"))</f>
        <v>#N/A</v>
      </c>
      <c r="J141" s="40" t="e">
        <f>IF(AND('DO NOT USE_Case Formulas'!A141,ISBLANK('Captura de datos CASO'!J141)),"Student or Staff? is required",IF(ISBLANK('Captura de datos CASO'!J141),NA(),IF(ISNA(VLOOKUP('Captura de datos CASO'!J141,'DO NOT USE_School Picklist'!$B$3:$B$6,1,FALSE)),"Please select a value from the drop-down menu","OK")))</f>
        <v>#N/A</v>
      </c>
      <c r="K141" s="40" t="e">
        <f>IF(AND('Captura de datos CASO'!J141='DO NOT USE_School Picklist'!$B$4,ISBLANK('Captura de datos CASO'!K141)),"Occupation/Job Title is required if Student or Staff? is Yes, staff/faculty or volunteer",IF('DO NOT USE_Case Formulas'!A141,"OK",NA()))</f>
        <v>#N/A</v>
      </c>
      <c r="L141" s="40" t="e">
        <f ca="1">IF('Captura de datos CASO'!L141&gt;'DO NOT USE_School Picklist'!$C$3,"Date last on school campus/facility cannot be a future date",IF('DO NOT USE_Case Formulas'!A141,IF(ISBLANK('Captura de datos CASO'!L141),"Date last on school campus/facility is required","OK"),NA()))</f>
        <v>#N/A</v>
      </c>
      <c r="M141" s="40" t="e">
        <f>IF(AND('DO NOT USE_Case Formulas'!A141,ISBLANK('Captura de datos CASO'!M141)),"Specific Place in the Location is required",IF(ISBLANK('Captura de datos CASO'!M141),NA(),"OK"))</f>
        <v>#N/A</v>
      </c>
      <c r="N141" s="40" t="e">
        <f>IF(LEN('Captura de datos CASO'!N141)&gt;50,"Parent/Guardian Name must be less than 50 characters",IF('DO NOT USE_Case Formulas'!A141,"OK",NA()))</f>
        <v>#N/A</v>
      </c>
      <c r="O141" s="40" t="e">
        <f>IF(NOT(ISBLANK('Captura de datos CASO'!O141)),IF(AND(ISNUMBER('Captura de datos CASO'!O141),LEFT('Captura de datos CASO'!O141,1)&lt;&gt;"1",LEN('Captura de datos CASO'!O141)=10),"OK","Phone number must be valid format"),IF('DO NOT USE_Case Formulas'!A141,"OK",NA()))</f>
        <v>#N/A</v>
      </c>
      <c r="P141" s="53" t="e">
        <f>IF(AND(NOT(ISBLANK('Captura de datos CASO'!P141)),ISNA(VLOOKUP('Captura de datos CASO'!P141,'DO NOT USE_School Picklist'!$I$3:$I$5,1,FALSE))),"Please select a value from the drop-down menu",IF('DO NOT USE_Case Formulas'!A141,"OK",NA()))</f>
        <v>#N/A</v>
      </c>
      <c r="Q141" s="40" t="e">
        <f>IF(AND(NOT(ISBLANK('Captura de datos CASO'!Q141)),ISNA(VLOOKUP('Captura de datos CASO'!Q141,'DO NOT USE_School Picklist'!$E$3:$E$10,1,FALSE))),"Please select a value from the drop-down menu",IF('DO NOT USE_Case Formulas'!A141,"OK",NA()))</f>
        <v>#N/A</v>
      </c>
      <c r="R141" s="53" t="e">
        <f>IF(AND(NOT(ISBLANK('Captura de datos CASO'!R141)),ISNA(VLOOKUP('Captura de datos CASO'!R141,'DO NOT USE_School Picklist'!$W$3:$W$9,1,FALSE))),"Please select a value from the drop-down menu",IF('DO NOT USE_Case Formulas'!A141,"OK",NA()))</f>
        <v>#N/A</v>
      </c>
      <c r="S141" s="53" t="e">
        <f>IF(AND(NOT(ISBLANK('Captura de datos CASO'!S141)),ISNA(VLOOKUP('Captura de datos CASO'!S141,'DO NOT USE_School Picklist'!$W$3:$W$9,1,FALSE))),"Please select a value from the drop-down menu",IF('DO NOT USE_Case Formulas'!A141,"OK",NA()))</f>
        <v>#N/A</v>
      </c>
      <c r="T141" s="40" t="e">
        <f>IF(AND(NOT(ISBLANK('Captura de datos CASO'!T141)),ISNA(VLOOKUP('Captura de datos CASO'!T141,'DO NOT USE_School Picklist'!$F$3:$F$16,1,FALSE))),"Please select a value from the drop-down menu",IF('DO NOT USE_Case Formulas'!A141,"OK",NA()))</f>
        <v>#N/A</v>
      </c>
      <c r="U141" s="40" t="e">
        <f>IF(LEN('Captura de datos CASO'!U141)&gt;100,"Classroom(s) must be less than 100 characters",IF('DO NOT USE_Case Formulas'!A141,"OK",NA()))</f>
        <v>#N/A</v>
      </c>
      <c r="V141" s="40" t="e">
        <f>IF(AND(NOT(ISBLANK('Captura de datos CASO'!V141)),ISNA(VLOOKUP('Captura de datos CASO'!V141,'DO NOT USE_School Picklist'!$S$3:$S$12,1,FALSE))),"Please select a value from the drop-down menu",IF('DO NOT USE_Case Formulas'!A141,"OK",NA()))</f>
        <v>#N/A</v>
      </c>
      <c r="W141" s="40" t="e">
        <f>IF(AND(NOT(ISBLANK('Captura de datos CASO'!W141)),ISNA(VLOOKUP('Captura de datos CASO'!W141,'DO NOT USE_School Picklist'!$S$3:$S$12,1,FALSE))),"Please select a value from the drop-down menu",IF('DO NOT USE_Case Formulas'!A141,"OK",NA()))</f>
        <v>#N/A</v>
      </c>
      <c r="X141" s="40" t="e">
        <f>IF(LEN('Captura de datos CASO'!X141)&gt;80,"Name of Education Group must be less than 80 characters",IF('DO NOT USE_Case Formulas'!A141,"OK",NA()))</f>
        <v>#N/A</v>
      </c>
      <c r="Y141" s="40" t="e">
        <f>IF(AND(NOT(ISBLANK('Captura de datos CASO'!Y141)),ISNA(VLOOKUP('Captura de datos CASO'!Y141,'DO NOT USE_School Picklist'!$K$3:$K$6,1,FALSE))),"Please select a value from the drop-down menu",IF('DO NOT USE_Case Formulas'!A141,"OK",NA()))</f>
        <v>#N/A</v>
      </c>
      <c r="Z141" s="40" t="e">
        <f>IF(AND('DO NOT USE_Case Formulas'!A141,ISBLANK('Captura de datos CASO'!Z141)),"Has this person had symptoms? is required",IF(AND(NOT(ISBLANK('Captura de datos CASO'!Z141)),ISNA(VLOOKUP('Captura de datos CASO'!Z141,'DO NOT USE_School Picklist'!$D$3:$D$5,1,FALSE))),"Please select a value from the drop-down menu",IF(NOT(ISBLANK('Captura de datos CASO'!Z141)),"OK",NA())))</f>
        <v>#N/A</v>
      </c>
      <c r="AA141" s="40" t="e">
        <f>IF(AND('Captura de datos CASO'!Z141='DO NOT USE_School Picklist'!$D$3,ISBLANK('Captura de datos CASO'!AA141)),"Symptom Onset Date is required if Ever Symptomatic is Yes",IF('DO NOT USE_Case Formulas'!A141,"OK",NA()))</f>
        <v>#N/A</v>
      </c>
      <c r="AB141" s="40"/>
      <c r="AC141" s="40" t="e">
        <f ca="1">IF(AND('DO NOT USE_Case Formulas'!A141,ISBLANK('Captura de datos CASO'!AC141)),"Lab Result Test Date is required",IF('Captura de datos CASO'!AC141&gt;'DO NOT USE_School Picklist'!$C$3,"Test Date cannot be a future date",IF(NOT(ISBLANK('Captura de datos CASO'!AC141)),"OK",NA())))</f>
        <v>#N/A</v>
      </c>
      <c r="AD141" s="40" t="e">
        <f>IF(AND(NOT(ISBLANK('Captura de datos CASO'!AD141)),ISNA(VLOOKUP('Captura de datos CASO'!AD141,'DO NOT USE_School Picklist'!$R$3:$R$7,1,FALSE))),"Please select a value from the drop-down menu",IF('DO NOT USE_Case Formulas'!A141,"OK",NA()))</f>
        <v>#N/A</v>
      </c>
      <c r="AE141" s="40" t="e">
        <f>IF(AND('DO NOT USE_Case Formulas'!A141,ISBLANK('Captura de datos CASO'!AB141)),"Lab Result Test Result is required",IF(AND(NOT(ISBLANK('Captura de datos CASO'!AB141)),ISNA(VLOOKUP('Captura de datos CASO'!AB141,'DO NOT USE_School Picklist'!$Q$3:$Q$8,1,FALSE))),"Please select a value from the drop-down menu",IF('DO NOT USE_Case Formulas'!A141,"OK",NA())))</f>
        <v>#N/A</v>
      </c>
    </row>
    <row r="142" spans="1:31" x14ac:dyDescent="0.3">
      <c r="A142" s="39" t="e">
        <f>IF('DO NOT USE_Case Formulas'!A142,IF('DO NOT USE_Case Formulas'!B142,"Not all required fields are completed","OK"),NA())</f>
        <v>#N/A</v>
      </c>
      <c r="B142" s="40" t="e">
        <f>IF(AND('DO NOT USE_Case Formulas'!A142,ISBLANK('Captura de datos CASO'!B142)),"First Name is required",IF(NOT(ISBLANK('Captura de datos CASO'!B142)),"OK",NA()))</f>
        <v>#N/A</v>
      </c>
      <c r="C142" s="40" t="e">
        <f>IF(AND('DO NOT USE_Case Formulas'!A142,ISBLANK('Captura de datos CASO'!C142)),"Last Name is required",IF(NOT(ISBLANK('Captura de datos CASO'!C142)),"OK",NA()))</f>
        <v>#N/A</v>
      </c>
      <c r="D142" s="40" t="e">
        <f>IF(AND('DO NOT USE_Case Formulas'!A142,ISBLANK('Captura de datos CASO'!D142)),"Birthdate is required",IF(NOT(ISBLANK('Captura de datos CASO'!D142)),"OK",NA()))</f>
        <v>#N/A</v>
      </c>
      <c r="E142" s="40" t="e">
        <f>IF(AND('DO NOT USE_Case Formulas'!A142,ISBLANK('Captura de datos CASO'!E142)),"Mobile Phone is required",IF(NOT(ISBLANK('Captura de datos CASO'!E142)),IF(AND(ISNUMBER(VALUE('Captura de datos CASO'!E142)),LEFT('Captura de datos CASO'!E142,1)&lt;&gt;"1",LEN('Captura de datos CASO'!E142)=10),"OK","Phone number must be valid format"),NA()))</f>
        <v>#N/A</v>
      </c>
      <c r="F142" s="40" t="e">
        <f>IF(LEN('Captura de datos CASO'!F142)&gt;255,"Home Street Address must be less than 255 characters",IF('DO NOT USE_Case Formulas'!A142,"OK",NA()))</f>
        <v>#N/A</v>
      </c>
      <c r="G142" s="40" t="e">
        <f>IF(LEN('Captura de datos CASO'!G142)&gt;40,"City must be less than 40 characters",IF('DO NOT USE_Case Formulas'!A142,"OK",NA()))</f>
        <v>#N/A</v>
      </c>
      <c r="H142" s="40" t="e">
        <f>IF(AND(NOT(ISBLANK('Captura de datos CASO'!H142)),ISNA(VLOOKUP('Captura de datos CASO'!H142,'DO NOT USE_School Picklist'!$P$3:$P$52,1,FALSE))),"Please select a value from the drop-down menu",IF('DO NOT USE_Case Formulas'!A142,"OK",NA()))</f>
        <v>#N/A</v>
      </c>
      <c r="I142" s="40" t="e">
        <f>IF(AND('DO NOT USE_Case Formulas'!A142,ISBLANK('Captura de datos CASO'!I142)),"Zip is required",IF(ISBLANK('Captura de datos CASO'!I142),NA(),"OK"))</f>
        <v>#N/A</v>
      </c>
      <c r="J142" s="40" t="e">
        <f>IF(AND('DO NOT USE_Case Formulas'!A142,ISBLANK('Captura de datos CASO'!J142)),"Student or Staff? is required",IF(ISBLANK('Captura de datos CASO'!J142),NA(),IF(ISNA(VLOOKUP('Captura de datos CASO'!J142,'DO NOT USE_School Picklist'!$B$3:$B$6,1,FALSE)),"Please select a value from the drop-down menu","OK")))</f>
        <v>#N/A</v>
      </c>
      <c r="K142" s="40" t="e">
        <f>IF(AND('Captura de datos CASO'!J142='DO NOT USE_School Picklist'!$B$4,ISBLANK('Captura de datos CASO'!K142)),"Occupation/Job Title is required if Student or Staff? is Yes, staff/faculty or volunteer",IF('DO NOT USE_Case Formulas'!A142,"OK",NA()))</f>
        <v>#N/A</v>
      </c>
      <c r="L142" s="40" t="e">
        <f ca="1">IF('Captura de datos CASO'!L142&gt;'DO NOT USE_School Picklist'!$C$3,"Date last on school campus/facility cannot be a future date",IF('DO NOT USE_Case Formulas'!A142,IF(ISBLANK('Captura de datos CASO'!L142),"Date last on school campus/facility is required","OK"),NA()))</f>
        <v>#N/A</v>
      </c>
      <c r="M142" s="40" t="e">
        <f>IF(AND('DO NOT USE_Case Formulas'!A142,ISBLANK('Captura de datos CASO'!M142)),"Specific Place in the Location is required",IF(ISBLANK('Captura de datos CASO'!M142),NA(),"OK"))</f>
        <v>#N/A</v>
      </c>
      <c r="N142" s="40" t="e">
        <f>IF(LEN('Captura de datos CASO'!N142)&gt;50,"Parent/Guardian Name must be less than 50 characters",IF('DO NOT USE_Case Formulas'!A142,"OK",NA()))</f>
        <v>#N/A</v>
      </c>
      <c r="O142" s="40" t="e">
        <f>IF(NOT(ISBLANK('Captura de datos CASO'!O142)),IF(AND(ISNUMBER('Captura de datos CASO'!O142),LEFT('Captura de datos CASO'!O142,1)&lt;&gt;"1",LEN('Captura de datos CASO'!O142)=10),"OK","Phone number must be valid format"),IF('DO NOT USE_Case Formulas'!A142,"OK",NA()))</f>
        <v>#N/A</v>
      </c>
      <c r="P142" s="53" t="e">
        <f>IF(AND(NOT(ISBLANK('Captura de datos CASO'!P142)),ISNA(VLOOKUP('Captura de datos CASO'!P142,'DO NOT USE_School Picklist'!$I$3:$I$5,1,FALSE))),"Please select a value from the drop-down menu",IF('DO NOT USE_Case Formulas'!A142,"OK",NA()))</f>
        <v>#N/A</v>
      </c>
      <c r="Q142" s="40" t="e">
        <f>IF(AND(NOT(ISBLANK('Captura de datos CASO'!Q142)),ISNA(VLOOKUP('Captura de datos CASO'!Q142,'DO NOT USE_School Picklist'!$E$3:$E$10,1,FALSE))),"Please select a value from the drop-down menu",IF('DO NOT USE_Case Formulas'!A142,"OK",NA()))</f>
        <v>#N/A</v>
      </c>
      <c r="R142" s="53" t="e">
        <f>IF(AND(NOT(ISBLANK('Captura de datos CASO'!R142)),ISNA(VLOOKUP('Captura de datos CASO'!R142,'DO NOT USE_School Picklist'!$W$3:$W$9,1,FALSE))),"Please select a value from the drop-down menu",IF('DO NOT USE_Case Formulas'!A142,"OK",NA()))</f>
        <v>#N/A</v>
      </c>
      <c r="S142" s="53" t="e">
        <f>IF(AND(NOT(ISBLANK('Captura de datos CASO'!S142)),ISNA(VLOOKUP('Captura de datos CASO'!S142,'DO NOT USE_School Picklist'!$W$3:$W$9,1,FALSE))),"Please select a value from the drop-down menu",IF('DO NOT USE_Case Formulas'!A142,"OK",NA()))</f>
        <v>#N/A</v>
      </c>
      <c r="T142" s="40" t="e">
        <f>IF(AND(NOT(ISBLANK('Captura de datos CASO'!T142)),ISNA(VLOOKUP('Captura de datos CASO'!T142,'DO NOT USE_School Picklist'!$F$3:$F$16,1,FALSE))),"Please select a value from the drop-down menu",IF('DO NOT USE_Case Formulas'!A142,"OK",NA()))</f>
        <v>#N/A</v>
      </c>
      <c r="U142" s="40" t="e">
        <f>IF(LEN('Captura de datos CASO'!U142)&gt;100,"Classroom(s) must be less than 100 characters",IF('DO NOT USE_Case Formulas'!A142,"OK",NA()))</f>
        <v>#N/A</v>
      </c>
      <c r="V142" s="40" t="e">
        <f>IF(AND(NOT(ISBLANK('Captura de datos CASO'!V142)),ISNA(VLOOKUP('Captura de datos CASO'!V142,'DO NOT USE_School Picklist'!$S$3:$S$12,1,FALSE))),"Please select a value from the drop-down menu",IF('DO NOT USE_Case Formulas'!A142,"OK",NA()))</f>
        <v>#N/A</v>
      </c>
      <c r="W142" s="40" t="e">
        <f>IF(AND(NOT(ISBLANK('Captura de datos CASO'!W142)),ISNA(VLOOKUP('Captura de datos CASO'!W142,'DO NOT USE_School Picklist'!$S$3:$S$12,1,FALSE))),"Please select a value from the drop-down menu",IF('DO NOT USE_Case Formulas'!A142,"OK",NA()))</f>
        <v>#N/A</v>
      </c>
      <c r="X142" s="40" t="e">
        <f>IF(LEN('Captura de datos CASO'!X142)&gt;80,"Name of Education Group must be less than 80 characters",IF('DO NOT USE_Case Formulas'!A142,"OK",NA()))</f>
        <v>#N/A</v>
      </c>
      <c r="Y142" s="40" t="e">
        <f>IF(AND(NOT(ISBLANK('Captura de datos CASO'!Y142)),ISNA(VLOOKUP('Captura de datos CASO'!Y142,'DO NOT USE_School Picklist'!$K$3:$K$6,1,FALSE))),"Please select a value from the drop-down menu",IF('DO NOT USE_Case Formulas'!A142,"OK",NA()))</f>
        <v>#N/A</v>
      </c>
      <c r="Z142" s="40" t="e">
        <f>IF(AND('DO NOT USE_Case Formulas'!A142,ISBLANK('Captura de datos CASO'!Z142)),"Has this person had symptoms? is required",IF(AND(NOT(ISBLANK('Captura de datos CASO'!Z142)),ISNA(VLOOKUP('Captura de datos CASO'!Z142,'DO NOT USE_School Picklist'!$D$3:$D$5,1,FALSE))),"Please select a value from the drop-down menu",IF(NOT(ISBLANK('Captura de datos CASO'!Z142)),"OK",NA())))</f>
        <v>#N/A</v>
      </c>
      <c r="AA142" s="40" t="e">
        <f>IF(AND('Captura de datos CASO'!Z142='DO NOT USE_School Picklist'!$D$3,ISBLANK('Captura de datos CASO'!AA142)),"Symptom Onset Date is required if Ever Symptomatic is Yes",IF('DO NOT USE_Case Formulas'!A142,"OK",NA()))</f>
        <v>#N/A</v>
      </c>
      <c r="AB142" s="40"/>
      <c r="AC142" s="40" t="e">
        <f ca="1">IF(AND('DO NOT USE_Case Formulas'!A142,ISBLANK('Captura de datos CASO'!AC142)),"Lab Result Test Date is required",IF('Captura de datos CASO'!AC142&gt;'DO NOT USE_School Picklist'!$C$3,"Test Date cannot be a future date",IF(NOT(ISBLANK('Captura de datos CASO'!AC142)),"OK",NA())))</f>
        <v>#N/A</v>
      </c>
      <c r="AD142" s="40" t="e">
        <f>IF(AND(NOT(ISBLANK('Captura de datos CASO'!AD142)),ISNA(VLOOKUP('Captura de datos CASO'!AD142,'DO NOT USE_School Picklist'!$R$3:$R$7,1,FALSE))),"Please select a value from the drop-down menu",IF('DO NOT USE_Case Formulas'!A142,"OK",NA()))</f>
        <v>#N/A</v>
      </c>
      <c r="AE142" s="40" t="e">
        <f>IF(AND('DO NOT USE_Case Formulas'!A142,ISBLANK('Captura de datos CASO'!AB142)),"Lab Result Test Result is required",IF(AND(NOT(ISBLANK('Captura de datos CASO'!AB142)),ISNA(VLOOKUP('Captura de datos CASO'!AB142,'DO NOT USE_School Picklist'!$Q$3:$Q$8,1,FALSE))),"Please select a value from the drop-down menu",IF('DO NOT USE_Case Formulas'!A142,"OK",NA())))</f>
        <v>#N/A</v>
      </c>
    </row>
    <row r="143" spans="1:31" x14ac:dyDescent="0.3">
      <c r="A143" s="39" t="e">
        <f>IF('DO NOT USE_Case Formulas'!A143,IF('DO NOT USE_Case Formulas'!B143,"Not all required fields are completed","OK"),NA())</f>
        <v>#N/A</v>
      </c>
      <c r="B143" s="40" t="e">
        <f>IF(AND('DO NOT USE_Case Formulas'!A143,ISBLANK('Captura de datos CASO'!B143)),"First Name is required",IF(NOT(ISBLANK('Captura de datos CASO'!B143)),"OK",NA()))</f>
        <v>#N/A</v>
      </c>
      <c r="C143" s="40" t="e">
        <f>IF(AND('DO NOT USE_Case Formulas'!A143,ISBLANK('Captura de datos CASO'!C143)),"Last Name is required",IF(NOT(ISBLANK('Captura de datos CASO'!C143)),"OK",NA()))</f>
        <v>#N/A</v>
      </c>
      <c r="D143" s="40" t="e">
        <f>IF(AND('DO NOT USE_Case Formulas'!A143,ISBLANK('Captura de datos CASO'!D143)),"Birthdate is required",IF(NOT(ISBLANK('Captura de datos CASO'!D143)),"OK",NA()))</f>
        <v>#N/A</v>
      </c>
      <c r="E143" s="40" t="e">
        <f>IF(AND('DO NOT USE_Case Formulas'!A143,ISBLANK('Captura de datos CASO'!E143)),"Mobile Phone is required",IF(NOT(ISBLANK('Captura de datos CASO'!E143)),IF(AND(ISNUMBER(VALUE('Captura de datos CASO'!E143)),LEFT('Captura de datos CASO'!E143,1)&lt;&gt;"1",LEN('Captura de datos CASO'!E143)=10),"OK","Phone number must be valid format"),NA()))</f>
        <v>#N/A</v>
      </c>
      <c r="F143" s="40" t="e">
        <f>IF(LEN('Captura de datos CASO'!F143)&gt;255,"Home Street Address must be less than 255 characters",IF('DO NOT USE_Case Formulas'!A143,"OK",NA()))</f>
        <v>#N/A</v>
      </c>
      <c r="G143" s="40" t="e">
        <f>IF(LEN('Captura de datos CASO'!G143)&gt;40,"City must be less than 40 characters",IF('DO NOT USE_Case Formulas'!A143,"OK",NA()))</f>
        <v>#N/A</v>
      </c>
      <c r="H143" s="40" t="e">
        <f>IF(AND(NOT(ISBLANK('Captura de datos CASO'!H143)),ISNA(VLOOKUP('Captura de datos CASO'!H143,'DO NOT USE_School Picklist'!$P$3:$P$52,1,FALSE))),"Please select a value from the drop-down menu",IF('DO NOT USE_Case Formulas'!A143,"OK",NA()))</f>
        <v>#N/A</v>
      </c>
      <c r="I143" s="40" t="e">
        <f>IF(AND('DO NOT USE_Case Formulas'!A143,ISBLANK('Captura de datos CASO'!I143)),"Zip is required",IF(ISBLANK('Captura de datos CASO'!I143),NA(),"OK"))</f>
        <v>#N/A</v>
      </c>
      <c r="J143" s="40" t="e">
        <f>IF(AND('DO NOT USE_Case Formulas'!A143,ISBLANK('Captura de datos CASO'!J143)),"Student or Staff? is required",IF(ISBLANK('Captura de datos CASO'!J143),NA(),IF(ISNA(VLOOKUP('Captura de datos CASO'!J143,'DO NOT USE_School Picklist'!$B$3:$B$6,1,FALSE)),"Please select a value from the drop-down menu","OK")))</f>
        <v>#N/A</v>
      </c>
      <c r="K143" s="40" t="e">
        <f>IF(AND('Captura de datos CASO'!J143='DO NOT USE_School Picklist'!$B$4,ISBLANK('Captura de datos CASO'!K143)),"Occupation/Job Title is required if Student or Staff? is Yes, staff/faculty or volunteer",IF('DO NOT USE_Case Formulas'!A143,"OK",NA()))</f>
        <v>#N/A</v>
      </c>
      <c r="L143" s="40" t="e">
        <f ca="1">IF('Captura de datos CASO'!L143&gt;'DO NOT USE_School Picklist'!$C$3,"Date last on school campus/facility cannot be a future date",IF('DO NOT USE_Case Formulas'!A143,IF(ISBLANK('Captura de datos CASO'!L143),"Date last on school campus/facility is required","OK"),NA()))</f>
        <v>#N/A</v>
      </c>
      <c r="M143" s="40" t="e">
        <f>IF(AND('DO NOT USE_Case Formulas'!A143,ISBLANK('Captura de datos CASO'!M143)),"Specific Place in the Location is required",IF(ISBLANK('Captura de datos CASO'!M143),NA(),"OK"))</f>
        <v>#N/A</v>
      </c>
      <c r="N143" s="40" t="e">
        <f>IF(LEN('Captura de datos CASO'!N143)&gt;50,"Parent/Guardian Name must be less than 50 characters",IF('DO NOT USE_Case Formulas'!A143,"OK",NA()))</f>
        <v>#N/A</v>
      </c>
      <c r="O143" s="40" t="e">
        <f>IF(NOT(ISBLANK('Captura de datos CASO'!O143)),IF(AND(ISNUMBER('Captura de datos CASO'!O143),LEFT('Captura de datos CASO'!O143,1)&lt;&gt;"1",LEN('Captura de datos CASO'!O143)=10),"OK","Phone number must be valid format"),IF('DO NOT USE_Case Formulas'!A143,"OK",NA()))</f>
        <v>#N/A</v>
      </c>
      <c r="P143" s="53" t="e">
        <f>IF(AND(NOT(ISBLANK('Captura de datos CASO'!P143)),ISNA(VLOOKUP('Captura de datos CASO'!P143,'DO NOT USE_School Picklist'!$I$3:$I$5,1,FALSE))),"Please select a value from the drop-down menu",IF('DO NOT USE_Case Formulas'!A143,"OK",NA()))</f>
        <v>#N/A</v>
      </c>
      <c r="Q143" s="40" t="e">
        <f>IF(AND(NOT(ISBLANK('Captura de datos CASO'!Q143)),ISNA(VLOOKUP('Captura de datos CASO'!Q143,'DO NOT USE_School Picklist'!$E$3:$E$10,1,FALSE))),"Please select a value from the drop-down menu",IF('DO NOT USE_Case Formulas'!A143,"OK",NA()))</f>
        <v>#N/A</v>
      </c>
      <c r="R143" s="53" t="e">
        <f>IF(AND(NOT(ISBLANK('Captura de datos CASO'!R143)),ISNA(VLOOKUP('Captura de datos CASO'!R143,'DO NOT USE_School Picklist'!$W$3:$W$9,1,FALSE))),"Please select a value from the drop-down menu",IF('DO NOT USE_Case Formulas'!A143,"OK",NA()))</f>
        <v>#N/A</v>
      </c>
      <c r="S143" s="53" t="e">
        <f>IF(AND(NOT(ISBLANK('Captura de datos CASO'!S143)),ISNA(VLOOKUP('Captura de datos CASO'!S143,'DO NOT USE_School Picklist'!$W$3:$W$9,1,FALSE))),"Please select a value from the drop-down menu",IF('DO NOT USE_Case Formulas'!A143,"OK",NA()))</f>
        <v>#N/A</v>
      </c>
      <c r="T143" s="40" t="e">
        <f>IF(AND(NOT(ISBLANK('Captura de datos CASO'!T143)),ISNA(VLOOKUP('Captura de datos CASO'!T143,'DO NOT USE_School Picklist'!$F$3:$F$16,1,FALSE))),"Please select a value from the drop-down menu",IF('DO NOT USE_Case Formulas'!A143,"OK",NA()))</f>
        <v>#N/A</v>
      </c>
      <c r="U143" s="40" t="e">
        <f>IF(LEN('Captura de datos CASO'!U143)&gt;100,"Classroom(s) must be less than 100 characters",IF('DO NOT USE_Case Formulas'!A143,"OK",NA()))</f>
        <v>#N/A</v>
      </c>
      <c r="V143" s="40" t="e">
        <f>IF(AND(NOT(ISBLANK('Captura de datos CASO'!V143)),ISNA(VLOOKUP('Captura de datos CASO'!V143,'DO NOT USE_School Picklist'!$S$3:$S$12,1,FALSE))),"Please select a value from the drop-down menu",IF('DO NOT USE_Case Formulas'!A143,"OK",NA()))</f>
        <v>#N/A</v>
      </c>
      <c r="W143" s="40" t="e">
        <f>IF(AND(NOT(ISBLANK('Captura de datos CASO'!W143)),ISNA(VLOOKUP('Captura de datos CASO'!W143,'DO NOT USE_School Picklist'!$S$3:$S$12,1,FALSE))),"Please select a value from the drop-down menu",IF('DO NOT USE_Case Formulas'!A143,"OK",NA()))</f>
        <v>#N/A</v>
      </c>
      <c r="X143" s="40" t="e">
        <f>IF(LEN('Captura de datos CASO'!X143)&gt;80,"Name of Education Group must be less than 80 characters",IF('DO NOT USE_Case Formulas'!A143,"OK",NA()))</f>
        <v>#N/A</v>
      </c>
      <c r="Y143" s="40" t="e">
        <f>IF(AND(NOT(ISBLANK('Captura de datos CASO'!Y143)),ISNA(VLOOKUP('Captura de datos CASO'!Y143,'DO NOT USE_School Picklist'!$K$3:$K$6,1,FALSE))),"Please select a value from the drop-down menu",IF('DO NOT USE_Case Formulas'!A143,"OK",NA()))</f>
        <v>#N/A</v>
      </c>
      <c r="Z143" s="40" t="e">
        <f>IF(AND('DO NOT USE_Case Formulas'!A143,ISBLANK('Captura de datos CASO'!Z143)),"Has this person had symptoms? is required",IF(AND(NOT(ISBLANK('Captura de datos CASO'!Z143)),ISNA(VLOOKUP('Captura de datos CASO'!Z143,'DO NOT USE_School Picklist'!$D$3:$D$5,1,FALSE))),"Please select a value from the drop-down menu",IF(NOT(ISBLANK('Captura de datos CASO'!Z143)),"OK",NA())))</f>
        <v>#N/A</v>
      </c>
      <c r="AA143" s="40" t="e">
        <f>IF(AND('Captura de datos CASO'!Z143='DO NOT USE_School Picklist'!$D$3,ISBLANK('Captura de datos CASO'!AA143)),"Symptom Onset Date is required if Ever Symptomatic is Yes",IF('DO NOT USE_Case Formulas'!A143,"OK",NA()))</f>
        <v>#N/A</v>
      </c>
      <c r="AB143" s="40"/>
      <c r="AC143" s="40" t="e">
        <f ca="1">IF(AND('DO NOT USE_Case Formulas'!A143,ISBLANK('Captura de datos CASO'!AC143)),"Lab Result Test Date is required",IF('Captura de datos CASO'!AC143&gt;'DO NOT USE_School Picklist'!$C$3,"Test Date cannot be a future date",IF(NOT(ISBLANK('Captura de datos CASO'!AC143)),"OK",NA())))</f>
        <v>#N/A</v>
      </c>
      <c r="AD143" s="40" t="e">
        <f>IF(AND(NOT(ISBLANK('Captura de datos CASO'!AD143)),ISNA(VLOOKUP('Captura de datos CASO'!AD143,'DO NOT USE_School Picklist'!$R$3:$R$7,1,FALSE))),"Please select a value from the drop-down menu",IF('DO NOT USE_Case Formulas'!A143,"OK",NA()))</f>
        <v>#N/A</v>
      </c>
      <c r="AE143" s="40" t="e">
        <f>IF(AND('DO NOT USE_Case Formulas'!A143,ISBLANK('Captura de datos CASO'!AB143)),"Lab Result Test Result is required",IF(AND(NOT(ISBLANK('Captura de datos CASO'!AB143)),ISNA(VLOOKUP('Captura de datos CASO'!AB143,'DO NOT USE_School Picklist'!$Q$3:$Q$8,1,FALSE))),"Please select a value from the drop-down menu",IF('DO NOT USE_Case Formulas'!A143,"OK",NA())))</f>
        <v>#N/A</v>
      </c>
    </row>
    <row r="144" spans="1:31" x14ac:dyDescent="0.3">
      <c r="A144" s="39" t="e">
        <f>IF('DO NOT USE_Case Formulas'!A144,IF('DO NOT USE_Case Formulas'!B144,"Not all required fields are completed","OK"),NA())</f>
        <v>#N/A</v>
      </c>
      <c r="B144" s="40" t="e">
        <f>IF(AND('DO NOT USE_Case Formulas'!A144,ISBLANK('Captura de datos CASO'!B144)),"First Name is required",IF(NOT(ISBLANK('Captura de datos CASO'!B144)),"OK",NA()))</f>
        <v>#N/A</v>
      </c>
      <c r="C144" s="40" t="e">
        <f>IF(AND('DO NOT USE_Case Formulas'!A144,ISBLANK('Captura de datos CASO'!C144)),"Last Name is required",IF(NOT(ISBLANK('Captura de datos CASO'!C144)),"OK",NA()))</f>
        <v>#N/A</v>
      </c>
      <c r="D144" s="40" t="e">
        <f>IF(AND('DO NOT USE_Case Formulas'!A144,ISBLANK('Captura de datos CASO'!D144)),"Birthdate is required",IF(NOT(ISBLANK('Captura de datos CASO'!D144)),"OK",NA()))</f>
        <v>#N/A</v>
      </c>
      <c r="E144" s="40" t="e">
        <f>IF(AND('DO NOT USE_Case Formulas'!A144,ISBLANK('Captura de datos CASO'!E144)),"Mobile Phone is required",IF(NOT(ISBLANK('Captura de datos CASO'!E144)),IF(AND(ISNUMBER(VALUE('Captura de datos CASO'!E144)),LEFT('Captura de datos CASO'!E144,1)&lt;&gt;"1",LEN('Captura de datos CASO'!E144)=10),"OK","Phone number must be valid format"),NA()))</f>
        <v>#N/A</v>
      </c>
      <c r="F144" s="40" t="e">
        <f>IF(LEN('Captura de datos CASO'!F144)&gt;255,"Home Street Address must be less than 255 characters",IF('DO NOT USE_Case Formulas'!A144,"OK",NA()))</f>
        <v>#N/A</v>
      </c>
      <c r="G144" s="40" t="e">
        <f>IF(LEN('Captura de datos CASO'!G144)&gt;40,"City must be less than 40 characters",IF('DO NOT USE_Case Formulas'!A144,"OK",NA()))</f>
        <v>#N/A</v>
      </c>
      <c r="H144" s="40" t="e">
        <f>IF(AND(NOT(ISBLANK('Captura de datos CASO'!H144)),ISNA(VLOOKUP('Captura de datos CASO'!H144,'DO NOT USE_School Picklist'!$P$3:$P$52,1,FALSE))),"Please select a value from the drop-down menu",IF('DO NOT USE_Case Formulas'!A144,"OK",NA()))</f>
        <v>#N/A</v>
      </c>
      <c r="I144" s="40" t="e">
        <f>IF(AND('DO NOT USE_Case Formulas'!A144,ISBLANK('Captura de datos CASO'!I144)),"Zip is required",IF(ISBLANK('Captura de datos CASO'!I144),NA(),"OK"))</f>
        <v>#N/A</v>
      </c>
      <c r="J144" s="40" t="e">
        <f>IF(AND('DO NOT USE_Case Formulas'!A144,ISBLANK('Captura de datos CASO'!J144)),"Student or Staff? is required",IF(ISBLANK('Captura de datos CASO'!J144),NA(),IF(ISNA(VLOOKUP('Captura de datos CASO'!J144,'DO NOT USE_School Picklist'!$B$3:$B$6,1,FALSE)),"Please select a value from the drop-down menu","OK")))</f>
        <v>#N/A</v>
      </c>
      <c r="K144" s="40" t="e">
        <f>IF(AND('Captura de datos CASO'!J144='DO NOT USE_School Picklist'!$B$4,ISBLANK('Captura de datos CASO'!K144)),"Occupation/Job Title is required if Student or Staff? is Yes, staff/faculty or volunteer",IF('DO NOT USE_Case Formulas'!A144,"OK",NA()))</f>
        <v>#N/A</v>
      </c>
      <c r="L144" s="40" t="e">
        <f ca="1">IF('Captura de datos CASO'!L144&gt;'DO NOT USE_School Picklist'!$C$3,"Date last on school campus/facility cannot be a future date",IF('DO NOT USE_Case Formulas'!A144,IF(ISBLANK('Captura de datos CASO'!L144),"Date last on school campus/facility is required","OK"),NA()))</f>
        <v>#N/A</v>
      </c>
      <c r="M144" s="40" t="e">
        <f>IF(AND('DO NOT USE_Case Formulas'!A144,ISBLANK('Captura de datos CASO'!M144)),"Specific Place in the Location is required",IF(ISBLANK('Captura de datos CASO'!M144),NA(),"OK"))</f>
        <v>#N/A</v>
      </c>
      <c r="N144" s="40" t="e">
        <f>IF(LEN('Captura de datos CASO'!N144)&gt;50,"Parent/Guardian Name must be less than 50 characters",IF('DO NOT USE_Case Formulas'!A144,"OK",NA()))</f>
        <v>#N/A</v>
      </c>
      <c r="O144" s="40" t="e">
        <f>IF(NOT(ISBLANK('Captura de datos CASO'!O144)),IF(AND(ISNUMBER('Captura de datos CASO'!O144),LEFT('Captura de datos CASO'!O144,1)&lt;&gt;"1",LEN('Captura de datos CASO'!O144)=10),"OK","Phone number must be valid format"),IF('DO NOT USE_Case Formulas'!A144,"OK",NA()))</f>
        <v>#N/A</v>
      </c>
      <c r="P144" s="53" t="e">
        <f>IF(AND(NOT(ISBLANK('Captura de datos CASO'!P144)),ISNA(VLOOKUP('Captura de datos CASO'!P144,'DO NOT USE_School Picklist'!$I$3:$I$5,1,FALSE))),"Please select a value from the drop-down menu",IF('DO NOT USE_Case Formulas'!A144,"OK",NA()))</f>
        <v>#N/A</v>
      </c>
      <c r="Q144" s="40" t="e">
        <f>IF(AND(NOT(ISBLANK('Captura de datos CASO'!Q144)),ISNA(VLOOKUP('Captura de datos CASO'!Q144,'DO NOT USE_School Picklist'!$E$3:$E$10,1,FALSE))),"Please select a value from the drop-down menu",IF('DO NOT USE_Case Formulas'!A144,"OK",NA()))</f>
        <v>#N/A</v>
      </c>
      <c r="R144" s="53" t="e">
        <f>IF(AND(NOT(ISBLANK('Captura de datos CASO'!R144)),ISNA(VLOOKUP('Captura de datos CASO'!R144,'DO NOT USE_School Picklist'!$W$3:$W$9,1,FALSE))),"Please select a value from the drop-down menu",IF('DO NOT USE_Case Formulas'!A144,"OK",NA()))</f>
        <v>#N/A</v>
      </c>
      <c r="S144" s="53" t="e">
        <f>IF(AND(NOT(ISBLANK('Captura de datos CASO'!S144)),ISNA(VLOOKUP('Captura de datos CASO'!S144,'DO NOT USE_School Picklist'!$W$3:$W$9,1,FALSE))),"Please select a value from the drop-down menu",IF('DO NOT USE_Case Formulas'!A144,"OK",NA()))</f>
        <v>#N/A</v>
      </c>
      <c r="T144" s="40" t="e">
        <f>IF(AND(NOT(ISBLANK('Captura de datos CASO'!T144)),ISNA(VLOOKUP('Captura de datos CASO'!T144,'DO NOT USE_School Picklist'!$F$3:$F$16,1,FALSE))),"Please select a value from the drop-down menu",IF('DO NOT USE_Case Formulas'!A144,"OK",NA()))</f>
        <v>#N/A</v>
      </c>
      <c r="U144" s="40" t="e">
        <f>IF(LEN('Captura de datos CASO'!U144)&gt;100,"Classroom(s) must be less than 100 characters",IF('DO NOT USE_Case Formulas'!A144,"OK",NA()))</f>
        <v>#N/A</v>
      </c>
      <c r="V144" s="40" t="e">
        <f>IF(AND(NOT(ISBLANK('Captura de datos CASO'!V144)),ISNA(VLOOKUP('Captura de datos CASO'!V144,'DO NOT USE_School Picklist'!$S$3:$S$12,1,FALSE))),"Please select a value from the drop-down menu",IF('DO NOT USE_Case Formulas'!A144,"OK",NA()))</f>
        <v>#N/A</v>
      </c>
      <c r="W144" s="40" t="e">
        <f>IF(AND(NOT(ISBLANK('Captura de datos CASO'!W144)),ISNA(VLOOKUP('Captura de datos CASO'!W144,'DO NOT USE_School Picklist'!$S$3:$S$12,1,FALSE))),"Please select a value from the drop-down menu",IF('DO NOT USE_Case Formulas'!A144,"OK",NA()))</f>
        <v>#N/A</v>
      </c>
      <c r="X144" s="40" t="e">
        <f>IF(LEN('Captura de datos CASO'!X144)&gt;80,"Name of Education Group must be less than 80 characters",IF('DO NOT USE_Case Formulas'!A144,"OK",NA()))</f>
        <v>#N/A</v>
      </c>
      <c r="Y144" s="40" t="e">
        <f>IF(AND(NOT(ISBLANK('Captura de datos CASO'!Y144)),ISNA(VLOOKUP('Captura de datos CASO'!Y144,'DO NOT USE_School Picklist'!$K$3:$K$6,1,FALSE))),"Please select a value from the drop-down menu",IF('DO NOT USE_Case Formulas'!A144,"OK",NA()))</f>
        <v>#N/A</v>
      </c>
      <c r="Z144" s="40" t="e">
        <f>IF(AND('DO NOT USE_Case Formulas'!A144,ISBLANK('Captura de datos CASO'!Z144)),"Has this person had symptoms? is required",IF(AND(NOT(ISBLANK('Captura de datos CASO'!Z144)),ISNA(VLOOKUP('Captura de datos CASO'!Z144,'DO NOT USE_School Picklist'!$D$3:$D$5,1,FALSE))),"Please select a value from the drop-down menu",IF(NOT(ISBLANK('Captura de datos CASO'!Z144)),"OK",NA())))</f>
        <v>#N/A</v>
      </c>
      <c r="AA144" s="40" t="e">
        <f>IF(AND('Captura de datos CASO'!Z144='DO NOT USE_School Picklist'!$D$3,ISBLANK('Captura de datos CASO'!AA144)),"Symptom Onset Date is required if Ever Symptomatic is Yes",IF('DO NOT USE_Case Formulas'!A144,"OK",NA()))</f>
        <v>#N/A</v>
      </c>
      <c r="AB144" s="40"/>
      <c r="AC144" s="40" t="e">
        <f ca="1">IF(AND('DO NOT USE_Case Formulas'!A144,ISBLANK('Captura de datos CASO'!AC144)),"Lab Result Test Date is required",IF('Captura de datos CASO'!AC144&gt;'DO NOT USE_School Picklist'!$C$3,"Test Date cannot be a future date",IF(NOT(ISBLANK('Captura de datos CASO'!AC144)),"OK",NA())))</f>
        <v>#N/A</v>
      </c>
      <c r="AD144" s="40" t="e">
        <f>IF(AND(NOT(ISBLANK('Captura de datos CASO'!AD144)),ISNA(VLOOKUP('Captura de datos CASO'!AD144,'DO NOT USE_School Picklist'!$R$3:$R$7,1,FALSE))),"Please select a value from the drop-down menu",IF('DO NOT USE_Case Formulas'!A144,"OK",NA()))</f>
        <v>#N/A</v>
      </c>
      <c r="AE144" s="40" t="e">
        <f>IF(AND('DO NOT USE_Case Formulas'!A144,ISBLANK('Captura de datos CASO'!AB144)),"Lab Result Test Result is required",IF(AND(NOT(ISBLANK('Captura de datos CASO'!AB144)),ISNA(VLOOKUP('Captura de datos CASO'!AB144,'DO NOT USE_School Picklist'!$Q$3:$Q$8,1,FALSE))),"Please select a value from the drop-down menu",IF('DO NOT USE_Case Formulas'!A144,"OK",NA())))</f>
        <v>#N/A</v>
      </c>
    </row>
    <row r="145" spans="1:31" x14ac:dyDescent="0.3">
      <c r="A145" s="39" t="e">
        <f>IF('DO NOT USE_Case Formulas'!A145,IF('DO NOT USE_Case Formulas'!B145,"Not all required fields are completed","OK"),NA())</f>
        <v>#N/A</v>
      </c>
      <c r="B145" s="40" t="e">
        <f>IF(AND('DO NOT USE_Case Formulas'!A145,ISBLANK('Captura de datos CASO'!B145)),"First Name is required",IF(NOT(ISBLANK('Captura de datos CASO'!B145)),"OK",NA()))</f>
        <v>#N/A</v>
      </c>
      <c r="C145" s="40" t="e">
        <f>IF(AND('DO NOT USE_Case Formulas'!A145,ISBLANK('Captura de datos CASO'!C145)),"Last Name is required",IF(NOT(ISBLANK('Captura de datos CASO'!C145)),"OK",NA()))</f>
        <v>#N/A</v>
      </c>
      <c r="D145" s="40" t="e">
        <f>IF(AND('DO NOT USE_Case Formulas'!A145,ISBLANK('Captura de datos CASO'!D145)),"Birthdate is required",IF(NOT(ISBLANK('Captura de datos CASO'!D145)),"OK",NA()))</f>
        <v>#N/A</v>
      </c>
      <c r="E145" s="40" t="e">
        <f>IF(AND('DO NOT USE_Case Formulas'!A145,ISBLANK('Captura de datos CASO'!E145)),"Mobile Phone is required",IF(NOT(ISBLANK('Captura de datos CASO'!E145)),IF(AND(ISNUMBER(VALUE('Captura de datos CASO'!E145)),LEFT('Captura de datos CASO'!E145,1)&lt;&gt;"1",LEN('Captura de datos CASO'!E145)=10),"OK","Phone number must be valid format"),NA()))</f>
        <v>#N/A</v>
      </c>
      <c r="F145" s="40" t="e">
        <f>IF(LEN('Captura de datos CASO'!F145)&gt;255,"Home Street Address must be less than 255 characters",IF('DO NOT USE_Case Formulas'!A145,"OK",NA()))</f>
        <v>#N/A</v>
      </c>
      <c r="G145" s="40" t="e">
        <f>IF(LEN('Captura de datos CASO'!G145)&gt;40,"City must be less than 40 characters",IF('DO NOT USE_Case Formulas'!A145,"OK",NA()))</f>
        <v>#N/A</v>
      </c>
      <c r="H145" s="40" t="e">
        <f>IF(AND(NOT(ISBLANK('Captura de datos CASO'!H145)),ISNA(VLOOKUP('Captura de datos CASO'!H145,'DO NOT USE_School Picklist'!$P$3:$P$52,1,FALSE))),"Please select a value from the drop-down menu",IF('DO NOT USE_Case Formulas'!A145,"OK",NA()))</f>
        <v>#N/A</v>
      </c>
      <c r="I145" s="40" t="e">
        <f>IF(AND('DO NOT USE_Case Formulas'!A145,ISBLANK('Captura de datos CASO'!I145)),"Zip is required",IF(ISBLANK('Captura de datos CASO'!I145),NA(),"OK"))</f>
        <v>#N/A</v>
      </c>
      <c r="J145" s="40" t="e">
        <f>IF(AND('DO NOT USE_Case Formulas'!A145,ISBLANK('Captura de datos CASO'!J145)),"Student or Staff? is required",IF(ISBLANK('Captura de datos CASO'!J145),NA(),IF(ISNA(VLOOKUP('Captura de datos CASO'!J145,'DO NOT USE_School Picklist'!$B$3:$B$6,1,FALSE)),"Please select a value from the drop-down menu","OK")))</f>
        <v>#N/A</v>
      </c>
      <c r="K145" s="40" t="e">
        <f>IF(AND('Captura de datos CASO'!J145='DO NOT USE_School Picklist'!$B$4,ISBLANK('Captura de datos CASO'!K145)),"Occupation/Job Title is required if Student or Staff? is Yes, staff/faculty or volunteer",IF('DO NOT USE_Case Formulas'!A145,"OK",NA()))</f>
        <v>#N/A</v>
      </c>
      <c r="L145" s="40" t="e">
        <f ca="1">IF('Captura de datos CASO'!L145&gt;'DO NOT USE_School Picklist'!$C$3,"Date last on school campus/facility cannot be a future date",IF('DO NOT USE_Case Formulas'!A145,IF(ISBLANK('Captura de datos CASO'!L145),"Date last on school campus/facility is required","OK"),NA()))</f>
        <v>#N/A</v>
      </c>
      <c r="M145" s="40" t="e">
        <f>IF(AND('DO NOT USE_Case Formulas'!A145,ISBLANK('Captura de datos CASO'!M145)),"Specific Place in the Location is required",IF(ISBLANK('Captura de datos CASO'!M145),NA(),"OK"))</f>
        <v>#N/A</v>
      </c>
      <c r="N145" s="40" t="e">
        <f>IF(LEN('Captura de datos CASO'!N145)&gt;50,"Parent/Guardian Name must be less than 50 characters",IF('DO NOT USE_Case Formulas'!A145,"OK",NA()))</f>
        <v>#N/A</v>
      </c>
      <c r="O145" s="40" t="e">
        <f>IF(NOT(ISBLANK('Captura de datos CASO'!O145)),IF(AND(ISNUMBER('Captura de datos CASO'!O145),LEFT('Captura de datos CASO'!O145,1)&lt;&gt;"1",LEN('Captura de datos CASO'!O145)=10),"OK","Phone number must be valid format"),IF('DO NOT USE_Case Formulas'!A145,"OK",NA()))</f>
        <v>#N/A</v>
      </c>
      <c r="P145" s="53" t="e">
        <f>IF(AND(NOT(ISBLANK('Captura de datos CASO'!P145)),ISNA(VLOOKUP('Captura de datos CASO'!P145,'DO NOT USE_School Picklist'!$I$3:$I$5,1,FALSE))),"Please select a value from the drop-down menu",IF('DO NOT USE_Case Formulas'!A145,"OK",NA()))</f>
        <v>#N/A</v>
      </c>
      <c r="Q145" s="40" t="e">
        <f>IF(AND(NOT(ISBLANK('Captura de datos CASO'!Q145)),ISNA(VLOOKUP('Captura de datos CASO'!Q145,'DO NOT USE_School Picklist'!$E$3:$E$10,1,FALSE))),"Please select a value from the drop-down menu",IF('DO NOT USE_Case Formulas'!A145,"OK",NA()))</f>
        <v>#N/A</v>
      </c>
      <c r="R145" s="53" t="e">
        <f>IF(AND(NOT(ISBLANK('Captura de datos CASO'!R145)),ISNA(VLOOKUP('Captura de datos CASO'!R145,'DO NOT USE_School Picklist'!$W$3:$W$9,1,FALSE))),"Please select a value from the drop-down menu",IF('DO NOT USE_Case Formulas'!A145,"OK",NA()))</f>
        <v>#N/A</v>
      </c>
      <c r="S145" s="53" t="e">
        <f>IF(AND(NOT(ISBLANK('Captura de datos CASO'!S145)),ISNA(VLOOKUP('Captura de datos CASO'!S145,'DO NOT USE_School Picklist'!$W$3:$W$9,1,FALSE))),"Please select a value from the drop-down menu",IF('DO NOT USE_Case Formulas'!A145,"OK",NA()))</f>
        <v>#N/A</v>
      </c>
      <c r="T145" s="40" t="e">
        <f>IF(AND(NOT(ISBLANK('Captura de datos CASO'!T145)),ISNA(VLOOKUP('Captura de datos CASO'!T145,'DO NOT USE_School Picklist'!$F$3:$F$16,1,FALSE))),"Please select a value from the drop-down menu",IF('DO NOT USE_Case Formulas'!A145,"OK",NA()))</f>
        <v>#N/A</v>
      </c>
      <c r="U145" s="40" t="e">
        <f>IF(LEN('Captura de datos CASO'!U145)&gt;100,"Classroom(s) must be less than 100 characters",IF('DO NOT USE_Case Formulas'!A145,"OK",NA()))</f>
        <v>#N/A</v>
      </c>
      <c r="V145" s="40" t="e">
        <f>IF(AND(NOT(ISBLANK('Captura de datos CASO'!V145)),ISNA(VLOOKUP('Captura de datos CASO'!V145,'DO NOT USE_School Picklist'!$S$3:$S$12,1,FALSE))),"Please select a value from the drop-down menu",IF('DO NOT USE_Case Formulas'!A145,"OK",NA()))</f>
        <v>#N/A</v>
      </c>
      <c r="W145" s="40" t="e">
        <f>IF(AND(NOT(ISBLANK('Captura de datos CASO'!W145)),ISNA(VLOOKUP('Captura de datos CASO'!W145,'DO NOT USE_School Picklist'!$S$3:$S$12,1,FALSE))),"Please select a value from the drop-down menu",IF('DO NOT USE_Case Formulas'!A145,"OK",NA()))</f>
        <v>#N/A</v>
      </c>
      <c r="X145" s="40" t="e">
        <f>IF(LEN('Captura de datos CASO'!X145)&gt;80,"Name of Education Group must be less than 80 characters",IF('DO NOT USE_Case Formulas'!A145,"OK",NA()))</f>
        <v>#N/A</v>
      </c>
      <c r="Y145" s="40" t="e">
        <f>IF(AND(NOT(ISBLANK('Captura de datos CASO'!Y145)),ISNA(VLOOKUP('Captura de datos CASO'!Y145,'DO NOT USE_School Picklist'!$K$3:$K$6,1,FALSE))),"Please select a value from the drop-down menu",IF('DO NOT USE_Case Formulas'!A145,"OK",NA()))</f>
        <v>#N/A</v>
      </c>
      <c r="Z145" s="40" t="e">
        <f>IF(AND('DO NOT USE_Case Formulas'!A145,ISBLANK('Captura de datos CASO'!Z145)),"Has this person had symptoms? is required",IF(AND(NOT(ISBLANK('Captura de datos CASO'!Z145)),ISNA(VLOOKUP('Captura de datos CASO'!Z145,'DO NOT USE_School Picklist'!$D$3:$D$5,1,FALSE))),"Please select a value from the drop-down menu",IF(NOT(ISBLANK('Captura de datos CASO'!Z145)),"OK",NA())))</f>
        <v>#N/A</v>
      </c>
      <c r="AA145" s="40" t="e">
        <f>IF(AND('Captura de datos CASO'!Z145='DO NOT USE_School Picklist'!$D$3,ISBLANK('Captura de datos CASO'!AA145)),"Symptom Onset Date is required if Ever Symptomatic is Yes",IF('DO NOT USE_Case Formulas'!A145,"OK",NA()))</f>
        <v>#N/A</v>
      </c>
      <c r="AB145" s="40"/>
      <c r="AC145" s="40" t="e">
        <f ca="1">IF(AND('DO NOT USE_Case Formulas'!A145,ISBLANK('Captura de datos CASO'!AC145)),"Lab Result Test Date is required",IF('Captura de datos CASO'!AC145&gt;'DO NOT USE_School Picklist'!$C$3,"Test Date cannot be a future date",IF(NOT(ISBLANK('Captura de datos CASO'!AC145)),"OK",NA())))</f>
        <v>#N/A</v>
      </c>
      <c r="AD145" s="40" t="e">
        <f>IF(AND(NOT(ISBLANK('Captura de datos CASO'!AD145)),ISNA(VLOOKUP('Captura de datos CASO'!AD145,'DO NOT USE_School Picklist'!$R$3:$R$7,1,FALSE))),"Please select a value from the drop-down menu",IF('DO NOT USE_Case Formulas'!A145,"OK",NA()))</f>
        <v>#N/A</v>
      </c>
      <c r="AE145" s="40" t="e">
        <f>IF(AND('DO NOT USE_Case Formulas'!A145,ISBLANK('Captura de datos CASO'!AB145)),"Lab Result Test Result is required",IF(AND(NOT(ISBLANK('Captura de datos CASO'!AB145)),ISNA(VLOOKUP('Captura de datos CASO'!AB145,'DO NOT USE_School Picklist'!$Q$3:$Q$8,1,FALSE))),"Please select a value from the drop-down menu",IF('DO NOT USE_Case Formulas'!A145,"OK",NA())))</f>
        <v>#N/A</v>
      </c>
    </row>
    <row r="146" spans="1:31" x14ac:dyDescent="0.3">
      <c r="A146" s="39" t="e">
        <f>IF('DO NOT USE_Case Formulas'!A146,IF('DO NOT USE_Case Formulas'!B146,"Not all required fields are completed","OK"),NA())</f>
        <v>#N/A</v>
      </c>
      <c r="B146" s="40" t="e">
        <f>IF(AND('DO NOT USE_Case Formulas'!A146,ISBLANK('Captura de datos CASO'!B146)),"First Name is required",IF(NOT(ISBLANK('Captura de datos CASO'!B146)),"OK",NA()))</f>
        <v>#N/A</v>
      </c>
      <c r="C146" s="40" t="e">
        <f>IF(AND('DO NOT USE_Case Formulas'!A146,ISBLANK('Captura de datos CASO'!C146)),"Last Name is required",IF(NOT(ISBLANK('Captura de datos CASO'!C146)),"OK",NA()))</f>
        <v>#N/A</v>
      </c>
      <c r="D146" s="40" t="e">
        <f>IF(AND('DO NOT USE_Case Formulas'!A146,ISBLANK('Captura de datos CASO'!D146)),"Birthdate is required",IF(NOT(ISBLANK('Captura de datos CASO'!D146)),"OK",NA()))</f>
        <v>#N/A</v>
      </c>
      <c r="E146" s="40" t="e">
        <f>IF(AND('DO NOT USE_Case Formulas'!A146,ISBLANK('Captura de datos CASO'!E146)),"Mobile Phone is required",IF(NOT(ISBLANK('Captura de datos CASO'!E146)),IF(AND(ISNUMBER(VALUE('Captura de datos CASO'!E146)),LEFT('Captura de datos CASO'!E146,1)&lt;&gt;"1",LEN('Captura de datos CASO'!E146)=10),"OK","Phone number must be valid format"),NA()))</f>
        <v>#N/A</v>
      </c>
      <c r="F146" s="40" t="e">
        <f>IF(LEN('Captura de datos CASO'!F146)&gt;255,"Home Street Address must be less than 255 characters",IF('DO NOT USE_Case Formulas'!A146,"OK",NA()))</f>
        <v>#N/A</v>
      </c>
      <c r="G146" s="40" t="e">
        <f>IF(LEN('Captura de datos CASO'!G146)&gt;40,"City must be less than 40 characters",IF('DO NOT USE_Case Formulas'!A146,"OK",NA()))</f>
        <v>#N/A</v>
      </c>
      <c r="H146" s="40" t="e">
        <f>IF(AND(NOT(ISBLANK('Captura de datos CASO'!H146)),ISNA(VLOOKUP('Captura de datos CASO'!H146,'DO NOT USE_School Picklist'!$P$3:$P$52,1,FALSE))),"Please select a value from the drop-down menu",IF('DO NOT USE_Case Formulas'!A146,"OK",NA()))</f>
        <v>#N/A</v>
      </c>
      <c r="I146" s="40" t="e">
        <f>IF(AND('DO NOT USE_Case Formulas'!A146,ISBLANK('Captura de datos CASO'!I146)),"Zip is required",IF(ISBLANK('Captura de datos CASO'!I146),NA(),"OK"))</f>
        <v>#N/A</v>
      </c>
      <c r="J146" s="40" t="e">
        <f>IF(AND('DO NOT USE_Case Formulas'!A146,ISBLANK('Captura de datos CASO'!J146)),"Student or Staff? is required",IF(ISBLANK('Captura de datos CASO'!J146),NA(),IF(ISNA(VLOOKUP('Captura de datos CASO'!J146,'DO NOT USE_School Picklist'!$B$3:$B$6,1,FALSE)),"Please select a value from the drop-down menu","OK")))</f>
        <v>#N/A</v>
      </c>
      <c r="K146" s="40" t="e">
        <f>IF(AND('Captura de datos CASO'!J146='DO NOT USE_School Picklist'!$B$4,ISBLANK('Captura de datos CASO'!K146)),"Occupation/Job Title is required if Student or Staff? is Yes, staff/faculty or volunteer",IF('DO NOT USE_Case Formulas'!A146,"OK",NA()))</f>
        <v>#N/A</v>
      </c>
      <c r="L146" s="40" t="e">
        <f ca="1">IF('Captura de datos CASO'!L146&gt;'DO NOT USE_School Picklist'!$C$3,"Date last on school campus/facility cannot be a future date",IF('DO NOT USE_Case Formulas'!A146,IF(ISBLANK('Captura de datos CASO'!L146),"Date last on school campus/facility is required","OK"),NA()))</f>
        <v>#N/A</v>
      </c>
      <c r="M146" s="40" t="e">
        <f>IF(AND('DO NOT USE_Case Formulas'!A146,ISBLANK('Captura de datos CASO'!M146)),"Specific Place in the Location is required",IF(ISBLANK('Captura de datos CASO'!M146),NA(),"OK"))</f>
        <v>#N/A</v>
      </c>
      <c r="N146" s="40" t="e">
        <f>IF(LEN('Captura de datos CASO'!N146)&gt;50,"Parent/Guardian Name must be less than 50 characters",IF('DO NOT USE_Case Formulas'!A146,"OK",NA()))</f>
        <v>#N/A</v>
      </c>
      <c r="O146" s="40" t="e">
        <f>IF(NOT(ISBLANK('Captura de datos CASO'!O146)),IF(AND(ISNUMBER('Captura de datos CASO'!O146),LEFT('Captura de datos CASO'!O146,1)&lt;&gt;"1",LEN('Captura de datos CASO'!O146)=10),"OK","Phone number must be valid format"),IF('DO NOT USE_Case Formulas'!A146,"OK",NA()))</f>
        <v>#N/A</v>
      </c>
      <c r="P146" s="53" t="e">
        <f>IF(AND(NOT(ISBLANK('Captura de datos CASO'!P146)),ISNA(VLOOKUP('Captura de datos CASO'!P146,'DO NOT USE_School Picklist'!$I$3:$I$5,1,FALSE))),"Please select a value from the drop-down menu",IF('DO NOT USE_Case Formulas'!A146,"OK",NA()))</f>
        <v>#N/A</v>
      </c>
      <c r="Q146" s="40" t="e">
        <f>IF(AND(NOT(ISBLANK('Captura de datos CASO'!Q146)),ISNA(VLOOKUP('Captura de datos CASO'!Q146,'DO NOT USE_School Picklist'!$E$3:$E$10,1,FALSE))),"Please select a value from the drop-down menu",IF('DO NOT USE_Case Formulas'!A146,"OK",NA()))</f>
        <v>#N/A</v>
      </c>
      <c r="R146" s="53" t="e">
        <f>IF(AND(NOT(ISBLANK('Captura de datos CASO'!R146)),ISNA(VLOOKUP('Captura de datos CASO'!R146,'DO NOT USE_School Picklist'!$W$3:$W$9,1,FALSE))),"Please select a value from the drop-down menu",IF('DO NOT USE_Case Formulas'!A146,"OK",NA()))</f>
        <v>#N/A</v>
      </c>
      <c r="S146" s="53" t="e">
        <f>IF(AND(NOT(ISBLANK('Captura de datos CASO'!S146)),ISNA(VLOOKUP('Captura de datos CASO'!S146,'DO NOT USE_School Picklist'!$W$3:$W$9,1,FALSE))),"Please select a value from the drop-down menu",IF('DO NOT USE_Case Formulas'!A146,"OK",NA()))</f>
        <v>#N/A</v>
      </c>
      <c r="T146" s="40" t="e">
        <f>IF(AND(NOT(ISBLANK('Captura de datos CASO'!T146)),ISNA(VLOOKUP('Captura de datos CASO'!T146,'DO NOT USE_School Picklist'!$F$3:$F$16,1,FALSE))),"Please select a value from the drop-down menu",IF('DO NOT USE_Case Formulas'!A146,"OK",NA()))</f>
        <v>#N/A</v>
      </c>
      <c r="U146" s="40" t="e">
        <f>IF(LEN('Captura de datos CASO'!U146)&gt;100,"Classroom(s) must be less than 100 characters",IF('DO NOT USE_Case Formulas'!A146,"OK",NA()))</f>
        <v>#N/A</v>
      </c>
      <c r="V146" s="40" t="e">
        <f>IF(AND(NOT(ISBLANK('Captura de datos CASO'!V146)),ISNA(VLOOKUP('Captura de datos CASO'!V146,'DO NOT USE_School Picklist'!$S$3:$S$12,1,FALSE))),"Please select a value from the drop-down menu",IF('DO NOT USE_Case Formulas'!A146,"OK",NA()))</f>
        <v>#N/A</v>
      </c>
      <c r="W146" s="40" t="e">
        <f>IF(AND(NOT(ISBLANK('Captura de datos CASO'!W146)),ISNA(VLOOKUP('Captura de datos CASO'!W146,'DO NOT USE_School Picklist'!$S$3:$S$12,1,FALSE))),"Please select a value from the drop-down menu",IF('DO NOT USE_Case Formulas'!A146,"OK",NA()))</f>
        <v>#N/A</v>
      </c>
      <c r="X146" s="40" t="e">
        <f>IF(LEN('Captura de datos CASO'!X146)&gt;80,"Name of Education Group must be less than 80 characters",IF('DO NOT USE_Case Formulas'!A146,"OK",NA()))</f>
        <v>#N/A</v>
      </c>
      <c r="Y146" s="40" t="e">
        <f>IF(AND(NOT(ISBLANK('Captura de datos CASO'!Y146)),ISNA(VLOOKUP('Captura de datos CASO'!Y146,'DO NOT USE_School Picklist'!$K$3:$K$6,1,FALSE))),"Please select a value from the drop-down menu",IF('DO NOT USE_Case Formulas'!A146,"OK",NA()))</f>
        <v>#N/A</v>
      </c>
      <c r="Z146" s="40" t="e">
        <f>IF(AND('DO NOT USE_Case Formulas'!A146,ISBLANK('Captura de datos CASO'!Z146)),"Has this person had symptoms? is required",IF(AND(NOT(ISBLANK('Captura de datos CASO'!Z146)),ISNA(VLOOKUP('Captura de datos CASO'!Z146,'DO NOT USE_School Picklist'!$D$3:$D$5,1,FALSE))),"Please select a value from the drop-down menu",IF(NOT(ISBLANK('Captura de datos CASO'!Z146)),"OK",NA())))</f>
        <v>#N/A</v>
      </c>
      <c r="AA146" s="40" t="e">
        <f>IF(AND('Captura de datos CASO'!Z146='DO NOT USE_School Picklist'!$D$3,ISBLANK('Captura de datos CASO'!AA146)),"Symptom Onset Date is required if Ever Symptomatic is Yes",IF('DO NOT USE_Case Formulas'!A146,"OK",NA()))</f>
        <v>#N/A</v>
      </c>
      <c r="AB146" s="40"/>
      <c r="AC146" s="40" t="e">
        <f ca="1">IF(AND('DO NOT USE_Case Formulas'!A146,ISBLANK('Captura de datos CASO'!AC146)),"Lab Result Test Date is required",IF('Captura de datos CASO'!AC146&gt;'DO NOT USE_School Picklist'!$C$3,"Test Date cannot be a future date",IF(NOT(ISBLANK('Captura de datos CASO'!AC146)),"OK",NA())))</f>
        <v>#N/A</v>
      </c>
      <c r="AD146" s="40" t="e">
        <f>IF(AND(NOT(ISBLANK('Captura de datos CASO'!AD146)),ISNA(VLOOKUP('Captura de datos CASO'!AD146,'DO NOT USE_School Picklist'!$R$3:$R$7,1,FALSE))),"Please select a value from the drop-down menu",IF('DO NOT USE_Case Formulas'!A146,"OK",NA()))</f>
        <v>#N/A</v>
      </c>
      <c r="AE146" s="40" t="e">
        <f>IF(AND('DO NOT USE_Case Formulas'!A146,ISBLANK('Captura de datos CASO'!AB146)),"Lab Result Test Result is required",IF(AND(NOT(ISBLANK('Captura de datos CASO'!AB146)),ISNA(VLOOKUP('Captura de datos CASO'!AB146,'DO NOT USE_School Picklist'!$Q$3:$Q$8,1,FALSE))),"Please select a value from the drop-down menu",IF('DO NOT USE_Case Formulas'!A146,"OK",NA())))</f>
        <v>#N/A</v>
      </c>
    </row>
    <row r="147" spans="1:31" x14ac:dyDescent="0.3">
      <c r="A147" s="39" t="e">
        <f>IF('DO NOT USE_Case Formulas'!A147,IF('DO NOT USE_Case Formulas'!B147,"Not all required fields are completed","OK"),NA())</f>
        <v>#N/A</v>
      </c>
      <c r="B147" s="40" t="e">
        <f>IF(AND('DO NOT USE_Case Formulas'!A147,ISBLANK('Captura de datos CASO'!B147)),"First Name is required",IF(NOT(ISBLANK('Captura de datos CASO'!B147)),"OK",NA()))</f>
        <v>#N/A</v>
      </c>
      <c r="C147" s="40" t="e">
        <f>IF(AND('DO NOT USE_Case Formulas'!A147,ISBLANK('Captura de datos CASO'!C147)),"Last Name is required",IF(NOT(ISBLANK('Captura de datos CASO'!C147)),"OK",NA()))</f>
        <v>#N/A</v>
      </c>
      <c r="D147" s="40" t="e">
        <f>IF(AND('DO NOT USE_Case Formulas'!A147,ISBLANK('Captura de datos CASO'!D147)),"Birthdate is required",IF(NOT(ISBLANK('Captura de datos CASO'!D147)),"OK",NA()))</f>
        <v>#N/A</v>
      </c>
      <c r="E147" s="40" t="e">
        <f>IF(AND('DO NOT USE_Case Formulas'!A147,ISBLANK('Captura de datos CASO'!E147)),"Mobile Phone is required",IF(NOT(ISBLANK('Captura de datos CASO'!E147)),IF(AND(ISNUMBER(VALUE('Captura de datos CASO'!E147)),LEFT('Captura de datos CASO'!E147,1)&lt;&gt;"1",LEN('Captura de datos CASO'!E147)=10),"OK","Phone number must be valid format"),NA()))</f>
        <v>#N/A</v>
      </c>
      <c r="F147" s="40" t="e">
        <f>IF(LEN('Captura de datos CASO'!F147)&gt;255,"Home Street Address must be less than 255 characters",IF('DO NOT USE_Case Formulas'!A147,"OK",NA()))</f>
        <v>#N/A</v>
      </c>
      <c r="G147" s="40" t="e">
        <f>IF(LEN('Captura de datos CASO'!G147)&gt;40,"City must be less than 40 characters",IF('DO NOT USE_Case Formulas'!A147,"OK",NA()))</f>
        <v>#N/A</v>
      </c>
      <c r="H147" s="40" t="e">
        <f>IF(AND(NOT(ISBLANK('Captura de datos CASO'!H147)),ISNA(VLOOKUP('Captura de datos CASO'!H147,'DO NOT USE_School Picklist'!$P$3:$P$52,1,FALSE))),"Please select a value from the drop-down menu",IF('DO NOT USE_Case Formulas'!A147,"OK",NA()))</f>
        <v>#N/A</v>
      </c>
      <c r="I147" s="40" t="e">
        <f>IF(AND('DO NOT USE_Case Formulas'!A147,ISBLANK('Captura de datos CASO'!I147)),"Zip is required",IF(ISBLANK('Captura de datos CASO'!I147),NA(),"OK"))</f>
        <v>#N/A</v>
      </c>
      <c r="J147" s="40" t="e">
        <f>IF(AND('DO NOT USE_Case Formulas'!A147,ISBLANK('Captura de datos CASO'!J147)),"Student or Staff? is required",IF(ISBLANK('Captura de datos CASO'!J147),NA(),IF(ISNA(VLOOKUP('Captura de datos CASO'!J147,'DO NOT USE_School Picklist'!$B$3:$B$6,1,FALSE)),"Please select a value from the drop-down menu","OK")))</f>
        <v>#N/A</v>
      </c>
      <c r="K147" s="40" t="e">
        <f>IF(AND('Captura de datos CASO'!J147='DO NOT USE_School Picklist'!$B$4,ISBLANK('Captura de datos CASO'!K147)),"Occupation/Job Title is required if Student or Staff? is Yes, staff/faculty or volunteer",IF('DO NOT USE_Case Formulas'!A147,"OK",NA()))</f>
        <v>#N/A</v>
      </c>
      <c r="L147" s="40" t="e">
        <f ca="1">IF('Captura de datos CASO'!L147&gt;'DO NOT USE_School Picklist'!$C$3,"Date last on school campus/facility cannot be a future date",IF('DO NOT USE_Case Formulas'!A147,IF(ISBLANK('Captura de datos CASO'!L147),"Date last on school campus/facility is required","OK"),NA()))</f>
        <v>#N/A</v>
      </c>
      <c r="M147" s="40" t="e">
        <f>IF(AND('DO NOT USE_Case Formulas'!A147,ISBLANK('Captura de datos CASO'!M147)),"Specific Place in the Location is required",IF(ISBLANK('Captura de datos CASO'!M147),NA(),"OK"))</f>
        <v>#N/A</v>
      </c>
      <c r="N147" s="40" t="e">
        <f>IF(LEN('Captura de datos CASO'!N147)&gt;50,"Parent/Guardian Name must be less than 50 characters",IF('DO NOT USE_Case Formulas'!A147,"OK",NA()))</f>
        <v>#N/A</v>
      </c>
      <c r="O147" s="40" t="e">
        <f>IF(NOT(ISBLANK('Captura de datos CASO'!O147)),IF(AND(ISNUMBER('Captura de datos CASO'!O147),LEFT('Captura de datos CASO'!O147,1)&lt;&gt;"1",LEN('Captura de datos CASO'!O147)=10),"OK","Phone number must be valid format"),IF('DO NOT USE_Case Formulas'!A147,"OK",NA()))</f>
        <v>#N/A</v>
      </c>
      <c r="P147" s="53" t="e">
        <f>IF(AND(NOT(ISBLANK('Captura de datos CASO'!P147)),ISNA(VLOOKUP('Captura de datos CASO'!P147,'DO NOT USE_School Picklist'!$I$3:$I$5,1,FALSE))),"Please select a value from the drop-down menu",IF('DO NOT USE_Case Formulas'!A147,"OK",NA()))</f>
        <v>#N/A</v>
      </c>
      <c r="Q147" s="40" t="e">
        <f>IF(AND(NOT(ISBLANK('Captura de datos CASO'!Q147)),ISNA(VLOOKUP('Captura de datos CASO'!Q147,'DO NOT USE_School Picklist'!$E$3:$E$10,1,FALSE))),"Please select a value from the drop-down menu",IF('DO NOT USE_Case Formulas'!A147,"OK",NA()))</f>
        <v>#N/A</v>
      </c>
      <c r="R147" s="53" t="e">
        <f>IF(AND(NOT(ISBLANK('Captura de datos CASO'!R147)),ISNA(VLOOKUP('Captura de datos CASO'!R147,'DO NOT USE_School Picklist'!$W$3:$W$9,1,FALSE))),"Please select a value from the drop-down menu",IF('DO NOT USE_Case Formulas'!A147,"OK",NA()))</f>
        <v>#N/A</v>
      </c>
      <c r="S147" s="53" t="e">
        <f>IF(AND(NOT(ISBLANK('Captura de datos CASO'!S147)),ISNA(VLOOKUP('Captura de datos CASO'!S147,'DO NOT USE_School Picklist'!$W$3:$W$9,1,FALSE))),"Please select a value from the drop-down menu",IF('DO NOT USE_Case Formulas'!A147,"OK",NA()))</f>
        <v>#N/A</v>
      </c>
      <c r="T147" s="40" t="e">
        <f>IF(AND(NOT(ISBLANK('Captura de datos CASO'!T147)),ISNA(VLOOKUP('Captura de datos CASO'!T147,'DO NOT USE_School Picklist'!$F$3:$F$16,1,FALSE))),"Please select a value from the drop-down menu",IF('DO NOT USE_Case Formulas'!A147,"OK",NA()))</f>
        <v>#N/A</v>
      </c>
      <c r="U147" s="40" t="e">
        <f>IF(LEN('Captura de datos CASO'!U147)&gt;100,"Classroom(s) must be less than 100 characters",IF('DO NOT USE_Case Formulas'!A147,"OK",NA()))</f>
        <v>#N/A</v>
      </c>
      <c r="V147" s="40" t="e">
        <f>IF(AND(NOT(ISBLANK('Captura de datos CASO'!V147)),ISNA(VLOOKUP('Captura de datos CASO'!V147,'DO NOT USE_School Picklist'!$S$3:$S$12,1,FALSE))),"Please select a value from the drop-down menu",IF('DO NOT USE_Case Formulas'!A147,"OK",NA()))</f>
        <v>#N/A</v>
      </c>
      <c r="W147" s="40" t="e">
        <f>IF(AND(NOT(ISBLANK('Captura de datos CASO'!W147)),ISNA(VLOOKUP('Captura de datos CASO'!W147,'DO NOT USE_School Picklist'!$S$3:$S$12,1,FALSE))),"Please select a value from the drop-down menu",IF('DO NOT USE_Case Formulas'!A147,"OK",NA()))</f>
        <v>#N/A</v>
      </c>
      <c r="X147" s="40" t="e">
        <f>IF(LEN('Captura de datos CASO'!X147)&gt;80,"Name of Education Group must be less than 80 characters",IF('DO NOT USE_Case Formulas'!A147,"OK",NA()))</f>
        <v>#N/A</v>
      </c>
      <c r="Y147" s="40" t="e">
        <f>IF(AND(NOT(ISBLANK('Captura de datos CASO'!Y147)),ISNA(VLOOKUP('Captura de datos CASO'!Y147,'DO NOT USE_School Picklist'!$K$3:$K$6,1,FALSE))),"Please select a value from the drop-down menu",IF('DO NOT USE_Case Formulas'!A147,"OK",NA()))</f>
        <v>#N/A</v>
      </c>
      <c r="Z147" s="40" t="e">
        <f>IF(AND('DO NOT USE_Case Formulas'!A147,ISBLANK('Captura de datos CASO'!Z147)),"Has this person had symptoms? is required",IF(AND(NOT(ISBLANK('Captura de datos CASO'!Z147)),ISNA(VLOOKUP('Captura de datos CASO'!Z147,'DO NOT USE_School Picklist'!$D$3:$D$5,1,FALSE))),"Please select a value from the drop-down menu",IF(NOT(ISBLANK('Captura de datos CASO'!Z147)),"OK",NA())))</f>
        <v>#N/A</v>
      </c>
      <c r="AA147" s="40" t="e">
        <f>IF(AND('Captura de datos CASO'!Z147='DO NOT USE_School Picklist'!$D$3,ISBLANK('Captura de datos CASO'!AA147)),"Symptom Onset Date is required if Ever Symptomatic is Yes",IF('DO NOT USE_Case Formulas'!A147,"OK",NA()))</f>
        <v>#N/A</v>
      </c>
      <c r="AB147" s="40"/>
      <c r="AC147" s="40" t="e">
        <f ca="1">IF(AND('DO NOT USE_Case Formulas'!A147,ISBLANK('Captura de datos CASO'!AC147)),"Lab Result Test Date is required",IF('Captura de datos CASO'!AC147&gt;'DO NOT USE_School Picklist'!$C$3,"Test Date cannot be a future date",IF(NOT(ISBLANK('Captura de datos CASO'!AC147)),"OK",NA())))</f>
        <v>#N/A</v>
      </c>
      <c r="AD147" s="40" t="e">
        <f>IF(AND(NOT(ISBLANK('Captura de datos CASO'!AD147)),ISNA(VLOOKUP('Captura de datos CASO'!AD147,'DO NOT USE_School Picklist'!$R$3:$R$7,1,FALSE))),"Please select a value from the drop-down menu",IF('DO NOT USE_Case Formulas'!A147,"OK",NA()))</f>
        <v>#N/A</v>
      </c>
      <c r="AE147" s="40" t="e">
        <f>IF(AND('DO NOT USE_Case Formulas'!A147,ISBLANK('Captura de datos CASO'!AB147)),"Lab Result Test Result is required",IF(AND(NOT(ISBLANK('Captura de datos CASO'!AB147)),ISNA(VLOOKUP('Captura de datos CASO'!AB147,'DO NOT USE_School Picklist'!$Q$3:$Q$8,1,FALSE))),"Please select a value from the drop-down menu",IF('DO NOT USE_Case Formulas'!A147,"OK",NA())))</f>
        <v>#N/A</v>
      </c>
    </row>
    <row r="148" spans="1:31" x14ac:dyDescent="0.3">
      <c r="A148" s="39" t="e">
        <f>IF('DO NOT USE_Case Formulas'!A148,IF('DO NOT USE_Case Formulas'!B148,"Not all required fields are completed","OK"),NA())</f>
        <v>#N/A</v>
      </c>
      <c r="B148" s="40" t="e">
        <f>IF(AND('DO NOT USE_Case Formulas'!A148,ISBLANK('Captura de datos CASO'!B148)),"First Name is required",IF(NOT(ISBLANK('Captura de datos CASO'!B148)),"OK",NA()))</f>
        <v>#N/A</v>
      </c>
      <c r="C148" s="40" t="e">
        <f>IF(AND('DO NOT USE_Case Formulas'!A148,ISBLANK('Captura de datos CASO'!C148)),"Last Name is required",IF(NOT(ISBLANK('Captura de datos CASO'!C148)),"OK",NA()))</f>
        <v>#N/A</v>
      </c>
      <c r="D148" s="40" t="e">
        <f>IF(AND('DO NOT USE_Case Formulas'!A148,ISBLANK('Captura de datos CASO'!D148)),"Birthdate is required",IF(NOT(ISBLANK('Captura de datos CASO'!D148)),"OK",NA()))</f>
        <v>#N/A</v>
      </c>
      <c r="E148" s="40" t="e">
        <f>IF(AND('DO NOT USE_Case Formulas'!A148,ISBLANK('Captura de datos CASO'!E148)),"Mobile Phone is required",IF(NOT(ISBLANK('Captura de datos CASO'!E148)),IF(AND(ISNUMBER(VALUE('Captura de datos CASO'!E148)),LEFT('Captura de datos CASO'!E148,1)&lt;&gt;"1",LEN('Captura de datos CASO'!E148)=10),"OK","Phone number must be valid format"),NA()))</f>
        <v>#N/A</v>
      </c>
      <c r="F148" s="40" t="e">
        <f>IF(LEN('Captura de datos CASO'!F148)&gt;255,"Home Street Address must be less than 255 characters",IF('DO NOT USE_Case Formulas'!A148,"OK",NA()))</f>
        <v>#N/A</v>
      </c>
      <c r="G148" s="40" t="e">
        <f>IF(LEN('Captura de datos CASO'!G148)&gt;40,"City must be less than 40 characters",IF('DO NOT USE_Case Formulas'!A148,"OK",NA()))</f>
        <v>#N/A</v>
      </c>
      <c r="H148" s="40" t="e">
        <f>IF(AND(NOT(ISBLANK('Captura de datos CASO'!H148)),ISNA(VLOOKUP('Captura de datos CASO'!H148,'DO NOT USE_School Picklist'!$P$3:$P$52,1,FALSE))),"Please select a value from the drop-down menu",IF('DO NOT USE_Case Formulas'!A148,"OK",NA()))</f>
        <v>#N/A</v>
      </c>
      <c r="I148" s="40" t="e">
        <f>IF(AND('DO NOT USE_Case Formulas'!A148,ISBLANK('Captura de datos CASO'!I148)),"Zip is required",IF(ISBLANK('Captura de datos CASO'!I148),NA(),"OK"))</f>
        <v>#N/A</v>
      </c>
      <c r="J148" s="40" t="e">
        <f>IF(AND('DO NOT USE_Case Formulas'!A148,ISBLANK('Captura de datos CASO'!J148)),"Student or Staff? is required",IF(ISBLANK('Captura de datos CASO'!J148),NA(),IF(ISNA(VLOOKUP('Captura de datos CASO'!J148,'DO NOT USE_School Picklist'!$B$3:$B$6,1,FALSE)),"Please select a value from the drop-down menu","OK")))</f>
        <v>#N/A</v>
      </c>
      <c r="K148" s="40" t="e">
        <f>IF(AND('Captura de datos CASO'!J148='DO NOT USE_School Picklist'!$B$4,ISBLANK('Captura de datos CASO'!K148)),"Occupation/Job Title is required if Student or Staff? is Yes, staff/faculty or volunteer",IF('DO NOT USE_Case Formulas'!A148,"OK",NA()))</f>
        <v>#N/A</v>
      </c>
      <c r="L148" s="40" t="e">
        <f ca="1">IF('Captura de datos CASO'!L148&gt;'DO NOT USE_School Picklist'!$C$3,"Date last on school campus/facility cannot be a future date",IF('DO NOT USE_Case Formulas'!A148,IF(ISBLANK('Captura de datos CASO'!L148),"Date last on school campus/facility is required","OK"),NA()))</f>
        <v>#N/A</v>
      </c>
      <c r="M148" s="40" t="e">
        <f>IF(AND('DO NOT USE_Case Formulas'!A148,ISBLANK('Captura de datos CASO'!M148)),"Specific Place in the Location is required",IF(ISBLANK('Captura de datos CASO'!M148),NA(),"OK"))</f>
        <v>#N/A</v>
      </c>
      <c r="N148" s="40" t="e">
        <f>IF(LEN('Captura de datos CASO'!N148)&gt;50,"Parent/Guardian Name must be less than 50 characters",IF('DO NOT USE_Case Formulas'!A148,"OK",NA()))</f>
        <v>#N/A</v>
      </c>
      <c r="O148" s="40" t="e">
        <f>IF(NOT(ISBLANK('Captura de datos CASO'!O148)),IF(AND(ISNUMBER('Captura de datos CASO'!O148),LEFT('Captura de datos CASO'!O148,1)&lt;&gt;"1",LEN('Captura de datos CASO'!O148)=10),"OK","Phone number must be valid format"),IF('DO NOT USE_Case Formulas'!A148,"OK",NA()))</f>
        <v>#N/A</v>
      </c>
      <c r="P148" s="53" t="e">
        <f>IF(AND(NOT(ISBLANK('Captura de datos CASO'!P148)),ISNA(VLOOKUP('Captura de datos CASO'!P148,'DO NOT USE_School Picklist'!$I$3:$I$5,1,FALSE))),"Please select a value from the drop-down menu",IF('DO NOT USE_Case Formulas'!A148,"OK",NA()))</f>
        <v>#N/A</v>
      </c>
      <c r="Q148" s="40" t="e">
        <f>IF(AND(NOT(ISBLANK('Captura de datos CASO'!Q148)),ISNA(VLOOKUP('Captura de datos CASO'!Q148,'DO NOT USE_School Picklist'!$E$3:$E$10,1,FALSE))),"Please select a value from the drop-down menu",IF('DO NOT USE_Case Formulas'!A148,"OK",NA()))</f>
        <v>#N/A</v>
      </c>
      <c r="R148" s="53" t="e">
        <f>IF(AND(NOT(ISBLANK('Captura de datos CASO'!R148)),ISNA(VLOOKUP('Captura de datos CASO'!R148,'DO NOT USE_School Picklist'!$W$3:$W$9,1,FALSE))),"Please select a value from the drop-down menu",IF('DO NOT USE_Case Formulas'!A148,"OK",NA()))</f>
        <v>#N/A</v>
      </c>
      <c r="S148" s="53" t="e">
        <f>IF(AND(NOT(ISBLANK('Captura de datos CASO'!S148)),ISNA(VLOOKUP('Captura de datos CASO'!S148,'DO NOT USE_School Picklist'!$W$3:$W$9,1,FALSE))),"Please select a value from the drop-down menu",IF('DO NOT USE_Case Formulas'!A148,"OK",NA()))</f>
        <v>#N/A</v>
      </c>
      <c r="T148" s="40" t="e">
        <f>IF(AND(NOT(ISBLANK('Captura de datos CASO'!T148)),ISNA(VLOOKUP('Captura de datos CASO'!T148,'DO NOT USE_School Picklist'!$F$3:$F$16,1,FALSE))),"Please select a value from the drop-down menu",IF('DO NOT USE_Case Formulas'!A148,"OK",NA()))</f>
        <v>#N/A</v>
      </c>
      <c r="U148" s="40" t="e">
        <f>IF(LEN('Captura de datos CASO'!U148)&gt;100,"Classroom(s) must be less than 100 characters",IF('DO NOT USE_Case Formulas'!A148,"OK",NA()))</f>
        <v>#N/A</v>
      </c>
      <c r="V148" s="40" t="e">
        <f>IF(AND(NOT(ISBLANK('Captura de datos CASO'!V148)),ISNA(VLOOKUP('Captura de datos CASO'!V148,'DO NOT USE_School Picklist'!$S$3:$S$12,1,FALSE))),"Please select a value from the drop-down menu",IF('DO NOT USE_Case Formulas'!A148,"OK",NA()))</f>
        <v>#N/A</v>
      </c>
      <c r="W148" s="40" t="e">
        <f>IF(AND(NOT(ISBLANK('Captura de datos CASO'!W148)),ISNA(VLOOKUP('Captura de datos CASO'!W148,'DO NOT USE_School Picklist'!$S$3:$S$12,1,FALSE))),"Please select a value from the drop-down menu",IF('DO NOT USE_Case Formulas'!A148,"OK",NA()))</f>
        <v>#N/A</v>
      </c>
      <c r="X148" s="40" t="e">
        <f>IF(LEN('Captura de datos CASO'!X148)&gt;80,"Name of Education Group must be less than 80 characters",IF('DO NOT USE_Case Formulas'!A148,"OK",NA()))</f>
        <v>#N/A</v>
      </c>
      <c r="Y148" s="40" t="e">
        <f>IF(AND(NOT(ISBLANK('Captura de datos CASO'!Y148)),ISNA(VLOOKUP('Captura de datos CASO'!Y148,'DO NOT USE_School Picklist'!$K$3:$K$6,1,FALSE))),"Please select a value from the drop-down menu",IF('DO NOT USE_Case Formulas'!A148,"OK",NA()))</f>
        <v>#N/A</v>
      </c>
      <c r="Z148" s="40" t="e">
        <f>IF(AND('DO NOT USE_Case Formulas'!A148,ISBLANK('Captura de datos CASO'!Z148)),"Has this person had symptoms? is required",IF(AND(NOT(ISBLANK('Captura de datos CASO'!Z148)),ISNA(VLOOKUP('Captura de datos CASO'!Z148,'DO NOT USE_School Picklist'!$D$3:$D$5,1,FALSE))),"Please select a value from the drop-down menu",IF(NOT(ISBLANK('Captura de datos CASO'!Z148)),"OK",NA())))</f>
        <v>#N/A</v>
      </c>
      <c r="AA148" s="40" t="e">
        <f>IF(AND('Captura de datos CASO'!Z148='DO NOT USE_School Picklist'!$D$3,ISBLANK('Captura de datos CASO'!AA148)),"Symptom Onset Date is required if Ever Symptomatic is Yes",IF('DO NOT USE_Case Formulas'!A148,"OK",NA()))</f>
        <v>#N/A</v>
      </c>
      <c r="AB148" s="40"/>
      <c r="AC148" s="40" t="e">
        <f ca="1">IF(AND('DO NOT USE_Case Formulas'!A148,ISBLANK('Captura de datos CASO'!AC148)),"Lab Result Test Date is required",IF('Captura de datos CASO'!AC148&gt;'DO NOT USE_School Picklist'!$C$3,"Test Date cannot be a future date",IF(NOT(ISBLANK('Captura de datos CASO'!AC148)),"OK",NA())))</f>
        <v>#N/A</v>
      </c>
      <c r="AD148" s="40" t="e">
        <f>IF(AND(NOT(ISBLANK('Captura de datos CASO'!AD148)),ISNA(VLOOKUP('Captura de datos CASO'!AD148,'DO NOT USE_School Picklist'!$R$3:$R$7,1,FALSE))),"Please select a value from the drop-down menu",IF('DO NOT USE_Case Formulas'!A148,"OK",NA()))</f>
        <v>#N/A</v>
      </c>
      <c r="AE148" s="40" t="e">
        <f>IF(AND('DO NOT USE_Case Formulas'!A148,ISBLANK('Captura de datos CASO'!AB148)),"Lab Result Test Result is required",IF(AND(NOT(ISBLANK('Captura de datos CASO'!AB148)),ISNA(VLOOKUP('Captura de datos CASO'!AB148,'DO NOT USE_School Picklist'!$Q$3:$Q$8,1,FALSE))),"Please select a value from the drop-down menu",IF('DO NOT USE_Case Formulas'!A148,"OK",NA())))</f>
        <v>#N/A</v>
      </c>
    </row>
    <row r="149" spans="1:31" x14ac:dyDescent="0.3">
      <c r="A149" s="39" t="e">
        <f>IF('DO NOT USE_Case Formulas'!A149,IF('DO NOT USE_Case Formulas'!B149,"Not all required fields are completed","OK"),NA())</f>
        <v>#N/A</v>
      </c>
      <c r="B149" s="40" t="e">
        <f>IF(AND('DO NOT USE_Case Formulas'!A149,ISBLANK('Captura de datos CASO'!B149)),"First Name is required",IF(NOT(ISBLANK('Captura de datos CASO'!B149)),"OK",NA()))</f>
        <v>#N/A</v>
      </c>
      <c r="C149" s="40" t="e">
        <f>IF(AND('DO NOT USE_Case Formulas'!A149,ISBLANK('Captura de datos CASO'!C149)),"Last Name is required",IF(NOT(ISBLANK('Captura de datos CASO'!C149)),"OK",NA()))</f>
        <v>#N/A</v>
      </c>
      <c r="D149" s="40" t="e">
        <f>IF(AND('DO NOT USE_Case Formulas'!A149,ISBLANK('Captura de datos CASO'!D149)),"Birthdate is required",IF(NOT(ISBLANK('Captura de datos CASO'!D149)),"OK",NA()))</f>
        <v>#N/A</v>
      </c>
      <c r="E149" s="40" t="e">
        <f>IF(AND('DO NOT USE_Case Formulas'!A149,ISBLANK('Captura de datos CASO'!E149)),"Mobile Phone is required",IF(NOT(ISBLANK('Captura de datos CASO'!E149)),IF(AND(ISNUMBER(VALUE('Captura de datos CASO'!E149)),LEFT('Captura de datos CASO'!E149,1)&lt;&gt;"1",LEN('Captura de datos CASO'!E149)=10),"OK","Phone number must be valid format"),NA()))</f>
        <v>#N/A</v>
      </c>
      <c r="F149" s="40" t="e">
        <f>IF(LEN('Captura de datos CASO'!F149)&gt;255,"Home Street Address must be less than 255 characters",IF('DO NOT USE_Case Formulas'!A149,"OK",NA()))</f>
        <v>#N/A</v>
      </c>
      <c r="G149" s="40" t="e">
        <f>IF(LEN('Captura de datos CASO'!G149)&gt;40,"City must be less than 40 characters",IF('DO NOT USE_Case Formulas'!A149,"OK",NA()))</f>
        <v>#N/A</v>
      </c>
      <c r="H149" s="40" t="e">
        <f>IF(AND(NOT(ISBLANK('Captura de datos CASO'!H149)),ISNA(VLOOKUP('Captura de datos CASO'!H149,'DO NOT USE_School Picklist'!$P$3:$P$52,1,FALSE))),"Please select a value from the drop-down menu",IF('DO NOT USE_Case Formulas'!A149,"OK",NA()))</f>
        <v>#N/A</v>
      </c>
      <c r="I149" s="40" t="e">
        <f>IF(AND('DO NOT USE_Case Formulas'!A149,ISBLANK('Captura de datos CASO'!I149)),"Zip is required",IF(ISBLANK('Captura de datos CASO'!I149),NA(),"OK"))</f>
        <v>#N/A</v>
      </c>
      <c r="J149" s="40" t="e">
        <f>IF(AND('DO NOT USE_Case Formulas'!A149,ISBLANK('Captura de datos CASO'!J149)),"Student or Staff? is required",IF(ISBLANK('Captura de datos CASO'!J149),NA(),IF(ISNA(VLOOKUP('Captura de datos CASO'!J149,'DO NOT USE_School Picklist'!$B$3:$B$6,1,FALSE)),"Please select a value from the drop-down menu","OK")))</f>
        <v>#N/A</v>
      </c>
      <c r="K149" s="40" t="e">
        <f>IF(AND('Captura de datos CASO'!J149='DO NOT USE_School Picklist'!$B$4,ISBLANK('Captura de datos CASO'!K149)),"Occupation/Job Title is required if Student or Staff? is Yes, staff/faculty or volunteer",IF('DO NOT USE_Case Formulas'!A149,"OK",NA()))</f>
        <v>#N/A</v>
      </c>
      <c r="L149" s="40" t="e">
        <f ca="1">IF('Captura de datos CASO'!L149&gt;'DO NOT USE_School Picklist'!$C$3,"Date last on school campus/facility cannot be a future date",IF('DO NOT USE_Case Formulas'!A149,IF(ISBLANK('Captura de datos CASO'!L149),"Date last on school campus/facility is required","OK"),NA()))</f>
        <v>#N/A</v>
      </c>
      <c r="M149" s="40" t="e">
        <f>IF(AND('DO NOT USE_Case Formulas'!A149,ISBLANK('Captura de datos CASO'!M149)),"Specific Place in the Location is required",IF(ISBLANK('Captura de datos CASO'!M149),NA(),"OK"))</f>
        <v>#N/A</v>
      </c>
      <c r="N149" s="40" t="e">
        <f>IF(LEN('Captura de datos CASO'!N149)&gt;50,"Parent/Guardian Name must be less than 50 characters",IF('DO NOT USE_Case Formulas'!A149,"OK",NA()))</f>
        <v>#N/A</v>
      </c>
      <c r="O149" s="40" t="e">
        <f>IF(NOT(ISBLANK('Captura de datos CASO'!O149)),IF(AND(ISNUMBER('Captura de datos CASO'!O149),LEFT('Captura de datos CASO'!O149,1)&lt;&gt;"1",LEN('Captura de datos CASO'!O149)=10),"OK","Phone number must be valid format"),IF('DO NOT USE_Case Formulas'!A149,"OK",NA()))</f>
        <v>#N/A</v>
      </c>
      <c r="P149" s="53" t="e">
        <f>IF(AND(NOT(ISBLANK('Captura de datos CASO'!P149)),ISNA(VLOOKUP('Captura de datos CASO'!P149,'DO NOT USE_School Picklist'!$I$3:$I$5,1,FALSE))),"Please select a value from the drop-down menu",IF('DO NOT USE_Case Formulas'!A149,"OK",NA()))</f>
        <v>#N/A</v>
      </c>
      <c r="Q149" s="40" t="e">
        <f>IF(AND(NOT(ISBLANK('Captura de datos CASO'!Q149)),ISNA(VLOOKUP('Captura de datos CASO'!Q149,'DO NOT USE_School Picklist'!$E$3:$E$10,1,FALSE))),"Please select a value from the drop-down menu",IF('DO NOT USE_Case Formulas'!A149,"OK",NA()))</f>
        <v>#N/A</v>
      </c>
      <c r="R149" s="53" t="e">
        <f>IF(AND(NOT(ISBLANK('Captura de datos CASO'!R149)),ISNA(VLOOKUP('Captura de datos CASO'!R149,'DO NOT USE_School Picklist'!$W$3:$W$9,1,FALSE))),"Please select a value from the drop-down menu",IF('DO NOT USE_Case Formulas'!A149,"OK",NA()))</f>
        <v>#N/A</v>
      </c>
      <c r="S149" s="53" t="e">
        <f>IF(AND(NOT(ISBLANK('Captura de datos CASO'!S149)),ISNA(VLOOKUP('Captura de datos CASO'!S149,'DO NOT USE_School Picklist'!$W$3:$W$9,1,FALSE))),"Please select a value from the drop-down menu",IF('DO NOT USE_Case Formulas'!A149,"OK",NA()))</f>
        <v>#N/A</v>
      </c>
      <c r="T149" s="40" t="e">
        <f>IF(AND(NOT(ISBLANK('Captura de datos CASO'!T149)),ISNA(VLOOKUP('Captura de datos CASO'!T149,'DO NOT USE_School Picklist'!$F$3:$F$16,1,FALSE))),"Please select a value from the drop-down menu",IF('DO NOT USE_Case Formulas'!A149,"OK",NA()))</f>
        <v>#N/A</v>
      </c>
      <c r="U149" s="40" t="e">
        <f>IF(LEN('Captura de datos CASO'!U149)&gt;100,"Classroom(s) must be less than 100 characters",IF('DO NOT USE_Case Formulas'!A149,"OK",NA()))</f>
        <v>#N/A</v>
      </c>
      <c r="V149" s="40" t="e">
        <f>IF(AND(NOT(ISBLANK('Captura de datos CASO'!V149)),ISNA(VLOOKUP('Captura de datos CASO'!V149,'DO NOT USE_School Picklist'!$S$3:$S$12,1,FALSE))),"Please select a value from the drop-down menu",IF('DO NOT USE_Case Formulas'!A149,"OK",NA()))</f>
        <v>#N/A</v>
      </c>
      <c r="W149" s="40" t="e">
        <f>IF(AND(NOT(ISBLANK('Captura de datos CASO'!W149)),ISNA(VLOOKUP('Captura de datos CASO'!W149,'DO NOT USE_School Picklist'!$S$3:$S$12,1,FALSE))),"Please select a value from the drop-down menu",IF('DO NOT USE_Case Formulas'!A149,"OK",NA()))</f>
        <v>#N/A</v>
      </c>
      <c r="X149" s="40" t="e">
        <f>IF(LEN('Captura de datos CASO'!X149)&gt;80,"Name of Education Group must be less than 80 characters",IF('DO NOT USE_Case Formulas'!A149,"OK",NA()))</f>
        <v>#N/A</v>
      </c>
      <c r="Y149" s="40" t="e">
        <f>IF(AND(NOT(ISBLANK('Captura de datos CASO'!Y149)),ISNA(VLOOKUP('Captura de datos CASO'!Y149,'DO NOT USE_School Picklist'!$K$3:$K$6,1,FALSE))),"Please select a value from the drop-down menu",IF('DO NOT USE_Case Formulas'!A149,"OK",NA()))</f>
        <v>#N/A</v>
      </c>
      <c r="Z149" s="40" t="e">
        <f>IF(AND('DO NOT USE_Case Formulas'!A149,ISBLANK('Captura de datos CASO'!Z149)),"Has this person had symptoms? is required",IF(AND(NOT(ISBLANK('Captura de datos CASO'!Z149)),ISNA(VLOOKUP('Captura de datos CASO'!Z149,'DO NOT USE_School Picklist'!$D$3:$D$5,1,FALSE))),"Please select a value from the drop-down menu",IF(NOT(ISBLANK('Captura de datos CASO'!Z149)),"OK",NA())))</f>
        <v>#N/A</v>
      </c>
      <c r="AA149" s="40" t="e">
        <f>IF(AND('Captura de datos CASO'!Z149='DO NOT USE_School Picklist'!$D$3,ISBLANK('Captura de datos CASO'!AA149)),"Symptom Onset Date is required if Ever Symptomatic is Yes",IF('DO NOT USE_Case Formulas'!A149,"OK",NA()))</f>
        <v>#N/A</v>
      </c>
      <c r="AB149" s="40"/>
      <c r="AC149" s="40" t="e">
        <f ca="1">IF(AND('DO NOT USE_Case Formulas'!A149,ISBLANK('Captura de datos CASO'!AC149)),"Lab Result Test Date is required",IF('Captura de datos CASO'!AC149&gt;'DO NOT USE_School Picklist'!$C$3,"Test Date cannot be a future date",IF(NOT(ISBLANK('Captura de datos CASO'!AC149)),"OK",NA())))</f>
        <v>#N/A</v>
      </c>
      <c r="AD149" s="40" t="e">
        <f>IF(AND(NOT(ISBLANK('Captura de datos CASO'!AD149)),ISNA(VLOOKUP('Captura de datos CASO'!AD149,'DO NOT USE_School Picklist'!$R$3:$R$7,1,FALSE))),"Please select a value from the drop-down menu",IF('DO NOT USE_Case Formulas'!A149,"OK",NA()))</f>
        <v>#N/A</v>
      </c>
      <c r="AE149" s="40" t="e">
        <f>IF(AND('DO NOT USE_Case Formulas'!A149,ISBLANK('Captura de datos CASO'!AB149)),"Lab Result Test Result is required",IF(AND(NOT(ISBLANK('Captura de datos CASO'!AB149)),ISNA(VLOOKUP('Captura de datos CASO'!AB149,'DO NOT USE_School Picklist'!$Q$3:$Q$8,1,FALSE))),"Please select a value from the drop-down menu",IF('DO NOT USE_Case Formulas'!A149,"OK",NA())))</f>
        <v>#N/A</v>
      </c>
    </row>
    <row r="150" spans="1:31" x14ac:dyDescent="0.3">
      <c r="A150" s="39" t="e">
        <f>IF('DO NOT USE_Case Formulas'!A150,IF('DO NOT USE_Case Formulas'!B150,"Not all required fields are completed","OK"),NA())</f>
        <v>#N/A</v>
      </c>
      <c r="B150" s="40" t="e">
        <f>IF(AND('DO NOT USE_Case Formulas'!A150,ISBLANK('Captura de datos CASO'!B150)),"First Name is required",IF(NOT(ISBLANK('Captura de datos CASO'!B150)),"OK",NA()))</f>
        <v>#N/A</v>
      </c>
      <c r="C150" s="40" t="e">
        <f>IF(AND('DO NOT USE_Case Formulas'!A150,ISBLANK('Captura de datos CASO'!C150)),"Last Name is required",IF(NOT(ISBLANK('Captura de datos CASO'!C150)),"OK",NA()))</f>
        <v>#N/A</v>
      </c>
      <c r="D150" s="40" t="e">
        <f>IF(AND('DO NOT USE_Case Formulas'!A150,ISBLANK('Captura de datos CASO'!D150)),"Birthdate is required",IF(NOT(ISBLANK('Captura de datos CASO'!D150)),"OK",NA()))</f>
        <v>#N/A</v>
      </c>
      <c r="E150" s="40" t="e">
        <f>IF(AND('DO NOT USE_Case Formulas'!A150,ISBLANK('Captura de datos CASO'!E150)),"Mobile Phone is required",IF(NOT(ISBLANK('Captura de datos CASO'!E150)),IF(AND(ISNUMBER(VALUE('Captura de datos CASO'!E150)),LEFT('Captura de datos CASO'!E150,1)&lt;&gt;"1",LEN('Captura de datos CASO'!E150)=10),"OK","Phone number must be valid format"),NA()))</f>
        <v>#N/A</v>
      </c>
      <c r="F150" s="40" t="e">
        <f>IF(LEN('Captura de datos CASO'!F150)&gt;255,"Home Street Address must be less than 255 characters",IF('DO NOT USE_Case Formulas'!A150,"OK",NA()))</f>
        <v>#N/A</v>
      </c>
      <c r="G150" s="40" t="e">
        <f>IF(LEN('Captura de datos CASO'!G150)&gt;40,"City must be less than 40 characters",IF('DO NOT USE_Case Formulas'!A150,"OK",NA()))</f>
        <v>#N/A</v>
      </c>
      <c r="H150" s="40" t="e">
        <f>IF(AND(NOT(ISBLANK('Captura de datos CASO'!H150)),ISNA(VLOOKUP('Captura de datos CASO'!H150,'DO NOT USE_School Picklist'!$P$3:$P$52,1,FALSE))),"Please select a value from the drop-down menu",IF('DO NOT USE_Case Formulas'!A150,"OK",NA()))</f>
        <v>#N/A</v>
      </c>
      <c r="I150" s="40" t="e">
        <f>IF(AND('DO NOT USE_Case Formulas'!A150,ISBLANK('Captura de datos CASO'!I150)),"Zip is required",IF(ISBLANK('Captura de datos CASO'!I150),NA(),"OK"))</f>
        <v>#N/A</v>
      </c>
      <c r="J150" s="40" t="e">
        <f>IF(AND('DO NOT USE_Case Formulas'!A150,ISBLANK('Captura de datos CASO'!J150)),"Student or Staff? is required",IF(ISBLANK('Captura de datos CASO'!J150),NA(),IF(ISNA(VLOOKUP('Captura de datos CASO'!J150,'DO NOT USE_School Picklist'!$B$3:$B$6,1,FALSE)),"Please select a value from the drop-down menu","OK")))</f>
        <v>#N/A</v>
      </c>
      <c r="K150" s="40" t="e">
        <f>IF(AND('Captura de datos CASO'!J150='DO NOT USE_School Picklist'!$B$4,ISBLANK('Captura de datos CASO'!K150)),"Occupation/Job Title is required if Student or Staff? is Yes, staff/faculty or volunteer",IF('DO NOT USE_Case Formulas'!A150,"OK",NA()))</f>
        <v>#N/A</v>
      </c>
      <c r="L150" s="40" t="e">
        <f ca="1">IF('Captura de datos CASO'!L150&gt;'DO NOT USE_School Picklist'!$C$3,"Date last on school campus/facility cannot be a future date",IF('DO NOT USE_Case Formulas'!A150,IF(ISBLANK('Captura de datos CASO'!L150),"Date last on school campus/facility is required","OK"),NA()))</f>
        <v>#N/A</v>
      </c>
      <c r="M150" s="40" t="e">
        <f>IF(AND('DO NOT USE_Case Formulas'!A150,ISBLANK('Captura de datos CASO'!M150)),"Specific Place in the Location is required",IF(ISBLANK('Captura de datos CASO'!M150),NA(),"OK"))</f>
        <v>#N/A</v>
      </c>
      <c r="N150" s="40" t="e">
        <f>IF(LEN('Captura de datos CASO'!N150)&gt;50,"Parent/Guardian Name must be less than 50 characters",IF('DO NOT USE_Case Formulas'!A150,"OK",NA()))</f>
        <v>#N/A</v>
      </c>
      <c r="O150" s="40" t="e">
        <f>IF(NOT(ISBLANK('Captura de datos CASO'!O150)),IF(AND(ISNUMBER('Captura de datos CASO'!O150),LEFT('Captura de datos CASO'!O150,1)&lt;&gt;"1",LEN('Captura de datos CASO'!O150)=10),"OK","Phone number must be valid format"),IF('DO NOT USE_Case Formulas'!A150,"OK",NA()))</f>
        <v>#N/A</v>
      </c>
      <c r="P150" s="53" t="e">
        <f>IF(AND(NOT(ISBLANK('Captura de datos CASO'!P150)),ISNA(VLOOKUP('Captura de datos CASO'!P150,'DO NOT USE_School Picklist'!$I$3:$I$5,1,FALSE))),"Please select a value from the drop-down menu",IF('DO NOT USE_Case Formulas'!A150,"OK",NA()))</f>
        <v>#N/A</v>
      </c>
      <c r="Q150" s="40" t="e">
        <f>IF(AND(NOT(ISBLANK('Captura de datos CASO'!Q150)),ISNA(VLOOKUP('Captura de datos CASO'!Q150,'DO NOT USE_School Picklist'!$E$3:$E$10,1,FALSE))),"Please select a value from the drop-down menu",IF('DO NOT USE_Case Formulas'!A150,"OK",NA()))</f>
        <v>#N/A</v>
      </c>
      <c r="R150" s="53" t="e">
        <f>IF(AND(NOT(ISBLANK('Captura de datos CASO'!R150)),ISNA(VLOOKUP('Captura de datos CASO'!R150,'DO NOT USE_School Picklist'!$W$3:$W$9,1,FALSE))),"Please select a value from the drop-down menu",IF('DO NOT USE_Case Formulas'!A150,"OK",NA()))</f>
        <v>#N/A</v>
      </c>
      <c r="S150" s="53" t="e">
        <f>IF(AND(NOT(ISBLANK('Captura de datos CASO'!S150)),ISNA(VLOOKUP('Captura de datos CASO'!S150,'DO NOT USE_School Picklist'!$W$3:$W$9,1,FALSE))),"Please select a value from the drop-down menu",IF('DO NOT USE_Case Formulas'!A150,"OK",NA()))</f>
        <v>#N/A</v>
      </c>
      <c r="T150" s="40" t="e">
        <f>IF(AND(NOT(ISBLANK('Captura de datos CASO'!T150)),ISNA(VLOOKUP('Captura de datos CASO'!T150,'DO NOT USE_School Picklist'!$F$3:$F$16,1,FALSE))),"Please select a value from the drop-down menu",IF('DO NOT USE_Case Formulas'!A150,"OK",NA()))</f>
        <v>#N/A</v>
      </c>
      <c r="U150" s="40" t="e">
        <f>IF(LEN('Captura de datos CASO'!U150)&gt;100,"Classroom(s) must be less than 100 characters",IF('DO NOT USE_Case Formulas'!A150,"OK",NA()))</f>
        <v>#N/A</v>
      </c>
      <c r="V150" s="40" t="e">
        <f>IF(AND(NOT(ISBLANK('Captura de datos CASO'!V150)),ISNA(VLOOKUP('Captura de datos CASO'!V150,'DO NOT USE_School Picklist'!$S$3:$S$12,1,FALSE))),"Please select a value from the drop-down menu",IF('DO NOT USE_Case Formulas'!A150,"OK",NA()))</f>
        <v>#N/A</v>
      </c>
      <c r="W150" s="40" t="e">
        <f>IF(AND(NOT(ISBLANK('Captura de datos CASO'!W150)),ISNA(VLOOKUP('Captura de datos CASO'!W150,'DO NOT USE_School Picklist'!$S$3:$S$12,1,FALSE))),"Please select a value from the drop-down menu",IF('DO NOT USE_Case Formulas'!A150,"OK",NA()))</f>
        <v>#N/A</v>
      </c>
      <c r="X150" s="40" t="e">
        <f>IF(LEN('Captura de datos CASO'!X150)&gt;80,"Name of Education Group must be less than 80 characters",IF('DO NOT USE_Case Formulas'!A150,"OK",NA()))</f>
        <v>#N/A</v>
      </c>
      <c r="Y150" s="40" t="e">
        <f>IF(AND(NOT(ISBLANK('Captura de datos CASO'!Y150)),ISNA(VLOOKUP('Captura de datos CASO'!Y150,'DO NOT USE_School Picklist'!$K$3:$K$6,1,FALSE))),"Please select a value from the drop-down menu",IF('DO NOT USE_Case Formulas'!A150,"OK",NA()))</f>
        <v>#N/A</v>
      </c>
      <c r="Z150" s="40" t="e">
        <f>IF(AND('DO NOT USE_Case Formulas'!A150,ISBLANK('Captura de datos CASO'!Z150)),"Has this person had symptoms? is required",IF(AND(NOT(ISBLANK('Captura de datos CASO'!Z150)),ISNA(VLOOKUP('Captura de datos CASO'!Z150,'DO NOT USE_School Picklist'!$D$3:$D$5,1,FALSE))),"Please select a value from the drop-down menu",IF(NOT(ISBLANK('Captura de datos CASO'!Z150)),"OK",NA())))</f>
        <v>#N/A</v>
      </c>
      <c r="AA150" s="40" t="e">
        <f>IF(AND('Captura de datos CASO'!Z150='DO NOT USE_School Picklist'!$D$3,ISBLANK('Captura de datos CASO'!AA150)),"Symptom Onset Date is required if Ever Symptomatic is Yes",IF('DO NOT USE_Case Formulas'!A150,"OK",NA()))</f>
        <v>#N/A</v>
      </c>
      <c r="AB150" s="40"/>
      <c r="AC150" s="40" t="e">
        <f ca="1">IF(AND('DO NOT USE_Case Formulas'!A150,ISBLANK('Captura de datos CASO'!AC150)),"Lab Result Test Date is required",IF('Captura de datos CASO'!AC150&gt;'DO NOT USE_School Picklist'!$C$3,"Test Date cannot be a future date",IF(NOT(ISBLANK('Captura de datos CASO'!AC150)),"OK",NA())))</f>
        <v>#N/A</v>
      </c>
      <c r="AD150" s="40" t="e">
        <f>IF(AND(NOT(ISBLANK('Captura de datos CASO'!AD150)),ISNA(VLOOKUP('Captura de datos CASO'!AD150,'DO NOT USE_School Picklist'!$R$3:$R$7,1,FALSE))),"Please select a value from the drop-down menu",IF('DO NOT USE_Case Formulas'!A150,"OK",NA()))</f>
        <v>#N/A</v>
      </c>
      <c r="AE150" s="40" t="e">
        <f>IF(AND('DO NOT USE_Case Formulas'!A150,ISBLANK('Captura de datos CASO'!AB150)),"Lab Result Test Result is required",IF(AND(NOT(ISBLANK('Captura de datos CASO'!AB150)),ISNA(VLOOKUP('Captura de datos CASO'!AB150,'DO NOT USE_School Picklist'!$Q$3:$Q$8,1,FALSE))),"Please select a value from the drop-down menu",IF('DO NOT USE_Case Formulas'!A150,"OK",NA())))</f>
        <v>#N/A</v>
      </c>
    </row>
    <row r="151" spans="1:31" x14ac:dyDescent="0.3">
      <c r="A151" s="39" t="e">
        <f>IF('DO NOT USE_Case Formulas'!A151,IF('DO NOT USE_Case Formulas'!B151,"Not all required fields are completed","OK"),NA())</f>
        <v>#N/A</v>
      </c>
      <c r="B151" s="40" t="e">
        <f>IF(AND('DO NOT USE_Case Formulas'!A151,ISBLANK('Captura de datos CASO'!B151)),"First Name is required",IF(NOT(ISBLANK('Captura de datos CASO'!B151)),"OK",NA()))</f>
        <v>#N/A</v>
      </c>
      <c r="C151" s="40" t="e">
        <f>IF(AND('DO NOT USE_Case Formulas'!A151,ISBLANK('Captura de datos CASO'!C151)),"Last Name is required",IF(NOT(ISBLANK('Captura de datos CASO'!C151)),"OK",NA()))</f>
        <v>#N/A</v>
      </c>
      <c r="D151" s="40" t="e">
        <f>IF(AND('DO NOT USE_Case Formulas'!A151,ISBLANK('Captura de datos CASO'!D151)),"Birthdate is required",IF(NOT(ISBLANK('Captura de datos CASO'!D151)),"OK",NA()))</f>
        <v>#N/A</v>
      </c>
      <c r="E151" s="40" t="e">
        <f>IF(AND('DO NOT USE_Case Formulas'!A151,ISBLANK('Captura de datos CASO'!E151)),"Mobile Phone is required",IF(NOT(ISBLANK('Captura de datos CASO'!E151)),IF(AND(ISNUMBER(VALUE('Captura de datos CASO'!E151)),LEFT('Captura de datos CASO'!E151,1)&lt;&gt;"1",LEN('Captura de datos CASO'!E151)=10),"OK","Phone number must be valid format"),NA()))</f>
        <v>#N/A</v>
      </c>
      <c r="F151" s="40" t="e">
        <f>IF(LEN('Captura de datos CASO'!F151)&gt;255,"Home Street Address must be less than 255 characters",IF('DO NOT USE_Case Formulas'!A151,"OK",NA()))</f>
        <v>#N/A</v>
      </c>
      <c r="G151" s="40" t="e">
        <f>IF(LEN('Captura de datos CASO'!G151)&gt;40,"City must be less than 40 characters",IF('DO NOT USE_Case Formulas'!A151,"OK",NA()))</f>
        <v>#N/A</v>
      </c>
      <c r="H151" s="40" t="e">
        <f>IF(AND(NOT(ISBLANK('Captura de datos CASO'!H151)),ISNA(VLOOKUP('Captura de datos CASO'!H151,'DO NOT USE_School Picklist'!$P$3:$P$52,1,FALSE))),"Please select a value from the drop-down menu",IF('DO NOT USE_Case Formulas'!A151,"OK",NA()))</f>
        <v>#N/A</v>
      </c>
      <c r="I151" s="40" t="e">
        <f>IF(AND('DO NOT USE_Case Formulas'!A151,ISBLANK('Captura de datos CASO'!I151)),"Zip is required",IF(ISBLANK('Captura de datos CASO'!I151),NA(),"OK"))</f>
        <v>#N/A</v>
      </c>
      <c r="J151" s="40" t="e">
        <f>IF(AND('DO NOT USE_Case Formulas'!A151,ISBLANK('Captura de datos CASO'!J151)),"Student or Staff? is required",IF(ISBLANK('Captura de datos CASO'!J151),NA(),IF(ISNA(VLOOKUP('Captura de datos CASO'!J151,'DO NOT USE_School Picklist'!$B$3:$B$6,1,FALSE)),"Please select a value from the drop-down menu","OK")))</f>
        <v>#N/A</v>
      </c>
      <c r="K151" s="40" t="e">
        <f>IF(AND('Captura de datos CASO'!J151='DO NOT USE_School Picklist'!$B$4,ISBLANK('Captura de datos CASO'!K151)),"Occupation/Job Title is required if Student or Staff? is Yes, staff/faculty or volunteer",IF('DO NOT USE_Case Formulas'!A151,"OK",NA()))</f>
        <v>#N/A</v>
      </c>
      <c r="L151" s="40" t="e">
        <f ca="1">IF('Captura de datos CASO'!L151&gt;'DO NOT USE_School Picklist'!$C$3,"Date last on school campus/facility cannot be a future date",IF('DO NOT USE_Case Formulas'!A151,IF(ISBLANK('Captura de datos CASO'!L151),"Date last on school campus/facility is required","OK"),NA()))</f>
        <v>#N/A</v>
      </c>
      <c r="M151" s="40" t="e">
        <f>IF(AND('DO NOT USE_Case Formulas'!A151,ISBLANK('Captura de datos CASO'!M151)),"Specific Place in the Location is required",IF(ISBLANK('Captura de datos CASO'!M151),NA(),"OK"))</f>
        <v>#N/A</v>
      </c>
      <c r="N151" s="40" t="e">
        <f>IF(LEN('Captura de datos CASO'!N151)&gt;50,"Parent/Guardian Name must be less than 50 characters",IF('DO NOT USE_Case Formulas'!A151,"OK",NA()))</f>
        <v>#N/A</v>
      </c>
      <c r="O151" s="40" t="e">
        <f>IF(NOT(ISBLANK('Captura de datos CASO'!O151)),IF(AND(ISNUMBER('Captura de datos CASO'!O151),LEFT('Captura de datos CASO'!O151,1)&lt;&gt;"1",LEN('Captura de datos CASO'!O151)=10),"OK","Phone number must be valid format"),IF('DO NOT USE_Case Formulas'!A151,"OK",NA()))</f>
        <v>#N/A</v>
      </c>
      <c r="P151" s="53" t="e">
        <f>IF(AND(NOT(ISBLANK('Captura de datos CASO'!P151)),ISNA(VLOOKUP('Captura de datos CASO'!P151,'DO NOT USE_School Picklist'!$I$3:$I$5,1,FALSE))),"Please select a value from the drop-down menu",IF('DO NOT USE_Case Formulas'!A151,"OK",NA()))</f>
        <v>#N/A</v>
      </c>
      <c r="Q151" s="40" t="e">
        <f>IF(AND(NOT(ISBLANK('Captura de datos CASO'!Q151)),ISNA(VLOOKUP('Captura de datos CASO'!Q151,'DO NOT USE_School Picklist'!$E$3:$E$10,1,FALSE))),"Please select a value from the drop-down menu",IF('DO NOT USE_Case Formulas'!A151,"OK",NA()))</f>
        <v>#N/A</v>
      </c>
      <c r="R151" s="53" t="e">
        <f>IF(AND(NOT(ISBLANK('Captura de datos CASO'!R151)),ISNA(VLOOKUP('Captura de datos CASO'!R151,'DO NOT USE_School Picklist'!$W$3:$W$9,1,FALSE))),"Please select a value from the drop-down menu",IF('DO NOT USE_Case Formulas'!A151,"OK",NA()))</f>
        <v>#N/A</v>
      </c>
      <c r="S151" s="53" t="e">
        <f>IF(AND(NOT(ISBLANK('Captura de datos CASO'!S151)),ISNA(VLOOKUP('Captura de datos CASO'!S151,'DO NOT USE_School Picklist'!$W$3:$W$9,1,FALSE))),"Please select a value from the drop-down menu",IF('DO NOT USE_Case Formulas'!A151,"OK",NA()))</f>
        <v>#N/A</v>
      </c>
      <c r="T151" s="40" t="e">
        <f>IF(AND(NOT(ISBLANK('Captura de datos CASO'!T151)),ISNA(VLOOKUP('Captura de datos CASO'!T151,'DO NOT USE_School Picklist'!$F$3:$F$16,1,FALSE))),"Please select a value from the drop-down menu",IF('DO NOT USE_Case Formulas'!A151,"OK",NA()))</f>
        <v>#N/A</v>
      </c>
      <c r="U151" s="40" t="e">
        <f>IF(LEN('Captura de datos CASO'!U151)&gt;100,"Classroom(s) must be less than 100 characters",IF('DO NOT USE_Case Formulas'!A151,"OK",NA()))</f>
        <v>#N/A</v>
      </c>
      <c r="V151" s="40" t="e">
        <f>IF(AND(NOT(ISBLANK('Captura de datos CASO'!V151)),ISNA(VLOOKUP('Captura de datos CASO'!V151,'DO NOT USE_School Picklist'!$S$3:$S$12,1,FALSE))),"Please select a value from the drop-down menu",IF('DO NOT USE_Case Formulas'!A151,"OK",NA()))</f>
        <v>#N/A</v>
      </c>
      <c r="W151" s="40" t="e">
        <f>IF(AND(NOT(ISBLANK('Captura de datos CASO'!W151)),ISNA(VLOOKUP('Captura de datos CASO'!W151,'DO NOT USE_School Picklist'!$S$3:$S$12,1,FALSE))),"Please select a value from the drop-down menu",IF('DO NOT USE_Case Formulas'!A151,"OK",NA()))</f>
        <v>#N/A</v>
      </c>
      <c r="X151" s="40" t="e">
        <f>IF(LEN('Captura de datos CASO'!X151)&gt;80,"Name of Education Group must be less than 80 characters",IF('DO NOT USE_Case Formulas'!A151,"OK",NA()))</f>
        <v>#N/A</v>
      </c>
      <c r="Y151" s="40" t="e">
        <f>IF(AND(NOT(ISBLANK('Captura de datos CASO'!Y151)),ISNA(VLOOKUP('Captura de datos CASO'!Y151,'DO NOT USE_School Picklist'!$K$3:$K$6,1,FALSE))),"Please select a value from the drop-down menu",IF('DO NOT USE_Case Formulas'!A151,"OK",NA()))</f>
        <v>#N/A</v>
      </c>
      <c r="Z151" s="40" t="e">
        <f>IF(AND('DO NOT USE_Case Formulas'!A151,ISBLANK('Captura de datos CASO'!Z151)),"Has this person had symptoms? is required",IF(AND(NOT(ISBLANK('Captura de datos CASO'!Z151)),ISNA(VLOOKUP('Captura de datos CASO'!Z151,'DO NOT USE_School Picklist'!$D$3:$D$5,1,FALSE))),"Please select a value from the drop-down menu",IF(NOT(ISBLANK('Captura de datos CASO'!Z151)),"OK",NA())))</f>
        <v>#N/A</v>
      </c>
      <c r="AA151" s="40" t="e">
        <f>IF(AND('Captura de datos CASO'!Z151='DO NOT USE_School Picklist'!$D$3,ISBLANK('Captura de datos CASO'!AA151)),"Symptom Onset Date is required if Ever Symptomatic is Yes",IF('DO NOT USE_Case Formulas'!A151,"OK",NA()))</f>
        <v>#N/A</v>
      </c>
      <c r="AB151" s="40"/>
      <c r="AC151" s="40" t="e">
        <f ca="1">IF(AND('DO NOT USE_Case Formulas'!A151,ISBLANK('Captura de datos CASO'!AC151)),"Lab Result Test Date is required",IF('Captura de datos CASO'!AC151&gt;'DO NOT USE_School Picklist'!$C$3,"Test Date cannot be a future date",IF(NOT(ISBLANK('Captura de datos CASO'!AC151)),"OK",NA())))</f>
        <v>#N/A</v>
      </c>
      <c r="AD151" s="40" t="e">
        <f>IF(AND(NOT(ISBLANK('Captura de datos CASO'!AD151)),ISNA(VLOOKUP('Captura de datos CASO'!AD151,'DO NOT USE_School Picklist'!$R$3:$R$7,1,FALSE))),"Please select a value from the drop-down menu",IF('DO NOT USE_Case Formulas'!A151,"OK",NA()))</f>
        <v>#N/A</v>
      </c>
      <c r="AE151" s="40" t="e">
        <f>IF(AND('DO NOT USE_Case Formulas'!A151,ISBLANK('Captura de datos CASO'!AB151)),"Lab Result Test Result is required",IF(AND(NOT(ISBLANK('Captura de datos CASO'!AB151)),ISNA(VLOOKUP('Captura de datos CASO'!AB151,'DO NOT USE_School Picklist'!$Q$3:$Q$8,1,FALSE))),"Please select a value from the drop-down menu",IF('DO NOT USE_Case Formulas'!A151,"OK",NA())))</f>
        <v>#N/A</v>
      </c>
    </row>
    <row r="152" spans="1:31" x14ac:dyDescent="0.3">
      <c r="A152" s="39" t="e">
        <f>IF('DO NOT USE_Case Formulas'!A152,IF('DO NOT USE_Case Formulas'!B152,"Not all required fields are completed","OK"),NA())</f>
        <v>#N/A</v>
      </c>
      <c r="B152" s="40" t="e">
        <f>IF(AND('DO NOT USE_Case Formulas'!A152,ISBLANK('Captura de datos CASO'!B152)),"First Name is required",IF(NOT(ISBLANK('Captura de datos CASO'!B152)),"OK",NA()))</f>
        <v>#N/A</v>
      </c>
      <c r="C152" s="40" t="e">
        <f>IF(AND('DO NOT USE_Case Formulas'!A152,ISBLANK('Captura de datos CASO'!C152)),"Last Name is required",IF(NOT(ISBLANK('Captura de datos CASO'!C152)),"OK",NA()))</f>
        <v>#N/A</v>
      </c>
      <c r="D152" s="40" t="e">
        <f>IF(AND('DO NOT USE_Case Formulas'!A152,ISBLANK('Captura de datos CASO'!D152)),"Birthdate is required",IF(NOT(ISBLANK('Captura de datos CASO'!D152)),"OK",NA()))</f>
        <v>#N/A</v>
      </c>
      <c r="E152" s="40" t="e">
        <f>IF(AND('DO NOT USE_Case Formulas'!A152,ISBLANK('Captura de datos CASO'!E152)),"Mobile Phone is required",IF(NOT(ISBLANK('Captura de datos CASO'!E152)),IF(AND(ISNUMBER(VALUE('Captura de datos CASO'!E152)),LEFT('Captura de datos CASO'!E152,1)&lt;&gt;"1",LEN('Captura de datos CASO'!E152)=10),"OK","Phone number must be valid format"),NA()))</f>
        <v>#N/A</v>
      </c>
      <c r="F152" s="40" t="e">
        <f>IF(LEN('Captura de datos CASO'!F152)&gt;255,"Home Street Address must be less than 255 characters",IF('DO NOT USE_Case Formulas'!A152,"OK",NA()))</f>
        <v>#N/A</v>
      </c>
      <c r="G152" s="40" t="e">
        <f>IF(LEN('Captura de datos CASO'!G152)&gt;40,"City must be less than 40 characters",IF('DO NOT USE_Case Formulas'!A152,"OK",NA()))</f>
        <v>#N/A</v>
      </c>
      <c r="H152" s="40" t="e">
        <f>IF(AND(NOT(ISBLANK('Captura de datos CASO'!H152)),ISNA(VLOOKUP('Captura de datos CASO'!H152,'DO NOT USE_School Picklist'!$P$3:$P$52,1,FALSE))),"Please select a value from the drop-down menu",IF('DO NOT USE_Case Formulas'!A152,"OK",NA()))</f>
        <v>#N/A</v>
      </c>
      <c r="I152" s="40" t="e">
        <f>IF(AND('DO NOT USE_Case Formulas'!A152,ISBLANK('Captura de datos CASO'!I152)),"Zip is required",IF(ISBLANK('Captura de datos CASO'!I152),NA(),"OK"))</f>
        <v>#N/A</v>
      </c>
      <c r="J152" s="40" t="e">
        <f>IF(AND('DO NOT USE_Case Formulas'!A152,ISBLANK('Captura de datos CASO'!J152)),"Student or Staff? is required",IF(ISBLANK('Captura de datos CASO'!J152),NA(),IF(ISNA(VLOOKUP('Captura de datos CASO'!J152,'DO NOT USE_School Picklist'!$B$3:$B$6,1,FALSE)),"Please select a value from the drop-down menu","OK")))</f>
        <v>#N/A</v>
      </c>
      <c r="K152" s="40" t="e">
        <f>IF(AND('Captura de datos CASO'!J152='DO NOT USE_School Picklist'!$B$4,ISBLANK('Captura de datos CASO'!K152)),"Occupation/Job Title is required if Student or Staff? is Yes, staff/faculty or volunteer",IF('DO NOT USE_Case Formulas'!A152,"OK",NA()))</f>
        <v>#N/A</v>
      </c>
      <c r="L152" s="40" t="e">
        <f ca="1">IF('Captura de datos CASO'!L152&gt;'DO NOT USE_School Picklist'!$C$3,"Date last on school campus/facility cannot be a future date",IF('DO NOT USE_Case Formulas'!A152,IF(ISBLANK('Captura de datos CASO'!L152),"Date last on school campus/facility is required","OK"),NA()))</f>
        <v>#N/A</v>
      </c>
      <c r="M152" s="40" t="e">
        <f>IF(AND('DO NOT USE_Case Formulas'!A152,ISBLANK('Captura de datos CASO'!M152)),"Specific Place in the Location is required",IF(ISBLANK('Captura de datos CASO'!M152),NA(),"OK"))</f>
        <v>#N/A</v>
      </c>
      <c r="N152" s="40" t="e">
        <f>IF(LEN('Captura de datos CASO'!N152)&gt;50,"Parent/Guardian Name must be less than 50 characters",IF('DO NOT USE_Case Formulas'!A152,"OK",NA()))</f>
        <v>#N/A</v>
      </c>
      <c r="O152" s="40" t="e">
        <f>IF(NOT(ISBLANK('Captura de datos CASO'!O152)),IF(AND(ISNUMBER('Captura de datos CASO'!O152),LEFT('Captura de datos CASO'!O152,1)&lt;&gt;"1",LEN('Captura de datos CASO'!O152)=10),"OK","Phone number must be valid format"),IF('DO NOT USE_Case Formulas'!A152,"OK",NA()))</f>
        <v>#N/A</v>
      </c>
      <c r="P152" s="53" t="e">
        <f>IF(AND(NOT(ISBLANK('Captura de datos CASO'!P152)),ISNA(VLOOKUP('Captura de datos CASO'!P152,'DO NOT USE_School Picklist'!$I$3:$I$5,1,FALSE))),"Please select a value from the drop-down menu",IF('DO NOT USE_Case Formulas'!A152,"OK",NA()))</f>
        <v>#N/A</v>
      </c>
      <c r="Q152" s="40" t="e">
        <f>IF(AND(NOT(ISBLANK('Captura de datos CASO'!Q152)),ISNA(VLOOKUP('Captura de datos CASO'!Q152,'DO NOT USE_School Picklist'!$E$3:$E$10,1,FALSE))),"Please select a value from the drop-down menu",IF('DO NOT USE_Case Formulas'!A152,"OK",NA()))</f>
        <v>#N/A</v>
      </c>
      <c r="R152" s="53" t="e">
        <f>IF(AND(NOT(ISBLANK('Captura de datos CASO'!R152)),ISNA(VLOOKUP('Captura de datos CASO'!R152,'DO NOT USE_School Picklist'!$W$3:$W$9,1,FALSE))),"Please select a value from the drop-down menu",IF('DO NOT USE_Case Formulas'!A152,"OK",NA()))</f>
        <v>#N/A</v>
      </c>
      <c r="S152" s="53" t="e">
        <f>IF(AND(NOT(ISBLANK('Captura de datos CASO'!S152)),ISNA(VLOOKUP('Captura de datos CASO'!S152,'DO NOT USE_School Picklist'!$W$3:$W$9,1,FALSE))),"Please select a value from the drop-down menu",IF('DO NOT USE_Case Formulas'!A152,"OK",NA()))</f>
        <v>#N/A</v>
      </c>
      <c r="T152" s="40" t="e">
        <f>IF(AND(NOT(ISBLANK('Captura de datos CASO'!T152)),ISNA(VLOOKUP('Captura de datos CASO'!T152,'DO NOT USE_School Picklist'!$F$3:$F$16,1,FALSE))),"Please select a value from the drop-down menu",IF('DO NOT USE_Case Formulas'!A152,"OK",NA()))</f>
        <v>#N/A</v>
      </c>
      <c r="U152" s="40" t="e">
        <f>IF(LEN('Captura de datos CASO'!U152)&gt;100,"Classroom(s) must be less than 100 characters",IF('DO NOT USE_Case Formulas'!A152,"OK",NA()))</f>
        <v>#N/A</v>
      </c>
      <c r="V152" s="40" t="e">
        <f>IF(AND(NOT(ISBLANK('Captura de datos CASO'!V152)),ISNA(VLOOKUP('Captura de datos CASO'!V152,'DO NOT USE_School Picklist'!$S$3:$S$12,1,FALSE))),"Please select a value from the drop-down menu",IF('DO NOT USE_Case Formulas'!A152,"OK",NA()))</f>
        <v>#N/A</v>
      </c>
      <c r="W152" s="40" t="e">
        <f>IF(AND(NOT(ISBLANK('Captura de datos CASO'!W152)),ISNA(VLOOKUP('Captura de datos CASO'!W152,'DO NOT USE_School Picklist'!$S$3:$S$12,1,FALSE))),"Please select a value from the drop-down menu",IF('DO NOT USE_Case Formulas'!A152,"OK",NA()))</f>
        <v>#N/A</v>
      </c>
      <c r="X152" s="40" t="e">
        <f>IF(LEN('Captura de datos CASO'!X152)&gt;80,"Name of Education Group must be less than 80 characters",IF('DO NOT USE_Case Formulas'!A152,"OK",NA()))</f>
        <v>#N/A</v>
      </c>
      <c r="Y152" s="40" t="e">
        <f>IF(AND(NOT(ISBLANK('Captura de datos CASO'!Y152)),ISNA(VLOOKUP('Captura de datos CASO'!Y152,'DO NOT USE_School Picklist'!$K$3:$K$6,1,FALSE))),"Please select a value from the drop-down menu",IF('DO NOT USE_Case Formulas'!A152,"OK",NA()))</f>
        <v>#N/A</v>
      </c>
      <c r="Z152" s="40" t="e">
        <f>IF(AND('DO NOT USE_Case Formulas'!A152,ISBLANK('Captura de datos CASO'!Z152)),"Has this person had symptoms? is required",IF(AND(NOT(ISBLANK('Captura de datos CASO'!Z152)),ISNA(VLOOKUP('Captura de datos CASO'!Z152,'DO NOT USE_School Picklist'!$D$3:$D$5,1,FALSE))),"Please select a value from the drop-down menu",IF(NOT(ISBLANK('Captura de datos CASO'!Z152)),"OK",NA())))</f>
        <v>#N/A</v>
      </c>
      <c r="AA152" s="40" t="e">
        <f>IF(AND('Captura de datos CASO'!Z152='DO NOT USE_School Picklist'!$D$3,ISBLANK('Captura de datos CASO'!AA152)),"Symptom Onset Date is required if Ever Symptomatic is Yes",IF('DO NOT USE_Case Formulas'!A152,"OK",NA()))</f>
        <v>#N/A</v>
      </c>
      <c r="AB152" s="40"/>
      <c r="AC152" s="40" t="e">
        <f ca="1">IF(AND('DO NOT USE_Case Formulas'!A152,ISBLANK('Captura de datos CASO'!AC152)),"Lab Result Test Date is required",IF('Captura de datos CASO'!AC152&gt;'DO NOT USE_School Picklist'!$C$3,"Test Date cannot be a future date",IF(NOT(ISBLANK('Captura de datos CASO'!AC152)),"OK",NA())))</f>
        <v>#N/A</v>
      </c>
      <c r="AD152" s="40" t="e">
        <f>IF(AND(NOT(ISBLANK('Captura de datos CASO'!AD152)),ISNA(VLOOKUP('Captura de datos CASO'!AD152,'DO NOT USE_School Picklist'!$R$3:$R$7,1,FALSE))),"Please select a value from the drop-down menu",IF('DO NOT USE_Case Formulas'!A152,"OK",NA()))</f>
        <v>#N/A</v>
      </c>
      <c r="AE152" s="40" t="e">
        <f>IF(AND('DO NOT USE_Case Formulas'!A152,ISBLANK('Captura de datos CASO'!AB152)),"Lab Result Test Result is required",IF(AND(NOT(ISBLANK('Captura de datos CASO'!AB152)),ISNA(VLOOKUP('Captura de datos CASO'!AB152,'DO NOT USE_School Picklist'!$Q$3:$Q$8,1,FALSE))),"Please select a value from the drop-down menu",IF('DO NOT USE_Case Formulas'!A152,"OK",NA())))</f>
        <v>#N/A</v>
      </c>
    </row>
    <row r="153" spans="1:31" x14ac:dyDescent="0.3">
      <c r="A153" s="39" t="e">
        <f>IF('DO NOT USE_Case Formulas'!A153,IF('DO NOT USE_Case Formulas'!B153,"Not all required fields are completed","OK"),NA())</f>
        <v>#N/A</v>
      </c>
      <c r="B153" s="40" t="e">
        <f>IF(AND('DO NOT USE_Case Formulas'!A153,ISBLANK('Captura de datos CASO'!B153)),"First Name is required",IF(NOT(ISBLANK('Captura de datos CASO'!B153)),"OK",NA()))</f>
        <v>#N/A</v>
      </c>
      <c r="C153" s="40" t="e">
        <f>IF(AND('DO NOT USE_Case Formulas'!A153,ISBLANK('Captura de datos CASO'!C153)),"Last Name is required",IF(NOT(ISBLANK('Captura de datos CASO'!C153)),"OK",NA()))</f>
        <v>#N/A</v>
      </c>
      <c r="D153" s="40" t="e">
        <f>IF(AND('DO NOT USE_Case Formulas'!A153,ISBLANK('Captura de datos CASO'!D153)),"Birthdate is required",IF(NOT(ISBLANK('Captura de datos CASO'!D153)),"OK",NA()))</f>
        <v>#N/A</v>
      </c>
      <c r="E153" s="40" t="e">
        <f>IF(AND('DO NOT USE_Case Formulas'!A153,ISBLANK('Captura de datos CASO'!E153)),"Mobile Phone is required",IF(NOT(ISBLANK('Captura de datos CASO'!E153)),IF(AND(ISNUMBER(VALUE('Captura de datos CASO'!E153)),LEFT('Captura de datos CASO'!E153,1)&lt;&gt;"1",LEN('Captura de datos CASO'!E153)=10),"OK","Phone number must be valid format"),NA()))</f>
        <v>#N/A</v>
      </c>
      <c r="F153" s="40" t="e">
        <f>IF(LEN('Captura de datos CASO'!F153)&gt;255,"Home Street Address must be less than 255 characters",IF('DO NOT USE_Case Formulas'!A153,"OK",NA()))</f>
        <v>#N/A</v>
      </c>
      <c r="G153" s="40" t="e">
        <f>IF(LEN('Captura de datos CASO'!G153)&gt;40,"City must be less than 40 characters",IF('DO NOT USE_Case Formulas'!A153,"OK",NA()))</f>
        <v>#N/A</v>
      </c>
      <c r="H153" s="40" t="e">
        <f>IF(AND(NOT(ISBLANK('Captura de datos CASO'!H153)),ISNA(VLOOKUP('Captura de datos CASO'!H153,'DO NOT USE_School Picklist'!$P$3:$P$52,1,FALSE))),"Please select a value from the drop-down menu",IF('DO NOT USE_Case Formulas'!A153,"OK",NA()))</f>
        <v>#N/A</v>
      </c>
      <c r="I153" s="40" t="e">
        <f>IF(AND('DO NOT USE_Case Formulas'!A153,ISBLANK('Captura de datos CASO'!I153)),"Zip is required",IF(ISBLANK('Captura de datos CASO'!I153),NA(),"OK"))</f>
        <v>#N/A</v>
      </c>
      <c r="J153" s="40" t="e">
        <f>IF(AND('DO NOT USE_Case Formulas'!A153,ISBLANK('Captura de datos CASO'!J153)),"Student or Staff? is required",IF(ISBLANK('Captura de datos CASO'!J153),NA(),IF(ISNA(VLOOKUP('Captura de datos CASO'!J153,'DO NOT USE_School Picklist'!$B$3:$B$6,1,FALSE)),"Please select a value from the drop-down menu","OK")))</f>
        <v>#N/A</v>
      </c>
      <c r="K153" s="40" t="e">
        <f>IF(AND('Captura de datos CASO'!J153='DO NOT USE_School Picklist'!$B$4,ISBLANK('Captura de datos CASO'!K153)),"Occupation/Job Title is required if Student or Staff? is Yes, staff/faculty or volunteer",IF('DO NOT USE_Case Formulas'!A153,"OK",NA()))</f>
        <v>#N/A</v>
      </c>
      <c r="L153" s="40" t="e">
        <f ca="1">IF('Captura de datos CASO'!L153&gt;'DO NOT USE_School Picklist'!$C$3,"Date last on school campus/facility cannot be a future date",IF('DO NOT USE_Case Formulas'!A153,IF(ISBLANK('Captura de datos CASO'!L153),"Date last on school campus/facility is required","OK"),NA()))</f>
        <v>#N/A</v>
      </c>
      <c r="M153" s="40" t="e">
        <f>IF(AND('DO NOT USE_Case Formulas'!A153,ISBLANK('Captura de datos CASO'!M153)),"Specific Place in the Location is required",IF(ISBLANK('Captura de datos CASO'!M153),NA(),"OK"))</f>
        <v>#N/A</v>
      </c>
      <c r="N153" s="40" t="e">
        <f>IF(LEN('Captura de datos CASO'!N153)&gt;50,"Parent/Guardian Name must be less than 50 characters",IF('DO NOT USE_Case Formulas'!A153,"OK",NA()))</f>
        <v>#N/A</v>
      </c>
      <c r="O153" s="40" t="e">
        <f>IF(NOT(ISBLANK('Captura de datos CASO'!O153)),IF(AND(ISNUMBER('Captura de datos CASO'!O153),LEFT('Captura de datos CASO'!O153,1)&lt;&gt;"1",LEN('Captura de datos CASO'!O153)=10),"OK","Phone number must be valid format"),IF('DO NOT USE_Case Formulas'!A153,"OK",NA()))</f>
        <v>#N/A</v>
      </c>
      <c r="P153" s="53" t="e">
        <f>IF(AND(NOT(ISBLANK('Captura de datos CASO'!P153)),ISNA(VLOOKUP('Captura de datos CASO'!P153,'DO NOT USE_School Picklist'!$I$3:$I$5,1,FALSE))),"Please select a value from the drop-down menu",IF('DO NOT USE_Case Formulas'!A153,"OK",NA()))</f>
        <v>#N/A</v>
      </c>
      <c r="Q153" s="40" t="e">
        <f>IF(AND(NOT(ISBLANK('Captura de datos CASO'!Q153)),ISNA(VLOOKUP('Captura de datos CASO'!Q153,'DO NOT USE_School Picklist'!$E$3:$E$10,1,FALSE))),"Please select a value from the drop-down menu",IF('DO NOT USE_Case Formulas'!A153,"OK",NA()))</f>
        <v>#N/A</v>
      </c>
      <c r="R153" s="53" t="e">
        <f>IF(AND(NOT(ISBLANK('Captura de datos CASO'!R153)),ISNA(VLOOKUP('Captura de datos CASO'!R153,'DO NOT USE_School Picklist'!$W$3:$W$9,1,FALSE))),"Please select a value from the drop-down menu",IF('DO NOT USE_Case Formulas'!A153,"OK",NA()))</f>
        <v>#N/A</v>
      </c>
      <c r="S153" s="53" t="e">
        <f>IF(AND(NOT(ISBLANK('Captura de datos CASO'!S153)),ISNA(VLOOKUP('Captura de datos CASO'!S153,'DO NOT USE_School Picklist'!$W$3:$W$9,1,FALSE))),"Please select a value from the drop-down menu",IF('DO NOT USE_Case Formulas'!A153,"OK",NA()))</f>
        <v>#N/A</v>
      </c>
      <c r="T153" s="40" t="e">
        <f>IF(AND(NOT(ISBLANK('Captura de datos CASO'!T153)),ISNA(VLOOKUP('Captura de datos CASO'!T153,'DO NOT USE_School Picklist'!$F$3:$F$16,1,FALSE))),"Please select a value from the drop-down menu",IF('DO NOT USE_Case Formulas'!A153,"OK",NA()))</f>
        <v>#N/A</v>
      </c>
      <c r="U153" s="40" t="e">
        <f>IF(LEN('Captura de datos CASO'!U153)&gt;100,"Classroom(s) must be less than 100 characters",IF('DO NOT USE_Case Formulas'!A153,"OK",NA()))</f>
        <v>#N/A</v>
      </c>
      <c r="V153" s="40" t="e">
        <f>IF(AND(NOT(ISBLANK('Captura de datos CASO'!V153)),ISNA(VLOOKUP('Captura de datos CASO'!V153,'DO NOT USE_School Picklist'!$S$3:$S$12,1,FALSE))),"Please select a value from the drop-down menu",IF('DO NOT USE_Case Formulas'!A153,"OK",NA()))</f>
        <v>#N/A</v>
      </c>
      <c r="W153" s="40" t="e">
        <f>IF(AND(NOT(ISBLANK('Captura de datos CASO'!W153)),ISNA(VLOOKUP('Captura de datos CASO'!W153,'DO NOT USE_School Picklist'!$S$3:$S$12,1,FALSE))),"Please select a value from the drop-down menu",IF('DO NOT USE_Case Formulas'!A153,"OK",NA()))</f>
        <v>#N/A</v>
      </c>
      <c r="X153" s="40" t="e">
        <f>IF(LEN('Captura de datos CASO'!X153)&gt;80,"Name of Education Group must be less than 80 characters",IF('DO NOT USE_Case Formulas'!A153,"OK",NA()))</f>
        <v>#N/A</v>
      </c>
      <c r="Y153" s="40" t="e">
        <f>IF(AND(NOT(ISBLANK('Captura de datos CASO'!Y153)),ISNA(VLOOKUP('Captura de datos CASO'!Y153,'DO NOT USE_School Picklist'!$K$3:$K$6,1,FALSE))),"Please select a value from the drop-down menu",IF('DO NOT USE_Case Formulas'!A153,"OK",NA()))</f>
        <v>#N/A</v>
      </c>
      <c r="Z153" s="40" t="e">
        <f>IF(AND('DO NOT USE_Case Formulas'!A153,ISBLANK('Captura de datos CASO'!Z153)),"Has this person had symptoms? is required",IF(AND(NOT(ISBLANK('Captura de datos CASO'!Z153)),ISNA(VLOOKUP('Captura de datos CASO'!Z153,'DO NOT USE_School Picklist'!$D$3:$D$5,1,FALSE))),"Please select a value from the drop-down menu",IF(NOT(ISBLANK('Captura de datos CASO'!Z153)),"OK",NA())))</f>
        <v>#N/A</v>
      </c>
      <c r="AA153" s="40" t="e">
        <f>IF(AND('Captura de datos CASO'!Z153='DO NOT USE_School Picklist'!$D$3,ISBLANK('Captura de datos CASO'!AA153)),"Symptom Onset Date is required if Ever Symptomatic is Yes",IF('DO NOT USE_Case Formulas'!A153,"OK",NA()))</f>
        <v>#N/A</v>
      </c>
      <c r="AB153" s="40"/>
      <c r="AC153" s="40" t="e">
        <f ca="1">IF(AND('DO NOT USE_Case Formulas'!A153,ISBLANK('Captura de datos CASO'!AC153)),"Lab Result Test Date is required",IF('Captura de datos CASO'!AC153&gt;'DO NOT USE_School Picklist'!$C$3,"Test Date cannot be a future date",IF(NOT(ISBLANK('Captura de datos CASO'!AC153)),"OK",NA())))</f>
        <v>#N/A</v>
      </c>
      <c r="AD153" s="40" t="e">
        <f>IF(AND(NOT(ISBLANK('Captura de datos CASO'!AD153)),ISNA(VLOOKUP('Captura de datos CASO'!AD153,'DO NOT USE_School Picklist'!$R$3:$R$7,1,FALSE))),"Please select a value from the drop-down menu",IF('DO NOT USE_Case Formulas'!A153,"OK",NA()))</f>
        <v>#N/A</v>
      </c>
      <c r="AE153" s="40" t="e">
        <f>IF(AND('DO NOT USE_Case Formulas'!A153,ISBLANK('Captura de datos CASO'!AB153)),"Lab Result Test Result is required",IF(AND(NOT(ISBLANK('Captura de datos CASO'!AB153)),ISNA(VLOOKUP('Captura de datos CASO'!AB153,'DO NOT USE_School Picklist'!$Q$3:$Q$8,1,FALSE))),"Please select a value from the drop-down menu",IF('DO NOT USE_Case Formulas'!A153,"OK",NA())))</f>
        <v>#N/A</v>
      </c>
    </row>
    <row r="154" spans="1:31" x14ac:dyDescent="0.3">
      <c r="A154" s="39" t="e">
        <f>IF('DO NOT USE_Case Formulas'!A154,IF('DO NOT USE_Case Formulas'!B154,"Not all required fields are completed","OK"),NA())</f>
        <v>#N/A</v>
      </c>
      <c r="B154" s="40" t="e">
        <f>IF(AND('DO NOT USE_Case Formulas'!A154,ISBLANK('Captura de datos CASO'!B154)),"First Name is required",IF(NOT(ISBLANK('Captura de datos CASO'!B154)),"OK",NA()))</f>
        <v>#N/A</v>
      </c>
      <c r="C154" s="40" t="e">
        <f>IF(AND('DO NOT USE_Case Formulas'!A154,ISBLANK('Captura de datos CASO'!C154)),"Last Name is required",IF(NOT(ISBLANK('Captura de datos CASO'!C154)),"OK",NA()))</f>
        <v>#N/A</v>
      </c>
      <c r="D154" s="40" t="e">
        <f>IF(AND('DO NOT USE_Case Formulas'!A154,ISBLANK('Captura de datos CASO'!D154)),"Birthdate is required",IF(NOT(ISBLANK('Captura de datos CASO'!D154)),"OK",NA()))</f>
        <v>#N/A</v>
      </c>
      <c r="E154" s="40" t="e">
        <f>IF(AND('DO NOT USE_Case Formulas'!A154,ISBLANK('Captura de datos CASO'!E154)),"Mobile Phone is required",IF(NOT(ISBLANK('Captura de datos CASO'!E154)),IF(AND(ISNUMBER(VALUE('Captura de datos CASO'!E154)),LEFT('Captura de datos CASO'!E154,1)&lt;&gt;"1",LEN('Captura de datos CASO'!E154)=10),"OK","Phone number must be valid format"),NA()))</f>
        <v>#N/A</v>
      </c>
      <c r="F154" s="40" t="e">
        <f>IF(LEN('Captura de datos CASO'!F154)&gt;255,"Home Street Address must be less than 255 characters",IF('DO NOT USE_Case Formulas'!A154,"OK",NA()))</f>
        <v>#N/A</v>
      </c>
      <c r="G154" s="40" t="e">
        <f>IF(LEN('Captura de datos CASO'!G154)&gt;40,"City must be less than 40 characters",IF('DO NOT USE_Case Formulas'!A154,"OK",NA()))</f>
        <v>#N/A</v>
      </c>
      <c r="H154" s="40" t="e">
        <f>IF(AND(NOT(ISBLANK('Captura de datos CASO'!H154)),ISNA(VLOOKUP('Captura de datos CASO'!H154,'DO NOT USE_School Picklist'!$P$3:$P$52,1,FALSE))),"Please select a value from the drop-down menu",IF('DO NOT USE_Case Formulas'!A154,"OK",NA()))</f>
        <v>#N/A</v>
      </c>
      <c r="I154" s="40" t="e">
        <f>IF(AND('DO NOT USE_Case Formulas'!A154,ISBLANK('Captura de datos CASO'!I154)),"Zip is required",IF(ISBLANK('Captura de datos CASO'!I154),NA(),"OK"))</f>
        <v>#N/A</v>
      </c>
      <c r="J154" s="40" t="e">
        <f>IF(AND('DO NOT USE_Case Formulas'!A154,ISBLANK('Captura de datos CASO'!J154)),"Student or Staff? is required",IF(ISBLANK('Captura de datos CASO'!J154),NA(),IF(ISNA(VLOOKUP('Captura de datos CASO'!J154,'DO NOT USE_School Picklist'!$B$3:$B$6,1,FALSE)),"Please select a value from the drop-down menu","OK")))</f>
        <v>#N/A</v>
      </c>
      <c r="K154" s="40" t="e">
        <f>IF(AND('Captura de datos CASO'!J154='DO NOT USE_School Picklist'!$B$4,ISBLANK('Captura de datos CASO'!K154)),"Occupation/Job Title is required if Student or Staff? is Yes, staff/faculty or volunteer",IF('DO NOT USE_Case Formulas'!A154,"OK",NA()))</f>
        <v>#N/A</v>
      </c>
      <c r="L154" s="40" t="e">
        <f ca="1">IF('Captura de datos CASO'!L154&gt;'DO NOT USE_School Picklist'!$C$3,"Date last on school campus/facility cannot be a future date",IF('DO NOT USE_Case Formulas'!A154,IF(ISBLANK('Captura de datos CASO'!L154),"Date last on school campus/facility is required","OK"),NA()))</f>
        <v>#N/A</v>
      </c>
      <c r="M154" s="40" t="e">
        <f>IF(AND('DO NOT USE_Case Formulas'!A154,ISBLANK('Captura de datos CASO'!M154)),"Specific Place in the Location is required",IF(ISBLANK('Captura de datos CASO'!M154),NA(),"OK"))</f>
        <v>#N/A</v>
      </c>
      <c r="N154" s="40" t="e">
        <f>IF(LEN('Captura de datos CASO'!N154)&gt;50,"Parent/Guardian Name must be less than 50 characters",IF('DO NOT USE_Case Formulas'!A154,"OK",NA()))</f>
        <v>#N/A</v>
      </c>
      <c r="O154" s="40" t="e">
        <f>IF(NOT(ISBLANK('Captura de datos CASO'!O154)),IF(AND(ISNUMBER('Captura de datos CASO'!O154),LEFT('Captura de datos CASO'!O154,1)&lt;&gt;"1",LEN('Captura de datos CASO'!O154)=10),"OK","Phone number must be valid format"),IF('DO NOT USE_Case Formulas'!A154,"OK",NA()))</f>
        <v>#N/A</v>
      </c>
      <c r="P154" s="53" t="e">
        <f>IF(AND(NOT(ISBLANK('Captura de datos CASO'!P154)),ISNA(VLOOKUP('Captura de datos CASO'!P154,'DO NOT USE_School Picklist'!$I$3:$I$5,1,FALSE))),"Please select a value from the drop-down menu",IF('DO NOT USE_Case Formulas'!A154,"OK",NA()))</f>
        <v>#N/A</v>
      </c>
      <c r="Q154" s="40" t="e">
        <f>IF(AND(NOT(ISBLANK('Captura de datos CASO'!Q154)),ISNA(VLOOKUP('Captura de datos CASO'!Q154,'DO NOT USE_School Picklist'!$E$3:$E$10,1,FALSE))),"Please select a value from the drop-down menu",IF('DO NOT USE_Case Formulas'!A154,"OK",NA()))</f>
        <v>#N/A</v>
      </c>
      <c r="R154" s="53" t="e">
        <f>IF(AND(NOT(ISBLANK('Captura de datos CASO'!R154)),ISNA(VLOOKUP('Captura de datos CASO'!R154,'DO NOT USE_School Picklist'!$W$3:$W$9,1,FALSE))),"Please select a value from the drop-down menu",IF('DO NOT USE_Case Formulas'!A154,"OK",NA()))</f>
        <v>#N/A</v>
      </c>
      <c r="S154" s="53" t="e">
        <f>IF(AND(NOT(ISBLANK('Captura de datos CASO'!S154)),ISNA(VLOOKUP('Captura de datos CASO'!S154,'DO NOT USE_School Picklist'!$W$3:$W$9,1,FALSE))),"Please select a value from the drop-down menu",IF('DO NOT USE_Case Formulas'!A154,"OK",NA()))</f>
        <v>#N/A</v>
      </c>
      <c r="T154" s="40" t="e">
        <f>IF(AND(NOT(ISBLANK('Captura de datos CASO'!T154)),ISNA(VLOOKUP('Captura de datos CASO'!T154,'DO NOT USE_School Picklist'!$F$3:$F$16,1,FALSE))),"Please select a value from the drop-down menu",IF('DO NOT USE_Case Formulas'!A154,"OK",NA()))</f>
        <v>#N/A</v>
      </c>
      <c r="U154" s="40" t="e">
        <f>IF(LEN('Captura de datos CASO'!U154)&gt;100,"Classroom(s) must be less than 100 characters",IF('DO NOT USE_Case Formulas'!A154,"OK",NA()))</f>
        <v>#N/A</v>
      </c>
      <c r="V154" s="40" t="e">
        <f>IF(AND(NOT(ISBLANK('Captura de datos CASO'!V154)),ISNA(VLOOKUP('Captura de datos CASO'!V154,'DO NOT USE_School Picklist'!$S$3:$S$12,1,FALSE))),"Please select a value from the drop-down menu",IF('DO NOT USE_Case Formulas'!A154,"OK",NA()))</f>
        <v>#N/A</v>
      </c>
      <c r="W154" s="40" t="e">
        <f>IF(AND(NOT(ISBLANK('Captura de datos CASO'!W154)),ISNA(VLOOKUP('Captura de datos CASO'!W154,'DO NOT USE_School Picklist'!$S$3:$S$12,1,FALSE))),"Please select a value from the drop-down menu",IF('DO NOT USE_Case Formulas'!A154,"OK",NA()))</f>
        <v>#N/A</v>
      </c>
      <c r="X154" s="40" t="e">
        <f>IF(LEN('Captura de datos CASO'!X154)&gt;80,"Name of Education Group must be less than 80 characters",IF('DO NOT USE_Case Formulas'!A154,"OK",NA()))</f>
        <v>#N/A</v>
      </c>
      <c r="Y154" s="40" t="e">
        <f>IF(AND(NOT(ISBLANK('Captura de datos CASO'!Y154)),ISNA(VLOOKUP('Captura de datos CASO'!Y154,'DO NOT USE_School Picklist'!$K$3:$K$6,1,FALSE))),"Please select a value from the drop-down menu",IF('DO NOT USE_Case Formulas'!A154,"OK",NA()))</f>
        <v>#N/A</v>
      </c>
      <c r="Z154" s="40" t="e">
        <f>IF(AND('DO NOT USE_Case Formulas'!A154,ISBLANK('Captura de datos CASO'!Z154)),"Has this person had symptoms? is required",IF(AND(NOT(ISBLANK('Captura de datos CASO'!Z154)),ISNA(VLOOKUP('Captura de datos CASO'!Z154,'DO NOT USE_School Picklist'!$D$3:$D$5,1,FALSE))),"Please select a value from the drop-down menu",IF(NOT(ISBLANK('Captura de datos CASO'!Z154)),"OK",NA())))</f>
        <v>#N/A</v>
      </c>
      <c r="AA154" s="40" t="e">
        <f>IF(AND('Captura de datos CASO'!Z154='DO NOT USE_School Picklist'!$D$3,ISBLANK('Captura de datos CASO'!AA154)),"Symptom Onset Date is required if Ever Symptomatic is Yes",IF('DO NOT USE_Case Formulas'!A154,"OK",NA()))</f>
        <v>#N/A</v>
      </c>
      <c r="AB154" s="40"/>
      <c r="AC154" s="40" t="e">
        <f ca="1">IF(AND('DO NOT USE_Case Formulas'!A154,ISBLANK('Captura de datos CASO'!AC154)),"Lab Result Test Date is required",IF('Captura de datos CASO'!AC154&gt;'DO NOT USE_School Picklist'!$C$3,"Test Date cannot be a future date",IF(NOT(ISBLANK('Captura de datos CASO'!AC154)),"OK",NA())))</f>
        <v>#N/A</v>
      </c>
      <c r="AD154" s="40" t="e">
        <f>IF(AND(NOT(ISBLANK('Captura de datos CASO'!AD154)),ISNA(VLOOKUP('Captura de datos CASO'!AD154,'DO NOT USE_School Picklist'!$R$3:$R$7,1,FALSE))),"Please select a value from the drop-down menu",IF('DO NOT USE_Case Formulas'!A154,"OK",NA()))</f>
        <v>#N/A</v>
      </c>
      <c r="AE154" s="40" t="e">
        <f>IF(AND('DO NOT USE_Case Formulas'!A154,ISBLANK('Captura de datos CASO'!AB154)),"Lab Result Test Result is required",IF(AND(NOT(ISBLANK('Captura de datos CASO'!AB154)),ISNA(VLOOKUP('Captura de datos CASO'!AB154,'DO NOT USE_School Picklist'!$Q$3:$Q$8,1,FALSE))),"Please select a value from the drop-down menu",IF('DO NOT USE_Case Formulas'!A154,"OK",NA())))</f>
        <v>#N/A</v>
      </c>
    </row>
    <row r="155" spans="1:31" x14ac:dyDescent="0.3">
      <c r="A155" s="39" t="e">
        <f>IF('DO NOT USE_Case Formulas'!A155,IF('DO NOT USE_Case Formulas'!B155,"Not all required fields are completed","OK"),NA())</f>
        <v>#N/A</v>
      </c>
      <c r="B155" s="40" t="e">
        <f>IF(AND('DO NOT USE_Case Formulas'!A155,ISBLANK('Captura de datos CASO'!B155)),"First Name is required",IF(NOT(ISBLANK('Captura de datos CASO'!B155)),"OK",NA()))</f>
        <v>#N/A</v>
      </c>
      <c r="C155" s="40" t="e">
        <f>IF(AND('DO NOT USE_Case Formulas'!A155,ISBLANK('Captura de datos CASO'!C155)),"Last Name is required",IF(NOT(ISBLANK('Captura de datos CASO'!C155)),"OK",NA()))</f>
        <v>#N/A</v>
      </c>
      <c r="D155" s="40" t="e">
        <f>IF(AND('DO NOT USE_Case Formulas'!A155,ISBLANK('Captura de datos CASO'!D155)),"Birthdate is required",IF(NOT(ISBLANK('Captura de datos CASO'!D155)),"OK",NA()))</f>
        <v>#N/A</v>
      </c>
      <c r="E155" s="40" t="e">
        <f>IF(AND('DO NOT USE_Case Formulas'!A155,ISBLANK('Captura de datos CASO'!E155)),"Mobile Phone is required",IF(NOT(ISBLANK('Captura de datos CASO'!E155)),IF(AND(ISNUMBER(VALUE('Captura de datos CASO'!E155)),LEFT('Captura de datos CASO'!E155,1)&lt;&gt;"1",LEN('Captura de datos CASO'!E155)=10),"OK","Phone number must be valid format"),NA()))</f>
        <v>#N/A</v>
      </c>
      <c r="F155" s="40" t="e">
        <f>IF(LEN('Captura de datos CASO'!F155)&gt;255,"Home Street Address must be less than 255 characters",IF('DO NOT USE_Case Formulas'!A155,"OK",NA()))</f>
        <v>#N/A</v>
      </c>
      <c r="G155" s="40" t="e">
        <f>IF(LEN('Captura de datos CASO'!G155)&gt;40,"City must be less than 40 characters",IF('DO NOT USE_Case Formulas'!A155,"OK",NA()))</f>
        <v>#N/A</v>
      </c>
      <c r="H155" s="40" t="e">
        <f>IF(AND(NOT(ISBLANK('Captura de datos CASO'!H155)),ISNA(VLOOKUP('Captura de datos CASO'!H155,'DO NOT USE_School Picklist'!$P$3:$P$52,1,FALSE))),"Please select a value from the drop-down menu",IF('DO NOT USE_Case Formulas'!A155,"OK",NA()))</f>
        <v>#N/A</v>
      </c>
      <c r="I155" s="40" t="e">
        <f>IF(AND('DO NOT USE_Case Formulas'!A155,ISBLANK('Captura de datos CASO'!I155)),"Zip is required",IF(ISBLANK('Captura de datos CASO'!I155),NA(),"OK"))</f>
        <v>#N/A</v>
      </c>
      <c r="J155" s="40" t="e">
        <f>IF(AND('DO NOT USE_Case Formulas'!A155,ISBLANK('Captura de datos CASO'!J155)),"Student or Staff? is required",IF(ISBLANK('Captura de datos CASO'!J155),NA(),IF(ISNA(VLOOKUP('Captura de datos CASO'!J155,'DO NOT USE_School Picklist'!$B$3:$B$6,1,FALSE)),"Please select a value from the drop-down menu","OK")))</f>
        <v>#N/A</v>
      </c>
      <c r="K155" s="40" t="e">
        <f>IF(AND('Captura de datos CASO'!J155='DO NOT USE_School Picklist'!$B$4,ISBLANK('Captura de datos CASO'!K155)),"Occupation/Job Title is required if Student or Staff? is Yes, staff/faculty or volunteer",IF('DO NOT USE_Case Formulas'!A155,"OK",NA()))</f>
        <v>#N/A</v>
      </c>
      <c r="L155" s="40" t="e">
        <f ca="1">IF('Captura de datos CASO'!L155&gt;'DO NOT USE_School Picklist'!$C$3,"Date last on school campus/facility cannot be a future date",IF('DO NOT USE_Case Formulas'!A155,IF(ISBLANK('Captura de datos CASO'!L155),"Date last on school campus/facility is required","OK"),NA()))</f>
        <v>#N/A</v>
      </c>
      <c r="M155" s="40" t="e">
        <f>IF(AND('DO NOT USE_Case Formulas'!A155,ISBLANK('Captura de datos CASO'!M155)),"Specific Place in the Location is required",IF(ISBLANK('Captura de datos CASO'!M155),NA(),"OK"))</f>
        <v>#N/A</v>
      </c>
      <c r="N155" s="40" t="e">
        <f>IF(LEN('Captura de datos CASO'!N155)&gt;50,"Parent/Guardian Name must be less than 50 characters",IF('DO NOT USE_Case Formulas'!A155,"OK",NA()))</f>
        <v>#N/A</v>
      </c>
      <c r="O155" s="40" t="e">
        <f>IF(NOT(ISBLANK('Captura de datos CASO'!O155)),IF(AND(ISNUMBER('Captura de datos CASO'!O155),LEFT('Captura de datos CASO'!O155,1)&lt;&gt;"1",LEN('Captura de datos CASO'!O155)=10),"OK","Phone number must be valid format"),IF('DO NOT USE_Case Formulas'!A155,"OK",NA()))</f>
        <v>#N/A</v>
      </c>
      <c r="P155" s="53" t="e">
        <f>IF(AND(NOT(ISBLANK('Captura de datos CASO'!P155)),ISNA(VLOOKUP('Captura de datos CASO'!P155,'DO NOT USE_School Picklist'!$I$3:$I$5,1,FALSE))),"Please select a value from the drop-down menu",IF('DO NOT USE_Case Formulas'!A155,"OK",NA()))</f>
        <v>#N/A</v>
      </c>
      <c r="Q155" s="40" t="e">
        <f>IF(AND(NOT(ISBLANK('Captura de datos CASO'!Q155)),ISNA(VLOOKUP('Captura de datos CASO'!Q155,'DO NOT USE_School Picklist'!$E$3:$E$10,1,FALSE))),"Please select a value from the drop-down menu",IF('DO NOT USE_Case Formulas'!A155,"OK",NA()))</f>
        <v>#N/A</v>
      </c>
      <c r="R155" s="53" t="e">
        <f>IF(AND(NOT(ISBLANK('Captura de datos CASO'!R155)),ISNA(VLOOKUP('Captura de datos CASO'!R155,'DO NOT USE_School Picklist'!$W$3:$W$9,1,FALSE))),"Please select a value from the drop-down menu",IF('DO NOT USE_Case Formulas'!A155,"OK",NA()))</f>
        <v>#N/A</v>
      </c>
      <c r="S155" s="53" t="e">
        <f>IF(AND(NOT(ISBLANK('Captura de datos CASO'!S155)),ISNA(VLOOKUP('Captura de datos CASO'!S155,'DO NOT USE_School Picklist'!$W$3:$W$9,1,FALSE))),"Please select a value from the drop-down menu",IF('DO NOT USE_Case Formulas'!A155,"OK",NA()))</f>
        <v>#N/A</v>
      </c>
      <c r="T155" s="40" t="e">
        <f>IF(AND(NOT(ISBLANK('Captura de datos CASO'!T155)),ISNA(VLOOKUP('Captura de datos CASO'!T155,'DO NOT USE_School Picklist'!$F$3:$F$16,1,FALSE))),"Please select a value from the drop-down menu",IF('DO NOT USE_Case Formulas'!A155,"OK",NA()))</f>
        <v>#N/A</v>
      </c>
      <c r="U155" s="40" t="e">
        <f>IF(LEN('Captura de datos CASO'!U155)&gt;100,"Classroom(s) must be less than 100 characters",IF('DO NOT USE_Case Formulas'!A155,"OK",NA()))</f>
        <v>#N/A</v>
      </c>
      <c r="V155" s="40" t="e">
        <f>IF(AND(NOT(ISBLANK('Captura de datos CASO'!V155)),ISNA(VLOOKUP('Captura de datos CASO'!V155,'DO NOT USE_School Picklist'!$S$3:$S$12,1,FALSE))),"Please select a value from the drop-down menu",IF('DO NOT USE_Case Formulas'!A155,"OK",NA()))</f>
        <v>#N/A</v>
      </c>
      <c r="W155" s="40" t="e">
        <f>IF(AND(NOT(ISBLANK('Captura de datos CASO'!W155)),ISNA(VLOOKUP('Captura de datos CASO'!W155,'DO NOT USE_School Picklist'!$S$3:$S$12,1,FALSE))),"Please select a value from the drop-down menu",IF('DO NOT USE_Case Formulas'!A155,"OK",NA()))</f>
        <v>#N/A</v>
      </c>
      <c r="X155" s="40" t="e">
        <f>IF(LEN('Captura de datos CASO'!X155)&gt;80,"Name of Education Group must be less than 80 characters",IF('DO NOT USE_Case Formulas'!A155,"OK",NA()))</f>
        <v>#N/A</v>
      </c>
      <c r="Y155" s="40" t="e">
        <f>IF(AND(NOT(ISBLANK('Captura de datos CASO'!Y155)),ISNA(VLOOKUP('Captura de datos CASO'!Y155,'DO NOT USE_School Picklist'!$K$3:$K$6,1,FALSE))),"Please select a value from the drop-down menu",IF('DO NOT USE_Case Formulas'!A155,"OK",NA()))</f>
        <v>#N/A</v>
      </c>
      <c r="Z155" s="40" t="e">
        <f>IF(AND('DO NOT USE_Case Formulas'!A155,ISBLANK('Captura de datos CASO'!Z155)),"Has this person had symptoms? is required",IF(AND(NOT(ISBLANK('Captura de datos CASO'!Z155)),ISNA(VLOOKUP('Captura de datos CASO'!Z155,'DO NOT USE_School Picklist'!$D$3:$D$5,1,FALSE))),"Please select a value from the drop-down menu",IF(NOT(ISBLANK('Captura de datos CASO'!Z155)),"OK",NA())))</f>
        <v>#N/A</v>
      </c>
      <c r="AA155" s="40" t="e">
        <f>IF(AND('Captura de datos CASO'!Z155='DO NOT USE_School Picklist'!$D$3,ISBLANK('Captura de datos CASO'!AA155)),"Symptom Onset Date is required if Ever Symptomatic is Yes",IF('DO NOT USE_Case Formulas'!A155,"OK",NA()))</f>
        <v>#N/A</v>
      </c>
      <c r="AB155" s="40"/>
      <c r="AC155" s="40" t="e">
        <f ca="1">IF(AND('DO NOT USE_Case Formulas'!A155,ISBLANK('Captura de datos CASO'!AC155)),"Lab Result Test Date is required",IF('Captura de datos CASO'!AC155&gt;'DO NOT USE_School Picklist'!$C$3,"Test Date cannot be a future date",IF(NOT(ISBLANK('Captura de datos CASO'!AC155)),"OK",NA())))</f>
        <v>#N/A</v>
      </c>
      <c r="AD155" s="40" t="e">
        <f>IF(AND(NOT(ISBLANK('Captura de datos CASO'!AD155)),ISNA(VLOOKUP('Captura de datos CASO'!AD155,'DO NOT USE_School Picklist'!$R$3:$R$7,1,FALSE))),"Please select a value from the drop-down menu",IF('DO NOT USE_Case Formulas'!A155,"OK",NA()))</f>
        <v>#N/A</v>
      </c>
      <c r="AE155" s="40" t="e">
        <f>IF(AND('DO NOT USE_Case Formulas'!A155,ISBLANK('Captura de datos CASO'!AB155)),"Lab Result Test Result is required",IF(AND(NOT(ISBLANK('Captura de datos CASO'!AB155)),ISNA(VLOOKUP('Captura de datos CASO'!AB155,'DO NOT USE_School Picklist'!$Q$3:$Q$8,1,FALSE))),"Please select a value from the drop-down menu",IF('DO NOT USE_Case Formulas'!A155,"OK",NA())))</f>
        <v>#N/A</v>
      </c>
    </row>
    <row r="156" spans="1:31" x14ac:dyDescent="0.3">
      <c r="A156" s="39" t="e">
        <f>IF('DO NOT USE_Case Formulas'!A156,IF('DO NOT USE_Case Formulas'!B156,"Not all required fields are completed","OK"),NA())</f>
        <v>#N/A</v>
      </c>
      <c r="B156" s="40" t="e">
        <f>IF(AND('DO NOT USE_Case Formulas'!A156,ISBLANK('Captura de datos CASO'!B156)),"First Name is required",IF(NOT(ISBLANK('Captura de datos CASO'!B156)),"OK",NA()))</f>
        <v>#N/A</v>
      </c>
      <c r="C156" s="40" t="e">
        <f>IF(AND('DO NOT USE_Case Formulas'!A156,ISBLANK('Captura de datos CASO'!C156)),"Last Name is required",IF(NOT(ISBLANK('Captura de datos CASO'!C156)),"OK",NA()))</f>
        <v>#N/A</v>
      </c>
      <c r="D156" s="40" t="e">
        <f>IF(AND('DO NOT USE_Case Formulas'!A156,ISBLANK('Captura de datos CASO'!D156)),"Birthdate is required",IF(NOT(ISBLANK('Captura de datos CASO'!D156)),"OK",NA()))</f>
        <v>#N/A</v>
      </c>
      <c r="E156" s="40" t="e">
        <f>IF(AND('DO NOT USE_Case Formulas'!A156,ISBLANK('Captura de datos CASO'!E156)),"Mobile Phone is required",IF(NOT(ISBLANK('Captura de datos CASO'!E156)),IF(AND(ISNUMBER(VALUE('Captura de datos CASO'!E156)),LEFT('Captura de datos CASO'!E156,1)&lt;&gt;"1",LEN('Captura de datos CASO'!E156)=10),"OK","Phone number must be valid format"),NA()))</f>
        <v>#N/A</v>
      </c>
      <c r="F156" s="40" t="e">
        <f>IF(LEN('Captura de datos CASO'!F156)&gt;255,"Home Street Address must be less than 255 characters",IF('DO NOT USE_Case Formulas'!A156,"OK",NA()))</f>
        <v>#N/A</v>
      </c>
      <c r="G156" s="40" t="e">
        <f>IF(LEN('Captura de datos CASO'!G156)&gt;40,"City must be less than 40 characters",IF('DO NOT USE_Case Formulas'!A156,"OK",NA()))</f>
        <v>#N/A</v>
      </c>
      <c r="H156" s="40" t="e">
        <f>IF(AND(NOT(ISBLANK('Captura de datos CASO'!H156)),ISNA(VLOOKUP('Captura de datos CASO'!H156,'DO NOT USE_School Picklist'!$P$3:$P$52,1,FALSE))),"Please select a value from the drop-down menu",IF('DO NOT USE_Case Formulas'!A156,"OK",NA()))</f>
        <v>#N/A</v>
      </c>
      <c r="I156" s="40" t="e">
        <f>IF(AND('DO NOT USE_Case Formulas'!A156,ISBLANK('Captura de datos CASO'!I156)),"Zip is required",IF(ISBLANK('Captura de datos CASO'!I156),NA(),"OK"))</f>
        <v>#N/A</v>
      </c>
      <c r="J156" s="40" t="e">
        <f>IF(AND('DO NOT USE_Case Formulas'!A156,ISBLANK('Captura de datos CASO'!J156)),"Student or Staff? is required",IF(ISBLANK('Captura de datos CASO'!J156),NA(),IF(ISNA(VLOOKUP('Captura de datos CASO'!J156,'DO NOT USE_School Picklist'!$B$3:$B$6,1,FALSE)),"Please select a value from the drop-down menu","OK")))</f>
        <v>#N/A</v>
      </c>
      <c r="K156" s="40" t="e">
        <f>IF(AND('Captura de datos CASO'!J156='DO NOT USE_School Picklist'!$B$4,ISBLANK('Captura de datos CASO'!K156)),"Occupation/Job Title is required if Student or Staff? is Yes, staff/faculty or volunteer",IF('DO NOT USE_Case Formulas'!A156,"OK",NA()))</f>
        <v>#N/A</v>
      </c>
      <c r="L156" s="40" t="e">
        <f ca="1">IF('Captura de datos CASO'!L156&gt;'DO NOT USE_School Picklist'!$C$3,"Date last on school campus/facility cannot be a future date",IF('DO NOT USE_Case Formulas'!A156,IF(ISBLANK('Captura de datos CASO'!L156),"Date last on school campus/facility is required","OK"),NA()))</f>
        <v>#N/A</v>
      </c>
      <c r="M156" s="40" t="e">
        <f>IF(AND('DO NOT USE_Case Formulas'!A156,ISBLANK('Captura de datos CASO'!M156)),"Specific Place in the Location is required",IF(ISBLANK('Captura de datos CASO'!M156),NA(),"OK"))</f>
        <v>#N/A</v>
      </c>
      <c r="N156" s="40" t="e">
        <f>IF(LEN('Captura de datos CASO'!N156)&gt;50,"Parent/Guardian Name must be less than 50 characters",IF('DO NOT USE_Case Formulas'!A156,"OK",NA()))</f>
        <v>#N/A</v>
      </c>
      <c r="O156" s="40" t="e">
        <f>IF(NOT(ISBLANK('Captura de datos CASO'!O156)),IF(AND(ISNUMBER('Captura de datos CASO'!O156),LEFT('Captura de datos CASO'!O156,1)&lt;&gt;"1",LEN('Captura de datos CASO'!O156)=10),"OK","Phone number must be valid format"),IF('DO NOT USE_Case Formulas'!A156,"OK",NA()))</f>
        <v>#N/A</v>
      </c>
      <c r="P156" s="53" t="e">
        <f>IF(AND(NOT(ISBLANK('Captura de datos CASO'!P156)),ISNA(VLOOKUP('Captura de datos CASO'!P156,'DO NOT USE_School Picklist'!$I$3:$I$5,1,FALSE))),"Please select a value from the drop-down menu",IF('DO NOT USE_Case Formulas'!A156,"OK",NA()))</f>
        <v>#N/A</v>
      </c>
      <c r="Q156" s="40" t="e">
        <f>IF(AND(NOT(ISBLANK('Captura de datos CASO'!Q156)),ISNA(VLOOKUP('Captura de datos CASO'!Q156,'DO NOT USE_School Picklist'!$E$3:$E$10,1,FALSE))),"Please select a value from the drop-down menu",IF('DO NOT USE_Case Formulas'!A156,"OK",NA()))</f>
        <v>#N/A</v>
      </c>
      <c r="R156" s="53" t="e">
        <f>IF(AND(NOT(ISBLANK('Captura de datos CASO'!R156)),ISNA(VLOOKUP('Captura de datos CASO'!R156,'DO NOT USE_School Picklist'!$W$3:$W$9,1,FALSE))),"Please select a value from the drop-down menu",IF('DO NOT USE_Case Formulas'!A156,"OK",NA()))</f>
        <v>#N/A</v>
      </c>
      <c r="S156" s="53" t="e">
        <f>IF(AND(NOT(ISBLANK('Captura de datos CASO'!S156)),ISNA(VLOOKUP('Captura de datos CASO'!S156,'DO NOT USE_School Picklist'!$W$3:$W$9,1,FALSE))),"Please select a value from the drop-down menu",IF('DO NOT USE_Case Formulas'!A156,"OK",NA()))</f>
        <v>#N/A</v>
      </c>
      <c r="T156" s="40" t="e">
        <f>IF(AND(NOT(ISBLANK('Captura de datos CASO'!T156)),ISNA(VLOOKUP('Captura de datos CASO'!T156,'DO NOT USE_School Picklist'!$F$3:$F$16,1,FALSE))),"Please select a value from the drop-down menu",IF('DO NOT USE_Case Formulas'!A156,"OK",NA()))</f>
        <v>#N/A</v>
      </c>
      <c r="U156" s="40" t="e">
        <f>IF(LEN('Captura de datos CASO'!U156)&gt;100,"Classroom(s) must be less than 100 characters",IF('DO NOT USE_Case Formulas'!A156,"OK",NA()))</f>
        <v>#N/A</v>
      </c>
      <c r="V156" s="40" t="e">
        <f>IF(AND(NOT(ISBLANK('Captura de datos CASO'!V156)),ISNA(VLOOKUP('Captura de datos CASO'!V156,'DO NOT USE_School Picklist'!$S$3:$S$12,1,FALSE))),"Please select a value from the drop-down menu",IF('DO NOT USE_Case Formulas'!A156,"OK",NA()))</f>
        <v>#N/A</v>
      </c>
      <c r="W156" s="40" t="e">
        <f>IF(AND(NOT(ISBLANK('Captura de datos CASO'!W156)),ISNA(VLOOKUP('Captura de datos CASO'!W156,'DO NOT USE_School Picklist'!$S$3:$S$12,1,FALSE))),"Please select a value from the drop-down menu",IF('DO NOT USE_Case Formulas'!A156,"OK",NA()))</f>
        <v>#N/A</v>
      </c>
      <c r="X156" s="40" t="e">
        <f>IF(LEN('Captura de datos CASO'!X156)&gt;80,"Name of Education Group must be less than 80 characters",IF('DO NOT USE_Case Formulas'!A156,"OK",NA()))</f>
        <v>#N/A</v>
      </c>
      <c r="Y156" s="40" t="e">
        <f>IF(AND(NOT(ISBLANK('Captura de datos CASO'!Y156)),ISNA(VLOOKUP('Captura de datos CASO'!Y156,'DO NOT USE_School Picklist'!$K$3:$K$6,1,FALSE))),"Please select a value from the drop-down menu",IF('DO NOT USE_Case Formulas'!A156,"OK",NA()))</f>
        <v>#N/A</v>
      </c>
      <c r="Z156" s="40" t="e">
        <f>IF(AND('DO NOT USE_Case Formulas'!A156,ISBLANK('Captura de datos CASO'!Z156)),"Has this person had symptoms? is required",IF(AND(NOT(ISBLANK('Captura de datos CASO'!Z156)),ISNA(VLOOKUP('Captura de datos CASO'!Z156,'DO NOT USE_School Picklist'!$D$3:$D$5,1,FALSE))),"Please select a value from the drop-down menu",IF(NOT(ISBLANK('Captura de datos CASO'!Z156)),"OK",NA())))</f>
        <v>#N/A</v>
      </c>
      <c r="AA156" s="40" t="e">
        <f>IF(AND('Captura de datos CASO'!Z156='DO NOT USE_School Picklist'!$D$3,ISBLANK('Captura de datos CASO'!AA156)),"Symptom Onset Date is required if Ever Symptomatic is Yes",IF('DO NOT USE_Case Formulas'!A156,"OK",NA()))</f>
        <v>#N/A</v>
      </c>
      <c r="AB156" s="40"/>
      <c r="AC156" s="40" t="e">
        <f ca="1">IF(AND('DO NOT USE_Case Formulas'!A156,ISBLANK('Captura de datos CASO'!AC156)),"Lab Result Test Date is required",IF('Captura de datos CASO'!AC156&gt;'DO NOT USE_School Picklist'!$C$3,"Test Date cannot be a future date",IF(NOT(ISBLANK('Captura de datos CASO'!AC156)),"OK",NA())))</f>
        <v>#N/A</v>
      </c>
      <c r="AD156" s="40" t="e">
        <f>IF(AND(NOT(ISBLANK('Captura de datos CASO'!AD156)),ISNA(VLOOKUP('Captura de datos CASO'!AD156,'DO NOT USE_School Picklist'!$R$3:$R$7,1,FALSE))),"Please select a value from the drop-down menu",IF('DO NOT USE_Case Formulas'!A156,"OK",NA()))</f>
        <v>#N/A</v>
      </c>
      <c r="AE156" s="40" t="e">
        <f>IF(AND('DO NOT USE_Case Formulas'!A156,ISBLANK('Captura de datos CASO'!AB156)),"Lab Result Test Result is required",IF(AND(NOT(ISBLANK('Captura de datos CASO'!AB156)),ISNA(VLOOKUP('Captura de datos CASO'!AB156,'DO NOT USE_School Picklist'!$Q$3:$Q$8,1,FALSE))),"Please select a value from the drop-down menu",IF('DO NOT USE_Case Formulas'!A156,"OK",NA())))</f>
        <v>#N/A</v>
      </c>
    </row>
    <row r="157" spans="1:31" x14ac:dyDescent="0.3">
      <c r="A157" s="39" t="e">
        <f>IF('DO NOT USE_Case Formulas'!A157,IF('DO NOT USE_Case Formulas'!B157,"Not all required fields are completed","OK"),NA())</f>
        <v>#N/A</v>
      </c>
      <c r="B157" s="40" t="e">
        <f>IF(AND('DO NOT USE_Case Formulas'!A157,ISBLANK('Captura de datos CASO'!B157)),"First Name is required",IF(NOT(ISBLANK('Captura de datos CASO'!B157)),"OK",NA()))</f>
        <v>#N/A</v>
      </c>
      <c r="C157" s="40" t="e">
        <f>IF(AND('DO NOT USE_Case Formulas'!A157,ISBLANK('Captura de datos CASO'!C157)),"Last Name is required",IF(NOT(ISBLANK('Captura de datos CASO'!C157)),"OK",NA()))</f>
        <v>#N/A</v>
      </c>
      <c r="D157" s="40" t="e">
        <f>IF(AND('DO NOT USE_Case Formulas'!A157,ISBLANK('Captura de datos CASO'!D157)),"Birthdate is required",IF(NOT(ISBLANK('Captura de datos CASO'!D157)),"OK",NA()))</f>
        <v>#N/A</v>
      </c>
      <c r="E157" s="40" t="e">
        <f>IF(AND('DO NOT USE_Case Formulas'!A157,ISBLANK('Captura de datos CASO'!E157)),"Mobile Phone is required",IF(NOT(ISBLANK('Captura de datos CASO'!E157)),IF(AND(ISNUMBER(VALUE('Captura de datos CASO'!E157)),LEFT('Captura de datos CASO'!E157,1)&lt;&gt;"1",LEN('Captura de datos CASO'!E157)=10),"OK","Phone number must be valid format"),NA()))</f>
        <v>#N/A</v>
      </c>
      <c r="F157" s="40" t="e">
        <f>IF(LEN('Captura de datos CASO'!F157)&gt;255,"Home Street Address must be less than 255 characters",IF('DO NOT USE_Case Formulas'!A157,"OK",NA()))</f>
        <v>#N/A</v>
      </c>
      <c r="G157" s="40" t="e">
        <f>IF(LEN('Captura de datos CASO'!G157)&gt;40,"City must be less than 40 characters",IF('DO NOT USE_Case Formulas'!A157,"OK",NA()))</f>
        <v>#N/A</v>
      </c>
      <c r="H157" s="40" t="e">
        <f>IF(AND(NOT(ISBLANK('Captura de datos CASO'!H157)),ISNA(VLOOKUP('Captura de datos CASO'!H157,'DO NOT USE_School Picklist'!$P$3:$P$52,1,FALSE))),"Please select a value from the drop-down menu",IF('DO NOT USE_Case Formulas'!A157,"OK",NA()))</f>
        <v>#N/A</v>
      </c>
      <c r="I157" s="40" t="e">
        <f>IF(AND('DO NOT USE_Case Formulas'!A157,ISBLANK('Captura de datos CASO'!I157)),"Zip is required",IF(ISBLANK('Captura de datos CASO'!I157),NA(),"OK"))</f>
        <v>#N/A</v>
      </c>
      <c r="J157" s="40" t="e">
        <f>IF(AND('DO NOT USE_Case Formulas'!A157,ISBLANK('Captura de datos CASO'!J157)),"Student or Staff? is required",IF(ISBLANK('Captura de datos CASO'!J157),NA(),IF(ISNA(VLOOKUP('Captura de datos CASO'!J157,'DO NOT USE_School Picklist'!$B$3:$B$6,1,FALSE)),"Please select a value from the drop-down menu","OK")))</f>
        <v>#N/A</v>
      </c>
      <c r="K157" s="40" t="e">
        <f>IF(AND('Captura de datos CASO'!J157='DO NOT USE_School Picklist'!$B$4,ISBLANK('Captura de datos CASO'!K157)),"Occupation/Job Title is required if Student or Staff? is Yes, staff/faculty or volunteer",IF('DO NOT USE_Case Formulas'!A157,"OK",NA()))</f>
        <v>#N/A</v>
      </c>
      <c r="L157" s="40" t="e">
        <f ca="1">IF('Captura de datos CASO'!L157&gt;'DO NOT USE_School Picklist'!$C$3,"Date last on school campus/facility cannot be a future date",IF('DO NOT USE_Case Formulas'!A157,IF(ISBLANK('Captura de datos CASO'!L157),"Date last on school campus/facility is required","OK"),NA()))</f>
        <v>#N/A</v>
      </c>
      <c r="M157" s="40" t="e">
        <f>IF(AND('DO NOT USE_Case Formulas'!A157,ISBLANK('Captura de datos CASO'!M157)),"Specific Place in the Location is required",IF(ISBLANK('Captura de datos CASO'!M157),NA(),"OK"))</f>
        <v>#N/A</v>
      </c>
      <c r="N157" s="40" t="e">
        <f>IF(LEN('Captura de datos CASO'!N157)&gt;50,"Parent/Guardian Name must be less than 50 characters",IF('DO NOT USE_Case Formulas'!A157,"OK",NA()))</f>
        <v>#N/A</v>
      </c>
      <c r="O157" s="40" t="e">
        <f>IF(NOT(ISBLANK('Captura de datos CASO'!O157)),IF(AND(ISNUMBER('Captura de datos CASO'!O157),LEFT('Captura de datos CASO'!O157,1)&lt;&gt;"1",LEN('Captura de datos CASO'!O157)=10),"OK","Phone number must be valid format"),IF('DO NOT USE_Case Formulas'!A157,"OK",NA()))</f>
        <v>#N/A</v>
      </c>
      <c r="P157" s="53" t="e">
        <f>IF(AND(NOT(ISBLANK('Captura de datos CASO'!P157)),ISNA(VLOOKUP('Captura de datos CASO'!P157,'DO NOT USE_School Picklist'!$I$3:$I$5,1,FALSE))),"Please select a value from the drop-down menu",IF('DO NOT USE_Case Formulas'!A157,"OK",NA()))</f>
        <v>#N/A</v>
      </c>
      <c r="Q157" s="40" t="e">
        <f>IF(AND(NOT(ISBLANK('Captura de datos CASO'!Q157)),ISNA(VLOOKUP('Captura de datos CASO'!Q157,'DO NOT USE_School Picklist'!$E$3:$E$10,1,FALSE))),"Please select a value from the drop-down menu",IF('DO NOT USE_Case Formulas'!A157,"OK",NA()))</f>
        <v>#N/A</v>
      </c>
      <c r="R157" s="53" t="e">
        <f>IF(AND(NOT(ISBLANK('Captura de datos CASO'!R157)),ISNA(VLOOKUP('Captura de datos CASO'!R157,'DO NOT USE_School Picklist'!$W$3:$W$9,1,FALSE))),"Please select a value from the drop-down menu",IF('DO NOT USE_Case Formulas'!A157,"OK",NA()))</f>
        <v>#N/A</v>
      </c>
      <c r="S157" s="53" t="e">
        <f>IF(AND(NOT(ISBLANK('Captura de datos CASO'!S157)),ISNA(VLOOKUP('Captura de datos CASO'!S157,'DO NOT USE_School Picklist'!$W$3:$W$9,1,FALSE))),"Please select a value from the drop-down menu",IF('DO NOT USE_Case Formulas'!A157,"OK",NA()))</f>
        <v>#N/A</v>
      </c>
      <c r="T157" s="40" t="e">
        <f>IF(AND(NOT(ISBLANK('Captura de datos CASO'!T157)),ISNA(VLOOKUP('Captura de datos CASO'!T157,'DO NOT USE_School Picklist'!$F$3:$F$16,1,FALSE))),"Please select a value from the drop-down menu",IF('DO NOT USE_Case Formulas'!A157,"OK",NA()))</f>
        <v>#N/A</v>
      </c>
      <c r="U157" s="40" t="e">
        <f>IF(LEN('Captura de datos CASO'!U157)&gt;100,"Classroom(s) must be less than 100 characters",IF('DO NOT USE_Case Formulas'!A157,"OK",NA()))</f>
        <v>#N/A</v>
      </c>
      <c r="V157" s="40" t="e">
        <f>IF(AND(NOT(ISBLANK('Captura de datos CASO'!V157)),ISNA(VLOOKUP('Captura de datos CASO'!V157,'DO NOT USE_School Picklist'!$S$3:$S$12,1,FALSE))),"Please select a value from the drop-down menu",IF('DO NOT USE_Case Formulas'!A157,"OK",NA()))</f>
        <v>#N/A</v>
      </c>
      <c r="W157" s="40" t="e">
        <f>IF(AND(NOT(ISBLANK('Captura de datos CASO'!W157)),ISNA(VLOOKUP('Captura de datos CASO'!W157,'DO NOT USE_School Picklist'!$S$3:$S$12,1,FALSE))),"Please select a value from the drop-down menu",IF('DO NOT USE_Case Formulas'!A157,"OK",NA()))</f>
        <v>#N/A</v>
      </c>
      <c r="X157" s="40" t="e">
        <f>IF(LEN('Captura de datos CASO'!X157)&gt;80,"Name of Education Group must be less than 80 characters",IF('DO NOT USE_Case Formulas'!A157,"OK",NA()))</f>
        <v>#N/A</v>
      </c>
      <c r="Y157" s="40" t="e">
        <f>IF(AND(NOT(ISBLANK('Captura de datos CASO'!Y157)),ISNA(VLOOKUP('Captura de datos CASO'!Y157,'DO NOT USE_School Picklist'!$K$3:$K$6,1,FALSE))),"Please select a value from the drop-down menu",IF('DO NOT USE_Case Formulas'!A157,"OK",NA()))</f>
        <v>#N/A</v>
      </c>
      <c r="Z157" s="40" t="e">
        <f>IF(AND('DO NOT USE_Case Formulas'!A157,ISBLANK('Captura de datos CASO'!Z157)),"Has this person had symptoms? is required",IF(AND(NOT(ISBLANK('Captura de datos CASO'!Z157)),ISNA(VLOOKUP('Captura de datos CASO'!Z157,'DO NOT USE_School Picklist'!$D$3:$D$5,1,FALSE))),"Please select a value from the drop-down menu",IF(NOT(ISBLANK('Captura de datos CASO'!Z157)),"OK",NA())))</f>
        <v>#N/A</v>
      </c>
      <c r="AA157" s="40" t="e">
        <f>IF(AND('Captura de datos CASO'!Z157='DO NOT USE_School Picklist'!$D$3,ISBLANK('Captura de datos CASO'!AA157)),"Symptom Onset Date is required if Ever Symptomatic is Yes",IF('DO NOT USE_Case Formulas'!A157,"OK",NA()))</f>
        <v>#N/A</v>
      </c>
      <c r="AB157" s="40"/>
      <c r="AC157" s="40" t="e">
        <f ca="1">IF(AND('DO NOT USE_Case Formulas'!A157,ISBLANK('Captura de datos CASO'!AC157)),"Lab Result Test Date is required",IF('Captura de datos CASO'!AC157&gt;'DO NOT USE_School Picklist'!$C$3,"Test Date cannot be a future date",IF(NOT(ISBLANK('Captura de datos CASO'!AC157)),"OK",NA())))</f>
        <v>#N/A</v>
      </c>
      <c r="AD157" s="40" t="e">
        <f>IF(AND(NOT(ISBLANK('Captura de datos CASO'!AD157)),ISNA(VLOOKUP('Captura de datos CASO'!AD157,'DO NOT USE_School Picklist'!$R$3:$R$7,1,FALSE))),"Please select a value from the drop-down menu",IF('DO NOT USE_Case Formulas'!A157,"OK",NA()))</f>
        <v>#N/A</v>
      </c>
      <c r="AE157" s="40" t="e">
        <f>IF(AND('DO NOT USE_Case Formulas'!A157,ISBLANK('Captura de datos CASO'!AB157)),"Lab Result Test Result is required",IF(AND(NOT(ISBLANK('Captura de datos CASO'!AB157)),ISNA(VLOOKUP('Captura de datos CASO'!AB157,'DO NOT USE_School Picklist'!$Q$3:$Q$8,1,FALSE))),"Please select a value from the drop-down menu",IF('DO NOT USE_Case Formulas'!A157,"OK",NA())))</f>
        <v>#N/A</v>
      </c>
    </row>
    <row r="158" spans="1:31" x14ac:dyDescent="0.3">
      <c r="A158" s="39" t="e">
        <f>IF('DO NOT USE_Case Formulas'!A158,IF('DO NOT USE_Case Formulas'!B158,"Not all required fields are completed","OK"),NA())</f>
        <v>#N/A</v>
      </c>
      <c r="B158" s="40" t="e">
        <f>IF(AND('DO NOT USE_Case Formulas'!A158,ISBLANK('Captura de datos CASO'!B158)),"First Name is required",IF(NOT(ISBLANK('Captura de datos CASO'!B158)),"OK",NA()))</f>
        <v>#N/A</v>
      </c>
      <c r="C158" s="40" t="e">
        <f>IF(AND('DO NOT USE_Case Formulas'!A158,ISBLANK('Captura de datos CASO'!C158)),"Last Name is required",IF(NOT(ISBLANK('Captura de datos CASO'!C158)),"OK",NA()))</f>
        <v>#N/A</v>
      </c>
      <c r="D158" s="40" t="e">
        <f>IF(AND('DO NOT USE_Case Formulas'!A158,ISBLANK('Captura de datos CASO'!D158)),"Birthdate is required",IF(NOT(ISBLANK('Captura de datos CASO'!D158)),"OK",NA()))</f>
        <v>#N/A</v>
      </c>
      <c r="E158" s="40" t="e">
        <f>IF(AND('DO NOT USE_Case Formulas'!A158,ISBLANK('Captura de datos CASO'!E158)),"Mobile Phone is required",IF(NOT(ISBLANK('Captura de datos CASO'!E158)),IF(AND(ISNUMBER(VALUE('Captura de datos CASO'!E158)),LEFT('Captura de datos CASO'!E158,1)&lt;&gt;"1",LEN('Captura de datos CASO'!E158)=10),"OK","Phone number must be valid format"),NA()))</f>
        <v>#N/A</v>
      </c>
      <c r="F158" s="40" t="e">
        <f>IF(LEN('Captura de datos CASO'!F158)&gt;255,"Home Street Address must be less than 255 characters",IF('DO NOT USE_Case Formulas'!A158,"OK",NA()))</f>
        <v>#N/A</v>
      </c>
      <c r="G158" s="40" t="e">
        <f>IF(LEN('Captura de datos CASO'!G158)&gt;40,"City must be less than 40 characters",IF('DO NOT USE_Case Formulas'!A158,"OK",NA()))</f>
        <v>#N/A</v>
      </c>
      <c r="H158" s="40" t="e">
        <f>IF(AND(NOT(ISBLANK('Captura de datos CASO'!H158)),ISNA(VLOOKUP('Captura de datos CASO'!H158,'DO NOT USE_School Picklist'!$P$3:$P$52,1,FALSE))),"Please select a value from the drop-down menu",IF('DO NOT USE_Case Formulas'!A158,"OK",NA()))</f>
        <v>#N/A</v>
      </c>
      <c r="I158" s="40" t="e">
        <f>IF(AND('DO NOT USE_Case Formulas'!A158,ISBLANK('Captura de datos CASO'!I158)),"Zip is required",IF(ISBLANK('Captura de datos CASO'!I158),NA(),"OK"))</f>
        <v>#N/A</v>
      </c>
      <c r="J158" s="40" t="e">
        <f>IF(AND('DO NOT USE_Case Formulas'!A158,ISBLANK('Captura de datos CASO'!J158)),"Student or Staff? is required",IF(ISBLANK('Captura de datos CASO'!J158),NA(),IF(ISNA(VLOOKUP('Captura de datos CASO'!J158,'DO NOT USE_School Picklist'!$B$3:$B$6,1,FALSE)),"Please select a value from the drop-down menu","OK")))</f>
        <v>#N/A</v>
      </c>
      <c r="K158" s="40" t="e">
        <f>IF(AND('Captura de datos CASO'!J158='DO NOT USE_School Picklist'!$B$4,ISBLANK('Captura de datos CASO'!K158)),"Occupation/Job Title is required if Student or Staff? is Yes, staff/faculty or volunteer",IF('DO NOT USE_Case Formulas'!A158,"OK",NA()))</f>
        <v>#N/A</v>
      </c>
      <c r="L158" s="40" t="e">
        <f ca="1">IF('Captura de datos CASO'!L158&gt;'DO NOT USE_School Picklist'!$C$3,"Date last on school campus/facility cannot be a future date",IF('DO NOT USE_Case Formulas'!A158,IF(ISBLANK('Captura de datos CASO'!L158),"Date last on school campus/facility is required","OK"),NA()))</f>
        <v>#N/A</v>
      </c>
      <c r="M158" s="40" t="e">
        <f>IF(AND('DO NOT USE_Case Formulas'!A158,ISBLANK('Captura de datos CASO'!M158)),"Specific Place in the Location is required",IF(ISBLANK('Captura de datos CASO'!M158),NA(),"OK"))</f>
        <v>#N/A</v>
      </c>
      <c r="N158" s="40" t="e">
        <f>IF(LEN('Captura de datos CASO'!N158)&gt;50,"Parent/Guardian Name must be less than 50 characters",IF('DO NOT USE_Case Formulas'!A158,"OK",NA()))</f>
        <v>#N/A</v>
      </c>
      <c r="O158" s="40" t="e">
        <f>IF(NOT(ISBLANK('Captura de datos CASO'!O158)),IF(AND(ISNUMBER('Captura de datos CASO'!O158),LEFT('Captura de datos CASO'!O158,1)&lt;&gt;"1",LEN('Captura de datos CASO'!O158)=10),"OK","Phone number must be valid format"),IF('DO NOT USE_Case Formulas'!A158,"OK",NA()))</f>
        <v>#N/A</v>
      </c>
      <c r="P158" s="53" t="e">
        <f>IF(AND(NOT(ISBLANK('Captura de datos CASO'!P158)),ISNA(VLOOKUP('Captura de datos CASO'!P158,'DO NOT USE_School Picklist'!$I$3:$I$5,1,FALSE))),"Please select a value from the drop-down menu",IF('DO NOT USE_Case Formulas'!A158,"OK",NA()))</f>
        <v>#N/A</v>
      </c>
      <c r="Q158" s="40" t="e">
        <f>IF(AND(NOT(ISBLANK('Captura de datos CASO'!Q158)),ISNA(VLOOKUP('Captura de datos CASO'!Q158,'DO NOT USE_School Picklist'!$E$3:$E$10,1,FALSE))),"Please select a value from the drop-down menu",IF('DO NOT USE_Case Formulas'!A158,"OK",NA()))</f>
        <v>#N/A</v>
      </c>
      <c r="R158" s="53" t="e">
        <f>IF(AND(NOT(ISBLANK('Captura de datos CASO'!R158)),ISNA(VLOOKUP('Captura de datos CASO'!R158,'DO NOT USE_School Picklist'!$W$3:$W$9,1,FALSE))),"Please select a value from the drop-down menu",IF('DO NOT USE_Case Formulas'!A158,"OK",NA()))</f>
        <v>#N/A</v>
      </c>
      <c r="S158" s="53" t="e">
        <f>IF(AND(NOT(ISBLANK('Captura de datos CASO'!S158)),ISNA(VLOOKUP('Captura de datos CASO'!S158,'DO NOT USE_School Picklist'!$W$3:$W$9,1,FALSE))),"Please select a value from the drop-down menu",IF('DO NOT USE_Case Formulas'!A158,"OK",NA()))</f>
        <v>#N/A</v>
      </c>
      <c r="T158" s="40" t="e">
        <f>IF(AND(NOT(ISBLANK('Captura de datos CASO'!T158)),ISNA(VLOOKUP('Captura de datos CASO'!T158,'DO NOT USE_School Picklist'!$F$3:$F$16,1,FALSE))),"Please select a value from the drop-down menu",IF('DO NOT USE_Case Formulas'!A158,"OK",NA()))</f>
        <v>#N/A</v>
      </c>
      <c r="U158" s="40" t="e">
        <f>IF(LEN('Captura de datos CASO'!U158)&gt;100,"Classroom(s) must be less than 100 characters",IF('DO NOT USE_Case Formulas'!A158,"OK",NA()))</f>
        <v>#N/A</v>
      </c>
      <c r="V158" s="40" t="e">
        <f>IF(AND(NOT(ISBLANK('Captura de datos CASO'!V158)),ISNA(VLOOKUP('Captura de datos CASO'!V158,'DO NOT USE_School Picklist'!$S$3:$S$12,1,FALSE))),"Please select a value from the drop-down menu",IF('DO NOT USE_Case Formulas'!A158,"OK",NA()))</f>
        <v>#N/A</v>
      </c>
      <c r="W158" s="40" t="e">
        <f>IF(AND(NOT(ISBLANK('Captura de datos CASO'!W158)),ISNA(VLOOKUP('Captura de datos CASO'!W158,'DO NOT USE_School Picklist'!$S$3:$S$12,1,FALSE))),"Please select a value from the drop-down menu",IF('DO NOT USE_Case Formulas'!A158,"OK",NA()))</f>
        <v>#N/A</v>
      </c>
      <c r="X158" s="40" t="e">
        <f>IF(LEN('Captura de datos CASO'!X158)&gt;80,"Name of Education Group must be less than 80 characters",IF('DO NOT USE_Case Formulas'!A158,"OK",NA()))</f>
        <v>#N/A</v>
      </c>
      <c r="Y158" s="40" t="e">
        <f>IF(AND(NOT(ISBLANK('Captura de datos CASO'!Y158)),ISNA(VLOOKUP('Captura de datos CASO'!Y158,'DO NOT USE_School Picklist'!$K$3:$K$6,1,FALSE))),"Please select a value from the drop-down menu",IF('DO NOT USE_Case Formulas'!A158,"OK",NA()))</f>
        <v>#N/A</v>
      </c>
      <c r="Z158" s="40" t="e">
        <f>IF(AND('DO NOT USE_Case Formulas'!A158,ISBLANK('Captura de datos CASO'!Z158)),"Has this person had symptoms? is required",IF(AND(NOT(ISBLANK('Captura de datos CASO'!Z158)),ISNA(VLOOKUP('Captura de datos CASO'!Z158,'DO NOT USE_School Picklist'!$D$3:$D$5,1,FALSE))),"Please select a value from the drop-down menu",IF(NOT(ISBLANK('Captura de datos CASO'!Z158)),"OK",NA())))</f>
        <v>#N/A</v>
      </c>
      <c r="AA158" s="40" t="e">
        <f>IF(AND('Captura de datos CASO'!Z158='DO NOT USE_School Picklist'!$D$3,ISBLANK('Captura de datos CASO'!AA158)),"Symptom Onset Date is required if Ever Symptomatic is Yes",IF('DO NOT USE_Case Formulas'!A158,"OK",NA()))</f>
        <v>#N/A</v>
      </c>
      <c r="AB158" s="40"/>
      <c r="AC158" s="40" t="e">
        <f ca="1">IF(AND('DO NOT USE_Case Formulas'!A158,ISBLANK('Captura de datos CASO'!AC158)),"Lab Result Test Date is required",IF('Captura de datos CASO'!AC158&gt;'DO NOT USE_School Picklist'!$C$3,"Test Date cannot be a future date",IF(NOT(ISBLANK('Captura de datos CASO'!AC158)),"OK",NA())))</f>
        <v>#N/A</v>
      </c>
      <c r="AD158" s="40" t="e">
        <f>IF(AND(NOT(ISBLANK('Captura de datos CASO'!AD158)),ISNA(VLOOKUP('Captura de datos CASO'!AD158,'DO NOT USE_School Picklist'!$R$3:$R$7,1,FALSE))),"Please select a value from the drop-down menu",IF('DO NOT USE_Case Formulas'!A158,"OK",NA()))</f>
        <v>#N/A</v>
      </c>
      <c r="AE158" s="40" t="e">
        <f>IF(AND('DO NOT USE_Case Formulas'!A158,ISBLANK('Captura de datos CASO'!AB158)),"Lab Result Test Result is required",IF(AND(NOT(ISBLANK('Captura de datos CASO'!AB158)),ISNA(VLOOKUP('Captura de datos CASO'!AB158,'DO NOT USE_School Picklist'!$Q$3:$Q$8,1,FALSE))),"Please select a value from the drop-down menu",IF('DO NOT USE_Case Formulas'!A158,"OK",NA())))</f>
        <v>#N/A</v>
      </c>
    </row>
    <row r="159" spans="1:31" x14ac:dyDescent="0.3">
      <c r="A159" s="39" t="e">
        <f>IF('DO NOT USE_Case Formulas'!A159,IF('DO NOT USE_Case Formulas'!B159,"Not all required fields are completed","OK"),NA())</f>
        <v>#N/A</v>
      </c>
      <c r="B159" s="40" t="e">
        <f>IF(AND('DO NOT USE_Case Formulas'!A159,ISBLANK('Captura de datos CASO'!B159)),"First Name is required",IF(NOT(ISBLANK('Captura de datos CASO'!B159)),"OK",NA()))</f>
        <v>#N/A</v>
      </c>
      <c r="C159" s="40" t="e">
        <f>IF(AND('DO NOT USE_Case Formulas'!A159,ISBLANK('Captura de datos CASO'!C159)),"Last Name is required",IF(NOT(ISBLANK('Captura de datos CASO'!C159)),"OK",NA()))</f>
        <v>#N/A</v>
      </c>
      <c r="D159" s="40" t="e">
        <f>IF(AND('DO NOT USE_Case Formulas'!A159,ISBLANK('Captura de datos CASO'!D159)),"Birthdate is required",IF(NOT(ISBLANK('Captura de datos CASO'!D159)),"OK",NA()))</f>
        <v>#N/A</v>
      </c>
      <c r="E159" s="40" t="e">
        <f>IF(AND('DO NOT USE_Case Formulas'!A159,ISBLANK('Captura de datos CASO'!E159)),"Mobile Phone is required",IF(NOT(ISBLANK('Captura de datos CASO'!E159)),IF(AND(ISNUMBER(VALUE('Captura de datos CASO'!E159)),LEFT('Captura de datos CASO'!E159,1)&lt;&gt;"1",LEN('Captura de datos CASO'!E159)=10),"OK","Phone number must be valid format"),NA()))</f>
        <v>#N/A</v>
      </c>
      <c r="F159" s="40" t="e">
        <f>IF(LEN('Captura de datos CASO'!F159)&gt;255,"Home Street Address must be less than 255 characters",IF('DO NOT USE_Case Formulas'!A159,"OK",NA()))</f>
        <v>#N/A</v>
      </c>
      <c r="G159" s="40" t="e">
        <f>IF(LEN('Captura de datos CASO'!G159)&gt;40,"City must be less than 40 characters",IF('DO NOT USE_Case Formulas'!A159,"OK",NA()))</f>
        <v>#N/A</v>
      </c>
      <c r="H159" s="40" t="e">
        <f>IF(AND(NOT(ISBLANK('Captura de datos CASO'!H159)),ISNA(VLOOKUP('Captura de datos CASO'!H159,'DO NOT USE_School Picklist'!$P$3:$P$52,1,FALSE))),"Please select a value from the drop-down menu",IF('DO NOT USE_Case Formulas'!A159,"OK",NA()))</f>
        <v>#N/A</v>
      </c>
      <c r="I159" s="40" t="e">
        <f>IF(AND('DO NOT USE_Case Formulas'!A159,ISBLANK('Captura de datos CASO'!I159)),"Zip is required",IF(ISBLANK('Captura de datos CASO'!I159),NA(),"OK"))</f>
        <v>#N/A</v>
      </c>
      <c r="J159" s="40" t="e">
        <f>IF(AND('DO NOT USE_Case Formulas'!A159,ISBLANK('Captura de datos CASO'!J159)),"Student or Staff? is required",IF(ISBLANK('Captura de datos CASO'!J159),NA(),IF(ISNA(VLOOKUP('Captura de datos CASO'!J159,'DO NOT USE_School Picklist'!$B$3:$B$6,1,FALSE)),"Please select a value from the drop-down menu","OK")))</f>
        <v>#N/A</v>
      </c>
      <c r="K159" s="40" t="e">
        <f>IF(AND('Captura de datos CASO'!J159='DO NOT USE_School Picklist'!$B$4,ISBLANK('Captura de datos CASO'!K159)),"Occupation/Job Title is required if Student or Staff? is Yes, staff/faculty or volunteer",IF('DO NOT USE_Case Formulas'!A159,"OK",NA()))</f>
        <v>#N/A</v>
      </c>
      <c r="L159" s="40" t="e">
        <f ca="1">IF('Captura de datos CASO'!L159&gt;'DO NOT USE_School Picklist'!$C$3,"Date last on school campus/facility cannot be a future date",IF('DO NOT USE_Case Formulas'!A159,IF(ISBLANK('Captura de datos CASO'!L159),"Date last on school campus/facility is required","OK"),NA()))</f>
        <v>#N/A</v>
      </c>
      <c r="M159" s="40" t="e">
        <f>IF(AND('DO NOT USE_Case Formulas'!A159,ISBLANK('Captura de datos CASO'!M159)),"Specific Place in the Location is required",IF(ISBLANK('Captura de datos CASO'!M159),NA(),"OK"))</f>
        <v>#N/A</v>
      </c>
      <c r="N159" s="40" t="e">
        <f>IF(LEN('Captura de datos CASO'!N159)&gt;50,"Parent/Guardian Name must be less than 50 characters",IF('DO NOT USE_Case Formulas'!A159,"OK",NA()))</f>
        <v>#N/A</v>
      </c>
      <c r="O159" s="40" t="e">
        <f>IF(NOT(ISBLANK('Captura de datos CASO'!O159)),IF(AND(ISNUMBER('Captura de datos CASO'!O159),LEFT('Captura de datos CASO'!O159,1)&lt;&gt;"1",LEN('Captura de datos CASO'!O159)=10),"OK","Phone number must be valid format"),IF('DO NOT USE_Case Formulas'!A159,"OK",NA()))</f>
        <v>#N/A</v>
      </c>
      <c r="P159" s="53" t="e">
        <f>IF(AND(NOT(ISBLANK('Captura de datos CASO'!P159)),ISNA(VLOOKUP('Captura de datos CASO'!P159,'DO NOT USE_School Picklist'!$I$3:$I$5,1,FALSE))),"Please select a value from the drop-down menu",IF('DO NOT USE_Case Formulas'!A159,"OK",NA()))</f>
        <v>#N/A</v>
      </c>
      <c r="Q159" s="40" t="e">
        <f>IF(AND(NOT(ISBLANK('Captura de datos CASO'!Q159)),ISNA(VLOOKUP('Captura de datos CASO'!Q159,'DO NOT USE_School Picklist'!$E$3:$E$10,1,FALSE))),"Please select a value from the drop-down menu",IF('DO NOT USE_Case Formulas'!A159,"OK",NA()))</f>
        <v>#N/A</v>
      </c>
      <c r="R159" s="53" t="e">
        <f>IF(AND(NOT(ISBLANK('Captura de datos CASO'!R159)),ISNA(VLOOKUP('Captura de datos CASO'!R159,'DO NOT USE_School Picklist'!$W$3:$W$9,1,FALSE))),"Please select a value from the drop-down menu",IF('DO NOT USE_Case Formulas'!A159,"OK",NA()))</f>
        <v>#N/A</v>
      </c>
      <c r="S159" s="53" t="e">
        <f>IF(AND(NOT(ISBLANK('Captura de datos CASO'!S159)),ISNA(VLOOKUP('Captura de datos CASO'!S159,'DO NOT USE_School Picklist'!$W$3:$W$9,1,FALSE))),"Please select a value from the drop-down menu",IF('DO NOT USE_Case Formulas'!A159,"OK",NA()))</f>
        <v>#N/A</v>
      </c>
      <c r="T159" s="40" t="e">
        <f>IF(AND(NOT(ISBLANK('Captura de datos CASO'!T159)),ISNA(VLOOKUP('Captura de datos CASO'!T159,'DO NOT USE_School Picklist'!$F$3:$F$16,1,FALSE))),"Please select a value from the drop-down menu",IF('DO NOT USE_Case Formulas'!A159,"OK",NA()))</f>
        <v>#N/A</v>
      </c>
      <c r="U159" s="40" t="e">
        <f>IF(LEN('Captura de datos CASO'!U159)&gt;100,"Classroom(s) must be less than 100 characters",IF('DO NOT USE_Case Formulas'!A159,"OK",NA()))</f>
        <v>#N/A</v>
      </c>
      <c r="V159" s="40" t="e">
        <f>IF(AND(NOT(ISBLANK('Captura de datos CASO'!V159)),ISNA(VLOOKUP('Captura de datos CASO'!V159,'DO NOT USE_School Picklist'!$S$3:$S$12,1,FALSE))),"Please select a value from the drop-down menu",IF('DO NOT USE_Case Formulas'!A159,"OK",NA()))</f>
        <v>#N/A</v>
      </c>
      <c r="W159" s="40" t="e">
        <f>IF(AND(NOT(ISBLANK('Captura de datos CASO'!W159)),ISNA(VLOOKUP('Captura de datos CASO'!W159,'DO NOT USE_School Picklist'!$S$3:$S$12,1,FALSE))),"Please select a value from the drop-down menu",IF('DO NOT USE_Case Formulas'!A159,"OK",NA()))</f>
        <v>#N/A</v>
      </c>
      <c r="X159" s="40" t="e">
        <f>IF(LEN('Captura de datos CASO'!X159)&gt;80,"Name of Education Group must be less than 80 characters",IF('DO NOT USE_Case Formulas'!A159,"OK",NA()))</f>
        <v>#N/A</v>
      </c>
      <c r="Y159" s="40" t="e">
        <f>IF(AND(NOT(ISBLANK('Captura de datos CASO'!Y159)),ISNA(VLOOKUP('Captura de datos CASO'!Y159,'DO NOT USE_School Picklist'!$K$3:$K$6,1,FALSE))),"Please select a value from the drop-down menu",IF('DO NOT USE_Case Formulas'!A159,"OK",NA()))</f>
        <v>#N/A</v>
      </c>
      <c r="Z159" s="40" t="e">
        <f>IF(AND('DO NOT USE_Case Formulas'!A159,ISBLANK('Captura de datos CASO'!Z159)),"Has this person had symptoms? is required",IF(AND(NOT(ISBLANK('Captura de datos CASO'!Z159)),ISNA(VLOOKUP('Captura de datos CASO'!Z159,'DO NOT USE_School Picklist'!$D$3:$D$5,1,FALSE))),"Please select a value from the drop-down menu",IF(NOT(ISBLANK('Captura de datos CASO'!Z159)),"OK",NA())))</f>
        <v>#N/A</v>
      </c>
      <c r="AA159" s="40" t="e">
        <f>IF(AND('Captura de datos CASO'!Z159='DO NOT USE_School Picklist'!$D$3,ISBLANK('Captura de datos CASO'!AA159)),"Symptom Onset Date is required if Ever Symptomatic is Yes",IF('DO NOT USE_Case Formulas'!A159,"OK",NA()))</f>
        <v>#N/A</v>
      </c>
      <c r="AB159" s="40"/>
      <c r="AC159" s="40" t="e">
        <f ca="1">IF(AND('DO NOT USE_Case Formulas'!A159,ISBLANK('Captura de datos CASO'!AC159)),"Lab Result Test Date is required",IF('Captura de datos CASO'!AC159&gt;'DO NOT USE_School Picklist'!$C$3,"Test Date cannot be a future date",IF(NOT(ISBLANK('Captura de datos CASO'!AC159)),"OK",NA())))</f>
        <v>#N/A</v>
      </c>
      <c r="AD159" s="40" t="e">
        <f>IF(AND(NOT(ISBLANK('Captura de datos CASO'!AD159)),ISNA(VLOOKUP('Captura de datos CASO'!AD159,'DO NOT USE_School Picklist'!$R$3:$R$7,1,FALSE))),"Please select a value from the drop-down menu",IF('DO NOT USE_Case Formulas'!A159,"OK",NA()))</f>
        <v>#N/A</v>
      </c>
      <c r="AE159" s="40" t="e">
        <f>IF(AND('DO NOT USE_Case Formulas'!A159,ISBLANK('Captura de datos CASO'!AB159)),"Lab Result Test Result is required",IF(AND(NOT(ISBLANK('Captura de datos CASO'!AB159)),ISNA(VLOOKUP('Captura de datos CASO'!AB159,'DO NOT USE_School Picklist'!$Q$3:$Q$8,1,FALSE))),"Please select a value from the drop-down menu",IF('DO NOT USE_Case Formulas'!A159,"OK",NA())))</f>
        <v>#N/A</v>
      </c>
    </row>
    <row r="160" spans="1:31" x14ac:dyDescent="0.3">
      <c r="A160" s="39" t="e">
        <f>IF('DO NOT USE_Case Formulas'!A160,IF('DO NOT USE_Case Formulas'!B160,"Not all required fields are completed","OK"),NA())</f>
        <v>#N/A</v>
      </c>
      <c r="B160" s="40" t="e">
        <f>IF(AND('DO NOT USE_Case Formulas'!A160,ISBLANK('Captura de datos CASO'!B160)),"First Name is required",IF(NOT(ISBLANK('Captura de datos CASO'!B160)),"OK",NA()))</f>
        <v>#N/A</v>
      </c>
      <c r="C160" s="40" t="e">
        <f>IF(AND('DO NOT USE_Case Formulas'!A160,ISBLANK('Captura de datos CASO'!C160)),"Last Name is required",IF(NOT(ISBLANK('Captura de datos CASO'!C160)),"OK",NA()))</f>
        <v>#N/A</v>
      </c>
      <c r="D160" s="40" t="e">
        <f>IF(AND('DO NOT USE_Case Formulas'!A160,ISBLANK('Captura de datos CASO'!D160)),"Birthdate is required",IF(NOT(ISBLANK('Captura de datos CASO'!D160)),"OK",NA()))</f>
        <v>#N/A</v>
      </c>
      <c r="E160" s="40" t="e">
        <f>IF(AND('DO NOT USE_Case Formulas'!A160,ISBLANK('Captura de datos CASO'!E160)),"Mobile Phone is required",IF(NOT(ISBLANK('Captura de datos CASO'!E160)),IF(AND(ISNUMBER(VALUE('Captura de datos CASO'!E160)),LEFT('Captura de datos CASO'!E160,1)&lt;&gt;"1",LEN('Captura de datos CASO'!E160)=10),"OK","Phone number must be valid format"),NA()))</f>
        <v>#N/A</v>
      </c>
      <c r="F160" s="40" t="e">
        <f>IF(LEN('Captura de datos CASO'!F160)&gt;255,"Home Street Address must be less than 255 characters",IF('DO NOT USE_Case Formulas'!A160,"OK",NA()))</f>
        <v>#N/A</v>
      </c>
      <c r="G160" s="40" t="e">
        <f>IF(LEN('Captura de datos CASO'!G160)&gt;40,"City must be less than 40 characters",IF('DO NOT USE_Case Formulas'!A160,"OK",NA()))</f>
        <v>#N/A</v>
      </c>
      <c r="H160" s="40" t="e">
        <f>IF(AND(NOT(ISBLANK('Captura de datos CASO'!H160)),ISNA(VLOOKUP('Captura de datos CASO'!H160,'DO NOT USE_School Picklist'!$P$3:$P$52,1,FALSE))),"Please select a value from the drop-down menu",IF('DO NOT USE_Case Formulas'!A160,"OK",NA()))</f>
        <v>#N/A</v>
      </c>
      <c r="I160" s="40" t="e">
        <f>IF(AND('DO NOT USE_Case Formulas'!A160,ISBLANK('Captura de datos CASO'!I160)),"Zip is required",IF(ISBLANK('Captura de datos CASO'!I160),NA(),"OK"))</f>
        <v>#N/A</v>
      </c>
      <c r="J160" s="40" t="e">
        <f>IF(AND('DO NOT USE_Case Formulas'!A160,ISBLANK('Captura de datos CASO'!J160)),"Student or Staff? is required",IF(ISBLANK('Captura de datos CASO'!J160),NA(),IF(ISNA(VLOOKUP('Captura de datos CASO'!J160,'DO NOT USE_School Picklist'!$B$3:$B$6,1,FALSE)),"Please select a value from the drop-down menu","OK")))</f>
        <v>#N/A</v>
      </c>
      <c r="K160" s="40" t="e">
        <f>IF(AND('Captura de datos CASO'!J160='DO NOT USE_School Picklist'!$B$4,ISBLANK('Captura de datos CASO'!K160)),"Occupation/Job Title is required if Student or Staff? is Yes, staff/faculty or volunteer",IF('DO NOT USE_Case Formulas'!A160,"OK",NA()))</f>
        <v>#N/A</v>
      </c>
      <c r="L160" s="40" t="e">
        <f ca="1">IF('Captura de datos CASO'!L160&gt;'DO NOT USE_School Picklist'!$C$3,"Date last on school campus/facility cannot be a future date",IF('DO NOT USE_Case Formulas'!A160,IF(ISBLANK('Captura de datos CASO'!L160),"Date last on school campus/facility is required","OK"),NA()))</f>
        <v>#N/A</v>
      </c>
      <c r="M160" s="40" t="e">
        <f>IF(AND('DO NOT USE_Case Formulas'!A160,ISBLANK('Captura de datos CASO'!M160)),"Specific Place in the Location is required",IF(ISBLANK('Captura de datos CASO'!M160),NA(),"OK"))</f>
        <v>#N/A</v>
      </c>
      <c r="N160" s="40" t="e">
        <f>IF(LEN('Captura de datos CASO'!N160)&gt;50,"Parent/Guardian Name must be less than 50 characters",IF('DO NOT USE_Case Formulas'!A160,"OK",NA()))</f>
        <v>#N/A</v>
      </c>
      <c r="O160" s="40" t="e">
        <f>IF(NOT(ISBLANK('Captura de datos CASO'!O160)),IF(AND(ISNUMBER('Captura de datos CASO'!O160),LEFT('Captura de datos CASO'!O160,1)&lt;&gt;"1",LEN('Captura de datos CASO'!O160)=10),"OK","Phone number must be valid format"),IF('DO NOT USE_Case Formulas'!A160,"OK",NA()))</f>
        <v>#N/A</v>
      </c>
      <c r="P160" s="53" t="e">
        <f>IF(AND(NOT(ISBLANK('Captura de datos CASO'!P160)),ISNA(VLOOKUP('Captura de datos CASO'!P160,'DO NOT USE_School Picklist'!$I$3:$I$5,1,FALSE))),"Please select a value from the drop-down menu",IF('DO NOT USE_Case Formulas'!A160,"OK",NA()))</f>
        <v>#N/A</v>
      </c>
      <c r="Q160" s="40" t="e">
        <f>IF(AND(NOT(ISBLANK('Captura de datos CASO'!Q160)),ISNA(VLOOKUP('Captura de datos CASO'!Q160,'DO NOT USE_School Picklist'!$E$3:$E$10,1,FALSE))),"Please select a value from the drop-down menu",IF('DO NOT USE_Case Formulas'!A160,"OK",NA()))</f>
        <v>#N/A</v>
      </c>
      <c r="R160" s="53" t="e">
        <f>IF(AND(NOT(ISBLANK('Captura de datos CASO'!R160)),ISNA(VLOOKUP('Captura de datos CASO'!R160,'DO NOT USE_School Picklist'!$W$3:$W$9,1,FALSE))),"Please select a value from the drop-down menu",IF('DO NOT USE_Case Formulas'!A160,"OK",NA()))</f>
        <v>#N/A</v>
      </c>
      <c r="S160" s="53" t="e">
        <f>IF(AND(NOT(ISBLANK('Captura de datos CASO'!S160)),ISNA(VLOOKUP('Captura de datos CASO'!S160,'DO NOT USE_School Picklist'!$W$3:$W$9,1,FALSE))),"Please select a value from the drop-down menu",IF('DO NOT USE_Case Formulas'!A160,"OK",NA()))</f>
        <v>#N/A</v>
      </c>
      <c r="T160" s="40" t="e">
        <f>IF(AND(NOT(ISBLANK('Captura de datos CASO'!T160)),ISNA(VLOOKUP('Captura de datos CASO'!T160,'DO NOT USE_School Picklist'!$F$3:$F$16,1,FALSE))),"Please select a value from the drop-down menu",IF('DO NOT USE_Case Formulas'!A160,"OK",NA()))</f>
        <v>#N/A</v>
      </c>
      <c r="U160" s="40" t="e">
        <f>IF(LEN('Captura de datos CASO'!U160)&gt;100,"Classroom(s) must be less than 100 characters",IF('DO NOT USE_Case Formulas'!A160,"OK",NA()))</f>
        <v>#N/A</v>
      </c>
      <c r="V160" s="40" t="e">
        <f>IF(AND(NOT(ISBLANK('Captura de datos CASO'!V160)),ISNA(VLOOKUP('Captura de datos CASO'!V160,'DO NOT USE_School Picklist'!$S$3:$S$12,1,FALSE))),"Please select a value from the drop-down menu",IF('DO NOT USE_Case Formulas'!A160,"OK",NA()))</f>
        <v>#N/A</v>
      </c>
      <c r="W160" s="40" t="e">
        <f>IF(AND(NOT(ISBLANK('Captura de datos CASO'!W160)),ISNA(VLOOKUP('Captura de datos CASO'!W160,'DO NOT USE_School Picklist'!$S$3:$S$12,1,FALSE))),"Please select a value from the drop-down menu",IF('DO NOT USE_Case Formulas'!A160,"OK",NA()))</f>
        <v>#N/A</v>
      </c>
      <c r="X160" s="40" t="e">
        <f>IF(LEN('Captura de datos CASO'!X160)&gt;80,"Name of Education Group must be less than 80 characters",IF('DO NOT USE_Case Formulas'!A160,"OK",NA()))</f>
        <v>#N/A</v>
      </c>
      <c r="Y160" s="40" t="e">
        <f>IF(AND(NOT(ISBLANK('Captura de datos CASO'!Y160)),ISNA(VLOOKUP('Captura de datos CASO'!Y160,'DO NOT USE_School Picklist'!$K$3:$K$6,1,FALSE))),"Please select a value from the drop-down menu",IF('DO NOT USE_Case Formulas'!A160,"OK",NA()))</f>
        <v>#N/A</v>
      </c>
      <c r="Z160" s="40" t="e">
        <f>IF(AND('DO NOT USE_Case Formulas'!A160,ISBLANK('Captura de datos CASO'!Z160)),"Has this person had symptoms? is required",IF(AND(NOT(ISBLANK('Captura de datos CASO'!Z160)),ISNA(VLOOKUP('Captura de datos CASO'!Z160,'DO NOT USE_School Picklist'!$D$3:$D$5,1,FALSE))),"Please select a value from the drop-down menu",IF(NOT(ISBLANK('Captura de datos CASO'!Z160)),"OK",NA())))</f>
        <v>#N/A</v>
      </c>
      <c r="AA160" s="40" t="e">
        <f>IF(AND('Captura de datos CASO'!Z160='DO NOT USE_School Picklist'!$D$3,ISBLANK('Captura de datos CASO'!AA160)),"Symptom Onset Date is required if Ever Symptomatic is Yes",IF('DO NOT USE_Case Formulas'!A160,"OK",NA()))</f>
        <v>#N/A</v>
      </c>
      <c r="AB160" s="40"/>
      <c r="AC160" s="40" t="e">
        <f ca="1">IF(AND('DO NOT USE_Case Formulas'!A160,ISBLANK('Captura de datos CASO'!AC160)),"Lab Result Test Date is required",IF('Captura de datos CASO'!AC160&gt;'DO NOT USE_School Picklist'!$C$3,"Test Date cannot be a future date",IF(NOT(ISBLANK('Captura de datos CASO'!AC160)),"OK",NA())))</f>
        <v>#N/A</v>
      </c>
      <c r="AD160" s="40" t="e">
        <f>IF(AND(NOT(ISBLANK('Captura de datos CASO'!AD160)),ISNA(VLOOKUP('Captura de datos CASO'!AD160,'DO NOT USE_School Picklist'!$R$3:$R$7,1,FALSE))),"Please select a value from the drop-down menu",IF('DO NOT USE_Case Formulas'!A160,"OK",NA()))</f>
        <v>#N/A</v>
      </c>
      <c r="AE160" s="40" t="e">
        <f>IF(AND('DO NOT USE_Case Formulas'!A160,ISBLANK('Captura de datos CASO'!AB160)),"Lab Result Test Result is required",IF(AND(NOT(ISBLANK('Captura de datos CASO'!AB160)),ISNA(VLOOKUP('Captura de datos CASO'!AB160,'DO NOT USE_School Picklist'!$Q$3:$Q$8,1,FALSE))),"Please select a value from the drop-down menu",IF('DO NOT USE_Case Formulas'!A160,"OK",NA())))</f>
        <v>#N/A</v>
      </c>
    </row>
    <row r="161" spans="1:31" x14ac:dyDescent="0.3">
      <c r="A161" s="39" t="e">
        <f>IF('DO NOT USE_Case Formulas'!A161,IF('DO NOT USE_Case Formulas'!B161,"Not all required fields are completed","OK"),NA())</f>
        <v>#N/A</v>
      </c>
      <c r="B161" s="40" t="e">
        <f>IF(AND('DO NOT USE_Case Formulas'!A161,ISBLANK('Captura de datos CASO'!B161)),"First Name is required",IF(NOT(ISBLANK('Captura de datos CASO'!B161)),"OK",NA()))</f>
        <v>#N/A</v>
      </c>
      <c r="C161" s="40" t="e">
        <f>IF(AND('DO NOT USE_Case Formulas'!A161,ISBLANK('Captura de datos CASO'!C161)),"Last Name is required",IF(NOT(ISBLANK('Captura de datos CASO'!C161)),"OK",NA()))</f>
        <v>#N/A</v>
      </c>
      <c r="D161" s="40" t="e">
        <f>IF(AND('DO NOT USE_Case Formulas'!A161,ISBLANK('Captura de datos CASO'!D161)),"Birthdate is required",IF(NOT(ISBLANK('Captura de datos CASO'!D161)),"OK",NA()))</f>
        <v>#N/A</v>
      </c>
      <c r="E161" s="40" t="e">
        <f>IF(AND('DO NOT USE_Case Formulas'!A161,ISBLANK('Captura de datos CASO'!E161)),"Mobile Phone is required",IF(NOT(ISBLANK('Captura de datos CASO'!E161)),IF(AND(ISNUMBER(VALUE('Captura de datos CASO'!E161)),LEFT('Captura de datos CASO'!E161,1)&lt;&gt;"1",LEN('Captura de datos CASO'!E161)=10),"OK","Phone number must be valid format"),NA()))</f>
        <v>#N/A</v>
      </c>
      <c r="F161" s="40" t="e">
        <f>IF(LEN('Captura de datos CASO'!F161)&gt;255,"Home Street Address must be less than 255 characters",IF('DO NOT USE_Case Formulas'!A161,"OK",NA()))</f>
        <v>#N/A</v>
      </c>
      <c r="G161" s="40" t="e">
        <f>IF(LEN('Captura de datos CASO'!G161)&gt;40,"City must be less than 40 characters",IF('DO NOT USE_Case Formulas'!A161,"OK",NA()))</f>
        <v>#N/A</v>
      </c>
      <c r="H161" s="40" t="e">
        <f>IF(AND(NOT(ISBLANK('Captura de datos CASO'!H161)),ISNA(VLOOKUP('Captura de datos CASO'!H161,'DO NOT USE_School Picklist'!$P$3:$P$52,1,FALSE))),"Please select a value from the drop-down menu",IF('DO NOT USE_Case Formulas'!A161,"OK",NA()))</f>
        <v>#N/A</v>
      </c>
      <c r="I161" s="40" t="e">
        <f>IF(AND('DO NOT USE_Case Formulas'!A161,ISBLANK('Captura de datos CASO'!I161)),"Zip is required",IF(ISBLANK('Captura de datos CASO'!I161),NA(),"OK"))</f>
        <v>#N/A</v>
      </c>
      <c r="J161" s="40" t="e">
        <f>IF(AND('DO NOT USE_Case Formulas'!A161,ISBLANK('Captura de datos CASO'!J161)),"Student or Staff? is required",IF(ISBLANK('Captura de datos CASO'!J161),NA(),IF(ISNA(VLOOKUP('Captura de datos CASO'!J161,'DO NOT USE_School Picklist'!$B$3:$B$6,1,FALSE)),"Please select a value from the drop-down menu","OK")))</f>
        <v>#N/A</v>
      </c>
      <c r="K161" s="40" t="e">
        <f>IF(AND('Captura de datos CASO'!J161='DO NOT USE_School Picklist'!$B$4,ISBLANK('Captura de datos CASO'!K161)),"Occupation/Job Title is required if Student or Staff? is Yes, staff/faculty or volunteer",IF('DO NOT USE_Case Formulas'!A161,"OK",NA()))</f>
        <v>#N/A</v>
      </c>
      <c r="L161" s="40" t="e">
        <f ca="1">IF('Captura de datos CASO'!L161&gt;'DO NOT USE_School Picklist'!$C$3,"Date last on school campus/facility cannot be a future date",IF('DO NOT USE_Case Formulas'!A161,IF(ISBLANK('Captura de datos CASO'!L161),"Date last on school campus/facility is required","OK"),NA()))</f>
        <v>#N/A</v>
      </c>
      <c r="M161" s="40" t="e">
        <f>IF(AND('DO NOT USE_Case Formulas'!A161,ISBLANK('Captura de datos CASO'!M161)),"Specific Place in the Location is required",IF(ISBLANK('Captura de datos CASO'!M161),NA(),"OK"))</f>
        <v>#N/A</v>
      </c>
      <c r="N161" s="40" t="e">
        <f>IF(LEN('Captura de datos CASO'!N161)&gt;50,"Parent/Guardian Name must be less than 50 characters",IF('DO NOT USE_Case Formulas'!A161,"OK",NA()))</f>
        <v>#N/A</v>
      </c>
      <c r="O161" s="40" t="e">
        <f>IF(NOT(ISBLANK('Captura de datos CASO'!O161)),IF(AND(ISNUMBER('Captura de datos CASO'!O161),LEFT('Captura de datos CASO'!O161,1)&lt;&gt;"1",LEN('Captura de datos CASO'!O161)=10),"OK","Phone number must be valid format"),IF('DO NOT USE_Case Formulas'!A161,"OK",NA()))</f>
        <v>#N/A</v>
      </c>
      <c r="P161" s="53" t="e">
        <f>IF(AND(NOT(ISBLANK('Captura de datos CASO'!P161)),ISNA(VLOOKUP('Captura de datos CASO'!P161,'DO NOT USE_School Picklist'!$I$3:$I$5,1,FALSE))),"Please select a value from the drop-down menu",IF('DO NOT USE_Case Formulas'!A161,"OK",NA()))</f>
        <v>#N/A</v>
      </c>
      <c r="Q161" s="40" t="e">
        <f>IF(AND(NOT(ISBLANK('Captura de datos CASO'!Q161)),ISNA(VLOOKUP('Captura de datos CASO'!Q161,'DO NOT USE_School Picklist'!$E$3:$E$10,1,FALSE))),"Please select a value from the drop-down menu",IF('DO NOT USE_Case Formulas'!A161,"OK",NA()))</f>
        <v>#N/A</v>
      </c>
      <c r="R161" s="53" t="e">
        <f>IF(AND(NOT(ISBLANK('Captura de datos CASO'!R161)),ISNA(VLOOKUP('Captura de datos CASO'!R161,'DO NOT USE_School Picklist'!$W$3:$W$9,1,FALSE))),"Please select a value from the drop-down menu",IF('DO NOT USE_Case Formulas'!A161,"OK",NA()))</f>
        <v>#N/A</v>
      </c>
      <c r="S161" s="53" t="e">
        <f>IF(AND(NOT(ISBLANK('Captura de datos CASO'!S161)),ISNA(VLOOKUP('Captura de datos CASO'!S161,'DO NOT USE_School Picklist'!$W$3:$W$9,1,FALSE))),"Please select a value from the drop-down menu",IF('DO NOT USE_Case Formulas'!A161,"OK",NA()))</f>
        <v>#N/A</v>
      </c>
      <c r="T161" s="40" t="e">
        <f>IF(AND(NOT(ISBLANK('Captura de datos CASO'!T161)),ISNA(VLOOKUP('Captura de datos CASO'!T161,'DO NOT USE_School Picklist'!$F$3:$F$16,1,FALSE))),"Please select a value from the drop-down menu",IF('DO NOT USE_Case Formulas'!A161,"OK",NA()))</f>
        <v>#N/A</v>
      </c>
      <c r="U161" s="40" t="e">
        <f>IF(LEN('Captura de datos CASO'!U161)&gt;100,"Classroom(s) must be less than 100 characters",IF('DO NOT USE_Case Formulas'!A161,"OK",NA()))</f>
        <v>#N/A</v>
      </c>
      <c r="V161" s="40" t="e">
        <f>IF(AND(NOT(ISBLANK('Captura de datos CASO'!V161)),ISNA(VLOOKUP('Captura de datos CASO'!V161,'DO NOT USE_School Picklist'!$S$3:$S$12,1,FALSE))),"Please select a value from the drop-down menu",IF('DO NOT USE_Case Formulas'!A161,"OK",NA()))</f>
        <v>#N/A</v>
      </c>
      <c r="W161" s="40" t="e">
        <f>IF(AND(NOT(ISBLANK('Captura de datos CASO'!W161)),ISNA(VLOOKUP('Captura de datos CASO'!W161,'DO NOT USE_School Picklist'!$S$3:$S$12,1,FALSE))),"Please select a value from the drop-down menu",IF('DO NOT USE_Case Formulas'!A161,"OK",NA()))</f>
        <v>#N/A</v>
      </c>
      <c r="X161" s="40" t="e">
        <f>IF(LEN('Captura de datos CASO'!X161)&gt;80,"Name of Education Group must be less than 80 characters",IF('DO NOT USE_Case Formulas'!A161,"OK",NA()))</f>
        <v>#N/A</v>
      </c>
      <c r="Y161" s="40" t="e">
        <f>IF(AND(NOT(ISBLANK('Captura de datos CASO'!Y161)),ISNA(VLOOKUP('Captura de datos CASO'!Y161,'DO NOT USE_School Picklist'!$K$3:$K$6,1,FALSE))),"Please select a value from the drop-down menu",IF('DO NOT USE_Case Formulas'!A161,"OK",NA()))</f>
        <v>#N/A</v>
      </c>
      <c r="Z161" s="40" t="e">
        <f>IF(AND('DO NOT USE_Case Formulas'!A161,ISBLANK('Captura de datos CASO'!Z161)),"Has this person had symptoms? is required",IF(AND(NOT(ISBLANK('Captura de datos CASO'!Z161)),ISNA(VLOOKUP('Captura de datos CASO'!Z161,'DO NOT USE_School Picklist'!$D$3:$D$5,1,FALSE))),"Please select a value from the drop-down menu",IF(NOT(ISBLANK('Captura de datos CASO'!Z161)),"OK",NA())))</f>
        <v>#N/A</v>
      </c>
      <c r="AA161" s="40" t="e">
        <f>IF(AND('Captura de datos CASO'!Z161='DO NOT USE_School Picklist'!$D$3,ISBLANK('Captura de datos CASO'!AA161)),"Symptom Onset Date is required if Ever Symptomatic is Yes",IF('DO NOT USE_Case Formulas'!A161,"OK",NA()))</f>
        <v>#N/A</v>
      </c>
      <c r="AB161" s="40"/>
      <c r="AC161" s="40" t="e">
        <f ca="1">IF(AND('DO NOT USE_Case Formulas'!A161,ISBLANK('Captura de datos CASO'!AC161)),"Lab Result Test Date is required",IF('Captura de datos CASO'!AC161&gt;'DO NOT USE_School Picklist'!$C$3,"Test Date cannot be a future date",IF(NOT(ISBLANK('Captura de datos CASO'!AC161)),"OK",NA())))</f>
        <v>#N/A</v>
      </c>
      <c r="AD161" s="40" t="e">
        <f>IF(AND(NOT(ISBLANK('Captura de datos CASO'!AD161)),ISNA(VLOOKUP('Captura de datos CASO'!AD161,'DO NOT USE_School Picklist'!$R$3:$R$7,1,FALSE))),"Please select a value from the drop-down menu",IF('DO NOT USE_Case Formulas'!A161,"OK",NA()))</f>
        <v>#N/A</v>
      </c>
      <c r="AE161" s="40" t="e">
        <f>IF(AND('DO NOT USE_Case Formulas'!A161,ISBLANK('Captura de datos CASO'!AB161)),"Lab Result Test Result is required",IF(AND(NOT(ISBLANK('Captura de datos CASO'!AB161)),ISNA(VLOOKUP('Captura de datos CASO'!AB161,'DO NOT USE_School Picklist'!$Q$3:$Q$8,1,FALSE))),"Please select a value from the drop-down menu",IF('DO NOT USE_Case Formulas'!A161,"OK",NA())))</f>
        <v>#N/A</v>
      </c>
    </row>
    <row r="162" spans="1:31" x14ac:dyDescent="0.3">
      <c r="A162" s="39" t="e">
        <f>IF('DO NOT USE_Case Formulas'!A162,IF('DO NOT USE_Case Formulas'!B162,"Not all required fields are completed","OK"),NA())</f>
        <v>#N/A</v>
      </c>
      <c r="B162" s="40" t="e">
        <f>IF(AND('DO NOT USE_Case Formulas'!A162,ISBLANK('Captura de datos CASO'!B162)),"First Name is required",IF(NOT(ISBLANK('Captura de datos CASO'!B162)),"OK",NA()))</f>
        <v>#N/A</v>
      </c>
      <c r="C162" s="40" t="e">
        <f>IF(AND('DO NOT USE_Case Formulas'!A162,ISBLANK('Captura de datos CASO'!C162)),"Last Name is required",IF(NOT(ISBLANK('Captura de datos CASO'!C162)),"OK",NA()))</f>
        <v>#N/A</v>
      </c>
      <c r="D162" s="40" t="e">
        <f>IF(AND('DO NOT USE_Case Formulas'!A162,ISBLANK('Captura de datos CASO'!D162)),"Birthdate is required",IF(NOT(ISBLANK('Captura de datos CASO'!D162)),"OK",NA()))</f>
        <v>#N/A</v>
      </c>
      <c r="E162" s="40" t="e">
        <f>IF(AND('DO NOT USE_Case Formulas'!A162,ISBLANK('Captura de datos CASO'!E162)),"Mobile Phone is required",IF(NOT(ISBLANK('Captura de datos CASO'!E162)),IF(AND(ISNUMBER(VALUE('Captura de datos CASO'!E162)),LEFT('Captura de datos CASO'!E162,1)&lt;&gt;"1",LEN('Captura de datos CASO'!E162)=10),"OK","Phone number must be valid format"),NA()))</f>
        <v>#N/A</v>
      </c>
      <c r="F162" s="40" t="e">
        <f>IF(LEN('Captura de datos CASO'!F162)&gt;255,"Home Street Address must be less than 255 characters",IF('DO NOT USE_Case Formulas'!A162,"OK",NA()))</f>
        <v>#N/A</v>
      </c>
      <c r="G162" s="40" t="e">
        <f>IF(LEN('Captura de datos CASO'!G162)&gt;40,"City must be less than 40 characters",IF('DO NOT USE_Case Formulas'!A162,"OK",NA()))</f>
        <v>#N/A</v>
      </c>
      <c r="H162" s="40" t="e">
        <f>IF(AND(NOT(ISBLANK('Captura de datos CASO'!H162)),ISNA(VLOOKUP('Captura de datos CASO'!H162,'DO NOT USE_School Picklist'!$P$3:$P$52,1,FALSE))),"Please select a value from the drop-down menu",IF('DO NOT USE_Case Formulas'!A162,"OK",NA()))</f>
        <v>#N/A</v>
      </c>
      <c r="I162" s="40" t="e">
        <f>IF(AND('DO NOT USE_Case Formulas'!A162,ISBLANK('Captura de datos CASO'!I162)),"Zip is required",IF(ISBLANK('Captura de datos CASO'!I162),NA(),"OK"))</f>
        <v>#N/A</v>
      </c>
      <c r="J162" s="40" t="e">
        <f>IF(AND('DO NOT USE_Case Formulas'!A162,ISBLANK('Captura de datos CASO'!J162)),"Student or Staff? is required",IF(ISBLANK('Captura de datos CASO'!J162),NA(),IF(ISNA(VLOOKUP('Captura de datos CASO'!J162,'DO NOT USE_School Picklist'!$B$3:$B$6,1,FALSE)),"Please select a value from the drop-down menu","OK")))</f>
        <v>#N/A</v>
      </c>
      <c r="K162" s="40" t="e">
        <f>IF(AND('Captura de datos CASO'!J162='DO NOT USE_School Picklist'!$B$4,ISBLANK('Captura de datos CASO'!K162)),"Occupation/Job Title is required if Student or Staff? is Yes, staff/faculty or volunteer",IF('DO NOT USE_Case Formulas'!A162,"OK",NA()))</f>
        <v>#N/A</v>
      </c>
      <c r="L162" s="40" t="e">
        <f ca="1">IF('Captura de datos CASO'!L162&gt;'DO NOT USE_School Picklist'!$C$3,"Date last on school campus/facility cannot be a future date",IF('DO NOT USE_Case Formulas'!A162,IF(ISBLANK('Captura de datos CASO'!L162),"Date last on school campus/facility is required","OK"),NA()))</f>
        <v>#N/A</v>
      </c>
      <c r="M162" s="40" t="e">
        <f>IF(AND('DO NOT USE_Case Formulas'!A162,ISBLANK('Captura de datos CASO'!M162)),"Specific Place in the Location is required",IF(ISBLANK('Captura de datos CASO'!M162),NA(),"OK"))</f>
        <v>#N/A</v>
      </c>
      <c r="N162" s="40" t="e">
        <f>IF(LEN('Captura de datos CASO'!N162)&gt;50,"Parent/Guardian Name must be less than 50 characters",IF('DO NOT USE_Case Formulas'!A162,"OK",NA()))</f>
        <v>#N/A</v>
      </c>
      <c r="O162" s="40" t="e">
        <f>IF(NOT(ISBLANK('Captura de datos CASO'!O162)),IF(AND(ISNUMBER('Captura de datos CASO'!O162),LEFT('Captura de datos CASO'!O162,1)&lt;&gt;"1",LEN('Captura de datos CASO'!O162)=10),"OK","Phone number must be valid format"),IF('DO NOT USE_Case Formulas'!A162,"OK",NA()))</f>
        <v>#N/A</v>
      </c>
      <c r="P162" s="53" t="e">
        <f>IF(AND(NOT(ISBLANK('Captura de datos CASO'!P162)),ISNA(VLOOKUP('Captura de datos CASO'!P162,'DO NOT USE_School Picklist'!$I$3:$I$5,1,FALSE))),"Please select a value from the drop-down menu",IF('DO NOT USE_Case Formulas'!A162,"OK",NA()))</f>
        <v>#N/A</v>
      </c>
      <c r="Q162" s="40" t="e">
        <f>IF(AND(NOT(ISBLANK('Captura de datos CASO'!Q162)),ISNA(VLOOKUP('Captura de datos CASO'!Q162,'DO NOT USE_School Picklist'!$E$3:$E$10,1,FALSE))),"Please select a value from the drop-down menu",IF('DO NOT USE_Case Formulas'!A162,"OK",NA()))</f>
        <v>#N/A</v>
      </c>
      <c r="R162" s="53" t="e">
        <f>IF(AND(NOT(ISBLANK('Captura de datos CASO'!R162)),ISNA(VLOOKUP('Captura de datos CASO'!R162,'DO NOT USE_School Picklist'!$W$3:$W$9,1,FALSE))),"Please select a value from the drop-down menu",IF('DO NOT USE_Case Formulas'!A162,"OK",NA()))</f>
        <v>#N/A</v>
      </c>
      <c r="S162" s="53" t="e">
        <f>IF(AND(NOT(ISBLANK('Captura de datos CASO'!S162)),ISNA(VLOOKUP('Captura de datos CASO'!S162,'DO NOT USE_School Picklist'!$W$3:$W$9,1,FALSE))),"Please select a value from the drop-down menu",IF('DO NOT USE_Case Formulas'!A162,"OK",NA()))</f>
        <v>#N/A</v>
      </c>
      <c r="T162" s="40" t="e">
        <f>IF(AND(NOT(ISBLANK('Captura de datos CASO'!T162)),ISNA(VLOOKUP('Captura de datos CASO'!T162,'DO NOT USE_School Picklist'!$F$3:$F$16,1,FALSE))),"Please select a value from the drop-down menu",IF('DO NOT USE_Case Formulas'!A162,"OK",NA()))</f>
        <v>#N/A</v>
      </c>
      <c r="U162" s="40" t="e">
        <f>IF(LEN('Captura de datos CASO'!U162)&gt;100,"Classroom(s) must be less than 100 characters",IF('DO NOT USE_Case Formulas'!A162,"OK",NA()))</f>
        <v>#N/A</v>
      </c>
      <c r="V162" s="40" t="e">
        <f>IF(AND(NOT(ISBLANK('Captura de datos CASO'!V162)),ISNA(VLOOKUP('Captura de datos CASO'!V162,'DO NOT USE_School Picklist'!$S$3:$S$12,1,FALSE))),"Please select a value from the drop-down menu",IF('DO NOT USE_Case Formulas'!A162,"OK",NA()))</f>
        <v>#N/A</v>
      </c>
      <c r="W162" s="40" t="e">
        <f>IF(AND(NOT(ISBLANK('Captura de datos CASO'!W162)),ISNA(VLOOKUP('Captura de datos CASO'!W162,'DO NOT USE_School Picklist'!$S$3:$S$12,1,FALSE))),"Please select a value from the drop-down menu",IF('DO NOT USE_Case Formulas'!A162,"OK",NA()))</f>
        <v>#N/A</v>
      </c>
      <c r="X162" s="40" t="e">
        <f>IF(LEN('Captura de datos CASO'!X162)&gt;80,"Name of Education Group must be less than 80 characters",IF('DO NOT USE_Case Formulas'!A162,"OK",NA()))</f>
        <v>#N/A</v>
      </c>
      <c r="Y162" s="40" t="e">
        <f>IF(AND(NOT(ISBLANK('Captura de datos CASO'!Y162)),ISNA(VLOOKUP('Captura de datos CASO'!Y162,'DO NOT USE_School Picklist'!$K$3:$K$6,1,FALSE))),"Please select a value from the drop-down menu",IF('DO NOT USE_Case Formulas'!A162,"OK",NA()))</f>
        <v>#N/A</v>
      </c>
      <c r="Z162" s="40" t="e">
        <f>IF(AND('DO NOT USE_Case Formulas'!A162,ISBLANK('Captura de datos CASO'!Z162)),"Has this person had symptoms? is required",IF(AND(NOT(ISBLANK('Captura de datos CASO'!Z162)),ISNA(VLOOKUP('Captura de datos CASO'!Z162,'DO NOT USE_School Picklist'!$D$3:$D$5,1,FALSE))),"Please select a value from the drop-down menu",IF(NOT(ISBLANK('Captura de datos CASO'!Z162)),"OK",NA())))</f>
        <v>#N/A</v>
      </c>
      <c r="AA162" s="40" t="e">
        <f>IF(AND('Captura de datos CASO'!Z162='DO NOT USE_School Picklist'!$D$3,ISBLANK('Captura de datos CASO'!AA162)),"Symptom Onset Date is required if Ever Symptomatic is Yes",IF('DO NOT USE_Case Formulas'!A162,"OK",NA()))</f>
        <v>#N/A</v>
      </c>
      <c r="AB162" s="40"/>
      <c r="AC162" s="40" t="e">
        <f ca="1">IF(AND('DO NOT USE_Case Formulas'!A162,ISBLANK('Captura de datos CASO'!AC162)),"Lab Result Test Date is required",IF('Captura de datos CASO'!AC162&gt;'DO NOT USE_School Picklist'!$C$3,"Test Date cannot be a future date",IF(NOT(ISBLANK('Captura de datos CASO'!AC162)),"OK",NA())))</f>
        <v>#N/A</v>
      </c>
      <c r="AD162" s="40" t="e">
        <f>IF(AND(NOT(ISBLANK('Captura de datos CASO'!AD162)),ISNA(VLOOKUP('Captura de datos CASO'!AD162,'DO NOT USE_School Picklist'!$R$3:$R$7,1,FALSE))),"Please select a value from the drop-down menu",IF('DO NOT USE_Case Formulas'!A162,"OK",NA()))</f>
        <v>#N/A</v>
      </c>
      <c r="AE162" s="40" t="e">
        <f>IF(AND('DO NOT USE_Case Formulas'!A162,ISBLANK('Captura de datos CASO'!AB162)),"Lab Result Test Result is required",IF(AND(NOT(ISBLANK('Captura de datos CASO'!AB162)),ISNA(VLOOKUP('Captura de datos CASO'!AB162,'DO NOT USE_School Picklist'!$Q$3:$Q$8,1,FALSE))),"Please select a value from the drop-down menu",IF('DO NOT USE_Case Formulas'!A162,"OK",NA())))</f>
        <v>#N/A</v>
      </c>
    </row>
    <row r="163" spans="1:31" x14ac:dyDescent="0.3">
      <c r="A163" s="39" t="e">
        <f>IF('DO NOT USE_Case Formulas'!A163,IF('DO NOT USE_Case Formulas'!B163,"Not all required fields are completed","OK"),NA())</f>
        <v>#N/A</v>
      </c>
      <c r="B163" s="40" t="e">
        <f>IF(AND('DO NOT USE_Case Formulas'!A163,ISBLANK('Captura de datos CASO'!B163)),"First Name is required",IF(NOT(ISBLANK('Captura de datos CASO'!B163)),"OK",NA()))</f>
        <v>#N/A</v>
      </c>
      <c r="C163" s="40" t="e">
        <f>IF(AND('DO NOT USE_Case Formulas'!A163,ISBLANK('Captura de datos CASO'!C163)),"Last Name is required",IF(NOT(ISBLANK('Captura de datos CASO'!C163)),"OK",NA()))</f>
        <v>#N/A</v>
      </c>
      <c r="D163" s="40" t="e">
        <f>IF(AND('DO NOT USE_Case Formulas'!A163,ISBLANK('Captura de datos CASO'!D163)),"Birthdate is required",IF(NOT(ISBLANK('Captura de datos CASO'!D163)),"OK",NA()))</f>
        <v>#N/A</v>
      </c>
      <c r="E163" s="40" t="e">
        <f>IF(AND('DO NOT USE_Case Formulas'!A163,ISBLANK('Captura de datos CASO'!E163)),"Mobile Phone is required",IF(NOT(ISBLANK('Captura de datos CASO'!E163)),IF(AND(ISNUMBER(VALUE('Captura de datos CASO'!E163)),LEFT('Captura de datos CASO'!E163,1)&lt;&gt;"1",LEN('Captura de datos CASO'!E163)=10),"OK","Phone number must be valid format"),NA()))</f>
        <v>#N/A</v>
      </c>
      <c r="F163" s="40" t="e">
        <f>IF(LEN('Captura de datos CASO'!F163)&gt;255,"Home Street Address must be less than 255 characters",IF('DO NOT USE_Case Formulas'!A163,"OK",NA()))</f>
        <v>#N/A</v>
      </c>
      <c r="G163" s="40" t="e">
        <f>IF(LEN('Captura de datos CASO'!G163)&gt;40,"City must be less than 40 characters",IF('DO NOT USE_Case Formulas'!A163,"OK",NA()))</f>
        <v>#N/A</v>
      </c>
      <c r="H163" s="40" t="e">
        <f>IF(AND(NOT(ISBLANK('Captura de datos CASO'!H163)),ISNA(VLOOKUP('Captura de datos CASO'!H163,'DO NOT USE_School Picklist'!$P$3:$P$52,1,FALSE))),"Please select a value from the drop-down menu",IF('DO NOT USE_Case Formulas'!A163,"OK",NA()))</f>
        <v>#N/A</v>
      </c>
      <c r="I163" s="40" t="e">
        <f>IF(AND('DO NOT USE_Case Formulas'!A163,ISBLANK('Captura de datos CASO'!I163)),"Zip is required",IF(ISBLANK('Captura de datos CASO'!I163),NA(),"OK"))</f>
        <v>#N/A</v>
      </c>
      <c r="J163" s="40" t="e">
        <f>IF(AND('DO NOT USE_Case Formulas'!A163,ISBLANK('Captura de datos CASO'!J163)),"Student or Staff? is required",IF(ISBLANK('Captura de datos CASO'!J163),NA(),IF(ISNA(VLOOKUP('Captura de datos CASO'!J163,'DO NOT USE_School Picklist'!$B$3:$B$6,1,FALSE)),"Please select a value from the drop-down menu","OK")))</f>
        <v>#N/A</v>
      </c>
      <c r="K163" s="40" t="e">
        <f>IF(AND('Captura de datos CASO'!J163='DO NOT USE_School Picklist'!$B$4,ISBLANK('Captura de datos CASO'!K163)),"Occupation/Job Title is required if Student or Staff? is Yes, staff/faculty or volunteer",IF('DO NOT USE_Case Formulas'!A163,"OK",NA()))</f>
        <v>#N/A</v>
      </c>
      <c r="L163" s="40" t="e">
        <f ca="1">IF('Captura de datos CASO'!L163&gt;'DO NOT USE_School Picklist'!$C$3,"Date last on school campus/facility cannot be a future date",IF('DO NOT USE_Case Formulas'!A163,IF(ISBLANK('Captura de datos CASO'!L163),"Date last on school campus/facility is required","OK"),NA()))</f>
        <v>#N/A</v>
      </c>
      <c r="M163" s="40" t="e">
        <f>IF(AND('DO NOT USE_Case Formulas'!A163,ISBLANK('Captura de datos CASO'!M163)),"Specific Place in the Location is required",IF(ISBLANK('Captura de datos CASO'!M163),NA(),"OK"))</f>
        <v>#N/A</v>
      </c>
      <c r="N163" s="40" t="e">
        <f>IF(LEN('Captura de datos CASO'!N163)&gt;50,"Parent/Guardian Name must be less than 50 characters",IF('DO NOT USE_Case Formulas'!A163,"OK",NA()))</f>
        <v>#N/A</v>
      </c>
      <c r="O163" s="40" t="e">
        <f>IF(NOT(ISBLANK('Captura de datos CASO'!O163)),IF(AND(ISNUMBER('Captura de datos CASO'!O163),LEFT('Captura de datos CASO'!O163,1)&lt;&gt;"1",LEN('Captura de datos CASO'!O163)=10),"OK","Phone number must be valid format"),IF('DO NOT USE_Case Formulas'!A163,"OK",NA()))</f>
        <v>#N/A</v>
      </c>
      <c r="P163" s="53" t="e">
        <f>IF(AND(NOT(ISBLANK('Captura de datos CASO'!P163)),ISNA(VLOOKUP('Captura de datos CASO'!P163,'DO NOT USE_School Picklist'!$I$3:$I$5,1,FALSE))),"Please select a value from the drop-down menu",IF('DO NOT USE_Case Formulas'!A163,"OK",NA()))</f>
        <v>#N/A</v>
      </c>
      <c r="Q163" s="40" t="e">
        <f>IF(AND(NOT(ISBLANK('Captura de datos CASO'!Q163)),ISNA(VLOOKUP('Captura de datos CASO'!Q163,'DO NOT USE_School Picklist'!$E$3:$E$10,1,FALSE))),"Please select a value from the drop-down menu",IF('DO NOT USE_Case Formulas'!A163,"OK",NA()))</f>
        <v>#N/A</v>
      </c>
      <c r="R163" s="53" t="e">
        <f>IF(AND(NOT(ISBLANK('Captura de datos CASO'!R163)),ISNA(VLOOKUP('Captura de datos CASO'!R163,'DO NOT USE_School Picklist'!$W$3:$W$9,1,FALSE))),"Please select a value from the drop-down menu",IF('DO NOT USE_Case Formulas'!A163,"OK",NA()))</f>
        <v>#N/A</v>
      </c>
      <c r="S163" s="53" t="e">
        <f>IF(AND(NOT(ISBLANK('Captura de datos CASO'!S163)),ISNA(VLOOKUP('Captura de datos CASO'!S163,'DO NOT USE_School Picklist'!$W$3:$W$9,1,FALSE))),"Please select a value from the drop-down menu",IF('DO NOT USE_Case Formulas'!A163,"OK",NA()))</f>
        <v>#N/A</v>
      </c>
      <c r="T163" s="40" t="e">
        <f>IF(AND(NOT(ISBLANK('Captura de datos CASO'!T163)),ISNA(VLOOKUP('Captura de datos CASO'!T163,'DO NOT USE_School Picklist'!$F$3:$F$16,1,FALSE))),"Please select a value from the drop-down menu",IF('DO NOT USE_Case Formulas'!A163,"OK",NA()))</f>
        <v>#N/A</v>
      </c>
      <c r="U163" s="40" t="e">
        <f>IF(LEN('Captura de datos CASO'!U163)&gt;100,"Classroom(s) must be less than 100 characters",IF('DO NOT USE_Case Formulas'!A163,"OK",NA()))</f>
        <v>#N/A</v>
      </c>
      <c r="V163" s="40" t="e">
        <f>IF(AND(NOT(ISBLANK('Captura de datos CASO'!V163)),ISNA(VLOOKUP('Captura de datos CASO'!V163,'DO NOT USE_School Picklist'!$S$3:$S$12,1,FALSE))),"Please select a value from the drop-down menu",IF('DO NOT USE_Case Formulas'!A163,"OK",NA()))</f>
        <v>#N/A</v>
      </c>
      <c r="W163" s="40" t="e">
        <f>IF(AND(NOT(ISBLANK('Captura de datos CASO'!W163)),ISNA(VLOOKUP('Captura de datos CASO'!W163,'DO NOT USE_School Picklist'!$S$3:$S$12,1,FALSE))),"Please select a value from the drop-down menu",IF('DO NOT USE_Case Formulas'!A163,"OK",NA()))</f>
        <v>#N/A</v>
      </c>
      <c r="X163" s="40" t="e">
        <f>IF(LEN('Captura de datos CASO'!X163)&gt;80,"Name of Education Group must be less than 80 characters",IF('DO NOT USE_Case Formulas'!A163,"OK",NA()))</f>
        <v>#N/A</v>
      </c>
      <c r="Y163" s="40" t="e">
        <f>IF(AND(NOT(ISBLANK('Captura de datos CASO'!Y163)),ISNA(VLOOKUP('Captura de datos CASO'!Y163,'DO NOT USE_School Picklist'!$K$3:$K$6,1,FALSE))),"Please select a value from the drop-down menu",IF('DO NOT USE_Case Formulas'!A163,"OK",NA()))</f>
        <v>#N/A</v>
      </c>
      <c r="Z163" s="40" t="e">
        <f>IF(AND('DO NOT USE_Case Formulas'!A163,ISBLANK('Captura de datos CASO'!Z163)),"Has this person had symptoms? is required",IF(AND(NOT(ISBLANK('Captura de datos CASO'!Z163)),ISNA(VLOOKUP('Captura de datos CASO'!Z163,'DO NOT USE_School Picklist'!$D$3:$D$5,1,FALSE))),"Please select a value from the drop-down menu",IF(NOT(ISBLANK('Captura de datos CASO'!Z163)),"OK",NA())))</f>
        <v>#N/A</v>
      </c>
      <c r="AA163" s="40" t="e">
        <f>IF(AND('Captura de datos CASO'!Z163='DO NOT USE_School Picklist'!$D$3,ISBLANK('Captura de datos CASO'!AA163)),"Symptom Onset Date is required if Ever Symptomatic is Yes",IF('DO NOT USE_Case Formulas'!A163,"OK",NA()))</f>
        <v>#N/A</v>
      </c>
      <c r="AB163" s="40"/>
      <c r="AC163" s="40" t="e">
        <f ca="1">IF(AND('DO NOT USE_Case Formulas'!A163,ISBLANK('Captura de datos CASO'!AC163)),"Lab Result Test Date is required",IF('Captura de datos CASO'!AC163&gt;'DO NOT USE_School Picklist'!$C$3,"Test Date cannot be a future date",IF(NOT(ISBLANK('Captura de datos CASO'!AC163)),"OK",NA())))</f>
        <v>#N/A</v>
      </c>
      <c r="AD163" s="40" t="e">
        <f>IF(AND(NOT(ISBLANK('Captura de datos CASO'!AD163)),ISNA(VLOOKUP('Captura de datos CASO'!AD163,'DO NOT USE_School Picklist'!$R$3:$R$7,1,FALSE))),"Please select a value from the drop-down menu",IF('DO NOT USE_Case Formulas'!A163,"OK",NA()))</f>
        <v>#N/A</v>
      </c>
      <c r="AE163" s="40" t="e">
        <f>IF(AND('DO NOT USE_Case Formulas'!A163,ISBLANK('Captura de datos CASO'!AB163)),"Lab Result Test Result is required",IF(AND(NOT(ISBLANK('Captura de datos CASO'!AB163)),ISNA(VLOOKUP('Captura de datos CASO'!AB163,'DO NOT USE_School Picklist'!$Q$3:$Q$8,1,FALSE))),"Please select a value from the drop-down menu",IF('DO NOT USE_Case Formulas'!A163,"OK",NA())))</f>
        <v>#N/A</v>
      </c>
    </row>
    <row r="164" spans="1:31" x14ac:dyDescent="0.3">
      <c r="A164" s="39" t="e">
        <f>IF('DO NOT USE_Case Formulas'!A164,IF('DO NOT USE_Case Formulas'!B164,"Not all required fields are completed","OK"),NA())</f>
        <v>#N/A</v>
      </c>
      <c r="B164" s="40" t="e">
        <f>IF(AND('DO NOT USE_Case Formulas'!A164,ISBLANK('Captura de datos CASO'!B164)),"First Name is required",IF(NOT(ISBLANK('Captura de datos CASO'!B164)),"OK",NA()))</f>
        <v>#N/A</v>
      </c>
      <c r="C164" s="40" t="e">
        <f>IF(AND('DO NOT USE_Case Formulas'!A164,ISBLANK('Captura de datos CASO'!C164)),"Last Name is required",IF(NOT(ISBLANK('Captura de datos CASO'!C164)),"OK",NA()))</f>
        <v>#N/A</v>
      </c>
      <c r="D164" s="40" t="e">
        <f>IF(AND('DO NOT USE_Case Formulas'!A164,ISBLANK('Captura de datos CASO'!D164)),"Birthdate is required",IF(NOT(ISBLANK('Captura de datos CASO'!D164)),"OK",NA()))</f>
        <v>#N/A</v>
      </c>
      <c r="E164" s="40" t="e">
        <f>IF(AND('DO NOT USE_Case Formulas'!A164,ISBLANK('Captura de datos CASO'!E164)),"Mobile Phone is required",IF(NOT(ISBLANK('Captura de datos CASO'!E164)),IF(AND(ISNUMBER(VALUE('Captura de datos CASO'!E164)),LEFT('Captura de datos CASO'!E164,1)&lt;&gt;"1",LEN('Captura de datos CASO'!E164)=10),"OK","Phone number must be valid format"),NA()))</f>
        <v>#N/A</v>
      </c>
      <c r="F164" s="40" t="e">
        <f>IF(LEN('Captura de datos CASO'!F164)&gt;255,"Home Street Address must be less than 255 characters",IF('DO NOT USE_Case Formulas'!A164,"OK",NA()))</f>
        <v>#N/A</v>
      </c>
      <c r="G164" s="40" t="e">
        <f>IF(LEN('Captura de datos CASO'!G164)&gt;40,"City must be less than 40 characters",IF('DO NOT USE_Case Formulas'!A164,"OK",NA()))</f>
        <v>#N/A</v>
      </c>
      <c r="H164" s="40" t="e">
        <f>IF(AND(NOT(ISBLANK('Captura de datos CASO'!H164)),ISNA(VLOOKUP('Captura de datos CASO'!H164,'DO NOT USE_School Picklist'!$P$3:$P$52,1,FALSE))),"Please select a value from the drop-down menu",IF('DO NOT USE_Case Formulas'!A164,"OK",NA()))</f>
        <v>#N/A</v>
      </c>
      <c r="I164" s="40" t="e">
        <f>IF(AND('DO NOT USE_Case Formulas'!A164,ISBLANK('Captura de datos CASO'!I164)),"Zip is required",IF(ISBLANK('Captura de datos CASO'!I164),NA(),"OK"))</f>
        <v>#N/A</v>
      </c>
      <c r="J164" s="40" t="e">
        <f>IF(AND('DO NOT USE_Case Formulas'!A164,ISBLANK('Captura de datos CASO'!J164)),"Student or Staff? is required",IF(ISBLANK('Captura de datos CASO'!J164),NA(),IF(ISNA(VLOOKUP('Captura de datos CASO'!J164,'DO NOT USE_School Picklist'!$B$3:$B$6,1,FALSE)),"Please select a value from the drop-down menu","OK")))</f>
        <v>#N/A</v>
      </c>
      <c r="K164" s="40" t="e">
        <f>IF(AND('Captura de datos CASO'!J164='DO NOT USE_School Picklist'!$B$4,ISBLANK('Captura de datos CASO'!K164)),"Occupation/Job Title is required if Student or Staff? is Yes, staff/faculty or volunteer",IF('DO NOT USE_Case Formulas'!A164,"OK",NA()))</f>
        <v>#N/A</v>
      </c>
      <c r="L164" s="40" t="e">
        <f ca="1">IF('Captura de datos CASO'!L164&gt;'DO NOT USE_School Picklist'!$C$3,"Date last on school campus/facility cannot be a future date",IF('DO NOT USE_Case Formulas'!A164,IF(ISBLANK('Captura de datos CASO'!L164),"Date last on school campus/facility is required","OK"),NA()))</f>
        <v>#N/A</v>
      </c>
      <c r="M164" s="40" t="e">
        <f>IF(AND('DO NOT USE_Case Formulas'!A164,ISBLANK('Captura de datos CASO'!M164)),"Specific Place in the Location is required",IF(ISBLANK('Captura de datos CASO'!M164),NA(),"OK"))</f>
        <v>#N/A</v>
      </c>
      <c r="N164" s="40" t="e">
        <f>IF(LEN('Captura de datos CASO'!N164)&gt;50,"Parent/Guardian Name must be less than 50 characters",IF('DO NOT USE_Case Formulas'!A164,"OK",NA()))</f>
        <v>#N/A</v>
      </c>
      <c r="O164" s="40" t="e">
        <f>IF(NOT(ISBLANK('Captura de datos CASO'!O164)),IF(AND(ISNUMBER('Captura de datos CASO'!O164),LEFT('Captura de datos CASO'!O164,1)&lt;&gt;"1",LEN('Captura de datos CASO'!O164)=10),"OK","Phone number must be valid format"),IF('DO NOT USE_Case Formulas'!A164,"OK",NA()))</f>
        <v>#N/A</v>
      </c>
      <c r="P164" s="53" t="e">
        <f>IF(AND(NOT(ISBLANK('Captura de datos CASO'!P164)),ISNA(VLOOKUP('Captura de datos CASO'!P164,'DO NOT USE_School Picklist'!$I$3:$I$5,1,FALSE))),"Please select a value from the drop-down menu",IF('DO NOT USE_Case Formulas'!A164,"OK",NA()))</f>
        <v>#N/A</v>
      </c>
      <c r="Q164" s="40" t="e">
        <f>IF(AND(NOT(ISBLANK('Captura de datos CASO'!Q164)),ISNA(VLOOKUP('Captura de datos CASO'!Q164,'DO NOT USE_School Picklist'!$E$3:$E$10,1,FALSE))),"Please select a value from the drop-down menu",IF('DO NOT USE_Case Formulas'!A164,"OK",NA()))</f>
        <v>#N/A</v>
      </c>
      <c r="R164" s="53" t="e">
        <f>IF(AND(NOT(ISBLANK('Captura de datos CASO'!R164)),ISNA(VLOOKUP('Captura de datos CASO'!R164,'DO NOT USE_School Picklist'!$W$3:$W$9,1,FALSE))),"Please select a value from the drop-down menu",IF('DO NOT USE_Case Formulas'!A164,"OK",NA()))</f>
        <v>#N/A</v>
      </c>
      <c r="S164" s="53" t="e">
        <f>IF(AND(NOT(ISBLANK('Captura de datos CASO'!S164)),ISNA(VLOOKUP('Captura de datos CASO'!S164,'DO NOT USE_School Picklist'!$W$3:$W$9,1,FALSE))),"Please select a value from the drop-down menu",IF('DO NOT USE_Case Formulas'!A164,"OK",NA()))</f>
        <v>#N/A</v>
      </c>
      <c r="T164" s="40" t="e">
        <f>IF(AND(NOT(ISBLANK('Captura de datos CASO'!T164)),ISNA(VLOOKUP('Captura de datos CASO'!T164,'DO NOT USE_School Picklist'!$F$3:$F$16,1,FALSE))),"Please select a value from the drop-down menu",IF('DO NOT USE_Case Formulas'!A164,"OK",NA()))</f>
        <v>#N/A</v>
      </c>
      <c r="U164" s="40" t="e">
        <f>IF(LEN('Captura de datos CASO'!U164)&gt;100,"Classroom(s) must be less than 100 characters",IF('DO NOT USE_Case Formulas'!A164,"OK",NA()))</f>
        <v>#N/A</v>
      </c>
      <c r="V164" s="40" t="e">
        <f>IF(AND(NOT(ISBLANK('Captura de datos CASO'!V164)),ISNA(VLOOKUP('Captura de datos CASO'!V164,'DO NOT USE_School Picklist'!$S$3:$S$12,1,FALSE))),"Please select a value from the drop-down menu",IF('DO NOT USE_Case Formulas'!A164,"OK",NA()))</f>
        <v>#N/A</v>
      </c>
      <c r="W164" s="40" t="e">
        <f>IF(AND(NOT(ISBLANK('Captura de datos CASO'!W164)),ISNA(VLOOKUP('Captura de datos CASO'!W164,'DO NOT USE_School Picklist'!$S$3:$S$12,1,FALSE))),"Please select a value from the drop-down menu",IF('DO NOT USE_Case Formulas'!A164,"OK",NA()))</f>
        <v>#N/A</v>
      </c>
      <c r="X164" s="40" t="e">
        <f>IF(LEN('Captura de datos CASO'!X164)&gt;80,"Name of Education Group must be less than 80 characters",IF('DO NOT USE_Case Formulas'!A164,"OK",NA()))</f>
        <v>#N/A</v>
      </c>
      <c r="Y164" s="40" t="e">
        <f>IF(AND(NOT(ISBLANK('Captura de datos CASO'!Y164)),ISNA(VLOOKUP('Captura de datos CASO'!Y164,'DO NOT USE_School Picklist'!$K$3:$K$6,1,FALSE))),"Please select a value from the drop-down menu",IF('DO NOT USE_Case Formulas'!A164,"OK",NA()))</f>
        <v>#N/A</v>
      </c>
      <c r="Z164" s="40" t="e">
        <f>IF(AND('DO NOT USE_Case Formulas'!A164,ISBLANK('Captura de datos CASO'!Z164)),"Has this person had symptoms? is required",IF(AND(NOT(ISBLANK('Captura de datos CASO'!Z164)),ISNA(VLOOKUP('Captura de datos CASO'!Z164,'DO NOT USE_School Picklist'!$D$3:$D$5,1,FALSE))),"Please select a value from the drop-down menu",IF(NOT(ISBLANK('Captura de datos CASO'!Z164)),"OK",NA())))</f>
        <v>#N/A</v>
      </c>
      <c r="AA164" s="40" t="e">
        <f>IF(AND('Captura de datos CASO'!Z164='DO NOT USE_School Picklist'!$D$3,ISBLANK('Captura de datos CASO'!AA164)),"Symptom Onset Date is required if Ever Symptomatic is Yes",IF('DO NOT USE_Case Formulas'!A164,"OK",NA()))</f>
        <v>#N/A</v>
      </c>
      <c r="AB164" s="40"/>
      <c r="AC164" s="40" t="e">
        <f ca="1">IF(AND('DO NOT USE_Case Formulas'!A164,ISBLANK('Captura de datos CASO'!AC164)),"Lab Result Test Date is required",IF('Captura de datos CASO'!AC164&gt;'DO NOT USE_School Picklist'!$C$3,"Test Date cannot be a future date",IF(NOT(ISBLANK('Captura de datos CASO'!AC164)),"OK",NA())))</f>
        <v>#N/A</v>
      </c>
      <c r="AD164" s="40" t="e">
        <f>IF(AND(NOT(ISBLANK('Captura de datos CASO'!AD164)),ISNA(VLOOKUP('Captura de datos CASO'!AD164,'DO NOT USE_School Picklist'!$R$3:$R$7,1,FALSE))),"Please select a value from the drop-down menu",IF('DO NOT USE_Case Formulas'!A164,"OK",NA()))</f>
        <v>#N/A</v>
      </c>
      <c r="AE164" s="40" t="e">
        <f>IF(AND('DO NOT USE_Case Formulas'!A164,ISBLANK('Captura de datos CASO'!AB164)),"Lab Result Test Result is required",IF(AND(NOT(ISBLANK('Captura de datos CASO'!AB164)),ISNA(VLOOKUP('Captura de datos CASO'!AB164,'DO NOT USE_School Picklist'!$Q$3:$Q$8,1,FALSE))),"Please select a value from the drop-down menu",IF('DO NOT USE_Case Formulas'!A164,"OK",NA())))</f>
        <v>#N/A</v>
      </c>
    </row>
    <row r="165" spans="1:31" x14ac:dyDescent="0.3">
      <c r="A165" s="39" t="e">
        <f>IF('DO NOT USE_Case Formulas'!A165,IF('DO NOT USE_Case Formulas'!B165,"Not all required fields are completed","OK"),NA())</f>
        <v>#N/A</v>
      </c>
      <c r="B165" s="40" t="e">
        <f>IF(AND('DO NOT USE_Case Formulas'!A165,ISBLANK('Captura de datos CASO'!B165)),"First Name is required",IF(NOT(ISBLANK('Captura de datos CASO'!B165)),"OK",NA()))</f>
        <v>#N/A</v>
      </c>
      <c r="C165" s="40" t="e">
        <f>IF(AND('DO NOT USE_Case Formulas'!A165,ISBLANK('Captura de datos CASO'!C165)),"Last Name is required",IF(NOT(ISBLANK('Captura de datos CASO'!C165)),"OK",NA()))</f>
        <v>#N/A</v>
      </c>
      <c r="D165" s="40" t="e">
        <f>IF(AND('DO NOT USE_Case Formulas'!A165,ISBLANK('Captura de datos CASO'!D165)),"Birthdate is required",IF(NOT(ISBLANK('Captura de datos CASO'!D165)),"OK",NA()))</f>
        <v>#N/A</v>
      </c>
      <c r="E165" s="40" t="e">
        <f>IF(AND('DO NOT USE_Case Formulas'!A165,ISBLANK('Captura de datos CASO'!E165)),"Mobile Phone is required",IF(NOT(ISBLANK('Captura de datos CASO'!E165)),IF(AND(ISNUMBER(VALUE('Captura de datos CASO'!E165)),LEFT('Captura de datos CASO'!E165,1)&lt;&gt;"1",LEN('Captura de datos CASO'!E165)=10),"OK","Phone number must be valid format"),NA()))</f>
        <v>#N/A</v>
      </c>
      <c r="F165" s="40" t="e">
        <f>IF(LEN('Captura de datos CASO'!F165)&gt;255,"Home Street Address must be less than 255 characters",IF('DO NOT USE_Case Formulas'!A165,"OK",NA()))</f>
        <v>#N/A</v>
      </c>
      <c r="G165" s="40" t="e">
        <f>IF(LEN('Captura de datos CASO'!G165)&gt;40,"City must be less than 40 characters",IF('DO NOT USE_Case Formulas'!A165,"OK",NA()))</f>
        <v>#N/A</v>
      </c>
      <c r="H165" s="40" t="e">
        <f>IF(AND(NOT(ISBLANK('Captura de datos CASO'!H165)),ISNA(VLOOKUP('Captura de datos CASO'!H165,'DO NOT USE_School Picklist'!$P$3:$P$52,1,FALSE))),"Please select a value from the drop-down menu",IF('DO NOT USE_Case Formulas'!A165,"OK",NA()))</f>
        <v>#N/A</v>
      </c>
      <c r="I165" s="40" t="e">
        <f>IF(AND('DO NOT USE_Case Formulas'!A165,ISBLANK('Captura de datos CASO'!I165)),"Zip is required",IF(ISBLANK('Captura de datos CASO'!I165),NA(),"OK"))</f>
        <v>#N/A</v>
      </c>
      <c r="J165" s="40" t="e">
        <f>IF(AND('DO NOT USE_Case Formulas'!A165,ISBLANK('Captura de datos CASO'!J165)),"Student or Staff? is required",IF(ISBLANK('Captura de datos CASO'!J165),NA(),IF(ISNA(VLOOKUP('Captura de datos CASO'!J165,'DO NOT USE_School Picklist'!$B$3:$B$6,1,FALSE)),"Please select a value from the drop-down menu","OK")))</f>
        <v>#N/A</v>
      </c>
      <c r="K165" s="40" t="e">
        <f>IF(AND('Captura de datos CASO'!J165='DO NOT USE_School Picklist'!$B$4,ISBLANK('Captura de datos CASO'!K165)),"Occupation/Job Title is required if Student or Staff? is Yes, staff/faculty or volunteer",IF('DO NOT USE_Case Formulas'!A165,"OK",NA()))</f>
        <v>#N/A</v>
      </c>
      <c r="L165" s="40" t="e">
        <f ca="1">IF('Captura de datos CASO'!L165&gt;'DO NOT USE_School Picklist'!$C$3,"Date last on school campus/facility cannot be a future date",IF('DO NOT USE_Case Formulas'!A165,IF(ISBLANK('Captura de datos CASO'!L165),"Date last on school campus/facility is required","OK"),NA()))</f>
        <v>#N/A</v>
      </c>
      <c r="M165" s="40" t="e">
        <f>IF(AND('DO NOT USE_Case Formulas'!A165,ISBLANK('Captura de datos CASO'!M165)),"Specific Place in the Location is required",IF(ISBLANK('Captura de datos CASO'!M165),NA(),"OK"))</f>
        <v>#N/A</v>
      </c>
      <c r="N165" s="40" t="e">
        <f>IF(LEN('Captura de datos CASO'!N165)&gt;50,"Parent/Guardian Name must be less than 50 characters",IF('DO NOT USE_Case Formulas'!A165,"OK",NA()))</f>
        <v>#N/A</v>
      </c>
      <c r="O165" s="40" t="e">
        <f>IF(NOT(ISBLANK('Captura de datos CASO'!O165)),IF(AND(ISNUMBER('Captura de datos CASO'!O165),LEFT('Captura de datos CASO'!O165,1)&lt;&gt;"1",LEN('Captura de datos CASO'!O165)=10),"OK","Phone number must be valid format"),IF('DO NOT USE_Case Formulas'!A165,"OK",NA()))</f>
        <v>#N/A</v>
      </c>
      <c r="P165" s="53" t="e">
        <f>IF(AND(NOT(ISBLANK('Captura de datos CASO'!P165)),ISNA(VLOOKUP('Captura de datos CASO'!P165,'DO NOT USE_School Picklist'!$I$3:$I$5,1,FALSE))),"Please select a value from the drop-down menu",IF('DO NOT USE_Case Formulas'!A165,"OK",NA()))</f>
        <v>#N/A</v>
      </c>
      <c r="Q165" s="40" t="e">
        <f>IF(AND(NOT(ISBLANK('Captura de datos CASO'!Q165)),ISNA(VLOOKUP('Captura de datos CASO'!Q165,'DO NOT USE_School Picklist'!$E$3:$E$10,1,FALSE))),"Please select a value from the drop-down menu",IF('DO NOT USE_Case Formulas'!A165,"OK",NA()))</f>
        <v>#N/A</v>
      </c>
      <c r="R165" s="53" t="e">
        <f>IF(AND(NOT(ISBLANK('Captura de datos CASO'!R165)),ISNA(VLOOKUP('Captura de datos CASO'!R165,'DO NOT USE_School Picklist'!$W$3:$W$9,1,FALSE))),"Please select a value from the drop-down menu",IF('DO NOT USE_Case Formulas'!A165,"OK",NA()))</f>
        <v>#N/A</v>
      </c>
      <c r="S165" s="53" t="e">
        <f>IF(AND(NOT(ISBLANK('Captura de datos CASO'!S165)),ISNA(VLOOKUP('Captura de datos CASO'!S165,'DO NOT USE_School Picklist'!$W$3:$W$9,1,FALSE))),"Please select a value from the drop-down menu",IF('DO NOT USE_Case Formulas'!A165,"OK",NA()))</f>
        <v>#N/A</v>
      </c>
      <c r="T165" s="40" t="e">
        <f>IF(AND(NOT(ISBLANK('Captura de datos CASO'!T165)),ISNA(VLOOKUP('Captura de datos CASO'!T165,'DO NOT USE_School Picklist'!$F$3:$F$16,1,FALSE))),"Please select a value from the drop-down menu",IF('DO NOT USE_Case Formulas'!A165,"OK",NA()))</f>
        <v>#N/A</v>
      </c>
      <c r="U165" s="40" t="e">
        <f>IF(LEN('Captura de datos CASO'!U165)&gt;100,"Classroom(s) must be less than 100 characters",IF('DO NOT USE_Case Formulas'!A165,"OK",NA()))</f>
        <v>#N/A</v>
      </c>
      <c r="V165" s="40" t="e">
        <f>IF(AND(NOT(ISBLANK('Captura de datos CASO'!V165)),ISNA(VLOOKUP('Captura de datos CASO'!V165,'DO NOT USE_School Picklist'!$S$3:$S$12,1,FALSE))),"Please select a value from the drop-down menu",IF('DO NOT USE_Case Formulas'!A165,"OK",NA()))</f>
        <v>#N/A</v>
      </c>
      <c r="W165" s="40" t="e">
        <f>IF(AND(NOT(ISBLANK('Captura de datos CASO'!W165)),ISNA(VLOOKUP('Captura de datos CASO'!W165,'DO NOT USE_School Picklist'!$S$3:$S$12,1,FALSE))),"Please select a value from the drop-down menu",IF('DO NOT USE_Case Formulas'!A165,"OK",NA()))</f>
        <v>#N/A</v>
      </c>
      <c r="X165" s="40" t="e">
        <f>IF(LEN('Captura de datos CASO'!X165)&gt;80,"Name of Education Group must be less than 80 characters",IF('DO NOT USE_Case Formulas'!A165,"OK",NA()))</f>
        <v>#N/A</v>
      </c>
      <c r="Y165" s="40" t="e">
        <f>IF(AND(NOT(ISBLANK('Captura de datos CASO'!Y165)),ISNA(VLOOKUP('Captura de datos CASO'!Y165,'DO NOT USE_School Picklist'!$K$3:$K$6,1,FALSE))),"Please select a value from the drop-down menu",IF('DO NOT USE_Case Formulas'!A165,"OK",NA()))</f>
        <v>#N/A</v>
      </c>
      <c r="Z165" s="40" t="e">
        <f>IF(AND('DO NOT USE_Case Formulas'!A165,ISBLANK('Captura de datos CASO'!Z165)),"Has this person had symptoms? is required",IF(AND(NOT(ISBLANK('Captura de datos CASO'!Z165)),ISNA(VLOOKUP('Captura de datos CASO'!Z165,'DO NOT USE_School Picklist'!$D$3:$D$5,1,FALSE))),"Please select a value from the drop-down menu",IF(NOT(ISBLANK('Captura de datos CASO'!Z165)),"OK",NA())))</f>
        <v>#N/A</v>
      </c>
      <c r="AA165" s="40" t="e">
        <f>IF(AND('Captura de datos CASO'!Z165='DO NOT USE_School Picklist'!$D$3,ISBLANK('Captura de datos CASO'!AA165)),"Symptom Onset Date is required if Ever Symptomatic is Yes",IF('DO NOT USE_Case Formulas'!A165,"OK",NA()))</f>
        <v>#N/A</v>
      </c>
      <c r="AB165" s="40"/>
      <c r="AC165" s="40" t="e">
        <f ca="1">IF(AND('DO NOT USE_Case Formulas'!A165,ISBLANK('Captura de datos CASO'!AC165)),"Lab Result Test Date is required",IF('Captura de datos CASO'!AC165&gt;'DO NOT USE_School Picklist'!$C$3,"Test Date cannot be a future date",IF(NOT(ISBLANK('Captura de datos CASO'!AC165)),"OK",NA())))</f>
        <v>#N/A</v>
      </c>
      <c r="AD165" s="40" t="e">
        <f>IF(AND(NOT(ISBLANK('Captura de datos CASO'!AD165)),ISNA(VLOOKUP('Captura de datos CASO'!AD165,'DO NOT USE_School Picklist'!$R$3:$R$7,1,FALSE))),"Please select a value from the drop-down menu",IF('DO NOT USE_Case Formulas'!A165,"OK",NA()))</f>
        <v>#N/A</v>
      </c>
      <c r="AE165" s="40" t="e">
        <f>IF(AND('DO NOT USE_Case Formulas'!A165,ISBLANK('Captura de datos CASO'!AB165)),"Lab Result Test Result is required",IF(AND(NOT(ISBLANK('Captura de datos CASO'!AB165)),ISNA(VLOOKUP('Captura de datos CASO'!AB165,'DO NOT USE_School Picklist'!$Q$3:$Q$8,1,FALSE))),"Please select a value from the drop-down menu",IF('DO NOT USE_Case Formulas'!A165,"OK",NA())))</f>
        <v>#N/A</v>
      </c>
    </row>
    <row r="166" spans="1:31" x14ac:dyDescent="0.3">
      <c r="A166" s="39" t="e">
        <f>IF('DO NOT USE_Case Formulas'!A166,IF('DO NOT USE_Case Formulas'!B166,"Not all required fields are completed","OK"),NA())</f>
        <v>#N/A</v>
      </c>
      <c r="B166" s="40" t="e">
        <f>IF(AND('DO NOT USE_Case Formulas'!A166,ISBLANK('Captura de datos CASO'!B166)),"First Name is required",IF(NOT(ISBLANK('Captura de datos CASO'!B166)),"OK",NA()))</f>
        <v>#N/A</v>
      </c>
      <c r="C166" s="40" t="e">
        <f>IF(AND('DO NOT USE_Case Formulas'!A166,ISBLANK('Captura de datos CASO'!C166)),"Last Name is required",IF(NOT(ISBLANK('Captura de datos CASO'!C166)),"OK",NA()))</f>
        <v>#N/A</v>
      </c>
      <c r="D166" s="40" t="e">
        <f>IF(AND('DO NOT USE_Case Formulas'!A166,ISBLANK('Captura de datos CASO'!D166)),"Birthdate is required",IF(NOT(ISBLANK('Captura de datos CASO'!D166)),"OK",NA()))</f>
        <v>#N/A</v>
      </c>
      <c r="E166" s="40" t="e">
        <f>IF(AND('DO NOT USE_Case Formulas'!A166,ISBLANK('Captura de datos CASO'!E166)),"Mobile Phone is required",IF(NOT(ISBLANK('Captura de datos CASO'!E166)),IF(AND(ISNUMBER(VALUE('Captura de datos CASO'!E166)),LEFT('Captura de datos CASO'!E166,1)&lt;&gt;"1",LEN('Captura de datos CASO'!E166)=10),"OK","Phone number must be valid format"),NA()))</f>
        <v>#N/A</v>
      </c>
      <c r="F166" s="40" t="e">
        <f>IF(LEN('Captura de datos CASO'!F166)&gt;255,"Home Street Address must be less than 255 characters",IF('DO NOT USE_Case Formulas'!A166,"OK",NA()))</f>
        <v>#N/A</v>
      </c>
      <c r="G166" s="40" t="e">
        <f>IF(LEN('Captura de datos CASO'!G166)&gt;40,"City must be less than 40 characters",IF('DO NOT USE_Case Formulas'!A166,"OK",NA()))</f>
        <v>#N/A</v>
      </c>
      <c r="H166" s="40" t="e">
        <f>IF(AND(NOT(ISBLANK('Captura de datos CASO'!H166)),ISNA(VLOOKUP('Captura de datos CASO'!H166,'DO NOT USE_School Picklist'!$P$3:$P$52,1,FALSE))),"Please select a value from the drop-down menu",IF('DO NOT USE_Case Formulas'!A166,"OK",NA()))</f>
        <v>#N/A</v>
      </c>
      <c r="I166" s="40" t="e">
        <f>IF(AND('DO NOT USE_Case Formulas'!A166,ISBLANK('Captura de datos CASO'!I166)),"Zip is required",IF(ISBLANK('Captura de datos CASO'!I166),NA(),"OK"))</f>
        <v>#N/A</v>
      </c>
      <c r="J166" s="40" t="e">
        <f>IF(AND('DO NOT USE_Case Formulas'!A166,ISBLANK('Captura de datos CASO'!J166)),"Student or Staff? is required",IF(ISBLANK('Captura de datos CASO'!J166),NA(),IF(ISNA(VLOOKUP('Captura de datos CASO'!J166,'DO NOT USE_School Picklist'!$B$3:$B$6,1,FALSE)),"Please select a value from the drop-down menu","OK")))</f>
        <v>#N/A</v>
      </c>
      <c r="K166" s="40" t="e">
        <f>IF(AND('Captura de datos CASO'!J166='DO NOT USE_School Picklist'!$B$4,ISBLANK('Captura de datos CASO'!K166)),"Occupation/Job Title is required if Student or Staff? is Yes, staff/faculty or volunteer",IF('DO NOT USE_Case Formulas'!A166,"OK",NA()))</f>
        <v>#N/A</v>
      </c>
      <c r="L166" s="40" t="e">
        <f ca="1">IF('Captura de datos CASO'!L166&gt;'DO NOT USE_School Picklist'!$C$3,"Date last on school campus/facility cannot be a future date",IF('DO NOT USE_Case Formulas'!A166,IF(ISBLANK('Captura de datos CASO'!L166),"Date last on school campus/facility is required","OK"),NA()))</f>
        <v>#N/A</v>
      </c>
      <c r="M166" s="40" t="e">
        <f>IF(AND('DO NOT USE_Case Formulas'!A166,ISBLANK('Captura de datos CASO'!M166)),"Specific Place in the Location is required",IF(ISBLANK('Captura de datos CASO'!M166),NA(),"OK"))</f>
        <v>#N/A</v>
      </c>
      <c r="N166" s="40" t="e">
        <f>IF(LEN('Captura de datos CASO'!N166)&gt;50,"Parent/Guardian Name must be less than 50 characters",IF('DO NOT USE_Case Formulas'!A166,"OK",NA()))</f>
        <v>#N/A</v>
      </c>
      <c r="O166" s="40" t="e">
        <f>IF(NOT(ISBLANK('Captura de datos CASO'!O166)),IF(AND(ISNUMBER('Captura de datos CASO'!O166),LEFT('Captura de datos CASO'!O166,1)&lt;&gt;"1",LEN('Captura de datos CASO'!O166)=10),"OK","Phone number must be valid format"),IF('DO NOT USE_Case Formulas'!A166,"OK",NA()))</f>
        <v>#N/A</v>
      </c>
      <c r="P166" s="53" t="e">
        <f>IF(AND(NOT(ISBLANK('Captura de datos CASO'!P166)),ISNA(VLOOKUP('Captura de datos CASO'!P166,'DO NOT USE_School Picklist'!$I$3:$I$5,1,FALSE))),"Please select a value from the drop-down menu",IF('DO NOT USE_Case Formulas'!A166,"OK",NA()))</f>
        <v>#N/A</v>
      </c>
      <c r="Q166" s="40" t="e">
        <f>IF(AND(NOT(ISBLANK('Captura de datos CASO'!Q166)),ISNA(VLOOKUP('Captura de datos CASO'!Q166,'DO NOT USE_School Picklist'!$E$3:$E$10,1,FALSE))),"Please select a value from the drop-down menu",IF('DO NOT USE_Case Formulas'!A166,"OK",NA()))</f>
        <v>#N/A</v>
      </c>
      <c r="R166" s="53" t="e">
        <f>IF(AND(NOT(ISBLANK('Captura de datos CASO'!R166)),ISNA(VLOOKUP('Captura de datos CASO'!R166,'DO NOT USE_School Picklist'!$W$3:$W$9,1,FALSE))),"Please select a value from the drop-down menu",IF('DO NOT USE_Case Formulas'!A166,"OK",NA()))</f>
        <v>#N/A</v>
      </c>
      <c r="S166" s="53" t="e">
        <f>IF(AND(NOT(ISBLANK('Captura de datos CASO'!S166)),ISNA(VLOOKUP('Captura de datos CASO'!S166,'DO NOT USE_School Picklist'!$W$3:$W$9,1,FALSE))),"Please select a value from the drop-down menu",IF('DO NOT USE_Case Formulas'!A166,"OK",NA()))</f>
        <v>#N/A</v>
      </c>
      <c r="T166" s="40" t="e">
        <f>IF(AND(NOT(ISBLANK('Captura de datos CASO'!T166)),ISNA(VLOOKUP('Captura de datos CASO'!T166,'DO NOT USE_School Picklist'!$F$3:$F$16,1,FALSE))),"Please select a value from the drop-down menu",IF('DO NOT USE_Case Formulas'!A166,"OK",NA()))</f>
        <v>#N/A</v>
      </c>
      <c r="U166" s="40" t="e">
        <f>IF(LEN('Captura de datos CASO'!U166)&gt;100,"Classroom(s) must be less than 100 characters",IF('DO NOT USE_Case Formulas'!A166,"OK",NA()))</f>
        <v>#N/A</v>
      </c>
      <c r="V166" s="40" t="e">
        <f>IF(AND(NOT(ISBLANK('Captura de datos CASO'!V166)),ISNA(VLOOKUP('Captura de datos CASO'!V166,'DO NOT USE_School Picklist'!$S$3:$S$12,1,FALSE))),"Please select a value from the drop-down menu",IF('DO NOT USE_Case Formulas'!A166,"OK",NA()))</f>
        <v>#N/A</v>
      </c>
      <c r="W166" s="40" t="e">
        <f>IF(AND(NOT(ISBLANK('Captura de datos CASO'!W166)),ISNA(VLOOKUP('Captura de datos CASO'!W166,'DO NOT USE_School Picklist'!$S$3:$S$12,1,FALSE))),"Please select a value from the drop-down menu",IF('DO NOT USE_Case Formulas'!A166,"OK",NA()))</f>
        <v>#N/A</v>
      </c>
      <c r="X166" s="40" t="e">
        <f>IF(LEN('Captura de datos CASO'!X166)&gt;80,"Name of Education Group must be less than 80 characters",IF('DO NOT USE_Case Formulas'!A166,"OK",NA()))</f>
        <v>#N/A</v>
      </c>
      <c r="Y166" s="40" t="e">
        <f>IF(AND(NOT(ISBLANK('Captura de datos CASO'!Y166)),ISNA(VLOOKUP('Captura de datos CASO'!Y166,'DO NOT USE_School Picklist'!$K$3:$K$6,1,FALSE))),"Please select a value from the drop-down menu",IF('DO NOT USE_Case Formulas'!A166,"OK",NA()))</f>
        <v>#N/A</v>
      </c>
      <c r="Z166" s="40" t="e">
        <f>IF(AND('DO NOT USE_Case Formulas'!A166,ISBLANK('Captura de datos CASO'!Z166)),"Has this person had symptoms? is required",IF(AND(NOT(ISBLANK('Captura de datos CASO'!Z166)),ISNA(VLOOKUP('Captura de datos CASO'!Z166,'DO NOT USE_School Picklist'!$D$3:$D$5,1,FALSE))),"Please select a value from the drop-down menu",IF(NOT(ISBLANK('Captura de datos CASO'!Z166)),"OK",NA())))</f>
        <v>#N/A</v>
      </c>
      <c r="AA166" s="40" t="e">
        <f>IF(AND('Captura de datos CASO'!Z166='DO NOT USE_School Picklist'!$D$3,ISBLANK('Captura de datos CASO'!AA166)),"Symptom Onset Date is required if Ever Symptomatic is Yes",IF('DO NOT USE_Case Formulas'!A166,"OK",NA()))</f>
        <v>#N/A</v>
      </c>
      <c r="AB166" s="40"/>
      <c r="AC166" s="40" t="e">
        <f ca="1">IF(AND('DO NOT USE_Case Formulas'!A166,ISBLANK('Captura de datos CASO'!AC166)),"Lab Result Test Date is required",IF('Captura de datos CASO'!AC166&gt;'DO NOT USE_School Picklist'!$C$3,"Test Date cannot be a future date",IF(NOT(ISBLANK('Captura de datos CASO'!AC166)),"OK",NA())))</f>
        <v>#N/A</v>
      </c>
      <c r="AD166" s="40" t="e">
        <f>IF(AND(NOT(ISBLANK('Captura de datos CASO'!AD166)),ISNA(VLOOKUP('Captura de datos CASO'!AD166,'DO NOT USE_School Picklist'!$R$3:$R$7,1,FALSE))),"Please select a value from the drop-down menu",IF('DO NOT USE_Case Formulas'!A166,"OK",NA()))</f>
        <v>#N/A</v>
      </c>
      <c r="AE166" s="40" t="e">
        <f>IF(AND('DO NOT USE_Case Formulas'!A166,ISBLANK('Captura de datos CASO'!AB166)),"Lab Result Test Result is required",IF(AND(NOT(ISBLANK('Captura de datos CASO'!AB166)),ISNA(VLOOKUP('Captura de datos CASO'!AB166,'DO NOT USE_School Picklist'!$Q$3:$Q$8,1,FALSE))),"Please select a value from the drop-down menu",IF('DO NOT USE_Case Formulas'!A166,"OK",NA())))</f>
        <v>#N/A</v>
      </c>
    </row>
    <row r="167" spans="1:31" x14ac:dyDescent="0.3">
      <c r="A167" s="39" t="e">
        <f>IF('DO NOT USE_Case Formulas'!A167,IF('DO NOT USE_Case Formulas'!B167,"Not all required fields are completed","OK"),NA())</f>
        <v>#N/A</v>
      </c>
      <c r="B167" s="40" t="e">
        <f>IF(AND('DO NOT USE_Case Formulas'!A167,ISBLANK('Captura de datos CASO'!B167)),"First Name is required",IF(NOT(ISBLANK('Captura de datos CASO'!B167)),"OK",NA()))</f>
        <v>#N/A</v>
      </c>
      <c r="C167" s="40" t="e">
        <f>IF(AND('DO NOT USE_Case Formulas'!A167,ISBLANK('Captura de datos CASO'!C167)),"Last Name is required",IF(NOT(ISBLANK('Captura de datos CASO'!C167)),"OK",NA()))</f>
        <v>#N/A</v>
      </c>
      <c r="D167" s="40" t="e">
        <f>IF(AND('DO NOT USE_Case Formulas'!A167,ISBLANK('Captura de datos CASO'!D167)),"Birthdate is required",IF(NOT(ISBLANK('Captura de datos CASO'!D167)),"OK",NA()))</f>
        <v>#N/A</v>
      </c>
      <c r="E167" s="40" t="e">
        <f>IF(AND('DO NOT USE_Case Formulas'!A167,ISBLANK('Captura de datos CASO'!E167)),"Mobile Phone is required",IF(NOT(ISBLANK('Captura de datos CASO'!E167)),IF(AND(ISNUMBER(VALUE('Captura de datos CASO'!E167)),LEFT('Captura de datos CASO'!E167,1)&lt;&gt;"1",LEN('Captura de datos CASO'!E167)=10),"OK","Phone number must be valid format"),NA()))</f>
        <v>#N/A</v>
      </c>
      <c r="F167" s="40" t="e">
        <f>IF(LEN('Captura de datos CASO'!F167)&gt;255,"Home Street Address must be less than 255 characters",IF('DO NOT USE_Case Formulas'!A167,"OK",NA()))</f>
        <v>#N/A</v>
      </c>
      <c r="G167" s="40" t="e">
        <f>IF(LEN('Captura de datos CASO'!G167)&gt;40,"City must be less than 40 characters",IF('DO NOT USE_Case Formulas'!A167,"OK",NA()))</f>
        <v>#N/A</v>
      </c>
      <c r="H167" s="40" t="e">
        <f>IF(AND(NOT(ISBLANK('Captura de datos CASO'!H167)),ISNA(VLOOKUP('Captura de datos CASO'!H167,'DO NOT USE_School Picklist'!$P$3:$P$52,1,FALSE))),"Please select a value from the drop-down menu",IF('DO NOT USE_Case Formulas'!A167,"OK",NA()))</f>
        <v>#N/A</v>
      </c>
      <c r="I167" s="40" t="e">
        <f>IF(AND('DO NOT USE_Case Formulas'!A167,ISBLANK('Captura de datos CASO'!I167)),"Zip is required",IF(ISBLANK('Captura de datos CASO'!I167),NA(),"OK"))</f>
        <v>#N/A</v>
      </c>
      <c r="J167" s="40" t="e">
        <f>IF(AND('DO NOT USE_Case Formulas'!A167,ISBLANK('Captura de datos CASO'!J167)),"Student or Staff? is required",IF(ISBLANK('Captura de datos CASO'!J167),NA(),IF(ISNA(VLOOKUP('Captura de datos CASO'!J167,'DO NOT USE_School Picklist'!$B$3:$B$6,1,FALSE)),"Please select a value from the drop-down menu","OK")))</f>
        <v>#N/A</v>
      </c>
      <c r="K167" s="40" t="e">
        <f>IF(AND('Captura de datos CASO'!J167='DO NOT USE_School Picklist'!$B$4,ISBLANK('Captura de datos CASO'!K167)),"Occupation/Job Title is required if Student or Staff? is Yes, staff/faculty or volunteer",IF('DO NOT USE_Case Formulas'!A167,"OK",NA()))</f>
        <v>#N/A</v>
      </c>
      <c r="L167" s="40" t="e">
        <f ca="1">IF('Captura de datos CASO'!L167&gt;'DO NOT USE_School Picklist'!$C$3,"Date last on school campus/facility cannot be a future date",IF('DO NOT USE_Case Formulas'!A167,IF(ISBLANK('Captura de datos CASO'!L167),"Date last on school campus/facility is required","OK"),NA()))</f>
        <v>#N/A</v>
      </c>
      <c r="M167" s="40" t="e">
        <f>IF(AND('DO NOT USE_Case Formulas'!A167,ISBLANK('Captura de datos CASO'!M167)),"Specific Place in the Location is required",IF(ISBLANK('Captura de datos CASO'!M167),NA(),"OK"))</f>
        <v>#N/A</v>
      </c>
      <c r="N167" s="40" t="e">
        <f>IF(LEN('Captura de datos CASO'!N167)&gt;50,"Parent/Guardian Name must be less than 50 characters",IF('DO NOT USE_Case Formulas'!A167,"OK",NA()))</f>
        <v>#N/A</v>
      </c>
      <c r="O167" s="40" t="e">
        <f>IF(NOT(ISBLANK('Captura de datos CASO'!O167)),IF(AND(ISNUMBER('Captura de datos CASO'!O167),LEFT('Captura de datos CASO'!O167,1)&lt;&gt;"1",LEN('Captura de datos CASO'!O167)=10),"OK","Phone number must be valid format"),IF('DO NOT USE_Case Formulas'!A167,"OK",NA()))</f>
        <v>#N/A</v>
      </c>
      <c r="P167" s="53" t="e">
        <f>IF(AND(NOT(ISBLANK('Captura de datos CASO'!P167)),ISNA(VLOOKUP('Captura de datos CASO'!P167,'DO NOT USE_School Picklist'!$I$3:$I$5,1,FALSE))),"Please select a value from the drop-down menu",IF('DO NOT USE_Case Formulas'!A167,"OK",NA()))</f>
        <v>#N/A</v>
      </c>
      <c r="Q167" s="40" t="e">
        <f>IF(AND(NOT(ISBLANK('Captura de datos CASO'!Q167)),ISNA(VLOOKUP('Captura de datos CASO'!Q167,'DO NOT USE_School Picklist'!$E$3:$E$10,1,FALSE))),"Please select a value from the drop-down menu",IF('DO NOT USE_Case Formulas'!A167,"OK",NA()))</f>
        <v>#N/A</v>
      </c>
      <c r="R167" s="53" t="e">
        <f>IF(AND(NOT(ISBLANK('Captura de datos CASO'!R167)),ISNA(VLOOKUP('Captura de datos CASO'!R167,'DO NOT USE_School Picklist'!$W$3:$W$9,1,FALSE))),"Please select a value from the drop-down menu",IF('DO NOT USE_Case Formulas'!A167,"OK",NA()))</f>
        <v>#N/A</v>
      </c>
      <c r="S167" s="53" t="e">
        <f>IF(AND(NOT(ISBLANK('Captura de datos CASO'!S167)),ISNA(VLOOKUP('Captura de datos CASO'!S167,'DO NOT USE_School Picklist'!$W$3:$W$9,1,FALSE))),"Please select a value from the drop-down menu",IF('DO NOT USE_Case Formulas'!A167,"OK",NA()))</f>
        <v>#N/A</v>
      </c>
      <c r="T167" s="40" t="e">
        <f>IF(AND(NOT(ISBLANK('Captura de datos CASO'!T167)),ISNA(VLOOKUP('Captura de datos CASO'!T167,'DO NOT USE_School Picklist'!$F$3:$F$16,1,FALSE))),"Please select a value from the drop-down menu",IF('DO NOT USE_Case Formulas'!A167,"OK",NA()))</f>
        <v>#N/A</v>
      </c>
      <c r="U167" s="40" t="e">
        <f>IF(LEN('Captura de datos CASO'!U167)&gt;100,"Classroom(s) must be less than 100 characters",IF('DO NOT USE_Case Formulas'!A167,"OK",NA()))</f>
        <v>#N/A</v>
      </c>
      <c r="V167" s="40" t="e">
        <f>IF(AND(NOT(ISBLANK('Captura de datos CASO'!V167)),ISNA(VLOOKUP('Captura de datos CASO'!V167,'DO NOT USE_School Picklist'!$S$3:$S$12,1,FALSE))),"Please select a value from the drop-down menu",IF('DO NOT USE_Case Formulas'!A167,"OK",NA()))</f>
        <v>#N/A</v>
      </c>
      <c r="W167" s="40" t="e">
        <f>IF(AND(NOT(ISBLANK('Captura de datos CASO'!W167)),ISNA(VLOOKUP('Captura de datos CASO'!W167,'DO NOT USE_School Picklist'!$S$3:$S$12,1,FALSE))),"Please select a value from the drop-down menu",IF('DO NOT USE_Case Formulas'!A167,"OK",NA()))</f>
        <v>#N/A</v>
      </c>
      <c r="X167" s="40" t="e">
        <f>IF(LEN('Captura de datos CASO'!X167)&gt;80,"Name of Education Group must be less than 80 characters",IF('DO NOT USE_Case Formulas'!A167,"OK",NA()))</f>
        <v>#N/A</v>
      </c>
      <c r="Y167" s="40" t="e">
        <f>IF(AND(NOT(ISBLANK('Captura de datos CASO'!Y167)),ISNA(VLOOKUP('Captura de datos CASO'!Y167,'DO NOT USE_School Picklist'!$K$3:$K$6,1,FALSE))),"Please select a value from the drop-down menu",IF('DO NOT USE_Case Formulas'!A167,"OK",NA()))</f>
        <v>#N/A</v>
      </c>
      <c r="Z167" s="40" t="e">
        <f>IF(AND('DO NOT USE_Case Formulas'!A167,ISBLANK('Captura de datos CASO'!Z167)),"Has this person had symptoms? is required",IF(AND(NOT(ISBLANK('Captura de datos CASO'!Z167)),ISNA(VLOOKUP('Captura de datos CASO'!Z167,'DO NOT USE_School Picklist'!$D$3:$D$5,1,FALSE))),"Please select a value from the drop-down menu",IF(NOT(ISBLANK('Captura de datos CASO'!Z167)),"OK",NA())))</f>
        <v>#N/A</v>
      </c>
      <c r="AA167" s="40" t="e">
        <f>IF(AND('Captura de datos CASO'!Z167='DO NOT USE_School Picklist'!$D$3,ISBLANK('Captura de datos CASO'!AA167)),"Symptom Onset Date is required if Ever Symptomatic is Yes",IF('DO NOT USE_Case Formulas'!A167,"OK",NA()))</f>
        <v>#N/A</v>
      </c>
      <c r="AB167" s="40"/>
      <c r="AC167" s="40" t="e">
        <f ca="1">IF(AND('DO NOT USE_Case Formulas'!A167,ISBLANK('Captura de datos CASO'!AC167)),"Lab Result Test Date is required",IF('Captura de datos CASO'!AC167&gt;'DO NOT USE_School Picklist'!$C$3,"Test Date cannot be a future date",IF(NOT(ISBLANK('Captura de datos CASO'!AC167)),"OK",NA())))</f>
        <v>#N/A</v>
      </c>
      <c r="AD167" s="40" t="e">
        <f>IF(AND(NOT(ISBLANK('Captura de datos CASO'!AD167)),ISNA(VLOOKUP('Captura de datos CASO'!AD167,'DO NOT USE_School Picklist'!$R$3:$R$7,1,FALSE))),"Please select a value from the drop-down menu",IF('DO NOT USE_Case Formulas'!A167,"OK",NA()))</f>
        <v>#N/A</v>
      </c>
      <c r="AE167" s="40" t="e">
        <f>IF(AND('DO NOT USE_Case Formulas'!A167,ISBLANK('Captura de datos CASO'!AB167)),"Lab Result Test Result is required",IF(AND(NOT(ISBLANK('Captura de datos CASO'!AB167)),ISNA(VLOOKUP('Captura de datos CASO'!AB167,'DO NOT USE_School Picklist'!$Q$3:$Q$8,1,FALSE))),"Please select a value from the drop-down menu",IF('DO NOT USE_Case Formulas'!A167,"OK",NA())))</f>
        <v>#N/A</v>
      </c>
    </row>
    <row r="168" spans="1:31" x14ac:dyDescent="0.3">
      <c r="A168" s="39" t="e">
        <f>IF('DO NOT USE_Case Formulas'!A168,IF('DO NOT USE_Case Formulas'!B168,"Not all required fields are completed","OK"),NA())</f>
        <v>#N/A</v>
      </c>
      <c r="B168" s="40" t="e">
        <f>IF(AND('DO NOT USE_Case Formulas'!A168,ISBLANK('Captura de datos CASO'!B168)),"First Name is required",IF(NOT(ISBLANK('Captura de datos CASO'!B168)),"OK",NA()))</f>
        <v>#N/A</v>
      </c>
      <c r="C168" s="40" t="e">
        <f>IF(AND('DO NOT USE_Case Formulas'!A168,ISBLANK('Captura de datos CASO'!C168)),"Last Name is required",IF(NOT(ISBLANK('Captura de datos CASO'!C168)),"OK",NA()))</f>
        <v>#N/A</v>
      </c>
      <c r="D168" s="40" t="e">
        <f>IF(AND('DO NOT USE_Case Formulas'!A168,ISBLANK('Captura de datos CASO'!D168)),"Birthdate is required",IF(NOT(ISBLANK('Captura de datos CASO'!D168)),"OK",NA()))</f>
        <v>#N/A</v>
      </c>
      <c r="E168" s="40" t="e">
        <f>IF(AND('DO NOT USE_Case Formulas'!A168,ISBLANK('Captura de datos CASO'!E168)),"Mobile Phone is required",IF(NOT(ISBLANK('Captura de datos CASO'!E168)),IF(AND(ISNUMBER(VALUE('Captura de datos CASO'!E168)),LEFT('Captura de datos CASO'!E168,1)&lt;&gt;"1",LEN('Captura de datos CASO'!E168)=10),"OK","Phone number must be valid format"),NA()))</f>
        <v>#N/A</v>
      </c>
      <c r="F168" s="40" t="e">
        <f>IF(LEN('Captura de datos CASO'!F168)&gt;255,"Home Street Address must be less than 255 characters",IF('DO NOT USE_Case Formulas'!A168,"OK",NA()))</f>
        <v>#N/A</v>
      </c>
      <c r="G168" s="40" t="e">
        <f>IF(LEN('Captura de datos CASO'!G168)&gt;40,"City must be less than 40 characters",IF('DO NOT USE_Case Formulas'!A168,"OK",NA()))</f>
        <v>#N/A</v>
      </c>
      <c r="H168" s="40" t="e">
        <f>IF(AND(NOT(ISBLANK('Captura de datos CASO'!H168)),ISNA(VLOOKUP('Captura de datos CASO'!H168,'DO NOT USE_School Picklist'!$P$3:$P$52,1,FALSE))),"Please select a value from the drop-down menu",IF('DO NOT USE_Case Formulas'!A168,"OK",NA()))</f>
        <v>#N/A</v>
      </c>
      <c r="I168" s="40" t="e">
        <f>IF(AND('DO NOT USE_Case Formulas'!A168,ISBLANK('Captura de datos CASO'!I168)),"Zip is required",IF(ISBLANK('Captura de datos CASO'!I168),NA(),"OK"))</f>
        <v>#N/A</v>
      </c>
      <c r="J168" s="40" t="e">
        <f>IF(AND('DO NOT USE_Case Formulas'!A168,ISBLANK('Captura de datos CASO'!J168)),"Student or Staff? is required",IF(ISBLANK('Captura de datos CASO'!J168),NA(),IF(ISNA(VLOOKUP('Captura de datos CASO'!J168,'DO NOT USE_School Picklist'!$B$3:$B$6,1,FALSE)),"Please select a value from the drop-down menu","OK")))</f>
        <v>#N/A</v>
      </c>
      <c r="K168" s="40" t="e">
        <f>IF(AND('Captura de datos CASO'!J168='DO NOT USE_School Picklist'!$B$4,ISBLANK('Captura de datos CASO'!K168)),"Occupation/Job Title is required if Student or Staff? is Yes, staff/faculty or volunteer",IF('DO NOT USE_Case Formulas'!A168,"OK",NA()))</f>
        <v>#N/A</v>
      </c>
      <c r="L168" s="40" t="e">
        <f ca="1">IF('Captura de datos CASO'!L168&gt;'DO NOT USE_School Picklist'!$C$3,"Date last on school campus/facility cannot be a future date",IF('DO NOT USE_Case Formulas'!A168,IF(ISBLANK('Captura de datos CASO'!L168),"Date last on school campus/facility is required","OK"),NA()))</f>
        <v>#N/A</v>
      </c>
      <c r="M168" s="40" t="e">
        <f>IF(AND('DO NOT USE_Case Formulas'!A168,ISBLANK('Captura de datos CASO'!M168)),"Specific Place in the Location is required",IF(ISBLANK('Captura de datos CASO'!M168),NA(),"OK"))</f>
        <v>#N/A</v>
      </c>
      <c r="N168" s="40" t="e">
        <f>IF(LEN('Captura de datos CASO'!N168)&gt;50,"Parent/Guardian Name must be less than 50 characters",IF('DO NOT USE_Case Formulas'!A168,"OK",NA()))</f>
        <v>#N/A</v>
      </c>
      <c r="O168" s="40" t="e">
        <f>IF(NOT(ISBLANK('Captura de datos CASO'!O168)),IF(AND(ISNUMBER('Captura de datos CASO'!O168),LEFT('Captura de datos CASO'!O168,1)&lt;&gt;"1",LEN('Captura de datos CASO'!O168)=10),"OK","Phone number must be valid format"),IF('DO NOT USE_Case Formulas'!A168,"OK",NA()))</f>
        <v>#N/A</v>
      </c>
      <c r="P168" s="53" t="e">
        <f>IF(AND(NOT(ISBLANK('Captura de datos CASO'!P168)),ISNA(VLOOKUP('Captura de datos CASO'!P168,'DO NOT USE_School Picklist'!$I$3:$I$5,1,FALSE))),"Please select a value from the drop-down menu",IF('DO NOT USE_Case Formulas'!A168,"OK",NA()))</f>
        <v>#N/A</v>
      </c>
      <c r="Q168" s="40" t="e">
        <f>IF(AND(NOT(ISBLANK('Captura de datos CASO'!Q168)),ISNA(VLOOKUP('Captura de datos CASO'!Q168,'DO NOT USE_School Picklist'!$E$3:$E$10,1,FALSE))),"Please select a value from the drop-down menu",IF('DO NOT USE_Case Formulas'!A168,"OK",NA()))</f>
        <v>#N/A</v>
      </c>
      <c r="R168" s="53" t="e">
        <f>IF(AND(NOT(ISBLANK('Captura de datos CASO'!R168)),ISNA(VLOOKUP('Captura de datos CASO'!R168,'DO NOT USE_School Picklist'!$W$3:$W$9,1,FALSE))),"Please select a value from the drop-down menu",IF('DO NOT USE_Case Formulas'!A168,"OK",NA()))</f>
        <v>#N/A</v>
      </c>
      <c r="S168" s="53" t="e">
        <f>IF(AND(NOT(ISBLANK('Captura de datos CASO'!S168)),ISNA(VLOOKUP('Captura de datos CASO'!S168,'DO NOT USE_School Picklist'!$W$3:$W$9,1,FALSE))),"Please select a value from the drop-down menu",IF('DO NOT USE_Case Formulas'!A168,"OK",NA()))</f>
        <v>#N/A</v>
      </c>
      <c r="T168" s="40" t="e">
        <f>IF(AND(NOT(ISBLANK('Captura de datos CASO'!T168)),ISNA(VLOOKUP('Captura de datos CASO'!T168,'DO NOT USE_School Picklist'!$F$3:$F$16,1,FALSE))),"Please select a value from the drop-down menu",IF('DO NOT USE_Case Formulas'!A168,"OK",NA()))</f>
        <v>#N/A</v>
      </c>
      <c r="U168" s="40" t="e">
        <f>IF(LEN('Captura de datos CASO'!U168)&gt;100,"Classroom(s) must be less than 100 characters",IF('DO NOT USE_Case Formulas'!A168,"OK",NA()))</f>
        <v>#N/A</v>
      </c>
      <c r="V168" s="40" t="e">
        <f>IF(AND(NOT(ISBLANK('Captura de datos CASO'!V168)),ISNA(VLOOKUP('Captura de datos CASO'!V168,'DO NOT USE_School Picklist'!$S$3:$S$12,1,FALSE))),"Please select a value from the drop-down menu",IF('DO NOT USE_Case Formulas'!A168,"OK",NA()))</f>
        <v>#N/A</v>
      </c>
      <c r="W168" s="40" t="e">
        <f>IF(AND(NOT(ISBLANK('Captura de datos CASO'!W168)),ISNA(VLOOKUP('Captura de datos CASO'!W168,'DO NOT USE_School Picklist'!$S$3:$S$12,1,FALSE))),"Please select a value from the drop-down menu",IF('DO NOT USE_Case Formulas'!A168,"OK",NA()))</f>
        <v>#N/A</v>
      </c>
      <c r="X168" s="40" t="e">
        <f>IF(LEN('Captura de datos CASO'!X168)&gt;80,"Name of Education Group must be less than 80 characters",IF('DO NOT USE_Case Formulas'!A168,"OK",NA()))</f>
        <v>#N/A</v>
      </c>
      <c r="Y168" s="40" t="e">
        <f>IF(AND(NOT(ISBLANK('Captura de datos CASO'!Y168)),ISNA(VLOOKUP('Captura de datos CASO'!Y168,'DO NOT USE_School Picklist'!$K$3:$K$6,1,FALSE))),"Please select a value from the drop-down menu",IF('DO NOT USE_Case Formulas'!A168,"OK",NA()))</f>
        <v>#N/A</v>
      </c>
      <c r="Z168" s="40" t="e">
        <f>IF(AND('DO NOT USE_Case Formulas'!A168,ISBLANK('Captura de datos CASO'!Z168)),"Has this person had symptoms? is required",IF(AND(NOT(ISBLANK('Captura de datos CASO'!Z168)),ISNA(VLOOKUP('Captura de datos CASO'!Z168,'DO NOT USE_School Picklist'!$D$3:$D$5,1,FALSE))),"Please select a value from the drop-down menu",IF(NOT(ISBLANK('Captura de datos CASO'!Z168)),"OK",NA())))</f>
        <v>#N/A</v>
      </c>
      <c r="AA168" s="40" t="e">
        <f>IF(AND('Captura de datos CASO'!Z168='DO NOT USE_School Picklist'!$D$3,ISBLANK('Captura de datos CASO'!AA168)),"Symptom Onset Date is required if Ever Symptomatic is Yes",IF('DO NOT USE_Case Formulas'!A168,"OK",NA()))</f>
        <v>#N/A</v>
      </c>
      <c r="AB168" s="40"/>
      <c r="AC168" s="40" t="e">
        <f ca="1">IF(AND('DO NOT USE_Case Formulas'!A168,ISBLANK('Captura de datos CASO'!AC168)),"Lab Result Test Date is required",IF('Captura de datos CASO'!AC168&gt;'DO NOT USE_School Picklist'!$C$3,"Test Date cannot be a future date",IF(NOT(ISBLANK('Captura de datos CASO'!AC168)),"OK",NA())))</f>
        <v>#N/A</v>
      </c>
      <c r="AD168" s="40" t="e">
        <f>IF(AND(NOT(ISBLANK('Captura de datos CASO'!AD168)),ISNA(VLOOKUP('Captura de datos CASO'!AD168,'DO NOT USE_School Picklist'!$R$3:$R$7,1,FALSE))),"Please select a value from the drop-down menu",IF('DO NOT USE_Case Formulas'!A168,"OK",NA()))</f>
        <v>#N/A</v>
      </c>
      <c r="AE168" s="40" t="e">
        <f>IF(AND('DO NOT USE_Case Formulas'!A168,ISBLANK('Captura de datos CASO'!AB168)),"Lab Result Test Result is required",IF(AND(NOT(ISBLANK('Captura de datos CASO'!AB168)),ISNA(VLOOKUP('Captura de datos CASO'!AB168,'DO NOT USE_School Picklist'!$Q$3:$Q$8,1,FALSE))),"Please select a value from the drop-down menu",IF('DO NOT USE_Case Formulas'!A168,"OK",NA())))</f>
        <v>#N/A</v>
      </c>
    </row>
    <row r="169" spans="1:31" x14ac:dyDescent="0.3">
      <c r="A169" s="39" t="e">
        <f>IF('DO NOT USE_Case Formulas'!A169,IF('DO NOT USE_Case Formulas'!B169,"Not all required fields are completed","OK"),NA())</f>
        <v>#N/A</v>
      </c>
      <c r="B169" s="40" t="e">
        <f>IF(AND('DO NOT USE_Case Formulas'!A169,ISBLANK('Captura de datos CASO'!B169)),"First Name is required",IF(NOT(ISBLANK('Captura de datos CASO'!B169)),"OK",NA()))</f>
        <v>#N/A</v>
      </c>
      <c r="C169" s="40" t="e">
        <f>IF(AND('DO NOT USE_Case Formulas'!A169,ISBLANK('Captura de datos CASO'!C169)),"Last Name is required",IF(NOT(ISBLANK('Captura de datos CASO'!C169)),"OK",NA()))</f>
        <v>#N/A</v>
      </c>
      <c r="D169" s="40" t="e">
        <f>IF(AND('DO NOT USE_Case Formulas'!A169,ISBLANK('Captura de datos CASO'!D169)),"Birthdate is required",IF(NOT(ISBLANK('Captura de datos CASO'!D169)),"OK",NA()))</f>
        <v>#N/A</v>
      </c>
      <c r="E169" s="40" t="e">
        <f>IF(AND('DO NOT USE_Case Formulas'!A169,ISBLANK('Captura de datos CASO'!E169)),"Mobile Phone is required",IF(NOT(ISBLANK('Captura de datos CASO'!E169)),IF(AND(ISNUMBER(VALUE('Captura de datos CASO'!E169)),LEFT('Captura de datos CASO'!E169,1)&lt;&gt;"1",LEN('Captura de datos CASO'!E169)=10),"OK","Phone number must be valid format"),NA()))</f>
        <v>#N/A</v>
      </c>
      <c r="F169" s="40" t="e">
        <f>IF(LEN('Captura de datos CASO'!F169)&gt;255,"Home Street Address must be less than 255 characters",IF('DO NOT USE_Case Formulas'!A169,"OK",NA()))</f>
        <v>#N/A</v>
      </c>
      <c r="G169" s="40" t="e">
        <f>IF(LEN('Captura de datos CASO'!G169)&gt;40,"City must be less than 40 characters",IF('DO NOT USE_Case Formulas'!A169,"OK",NA()))</f>
        <v>#N/A</v>
      </c>
      <c r="H169" s="40" t="e">
        <f>IF(AND(NOT(ISBLANK('Captura de datos CASO'!H169)),ISNA(VLOOKUP('Captura de datos CASO'!H169,'DO NOT USE_School Picklist'!$P$3:$P$52,1,FALSE))),"Please select a value from the drop-down menu",IF('DO NOT USE_Case Formulas'!A169,"OK",NA()))</f>
        <v>#N/A</v>
      </c>
      <c r="I169" s="40" t="e">
        <f>IF(AND('DO NOT USE_Case Formulas'!A169,ISBLANK('Captura de datos CASO'!I169)),"Zip is required",IF(ISBLANK('Captura de datos CASO'!I169),NA(),"OK"))</f>
        <v>#N/A</v>
      </c>
      <c r="J169" s="40" t="e">
        <f>IF(AND('DO NOT USE_Case Formulas'!A169,ISBLANK('Captura de datos CASO'!J169)),"Student or Staff? is required",IF(ISBLANK('Captura de datos CASO'!J169),NA(),IF(ISNA(VLOOKUP('Captura de datos CASO'!J169,'DO NOT USE_School Picklist'!$B$3:$B$6,1,FALSE)),"Please select a value from the drop-down menu","OK")))</f>
        <v>#N/A</v>
      </c>
      <c r="K169" s="40" t="e">
        <f>IF(AND('Captura de datos CASO'!J169='DO NOT USE_School Picklist'!$B$4,ISBLANK('Captura de datos CASO'!K169)),"Occupation/Job Title is required if Student or Staff? is Yes, staff/faculty or volunteer",IF('DO NOT USE_Case Formulas'!A169,"OK",NA()))</f>
        <v>#N/A</v>
      </c>
      <c r="L169" s="40" t="e">
        <f ca="1">IF('Captura de datos CASO'!L169&gt;'DO NOT USE_School Picklist'!$C$3,"Date last on school campus/facility cannot be a future date",IF('DO NOT USE_Case Formulas'!A169,IF(ISBLANK('Captura de datos CASO'!L169),"Date last on school campus/facility is required","OK"),NA()))</f>
        <v>#N/A</v>
      </c>
      <c r="M169" s="40" t="e">
        <f>IF(AND('DO NOT USE_Case Formulas'!A169,ISBLANK('Captura de datos CASO'!M169)),"Specific Place in the Location is required",IF(ISBLANK('Captura de datos CASO'!M169),NA(),"OK"))</f>
        <v>#N/A</v>
      </c>
      <c r="N169" s="40" t="e">
        <f>IF(LEN('Captura de datos CASO'!N169)&gt;50,"Parent/Guardian Name must be less than 50 characters",IF('DO NOT USE_Case Formulas'!A169,"OK",NA()))</f>
        <v>#N/A</v>
      </c>
      <c r="O169" s="40" t="e">
        <f>IF(NOT(ISBLANK('Captura de datos CASO'!O169)),IF(AND(ISNUMBER('Captura de datos CASO'!O169),LEFT('Captura de datos CASO'!O169,1)&lt;&gt;"1",LEN('Captura de datos CASO'!O169)=10),"OK","Phone number must be valid format"),IF('DO NOT USE_Case Formulas'!A169,"OK",NA()))</f>
        <v>#N/A</v>
      </c>
      <c r="P169" s="53" t="e">
        <f>IF(AND(NOT(ISBLANK('Captura de datos CASO'!P169)),ISNA(VLOOKUP('Captura de datos CASO'!P169,'DO NOT USE_School Picklist'!$I$3:$I$5,1,FALSE))),"Please select a value from the drop-down menu",IF('DO NOT USE_Case Formulas'!A169,"OK",NA()))</f>
        <v>#N/A</v>
      </c>
      <c r="Q169" s="40" t="e">
        <f>IF(AND(NOT(ISBLANK('Captura de datos CASO'!Q169)),ISNA(VLOOKUP('Captura de datos CASO'!Q169,'DO NOT USE_School Picklist'!$E$3:$E$10,1,FALSE))),"Please select a value from the drop-down menu",IF('DO NOT USE_Case Formulas'!A169,"OK",NA()))</f>
        <v>#N/A</v>
      </c>
      <c r="R169" s="53" t="e">
        <f>IF(AND(NOT(ISBLANK('Captura de datos CASO'!R169)),ISNA(VLOOKUP('Captura de datos CASO'!R169,'DO NOT USE_School Picklist'!$W$3:$W$9,1,FALSE))),"Please select a value from the drop-down menu",IF('DO NOT USE_Case Formulas'!A169,"OK",NA()))</f>
        <v>#N/A</v>
      </c>
      <c r="S169" s="53" t="e">
        <f>IF(AND(NOT(ISBLANK('Captura de datos CASO'!S169)),ISNA(VLOOKUP('Captura de datos CASO'!S169,'DO NOT USE_School Picklist'!$W$3:$W$9,1,FALSE))),"Please select a value from the drop-down menu",IF('DO NOT USE_Case Formulas'!A169,"OK",NA()))</f>
        <v>#N/A</v>
      </c>
      <c r="T169" s="40" t="e">
        <f>IF(AND(NOT(ISBLANK('Captura de datos CASO'!T169)),ISNA(VLOOKUP('Captura de datos CASO'!T169,'DO NOT USE_School Picklist'!$F$3:$F$16,1,FALSE))),"Please select a value from the drop-down menu",IF('DO NOT USE_Case Formulas'!A169,"OK",NA()))</f>
        <v>#N/A</v>
      </c>
      <c r="U169" s="40" t="e">
        <f>IF(LEN('Captura de datos CASO'!U169)&gt;100,"Classroom(s) must be less than 100 characters",IF('DO NOT USE_Case Formulas'!A169,"OK",NA()))</f>
        <v>#N/A</v>
      </c>
      <c r="V169" s="40" t="e">
        <f>IF(AND(NOT(ISBLANK('Captura de datos CASO'!V169)),ISNA(VLOOKUP('Captura de datos CASO'!V169,'DO NOT USE_School Picklist'!$S$3:$S$12,1,FALSE))),"Please select a value from the drop-down menu",IF('DO NOT USE_Case Formulas'!A169,"OK",NA()))</f>
        <v>#N/A</v>
      </c>
      <c r="W169" s="40" t="e">
        <f>IF(AND(NOT(ISBLANK('Captura de datos CASO'!W169)),ISNA(VLOOKUP('Captura de datos CASO'!W169,'DO NOT USE_School Picklist'!$S$3:$S$12,1,FALSE))),"Please select a value from the drop-down menu",IF('DO NOT USE_Case Formulas'!A169,"OK",NA()))</f>
        <v>#N/A</v>
      </c>
      <c r="X169" s="40" t="e">
        <f>IF(LEN('Captura de datos CASO'!X169)&gt;80,"Name of Education Group must be less than 80 characters",IF('DO NOT USE_Case Formulas'!A169,"OK",NA()))</f>
        <v>#N/A</v>
      </c>
      <c r="Y169" s="40" t="e">
        <f>IF(AND(NOT(ISBLANK('Captura de datos CASO'!Y169)),ISNA(VLOOKUP('Captura de datos CASO'!Y169,'DO NOT USE_School Picklist'!$K$3:$K$6,1,FALSE))),"Please select a value from the drop-down menu",IF('DO NOT USE_Case Formulas'!A169,"OK",NA()))</f>
        <v>#N/A</v>
      </c>
      <c r="Z169" s="40" t="e">
        <f>IF(AND('DO NOT USE_Case Formulas'!A169,ISBLANK('Captura de datos CASO'!Z169)),"Has this person had symptoms? is required",IF(AND(NOT(ISBLANK('Captura de datos CASO'!Z169)),ISNA(VLOOKUP('Captura de datos CASO'!Z169,'DO NOT USE_School Picklist'!$D$3:$D$5,1,FALSE))),"Please select a value from the drop-down menu",IF(NOT(ISBLANK('Captura de datos CASO'!Z169)),"OK",NA())))</f>
        <v>#N/A</v>
      </c>
      <c r="AA169" s="40" t="e">
        <f>IF(AND('Captura de datos CASO'!Z169='DO NOT USE_School Picklist'!$D$3,ISBLANK('Captura de datos CASO'!AA169)),"Symptom Onset Date is required if Ever Symptomatic is Yes",IF('DO NOT USE_Case Formulas'!A169,"OK",NA()))</f>
        <v>#N/A</v>
      </c>
      <c r="AB169" s="40"/>
      <c r="AC169" s="40" t="e">
        <f ca="1">IF(AND('DO NOT USE_Case Formulas'!A169,ISBLANK('Captura de datos CASO'!AC169)),"Lab Result Test Date is required",IF('Captura de datos CASO'!AC169&gt;'DO NOT USE_School Picklist'!$C$3,"Test Date cannot be a future date",IF(NOT(ISBLANK('Captura de datos CASO'!AC169)),"OK",NA())))</f>
        <v>#N/A</v>
      </c>
      <c r="AD169" s="40" t="e">
        <f>IF(AND(NOT(ISBLANK('Captura de datos CASO'!AD169)),ISNA(VLOOKUP('Captura de datos CASO'!AD169,'DO NOT USE_School Picklist'!$R$3:$R$7,1,FALSE))),"Please select a value from the drop-down menu",IF('DO NOT USE_Case Formulas'!A169,"OK",NA()))</f>
        <v>#N/A</v>
      </c>
      <c r="AE169" s="40" t="e">
        <f>IF(AND('DO NOT USE_Case Formulas'!A169,ISBLANK('Captura de datos CASO'!AB169)),"Lab Result Test Result is required",IF(AND(NOT(ISBLANK('Captura de datos CASO'!AB169)),ISNA(VLOOKUP('Captura de datos CASO'!AB169,'DO NOT USE_School Picklist'!$Q$3:$Q$8,1,FALSE))),"Please select a value from the drop-down menu",IF('DO NOT USE_Case Formulas'!A169,"OK",NA())))</f>
        <v>#N/A</v>
      </c>
    </row>
    <row r="170" spans="1:31" x14ac:dyDescent="0.3">
      <c r="A170" s="39" t="e">
        <f>IF('DO NOT USE_Case Formulas'!A170,IF('DO NOT USE_Case Formulas'!B170,"Not all required fields are completed","OK"),NA())</f>
        <v>#N/A</v>
      </c>
      <c r="B170" s="40" t="e">
        <f>IF(AND('DO NOT USE_Case Formulas'!A170,ISBLANK('Captura de datos CASO'!B170)),"First Name is required",IF(NOT(ISBLANK('Captura de datos CASO'!B170)),"OK",NA()))</f>
        <v>#N/A</v>
      </c>
      <c r="C170" s="40" t="e">
        <f>IF(AND('DO NOT USE_Case Formulas'!A170,ISBLANK('Captura de datos CASO'!C170)),"Last Name is required",IF(NOT(ISBLANK('Captura de datos CASO'!C170)),"OK",NA()))</f>
        <v>#N/A</v>
      </c>
      <c r="D170" s="40" t="e">
        <f>IF(AND('DO NOT USE_Case Formulas'!A170,ISBLANK('Captura de datos CASO'!D170)),"Birthdate is required",IF(NOT(ISBLANK('Captura de datos CASO'!D170)),"OK",NA()))</f>
        <v>#N/A</v>
      </c>
      <c r="E170" s="40" t="e">
        <f>IF(AND('DO NOT USE_Case Formulas'!A170,ISBLANK('Captura de datos CASO'!E170)),"Mobile Phone is required",IF(NOT(ISBLANK('Captura de datos CASO'!E170)),IF(AND(ISNUMBER(VALUE('Captura de datos CASO'!E170)),LEFT('Captura de datos CASO'!E170,1)&lt;&gt;"1",LEN('Captura de datos CASO'!E170)=10),"OK","Phone number must be valid format"),NA()))</f>
        <v>#N/A</v>
      </c>
      <c r="F170" s="40" t="e">
        <f>IF(LEN('Captura de datos CASO'!F170)&gt;255,"Home Street Address must be less than 255 characters",IF('DO NOT USE_Case Formulas'!A170,"OK",NA()))</f>
        <v>#N/A</v>
      </c>
      <c r="G170" s="40" t="e">
        <f>IF(LEN('Captura de datos CASO'!G170)&gt;40,"City must be less than 40 characters",IF('DO NOT USE_Case Formulas'!A170,"OK",NA()))</f>
        <v>#N/A</v>
      </c>
      <c r="H170" s="40" t="e">
        <f>IF(AND(NOT(ISBLANK('Captura de datos CASO'!H170)),ISNA(VLOOKUP('Captura de datos CASO'!H170,'DO NOT USE_School Picklist'!$P$3:$P$52,1,FALSE))),"Please select a value from the drop-down menu",IF('DO NOT USE_Case Formulas'!A170,"OK",NA()))</f>
        <v>#N/A</v>
      </c>
      <c r="I170" s="40" t="e">
        <f>IF(AND('DO NOT USE_Case Formulas'!A170,ISBLANK('Captura de datos CASO'!I170)),"Zip is required",IF(ISBLANK('Captura de datos CASO'!I170),NA(),"OK"))</f>
        <v>#N/A</v>
      </c>
      <c r="J170" s="40" t="e">
        <f>IF(AND('DO NOT USE_Case Formulas'!A170,ISBLANK('Captura de datos CASO'!J170)),"Student or Staff? is required",IF(ISBLANK('Captura de datos CASO'!J170),NA(),IF(ISNA(VLOOKUP('Captura de datos CASO'!J170,'DO NOT USE_School Picklist'!$B$3:$B$6,1,FALSE)),"Please select a value from the drop-down menu","OK")))</f>
        <v>#N/A</v>
      </c>
      <c r="K170" s="40" t="e">
        <f>IF(AND('Captura de datos CASO'!J170='DO NOT USE_School Picklist'!$B$4,ISBLANK('Captura de datos CASO'!K170)),"Occupation/Job Title is required if Student or Staff? is Yes, staff/faculty or volunteer",IF('DO NOT USE_Case Formulas'!A170,"OK",NA()))</f>
        <v>#N/A</v>
      </c>
      <c r="L170" s="40" t="e">
        <f ca="1">IF('Captura de datos CASO'!L170&gt;'DO NOT USE_School Picklist'!$C$3,"Date last on school campus/facility cannot be a future date",IF('DO NOT USE_Case Formulas'!A170,IF(ISBLANK('Captura de datos CASO'!L170),"Date last on school campus/facility is required","OK"),NA()))</f>
        <v>#N/A</v>
      </c>
      <c r="M170" s="40" t="e">
        <f>IF(AND('DO NOT USE_Case Formulas'!A170,ISBLANK('Captura de datos CASO'!M170)),"Specific Place in the Location is required",IF(ISBLANK('Captura de datos CASO'!M170),NA(),"OK"))</f>
        <v>#N/A</v>
      </c>
      <c r="N170" s="40" t="e">
        <f>IF(LEN('Captura de datos CASO'!N170)&gt;50,"Parent/Guardian Name must be less than 50 characters",IF('DO NOT USE_Case Formulas'!A170,"OK",NA()))</f>
        <v>#N/A</v>
      </c>
      <c r="O170" s="40" t="e">
        <f>IF(NOT(ISBLANK('Captura de datos CASO'!O170)),IF(AND(ISNUMBER('Captura de datos CASO'!O170),LEFT('Captura de datos CASO'!O170,1)&lt;&gt;"1",LEN('Captura de datos CASO'!O170)=10),"OK","Phone number must be valid format"),IF('DO NOT USE_Case Formulas'!A170,"OK",NA()))</f>
        <v>#N/A</v>
      </c>
      <c r="P170" s="53" t="e">
        <f>IF(AND(NOT(ISBLANK('Captura de datos CASO'!P170)),ISNA(VLOOKUP('Captura de datos CASO'!P170,'DO NOT USE_School Picklist'!$I$3:$I$5,1,FALSE))),"Please select a value from the drop-down menu",IF('DO NOT USE_Case Formulas'!A170,"OK",NA()))</f>
        <v>#N/A</v>
      </c>
      <c r="Q170" s="40" t="e">
        <f>IF(AND(NOT(ISBLANK('Captura de datos CASO'!Q170)),ISNA(VLOOKUP('Captura de datos CASO'!Q170,'DO NOT USE_School Picklist'!$E$3:$E$10,1,FALSE))),"Please select a value from the drop-down menu",IF('DO NOT USE_Case Formulas'!A170,"OK",NA()))</f>
        <v>#N/A</v>
      </c>
      <c r="R170" s="53" t="e">
        <f>IF(AND(NOT(ISBLANK('Captura de datos CASO'!R170)),ISNA(VLOOKUP('Captura de datos CASO'!R170,'DO NOT USE_School Picklist'!$W$3:$W$9,1,FALSE))),"Please select a value from the drop-down menu",IF('DO NOT USE_Case Formulas'!A170,"OK",NA()))</f>
        <v>#N/A</v>
      </c>
      <c r="S170" s="53" t="e">
        <f>IF(AND(NOT(ISBLANK('Captura de datos CASO'!S170)),ISNA(VLOOKUP('Captura de datos CASO'!S170,'DO NOT USE_School Picklist'!$W$3:$W$9,1,FALSE))),"Please select a value from the drop-down menu",IF('DO NOT USE_Case Formulas'!A170,"OK",NA()))</f>
        <v>#N/A</v>
      </c>
      <c r="T170" s="40" t="e">
        <f>IF(AND(NOT(ISBLANK('Captura de datos CASO'!T170)),ISNA(VLOOKUP('Captura de datos CASO'!T170,'DO NOT USE_School Picklist'!$F$3:$F$16,1,FALSE))),"Please select a value from the drop-down menu",IF('DO NOT USE_Case Formulas'!A170,"OK",NA()))</f>
        <v>#N/A</v>
      </c>
      <c r="U170" s="40" t="e">
        <f>IF(LEN('Captura de datos CASO'!U170)&gt;100,"Classroom(s) must be less than 100 characters",IF('DO NOT USE_Case Formulas'!A170,"OK",NA()))</f>
        <v>#N/A</v>
      </c>
      <c r="V170" s="40" t="e">
        <f>IF(AND(NOT(ISBLANK('Captura de datos CASO'!V170)),ISNA(VLOOKUP('Captura de datos CASO'!V170,'DO NOT USE_School Picklist'!$S$3:$S$12,1,FALSE))),"Please select a value from the drop-down menu",IF('DO NOT USE_Case Formulas'!A170,"OK",NA()))</f>
        <v>#N/A</v>
      </c>
      <c r="W170" s="40" t="e">
        <f>IF(AND(NOT(ISBLANK('Captura de datos CASO'!W170)),ISNA(VLOOKUP('Captura de datos CASO'!W170,'DO NOT USE_School Picklist'!$S$3:$S$12,1,FALSE))),"Please select a value from the drop-down menu",IF('DO NOT USE_Case Formulas'!A170,"OK",NA()))</f>
        <v>#N/A</v>
      </c>
      <c r="X170" s="40" t="e">
        <f>IF(LEN('Captura de datos CASO'!X170)&gt;80,"Name of Education Group must be less than 80 characters",IF('DO NOT USE_Case Formulas'!A170,"OK",NA()))</f>
        <v>#N/A</v>
      </c>
      <c r="Y170" s="40" t="e">
        <f>IF(AND(NOT(ISBLANK('Captura de datos CASO'!Y170)),ISNA(VLOOKUP('Captura de datos CASO'!Y170,'DO NOT USE_School Picklist'!$K$3:$K$6,1,FALSE))),"Please select a value from the drop-down menu",IF('DO NOT USE_Case Formulas'!A170,"OK",NA()))</f>
        <v>#N/A</v>
      </c>
      <c r="Z170" s="40" t="e">
        <f>IF(AND('DO NOT USE_Case Formulas'!A170,ISBLANK('Captura de datos CASO'!Z170)),"Has this person had symptoms? is required",IF(AND(NOT(ISBLANK('Captura de datos CASO'!Z170)),ISNA(VLOOKUP('Captura de datos CASO'!Z170,'DO NOT USE_School Picklist'!$D$3:$D$5,1,FALSE))),"Please select a value from the drop-down menu",IF(NOT(ISBLANK('Captura de datos CASO'!Z170)),"OK",NA())))</f>
        <v>#N/A</v>
      </c>
      <c r="AA170" s="40" t="e">
        <f>IF(AND('Captura de datos CASO'!Z170='DO NOT USE_School Picklist'!$D$3,ISBLANK('Captura de datos CASO'!AA170)),"Symptom Onset Date is required if Ever Symptomatic is Yes",IF('DO NOT USE_Case Formulas'!A170,"OK",NA()))</f>
        <v>#N/A</v>
      </c>
      <c r="AB170" s="40"/>
      <c r="AC170" s="40" t="e">
        <f ca="1">IF(AND('DO NOT USE_Case Formulas'!A170,ISBLANK('Captura de datos CASO'!AC170)),"Lab Result Test Date is required",IF('Captura de datos CASO'!AC170&gt;'DO NOT USE_School Picklist'!$C$3,"Test Date cannot be a future date",IF(NOT(ISBLANK('Captura de datos CASO'!AC170)),"OK",NA())))</f>
        <v>#N/A</v>
      </c>
      <c r="AD170" s="40" t="e">
        <f>IF(AND(NOT(ISBLANK('Captura de datos CASO'!AD170)),ISNA(VLOOKUP('Captura de datos CASO'!AD170,'DO NOT USE_School Picklist'!$R$3:$R$7,1,FALSE))),"Please select a value from the drop-down menu",IF('DO NOT USE_Case Formulas'!A170,"OK",NA()))</f>
        <v>#N/A</v>
      </c>
      <c r="AE170" s="40" t="e">
        <f>IF(AND('DO NOT USE_Case Formulas'!A170,ISBLANK('Captura de datos CASO'!AB170)),"Lab Result Test Result is required",IF(AND(NOT(ISBLANK('Captura de datos CASO'!AB170)),ISNA(VLOOKUP('Captura de datos CASO'!AB170,'DO NOT USE_School Picklist'!$Q$3:$Q$8,1,FALSE))),"Please select a value from the drop-down menu",IF('DO NOT USE_Case Formulas'!A170,"OK",NA())))</f>
        <v>#N/A</v>
      </c>
    </row>
    <row r="171" spans="1:31" x14ac:dyDescent="0.3">
      <c r="A171" s="39" t="e">
        <f>IF('DO NOT USE_Case Formulas'!A171,IF('DO NOT USE_Case Formulas'!B171,"Not all required fields are completed","OK"),NA())</f>
        <v>#N/A</v>
      </c>
      <c r="B171" s="40" t="e">
        <f>IF(AND('DO NOT USE_Case Formulas'!A171,ISBLANK('Captura de datos CASO'!B171)),"First Name is required",IF(NOT(ISBLANK('Captura de datos CASO'!B171)),"OK",NA()))</f>
        <v>#N/A</v>
      </c>
      <c r="C171" s="40" t="e">
        <f>IF(AND('DO NOT USE_Case Formulas'!A171,ISBLANK('Captura de datos CASO'!C171)),"Last Name is required",IF(NOT(ISBLANK('Captura de datos CASO'!C171)),"OK",NA()))</f>
        <v>#N/A</v>
      </c>
      <c r="D171" s="40" t="e">
        <f>IF(AND('DO NOT USE_Case Formulas'!A171,ISBLANK('Captura de datos CASO'!D171)),"Birthdate is required",IF(NOT(ISBLANK('Captura de datos CASO'!D171)),"OK",NA()))</f>
        <v>#N/A</v>
      </c>
      <c r="E171" s="40" t="e">
        <f>IF(AND('DO NOT USE_Case Formulas'!A171,ISBLANK('Captura de datos CASO'!E171)),"Mobile Phone is required",IF(NOT(ISBLANK('Captura de datos CASO'!E171)),IF(AND(ISNUMBER(VALUE('Captura de datos CASO'!E171)),LEFT('Captura de datos CASO'!E171,1)&lt;&gt;"1",LEN('Captura de datos CASO'!E171)=10),"OK","Phone number must be valid format"),NA()))</f>
        <v>#N/A</v>
      </c>
      <c r="F171" s="40" t="e">
        <f>IF(LEN('Captura de datos CASO'!F171)&gt;255,"Home Street Address must be less than 255 characters",IF('DO NOT USE_Case Formulas'!A171,"OK",NA()))</f>
        <v>#N/A</v>
      </c>
      <c r="G171" s="40" t="e">
        <f>IF(LEN('Captura de datos CASO'!G171)&gt;40,"City must be less than 40 characters",IF('DO NOT USE_Case Formulas'!A171,"OK",NA()))</f>
        <v>#N/A</v>
      </c>
      <c r="H171" s="40" t="e">
        <f>IF(AND(NOT(ISBLANK('Captura de datos CASO'!H171)),ISNA(VLOOKUP('Captura de datos CASO'!H171,'DO NOT USE_School Picklist'!$P$3:$P$52,1,FALSE))),"Please select a value from the drop-down menu",IF('DO NOT USE_Case Formulas'!A171,"OK",NA()))</f>
        <v>#N/A</v>
      </c>
      <c r="I171" s="40" t="e">
        <f>IF(AND('DO NOT USE_Case Formulas'!A171,ISBLANK('Captura de datos CASO'!I171)),"Zip is required",IF(ISBLANK('Captura de datos CASO'!I171),NA(),"OK"))</f>
        <v>#N/A</v>
      </c>
      <c r="J171" s="40" t="e">
        <f>IF(AND('DO NOT USE_Case Formulas'!A171,ISBLANK('Captura de datos CASO'!J171)),"Student or Staff? is required",IF(ISBLANK('Captura de datos CASO'!J171),NA(),IF(ISNA(VLOOKUP('Captura de datos CASO'!J171,'DO NOT USE_School Picklist'!$B$3:$B$6,1,FALSE)),"Please select a value from the drop-down menu","OK")))</f>
        <v>#N/A</v>
      </c>
      <c r="K171" s="40" t="e">
        <f>IF(AND('Captura de datos CASO'!J171='DO NOT USE_School Picklist'!$B$4,ISBLANK('Captura de datos CASO'!K171)),"Occupation/Job Title is required if Student or Staff? is Yes, staff/faculty or volunteer",IF('DO NOT USE_Case Formulas'!A171,"OK",NA()))</f>
        <v>#N/A</v>
      </c>
      <c r="L171" s="40" t="e">
        <f ca="1">IF('Captura de datos CASO'!L171&gt;'DO NOT USE_School Picklist'!$C$3,"Date last on school campus/facility cannot be a future date",IF('DO NOT USE_Case Formulas'!A171,IF(ISBLANK('Captura de datos CASO'!L171),"Date last on school campus/facility is required","OK"),NA()))</f>
        <v>#N/A</v>
      </c>
      <c r="M171" s="40" t="e">
        <f>IF(AND('DO NOT USE_Case Formulas'!A171,ISBLANK('Captura de datos CASO'!M171)),"Specific Place in the Location is required",IF(ISBLANK('Captura de datos CASO'!M171),NA(),"OK"))</f>
        <v>#N/A</v>
      </c>
      <c r="N171" s="40" t="e">
        <f>IF(LEN('Captura de datos CASO'!N171)&gt;50,"Parent/Guardian Name must be less than 50 characters",IF('DO NOT USE_Case Formulas'!A171,"OK",NA()))</f>
        <v>#N/A</v>
      </c>
      <c r="O171" s="40" t="e">
        <f>IF(NOT(ISBLANK('Captura de datos CASO'!O171)),IF(AND(ISNUMBER('Captura de datos CASO'!O171),LEFT('Captura de datos CASO'!O171,1)&lt;&gt;"1",LEN('Captura de datos CASO'!O171)=10),"OK","Phone number must be valid format"),IF('DO NOT USE_Case Formulas'!A171,"OK",NA()))</f>
        <v>#N/A</v>
      </c>
      <c r="P171" s="53" t="e">
        <f>IF(AND(NOT(ISBLANK('Captura de datos CASO'!P171)),ISNA(VLOOKUP('Captura de datos CASO'!P171,'DO NOT USE_School Picklist'!$I$3:$I$5,1,FALSE))),"Please select a value from the drop-down menu",IF('DO NOT USE_Case Formulas'!A171,"OK",NA()))</f>
        <v>#N/A</v>
      </c>
      <c r="Q171" s="40" t="e">
        <f>IF(AND(NOT(ISBLANK('Captura de datos CASO'!Q171)),ISNA(VLOOKUP('Captura de datos CASO'!Q171,'DO NOT USE_School Picklist'!$E$3:$E$10,1,FALSE))),"Please select a value from the drop-down menu",IF('DO NOT USE_Case Formulas'!A171,"OK",NA()))</f>
        <v>#N/A</v>
      </c>
      <c r="R171" s="53" t="e">
        <f>IF(AND(NOT(ISBLANK('Captura de datos CASO'!R171)),ISNA(VLOOKUP('Captura de datos CASO'!R171,'DO NOT USE_School Picklist'!$W$3:$W$9,1,FALSE))),"Please select a value from the drop-down menu",IF('DO NOT USE_Case Formulas'!A171,"OK",NA()))</f>
        <v>#N/A</v>
      </c>
      <c r="S171" s="53" t="e">
        <f>IF(AND(NOT(ISBLANK('Captura de datos CASO'!S171)),ISNA(VLOOKUP('Captura de datos CASO'!S171,'DO NOT USE_School Picklist'!$W$3:$W$9,1,FALSE))),"Please select a value from the drop-down menu",IF('DO NOT USE_Case Formulas'!A171,"OK",NA()))</f>
        <v>#N/A</v>
      </c>
      <c r="T171" s="40" t="e">
        <f>IF(AND(NOT(ISBLANK('Captura de datos CASO'!T171)),ISNA(VLOOKUP('Captura de datos CASO'!T171,'DO NOT USE_School Picklist'!$F$3:$F$16,1,FALSE))),"Please select a value from the drop-down menu",IF('DO NOT USE_Case Formulas'!A171,"OK",NA()))</f>
        <v>#N/A</v>
      </c>
      <c r="U171" s="40" t="e">
        <f>IF(LEN('Captura de datos CASO'!U171)&gt;100,"Classroom(s) must be less than 100 characters",IF('DO NOT USE_Case Formulas'!A171,"OK",NA()))</f>
        <v>#N/A</v>
      </c>
      <c r="V171" s="40" t="e">
        <f>IF(AND(NOT(ISBLANK('Captura de datos CASO'!V171)),ISNA(VLOOKUP('Captura de datos CASO'!V171,'DO NOT USE_School Picklist'!$S$3:$S$12,1,FALSE))),"Please select a value from the drop-down menu",IF('DO NOT USE_Case Formulas'!A171,"OK",NA()))</f>
        <v>#N/A</v>
      </c>
      <c r="W171" s="40" t="e">
        <f>IF(AND(NOT(ISBLANK('Captura de datos CASO'!W171)),ISNA(VLOOKUP('Captura de datos CASO'!W171,'DO NOT USE_School Picklist'!$S$3:$S$12,1,FALSE))),"Please select a value from the drop-down menu",IF('DO NOT USE_Case Formulas'!A171,"OK",NA()))</f>
        <v>#N/A</v>
      </c>
      <c r="X171" s="40" t="e">
        <f>IF(LEN('Captura de datos CASO'!X171)&gt;80,"Name of Education Group must be less than 80 characters",IF('DO NOT USE_Case Formulas'!A171,"OK",NA()))</f>
        <v>#N/A</v>
      </c>
      <c r="Y171" s="40" t="e">
        <f>IF(AND(NOT(ISBLANK('Captura de datos CASO'!Y171)),ISNA(VLOOKUP('Captura de datos CASO'!Y171,'DO NOT USE_School Picklist'!$K$3:$K$6,1,FALSE))),"Please select a value from the drop-down menu",IF('DO NOT USE_Case Formulas'!A171,"OK",NA()))</f>
        <v>#N/A</v>
      </c>
      <c r="Z171" s="40" t="e">
        <f>IF(AND('DO NOT USE_Case Formulas'!A171,ISBLANK('Captura de datos CASO'!Z171)),"Has this person had symptoms? is required",IF(AND(NOT(ISBLANK('Captura de datos CASO'!Z171)),ISNA(VLOOKUP('Captura de datos CASO'!Z171,'DO NOT USE_School Picklist'!$D$3:$D$5,1,FALSE))),"Please select a value from the drop-down menu",IF(NOT(ISBLANK('Captura de datos CASO'!Z171)),"OK",NA())))</f>
        <v>#N/A</v>
      </c>
      <c r="AA171" s="40" t="e">
        <f>IF(AND('Captura de datos CASO'!Z171='DO NOT USE_School Picklist'!$D$3,ISBLANK('Captura de datos CASO'!AA171)),"Symptom Onset Date is required if Ever Symptomatic is Yes",IF('DO NOT USE_Case Formulas'!A171,"OK",NA()))</f>
        <v>#N/A</v>
      </c>
      <c r="AB171" s="40"/>
      <c r="AC171" s="40" t="e">
        <f ca="1">IF(AND('DO NOT USE_Case Formulas'!A171,ISBLANK('Captura de datos CASO'!AC171)),"Lab Result Test Date is required",IF('Captura de datos CASO'!AC171&gt;'DO NOT USE_School Picklist'!$C$3,"Test Date cannot be a future date",IF(NOT(ISBLANK('Captura de datos CASO'!AC171)),"OK",NA())))</f>
        <v>#N/A</v>
      </c>
      <c r="AD171" s="40" t="e">
        <f>IF(AND(NOT(ISBLANK('Captura de datos CASO'!AD171)),ISNA(VLOOKUP('Captura de datos CASO'!AD171,'DO NOT USE_School Picklist'!$R$3:$R$7,1,FALSE))),"Please select a value from the drop-down menu",IF('DO NOT USE_Case Formulas'!A171,"OK",NA()))</f>
        <v>#N/A</v>
      </c>
      <c r="AE171" s="40" t="e">
        <f>IF(AND('DO NOT USE_Case Formulas'!A171,ISBLANK('Captura de datos CASO'!AB171)),"Lab Result Test Result is required",IF(AND(NOT(ISBLANK('Captura de datos CASO'!AB171)),ISNA(VLOOKUP('Captura de datos CASO'!AB171,'DO NOT USE_School Picklist'!$Q$3:$Q$8,1,FALSE))),"Please select a value from the drop-down menu",IF('DO NOT USE_Case Formulas'!A171,"OK",NA())))</f>
        <v>#N/A</v>
      </c>
    </row>
    <row r="172" spans="1:31" x14ac:dyDescent="0.3">
      <c r="A172" s="39" t="e">
        <f>IF('DO NOT USE_Case Formulas'!A172,IF('DO NOT USE_Case Formulas'!B172,"Not all required fields are completed","OK"),NA())</f>
        <v>#N/A</v>
      </c>
      <c r="B172" s="40" t="e">
        <f>IF(AND('DO NOT USE_Case Formulas'!A172,ISBLANK('Captura de datos CASO'!B172)),"First Name is required",IF(NOT(ISBLANK('Captura de datos CASO'!B172)),"OK",NA()))</f>
        <v>#N/A</v>
      </c>
      <c r="C172" s="40" t="e">
        <f>IF(AND('DO NOT USE_Case Formulas'!A172,ISBLANK('Captura de datos CASO'!C172)),"Last Name is required",IF(NOT(ISBLANK('Captura de datos CASO'!C172)),"OK",NA()))</f>
        <v>#N/A</v>
      </c>
      <c r="D172" s="40" t="e">
        <f>IF(AND('DO NOT USE_Case Formulas'!A172,ISBLANK('Captura de datos CASO'!D172)),"Birthdate is required",IF(NOT(ISBLANK('Captura de datos CASO'!D172)),"OK",NA()))</f>
        <v>#N/A</v>
      </c>
      <c r="E172" s="40" t="e">
        <f>IF(AND('DO NOT USE_Case Formulas'!A172,ISBLANK('Captura de datos CASO'!E172)),"Mobile Phone is required",IF(NOT(ISBLANK('Captura de datos CASO'!E172)),IF(AND(ISNUMBER(VALUE('Captura de datos CASO'!E172)),LEFT('Captura de datos CASO'!E172,1)&lt;&gt;"1",LEN('Captura de datos CASO'!E172)=10),"OK","Phone number must be valid format"),NA()))</f>
        <v>#N/A</v>
      </c>
      <c r="F172" s="40" t="e">
        <f>IF(LEN('Captura de datos CASO'!F172)&gt;255,"Home Street Address must be less than 255 characters",IF('DO NOT USE_Case Formulas'!A172,"OK",NA()))</f>
        <v>#N/A</v>
      </c>
      <c r="G172" s="40" t="e">
        <f>IF(LEN('Captura de datos CASO'!G172)&gt;40,"City must be less than 40 characters",IF('DO NOT USE_Case Formulas'!A172,"OK",NA()))</f>
        <v>#N/A</v>
      </c>
      <c r="H172" s="40" t="e">
        <f>IF(AND(NOT(ISBLANK('Captura de datos CASO'!H172)),ISNA(VLOOKUP('Captura de datos CASO'!H172,'DO NOT USE_School Picklist'!$P$3:$P$52,1,FALSE))),"Please select a value from the drop-down menu",IF('DO NOT USE_Case Formulas'!A172,"OK",NA()))</f>
        <v>#N/A</v>
      </c>
      <c r="I172" s="40" t="e">
        <f>IF(AND('DO NOT USE_Case Formulas'!A172,ISBLANK('Captura de datos CASO'!I172)),"Zip is required",IF(ISBLANK('Captura de datos CASO'!I172),NA(),"OK"))</f>
        <v>#N/A</v>
      </c>
      <c r="J172" s="40" t="e">
        <f>IF(AND('DO NOT USE_Case Formulas'!A172,ISBLANK('Captura de datos CASO'!J172)),"Student or Staff? is required",IF(ISBLANK('Captura de datos CASO'!J172),NA(),IF(ISNA(VLOOKUP('Captura de datos CASO'!J172,'DO NOT USE_School Picklist'!$B$3:$B$6,1,FALSE)),"Please select a value from the drop-down menu","OK")))</f>
        <v>#N/A</v>
      </c>
      <c r="K172" s="40" t="e">
        <f>IF(AND('Captura de datos CASO'!J172='DO NOT USE_School Picklist'!$B$4,ISBLANK('Captura de datos CASO'!K172)),"Occupation/Job Title is required if Student or Staff? is Yes, staff/faculty or volunteer",IF('DO NOT USE_Case Formulas'!A172,"OK",NA()))</f>
        <v>#N/A</v>
      </c>
      <c r="L172" s="40" t="e">
        <f ca="1">IF('Captura de datos CASO'!L172&gt;'DO NOT USE_School Picklist'!$C$3,"Date last on school campus/facility cannot be a future date",IF('DO NOT USE_Case Formulas'!A172,IF(ISBLANK('Captura de datos CASO'!L172),"Date last on school campus/facility is required","OK"),NA()))</f>
        <v>#N/A</v>
      </c>
      <c r="M172" s="40" t="e">
        <f>IF(AND('DO NOT USE_Case Formulas'!A172,ISBLANK('Captura de datos CASO'!M172)),"Specific Place in the Location is required",IF(ISBLANK('Captura de datos CASO'!M172),NA(),"OK"))</f>
        <v>#N/A</v>
      </c>
      <c r="N172" s="40" t="e">
        <f>IF(LEN('Captura de datos CASO'!N172)&gt;50,"Parent/Guardian Name must be less than 50 characters",IF('DO NOT USE_Case Formulas'!A172,"OK",NA()))</f>
        <v>#N/A</v>
      </c>
      <c r="O172" s="40" t="e">
        <f>IF(NOT(ISBLANK('Captura de datos CASO'!O172)),IF(AND(ISNUMBER('Captura de datos CASO'!O172),LEFT('Captura de datos CASO'!O172,1)&lt;&gt;"1",LEN('Captura de datos CASO'!O172)=10),"OK","Phone number must be valid format"),IF('DO NOT USE_Case Formulas'!A172,"OK",NA()))</f>
        <v>#N/A</v>
      </c>
      <c r="P172" s="53" t="e">
        <f>IF(AND(NOT(ISBLANK('Captura de datos CASO'!P172)),ISNA(VLOOKUP('Captura de datos CASO'!P172,'DO NOT USE_School Picklist'!$I$3:$I$5,1,FALSE))),"Please select a value from the drop-down menu",IF('DO NOT USE_Case Formulas'!A172,"OK",NA()))</f>
        <v>#N/A</v>
      </c>
      <c r="Q172" s="40" t="e">
        <f>IF(AND(NOT(ISBLANK('Captura de datos CASO'!Q172)),ISNA(VLOOKUP('Captura de datos CASO'!Q172,'DO NOT USE_School Picklist'!$E$3:$E$10,1,FALSE))),"Please select a value from the drop-down menu",IF('DO NOT USE_Case Formulas'!A172,"OK",NA()))</f>
        <v>#N/A</v>
      </c>
      <c r="R172" s="53" t="e">
        <f>IF(AND(NOT(ISBLANK('Captura de datos CASO'!R172)),ISNA(VLOOKUP('Captura de datos CASO'!R172,'DO NOT USE_School Picklist'!$W$3:$W$9,1,FALSE))),"Please select a value from the drop-down menu",IF('DO NOT USE_Case Formulas'!A172,"OK",NA()))</f>
        <v>#N/A</v>
      </c>
      <c r="S172" s="53" t="e">
        <f>IF(AND(NOT(ISBLANK('Captura de datos CASO'!S172)),ISNA(VLOOKUP('Captura de datos CASO'!S172,'DO NOT USE_School Picklist'!$W$3:$W$9,1,FALSE))),"Please select a value from the drop-down menu",IF('DO NOT USE_Case Formulas'!A172,"OK",NA()))</f>
        <v>#N/A</v>
      </c>
      <c r="T172" s="40" t="e">
        <f>IF(AND(NOT(ISBLANK('Captura de datos CASO'!T172)),ISNA(VLOOKUP('Captura de datos CASO'!T172,'DO NOT USE_School Picklist'!$F$3:$F$16,1,FALSE))),"Please select a value from the drop-down menu",IF('DO NOT USE_Case Formulas'!A172,"OK",NA()))</f>
        <v>#N/A</v>
      </c>
      <c r="U172" s="40" t="e">
        <f>IF(LEN('Captura de datos CASO'!U172)&gt;100,"Classroom(s) must be less than 100 characters",IF('DO NOT USE_Case Formulas'!A172,"OK",NA()))</f>
        <v>#N/A</v>
      </c>
      <c r="V172" s="40" t="e">
        <f>IF(AND(NOT(ISBLANK('Captura de datos CASO'!V172)),ISNA(VLOOKUP('Captura de datos CASO'!V172,'DO NOT USE_School Picklist'!$S$3:$S$12,1,FALSE))),"Please select a value from the drop-down menu",IF('DO NOT USE_Case Formulas'!A172,"OK",NA()))</f>
        <v>#N/A</v>
      </c>
      <c r="W172" s="40" t="e">
        <f>IF(AND(NOT(ISBLANK('Captura de datos CASO'!W172)),ISNA(VLOOKUP('Captura de datos CASO'!W172,'DO NOT USE_School Picklist'!$S$3:$S$12,1,FALSE))),"Please select a value from the drop-down menu",IF('DO NOT USE_Case Formulas'!A172,"OK",NA()))</f>
        <v>#N/A</v>
      </c>
      <c r="X172" s="40" t="e">
        <f>IF(LEN('Captura de datos CASO'!X172)&gt;80,"Name of Education Group must be less than 80 characters",IF('DO NOT USE_Case Formulas'!A172,"OK",NA()))</f>
        <v>#N/A</v>
      </c>
      <c r="Y172" s="40" t="e">
        <f>IF(AND(NOT(ISBLANK('Captura de datos CASO'!Y172)),ISNA(VLOOKUP('Captura de datos CASO'!Y172,'DO NOT USE_School Picklist'!$K$3:$K$6,1,FALSE))),"Please select a value from the drop-down menu",IF('DO NOT USE_Case Formulas'!A172,"OK",NA()))</f>
        <v>#N/A</v>
      </c>
      <c r="Z172" s="40" t="e">
        <f>IF(AND('DO NOT USE_Case Formulas'!A172,ISBLANK('Captura de datos CASO'!Z172)),"Has this person had symptoms? is required",IF(AND(NOT(ISBLANK('Captura de datos CASO'!Z172)),ISNA(VLOOKUP('Captura de datos CASO'!Z172,'DO NOT USE_School Picklist'!$D$3:$D$5,1,FALSE))),"Please select a value from the drop-down menu",IF(NOT(ISBLANK('Captura de datos CASO'!Z172)),"OK",NA())))</f>
        <v>#N/A</v>
      </c>
      <c r="AA172" s="40" t="e">
        <f>IF(AND('Captura de datos CASO'!Z172='DO NOT USE_School Picklist'!$D$3,ISBLANK('Captura de datos CASO'!AA172)),"Symptom Onset Date is required if Ever Symptomatic is Yes",IF('DO NOT USE_Case Formulas'!A172,"OK",NA()))</f>
        <v>#N/A</v>
      </c>
      <c r="AB172" s="40"/>
      <c r="AC172" s="40" t="e">
        <f ca="1">IF(AND('DO NOT USE_Case Formulas'!A172,ISBLANK('Captura de datos CASO'!AC172)),"Lab Result Test Date is required",IF('Captura de datos CASO'!AC172&gt;'DO NOT USE_School Picklist'!$C$3,"Test Date cannot be a future date",IF(NOT(ISBLANK('Captura de datos CASO'!AC172)),"OK",NA())))</f>
        <v>#N/A</v>
      </c>
      <c r="AD172" s="40" t="e">
        <f>IF(AND(NOT(ISBLANK('Captura de datos CASO'!AD172)),ISNA(VLOOKUP('Captura de datos CASO'!AD172,'DO NOT USE_School Picklist'!$R$3:$R$7,1,FALSE))),"Please select a value from the drop-down menu",IF('DO NOT USE_Case Formulas'!A172,"OK",NA()))</f>
        <v>#N/A</v>
      </c>
      <c r="AE172" s="40" t="e">
        <f>IF(AND('DO NOT USE_Case Formulas'!A172,ISBLANK('Captura de datos CASO'!AB172)),"Lab Result Test Result is required",IF(AND(NOT(ISBLANK('Captura de datos CASO'!AB172)),ISNA(VLOOKUP('Captura de datos CASO'!AB172,'DO NOT USE_School Picklist'!$Q$3:$Q$8,1,FALSE))),"Please select a value from the drop-down menu",IF('DO NOT USE_Case Formulas'!A172,"OK",NA())))</f>
        <v>#N/A</v>
      </c>
    </row>
    <row r="173" spans="1:31" x14ac:dyDescent="0.3">
      <c r="A173" s="39" t="e">
        <f>IF('DO NOT USE_Case Formulas'!A173,IF('DO NOT USE_Case Formulas'!B173,"Not all required fields are completed","OK"),NA())</f>
        <v>#N/A</v>
      </c>
      <c r="B173" s="40" t="e">
        <f>IF(AND('DO NOT USE_Case Formulas'!A173,ISBLANK('Captura de datos CASO'!B173)),"First Name is required",IF(NOT(ISBLANK('Captura de datos CASO'!B173)),"OK",NA()))</f>
        <v>#N/A</v>
      </c>
      <c r="C173" s="40" t="e">
        <f>IF(AND('DO NOT USE_Case Formulas'!A173,ISBLANK('Captura de datos CASO'!C173)),"Last Name is required",IF(NOT(ISBLANK('Captura de datos CASO'!C173)),"OK",NA()))</f>
        <v>#N/A</v>
      </c>
      <c r="D173" s="40" t="e">
        <f>IF(AND('DO NOT USE_Case Formulas'!A173,ISBLANK('Captura de datos CASO'!D173)),"Birthdate is required",IF(NOT(ISBLANK('Captura de datos CASO'!D173)),"OK",NA()))</f>
        <v>#N/A</v>
      </c>
      <c r="E173" s="40" t="e">
        <f>IF(AND('DO NOT USE_Case Formulas'!A173,ISBLANK('Captura de datos CASO'!E173)),"Mobile Phone is required",IF(NOT(ISBLANK('Captura de datos CASO'!E173)),IF(AND(ISNUMBER(VALUE('Captura de datos CASO'!E173)),LEFT('Captura de datos CASO'!E173,1)&lt;&gt;"1",LEN('Captura de datos CASO'!E173)=10),"OK","Phone number must be valid format"),NA()))</f>
        <v>#N/A</v>
      </c>
      <c r="F173" s="40" t="e">
        <f>IF(LEN('Captura de datos CASO'!F173)&gt;255,"Home Street Address must be less than 255 characters",IF('DO NOT USE_Case Formulas'!A173,"OK",NA()))</f>
        <v>#N/A</v>
      </c>
      <c r="G173" s="40" t="e">
        <f>IF(LEN('Captura de datos CASO'!G173)&gt;40,"City must be less than 40 characters",IF('DO NOT USE_Case Formulas'!A173,"OK",NA()))</f>
        <v>#N/A</v>
      </c>
      <c r="H173" s="40" t="e">
        <f>IF(AND(NOT(ISBLANK('Captura de datos CASO'!H173)),ISNA(VLOOKUP('Captura de datos CASO'!H173,'DO NOT USE_School Picklist'!$P$3:$P$52,1,FALSE))),"Please select a value from the drop-down menu",IF('DO NOT USE_Case Formulas'!A173,"OK",NA()))</f>
        <v>#N/A</v>
      </c>
      <c r="I173" s="40" t="e">
        <f>IF(AND('DO NOT USE_Case Formulas'!A173,ISBLANK('Captura de datos CASO'!I173)),"Zip is required",IF(ISBLANK('Captura de datos CASO'!I173),NA(),"OK"))</f>
        <v>#N/A</v>
      </c>
      <c r="J173" s="40" t="e">
        <f>IF(AND('DO NOT USE_Case Formulas'!A173,ISBLANK('Captura de datos CASO'!J173)),"Student or Staff? is required",IF(ISBLANK('Captura de datos CASO'!J173),NA(),IF(ISNA(VLOOKUP('Captura de datos CASO'!J173,'DO NOT USE_School Picklist'!$B$3:$B$6,1,FALSE)),"Please select a value from the drop-down menu","OK")))</f>
        <v>#N/A</v>
      </c>
      <c r="K173" s="40" t="e">
        <f>IF(AND('Captura de datos CASO'!J173='DO NOT USE_School Picklist'!$B$4,ISBLANK('Captura de datos CASO'!K173)),"Occupation/Job Title is required if Student or Staff? is Yes, staff/faculty or volunteer",IF('DO NOT USE_Case Formulas'!A173,"OK",NA()))</f>
        <v>#N/A</v>
      </c>
      <c r="L173" s="40" t="e">
        <f ca="1">IF('Captura de datos CASO'!L173&gt;'DO NOT USE_School Picklist'!$C$3,"Date last on school campus/facility cannot be a future date",IF('DO NOT USE_Case Formulas'!A173,IF(ISBLANK('Captura de datos CASO'!L173),"Date last on school campus/facility is required","OK"),NA()))</f>
        <v>#N/A</v>
      </c>
      <c r="M173" s="40" t="e">
        <f>IF(AND('DO NOT USE_Case Formulas'!A173,ISBLANK('Captura de datos CASO'!M173)),"Specific Place in the Location is required",IF(ISBLANK('Captura de datos CASO'!M173),NA(),"OK"))</f>
        <v>#N/A</v>
      </c>
      <c r="N173" s="40" t="e">
        <f>IF(LEN('Captura de datos CASO'!N173)&gt;50,"Parent/Guardian Name must be less than 50 characters",IF('DO NOT USE_Case Formulas'!A173,"OK",NA()))</f>
        <v>#N/A</v>
      </c>
      <c r="O173" s="40" t="e">
        <f>IF(NOT(ISBLANK('Captura de datos CASO'!O173)),IF(AND(ISNUMBER('Captura de datos CASO'!O173),LEFT('Captura de datos CASO'!O173,1)&lt;&gt;"1",LEN('Captura de datos CASO'!O173)=10),"OK","Phone number must be valid format"),IF('DO NOT USE_Case Formulas'!A173,"OK",NA()))</f>
        <v>#N/A</v>
      </c>
      <c r="P173" s="53" t="e">
        <f>IF(AND(NOT(ISBLANK('Captura de datos CASO'!P173)),ISNA(VLOOKUP('Captura de datos CASO'!P173,'DO NOT USE_School Picklist'!$I$3:$I$5,1,FALSE))),"Please select a value from the drop-down menu",IF('DO NOT USE_Case Formulas'!A173,"OK",NA()))</f>
        <v>#N/A</v>
      </c>
      <c r="Q173" s="40" t="e">
        <f>IF(AND(NOT(ISBLANK('Captura de datos CASO'!Q173)),ISNA(VLOOKUP('Captura de datos CASO'!Q173,'DO NOT USE_School Picklist'!$E$3:$E$10,1,FALSE))),"Please select a value from the drop-down menu",IF('DO NOT USE_Case Formulas'!A173,"OK",NA()))</f>
        <v>#N/A</v>
      </c>
      <c r="R173" s="53" t="e">
        <f>IF(AND(NOT(ISBLANK('Captura de datos CASO'!R173)),ISNA(VLOOKUP('Captura de datos CASO'!R173,'DO NOT USE_School Picklist'!$W$3:$W$9,1,FALSE))),"Please select a value from the drop-down menu",IF('DO NOT USE_Case Formulas'!A173,"OK",NA()))</f>
        <v>#N/A</v>
      </c>
      <c r="S173" s="53" t="e">
        <f>IF(AND(NOT(ISBLANK('Captura de datos CASO'!S173)),ISNA(VLOOKUP('Captura de datos CASO'!S173,'DO NOT USE_School Picklist'!$W$3:$W$9,1,FALSE))),"Please select a value from the drop-down menu",IF('DO NOT USE_Case Formulas'!A173,"OK",NA()))</f>
        <v>#N/A</v>
      </c>
      <c r="T173" s="40" t="e">
        <f>IF(AND(NOT(ISBLANK('Captura de datos CASO'!T173)),ISNA(VLOOKUP('Captura de datos CASO'!T173,'DO NOT USE_School Picklist'!$F$3:$F$16,1,FALSE))),"Please select a value from the drop-down menu",IF('DO NOT USE_Case Formulas'!A173,"OK",NA()))</f>
        <v>#N/A</v>
      </c>
      <c r="U173" s="40" t="e">
        <f>IF(LEN('Captura de datos CASO'!U173)&gt;100,"Classroom(s) must be less than 100 characters",IF('DO NOT USE_Case Formulas'!A173,"OK",NA()))</f>
        <v>#N/A</v>
      </c>
      <c r="V173" s="40" t="e">
        <f>IF(AND(NOT(ISBLANK('Captura de datos CASO'!V173)),ISNA(VLOOKUP('Captura de datos CASO'!V173,'DO NOT USE_School Picklist'!$S$3:$S$12,1,FALSE))),"Please select a value from the drop-down menu",IF('DO NOT USE_Case Formulas'!A173,"OK",NA()))</f>
        <v>#N/A</v>
      </c>
      <c r="W173" s="40" t="e">
        <f>IF(AND(NOT(ISBLANK('Captura de datos CASO'!W173)),ISNA(VLOOKUP('Captura de datos CASO'!W173,'DO NOT USE_School Picklist'!$S$3:$S$12,1,FALSE))),"Please select a value from the drop-down menu",IF('DO NOT USE_Case Formulas'!A173,"OK",NA()))</f>
        <v>#N/A</v>
      </c>
      <c r="X173" s="40" t="e">
        <f>IF(LEN('Captura de datos CASO'!X173)&gt;80,"Name of Education Group must be less than 80 characters",IF('DO NOT USE_Case Formulas'!A173,"OK",NA()))</f>
        <v>#N/A</v>
      </c>
      <c r="Y173" s="40" t="e">
        <f>IF(AND(NOT(ISBLANK('Captura de datos CASO'!Y173)),ISNA(VLOOKUP('Captura de datos CASO'!Y173,'DO NOT USE_School Picklist'!$K$3:$K$6,1,FALSE))),"Please select a value from the drop-down menu",IF('DO NOT USE_Case Formulas'!A173,"OK",NA()))</f>
        <v>#N/A</v>
      </c>
      <c r="Z173" s="40" t="e">
        <f>IF(AND('DO NOT USE_Case Formulas'!A173,ISBLANK('Captura de datos CASO'!Z173)),"Has this person had symptoms? is required",IF(AND(NOT(ISBLANK('Captura de datos CASO'!Z173)),ISNA(VLOOKUP('Captura de datos CASO'!Z173,'DO NOT USE_School Picklist'!$D$3:$D$5,1,FALSE))),"Please select a value from the drop-down menu",IF(NOT(ISBLANK('Captura de datos CASO'!Z173)),"OK",NA())))</f>
        <v>#N/A</v>
      </c>
      <c r="AA173" s="40" t="e">
        <f>IF(AND('Captura de datos CASO'!Z173='DO NOT USE_School Picklist'!$D$3,ISBLANK('Captura de datos CASO'!AA173)),"Symptom Onset Date is required if Ever Symptomatic is Yes",IF('DO NOT USE_Case Formulas'!A173,"OK",NA()))</f>
        <v>#N/A</v>
      </c>
      <c r="AB173" s="40"/>
      <c r="AC173" s="40" t="e">
        <f ca="1">IF(AND('DO NOT USE_Case Formulas'!A173,ISBLANK('Captura de datos CASO'!AC173)),"Lab Result Test Date is required",IF('Captura de datos CASO'!AC173&gt;'DO NOT USE_School Picklist'!$C$3,"Test Date cannot be a future date",IF(NOT(ISBLANK('Captura de datos CASO'!AC173)),"OK",NA())))</f>
        <v>#N/A</v>
      </c>
      <c r="AD173" s="40" t="e">
        <f>IF(AND(NOT(ISBLANK('Captura de datos CASO'!AD173)),ISNA(VLOOKUP('Captura de datos CASO'!AD173,'DO NOT USE_School Picklist'!$R$3:$R$7,1,FALSE))),"Please select a value from the drop-down menu",IF('DO NOT USE_Case Formulas'!A173,"OK",NA()))</f>
        <v>#N/A</v>
      </c>
      <c r="AE173" s="40" t="e">
        <f>IF(AND('DO NOT USE_Case Formulas'!A173,ISBLANK('Captura de datos CASO'!AB173)),"Lab Result Test Result is required",IF(AND(NOT(ISBLANK('Captura de datos CASO'!AB173)),ISNA(VLOOKUP('Captura de datos CASO'!AB173,'DO NOT USE_School Picklist'!$Q$3:$Q$8,1,FALSE))),"Please select a value from the drop-down menu",IF('DO NOT USE_Case Formulas'!A173,"OK",NA())))</f>
        <v>#N/A</v>
      </c>
    </row>
    <row r="174" spans="1:31" x14ac:dyDescent="0.3">
      <c r="A174" s="39" t="e">
        <f>IF('DO NOT USE_Case Formulas'!A174,IF('DO NOT USE_Case Formulas'!B174,"Not all required fields are completed","OK"),NA())</f>
        <v>#N/A</v>
      </c>
      <c r="B174" s="40" t="e">
        <f>IF(AND('DO NOT USE_Case Formulas'!A174,ISBLANK('Captura de datos CASO'!B174)),"First Name is required",IF(NOT(ISBLANK('Captura de datos CASO'!B174)),"OK",NA()))</f>
        <v>#N/A</v>
      </c>
      <c r="C174" s="40" t="e">
        <f>IF(AND('DO NOT USE_Case Formulas'!A174,ISBLANK('Captura de datos CASO'!C174)),"Last Name is required",IF(NOT(ISBLANK('Captura de datos CASO'!C174)),"OK",NA()))</f>
        <v>#N/A</v>
      </c>
      <c r="D174" s="40" t="e">
        <f>IF(AND('DO NOT USE_Case Formulas'!A174,ISBLANK('Captura de datos CASO'!D174)),"Birthdate is required",IF(NOT(ISBLANK('Captura de datos CASO'!D174)),"OK",NA()))</f>
        <v>#N/A</v>
      </c>
      <c r="E174" s="40" t="e">
        <f>IF(AND('DO NOT USE_Case Formulas'!A174,ISBLANK('Captura de datos CASO'!E174)),"Mobile Phone is required",IF(NOT(ISBLANK('Captura de datos CASO'!E174)),IF(AND(ISNUMBER(VALUE('Captura de datos CASO'!E174)),LEFT('Captura de datos CASO'!E174,1)&lt;&gt;"1",LEN('Captura de datos CASO'!E174)=10),"OK","Phone number must be valid format"),NA()))</f>
        <v>#N/A</v>
      </c>
      <c r="F174" s="40" t="e">
        <f>IF(LEN('Captura de datos CASO'!F174)&gt;255,"Home Street Address must be less than 255 characters",IF('DO NOT USE_Case Formulas'!A174,"OK",NA()))</f>
        <v>#N/A</v>
      </c>
      <c r="G174" s="40" t="e">
        <f>IF(LEN('Captura de datos CASO'!G174)&gt;40,"City must be less than 40 characters",IF('DO NOT USE_Case Formulas'!A174,"OK",NA()))</f>
        <v>#N/A</v>
      </c>
      <c r="H174" s="40" t="e">
        <f>IF(AND(NOT(ISBLANK('Captura de datos CASO'!H174)),ISNA(VLOOKUP('Captura de datos CASO'!H174,'DO NOT USE_School Picklist'!$P$3:$P$52,1,FALSE))),"Please select a value from the drop-down menu",IF('DO NOT USE_Case Formulas'!A174,"OK",NA()))</f>
        <v>#N/A</v>
      </c>
      <c r="I174" s="40" t="e">
        <f>IF(AND('DO NOT USE_Case Formulas'!A174,ISBLANK('Captura de datos CASO'!I174)),"Zip is required",IF(ISBLANK('Captura de datos CASO'!I174),NA(),"OK"))</f>
        <v>#N/A</v>
      </c>
      <c r="J174" s="40" t="e">
        <f>IF(AND('DO NOT USE_Case Formulas'!A174,ISBLANK('Captura de datos CASO'!J174)),"Student or Staff? is required",IF(ISBLANK('Captura de datos CASO'!J174),NA(),IF(ISNA(VLOOKUP('Captura de datos CASO'!J174,'DO NOT USE_School Picklist'!$B$3:$B$6,1,FALSE)),"Please select a value from the drop-down menu","OK")))</f>
        <v>#N/A</v>
      </c>
      <c r="K174" s="40" t="e">
        <f>IF(AND('Captura de datos CASO'!J174='DO NOT USE_School Picklist'!$B$4,ISBLANK('Captura de datos CASO'!K174)),"Occupation/Job Title is required if Student or Staff? is Yes, staff/faculty or volunteer",IF('DO NOT USE_Case Formulas'!A174,"OK",NA()))</f>
        <v>#N/A</v>
      </c>
      <c r="L174" s="40" t="e">
        <f ca="1">IF('Captura de datos CASO'!L174&gt;'DO NOT USE_School Picklist'!$C$3,"Date last on school campus/facility cannot be a future date",IF('DO NOT USE_Case Formulas'!A174,IF(ISBLANK('Captura de datos CASO'!L174),"Date last on school campus/facility is required","OK"),NA()))</f>
        <v>#N/A</v>
      </c>
      <c r="M174" s="40" t="e">
        <f>IF(AND('DO NOT USE_Case Formulas'!A174,ISBLANK('Captura de datos CASO'!M174)),"Specific Place in the Location is required",IF(ISBLANK('Captura de datos CASO'!M174),NA(),"OK"))</f>
        <v>#N/A</v>
      </c>
      <c r="N174" s="40" t="e">
        <f>IF(LEN('Captura de datos CASO'!N174)&gt;50,"Parent/Guardian Name must be less than 50 characters",IF('DO NOT USE_Case Formulas'!A174,"OK",NA()))</f>
        <v>#N/A</v>
      </c>
      <c r="O174" s="40" t="e">
        <f>IF(NOT(ISBLANK('Captura de datos CASO'!O174)),IF(AND(ISNUMBER('Captura de datos CASO'!O174),LEFT('Captura de datos CASO'!O174,1)&lt;&gt;"1",LEN('Captura de datos CASO'!O174)=10),"OK","Phone number must be valid format"),IF('DO NOT USE_Case Formulas'!A174,"OK",NA()))</f>
        <v>#N/A</v>
      </c>
      <c r="P174" s="53" t="e">
        <f>IF(AND(NOT(ISBLANK('Captura de datos CASO'!P174)),ISNA(VLOOKUP('Captura de datos CASO'!P174,'DO NOT USE_School Picklist'!$I$3:$I$5,1,FALSE))),"Please select a value from the drop-down menu",IF('DO NOT USE_Case Formulas'!A174,"OK",NA()))</f>
        <v>#N/A</v>
      </c>
      <c r="Q174" s="40" t="e">
        <f>IF(AND(NOT(ISBLANK('Captura de datos CASO'!Q174)),ISNA(VLOOKUP('Captura de datos CASO'!Q174,'DO NOT USE_School Picklist'!$E$3:$E$10,1,FALSE))),"Please select a value from the drop-down menu",IF('DO NOT USE_Case Formulas'!A174,"OK",NA()))</f>
        <v>#N/A</v>
      </c>
      <c r="R174" s="53" t="e">
        <f>IF(AND(NOT(ISBLANK('Captura de datos CASO'!R174)),ISNA(VLOOKUP('Captura de datos CASO'!R174,'DO NOT USE_School Picklist'!$W$3:$W$9,1,FALSE))),"Please select a value from the drop-down menu",IF('DO NOT USE_Case Formulas'!A174,"OK",NA()))</f>
        <v>#N/A</v>
      </c>
      <c r="S174" s="53" t="e">
        <f>IF(AND(NOT(ISBLANK('Captura de datos CASO'!S174)),ISNA(VLOOKUP('Captura de datos CASO'!S174,'DO NOT USE_School Picklist'!$W$3:$W$9,1,FALSE))),"Please select a value from the drop-down menu",IF('DO NOT USE_Case Formulas'!A174,"OK",NA()))</f>
        <v>#N/A</v>
      </c>
      <c r="T174" s="40" t="e">
        <f>IF(AND(NOT(ISBLANK('Captura de datos CASO'!T174)),ISNA(VLOOKUP('Captura de datos CASO'!T174,'DO NOT USE_School Picklist'!$F$3:$F$16,1,FALSE))),"Please select a value from the drop-down menu",IF('DO NOT USE_Case Formulas'!A174,"OK",NA()))</f>
        <v>#N/A</v>
      </c>
      <c r="U174" s="40" t="e">
        <f>IF(LEN('Captura de datos CASO'!U174)&gt;100,"Classroom(s) must be less than 100 characters",IF('DO NOT USE_Case Formulas'!A174,"OK",NA()))</f>
        <v>#N/A</v>
      </c>
      <c r="V174" s="40" t="e">
        <f>IF(AND(NOT(ISBLANK('Captura de datos CASO'!V174)),ISNA(VLOOKUP('Captura de datos CASO'!V174,'DO NOT USE_School Picklist'!$S$3:$S$12,1,FALSE))),"Please select a value from the drop-down menu",IF('DO NOT USE_Case Formulas'!A174,"OK",NA()))</f>
        <v>#N/A</v>
      </c>
      <c r="W174" s="40" t="e">
        <f>IF(AND(NOT(ISBLANK('Captura de datos CASO'!W174)),ISNA(VLOOKUP('Captura de datos CASO'!W174,'DO NOT USE_School Picklist'!$S$3:$S$12,1,FALSE))),"Please select a value from the drop-down menu",IF('DO NOT USE_Case Formulas'!A174,"OK",NA()))</f>
        <v>#N/A</v>
      </c>
      <c r="X174" s="40" t="e">
        <f>IF(LEN('Captura de datos CASO'!X174)&gt;80,"Name of Education Group must be less than 80 characters",IF('DO NOT USE_Case Formulas'!A174,"OK",NA()))</f>
        <v>#N/A</v>
      </c>
      <c r="Y174" s="40" t="e">
        <f>IF(AND(NOT(ISBLANK('Captura de datos CASO'!Y174)),ISNA(VLOOKUP('Captura de datos CASO'!Y174,'DO NOT USE_School Picklist'!$K$3:$K$6,1,FALSE))),"Please select a value from the drop-down menu",IF('DO NOT USE_Case Formulas'!A174,"OK",NA()))</f>
        <v>#N/A</v>
      </c>
      <c r="Z174" s="40" t="e">
        <f>IF(AND('DO NOT USE_Case Formulas'!A174,ISBLANK('Captura de datos CASO'!Z174)),"Has this person had symptoms? is required",IF(AND(NOT(ISBLANK('Captura de datos CASO'!Z174)),ISNA(VLOOKUP('Captura de datos CASO'!Z174,'DO NOT USE_School Picklist'!$D$3:$D$5,1,FALSE))),"Please select a value from the drop-down menu",IF(NOT(ISBLANK('Captura de datos CASO'!Z174)),"OK",NA())))</f>
        <v>#N/A</v>
      </c>
      <c r="AA174" s="40" t="e">
        <f>IF(AND('Captura de datos CASO'!Z174='DO NOT USE_School Picklist'!$D$3,ISBLANK('Captura de datos CASO'!AA174)),"Symptom Onset Date is required if Ever Symptomatic is Yes",IF('DO NOT USE_Case Formulas'!A174,"OK",NA()))</f>
        <v>#N/A</v>
      </c>
      <c r="AB174" s="40"/>
      <c r="AC174" s="40" t="e">
        <f ca="1">IF(AND('DO NOT USE_Case Formulas'!A174,ISBLANK('Captura de datos CASO'!AC174)),"Lab Result Test Date is required",IF('Captura de datos CASO'!AC174&gt;'DO NOT USE_School Picklist'!$C$3,"Test Date cannot be a future date",IF(NOT(ISBLANK('Captura de datos CASO'!AC174)),"OK",NA())))</f>
        <v>#N/A</v>
      </c>
      <c r="AD174" s="40" t="e">
        <f>IF(AND(NOT(ISBLANK('Captura de datos CASO'!AD174)),ISNA(VLOOKUP('Captura de datos CASO'!AD174,'DO NOT USE_School Picklist'!$R$3:$R$7,1,FALSE))),"Please select a value from the drop-down menu",IF('DO NOT USE_Case Formulas'!A174,"OK",NA()))</f>
        <v>#N/A</v>
      </c>
      <c r="AE174" s="40" t="e">
        <f>IF(AND('DO NOT USE_Case Formulas'!A174,ISBLANK('Captura de datos CASO'!AB174)),"Lab Result Test Result is required",IF(AND(NOT(ISBLANK('Captura de datos CASO'!AB174)),ISNA(VLOOKUP('Captura de datos CASO'!AB174,'DO NOT USE_School Picklist'!$Q$3:$Q$8,1,FALSE))),"Please select a value from the drop-down menu",IF('DO NOT USE_Case Formulas'!A174,"OK",NA())))</f>
        <v>#N/A</v>
      </c>
    </row>
    <row r="175" spans="1:31" x14ac:dyDescent="0.3">
      <c r="A175" s="39" t="e">
        <f>IF('DO NOT USE_Case Formulas'!A175,IF('DO NOT USE_Case Formulas'!B175,"Not all required fields are completed","OK"),NA())</f>
        <v>#N/A</v>
      </c>
      <c r="B175" s="40" t="e">
        <f>IF(AND('DO NOT USE_Case Formulas'!A175,ISBLANK('Captura de datos CASO'!B175)),"First Name is required",IF(NOT(ISBLANK('Captura de datos CASO'!B175)),"OK",NA()))</f>
        <v>#N/A</v>
      </c>
      <c r="C175" s="40" t="e">
        <f>IF(AND('DO NOT USE_Case Formulas'!A175,ISBLANK('Captura de datos CASO'!C175)),"Last Name is required",IF(NOT(ISBLANK('Captura de datos CASO'!C175)),"OK",NA()))</f>
        <v>#N/A</v>
      </c>
      <c r="D175" s="40" t="e">
        <f>IF(AND('DO NOT USE_Case Formulas'!A175,ISBLANK('Captura de datos CASO'!D175)),"Birthdate is required",IF(NOT(ISBLANK('Captura de datos CASO'!D175)),"OK",NA()))</f>
        <v>#N/A</v>
      </c>
      <c r="E175" s="40" t="e">
        <f>IF(AND('DO NOT USE_Case Formulas'!A175,ISBLANK('Captura de datos CASO'!E175)),"Mobile Phone is required",IF(NOT(ISBLANK('Captura de datos CASO'!E175)),IF(AND(ISNUMBER(VALUE('Captura de datos CASO'!E175)),LEFT('Captura de datos CASO'!E175,1)&lt;&gt;"1",LEN('Captura de datos CASO'!E175)=10),"OK","Phone number must be valid format"),NA()))</f>
        <v>#N/A</v>
      </c>
      <c r="F175" s="40" t="e">
        <f>IF(LEN('Captura de datos CASO'!F175)&gt;255,"Home Street Address must be less than 255 characters",IF('DO NOT USE_Case Formulas'!A175,"OK",NA()))</f>
        <v>#N/A</v>
      </c>
      <c r="G175" s="40" t="e">
        <f>IF(LEN('Captura de datos CASO'!G175)&gt;40,"City must be less than 40 characters",IF('DO NOT USE_Case Formulas'!A175,"OK",NA()))</f>
        <v>#N/A</v>
      </c>
      <c r="H175" s="40" t="e">
        <f>IF(AND(NOT(ISBLANK('Captura de datos CASO'!H175)),ISNA(VLOOKUP('Captura de datos CASO'!H175,'DO NOT USE_School Picklist'!$P$3:$P$52,1,FALSE))),"Please select a value from the drop-down menu",IF('DO NOT USE_Case Formulas'!A175,"OK",NA()))</f>
        <v>#N/A</v>
      </c>
      <c r="I175" s="40" t="e">
        <f>IF(AND('DO NOT USE_Case Formulas'!A175,ISBLANK('Captura de datos CASO'!I175)),"Zip is required",IF(ISBLANK('Captura de datos CASO'!I175),NA(),"OK"))</f>
        <v>#N/A</v>
      </c>
      <c r="J175" s="40" t="e">
        <f>IF(AND('DO NOT USE_Case Formulas'!A175,ISBLANK('Captura de datos CASO'!J175)),"Student or Staff? is required",IF(ISBLANK('Captura de datos CASO'!J175),NA(),IF(ISNA(VLOOKUP('Captura de datos CASO'!J175,'DO NOT USE_School Picklist'!$B$3:$B$6,1,FALSE)),"Please select a value from the drop-down menu","OK")))</f>
        <v>#N/A</v>
      </c>
      <c r="K175" s="40" t="e">
        <f>IF(AND('Captura de datos CASO'!J175='DO NOT USE_School Picklist'!$B$4,ISBLANK('Captura de datos CASO'!K175)),"Occupation/Job Title is required if Student or Staff? is Yes, staff/faculty or volunteer",IF('DO NOT USE_Case Formulas'!A175,"OK",NA()))</f>
        <v>#N/A</v>
      </c>
      <c r="L175" s="40" t="e">
        <f ca="1">IF('Captura de datos CASO'!L175&gt;'DO NOT USE_School Picklist'!$C$3,"Date last on school campus/facility cannot be a future date",IF('DO NOT USE_Case Formulas'!A175,IF(ISBLANK('Captura de datos CASO'!L175),"Date last on school campus/facility is required","OK"),NA()))</f>
        <v>#N/A</v>
      </c>
      <c r="M175" s="40" t="e">
        <f>IF(AND('DO NOT USE_Case Formulas'!A175,ISBLANK('Captura de datos CASO'!M175)),"Specific Place in the Location is required",IF(ISBLANK('Captura de datos CASO'!M175),NA(),"OK"))</f>
        <v>#N/A</v>
      </c>
      <c r="N175" s="40" t="e">
        <f>IF(LEN('Captura de datos CASO'!N175)&gt;50,"Parent/Guardian Name must be less than 50 characters",IF('DO NOT USE_Case Formulas'!A175,"OK",NA()))</f>
        <v>#N/A</v>
      </c>
      <c r="O175" s="40" t="e">
        <f>IF(NOT(ISBLANK('Captura de datos CASO'!O175)),IF(AND(ISNUMBER('Captura de datos CASO'!O175),LEFT('Captura de datos CASO'!O175,1)&lt;&gt;"1",LEN('Captura de datos CASO'!O175)=10),"OK","Phone number must be valid format"),IF('DO NOT USE_Case Formulas'!A175,"OK",NA()))</f>
        <v>#N/A</v>
      </c>
      <c r="P175" s="53" t="e">
        <f>IF(AND(NOT(ISBLANK('Captura de datos CASO'!P175)),ISNA(VLOOKUP('Captura de datos CASO'!P175,'DO NOT USE_School Picklist'!$I$3:$I$5,1,FALSE))),"Please select a value from the drop-down menu",IF('DO NOT USE_Case Formulas'!A175,"OK",NA()))</f>
        <v>#N/A</v>
      </c>
      <c r="Q175" s="40" t="e">
        <f>IF(AND(NOT(ISBLANK('Captura de datos CASO'!Q175)),ISNA(VLOOKUP('Captura de datos CASO'!Q175,'DO NOT USE_School Picklist'!$E$3:$E$10,1,FALSE))),"Please select a value from the drop-down menu",IF('DO NOT USE_Case Formulas'!A175,"OK",NA()))</f>
        <v>#N/A</v>
      </c>
      <c r="R175" s="53" t="e">
        <f>IF(AND(NOT(ISBLANK('Captura de datos CASO'!R175)),ISNA(VLOOKUP('Captura de datos CASO'!R175,'DO NOT USE_School Picklist'!$W$3:$W$9,1,FALSE))),"Please select a value from the drop-down menu",IF('DO NOT USE_Case Formulas'!A175,"OK",NA()))</f>
        <v>#N/A</v>
      </c>
      <c r="S175" s="53" t="e">
        <f>IF(AND(NOT(ISBLANK('Captura de datos CASO'!S175)),ISNA(VLOOKUP('Captura de datos CASO'!S175,'DO NOT USE_School Picklist'!$W$3:$W$9,1,FALSE))),"Please select a value from the drop-down menu",IF('DO NOT USE_Case Formulas'!A175,"OK",NA()))</f>
        <v>#N/A</v>
      </c>
      <c r="T175" s="40" t="e">
        <f>IF(AND(NOT(ISBLANK('Captura de datos CASO'!T175)),ISNA(VLOOKUP('Captura de datos CASO'!T175,'DO NOT USE_School Picklist'!$F$3:$F$16,1,FALSE))),"Please select a value from the drop-down menu",IF('DO NOT USE_Case Formulas'!A175,"OK",NA()))</f>
        <v>#N/A</v>
      </c>
      <c r="U175" s="40" t="e">
        <f>IF(LEN('Captura de datos CASO'!U175)&gt;100,"Classroom(s) must be less than 100 characters",IF('DO NOT USE_Case Formulas'!A175,"OK",NA()))</f>
        <v>#N/A</v>
      </c>
      <c r="V175" s="40" t="e">
        <f>IF(AND(NOT(ISBLANK('Captura de datos CASO'!V175)),ISNA(VLOOKUP('Captura de datos CASO'!V175,'DO NOT USE_School Picklist'!$S$3:$S$12,1,FALSE))),"Please select a value from the drop-down menu",IF('DO NOT USE_Case Formulas'!A175,"OK",NA()))</f>
        <v>#N/A</v>
      </c>
      <c r="W175" s="40" t="e">
        <f>IF(AND(NOT(ISBLANK('Captura de datos CASO'!W175)),ISNA(VLOOKUP('Captura de datos CASO'!W175,'DO NOT USE_School Picklist'!$S$3:$S$12,1,FALSE))),"Please select a value from the drop-down menu",IF('DO NOT USE_Case Formulas'!A175,"OK",NA()))</f>
        <v>#N/A</v>
      </c>
      <c r="X175" s="40" t="e">
        <f>IF(LEN('Captura de datos CASO'!X175)&gt;80,"Name of Education Group must be less than 80 characters",IF('DO NOT USE_Case Formulas'!A175,"OK",NA()))</f>
        <v>#N/A</v>
      </c>
      <c r="Y175" s="40" t="e">
        <f>IF(AND(NOT(ISBLANK('Captura de datos CASO'!Y175)),ISNA(VLOOKUP('Captura de datos CASO'!Y175,'DO NOT USE_School Picklist'!$K$3:$K$6,1,FALSE))),"Please select a value from the drop-down menu",IF('DO NOT USE_Case Formulas'!A175,"OK",NA()))</f>
        <v>#N/A</v>
      </c>
      <c r="Z175" s="40" t="e">
        <f>IF(AND('DO NOT USE_Case Formulas'!A175,ISBLANK('Captura de datos CASO'!Z175)),"Has this person had symptoms? is required",IF(AND(NOT(ISBLANK('Captura de datos CASO'!Z175)),ISNA(VLOOKUP('Captura de datos CASO'!Z175,'DO NOT USE_School Picklist'!$D$3:$D$5,1,FALSE))),"Please select a value from the drop-down menu",IF(NOT(ISBLANK('Captura de datos CASO'!Z175)),"OK",NA())))</f>
        <v>#N/A</v>
      </c>
      <c r="AA175" s="40" t="e">
        <f>IF(AND('Captura de datos CASO'!Z175='DO NOT USE_School Picklist'!$D$3,ISBLANK('Captura de datos CASO'!AA175)),"Symptom Onset Date is required if Ever Symptomatic is Yes",IF('DO NOT USE_Case Formulas'!A175,"OK",NA()))</f>
        <v>#N/A</v>
      </c>
      <c r="AB175" s="40"/>
      <c r="AC175" s="40" t="e">
        <f ca="1">IF(AND('DO NOT USE_Case Formulas'!A175,ISBLANK('Captura de datos CASO'!AC175)),"Lab Result Test Date is required",IF('Captura de datos CASO'!AC175&gt;'DO NOT USE_School Picklist'!$C$3,"Test Date cannot be a future date",IF(NOT(ISBLANK('Captura de datos CASO'!AC175)),"OK",NA())))</f>
        <v>#N/A</v>
      </c>
      <c r="AD175" s="40" t="e">
        <f>IF(AND(NOT(ISBLANK('Captura de datos CASO'!AD175)),ISNA(VLOOKUP('Captura de datos CASO'!AD175,'DO NOT USE_School Picklist'!$R$3:$R$7,1,FALSE))),"Please select a value from the drop-down menu",IF('DO NOT USE_Case Formulas'!A175,"OK",NA()))</f>
        <v>#N/A</v>
      </c>
      <c r="AE175" s="40" t="e">
        <f>IF(AND('DO NOT USE_Case Formulas'!A175,ISBLANK('Captura de datos CASO'!AB175)),"Lab Result Test Result is required",IF(AND(NOT(ISBLANK('Captura de datos CASO'!AB175)),ISNA(VLOOKUP('Captura de datos CASO'!AB175,'DO NOT USE_School Picklist'!$Q$3:$Q$8,1,FALSE))),"Please select a value from the drop-down menu",IF('DO NOT USE_Case Formulas'!A175,"OK",NA())))</f>
        <v>#N/A</v>
      </c>
    </row>
    <row r="176" spans="1:31" x14ac:dyDescent="0.3">
      <c r="A176" s="39" t="e">
        <f>IF('DO NOT USE_Case Formulas'!A176,IF('DO NOT USE_Case Formulas'!B176,"Not all required fields are completed","OK"),NA())</f>
        <v>#N/A</v>
      </c>
      <c r="B176" s="40" t="e">
        <f>IF(AND('DO NOT USE_Case Formulas'!A176,ISBLANK('Captura de datos CASO'!B176)),"First Name is required",IF(NOT(ISBLANK('Captura de datos CASO'!B176)),"OK",NA()))</f>
        <v>#N/A</v>
      </c>
      <c r="C176" s="40" t="e">
        <f>IF(AND('DO NOT USE_Case Formulas'!A176,ISBLANK('Captura de datos CASO'!C176)),"Last Name is required",IF(NOT(ISBLANK('Captura de datos CASO'!C176)),"OK",NA()))</f>
        <v>#N/A</v>
      </c>
      <c r="D176" s="40" t="e">
        <f>IF(AND('DO NOT USE_Case Formulas'!A176,ISBLANK('Captura de datos CASO'!D176)),"Birthdate is required",IF(NOT(ISBLANK('Captura de datos CASO'!D176)),"OK",NA()))</f>
        <v>#N/A</v>
      </c>
      <c r="E176" s="40" t="e">
        <f>IF(AND('DO NOT USE_Case Formulas'!A176,ISBLANK('Captura de datos CASO'!E176)),"Mobile Phone is required",IF(NOT(ISBLANK('Captura de datos CASO'!E176)),IF(AND(ISNUMBER(VALUE('Captura de datos CASO'!E176)),LEFT('Captura de datos CASO'!E176,1)&lt;&gt;"1",LEN('Captura de datos CASO'!E176)=10),"OK","Phone number must be valid format"),NA()))</f>
        <v>#N/A</v>
      </c>
      <c r="F176" s="40" t="e">
        <f>IF(LEN('Captura de datos CASO'!F176)&gt;255,"Home Street Address must be less than 255 characters",IF('DO NOT USE_Case Formulas'!A176,"OK",NA()))</f>
        <v>#N/A</v>
      </c>
      <c r="G176" s="40" t="e">
        <f>IF(LEN('Captura de datos CASO'!G176)&gt;40,"City must be less than 40 characters",IF('DO NOT USE_Case Formulas'!A176,"OK",NA()))</f>
        <v>#N/A</v>
      </c>
      <c r="H176" s="40" t="e">
        <f>IF(AND(NOT(ISBLANK('Captura de datos CASO'!H176)),ISNA(VLOOKUP('Captura de datos CASO'!H176,'DO NOT USE_School Picklist'!$P$3:$P$52,1,FALSE))),"Please select a value from the drop-down menu",IF('DO NOT USE_Case Formulas'!A176,"OK",NA()))</f>
        <v>#N/A</v>
      </c>
      <c r="I176" s="40" t="e">
        <f>IF(AND('DO NOT USE_Case Formulas'!A176,ISBLANK('Captura de datos CASO'!I176)),"Zip is required",IF(ISBLANK('Captura de datos CASO'!I176),NA(),"OK"))</f>
        <v>#N/A</v>
      </c>
      <c r="J176" s="40" t="e">
        <f>IF(AND('DO NOT USE_Case Formulas'!A176,ISBLANK('Captura de datos CASO'!J176)),"Student or Staff? is required",IF(ISBLANK('Captura de datos CASO'!J176),NA(),IF(ISNA(VLOOKUP('Captura de datos CASO'!J176,'DO NOT USE_School Picklist'!$B$3:$B$6,1,FALSE)),"Please select a value from the drop-down menu","OK")))</f>
        <v>#N/A</v>
      </c>
      <c r="K176" s="40" t="e">
        <f>IF(AND('Captura de datos CASO'!J176='DO NOT USE_School Picklist'!$B$4,ISBLANK('Captura de datos CASO'!K176)),"Occupation/Job Title is required if Student or Staff? is Yes, staff/faculty or volunteer",IF('DO NOT USE_Case Formulas'!A176,"OK",NA()))</f>
        <v>#N/A</v>
      </c>
      <c r="L176" s="40" t="e">
        <f ca="1">IF('Captura de datos CASO'!L176&gt;'DO NOT USE_School Picklist'!$C$3,"Date last on school campus/facility cannot be a future date",IF('DO NOT USE_Case Formulas'!A176,IF(ISBLANK('Captura de datos CASO'!L176),"Date last on school campus/facility is required","OK"),NA()))</f>
        <v>#N/A</v>
      </c>
      <c r="M176" s="40" t="e">
        <f>IF(AND('DO NOT USE_Case Formulas'!A176,ISBLANK('Captura de datos CASO'!M176)),"Specific Place in the Location is required",IF(ISBLANK('Captura de datos CASO'!M176),NA(),"OK"))</f>
        <v>#N/A</v>
      </c>
      <c r="N176" s="40" t="e">
        <f>IF(LEN('Captura de datos CASO'!N176)&gt;50,"Parent/Guardian Name must be less than 50 characters",IF('DO NOT USE_Case Formulas'!A176,"OK",NA()))</f>
        <v>#N/A</v>
      </c>
      <c r="O176" s="40" t="e">
        <f>IF(NOT(ISBLANK('Captura de datos CASO'!O176)),IF(AND(ISNUMBER('Captura de datos CASO'!O176),LEFT('Captura de datos CASO'!O176,1)&lt;&gt;"1",LEN('Captura de datos CASO'!O176)=10),"OK","Phone number must be valid format"),IF('DO NOT USE_Case Formulas'!A176,"OK",NA()))</f>
        <v>#N/A</v>
      </c>
      <c r="P176" s="53" t="e">
        <f>IF(AND(NOT(ISBLANK('Captura de datos CASO'!P176)),ISNA(VLOOKUP('Captura de datos CASO'!P176,'DO NOT USE_School Picklist'!$I$3:$I$5,1,FALSE))),"Please select a value from the drop-down menu",IF('DO NOT USE_Case Formulas'!A176,"OK",NA()))</f>
        <v>#N/A</v>
      </c>
      <c r="Q176" s="40" t="e">
        <f>IF(AND(NOT(ISBLANK('Captura de datos CASO'!Q176)),ISNA(VLOOKUP('Captura de datos CASO'!Q176,'DO NOT USE_School Picklist'!$E$3:$E$10,1,FALSE))),"Please select a value from the drop-down menu",IF('DO NOT USE_Case Formulas'!A176,"OK",NA()))</f>
        <v>#N/A</v>
      </c>
      <c r="R176" s="53" t="e">
        <f>IF(AND(NOT(ISBLANK('Captura de datos CASO'!R176)),ISNA(VLOOKUP('Captura de datos CASO'!R176,'DO NOT USE_School Picklist'!$W$3:$W$9,1,FALSE))),"Please select a value from the drop-down menu",IF('DO NOT USE_Case Formulas'!A176,"OK",NA()))</f>
        <v>#N/A</v>
      </c>
      <c r="S176" s="53" t="e">
        <f>IF(AND(NOT(ISBLANK('Captura de datos CASO'!S176)),ISNA(VLOOKUP('Captura de datos CASO'!S176,'DO NOT USE_School Picklist'!$W$3:$W$9,1,FALSE))),"Please select a value from the drop-down menu",IF('DO NOT USE_Case Formulas'!A176,"OK",NA()))</f>
        <v>#N/A</v>
      </c>
      <c r="T176" s="40" t="e">
        <f>IF(AND(NOT(ISBLANK('Captura de datos CASO'!T176)),ISNA(VLOOKUP('Captura de datos CASO'!T176,'DO NOT USE_School Picklist'!$F$3:$F$16,1,FALSE))),"Please select a value from the drop-down menu",IF('DO NOT USE_Case Formulas'!A176,"OK",NA()))</f>
        <v>#N/A</v>
      </c>
      <c r="U176" s="40" t="e">
        <f>IF(LEN('Captura de datos CASO'!U176)&gt;100,"Classroom(s) must be less than 100 characters",IF('DO NOT USE_Case Formulas'!A176,"OK",NA()))</f>
        <v>#N/A</v>
      </c>
      <c r="V176" s="40" t="e">
        <f>IF(AND(NOT(ISBLANK('Captura de datos CASO'!V176)),ISNA(VLOOKUP('Captura de datos CASO'!V176,'DO NOT USE_School Picklist'!$S$3:$S$12,1,FALSE))),"Please select a value from the drop-down menu",IF('DO NOT USE_Case Formulas'!A176,"OK",NA()))</f>
        <v>#N/A</v>
      </c>
      <c r="W176" s="40" t="e">
        <f>IF(AND(NOT(ISBLANK('Captura de datos CASO'!W176)),ISNA(VLOOKUP('Captura de datos CASO'!W176,'DO NOT USE_School Picklist'!$S$3:$S$12,1,FALSE))),"Please select a value from the drop-down menu",IF('DO NOT USE_Case Formulas'!A176,"OK",NA()))</f>
        <v>#N/A</v>
      </c>
      <c r="X176" s="40" t="e">
        <f>IF(LEN('Captura de datos CASO'!X176)&gt;80,"Name of Education Group must be less than 80 characters",IF('DO NOT USE_Case Formulas'!A176,"OK",NA()))</f>
        <v>#N/A</v>
      </c>
      <c r="Y176" s="40" t="e">
        <f>IF(AND(NOT(ISBLANK('Captura de datos CASO'!Y176)),ISNA(VLOOKUP('Captura de datos CASO'!Y176,'DO NOT USE_School Picklist'!$K$3:$K$6,1,FALSE))),"Please select a value from the drop-down menu",IF('DO NOT USE_Case Formulas'!A176,"OK",NA()))</f>
        <v>#N/A</v>
      </c>
      <c r="Z176" s="40" t="e">
        <f>IF(AND('DO NOT USE_Case Formulas'!A176,ISBLANK('Captura de datos CASO'!Z176)),"Has this person had symptoms? is required",IF(AND(NOT(ISBLANK('Captura de datos CASO'!Z176)),ISNA(VLOOKUP('Captura de datos CASO'!Z176,'DO NOT USE_School Picklist'!$D$3:$D$5,1,FALSE))),"Please select a value from the drop-down menu",IF(NOT(ISBLANK('Captura de datos CASO'!Z176)),"OK",NA())))</f>
        <v>#N/A</v>
      </c>
      <c r="AA176" s="40" t="e">
        <f>IF(AND('Captura de datos CASO'!Z176='DO NOT USE_School Picklist'!$D$3,ISBLANK('Captura de datos CASO'!AA176)),"Symptom Onset Date is required if Ever Symptomatic is Yes",IF('DO NOT USE_Case Formulas'!A176,"OK",NA()))</f>
        <v>#N/A</v>
      </c>
      <c r="AB176" s="40"/>
      <c r="AC176" s="40" t="e">
        <f ca="1">IF(AND('DO NOT USE_Case Formulas'!A176,ISBLANK('Captura de datos CASO'!AC176)),"Lab Result Test Date is required",IF('Captura de datos CASO'!AC176&gt;'DO NOT USE_School Picklist'!$C$3,"Test Date cannot be a future date",IF(NOT(ISBLANK('Captura de datos CASO'!AC176)),"OK",NA())))</f>
        <v>#N/A</v>
      </c>
      <c r="AD176" s="40" t="e">
        <f>IF(AND(NOT(ISBLANK('Captura de datos CASO'!AD176)),ISNA(VLOOKUP('Captura de datos CASO'!AD176,'DO NOT USE_School Picklist'!$R$3:$R$7,1,FALSE))),"Please select a value from the drop-down menu",IF('DO NOT USE_Case Formulas'!A176,"OK",NA()))</f>
        <v>#N/A</v>
      </c>
      <c r="AE176" s="40" t="e">
        <f>IF(AND('DO NOT USE_Case Formulas'!A176,ISBLANK('Captura de datos CASO'!AB176)),"Lab Result Test Result is required",IF(AND(NOT(ISBLANK('Captura de datos CASO'!AB176)),ISNA(VLOOKUP('Captura de datos CASO'!AB176,'DO NOT USE_School Picklist'!$Q$3:$Q$8,1,FALSE))),"Please select a value from the drop-down menu",IF('DO NOT USE_Case Formulas'!A176,"OK",NA())))</f>
        <v>#N/A</v>
      </c>
    </row>
    <row r="177" spans="1:31" x14ac:dyDescent="0.3">
      <c r="A177" s="39" t="e">
        <f>IF('DO NOT USE_Case Formulas'!A177,IF('DO NOT USE_Case Formulas'!B177,"Not all required fields are completed","OK"),NA())</f>
        <v>#N/A</v>
      </c>
      <c r="B177" s="40" t="e">
        <f>IF(AND('DO NOT USE_Case Formulas'!A177,ISBLANK('Captura de datos CASO'!B177)),"First Name is required",IF(NOT(ISBLANK('Captura de datos CASO'!B177)),"OK",NA()))</f>
        <v>#N/A</v>
      </c>
      <c r="C177" s="40" t="e">
        <f>IF(AND('DO NOT USE_Case Formulas'!A177,ISBLANK('Captura de datos CASO'!C177)),"Last Name is required",IF(NOT(ISBLANK('Captura de datos CASO'!C177)),"OK",NA()))</f>
        <v>#N/A</v>
      </c>
      <c r="D177" s="40" t="e">
        <f>IF(AND('DO NOT USE_Case Formulas'!A177,ISBLANK('Captura de datos CASO'!D177)),"Birthdate is required",IF(NOT(ISBLANK('Captura de datos CASO'!D177)),"OK",NA()))</f>
        <v>#N/A</v>
      </c>
      <c r="E177" s="40" t="e">
        <f>IF(AND('DO NOT USE_Case Formulas'!A177,ISBLANK('Captura de datos CASO'!E177)),"Mobile Phone is required",IF(NOT(ISBLANK('Captura de datos CASO'!E177)),IF(AND(ISNUMBER(VALUE('Captura de datos CASO'!E177)),LEFT('Captura de datos CASO'!E177,1)&lt;&gt;"1",LEN('Captura de datos CASO'!E177)=10),"OK","Phone number must be valid format"),NA()))</f>
        <v>#N/A</v>
      </c>
      <c r="F177" s="40" t="e">
        <f>IF(LEN('Captura de datos CASO'!F177)&gt;255,"Home Street Address must be less than 255 characters",IF('DO NOT USE_Case Formulas'!A177,"OK",NA()))</f>
        <v>#N/A</v>
      </c>
      <c r="G177" s="40" t="e">
        <f>IF(LEN('Captura de datos CASO'!G177)&gt;40,"City must be less than 40 characters",IF('DO NOT USE_Case Formulas'!A177,"OK",NA()))</f>
        <v>#N/A</v>
      </c>
      <c r="H177" s="40" t="e">
        <f>IF(AND(NOT(ISBLANK('Captura de datos CASO'!H177)),ISNA(VLOOKUP('Captura de datos CASO'!H177,'DO NOT USE_School Picklist'!$P$3:$P$52,1,FALSE))),"Please select a value from the drop-down menu",IF('DO NOT USE_Case Formulas'!A177,"OK",NA()))</f>
        <v>#N/A</v>
      </c>
      <c r="I177" s="40" t="e">
        <f>IF(AND('DO NOT USE_Case Formulas'!A177,ISBLANK('Captura de datos CASO'!I177)),"Zip is required",IF(ISBLANK('Captura de datos CASO'!I177),NA(),"OK"))</f>
        <v>#N/A</v>
      </c>
      <c r="J177" s="40" t="e">
        <f>IF(AND('DO NOT USE_Case Formulas'!A177,ISBLANK('Captura de datos CASO'!J177)),"Student or Staff? is required",IF(ISBLANK('Captura de datos CASO'!J177),NA(),IF(ISNA(VLOOKUP('Captura de datos CASO'!J177,'DO NOT USE_School Picklist'!$B$3:$B$6,1,FALSE)),"Please select a value from the drop-down menu","OK")))</f>
        <v>#N/A</v>
      </c>
      <c r="K177" s="40" t="e">
        <f>IF(AND('Captura de datos CASO'!J177='DO NOT USE_School Picklist'!$B$4,ISBLANK('Captura de datos CASO'!K177)),"Occupation/Job Title is required if Student or Staff? is Yes, staff/faculty or volunteer",IF('DO NOT USE_Case Formulas'!A177,"OK",NA()))</f>
        <v>#N/A</v>
      </c>
      <c r="L177" s="40" t="e">
        <f ca="1">IF('Captura de datos CASO'!L177&gt;'DO NOT USE_School Picklist'!$C$3,"Date last on school campus/facility cannot be a future date",IF('DO NOT USE_Case Formulas'!A177,IF(ISBLANK('Captura de datos CASO'!L177),"Date last on school campus/facility is required","OK"),NA()))</f>
        <v>#N/A</v>
      </c>
      <c r="M177" s="40" t="e">
        <f>IF(AND('DO NOT USE_Case Formulas'!A177,ISBLANK('Captura de datos CASO'!M177)),"Specific Place in the Location is required",IF(ISBLANK('Captura de datos CASO'!M177),NA(),"OK"))</f>
        <v>#N/A</v>
      </c>
      <c r="N177" s="40" t="e">
        <f>IF(LEN('Captura de datos CASO'!N177)&gt;50,"Parent/Guardian Name must be less than 50 characters",IF('DO NOT USE_Case Formulas'!A177,"OK",NA()))</f>
        <v>#N/A</v>
      </c>
      <c r="O177" s="40" t="e">
        <f>IF(NOT(ISBLANK('Captura de datos CASO'!O177)),IF(AND(ISNUMBER('Captura de datos CASO'!O177),LEFT('Captura de datos CASO'!O177,1)&lt;&gt;"1",LEN('Captura de datos CASO'!O177)=10),"OK","Phone number must be valid format"),IF('DO NOT USE_Case Formulas'!A177,"OK",NA()))</f>
        <v>#N/A</v>
      </c>
      <c r="P177" s="53" t="e">
        <f>IF(AND(NOT(ISBLANK('Captura de datos CASO'!P177)),ISNA(VLOOKUP('Captura de datos CASO'!P177,'DO NOT USE_School Picklist'!$I$3:$I$5,1,FALSE))),"Please select a value from the drop-down menu",IF('DO NOT USE_Case Formulas'!A177,"OK",NA()))</f>
        <v>#N/A</v>
      </c>
      <c r="Q177" s="40" t="e">
        <f>IF(AND(NOT(ISBLANK('Captura de datos CASO'!Q177)),ISNA(VLOOKUP('Captura de datos CASO'!Q177,'DO NOT USE_School Picklist'!$E$3:$E$10,1,FALSE))),"Please select a value from the drop-down menu",IF('DO NOT USE_Case Formulas'!A177,"OK",NA()))</f>
        <v>#N/A</v>
      </c>
      <c r="R177" s="53" t="e">
        <f>IF(AND(NOT(ISBLANK('Captura de datos CASO'!R177)),ISNA(VLOOKUP('Captura de datos CASO'!R177,'DO NOT USE_School Picklist'!$W$3:$W$9,1,FALSE))),"Please select a value from the drop-down menu",IF('DO NOT USE_Case Formulas'!A177,"OK",NA()))</f>
        <v>#N/A</v>
      </c>
      <c r="S177" s="53" t="e">
        <f>IF(AND(NOT(ISBLANK('Captura de datos CASO'!S177)),ISNA(VLOOKUP('Captura de datos CASO'!S177,'DO NOT USE_School Picklist'!$W$3:$W$9,1,FALSE))),"Please select a value from the drop-down menu",IF('DO NOT USE_Case Formulas'!A177,"OK",NA()))</f>
        <v>#N/A</v>
      </c>
      <c r="T177" s="40" t="e">
        <f>IF(AND(NOT(ISBLANK('Captura de datos CASO'!T177)),ISNA(VLOOKUP('Captura de datos CASO'!T177,'DO NOT USE_School Picklist'!$F$3:$F$16,1,FALSE))),"Please select a value from the drop-down menu",IF('DO NOT USE_Case Formulas'!A177,"OK",NA()))</f>
        <v>#N/A</v>
      </c>
      <c r="U177" s="40" t="e">
        <f>IF(LEN('Captura de datos CASO'!U177)&gt;100,"Classroom(s) must be less than 100 characters",IF('DO NOT USE_Case Formulas'!A177,"OK",NA()))</f>
        <v>#N/A</v>
      </c>
      <c r="V177" s="40" t="e">
        <f>IF(AND(NOT(ISBLANK('Captura de datos CASO'!V177)),ISNA(VLOOKUP('Captura de datos CASO'!V177,'DO NOT USE_School Picklist'!$S$3:$S$12,1,FALSE))),"Please select a value from the drop-down menu",IF('DO NOT USE_Case Formulas'!A177,"OK",NA()))</f>
        <v>#N/A</v>
      </c>
      <c r="W177" s="40" t="e">
        <f>IF(AND(NOT(ISBLANK('Captura de datos CASO'!W177)),ISNA(VLOOKUP('Captura de datos CASO'!W177,'DO NOT USE_School Picklist'!$S$3:$S$12,1,FALSE))),"Please select a value from the drop-down menu",IF('DO NOT USE_Case Formulas'!A177,"OK",NA()))</f>
        <v>#N/A</v>
      </c>
      <c r="X177" s="40" t="e">
        <f>IF(LEN('Captura de datos CASO'!X177)&gt;80,"Name of Education Group must be less than 80 characters",IF('DO NOT USE_Case Formulas'!A177,"OK",NA()))</f>
        <v>#N/A</v>
      </c>
      <c r="Y177" s="40" t="e">
        <f>IF(AND(NOT(ISBLANK('Captura de datos CASO'!Y177)),ISNA(VLOOKUP('Captura de datos CASO'!Y177,'DO NOT USE_School Picklist'!$K$3:$K$6,1,FALSE))),"Please select a value from the drop-down menu",IF('DO NOT USE_Case Formulas'!A177,"OK",NA()))</f>
        <v>#N/A</v>
      </c>
      <c r="Z177" s="40" t="e">
        <f>IF(AND('DO NOT USE_Case Formulas'!A177,ISBLANK('Captura de datos CASO'!Z177)),"Has this person had symptoms? is required",IF(AND(NOT(ISBLANK('Captura de datos CASO'!Z177)),ISNA(VLOOKUP('Captura de datos CASO'!Z177,'DO NOT USE_School Picklist'!$D$3:$D$5,1,FALSE))),"Please select a value from the drop-down menu",IF(NOT(ISBLANK('Captura de datos CASO'!Z177)),"OK",NA())))</f>
        <v>#N/A</v>
      </c>
      <c r="AA177" s="40" t="e">
        <f>IF(AND('Captura de datos CASO'!Z177='DO NOT USE_School Picklist'!$D$3,ISBLANK('Captura de datos CASO'!AA177)),"Symptom Onset Date is required if Ever Symptomatic is Yes",IF('DO NOT USE_Case Formulas'!A177,"OK",NA()))</f>
        <v>#N/A</v>
      </c>
      <c r="AB177" s="40"/>
      <c r="AC177" s="40" t="e">
        <f ca="1">IF(AND('DO NOT USE_Case Formulas'!A177,ISBLANK('Captura de datos CASO'!AC177)),"Lab Result Test Date is required",IF('Captura de datos CASO'!AC177&gt;'DO NOT USE_School Picklist'!$C$3,"Test Date cannot be a future date",IF(NOT(ISBLANK('Captura de datos CASO'!AC177)),"OK",NA())))</f>
        <v>#N/A</v>
      </c>
      <c r="AD177" s="40" t="e">
        <f>IF(AND(NOT(ISBLANK('Captura de datos CASO'!AD177)),ISNA(VLOOKUP('Captura de datos CASO'!AD177,'DO NOT USE_School Picklist'!$R$3:$R$7,1,FALSE))),"Please select a value from the drop-down menu",IF('DO NOT USE_Case Formulas'!A177,"OK",NA()))</f>
        <v>#N/A</v>
      </c>
      <c r="AE177" s="40" t="e">
        <f>IF(AND('DO NOT USE_Case Formulas'!A177,ISBLANK('Captura de datos CASO'!AB177)),"Lab Result Test Result is required",IF(AND(NOT(ISBLANK('Captura de datos CASO'!AB177)),ISNA(VLOOKUP('Captura de datos CASO'!AB177,'DO NOT USE_School Picklist'!$Q$3:$Q$8,1,FALSE))),"Please select a value from the drop-down menu",IF('DO NOT USE_Case Formulas'!A177,"OK",NA())))</f>
        <v>#N/A</v>
      </c>
    </row>
    <row r="178" spans="1:31" x14ac:dyDescent="0.3">
      <c r="A178" s="39" t="e">
        <f>IF('DO NOT USE_Case Formulas'!A178,IF('DO NOT USE_Case Formulas'!B178,"Not all required fields are completed","OK"),NA())</f>
        <v>#N/A</v>
      </c>
      <c r="B178" s="40" t="e">
        <f>IF(AND('DO NOT USE_Case Formulas'!A178,ISBLANK('Captura de datos CASO'!B178)),"First Name is required",IF(NOT(ISBLANK('Captura de datos CASO'!B178)),"OK",NA()))</f>
        <v>#N/A</v>
      </c>
      <c r="C178" s="40" t="e">
        <f>IF(AND('DO NOT USE_Case Formulas'!A178,ISBLANK('Captura de datos CASO'!C178)),"Last Name is required",IF(NOT(ISBLANK('Captura de datos CASO'!C178)),"OK",NA()))</f>
        <v>#N/A</v>
      </c>
      <c r="D178" s="40" t="e">
        <f>IF(AND('DO NOT USE_Case Formulas'!A178,ISBLANK('Captura de datos CASO'!D178)),"Birthdate is required",IF(NOT(ISBLANK('Captura de datos CASO'!D178)),"OK",NA()))</f>
        <v>#N/A</v>
      </c>
      <c r="E178" s="40" t="e">
        <f>IF(AND('DO NOT USE_Case Formulas'!A178,ISBLANK('Captura de datos CASO'!E178)),"Mobile Phone is required",IF(NOT(ISBLANK('Captura de datos CASO'!E178)),IF(AND(ISNUMBER(VALUE('Captura de datos CASO'!E178)),LEFT('Captura de datos CASO'!E178,1)&lt;&gt;"1",LEN('Captura de datos CASO'!E178)=10),"OK","Phone number must be valid format"),NA()))</f>
        <v>#N/A</v>
      </c>
      <c r="F178" s="40" t="e">
        <f>IF(LEN('Captura de datos CASO'!F178)&gt;255,"Home Street Address must be less than 255 characters",IF('DO NOT USE_Case Formulas'!A178,"OK",NA()))</f>
        <v>#N/A</v>
      </c>
      <c r="G178" s="40" t="e">
        <f>IF(LEN('Captura de datos CASO'!G178)&gt;40,"City must be less than 40 characters",IF('DO NOT USE_Case Formulas'!A178,"OK",NA()))</f>
        <v>#N/A</v>
      </c>
      <c r="H178" s="40" t="e">
        <f>IF(AND(NOT(ISBLANK('Captura de datos CASO'!H178)),ISNA(VLOOKUP('Captura de datos CASO'!H178,'DO NOT USE_School Picklist'!$P$3:$P$52,1,FALSE))),"Please select a value from the drop-down menu",IF('DO NOT USE_Case Formulas'!A178,"OK",NA()))</f>
        <v>#N/A</v>
      </c>
      <c r="I178" s="40" t="e">
        <f>IF(AND('DO NOT USE_Case Formulas'!A178,ISBLANK('Captura de datos CASO'!I178)),"Zip is required",IF(ISBLANK('Captura de datos CASO'!I178),NA(),"OK"))</f>
        <v>#N/A</v>
      </c>
      <c r="J178" s="40" t="e">
        <f>IF(AND('DO NOT USE_Case Formulas'!A178,ISBLANK('Captura de datos CASO'!J178)),"Student or Staff? is required",IF(ISBLANK('Captura de datos CASO'!J178),NA(),IF(ISNA(VLOOKUP('Captura de datos CASO'!J178,'DO NOT USE_School Picklist'!$B$3:$B$6,1,FALSE)),"Please select a value from the drop-down menu","OK")))</f>
        <v>#N/A</v>
      </c>
      <c r="K178" s="40" t="e">
        <f>IF(AND('Captura de datos CASO'!J178='DO NOT USE_School Picklist'!$B$4,ISBLANK('Captura de datos CASO'!K178)),"Occupation/Job Title is required if Student or Staff? is Yes, staff/faculty or volunteer",IF('DO NOT USE_Case Formulas'!A178,"OK",NA()))</f>
        <v>#N/A</v>
      </c>
      <c r="L178" s="40" t="e">
        <f ca="1">IF('Captura de datos CASO'!L178&gt;'DO NOT USE_School Picklist'!$C$3,"Date last on school campus/facility cannot be a future date",IF('DO NOT USE_Case Formulas'!A178,IF(ISBLANK('Captura de datos CASO'!L178),"Date last on school campus/facility is required","OK"),NA()))</f>
        <v>#N/A</v>
      </c>
      <c r="M178" s="40" t="e">
        <f>IF(AND('DO NOT USE_Case Formulas'!A178,ISBLANK('Captura de datos CASO'!M178)),"Specific Place in the Location is required",IF(ISBLANK('Captura de datos CASO'!M178),NA(),"OK"))</f>
        <v>#N/A</v>
      </c>
      <c r="N178" s="40" t="e">
        <f>IF(LEN('Captura de datos CASO'!N178)&gt;50,"Parent/Guardian Name must be less than 50 characters",IF('DO NOT USE_Case Formulas'!A178,"OK",NA()))</f>
        <v>#N/A</v>
      </c>
      <c r="O178" s="40" t="e">
        <f>IF(NOT(ISBLANK('Captura de datos CASO'!O178)),IF(AND(ISNUMBER('Captura de datos CASO'!O178),LEFT('Captura de datos CASO'!O178,1)&lt;&gt;"1",LEN('Captura de datos CASO'!O178)=10),"OK","Phone number must be valid format"),IF('DO NOT USE_Case Formulas'!A178,"OK",NA()))</f>
        <v>#N/A</v>
      </c>
      <c r="P178" s="53" t="e">
        <f>IF(AND(NOT(ISBLANK('Captura de datos CASO'!P178)),ISNA(VLOOKUP('Captura de datos CASO'!P178,'DO NOT USE_School Picklist'!$I$3:$I$5,1,FALSE))),"Please select a value from the drop-down menu",IF('DO NOT USE_Case Formulas'!A178,"OK",NA()))</f>
        <v>#N/A</v>
      </c>
      <c r="Q178" s="40" t="e">
        <f>IF(AND(NOT(ISBLANK('Captura de datos CASO'!Q178)),ISNA(VLOOKUP('Captura de datos CASO'!Q178,'DO NOT USE_School Picklist'!$E$3:$E$10,1,FALSE))),"Please select a value from the drop-down menu",IF('DO NOT USE_Case Formulas'!A178,"OK",NA()))</f>
        <v>#N/A</v>
      </c>
      <c r="R178" s="53" t="e">
        <f>IF(AND(NOT(ISBLANK('Captura de datos CASO'!R178)),ISNA(VLOOKUP('Captura de datos CASO'!R178,'DO NOT USE_School Picklist'!$W$3:$W$9,1,FALSE))),"Please select a value from the drop-down menu",IF('DO NOT USE_Case Formulas'!A178,"OK",NA()))</f>
        <v>#N/A</v>
      </c>
      <c r="S178" s="53" t="e">
        <f>IF(AND(NOT(ISBLANK('Captura de datos CASO'!S178)),ISNA(VLOOKUP('Captura de datos CASO'!S178,'DO NOT USE_School Picklist'!$W$3:$W$9,1,FALSE))),"Please select a value from the drop-down menu",IF('DO NOT USE_Case Formulas'!A178,"OK",NA()))</f>
        <v>#N/A</v>
      </c>
      <c r="T178" s="40" t="e">
        <f>IF(AND(NOT(ISBLANK('Captura de datos CASO'!T178)),ISNA(VLOOKUP('Captura de datos CASO'!T178,'DO NOT USE_School Picklist'!$F$3:$F$16,1,FALSE))),"Please select a value from the drop-down menu",IF('DO NOT USE_Case Formulas'!A178,"OK",NA()))</f>
        <v>#N/A</v>
      </c>
      <c r="U178" s="40" t="e">
        <f>IF(LEN('Captura de datos CASO'!U178)&gt;100,"Classroom(s) must be less than 100 characters",IF('DO NOT USE_Case Formulas'!A178,"OK",NA()))</f>
        <v>#N/A</v>
      </c>
      <c r="V178" s="40" t="e">
        <f>IF(AND(NOT(ISBLANK('Captura de datos CASO'!V178)),ISNA(VLOOKUP('Captura de datos CASO'!V178,'DO NOT USE_School Picklist'!$S$3:$S$12,1,FALSE))),"Please select a value from the drop-down menu",IF('DO NOT USE_Case Formulas'!A178,"OK",NA()))</f>
        <v>#N/A</v>
      </c>
      <c r="W178" s="40" t="e">
        <f>IF(AND(NOT(ISBLANK('Captura de datos CASO'!W178)),ISNA(VLOOKUP('Captura de datos CASO'!W178,'DO NOT USE_School Picklist'!$S$3:$S$12,1,FALSE))),"Please select a value from the drop-down menu",IF('DO NOT USE_Case Formulas'!A178,"OK",NA()))</f>
        <v>#N/A</v>
      </c>
      <c r="X178" s="40" t="e">
        <f>IF(LEN('Captura de datos CASO'!X178)&gt;80,"Name of Education Group must be less than 80 characters",IF('DO NOT USE_Case Formulas'!A178,"OK",NA()))</f>
        <v>#N/A</v>
      </c>
      <c r="Y178" s="40" t="e">
        <f>IF(AND(NOT(ISBLANK('Captura de datos CASO'!Y178)),ISNA(VLOOKUP('Captura de datos CASO'!Y178,'DO NOT USE_School Picklist'!$K$3:$K$6,1,FALSE))),"Please select a value from the drop-down menu",IF('DO NOT USE_Case Formulas'!A178,"OK",NA()))</f>
        <v>#N/A</v>
      </c>
      <c r="Z178" s="40" t="e">
        <f>IF(AND('DO NOT USE_Case Formulas'!A178,ISBLANK('Captura de datos CASO'!Z178)),"Has this person had symptoms? is required",IF(AND(NOT(ISBLANK('Captura de datos CASO'!Z178)),ISNA(VLOOKUP('Captura de datos CASO'!Z178,'DO NOT USE_School Picklist'!$D$3:$D$5,1,FALSE))),"Please select a value from the drop-down menu",IF(NOT(ISBLANK('Captura de datos CASO'!Z178)),"OK",NA())))</f>
        <v>#N/A</v>
      </c>
      <c r="AA178" s="40" t="e">
        <f>IF(AND('Captura de datos CASO'!Z178='DO NOT USE_School Picklist'!$D$3,ISBLANK('Captura de datos CASO'!AA178)),"Symptom Onset Date is required if Ever Symptomatic is Yes",IF('DO NOT USE_Case Formulas'!A178,"OK",NA()))</f>
        <v>#N/A</v>
      </c>
      <c r="AB178" s="40"/>
      <c r="AC178" s="40" t="e">
        <f ca="1">IF(AND('DO NOT USE_Case Formulas'!A178,ISBLANK('Captura de datos CASO'!AC178)),"Lab Result Test Date is required",IF('Captura de datos CASO'!AC178&gt;'DO NOT USE_School Picklist'!$C$3,"Test Date cannot be a future date",IF(NOT(ISBLANK('Captura de datos CASO'!AC178)),"OK",NA())))</f>
        <v>#N/A</v>
      </c>
      <c r="AD178" s="40" t="e">
        <f>IF(AND(NOT(ISBLANK('Captura de datos CASO'!AD178)),ISNA(VLOOKUP('Captura de datos CASO'!AD178,'DO NOT USE_School Picklist'!$R$3:$R$7,1,FALSE))),"Please select a value from the drop-down menu",IF('DO NOT USE_Case Formulas'!A178,"OK",NA()))</f>
        <v>#N/A</v>
      </c>
      <c r="AE178" s="40" t="e">
        <f>IF(AND('DO NOT USE_Case Formulas'!A178,ISBLANK('Captura de datos CASO'!AB178)),"Lab Result Test Result is required",IF(AND(NOT(ISBLANK('Captura de datos CASO'!AB178)),ISNA(VLOOKUP('Captura de datos CASO'!AB178,'DO NOT USE_School Picklist'!$Q$3:$Q$8,1,FALSE))),"Please select a value from the drop-down menu",IF('DO NOT USE_Case Formulas'!A178,"OK",NA())))</f>
        <v>#N/A</v>
      </c>
    </row>
    <row r="179" spans="1:31" x14ac:dyDescent="0.3">
      <c r="A179" s="39" t="e">
        <f>IF('DO NOT USE_Case Formulas'!A179,IF('DO NOT USE_Case Formulas'!B179,"Not all required fields are completed","OK"),NA())</f>
        <v>#N/A</v>
      </c>
      <c r="B179" s="40" t="e">
        <f>IF(AND('DO NOT USE_Case Formulas'!A179,ISBLANK('Captura de datos CASO'!B179)),"First Name is required",IF(NOT(ISBLANK('Captura de datos CASO'!B179)),"OK",NA()))</f>
        <v>#N/A</v>
      </c>
      <c r="C179" s="40" t="e">
        <f>IF(AND('DO NOT USE_Case Formulas'!A179,ISBLANK('Captura de datos CASO'!C179)),"Last Name is required",IF(NOT(ISBLANK('Captura de datos CASO'!C179)),"OK",NA()))</f>
        <v>#N/A</v>
      </c>
      <c r="D179" s="40" t="e">
        <f>IF(AND('DO NOT USE_Case Formulas'!A179,ISBLANK('Captura de datos CASO'!D179)),"Birthdate is required",IF(NOT(ISBLANK('Captura de datos CASO'!D179)),"OK",NA()))</f>
        <v>#N/A</v>
      </c>
      <c r="E179" s="40" t="e">
        <f>IF(AND('DO NOT USE_Case Formulas'!A179,ISBLANK('Captura de datos CASO'!E179)),"Mobile Phone is required",IF(NOT(ISBLANK('Captura de datos CASO'!E179)),IF(AND(ISNUMBER(VALUE('Captura de datos CASO'!E179)),LEFT('Captura de datos CASO'!E179,1)&lt;&gt;"1",LEN('Captura de datos CASO'!E179)=10),"OK","Phone number must be valid format"),NA()))</f>
        <v>#N/A</v>
      </c>
      <c r="F179" s="40" t="e">
        <f>IF(LEN('Captura de datos CASO'!F179)&gt;255,"Home Street Address must be less than 255 characters",IF('DO NOT USE_Case Formulas'!A179,"OK",NA()))</f>
        <v>#N/A</v>
      </c>
      <c r="G179" s="40" t="e">
        <f>IF(LEN('Captura de datos CASO'!G179)&gt;40,"City must be less than 40 characters",IF('DO NOT USE_Case Formulas'!A179,"OK",NA()))</f>
        <v>#N/A</v>
      </c>
      <c r="H179" s="40" t="e">
        <f>IF(AND(NOT(ISBLANK('Captura de datos CASO'!H179)),ISNA(VLOOKUP('Captura de datos CASO'!H179,'DO NOT USE_School Picklist'!$P$3:$P$52,1,FALSE))),"Please select a value from the drop-down menu",IF('DO NOT USE_Case Formulas'!A179,"OK",NA()))</f>
        <v>#N/A</v>
      </c>
      <c r="I179" s="40" t="e">
        <f>IF(AND('DO NOT USE_Case Formulas'!A179,ISBLANK('Captura de datos CASO'!I179)),"Zip is required",IF(ISBLANK('Captura de datos CASO'!I179),NA(),"OK"))</f>
        <v>#N/A</v>
      </c>
      <c r="J179" s="40" t="e">
        <f>IF(AND('DO NOT USE_Case Formulas'!A179,ISBLANK('Captura de datos CASO'!J179)),"Student or Staff? is required",IF(ISBLANK('Captura de datos CASO'!J179),NA(),IF(ISNA(VLOOKUP('Captura de datos CASO'!J179,'DO NOT USE_School Picklist'!$B$3:$B$6,1,FALSE)),"Please select a value from the drop-down menu","OK")))</f>
        <v>#N/A</v>
      </c>
      <c r="K179" s="40" t="e">
        <f>IF(AND('Captura de datos CASO'!J179='DO NOT USE_School Picklist'!$B$4,ISBLANK('Captura de datos CASO'!K179)),"Occupation/Job Title is required if Student or Staff? is Yes, staff/faculty or volunteer",IF('DO NOT USE_Case Formulas'!A179,"OK",NA()))</f>
        <v>#N/A</v>
      </c>
      <c r="L179" s="40" t="e">
        <f ca="1">IF('Captura de datos CASO'!L179&gt;'DO NOT USE_School Picklist'!$C$3,"Date last on school campus/facility cannot be a future date",IF('DO NOT USE_Case Formulas'!A179,IF(ISBLANK('Captura de datos CASO'!L179),"Date last on school campus/facility is required","OK"),NA()))</f>
        <v>#N/A</v>
      </c>
      <c r="M179" s="40" t="e">
        <f>IF(AND('DO NOT USE_Case Formulas'!A179,ISBLANK('Captura de datos CASO'!M179)),"Specific Place in the Location is required",IF(ISBLANK('Captura de datos CASO'!M179),NA(),"OK"))</f>
        <v>#N/A</v>
      </c>
      <c r="N179" s="40" t="e">
        <f>IF(LEN('Captura de datos CASO'!N179)&gt;50,"Parent/Guardian Name must be less than 50 characters",IF('DO NOT USE_Case Formulas'!A179,"OK",NA()))</f>
        <v>#N/A</v>
      </c>
      <c r="O179" s="40" t="e">
        <f>IF(NOT(ISBLANK('Captura de datos CASO'!O179)),IF(AND(ISNUMBER('Captura de datos CASO'!O179),LEFT('Captura de datos CASO'!O179,1)&lt;&gt;"1",LEN('Captura de datos CASO'!O179)=10),"OK","Phone number must be valid format"),IF('DO NOT USE_Case Formulas'!A179,"OK",NA()))</f>
        <v>#N/A</v>
      </c>
      <c r="P179" s="53" t="e">
        <f>IF(AND(NOT(ISBLANK('Captura de datos CASO'!P179)),ISNA(VLOOKUP('Captura de datos CASO'!P179,'DO NOT USE_School Picklist'!$I$3:$I$5,1,FALSE))),"Please select a value from the drop-down menu",IF('DO NOT USE_Case Formulas'!A179,"OK",NA()))</f>
        <v>#N/A</v>
      </c>
      <c r="Q179" s="40" t="e">
        <f>IF(AND(NOT(ISBLANK('Captura de datos CASO'!Q179)),ISNA(VLOOKUP('Captura de datos CASO'!Q179,'DO NOT USE_School Picklist'!$E$3:$E$10,1,FALSE))),"Please select a value from the drop-down menu",IF('DO NOT USE_Case Formulas'!A179,"OK",NA()))</f>
        <v>#N/A</v>
      </c>
      <c r="R179" s="53" t="e">
        <f>IF(AND(NOT(ISBLANK('Captura de datos CASO'!R179)),ISNA(VLOOKUP('Captura de datos CASO'!R179,'DO NOT USE_School Picklist'!$W$3:$W$9,1,FALSE))),"Please select a value from the drop-down menu",IF('DO NOT USE_Case Formulas'!A179,"OK",NA()))</f>
        <v>#N/A</v>
      </c>
      <c r="S179" s="53" t="e">
        <f>IF(AND(NOT(ISBLANK('Captura de datos CASO'!S179)),ISNA(VLOOKUP('Captura de datos CASO'!S179,'DO NOT USE_School Picklist'!$W$3:$W$9,1,FALSE))),"Please select a value from the drop-down menu",IF('DO NOT USE_Case Formulas'!A179,"OK",NA()))</f>
        <v>#N/A</v>
      </c>
      <c r="T179" s="40" t="e">
        <f>IF(AND(NOT(ISBLANK('Captura de datos CASO'!T179)),ISNA(VLOOKUP('Captura de datos CASO'!T179,'DO NOT USE_School Picklist'!$F$3:$F$16,1,FALSE))),"Please select a value from the drop-down menu",IF('DO NOT USE_Case Formulas'!A179,"OK",NA()))</f>
        <v>#N/A</v>
      </c>
      <c r="U179" s="40" t="e">
        <f>IF(LEN('Captura de datos CASO'!U179)&gt;100,"Classroom(s) must be less than 100 characters",IF('DO NOT USE_Case Formulas'!A179,"OK",NA()))</f>
        <v>#N/A</v>
      </c>
      <c r="V179" s="40" t="e">
        <f>IF(AND(NOT(ISBLANK('Captura de datos CASO'!V179)),ISNA(VLOOKUP('Captura de datos CASO'!V179,'DO NOT USE_School Picklist'!$S$3:$S$12,1,FALSE))),"Please select a value from the drop-down menu",IF('DO NOT USE_Case Formulas'!A179,"OK",NA()))</f>
        <v>#N/A</v>
      </c>
      <c r="W179" s="40" t="e">
        <f>IF(AND(NOT(ISBLANK('Captura de datos CASO'!W179)),ISNA(VLOOKUP('Captura de datos CASO'!W179,'DO NOT USE_School Picklist'!$S$3:$S$12,1,FALSE))),"Please select a value from the drop-down menu",IF('DO NOT USE_Case Formulas'!A179,"OK",NA()))</f>
        <v>#N/A</v>
      </c>
      <c r="X179" s="40" t="e">
        <f>IF(LEN('Captura de datos CASO'!X179)&gt;80,"Name of Education Group must be less than 80 characters",IF('DO NOT USE_Case Formulas'!A179,"OK",NA()))</f>
        <v>#N/A</v>
      </c>
      <c r="Y179" s="40" t="e">
        <f>IF(AND(NOT(ISBLANK('Captura de datos CASO'!Y179)),ISNA(VLOOKUP('Captura de datos CASO'!Y179,'DO NOT USE_School Picklist'!$K$3:$K$6,1,FALSE))),"Please select a value from the drop-down menu",IF('DO NOT USE_Case Formulas'!A179,"OK",NA()))</f>
        <v>#N/A</v>
      </c>
      <c r="Z179" s="40" t="e">
        <f>IF(AND('DO NOT USE_Case Formulas'!A179,ISBLANK('Captura de datos CASO'!Z179)),"Has this person had symptoms? is required",IF(AND(NOT(ISBLANK('Captura de datos CASO'!Z179)),ISNA(VLOOKUP('Captura de datos CASO'!Z179,'DO NOT USE_School Picklist'!$D$3:$D$5,1,FALSE))),"Please select a value from the drop-down menu",IF(NOT(ISBLANK('Captura de datos CASO'!Z179)),"OK",NA())))</f>
        <v>#N/A</v>
      </c>
      <c r="AA179" s="40" t="e">
        <f>IF(AND('Captura de datos CASO'!Z179='DO NOT USE_School Picklist'!$D$3,ISBLANK('Captura de datos CASO'!AA179)),"Symptom Onset Date is required if Ever Symptomatic is Yes",IF('DO NOT USE_Case Formulas'!A179,"OK",NA()))</f>
        <v>#N/A</v>
      </c>
      <c r="AB179" s="40"/>
      <c r="AC179" s="40" t="e">
        <f ca="1">IF(AND('DO NOT USE_Case Formulas'!A179,ISBLANK('Captura de datos CASO'!AC179)),"Lab Result Test Date is required",IF('Captura de datos CASO'!AC179&gt;'DO NOT USE_School Picklist'!$C$3,"Test Date cannot be a future date",IF(NOT(ISBLANK('Captura de datos CASO'!AC179)),"OK",NA())))</f>
        <v>#N/A</v>
      </c>
      <c r="AD179" s="40" t="e">
        <f>IF(AND(NOT(ISBLANK('Captura de datos CASO'!AD179)),ISNA(VLOOKUP('Captura de datos CASO'!AD179,'DO NOT USE_School Picklist'!$R$3:$R$7,1,FALSE))),"Please select a value from the drop-down menu",IF('DO NOT USE_Case Formulas'!A179,"OK",NA()))</f>
        <v>#N/A</v>
      </c>
      <c r="AE179" s="40" t="e">
        <f>IF(AND('DO NOT USE_Case Formulas'!A179,ISBLANK('Captura de datos CASO'!AB179)),"Lab Result Test Result is required",IF(AND(NOT(ISBLANK('Captura de datos CASO'!AB179)),ISNA(VLOOKUP('Captura de datos CASO'!AB179,'DO NOT USE_School Picklist'!$Q$3:$Q$8,1,FALSE))),"Please select a value from the drop-down menu",IF('DO NOT USE_Case Formulas'!A179,"OK",NA())))</f>
        <v>#N/A</v>
      </c>
    </row>
    <row r="180" spans="1:31" x14ac:dyDescent="0.3">
      <c r="A180" s="39" t="e">
        <f>IF('DO NOT USE_Case Formulas'!A180,IF('DO NOT USE_Case Formulas'!B180,"Not all required fields are completed","OK"),NA())</f>
        <v>#N/A</v>
      </c>
      <c r="B180" s="40" t="e">
        <f>IF(AND('DO NOT USE_Case Formulas'!A180,ISBLANK('Captura de datos CASO'!B180)),"First Name is required",IF(NOT(ISBLANK('Captura de datos CASO'!B180)),"OK",NA()))</f>
        <v>#N/A</v>
      </c>
      <c r="C180" s="40" t="e">
        <f>IF(AND('DO NOT USE_Case Formulas'!A180,ISBLANK('Captura de datos CASO'!C180)),"Last Name is required",IF(NOT(ISBLANK('Captura de datos CASO'!C180)),"OK",NA()))</f>
        <v>#N/A</v>
      </c>
      <c r="D180" s="40" t="e">
        <f>IF(AND('DO NOT USE_Case Formulas'!A180,ISBLANK('Captura de datos CASO'!D180)),"Birthdate is required",IF(NOT(ISBLANK('Captura de datos CASO'!D180)),"OK",NA()))</f>
        <v>#N/A</v>
      </c>
      <c r="E180" s="40" t="e">
        <f>IF(AND('DO NOT USE_Case Formulas'!A180,ISBLANK('Captura de datos CASO'!E180)),"Mobile Phone is required",IF(NOT(ISBLANK('Captura de datos CASO'!E180)),IF(AND(ISNUMBER(VALUE('Captura de datos CASO'!E180)),LEFT('Captura de datos CASO'!E180,1)&lt;&gt;"1",LEN('Captura de datos CASO'!E180)=10),"OK","Phone number must be valid format"),NA()))</f>
        <v>#N/A</v>
      </c>
      <c r="F180" s="40" t="e">
        <f>IF(LEN('Captura de datos CASO'!F180)&gt;255,"Home Street Address must be less than 255 characters",IF('DO NOT USE_Case Formulas'!A180,"OK",NA()))</f>
        <v>#N/A</v>
      </c>
      <c r="G180" s="40" t="e">
        <f>IF(LEN('Captura de datos CASO'!G180)&gt;40,"City must be less than 40 characters",IF('DO NOT USE_Case Formulas'!A180,"OK",NA()))</f>
        <v>#N/A</v>
      </c>
      <c r="H180" s="40" t="e">
        <f>IF(AND(NOT(ISBLANK('Captura de datos CASO'!H180)),ISNA(VLOOKUP('Captura de datos CASO'!H180,'DO NOT USE_School Picklist'!$P$3:$P$52,1,FALSE))),"Please select a value from the drop-down menu",IF('DO NOT USE_Case Formulas'!A180,"OK",NA()))</f>
        <v>#N/A</v>
      </c>
      <c r="I180" s="40" t="e">
        <f>IF(AND('DO NOT USE_Case Formulas'!A180,ISBLANK('Captura de datos CASO'!I180)),"Zip is required",IF(ISBLANK('Captura de datos CASO'!I180),NA(),"OK"))</f>
        <v>#N/A</v>
      </c>
      <c r="J180" s="40" t="e">
        <f>IF(AND('DO NOT USE_Case Formulas'!A180,ISBLANK('Captura de datos CASO'!J180)),"Student or Staff? is required",IF(ISBLANK('Captura de datos CASO'!J180),NA(),IF(ISNA(VLOOKUP('Captura de datos CASO'!J180,'DO NOT USE_School Picklist'!$B$3:$B$6,1,FALSE)),"Please select a value from the drop-down menu","OK")))</f>
        <v>#N/A</v>
      </c>
      <c r="K180" s="40" t="e">
        <f>IF(AND('Captura de datos CASO'!J180='DO NOT USE_School Picklist'!$B$4,ISBLANK('Captura de datos CASO'!K180)),"Occupation/Job Title is required if Student or Staff? is Yes, staff/faculty or volunteer",IF('DO NOT USE_Case Formulas'!A180,"OK",NA()))</f>
        <v>#N/A</v>
      </c>
      <c r="L180" s="40" t="e">
        <f ca="1">IF('Captura de datos CASO'!L180&gt;'DO NOT USE_School Picklist'!$C$3,"Date last on school campus/facility cannot be a future date",IF('DO NOT USE_Case Formulas'!A180,IF(ISBLANK('Captura de datos CASO'!L180),"Date last on school campus/facility is required","OK"),NA()))</f>
        <v>#N/A</v>
      </c>
      <c r="M180" s="40" t="e">
        <f>IF(AND('DO NOT USE_Case Formulas'!A180,ISBLANK('Captura de datos CASO'!M180)),"Specific Place in the Location is required",IF(ISBLANK('Captura de datos CASO'!M180),NA(),"OK"))</f>
        <v>#N/A</v>
      </c>
      <c r="N180" s="40" t="e">
        <f>IF(LEN('Captura de datos CASO'!N180)&gt;50,"Parent/Guardian Name must be less than 50 characters",IF('DO NOT USE_Case Formulas'!A180,"OK",NA()))</f>
        <v>#N/A</v>
      </c>
      <c r="O180" s="40" t="e">
        <f>IF(NOT(ISBLANK('Captura de datos CASO'!O180)),IF(AND(ISNUMBER('Captura de datos CASO'!O180),LEFT('Captura de datos CASO'!O180,1)&lt;&gt;"1",LEN('Captura de datos CASO'!O180)=10),"OK","Phone number must be valid format"),IF('DO NOT USE_Case Formulas'!A180,"OK",NA()))</f>
        <v>#N/A</v>
      </c>
      <c r="P180" s="53" t="e">
        <f>IF(AND(NOT(ISBLANK('Captura de datos CASO'!P180)),ISNA(VLOOKUP('Captura de datos CASO'!P180,'DO NOT USE_School Picklist'!$I$3:$I$5,1,FALSE))),"Please select a value from the drop-down menu",IF('DO NOT USE_Case Formulas'!A180,"OK",NA()))</f>
        <v>#N/A</v>
      </c>
      <c r="Q180" s="40" t="e">
        <f>IF(AND(NOT(ISBLANK('Captura de datos CASO'!Q180)),ISNA(VLOOKUP('Captura de datos CASO'!Q180,'DO NOT USE_School Picklist'!$E$3:$E$10,1,FALSE))),"Please select a value from the drop-down menu",IF('DO NOT USE_Case Formulas'!A180,"OK",NA()))</f>
        <v>#N/A</v>
      </c>
      <c r="R180" s="53" t="e">
        <f>IF(AND(NOT(ISBLANK('Captura de datos CASO'!R180)),ISNA(VLOOKUP('Captura de datos CASO'!R180,'DO NOT USE_School Picklist'!$W$3:$W$9,1,FALSE))),"Please select a value from the drop-down menu",IF('DO NOT USE_Case Formulas'!A180,"OK",NA()))</f>
        <v>#N/A</v>
      </c>
      <c r="S180" s="53" t="e">
        <f>IF(AND(NOT(ISBLANK('Captura de datos CASO'!S180)),ISNA(VLOOKUP('Captura de datos CASO'!S180,'DO NOT USE_School Picklist'!$W$3:$W$9,1,FALSE))),"Please select a value from the drop-down menu",IF('DO NOT USE_Case Formulas'!A180,"OK",NA()))</f>
        <v>#N/A</v>
      </c>
      <c r="T180" s="40" t="e">
        <f>IF(AND(NOT(ISBLANK('Captura de datos CASO'!T180)),ISNA(VLOOKUP('Captura de datos CASO'!T180,'DO NOT USE_School Picklist'!$F$3:$F$16,1,FALSE))),"Please select a value from the drop-down menu",IF('DO NOT USE_Case Formulas'!A180,"OK",NA()))</f>
        <v>#N/A</v>
      </c>
      <c r="U180" s="40" t="e">
        <f>IF(LEN('Captura de datos CASO'!U180)&gt;100,"Classroom(s) must be less than 100 characters",IF('DO NOT USE_Case Formulas'!A180,"OK",NA()))</f>
        <v>#N/A</v>
      </c>
      <c r="V180" s="40" t="e">
        <f>IF(AND(NOT(ISBLANK('Captura de datos CASO'!V180)),ISNA(VLOOKUP('Captura de datos CASO'!V180,'DO NOT USE_School Picklist'!$S$3:$S$12,1,FALSE))),"Please select a value from the drop-down menu",IF('DO NOT USE_Case Formulas'!A180,"OK",NA()))</f>
        <v>#N/A</v>
      </c>
      <c r="W180" s="40" t="e">
        <f>IF(AND(NOT(ISBLANK('Captura de datos CASO'!W180)),ISNA(VLOOKUP('Captura de datos CASO'!W180,'DO NOT USE_School Picklist'!$S$3:$S$12,1,FALSE))),"Please select a value from the drop-down menu",IF('DO NOT USE_Case Formulas'!A180,"OK",NA()))</f>
        <v>#N/A</v>
      </c>
      <c r="X180" s="40" t="e">
        <f>IF(LEN('Captura de datos CASO'!X180)&gt;80,"Name of Education Group must be less than 80 characters",IF('DO NOT USE_Case Formulas'!A180,"OK",NA()))</f>
        <v>#N/A</v>
      </c>
      <c r="Y180" s="40" t="e">
        <f>IF(AND(NOT(ISBLANK('Captura de datos CASO'!Y180)),ISNA(VLOOKUP('Captura de datos CASO'!Y180,'DO NOT USE_School Picklist'!$K$3:$K$6,1,FALSE))),"Please select a value from the drop-down menu",IF('DO NOT USE_Case Formulas'!A180,"OK",NA()))</f>
        <v>#N/A</v>
      </c>
      <c r="Z180" s="40" t="e">
        <f>IF(AND('DO NOT USE_Case Formulas'!A180,ISBLANK('Captura de datos CASO'!Z180)),"Has this person had symptoms? is required",IF(AND(NOT(ISBLANK('Captura de datos CASO'!Z180)),ISNA(VLOOKUP('Captura de datos CASO'!Z180,'DO NOT USE_School Picklist'!$D$3:$D$5,1,FALSE))),"Please select a value from the drop-down menu",IF(NOT(ISBLANK('Captura de datos CASO'!Z180)),"OK",NA())))</f>
        <v>#N/A</v>
      </c>
      <c r="AA180" s="40" t="e">
        <f>IF(AND('Captura de datos CASO'!Z180='DO NOT USE_School Picklist'!$D$3,ISBLANK('Captura de datos CASO'!AA180)),"Symptom Onset Date is required if Ever Symptomatic is Yes",IF('DO NOT USE_Case Formulas'!A180,"OK",NA()))</f>
        <v>#N/A</v>
      </c>
      <c r="AB180" s="40"/>
      <c r="AC180" s="40" t="e">
        <f ca="1">IF(AND('DO NOT USE_Case Formulas'!A180,ISBLANK('Captura de datos CASO'!AC180)),"Lab Result Test Date is required",IF('Captura de datos CASO'!AC180&gt;'DO NOT USE_School Picklist'!$C$3,"Test Date cannot be a future date",IF(NOT(ISBLANK('Captura de datos CASO'!AC180)),"OK",NA())))</f>
        <v>#N/A</v>
      </c>
      <c r="AD180" s="40" t="e">
        <f>IF(AND(NOT(ISBLANK('Captura de datos CASO'!AD180)),ISNA(VLOOKUP('Captura de datos CASO'!AD180,'DO NOT USE_School Picklist'!$R$3:$R$7,1,FALSE))),"Please select a value from the drop-down menu",IF('DO NOT USE_Case Formulas'!A180,"OK",NA()))</f>
        <v>#N/A</v>
      </c>
      <c r="AE180" s="40" t="e">
        <f>IF(AND('DO NOT USE_Case Formulas'!A180,ISBLANK('Captura de datos CASO'!AB180)),"Lab Result Test Result is required",IF(AND(NOT(ISBLANK('Captura de datos CASO'!AB180)),ISNA(VLOOKUP('Captura de datos CASO'!AB180,'DO NOT USE_School Picklist'!$Q$3:$Q$8,1,FALSE))),"Please select a value from the drop-down menu",IF('DO NOT USE_Case Formulas'!A180,"OK",NA())))</f>
        <v>#N/A</v>
      </c>
    </row>
    <row r="181" spans="1:31" x14ac:dyDescent="0.3">
      <c r="A181" s="39" t="e">
        <f>IF('DO NOT USE_Case Formulas'!A181,IF('DO NOT USE_Case Formulas'!B181,"Not all required fields are completed","OK"),NA())</f>
        <v>#N/A</v>
      </c>
      <c r="B181" s="40" t="e">
        <f>IF(AND('DO NOT USE_Case Formulas'!A181,ISBLANK('Captura de datos CASO'!B181)),"First Name is required",IF(NOT(ISBLANK('Captura de datos CASO'!B181)),"OK",NA()))</f>
        <v>#N/A</v>
      </c>
      <c r="C181" s="40" t="e">
        <f>IF(AND('DO NOT USE_Case Formulas'!A181,ISBLANK('Captura de datos CASO'!C181)),"Last Name is required",IF(NOT(ISBLANK('Captura de datos CASO'!C181)),"OK",NA()))</f>
        <v>#N/A</v>
      </c>
      <c r="D181" s="40" t="e">
        <f>IF(AND('DO NOT USE_Case Formulas'!A181,ISBLANK('Captura de datos CASO'!D181)),"Birthdate is required",IF(NOT(ISBLANK('Captura de datos CASO'!D181)),"OK",NA()))</f>
        <v>#N/A</v>
      </c>
      <c r="E181" s="40" t="e">
        <f>IF(AND('DO NOT USE_Case Formulas'!A181,ISBLANK('Captura de datos CASO'!E181)),"Mobile Phone is required",IF(NOT(ISBLANK('Captura de datos CASO'!E181)),IF(AND(ISNUMBER(VALUE('Captura de datos CASO'!E181)),LEFT('Captura de datos CASO'!E181,1)&lt;&gt;"1",LEN('Captura de datos CASO'!E181)=10),"OK","Phone number must be valid format"),NA()))</f>
        <v>#N/A</v>
      </c>
      <c r="F181" s="40" t="e">
        <f>IF(LEN('Captura de datos CASO'!F181)&gt;255,"Home Street Address must be less than 255 characters",IF('DO NOT USE_Case Formulas'!A181,"OK",NA()))</f>
        <v>#N/A</v>
      </c>
      <c r="G181" s="40" t="e">
        <f>IF(LEN('Captura de datos CASO'!G181)&gt;40,"City must be less than 40 characters",IF('DO NOT USE_Case Formulas'!A181,"OK",NA()))</f>
        <v>#N/A</v>
      </c>
      <c r="H181" s="40" t="e">
        <f>IF(AND(NOT(ISBLANK('Captura de datos CASO'!H181)),ISNA(VLOOKUP('Captura de datos CASO'!H181,'DO NOT USE_School Picklist'!$P$3:$P$52,1,FALSE))),"Please select a value from the drop-down menu",IF('DO NOT USE_Case Formulas'!A181,"OK",NA()))</f>
        <v>#N/A</v>
      </c>
      <c r="I181" s="40" t="e">
        <f>IF(AND('DO NOT USE_Case Formulas'!A181,ISBLANK('Captura de datos CASO'!I181)),"Zip is required",IF(ISBLANK('Captura de datos CASO'!I181),NA(),"OK"))</f>
        <v>#N/A</v>
      </c>
      <c r="J181" s="40" t="e">
        <f>IF(AND('DO NOT USE_Case Formulas'!A181,ISBLANK('Captura de datos CASO'!J181)),"Student or Staff? is required",IF(ISBLANK('Captura de datos CASO'!J181),NA(),IF(ISNA(VLOOKUP('Captura de datos CASO'!J181,'DO NOT USE_School Picklist'!$B$3:$B$6,1,FALSE)),"Please select a value from the drop-down menu","OK")))</f>
        <v>#N/A</v>
      </c>
      <c r="K181" s="40" t="e">
        <f>IF(AND('Captura de datos CASO'!J181='DO NOT USE_School Picklist'!$B$4,ISBLANK('Captura de datos CASO'!K181)),"Occupation/Job Title is required if Student or Staff? is Yes, staff/faculty or volunteer",IF('DO NOT USE_Case Formulas'!A181,"OK",NA()))</f>
        <v>#N/A</v>
      </c>
      <c r="L181" s="40" t="e">
        <f ca="1">IF('Captura de datos CASO'!L181&gt;'DO NOT USE_School Picklist'!$C$3,"Date last on school campus/facility cannot be a future date",IF('DO NOT USE_Case Formulas'!A181,IF(ISBLANK('Captura de datos CASO'!L181),"Date last on school campus/facility is required","OK"),NA()))</f>
        <v>#N/A</v>
      </c>
      <c r="M181" s="40" t="e">
        <f>IF(AND('DO NOT USE_Case Formulas'!A181,ISBLANK('Captura de datos CASO'!M181)),"Specific Place in the Location is required",IF(ISBLANK('Captura de datos CASO'!M181),NA(),"OK"))</f>
        <v>#N/A</v>
      </c>
      <c r="N181" s="40" t="e">
        <f>IF(LEN('Captura de datos CASO'!N181)&gt;50,"Parent/Guardian Name must be less than 50 characters",IF('DO NOT USE_Case Formulas'!A181,"OK",NA()))</f>
        <v>#N/A</v>
      </c>
      <c r="O181" s="40" t="e">
        <f>IF(NOT(ISBLANK('Captura de datos CASO'!O181)),IF(AND(ISNUMBER('Captura de datos CASO'!O181),LEFT('Captura de datos CASO'!O181,1)&lt;&gt;"1",LEN('Captura de datos CASO'!O181)=10),"OK","Phone number must be valid format"),IF('DO NOT USE_Case Formulas'!A181,"OK",NA()))</f>
        <v>#N/A</v>
      </c>
      <c r="P181" s="53" t="e">
        <f>IF(AND(NOT(ISBLANK('Captura de datos CASO'!P181)),ISNA(VLOOKUP('Captura de datos CASO'!P181,'DO NOT USE_School Picklist'!$I$3:$I$5,1,FALSE))),"Please select a value from the drop-down menu",IF('DO NOT USE_Case Formulas'!A181,"OK",NA()))</f>
        <v>#N/A</v>
      </c>
      <c r="Q181" s="40" t="e">
        <f>IF(AND(NOT(ISBLANK('Captura de datos CASO'!Q181)),ISNA(VLOOKUP('Captura de datos CASO'!Q181,'DO NOT USE_School Picklist'!$E$3:$E$10,1,FALSE))),"Please select a value from the drop-down menu",IF('DO NOT USE_Case Formulas'!A181,"OK",NA()))</f>
        <v>#N/A</v>
      </c>
      <c r="R181" s="53" t="e">
        <f>IF(AND(NOT(ISBLANK('Captura de datos CASO'!R181)),ISNA(VLOOKUP('Captura de datos CASO'!R181,'DO NOT USE_School Picklist'!$W$3:$W$9,1,FALSE))),"Please select a value from the drop-down menu",IF('DO NOT USE_Case Formulas'!A181,"OK",NA()))</f>
        <v>#N/A</v>
      </c>
      <c r="S181" s="53" t="e">
        <f>IF(AND(NOT(ISBLANK('Captura de datos CASO'!S181)),ISNA(VLOOKUP('Captura de datos CASO'!S181,'DO NOT USE_School Picklist'!$W$3:$W$9,1,FALSE))),"Please select a value from the drop-down menu",IF('DO NOT USE_Case Formulas'!A181,"OK",NA()))</f>
        <v>#N/A</v>
      </c>
      <c r="T181" s="40" t="e">
        <f>IF(AND(NOT(ISBLANK('Captura de datos CASO'!T181)),ISNA(VLOOKUP('Captura de datos CASO'!T181,'DO NOT USE_School Picklist'!$F$3:$F$16,1,FALSE))),"Please select a value from the drop-down menu",IF('DO NOT USE_Case Formulas'!A181,"OK",NA()))</f>
        <v>#N/A</v>
      </c>
      <c r="U181" s="40" t="e">
        <f>IF(LEN('Captura de datos CASO'!U181)&gt;100,"Classroom(s) must be less than 100 characters",IF('DO NOT USE_Case Formulas'!A181,"OK",NA()))</f>
        <v>#N/A</v>
      </c>
      <c r="V181" s="40" t="e">
        <f>IF(AND(NOT(ISBLANK('Captura de datos CASO'!V181)),ISNA(VLOOKUP('Captura de datos CASO'!V181,'DO NOT USE_School Picklist'!$S$3:$S$12,1,FALSE))),"Please select a value from the drop-down menu",IF('DO NOT USE_Case Formulas'!A181,"OK",NA()))</f>
        <v>#N/A</v>
      </c>
      <c r="W181" s="40" t="e">
        <f>IF(AND(NOT(ISBLANK('Captura de datos CASO'!W181)),ISNA(VLOOKUP('Captura de datos CASO'!W181,'DO NOT USE_School Picklist'!$S$3:$S$12,1,FALSE))),"Please select a value from the drop-down menu",IF('DO NOT USE_Case Formulas'!A181,"OK",NA()))</f>
        <v>#N/A</v>
      </c>
      <c r="X181" s="40" t="e">
        <f>IF(LEN('Captura de datos CASO'!X181)&gt;80,"Name of Education Group must be less than 80 characters",IF('DO NOT USE_Case Formulas'!A181,"OK",NA()))</f>
        <v>#N/A</v>
      </c>
      <c r="Y181" s="40" t="e">
        <f>IF(AND(NOT(ISBLANK('Captura de datos CASO'!Y181)),ISNA(VLOOKUP('Captura de datos CASO'!Y181,'DO NOT USE_School Picklist'!$K$3:$K$6,1,FALSE))),"Please select a value from the drop-down menu",IF('DO NOT USE_Case Formulas'!A181,"OK",NA()))</f>
        <v>#N/A</v>
      </c>
      <c r="Z181" s="40" t="e">
        <f>IF(AND('DO NOT USE_Case Formulas'!A181,ISBLANK('Captura de datos CASO'!Z181)),"Has this person had symptoms? is required",IF(AND(NOT(ISBLANK('Captura de datos CASO'!Z181)),ISNA(VLOOKUP('Captura de datos CASO'!Z181,'DO NOT USE_School Picklist'!$D$3:$D$5,1,FALSE))),"Please select a value from the drop-down menu",IF(NOT(ISBLANK('Captura de datos CASO'!Z181)),"OK",NA())))</f>
        <v>#N/A</v>
      </c>
      <c r="AA181" s="40" t="e">
        <f>IF(AND('Captura de datos CASO'!Z181='DO NOT USE_School Picklist'!$D$3,ISBLANK('Captura de datos CASO'!AA181)),"Symptom Onset Date is required if Ever Symptomatic is Yes",IF('DO NOT USE_Case Formulas'!A181,"OK",NA()))</f>
        <v>#N/A</v>
      </c>
      <c r="AB181" s="40"/>
      <c r="AC181" s="40" t="e">
        <f ca="1">IF(AND('DO NOT USE_Case Formulas'!A181,ISBLANK('Captura de datos CASO'!AC181)),"Lab Result Test Date is required",IF('Captura de datos CASO'!AC181&gt;'DO NOT USE_School Picklist'!$C$3,"Test Date cannot be a future date",IF(NOT(ISBLANK('Captura de datos CASO'!AC181)),"OK",NA())))</f>
        <v>#N/A</v>
      </c>
      <c r="AD181" s="40" t="e">
        <f>IF(AND(NOT(ISBLANK('Captura de datos CASO'!AD181)),ISNA(VLOOKUP('Captura de datos CASO'!AD181,'DO NOT USE_School Picklist'!$R$3:$R$7,1,FALSE))),"Please select a value from the drop-down menu",IF('DO NOT USE_Case Formulas'!A181,"OK",NA()))</f>
        <v>#N/A</v>
      </c>
      <c r="AE181" s="40" t="e">
        <f>IF(AND('DO NOT USE_Case Formulas'!A181,ISBLANK('Captura de datos CASO'!AB181)),"Lab Result Test Result is required",IF(AND(NOT(ISBLANK('Captura de datos CASO'!AB181)),ISNA(VLOOKUP('Captura de datos CASO'!AB181,'DO NOT USE_School Picklist'!$Q$3:$Q$8,1,FALSE))),"Please select a value from the drop-down menu",IF('DO NOT USE_Case Formulas'!A181,"OK",NA())))</f>
        <v>#N/A</v>
      </c>
    </row>
    <row r="182" spans="1:31" x14ac:dyDescent="0.3">
      <c r="A182" s="39" t="e">
        <f>IF('DO NOT USE_Case Formulas'!A182,IF('DO NOT USE_Case Formulas'!B182,"Not all required fields are completed","OK"),NA())</f>
        <v>#N/A</v>
      </c>
      <c r="B182" s="40" t="e">
        <f>IF(AND('DO NOT USE_Case Formulas'!A182,ISBLANK('Captura de datos CASO'!B182)),"First Name is required",IF(NOT(ISBLANK('Captura de datos CASO'!B182)),"OK",NA()))</f>
        <v>#N/A</v>
      </c>
      <c r="C182" s="40" t="e">
        <f>IF(AND('DO NOT USE_Case Formulas'!A182,ISBLANK('Captura de datos CASO'!C182)),"Last Name is required",IF(NOT(ISBLANK('Captura de datos CASO'!C182)),"OK",NA()))</f>
        <v>#N/A</v>
      </c>
      <c r="D182" s="40" t="e">
        <f>IF(AND('DO NOT USE_Case Formulas'!A182,ISBLANK('Captura de datos CASO'!D182)),"Birthdate is required",IF(NOT(ISBLANK('Captura de datos CASO'!D182)),"OK",NA()))</f>
        <v>#N/A</v>
      </c>
      <c r="E182" s="40" t="e">
        <f>IF(AND('DO NOT USE_Case Formulas'!A182,ISBLANK('Captura de datos CASO'!E182)),"Mobile Phone is required",IF(NOT(ISBLANK('Captura de datos CASO'!E182)),IF(AND(ISNUMBER(VALUE('Captura de datos CASO'!E182)),LEFT('Captura de datos CASO'!E182,1)&lt;&gt;"1",LEN('Captura de datos CASO'!E182)=10),"OK","Phone number must be valid format"),NA()))</f>
        <v>#N/A</v>
      </c>
      <c r="F182" s="40" t="e">
        <f>IF(LEN('Captura de datos CASO'!F182)&gt;255,"Home Street Address must be less than 255 characters",IF('DO NOT USE_Case Formulas'!A182,"OK",NA()))</f>
        <v>#N/A</v>
      </c>
      <c r="G182" s="40" t="e">
        <f>IF(LEN('Captura de datos CASO'!G182)&gt;40,"City must be less than 40 characters",IF('DO NOT USE_Case Formulas'!A182,"OK",NA()))</f>
        <v>#N/A</v>
      </c>
      <c r="H182" s="40" t="e">
        <f>IF(AND(NOT(ISBLANK('Captura de datos CASO'!H182)),ISNA(VLOOKUP('Captura de datos CASO'!H182,'DO NOT USE_School Picklist'!$P$3:$P$52,1,FALSE))),"Please select a value from the drop-down menu",IF('DO NOT USE_Case Formulas'!A182,"OK",NA()))</f>
        <v>#N/A</v>
      </c>
      <c r="I182" s="40" t="e">
        <f>IF(AND('DO NOT USE_Case Formulas'!A182,ISBLANK('Captura de datos CASO'!I182)),"Zip is required",IF(ISBLANK('Captura de datos CASO'!I182),NA(),"OK"))</f>
        <v>#N/A</v>
      </c>
      <c r="J182" s="40" t="e">
        <f>IF(AND('DO NOT USE_Case Formulas'!A182,ISBLANK('Captura de datos CASO'!J182)),"Student or Staff? is required",IF(ISBLANK('Captura de datos CASO'!J182),NA(),IF(ISNA(VLOOKUP('Captura de datos CASO'!J182,'DO NOT USE_School Picklist'!$B$3:$B$6,1,FALSE)),"Please select a value from the drop-down menu","OK")))</f>
        <v>#N/A</v>
      </c>
      <c r="K182" s="40" t="e">
        <f>IF(AND('Captura de datos CASO'!J182='DO NOT USE_School Picklist'!$B$4,ISBLANK('Captura de datos CASO'!K182)),"Occupation/Job Title is required if Student or Staff? is Yes, staff/faculty or volunteer",IF('DO NOT USE_Case Formulas'!A182,"OK",NA()))</f>
        <v>#N/A</v>
      </c>
      <c r="L182" s="40" t="e">
        <f ca="1">IF('Captura de datos CASO'!L182&gt;'DO NOT USE_School Picklist'!$C$3,"Date last on school campus/facility cannot be a future date",IF('DO NOT USE_Case Formulas'!A182,IF(ISBLANK('Captura de datos CASO'!L182),"Date last on school campus/facility is required","OK"),NA()))</f>
        <v>#N/A</v>
      </c>
      <c r="M182" s="40" t="e">
        <f>IF(AND('DO NOT USE_Case Formulas'!A182,ISBLANK('Captura de datos CASO'!M182)),"Specific Place in the Location is required",IF(ISBLANK('Captura de datos CASO'!M182),NA(),"OK"))</f>
        <v>#N/A</v>
      </c>
      <c r="N182" s="40" t="e">
        <f>IF(LEN('Captura de datos CASO'!N182)&gt;50,"Parent/Guardian Name must be less than 50 characters",IF('DO NOT USE_Case Formulas'!A182,"OK",NA()))</f>
        <v>#N/A</v>
      </c>
      <c r="O182" s="40" t="e">
        <f>IF(NOT(ISBLANK('Captura de datos CASO'!O182)),IF(AND(ISNUMBER('Captura de datos CASO'!O182),LEFT('Captura de datos CASO'!O182,1)&lt;&gt;"1",LEN('Captura de datos CASO'!O182)=10),"OK","Phone number must be valid format"),IF('DO NOT USE_Case Formulas'!A182,"OK",NA()))</f>
        <v>#N/A</v>
      </c>
      <c r="P182" s="53" t="e">
        <f>IF(AND(NOT(ISBLANK('Captura de datos CASO'!P182)),ISNA(VLOOKUP('Captura de datos CASO'!P182,'DO NOT USE_School Picklist'!$I$3:$I$5,1,FALSE))),"Please select a value from the drop-down menu",IF('DO NOT USE_Case Formulas'!A182,"OK",NA()))</f>
        <v>#N/A</v>
      </c>
      <c r="Q182" s="40" t="e">
        <f>IF(AND(NOT(ISBLANK('Captura de datos CASO'!Q182)),ISNA(VLOOKUP('Captura de datos CASO'!Q182,'DO NOT USE_School Picklist'!$E$3:$E$10,1,FALSE))),"Please select a value from the drop-down menu",IF('DO NOT USE_Case Formulas'!A182,"OK",NA()))</f>
        <v>#N/A</v>
      </c>
      <c r="R182" s="53" t="e">
        <f>IF(AND(NOT(ISBLANK('Captura de datos CASO'!R182)),ISNA(VLOOKUP('Captura de datos CASO'!R182,'DO NOT USE_School Picklist'!$W$3:$W$9,1,FALSE))),"Please select a value from the drop-down menu",IF('DO NOT USE_Case Formulas'!A182,"OK",NA()))</f>
        <v>#N/A</v>
      </c>
      <c r="S182" s="53" t="e">
        <f>IF(AND(NOT(ISBLANK('Captura de datos CASO'!S182)),ISNA(VLOOKUP('Captura de datos CASO'!S182,'DO NOT USE_School Picklist'!$W$3:$W$9,1,FALSE))),"Please select a value from the drop-down menu",IF('DO NOT USE_Case Formulas'!A182,"OK",NA()))</f>
        <v>#N/A</v>
      </c>
      <c r="T182" s="40" t="e">
        <f>IF(AND(NOT(ISBLANK('Captura de datos CASO'!T182)),ISNA(VLOOKUP('Captura de datos CASO'!T182,'DO NOT USE_School Picklist'!$F$3:$F$16,1,FALSE))),"Please select a value from the drop-down menu",IF('DO NOT USE_Case Formulas'!A182,"OK",NA()))</f>
        <v>#N/A</v>
      </c>
      <c r="U182" s="40" t="e">
        <f>IF(LEN('Captura de datos CASO'!U182)&gt;100,"Classroom(s) must be less than 100 characters",IF('DO NOT USE_Case Formulas'!A182,"OK",NA()))</f>
        <v>#N/A</v>
      </c>
      <c r="V182" s="40" t="e">
        <f>IF(AND(NOT(ISBLANK('Captura de datos CASO'!V182)),ISNA(VLOOKUP('Captura de datos CASO'!V182,'DO NOT USE_School Picklist'!$S$3:$S$12,1,FALSE))),"Please select a value from the drop-down menu",IF('DO NOT USE_Case Formulas'!A182,"OK",NA()))</f>
        <v>#N/A</v>
      </c>
      <c r="W182" s="40" t="e">
        <f>IF(AND(NOT(ISBLANK('Captura de datos CASO'!W182)),ISNA(VLOOKUP('Captura de datos CASO'!W182,'DO NOT USE_School Picklist'!$S$3:$S$12,1,FALSE))),"Please select a value from the drop-down menu",IF('DO NOT USE_Case Formulas'!A182,"OK",NA()))</f>
        <v>#N/A</v>
      </c>
      <c r="X182" s="40" t="e">
        <f>IF(LEN('Captura de datos CASO'!X182)&gt;80,"Name of Education Group must be less than 80 characters",IF('DO NOT USE_Case Formulas'!A182,"OK",NA()))</f>
        <v>#N/A</v>
      </c>
      <c r="Y182" s="40" t="e">
        <f>IF(AND(NOT(ISBLANK('Captura de datos CASO'!Y182)),ISNA(VLOOKUP('Captura de datos CASO'!Y182,'DO NOT USE_School Picklist'!$K$3:$K$6,1,FALSE))),"Please select a value from the drop-down menu",IF('DO NOT USE_Case Formulas'!A182,"OK",NA()))</f>
        <v>#N/A</v>
      </c>
      <c r="Z182" s="40" t="e">
        <f>IF(AND('DO NOT USE_Case Formulas'!A182,ISBLANK('Captura de datos CASO'!Z182)),"Has this person had symptoms? is required",IF(AND(NOT(ISBLANK('Captura de datos CASO'!Z182)),ISNA(VLOOKUP('Captura de datos CASO'!Z182,'DO NOT USE_School Picklist'!$D$3:$D$5,1,FALSE))),"Please select a value from the drop-down menu",IF(NOT(ISBLANK('Captura de datos CASO'!Z182)),"OK",NA())))</f>
        <v>#N/A</v>
      </c>
      <c r="AA182" s="40" t="e">
        <f>IF(AND('Captura de datos CASO'!Z182='DO NOT USE_School Picklist'!$D$3,ISBLANK('Captura de datos CASO'!AA182)),"Symptom Onset Date is required if Ever Symptomatic is Yes",IF('DO NOT USE_Case Formulas'!A182,"OK",NA()))</f>
        <v>#N/A</v>
      </c>
      <c r="AB182" s="40"/>
      <c r="AC182" s="40" t="e">
        <f ca="1">IF(AND('DO NOT USE_Case Formulas'!A182,ISBLANK('Captura de datos CASO'!AC182)),"Lab Result Test Date is required",IF('Captura de datos CASO'!AC182&gt;'DO NOT USE_School Picklist'!$C$3,"Test Date cannot be a future date",IF(NOT(ISBLANK('Captura de datos CASO'!AC182)),"OK",NA())))</f>
        <v>#N/A</v>
      </c>
      <c r="AD182" s="40" t="e">
        <f>IF(AND(NOT(ISBLANK('Captura de datos CASO'!AD182)),ISNA(VLOOKUP('Captura de datos CASO'!AD182,'DO NOT USE_School Picklist'!$R$3:$R$7,1,FALSE))),"Please select a value from the drop-down menu",IF('DO NOT USE_Case Formulas'!A182,"OK",NA()))</f>
        <v>#N/A</v>
      </c>
      <c r="AE182" s="40" t="e">
        <f>IF(AND('DO NOT USE_Case Formulas'!A182,ISBLANK('Captura de datos CASO'!AB182)),"Lab Result Test Result is required",IF(AND(NOT(ISBLANK('Captura de datos CASO'!AB182)),ISNA(VLOOKUP('Captura de datos CASO'!AB182,'DO NOT USE_School Picklist'!$Q$3:$Q$8,1,FALSE))),"Please select a value from the drop-down menu",IF('DO NOT USE_Case Formulas'!A182,"OK",NA())))</f>
        <v>#N/A</v>
      </c>
    </row>
    <row r="183" spans="1:31" x14ac:dyDescent="0.3">
      <c r="A183" s="39" t="e">
        <f>IF('DO NOT USE_Case Formulas'!A183,IF('DO NOT USE_Case Formulas'!B183,"Not all required fields are completed","OK"),NA())</f>
        <v>#N/A</v>
      </c>
      <c r="B183" s="40" t="e">
        <f>IF(AND('DO NOT USE_Case Formulas'!A183,ISBLANK('Captura de datos CASO'!B183)),"First Name is required",IF(NOT(ISBLANK('Captura de datos CASO'!B183)),"OK",NA()))</f>
        <v>#N/A</v>
      </c>
      <c r="C183" s="40" t="e">
        <f>IF(AND('DO NOT USE_Case Formulas'!A183,ISBLANK('Captura de datos CASO'!C183)),"Last Name is required",IF(NOT(ISBLANK('Captura de datos CASO'!C183)),"OK",NA()))</f>
        <v>#N/A</v>
      </c>
      <c r="D183" s="40" t="e">
        <f>IF(AND('DO NOT USE_Case Formulas'!A183,ISBLANK('Captura de datos CASO'!D183)),"Birthdate is required",IF(NOT(ISBLANK('Captura de datos CASO'!D183)),"OK",NA()))</f>
        <v>#N/A</v>
      </c>
      <c r="E183" s="40" t="e">
        <f>IF(AND('DO NOT USE_Case Formulas'!A183,ISBLANK('Captura de datos CASO'!E183)),"Mobile Phone is required",IF(NOT(ISBLANK('Captura de datos CASO'!E183)),IF(AND(ISNUMBER(VALUE('Captura de datos CASO'!E183)),LEFT('Captura de datos CASO'!E183,1)&lt;&gt;"1",LEN('Captura de datos CASO'!E183)=10),"OK","Phone number must be valid format"),NA()))</f>
        <v>#N/A</v>
      </c>
      <c r="F183" s="40" t="e">
        <f>IF(LEN('Captura de datos CASO'!F183)&gt;255,"Home Street Address must be less than 255 characters",IF('DO NOT USE_Case Formulas'!A183,"OK",NA()))</f>
        <v>#N/A</v>
      </c>
      <c r="G183" s="40" t="e">
        <f>IF(LEN('Captura de datos CASO'!G183)&gt;40,"City must be less than 40 characters",IF('DO NOT USE_Case Formulas'!A183,"OK",NA()))</f>
        <v>#N/A</v>
      </c>
      <c r="H183" s="40" t="e">
        <f>IF(AND(NOT(ISBLANK('Captura de datos CASO'!H183)),ISNA(VLOOKUP('Captura de datos CASO'!H183,'DO NOT USE_School Picklist'!$P$3:$P$52,1,FALSE))),"Please select a value from the drop-down menu",IF('DO NOT USE_Case Formulas'!A183,"OK",NA()))</f>
        <v>#N/A</v>
      </c>
      <c r="I183" s="40" t="e">
        <f>IF(AND('DO NOT USE_Case Formulas'!A183,ISBLANK('Captura de datos CASO'!I183)),"Zip is required",IF(ISBLANK('Captura de datos CASO'!I183),NA(),"OK"))</f>
        <v>#N/A</v>
      </c>
      <c r="J183" s="40" t="e">
        <f>IF(AND('DO NOT USE_Case Formulas'!A183,ISBLANK('Captura de datos CASO'!J183)),"Student or Staff? is required",IF(ISBLANK('Captura de datos CASO'!J183),NA(),IF(ISNA(VLOOKUP('Captura de datos CASO'!J183,'DO NOT USE_School Picklist'!$B$3:$B$6,1,FALSE)),"Please select a value from the drop-down menu","OK")))</f>
        <v>#N/A</v>
      </c>
      <c r="K183" s="40" t="e">
        <f>IF(AND('Captura de datos CASO'!J183='DO NOT USE_School Picklist'!$B$4,ISBLANK('Captura de datos CASO'!K183)),"Occupation/Job Title is required if Student or Staff? is Yes, staff/faculty or volunteer",IF('DO NOT USE_Case Formulas'!A183,"OK",NA()))</f>
        <v>#N/A</v>
      </c>
      <c r="L183" s="40" t="e">
        <f ca="1">IF('Captura de datos CASO'!L183&gt;'DO NOT USE_School Picklist'!$C$3,"Date last on school campus/facility cannot be a future date",IF('DO NOT USE_Case Formulas'!A183,IF(ISBLANK('Captura de datos CASO'!L183),"Date last on school campus/facility is required","OK"),NA()))</f>
        <v>#N/A</v>
      </c>
      <c r="M183" s="40" t="e">
        <f>IF(AND('DO NOT USE_Case Formulas'!A183,ISBLANK('Captura de datos CASO'!M183)),"Specific Place in the Location is required",IF(ISBLANK('Captura de datos CASO'!M183),NA(),"OK"))</f>
        <v>#N/A</v>
      </c>
      <c r="N183" s="40" t="e">
        <f>IF(LEN('Captura de datos CASO'!N183)&gt;50,"Parent/Guardian Name must be less than 50 characters",IF('DO NOT USE_Case Formulas'!A183,"OK",NA()))</f>
        <v>#N/A</v>
      </c>
      <c r="O183" s="40" t="e">
        <f>IF(NOT(ISBLANK('Captura de datos CASO'!O183)),IF(AND(ISNUMBER('Captura de datos CASO'!O183),LEFT('Captura de datos CASO'!O183,1)&lt;&gt;"1",LEN('Captura de datos CASO'!O183)=10),"OK","Phone number must be valid format"),IF('DO NOT USE_Case Formulas'!A183,"OK",NA()))</f>
        <v>#N/A</v>
      </c>
      <c r="P183" s="53" t="e">
        <f>IF(AND(NOT(ISBLANK('Captura de datos CASO'!P183)),ISNA(VLOOKUP('Captura de datos CASO'!P183,'DO NOT USE_School Picklist'!$I$3:$I$5,1,FALSE))),"Please select a value from the drop-down menu",IF('DO NOT USE_Case Formulas'!A183,"OK",NA()))</f>
        <v>#N/A</v>
      </c>
      <c r="Q183" s="40" t="e">
        <f>IF(AND(NOT(ISBLANK('Captura de datos CASO'!Q183)),ISNA(VLOOKUP('Captura de datos CASO'!Q183,'DO NOT USE_School Picklist'!$E$3:$E$10,1,FALSE))),"Please select a value from the drop-down menu",IF('DO NOT USE_Case Formulas'!A183,"OK",NA()))</f>
        <v>#N/A</v>
      </c>
      <c r="R183" s="53" t="e">
        <f>IF(AND(NOT(ISBLANK('Captura de datos CASO'!R183)),ISNA(VLOOKUP('Captura de datos CASO'!R183,'DO NOT USE_School Picklist'!$W$3:$W$9,1,FALSE))),"Please select a value from the drop-down menu",IF('DO NOT USE_Case Formulas'!A183,"OK",NA()))</f>
        <v>#N/A</v>
      </c>
      <c r="S183" s="53" t="e">
        <f>IF(AND(NOT(ISBLANK('Captura de datos CASO'!S183)),ISNA(VLOOKUP('Captura de datos CASO'!S183,'DO NOT USE_School Picklist'!$W$3:$W$9,1,FALSE))),"Please select a value from the drop-down menu",IF('DO NOT USE_Case Formulas'!A183,"OK",NA()))</f>
        <v>#N/A</v>
      </c>
      <c r="T183" s="40" t="e">
        <f>IF(AND(NOT(ISBLANK('Captura de datos CASO'!T183)),ISNA(VLOOKUP('Captura de datos CASO'!T183,'DO NOT USE_School Picklist'!$F$3:$F$16,1,FALSE))),"Please select a value from the drop-down menu",IF('DO NOT USE_Case Formulas'!A183,"OK",NA()))</f>
        <v>#N/A</v>
      </c>
      <c r="U183" s="40" t="e">
        <f>IF(LEN('Captura de datos CASO'!U183)&gt;100,"Classroom(s) must be less than 100 characters",IF('DO NOT USE_Case Formulas'!A183,"OK",NA()))</f>
        <v>#N/A</v>
      </c>
      <c r="V183" s="40" t="e">
        <f>IF(AND(NOT(ISBLANK('Captura de datos CASO'!V183)),ISNA(VLOOKUP('Captura de datos CASO'!V183,'DO NOT USE_School Picklist'!$S$3:$S$12,1,FALSE))),"Please select a value from the drop-down menu",IF('DO NOT USE_Case Formulas'!A183,"OK",NA()))</f>
        <v>#N/A</v>
      </c>
      <c r="W183" s="40" t="e">
        <f>IF(AND(NOT(ISBLANK('Captura de datos CASO'!W183)),ISNA(VLOOKUP('Captura de datos CASO'!W183,'DO NOT USE_School Picklist'!$S$3:$S$12,1,FALSE))),"Please select a value from the drop-down menu",IF('DO NOT USE_Case Formulas'!A183,"OK",NA()))</f>
        <v>#N/A</v>
      </c>
      <c r="X183" s="40" t="e">
        <f>IF(LEN('Captura de datos CASO'!X183)&gt;80,"Name of Education Group must be less than 80 characters",IF('DO NOT USE_Case Formulas'!A183,"OK",NA()))</f>
        <v>#N/A</v>
      </c>
      <c r="Y183" s="40" t="e">
        <f>IF(AND(NOT(ISBLANK('Captura de datos CASO'!Y183)),ISNA(VLOOKUP('Captura de datos CASO'!Y183,'DO NOT USE_School Picklist'!$K$3:$K$6,1,FALSE))),"Please select a value from the drop-down menu",IF('DO NOT USE_Case Formulas'!A183,"OK",NA()))</f>
        <v>#N/A</v>
      </c>
      <c r="Z183" s="40" t="e">
        <f>IF(AND('DO NOT USE_Case Formulas'!A183,ISBLANK('Captura de datos CASO'!Z183)),"Has this person had symptoms? is required",IF(AND(NOT(ISBLANK('Captura de datos CASO'!Z183)),ISNA(VLOOKUP('Captura de datos CASO'!Z183,'DO NOT USE_School Picklist'!$D$3:$D$5,1,FALSE))),"Please select a value from the drop-down menu",IF(NOT(ISBLANK('Captura de datos CASO'!Z183)),"OK",NA())))</f>
        <v>#N/A</v>
      </c>
      <c r="AA183" s="40" t="e">
        <f>IF(AND('Captura de datos CASO'!Z183='DO NOT USE_School Picklist'!$D$3,ISBLANK('Captura de datos CASO'!AA183)),"Symptom Onset Date is required if Ever Symptomatic is Yes",IF('DO NOT USE_Case Formulas'!A183,"OK",NA()))</f>
        <v>#N/A</v>
      </c>
      <c r="AB183" s="40"/>
      <c r="AC183" s="40" t="e">
        <f ca="1">IF(AND('DO NOT USE_Case Formulas'!A183,ISBLANK('Captura de datos CASO'!AC183)),"Lab Result Test Date is required",IF('Captura de datos CASO'!AC183&gt;'DO NOT USE_School Picklist'!$C$3,"Test Date cannot be a future date",IF(NOT(ISBLANK('Captura de datos CASO'!AC183)),"OK",NA())))</f>
        <v>#N/A</v>
      </c>
      <c r="AD183" s="40" t="e">
        <f>IF(AND(NOT(ISBLANK('Captura de datos CASO'!AD183)),ISNA(VLOOKUP('Captura de datos CASO'!AD183,'DO NOT USE_School Picklist'!$R$3:$R$7,1,FALSE))),"Please select a value from the drop-down menu",IF('DO NOT USE_Case Formulas'!A183,"OK",NA()))</f>
        <v>#N/A</v>
      </c>
      <c r="AE183" s="40" t="e">
        <f>IF(AND('DO NOT USE_Case Formulas'!A183,ISBLANK('Captura de datos CASO'!AB183)),"Lab Result Test Result is required",IF(AND(NOT(ISBLANK('Captura de datos CASO'!AB183)),ISNA(VLOOKUP('Captura de datos CASO'!AB183,'DO NOT USE_School Picklist'!$Q$3:$Q$8,1,FALSE))),"Please select a value from the drop-down menu",IF('DO NOT USE_Case Formulas'!A183,"OK",NA())))</f>
        <v>#N/A</v>
      </c>
    </row>
    <row r="184" spans="1:31" x14ac:dyDescent="0.3">
      <c r="A184" s="39" t="e">
        <f>IF('DO NOT USE_Case Formulas'!A184,IF('DO NOT USE_Case Formulas'!B184,"Not all required fields are completed","OK"),NA())</f>
        <v>#N/A</v>
      </c>
      <c r="B184" s="40" t="e">
        <f>IF(AND('DO NOT USE_Case Formulas'!A184,ISBLANK('Captura de datos CASO'!B184)),"First Name is required",IF(NOT(ISBLANK('Captura de datos CASO'!B184)),"OK",NA()))</f>
        <v>#N/A</v>
      </c>
      <c r="C184" s="40" t="e">
        <f>IF(AND('DO NOT USE_Case Formulas'!A184,ISBLANK('Captura de datos CASO'!C184)),"Last Name is required",IF(NOT(ISBLANK('Captura de datos CASO'!C184)),"OK",NA()))</f>
        <v>#N/A</v>
      </c>
      <c r="D184" s="40" t="e">
        <f>IF(AND('DO NOT USE_Case Formulas'!A184,ISBLANK('Captura de datos CASO'!D184)),"Birthdate is required",IF(NOT(ISBLANK('Captura de datos CASO'!D184)),"OK",NA()))</f>
        <v>#N/A</v>
      </c>
      <c r="E184" s="40" t="e">
        <f>IF(AND('DO NOT USE_Case Formulas'!A184,ISBLANK('Captura de datos CASO'!E184)),"Mobile Phone is required",IF(NOT(ISBLANK('Captura de datos CASO'!E184)),IF(AND(ISNUMBER(VALUE('Captura de datos CASO'!E184)),LEFT('Captura de datos CASO'!E184,1)&lt;&gt;"1",LEN('Captura de datos CASO'!E184)=10),"OK","Phone number must be valid format"),NA()))</f>
        <v>#N/A</v>
      </c>
      <c r="F184" s="40" t="e">
        <f>IF(LEN('Captura de datos CASO'!F184)&gt;255,"Home Street Address must be less than 255 characters",IF('DO NOT USE_Case Formulas'!A184,"OK",NA()))</f>
        <v>#N/A</v>
      </c>
      <c r="G184" s="40" t="e">
        <f>IF(LEN('Captura de datos CASO'!G184)&gt;40,"City must be less than 40 characters",IF('DO NOT USE_Case Formulas'!A184,"OK",NA()))</f>
        <v>#N/A</v>
      </c>
      <c r="H184" s="40" t="e">
        <f>IF(AND(NOT(ISBLANK('Captura de datos CASO'!H184)),ISNA(VLOOKUP('Captura de datos CASO'!H184,'DO NOT USE_School Picklist'!$P$3:$P$52,1,FALSE))),"Please select a value from the drop-down menu",IF('DO NOT USE_Case Formulas'!A184,"OK",NA()))</f>
        <v>#N/A</v>
      </c>
      <c r="I184" s="40" t="e">
        <f>IF(AND('DO NOT USE_Case Formulas'!A184,ISBLANK('Captura de datos CASO'!I184)),"Zip is required",IF(ISBLANK('Captura de datos CASO'!I184),NA(),"OK"))</f>
        <v>#N/A</v>
      </c>
      <c r="J184" s="40" t="e">
        <f>IF(AND('DO NOT USE_Case Formulas'!A184,ISBLANK('Captura de datos CASO'!J184)),"Student or Staff? is required",IF(ISBLANK('Captura de datos CASO'!J184),NA(),IF(ISNA(VLOOKUP('Captura de datos CASO'!J184,'DO NOT USE_School Picklist'!$B$3:$B$6,1,FALSE)),"Please select a value from the drop-down menu","OK")))</f>
        <v>#N/A</v>
      </c>
      <c r="K184" s="40" t="e">
        <f>IF(AND('Captura de datos CASO'!J184='DO NOT USE_School Picklist'!$B$4,ISBLANK('Captura de datos CASO'!K184)),"Occupation/Job Title is required if Student or Staff? is Yes, staff/faculty or volunteer",IF('DO NOT USE_Case Formulas'!A184,"OK",NA()))</f>
        <v>#N/A</v>
      </c>
      <c r="L184" s="40" t="e">
        <f ca="1">IF('Captura de datos CASO'!L184&gt;'DO NOT USE_School Picklist'!$C$3,"Date last on school campus/facility cannot be a future date",IF('DO NOT USE_Case Formulas'!A184,IF(ISBLANK('Captura de datos CASO'!L184),"Date last on school campus/facility is required","OK"),NA()))</f>
        <v>#N/A</v>
      </c>
      <c r="M184" s="40" t="e">
        <f>IF(AND('DO NOT USE_Case Formulas'!A184,ISBLANK('Captura de datos CASO'!M184)),"Specific Place in the Location is required",IF(ISBLANK('Captura de datos CASO'!M184),NA(),"OK"))</f>
        <v>#N/A</v>
      </c>
      <c r="N184" s="40" t="e">
        <f>IF(LEN('Captura de datos CASO'!N184)&gt;50,"Parent/Guardian Name must be less than 50 characters",IF('DO NOT USE_Case Formulas'!A184,"OK",NA()))</f>
        <v>#N/A</v>
      </c>
      <c r="O184" s="40" t="e">
        <f>IF(NOT(ISBLANK('Captura de datos CASO'!O184)),IF(AND(ISNUMBER('Captura de datos CASO'!O184),LEFT('Captura de datos CASO'!O184,1)&lt;&gt;"1",LEN('Captura de datos CASO'!O184)=10),"OK","Phone number must be valid format"),IF('DO NOT USE_Case Formulas'!A184,"OK",NA()))</f>
        <v>#N/A</v>
      </c>
      <c r="P184" s="53" t="e">
        <f>IF(AND(NOT(ISBLANK('Captura de datos CASO'!P184)),ISNA(VLOOKUP('Captura de datos CASO'!P184,'DO NOT USE_School Picklist'!$I$3:$I$5,1,FALSE))),"Please select a value from the drop-down menu",IF('DO NOT USE_Case Formulas'!A184,"OK",NA()))</f>
        <v>#N/A</v>
      </c>
      <c r="Q184" s="40" t="e">
        <f>IF(AND(NOT(ISBLANK('Captura de datos CASO'!Q184)),ISNA(VLOOKUP('Captura de datos CASO'!Q184,'DO NOT USE_School Picklist'!$E$3:$E$10,1,FALSE))),"Please select a value from the drop-down menu",IF('DO NOT USE_Case Formulas'!A184,"OK",NA()))</f>
        <v>#N/A</v>
      </c>
      <c r="R184" s="53" t="e">
        <f>IF(AND(NOT(ISBLANK('Captura de datos CASO'!R184)),ISNA(VLOOKUP('Captura de datos CASO'!R184,'DO NOT USE_School Picklist'!$W$3:$W$9,1,FALSE))),"Please select a value from the drop-down menu",IF('DO NOT USE_Case Formulas'!A184,"OK",NA()))</f>
        <v>#N/A</v>
      </c>
      <c r="S184" s="53" t="e">
        <f>IF(AND(NOT(ISBLANK('Captura de datos CASO'!S184)),ISNA(VLOOKUP('Captura de datos CASO'!S184,'DO NOT USE_School Picklist'!$W$3:$W$9,1,FALSE))),"Please select a value from the drop-down menu",IF('DO NOT USE_Case Formulas'!A184,"OK",NA()))</f>
        <v>#N/A</v>
      </c>
      <c r="T184" s="40" t="e">
        <f>IF(AND(NOT(ISBLANK('Captura de datos CASO'!T184)),ISNA(VLOOKUP('Captura de datos CASO'!T184,'DO NOT USE_School Picklist'!$F$3:$F$16,1,FALSE))),"Please select a value from the drop-down menu",IF('DO NOT USE_Case Formulas'!A184,"OK",NA()))</f>
        <v>#N/A</v>
      </c>
      <c r="U184" s="40" t="e">
        <f>IF(LEN('Captura de datos CASO'!U184)&gt;100,"Classroom(s) must be less than 100 characters",IF('DO NOT USE_Case Formulas'!A184,"OK",NA()))</f>
        <v>#N/A</v>
      </c>
      <c r="V184" s="40" t="e">
        <f>IF(AND(NOT(ISBLANK('Captura de datos CASO'!V184)),ISNA(VLOOKUP('Captura de datos CASO'!V184,'DO NOT USE_School Picklist'!$S$3:$S$12,1,FALSE))),"Please select a value from the drop-down menu",IF('DO NOT USE_Case Formulas'!A184,"OK",NA()))</f>
        <v>#N/A</v>
      </c>
      <c r="W184" s="40" t="e">
        <f>IF(AND(NOT(ISBLANK('Captura de datos CASO'!W184)),ISNA(VLOOKUP('Captura de datos CASO'!W184,'DO NOT USE_School Picklist'!$S$3:$S$12,1,FALSE))),"Please select a value from the drop-down menu",IF('DO NOT USE_Case Formulas'!A184,"OK",NA()))</f>
        <v>#N/A</v>
      </c>
      <c r="X184" s="40" t="e">
        <f>IF(LEN('Captura de datos CASO'!X184)&gt;80,"Name of Education Group must be less than 80 characters",IF('DO NOT USE_Case Formulas'!A184,"OK",NA()))</f>
        <v>#N/A</v>
      </c>
      <c r="Y184" s="40" t="e">
        <f>IF(AND(NOT(ISBLANK('Captura de datos CASO'!Y184)),ISNA(VLOOKUP('Captura de datos CASO'!Y184,'DO NOT USE_School Picklist'!$K$3:$K$6,1,FALSE))),"Please select a value from the drop-down menu",IF('DO NOT USE_Case Formulas'!A184,"OK",NA()))</f>
        <v>#N/A</v>
      </c>
      <c r="Z184" s="40" t="e">
        <f>IF(AND('DO NOT USE_Case Formulas'!A184,ISBLANK('Captura de datos CASO'!Z184)),"Has this person had symptoms? is required",IF(AND(NOT(ISBLANK('Captura de datos CASO'!Z184)),ISNA(VLOOKUP('Captura de datos CASO'!Z184,'DO NOT USE_School Picklist'!$D$3:$D$5,1,FALSE))),"Please select a value from the drop-down menu",IF(NOT(ISBLANK('Captura de datos CASO'!Z184)),"OK",NA())))</f>
        <v>#N/A</v>
      </c>
      <c r="AA184" s="40" t="e">
        <f>IF(AND('Captura de datos CASO'!Z184='DO NOT USE_School Picklist'!$D$3,ISBLANK('Captura de datos CASO'!AA184)),"Symptom Onset Date is required if Ever Symptomatic is Yes",IF('DO NOT USE_Case Formulas'!A184,"OK",NA()))</f>
        <v>#N/A</v>
      </c>
      <c r="AB184" s="40"/>
      <c r="AC184" s="40" t="e">
        <f ca="1">IF(AND('DO NOT USE_Case Formulas'!A184,ISBLANK('Captura de datos CASO'!AC184)),"Lab Result Test Date is required",IF('Captura de datos CASO'!AC184&gt;'DO NOT USE_School Picklist'!$C$3,"Test Date cannot be a future date",IF(NOT(ISBLANK('Captura de datos CASO'!AC184)),"OK",NA())))</f>
        <v>#N/A</v>
      </c>
      <c r="AD184" s="40" t="e">
        <f>IF(AND(NOT(ISBLANK('Captura de datos CASO'!AD184)),ISNA(VLOOKUP('Captura de datos CASO'!AD184,'DO NOT USE_School Picklist'!$R$3:$R$7,1,FALSE))),"Please select a value from the drop-down menu",IF('DO NOT USE_Case Formulas'!A184,"OK",NA()))</f>
        <v>#N/A</v>
      </c>
      <c r="AE184" s="40" t="e">
        <f>IF(AND('DO NOT USE_Case Formulas'!A184,ISBLANK('Captura de datos CASO'!AB184)),"Lab Result Test Result is required",IF(AND(NOT(ISBLANK('Captura de datos CASO'!AB184)),ISNA(VLOOKUP('Captura de datos CASO'!AB184,'DO NOT USE_School Picklist'!$Q$3:$Q$8,1,FALSE))),"Please select a value from the drop-down menu",IF('DO NOT USE_Case Formulas'!A184,"OK",NA())))</f>
        <v>#N/A</v>
      </c>
    </row>
    <row r="185" spans="1:31" x14ac:dyDescent="0.3">
      <c r="A185" s="39" t="e">
        <f>IF('DO NOT USE_Case Formulas'!A185,IF('DO NOT USE_Case Formulas'!B185,"Not all required fields are completed","OK"),NA())</f>
        <v>#N/A</v>
      </c>
      <c r="B185" s="40" t="e">
        <f>IF(AND('DO NOT USE_Case Formulas'!A185,ISBLANK('Captura de datos CASO'!B185)),"First Name is required",IF(NOT(ISBLANK('Captura de datos CASO'!B185)),"OK",NA()))</f>
        <v>#N/A</v>
      </c>
      <c r="C185" s="40" t="e">
        <f>IF(AND('DO NOT USE_Case Formulas'!A185,ISBLANK('Captura de datos CASO'!C185)),"Last Name is required",IF(NOT(ISBLANK('Captura de datos CASO'!C185)),"OK",NA()))</f>
        <v>#N/A</v>
      </c>
      <c r="D185" s="40" t="e">
        <f>IF(AND('DO NOT USE_Case Formulas'!A185,ISBLANK('Captura de datos CASO'!D185)),"Birthdate is required",IF(NOT(ISBLANK('Captura de datos CASO'!D185)),"OK",NA()))</f>
        <v>#N/A</v>
      </c>
      <c r="E185" s="40" t="e">
        <f>IF(AND('DO NOT USE_Case Formulas'!A185,ISBLANK('Captura de datos CASO'!E185)),"Mobile Phone is required",IF(NOT(ISBLANK('Captura de datos CASO'!E185)),IF(AND(ISNUMBER(VALUE('Captura de datos CASO'!E185)),LEFT('Captura de datos CASO'!E185,1)&lt;&gt;"1",LEN('Captura de datos CASO'!E185)=10),"OK","Phone number must be valid format"),NA()))</f>
        <v>#N/A</v>
      </c>
      <c r="F185" s="40" t="e">
        <f>IF(LEN('Captura de datos CASO'!F185)&gt;255,"Home Street Address must be less than 255 characters",IF('DO NOT USE_Case Formulas'!A185,"OK",NA()))</f>
        <v>#N/A</v>
      </c>
      <c r="G185" s="40" t="e">
        <f>IF(LEN('Captura de datos CASO'!G185)&gt;40,"City must be less than 40 characters",IF('DO NOT USE_Case Formulas'!A185,"OK",NA()))</f>
        <v>#N/A</v>
      </c>
      <c r="H185" s="40" t="e">
        <f>IF(AND(NOT(ISBLANK('Captura de datos CASO'!H185)),ISNA(VLOOKUP('Captura de datos CASO'!H185,'DO NOT USE_School Picklist'!$P$3:$P$52,1,FALSE))),"Please select a value from the drop-down menu",IF('DO NOT USE_Case Formulas'!A185,"OK",NA()))</f>
        <v>#N/A</v>
      </c>
      <c r="I185" s="40" t="e">
        <f>IF(AND('DO NOT USE_Case Formulas'!A185,ISBLANK('Captura de datos CASO'!I185)),"Zip is required",IF(ISBLANK('Captura de datos CASO'!I185),NA(),"OK"))</f>
        <v>#N/A</v>
      </c>
      <c r="J185" s="40" t="e">
        <f>IF(AND('DO NOT USE_Case Formulas'!A185,ISBLANK('Captura de datos CASO'!J185)),"Student or Staff? is required",IF(ISBLANK('Captura de datos CASO'!J185),NA(),IF(ISNA(VLOOKUP('Captura de datos CASO'!J185,'DO NOT USE_School Picklist'!$B$3:$B$6,1,FALSE)),"Please select a value from the drop-down menu","OK")))</f>
        <v>#N/A</v>
      </c>
      <c r="K185" s="40" t="e">
        <f>IF(AND('Captura de datos CASO'!J185='DO NOT USE_School Picklist'!$B$4,ISBLANK('Captura de datos CASO'!K185)),"Occupation/Job Title is required if Student or Staff? is Yes, staff/faculty or volunteer",IF('DO NOT USE_Case Formulas'!A185,"OK",NA()))</f>
        <v>#N/A</v>
      </c>
      <c r="L185" s="40" t="e">
        <f ca="1">IF('Captura de datos CASO'!L185&gt;'DO NOT USE_School Picklist'!$C$3,"Date last on school campus/facility cannot be a future date",IF('DO NOT USE_Case Formulas'!A185,IF(ISBLANK('Captura de datos CASO'!L185),"Date last on school campus/facility is required","OK"),NA()))</f>
        <v>#N/A</v>
      </c>
      <c r="M185" s="40" t="e">
        <f>IF(AND('DO NOT USE_Case Formulas'!A185,ISBLANK('Captura de datos CASO'!M185)),"Specific Place in the Location is required",IF(ISBLANK('Captura de datos CASO'!M185),NA(),"OK"))</f>
        <v>#N/A</v>
      </c>
      <c r="N185" s="40" t="e">
        <f>IF(LEN('Captura de datos CASO'!N185)&gt;50,"Parent/Guardian Name must be less than 50 characters",IF('DO NOT USE_Case Formulas'!A185,"OK",NA()))</f>
        <v>#N/A</v>
      </c>
      <c r="O185" s="40" t="e">
        <f>IF(NOT(ISBLANK('Captura de datos CASO'!O185)),IF(AND(ISNUMBER('Captura de datos CASO'!O185),LEFT('Captura de datos CASO'!O185,1)&lt;&gt;"1",LEN('Captura de datos CASO'!O185)=10),"OK","Phone number must be valid format"),IF('DO NOT USE_Case Formulas'!A185,"OK",NA()))</f>
        <v>#N/A</v>
      </c>
      <c r="P185" s="53" t="e">
        <f>IF(AND(NOT(ISBLANK('Captura de datos CASO'!P185)),ISNA(VLOOKUP('Captura de datos CASO'!P185,'DO NOT USE_School Picklist'!$I$3:$I$5,1,FALSE))),"Please select a value from the drop-down menu",IF('DO NOT USE_Case Formulas'!A185,"OK",NA()))</f>
        <v>#N/A</v>
      </c>
      <c r="Q185" s="40" t="e">
        <f>IF(AND(NOT(ISBLANK('Captura de datos CASO'!Q185)),ISNA(VLOOKUP('Captura de datos CASO'!Q185,'DO NOT USE_School Picklist'!$E$3:$E$10,1,FALSE))),"Please select a value from the drop-down menu",IF('DO NOT USE_Case Formulas'!A185,"OK",NA()))</f>
        <v>#N/A</v>
      </c>
      <c r="R185" s="53" t="e">
        <f>IF(AND(NOT(ISBLANK('Captura de datos CASO'!R185)),ISNA(VLOOKUP('Captura de datos CASO'!R185,'DO NOT USE_School Picklist'!$W$3:$W$9,1,FALSE))),"Please select a value from the drop-down menu",IF('DO NOT USE_Case Formulas'!A185,"OK",NA()))</f>
        <v>#N/A</v>
      </c>
      <c r="S185" s="53" t="e">
        <f>IF(AND(NOT(ISBLANK('Captura de datos CASO'!S185)),ISNA(VLOOKUP('Captura de datos CASO'!S185,'DO NOT USE_School Picklist'!$W$3:$W$9,1,FALSE))),"Please select a value from the drop-down menu",IF('DO NOT USE_Case Formulas'!A185,"OK",NA()))</f>
        <v>#N/A</v>
      </c>
      <c r="T185" s="40" t="e">
        <f>IF(AND(NOT(ISBLANK('Captura de datos CASO'!T185)),ISNA(VLOOKUP('Captura de datos CASO'!T185,'DO NOT USE_School Picklist'!$F$3:$F$16,1,FALSE))),"Please select a value from the drop-down menu",IF('DO NOT USE_Case Formulas'!A185,"OK",NA()))</f>
        <v>#N/A</v>
      </c>
      <c r="U185" s="40" t="e">
        <f>IF(LEN('Captura de datos CASO'!U185)&gt;100,"Classroom(s) must be less than 100 characters",IF('DO NOT USE_Case Formulas'!A185,"OK",NA()))</f>
        <v>#N/A</v>
      </c>
      <c r="V185" s="40" t="e">
        <f>IF(AND(NOT(ISBLANK('Captura de datos CASO'!V185)),ISNA(VLOOKUP('Captura de datos CASO'!V185,'DO NOT USE_School Picklist'!$S$3:$S$12,1,FALSE))),"Please select a value from the drop-down menu",IF('DO NOT USE_Case Formulas'!A185,"OK",NA()))</f>
        <v>#N/A</v>
      </c>
      <c r="W185" s="40" t="e">
        <f>IF(AND(NOT(ISBLANK('Captura de datos CASO'!W185)),ISNA(VLOOKUP('Captura de datos CASO'!W185,'DO NOT USE_School Picklist'!$S$3:$S$12,1,FALSE))),"Please select a value from the drop-down menu",IF('DO NOT USE_Case Formulas'!A185,"OK",NA()))</f>
        <v>#N/A</v>
      </c>
      <c r="X185" s="40" t="e">
        <f>IF(LEN('Captura de datos CASO'!X185)&gt;80,"Name of Education Group must be less than 80 characters",IF('DO NOT USE_Case Formulas'!A185,"OK",NA()))</f>
        <v>#N/A</v>
      </c>
      <c r="Y185" s="40" t="e">
        <f>IF(AND(NOT(ISBLANK('Captura de datos CASO'!Y185)),ISNA(VLOOKUP('Captura de datos CASO'!Y185,'DO NOT USE_School Picklist'!$K$3:$K$6,1,FALSE))),"Please select a value from the drop-down menu",IF('DO NOT USE_Case Formulas'!A185,"OK",NA()))</f>
        <v>#N/A</v>
      </c>
      <c r="Z185" s="40" t="e">
        <f>IF(AND('DO NOT USE_Case Formulas'!A185,ISBLANK('Captura de datos CASO'!Z185)),"Has this person had symptoms? is required",IF(AND(NOT(ISBLANK('Captura de datos CASO'!Z185)),ISNA(VLOOKUP('Captura de datos CASO'!Z185,'DO NOT USE_School Picklist'!$D$3:$D$5,1,FALSE))),"Please select a value from the drop-down menu",IF(NOT(ISBLANK('Captura de datos CASO'!Z185)),"OK",NA())))</f>
        <v>#N/A</v>
      </c>
      <c r="AA185" s="40" t="e">
        <f>IF(AND('Captura de datos CASO'!Z185='DO NOT USE_School Picklist'!$D$3,ISBLANK('Captura de datos CASO'!AA185)),"Symptom Onset Date is required if Ever Symptomatic is Yes",IF('DO NOT USE_Case Formulas'!A185,"OK",NA()))</f>
        <v>#N/A</v>
      </c>
      <c r="AB185" s="40"/>
      <c r="AC185" s="40" t="e">
        <f ca="1">IF(AND('DO NOT USE_Case Formulas'!A185,ISBLANK('Captura de datos CASO'!AC185)),"Lab Result Test Date is required",IF('Captura de datos CASO'!AC185&gt;'DO NOT USE_School Picklist'!$C$3,"Test Date cannot be a future date",IF(NOT(ISBLANK('Captura de datos CASO'!AC185)),"OK",NA())))</f>
        <v>#N/A</v>
      </c>
      <c r="AD185" s="40" t="e">
        <f>IF(AND(NOT(ISBLANK('Captura de datos CASO'!AD185)),ISNA(VLOOKUP('Captura de datos CASO'!AD185,'DO NOT USE_School Picklist'!$R$3:$R$7,1,FALSE))),"Please select a value from the drop-down menu",IF('DO NOT USE_Case Formulas'!A185,"OK",NA()))</f>
        <v>#N/A</v>
      </c>
      <c r="AE185" s="40" t="e">
        <f>IF(AND('DO NOT USE_Case Formulas'!A185,ISBLANK('Captura de datos CASO'!AB185)),"Lab Result Test Result is required",IF(AND(NOT(ISBLANK('Captura de datos CASO'!AB185)),ISNA(VLOOKUP('Captura de datos CASO'!AB185,'DO NOT USE_School Picklist'!$Q$3:$Q$8,1,FALSE))),"Please select a value from the drop-down menu",IF('DO NOT USE_Case Formulas'!A185,"OK",NA())))</f>
        <v>#N/A</v>
      </c>
    </row>
    <row r="186" spans="1:31" x14ac:dyDescent="0.3">
      <c r="A186" s="39" t="e">
        <f>IF('DO NOT USE_Case Formulas'!A186,IF('DO NOT USE_Case Formulas'!B186,"Not all required fields are completed","OK"),NA())</f>
        <v>#N/A</v>
      </c>
      <c r="B186" s="40" t="e">
        <f>IF(AND('DO NOT USE_Case Formulas'!A186,ISBLANK('Captura de datos CASO'!B186)),"First Name is required",IF(NOT(ISBLANK('Captura de datos CASO'!B186)),"OK",NA()))</f>
        <v>#N/A</v>
      </c>
      <c r="C186" s="40" t="e">
        <f>IF(AND('DO NOT USE_Case Formulas'!A186,ISBLANK('Captura de datos CASO'!C186)),"Last Name is required",IF(NOT(ISBLANK('Captura de datos CASO'!C186)),"OK",NA()))</f>
        <v>#N/A</v>
      </c>
      <c r="D186" s="40" t="e">
        <f>IF(AND('DO NOT USE_Case Formulas'!A186,ISBLANK('Captura de datos CASO'!D186)),"Birthdate is required",IF(NOT(ISBLANK('Captura de datos CASO'!D186)),"OK",NA()))</f>
        <v>#N/A</v>
      </c>
      <c r="E186" s="40" t="e">
        <f>IF(AND('DO NOT USE_Case Formulas'!A186,ISBLANK('Captura de datos CASO'!E186)),"Mobile Phone is required",IF(NOT(ISBLANK('Captura de datos CASO'!E186)),IF(AND(ISNUMBER(VALUE('Captura de datos CASO'!E186)),LEFT('Captura de datos CASO'!E186,1)&lt;&gt;"1",LEN('Captura de datos CASO'!E186)=10),"OK","Phone number must be valid format"),NA()))</f>
        <v>#N/A</v>
      </c>
      <c r="F186" s="40" t="e">
        <f>IF(LEN('Captura de datos CASO'!F186)&gt;255,"Home Street Address must be less than 255 characters",IF('DO NOT USE_Case Formulas'!A186,"OK",NA()))</f>
        <v>#N/A</v>
      </c>
      <c r="G186" s="40" t="e">
        <f>IF(LEN('Captura de datos CASO'!G186)&gt;40,"City must be less than 40 characters",IF('DO NOT USE_Case Formulas'!A186,"OK",NA()))</f>
        <v>#N/A</v>
      </c>
      <c r="H186" s="40" t="e">
        <f>IF(AND(NOT(ISBLANK('Captura de datos CASO'!H186)),ISNA(VLOOKUP('Captura de datos CASO'!H186,'DO NOT USE_School Picklist'!$P$3:$P$52,1,FALSE))),"Please select a value from the drop-down menu",IF('DO NOT USE_Case Formulas'!A186,"OK",NA()))</f>
        <v>#N/A</v>
      </c>
      <c r="I186" s="40" t="e">
        <f>IF(AND('DO NOT USE_Case Formulas'!A186,ISBLANK('Captura de datos CASO'!I186)),"Zip is required",IF(ISBLANK('Captura de datos CASO'!I186),NA(),"OK"))</f>
        <v>#N/A</v>
      </c>
      <c r="J186" s="40" t="e">
        <f>IF(AND('DO NOT USE_Case Formulas'!A186,ISBLANK('Captura de datos CASO'!J186)),"Student or Staff? is required",IF(ISBLANK('Captura de datos CASO'!J186),NA(),IF(ISNA(VLOOKUP('Captura de datos CASO'!J186,'DO NOT USE_School Picklist'!$B$3:$B$6,1,FALSE)),"Please select a value from the drop-down menu","OK")))</f>
        <v>#N/A</v>
      </c>
      <c r="K186" s="40" t="e">
        <f>IF(AND('Captura de datos CASO'!J186='DO NOT USE_School Picklist'!$B$4,ISBLANK('Captura de datos CASO'!K186)),"Occupation/Job Title is required if Student or Staff? is Yes, staff/faculty or volunteer",IF('DO NOT USE_Case Formulas'!A186,"OK",NA()))</f>
        <v>#N/A</v>
      </c>
      <c r="L186" s="40" t="e">
        <f ca="1">IF('Captura de datos CASO'!L186&gt;'DO NOT USE_School Picklist'!$C$3,"Date last on school campus/facility cannot be a future date",IF('DO NOT USE_Case Formulas'!A186,IF(ISBLANK('Captura de datos CASO'!L186),"Date last on school campus/facility is required","OK"),NA()))</f>
        <v>#N/A</v>
      </c>
      <c r="M186" s="40" t="e">
        <f>IF(AND('DO NOT USE_Case Formulas'!A186,ISBLANK('Captura de datos CASO'!M186)),"Specific Place in the Location is required",IF(ISBLANK('Captura de datos CASO'!M186),NA(),"OK"))</f>
        <v>#N/A</v>
      </c>
      <c r="N186" s="40" t="e">
        <f>IF(LEN('Captura de datos CASO'!N186)&gt;50,"Parent/Guardian Name must be less than 50 characters",IF('DO NOT USE_Case Formulas'!A186,"OK",NA()))</f>
        <v>#N/A</v>
      </c>
      <c r="O186" s="40" t="e">
        <f>IF(NOT(ISBLANK('Captura de datos CASO'!O186)),IF(AND(ISNUMBER('Captura de datos CASO'!O186),LEFT('Captura de datos CASO'!O186,1)&lt;&gt;"1",LEN('Captura de datos CASO'!O186)=10),"OK","Phone number must be valid format"),IF('DO NOT USE_Case Formulas'!A186,"OK",NA()))</f>
        <v>#N/A</v>
      </c>
      <c r="P186" s="53" t="e">
        <f>IF(AND(NOT(ISBLANK('Captura de datos CASO'!P186)),ISNA(VLOOKUP('Captura de datos CASO'!P186,'DO NOT USE_School Picklist'!$I$3:$I$5,1,FALSE))),"Please select a value from the drop-down menu",IF('DO NOT USE_Case Formulas'!A186,"OK",NA()))</f>
        <v>#N/A</v>
      </c>
      <c r="Q186" s="40" t="e">
        <f>IF(AND(NOT(ISBLANK('Captura de datos CASO'!Q186)),ISNA(VLOOKUP('Captura de datos CASO'!Q186,'DO NOT USE_School Picklist'!$E$3:$E$10,1,FALSE))),"Please select a value from the drop-down menu",IF('DO NOT USE_Case Formulas'!A186,"OK",NA()))</f>
        <v>#N/A</v>
      </c>
      <c r="R186" s="53" t="e">
        <f>IF(AND(NOT(ISBLANK('Captura de datos CASO'!R186)),ISNA(VLOOKUP('Captura de datos CASO'!R186,'DO NOT USE_School Picklist'!$W$3:$W$9,1,FALSE))),"Please select a value from the drop-down menu",IF('DO NOT USE_Case Formulas'!A186,"OK",NA()))</f>
        <v>#N/A</v>
      </c>
      <c r="S186" s="53" t="e">
        <f>IF(AND(NOT(ISBLANK('Captura de datos CASO'!S186)),ISNA(VLOOKUP('Captura de datos CASO'!S186,'DO NOT USE_School Picklist'!$W$3:$W$9,1,FALSE))),"Please select a value from the drop-down menu",IF('DO NOT USE_Case Formulas'!A186,"OK",NA()))</f>
        <v>#N/A</v>
      </c>
      <c r="T186" s="40" t="e">
        <f>IF(AND(NOT(ISBLANK('Captura de datos CASO'!T186)),ISNA(VLOOKUP('Captura de datos CASO'!T186,'DO NOT USE_School Picklist'!$F$3:$F$16,1,FALSE))),"Please select a value from the drop-down menu",IF('DO NOT USE_Case Formulas'!A186,"OK",NA()))</f>
        <v>#N/A</v>
      </c>
      <c r="U186" s="40" t="e">
        <f>IF(LEN('Captura de datos CASO'!U186)&gt;100,"Classroom(s) must be less than 100 characters",IF('DO NOT USE_Case Formulas'!A186,"OK",NA()))</f>
        <v>#N/A</v>
      </c>
      <c r="V186" s="40" t="e">
        <f>IF(AND(NOT(ISBLANK('Captura de datos CASO'!V186)),ISNA(VLOOKUP('Captura de datos CASO'!V186,'DO NOT USE_School Picklist'!$S$3:$S$12,1,FALSE))),"Please select a value from the drop-down menu",IF('DO NOT USE_Case Formulas'!A186,"OK",NA()))</f>
        <v>#N/A</v>
      </c>
      <c r="W186" s="40" t="e">
        <f>IF(AND(NOT(ISBLANK('Captura de datos CASO'!W186)),ISNA(VLOOKUP('Captura de datos CASO'!W186,'DO NOT USE_School Picklist'!$S$3:$S$12,1,FALSE))),"Please select a value from the drop-down menu",IF('DO NOT USE_Case Formulas'!A186,"OK",NA()))</f>
        <v>#N/A</v>
      </c>
      <c r="X186" s="40" t="e">
        <f>IF(LEN('Captura de datos CASO'!X186)&gt;80,"Name of Education Group must be less than 80 characters",IF('DO NOT USE_Case Formulas'!A186,"OK",NA()))</f>
        <v>#N/A</v>
      </c>
      <c r="Y186" s="40" t="e">
        <f>IF(AND(NOT(ISBLANK('Captura de datos CASO'!Y186)),ISNA(VLOOKUP('Captura de datos CASO'!Y186,'DO NOT USE_School Picklist'!$K$3:$K$6,1,FALSE))),"Please select a value from the drop-down menu",IF('DO NOT USE_Case Formulas'!A186,"OK",NA()))</f>
        <v>#N/A</v>
      </c>
      <c r="Z186" s="40" t="e">
        <f>IF(AND('DO NOT USE_Case Formulas'!A186,ISBLANK('Captura de datos CASO'!Z186)),"Has this person had symptoms? is required",IF(AND(NOT(ISBLANK('Captura de datos CASO'!Z186)),ISNA(VLOOKUP('Captura de datos CASO'!Z186,'DO NOT USE_School Picklist'!$D$3:$D$5,1,FALSE))),"Please select a value from the drop-down menu",IF(NOT(ISBLANK('Captura de datos CASO'!Z186)),"OK",NA())))</f>
        <v>#N/A</v>
      </c>
      <c r="AA186" s="40" t="e">
        <f>IF(AND('Captura de datos CASO'!Z186='DO NOT USE_School Picklist'!$D$3,ISBLANK('Captura de datos CASO'!AA186)),"Symptom Onset Date is required if Ever Symptomatic is Yes",IF('DO NOT USE_Case Formulas'!A186,"OK",NA()))</f>
        <v>#N/A</v>
      </c>
      <c r="AB186" s="40"/>
      <c r="AC186" s="40" t="e">
        <f ca="1">IF(AND('DO NOT USE_Case Formulas'!A186,ISBLANK('Captura de datos CASO'!AC186)),"Lab Result Test Date is required",IF('Captura de datos CASO'!AC186&gt;'DO NOT USE_School Picklist'!$C$3,"Test Date cannot be a future date",IF(NOT(ISBLANK('Captura de datos CASO'!AC186)),"OK",NA())))</f>
        <v>#N/A</v>
      </c>
      <c r="AD186" s="40" t="e">
        <f>IF(AND(NOT(ISBLANK('Captura de datos CASO'!AD186)),ISNA(VLOOKUP('Captura de datos CASO'!AD186,'DO NOT USE_School Picklist'!$R$3:$R$7,1,FALSE))),"Please select a value from the drop-down menu",IF('DO NOT USE_Case Formulas'!A186,"OK",NA()))</f>
        <v>#N/A</v>
      </c>
      <c r="AE186" s="40" t="e">
        <f>IF(AND('DO NOT USE_Case Formulas'!A186,ISBLANK('Captura de datos CASO'!AB186)),"Lab Result Test Result is required",IF(AND(NOT(ISBLANK('Captura de datos CASO'!AB186)),ISNA(VLOOKUP('Captura de datos CASO'!AB186,'DO NOT USE_School Picklist'!$Q$3:$Q$8,1,FALSE))),"Please select a value from the drop-down menu",IF('DO NOT USE_Case Formulas'!A186,"OK",NA())))</f>
        <v>#N/A</v>
      </c>
    </row>
    <row r="187" spans="1:31" x14ac:dyDescent="0.3">
      <c r="A187" s="39" t="e">
        <f>IF('DO NOT USE_Case Formulas'!A187,IF('DO NOT USE_Case Formulas'!B187,"Not all required fields are completed","OK"),NA())</f>
        <v>#N/A</v>
      </c>
      <c r="B187" s="40" t="e">
        <f>IF(AND('DO NOT USE_Case Formulas'!A187,ISBLANK('Captura de datos CASO'!B187)),"First Name is required",IF(NOT(ISBLANK('Captura de datos CASO'!B187)),"OK",NA()))</f>
        <v>#N/A</v>
      </c>
      <c r="C187" s="40" t="e">
        <f>IF(AND('DO NOT USE_Case Formulas'!A187,ISBLANK('Captura de datos CASO'!C187)),"Last Name is required",IF(NOT(ISBLANK('Captura de datos CASO'!C187)),"OK",NA()))</f>
        <v>#N/A</v>
      </c>
      <c r="D187" s="40" t="e">
        <f>IF(AND('DO NOT USE_Case Formulas'!A187,ISBLANK('Captura de datos CASO'!D187)),"Birthdate is required",IF(NOT(ISBLANK('Captura de datos CASO'!D187)),"OK",NA()))</f>
        <v>#N/A</v>
      </c>
      <c r="E187" s="40" t="e">
        <f>IF(AND('DO NOT USE_Case Formulas'!A187,ISBLANK('Captura de datos CASO'!E187)),"Mobile Phone is required",IF(NOT(ISBLANK('Captura de datos CASO'!E187)),IF(AND(ISNUMBER(VALUE('Captura de datos CASO'!E187)),LEFT('Captura de datos CASO'!E187,1)&lt;&gt;"1",LEN('Captura de datos CASO'!E187)=10),"OK","Phone number must be valid format"),NA()))</f>
        <v>#N/A</v>
      </c>
      <c r="F187" s="40" t="e">
        <f>IF(LEN('Captura de datos CASO'!F187)&gt;255,"Home Street Address must be less than 255 characters",IF('DO NOT USE_Case Formulas'!A187,"OK",NA()))</f>
        <v>#N/A</v>
      </c>
      <c r="G187" s="40" t="e">
        <f>IF(LEN('Captura de datos CASO'!G187)&gt;40,"City must be less than 40 characters",IF('DO NOT USE_Case Formulas'!A187,"OK",NA()))</f>
        <v>#N/A</v>
      </c>
      <c r="H187" s="40" t="e">
        <f>IF(AND(NOT(ISBLANK('Captura de datos CASO'!H187)),ISNA(VLOOKUP('Captura de datos CASO'!H187,'DO NOT USE_School Picklist'!$P$3:$P$52,1,FALSE))),"Please select a value from the drop-down menu",IF('DO NOT USE_Case Formulas'!A187,"OK",NA()))</f>
        <v>#N/A</v>
      </c>
      <c r="I187" s="40" t="e">
        <f>IF(AND('DO NOT USE_Case Formulas'!A187,ISBLANK('Captura de datos CASO'!I187)),"Zip is required",IF(ISBLANK('Captura de datos CASO'!I187),NA(),"OK"))</f>
        <v>#N/A</v>
      </c>
      <c r="J187" s="40" t="e">
        <f>IF(AND('DO NOT USE_Case Formulas'!A187,ISBLANK('Captura de datos CASO'!J187)),"Student or Staff? is required",IF(ISBLANK('Captura de datos CASO'!J187),NA(),IF(ISNA(VLOOKUP('Captura de datos CASO'!J187,'DO NOT USE_School Picklist'!$B$3:$B$6,1,FALSE)),"Please select a value from the drop-down menu","OK")))</f>
        <v>#N/A</v>
      </c>
      <c r="K187" s="40" t="e">
        <f>IF(AND('Captura de datos CASO'!J187='DO NOT USE_School Picklist'!$B$4,ISBLANK('Captura de datos CASO'!K187)),"Occupation/Job Title is required if Student or Staff? is Yes, staff/faculty or volunteer",IF('DO NOT USE_Case Formulas'!A187,"OK",NA()))</f>
        <v>#N/A</v>
      </c>
      <c r="L187" s="40" t="e">
        <f ca="1">IF('Captura de datos CASO'!L187&gt;'DO NOT USE_School Picklist'!$C$3,"Date last on school campus/facility cannot be a future date",IF('DO NOT USE_Case Formulas'!A187,IF(ISBLANK('Captura de datos CASO'!L187),"Date last on school campus/facility is required","OK"),NA()))</f>
        <v>#N/A</v>
      </c>
      <c r="M187" s="40" t="e">
        <f>IF(AND('DO NOT USE_Case Formulas'!A187,ISBLANK('Captura de datos CASO'!M187)),"Specific Place in the Location is required",IF(ISBLANK('Captura de datos CASO'!M187),NA(),"OK"))</f>
        <v>#N/A</v>
      </c>
      <c r="N187" s="40" t="e">
        <f>IF(LEN('Captura de datos CASO'!N187)&gt;50,"Parent/Guardian Name must be less than 50 characters",IF('DO NOT USE_Case Formulas'!A187,"OK",NA()))</f>
        <v>#N/A</v>
      </c>
      <c r="O187" s="40" t="e">
        <f>IF(NOT(ISBLANK('Captura de datos CASO'!O187)),IF(AND(ISNUMBER('Captura de datos CASO'!O187),LEFT('Captura de datos CASO'!O187,1)&lt;&gt;"1",LEN('Captura de datos CASO'!O187)=10),"OK","Phone number must be valid format"),IF('DO NOT USE_Case Formulas'!A187,"OK",NA()))</f>
        <v>#N/A</v>
      </c>
      <c r="P187" s="53" t="e">
        <f>IF(AND(NOT(ISBLANK('Captura de datos CASO'!P187)),ISNA(VLOOKUP('Captura de datos CASO'!P187,'DO NOT USE_School Picklist'!$I$3:$I$5,1,FALSE))),"Please select a value from the drop-down menu",IF('DO NOT USE_Case Formulas'!A187,"OK",NA()))</f>
        <v>#N/A</v>
      </c>
      <c r="Q187" s="40" t="e">
        <f>IF(AND(NOT(ISBLANK('Captura de datos CASO'!Q187)),ISNA(VLOOKUP('Captura de datos CASO'!Q187,'DO NOT USE_School Picklist'!$E$3:$E$10,1,FALSE))),"Please select a value from the drop-down menu",IF('DO NOT USE_Case Formulas'!A187,"OK",NA()))</f>
        <v>#N/A</v>
      </c>
      <c r="R187" s="53" t="e">
        <f>IF(AND(NOT(ISBLANK('Captura de datos CASO'!R187)),ISNA(VLOOKUP('Captura de datos CASO'!R187,'DO NOT USE_School Picklist'!$W$3:$W$9,1,FALSE))),"Please select a value from the drop-down menu",IF('DO NOT USE_Case Formulas'!A187,"OK",NA()))</f>
        <v>#N/A</v>
      </c>
      <c r="S187" s="53" t="e">
        <f>IF(AND(NOT(ISBLANK('Captura de datos CASO'!S187)),ISNA(VLOOKUP('Captura de datos CASO'!S187,'DO NOT USE_School Picklist'!$W$3:$W$9,1,FALSE))),"Please select a value from the drop-down menu",IF('DO NOT USE_Case Formulas'!A187,"OK",NA()))</f>
        <v>#N/A</v>
      </c>
      <c r="T187" s="40" t="e">
        <f>IF(AND(NOT(ISBLANK('Captura de datos CASO'!T187)),ISNA(VLOOKUP('Captura de datos CASO'!T187,'DO NOT USE_School Picklist'!$F$3:$F$16,1,FALSE))),"Please select a value from the drop-down menu",IF('DO NOT USE_Case Formulas'!A187,"OK",NA()))</f>
        <v>#N/A</v>
      </c>
      <c r="U187" s="40" t="e">
        <f>IF(LEN('Captura de datos CASO'!U187)&gt;100,"Classroom(s) must be less than 100 characters",IF('DO NOT USE_Case Formulas'!A187,"OK",NA()))</f>
        <v>#N/A</v>
      </c>
      <c r="V187" s="40" t="e">
        <f>IF(AND(NOT(ISBLANK('Captura de datos CASO'!V187)),ISNA(VLOOKUP('Captura de datos CASO'!V187,'DO NOT USE_School Picklist'!$S$3:$S$12,1,FALSE))),"Please select a value from the drop-down menu",IF('DO NOT USE_Case Formulas'!A187,"OK",NA()))</f>
        <v>#N/A</v>
      </c>
      <c r="W187" s="40" t="e">
        <f>IF(AND(NOT(ISBLANK('Captura de datos CASO'!W187)),ISNA(VLOOKUP('Captura de datos CASO'!W187,'DO NOT USE_School Picklist'!$S$3:$S$12,1,FALSE))),"Please select a value from the drop-down menu",IF('DO NOT USE_Case Formulas'!A187,"OK",NA()))</f>
        <v>#N/A</v>
      </c>
      <c r="X187" s="40" t="e">
        <f>IF(LEN('Captura de datos CASO'!X187)&gt;80,"Name of Education Group must be less than 80 characters",IF('DO NOT USE_Case Formulas'!A187,"OK",NA()))</f>
        <v>#N/A</v>
      </c>
      <c r="Y187" s="40" t="e">
        <f>IF(AND(NOT(ISBLANK('Captura de datos CASO'!Y187)),ISNA(VLOOKUP('Captura de datos CASO'!Y187,'DO NOT USE_School Picklist'!$K$3:$K$6,1,FALSE))),"Please select a value from the drop-down menu",IF('DO NOT USE_Case Formulas'!A187,"OK",NA()))</f>
        <v>#N/A</v>
      </c>
      <c r="Z187" s="40" t="e">
        <f>IF(AND('DO NOT USE_Case Formulas'!A187,ISBLANK('Captura de datos CASO'!Z187)),"Has this person had symptoms? is required",IF(AND(NOT(ISBLANK('Captura de datos CASO'!Z187)),ISNA(VLOOKUP('Captura de datos CASO'!Z187,'DO NOT USE_School Picklist'!$D$3:$D$5,1,FALSE))),"Please select a value from the drop-down menu",IF(NOT(ISBLANK('Captura de datos CASO'!Z187)),"OK",NA())))</f>
        <v>#N/A</v>
      </c>
      <c r="AA187" s="40" t="e">
        <f>IF(AND('Captura de datos CASO'!Z187='DO NOT USE_School Picklist'!$D$3,ISBLANK('Captura de datos CASO'!AA187)),"Symptom Onset Date is required if Ever Symptomatic is Yes",IF('DO NOT USE_Case Formulas'!A187,"OK",NA()))</f>
        <v>#N/A</v>
      </c>
      <c r="AB187" s="40"/>
      <c r="AC187" s="40" t="e">
        <f ca="1">IF(AND('DO NOT USE_Case Formulas'!A187,ISBLANK('Captura de datos CASO'!AC187)),"Lab Result Test Date is required",IF('Captura de datos CASO'!AC187&gt;'DO NOT USE_School Picklist'!$C$3,"Test Date cannot be a future date",IF(NOT(ISBLANK('Captura de datos CASO'!AC187)),"OK",NA())))</f>
        <v>#N/A</v>
      </c>
      <c r="AD187" s="40" t="e">
        <f>IF(AND(NOT(ISBLANK('Captura de datos CASO'!AD187)),ISNA(VLOOKUP('Captura de datos CASO'!AD187,'DO NOT USE_School Picklist'!$R$3:$R$7,1,FALSE))),"Please select a value from the drop-down menu",IF('DO NOT USE_Case Formulas'!A187,"OK",NA()))</f>
        <v>#N/A</v>
      </c>
      <c r="AE187" s="40" t="e">
        <f>IF(AND('DO NOT USE_Case Formulas'!A187,ISBLANK('Captura de datos CASO'!AB187)),"Lab Result Test Result is required",IF(AND(NOT(ISBLANK('Captura de datos CASO'!AB187)),ISNA(VLOOKUP('Captura de datos CASO'!AB187,'DO NOT USE_School Picklist'!$Q$3:$Q$8,1,FALSE))),"Please select a value from the drop-down menu",IF('DO NOT USE_Case Formulas'!A187,"OK",NA())))</f>
        <v>#N/A</v>
      </c>
    </row>
    <row r="188" spans="1:31" x14ac:dyDescent="0.3">
      <c r="A188" s="39" t="e">
        <f>IF('DO NOT USE_Case Formulas'!A188,IF('DO NOT USE_Case Formulas'!B188,"Not all required fields are completed","OK"),NA())</f>
        <v>#N/A</v>
      </c>
      <c r="B188" s="40" t="e">
        <f>IF(AND('DO NOT USE_Case Formulas'!A188,ISBLANK('Captura de datos CASO'!B188)),"First Name is required",IF(NOT(ISBLANK('Captura de datos CASO'!B188)),"OK",NA()))</f>
        <v>#N/A</v>
      </c>
      <c r="C188" s="40" t="e">
        <f>IF(AND('DO NOT USE_Case Formulas'!A188,ISBLANK('Captura de datos CASO'!C188)),"Last Name is required",IF(NOT(ISBLANK('Captura de datos CASO'!C188)),"OK",NA()))</f>
        <v>#N/A</v>
      </c>
      <c r="D188" s="40" t="e">
        <f>IF(AND('DO NOT USE_Case Formulas'!A188,ISBLANK('Captura de datos CASO'!D188)),"Birthdate is required",IF(NOT(ISBLANK('Captura de datos CASO'!D188)),"OK",NA()))</f>
        <v>#N/A</v>
      </c>
      <c r="E188" s="40" t="e">
        <f>IF(AND('DO NOT USE_Case Formulas'!A188,ISBLANK('Captura de datos CASO'!E188)),"Mobile Phone is required",IF(NOT(ISBLANK('Captura de datos CASO'!E188)),IF(AND(ISNUMBER(VALUE('Captura de datos CASO'!E188)),LEFT('Captura de datos CASO'!E188,1)&lt;&gt;"1",LEN('Captura de datos CASO'!E188)=10),"OK","Phone number must be valid format"),NA()))</f>
        <v>#N/A</v>
      </c>
      <c r="F188" s="40" t="e">
        <f>IF(LEN('Captura de datos CASO'!F188)&gt;255,"Home Street Address must be less than 255 characters",IF('DO NOT USE_Case Formulas'!A188,"OK",NA()))</f>
        <v>#N/A</v>
      </c>
      <c r="G188" s="40" t="e">
        <f>IF(LEN('Captura de datos CASO'!G188)&gt;40,"City must be less than 40 characters",IF('DO NOT USE_Case Formulas'!A188,"OK",NA()))</f>
        <v>#N/A</v>
      </c>
      <c r="H188" s="40" t="e">
        <f>IF(AND(NOT(ISBLANK('Captura de datos CASO'!H188)),ISNA(VLOOKUP('Captura de datos CASO'!H188,'DO NOT USE_School Picklist'!$P$3:$P$52,1,FALSE))),"Please select a value from the drop-down menu",IF('DO NOT USE_Case Formulas'!A188,"OK",NA()))</f>
        <v>#N/A</v>
      </c>
      <c r="I188" s="40" t="e">
        <f>IF(AND('DO NOT USE_Case Formulas'!A188,ISBLANK('Captura de datos CASO'!I188)),"Zip is required",IF(ISBLANK('Captura de datos CASO'!I188),NA(),"OK"))</f>
        <v>#N/A</v>
      </c>
      <c r="J188" s="40" t="e">
        <f>IF(AND('DO NOT USE_Case Formulas'!A188,ISBLANK('Captura de datos CASO'!J188)),"Student or Staff? is required",IF(ISBLANK('Captura de datos CASO'!J188),NA(),IF(ISNA(VLOOKUP('Captura de datos CASO'!J188,'DO NOT USE_School Picklist'!$B$3:$B$6,1,FALSE)),"Please select a value from the drop-down menu","OK")))</f>
        <v>#N/A</v>
      </c>
      <c r="K188" s="40" t="e">
        <f>IF(AND('Captura de datos CASO'!J188='DO NOT USE_School Picklist'!$B$4,ISBLANK('Captura de datos CASO'!K188)),"Occupation/Job Title is required if Student or Staff? is Yes, staff/faculty or volunteer",IF('DO NOT USE_Case Formulas'!A188,"OK",NA()))</f>
        <v>#N/A</v>
      </c>
      <c r="L188" s="40" t="e">
        <f ca="1">IF('Captura de datos CASO'!L188&gt;'DO NOT USE_School Picklist'!$C$3,"Date last on school campus/facility cannot be a future date",IF('DO NOT USE_Case Formulas'!A188,IF(ISBLANK('Captura de datos CASO'!L188),"Date last on school campus/facility is required","OK"),NA()))</f>
        <v>#N/A</v>
      </c>
      <c r="M188" s="40" t="e">
        <f>IF(AND('DO NOT USE_Case Formulas'!A188,ISBLANK('Captura de datos CASO'!M188)),"Specific Place in the Location is required",IF(ISBLANK('Captura de datos CASO'!M188),NA(),"OK"))</f>
        <v>#N/A</v>
      </c>
      <c r="N188" s="40" t="e">
        <f>IF(LEN('Captura de datos CASO'!N188)&gt;50,"Parent/Guardian Name must be less than 50 characters",IF('DO NOT USE_Case Formulas'!A188,"OK",NA()))</f>
        <v>#N/A</v>
      </c>
      <c r="O188" s="40" t="e">
        <f>IF(NOT(ISBLANK('Captura de datos CASO'!O188)),IF(AND(ISNUMBER('Captura de datos CASO'!O188),LEFT('Captura de datos CASO'!O188,1)&lt;&gt;"1",LEN('Captura de datos CASO'!O188)=10),"OK","Phone number must be valid format"),IF('DO NOT USE_Case Formulas'!A188,"OK",NA()))</f>
        <v>#N/A</v>
      </c>
      <c r="P188" s="53" t="e">
        <f>IF(AND(NOT(ISBLANK('Captura de datos CASO'!P188)),ISNA(VLOOKUP('Captura de datos CASO'!P188,'DO NOT USE_School Picklist'!$I$3:$I$5,1,FALSE))),"Please select a value from the drop-down menu",IF('DO NOT USE_Case Formulas'!A188,"OK",NA()))</f>
        <v>#N/A</v>
      </c>
      <c r="Q188" s="40" t="e">
        <f>IF(AND(NOT(ISBLANK('Captura de datos CASO'!Q188)),ISNA(VLOOKUP('Captura de datos CASO'!Q188,'DO NOT USE_School Picklist'!$E$3:$E$10,1,FALSE))),"Please select a value from the drop-down menu",IF('DO NOT USE_Case Formulas'!A188,"OK",NA()))</f>
        <v>#N/A</v>
      </c>
      <c r="R188" s="53" t="e">
        <f>IF(AND(NOT(ISBLANK('Captura de datos CASO'!R188)),ISNA(VLOOKUP('Captura de datos CASO'!R188,'DO NOT USE_School Picklist'!$W$3:$W$9,1,FALSE))),"Please select a value from the drop-down menu",IF('DO NOT USE_Case Formulas'!A188,"OK",NA()))</f>
        <v>#N/A</v>
      </c>
      <c r="S188" s="53" t="e">
        <f>IF(AND(NOT(ISBLANK('Captura de datos CASO'!S188)),ISNA(VLOOKUP('Captura de datos CASO'!S188,'DO NOT USE_School Picklist'!$W$3:$W$9,1,FALSE))),"Please select a value from the drop-down menu",IF('DO NOT USE_Case Formulas'!A188,"OK",NA()))</f>
        <v>#N/A</v>
      </c>
      <c r="T188" s="40" t="e">
        <f>IF(AND(NOT(ISBLANK('Captura de datos CASO'!T188)),ISNA(VLOOKUP('Captura de datos CASO'!T188,'DO NOT USE_School Picklist'!$F$3:$F$16,1,FALSE))),"Please select a value from the drop-down menu",IF('DO NOT USE_Case Formulas'!A188,"OK",NA()))</f>
        <v>#N/A</v>
      </c>
      <c r="U188" s="40" t="e">
        <f>IF(LEN('Captura de datos CASO'!U188)&gt;100,"Classroom(s) must be less than 100 characters",IF('DO NOT USE_Case Formulas'!A188,"OK",NA()))</f>
        <v>#N/A</v>
      </c>
      <c r="V188" s="40" t="e">
        <f>IF(AND(NOT(ISBLANK('Captura de datos CASO'!V188)),ISNA(VLOOKUP('Captura de datos CASO'!V188,'DO NOT USE_School Picklist'!$S$3:$S$12,1,FALSE))),"Please select a value from the drop-down menu",IF('DO NOT USE_Case Formulas'!A188,"OK",NA()))</f>
        <v>#N/A</v>
      </c>
      <c r="W188" s="40" t="e">
        <f>IF(AND(NOT(ISBLANK('Captura de datos CASO'!W188)),ISNA(VLOOKUP('Captura de datos CASO'!W188,'DO NOT USE_School Picklist'!$S$3:$S$12,1,FALSE))),"Please select a value from the drop-down menu",IF('DO NOT USE_Case Formulas'!A188,"OK",NA()))</f>
        <v>#N/A</v>
      </c>
      <c r="X188" s="40" t="e">
        <f>IF(LEN('Captura de datos CASO'!X188)&gt;80,"Name of Education Group must be less than 80 characters",IF('DO NOT USE_Case Formulas'!A188,"OK",NA()))</f>
        <v>#N/A</v>
      </c>
      <c r="Y188" s="40" t="e">
        <f>IF(AND(NOT(ISBLANK('Captura de datos CASO'!Y188)),ISNA(VLOOKUP('Captura de datos CASO'!Y188,'DO NOT USE_School Picklist'!$K$3:$K$6,1,FALSE))),"Please select a value from the drop-down menu",IF('DO NOT USE_Case Formulas'!A188,"OK",NA()))</f>
        <v>#N/A</v>
      </c>
      <c r="Z188" s="40" t="e">
        <f>IF(AND('DO NOT USE_Case Formulas'!A188,ISBLANK('Captura de datos CASO'!Z188)),"Has this person had symptoms? is required",IF(AND(NOT(ISBLANK('Captura de datos CASO'!Z188)),ISNA(VLOOKUP('Captura de datos CASO'!Z188,'DO NOT USE_School Picklist'!$D$3:$D$5,1,FALSE))),"Please select a value from the drop-down menu",IF(NOT(ISBLANK('Captura de datos CASO'!Z188)),"OK",NA())))</f>
        <v>#N/A</v>
      </c>
      <c r="AA188" s="40" t="e">
        <f>IF(AND('Captura de datos CASO'!Z188='DO NOT USE_School Picklist'!$D$3,ISBLANK('Captura de datos CASO'!AA188)),"Symptom Onset Date is required if Ever Symptomatic is Yes",IF('DO NOT USE_Case Formulas'!A188,"OK",NA()))</f>
        <v>#N/A</v>
      </c>
      <c r="AB188" s="40"/>
      <c r="AC188" s="40" t="e">
        <f ca="1">IF(AND('DO NOT USE_Case Formulas'!A188,ISBLANK('Captura de datos CASO'!AC188)),"Lab Result Test Date is required",IF('Captura de datos CASO'!AC188&gt;'DO NOT USE_School Picklist'!$C$3,"Test Date cannot be a future date",IF(NOT(ISBLANK('Captura de datos CASO'!AC188)),"OK",NA())))</f>
        <v>#N/A</v>
      </c>
      <c r="AD188" s="40" t="e">
        <f>IF(AND(NOT(ISBLANK('Captura de datos CASO'!AD188)),ISNA(VLOOKUP('Captura de datos CASO'!AD188,'DO NOT USE_School Picklist'!$R$3:$R$7,1,FALSE))),"Please select a value from the drop-down menu",IF('DO NOT USE_Case Formulas'!A188,"OK",NA()))</f>
        <v>#N/A</v>
      </c>
      <c r="AE188" s="40" t="e">
        <f>IF(AND('DO NOT USE_Case Formulas'!A188,ISBLANK('Captura de datos CASO'!AB188)),"Lab Result Test Result is required",IF(AND(NOT(ISBLANK('Captura de datos CASO'!AB188)),ISNA(VLOOKUP('Captura de datos CASO'!AB188,'DO NOT USE_School Picklist'!$Q$3:$Q$8,1,FALSE))),"Please select a value from the drop-down menu",IF('DO NOT USE_Case Formulas'!A188,"OK",NA())))</f>
        <v>#N/A</v>
      </c>
    </row>
    <row r="189" spans="1:31" x14ac:dyDescent="0.3">
      <c r="A189" s="39" t="e">
        <f>IF('DO NOT USE_Case Formulas'!A189,IF('DO NOT USE_Case Formulas'!B189,"Not all required fields are completed","OK"),NA())</f>
        <v>#N/A</v>
      </c>
      <c r="B189" s="40" t="e">
        <f>IF(AND('DO NOT USE_Case Formulas'!A189,ISBLANK('Captura de datos CASO'!B189)),"First Name is required",IF(NOT(ISBLANK('Captura de datos CASO'!B189)),"OK",NA()))</f>
        <v>#N/A</v>
      </c>
      <c r="C189" s="40" t="e">
        <f>IF(AND('DO NOT USE_Case Formulas'!A189,ISBLANK('Captura de datos CASO'!C189)),"Last Name is required",IF(NOT(ISBLANK('Captura de datos CASO'!C189)),"OK",NA()))</f>
        <v>#N/A</v>
      </c>
      <c r="D189" s="40" t="e">
        <f>IF(AND('DO NOT USE_Case Formulas'!A189,ISBLANK('Captura de datos CASO'!D189)),"Birthdate is required",IF(NOT(ISBLANK('Captura de datos CASO'!D189)),"OK",NA()))</f>
        <v>#N/A</v>
      </c>
      <c r="E189" s="40" t="e">
        <f>IF(AND('DO NOT USE_Case Formulas'!A189,ISBLANK('Captura de datos CASO'!E189)),"Mobile Phone is required",IF(NOT(ISBLANK('Captura de datos CASO'!E189)),IF(AND(ISNUMBER(VALUE('Captura de datos CASO'!E189)),LEFT('Captura de datos CASO'!E189,1)&lt;&gt;"1",LEN('Captura de datos CASO'!E189)=10),"OK","Phone number must be valid format"),NA()))</f>
        <v>#N/A</v>
      </c>
      <c r="F189" s="40" t="e">
        <f>IF(LEN('Captura de datos CASO'!F189)&gt;255,"Home Street Address must be less than 255 characters",IF('DO NOT USE_Case Formulas'!A189,"OK",NA()))</f>
        <v>#N/A</v>
      </c>
      <c r="G189" s="40" t="e">
        <f>IF(LEN('Captura de datos CASO'!G189)&gt;40,"City must be less than 40 characters",IF('DO NOT USE_Case Formulas'!A189,"OK",NA()))</f>
        <v>#N/A</v>
      </c>
      <c r="H189" s="40" t="e">
        <f>IF(AND(NOT(ISBLANK('Captura de datos CASO'!H189)),ISNA(VLOOKUP('Captura de datos CASO'!H189,'DO NOT USE_School Picklist'!$P$3:$P$52,1,FALSE))),"Please select a value from the drop-down menu",IF('DO NOT USE_Case Formulas'!A189,"OK",NA()))</f>
        <v>#N/A</v>
      </c>
      <c r="I189" s="40" t="e">
        <f>IF(AND('DO NOT USE_Case Formulas'!A189,ISBLANK('Captura de datos CASO'!I189)),"Zip is required",IF(ISBLANK('Captura de datos CASO'!I189),NA(),"OK"))</f>
        <v>#N/A</v>
      </c>
      <c r="J189" s="40" t="e">
        <f>IF(AND('DO NOT USE_Case Formulas'!A189,ISBLANK('Captura de datos CASO'!J189)),"Student or Staff? is required",IF(ISBLANK('Captura de datos CASO'!J189),NA(),IF(ISNA(VLOOKUP('Captura de datos CASO'!J189,'DO NOT USE_School Picklist'!$B$3:$B$6,1,FALSE)),"Please select a value from the drop-down menu","OK")))</f>
        <v>#N/A</v>
      </c>
      <c r="K189" s="40" t="e">
        <f>IF(AND('Captura de datos CASO'!J189='DO NOT USE_School Picklist'!$B$4,ISBLANK('Captura de datos CASO'!K189)),"Occupation/Job Title is required if Student or Staff? is Yes, staff/faculty or volunteer",IF('DO NOT USE_Case Formulas'!A189,"OK",NA()))</f>
        <v>#N/A</v>
      </c>
      <c r="L189" s="40" t="e">
        <f ca="1">IF('Captura de datos CASO'!L189&gt;'DO NOT USE_School Picklist'!$C$3,"Date last on school campus/facility cannot be a future date",IF('DO NOT USE_Case Formulas'!A189,IF(ISBLANK('Captura de datos CASO'!L189),"Date last on school campus/facility is required","OK"),NA()))</f>
        <v>#N/A</v>
      </c>
      <c r="M189" s="40" t="e">
        <f>IF(AND('DO NOT USE_Case Formulas'!A189,ISBLANK('Captura de datos CASO'!M189)),"Specific Place in the Location is required",IF(ISBLANK('Captura de datos CASO'!M189),NA(),"OK"))</f>
        <v>#N/A</v>
      </c>
      <c r="N189" s="40" t="e">
        <f>IF(LEN('Captura de datos CASO'!N189)&gt;50,"Parent/Guardian Name must be less than 50 characters",IF('DO NOT USE_Case Formulas'!A189,"OK",NA()))</f>
        <v>#N/A</v>
      </c>
      <c r="O189" s="40" t="e">
        <f>IF(NOT(ISBLANK('Captura de datos CASO'!O189)),IF(AND(ISNUMBER('Captura de datos CASO'!O189),LEFT('Captura de datos CASO'!O189,1)&lt;&gt;"1",LEN('Captura de datos CASO'!O189)=10),"OK","Phone number must be valid format"),IF('DO NOT USE_Case Formulas'!A189,"OK",NA()))</f>
        <v>#N/A</v>
      </c>
      <c r="P189" s="53" t="e">
        <f>IF(AND(NOT(ISBLANK('Captura de datos CASO'!P189)),ISNA(VLOOKUP('Captura de datos CASO'!P189,'DO NOT USE_School Picklist'!$I$3:$I$5,1,FALSE))),"Please select a value from the drop-down menu",IF('DO NOT USE_Case Formulas'!A189,"OK",NA()))</f>
        <v>#N/A</v>
      </c>
      <c r="Q189" s="40" t="e">
        <f>IF(AND(NOT(ISBLANK('Captura de datos CASO'!Q189)),ISNA(VLOOKUP('Captura de datos CASO'!Q189,'DO NOT USE_School Picklist'!$E$3:$E$10,1,FALSE))),"Please select a value from the drop-down menu",IF('DO NOT USE_Case Formulas'!A189,"OK",NA()))</f>
        <v>#N/A</v>
      </c>
      <c r="R189" s="53" t="e">
        <f>IF(AND(NOT(ISBLANK('Captura de datos CASO'!R189)),ISNA(VLOOKUP('Captura de datos CASO'!R189,'DO NOT USE_School Picklist'!$W$3:$W$9,1,FALSE))),"Please select a value from the drop-down menu",IF('DO NOT USE_Case Formulas'!A189,"OK",NA()))</f>
        <v>#N/A</v>
      </c>
      <c r="S189" s="53" t="e">
        <f>IF(AND(NOT(ISBLANK('Captura de datos CASO'!S189)),ISNA(VLOOKUP('Captura de datos CASO'!S189,'DO NOT USE_School Picklist'!$W$3:$W$9,1,FALSE))),"Please select a value from the drop-down menu",IF('DO NOT USE_Case Formulas'!A189,"OK",NA()))</f>
        <v>#N/A</v>
      </c>
      <c r="T189" s="40" t="e">
        <f>IF(AND(NOT(ISBLANK('Captura de datos CASO'!T189)),ISNA(VLOOKUP('Captura de datos CASO'!T189,'DO NOT USE_School Picklist'!$F$3:$F$16,1,FALSE))),"Please select a value from the drop-down menu",IF('DO NOT USE_Case Formulas'!A189,"OK",NA()))</f>
        <v>#N/A</v>
      </c>
      <c r="U189" s="40" t="e">
        <f>IF(LEN('Captura de datos CASO'!U189)&gt;100,"Classroom(s) must be less than 100 characters",IF('DO NOT USE_Case Formulas'!A189,"OK",NA()))</f>
        <v>#N/A</v>
      </c>
      <c r="V189" s="40" t="e">
        <f>IF(AND(NOT(ISBLANK('Captura de datos CASO'!V189)),ISNA(VLOOKUP('Captura de datos CASO'!V189,'DO NOT USE_School Picklist'!$S$3:$S$12,1,FALSE))),"Please select a value from the drop-down menu",IF('DO NOT USE_Case Formulas'!A189,"OK",NA()))</f>
        <v>#N/A</v>
      </c>
      <c r="W189" s="40" t="e">
        <f>IF(AND(NOT(ISBLANK('Captura de datos CASO'!W189)),ISNA(VLOOKUP('Captura de datos CASO'!W189,'DO NOT USE_School Picklist'!$S$3:$S$12,1,FALSE))),"Please select a value from the drop-down menu",IF('DO NOT USE_Case Formulas'!A189,"OK",NA()))</f>
        <v>#N/A</v>
      </c>
      <c r="X189" s="40" t="e">
        <f>IF(LEN('Captura de datos CASO'!X189)&gt;80,"Name of Education Group must be less than 80 characters",IF('DO NOT USE_Case Formulas'!A189,"OK",NA()))</f>
        <v>#N/A</v>
      </c>
      <c r="Y189" s="40" t="e">
        <f>IF(AND(NOT(ISBLANK('Captura de datos CASO'!Y189)),ISNA(VLOOKUP('Captura de datos CASO'!Y189,'DO NOT USE_School Picklist'!$K$3:$K$6,1,FALSE))),"Please select a value from the drop-down menu",IF('DO NOT USE_Case Formulas'!A189,"OK",NA()))</f>
        <v>#N/A</v>
      </c>
      <c r="Z189" s="40" t="e">
        <f>IF(AND('DO NOT USE_Case Formulas'!A189,ISBLANK('Captura de datos CASO'!Z189)),"Has this person had symptoms? is required",IF(AND(NOT(ISBLANK('Captura de datos CASO'!Z189)),ISNA(VLOOKUP('Captura de datos CASO'!Z189,'DO NOT USE_School Picklist'!$D$3:$D$5,1,FALSE))),"Please select a value from the drop-down menu",IF(NOT(ISBLANK('Captura de datos CASO'!Z189)),"OK",NA())))</f>
        <v>#N/A</v>
      </c>
      <c r="AA189" s="40" t="e">
        <f>IF(AND('Captura de datos CASO'!Z189='DO NOT USE_School Picklist'!$D$3,ISBLANK('Captura de datos CASO'!AA189)),"Symptom Onset Date is required if Ever Symptomatic is Yes",IF('DO NOT USE_Case Formulas'!A189,"OK",NA()))</f>
        <v>#N/A</v>
      </c>
      <c r="AB189" s="40"/>
      <c r="AC189" s="40" t="e">
        <f ca="1">IF(AND('DO NOT USE_Case Formulas'!A189,ISBLANK('Captura de datos CASO'!AC189)),"Lab Result Test Date is required",IF('Captura de datos CASO'!AC189&gt;'DO NOT USE_School Picklist'!$C$3,"Test Date cannot be a future date",IF(NOT(ISBLANK('Captura de datos CASO'!AC189)),"OK",NA())))</f>
        <v>#N/A</v>
      </c>
      <c r="AD189" s="40" t="e">
        <f>IF(AND(NOT(ISBLANK('Captura de datos CASO'!AD189)),ISNA(VLOOKUP('Captura de datos CASO'!AD189,'DO NOT USE_School Picklist'!$R$3:$R$7,1,FALSE))),"Please select a value from the drop-down menu",IF('DO NOT USE_Case Formulas'!A189,"OK",NA()))</f>
        <v>#N/A</v>
      </c>
      <c r="AE189" s="40" t="e">
        <f>IF(AND('DO NOT USE_Case Formulas'!A189,ISBLANK('Captura de datos CASO'!AB189)),"Lab Result Test Result is required",IF(AND(NOT(ISBLANK('Captura de datos CASO'!AB189)),ISNA(VLOOKUP('Captura de datos CASO'!AB189,'DO NOT USE_School Picklist'!$Q$3:$Q$8,1,FALSE))),"Please select a value from the drop-down menu",IF('DO NOT USE_Case Formulas'!A189,"OK",NA())))</f>
        <v>#N/A</v>
      </c>
    </row>
    <row r="190" spans="1:31" x14ac:dyDescent="0.3">
      <c r="A190" s="39" t="e">
        <f>IF('DO NOT USE_Case Formulas'!A190,IF('DO NOT USE_Case Formulas'!B190,"Not all required fields are completed","OK"),NA())</f>
        <v>#N/A</v>
      </c>
      <c r="B190" s="40" t="e">
        <f>IF(AND('DO NOT USE_Case Formulas'!A190,ISBLANK('Captura de datos CASO'!B190)),"First Name is required",IF(NOT(ISBLANK('Captura de datos CASO'!B190)),"OK",NA()))</f>
        <v>#N/A</v>
      </c>
      <c r="C190" s="40" t="e">
        <f>IF(AND('DO NOT USE_Case Formulas'!A190,ISBLANK('Captura de datos CASO'!C190)),"Last Name is required",IF(NOT(ISBLANK('Captura de datos CASO'!C190)),"OK",NA()))</f>
        <v>#N/A</v>
      </c>
      <c r="D190" s="40" t="e">
        <f>IF(AND('DO NOT USE_Case Formulas'!A190,ISBLANK('Captura de datos CASO'!D190)),"Birthdate is required",IF(NOT(ISBLANK('Captura de datos CASO'!D190)),"OK",NA()))</f>
        <v>#N/A</v>
      </c>
      <c r="E190" s="40" t="e">
        <f>IF(AND('DO NOT USE_Case Formulas'!A190,ISBLANK('Captura de datos CASO'!E190)),"Mobile Phone is required",IF(NOT(ISBLANK('Captura de datos CASO'!E190)),IF(AND(ISNUMBER(VALUE('Captura de datos CASO'!E190)),LEFT('Captura de datos CASO'!E190,1)&lt;&gt;"1",LEN('Captura de datos CASO'!E190)=10),"OK","Phone number must be valid format"),NA()))</f>
        <v>#N/A</v>
      </c>
      <c r="F190" s="40" t="e">
        <f>IF(LEN('Captura de datos CASO'!F190)&gt;255,"Home Street Address must be less than 255 characters",IF('DO NOT USE_Case Formulas'!A190,"OK",NA()))</f>
        <v>#N/A</v>
      </c>
      <c r="G190" s="40" t="e">
        <f>IF(LEN('Captura de datos CASO'!G190)&gt;40,"City must be less than 40 characters",IF('DO NOT USE_Case Formulas'!A190,"OK",NA()))</f>
        <v>#N/A</v>
      </c>
      <c r="H190" s="40" t="e">
        <f>IF(AND(NOT(ISBLANK('Captura de datos CASO'!H190)),ISNA(VLOOKUP('Captura de datos CASO'!H190,'DO NOT USE_School Picklist'!$P$3:$P$52,1,FALSE))),"Please select a value from the drop-down menu",IF('DO NOT USE_Case Formulas'!A190,"OK",NA()))</f>
        <v>#N/A</v>
      </c>
      <c r="I190" s="40" t="e">
        <f>IF(AND('DO NOT USE_Case Formulas'!A190,ISBLANK('Captura de datos CASO'!I190)),"Zip is required",IF(ISBLANK('Captura de datos CASO'!I190),NA(),"OK"))</f>
        <v>#N/A</v>
      </c>
      <c r="J190" s="40" t="e">
        <f>IF(AND('DO NOT USE_Case Formulas'!A190,ISBLANK('Captura de datos CASO'!J190)),"Student or Staff? is required",IF(ISBLANK('Captura de datos CASO'!J190),NA(),IF(ISNA(VLOOKUP('Captura de datos CASO'!J190,'DO NOT USE_School Picklist'!$B$3:$B$6,1,FALSE)),"Please select a value from the drop-down menu","OK")))</f>
        <v>#N/A</v>
      </c>
      <c r="K190" s="40" t="e">
        <f>IF(AND('Captura de datos CASO'!J190='DO NOT USE_School Picklist'!$B$4,ISBLANK('Captura de datos CASO'!K190)),"Occupation/Job Title is required if Student or Staff? is Yes, staff/faculty or volunteer",IF('DO NOT USE_Case Formulas'!A190,"OK",NA()))</f>
        <v>#N/A</v>
      </c>
      <c r="L190" s="40" t="e">
        <f ca="1">IF('Captura de datos CASO'!L190&gt;'DO NOT USE_School Picklist'!$C$3,"Date last on school campus/facility cannot be a future date",IF('DO NOT USE_Case Formulas'!A190,IF(ISBLANK('Captura de datos CASO'!L190),"Date last on school campus/facility is required","OK"),NA()))</f>
        <v>#N/A</v>
      </c>
      <c r="M190" s="40" t="e">
        <f>IF(AND('DO NOT USE_Case Formulas'!A190,ISBLANK('Captura de datos CASO'!M190)),"Specific Place in the Location is required",IF(ISBLANK('Captura de datos CASO'!M190),NA(),"OK"))</f>
        <v>#N/A</v>
      </c>
      <c r="N190" s="40" t="e">
        <f>IF(LEN('Captura de datos CASO'!N190)&gt;50,"Parent/Guardian Name must be less than 50 characters",IF('DO NOT USE_Case Formulas'!A190,"OK",NA()))</f>
        <v>#N/A</v>
      </c>
      <c r="O190" s="40" t="e">
        <f>IF(NOT(ISBLANK('Captura de datos CASO'!O190)),IF(AND(ISNUMBER('Captura de datos CASO'!O190),LEFT('Captura de datos CASO'!O190,1)&lt;&gt;"1",LEN('Captura de datos CASO'!O190)=10),"OK","Phone number must be valid format"),IF('DO NOT USE_Case Formulas'!A190,"OK",NA()))</f>
        <v>#N/A</v>
      </c>
      <c r="P190" s="53" t="e">
        <f>IF(AND(NOT(ISBLANK('Captura de datos CASO'!P190)),ISNA(VLOOKUP('Captura de datos CASO'!P190,'DO NOT USE_School Picklist'!$I$3:$I$5,1,FALSE))),"Please select a value from the drop-down menu",IF('DO NOT USE_Case Formulas'!A190,"OK",NA()))</f>
        <v>#N/A</v>
      </c>
      <c r="Q190" s="40" t="e">
        <f>IF(AND(NOT(ISBLANK('Captura de datos CASO'!Q190)),ISNA(VLOOKUP('Captura de datos CASO'!Q190,'DO NOT USE_School Picklist'!$E$3:$E$10,1,FALSE))),"Please select a value from the drop-down menu",IF('DO NOT USE_Case Formulas'!A190,"OK",NA()))</f>
        <v>#N/A</v>
      </c>
      <c r="R190" s="53" t="e">
        <f>IF(AND(NOT(ISBLANK('Captura de datos CASO'!R190)),ISNA(VLOOKUP('Captura de datos CASO'!R190,'DO NOT USE_School Picklist'!$W$3:$W$9,1,FALSE))),"Please select a value from the drop-down menu",IF('DO NOT USE_Case Formulas'!A190,"OK",NA()))</f>
        <v>#N/A</v>
      </c>
      <c r="S190" s="53" t="e">
        <f>IF(AND(NOT(ISBLANK('Captura de datos CASO'!S190)),ISNA(VLOOKUP('Captura de datos CASO'!S190,'DO NOT USE_School Picklist'!$W$3:$W$9,1,FALSE))),"Please select a value from the drop-down menu",IF('DO NOT USE_Case Formulas'!A190,"OK",NA()))</f>
        <v>#N/A</v>
      </c>
      <c r="T190" s="40" t="e">
        <f>IF(AND(NOT(ISBLANK('Captura de datos CASO'!T190)),ISNA(VLOOKUP('Captura de datos CASO'!T190,'DO NOT USE_School Picklist'!$F$3:$F$16,1,FALSE))),"Please select a value from the drop-down menu",IF('DO NOT USE_Case Formulas'!A190,"OK",NA()))</f>
        <v>#N/A</v>
      </c>
      <c r="U190" s="40" t="e">
        <f>IF(LEN('Captura de datos CASO'!U190)&gt;100,"Classroom(s) must be less than 100 characters",IF('DO NOT USE_Case Formulas'!A190,"OK",NA()))</f>
        <v>#N/A</v>
      </c>
      <c r="V190" s="40" t="e">
        <f>IF(AND(NOT(ISBLANK('Captura de datos CASO'!V190)),ISNA(VLOOKUP('Captura de datos CASO'!V190,'DO NOT USE_School Picklist'!$S$3:$S$12,1,FALSE))),"Please select a value from the drop-down menu",IF('DO NOT USE_Case Formulas'!A190,"OK",NA()))</f>
        <v>#N/A</v>
      </c>
      <c r="W190" s="40" t="e">
        <f>IF(AND(NOT(ISBLANK('Captura de datos CASO'!W190)),ISNA(VLOOKUP('Captura de datos CASO'!W190,'DO NOT USE_School Picklist'!$S$3:$S$12,1,FALSE))),"Please select a value from the drop-down menu",IF('DO NOT USE_Case Formulas'!A190,"OK",NA()))</f>
        <v>#N/A</v>
      </c>
      <c r="X190" s="40" t="e">
        <f>IF(LEN('Captura de datos CASO'!X190)&gt;80,"Name of Education Group must be less than 80 characters",IF('DO NOT USE_Case Formulas'!A190,"OK",NA()))</f>
        <v>#N/A</v>
      </c>
      <c r="Y190" s="40" t="e">
        <f>IF(AND(NOT(ISBLANK('Captura de datos CASO'!Y190)),ISNA(VLOOKUP('Captura de datos CASO'!Y190,'DO NOT USE_School Picklist'!$K$3:$K$6,1,FALSE))),"Please select a value from the drop-down menu",IF('DO NOT USE_Case Formulas'!A190,"OK",NA()))</f>
        <v>#N/A</v>
      </c>
      <c r="Z190" s="40" t="e">
        <f>IF(AND('DO NOT USE_Case Formulas'!A190,ISBLANK('Captura de datos CASO'!Z190)),"Has this person had symptoms? is required",IF(AND(NOT(ISBLANK('Captura de datos CASO'!Z190)),ISNA(VLOOKUP('Captura de datos CASO'!Z190,'DO NOT USE_School Picklist'!$D$3:$D$5,1,FALSE))),"Please select a value from the drop-down menu",IF(NOT(ISBLANK('Captura de datos CASO'!Z190)),"OK",NA())))</f>
        <v>#N/A</v>
      </c>
      <c r="AA190" s="40" t="e">
        <f>IF(AND('Captura de datos CASO'!Z190='DO NOT USE_School Picklist'!$D$3,ISBLANK('Captura de datos CASO'!AA190)),"Symptom Onset Date is required if Ever Symptomatic is Yes",IF('DO NOT USE_Case Formulas'!A190,"OK",NA()))</f>
        <v>#N/A</v>
      </c>
      <c r="AB190" s="40"/>
      <c r="AC190" s="40" t="e">
        <f ca="1">IF(AND('DO NOT USE_Case Formulas'!A190,ISBLANK('Captura de datos CASO'!AC190)),"Lab Result Test Date is required",IF('Captura de datos CASO'!AC190&gt;'DO NOT USE_School Picklist'!$C$3,"Test Date cannot be a future date",IF(NOT(ISBLANK('Captura de datos CASO'!AC190)),"OK",NA())))</f>
        <v>#N/A</v>
      </c>
      <c r="AD190" s="40" t="e">
        <f>IF(AND(NOT(ISBLANK('Captura de datos CASO'!AD190)),ISNA(VLOOKUP('Captura de datos CASO'!AD190,'DO NOT USE_School Picklist'!$R$3:$R$7,1,FALSE))),"Please select a value from the drop-down menu",IF('DO NOT USE_Case Formulas'!A190,"OK",NA()))</f>
        <v>#N/A</v>
      </c>
      <c r="AE190" s="40" t="e">
        <f>IF(AND('DO NOT USE_Case Formulas'!A190,ISBLANK('Captura de datos CASO'!AB190)),"Lab Result Test Result is required",IF(AND(NOT(ISBLANK('Captura de datos CASO'!AB190)),ISNA(VLOOKUP('Captura de datos CASO'!AB190,'DO NOT USE_School Picklist'!$Q$3:$Q$8,1,FALSE))),"Please select a value from the drop-down menu",IF('DO NOT USE_Case Formulas'!A190,"OK",NA())))</f>
        <v>#N/A</v>
      </c>
    </row>
    <row r="191" spans="1:31" x14ac:dyDescent="0.3">
      <c r="A191" s="39" t="e">
        <f>IF('DO NOT USE_Case Formulas'!A191,IF('DO NOT USE_Case Formulas'!B191,"Not all required fields are completed","OK"),NA())</f>
        <v>#N/A</v>
      </c>
      <c r="B191" s="40" t="e">
        <f>IF(AND('DO NOT USE_Case Formulas'!A191,ISBLANK('Captura de datos CASO'!B191)),"First Name is required",IF(NOT(ISBLANK('Captura de datos CASO'!B191)),"OK",NA()))</f>
        <v>#N/A</v>
      </c>
      <c r="C191" s="40" t="e">
        <f>IF(AND('DO NOT USE_Case Formulas'!A191,ISBLANK('Captura de datos CASO'!C191)),"Last Name is required",IF(NOT(ISBLANK('Captura de datos CASO'!C191)),"OK",NA()))</f>
        <v>#N/A</v>
      </c>
      <c r="D191" s="40" t="e">
        <f>IF(AND('DO NOT USE_Case Formulas'!A191,ISBLANK('Captura de datos CASO'!D191)),"Birthdate is required",IF(NOT(ISBLANK('Captura de datos CASO'!D191)),"OK",NA()))</f>
        <v>#N/A</v>
      </c>
      <c r="E191" s="40" t="e">
        <f>IF(AND('DO NOT USE_Case Formulas'!A191,ISBLANK('Captura de datos CASO'!E191)),"Mobile Phone is required",IF(NOT(ISBLANK('Captura de datos CASO'!E191)),IF(AND(ISNUMBER(VALUE('Captura de datos CASO'!E191)),LEFT('Captura de datos CASO'!E191,1)&lt;&gt;"1",LEN('Captura de datos CASO'!E191)=10),"OK","Phone number must be valid format"),NA()))</f>
        <v>#N/A</v>
      </c>
      <c r="F191" s="40" t="e">
        <f>IF(LEN('Captura de datos CASO'!F191)&gt;255,"Home Street Address must be less than 255 characters",IF('DO NOT USE_Case Formulas'!A191,"OK",NA()))</f>
        <v>#N/A</v>
      </c>
      <c r="G191" s="40" t="e">
        <f>IF(LEN('Captura de datos CASO'!G191)&gt;40,"City must be less than 40 characters",IF('DO NOT USE_Case Formulas'!A191,"OK",NA()))</f>
        <v>#N/A</v>
      </c>
      <c r="H191" s="40" t="e">
        <f>IF(AND(NOT(ISBLANK('Captura de datos CASO'!H191)),ISNA(VLOOKUP('Captura de datos CASO'!H191,'DO NOT USE_School Picklist'!$P$3:$P$52,1,FALSE))),"Please select a value from the drop-down menu",IF('DO NOT USE_Case Formulas'!A191,"OK",NA()))</f>
        <v>#N/A</v>
      </c>
      <c r="I191" s="40" t="e">
        <f>IF(AND('DO NOT USE_Case Formulas'!A191,ISBLANK('Captura de datos CASO'!I191)),"Zip is required",IF(ISBLANK('Captura de datos CASO'!I191),NA(),"OK"))</f>
        <v>#N/A</v>
      </c>
      <c r="J191" s="40" t="e">
        <f>IF(AND('DO NOT USE_Case Formulas'!A191,ISBLANK('Captura de datos CASO'!J191)),"Student or Staff? is required",IF(ISBLANK('Captura de datos CASO'!J191),NA(),IF(ISNA(VLOOKUP('Captura de datos CASO'!J191,'DO NOT USE_School Picklist'!$B$3:$B$6,1,FALSE)),"Please select a value from the drop-down menu","OK")))</f>
        <v>#N/A</v>
      </c>
      <c r="K191" s="40" t="e">
        <f>IF(AND('Captura de datos CASO'!J191='DO NOT USE_School Picklist'!$B$4,ISBLANK('Captura de datos CASO'!K191)),"Occupation/Job Title is required if Student or Staff? is Yes, staff/faculty or volunteer",IF('DO NOT USE_Case Formulas'!A191,"OK",NA()))</f>
        <v>#N/A</v>
      </c>
      <c r="L191" s="40" t="e">
        <f ca="1">IF('Captura de datos CASO'!L191&gt;'DO NOT USE_School Picklist'!$C$3,"Date last on school campus/facility cannot be a future date",IF('DO NOT USE_Case Formulas'!A191,IF(ISBLANK('Captura de datos CASO'!L191),"Date last on school campus/facility is required","OK"),NA()))</f>
        <v>#N/A</v>
      </c>
      <c r="M191" s="40" t="e">
        <f>IF(AND('DO NOT USE_Case Formulas'!A191,ISBLANK('Captura de datos CASO'!M191)),"Specific Place in the Location is required",IF(ISBLANK('Captura de datos CASO'!M191),NA(),"OK"))</f>
        <v>#N/A</v>
      </c>
      <c r="N191" s="40" t="e">
        <f>IF(LEN('Captura de datos CASO'!N191)&gt;50,"Parent/Guardian Name must be less than 50 characters",IF('DO NOT USE_Case Formulas'!A191,"OK",NA()))</f>
        <v>#N/A</v>
      </c>
      <c r="O191" s="40" t="e">
        <f>IF(NOT(ISBLANK('Captura de datos CASO'!O191)),IF(AND(ISNUMBER('Captura de datos CASO'!O191),LEFT('Captura de datos CASO'!O191,1)&lt;&gt;"1",LEN('Captura de datos CASO'!O191)=10),"OK","Phone number must be valid format"),IF('DO NOT USE_Case Formulas'!A191,"OK",NA()))</f>
        <v>#N/A</v>
      </c>
      <c r="P191" s="53" t="e">
        <f>IF(AND(NOT(ISBLANK('Captura de datos CASO'!P191)),ISNA(VLOOKUP('Captura de datos CASO'!P191,'DO NOT USE_School Picklist'!$I$3:$I$5,1,FALSE))),"Please select a value from the drop-down menu",IF('DO NOT USE_Case Formulas'!A191,"OK",NA()))</f>
        <v>#N/A</v>
      </c>
      <c r="Q191" s="40" t="e">
        <f>IF(AND(NOT(ISBLANK('Captura de datos CASO'!Q191)),ISNA(VLOOKUP('Captura de datos CASO'!Q191,'DO NOT USE_School Picklist'!$E$3:$E$10,1,FALSE))),"Please select a value from the drop-down menu",IF('DO NOT USE_Case Formulas'!A191,"OK",NA()))</f>
        <v>#N/A</v>
      </c>
      <c r="R191" s="53" t="e">
        <f>IF(AND(NOT(ISBLANK('Captura de datos CASO'!R191)),ISNA(VLOOKUP('Captura de datos CASO'!R191,'DO NOT USE_School Picklist'!$W$3:$W$9,1,FALSE))),"Please select a value from the drop-down menu",IF('DO NOT USE_Case Formulas'!A191,"OK",NA()))</f>
        <v>#N/A</v>
      </c>
      <c r="S191" s="53" t="e">
        <f>IF(AND(NOT(ISBLANK('Captura de datos CASO'!S191)),ISNA(VLOOKUP('Captura de datos CASO'!S191,'DO NOT USE_School Picklist'!$W$3:$W$9,1,FALSE))),"Please select a value from the drop-down menu",IF('DO NOT USE_Case Formulas'!A191,"OK",NA()))</f>
        <v>#N/A</v>
      </c>
      <c r="T191" s="40" t="e">
        <f>IF(AND(NOT(ISBLANK('Captura de datos CASO'!T191)),ISNA(VLOOKUP('Captura de datos CASO'!T191,'DO NOT USE_School Picklist'!$F$3:$F$16,1,FALSE))),"Please select a value from the drop-down menu",IF('DO NOT USE_Case Formulas'!A191,"OK",NA()))</f>
        <v>#N/A</v>
      </c>
      <c r="U191" s="40" t="e">
        <f>IF(LEN('Captura de datos CASO'!U191)&gt;100,"Classroom(s) must be less than 100 characters",IF('DO NOT USE_Case Formulas'!A191,"OK",NA()))</f>
        <v>#N/A</v>
      </c>
      <c r="V191" s="40" t="e">
        <f>IF(AND(NOT(ISBLANK('Captura de datos CASO'!V191)),ISNA(VLOOKUP('Captura de datos CASO'!V191,'DO NOT USE_School Picklist'!$S$3:$S$12,1,FALSE))),"Please select a value from the drop-down menu",IF('DO NOT USE_Case Formulas'!A191,"OK",NA()))</f>
        <v>#N/A</v>
      </c>
      <c r="W191" s="40" t="e">
        <f>IF(AND(NOT(ISBLANK('Captura de datos CASO'!W191)),ISNA(VLOOKUP('Captura de datos CASO'!W191,'DO NOT USE_School Picklist'!$S$3:$S$12,1,FALSE))),"Please select a value from the drop-down menu",IF('DO NOT USE_Case Formulas'!A191,"OK",NA()))</f>
        <v>#N/A</v>
      </c>
      <c r="X191" s="40" t="e">
        <f>IF(LEN('Captura de datos CASO'!X191)&gt;80,"Name of Education Group must be less than 80 characters",IF('DO NOT USE_Case Formulas'!A191,"OK",NA()))</f>
        <v>#N/A</v>
      </c>
      <c r="Y191" s="40" t="e">
        <f>IF(AND(NOT(ISBLANK('Captura de datos CASO'!Y191)),ISNA(VLOOKUP('Captura de datos CASO'!Y191,'DO NOT USE_School Picklist'!$K$3:$K$6,1,FALSE))),"Please select a value from the drop-down menu",IF('DO NOT USE_Case Formulas'!A191,"OK",NA()))</f>
        <v>#N/A</v>
      </c>
      <c r="Z191" s="40" t="e">
        <f>IF(AND('DO NOT USE_Case Formulas'!A191,ISBLANK('Captura de datos CASO'!Z191)),"Has this person had symptoms? is required",IF(AND(NOT(ISBLANK('Captura de datos CASO'!Z191)),ISNA(VLOOKUP('Captura de datos CASO'!Z191,'DO NOT USE_School Picklist'!$D$3:$D$5,1,FALSE))),"Please select a value from the drop-down menu",IF(NOT(ISBLANK('Captura de datos CASO'!Z191)),"OK",NA())))</f>
        <v>#N/A</v>
      </c>
      <c r="AA191" s="40" t="e">
        <f>IF(AND('Captura de datos CASO'!Z191='DO NOT USE_School Picklist'!$D$3,ISBLANK('Captura de datos CASO'!AA191)),"Symptom Onset Date is required if Ever Symptomatic is Yes",IF('DO NOT USE_Case Formulas'!A191,"OK",NA()))</f>
        <v>#N/A</v>
      </c>
      <c r="AB191" s="40"/>
      <c r="AC191" s="40" t="e">
        <f ca="1">IF(AND('DO NOT USE_Case Formulas'!A191,ISBLANK('Captura de datos CASO'!AC191)),"Lab Result Test Date is required",IF('Captura de datos CASO'!AC191&gt;'DO NOT USE_School Picklist'!$C$3,"Test Date cannot be a future date",IF(NOT(ISBLANK('Captura de datos CASO'!AC191)),"OK",NA())))</f>
        <v>#N/A</v>
      </c>
      <c r="AD191" s="40" t="e">
        <f>IF(AND(NOT(ISBLANK('Captura de datos CASO'!AD191)),ISNA(VLOOKUP('Captura de datos CASO'!AD191,'DO NOT USE_School Picklist'!$R$3:$R$7,1,FALSE))),"Please select a value from the drop-down menu",IF('DO NOT USE_Case Formulas'!A191,"OK",NA()))</f>
        <v>#N/A</v>
      </c>
      <c r="AE191" s="40" t="e">
        <f>IF(AND('DO NOT USE_Case Formulas'!A191,ISBLANK('Captura de datos CASO'!AB191)),"Lab Result Test Result is required",IF(AND(NOT(ISBLANK('Captura de datos CASO'!AB191)),ISNA(VLOOKUP('Captura de datos CASO'!AB191,'DO NOT USE_School Picklist'!$Q$3:$Q$8,1,FALSE))),"Please select a value from the drop-down menu",IF('DO NOT USE_Case Formulas'!A191,"OK",NA())))</f>
        <v>#N/A</v>
      </c>
    </row>
    <row r="192" spans="1:31" x14ac:dyDescent="0.3">
      <c r="A192" s="39" t="e">
        <f>IF('DO NOT USE_Case Formulas'!A192,IF('DO NOT USE_Case Formulas'!B192,"Not all required fields are completed","OK"),NA())</f>
        <v>#N/A</v>
      </c>
      <c r="B192" s="40" t="e">
        <f>IF(AND('DO NOT USE_Case Formulas'!A192,ISBLANK('Captura de datos CASO'!B192)),"First Name is required",IF(NOT(ISBLANK('Captura de datos CASO'!B192)),"OK",NA()))</f>
        <v>#N/A</v>
      </c>
      <c r="C192" s="40" t="e">
        <f>IF(AND('DO NOT USE_Case Formulas'!A192,ISBLANK('Captura de datos CASO'!C192)),"Last Name is required",IF(NOT(ISBLANK('Captura de datos CASO'!C192)),"OK",NA()))</f>
        <v>#N/A</v>
      </c>
      <c r="D192" s="40" t="e">
        <f>IF(AND('DO NOT USE_Case Formulas'!A192,ISBLANK('Captura de datos CASO'!D192)),"Birthdate is required",IF(NOT(ISBLANK('Captura de datos CASO'!D192)),"OK",NA()))</f>
        <v>#N/A</v>
      </c>
      <c r="E192" s="40" t="e">
        <f>IF(AND('DO NOT USE_Case Formulas'!A192,ISBLANK('Captura de datos CASO'!E192)),"Mobile Phone is required",IF(NOT(ISBLANK('Captura de datos CASO'!E192)),IF(AND(ISNUMBER(VALUE('Captura de datos CASO'!E192)),LEFT('Captura de datos CASO'!E192,1)&lt;&gt;"1",LEN('Captura de datos CASO'!E192)=10),"OK","Phone number must be valid format"),NA()))</f>
        <v>#N/A</v>
      </c>
      <c r="F192" s="40" t="e">
        <f>IF(LEN('Captura de datos CASO'!F192)&gt;255,"Home Street Address must be less than 255 characters",IF('DO NOT USE_Case Formulas'!A192,"OK",NA()))</f>
        <v>#N/A</v>
      </c>
      <c r="G192" s="40" t="e">
        <f>IF(LEN('Captura de datos CASO'!G192)&gt;40,"City must be less than 40 characters",IF('DO NOT USE_Case Formulas'!A192,"OK",NA()))</f>
        <v>#N/A</v>
      </c>
      <c r="H192" s="40" t="e">
        <f>IF(AND(NOT(ISBLANK('Captura de datos CASO'!H192)),ISNA(VLOOKUP('Captura de datos CASO'!H192,'DO NOT USE_School Picklist'!$P$3:$P$52,1,FALSE))),"Please select a value from the drop-down menu",IF('DO NOT USE_Case Formulas'!A192,"OK",NA()))</f>
        <v>#N/A</v>
      </c>
      <c r="I192" s="40" t="e">
        <f>IF(AND('DO NOT USE_Case Formulas'!A192,ISBLANK('Captura de datos CASO'!I192)),"Zip is required",IF(ISBLANK('Captura de datos CASO'!I192),NA(),"OK"))</f>
        <v>#N/A</v>
      </c>
      <c r="J192" s="40" t="e">
        <f>IF(AND('DO NOT USE_Case Formulas'!A192,ISBLANK('Captura de datos CASO'!J192)),"Student or Staff? is required",IF(ISBLANK('Captura de datos CASO'!J192),NA(),IF(ISNA(VLOOKUP('Captura de datos CASO'!J192,'DO NOT USE_School Picklist'!$B$3:$B$6,1,FALSE)),"Please select a value from the drop-down menu","OK")))</f>
        <v>#N/A</v>
      </c>
      <c r="K192" s="40" t="e">
        <f>IF(AND('Captura de datos CASO'!J192='DO NOT USE_School Picklist'!$B$4,ISBLANK('Captura de datos CASO'!K192)),"Occupation/Job Title is required if Student or Staff? is Yes, staff/faculty or volunteer",IF('DO NOT USE_Case Formulas'!A192,"OK",NA()))</f>
        <v>#N/A</v>
      </c>
      <c r="L192" s="40" t="e">
        <f ca="1">IF('Captura de datos CASO'!L192&gt;'DO NOT USE_School Picklist'!$C$3,"Date last on school campus/facility cannot be a future date",IF('DO NOT USE_Case Formulas'!A192,IF(ISBLANK('Captura de datos CASO'!L192),"Date last on school campus/facility is required","OK"),NA()))</f>
        <v>#N/A</v>
      </c>
      <c r="M192" s="40" t="e">
        <f>IF(AND('DO NOT USE_Case Formulas'!A192,ISBLANK('Captura de datos CASO'!M192)),"Specific Place in the Location is required",IF(ISBLANK('Captura de datos CASO'!M192),NA(),"OK"))</f>
        <v>#N/A</v>
      </c>
      <c r="N192" s="40" t="e">
        <f>IF(LEN('Captura de datos CASO'!N192)&gt;50,"Parent/Guardian Name must be less than 50 characters",IF('DO NOT USE_Case Formulas'!A192,"OK",NA()))</f>
        <v>#N/A</v>
      </c>
      <c r="O192" s="40" t="e">
        <f>IF(NOT(ISBLANK('Captura de datos CASO'!O192)),IF(AND(ISNUMBER('Captura de datos CASO'!O192),LEFT('Captura de datos CASO'!O192,1)&lt;&gt;"1",LEN('Captura de datos CASO'!O192)=10),"OK","Phone number must be valid format"),IF('DO NOT USE_Case Formulas'!A192,"OK",NA()))</f>
        <v>#N/A</v>
      </c>
      <c r="P192" s="53" t="e">
        <f>IF(AND(NOT(ISBLANK('Captura de datos CASO'!P192)),ISNA(VLOOKUP('Captura de datos CASO'!P192,'DO NOT USE_School Picklist'!$I$3:$I$5,1,FALSE))),"Please select a value from the drop-down menu",IF('DO NOT USE_Case Formulas'!A192,"OK",NA()))</f>
        <v>#N/A</v>
      </c>
      <c r="Q192" s="40" t="e">
        <f>IF(AND(NOT(ISBLANK('Captura de datos CASO'!Q192)),ISNA(VLOOKUP('Captura de datos CASO'!Q192,'DO NOT USE_School Picklist'!$E$3:$E$10,1,FALSE))),"Please select a value from the drop-down menu",IF('DO NOT USE_Case Formulas'!A192,"OK",NA()))</f>
        <v>#N/A</v>
      </c>
      <c r="R192" s="53" t="e">
        <f>IF(AND(NOT(ISBLANK('Captura de datos CASO'!R192)),ISNA(VLOOKUP('Captura de datos CASO'!R192,'DO NOT USE_School Picklist'!$W$3:$W$9,1,FALSE))),"Please select a value from the drop-down menu",IF('DO NOT USE_Case Formulas'!A192,"OK",NA()))</f>
        <v>#N/A</v>
      </c>
      <c r="S192" s="53" t="e">
        <f>IF(AND(NOT(ISBLANK('Captura de datos CASO'!S192)),ISNA(VLOOKUP('Captura de datos CASO'!S192,'DO NOT USE_School Picklist'!$W$3:$W$9,1,FALSE))),"Please select a value from the drop-down menu",IF('DO NOT USE_Case Formulas'!A192,"OK",NA()))</f>
        <v>#N/A</v>
      </c>
      <c r="T192" s="40" t="e">
        <f>IF(AND(NOT(ISBLANK('Captura de datos CASO'!T192)),ISNA(VLOOKUP('Captura de datos CASO'!T192,'DO NOT USE_School Picklist'!$F$3:$F$16,1,FALSE))),"Please select a value from the drop-down menu",IF('DO NOT USE_Case Formulas'!A192,"OK",NA()))</f>
        <v>#N/A</v>
      </c>
      <c r="U192" s="40" t="e">
        <f>IF(LEN('Captura de datos CASO'!U192)&gt;100,"Classroom(s) must be less than 100 characters",IF('DO NOT USE_Case Formulas'!A192,"OK",NA()))</f>
        <v>#N/A</v>
      </c>
      <c r="V192" s="40" t="e">
        <f>IF(AND(NOT(ISBLANK('Captura de datos CASO'!V192)),ISNA(VLOOKUP('Captura de datos CASO'!V192,'DO NOT USE_School Picklist'!$S$3:$S$12,1,FALSE))),"Please select a value from the drop-down menu",IF('DO NOT USE_Case Formulas'!A192,"OK",NA()))</f>
        <v>#N/A</v>
      </c>
      <c r="W192" s="40" t="e">
        <f>IF(AND(NOT(ISBLANK('Captura de datos CASO'!W192)),ISNA(VLOOKUP('Captura de datos CASO'!W192,'DO NOT USE_School Picklist'!$S$3:$S$12,1,FALSE))),"Please select a value from the drop-down menu",IF('DO NOT USE_Case Formulas'!A192,"OK",NA()))</f>
        <v>#N/A</v>
      </c>
      <c r="X192" s="40" t="e">
        <f>IF(LEN('Captura de datos CASO'!X192)&gt;80,"Name of Education Group must be less than 80 characters",IF('DO NOT USE_Case Formulas'!A192,"OK",NA()))</f>
        <v>#N/A</v>
      </c>
      <c r="Y192" s="40" t="e">
        <f>IF(AND(NOT(ISBLANK('Captura de datos CASO'!Y192)),ISNA(VLOOKUP('Captura de datos CASO'!Y192,'DO NOT USE_School Picklist'!$K$3:$K$6,1,FALSE))),"Please select a value from the drop-down menu",IF('DO NOT USE_Case Formulas'!A192,"OK",NA()))</f>
        <v>#N/A</v>
      </c>
      <c r="Z192" s="40" t="e">
        <f>IF(AND('DO NOT USE_Case Formulas'!A192,ISBLANK('Captura de datos CASO'!Z192)),"Has this person had symptoms? is required",IF(AND(NOT(ISBLANK('Captura de datos CASO'!Z192)),ISNA(VLOOKUP('Captura de datos CASO'!Z192,'DO NOT USE_School Picklist'!$D$3:$D$5,1,FALSE))),"Please select a value from the drop-down menu",IF(NOT(ISBLANK('Captura de datos CASO'!Z192)),"OK",NA())))</f>
        <v>#N/A</v>
      </c>
      <c r="AA192" s="40" t="e">
        <f>IF(AND('Captura de datos CASO'!Z192='DO NOT USE_School Picklist'!$D$3,ISBLANK('Captura de datos CASO'!AA192)),"Symptom Onset Date is required if Ever Symptomatic is Yes",IF('DO NOT USE_Case Formulas'!A192,"OK",NA()))</f>
        <v>#N/A</v>
      </c>
      <c r="AB192" s="40"/>
      <c r="AC192" s="40" t="e">
        <f ca="1">IF(AND('DO NOT USE_Case Formulas'!A192,ISBLANK('Captura de datos CASO'!AC192)),"Lab Result Test Date is required",IF('Captura de datos CASO'!AC192&gt;'DO NOT USE_School Picklist'!$C$3,"Test Date cannot be a future date",IF(NOT(ISBLANK('Captura de datos CASO'!AC192)),"OK",NA())))</f>
        <v>#N/A</v>
      </c>
      <c r="AD192" s="40" t="e">
        <f>IF(AND(NOT(ISBLANK('Captura de datos CASO'!AD192)),ISNA(VLOOKUP('Captura de datos CASO'!AD192,'DO NOT USE_School Picklist'!$R$3:$R$7,1,FALSE))),"Please select a value from the drop-down menu",IF('DO NOT USE_Case Formulas'!A192,"OK",NA()))</f>
        <v>#N/A</v>
      </c>
      <c r="AE192" s="40" t="e">
        <f>IF(AND('DO NOT USE_Case Formulas'!A192,ISBLANK('Captura de datos CASO'!AB192)),"Lab Result Test Result is required",IF(AND(NOT(ISBLANK('Captura de datos CASO'!AB192)),ISNA(VLOOKUP('Captura de datos CASO'!AB192,'DO NOT USE_School Picklist'!$Q$3:$Q$8,1,FALSE))),"Please select a value from the drop-down menu",IF('DO NOT USE_Case Formulas'!A192,"OK",NA())))</f>
        <v>#N/A</v>
      </c>
    </row>
    <row r="193" spans="1:31" x14ac:dyDescent="0.3">
      <c r="A193" s="39" t="e">
        <f>IF('DO NOT USE_Case Formulas'!A193,IF('DO NOT USE_Case Formulas'!B193,"Not all required fields are completed","OK"),NA())</f>
        <v>#N/A</v>
      </c>
      <c r="B193" s="40" t="e">
        <f>IF(AND('DO NOT USE_Case Formulas'!A193,ISBLANK('Captura de datos CASO'!B193)),"First Name is required",IF(NOT(ISBLANK('Captura de datos CASO'!B193)),"OK",NA()))</f>
        <v>#N/A</v>
      </c>
      <c r="C193" s="40" t="e">
        <f>IF(AND('DO NOT USE_Case Formulas'!A193,ISBLANK('Captura de datos CASO'!C193)),"Last Name is required",IF(NOT(ISBLANK('Captura de datos CASO'!C193)),"OK",NA()))</f>
        <v>#N/A</v>
      </c>
      <c r="D193" s="40" t="e">
        <f>IF(AND('DO NOT USE_Case Formulas'!A193,ISBLANK('Captura de datos CASO'!D193)),"Birthdate is required",IF(NOT(ISBLANK('Captura de datos CASO'!D193)),"OK",NA()))</f>
        <v>#N/A</v>
      </c>
      <c r="E193" s="40" t="e">
        <f>IF(AND('DO NOT USE_Case Formulas'!A193,ISBLANK('Captura de datos CASO'!E193)),"Mobile Phone is required",IF(NOT(ISBLANK('Captura de datos CASO'!E193)),IF(AND(ISNUMBER(VALUE('Captura de datos CASO'!E193)),LEFT('Captura de datos CASO'!E193,1)&lt;&gt;"1",LEN('Captura de datos CASO'!E193)=10),"OK","Phone number must be valid format"),NA()))</f>
        <v>#N/A</v>
      </c>
      <c r="F193" s="40" t="e">
        <f>IF(LEN('Captura de datos CASO'!F193)&gt;255,"Home Street Address must be less than 255 characters",IF('DO NOT USE_Case Formulas'!A193,"OK",NA()))</f>
        <v>#N/A</v>
      </c>
      <c r="G193" s="40" t="e">
        <f>IF(LEN('Captura de datos CASO'!G193)&gt;40,"City must be less than 40 characters",IF('DO NOT USE_Case Formulas'!A193,"OK",NA()))</f>
        <v>#N/A</v>
      </c>
      <c r="H193" s="40" t="e">
        <f>IF(AND(NOT(ISBLANK('Captura de datos CASO'!H193)),ISNA(VLOOKUP('Captura de datos CASO'!H193,'DO NOT USE_School Picklist'!$P$3:$P$52,1,FALSE))),"Please select a value from the drop-down menu",IF('DO NOT USE_Case Formulas'!A193,"OK",NA()))</f>
        <v>#N/A</v>
      </c>
      <c r="I193" s="40" t="e">
        <f>IF(AND('DO NOT USE_Case Formulas'!A193,ISBLANK('Captura de datos CASO'!I193)),"Zip is required",IF(ISBLANK('Captura de datos CASO'!I193),NA(),"OK"))</f>
        <v>#N/A</v>
      </c>
      <c r="J193" s="40" t="e">
        <f>IF(AND('DO NOT USE_Case Formulas'!A193,ISBLANK('Captura de datos CASO'!J193)),"Student or Staff? is required",IF(ISBLANK('Captura de datos CASO'!J193),NA(),IF(ISNA(VLOOKUP('Captura de datos CASO'!J193,'DO NOT USE_School Picklist'!$B$3:$B$6,1,FALSE)),"Please select a value from the drop-down menu","OK")))</f>
        <v>#N/A</v>
      </c>
      <c r="K193" s="40" t="e">
        <f>IF(AND('Captura de datos CASO'!J193='DO NOT USE_School Picklist'!$B$4,ISBLANK('Captura de datos CASO'!K193)),"Occupation/Job Title is required if Student or Staff? is Yes, staff/faculty or volunteer",IF('DO NOT USE_Case Formulas'!A193,"OK",NA()))</f>
        <v>#N/A</v>
      </c>
      <c r="L193" s="40" t="e">
        <f ca="1">IF('Captura de datos CASO'!L193&gt;'DO NOT USE_School Picklist'!$C$3,"Date last on school campus/facility cannot be a future date",IF('DO NOT USE_Case Formulas'!A193,IF(ISBLANK('Captura de datos CASO'!L193),"Date last on school campus/facility is required","OK"),NA()))</f>
        <v>#N/A</v>
      </c>
      <c r="M193" s="40" t="e">
        <f>IF(AND('DO NOT USE_Case Formulas'!A193,ISBLANK('Captura de datos CASO'!M193)),"Specific Place in the Location is required",IF(ISBLANK('Captura de datos CASO'!M193),NA(),"OK"))</f>
        <v>#N/A</v>
      </c>
      <c r="N193" s="40" t="e">
        <f>IF(LEN('Captura de datos CASO'!N193)&gt;50,"Parent/Guardian Name must be less than 50 characters",IF('DO NOT USE_Case Formulas'!A193,"OK",NA()))</f>
        <v>#N/A</v>
      </c>
      <c r="O193" s="40" t="e">
        <f>IF(NOT(ISBLANK('Captura de datos CASO'!O193)),IF(AND(ISNUMBER('Captura de datos CASO'!O193),LEFT('Captura de datos CASO'!O193,1)&lt;&gt;"1",LEN('Captura de datos CASO'!O193)=10),"OK","Phone number must be valid format"),IF('DO NOT USE_Case Formulas'!A193,"OK",NA()))</f>
        <v>#N/A</v>
      </c>
      <c r="P193" s="53" t="e">
        <f>IF(AND(NOT(ISBLANK('Captura de datos CASO'!P193)),ISNA(VLOOKUP('Captura de datos CASO'!P193,'DO NOT USE_School Picklist'!$I$3:$I$5,1,FALSE))),"Please select a value from the drop-down menu",IF('DO NOT USE_Case Formulas'!A193,"OK",NA()))</f>
        <v>#N/A</v>
      </c>
      <c r="Q193" s="40" t="e">
        <f>IF(AND(NOT(ISBLANK('Captura de datos CASO'!Q193)),ISNA(VLOOKUP('Captura de datos CASO'!Q193,'DO NOT USE_School Picklist'!$E$3:$E$10,1,FALSE))),"Please select a value from the drop-down menu",IF('DO NOT USE_Case Formulas'!A193,"OK",NA()))</f>
        <v>#N/A</v>
      </c>
      <c r="R193" s="53" t="e">
        <f>IF(AND(NOT(ISBLANK('Captura de datos CASO'!R193)),ISNA(VLOOKUP('Captura de datos CASO'!R193,'DO NOT USE_School Picklist'!$W$3:$W$9,1,FALSE))),"Please select a value from the drop-down menu",IF('DO NOT USE_Case Formulas'!A193,"OK",NA()))</f>
        <v>#N/A</v>
      </c>
      <c r="S193" s="53" t="e">
        <f>IF(AND(NOT(ISBLANK('Captura de datos CASO'!S193)),ISNA(VLOOKUP('Captura de datos CASO'!S193,'DO NOT USE_School Picklist'!$W$3:$W$9,1,FALSE))),"Please select a value from the drop-down menu",IF('DO NOT USE_Case Formulas'!A193,"OK",NA()))</f>
        <v>#N/A</v>
      </c>
      <c r="T193" s="40" t="e">
        <f>IF(AND(NOT(ISBLANK('Captura de datos CASO'!T193)),ISNA(VLOOKUP('Captura de datos CASO'!T193,'DO NOT USE_School Picklist'!$F$3:$F$16,1,FALSE))),"Please select a value from the drop-down menu",IF('DO NOT USE_Case Formulas'!A193,"OK",NA()))</f>
        <v>#N/A</v>
      </c>
      <c r="U193" s="40" t="e">
        <f>IF(LEN('Captura de datos CASO'!U193)&gt;100,"Classroom(s) must be less than 100 characters",IF('DO NOT USE_Case Formulas'!A193,"OK",NA()))</f>
        <v>#N/A</v>
      </c>
      <c r="V193" s="40" t="e">
        <f>IF(AND(NOT(ISBLANK('Captura de datos CASO'!V193)),ISNA(VLOOKUP('Captura de datos CASO'!V193,'DO NOT USE_School Picklist'!$S$3:$S$12,1,FALSE))),"Please select a value from the drop-down menu",IF('DO NOT USE_Case Formulas'!A193,"OK",NA()))</f>
        <v>#N/A</v>
      </c>
      <c r="W193" s="40" t="e">
        <f>IF(AND(NOT(ISBLANK('Captura de datos CASO'!W193)),ISNA(VLOOKUP('Captura de datos CASO'!W193,'DO NOT USE_School Picklist'!$S$3:$S$12,1,FALSE))),"Please select a value from the drop-down menu",IF('DO NOT USE_Case Formulas'!A193,"OK",NA()))</f>
        <v>#N/A</v>
      </c>
      <c r="X193" s="40" t="e">
        <f>IF(LEN('Captura de datos CASO'!X193)&gt;80,"Name of Education Group must be less than 80 characters",IF('DO NOT USE_Case Formulas'!A193,"OK",NA()))</f>
        <v>#N/A</v>
      </c>
      <c r="Y193" s="40" t="e">
        <f>IF(AND(NOT(ISBLANK('Captura de datos CASO'!Y193)),ISNA(VLOOKUP('Captura de datos CASO'!Y193,'DO NOT USE_School Picklist'!$K$3:$K$6,1,FALSE))),"Please select a value from the drop-down menu",IF('DO NOT USE_Case Formulas'!A193,"OK",NA()))</f>
        <v>#N/A</v>
      </c>
      <c r="Z193" s="40" t="e">
        <f>IF(AND('DO NOT USE_Case Formulas'!A193,ISBLANK('Captura de datos CASO'!Z193)),"Has this person had symptoms? is required",IF(AND(NOT(ISBLANK('Captura de datos CASO'!Z193)),ISNA(VLOOKUP('Captura de datos CASO'!Z193,'DO NOT USE_School Picklist'!$D$3:$D$5,1,FALSE))),"Please select a value from the drop-down menu",IF(NOT(ISBLANK('Captura de datos CASO'!Z193)),"OK",NA())))</f>
        <v>#N/A</v>
      </c>
      <c r="AA193" s="40" t="e">
        <f>IF(AND('Captura de datos CASO'!Z193='DO NOT USE_School Picklist'!$D$3,ISBLANK('Captura de datos CASO'!AA193)),"Symptom Onset Date is required if Ever Symptomatic is Yes",IF('DO NOT USE_Case Formulas'!A193,"OK",NA()))</f>
        <v>#N/A</v>
      </c>
      <c r="AB193" s="40"/>
      <c r="AC193" s="40" t="e">
        <f ca="1">IF(AND('DO NOT USE_Case Formulas'!A193,ISBLANK('Captura de datos CASO'!AC193)),"Lab Result Test Date is required",IF('Captura de datos CASO'!AC193&gt;'DO NOT USE_School Picklist'!$C$3,"Test Date cannot be a future date",IF(NOT(ISBLANK('Captura de datos CASO'!AC193)),"OK",NA())))</f>
        <v>#N/A</v>
      </c>
      <c r="AD193" s="40" t="e">
        <f>IF(AND(NOT(ISBLANK('Captura de datos CASO'!AD193)),ISNA(VLOOKUP('Captura de datos CASO'!AD193,'DO NOT USE_School Picklist'!$R$3:$R$7,1,FALSE))),"Please select a value from the drop-down menu",IF('DO NOT USE_Case Formulas'!A193,"OK",NA()))</f>
        <v>#N/A</v>
      </c>
      <c r="AE193" s="40" t="e">
        <f>IF(AND('DO NOT USE_Case Formulas'!A193,ISBLANK('Captura de datos CASO'!AB193)),"Lab Result Test Result is required",IF(AND(NOT(ISBLANK('Captura de datos CASO'!AB193)),ISNA(VLOOKUP('Captura de datos CASO'!AB193,'DO NOT USE_School Picklist'!$Q$3:$Q$8,1,FALSE))),"Please select a value from the drop-down menu",IF('DO NOT USE_Case Formulas'!A193,"OK",NA())))</f>
        <v>#N/A</v>
      </c>
    </row>
    <row r="194" spans="1:31" x14ac:dyDescent="0.3">
      <c r="A194" s="39" t="e">
        <f>IF('DO NOT USE_Case Formulas'!A194,IF('DO NOT USE_Case Formulas'!B194,"Not all required fields are completed","OK"),NA())</f>
        <v>#N/A</v>
      </c>
      <c r="B194" s="40" t="e">
        <f>IF(AND('DO NOT USE_Case Formulas'!A194,ISBLANK('Captura de datos CASO'!B194)),"First Name is required",IF(NOT(ISBLANK('Captura de datos CASO'!B194)),"OK",NA()))</f>
        <v>#N/A</v>
      </c>
      <c r="C194" s="40" t="e">
        <f>IF(AND('DO NOT USE_Case Formulas'!A194,ISBLANK('Captura de datos CASO'!C194)),"Last Name is required",IF(NOT(ISBLANK('Captura de datos CASO'!C194)),"OK",NA()))</f>
        <v>#N/A</v>
      </c>
      <c r="D194" s="40" t="e">
        <f>IF(AND('DO NOT USE_Case Formulas'!A194,ISBLANK('Captura de datos CASO'!D194)),"Birthdate is required",IF(NOT(ISBLANK('Captura de datos CASO'!D194)),"OK",NA()))</f>
        <v>#N/A</v>
      </c>
      <c r="E194" s="40" t="e">
        <f>IF(AND('DO NOT USE_Case Formulas'!A194,ISBLANK('Captura de datos CASO'!E194)),"Mobile Phone is required",IF(NOT(ISBLANK('Captura de datos CASO'!E194)),IF(AND(ISNUMBER(VALUE('Captura de datos CASO'!E194)),LEFT('Captura de datos CASO'!E194,1)&lt;&gt;"1",LEN('Captura de datos CASO'!E194)=10),"OK","Phone number must be valid format"),NA()))</f>
        <v>#N/A</v>
      </c>
      <c r="F194" s="40" t="e">
        <f>IF(LEN('Captura de datos CASO'!F194)&gt;255,"Home Street Address must be less than 255 characters",IF('DO NOT USE_Case Formulas'!A194,"OK",NA()))</f>
        <v>#N/A</v>
      </c>
      <c r="G194" s="40" t="e">
        <f>IF(LEN('Captura de datos CASO'!G194)&gt;40,"City must be less than 40 characters",IF('DO NOT USE_Case Formulas'!A194,"OK",NA()))</f>
        <v>#N/A</v>
      </c>
      <c r="H194" s="40" t="e">
        <f>IF(AND(NOT(ISBLANK('Captura de datos CASO'!H194)),ISNA(VLOOKUP('Captura de datos CASO'!H194,'DO NOT USE_School Picklist'!$P$3:$P$52,1,FALSE))),"Please select a value from the drop-down menu",IF('DO NOT USE_Case Formulas'!A194,"OK",NA()))</f>
        <v>#N/A</v>
      </c>
      <c r="I194" s="40" t="e">
        <f>IF(AND('DO NOT USE_Case Formulas'!A194,ISBLANK('Captura de datos CASO'!I194)),"Zip is required",IF(ISBLANK('Captura de datos CASO'!I194),NA(),"OK"))</f>
        <v>#N/A</v>
      </c>
      <c r="J194" s="40" t="e">
        <f>IF(AND('DO NOT USE_Case Formulas'!A194,ISBLANK('Captura de datos CASO'!J194)),"Student or Staff? is required",IF(ISBLANK('Captura de datos CASO'!J194),NA(),IF(ISNA(VLOOKUP('Captura de datos CASO'!J194,'DO NOT USE_School Picklist'!$B$3:$B$6,1,FALSE)),"Please select a value from the drop-down menu","OK")))</f>
        <v>#N/A</v>
      </c>
      <c r="K194" s="40" t="e">
        <f>IF(AND('Captura de datos CASO'!J194='DO NOT USE_School Picklist'!$B$4,ISBLANK('Captura de datos CASO'!K194)),"Occupation/Job Title is required if Student or Staff? is Yes, staff/faculty or volunteer",IF('DO NOT USE_Case Formulas'!A194,"OK",NA()))</f>
        <v>#N/A</v>
      </c>
      <c r="L194" s="40" t="e">
        <f ca="1">IF('Captura de datos CASO'!L194&gt;'DO NOT USE_School Picklist'!$C$3,"Date last on school campus/facility cannot be a future date",IF('DO NOT USE_Case Formulas'!A194,IF(ISBLANK('Captura de datos CASO'!L194),"Date last on school campus/facility is required","OK"),NA()))</f>
        <v>#N/A</v>
      </c>
      <c r="M194" s="40" t="e">
        <f>IF(AND('DO NOT USE_Case Formulas'!A194,ISBLANK('Captura de datos CASO'!M194)),"Specific Place in the Location is required",IF(ISBLANK('Captura de datos CASO'!M194),NA(),"OK"))</f>
        <v>#N/A</v>
      </c>
      <c r="N194" s="40" t="e">
        <f>IF(LEN('Captura de datos CASO'!N194)&gt;50,"Parent/Guardian Name must be less than 50 characters",IF('DO NOT USE_Case Formulas'!A194,"OK",NA()))</f>
        <v>#N/A</v>
      </c>
      <c r="O194" s="40" t="e">
        <f>IF(NOT(ISBLANK('Captura de datos CASO'!O194)),IF(AND(ISNUMBER('Captura de datos CASO'!O194),LEFT('Captura de datos CASO'!O194,1)&lt;&gt;"1",LEN('Captura de datos CASO'!O194)=10),"OK","Phone number must be valid format"),IF('DO NOT USE_Case Formulas'!A194,"OK",NA()))</f>
        <v>#N/A</v>
      </c>
      <c r="P194" s="53" t="e">
        <f>IF(AND(NOT(ISBLANK('Captura de datos CASO'!P194)),ISNA(VLOOKUP('Captura de datos CASO'!P194,'DO NOT USE_School Picklist'!$I$3:$I$5,1,FALSE))),"Please select a value from the drop-down menu",IF('DO NOT USE_Case Formulas'!A194,"OK",NA()))</f>
        <v>#N/A</v>
      </c>
      <c r="Q194" s="40" t="e">
        <f>IF(AND(NOT(ISBLANK('Captura de datos CASO'!Q194)),ISNA(VLOOKUP('Captura de datos CASO'!Q194,'DO NOT USE_School Picklist'!$E$3:$E$10,1,FALSE))),"Please select a value from the drop-down menu",IF('DO NOT USE_Case Formulas'!A194,"OK",NA()))</f>
        <v>#N/A</v>
      </c>
      <c r="R194" s="53" t="e">
        <f>IF(AND(NOT(ISBLANK('Captura de datos CASO'!R194)),ISNA(VLOOKUP('Captura de datos CASO'!R194,'DO NOT USE_School Picklist'!$W$3:$W$9,1,FALSE))),"Please select a value from the drop-down menu",IF('DO NOT USE_Case Formulas'!A194,"OK",NA()))</f>
        <v>#N/A</v>
      </c>
      <c r="S194" s="53" t="e">
        <f>IF(AND(NOT(ISBLANK('Captura de datos CASO'!S194)),ISNA(VLOOKUP('Captura de datos CASO'!S194,'DO NOT USE_School Picklist'!$W$3:$W$9,1,FALSE))),"Please select a value from the drop-down menu",IF('DO NOT USE_Case Formulas'!A194,"OK",NA()))</f>
        <v>#N/A</v>
      </c>
      <c r="T194" s="40" t="e">
        <f>IF(AND(NOT(ISBLANK('Captura de datos CASO'!T194)),ISNA(VLOOKUP('Captura de datos CASO'!T194,'DO NOT USE_School Picklist'!$F$3:$F$16,1,FALSE))),"Please select a value from the drop-down menu",IF('DO NOT USE_Case Formulas'!A194,"OK",NA()))</f>
        <v>#N/A</v>
      </c>
      <c r="U194" s="40" t="e">
        <f>IF(LEN('Captura de datos CASO'!U194)&gt;100,"Classroom(s) must be less than 100 characters",IF('DO NOT USE_Case Formulas'!A194,"OK",NA()))</f>
        <v>#N/A</v>
      </c>
      <c r="V194" s="40" t="e">
        <f>IF(AND(NOT(ISBLANK('Captura de datos CASO'!V194)),ISNA(VLOOKUP('Captura de datos CASO'!V194,'DO NOT USE_School Picklist'!$S$3:$S$12,1,FALSE))),"Please select a value from the drop-down menu",IF('DO NOT USE_Case Formulas'!A194,"OK",NA()))</f>
        <v>#N/A</v>
      </c>
      <c r="W194" s="40" t="e">
        <f>IF(AND(NOT(ISBLANK('Captura de datos CASO'!W194)),ISNA(VLOOKUP('Captura de datos CASO'!W194,'DO NOT USE_School Picklist'!$S$3:$S$12,1,FALSE))),"Please select a value from the drop-down menu",IF('DO NOT USE_Case Formulas'!A194,"OK",NA()))</f>
        <v>#N/A</v>
      </c>
      <c r="X194" s="40" t="e">
        <f>IF(LEN('Captura de datos CASO'!X194)&gt;80,"Name of Education Group must be less than 80 characters",IF('DO NOT USE_Case Formulas'!A194,"OK",NA()))</f>
        <v>#N/A</v>
      </c>
      <c r="Y194" s="40" t="e">
        <f>IF(AND(NOT(ISBLANK('Captura de datos CASO'!Y194)),ISNA(VLOOKUP('Captura de datos CASO'!Y194,'DO NOT USE_School Picklist'!$K$3:$K$6,1,FALSE))),"Please select a value from the drop-down menu",IF('DO NOT USE_Case Formulas'!A194,"OK",NA()))</f>
        <v>#N/A</v>
      </c>
      <c r="Z194" s="40" t="e">
        <f>IF(AND('DO NOT USE_Case Formulas'!A194,ISBLANK('Captura de datos CASO'!Z194)),"Has this person had symptoms? is required",IF(AND(NOT(ISBLANK('Captura de datos CASO'!Z194)),ISNA(VLOOKUP('Captura de datos CASO'!Z194,'DO NOT USE_School Picklist'!$D$3:$D$5,1,FALSE))),"Please select a value from the drop-down menu",IF(NOT(ISBLANK('Captura de datos CASO'!Z194)),"OK",NA())))</f>
        <v>#N/A</v>
      </c>
      <c r="AA194" s="40" t="e">
        <f>IF(AND('Captura de datos CASO'!Z194='DO NOT USE_School Picklist'!$D$3,ISBLANK('Captura de datos CASO'!AA194)),"Symptom Onset Date is required if Ever Symptomatic is Yes",IF('DO NOT USE_Case Formulas'!A194,"OK",NA()))</f>
        <v>#N/A</v>
      </c>
      <c r="AB194" s="40"/>
      <c r="AC194" s="40" t="e">
        <f ca="1">IF(AND('DO NOT USE_Case Formulas'!A194,ISBLANK('Captura de datos CASO'!AC194)),"Lab Result Test Date is required",IF('Captura de datos CASO'!AC194&gt;'DO NOT USE_School Picklist'!$C$3,"Test Date cannot be a future date",IF(NOT(ISBLANK('Captura de datos CASO'!AC194)),"OK",NA())))</f>
        <v>#N/A</v>
      </c>
      <c r="AD194" s="40" t="e">
        <f>IF(AND(NOT(ISBLANK('Captura de datos CASO'!AD194)),ISNA(VLOOKUP('Captura de datos CASO'!AD194,'DO NOT USE_School Picklist'!$R$3:$R$7,1,FALSE))),"Please select a value from the drop-down menu",IF('DO NOT USE_Case Formulas'!A194,"OK",NA()))</f>
        <v>#N/A</v>
      </c>
      <c r="AE194" s="40" t="e">
        <f>IF(AND('DO NOT USE_Case Formulas'!A194,ISBLANK('Captura de datos CASO'!AB194)),"Lab Result Test Result is required",IF(AND(NOT(ISBLANK('Captura de datos CASO'!AB194)),ISNA(VLOOKUP('Captura de datos CASO'!AB194,'DO NOT USE_School Picklist'!$Q$3:$Q$8,1,FALSE))),"Please select a value from the drop-down menu",IF('DO NOT USE_Case Formulas'!A194,"OK",NA())))</f>
        <v>#N/A</v>
      </c>
    </row>
    <row r="195" spans="1:31" x14ac:dyDescent="0.3">
      <c r="A195" s="39" t="e">
        <f>IF('DO NOT USE_Case Formulas'!A195,IF('DO NOT USE_Case Formulas'!B195,"Not all required fields are completed","OK"),NA())</f>
        <v>#N/A</v>
      </c>
      <c r="B195" s="40" t="e">
        <f>IF(AND('DO NOT USE_Case Formulas'!A195,ISBLANK('Captura de datos CASO'!B195)),"First Name is required",IF(NOT(ISBLANK('Captura de datos CASO'!B195)),"OK",NA()))</f>
        <v>#N/A</v>
      </c>
      <c r="C195" s="40" t="e">
        <f>IF(AND('DO NOT USE_Case Formulas'!A195,ISBLANK('Captura de datos CASO'!C195)),"Last Name is required",IF(NOT(ISBLANK('Captura de datos CASO'!C195)),"OK",NA()))</f>
        <v>#N/A</v>
      </c>
      <c r="D195" s="40" t="e">
        <f>IF(AND('DO NOT USE_Case Formulas'!A195,ISBLANK('Captura de datos CASO'!D195)),"Birthdate is required",IF(NOT(ISBLANK('Captura de datos CASO'!D195)),"OK",NA()))</f>
        <v>#N/A</v>
      </c>
      <c r="E195" s="40" t="e">
        <f>IF(AND('DO NOT USE_Case Formulas'!A195,ISBLANK('Captura de datos CASO'!E195)),"Mobile Phone is required",IF(NOT(ISBLANK('Captura de datos CASO'!E195)),IF(AND(ISNUMBER(VALUE('Captura de datos CASO'!E195)),LEFT('Captura de datos CASO'!E195,1)&lt;&gt;"1",LEN('Captura de datos CASO'!E195)=10),"OK","Phone number must be valid format"),NA()))</f>
        <v>#N/A</v>
      </c>
      <c r="F195" s="40" t="e">
        <f>IF(LEN('Captura de datos CASO'!F195)&gt;255,"Home Street Address must be less than 255 characters",IF('DO NOT USE_Case Formulas'!A195,"OK",NA()))</f>
        <v>#N/A</v>
      </c>
      <c r="G195" s="40" t="e">
        <f>IF(LEN('Captura de datos CASO'!G195)&gt;40,"City must be less than 40 characters",IF('DO NOT USE_Case Formulas'!A195,"OK",NA()))</f>
        <v>#N/A</v>
      </c>
      <c r="H195" s="40" t="e">
        <f>IF(AND(NOT(ISBLANK('Captura de datos CASO'!H195)),ISNA(VLOOKUP('Captura de datos CASO'!H195,'DO NOT USE_School Picklist'!$P$3:$P$52,1,FALSE))),"Please select a value from the drop-down menu",IF('DO NOT USE_Case Formulas'!A195,"OK",NA()))</f>
        <v>#N/A</v>
      </c>
      <c r="I195" s="40" t="e">
        <f>IF(AND('DO NOT USE_Case Formulas'!A195,ISBLANK('Captura de datos CASO'!I195)),"Zip is required",IF(ISBLANK('Captura de datos CASO'!I195),NA(),"OK"))</f>
        <v>#N/A</v>
      </c>
      <c r="J195" s="40" t="e">
        <f>IF(AND('DO NOT USE_Case Formulas'!A195,ISBLANK('Captura de datos CASO'!J195)),"Student or Staff? is required",IF(ISBLANK('Captura de datos CASO'!J195),NA(),IF(ISNA(VLOOKUP('Captura de datos CASO'!J195,'DO NOT USE_School Picklist'!$B$3:$B$6,1,FALSE)),"Please select a value from the drop-down menu","OK")))</f>
        <v>#N/A</v>
      </c>
      <c r="K195" s="40" t="e">
        <f>IF(AND('Captura de datos CASO'!J195='DO NOT USE_School Picklist'!$B$4,ISBLANK('Captura de datos CASO'!K195)),"Occupation/Job Title is required if Student or Staff? is Yes, staff/faculty or volunteer",IF('DO NOT USE_Case Formulas'!A195,"OK",NA()))</f>
        <v>#N/A</v>
      </c>
      <c r="L195" s="40" t="e">
        <f ca="1">IF('Captura de datos CASO'!L195&gt;'DO NOT USE_School Picklist'!$C$3,"Date last on school campus/facility cannot be a future date",IF('DO NOT USE_Case Formulas'!A195,IF(ISBLANK('Captura de datos CASO'!L195),"Date last on school campus/facility is required","OK"),NA()))</f>
        <v>#N/A</v>
      </c>
      <c r="M195" s="40" t="e">
        <f>IF(AND('DO NOT USE_Case Formulas'!A195,ISBLANK('Captura de datos CASO'!M195)),"Specific Place in the Location is required",IF(ISBLANK('Captura de datos CASO'!M195),NA(),"OK"))</f>
        <v>#N/A</v>
      </c>
      <c r="N195" s="40" t="e">
        <f>IF(LEN('Captura de datos CASO'!N195)&gt;50,"Parent/Guardian Name must be less than 50 characters",IF('DO NOT USE_Case Formulas'!A195,"OK",NA()))</f>
        <v>#N/A</v>
      </c>
      <c r="O195" s="40" t="e">
        <f>IF(NOT(ISBLANK('Captura de datos CASO'!O195)),IF(AND(ISNUMBER('Captura de datos CASO'!O195),LEFT('Captura de datos CASO'!O195,1)&lt;&gt;"1",LEN('Captura de datos CASO'!O195)=10),"OK","Phone number must be valid format"),IF('DO NOT USE_Case Formulas'!A195,"OK",NA()))</f>
        <v>#N/A</v>
      </c>
      <c r="P195" s="53" t="e">
        <f>IF(AND(NOT(ISBLANK('Captura de datos CASO'!P195)),ISNA(VLOOKUP('Captura de datos CASO'!P195,'DO NOT USE_School Picklist'!$I$3:$I$5,1,FALSE))),"Please select a value from the drop-down menu",IF('DO NOT USE_Case Formulas'!A195,"OK",NA()))</f>
        <v>#N/A</v>
      </c>
      <c r="Q195" s="40" t="e">
        <f>IF(AND(NOT(ISBLANK('Captura de datos CASO'!Q195)),ISNA(VLOOKUP('Captura de datos CASO'!Q195,'DO NOT USE_School Picklist'!$E$3:$E$10,1,FALSE))),"Please select a value from the drop-down menu",IF('DO NOT USE_Case Formulas'!A195,"OK",NA()))</f>
        <v>#N/A</v>
      </c>
      <c r="R195" s="53" t="e">
        <f>IF(AND(NOT(ISBLANK('Captura de datos CASO'!R195)),ISNA(VLOOKUP('Captura de datos CASO'!R195,'DO NOT USE_School Picklist'!$W$3:$W$9,1,FALSE))),"Please select a value from the drop-down menu",IF('DO NOT USE_Case Formulas'!A195,"OK",NA()))</f>
        <v>#N/A</v>
      </c>
      <c r="S195" s="53" t="e">
        <f>IF(AND(NOT(ISBLANK('Captura de datos CASO'!S195)),ISNA(VLOOKUP('Captura de datos CASO'!S195,'DO NOT USE_School Picklist'!$W$3:$W$9,1,FALSE))),"Please select a value from the drop-down menu",IF('DO NOT USE_Case Formulas'!A195,"OK",NA()))</f>
        <v>#N/A</v>
      </c>
      <c r="T195" s="40" t="e">
        <f>IF(AND(NOT(ISBLANK('Captura de datos CASO'!T195)),ISNA(VLOOKUP('Captura de datos CASO'!T195,'DO NOT USE_School Picklist'!$F$3:$F$16,1,FALSE))),"Please select a value from the drop-down menu",IF('DO NOT USE_Case Formulas'!A195,"OK",NA()))</f>
        <v>#N/A</v>
      </c>
      <c r="U195" s="40" t="e">
        <f>IF(LEN('Captura de datos CASO'!U195)&gt;100,"Classroom(s) must be less than 100 characters",IF('DO NOT USE_Case Formulas'!A195,"OK",NA()))</f>
        <v>#N/A</v>
      </c>
      <c r="V195" s="40" t="e">
        <f>IF(AND(NOT(ISBLANK('Captura de datos CASO'!V195)),ISNA(VLOOKUP('Captura de datos CASO'!V195,'DO NOT USE_School Picklist'!$S$3:$S$12,1,FALSE))),"Please select a value from the drop-down menu",IF('DO NOT USE_Case Formulas'!A195,"OK",NA()))</f>
        <v>#N/A</v>
      </c>
      <c r="W195" s="40" t="e">
        <f>IF(AND(NOT(ISBLANK('Captura de datos CASO'!W195)),ISNA(VLOOKUP('Captura de datos CASO'!W195,'DO NOT USE_School Picklist'!$S$3:$S$12,1,FALSE))),"Please select a value from the drop-down menu",IF('DO NOT USE_Case Formulas'!A195,"OK",NA()))</f>
        <v>#N/A</v>
      </c>
      <c r="X195" s="40" t="e">
        <f>IF(LEN('Captura de datos CASO'!X195)&gt;80,"Name of Education Group must be less than 80 characters",IF('DO NOT USE_Case Formulas'!A195,"OK",NA()))</f>
        <v>#N/A</v>
      </c>
      <c r="Y195" s="40" t="e">
        <f>IF(AND(NOT(ISBLANK('Captura de datos CASO'!Y195)),ISNA(VLOOKUP('Captura de datos CASO'!Y195,'DO NOT USE_School Picklist'!$K$3:$K$6,1,FALSE))),"Please select a value from the drop-down menu",IF('DO NOT USE_Case Formulas'!A195,"OK",NA()))</f>
        <v>#N/A</v>
      </c>
      <c r="Z195" s="40" t="e">
        <f>IF(AND('DO NOT USE_Case Formulas'!A195,ISBLANK('Captura de datos CASO'!Z195)),"Has this person had symptoms? is required",IF(AND(NOT(ISBLANK('Captura de datos CASO'!Z195)),ISNA(VLOOKUP('Captura de datos CASO'!Z195,'DO NOT USE_School Picklist'!$D$3:$D$5,1,FALSE))),"Please select a value from the drop-down menu",IF(NOT(ISBLANK('Captura de datos CASO'!Z195)),"OK",NA())))</f>
        <v>#N/A</v>
      </c>
      <c r="AA195" s="40" t="e">
        <f>IF(AND('Captura de datos CASO'!Z195='DO NOT USE_School Picklist'!$D$3,ISBLANK('Captura de datos CASO'!AA195)),"Symptom Onset Date is required if Ever Symptomatic is Yes",IF('DO NOT USE_Case Formulas'!A195,"OK",NA()))</f>
        <v>#N/A</v>
      </c>
      <c r="AB195" s="40"/>
      <c r="AC195" s="40" t="e">
        <f ca="1">IF(AND('DO NOT USE_Case Formulas'!A195,ISBLANK('Captura de datos CASO'!AC195)),"Lab Result Test Date is required",IF('Captura de datos CASO'!AC195&gt;'DO NOT USE_School Picklist'!$C$3,"Test Date cannot be a future date",IF(NOT(ISBLANK('Captura de datos CASO'!AC195)),"OK",NA())))</f>
        <v>#N/A</v>
      </c>
      <c r="AD195" s="40" t="e">
        <f>IF(AND(NOT(ISBLANK('Captura de datos CASO'!AD195)),ISNA(VLOOKUP('Captura de datos CASO'!AD195,'DO NOT USE_School Picklist'!$R$3:$R$7,1,FALSE))),"Please select a value from the drop-down menu",IF('DO NOT USE_Case Formulas'!A195,"OK",NA()))</f>
        <v>#N/A</v>
      </c>
      <c r="AE195" s="40" t="e">
        <f>IF(AND('DO NOT USE_Case Formulas'!A195,ISBLANK('Captura de datos CASO'!AB195)),"Lab Result Test Result is required",IF(AND(NOT(ISBLANK('Captura de datos CASO'!AB195)),ISNA(VLOOKUP('Captura de datos CASO'!AB195,'DO NOT USE_School Picklist'!$Q$3:$Q$8,1,FALSE))),"Please select a value from the drop-down menu",IF('DO NOT USE_Case Formulas'!A195,"OK",NA())))</f>
        <v>#N/A</v>
      </c>
    </row>
    <row r="196" spans="1:31" x14ac:dyDescent="0.3">
      <c r="A196" s="39" t="e">
        <f>IF('DO NOT USE_Case Formulas'!A196,IF('DO NOT USE_Case Formulas'!B196,"Not all required fields are completed","OK"),NA())</f>
        <v>#N/A</v>
      </c>
      <c r="B196" s="40" t="e">
        <f>IF(AND('DO NOT USE_Case Formulas'!A196,ISBLANK('Captura de datos CASO'!B196)),"First Name is required",IF(NOT(ISBLANK('Captura de datos CASO'!B196)),"OK",NA()))</f>
        <v>#N/A</v>
      </c>
      <c r="C196" s="40" t="e">
        <f>IF(AND('DO NOT USE_Case Formulas'!A196,ISBLANK('Captura de datos CASO'!C196)),"Last Name is required",IF(NOT(ISBLANK('Captura de datos CASO'!C196)),"OK",NA()))</f>
        <v>#N/A</v>
      </c>
      <c r="D196" s="40" t="e">
        <f>IF(AND('DO NOT USE_Case Formulas'!A196,ISBLANK('Captura de datos CASO'!D196)),"Birthdate is required",IF(NOT(ISBLANK('Captura de datos CASO'!D196)),"OK",NA()))</f>
        <v>#N/A</v>
      </c>
      <c r="E196" s="40" t="e">
        <f>IF(AND('DO NOT USE_Case Formulas'!A196,ISBLANK('Captura de datos CASO'!E196)),"Mobile Phone is required",IF(NOT(ISBLANK('Captura de datos CASO'!E196)),IF(AND(ISNUMBER(VALUE('Captura de datos CASO'!E196)),LEFT('Captura de datos CASO'!E196,1)&lt;&gt;"1",LEN('Captura de datos CASO'!E196)=10),"OK","Phone number must be valid format"),NA()))</f>
        <v>#N/A</v>
      </c>
      <c r="F196" s="40" t="e">
        <f>IF(LEN('Captura de datos CASO'!F196)&gt;255,"Home Street Address must be less than 255 characters",IF('DO NOT USE_Case Formulas'!A196,"OK",NA()))</f>
        <v>#N/A</v>
      </c>
      <c r="G196" s="40" t="e">
        <f>IF(LEN('Captura de datos CASO'!G196)&gt;40,"City must be less than 40 characters",IF('DO NOT USE_Case Formulas'!A196,"OK",NA()))</f>
        <v>#N/A</v>
      </c>
      <c r="H196" s="40" t="e">
        <f>IF(AND(NOT(ISBLANK('Captura de datos CASO'!H196)),ISNA(VLOOKUP('Captura de datos CASO'!H196,'DO NOT USE_School Picklist'!$P$3:$P$52,1,FALSE))),"Please select a value from the drop-down menu",IF('DO NOT USE_Case Formulas'!A196,"OK",NA()))</f>
        <v>#N/A</v>
      </c>
      <c r="I196" s="40" t="e">
        <f>IF(AND('DO NOT USE_Case Formulas'!A196,ISBLANK('Captura de datos CASO'!I196)),"Zip is required",IF(ISBLANK('Captura de datos CASO'!I196),NA(),"OK"))</f>
        <v>#N/A</v>
      </c>
      <c r="J196" s="40" t="e">
        <f>IF(AND('DO NOT USE_Case Formulas'!A196,ISBLANK('Captura de datos CASO'!J196)),"Student or Staff? is required",IF(ISBLANK('Captura de datos CASO'!J196),NA(),IF(ISNA(VLOOKUP('Captura de datos CASO'!J196,'DO NOT USE_School Picklist'!$B$3:$B$6,1,FALSE)),"Please select a value from the drop-down menu","OK")))</f>
        <v>#N/A</v>
      </c>
      <c r="K196" s="40" t="e">
        <f>IF(AND('Captura de datos CASO'!J196='DO NOT USE_School Picklist'!$B$4,ISBLANK('Captura de datos CASO'!K196)),"Occupation/Job Title is required if Student or Staff? is Yes, staff/faculty or volunteer",IF('DO NOT USE_Case Formulas'!A196,"OK",NA()))</f>
        <v>#N/A</v>
      </c>
      <c r="L196" s="40" t="e">
        <f ca="1">IF('Captura de datos CASO'!L196&gt;'DO NOT USE_School Picklist'!$C$3,"Date last on school campus/facility cannot be a future date",IF('DO NOT USE_Case Formulas'!A196,IF(ISBLANK('Captura de datos CASO'!L196),"Date last on school campus/facility is required","OK"),NA()))</f>
        <v>#N/A</v>
      </c>
      <c r="M196" s="40" t="e">
        <f>IF(AND('DO NOT USE_Case Formulas'!A196,ISBLANK('Captura de datos CASO'!M196)),"Specific Place in the Location is required",IF(ISBLANK('Captura de datos CASO'!M196),NA(),"OK"))</f>
        <v>#N/A</v>
      </c>
      <c r="N196" s="40" t="e">
        <f>IF(LEN('Captura de datos CASO'!N196)&gt;50,"Parent/Guardian Name must be less than 50 characters",IF('DO NOT USE_Case Formulas'!A196,"OK",NA()))</f>
        <v>#N/A</v>
      </c>
      <c r="O196" s="40" t="e">
        <f>IF(NOT(ISBLANK('Captura de datos CASO'!O196)),IF(AND(ISNUMBER('Captura de datos CASO'!O196),LEFT('Captura de datos CASO'!O196,1)&lt;&gt;"1",LEN('Captura de datos CASO'!O196)=10),"OK","Phone number must be valid format"),IF('DO NOT USE_Case Formulas'!A196,"OK",NA()))</f>
        <v>#N/A</v>
      </c>
      <c r="P196" s="53" t="e">
        <f>IF(AND(NOT(ISBLANK('Captura de datos CASO'!P196)),ISNA(VLOOKUP('Captura de datos CASO'!P196,'DO NOT USE_School Picklist'!$I$3:$I$5,1,FALSE))),"Please select a value from the drop-down menu",IF('DO NOT USE_Case Formulas'!A196,"OK",NA()))</f>
        <v>#N/A</v>
      </c>
      <c r="Q196" s="40" t="e">
        <f>IF(AND(NOT(ISBLANK('Captura de datos CASO'!Q196)),ISNA(VLOOKUP('Captura de datos CASO'!Q196,'DO NOT USE_School Picklist'!$E$3:$E$10,1,FALSE))),"Please select a value from the drop-down menu",IF('DO NOT USE_Case Formulas'!A196,"OK",NA()))</f>
        <v>#N/A</v>
      </c>
      <c r="R196" s="53" t="e">
        <f>IF(AND(NOT(ISBLANK('Captura de datos CASO'!R196)),ISNA(VLOOKUP('Captura de datos CASO'!R196,'DO NOT USE_School Picklist'!$W$3:$W$9,1,FALSE))),"Please select a value from the drop-down menu",IF('DO NOT USE_Case Formulas'!A196,"OK",NA()))</f>
        <v>#N/A</v>
      </c>
      <c r="S196" s="53" t="e">
        <f>IF(AND(NOT(ISBLANK('Captura de datos CASO'!S196)),ISNA(VLOOKUP('Captura de datos CASO'!S196,'DO NOT USE_School Picklist'!$W$3:$W$9,1,FALSE))),"Please select a value from the drop-down menu",IF('DO NOT USE_Case Formulas'!A196,"OK",NA()))</f>
        <v>#N/A</v>
      </c>
      <c r="T196" s="40" t="e">
        <f>IF(AND(NOT(ISBLANK('Captura de datos CASO'!T196)),ISNA(VLOOKUP('Captura de datos CASO'!T196,'DO NOT USE_School Picklist'!$F$3:$F$16,1,FALSE))),"Please select a value from the drop-down menu",IF('DO NOT USE_Case Formulas'!A196,"OK",NA()))</f>
        <v>#N/A</v>
      </c>
      <c r="U196" s="40" t="e">
        <f>IF(LEN('Captura de datos CASO'!U196)&gt;100,"Classroom(s) must be less than 100 characters",IF('DO NOT USE_Case Formulas'!A196,"OK",NA()))</f>
        <v>#N/A</v>
      </c>
      <c r="V196" s="40" t="e">
        <f>IF(AND(NOT(ISBLANK('Captura de datos CASO'!V196)),ISNA(VLOOKUP('Captura de datos CASO'!V196,'DO NOT USE_School Picklist'!$S$3:$S$12,1,FALSE))),"Please select a value from the drop-down menu",IF('DO NOT USE_Case Formulas'!A196,"OK",NA()))</f>
        <v>#N/A</v>
      </c>
      <c r="W196" s="40" t="e">
        <f>IF(AND(NOT(ISBLANK('Captura de datos CASO'!W196)),ISNA(VLOOKUP('Captura de datos CASO'!W196,'DO NOT USE_School Picklist'!$S$3:$S$12,1,FALSE))),"Please select a value from the drop-down menu",IF('DO NOT USE_Case Formulas'!A196,"OK",NA()))</f>
        <v>#N/A</v>
      </c>
      <c r="X196" s="40" t="e">
        <f>IF(LEN('Captura de datos CASO'!X196)&gt;80,"Name of Education Group must be less than 80 characters",IF('DO NOT USE_Case Formulas'!A196,"OK",NA()))</f>
        <v>#N/A</v>
      </c>
      <c r="Y196" s="40" t="e">
        <f>IF(AND(NOT(ISBLANK('Captura de datos CASO'!Y196)),ISNA(VLOOKUP('Captura de datos CASO'!Y196,'DO NOT USE_School Picklist'!$K$3:$K$6,1,FALSE))),"Please select a value from the drop-down menu",IF('DO NOT USE_Case Formulas'!A196,"OK",NA()))</f>
        <v>#N/A</v>
      </c>
      <c r="Z196" s="40" t="e">
        <f>IF(AND('DO NOT USE_Case Formulas'!A196,ISBLANK('Captura de datos CASO'!Z196)),"Has this person had symptoms? is required",IF(AND(NOT(ISBLANK('Captura de datos CASO'!Z196)),ISNA(VLOOKUP('Captura de datos CASO'!Z196,'DO NOT USE_School Picklist'!$D$3:$D$5,1,FALSE))),"Please select a value from the drop-down menu",IF(NOT(ISBLANK('Captura de datos CASO'!Z196)),"OK",NA())))</f>
        <v>#N/A</v>
      </c>
      <c r="AA196" s="40" t="e">
        <f>IF(AND('Captura de datos CASO'!Z196='DO NOT USE_School Picklist'!$D$3,ISBLANK('Captura de datos CASO'!AA196)),"Symptom Onset Date is required if Ever Symptomatic is Yes",IF('DO NOT USE_Case Formulas'!A196,"OK",NA()))</f>
        <v>#N/A</v>
      </c>
      <c r="AB196" s="40"/>
      <c r="AC196" s="40" t="e">
        <f ca="1">IF(AND('DO NOT USE_Case Formulas'!A196,ISBLANK('Captura de datos CASO'!AC196)),"Lab Result Test Date is required",IF('Captura de datos CASO'!AC196&gt;'DO NOT USE_School Picklist'!$C$3,"Test Date cannot be a future date",IF(NOT(ISBLANK('Captura de datos CASO'!AC196)),"OK",NA())))</f>
        <v>#N/A</v>
      </c>
      <c r="AD196" s="40" t="e">
        <f>IF(AND(NOT(ISBLANK('Captura de datos CASO'!AD196)),ISNA(VLOOKUP('Captura de datos CASO'!AD196,'DO NOT USE_School Picklist'!$R$3:$R$7,1,FALSE))),"Please select a value from the drop-down menu",IF('DO NOT USE_Case Formulas'!A196,"OK",NA()))</f>
        <v>#N/A</v>
      </c>
      <c r="AE196" s="40" t="e">
        <f>IF(AND('DO NOT USE_Case Formulas'!A196,ISBLANK('Captura de datos CASO'!AB196)),"Lab Result Test Result is required",IF(AND(NOT(ISBLANK('Captura de datos CASO'!AB196)),ISNA(VLOOKUP('Captura de datos CASO'!AB196,'DO NOT USE_School Picklist'!$Q$3:$Q$8,1,FALSE))),"Please select a value from the drop-down menu",IF('DO NOT USE_Case Formulas'!A196,"OK",NA())))</f>
        <v>#N/A</v>
      </c>
    </row>
    <row r="197" spans="1:31" x14ac:dyDescent="0.3">
      <c r="A197" s="39" t="e">
        <f>IF('DO NOT USE_Case Formulas'!A197,IF('DO NOT USE_Case Formulas'!B197,"Not all required fields are completed","OK"),NA())</f>
        <v>#N/A</v>
      </c>
      <c r="B197" s="40" t="e">
        <f>IF(AND('DO NOT USE_Case Formulas'!A197,ISBLANK('Captura de datos CASO'!B197)),"First Name is required",IF(NOT(ISBLANK('Captura de datos CASO'!B197)),"OK",NA()))</f>
        <v>#N/A</v>
      </c>
      <c r="C197" s="40" t="e">
        <f>IF(AND('DO NOT USE_Case Formulas'!A197,ISBLANK('Captura de datos CASO'!C197)),"Last Name is required",IF(NOT(ISBLANK('Captura de datos CASO'!C197)),"OK",NA()))</f>
        <v>#N/A</v>
      </c>
      <c r="D197" s="40" t="e">
        <f>IF(AND('DO NOT USE_Case Formulas'!A197,ISBLANK('Captura de datos CASO'!D197)),"Birthdate is required",IF(NOT(ISBLANK('Captura de datos CASO'!D197)),"OK",NA()))</f>
        <v>#N/A</v>
      </c>
      <c r="E197" s="40" t="e">
        <f>IF(AND('DO NOT USE_Case Formulas'!A197,ISBLANK('Captura de datos CASO'!E197)),"Mobile Phone is required",IF(NOT(ISBLANK('Captura de datos CASO'!E197)),IF(AND(ISNUMBER(VALUE('Captura de datos CASO'!E197)),LEFT('Captura de datos CASO'!E197,1)&lt;&gt;"1",LEN('Captura de datos CASO'!E197)=10),"OK","Phone number must be valid format"),NA()))</f>
        <v>#N/A</v>
      </c>
      <c r="F197" s="40" t="e">
        <f>IF(LEN('Captura de datos CASO'!F197)&gt;255,"Home Street Address must be less than 255 characters",IF('DO NOT USE_Case Formulas'!A197,"OK",NA()))</f>
        <v>#N/A</v>
      </c>
      <c r="G197" s="40" t="e">
        <f>IF(LEN('Captura de datos CASO'!G197)&gt;40,"City must be less than 40 characters",IF('DO NOT USE_Case Formulas'!A197,"OK",NA()))</f>
        <v>#N/A</v>
      </c>
      <c r="H197" s="40" t="e">
        <f>IF(AND(NOT(ISBLANK('Captura de datos CASO'!H197)),ISNA(VLOOKUP('Captura de datos CASO'!H197,'DO NOT USE_School Picklist'!$P$3:$P$52,1,FALSE))),"Please select a value from the drop-down menu",IF('DO NOT USE_Case Formulas'!A197,"OK",NA()))</f>
        <v>#N/A</v>
      </c>
      <c r="I197" s="40" t="e">
        <f>IF(AND('DO NOT USE_Case Formulas'!A197,ISBLANK('Captura de datos CASO'!I197)),"Zip is required",IF(ISBLANK('Captura de datos CASO'!I197),NA(),"OK"))</f>
        <v>#N/A</v>
      </c>
      <c r="J197" s="40" t="e">
        <f>IF(AND('DO NOT USE_Case Formulas'!A197,ISBLANK('Captura de datos CASO'!J197)),"Student or Staff? is required",IF(ISBLANK('Captura de datos CASO'!J197),NA(),IF(ISNA(VLOOKUP('Captura de datos CASO'!J197,'DO NOT USE_School Picklist'!$B$3:$B$6,1,FALSE)),"Please select a value from the drop-down menu","OK")))</f>
        <v>#N/A</v>
      </c>
      <c r="K197" s="40" t="e">
        <f>IF(AND('Captura de datos CASO'!J197='DO NOT USE_School Picklist'!$B$4,ISBLANK('Captura de datos CASO'!K197)),"Occupation/Job Title is required if Student or Staff? is Yes, staff/faculty or volunteer",IF('DO NOT USE_Case Formulas'!A197,"OK",NA()))</f>
        <v>#N/A</v>
      </c>
      <c r="L197" s="40" t="e">
        <f ca="1">IF('Captura de datos CASO'!L197&gt;'DO NOT USE_School Picklist'!$C$3,"Date last on school campus/facility cannot be a future date",IF('DO NOT USE_Case Formulas'!A197,IF(ISBLANK('Captura de datos CASO'!L197),"Date last on school campus/facility is required","OK"),NA()))</f>
        <v>#N/A</v>
      </c>
      <c r="M197" s="40" t="e">
        <f>IF(AND('DO NOT USE_Case Formulas'!A197,ISBLANK('Captura de datos CASO'!M197)),"Specific Place in the Location is required",IF(ISBLANK('Captura de datos CASO'!M197),NA(),"OK"))</f>
        <v>#N/A</v>
      </c>
      <c r="N197" s="40" t="e">
        <f>IF(LEN('Captura de datos CASO'!N197)&gt;50,"Parent/Guardian Name must be less than 50 characters",IF('DO NOT USE_Case Formulas'!A197,"OK",NA()))</f>
        <v>#N/A</v>
      </c>
      <c r="O197" s="40" t="e">
        <f>IF(NOT(ISBLANK('Captura de datos CASO'!O197)),IF(AND(ISNUMBER('Captura de datos CASO'!O197),LEFT('Captura de datos CASO'!O197,1)&lt;&gt;"1",LEN('Captura de datos CASO'!O197)=10),"OK","Phone number must be valid format"),IF('DO NOT USE_Case Formulas'!A197,"OK",NA()))</f>
        <v>#N/A</v>
      </c>
      <c r="P197" s="53" t="e">
        <f>IF(AND(NOT(ISBLANK('Captura de datos CASO'!P197)),ISNA(VLOOKUP('Captura de datos CASO'!P197,'DO NOT USE_School Picklist'!$I$3:$I$5,1,FALSE))),"Please select a value from the drop-down menu",IF('DO NOT USE_Case Formulas'!A197,"OK",NA()))</f>
        <v>#N/A</v>
      </c>
      <c r="Q197" s="40" t="e">
        <f>IF(AND(NOT(ISBLANK('Captura de datos CASO'!Q197)),ISNA(VLOOKUP('Captura de datos CASO'!Q197,'DO NOT USE_School Picklist'!$E$3:$E$10,1,FALSE))),"Please select a value from the drop-down menu",IF('DO NOT USE_Case Formulas'!A197,"OK",NA()))</f>
        <v>#N/A</v>
      </c>
      <c r="R197" s="53" t="e">
        <f>IF(AND(NOT(ISBLANK('Captura de datos CASO'!R197)),ISNA(VLOOKUP('Captura de datos CASO'!R197,'DO NOT USE_School Picklist'!$W$3:$W$9,1,FALSE))),"Please select a value from the drop-down menu",IF('DO NOT USE_Case Formulas'!A197,"OK",NA()))</f>
        <v>#N/A</v>
      </c>
      <c r="S197" s="53" t="e">
        <f>IF(AND(NOT(ISBLANK('Captura de datos CASO'!S197)),ISNA(VLOOKUP('Captura de datos CASO'!S197,'DO NOT USE_School Picklist'!$W$3:$W$9,1,FALSE))),"Please select a value from the drop-down menu",IF('DO NOT USE_Case Formulas'!A197,"OK",NA()))</f>
        <v>#N/A</v>
      </c>
      <c r="T197" s="40" t="e">
        <f>IF(AND(NOT(ISBLANK('Captura de datos CASO'!T197)),ISNA(VLOOKUP('Captura de datos CASO'!T197,'DO NOT USE_School Picklist'!$F$3:$F$16,1,FALSE))),"Please select a value from the drop-down menu",IF('DO NOT USE_Case Formulas'!A197,"OK",NA()))</f>
        <v>#N/A</v>
      </c>
      <c r="U197" s="40" t="e">
        <f>IF(LEN('Captura de datos CASO'!U197)&gt;100,"Classroom(s) must be less than 100 characters",IF('DO NOT USE_Case Formulas'!A197,"OK",NA()))</f>
        <v>#N/A</v>
      </c>
      <c r="V197" s="40" t="e">
        <f>IF(AND(NOT(ISBLANK('Captura de datos CASO'!V197)),ISNA(VLOOKUP('Captura de datos CASO'!V197,'DO NOT USE_School Picklist'!$S$3:$S$12,1,FALSE))),"Please select a value from the drop-down menu",IF('DO NOT USE_Case Formulas'!A197,"OK",NA()))</f>
        <v>#N/A</v>
      </c>
      <c r="W197" s="40" t="e">
        <f>IF(AND(NOT(ISBLANK('Captura de datos CASO'!W197)),ISNA(VLOOKUP('Captura de datos CASO'!W197,'DO NOT USE_School Picklist'!$S$3:$S$12,1,FALSE))),"Please select a value from the drop-down menu",IF('DO NOT USE_Case Formulas'!A197,"OK",NA()))</f>
        <v>#N/A</v>
      </c>
      <c r="X197" s="40" t="e">
        <f>IF(LEN('Captura de datos CASO'!X197)&gt;80,"Name of Education Group must be less than 80 characters",IF('DO NOT USE_Case Formulas'!A197,"OK",NA()))</f>
        <v>#N/A</v>
      </c>
      <c r="Y197" s="40" t="e">
        <f>IF(AND(NOT(ISBLANK('Captura de datos CASO'!Y197)),ISNA(VLOOKUP('Captura de datos CASO'!Y197,'DO NOT USE_School Picklist'!$K$3:$K$6,1,FALSE))),"Please select a value from the drop-down menu",IF('DO NOT USE_Case Formulas'!A197,"OK",NA()))</f>
        <v>#N/A</v>
      </c>
      <c r="Z197" s="40" t="e">
        <f>IF(AND('DO NOT USE_Case Formulas'!A197,ISBLANK('Captura de datos CASO'!Z197)),"Has this person had symptoms? is required",IF(AND(NOT(ISBLANK('Captura de datos CASO'!Z197)),ISNA(VLOOKUP('Captura de datos CASO'!Z197,'DO NOT USE_School Picklist'!$D$3:$D$5,1,FALSE))),"Please select a value from the drop-down menu",IF(NOT(ISBLANK('Captura de datos CASO'!Z197)),"OK",NA())))</f>
        <v>#N/A</v>
      </c>
      <c r="AA197" s="40" t="e">
        <f>IF(AND('Captura de datos CASO'!Z197='DO NOT USE_School Picklist'!$D$3,ISBLANK('Captura de datos CASO'!AA197)),"Symptom Onset Date is required if Ever Symptomatic is Yes",IF('DO NOT USE_Case Formulas'!A197,"OK",NA()))</f>
        <v>#N/A</v>
      </c>
      <c r="AB197" s="40"/>
      <c r="AC197" s="40" t="e">
        <f ca="1">IF(AND('DO NOT USE_Case Formulas'!A197,ISBLANK('Captura de datos CASO'!AC197)),"Lab Result Test Date is required",IF('Captura de datos CASO'!AC197&gt;'DO NOT USE_School Picklist'!$C$3,"Test Date cannot be a future date",IF(NOT(ISBLANK('Captura de datos CASO'!AC197)),"OK",NA())))</f>
        <v>#N/A</v>
      </c>
      <c r="AD197" s="40" t="e">
        <f>IF(AND(NOT(ISBLANK('Captura de datos CASO'!AD197)),ISNA(VLOOKUP('Captura de datos CASO'!AD197,'DO NOT USE_School Picklist'!$R$3:$R$7,1,FALSE))),"Please select a value from the drop-down menu",IF('DO NOT USE_Case Formulas'!A197,"OK",NA()))</f>
        <v>#N/A</v>
      </c>
      <c r="AE197" s="40" t="e">
        <f>IF(AND('DO NOT USE_Case Formulas'!A197,ISBLANK('Captura de datos CASO'!AB197)),"Lab Result Test Result is required",IF(AND(NOT(ISBLANK('Captura de datos CASO'!AB197)),ISNA(VLOOKUP('Captura de datos CASO'!AB197,'DO NOT USE_School Picklist'!$Q$3:$Q$8,1,FALSE))),"Please select a value from the drop-down menu",IF('DO NOT USE_Case Formulas'!A197,"OK",NA())))</f>
        <v>#N/A</v>
      </c>
    </row>
    <row r="198" spans="1:31" x14ac:dyDescent="0.3">
      <c r="A198" s="39" t="e">
        <f>IF('DO NOT USE_Case Formulas'!A198,IF('DO NOT USE_Case Formulas'!B198,"Not all required fields are completed","OK"),NA())</f>
        <v>#N/A</v>
      </c>
      <c r="B198" s="40" t="e">
        <f>IF(AND('DO NOT USE_Case Formulas'!A198,ISBLANK('Captura de datos CASO'!B198)),"First Name is required",IF(NOT(ISBLANK('Captura de datos CASO'!B198)),"OK",NA()))</f>
        <v>#N/A</v>
      </c>
      <c r="C198" s="40" t="e">
        <f>IF(AND('DO NOT USE_Case Formulas'!A198,ISBLANK('Captura de datos CASO'!C198)),"Last Name is required",IF(NOT(ISBLANK('Captura de datos CASO'!C198)),"OK",NA()))</f>
        <v>#N/A</v>
      </c>
      <c r="D198" s="40" t="e">
        <f>IF(AND('DO NOT USE_Case Formulas'!A198,ISBLANK('Captura de datos CASO'!D198)),"Birthdate is required",IF(NOT(ISBLANK('Captura de datos CASO'!D198)),"OK",NA()))</f>
        <v>#N/A</v>
      </c>
      <c r="E198" s="40" t="e">
        <f>IF(AND('DO NOT USE_Case Formulas'!A198,ISBLANK('Captura de datos CASO'!E198)),"Mobile Phone is required",IF(NOT(ISBLANK('Captura de datos CASO'!E198)),IF(AND(ISNUMBER(VALUE('Captura de datos CASO'!E198)),LEFT('Captura de datos CASO'!E198,1)&lt;&gt;"1",LEN('Captura de datos CASO'!E198)=10),"OK","Phone number must be valid format"),NA()))</f>
        <v>#N/A</v>
      </c>
      <c r="F198" s="40" t="e">
        <f>IF(LEN('Captura de datos CASO'!F198)&gt;255,"Home Street Address must be less than 255 characters",IF('DO NOT USE_Case Formulas'!A198,"OK",NA()))</f>
        <v>#N/A</v>
      </c>
      <c r="G198" s="40" t="e">
        <f>IF(LEN('Captura de datos CASO'!G198)&gt;40,"City must be less than 40 characters",IF('DO NOT USE_Case Formulas'!A198,"OK",NA()))</f>
        <v>#N/A</v>
      </c>
      <c r="H198" s="40" t="e">
        <f>IF(AND(NOT(ISBLANK('Captura de datos CASO'!H198)),ISNA(VLOOKUP('Captura de datos CASO'!H198,'DO NOT USE_School Picklist'!$P$3:$P$52,1,FALSE))),"Please select a value from the drop-down menu",IF('DO NOT USE_Case Formulas'!A198,"OK",NA()))</f>
        <v>#N/A</v>
      </c>
      <c r="I198" s="40" t="e">
        <f>IF(AND('DO NOT USE_Case Formulas'!A198,ISBLANK('Captura de datos CASO'!I198)),"Zip is required",IF(ISBLANK('Captura de datos CASO'!I198),NA(),"OK"))</f>
        <v>#N/A</v>
      </c>
      <c r="J198" s="40" t="e">
        <f>IF(AND('DO NOT USE_Case Formulas'!A198,ISBLANK('Captura de datos CASO'!J198)),"Student or Staff? is required",IF(ISBLANK('Captura de datos CASO'!J198),NA(),IF(ISNA(VLOOKUP('Captura de datos CASO'!J198,'DO NOT USE_School Picklist'!$B$3:$B$6,1,FALSE)),"Please select a value from the drop-down menu","OK")))</f>
        <v>#N/A</v>
      </c>
      <c r="K198" s="40" t="e">
        <f>IF(AND('Captura de datos CASO'!J198='DO NOT USE_School Picklist'!$B$4,ISBLANK('Captura de datos CASO'!K198)),"Occupation/Job Title is required if Student or Staff? is Yes, staff/faculty or volunteer",IF('DO NOT USE_Case Formulas'!A198,"OK",NA()))</f>
        <v>#N/A</v>
      </c>
      <c r="L198" s="40" t="e">
        <f ca="1">IF('Captura de datos CASO'!L198&gt;'DO NOT USE_School Picklist'!$C$3,"Date last on school campus/facility cannot be a future date",IF('DO NOT USE_Case Formulas'!A198,IF(ISBLANK('Captura de datos CASO'!L198),"Date last on school campus/facility is required","OK"),NA()))</f>
        <v>#N/A</v>
      </c>
      <c r="M198" s="40" t="e">
        <f>IF(AND('DO NOT USE_Case Formulas'!A198,ISBLANK('Captura de datos CASO'!M198)),"Specific Place in the Location is required",IF(ISBLANK('Captura de datos CASO'!M198),NA(),"OK"))</f>
        <v>#N/A</v>
      </c>
      <c r="N198" s="40" t="e">
        <f>IF(LEN('Captura de datos CASO'!N198)&gt;50,"Parent/Guardian Name must be less than 50 characters",IF('DO NOT USE_Case Formulas'!A198,"OK",NA()))</f>
        <v>#N/A</v>
      </c>
      <c r="O198" s="40" t="e">
        <f>IF(NOT(ISBLANK('Captura de datos CASO'!O198)),IF(AND(ISNUMBER('Captura de datos CASO'!O198),LEFT('Captura de datos CASO'!O198,1)&lt;&gt;"1",LEN('Captura de datos CASO'!O198)=10),"OK","Phone number must be valid format"),IF('DO NOT USE_Case Formulas'!A198,"OK",NA()))</f>
        <v>#N/A</v>
      </c>
      <c r="P198" s="53" t="e">
        <f>IF(AND(NOT(ISBLANK('Captura de datos CASO'!P198)),ISNA(VLOOKUP('Captura de datos CASO'!P198,'DO NOT USE_School Picklist'!$I$3:$I$5,1,FALSE))),"Please select a value from the drop-down menu",IF('DO NOT USE_Case Formulas'!A198,"OK",NA()))</f>
        <v>#N/A</v>
      </c>
      <c r="Q198" s="40" t="e">
        <f>IF(AND(NOT(ISBLANK('Captura de datos CASO'!Q198)),ISNA(VLOOKUP('Captura de datos CASO'!Q198,'DO NOT USE_School Picklist'!$E$3:$E$10,1,FALSE))),"Please select a value from the drop-down menu",IF('DO NOT USE_Case Formulas'!A198,"OK",NA()))</f>
        <v>#N/A</v>
      </c>
      <c r="R198" s="53" t="e">
        <f>IF(AND(NOT(ISBLANK('Captura de datos CASO'!R198)),ISNA(VLOOKUP('Captura de datos CASO'!R198,'DO NOT USE_School Picklist'!$W$3:$W$9,1,FALSE))),"Please select a value from the drop-down menu",IF('DO NOT USE_Case Formulas'!A198,"OK",NA()))</f>
        <v>#N/A</v>
      </c>
      <c r="S198" s="53" t="e">
        <f>IF(AND(NOT(ISBLANK('Captura de datos CASO'!S198)),ISNA(VLOOKUP('Captura de datos CASO'!S198,'DO NOT USE_School Picklist'!$W$3:$W$9,1,FALSE))),"Please select a value from the drop-down menu",IF('DO NOT USE_Case Formulas'!A198,"OK",NA()))</f>
        <v>#N/A</v>
      </c>
      <c r="T198" s="40" t="e">
        <f>IF(AND(NOT(ISBLANK('Captura de datos CASO'!T198)),ISNA(VLOOKUP('Captura de datos CASO'!T198,'DO NOT USE_School Picklist'!$F$3:$F$16,1,FALSE))),"Please select a value from the drop-down menu",IF('DO NOT USE_Case Formulas'!A198,"OK",NA()))</f>
        <v>#N/A</v>
      </c>
      <c r="U198" s="40" t="e">
        <f>IF(LEN('Captura de datos CASO'!U198)&gt;100,"Classroom(s) must be less than 100 characters",IF('DO NOT USE_Case Formulas'!A198,"OK",NA()))</f>
        <v>#N/A</v>
      </c>
      <c r="V198" s="40" t="e">
        <f>IF(AND(NOT(ISBLANK('Captura de datos CASO'!V198)),ISNA(VLOOKUP('Captura de datos CASO'!V198,'DO NOT USE_School Picklist'!$S$3:$S$12,1,FALSE))),"Please select a value from the drop-down menu",IF('DO NOT USE_Case Formulas'!A198,"OK",NA()))</f>
        <v>#N/A</v>
      </c>
      <c r="W198" s="40" t="e">
        <f>IF(AND(NOT(ISBLANK('Captura de datos CASO'!W198)),ISNA(VLOOKUP('Captura de datos CASO'!W198,'DO NOT USE_School Picklist'!$S$3:$S$12,1,FALSE))),"Please select a value from the drop-down menu",IF('DO NOT USE_Case Formulas'!A198,"OK",NA()))</f>
        <v>#N/A</v>
      </c>
      <c r="X198" s="40" t="e">
        <f>IF(LEN('Captura de datos CASO'!X198)&gt;80,"Name of Education Group must be less than 80 characters",IF('DO NOT USE_Case Formulas'!A198,"OK",NA()))</f>
        <v>#N/A</v>
      </c>
      <c r="Y198" s="40" t="e">
        <f>IF(AND(NOT(ISBLANK('Captura de datos CASO'!Y198)),ISNA(VLOOKUP('Captura de datos CASO'!Y198,'DO NOT USE_School Picklist'!$K$3:$K$6,1,FALSE))),"Please select a value from the drop-down menu",IF('DO NOT USE_Case Formulas'!A198,"OK",NA()))</f>
        <v>#N/A</v>
      </c>
      <c r="Z198" s="40" t="e">
        <f>IF(AND('DO NOT USE_Case Formulas'!A198,ISBLANK('Captura de datos CASO'!Z198)),"Has this person had symptoms? is required",IF(AND(NOT(ISBLANK('Captura de datos CASO'!Z198)),ISNA(VLOOKUP('Captura de datos CASO'!Z198,'DO NOT USE_School Picklist'!$D$3:$D$5,1,FALSE))),"Please select a value from the drop-down menu",IF(NOT(ISBLANK('Captura de datos CASO'!Z198)),"OK",NA())))</f>
        <v>#N/A</v>
      </c>
      <c r="AA198" s="40" t="e">
        <f>IF(AND('Captura de datos CASO'!Z198='DO NOT USE_School Picklist'!$D$3,ISBLANK('Captura de datos CASO'!AA198)),"Symptom Onset Date is required if Ever Symptomatic is Yes",IF('DO NOT USE_Case Formulas'!A198,"OK",NA()))</f>
        <v>#N/A</v>
      </c>
      <c r="AB198" s="40"/>
      <c r="AC198" s="40" t="e">
        <f ca="1">IF(AND('DO NOT USE_Case Formulas'!A198,ISBLANK('Captura de datos CASO'!AC198)),"Lab Result Test Date is required",IF('Captura de datos CASO'!AC198&gt;'DO NOT USE_School Picklist'!$C$3,"Test Date cannot be a future date",IF(NOT(ISBLANK('Captura de datos CASO'!AC198)),"OK",NA())))</f>
        <v>#N/A</v>
      </c>
      <c r="AD198" s="40" t="e">
        <f>IF(AND(NOT(ISBLANK('Captura de datos CASO'!AD198)),ISNA(VLOOKUP('Captura de datos CASO'!AD198,'DO NOT USE_School Picklist'!$R$3:$R$7,1,FALSE))),"Please select a value from the drop-down menu",IF('DO NOT USE_Case Formulas'!A198,"OK",NA()))</f>
        <v>#N/A</v>
      </c>
      <c r="AE198" s="40" t="e">
        <f>IF(AND('DO NOT USE_Case Formulas'!A198,ISBLANK('Captura de datos CASO'!AB198)),"Lab Result Test Result is required",IF(AND(NOT(ISBLANK('Captura de datos CASO'!AB198)),ISNA(VLOOKUP('Captura de datos CASO'!AB198,'DO NOT USE_School Picklist'!$Q$3:$Q$8,1,FALSE))),"Please select a value from the drop-down menu",IF('DO NOT USE_Case Formulas'!A198,"OK",NA())))</f>
        <v>#N/A</v>
      </c>
    </row>
    <row r="199" spans="1:31" x14ac:dyDescent="0.3">
      <c r="A199" s="39" t="e">
        <f>IF('DO NOT USE_Case Formulas'!A199,IF('DO NOT USE_Case Formulas'!B199,"Not all required fields are completed","OK"),NA())</f>
        <v>#N/A</v>
      </c>
      <c r="B199" s="40" t="e">
        <f>IF(AND('DO NOT USE_Case Formulas'!A199,ISBLANK('Captura de datos CASO'!B199)),"First Name is required",IF(NOT(ISBLANK('Captura de datos CASO'!B199)),"OK",NA()))</f>
        <v>#N/A</v>
      </c>
      <c r="C199" s="40" t="e">
        <f>IF(AND('DO NOT USE_Case Formulas'!A199,ISBLANK('Captura de datos CASO'!C199)),"Last Name is required",IF(NOT(ISBLANK('Captura de datos CASO'!C199)),"OK",NA()))</f>
        <v>#N/A</v>
      </c>
      <c r="D199" s="40" t="e">
        <f>IF(AND('DO NOT USE_Case Formulas'!A199,ISBLANK('Captura de datos CASO'!D199)),"Birthdate is required",IF(NOT(ISBLANK('Captura de datos CASO'!D199)),"OK",NA()))</f>
        <v>#N/A</v>
      </c>
      <c r="E199" s="40" t="e">
        <f>IF(AND('DO NOT USE_Case Formulas'!A199,ISBLANK('Captura de datos CASO'!E199)),"Mobile Phone is required",IF(NOT(ISBLANK('Captura de datos CASO'!E199)),IF(AND(ISNUMBER(VALUE('Captura de datos CASO'!E199)),LEFT('Captura de datos CASO'!E199,1)&lt;&gt;"1",LEN('Captura de datos CASO'!E199)=10),"OK","Phone number must be valid format"),NA()))</f>
        <v>#N/A</v>
      </c>
      <c r="F199" s="40" t="e">
        <f>IF(LEN('Captura de datos CASO'!F199)&gt;255,"Home Street Address must be less than 255 characters",IF('DO NOT USE_Case Formulas'!A199,"OK",NA()))</f>
        <v>#N/A</v>
      </c>
      <c r="G199" s="40" t="e">
        <f>IF(LEN('Captura de datos CASO'!G199)&gt;40,"City must be less than 40 characters",IF('DO NOT USE_Case Formulas'!A199,"OK",NA()))</f>
        <v>#N/A</v>
      </c>
      <c r="H199" s="40" t="e">
        <f>IF(AND(NOT(ISBLANK('Captura de datos CASO'!H199)),ISNA(VLOOKUP('Captura de datos CASO'!H199,'DO NOT USE_School Picklist'!$P$3:$P$52,1,FALSE))),"Please select a value from the drop-down menu",IF('DO NOT USE_Case Formulas'!A199,"OK",NA()))</f>
        <v>#N/A</v>
      </c>
      <c r="I199" s="40" t="e">
        <f>IF(AND('DO NOT USE_Case Formulas'!A199,ISBLANK('Captura de datos CASO'!I199)),"Zip is required",IF(ISBLANK('Captura de datos CASO'!I199),NA(),"OK"))</f>
        <v>#N/A</v>
      </c>
      <c r="J199" s="40" t="e">
        <f>IF(AND('DO NOT USE_Case Formulas'!A199,ISBLANK('Captura de datos CASO'!J199)),"Student or Staff? is required",IF(ISBLANK('Captura de datos CASO'!J199),NA(),IF(ISNA(VLOOKUP('Captura de datos CASO'!J199,'DO NOT USE_School Picklist'!$B$3:$B$6,1,FALSE)),"Please select a value from the drop-down menu","OK")))</f>
        <v>#N/A</v>
      </c>
      <c r="K199" s="40" t="e">
        <f>IF(AND('Captura de datos CASO'!J199='DO NOT USE_School Picklist'!$B$4,ISBLANK('Captura de datos CASO'!K199)),"Occupation/Job Title is required if Student or Staff? is Yes, staff/faculty or volunteer",IF('DO NOT USE_Case Formulas'!A199,"OK",NA()))</f>
        <v>#N/A</v>
      </c>
      <c r="L199" s="40" t="e">
        <f ca="1">IF('Captura de datos CASO'!L199&gt;'DO NOT USE_School Picklist'!$C$3,"Date last on school campus/facility cannot be a future date",IF('DO NOT USE_Case Formulas'!A199,IF(ISBLANK('Captura de datos CASO'!L199),"Date last on school campus/facility is required","OK"),NA()))</f>
        <v>#N/A</v>
      </c>
      <c r="M199" s="40" t="e">
        <f>IF(AND('DO NOT USE_Case Formulas'!A199,ISBLANK('Captura de datos CASO'!M199)),"Specific Place in the Location is required",IF(ISBLANK('Captura de datos CASO'!M199),NA(),"OK"))</f>
        <v>#N/A</v>
      </c>
      <c r="N199" s="40" t="e">
        <f>IF(LEN('Captura de datos CASO'!N199)&gt;50,"Parent/Guardian Name must be less than 50 characters",IF('DO NOT USE_Case Formulas'!A199,"OK",NA()))</f>
        <v>#N/A</v>
      </c>
      <c r="O199" s="40" t="e">
        <f>IF(NOT(ISBLANK('Captura de datos CASO'!O199)),IF(AND(ISNUMBER('Captura de datos CASO'!O199),LEFT('Captura de datos CASO'!O199,1)&lt;&gt;"1",LEN('Captura de datos CASO'!O199)=10),"OK","Phone number must be valid format"),IF('DO NOT USE_Case Formulas'!A199,"OK",NA()))</f>
        <v>#N/A</v>
      </c>
      <c r="P199" s="53" t="e">
        <f>IF(AND(NOT(ISBLANK('Captura de datos CASO'!P199)),ISNA(VLOOKUP('Captura de datos CASO'!P199,'DO NOT USE_School Picklist'!$I$3:$I$5,1,FALSE))),"Please select a value from the drop-down menu",IF('DO NOT USE_Case Formulas'!A199,"OK",NA()))</f>
        <v>#N/A</v>
      </c>
      <c r="Q199" s="40" t="e">
        <f>IF(AND(NOT(ISBLANK('Captura de datos CASO'!Q199)),ISNA(VLOOKUP('Captura de datos CASO'!Q199,'DO NOT USE_School Picklist'!$E$3:$E$10,1,FALSE))),"Please select a value from the drop-down menu",IF('DO NOT USE_Case Formulas'!A199,"OK",NA()))</f>
        <v>#N/A</v>
      </c>
      <c r="R199" s="53" t="e">
        <f>IF(AND(NOT(ISBLANK('Captura de datos CASO'!R199)),ISNA(VLOOKUP('Captura de datos CASO'!R199,'DO NOT USE_School Picklist'!$W$3:$W$9,1,FALSE))),"Please select a value from the drop-down menu",IF('DO NOT USE_Case Formulas'!A199,"OK",NA()))</f>
        <v>#N/A</v>
      </c>
      <c r="S199" s="53" t="e">
        <f>IF(AND(NOT(ISBLANK('Captura de datos CASO'!S199)),ISNA(VLOOKUP('Captura de datos CASO'!S199,'DO NOT USE_School Picklist'!$W$3:$W$9,1,FALSE))),"Please select a value from the drop-down menu",IF('DO NOT USE_Case Formulas'!A199,"OK",NA()))</f>
        <v>#N/A</v>
      </c>
      <c r="T199" s="40" t="e">
        <f>IF(AND(NOT(ISBLANK('Captura de datos CASO'!T199)),ISNA(VLOOKUP('Captura de datos CASO'!T199,'DO NOT USE_School Picklist'!$F$3:$F$16,1,FALSE))),"Please select a value from the drop-down menu",IF('DO NOT USE_Case Formulas'!A199,"OK",NA()))</f>
        <v>#N/A</v>
      </c>
      <c r="U199" s="40" t="e">
        <f>IF(LEN('Captura de datos CASO'!U199)&gt;100,"Classroom(s) must be less than 100 characters",IF('DO NOT USE_Case Formulas'!A199,"OK",NA()))</f>
        <v>#N/A</v>
      </c>
      <c r="V199" s="40" t="e">
        <f>IF(AND(NOT(ISBLANK('Captura de datos CASO'!V199)),ISNA(VLOOKUP('Captura de datos CASO'!V199,'DO NOT USE_School Picklist'!$S$3:$S$12,1,FALSE))),"Please select a value from the drop-down menu",IF('DO NOT USE_Case Formulas'!A199,"OK",NA()))</f>
        <v>#N/A</v>
      </c>
      <c r="W199" s="40" t="e">
        <f>IF(AND(NOT(ISBLANK('Captura de datos CASO'!W199)),ISNA(VLOOKUP('Captura de datos CASO'!W199,'DO NOT USE_School Picklist'!$S$3:$S$12,1,FALSE))),"Please select a value from the drop-down menu",IF('DO NOT USE_Case Formulas'!A199,"OK",NA()))</f>
        <v>#N/A</v>
      </c>
      <c r="X199" s="40" t="e">
        <f>IF(LEN('Captura de datos CASO'!X199)&gt;80,"Name of Education Group must be less than 80 characters",IF('DO NOT USE_Case Formulas'!A199,"OK",NA()))</f>
        <v>#N/A</v>
      </c>
      <c r="Y199" s="40" t="e">
        <f>IF(AND(NOT(ISBLANK('Captura de datos CASO'!Y199)),ISNA(VLOOKUP('Captura de datos CASO'!Y199,'DO NOT USE_School Picklist'!$K$3:$K$6,1,FALSE))),"Please select a value from the drop-down menu",IF('DO NOT USE_Case Formulas'!A199,"OK",NA()))</f>
        <v>#N/A</v>
      </c>
      <c r="Z199" s="40" t="e">
        <f>IF(AND('DO NOT USE_Case Formulas'!A199,ISBLANK('Captura de datos CASO'!Z199)),"Has this person had symptoms? is required",IF(AND(NOT(ISBLANK('Captura de datos CASO'!Z199)),ISNA(VLOOKUP('Captura de datos CASO'!Z199,'DO NOT USE_School Picklist'!$D$3:$D$5,1,FALSE))),"Please select a value from the drop-down menu",IF(NOT(ISBLANK('Captura de datos CASO'!Z199)),"OK",NA())))</f>
        <v>#N/A</v>
      </c>
      <c r="AA199" s="40" t="e">
        <f>IF(AND('Captura de datos CASO'!Z199='DO NOT USE_School Picklist'!$D$3,ISBLANK('Captura de datos CASO'!AA199)),"Symptom Onset Date is required if Ever Symptomatic is Yes",IF('DO NOT USE_Case Formulas'!A199,"OK",NA()))</f>
        <v>#N/A</v>
      </c>
      <c r="AB199" s="40"/>
      <c r="AC199" s="40" t="e">
        <f ca="1">IF(AND('DO NOT USE_Case Formulas'!A199,ISBLANK('Captura de datos CASO'!AC199)),"Lab Result Test Date is required",IF('Captura de datos CASO'!AC199&gt;'DO NOT USE_School Picklist'!$C$3,"Test Date cannot be a future date",IF(NOT(ISBLANK('Captura de datos CASO'!AC199)),"OK",NA())))</f>
        <v>#N/A</v>
      </c>
      <c r="AD199" s="40" t="e">
        <f>IF(AND(NOT(ISBLANK('Captura de datos CASO'!AD199)),ISNA(VLOOKUP('Captura de datos CASO'!AD199,'DO NOT USE_School Picklist'!$R$3:$R$7,1,FALSE))),"Please select a value from the drop-down menu",IF('DO NOT USE_Case Formulas'!A199,"OK",NA()))</f>
        <v>#N/A</v>
      </c>
      <c r="AE199" s="40" t="e">
        <f>IF(AND('DO NOT USE_Case Formulas'!A199,ISBLANK('Captura de datos CASO'!AB199)),"Lab Result Test Result is required",IF(AND(NOT(ISBLANK('Captura de datos CASO'!AB199)),ISNA(VLOOKUP('Captura de datos CASO'!AB199,'DO NOT USE_School Picklist'!$Q$3:$Q$8,1,FALSE))),"Please select a value from the drop-down menu",IF('DO NOT USE_Case Formulas'!A199,"OK",NA())))</f>
        <v>#N/A</v>
      </c>
    </row>
    <row r="200" spans="1:31" x14ac:dyDescent="0.3">
      <c r="A200" s="39" t="e">
        <f>IF('DO NOT USE_Case Formulas'!A200,IF('DO NOT USE_Case Formulas'!B200,"Not all required fields are completed","OK"),NA())</f>
        <v>#N/A</v>
      </c>
      <c r="B200" s="40" t="e">
        <f>IF(AND('DO NOT USE_Case Formulas'!A200,ISBLANK('Captura de datos CASO'!B200)),"First Name is required",IF(NOT(ISBLANK('Captura de datos CASO'!B200)),"OK",NA()))</f>
        <v>#N/A</v>
      </c>
      <c r="C200" s="40" t="e">
        <f>IF(AND('DO NOT USE_Case Formulas'!A200,ISBLANK('Captura de datos CASO'!C200)),"Last Name is required",IF(NOT(ISBLANK('Captura de datos CASO'!C200)),"OK",NA()))</f>
        <v>#N/A</v>
      </c>
      <c r="D200" s="40" t="e">
        <f>IF(AND('DO NOT USE_Case Formulas'!A200,ISBLANK('Captura de datos CASO'!D200)),"Birthdate is required",IF(NOT(ISBLANK('Captura de datos CASO'!D200)),"OK",NA()))</f>
        <v>#N/A</v>
      </c>
      <c r="E200" s="40" t="e">
        <f>IF(AND('DO NOT USE_Case Formulas'!A200,ISBLANK('Captura de datos CASO'!E200)),"Mobile Phone is required",IF(NOT(ISBLANK('Captura de datos CASO'!E200)),IF(AND(ISNUMBER(VALUE('Captura de datos CASO'!E200)),LEFT('Captura de datos CASO'!E200,1)&lt;&gt;"1",LEN('Captura de datos CASO'!E200)=10),"OK","Phone number must be valid format"),NA()))</f>
        <v>#N/A</v>
      </c>
      <c r="F200" s="40" t="e">
        <f>IF(LEN('Captura de datos CASO'!F200)&gt;255,"Home Street Address must be less than 255 characters",IF('DO NOT USE_Case Formulas'!A200,"OK",NA()))</f>
        <v>#N/A</v>
      </c>
      <c r="G200" s="40" t="e">
        <f>IF(LEN('Captura de datos CASO'!G200)&gt;40,"City must be less than 40 characters",IF('DO NOT USE_Case Formulas'!A200,"OK",NA()))</f>
        <v>#N/A</v>
      </c>
      <c r="H200" s="40" t="e">
        <f>IF(AND(NOT(ISBLANK('Captura de datos CASO'!H200)),ISNA(VLOOKUP('Captura de datos CASO'!H200,'DO NOT USE_School Picklist'!$P$3:$P$52,1,FALSE))),"Please select a value from the drop-down menu",IF('DO NOT USE_Case Formulas'!A200,"OK",NA()))</f>
        <v>#N/A</v>
      </c>
      <c r="I200" s="40" t="e">
        <f>IF(AND('DO NOT USE_Case Formulas'!A200,ISBLANK('Captura de datos CASO'!I200)),"Zip is required",IF(ISBLANK('Captura de datos CASO'!I200),NA(),"OK"))</f>
        <v>#N/A</v>
      </c>
      <c r="J200" s="40" t="e">
        <f>IF(AND('DO NOT USE_Case Formulas'!A200,ISBLANK('Captura de datos CASO'!J200)),"Student or Staff? is required",IF(ISBLANK('Captura de datos CASO'!J200),NA(),IF(ISNA(VLOOKUP('Captura de datos CASO'!J200,'DO NOT USE_School Picklist'!$B$3:$B$6,1,FALSE)),"Please select a value from the drop-down menu","OK")))</f>
        <v>#N/A</v>
      </c>
      <c r="K200" s="40" t="e">
        <f>IF(AND('Captura de datos CASO'!J200='DO NOT USE_School Picklist'!$B$4,ISBLANK('Captura de datos CASO'!K200)),"Occupation/Job Title is required if Student or Staff? is Yes, staff/faculty or volunteer",IF('DO NOT USE_Case Formulas'!A200,"OK",NA()))</f>
        <v>#N/A</v>
      </c>
      <c r="L200" s="40" t="e">
        <f ca="1">IF('Captura de datos CASO'!L200&gt;'DO NOT USE_School Picklist'!$C$3,"Date last on school campus/facility cannot be a future date",IF('DO NOT USE_Case Formulas'!A200,IF(ISBLANK('Captura de datos CASO'!L200),"Date last on school campus/facility is required","OK"),NA()))</f>
        <v>#N/A</v>
      </c>
      <c r="M200" s="40" t="e">
        <f>IF(AND('DO NOT USE_Case Formulas'!A200,ISBLANK('Captura de datos CASO'!M200)),"Specific Place in the Location is required",IF(ISBLANK('Captura de datos CASO'!M200),NA(),"OK"))</f>
        <v>#N/A</v>
      </c>
      <c r="N200" s="40" t="e">
        <f>IF(LEN('Captura de datos CASO'!N200)&gt;50,"Parent/Guardian Name must be less than 50 characters",IF('DO NOT USE_Case Formulas'!A200,"OK",NA()))</f>
        <v>#N/A</v>
      </c>
      <c r="O200" s="40" t="e">
        <f>IF(NOT(ISBLANK('Captura de datos CASO'!O200)),IF(AND(ISNUMBER('Captura de datos CASO'!O200),LEFT('Captura de datos CASO'!O200,1)&lt;&gt;"1",LEN('Captura de datos CASO'!O200)=10),"OK","Phone number must be valid format"),IF('DO NOT USE_Case Formulas'!A200,"OK",NA()))</f>
        <v>#N/A</v>
      </c>
      <c r="P200" s="53" t="e">
        <f>IF(AND(NOT(ISBLANK('Captura de datos CASO'!P200)),ISNA(VLOOKUP('Captura de datos CASO'!P200,'DO NOT USE_School Picklist'!$I$3:$I$5,1,FALSE))),"Please select a value from the drop-down menu",IF('DO NOT USE_Case Formulas'!A200,"OK",NA()))</f>
        <v>#N/A</v>
      </c>
      <c r="Q200" s="40" t="e">
        <f>IF(AND(NOT(ISBLANK('Captura de datos CASO'!Q200)),ISNA(VLOOKUP('Captura de datos CASO'!Q200,'DO NOT USE_School Picklist'!$E$3:$E$10,1,FALSE))),"Please select a value from the drop-down menu",IF('DO NOT USE_Case Formulas'!A200,"OK",NA()))</f>
        <v>#N/A</v>
      </c>
      <c r="R200" s="53" t="e">
        <f>IF(AND(NOT(ISBLANK('Captura de datos CASO'!R200)),ISNA(VLOOKUP('Captura de datos CASO'!R200,'DO NOT USE_School Picklist'!$W$3:$W$9,1,FALSE))),"Please select a value from the drop-down menu",IF('DO NOT USE_Case Formulas'!A200,"OK",NA()))</f>
        <v>#N/A</v>
      </c>
      <c r="S200" s="53" t="e">
        <f>IF(AND(NOT(ISBLANK('Captura de datos CASO'!S200)),ISNA(VLOOKUP('Captura de datos CASO'!S200,'DO NOT USE_School Picklist'!$W$3:$W$9,1,FALSE))),"Please select a value from the drop-down menu",IF('DO NOT USE_Case Formulas'!A200,"OK",NA()))</f>
        <v>#N/A</v>
      </c>
      <c r="T200" s="40" t="e">
        <f>IF(AND(NOT(ISBLANK('Captura de datos CASO'!T200)),ISNA(VLOOKUP('Captura de datos CASO'!T200,'DO NOT USE_School Picklist'!$F$3:$F$16,1,FALSE))),"Please select a value from the drop-down menu",IF('DO NOT USE_Case Formulas'!A200,"OK",NA()))</f>
        <v>#N/A</v>
      </c>
      <c r="U200" s="40" t="e">
        <f>IF(LEN('Captura de datos CASO'!U200)&gt;100,"Classroom(s) must be less than 100 characters",IF('DO NOT USE_Case Formulas'!A200,"OK",NA()))</f>
        <v>#N/A</v>
      </c>
      <c r="V200" s="40" t="e">
        <f>IF(AND(NOT(ISBLANK('Captura de datos CASO'!V200)),ISNA(VLOOKUP('Captura de datos CASO'!V200,'DO NOT USE_School Picklist'!$S$3:$S$12,1,FALSE))),"Please select a value from the drop-down menu",IF('DO NOT USE_Case Formulas'!A200,"OK",NA()))</f>
        <v>#N/A</v>
      </c>
      <c r="W200" s="40" t="e">
        <f>IF(AND(NOT(ISBLANK('Captura de datos CASO'!W200)),ISNA(VLOOKUP('Captura de datos CASO'!W200,'DO NOT USE_School Picklist'!$S$3:$S$12,1,FALSE))),"Please select a value from the drop-down menu",IF('DO NOT USE_Case Formulas'!A200,"OK",NA()))</f>
        <v>#N/A</v>
      </c>
      <c r="X200" s="40" t="e">
        <f>IF(LEN('Captura de datos CASO'!X200)&gt;80,"Name of Education Group must be less than 80 characters",IF('DO NOT USE_Case Formulas'!A200,"OK",NA()))</f>
        <v>#N/A</v>
      </c>
      <c r="Y200" s="40" t="e">
        <f>IF(AND(NOT(ISBLANK('Captura de datos CASO'!Y200)),ISNA(VLOOKUP('Captura de datos CASO'!Y200,'DO NOT USE_School Picklist'!$K$3:$K$6,1,FALSE))),"Please select a value from the drop-down menu",IF('DO NOT USE_Case Formulas'!A200,"OK",NA()))</f>
        <v>#N/A</v>
      </c>
      <c r="Z200" s="40" t="e">
        <f>IF(AND('DO NOT USE_Case Formulas'!A200,ISBLANK('Captura de datos CASO'!Z200)),"Has this person had symptoms? is required",IF(AND(NOT(ISBLANK('Captura de datos CASO'!Z200)),ISNA(VLOOKUP('Captura de datos CASO'!Z200,'DO NOT USE_School Picklist'!$D$3:$D$5,1,FALSE))),"Please select a value from the drop-down menu",IF(NOT(ISBLANK('Captura de datos CASO'!Z200)),"OK",NA())))</f>
        <v>#N/A</v>
      </c>
      <c r="AA200" s="40" t="e">
        <f>IF(AND('Captura de datos CASO'!Z200='DO NOT USE_School Picklist'!$D$3,ISBLANK('Captura de datos CASO'!AA200)),"Symptom Onset Date is required if Ever Symptomatic is Yes",IF('DO NOT USE_Case Formulas'!A200,"OK",NA()))</f>
        <v>#N/A</v>
      </c>
      <c r="AB200" s="40"/>
      <c r="AC200" s="40" t="e">
        <f ca="1">IF(AND('DO NOT USE_Case Formulas'!A200,ISBLANK('Captura de datos CASO'!AC200)),"Lab Result Test Date is required",IF('Captura de datos CASO'!AC200&gt;'DO NOT USE_School Picklist'!$C$3,"Test Date cannot be a future date",IF(NOT(ISBLANK('Captura de datos CASO'!AC200)),"OK",NA())))</f>
        <v>#N/A</v>
      </c>
      <c r="AD200" s="40" t="e">
        <f>IF(AND(NOT(ISBLANK('Captura de datos CASO'!AD200)),ISNA(VLOOKUP('Captura de datos CASO'!AD200,'DO NOT USE_School Picklist'!$R$3:$R$7,1,FALSE))),"Please select a value from the drop-down menu",IF('DO NOT USE_Case Formulas'!A200,"OK",NA()))</f>
        <v>#N/A</v>
      </c>
      <c r="AE200" s="40" t="e">
        <f>IF(AND('DO NOT USE_Case Formulas'!A200,ISBLANK('Captura de datos CASO'!AB200)),"Lab Result Test Result is required",IF(AND(NOT(ISBLANK('Captura de datos CASO'!AB200)),ISNA(VLOOKUP('Captura de datos CASO'!AB200,'DO NOT USE_School Picklist'!$Q$3:$Q$8,1,FALSE))),"Please select a value from the drop-down menu",IF('DO NOT USE_Case Formulas'!A200,"OK",NA())))</f>
        <v>#N/A</v>
      </c>
    </row>
    <row r="201" spans="1:31" x14ac:dyDescent="0.3">
      <c r="A201" s="39" t="e">
        <f>IF('DO NOT USE_Case Formulas'!A201,IF('DO NOT USE_Case Formulas'!B201,"Not all required fields are completed","OK"),NA())</f>
        <v>#N/A</v>
      </c>
      <c r="B201" s="40" t="e">
        <f>IF(AND('DO NOT USE_Case Formulas'!A201,ISBLANK('Captura de datos CASO'!B201)),"First Name is required",IF(NOT(ISBLANK('Captura de datos CASO'!B201)),"OK",NA()))</f>
        <v>#N/A</v>
      </c>
      <c r="C201" s="40" t="e">
        <f>IF(AND('DO NOT USE_Case Formulas'!A201,ISBLANK('Captura de datos CASO'!C201)),"Last Name is required",IF(NOT(ISBLANK('Captura de datos CASO'!C201)),"OK",NA()))</f>
        <v>#N/A</v>
      </c>
      <c r="D201" s="40" t="e">
        <f>IF(AND('DO NOT USE_Case Formulas'!A201,ISBLANK('Captura de datos CASO'!D201)),"Birthdate is required",IF(NOT(ISBLANK('Captura de datos CASO'!D201)),"OK",NA()))</f>
        <v>#N/A</v>
      </c>
      <c r="E201" s="40" t="e">
        <f>IF(AND('DO NOT USE_Case Formulas'!A201,ISBLANK('Captura de datos CASO'!E201)),"Mobile Phone is required",IF(NOT(ISBLANK('Captura de datos CASO'!E201)),IF(AND(ISNUMBER(VALUE('Captura de datos CASO'!E201)),LEFT('Captura de datos CASO'!E201,1)&lt;&gt;"1",LEN('Captura de datos CASO'!E201)=10),"OK","Phone number must be valid format"),NA()))</f>
        <v>#N/A</v>
      </c>
      <c r="F201" s="40" t="e">
        <f>IF(LEN('Captura de datos CASO'!F201)&gt;255,"Home Street Address must be less than 255 characters",IF('DO NOT USE_Case Formulas'!A201,"OK",NA()))</f>
        <v>#N/A</v>
      </c>
      <c r="G201" s="40" t="e">
        <f>IF(LEN('Captura de datos CASO'!G201)&gt;40,"City must be less than 40 characters",IF('DO NOT USE_Case Formulas'!A201,"OK",NA()))</f>
        <v>#N/A</v>
      </c>
      <c r="H201" s="40" t="e">
        <f>IF(AND(NOT(ISBLANK('Captura de datos CASO'!H201)),ISNA(VLOOKUP('Captura de datos CASO'!H201,'DO NOT USE_School Picklist'!$P$3:$P$52,1,FALSE))),"Please select a value from the drop-down menu",IF('DO NOT USE_Case Formulas'!A201,"OK",NA()))</f>
        <v>#N/A</v>
      </c>
      <c r="I201" s="40" t="e">
        <f>IF(AND('DO NOT USE_Case Formulas'!A201,ISBLANK('Captura de datos CASO'!I201)),"Zip is required",IF(ISBLANK('Captura de datos CASO'!I201),NA(),"OK"))</f>
        <v>#N/A</v>
      </c>
      <c r="J201" s="40" t="e">
        <f>IF(AND('DO NOT USE_Case Formulas'!A201,ISBLANK('Captura de datos CASO'!J201)),"Student or Staff? is required",IF(ISBLANK('Captura de datos CASO'!J201),NA(),IF(ISNA(VLOOKUP('Captura de datos CASO'!J201,'DO NOT USE_School Picklist'!$B$3:$B$6,1,FALSE)),"Please select a value from the drop-down menu","OK")))</f>
        <v>#N/A</v>
      </c>
      <c r="K201" s="40" t="e">
        <f>IF(AND('Captura de datos CASO'!J201='DO NOT USE_School Picklist'!$B$4,ISBLANK('Captura de datos CASO'!K201)),"Occupation/Job Title is required if Student or Staff? is Yes, staff/faculty or volunteer",IF('DO NOT USE_Case Formulas'!A201,"OK",NA()))</f>
        <v>#N/A</v>
      </c>
      <c r="L201" s="40" t="e">
        <f ca="1">IF('Captura de datos CASO'!L201&gt;'DO NOT USE_School Picklist'!$C$3,"Date last on school campus/facility cannot be a future date",IF('DO NOT USE_Case Formulas'!A201,IF(ISBLANK('Captura de datos CASO'!L201),"Date last on school campus/facility is required","OK"),NA()))</f>
        <v>#N/A</v>
      </c>
      <c r="M201" s="40" t="e">
        <f>IF(AND('DO NOT USE_Case Formulas'!A201,ISBLANK('Captura de datos CASO'!M201)),"Specific Place in the Location is required",IF(ISBLANK('Captura de datos CASO'!M201),NA(),"OK"))</f>
        <v>#N/A</v>
      </c>
      <c r="N201" s="40" t="e">
        <f>IF(LEN('Captura de datos CASO'!N201)&gt;50,"Parent/Guardian Name must be less than 50 characters",IF('DO NOT USE_Case Formulas'!A201,"OK",NA()))</f>
        <v>#N/A</v>
      </c>
      <c r="O201" s="40" t="e">
        <f>IF(NOT(ISBLANK('Captura de datos CASO'!O201)),IF(AND(ISNUMBER('Captura de datos CASO'!O201),LEFT('Captura de datos CASO'!O201,1)&lt;&gt;"1",LEN('Captura de datos CASO'!O201)=10),"OK","Phone number must be valid format"),IF('DO NOT USE_Case Formulas'!A201,"OK",NA()))</f>
        <v>#N/A</v>
      </c>
      <c r="P201" s="53" t="e">
        <f>IF(AND(NOT(ISBLANK('Captura de datos CASO'!P201)),ISNA(VLOOKUP('Captura de datos CASO'!P201,'DO NOT USE_School Picklist'!$I$3:$I$5,1,FALSE))),"Please select a value from the drop-down menu",IF('DO NOT USE_Case Formulas'!A201,"OK",NA()))</f>
        <v>#N/A</v>
      </c>
      <c r="Q201" s="40" t="e">
        <f>IF(AND(NOT(ISBLANK('Captura de datos CASO'!Q201)),ISNA(VLOOKUP('Captura de datos CASO'!Q201,'DO NOT USE_School Picklist'!$E$3:$E$10,1,FALSE))),"Please select a value from the drop-down menu",IF('DO NOT USE_Case Formulas'!A201,"OK",NA()))</f>
        <v>#N/A</v>
      </c>
      <c r="R201" s="53" t="e">
        <f>IF(AND(NOT(ISBLANK('Captura de datos CASO'!R201)),ISNA(VLOOKUP('Captura de datos CASO'!R201,'DO NOT USE_School Picklist'!$W$3:$W$9,1,FALSE))),"Please select a value from the drop-down menu",IF('DO NOT USE_Case Formulas'!A201,"OK",NA()))</f>
        <v>#N/A</v>
      </c>
      <c r="S201" s="53" t="e">
        <f>IF(AND(NOT(ISBLANK('Captura de datos CASO'!S201)),ISNA(VLOOKUP('Captura de datos CASO'!S201,'DO NOT USE_School Picklist'!$W$3:$W$9,1,FALSE))),"Please select a value from the drop-down menu",IF('DO NOT USE_Case Formulas'!A201,"OK",NA()))</f>
        <v>#N/A</v>
      </c>
      <c r="T201" s="40" t="e">
        <f>IF(AND(NOT(ISBLANK('Captura de datos CASO'!T201)),ISNA(VLOOKUP('Captura de datos CASO'!T201,'DO NOT USE_School Picklist'!$F$3:$F$16,1,FALSE))),"Please select a value from the drop-down menu",IF('DO NOT USE_Case Formulas'!A201,"OK",NA()))</f>
        <v>#N/A</v>
      </c>
      <c r="U201" s="40" t="e">
        <f>IF(LEN('Captura de datos CASO'!U201)&gt;100,"Classroom(s) must be less than 100 characters",IF('DO NOT USE_Case Formulas'!A201,"OK",NA()))</f>
        <v>#N/A</v>
      </c>
      <c r="V201" s="40" t="e">
        <f>IF(AND(NOT(ISBLANK('Captura de datos CASO'!V201)),ISNA(VLOOKUP('Captura de datos CASO'!V201,'DO NOT USE_School Picklist'!$S$3:$S$12,1,FALSE))),"Please select a value from the drop-down menu",IF('DO NOT USE_Case Formulas'!A201,"OK",NA()))</f>
        <v>#N/A</v>
      </c>
      <c r="W201" s="40" t="e">
        <f>IF(AND(NOT(ISBLANK('Captura de datos CASO'!W201)),ISNA(VLOOKUP('Captura de datos CASO'!W201,'DO NOT USE_School Picklist'!$S$3:$S$12,1,FALSE))),"Please select a value from the drop-down menu",IF('DO NOT USE_Case Formulas'!A201,"OK",NA()))</f>
        <v>#N/A</v>
      </c>
      <c r="X201" s="40" t="e">
        <f>IF(LEN('Captura de datos CASO'!X201)&gt;80,"Name of Education Group must be less than 80 characters",IF('DO NOT USE_Case Formulas'!A201,"OK",NA()))</f>
        <v>#N/A</v>
      </c>
      <c r="Y201" s="40" t="e">
        <f>IF(AND(NOT(ISBLANK('Captura de datos CASO'!Y201)),ISNA(VLOOKUP('Captura de datos CASO'!Y201,'DO NOT USE_School Picklist'!$K$3:$K$6,1,FALSE))),"Please select a value from the drop-down menu",IF('DO NOT USE_Case Formulas'!A201,"OK",NA()))</f>
        <v>#N/A</v>
      </c>
      <c r="Z201" s="40" t="e">
        <f>IF(AND('DO NOT USE_Case Formulas'!A201,ISBLANK('Captura de datos CASO'!Z201)),"Has this person had symptoms? is required",IF(AND(NOT(ISBLANK('Captura de datos CASO'!Z201)),ISNA(VLOOKUP('Captura de datos CASO'!Z201,'DO NOT USE_School Picklist'!$D$3:$D$5,1,FALSE))),"Please select a value from the drop-down menu",IF(NOT(ISBLANK('Captura de datos CASO'!Z201)),"OK",NA())))</f>
        <v>#N/A</v>
      </c>
      <c r="AA201" s="40" t="e">
        <f>IF(AND('Captura de datos CASO'!Z201='DO NOT USE_School Picklist'!$D$3,ISBLANK('Captura de datos CASO'!AA201)),"Symptom Onset Date is required if Ever Symptomatic is Yes",IF('DO NOT USE_Case Formulas'!A201,"OK",NA()))</f>
        <v>#N/A</v>
      </c>
      <c r="AB201" s="40"/>
      <c r="AC201" s="40" t="e">
        <f ca="1">IF(AND('DO NOT USE_Case Formulas'!A201,ISBLANK('Captura de datos CASO'!AC201)),"Lab Result Test Date is required",IF('Captura de datos CASO'!AC201&gt;'DO NOT USE_School Picklist'!$C$3,"Test Date cannot be a future date",IF(NOT(ISBLANK('Captura de datos CASO'!AC201)),"OK",NA())))</f>
        <v>#N/A</v>
      </c>
      <c r="AD201" s="40" t="e">
        <f>IF(AND(NOT(ISBLANK('Captura de datos CASO'!AD201)),ISNA(VLOOKUP('Captura de datos CASO'!AD201,'DO NOT USE_School Picklist'!$R$3:$R$7,1,FALSE))),"Please select a value from the drop-down menu",IF('DO NOT USE_Case Formulas'!A201,"OK",NA()))</f>
        <v>#N/A</v>
      </c>
      <c r="AE201" s="40" t="e">
        <f>IF(AND('DO NOT USE_Case Formulas'!A201,ISBLANK('Captura de datos CASO'!AB201)),"Lab Result Test Result is required",IF(AND(NOT(ISBLANK('Captura de datos CASO'!AB201)),ISNA(VLOOKUP('Captura de datos CASO'!AB201,'DO NOT USE_School Picklist'!$Q$3:$Q$8,1,FALSE))),"Please select a value from the drop-down menu",IF('DO NOT USE_Case Formulas'!A201,"OK",NA())))</f>
        <v>#N/A</v>
      </c>
    </row>
    <row r="202" spans="1:31" x14ac:dyDescent="0.3">
      <c r="A202" s="39" t="e">
        <f>IF('DO NOT USE_Case Formulas'!A202,IF('DO NOT USE_Case Formulas'!B202,"Not all required fields are completed","OK"),NA())</f>
        <v>#N/A</v>
      </c>
      <c r="B202" s="40" t="e">
        <f>IF(AND('DO NOT USE_Case Formulas'!A202,ISBLANK('Captura de datos CASO'!B202)),"First Name is required",IF(NOT(ISBLANK('Captura de datos CASO'!B202)),"OK",NA()))</f>
        <v>#N/A</v>
      </c>
      <c r="C202" s="40" t="e">
        <f>IF(AND('DO NOT USE_Case Formulas'!A202,ISBLANK('Captura de datos CASO'!C202)),"Last Name is required",IF(NOT(ISBLANK('Captura de datos CASO'!C202)),"OK",NA()))</f>
        <v>#N/A</v>
      </c>
      <c r="D202" s="40" t="e">
        <f>IF(AND('DO NOT USE_Case Formulas'!A202,ISBLANK('Captura de datos CASO'!D202)),"Birthdate is required",IF(NOT(ISBLANK('Captura de datos CASO'!D202)),"OK",NA()))</f>
        <v>#N/A</v>
      </c>
      <c r="E202" s="40" t="e">
        <f>IF(AND('DO NOT USE_Case Formulas'!A202,ISBLANK('Captura de datos CASO'!E202)),"Mobile Phone is required",IF(NOT(ISBLANK('Captura de datos CASO'!E202)),IF(AND(ISNUMBER(VALUE('Captura de datos CASO'!E202)),LEFT('Captura de datos CASO'!E202,1)&lt;&gt;"1",LEN('Captura de datos CASO'!E202)=10),"OK","Phone number must be valid format"),NA()))</f>
        <v>#N/A</v>
      </c>
      <c r="F202" s="40" t="e">
        <f>IF(LEN('Captura de datos CASO'!F202)&gt;255,"Home Street Address must be less than 255 characters",IF('DO NOT USE_Case Formulas'!A202,"OK",NA()))</f>
        <v>#N/A</v>
      </c>
      <c r="G202" s="40" t="e">
        <f>IF(LEN('Captura de datos CASO'!G202)&gt;40,"City must be less than 40 characters",IF('DO NOT USE_Case Formulas'!A202,"OK",NA()))</f>
        <v>#N/A</v>
      </c>
      <c r="H202" s="40" t="e">
        <f>IF(AND(NOT(ISBLANK('Captura de datos CASO'!H202)),ISNA(VLOOKUP('Captura de datos CASO'!H202,'DO NOT USE_School Picklist'!$P$3:$P$52,1,FALSE))),"Please select a value from the drop-down menu",IF('DO NOT USE_Case Formulas'!A202,"OK",NA()))</f>
        <v>#N/A</v>
      </c>
      <c r="I202" s="40" t="e">
        <f>IF(AND('DO NOT USE_Case Formulas'!A202,ISBLANK('Captura de datos CASO'!I202)),"Zip is required",IF(ISBLANK('Captura de datos CASO'!I202),NA(),"OK"))</f>
        <v>#N/A</v>
      </c>
      <c r="J202" s="40" t="e">
        <f>IF(AND('DO NOT USE_Case Formulas'!A202,ISBLANK('Captura de datos CASO'!J202)),"Student or Staff? is required",IF(ISBLANK('Captura de datos CASO'!J202),NA(),IF(ISNA(VLOOKUP('Captura de datos CASO'!J202,'DO NOT USE_School Picklist'!$B$3:$B$6,1,FALSE)),"Please select a value from the drop-down menu","OK")))</f>
        <v>#N/A</v>
      </c>
      <c r="K202" s="40" t="e">
        <f>IF(AND('Captura de datos CASO'!J202='DO NOT USE_School Picklist'!$B$4,ISBLANK('Captura de datos CASO'!K202)),"Occupation/Job Title is required if Student or Staff? is Yes, staff/faculty or volunteer",IF('DO NOT USE_Case Formulas'!A202,"OK",NA()))</f>
        <v>#N/A</v>
      </c>
      <c r="L202" s="40" t="e">
        <f ca="1">IF('Captura de datos CASO'!L202&gt;'DO NOT USE_School Picklist'!$C$3,"Date last on school campus/facility cannot be a future date",IF('DO NOT USE_Case Formulas'!A202,IF(ISBLANK('Captura de datos CASO'!L202),"Date last on school campus/facility is required","OK"),NA()))</f>
        <v>#N/A</v>
      </c>
      <c r="M202" s="40" t="e">
        <f>IF(AND('DO NOT USE_Case Formulas'!A202,ISBLANK('Captura de datos CASO'!M202)),"Specific Place in the Location is required",IF(ISBLANK('Captura de datos CASO'!M202),NA(),"OK"))</f>
        <v>#N/A</v>
      </c>
      <c r="N202" s="40" t="e">
        <f>IF(LEN('Captura de datos CASO'!N202)&gt;50,"Parent/Guardian Name must be less than 50 characters",IF('DO NOT USE_Case Formulas'!A202,"OK",NA()))</f>
        <v>#N/A</v>
      </c>
      <c r="O202" s="40" t="e">
        <f>IF(NOT(ISBLANK('Captura de datos CASO'!O202)),IF(AND(ISNUMBER('Captura de datos CASO'!O202),LEFT('Captura de datos CASO'!O202,1)&lt;&gt;"1",LEN('Captura de datos CASO'!O202)=10),"OK","Phone number must be valid format"),IF('DO NOT USE_Case Formulas'!A202,"OK",NA()))</f>
        <v>#N/A</v>
      </c>
      <c r="P202" s="53" t="e">
        <f>IF(AND(NOT(ISBLANK('Captura de datos CASO'!P202)),ISNA(VLOOKUP('Captura de datos CASO'!P202,'DO NOT USE_School Picklist'!$I$3:$I$5,1,FALSE))),"Please select a value from the drop-down menu",IF('DO NOT USE_Case Formulas'!A202,"OK",NA()))</f>
        <v>#N/A</v>
      </c>
      <c r="Q202" s="40" t="e">
        <f>IF(AND(NOT(ISBLANK('Captura de datos CASO'!Q202)),ISNA(VLOOKUP('Captura de datos CASO'!Q202,'DO NOT USE_School Picklist'!$E$3:$E$10,1,FALSE))),"Please select a value from the drop-down menu",IF('DO NOT USE_Case Formulas'!A202,"OK",NA()))</f>
        <v>#N/A</v>
      </c>
      <c r="R202" s="53" t="e">
        <f>IF(AND(NOT(ISBLANK('Captura de datos CASO'!R202)),ISNA(VLOOKUP('Captura de datos CASO'!R202,'DO NOT USE_School Picklist'!$W$3:$W$9,1,FALSE))),"Please select a value from the drop-down menu",IF('DO NOT USE_Case Formulas'!A202,"OK",NA()))</f>
        <v>#N/A</v>
      </c>
      <c r="S202" s="53" t="e">
        <f>IF(AND(NOT(ISBLANK('Captura de datos CASO'!S202)),ISNA(VLOOKUP('Captura de datos CASO'!S202,'DO NOT USE_School Picklist'!$W$3:$W$9,1,FALSE))),"Please select a value from the drop-down menu",IF('DO NOT USE_Case Formulas'!A202,"OK",NA()))</f>
        <v>#N/A</v>
      </c>
      <c r="T202" s="40" t="e">
        <f>IF(AND(NOT(ISBLANK('Captura de datos CASO'!T202)),ISNA(VLOOKUP('Captura de datos CASO'!T202,'DO NOT USE_School Picklist'!$F$3:$F$16,1,FALSE))),"Please select a value from the drop-down menu",IF('DO NOT USE_Case Formulas'!A202,"OK",NA()))</f>
        <v>#N/A</v>
      </c>
      <c r="U202" s="40" t="e">
        <f>IF(LEN('Captura de datos CASO'!U202)&gt;100,"Classroom(s) must be less than 100 characters",IF('DO NOT USE_Case Formulas'!A202,"OK",NA()))</f>
        <v>#N/A</v>
      </c>
      <c r="V202" s="40" t="e">
        <f>IF(AND(NOT(ISBLANK('Captura de datos CASO'!V202)),ISNA(VLOOKUP('Captura de datos CASO'!V202,'DO NOT USE_School Picklist'!$S$3:$S$12,1,FALSE))),"Please select a value from the drop-down menu",IF('DO NOT USE_Case Formulas'!A202,"OK",NA()))</f>
        <v>#N/A</v>
      </c>
      <c r="W202" s="40" t="e">
        <f>IF(AND(NOT(ISBLANK('Captura de datos CASO'!W202)),ISNA(VLOOKUP('Captura de datos CASO'!W202,'DO NOT USE_School Picklist'!$S$3:$S$12,1,FALSE))),"Please select a value from the drop-down menu",IF('DO NOT USE_Case Formulas'!A202,"OK",NA()))</f>
        <v>#N/A</v>
      </c>
      <c r="X202" s="40" t="e">
        <f>IF(LEN('Captura de datos CASO'!X202)&gt;80,"Name of Education Group must be less than 80 characters",IF('DO NOT USE_Case Formulas'!A202,"OK",NA()))</f>
        <v>#N/A</v>
      </c>
      <c r="Y202" s="40" t="e">
        <f>IF(AND(NOT(ISBLANK('Captura de datos CASO'!Y202)),ISNA(VLOOKUP('Captura de datos CASO'!Y202,'DO NOT USE_School Picklist'!$K$3:$K$6,1,FALSE))),"Please select a value from the drop-down menu",IF('DO NOT USE_Case Formulas'!A202,"OK",NA()))</f>
        <v>#N/A</v>
      </c>
      <c r="Z202" s="40" t="e">
        <f>IF(AND('DO NOT USE_Case Formulas'!A202,ISBLANK('Captura de datos CASO'!Z202)),"Has this person had symptoms? is required",IF(AND(NOT(ISBLANK('Captura de datos CASO'!Z202)),ISNA(VLOOKUP('Captura de datos CASO'!Z202,'DO NOT USE_School Picklist'!$D$3:$D$5,1,FALSE))),"Please select a value from the drop-down menu",IF(NOT(ISBLANK('Captura de datos CASO'!Z202)),"OK",NA())))</f>
        <v>#N/A</v>
      </c>
      <c r="AA202" s="40" t="e">
        <f>IF(AND('Captura de datos CASO'!Z202='DO NOT USE_School Picklist'!$D$3,ISBLANK('Captura de datos CASO'!AA202)),"Symptom Onset Date is required if Ever Symptomatic is Yes",IF('DO NOT USE_Case Formulas'!A202,"OK",NA()))</f>
        <v>#N/A</v>
      </c>
      <c r="AB202" s="40"/>
      <c r="AC202" s="40" t="e">
        <f ca="1">IF(AND('DO NOT USE_Case Formulas'!A202,ISBLANK('Captura de datos CASO'!AC202)),"Lab Result Test Date is required",IF('Captura de datos CASO'!AC202&gt;'DO NOT USE_School Picklist'!$C$3,"Test Date cannot be a future date",IF(NOT(ISBLANK('Captura de datos CASO'!AC202)),"OK",NA())))</f>
        <v>#N/A</v>
      </c>
      <c r="AD202" s="40" t="e">
        <f>IF(AND(NOT(ISBLANK('Captura de datos CASO'!AD202)),ISNA(VLOOKUP('Captura de datos CASO'!AD202,'DO NOT USE_School Picklist'!$R$3:$R$7,1,FALSE))),"Please select a value from the drop-down menu",IF('DO NOT USE_Case Formulas'!A202,"OK",NA()))</f>
        <v>#N/A</v>
      </c>
      <c r="AE202" s="40" t="e">
        <f>IF(AND('DO NOT USE_Case Formulas'!A202,ISBLANK('Captura de datos CASO'!AB202)),"Lab Result Test Result is required",IF(AND(NOT(ISBLANK('Captura de datos CASO'!AB202)),ISNA(VLOOKUP('Captura de datos CASO'!AB202,'DO NOT USE_School Picklist'!$Q$3:$Q$8,1,FALSE))),"Please select a value from the drop-down menu",IF('DO NOT USE_Case Formulas'!A202,"OK",NA())))</f>
        <v>#N/A</v>
      </c>
    </row>
    <row r="203" spans="1:31" x14ac:dyDescent="0.3">
      <c r="A203" s="39" t="e">
        <f>IF('DO NOT USE_Case Formulas'!A203,IF('DO NOT USE_Case Formulas'!B203,"Not all required fields are completed","OK"),NA())</f>
        <v>#N/A</v>
      </c>
      <c r="B203" s="40" t="e">
        <f>IF(AND('DO NOT USE_Case Formulas'!A203,ISBLANK('Captura de datos CASO'!B203)),"First Name is required",IF(NOT(ISBLANK('Captura de datos CASO'!B203)),"OK",NA()))</f>
        <v>#N/A</v>
      </c>
      <c r="C203" s="40" t="e">
        <f>IF(AND('DO NOT USE_Case Formulas'!A203,ISBLANK('Captura de datos CASO'!C203)),"Last Name is required",IF(NOT(ISBLANK('Captura de datos CASO'!C203)),"OK",NA()))</f>
        <v>#N/A</v>
      </c>
      <c r="D203" s="40" t="e">
        <f>IF(AND('DO NOT USE_Case Formulas'!A203,ISBLANK('Captura de datos CASO'!D203)),"Birthdate is required",IF(NOT(ISBLANK('Captura de datos CASO'!D203)),"OK",NA()))</f>
        <v>#N/A</v>
      </c>
      <c r="E203" s="40" t="e">
        <f>IF(AND('DO NOT USE_Case Formulas'!A203,ISBLANK('Captura de datos CASO'!E203)),"Mobile Phone is required",IF(NOT(ISBLANK('Captura de datos CASO'!E203)),IF(AND(ISNUMBER(VALUE('Captura de datos CASO'!E203)),LEFT('Captura de datos CASO'!E203,1)&lt;&gt;"1",LEN('Captura de datos CASO'!E203)=10),"OK","Phone number must be valid format"),NA()))</f>
        <v>#N/A</v>
      </c>
      <c r="F203" s="40" t="e">
        <f>IF(LEN('Captura de datos CASO'!F203)&gt;255,"Home Street Address must be less than 255 characters",IF('DO NOT USE_Case Formulas'!A203,"OK",NA()))</f>
        <v>#N/A</v>
      </c>
      <c r="G203" s="40" t="e">
        <f>IF(LEN('Captura de datos CASO'!G203)&gt;40,"City must be less than 40 characters",IF('DO NOT USE_Case Formulas'!A203,"OK",NA()))</f>
        <v>#N/A</v>
      </c>
      <c r="H203" s="40" t="e">
        <f>IF(AND(NOT(ISBLANK('Captura de datos CASO'!H203)),ISNA(VLOOKUP('Captura de datos CASO'!H203,'DO NOT USE_School Picklist'!$P$3:$P$52,1,FALSE))),"Please select a value from the drop-down menu",IF('DO NOT USE_Case Formulas'!A203,"OK",NA()))</f>
        <v>#N/A</v>
      </c>
      <c r="I203" s="40" t="e">
        <f>IF(AND('DO NOT USE_Case Formulas'!A203,ISBLANK('Captura de datos CASO'!I203)),"Zip is required",IF(ISBLANK('Captura de datos CASO'!I203),NA(),"OK"))</f>
        <v>#N/A</v>
      </c>
      <c r="J203" s="40" t="e">
        <f>IF(AND('DO NOT USE_Case Formulas'!A203,ISBLANK('Captura de datos CASO'!J203)),"Student or Staff? is required",IF(ISBLANK('Captura de datos CASO'!J203),NA(),IF(ISNA(VLOOKUP('Captura de datos CASO'!J203,'DO NOT USE_School Picklist'!$B$3:$B$6,1,FALSE)),"Please select a value from the drop-down menu","OK")))</f>
        <v>#N/A</v>
      </c>
      <c r="K203" s="40" t="e">
        <f>IF(AND('Captura de datos CASO'!J203='DO NOT USE_School Picklist'!$B$4,ISBLANK('Captura de datos CASO'!K203)),"Occupation/Job Title is required if Student or Staff? is Yes, staff/faculty or volunteer",IF('DO NOT USE_Case Formulas'!A203,"OK",NA()))</f>
        <v>#N/A</v>
      </c>
      <c r="L203" s="40" t="e">
        <f ca="1">IF('Captura de datos CASO'!L203&gt;'DO NOT USE_School Picklist'!$C$3,"Date last on school campus/facility cannot be a future date",IF('DO NOT USE_Case Formulas'!A203,IF(ISBLANK('Captura de datos CASO'!L203),"Date last on school campus/facility is required","OK"),NA()))</f>
        <v>#N/A</v>
      </c>
      <c r="M203" s="40" t="e">
        <f>IF(AND('DO NOT USE_Case Formulas'!A203,ISBLANK('Captura de datos CASO'!M203)),"Specific Place in the Location is required",IF(ISBLANK('Captura de datos CASO'!M203),NA(),"OK"))</f>
        <v>#N/A</v>
      </c>
      <c r="N203" s="40" t="e">
        <f>IF(LEN('Captura de datos CASO'!N203)&gt;50,"Parent/Guardian Name must be less than 50 characters",IF('DO NOT USE_Case Formulas'!A203,"OK",NA()))</f>
        <v>#N/A</v>
      </c>
      <c r="O203" s="40" t="e">
        <f>IF(NOT(ISBLANK('Captura de datos CASO'!O203)),IF(AND(ISNUMBER('Captura de datos CASO'!O203),LEFT('Captura de datos CASO'!O203,1)&lt;&gt;"1",LEN('Captura de datos CASO'!O203)=10),"OK","Phone number must be valid format"),IF('DO NOT USE_Case Formulas'!A203,"OK",NA()))</f>
        <v>#N/A</v>
      </c>
      <c r="P203" s="53" t="e">
        <f>IF(AND(NOT(ISBLANK('Captura de datos CASO'!P203)),ISNA(VLOOKUP('Captura de datos CASO'!P203,'DO NOT USE_School Picklist'!$I$3:$I$5,1,FALSE))),"Please select a value from the drop-down menu",IF('DO NOT USE_Case Formulas'!A203,"OK",NA()))</f>
        <v>#N/A</v>
      </c>
      <c r="Q203" s="40" t="e">
        <f>IF(AND(NOT(ISBLANK('Captura de datos CASO'!Q203)),ISNA(VLOOKUP('Captura de datos CASO'!Q203,'DO NOT USE_School Picklist'!$E$3:$E$10,1,FALSE))),"Please select a value from the drop-down menu",IF('DO NOT USE_Case Formulas'!A203,"OK",NA()))</f>
        <v>#N/A</v>
      </c>
      <c r="R203" s="53" t="e">
        <f>IF(AND(NOT(ISBLANK('Captura de datos CASO'!R203)),ISNA(VLOOKUP('Captura de datos CASO'!R203,'DO NOT USE_School Picklist'!$W$3:$W$9,1,FALSE))),"Please select a value from the drop-down menu",IF('DO NOT USE_Case Formulas'!A203,"OK",NA()))</f>
        <v>#N/A</v>
      </c>
      <c r="S203" s="53" t="e">
        <f>IF(AND(NOT(ISBLANK('Captura de datos CASO'!S203)),ISNA(VLOOKUP('Captura de datos CASO'!S203,'DO NOT USE_School Picklist'!$W$3:$W$9,1,FALSE))),"Please select a value from the drop-down menu",IF('DO NOT USE_Case Formulas'!A203,"OK",NA()))</f>
        <v>#N/A</v>
      </c>
      <c r="T203" s="40" t="e">
        <f>IF(AND(NOT(ISBLANK('Captura de datos CASO'!T203)),ISNA(VLOOKUP('Captura de datos CASO'!T203,'DO NOT USE_School Picklist'!$F$3:$F$16,1,FALSE))),"Please select a value from the drop-down menu",IF('DO NOT USE_Case Formulas'!A203,"OK",NA()))</f>
        <v>#N/A</v>
      </c>
      <c r="U203" s="40" t="e">
        <f>IF(LEN('Captura de datos CASO'!U203)&gt;100,"Classroom(s) must be less than 100 characters",IF('DO NOT USE_Case Formulas'!A203,"OK",NA()))</f>
        <v>#N/A</v>
      </c>
      <c r="V203" s="40" t="e">
        <f>IF(AND(NOT(ISBLANK('Captura de datos CASO'!V203)),ISNA(VLOOKUP('Captura de datos CASO'!V203,'DO NOT USE_School Picklist'!$S$3:$S$12,1,FALSE))),"Please select a value from the drop-down menu",IF('DO NOT USE_Case Formulas'!A203,"OK",NA()))</f>
        <v>#N/A</v>
      </c>
      <c r="W203" s="40" t="e">
        <f>IF(AND(NOT(ISBLANK('Captura de datos CASO'!W203)),ISNA(VLOOKUP('Captura de datos CASO'!W203,'DO NOT USE_School Picklist'!$S$3:$S$12,1,FALSE))),"Please select a value from the drop-down menu",IF('DO NOT USE_Case Formulas'!A203,"OK",NA()))</f>
        <v>#N/A</v>
      </c>
      <c r="X203" s="40" t="e">
        <f>IF(LEN('Captura de datos CASO'!X203)&gt;80,"Name of Education Group must be less than 80 characters",IF('DO NOT USE_Case Formulas'!A203,"OK",NA()))</f>
        <v>#N/A</v>
      </c>
      <c r="Y203" s="40" t="e">
        <f>IF(AND(NOT(ISBLANK('Captura de datos CASO'!Y203)),ISNA(VLOOKUP('Captura de datos CASO'!Y203,'DO NOT USE_School Picklist'!$K$3:$K$6,1,FALSE))),"Please select a value from the drop-down menu",IF('DO NOT USE_Case Formulas'!A203,"OK",NA()))</f>
        <v>#N/A</v>
      </c>
      <c r="Z203" s="40" t="e">
        <f>IF(AND('DO NOT USE_Case Formulas'!A203,ISBLANK('Captura de datos CASO'!Z203)),"Has this person had symptoms? is required",IF(AND(NOT(ISBLANK('Captura de datos CASO'!Z203)),ISNA(VLOOKUP('Captura de datos CASO'!Z203,'DO NOT USE_School Picklist'!$D$3:$D$5,1,FALSE))),"Please select a value from the drop-down menu",IF(NOT(ISBLANK('Captura de datos CASO'!Z203)),"OK",NA())))</f>
        <v>#N/A</v>
      </c>
      <c r="AA203" s="40" t="e">
        <f>IF(AND('Captura de datos CASO'!Z203='DO NOT USE_School Picklist'!$D$3,ISBLANK('Captura de datos CASO'!AA203)),"Symptom Onset Date is required if Ever Symptomatic is Yes",IF('DO NOT USE_Case Formulas'!A203,"OK",NA()))</f>
        <v>#N/A</v>
      </c>
      <c r="AB203" s="40"/>
      <c r="AC203" s="40" t="e">
        <f ca="1">IF(AND('DO NOT USE_Case Formulas'!A203,ISBLANK('Captura de datos CASO'!AC203)),"Lab Result Test Date is required",IF('Captura de datos CASO'!AC203&gt;'DO NOT USE_School Picklist'!$C$3,"Test Date cannot be a future date",IF(NOT(ISBLANK('Captura de datos CASO'!AC203)),"OK",NA())))</f>
        <v>#N/A</v>
      </c>
      <c r="AD203" s="40" t="e">
        <f>IF(AND(NOT(ISBLANK('Captura de datos CASO'!AD203)),ISNA(VLOOKUP('Captura de datos CASO'!AD203,'DO NOT USE_School Picklist'!$R$3:$R$7,1,FALSE))),"Please select a value from the drop-down menu",IF('DO NOT USE_Case Formulas'!A203,"OK",NA()))</f>
        <v>#N/A</v>
      </c>
      <c r="AE203" s="40" t="e">
        <f>IF(AND('DO NOT USE_Case Formulas'!A203,ISBLANK('Captura de datos CASO'!AB203)),"Lab Result Test Result is required",IF(AND(NOT(ISBLANK('Captura de datos CASO'!AB203)),ISNA(VLOOKUP('Captura de datos CASO'!AB203,'DO NOT USE_School Picklist'!$Q$3:$Q$8,1,FALSE))),"Please select a value from the drop-down menu",IF('DO NOT USE_Case Formulas'!A203,"OK",NA())))</f>
        <v>#N/A</v>
      </c>
    </row>
    <row r="204" spans="1:31" x14ac:dyDescent="0.3">
      <c r="A204" s="39" t="e">
        <f>IF('DO NOT USE_Case Formulas'!A204,IF('DO NOT USE_Case Formulas'!B204,"Not all required fields are completed","OK"),NA())</f>
        <v>#N/A</v>
      </c>
      <c r="B204" s="40" t="e">
        <f>IF(AND('DO NOT USE_Case Formulas'!A204,ISBLANK('Captura de datos CASO'!B204)),"First Name is required",IF(NOT(ISBLANK('Captura de datos CASO'!B204)),"OK",NA()))</f>
        <v>#N/A</v>
      </c>
      <c r="C204" s="40" t="e">
        <f>IF(AND('DO NOT USE_Case Formulas'!A204,ISBLANK('Captura de datos CASO'!C204)),"Last Name is required",IF(NOT(ISBLANK('Captura de datos CASO'!C204)),"OK",NA()))</f>
        <v>#N/A</v>
      </c>
      <c r="D204" s="40" t="e">
        <f>IF(AND('DO NOT USE_Case Formulas'!A204,ISBLANK('Captura de datos CASO'!D204)),"Birthdate is required",IF(NOT(ISBLANK('Captura de datos CASO'!D204)),"OK",NA()))</f>
        <v>#N/A</v>
      </c>
      <c r="E204" s="40" t="e">
        <f>IF(AND('DO NOT USE_Case Formulas'!A204,ISBLANK('Captura de datos CASO'!E204)),"Mobile Phone is required",IF(NOT(ISBLANK('Captura de datos CASO'!E204)),IF(AND(ISNUMBER(VALUE('Captura de datos CASO'!E204)),LEFT('Captura de datos CASO'!E204,1)&lt;&gt;"1",LEN('Captura de datos CASO'!E204)=10),"OK","Phone number must be valid format"),NA()))</f>
        <v>#N/A</v>
      </c>
      <c r="F204" s="40" t="e">
        <f>IF(LEN('Captura de datos CASO'!F204)&gt;255,"Home Street Address must be less than 255 characters",IF('DO NOT USE_Case Formulas'!A204,"OK",NA()))</f>
        <v>#N/A</v>
      </c>
      <c r="G204" s="40" t="e">
        <f>IF(LEN('Captura de datos CASO'!G204)&gt;40,"City must be less than 40 characters",IF('DO NOT USE_Case Formulas'!A204,"OK",NA()))</f>
        <v>#N/A</v>
      </c>
      <c r="H204" s="40" t="e">
        <f>IF(AND(NOT(ISBLANK('Captura de datos CASO'!H204)),ISNA(VLOOKUP('Captura de datos CASO'!H204,'DO NOT USE_School Picklist'!$P$3:$P$52,1,FALSE))),"Please select a value from the drop-down menu",IF('DO NOT USE_Case Formulas'!A204,"OK",NA()))</f>
        <v>#N/A</v>
      </c>
      <c r="I204" s="40" t="e">
        <f>IF(AND('DO NOT USE_Case Formulas'!A204,ISBLANK('Captura de datos CASO'!I204)),"Zip is required",IF(ISBLANK('Captura de datos CASO'!I204),NA(),"OK"))</f>
        <v>#N/A</v>
      </c>
      <c r="J204" s="40" t="e">
        <f>IF(AND('DO NOT USE_Case Formulas'!A204,ISBLANK('Captura de datos CASO'!J204)),"Student or Staff? is required",IF(ISBLANK('Captura de datos CASO'!J204),NA(),IF(ISNA(VLOOKUP('Captura de datos CASO'!J204,'DO NOT USE_School Picklist'!$B$3:$B$6,1,FALSE)),"Please select a value from the drop-down menu","OK")))</f>
        <v>#N/A</v>
      </c>
      <c r="K204" s="40" t="e">
        <f>IF(AND('Captura de datos CASO'!J204='DO NOT USE_School Picklist'!$B$4,ISBLANK('Captura de datos CASO'!K204)),"Occupation/Job Title is required if Student or Staff? is Yes, staff/faculty or volunteer",IF('DO NOT USE_Case Formulas'!A204,"OK",NA()))</f>
        <v>#N/A</v>
      </c>
      <c r="L204" s="40" t="e">
        <f ca="1">IF('Captura de datos CASO'!L204&gt;'DO NOT USE_School Picklist'!$C$3,"Date last on school campus/facility cannot be a future date",IF('DO NOT USE_Case Formulas'!A204,IF(ISBLANK('Captura de datos CASO'!L204),"Date last on school campus/facility is required","OK"),NA()))</f>
        <v>#N/A</v>
      </c>
      <c r="M204" s="40" t="e">
        <f>IF(AND('DO NOT USE_Case Formulas'!A204,ISBLANK('Captura de datos CASO'!M204)),"Specific Place in the Location is required",IF(ISBLANK('Captura de datos CASO'!M204),NA(),"OK"))</f>
        <v>#N/A</v>
      </c>
      <c r="N204" s="40" t="e">
        <f>IF(LEN('Captura de datos CASO'!N204)&gt;50,"Parent/Guardian Name must be less than 50 characters",IF('DO NOT USE_Case Formulas'!A204,"OK",NA()))</f>
        <v>#N/A</v>
      </c>
      <c r="O204" s="40" t="e">
        <f>IF(NOT(ISBLANK('Captura de datos CASO'!O204)),IF(AND(ISNUMBER('Captura de datos CASO'!O204),LEFT('Captura de datos CASO'!O204,1)&lt;&gt;"1",LEN('Captura de datos CASO'!O204)=10),"OK","Phone number must be valid format"),IF('DO NOT USE_Case Formulas'!A204,"OK",NA()))</f>
        <v>#N/A</v>
      </c>
      <c r="P204" s="53" t="e">
        <f>IF(AND(NOT(ISBLANK('Captura de datos CASO'!P204)),ISNA(VLOOKUP('Captura de datos CASO'!P204,'DO NOT USE_School Picklist'!$I$3:$I$5,1,FALSE))),"Please select a value from the drop-down menu",IF('DO NOT USE_Case Formulas'!A204,"OK",NA()))</f>
        <v>#N/A</v>
      </c>
      <c r="Q204" s="40" t="e">
        <f>IF(AND(NOT(ISBLANK('Captura de datos CASO'!Q204)),ISNA(VLOOKUP('Captura de datos CASO'!Q204,'DO NOT USE_School Picklist'!$E$3:$E$10,1,FALSE))),"Please select a value from the drop-down menu",IF('DO NOT USE_Case Formulas'!A204,"OK",NA()))</f>
        <v>#N/A</v>
      </c>
      <c r="R204" s="53" t="e">
        <f>IF(AND(NOT(ISBLANK('Captura de datos CASO'!R204)),ISNA(VLOOKUP('Captura de datos CASO'!R204,'DO NOT USE_School Picklist'!$W$3:$W$9,1,FALSE))),"Please select a value from the drop-down menu",IF('DO NOT USE_Case Formulas'!A204,"OK",NA()))</f>
        <v>#N/A</v>
      </c>
      <c r="S204" s="53" t="e">
        <f>IF(AND(NOT(ISBLANK('Captura de datos CASO'!S204)),ISNA(VLOOKUP('Captura de datos CASO'!S204,'DO NOT USE_School Picklist'!$W$3:$W$9,1,FALSE))),"Please select a value from the drop-down menu",IF('DO NOT USE_Case Formulas'!A204,"OK",NA()))</f>
        <v>#N/A</v>
      </c>
      <c r="T204" s="40" t="e">
        <f>IF(AND(NOT(ISBLANK('Captura de datos CASO'!T204)),ISNA(VLOOKUP('Captura de datos CASO'!T204,'DO NOT USE_School Picklist'!$F$3:$F$16,1,FALSE))),"Please select a value from the drop-down menu",IF('DO NOT USE_Case Formulas'!A204,"OK",NA()))</f>
        <v>#N/A</v>
      </c>
      <c r="U204" s="40" t="e">
        <f>IF(LEN('Captura de datos CASO'!U204)&gt;100,"Classroom(s) must be less than 100 characters",IF('DO NOT USE_Case Formulas'!A204,"OK",NA()))</f>
        <v>#N/A</v>
      </c>
      <c r="V204" s="40" t="e">
        <f>IF(AND(NOT(ISBLANK('Captura de datos CASO'!V204)),ISNA(VLOOKUP('Captura de datos CASO'!V204,'DO NOT USE_School Picklist'!$S$3:$S$12,1,FALSE))),"Please select a value from the drop-down menu",IF('DO NOT USE_Case Formulas'!A204,"OK",NA()))</f>
        <v>#N/A</v>
      </c>
      <c r="W204" s="40" t="e">
        <f>IF(AND(NOT(ISBLANK('Captura de datos CASO'!W204)),ISNA(VLOOKUP('Captura de datos CASO'!W204,'DO NOT USE_School Picklist'!$S$3:$S$12,1,FALSE))),"Please select a value from the drop-down menu",IF('DO NOT USE_Case Formulas'!A204,"OK",NA()))</f>
        <v>#N/A</v>
      </c>
      <c r="X204" s="40" t="e">
        <f>IF(LEN('Captura de datos CASO'!X204)&gt;80,"Name of Education Group must be less than 80 characters",IF('DO NOT USE_Case Formulas'!A204,"OK",NA()))</f>
        <v>#N/A</v>
      </c>
      <c r="Y204" s="40" t="e">
        <f>IF(AND(NOT(ISBLANK('Captura de datos CASO'!Y204)),ISNA(VLOOKUP('Captura de datos CASO'!Y204,'DO NOT USE_School Picklist'!$K$3:$K$6,1,FALSE))),"Please select a value from the drop-down menu",IF('DO NOT USE_Case Formulas'!A204,"OK",NA()))</f>
        <v>#N/A</v>
      </c>
      <c r="Z204" s="40" t="e">
        <f>IF(AND('DO NOT USE_Case Formulas'!A204,ISBLANK('Captura de datos CASO'!Z204)),"Has this person had symptoms? is required",IF(AND(NOT(ISBLANK('Captura de datos CASO'!Z204)),ISNA(VLOOKUP('Captura de datos CASO'!Z204,'DO NOT USE_School Picklist'!$D$3:$D$5,1,FALSE))),"Please select a value from the drop-down menu",IF(NOT(ISBLANK('Captura de datos CASO'!Z204)),"OK",NA())))</f>
        <v>#N/A</v>
      </c>
      <c r="AA204" s="40" t="e">
        <f>IF(AND('Captura de datos CASO'!Z204='DO NOT USE_School Picklist'!$D$3,ISBLANK('Captura de datos CASO'!AA204)),"Symptom Onset Date is required if Ever Symptomatic is Yes",IF('DO NOT USE_Case Formulas'!A204,"OK",NA()))</f>
        <v>#N/A</v>
      </c>
      <c r="AB204" s="40"/>
      <c r="AC204" s="40" t="e">
        <f ca="1">IF(AND('DO NOT USE_Case Formulas'!A204,ISBLANK('Captura de datos CASO'!AC204)),"Lab Result Test Date is required",IF('Captura de datos CASO'!AC204&gt;'DO NOT USE_School Picklist'!$C$3,"Test Date cannot be a future date",IF(NOT(ISBLANK('Captura de datos CASO'!AC204)),"OK",NA())))</f>
        <v>#N/A</v>
      </c>
      <c r="AD204" s="40" t="e">
        <f>IF(AND(NOT(ISBLANK('Captura de datos CASO'!AD204)),ISNA(VLOOKUP('Captura de datos CASO'!AD204,'DO NOT USE_School Picklist'!$R$3:$R$7,1,FALSE))),"Please select a value from the drop-down menu",IF('DO NOT USE_Case Formulas'!A204,"OK",NA()))</f>
        <v>#N/A</v>
      </c>
      <c r="AE204" s="40" t="e">
        <f>IF(AND('DO NOT USE_Case Formulas'!A204,ISBLANK('Captura de datos CASO'!AB204)),"Lab Result Test Result is required",IF(AND(NOT(ISBLANK('Captura de datos CASO'!AB204)),ISNA(VLOOKUP('Captura de datos CASO'!AB204,'DO NOT USE_School Picklist'!$Q$3:$Q$8,1,FALSE))),"Please select a value from the drop-down menu",IF('DO NOT USE_Case Formulas'!A204,"OK",NA())))</f>
        <v>#N/A</v>
      </c>
    </row>
    <row r="205" spans="1:31" x14ac:dyDescent="0.3">
      <c r="A205" s="39" t="e">
        <f>IF('DO NOT USE_Case Formulas'!A205,IF('DO NOT USE_Case Formulas'!B205,"Not all required fields are completed","OK"),NA())</f>
        <v>#N/A</v>
      </c>
      <c r="B205" s="40" t="e">
        <f>IF(AND('DO NOT USE_Case Formulas'!A205,ISBLANK('Captura de datos CASO'!B205)),"First Name is required",IF(NOT(ISBLANK('Captura de datos CASO'!B205)),"OK",NA()))</f>
        <v>#N/A</v>
      </c>
      <c r="C205" s="40" t="e">
        <f>IF(AND('DO NOT USE_Case Formulas'!A205,ISBLANK('Captura de datos CASO'!C205)),"Last Name is required",IF(NOT(ISBLANK('Captura de datos CASO'!C205)),"OK",NA()))</f>
        <v>#N/A</v>
      </c>
      <c r="D205" s="40" t="e">
        <f>IF(AND('DO NOT USE_Case Formulas'!A205,ISBLANK('Captura de datos CASO'!D205)),"Birthdate is required",IF(NOT(ISBLANK('Captura de datos CASO'!D205)),"OK",NA()))</f>
        <v>#N/A</v>
      </c>
      <c r="E205" s="40" t="e">
        <f>IF(AND('DO NOT USE_Case Formulas'!A205,ISBLANK('Captura de datos CASO'!E205)),"Mobile Phone is required",IF(NOT(ISBLANK('Captura de datos CASO'!E205)),IF(AND(ISNUMBER(VALUE('Captura de datos CASO'!E205)),LEFT('Captura de datos CASO'!E205,1)&lt;&gt;"1",LEN('Captura de datos CASO'!E205)=10),"OK","Phone number must be valid format"),NA()))</f>
        <v>#N/A</v>
      </c>
      <c r="F205" s="40" t="e">
        <f>IF(LEN('Captura de datos CASO'!F205)&gt;255,"Home Street Address must be less than 255 characters",IF('DO NOT USE_Case Formulas'!A205,"OK",NA()))</f>
        <v>#N/A</v>
      </c>
      <c r="G205" s="40" t="e">
        <f>IF(LEN('Captura de datos CASO'!G205)&gt;40,"City must be less than 40 characters",IF('DO NOT USE_Case Formulas'!A205,"OK",NA()))</f>
        <v>#N/A</v>
      </c>
      <c r="H205" s="40" t="e">
        <f>IF(AND(NOT(ISBLANK('Captura de datos CASO'!H205)),ISNA(VLOOKUP('Captura de datos CASO'!H205,'DO NOT USE_School Picklist'!$P$3:$P$52,1,FALSE))),"Please select a value from the drop-down menu",IF('DO NOT USE_Case Formulas'!A205,"OK",NA()))</f>
        <v>#N/A</v>
      </c>
      <c r="I205" s="40" t="e">
        <f>IF(AND('DO NOT USE_Case Formulas'!A205,ISBLANK('Captura de datos CASO'!I205)),"Zip is required",IF(ISBLANK('Captura de datos CASO'!I205),NA(),"OK"))</f>
        <v>#N/A</v>
      </c>
      <c r="J205" s="40" t="e">
        <f>IF(AND('DO NOT USE_Case Formulas'!A205,ISBLANK('Captura de datos CASO'!J205)),"Student or Staff? is required",IF(ISBLANK('Captura de datos CASO'!J205),NA(),IF(ISNA(VLOOKUP('Captura de datos CASO'!J205,'DO NOT USE_School Picklist'!$B$3:$B$6,1,FALSE)),"Please select a value from the drop-down menu","OK")))</f>
        <v>#N/A</v>
      </c>
      <c r="K205" s="40" t="e">
        <f>IF(AND('Captura de datos CASO'!J205='DO NOT USE_School Picklist'!$B$4,ISBLANK('Captura de datos CASO'!K205)),"Occupation/Job Title is required if Student or Staff? is Yes, staff/faculty or volunteer",IF('DO NOT USE_Case Formulas'!A205,"OK",NA()))</f>
        <v>#N/A</v>
      </c>
      <c r="L205" s="40" t="e">
        <f ca="1">IF('Captura de datos CASO'!L205&gt;'DO NOT USE_School Picklist'!$C$3,"Date last on school campus/facility cannot be a future date",IF('DO NOT USE_Case Formulas'!A205,IF(ISBLANK('Captura de datos CASO'!L205),"Date last on school campus/facility is required","OK"),NA()))</f>
        <v>#N/A</v>
      </c>
      <c r="M205" s="40" t="e">
        <f>IF(AND('DO NOT USE_Case Formulas'!A205,ISBLANK('Captura de datos CASO'!M205)),"Specific Place in the Location is required",IF(ISBLANK('Captura de datos CASO'!M205),NA(),"OK"))</f>
        <v>#N/A</v>
      </c>
      <c r="N205" s="40" t="e">
        <f>IF(LEN('Captura de datos CASO'!N205)&gt;50,"Parent/Guardian Name must be less than 50 characters",IF('DO NOT USE_Case Formulas'!A205,"OK",NA()))</f>
        <v>#N/A</v>
      </c>
      <c r="O205" s="40" t="e">
        <f>IF(NOT(ISBLANK('Captura de datos CASO'!O205)),IF(AND(ISNUMBER('Captura de datos CASO'!O205),LEFT('Captura de datos CASO'!O205,1)&lt;&gt;"1",LEN('Captura de datos CASO'!O205)=10),"OK","Phone number must be valid format"),IF('DO NOT USE_Case Formulas'!A205,"OK",NA()))</f>
        <v>#N/A</v>
      </c>
      <c r="P205" s="53" t="e">
        <f>IF(AND(NOT(ISBLANK('Captura de datos CASO'!P205)),ISNA(VLOOKUP('Captura de datos CASO'!P205,'DO NOT USE_School Picklist'!$I$3:$I$5,1,FALSE))),"Please select a value from the drop-down menu",IF('DO NOT USE_Case Formulas'!A205,"OK",NA()))</f>
        <v>#N/A</v>
      </c>
      <c r="Q205" s="40" t="e">
        <f>IF(AND(NOT(ISBLANK('Captura de datos CASO'!Q205)),ISNA(VLOOKUP('Captura de datos CASO'!Q205,'DO NOT USE_School Picklist'!$E$3:$E$10,1,FALSE))),"Please select a value from the drop-down menu",IF('DO NOT USE_Case Formulas'!A205,"OK",NA()))</f>
        <v>#N/A</v>
      </c>
      <c r="R205" s="53" t="e">
        <f>IF(AND(NOT(ISBLANK('Captura de datos CASO'!R205)),ISNA(VLOOKUP('Captura de datos CASO'!R205,'DO NOT USE_School Picklist'!$W$3:$W$9,1,FALSE))),"Please select a value from the drop-down menu",IF('DO NOT USE_Case Formulas'!A205,"OK",NA()))</f>
        <v>#N/A</v>
      </c>
      <c r="S205" s="53" t="e">
        <f>IF(AND(NOT(ISBLANK('Captura de datos CASO'!S205)),ISNA(VLOOKUP('Captura de datos CASO'!S205,'DO NOT USE_School Picklist'!$W$3:$W$9,1,FALSE))),"Please select a value from the drop-down menu",IF('DO NOT USE_Case Formulas'!A205,"OK",NA()))</f>
        <v>#N/A</v>
      </c>
      <c r="T205" s="40" t="e">
        <f>IF(AND(NOT(ISBLANK('Captura de datos CASO'!T205)),ISNA(VLOOKUP('Captura de datos CASO'!T205,'DO NOT USE_School Picklist'!$F$3:$F$16,1,FALSE))),"Please select a value from the drop-down menu",IF('DO NOT USE_Case Formulas'!A205,"OK",NA()))</f>
        <v>#N/A</v>
      </c>
      <c r="U205" s="40" t="e">
        <f>IF(LEN('Captura de datos CASO'!U205)&gt;100,"Classroom(s) must be less than 100 characters",IF('DO NOT USE_Case Formulas'!A205,"OK",NA()))</f>
        <v>#N/A</v>
      </c>
      <c r="V205" s="40" t="e">
        <f>IF(AND(NOT(ISBLANK('Captura de datos CASO'!V205)),ISNA(VLOOKUP('Captura de datos CASO'!V205,'DO NOT USE_School Picklist'!$S$3:$S$12,1,FALSE))),"Please select a value from the drop-down menu",IF('DO NOT USE_Case Formulas'!A205,"OK",NA()))</f>
        <v>#N/A</v>
      </c>
      <c r="W205" s="40" t="e">
        <f>IF(AND(NOT(ISBLANK('Captura de datos CASO'!W205)),ISNA(VLOOKUP('Captura de datos CASO'!W205,'DO NOT USE_School Picklist'!$S$3:$S$12,1,FALSE))),"Please select a value from the drop-down menu",IF('DO NOT USE_Case Formulas'!A205,"OK",NA()))</f>
        <v>#N/A</v>
      </c>
      <c r="X205" s="40" t="e">
        <f>IF(LEN('Captura de datos CASO'!X205)&gt;80,"Name of Education Group must be less than 80 characters",IF('DO NOT USE_Case Formulas'!A205,"OK",NA()))</f>
        <v>#N/A</v>
      </c>
      <c r="Y205" s="40" t="e">
        <f>IF(AND(NOT(ISBLANK('Captura de datos CASO'!Y205)),ISNA(VLOOKUP('Captura de datos CASO'!Y205,'DO NOT USE_School Picklist'!$K$3:$K$6,1,FALSE))),"Please select a value from the drop-down menu",IF('DO NOT USE_Case Formulas'!A205,"OK",NA()))</f>
        <v>#N/A</v>
      </c>
      <c r="Z205" s="40" t="e">
        <f>IF(AND('DO NOT USE_Case Formulas'!A205,ISBLANK('Captura de datos CASO'!Z205)),"Has this person had symptoms? is required",IF(AND(NOT(ISBLANK('Captura de datos CASO'!Z205)),ISNA(VLOOKUP('Captura de datos CASO'!Z205,'DO NOT USE_School Picklist'!$D$3:$D$5,1,FALSE))),"Please select a value from the drop-down menu",IF(NOT(ISBLANK('Captura de datos CASO'!Z205)),"OK",NA())))</f>
        <v>#N/A</v>
      </c>
      <c r="AA205" s="40" t="e">
        <f>IF(AND('Captura de datos CASO'!Z205='DO NOT USE_School Picklist'!$D$3,ISBLANK('Captura de datos CASO'!AA205)),"Symptom Onset Date is required if Ever Symptomatic is Yes",IF('DO NOT USE_Case Formulas'!A205,"OK",NA()))</f>
        <v>#N/A</v>
      </c>
      <c r="AB205" s="40"/>
      <c r="AC205" s="40" t="e">
        <f ca="1">IF(AND('DO NOT USE_Case Formulas'!A205,ISBLANK('Captura de datos CASO'!AC205)),"Lab Result Test Date is required",IF('Captura de datos CASO'!AC205&gt;'DO NOT USE_School Picklist'!$C$3,"Test Date cannot be a future date",IF(NOT(ISBLANK('Captura de datos CASO'!AC205)),"OK",NA())))</f>
        <v>#N/A</v>
      </c>
      <c r="AD205" s="40" t="e">
        <f>IF(AND(NOT(ISBLANK('Captura de datos CASO'!AD205)),ISNA(VLOOKUP('Captura de datos CASO'!AD205,'DO NOT USE_School Picklist'!$R$3:$R$7,1,FALSE))),"Please select a value from the drop-down menu",IF('DO NOT USE_Case Formulas'!A205,"OK",NA()))</f>
        <v>#N/A</v>
      </c>
      <c r="AE205" s="40" t="e">
        <f>IF(AND('DO NOT USE_Case Formulas'!A205,ISBLANK('Captura de datos CASO'!AB205)),"Lab Result Test Result is required",IF(AND(NOT(ISBLANK('Captura de datos CASO'!AB205)),ISNA(VLOOKUP('Captura de datos CASO'!AB205,'DO NOT USE_School Picklist'!$Q$3:$Q$8,1,FALSE))),"Please select a value from the drop-down menu",IF('DO NOT USE_Case Formulas'!A205,"OK",NA())))</f>
        <v>#N/A</v>
      </c>
    </row>
    <row r="206" spans="1:31" x14ac:dyDescent="0.3">
      <c r="A206" s="39" t="e">
        <f>IF('DO NOT USE_Case Formulas'!A206,IF('DO NOT USE_Case Formulas'!B206,"Not all required fields are completed","OK"),NA())</f>
        <v>#N/A</v>
      </c>
      <c r="B206" s="40" t="e">
        <f>IF(AND('DO NOT USE_Case Formulas'!A206,ISBLANK('Captura de datos CASO'!B206)),"First Name is required",IF(NOT(ISBLANK('Captura de datos CASO'!B206)),"OK",NA()))</f>
        <v>#N/A</v>
      </c>
      <c r="C206" s="40" t="e">
        <f>IF(AND('DO NOT USE_Case Formulas'!A206,ISBLANK('Captura de datos CASO'!C206)),"Last Name is required",IF(NOT(ISBLANK('Captura de datos CASO'!C206)),"OK",NA()))</f>
        <v>#N/A</v>
      </c>
      <c r="D206" s="40" t="e">
        <f>IF(AND('DO NOT USE_Case Formulas'!A206,ISBLANK('Captura de datos CASO'!D206)),"Birthdate is required",IF(NOT(ISBLANK('Captura de datos CASO'!D206)),"OK",NA()))</f>
        <v>#N/A</v>
      </c>
      <c r="E206" s="40" t="e">
        <f>IF(AND('DO NOT USE_Case Formulas'!A206,ISBLANK('Captura de datos CASO'!E206)),"Mobile Phone is required",IF(NOT(ISBLANK('Captura de datos CASO'!E206)),IF(AND(ISNUMBER(VALUE('Captura de datos CASO'!E206)),LEFT('Captura de datos CASO'!E206,1)&lt;&gt;"1",LEN('Captura de datos CASO'!E206)=10),"OK","Phone number must be valid format"),NA()))</f>
        <v>#N/A</v>
      </c>
      <c r="F206" s="40" t="e">
        <f>IF(LEN('Captura de datos CASO'!F206)&gt;255,"Home Street Address must be less than 255 characters",IF('DO NOT USE_Case Formulas'!A206,"OK",NA()))</f>
        <v>#N/A</v>
      </c>
      <c r="G206" s="40" t="e">
        <f>IF(LEN('Captura de datos CASO'!G206)&gt;40,"City must be less than 40 characters",IF('DO NOT USE_Case Formulas'!A206,"OK",NA()))</f>
        <v>#N/A</v>
      </c>
      <c r="H206" s="40" t="e">
        <f>IF(AND(NOT(ISBLANK('Captura de datos CASO'!H206)),ISNA(VLOOKUP('Captura de datos CASO'!H206,'DO NOT USE_School Picklist'!$P$3:$P$52,1,FALSE))),"Please select a value from the drop-down menu",IF('DO NOT USE_Case Formulas'!A206,"OK",NA()))</f>
        <v>#N/A</v>
      </c>
      <c r="I206" s="40" t="e">
        <f>IF(AND('DO NOT USE_Case Formulas'!A206,ISBLANK('Captura de datos CASO'!I206)),"Zip is required",IF(ISBLANK('Captura de datos CASO'!I206),NA(),"OK"))</f>
        <v>#N/A</v>
      </c>
      <c r="J206" s="40" t="e">
        <f>IF(AND('DO NOT USE_Case Formulas'!A206,ISBLANK('Captura de datos CASO'!J206)),"Student or Staff? is required",IF(ISBLANK('Captura de datos CASO'!J206),NA(),IF(ISNA(VLOOKUP('Captura de datos CASO'!J206,'DO NOT USE_School Picklist'!$B$3:$B$6,1,FALSE)),"Please select a value from the drop-down menu","OK")))</f>
        <v>#N/A</v>
      </c>
      <c r="K206" s="40" t="e">
        <f>IF(AND('Captura de datos CASO'!J206='DO NOT USE_School Picklist'!$B$4,ISBLANK('Captura de datos CASO'!K206)),"Occupation/Job Title is required if Student or Staff? is Yes, staff/faculty or volunteer",IF('DO NOT USE_Case Formulas'!A206,"OK",NA()))</f>
        <v>#N/A</v>
      </c>
      <c r="L206" s="40" t="e">
        <f ca="1">IF('Captura de datos CASO'!L206&gt;'DO NOT USE_School Picklist'!$C$3,"Date last on school campus/facility cannot be a future date",IF('DO NOT USE_Case Formulas'!A206,IF(ISBLANK('Captura de datos CASO'!L206),"Date last on school campus/facility is required","OK"),NA()))</f>
        <v>#N/A</v>
      </c>
      <c r="M206" s="40" t="e">
        <f>IF(AND('DO NOT USE_Case Formulas'!A206,ISBLANK('Captura de datos CASO'!M206)),"Specific Place in the Location is required",IF(ISBLANK('Captura de datos CASO'!M206),NA(),"OK"))</f>
        <v>#N/A</v>
      </c>
      <c r="N206" s="40" t="e">
        <f>IF(LEN('Captura de datos CASO'!N206)&gt;50,"Parent/Guardian Name must be less than 50 characters",IF('DO NOT USE_Case Formulas'!A206,"OK",NA()))</f>
        <v>#N/A</v>
      </c>
      <c r="O206" s="40" t="e">
        <f>IF(NOT(ISBLANK('Captura de datos CASO'!O206)),IF(AND(ISNUMBER('Captura de datos CASO'!O206),LEFT('Captura de datos CASO'!O206,1)&lt;&gt;"1",LEN('Captura de datos CASO'!O206)=10),"OK","Phone number must be valid format"),IF('DO NOT USE_Case Formulas'!A206,"OK",NA()))</f>
        <v>#N/A</v>
      </c>
      <c r="P206" s="53" t="e">
        <f>IF(AND(NOT(ISBLANK('Captura de datos CASO'!P206)),ISNA(VLOOKUP('Captura de datos CASO'!P206,'DO NOT USE_School Picklist'!$I$3:$I$5,1,FALSE))),"Please select a value from the drop-down menu",IF('DO NOT USE_Case Formulas'!A206,"OK",NA()))</f>
        <v>#N/A</v>
      </c>
      <c r="Q206" s="40" t="e">
        <f>IF(AND(NOT(ISBLANK('Captura de datos CASO'!Q206)),ISNA(VLOOKUP('Captura de datos CASO'!Q206,'DO NOT USE_School Picklist'!$E$3:$E$10,1,FALSE))),"Please select a value from the drop-down menu",IF('DO NOT USE_Case Formulas'!A206,"OK",NA()))</f>
        <v>#N/A</v>
      </c>
      <c r="R206" s="53" t="e">
        <f>IF(AND(NOT(ISBLANK('Captura de datos CASO'!R206)),ISNA(VLOOKUP('Captura de datos CASO'!R206,'DO NOT USE_School Picklist'!$W$3:$W$9,1,FALSE))),"Please select a value from the drop-down menu",IF('DO NOT USE_Case Formulas'!A206,"OK",NA()))</f>
        <v>#N/A</v>
      </c>
      <c r="S206" s="53" t="e">
        <f>IF(AND(NOT(ISBLANK('Captura de datos CASO'!S206)),ISNA(VLOOKUP('Captura de datos CASO'!S206,'DO NOT USE_School Picklist'!$W$3:$W$9,1,FALSE))),"Please select a value from the drop-down menu",IF('DO NOT USE_Case Formulas'!A206,"OK",NA()))</f>
        <v>#N/A</v>
      </c>
      <c r="T206" s="40" t="e">
        <f>IF(AND(NOT(ISBLANK('Captura de datos CASO'!T206)),ISNA(VLOOKUP('Captura de datos CASO'!T206,'DO NOT USE_School Picklist'!$F$3:$F$16,1,FALSE))),"Please select a value from the drop-down menu",IF('DO NOT USE_Case Formulas'!A206,"OK",NA()))</f>
        <v>#N/A</v>
      </c>
      <c r="U206" s="40" t="e">
        <f>IF(LEN('Captura de datos CASO'!U206)&gt;100,"Classroom(s) must be less than 100 characters",IF('DO NOT USE_Case Formulas'!A206,"OK",NA()))</f>
        <v>#N/A</v>
      </c>
      <c r="V206" s="40" t="e">
        <f>IF(AND(NOT(ISBLANK('Captura de datos CASO'!V206)),ISNA(VLOOKUP('Captura de datos CASO'!V206,'DO NOT USE_School Picklist'!$S$3:$S$12,1,FALSE))),"Please select a value from the drop-down menu",IF('DO NOT USE_Case Formulas'!A206,"OK",NA()))</f>
        <v>#N/A</v>
      </c>
      <c r="W206" s="40" t="e">
        <f>IF(AND(NOT(ISBLANK('Captura de datos CASO'!W206)),ISNA(VLOOKUP('Captura de datos CASO'!W206,'DO NOT USE_School Picklist'!$S$3:$S$12,1,FALSE))),"Please select a value from the drop-down menu",IF('DO NOT USE_Case Formulas'!A206,"OK",NA()))</f>
        <v>#N/A</v>
      </c>
      <c r="X206" s="40" t="e">
        <f>IF(LEN('Captura de datos CASO'!X206)&gt;80,"Name of Education Group must be less than 80 characters",IF('DO NOT USE_Case Formulas'!A206,"OK",NA()))</f>
        <v>#N/A</v>
      </c>
      <c r="Y206" s="40" t="e">
        <f>IF(AND(NOT(ISBLANK('Captura de datos CASO'!Y206)),ISNA(VLOOKUP('Captura de datos CASO'!Y206,'DO NOT USE_School Picklist'!$K$3:$K$6,1,FALSE))),"Please select a value from the drop-down menu",IF('DO NOT USE_Case Formulas'!A206,"OK",NA()))</f>
        <v>#N/A</v>
      </c>
      <c r="Z206" s="40" t="e">
        <f>IF(AND('DO NOT USE_Case Formulas'!A206,ISBLANK('Captura de datos CASO'!Z206)),"Has this person had symptoms? is required",IF(AND(NOT(ISBLANK('Captura de datos CASO'!Z206)),ISNA(VLOOKUP('Captura de datos CASO'!Z206,'DO NOT USE_School Picklist'!$D$3:$D$5,1,FALSE))),"Please select a value from the drop-down menu",IF(NOT(ISBLANK('Captura de datos CASO'!Z206)),"OK",NA())))</f>
        <v>#N/A</v>
      </c>
      <c r="AA206" s="40" t="e">
        <f>IF(AND('Captura de datos CASO'!Z206='DO NOT USE_School Picklist'!$D$3,ISBLANK('Captura de datos CASO'!AA206)),"Symptom Onset Date is required if Ever Symptomatic is Yes",IF('DO NOT USE_Case Formulas'!A206,"OK",NA()))</f>
        <v>#N/A</v>
      </c>
      <c r="AB206" s="40"/>
      <c r="AC206" s="40" t="e">
        <f ca="1">IF(AND('DO NOT USE_Case Formulas'!A206,ISBLANK('Captura de datos CASO'!AC206)),"Lab Result Test Date is required",IF('Captura de datos CASO'!AC206&gt;'DO NOT USE_School Picklist'!$C$3,"Test Date cannot be a future date",IF(NOT(ISBLANK('Captura de datos CASO'!AC206)),"OK",NA())))</f>
        <v>#N/A</v>
      </c>
      <c r="AD206" s="40" t="e">
        <f>IF(AND(NOT(ISBLANK('Captura de datos CASO'!AD206)),ISNA(VLOOKUP('Captura de datos CASO'!AD206,'DO NOT USE_School Picklist'!$R$3:$R$7,1,FALSE))),"Please select a value from the drop-down menu",IF('DO NOT USE_Case Formulas'!A206,"OK",NA()))</f>
        <v>#N/A</v>
      </c>
      <c r="AE206" s="40" t="e">
        <f>IF(AND('DO NOT USE_Case Formulas'!A206,ISBLANK('Captura de datos CASO'!AB206)),"Lab Result Test Result is required",IF(AND(NOT(ISBLANK('Captura de datos CASO'!AB206)),ISNA(VLOOKUP('Captura de datos CASO'!AB206,'DO NOT USE_School Picklist'!$Q$3:$Q$8,1,FALSE))),"Please select a value from the drop-down menu",IF('DO NOT USE_Case Formulas'!A206,"OK",NA())))</f>
        <v>#N/A</v>
      </c>
    </row>
    <row r="207" spans="1:31" x14ac:dyDescent="0.3">
      <c r="A207" s="39" t="e">
        <f>IF('DO NOT USE_Case Formulas'!A207,IF('DO NOT USE_Case Formulas'!B207,"Not all required fields are completed","OK"),NA())</f>
        <v>#N/A</v>
      </c>
      <c r="B207" s="40" t="e">
        <f>IF(AND('DO NOT USE_Case Formulas'!A207,ISBLANK('Captura de datos CASO'!B207)),"First Name is required",IF(NOT(ISBLANK('Captura de datos CASO'!B207)),"OK",NA()))</f>
        <v>#N/A</v>
      </c>
      <c r="C207" s="40" t="e">
        <f>IF(AND('DO NOT USE_Case Formulas'!A207,ISBLANK('Captura de datos CASO'!C207)),"Last Name is required",IF(NOT(ISBLANK('Captura de datos CASO'!C207)),"OK",NA()))</f>
        <v>#N/A</v>
      </c>
      <c r="D207" s="40" t="e">
        <f>IF(AND('DO NOT USE_Case Formulas'!A207,ISBLANK('Captura de datos CASO'!D207)),"Birthdate is required",IF(NOT(ISBLANK('Captura de datos CASO'!D207)),"OK",NA()))</f>
        <v>#N/A</v>
      </c>
      <c r="E207" s="40" t="e">
        <f>IF(AND('DO NOT USE_Case Formulas'!A207,ISBLANK('Captura de datos CASO'!E207)),"Mobile Phone is required",IF(NOT(ISBLANK('Captura de datos CASO'!E207)),IF(AND(ISNUMBER(VALUE('Captura de datos CASO'!E207)),LEFT('Captura de datos CASO'!E207,1)&lt;&gt;"1",LEN('Captura de datos CASO'!E207)=10),"OK","Phone number must be valid format"),NA()))</f>
        <v>#N/A</v>
      </c>
      <c r="F207" s="40" t="e">
        <f>IF(LEN('Captura de datos CASO'!F207)&gt;255,"Home Street Address must be less than 255 characters",IF('DO NOT USE_Case Formulas'!A207,"OK",NA()))</f>
        <v>#N/A</v>
      </c>
      <c r="G207" s="40" t="e">
        <f>IF(LEN('Captura de datos CASO'!G207)&gt;40,"City must be less than 40 characters",IF('DO NOT USE_Case Formulas'!A207,"OK",NA()))</f>
        <v>#N/A</v>
      </c>
      <c r="H207" s="40" t="e">
        <f>IF(AND(NOT(ISBLANK('Captura de datos CASO'!H207)),ISNA(VLOOKUP('Captura de datos CASO'!H207,'DO NOT USE_School Picklist'!$P$3:$P$52,1,FALSE))),"Please select a value from the drop-down menu",IF('DO NOT USE_Case Formulas'!A207,"OK",NA()))</f>
        <v>#N/A</v>
      </c>
      <c r="I207" s="40" t="e">
        <f>IF(AND('DO NOT USE_Case Formulas'!A207,ISBLANK('Captura de datos CASO'!I207)),"Zip is required",IF(ISBLANK('Captura de datos CASO'!I207),NA(),"OK"))</f>
        <v>#N/A</v>
      </c>
      <c r="J207" s="40" t="e">
        <f>IF(AND('DO NOT USE_Case Formulas'!A207,ISBLANK('Captura de datos CASO'!J207)),"Student or Staff? is required",IF(ISBLANK('Captura de datos CASO'!J207),NA(),IF(ISNA(VLOOKUP('Captura de datos CASO'!J207,'DO NOT USE_School Picklist'!$B$3:$B$6,1,FALSE)),"Please select a value from the drop-down menu","OK")))</f>
        <v>#N/A</v>
      </c>
      <c r="K207" s="40" t="e">
        <f>IF(AND('Captura de datos CASO'!J207='DO NOT USE_School Picklist'!$B$4,ISBLANK('Captura de datos CASO'!K207)),"Occupation/Job Title is required if Student or Staff? is Yes, staff/faculty or volunteer",IF('DO NOT USE_Case Formulas'!A207,"OK",NA()))</f>
        <v>#N/A</v>
      </c>
      <c r="L207" s="40" t="e">
        <f ca="1">IF('Captura de datos CASO'!L207&gt;'DO NOT USE_School Picklist'!$C$3,"Date last on school campus/facility cannot be a future date",IF('DO NOT USE_Case Formulas'!A207,IF(ISBLANK('Captura de datos CASO'!L207),"Date last on school campus/facility is required","OK"),NA()))</f>
        <v>#N/A</v>
      </c>
      <c r="M207" s="40" t="e">
        <f>IF(AND('DO NOT USE_Case Formulas'!A207,ISBLANK('Captura de datos CASO'!M207)),"Specific Place in the Location is required",IF(ISBLANK('Captura de datos CASO'!M207),NA(),"OK"))</f>
        <v>#N/A</v>
      </c>
      <c r="N207" s="40" t="e">
        <f>IF(LEN('Captura de datos CASO'!N207)&gt;50,"Parent/Guardian Name must be less than 50 characters",IF('DO NOT USE_Case Formulas'!A207,"OK",NA()))</f>
        <v>#N/A</v>
      </c>
      <c r="O207" s="40" t="e">
        <f>IF(NOT(ISBLANK('Captura de datos CASO'!O207)),IF(AND(ISNUMBER('Captura de datos CASO'!O207),LEFT('Captura de datos CASO'!O207,1)&lt;&gt;"1",LEN('Captura de datos CASO'!O207)=10),"OK","Phone number must be valid format"),IF('DO NOT USE_Case Formulas'!A207,"OK",NA()))</f>
        <v>#N/A</v>
      </c>
      <c r="P207" s="53" t="e">
        <f>IF(AND(NOT(ISBLANK('Captura de datos CASO'!P207)),ISNA(VLOOKUP('Captura de datos CASO'!P207,'DO NOT USE_School Picklist'!$I$3:$I$5,1,FALSE))),"Please select a value from the drop-down menu",IF('DO NOT USE_Case Formulas'!A207,"OK",NA()))</f>
        <v>#N/A</v>
      </c>
      <c r="Q207" s="40" t="e">
        <f>IF(AND(NOT(ISBLANK('Captura de datos CASO'!Q207)),ISNA(VLOOKUP('Captura de datos CASO'!Q207,'DO NOT USE_School Picklist'!$E$3:$E$10,1,FALSE))),"Please select a value from the drop-down menu",IF('DO NOT USE_Case Formulas'!A207,"OK",NA()))</f>
        <v>#N/A</v>
      </c>
      <c r="R207" s="53" t="e">
        <f>IF(AND(NOT(ISBLANK('Captura de datos CASO'!R207)),ISNA(VLOOKUP('Captura de datos CASO'!R207,'DO NOT USE_School Picklist'!$W$3:$W$9,1,FALSE))),"Please select a value from the drop-down menu",IF('DO NOT USE_Case Formulas'!A207,"OK",NA()))</f>
        <v>#N/A</v>
      </c>
      <c r="S207" s="53" t="e">
        <f>IF(AND(NOT(ISBLANK('Captura de datos CASO'!S207)),ISNA(VLOOKUP('Captura de datos CASO'!S207,'DO NOT USE_School Picklist'!$W$3:$W$9,1,FALSE))),"Please select a value from the drop-down menu",IF('DO NOT USE_Case Formulas'!A207,"OK",NA()))</f>
        <v>#N/A</v>
      </c>
      <c r="T207" s="40" t="e">
        <f>IF(AND(NOT(ISBLANK('Captura de datos CASO'!T207)),ISNA(VLOOKUP('Captura de datos CASO'!T207,'DO NOT USE_School Picklist'!$F$3:$F$16,1,FALSE))),"Please select a value from the drop-down menu",IF('DO NOT USE_Case Formulas'!A207,"OK",NA()))</f>
        <v>#N/A</v>
      </c>
      <c r="U207" s="40" t="e">
        <f>IF(LEN('Captura de datos CASO'!U207)&gt;100,"Classroom(s) must be less than 100 characters",IF('DO NOT USE_Case Formulas'!A207,"OK",NA()))</f>
        <v>#N/A</v>
      </c>
      <c r="V207" s="40" t="e">
        <f>IF(AND(NOT(ISBLANK('Captura de datos CASO'!V207)),ISNA(VLOOKUP('Captura de datos CASO'!V207,'DO NOT USE_School Picklist'!$S$3:$S$12,1,FALSE))),"Please select a value from the drop-down menu",IF('DO NOT USE_Case Formulas'!A207,"OK",NA()))</f>
        <v>#N/A</v>
      </c>
      <c r="W207" s="40" t="e">
        <f>IF(AND(NOT(ISBLANK('Captura de datos CASO'!W207)),ISNA(VLOOKUP('Captura de datos CASO'!W207,'DO NOT USE_School Picklist'!$S$3:$S$12,1,FALSE))),"Please select a value from the drop-down menu",IF('DO NOT USE_Case Formulas'!A207,"OK",NA()))</f>
        <v>#N/A</v>
      </c>
      <c r="X207" s="40" t="e">
        <f>IF(LEN('Captura de datos CASO'!X207)&gt;80,"Name of Education Group must be less than 80 characters",IF('DO NOT USE_Case Formulas'!A207,"OK",NA()))</f>
        <v>#N/A</v>
      </c>
      <c r="Y207" s="40" t="e">
        <f>IF(AND(NOT(ISBLANK('Captura de datos CASO'!Y207)),ISNA(VLOOKUP('Captura de datos CASO'!Y207,'DO NOT USE_School Picklist'!$K$3:$K$6,1,FALSE))),"Please select a value from the drop-down menu",IF('DO NOT USE_Case Formulas'!A207,"OK",NA()))</f>
        <v>#N/A</v>
      </c>
      <c r="Z207" s="40" t="e">
        <f>IF(AND('DO NOT USE_Case Formulas'!A207,ISBLANK('Captura de datos CASO'!Z207)),"Has this person had symptoms? is required",IF(AND(NOT(ISBLANK('Captura de datos CASO'!Z207)),ISNA(VLOOKUP('Captura de datos CASO'!Z207,'DO NOT USE_School Picklist'!$D$3:$D$5,1,FALSE))),"Please select a value from the drop-down menu",IF(NOT(ISBLANK('Captura de datos CASO'!Z207)),"OK",NA())))</f>
        <v>#N/A</v>
      </c>
      <c r="AA207" s="40" t="e">
        <f>IF(AND('Captura de datos CASO'!Z207='DO NOT USE_School Picklist'!$D$3,ISBLANK('Captura de datos CASO'!AA207)),"Symptom Onset Date is required if Ever Symptomatic is Yes",IF('DO NOT USE_Case Formulas'!A207,"OK",NA()))</f>
        <v>#N/A</v>
      </c>
      <c r="AB207" s="40"/>
      <c r="AC207" s="40" t="e">
        <f ca="1">IF(AND('DO NOT USE_Case Formulas'!A207,ISBLANK('Captura de datos CASO'!AC207)),"Lab Result Test Date is required",IF('Captura de datos CASO'!AC207&gt;'DO NOT USE_School Picklist'!$C$3,"Test Date cannot be a future date",IF(NOT(ISBLANK('Captura de datos CASO'!AC207)),"OK",NA())))</f>
        <v>#N/A</v>
      </c>
      <c r="AD207" s="40" t="e">
        <f>IF(AND(NOT(ISBLANK('Captura de datos CASO'!AD207)),ISNA(VLOOKUP('Captura de datos CASO'!AD207,'DO NOT USE_School Picklist'!$R$3:$R$7,1,FALSE))),"Please select a value from the drop-down menu",IF('DO NOT USE_Case Formulas'!A207,"OK",NA()))</f>
        <v>#N/A</v>
      </c>
      <c r="AE207" s="40" t="e">
        <f>IF(AND('DO NOT USE_Case Formulas'!A207,ISBLANK('Captura de datos CASO'!AB207)),"Lab Result Test Result is required",IF(AND(NOT(ISBLANK('Captura de datos CASO'!AB207)),ISNA(VLOOKUP('Captura de datos CASO'!AB207,'DO NOT USE_School Picklist'!$Q$3:$Q$8,1,FALSE))),"Please select a value from the drop-down menu",IF('DO NOT USE_Case Formulas'!A207,"OK",NA())))</f>
        <v>#N/A</v>
      </c>
    </row>
    <row r="208" spans="1:31" x14ac:dyDescent="0.3">
      <c r="A208" s="39" t="e">
        <f>IF('DO NOT USE_Case Formulas'!A208,IF('DO NOT USE_Case Formulas'!B208,"Not all required fields are completed","OK"),NA())</f>
        <v>#N/A</v>
      </c>
      <c r="B208" s="40" t="e">
        <f>IF(AND('DO NOT USE_Case Formulas'!A208,ISBLANK('Captura de datos CASO'!B208)),"First Name is required",IF(NOT(ISBLANK('Captura de datos CASO'!B208)),"OK",NA()))</f>
        <v>#N/A</v>
      </c>
      <c r="C208" s="40" t="e">
        <f>IF(AND('DO NOT USE_Case Formulas'!A208,ISBLANK('Captura de datos CASO'!C208)),"Last Name is required",IF(NOT(ISBLANK('Captura de datos CASO'!C208)),"OK",NA()))</f>
        <v>#N/A</v>
      </c>
      <c r="D208" s="40" t="e">
        <f>IF(AND('DO NOT USE_Case Formulas'!A208,ISBLANK('Captura de datos CASO'!D208)),"Birthdate is required",IF(NOT(ISBLANK('Captura de datos CASO'!D208)),"OK",NA()))</f>
        <v>#N/A</v>
      </c>
      <c r="E208" s="40" t="e">
        <f>IF(AND('DO NOT USE_Case Formulas'!A208,ISBLANK('Captura de datos CASO'!E208)),"Mobile Phone is required",IF(NOT(ISBLANK('Captura de datos CASO'!E208)),IF(AND(ISNUMBER(VALUE('Captura de datos CASO'!E208)),LEFT('Captura de datos CASO'!E208,1)&lt;&gt;"1",LEN('Captura de datos CASO'!E208)=10),"OK","Phone number must be valid format"),NA()))</f>
        <v>#N/A</v>
      </c>
      <c r="F208" s="40" t="e">
        <f>IF(LEN('Captura de datos CASO'!F208)&gt;255,"Home Street Address must be less than 255 characters",IF('DO NOT USE_Case Formulas'!A208,"OK",NA()))</f>
        <v>#N/A</v>
      </c>
      <c r="G208" s="40" t="e">
        <f>IF(LEN('Captura de datos CASO'!G208)&gt;40,"City must be less than 40 characters",IF('DO NOT USE_Case Formulas'!A208,"OK",NA()))</f>
        <v>#N/A</v>
      </c>
      <c r="H208" s="40" t="e">
        <f>IF(AND(NOT(ISBLANK('Captura de datos CASO'!H208)),ISNA(VLOOKUP('Captura de datos CASO'!H208,'DO NOT USE_School Picklist'!$P$3:$P$52,1,FALSE))),"Please select a value from the drop-down menu",IF('DO NOT USE_Case Formulas'!A208,"OK",NA()))</f>
        <v>#N/A</v>
      </c>
      <c r="I208" s="40" t="e">
        <f>IF(AND('DO NOT USE_Case Formulas'!A208,ISBLANK('Captura de datos CASO'!I208)),"Zip is required",IF(ISBLANK('Captura de datos CASO'!I208),NA(),"OK"))</f>
        <v>#N/A</v>
      </c>
      <c r="J208" s="40" t="e">
        <f>IF(AND('DO NOT USE_Case Formulas'!A208,ISBLANK('Captura de datos CASO'!J208)),"Student or Staff? is required",IF(ISBLANK('Captura de datos CASO'!J208),NA(),IF(ISNA(VLOOKUP('Captura de datos CASO'!J208,'DO NOT USE_School Picklist'!$B$3:$B$6,1,FALSE)),"Please select a value from the drop-down menu","OK")))</f>
        <v>#N/A</v>
      </c>
      <c r="K208" s="40" t="e">
        <f>IF(AND('Captura de datos CASO'!J208='DO NOT USE_School Picklist'!$B$4,ISBLANK('Captura de datos CASO'!K208)),"Occupation/Job Title is required if Student or Staff? is Yes, staff/faculty or volunteer",IF('DO NOT USE_Case Formulas'!A208,"OK",NA()))</f>
        <v>#N/A</v>
      </c>
      <c r="L208" s="40" t="e">
        <f ca="1">IF('Captura de datos CASO'!L208&gt;'DO NOT USE_School Picklist'!$C$3,"Date last on school campus/facility cannot be a future date",IF('DO NOT USE_Case Formulas'!A208,IF(ISBLANK('Captura de datos CASO'!L208),"Date last on school campus/facility is required","OK"),NA()))</f>
        <v>#N/A</v>
      </c>
      <c r="M208" s="40" t="e">
        <f>IF(AND('DO NOT USE_Case Formulas'!A208,ISBLANK('Captura de datos CASO'!M208)),"Specific Place in the Location is required",IF(ISBLANK('Captura de datos CASO'!M208),NA(),"OK"))</f>
        <v>#N/A</v>
      </c>
      <c r="N208" s="40" t="e">
        <f>IF(LEN('Captura de datos CASO'!N208)&gt;50,"Parent/Guardian Name must be less than 50 characters",IF('DO NOT USE_Case Formulas'!A208,"OK",NA()))</f>
        <v>#N/A</v>
      </c>
      <c r="O208" s="40" t="e">
        <f>IF(NOT(ISBLANK('Captura de datos CASO'!O208)),IF(AND(ISNUMBER('Captura de datos CASO'!O208),LEFT('Captura de datos CASO'!O208,1)&lt;&gt;"1",LEN('Captura de datos CASO'!O208)=10),"OK","Phone number must be valid format"),IF('DO NOT USE_Case Formulas'!A208,"OK",NA()))</f>
        <v>#N/A</v>
      </c>
      <c r="P208" s="53" t="e">
        <f>IF(AND(NOT(ISBLANK('Captura de datos CASO'!P208)),ISNA(VLOOKUP('Captura de datos CASO'!P208,'DO NOT USE_School Picklist'!$I$3:$I$5,1,FALSE))),"Please select a value from the drop-down menu",IF('DO NOT USE_Case Formulas'!A208,"OK",NA()))</f>
        <v>#N/A</v>
      </c>
      <c r="Q208" s="40" t="e">
        <f>IF(AND(NOT(ISBLANK('Captura de datos CASO'!Q208)),ISNA(VLOOKUP('Captura de datos CASO'!Q208,'DO NOT USE_School Picklist'!$E$3:$E$10,1,FALSE))),"Please select a value from the drop-down menu",IF('DO NOT USE_Case Formulas'!A208,"OK",NA()))</f>
        <v>#N/A</v>
      </c>
      <c r="R208" s="53" t="e">
        <f>IF(AND(NOT(ISBLANK('Captura de datos CASO'!R208)),ISNA(VLOOKUP('Captura de datos CASO'!R208,'DO NOT USE_School Picklist'!$W$3:$W$9,1,FALSE))),"Please select a value from the drop-down menu",IF('DO NOT USE_Case Formulas'!A208,"OK",NA()))</f>
        <v>#N/A</v>
      </c>
      <c r="S208" s="53" t="e">
        <f>IF(AND(NOT(ISBLANK('Captura de datos CASO'!S208)),ISNA(VLOOKUP('Captura de datos CASO'!S208,'DO NOT USE_School Picklist'!$W$3:$W$9,1,FALSE))),"Please select a value from the drop-down menu",IF('DO NOT USE_Case Formulas'!A208,"OK",NA()))</f>
        <v>#N/A</v>
      </c>
      <c r="T208" s="40" t="e">
        <f>IF(AND(NOT(ISBLANK('Captura de datos CASO'!T208)),ISNA(VLOOKUP('Captura de datos CASO'!T208,'DO NOT USE_School Picklist'!$F$3:$F$16,1,FALSE))),"Please select a value from the drop-down menu",IF('DO NOT USE_Case Formulas'!A208,"OK",NA()))</f>
        <v>#N/A</v>
      </c>
      <c r="U208" s="40" t="e">
        <f>IF(LEN('Captura de datos CASO'!U208)&gt;100,"Classroom(s) must be less than 100 characters",IF('DO NOT USE_Case Formulas'!A208,"OK",NA()))</f>
        <v>#N/A</v>
      </c>
      <c r="V208" s="40" t="e">
        <f>IF(AND(NOT(ISBLANK('Captura de datos CASO'!V208)),ISNA(VLOOKUP('Captura de datos CASO'!V208,'DO NOT USE_School Picklist'!$S$3:$S$12,1,FALSE))),"Please select a value from the drop-down menu",IF('DO NOT USE_Case Formulas'!A208,"OK",NA()))</f>
        <v>#N/A</v>
      </c>
      <c r="W208" s="40" t="e">
        <f>IF(AND(NOT(ISBLANK('Captura de datos CASO'!W208)),ISNA(VLOOKUP('Captura de datos CASO'!W208,'DO NOT USE_School Picklist'!$S$3:$S$12,1,FALSE))),"Please select a value from the drop-down menu",IF('DO NOT USE_Case Formulas'!A208,"OK",NA()))</f>
        <v>#N/A</v>
      </c>
      <c r="X208" s="40" t="e">
        <f>IF(LEN('Captura de datos CASO'!X208)&gt;80,"Name of Education Group must be less than 80 characters",IF('DO NOT USE_Case Formulas'!A208,"OK",NA()))</f>
        <v>#N/A</v>
      </c>
      <c r="Y208" s="40" t="e">
        <f>IF(AND(NOT(ISBLANK('Captura de datos CASO'!Y208)),ISNA(VLOOKUP('Captura de datos CASO'!Y208,'DO NOT USE_School Picklist'!$K$3:$K$6,1,FALSE))),"Please select a value from the drop-down menu",IF('DO NOT USE_Case Formulas'!A208,"OK",NA()))</f>
        <v>#N/A</v>
      </c>
      <c r="Z208" s="40" t="e">
        <f>IF(AND('DO NOT USE_Case Formulas'!A208,ISBLANK('Captura de datos CASO'!Z208)),"Has this person had symptoms? is required",IF(AND(NOT(ISBLANK('Captura de datos CASO'!Z208)),ISNA(VLOOKUP('Captura de datos CASO'!Z208,'DO NOT USE_School Picklist'!$D$3:$D$5,1,FALSE))),"Please select a value from the drop-down menu",IF(NOT(ISBLANK('Captura de datos CASO'!Z208)),"OK",NA())))</f>
        <v>#N/A</v>
      </c>
      <c r="AA208" s="40" t="e">
        <f>IF(AND('Captura de datos CASO'!Z208='DO NOT USE_School Picklist'!$D$3,ISBLANK('Captura de datos CASO'!AA208)),"Symptom Onset Date is required if Ever Symptomatic is Yes",IF('DO NOT USE_Case Formulas'!A208,"OK",NA()))</f>
        <v>#N/A</v>
      </c>
      <c r="AB208" s="40"/>
      <c r="AC208" s="40" t="e">
        <f ca="1">IF(AND('DO NOT USE_Case Formulas'!A208,ISBLANK('Captura de datos CASO'!AC208)),"Lab Result Test Date is required",IF('Captura de datos CASO'!AC208&gt;'DO NOT USE_School Picklist'!$C$3,"Test Date cannot be a future date",IF(NOT(ISBLANK('Captura de datos CASO'!AC208)),"OK",NA())))</f>
        <v>#N/A</v>
      </c>
      <c r="AD208" s="40" t="e">
        <f>IF(AND(NOT(ISBLANK('Captura de datos CASO'!AD208)),ISNA(VLOOKUP('Captura de datos CASO'!AD208,'DO NOT USE_School Picklist'!$R$3:$R$7,1,FALSE))),"Please select a value from the drop-down menu",IF('DO NOT USE_Case Formulas'!A208,"OK",NA()))</f>
        <v>#N/A</v>
      </c>
      <c r="AE208" s="40" t="e">
        <f>IF(AND('DO NOT USE_Case Formulas'!A208,ISBLANK('Captura de datos CASO'!AB208)),"Lab Result Test Result is required",IF(AND(NOT(ISBLANK('Captura de datos CASO'!AB208)),ISNA(VLOOKUP('Captura de datos CASO'!AB208,'DO NOT USE_School Picklist'!$Q$3:$Q$8,1,FALSE))),"Please select a value from the drop-down menu",IF('DO NOT USE_Case Formulas'!A208,"OK",NA())))</f>
        <v>#N/A</v>
      </c>
    </row>
    <row r="209" spans="1:31" x14ac:dyDescent="0.3">
      <c r="A209" s="39" t="e">
        <f>IF('DO NOT USE_Case Formulas'!A209,IF('DO NOT USE_Case Formulas'!B209,"Not all required fields are completed","OK"),NA())</f>
        <v>#N/A</v>
      </c>
      <c r="B209" s="40" t="e">
        <f>IF(AND('DO NOT USE_Case Formulas'!A209,ISBLANK('Captura de datos CASO'!B209)),"First Name is required",IF(NOT(ISBLANK('Captura de datos CASO'!B209)),"OK",NA()))</f>
        <v>#N/A</v>
      </c>
      <c r="C209" s="40" t="e">
        <f>IF(AND('DO NOT USE_Case Formulas'!A209,ISBLANK('Captura de datos CASO'!C209)),"Last Name is required",IF(NOT(ISBLANK('Captura de datos CASO'!C209)),"OK",NA()))</f>
        <v>#N/A</v>
      </c>
      <c r="D209" s="40" t="e">
        <f>IF(AND('DO NOT USE_Case Formulas'!A209,ISBLANK('Captura de datos CASO'!D209)),"Birthdate is required",IF(NOT(ISBLANK('Captura de datos CASO'!D209)),"OK",NA()))</f>
        <v>#N/A</v>
      </c>
      <c r="E209" s="40" t="e">
        <f>IF(AND('DO NOT USE_Case Formulas'!A209,ISBLANK('Captura de datos CASO'!E209)),"Mobile Phone is required",IF(NOT(ISBLANK('Captura de datos CASO'!E209)),IF(AND(ISNUMBER(VALUE('Captura de datos CASO'!E209)),LEFT('Captura de datos CASO'!E209,1)&lt;&gt;"1",LEN('Captura de datos CASO'!E209)=10),"OK","Phone number must be valid format"),NA()))</f>
        <v>#N/A</v>
      </c>
      <c r="F209" s="40" t="e">
        <f>IF(LEN('Captura de datos CASO'!F209)&gt;255,"Home Street Address must be less than 255 characters",IF('DO NOT USE_Case Formulas'!A209,"OK",NA()))</f>
        <v>#N/A</v>
      </c>
      <c r="G209" s="40" t="e">
        <f>IF(LEN('Captura de datos CASO'!G209)&gt;40,"City must be less than 40 characters",IF('DO NOT USE_Case Formulas'!A209,"OK",NA()))</f>
        <v>#N/A</v>
      </c>
      <c r="H209" s="40" t="e">
        <f>IF(AND(NOT(ISBLANK('Captura de datos CASO'!H209)),ISNA(VLOOKUP('Captura de datos CASO'!H209,'DO NOT USE_School Picklist'!$P$3:$P$52,1,FALSE))),"Please select a value from the drop-down menu",IF('DO NOT USE_Case Formulas'!A209,"OK",NA()))</f>
        <v>#N/A</v>
      </c>
      <c r="I209" s="40" t="e">
        <f>IF(AND('DO NOT USE_Case Formulas'!A209,ISBLANK('Captura de datos CASO'!I209)),"Zip is required",IF(ISBLANK('Captura de datos CASO'!I209),NA(),"OK"))</f>
        <v>#N/A</v>
      </c>
      <c r="J209" s="40" t="e">
        <f>IF(AND('DO NOT USE_Case Formulas'!A209,ISBLANK('Captura de datos CASO'!J209)),"Student or Staff? is required",IF(ISBLANK('Captura de datos CASO'!J209),NA(),IF(ISNA(VLOOKUP('Captura de datos CASO'!J209,'DO NOT USE_School Picklist'!$B$3:$B$6,1,FALSE)),"Please select a value from the drop-down menu","OK")))</f>
        <v>#N/A</v>
      </c>
      <c r="K209" s="40" t="e">
        <f>IF(AND('Captura de datos CASO'!J209='DO NOT USE_School Picklist'!$B$4,ISBLANK('Captura de datos CASO'!K209)),"Occupation/Job Title is required if Student or Staff? is Yes, staff/faculty or volunteer",IF('DO NOT USE_Case Formulas'!A209,"OK",NA()))</f>
        <v>#N/A</v>
      </c>
      <c r="L209" s="40" t="e">
        <f ca="1">IF('Captura de datos CASO'!L209&gt;'DO NOT USE_School Picklist'!$C$3,"Date last on school campus/facility cannot be a future date",IF('DO NOT USE_Case Formulas'!A209,IF(ISBLANK('Captura de datos CASO'!L209),"Date last on school campus/facility is required","OK"),NA()))</f>
        <v>#N/A</v>
      </c>
      <c r="M209" s="40" t="e">
        <f>IF(AND('DO NOT USE_Case Formulas'!A209,ISBLANK('Captura de datos CASO'!M209)),"Specific Place in the Location is required",IF(ISBLANK('Captura de datos CASO'!M209),NA(),"OK"))</f>
        <v>#N/A</v>
      </c>
      <c r="N209" s="40" t="e">
        <f>IF(LEN('Captura de datos CASO'!N209)&gt;50,"Parent/Guardian Name must be less than 50 characters",IF('DO NOT USE_Case Formulas'!A209,"OK",NA()))</f>
        <v>#N/A</v>
      </c>
      <c r="O209" s="40" t="e">
        <f>IF(NOT(ISBLANK('Captura de datos CASO'!O209)),IF(AND(ISNUMBER('Captura de datos CASO'!O209),LEFT('Captura de datos CASO'!O209,1)&lt;&gt;"1",LEN('Captura de datos CASO'!O209)=10),"OK","Phone number must be valid format"),IF('DO NOT USE_Case Formulas'!A209,"OK",NA()))</f>
        <v>#N/A</v>
      </c>
      <c r="P209" s="53" t="e">
        <f>IF(AND(NOT(ISBLANK('Captura de datos CASO'!P209)),ISNA(VLOOKUP('Captura de datos CASO'!P209,'DO NOT USE_School Picklist'!$I$3:$I$5,1,FALSE))),"Please select a value from the drop-down menu",IF('DO NOT USE_Case Formulas'!A209,"OK",NA()))</f>
        <v>#N/A</v>
      </c>
      <c r="Q209" s="40" t="e">
        <f>IF(AND(NOT(ISBLANK('Captura de datos CASO'!Q209)),ISNA(VLOOKUP('Captura de datos CASO'!Q209,'DO NOT USE_School Picklist'!$E$3:$E$10,1,FALSE))),"Please select a value from the drop-down menu",IF('DO NOT USE_Case Formulas'!A209,"OK",NA()))</f>
        <v>#N/A</v>
      </c>
      <c r="R209" s="53" t="e">
        <f>IF(AND(NOT(ISBLANK('Captura de datos CASO'!R209)),ISNA(VLOOKUP('Captura de datos CASO'!R209,'DO NOT USE_School Picklist'!$W$3:$W$9,1,FALSE))),"Please select a value from the drop-down menu",IF('DO NOT USE_Case Formulas'!A209,"OK",NA()))</f>
        <v>#N/A</v>
      </c>
      <c r="S209" s="53" t="e">
        <f>IF(AND(NOT(ISBLANK('Captura de datos CASO'!S209)),ISNA(VLOOKUP('Captura de datos CASO'!S209,'DO NOT USE_School Picklist'!$W$3:$W$9,1,FALSE))),"Please select a value from the drop-down menu",IF('DO NOT USE_Case Formulas'!A209,"OK",NA()))</f>
        <v>#N/A</v>
      </c>
      <c r="T209" s="40" t="e">
        <f>IF(AND(NOT(ISBLANK('Captura de datos CASO'!T209)),ISNA(VLOOKUP('Captura de datos CASO'!T209,'DO NOT USE_School Picklist'!$F$3:$F$16,1,FALSE))),"Please select a value from the drop-down menu",IF('DO NOT USE_Case Formulas'!A209,"OK",NA()))</f>
        <v>#N/A</v>
      </c>
      <c r="U209" s="40" t="e">
        <f>IF(LEN('Captura de datos CASO'!U209)&gt;100,"Classroom(s) must be less than 100 characters",IF('DO NOT USE_Case Formulas'!A209,"OK",NA()))</f>
        <v>#N/A</v>
      </c>
      <c r="V209" s="40" t="e">
        <f>IF(AND(NOT(ISBLANK('Captura de datos CASO'!V209)),ISNA(VLOOKUP('Captura de datos CASO'!V209,'DO NOT USE_School Picklist'!$S$3:$S$12,1,FALSE))),"Please select a value from the drop-down menu",IF('DO NOT USE_Case Formulas'!A209,"OK",NA()))</f>
        <v>#N/A</v>
      </c>
      <c r="W209" s="40" t="e">
        <f>IF(AND(NOT(ISBLANK('Captura de datos CASO'!W209)),ISNA(VLOOKUP('Captura de datos CASO'!W209,'DO NOT USE_School Picklist'!$S$3:$S$12,1,FALSE))),"Please select a value from the drop-down menu",IF('DO NOT USE_Case Formulas'!A209,"OK",NA()))</f>
        <v>#N/A</v>
      </c>
      <c r="X209" s="40" t="e">
        <f>IF(LEN('Captura de datos CASO'!X209)&gt;80,"Name of Education Group must be less than 80 characters",IF('DO NOT USE_Case Formulas'!A209,"OK",NA()))</f>
        <v>#N/A</v>
      </c>
      <c r="Y209" s="40" t="e">
        <f>IF(AND(NOT(ISBLANK('Captura de datos CASO'!Y209)),ISNA(VLOOKUP('Captura de datos CASO'!Y209,'DO NOT USE_School Picklist'!$K$3:$K$6,1,FALSE))),"Please select a value from the drop-down menu",IF('DO NOT USE_Case Formulas'!A209,"OK",NA()))</f>
        <v>#N/A</v>
      </c>
      <c r="Z209" s="40" t="e">
        <f>IF(AND('DO NOT USE_Case Formulas'!A209,ISBLANK('Captura de datos CASO'!Z209)),"Has this person had symptoms? is required",IF(AND(NOT(ISBLANK('Captura de datos CASO'!Z209)),ISNA(VLOOKUP('Captura de datos CASO'!Z209,'DO NOT USE_School Picklist'!$D$3:$D$5,1,FALSE))),"Please select a value from the drop-down menu",IF(NOT(ISBLANK('Captura de datos CASO'!Z209)),"OK",NA())))</f>
        <v>#N/A</v>
      </c>
      <c r="AA209" s="40" t="e">
        <f>IF(AND('Captura de datos CASO'!Z209='DO NOT USE_School Picklist'!$D$3,ISBLANK('Captura de datos CASO'!AA209)),"Symptom Onset Date is required if Ever Symptomatic is Yes",IF('DO NOT USE_Case Formulas'!A209,"OK",NA()))</f>
        <v>#N/A</v>
      </c>
      <c r="AB209" s="40"/>
      <c r="AC209" s="40" t="e">
        <f ca="1">IF(AND('DO NOT USE_Case Formulas'!A209,ISBLANK('Captura de datos CASO'!AC209)),"Lab Result Test Date is required",IF('Captura de datos CASO'!AC209&gt;'DO NOT USE_School Picklist'!$C$3,"Test Date cannot be a future date",IF(NOT(ISBLANK('Captura de datos CASO'!AC209)),"OK",NA())))</f>
        <v>#N/A</v>
      </c>
      <c r="AD209" s="40" t="e">
        <f>IF(AND(NOT(ISBLANK('Captura de datos CASO'!AD209)),ISNA(VLOOKUP('Captura de datos CASO'!AD209,'DO NOT USE_School Picklist'!$R$3:$R$7,1,FALSE))),"Please select a value from the drop-down menu",IF('DO NOT USE_Case Formulas'!A209,"OK",NA()))</f>
        <v>#N/A</v>
      </c>
      <c r="AE209" s="40" t="e">
        <f>IF(AND('DO NOT USE_Case Formulas'!A209,ISBLANK('Captura de datos CASO'!AB209)),"Lab Result Test Result is required",IF(AND(NOT(ISBLANK('Captura de datos CASO'!AB209)),ISNA(VLOOKUP('Captura de datos CASO'!AB209,'DO NOT USE_School Picklist'!$Q$3:$Q$8,1,FALSE))),"Please select a value from the drop-down menu",IF('DO NOT USE_Case Formulas'!A209,"OK",NA())))</f>
        <v>#N/A</v>
      </c>
    </row>
    <row r="210" spans="1:31" x14ac:dyDescent="0.3">
      <c r="A210" s="39" t="e">
        <f>IF('DO NOT USE_Case Formulas'!A210,IF('DO NOT USE_Case Formulas'!B210,"Not all required fields are completed","OK"),NA())</f>
        <v>#N/A</v>
      </c>
      <c r="B210" s="40" t="e">
        <f>IF(AND('DO NOT USE_Case Formulas'!A210,ISBLANK('Captura de datos CASO'!B210)),"First Name is required",IF(NOT(ISBLANK('Captura de datos CASO'!B210)),"OK",NA()))</f>
        <v>#N/A</v>
      </c>
      <c r="C210" s="40" t="e">
        <f>IF(AND('DO NOT USE_Case Formulas'!A210,ISBLANK('Captura de datos CASO'!C210)),"Last Name is required",IF(NOT(ISBLANK('Captura de datos CASO'!C210)),"OK",NA()))</f>
        <v>#N/A</v>
      </c>
      <c r="D210" s="40" t="e">
        <f>IF(AND('DO NOT USE_Case Formulas'!A210,ISBLANK('Captura de datos CASO'!D210)),"Birthdate is required",IF(NOT(ISBLANK('Captura de datos CASO'!D210)),"OK",NA()))</f>
        <v>#N/A</v>
      </c>
      <c r="E210" s="40" t="e">
        <f>IF(AND('DO NOT USE_Case Formulas'!A210,ISBLANK('Captura de datos CASO'!E210)),"Mobile Phone is required",IF(NOT(ISBLANK('Captura de datos CASO'!E210)),IF(AND(ISNUMBER(VALUE('Captura de datos CASO'!E210)),LEFT('Captura de datos CASO'!E210,1)&lt;&gt;"1",LEN('Captura de datos CASO'!E210)=10),"OK","Phone number must be valid format"),NA()))</f>
        <v>#N/A</v>
      </c>
      <c r="F210" s="40" t="e">
        <f>IF(LEN('Captura de datos CASO'!F210)&gt;255,"Home Street Address must be less than 255 characters",IF('DO NOT USE_Case Formulas'!A210,"OK",NA()))</f>
        <v>#N/A</v>
      </c>
      <c r="G210" s="40" t="e">
        <f>IF(LEN('Captura de datos CASO'!G210)&gt;40,"City must be less than 40 characters",IF('DO NOT USE_Case Formulas'!A210,"OK",NA()))</f>
        <v>#N/A</v>
      </c>
      <c r="H210" s="40" t="e">
        <f>IF(AND(NOT(ISBLANK('Captura de datos CASO'!H210)),ISNA(VLOOKUP('Captura de datos CASO'!H210,'DO NOT USE_School Picklist'!$P$3:$P$52,1,FALSE))),"Please select a value from the drop-down menu",IF('DO NOT USE_Case Formulas'!A210,"OK",NA()))</f>
        <v>#N/A</v>
      </c>
      <c r="I210" s="40" t="e">
        <f>IF(AND('DO NOT USE_Case Formulas'!A210,ISBLANK('Captura de datos CASO'!I210)),"Zip is required",IF(ISBLANK('Captura de datos CASO'!I210),NA(),"OK"))</f>
        <v>#N/A</v>
      </c>
      <c r="J210" s="40" t="e">
        <f>IF(AND('DO NOT USE_Case Formulas'!A210,ISBLANK('Captura de datos CASO'!J210)),"Student or Staff? is required",IF(ISBLANK('Captura de datos CASO'!J210),NA(),IF(ISNA(VLOOKUP('Captura de datos CASO'!J210,'DO NOT USE_School Picklist'!$B$3:$B$6,1,FALSE)),"Please select a value from the drop-down menu","OK")))</f>
        <v>#N/A</v>
      </c>
      <c r="K210" s="40" t="e">
        <f>IF(AND('Captura de datos CASO'!J210='DO NOT USE_School Picklist'!$B$4,ISBLANK('Captura de datos CASO'!K210)),"Occupation/Job Title is required if Student or Staff? is Yes, staff/faculty or volunteer",IF('DO NOT USE_Case Formulas'!A210,"OK",NA()))</f>
        <v>#N/A</v>
      </c>
      <c r="L210" s="40" t="e">
        <f ca="1">IF('Captura de datos CASO'!L210&gt;'DO NOT USE_School Picklist'!$C$3,"Date last on school campus/facility cannot be a future date",IF('DO NOT USE_Case Formulas'!A210,IF(ISBLANK('Captura de datos CASO'!L210),"Date last on school campus/facility is required","OK"),NA()))</f>
        <v>#N/A</v>
      </c>
      <c r="M210" s="40" t="e">
        <f>IF(AND('DO NOT USE_Case Formulas'!A210,ISBLANK('Captura de datos CASO'!M210)),"Specific Place in the Location is required",IF(ISBLANK('Captura de datos CASO'!M210),NA(),"OK"))</f>
        <v>#N/A</v>
      </c>
      <c r="N210" s="40" t="e">
        <f>IF(LEN('Captura de datos CASO'!N210)&gt;50,"Parent/Guardian Name must be less than 50 characters",IF('DO NOT USE_Case Formulas'!A210,"OK",NA()))</f>
        <v>#N/A</v>
      </c>
      <c r="O210" s="40" t="e">
        <f>IF(NOT(ISBLANK('Captura de datos CASO'!O210)),IF(AND(ISNUMBER('Captura de datos CASO'!O210),LEFT('Captura de datos CASO'!O210,1)&lt;&gt;"1",LEN('Captura de datos CASO'!O210)=10),"OK","Phone number must be valid format"),IF('DO NOT USE_Case Formulas'!A210,"OK",NA()))</f>
        <v>#N/A</v>
      </c>
      <c r="P210" s="53" t="e">
        <f>IF(AND(NOT(ISBLANK('Captura de datos CASO'!P210)),ISNA(VLOOKUP('Captura de datos CASO'!P210,'DO NOT USE_School Picklist'!$I$3:$I$5,1,FALSE))),"Please select a value from the drop-down menu",IF('DO NOT USE_Case Formulas'!A210,"OK",NA()))</f>
        <v>#N/A</v>
      </c>
      <c r="Q210" s="40" t="e">
        <f>IF(AND(NOT(ISBLANK('Captura de datos CASO'!Q210)),ISNA(VLOOKUP('Captura de datos CASO'!Q210,'DO NOT USE_School Picklist'!$E$3:$E$10,1,FALSE))),"Please select a value from the drop-down menu",IF('DO NOT USE_Case Formulas'!A210,"OK",NA()))</f>
        <v>#N/A</v>
      </c>
      <c r="R210" s="53" t="e">
        <f>IF(AND(NOT(ISBLANK('Captura de datos CASO'!R210)),ISNA(VLOOKUP('Captura de datos CASO'!R210,'DO NOT USE_School Picklist'!$W$3:$W$9,1,FALSE))),"Please select a value from the drop-down menu",IF('DO NOT USE_Case Formulas'!A210,"OK",NA()))</f>
        <v>#N/A</v>
      </c>
      <c r="S210" s="53" t="e">
        <f>IF(AND(NOT(ISBLANK('Captura de datos CASO'!S210)),ISNA(VLOOKUP('Captura de datos CASO'!S210,'DO NOT USE_School Picklist'!$W$3:$W$9,1,FALSE))),"Please select a value from the drop-down menu",IF('DO NOT USE_Case Formulas'!A210,"OK",NA()))</f>
        <v>#N/A</v>
      </c>
      <c r="T210" s="40" t="e">
        <f>IF(AND(NOT(ISBLANK('Captura de datos CASO'!T210)),ISNA(VLOOKUP('Captura de datos CASO'!T210,'DO NOT USE_School Picklist'!$F$3:$F$16,1,FALSE))),"Please select a value from the drop-down menu",IF('DO NOT USE_Case Formulas'!A210,"OK",NA()))</f>
        <v>#N/A</v>
      </c>
      <c r="U210" s="40" t="e">
        <f>IF(LEN('Captura de datos CASO'!U210)&gt;100,"Classroom(s) must be less than 100 characters",IF('DO NOT USE_Case Formulas'!A210,"OK",NA()))</f>
        <v>#N/A</v>
      </c>
      <c r="V210" s="40" t="e">
        <f>IF(AND(NOT(ISBLANK('Captura de datos CASO'!V210)),ISNA(VLOOKUP('Captura de datos CASO'!V210,'DO NOT USE_School Picklist'!$S$3:$S$12,1,FALSE))),"Please select a value from the drop-down menu",IF('DO NOT USE_Case Formulas'!A210,"OK",NA()))</f>
        <v>#N/A</v>
      </c>
      <c r="W210" s="40" t="e">
        <f>IF(AND(NOT(ISBLANK('Captura de datos CASO'!W210)),ISNA(VLOOKUP('Captura de datos CASO'!W210,'DO NOT USE_School Picklist'!$S$3:$S$12,1,FALSE))),"Please select a value from the drop-down menu",IF('DO NOT USE_Case Formulas'!A210,"OK",NA()))</f>
        <v>#N/A</v>
      </c>
      <c r="X210" s="40" t="e">
        <f>IF(LEN('Captura de datos CASO'!X210)&gt;80,"Name of Education Group must be less than 80 characters",IF('DO NOT USE_Case Formulas'!A210,"OK",NA()))</f>
        <v>#N/A</v>
      </c>
      <c r="Y210" s="40" t="e">
        <f>IF(AND(NOT(ISBLANK('Captura de datos CASO'!Y210)),ISNA(VLOOKUP('Captura de datos CASO'!Y210,'DO NOT USE_School Picklist'!$K$3:$K$6,1,FALSE))),"Please select a value from the drop-down menu",IF('DO NOT USE_Case Formulas'!A210,"OK",NA()))</f>
        <v>#N/A</v>
      </c>
      <c r="Z210" s="40" t="e">
        <f>IF(AND('DO NOT USE_Case Formulas'!A210,ISBLANK('Captura de datos CASO'!Z210)),"Has this person had symptoms? is required",IF(AND(NOT(ISBLANK('Captura de datos CASO'!Z210)),ISNA(VLOOKUP('Captura de datos CASO'!Z210,'DO NOT USE_School Picklist'!$D$3:$D$5,1,FALSE))),"Please select a value from the drop-down menu",IF(NOT(ISBLANK('Captura de datos CASO'!Z210)),"OK",NA())))</f>
        <v>#N/A</v>
      </c>
      <c r="AA210" s="40" t="e">
        <f>IF(AND('Captura de datos CASO'!Z210='DO NOT USE_School Picklist'!$D$3,ISBLANK('Captura de datos CASO'!AA210)),"Symptom Onset Date is required if Ever Symptomatic is Yes",IF('DO NOT USE_Case Formulas'!A210,"OK",NA()))</f>
        <v>#N/A</v>
      </c>
      <c r="AB210" s="40"/>
      <c r="AC210" s="40" t="e">
        <f ca="1">IF(AND('DO NOT USE_Case Formulas'!A210,ISBLANK('Captura de datos CASO'!AC210)),"Lab Result Test Date is required",IF('Captura de datos CASO'!AC210&gt;'DO NOT USE_School Picklist'!$C$3,"Test Date cannot be a future date",IF(NOT(ISBLANK('Captura de datos CASO'!AC210)),"OK",NA())))</f>
        <v>#N/A</v>
      </c>
      <c r="AD210" s="40" t="e">
        <f>IF(AND(NOT(ISBLANK('Captura de datos CASO'!AD210)),ISNA(VLOOKUP('Captura de datos CASO'!AD210,'DO NOT USE_School Picklist'!$R$3:$R$7,1,FALSE))),"Please select a value from the drop-down menu",IF('DO NOT USE_Case Formulas'!A210,"OK",NA()))</f>
        <v>#N/A</v>
      </c>
      <c r="AE210" s="40" t="e">
        <f>IF(AND('DO NOT USE_Case Formulas'!A210,ISBLANK('Captura de datos CASO'!AB210)),"Lab Result Test Result is required",IF(AND(NOT(ISBLANK('Captura de datos CASO'!AB210)),ISNA(VLOOKUP('Captura de datos CASO'!AB210,'DO NOT USE_School Picklist'!$Q$3:$Q$8,1,FALSE))),"Please select a value from the drop-down menu",IF('DO NOT USE_Case Formulas'!A210,"OK",NA())))</f>
        <v>#N/A</v>
      </c>
    </row>
    <row r="211" spans="1:31" x14ac:dyDescent="0.3">
      <c r="A211" s="39" t="e">
        <f>IF('DO NOT USE_Case Formulas'!A211,IF('DO NOT USE_Case Formulas'!B211,"Not all required fields are completed","OK"),NA())</f>
        <v>#N/A</v>
      </c>
      <c r="B211" s="40" t="e">
        <f>IF(AND('DO NOT USE_Case Formulas'!A211,ISBLANK('Captura de datos CASO'!B211)),"First Name is required",IF(NOT(ISBLANK('Captura de datos CASO'!B211)),"OK",NA()))</f>
        <v>#N/A</v>
      </c>
      <c r="C211" s="40" t="e">
        <f>IF(AND('DO NOT USE_Case Formulas'!A211,ISBLANK('Captura de datos CASO'!C211)),"Last Name is required",IF(NOT(ISBLANK('Captura de datos CASO'!C211)),"OK",NA()))</f>
        <v>#N/A</v>
      </c>
      <c r="D211" s="40" t="e">
        <f>IF(AND('DO NOT USE_Case Formulas'!A211,ISBLANK('Captura de datos CASO'!D211)),"Birthdate is required",IF(NOT(ISBLANK('Captura de datos CASO'!D211)),"OK",NA()))</f>
        <v>#N/A</v>
      </c>
      <c r="E211" s="40" t="e">
        <f>IF(AND('DO NOT USE_Case Formulas'!A211,ISBLANK('Captura de datos CASO'!E211)),"Mobile Phone is required",IF(NOT(ISBLANK('Captura de datos CASO'!E211)),IF(AND(ISNUMBER(VALUE('Captura de datos CASO'!E211)),LEFT('Captura de datos CASO'!E211,1)&lt;&gt;"1",LEN('Captura de datos CASO'!E211)=10),"OK","Phone number must be valid format"),NA()))</f>
        <v>#N/A</v>
      </c>
      <c r="F211" s="40" t="e">
        <f>IF(LEN('Captura de datos CASO'!F211)&gt;255,"Home Street Address must be less than 255 characters",IF('DO NOT USE_Case Formulas'!A211,"OK",NA()))</f>
        <v>#N/A</v>
      </c>
      <c r="G211" s="40" t="e">
        <f>IF(LEN('Captura de datos CASO'!G211)&gt;40,"City must be less than 40 characters",IF('DO NOT USE_Case Formulas'!A211,"OK",NA()))</f>
        <v>#N/A</v>
      </c>
      <c r="H211" s="40" t="e">
        <f>IF(AND(NOT(ISBLANK('Captura de datos CASO'!H211)),ISNA(VLOOKUP('Captura de datos CASO'!H211,'DO NOT USE_School Picklist'!$P$3:$P$52,1,FALSE))),"Please select a value from the drop-down menu",IF('DO NOT USE_Case Formulas'!A211,"OK",NA()))</f>
        <v>#N/A</v>
      </c>
      <c r="I211" s="40" t="e">
        <f>IF(AND('DO NOT USE_Case Formulas'!A211,ISBLANK('Captura de datos CASO'!I211)),"Zip is required",IF(ISBLANK('Captura de datos CASO'!I211),NA(),"OK"))</f>
        <v>#N/A</v>
      </c>
      <c r="J211" s="40" t="e">
        <f>IF(AND('DO NOT USE_Case Formulas'!A211,ISBLANK('Captura de datos CASO'!J211)),"Student or Staff? is required",IF(ISBLANK('Captura de datos CASO'!J211),NA(),IF(ISNA(VLOOKUP('Captura de datos CASO'!J211,'DO NOT USE_School Picklist'!$B$3:$B$6,1,FALSE)),"Please select a value from the drop-down menu","OK")))</f>
        <v>#N/A</v>
      </c>
      <c r="K211" s="40" t="e">
        <f>IF(AND('Captura de datos CASO'!J211='DO NOT USE_School Picklist'!$B$4,ISBLANK('Captura de datos CASO'!K211)),"Occupation/Job Title is required if Student or Staff? is Yes, staff/faculty or volunteer",IF('DO NOT USE_Case Formulas'!A211,"OK",NA()))</f>
        <v>#N/A</v>
      </c>
      <c r="L211" s="40" t="e">
        <f ca="1">IF('Captura de datos CASO'!L211&gt;'DO NOT USE_School Picklist'!$C$3,"Date last on school campus/facility cannot be a future date",IF('DO NOT USE_Case Formulas'!A211,IF(ISBLANK('Captura de datos CASO'!L211),"Date last on school campus/facility is required","OK"),NA()))</f>
        <v>#N/A</v>
      </c>
      <c r="M211" s="40" t="e">
        <f>IF(AND('DO NOT USE_Case Formulas'!A211,ISBLANK('Captura de datos CASO'!M211)),"Specific Place in the Location is required",IF(ISBLANK('Captura de datos CASO'!M211),NA(),"OK"))</f>
        <v>#N/A</v>
      </c>
      <c r="N211" s="40" t="e">
        <f>IF(LEN('Captura de datos CASO'!N211)&gt;50,"Parent/Guardian Name must be less than 50 characters",IF('DO NOT USE_Case Formulas'!A211,"OK",NA()))</f>
        <v>#N/A</v>
      </c>
      <c r="O211" s="40" t="e">
        <f>IF(NOT(ISBLANK('Captura de datos CASO'!O211)),IF(AND(ISNUMBER('Captura de datos CASO'!O211),LEFT('Captura de datos CASO'!O211,1)&lt;&gt;"1",LEN('Captura de datos CASO'!O211)=10),"OK","Phone number must be valid format"),IF('DO NOT USE_Case Formulas'!A211,"OK",NA()))</f>
        <v>#N/A</v>
      </c>
      <c r="P211" s="53" t="e">
        <f>IF(AND(NOT(ISBLANK('Captura de datos CASO'!P211)),ISNA(VLOOKUP('Captura de datos CASO'!P211,'DO NOT USE_School Picklist'!$I$3:$I$5,1,FALSE))),"Please select a value from the drop-down menu",IF('DO NOT USE_Case Formulas'!A211,"OK",NA()))</f>
        <v>#N/A</v>
      </c>
      <c r="Q211" s="40" t="e">
        <f>IF(AND(NOT(ISBLANK('Captura de datos CASO'!Q211)),ISNA(VLOOKUP('Captura de datos CASO'!Q211,'DO NOT USE_School Picklist'!$E$3:$E$10,1,FALSE))),"Please select a value from the drop-down menu",IF('DO NOT USE_Case Formulas'!A211,"OK",NA()))</f>
        <v>#N/A</v>
      </c>
      <c r="R211" s="53" t="e">
        <f>IF(AND(NOT(ISBLANK('Captura de datos CASO'!R211)),ISNA(VLOOKUP('Captura de datos CASO'!R211,'DO NOT USE_School Picklist'!$W$3:$W$9,1,FALSE))),"Please select a value from the drop-down menu",IF('DO NOT USE_Case Formulas'!A211,"OK",NA()))</f>
        <v>#N/A</v>
      </c>
      <c r="S211" s="53" t="e">
        <f>IF(AND(NOT(ISBLANK('Captura de datos CASO'!S211)),ISNA(VLOOKUP('Captura de datos CASO'!S211,'DO NOT USE_School Picklist'!$W$3:$W$9,1,FALSE))),"Please select a value from the drop-down menu",IF('DO NOT USE_Case Formulas'!A211,"OK",NA()))</f>
        <v>#N/A</v>
      </c>
      <c r="T211" s="40" t="e">
        <f>IF(AND(NOT(ISBLANK('Captura de datos CASO'!T211)),ISNA(VLOOKUP('Captura de datos CASO'!T211,'DO NOT USE_School Picklist'!$F$3:$F$16,1,FALSE))),"Please select a value from the drop-down menu",IF('DO NOT USE_Case Formulas'!A211,"OK",NA()))</f>
        <v>#N/A</v>
      </c>
      <c r="U211" s="40" t="e">
        <f>IF(LEN('Captura de datos CASO'!U211)&gt;100,"Classroom(s) must be less than 100 characters",IF('DO NOT USE_Case Formulas'!A211,"OK",NA()))</f>
        <v>#N/A</v>
      </c>
      <c r="V211" s="40" t="e">
        <f>IF(AND(NOT(ISBLANK('Captura de datos CASO'!V211)),ISNA(VLOOKUP('Captura de datos CASO'!V211,'DO NOT USE_School Picklist'!$S$3:$S$12,1,FALSE))),"Please select a value from the drop-down menu",IF('DO NOT USE_Case Formulas'!A211,"OK",NA()))</f>
        <v>#N/A</v>
      </c>
      <c r="W211" s="40" t="e">
        <f>IF(AND(NOT(ISBLANK('Captura de datos CASO'!W211)),ISNA(VLOOKUP('Captura de datos CASO'!W211,'DO NOT USE_School Picklist'!$S$3:$S$12,1,FALSE))),"Please select a value from the drop-down menu",IF('DO NOT USE_Case Formulas'!A211,"OK",NA()))</f>
        <v>#N/A</v>
      </c>
      <c r="X211" s="40" t="e">
        <f>IF(LEN('Captura de datos CASO'!X211)&gt;80,"Name of Education Group must be less than 80 characters",IF('DO NOT USE_Case Formulas'!A211,"OK",NA()))</f>
        <v>#N/A</v>
      </c>
      <c r="Y211" s="40" t="e">
        <f>IF(AND(NOT(ISBLANK('Captura de datos CASO'!Y211)),ISNA(VLOOKUP('Captura de datos CASO'!Y211,'DO NOT USE_School Picklist'!$K$3:$K$6,1,FALSE))),"Please select a value from the drop-down menu",IF('DO NOT USE_Case Formulas'!A211,"OK",NA()))</f>
        <v>#N/A</v>
      </c>
      <c r="Z211" s="40" t="e">
        <f>IF(AND('DO NOT USE_Case Formulas'!A211,ISBLANK('Captura de datos CASO'!Z211)),"Has this person had symptoms? is required",IF(AND(NOT(ISBLANK('Captura de datos CASO'!Z211)),ISNA(VLOOKUP('Captura de datos CASO'!Z211,'DO NOT USE_School Picklist'!$D$3:$D$5,1,FALSE))),"Please select a value from the drop-down menu",IF(NOT(ISBLANK('Captura de datos CASO'!Z211)),"OK",NA())))</f>
        <v>#N/A</v>
      </c>
      <c r="AA211" s="40" t="e">
        <f>IF(AND('Captura de datos CASO'!Z211='DO NOT USE_School Picklist'!$D$3,ISBLANK('Captura de datos CASO'!AA211)),"Symptom Onset Date is required if Ever Symptomatic is Yes",IF('DO NOT USE_Case Formulas'!A211,"OK",NA()))</f>
        <v>#N/A</v>
      </c>
      <c r="AB211" s="40"/>
      <c r="AC211" s="40" t="e">
        <f ca="1">IF(AND('DO NOT USE_Case Formulas'!A211,ISBLANK('Captura de datos CASO'!AC211)),"Lab Result Test Date is required",IF('Captura de datos CASO'!AC211&gt;'DO NOT USE_School Picklist'!$C$3,"Test Date cannot be a future date",IF(NOT(ISBLANK('Captura de datos CASO'!AC211)),"OK",NA())))</f>
        <v>#N/A</v>
      </c>
      <c r="AD211" s="40" t="e">
        <f>IF(AND(NOT(ISBLANK('Captura de datos CASO'!AD211)),ISNA(VLOOKUP('Captura de datos CASO'!AD211,'DO NOT USE_School Picklist'!$R$3:$R$7,1,FALSE))),"Please select a value from the drop-down menu",IF('DO NOT USE_Case Formulas'!A211,"OK",NA()))</f>
        <v>#N/A</v>
      </c>
      <c r="AE211" s="40" t="e">
        <f>IF(AND('DO NOT USE_Case Formulas'!A211,ISBLANK('Captura de datos CASO'!AB211)),"Lab Result Test Result is required",IF(AND(NOT(ISBLANK('Captura de datos CASO'!AB211)),ISNA(VLOOKUP('Captura de datos CASO'!AB211,'DO NOT USE_School Picklist'!$Q$3:$Q$8,1,FALSE))),"Please select a value from the drop-down menu",IF('DO NOT USE_Case Formulas'!A211,"OK",NA())))</f>
        <v>#N/A</v>
      </c>
    </row>
    <row r="212" spans="1:31" x14ac:dyDescent="0.3">
      <c r="A212" s="39" t="e">
        <f>IF('DO NOT USE_Case Formulas'!A212,IF('DO NOT USE_Case Formulas'!B212,"Not all required fields are completed","OK"),NA())</f>
        <v>#N/A</v>
      </c>
      <c r="B212" s="40" t="e">
        <f>IF(AND('DO NOT USE_Case Formulas'!A212,ISBLANK('Captura de datos CASO'!B212)),"First Name is required",IF(NOT(ISBLANK('Captura de datos CASO'!B212)),"OK",NA()))</f>
        <v>#N/A</v>
      </c>
      <c r="C212" s="40" t="e">
        <f>IF(AND('DO NOT USE_Case Formulas'!A212,ISBLANK('Captura de datos CASO'!C212)),"Last Name is required",IF(NOT(ISBLANK('Captura de datos CASO'!C212)),"OK",NA()))</f>
        <v>#N/A</v>
      </c>
      <c r="D212" s="40" t="e">
        <f>IF(AND('DO NOT USE_Case Formulas'!A212,ISBLANK('Captura de datos CASO'!D212)),"Birthdate is required",IF(NOT(ISBLANK('Captura de datos CASO'!D212)),"OK",NA()))</f>
        <v>#N/A</v>
      </c>
      <c r="E212" s="40" t="e">
        <f>IF(AND('DO NOT USE_Case Formulas'!A212,ISBLANK('Captura de datos CASO'!E212)),"Mobile Phone is required",IF(NOT(ISBLANK('Captura de datos CASO'!E212)),IF(AND(ISNUMBER(VALUE('Captura de datos CASO'!E212)),LEFT('Captura de datos CASO'!E212,1)&lt;&gt;"1",LEN('Captura de datos CASO'!E212)=10),"OK","Phone number must be valid format"),NA()))</f>
        <v>#N/A</v>
      </c>
      <c r="F212" s="40" t="e">
        <f>IF(LEN('Captura de datos CASO'!F212)&gt;255,"Home Street Address must be less than 255 characters",IF('DO NOT USE_Case Formulas'!A212,"OK",NA()))</f>
        <v>#N/A</v>
      </c>
      <c r="G212" s="40" t="e">
        <f>IF(LEN('Captura de datos CASO'!G212)&gt;40,"City must be less than 40 characters",IF('DO NOT USE_Case Formulas'!A212,"OK",NA()))</f>
        <v>#N/A</v>
      </c>
      <c r="H212" s="40" t="e">
        <f>IF(AND(NOT(ISBLANK('Captura de datos CASO'!H212)),ISNA(VLOOKUP('Captura de datos CASO'!H212,'DO NOT USE_School Picklist'!$P$3:$P$52,1,FALSE))),"Please select a value from the drop-down menu",IF('DO NOT USE_Case Formulas'!A212,"OK",NA()))</f>
        <v>#N/A</v>
      </c>
      <c r="I212" s="40" t="e">
        <f>IF(AND('DO NOT USE_Case Formulas'!A212,ISBLANK('Captura de datos CASO'!I212)),"Zip is required",IF(ISBLANK('Captura de datos CASO'!I212),NA(),"OK"))</f>
        <v>#N/A</v>
      </c>
      <c r="J212" s="40" t="e">
        <f>IF(AND('DO NOT USE_Case Formulas'!A212,ISBLANK('Captura de datos CASO'!J212)),"Student or Staff? is required",IF(ISBLANK('Captura de datos CASO'!J212),NA(),IF(ISNA(VLOOKUP('Captura de datos CASO'!J212,'DO NOT USE_School Picklist'!$B$3:$B$6,1,FALSE)),"Please select a value from the drop-down menu","OK")))</f>
        <v>#N/A</v>
      </c>
      <c r="K212" s="40" t="e">
        <f>IF(AND('Captura de datos CASO'!J212='DO NOT USE_School Picklist'!$B$4,ISBLANK('Captura de datos CASO'!K212)),"Occupation/Job Title is required if Student or Staff? is Yes, staff/faculty or volunteer",IF('DO NOT USE_Case Formulas'!A212,"OK",NA()))</f>
        <v>#N/A</v>
      </c>
      <c r="L212" s="40" t="e">
        <f ca="1">IF('Captura de datos CASO'!L212&gt;'DO NOT USE_School Picklist'!$C$3,"Date last on school campus/facility cannot be a future date",IF('DO NOT USE_Case Formulas'!A212,IF(ISBLANK('Captura de datos CASO'!L212),"Date last on school campus/facility is required","OK"),NA()))</f>
        <v>#N/A</v>
      </c>
      <c r="M212" s="40" t="e">
        <f>IF(AND('DO NOT USE_Case Formulas'!A212,ISBLANK('Captura de datos CASO'!M212)),"Specific Place in the Location is required",IF(ISBLANK('Captura de datos CASO'!M212),NA(),"OK"))</f>
        <v>#N/A</v>
      </c>
      <c r="N212" s="40" t="e">
        <f>IF(LEN('Captura de datos CASO'!N212)&gt;50,"Parent/Guardian Name must be less than 50 characters",IF('DO NOT USE_Case Formulas'!A212,"OK",NA()))</f>
        <v>#N/A</v>
      </c>
      <c r="O212" s="40" t="e">
        <f>IF(NOT(ISBLANK('Captura de datos CASO'!O212)),IF(AND(ISNUMBER('Captura de datos CASO'!O212),LEFT('Captura de datos CASO'!O212,1)&lt;&gt;"1",LEN('Captura de datos CASO'!O212)=10),"OK","Phone number must be valid format"),IF('DO NOT USE_Case Formulas'!A212,"OK",NA()))</f>
        <v>#N/A</v>
      </c>
      <c r="P212" s="53" t="e">
        <f>IF(AND(NOT(ISBLANK('Captura de datos CASO'!P212)),ISNA(VLOOKUP('Captura de datos CASO'!P212,'DO NOT USE_School Picklist'!$I$3:$I$5,1,FALSE))),"Please select a value from the drop-down menu",IF('DO NOT USE_Case Formulas'!A212,"OK",NA()))</f>
        <v>#N/A</v>
      </c>
      <c r="Q212" s="40" t="e">
        <f>IF(AND(NOT(ISBLANK('Captura de datos CASO'!Q212)),ISNA(VLOOKUP('Captura de datos CASO'!Q212,'DO NOT USE_School Picklist'!$E$3:$E$10,1,FALSE))),"Please select a value from the drop-down menu",IF('DO NOT USE_Case Formulas'!A212,"OK",NA()))</f>
        <v>#N/A</v>
      </c>
      <c r="R212" s="53" t="e">
        <f>IF(AND(NOT(ISBLANK('Captura de datos CASO'!R212)),ISNA(VLOOKUP('Captura de datos CASO'!R212,'DO NOT USE_School Picklist'!$W$3:$W$9,1,FALSE))),"Please select a value from the drop-down menu",IF('DO NOT USE_Case Formulas'!A212,"OK",NA()))</f>
        <v>#N/A</v>
      </c>
      <c r="S212" s="53" t="e">
        <f>IF(AND(NOT(ISBLANK('Captura de datos CASO'!S212)),ISNA(VLOOKUP('Captura de datos CASO'!S212,'DO NOT USE_School Picklist'!$W$3:$W$9,1,FALSE))),"Please select a value from the drop-down menu",IF('DO NOT USE_Case Formulas'!A212,"OK",NA()))</f>
        <v>#N/A</v>
      </c>
      <c r="T212" s="40" t="e">
        <f>IF(AND(NOT(ISBLANK('Captura de datos CASO'!T212)),ISNA(VLOOKUP('Captura de datos CASO'!T212,'DO NOT USE_School Picklist'!$F$3:$F$16,1,FALSE))),"Please select a value from the drop-down menu",IF('DO NOT USE_Case Formulas'!A212,"OK",NA()))</f>
        <v>#N/A</v>
      </c>
      <c r="U212" s="40" t="e">
        <f>IF(LEN('Captura de datos CASO'!U212)&gt;100,"Classroom(s) must be less than 100 characters",IF('DO NOT USE_Case Formulas'!A212,"OK",NA()))</f>
        <v>#N/A</v>
      </c>
      <c r="V212" s="40" t="e">
        <f>IF(AND(NOT(ISBLANK('Captura de datos CASO'!V212)),ISNA(VLOOKUP('Captura de datos CASO'!V212,'DO NOT USE_School Picklist'!$S$3:$S$12,1,FALSE))),"Please select a value from the drop-down menu",IF('DO NOT USE_Case Formulas'!A212,"OK",NA()))</f>
        <v>#N/A</v>
      </c>
      <c r="W212" s="40" t="e">
        <f>IF(AND(NOT(ISBLANK('Captura de datos CASO'!W212)),ISNA(VLOOKUP('Captura de datos CASO'!W212,'DO NOT USE_School Picklist'!$S$3:$S$12,1,FALSE))),"Please select a value from the drop-down menu",IF('DO NOT USE_Case Formulas'!A212,"OK",NA()))</f>
        <v>#N/A</v>
      </c>
      <c r="X212" s="40" t="e">
        <f>IF(LEN('Captura de datos CASO'!X212)&gt;80,"Name of Education Group must be less than 80 characters",IF('DO NOT USE_Case Formulas'!A212,"OK",NA()))</f>
        <v>#N/A</v>
      </c>
      <c r="Y212" s="40" t="e">
        <f>IF(AND(NOT(ISBLANK('Captura de datos CASO'!Y212)),ISNA(VLOOKUP('Captura de datos CASO'!Y212,'DO NOT USE_School Picklist'!$K$3:$K$6,1,FALSE))),"Please select a value from the drop-down menu",IF('DO NOT USE_Case Formulas'!A212,"OK",NA()))</f>
        <v>#N/A</v>
      </c>
      <c r="Z212" s="40" t="e">
        <f>IF(AND('DO NOT USE_Case Formulas'!A212,ISBLANK('Captura de datos CASO'!Z212)),"Has this person had symptoms? is required",IF(AND(NOT(ISBLANK('Captura de datos CASO'!Z212)),ISNA(VLOOKUP('Captura de datos CASO'!Z212,'DO NOT USE_School Picklist'!$D$3:$D$5,1,FALSE))),"Please select a value from the drop-down menu",IF(NOT(ISBLANK('Captura de datos CASO'!Z212)),"OK",NA())))</f>
        <v>#N/A</v>
      </c>
      <c r="AA212" s="40" t="e">
        <f>IF(AND('Captura de datos CASO'!Z212='DO NOT USE_School Picklist'!$D$3,ISBLANK('Captura de datos CASO'!AA212)),"Symptom Onset Date is required if Ever Symptomatic is Yes",IF('DO NOT USE_Case Formulas'!A212,"OK",NA()))</f>
        <v>#N/A</v>
      </c>
      <c r="AB212" s="40"/>
      <c r="AC212" s="40" t="e">
        <f ca="1">IF(AND('DO NOT USE_Case Formulas'!A212,ISBLANK('Captura de datos CASO'!AC212)),"Lab Result Test Date is required",IF('Captura de datos CASO'!AC212&gt;'DO NOT USE_School Picklist'!$C$3,"Test Date cannot be a future date",IF(NOT(ISBLANK('Captura de datos CASO'!AC212)),"OK",NA())))</f>
        <v>#N/A</v>
      </c>
      <c r="AD212" s="40" t="e">
        <f>IF(AND(NOT(ISBLANK('Captura de datos CASO'!AD212)),ISNA(VLOOKUP('Captura de datos CASO'!AD212,'DO NOT USE_School Picklist'!$R$3:$R$7,1,FALSE))),"Please select a value from the drop-down menu",IF('DO NOT USE_Case Formulas'!A212,"OK",NA()))</f>
        <v>#N/A</v>
      </c>
      <c r="AE212" s="40" t="e">
        <f>IF(AND('DO NOT USE_Case Formulas'!A212,ISBLANK('Captura de datos CASO'!AB212)),"Lab Result Test Result is required",IF(AND(NOT(ISBLANK('Captura de datos CASO'!AB212)),ISNA(VLOOKUP('Captura de datos CASO'!AB212,'DO NOT USE_School Picklist'!$Q$3:$Q$8,1,FALSE))),"Please select a value from the drop-down menu",IF('DO NOT USE_Case Formulas'!A212,"OK",NA())))</f>
        <v>#N/A</v>
      </c>
    </row>
    <row r="213" spans="1:31" x14ac:dyDescent="0.3">
      <c r="A213" s="39" t="e">
        <f>IF('DO NOT USE_Case Formulas'!A213,IF('DO NOT USE_Case Formulas'!B213,"Not all required fields are completed","OK"),NA())</f>
        <v>#N/A</v>
      </c>
      <c r="B213" s="40" t="e">
        <f>IF(AND('DO NOT USE_Case Formulas'!A213,ISBLANK('Captura de datos CASO'!B213)),"First Name is required",IF(NOT(ISBLANK('Captura de datos CASO'!B213)),"OK",NA()))</f>
        <v>#N/A</v>
      </c>
      <c r="C213" s="40" t="e">
        <f>IF(AND('DO NOT USE_Case Formulas'!A213,ISBLANK('Captura de datos CASO'!C213)),"Last Name is required",IF(NOT(ISBLANK('Captura de datos CASO'!C213)),"OK",NA()))</f>
        <v>#N/A</v>
      </c>
      <c r="D213" s="40" t="e">
        <f>IF(AND('DO NOT USE_Case Formulas'!A213,ISBLANK('Captura de datos CASO'!D213)),"Birthdate is required",IF(NOT(ISBLANK('Captura de datos CASO'!D213)),"OK",NA()))</f>
        <v>#N/A</v>
      </c>
      <c r="E213" s="40" t="e">
        <f>IF(AND('DO NOT USE_Case Formulas'!A213,ISBLANK('Captura de datos CASO'!E213)),"Mobile Phone is required",IF(NOT(ISBLANK('Captura de datos CASO'!E213)),IF(AND(ISNUMBER(VALUE('Captura de datos CASO'!E213)),LEFT('Captura de datos CASO'!E213,1)&lt;&gt;"1",LEN('Captura de datos CASO'!E213)=10),"OK","Phone number must be valid format"),NA()))</f>
        <v>#N/A</v>
      </c>
      <c r="F213" s="40" t="e">
        <f>IF(LEN('Captura de datos CASO'!F213)&gt;255,"Home Street Address must be less than 255 characters",IF('DO NOT USE_Case Formulas'!A213,"OK",NA()))</f>
        <v>#N/A</v>
      </c>
      <c r="G213" s="40" t="e">
        <f>IF(LEN('Captura de datos CASO'!G213)&gt;40,"City must be less than 40 characters",IF('DO NOT USE_Case Formulas'!A213,"OK",NA()))</f>
        <v>#N/A</v>
      </c>
      <c r="H213" s="40" t="e">
        <f>IF(AND(NOT(ISBLANK('Captura de datos CASO'!H213)),ISNA(VLOOKUP('Captura de datos CASO'!H213,'DO NOT USE_School Picklist'!$P$3:$P$52,1,FALSE))),"Please select a value from the drop-down menu",IF('DO NOT USE_Case Formulas'!A213,"OK",NA()))</f>
        <v>#N/A</v>
      </c>
      <c r="I213" s="40" t="e">
        <f>IF(AND('DO NOT USE_Case Formulas'!A213,ISBLANK('Captura de datos CASO'!I213)),"Zip is required",IF(ISBLANK('Captura de datos CASO'!I213),NA(),"OK"))</f>
        <v>#N/A</v>
      </c>
      <c r="J213" s="40" t="e">
        <f>IF(AND('DO NOT USE_Case Formulas'!A213,ISBLANK('Captura de datos CASO'!J213)),"Student or Staff? is required",IF(ISBLANK('Captura de datos CASO'!J213),NA(),IF(ISNA(VLOOKUP('Captura de datos CASO'!J213,'DO NOT USE_School Picklist'!$B$3:$B$6,1,FALSE)),"Please select a value from the drop-down menu","OK")))</f>
        <v>#N/A</v>
      </c>
      <c r="K213" s="40" t="e">
        <f>IF(AND('Captura de datos CASO'!J213='DO NOT USE_School Picklist'!$B$4,ISBLANK('Captura de datos CASO'!K213)),"Occupation/Job Title is required if Student or Staff? is Yes, staff/faculty or volunteer",IF('DO NOT USE_Case Formulas'!A213,"OK",NA()))</f>
        <v>#N/A</v>
      </c>
      <c r="L213" s="40" t="e">
        <f ca="1">IF('Captura de datos CASO'!L213&gt;'DO NOT USE_School Picklist'!$C$3,"Date last on school campus/facility cannot be a future date",IF('DO NOT USE_Case Formulas'!A213,IF(ISBLANK('Captura de datos CASO'!L213),"Date last on school campus/facility is required","OK"),NA()))</f>
        <v>#N/A</v>
      </c>
      <c r="M213" s="40" t="e">
        <f>IF(AND('DO NOT USE_Case Formulas'!A213,ISBLANK('Captura de datos CASO'!M213)),"Specific Place in the Location is required",IF(ISBLANK('Captura de datos CASO'!M213),NA(),"OK"))</f>
        <v>#N/A</v>
      </c>
      <c r="N213" s="40" t="e">
        <f>IF(LEN('Captura de datos CASO'!N213)&gt;50,"Parent/Guardian Name must be less than 50 characters",IF('DO NOT USE_Case Formulas'!A213,"OK",NA()))</f>
        <v>#N/A</v>
      </c>
      <c r="O213" s="40" t="e">
        <f>IF(NOT(ISBLANK('Captura de datos CASO'!O213)),IF(AND(ISNUMBER('Captura de datos CASO'!O213),LEFT('Captura de datos CASO'!O213,1)&lt;&gt;"1",LEN('Captura de datos CASO'!O213)=10),"OK","Phone number must be valid format"),IF('DO NOT USE_Case Formulas'!A213,"OK",NA()))</f>
        <v>#N/A</v>
      </c>
      <c r="P213" s="53" t="e">
        <f>IF(AND(NOT(ISBLANK('Captura de datos CASO'!P213)),ISNA(VLOOKUP('Captura de datos CASO'!P213,'DO NOT USE_School Picklist'!$I$3:$I$5,1,FALSE))),"Please select a value from the drop-down menu",IF('DO NOT USE_Case Formulas'!A213,"OK",NA()))</f>
        <v>#N/A</v>
      </c>
      <c r="Q213" s="40" t="e">
        <f>IF(AND(NOT(ISBLANK('Captura de datos CASO'!Q213)),ISNA(VLOOKUP('Captura de datos CASO'!Q213,'DO NOT USE_School Picklist'!$E$3:$E$10,1,FALSE))),"Please select a value from the drop-down menu",IF('DO NOT USE_Case Formulas'!A213,"OK",NA()))</f>
        <v>#N/A</v>
      </c>
      <c r="R213" s="53" t="e">
        <f>IF(AND(NOT(ISBLANK('Captura de datos CASO'!R213)),ISNA(VLOOKUP('Captura de datos CASO'!R213,'DO NOT USE_School Picklist'!$W$3:$W$9,1,FALSE))),"Please select a value from the drop-down menu",IF('DO NOT USE_Case Formulas'!A213,"OK",NA()))</f>
        <v>#N/A</v>
      </c>
      <c r="S213" s="53" t="e">
        <f>IF(AND(NOT(ISBLANK('Captura de datos CASO'!S213)),ISNA(VLOOKUP('Captura de datos CASO'!S213,'DO NOT USE_School Picklist'!$W$3:$W$9,1,FALSE))),"Please select a value from the drop-down menu",IF('DO NOT USE_Case Formulas'!A213,"OK",NA()))</f>
        <v>#N/A</v>
      </c>
      <c r="T213" s="40" t="e">
        <f>IF(AND(NOT(ISBLANK('Captura de datos CASO'!T213)),ISNA(VLOOKUP('Captura de datos CASO'!T213,'DO NOT USE_School Picklist'!$F$3:$F$16,1,FALSE))),"Please select a value from the drop-down menu",IF('DO NOT USE_Case Formulas'!A213,"OK",NA()))</f>
        <v>#N/A</v>
      </c>
      <c r="U213" s="40" t="e">
        <f>IF(LEN('Captura de datos CASO'!U213)&gt;100,"Classroom(s) must be less than 100 characters",IF('DO NOT USE_Case Formulas'!A213,"OK",NA()))</f>
        <v>#N/A</v>
      </c>
      <c r="V213" s="40" t="e">
        <f>IF(AND(NOT(ISBLANK('Captura de datos CASO'!V213)),ISNA(VLOOKUP('Captura de datos CASO'!V213,'DO NOT USE_School Picklist'!$S$3:$S$12,1,FALSE))),"Please select a value from the drop-down menu",IF('DO NOT USE_Case Formulas'!A213,"OK",NA()))</f>
        <v>#N/A</v>
      </c>
      <c r="W213" s="40" t="e">
        <f>IF(AND(NOT(ISBLANK('Captura de datos CASO'!W213)),ISNA(VLOOKUP('Captura de datos CASO'!W213,'DO NOT USE_School Picklist'!$S$3:$S$12,1,FALSE))),"Please select a value from the drop-down menu",IF('DO NOT USE_Case Formulas'!A213,"OK",NA()))</f>
        <v>#N/A</v>
      </c>
      <c r="X213" s="40" t="e">
        <f>IF(LEN('Captura de datos CASO'!X213)&gt;80,"Name of Education Group must be less than 80 characters",IF('DO NOT USE_Case Formulas'!A213,"OK",NA()))</f>
        <v>#N/A</v>
      </c>
      <c r="Y213" s="40" t="e">
        <f>IF(AND(NOT(ISBLANK('Captura de datos CASO'!Y213)),ISNA(VLOOKUP('Captura de datos CASO'!Y213,'DO NOT USE_School Picklist'!$K$3:$K$6,1,FALSE))),"Please select a value from the drop-down menu",IF('DO NOT USE_Case Formulas'!A213,"OK",NA()))</f>
        <v>#N/A</v>
      </c>
      <c r="Z213" s="40" t="e">
        <f>IF(AND('DO NOT USE_Case Formulas'!A213,ISBLANK('Captura de datos CASO'!Z213)),"Has this person had symptoms? is required",IF(AND(NOT(ISBLANK('Captura de datos CASO'!Z213)),ISNA(VLOOKUP('Captura de datos CASO'!Z213,'DO NOT USE_School Picklist'!$D$3:$D$5,1,FALSE))),"Please select a value from the drop-down menu",IF(NOT(ISBLANK('Captura de datos CASO'!Z213)),"OK",NA())))</f>
        <v>#N/A</v>
      </c>
      <c r="AA213" s="40" t="e">
        <f>IF(AND('Captura de datos CASO'!Z213='DO NOT USE_School Picklist'!$D$3,ISBLANK('Captura de datos CASO'!AA213)),"Symptom Onset Date is required if Ever Symptomatic is Yes",IF('DO NOT USE_Case Formulas'!A213,"OK",NA()))</f>
        <v>#N/A</v>
      </c>
      <c r="AB213" s="40"/>
      <c r="AC213" s="40" t="e">
        <f ca="1">IF(AND('DO NOT USE_Case Formulas'!A213,ISBLANK('Captura de datos CASO'!AC213)),"Lab Result Test Date is required",IF('Captura de datos CASO'!AC213&gt;'DO NOT USE_School Picklist'!$C$3,"Test Date cannot be a future date",IF(NOT(ISBLANK('Captura de datos CASO'!AC213)),"OK",NA())))</f>
        <v>#N/A</v>
      </c>
      <c r="AD213" s="40" t="e">
        <f>IF(AND(NOT(ISBLANK('Captura de datos CASO'!AD213)),ISNA(VLOOKUP('Captura de datos CASO'!AD213,'DO NOT USE_School Picklist'!$R$3:$R$7,1,FALSE))),"Please select a value from the drop-down menu",IF('DO NOT USE_Case Formulas'!A213,"OK",NA()))</f>
        <v>#N/A</v>
      </c>
      <c r="AE213" s="40" t="e">
        <f>IF(AND('DO NOT USE_Case Formulas'!A213,ISBLANK('Captura de datos CASO'!AB213)),"Lab Result Test Result is required",IF(AND(NOT(ISBLANK('Captura de datos CASO'!AB213)),ISNA(VLOOKUP('Captura de datos CASO'!AB213,'DO NOT USE_School Picklist'!$Q$3:$Q$8,1,FALSE))),"Please select a value from the drop-down menu",IF('DO NOT USE_Case Formulas'!A213,"OK",NA())))</f>
        <v>#N/A</v>
      </c>
    </row>
    <row r="214" spans="1:31" x14ac:dyDescent="0.3">
      <c r="A214" s="39" t="e">
        <f>IF('DO NOT USE_Case Formulas'!A214,IF('DO NOT USE_Case Formulas'!B214,"Not all required fields are completed","OK"),NA())</f>
        <v>#N/A</v>
      </c>
      <c r="B214" s="40" t="e">
        <f>IF(AND('DO NOT USE_Case Formulas'!A214,ISBLANK('Captura de datos CASO'!B214)),"First Name is required",IF(NOT(ISBLANK('Captura de datos CASO'!B214)),"OK",NA()))</f>
        <v>#N/A</v>
      </c>
      <c r="C214" s="40" t="e">
        <f>IF(AND('DO NOT USE_Case Formulas'!A214,ISBLANK('Captura de datos CASO'!C214)),"Last Name is required",IF(NOT(ISBLANK('Captura de datos CASO'!C214)),"OK",NA()))</f>
        <v>#N/A</v>
      </c>
      <c r="D214" s="40" t="e">
        <f>IF(AND('DO NOT USE_Case Formulas'!A214,ISBLANK('Captura de datos CASO'!D214)),"Birthdate is required",IF(NOT(ISBLANK('Captura de datos CASO'!D214)),"OK",NA()))</f>
        <v>#N/A</v>
      </c>
      <c r="E214" s="40" t="e">
        <f>IF(AND('DO NOT USE_Case Formulas'!A214,ISBLANK('Captura de datos CASO'!E214)),"Mobile Phone is required",IF(NOT(ISBLANK('Captura de datos CASO'!E214)),IF(AND(ISNUMBER(VALUE('Captura de datos CASO'!E214)),LEFT('Captura de datos CASO'!E214,1)&lt;&gt;"1",LEN('Captura de datos CASO'!E214)=10),"OK","Phone number must be valid format"),NA()))</f>
        <v>#N/A</v>
      </c>
      <c r="F214" s="40" t="e">
        <f>IF(LEN('Captura de datos CASO'!F214)&gt;255,"Home Street Address must be less than 255 characters",IF('DO NOT USE_Case Formulas'!A214,"OK",NA()))</f>
        <v>#N/A</v>
      </c>
      <c r="G214" s="40" t="e">
        <f>IF(LEN('Captura de datos CASO'!G214)&gt;40,"City must be less than 40 characters",IF('DO NOT USE_Case Formulas'!A214,"OK",NA()))</f>
        <v>#N/A</v>
      </c>
      <c r="H214" s="40" t="e">
        <f>IF(AND(NOT(ISBLANK('Captura de datos CASO'!H214)),ISNA(VLOOKUP('Captura de datos CASO'!H214,'DO NOT USE_School Picklist'!$P$3:$P$52,1,FALSE))),"Please select a value from the drop-down menu",IF('DO NOT USE_Case Formulas'!A214,"OK",NA()))</f>
        <v>#N/A</v>
      </c>
      <c r="I214" s="40" t="e">
        <f>IF(AND('DO NOT USE_Case Formulas'!A214,ISBLANK('Captura de datos CASO'!I214)),"Zip is required",IF(ISBLANK('Captura de datos CASO'!I214),NA(),"OK"))</f>
        <v>#N/A</v>
      </c>
      <c r="J214" s="40" t="e">
        <f>IF(AND('DO NOT USE_Case Formulas'!A214,ISBLANK('Captura de datos CASO'!J214)),"Student or Staff? is required",IF(ISBLANK('Captura de datos CASO'!J214),NA(),IF(ISNA(VLOOKUP('Captura de datos CASO'!J214,'DO NOT USE_School Picklist'!$B$3:$B$6,1,FALSE)),"Please select a value from the drop-down menu","OK")))</f>
        <v>#N/A</v>
      </c>
      <c r="K214" s="40" t="e">
        <f>IF(AND('Captura de datos CASO'!J214='DO NOT USE_School Picklist'!$B$4,ISBLANK('Captura de datos CASO'!K214)),"Occupation/Job Title is required if Student or Staff? is Yes, staff/faculty or volunteer",IF('DO NOT USE_Case Formulas'!A214,"OK",NA()))</f>
        <v>#N/A</v>
      </c>
      <c r="L214" s="40" t="e">
        <f ca="1">IF('Captura de datos CASO'!L214&gt;'DO NOT USE_School Picklist'!$C$3,"Date last on school campus/facility cannot be a future date",IF('DO NOT USE_Case Formulas'!A214,IF(ISBLANK('Captura de datos CASO'!L214),"Date last on school campus/facility is required","OK"),NA()))</f>
        <v>#N/A</v>
      </c>
      <c r="M214" s="40" t="e">
        <f>IF(AND('DO NOT USE_Case Formulas'!A214,ISBLANK('Captura de datos CASO'!M214)),"Specific Place in the Location is required",IF(ISBLANK('Captura de datos CASO'!M214),NA(),"OK"))</f>
        <v>#N/A</v>
      </c>
      <c r="N214" s="40" t="e">
        <f>IF(LEN('Captura de datos CASO'!N214)&gt;50,"Parent/Guardian Name must be less than 50 characters",IF('DO NOT USE_Case Formulas'!A214,"OK",NA()))</f>
        <v>#N/A</v>
      </c>
      <c r="O214" s="40" t="e">
        <f>IF(NOT(ISBLANK('Captura de datos CASO'!O214)),IF(AND(ISNUMBER('Captura de datos CASO'!O214),LEFT('Captura de datos CASO'!O214,1)&lt;&gt;"1",LEN('Captura de datos CASO'!O214)=10),"OK","Phone number must be valid format"),IF('DO NOT USE_Case Formulas'!A214,"OK",NA()))</f>
        <v>#N/A</v>
      </c>
      <c r="P214" s="53" t="e">
        <f>IF(AND(NOT(ISBLANK('Captura de datos CASO'!P214)),ISNA(VLOOKUP('Captura de datos CASO'!P214,'DO NOT USE_School Picklist'!$I$3:$I$5,1,FALSE))),"Please select a value from the drop-down menu",IF('DO NOT USE_Case Formulas'!A214,"OK",NA()))</f>
        <v>#N/A</v>
      </c>
      <c r="Q214" s="40" t="e">
        <f>IF(AND(NOT(ISBLANK('Captura de datos CASO'!Q214)),ISNA(VLOOKUP('Captura de datos CASO'!Q214,'DO NOT USE_School Picklist'!$E$3:$E$10,1,FALSE))),"Please select a value from the drop-down menu",IF('DO NOT USE_Case Formulas'!A214,"OK",NA()))</f>
        <v>#N/A</v>
      </c>
      <c r="R214" s="53" t="e">
        <f>IF(AND(NOT(ISBLANK('Captura de datos CASO'!R214)),ISNA(VLOOKUP('Captura de datos CASO'!R214,'DO NOT USE_School Picklist'!$W$3:$W$9,1,FALSE))),"Please select a value from the drop-down menu",IF('DO NOT USE_Case Formulas'!A214,"OK",NA()))</f>
        <v>#N/A</v>
      </c>
      <c r="S214" s="53" t="e">
        <f>IF(AND(NOT(ISBLANK('Captura de datos CASO'!S214)),ISNA(VLOOKUP('Captura de datos CASO'!S214,'DO NOT USE_School Picklist'!$W$3:$W$9,1,FALSE))),"Please select a value from the drop-down menu",IF('DO NOT USE_Case Formulas'!A214,"OK",NA()))</f>
        <v>#N/A</v>
      </c>
      <c r="T214" s="40" t="e">
        <f>IF(AND(NOT(ISBLANK('Captura de datos CASO'!T214)),ISNA(VLOOKUP('Captura de datos CASO'!T214,'DO NOT USE_School Picklist'!$F$3:$F$16,1,FALSE))),"Please select a value from the drop-down menu",IF('DO NOT USE_Case Formulas'!A214,"OK",NA()))</f>
        <v>#N/A</v>
      </c>
      <c r="U214" s="40" t="e">
        <f>IF(LEN('Captura de datos CASO'!U214)&gt;100,"Classroom(s) must be less than 100 characters",IF('DO NOT USE_Case Formulas'!A214,"OK",NA()))</f>
        <v>#N/A</v>
      </c>
      <c r="V214" s="40" t="e">
        <f>IF(AND(NOT(ISBLANK('Captura de datos CASO'!V214)),ISNA(VLOOKUP('Captura de datos CASO'!V214,'DO NOT USE_School Picklist'!$S$3:$S$12,1,FALSE))),"Please select a value from the drop-down menu",IF('DO NOT USE_Case Formulas'!A214,"OK",NA()))</f>
        <v>#N/A</v>
      </c>
      <c r="W214" s="40" t="e">
        <f>IF(AND(NOT(ISBLANK('Captura de datos CASO'!W214)),ISNA(VLOOKUP('Captura de datos CASO'!W214,'DO NOT USE_School Picklist'!$S$3:$S$12,1,FALSE))),"Please select a value from the drop-down menu",IF('DO NOT USE_Case Formulas'!A214,"OK",NA()))</f>
        <v>#N/A</v>
      </c>
      <c r="X214" s="40" t="e">
        <f>IF(LEN('Captura de datos CASO'!X214)&gt;80,"Name of Education Group must be less than 80 characters",IF('DO NOT USE_Case Formulas'!A214,"OK",NA()))</f>
        <v>#N/A</v>
      </c>
      <c r="Y214" s="40" t="e">
        <f>IF(AND(NOT(ISBLANK('Captura de datos CASO'!Y214)),ISNA(VLOOKUP('Captura de datos CASO'!Y214,'DO NOT USE_School Picklist'!$K$3:$K$6,1,FALSE))),"Please select a value from the drop-down menu",IF('DO NOT USE_Case Formulas'!A214,"OK",NA()))</f>
        <v>#N/A</v>
      </c>
      <c r="Z214" s="40" t="e">
        <f>IF(AND('DO NOT USE_Case Formulas'!A214,ISBLANK('Captura de datos CASO'!Z214)),"Has this person had symptoms? is required",IF(AND(NOT(ISBLANK('Captura de datos CASO'!Z214)),ISNA(VLOOKUP('Captura de datos CASO'!Z214,'DO NOT USE_School Picklist'!$D$3:$D$5,1,FALSE))),"Please select a value from the drop-down menu",IF(NOT(ISBLANK('Captura de datos CASO'!Z214)),"OK",NA())))</f>
        <v>#N/A</v>
      </c>
      <c r="AA214" s="40" t="e">
        <f>IF(AND('Captura de datos CASO'!Z214='DO NOT USE_School Picklist'!$D$3,ISBLANK('Captura de datos CASO'!AA214)),"Symptom Onset Date is required if Ever Symptomatic is Yes",IF('DO NOT USE_Case Formulas'!A214,"OK",NA()))</f>
        <v>#N/A</v>
      </c>
      <c r="AB214" s="40"/>
      <c r="AC214" s="40" t="e">
        <f ca="1">IF(AND('DO NOT USE_Case Formulas'!A214,ISBLANK('Captura de datos CASO'!AC214)),"Lab Result Test Date is required",IF('Captura de datos CASO'!AC214&gt;'DO NOT USE_School Picklist'!$C$3,"Test Date cannot be a future date",IF(NOT(ISBLANK('Captura de datos CASO'!AC214)),"OK",NA())))</f>
        <v>#N/A</v>
      </c>
      <c r="AD214" s="40" t="e">
        <f>IF(AND(NOT(ISBLANK('Captura de datos CASO'!AD214)),ISNA(VLOOKUP('Captura de datos CASO'!AD214,'DO NOT USE_School Picklist'!$R$3:$R$7,1,FALSE))),"Please select a value from the drop-down menu",IF('DO NOT USE_Case Formulas'!A214,"OK",NA()))</f>
        <v>#N/A</v>
      </c>
      <c r="AE214" s="40" t="e">
        <f>IF(AND('DO NOT USE_Case Formulas'!A214,ISBLANK('Captura de datos CASO'!AB214)),"Lab Result Test Result is required",IF(AND(NOT(ISBLANK('Captura de datos CASO'!AB214)),ISNA(VLOOKUP('Captura de datos CASO'!AB214,'DO NOT USE_School Picklist'!$Q$3:$Q$8,1,FALSE))),"Please select a value from the drop-down menu",IF('DO NOT USE_Case Formulas'!A214,"OK",NA())))</f>
        <v>#N/A</v>
      </c>
    </row>
    <row r="215" spans="1:31" x14ac:dyDescent="0.3">
      <c r="A215" s="39" t="e">
        <f>IF('DO NOT USE_Case Formulas'!A215,IF('DO NOT USE_Case Formulas'!B215,"Not all required fields are completed","OK"),NA())</f>
        <v>#N/A</v>
      </c>
      <c r="B215" s="40" t="e">
        <f>IF(AND('DO NOT USE_Case Formulas'!A215,ISBLANK('Captura de datos CASO'!B215)),"First Name is required",IF(NOT(ISBLANK('Captura de datos CASO'!B215)),"OK",NA()))</f>
        <v>#N/A</v>
      </c>
      <c r="C215" s="40" t="e">
        <f>IF(AND('DO NOT USE_Case Formulas'!A215,ISBLANK('Captura de datos CASO'!C215)),"Last Name is required",IF(NOT(ISBLANK('Captura de datos CASO'!C215)),"OK",NA()))</f>
        <v>#N/A</v>
      </c>
      <c r="D215" s="40" t="e">
        <f>IF(AND('DO NOT USE_Case Formulas'!A215,ISBLANK('Captura de datos CASO'!D215)),"Birthdate is required",IF(NOT(ISBLANK('Captura de datos CASO'!D215)),"OK",NA()))</f>
        <v>#N/A</v>
      </c>
      <c r="E215" s="40" t="e">
        <f>IF(AND('DO NOT USE_Case Formulas'!A215,ISBLANK('Captura de datos CASO'!E215)),"Mobile Phone is required",IF(NOT(ISBLANK('Captura de datos CASO'!E215)),IF(AND(ISNUMBER(VALUE('Captura de datos CASO'!E215)),LEFT('Captura de datos CASO'!E215,1)&lt;&gt;"1",LEN('Captura de datos CASO'!E215)=10),"OK","Phone number must be valid format"),NA()))</f>
        <v>#N/A</v>
      </c>
      <c r="F215" s="40" t="e">
        <f>IF(LEN('Captura de datos CASO'!F215)&gt;255,"Home Street Address must be less than 255 characters",IF('DO NOT USE_Case Formulas'!A215,"OK",NA()))</f>
        <v>#N/A</v>
      </c>
      <c r="G215" s="40" t="e">
        <f>IF(LEN('Captura de datos CASO'!G215)&gt;40,"City must be less than 40 characters",IF('DO NOT USE_Case Formulas'!A215,"OK",NA()))</f>
        <v>#N/A</v>
      </c>
      <c r="H215" s="40" t="e">
        <f>IF(AND(NOT(ISBLANK('Captura de datos CASO'!H215)),ISNA(VLOOKUP('Captura de datos CASO'!H215,'DO NOT USE_School Picklist'!$P$3:$P$52,1,FALSE))),"Please select a value from the drop-down menu",IF('DO NOT USE_Case Formulas'!A215,"OK",NA()))</f>
        <v>#N/A</v>
      </c>
      <c r="I215" s="40" t="e">
        <f>IF(AND('DO NOT USE_Case Formulas'!A215,ISBLANK('Captura de datos CASO'!I215)),"Zip is required",IF(ISBLANK('Captura de datos CASO'!I215),NA(),"OK"))</f>
        <v>#N/A</v>
      </c>
      <c r="J215" s="40" t="e">
        <f>IF(AND('DO NOT USE_Case Formulas'!A215,ISBLANK('Captura de datos CASO'!J215)),"Student or Staff? is required",IF(ISBLANK('Captura de datos CASO'!J215),NA(),IF(ISNA(VLOOKUP('Captura de datos CASO'!J215,'DO NOT USE_School Picklist'!$B$3:$B$6,1,FALSE)),"Please select a value from the drop-down menu","OK")))</f>
        <v>#N/A</v>
      </c>
      <c r="K215" s="40" t="e">
        <f>IF(AND('Captura de datos CASO'!J215='DO NOT USE_School Picklist'!$B$4,ISBLANK('Captura de datos CASO'!K215)),"Occupation/Job Title is required if Student or Staff? is Yes, staff/faculty or volunteer",IF('DO NOT USE_Case Formulas'!A215,"OK",NA()))</f>
        <v>#N/A</v>
      </c>
      <c r="L215" s="40" t="e">
        <f ca="1">IF('Captura de datos CASO'!L215&gt;'DO NOT USE_School Picklist'!$C$3,"Date last on school campus/facility cannot be a future date",IF('DO NOT USE_Case Formulas'!A215,IF(ISBLANK('Captura de datos CASO'!L215),"Date last on school campus/facility is required","OK"),NA()))</f>
        <v>#N/A</v>
      </c>
      <c r="M215" s="40" t="e">
        <f>IF(AND('DO NOT USE_Case Formulas'!A215,ISBLANK('Captura de datos CASO'!M215)),"Specific Place in the Location is required",IF(ISBLANK('Captura de datos CASO'!M215),NA(),"OK"))</f>
        <v>#N/A</v>
      </c>
      <c r="N215" s="40" t="e">
        <f>IF(LEN('Captura de datos CASO'!N215)&gt;50,"Parent/Guardian Name must be less than 50 characters",IF('DO NOT USE_Case Formulas'!A215,"OK",NA()))</f>
        <v>#N/A</v>
      </c>
      <c r="O215" s="40" t="e">
        <f>IF(NOT(ISBLANK('Captura de datos CASO'!O215)),IF(AND(ISNUMBER('Captura de datos CASO'!O215),LEFT('Captura de datos CASO'!O215,1)&lt;&gt;"1",LEN('Captura de datos CASO'!O215)=10),"OK","Phone number must be valid format"),IF('DO NOT USE_Case Formulas'!A215,"OK",NA()))</f>
        <v>#N/A</v>
      </c>
      <c r="P215" s="53" t="e">
        <f>IF(AND(NOT(ISBLANK('Captura de datos CASO'!P215)),ISNA(VLOOKUP('Captura de datos CASO'!P215,'DO NOT USE_School Picklist'!$I$3:$I$5,1,FALSE))),"Please select a value from the drop-down menu",IF('DO NOT USE_Case Formulas'!A215,"OK",NA()))</f>
        <v>#N/A</v>
      </c>
      <c r="Q215" s="40" t="e">
        <f>IF(AND(NOT(ISBLANK('Captura de datos CASO'!Q215)),ISNA(VLOOKUP('Captura de datos CASO'!Q215,'DO NOT USE_School Picklist'!$E$3:$E$10,1,FALSE))),"Please select a value from the drop-down menu",IF('DO NOT USE_Case Formulas'!A215,"OK",NA()))</f>
        <v>#N/A</v>
      </c>
      <c r="R215" s="53" t="e">
        <f>IF(AND(NOT(ISBLANK('Captura de datos CASO'!R215)),ISNA(VLOOKUP('Captura de datos CASO'!R215,'DO NOT USE_School Picklist'!$W$3:$W$9,1,FALSE))),"Please select a value from the drop-down menu",IF('DO NOT USE_Case Formulas'!A215,"OK",NA()))</f>
        <v>#N/A</v>
      </c>
      <c r="S215" s="53" t="e">
        <f>IF(AND(NOT(ISBLANK('Captura de datos CASO'!S215)),ISNA(VLOOKUP('Captura de datos CASO'!S215,'DO NOT USE_School Picklist'!$W$3:$W$9,1,FALSE))),"Please select a value from the drop-down menu",IF('DO NOT USE_Case Formulas'!A215,"OK",NA()))</f>
        <v>#N/A</v>
      </c>
      <c r="T215" s="40" t="e">
        <f>IF(AND(NOT(ISBLANK('Captura de datos CASO'!T215)),ISNA(VLOOKUP('Captura de datos CASO'!T215,'DO NOT USE_School Picklist'!$F$3:$F$16,1,FALSE))),"Please select a value from the drop-down menu",IF('DO NOT USE_Case Formulas'!A215,"OK",NA()))</f>
        <v>#N/A</v>
      </c>
      <c r="U215" s="40" t="e">
        <f>IF(LEN('Captura de datos CASO'!U215)&gt;100,"Classroom(s) must be less than 100 characters",IF('DO NOT USE_Case Formulas'!A215,"OK",NA()))</f>
        <v>#N/A</v>
      </c>
      <c r="V215" s="40" t="e">
        <f>IF(AND(NOT(ISBLANK('Captura de datos CASO'!V215)),ISNA(VLOOKUP('Captura de datos CASO'!V215,'DO NOT USE_School Picklist'!$S$3:$S$12,1,FALSE))),"Please select a value from the drop-down menu",IF('DO NOT USE_Case Formulas'!A215,"OK",NA()))</f>
        <v>#N/A</v>
      </c>
      <c r="W215" s="40" t="e">
        <f>IF(AND(NOT(ISBLANK('Captura de datos CASO'!W215)),ISNA(VLOOKUP('Captura de datos CASO'!W215,'DO NOT USE_School Picklist'!$S$3:$S$12,1,FALSE))),"Please select a value from the drop-down menu",IF('DO NOT USE_Case Formulas'!A215,"OK",NA()))</f>
        <v>#N/A</v>
      </c>
      <c r="X215" s="40" t="e">
        <f>IF(LEN('Captura de datos CASO'!X215)&gt;80,"Name of Education Group must be less than 80 characters",IF('DO NOT USE_Case Formulas'!A215,"OK",NA()))</f>
        <v>#N/A</v>
      </c>
      <c r="Y215" s="40" t="e">
        <f>IF(AND(NOT(ISBLANK('Captura de datos CASO'!Y215)),ISNA(VLOOKUP('Captura de datos CASO'!Y215,'DO NOT USE_School Picklist'!$K$3:$K$6,1,FALSE))),"Please select a value from the drop-down menu",IF('DO NOT USE_Case Formulas'!A215,"OK",NA()))</f>
        <v>#N/A</v>
      </c>
      <c r="Z215" s="40" t="e">
        <f>IF(AND('DO NOT USE_Case Formulas'!A215,ISBLANK('Captura de datos CASO'!Z215)),"Has this person had symptoms? is required",IF(AND(NOT(ISBLANK('Captura de datos CASO'!Z215)),ISNA(VLOOKUP('Captura de datos CASO'!Z215,'DO NOT USE_School Picklist'!$D$3:$D$5,1,FALSE))),"Please select a value from the drop-down menu",IF(NOT(ISBLANK('Captura de datos CASO'!Z215)),"OK",NA())))</f>
        <v>#N/A</v>
      </c>
      <c r="AA215" s="40" t="e">
        <f>IF(AND('Captura de datos CASO'!Z215='DO NOT USE_School Picklist'!$D$3,ISBLANK('Captura de datos CASO'!AA215)),"Symptom Onset Date is required if Ever Symptomatic is Yes",IF('DO NOT USE_Case Formulas'!A215,"OK",NA()))</f>
        <v>#N/A</v>
      </c>
      <c r="AB215" s="40"/>
      <c r="AC215" s="40" t="e">
        <f ca="1">IF(AND('DO NOT USE_Case Formulas'!A215,ISBLANK('Captura de datos CASO'!AC215)),"Lab Result Test Date is required",IF('Captura de datos CASO'!AC215&gt;'DO NOT USE_School Picklist'!$C$3,"Test Date cannot be a future date",IF(NOT(ISBLANK('Captura de datos CASO'!AC215)),"OK",NA())))</f>
        <v>#N/A</v>
      </c>
      <c r="AD215" s="40" t="e">
        <f>IF(AND(NOT(ISBLANK('Captura de datos CASO'!AD215)),ISNA(VLOOKUP('Captura de datos CASO'!AD215,'DO NOT USE_School Picklist'!$R$3:$R$7,1,FALSE))),"Please select a value from the drop-down menu",IF('DO NOT USE_Case Formulas'!A215,"OK",NA()))</f>
        <v>#N/A</v>
      </c>
      <c r="AE215" s="40" t="e">
        <f>IF(AND('DO NOT USE_Case Formulas'!A215,ISBLANK('Captura de datos CASO'!AB215)),"Lab Result Test Result is required",IF(AND(NOT(ISBLANK('Captura de datos CASO'!AB215)),ISNA(VLOOKUP('Captura de datos CASO'!AB215,'DO NOT USE_School Picklist'!$Q$3:$Q$8,1,FALSE))),"Please select a value from the drop-down menu",IF('DO NOT USE_Case Formulas'!A215,"OK",NA())))</f>
        <v>#N/A</v>
      </c>
    </row>
    <row r="216" spans="1:31" x14ac:dyDescent="0.3">
      <c r="A216" s="39" t="e">
        <f>IF('DO NOT USE_Case Formulas'!A216,IF('DO NOT USE_Case Formulas'!B216,"Not all required fields are completed","OK"),NA())</f>
        <v>#N/A</v>
      </c>
      <c r="B216" s="40" t="e">
        <f>IF(AND('DO NOT USE_Case Formulas'!A216,ISBLANK('Captura de datos CASO'!B216)),"First Name is required",IF(NOT(ISBLANK('Captura de datos CASO'!B216)),"OK",NA()))</f>
        <v>#N/A</v>
      </c>
      <c r="C216" s="40" t="e">
        <f>IF(AND('DO NOT USE_Case Formulas'!A216,ISBLANK('Captura de datos CASO'!C216)),"Last Name is required",IF(NOT(ISBLANK('Captura de datos CASO'!C216)),"OK",NA()))</f>
        <v>#N/A</v>
      </c>
      <c r="D216" s="40" t="e">
        <f>IF(AND('DO NOT USE_Case Formulas'!A216,ISBLANK('Captura de datos CASO'!D216)),"Birthdate is required",IF(NOT(ISBLANK('Captura de datos CASO'!D216)),"OK",NA()))</f>
        <v>#N/A</v>
      </c>
      <c r="E216" s="40" t="e">
        <f>IF(AND('DO NOT USE_Case Formulas'!A216,ISBLANK('Captura de datos CASO'!E216)),"Mobile Phone is required",IF(NOT(ISBLANK('Captura de datos CASO'!E216)),IF(AND(ISNUMBER(VALUE('Captura de datos CASO'!E216)),LEFT('Captura de datos CASO'!E216,1)&lt;&gt;"1",LEN('Captura de datos CASO'!E216)=10),"OK","Phone number must be valid format"),NA()))</f>
        <v>#N/A</v>
      </c>
      <c r="F216" s="40" t="e">
        <f>IF(LEN('Captura de datos CASO'!F216)&gt;255,"Home Street Address must be less than 255 characters",IF('DO NOT USE_Case Formulas'!A216,"OK",NA()))</f>
        <v>#N/A</v>
      </c>
      <c r="G216" s="40" t="e">
        <f>IF(LEN('Captura de datos CASO'!G216)&gt;40,"City must be less than 40 characters",IF('DO NOT USE_Case Formulas'!A216,"OK",NA()))</f>
        <v>#N/A</v>
      </c>
      <c r="H216" s="40" t="e">
        <f>IF(AND(NOT(ISBLANK('Captura de datos CASO'!H216)),ISNA(VLOOKUP('Captura de datos CASO'!H216,'DO NOT USE_School Picklist'!$P$3:$P$52,1,FALSE))),"Please select a value from the drop-down menu",IF('DO NOT USE_Case Formulas'!A216,"OK",NA()))</f>
        <v>#N/A</v>
      </c>
      <c r="I216" s="40" t="e">
        <f>IF(AND('DO NOT USE_Case Formulas'!A216,ISBLANK('Captura de datos CASO'!I216)),"Zip is required",IF(ISBLANK('Captura de datos CASO'!I216),NA(),"OK"))</f>
        <v>#N/A</v>
      </c>
      <c r="J216" s="40" t="e">
        <f>IF(AND('DO NOT USE_Case Formulas'!A216,ISBLANK('Captura de datos CASO'!J216)),"Student or Staff? is required",IF(ISBLANK('Captura de datos CASO'!J216),NA(),IF(ISNA(VLOOKUP('Captura de datos CASO'!J216,'DO NOT USE_School Picklist'!$B$3:$B$6,1,FALSE)),"Please select a value from the drop-down menu","OK")))</f>
        <v>#N/A</v>
      </c>
      <c r="K216" s="40" t="e">
        <f>IF(AND('Captura de datos CASO'!J216='DO NOT USE_School Picklist'!$B$4,ISBLANK('Captura de datos CASO'!K216)),"Occupation/Job Title is required if Student or Staff? is Yes, staff/faculty or volunteer",IF('DO NOT USE_Case Formulas'!A216,"OK",NA()))</f>
        <v>#N/A</v>
      </c>
      <c r="L216" s="40" t="e">
        <f ca="1">IF('Captura de datos CASO'!L216&gt;'DO NOT USE_School Picklist'!$C$3,"Date last on school campus/facility cannot be a future date",IF('DO NOT USE_Case Formulas'!A216,IF(ISBLANK('Captura de datos CASO'!L216),"Date last on school campus/facility is required","OK"),NA()))</f>
        <v>#N/A</v>
      </c>
      <c r="M216" s="40" t="e">
        <f>IF(AND('DO NOT USE_Case Formulas'!A216,ISBLANK('Captura de datos CASO'!M216)),"Specific Place in the Location is required",IF(ISBLANK('Captura de datos CASO'!M216),NA(),"OK"))</f>
        <v>#N/A</v>
      </c>
      <c r="N216" s="40" t="e">
        <f>IF(LEN('Captura de datos CASO'!N216)&gt;50,"Parent/Guardian Name must be less than 50 characters",IF('DO NOT USE_Case Formulas'!A216,"OK",NA()))</f>
        <v>#N/A</v>
      </c>
      <c r="O216" s="40" t="e">
        <f>IF(NOT(ISBLANK('Captura de datos CASO'!O216)),IF(AND(ISNUMBER('Captura de datos CASO'!O216),LEFT('Captura de datos CASO'!O216,1)&lt;&gt;"1",LEN('Captura de datos CASO'!O216)=10),"OK","Phone number must be valid format"),IF('DO NOT USE_Case Formulas'!A216,"OK",NA()))</f>
        <v>#N/A</v>
      </c>
      <c r="P216" s="53" t="e">
        <f>IF(AND(NOT(ISBLANK('Captura de datos CASO'!P216)),ISNA(VLOOKUP('Captura de datos CASO'!P216,'DO NOT USE_School Picklist'!$I$3:$I$5,1,FALSE))),"Please select a value from the drop-down menu",IF('DO NOT USE_Case Formulas'!A216,"OK",NA()))</f>
        <v>#N/A</v>
      </c>
      <c r="Q216" s="40" t="e">
        <f>IF(AND(NOT(ISBLANK('Captura de datos CASO'!Q216)),ISNA(VLOOKUP('Captura de datos CASO'!Q216,'DO NOT USE_School Picklist'!$E$3:$E$10,1,FALSE))),"Please select a value from the drop-down menu",IF('DO NOT USE_Case Formulas'!A216,"OK",NA()))</f>
        <v>#N/A</v>
      </c>
      <c r="R216" s="53" t="e">
        <f>IF(AND(NOT(ISBLANK('Captura de datos CASO'!R216)),ISNA(VLOOKUP('Captura de datos CASO'!R216,'DO NOT USE_School Picklist'!$W$3:$W$9,1,FALSE))),"Please select a value from the drop-down menu",IF('DO NOT USE_Case Formulas'!A216,"OK",NA()))</f>
        <v>#N/A</v>
      </c>
      <c r="S216" s="53" t="e">
        <f>IF(AND(NOT(ISBLANK('Captura de datos CASO'!S216)),ISNA(VLOOKUP('Captura de datos CASO'!S216,'DO NOT USE_School Picklist'!$W$3:$W$9,1,FALSE))),"Please select a value from the drop-down menu",IF('DO NOT USE_Case Formulas'!A216,"OK",NA()))</f>
        <v>#N/A</v>
      </c>
      <c r="T216" s="40" t="e">
        <f>IF(AND(NOT(ISBLANK('Captura de datos CASO'!T216)),ISNA(VLOOKUP('Captura de datos CASO'!T216,'DO NOT USE_School Picklist'!$F$3:$F$16,1,FALSE))),"Please select a value from the drop-down menu",IF('DO NOT USE_Case Formulas'!A216,"OK",NA()))</f>
        <v>#N/A</v>
      </c>
      <c r="U216" s="40" t="e">
        <f>IF(LEN('Captura de datos CASO'!U216)&gt;100,"Classroom(s) must be less than 100 characters",IF('DO NOT USE_Case Formulas'!A216,"OK",NA()))</f>
        <v>#N/A</v>
      </c>
      <c r="V216" s="40" t="e">
        <f>IF(AND(NOT(ISBLANK('Captura de datos CASO'!V216)),ISNA(VLOOKUP('Captura de datos CASO'!V216,'DO NOT USE_School Picklist'!$S$3:$S$12,1,FALSE))),"Please select a value from the drop-down menu",IF('DO NOT USE_Case Formulas'!A216,"OK",NA()))</f>
        <v>#N/A</v>
      </c>
      <c r="W216" s="40" t="e">
        <f>IF(AND(NOT(ISBLANK('Captura de datos CASO'!W216)),ISNA(VLOOKUP('Captura de datos CASO'!W216,'DO NOT USE_School Picklist'!$S$3:$S$12,1,FALSE))),"Please select a value from the drop-down menu",IF('DO NOT USE_Case Formulas'!A216,"OK",NA()))</f>
        <v>#N/A</v>
      </c>
      <c r="X216" s="40" t="e">
        <f>IF(LEN('Captura de datos CASO'!X216)&gt;80,"Name of Education Group must be less than 80 characters",IF('DO NOT USE_Case Formulas'!A216,"OK",NA()))</f>
        <v>#N/A</v>
      </c>
      <c r="Y216" s="40" t="e">
        <f>IF(AND(NOT(ISBLANK('Captura de datos CASO'!Y216)),ISNA(VLOOKUP('Captura de datos CASO'!Y216,'DO NOT USE_School Picklist'!$K$3:$K$6,1,FALSE))),"Please select a value from the drop-down menu",IF('DO NOT USE_Case Formulas'!A216,"OK",NA()))</f>
        <v>#N/A</v>
      </c>
      <c r="Z216" s="40" t="e">
        <f>IF(AND('DO NOT USE_Case Formulas'!A216,ISBLANK('Captura de datos CASO'!Z216)),"Has this person had symptoms? is required",IF(AND(NOT(ISBLANK('Captura de datos CASO'!Z216)),ISNA(VLOOKUP('Captura de datos CASO'!Z216,'DO NOT USE_School Picklist'!$D$3:$D$5,1,FALSE))),"Please select a value from the drop-down menu",IF(NOT(ISBLANK('Captura de datos CASO'!Z216)),"OK",NA())))</f>
        <v>#N/A</v>
      </c>
      <c r="AA216" s="40" t="e">
        <f>IF(AND('Captura de datos CASO'!Z216='DO NOT USE_School Picklist'!$D$3,ISBLANK('Captura de datos CASO'!AA216)),"Symptom Onset Date is required if Ever Symptomatic is Yes",IF('DO NOT USE_Case Formulas'!A216,"OK",NA()))</f>
        <v>#N/A</v>
      </c>
      <c r="AB216" s="40"/>
      <c r="AC216" s="40" t="e">
        <f ca="1">IF(AND('DO NOT USE_Case Formulas'!A216,ISBLANK('Captura de datos CASO'!AC216)),"Lab Result Test Date is required",IF('Captura de datos CASO'!AC216&gt;'DO NOT USE_School Picklist'!$C$3,"Test Date cannot be a future date",IF(NOT(ISBLANK('Captura de datos CASO'!AC216)),"OK",NA())))</f>
        <v>#N/A</v>
      </c>
      <c r="AD216" s="40" t="e">
        <f>IF(AND(NOT(ISBLANK('Captura de datos CASO'!AD216)),ISNA(VLOOKUP('Captura de datos CASO'!AD216,'DO NOT USE_School Picklist'!$R$3:$R$7,1,FALSE))),"Please select a value from the drop-down menu",IF('DO NOT USE_Case Formulas'!A216,"OK",NA()))</f>
        <v>#N/A</v>
      </c>
      <c r="AE216" s="40" t="e">
        <f>IF(AND('DO NOT USE_Case Formulas'!A216,ISBLANK('Captura de datos CASO'!AB216)),"Lab Result Test Result is required",IF(AND(NOT(ISBLANK('Captura de datos CASO'!AB216)),ISNA(VLOOKUP('Captura de datos CASO'!AB216,'DO NOT USE_School Picklist'!$Q$3:$Q$8,1,FALSE))),"Please select a value from the drop-down menu",IF('DO NOT USE_Case Formulas'!A216,"OK",NA())))</f>
        <v>#N/A</v>
      </c>
    </row>
    <row r="217" spans="1:31" x14ac:dyDescent="0.3">
      <c r="A217" s="39" t="e">
        <f>IF('DO NOT USE_Case Formulas'!A217,IF('DO NOT USE_Case Formulas'!B217,"Not all required fields are completed","OK"),NA())</f>
        <v>#N/A</v>
      </c>
      <c r="B217" s="40" t="e">
        <f>IF(AND('DO NOT USE_Case Formulas'!A217,ISBLANK('Captura de datos CASO'!B217)),"First Name is required",IF(NOT(ISBLANK('Captura de datos CASO'!B217)),"OK",NA()))</f>
        <v>#N/A</v>
      </c>
      <c r="C217" s="40" t="e">
        <f>IF(AND('DO NOT USE_Case Formulas'!A217,ISBLANK('Captura de datos CASO'!C217)),"Last Name is required",IF(NOT(ISBLANK('Captura de datos CASO'!C217)),"OK",NA()))</f>
        <v>#N/A</v>
      </c>
      <c r="D217" s="40" t="e">
        <f>IF(AND('DO NOT USE_Case Formulas'!A217,ISBLANK('Captura de datos CASO'!D217)),"Birthdate is required",IF(NOT(ISBLANK('Captura de datos CASO'!D217)),"OK",NA()))</f>
        <v>#N/A</v>
      </c>
      <c r="E217" s="40" t="e">
        <f>IF(AND('DO NOT USE_Case Formulas'!A217,ISBLANK('Captura de datos CASO'!E217)),"Mobile Phone is required",IF(NOT(ISBLANK('Captura de datos CASO'!E217)),IF(AND(ISNUMBER(VALUE('Captura de datos CASO'!E217)),LEFT('Captura de datos CASO'!E217,1)&lt;&gt;"1",LEN('Captura de datos CASO'!E217)=10),"OK","Phone number must be valid format"),NA()))</f>
        <v>#N/A</v>
      </c>
      <c r="F217" s="40" t="e">
        <f>IF(LEN('Captura de datos CASO'!F217)&gt;255,"Home Street Address must be less than 255 characters",IF('DO NOT USE_Case Formulas'!A217,"OK",NA()))</f>
        <v>#N/A</v>
      </c>
      <c r="G217" s="40" t="e">
        <f>IF(LEN('Captura de datos CASO'!G217)&gt;40,"City must be less than 40 characters",IF('DO NOT USE_Case Formulas'!A217,"OK",NA()))</f>
        <v>#N/A</v>
      </c>
      <c r="H217" s="40" t="e">
        <f>IF(AND(NOT(ISBLANK('Captura de datos CASO'!H217)),ISNA(VLOOKUP('Captura de datos CASO'!H217,'DO NOT USE_School Picklist'!$P$3:$P$52,1,FALSE))),"Please select a value from the drop-down menu",IF('DO NOT USE_Case Formulas'!A217,"OK",NA()))</f>
        <v>#N/A</v>
      </c>
      <c r="I217" s="40" t="e">
        <f>IF(AND('DO NOT USE_Case Formulas'!A217,ISBLANK('Captura de datos CASO'!I217)),"Zip is required",IF(ISBLANK('Captura de datos CASO'!I217),NA(),"OK"))</f>
        <v>#N/A</v>
      </c>
      <c r="J217" s="40" t="e">
        <f>IF(AND('DO NOT USE_Case Formulas'!A217,ISBLANK('Captura de datos CASO'!J217)),"Student or Staff? is required",IF(ISBLANK('Captura de datos CASO'!J217),NA(),IF(ISNA(VLOOKUP('Captura de datos CASO'!J217,'DO NOT USE_School Picklist'!$B$3:$B$6,1,FALSE)),"Please select a value from the drop-down menu","OK")))</f>
        <v>#N/A</v>
      </c>
      <c r="K217" s="40" t="e">
        <f>IF(AND('Captura de datos CASO'!J217='DO NOT USE_School Picklist'!$B$4,ISBLANK('Captura de datos CASO'!K217)),"Occupation/Job Title is required if Student or Staff? is Yes, staff/faculty or volunteer",IF('DO NOT USE_Case Formulas'!A217,"OK",NA()))</f>
        <v>#N/A</v>
      </c>
      <c r="L217" s="40" t="e">
        <f ca="1">IF('Captura de datos CASO'!L217&gt;'DO NOT USE_School Picklist'!$C$3,"Date last on school campus/facility cannot be a future date",IF('DO NOT USE_Case Formulas'!A217,IF(ISBLANK('Captura de datos CASO'!L217),"Date last on school campus/facility is required","OK"),NA()))</f>
        <v>#N/A</v>
      </c>
      <c r="M217" s="40" t="e">
        <f>IF(AND('DO NOT USE_Case Formulas'!A217,ISBLANK('Captura de datos CASO'!M217)),"Specific Place in the Location is required",IF(ISBLANK('Captura de datos CASO'!M217),NA(),"OK"))</f>
        <v>#N/A</v>
      </c>
      <c r="N217" s="40" t="e">
        <f>IF(LEN('Captura de datos CASO'!N217)&gt;50,"Parent/Guardian Name must be less than 50 characters",IF('DO NOT USE_Case Formulas'!A217,"OK",NA()))</f>
        <v>#N/A</v>
      </c>
      <c r="O217" s="40" t="e">
        <f>IF(NOT(ISBLANK('Captura de datos CASO'!O217)),IF(AND(ISNUMBER('Captura de datos CASO'!O217),LEFT('Captura de datos CASO'!O217,1)&lt;&gt;"1",LEN('Captura de datos CASO'!O217)=10),"OK","Phone number must be valid format"),IF('DO NOT USE_Case Formulas'!A217,"OK",NA()))</f>
        <v>#N/A</v>
      </c>
      <c r="P217" s="53" t="e">
        <f>IF(AND(NOT(ISBLANK('Captura de datos CASO'!P217)),ISNA(VLOOKUP('Captura de datos CASO'!P217,'DO NOT USE_School Picklist'!$I$3:$I$5,1,FALSE))),"Please select a value from the drop-down menu",IF('DO NOT USE_Case Formulas'!A217,"OK",NA()))</f>
        <v>#N/A</v>
      </c>
      <c r="Q217" s="40" t="e">
        <f>IF(AND(NOT(ISBLANK('Captura de datos CASO'!Q217)),ISNA(VLOOKUP('Captura de datos CASO'!Q217,'DO NOT USE_School Picklist'!$E$3:$E$10,1,FALSE))),"Please select a value from the drop-down menu",IF('DO NOT USE_Case Formulas'!A217,"OK",NA()))</f>
        <v>#N/A</v>
      </c>
      <c r="R217" s="53" t="e">
        <f>IF(AND(NOT(ISBLANK('Captura de datos CASO'!R217)),ISNA(VLOOKUP('Captura de datos CASO'!R217,'DO NOT USE_School Picklist'!$W$3:$W$9,1,FALSE))),"Please select a value from the drop-down menu",IF('DO NOT USE_Case Formulas'!A217,"OK",NA()))</f>
        <v>#N/A</v>
      </c>
      <c r="S217" s="53" t="e">
        <f>IF(AND(NOT(ISBLANK('Captura de datos CASO'!S217)),ISNA(VLOOKUP('Captura de datos CASO'!S217,'DO NOT USE_School Picklist'!$W$3:$W$9,1,FALSE))),"Please select a value from the drop-down menu",IF('DO NOT USE_Case Formulas'!A217,"OK",NA()))</f>
        <v>#N/A</v>
      </c>
      <c r="T217" s="40" t="e">
        <f>IF(AND(NOT(ISBLANK('Captura de datos CASO'!T217)),ISNA(VLOOKUP('Captura de datos CASO'!T217,'DO NOT USE_School Picklist'!$F$3:$F$16,1,FALSE))),"Please select a value from the drop-down menu",IF('DO NOT USE_Case Formulas'!A217,"OK",NA()))</f>
        <v>#N/A</v>
      </c>
      <c r="U217" s="40" t="e">
        <f>IF(LEN('Captura de datos CASO'!U217)&gt;100,"Classroom(s) must be less than 100 characters",IF('DO NOT USE_Case Formulas'!A217,"OK",NA()))</f>
        <v>#N/A</v>
      </c>
      <c r="V217" s="40" t="e">
        <f>IF(AND(NOT(ISBLANK('Captura de datos CASO'!V217)),ISNA(VLOOKUP('Captura de datos CASO'!V217,'DO NOT USE_School Picklist'!$S$3:$S$12,1,FALSE))),"Please select a value from the drop-down menu",IF('DO NOT USE_Case Formulas'!A217,"OK",NA()))</f>
        <v>#N/A</v>
      </c>
      <c r="W217" s="40" t="e">
        <f>IF(AND(NOT(ISBLANK('Captura de datos CASO'!W217)),ISNA(VLOOKUP('Captura de datos CASO'!W217,'DO NOT USE_School Picklist'!$S$3:$S$12,1,FALSE))),"Please select a value from the drop-down menu",IF('DO NOT USE_Case Formulas'!A217,"OK",NA()))</f>
        <v>#N/A</v>
      </c>
      <c r="X217" s="40" t="e">
        <f>IF(LEN('Captura de datos CASO'!X217)&gt;80,"Name of Education Group must be less than 80 characters",IF('DO NOT USE_Case Formulas'!A217,"OK",NA()))</f>
        <v>#N/A</v>
      </c>
      <c r="Y217" s="40" t="e">
        <f>IF(AND(NOT(ISBLANK('Captura de datos CASO'!Y217)),ISNA(VLOOKUP('Captura de datos CASO'!Y217,'DO NOT USE_School Picklist'!$K$3:$K$6,1,FALSE))),"Please select a value from the drop-down menu",IF('DO NOT USE_Case Formulas'!A217,"OK",NA()))</f>
        <v>#N/A</v>
      </c>
      <c r="Z217" s="40" t="e">
        <f>IF(AND('DO NOT USE_Case Formulas'!A217,ISBLANK('Captura de datos CASO'!Z217)),"Has this person had symptoms? is required",IF(AND(NOT(ISBLANK('Captura de datos CASO'!Z217)),ISNA(VLOOKUP('Captura de datos CASO'!Z217,'DO NOT USE_School Picklist'!$D$3:$D$5,1,FALSE))),"Please select a value from the drop-down menu",IF(NOT(ISBLANK('Captura de datos CASO'!Z217)),"OK",NA())))</f>
        <v>#N/A</v>
      </c>
      <c r="AA217" s="40" t="e">
        <f>IF(AND('Captura de datos CASO'!Z217='DO NOT USE_School Picklist'!$D$3,ISBLANK('Captura de datos CASO'!AA217)),"Symptom Onset Date is required if Ever Symptomatic is Yes",IF('DO NOT USE_Case Formulas'!A217,"OK",NA()))</f>
        <v>#N/A</v>
      </c>
      <c r="AB217" s="40"/>
      <c r="AC217" s="40" t="e">
        <f ca="1">IF(AND('DO NOT USE_Case Formulas'!A217,ISBLANK('Captura de datos CASO'!AC217)),"Lab Result Test Date is required",IF('Captura de datos CASO'!AC217&gt;'DO NOT USE_School Picklist'!$C$3,"Test Date cannot be a future date",IF(NOT(ISBLANK('Captura de datos CASO'!AC217)),"OK",NA())))</f>
        <v>#N/A</v>
      </c>
      <c r="AD217" s="40" t="e">
        <f>IF(AND(NOT(ISBLANK('Captura de datos CASO'!AD217)),ISNA(VLOOKUP('Captura de datos CASO'!AD217,'DO NOT USE_School Picklist'!$R$3:$R$7,1,FALSE))),"Please select a value from the drop-down menu",IF('DO NOT USE_Case Formulas'!A217,"OK",NA()))</f>
        <v>#N/A</v>
      </c>
      <c r="AE217" s="40" t="e">
        <f>IF(AND('DO NOT USE_Case Formulas'!A217,ISBLANK('Captura de datos CASO'!AB217)),"Lab Result Test Result is required",IF(AND(NOT(ISBLANK('Captura de datos CASO'!AB217)),ISNA(VLOOKUP('Captura de datos CASO'!AB217,'DO NOT USE_School Picklist'!$Q$3:$Q$8,1,FALSE))),"Please select a value from the drop-down menu",IF('DO NOT USE_Case Formulas'!A217,"OK",NA())))</f>
        <v>#N/A</v>
      </c>
    </row>
    <row r="218" spans="1:31" x14ac:dyDescent="0.3">
      <c r="A218" s="39" t="e">
        <f>IF('DO NOT USE_Case Formulas'!A218,IF('DO NOT USE_Case Formulas'!B218,"Not all required fields are completed","OK"),NA())</f>
        <v>#N/A</v>
      </c>
      <c r="B218" s="40" t="e">
        <f>IF(AND('DO NOT USE_Case Formulas'!A218,ISBLANK('Captura de datos CASO'!B218)),"First Name is required",IF(NOT(ISBLANK('Captura de datos CASO'!B218)),"OK",NA()))</f>
        <v>#N/A</v>
      </c>
      <c r="C218" s="40" t="e">
        <f>IF(AND('DO NOT USE_Case Formulas'!A218,ISBLANK('Captura de datos CASO'!C218)),"Last Name is required",IF(NOT(ISBLANK('Captura de datos CASO'!C218)),"OK",NA()))</f>
        <v>#N/A</v>
      </c>
      <c r="D218" s="40" t="e">
        <f>IF(AND('DO NOT USE_Case Formulas'!A218,ISBLANK('Captura de datos CASO'!D218)),"Birthdate is required",IF(NOT(ISBLANK('Captura de datos CASO'!D218)),"OK",NA()))</f>
        <v>#N/A</v>
      </c>
      <c r="E218" s="40" t="e">
        <f>IF(AND('DO NOT USE_Case Formulas'!A218,ISBLANK('Captura de datos CASO'!E218)),"Mobile Phone is required",IF(NOT(ISBLANK('Captura de datos CASO'!E218)),IF(AND(ISNUMBER(VALUE('Captura de datos CASO'!E218)),LEFT('Captura de datos CASO'!E218,1)&lt;&gt;"1",LEN('Captura de datos CASO'!E218)=10),"OK","Phone number must be valid format"),NA()))</f>
        <v>#N/A</v>
      </c>
      <c r="F218" s="40" t="e">
        <f>IF(LEN('Captura de datos CASO'!F218)&gt;255,"Home Street Address must be less than 255 characters",IF('DO NOT USE_Case Formulas'!A218,"OK",NA()))</f>
        <v>#N/A</v>
      </c>
      <c r="G218" s="40" t="e">
        <f>IF(LEN('Captura de datos CASO'!G218)&gt;40,"City must be less than 40 characters",IF('DO NOT USE_Case Formulas'!A218,"OK",NA()))</f>
        <v>#N/A</v>
      </c>
      <c r="H218" s="40" t="e">
        <f>IF(AND(NOT(ISBLANK('Captura de datos CASO'!H218)),ISNA(VLOOKUP('Captura de datos CASO'!H218,'DO NOT USE_School Picklist'!$P$3:$P$52,1,FALSE))),"Please select a value from the drop-down menu",IF('DO NOT USE_Case Formulas'!A218,"OK",NA()))</f>
        <v>#N/A</v>
      </c>
      <c r="I218" s="40" t="e">
        <f>IF(AND('DO NOT USE_Case Formulas'!A218,ISBLANK('Captura de datos CASO'!I218)),"Zip is required",IF(ISBLANK('Captura de datos CASO'!I218),NA(),"OK"))</f>
        <v>#N/A</v>
      </c>
      <c r="J218" s="40" t="e">
        <f>IF(AND('DO NOT USE_Case Formulas'!A218,ISBLANK('Captura de datos CASO'!J218)),"Student or Staff? is required",IF(ISBLANK('Captura de datos CASO'!J218),NA(),IF(ISNA(VLOOKUP('Captura de datos CASO'!J218,'DO NOT USE_School Picklist'!$B$3:$B$6,1,FALSE)),"Please select a value from the drop-down menu","OK")))</f>
        <v>#N/A</v>
      </c>
      <c r="K218" s="40" t="e">
        <f>IF(AND('Captura de datos CASO'!J218='DO NOT USE_School Picklist'!$B$4,ISBLANK('Captura de datos CASO'!K218)),"Occupation/Job Title is required if Student or Staff? is Yes, staff/faculty or volunteer",IF('DO NOT USE_Case Formulas'!A218,"OK",NA()))</f>
        <v>#N/A</v>
      </c>
      <c r="L218" s="40" t="e">
        <f ca="1">IF('Captura de datos CASO'!L218&gt;'DO NOT USE_School Picklist'!$C$3,"Date last on school campus/facility cannot be a future date",IF('DO NOT USE_Case Formulas'!A218,IF(ISBLANK('Captura de datos CASO'!L218),"Date last on school campus/facility is required","OK"),NA()))</f>
        <v>#N/A</v>
      </c>
      <c r="M218" s="40" t="e">
        <f>IF(AND('DO NOT USE_Case Formulas'!A218,ISBLANK('Captura de datos CASO'!M218)),"Specific Place in the Location is required",IF(ISBLANK('Captura de datos CASO'!M218),NA(),"OK"))</f>
        <v>#N/A</v>
      </c>
      <c r="N218" s="40" t="e">
        <f>IF(LEN('Captura de datos CASO'!N218)&gt;50,"Parent/Guardian Name must be less than 50 characters",IF('DO NOT USE_Case Formulas'!A218,"OK",NA()))</f>
        <v>#N/A</v>
      </c>
      <c r="O218" s="40" t="e">
        <f>IF(NOT(ISBLANK('Captura de datos CASO'!O218)),IF(AND(ISNUMBER('Captura de datos CASO'!O218),LEFT('Captura de datos CASO'!O218,1)&lt;&gt;"1",LEN('Captura de datos CASO'!O218)=10),"OK","Phone number must be valid format"),IF('DO NOT USE_Case Formulas'!A218,"OK",NA()))</f>
        <v>#N/A</v>
      </c>
      <c r="P218" s="53" t="e">
        <f>IF(AND(NOT(ISBLANK('Captura de datos CASO'!P218)),ISNA(VLOOKUP('Captura de datos CASO'!P218,'DO NOT USE_School Picklist'!$I$3:$I$5,1,FALSE))),"Please select a value from the drop-down menu",IF('DO NOT USE_Case Formulas'!A218,"OK",NA()))</f>
        <v>#N/A</v>
      </c>
      <c r="Q218" s="40" t="e">
        <f>IF(AND(NOT(ISBLANK('Captura de datos CASO'!Q218)),ISNA(VLOOKUP('Captura de datos CASO'!Q218,'DO NOT USE_School Picklist'!$E$3:$E$10,1,FALSE))),"Please select a value from the drop-down menu",IF('DO NOT USE_Case Formulas'!A218,"OK",NA()))</f>
        <v>#N/A</v>
      </c>
      <c r="R218" s="53" t="e">
        <f>IF(AND(NOT(ISBLANK('Captura de datos CASO'!R218)),ISNA(VLOOKUP('Captura de datos CASO'!R218,'DO NOT USE_School Picklist'!$W$3:$W$9,1,FALSE))),"Please select a value from the drop-down menu",IF('DO NOT USE_Case Formulas'!A218,"OK",NA()))</f>
        <v>#N/A</v>
      </c>
      <c r="S218" s="53" t="e">
        <f>IF(AND(NOT(ISBLANK('Captura de datos CASO'!S218)),ISNA(VLOOKUP('Captura de datos CASO'!S218,'DO NOT USE_School Picklist'!$W$3:$W$9,1,FALSE))),"Please select a value from the drop-down menu",IF('DO NOT USE_Case Formulas'!A218,"OK",NA()))</f>
        <v>#N/A</v>
      </c>
      <c r="T218" s="40" t="e">
        <f>IF(AND(NOT(ISBLANK('Captura de datos CASO'!T218)),ISNA(VLOOKUP('Captura de datos CASO'!T218,'DO NOT USE_School Picklist'!$F$3:$F$16,1,FALSE))),"Please select a value from the drop-down menu",IF('DO NOT USE_Case Formulas'!A218,"OK",NA()))</f>
        <v>#N/A</v>
      </c>
      <c r="U218" s="40" t="e">
        <f>IF(LEN('Captura de datos CASO'!U218)&gt;100,"Classroom(s) must be less than 100 characters",IF('DO NOT USE_Case Formulas'!A218,"OK",NA()))</f>
        <v>#N/A</v>
      </c>
      <c r="V218" s="40" t="e">
        <f>IF(AND(NOT(ISBLANK('Captura de datos CASO'!V218)),ISNA(VLOOKUP('Captura de datos CASO'!V218,'DO NOT USE_School Picklist'!$S$3:$S$12,1,FALSE))),"Please select a value from the drop-down menu",IF('DO NOT USE_Case Formulas'!A218,"OK",NA()))</f>
        <v>#N/A</v>
      </c>
      <c r="W218" s="40" t="e">
        <f>IF(AND(NOT(ISBLANK('Captura de datos CASO'!W218)),ISNA(VLOOKUP('Captura de datos CASO'!W218,'DO NOT USE_School Picklist'!$S$3:$S$12,1,FALSE))),"Please select a value from the drop-down menu",IF('DO NOT USE_Case Formulas'!A218,"OK",NA()))</f>
        <v>#N/A</v>
      </c>
      <c r="X218" s="40" t="e">
        <f>IF(LEN('Captura de datos CASO'!X218)&gt;80,"Name of Education Group must be less than 80 characters",IF('DO NOT USE_Case Formulas'!A218,"OK",NA()))</f>
        <v>#N/A</v>
      </c>
      <c r="Y218" s="40" t="e">
        <f>IF(AND(NOT(ISBLANK('Captura de datos CASO'!Y218)),ISNA(VLOOKUP('Captura de datos CASO'!Y218,'DO NOT USE_School Picklist'!$K$3:$K$6,1,FALSE))),"Please select a value from the drop-down menu",IF('DO NOT USE_Case Formulas'!A218,"OK",NA()))</f>
        <v>#N/A</v>
      </c>
      <c r="Z218" s="40" t="e">
        <f>IF(AND('DO NOT USE_Case Formulas'!A218,ISBLANK('Captura de datos CASO'!Z218)),"Has this person had symptoms? is required",IF(AND(NOT(ISBLANK('Captura de datos CASO'!Z218)),ISNA(VLOOKUP('Captura de datos CASO'!Z218,'DO NOT USE_School Picklist'!$D$3:$D$5,1,FALSE))),"Please select a value from the drop-down menu",IF(NOT(ISBLANK('Captura de datos CASO'!Z218)),"OK",NA())))</f>
        <v>#N/A</v>
      </c>
      <c r="AA218" s="40" t="e">
        <f>IF(AND('Captura de datos CASO'!Z218='DO NOT USE_School Picklist'!$D$3,ISBLANK('Captura de datos CASO'!AA218)),"Symptom Onset Date is required if Ever Symptomatic is Yes",IF('DO NOT USE_Case Formulas'!A218,"OK",NA()))</f>
        <v>#N/A</v>
      </c>
      <c r="AB218" s="40"/>
      <c r="AC218" s="40" t="e">
        <f ca="1">IF(AND('DO NOT USE_Case Formulas'!A218,ISBLANK('Captura de datos CASO'!AC218)),"Lab Result Test Date is required",IF('Captura de datos CASO'!AC218&gt;'DO NOT USE_School Picklist'!$C$3,"Test Date cannot be a future date",IF(NOT(ISBLANK('Captura de datos CASO'!AC218)),"OK",NA())))</f>
        <v>#N/A</v>
      </c>
      <c r="AD218" s="40" t="e">
        <f>IF(AND(NOT(ISBLANK('Captura de datos CASO'!AD218)),ISNA(VLOOKUP('Captura de datos CASO'!AD218,'DO NOT USE_School Picklist'!$R$3:$R$7,1,FALSE))),"Please select a value from the drop-down menu",IF('DO NOT USE_Case Formulas'!A218,"OK",NA()))</f>
        <v>#N/A</v>
      </c>
      <c r="AE218" s="40" t="e">
        <f>IF(AND('DO NOT USE_Case Formulas'!A218,ISBLANK('Captura de datos CASO'!AB218)),"Lab Result Test Result is required",IF(AND(NOT(ISBLANK('Captura de datos CASO'!AB218)),ISNA(VLOOKUP('Captura de datos CASO'!AB218,'DO NOT USE_School Picklist'!$Q$3:$Q$8,1,FALSE))),"Please select a value from the drop-down menu",IF('DO NOT USE_Case Formulas'!A218,"OK",NA())))</f>
        <v>#N/A</v>
      </c>
    </row>
    <row r="219" spans="1:31" x14ac:dyDescent="0.3">
      <c r="A219" s="39" t="e">
        <f>IF('DO NOT USE_Case Formulas'!A219,IF('DO NOT USE_Case Formulas'!B219,"Not all required fields are completed","OK"),NA())</f>
        <v>#N/A</v>
      </c>
      <c r="B219" s="40" t="e">
        <f>IF(AND('DO NOT USE_Case Formulas'!A219,ISBLANK('Captura de datos CASO'!B219)),"First Name is required",IF(NOT(ISBLANK('Captura de datos CASO'!B219)),"OK",NA()))</f>
        <v>#N/A</v>
      </c>
      <c r="C219" s="40" t="e">
        <f>IF(AND('DO NOT USE_Case Formulas'!A219,ISBLANK('Captura de datos CASO'!C219)),"Last Name is required",IF(NOT(ISBLANK('Captura de datos CASO'!C219)),"OK",NA()))</f>
        <v>#N/A</v>
      </c>
      <c r="D219" s="40" t="e">
        <f>IF(AND('DO NOT USE_Case Formulas'!A219,ISBLANK('Captura de datos CASO'!D219)),"Birthdate is required",IF(NOT(ISBLANK('Captura de datos CASO'!D219)),"OK",NA()))</f>
        <v>#N/A</v>
      </c>
      <c r="E219" s="40" t="e">
        <f>IF(AND('DO NOT USE_Case Formulas'!A219,ISBLANK('Captura de datos CASO'!E219)),"Mobile Phone is required",IF(NOT(ISBLANK('Captura de datos CASO'!E219)),IF(AND(ISNUMBER(VALUE('Captura de datos CASO'!E219)),LEFT('Captura de datos CASO'!E219,1)&lt;&gt;"1",LEN('Captura de datos CASO'!E219)=10),"OK","Phone number must be valid format"),NA()))</f>
        <v>#N/A</v>
      </c>
      <c r="F219" s="40" t="e">
        <f>IF(LEN('Captura de datos CASO'!F219)&gt;255,"Home Street Address must be less than 255 characters",IF('DO NOT USE_Case Formulas'!A219,"OK",NA()))</f>
        <v>#N/A</v>
      </c>
      <c r="G219" s="40" t="e">
        <f>IF(LEN('Captura de datos CASO'!G219)&gt;40,"City must be less than 40 characters",IF('DO NOT USE_Case Formulas'!A219,"OK",NA()))</f>
        <v>#N/A</v>
      </c>
      <c r="H219" s="40" t="e">
        <f>IF(AND(NOT(ISBLANK('Captura de datos CASO'!H219)),ISNA(VLOOKUP('Captura de datos CASO'!H219,'DO NOT USE_School Picklist'!$P$3:$P$52,1,FALSE))),"Please select a value from the drop-down menu",IF('DO NOT USE_Case Formulas'!A219,"OK",NA()))</f>
        <v>#N/A</v>
      </c>
      <c r="I219" s="40" t="e">
        <f>IF(AND('DO NOT USE_Case Formulas'!A219,ISBLANK('Captura de datos CASO'!I219)),"Zip is required",IF(ISBLANK('Captura de datos CASO'!I219),NA(),"OK"))</f>
        <v>#N/A</v>
      </c>
      <c r="J219" s="40" t="e">
        <f>IF(AND('DO NOT USE_Case Formulas'!A219,ISBLANK('Captura de datos CASO'!J219)),"Student or Staff? is required",IF(ISBLANK('Captura de datos CASO'!J219),NA(),IF(ISNA(VLOOKUP('Captura de datos CASO'!J219,'DO NOT USE_School Picklist'!$B$3:$B$6,1,FALSE)),"Please select a value from the drop-down menu","OK")))</f>
        <v>#N/A</v>
      </c>
      <c r="K219" s="40" t="e">
        <f>IF(AND('Captura de datos CASO'!J219='DO NOT USE_School Picklist'!$B$4,ISBLANK('Captura de datos CASO'!K219)),"Occupation/Job Title is required if Student or Staff? is Yes, staff/faculty or volunteer",IF('DO NOT USE_Case Formulas'!A219,"OK",NA()))</f>
        <v>#N/A</v>
      </c>
      <c r="L219" s="40" t="e">
        <f ca="1">IF('Captura de datos CASO'!L219&gt;'DO NOT USE_School Picklist'!$C$3,"Date last on school campus/facility cannot be a future date",IF('DO NOT USE_Case Formulas'!A219,IF(ISBLANK('Captura de datos CASO'!L219),"Date last on school campus/facility is required","OK"),NA()))</f>
        <v>#N/A</v>
      </c>
      <c r="M219" s="40" t="e">
        <f>IF(AND('DO NOT USE_Case Formulas'!A219,ISBLANK('Captura de datos CASO'!M219)),"Specific Place in the Location is required",IF(ISBLANK('Captura de datos CASO'!M219),NA(),"OK"))</f>
        <v>#N/A</v>
      </c>
      <c r="N219" s="40" t="e">
        <f>IF(LEN('Captura de datos CASO'!N219)&gt;50,"Parent/Guardian Name must be less than 50 characters",IF('DO NOT USE_Case Formulas'!A219,"OK",NA()))</f>
        <v>#N/A</v>
      </c>
      <c r="O219" s="40" t="e">
        <f>IF(NOT(ISBLANK('Captura de datos CASO'!O219)),IF(AND(ISNUMBER('Captura de datos CASO'!O219),LEFT('Captura de datos CASO'!O219,1)&lt;&gt;"1",LEN('Captura de datos CASO'!O219)=10),"OK","Phone number must be valid format"),IF('DO NOT USE_Case Formulas'!A219,"OK",NA()))</f>
        <v>#N/A</v>
      </c>
      <c r="P219" s="53" t="e">
        <f>IF(AND(NOT(ISBLANK('Captura de datos CASO'!P219)),ISNA(VLOOKUP('Captura de datos CASO'!P219,'DO NOT USE_School Picklist'!$I$3:$I$5,1,FALSE))),"Please select a value from the drop-down menu",IF('DO NOT USE_Case Formulas'!A219,"OK",NA()))</f>
        <v>#N/A</v>
      </c>
      <c r="Q219" s="40" t="e">
        <f>IF(AND(NOT(ISBLANK('Captura de datos CASO'!Q219)),ISNA(VLOOKUP('Captura de datos CASO'!Q219,'DO NOT USE_School Picklist'!$E$3:$E$10,1,FALSE))),"Please select a value from the drop-down menu",IF('DO NOT USE_Case Formulas'!A219,"OK",NA()))</f>
        <v>#N/A</v>
      </c>
      <c r="R219" s="53" t="e">
        <f>IF(AND(NOT(ISBLANK('Captura de datos CASO'!R219)),ISNA(VLOOKUP('Captura de datos CASO'!R219,'DO NOT USE_School Picklist'!$W$3:$W$9,1,FALSE))),"Please select a value from the drop-down menu",IF('DO NOT USE_Case Formulas'!A219,"OK",NA()))</f>
        <v>#N/A</v>
      </c>
      <c r="S219" s="53" t="e">
        <f>IF(AND(NOT(ISBLANK('Captura de datos CASO'!S219)),ISNA(VLOOKUP('Captura de datos CASO'!S219,'DO NOT USE_School Picklist'!$W$3:$W$9,1,FALSE))),"Please select a value from the drop-down menu",IF('DO NOT USE_Case Formulas'!A219,"OK",NA()))</f>
        <v>#N/A</v>
      </c>
      <c r="T219" s="40" t="e">
        <f>IF(AND(NOT(ISBLANK('Captura de datos CASO'!T219)),ISNA(VLOOKUP('Captura de datos CASO'!T219,'DO NOT USE_School Picklist'!$F$3:$F$16,1,FALSE))),"Please select a value from the drop-down menu",IF('DO NOT USE_Case Formulas'!A219,"OK",NA()))</f>
        <v>#N/A</v>
      </c>
      <c r="U219" s="40" t="e">
        <f>IF(LEN('Captura de datos CASO'!U219)&gt;100,"Classroom(s) must be less than 100 characters",IF('DO NOT USE_Case Formulas'!A219,"OK",NA()))</f>
        <v>#N/A</v>
      </c>
      <c r="V219" s="40" t="e">
        <f>IF(AND(NOT(ISBLANK('Captura de datos CASO'!V219)),ISNA(VLOOKUP('Captura de datos CASO'!V219,'DO NOT USE_School Picklist'!$S$3:$S$12,1,FALSE))),"Please select a value from the drop-down menu",IF('DO NOT USE_Case Formulas'!A219,"OK",NA()))</f>
        <v>#N/A</v>
      </c>
      <c r="W219" s="40" t="e">
        <f>IF(AND(NOT(ISBLANK('Captura de datos CASO'!W219)),ISNA(VLOOKUP('Captura de datos CASO'!W219,'DO NOT USE_School Picklist'!$S$3:$S$12,1,FALSE))),"Please select a value from the drop-down menu",IF('DO NOT USE_Case Formulas'!A219,"OK",NA()))</f>
        <v>#N/A</v>
      </c>
      <c r="X219" s="40" t="e">
        <f>IF(LEN('Captura de datos CASO'!X219)&gt;80,"Name of Education Group must be less than 80 characters",IF('DO NOT USE_Case Formulas'!A219,"OK",NA()))</f>
        <v>#N/A</v>
      </c>
      <c r="Y219" s="40" t="e">
        <f>IF(AND(NOT(ISBLANK('Captura de datos CASO'!Y219)),ISNA(VLOOKUP('Captura de datos CASO'!Y219,'DO NOT USE_School Picklist'!$K$3:$K$6,1,FALSE))),"Please select a value from the drop-down menu",IF('DO NOT USE_Case Formulas'!A219,"OK",NA()))</f>
        <v>#N/A</v>
      </c>
      <c r="Z219" s="40" t="e">
        <f>IF(AND('DO NOT USE_Case Formulas'!A219,ISBLANK('Captura de datos CASO'!Z219)),"Has this person had symptoms? is required",IF(AND(NOT(ISBLANK('Captura de datos CASO'!Z219)),ISNA(VLOOKUP('Captura de datos CASO'!Z219,'DO NOT USE_School Picklist'!$D$3:$D$5,1,FALSE))),"Please select a value from the drop-down menu",IF(NOT(ISBLANK('Captura de datos CASO'!Z219)),"OK",NA())))</f>
        <v>#N/A</v>
      </c>
      <c r="AA219" s="40" t="e">
        <f>IF(AND('Captura de datos CASO'!Z219='DO NOT USE_School Picklist'!$D$3,ISBLANK('Captura de datos CASO'!AA219)),"Symptom Onset Date is required if Ever Symptomatic is Yes",IF('DO NOT USE_Case Formulas'!A219,"OK",NA()))</f>
        <v>#N/A</v>
      </c>
      <c r="AB219" s="40"/>
      <c r="AC219" s="40" t="e">
        <f ca="1">IF(AND('DO NOT USE_Case Formulas'!A219,ISBLANK('Captura de datos CASO'!AC219)),"Lab Result Test Date is required",IF('Captura de datos CASO'!AC219&gt;'DO NOT USE_School Picklist'!$C$3,"Test Date cannot be a future date",IF(NOT(ISBLANK('Captura de datos CASO'!AC219)),"OK",NA())))</f>
        <v>#N/A</v>
      </c>
      <c r="AD219" s="40" t="e">
        <f>IF(AND(NOT(ISBLANK('Captura de datos CASO'!AD219)),ISNA(VLOOKUP('Captura de datos CASO'!AD219,'DO NOT USE_School Picklist'!$R$3:$R$7,1,FALSE))),"Please select a value from the drop-down menu",IF('DO NOT USE_Case Formulas'!A219,"OK",NA()))</f>
        <v>#N/A</v>
      </c>
      <c r="AE219" s="40" t="e">
        <f>IF(AND('DO NOT USE_Case Formulas'!A219,ISBLANK('Captura de datos CASO'!AB219)),"Lab Result Test Result is required",IF(AND(NOT(ISBLANK('Captura de datos CASO'!AB219)),ISNA(VLOOKUP('Captura de datos CASO'!AB219,'DO NOT USE_School Picklist'!$Q$3:$Q$8,1,FALSE))),"Please select a value from the drop-down menu",IF('DO NOT USE_Case Formulas'!A219,"OK",NA())))</f>
        <v>#N/A</v>
      </c>
    </row>
    <row r="220" spans="1:31" x14ac:dyDescent="0.3">
      <c r="A220" s="39" t="e">
        <f>IF('DO NOT USE_Case Formulas'!A220,IF('DO NOT USE_Case Formulas'!B220,"Not all required fields are completed","OK"),NA())</f>
        <v>#N/A</v>
      </c>
      <c r="B220" s="40" t="e">
        <f>IF(AND('DO NOT USE_Case Formulas'!A220,ISBLANK('Captura de datos CASO'!B220)),"First Name is required",IF(NOT(ISBLANK('Captura de datos CASO'!B220)),"OK",NA()))</f>
        <v>#N/A</v>
      </c>
      <c r="C220" s="40" t="e">
        <f>IF(AND('DO NOT USE_Case Formulas'!A220,ISBLANK('Captura de datos CASO'!C220)),"Last Name is required",IF(NOT(ISBLANK('Captura de datos CASO'!C220)),"OK",NA()))</f>
        <v>#N/A</v>
      </c>
      <c r="D220" s="40" t="e">
        <f>IF(AND('DO NOT USE_Case Formulas'!A220,ISBLANK('Captura de datos CASO'!D220)),"Birthdate is required",IF(NOT(ISBLANK('Captura de datos CASO'!D220)),"OK",NA()))</f>
        <v>#N/A</v>
      </c>
      <c r="E220" s="40" t="e">
        <f>IF(AND('DO NOT USE_Case Formulas'!A220,ISBLANK('Captura de datos CASO'!E220)),"Mobile Phone is required",IF(NOT(ISBLANK('Captura de datos CASO'!E220)),IF(AND(ISNUMBER(VALUE('Captura de datos CASO'!E220)),LEFT('Captura de datos CASO'!E220,1)&lt;&gt;"1",LEN('Captura de datos CASO'!E220)=10),"OK","Phone number must be valid format"),NA()))</f>
        <v>#N/A</v>
      </c>
      <c r="F220" s="40" t="e">
        <f>IF(LEN('Captura de datos CASO'!F220)&gt;255,"Home Street Address must be less than 255 characters",IF('DO NOT USE_Case Formulas'!A220,"OK",NA()))</f>
        <v>#N/A</v>
      </c>
      <c r="G220" s="40" t="e">
        <f>IF(LEN('Captura de datos CASO'!G220)&gt;40,"City must be less than 40 characters",IF('DO NOT USE_Case Formulas'!A220,"OK",NA()))</f>
        <v>#N/A</v>
      </c>
      <c r="H220" s="40" t="e">
        <f>IF(AND(NOT(ISBLANK('Captura de datos CASO'!H220)),ISNA(VLOOKUP('Captura de datos CASO'!H220,'DO NOT USE_School Picklist'!$P$3:$P$52,1,FALSE))),"Please select a value from the drop-down menu",IF('DO NOT USE_Case Formulas'!A220,"OK",NA()))</f>
        <v>#N/A</v>
      </c>
      <c r="I220" s="40" t="e">
        <f>IF(AND('DO NOT USE_Case Formulas'!A220,ISBLANK('Captura de datos CASO'!I220)),"Zip is required",IF(ISBLANK('Captura de datos CASO'!I220),NA(),"OK"))</f>
        <v>#N/A</v>
      </c>
      <c r="J220" s="40" t="e">
        <f>IF(AND('DO NOT USE_Case Formulas'!A220,ISBLANK('Captura de datos CASO'!J220)),"Student or Staff? is required",IF(ISBLANK('Captura de datos CASO'!J220),NA(),IF(ISNA(VLOOKUP('Captura de datos CASO'!J220,'DO NOT USE_School Picklist'!$B$3:$B$6,1,FALSE)),"Please select a value from the drop-down menu","OK")))</f>
        <v>#N/A</v>
      </c>
      <c r="K220" s="40" t="e">
        <f>IF(AND('Captura de datos CASO'!J220='DO NOT USE_School Picklist'!$B$4,ISBLANK('Captura de datos CASO'!K220)),"Occupation/Job Title is required if Student or Staff? is Yes, staff/faculty or volunteer",IF('DO NOT USE_Case Formulas'!A220,"OK",NA()))</f>
        <v>#N/A</v>
      </c>
      <c r="L220" s="40" t="e">
        <f ca="1">IF('Captura de datos CASO'!L220&gt;'DO NOT USE_School Picklist'!$C$3,"Date last on school campus/facility cannot be a future date",IF('DO NOT USE_Case Formulas'!A220,IF(ISBLANK('Captura de datos CASO'!L220),"Date last on school campus/facility is required","OK"),NA()))</f>
        <v>#N/A</v>
      </c>
      <c r="M220" s="40" t="e">
        <f>IF(AND('DO NOT USE_Case Formulas'!A220,ISBLANK('Captura de datos CASO'!M220)),"Specific Place in the Location is required",IF(ISBLANK('Captura de datos CASO'!M220),NA(),"OK"))</f>
        <v>#N/A</v>
      </c>
      <c r="N220" s="40" t="e">
        <f>IF(LEN('Captura de datos CASO'!N220)&gt;50,"Parent/Guardian Name must be less than 50 characters",IF('DO NOT USE_Case Formulas'!A220,"OK",NA()))</f>
        <v>#N/A</v>
      </c>
      <c r="O220" s="40" t="e">
        <f>IF(NOT(ISBLANK('Captura de datos CASO'!O220)),IF(AND(ISNUMBER('Captura de datos CASO'!O220),LEFT('Captura de datos CASO'!O220,1)&lt;&gt;"1",LEN('Captura de datos CASO'!O220)=10),"OK","Phone number must be valid format"),IF('DO NOT USE_Case Formulas'!A220,"OK",NA()))</f>
        <v>#N/A</v>
      </c>
      <c r="P220" s="53" t="e">
        <f>IF(AND(NOT(ISBLANK('Captura de datos CASO'!P220)),ISNA(VLOOKUP('Captura de datos CASO'!P220,'DO NOT USE_School Picklist'!$I$3:$I$5,1,FALSE))),"Please select a value from the drop-down menu",IF('DO NOT USE_Case Formulas'!A220,"OK",NA()))</f>
        <v>#N/A</v>
      </c>
      <c r="Q220" s="40" t="e">
        <f>IF(AND(NOT(ISBLANK('Captura de datos CASO'!Q220)),ISNA(VLOOKUP('Captura de datos CASO'!Q220,'DO NOT USE_School Picklist'!$E$3:$E$10,1,FALSE))),"Please select a value from the drop-down menu",IF('DO NOT USE_Case Formulas'!A220,"OK",NA()))</f>
        <v>#N/A</v>
      </c>
      <c r="R220" s="53" t="e">
        <f>IF(AND(NOT(ISBLANK('Captura de datos CASO'!R220)),ISNA(VLOOKUP('Captura de datos CASO'!R220,'DO NOT USE_School Picklist'!$W$3:$W$9,1,FALSE))),"Please select a value from the drop-down menu",IF('DO NOT USE_Case Formulas'!A220,"OK",NA()))</f>
        <v>#N/A</v>
      </c>
      <c r="S220" s="53" t="e">
        <f>IF(AND(NOT(ISBLANK('Captura de datos CASO'!S220)),ISNA(VLOOKUP('Captura de datos CASO'!S220,'DO NOT USE_School Picklist'!$W$3:$W$9,1,FALSE))),"Please select a value from the drop-down menu",IF('DO NOT USE_Case Formulas'!A220,"OK",NA()))</f>
        <v>#N/A</v>
      </c>
      <c r="T220" s="40" t="e">
        <f>IF(AND(NOT(ISBLANK('Captura de datos CASO'!T220)),ISNA(VLOOKUP('Captura de datos CASO'!T220,'DO NOT USE_School Picklist'!$F$3:$F$16,1,FALSE))),"Please select a value from the drop-down menu",IF('DO NOT USE_Case Formulas'!A220,"OK",NA()))</f>
        <v>#N/A</v>
      </c>
      <c r="U220" s="40" t="e">
        <f>IF(LEN('Captura de datos CASO'!U220)&gt;100,"Classroom(s) must be less than 100 characters",IF('DO NOT USE_Case Formulas'!A220,"OK",NA()))</f>
        <v>#N/A</v>
      </c>
      <c r="V220" s="40" t="e">
        <f>IF(AND(NOT(ISBLANK('Captura de datos CASO'!V220)),ISNA(VLOOKUP('Captura de datos CASO'!V220,'DO NOT USE_School Picklist'!$S$3:$S$12,1,FALSE))),"Please select a value from the drop-down menu",IF('DO NOT USE_Case Formulas'!A220,"OK",NA()))</f>
        <v>#N/A</v>
      </c>
      <c r="W220" s="40" t="e">
        <f>IF(AND(NOT(ISBLANK('Captura de datos CASO'!W220)),ISNA(VLOOKUP('Captura de datos CASO'!W220,'DO NOT USE_School Picklist'!$S$3:$S$12,1,FALSE))),"Please select a value from the drop-down menu",IF('DO NOT USE_Case Formulas'!A220,"OK",NA()))</f>
        <v>#N/A</v>
      </c>
      <c r="X220" s="40" t="e">
        <f>IF(LEN('Captura de datos CASO'!X220)&gt;80,"Name of Education Group must be less than 80 characters",IF('DO NOT USE_Case Formulas'!A220,"OK",NA()))</f>
        <v>#N/A</v>
      </c>
      <c r="Y220" s="40" t="e">
        <f>IF(AND(NOT(ISBLANK('Captura de datos CASO'!Y220)),ISNA(VLOOKUP('Captura de datos CASO'!Y220,'DO NOT USE_School Picklist'!$K$3:$K$6,1,FALSE))),"Please select a value from the drop-down menu",IF('DO NOT USE_Case Formulas'!A220,"OK",NA()))</f>
        <v>#N/A</v>
      </c>
      <c r="Z220" s="40" t="e">
        <f>IF(AND('DO NOT USE_Case Formulas'!A220,ISBLANK('Captura de datos CASO'!Z220)),"Has this person had symptoms? is required",IF(AND(NOT(ISBLANK('Captura de datos CASO'!Z220)),ISNA(VLOOKUP('Captura de datos CASO'!Z220,'DO NOT USE_School Picklist'!$D$3:$D$5,1,FALSE))),"Please select a value from the drop-down menu",IF(NOT(ISBLANK('Captura de datos CASO'!Z220)),"OK",NA())))</f>
        <v>#N/A</v>
      </c>
      <c r="AA220" s="40" t="e">
        <f>IF(AND('Captura de datos CASO'!Z220='DO NOT USE_School Picklist'!$D$3,ISBLANK('Captura de datos CASO'!AA220)),"Symptom Onset Date is required if Ever Symptomatic is Yes",IF('DO NOT USE_Case Formulas'!A220,"OK",NA()))</f>
        <v>#N/A</v>
      </c>
      <c r="AB220" s="40"/>
      <c r="AC220" s="40" t="e">
        <f ca="1">IF(AND('DO NOT USE_Case Formulas'!A220,ISBLANK('Captura de datos CASO'!AC220)),"Lab Result Test Date is required",IF('Captura de datos CASO'!AC220&gt;'DO NOT USE_School Picklist'!$C$3,"Test Date cannot be a future date",IF(NOT(ISBLANK('Captura de datos CASO'!AC220)),"OK",NA())))</f>
        <v>#N/A</v>
      </c>
      <c r="AD220" s="40" t="e">
        <f>IF(AND(NOT(ISBLANK('Captura de datos CASO'!AD220)),ISNA(VLOOKUP('Captura de datos CASO'!AD220,'DO NOT USE_School Picklist'!$R$3:$R$7,1,FALSE))),"Please select a value from the drop-down menu",IF('DO NOT USE_Case Formulas'!A220,"OK",NA()))</f>
        <v>#N/A</v>
      </c>
      <c r="AE220" s="40" t="e">
        <f>IF(AND('DO NOT USE_Case Formulas'!A220,ISBLANK('Captura de datos CASO'!AB220)),"Lab Result Test Result is required",IF(AND(NOT(ISBLANK('Captura de datos CASO'!AB220)),ISNA(VLOOKUP('Captura de datos CASO'!AB220,'DO NOT USE_School Picklist'!$Q$3:$Q$8,1,FALSE))),"Please select a value from the drop-down menu",IF('DO NOT USE_Case Formulas'!A220,"OK",NA())))</f>
        <v>#N/A</v>
      </c>
    </row>
    <row r="221" spans="1:31" x14ac:dyDescent="0.3">
      <c r="A221" s="39" t="e">
        <f>IF('DO NOT USE_Case Formulas'!A221,IF('DO NOT USE_Case Formulas'!B221,"Not all required fields are completed","OK"),NA())</f>
        <v>#N/A</v>
      </c>
      <c r="B221" s="40" t="e">
        <f>IF(AND('DO NOT USE_Case Formulas'!A221,ISBLANK('Captura de datos CASO'!B221)),"First Name is required",IF(NOT(ISBLANK('Captura de datos CASO'!B221)),"OK",NA()))</f>
        <v>#N/A</v>
      </c>
      <c r="C221" s="40" t="e">
        <f>IF(AND('DO NOT USE_Case Formulas'!A221,ISBLANK('Captura de datos CASO'!C221)),"Last Name is required",IF(NOT(ISBLANK('Captura de datos CASO'!C221)),"OK",NA()))</f>
        <v>#N/A</v>
      </c>
      <c r="D221" s="40" t="e">
        <f>IF(AND('DO NOT USE_Case Formulas'!A221,ISBLANK('Captura de datos CASO'!D221)),"Birthdate is required",IF(NOT(ISBLANK('Captura de datos CASO'!D221)),"OK",NA()))</f>
        <v>#N/A</v>
      </c>
      <c r="E221" s="40" t="e">
        <f>IF(AND('DO NOT USE_Case Formulas'!A221,ISBLANK('Captura de datos CASO'!E221)),"Mobile Phone is required",IF(NOT(ISBLANK('Captura de datos CASO'!E221)),IF(AND(ISNUMBER(VALUE('Captura de datos CASO'!E221)),LEFT('Captura de datos CASO'!E221,1)&lt;&gt;"1",LEN('Captura de datos CASO'!E221)=10),"OK","Phone number must be valid format"),NA()))</f>
        <v>#N/A</v>
      </c>
      <c r="F221" s="40" t="e">
        <f>IF(LEN('Captura de datos CASO'!F221)&gt;255,"Home Street Address must be less than 255 characters",IF('DO NOT USE_Case Formulas'!A221,"OK",NA()))</f>
        <v>#N/A</v>
      </c>
      <c r="G221" s="40" t="e">
        <f>IF(LEN('Captura de datos CASO'!G221)&gt;40,"City must be less than 40 characters",IF('DO NOT USE_Case Formulas'!A221,"OK",NA()))</f>
        <v>#N/A</v>
      </c>
      <c r="H221" s="40" t="e">
        <f>IF(AND(NOT(ISBLANK('Captura de datos CASO'!H221)),ISNA(VLOOKUP('Captura de datos CASO'!H221,'DO NOT USE_School Picklist'!$P$3:$P$52,1,FALSE))),"Please select a value from the drop-down menu",IF('DO NOT USE_Case Formulas'!A221,"OK",NA()))</f>
        <v>#N/A</v>
      </c>
      <c r="I221" s="40" t="e">
        <f>IF(AND('DO NOT USE_Case Formulas'!A221,ISBLANK('Captura de datos CASO'!I221)),"Zip is required",IF(ISBLANK('Captura de datos CASO'!I221),NA(),"OK"))</f>
        <v>#N/A</v>
      </c>
      <c r="J221" s="40" t="e">
        <f>IF(AND('DO NOT USE_Case Formulas'!A221,ISBLANK('Captura de datos CASO'!J221)),"Student or Staff? is required",IF(ISBLANK('Captura de datos CASO'!J221),NA(),IF(ISNA(VLOOKUP('Captura de datos CASO'!J221,'DO NOT USE_School Picklist'!$B$3:$B$6,1,FALSE)),"Please select a value from the drop-down menu","OK")))</f>
        <v>#N/A</v>
      </c>
      <c r="K221" s="40" t="e">
        <f>IF(AND('Captura de datos CASO'!J221='DO NOT USE_School Picklist'!$B$4,ISBLANK('Captura de datos CASO'!K221)),"Occupation/Job Title is required if Student or Staff? is Yes, staff/faculty or volunteer",IF('DO NOT USE_Case Formulas'!A221,"OK",NA()))</f>
        <v>#N/A</v>
      </c>
      <c r="L221" s="40" t="e">
        <f ca="1">IF('Captura de datos CASO'!L221&gt;'DO NOT USE_School Picklist'!$C$3,"Date last on school campus/facility cannot be a future date",IF('DO NOT USE_Case Formulas'!A221,IF(ISBLANK('Captura de datos CASO'!L221),"Date last on school campus/facility is required","OK"),NA()))</f>
        <v>#N/A</v>
      </c>
      <c r="M221" s="40" t="e">
        <f>IF(AND('DO NOT USE_Case Formulas'!A221,ISBLANK('Captura de datos CASO'!M221)),"Specific Place in the Location is required",IF(ISBLANK('Captura de datos CASO'!M221),NA(),"OK"))</f>
        <v>#N/A</v>
      </c>
      <c r="N221" s="40" t="e">
        <f>IF(LEN('Captura de datos CASO'!N221)&gt;50,"Parent/Guardian Name must be less than 50 characters",IF('DO NOT USE_Case Formulas'!A221,"OK",NA()))</f>
        <v>#N/A</v>
      </c>
      <c r="O221" s="40" t="e">
        <f>IF(NOT(ISBLANK('Captura de datos CASO'!O221)),IF(AND(ISNUMBER('Captura de datos CASO'!O221),LEFT('Captura de datos CASO'!O221,1)&lt;&gt;"1",LEN('Captura de datos CASO'!O221)=10),"OK","Phone number must be valid format"),IF('DO NOT USE_Case Formulas'!A221,"OK",NA()))</f>
        <v>#N/A</v>
      </c>
      <c r="P221" s="53" t="e">
        <f>IF(AND(NOT(ISBLANK('Captura de datos CASO'!P221)),ISNA(VLOOKUP('Captura de datos CASO'!P221,'DO NOT USE_School Picklist'!$I$3:$I$5,1,FALSE))),"Please select a value from the drop-down menu",IF('DO NOT USE_Case Formulas'!A221,"OK",NA()))</f>
        <v>#N/A</v>
      </c>
      <c r="Q221" s="40" t="e">
        <f>IF(AND(NOT(ISBLANK('Captura de datos CASO'!Q221)),ISNA(VLOOKUP('Captura de datos CASO'!Q221,'DO NOT USE_School Picklist'!$E$3:$E$10,1,FALSE))),"Please select a value from the drop-down menu",IF('DO NOT USE_Case Formulas'!A221,"OK",NA()))</f>
        <v>#N/A</v>
      </c>
      <c r="R221" s="53" t="e">
        <f>IF(AND(NOT(ISBLANK('Captura de datos CASO'!R221)),ISNA(VLOOKUP('Captura de datos CASO'!R221,'DO NOT USE_School Picklist'!$W$3:$W$9,1,FALSE))),"Please select a value from the drop-down menu",IF('DO NOT USE_Case Formulas'!A221,"OK",NA()))</f>
        <v>#N/A</v>
      </c>
      <c r="S221" s="53" t="e">
        <f>IF(AND(NOT(ISBLANK('Captura de datos CASO'!S221)),ISNA(VLOOKUP('Captura de datos CASO'!S221,'DO NOT USE_School Picklist'!$W$3:$W$9,1,FALSE))),"Please select a value from the drop-down menu",IF('DO NOT USE_Case Formulas'!A221,"OK",NA()))</f>
        <v>#N/A</v>
      </c>
      <c r="T221" s="40" t="e">
        <f>IF(AND(NOT(ISBLANK('Captura de datos CASO'!T221)),ISNA(VLOOKUP('Captura de datos CASO'!T221,'DO NOT USE_School Picklist'!$F$3:$F$16,1,FALSE))),"Please select a value from the drop-down menu",IF('DO NOT USE_Case Formulas'!A221,"OK",NA()))</f>
        <v>#N/A</v>
      </c>
      <c r="U221" s="40" t="e">
        <f>IF(LEN('Captura de datos CASO'!U221)&gt;100,"Classroom(s) must be less than 100 characters",IF('DO NOT USE_Case Formulas'!A221,"OK",NA()))</f>
        <v>#N/A</v>
      </c>
      <c r="V221" s="40" t="e">
        <f>IF(AND(NOT(ISBLANK('Captura de datos CASO'!V221)),ISNA(VLOOKUP('Captura de datos CASO'!V221,'DO NOT USE_School Picklist'!$S$3:$S$12,1,FALSE))),"Please select a value from the drop-down menu",IF('DO NOT USE_Case Formulas'!A221,"OK",NA()))</f>
        <v>#N/A</v>
      </c>
      <c r="W221" s="40" t="e">
        <f>IF(AND(NOT(ISBLANK('Captura de datos CASO'!W221)),ISNA(VLOOKUP('Captura de datos CASO'!W221,'DO NOT USE_School Picklist'!$S$3:$S$12,1,FALSE))),"Please select a value from the drop-down menu",IF('DO NOT USE_Case Formulas'!A221,"OK",NA()))</f>
        <v>#N/A</v>
      </c>
      <c r="X221" s="40" t="e">
        <f>IF(LEN('Captura de datos CASO'!X221)&gt;80,"Name of Education Group must be less than 80 characters",IF('DO NOT USE_Case Formulas'!A221,"OK",NA()))</f>
        <v>#N/A</v>
      </c>
      <c r="Y221" s="40" t="e">
        <f>IF(AND(NOT(ISBLANK('Captura de datos CASO'!Y221)),ISNA(VLOOKUP('Captura de datos CASO'!Y221,'DO NOT USE_School Picklist'!$K$3:$K$6,1,FALSE))),"Please select a value from the drop-down menu",IF('DO NOT USE_Case Formulas'!A221,"OK",NA()))</f>
        <v>#N/A</v>
      </c>
      <c r="Z221" s="40" t="e">
        <f>IF(AND('DO NOT USE_Case Formulas'!A221,ISBLANK('Captura de datos CASO'!Z221)),"Has this person had symptoms? is required",IF(AND(NOT(ISBLANK('Captura de datos CASO'!Z221)),ISNA(VLOOKUP('Captura de datos CASO'!Z221,'DO NOT USE_School Picklist'!$D$3:$D$5,1,FALSE))),"Please select a value from the drop-down menu",IF(NOT(ISBLANK('Captura de datos CASO'!Z221)),"OK",NA())))</f>
        <v>#N/A</v>
      </c>
      <c r="AA221" s="40" t="e">
        <f>IF(AND('Captura de datos CASO'!Z221='DO NOT USE_School Picklist'!$D$3,ISBLANK('Captura de datos CASO'!AA221)),"Symptom Onset Date is required if Ever Symptomatic is Yes",IF('DO NOT USE_Case Formulas'!A221,"OK",NA()))</f>
        <v>#N/A</v>
      </c>
      <c r="AB221" s="40"/>
      <c r="AC221" s="40" t="e">
        <f ca="1">IF(AND('DO NOT USE_Case Formulas'!A221,ISBLANK('Captura de datos CASO'!AC221)),"Lab Result Test Date is required",IF('Captura de datos CASO'!AC221&gt;'DO NOT USE_School Picklist'!$C$3,"Test Date cannot be a future date",IF(NOT(ISBLANK('Captura de datos CASO'!AC221)),"OK",NA())))</f>
        <v>#N/A</v>
      </c>
      <c r="AD221" s="40" t="e">
        <f>IF(AND(NOT(ISBLANK('Captura de datos CASO'!AD221)),ISNA(VLOOKUP('Captura de datos CASO'!AD221,'DO NOT USE_School Picklist'!$R$3:$R$7,1,FALSE))),"Please select a value from the drop-down menu",IF('DO NOT USE_Case Formulas'!A221,"OK",NA()))</f>
        <v>#N/A</v>
      </c>
      <c r="AE221" s="40" t="e">
        <f>IF(AND('DO NOT USE_Case Formulas'!A221,ISBLANK('Captura de datos CASO'!AB221)),"Lab Result Test Result is required",IF(AND(NOT(ISBLANK('Captura de datos CASO'!AB221)),ISNA(VLOOKUP('Captura de datos CASO'!AB221,'DO NOT USE_School Picklist'!$Q$3:$Q$8,1,FALSE))),"Please select a value from the drop-down menu",IF('DO NOT USE_Case Formulas'!A221,"OK",NA())))</f>
        <v>#N/A</v>
      </c>
    </row>
    <row r="222" spans="1:31" x14ac:dyDescent="0.3">
      <c r="A222" s="39" t="e">
        <f>IF('DO NOT USE_Case Formulas'!A222,IF('DO NOT USE_Case Formulas'!B222,"Not all required fields are completed","OK"),NA())</f>
        <v>#N/A</v>
      </c>
      <c r="B222" s="40" t="e">
        <f>IF(AND('DO NOT USE_Case Formulas'!A222,ISBLANK('Captura de datos CASO'!B222)),"First Name is required",IF(NOT(ISBLANK('Captura de datos CASO'!B222)),"OK",NA()))</f>
        <v>#N/A</v>
      </c>
      <c r="C222" s="40" t="e">
        <f>IF(AND('DO NOT USE_Case Formulas'!A222,ISBLANK('Captura de datos CASO'!C222)),"Last Name is required",IF(NOT(ISBLANK('Captura de datos CASO'!C222)),"OK",NA()))</f>
        <v>#N/A</v>
      </c>
      <c r="D222" s="40" t="e">
        <f>IF(AND('DO NOT USE_Case Formulas'!A222,ISBLANK('Captura de datos CASO'!D222)),"Birthdate is required",IF(NOT(ISBLANK('Captura de datos CASO'!D222)),"OK",NA()))</f>
        <v>#N/A</v>
      </c>
      <c r="E222" s="40" t="e">
        <f>IF(AND('DO NOT USE_Case Formulas'!A222,ISBLANK('Captura de datos CASO'!E222)),"Mobile Phone is required",IF(NOT(ISBLANK('Captura de datos CASO'!E222)),IF(AND(ISNUMBER(VALUE('Captura de datos CASO'!E222)),LEFT('Captura de datos CASO'!E222,1)&lt;&gt;"1",LEN('Captura de datos CASO'!E222)=10),"OK","Phone number must be valid format"),NA()))</f>
        <v>#N/A</v>
      </c>
      <c r="F222" s="40" t="e">
        <f>IF(LEN('Captura de datos CASO'!F222)&gt;255,"Home Street Address must be less than 255 characters",IF('DO NOT USE_Case Formulas'!A222,"OK",NA()))</f>
        <v>#N/A</v>
      </c>
      <c r="G222" s="40" t="e">
        <f>IF(LEN('Captura de datos CASO'!G222)&gt;40,"City must be less than 40 characters",IF('DO NOT USE_Case Formulas'!A222,"OK",NA()))</f>
        <v>#N/A</v>
      </c>
      <c r="H222" s="40" t="e">
        <f>IF(AND(NOT(ISBLANK('Captura de datos CASO'!H222)),ISNA(VLOOKUP('Captura de datos CASO'!H222,'DO NOT USE_School Picklist'!$P$3:$P$52,1,FALSE))),"Please select a value from the drop-down menu",IF('DO NOT USE_Case Formulas'!A222,"OK",NA()))</f>
        <v>#N/A</v>
      </c>
      <c r="I222" s="40" t="e">
        <f>IF(AND('DO NOT USE_Case Formulas'!A222,ISBLANK('Captura de datos CASO'!I222)),"Zip is required",IF(ISBLANK('Captura de datos CASO'!I222),NA(),"OK"))</f>
        <v>#N/A</v>
      </c>
      <c r="J222" s="40" t="e">
        <f>IF(AND('DO NOT USE_Case Formulas'!A222,ISBLANK('Captura de datos CASO'!J222)),"Student or Staff? is required",IF(ISBLANK('Captura de datos CASO'!J222),NA(),IF(ISNA(VLOOKUP('Captura de datos CASO'!J222,'DO NOT USE_School Picklist'!$B$3:$B$6,1,FALSE)),"Please select a value from the drop-down menu","OK")))</f>
        <v>#N/A</v>
      </c>
      <c r="K222" s="40" t="e">
        <f>IF(AND('Captura de datos CASO'!J222='DO NOT USE_School Picklist'!$B$4,ISBLANK('Captura de datos CASO'!K222)),"Occupation/Job Title is required if Student or Staff? is Yes, staff/faculty or volunteer",IF('DO NOT USE_Case Formulas'!A222,"OK",NA()))</f>
        <v>#N/A</v>
      </c>
      <c r="L222" s="40" t="e">
        <f ca="1">IF('Captura de datos CASO'!L222&gt;'DO NOT USE_School Picklist'!$C$3,"Date last on school campus/facility cannot be a future date",IF('DO NOT USE_Case Formulas'!A222,IF(ISBLANK('Captura de datos CASO'!L222),"Date last on school campus/facility is required","OK"),NA()))</f>
        <v>#N/A</v>
      </c>
      <c r="M222" s="40" t="e">
        <f>IF(AND('DO NOT USE_Case Formulas'!A222,ISBLANK('Captura de datos CASO'!M222)),"Specific Place in the Location is required",IF(ISBLANK('Captura de datos CASO'!M222),NA(),"OK"))</f>
        <v>#N/A</v>
      </c>
      <c r="N222" s="40" t="e">
        <f>IF(LEN('Captura de datos CASO'!N222)&gt;50,"Parent/Guardian Name must be less than 50 characters",IF('DO NOT USE_Case Formulas'!A222,"OK",NA()))</f>
        <v>#N/A</v>
      </c>
      <c r="O222" s="40" t="e">
        <f>IF(NOT(ISBLANK('Captura de datos CASO'!O222)),IF(AND(ISNUMBER('Captura de datos CASO'!O222),LEFT('Captura de datos CASO'!O222,1)&lt;&gt;"1",LEN('Captura de datos CASO'!O222)=10),"OK","Phone number must be valid format"),IF('DO NOT USE_Case Formulas'!A222,"OK",NA()))</f>
        <v>#N/A</v>
      </c>
      <c r="P222" s="53" t="e">
        <f>IF(AND(NOT(ISBLANK('Captura de datos CASO'!P222)),ISNA(VLOOKUP('Captura de datos CASO'!P222,'DO NOT USE_School Picklist'!$I$3:$I$5,1,FALSE))),"Please select a value from the drop-down menu",IF('DO NOT USE_Case Formulas'!A222,"OK",NA()))</f>
        <v>#N/A</v>
      </c>
      <c r="Q222" s="40" t="e">
        <f>IF(AND(NOT(ISBLANK('Captura de datos CASO'!Q222)),ISNA(VLOOKUP('Captura de datos CASO'!Q222,'DO NOT USE_School Picklist'!$E$3:$E$10,1,FALSE))),"Please select a value from the drop-down menu",IF('DO NOT USE_Case Formulas'!A222,"OK",NA()))</f>
        <v>#N/A</v>
      </c>
      <c r="R222" s="53" t="e">
        <f>IF(AND(NOT(ISBLANK('Captura de datos CASO'!R222)),ISNA(VLOOKUP('Captura de datos CASO'!R222,'DO NOT USE_School Picklist'!$W$3:$W$9,1,FALSE))),"Please select a value from the drop-down menu",IF('DO NOT USE_Case Formulas'!A222,"OK",NA()))</f>
        <v>#N/A</v>
      </c>
      <c r="S222" s="53" t="e">
        <f>IF(AND(NOT(ISBLANK('Captura de datos CASO'!S222)),ISNA(VLOOKUP('Captura de datos CASO'!S222,'DO NOT USE_School Picklist'!$W$3:$W$9,1,FALSE))),"Please select a value from the drop-down menu",IF('DO NOT USE_Case Formulas'!A222,"OK",NA()))</f>
        <v>#N/A</v>
      </c>
      <c r="T222" s="40" t="e">
        <f>IF(AND(NOT(ISBLANK('Captura de datos CASO'!T222)),ISNA(VLOOKUP('Captura de datos CASO'!T222,'DO NOT USE_School Picklist'!$F$3:$F$16,1,FALSE))),"Please select a value from the drop-down menu",IF('DO NOT USE_Case Formulas'!A222,"OK",NA()))</f>
        <v>#N/A</v>
      </c>
      <c r="U222" s="40" t="e">
        <f>IF(LEN('Captura de datos CASO'!U222)&gt;100,"Classroom(s) must be less than 100 characters",IF('DO NOT USE_Case Formulas'!A222,"OK",NA()))</f>
        <v>#N/A</v>
      </c>
      <c r="V222" s="40" t="e">
        <f>IF(AND(NOT(ISBLANK('Captura de datos CASO'!V222)),ISNA(VLOOKUP('Captura de datos CASO'!V222,'DO NOT USE_School Picklist'!$S$3:$S$12,1,FALSE))),"Please select a value from the drop-down menu",IF('DO NOT USE_Case Formulas'!A222,"OK",NA()))</f>
        <v>#N/A</v>
      </c>
      <c r="W222" s="40" t="e">
        <f>IF(AND(NOT(ISBLANK('Captura de datos CASO'!W222)),ISNA(VLOOKUP('Captura de datos CASO'!W222,'DO NOT USE_School Picklist'!$S$3:$S$12,1,FALSE))),"Please select a value from the drop-down menu",IF('DO NOT USE_Case Formulas'!A222,"OK",NA()))</f>
        <v>#N/A</v>
      </c>
      <c r="X222" s="40" t="e">
        <f>IF(LEN('Captura de datos CASO'!X222)&gt;80,"Name of Education Group must be less than 80 characters",IF('DO NOT USE_Case Formulas'!A222,"OK",NA()))</f>
        <v>#N/A</v>
      </c>
      <c r="Y222" s="40" t="e">
        <f>IF(AND(NOT(ISBLANK('Captura de datos CASO'!Y222)),ISNA(VLOOKUP('Captura de datos CASO'!Y222,'DO NOT USE_School Picklist'!$K$3:$K$6,1,FALSE))),"Please select a value from the drop-down menu",IF('DO NOT USE_Case Formulas'!A222,"OK",NA()))</f>
        <v>#N/A</v>
      </c>
      <c r="Z222" s="40" t="e">
        <f>IF(AND('DO NOT USE_Case Formulas'!A222,ISBLANK('Captura de datos CASO'!Z222)),"Has this person had symptoms? is required",IF(AND(NOT(ISBLANK('Captura de datos CASO'!Z222)),ISNA(VLOOKUP('Captura de datos CASO'!Z222,'DO NOT USE_School Picklist'!$D$3:$D$5,1,FALSE))),"Please select a value from the drop-down menu",IF(NOT(ISBLANK('Captura de datos CASO'!Z222)),"OK",NA())))</f>
        <v>#N/A</v>
      </c>
      <c r="AA222" s="40" t="e">
        <f>IF(AND('Captura de datos CASO'!Z222='DO NOT USE_School Picklist'!$D$3,ISBLANK('Captura de datos CASO'!AA222)),"Symptom Onset Date is required if Ever Symptomatic is Yes",IF('DO NOT USE_Case Formulas'!A222,"OK",NA()))</f>
        <v>#N/A</v>
      </c>
      <c r="AB222" s="40"/>
      <c r="AC222" s="40" t="e">
        <f ca="1">IF(AND('DO NOT USE_Case Formulas'!A222,ISBLANK('Captura de datos CASO'!AC222)),"Lab Result Test Date is required",IF('Captura de datos CASO'!AC222&gt;'DO NOT USE_School Picklist'!$C$3,"Test Date cannot be a future date",IF(NOT(ISBLANK('Captura de datos CASO'!AC222)),"OK",NA())))</f>
        <v>#N/A</v>
      </c>
      <c r="AD222" s="40" t="e">
        <f>IF(AND(NOT(ISBLANK('Captura de datos CASO'!AD222)),ISNA(VLOOKUP('Captura de datos CASO'!AD222,'DO NOT USE_School Picklist'!$R$3:$R$7,1,FALSE))),"Please select a value from the drop-down menu",IF('DO NOT USE_Case Formulas'!A222,"OK",NA()))</f>
        <v>#N/A</v>
      </c>
      <c r="AE222" s="40" t="e">
        <f>IF(AND('DO NOT USE_Case Formulas'!A222,ISBLANK('Captura de datos CASO'!AB222)),"Lab Result Test Result is required",IF(AND(NOT(ISBLANK('Captura de datos CASO'!AB222)),ISNA(VLOOKUP('Captura de datos CASO'!AB222,'DO NOT USE_School Picklist'!$Q$3:$Q$8,1,FALSE))),"Please select a value from the drop-down menu",IF('DO NOT USE_Case Formulas'!A222,"OK",NA())))</f>
        <v>#N/A</v>
      </c>
    </row>
    <row r="223" spans="1:31" x14ac:dyDescent="0.3">
      <c r="A223" s="39" t="e">
        <f>IF('DO NOT USE_Case Formulas'!A223,IF('DO NOT USE_Case Formulas'!B223,"Not all required fields are completed","OK"),NA())</f>
        <v>#N/A</v>
      </c>
      <c r="B223" s="40" t="e">
        <f>IF(AND('DO NOT USE_Case Formulas'!A223,ISBLANK('Captura de datos CASO'!B223)),"First Name is required",IF(NOT(ISBLANK('Captura de datos CASO'!B223)),"OK",NA()))</f>
        <v>#N/A</v>
      </c>
      <c r="C223" s="40" t="e">
        <f>IF(AND('DO NOT USE_Case Formulas'!A223,ISBLANK('Captura de datos CASO'!C223)),"Last Name is required",IF(NOT(ISBLANK('Captura de datos CASO'!C223)),"OK",NA()))</f>
        <v>#N/A</v>
      </c>
      <c r="D223" s="40" t="e">
        <f>IF(AND('DO NOT USE_Case Formulas'!A223,ISBLANK('Captura de datos CASO'!D223)),"Birthdate is required",IF(NOT(ISBLANK('Captura de datos CASO'!D223)),"OK",NA()))</f>
        <v>#N/A</v>
      </c>
      <c r="E223" s="40" t="e">
        <f>IF(AND('DO NOT USE_Case Formulas'!A223,ISBLANK('Captura de datos CASO'!E223)),"Mobile Phone is required",IF(NOT(ISBLANK('Captura de datos CASO'!E223)),IF(AND(ISNUMBER(VALUE('Captura de datos CASO'!E223)),LEFT('Captura de datos CASO'!E223,1)&lt;&gt;"1",LEN('Captura de datos CASO'!E223)=10),"OK","Phone number must be valid format"),NA()))</f>
        <v>#N/A</v>
      </c>
      <c r="F223" s="40" t="e">
        <f>IF(LEN('Captura de datos CASO'!F223)&gt;255,"Home Street Address must be less than 255 characters",IF('DO NOT USE_Case Formulas'!A223,"OK",NA()))</f>
        <v>#N/A</v>
      </c>
      <c r="G223" s="40" t="e">
        <f>IF(LEN('Captura de datos CASO'!G223)&gt;40,"City must be less than 40 characters",IF('DO NOT USE_Case Formulas'!A223,"OK",NA()))</f>
        <v>#N/A</v>
      </c>
      <c r="H223" s="40" t="e">
        <f>IF(AND(NOT(ISBLANK('Captura de datos CASO'!H223)),ISNA(VLOOKUP('Captura de datos CASO'!H223,'DO NOT USE_School Picklist'!$P$3:$P$52,1,FALSE))),"Please select a value from the drop-down menu",IF('DO NOT USE_Case Formulas'!A223,"OK",NA()))</f>
        <v>#N/A</v>
      </c>
      <c r="I223" s="40" t="e">
        <f>IF(AND('DO NOT USE_Case Formulas'!A223,ISBLANK('Captura de datos CASO'!I223)),"Zip is required",IF(ISBLANK('Captura de datos CASO'!I223),NA(),"OK"))</f>
        <v>#N/A</v>
      </c>
      <c r="J223" s="40" t="e">
        <f>IF(AND('DO NOT USE_Case Formulas'!A223,ISBLANK('Captura de datos CASO'!J223)),"Student or Staff? is required",IF(ISBLANK('Captura de datos CASO'!J223),NA(),IF(ISNA(VLOOKUP('Captura de datos CASO'!J223,'DO NOT USE_School Picklist'!$B$3:$B$6,1,FALSE)),"Please select a value from the drop-down menu","OK")))</f>
        <v>#N/A</v>
      </c>
      <c r="K223" s="40" t="e">
        <f>IF(AND('Captura de datos CASO'!J223='DO NOT USE_School Picklist'!$B$4,ISBLANK('Captura de datos CASO'!K223)),"Occupation/Job Title is required if Student or Staff? is Yes, staff/faculty or volunteer",IF('DO NOT USE_Case Formulas'!A223,"OK",NA()))</f>
        <v>#N/A</v>
      </c>
      <c r="L223" s="40" t="e">
        <f ca="1">IF('Captura de datos CASO'!L223&gt;'DO NOT USE_School Picklist'!$C$3,"Date last on school campus/facility cannot be a future date",IF('DO NOT USE_Case Formulas'!A223,IF(ISBLANK('Captura de datos CASO'!L223),"Date last on school campus/facility is required","OK"),NA()))</f>
        <v>#N/A</v>
      </c>
      <c r="M223" s="40" t="e">
        <f>IF(AND('DO NOT USE_Case Formulas'!A223,ISBLANK('Captura de datos CASO'!M223)),"Specific Place in the Location is required",IF(ISBLANK('Captura de datos CASO'!M223),NA(),"OK"))</f>
        <v>#N/A</v>
      </c>
      <c r="N223" s="40" t="e">
        <f>IF(LEN('Captura de datos CASO'!N223)&gt;50,"Parent/Guardian Name must be less than 50 characters",IF('DO NOT USE_Case Formulas'!A223,"OK",NA()))</f>
        <v>#N/A</v>
      </c>
      <c r="O223" s="40" t="e">
        <f>IF(NOT(ISBLANK('Captura de datos CASO'!O223)),IF(AND(ISNUMBER('Captura de datos CASO'!O223),LEFT('Captura de datos CASO'!O223,1)&lt;&gt;"1",LEN('Captura de datos CASO'!O223)=10),"OK","Phone number must be valid format"),IF('DO NOT USE_Case Formulas'!A223,"OK",NA()))</f>
        <v>#N/A</v>
      </c>
      <c r="P223" s="53" t="e">
        <f>IF(AND(NOT(ISBLANK('Captura de datos CASO'!P223)),ISNA(VLOOKUP('Captura de datos CASO'!P223,'DO NOT USE_School Picklist'!$I$3:$I$5,1,FALSE))),"Please select a value from the drop-down menu",IF('DO NOT USE_Case Formulas'!A223,"OK",NA()))</f>
        <v>#N/A</v>
      </c>
      <c r="Q223" s="40" t="e">
        <f>IF(AND(NOT(ISBLANK('Captura de datos CASO'!Q223)),ISNA(VLOOKUP('Captura de datos CASO'!Q223,'DO NOT USE_School Picklist'!$E$3:$E$10,1,FALSE))),"Please select a value from the drop-down menu",IF('DO NOT USE_Case Formulas'!A223,"OK",NA()))</f>
        <v>#N/A</v>
      </c>
      <c r="R223" s="53" t="e">
        <f>IF(AND(NOT(ISBLANK('Captura de datos CASO'!R223)),ISNA(VLOOKUP('Captura de datos CASO'!R223,'DO NOT USE_School Picklist'!$W$3:$W$9,1,FALSE))),"Please select a value from the drop-down menu",IF('DO NOT USE_Case Formulas'!A223,"OK",NA()))</f>
        <v>#N/A</v>
      </c>
      <c r="S223" s="53" t="e">
        <f>IF(AND(NOT(ISBLANK('Captura de datos CASO'!S223)),ISNA(VLOOKUP('Captura de datos CASO'!S223,'DO NOT USE_School Picklist'!$W$3:$W$9,1,FALSE))),"Please select a value from the drop-down menu",IF('DO NOT USE_Case Formulas'!A223,"OK",NA()))</f>
        <v>#N/A</v>
      </c>
      <c r="T223" s="40" t="e">
        <f>IF(AND(NOT(ISBLANK('Captura de datos CASO'!T223)),ISNA(VLOOKUP('Captura de datos CASO'!T223,'DO NOT USE_School Picklist'!$F$3:$F$16,1,FALSE))),"Please select a value from the drop-down menu",IF('DO NOT USE_Case Formulas'!A223,"OK",NA()))</f>
        <v>#N/A</v>
      </c>
      <c r="U223" s="40" t="e">
        <f>IF(LEN('Captura de datos CASO'!U223)&gt;100,"Classroom(s) must be less than 100 characters",IF('DO NOT USE_Case Formulas'!A223,"OK",NA()))</f>
        <v>#N/A</v>
      </c>
      <c r="V223" s="40" t="e">
        <f>IF(AND(NOT(ISBLANK('Captura de datos CASO'!V223)),ISNA(VLOOKUP('Captura de datos CASO'!V223,'DO NOT USE_School Picklist'!$S$3:$S$12,1,FALSE))),"Please select a value from the drop-down menu",IF('DO NOT USE_Case Formulas'!A223,"OK",NA()))</f>
        <v>#N/A</v>
      </c>
      <c r="W223" s="40" t="e">
        <f>IF(AND(NOT(ISBLANK('Captura de datos CASO'!W223)),ISNA(VLOOKUP('Captura de datos CASO'!W223,'DO NOT USE_School Picklist'!$S$3:$S$12,1,FALSE))),"Please select a value from the drop-down menu",IF('DO NOT USE_Case Formulas'!A223,"OK",NA()))</f>
        <v>#N/A</v>
      </c>
      <c r="X223" s="40" t="e">
        <f>IF(LEN('Captura de datos CASO'!X223)&gt;80,"Name of Education Group must be less than 80 characters",IF('DO NOT USE_Case Formulas'!A223,"OK",NA()))</f>
        <v>#N/A</v>
      </c>
      <c r="Y223" s="40" t="e">
        <f>IF(AND(NOT(ISBLANK('Captura de datos CASO'!Y223)),ISNA(VLOOKUP('Captura de datos CASO'!Y223,'DO NOT USE_School Picklist'!$K$3:$K$6,1,FALSE))),"Please select a value from the drop-down menu",IF('DO NOT USE_Case Formulas'!A223,"OK",NA()))</f>
        <v>#N/A</v>
      </c>
      <c r="Z223" s="40" t="e">
        <f>IF(AND('DO NOT USE_Case Formulas'!A223,ISBLANK('Captura de datos CASO'!Z223)),"Has this person had symptoms? is required",IF(AND(NOT(ISBLANK('Captura de datos CASO'!Z223)),ISNA(VLOOKUP('Captura de datos CASO'!Z223,'DO NOT USE_School Picklist'!$D$3:$D$5,1,FALSE))),"Please select a value from the drop-down menu",IF(NOT(ISBLANK('Captura de datos CASO'!Z223)),"OK",NA())))</f>
        <v>#N/A</v>
      </c>
      <c r="AA223" s="40" t="e">
        <f>IF(AND('Captura de datos CASO'!Z223='DO NOT USE_School Picklist'!$D$3,ISBLANK('Captura de datos CASO'!AA223)),"Symptom Onset Date is required if Ever Symptomatic is Yes",IF('DO NOT USE_Case Formulas'!A223,"OK",NA()))</f>
        <v>#N/A</v>
      </c>
      <c r="AB223" s="40"/>
      <c r="AC223" s="40" t="e">
        <f ca="1">IF(AND('DO NOT USE_Case Formulas'!A223,ISBLANK('Captura de datos CASO'!AC223)),"Lab Result Test Date is required",IF('Captura de datos CASO'!AC223&gt;'DO NOT USE_School Picklist'!$C$3,"Test Date cannot be a future date",IF(NOT(ISBLANK('Captura de datos CASO'!AC223)),"OK",NA())))</f>
        <v>#N/A</v>
      </c>
      <c r="AD223" s="40" t="e">
        <f>IF(AND(NOT(ISBLANK('Captura de datos CASO'!AD223)),ISNA(VLOOKUP('Captura de datos CASO'!AD223,'DO NOT USE_School Picklist'!$R$3:$R$7,1,FALSE))),"Please select a value from the drop-down menu",IF('DO NOT USE_Case Formulas'!A223,"OK",NA()))</f>
        <v>#N/A</v>
      </c>
      <c r="AE223" s="40" t="e">
        <f>IF(AND('DO NOT USE_Case Formulas'!A223,ISBLANK('Captura de datos CASO'!AB223)),"Lab Result Test Result is required",IF(AND(NOT(ISBLANK('Captura de datos CASO'!AB223)),ISNA(VLOOKUP('Captura de datos CASO'!AB223,'DO NOT USE_School Picklist'!$Q$3:$Q$8,1,FALSE))),"Please select a value from the drop-down menu",IF('DO NOT USE_Case Formulas'!A223,"OK",NA())))</f>
        <v>#N/A</v>
      </c>
    </row>
    <row r="224" spans="1:31" x14ac:dyDescent="0.3">
      <c r="A224" s="39" t="e">
        <f>IF('DO NOT USE_Case Formulas'!A224,IF('DO NOT USE_Case Formulas'!B224,"Not all required fields are completed","OK"),NA())</f>
        <v>#N/A</v>
      </c>
      <c r="B224" s="40" t="e">
        <f>IF(AND('DO NOT USE_Case Formulas'!A224,ISBLANK('Captura de datos CASO'!B224)),"First Name is required",IF(NOT(ISBLANK('Captura de datos CASO'!B224)),"OK",NA()))</f>
        <v>#N/A</v>
      </c>
      <c r="C224" s="40" t="e">
        <f>IF(AND('DO NOT USE_Case Formulas'!A224,ISBLANK('Captura de datos CASO'!C224)),"Last Name is required",IF(NOT(ISBLANK('Captura de datos CASO'!C224)),"OK",NA()))</f>
        <v>#N/A</v>
      </c>
      <c r="D224" s="40" t="e">
        <f>IF(AND('DO NOT USE_Case Formulas'!A224,ISBLANK('Captura de datos CASO'!D224)),"Birthdate is required",IF(NOT(ISBLANK('Captura de datos CASO'!D224)),"OK",NA()))</f>
        <v>#N/A</v>
      </c>
      <c r="E224" s="40" t="e">
        <f>IF(AND('DO NOT USE_Case Formulas'!A224,ISBLANK('Captura de datos CASO'!E224)),"Mobile Phone is required",IF(NOT(ISBLANK('Captura de datos CASO'!E224)),IF(AND(ISNUMBER(VALUE('Captura de datos CASO'!E224)),LEFT('Captura de datos CASO'!E224,1)&lt;&gt;"1",LEN('Captura de datos CASO'!E224)=10),"OK","Phone number must be valid format"),NA()))</f>
        <v>#N/A</v>
      </c>
      <c r="F224" s="40" t="e">
        <f>IF(LEN('Captura de datos CASO'!F224)&gt;255,"Home Street Address must be less than 255 characters",IF('DO NOT USE_Case Formulas'!A224,"OK",NA()))</f>
        <v>#N/A</v>
      </c>
      <c r="G224" s="40" t="e">
        <f>IF(LEN('Captura de datos CASO'!G224)&gt;40,"City must be less than 40 characters",IF('DO NOT USE_Case Formulas'!A224,"OK",NA()))</f>
        <v>#N/A</v>
      </c>
      <c r="H224" s="40" t="e">
        <f>IF(AND(NOT(ISBLANK('Captura de datos CASO'!H224)),ISNA(VLOOKUP('Captura de datos CASO'!H224,'DO NOT USE_School Picklist'!$P$3:$P$52,1,FALSE))),"Please select a value from the drop-down menu",IF('DO NOT USE_Case Formulas'!A224,"OK",NA()))</f>
        <v>#N/A</v>
      </c>
      <c r="I224" s="40" t="e">
        <f>IF(AND('DO NOT USE_Case Formulas'!A224,ISBLANK('Captura de datos CASO'!I224)),"Zip is required",IF(ISBLANK('Captura de datos CASO'!I224),NA(),"OK"))</f>
        <v>#N/A</v>
      </c>
      <c r="J224" s="40" t="e">
        <f>IF(AND('DO NOT USE_Case Formulas'!A224,ISBLANK('Captura de datos CASO'!J224)),"Student or Staff? is required",IF(ISBLANK('Captura de datos CASO'!J224),NA(),IF(ISNA(VLOOKUP('Captura de datos CASO'!J224,'DO NOT USE_School Picklist'!$B$3:$B$6,1,FALSE)),"Please select a value from the drop-down menu","OK")))</f>
        <v>#N/A</v>
      </c>
      <c r="K224" s="40" t="e">
        <f>IF(AND('Captura de datos CASO'!J224='DO NOT USE_School Picklist'!$B$4,ISBLANK('Captura de datos CASO'!K224)),"Occupation/Job Title is required if Student or Staff? is Yes, staff/faculty or volunteer",IF('DO NOT USE_Case Formulas'!A224,"OK",NA()))</f>
        <v>#N/A</v>
      </c>
      <c r="L224" s="40" t="e">
        <f ca="1">IF('Captura de datos CASO'!L224&gt;'DO NOT USE_School Picklist'!$C$3,"Date last on school campus/facility cannot be a future date",IF('DO NOT USE_Case Formulas'!A224,IF(ISBLANK('Captura de datos CASO'!L224),"Date last on school campus/facility is required","OK"),NA()))</f>
        <v>#N/A</v>
      </c>
      <c r="M224" s="40" t="e">
        <f>IF(AND('DO NOT USE_Case Formulas'!A224,ISBLANK('Captura de datos CASO'!M224)),"Specific Place in the Location is required",IF(ISBLANK('Captura de datos CASO'!M224),NA(),"OK"))</f>
        <v>#N/A</v>
      </c>
      <c r="N224" s="40" t="e">
        <f>IF(LEN('Captura de datos CASO'!N224)&gt;50,"Parent/Guardian Name must be less than 50 characters",IF('DO NOT USE_Case Formulas'!A224,"OK",NA()))</f>
        <v>#N/A</v>
      </c>
      <c r="O224" s="40" t="e">
        <f>IF(NOT(ISBLANK('Captura de datos CASO'!O224)),IF(AND(ISNUMBER('Captura de datos CASO'!O224),LEFT('Captura de datos CASO'!O224,1)&lt;&gt;"1",LEN('Captura de datos CASO'!O224)=10),"OK","Phone number must be valid format"),IF('DO NOT USE_Case Formulas'!A224,"OK",NA()))</f>
        <v>#N/A</v>
      </c>
      <c r="P224" s="53" t="e">
        <f>IF(AND(NOT(ISBLANK('Captura de datos CASO'!P224)),ISNA(VLOOKUP('Captura de datos CASO'!P224,'DO NOT USE_School Picklist'!$I$3:$I$5,1,FALSE))),"Please select a value from the drop-down menu",IF('DO NOT USE_Case Formulas'!A224,"OK",NA()))</f>
        <v>#N/A</v>
      </c>
      <c r="Q224" s="40" t="e">
        <f>IF(AND(NOT(ISBLANK('Captura de datos CASO'!Q224)),ISNA(VLOOKUP('Captura de datos CASO'!Q224,'DO NOT USE_School Picklist'!$E$3:$E$10,1,FALSE))),"Please select a value from the drop-down menu",IF('DO NOT USE_Case Formulas'!A224,"OK",NA()))</f>
        <v>#N/A</v>
      </c>
      <c r="R224" s="53" t="e">
        <f>IF(AND(NOT(ISBLANK('Captura de datos CASO'!R224)),ISNA(VLOOKUP('Captura de datos CASO'!R224,'DO NOT USE_School Picklist'!$W$3:$W$9,1,FALSE))),"Please select a value from the drop-down menu",IF('DO NOT USE_Case Formulas'!A224,"OK",NA()))</f>
        <v>#N/A</v>
      </c>
      <c r="S224" s="53" t="e">
        <f>IF(AND(NOT(ISBLANK('Captura de datos CASO'!S224)),ISNA(VLOOKUP('Captura de datos CASO'!S224,'DO NOT USE_School Picklist'!$W$3:$W$9,1,FALSE))),"Please select a value from the drop-down menu",IF('DO NOT USE_Case Formulas'!A224,"OK",NA()))</f>
        <v>#N/A</v>
      </c>
      <c r="T224" s="40" t="e">
        <f>IF(AND(NOT(ISBLANK('Captura de datos CASO'!T224)),ISNA(VLOOKUP('Captura de datos CASO'!T224,'DO NOT USE_School Picklist'!$F$3:$F$16,1,FALSE))),"Please select a value from the drop-down menu",IF('DO NOT USE_Case Formulas'!A224,"OK",NA()))</f>
        <v>#N/A</v>
      </c>
      <c r="U224" s="40" t="e">
        <f>IF(LEN('Captura de datos CASO'!U224)&gt;100,"Classroom(s) must be less than 100 characters",IF('DO NOT USE_Case Formulas'!A224,"OK",NA()))</f>
        <v>#N/A</v>
      </c>
      <c r="V224" s="40" t="e">
        <f>IF(AND(NOT(ISBLANK('Captura de datos CASO'!V224)),ISNA(VLOOKUP('Captura de datos CASO'!V224,'DO NOT USE_School Picklist'!$S$3:$S$12,1,FALSE))),"Please select a value from the drop-down menu",IF('DO NOT USE_Case Formulas'!A224,"OK",NA()))</f>
        <v>#N/A</v>
      </c>
      <c r="W224" s="40" t="e">
        <f>IF(AND(NOT(ISBLANK('Captura de datos CASO'!W224)),ISNA(VLOOKUP('Captura de datos CASO'!W224,'DO NOT USE_School Picklist'!$S$3:$S$12,1,FALSE))),"Please select a value from the drop-down menu",IF('DO NOT USE_Case Formulas'!A224,"OK",NA()))</f>
        <v>#N/A</v>
      </c>
      <c r="X224" s="40" t="e">
        <f>IF(LEN('Captura de datos CASO'!X224)&gt;80,"Name of Education Group must be less than 80 characters",IF('DO NOT USE_Case Formulas'!A224,"OK",NA()))</f>
        <v>#N/A</v>
      </c>
      <c r="Y224" s="40" t="e">
        <f>IF(AND(NOT(ISBLANK('Captura de datos CASO'!Y224)),ISNA(VLOOKUP('Captura de datos CASO'!Y224,'DO NOT USE_School Picklist'!$K$3:$K$6,1,FALSE))),"Please select a value from the drop-down menu",IF('DO NOT USE_Case Formulas'!A224,"OK",NA()))</f>
        <v>#N/A</v>
      </c>
      <c r="Z224" s="40" t="e">
        <f>IF(AND('DO NOT USE_Case Formulas'!A224,ISBLANK('Captura de datos CASO'!Z224)),"Has this person had symptoms? is required",IF(AND(NOT(ISBLANK('Captura de datos CASO'!Z224)),ISNA(VLOOKUP('Captura de datos CASO'!Z224,'DO NOT USE_School Picklist'!$D$3:$D$5,1,FALSE))),"Please select a value from the drop-down menu",IF(NOT(ISBLANK('Captura de datos CASO'!Z224)),"OK",NA())))</f>
        <v>#N/A</v>
      </c>
      <c r="AA224" s="40" t="e">
        <f>IF(AND('Captura de datos CASO'!Z224='DO NOT USE_School Picklist'!$D$3,ISBLANK('Captura de datos CASO'!AA224)),"Symptom Onset Date is required if Ever Symptomatic is Yes",IF('DO NOT USE_Case Formulas'!A224,"OK",NA()))</f>
        <v>#N/A</v>
      </c>
      <c r="AB224" s="40"/>
      <c r="AC224" s="40" t="e">
        <f ca="1">IF(AND('DO NOT USE_Case Formulas'!A224,ISBLANK('Captura de datos CASO'!AC224)),"Lab Result Test Date is required",IF('Captura de datos CASO'!AC224&gt;'DO NOT USE_School Picklist'!$C$3,"Test Date cannot be a future date",IF(NOT(ISBLANK('Captura de datos CASO'!AC224)),"OK",NA())))</f>
        <v>#N/A</v>
      </c>
      <c r="AD224" s="40" t="e">
        <f>IF(AND(NOT(ISBLANK('Captura de datos CASO'!AD224)),ISNA(VLOOKUP('Captura de datos CASO'!AD224,'DO NOT USE_School Picklist'!$R$3:$R$7,1,FALSE))),"Please select a value from the drop-down menu",IF('DO NOT USE_Case Formulas'!A224,"OK",NA()))</f>
        <v>#N/A</v>
      </c>
      <c r="AE224" s="40" t="e">
        <f>IF(AND('DO NOT USE_Case Formulas'!A224,ISBLANK('Captura de datos CASO'!AB224)),"Lab Result Test Result is required",IF(AND(NOT(ISBLANK('Captura de datos CASO'!AB224)),ISNA(VLOOKUP('Captura de datos CASO'!AB224,'DO NOT USE_School Picklist'!$Q$3:$Q$8,1,FALSE))),"Please select a value from the drop-down menu",IF('DO NOT USE_Case Formulas'!A224,"OK",NA())))</f>
        <v>#N/A</v>
      </c>
    </row>
    <row r="225" spans="1:31" x14ac:dyDescent="0.3">
      <c r="A225" s="39" t="e">
        <f>IF('DO NOT USE_Case Formulas'!A225,IF('DO NOT USE_Case Formulas'!B225,"Not all required fields are completed","OK"),NA())</f>
        <v>#N/A</v>
      </c>
      <c r="B225" s="40" t="e">
        <f>IF(AND('DO NOT USE_Case Formulas'!A225,ISBLANK('Captura de datos CASO'!B225)),"First Name is required",IF(NOT(ISBLANK('Captura de datos CASO'!B225)),"OK",NA()))</f>
        <v>#N/A</v>
      </c>
      <c r="C225" s="40" t="e">
        <f>IF(AND('DO NOT USE_Case Formulas'!A225,ISBLANK('Captura de datos CASO'!C225)),"Last Name is required",IF(NOT(ISBLANK('Captura de datos CASO'!C225)),"OK",NA()))</f>
        <v>#N/A</v>
      </c>
      <c r="D225" s="40" t="e">
        <f>IF(AND('DO NOT USE_Case Formulas'!A225,ISBLANK('Captura de datos CASO'!D225)),"Birthdate is required",IF(NOT(ISBLANK('Captura de datos CASO'!D225)),"OK",NA()))</f>
        <v>#N/A</v>
      </c>
      <c r="E225" s="40" t="e">
        <f>IF(AND('DO NOT USE_Case Formulas'!A225,ISBLANK('Captura de datos CASO'!E225)),"Mobile Phone is required",IF(NOT(ISBLANK('Captura de datos CASO'!E225)),IF(AND(ISNUMBER(VALUE('Captura de datos CASO'!E225)),LEFT('Captura de datos CASO'!E225,1)&lt;&gt;"1",LEN('Captura de datos CASO'!E225)=10),"OK","Phone number must be valid format"),NA()))</f>
        <v>#N/A</v>
      </c>
      <c r="F225" s="40" t="e">
        <f>IF(LEN('Captura de datos CASO'!F225)&gt;255,"Home Street Address must be less than 255 characters",IF('DO NOT USE_Case Formulas'!A225,"OK",NA()))</f>
        <v>#N/A</v>
      </c>
      <c r="G225" s="40" t="e">
        <f>IF(LEN('Captura de datos CASO'!G225)&gt;40,"City must be less than 40 characters",IF('DO NOT USE_Case Formulas'!A225,"OK",NA()))</f>
        <v>#N/A</v>
      </c>
      <c r="H225" s="40" t="e">
        <f>IF(AND(NOT(ISBLANK('Captura de datos CASO'!H225)),ISNA(VLOOKUP('Captura de datos CASO'!H225,'DO NOT USE_School Picklist'!$P$3:$P$52,1,FALSE))),"Please select a value from the drop-down menu",IF('DO NOT USE_Case Formulas'!A225,"OK",NA()))</f>
        <v>#N/A</v>
      </c>
      <c r="I225" s="40" t="e">
        <f>IF(AND('DO NOT USE_Case Formulas'!A225,ISBLANK('Captura de datos CASO'!I225)),"Zip is required",IF(ISBLANK('Captura de datos CASO'!I225),NA(),"OK"))</f>
        <v>#N/A</v>
      </c>
      <c r="J225" s="40" t="e">
        <f>IF(AND('DO NOT USE_Case Formulas'!A225,ISBLANK('Captura de datos CASO'!J225)),"Student or Staff? is required",IF(ISBLANK('Captura de datos CASO'!J225),NA(),IF(ISNA(VLOOKUP('Captura de datos CASO'!J225,'DO NOT USE_School Picklist'!$B$3:$B$6,1,FALSE)),"Please select a value from the drop-down menu","OK")))</f>
        <v>#N/A</v>
      </c>
      <c r="K225" s="40" t="e">
        <f>IF(AND('Captura de datos CASO'!J225='DO NOT USE_School Picklist'!$B$4,ISBLANK('Captura de datos CASO'!K225)),"Occupation/Job Title is required if Student or Staff? is Yes, staff/faculty or volunteer",IF('DO NOT USE_Case Formulas'!A225,"OK",NA()))</f>
        <v>#N/A</v>
      </c>
      <c r="L225" s="40" t="e">
        <f ca="1">IF('Captura de datos CASO'!L225&gt;'DO NOT USE_School Picklist'!$C$3,"Date last on school campus/facility cannot be a future date",IF('DO NOT USE_Case Formulas'!A225,IF(ISBLANK('Captura de datos CASO'!L225),"Date last on school campus/facility is required","OK"),NA()))</f>
        <v>#N/A</v>
      </c>
      <c r="M225" s="40" t="e">
        <f>IF(AND('DO NOT USE_Case Formulas'!A225,ISBLANK('Captura de datos CASO'!M225)),"Specific Place in the Location is required",IF(ISBLANK('Captura de datos CASO'!M225),NA(),"OK"))</f>
        <v>#N/A</v>
      </c>
      <c r="N225" s="40" t="e">
        <f>IF(LEN('Captura de datos CASO'!N225)&gt;50,"Parent/Guardian Name must be less than 50 characters",IF('DO NOT USE_Case Formulas'!A225,"OK",NA()))</f>
        <v>#N/A</v>
      </c>
      <c r="O225" s="40" t="e">
        <f>IF(NOT(ISBLANK('Captura de datos CASO'!O225)),IF(AND(ISNUMBER('Captura de datos CASO'!O225),LEFT('Captura de datos CASO'!O225,1)&lt;&gt;"1",LEN('Captura de datos CASO'!O225)=10),"OK","Phone number must be valid format"),IF('DO NOT USE_Case Formulas'!A225,"OK",NA()))</f>
        <v>#N/A</v>
      </c>
      <c r="P225" s="53" t="e">
        <f>IF(AND(NOT(ISBLANK('Captura de datos CASO'!P225)),ISNA(VLOOKUP('Captura de datos CASO'!P225,'DO NOT USE_School Picklist'!$I$3:$I$5,1,FALSE))),"Please select a value from the drop-down menu",IF('DO NOT USE_Case Formulas'!A225,"OK",NA()))</f>
        <v>#N/A</v>
      </c>
      <c r="Q225" s="40" t="e">
        <f>IF(AND(NOT(ISBLANK('Captura de datos CASO'!Q225)),ISNA(VLOOKUP('Captura de datos CASO'!Q225,'DO NOT USE_School Picklist'!$E$3:$E$10,1,FALSE))),"Please select a value from the drop-down menu",IF('DO NOT USE_Case Formulas'!A225,"OK",NA()))</f>
        <v>#N/A</v>
      </c>
      <c r="R225" s="53" t="e">
        <f>IF(AND(NOT(ISBLANK('Captura de datos CASO'!R225)),ISNA(VLOOKUP('Captura de datos CASO'!R225,'DO NOT USE_School Picklist'!$W$3:$W$9,1,FALSE))),"Please select a value from the drop-down menu",IF('DO NOT USE_Case Formulas'!A225,"OK",NA()))</f>
        <v>#N/A</v>
      </c>
      <c r="S225" s="53" t="e">
        <f>IF(AND(NOT(ISBLANK('Captura de datos CASO'!S225)),ISNA(VLOOKUP('Captura de datos CASO'!S225,'DO NOT USE_School Picklist'!$W$3:$W$9,1,FALSE))),"Please select a value from the drop-down menu",IF('DO NOT USE_Case Formulas'!A225,"OK",NA()))</f>
        <v>#N/A</v>
      </c>
      <c r="T225" s="40" t="e">
        <f>IF(AND(NOT(ISBLANK('Captura de datos CASO'!T225)),ISNA(VLOOKUP('Captura de datos CASO'!T225,'DO NOT USE_School Picklist'!$F$3:$F$16,1,FALSE))),"Please select a value from the drop-down menu",IF('DO NOT USE_Case Formulas'!A225,"OK",NA()))</f>
        <v>#N/A</v>
      </c>
      <c r="U225" s="40" t="e">
        <f>IF(LEN('Captura de datos CASO'!U225)&gt;100,"Classroom(s) must be less than 100 characters",IF('DO NOT USE_Case Formulas'!A225,"OK",NA()))</f>
        <v>#N/A</v>
      </c>
      <c r="V225" s="40" t="e">
        <f>IF(AND(NOT(ISBLANK('Captura de datos CASO'!V225)),ISNA(VLOOKUP('Captura de datos CASO'!V225,'DO NOT USE_School Picklist'!$S$3:$S$12,1,FALSE))),"Please select a value from the drop-down menu",IF('DO NOT USE_Case Formulas'!A225,"OK",NA()))</f>
        <v>#N/A</v>
      </c>
      <c r="W225" s="40" t="e">
        <f>IF(AND(NOT(ISBLANK('Captura de datos CASO'!W225)),ISNA(VLOOKUP('Captura de datos CASO'!W225,'DO NOT USE_School Picklist'!$S$3:$S$12,1,FALSE))),"Please select a value from the drop-down menu",IF('DO NOT USE_Case Formulas'!A225,"OK",NA()))</f>
        <v>#N/A</v>
      </c>
      <c r="X225" s="40" t="e">
        <f>IF(LEN('Captura de datos CASO'!X225)&gt;80,"Name of Education Group must be less than 80 characters",IF('DO NOT USE_Case Formulas'!A225,"OK",NA()))</f>
        <v>#N/A</v>
      </c>
      <c r="Y225" s="40" t="e">
        <f>IF(AND(NOT(ISBLANK('Captura de datos CASO'!Y225)),ISNA(VLOOKUP('Captura de datos CASO'!Y225,'DO NOT USE_School Picklist'!$K$3:$K$6,1,FALSE))),"Please select a value from the drop-down menu",IF('DO NOT USE_Case Formulas'!A225,"OK",NA()))</f>
        <v>#N/A</v>
      </c>
      <c r="Z225" s="40" t="e">
        <f>IF(AND('DO NOT USE_Case Formulas'!A225,ISBLANK('Captura de datos CASO'!Z225)),"Has this person had symptoms? is required",IF(AND(NOT(ISBLANK('Captura de datos CASO'!Z225)),ISNA(VLOOKUP('Captura de datos CASO'!Z225,'DO NOT USE_School Picklist'!$D$3:$D$5,1,FALSE))),"Please select a value from the drop-down menu",IF(NOT(ISBLANK('Captura de datos CASO'!Z225)),"OK",NA())))</f>
        <v>#N/A</v>
      </c>
      <c r="AA225" s="40" t="e">
        <f>IF(AND('Captura de datos CASO'!Z225='DO NOT USE_School Picklist'!$D$3,ISBLANK('Captura de datos CASO'!AA225)),"Symptom Onset Date is required if Ever Symptomatic is Yes",IF('DO NOT USE_Case Formulas'!A225,"OK",NA()))</f>
        <v>#N/A</v>
      </c>
      <c r="AB225" s="40"/>
      <c r="AC225" s="40" t="e">
        <f ca="1">IF(AND('DO NOT USE_Case Formulas'!A225,ISBLANK('Captura de datos CASO'!AC225)),"Lab Result Test Date is required",IF('Captura de datos CASO'!AC225&gt;'DO NOT USE_School Picklist'!$C$3,"Test Date cannot be a future date",IF(NOT(ISBLANK('Captura de datos CASO'!AC225)),"OK",NA())))</f>
        <v>#N/A</v>
      </c>
      <c r="AD225" s="40" t="e">
        <f>IF(AND(NOT(ISBLANK('Captura de datos CASO'!AD225)),ISNA(VLOOKUP('Captura de datos CASO'!AD225,'DO NOT USE_School Picklist'!$R$3:$R$7,1,FALSE))),"Please select a value from the drop-down menu",IF('DO NOT USE_Case Formulas'!A225,"OK",NA()))</f>
        <v>#N/A</v>
      </c>
      <c r="AE225" s="40" t="e">
        <f>IF(AND('DO NOT USE_Case Formulas'!A225,ISBLANK('Captura de datos CASO'!AB225)),"Lab Result Test Result is required",IF(AND(NOT(ISBLANK('Captura de datos CASO'!AB225)),ISNA(VLOOKUP('Captura de datos CASO'!AB225,'DO NOT USE_School Picklist'!$Q$3:$Q$8,1,FALSE))),"Please select a value from the drop-down menu",IF('DO NOT USE_Case Formulas'!A225,"OK",NA())))</f>
        <v>#N/A</v>
      </c>
    </row>
    <row r="226" spans="1:31" x14ac:dyDescent="0.3">
      <c r="A226" s="39" t="e">
        <f>IF('DO NOT USE_Case Formulas'!A226,IF('DO NOT USE_Case Formulas'!B226,"Not all required fields are completed","OK"),NA())</f>
        <v>#N/A</v>
      </c>
      <c r="B226" s="40" t="e">
        <f>IF(AND('DO NOT USE_Case Formulas'!A226,ISBLANK('Captura de datos CASO'!B226)),"First Name is required",IF(NOT(ISBLANK('Captura de datos CASO'!B226)),"OK",NA()))</f>
        <v>#N/A</v>
      </c>
      <c r="C226" s="40" t="e">
        <f>IF(AND('DO NOT USE_Case Formulas'!A226,ISBLANK('Captura de datos CASO'!C226)),"Last Name is required",IF(NOT(ISBLANK('Captura de datos CASO'!C226)),"OK",NA()))</f>
        <v>#N/A</v>
      </c>
      <c r="D226" s="40" t="e">
        <f>IF(AND('DO NOT USE_Case Formulas'!A226,ISBLANK('Captura de datos CASO'!D226)),"Birthdate is required",IF(NOT(ISBLANK('Captura de datos CASO'!D226)),"OK",NA()))</f>
        <v>#N/A</v>
      </c>
      <c r="E226" s="40" t="e">
        <f>IF(AND('DO NOT USE_Case Formulas'!A226,ISBLANK('Captura de datos CASO'!E226)),"Mobile Phone is required",IF(NOT(ISBLANK('Captura de datos CASO'!E226)),IF(AND(ISNUMBER(VALUE('Captura de datos CASO'!E226)),LEFT('Captura de datos CASO'!E226,1)&lt;&gt;"1",LEN('Captura de datos CASO'!E226)=10),"OK","Phone number must be valid format"),NA()))</f>
        <v>#N/A</v>
      </c>
      <c r="F226" s="40" t="e">
        <f>IF(LEN('Captura de datos CASO'!F226)&gt;255,"Home Street Address must be less than 255 characters",IF('DO NOT USE_Case Formulas'!A226,"OK",NA()))</f>
        <v>#N/A</v>
      </c>
      <c r="G226" s="40" t="e">
        <f>IF(LEN('Captura de datos CASO'!G226)&gt;40,"City must be less than 40 characters",IF('DO NOT USE_Case Formulas'!A226,"OK",NA()))</f>
        <v>#N/A</v>
      </c>
      <c r="H226" s="40" t="e">
        <f>IF(AND(NOT(ISBLANK('Captura de datos CASO'!H226)),ISNA(VLOOKUP('Captura de datos CASO'!H226,'DO NOT USE_School Picklist'!$P$3:$P$52,1,FALSE))),"Please select a value from the drop-down menu",IF('DO NOT USE_Case Formulas'!A226,"OK",NA()))</f>
        <v>#N/A</v>
      </c>
      <c r="I226" s="40" t="e">
        <f>IF(AND('DO NOT USE_Case Formulas'!A226,ISBLANK('Captura de datos CASO'!I226)),"Zip is required",IF(ISBLANK('Captura de datos CASO'!I226),NA(),"OK"))</f>
        <v>#N/A</v>
      </c>
      <c r="J226" s="40" t="e">
        <f>IF(AND('DO NOT USE_Case Formulas'!A226,ISBLANK('Captura de datos CASO'!J226)),"Student or Staff? is required",IF(ISBLANK('Captura de datos CASO'!J226),NA(),IF(ISNA(VLOOKUP('Captura de datos CASO'!J226,'DO NOT USE_School Picklist'!$B$3:$B$6,1,FALSE)),"Please select a value from the drop-down menu","OK")))</f>
        <v>#N/A</v>
      </c>
      <c r="K226" s="40" t="e">
        <f>IF(AND('Captura de datos CASO'!J226='DO NOT USE_School Picklist'!$B$4,ISBLANK('Captura de datos CASO'!K226)),"Occupation/Job Title is required if Student or Staff? is Yes, staff/faculty or volunteer",IF('DO NOT USE_Case Formulas'!A226,"OK",NA()))</f>
        <v>#N/A</v>
      </c>
      <c r="L226" s="40" t="e">
        <f ca="1">IF('Captura de datos CASO'!L226&gt;'DO NOT USE_School Picklist'!$C$3,"Date last on school campus/facility cannot be a future date",IF('DO NOT USE_Case Formulas'!A226,IF(ISBLANK('Captura de datos CASO'!L226),"Date last on school campus/facility is required","OK"),NA()))</f>
        <v>#N/A</v>
      </c>
      <c r="M226" s="40" t="e">
        <f>IF(AND('DO NOT USE_Case Formulas'!A226,ISBLANK('Captura de datos CASO'!M226)),"Specific Place in the Location is required",IF(ISBLANK('Captura de datos CASO'!M226),NA(),"OK"))</f>
        <v>#N/A</v>
      </c>
      <c r="N226" s="40" t="e">
        <f>IF(LEN('Captura de datos CASO'!N226)&gt;50,"Parent/Guardian Name must be less than 50 characters",IF('DO NOT USE_Case Formulas'!A226,"OK",NA()))</f>
        <v>#N/A</v>
      </c>
      <c r="O226" s="40" t="e">
        <f>IF(NOT(ISBLANK('Captura de datos CASO'!O226)),IF(AND(ISNUMBER('Captura de datos CASO'!O226),LEFT('Captura de datos CASO'!O226,1)&lt;&gt;"1",LEN('Captura de datos CASO'!O226)=10),"OK","Phone number must be valid format"),IF('DO NOT USE_Case Formulas'!A226,"OK",NA()))</f>
        <v>#N/A</v>
      </c>
      <c r="P226" s="53" t="e">
        <f>IF(AND(NOT(ISBLANK('Captura de datos CASO'!P226)),ISNA(VLOOKUP('Captura de datos CASO'!P226,'DO NOT USE_School Picklist'!$I$3:$I$5,1,FALSE))),"Please select a value from the drop-down menu",IF('DO NOT USE_Case Formulas'!A226,"OK",NA()))</f>
        <v>#N/A</v>
      </c>
      <c r="Q226" s="40" t="e">
        <f>IF(AND(NOT(ISBLANK('Captura de datos CASO'!Q226)),ISNA(VLOOKUP('Captura de datos CASO'!Q226,'DO NOT USE_School Picklist'!$E$3:$E$10,1,FALSE))),"Please select a value from the drop-down menu",IF('DO NOT USE_Case Formulas'!A226,"OK",NA()))</f>
        <v>#N/A</v>
      </c>
      <c r="R226" s="53" t="e">
        <f>IF(AND(NOT(ISBLANK('Captura de datos CASO'!R226)),ISNA(VLOOKUP('Captura de datos CASO'!R226,'DO NOT USE_School Picklist'!$W$3:$W$9,1,FALSE))),"Please select a value from the drop-down menu",IF('DO NOT USE_Case Formulas'!A226,"OK",NA()))</f>
        <v>#N/A</v>
      </c>
      <c r="S226" s="53" t="e">
        <f>IF(AND(NOT(ISBLANK('Captura de datos CASO'!S226)),ISNA(VLOOKUP('Captura de datos CASO'!S226,'DO NOT USE_School Picklist'!$W$3:$W$9,1,FALSE))),"Please select a value from the drop-down menu",IF('DO NOT USE_Case Formulas'!A226,"OK",NA()))</f>
        <v>#N/A</v>
      </c>
      <c r="T226" s="40" t="e">
        <f>IF(AND(NOT(ISBLANK('Captura de datos CASO'!T226)),ISNA(VLOOKUP('Captura de datos CASO'!T226,'DO NOT USE_School Picklist'!$F$3:$F$16,1,FALSE))),"Please select a value from the drop-down menu",IF('DO NOT USE_Case Formulas'!A226,"OK",NA()))</f>
        <v>#N/A</v>
      </c>
      <c r="U226" s="40" t="e">
        <f>IF(LEN('Captura de datos CASO'!U226)&gt;100,"Classroom(s) must be less than 100 characters",IF('DO NOT USE_Case Formulas'!A226,"OK",NA()))</f>
        <v>#N/A</v>
      </c>
      <c r="V226" s="40" t="e">
        <f>IF(AND(NOT(ISBLANK('Captura de datos CASO'!V226)),ISNA(VLOOKUP('Captura de datos CASO'!V226,'DO NOT USE_School Picklist'!$S$3:$S$12,1,FALSE))),"Please select a value from the drop-down menu",IF('DO NOT USE_Case Formulas'!A226,"OK",NA()))</f>
        <v>#N/A</v>
      </c>
      <c r="W226" s="40" t="e">
        <f>IF(AND(NOT(ISBLANK('Captura de datos CASO'!W226)),ISNA(VLOOKUP('Captura de datos CASO'!W226,'DO NOT USE_School Picklist'!$S$3:$S$12,1,FALSE))),"Please select a value from the drop-down menu",IF('DO NOT USE_Case Formulas'!A226,"OK",NA()))</f>
        <v>#N/A</v>
      </c>
      <c r="X226" s="40" t="e">
        <f>IF(LEN('Captura de datos CASO'!X226)&gt;80,"Name of Education Group must be less than 80 characters",IF('DO NOT USE_Case Formulas'!A226,"OK",NA()))</f>
        <v>#N/A</v>
      </c>
      <c r="Y226" s="40" t="e">
        <f>IF(AND(NOT(ISBLANK('Captura de datos CASO'!Y226)),ISNA(VLOOKUP('Captura de datos CASO'!Y226,'DO NOT USE_School Picklist'!$K$3:$K$6,1,FALSE))),"Please select a value from the drop-down menu",IF('DO NOT USE_Case Formulas'!A226,"OK",NA()))</f>
        <v>#N/A</v>
      </c>
      <c r="Z226" s="40" t="e">
        <f>IF(AND('DO NOT USE_Case Formulas'!A226,ISBLANK('Captura de datos CASO'!Z226)),"Has this person had symptoms? is required",IF(AND(NOT(ISBLANK('Captura de datos CASO'!Z226)),ISNA(VLOOKUP('Captura de datos CASO'!Z226,'DO NOT USE_School Picklist'!$D$3:$D$5,1,FALSE))),"Please select a value from the drop-down menu",IF(NOT(ISBLANK('Captura de datos CASO'!Z226)),"OK",NA())))</f>
        <v>#N/A</v>
      </c>
      <c r="AA226" s="40" t="e">
        <f>IF(AND('Captura de datos CASO'!Z226='DO NOT USE_School Picklist'!$D$3,ISBLANK('Captura de datos CASO'!AA226)),"Symptom Onset Date is required if Ever Symptomatic is Yes",IF('DO NOT USE_Case Formulas'!A226,"OK",NA()))</f>
        <v>#N/A</v>
      </c>
      <c r="AB226" s="40"/>
      <c r="AC226" s="40" t="e">
        <f ca="1">IF(AND('DO NOT USE_Case Formulas'!A226,ISBLANK('Captura de datos CASO'!AC226)),"Lab Result Test Date is required",IF('Captura de datos CASO'!AC226&gt;'DO NOT USE_School Picklist'!$C$3,"Test Date cannot be a future date",IF(NOT(ISBLANK('Captura de datos CASO'!AC226)),"OK",NA())))</f>
        <v>#N/A</v>
      </c>
      <c r="AD226" s="40" t="e">
        <f>IF(AND(NOT(ISBLANK('Captura de datos CASO'!AD226)),ISNA(VLOOKUP('Captura de datos CASO'!AD226,'DO NOT USE_School Picklist'!$R$3:$R$7,1,FALSE))),"Please select a value from the drop-down menu",IF('DO NOT USE_Case Formulas'!A226,"OK",NA()))</f>
        <v>#N/A</v>
      </c>
      <c r="AE226" s="40" t="e">
        <f>IF(AND('DO NOT USE_Case Formulas'!A226,ISBLANK('Captura de datos CASO'!AB226)),"Lab Result Test Result is required",IF(AND(NOT(ISBLANK('Captura de datos CASO'!AB226)),ISNA(VLOOKUP('Captura de datos CASO'!AB226,'DO NOT USE_School Picklist'!$Q$3:$Q$8,1,FALSE))),"Please select a value from the drop-down menu",IF('DO NOT USE_Case Formulas'!A226,"OK",NA())))</f>
        <v>#N/A</v>
      </c>
    </row>
    <row r="227" spans="1:31" x14ac:dyDescent="0.3">
      <c r="A227" s="39" t="e">
        <f>IF('DO NOT USE_Case Formulas'!A227,IF('DO NOT USE_Case Formulas'!B227,"Not all required fields are completed","OK"),NA())</f>
        <v>#N/A</v>
      </c>
      <c r="B227" s="40" t="e">
        <f>IF(AND('DO NOT USE_Case Formulas'!A227,ISBLANK('Captura de datos CASO'!B227)),"First Name is required",IF(NOT(ISBLANK('Captura de datos CASO'!B227)),"OK",NA()))</f>
        <v>#N/A</v>
      </c>
      <c r="C227" s="40" t="e">
        <f>IF(AND('DO NOT USE_Case Formulas'!A227,ISBLANK('Captura de datos CASO'!C227)),"Last Name is required",IF(NOT(ISBLANK('Captura de datos CASO'!C227)),"OK",NA()))</f>
        <v>#N/A</v>
      </c>
      <c r="D227" s="40" t="e">
        <f>IF(AND('DO NOT USE_Case Formulas'!A227,ISBLANK('Captura de datos CASO'!D227)),"Birthdate is required",IF(NOT(ISBLANK('Captura de datos CASO'!D227)),"OK",NA()))</f>
        <v>#N/A</v>
      </c>
      <c r="E227" s="40" t="e">
        <f>IF(AND('DO NOT USE_Case Formulas'!A227,ISBLANK('Captura de datos CASO'!E227)),"Mobile Phone is required",IF(NOT(ISBLANK('Captura de datos CASO'!E227)),IF(AND(ISNUMBER(VALUE('Captura de datos CASO'!E227)),LEFT('Captura de datos CASO'!E227,1)&lt;&gt;"1",LEN('Captura de datos CASO'!E227)=10),"OK","Phone number must be valid format"),NA()))</f>
        <v>#N/A</v>
      </c>
      <c r="F227" s="40" t="e">
        <f>IF(LEN('Captura de datos CASO'!F227)&gt;255,"Home Street Address must be less than 255 characters",IF('DO NOT USE_Case Formulas'!A227,"OK",NA()))</f>
        <v>#N/A</v>
      </c>
      <c r="G227" s="40" t="e">
        <f>IF(LEN('Captura de datos CASO'!G227)&gt;40,"City must be less than 40 characters",IF('DO NOT USE_Case Formulas'!A227,"OK",NA()))</f>
        <v>#N/A</v>
      </c>
      <c r="H227" s="40" t="e">
        <f>IF(AND(NOT(ISBLANK('Captura de datos CASO'!H227)),ISNA(VLOOKUP('Captura de datos CASO'!H227,'DO NOT USE_School Picklist'!$P$3:$P$52,1,FALSE))),"Please select a value from the drop-down menu",IF('DO NOT USE_Case Formulas'!A227,"OK",NA()))</f>
        <v>#N/A</v>
      </c>
      <c r="I227" s="40" t="e">
        <f>IF(AND('DO NOT USE_Case Formulas'!A227,ISBLANK('Captura de datos CASO'!I227)),"Zip is required",IF(ISBLANK('Captura de datos CASO'!I227),NA(),"OK"))</f>
        <v>#N/A</v>
      </c>
      <c r="J227" s="40" t="e">
        <f>IF(AND('DO NOT USE_Case Formulas'!A227,ISBLANK('Captura de datos CASO'!J227)),"Student or Staff? is required",IF(ISBLANK('Captura de datos CASO'!J227),NA(),IF(ISNA(VLOOKUP('Captura de datos CASO'!J227,'DO NOT USE_School Picklist'!$B$3:$B$6,1,FALSE)),"Please select a value from the drop-down menu","OK")))</f>
        <v>#N/A</v>
      </c>
      <c r="K227" s="40" t="e">
        <f>IF(AND('Captura de datos CASO'!J227='DO NOT USE_School Picklist'!$B$4,ISBLANK('Captura de datos CASO'!K227)),"Occupation/Job Title is required if Student or Staff? is Yes, staff/faculty or volunteer",IF('DO NOT USE_Case Formulas'!A227,"OK",NA()))</f>
        <v>#N/A</v>
      </c>
      <c r="L227" s="40" t="e">
        <f ca="1">IF('Captura de datos CASO'!L227&gt;'DO NOT USE_School Picklist'!$C$3,"Date last on school campus/facility cannot be a future date",IF('DO NOT USE_Case Formulas'!A227,IF(ISBLANK('Captura de datos CASO'!L227),"Date last on school campus/facility is required","OK"),NA()))</f>
        <v>#N/A</v>
      </c>
      <c r="M227" s="40" t="e">
        <f>IF(AND('DO NOT USE_Case Formulas'!A227,ISBLANK('Captura de datos CASO'!M227)),"Specific Place in the Location is required",IF(ISBLANK('Captura de datos CASO'!M227),NA(),"OK"))</f>
        <v>#N/A</v>
      </c>
      <c r="N227" s="40" t="e">
        <f>IF(LEN('Captura de datos CASO'!N227)&gt;50,"Parent/Guardian Name must be less than 50 characters",IF('DO NOT USE_Case Formulas'!A227,"OK",NA()))</f>
        <v>#N/A</v>
      </c>
      <c r="O227" s="40" t="e">
        <f>IF(NOT(ISBLANK('Captura de datos CASO'!O227)),IF(AND(ISNUMBER('Captura de datos CASO'!O227),LEFT('Captura de datos CASO'!O227,1)&lt;&gt;"1",LEN('Captura de datos CASO'!O227)=10),"OK","Phone number must be valid format"),IF('DO NOT USE_Case Formulas'!A227,"OK",NA()))</f>
        <v>#N/A</v>
      </c>
      <c r="P227" s="53" t="e">
        <f>IF(AND(NOT(ISBLANK('Captura de datos CASO'!P227)),ISNA(VLOOKUP('Captura de datos CASO'!P227,'DO NOT USE_School Picklist'!$I$3:$I$5,1,FALSE))),"Please select a value from the drop-down menu",IF('DO NOT USE_Case Formulas'!A227,"OK",NA()))</f>
        <v>#N/A</v>
      </c>
      <c r="Q227" s="40" t="e">
        <f>IF(AND(NOT(ISBLANK('Captura de datos CASO'!Q227)),ISNA(VLOOKUP('Captura de datos CASO'!Q227,'DO NOT USE_School Picklist'!$E$3:$E$10,1,FALSE))),"Please select a value from the drop-down menu",IF('DO NOT USE_Case Formulas'!A227,"OK",NA()))</f>
        <v>#N/A</v>
      </c>
      <c r="R227" s="53" t="e">
        <f>IF(AND(NOT(ISBLANK('Captura de datos CASO'!R227)),ISNA(VLOOKUP('Captura de datos CASO'!R227,'DO NOT USE_School Picklist'!$W$3:$W$9,1,FALSE))),"Please select a value from the drop-down menu",IF('DO NOT USE_Case Formulas'!A227,"OK",NA()))</f>
        <v>#N/A</v>
      </c>
      <c r="S227" s="53" t="e">
        <f>IF(AND(NOT(ISBLANK('Captura de datos CASO'!S227)),ISNA(VLOOKUP('Captura de datos CASO'!S227,'DO NOT USE_School Picklist'!$W$3:$W$9,1,FALSE))),"Please select a value from the drop-down menu",IF('DO NOT USE_Case Formulas'!A227,"OK",NA()))</f>
        <v>#N/A</v>
      </c>
      <c r="T227" s="40" t="e">
        <f>IF(AND(NOT(ISBLANK('Captura de datos CASO'!T227)),ISNA(VLOOKUP('Captura de datos CASO'!T227,'DO NOT USE_School Picklist'!$F$3:$F$16,1,FALSE))),"Please select a value from the drop-down menu",IF('DO NOT USE_Case Formulas'!A227,"OK",NA()))</f>
        <v>#N/A</v>
      </c>
      <c r="U227" s="40" t="e">
        <f>IF(LEN('Captura de datos CASO'!U227)&gt;100,"Classroom(s) must be less than 100 characters",IF('DO NOT USE_Case Formulas'!A227,"OK",NA()))</f>
        <v>#N/A</v>
      </c>
      <c r="V227" s="40" t="e">
        <f>IF(AND(NOT(ISBLANK('Captura de datos CASO'!V227)),ISNA(VLOOKUP('Captura de datos CASO'!V227,'DO NOT USE_School Picklist'!$S$3:$S$12,1,FALSE))),"Please select a value from the drop-down menu",IF('DO NOT USE_Case Formulas'!A227,"OK",NA()))</f>
        <v>#N/A</v>
      </c>
      <c r="W227" s="40" t="e">
        <f>IF(AND(NOT(ISBLANK('Captura de datos CASO'!W227)),ISNA(VLOOKUP('Captura de datos CASO'!W227,'DO NOT USE_School Picklist'!$S$3:$S$12,1,FALSE))),"Please select a value from the drop-down menu",IF('DO NOT USE_Case Formulas'!A227,"OK",NA()))</f>
        <v>#N/A</v>
      </c>
      <c r="X227" s="40" t="e">
        <f>IF(LEN('Captura de datos CASO'!X227)&gt;80,"Name of Education Group must be less than 80 characters",IF('DO NOT USE_Case Formulas'!A227,"OK",NA()))</f>
        <v>#N/A</v>
      </c>
      <c r="Y227" s="40" t="e">
        <f>IF(AND(NOT(ISBLANK('Captura de datos CASO'!Y227)),ISNA(VLOOKUP('Captura de datos CASO'!Y227,'DO NOT USE_School Picklist'!$K$3:$K$6,1,FALSE))),"Please select a value from the drop-down menu",IF('DO NOT USE_Case Formulas'!A227,"OK",NA()))</f>
        <v>#N/A</v>
      </c>
      <c r="Z227" s="40" t="e">
        <f>IF(AND('DO NOT USE_Case Formulas'!A227,ISBLANK('Captura de datos CASO'!Z227)),"Has this person had symptoms? is required",IF(AND(NOT(ISBLANK('Captura de datos CASO'!Z227)),ISNA(VLOOKUP('Captura de datos CASO'!Z227,'DO NOT USE_School Picklist'!$D$3:$D$5,1,FALSE))),"Please select a value from the drop-down menu",IF(NOT(ISBLANK('Captura de datos CASO'!Z227)),"OK",NA())))</f>
        <v>#N/A</v>
      </c>
      <c r="AA227" s="40" t="e">
        <f>IF(AND('Captura de datos CASO'!Z227='DO NOT USE_School Picklist'!$D$3,ISBLANK('Captura de datos CASO'!AA227)),"Symptom Onset Date is required if Ever Symptomatic is Yes",IF('DO NOT USE_Case Formulas'!A227,"OK",NA()))</f>
        <v>#N/A</v>
      </c>
      <c r="AB227" s="40"/>
      <c r="AC227" s="40" t="e">
        <f ca="1">IF(AND('DO NOT USE_Case Formulas'!A227,ISBLANK('Captura de datos CASO'!AC227)),"Lab Result Test Date is required",IF('Captura de datos CASO'!AC227&gt;'DO NOT USE_School Picklist'!$C$3,"Test Date cannot be a future date",IF(NOT(ISBLANK('Captura de datos CASO'!AC227)),"OK",NA())))</f>
        <v>#N/A</v>
      </c>
      <c r="AD227" s="40" t="e">
        <f>IF(AND(NOT(ISBLANK('Captura de datos CASO'!AD227)),ISNA(VLOOKUP('Captura de datos CASO'!AD227,'DO NOT USE_School Picklist'!$R$3:$R$7,1,FALSE))),"Please select a value from the drop-down menu",IF('DO NOT USE_Case Formulas'!A227,"OK",NA()))</f>
        <v>#N/A</v>
      </c>
      <c r="AE227" s="40" t="e">
        <f>IF(AND('DO NOT USE_Case Formulas'!A227,ISBLANK('Captura de datos CASO'!AB227)),"Lab Result Test Result is required",IF(AND(NOT(ISBLANK('Captura de datos CASO'!AB227)),ISNA(VLOOKUP('Captura de datos CASO'!AB227,'DO NOT USE_School Picklist'!$Q$3:$Q$8,1,FALSE))),"Please select a value from the drop-down menu",IF('DO NOT USE_Case Formulas'!A227,"OK",NA())))</f>
        <v>#N/A</v>
      </c>
    </row>
    <row r="228" spans="1:31" x14ac:dyDescent="0.3">
      <c r="A228" s="39" t="e">
        <f>IF('DO NOT USE_Case Formulas'!A228,IF('DO NOT USE_Case Formulas'!B228,"Not all required fields are completed","OK"),NA())</f>
        <v>#N/A</v>
      </c>
      <c r="B228" s="40" t="e">
        <f>IF(AND('DO NOT USE_Case Formulas'!A228,ISBLANK('Captura de datos CASO'!B228)),"First Name is required",IF(NOT(ISBLANK('Captura de datos CASO'!B228)),"OK",NA()))</f>
        <v>#N/A</v>
      </c>
      <c r="C228" s="40" t="e">
        <f>IF(AND('DO NOT USE_Case Formulas'!A228,ISBLANK('Captura de datos CASO'!C228)),"Last Name is required",IF(NOT(ISBLANK('Captura de datos CASO'!C228)),"OK",NA()))</f>
        <v>#N/A</v>
      </c>
      <c r="D228" s="40" t="e">
        <f>IF(AND('DO NOT USE_Case Formulas'!A228,ISBLANK('Captura de datos CASO'!D228)),"Birthdate is required",IF(NOT(ISBLANK('Captura de datos CASO'!D228)),"OK",NA()))</f>
        <v>#N/A</v>
      </c>
      <c r="E228" s="40" t="e">
        <f>IF(AND('DO NOT USE_Case Formulas'!A228,ISBLANK('Captura de datos CASO'!E228)),"Mobile Phone is required",IF(NOT(ISBLANK('Captura de datos CASO'!E228)),IF(AND(ISNUMBER(VALUE('Captura de datos CASO'!E228)),LEFT('Captura de datos CASO'!E228,1)&lt;&gt;"1",LEN('Captura de datos CASO'!E228)=10),"OK","Phone number must be valid format"),NA()))</f>
        <v>#N/A</v>
      </c>
      <c r="F228" s="40" t="e">
        <f>IF(LEN('Captura de datos CASO'!F228)&gt;255,"Home Street Address must be less than 255 characters",IF('DO NOT USE_Case Formulas'!A228,"OK",NA()))</f>
        <v>#N/A</v>
      </c>
      <c r="G228" s="40" t="e">
        <f>IF(LEN('Captura de datos CASO'!G228)&gt;40,"City must be less than 40 characters",IF('DO NOT USE_Case Formulas'!A228,"OK",NA()))</f>
        <v>#N/A</v>
      </c>
      <c r="H228" s="40" t="e">
        <f>IF(AND(NOT(ISBLANK('Captura de datos CASO'!H228)),ISNA(VLOOKUP('Captura de datos CASO'!H228,'DO NOT USE_School Picklist'!$P$3:$P$52,1,FALSE))),"Please select a value from the drop-down menu",IF('DO NOT USE_Case Formulas'!A228,"OK",NA()))</f>
        <v>#N/A</v>
      </c>
      <c r="I228" s="40" t="e">
        <f>IF(AND('DO NOT USE_Case Formulas'!A228,ISBLANK('Captura de datos CASO'!I228)),"Zip is required",IF(ISBLANK('Captura de datos CASO'!I228),NA(),"OK"))</f>
        <v>#N/A</v>
      </c>
      <c r="J228" s="40" t="e">
        <f>IF(AND('DO NOT USE_Case Formulas'!A228,ISBLANK('Captura de datos CASO'!J228)),"Student or Staff? is required",IF(ISBLANK('Captura de datos CASO'!J228),NA(),IF(ISNA(VLOOKUP('Captura de datos CASO'!J228,'DO NOT USE_School Picklist'!$B$3:$B$6,1,FALSE)),"Please select a value from the drop-down menu","OK")))</f>
        <v>#N/A</v>
      </c>
      <c r="K228" s="40" t="e">
        <f>IF(AND('Captura de datos CASO'!J228='DO NOT USE_School Picklist'!$B$4,ISBLANK('Captura de datos CASO'!K228)),"Occupation/Job Title is required if Student or Staff? is Yes, staff/faculty or volunteer",IF('DO NOT USE_Case Formulas'!A228,"OK",NA()))</f>
        <v>#N/A</v>
      </c>
      <c r="L228" s="40" t="e">
        <f ca="1">IF('Captura de datos CASO'!L228&gt;'DO NOT USE_School Picklist'!$C$3,"Date last on school campus/facility cannot be a future date",IF('DO NOT USE_Case Formulas'!A228,IF(ISBLANK('Captura de datos CASO'!L228),"Date last on school campus/facility is required","OK"),NA()))</f>
        <v>#N/A</v>
      </c>
      <c r="M228" s="40" t="e">
        <f>IF(AND('DO NOT USE_Case Formulas'!A228,ISBLANK('Captura de datos CASO'!M228)),"Specific Place in the Location is required",IF(ISBLANK('Captura de datos CASO'!M228),NA(),"OK"))</f>
        <v>#N/A</v>
      </c>
      <c r="N228" s="40" t="e">
        <f>IF(LEN('Captura de datos CASO'!N228)&gt;50,"Parent/Guardian Name must be less than 50 characters",IF('DO NOT USE_Case Formulas'!A228,"OK",NA()))</f>
        <v>#N/A</v>
      </c>
      <c r="O228" s="40" t="e">
        <f>IF(NOT(ISBLANK('Captura de datos CASO'!O228)),IF(AND(ISNUMBER('Captura de datos CASO'!O228),LEFT('Captura de datos CASO'!O228,1)&lt;&gt;"1",LEN('Captura de datos CASO'!O228)=10),"OK","Phone number must be valid format"),IF('DO NOT USE_Case Formulas'!A228,"OK",NA()))</f>
        <v>#N/A</v>
      </c>
      <c r="P228" s="53" t="e">
        <f>IF(AND(NOT(ISBLANK('Captura de datos CASO'!P228)),ISNA(VLOOKUP('Captura de datos CASO'!P228,'DO NOT USE_School Picklist'!$I$3:$I$5,1,FALSE))),"Please select a value from the drop-down menu",IF('DO NOT USE_Case Formulas'!A228,"OK",NA()))</f>
        <v>#N/A</v>
      </c>
      <c r="Q228" s="40" t="e">
        <f>IF(AND(NOT(ISBLANK('Captura de datos CASO'!Q228)),ISNA(VLOOKUP('Captura de datos CASO'!Q228,'DO NOT USE_School Picklist'!$E$3:$E$10,1,FALSE))),"Please select a value from the drop-down menu",IF('DO NOT USE_Case Formulas'!A228,"OK",NA()))</f>
        <v>#N/A</v>
      </c>
      <c r="R228" s="53" t="e">
        <f>IF(AND(NOT(ISBLANK('Captura de datos CASO'!R228)),ISNA(VLOOKUP('Captura de datos CASO'!R228,'DO NOT USE_School Picklist'!$W$3:$W$9,1,FALSE))),"Please select a value from the drop-down menu",IF('DO NOT USE_Case Formulas'!A228,"OK",NA()))</f>
        <v>#N/A</v>
      </c>
      <c r="S228" s="53" t="e">
        <f>IF(AND(NOT(ISBLANK('Captura de datos CASO'!S228)),ISNA(VLOOKUP('Captura de datos CASO'!S228,'DO NOT USE_School Picklist'!$W$3:$W$9,1,FALSE))),"Please select a value from the drop-down menu",IF('DO NOT USE_Case Formulas'!A228,"OK",NA()))</f>
        <v>#N/A</v>
      </c>
      <c r="T228" s="40" t="e">
        <f>IF(AND(NOT(ISBLANK('Captura de datos CASO'!T228)),ISNA(VLOOKUP('Captura de datos CASO'!T228,'DO NOT USE_School Picklist'!$F$3:$F$16,1,FALSE))),"Please select a value from the drop-down menu",IF('DO NOT USE_Case Formulas'!A228,"OK",NA()))</f>
        <v>#N/A</v>
      </c>
      <c r="U228" s="40" t="e">
        <f>IF(LEN('Captura de datos CASO'!U228)&gt;100,"Classroom(s) must be less than 100 characters",IF('DO NOT USE_Case Formulas'!A228,"OK",NA()))</f>
        <v>#N/A</v>
      </c>
      <c r="V228" s="40" t="e">
        <f>IF(AND(NOT(ISBLANK('Captura de datos CASO'!V228)),ISNA(VLOOKUP('Captura de datos CASO'!V228,'DO NOT USE_School Picklist'!$S$3:$S$12,1,FALSE))),"Please select a value from the drop-down menu",IF('DO NOT USE_Case Formulas'!A228,"OK",NA()))</f>
        <v>#N/A</v>
      </c>
      <c r="W228" s="40" t="e">
        <f>IF(AND(NOT(ISBLANK('Captura de datos CASO'!W228)),ISNA(VLOOKUP('Captura de datos CASO'!W228,'DO NOT USE_School Picklist'!$S$3:$S$12,1,FALSE))),"Please select a value from the drop-down menu",IF('DO NOT USE_Case Formulas'!A228,"OK",NA()))</f>
        <v>#N/A</v>
      </c>
      <c r="X228" s="40" t="e">
        <f>IF(LEN('Captura de datos CASO'!X228)&gt;80,"Name of Education Group must be less than 80 characters",IF('DO NOT USE_Case Formulas'!A228,"OK",NA()))</f>
        <v>#N/A</v>
      </c>
      <c r="Y228" s="40" t="e">
        <f>IF(AND(NOT(ISBLANK('Captura de datos CASO'!Y228)),ISNA(VLOOKUP('Captura de datos CASO'!Y228,'DO NOT USE_School Picklist'!$K$3:$K$6,1,FALSE))),"Please select a value from the drop-down menu",IF('DO NOT USE_Case Formulas'!A228,"OK",NA()))</f>
        <v>#N/A</v>
      </c>
      <c r="Z228" s="40" t="e">
        <f>IF(AND('DO NOT USE_Case Formulas'!A228,ISBLANK('Captura de datos CASO'!Z228)),"Has this person had symptoms? is required",IF(AND(NOT(ISBLANK('Captura de datos CASO'!Z228)),ISNA(VLOOKUP('Captura de datos CASO'!Z228,'DO NOT USE_School Picklist'!$D$3:$D$5,1,FALSE))),"Please select a value from the drop-down menu",IF(NOT(ISBLANK('Captura de datos CASO'!Z228)),"OK",NA())))</f>
        <v>#N/A</v>
      </c>
      <c r="AA228" s="40" t="e">
        <f>IF(AND('Captura de datos CASO'!Z228='DO NOT USE_School Picklist'!$D$3,ISBLANK('Captura de datos CASO'!AA228)),"Symptom Onset Date is required if Ever Symptomatic is Yes",IF('DO NOT USE_Case Formulas'!A228,"OK",NA()))</f>
        <v>#N/A</v>
      </c>
      <c r="AB228" s="40"/>
      <c r="AC228" s="40" t="e">
        <f ca="1">IF(AND('DO NOT USE_Case Formulas'!A228,ISBLANK('Captura de datos CASO'!AC228)),"Lab Result Test Date is required",IF('Captura de datos CASO'!AC228&gt;'DO NOT USE_School Picklist'!$C$3,"Test Date cannot be a future date",IF(NOT(ISBLANK('Captura de datos CASO'!AC228)),"OK",NA())))</f>
        <v>#N/A</v>
      </c>
      <c r="AD228" s="40" t="e">
        <f>IF(AND(NOT(ISBLANK('Captura de datos CASO'!AD228)),ISNA(VLOOKUP('Captura de datos CASO'!AD228,'DO NOT USE_School Picklist'!$R$3:$R$7,1,FALSE))),"Please select a value from the drop-down menu",IF('DO NOT USE_Case Formulas'!A228,"OK",NA()))</f>
        <v>#N/A</v>
      </c>
      <c r="AE228" s="40" t="e">
        <f>IF(AND('DO NOT USE_Case Formulas'!A228,ISBLANK('Captura de datos CASO'!AB228)),"Lab Result Test Result is required",IF(AND(NOT(ISBLANK('Captura de datos CASO'!AB228)),ISNA(VLOOKUP('Captura de datos CASO'!AB228,'DO NOT USE_School Picklist'!$Q$3:$Q$8,1,FALSE))),"Please select a value from the drop-down menu",IF('DO NOT USE_Case Formulas'!A228,"OK",NA())))</f>
        <v>#N/A</v>
      </c>
    </row>
    <row r="229" spans="1:31" x14ac:dyDescent="0.3">
      <c r="A229" s="39" t="e">
        <f>IF('DO NOT USE_Case Formulas'!A229,IF('DO NOT USE_Case Formulas'!B229,"Not all required fields are completed","OK"),NA())</f>
        <v>#N/A</v>
      </c>
      <c r="B229" s="40" t="e">
        <f>IF(AND('DO NOT USE_Case Formulas'!A229,ISBLANK('Captura de datos CASO'!B229)),"First Name is required",IF(NOT(ISBLANK('Captura de datos CASO'!B229)),"OK",NA()))</f>
        <v>#N/A</v>
      </c>
      <c r="C229" s="40" t="e">
        <f>IF(AND('DO NOT USE_Case Formulas'!A229,ISBLANK('Captura de datos CASO'!C229)),"Last Name is required",IF(NOT(ISBLANK('Captura de datos CASO'!C229)),"OK",NA()))</f>
        <v>#N/A</v>
      </c>
      <c r="D229" s="40" t="e">
        <f>IF(AND('DO NOT USE_Case Formulas'!A229,ISBLANK('Captura de datos CASO'!D229)),"Birthdate is required",IF(NOT(ISBLANK('Captura de datos CASO'!D229)),"OK",NA()))</f>
        <v>#N/A</v>
      </c>
      <c r="E229" s="40" t="e">
        <f>IF(AND('DO NOT USE_Case Formulas'!A229,ISBLANK('Captura de datos CASO'!E229)),"Mobile Phone is required",IF(NOT(ISBLANK('Captura de datos CASO'!E229)),IF(AND(ISNUMBER(VALUE('Captura de datos CASO'!E229)),LEFT('Captura de datos CASO'!E229,1)&lt;&gt;"1",LEN('Captura de datos CASO'!E229)=10),"OK","Phone number must be valid format"),NA()))</f>
        <v>#N/A</v>
      </c>
      <c r="F229" s="40" t="e">
        <f>IF(LEN('Captura de datos CASO'!F229)&gt;255,"Home Street Address must be less than 255 characters",IF('DO NOT USE_Case Formulas'!A229,"OK",NA()))</f>
        <v>#N/A</v>
      </c>
      <c r="G229" s="40" t="e">
        <f>IF(LEN('Captura de datos CASO'!G229)&gt;40,"City must be less than 40 characters",IF('DO NOT USE_Case Formulas'!A229,"OK",NA()))</f>
        <v>#N/A</v>
      </c>
      <c r="H229" s="40" t="e">
        <f>IF(AND(NOT(ISBLANK('Captura de datos CASO'!H229)),ISNA(VLOOKUP('Captura de datos CASO'!H229,'DO NOT USE_School Picklist'!$P$3:$P$52,1,FALSE))),"Please select a value from the drop-down menu",IF('DO NOT USE_Case Formulas'!A229,"OK",NA()))</f>
        <v>#N/A</v>
      </c>
      <c r="I229" s="40" t="e">
        <f>IF(AND('DO NOT USE_Case Formulas'!A229,ISBLANK('Captura de datos CASO'!I229)),"Zip is required",IF(ISBLANK('Captura de datos CASO'!I229),NA(),"OK"))</f>
        <v>#N/A</v>
      </c>
      <c r="J229" s="40" t="e">
        <f>IF(AND('DO NOT USE_Case Formulas'!A229,ISBLANK('Captura de datos CASO'!J229)),"Student or Staff? is required",IF(ISBLANK('Captura de datos CASO'!J229),NA(),IF(ISNA(VLOOKUP('Captura de datos CASO'!J229,'DO NOT USE_School Picklist'!$B$3:$B$6,1,FALSE)),"Please select a value from the drop-down menu","OK")))</f>
        <v>#N/A</v>
      </c>
      <c r="K229" s="40" t="e">
        <f>IF(AND('Captura de datos CASO'!J229='DO NOT USE_School Picklist'!$B$4,ISBLANK('Captura de datos CASO'!K229)),"Occupation/Job Title is required if Student or Staff? is Yes, staff/faculty or volunteer",IF('DO NOT USE_Case Formulas'!A229,"OK",NA()))</f>
        <v>#N/A</v>
      </c>
      <c r="L229" s="40" t="e">
        <f ca="1">IF('Captura de datos CASO'!L229&gt;'DO NOT USE_School Picklist'!$C$3,"Date last on school campus/facility cannot be a future date",IF('DO NOT USE_Case Formulas'!A229,IF(ISBLANK('Captura de datos CASO'!L229),"Date last on school campus/facility is required","OK"),NA()))</f>
        <v>#N/A</v>
      </c>
      <c r="M229" s="40" t="e">
        <f>IF(AND('DO NOT USE_Case Formulas'!A229,ISBLANK('Captura de datos CASO'!M229)),"Specific Place in the Location is required",IF(ISBLANK('Captura de datos CASO'!M229),NA(),"OK"))</f>
        <v>#N/A</v>
      </c>
      <c r="N229" s="40" t="e">
        <f>IF(LEN('Captura de datos CASO'!N229)&gt;50,"Parent/Guardian Name must be less than 50 characters",IF('DO NOT USE_Case Formulas'!A229,"OK",NA()))</f>
        <v>#N/A</v>
      </c>
      <c r="O229" s="40" t="e">
        <f>IF(NOT(ISBLANK('Captura de datos CASO'!O229)),IF(AND(ISNUMBER('Captura de datos CASO'!O229),LEFT('Captura de datos CASO'!O229,1)&lt;&gt;"1",LEN('Captura de datos CASO'!O229)=10),"OK","Phone number must be valid format"),IF('DO NOT USE_Case Formulas'!A229,"OK",NA()))</f>
        <v>#N/A</v>
      </c>
      <c r="P229" s="53" t="e">
        <f>IF(AND(NOT(ISBLANK('Captura de datos CASO'!P229)),ISNA(VLOOKUP('Captura de datos CASO'!P229,'DO NOT USE_School Picklist'!$I$3:$I$5,1,FALSE))),"Please select a value from the drop-down menu",IF('DO NOT USE_Case Formulas'!A229,"OK",NA()))</f>
        <v>#N/A</v>
      </c>
      <c r="Q229" s="40" t="e">
        <f>IF(AND(NOT(ISBLANK('Captura de datos CASO'!Q229)),ISNA(VLOOKUP('Captura de datos CASO'!Q229,'DO NOT USE_School Picklist'!$E$3:$E$10,1,FALSE))),"Please select a value from the drop-down menu",IF('DO NOT USE_Case Formulas'!A229,"OK",NA()))</f>
        <v>#N/A</v>
      </c>
      <c r="R229" s="53" t="e">
        <f>IF(AND(NOT(ISBLANK('Captura de datos CASO'!R229)),ISNA(VLOOKUP('Captura de datos CASO'!R229,'DO NOT USE_School Picklist'!$W$3:$W$9,1,FALSE))),"Please select a value from the drop-down menu",IF('DO NOT USE_Case Formulas'!A229,"OK",NA()))</f>
        <v>#N/A</v>
      </c>
      <c r="S229" s="53" t="e">
        <f>IF(AND(NOT(ISBLANK('Captura de datos CASO'!S229)),ISNA(VLOOKUP('Captura de datos CASO'!S229,'DO NOT USE_School Picklist'!$W$3:$W$9,1,FALSE))),"Please select a value from the drop-down menu",IF('DO NOT USE_Case Formulas'!A229,"OK",NA()))</f>
        <v>#N/A</v>
      </c>
      <c r="T229" s="40" t="e">
        <f>IF(AND(NOT(ISBLANK('Captura de datos CASO'!T229)),ISNA(VLOOKUP('Captura de datos CASO'!T229,'DO NOT USE_School Picklist'!$F$3:$F$16,1,FALSE))),"Please select a value from the drop-down menu",IF('DO NOT USE_Case Formulas'!A229,"OK",NA()))</f>
        <v>#N/A</v>
      </c>
      <c r="U229" s="40" t="e">
        <f>IF(LEN('Captura de datos CASO'!U229)&gt;100,"Classroom(s) must be less than 100 characters",IF('DO NOT USE_Case Formulas'!A229,"OK",NA()))</f>
        <v>#N/A</v>
      </c>
      <c r="V229" s="40" t="e">
        <f>IF(AND(NOT(ISBLANK('Captura de datos CASO'!V229)),ISNA(VLOOKUP('Captura de datos CASO'!V229,'DO NOT USE_School Picklist'!$S$3:$S$12,1,FALSE))),"Please select a value from the drop-down menu",IF('DO NOT USE_Case Formulas'!A229,"OK",NA()))</f>
        <v>#N/A</v>
      </c>
      <c r="W229" s="40" t="e">
        <f>IF(AND(NOT(ISBLANK('Captura de datos CASO'!W229)),ISNA(VLOOKUP('Captura de datos CASO'!W229,'DO NOT USE_School Picklist'!$S$3:$S$12,1,FALSE))),"Please select a value from the drop-down menu",IF('DO NOT USE_Case Formulas'!A229,"OK",NA()))</f>
        <v>#N/A</v>
      </c>
      <c r="X229" s="40" t="e">
        <f>IF(LEN('Captura de datos CASO'!X229)&gt;80,"Name of Education Group must be less than 80 characters",IF('DO NOT USE_Case Formulas'!A229,"OK",NA()))</f>
        <v>#N/A</v>
      </c>
      <c r="Y229" s="40" t="e">
        <f>IF(AND(NOT(ISBLANK('Captura de datos CASO'!Y229)),ISNA(VLOOKUP('Captura de datos CASO'!Y229,'DO NOT USE_School Picklist'!$K$3:$K$6,1,FALSE))),"Please select a value from the drop-down menu",IF('DO NOT USE_Case Formulas'!A229,"OK",NA()))</f>
        <v>#N/A</v>
      </c>
      <c r="Z229" s="40" t="e">
        <f>IF(AND('DO NOT USE_Case Formulas'!A229,ISBLANK('Captura de datos CASO'!Z229)),"Has this person had symptoms? is required",IF(AND(NOT(ISBLANK('Captura de datos CASO'!Z229)),ISNA(VLOOKUP('Captura de datos CASO'!Z229,'DO NOT USE_School Picklist'!$D$3:$D$5,1,FALSE))),"Please select a value from the drop-down menu",IF(NOT(ISBLANK('Captura de datos CASO'!Z229)),"OK",NA())))</f>
        <v>#N/A</v>
      </c>
      <c r="AA229" s="40" t="e">
        <f>IF(AND('Captura de datos CASO'!Z229='DO NOT USE_School Picklist'!$D$3,ISBLANK('Captura de datos CASO'!AA229)),"Symptom Onset Date is required if Ever Symptomatic is Yes",IF('DO NOT USE_Case Formulas'!A229,"OK",NA()))</f>
        <v>#N/A</v>
      </c>
      <c r="AB229" s="40"/>
      <c r="AC229" s="40" t="e">
        <f ca="1">IF(AND('DO NOT USE_Case Formulas'!A229,ISBLANK('Captura de datos CASO'!AC229)),"Lab Result Test Date is required",IF('Captura de datos CASO'!AC229&gt;'DO NOT USE_School Picklist'!$C$3,"Test Date cannot be a future date",IF(NOT(ISBLANK('Captura de datos CASO'!AC229)),"OK",NA())))</f>
        <v>#N/A</v>
      </c>
      <c r="AD229" s="40" t="e">
        <f>IF(AND(NOT(ISBLANK('Captura de datos CASO'!AD229)),ISNA(VLOOKUP('Captura de datos CASO'!AD229,'DO NOT USE_School Picklist'!$R$3:$R$7,1,FALSE))),"Please select a value from the drop-down menu",IF('DO NOT USE_Case Formulas'!A229,"OK",NA()))</f>
        <v>#N/A</v>
      </c>
      <c r="AE229" s="40" t="e">
        <f>IF(AND('DO NOT USE_Case Formulas'!A229,ISBLANK('Captura de datos CASO'!AB229)),"Lab Result Test Result is required",IF(AND(NOT(ISBLANK('Captura de datos CASO'!AB229)),ISNA(VLOOKUP('Captura de datos CASO'!AB229,'DO NOT USE_School Picklist'!$Q$3:$Q$8,1,FALSE))),"Please select a value from the drop-down menu",IF('DO NOT USE_Case Formulas'!A229,"OK",NA())))</f>
        <v>#N/A</v>
      </c>
    </row>
    <row r="230" spans="1:31" x14ac:dyDescent="0.3">
      <c r="A230" s="39" t="e">
        <f>IF('DO NOT USE_Case Formulas'!A230,IF('DO NOT USE_Case Formulas'!B230,"Not all required fields are completed","OK"),NA())</f>
        <v>#N/A</v>
      </c>
      <c r="B230" s="40" t="e">
        <f>IF(AND('DO NOT USE_Case Formulas'!A230,ISBLANK('Captura de datos CASO'!B230)),"First Name is required",IF(NOT(ISBLANK('Captura de datos CASO'!B230)),"OK",NA()))</f>
        <v>#N/A</v>
      </c>
      <c r="C230" s="40" t="e">
        <f>IF(AND('DO NOT USE_Case Formulas'!A230,ISBLANK('Captura de datos CASO'!C230)),"Last Name is required",IF(NOT(ISBLANK('Captura de datos CASO'!C230)),"OK",NA()))</f>
        <v>#N/A</v>
      </c>
      <c r="D230" s="40" t="e">
        <f>IF(AND('DO NOT USE_Case Formulas'!A230,ISBLANK('Captura de datos CASO'!D230)),"Birthdate is required",IF(NOT(ISBLANK('Captura de datos CASO'!D230)),"OK",NA()))</f>
        <v>#N/A</v>
      </c>
      <c r="E230" s="40" t="e">
        <f>IF(AND('DO NOT USE_Case Formulas'!A230,ISBLANK('Captura de datos CASO'!E230)),"Mobile Phone is required",IF(NOT(ISBLANK('Captura de datos CASO'!E230)),IF(AND(ISNUMBER(VALUE('Captura de datos CASO'!E230)),LEFT('Captura de datos CASO'!E230,1)&lt;&gt;"1",LEN('Captura de datos CASO'!E230)=10),"OK","Phone number must be valid format"),NA()))</f>
        <v>#N/A</v>
      </c>
      <c r="F230" s="40" t="e">
        <f>IF(LEN('Captura de datos CASO'!F230)&gt;255,"Home Street Address must be less than 255 characters",IF('DO NOT USE_Case Formulas'!A230,"OK",NA()))</f>
        <v>#N/A</v>
      </c>
      <c r="G230" s="40" t="e">
        <f>IF(LEN('Captura de datos CASO'!G230)&gt;40,"City must be less than 40 characters",IF('DO NOT USE_Case Formulas'!A230,"OK",NA()))</f>
        <v>#N/A</v>
      </c>
      <c r="H230" s="40" t="e">
        <f>IF(AND(NOT(ISBLANK('Captura de datos CASO'!H230)),ISNA(VLOOKUP('Captura de datos CASO'!H230,'DO NOT USE_School Picklist'!$P$3:$P$52,1,FALSE))),"Please select a value from the drop-down menu",IF('DO NOT USE_Case Formulas'!A230,"OK",NA()))</f>
        <v>#N/A</v>
      </c>
      <c r="I230" s="40" t="e">
        <f>IF(AND('DO NOT USE_Case Formulas'!A230,ISBLANK('Captura de datos CASO'!I230)),"Zip is required",IF(ISBLANK('Captura de datos CASO'!I230),NA(),"OK"))</f>
        <v>#N/A</v>
      </c>
      <c r="J230" s="40" t="e">
        <f>IF(AND('DO NOT USE_Case Formulas'!A230,ISBLANK('Captura de datos CASO'!J230)),"Student or Staff? is required",IF(ISBLANK('Captura de datos CASO'!J230),NA(),IF(ISNA(VLOOKUP('Captura de datos CASO'!J230,'DO NOT USE_School Picklist'!$B$3:$B$6,1,FALSE)),"Please select a value from the drop-down menu","OK")))</f>
        <v>#N/A</v>
      </c>
      <c r="K230" s="40" t="e">
        <f>IF(AND('Captura de datos CASO'!J230='DO NOT USE_School Picklist'!$B$4,ISBLANK('Captura de datos CASO'!K230)),"Occupation/Job Title is required if Student or Staff? is Yes, staff/faculty or volunteer",IF('DO NOT USE_Case Formulas'!A230,"OK",NA()))</f>
        <v>#N/A</v>
      </c>
      <c r="L230" s="40" t="e">
        <f ca="1">IF('Captura de datos CASO'!L230&gt;'DO NOT USE_School Picklist'!$C$3,"Date last on school campus/facility cannot be a future date",IF('DO NOT USE_Case Formulas'!A230,IF(ISBLANK('Captura de datos CASO'!L230),"Date last on school campus/facility is required","OK"),NA()))</f>
        <v>#N/A</v>
      </c>
      <c r="M230" s="40" t="e">
        <f>IF(AND('DO NOT USE_Case Formulas'!A230,ISBLANK('Captura de datos CASO'!M230)),"Specific Place in the Location is required",IF(ISBLANK('Captura de datos CASO'!M230),NA(),"OK"))</f>
        <v>#N/A</v>
      </c>
      <c r="N230" s="40" t="e">
        <f>IF(LEN('Captura de datos CASO'!N230)&gt;50,"Parent/Guardian Name must be less than 50 characters",IF('DO NOT USE_Case Formulas'!A230,"OK",NA()))</f>
        <v>#N/A</v>
      </c>
      <c r="O230" s="40" t="e">
        <f>IF(NOT(ISBLANK('Captura de datos CASO'!O230)),IF(AND(ISNUMBER('Captura de datos CASO'!O230),LEFT('Captura de datos CASO'!O230,1)&lt;&gt;"1",LEN('Captura de datos CASO'!O230)=10),"OK","Phone number must be valid format"),IF('DO NOT USE_Case Formulas'!A230,"OK",NA()))</f>
        <v>#N/A</v>
      </c>
      <c r="P230" s="53" t="e">
        <f>IF(AND(NOT(ISBLANK('Captura de datos CASO'!P230)),ISNA(VLOOKUP('Captura de datos CASO'!P230,'DO NOT USE_School Picklist'!$I$3:$I$5,1,FALSE))),"Please select a value from the drop-down menu",IF('DO NOT USE_Case Formulas'!A230,"OK",NA()))</f>
        <v>#N/A</v>
      </c>
      <c r="Q230" s="40" t="e">
        <f>IF(AND(NOT(ISBLANK('Captura de datos CASO'!Q230)),ISNA(VLOOKUP('Captura de datos CASO'!Q230,'DO NOT USE_School Picklist'!$E$3:$E$10,1,FALSE))),"Please select a value from the drop-down menu",IF('DO NOT USE_Case Formulas'!A230,"OK",NA()))</f>
        <v>#N/A</v>
      </c>
      <c r="R230" s="53" t="e">
        <f>IF(AND(NOT(ISBLANK('Captura de datos CASO'!R230)),ISNA(VLOOKUP('Captura de datos CASO'!R230,'DO NOT USE_School Picklist'!$W$3:$W$9,1,FALSE))),"Please select a value from the drop-down menu",IF('DO NOT USE_Case Formulas'!A230,"OK",NA()))</f>
        <v>#N/A</v>
      </c>
      <c r="S230" s="53" t="e">
        <f>IF(AND(NOT(ISBLANK('Captura de datos CASO'!S230)),ISNA(VLOOKUP('Captura de datos CASO'!S230,'DO NOT USE_School Picklist'!$W$3:$W$9,1,FALSE))),"Please select a value from the drop-down menu",IF('DO NOT USE_Case Formulas'!A230,"OK",NA()))</f>
        <v>#N/A</v>
      </c>
      <c r="T230" s="40" t="e">
        <f>IF(AND(NOT(ISBLANK('Captura de datos CASO'!T230)),ISNA(VLOOKUP('Captura de datos CASO'!T230,'DO NOT USE_School Picklist'!$F$3:$F$16,1,FALSE))),"Please select a value from the drop-down menu",IF('DO NOT USE_Case Formulas'!A230,"OK",NA()))</f>
        <v>#N/A</v>
      </c>
      <c r="U230" s="40" t="e">
        <f>IF(LEN('Captura de datos CASO'!U230)&gt;100,"Classroom(s) must be less than 100 characters",IF('DO NOT USE_Case Formulas'!A230,"OK",NA()))</f>
        <v>#N/A</v>
      </c>
      <c r="V230" s="40" t="e">
        <f>IF(AND(NOT(ISBLANK('Captura de datos CASO'!V230)),ISNA(VLOOKUP('Captura de datos CASO'!V230,'DO NOT USE_School Picklist'!$S$3:$S$12,1,FALSE))),"Please select a value from the drop-down menu",IF('DO NOT USE_Case Formulas'!A230,"OK",NA()))</f>
        <v>#N/A</v>
      </c>
      <c r="W230" s="40" t="e">
        <f>IF(AND(NOT(ISBLANK('Captura de datos CASO'!W230)),ISNA(VLOOKUP('Captura de datos CASO'!W230,'DO NOT USE_School Picklist'!$S$3:$S$12,1,FALSE))),"Please select a value from the drop-down menu",IF('DO NOT USE_Case Formulas'!A230,"OK",NA()))</f>
        <v>#N/A</v>
      </c>
      <c r="X230" s="40" t="e">
        <f>IF(LEN('Captura de datos CASO'!X230)&gt;80,"Name of Education Group must be less than 80 characters",IF('DO NOT USE_Case Formulas'!A230,"OK",NA()))</f>
        <v>#N/A</v>
      </c>
      <c r="Y230" s="40" t="e">
        <f>IF(AND(NOT(ISBLANK('Captura de datos CASO'!Y230)),ISNA(VLOOKUP('Captura de datos CASO'!Y230,'DO NOT USE_School Picklist'!$K$3:$K$6,1,FALSE))),"Please select a value from the drop-down menu",IF('DO NOT USE_Case Formulas'!A230,"OK",NA()))</f>
        <v>#N/A</v>
      </c>
      <c r="Z230" s="40" t="e">
        <f>IF(AND('DO NOT USE_Case Formulas'!A230,ISBLANK('Captura de datos CASO'!Z230)),"Has this person had symptoms? is required",IF(AND(NOT(ISBLANK('Captura de datos CASO'!Z230)),ISNA(VLOOKUP('Captura de datos CASO'!Z230,'DO NOT USE_School Picklist'!$D$3:$D$5,1,FALSE))),"Please select a value from the drop-down menu",IF(NOT(ISBLANK('Captura de datos CASO'!Z230)),"OK",NA())))</f>
        <v>#N/A</v>
      </c>
      <c r="AA230" s="40" t="e">
        <f>IF(AND('Captura de datos CASO'!Z230='DO NOT USE_School Picklist'!$D$3,ISBLANK('Captura de datos CASO'!AA230)),"Symptom Onset Date is required if Ever Symptomatic is Yes",IF('DO NOT USE_Case Formulas'!A230,"OK",NA()))</f>
        <v>#N/A</v>
      </c>
      <c r="AB230" s="40"/>
      <c r="AC230" s="40" t="e">
        <f ca="1">IF(AND('DO NOT USE_Case Formulas'!A230,ISBLANK('Captura de datos CASO'!AC230)),"Lab Result Test Date is required",IF('Captura de datos CASO'!AC230&gt;'DO NOT USE_School Picklist'!$C$3,"Test Date cannot be a future date",IF(NOT(ISBLANK('Captura de datos CASO'!AC230)),"OK",NA())))</f>
        <v>#N/A</v>
      </c>
      <c r="AD230" s="40" t="e">
        <f>IF(AND(NOT(ISBLANK('Captura de datos CASO'!AD230)),ISNA(VLOOKUP('Captura de datos CASO'!AD230,'DO NOT USE_School Picklist'!$R$3:$R$7,1,FALSE))),"Please select a value from the drop-down menu",IF('DO NOT USE_Case Formulas'!A230,"OK",NA()))</f>
        <v>#N/A</v>
      </c>
      <c r="AE230" s="40" t="e">
        <f>IF(AND('DO NOT USE_Case Formulas'!A230,ISBLANK('Captura de datos CASO'!AB230)),"Lab Result Test Result is required",IF(AND(NOT(ISBLANK('Captura de datos CASO'!AB230)),ISNA(VLOOKUP('Captura de datos CASO'!AB230,'DO NOT USE_School Picklist'!$Q$3:$Q$8,1,FALSE))),"Please select a value from the drop-down menu",IF('DO NOT USE_Case Formulas'!A230,"OK",NA())))</f>
        <v>#N/A</v>
      </c>
    </row>
    <row r="231" spans="1:31" x14ac:dyDescent="0.3">
      <c r="A231" s="39" t="e">
        <f>IF('DO NOT USE_Case Formulas'!A231,IF('DO NOT USE_Case Formulas'!B231,"Not all required fields are completed","OK"),NA())</f>
        <v>#N/A</v>
      </c>
      <c r="B231" s="40" t="e">
        <f>IF(AND('DO NOT USE_Case Formulas'!A231,ISBLANK('Captura de datos CASO'!B231)),"First Name is required",IF(NOT(ISBLANK('Captura de datos CASO'!B231)),"OK",NA()))</f>
        <v>#N/A</v>
      </c>
      <c r="C231" s="40" t="e">
        <f>IF(AND('DO NOT USE_Case Formulas'!A231,ISBLANK('Captura de datos CASO'!C231)),"Last Name is required",IF(NOT(ISBLANK('Captura de datos CASO'!C231)),"OK",NA()))</f>
        <v>#N/A</v>
      </c>
      <c r="D231" s="40" t="e">
        <f>IF(AND('DO NOT USE_Case Formulas'!A231,ISBLANK('Captura de datos CASO'!D231)),"Birthdate is required",IF(NOT(ISBLANK('Captura de datos CASO'!D231)),"OK",NA()))</f>
        <v>#N/A</v>
      </c>
      <c r="E231" s="40" t="e">
        <f>IF(AND('DO NOT USE_Case Formulas'!A231,ISBLANK('Captura de datos CASO'!E231)),"Mobile Phone is required",IF(NOT(ISBLANK('Captura de datos CASO'!E231)),IF(AND(ISNUMBER(VALUE('Captura de datos CASO'!E231)),LEFT('Captura de datos CASO'!E231,1)&lt;&gt;"1",LEN('Captura de datos CASO'!E231)=10),"OK","Phone number must be valid format"),NA()))</f>
        <v>#N/A</v>
      </c>
      <c r="F231" s="40" t="e">
        <f>IF(LEN('Captura de datos CASO'!F231)&gt;255,"Home Street Address must be less than 255 characters",IF('DO NOT USE_Case Formulas'!A231,"OK",NA()))</f>
        <v>#N/A</v>
      </c>
      <c r="G231" s="40" t="e">
        <f>IF(LEN('Captura de datos CASO'!G231)&gt;40,"City must be less than 40 characters",IF('DO NOT USE_Case Formulas'!A231,"OK",NA()))</f>
        <v>#N/A</v>
      </c>
      <c r="H231" s="40" t="e">
        <f>IF(AND(NOT(ISBLANK('Captura de datos CASO'!H231)),ISNA(VLOOKUP('Captura de datos CASO'!H231,'DO NOT USE_School Picklist'!$P$3:$P$52,1,FALSE))),"Please select a value from the drop-down menu",IF('DO NOT USE_Case Formulas'!A231,"OK",NA()))</f>
        <v>#N/A</v>
      </c>
      <c r="I231" s="40" t="e">
        <f>IF(AND('DO NOT USE_Case Formulas'!A231,ISBLANK('Captura de datos CASO'!I231)),"Zip is required",IF(ISBLANK('Captura de datos CASO'!I231),NA(),"OK"))</f>
        <v>#N/A</v>
      </c>
      <c r="J231" s="40" t="e">
        <f>IF(AND('DO NOT USE_Case Formulas'!A231,ISBLANK('Captura de datos CASO'!J231)),"Student or Staff? is required",IF(ISBLANK('Captura de datos CASO'!J231),NA(),IF(ISNA(VLOOKUP('Captura de datos CASO'!J231,'DO NOT USE_School Picklist'!$B$3:$B$6,1,FALSE)),"Please select a value from the drop-down menu","OK")))</f>
        <v>#N/A</v>
      </c>
      <c r="K231" s="40" t="e">
        <f>IF(AND('Captura de datos CASO'!J231='DO NOT USE_School Picklist'!$B$4,ISBLANK('Captura de datos CASO'!K231)),"Occupation/Job Title is required if Student or Staff? is Yes, staff/faculty or volunteer",IF('DO NOT USE_Case Formulas'!A231,"OK",NA()))</f>
        <v>#N/A</v>
      </c>
      <c r="L231" s="40" t="e">
        <f ca="1">IF('Captura de datos CASO'!L231&gt;'DO NOT USE_School Picklist'!$C$3,"Date last on school campus/facility cannot be a future date",IF('DO NOT USE_Case Formulas'!A231,IF(ISBLANK('Captura de datos CASO'!L231),"Date last on school campus/facility is required","OK"),NA()))</f>
        <v>#N/A</v>
      </c>
      <c r="M231" s="40" t="e">
        <f>IF(AND('DO NOT USE_Case Formulas'!A231,ISBLANK('Captura de datos CASO'!M231)),"Specific Place in the Location is required",IF(ISBLANK('Captura de datos CASO'!M231),NA(),"OK"))</f>
        <v>#N/A</v>
      </c>
      <c r="N231" s="40" t="e">
        <f>IF(LEN('Captura de datos CASO'!N231)&gt;50,"Parent/Guardian Name must be less than 50 characters",IF('DO NOT USE_Case Formulas'!A231,"OK",NA()))</f>
        <v>#N/A</v>
      </c>
      <c r="O231" s="40" t="e">
        <f>IF(NOT(ISBLANK('Captura de datos CASO'!O231)),IF(AND(ISNUMBER('Captura de datos CASO'!O231),LEFT('Captura de datos CASO'!O231,1)&lt;&gt;"1",LEN('Captura de datos CASO'!O231)=10),"OK","Phone number must be valid format"),IF('DO NOT USE_Case Formulas'!A231,"OK",NA()))</f>
        <v>#N/A</v>
      </c>
      <c r="P231" s="53" t="e">
        <f>IF(AND(NOT(ISBLANK('Captura de datos CASO'!P231)),ISNA(VLOOKUP('Captura de datos CASO'!P231,'DO NOT USE_School Picklist'!$I$3:$I$5,1,FALSE))),"Please select a value from the drop-down menu",IF('DO NOT USE_Case Formulas'!A231,"OK",NA()))</f>
        <v>#N/A</v>
      </c>
      <c r="Q231" s="40" t="e">
        <f>IF(AND(NOT(ISBLANK('Captura de datos CASO'!Q231)),ISNA(VLOOKUP('Captura de datos CASO'!Q231,'DO NOT USE_School Picklist'!$E$3:$E$10,1,FALSE))),"Please select a value from the drop-down menu",IF('DO NOT USE_Case Formulas'!A231,"OK",NA()))</f>
        <v>#N/A</v>
      </c>
      <c r="R231" s="53" t="e">
        <f>IF(AND(NOT(ISBLANK('Captura de datos CASO'!R231)),ISNA(VLOOKUP('Captura de datos CASO'!R231,'DO NOT USE_School Picklist'!$W$3:$W$9,1,FALSE))),"Please select a value from the drop-down menu",IF('DO NOT USE_Case Formulas'!A231,"OK",NA()))</f>
        <v>#N/A</v>
      </c>
      <c r="S231" s="53" t="e">
        <f>IF(AND(NOT(ISBLANK('Captura de datos CASO'!S231)),ISNA(VLOOKUP('Captura de datos CASO'!S231,'DO NOT USE_School Picklist'!$W$3:$W$9,1,FALSE))),"Please select a value from the drop-down menu",IF('DO NOT USE_Case Formulas'!A231,"OK",NA()))</f>
        <v>#N/A</v>
      </c>
      <c r="T231" s="40" t="e">
        <f>IF(AND(NOT(ISBLANK('Captura de datos CASO'!T231)),ISNA(VLOOKUP('Captura de datos CASO'!T231,'DO NOT USE_School Picklist'!$F$3:$F$16,1,FALSE))),"Please select a value from the drop-down menu",IF('DO NOT USE_Case Formulas'!A231,"OK",NA()))</f>
        <v>#N/A</v>
      </c>
      <c r="U231" s="40" t="e">
        <f>IF(LEN('Captura de datos CASO'!U231)&gt;100,"Classroom(s) must be less than 100 characters",IF('DO NOT USE_Case Formulas'!A231,"OK",NA()))</f>
        <v>#N/A</v>
      </c>
      <c r="V231" s="40" t="e">
        <f>IF(AND(NOT(ISBLANK('Captura de datos CASO'!V231)),ISNA(VLOOKUP('Captura de datos CASO'!V231,'DO NOT USE_School Picklist'!$S$3:$S$12,1,FALSE))),"Please select a value from the drop-down menu",IF('DO NOT USE_Case Formulas'!A231,"OK",NA()))</f>
        <v>#N/A</v>
      </c>
      <c r="W231" s="40" t="e">
        <f>IF(AND(NOT(ISBLANK('Captura de datos CASO'!W231)),ISNA(VLOOKUP('Captura de datos CASO'!W231,'DO NOT USE_School Picklist'!$S$3:$S$12,1,FALSE))),"Please select a value from the drop-down menu",IF('DO NOT USE_Case Formulas'!A231,"OK",NA()))</f>
        <v>#N/A</v>
      </c>
      <c r="X231" s="40" t="e">
        <f>IF(LEN('Captura de datos CASO'!X231)&gt;80,"Name of Education Group must be less than 80 characters",IF('DO NOT USE_Case Formulas'!A231,"OK",NA()))</f>
        <v>#N/A</v>
      </c>
      <c r="Y231" s="40" t="e">
        <f>IF(AND(NOT(ISBLANK('Captura de datos CASO'!Y231)),ISNA(VLOOKUP('Captura de datos CASO'!Y231,'DO NOT USE_School Picklist'!$K$3:$K$6,1,FALSE))),"Please select a value from the drop-down menu",IF('DO NOT USE_Case Formulas'!A231,"OK",NA()))</f>
        <v>#N/A</v>
      </c>
      <c r="Z231" s="40" t="e">
        <f>IF(AND('DO NOT USE_Case Formulas'!A231,ISBLANK('Captura de datos CASO'!Z231)),"Has this person had symptoms? is required",IF(AND(NOT(ISBLANK('Captura de datos CASO'!Z231)),ISNA(VLOOKUP('Captura de datos CASO'!Z231,'DO NOT USE_School Picklist'!$D$3:$D$5,1,FALSE))),"Please select a value from the drop-down menu",IF(NOT(ISBLANK('Captura de datos CASO'!Z231)),"OK",NA())))</f>
        <v>#N/A</v>
      </c>
      <c r="AA231" s="40" t="e">
        <f>IF(AND('Captura de datos CASO'!Z231='DO NOT USE_School Picklist'!$D$3,ISBLANK('Captura de datos CASO'!AA231)),"Symptom Onset Date is required if Ever Symptomatic is Yes",IF('DO NOT USE_Case Formulas'!A231,"OK",NA()))</f>
        <v>#N/A</v>
      </c>
      <c r="AB231" s="40"/>
      <c r="AC231" s="40" t="e">
        <f ca="1">IF(AND('DO NOT USE_Case Formulas'!A231,ISBLANK('Captura de datos CASO'!AC231)),"Lab Result Test Date is required",IF('Captura de datos CASO'!AC231&gt;'DO NOT USE_School Picklist'!$C$3,"Test Date cannot be a future date",IF(NOT(ISBLANK('Captura de datos CASO'!AC231)),"OK",NA())))</f>
        <v>#N/A</v>
      </c>
      <c r="AD231" s="40" t="e">
        <f>IF(AND(NOT(ISBLANK('Captura de datos CASO'!AD231)),ISNA(VLOOKUP('Captura de datos CASO'!AD231,'DO NOT USE_School Picklist'!$R$3:$R$7,1,FALSE))),"Please select a value from the drop-down menu",IF('DO NOT USE_Case Formulas'!A231,"OK",NA()))</f>
        <v>#N/A</v>
      </c>
      <c r="AE231" s="40" t="e">
        <f>IF(AND('DO NOT USE_Case Formulas'!A231,ISBLANK('Captura de datos CASO'!AB231)),"Lab Result Test Result is required",IF(AND(NOT(ISBLANK('Captura de datos CASO'!AB231)),ISNA(VLOOKUP('Captura de datos CASO'!AB231,'DO NOT USE_School Picklist'!$Q$3:$Q$8,1,FALSE))),"Please select a value from the drop-down menu",IF('DO NOT USE_Case Formulas'!A231,"OK",NA())))</f>
        <v>#N/A</v>
      </c>
    </row>
    <row r="232" spans="1:31" x14ac:dyDescent="0.3">
      <c r="A232" s="39" t="e">
        <f>IF('DO NOT USE_Case Formulas'!A232,IF('DO NOT USE_Case Formulas'!B232,"Not all required fields are completed","OK"),NA())</f>
        <v>#N/A</v>
      </c>
      <c r="B232" s="40" t="e">
        <f>IF(AND('DO NOT USE_Case Formulas'!A232,ISBLANK('Captura de datos CASO'!B232)),"First Name is required",IF(NOT(ISBLANK('Captura de datos CASO'!B232)),"OK",NA()))</f>
        <v>#N/A</v>
      </c>
      <c r="C232" s="40" t="e">
        <f>IF(AND('DO NOT USE_Case Formulas'!A232,ISBLANK('Captura de datos CASO'!C232)),"Last Name is required",IF(NOT(ISBLANK('Captura de datos CASO'!C232)),"OK",NA()))</f>
        <v>#N/A</v>
      </c>
      <c r="D232" s="40" t="e">
        <f>IF(AND('DO NOT USE_Case Formulas'!A232,ISBLANK('Captura de datos CASO'!D232)),"Birthdate is required",IF(NOT(ISBLANK('Captura de datos CASO'!D232)),"OK",NA()))</f>
        <v>#N/A</v>
      </c>
      <c r="E232" s="40" t="e">
        <f>IF(AND('DO NOT USE_Case Formulas'!A232,ISBLANK('Captura de datos CASO'!E232)),"Mobile Phone is required",IF(NOT(ISBLANK('Captura de datos CASO'!E232)),IF(AND(ISNUMBER(VALUE('Captura de datos CASO'!E232)),LEFT('Captura de datos CASO'!E232,1)&lt;&gt;"1",LEN('Captura de datos CASO'!E232)=10),"OK","Phone number must be valid format"),NA()))</f>
        <v>#N/A</v>
      </c>
      <c r="F232" s="40" t="e">
        <f>IF(LEN('Captura de datos CASO'!F232)&gt;255,"Home Street Address must be less than 255 characters",IF('DO NOT USE_Case Formulas'!A232,"OK",NA()))</f>
        <v>#N/A</v>
      </c>
      <c r="G232" s="40" t="e">
        <f>IF(LEN('Captura de datos CASO'!G232)&gt;40,"City must be less than 40 characters",IF('DO NOT USE_Case Formulas'!A232,"OK",NA()))</f>
        <v>#N/A</v>
      </c>
      <c r="H232" s="40" t="e">
        <f>IF(AND(NOT(ISBLANK('Captura de datos CASO'!H232)),ISNA(VLOOKUP('Captura de datos CASO'!H232,'DO NOT USE_School Picklist'!$P$3:$P$52,1,FALSE))),"Please select a value from the drop-down menu",IF('DO NOT USE_Case Formulas'!A232,"OK",NA()))</f>
        <v>#N/A</v>
      </c>
      <c r="I232" s="40" t="e">
        <f>IF(AND('DO NOT USE_Case Formulas'!A232,ISBLANK('Captura de datos CASO'!I232)),"Zip is required",IF(ISBLANK('Captura de datos CASO'!I232),NA(),"OK"))</f>
        <v>#N/A</v>
      </c>
      <c r="J232" s="40" t="e">
        <f>IF(AND('DO NOT USE_Case Formulas'!A232,ISBLANK('Captura de datos CASO'!J232)),"Student or Staff? is required",IF(ISBLANK('Captura de datos CASO'!J232),NA(),IF(ISNA(VLOOKUP('Captura de datos CASO'!J232,'DO NOT USE_School Picklist'!$B$3:$B$6,1,FALSE)),"Please select a value from the drop-down menu","OK")))</f>
        <v>#N/A</v>
      </c>
      <c r="K232" s="40" t="e">
        <f>IF(AND('Captura de datos CASO'!J232='DO NOT USE_School Picklist'!$B$4,ISBLANK('Captura de datos CASO'!K232)),"Occupation/Job Title is required if Student or Staff? is Yes, staff/faculty or volunteer",IF('DO NOT USE_Case Formulas'!A232,"OK",NA()))</f>
        <v>#N/A</v>
      </c>
      <c r="L232" s="40" t="e">
        <f ca="1">IF('Captura de datos CASO'!L232&gt;'DO NOT USE_School Picklist'!$C$3,"Date last on school campus/facility cannot be a future date",IF('DO NOT USE_Case Formulas'!A232,IF(ISBLANK('Captura de datos CASO'!L232),"Date last on school campus/facility is required","OK"),NA()))</f>
        <v>#N/A</v>
      </c>
      <c r="M232" s="40" t="e">
        <f>IF(AND('DO NOT USE_Case Formulas'!A232,ISBLANK('Captura de datos CASO'!M232)),"Specific Place in the Location is required",IF(ISBLANK('Captura de datos CASO'!M232),NA(),"OK"))</f>
        <v>#N/A</v>
      </c>
      <c r="N232" s="40" t="e">
        <f>IF(LEN('Captura de datos CASO'!N232)&gt;50,"Parent/Guardian Name must be less than 50 characters",IF('DO NOT USE_Case Formulas'!A232,"OK",NA()))</f>
        <v>#N/A</v>
      </c>
      <c r="O232" s="40" t="e">
        <f>IF(NOT(ISBLANK('Captura de datos CASO'!O232)),IF(AND(ISNUMBER('Captura de datos CASO'!O232),LEFT('Captura de datos CASO'!O232,1)&lt;&gt;"1",LEN('Captura de datos CASO'!O232)=10),"OK","Phone number must be valid format"),IF('DO NOT USE_Case Formulas'!A232,"OK",NA()))</f>
        <v>#N/A</v>
      </c>
      <c r="P232" s="53" t="e">
        <f>IF(AND(NOT(ISBLANK('Captura de datos CASO'!P232)),ISNA(VLOOKUP('Captura de datos CASO'!P232,'DO NOT USE_School Picklist'!$I$3:$I$5,1,FALSE))),"Please select a value from the drop-down menu",IF('DO NOT USE_Case Formulas'!A232,"OK",NA()))</f>
        <v>#N/A</v>
      </c>
      <c r="Q232" s="40" t="e">
        <f>IF(AND(NOT(ISBLANK('Captura de datos CASO'!Q232)),ISNA(VLOOKUP('Captura de datos CASO'!Q232,'DO NOT USE_School Picklist'!$E$3:$E$10,1,FALSE))),"Please select a value from the drop-down menu",IF('DO NOT USE_Case Formulas'!A232,"OK",NA()))</f>
        <v>#N/A</v>
      </c>
      <c r="R232" s="53" t="e">
        <f>IF(AND(NOT(ISBLANK('Captura de datos CASO'!R232)),ISNA(VLOOKUP('Captura de datos CASO'!R232,'DO NOT USE_School Picklist'!$W$3:$W$9,1,FALSE))),"Please select a value from the drop-down menu",IF('DO NOT USE_Case Formulas'!A232,"OK",NA()))</f>
        <v>#N/A</v>
      </c>
      <c r="S232" s="53" t="e">
        <f>IF(AND(NOT(ISBLANK('Captura de datos CASO'!S232)),ISNA(VLOOKUP('Captura de datos CASO'!S232,'DO NOT USE_School Picklist'!$W$3:$W$9,1,FALSE))),"Please select a value from the drop-down menu",IF('DO NOT USE_Case Formulas'!A232,"OK",NA()))</f>
        <v>#N/A</v>
      </c>
      <c r="T232" s="40" t="e">
        <f>IF(AND(NOT(ISBLANK('Captura de datos CASO'!T232)),ISNA(VLOOKUP('Captura de datos CASO'!T232,'DO NOT USE_School Picklist'!$F$3:$F$16,1,FALSE))),"Please select a value from the drop-down menu",IF('DO NOT USE_Case Formulas'!A232,"OK",NA()))</f>
        <v>#N/A</v>
      </c>
      <c r="U232" s="40" t="e">
        <f>IF(LEN('Captura de datos CASO'!U232)&gt;100,"Classroom(s) must be less than 100 characters",IF('DO NOT USE_Case Formulas'!A232,"OK",NA()))</f>
        <v>#N/A</v>
      </c>
      <c r="V232" s="40" t="e">
        <f>IF(AND(NOT(ISBLANK('Captura de datos CASO'!V232)),ISNA(VLOOKUP('Captura de datos CASO'!V232,'DO NOT USE_School Picklist'!$S$3:$S$12,1,FALSE))),"Please select a value from the drop-down menu",IF('DO NOT USE_Case Formulas'!A232,"OK",NA()))</f>
        <v>#N/A</v>
      </c>
      <c r="W232" s="40" t="e">
        <f>IF(AND(NOT(ISBLANK('Captura de datos CASO'!W232)),ISNA(VLOOKUP('Captura de datos CASO'!W232,'DO NOT USE_School Picklist'!$S$3:$S$12,1,FALSE))),"Please select a value from the drop-down menu",IF('DO NOT USE_Case Formulas'!A232,"OK",NA()))</f>
        <v>#N/A</v>
      </c>
      <c r="X232" s="40" t="e">
        <f>IF(LEN('Captura de datos CASO'!X232)&gt;80,"Name of Education Group must be less than 80 characters",IF('DO NOT USE_Case Formulas'!A232,"OK",NA()))</f>
        <v>#N/A</v>
      </c>
      <c r="Y232" s="40" t="e">
        <f>IF(AND(NOT(ISBLANK('Captura de datos CASO'!Y232)),ISNA(VLOOKUP('Captura de datos CASO'!Y232,'DO NOT USE_School Picklist'!$K$3:$K$6,1,FALSE))),"Please select a value from the drop-down menu",IF('DO NOT USE_Case Formulas'!A232,"OK",NA()))</f>
        <v>#N/A</v>
      </c>
      <c r="Z232" s="40" t="e">
        <f>IF(AND('DO NOT USE_Case Formulas'!A232,ISBLANK('Captura de datos CASO'!Z232)),"Has this person had symptoms? is required",IF(AND(NOT(ISBLANK('Captura de datos CASO'!Z232)),ISNA(VLOOKUP('Captura de datos CASO'!Z232,'DO NOT USE_School Picklist'!$D$3:$D$5,1,FALSE))),"Please select a value from the drop-down menu",IF(NOT(ISBLANK('Captura de datos CASO'!Z232)),"OK",NA())))</f>
        <v>#N/A</v>
      </c>
      <c r="AA232" s="40" t="e">
        <f>IF(AND('Captura de datos CASO'!Z232='DO NOT USE_School Picklist'!$D$3,ISBLANK('Captura de datos CASO'!AA232)),"Symptom Onset Date is required if Ever Symptomatic is Yes",IF('DO NOT USE_Case Formulas'!A232,"OK",NA()))</f>
        <v>#N/A</v>
      </c>
      <c r="AB232" s="40"/>
      <c r="AC232" s="40" t="e">
        <f ca="1">IF(AND('DO NOT USE_Case Formulas'!A232,ISBLANK('Captura de datos CASO'!AC232)),"Lab Result Test Date is required",IF('Captura de datos CASO'!AC232&gt;'DO NOT USE_School Picklist'!$C$3,"Test Date cannot be a future date",IF(NOT(ISBLANK('Captura de datos CASO'!AC232)),"OK",NA())))</f>
        <v>#N/A</v>
      </c>
      <c r="AD232" s="40" t="e">
        <f>IF(AND(NOT(ISBLANK('Captura de datos CASO'!AD232)),ISNA(VLOOKUP('Captura de datos CASO'!AD232,'DO NOT USE_School Picklist'!$R$3:$R$7,1,FALSE))),"Please select a value from the drop-down menu",IF('DO NOT USE_Case Formulas'!A232,"OK",NA()))</f>
        <v>#N/A</v>
      </c>
      <c r="AE232" s="40" t="e">
        <f>IF(AND('DO NOT USE_Case Formulas'!A232,ISBLANK('Captura de datos CASO'!AB232)),"Lab Result Test Result is required",IF(AND(NOT(ISBLANK('Captura de datos CASO'!AB232)),ISNA(VLOOKUP('Captura de datos CASO'!AB232,'DO NOT USE_School Picklist'!$Q$3:$Q$8,1,FALSE))),"Please select a value from the drop-down menu",IF('DO NOT USE_Case Formulas'!A232,"OK",NA())))</f>
        <v>#N/A</v>
      </c>
    </row>
    <row r="233" spans="1:31" x14ac:dyDescent="0.3">
      <c r="A233" s="39" t="e">
        <f>IF('DO NOT USE_Case Formulas'!A233,IF('DO NOT USE_Case Formulas'!B233,"Not all required fields are completed","OK"),NA())</f>
        <v>#N/A</v>
      </c>
      <c r="B233" s="40" t="e">
        <f>IF(AND('DO NOT USE_Case Formulas'!A233,ISBLANK('Captura de datos CASO'!B233)),"First Name is required",IF(NOT(ISBLANK('Captura de datos CASO'!B233)),"OK",NA()))</f>
        <v>#N/A</v>
      </c>
      <c r="C233" s="40" t="e">
        <f>IF(AND('DO NOT USE_Case Formulas'!A233,ISBLANK('Captura de datos CASO'!C233)),"Last Name is required",IF(NOT(ISBLANK('Captura de datos CASO'!C233)),"OK",NA()))</f>
        <v>#N/A</v>
      </c>
      <c r="D233" s="40" t="e">
        <f>IF(AND('DO NOT USE_Case Formulas'!A233,ISBLANK('Captura de datos CASO'!D233)),"Birthdate is required",IF(NOT(ISBLANK('Captura de datos CASO'!D233)),"OK",NA()))</f>
        <v>#N/A</v>
      </c>
      <c r="E233" s="40" t="e">
        <f>IF(AND('DO NOT USE_Case Formulas'!A233,ISBLANK('Captura de datos CASO'!E233)),"Mobile Phone is required",IF(NOT(ISBLANK('Captura de datos CASO'!E233)),IF(AND(ISNUMBER(VALUE('Captura de datos CASO'!E233)),LEFT('Captura de datos CASO'!E233,1)&lt;&gt;"1",LEN('Captura de datos CASO'!E233)=10),"OK","Phone number must be valid format"),NA()))</f>
        <v>#N/A</v>
      </c>
      <c r="F233" s="40" t="e">
        <f>IF(LEN('Captura de datos CASO'!F233)&gt;255,"Home Street Address must be less than 255 characters",IF('DO NOT USE_Case Formulas'!A233,"OK",NA()))</f>
        <v>#N/A</v>
      </c>
      <c r="G233" s="40" t="e">
        <f>IF(LEN('Captura de datos CASO'!G233)&gt;40,"City must be less than 40 characters",IF('DO NOT USE_Case Formulas'!A233,"OK",NA()))</f>
        <v>#N/A</v>
      </c>
      <c r="H233" s="40" t="e">
        <f>IF(AND(NOT(ISBLANK('Captura de datos CASO'!H233)),ISNA(VLOOKUP('Captura de datos CASO'!H233,'DO NOT USE_School Picklist'!$P$3:$P$52,1,FALSE))),"Please select a value from the drop-down menu",IF('DO NOT USE_Case Formulas'!A233,"OK",NA()))</f>
        <v>#N/A</v>
      </c>
      <c r="I233" s="40" t="e">
        <f>IF(AND('DO NOT USE_Case Formulas'!A233,ISBLANK('Captura de datos CASO'!I233)),"Zip is required",IF(ISBLANK('Captura de datos CASO'!I233),NA(),"OK"))</f>
        <v>#N/A</v>
      </c>
      <c r="J233" s="40" t="e">
        <f>IF(AND('DO NOT USE_Case Formulas'!A233,ISBLANK('Captura de datos CASO'!J233)),"Student or Staff? is required",IF(ISBLANK('Captura de datos CASO'!J233),NA(),IF(ISNA(VLOOKUP('Captura de datos CASO'!J233,'DO NOT USE_School Picklist'!$B$3:$B$6,1,FALSE)),"Please select a value from the drop-down menu","OK")))</f>
        <v>#N/A</v>
      </c>
      <c r="K233" s="40" t="e">
        <f>IF(AND('Captura de datos CASO'!J233='DO NOT USE_School Picklist'!$B$4,ISBLANK('Captura de datos CASO'!K233)),"Occupation/Job Title is required if Student or Staff? is Yes, staff/faculty or volunteer",IF('DO NOT USE_Case Formulas'!A233,"OK",NA()))</f>
        <v>#N/A</v>
      </c>
      <c r="L233" s="40" t="e">
        <f ca="1">IF('Captura de datos CASO'!L233&gt;'DO NOT USE_School Picklist'!$C$3,"Date last on school campus/facility cannot be a future date",IF('DO NOT USE_Case Formulas'!A233,IF(ISBLANK('Captura de datos CASO'!L233),"Date last on school campus/facility is required","OK"),NA()))</f>
        <v>#N/A</v>
      </c>
      <c r="M233" s="40" t="e">
        <f>IF(AND('DO NOT USE_Case Formulas'!A233,ISBLANK('Captura de datos CASO'!M233)),"Specific Place in the Location is required",IF(ISBLANK('Captura de datos CASO'!M233),NA(),"OK"))</f>
        <v>#N/A</v>
      </c>
      <c r="N233" s="40" t="e">
        <f>IF(LEN('Captura de datos CASO'!N233)&gt;50,"Parent/Guardian Name must be less than 50 characters",IF('DO NOT USE_Case Formulas'!A233,"OK",NA()))</f>
        <v>#N/A</v>
      </c>
      <c r="O233" s="40" t="e">
        <f>IF(NOT(ISBLANK('Captura de datos CASO'!O233)),IF(AND(ISNUMBER('Captura de datos CASO'!O233),LEFT('Captura de datos CASO'!O233,1)&lt;&gt;"1",LEN('Captura de datos CASO'!O233)=10),"OK","Phone number must be valid format"),IF('DO NOT USE_Case Formulas'!A233,"OK",NA()))</f>
        <v>#N/A</v>
      </c>
      <c r="P233" s="53" t="e">
        <f>IF(AND(NOT(ISBLANK('Captura de datos CASO'!P233)),ISNA(VLOOKUP('Captura de datos CASO'!P233,'DO NOT USE_School Picklist'!$I$3:$I$5,1,FALSE))),"Please select a value from the drop-down menu",IF('DO NOT USE_Case Formulas'!A233,"OK",NA()))</f>
        <v>#N/A</v>
      </c>
      <c r="Q233" s="40" t="e">
        <f>IF(AND(NOT(ISBLANK('Captura de datos CASO'!Q233)),ISNA(VLOOKUP('Captura de datos CASO'!Q233,'DO NOT USE_School Picklist'!$E$3:$E$10,1,FALSE))),"Please select a value from the drop-down menu",IF('DO NOT USE_Case Formulas'!A233,"OK",NA()))</f>
        <v>#N/A</v>
      </c>
      <c r="R233" s="53" t="e">
        <f>IF(AND(NOT(ISBLANK('Captura de datos CASO'!R233)),ISNA(VLOOKUP('Captura de datos CASO'!R233,'DO NOT USE_School Picklist'!$W$3:$W$9,1,FALSE))),"Please select a value from the drop-down menu",IF('DO NOT USE_Case Formulas'!A233,"OK",NA()))</f>
        <v>#N/A</v>
      </c>
      <c r="S233" s="53" t="e">
        <f>IF(AND(NOT(ISBLANK('Captura de datos CASO'!S233)),ISNA(VLOOKUP('Captura de datos CASO'!S233,'DO NOT USE_School Picklist'!$W$3:$W$9,1,FALSE))),"Please select a value from the drop-down menu",IF('DO NOT USE_Case Formulas'!A233,"OK",NA()))</f>
        <v>#N/A</v>
      </c>
      <c r="T233" s="40" t="e">
        <f>IF(AND(NOT(ISBLANK('Captura de datos CASO'!T233)),ISNA(VLOOKUP('Captura de datos CASO'!T233,'DO NOT USE_School Picklist'!$F$3:$F$16,1,FALSE))),"Please select a value from the drop-down menu",IF('DO NOT USE_Case Formulas'!A233,"OK",NA()))</f>
        <v>#N/A</v>
      </c>
      <c r="U233" s="40" t="e">
        <f>IF(LEN('Captura de datos CASO'!U233)&gt;100,"Classroom(s) must be less than 100 characters",IF('DO NOT USE_Case Formulas'!A233,"OK",NA()))</f>
        <v>#N/A</v>
      </c>
      <c r="V233" s="40" t="e">
        <f>IF(AND(NOT(ISBLANK('Captura de datos CASO'!V233)),ISNA(VLOOKUP('Captura de datos CASO'!V233,'DO NOT USE_School Picklist'!$S$3:$S$12,1,FALSE))),"Please select a value from the drop-down menu",IF('DO NOT USE_Case Formulas'!A233,"OK",NA()))</f>
        <v>#N/A</v>
      </c>
      <c r="W233" s="40" t="e">
        <f>IF(AND(NOT(ISBLANK('Captura de datos CASO'!W233)),ISNA(VLOOKUP('Captura de datos CASO'!W233,'DO NOT USE_School Picklist'!$S$3:$S$12,1,FALSE))),"Please select a value from the drop-down menu",IF('DO NOT USE_Case Formulas'!A233,"OK",NA()))</f>
        <v>#N/A</v>
      </c>
      <c r="X233" s="40" t="e">
        <f>IF(LEN('Captura de datos CASO'!X233)&gt;80,"Name of Education Group must be less than 80 characters",IF('DO NOT USE_Case Formulas'!A233,"OK",NA()))</f>
        <v>#N/A</v>
      </c>
      <c r="Y233" s="40" t="e">
        <f>IF(AND(NOT(ISBLANK('Captura de datos CASO'!Y233)),ISNA(VLOOKUP('Captura de datos CASO'!Y233,'DO NOT USE_School Picklist'!$K$3:$K$6,1,FALSE))),"Please select a value from the drop-down menu",IF('DO NOT USE_Case Formulas'!A233,"OK",NA()))</f>
        <v>#N/A</v>
      </c>
      <c r="Z233" s="40" t="e">
        <f>IF(AND('DO NOT USE_Case Formulas'!A233,ISBLANK('Captura de datos CASO'!Z233)),"Has this person had symptoms? is required",IF(AND(NOT(ISBLANK('Captura de datos CASO'!Z233)),ISNA(VLOOKUP('Captura de datos CASO'!Z233,'DO NOT USE_School Picklist'!$D$3:$D$5,1,FALSE))),"Please select a value from the drop-down menu",IF(NOT(ISBLANK('Captura de datos CASO'!Z233)),"OK",NA())))</f>
        <v>#N/A</v>
      </c>
      <c r="AA233" s="40" t="e">
        <f>IF(AND('Captura de datos CASO'!Z233='DO NOT USE_School Picklist'!$D$3,ISBLANK('Captura de datos CASO'!AA233)),"Symptom Onset Date is required if Ever Symptomatic is Yes",IF('DO NOT USE_Case Formulas'!A233,"OK",NA()))</f>
        <v>#N/A</v>
      </c>
      <c r="AB233" s="40"/>
      <c r="AC233" s="40" t="e">
        <f ca="1">IF(AND('DO NOT USE_Case Formulas'!A233,ISBLANK('Captura de datos CASO'!AC233)),"Lab Result Test Date is required",IF('Captura de datos CASO'!AC233&gt;'DO NOT USE_School Picklist'!$C$3,"Test Date cannot be a future date",IF(NOT(ISBLANK('Captura de datos CASO'!AC233)),"OK",NA())))</f>
        <v>#N/A</v>
      </c>
      <c r="AD233" s="40" t="e">
        <f>IF(AND(NOT(ISBLANK('Captura de datos CASO'!AD233)),ISNA(VLOOKUP('Captura de datos CASO'!AD233,'DO NOT USE_School Picklist'!$R$3:$R$7,1,FALSE))),"Please select a value from the drop-down menu",IF('DO NOT USE_Case Formulas'!A233,"OK",NA()))</f>
        <v>#N/A</v>
      </c>
      <c r="AE233" s="40" t="e">
        <f>IF(AND('DO NOT USE_Case Formulas'!A233,ISBLANK('Captura de datos CASO'!AB233)),"Lab Result Test Result is required",IF(AND(NOT(ISBLANK('Captura de datos CASO'!AB233)),ISNA(VLOOKUP('Captura de datos CASO'!AB233,'DO NOT USE_School Picklist'!$Q$3:$Q$8,1,FALSE))),"Please select a value from the drop-down menu",IF('DO NOT USE_Case Formulas'!A233,"OK",NA())))</f>
        <v>#N/A</v>
      </c>
    </row>
    <row r="234" spans="1:31" x14ac:dyDescent="0.3">
      <c r="A234" s="39" t="e">
        <f>IF('DO NOT USE_Case Formulas'!A234,IF('DO NOT USE_Case Formulas'!B234,"Not all required fields are completed","OK"),NA())</f>
        <v>#N/A</v>
      </c>
      <c r="B234" s="40" t="e">
        <f>IF(AND('DO NOT USE_Case Formulas'!A234,ISBLANK('Captura de datos CASO'!B234)),"First Name is required",IF(NOT(ISBLANK('Captura de datos CASO'!B234)),"OK",NA()))</f>
        <v>#N/A</v>
      </c>
      <c r="C234" s="40" t="e">
        <f>IF(AND('DO NOT USE_Case Formulas'!A234,ISBLANK('Captura de datos CASO'!C234)),"Last Name is required",IF(NOT(ISBLANK('Captura de datos CASO'!C234)),"OK",NA()))</f>
        <v>#N/A</v>
      </c>
      <c r="D234" s="40" t="e">
        <f>IF(AND('DO NOT USE_Case Formulas'!A234,ISBLANK('Captura de datos CASO'!D234)),"Birthdate is required",IF(NOT(ISBLANK('Captura de datos CASO'!D234)),"OK",NA()))</f>
        <v>#N/A</v>
      </c>
      <c r="E234" s="40" t="e">
        <f>IF(AND('DO NOT USE_Case Formulas'!A234,ISBLANK('Captura de datos CASO'!E234)),"Mobile Phone is required",IF(NOT(ISBLANK('Captura de datos CASO'!E234)),IF(AND(ISNUMBER(VALUE('Captura de datos CASO'!E234)),LEFT('Captura de datos CASO'!E234,1)&lt;&gt;"1",LEN('Captura de datos CASO'!E234)=10),"OK","Phone number must be valid format"),NA()))</f>
        <v>#N/A</v>
      </c>
      <c r="F234" s="40" t="e">
        <f>IF(LEN('Captura de datos CASO'!F234)&gt;255,"Home Street Address must be less than 255 characters",IF('DO NOT USE_Case Formulas'!A234,"OK",NA()))</f>
        <v>#N/A</v>
      </c>
      <c r="G234" s="40" t="e">
        <f>IF(LEN('Captura de datos CASO'!G234)&gt;40,"City must be less than 40 characters",IF('DO NOT USE_Case Formulas'!A234,"OK",NA()))</f>
        <v>#N/A</v>
      </c>
      <c r="H234" s="40" t="e">
        <f>IF(AND(NOT(ISBLANK('Captura de datos CASO'!H234)),ISNA(VLOOKUP('Captura de datos CASO'!H234,'DO NOT USE_School Picklist'!$P$3:$P$52,1,FALSE))),"Please select a value from the drop-down menu",IF('DO NOT USE_Case Formulas'!A234,"OK",NA()))</f>
        <v>#N/A</v>
      </c>
      <c r="I234" s="40" t="e">
        <f>IF(AND('DO NOT USE_Case Formulas'!A234,ISBLANK('Captura de datos CASO'!I234)),"Zip is required",IF(ISBLANK('Captura de datos CASO'!I234),NA(),"OK"))</f>
        <v>#N/A</v>
      </c>
      <c r="J234" s="40" t="e">
        <f>IF(AND('DO NOT USE_Case Formulas'!A234,ISBLANK('Captura de datos CASO'!J234)),"Student or Staff? is required",IF(ISBLANK('Captura de datos CASO'!J234),NA(),IF(ISNA(VLOOKUP('Captura de datos CASO'!J234,'DO NOT USE_School Picklist'!$B$3:$B$6,1,FALSE)),"Please select a value from the drop-down menu","OK")))</f>
        <v>#N/A</v>
      </c>
      <c r="K234" s="40" t="e">
        <f>IF(AND('Captura de datos CASO'!J234='DO NOT USE_School Picklist'!$B$4,ISBLANK('Captura de datos CASO'!K234)),"Occupation/Job Title is required if Student or Staff? is Yes, staff/faculty or volunteer",IF('DO NOT USE_Case Formulas'!A234,"OK",NA()))</f>
        <v>#N/A</v>
      </c>
      <c r="L234" s="40" t="e">
        <f ca="1">IF('Captura de datos CASO'!L234&gt;'DO NOT USE_School Picklist'!$C$3,"Date last on school campus/facility cannot be a future date",IF('DO NOT USE_Case Formulas'!A234,IF(ISBLANK('Captura de datos CASO'!L234),"Date last on school campus/facility is required","OK"),NA()))</f>
        <v>#N/A</v>
      </c>
      <c r="M234" s="40" t="e">
        <f>IF(AND('DO NOT USE_Case Formulas'!A234,ISBLANK('Captura de datos CASO'!M234)),"Specific Place in the Location is required",IF(ISBLANK('Captura de datos CASO'!M234),NA(),"OK"))</f>
        <v>#N/A</v>
      </c>
      <c r="N234" s="40" t="e">
        <f>IF(LEN('Captura de datos CASO'!N234)&gt;50,"Parent/Guardian Name must be less than 50 characters",IF('DO NOT USE_Case Formulas'!A234,"OK",NA()))</f>
        <v>#N/A</v>
      </c>
      <c r="O234" s="40" t="e">
        <f>IF(NOT(ISBLANK('Captura de datos CASO'!O234)),IF(AND(ISNUMBER('Captura de datos CASO'!O234),LEFT('Captura de datos CASO'!O234,1)&lt;&gt;"1",LEN('Captura de datos CASO'!O234)=10),"OK","Phone number must be valid format"),IF('DO NOT USE_Case Formulas'!A234,"OK",NA()))</f>
        <v>#N/A</v>
      </c>
      <c r="P234" s="53" t="e">
        <f>IF(AND(NOT(ISBLANK('Captura de datos CASO'!P234)),ISNA(VLOOKUP('Captura de datos CASO'!P234,'DO NOT USE_School Picklist'!$I$3:$I$5,1,FALSE))),"Please select a value from the drop-down menu",IF('DO NOT USE_Case Formulas'!A234,"OK",NA()))</f>
        <v>#N/A</v>
      </c>
      <c r="Q234" s="40" t="e">
        <f>IF(AND(NOT(ISBLANK('Captura de datos CASO'!Q234)),ISNA(VLOOKUP('Captura de datos CASO'!Q234,'DO NOT USE_School Picklist'!$E$3:$E$10,1,FALSE))),"Please select a value from the drop-down menu",IF('DO NOT USE_Case Formulas'!A234,"OK",NA()))</f>
        <v>#N/A</v>
      </c>
      <c r="R234" s="53" t="e">
        <f>IF(AND(NOT(ISBLANK('Captura de datos CASO'!R234)),ISNA(VLOOKUP('Captura de datos CASO'!R234,'DO NOT USE_School Picklist'!$W$3:$W$9,1,FALSE))),"Please select a value from the drop-down menu",IF('DO NOT USE_Case Formulas'!A234,"OK",NA()))</f>
        <v>#N/A</v>
      </c>
      <c r="S234" s="53" t="e">
        <f>IF(AND(NOT(ISBLANK('Captura de datos CASO'!S234)),ISNA(VLOOKUP('Captura de datos CASO'!S234,'DO NOT USE_School Picklist'!$W$3:$W$9,1,FALSE))),"Please select a value from the drop-down menu",IF('DO NOT USE_Case Formulas'!A234,"OK",NA()))</f>
        <v>#N/A</v>
      </c>
      <c r="T234" s="40" t="e">
        <f>IF(AND(NOT(ISBLANK('Captura de datos CASO'!T234)),ISNA(VLOOKUP('Captura de datos CASO'!T234,'DO NOT USE_School Picklist'!$F$3:$F$16,1,FALSE))),"Please select a value from the drop-down menu",IF('DO NOT USE_Case Formulas'!A234,"OK",NA()))</f>
        <v>#N/A</v>
      </c>
      <c r="U234" s="40" t="e">
        <f>IF(LEN('Captura de datos CASO'!U234)&gt;100,"Classroom(s) must be less than 100 characters",IF('DO NOT USE_Case Formulas'!A234,"OK",NA()))</f>
        <v>#N/A</v>
      </c>
      <c r="V234" s="40" t="e">
        <f>IF(AND(NOT(ISBLANK('Captura de datos CASO'!V234)),ISNA(VLOOKUP('Captura de datos CASO'!V234,'DO NOT USE_School Picklist'!$S$3:$S$12,1,FALSE))),"Please select a value from the drop-down menu",IF('DO NOT USE_Case Formulas'!A234,"OK",NA()))</f>
        <v>#N/A</v>
      </c>
      <c r="W234" s="40" t="e">
        <f>IF(AND(NOT(ISBLANK('Captura de datos CASO'!W234)),ISNA(VLOOKUP('Captura de datos CASO'!W234,'DO NOT USE_School Picklist'!$S$3:$S$12,1,FALSE))),"Please select a value from the drop-down menu",IF('DO NOT USE_Case Formulas'!A234,"OK",NA()))</f>
        <v>#N/A</v>
      </c>
      <c r="X234" s="40" t="e">
        <f>IF(LEN('Captura de datos CASO'!X234)&gt;80,"Name of Education Group must be less than 80 characters",IF('DO NOT USE_Case Formulas'!A234,"OK",NA()))</f>
        <v>#N/A</v>
      </c>
      <c r="Y234" s="40" t="e">
        <f>IF(AND(NOT(ISBLANK('Captura de datos CASO'!Y234)),ISNA(VLOOKUP('Captura de datos CASO'!Y234,'DO NOT USE_School Picklist'!$K$3:$K$6,1,FALSE))),"Please select a value from the drop-down menu",IF('DO NOT USE_Case Formulas'!A234,"OK",NA()))</f>
        <v>#N/A</v>
      </c>
      <c r="Z234" s="40" t="e">
        <f>IF(AND('DO NOT USE_Case Formulas'!A234,ISBLANK('Captura de datos CASO'!Z234)),"Has this person had symptoms? is required",IF(AND(NOT(ISBLANK('Captura de datos CASO'!Z234)),ISNA(VLOOKUP('Captura de datos CASO'!Z234,'DO NOT USE_School Picklist'!$D$3:$D$5,1,FALSE))),"Please select a value from the drop-down menu",IF(NOT(ISBLANK('Captura de datos CASO'!Z234)),"OK",NA())))</f>
        <v>#N/A</v>
      </c>
      <c r="AA234" s="40" t="e">
        <f>IF(AND('Captura de datos CASO'!Z234='DO NOT USE_School Picklist'!$D$3,ISBLANK('Captura de datos CASO'!AA234)),"Symptom Onset Date is required if Ever Symptomatic is Yes",IF('DO NOT USE_Case Formulas'!A234,"OK",NA()))</f>
        <v>#N/A</v>
      </c>
      <c r="AB234" s="40"/>
      <c r="AC234" s="40" t="e">
        <f ca="1">IF(AND('DO NOT USE_Case Formulas'!A234,ISBLANK('Captura de datos CASO'!AC234)),"Lab Result Test Date is required",IF('Captura de datos CASO'!AC234&gt;'DO NOT USE_School Picklist'!$C$3,"Test Date cannot be a future date",IF(NOT(ISBLANK('Captura de datos CASO'!AC234)),"OK",NA())))</f>
        <v>#N/A</v>
      </c>
      <c r="AD234" s="40" t="e">
        <f>IF(AND(NOT(ISBLANK('Captura de datos CASO'!AD234)),ISNA(VLOOKUP('Captura de datos CASO'!AD234,'DO NOT USE_School Picklist'!$R$3:$R$7,1,FALSE))),"Please select a value from the drop-down menu",IF('DO NOT USE_Case Formulas'!A234,"OK",NA()))</f>
        <v>#N/A</v>
      </c>
      <c r="AE234" s="40" t="e">
        <f>IF(AND('DO NOT USE_Case Formulas'!A234,ISBLANK('Captura de datos CASO'!AB234)),"Lab Result Test Result is required",IF(AND(NOT(ISBLANK('Captura de datos CASO'!AB234)),ISNA(VLOOKUP('Captura de datos CASO'!AB234,'DO NOT USE_School Picklist'!$Q$3:$Q$8,1,FALSE))),"Please select a value from the drop-down menu",IF('DO NOT USE_Case Formulas'!A234,"OK",NA())))</f>
        <v>#N/A</v>
      </c>
    </row>
    <row r="235" spans="1:31" x14ac:dyDescent="0.3">
      <c r="A235" s="39" t="e">
        <f>IF('DO NOT USE_Case Formulas'!A235,IF('DO NOT USE_Case Formulas'!B235,"Not all required fields are completed","OK"),NA())</f>
        <v>#N/A</v>
      </c>
      <c r="B235" s="40" t="e">
        <f>IF(AND('DO NOT USE_Case Formulas'!A235,ISBLANK('Captura de datos CASO'!B235)),"First Name is required",IF(NOT(ISBLANK('Captura de datos CASO'!B235)),"OK",NA()))</f>
        <v>#N/A</v>
      </c>
      <c r="C235" s="40" t="e">
        <f>IF(AND('DO NOT USE_Case Formulas'!A235,ISBLANK('Captura de datos CASO'!C235)),"Last Name is required",IF(NOT(ISBLANK('Captura de datos CASO'!C235)),"OK",NA()))</f>
        <v>#N/A</v>
      </c>
      <c r="D235" s="40" t="e">
        <f>IF(AND('DO NOT USE_Case Formulas'!A235,ISBLANK('Captura de datos CASO'!D235)),"Birthdate is required",IF(NOT(ISBLANK('Captura de datos CASO'!D235)),"OK",NA()))</f>
        <v>#N/A</v>
      </c>
      <c r="E235" s="40" t="e">
        <f>IF(AND('DO NOT USE_Case Formulas'!A235,ISBLANK('Captura de datos CASO'!E235)),"Mobile Phone is required",IF(NOT(ISBLANK('Captura de datos CASO'!E235)),IF(AND(ISNUMBER(VALUE('Captura de datos CASO'!E235)),LEFT('Captura de datos CASO'!E235,1)&lt;&gt;"1",LEN('Captura de datos CASO'!E235)=10),"OK","Phone number must be valid format"),NA()))</f>
        <v>#N/A</v>
      </c>
      <c r="F235" s="40" t="e">
        <f>IF(LEN('Captura de datos CASO'!F235)&gt;255,"Home Street Address must be less than 255 characters",IF('DO NOT USE_Case Formulas'!A235,"OK",NA()))</f>
        <v>#N/A</v>
      </c>
      <c r="G235" s="40" t="e">
        <f>IF(LEN('Captura de datos CASO'!G235)&gt;40,"City must be less than 40 characters",IF('DO NOT USE_Case Formulas'!A235,"OK",NA()))</f>
        <v>#N/A</v>
      </c>
      <c r="H235" s="40" t="e">
        <f>IF(AND(NOT(ISBLANK('Captura de datos CASO'!H235)),ISNA(VLOOKUP('Captura de datos CASO'!H235,'DO NOT USE_School Picklist'!$P$3:$P$52,1,FALSE))),"Please select a value from the drop-down menu",IF('DO NOT USE_Case Formulas'!A235,"OK",NA()))</f>
        <v>#N/A</v>
      </c>
      <c r="I235" s="40" t="e">
        <f>IF(AND('DO NOT USE_Case Formulas'!A235,ISBLANK('Captura de datos CASO'!I235)),"Zip is required",IF(ISBLANK('Captura de datos CASO'!I235),NA(),"OK"))</f>
        <v>#N/A</v>
      </c>
      <c r="J235" s="40" t="e">
        <f>IF(AND('DO NOT USE_Case Formulas'!A235,ISBLANK('Captura de datos CASO'!J235)),"Student or Staff? is required",IF(ISBLANK('Captura de datos CASO'!J235),NA(),IF(ISNA(VLOOKUP('Captura de datos CASO'!J235,'DO NOT USE_School Picklist'!$B$3:$B$6,1,FALSE)),"Please select a value from the drop-down menu","OK")))</f>
        <v>#N/A</v>
      </c>
      <c r="K235" s="40" t="e">
        <f>IF(AND('Captura de datos CASO'!J235='DO NOT USE_School Picklist'!$B$4,ISBLANK('Captura de datos CASO'!K235)),"Occupation/Job Title is required if Student or Staff? is Yes, staff/faculty or volunteer",IF('DO NOT USE_Case Formulas'!A235,"OK",NA()))</f>
        <v>#N/A</v>
      </c>
      <c r="L235" s="40" t="e">
        <f ca="1">IF('Captura de datos CASO'!L235&gt;'DO NOT USE_School Picklist'!$C$3,"Date last on school campus/facility cannot be a future date",IF('DO NOT USE_Case Formulas'!A235,IF(ISBLANK('Captura de datos CASO'!L235),"Date last on school campus/facility is required","OK"),NA()))</f>
        <v>#N/A</v>
      </c>
      <c r="M235" s="40" t="e">
        <f>IF(AND('DO NOT USE_Case Formulas'!A235,ISBLANK('Captura de datos CASO'!M235)),"Specific Place in the Location is required",IF(ISBLANK('Captura de datos CASO'!M235),NA(),"OK"))</f>
        <v>#N/A</v>
      </c>
      <c r="N235" s="40" t="e">
        <f>IF(LEN('Captura de datos CASO'!N235)&gt;50,"Parent/Guardian Name must be less than 50 characters",IF('DO NOT USE_Case Formulas'!A235,"OK",NA()))</f>
        <v>#N/A</v>
      </c>
      <c r="O235" s="40" t="e">
        <f>IF(NOT(ISBLANK('Captura de datos CASO'!O235)),IF(AND(ISNUMBER('Captura de datos CASO'!O235),LEFT('Captura de datos CASO'!O235,1)&lt;&gt;"1",LEN('Captura de datos CASO'!O235)=10),"OK","Phone number must be valid format"),IF('DO NOT USE_Case Formulas'!A235,"OK",NA()))</f>
        <v>#N/A</v>
      </c>
      <c r="P235" s="53" t="e">
        <f>IF(AND(NOT(ISBLANK('Captura de datos CASO'!P235)),ISNA(VLOOKUP('Captura de datos CASO'!P235,'DO NOT USE_School Picklist'!$I$3:$I$5,1,FALSE))),"Please select a value from the drop-down menu",IF('DO NOT USE_Case Formulas'!A235,"OK",NA()))</f>
        <v>#N/A</v>
      </c>
      <c r="Q235" s="40" t="e">
        <f>IF(AND(NOT(ISBLANK('Captura de datos CASO'!Q235)),ISNA(VLOOKUP('Captura de datos CASO'!Q235,'DO NOT USE_School Picklist'!$E$3:$E$10,1,FALSE))),"Please select a value from the drop-down menu",IF('DO NOT USE_Case Formulas'!A235,"OK",NA()))</f>
        <v>#N/A</v>
      </c>
      <c r="R235" s="53" t="e">
        <f>IF(AND(NOT(ISBLANK('Captura de datos CASO'!R235)),ISNA(VLOOKUP('Captura de datos CASO'!R235,'DO NOT USE_School Picklist'!$W$3:$W$9,1,FALSE))),"Please select a value from the drop-down menu",IF('DO NOT USE_Case Formulas'!A235,"OK",NA()))</f>
        <v>#N/A</v>
      </c>
      <c r="S235" s="53" t="e">
        <f>IF(AND(NOT(ISBLANK('Captura de datos CASO'!S235)),ISNA(VLOOKUP('Captura de datos CASO'!S235,'DO NOT USE_School Picklist'!$W$3:$W$9,1,FALSE))),"Please select a value from the drop-down menu",IF('DO NOT USE_Case Formulas'!A235,"OK",NA()))</f>
        <v>#N/A</v>
      </c>
      <c r="T235" s="40" t="e">
        <f>IF(AND(NOT(ISBLANK('Captura de datos CASO'!T235)),ISNA(VLOOKUP('Captura de datos CASO'!T235,'DO NOT USE_School Picklist'!$F$3:$F$16,1,FALSE))),"Please select a value from the drop-down menu",IF('DO NOT USE_Case Formulas'!A235,"OK",NA()))</f>
        <v>#N/A</v>
      </c>
      <c r="U235" s="40" t="e">
        <f>IF(LEN('Captura de datos CASO'!U235)&gt;100,"Classroom(s) must be less than 100 characters",IF('DO NOT USE_Case Formulas'!A235,"OK",NA()))</f>
        <v>#N/A</v>
      </c>
      <c r="V235" s="40" t="e">
        <f>IF(AND(NOT(ISBLANK('Captura de datos CASO'!V235)),ISNA(VLOOKUP('Captura de datos CASO'!V235,'DO NOT USE_School Picklist'!$S$3:$S$12,1,FALSE))),"Please select a value from the drop-down menu",IF('DO NOT USE_Case Formulas'!A235,"OK",NA()))</f>
        <v>#N/A</v>
      </c>
      <c r="W235" s="40" t="e">
        <f>IF(AND(NOT(ISBLANK('Captura de datos CASO'!W235)),ISNA(VLOOKUP('Captura de datos CASO'!W235,'DO NOT USE_School Picklist'!$S$3:$S$12,1,FALSE))),"Please select a value from the drop-down menu",IF('DO NOT USE_Case Formulas'!A235,"OK",NA()))</f>
        <v>#N/A</v>
      </c>
      <c r="X235" s="40" t="e">
        <f>IF(LEN('Captura de datos CASO'!X235)&gt;80,"Name of Education Group must be less than 80 characters",IF('DO NOT USE_Case Formulas'!A235,"OK",NA()))</f>
        <v>#N/A</v>
      </c>
      <c r="Y235" s="40" t="e">
        <f>IF(AND(NOT(ISBLANK('Captura de datos CASO'!Y235)),ISNA(VLOOKUP('Captura de datos CASO'!Y235,'DO NOT USE_School Picklist'!$K$3:$K$6,1,FALSE))),"Please select a value from the drop-down menu",IF('DO NOT USE_Case Formulas'!A235,"OK",NA()))</f>
        <v>#N/A</v>
      </c>
      <c r="Z235" s="40" t="e">
        <f>IF(AND('DO NOT USE_Case Formulas'!A235,ISBLANK('Captura de datos CASO'!Z235)),"Has this person had symptoms? is required",IF(AND(NOT(ISBLANK('Captura de datos CASO'!Z235)),ISNA(VLOOKUP('Captura de datos CASO'!Z235,'DO NOT USE_School Picklist'!$D$3:$D$5,1,FALSE))),"Please select a value from the drop-down menu",IF(NOT(ISBLANK('Captura de datos CASO'!Z235)),"OK",NA())))</f>
        <v>#N/A</v>
      </c>
      <c r="AA235" s="40" t="e">
        <f>IF(AND('Captura de datos CASO'!Z235='DO NOT USE_School Picklist'!$D$3,ISBLANK('Captura de datos CASO'!AA235)),"Symptom Onset Date is required if Ever Symptomatic is Yes",IF('DO NOT USE_Case Formulas'!A235,"OK",NA()))</f>
        <v>#N/A</v>
      </c>
      <c r="AB235" s="40"/>
      <c r="AC235" s="40" t="e">
        <f ca="1">IF(AND('DO NOT USE_Case Formulas'!A235,ISBLANK('Captura de datos CASO'!AC235)),"Lab Result Test Date is required",IF('Captura de datos CASO'!AC235&gt;'DO NOT USE_School Picklist'!$C$3,"Test Date cannot be a future date",IF(NOT(ISBLANK('Captura de datos CASO'!AC235)),"OK",NA())))</f>
        <v>#N/A</v>
      </c>
      <c r="AD235" s="40" t="e">
        <f>IF(AND(NOT(ISBLANK('Captura de datos CASO'!AD235)),ISNA(VLOOKUP('Captura de datos CASO'!AD235,'DO NOT USE_School Picklist'!$R$3:$R$7,1,FALSE))),"Please select a value from the drop-down menu",IF('DO NOT USE_Case Formulas'!A235,"OK",NA()))</f>
        <v>#N/A</v>
      </c>
      <c r="AE235" s="40" t="e">
        <f>IF(AND('DO NOT USE_Case Formulas'!A235,ISBLANK('Captura de datos CASO'!AB235)),"Lab Result Test Result is required",IF(AND(NOT(ISBLANK('Captura de datos CASO'!AB235)),ISNA(VLOOKUP('Captura de datos CASO'!AB235,'DO NOT USE_School Picklist'!$Q$3:$Q$8,1,FALSE))),"Please select a value from the drop-down menu",IF('DO NOT USE_Case Formulas'!A235,"OK",NA())))</f>
        <v>#N/A</v>
      </c>
    </row>
    <row r="236" spans="1:31" x14ac:dyDescent="0.3">
      <c r="A236" s="39" t="e">
        <f>IF('DO NOT USE_Case Formulas'!A236,IF('DO NOT USE_Case Formulas'!B236,"Not all required fields are completed","OK"),NA())</f>
        <v>#N/A</v>
      </c>
      <c r="B236" s="40" t="e">
        <f>IF(AND('DO NOT USE_Case Formulas'!A236,ISBLANK('Captura de datos CASO'!B236)),"First Name is required",IF(NOT(ISBLANK('Captura de datos CASO'!B236)),"OK",NA()))</f>
        <v>#N/A</v>
      </c>
      <c r="C236" s="40" t="e">
        <f>IF(AND('DO NOT USE_Case Formulas'!A236,ISBLANK('Captura de datos CASO'!C236)),"Last Name is required",IF(NOT(ISBLANK('Captura de datos CASO'!C236)),"OK",NA()))</f>
        <v>#N/A</v>
      </c>
      <c r="D236" s="40" t="e">
        <f>IF(AND('DO NOT USE_Case Formulas'!A236,ISBLANK('Captura de datos CASO'!D236)),"Birthdate is required",IF(NOT(ISBLANK('Captura de datos CASO'!D236)),"OK",NA()))</f>
        <v>#N/A</v>
      </c>
      <c r="E236" s="40" t="e">
        <f>IF(AND('DO NOT USE_Case Formulas'!A236,ISBLANK('Captura de datos CASO'!E236)),"Mobile Phone is required",IF(NOT(ISBLANK('Captura de datos CASO'!E236)),IF(AND(ISNUMBER(VALUE('Captura de datos CASO'!E236)),LEFT('Captura de datos CASO'!E236,1)&lt;&gt;"1",LEN('Captura de datos CASO'!E236)=10),"OK","Phone number must be valid format"),NA()))</f>
        <v>#N/A</v>
      </c>
      <c r="F236" s="40" t="e">
        <f>IF(LEN('Captura de datos CASO'!F236)&gt;255,"Home Street Address must be less than 255 characters",IF('DO NOT USE_Case Formulas'!A236,"OK",NA()))</f>
        <v>#N/A</v>
      </c>
      <c r="G236" s="40" t="e">
        <f>IF(LEN('Captura de datos CASO'!G236)&gt;40,"City must be less than 40 characters",IF('DO NOT USE_Case Formulas'!A236,"OK",NA()))</f>
        <v>#N/A</v>
      </c>
      <c r="H236" s="40" t="e">
        <f>IF(AND(NOT(ISBLANK('Captura de datos CASO'!H236)),ISNA(VLOOKUP('Captura de datos CASO'!H236,'DO NOT USE_School Picklist'!$P$3:$P$52,1,FALSE))),"Please select a value from the drop-down menu",IF('DO NOT USE_Case Formulas'!A236,"OK",NA()))</f>
        <v>#N/A</v>
      </c>
      <c r="I236" s="40" t="e">
        <f>IF(AND('DO NOT USE_Case Formulas'!A236,ISBLANK('Captura de datos CASO'!I236)),"Zip is required",IF(ISBLANK('Captura de datos CASO'!I236),NA(),"OK"))</f>
        <v>#N/A</v>
      </c>
      <c r="J236" s="40" t="e">
        <f>IF(AND('DO NOT USE_Case Formulas'!A236,ISBLANK('Captura de datos CASO'!J236)),"Student or Staff? is required",IF(ISBLANK('Captura de datos CASO'!J236),NA(),IF(ISNA(VLOOKUP('Captura de datos CASO'!J236,'DO NOT USE_School Picklist'!$B$3:$B$6,1,FALSE)),"Please select a value from the drop-down menu","OK")))</f>
        <v>#N/A</v>
      </c>
      <c r="K236" s="40" t="e">
        <f>IF(AND('Captura de datos CASO'!J236='DO NOT USE_School Picklist'!$B$4,ISBLANK('Captura de datos CASO'!K236)),"Occupation/Job Title is required if Student or Staff? is Yes, staff/faculty or volunteer",IF('DO NOT USE_Case Formulas'!A236,"OK",NA()))</f>
        <v>#N/A</v>
      </c>
      <c r="L236" s="40" t="e">
        <f ca="1">IF('Captura de datos CASO'!L236&gt;'DO NOT USE_School Picklist'!$C$3,"Date last on school campus/facility cannot be a future date",IF('DO NOT USE_Case Formulas'!A236,IF(ISBLANK('Captura de datos CASO'!L236),"Date last on school campus/facility is required","OK"),NA()))</f>
        <v>#N/A</v>
      </c>
      <c r="M236" s="40" t="e">
        <f>IF(AND('DO NOT USE_Case Formulas'!A236,ISBLANK('Captura de datos CASO'!M236)),"Specific Place in the Location is required",IF(ISBLANK('Captura de datos CASO'!M236),NA(),"OK"))</f>
        <v>#N/A</v>
      </c>
      <c r="N236" s="40" t="e">
        <f>IF(LEN('Captura de datos CASO'!N236)&gt;50,"Parent/Guardian Name must be less than 50 characters",IF('DO NOT USE_Case Formulas'!A236,"OK",NA()))</f>
        <v>#N/A</v>
      </c>
      <c r="O236" s="40" t="e">
        <f>IF(NOT(ISBLANK('Captura de datos CASO'!O236)),IF(AND(ISNUMBER('Captura de datos CASO'!O236),LEFT('Captura de datos CASO'!O236,1)&lt;&gt;"1",LEN('Captura de datos CASO'!O236)=10),"OK","Phone number must be valid format"),IF('DO NOT USE_Case Formulas'!A236,"OK",NA()))</f>
        <v>#N/A</v>
      </c>
      <c r="P236" s="53" t="e">
        <f>IF(AND(NOT(ISBLANK('Captura de datos CASO'!P236)),ISNA(VLOOKUP('Captura de datos CASO'!P236,'DO NOT USE_School Picklist'!$I$3:$I$5,1,FALSE))),"Please select a value from the drop-down menu",IF('DO NOT USE_Case Formulas'!A236,"OK",NA()))</f>
        <v>#N/A</v>
      </c>
      <c r="Q236" s="40" t="e">
        <f>IF(AND(NOT(ISBLANK('Captura de datos CASO'!Q236)),ISNA(VLOOKUP('Captura de datos CASO'!Q236,'DO NOT USE_School Picklist'!$E$3:$E$10,1,FALSE))),"Please select a value from the drop-down menu",IF('DO NOT USE_Case Formulas'!A236,"OK",NA()))</f>
        <v>#N/A</v>
      </c>
      <c r="R236" s="53" t="e">
        <f>IF(AND(NOT(ISBLANK('Captura de datos CASO'!R236)),ISNA(VLOOKUP('Captura de datos CASO'!R236,'DO NOT USE_School Picklist'!$W$3:$W$9,1,FALSE))),"Please select a value from the drop-down menu",IF('DO NOT USE_Case Formulas'!A236,"OK",NA()))</f>
        <v>#N/A</v>
      </c>
      <c r="S236" s="53" t="e">
        <f>IF(AND(NOT(ISBLANK('Captura de datos CASO'!S236)),ISNA(VLOOKUP('Captura de datos CASO'!S236,'DO NOT USE_School Picklist'!$W$3:$W$9,1,FALSE))),"Please select a value from the drop-down menu",IF('DO NOT USE_Case Formulas'!A236,"OK",NA()))</f>
        <v>#N/A</v>
      </c>
      <c r="T236" s="40" t="e">
        <f>IF(AND(NOT(ISBLANK('Captura de datos CASO'!T236)),ISNA(VLOOKUP('Captura de datos CASO'!T236,'DO NOT USE_School Picklist'!$F$3:$F$16,1,FALSE))),"Please select a value from the drop-down menu",IF('DO NOT USE_Case Formulas'!A236,"OK",NA()))</f>
        <v>#N/A</v>
      </c>
      <c r="U236" s="40" t="e">
        <f>IF(LEN('Captura de datos CASO'!U236)&gt;100,"Classroom(s) must be less than 100 characters",IF('DO NOT USE_Case Formulas'!A236,"OK",NA()))</f>
        <v>#N/A</v>
      </c>
      <c r="V236" s="40" t="e">
        <f>IF(AND(NOT(ISBLANK('Captura de datos CASO'!V236)),ISNA(VLOOKUP('Captura de datos CASO'!V236,'DO NOT USE_School Picklist'!$S$3:$S$12,1,FALSE))),"Please select a value from the drop-down menu",IF('DO NOT USE_Case Formulas'!A236,"OK",NA()))</f>
        <v>#N/A</v>
      </c>
      <c r="W236" s="40" t="e">
        <f>IF(AND(NOT(ISBLANK('Captura de datos CASO'!W236)),ISNA(VLOOKUP('Captura de datos CASO'!W236,'DO NOT USE_School Picklist'!$S$3:$S$12,1,FALSE))),"Please select a value from the drop-down menu",IF('DO NOT USE_Case Formulas'!A236,"OK",NA()))</f>
        <v>#N/A</v>
      </c>
      <c r="X236" s="40" t="e">
        <f>IF(LEN('Captura de datos CASO'!X236)&gt;80,"Name of Education Group must be less than 80 characters",IF('DO NOT USE_Case Formulas'!A236,"OK",NA()))</f>
        <v>#N/A</v>
      </c>
      <c r="Y236" s="40" t="e">
        <f>IF(AND(NOT(ISBLANK('Captura de datos CASO'!Y236)),ISNA(VLOOKUP('Captura de datos CASO'!Y236,'DO NOT USE_School Picklist'!$K$3:$K$6,1,FALSE))),"Please select a value from the drop-down menu",IF('DO NOT USE_Case Formulas'!A236,"OK",NA()))</f>
        <v>#N/A</v>
      </c>
      <c r="Z236" s="40" t="e">
        <f>IF(AND('DO NOT USE_Case Formulas'!A236,ISBLANK('Captura de datos CASO'!Z236)),"Has this person had symptoms? is required",IF(AND(NOT(ISBLANK('Captura de datos CASO'!Z236)),ISNA(VLOOKUP('Captura de datos CASO'!Z236,'DO NOT USE_School Picklist'!$D$3:$D$5,1,FALSE))),"Please select a value from the drop-down menu",IF(NOT(ISBLANK('Captura de datos CASO'!Z236)),"OK",NA())))</f>
        <v>#N/A</v>
      </c>
      <c r="AA236" s="40" t="e">
        <f>IF(AND('Captura de datos CASO'!Z236='DO NOT USE_School Picklist'!$D$3,ISBLANK('Captura de datos CASO'!AA236)),"Symptom Onset Date is required if Ever Symptomatic is Yes",IF('DO NOT USE_Case Formulas'!A236,"OK",NA()))</f>
        <v>#N/A</v>
      </c>
      <c r="AB236" s="40"/>
      <c r="AC236" s="40" t="e">
        <f ca="1">IF(AND('DO NOT USE_Case Formulas'!A236,ISBLANK('Captura de datos CASO'!AC236)),"Lab Result Test Date is required",IF('Captura de datos CASO'!AC236&gt;'DO NOT USE_School Picklist'!$C$3,"Test Date cannot be a future date",IF(NOT(ISBLANK('Captura de datos CASO'!AC236)),"OK",NA())))</f>
        <v>#N/A</v>
      </c>
      <c r="AD236" s="40" t="e">
        <f>IF(AND(NOT(ISBLANK('Captura de datos CASO'!AD236)),ISNA(VLOOKUP('Captura de datos CASO'!AD236,'DO NOT USE_School Picklist'!$R$3:$R$7,1,FALSE))),"Please select a value from the drop-down menu",IF('DO NOT USE_Case Formulas'!A236,"OK",NA()))</f>
        <v>#N/A</v>
      </c>
      <c r="AE236" s="40" t="e">
        <f>IF(AND('DO NOT USE_Case Formulas'!A236,ISBLANK('Captura de datos CASO'!AB236)),"Lab Result Test Result is required",IF(AND(NOT(ISBLANK('Captura de datos CASO'!AB236)),ISNA(VLOOKUP('Captura de datos CASO'!AB236,'DO NOT USE_School Picklist'!$Q$3:$Q$8,1,FALSE))),"Please select a value from the drop-down menu",IF('DO NOT USE_Case Formulas'!A236,"OK",NA())))</f>
        <v>#N/A</v>
      </c>
    </row>
    <row r="237" spans="1:31" x14ac:dyDescent="0.3">
      <c r="A237" s="39" t="e">
        <f>IF('DO NOT USE_Case Formulas'!A237,IF('DO NOT USE_Case Formulas'!B237,"Not all required fields are completed","OK"),NA())</f>
        <v>#N/A</v>
      </c>
      <c r="B237" s="40" t="e">
        <f>IF(AND('DO NOT USE_Case Formulas'!A237,ISBLANK('Captura de datos CASO'!B237)),"First Name is required",IF(NOT(ISBLANK('Captura de datos CASO'!B237)),"OK",NA()))</f>
        <v>#N/A</v>
      </c>
      <c r="C237" s="40" t="e">
        <f>IF(AND('DO NOT USE_Case Formulas'!A237,ISBLANK('Captura de datos CASO'!C237)),"Last Name is required",IF(NOT(ISBLANK('Captura de datos CASO'!C237)),"OK",NA()))</f>
        <v>#N/A</v>
      </c>
      <c r="D237" s="40" t="e">
        <f>IF(AND('DO NOT USE_Case Formulas'!A237,ISBLANK('Captura de datos CASO'!D237)),"Birthdate is required",IF(NOT(ISBLANK('Captura de datos CASO'!D237)),"OK",NA()))</f>
        <v>#N/A</v>
      </c>
      <c r="E237" s="40" t="e">
        <f>IF(AND('DO NOT USE_Case Formulas'!A237,ISBLANK('Captura de datos CASO'!E237)),"Mobile Phone is required",IF(NOT(ISBLANK('Captura de datos CASO'!E237)),IF(AND(ISNUMBER(VALUE('Captura de datos CASO'!E237)),LEFT('Captura de datos CASO'!E237,1)&lt;&gt;"1",LEN('Captura de datos CASO'!E237)=10),"OK","Phone number must be valid format"),NA()))</f>
        <v>#N/A</v>
      </c>
      <c r="F237" s="40" t="e">
        <f>IF(LEN('Captura de datos CASO'!F237)&gt;255,"Home Street Address must be less than 255 characters",IF('DO NOT USE_Case Formulas'!A237,"OK",NA()))</f>
        <v>#N/A</v>
      </c>
      <c r="G237" s="40" t="e">
        <f>IF(LEN('Captura de datos CASO'!G237)&gt;40,"City must be less than 40 characters",IF('DO NOT USE_Case Formulas'!A237,"OK",NA()))</f>
        <v>#N/A</v>
      </c>
      <c r="H237" s="40" t="e">
        <f>IF(AND(NOT(ISBLANK('Captura de datos CASO'!H237)),ISNA(VLOOKUP('Captura de datos CASO'!H237,'DO NOT USE_School Picklist'!$P$3:$P$52,1,FALSE))),"Please select a value from the drop-down menu",IF('DO NOT USE_Case Formulas'!A237,"OK",NA()))</f>
        <v>#N/A</v>
      </c>
      <c r="I237" s="40" t="e">
        <f>IF(AND('DO NOT USE_Case Formulas'!A237,ISBLANK('Captura de datos CASO'!I237)),"Zip is required",IF(ISBLANK('Captura de datos CASO'!I237),NA(),"OK"))</f>
        <v>#N/A</v>
      </c>
      <c r="J237" s="40" t="e">
        <f>IF(AND('DO NOT USE_Case Formulas'!A237,ISBLANK('Captura de datos CASO'!J237)),"Student or Staff? is required",IF(ISBLANK('Captura de datos CASO'!J237),NA(),IF(ISNA(VLOOKUP('Captura de datos CASO'!J237,'DO NOT USE_School Picklist'!$B$3:$B$6,1,FALSE)),"Please select a value from the drop-down menu","OK")))</f>
        <v>#N/A</v>
      </c>
      <c r="K237" s="40" t="e">
        <f>IF(AND('Captura de datos CASO'!J237='DO NOT USE_School Picklist'!$B$4,ISBLANK('Captura de datos CASO'!K237)),"Occupation/Job Title is required if Student or Staff? is Yes, staff/faculty or volunteer",IF('DO NOT USE_Case Formulas'!A237,"OK",NA()))</f>
        <v>#N/A</v>
      </c>
      <c r="L237" s="40" t="e">
        <f ca="1">IF('Captura de datos CASO'!L237&gt;'DO NOT USE_School Picklist'!$C$3,"Date last on school campus/facility cannot be a future date",IF('DO NOT USE_Case Formulas'!A237,IF(ISBLANK('Captura de datos CASO'!L237),"Date last on school campus/facility is required","OK"),NA()))</f>
        <v>#N/A</v>
      </c>
      <c r="M237" s="40" t="e">
        <f>IF(AND('DO NOT USE_Case Formulas'!A237,ISBLANK('Captura de datos CASO'!M237)),"Specific Place in the Location is required",IF(ISBLANK('Captura de datos CASO'!M237),NA(),"OK"))</f>
        <v>#N/A</v>
      </c>
      <c r="N237" s="40" t="e">
        <f>IF(LEN('Captura de datos CASO'!N237)&gt;50,"Parent/Guardian Name must be less than 50 characters",IF('DO NOT USE_Case Formulas'!A237,"OK",NA()))</f>
        <v>#N/A</v>
      </c>
      <c r="O237" s="40" t="e">
        <f>IF(NOT(ISBLANK('Captura de datos CASO'!O237)),IF(AND(ISNUMBER('Captura de datos CASO'!O237),LEFT('Captura de datos CASO'!O237,1)&lt;&gt;"1",LEN('Captura de datos CASO'!O237)=10),"OK","Phone number must be valid format"),IF('DO NOT USE_Case Formulas'!A237,"OK",NA()))</f>
        <v>#N/A</v>
      </c>
      <c r="P237" s="53" t="e">
        <f>IF(AND(NOT(ISBLANK('Captura de datos CASO'!P237)),ISNA(VLOOKUP('Captura de datos CASO'!P237,'DO NOT USE_School Picklist'!$I$3:$I$5,1,FALSE))),"Please select a value from the drop-down menu",IF('DO NOT USE_Case Formulas'!A237,"OK",NA()))</f>
        <v>#N/A</v>
      </c>
      <c r="Q237" s="40" t="e">
        <f>IF(AND(NOT(ISBLANK('Captura de datos CASO'!Q237)),ISNA(VLOOKUP('Captura de datos CASO'!Q237,'DO NOT USE_School Picklist'!$E$3:$E$10,1,FALSE))),"Please select a value from the drop-down menu",IF('DO NOT USE_Case Formulas'!A237,"OK",NA()))</f>
        <v>#N/A</v>
      </c>
      <c r="R237" s="53" t="e">
        <f>IF(AND(NOT(ISBLANK('Captura de datos CASO'!R237)),ISNA(VLOOKUP('Captura de datos CASO'!R237,'DO NOT USE_School Picklist'!$W$3:$W$9,1,FALSE))),"Please select a value from the drop-down menu",IF('DO NOT USE_Case Formulas'!A237,"OK",NA()))</f>
        <v>#N/A</v>
      </c>
      <c r="S237" s="53" t="e">
        <f>IF(AND(NOT(ISBLANK('Captura de datos CASO'!S237)),ISNA(VLOOKUP('Captura de datos CASO'!S237,'DO NOT USE_School Picklist'!$W$3:$W$9,1,FALSE))),"Please select a value from the drop-down menu",IF('DO NOT USE_Case Formulas'!A237,"OK",NA()))</f>
        <v>#N/A</v>
      </c>
      <c r="T237" s="40" t="e">
        <f>IF(AND(NOT(ISBLANK('Captura de datos CASO'!T237)),ISNA(VLOOKUP('Captura de datos CASO'!T237,'DO NOT USE_School Picklist'!$F$3:$F$16,1,FALSE))),"Please select a value from the drop-down menu",IF('DO NOT USE_Case Formulas'!A237,"OK",NA()))</f>
        <v>#N/A</v>
      </c>
      <c r="U237" s="40" t="e">
        <f>IF(LEN('Captura de datos CASO'!U237)&gt;100,"Classroom(s) must be less than 100 characters",IF('DO NOT USE_Case Formulas'!A237,"OK",NA()))</f>
        <v>#N/A</v>
      </c>
      <c r="V237" s="40" t="e">
        <f>IF(AND(NOT(ISBLANK('Captura de datos CASO'!V237)),ISNA(VLOOKUP('Captura de datos CASO'!V237,'DO NOT USE_School Picklist'!$S$3:$S$12,1,FALSE))),"Please select a value from the drop-down menu",IF('DO NOT USE_Case Formulas'!A237,"OK",NA()))</f>
        <v>#N/A</v>
      </c>
      <c r="W237" s="40" t="e">
        <f>IF(AND(NOT(ISBLANK('Captura de datos CASO'!W237)),ISNA(VLOOKUP('Captura de datos CASO'!W237,'DO NOT USE_School Picklist'!$S$3:$S$12,1,FALSE))),"Please select a value from the drop-down menu",IF('DO NOT USE_Case Formulas'!A237,"OK",NA()))</f>
        <v>#N/A</v>
      </c>
      <c r="X237" s="40" t="e">
        <f>IF(LEN('Captura de datos CASO'!X237)&gt;80,"Name of Education Group must be less than 80 characters",IF('DO NOT USE_Case Formulas'!A237,"OK",NA()))</f>
        <v>#N/A</v>
      </c>
      <c r="Y237" s="40" t="e">
        <f>IF(AND(NOT(ISBLANK('Captura de datos CASO'!Y237)),ISNA(VLOOKUP('Captura de datos CASO'!Y237,'DO NOT USE_School Picklist'!$K$3:$K$6,1,FALSE))),"Please select a value from the drop-down menu",IF('DO NOT USE_Case Formulas'!A237,"OK",NA()))</f>
        <v>#N/A</v>
      </c>
      <c r="Z237" s="40" t="e">
        <f>IF(AND('DO NOT USE_Case Formulas'!A237,ISBLANK('Captura de datos CASO'!Z237)),"Has this person had symptoms? is required",IF(AND(NOT(ISBLANK('Captura de datos CASO'!Z237)),ISNA(VLOOKUP('Captura de datos CASO'!Z237,'DO NOT USE_School Picklist'!$D$3:$D$5,1,FALSE))),"Please select a value from the drop-down menu",IF(NOT(ISBLANK('Captura de datos CASO'!Z237)),"OK",NA())))</f>
        <v>#N/A</v>
      </c>
      <c r="AA237" s="40" t="e">
        <f>IF(AND('Captura de datos CASO'!Z237='DO NOT USE_School Picklist'!$D$3,ISBLANK('Captura de datos CASO'!AA237)),"Symptom Onset Date is required if Ever Symptomatic is Yes",IF('DO NOT USE_Case Formulas'!A237,"OK",NA()))</f>
        <v>#N/A</v>
      </c>
      <c r="AB237" s="40"/>
      <c r="AC237" s="40" t="e">
        <f ca="1">IF(AND('DO NOT USE_Case Formulas'!A237,ISBLANK('Captura de datos CASO'!AC237)),"Lab Result Test Date is required",IF('Captura de datos CASO'!AC237&gt;'DO NOT USE_School Picklist'!$C$3,"Test Date cannot be a future date",IF(NOT(ISBLANK('Captura de datos CASO'!AC237)),"OK",NA())))</f>
        <v>#N/A</v>
      </c>
      <c r="AD237" s="40" t="e">
        <f>IF(AND(NOT(ISBLANK('Captura de datos CASO'!AD237)),ISNA(VLOOKUP('Captura de datos CASO'!AD237,'DO NOT USE_School Picklist'!$R$3:$R$7,1,FALSE))),"Please select a value from the drop-down menu",IF('DO NOT USE_Case Formulas'!A237,"OK",NA()))</f>
        <v>#N/A</v>
      </c>
      <c r="AE237" s="40" t="e">
        <f>IF(AND('DO NOT USE_Case Formulas'!A237,ISBLANK('Captura de datos CASO'!AB237)),"Lab Result Test Result is required",IF(AND(NOT(ISBLANK('Captura de datos CASO'!AB237)),ISNA(VLOOKUP('Captura de datos CASO'!AB237,'DO NOT USE_School Picklist'!$Q$3:$Q$8,1,FALSE))),"Please select a value from the drop-down menu",IF('DO NOT USE_Case Formulas'!A237,"OK",NA())))</f>
        <v>#N/A</v>
      </c>
    </row>
    <row r="238" spans="1:31" x14ac:dyDescent="0.3">
      <c r="A238" s="39" t="e">
        <f>IF('DO NOT USE_Case Formulas'!A238,IF('DO NOT USE_Case Formulas'!B238,"Not all required fields are completed","OK"),NA())</f>
        <v>#N/A</v>
      </c>
      <c r="B238" s="40" t="e">
        <f>IF(AND('DO NOT USE_Case Formulas'!A238,ISBLANK('Captura de datos CASO'!B238)),"First Name is required",IF(NOT(ISBLANK('Captura de datos CASO'!B238)),"OK",NA()))</f>
        <v>#N/A</v>
      </c>
      <c r="C238" s="40" t="e">
        <f>IF(AND('DO NOT USE_Case Formulas'!A238,ISBLANK('Captura de datos CASO'!C238)),"Last Name is required",IF(NOT(ISBLANK('Captura de datos CASO'!C238)),"OK",NA()))</f>
        <v>#N/A</v>
      </c>
      <c r="D238" s="40" t="e">
        <f>IF(AND('DO NOT USE_Case Formulas'!A238,ISBLANK('Captura de datos CASO'!D238)),"Birthdate is required",IF(NOT(ISBLANK('Captura de datos CASO'!D238)),"OK",NA()))</f>
        <v>#N/A</v>
      </c>
      <c r="E238" s="40" t="e">
        <f>IF(AND('DO NOT USE_Case Formulas'!A238,ISBLANK('Captura de datos CASO'!E238)),"Mobile Phone is required",IF(NOT(ISBLANK('Captura de datos CASO'!E238)),IF(AND(ISNUMBER(VALUE('Captura de datos CASO'!E238)),LEFT('Captura de datos CASO'!E238,1)&lt;&gt;"1",LEN('Captura de datos CASO'!E238)=10),"OK","Phone number must be valid format"),NA()))</f>
        <v>#N/A</v>
      </c>
      <c r="F238" s="40" t="e">
        <f>IF(LEN('Captura de datos CASO'!F238)&gt;255,"Home Street Address must be less than 255 characters",IF('DO NOT USE_Case Formulas'!A238,"OK",NA()))</f>
        <v>#N/A</v>
      </c>
      <c r="G238" s="40" t="e">
        <f>IF(LEN('Captura de datos CASO'!G238)&gt;40,"City must be less than 40 characters",IF('DO NOT USE_Case Formulas'!A238,"OK",NA()))</f>
        <v>#N/A</v>
      </c>
      <c r="H238" s="40" t="e">
        <f>IF(AND(NOT(ISBLANK('Captura de datos CASO'!H238)),ISNA(VLOOKUP('Captura de datos CASO'!H238,'DO NOT USE_School Picklist'!$P$3:$P$52,1,FALSE))),"Please select a value from the drop-down menu",IF('DO NOT USE_Case Formulas'!A238,"OK",NA()))</f>
        <v>#N/A</v>
      </c>
      <c r="I238" s="40" t="e">
        <f>IF(AND('DO NOT USE_Case Formulas'!A238,ISBLANK('Captura de datos CASO'!I238)),"Zip is required",IF(ISBLANK('Captura de datos CASO'!I238),NA(),"OK"))</f>
        <v>#N/A</v>
      </c>
      <c r="J238" s="40" t="e">
        <f>IF(AND('DO NOT USE_Case Formulas'!A238,ISBLANK('Captura de datos CASO'!J238)),"Student or Staff? is required",IF(ISBLANK('Captura de datos CASO'!J238),NA(),IF(ISNA(VLOOKUP('Captura de datos CASO'!J238,'DO NOT USE_School Picklist'!$B$3:$B$6,1,FALSE)),"Please select a value from the drop-down menu","OK")))</f>
        <v>#N/A</v>
      </c>
      <c r="K238" s="40" t="e">
        <f>IF(AND('Captura de datos CASO'!J238='DO NOT USE_School Picklist'!$B$4,ISBLANK('Captura de datos CASO'!K238)),"Occupation/Job Title is required if Student or Staff? is Yes, staff/faculty or volunteer",IF('DO NOT USE_Case Formulas'!A238,"OK",NA()))</f>
        <v>#N/A</v>
      </c>
      <c r="L238" s="40" t="e">
        <f ca="1">IF('Captura de datos CASO'!L238&gt;'DO NOT USE_School Picklist'!$C$3,"Date last on school campus/facility cannot be a future date",IF('DO NOT USE_Case Formulas'!A238,IF(ISBLANK('Captura de datos CASO'!L238),"Date last on school campus/facility is required","OK"),NA()))</f>
        <v>#N/A</v>
      </c>
      <c r="M238" s="40" t="e">
        <f>IF(AND('DO NOT USE_Case Formulas'!A238,ISBLANK('Captura de datos CASO'!M238)),"Specific Place in the Location is required",IF(ISBLANK('Captura de datos CASO'!M238),NA(),"OK"))</f>
        <v>#N/A</v>
      </c>
      <c r="N238" s="40" t="e">
        <f>IF(LEN('Captura de datos CASO'!N238)&gt;50,"Parent/Guardian Name must be less than 50 characters",IF('DO NOT USE_Case Formulas'!A238,"OK",NA()))</f>
        <v>#N/A</v>
      </c>
      <c r="O238" s="40" t="e">
        <f>IF(NOT(ISBLANK('Captura de datos CASO'!O238)),IF(AND(ISNUMBER('Captura de datos CASO'!O238),LEFT('Captura de datos CASO'!O238,1)&lt;&gt;"1",LEN('Captura de datos CASO'!O238)=10),"OK","Phone number must be valid format"),IF('DO NOT USE_Case Formulas'!A238,"OK",NA()))</f>
        <v>#N/A</v>
      </c>
      <c r="P238" s="53" t="e">
        <f>IF(AND(NOT(ISBLANK('Captura de datos CASO'!P238)),ISNA(VLOOKUP('Captura de datos CASO'!P238,'DO NOT USE_School Picklist'!$I$3:$I$5,1,FALSE))),"Please select a value from the drop-down menu",IF('DO NOT USE_Case Formulas'!A238,"OK",NA()))</f>
        <v>#N/A</v>
      </c>
      <c r="Q238" s="40" t="e">
        <f>IF(AND(NOT(ISBLANK('Captura de datos CASO'!Q238)),ISNA(VLOOKUP('Captura de datos CASO'!Q238,'DO NOT USE_School Picklist'!$E$3:$E$10,1,FALSE))),"Please select a value from the drop-down menu",IF('DO NOT USE_Case Formulas'!A238,"OK",NA()))</f>
        <v>#N/A</v>
      </c>
      <c r="R238" s="53" t="e">
        <f>IF(AND(NOT(ISBLANK('Captura de datos CASO'!R238)),ISNA(VLOOKUP('Captura de datos CASO'!R238,'DO NOT USE_School Picklist'!$W$3:$W$9,1,FALSE))),"Please select a value from the drop-down menu",IF('DO NOT USE_Case Formulas'!A238,"OK",NA()))</f>
        <v>#N/A</v>
      </c>
      <c r="S238" s="53" t="e">
        <f>IF(AND(NOT(ISBLANK('Captura de datos CASO'!S238)),ISNA(VLOOKUP('Captura de datos CASO'!S238,'DO NOT USE_School Picklist'!$W$3:$W$9,1,FALSE))),"Please select a value from the drop-down menu",IF('DO NOT USE_Case Formulas'!A238,"OK",NA()))</f>
        <v>#N/A</v>
      </c>
      <c r="T238" s="40" t="e">
        <f>IF(AND(NOT(ISBLANK('Captura de datos CASO'!T238)),ISNA(VLOOKUP('Captura de datos CASO'!T238,'DO NOT USE_School Picklist'!$F$3:$F$16,1,FALSE))),"Please select a value from the drop-down menu",IF('DO NOT USE_Case Formulas'!A238,"OK",NA()))</f>
        <v>#N/A</v>
      </c>
      <c r="U238" s="40" t="e">
        <f>IF(LEN('Captura de datos CASO'!U238)&gt;100,"Classroom(s) must be less than 100 characters",IF('DO NOT USE_Case Formulas'!A238,"OK",NA()))</f>
        <v>#N/A</v>
      </c>
      <c r="V238" s="40" t="e">
        <f>IF(AND(NOT(ISBLANK('Captura de datos CASO'!V238)),ISNA(VLOOKUP('Captura de datos CASO'!V238,'DO NOT USE_School Picklist'!$S$3:$S$12,1,FALSE))),"Please select a value from the drop-down menu",IF('DO NOT USE_Case Formulas'!A238,"OK",NA()))</f>
        <v>#N/A</v>
      </c>
      <c r="W238" s="40" t="e">
        <f>IF(AND(NOT(ISBLANK('Captura de datos CASO'!W238)),ISNA(VLOOKUP('Captura de datos CASO'!W238,'DO NOT USE_School Picklist'!$S$3:$S$12,1,FALSE))),"Please select a value from the drop-down menu",IF('DO NOT USE_Case Formulas'!A238,"OK",NA()))</f>
        <v>#N/A</v>
      </c>
      <c r="X238" s="40" t="e">
        <f>IF(LEN('Captura de datos CASO'!X238)&gt;80,"Name of Education Group must be less than 80 characters",IF('DO NOT USE_Case Formulas'!A238,"OK",NA()))</f>
        <v>#N/A</v>
      </c>
      <c r="Y238" s="40" t="e">
        <f>IF(AND(NOT(ISBLANK('Captura de datos CASO'!Y238)),ISNA(VLOOKUP('Captura de datos CASO'!Y238,'DO NOT USE_School Picklist'!$K$3:$K$6,1,FALSE))),"Please select a value from the drop-down menu",IF('DO NOT USE_Case Formulas'!A238,"OK",NA()))</f>
        <v>#N/A</v>
      </c>
      <c r="Z238" s="40" t="e">
        <f>IF(AND('DO NOT USE_Case Formulas'!A238,ISBLANK('Captura de datos CASO'!Z238)),"Has this person had symptoms? is required",IF(AND(NOT(ISBLANK('Captura de datos CASO'!Z238)),ISNA(VLOOKUP('Captura de datos CASO'!Z238,'DO NOT USE_School Picklist'!$D$3:$D$5,1,FALSE))),"Please select a value from the drop-down menu",IF(NOT(ISBLANK('Captura de datos CASO'!Z238)),"OK",NA())))</f>
        <v>#N/A</v>
      </c>
      <c r="AA238" s="40" t="e">
        <f>IF(AND('Captura de datos CASO'!Z238='DO NOT USE_School Picklist'!$D$3,ISBLANK('Captura de datos CASO'!AA238)),"Symptom Onset Date is required if Ever Symptomatic is Yes",IF('DO NOT USE_Case Formulas'!A238,"OK",NA()))</f>
        <v>#N/A</v>
      </c>
      <c r="AB238" s="40"/>
      <c r="AC238" s="40" t="e">
        <f ca="1">IF(AND('DO NOT USE_Case Formulas'!A238,ISBLANK('Captura de datos CASO'!AC238)),"Lab Result Test Date is required",IF('Captura de datos CASO'!AC238&gt;'DO NOT USE_School Picklist'!$C$3,"Test Date cannot be a future date",IF(NOT(ISBLANK('Captura de datos CASO'!AC238)),"OK",NA())))</f>
        <v>#N/A</v>
      </c>
      <c r="AD238" s="40" t="e">
        <f>IF(AND(NOT(ISBLANK('Captura de datos CASO'!AD238)),ISNA(VLOOKUP('Captura de datos CASO'!AD238,'DO NOT USE_School Picklist'!$R$3:$R$7,1,FALSE))),"Please select a value from the drop-down menu",IF('DO NOT USE_Case Formulas'!A238,"OK",NA()))</f>
        <v>#N/A</v>
      </c>
      <c r="AE238" s="40" t="e">
        <f>IF(AND('DO NOT USE_Case Formulas'!A238,ISBLANK('Captura de datos CASO'!AB238)),"Lab Result Test Result is required",IF(AND(NOT(ISBLANK('Captura de datos CASO'!AB238)),ISNA(VLOOKUP('Captura de datos CASO'!AB238,'DO NOT USE_School Picklist'!$Q$3:$Q$8,1,FALSE))),"Please select a value from the drop-down menu",IF('DO NOT USE_Case Formulas'!A238,"OK",NA())))</f>
        <v>#N/A</v>
      </c>
    </row>
    <row r="239" spans="1:31" x14ac:dyDescent="0.3">
      <c r="A239" s="39" t="e">
        <f>IF('DO NOT USE_Case Formulas'!A239,IF('DO NOT USE_Case Formulas'!B239,"Not all required fields are completed","OK"),NA())</f>
        <v>#N/A</v>
      </c>
      <c r="B239" s="40" t="e">
        <f>IF(AND('DO NOT USE_Case Formulas'!A239,ISBLANK('Captura de datos CASO'!B239)),"First Name is required",IF(NOT(ISBLANK('Captura de datos CASO'!B239)),"OK",NA()))</f>
        <v>#N/A</v>
      </c>
      <c r="C239" s="40" t="e">
        <f>IF(AND('DO NOT USE_Case Formulas'!A239,ISBLANK('Captura de datos CASO'!C239)),"Last Name is required",IF(NOT(ISBLANK('Captura de datos CASO'!C239)),"OK",NA()))</f>
        <v>#N/A</v>
      </c>
      <c r="D239" s="40" t="e">
        <f>IF(AND('DO NOT USE_Case Formulas'!A239,ISBLANK('Captura de datos CASO'!D239)),"Birthdate is required",IF(NOT(ISBLANK('Captura de datos CASO'!D239)),"OK",NA()))</f>
        <v>#N/A</v>
      </c>
      <c r="E239" s="40" t="e">
        <f>IF(AND('DO NOT USE_Case Formulas'!A239,ISBLANK('Captura de datos CASO'!E239)),"Mobile Phone is required",IF(NOT(ISBLANK('Captura de datos CASO'!E239)),IF(AND(ISNUMBER(VALUE('Captura de datos CASO'!E239)),LEFT('Captura de datos CASO'!E239,1)&lt;&gt;"1",LEN('Captura de datos CASO'!E239)=10),"OK","Phone number must be valid format"),NA()))</f>
        <v>#N/A</v>
      </c>
      <c r="F239" s="40" t="e">
        <f>IF(LEN('Captura de datos CASO'!F239)&gt;255,"Home Street Address must be less than 255 characters",IF('DO NOT USE_Case Formulas'!A239,"OK",NA()))</f>
        <v>#N/A</v>
      </c>
      <c r="G239" s="40" t="e">
        <f>IF(LEN('Captura de datos CASO'!G239)&gt;40,"City must be less than 40 characters",IF('DO NOT USE_Case Formulas'!A239,"OK",NA()))</f>
        <v>#N/A</v>
      </c>
      <c r="H239" s="40" t="e">
        <f>IF(AND(NOT(ISBLANK('Captura de datos CASO'!H239)),ISNA(VLOOKUP('Captura de datos CASO'!H239,'DO NOT USE_School Picklist'!$P$3:$P$52,1,FALSE))),"Please select a value from the drop-down menu",IF('DO NOT USE_Case Formulas'!A239,"OK",NA()))</f>
        <v>#N/A</v>
      </c>
      <c r="I239" s="40" t="e">
        <f>IF(AND('DO NOT USE_Case Formulas'!A239,ISBLANK('Captura de datos CASO'!I239)),"Zip is required",IF(ISBLANK('Captura de datos CASO'!I239),NA(),"OK"))</f>
        <v>#N/A</v>
      </c>
      <c r="J239" s="40" t="e">
        <f>IF(AND('DO NOT USE_Case Formulas'!A239,ISBLANK('Captura de datos CASO'!J239)),"Student or Staff? is required",IF(ISBLANK('Captura de datos CASO'!J239),NA(),IF(ISNA(VLOOKUP('Captura de datos CASO'!J239,'DO NOT USE_School Picklist'!$B$3:$B$6,1,FALSE)),"Please select a value from the drop-down menu","OK")))</f>
        <v>#N/A</v>
      </c>
      <c r="K239" s="40" t="e">
        <f>IF(AND('Captura de datos CASO'!J239='DO NOT USE_School Picklist'!$B$4,ISBLANK('Captura de datos CASO'!K239)),"Occupation/Job Title is required if Student or Staff? is Yes, staff/faculty or volunteer",IF('DO NOT USE_Case Formulas'!A239,"OK",NA()))</f>
        <v>#N/A</v>
      </c>
      <c r="L239" s="40" t="e">
        <f ca="1">IF('Captura de datos CASO'!L239&gt;'DO NOT USE_School Picklist'!$C$3,"Date last on school campus/facility cannot be a future date",IF('DO NOT USE_Case Formulas'!A239,IF(ISBLANK('Captura de datos CASO'!L239),"Date last on school campus/facility is required","OK"),NA()))</f>
        <v>#N/A</v>
      </c>
      <c r="M239" s="40" t="e">
        <f>IF(AND('DO NOT USE_Case Formulas'!A239,ISBLANK('Captura de datos CASO'!M239)),"Specific Place in the Location is required",IF(ISBLANK('Captura de datos CASO'!M239),NA(),"OK"))</f>
        <v>#N/A</v>
      </c>
      <c r="N239" s="40" t="e">
        <f>IF(LEN('Captura de datos CASO'!N239)&gt;50,"Parent/Guardian Name must be less than 50 characters",IF('DO NOT USE_Case Formulas'!A239,"OK",NA()))</f>
        <v>#N/A</v>
      </c>
      <c r="O239" s="40" t="e">
        <f>IF(NOT(ISBLANK('Captura de datos CASO'!O239)),IF(AND(ISNUMBER('Captura de datos CASO'!O239),LEFT('Captura de datos CASO'!O239,1)&lt;&gt;"1",LEN('Captura de datos CASO'!O239)=10),"OK","Phone number must be valid format"),IF('DO NOT USE_Case Formulas'!A239,"OK",NA()))</f>
        <v>#N/A</v>
      </c>
      <c r="P239" s="53" t="e">
        <f>IF(AND(NOT(ISBLANK('Captura de datos CASO'!P239)),ISNA(VLOOKUP('Captura de datos CASO'!P239,'DO NOT USE_School Picklist'!$I$3:$I$5,1,FALSE))),"Please select a value from the drop-down menu",IF('DO NOT USE_Case Formulas'!A239,"OK",NA()))</f>
        <v>#N/A</v>
      </c>
      <c r="Q239" s="40" t="e">
        <f>IF(AND(NOT(ISBLANK('Captura de datos CASO'!Q239)),ISNA(VLOOKUP('Captura de datos CASO'!Q239,'DO NOT USE_School Picklist'!$E$3:$E$10,1,FALSE))),"Please select a value from the drop-down menu",IF('DO NOT USE_Case Formulas'!A239,"OK",NA()))</f>
        <v>#N/A</v>
      </c>
      <c r="R239" s="53" t="e">
        <f>IF(AND(NOT(ISBLANK('Captura de datos CASO'!R239)),ISNA(VLOOKUP('Captura de datos CASO'!R239,'DO NOT USE_School Picklist'!$W$3:$W$9,1,FALSE))),"Please select a value from the drop-down menu",IF('DO NOT USE_Case Formulas'!A239,"OK",NA()))</f>
        <v>#N/A</v>
      </c>
      <c r="S239" s="53" t="e">
        <f>IF(AND(NOT(ISBLANK('Captura de datos CASO'!S239)),ISNA(VLOOKUP('Captura de datos CASO'!S239,'DO NOT USE_School Picklist'!$W$3:$W$9,1,FALSE))),"Please select a value from the drop-down menu",IF('DO NOT USE_Case Formulas'!A239,"OK",NA()))</f>
        <v>#N/A</v>
      </c>
      <c r="T239" s="40" t="e">
        <f>IF(AND(NOT(ISBLANK('Captura de datos CASO'!T239)),ISNA(VLOOKUP('Captura de datos CASO'!T239,'DO NOT USE_School Picklist'!$F$3:$F$16,1,FALSE))),"Please select a value from the drop-down menu",IF('DO NOT USE_Case Formulas'!A239,"OK",NA()))</f>
        <v>#N/A</v>
      </c>
      <c r="U239" s="40" t="e">
        <f>IF(LEN('Captura de datos CASO'!U239)&gt;100,"Classroom(s) must be less than 100 characters",IF('DO NOT USE_Case Formulas'!A239,"OK",NA()))</f>
        <v>#N/A</v>
      </c>
      <c r="V239" s="40" t="e">
        <f>IF(AND(NOT(ISBLANK('Captura de datos CASO'!V239)),ISNA(VLOOKUP('Captura de datos CASO'!V239,'DO NOT USE_School Picklist'!$S$3:$S$12,1,FALSE))),"Please select a value from the drop-down menu",IF('DO NOT USE_Case Formulas'!A239,"OK",NA()))</f>
        <v>#N/A</v>
      </c>
      <c r="W239" s="40" t="e">
        <f>IF(AND(NOT(ISBLANK('Captura de datos CASO'!W239)),ISNA(VLOOKUP('Captura de datos CASO'!W239,'DO NOT USE_School Picklist'!$S$3:$S$12,1,FALSE))),"Please select a value from the drop-down menu",IF('DO NOT USE_Case Formulas'!A239,"OK",NA()))</f>
        <v>#N/A</v>
      </c>
      <c r="X239" s="40" t="e">
        <f>IF(LEN('Captura de datos CASO'!X239)&gt;80,"Name of Education Group must be less than 80 characters",IF('DO NOT USE_Case Formulas'!A239,"OK",NA()))</f>
        <v>#N/A</v>
      </c>
      <c r="Y239" s="40" t="e">
        <f>IF(AND(NOT(ISBLANK('Captura de datos CASO'!Y239)),ISNA(VLOOKUP('Captura de datos CASO'!Y239,'DO NOT USE_School Picklist'!$K$3:$K$6,1,FALSE))),"Please select a value from the drop-down menu",IF('DO NOT USE_Case Formulas'!A239,"OK",NA()))</f>
        <v>#N/A</v>
      </c>
      <c r="Z239" s="40" t="e">
        <f>IF(AND('DO NOT USE_Case Formulas'!A239,ISBLANK('Captura de datos CASO'!Z239)),"Has this person had symptoms? is required",IF(AND(NOT(ISBLANK('Captura de datos CASO'!Z239)),ISNA(VLOOKUP('Captura de datos CASO'!Z239,'DO NOT USE_School Picklist'!$D$3:$D$5,1,FALSE))),"Please select a value from the drop-down menu",IF(NOT(ISBLANK('Captura de datos CASO'!Z239)),"OK",NA())))</f>
        <v>#N/A</v>
      </c>
      <c r="AA239" s="40" t="e">
        <f>IF(AND('Captura de datos CASO'!Z239='DO NOT USE_School Picklist'!$D$3,ISBLANK('Captura de datos CASO'!AA239)),"Symptom Onset Date is required if Ever Symptomatic is Yes",IF('DO NOT USE_Case Formulas'!A239,"OK",NA()))</f>
        <v>#N/A</v>
      </c>
      <c r="AB239" s="40"/>
      <c r="AC239" s="40" t="e">
        <f ca="1">IF(AND('DO NOT USE_Case Formulas'!A239,ISBLANK('Captura de datos CASO'!AC239)),"Lab Result Test Date is required",IF('Captura de datos CASO'!AC239&gt;'DO NOT USE_School Picklist'!$C$3,"Test Date cannot be a future date",IF(NOT(ISBLANK('Captura de datos CASO'!AC239)),"OK",NA())))</f>
        <v>#N/A</v>
      </c>
      <c r="AD239" s="40" t="e">
        <f>IF(AND(NOT(ISBLANK('Captura de datos CASO'!AD239)),ISNA(VLOOKUP('Captura de datos CASO'!AD239,'DO NOT USE_School Picklist'!$R$3:$R$7,1,FALSE))),"Please select a value from the drop-down menu",IF('DO NOT USE_Case Formulas'!A239,"OK",NA()))</f>
        <v>#N/A</v>
      </c>
      <c r="AE239" s="40" t="e">
        <f>IF(AND('DO NOT USE_Case Formulas'!A239,ISBLANK('Captura de datos CASO'!AB239)),"Lab Result Test Result is required",IF(AND(NOT(ISBLANK('Captura de datos CASO'!AB239)),ISNA(VLOOKUP('Captura de datos CASO'!AB239,'DO NOT USE_School Picklist'!$Q$3:$Q$8,1,FALSE))),"Please select a value from the drop-down menu",IF('DO NOT USE_Case Formulas'!A239,"OK",NA())))</f>
        <v>#N/A</v>
      </c>
    </row>
    <row r="240" spans="1:31" x14ac:dyDescent="0.3">
      <c r="A240" s="39" t="e">
        <f>IF('DO NOT USE_Case Formulas'!A240,IF('DO NOT USE_Case Formulas'!B240,"Not all required fields are completed","OK"),NA())</f>
        <v>#N/A</v>
      </c>
      <c r="B240" s="40" t="e">
        <f>IF(AND('DO NOT USE_Case Formulas'!A240,ISBLANK('Captura de datos CASO'!B240)),"First Name is required",IF(NOT(ISBLANK('Captura de datos CASO'!B240)),"OK",NA()))</f>
        <v>#N/A</v>
      </c>
      <c r="C240" s="40" t="e">
        <f>IF(AND('DO NOT USE_Case Formulas'!A240,ISBLANK('Captura de datos CASO'!C240)),"Last Name is required",IF(NOT(ISBLANK('Captura de datos CASO'!C240)),"OK",NA()))</f>
        <v>#N/A</v>
      </c>
      <c r="D240" s="40" t="e">
        <f>IF(AND('DO NOT USE_Case Formulas'!A240,ISBLANK('Captura de datos CASO'!D240)),"Birthdate is required",IF(NOT(ISBLANK('Captura de datos CASO'!D240)),"OK",NA()))</f>
        <v>#N/A</v>
      </c>
      <c r="E240" s="40" t="e">
        <f>IF(AND('DO NOT USE_Case Formulas'!A240,ISBLANK('Captura de datos CASO'!E240)),"Mobile Phone is required",IF(NOT(ISBLANK('Captura de datos CASO'!E240)),IF(AND(ISNUMBER(VALUE('Captura de datos CASO'!E240)),LEFT('Captura de datos CASO'!E240,1)&lt;&gt;"1",LEN('Captura de datos CASO'!E240)=10),"OK","Phone number must be valid format"),NA()))</f>
        <v>#N/A</v>
      </c>
      <c r="F240" s="40" t="e">
        <f>IF(LEN('Captura de datos CASO'!F240)&gt;255,"Home Street Address must be less than 255 characters",IF('DO NOT USE_Case Formulas'!A240,"OK",NA()))</f>
        <v>#N/A</v>
      </c>
      <c r="G240" s="40" t="e">
        <f>IF(LEN('Captura de datos CASO'!G240)&gt;40,"City must be less than 40 characters",IF('DO NOT USE_Case Formulas'!A240,"OK",NA()))</f>
        <v>#N/A</v>
      </c>
      <c r="H240" s="40" t="e">
        <f>IF(AND(NOT(ISBLANK('Captura de datos CASO'!H240)),ISNA(VLOOKUP('Captura de datos CASO'!H240,'DO NOT USE_School Picklist'!$P$3:$P$52,1,FALSE))),"Please select a value from the drop-down menu",IF('DO NOT USE_Case Formulas'!A240,"OK",NA()))</f>
        <v>#N/A</v>
      </c>
      <c r="I240" s="40" t="e">
        <f>IF(AND('DO NOT USE_Case Formulas'!A240,ISBLANK('Captura de datos CASO'!I240)),"Zip is required",IF(ISBLANK('Captura de datos CASO'!I240),NA(),"OK"))</f>
        <v>#N/A</v>
      </c>
      <c r="J240" s="40" t="e">
        <f>IF(AND('DO NOT USE_Case Formulas'!A240,ISBLANK('Captura de datos CASO'!J240)),"Student or Staff? is required",IF(ISBLANK('Captura de datos CASO'!J240),NA(),IF(ISNA(VLOOKUP('Captura de datos CASO'!J240,'DO NOT USE_School Picklist'!$B$3:$B$6,1,FALSE)),"Please select a value from the drop-down menu","OK")))</f>
        <v>#N/A</v>
      </c>
      <c r="K240" s="40" t="e">
        <f>IF(AND('Captura de datos CASO'!J240='DO NOT USE_School Picklist'!$B$4,ISBLANK('Captura de datos CASO'!K240)),"Occupation/Job Title is required if Student or Staff? is Yes, staff/faculty or volunteer",IF('DO NOT USE_Case Formulas'!A240,"OK",NA()))</f>
        <v>#N/A</v>
      </c>
      <c r="L240" s="40" t="e">
        <f ca="1">IF('Captura de datos CASO'!L240&gt;'DO NOT USE_School Picklist'!$C$3,"Date last on school campus/facility cannot be a future date",IF('DO NOT USE_Case Formulas'!A240,IF(ISBLANK('Captura de datos CASO'!L240),"Date last on school campus/facility is required","OK"),NA()))</f>
        <v>#N/A</v>
      </c>
      <c r="M240" s="40" t="e">
        <f>IF(AND('DO NOT USE_Case Formulas'!A240,ISBLANK('Captura de datos CASO'!M240)),"Specific Place in the Location is required",IF(ISBLANK('Captura de datos CASO'!M240),NA(),"OK"))</f>
        <v>#N/A</v>
      </c>
      <c r="N240" s="40" t="e">
        <f>IF(LEN('Captura de datos CASO'!N240)&gt;50,"Parent/Guardian Name must be less than 50 characters",IF('DO NOT USE_Case Formulas'!A240,"OK",NA()))</f>
        <v>#N/A</v>
      </c>
      <c r="O240" s="40" t="e">
        <f>IF(NOT(ISBLANK('Captura de datos CASO'!O240)),IF(AND(ISNUMBER('Captura de datos CASO'!O240),LEFT('Captura de datos CASO'!O240,1)&lt;&gt;"1",LEN('Captura de datos CASO'!O240)=10),"OK","Phone number must be valid format"),IF('DO NOT USE_Case Formulas'!A240,"OK",NA()))</f>
        <v>#N/A</v>
      </c>
      <c r="P240" s="53" t="e">
        <f>IF(AND(NOT(ISBLANK('Captura de datos CASO'!P240)),ISNA(VLOOKUP('Captura de datos CASO'!P240,'DO NOT USE_School Picklist'!$I$3:$I$5,1,FALSE))),"Please select a value from the drop-down menu",IF('DO NOT USE_Case Formulas'!A240,"OK",NA()))</f>
        <v>#N/A</v>
      </c>
      <c r="Q240" s="40" t="e">
        <f>IF(AND(NOT(ISBLANK('Captura de datos CASO'!Q240)),ISNA(VLOOKUP('Captura de datos CASO'!Q240,'DO NOT USE_School Picklist'!$E$3:$E$10,1,FALSE))),"Please select a value from the drop-down menu",IF('DO NOT USE_Case Formulas'!A240,"OK",NA()))</f>
        <v>#N/A</v>
      </c>
      <c r="R240" s="53" t="e">
        <f>IF(AND(NOT(ISBLANK('Captura de datos CASO'!R240)),ISNA(VLOOKUP('Captura de datos CASO'!R240,'DO NOT USE_School Picklist'!$W$3:$W$9,1,FALSE))),"Please select a value from the drop-down menu",IF('DO NOT USE_Case Formulas'!A240,"OK",NA()))</f>
        <v>#N/A</v>
      </c>
      <c r="S240" s="53" t="e">
        <f>IF(AND(NOT(ISBLANK('Captura de datos CASO'!S240)),ISNA(VLOOKUP('Captura de datos CASO'!S240,'DO NOT USE_School Picklist'!$W$3:$W$9,1,FALSE))),"Please select a value from the drop-down menu",IF('DO NOT USE_Case Formulas'!A240,"OK",NA()))</f>
        <v>#N/A</v>
      </c>
      <c r="T240" s="40" t="e">
        <f>IF(AND(NOT(ISBLANK('Captura de datos CASO'!T240)),ISNA(VLOOKUP('Captura de datos CASO'!T240,'DO NOT USE_School Picklist'!$F$3:$F$16,1,FALSE))),"Please select a value from the drop-down menu",IF('DO NOT USE_Case Formulas'!A240,"OK",NA()))</f>
        <v>#N/A</v>
      </c>
      <c r="U240" s="40" t="e">
        <f>IF(LEN('Captura de datos CASO'!U240)&gt;100,"Classroom(s) must be less than 100 characters",IF('DO NOT USE_Case Formulas'!A240,"OK",NA()))</f>
        <v>#N/A</v>
      </c>
      <c r="V240" s="40" t="e">
        <f>IF(AND(NOT(ISBLANK('Captura de datos CASO'!V240)),ISNA(VLOOKUP('Captura de datos CASO'!V240,'DO NOT USE_School Picklist'!$S$3:$S$12,1,FALSE))),"Please select a value from the drop-down menu",IF('DO NOT USE_Case Formulas'!A240,"OK",NA()))</f>
        <v>#N/A</v>
      </c>
      <c r="W240" s="40" t="e">
        <f>IF(AND(NOT(ISBLANK('Captura de datos CASO'!W240)),ISNA(VLOOKUP('Captura de datos CASO'!W240,'DO NOT USE_School Picklist'!$S$3:$S$12,1,FALSE))),"Please select a value from the drop-down menu",IF('DO NOT USE_Case Formulas'!A240,"OK",NA()))</f>
        <v>#N/A</v>
      </c>
      <c r="X240" s="40" t="e">
        <f>IF(LEN('Captura de datos CASO'!X240)&gt;80,"Name of Education Group must be less than 80 characters",IF('DO NOT USE_Case Formulas'!A240,"OK",NA()))</f>
        <v>#N/A</v>
      </c>
      <c r="Y240" s="40" t="e">
        <f>IF(AND(NOT(ISBLANK('Captura de datos CASO'!Y240)),ISNA(VLOOKUP('Captura de datos CASO'!Y240,'DO NOT USE_School Picklist'!$K$3:$K$6,1,FALSE))),"Please select a value from the drop-down menu",IF('DO NOT USE_Case Formulas'!A240,"OK",NA()))</f>
        <v>#N/A</v>
      </c>
      <c r="Z240" s="40" t="e">
        <f>IF(AND('DO NOT USE_Case Formulas'!A240,ISBLANK('Captura de datos CASO'!Z240)),"Has this person had symptoms? is required",IF(AND(NOT(ISBLANK('Captura de datos CASO'!Z240)),ISNA(VLOOKUP('Captura de datos CASO'!Z240,'DO NOT USE_School Picklist'!$D$3:$D$5,1,FALSE))),"Please select a value from the drop-down menu",IF(NOT(ISBLANK('Captura de datos CASO'!Z240)),"OK",NA())))</f>
        <v>#N/A</v>
      </c>
      <c r="AA240" s="40" t="e">
        <f>IF(AND('Captura de datos CASO'!Z240='DO NOT USE_School Picklist'!$D$3,ISBLANK('Captura de datos CASO'!AA240)),"Symptom Onset Date is required if Ever Symptomatic is Yes",IF('DO NOT USE_Case Formulas'!A240,"OK",NA()))</f>
        <v>#N/A</v>
      </c>
      <c r="AB240" s="40"/>
      <c r="AC240" s="40" t="e">
        <f ca="1">IF(AND('DO NOT USE_Case Formulas'!A240,ISBLANK('Captura de datos CASO'!AC240)),"Lab Result Test Date is required",IF('Captura de datos CASO'!AC240&gt;'DO NOT USE_School Picklist'!$C$3,"Test Date cannot be a future date",IF(NOT(ISBLANK('Captura de datos CASO'!AC240)),"OK",NA())))</f>
        <v>#N/A</v>
      </c>
      <c r="AD240" s="40" t="e">
        <f>IF(AND(NOT(ISBLANK('Captura de datos CASO'!AD240)),ISNA(VLOOKUP('Captura de datos CASO'!AD240,'DO NOT USE_School Picklist'!$R$3:$R$7,1,FALSE))),"Please select a value from the drop-down menu",IF('DO NOT USE_Case Formulas'!A240,"OK",NA()))</f>
        <v>#N/A</v>
      </c>
      <c r="AE240" s="40" t="e">
        <f>IF(AND('DO NOT USE_Case Formulas'!A240,ISBLANK('Captura de datos CASO'!AB240)),"Lab Result Test Result is required",IF(AND(NOT(ISBLANK('Captura de datos CASO'!AB240)),ISNA(VLOOKUP('Captura de datos CASO'!AB240,'DO NOT USE_School Picklist'!$Q$3:$Q$8,1,FALSE))),"Please select a value from the drop-down menu",IF('DO NOT USE_Case Formulas'!A240,"OK",NA())))</f>
        <v>#N/A</v>
      </c>
    </row>
    <row r="241" spans="1:31" x14ac:dyDescent="0.3">
      <c r="A241" s="39" t="e">
        <f>IF('DO NOT USE_Case Formulas'!A241,IF('DO NOT USE_Case Formulas'!B241,"Not all required fields are completed","OK"),NA())</f>
        <v>#N/A</v>
      </c>
      <c r="B241" s="40" t="e">
        <f>IF(AND('DO NOT USE_Case Formulas'!A241,ISBLANK('Captura de datos CASO'!B241)),"First Name is required",IF(NOT(ISBLANK('Captura de datos CASO'!B241)),"OK",NA()))</f>
        <v>#N/A</v>
      </c>
      <c r="C241" s="40" t="e">
        <f>IF(AND('DO NOT USE_Case Formulas'!A241,ISBLANK('Captura de datos CASO'!C241)),"Last Name is required",IF(NOT(ISBLANK('Captura de datos CASO'!C241)),"OK",NA()))</f>
        <v>#N/A</v>
      </c>
      <c r="D241" s="40" t="e">
        <f>IF(AND('DO NOT USE_Case Formulas'!A241,ISBLANK('Captura de datos CASO'!D241)),"Birthdate is required",IF(NOT(ISBLANK('Captura de datos CASO'!D241)),"OK",NA()))</f>
        <v>#N/A</v>
      </c>
      <c r="E241" s="40" t="e">
        <f>IF(AND('DO NOT USE_Case Formulas'!A241,ISBLANK('Captura de datos CASO'!E241)),"Mobile Phone is required",IF(NOT(ISBLANK('Captura de datos CASO'!E241)),IF(AND(ISNUMBER(VALUE('Captura de datos CASO'!E241)),LEFT('Captura de datos CASO'!E241,1)&lt;&gt;"1",LEN('Captura de datos CASO'!E241)=10),"OK","Phone number must be valid format"),NA()))</f>
        <v>#N/A</v>
      </c>
      <c r="F241" s="40" t="e">
        <f>IF(LEN('Captura de datos CASO'!F241)&gt;255,"Home Street Address must be less than 255 characters",IF('DO NOT USE_Case Formulas'!A241,"OK",NA()))</f>
        <v>#N/A</v>
      </c>
      <c r="G241" s="40" t="e">
        <f>IF(LEN('Captura de datos CASO'!G241)&gt;40,"City must be less than 40 characters",IF('DO NOT USE_Case Formulas'!A241,"OK",NA()))</f>
        <v>#N/A</v>
      </c>
      <c r="H241" s="40" t="e">
        <f>IF(AND(NOT(ISBLANK('Captura de datos CASO'!H241)),ISNA(VLOOKUP('Captura de datos CASO'!H241,'DO NOT USE_School Picklist'!$P$3:$P$52,1,FALSE))),"Please select a value from the drop-down menu",IF('DO NOT USE_Case Formulas'!A241,"OK",NA()))</f>
        <v>#N/A</v>
      </c>
      <c r="I241" s="40" t="e">
        <f>IF(AND('DO NOT USE_Case Formulas'!A241,ISBLANK('Captura de datos CASO'!I241)),"Zip is required",IF(ISBLANK('Captura de datos CASO'!I241),NA(),"OK"))</f>
        <v>#N/A</v>
      </c>
      <c r="J241" s="40" t="e">
        <f>IF(AND('DO NOT USE_Case Formulas'!A241,ISBLANK('Captura de datos CASO'!J241)),"Student or Staff? is required",IF(ISBLANK('Captura de datos CASO'!J241),NA(),IF(ISNA(VLOOKUP('Captura de datos CASO'!J241,'DO NOT USE_School Picklist'!$B$3:$B$6,1,FALSE)),"Please select a value from the drop-down menu","OK")))</f>
        <v>#N/A</v>
      </c>
      <c r="K241" s="40" t="e">
        <f>IF(AND('Captura de datos CASO'!J241='DO NOT USE_School Picklist'!$B$4,ISBLANK('Captura de datos CASO'!K241)),"Occupation/Job Title is required if Student or Staff? is Yes, staff/faculty or volunteer",IF('DO NOT USE_Case Formulas'!A241,"OK",NA()))</f>
        <v>#N/A</v>
      </c>
      <c r="L241" s="40" t="e">
        <f ca="1">IF('Captura de datos CASO'!L241&gt;'DO NOT USE_School Picklist'!$C$3,"Date last on school campus/facility cannot be a future date",IF('DO NOT USE_Case Formulas'!A241,IF(ISBLANK('Captura de datos CASO'!L241),"Date last on school campus/facility is required","OK"),NA()))</f>
        <v>#N/A</v>
      </c>
      <c r="M241" s="40" t="e">
        <f>IF(AND('DO NOT USE_Case Formulas'!A241,ISBLANK('Captura de datos CASO'!M241)),"Specific Place in the Location is required",IF(ISBLANK('Captura de datos CASO'!M241),NA(),"OK"))</f>
        <v>#N/A</v>
      </c>
      <c r="N241" s="40" t="e">
        <f>IF(LEN('Captura de datos CASO'!N241)&gt;50,"Parent/Guardian Name must be less than 50 characters",IF('DO NOT USE_Case Formulas'!A241,"OK",NA()))</f>
        <v>#N/A</v>
      </c>
      <c r="O241" s="40" t="e">
        <f>IF(NOT(ISBLANK('Captura de datos CASO'!O241)),IF(AND(ISNUMBER('Captura de datos CASO'!O241),LEFT('Captura de datos CASO'!O241,1)&lt;&gt;"1",LEN('Captura de datos CASO'!O241)=10),"OK","Phone number must be valid format"),IF('DO NOT USE_Case Formulas'!A241,"OK",NA()))</f>
        <v>#N/A</v>
      </c>
      <c r="P241" s="53" t="e">
        <f>IF(AND(NOT(ISBLANK('Captura de datos CASO'!P241)),ISNA(VLOOKUP('Captura de datos CASO'!P241,'DO NOT USE_School Picklist'!$I$3:$I$5,1,FALSE))),"Please select a value from the drop-down menu",IF('DO NOT USE_Case Formulas'!A241,"OK",NA()))</f>
        <v>#N/A</v>
      </c>
      <c r="Q241" s="40" t="e">
        <f>IF(AND(NOT(ISBLANK('Captura de datos CASO'!Q241)),ISNA(VLOOKUP('Captura de datos CASO'!Q241,'DO NOT USE_School Picklist'!$E$3:$E$10,1,FALSE))),"Please select a value from the drop-down menu",IF('DO NOT USE_Case Formulas'!A241,"OK",NA()))</f>
        <v>#N/A</v>
      </c>
      <c r="R241" s="53" t="e">
        <f>IF(AND(NOT(ISBLANK('Captura de datos CASO'!R241)),ISNA(VLOOKUP('Captura de datos CASO'!R241,'DO NOT USE_School Picklist'!$W$3:$W$9,1,FALSE))),"Please select a value from the drop-down menu",IF('DO NOT USE_Case Formulas'!A241,"OK",NA()))</f>
        <v>#N/A</v>
      </c>
      <c r="S241" s="53" t="e">
        <f>IF(AND(NOT(ISBLANK('Captura de datos CASO'!S241)),ISNA(VLOOKUP('Captura de datos CASO'!S241,'DO NOT USE_School Picklist'!$W$3:$W$9,1,FALSE))),"Please select a value from the drop-down menu",IF('DO NOT USE_Case Formulas'!A241,"OK",NA()))</f>
        <v>#N/A</v>
      </c>
      <c r="T241" s="40" t="e">
        <f>IF(AND(NOT(ISBLANK('Captura de datos CASO'!T241)),ISNA(VLOOKUP('Captura de datos CASO'!T241,'DO NOT USE_School Picklist'!$F$3:$F$16,1,FALSE))),"Please select a value from the drop-down menu",IF('DO NOT USE_Case Formulas'!A241,"OK",NA()))</f>
        <v>#N/A</v>
      </c>
      <c r="U241" s="40" t="e">
        <f>IF(LEN('Captura de datos CASO'!U241)&gt;100,"Classroom(s) must be less than 100 characters",IF('DO NOT USE_Case Formulas'!A241,"OK",NA()))</f>
        <v>#N/A</v>
      </c>
      <c r="V241" s="40" t="e">
        <f>IF(AND(NOT(ISBLANK('Captura de datos CASO'!V241)),ISNA(VLOOKUP('Captura de datos CASO'!V241,'DO NOT USE_School Picklist'!$S$3:$S$12,1,FALSE))),"Please select a value from the drop-down menu",IF('DO NOT USE_Case Formulas'!A241,"OK",NA()))</f>
        <v>#N/A</v>
      </c>
      <c r="W241" s="40" t="e">
        <f>IF(AND(NOT(ISBLANK('Captura de datos CASO'!W241)),ISNA(VLOOKUP('Captura de datos CASO'!W241,'DO NOT USE_School Picklist'!$S$3:$S$12,1,FALSE))),"Please select a value from the drop-down menu",IF('DO NOT USE_Case Formulas'!A241,"OK",NA()))</f>
        <v>#N/A</v>
      </c>
      <c r="X241" s="40" t="e">
        <f>IF(LEN('Captura de datos CASO'!X241)&gt;80,"Name of Education Group must be less than 80 characters",IF('DO NOT USE_Case Formulas'!A241,"OK",NA()))</f>
        <v>#N/A</v>
      </c>
      <c r="Y241" s="40" t="e">
        <f>IF(AND(NOT(ISBLANK('Captura de datos CASO'!Y241)),ISNA(VLOOKUP('Captura de datos CASO'!Y241,'DO NOT USE_School Picklist'!$K$3:$K$6,1,FALSE))),"Please select a value from the drop-down menu",IF('DO NOT USE_Case Formulas'!A241,"OK",NA()))</f>
        <v>#N/A</v>
      </c>
      <c r="Z241" s="40" t="e">
        <f>IF(AND('DO NOT USE_Case Formulas'!A241,ISBLANK('Captura de datos CASO'!Z241)),"Has this person had symptoms? is required",IF(AND(NOT(ISBLANK('Captura de datos CASO'!Z241)),ISNA(VLOOKUP('Captura de datos CASO'!Z241,'DO NOT USE_School Picklist'!$D$3:$D$5,1,FALSE))),"Please select a value from the drop-down menu",IF(NOT(ISBLANK('Captura de datos CASO'!Z241)),"OK",NA())))</f>
        <v>#N/A</v>
      </c>
      <c r="AA241" s="40" t="e">
        <f>IF(AND('Captura de datos CASO'!Z241='DO NOT USE_School Picklist'!$D$3,ISBLANK('Captura de datos CASO'!AA241)),"Symptom Onset Date is required if Ever Symptomatic is Yes",IF('DO NOT USE_Case Formulas'!A241,"OK",NA()))</f>
        <v>#N/A</v>
      </c>
      <c r="AB241" s="40"/>
      <c r="AC241" s="40" t="e">
        <f ca="1">IF(AND('DO NOT USE_Case Formulas'!A241,ISBLANK('Captura de datos CASO'!AC241)),"Lab Result Test Date is required",IF('Captura de datos CASO'!AC241&gt;'DO NOT USE_School Picklist'!$C$3,"Test Date cannot be a future date",IF(NOT(ISBLANK('Captura de datos CASO'!AC241)),"OK",NA())))</f>
        <v>#N/A</v>
      </c>
      <c r="AD241" s="40" t="e">
        <f>IF(AND(NOT(ISBLANK('Captura de datos CASO'!AD241)),ISNA(VLOOKUP('Captura de datos CASO'!AD241,'DO NOT USE_School Picklist'!$R$3:$R$7,1,FALSE))),"Please select a value from the drop-down menu",IF('DO NOT USE_Case Formulas'!A241,"OK",NA()))</f>
        <v>#N/A</v>
      </c>
      <c r="AE241" s="40" t="e">
        <f>IF(AND('DO NOT USE_Case Formulas'!A241,ISBLANK('Captura de datos CASO'!AB241)),"Lab Result Test Result is required",IF(AND(NOT(ISBLANK('Captura de datos CASO'!AB241)),ISNA(VLOOKUP('Captura de datos CASO'!AB241,'DO NOT USE_School Picklist'!$Q$3:$Q$8,1,FALSE))),"Please select a value from the drop-down menu",IF('DO NOT USE_Case Formulas'!A241,"OK",NA())))</f>
        <v>#N/A</v>
      </c>
    </row>
    <row r="242" spans="1:31" x14ac:dyDescent="0.3">
      <c r="A242" s="39" t="e">
        <f>IF('DO NOT USE_Case Formulas'!A242,IF('DO NOT USE_Case Formulas'!B242,"Not all required fields are completed","OK"),NA())</f>
        <v>#N/A</v>
      </c>
      <c r="B242" s="40" t="e">
        <f>IF(AND('DO NOT USE_Case Formulas'!A242,ISBLANK('Captura de datos CASO'!B242)),"First Name is required",IF(NOT(ISBLANK('Captura de datos CASO'!B242)),"OK",NA()))</f>
        <v>#N/A</v>
      </c>
      <c r="C242" s="40" t="e">
        <f>IF(AND('DO NOT USE_Case Formulas'!A242,ISBLANK('Captura de datos CASO'!C242)),"Last Name is required",IF(NOT(ISBLANK('Captura de datos CASO'!C242)),"OK",NA()))</f>
        <v>#N/A</v>
      </c>
      <c r="D242" s="40" t="e">
        <f>IF(AND('DO NOT USE_Case Formulas'!A242,ISBLANK('Captura de datos CASO'!D242)),"Birthdate is required",IF(NOT(ISBLANK('Captura de datos CASO'!D242)),"OK",NA()))</f>
        <v>#N/A</v>
      </c>
      <c r="E242" s="40" t="e">
        <f>IF(AND('DO NOT USE_Case Formulas'!A242,ISBLANK('Captura de datos CASO'!E242)),"Mobile Phone is required",IF(NOT(ISBLANK('Captura de datos CASO'!E242)),IF(AND(ISNUMBER(VALUE('Captura de datos CASO'!E242)),LEFT('Captura de datos CASO'!E242,1)&lt;&gt;"1",LEN('Captura de datos CASO'!E242)=10),"OK","Phone number must be valid format"),NA()))</f>
        <v>#N/A</v>
      </c>
      <c r="F242" s="40" t="e">
        <f>IF(LEN('Captura de datos CASO'!F242)&gt;255,"Home Street Address must be less than 255 characters",IF('DO NOT USE_Case Formulas'!A242,"OK",NA()))</f>
        <v>#N/A</v>
      </c>
      <c r="G242" s="40" t="e">
        <f>IF(LEN('Captura de datos CASO'!G242)&gt;40,"City must be less than 40 characters",IF('DO NOT USE_Case Formulas'!A242,"OK",NA()))</f>
        <v>#N/A</v>
      </c>
      <c r="H242" s="40" t="e">
        <f>IF(AND(NOT(ISBLANK('Captura de datos CASO'!H242)),ISNA(VLOOKUP('Captura de datos CASO'!H242,'DO NOT USE_School Picklist'!$P$3:$P$52,1,FALSE))),"Please select a value from the drop-down menu",IF('DO NOT USE_Case Formulas'!A242,"OK",NA()))</f>
        <v>#N/A</v>
      </c>
      <c r="I242" s="40" t="e">
        <f>IF(AND('DO NOT USE_Case Formulas'!A242,ISBLANK('Captura de datos CASO'!I242)),"Zip is required",IF(ISBLANK('Captura de datos CASO'!I242),NA(),"OK"))</f>
        <v>#N/A</v>
      </c>
      <c r="J242" s="40" t="e">
        <f>IF(AND('DO NOT USE_Case Formulas'!A242,ISBLANK('Captura de datos CASO'!J242)),"Student or Staff? is required",IF(ISBLANK('Captura de datos CASO'!J242),NA(),IF(ISNA(VLOOKUP('Captura de datos CASO'!J242,'DO NOT USE_School Picklist'!$B$3:$B$6,1,FALSE)),"Please select a value from the drop-down menu","OK")))</f>
        <v>#N/A</v>
      </c>
      <c r="K242" s="40" t="e">
        <f>IF(AND('Captura de datos CASO'!J242='DO NOT USE_School Picklist'!$B$4,ISBLANK('Captura de datos CASO'!K242)),"Occupation/Job Title is required if Student or Staff? is Yes, staff/faculty or volunteer",IF('DO NOT USE_Case Formulas'!A242,"OK",NA()))</f>
        <v>#N/A</v>
      </c>
      <c r="L242" s="40" t="e">
        <f ca="1">IF('Captura de datos CASO'!L242&gt;'DO NOT USE_School Picklist'!$C$3,"Date last on school campus/facility cannot be a future date",IF('DO NOT USE_Case Formulas'!A242,IF(ISBLANK('Captura de datos CASO'!L242),"Date last on school campus/facility is required","OK"),NA()))</f>
        <v>#N/A</v>
      </c>
      <c r="M242" s="40" t="e">
        <f>IF(AND('DO NOT USE_Case Formulas'!A242,ISBLANK('Captura de datos CASO'!M242)),"Specific Place in the Location is required",IF(ISBLANK('Captura de datos CASO'!M242),NA(),"OK"))</f>
        <v>#N/A</v>
      </c>
      <c r="N242" s="40" t="e">
        <f>IF(LEN('Captura de datos CASO'!N242)&gt;50,"Parent/Guardian Name must be less than 50 characters",IF('DO NOT USE_Case Formulas'!A242,"OK",NA()))</f>
        <v>#N/A</v>
      </c>
      <c r="O242" s="40" t="e">
        <f>IF(NOT(ISBLANK('Captura de datos CASO'!O242)),IF(AND(ISNUMBER('Captura de datos CASO'!O242),LEFT('Captura de datos CASO'!O242,1)&lt;&gt;"1",LEN('Captura de datos CASO'!O242)=10),"OK","Phone number must be valid format"),IF('DO NOT USE_Case Formulas'!A242,"OK",NA()))</f>
        <v>#N/A</v>
      </c>
      <c r="P242" s="53" t="e">
        <f>IF(AND(NOT(ISBLANK('Captura de datos CASO'!P242)),ISNA(VLOOKUP('Captura de datos CASO'!P242,'DO NOT USE_School Picklist'!$I$3:$I$5,1,FALSE))),"Please select a value from the drop-down menu",IF('DO NOT USE_Case Formulas'!A242,"OK",NA()))</f>
        <v>#N/A</v>
      </c>
      <c r="Q242" s="40" t="e">
        <f>IF(AND(NOT(ISBLANK('Captura de datos CASO'!Q242)),ISNA(VLOOKUP('Captura de datos CASO'!Q242,'DO NOT USE_School Picklist'!$E$3:$E$10,1,FALSE))),"Please select a value from the drop-down menu",IF('DO NOT USE_Case Formulas'!A242,"OK",NA()))</f>
        <v>#N/A</v>
      </c>
      <c r="R242" s="53" t="e">
        <f>IF(AND(NOT(ISBLANK('Captura de datos CASO'!R242)),ISNA(VLOOKUP('Captura de datos CASO'!R242,'DO NOT USE_School Picklist'!$W$3:$W$9,1,FALSE))),"Please select a value from the drop-down menu",IF('DO NOT USE_Case Formulas'!A242,"OK",NA()))</f>
        <v>#N/A</v>
      </c>
      <c r="S242" s="53" t="e">
        <f>IF(AND(NOT(ISBLANK('Captura de datos CASO'!S242)),ISNA(VLOOKUP('Captura de datos CASO'!S242,'DO NOT USE_School Picklist'!$W$3:$W$9,1,FALSE))),"Please select a value from the drop-down menu",IF('DO NOT USE_Case Formulas'!A242,"OK",NA()))</f>
        <v>#N/A</v>
      </c>
      <c r="T242" s="40" t="e">
        <f>IF(AND(NOT(ISBLANK('Captura de datos CASO'!T242)),ISNA(VLOOKUP('Captura de datos CASO'!T242,'DO NOT USE_School Picklist'!$F$3:$F$16,1,FALSE))),"Please select a value from the drop-down menu",IF('DO NOT USE_Case Formulas'!A242,"OK",NA()))</f>
        <v>#N/A</v>
      </c>
      <c r="U242" s="40" t="e">
        <f>IF(LEN('Captura de datos CASO'!U242)&gt;100,"Classroom(s) must be less than 100 characters",IF('DO NOT USE_Case Formulas'!A242,"OK",NA()))</f>
        <v>#N/A</v>
      </c>
      <c r="V242" s="40" t="e">
        <f>IF(AND(NOT(ISBLANK('Captura de datos CASO'!V242)),ISNA(VLOOKUP('Captura de datos CASO'!V242,'DO NOT USE_School Picklist'!$S$3:$S$12,1,FALSE))),"Please select a value from the drop-down menu",IF('DO NOT USE_Case Formulas'!A242,"OK",NA()))</f>
        <v>#N/A</v>
      </c>
      <c r="W242" s="40" t="e">
        <f>IF(AND(NOT(ISBLANK('Captura de datos CASO'!W242)),ISNA(VLOOKUP('Captura de datos CASO'!W242,'DO NOT USE_School Picklist'!$S$3:$S$12,1,FALSE))),"Please select a value from the drop-down menu",IF('DO NOT USE_Case Formulas'!A242,"OK",NA()))</f>
        <v>#N/A</v>
      </c>
      <c r="X242" s="40" t="e">
        <f>IF(LEN('Captura de datos CASO'!X242)&gt;80,"Name of Education Group must be less than 80 characters",IF('DO NOT USE_Case Formulas'!A242,"OK",NA()))</f>
        <v>#N/A</v>
      </c>
      <c r="Y242" s="40" t="e">
        <f>IF(AND(NOT(ISBLANK('Captura de datos CASO'!Y242)),ISNA(VLOOKUP('Captura de datos CASO'!Y242,'DO NOT USE_School Picklist'!$K$3:$K$6,1,FALSE))),"Please select a value from the drop-down menu",IF('DO NOT USE_Case Formulas'!A242,"OK",NA()))</f>
        <v>#N/A</v>
      </c>
      <c r="Z242" s="40" t="e">
        <f>IF(AND('DO NOT USE_Case Formulas'!A242,ISBLANK('Captura de datos CASO'!Z242)),"Has this person had symptoms? is required",IF(AND(NOT(ISBLANK('Captura de datos CASO'!Z242)),ISNA(VLOOKUP('Captura de datos CASO'!Z242,'DO NOT USE_School Picklist'!$D$3:$D$5,1,FALSE))),"Please select a value from the drop-down menu",IF(NOT(ISBLANK('Captura de datos CASO'!Z242)),"OK",NA())))</f>
        <v>#N/A</v>
      </c>
      <c r="AA242" s="40" t="e">
        <f>IF(AND('Captura de datos CASO'!Z242='DO NOT USE_School Picklist'!$D$3,ISBLANK('Captura de datos CASO'!AA242)),"Symptom Onset Date is required if Ever Symptomatic is Yes",IF('DO NOT USE_Case Formulas'!A242,"OK",NA()))</f>
        <v>#N/A</v>
      </c>
      <c r="AB242" s="40"/>
      <c r="AC242" s="40" t="e">
        <f ca="1">IF(AND('DO NOT USE_Case Formulas'!A242,ISBLANK('Captura de datos CASO'!AC242)),"Lab Result Test Date is required",IF('Captura de datos CASO'!AC242&gt;'DO NOT USE_School Picklist'!$C$3,"Test Date cannot be a future date",IF(NOT(ISBLANK('Captura de datos CASO'!AC242)),"OK",NA())))</f>
        <v>#N/A</v>
      </c>
      <c r="AD242" s="40" t="e">
        <f>IF(AND(NOT(ISBLANK('Captura de datos CASO'!AD242)),ISNA(VLOOKUP('Captura de datos CASO'!AD242,'DO NOT USE_School Picklist'!$R$3:$R$7,1,FALSE))),"Please select a value from the drop-down menu",IF('DO NOT USE_Case Formulas'!A242,"OK",NA()))</f>
        <v>#N/A</v>
      </c>
      <c r="AE242" s="40" t="e">
        <f>IF(AND('DO NOT USE_Case Formulas'!A242,ISBLANK('Captura de datos CASO'!AB242)),"Lab Result Test Result is required",IF(AND(NOT(ISBLANK('Captura de datos CASO'!AB242)),ISNA(VLOOKUP('Captura de datos CASO'!AB242,'DO NOT USE_School Picklist'!$Q$3:$Q$8,1,FALSE))),"Please select a value from the drop-down menu",IF('DO NOT USE_Case Formulas'!A242,"OK",NA())))</f>
        <v>#N/A</v>
      </c>
    </row>
    <row r="243" spans="1:31" x14ac:dyDescent="0.3">
      <c r="A243" s="39" t="e">
        <f>IF('DO NOT USE_Case Formulas'!A243,IF('DO NOT USE_Case Formulas'!B243,"Not all required fields are completed","OK"),NA())</f>
        <v>#N/A</v>
      </c>
      <c r="B243" s="40" t="e">
        <f>IF(AND('DO NOT USE_Case Formulas'!A243,ISBLANK('Captura de datos CASO'!B243)),"First Name is required",IF(NOT(ISBLANK('Captura de datos CASO'!B243)),"OK",NA()))</f>
        <v>#N/A</v>
      </c>
      <c r="C243" s="40" t="e">
        <f>IF(AND('DO NOT USE_Case Formulas'!A243,ISBLANK('Captura de datos CASO'!C243)),"Last Name is required",IF(NOT(ISBLANK('Captura de datos CASO'!C243)),"OK",NA()))</f>
        <v>#N/A</v>
      </c>
      <c r="D243" s="40" t="e">
        <f>IF(AND('DO NOT USE_Case Formulas'!A243,ISBLANK('Captura de datos CASO'!D243)),"Birthdate is required",IF(NOT(ISBLANK('Captura de datos CASO'!D243)),"OK",NA()))</f>
        <v>#N/A</v>
      </c>
      <c r="E243" s="40" t="e">
        <f>IF(AND('DO NOT USE_Case Formulas'!A243,ISBLANK('Captura de datos CASO'!E243)),"Mobile Phone is required",IF(NOT(ISBLANK('Captura de datos CASO'!E243)),IF(AND(ISNUMBER(VALUE('Captura de datos CASO'!E243)),LEFT('Captura de datos CASO'!E243,1)&lt;&gt;"1",LEN('Captura de datos CASO'!E243)=10),"OK","Phone number must be valid format"),NA()))</f>
        <v>#N/A</v>
      </c>
      <c r="F243" s="40" t="e">
        <f>IF(LEN('Captura de datos CASO'!F243)&gt;255,"Home Street Address must be less than 255 characters",IF('DO NOT USE_Case Formulas'!A243,"OK",NA()))</f>
        <v>#N/A</v>
      </c>
      <c r="G243" s="40" t="e">
        <f>IF(LEN('Captura de datos CASO'!G243)&gt;40,"City must be less than 40 characters",IF('DO NOT USE_Case Formulas'!A243,"OK",NA()))</f>
        <v>#N/A</v>
      </c>
      <c r="H243" s="40" t="e">
        <f>IF(AND(NOT(ISBLANK('Captura de datos CASO'!H243)),ISNA(VLOOKUP('Captura de datos CASO'!H243,'DO NOT USE_School Picklist'!$P$3:$P$52,1,FALSE))),"Please select a value from the drop-down menu",IF('DO NOT USE_Case Formulas'!A243,"OK",NA()))</f>
        <v>#N/A</v>
      </c>
      <c r="I243" s="40" t="e">
        <f>IF(AND('DO NOT USE_Case Formulas'!A243,ISBLANK('Captura de datos CASO'!I243)),"Zip is required",IF(ISBLANK('Captura de datos CASO'!I243),NA(),"OK"))</f>
        <v>#N/A</v>
      </c>
      <c r="J243" s="40" t="e">
        <f>IF(AND('DO NOT USE_Case Formulas'!A243,ISBLANK('Captura de datos CASO'!J243)),"Student or Staff? is required",IF(ISBLANK('Captura de datos CASO'!J243),NA(),IF(ISNA(VLOOKUP('Captura de datos CASO'!J243,'DO NOT USE_School Picklist'!$B$3:$B$6,1,FALSE)),"Please select a value from the drop-down menu","OK")))</f>
        <v>#N/A</v>
      </c>
      <c r="K243" s="40" t="e">
        <f>IF(AND('Captura de datos CASO'!J243='DO NOT USE_School Picklist'!$B$4,ISBLANK('Captura de datos CASO'!K243)),"Occupation/Job Title is required if Student or Staff? is Yes, staff/faculty or volunteer",IF('DO NOT USE_Case Formulas'!A243,"OK",NA()))</f>
        <v>#N/A</v>
      </c>
      <c r="L243" s="40" t="e">
        <f ca="1">IF('Captura de datos CASO'!L243&gt;'DO NOT USE_School Picklist'!$C$3,"Date last on school campus/facility cannot be a future date",IF('DO NOT USE_Case Formulas'!A243,IF(ISBLANK('Captura de datos CASO'!L243),"Date last on school campus/facility is required","OK"),NA()))</f>
        <v>#N/A</v>
      </c>
      <c r="M243" s="40" t="e">
        <f>IF(AND('DO NOT USE_Case Formulas'!A243,ISBLANK('Captura de datos CASO'!M243)),"Specific Place in the Location is required",IF(ISBLANK('Captura de datos CASO'!M243),NA(),"OK"))</f>
        <v>#N/A</v>
      </c>
      <c r="N243" s="40" t="e">
        <f>IF(LEN('Captura de datos CASO'!N243)&gt;50,"Parent/Guardian Name must be less than 50 characters",IF('DO NOT USE_Case Formulas'!A243,"OK",NA()))</f>
        <v>#N/A</v>
      </c>
      <c r="O243" s="40" t="e">
        <f>IF(NOT(ISBLANK('Captura de datos CASO'!O243)),IF(AND(ISNUMBER('Captura de datos CASO'!O243),LEFT('Captura de datos CASO'!O243,1)&lt;&gt;"1",LEN('Captura de datos CASO'!O243)=10),"OK","Phone number must be valid format"),IF('DO NOT USE_Case Formulas'!A243,"OK",NA()))</f>
        <v>#N/A</v>
      </c>
      <c r="P243" s="53" t="e">
        <f>IF(AND(NOT(ISBLANK('Captura de datos CASO'!P243)),ISNA(VLOOKUP('Captura de datos CASO'!P243,'DO NOT USE_School Picklist'!$I$3:$I$5,1,FALSE))),"Please select a value from the drop-down menu",IF('DO NOT USE_Case Formulas'!A243,"OK",NA()))</f>
        <v>#N/A</v>
      </c>
      <c r="Q243" s="40" t="e">
        <f>IF(AND(NOT(ISBLANK('Captura de datos CASO'!Q243)),ISNA(VLOOKUP('Captura de datos CASO'!Q243,'DO NOT USE_School Picklist'!$E$3:$E$10,1,FALSE))),"Please select a value from the drop-down menu",IF('DO NOT USE_Case Formulas'!A243,"OK",NA()))</f>
        <v>#N/A</v>
      </c>
      <c r="R243" s="53" t="e">
        <f>IF(AND(NOT(ISBLANK('Captura de datos CASO'!R243)),ISNA(VLOOKUP('Captura de datos CASO'!R243,'DO NOT USE_School Picklist'!$W$3:$W$9,1,FALSE))),"Please select a value from the drop-down menu",IF('DO NOT USE_Case Formulas'!A243,"OK",NA()))</f>
        <v>#N/A</v>
      </c>
      <c r="S243" s="53" t="e">
        <f>IF(AND(NOT(ISBLANK('Captura de datos CASO'!S243)),ISNA(VLOOKUP('Captura de datos CASO'!S243,'DO NOT USE_School Picklist'!$W$3:$W$9,1,FALSE))),"Please select a value from the drop-down menu",IF('DO NOT USE_Case Formulas'!A243,"OK",NA()))</f>
        <v>#N/A</v>
      </c>
      <c r="T243" s="40" t="e">
        <f>IF(AND(NOT(ISBLANK('Captura de datos CASO'!T243)),ISNA(VLOOKUP('Captura de datos CASO'!T243,'DO NOT USE_School Picklist'!$F$3:$F$16,1,FALSE))),"Please select a value from the drop-down menu",IF('DO NOT USE_Case Formulas'!A243,"OK",NA()))</f>
        <v>#N/A</v>
      </c>
      <c r="U243" s="40" t="e">
        <f>IF(LEN('Captura de datos CASO'!U243)&gt;100,"Classroom(s) must be less than 100 characters",IF('DO NOT USE_Case Formulas'!A243,"OK",NA()))</f>
        <v>#N/A</v>
      </c>
      <c r="V243" s="40" t="e">
        <f>IF(AND(NOT(ISBLANK('Captura de datos CASO'!V243)),ISNA(VLOOKUP('Captura de datos CASO'!V243,'DO NOT USE_School Picklist'!$S$3:$S$12,1,FALSE))),"Please select a value from the drop-down menu",IF('DO NOT USE_Case Formulas'!A243,"OK",NA()))</f>
        <v>#N/A</v>
      </c>
      <c r="W243" s="40" t="e">
        <f>IF(AND(NOT(ISBLANK('Captura de datos CASO'!W243)),ISNA(VLOOKUP('Captura de datos CASO'!W243,'DO NOT USE_School Picklist'!$S$3:$S$12,1,FALSE))),"Please select a value from the drop-down menu",IF('DO NOT USE_Case Formulas'!A243,"OK",NA()))</f>
        <v>#N/A</v>
      </c>
      <c r="X243" s="40" t="e">
        <f>IF(LEN('Captura de datos CASO'!X243)&gt;80,"Name of Education Group must be less than 80 characters",IF('DO NOT USE_Case Formulas'!A243,"OK",NA()))</f>
        <v>#N/A</v>
      </c>
      <c r="Y243" s="40" t="e">
        <f>IF(AND(NOT(ISBLANK('Captura de datos CASO'!Y243)),ISNA(VLOOKUP('Captura de datos CASO'!Y243,'DO NOT USE_School Picklist'!$K$3:$K$6,1,FALSE))),"Please select a value from the drop-down menu",IF('DO NOT USE_Case Formulas'!A243,"OK",NA()))</f>
        <v>#N/A</v>
      </c>
      <c r="Z243" s="40" t="e">
        <f>IF(AND('DO NOT USE_Case Formulas'!A243,ISBLANK('Captura de datos CASO'!Z243)),"Has this person had symptoms? is required",IF(AND(NOT(ISBLANK('Captura de datos CASO'!Z243)),ISNA(VLOOKUP('Captura de datos CASO'!Z243,'DO NOT USE_School Picklist'!$D$3:$D$5,1,FALSE))),"Please select a value from the drop-down menu",IF(NOT(ISBLANK('Captura de datos CASO'!Z243)),"OK",NA())))</f>
        <v>#N/A</v>
      </c>
      <c r="AA243" s="40" t="e">
        <f>IF(AND('Captura de datos CASO'!Z243='DO NOT USE_School Picklist'!$D$3,ISBLANK('Captura de datos CASO'!AA243)),"Symptom Onset Date is required if Ever Symptomatic is Yes",IF('DO NOT USE_Case Formulas'!A243,"OK",NA()))</f>
        <v>#N/A</v>
      </c>
      <c r="AB243" s="40"/>
      <c r="AC243" s="40" t="e">
        <f ca="1">IF(AND('DO NOT USE_Case Formulas'!A243,ISBLANK('Captura de datos CASO'!AC243)),"Lab Result Test Date is required",IF('Captura de datos CASO'!AC243&gt;'DO NOT USE_School Picklist'!$C$3,"Test Date cannot be a future date",IF(NOT(ISBLANK('Captura de datos CASO'!AC243)),"OK",NA())))</f>
        <v>#N/A</v>
      </c>
      <c r="AD243" s="40" t="e">
        <f>IF(AND(NOT(ISBLANK('Captura de datos CASO'!AD243)),ISNA(VLOOKUP('Captura de datos CASO'!AD243,'DO NOT USE_School Picklist'!$R$3:$R$7,1,FALSE))),"Please select a value from the drop-down menu",IF('DO NOT USE_Case Formulas'!A243,"OK",NA()))</f>
        <v>#N/A</v>
      </c>
      <c r="AE243" s="40" t="e">
        <f>IF(AND('DO NOT USE_Case Formulas'!A243,ISBLANK('Captura de datos CASO'!AB243)),"Lab Result Test Result is required",IF(AND(NOT(ISBLANK('Captura de datos CASO'!AB243)),ISNA(VLOOKUP('Captura de datos CASO'!AB243,'DO NOT USE_School Picklist'!$Q$3:$Q$8,1,FALSE))),"Please select a value from the drop-down menu",IF('DO NOT USE_Case Formulas'!A243,"OK",NA())))</f>
        <v>#N/A</v>
      </c>
    </row>
    <row r="244" spans="1:31" x14ac:dyDescent="0.3">
      <c r="A244" s="39" t="e">
        <f>IF('DO NOT USE_Case Formulas'!A244,IF('DO NOT USE_Case Formulas'!B244,"Not all required fields are completed","OK"),NA())</f>
        <v>#N/A</v>
      </c>
      <c r="B244" s="40" t="e">
        <f>IF(AND('DO NOT USE_Case Formulas'!A244,ISBLANK('Captura de datos CASO'!B244)),"First Name is required",IF(NOT(ISBLANK('Captura de datos CASO'!B244)),"OK",NA()))</f>
        <v>#N/A</v>
      </c>
      <c r="C244" s="40" t="e">
        <f>IF(AND('DO NOT USE_Case Formulas'!A244,ISBLANK('Captura de datos CASO'!C244)),"Last Name is required",IF(NOT(ISBLANK('Captura de datos CASO'!C244)),"OK",NA()))</f>
        <v>#N/A</v>
      </c>
      <c r="D244" s="40" t="e">
        <f>IF(AND('DO NOT USE_Case Formulas'!A244,ISBLANK('Captura de datos CASO'!D244)),"Birthdate is required",IF(NOT(ISBLANK('Captura de datos CASO'!D244)),"OK",NA()))</f>
        <v>#N/A</v>
      </c>
      <c r="E244" s="40" t="e">
        <f>IF(AND('DO NOT USE_Case Formulas'!A244,ISBLANK('Captura de datos CASO'!E244)),"Mobile Phone is required",IF(NOT(ISBLANK('Captura de datos CASO'!E244)),IF(AND(ISNUMBER(VALUE('Captura de datos CASO'!E244)),LEFT('Captura de datos CASO'!E244,1)&lt;&gt;"1",LEN('Captura de datos CASO'!E244)=10),"OK","Phone number must be valid format"),NA()))</f>
        <v>#N/A</v>
      </c>
      <c r="F244" s="40" t="e">
        <f>IF(LEN('Captura de datos CASO'!F244)&gt;255,"Home Street Address must be less than 255 characters",IF('DO NOT USE_Case Formulas'!A244,"OK",NA()))</f>
        <v>#N/A</v>
      </c>
      <c r="G244" s="40" t="e">
        <f>IF(LEN('Captura de datos CASO'!G244)&gt;40,"City must be less than 40 characters",IF('DO NOT USE_Case Formulas'!A244,"OK",NA()))</f>
        <v>#N/A</v>
      </c>
      <c r="H244" s="40" t="e">
        <f>IF(AND(NOT(ISBLANK('Captura de datos CASO'!H244)),ISNA(VLOOKUP('Captura de datos CASO'!H244,'DO NOT USE_School Picklist'!$P$3:$P$52,1,FALSE))),"Please select a value from the drop-down menu",IF('DO NOT USE_Case Formulas'!A244,"OK",NA()))</f>
        <v>#N/A</v>
      </c>
      <c r="I244" s="40" t="e">
        <f>IF(AND('DO NOT USE_Case Formulas'!A244,ISBLANK('Captura de datos CASO'!I244)),"Zip is required",IF(ISBLANK('Captura de datos CASO'!I244),NA(),"OK"))</f>
        <v>#N/A</v>
      </c>
      <c r="J244" s="40" t="e">
        <f>IF(AND('DO NOT USE_Case Formulas'!A244,ISBLANK('Captura de datos CASO'!J244)),"Student or Staff? is required",IF(ISBLANK('Captura de datos CASO'!J244),NA(),IF(ISNA(VLOOKUP('Captura de datos CASO'!J244,'DO NOT USE_School Picklist'!$B$3:$B$6,1,FALSE)),"Please select a value from the drop-down menu","OK")))</f>
        <v>#N/A</v>
      </c>
      <c r="K244" s="40" t="e">
        <f>IF(AND('Captura de datos CASO'!J244='DO NOT USE_School Picklist'!$B$4,ISBLANK('Captura de datos CASO'!K244)),"Occupation/Job Title is required if Student or Staff? is Yes, staff/faculty or volunteer",IF('DO NOT USE_Case Formulas'!A244,"OK",NA()))</f>
        <v>#N/A</v>
      </c>
      <c r="L244" s="40" t="e">
        <f ca="1">IF('Captura de datos CASO'!L244&gt;'DO NOT USE_School Picklist'!$C$3,"Date last on school campus/facility cannot be a future date",IF('DO NOT USE_Case Formulas'!A244,IF(ISBLANK('Captura de datos CASO'!L244),"Date last on school campus/facility is required","OK"),NA()))</f>
        <v>#N/A</v>
      </c>
      <c r="M244" s="40" t="e">
        <f>IF(AND('DO NOT USE_Case Formulas'!A244,ISBLANK('Captura de datos CASO'!M244)),"Specific Place in the Location is required",IF(ISBLANK('Captura de datos CASO'!M244),NA(),"OK"))</f>
        <v>#N/A</v>
      </c>
      <c r="N244" s="40" t="e">
        <f>IF(LEN('Captura de datos CASO'!N244)&gt;50,"Parent/Guardian Name must be less than 50 characters",IF('DO NOT USE_Case Formulas'!A244,"OK",NA()))</f>
        <v>#N/A</v>
      </c>
      <c r="O244" s="40" t="e">
        <f>IF(NOT(ISBLANK('Captura de datos CASO'!O244)),IF(AND(ISNUMBER('Captura de datos CASO'!O244),LEFT('Captura de datos CASO'!O244,1)&lt;&gt;"1",LEN('Captura de datos CASO'!O244)=10),"OK","Phone number must be valid format"),IF('DO NOT USE_Case Formulas'!A244,"OK",NA()))</f>
        <v>#N/A</v>
      </c>
      <c r="P244" s="53" t="e">
        <f>IF(AND(NOT(ISBLANK('Captura de datos CASO'!P244)),ISNA(VLOOKUP('Captura de datos CASO'!P244,'DO NOT USE_School Picklist'!$I$3:$I$5,1,FALSE))),"Please select a value from the drop-down menu",IF('DO NOT USE_Case Formulas'!A244,"OK",NA()))</f>
        <v>#N/A</v>
      </c>
      <c r="Q244" s="40" t="e">
        <f>IF(AND(NOT(ISBLANK('Captura de datos CASO'!Q244)),ISNA(VLOOKUP('Captura de datos CASO'!Q244,'DO NOT USE_School Picklist'!$E$3:$E$10,1,FALSE))),"Please select a value from the drop-down menu",IF('DO NOT USE_Case Formulas'!A244,"OK",NA()))</f>
        <v>#N/A</v>
      </c>
      <c r="R244" s="53" t="e">
        <f>IF(AND(NOT(ISBLANK('Captura de datos CASO'!R244)),ISNA(VLOOKUP('Captura de datos CASO'!R244,'DO NOT USE_School Picklist'!$W$3:$W$9,1,FALSE))),"Please select a value from the drop-down menu",IF('DO NOT USE_Case Formulas'!A244,"OK",NA()))</f>
        <v>#N/A</v>
      </c>
      <c r="S244" s="53" t="e">
        <f>IF(AND(NOT(ISBLANK('Captura de datos CASO'!S244)),ISNA(VLOOKUP('Captura de datos CASO'!S244,'DO NOT USE_School Picklist'!$W$3:$W$9,1,FALSE))),"Please select a value from the drop-down menu",IF('DO NOT USE_Case Formulas'!A244,"OK",NA()))</f>
        <v>#N/A</v>
      </c>
      <c r="T244" s="40" t="e">
        <f>IF(AND(NOT(ISBLANK('Captura de datos CASO'!T244)),ISNA(VLOOKUP('Captura de datos CASO'!T244,'DO NOT USE_School Picklist'!$F$3:$F$16,1,FALSE))),"Please select a value from the drop-down menu",IF('DO NOT USE_Case Formulas'!A244,"OK",NA()))</f>
        <v>#N/A</v>
      </c>
      <c r="U244" s="40" t="e">
        <f>IF(LEN('Captura de datos CASO'!U244)&gt;100,"Classroom(s) must be less than 100 characters",IF('DO NOT USE_Case Formulas'!A244,"OK",NA()))</f>
        <v>#N/A</v>
      </c>
      <c r="V244" s="40" t="e">
        <f>IF(AND(NOT(ISBLANK('Captura de datos CASO'!V244)),ISNA(VLOOKUP('Captura de datos CASO'!V244,'DO NOT USE_School Picklist'!$S$3:$S$12,1,FALSE))),"Please select a value from the drop-down menu",IF('DO NOT USE_Case Formulas'!A244,"OK",NA()))</f>
        <v>#N/A</v>
      </c>
      <c r="W244" s="40" t="e">
        <f>IF(AND(NOT(ISBLANK('Captura de datos CASO'!W244)),ISNA(VLOOKUP('Captura de datos CASO'!W244,'DO NOT USE_School Picklist'!$S$3:$S$12,1,FALSE))),"Please select a value from the drop-down menu",IF('DO NOT USE_Case Formulas'!A244,"OK",NA()))</f>
        <v>#N/A</v>
      </c>
      <c r="X244" s="40" t="e">
        <f>IF(LEN('Captura de datos CASO'!X244)&gt;80,"Name of Education Group must be less than 80 characters",IF('DO NOT USE_Case Formulas'!A244,"OK",NA()))</f>
        <v>#N/A</v>
      </c>
      <c r="Y244" s="40" t="e">
        <f>IF(AND(NOT(ISBLANK('Captura de datos CASO'!Y244)),ISNA(VLOOKUP('Captura de datos CASO'!Y244,'DO NOT USE_School Picklist'!$K$3:$K$6,1,FALSE))),"Please select a value from the drop-down menu",IF('DO NOT USE_Case Formulas'!A244,"OK",NA()))</f>
        <v>#N/A</v>
      </c>
      <c r="Z244" s="40" t="e">
        <f>IF(AND('DO NOT USE_Case Formulas'!A244,ISBLANK('Captura de datos CASO'!Z244)),"Has this person had symptoms? is required",IF(AND(NOT(ISBLANK('Captura de datos CASO'!Z244)),ISNA(VLOOKUP('Captura de datos CASO'!Z244,'DO NOT USE_School Picklist'!$D$3:$D$5,1,FALSE))),"Please select a value from the drop-down menu",IF(NOT(ISBLANK('Captura de datos CASO'!Z244)),"OK",NA())))</f>
        <v>#N/A</v>
      </c>
      <c r="AA244" s="40" t="e">
        <f>IF(AND('Captura de datos CASO'!Z244='DO NOT USE_School Picklist'!$D$3,ISBLANK('Captura de datos CASO'!AA244)),"Symptom Onset Date is required if Ever Symptomatic is Yes",IF('DO NOT USE_Case Formulas'!A244,"OK",NA()))</f>
        <v>#N/A</v>
      </c>
      <c r="AB244" s="40"/>
      <c r="AC244" s="40" t="e">
        <f ca="1">IF(AND('DO NOT USE_Case Formulas'!A244,ISBLANK('Captura de datos CASO'!AC244)),"Lab Result Test Date is required",IF('Captura de datos CASO'!AC244&gt;'DO NOT USE_School Picklist'!$C$3,"Test Date cannot be a future date",IF(NOT(ISBLANK('Captura de datos CASO'!AC244)),"OK",NA())))</f>
        <v>#N/A</v>
      </c>
      <c r="AD244" s="40" t="e">
        <f>IF(AND(NOT(ISBLANK('Captura de datos CASO'!AD244)),ISNA(VLOOKUP('Captura de datos CASO'!AD244,'DO NOT USE_School Picklist'!$R$3:$R$7,1,FALSE))),"Please select a value from the drop-down menu",IF('DO NOT USE_Case Formulas'!A244,"OK",NA()))</f>
        <v>#N/A</v>
      </c>
      <c r="AE244" s="40" t="e">
        <f>IF(AND('DO NOT USE_Case Formulas'!A244,ISBLANK('Captura de datos CASO'!AB244)),"Lab Result Test Result is required",IF(AND(NOT(ISBLANK('Captura de datos CASO'!AB244)),ISNA(VLOOKUP('Captura de datos CASO'!AB244,'DO NOT USE_School Picklist'!$Q$3:$Q$8,1,FALSE))),"Please select a value from the drop-down menu",IF('DO NOT USE_Case Formulas'!A244,"OK",NA())))</f>
        <v>#N/A</v>
      </c>
    </row>
    <row r="245" spans="1:31" x14ac:dyDescent="0.3">
      <c r="A245" s="39" t="e">
        <f>IF('DO NOT USE_Case Formulas'!A245,IF('DO NOT USE_Case Formulas'!B245,"Not all required fields are completed","OK"),NA())</f>
        <v>#N/A</v>
      </c>
      <c r="B245" s="40" t="e">
        <f>IF(AND('DO NOT USE_Case Formulas'!A245,ISBLANK('Captura de datos CASO'!B245)),"First Name is required",IF(NOT(ISBLANK('Captura de datos CASO'!B245)),"OK",NA()))</f>
        <v>#N/A</v>
      </c>
      <c r="C245" s="40" t="e">
        <f>IF(AND('DO NOT USE_Case Formulas'!A245,ISBLANK('Captura de datos CASO'!C245)),"Last Name is required",IF(NOT(ISBLANK('Captura de datos CASO'!C245)),"OK",NA()))</f>
        <v>#N/A</v>
      </c>
      <c r="D245" s="40" t="e">
        <f>IF(AND('DO NOT USE_Case Formulas'!A245,ISBLANK('Captura de datos CASO'!D245)),"Birthdate is required",IF(NOT(ISBLANK('Captura de datos CASO'!D245)),"OK",NA()))</f>
        <v>#N/A</v>
      </c>
      <c r="E245" s="40" t="e">
        <f>IF(AND('DO NOT USE_Case Formulas'!A245,ISBLANK('Captura de datos CASO'!E245)),"Mobile Phone is required",IF(NOT(ISBLANK('Captura de datos CASO'!E245)),IF(AND(ISNUMBER(VALUE('Captura de datos CASO'!E245)),LEFT('Captura de datos CASO'!E245,1)&lt;&gt;"1",LEN('Captura de datos CASO'!E245)=10),"OK","Phone number must be valid format"),NA()))</f>
        <v>#N/A</v>
      </c>
      <c r="F245" s="40" t="e">
        <f>IF(LEN('Captura de datos CASO'!F245)&gt;255,"Home Street Address must be less than 255 characters",IF('DO NOT USE_Case Formulas'!A245,"OK",NA()))</f>
        <v>#N/A</v>
      </c>
      <c r="G245" s="40" t="e">
        <f>IF(LEN('Captura de datos CASO'!G245)&gt;40,"City must be less than 40 characters",IF('DO NOT USE_Case Formulas'!A245,"OK",NA()))</f>
        <v>#N/A</v>
      </c>
      <c r="H245" s="40" t="e">
        <f>IF(AND(NOT(ISBLANK('Captura de datos CASO'!H245)),ISNA(VLOOKUP('Captura de datos CASO'!H245,'DO NOT USE_School Picklist'!$P$3:$P$52,1,FALSE))),"Please select a value from the drop-down menu",IF('DO NOT USE_Case Formulas'!A245,"OK",NA()))</f>
        <v>#N/A</v>
      </c>
      <c r="I245" s="40" t="e">
        <f>IF(AND('DO NOT USE_Case Formulas'!A245,ISBLANK('Captura de datos CASO'!I245)),"Zip is required",IF(ISBLANK('Captura de datos CASO'!I245),NA(),"OK"))</f>
        <v>#N/A</v>
      </c>
      <c r="J245" s="40" t="e">
        <f>IF(AND('DO NOT USE_Case Formulas'!A245,ISBLANK('Captura de datos CASO'!J245)),"Student or Staff? is required",IF(ISBLANK('Captura de datos CASO'!J245),NA(),IF(ISNA(VLOOKUP('Captura de datos CASO'!J245,'DO NOT USE_School Picklist'!$B$3:$B$6,1,FALSE)),"Please select a value from the drop-down menu","OK")))</f>
        <v>#N/A</v>
      </c>
      <c r="K245" s="40" t="e">
        <f>IF(AND('Captura de datos CASO'!J245='DO NOT USE_School Picklist'!$B$4,ISBLANK('Captura de datos CASO'!K245)),"Occupation/Job Title is required if Student or Staff? is Yes, staff/faculty or volunteer",IF('DO NOT USE_Case Formulas'!A245,"OK",NA()))</f>
        <v>#N/A</v>
      </c>
      <c r="L245" s="40" t="e">
        <f ca="1">IF('Captura de datos CASO'!L245&gt;'DO NOT USE_School Picklist'!$C$3,"Date last on school campus/facility cannot be a future date",IF('DO NOT USE_Case Formulas'!A245,IF(ISBLANK('Captura de datos CASO'!L245),"Date last on school campus/facility is required","OK"),NA()))</f>
        <v>#N/A</v>
      </c>
      <c r="M245" s="40" t="e">
        <f>IF(AND('DO NOT USE_Case Formulas'!A245,ISBLANK('Captura de datos CASO'!M245)),"Specific Place in the Location is required",IF(ISBLANK('Captura de datos CASO'!M245),NA(),"OK"))</f>
        <v>#N/A</v>
      </c>
      <c r="N245" s="40" t="e">
        <f>IF(LEN('Captura de datos CASO'!N245)&gt;50,"Parent/Guardian Name must be less than 50 characters",IF('DO NOT USE_Case Formulas'!A245,"OK",NA()))</f>
        <v>#N/A</v>
      </c>
      <c r="O245" s="40" t="e">
        <f>IF(NOT(ISBLANK('Captura de datos CASO'!O245)),IF(AND(ISNUMBER('Captura de datos CASO'!O245),LEFT('Captura de datos CASO'!O245,1)&lt;&gt;"1",LEN('Captura de datos CASO'!O245)=10),"OK","Phone number must be valid format"),IF('DO NOT USE_Case Formulas'!A245,"OK",NA()))</f>
        <v>#N/A</v>
      </c>
      <c r="P245" s="53" t="e">
        <f>IF(AND(NOT(ISBLANK('Captura de datos CASO'!P245)),ISNA(VLOOKUP('Captura de datos CASO'!P245,'DO NOT USE_School Picklist'!$I$3:$I$5,1,FALSE))),"Please select a value from the drop-down menu",IF('DO NOT USE_Case Formulas'!A245,"OK",NA()))</f>
        <v>#N/A</v>
      </c>
      <c r="Q245" s="40" t="e">
        <f>IF(AND(NOT(ISBLANK('Captura de datos CASO'!Q245)),ISNA(VLOOKUP('Captura de datos CASO'!Q245,'DO NOT USE_School Picklist'!$E$3:$E$10,1,FALSE))),"Please select a value from the drop-down menu",IF('DO NOT USE_Case Formulas'!A245,"OK",NA()))</f>
        <v>#N/A</v>
      </c>
      <c r="R245" s="53" t="e">
        <f>IF(AND(NOT(ISBLANK('Captura de datos CASO'!R245)),ISNA(VLOOKUP('Captura de datos CASO'!R245,'DO NOT USE_School Picklist'!$W$3:$W$9,1,FALSE))),"Please select a value from the drop-down menu",IF('DO NOT USE_Case Formulas'!A245,"OK",NA()))</f>
        <v>#N/A</v>
      </c>
      <c r="S245" s="53" t="e">
        <f>IF(AND(NOT(ISBLANK('Captura de datos CASO'!S245)),ISNA(VLOOKUP('Captura de datos CASO'!S245,'DO NOT USE_School Picklist'!$W$3:$W$9,1,FALSE))),"Please select a value from the drop-down menu",IF('DO NOT USE_Case Formulas'!A245,"OK",NA()))</f>
        <v>#N/A</v>
      </c>
      <c r="T245" s="40" t="e">
        <f>IF(AND(NOT(ISBLANK('Captura de datos CASO'!T245)),ISNA(VLOOKUP('Captura de datos CASO'!T245,'DO NOT USE_School Picklist'!$F$3:$F$16,1,FALSE))),"Please select a value from the drop-down menu",IF('DO NOT USE_Case Formulas'!A245,"OK",NA()))</f>
        <v>#N/A</v>
      </c>
      <c r="U245" s="40" t="e">
        <f>IF(LEN('Captura de datos CASO'!U245)&gt;100,"Classroom(s) must be less than 100 characters",IF('DO NOT USE_Case Formulas'!A245,"OK",NA()))</f>
        <v>#N/A</v>
      </c>
      <c r="V245" s="40" t="e">
        <f>IF(AND(NOT(ISBLANK('Captura de datos CASO'!V245)),ISNA(VLOOKUP('Captura de datos CASO'!V245,'DO NOT USE_School Picklist'!$S$3:$S$12,1,FALSE))),"Please select a value from the drop-down menu",IF('DO NOT USE_Case Formulas'!A245,"OK",NA()))</f>
        <v>#N/A</v>
      </c>
      <c r="W245" s="40" t="e">
        <f>IF(AND(NOT(ISBLANK('Captura de datos CASO'!W245)),ISNA(VLOOKUP('Captura de datos CASO'!W245,'DO NOT USE_School Picklist'!$S$3:$S$12,1,FALSE))),"Please select a value from the drop-down menu",IF('DO NOT USE_Case Formulas'!A245,"OK",NA()))</f>
        <v>#N/A</v>
      </c>
      <c r="X245" s="40" t="e">
        <f>IF(LEN('Captura de datos CASO'!X245)&gt;80,"Name of Education Group must be less than 80 characters",IF('DO NOT USE_Case Formulas'!A245,"OK",NA()))</f>
        <v>#N/A</v>
      </c>
      <c r="Y245" s="40" t="e">
        <f>IF(AND(NOT(ISBLANK('Captura de datos CASO'!Y245)),ISNA(VLOOKUP('Captura de datos CASO'!Y245,'DO NOT USE_School Picklist'!$K$3:$K$6,1,FALSE))),"Please select a value from the drop-down menu",IF('DO NOT USE_Case Formulas'!A245,"OK",NA()))</f>
        <v>#N/A</v>
      </c>
      <c r="Z245" s="40" t="e">
        <f>IF(AND('DO NOT USE_Case Formulas'!A245,ISBLANK('Captura de datos CASO'!Z245)),"Has this person had symptoms? is required",IF(AND(NOT(ISBLANK('Captura de datos CASO'!Z245)),ISNA(VLOOKUP('Captura de datos CASO'!Z245,'DO NOT USE_School Picklist'!$D$3:$D$5,1,FALSE))),"Please select a value from the drop-down menu",IF(NOT(ISBLANK('Captura de datos CASO'!Z245)),"OK",NA())))</f>
        <v>#N/A</v>
      </c>
      <c r="AA245" s="40" t="e">
        <f>IF(AND('Captura de datos CASO'!Z245='DO NOT USE_School Picklist'!$D$3,ISBLANK('Captura de datos CASO'!AA245)),"Symptom Onset Date is required if Ever Symptomatic is Yes",IF('DO NOT USE_Case Formulas'!A245,"OK",NA()))</f>
        <v>#N/A</v>
      </c>
      <c r="AB245" s="40"/>
      <c r="AC245" s="40" t="e">
        <f ca="1">IF(AND('DO NOT USE_Case Formulas'!A245,ISBLANK('Captura de datos CASO'!AC245)),"Lab Result Test Date is required",IF('Captura de datos CASO'!AC245&gt;'DO NOT USE_School Picklist'!$C$3,"Test Date cannot be a future date",IF(NOT(ISBLANK('Captura de datos CASO'!AC245)),"OK",NA())))</f>
        <v>#N/A</v>
      </c>
      <c r="AD245" s="40" t="e">
        <f>IF(AND(NOT(ISBLANK('Captura de datos CASO'!AD245)),ISNA(VLOOKUP('Captura de datos CASO'!AD245,'DO NOT USE_School Picklist'!$R$3:$R$7,1,FALSE))),"Please select a value from the drop-down menu",IF('DO NOT USE_Case Formulas'!A245,"OK",NA()))</f>
        <v>#N/A</v>
      </c>
      <c r="AE245" s="40" t="e">
        <f>IF(AND('DO NOT USE_Case Formulas'!A245,ISBLANK('Captura de datos CASO'!AB245)),"Lab Result Test Result is required",IF(AND(NOT(ISBLANK('Captura de datos CASO'!AB245)),ISNA(VLOOKUP('Captura de datos CASO'!AB245,'DO NOT USE_School Picklist'!$Q$3:$Q$8,1,FALSE))),"Please select a value from the drop-down menu",IF('DO NOT USE_Case Formulas'!A245,"OK",NA())))</f>
        <v>#N/A</v>
      </c>
    </row>
    <row r="246" spans="1:31" x14ac:dyDescent="0.3">
      <c r="A246" s="39" t="e">
        <f>IF('DO NOT USE_Case Formulas'!A246,IF('DO NOT USE_Case Formulas'!B246,"Not all required fields are completed","OK"),NA())</f>
        <v>#N/A</v>
      </c>
      <c r="B246" s="40" t="e">
        <f>IF(AND('DO NOT USE_Case Formulas'!A246,ISBLANK('Captura de datos CASO'!B246)),"First Name is required",IF(NOT(ISBLANK('Captura de datos CASO'!B246)),"OK",NA()))</f>
        <v>#N/A</v>
      </c>
      <c r="C246" s="40" t="e">
        <f>IF(AND('DO NOT USE_Case Formulas'!A246,ISBLANK('Captura de datos CASO'!C246)),"Last Name is required",IF(NOT(ISBLANK('Captura de datos CASO'!C246)),"OK",NA()))</f>
        <v>#N/A</v>
      </c>
      <c r="D246" s="40" t="e">
        <f>IF(AND('DO NOT USE_Case Formulas'!A246,ISBLANK('Captura de datos CASO'!D246)),"Birthdate is required",IF(NOT(ISBLANK('Captura de datos CASO'!D246)),"OK",NA()))</f>
        <v>#N/A</v>
      </c>
      <c r="E246" s="40" t="e">
        <f>IF(AND('DO NOT USE_Case Formulas'!A246,ISBLANK('Captura de datos CASO'!E246)),"Mobile Phone is required",IF(NOT(ISBLANK('Captura de datos CASO'!E246)),IF(AND(ISNUMBER(VALUE('Captura de datos CASO'!E246)),LEFT('Captura de datos CASO'!E246,1)&lt;&gt;"1",LEN('Captura de datos CASO'!E246)=10),"OK","Phone number must be valid format"),NA()))</f>
        <v>#N/A</v>
      </c>
      <c r="F246" s="40" t="e">
        <f>IF(LEN('Captura de datos CASO'!F246)&gt;255,"Home Street Address must be less than 255 characters",IF('DO NOT USE_Case Formulas'!A246,"OK",NA()))</f>
        <v>#N/A</v>
      </c>
      <c r="G246" s="40" t="e">
        <f>IF(LEN('Captura de datos CASO'!G246)&gt;40,"City must be less than 40 characters",IF('DO NOT USE_Case Formulas'!A246,"OK",NA()))</f>
        <v>#N/A</v>
      </c>
      <c r="H246" s="40" t="e">
        <f>IF(AND(NOT(ISBLANK('Captura de datos CASO'!H246)),ISNA(VLOOKUP('Captura de datos CASO'!H246,'DO NOT USE_School Picklist'!$P$3:$P$52,1,FALSE))),"Please select a value from the drop-down menu",IF('DO NOT USE_Case Formulas'!A246,"OK",NA()))</f>
        <v>#N/A</v>
      </c>
      <c r="I246" s="40" t="e">
        <f>IF(AND('DO NOT USE_Case Formulas'!A246,ISBLANK('Captura de datos CASO'!I246)),"Zip is required",IF(ISBLANK('Captura de datos CASO'!I246),NA(),"OK"))</f>
        <v>#N/A</v>
      </c>
      <c r="J246" s="40" t="e">
        <f>IF(AND('DO NOT USE_Case Formulas'!A246,ISBLANK('Captura de datos CASO'!J246)),"Student or Staff? is required",IF(ISBLANK('Captura de datos CASO'!J246),NA(),IF(ISNA(VLOOKUP('Captura de datos CASO'!J246,'DO NOT USE_School Picklist'!$B$3:$B$6,1,FALSE)),"Please select a value from the drop-down menu","OK")))</f>
        <v>#N/A</v>
      </c>
      <c r="K246" s="40" t="e">
        <f>IF(AND('Captura de datos CASO'!J246='DO NOT USE_School Picklist'!$B$4,ISBLANK('Captura de datos CASO'!K246)),"Occupation/Job Title is required if Student or Staff? is Yes, staff/faculty or volunteer",IF('DO NOT USE_Case Formulas'!A246,"OK",NA()))</f>
        <v>#N/A</v>
      </c>
      <c r="L246" s="40" t="e">
        <f ca="1">IF('Captura de datos CASO'!L246&gt;'DO NOT USE_School Picklist'!$C$3,"Date last on school campus/facility cannot be a future date",IF('DO NOT USE_Case Formulas'!A246,IF(ISBLANK('Captura de datos CASO'!L246),"Date last on school campus/facility is required","OK"),NA()))</f>
        <v>#N/A</v>
      </c>
      <c r="M246" s="40" t="e">
        <f>IF(AND('DO NOT USE_Case Formulas'!A246,ISBLANK('Captura de datos CASO'!M246)),"Specific Place in the Location is required",IF(ISBLANK('Captura de datos CASO'!M246),NA(),"OK"))</f>
        <v>#N/A</v>
      </c>
      <c r="N246" s="40" t="e">
        <f>IF(LEN('Captura de datos CASO'!N246)&gt;50,"Parent/Guardian Name must be less than 50 characters",IF('DO NOT USE_Case Formulas'!A246,"OK",NA()))</f>
        <v>#N/A</v>
      </c>
      <c r="O246" s="40" t="e">
        <f>IF(NOT(ISBLANK('Captura de datos CASO'!O246)),IF(AND(ISNUMBER('Captura de datos CASO'!O246),LEFT('Captura de datos CASO'!O246,1)&lt;&gt;"1",LEN('Captura de datos CASO'!O246)=10),"OK","Phone number must be valid format"),IF('DO NOT USE_Case Formulas'!A246,"OK",NA()))</f>
        <v>#N/A</v>
      </c>
      <c r="P246" s="53" t="e">
        <f>IF(AND(NOT(ISBLANK('Captura de datos CASO'!P246)),ISNA(VLOOKUP('Captura de datos CASO'!P246,'DO NOT USE_School Picklist'!$I$3:$I$5,1,FALSE))),"Please select a value from the drop-down menu",IF('DO NOT USE_Case Formulas'!A246,"OK",NA()))</f>
        <v>#N/A</v>
      </c>
      <c r="Q246" s="40" t="e">
        <f>IF(AND(NOT(ISBLANK('Captura de datos CASO'!Q246)),ISNA(VLOOKUP('Captura de datos CASO'!Q246,'DO NOT USE_School Picklist'!$E$3:$E$10,1,FALSE))),"Please select a value from the drop-down menu",IF('DO NOT USE_Case Formulas'!A246,"OK",NA()))</f>
        <v>#N/A</v>
      </c>
      <c r="R246" s="53" t="e">
        <f>IF(AND(NOT(ISBLANK('Captura de datos CASO'!R246)),ISNA(VLOOKUP('Captura de datos CASO'!R246,'DO NOT USE_School Picklist'!$W$3:$W$9,1,FALSE))),"Please select a value from the drop-down menu",IF('DO NOT USE_Case Formulas'!A246,"OK",NA()))</f>
        <v>#N/A</v>
      </c>
      <c r="S246" s="53" t="e">
        <f>IF(AND(NOT(ISBLANK('Captura de datos CASO'!S246)),ISNA(VLOOKUP('Captura de datos CASO'!S246,'DO NOT USE_School Picklist'!$W$3:$W$9,1,FALSE))),"Please select a value from the drop-down menu",IF('DO NOT USE_Case Formulas'!A246,"OK",NA()))</f>
        <v>#N/A</v>
      </c>
      <c r="T246" s="40" t="e">
        <f>IF(AND(NOT(ISBLANK('Captura de datos CASO'!T246)),ISNA(VLOOKUP('Captura de datos CASO'!T246,'DO NOT USE_School Picklist'!$F$3:$F$16,1,FALSE))),"Please select a value from the drop-down menu",IF('DO NOT USE_Case Formulas'!A246,"OK",NA()))</f>
        <v>#N/A</v>
      </c>
      <c r="U246" s="40" t="e">
        <f>IF(LEN('Captura de datos CASO'!U246)&gt;100,"Classroom(s) must be less than 100 characters",IF('DO NOT USE_Case Formulas'!A246,"OK",NA()))</f>
        <v>#N/A</v>
      </c>
      <c r="V246" s="40" t="e">
        <f>IF(AND(NOT(ISBLANK('Captura de datos CASO'!V246)),ISNA(VLOOKUP('Captura de datos CASO'!V246,'DO NOT USE_School Picklist'!$S$3:$S$12,1,FALSE))),"Please select a value from the drop-down menu",IF('DO NOT USE_Case Formulas'!A246,"OK",NA()))</f>
        <v>#N/A</v>
      </c>
      <c r="W246" s="40" t="e">
        <f>IF(AND(NOT(ISBLANK('Captura de datos CASO'!W246)),ISNA(VLOOKUP('Captura de datos CASO'!W246,'DO NOT USE_School Picklist'!$S$3:$S$12,1,FALSE))),"Please select a value from the drop-down menu",IF('DO NOT USE_Case Formulas'!A246,"OK",NA()))</f>
        <v>#N/A</v>
      </c>
      <c r="X246" s="40" t="e">
        <f>IF(LEN('Captura de datos CASO'!X246)&gt;80,"Name of Education Group must be less than 80 characters",IF('DO NOT USE_Case Formulas'!A246,"OK",NA()))</f>
        <v>#N/A</v>
      </c>
      <c r="Y246" s="40" t="e">
        <f>IF(AND(NOT(ISBLANK('Captura de datos CASO'!Y246)),ISNA(VLOOKUP('Captura de datos CASO'!Y246,'DO NOT USE_School Picklist'!$K$3:$K$6,1,FALSE))),"Please select a value from the drop-down menu",IF('DO NOT USE_Case Formulas'!A246,"OK",NA()))</f>
        <v>#N/A</v>
      </c>
      <c r="Z246" s="40" t="e">
        <f>IF(AND('DO NOT USE_Case Formulas'!A246,ISBLANK('Captura de datos CASO'!Z246)),"Has this person had symptoms? is required",IF(AND(NOT(ISBLANK('Captura de datos CASO'!Z246)),ISNA(VLOOKUP('Captura de datos CASO'!Z246,'DO NOT USE_School Picklist'!$D$3:$D$5,1,FALSE))),"Please select a value from the drop-down menu",IF(NOT(ISBLANK('Captura de datos CASO'!Z246)),"OK",NA())))</f>
        <v>#N/A</v>
      </c>
      <c r="AA246" s="40" t="e">
        <f>IF(AND('Captura de datos CASO'!Z246='DO NOT USE_School Picklist'!$D$3,ISBLANK('Captura de datos CASO'!AA246)),"Symptom Onset Date is required if Ever Symptomatic is Yes",IF('DO NOT USE_Case Formulas'!A246,"OK",NA()))</f>
        <v>#N/A</v>
      </c>
      <c r="AB246" s="40"/>
      <c r="AC246" s="40" t="e">
        <f ca="1">IF(AND('DO NOT USE_Case Formulas'!A246,ISBLANK('Captura de datos CASO'!AC246)),"Lab Result Test Date is required",IF('Captura de datos CASO'!AC246&gt;'DO NOT USE_School Picklist'!$C$3,"Test Date cannot be a future date",IF(NOT(ISBLANK('Captura de datos CASO'!AC246)),"OK",NA())))</f>
        <v>#N/A</v>
      </c>
      <c r="AD246" s="40" t="e">
        <f>IF(AND(NOT(ISBLANK('Captura de datos CASO'!AD246)),ISNA(VLOOKUP('Captura de datos CASO'!AD246,'DO NOT USE_School Picklist'!$R$3:$R$7,1,FALSE))),"Please select a value from the drop-down menu",IF('DO NOT USE_Case Formulas'!A246,"OK",NA()))</f>
        <v>#N/A</v>
      </c>
      <c r="AE246" s="40" t="e">
        <f>IF(AND('DO NOT USE_Case Formulas'!A246,ISBLANK('Captura de datos CASO'!AB246)),"Lab Result Test Result is required",IF(AND(NOT(ISBLANK('Captura de datos CASO'!AB246)),ISNA(VLOOKUP('Captura de datos CASO'!AB246,'DO NOT USE_School Picklist'!$Q$3:$Q$8,1,FALSE))),"Please select a value from the drop-down menu",IF('DO NOT USE_Case Formulas'!A246,"OK",NA())))</f>
        <v>#N/A</v>
      </c>
    </row>
    <row r="247" spans="1:31" x14ac:dyDescent="0.3">
      <c r="A247" s="39" t="e">
        <f>IF('DO NOT USE_Case Formulas'!A247,IF('DO NOT USE_Case Formulas'!B247,"Not all required fields are completed","OK"),NA())</f>
        <v>#N/A</v>
      </c>
      <c r="B247" s="40" t="e">
        <f>IF(AND('DO NOT USE_Case Formulas'!A247,ISBLANK('Captura de datos CASO'!B247)),"First Name is required",IF(NOT(ISBLANK('Captura de datos CASO'!B247)),"OK",NA()))</f>
        <v>#N/A</v>
      </c>
      <c r="C247" s="40" t="e">
        <f>IF(AND('DO NOT USE_Case Formulas'!A247,ISBLANK('Captura de datos CASO'!C247)),"Last Name is required",IF(NOT(ISBLANK('Captura de datos CASO'!C247)),"OK",NA()))</f>
        <v>#N/A</v>
      </c>
      <c r="D247" s="40" t="e">
        <f>IF(AND('DO NOT USE_Case Formulas'!A247,ISBLANK('Captura de datos CASO'!D247)),"Birthdate is required",IF(NOT(ISBLANK('Captura de datos CASO'!D247)),"OK",NA()))</f>
        <v>#N/A</v>
      </c>
      <c r="E247" s="40" t="e">
        <f>IF(AND('DO NOT USE_Case Formulas'!A247,ISBLANK('Captura de datos CASO'!E247)),"Mobile Phone is required",IF(NOT(ISBLANK('Captura de datos CASO'!E247)),IF(AND(ISNUMBER(VALUE('Captura de datos CASO'!E247)),LEFT('Captura de datos CASO'!E247,1)&lt;&gt;"1",LEN('Captura de datos CASO'!E247)=10),"OK","Phone number must be valid format"),NA()))</f>
        <v>#N/A</v>
      </c>
      <c r="F247" s="40" t="e">
        <f>IF(LEN('Captura de datos CASO'!F247)&gt;255,"Home Street Address must be less than 255 characters",IF('DO NOT USE_Case Formulas'!A247,"OK",NA()))</f>
        <v>#N/A</v>
      </c>
      <c r="G247" s="40" t="e">
        <f>IF(LEN('Captura de datos CASO'!G247)&gt;40,"City must be less than 40 characters",IF('DO NOT USE_Case Formulas'!A247,"OK",NA()))</f>
        <v>#N/A</v>
      </c>
      <c r="H247" s="40" t="e">
        <f>IF(AND(NOT(ISBLANK('Captura de datos CASO'!H247)),ISNA(VLOOKUP('Captura de datos CASO'!H247,'DO NOT USE_School Picklist'!$P$3:$P$52,1,FALSE))),"Please select a value from the drop-down menu",IF('DO NOT USE_Case Formulas'!A247,"OK",NA()))</f>
        <v>#N/A</v>
      </c>
      <c r="I247" s="40" t="e">
        <f>IF(AND('DO NOT USE_Case Formulas'!A247,ISBLANK('Captura de datos CASO'!I247)),"Zip is required",IF(ISBLANK('Captura de datos CASO'!I247),NA(),"OK"))</f>
        <v>#N/A</v>
      </c>
      <c r="J247" s="40" t="e">
        <f>IF(AND('DO NOT USE_Case Formulas'!A247,ISBLANK('Captura de datos CASO'!J247)),"Student or Staff? is required",IF(ISBLANK('Captura de datos CASO'!J247),NA(),IF(ISNA(VLOOKUP('Captura de datos CASO'!J247,'DO NOT USE_School Picklist'!$B$3:$B$6,1,FALSE)),"Please select a value from the drop-down menu","OK")))</f>
        <v>#N/A</v>
      </c>
      <c r="K247" s="40" t="e">
        <f>IF(AND('Captura de datos CASO'!J247='DO NOT USE_School Picklist'!$B$4,ISBLANK('Captura de datos CASO'!K247)),"Occupation/Job Title is required if Student or Staff? is Yes, staff/faculty or volunteer",IF('DO NOT USE_Case Formulas'!A247,"OK",NA()))</f>
        <v>#N/A</v>
      </c>
      <c r="L247" s="40" t="e">
        <f ca="1">IF('Captura de datos CASO'!L247&gt;'DO NOT USE_School Picklist'!$C$3,"Date last on school campus/facility cannot be a future date",IF('DO NOT USE_Case Formulas'!A247,IF(ISBLANK('Captura de datos CASO'!L247),"Date last on school campus/facility is required","OK"),NA()))</f>
        <v>#N/A</v>
      </c>
      <c r="M247" s="40" t="e">
        <f>IF(AND('DO NOT USE_Case Formulas'!A247,ISBLANK('Captura de datos CASO'!M247)),"Specific Place in the Location is required",IF(ISBLANK('Captura de datos CASO'!M247),NA(),"OK"))</f>
        <v>#N/A</v>
      </c>
      <c r="N247" s="40" t="e">
        <f>IF(LEN('Captura de datos CASO'!N247)&gt;50,"Parent/Guardian Name must be less than 50 characters",IF('DO NOT USE_Case Formulas'!A247,"OK",NA()))</f>
        <v>#N/A</v>
      </c>
      <c r="O247" s="40" t="e">
        <f>IF(NOT(ISBLANK('Captura de datos CASO'!O247)),IF(AND(ISNUMBER('Captura de datos CASO'!O247),LEFT('Captura de datos CASO'!O247,1)&lt;&gt;"1",LEN('Captura de datos CASO'!O247)=10),"OK","Phone number must be valid format"),IF('DO NOT USE_Case Formulas'!A247,"OK",NA()))</f>
        <v>#N/A</v>
      </c>
      <c r="P247" s="53" t="e">
        <f>IF(AND(NOT(ISBLANK('Captura de datos CASO'!P247)),ISNA(VLOOKUP('Captura de datos CASO'!P247,'DO NOT USE_School Picklist'!$I$3:$I$5,1,FALSE))),"Please select a value from the drop-down menu",IF('DO NOT USE_Case Formulas'!A247,"OK",NA()))</f>
        <v>#N/A</v>
      </c>
      <c r="Q247" s="40" t="e">
        <f>IF(AND(NOT(ISBLANK('Captura de datos CASO'!Q247)),ISNA(VLOOKUP('Captura de datos CASO'!Q247,'DO NOT USE_School Picklist'!$E$3:$E$10,1,FALSE))),"Please select a value from the drop-down menu",IF('DO NOT USE_Case Formulas'!A247,"OK",NA()))</f>
        <v>#N/A</v>
      </c>
      <c r="R247" s="53" t="e">
        <f>IF(AND(NOT(ISBLANK('Captura de datos CASO'!R247)),ISNA(VLOOKUP('Captura de datos CASO'!R247,'DO NOT USE_School Picklist'!$W$3:$W$9,1,FALSE))),"Please select a value from the drop-down menu",IF('DO NOT USE_Case Formulas'!A247,"OK",NA()))</f>
        <v>#N/A</v>
      </c>
      <c r="S247" s="53" t="e">
        <f>IF(AND(NOT(ISBLANK('Captura de datos CASO'!S247)),ISNA(VLOOKUP('Captura de datos CASO'!S247,'DO NOT USE_School Picklist'!$W$3:$W$9,1,FALSE))),"Please select a value from the drop-down menu",IF('DO NOT USE_Case Formulas'!A247,"OK",NA()))</f>
        <v>#N/A</v>
      </c>
      <c r="T247" s="40" t="e">
        <f>IF(AND(NOT(ISBLANK('Captura de datos CASO'!T247)),ISNA(VLOOKUP('Captura de datos CASO'!T247,'DO NOT USE_School Picklist'!$F$3:$F$16,1,FALSE))),"Please select a value from the drop-down menu",IF('DO NOT USE_Case Formulas'!A247,"OK",NA()))</f>
        <v>#N/A</v>
      </c>
      <c r="U247" s="40" t="e">
        <f>IF(LEN('Captura de datos CASO'!U247)&gt;100,"Classroom(s) must be less than 100 characters",IF('DO NOT USE_Case Formulas'!A247,"OK",NA()))</f>
        <v>#N/A</v>
      </c>
      <c r="V247" s="40" t="e">
        <f>IF(AND(NOT(ISBLANK('Captura de datos CASO'!V247)),ISNA(VLOOKUP('Captura de datos CASO'!V247,'DO NOT USE_School Picklist'!$S$3:$S$12,1,FALSE))),"Please select a value from the drop-down menu",IF('DO NOT USE_Case Formulas'!A247,"OK",NA()))</f>
        <v>#N/A</v>
      </c>
      <c r="W247" s="40" t="e">
        <f>IF(AND(NOT(ISBLANK('Captura de datos CASO'!W247)),ISNA(VLOOKUP('Captura de datos CASO'!W247,'DO NOT USE_School Picklist'!$S$3:$S$12,1,FALSE))),"Please select a value from the drop-down menu",IF('DO NOT USE_Case Formulas'!A247,"OK",NA()))</f>
        <v>#N/A</v>
      </c>
      <c r="X247" s="40" t="e">
        <f>IF(LEN('Captura de datos CASO'!X247)&gt;80,"Name of Education Group must be less than 80 characters",IF('DO NOT USE_Case Formulas'!A247,"OK",NA()))</f>
        <v>#N/A</v>
      </c>
      <c r="Y247" s="40" t="e">
        <f>IF(AND(NOT(ISBLANK('Captura de datos CASO'!Y247)),ISNA(VLOOKUP('Captura de datos CASO'!Y247,'DO NOT USE_School Picklist'!$K$3:$K$6,1,FALSE))),"Please select a value from the drop-down menu",IF('DO NOT USE_Case Formulas'!A247,"OK",NA()))</f>
        <v>#N/A</v>
      </c>
      <c r="Z247" s="40" t="e">
        <f>IF(AND('DO NOT USE_Case Formulas'!A247,ISBLANK('Captura de datos CASO'!Z247)),"Has this person had symptoms? is required",IF(AND(NOT(ISBLANK('Captura de datos CASO'!Z247)),ISNA(VLOOKUP('Captura de datos CASO'!Z247,'DO NOT USE_School Picklist'!$D$3:$D$5,1,FALSE))),"Please select a value from the drop-down menu",IF(NOT(ISBLANK('Captura de datos CASO'!Z247)),"OK",NA())))</f>
        <v>#N/A</v>
      </c>
      <c r="AA247" s="40" t="e">
        <f>IF(AND('Captura de datos CASO'!Z247='DO NOT USE_School Picklist'!$D$3,ISBLANK('Captura de datos CASO'!AA247)),"Symptom Onset Date is required if Ever Symptomatic is Yes",IF('DO NOT USE_Case Formulas'!A247,"OK",NA()))</f>
        <v>#N/A</v>
      </c>
      <c r="AB247" s="40"/>
      <c r="AC247" s="40" t="e">
        <f ca="1">IF(AND('DO NOT USE_Case Formulas'!A247,ISBLANK('Captura de datos CASO'!AC247)),"Lab Result Test Date is required",IF('Captura de datos CASO'!AC247&gt;'DO NOT USE_School Picklist'!$C$3,"Test Date cannot be a future date",IF(NOT(ISBLANK('Captura de datos CASO'!AC247)),"OK",NA())))</f>
        <v>#N/A</v>
      </c>
      <c r="AD247" s="40" t="e">
        <f>IF(AND(NOT(ISBLANK('Captura de datos CASO'!AD247)),ISNA(VLOOKUP('Captura de datos CASO'!AD247,'DO NOT USE_School Picklist'!$R$3:$R$7,1,FALSE))),"Please select a value from the drop-down menu",IF('DO NOT USE_Case Formulas'!A247,"OK",NA()))</f>
        <v>#N/A</v>
      </c>
      <c r="AE247" s="40" t="e">
        <f>IF(AND('DO NOT USE_Case Formulas'!A247,ISBLANK('Captura de datos CASO'!AB247)),"Lab Result Test Result is required",IF(AND(NOT(ISBLANK('Captura de datos CASO'!AB247)),ISNA(VLOOKUP('Captura de datos CASO'!AB247,'DO NOT USE_School Picklist'!$Q$3:$Q$8,1,FALSE))),"Please select a value from the drop-down menu",IF('DO NOT USE_Case Formulas'!A247,"OK",NA())))</f>
        <v>#N/A</v>
      </c>
    </row>
    <row r="248" spans="1:31" x14ac:dyDescent="0.3">
      <c r="A248" s="39" t="e">
        <f>IF('DO NOT USE_Case Formulas'!A248,IF('DO NOT USE_Case Formulas'!B248,"Not all required fields are completed","OK"),NA())</f>
        <v>#N/A</v>
      </c>
      <c r="B248" s="40" t="e">
        <f>IF(AND('DO NOT USE_Case Formulas'!A248,ISBLANK('Captura de datos CASO'!B248)),"First Name is required",IF(NOT(ISBLANK('Captura de datos CASO'!B248)),"OK",NA()))</f>
        <v>#N/A</v>
      </c>
      <c r="C248" s="40" t="e">
        <f>IF(AND('DO NOT USE_Case Formulas'!A248,ISBLANK('Captura de datos CASO'!C248)),"Last Name is required",IF(NOT(ISBLANK('Captura de datos CASO'!C248)),"OK",NA()))</f>
        <v>#N/A</v>
      </c>
      <c r="D248" s="40" t="e">
        <f>IF(AND('DO NOT USE_Case Formulas'!A248,ISBLANK('Captura de datos CASO'!D248)),"Birthdate is required",IF(NOT(ISBLANK('Captura de datos CASO'!D248)),"OK",NA()))</f>
        <v>#N/A</v>
      </c>
      <c r="E248" s="40" t="e">
        <f>IF(AND('DO NOT USE_Case Formulas'!A248,ISBLANK('Captura de datos CASO'!E248)),"Mobile Phone is required",IF(NOT(ISBLANK('Captura de datos CASO'!E248)),IF(AND(ISNUMBER(VALUE('Captura de datos CASO'!E248)),LEFT('Captura de datos CASO'!E248,1)&lt;&gt;"1",LEN('Captura de datos CASO'!E248)=10),"OK","Phone number must be valid format"),NA()))</f>
        <v>#N/A</v>
      </c>
      <c r="F248" s="40" t="e">
        <f>IF(LEN('Captura de datos CASO'!F248)&gt;255,"Home Street Address must be less than 255 characters",IF('DO NOT USE_Case Formulas'!A248,"OK",NA()))</f>
        <v>#N/A</v>
      </c>
      <c r="G248" s="40" t="e">
        <f>IF(LEN('Captura de datos CASO'!G248)&gt;40,"City must be less than 40 characters",IF('DO NOT USE_Case Formulas'!A248,"OK",NA()))</f>
        <v>#N/A</v>
      </c>
      <c r="H248" s="40" t="e">
        <f>IF(AND(NOT(ISBLANK('Captura de datos CASO'!H248)),ISNA(VLOOKUP('Captura de datos CASO'!H248,'DO NOT USE_School Picklist'!$P$3:$P$52,1,FALSE))),"Please select a value from the drop-down menu",IF('DO NOT USE_Case Formulas'!A248,"OK",NA()))</f>
        <v>#N/A</v>
      </c>
      <c r="I248" s="40" t="e">
        <f>IF(AND('DO NOT USE_Case Formulas'!A248,ISBLANK('Captura de datos CASO'!I248)),"Zip is required",IF(ISBLANK('Captura de datos CASO'!I248),NA(),"OK"))</f>
        <v>#N/A</v>
      </c>
      <c r="J248" s="40" t="e">
        <f>IF(AND('DO NOT USE_Case Formulas'!A248,ISBLANK('Captura de datos CASO'!J248)),"Student or Staff? is required",IF(ISBLANK('Captura de datos CASO'!J248),NA(),IF(ISNA(VLOOKUP('Captura de datos CASO'!J248,'DO NOT USE_School Picklist'!$B$3:$B$6,1,FALSE)),"Please select a value from the drop-down menu","OK")))</f>
        <v>#N/A</v>
      </c>
      <c r="K248" s="40" t="e">
        <f>IF(AND('Captura de datos CASO'!J248='DO NOT USE_School Picklist'!$B$4,ISBLANK('Captura de datos CASO'!K248)),"Occupation/Job Title is required if Student or Staff? is Yes, staff/faculty or volunteer",IF('DO NOT USE_Case Formulas'!A248,"OK",NA()))</f>
        <v>#N/A</v>
      </c>
      <c r="L248" s="40" t="e">
        <f ca="1">IF('Captura de datos CASO'!L248&gt;'DO NOT USE_School Picklist'!$C$3,"Date last on school campus/facility cannot be a future date",IF('DO NOT USE_Case Formulas'!A248,IF(ISBLANK('Captura de datos CASO'!L248),"Date last on school campus/facility is required","OK"),NA()))</f>
        <v>#N/A</v>
      </c>
      <c r="M248" s="40" t="e">
        <f>IF(AND('DO NOT USE_Case Formulas'!A248,ISBLANK('Captura de datos CASO'!M248)),"Specific Place in the Location is required",IF(ISBLANK('Captura de datos CASO'!M248),NA(),"OK"))</f>
        <v>#N/A</v>
      </c>
      <c r="N248" s="40" t="e">
        <f>IF(LEN('Captura de datos CASO'!N248)&gt;50,"Parent/Guardian Name must be less than 50 characters",IF('DO NOT USE_Case Formulas'!A248,"OK",NA()))</f>
        <v>#N/A</v>
      </c>
      <c r="O248" s="40" t="e">
        <f>IF(NOT(ISBLANK('Captura de datos CASO'!O248)),IF(AND(ISNUMBER('Captura de datos CASO'!O248),LEFT('Captura de datos CASO'!O248,1)&lt;&gt;"1",LEN('Captura de datos CASO'!O248)=10),"OK","Phone number must be valid format"),IF('DO NOT USE_Case Formulas'!A248,"OK",NA()))</f>
        <v>#N/A</v>
      </c>
      <c r="P248" s="53" t="e">
        <f>IF(AND(NOT(ISBLANK('Captura de datos CASO'!P248)),ISNA(VLOOKUP('Captura de datos CASO'!P248,'DO NOT USE_School Picklist'!$I$3:$I$5,1,FALSE))),"Please select a value from the drop-down menu",IF('DO NOT USE_Case Formulas'!A248,"OK",NA()))</f>
        <v>#N/A</v>
      </c>
      <c r="Q248" s="40" t="e">
        <f>IF(AND(NOT(ISBLANK('Captura de datos CASO'!Q248)),ISNA(VLOOKUP('Captura de datos CASO'!Q248,'DO NOT USE_School Picklist'!$E$3:$E$10,1,FALSE))),"Please select a value from the drop-down menu",IF('DO NOT USE_Case Formulas'!A248,"OK",NA()))</f>
        <v>#N/A</v>
      </c>
      <c r="R248" s="53" t="e">
        <f>IF(AND(NOT(ISBLANK('Captura de datos CASO'!R248)),ISNA(VLOOKUP('Captura de datos CASO'!R248,'DO NOT USE_School Picklist'!$W$3:$W$9,1,FALSE))),"Please select a value from the drop-down menu",IF('DO NOT USE_Case Formulas'!A248,"OK",NA()))</f>
        <v>#N/A</v>
      </c>
      <c r="S248" s="53" t="e">
        <f>IF(AND(NOT(ISBLANK('Captura de datos CASO'!S248)),ISNA(VLOOKUP('Captura de datos CASO'!S248,'DO NOT USE_School Picklist'!$W$3:$W$9,1,FALSE))),"Please select a value from the drop-down menu",IF('DO NOT USE_Case Formulas'!A248,"OK",NA()))</f>
        <v>#N/A</v>
      </c>
      <c r="T248" s="40" t="e">
        <f>IF(AND(NOT(ISBLANK('Captura de datos CASO'!T248)),ISNA(VLOOKUP('Captura de datos CASO'!T248,'DO NOT USE_School Picklist'!$F$3:$F$16,1,FALSE))),"Please select a value from the drop-down menu",IF('DO NOT USE_Case Formulas'!A248,"OK",NA()))</f>
        <v>#N/A</v>
      </c>
      <c r="U248" s="40" t="e">
        <f>IF(LEN('Captura de datos CASO'!U248)&gt;100,"Classroom(s) must be less than 100 characters",IF('DO NOT USE_Case Formulas'!A248,"OK",NA()))</f>
        <v>#N/A</v>
      </c>
      <c r="V248" s="40" t="e">
        <f>IF(AND(NOT(ISBLANK('Captura de datos CASO'!V248)),ISNA(VLOOKUP('Captura de datos CASO'!V248,'DO NOT USE_School Picklist'!$S$3:$S$12,1,FALSE))),"Please select a value from the drop-down menu",IF('DO NOT USE_Case Formulas'!A248,"OK",NA()))</f>
        <v>#N/A</v>
      </c>
      <c r="W248" s="40" t="e">
        <f>IF(AND(NOT(ISBLANK('Captura de datos CASO'!W248)),ISNA(VLOOKUP('Captura de datos CASO'!W248,'DO NOT USE_School Picklist'!$S$3:$S$12,1,FALSE))),"Please select a value from the drop-down menu",IF('DO NOT USE_Case Formulas'!A248,"OK",NA()))</f>
        <v>#N/A</v>
      </c>
      <c r="X248" s="40" t="e">
        <f>IF(LEN('Captura de datos CASO'!X248)&gt;80,"Name of Education Group must be less than 80 characters",IF('DO NOT USE_Case Formulas'!A248,"OK",NA()))</f>
        <v>#N/A</v>
      </c>
      <c r="Y248" s="40" t="e">
        <f>IF(AND(NOT(ISBLANK('Captura de datos CASO'!Y248)),ISNA(VLOOKUP('Captura de datos CASO'!Y248,'DO NOT USE_School Picklist'!$K$3:$K$6,1,FALSE))),"Please select a value from the drop-down menu",IF('DO NOT USE_Case Formulas'!A248,"OK",NA()))</f>
        <v>#N/A</v>
      </c>
      <c r="Z248" s="40" t="e">
        <f>IF(AND('DO NOT USE_Case Formulas'!A248,ISBLANK('Captura de datos CASO'!Z248)),"Has this person had symptoms? is required",IF(AND(NOT(ISBLANK('Captura de datos CASO'!Z248)),ISNA(VLOOKUP('Captura de datos CASO'!Z248,'DO NOT USE_School Picklist'!$D$3:$D$5,1,FALSE))),"Please select a value from the drop-down menu",IF(NOT(ISBLANK('Captura de datos CASO'!Z248)),"OK",NA())))</f>
        <v>#N/A</v>
      </c>
      <c r="AA248" s="40" t="e">
        <f>IF(AND('Captura de datos CASO'!Z248='DO NOT USE_School Picklist'!$D$3,ISBLANK('Captura de datos CASO'!AA248)),"Symptom Onset Date is required if Ever Symptomatic is Yes",IF('DO NOT USE_Case Formulas'!A248,"OK",NA()))</f>
        <v>#N/A</v>
      </c>
      <c r="AB248" s="40"/>
      <c r="AC248" s="40" t="e">
        <f ca="1">IF(AND('DO NOT USE_Case Formulas'!A248,ISBLANK('Captura de datos CASO'!AC248)),"Lab Result Test Date is required",IF('Captura de datos CASO'!AC248&gt;'DO NOT USE_School Picklist'!$C$3,"Test Date cannot be a future date",IF(NOT(ISBLANK('Captura de datos CASO'!AC248)),"OK",NA())))</f>
        <v>#N/A</v>
      </c>
      <c r="AD248" s="40" t="e">
        <f>IF(AND(NOT(ISBLANK('Captura de datos CASO'!AD248)),ISNA(VLOOKUP('Captura de datos CASO'!AD248,'DO NOT USE_School Picklist'!$R$3:$R$7,1,FALSE))),"Please select a value from the drop-down menu",IF('DO NOT USE_Case Formulas'!A248,"OK",NA()))</f>
        <v>#N/A</v>
      </c>
      <c r="AE248" s="40" t="e">
        <f>IF(AND('DO NOT USE_Case Formulas'!A248,ISBLANK('Captura de datos CASO'!AB248)),"Lab Result Test Result is required",IF(AND(NOT(ISBLANK('Captura de datos CASO'!AB248)),ISNA(VLOOKUP('Captura de datos CASO'!AB248,'DO NOT USE_School Picklist'!$Q$3:$Q$8,1,FALSE))),"Please select a value from the drop-down menu",IF('DO NOT USE_Case Formulas'!A248,"OK",NA())))</f>
        <v>#N/A</v>
      </c>
    </row>
    <row r="249" spans="1:31" x14ac:dyDescent="0.3">
      <c r="A249" s="39" t="e">
        <f>IF('DO NOT USE_Case Formulas'!A249,IF('DO NOT USE_Case Formulas'!B249,"Not all required fields are completed","OK"),NA())</f>
        <v>#N/A</v>
      </c>
      <c r="B249" s="40" t="e">
        <f>IF(AND('DO NOT USE_Case Formulas'!A249,ISBLANK('Captura de datos CASO'!B249)),"First Name is required",IF(NOT(ISBLANK('Captura de datos CASO'!B249)),"OK",NA()))</f>
        <v>#N/A</v>
      </c>
      <c r="C249" s="40" t="e">
        <f>IF(AND('DO NOT USE_Case Formulas'!A249,ISBLANK('Captura de datos CASO'!C249)),"Last Name is required",IF(NOT(ISBLANK('Captura de datos CASO'!C249)),"OK",NA()))</f>
        <v>#N/A</v>
      </c>
      <c r="D249" s="40" t="e">
        <f>IF(AND('DO NOT USE_Case Formulas'!A249,ISBLANK('Captura de datos CASO'!D249)),"Birthdate is required",IF(NOT(ISBLANK('Captura de datos CASO'!D249)),"OK",NA()))</f>
        <v>#N/A</v>
      </c>
      <c r="E249" s="40" t="e">
        <f>IF(AND('DO NOT USE_Case Formulas'!A249,ISBLANK('Captura de datos CASO'!E249)),"Mobile Phone is required",IF(NOT(ISBLANK('Captura de datos CASO'!E249)),IF(AND(ISNUMBER(VALUE('Captura de datos CASO'!E249)),LEFT('Captura de datos CASO'!E249,1)&lt;&gt;"1",LEN('Captura de datos CASO'!E249)=10),"OK","Phone number must be valid format"),NA()))</f>
        <v>#N/A</v>
      </c>
      <c r="F249" s="40" t="e">
        <f>IF(LEN('Captura de datos CASO'!F249)&gt;255,"Home Street Address must be less than 255 characters",IF('DO NOT USE_Case Formulas'!A249,"OK",NA()))</f>
        <v>#N/A</v>
      </c>
      <c r="G249" s="40" t="e">
        <f>IF(LEN('Captura de datos CASO'!G249)&gt;40,"City must be less than 40 characters",IF('DO NOT USE_Case Formulas'!A249,"OK",NA()))</f>
        <v>#N/A</v>
      </c>
      <c r="H249" s="40" t="e">
        <f>IF(AND(NOT(ISBLANK('Captura de datos CASO'!H249)),ISNA(VLOOKUP('Captura de datos CASO'!H249,'DO NOT USE_School Picklist'!$P$3:$P$52,1,FALSE))),"Please select a value from the drop-down menu",IF('DO NOT USE_Case Formulas'!A249,"OK",NA()))</f>
        <v>#N/A</v>
      </c>
      <c r="I249" s="40" t="e">
        <f>IF(AND('DO NOT USE_Case Formulas'!A249,ISBLANK('Captura de datos CASO'!I249)),"Zip is required",IF(ISBLANK('Captura de datos CASO'!I249),NA(),"OK"))</f>
        <v>#N/A</v>
      </c>
      <c r="J249" s="40" t="e">
        <f>IF(AND('DO NOT USE_Case Formulas'!A249,ISBLANK('Captura de datos CASO'!J249)),"Student or Staff? is required",IF(ISBLANK('Captura de datos CASO'!J249),NA(),IF(ISNA(VLOOKUP('Captura de datos CASO'!J249,'DO NOT USE_School Picklist'!$B$3:$B$6,1,FALSE)),"Please select a value from the drop-down menu","OK")))</f>
        <v>#N/A</v>
      </c>
      <c r="K249" s="40" t="e">
        <f>IF(AND('Captura de datos CASO'!J249='DO NOT USE_School Picklist'!$B$4,ISBLANK('Captura de datos CASO'!K249)),"Occupation/Job Title is required if Student or Staff? is Yes, staff/faculty or volunteer",IF('DO NOT USE_Case Formulas'!A249,"OK",NA()))</f>
        <v>#N/A</v>
      </c>
      <c r="L249" s="40" t="e">
        <f ca="1">IF('Captura de datos CASO'!L249&gt;'DO NOT USE_School Picklist'!$C$3,"Date last on school campus/facility cannot be a future date",IF('DO NOT USE_Case Formulas'!A249,IF(ISBLANK('Captura de datos CASO'!L249),"Date last on school campus/facility is required","OK"),NA()))</f>
        <v>#N/A</v>
      </c>
      <c r="M249" s="40" t="e">
        <f>IF(AND('DO NOT USE_Case Formulas'!A249,ISBLANK('Captura de datos CASO'!M249)),"Specific Place in the Location is required",IF(ISBLANK('Captura de datos CASO'!M249),NA(),"OK"))</f>
        <v>#N/A</v>
      </c>
      <c r="N249" s="40" t="e">
        <f>IF(LEN('Captura de datos CASO'!N249)&gt;50,"Parent/Guardian Name must be less than 50 characters",IF('DO NOT USE_Case Formulas'!A249,"OK",NA()))</f>
        <v>#N/A</v>
      </c>
      <c r="O249" s="40" t="e">
        <f>IF(NOT(ISBLANK('Captura de datos CASO'!O249)),IF(AND(ISNUMBER('Captura de datos CASO'!O249),LEFT('Captura de datos CASO'!O249,1)&lt;&gt;"1",LEN('Captura de datos CASO'!O249)=10),"OK","Phone number must be valid format"),IF('DO NOT USE_Case Formulas'!A249,"OK",NA()))</f>
        <v>#N/A</v>
      </c>
      <c r="P249" s="53" t="e">
        <f>IF(AND(NOT(ISBLANK('Captura de datos CASO'!P249)),ISNA(VLOOKUP('Captura de datos CASO'!P249,'DO NOT USE_School Picklist'!$I$3:$I$5,1,FALSE))),"Please select a value from the drop-down menu",IF('DO NOT USE_Case Formulas'!A249,"OK",NA()))</f>
        <v>#N/A</v>
      </c>
      <c r="Q249" s="40" t="e">
        <f>IF(AND(NOT(ISBLANK('Captura de datos CASO'!Q249)),ISNA(VLOOKUP('Captura de datos CASO'!Q249,'DO NOT USE_School Picklist'!$E$3:$E$10,1,FALSE))),"Please select a value from the drop-down menu",IF('DO NOT USE_Case Formulas'!A249,"OK",NA()))</f>
        <v>#N/A</v>
      </c>
      <c r="R249" s="53" t="e">
        <f>IF(AND(NOT(ISBLANK('Captura de datos CASO'!R249)),ISNA(VLOOKUP('Captura de datos CASO'!R249,'DO NOT USE_School Picklist'!$W$3:$W$9,1,FALSE))),"Please select a value from the drop-down menu",IF('DO NOT USE_Case Formulas'!A249,"OK",NA()))</f>
        <v>#N/A</v>
      </c>
      <c r="S249" s="53" t="e">
        <f>IF(AND(NOT(ISBLANK('Captura de datos CASO'!S249)),ISNA(VLOOKUP('Captura de datos CASO'!S249,'DO NOT USE_School Picklist'!$W$3:$W$9,1,FALSE))),"Please select a value from the drop-down menu",IF('DO NOT USE_Case Formulas'!A249,"OK",NA()))</f>
        <v>#N/A</v>
      </c>
      <c r="T249" s="40" t="e">
        <f>IF(AND(NOT(ISBLANK('Captura de datos CASO'!T249)),ISNA(VLOOKUP('Captura de datos CASO'!T249,'DO NOT USE_School Picklist'!$F$3:$F$16,1,FALSE))),"Please select a value from the drop-down menu",IF('DO NOT USE_Case Formulas'!A249,"OK",NA()))</f>
        <v>#N/A</v>
      </c>
      <c r="U249" s="40" t="e">
        <f>IF(LEN('Captura de datos CASO'!U249)&gt;100,"Classroom(s) must be less than 100 characters",IF('DO NOT USE_Case Formulas'!A249,"OK",NA()))</f>
        <v>#N/A</v>
      </c>
      <c r="V249" s="40" t="e">
        <f>IF(AND(NOT(ISBLANK('Captura de datos CASO'!V249)),ISNA(VLOOKUP('Captura de datos CASO'!V249,'DO NOT USE_School Picklist'!$S$3:$S$12,1,FALSE))),"Please select a value from the drop-down menu",IF('DO NOT USE_Case Formulas'!A249,"OK",NA()))</f>
        <v>#N/A</v>
      </c>
      <c r="W249" s="40" t="e">
        <f>IF(AND(NOT(ISBLANK('Captura de datos CASO'!W249)),ISNA(VLOOKUP('Captura de datos CASO'!W249,'DO NOT USE_School Picklist'!$S$3:$S$12,1,FALSE))),"Please select a value from the drop-down menu",IF('DO NOT USE_Case Formulas'!A249,"OK",NA()))</f>
        <v>#N/A</v>
      </c>
      <c r="X249" s="40" t="e">
        <f>IF(LEN('Captura de datos CASO'!X249)&gt;80,"Name of Education Group must be less than 80 characters",IF('DO NOT USE_Case Formulas'!A249,"OK",NA()))</f>
        <v>#N/A</v>
      </c>
      <c r="Y249" s="40" t="e">
        <f>IF(AND(NOT(ISBLANK('Captura de datos CASO'!Y249)),ISNA(VLOOKUP('Captura de datos CASO'!Y249,'DO NOT USE_School Picklist'!$K$3:$K$6,1,FALSE))),"Please select a value from the drop-down menu",IF('DO NOT USE_Case Formulas'!A249,"OK",NA()))</f>
        <v>#N/A</v>
      </c>
      <c r="Z249" s="40" t="e">
        <f>IF(AND('DO NOT USE_Case Formulas'!A249,ISBLANK('Captura de datos CASO'!Z249)),"Has this person had symptoms? is required",IF(AND(NOT(ISBLANK('Captura de datos CASO'!Z249)),ISNA(VLOOKUP('Captura de datos CASO'!Z249,'DO NOT USE_School Picklist'!$D$3:$D$5,1,FALSE))),"Please select a value from the drop-down menu",IF(NOT(ISBLANK('Captura de datos CASO'!Z249)),"OK",NA())))</f>
        <v>#N/A</v>
      </c>
      <c r="AA249" s="40" t="e">
        <f>IF(AND('Captura de datos CASO'!Z249='DO NOT USE_School Picklist'!$D$3,ISBLANK('Captura de datos CASO'!AA249)),"Symptom Onset Date is required if Ever Symptomatic is Yes",IF('DO NOT USE_Case Formulas'!A249,"OK",NA()))</f>
        <v>#N/A</v>
      </c>
      <c r="AB249" s="40"/>
      <c r="AC249" s="40" t="e">
        <f ca="1">IF(AND('DO NOT USE_Case Formulas'!A249,ISBLANK('Captura de datos CASO'!AC249)),"Lab Result Test Date is required",IF('Captura de datos CASO'!AC249&gt;'DO NOT USE_School Picklist'!$C$3,"Test Date cannot be a future date",IF(NOT(ISBLANK('Captura de datos CASO'!AC249)),"OK",NA())))</f>
        <v>#N/A</v>
      </c>
      <c r="AD249" s="40" t="e">
        <f>IF(AND(NOT(ISBLANK('Captura de datos CASO'!AD249)),ISNA(VLOOKUP('Captura de datos CASO'!AD249,'DO NOT USE_School Picklist'!$R$3:$R$7,1,FALSE))),"Please select a value from the drop-down menu",IF('DO NOT USE_Case Formulas'!A249,"OK",NA()))</f>
        <v>#N/A</v>
      </c>
      <c r="AE249" s="40" t="e">
        <f>IF(AND('DO NOT USE_Case Formulas'!A249,ISBLANK('Captura de datos CASO'!AB249)),"Lab Result Test Result is required",IF(AND(NOT(ISBLANK('Captura de datos CASO'!AB249)),ISNA(VLOOKUP('Captura de datos CASO'!AB249,'DO NOT USE_School Picklist'!$Q$3:$Q$8,1,FALSE))),"Please select a value from the drop-down menu",IF('DO NOT USE_Case Formulas'!A249,"OK",NA())))</f>
        <v>#N/A</v>
      </c>
    </row>
    <row r="250" spans="1:31" x14ac:dyDescent="0.3">
      <c r="A250" s="39" t="e">
        <f>IF('DO NOT USE_Case Formulas'!A250,IF('DO NOT USE_Case Formulas'!B250,"Not all required fields are completed","OK"),NA())</f>
        <v>#N/A</v>
      </c>
      <c r="B250" s="40" t="e">
        <f>IF(AND('DO NOT USE_Case Formulas'!A250,ISBLANK('Captura de datos CASO'!B250)),"First Name is required",IF(NOT(ISBLANK('Captura de datos CASO'!B250)),"OK",NA()))</f>
        <v>#N/A</v>
      </c>
      <c r="C250" s="40" t="e">
        <f>IF(AND('DO NOT USE_Case Formulas'!A250,ISBLANK('Captura de datos CASO'!C250)),"Last Name is required",IF(NOT(ISBLANK('Captura de datos CASO'!C250)),"OK",NA()))</f>
        <v>#N/A</v>
      </c>
      <c r="D250" s="40" t="e">
        <f>IF(AND('DO NOT USE_Case Formulas'!A250,ISBLANK('Captura de datos CASO'!D250)),"Birthdate is required",IF(NOT(ISBLANK('Captura de datos CASO'!D250)),"OK",NA()))</f>
        <v>#N/A</v>
      </c>
      <c r="E250" s="40" t="e">
        <f>IF(AND('DO NOT USE_Case Formulas'!A250,ISBLANK('Captura de datos CASO'!E250)),"Mobile Phone is required",IF(NOT(ISBLANK('Captura de datos CASO'!E250)),IF(AND(ISNUMBER(VALUE('Captura de datos CASO'!E250)),LEFT('Captura de datos CASO'!E250,1)&lt;&gt;"1",LEN('Captura de datos CASO'!E250)=10),"OK","Phone number must be valid format"),NA()))</f>
        <v>#N/A</v>
      </c>
      <c r="F250" s="40" t="e">
        <f>IF(LEN('Captura de datos CASO'!F250)&gt;255,"Home Street Address must be less than 255 characters",IF('DO NOT USE_Case Formulas'!A250,"OK",NA()))</f>
        <v>#N/A</v>
      </c>
      <c r="G250" s="40" t="e">
        <f>IF(LEN('Captura de datos CASO'!G250)&gt;40,"City must be less than 40 characters",IF('DO NOT USE_Case Formulas'!A250,"OK",NA()))</f>
        <v>#N/A</v>
      </c>
      <c r="H250" s="40" t="e">
        <f>IF(AND(NOT(ISBLANK('Captura de datos CASO'!H250)),ISNA(VLOOKUP('Captura de datos CASO'!H250,'DO NOT USE_School Picklist'!$P$3:$P$52,1,FALSE))),"Please select a value from the drop-down menu",IF('DO NOT USE_Case Formulas'!A250,"OK",NA()))</f>
        <v>#N/A</v>
      </c>
      <c r="I250" s="40" t="e">
        <f>IF(AND('DO NOT USE_Case Formulas'!A250,ISBLANK('Captura de datos CASO'!I250)),"Zip is required",IF(ISBLANK('Captura de datos CASO'!I250),NA(),"OK"))</f>
        <v>#N/A</v>
      </c>
      <c r="J250" s="40" t="e">
        <f>IF(AND('DO NOT USE_Case Formulas'!A250,ISBLANK('Captura de datos CASO'!J250)),"Student or Staff? is required",IF(ISBLANK('Captura de datos CASO'!J250),NA(),IF(ISNA(VLOOKUP('Captura de datos CASO'!J250,'DO NOT USE_School Picklist'!$B$3:$B$6,1,FALSE)),"Please select a value from the drop-down menu","OK")))</f>
        <v>#N/A</v>
      </c>
      <c r="K250" s="40" t="e">
        <f>IF(AND('Captura de datos CASO'!J250='DO NOT USE_School Picklist'!$B$4,ISBLANK('Captura de datos CASO'!K250)),"Occupation/Job Title is required if Student or Staff? is Yes, staff/faculty or volunteer",IF('DO NOT USE_Case Formulas'!A250,"OK",NA()))</f>
        <v>#N/A</v>
      </c>
      <c r="L250" s="40" t="e">
        <f ca="1">IF('Captura de datos CASO'!L250&gt;'DO NOT USE_School Picklist'!$C$3,"Date last on school campus/facility cannot be a future date",IF('DO NOT USE_Case Formulas'!A250,IF(ISBLANK('Captura de datos CASO'!L250),"Date last on school campus/facility is required","OK"),NA()))</f>
        <v>#N/A</v>
      </c>
      <c r="M250" s="40" t="e">
        <f>IF(AND('DO NOT USE_Case Formulas'!A250,ISBLANK('Captura de datos CASO'!M250)),"Specific Place in the Location is required",IF(ISBLANK('Captura de datos CASO'!M250),NA(),"OK"))</f>
        <v>#N/A</v>
      </c>
      <c r="N250" s="40" t="e">
        <f>IF(LEN('Captura de datos CASO'!N250)&gt;50,"Parent/Guardian Name must be less than 50 characters",IF('DO NOT USE_Case Formulas'!A250,"OK",NA()))</f>
        <v>#N/A</v>
      </c>
      <c r="O250" s="40" t="e">
        <f>IF(NOT(ISBLANK('Captura de datos CASO'!O250)),IF(AND(ISNUMBER('Captura de datos CASO'!O250),LEFT('Captura de datos CASO'!O250,1)&lt;&gt;"1",LEN('Captura de datos CASO'!O250)=10),"OK","Phone number must be valid format"),IF('DO NOT USE_Case Formulas'!A250,"OK",NA()))</f>
        <v>#N/A</v>
      </c>
      <c r="P250" s="53" t="e">
        <f>IF(AND(NOT(ISBLANK('Captura de datos CASO'!P250)),ISNA(VLOOKUP('Captura de datos CASO'!P250,'DO NOT USE_School Picklist'!$I$3:$I$5,1,FALSE))),"Please select a value from the drop-down menu",IF('DO NOT USE_Case Formulas'!A250,"OK",NA()))</f>
        <v>#N/A</v>
      </c>
      <c r="Q250" s="40" t="e">
        <f>IF(AND(NOT(ISBLANK('Captura de datos CASO'!Q250)),ISNA(VLOOKUP('Captura de datos CASO'!Q250,'DO NOT USE_School Picklist'!$E$3:$E$10,1,FALSE))),"Please select a value from the drop-down menu",IF('DO NOT USE_Case Formulas'!A250,"OK",NA()))</f>
        <v>#N/A</v>
      </c>
      <c r="R250" s="53" t="e">
        <f>IF(AND(NOT(ISBLANK('Captura de datos CASO'!R250)),ISNA(VLOOKUP('Captura de datos CASO'!R250,'DO NOT USE_School Picklist'!$W$3:$W$9,1,FALSE))),"Please select a value from the drop-down menu",IF('DO NOT USE_Case Formulas'!A250,"OK",NA()))</f>
        <v>#N/A</v>
      </c>
      <c r="S250" s="53" t="e">
        <f>IF(AND(NOT(ISBLANK('Captura de datos CASO'!S250)),ISNA(VLOOKUP('Captura de datos CASO'!S250,'DO NOT USE_School Picklist'!$W$3:$W$9,1,FALSE))),"Please select a value from the drop-down menu",IF('DO NOT USE_Case Formulas'!A250,"OK",NA()))</f>
        <v>#N/A</v>
      </c>
      <c r="T250" s="40" t="e">
        <f>IF(AND(NOT(ISBLANK('Captura de datos CASO'!T250)),ISNA(VLOOKUP('Captura de datos CASO'!T250,'DO NOT USE_School Picklist'!$F$3:$F$16,1,FALSE))),"Please select a value from the drop-down menu",IF('DO NOT USE_Case Formulas'!A250,"OK",NA()))</f>
        <v>#N/A</v>
      </c>
      <c r="U250" s="40" t="e">
        <f>IF(LEN('Captura de datos CASO'!U250)&gt;100,"Classroom(s) must be less than 100 characters",IF('DO NOT USE_Case Formulas'!A250,"OK",NA()))</f>
        <v>#N/A</v>
      </c>
      <c r="V250" s="40" t="e">
        <f>IF(AND(NOT(ISBLANK('Captura de datos CASO'!V250)),ISNA(VLOOKUP('Captura de datos CASO'!V250,'DO NOT USE_School Picklist'!$S$3:$S$12,1,FALSE))),"Please select a value from the drop-down menu",IF('DO NOT USE_Case Formulas'!A250,"OK",NA()))</f>
        <v>#N/A</v>
      </c>
      <c r="W250" s="40" t="e">
        <f>IF(AND(NOT(ISBLANK('Captura de datos CASO'!W250)),ISNA(VLOOKUP('Captura de datos CASO'!W250,'DO NOT USE_School Picklist'!$S$3:$S$12,1,FALSE))),"Please select a value from the drop-down menu",IF('DO NOT USE_Case Formulas'!A250,"OK",NA()))</f>
        <v>#N/A</v>
      </c>
      <c r="X250" s="40" t="e">
        <f>IF(LEN('Captura de datos CASO'!X250)&gt;80,"Name of Education Group must be less than 80 characters",IF('DO NOT USE_Case Formulas'!A250,"OK",NA()))</f>
        <v>#N/A</v>
      </c>
      <c r="Y250" s="40" t="e">
        <f>IF(AND(NOT(ISBLANK('Captura de datos CASO'!Y250)),ISNA(VLOOKUP('Captura de datos CASO'!Y250,'DO NOT USE_School Picklist'!$K$3:$K$6,1,FALSE))),"Please select a value from the drop-down menu",IF('DO NOT USE_Case Formulas'!A250,"OK",NA()))</f>
        <v>#N/A</v>
      </c>
      <c r="Z250" s="40" t="e">
        <f>IF(AND('DO NOT USE_Case Formulas'!A250,ISBLANK('Captura de datos CASO'!Z250)),"Has this person had symptoms? is required",IF(AND(NOT(ISBLANK('Captura de datos CASO'!Z250)),ISNA(VLOOKUP('Captura de datos CASO'!Z250,'DO NOT USE_School Picklist'!$D$3:$D$5,1,FALSE))),"Please select a value from the drop-down menu",IF(NOT(ISBLANK('Captura de datos CASO'!Z250)),"OK",NA())))</f>
        <v>#N/A</v>
      </c>
      <c r="AA250" s="40" t="e">
        <f>IF(AND('Captura de datos CASO'!Z250='DO NOT USE_School Picklist'!$D$3,ISBLANK('Captura de datos CASO'!AA250)),"Symptom Onset Date is required if Ever Symptomatic is Yes",IF('DO NOT USE_Case Formulas'!A250,"OK",NA()))</f>
        <v>#N/A</v>
      </c>
      <c r="AB250" s="40"/>
      <c r="AC250" s="40" t="e">
        <f ca="1">IF(AND('DO NOT USE_Case Formulas'!A250,ISBLANK('Captura de datos CASO'!AC250)),"Lab Result Test Date is required",IF('Captura de datos CASO'!AC250&gt;'DO NOT USE_School Picklist'!$C$3,"Test Date cannot be a future date",IF(NOT(ISBLANK('Captura de datos CASO'!AC250)),"OK",NA())))</f>
        <v>#N/A</v>
      </c>
      <c r="AD250" s="40" t="e">
        <f>IF(AND(NOT(ISBLANK('Captura de datos CASO'!AD250)),ISNA(VLOOKUP('Captura de datos CASO'!AD250,'DO NOT USE_School Picklist'!$R$3:$R$7,1,FALSE))),"Please select a value from the drop-down menu",IF('DO NOT USE_Case Formulas'!A250,"OK",NA()))</f>
        <v>#N/A</v>
      </c>
      <c r="AE250" s="40" t="e">
        <f>IF(AND('DO NOT USE_Case Formulas'!A250,ISBLANK('Captura de datos CASO'!AB250)),"Lab Result Test Result is required",IF(AND(NOT(ISBLANK('Captura de datos CASO'!AB250)),ISNA(VLOOKUP('Captura de datos CASO'!AB250,'DO NOT USE_School Picklist'!$Q$3:$Q$8,1,FALSE))),"Please select a value from the drop-down menu",IF('DO NOT USE_Case Formulas'!A250,"OK",NA())))</f>
        <v>#N/A</v>
      </c>
    </row>
    <row r="251" spans="1:31" x14ac:dyDescent="0.3">
      <c r="A251" s="39" t="e">
        <f>IF('DO NOT USE_Case Formulas'!A251,IF('DO NOT USE_Case Formulas'!B251,"Not all required fields are completed","OK"),NA())</f>
        <v>#N/A</v>
      </c>
      <c r="B251" s="40" t="e">
        <f>IF(AND('DO NOT USE_Case Formulas'!A251,ISBLANK('Captura de datos CASO'!B251)),"First Name is required",IF(NOT(ISBLANK('Captura de datos CASO'!B251)),"OK",NA()))</f>
        <v>#N/A</v>
      </c>
      <c r="C251" s="40" t="e">
        <f>IF(AND('DO NOT USE_Case Formulas'!A251,ISBLANK('Captura de datos CASO'!C251)),"Last Name is required",IF(NOT(ISBLANK('Captura de datos CASO'!C251)),"OK",NA()))</f>
        <v>#N/A</v>
      </c>
      <c r="D251" s="40" t="e">
        <f>IF(AND('DO NOT USE_Case Formulas'!A251,ISBLANK('Captura de datos CASO'!D251)),"Birthdate is required",IF(NOT(ISBLANK('Captura de datos CASO'!D251)),"OK",NA()))</f>
        <v>#N/A</v>
      </c>
      <c r="E251" s="40" t="e">
        <f>IF(AND('DO NOT USE_Case Formulas'!A251,ISBLANK('Captura de datos CASO'!E251)),"Mobile Phone is required",IF(NOT(ISBLANK('Captura de datos CASO'!E251)),IF(AND(ISNUMBER(VALUE('Captura de datos CASO'!E251)),LEFT('Captura de datos CASO'!E251,1)&lt;&gt;"1",LEN('Captura de datos CASO'!E251)=10),"OK","Phone number must be valid format"),NA()))</f>
        <v>#N/A</v>
      </c>
      <c r="F251" s="40" t="e">
        <f>IF(LEN('Captura de datos CASO'!F251)&gt;255,"Home Street Address must be less than 255 characters",IF('DO NOT USE_Case Formulas'!A251,"OK",NA()))</f>
        <v>#N/A</v>
      </c>
      <c r="G251" s="40" t="e">
        <f>IF(LEN('Captura de datos CASO'!G251)&gt;40,"City must be less than 40 characters",IF('DO NOT USE_Case Formulas'!A251,"OK",NA()))</f>
        <v>#N/A</v>
      </c>
      <c r="H251" s="40" t="e">
        <f>IF(AND(NOT(ISBLANK('Captura de datos CASO'!H251)),ISNA(VLOOKUP('Captura de datos CASO'!H251,'DO NOT USE_School Picklist'!$P$3:$P$52,1,FALSE))),"Please select a value from the drop-down menu",IF('DO NOT USE_Case Formulas'!A251,"OK",NA()))</f>
        <v>#N/A</v>
      </c>
      <c r="I251" s="40" t="e">
        <f>IF(AND('DO NOT USE_Case Formulas'!A251,ISBLANK('Captura de datos CASO'!I251)),"Zip is required",IF(ISBLANK('Captura de datos CASO'!I251),NA(),"OK"))</f>
        <v>#N/A</v>
      </c>
      <c r="J251" s="40" t="e">
        <f>IF(AND('DO NOT USE_Case Formulas'!A251,ISBLANK('Captura de datos CASO'!J251)),"Student or Staff? is required",IF(ISBLANK('Captura de datos CASO'!J251),NA(),IF(ISNA(VLOOKUP('Captura de datos CASO'!J251,'DO NOT USE_School Picklist'!$B$3:$B$6,1,FALSE)),"Please select a value from the drop-down menu","OK")))</f>
        <v>#N/A</v>
      </c>
      <c r="K251" s="40" t="e">
        <f>IF(AND('Captura de datos CASO'!J251='DO NOT USE_School Picklist'!$B$4,ISBLANK('Captura de datos CASO'!K251)),"Occupation/Job Title is required if Student or Staff? is Yes, staff/faculty or volunteer",IF('DO NOT USE_Case Formulas'!A251,"OK",NA()))</f>
        <v>#N/A</v>
      </c>
      <c r="L251" s="40" t="e">
        <f ca="1">IF('Captura de datos CASO'!L251&gt;'DO NOT USE_School Picklist'!$C$3,"Date last on school campus/facility cannot be a future date",IF('DO NOT USE_Case Formulas'!A251,IF(ISBLANK('Captura de datos CASO'!L251),"Date last on school campus/facility is required","OK"),NA()))</f>
        <v>#N/A</v>
      </c>
      <c r="M251" s="40" t="e">
        <f>IF(AND('DO NOT USE_Case Formulas'!A251,ISBLANK('Captura de datos CASO'!M251)),"Specific Place in the Location is required",IF(ISBLANK('Captura de datos CASO'!M251),NA(),"OK"))</f>
        <v>#N/A</v>
      </c>
      <c r="N251" s="40" t="e">
        <f>IF(LEN('Captura de datos CASO'!N251)&gt;50,"Parent/Guardian Name must be less than 50 characters",IF('DO NOT USE_Case Formulas'!A251,"OK",NA()))</f>
        <v>#N/A</v>
      </c>
      <c r="O251" s="40" t="e">
        <f>IF(NOT(ISBLANK('Captura de datos CASO'!O251)),IF(AND(ISNUMBER('Captura de datos CASO'!O251),LEFT('Captura de datos CASO'!O251,1)&lt;&gt;"1",LEN('Captura de datos CASO'!O251)=10),"OK","Phone number must be valid format"),IF('DO NOT USE_Case Formulas'!A251,"OK",NA()))</f>
        <v>#N/A</v>
      </c>
      <c r="P251" s="53" t="e">
        <f>IF(AND(NOT(ISBLANK('Captura de datos CASO'!P251)),ISNA(VLOOKUP('Captura de datos CASO'!P251,'DO NOT USE_School Picklist'!$I$3:$I$5,1,FALSE))),"Please select a value from the drop-down menu",IF('DO NOT USE_Case Formulas'!A251,"OK",NA()))</f>
        <v>#N/A</v>
      </c>
      <c r="Q251" s="40" t="e">
        <f>IF(AND(NOT(ISBLANK('Captura de datos CASO'!Q251)),ISNA(VLOOKUP('Captura de datos CASO'!Q251,'DO NOT USE_School Picklist'!$E$3:$E$10,1,FALSE))),"Please select a value from the drop-down menu",IF('DO NOT USE_Case Formulas'!A251,"OK",NA()))</f>
        <v>#N/A</v>
      </c>
      <c r="R251" s="53" t="e">
        <f>IF(AND(NOT(ISBLANK('Captura de datos CASO'!R251)),ISNA(VLOOKUP('Captura de datos CASO'!R251,'DO NOT USE_School Picklist'!$W$3:$W$9,1,FALSE))),"Please select a value from the drop-down menu",IF('DO NOT USE_Case Formulas'!A251,"OK",NA()))</f>
        <v>#N/A</v>
      </c>
      <c r="S251" s="53" t="e">
        <f>IF(AND(NOT(ISBLANK('Captura de datos CASO'!S251)),ISNA(VLOOKUP('Captura de datos CASO'!S251,'DO NOT USE_School Picklist'!$W$3:$W$9,1,FALSE))),"Please select a value from the drop-down menu",IF('DO NOT USE_Case Formulas'!A251,"OK",NA()))</f>
        <v>#N/A</v>
      </c>
      <c r="T251" s="40" t="e">
        <f>IF(AND(NOT(ISBLANK('Captura de datos CASO'!T251)),ISNA(VLOOKUP('Captura de datos CASO'!T251,'DO NOT USE_School Picklist'!$F$3:$F$16,1,FALSE))),"Please select a value from the drop-down menu",IF('DO NOT USE_Case Formulas'!A251,"OK",NA()))</f>
        <v>#N/A</v>
      </c>
      <c r="U251" s="40" t="e">
        <f>IF(LEN('Captura de datos CASO'!U251)&gt;100,"Classroom(s) must be less than 100 characters",IF('DO NOT USE_Case Formulas'!A251,"OK",NA()))</f>
        <v>#N/A</v>
      </c>
      <c r="V251" s="40" t="e">
        <f>IF(AND(NOT(ISBLANK('Captura de datos CASO'!V251)),ISNA(VLOOKUP('Captura de datos CASO'!V251,'DO NOT USE_School Picklist'!$S$3:$S$12,1,FALSE))),"Please select a value from the drop-down menu",IF('DO NOT USE_Case Formulas'!A251,"OK",NA()))</f>
        <v>#N/A</v>
      </c>
      <c r="W251" s="40" t="e">
        <f>IF(AND(NOT(ISBLANK('Captura de datos CASO'!W251)),ISNA(VLOOKUP('Captura de datos CASO'!W251,'DO NOT USE_School Picklist'!$S$3:$S$12,1,FALSE))),"Please select a value from the drop-down menu",IF('DO NOT USE_Case Formulas'!A251,"OK",NA()))</f>
        <v>#N/A</v>
      </c>
      <c r="X251" s="40" t="e">
        <f>IF(LEN('Captura de datos CASO'!X251)&gt;80,"Name of Education Group must be less than 80 characters",IF('DO NOT USE_Case Formulas'!A251,"OK",NA()))</f>
        <v>#N/A</v>
      </c>
      <c r="Y251" s="40" t="e">
        <f>IF(AND(NOT(ISBLANK('Captura de datos CASO'!Y251)),ISNA(VLOOKUP('Captura de datos CASO'!Y251,'DO NOT USE_School Picklist'!$K$3:$K$6,1,FALSE))),"Please select a value from the drop-down menu",IF('DO NOT USE_Case Formulas'!A251,"OK",NA()))</f>
        <v>#N/A</v>
      </c>
      <c r="Z251" s="40" t="e">
        <f>IF(AND('DO NOT USE_Case Formulas'!A251,ISBLANK('Captura de datos CASO'!Z251)),"Has this person had symptoms? is required",IF(AND(NOT(ISBLANK('Captura de datos CASO'!Z251)),ISNA(VLOOKUP('Captura de datos CASO'!Z251,'DO NOT USE_School Picklist'!$D$3:$D$5,1,FALSE))),"Please select a value from the drop-down menu",IF(NOT(ISBLANK('Captura de datos CASO'!Z251)),"OK",NA())))</f>
        <v>#N/A</v>
      </c>
      <c r="AA251" s="40" t="e">
        <f>IF(AND('Captura de datos CASO'!Z251='DO NOT USE_School Picklist'!$D$3,ISBLANK('Captura de datos CASO'!AA251)),"Symptom Onset Date is required if Ever Symptomatic is Yes",IF('DO NOT USE_Case Formulas'!A251,"OK",NA()))</f>
        <v>#N/A</v>
      </c>
      <c r="AB251" s="40"/>
      <c r="AC251" s="40" t="e">
        <f ca="1">IF(AND('DO NOT USE_Case Formulas'!A251,ISBLANK('Captura de datos CASO'!AC251)),"Lab Result Test Date is required",IF('Captura de datos CASO'!AC251&gt;'DO NOT USE_School Picklist'!$C$3,"Test Date cannot be a future date",IF(NOT(ISBLANK('Captura de datos CASO'!AC251)),"OK",NA())))</f>
        <v>#N/A</v>
      </c>
      <c r="AD251" s="40" t="e">
        <f>IF(AND(NOT(ISBLANK('Captura de datos CASO'!AD251)),ISNA(VLOOKUP('Captura de datos CASO'!AD251,'DO NOT USE_School Picklist'!$R$3:$R$7,1,FALSE))),"Please select a value from the drop-down menu",IF('DO NOT USE_Case Formulas'!A251,"OK",NA()))</f>
        <v>#N/A</v>
      </c>
      <c r="AE251" s="40" t="e">
        <f>IF(AND('DO NOT USE_Case Formulas'!A251,ISBLANK('Captura de datos CASO'!AB251)),"Lab Result Test Result is required",IF(AND(NOT(ISBLANK('Captura de datos CASO'!AB251)),ISNA(VLOOKUP('Captura de datos CASO'!AB251,'DO NOT USE_School Picklist'!$Q$3:$Q$8,1,FALSE))),"Please select a value from the drop-down menu",IF('DO NOT USE_Case Formulas'!A251,"OK",NA())))</f>
        <v>#N/A</v>
      </c>
    </row>
    <row r="252" spans="1:31" x14ac:dyDescent="0.3">
      <c r="A252" s="39" t="e">
        <f>IF('DO NOT USE_Case Formulas'!A252,IF('DO NOT USE_Case Formulas'!B252,"Not all required fields are completed","OK"),NA())</f>
        <v>#N/A</v>
      </c>
      <c r="B252" s="40" t="e">
        <f>IF(AND('DO NOT USE_Case Formulas'!A252,ISBLANK('Captura de datos CASO'!B252)),"First Name is required",IF(NOT(ISBLANK('Captura de datos CASO'!B252)),"OK",NA()))</f>
        <v>#N/A</v>
      </c>
      <c r="C252" s="40" t="e">
        <f>IF(AND('DO NOT USE_Case Formulas'!A252,ISBLANK('Captura de datos CASO'!C252)),"Last Name is required",IF(NOT(ISBLANK('Captura de datos CASO'!C252)),"OK",NA()))</f>
        <v>#N/A</v>
      </c>
      <c r="D252" s="40" t="e">
        <f>IF(AND('DO NOT USE_Case Formulas'!A252,ISBLANK('Captura de datos CASO'!D252)),"Birthdate is required",IF(NOT(ISBLANK('Captura de datos CASO'!D252)),"OK",NA()))</f>
        <v>#N/A</v>
      </c>
      <c r="E252" s="40" t="e">
        <f>IF(AND('DO NOT USE_Case Formulas'!A252,ISBLANK('Captura de datos CASO'!E252)),"Mobile Phone is required",IF(NOT(ISBLANK('Captura de datos CASO'!E252)),IF(AND(ISNUMBER(VALUE('Captura de datos CASO'!E252)),LEFT('Captura de datos CASO'!E252,1)&lt;&gt;"1",LEN('Captura de datos CASO'!E252)=10),"OK","Phone number must be valid format"),NA()))</f>
        <v>#N/A</v>
      </c>
      <c r="F252" s="40" t="e">
        <f>IF(LEN('Captura de datos CASO'!F252)&gt;255,"Home Street Address must be less than 255 characters",IF('DO NOT USE_Case Formulas'!A252,"OK",NA()))</f>
        <v>#N/A</v>
      </c>
      <c r="G252" s="40" t="e">
        <f>IF(LEN('Captura de datos CASO'!G252)&gt;40,"City must be less than 40 characters",IF('DO NOT USE_Case Formulas'!A252,"OK",NA()))</f>
        <v>#N/A</v>
      </c>
      <c r="H252" s="40" t="e">
        <f>IF(AND(NOT(ISBLANK('Captura de datos CASO'!H252)),ISNA(VLOOKUP('Captura de datos CASO'!H252,'DO NOT USE_School Picklist'!$P$3:$P$52,1,FALSE))),"Please select a value from the drop-down menu",IF('DO NOT USE_Case Formulas'!A252,"OK",NA()))</f>
        <v>#N/A</v>
      </c>
      <c r="I252" s="40" t="e">
        <f>IF(AND('DO NOT USE_Case Formulas'!A252,ISBLANK('Captura de datos CASO'!I252)),"Zip is required",IF(ISBLANK('Captura de datos CASO'!I252),NA(),"OK"))</f>
        <v>#N/A</v>
      </c>
      <c r="J252" s="40" t="e">
        <f>IF(AND('DO NOT USE_Case Formulas'!A252,ISBLANK('Captura de datos CASO'!J252)),"Student or Staff? is required",IF(ISBLANK('Captura de datos CASO'!J252),NA(),IF(ISNA(VLOOKUP('Captura de datos CASO'!J252,'DO NOT USE_School Picklist'!$B$3:$B$6,1,FALSE)),"Please select a value from the drop-down menu","OK")))</f>
        <v>#N/A</v>
      </c>
      <c r="K252" s="40" t="e">
        <f>IF(AND('Captura de datos CASO'!J252='DO NOT USE_School Picklist'!$B$4,ISBLANK('Captura de datos CASO'!K252)),"Occupation/Job Title is required if Student or Staff? is Yes, staff/faculty or volunteer",IF('DO NOT USE_Case Formulas'!A252,"OK",NA()))</f>
        <v>#N/A</v>
      </c>
      <c r="L252" s="40" t="e">
        <f ca="1">IF('Captura de datos CASO'!L252&gt;'DO NOT USE_School Picklist'!$C$3,"Date last on school campus/facility cannot be a future date",IF('DO NOT USE_Case Formulas'!A252,IF(ISBLANK('Captura de datos CASO'!L252),"Date last on school campus/facility is required","OK"),NA()))</f>
        <v>#N/A</v>
      </c>
      <c r="M252" s="40" t="e">
        <f>IF(AND('DO NOT USE_Case Formulas'!A252,ISBLANK('Captura de datos CASO'!M252)),"Specific Place in the Location is required",IF(ISBLANK('Captura de datos CASO'!M252),NA(),"OK"))</f>
        <v>#N/A</v>
      </c>
      <c r="N252" s="40" t="e">
        <f>IF(LEN('Captura de datos CASO'!N252)&gt;50,"Parent/Guardian Name must be less than 50 characters",IF('DO NOT USE_Case Formulas'!A252,"OK",NA()))</f>
        <v>#N/A</v>
      </c>
      <c r="O252" s="40" t="e">
        <f>IF(NOT(ISBLANK('Captura de datos CASO'!O252)),IF(AND(ISNUMBER('Captura de datos CASO'!O252),LEFT('Captura de datos CASO'!O252,1)&lt;&gt;"1",LEN('Captura de datos CASO'!O252)=10),"OK","Phone number must be valid format"),IF('DO NOT USE_Case Formulas'!A252,"OK",NA()))</f>
        <v>#N/A</v>
      </c>
      <c r="P252" s="53" t="e">
        <f>IF(AND(NOT(ISBLANK('Captura de datos CASO'!P252)),ISNA(VLOOKUP('Captura de datos CASO'!P252,'DO NOT USE_School Picklist'!$I$3:$I$5,1,FALSE))),"Please select a value from the drop-down menu",IF('DO NOT USE_Case Formulas'!A252,"OK",NA()))</f>
        <v>#N/A</v>
      </c>
      <c r="Q252" s="40" t="e">
        <f>IF(AND(NOT(ISBLANK('Captura de datos CASO'!Q252)),ISNA(VLOOKUP('Captura de datos CASO'!Q252,'DO NOT USE_School Picklist'!$E$3:$E$10,1,FALSE))),"Please select a value from the drop-down menu",IF('DO NOT USE_Case Formulas'!A252,"OK",NA()))</f>
        <v>#N/A</v>
      </c>
      <c r="R252" s="53" t="e">
        <f>IF(AND(NOT(ISBLANK('Captura de datos CASO'!R252)),ISNA(VLOOKUP('Captura de datos CASO'!R252,'DO NOT USE_School Picklist'!$W$3:$W$9,1,FALSE))),"Please select a value from the drop-down menu",IF('DO NOT USE_Case Formulas'!A252,"OK",NA()))</f>
        <v>#N/A</v>
      </c>
      <c r="S252" s="53" t="e">
        <f>IF(AND(NOT(ISBLANK('Captura de datos CASO'!S252)),ISNA(VLOOKUP('Captura de datos CASO'!S252,'DO NOT USE_School Picklist'!$W$3:$W$9,1,FALSE))),"Please select a value from the drop-down menu",IF('DO NOT USE_Case Formulas'!A252,"OK",NA()))</f>
        <v>#N/A</v>
      </c>
      <c r="T252" s="40" t="e">
        <f>IF(AND(NOT(ISBLANK('Captura de datos CASO'!T252)),ISNA(VLOOKUP('Captura de datos CASO'!T252,'DO NOT USE_School Picklist'!$F$3:$F$16,1,FALSE))),"Please select a value from the drop-down menu",IF('DO NOT USE_Case Formulas'!A252,"OK",NA()))</f>
        <v>#N/A</v>
      </c>
      <c r="U252" s="40" t="e">
        <f>IF(LEN('Captura de datos CASO'!U252)&gt;100,"Classroom(s) must be less than 100 characters",IF('DO NOT USE_Case Formulas'!A252,"OK",NA()))</f>
        <v>#N/A</v>
      </c>
      <c r="V252" s="40" t="e">
        <f>IF(AND(NOT(ISBLANK('Captura de datos CASO'!V252)),ISNA(VLOOKUP('Captura de datos CASO'!V252,'DO NOT USE_School Picklist'!$S$3:$S$12,1,FALSE))),"Please select a value from the drop-down menu",IF('DO NOT USE_Case Formulas'!A252,"OK",NA()))</f>
        <v>#N/A</v>
      </c>
      <c r="W252" s="40" t="e">
        <f>IF(AND(NOT(ISBLANK('Captura de datos CASO'!W252)),ISNA(VLOOKUP('Captura de datos CASO'!W252,'DO NOT USE_School Picklist'!$S$3:$S$12,1,FALSE))),"Please select a value from the drop-down menu",IF('DO NOT USE_Case Formulas'!A252,"OK",NA()))</f>
        <v>#N/A</v>
      </c>
      <c r="X252" s="40" t="e">
        <f>IF(LEN('Captura de datos CASO'!X252)&gt;80,"Name of Education Group must be less than 80 characters",IF('DO NOT USE_Case Formulas'!A252,"OK",NA()))</f>
        <v>#N/A</v>
      </c>
      <c r="Y252" s="40" t="e">
        <f>IF(AND(NOT(ISBLANK('Captura de datos CASO'!Y252)),ISNA(VLOOKUP('Captura de datos CASO'!Y252,'DO NOT USE_School Picklist'!$K$3:$K$6,1,FALSE))),"Please select a value from the drop-down menu",IF('DO NOT USE_Case Formulas'!A252,"OK",NA()))</f>
        <v>#N/A</v>
      </c>
      <c r="Z252" s="40" t="e">
        <f>IF(AND('DO NOT USE_Case Formulas'!A252,ISBLANK('Captura de datos CASO'!Z252)),"Has this person had symptoms? is required",IF(AND(NOT(ISBLANK('Captura de datos CASO'!Z252)),ISNA(VLOOKUP('Captura de datos CASO'!Z252,'DO NOT USE_School Picklist'!$D$3:$D$5,1,FALSE))),"Please select a value from the drop-down menu",IF(NOT(ISBLANK('Captura de datos CASO'!Z252)),"OK",NA())))</f>
        <v>#N/A</v>
      </c>
      <c r="AA252" s="40" t="e">
        <f>IF(AND('Captura de datos CASO'!Z252='DO NOT USE_School Picklist'!$D$3,ISBLANK('Captura de datos CASO'!AA252)),"Symptom Onset Date is required if Ever Symptomatic is Yes",IF('DO NOT USE_Case Formulas'!A252,"OK",NA()))</f>
        <v>#N/A</v>
      </c>
      <c r="AB252" s="40"/>
      <c r="AC252" s="40" t="e">
        <f ca="1">IF(AND('DO NOT USE_Case Formulas'!A252,ISBLANK('Captura de datos CASO'!AC252)),"Lab Result Test Date is required",IF('Captura de datos CASO'!AC252&gt;'DO NOT USE_School Picklist'!$C$3,"Test Date cannot be a future date",IF(NOT(ISBLANK('Captura de datos CASO'!AC252)),"OK",NA())))</f>
        <v>#N/A</v>
      </c>
      <c r="AD252" s="40" t="e">
        <f>IF(AND(NOT(ISBLANK('Captura de datos CASO'!AD252)),ISNA(VLOOKUP('Captura de datos CASO'!AD252,'DO NOT USE_School Picklist'!$R$3:$R$7,1,FALSE))),"Please select a value from the drop-down menu",IF('DO NOT USE_Case Formulas'!A252,"OK",NA()))</f>
        <v>#N/A</v>
      </c>
      <c r="AE252" s="40" t="e">
        <f>IF(AND('DO NOT USE_Case Formulas'!A252,ISBLANK('Captura de datos CASO'!AB252)),"Lab Result Test Result is required",IF(AND(NOT(ISBLANK('Captura de datos CASO'!AB252)),ISNA(VLOOKUP('Captura de datos CASO'!AB252,'DO NOT USE_School Picklist'!$Q$3:$Q$8,1,FALSE))),"Please select a value from the drop-down menu",IF('DO NOT USE_Case Formulas'!A252,"OK",NA())))</f>
        <v>#N/A</v>
      </c>
    </row>
    <row r="253" spans="1:31" x14ac:dyDescent="0.3">
      <c r="A253" s="39" t="e">
        <f>IF('DO NOT USE_Case Formulas'!A253,IF('DO NOT USE_Case Formulas'!B253,"Not all required fields are completed","OK"),NA())</f>
        <v>#N/A</v>
      </c>
      <c r="B253" s="40" t="e">
        <f>IF(AND('DO NOT USE_Case Formulas'!A253,ISBLANK('Captura de datos CASO'!B253)),"First Name is required",IF(NOT(ISBLANK('Captura de datos CASO'!B253)),"OK",NA()))</f>
        <v>#N/A</v>
      </c>
      <c r="C253" s="40" t="e">
        <f>IF(AND('DO NOT USE_Case Formulas'!A253,ISBLANK('Captura de datos CASO'!C253)),"Last Name is required",IF(NOT(ISBLANK('Captura de datos CASO'!C253)),"OK",NA()))</f>
        <v>#N/A</v>
      </c>
      <c r="D253" s="40" t="e">
        <f>IF(AND('DO NOT USE_Case Formulas'!A253,ISBLANK('Captura de datos CASO'!D253)),"Birthdate is required",IF(NOT(ISBLANK('Captura de datos CASO'!D253)),"OK",NA()))</f>
        <v>#N/A</v>
      </c>
      <c r="E253" s="40" t="e">
        <f>IF(AND('DO NOT USE_Case Formulas'!A253,ISBLANK('Captura de datos CASO'!E253)),"Mobile Phone is required",IF(NOT(ISBLANK('Captura de datos CASO'!E253)),IF(AND(ISNUMBER(VALUE('Captura de datos CASO'!E253)),LEFT('Captura de datos CASO'!E253,1)&lt;&gt;"1",LEN('Captura de datos CASO'!E253)=10),"OK","Phone number must be valid format"),NA()))</f>
        <v>#N/A</v>
      </c>
      <c r="F253" s="40" t="e">
        <f>IF(LEN('Captura de datos CASO'!F253)&gt;255,"Home Street Address must be less than 255 characters",IF('DO NOT USE_Case Formulas'!A253,"OK",NA()))</f>
        <v>#N/A</v>
      </c>
      <c r="G253" s="40" t="e">
        <f>IF(LEN('Captura de datos CASO'!G253)&gt;40,"City must be less than 40 characters",IF('DO NOT USE_Case Formulas'!A253,"OK",NA()))</f>
        <v>#N/A</v>
      </c>
      <c r="H253" s="40" t="e">
        <f>IF(AND(NOT(ISBLANK('Captura de datos CASO'!H253)),ISNA(VLOOKUP('Captura de datos CASO'!H253,'DO NOT USE_School Picklist'!$P$3:$P$52,1,FALSE))),"Please select a value from the drop-down menu",IF('DO NOT USE_Case Formulas'!A253,"OK",NA()))</f>
        <v>#N/A</v>
      </c>
      <c r="I253" s="40" t="e">
        <f>IF(AND('DO NOT USE_Case Formulas'!A253,ISBLANK('Captura de datos CASO'!I253)),"Zip is required",IF(ISBLANK('Captura de datos CASO'!I253),NA(),"OK"))</f>
        <v>#N/A</v>
      </c>
      <c r="J253" s="40" t="e">
        <f>IF(AND('DO NOT USE_Case Formulas'!A253,ISBLANK('Captura de datos CASO'!J253)),"Student or Staff? is required",IF(ISBLANK('Captura de datos CASO'!J253),NA(),IF(ISNA(VLOOKUP('Captura de datos CASO'!J253,'DO NOT USE_School Picklist'!$B$3:$B$6,1,FALSE)),"Please select a value from the drop-down menu","OK")))</f>
        <v>#N/A</v>
      </c>
      <c r="K253" s="40" t="e">
        <f>IF(AND('Captura de datos CASO'!J253='DO NOT USE_School Picklist'!$B$4,ISBLANK('Captura de datos CASO'!K253)),"Occupation/Job Title is required if Student or Staff? is Yes, staff/faculty or volunteer",IF('DO NOT USE_Case Formulas'!A253,"OK",NA()))</f>
        <v>#N/A</v>
      </c>
      <c r="L253" s="40" t="e">
        <f ca="1">IF('Captura de datos CASO'!L253&gt;'DO NOT USE_School Picklist'!$C$3,"Date last on school campus/facility cannot be a future date",IF('DO NOT USE_Case Formulas'!A253,IF(ISBLANK('Captura de datos CASO'!L253),"Date last on school campus/facility is required","OK"),NA()))</f>
        <v>#N/A</v>
      </c>
      <c r="M253" s="40" t="e">
        <f>IF(AND('DO NOT USE_Case Formulas'!A253,ISBLANK('Captura de datos CASO'!M253)),"Specific Place in the Location is required",IF(ISBLANK('Captura de datos CASO'!M253),NA(),"OK"))</f>
        <v>#N/A</v>
      </c>
      <c r="N253" s="40" t="e">
        <f>IF(LEN('Captura de datos CASO'!N253)&gt;50,"Parent/Guardian Name must be less than 50 characters",IF('DO NOT USE_Case Formulas'!A253,"OK",NA()))</f>
        <v>#N/A</v>
      </c>
      <c r="O253" s="40" t="e">
        <f>IF(NOT(ISBLANK('Captura de datos CASO'!O253)),IF(AND(ISNUMBER('Captura de datos CASO'!O253),LEFT('Captura de datos CASO'!O253,1)&lt;&gt;"1",LEN('Captura de datos CASO'!O253)=10),"OK","Phone number must be valid format"),IF('DO NOT USE_Case Formulas'!A253,"OK",NA()))</f>
        <v>#N/A</v>
      </c>
      <c r="P253" s="53" t="e">
        <f>IF(AND(NOT(ISBLANK('Captura de datos CASO'!P253)),ISNA(VLOOKUP('Captura de datos CASO'!P253,'DO NOT USE_School Picklist'!$I$3:$I$5,1,FALSE))),"Please select a value from the drop-down menu",IF('DO NOT USE_Case Formulas'!A253,"OK",NA()))</f>
        <v>#N/A</v>
      </c>
      <c r="Q253" s="40" t="e">
        <f>IF(AND(NOT(ISBLANK('Captura de datos CASO'!Q253)),ISNA(VLOOKUP('Captura de datos CASO'!Q253,'DO NOT USE_School Picklist'!$E$3:$E$10,1,FALSE))),"Please select a value from the drop-down menu",IF('DO NOT USE_Case Formulas'!A253,"OK",NA()))</f>
        <v>#N/A</v>
      </c>
      <c r="R253" s="53" t="e">
        <f>IF(AND(NOT(ISBLANK('Captura de datos CASO'!R253)),ISNA(VLOOKUP('Captura de datos CASO'!R253,'DO NOT USE_School Picklist'!$W$3:$W$9,1,FALSE))),"Please select a value from the drop-down menu",IF('DO NOT USE_Case Formulas'!A253,"OK",NA()))</f>
        <v>#N/A</v>
      </c>
      <c r="S253" s="53" t="e">
        <f>IF(AND(NOT(ISBLANK('Captura de datos CASO'!S253)),ISNA(VLOOKUP('Captura de datos CASO'!S253,'DO NOT USE_School Picklist'!$W$3:$W$9,1,FALSE))),"Please select a value from the drop-down menu",IF('DO NOT USE_Case Formulas'!A253,"OK",NA()))</f>
        <v>#N/A</v>
      </c>
      <c r="T253" s="40" t="e">
        <f>IF(AND(NOT(ISBLANK('Captura de datos CASO'!T253)),ISNA(VLOOKUP('Captura de datos CASO'!T253,'DO NOT USE_School Picklist'!$F$3:$F$16,1,FALSE))),"Please select a value from the drop-down menu",IF('DO NOT USE_Case Formulas'!A253,"OK",NA()))</f>
        <v>#N/A</v>
      </c>
      <c r="U253" s="40" t="e">
        <f>IF(LEN('Captura de datos CASO'!U253)&gt;100,"Classroom(s) must be less than 100 characters",IF('DO NOT USE_Case Formulas'!A253,"OK",NA()))</f>
        <v>#N/A</v>
      </c>
      <c r="V253" s="40" t="e">
        <f>IF(AND(NOT(ISBLANK('Captura de datos CASO'!V253)),ISNA(VLOOKUP('Captura de datos CASO'!V253,'DO NOT USE_School Picklist'!$S$3:$S$12,1,FALSE))),"Please select a value from the drop-down menu",IF('DO NOT USE_Case Formulas'!A253,"OK",NA()))</f>
        <v>#N/A</v>
      </c>
      <c r="W253" s="40" t="e">
        <f>IF(AND(NOT(ISBLANK('Captura de datos CASO'!W253)),ISNA(VLOOKUP('Captura de datos CASO'!W253,'DO NOT USE_School Picklist'!$S$3:$S$12,1,FALSE))),"Please select a value from the drop-down menu",IF('DO NOT USE_Case Formulas'!A253,"OK",NA()))</f>
        <v>#N/A</v>
      </c>
      <c r="X253" s="40" t="e">
        <f>IF(LEN('Captura de datos CASO'!X253)&gt;80,"Name of Education Group must be less than 80 characters",IF('DO NOT USE_Case Formulas'!A253,"OK",NA()))</f>
        <v>#N/A</v>
      </c>
      <c r="Y253" s="40" t="e">
        <f>IF(AND(NOT(ISBLANK('Captura de datos CASO'!Y253)),ISNA(VLOOKUP('Captura de datos CASO'!Y253,'DO NOT USE_School Picklist'!$K$3:$K$6,1,FALSE))),"Please select a value from the drop-down menu",IF('DO NOT USE_Case Formulas'!A253,"OK",NA()))</f>
        <v>#N/A</v>
      </c>
      <c r="Z253" s="40" t="e">
        <f>IF(AND('DO NOT USE_Case Formulas'!A253,ISBLANK('Captura de datos CASO'!Z253)),"Has this person had symptoms? is required",IF(AND(NOT(ISBLANK('Captura de datos CASO'!Z253)),ISNA(VLOOKUP('Captura de datos CASO'!Z253,'DO NOT USE_School Picklist'!$D$3:$D$5,1,FALSE))),"Please select a value from the drop-down menu",IF(NOT(ISBLANK('Captura de datos CASO'!Z253)),"OK",NA())))</f>
        <v>#N/A</v>
      </c>
      <c r="AA253" s="40" t="e">
        <f>IF(AND('Captura de datos CASO'!Z253='DO NOT USE_School Picklist'!$D$3,ISBLANK('Captura de datos CASO'!AA253)),"Symptom Onset Date is required if Ever Symptomatic is Yes",IF('DO NOT USE_Case Formulas'!A253,"OK",NA()))</f>
        <v>#N/A</v>
      </c>
      <c r="AB253" s="40"/>
      <c r="AC253" s="40" t="e">
        <f ca="1">IF(AND('DO NOT USE_Case Formulas'!A253,ISBLANK('Captura de datos CASO'!AC253)),"Lab Result Test Date is required",IF('Captura de datos CASO'!AC253&gt;'DO NOT USE_School Picklist'!$C$3,"Test Date cannot be a future date",IF(NOT(ISBLANK('Captura de datos CASO'!AC253)),"OK",NA())))</f>
        <v>#N/A</v>
      </c>
      <c r="AD253" s="40" t="e">
        <f>IF(AND(NOT(ISBLANK('Captura de datos CASO'!AD253)),ISNA(VLOOKUP('Captura de datos CASO'!AD253,'DO NOT USE_School Picklist'!$R$3:$R$7,1,FALSE))),"Please select a value from the drop-down menu",IF('DO NOT USE_Case Formulas'!A253,"OK",NA()))</f>
        <v>#N/A</v>
      </c>
      <c r="AE253" s="40" t="e">
        <f>IF(AND('DO NOT USE_Case Formulas'!A253,ISBLANK('Captura de datos CASO'!AB253)),"Lab Result Test Result is required",IF(AND(NOT(ISBLANK('Captura de datos CASO'!AB253)),ISNA(VLOOKUP('Captura de datos CASO'!AB253,'DO NOT USE_School Picklist'!$Q$3:$Q$8,1,FALSE))),"Please select a value from the drop-down menu",IF('DO NOT USE_Case Formulas'!A253,"OK",NA())))</f>
        <v>#N/A</v>
      </c>
    </row>
    <row r="254" spans="1:31" x14ac:dyDescent="0.3">
      <c r="A254" s="39" t="e">
        <f>IF('DO NOT USE_Case Formulas'!A254,IF('DO NOT USE_Case Formulas'!B254,"Not all required fields are completed","OK"),NA())</f>
        <v>#N/A</v>
      </c>
      <c r="B254" s="40" t="e">
        <f>IF(AND('DO NOT USE_Case Formulas'!A254,ISBLANK('Captura de datos CASO'!B254)),"First Name is required",IF(NOT(ISBLANK('Captura de datos CASO'!B254)),"OK",NA()))</f>
        <v>#N/A</v>
      </c>
      <c r="C254" s="40" t="e">
        <f>IF(AND('DO NOT USE_Case Formulas'!A254,ISBLANK('Captura de datos CASO'!C254)),"Last Name is required",IF(NOT(ISBLANK('Captura de datos CASO'!C254)),"OK",NA()))</f>
        <v>#N/A</v>
      </c>
      <c r="D254" s="40" t="e">
        <f>IF(AND('DO NOT USE_Case Formulas'!A254,ISBLANK('Captura de datos CASO'!D254)),"Birthdate is required",IF(NOT(ISBLANK('Captura de datos CASO'!D254)),"OK",NA()))</f>
        <v>#N/A</v>
      </c>
      <c r="E254" s="40" t="e">
        <f>IF(AND('DO NOT USE_Case Formulas'!A254,ISBLANK('Captura de datos CASO'!E254)),"Mobile Phone is required",IF(NOT(ISBLANK('Captura de datos CASO'!E254)),IF(AND(ISNUMBER(VALUE('Captura de datos CASO'!E254)),LEFT('Captura de datos CASO'!E254,1)&lt;&gt;"1",LEN('Captura de datos CASO'!E254)=10),"OK","Phone number must be valid format"),NA()))</f>
        <v>#N/A</v>
      </c>
      <c r="F254" s="40" t="e">
        <f>IF(LEN('Captura de datos CASO'!F254)&gt;255,"Home Street Address must be less than 255 characters",IF('DO NOT USE_Case Formulas'!A254,"OK",NA()))</f>
        <v>#N/A</v>
      </c>
      <c r="G254" s="40" t="e">
        <f>IF(LEN('Captura de datos CASO'!G254)&gt;40,"City must be less than 40 characters",IF('DO NOT USE_Case Formulas'!A254,"OK",NA()))</f>
        <v>#N/A</v>
      </c>
      <c r="H254" s="40" t="e">
        <f>IF(AND(NOT(ISBLANK('Captura de datos CASO'!H254)),ISNA(VLOOKUP('Captura de datos CASO'!H254,'DO NOT USE_School Picklist'!$P$3:$P$52,1,FALSE))),"Please select a value from the drop-down menu",IF('DO NOT USE_Case Formulas'!A254,"OK",NA()))</f>
        <v>#N/A</v>
      </c>
      <c r="I254" s="40" t="e">
        <f>IF(AND('DO NOT USE_Case Formulas'!A254,ISBLANK('Captura de datos CASO'!I254)),"Zip is required",IF(ISBLANK('Captura de datos CASO'!I254),NA(),"OK"))</f>
        <v>#N/A</v>
      </c>
      <c r="J254" s="40" t="e">
        <f>IF(AND('DO NOT USE_Case Formulas'!A254,ISBLANK('Captura de datos CASO'!J254)),"Student or Staff? is required",IF(ISBLANK('Captura de datos CASO'!J254),NA(),IF(ISNA(VLOOKUP('Captura de datos CASO'!J254,'DO NOT USE_School Picklist'!$B$3:$B$6,1,FALSE)),"Please select a value from the drop-down menu","OK")))</f>
        <v>#N/A</v>
      </c>
      <c r="K254" s="40" t="e">
        <f>IF(AND('Captura de datos CASO'!J254='DO NOT USE_School Picklist'!$B$4,ISBLANK('Captura de datos CASO'!K254)),"Occupation/Job Title is required if Student or Staff? is Yes, staff/faculty or volunteer",IF('DO NOT USE_Case Formulas'!A254,"OK",NA()))</f>
        <v>#N/A</v>
      </c>
      <c r="L254" s="40" t="e">
        <f ca="1">IF('Captura de datos CASO'!L254&gt;'DO NOT USE_School Picklist'!$C$3,"Date last on school campus/facility cannot be a future date",IF('DO NOT USE_Case Formulas'!A254,IF(ISBLANK('Captura de datos CASO'!L254),"Date last on school campus/facility is required","OK"),NA()))</f>
        <v>#N/A</v>
      </c>
      <c r="M254" s="40" t="e">
        <f>IF(AND('DO NOT USE_Case Formulas'!A254,ISBLANK('Captura de datos CASO'!M254)),"Specific Place in the Location is required",IF(ISBLANK('Captura de datos CASO'!M254),NA(),"OK"))</f>
        <v>#N/A</v>
      </c>
      <c r="N254" s="40" t="e">
        <f>IF(LEN('Captura de datos CASO'!N254)&gt;50,"Parent/Guardian Name must be less than 50 characters",IF('DO NOT USE_Case Formulas'!A254,"OK",NA()))</f>
        <v>#N/A</v>
      </c>
      <c r="O254" s="40" t="e">
        <f>IF(NOT(ISBLANK('Captura de datos CASO'!O254)),IF(AND(ISNUMBER('Captura de datos CASO'!O254),LEFT('Captura de datos CASO'!O254,1)&lt;&gt;"1",LEN('Captura de datos CASO'!O254)=10),"OK","Phone number must be valid format"),IF('DO NOT USE_Case Formulas'!A254,"OK",NA()))</f>
        <v>#N/A</v>
      </c>
      <c r="P254" s="53" t="e">
        <f>IF(AND(NOT(ISBLANK('Captura de datos CASO'!P254)),ISNA(VLOOKUP('Captura de datos CASO'!P254,'DO NOT USE_School Picklist'!$I$3:$I$5,1,FALSE))),"Please select a value from the drop-down menu",IF('DO NOT USE_Case Formulas'!A254,"OK",NA()))</f>
        <v>#N/A</v>
      </c>
      <c r="Q254" s="40" t="e">
        <f>IF(AND(NOT(ISBLANK('Captura de datos CASO'!Q254)),ISNA(VLOOKUP('Captura de datos CASO'!Q254,'DO NOT USE_School Picklist'!$E$3:$E$10,1,FALSE))),"Please select a value from the drop-down menu",IF('DO NOT USE_Case Formulas'!A254,"OK",NA()))</f>
        <v>#N/A</v>
      </c>
      <c r="R254" s="53" t="e">
        <f>IF(AND(NOT(ISBLANK('Captura de datos CASO'!R254)),ISNA(VLOOKUP('Captura de datos CASO'!R254,'DO NOT USE_School Picklist'!$W$3:$W$9,1,FALSE))),"Please select a value from the drop-down menu",IF('DO NOT USE_Case Formulas'!A254,"OK",NA()))</f>
        <v>#N/A</v>
      </c>
      <c r="S254" s="53" t="e">
        <f>IF(AND(NOT(ISBLANK('Captura de datos CASO'!S254)),ISNA(VLOOKUP('Captura de datos CASO'!S254,'DO NOT USE_School Picklist'!$W$3:$W$9,1,FALSE))),"Please select a value from the drop-down menu",IF('DO NOT USE_Case Formulas'!A254,"OK",NA()))</f>
        <v>#N/A</v>
      </c>
      <c r="T254" s="40" t="e">
        <f>IF(AND(NOT(ISBLANK('Captura de datos CASO'!T254)),ISNA(VLOOKUP('Captura de datos CASO'!T254,'DO NOT USE_School Picklist'!$F$3:$F$16,1,FALSE))),"Please select a value from the drop-down menu",IF('DO NOT USE_Case Formulas'!A254,"OK",NA()))</f>
        <v>#N/A</v>
      </c>
      <c r="U254" s="40" t="e">
        <f>IF(LEN('Captura de datos CASO'!U254)&gt;100,"Classroom(s) must be less than 100 characters",IF('DO NOT USE_Case Formulas'!A254,"OK",NA()))</f>
        <v>#N/A</v>
      </c>
      <c r="V254" s="40" t="e">
        <f>IF(AND(NOT(ISBLANK('Captura de datos CASO'!V254)),ISNA(VLOOKUP('Captura de datos CASO'!V254,'DO NOT USE_School Picklist'!$S$3:$S$12,1,FALSE))),"Please select a value from the drop-down menu",IF('DO NOT USE_Case Formulas'!A254,"OK",NA()))</f>
        <v>#N/A</v>
      </c>
      <c r="W254" s="40" t="e">
        <f>IF(AND(NOT(ISBLANK('Captura de datos CASO'!W254)),ISNA(VLOOKUP('Captura de datos CASO'!W254,'DO NOT USE_School Picklist'!$S$3:$S$12,1,FALSE))),"Please select a value from the drop-down menu",IF('DO NOT USE_Case Formulas'!A254,"OK",NA()))</f>
        <v>#N/A</v>
      </c>
      <c r="X254" s="40" t="e">
        <f>IF(LEN('Captura de datos CASO'!X254)&gt;80,"Name of Education Group must be less than 80 characters",IF('DO NOT USE_Case Formulas'!A254,"OK",NA()))</f>
        <v>#N/A</v>
      </c>
      <c r="Y254" s="40" t="e">
        <f>IF(AND(NOT(ISBLANK('Captura de datos CASO'!Y254)),ISNA(VLOOKUP('Captura de datos CASO'!Y254,'DO NOT USE_School Picklist'!$K$3:$K$6,1,FALSE))),"Please select a value from the drop-down menu",IF('DO NOT USE_Case Formulas'!A254,"OK",NA()))</f>
        <v>#N/A</v>
      </c>
      <c r="Z254" s="40" t="e">
        <f>IF(AND('DO NOT USE_Case Formulas'!A254,ISBLANK('Captura de datos CASO'!Z254)),"Has this person had symptoms? is required",IF(AND(NOT(ISBLANK('Captura de datos CASO'!Z254)),ISNA(VLOOKUP('Captura de datos CASO'!Z254,'DO NOT USE_School Picklist'!$D$3:$D$5,1,FALSE))),"Please select a value from the drop-down menu",IF(NOT(ISBLANK('Captura de datos CASO'!Z254)),"OK",NA())))</f>
        <v>#N/A</v>
      </c>
      <c r="AA254" s="40" t="e">
        <f>IF(AND('Captura de datos CASO'!Z254='DO NOT USE_School Picklist'!$D$3,ISBLANK('Captura de datos CASO'!AA254)),"Symptom Onset Date is required if Ever Symptomatic is Yes",IF('DO NOT USE_Case Formulas'!A254,"OK",NA()))</f>
        <v>#N/A</v>
      </c>
      <c r="AB254" s="40"/>
      <c r="AC254" s="40" t="e">
        <f ca="1">IF(AND('DO NOT USE_Case Formulas'!A254,ISBLANK('Captura de datos CASO'!AC254)),"Lab Result Test Date is required",IF('Captura de datos CASO'!AC254&gt;'DO NOT USE_School Picklist'!$C$3,"Test Date cannot be a future date",IF(NOT(ISBLANK('Captura de datos CASO'!AC254)),"OK",NA())))</f>
        <v>#N/A</v>
      </c>
      <c r="AD254" s="40" t="e">
        <f>IF(AND(NOT(ISBLANK('Captura de datos CASO'!AD254)),ISNA(VLOOKUP('Captura de datos CASO'!AD254,'DO NOT USE_School Picklist'!$R$3:$R$7,1,FALSE))),"Please select a value from the drop-down menu",IF('DO NOT USE_Case Formulas'!A254,"OK",NA()))</f>
        <v>#N/A</v>
      </c>
      <c r="AE254" s="40" t="e">
        <f>IF(AND('DO NOT USE_Case Formulas'!A254,ISBLANK('Captura de datos CASO'!AB254)),"Lab Result Test Result is required",IF(AND(NOT(ISBLANK('Captura de datos CASO'!AB254)),ISNA(VLOOKUP('Captura de datos CASO'!AB254,'DO NOT USE_School Picklist'!$Q$3:$Q$8,1,FALSE))),"Please select a value from the drop-down menu",IF('DO NOT USE_Case Formulas'!A254,"OK",NA())))</f>
        <v>#N/A</v>
      </c>
    </row>
    <row r="255" spans="1:31" x14ac:dyDescent="0.3">
      <c r="A255" s="39" t="e">
        <f>IF('DO NOT USE_Case Formulas'!A255,IF('DO NOT USE_Case Formulas'!B255,"Not all required fields are completed","OK"),NA())</f>
        <v>#N/A</v>
      </c>
      <c r="B255" s="40" t="e">
        <f>IF(AND('DO NOT USE_Case Formulas'!A255,ISBLANK('Captura de datos CASO'!B255)),"First Name is required",IF(NOT(ISBLANK('Captura de datos CASO'!B255)),"OK",NA()))</f>
        <v>#N/A</v>
      </c>
      <c r="C255" s="40" t="e">
        <f>IF(AND('DO NOT USE_Case Formulas'!A255,ISBLANK('Captura de datos CASO'!C255)),"Last Name is required",IF(NOT(ISBLANK('Captura de datos CASO'!C255)),"OK",NA()))</f>
        <v>#N/A</v>
      </c>
      <c r="D255" s="40" t="e">
        <f>IF(AND('DO NOT USE_Case Formulas'!A255,ISBLANK('Captura de datos CASO'!D255)),"Birthdate is required",IF(NOT(ISBLANK('Captura de datos CASO'!D255)),"OK",NA()))</f>
        <v>#N/A</v>
      </c>
      <c r="E255" s="40" t="e">
        <f>IF(AND('DO NOT USE_Case Formulas'!A255,ISBLANK('Captura de datos CASO'!E255)),"Mobile Phone is required",IF(NOT(ISBLANK('Captura de datos CASO'!E255)),IF(AND(ISNUMBER(VALUE('Captura de datos CASO'!E255)),LEFT('Captura de datos CASO'!E255,1)&lt;&gt;"1",LEN('Captura de datos CASO'!E255)=10),"OK","Phone number must be valid format"),NA()))</f>
        <v>#N/A</v>
      </c>
      <c r="F255" s="40" t="e">
        <f>IF(LEN('Captura de datos CASO'!F255)&gt;255,"Home Street Address must be less than 255 characters",IF('DO NOT USE_Case Formulas'!A255,"OK",NA()))</f>
        <v>#N/A</v>
      </c>
      <c r="G255" s="40" t="e">
        <f>IF(LEN('Captura de datos CASO'!G255)&gt;40,"City must be less than 40 characters",IF('DO NOT USE_Case Formulas'!A255,"OK",NA()))</f>
        <v>#N/A</v>
      </c>
      <c r="H255" s="40" t="e">
        <f>IF(AND(NOT(ISBLANK('Captura de datos CASO'!H255)),ISNA(VLOOKUP('Captura de datos CASO'!H255,'DO NOT USE_School Picklist'!$P$3:$P$52,1,FALSE))),"Please select a value from the drop-down menu",IF('DO NOT USE_Case Formulas'!A255,"OK",NA()))</f>
        <v>#N/A</v>
      </c>
      <c r="I255" s="40" t="e">
        <f>IF(AND('DO NOT USE_Case Formulas'!A255,ISBLANK('Captura de datos CASO'!I255)),"Zip is required",IF(ISBLANK('Captura de datos CASO'!I255),NA(),"OK"))</f>
        <v>#N/A</v>
      </c>
      <c r="J255" s="40" t="e">
        <f>IF(AND('DO NOT USE_Case Formulas'!A255,ISBLANK('Captura de datos CASO'!J255)),"Student or Staff? is required",IF(ISBLANK('Captura de datos CASO'!J255),NA(),IF(ISNA(VLOOKUP('Captura de datos CASO'!J255,'DO NOT USE_School Picklist'!$B$3:$B$6,1,FALSE)),"Please select a value from the drop-down menu","OK")))</f>
        <v>#N/A</v>
      </c>
      <c r="K255" s="40" t="e">
        <f>IF(AND('Captura de datos CASO'!J255='DO NOT USE_School Picklist'!$B$4,ISBLANK('Captura de datos CASO'!K255)),"Occupation/Job Title is required if Student or Staff? is Yes, staff/faculty or volunteer",IF('DO NOT USE_Case Formulas'!A255,"OK",NA()))</f>
        <v>#N/A</v>
      </c>
      <c r="L255" s="40" t="e">
        <f ca="1">IF('Captura de datos CASO'!L255&gt;'DO NOT USE_School Picklist'!$C$3,"Date last on school campus/facility cannot be a future date",IF('DO NOT USE_Case Formulas'!A255,IF(ISBLANK('Captura de datos CASO'!L255),"Date last on school campus/facility is required","OK"),NA()))</f>
        <v>#N/A</v>
      </c>
      <c r="M255" s="40" t="e">
        <f>IF(AND('DO NOT USE_Case Formulas'!A255,ISBLANK('Captura de datos CASO'!M255)),"Specific Place in the Location is required",IF(ISBLANK('Captura de datos CASO'!M255),NA(),"OK"))</f>
        <v>#N/A</v>
      </c>
      <c r="N255" s="40" t="e">
        <f>IF(LEN('Captura de datos CASO'!N255)&gt;50,"Parent/Guardian Name must be less than 50 characters",IF('DO NOT USE_Case Formulas'!A255,"OK",NA()))</f>
        <v>#N/A</v>
      </c>
      <c r="O255" s="40" t="e">
        <f>IF(NOT(ISBLANK('Captura de datos CASO'!O255)),IF(AND(ISNUMBER('Captura de datos CASO'!O255),LEFT('Captura de datos CASO'!O255,1)&lt;&gt;"1",LEN('Captura de datos CASO'!O255)=10),"OK","Phone number must be valid format"),IF('DO NOT USE_Case Formulas'!A255,"OK",NA()))</f>
        <v>#N/A</v>
      </c>
      <c r="P255" s="53" t="e">
        <f>IF(AND(NOT(ISBLANK('Captura de datos CASO'!P255)),ISNA(VLOOKUP('Captura de datos CASO'!P255,'DO NOT USE_School Picklist'!$I$3:$I$5,1,FALSE))),"Please select a value from the drop-down menu",IF('DO NOT USE_Case Formulas'!A255,"OK",NA()))</f>
        <v>#N/A</v>
      </c>
      <c r="Q255" s="40" t="e">
        <f>IF(AND(NOT(ISBLANK('Captura de datos CASO'!Q255)),ISNA(VLOOKUP('Captura de datos CASO'!Q255,'DO NOT USE_School Picklist'!$E$3:$E$10,1,FALSE))),"Please select a value from the drop-down menu",IF('DO NOT USE_Case Formulas'!A255,"OK",NA()))</f>
        <v>#N/A</v>
      </c>
      <c r="R255" s="53" t="e">
        <f>IF(AND(NOT(ISBLANK('Captura de datos CASO'!R255)),ISNA(VLOOKUP('Captura de datos CASO'!R255,'DO NOT USE_School Picklist'!$W$3:$W$9,1,FALSE))),"Please select a value from the drop-down menu",IF('DO NOT USE_Case Formulas'!A255,"OK",NA()))</f>
        <v>#N/A</v>
      </c>
      <c r="S255" s="53" t="e">
        <f>IF(AND(NOT(ISBLANK('Captura de datos CASO'!S255)),ISNA(VLOOKUP('Captura de datos CASO'!S255,'DO NOT USE_School Picklist'!$W$3:$W$9,1,FALSE))),"Please select a value from the drop-down menu",IF('DO NOT USE_Case Formulas'!A255,"OK",NA()))</f>
        <v>#N/A</v>
      </c>
      <c r="T255" s="40" t="e">
        <f>IF(AND(NOT(ISBLANK('Captura de datos CASO'!T255)),ISNA(VLOOKUP('Captura de datos CASO'!T255,'DO NOT USE_School Picklist'!$F$3:$F$16,1,FALSE))),"Please select a value from the drop-down menu",IF('DO NOT USE_Case Formulas'!A255,"OK",NA()))</f>
        <v>#N/A</v>
      </c>
      <c r="U255" s="40" t="e">
        <f>IF(LEN('Captura de datos CASO'!U255)&gt;100,"Classroom(s) must be less than 100 characters",IF('DO NOT USE_Case Formulas'!A255,"OK",NA()))</f>
        <v>#N/A</v>
      </c>
      <c r="V255" s="40" t="e">
        <f>IF(AND(NOT(ISBLANK('Captura de datos CASO'!V255)),ISNA(VLOOKUP('Captura de datos CASO'!V255,'DO NOT USE_School Picklist'!$S$3:$S$12,1,FALSE))),"Please select a value from the drop-down menu",IF('DO NOT USE_Case Formulas'!A255,"OK",NA()))</f>
        <v>#N/A</v>
      </c>
      <c r="W255" s="40" t="e">
        <f>IF(AND(NOT(ISBLANK('Captura de datos CASO'!W255)),ISNA(VLOOKUP('Captura de datos CASO'!W255,'DO NOT USE_School Picklist'!$S$3:$S$12,1,FALSE))),"Please select a value from the drop-down menu",IF('DO NOT USE_Case Formulas'!A255,"OK",NA()))</f>
        <v>#N/A</v>
      </c>
      <c r="X255" s="40" t="e">
        <f>IF(LEN('Captura de datos CASO'!X255)&gt;80,"Name of Education Group must be less than 80 characters",IF('DO NOT USE_Case Formulas'!A255,"OK",NA()))</f>
        <v>#N/A</v>
      </c>
      <c r="Y255" s="40" t="e">
        <f>IF(AND(NOT(ISBLANK('Captura de datos CASO'!Y255)),ISNA(VLOOKUP('Captura de datos CASO'!Y255,'DO NOT USE_School Picklist'!$K$3:$K$6,1,FALSE))),"Please select a value from the drop-down menu",IF('DO NOT USE_Case Formulas'!A255,"OK",NA()))</f>
        <v>#N/A</v>
      </c>
      <c r="Z255" s="40" t="e">
        <f>IF(AND('DO NOT USE_Case Formulas'!A255,ISBLANK('Captura de datos CASO'!Z255)),"Has this person had symptoms? is required",IF(AND(NOT(ISBLANK('Captura de datos CASO'!Z255)),ISNA(VLOOKUP('Captura de datos CASO'!Z255,'DO NOT USE_School Picklist'!$D$3:$D$5,1,FALSE))),"Please select a value from the drop-down menu",IF(NOT(ISBLANK('Captura de datos CASO'!Z255)),"OK",NA())))</f>
        <v>#N/A</v>
      </c>
      <c r="AA255" s="40" t="e">
        <f>IF(AND('Captura de datos CASO'!Z255='DO NOT USE_School Picklist'!$D$3,ISBLANK('Captura de datos CASO'!AA255)),"Symptom Onset Date is required if Ever Symptomatic is Yes",IF('DO NOT USE_Case Formulas'!A255,"OK",NA()))</f>
        <v>#N/A</v>
      </c>
      <c r="AB255" s="40"/>
      <c r="AC255" s="40" t="e">
        <f ca="1">IF(AND('DO NOT USE_Case Formulas'!A255,ISBLANK('Captura de datos CASO'!AC255)),"Lab Result Test Date is required",IF('Captura de datos CASO'!AC255&gt;'DO NOT USE_School Picklist'!$C$3,"Test Date cannot be a future date",IF(NOT(ISBLANK('Captura de datos CASO'!AC255)),"OK",NA())))</f>
        <v>#N/A</v>
      </c>
      <c r="AD255" s="40" t="e">
        <f>IF(AND(NOT(ISBLANK('Captura de datos CASO'!AD255)),ISNA(VLOOKUP('Captura de datos CASO'!AD255,'DO NOT USE_School Picklist'!$R$3:$R$7,1,FALSE))),"Please select a value from the drop-down menu",IF('DO NOT USE_Case Formulas'!A255,"OK",NA()))</f>
        <v>#N/A</v>
      </c>
      <c r="AE255" s="40" t="e">
        <f>IF(AND('DO NOT USE_Case Formulas'!A255,ISBLANK('Captura de datos CASO'!AB255)),"Lab Result Test Result is required",IF(AND(NOT(ISBLANK('Captura de datos CASO'!AB255)),ISNA(VLOOKUP('Captura de datos CASO'!AB255,'DO NOT USE_School Picklist'!$Q$3:$Q$8,1,FALSE))),"Please select a value from the drop-down menu",IF('DO NOT USE_Case Formulas'!A255,"OK",NA())))</f>
        <v>#N/A</v>
      </c>
    </row>
    <row r="256" spans="1:31" x14ac:dyDescent="0.3">
      <c r="A256" s="39" t="e">
        <f>IF('DO NOT USE_Case Formulas'!A256,IF('DO NOT USE_Case Formulas'!B256,"Not all required fields are completed","OK"),NA())</f>
        <v>#N/A</v>
      </c>
      <c r="B256" s="40" t="e">
        <f>IF(AND('DO NOT USE_Case Formulas'!A256,ISBLANK('Captura de datos CASO'!B256)),"First Name is required",IF(NOT(ISBLANK('Captura de datos CASO'!B256)),"OK",NA()))</f>
        <v>#N/A</v>
      </c>
      <c r="C256" s="40" t="e">
        <f>IF(AND('DO NOT USE_Case Formulas'!A256,ISBLANK('Captura de datos CASO'!C256)),"Last Name is required",IF(NOT(ISBLANK('Captura de datos CASO'!C256)),"OK",NA()))</f>
        <v>#N/A</v>
      </c>
      <c r="D256" s="40" t="e">
        <f>IF(AND('DO NOT USE_Case Formulas'!A256,ISBLANK('Captura de datos CASO'!D256)),"Birthdate is required",IF(NOT(ISBLANK('Captura de datos CASO'!D256)),"OK",NA()))</f>
        <v>#N/A</v>
      </c>
      <c r="E256" s="40" t="e">
        <f>IF(AND('DO NOT USE_Case Formulas'!A256,ISBLANK('Captura de datos CASO'!E256)),"Mobile Phone is required",IF(NOT(ISBLANK('Captura de datos CASO'!E256)),IF(AND(ISNUMBER(VALUE('Captura de datos CASO'!E256)),LEFT('Captura de datos CASO'!E256,1)&lt;&gt;"1",LEN('Captura de datos CASO'!E256)=10),"OK","Phone number must be valid format"),NA()))</f>
        <v>#N/A</v>
      </c>
      <c r="F256" s="40" t="e">
        <f>IF(LEN('Captura de datos CASO'!F256)&gt;255,"Home Street Address must be less than 255 characters",IF('DO NOT USE_Case Formulas'!A256,"OK",NA()))</f>
        <v>#N/A</v>
      </c>
      <c r="G256" s="40" t="e">
        <f>IF(LEN('Captura de datos CASO'!G256)&gt;40,"City must be less than 40 characters",IF('DO NOT USE_Case Formulas'!A256,"OK",NA()))</f>
        <v>#N/A</v>
      </c>
      <c r="H256" s="40" t="e">
        <f>IF(AND(NOT(ISBLANK('Captura de datos CASO'!H256)),ISNA(VLOOKUP('Captura de datos CASO'!H256,'DO NOT USE_School Picklist'!$P$3:$P$52,1,FALSE))),"Please select a value from the drop-down menu",IF('DO NOT USE_Case Formulas'!A256,"OK",NA()))</f>
        <v>#N/A</v>
      </c>
      <c r="I256" s="40" t="e">
        <f>IF(AND('DO NOT USE_Case Formulas'!A256,ISBLANK('Captura de datos CASO'!I256)),"Zip is required",IF(ISBLANK('Captura de datos CASO'!I256),NA(),"OK"))</f>
        <v>#N/A</v>
      </c>
      <c r="J256" s="40" t="e">
        <f>IF(AND('DO NOT USE_Case Formulas'!A256,ISBLANK('Captura de datos CASO'!J256)),"Student or Staff? is required",IF(ISBLANK('Captura de datos CASO'!J256),NA(),IF(ISNA(VLOOKUP('Captura de datos CASO'!J256,'DO NOT USE_School Picklist'!$B$3:$B$6,1,FALSE)),"Please select a value from the drop-down menu","OK")))</f>
        <v>#N/A</v>
      </c>
      <c r="K256" s="40" t="e">
        <f>IF(AND('Captura de datos CASO'!J256='DO NOT USE_School Picklist'!$B$4,ISBLANK('Captura de datos CASO'!K256)),"Occupation/Job Title is required if Student or Staff? is Yes, staff/faculty or volunteer",IF('DO NOT USE_Case Formulas'!A256,"OK",NA()))</f>
        <v>#N/A</v>
      </c>
      <c r="L256" s="40" t="e">
        <f ca="1">IF('Captura de datos CASO'!L256&gt;'DO NOT USE_School Picklist'!$C$3,"Date last on school campus/facility cannot be a future date",IF('DO NOT USE_Case Formulas'!A256,IF(ISBLANK('Captura de datos CASO'!L256),"Date last on school campus/facility is required","OK"),NA()))</f>
        <v>#N/A</v>
      </c>
      <c r="M256" s="40" t="e">
        <f>IF(AND('DO NOT USE_Case Formulas'!A256,ISBLANK('Captura de datos CASO'!M256)),"Specific Place in the Location is required",IF(ISBLANK('Captura de datos CASO'!M256),NA(),"OK"))</f>
        <v>#N/A</v>
      </c>
      <c r="N256" s="40" t="e">
        <f>IF(LEN('Captura de datos CASO'!N256)&gt;50,"Parent/Guardian Name must be less than 50 characters",IF('DO NOT USE_Case Formulas'!A256,"OK",NA()))</f>
        <v>#N/A</v>
      </c>
      <c r="O256" s="40" t="e">
        <f>IF(NOT(ISBLANK('Captura de datos CASO'!O256)),IF(AND(ISNUMBER('Captura de datos CASO'!O256),LEFT('Captura de datos CASO'!O256,1)&lt;&gt;"1",LEN('Captura de datos CASO'!O256)=10),"OK","Phone number must be valid format"),IF('DO NOT USE_Case Formulas'!A256,"OK",NA()))</f>
        <v>#N/A</v>
      </c>
      <c r="P256" s="53" t="e">
        <f>IF(AND(NOT(ISBLANK('Captura de datos CASO'!P256)),ISNA(VLOOKUP('Captura de datos CASO'!P256,'DO NOT USE_School Picklist'!$I$3:$I$5,1,FALSE))),"Please select a value from the drop-down menu",IF('DO NOT USE_Case Formulas'!A256,"OK",NA()))</f>
        <v>#N/A</v>
      </c>
      <c r="Q256" s="40" t="e">
        <f>IF(AND(NOT(ISBLANK('Captura de datos CASO'!Q256)),ISNA(VLOOKUP('Captura de datos CASO'!Q256,'DO NOT USE_School Picklist'!$E$3:$E$10,1,FALSE))),"Please select a value from the drop-down menu",IF('DO NOT USE_Case Formulas'!A256,"OK",NA()))</f>
        <v>#N/A</v>
      </c>
      <c r="R256" s="53" t="e">
        <f>IF(AND(NOT(ISBLANK('Captura de datos CASO'!R256)),ISNA(VLOOKUP('Captura de datos CASO'!R256,'DO NOT USE_School Picklist'!$W$3:$W$9,1,FALSE))),"Please select a value from the drop-down menu",IF('DO NOT USE_Case Formulas'!A256,"OK",NA()))</f>
        <v>#N/A</v>
      </c>
      <c r="S256" s="53" t="e">
        <f>IF(AND(NOT(ISBLANK('Captura de datos CASO'!S256)),ISNA(VLOOKUP('Captura de datos CASO'!S256,'DO NOT USE_School Picklist'!$W$3:$W$9,1,FALSE))),"Please select a value from the drop-down menu",IF('DO NOT USE_Case Formulas'!A256,"OK",NA()))</f>
        <v>#N/A</v>
      </c>
      <c r="T256" s="40" t="e">
        <f>IF(AND(NOT(ISBLANK('Captura de datos CASO'!T256)),ISNA(VLOOKUP('Captura de datos CASO'!T256,'DO NOT USE_School Picklist'!$F$3:$F$16,1,FALSE))),"Please select a value from the drop-down menu",IF('DO NOT USE_Case Formulas'!A256,"OK",NA()))</f>
        <v>#N/A</v>
      </c>
      <c r="U256" s="40" t="e">
        <f>IF(LEN('Captura de datos CASO'!U256)&gt;100,"Classroom(s) must be less than 100 characters",IF('DO NOT USE_Case Formulas'!A256,"OK",NA()))</f>
        <v>#N/A</v>
      </c>
      <c r="V256" s="40" t="e">
        <f>IF(AND(NOT(ISBLANK('Captura de datos CASO'!V256)),ISNA(VLOOKUP('Captura de datos CASO'!V256,'DO NOT USE_School Picklist'!$S$3:$S$12,1,FALSE))),"Please select a value from the drop-down menu",IF('DO NOT USE_Case Formulas'!A256,"OK",NA()))</f>
        <v>#N/A</v>
      </c>
      <c r="W256" s="40" t="e">
        <f>IF(AND(NOT(ISBLANK('Captura de datos CASO'!W256)),ISNA(VLOOKUP('Captura de datos CASO'!W256,'DO NOT USE_School Picklist'!$S$3:$S$12,1,FALSE))),"Please select a value from the drop-down menu",IF('DO NOT USE_Case Formulas'!A256,"OK",NA()))</f>
        <v>#N/A</v>
      </c>
      <c r="X256" s="40" t="e">
        <f>IF(LEN('Captura de datos CASO'!X256)&gt;80,"Name of Education Group must be less than 80 characters",IF('DO NOT USE_Case Formulas'!A256,"OK",NA()))</f>
        <v>#N/A</v>
      </c>
      <c r="Y256" s="40" t="e">
        <f>IF(AND(NOT(ISBLANK('Captura de datos CASO'!Y256)),ISNA(VLOOKUP('Captura de datos CASO'!Y256,'DO NOT USE_School Picklist'!$K$3:$K$6,1,FALSE))),"Please select a value from the drop-down menu",IF('DO NOT USE_Case Formulas'!A256,"OK",NA()))</f>
        <v>#N/A</v>
      </c>
      <c r="Z256" s="40" t="e">
        <f>IF(AND('DO NOT USE_Case Formulas'!A256,ISBLANK('Captura de datos CASO'!Z256)),"Has this person had symptoms? is required",IF(AND(NOT(ISBLANK('Captura de datos CASO'!Z256)),ISNA(VLOOKUP('Captura de datos CASO'!Z256,'DO NOT USE_School Picklist'!$D$3:$D$5,1,FALSE))),"Please select a value from the drop-down menu",IF(NOT(ISBLANK('Captura de datos CASO'!Z256)),"OK",NA())))</f>
        <v>#N/A</v>
      </c>
      <c r="AA256" s="40" t="e">
        <f>IF(AND('Captura de datos CASO'!Z256='DO NOT USE_School Picklist'!$D$3,ISBLANK('Captura de datos CASO'!AA256)),"Symptom Onset Date is required if Ever Symptomatic is Yes",IF('DO NOT USE_Case Formulas'!A256,"OK",NA()))</f>
        <v>#N/A</v>
      </c>
      <c r="AB256" s="40"/>
      <c r="AC256" s="40" t="e">
        <f ca="1">IF(AND('DO NOT USE_Case Formulas'!A256,ISBLANK('Captura de datos CASO'!AC256)),"Lab Result Test Date is required",IF('Captura de datos CASO'!AC256&gt;'DO NOT USE_School Picklist'!$C$3,"Test Date cannot be a future date",IF(NOT(ISBLANK('Captura de datos CASO'!AC256)),"OK",NA())))</f>
        <v>#N/A</v>
      </c>
      <c r="AD256" s="40" t="e">
        <f>IF(AND(NOT(ISBLANK('Captura de datos CASO'!AD256)),ISNA(VLOOKUP('Captura de datos CASO'!AD256,'DO NOT USE_School Picklist'!$R$3:$R$7,1,FALSE))),"Please select a value from the drop-down menu",IF('DO NOT USE_Case Formulas'!A256,"OK",NA()))</f>
        <v>#N/A</v>
      </c>
      <c r="AE256" s="40" t="e">
        <f>IF(AND('DO NOT USE_Case Formulas'!A256,ISBLANK('Captura de datos CASO'!AB256)),"Lab Result Test Result is required",IF(AND(NOT(ISBLANK('Captura de datos CASO'!AB256)),ISNA(VLOOKUP('Captura de datos CASO'!AB256,'DO NOT USE_School Picklist'!$Q$3:$Q$8,1,FALSE))),"Please select a value from the drop-down menu",IF('DO NOT USE_Case Formulas'!A256,"OK",NA())))</f>
        <v>#N/A</v>
      </c>
    </row>
    <row r="257" spans="1:31" x14ac:dyDescent="0.3">
      <c r="A257" s="39" t="e">
        <f>IF('DO NOT USE_Case Formulas'!A257,IF('DO NOT USE_Case Formulas'!B257,"Not all required fields are completed","OK"),NA())</f>
        <v>#N/A</v>
      </c>
      <c r="B257" s="40" t="e">
        <f>IF(AND('DO NOT USE_Case Formulas'!A257,ISBLANK('Captura de datos CASO'!B257)),"First Name is required",IF(NOT(ISBLANK('Captura de datos CASO'!B257)),"OK",NA()))</f>
        <v>#N/A</v>
      </c>
      <c r="C257" s="40" t="e">
        <f>IF(AND('DO NOT USE_Case Formulas'!A257,ISBLANK('Captura de datos CASO'!C257)),"Last Name is required",IF(NOT(ISBLANK('Captura de datos CASO'!C257)),"OK",NA()))</f>
        <v>#N/A</v>
      </c>
      <c r="D257" s="40" t="e">
        <f>IF(AND('DO NOT USE_Case Formulas'!A257,ISBLANK('Captura de datos CASO'!D257)),"Birthdate is required",IF(NOT(ISBLANK('Captura de datos CASO'!D257)),"OK",NA()))</f>
        <v>#N/A</v>
      </c>
      <c r="E257" s="40" t="e">
        <f>IF(AND('DO NOT USE_Case Formulas'!A257,ISBLANK('Captura de datos CASO'!E257)),"Mobile Phone is required",IF(NOT(ISBLANK('Captura de datos CASO'!E257)),IF(AND(ISNUMBER(VALUE('Captura de datos CASO'!E257)),LEFT('Captura de datos CASO'!E257,1)&lt;&gt;"1",LEN('Captura de datos CASO'!E257)=10),"OK","Phone number must be valid format"),NA()))</f>
        <v>#N/A</v>
      </c>
      <c r="F257" s="40" t="e">
        <f>IF(LEN('Captura de datos CASO'!F257)&gt;255,"Home Street Address must be less than 255 characters",IF('DO NOT USE_Case Formulas'!A257,"OK",NA()))</f>
        <v>#N/A</v>
      </c>
      <c r="G257" s="40" t="e">
        <f>IF(LEN('Captura de datos CASO'!G257)&gt;40,"City must be less than 40 characters",IF('DO NOT USE_Case Formulas'!A257,"OK",NA()))</f>
        <v>#N/A</v>
      </c>
      <c r="H257" s="40" t="e">
        <f>IF(AND(NOT(ISBLANK('Captura de datos CASO'!H257)),ISNA(VLOOKUP('Captura de datos CASO'!H257,'DO NOT USE_School Picklist'!$P$3:$P$52,1,FALSE))),"Please select a value from the drop-down menu",IF('DO NOT USE_Case Formulas'!A257,"OK",NA()))</f>
        <v>#N/A</v>
      </c>
      <c r="I257" s="40" t="e">
        <f>IF(AND('DO NOT USE_Case Formulas'!A257,ISBLANK('Captura de datos CASO'!I257)),"Zip is required",IF(ISBLANK('Captura de datos CASO'!I257),NA(),"OK"))</f>
        <v>#N/A</v>
      </c>
      <c r="J257" s="40" t="e">
        <f>IF(AND('DO NOT USE_Case Formulas'!A257,ISBLANK('Captura de datos CASO'!J257)),"Student or Staff? is required",IF(ISBLANK('Captura de datos CASO'!J257),NA(),IF(ISNA(VLOOKUP('Captura de datos CASO'!J257,'DO NOT USE_School Picklist'!$B$3:$B$6,1,FALSE)),"Please select a value from the drop-down menu","OK")))</f>
        <v>#N/A</v>
      </c>
      <c r="K257" s="40" t="e">
        <f>IF(AND('Captura de datos CASO'!J257='DO NOT USE_School Picklist'!$B$4,ISBLANK('Captura de datos CASO'!K257)),"Occupation/Job Title is required if Student or Staff? is Yes, staff/faculty or volunteer",IF('DO NOT USE_Case Formulas'!A257,"OK",NA()))</f>
        <v>#N/A</v>
      </c>
      <c r="L257" s="40" t="e">
        <f ca="1">IF('Captura de datos CASO'!L257&gt;'DO NOT USE_School Picklist'!$C$3,"Date last on school campus/facility cannot be a future date",IF('DO NOT USE_Case Formulas'!A257,IF(ISBLANK('Captura de datos CASO'!L257),"Date last on school campus/facility is required","OK"),NA()))</f>
        <v>#N/A</v>
      </c>
      <c r="M257" s="40" t="e">
        <f>IF(AND('DO NOT USE_Case Formulas'!A257,ISBLANK('Captura de datos CASO'!M257)),"Specific Place in the Location is required",IF(ISBLANK('Captura de datos CASO'!M257),NA(),"OK"))</f>
        <v>#N/A</v>
      </c>
      <c r="N257" s="40" t="e">
        <f>IF(LEN('Captura de datos CASO'!N257)&gt;50,"Parent/Guardian Name must be less than 50 characters",IF('DO NOT USE_Case Formulas'!A257,"OK",NA()))</f>
        <v>#N/A</v>
      </c>
      <c r="O257" s="40" t="e">
        <f>IF(NOT(ISBLANK('Captura de datos CASO'!O257)),IF(AND(ISNUMBER('Captura de datos CASO'!O257),LEFT('Captura de datos CASO'!O257,1)&lt;&gt;"1",LEN('Captura de datos CASO'!O257)=10),"OK","Phone number must be valid format"),IF('DO NOT USE_Case Formulas'!A257,"OK",NA()))</f>
        <v>#N/A</v>
      </c>
      <c r="P257" s="53" t="e">
        <f>IF(AND(NOT(ISBLANK('Captura de datos CASO'!P257)),ISNA(VLOOKUP('Captura de datos CASO'!P257,'DO NOT USE_School Picklist'!$I$3:$I$5,1,FALSE))),"Please select a value from the drop-down menu",IF('DO NOT USE_Case Formulas'!A257,"OK",NA()))</f>
        <v>#N/A</v>
      </c>
      <c r="Q257" s="40" t="e">
        <f>IF(AND(NOT(ISBLANK('Captura de datos CASO'!Q257)),ISNA(VLOOKUP('Captura de datos CASO'!Q257,'DO NOT USE_School Picklist'!$E$3:$E$10,1,FALSE))),"Please select a value from the drop-down menu",IF('DO NOT USE_Case Formulas'!A257,"OK",NA()))</f>
        <v>#N/A</v>
      </c>
      <c r="R257" s="53" t="e">
        <f>IF(AND(NOT(ISBLANK('Captura de datos CASO'!R257)),ISNA(VLOOKUP('Captura de datos CASO'!R257,'DO NOT USE_School Picklist'!$W$3:$W$9,1,FALSE))),"Please select a value from the drop-down menu",IF('DO NOT USE_Case Formulas'!A257,"OK",NA()))</f>
        <v>#N/A</v>
      </c>
      <c r="S257" s="53" t="e">
        <f>IF(AND(NOT(ISBLANK('Captura de datos CASO'!S257)),ISNA(VLOOKUP('Captura de datos CASO'!S257,'DO NOT USE_School Picklist'!$W$3:$W$9,1,FALSE))),"Please select a value from the drop-down menu",IF('DO NOT USE_Case Formulas'!A257,"OK",NA()))</f>
        <v>#N/A</v>
      </c>
      <c r="T257" s="40" t="e">
        <f>IF(AND(NOT(ISBLANK('Captura de datos CASO'!T257)),ISNA(VLOOKUP('Captura de datos CASO'!T257,'DO NOT USE_School Picklist'!$F$3:$F$16,1,FALSE))),"Please select a value from the drop-down menu",IF('DO NOT USE_Case Formulas'!A257,"OK",NA()))</f>
        <v>#N/A</v>
      </c>
      <c r="U257" s="40" t="e">
        <f>IF(LEN('Captura de datos CASO'!U257)&gt;100,"Classroom(s) must be less than 100 characters",IF('DO NOT USE_Case Formulas'!A257,"OK",NA()))</f>
        <v>#N/A</v>
      </c>
      <c r="V257" s="40" t="e">
        <f>IF(AND(NOT(ISBLANK('Captura de datos CASO'!V257)),ISNA(VLOOKUP('Captura de datos CASO'!V257,'DO NOT USE_School Picklist'!$S$3:$S$12,1,FALSE))),"Please select a value from the drop-down menu",IF('DO NOT USE_Case Formulas'!A257,"OK",NA()))</f>
        <v>#N/A</v>
      </c>
      <c r="W257" s="40" t="e">
        <f>IF(AND(NOT(ISBLANK('Captura de datos CASO'!W257)),ISNA(VLOOKUP('Captura de datos CASO'!W257,'DO NOT USE_School Picklist'!$S$3:$S$12,1,FALSE))),"Please select a value from the drop-down menu",IF('DO NOT USE_Case Formulas'!A257,"OK",NA()))</f>
        <v>#N/A</v>
      </c>
      <c r="X257" s="40" t="e">
        <f>IF(LEN('Captura de datos CASO'!X257)&gt;80,"Name of Education Group must be less than 80 characters",IF('DO NOT USE_Case Formulas'!A257,"OK",NA()))</f>
        <v>#N/A</v>
      </c>
      <c r="Y257" s="40" t="e">
        <f>IF(AND(NOT(ISBLANK('Captura de datos CASO'!Y257)),ISNA(VLOOKUP('Captura de datos CASO'!Y257,'DO NOT USE_School Picklist'!$K$3:$K$6,1,FALSE))),"Please select a value from the drop-down menu",IF('DO NOT USE_Case Formulas'!A257,"OK",NA()))</f>
        <v>#N/A</v>
      </c>
      <c r="Z257" s="40" t="e">
        <f>IF(AND('DO NOT USE_Case Formulas'!A257,ISBLANK('Captura de datos CASO'!Z257)),"Has this person had symptoms? is required",IF(AND(NOT(ISBLANK('Captura de datos CASO'!Z257)),ISNA(VLOOKUP('Captura de datos CASO'!Z257,'DO NOT USE_School Picklist'!$D$3:$D$5,1,FALSE))),"Please select a value from the drop-down menu",IF(NOT(ISBLANK('Captura de datos CASO'!Z257)),"OK",NA())))</f>
        <v>#N/A</v>
      </c>
      <c r="AA257" s="40" t="e">
        <f>IF(AND('Captura de datos CASO'!Z257='DO NOT USE_School Picklist'!$D$3,ISBLANK('Captura de datos CASO'!AA257)),"Symptom Onset Date is required if Ever Symptomatic is Yes",IF('DO NOT USE_Case Formulas'!A257,"OK",NA()))</f>
        <v>#N/A</v>
      </c>
      <c r="AB257" s="40"/>
      <c r="AC257" s="40" t="e">
        <f ca="1">IF(AND('DO NOT USE_Case Formulas'!A257,ISBLANK('Captura de datos CASO'!AC257)),"Lab Result Test Date is required",IF('Captura de datos CASO'!AC257&gt;'DO NOT USE_School Picklist'!$C$3,"Test Date cannot be a future date",IF(NOT(ISBLANK('Captura de datos CASO'!AC257)),"OK",NA())))</f>
        <v>#N/A</v>
      </c>
      <c r="AD257" s="40" t="e">
        <f>IF(AND(NOT(ISBLANK('Captura de datos CASO'!AD257)),ISNA(VLOOKUP('Captura de datos CASO'!AD257,'DO NOT USE_School Picklist'!$R$3:$R$7,1,FALSE))),"Please select a value from the drop-down menu",IF('DO NOT USE_Case Formulas'!A257,"OK",NA()))</f>
        <v>#N/A</v>
      </c>
      <c r="AE257" s="40" t="e">
        <f>IF(AND('DO NOT USE_Case Formulas'!A257,ISBLANK('Captura de datos CASO'!AB257)),"Lab Result Test Result is required",IF(AND(NOT(ISBLANK('Captura de datos CASO'!AB257)),ISNA(VLOOKUP('Captura de datos CASO'!AB257,'DO NOT USE_School Picklist'!$Q$3:$Q$8,1,FALSE))),"Please select a value from the drop-down menu",IF('DO NOT USE_Case Formulas'!A257,"OK",NA())))</f>
        <v>#N/A</v>
      </c>
    </row>
    <row r="258" spans="1:31" x14ac:dyDescent="0.3">
      <c r="A258" s="39" t="e">
        <f>IF('DO NOT USE_Case Formulas'!A258,IF('DO NOT USE_Case Formulas'!B258,"Not all required fields are completed","OK"),NA())</f>
        <v>#N/A</v>
      </c>
      <c r="B258" s="40" t="e">
        <f>IF(AND('DO NOT USE_Case Formulas'!A258,ISBLANK('Captura de datos CASO'!B258)),"First Name is required",IF(NOT(ISBLANK('Captura de datos CASO'!B258)),"OK",NA()))</f>
        <v>#N/A</v>
      </c>
      <c r="C258" s="40" t="e">
        <f>IF(AND('DO NOT USE_Case Formulas'!A258,ISBLANK('Captura de datos CASO'!C258)),"Last Name is required",IF(NOT(ISBLANK('Captura de datos CASO'!C258)),"OK",NA()))</f>
        <v>#N/A</v>
      </c>
      <c r="D258" s="40" t="e">
        <f>IF(AND('DO NOT USE_Case Formulas'!A258,ISBLANK('Captura de datos CASO'!D258)),"Birthdate is required",IF(NOT(ISBLANK('Captura de datos CASO'!D258)),"OK",NA()))</f>
        <v>#N/A</v>
      </c>
      <c r="E258" s="40" t="e">
        <f>IF(AND('DO NOT USE_Case Formulas'!A258,ISBLANK('Captura de datos CASO'!E258)),"Mobile Phone is required",IF(NOT(ISBLANK('Captura de datos CASO'!E258)),IF(AND(ISNUMBER(VALUE('Captura de datos CASO'!E258)),LEFT('Captura de datos CASO'!E258,1)&lt;&gt;"1",LEN('Captura de datos CASO'!E258)=10),"OK","Phone number must be valid format"),NA()))</f>
        <v>#N/A</v>
      </c>
      <c r="F258" s="40" t="e">
        <f>IF(LEN('Captura de datos CASO'!F258)&gt;255,"Home Street Address must be less than 255 characters",IF('DO NOT USE_Case Formulas'!A258,"OK",NA()))</f>
        <v>#N/A</v>
      </c>
      <c r="G258" s="40" t="e">
        <f>IF(LEN('Captura de datos CASO'!G258)&gt;40,"City must be less than 40 characters",IF('DO NOT USE_Case Formulas'!A258,"OK",NA()))</f>
        <v>#N/A</v>
      </c>
      <c r="H258" s="40" t="e">
        <f>IF(AND(NOT(ISBLANK('Captura de datos CASO'!H258)),ISNA(VLOOKUP('Captura de datos CASO'!H258,'DO NOT USE_School Picklist'!$P$3:$P$52,1,FALSE))),"Please select a value from the drop-down menu",IF('DO NOT USE_Case Formulas'!A258,"OK",NA()))</f>
        <v>#N/A</v>
      </c>
      <c r="I258" s="40" t="e">
        <f>IF(AND('DO NOT USE_Case Formulas'!A258,ISBLANK('Captura de datos CASO'!I258)),"Zip is required",IF(ISBLANK('Captura de datos CASO'!I258),NA(),"OK"))</f>
        <v>#N/A</v>
      </c>
      <c r="J258" s="40" t="e">
        <f>IF(AND('DO NOT USE_Case Formulas'!A258,ISBLANK('Captura de datos CASO'!J258)),"Student or Staff? is required",IF(ISBLANK('Captura de datos CASO'!J258),NA(),IF(ISNA(VLOOKUP('Captura de datos CASO'!J258,'DO NOT USE_School Picklist'!$B$3:$B$6,1,FALSE)),"Please select a value from the drop-down menu","OK")))</f>
        <v>#N/A</v>
      </c>
      <c r="K258" s="40" t="e">
        <f>IF(AND('Captura de datos CASO'!J258='DO NOT USE_School Picklist'!$B$4,ISBLANK('Captura de datos CASO'!K258)),"Occupation/Job Title is required if Student or Staff? is Yes, staff/faculty or volunteer",IF('DO NOT USE_Case Formulas'!A258,"OK",NA()))</f>
        <v>#N/A</v>
      </c>
      <c r="L258" s="40" t="e">
        <f ca="1">IF('Captura de datos CASO'!L258&gt;'DO NOT USE_School Picklist'!$C$3,"Date last on school campus/facility cannot be a future date",IF('DO NOT USE_Case Formulas'!A258,IF(ISBLANK('Captura de datos CASO'!L258),"Date last on school campus/facility is required","OK"),NA()))</f>
        <v>#N/A</v>
      </c>
      <c r="M258" s="40" t="e">
        <f>IF(AND('DO NOT USE_Case Formulas'!A258,ISBLANK('Captura de datos CASO'!M258)),"Specific Place in the Location is required",IF(ISBLANK('Captura de datos CASO'!M258),NA(),"OK"))</f>
        <v>#N/A</v>
      </c>
      <c r="N258" s="40" t="e">
        <f>IF(LEN('Captura de datos CASO'!N258)&gt;50,"Parent/Guardian Name must be less than 50 characters",IF('DO NOT USE_Case Formulas'!A258,"OK",NA()))</f>
        <v>#N/A</v>
      </c>
      <c r="O258" s="40" t="e">
        <f>IF(NOT(ISBLANK('Captura de datos CASO'!O258)),IF(AND(ISNUMBER('Captura de datos CASO'!O258),LEFT('Captura de datos CASO'!O258,1)&lt;&gt;"1",LEN('Captura de datos CASO'!O258)=10),"OK","Phone number must be valid format"),IF('DO NOT USE_Case Formulas'!A258,"OK",NA()))</f>
        <v>#N/A</v>
      </c>
      <c r="P258" s="53" t="e">
        <f>IF(AND(NOT(ISBLANK('Captura de datos CASO'!P258)),ISNA(VLOOKUP('Captura de datos CASO'!P258,'DO NOT USE_School Picklist'!$I$3:$I$5,1,FALSE))),"Please select a value from the drop-down menu",IF('DO NOT USE_Case Formulas'!A258,"OK",NA()))</f>
        <v>#N/A</v>
      </c>
      <c r="Q258" s="40" t="e">
        <f>IF(AND(NOT(ISBLANK('Captura de datos CASO'!Q258)),ISNA(VLOOKUP('Captura de datos CASO'!Q258,'DO NOT USE_School Picklist'!$E$3:$E$10,1,FALSE))),"Please select a value from the drop-down menu",IF('DO NOT USE_Case Formulas'!A258,"OK",NA()))</f>
        <v>#N/A</v>
      </c>
      <c r="R258" s="53" t="e">
        <f>IF(AND(NOT(ISBLANK('Captura de datos CASO'!R258)),ISNA(VLOOKUP('Captura de datos CASO'!R258,'DO NOT USE_School Picklist'!$W$3:$W$9,1,FALSE))),"Please select a value from the drop-down menu",IF('DO NOT USE_Case Formulas'!A258,"OK",NA()))</f>
        <v>#N/A</v>
      </c>
      <c r="S258" s="53" t="e">
        <f>IF(AND(NOT(ISBLANK('Captura de datos CASO'!S258)),ISNA(VLOOKUP('Captura de datos CASO'!S258,'DO NOT USE_School Picklist'!$W$3:$W$9,1,FALSE))),"Please select a value from the drop-down menu",IF('DO NOT USE_Case Formulas'!A258,"OK",NA()))</f>
        <v>#N/A</v>
      </c>
      <c r="T258" s="40" t="e">
        <f>IF(AND(NOT(ISBLANK('Captura de datos CASO'!T258)),ISNA(VLOOKUP('Captura de datos CASO'!T258,'DO NOT USE_School Picklist'!$F$3:$F$16,1,FALSE))),"Please select a value from the drop-down menu",IF('DO NOT USE_Case Formulas'!A258,"OK",NA()))</f>
        <v>#N/A</v>
      </c>
      <c r="U258" s="40" t="e">
        <f>IF(LEN('Captura de datos CASO'!U258)&gt;100,"Classroom(s) must be less than 100 characters",IF('DO NOT USE_Case Formulas'!A258,"OK",NA()))</f>
        <v>#N/A</v>
      </c>
      <c r="V258" s="40" t="e">
        <f>IF(AND(NOT(ISBLANK('Captura de datos CASO'!V258)),ISNA(VLOOKUP('Captura de datos CASO'!V258,'DO NOT USE_School Picklist'!$S$3:$S$12,1,FALSE))),"Please select a value from the drop-down menu",IF('DO NOT USE_Case Formulas'!A258,"OK",NA()))</f>
        <v>#N/A</v>
      </c>
      <c r="W258" s="40" t="e">
        <f>IF(AND(NOT(ISBLANK('Captura de datos CASO'!W258)),ISNA(VLOOKUP('Captura de datos CASO'!W258,'DO NOT USE_School Picklist'!$S$3:$S$12,1,FALSE))),"Please select a value from the drop-down menu",IF('DO NOT USE_Case Formulas'!A258,"OK",NA()))</f>
        <v>#N/A</v>
      </c>
      <c r="X258" s="40" t="e">
        <f>IF(LEN('Captura de datos CASO'!X258)&gt;80,"Name of Education Group must be less than 80 characters",IF('DO NOT USE_Case Formulas'!A258,"OK",NA()))</f>
        <v>#N/A</v>
      </c>
      <c r="Y258" s="40" t="e">
        <f>IF(AND(NOT(ISBLANK('Captura de datos CASO'!Y258)),ISNA(VLOOKUP('Captura de datos CASO'!Y258,'DO NOT USE_School Picklist'!$K$3:$K$6,1,FALSE))),"Please select a value from the drop-down menu",IF('DO NOT USE_Case Formulas'!A258,"OK",NA()))</f>
        <v>#N/A</v>
      </c>
      <c r="Z258" s="40" t="e">
        <f>IF(AND('DO NOT USE_Case Formulas'!A258,ISBLANK('Captura de datos CASO'!Z258)),"Has this person had symptoms? is required",IF(AND(NOT(ISBLANK('Captura de datos CASO'!Z258)),ISNA(VLOOKUP('Captura de datos CASO'!Z258,'DO NOT USE_School Picklist'!$D$3:$D$5,1,FALSE))),"Please select a value from the drop-down menu",IF(NOT(ISBLANK('Captura de datos CASO'!Z258)),"OK",NA())))</f>
        <v>#N/A</v>
      </c>
      <c r="AA258" s="40" t="e">
        <f>IF(AND('Captura de datos CASO'!Z258='DO NOT USE_School Picklist'!$D$3,ISBLANK('Captura de datos CASO'!AA258)),"Symptom Onset Date is required if Ever Symptomatic is Yes",IF('DO NOT USE_Case Formulas'!A258,"OK",NA()))</f>
        <v>#N/A</v>
      </c>
      <c r="AB258" s="40"/>
      <c r="AC258" s="40" t="e">
        <f ca="1">IF(AND('DO NOT USE_Case Formulas'!A258,ISBLANK('Captura de datos CASO'!AC258)),"Lab Result Test Date is required",IF('Captura de datos CASO'!AC258&gt;'DO NOT USE_School Picklist'!$C$3,"Test Date cannot be a future date",IF(NOT(ISBLANK('Captura de datos CASO'!AC258)),"OK",NA())))</f>
        <v>#N/A</v>
      </c>
      <c r="AD258" s="40" t="e">
        <f>IF(AND(NOT(ISBLANK('Captura de datos CASO'!AD258)),ISNA(VLOOKUP('Captura de datos CASO'!AD258,'DO NOT USE_School Picklist'!$R$3:$R$7,1,FALSE))),"Please select a value from the drop-down menu",IF('DO NOT USE_Case Formulas'!A258,"OK",NA()))</f>
        <v>#N/A</v>
      </c>
      <c r="AE258" s="40" t="e">
        <f>IF(AND('DO NOT USE_Case Formulas'!A258,ISBLANK('Captura de datos CASO'!AB258)),"Lab Result Test Result is required",IF(AND(NOT(ISBLANK('Captura de datos CASO'!AB258)),ISNA(VLOOKUP('Captura de datos CASO'!AB258,'DO NOT USE_School Picklist'!$Q$3:$Q$8,1,FALSE))),"Please select a value from the drop-down menu",IF('DO NOT USE_Case Formulas'!A258,"OK",NA())))</f>
        <v>#N/A</v>
      </c>
    </row>
    <row r="259" spans="1:31" x14ac:dyDescent="0.3">
      <c r="A259" s="39" t="e">
        <f>IF('DO NOT USE_Case Formulas'!A259,IF('DO NOT USE_Case Formulas'!B259,"Not all required fields are completed","OK"),NA())</f>
        <v>#N/A</v>
      </c>
      <c r="B259" s="40" t="e">
        <f>IF(AND('DO NOT USE_Case Formulas'!A259,ISBLANK('Captura de datos CASO'!B259)),"First Name is required",IF(NOT(ISBLANK('Captura de datos CASO'!B259)),"OK",NA()))</f>
        <v>#N/A</v>
      </c>
      <c r="C259" s="40" t="e">
        <f>IF(AND('DO NOT USE_Case Formulas'!A259,ISBLANK('Captura de datos CASO'!C259)),"Last Name is required",IF(NOT(ISBLANK('Captura de datos CASO'!C259)),"OK",NA()))</f>
        <v>#N/A</v>
      </c>
      <c r="D259" s="40" t="e">
        <f>IF(AND('DO NOT USE_Case Formulas'!A259,ISBLANK('Captura de datos CASO'!D259)),"Birthdate is required",IF(NOT(ISBLANK('Captura de datos CASO'!D259)),"OK",NA()))</f>
        <v>#N/A</v>
      </c>
      <c r="E259" s="40" t="e">
        <f>IF(AND('DO NOT USE_Case Formulas'!A259,ISBLANK('Captura de datos CASO'!E259)),"Mobile Phone is required",IF(NOT(ISBLANK('Captura de datos CASO'!E259)),IF(AND(ISNUMBER(VALUE('Captura de datos CASO'!E259)),LEFT('Captura de datos CASO'!E259,1)&lt;&gt;"1",LEN('Captura de datos CASO'!E259)=10),"OK","Phone number must be valid format"),NA()))</f>
        <v>#N/A</v>
      </c>
      <c r="F259" s="40" t="e">
        <f>IF(LEN('Captura de datos CASO'!F259)&gt;255,"Home Street Address must be less than 255 characters",IF('DO NOT USE_Case Formulas'!A259,"OK",NA()))</f>
        <v>#N/A</v>
      </c>
      <c r="G259" s="40" t="e">
        <f>IF(LEN('Captura de datos CASO'!G259)&gt;40,"City must be less than 40 characters",IF('DO NOT USE_Case Formulas'!A259,"OK",NA()))</f>
        <v>#N/A</v>
      </c>
      <c r="H259" s="40" t="e">
        <f>IF(AND(NOT(ISBLANK('Captura de datos CASO'!H259)),ISNA(VLOOKUP('Captura de datos CASO'!H259,'DO NOT USE_School Picklist'!$P$3:$P$52,1,FALSE))),"Please select a value from the drop-down menu",IF('DO NOT USE_Case Formulas'!A259,"OK",NA()))</f>
        <v>#N/A</v>
      </c>
      <c r="I259" s="40" t="e">
        <f>IF(AND('DO NOT USE_Case Formulas'!A259,ISBLANK('Captura de datos CASO'!I259)),"Zip is required",IF(ISBLANK('Captura de datos CASO'!I259),NA(),"OK"))</f>
        <v>#N/A</v>
      </c>
      <c r="J259" s="40" t="e">
        <f>IF(AND('DO NOT USE_Case Formulas'!A259,ISBLANK('Captura de datos CASO'!J259)),"Student or Staff? is required",IF(ISBLANK('Captura de datos CASO'!J259),NA(),IF(ISNA(VLOOKUP('Captura de datos CASO'!J259,'DO NOT USE_School Picklist'!$B$3:$B$6,1,FALSE)),"Please select a value from the drop-down menu","OK")))</f>
        <v>#N/A</v>
      </c>
      <c r="K259" s="40" t="e">
        <f>IF(AND('Captura de datos CASO'!J259='DO NOT USE_School Picklist'!$B$4,ISBLANK('Captura de datos CASO'!K259)),"Occupation/Job Title is required if Student or Staff? is Yes, staff/faculty or volunteer",IF('DO NOT USE_Case Formulas'!A259,"OK",NA()))</f>
        <v>#N/A</v>
      </c>
      <c r="L259" s="40" t="e">
        <f ca="1">IF('Captura de datos CASO'!L259&gt;'DO NOT USE_School Picklist'!$C$3,"Date last on school campus/facility cannot be a future date",IF('DO NOT USE_Case Formulas'!A259,IF(ISBLANK('Captura de datos CASO'!L259),"Date last on school campus/facility is required","OK"),NA()))</f>
        <v>#N/A</v>
      </c>
      <c r="M259" s="40" t="e">
        <f>IF(AND('DO NOT USE_Case Formulas'!A259,ISBLANK('Captura de datos CASO'!M259)),"Specific Place in the Location is required",IF(ISBLANK('Captura de datos CASO'!M259),NA(),"OK"))</f>
        <v>#N/A</v>
      </c>
      <c r="N259" s="40" t="e">
        <f>IF(LEN('Captura de datos CASO'!N259)&gt;50,"Parent/Guardian Name must be less than 50 characters",IF('DO NOT USE_Case Formulas'!A259,"OK",NA()))</f>
        <v>#N/A</v>
      </c>
      <c r="O259" s="40" t="e">
        <f>IF(NOT(ISBLANK('Captura de datos CASO'!O259)),IF(AND(ISNUMBER('Captura de datos CASO'!O259),LEFT('Captura de datos CASO'!O259,1)&lt;&gt;"1",LEN('Captura de datos CASO'!O259)=10),"OK","Phone number must be valid format"),IF('DO NOT USE_Case Formulas'!A259,"OK",NA()))</f>
        <v>#N/A</v>
      </c>
      <c r="P259" s="53" t="e">
        <f>IF(AND(NOT(ISBLANK('Captura de datos CASO'!P259)),ISNA(VLOOKUP('Captura de datos CASO'!P259,'DO NOT USE_School Picklist'!$I$3:$I$5,1,FALSE))),"Please select a value from the drop-down menu",IF('DO NOT USE_Case Formulas'!A259,"OK",NA()))</f>
        <v>#N/A</v>
      </c>
      <c r="Q259" s="40" t="e">
        <f>IF(AND(NOT(ISBLANK('Captura de datos CASO'!Q259)),ISNA(VLOOKUP('Captura de datos CASO'!Q259,'DO NOT USE_School Picklist'!$E$3:$E$10,1,FALSE))),"Please select a value from the drop-down menu",IF('DO NOT USE_Case Formulas'!A259,"OK",NA()))</f>
        <v>#N/A</v>
      </c>
      <c r="R259" s="53" t="e">
        <f>IF(AND(NOT(ISBLANK('Captura de datos CASO'!R259)),ISNA(VLOOKUP('Captura de datos CASO'!R259,'DO NOT USE_School Picklist'!$W$3:$W$9,1,FALSE))),"Please select a value from the drop-down menu",IF('DO NOT USE_Case Formulas'!A259,"OK",NA()))</f>
        <v>#N/A</v>
      </c>
      <c r="S259" s="53" t="e">
        <f>IF(AND(NOT(ISBLANK('Captura de datos CASO'!S259)),ISNA(VLOOKUP('Captura de datos CASO'!S259,'DO NOT USE_School Picklist'!$W$3:$W$9,1,FALSE))),"Please select a value from the drop-down menu",IF('DO NOT USE_Case Formulas'!A259,"OK",NA()))</f>
        <v>#N/A</v>
      </c>
      <c r="T259" s="40" t="e">
        <f>IF(AND(NOT(ISBLANK('Captura de datos CASO'!T259)),ISNA(VLOOKUP('Captura de datos CASO'!T259,'DO NOT USE_School Picklist'!$F$3:$F$16,1,FALSE))),"Please select a value from the drop-down menu",IF('DO NOT USE_Case Formulas'!A259,"OK",NA()))</f>
        <v>#N/A</v>
      </c>
      <c r="U259" s="40" t="e">
        <f>IF(LEN('Captura de datos CASO'!U259)&gt;100,"Classroom(s) must be less than 100 characters",IF('DO NOT USE_Case Formulas'!A259,"OK",NA()))</f>
        <v>#N/A</v>
      </c>
      <c r="V259" s="40" t="e">
        <f>IF(AND(NOT(ISBLANK('Captura de datos CASO'!V259)),ISNA(VLOOKUP('Captura de datos CASO'!V259,'DO NOT USE_School Picklist'!$S$3:$S$12,1,FALSE))),"Please select a value from the drop-down menu",IF('DO NOT USE_Case Formulas'!A259,"OK",NA()))</f>
        <v>#N/A</v>
      </c>
      <c r="W259" s="40" t="e">
        <f>IF(AND(NOT(ISBLANK('Captura de datos CASO'!W259)),ISNA(VLOOKUP('Captura de datos CASO'!W259,'DO NOT USE_School Picklist'!$S$3:$S$12,1,FALSE))),"Please select a value from the drop-down menu",IF('DO NOT USE_Case Formulas'!A259,"OK",NA()))</f>
        <v>#N/A</v>
      </c>
      <c r="X259" s="40" t="e">
        <f>IF(LEN('Captura de datos CASO'!X259)&gt;80,"Name of Education Group must be less than 80 characters",IF('DO NOT USE_Case Formulas'!A259,"OK",NA()))</f>
        <v>#N/A</v>
      </c>
      <c r="Y259" s="40" t="e">
        <f>IF(AND(NOT(ISBLANK('Captura de datos CASO'!Y259)),ISNA(VLOOKUP('Captura de datos CASO'!Y259,'DO NOT USE_School Picklist'!$K$3:$K$6,1,FALSE))),"Please select a value from the drop-down menu",IF('DO NOT USE_Case Formulas'!A259,"OK",NA()))</f>
        <v>#N/A</v>
      </c>
      <c r="Z259" s="40" t="e">
        <f>IF(AND('DO NOT USE_Case Formulas'!A259,ISBLANK('Captura de datos CASO'!Z259)),"Has this person had symptoms? is required",IF(AND(NOT(ISBLANK('Captura de datos CASO'!Z259)),ISNA(VLOOKUP('Captura de datos CASO'!Z259,'DO NOT USE_School Picklist'!$D$3:$D$5,1,FALSE))),"Please select a value from the drop-down menu",IF(NOT(ISBLANK('Captura de datos CASO'!Z259)),"OK",NA())))</f>
        <v>#N/A</v>
      </c>
      <c r="AA259" s="40" t="e">
        <f>IF(AND('Captura de datos CASO'!Z259='DO NOT USE_School Picklist'!$D$3,ISBLANK('Captura de datos CASO'!AA259)),"Symptom Onset Date is required if Ever Symptomatic is Yes",IF('DO NOT USE_Case Formulas'!A259,"OK",NA()))</f>
        <v>#N/A</v>
      </c>
      <c r="AB259" s="40"/>
      <c r="AC259" s="40" t="e">
        <f ca="1">IF(AND('DO NOT USE_Case Formulas'!A259,ISBLANK('Captura de datos CASO'!AC259)),"Lab Result Test Date is required",IF('Captura de datos CASO'!AC259&gt;'DO NOT USE_School Picklist'!$C$3,"Test Date cannot be a future date",IF(NOT(ISBLANK('Captura de datos CASO'!AC259)),"OK",NA())))</f>
        <v>#N/A</v>
      </c>
      <c r="AD259" s="40" t="e">
        <f>IF(AND(NOT(ISBLANK('Captura de datos CASO'!AD259)),ISNA(VLOOKUP('Captura de datos CASO'!AD259,'DO NOT USE_School Picklist'!$R$3:$R$7,1,FALSE))),"Please select a value from the drop-down menu",IF('DO NOT USE_Case Formulas'!A259,"OK",NA()))</f>
        <v>#N/A</v>
      </c>
      <c r="AE259" s="40" t="e">
        <f>IF(AND('DO NOT USE_Case Formulas'!A259,ISBLANK('Captura de datos CASO'!AB259)),"Lab Result Test Result is required",IF(AND(NOT(ISBLANK('Captura de datos CASO'!AB259)),ISNA(VLOOKUP('Captura de datos CASO'!AB259,'DO NOT USE_School Picklist'!$Q$3:$Q$8,1,FALSE))),"Please select a value from the drop-down menu",IF('DO NOT USE_Case Formulas'!A259,"OK",NA())))</f>
        <v>#N/A</v>
      </c>
    </row>
    <row r="260" spans="1:31" x14ac:dyDescent="0.3">
      <c r="A260" s="39" t="e">
        <f>IF('DO NOT USE_Case Formulas'!A260,IF('DO NOT USE_Case Formulas'!B260,"Not all required fields are completed","OK"),NA())</f>
        <v>#N/A</v>
      </c>
      <c r="B260" s="40" t="e">
        <f>IF(AND('DO NOT USE_Case Formulas'!A260,ISBLANK('Captura de datos CASO'!B260)),"First Name is required",IF(NOT(ISBLANK('Captura de datos CASO'!B260)),"OK",NA()))</f>
        <v>#N/A</v>
      </c>
      <c r="C260" s="40" t="e">
        <f>IF(AND('DO NOT USE_Case Formulas'!A260,ISBLANK('Captura de datos CASO'!C260)),"Last Name is required",IF(NOT(ISBLANK('Captura de datos CASO'!C260)),"OK",NA()))</f>
        <v>#N/A</v>
      </c>
      <c r="D260" s="40" t="e">
        <f>IF(AND('DO NOT USE_Case Formulas'!A260,ISBLANK('Captura de datos CASO'!D260)),"Birthdate is required",IF(NOT(ISBLANK('Captura de datos CASO'!D260)),"OK",NA()))</f>
        <v>#N/A</v>
      </c>
      <c r="E260" s="40" t="e">
        <f>IF(AND('DO NOT USE_Case Formulas'!A260,ISBLANK('Captura de datos CASO'!E260)),"Mobile Phone is required",IF(NOT(ISBLANK('Captura de datos CASO'!E260)),IF(AND(ISNUMBER(VALUE('Captura de datos CASO'!E260)),LEFT('Captura de datos CASO'!E260,1)&lt;&gt;"1",LEN('Captura de datos CASO'!E260)=10),"OK","Phone number must be valid format"),NA()))</f>
        <v>#N/A</v>
      </c>
      <c r="F260" s="40" t="e">
        <f>IF(LEN('Captura de datos CASO'!F260)&gt;255,"Home Street Address must be less than 255 characters",IF('DO NOT USE_Case Formulas'!A260,"OK",NA()))</f>
        <v>#N/A</v>
      </c>
      <c r="G260" s="40" t="e">
        <f>IF(LEN('Captura de datos CASO'!G260)&gt;40,"City must be less than 40 characters",IF('DO NOT USE_Case Formulas'!A260,"OK",NA()))</f>
        <v>#N/A</v>
      </c>
      <c r="H260" s="40" t="e">
        <f>IF(AND(NOT(ISBLANK('Captura de datos CASO'!H260)),ISNA(VLOOKUP('Captura de datos CASO'!H260,'DO NOT USE_School Picklist'!$P$3:$P$52,1,FALSE))),"Please select a value from the drop-down menu",IF('DO NOT USE_Case Formulas'!A260,"OK",NA()))</f>
        <v>#N/A</v>
      </c>
      <c r="I260" s="40" t="e">
        <f>IF(AND('DO NOT USE_Case Formulas'!A260,ISBLANK('Captura de datos CASO'!I260)),"Zip is required",IF(ISBLANK('Captura de datos CASO'!I260),NA(),"OK"))</f>
        <v>#N/A</v>
      </c>
      <c r="J260" s="40" t="e">
        <f>IF(AND('DO NOT USE_Case Formulas'!A260,ISBLANK('Captura de datos CASO'!J260)),"Student or Staff? is required",IF(ISBLANK('Captura de datos CASO'!J260),NA(),IF(ISNA(VLOOKUP('Captura de datos CASO'!J260,'DO NOT USE_School Picklist'!$B$3:$B$6,1,FALSE)),"Please select a value from the drop-down menu","OK")))</f>
        <v>#N/A</v>
      </c>
      <c r="K260" s="40" t="e">
        <f>IF(AND('Captura de datos CASO'!J260='DO NOT USE_School Picklist'!$B$4,ISBLANK('Captura de datos CASO'!K260)),"Occupation/Job Title is required if Student or Staff? is Yes, staff/faculty or volunteer",IF('DO NOT USE_Case Formulas'!A260,"OK",NA()))</f>
        <v>#N/A</v>
      </c>
      <c r="L260" s="40" t="e">
        <f ca="1">IF('Captura de datos CASO'!L260&gt;'DO NOT USE_School Picklist'!$C$3,"Date last on school campus/facility cannot be a future date",IF('DO NOT USE_Case Formulas'!A260,IF(ISBLANK('Captura de datos CASO'!L260),"Date last on school campus/facility is required","OK"),NA()))</f>
        <v>#N/A</v>
      </c>
      <c r="M260" s="40" t="e">
        <f>IF(AND('DO NOT USE_Case Formulas'!A260,ISBLANK('Captura de datos CASO'!M260)),"Specific Place in the Location is required",IF(ISBLANK('Captura de datos CASO'!M260),NA(),"OK"))</f>
        <v>#N/A</v>
      </c>
      <c r="N260" s="40" t="e">
        <f>IF(LEN('Captura de datos CASO'!N260)&gt;50,"Parent/Guardian Name must be less than 50 characters",IF('DO NOT USE_Case Formulas'!A260,"OK",NA()))</f>
        <v>#N/A</v>
      </c>
      <c r="O260" s="40" t="e">
        <f>IF(NOT(ISBLANK('Captura de datos CASO'!O260)),IF(AND(ISNUMBER('Captura de datos CASO'!O260),LEFT('Captura de datos CASO'!O260,1)&lt;&gt;"1",LEN('Captura de datos CASO'!O260)=10),"OK","Phone number must be valid format"),IF('DO NOT USE_Case Formulas'!A260,"OK",NA()))</f>
        <v>#N/A</v>
      </c>
      <c r="P260" s="53" t="e">
        <f>IF(AND(NOT(ISBLANK('Captura de datos CASO'!P260)),ISNA(VLOOKUP('Captura de datos CASO'!P260,'DO NOT USE_School Picklist'!$I$3:$I$5,1,FALSE))),"Please select a value from the drop-down menu",IF('DO NOT USE_Case Formulas'!A260,"OK",NA()))</f>
        <v>#N/A</v>
      </c>
      <c r="Q260" s="40" t="e">
        <f>IF(AND(NOT(ISBLANK('Captura de datos CASO'!Q260)),ISNA(VLOOKUP('Captura de datos CASO'!Q260,'DO NOT USE_School Picklist'!$E$3:$E$10,1,FALSE))),"Please select a value from the drop-down menu",IF('DO NOT USE_Case Formulas'!A260,"OK",NA()))</f>
        <v>#N/A</v>
      </c>
      <c r="R260" s="53" t="e">
        <f>IF(AND(NOT(ISBLANK('Captura de datos CASO'!R260)),ISNA(VLOOKUP('Captura de datos CASO'!R260,'DO NOT USE_School Picklist'!$W$3:$W$9,1,FALSE))),"Please select a value from the drop-down menu",IF('DO NOT USE_Case Formulas'!A260,"OK",NA()))</f>
        <v>#N/A</v>
      </c>
      <c r="S260" s="53" t="e">
        <f>IF(AND(NOT(ISBLANK('Captura de datos CASO'!S260)),ISNA(VLOOKUP('Captura de datos CASO'!S260,'DO NOT USE_School Picklist'!$W$3:$W$9,1,FALSE))),"Please select a value from the drop-down menu",IF('DO NOT USE_Case Formulas'!A260,"OK",NA()))</f>
        <v>#N/A</v>
      </c>
      <c r="T260" s="40" t="e">
        <f>IF(AND(NOT(ISBLANK('Captura de datos CASO'!T260)),ISNA(VLOOKUP('Captura de datos CASO'!T260,'DO NOT USE_School Picklist'!$F$3:$F$16,1,FALSE))),"Please select a value from the drop-down menu",IF('DO NOT USE_Case Formulas'!A260,"OK",NA()))</f>
        <v>#N/A</v>
      </c>
      <c r="U260" s="40" t="e">
        <f>IF(LEN('Captura de datos CASO'!U260)&gt;100,"Classroom(s) must be less than 100 characters",IF('DO NOT USE_Case Formulas'!A260,"OK",NA()))</f>
        <v>#N/A</v>
      </c>
      <c r="V260" s="40" t="e">
        <f>IF(AND(NOT(ISBLANK('Captura de datos CASO'!V260)),ISNA(VLOOKUP('Captura de datos CASO'!V260,'DO NOT USE_School Picklist'!$S$3:$S$12,1,FALSE))),"Please select a value from the drop-down menu",IF('DO NOT USE_Case Formulas'!A260,"OK",NA()))</f>
        <v>#N/A</v>
      </c>
      <c r="W260" s="40" t="e">
        <f>IF(AND(NOT(ISBLANK('Captura de datos CASO'!W260)),ISNA(VLOOKUP('Captura de datos CASO'!W260,'DO NOT USE_School Picklist'!$S$3:$S$12,1,FALSE))),"Please select a value from the drop-down menu",IF('DO NOT USE_Case Formulas'!A260,"OK",NA()))</f>
        <v>#N/A</v>
      </c>
      <c r="X260" s="40" t="e">
        <f>IF(LEN('Captura de datos CASO'!X260)&gt;80,"Name of Education Group must be less than 80 characters",IF('DO NOT USE_Case Formulas'!A260,"OK",NA()))</f>
        <v>#N/A</v>
      </c>
      <c r="Y260" s="40" t="e">
        <f>IF(AND(NOT(ISBLANK('Captura de datos CASO'!Y260)),ISNA(VLOOKUP('Captura de datos CASO'!Y260,'DO NOT USE_School Picklist'!$K$3:$K$6,1,FALSE))),"Please select a value from the drop-down menu",IF('DO NOT USE_Case Formulas'!A260,"OK",NA()))</f>
        <v>#N/A</v>
      </c>
      <c r="Z260" s="40" t="e">
        <f>IF(AND('DO NOT USE_Case Formulas'!A260,ISBLANK('Captura de datos CASO'!Z260)),"Has this person had symptoms? is required",IF(AND(NOT(ISBLANK('Captura de datos CASO'!Z260)),ISNA(VLOOKUP('Captura de datos CASO'!Z260,'DO NOT USE_School Picklist'!$D$3:$D$5,1,FALSE))),"Please select a value from the drop-down menu",IF(NOT(ISBLANK('Captura de datos CASO'!Z260)),"OK",NA())))</f>
        <v>#N/A</v>
      </c>
      <c r="AA260" s="40" t="e">
        <f>IF(AND('Captura de datos CASO'!Z260='DO NOT USE_School Picklist'!$D$3,ISBLANK('Captura de datos CASO'!AA260)),"Symptom Onset Date is required if Ever Symptomatic is Yes",IF('DO NOT USE_Case Formulas'!A260,"OK",NA()))</f>
        <v>#N/A</v>
      </c>
      <c r="AB260" s="40"/>
      <c r="AC260" s="40" t="e">
        <f ca="1">IF(AND('DO NOT USE_Case Formulas'!A260,ISBLANK('Captura de datos CASO'!AC260)),"Lab Result Test Date is required",IF('Captura de datos CASO'!AC260&gt;'DO NOT USE_School Picklist'!$C$3,"Test Date cannot be a future date",IF(NOT(ISBLANK('Captura de datos CASO'!AC260)),"OK",NA())))</f>
        <v>#N/A</v>
      </c>
      <c r="AD260" s="40" t="e">
        <f>IF(AND(NOT(ISBLANK('Captura de datos CASO'!AD260)),ISNA(VLOOKUP('Captura de datos CASO'!AD260,'DO NOT USE_School Picklist'!$R$3:$R$7,1,FALSE))),"Please select a value from the drop-down menu",IF('DO NOT USE_Case Formulas'!A260,"OK",NA()))</f>
        <v>#N/A</v>
      </c>
      <c r="AE260" s="40" t="e">
        <f>IF(AND('DO NOT USE_Case Formulas'!A260,ISBLANK('Captura de datos CASO'!AB260)),"Lab Result Test Result is required",IF(AND(NOT(ISBLANK('Captura de datos CASO'!AB260)),ISNA(VLOOKUP('Captura de datos CASO'!AB260,'DO NOT USE_School Picklist'!$Q$3:$Q$8,1,FALSE))),"Please select a value from the drop-down menu",IF('DO NOT USE_Case Formulas'!A260,"OK",NA())))</f>
        <v>#N/A</v>
      </c>
    </row>
    <row r="261" spans="1:31" x14ac:dyDescent="0.3">
      <c r="A261" s="39" t="e">
        <f>IF('DO NOT USE_Case Formulas'!A261,IF('DO NOT USE_Case Formulas'!B261,"Not all required fields are completed","OK"),NA())</f>
        <v>#N/A</v>
      </c>
      <c r="B261" s="40" t="e">
        <f>IF(AND('DO NOT USE_Case Formulas'!A261,ISBLANK('Captura de datos CASO'!B261)),"First Name is required",IF(NOT(ISBLANK('Captura de datos CASO'!B261)),"OK",NA()))</f>
        <v>#N/A</v>
      </c>
      <c r="C261" s="40" t="e">
        <f>IF(AND('DO NOT USE_Case Formulas'!A261,ISBLANK('Captura de datos CASO'!C261)),"Last Name is required",IF(NOT(ISBLANK('Captura de datos CASO'!C261)),"OK",NA()))</f>
        <v>#N/A</v>
      </c>
      <c r="D261" s="40" t="e">
        <f>IF(AND('DO NOT USE_Case Formulas'!A261,ISBLANK('Captura de datos CASO'!D261)),"Birthdate is required",IF(NOT(ISBLANK('Captura de datos CASO'!D261)),"OK",NA()))</f>
        <v>#N/A</v>
      </c>
      <c r="E261" s="40" t="e">
        <f>IF(AND('DO NOT USE_Case Formulas'!A261,ISBLANK('Captura de datos CASO'!E261)),"Mobile Phone is required",IF(NOT(ISBLANK('Captura de datos CASO'!E261)),IF(AND(ISNUMBER(VALUE('Captura de datos CASO'!E261)),LEFT('Captura de datos CASO'!E261,1)&lt;&gt;"1",LEN('Captura de datos CASO'!E261)=10),"OK","Phone number must be valid format"),NA()))</f>
        <v>#N/A</v>
      </c>
      <c r="F261" s="40" t="e">
        <f>IF(LEN('Captura de datos CASO'!F261)&gt;255,"Home Street Address must be less than 255 characters",IF('DO NOT USE_Case Formulas'!A261,"OK",NA()))</f>
        <v>#N/A</v>
      </c>
      <c r="G261" s="40" t="e">
        <f>IF(LEN('Captura de datos CASO'!G261)&gt;40,"City must be less than 40 characters",IF('DO NOT USE_Case Formulas'!A261,"OK",NA()))</f>
        <v>#N/A</v>
      </c>
      <c r="H261" s="40" t="e">
        <f>IF(AND(NOT(ISBLANK('Captura de datos CASO'!H261)),ISNA(VLOOKUP('Captura de datos CASO'!H261,'DO NOT USE_School Picklist'!$P$3:$P$52,1,FALSE))),"Please select a value from the drop-down menu",IF('DO NOT USE_Case Formulas'!A261,"OK",NA()))</f>
        <v>#N/A</v>
      </c>
      <c r="I261" s="40" t="e">
        <f>IF(AND('DO NOT USE_Case Formulas'!A261,ISBLANK('Captura de datos CASO'!I261)),"Zip is required",IF(ISBLANK('Captura de datos CASO'!I261),NA(),"OK"))</f>
        <v>#N/A</v>
      </c>
      <c r="J261" s="40" t="e">
        <f>IF(AND('DO NOT USE_Case Formulas'!A261,ISBLANK('Captura de datos CASO'!J261)),"Student or Staff? is required",IF(ISBLANK('Captura de datos CASO'!J261),NA(),IF(ISNA(VLOOKUP('Captura de datos CASO'!J261,'DO NOT USE_School Picklist'!$B$3:$B$6,1,FALSE)),"Please select a value from the drop-down menu","OK")))</f>
        <v>#N/A</v>
      </c>
      <c r="K261" s="40" t="e">
        <f>IF(AND('Captura de datos CASO'!J261='DO NOT USE_School Picklist'!$B$4,ISBLANK('Captura de datos CASO'!K261)),"Occupation/Job Title is required if Student or Staff? is Yes, staff/faculty or volunteer",IF('DO NOT USE_Case Formulas'!A261,"OK",NA()))</f>
        <v>#N/A</v>
      </c>
      <c r="L261" s="40" t="e">
        <f ca="1">IF('Captura de datos CASO'!L261&gt;'DO NOT USE_School Picklist'!$C$3,"Date last on school campus/facility cannot be a future date",IF('DO NOT USE_Case Formulas'!A261,IF(ISBLANK('Captura de datos CASO'!L261),"Date last on school campus/facility is required","OK"),NA()))</f>
        <v>#N/A</v>
      </c>
      <c r="M261" s="40" t="e">
        <f>IF(AND('DO NOT USE_Case Formulas'!A261,ISBLANK('Captura de datos CASO'!M261)),"Specific Place in the Location is required",IF(ISBLANK('Captura de datos CASO'!M261),NA(),"OK"))</f>
        <v>#N/A</v>
      </c>
      <c r="N261" s="40" t="e">
        <f>IF(LEN('Captura de datos CASO'!N261)&gt;50,"Parent/Guardian Name must be less than 50 characters",IF('DO NOT USE_Case Formulas'!A261,"OK",NA()))</f>
        <v>#N/A</v>
      </c>
      <c r="O261" s="40" t="e">
        <f>IF(NOT(ISBLANK('Captura de datos CASO'!O261)),IF(AND(ISNUMBER('Captura de datos CASO'!O261),LEFT('Captura de datos CASO'!O261,1)&lt;&gt;"1",LEN('Captura de datos CASO'!O261)=10),"OK","Phone number must be valid format"),IF('DO NOT USE_Case Formulas'!A261,"OK",NA()))</f>
        <v>#N/A</v>
      </c>
      <c r="P261" s="53" t="e">
        <f>IF(AND(NOT(ISBLANK('Captura de datos CASO'!P261)),ISNA(VLOOKUP('Captura de datos CASO'!P261,'DO NOT USE_School Picklist'!$I$3:$I$5,1,FALSE))),"Please select a value from the drop-down menu",IF('DO NOT USE_Case Formulas'!A261,"OK",NA()))</f>
        <v>#N/A</v>
      </c>
      <c r="Q261" s="40" t="e">
        <f>IF(AND(NOT(ISBLANK('Captura de datos CASO'!Q261)),ISNA(VLOOKUP('Captura de datos CASO'!Q261,'DO NOT USE_School Picklist'!$E$3:$E$10,1,FALSE))),"Please select a value from the drop-down menu",IF('DO NOT USE_Case Formulas'!A261,"OK",NA()))</f>
        <v>#N/A</v>
      </c>
      <c r="R261" s="53" t="e">
        <f>IF(AND(NOT(ISBLANK('Captura de datos CASO'!R261)),ISNA(VLOOKUP('Captura de datos CASO'!R261,'DO NOT USE_School Picklist'!$W$3:$W$9,1,FALSE))),"Please select a value from the drop-down menu",IF('DO NOT USE_Case Formulas'!A261,"OK",NA()))</f>
        <v>#N/A</v>
      </c>
      <c r="S261" s="53" t="e">
        <f>IF(AND(NOT(ISBLANK('Captura de datos CASO'!S261)),ISNA(VLOOKUP('Captura de datos CASO'!S261,'DO NOT USE_School Picklist'!$W$3:$W$9,1,FALSE))),"Please select a value from the drop-down menu",IF('DO NOT USE_Case Formulas'!A261,"OK",NA()))</f>
        <v>#N/A</v>
      </c>
      <c r="T261" s="40" t="e">
        <f>IF(AND(NOT(ISBLANK('Captura de datos CASO'!T261)),ISNA(VLOOKUP('Captura de datos CASO'!T261,'DO NOT USE_School Picklist'!$F$3:$F$16,1,FALSE))),"Please select a value from the drop-down menu",IF('DO NOT USE_Case Formulas'!A261,"OK",NA()))</f>
        <v>#N/A</v>
      </c>
      <c r="U261" s="40" t="e">
        <f>IF(LEN('Captura de datos CASO'!U261)&gt;100,"Classroom(s) must be less than 100 characters",IF('DO NOT USE_Case Formulas'!A261,"OK",NA()))</f>
        <v>#N/A</v>
      </c>
      <c r="V261" s="40" t="e">
        <f>IF(AND(NOT(ISBLANK('Captura de datos CASO'!V261)),ISNA(VLOOKUP('Captura de datos CASO'!V261,'DO NOT USE_School Picklist'!$S$3:$S$12,1,FALSE))),"Please select a value from the drop-down menu",IF('DO NOT USE_Case Formulas'!A261,"OK",NA()))</f>
        <v>#N/A</v>
      </c>
      <c r="W261" s="40" t="e">
        <f>IF(AND(NOT(ISBLANK('Captura de datos CASO'!W261)),ISNA(VLOOKUP('Captura de datos CASO'!W261,'DO NOT USE_School Picklist'!$S$3:$S$12,1,FALSE))),"Please select a value from the drop-down menu",IF('DO NOT USE_Case Formulas'!A261,"OK",NA()))</f>
        <v>#N/A</v>
      </c>
      <c r="X261" s="40" t="e">
        <f>IF(LEN('Captura de datos CASO'!X261)&gt;80,"Name of Education Group must be less than 80 characters",IF('DO NOT USE_Case Formulas'!A261,"OK",NA()))</f>
        <v>#N/A</v>
      </c>
      <c r="Y261" s="40" t="e">
        <f>IF(AND(NOT(ISBLANK('Captura de datos CASO'!Y261)),ISNA(VLOOKUP('Captura de datos CASO'!Y261,'DO NOT USE_School Picklist'!$K$3:$K$6,1,FALSE))),"Please select a value from the drop-down menu",IF('DO NOT USE_Case Formulas'!A261,"OK",NA()))</f>
        <v>#N/A</v>
      </c>
      <c r="Z261" s="40" t="e">
        <f>IF(AND('DO NOT USE_Case Formulas'!A261,ISBLANK('Captura de datos CASO'!Z261)),"Has this person had symptoms? is required",IF(AND(NOT(ISBLANK('Captura de datos CASO'!Z261)),ISNA(VLOOKUP('Captura de datos CASO'!Z261,'DO NOT USE_School Picklist'!$D$3:$D$5,1,FALSE))),"Please select a value from the drop-down menu",IF(NOT(ISBLANK('Captura de datos CASO'!Z261)),"OK",NA())))</f>
        <v>#N/A</v>
      </c>
      <c r="AA261" s="40" t="e">
        <f>IF(AND('Captura de datos CASO'!Z261='DO NOT USE_School Picklist'!$D$3,ISBLANK('Captura de datos CASO'!AA261)),"Symptom Onset Date is required if Ever Symptomatic is Yes",IF('DO NOT USE_Case Formulas'!A261,"OK",NA()))</f>
        <v>#N/A</v>
      </c>
      <c r="AB261" s="40"/>
      <c r="AC261" s="40" t="e">
        <f ca="1">IF(AND('DO NOT USE_Case Formulas'!A261,ISBLANK('Captura de datos CASO'!AC261)),"Lab Result Test Date is required",IF('Captura de datos CASO'!AC261&gt;'DO NOT USE_School Picklist'!$C$3,"Test Date cannot be a future date",IF(NOT(ISBLANK('Captura de datos CASO'!AC261)),"OK",NA())))</f>
        <v>#N/A</v>
      </c>
      <c r="AD261" s="40" t="e">
        <f>IF(AND(NOT(ISBLANK('Captura de datos CASO'!AD261)),ISNA(VLOOKUP('Captura de datos CASO'!AD261,'DO NOT USE_School Picklist'!$R$3:$R$7,1,FALSE))),"Please select a value from the drop-down menu",IF('DO NOT USE_Case Formulas'!A261,"OK",NA()))</f>
        <v>#N/A</v>
      </c>
      <c r="AE261" s="40" t="e">
        <f>IF(AND('DO NOT USE_Case Formulas'!A261,ISBLANK('Captura de datos CASO'!AB261)),"Lab Result Test Result is required",IF(AND(NOT(ISBLANK('Captura de datos CASO'!AB261)),ISNA(VLOOKUP('Captura de datos CASO'!AB261,'DO NOT USE_School Picklist'!$Q$3:$Q$8,1,FALSE))),"Please select a value from the drop-down menu",IF('DO NOT USE_Case Formulas'!A261,"OK",NA())))</f>
        <v>#N/A</v>
      </c>
    </row>
    <row r="262" spans="1:31" x14ac:dyDescent="0.3">
      <c r="A262" s="39" t="e">
        <f>IF('DO NOT USE_Case Formulas'!A262,IF('DO NOT USE_Case Formulas'!B262,"Not all required fields are completed","OK"),NA())</f>
        <v>#N/A</v>
      </c>
      <c r="B262" s="40" t="e">
        <f>IF(AND('DO NOT USE_Case Formulas'!A262,ISBLANK('Captura de datos CASO'!B262)),"First Name is required",IF(NOT(ISBLANK('Captura de datos CASO'!B262)),"OK",NA()))</f>
        <v>#N/A</v>
      </c>
      <c r="C262" s="40" t="e">
        <f>IF(AND('DO NOT USE_Case Formulas'!A262,ISBLANK('Captura de datos CASO'!C262)),"Last Name is required",IF(NOT(ISBLANK('Captura de datos CASO'!C262)),"OK",NA()))</f>
        <v>#N/A</v>
      </c>
      <c r="D262" s="40" t="e">
        <f>IF(AND('DO NOT USE_Case Formulas'!A262,ISBLANK('Captura de datos CASO'!D262)),"Birthdate is required",IF(NOT(ISBLANK('Captura de datos CASO'!D262)),"OK",NA()))</f>
        <v>#N/A</v>
      </c>
      <c r="E262" s="40" t="e">
        <f>IF(AND('DO NOT USE_Case Formulas'!A262,ISBLANK('Captura de datos CASO'!E262)),"Mobile Phone is required",IF(NOT(ISBLANK('Captura de datos CASO'!E262)),IF(AND(ISNUMBER(VALUE('Captura de datos CASO'!E262)),LEFT('Captura de datos CASO'!E262,1)&lt;&gt;"1",LEN('Captura de datos CASO'!E262)=10),"OK","Phone number must be valid format"),NA()))</f>
        <v>#N/A</v>
      </c>
      <c r="F262" s="40" t="e">
        <f>IF(LEN('Captura de datos CASO'!F262)&gt;255,"Home Street Address must be less than 255 characters",IF('DO NOT USE_Case Formulas'!A262,"OK",NA()))</f>
        <v>#N/A</v>
      </c>
      <c r="G262" s="40" t="e">
        <f>IF(LEN('Captura de datos CASO'!G262)&gt;40,"City must be less than 40 characters",IF('DO NOT USE_Case Formulas'!A262,"OK",NA()))</f>
        <v>#N/A</v>
      </c>
      <c r="H262" s="40" t="e">
        <f>IF(AND(NOT(ISBLANK('Captura de datos CASO'!H262)),ISNA(VLOOKUP('Captura de datos CASO'!H262,'DO NOT USE_School Picklist'!$P$3:$P$52,1,FALSE))),"Please select a value from the drop-down menu",IF('DO NOT USE_Case Formulas'!A262,"OK",NA()))</f>
        <v>#N/A</v>
      </c>
      <c r="I262" s="40" t="e">
        <f>IF(AND('DO NOT USE_Case Formulas'!A262,ISBLANK('Captura de datos CASO'!I262)),"Zip is required",IF(ISBLANK('Captura de datos CASO'!I262),NA(),"OK"))</f>
        <v>#N/A</v>
      </c>
      <c r="J262" s="40" t="e">
        <f>IF(AND('DO NOT USE_Case Formulas'!A262,ISBLANK('Captura de datos CASO'!J262)),"Student or Staff? is required",IF(ISBLANK('Captura de datos CASO'!J262),NA(),IF(ISNA(VLOOKUP('Captura de datos CASO'!J262,'DO NOT USE_School Picklist'!$B$3:$B$6,1,FALSE)),"Please select a value from the drop-down menu","OK")))</f>
        <v>#N/A</v>
      </c>
      <c r="K262" s="40" t="e">
        <f>IF(AND('Captura de datos CASO'!J262='DO NOT USE_School Picklist'!$B$4,ISBLANK('Captura de datos CASO'!K262)),"Occupation/Job Title is required if Student or Staff? is Yes, staff/faculty or volunteer",IF('DO NOT USE_Case Formulas'!A262,"OK",NA()))</f>
        <v>#N/A</v>
      </c>
      <c r="L262" s="40" t="e">
        <f ca="1">IF('Captura de datos CASO'!L262&gt;'DO NOT USE_School Picklist'!$C$3,"Date last on school campus/facility cannot be a future date",IF('DO NOT USE_Case Formulas'!A262,IF(ISBLANK('Captura de datos CASO'!L262),"Date last on school campus/facility is required","OK"),NA()))</f>
        <v>#N/A</v>
      </c>
      <c r="M262" s="40" t="e">
        <f>IF(AND('DO NOT USE_Case Formulas'!A262,ISBLANK('Captura de datos CASO'!M262)),"Specific Place in the Location is required",IF(ISBLANK('Captura de datos CASO'!M262),NA(),"OK"))</f>
        <v>#N/A</v>
      </c>
      <c r="N262" s="40" t="e">
        <f>IF(LEN('Captura de datos CASO'!N262)&gt;50,"Parent/Guardian Name must be less than 50 characters",IF('DO NOT USE_Case Formulas'!A262,"OK",NA()))</f>
        <v>#N/A</v>
      </c>
      <c r="O262" s="40" t="e">
        <f>IF(NOT(ISBLANK('Captura de datos CASO'!O262)),IF(AND(ISNUMBER('Captura de datos CASO'!O262),LEFT('Captura de datos CASO'!O262,1)&lt;&gt;"1",LEN('Captura de datos CASO'!O262)=10),"OK","Phone number must be valid format"),IF('DO NOT USE_Case Formulas'!A262,"OK",NA()))</f>
        <v>#N/A</v>
      </c>
      <c r="P262" s="53" t="e">
        <f>IF(AND(NOT(ISBLANK('Captura de datos CASO'!P262)),ISNA(VLOOKUP('Captura de datos CASO'!P262,'DO NOT USE_School Picklist'!$I$3:$I$5,1,FALSE))),"Please select a value from the drop-down menu",IF('DO NOT USE_Case Formulas'!A262,"OK",NA()))</f>
        <v>#N/A</v>
      </c>
      <c r="Q262" s="40" t="e">
        <f>IF(AND(NOT(ISBLANK('Captura de datos CASO'!Q262)),ISNA(VLOOKUP('Captura de datos CASO'!Q262,'DO NOT USE_School Picklist'!$E$3:$E$10,1,FALSE))),"Please select a value from the drop-down menu",IF('DO NOT USE_Case Formulas'!A262,"OK",NA()))</f>
        <v>#N/A</v>
      </c>
      <c r="R262" s="53" t="e">
        <f>IF(AND(NOT(ISBLANK('Captura de datos CASO'!R262)),ISNA(VLOOKUP('Captura de datos CASO'!R262,'DO NOT USE_School Picklist'!$W$3:$W$9,1,FALSE))),"Please select a value from the drop-down menu",IF('DO NOT USE_Case Formulas'!A262,"OK",NA()))</f>
        <v>#N/A</v>
      </c>
      <c r="S262" s="53" t="e">
        <f>IF(AND(NOT(ISBLANK('Captura de datos CASO'!S262)),ISNA(VLOOKUP('Captura de datos CASO'!S262,'DO NOT USE_School Picklist'!$W$3:$W$9,1,FALSE))),"Please select a value from the drop-down menu",IF('DO NOT USE_Case Formulas'!A262,"OK",NA()))</f>
        <v>#N/A</v>
      </c>
      <c r="T262" s="40" t="e">
        <f>IF(AND(NOT(ISBLANK('Captura de datos CASO'!T262)),ISNA(VLOOKUP('Captura de datos CASO'!T262,'DO NOT USE_School Picklist'!$F$3:$F$16,1,FALSE))),"Please select a value from the drop-down menu",IF('DO NOT USE_Case Formulas'!A262,"OK",NA()))</f>
        <v>#N/A</v>
      </c>
      <c r="U262" s="40" t="e">
        <f>IF(LEN('Captura de datos CASO'!U262)&gt;100,"Classroom(s) must be less than 100 characters",IF('DO NOT USE_Case Formulas'!A262,"OK",NA()))</f>
        <v>#N/A</v>
      </c>
      <c r="V262" s="40" t="e">
        <f>IF(AND(NOT(ISBLANK('Captura de datos CASO'!V262)),ISNA(VLOOKUP('Captura de datos CASO'!V262,'DO NOT USE_School Picklist'!$S$3:$S$12,1,FALSE))),"Please select a value from the drop-down menu",IF('DO NOT USE_Case Formulas'!A262,"OK",NA()))</f>
        <v>#N/A</v>
      </c>
      <c r="W262" s="40" t="e">
        <f>IF(AND(NOT(ISBLANK('Captura de datos CASO'!W262)),ISNA(VLOOKUP('Captura de datos CASO'!W262,'DO NOT USE_School Picklist'!$S$3:$S$12,1,FALSE))),"Please select a value from the drop-down menu",IF('DO NOT USE_Case Formulas'!A262,"OK",NA()))</f>
        <v>#N/A</v>
      </c>
      <c r="X262" s="40" t="e">
        <f>IF(LEN('Captura de datos CASO'!X262)&gt;80,"Name of Education Group must be less than 80 characters",IF('DO NOT USE_Case Formulas'!A262,"OK",NA()))</f>
        <v>#N/A</v>
      </c>
      <c r="Y262" s="40" t="e">
        <f>IF(AND(NOT(ISBLANK('Captura de datos CASO'!Y262)),ISNA(VLOOKUP('Captura de datos CASO'!Y262,'DO NOT USE_School Picklist'!$K$3:$K$6,1,FALSE))),"Please select a value from the drop-down menu",IF('DO NOT USE_Case Formulas'!A262,"OK",NA()))</f>
        <v>#N/A</v>
      </c>
      <c r="Z262" s="40" t="e">
        <f>IF(AND('DO NOT USE_Case Formulas'!A262,ISBLANK('Captura de datos CASO'!Z262)),"Has this person had symptoms? is required",IF(AND(NOT(ISBLANK('Captura de datos CASO'!Z262)),ISNA(VLOOKUP('Captura de datos CASO'!Z262,'DO NOT USE_School Picklist'!$D$3:$D$5,1,FALSE))),"Please select a value from the drop-down menu",IF(NOT(ISBLANK('Captura de datos CASO'!Z262)),"OK",NA())))</f>
        <v>#N/A</v>
      </c>
      <c r="AA262" s="40" t="e">
        <f>IF(AND('Captura de datos CASO'!Z262='DO NOT USE_School Picklist'!$D$3,ISBLANK('Captura de datos CASO'!AA262)),"Symptom Onset Date is required if Ever Symptomatic is Yes",IF('DO NOT USE_Case Formulas'!A262,"OK",NA()))</f>
        <v>#N/A</v>
      </c>
      <c r="AB262" s="40"/>
      <c r="AC262" s="40" t="e">
        <f ca="1">IF(AND('DO NOT USE_Case Formulas'!A262,ISBLANK('Captura de datos CASO'!AC262)),"Lab Result Test Date is required",IF('Captura de datos CASO'!AC262&gt;'DO NOT USE_School Picklist'!$C$3,"Test Date cannot be a future date",IF(NOT(ISBLANK('Captura de datos CASO'!AC262)),"OK",NA())))</f>
        <v>#N/A</v>
      </c>
      <c r="AD262" s="40" t="e">
        <f>IF(AND(NOT(ISBLANK('Captura de datos CASO'!AD262)),ISNA(VLOOKUP('Captura de datos CASO'!AD262,'DO NOT USE_School Picklist'!$R$3:$R$7,1,FALSE))),"Please select a value from the drop-down menu",IF('DO NOT USE_Case Formulas'!A262,"OK",NA()))</f>
        <v>#N/A</v>
      </c>
      <c r="AE262" s="40" t="e">
        <f>IF(AND('DO NOT USE_Case Formulas'!A262,ISBLANK('Captura de datos CASO'!AB262)),"Lab Result Test Result is required",IF(AND(NOT(ISBLANK('Captura de datos CASO'!AB262)),ISNA(VLOOKUP('Captura de datos CASO'!AB262,'DO NOT USE_School Picklist'!$Q$3:$Q$8,1,FALSE))),"Please select a value from the drop-down menu",IF('DO NOT USE_Case Formulas'!A262,"OK",NA())))</f>
        <v>#N/A</v>
      </c>
    </row>
    <row r="263" spans="1:31" x14ac:dyDescent="0.3">
      <c r="A263" s="39" t="e">
        <f>IF('DO NOT USE_Case Formulas'!A263,IF('DO NOT USE_Case Formulas'!B263,"Not all required fields are completed","OK"),NA())</f>
        <v>#N/A</v>
      </c>
      <c r="B263" s="40" t="e">
        <f>IF(AND('DO NOT USE_Case Formulas'!A263,ISBLANK('Captura de datos CASO'!B263)),"First Name is required",IF(NOT(ISBLANK('Captura de datos CASO'!B263)),"OK",NA()))</f>
        <v>#N/A</v>
      </c>
      <c r="C263" s="40" t="e">
        <f>IF(AND('DO NOT USE_Case Formulas'!A263,ISBLANK('Captura de datos CASO'!C263)),"Last Name is required",IF(NOT(ISBLANK('Captura de datos CASO'!C263)),"OK",NA()))</f>
        <v>#N/A</v>
      </c>
      <c r="D263" s="40" t="e">
        <f>IF(AND('DO NOT USE_Case Formulas'!A263,ISBLANK('Captura de datos CASO'!D263)),"Birthdate is required",IF(NOT(ISBLANK('Captura de datos CASO'!D263)),"OK",NA()))</f>
        <v>#N/A</v>
      </c>
      <c r="E263" s="40" t="e">
        <f>IF(AND('DO NOT USE_Case Formulas'!A263,ISBLANK('Captura de datos CASO'!E263)),"Mobile Phone is required",IF(NOT(ISBLANK('Captura de datos CASO'!E263)),IF(AND(ISNUMBER(VALUE('Captura de datos CASO'!E263)),LEFT('Captura de datos CASO'!E263,1)&lt;&gt;"1",LEN('Captura de datos CASO'!E263)=10),"OK","Phone number must be valid format"),NA()))</f>
        <v>#N/A</v>
      </c>
      <c r="F263" s="40" t="e">
        <f>IF(LEN('Captura de datos CASO'!F263)&gt;255,"Home Street Address must be less than 255 characters",IF('DO NOT USE_Case Formulas'!A263,"OK",NA()))</f>
        <v>#N/A</v>
      </c>
      <c r="G263" s="40" t="e">
        <f>IF(LEN('Captura de datos CASO'!G263)&gt;40,"City must be less than 40 characters",IF('DO NOT USE_Case Formulas'!A263,"OK",NA()))</f>
        <v>#N/A</v>
      </c>
      <c r="H263" s="40" t="e">
        <f>IF(AND(NOT(ISBLANK('Captura de datos CASO'!H263)),ISNA(VLOOKUP('Captura de datos CASO'!H263,'DO NOT USE_School Picklist'!$P$3:$P$52,1,FALSE))),"Please select a value from the drop-down menu",IF('DO NOT USE_Case Formulas'!A263,"OK",NA()))</f>
        <v>#N/A</v>
      </c>
      <c r="I263" s="40" t="e">
        <f>IF(AND('DO NOT USE_Case Formulas'!A263,ISBLANK('Captura de datos CASO'!I263)),"Zip is required",IF(ISBLANK('Captura de datos CASO'!I263),NA(),"OK"))</f>
        <v>#N/A</v>
      </c>
      <c r="J263" s="40" t="e">
        <f>IF(AND('DO NOT USE_Case Formulas'!A263,ISBLANK('Captura de datos CASO'!J263)),"Student or Staff? is required",IF(ISBLANK('Captura de datos CASO'!J263),NA(),IF(ISNA(VLOOKUP('Captura de datos CASO'!J263,'DO NOT USE_School Picklist'!$B$3:$B$6,1,FALSE)),"Please select a value from the drop-down menu","OK")))</f>
        <v>#N/A</v>
      </c>
      <c r="K263" s="40" t="e">
        <f>IF(AND('Captura de datos CASO'!J263='DO NOT USE_School Picklist'!$B$4,ISBLANK('Captura de datos CASO'!K263)),"Occupation/Job Title is required if Student or Staff? is Yes, staff/faculty or volunteer",IF('DO NOT USE_Case Formulas'!A263,"OK",NA()))</f>
        <v>#N/A</v>
      </c>
      <c r="L263" s="40" t="e">
        <f ca="1">IF('Captura de datos CASO'!L263&gt;'DO NOT USE_School Picklist'!$C$3,"Date last on school campus/facility cannot be a future date",IF('DO NOT USE_Case Formulas'!A263,IF(ISBLANK('Captura de datos CASO'!L263),"Date last on school campus/facility is required","OK"),NA()))</f>
        <v>#N/A</v>
      </c>
      <c r="M263" s="40" t="e">
        <f>IF(AND('DO NOT USE_Case Formulas'!A263,ISBLANK('Captura de datos CASO'!M263)),"Specific Place in the Location is required",IF(ISBLANK('Captura de datos CASO'!M263),NA(),"OK"))</f>
        <v>#N/A</v>
      </c>
      <c r="N263" s="40" t="e">
        <f>IF(LEN('Captura de datos CASO'!N263)&gt;50,"Parent/Guardian Name must be less than 50 characters",IF('DO NOT USE_Case Formulas'!A263,"OK",NA()))</f>
        <v>#N/A</v>
      </c>
      <c r="O263" s="40" t="e">
        <f>IF(NOT(ISBLANK('Captura de datos CASO'!O263)),IF(AND(ISNUMBER('Captura de datos CASO'!O263),LEFT('Captura de datos CASO'!O263,1)&lt;&gt;"1",LEN('Captura de datos CASO'!O263)=10),"OK","Phone number must be valid format"),IF('DO NOT USE_Case Formulas'!A263,"OK",NA()))</f>
        <v>#N/A</v>
      </c>
      <c r="P263" s="53" t="e">
        <f>IF(AND(NOT(ISBLANK('Captura de datos CASO'!P263)),ISNA(VLOOKUP('Captura de datos CASO'!P263,'DO NOT USE_School Picklist'!$I$3:$I$5,1,FALSE))),"Please select a value from the drop-down menu",IF('DO NOT USE_Case Formulas'!A263,"OK",NA()))</f>
        <v>#N/A</v>
      </c>
      <c r="Q263" s="40" t="e">
        <f>IF(AND(NOT(ISBLANK('Captura de datos CASO'!Q263)),ISNA(VLOOKUP('Captura de datos CASO'!Q263,'DO NOT USE_School Picklist'!$E$3:$E$10,1,FALSE))),"Please select a value from the drop-down menu",IF('DO NOT USE_Case Formulas'!A263,"OK",NA()))</f>
        <v>#N/A</v>
      </c>
      <c r="R263" s="53" t="e">
        <f>IF(AND(NOT(ISBLANK('Captura de datos CASO'!R263)),ISNA(VLOOKUP('Captura de datos CASO'!R263,'DO NOT USE_School Picklist'!$W$3:$W$9,1,FALSE))),"Please select a value from the drop-down menu",IF('DO NOT USE_Case Formulas'!A263,"OK",NA()))</f>
        <v>#N/A</v>
      </c>
      <c r="S263" s="53" t="e">
        <f>IF(AND(NOT(ISBLANK('Captura de datos CASO'!S263)),ISNA(VLOOKUP('Captura de datos CASO'!S263,'DO NOT USE_School Picklist'!$W$3:$W$9,1,FALSE))),"Please select a value from the drop-down menu",IF('DO NOT USE_Case Formulas'!A263,"OK",NA()))</f>
        <v>#N/A</v>
      </c>
      <c r="T263" s="40" t="e">
        <f>IF(AND(NOT(ISBLANK('Captura de datos CASO'!T263)),ISNA(VLOOKUP('Captura de datos CASO'!T263,'DO NOT USE_School Picklist'!$F$3:$F$16,1,FALSE))),"Please select a value from the drop-down menu",IF('DO NOT USE_Case Formulas'!A263,"OK",NA()))</f>
        <v>#N/A</v>
      </c>
      <c r="U263" s="40" t="e">
        <f>IF(LEN('Captura de datos CASO'!U263)&gt;100,"Classroom(s) must be less than 100 characters",IF('DO NOT USE_Case Formulas'!A263,"OK",NA()))</f>
        <v>#N/A</v>
      </c>
      <c r="V263" s="40" t="e">
        <f>IF(AND(NOT(ISBLANK('Captura de datos CASO'!V263)),ISNA(VLOOKUP('Captura de datos CASO'!V263,'DO NOT USE_School Picklist'!$S$3:$S$12,1,FALSE))),"Please select a value from the drop-down menu",IF('DO NOT USE_Case Formulas'!A263,"OK",NA()))</f>
        <v>#N/A</v>
      </c>
      <c r="W263" s="40" t="e">
        <f>IF(AND(NOT(ISBLANK('Captura de datos CASO'!W263)),ISNA(VLOOKUP('Captura de datos CASO'!W263,'DO NOT USE_School Picklist'!$S$3:$S$12,1,FALSE))),"Please select a value from the drop-down menu",IF('DO NOT USE_Case Formulas'!A263,"OK",NA()))</f>
        <v>#N/A</v>
      </c>
      <c r="X263" s="40" t="e">
        <f>IF(LEN('Captura de datos CASO'!X263)&gt;80,"Name of Education Group must be less than 80 characters",IF('DO NOT USE_Case Formulas'!A263,"OK",NA()))</f>
        <v>#N/A</v>
      </c>
      <c r="Y263" s="40" t="e">
        <f>IF(AND(NOT(ISBLANK('Captura de datos CASO'!Y263)),ISNA(VLOOKUP('Captura de datos CASO'!Y263,'DO NOT USE_School Picklist'!$K$3:$K$6,1,FALSE))),"Please select a value from the drop-down menu",IF('DO NOT USE_Case Formulas'!A263,"OK",NA()))</f>
        <v>#N/A</v>
      </c>
      <c r="Z263" s="40" t="e">
        <f>IF(AND('DO NOT USE_Case Formulas'!A263,ISBLANK('Captura de datos CASO'!Z263)),"Has this person had symptoms? is required",IF(AND(NOT(ISBLANK('Captura de datos CASO'!Z263)),ISNA(VLOOKUP('Captura de datos CASO'!Z263,'DO NOT USE_School Picklist'!$D$3:$D$5,1,FALSE))),"Please select a value from the drop-down menu",IF(NOT(ISBLANK('Captura de datos CASO'!Z263)),"OK",NA())))</f>
        <v>#N/A</v>
      </c>
      <c r="AA263" s="40" t="e">
        <f>IF(AND('Captura de datos CASO'!Z263='DO NOT USE_School Picklist'!$D$3,ISBLANK('Captura de datos CASO'!AA263)),"Symptom Onset Date is required if Ever Symptomatic is Yes",IF('DO NOT USE_Case Formulas'!A263,"OK",NA()))</f>
        <v>#N/A</v>
      </c>
      <c r="AB263" s="40"/>
      <c r="AC263" s="40" t="e">
        <f ca="1">IF(AND('DO NOT USE_Case Formulas'!A263,ISBLANK('Captura de datos CASO'!AC263)),"Lab Result Test Date is required",IF('Captura de datos CASO'!AC263&gt;'DO NOT USE_School Picklist'!$C$3,"Test Date cannot be a future date",IF(NOT(ISBLANK('Captura de datos CASO'!AC263)),"OK",NA())))</f>
        <v>#N/A</v>
      </c>
      <c r="AD263" s="40" t="e">
        <f>IF(AND(NOT(ISBLANK('Captura de datos CASO'!AD263)),ISNA(VLOOKUP('Captura de datos CASO'!AD263,'DO NOT USE_School Picklist'!$R$3:$R$7,1,FALSE))),"Please select a value from the drop-down menu",IF('DO NOT USE_Case Formulas'!A263,"OK",NA()))</f>
        <v>#N/A</v>
      </c>
      <c r="AE263" s="40" t="e">
        <f>IF(AND('DO NOT USE_Case Formulas'!A263,ISBLANK('Captura de datos CASO'!AB263)),"Lab Result Test Result is required",IF(AND(NOT(ISBLANK('Captura de datos CASO'!AB263)),ISNA(VLOOKUP('Captura de datos CASO'!AB263,'DO NOT USE_School Picklist'!$Q$3:$Q$8,1,FALSE))),"Please select a value from the drop-down menu",IF('DO NOT USE_Case Formulas'!A263,"OK",NA())))</f>
        <v>#N/A</v>
      </c>
    </row>
    <row r="264" spans="1:31" x14ac:dyDescent="0.3">
      <c r="A264" s="39" t="e">
        <f>IF('DO NOT USE_Case Formulas'!A264,IF('DO NOT USE_Case Formulas'!B264,"Not all required fields are completed","OK"),NA())</f>
        <v>#N/A</v>
      </c>
      <c r="B264" s="40" t="e">
        <f>IF(AND('DO NOT USE_Case Formulas'!A264,ISBLANK('Captura de datos CASO'!B264)),"First Name is required",IF(NOT(ISBLANK('Captura de datos CASO'!B264)),"OK",NA()))</f>
        <v>#N/A</v>
      </c>
      <c r="C264" s="40" t="e">
        <f>IF(AND('DO NOT USE_Case Formulas'!A264,ISBLANK('Captura de datos CASO'!C264)),"Last Name is required",IF(NOT(ISBLANK('Captura de datos CASO'!C264)),"OK",NA()))</f>
        <v>#N/A</v>
      </c>
      <c r="D264" s="40" t="e">
        <f>IF(AND('DO NOT USE_Case Formulas'!A264,ISBLANK('Captura de datos CASO'!D264)),"Birthdate is required",IF(NOT(ISBLANK('Captura de datos CASO'!D264)),"OK",NA()))</f>
        <v>#N/A</v>
      </c>
      <c r="E264" s="40" t="e">
        <f>IF(AND('DO NOT USE_Case Formulas'!A264,ISBLANK('Captura de datos CASO'!E264)),"Mobile Phone is required",IF(NOT(ISBLANK('Captura de datos CASO'!E264)),IF(AND(ISNUMBER(VALUE('Captura de datos CASO'!E264)),LEFT('Captura de datos CASO'!E264,1)&lt;&gt;"1",LEN('Captura de datos CASO'!E264)=10),"OK","Phone number must be valid format"),NA()))</f>
        <v>#N/A</v>
      </c>
      <c r="F264" s="40" t="e">
        <f>IF(LEN('Captura de datos CASO'!F264)&gt;255,"Home Street Address must be less than 255 characters",IF('DO NOT USE_Case Formulas'!A264,"OK",NA()))</f>
        <v>#N/A</v>
      </c>
      <c r="G264" s="40" t="e">
        <f>IF(LEN('Captura de datos CASO'!G264)&gt;40,"City must be less than 40 characters",IF('DO NOT USE_Case Formulas'!A264,"OK",NA()))</f>
        <v>#N/A</v>
      </c>
      <c r="H264" s="40" t="e">
        <f>IF(AND(NOT(ISBLANK('Captura de datos CASO'!H264)),ISNA(VLOOKUP('Captura de datos CASO'!H264,'DO NOT USE_School Picklist'!$P$3:$P$52,1,FALSE))),"Please select a value from the drop-down menu",IF('DO NOT USE_Case Formulas'!A264,"OK",NA()))</f>
        <v>#N/A</v>
      </c>
      <c r="I264" s="40" t="e">
        <f>IF(AND('DO NOT USE_Case Formulas'!A264,ISBLANK('Captura de datos CASO'!I264)),"Zip is required",IF(ISBLANK('Captura de datos CASO'!I264),NA(),"OK"))</f>
        <v>#N/A</v>
      </c>
      <c r="J264" s="40" t="e">
        <f>IF(AND('DO NOT USE_Case Formulas'!A264,ISBLANK('Captura de datos CASO'!J264)),"Student or Staff? is required",IF(ISBLANK('Captura de datos CASO'!J264),NA(),IF(ISNA(VLOOKUP('Captura de datos CASO'!J264,'DO NOT USE_School Picklist'!$B$3:$B$6,1,FALSE)),"Please select a value from the drop-down menu","OK")))</f>
        <v>#N/A</v>
      </c>
      <c r="K264" s="40" t="e">
        <f>IF(AND('Captura de datos CASO'!J264='DO NOT USE_School Picklist'!$B$4,ISBLANK('Captura de datos CASO'!K264)),"Occupation/Job Title is required if Student or Staff? is Yes, staff/faculty or volunteer",IF('DO NOT USE_Case Formulas'!A264,"OK",NA()))</f>
        <v>#N/A</v>
      </c>
      <c r="L264" s="40" t="e">
        <f ca="1">IF('Captura de datos CASO'!L264&gt;'DO NOT USE_School Picklist'!$C$3,"Date last on school campus/facility cannot be a future date",IF('DO NOT USE_Case Formulas'!A264,IF(ISBLANK('Captura de datos CASO'!L264),"Date last on school campus/facility is required","OK"),NA()))</f>
        <v>#N/A</v>
      </c>
      <c r="M264" s="40" t="e">
        <f>IF(AND('DO NOT USE_Case Formulas'!A264,ISBLANK('Captura de datos CASO'!M264)),"Specific Place in the Location is required",IF(ISBLANK('Captura de datos CASO'!M264),NA(),"OK"))</f>
        <v>#N/A</v>
      </c>
      <c r="N264" s="40" t="e">
        <f>IF(LEN('Captura de datos CASO'!N264)&gt;50,"Parent/Guardian Name must be less than 50 characters",IF('DO NOT USE_Case Formulas'!A264,"OK",NA()))</f>
        <v>#N/A</v>
      </c>
      <c r="O264" s="40" t="e">
        <f>IF(NOT(ISBLANK('Captura de datos CASO'!O264)),IF(AND(ISNUMBER('Captura de datos CASO'!O264),LEFT('Captura de datos CASO'!O264,1)&lt;&gt;"1",LEN('Captura de datos CASO'!O264)=10),"OK","Phone number must be valid format"),IF('DO NOT USE_Case Formulas'!A264,"OK",NA()))</f>
        <v>#N/A</v>
      </c>
      <c r="P264" s="53" t="e">
        <f>IF(AND(NOT(ISBLANK('Captura de datos CASO'!P264)),ISNA(VLOOKUP('Captura de datos CASO'!P264,'DO NOT USE_School Picklist'!$I$3:$I$5,1,FALSE))),"Please select a value from the drop-down menu",IF('DO NOT USE_Case Formulas'!A264,"OK",NA()))</f>
        <v>#N/A</v>
      </c>
      <c r="Q264" s="40" t="e">
        <f>IF(AND(NOT(ISBLANK('Captura de datos CASO'!Q264)),ISNA(VLOOKUP('Captura de datos CASO'!Q264,'DO NOT USE_School Picklist'!$E$3:$E$10,1,FALSE))),"Please select a value from the drop-down menu",IF('DO NOT USE_Case Formulas'!A264,"OK",NA()))</f>
        <v>#N/A</v>
      </c>
      <c r="R264" s="53" t="e">
        <f>IF(AND(NOT(ISBLANK('Captura de datos CASO'!R264)),ISNA(VLOOKUP('Captura de datos CASO'!R264,'DO NOT USE_School Picklist'!$W$3:$W$9,1,FALSE))),"Please select a value from the drop-down menu",IF('DO NOT USE_Case Formulas'!A264,"OK",NA()))</f>
        <v>#N/A</v>
      </c>
      <c r="S264" s="53" t="e">
        <f>IF(AND(NOT(ISBLANK('Captura de datos CASO'!S264)),ISNA(VLOOKUP('Captura de datos CASO'!S264,'DO NOT USE_School Picklist'!$W$3:$W$9,1,FALSE))),"Please select a value from the drop-down menu",IF('DO NOT USE_Case Formulas'!A264,"OK",NA()))</f>
        <v>#N/A</v>
      </c>
      <c r="T264" s="40" t="e">
        <f>IF(AND(NOT(ISBLANK('Captura de datos CASO'!T264)),ISNA(VLOOKUP('Captura de datos CASO'!T264,'DO NOT USE_School Picklist'!$F$3:$F$16,1,FALSE))),"Please select a value from the drop-down menu",IF('DO NOT USE_Case Formulas'!A264,"OK",NA()))</f>
        <v>#N/A</v>
      </c>
      <c r="U264" s="40" t="e">
        <f>IF(LEN('Captura de datos CASO'!U264)&gt;100,"Classroom(s) must be less than 100 characters",IF('DO NOT USE_Case Formulas'!A264,"OK",NA()))</f>
        <v>#N/A</v>
      </c>
      <c r="V264" s="40" t="e">
        <f>IF(AND(NOT(ISBLANK('Captura de datos CASO'!V264)),ISNA(VLOOKUP('Captura de datos CASO'!V264,'DO NOT USE_School Picklist'!$S$3:$S$12,1,FALSE))),"Please select a value from the drop-down menu",IF('DO NOT USE_Case Formulas'!A264,"OK",NA()))</f>
        <v>#N/A</v>
      </c>
      <c r="W264" s="40" t="e">
        <f>IF(AND(NOT(ISBLANK('Captura de datos CASO'!W264)),ISNA(VLOOKUP('Captura de datos CASO'!W264,'DO NOT USE_School Picklist'!$S$3:$S$12,1,FALSE))),"Please select a value from the drop-down menu",IF('DO NOT USE_Case Formulas'!A264,"OK",NA()))</f>
        <v>#N/A</v>
      </c>
      <c r="X264" s="40" t="e">
        <f>IF(LEN('Captura de datos CASO'!X264)&gt;80,"Name of Education Group must be less than 80 characters",IF('DO NOT USE_Case Formulas'!A264,"OK",NA()))</f>
        <v>#N/A</v>
      </c>
      <c r="Y264" s="40" t="e">
        <f>IF(AND(NOT(ISBLANK('Captura de datos CASO'!Y264)),ISNA(VLOOKUP('Captura de datos CASO'!Y264,'DO NOT USE_School Picklist'!$K$3:$K$6,1,FALSE))),"Please select a value from the drop-down menu",IF('DO NOT USE_Case Formulas'!A264,"OK",NA()))</f>
        <v>#N/A</v>
      </c>
      <c r="Z264" s="40" t="e">
        <f>IF(AND('DO NOT USE_Case Formulas'!A264,ISBLANK('Captura de datos CASO'!Z264)),"Has this person had symptoms? is required",IF(AND(NOT(ISBLANK('Captura de datos CASO'!Z264)),ISNA(VLOOKUP('Captura de datos CASO'!Z264,'DO NOT USE_School Picklist'!$D$3:$D$5,1,FALSE))),"Please select a value from the drop-down menu",IF(NOT(ISBLANK('Captura de datos CASO'!Z264)),"OK",NA())))</f>
        <v>#N/A</v>
      </c>
      <c r="AA264" s="40" t="e">
        <f>IF(AND('Captura de datos CASO'!Z264='DO NOT USE_School Picklist'!$D$3,ISBLANK('Captura de datos CASO'!AA264)),"Symptom Onset Date is required if Ever Symptomatic is Yes",IF('DO NOT USE_Case Formulas'!A264,"OK",NA()))</f>
        <v>#N/A</v>
      </c>
      <c r="AB264" s="40"/>
      <c r="AC264" s="40" t="e">
        <f ca="1">IF(AND('DO NOT USE_Case Formulas'!A264,ISBLANK('Captura de datos CASO'!AC264)),"Lab Result Test Date is required",IF('Captura de datos CASO'!AC264&gt;'DO NOT USE_School Picklist'!$C$3,"Test Date cannot be a future date",IF(NOT(ISBLANK('Captura de datos CASO'!AC264)),"OK",NA())))</f>
        <v>#N/A</v>
      </c>
      <c r="AD264" s="40" t="e">
        <f>IF(AND(NOT(ISBLANK('Captura de datos CASO'!AD264)),ISNA(VLOOKUP('Captura de datos CASO'!AD264,'DO NOT USE_School Picklist'!$R$3:$R$7,1,FALSE))),"Please select a value from the drop-down menu",IF('DO NOT USE_Case Formulas'!A264,"OK",NA()))</f>
        <v>#N/A</v>
      </c>
      <c r="AE264" s="40" t="e">
        <f>IF(AND('DO NOT USE_Case Formulas'!A264,ISBLANK('Captura de datos CASO'!AB264)),"Lab Result Test Result is required",IF(AND(NOT(ISBLANK('Captura de datos CASO'!AB264)),ISNA(VLOOKUP('Captura de datos CASO'!AB264,'DO NOT USE_School Picklist'!$Q$3:$Q$8,1,FALSE))),"Please select a value from the drop-down menu",IF('DO NOT USE_Case Formulas'!A264,"OK",NA())))</f>
        <v>#N/A</v>
      </c>
    </row>
    <row r="265" spans="1:31" x14ac:dyDescent="0.3">
      <c r="A265" s="39" t="e">
        <f>IF('DO NOT USE_Case Formulas'!A265,IF('DO NOT USE_Case Formulas'!B265,"Not all required fields are completed","OK"),NA())</f>
        <v>#N/A</v>
      </c>
      <c r="B265" s="40" t="e">
        <f>IF(AND('DO NOT USE_Case Formulas'!A265,ISBLANK('Captura de datos CASO'!B265)),"First Name is required",IF(NOT(ISBLANK('Captura de datos CASO'!B265)),"OK",NA()))</f>
        <v>#N/A</v>
      </c>
      <c r="C265" s="40" t="e">
        <f>IF(AND('DO NOT USE_Case Formulas'!A265,ISBLANK('Captura de datos CASO'!C265)),"Last Name is required",IF(NOT(ISBLANK('Captura de datos CASO'!C265)),"OK",NA()))</f>
        <v>#N/A</v>
      </c>
      <c r="D265" s="40" t="e">
        <f>IF(AND('DO NOT USE_Case Formulas'!A265,ISBLANK('Captura de datos CASO'!D265)),"Birthdate is required",IF(NOT(ISBLANK('Captura de datos CASO'!D265)),"OK",NA()))</f>
        <v>#N/A</v>
      </c>
      <c r="E265" s="40" t="e">
        <f>IF(AND('DO NOT USE_Case Formulas'!A265,ISBLANK('Captura de datos CASO'!E265)),"Mobile Phone is required",IF(NOT(ISBLANK('Captura de datos CASO'!E265)),IF(AND(ISNUMBER(VALUE('Captura de datos CASO'!E265)),LEFT('Captura de datos CASO'!E265,1)&lt;&gt;"1",LEN('Captura de datos CASO'!E265)=10),"OK","Phone number must be valid format"),NA()))</f>
        <v>#N/A</v>
      </c>
      <c r="F265" s="40" t="e">
        <f>IF(LEN('Captura de datos CASO'!F265)&gt;255,"Home Street Address must be less than 255 characters",IF('DO NOT USE_Case Formulas'!A265,"OK",NA()))</f>
        <v>#N/A</v>
      </c>
      <c r="G265" s="40" t="e">
        <f>IF(LEN('Captura de datos CASO'!G265)&gt;40,"City must be less than 40 characters",IF('DO NOT USE_Case Formulas'!A265,"OK",NA()))</f>
        <v>#N/A</v>
      </c>
      <c r="H265" s="40" t="e">
        <f>IF(AND(NOT(ISBLANK('Captura de datos CASO'!H265)),ISNA(VLOOKUP('Captura de datos CASO'!H265,'DO NOT USE_School Picklist'!$P$3:$P$52,1,FALSE))),"Please select a value from the drop-down menu",IF('DO NOT USE_Case Formulas'!A265,"OK",NA()))</f>
        <v>#N/A</v>
      </c>
      <c r="I265" s="40" t="e">
        <f>IF(AND('DO NOT USE_Case Formulas'!A265,ISBLANK('Captura de datos CASO'!I265)),"Zip is required",IF(ISBLANK('Captura de datos CASO'!I265),NA(),"OK"))</f>
        <v>#N/A</v>
      </c>
      <c r="J265" s="40" t="e">
        <f>IF(AND('DO NOT USE_Case Formulas'!A265,ISBLANK('Captura de datos CASO'!J265)),"Student or Staff? is required",IF(ISBLANK('Captura de datos CASO'!J265),NA(),IF(ISNA(VLOOKUP('Captura de datos CASO'!J265,'DO NOT USE_School Picklist'!$B$3:$B$6,1,FALSE)),"Please select a value from the drop-down menu","OK")))</f>
        <v>#N/A</v>
      </c>
      <c r="K265" s="40" t="e">
        <f>IF(AND('Captura de datos CASO'!J265='DO NOT USE_School Picklist'!$B$4,ISBLANK('Captura de datos CASO'!K265)),"Occupation/Job Title is required if Student or Staff? is Yes, staff/faculty or volunteer",IF('DO NOT USE_Case Formulas'!A265,"OK",NA()))</f>
        <v>#N/A</v>
      </c>
      <c r="L265" s="40" t="e">
        <f ca="1">IF('Captura de datos CASO'!L265&gt;'DO NOT USE_School Picklist'!$C$3,"Date last on school campus/facility cannot be a future date",IF('DO NOT USE_Case Formulas'!A265,IF(ISBLANK('Captura de datos CASO'!L265),"Date last on school campus/facility is required","OK"),NA()))</f>
        <v>#N/A</v>
      </c>
      <c r="M265" s="40" t="e">
        <f>IF(AND('DO NOT USE_Case Formulas'!A265,ISBLANK('Captura de datos CASO'!M265)),"Specific Place in the Location is required",IF(ISBLANK('Captura de datos CASO'!M265),NA(),"OK"))</f>
        <v>#N/A</v>
      </c>
      <c r="N265" s="40" t="e">
        <f>IF(LEN('Captura de datos CASO'!N265)&gt;50,"Parent/Guardian Name must be less than 50 characters",IF('DO NOT USE_Case Formulas'!A265,"OK",NA()))</f>
        <v>#N/A</v>
      </c>
      <c r="O265" s="40" t="e">
        <f>IF(NOT(ISBLANK('Captura de datos CASO'!O265)),IF(AND(ISNUMBER('Captura de datos CASO'!O265),LEFT('Captura de datos CASO'!O265,1)&lt;&gt;"1",LEN('Captura de datos CASO'!O265)=10),"OK","Phone number must be valid format"),IF('DO NOT USE_Case Formulas'!A265,"OK",NA()))</f>
        <v>#N/A</v>
      </c>
      <c r="P265" s="53" t="e">
        <f>IF(AND(NOT(ISBLANK('Captura de datos CASO'!P265)),ISNA(VLOOKUP('Captura de datos CASO'!P265,'DO NOT USE_School Picklist'!$I$3:$I$5,1,FALSE))),"Please select a value from the drop-down menu",IF('DO NOT USE_Case Formulas'!A265,"OK",NA()))</f>
        <v>#N/A</v>
      </c>
      <c r="Q265" s="40" t="e">
        <f>IF(AND(NOT(ISBLANK('Captura de datos CASO'!Q265)),ISNA(VLOOKUP('Captura de datos CASO'!Q265,'DO NOT USE_School Picklist'!$E$3:$E$10,1,FALSE))),"Please select a value from the drop-down menu",IF('DO NOT USE_Case Formulas'!A265,"OK",NA()))</f>
        <v>#N/A</v>
      </c>
      <c r="R265" s="53" t="e">
        <f>IF(AND(NOT(ISBLANK('Captura de datos CASO'!R265)),ISNA(VLOOKUP('Captura de datos CASO'!R265,'DO NOT USE_School Picklist'!$W$3:$W$9,1,FALSE))),"Please select a value from the drop-down menu",IF('DO NOT USE_Case Formulas'!A265,"OK",NA()))</f>
        <v>#N/A</v>
      </c>
      <c r="S265" s="53" t="e">
        <f>IF(AND(NOT(ISBLANK('Captura de datos CASO'!S265)),ISNA(VLOOKUP('Captura de datos CASO'!S265,'DO NOT USE_School Picklist'!$W$3:$W$9,1,FALSE))),"Please select a value from the drop-down menu",IF('DO NOT USE_Case Formulas'!A265,"OK",NA()))</f>
        <v>#N/A</v>
      </c>
      <c r="T265" s="40" t="e">
        <f>IF(AND(NOT(ISBLANK('Captura de datos CASO'!T265)),ISNA(VLOOKUP('Captura de datos CASO'!T265,'DO NOT USE_School Picklist'!$F$3:$F$16,1,FALSE))),"Please select a value from the drop-down menu",IF('DO NOT USE_Case Formulas'!A265,"OK",NA()))</f>
        <v>#N/A</v>
      </c>
      <c r="U265" s="40" t="e">
        <f>IF(LEN('Captura de datos CASO'!U265)&gt;100,"Classroom(s) must be less than 100 characters",IF('DO NOT USE_Case Formulas'!A265,"OK",NA()))</f>
        <v>#N/A</v>
      </c>
      <c r="V265" s="40" t="e">
        <f>IF(AND(NOT(ISBLANK('Captura de datos CASO'!V265)),ISNA(VLOOKUP('Captura de datos CASO'!V265,'DO NOT USE_School Picklist'!$S$3:$S$12,1,FALSE))),"Please select a value from the drop-down menu",IF('DO NOT USE_Case Formulas'!A265,"OK",NA()))</f>
        <v>#N/A</v>
      </c>
      <c r="W265" s="40" t="e">
        <f>IF(AND(NOT(ISBLANK('Captura de datos CASO'!W265)),ISNA(VLOOKUP('Captura de datos CASO'!W265,'DO NOT USE_School Picklist'!$S$3:$S$12,1,FALSE))),"Please select a value from the drop-down menu",IF('DO NOT USE_Case Formulas'!A265,"OK",NA()))</f>
        <v>#N/A</v>
      </c>
      <c r="X265" s="40" t="e">
        <f>IF(LEN('Captura de datos CASO'!X265)&gt;80,"Name of Education Group must be less than 80 characters",IF('DO NOT USE_Case Formulas'!A265,"OK",NA()))</f>
        <v>#N/A</v>
      </c>
      <c r="Y265" s="40" t="e">
        <f>IF(AND(NOT(ISBLANK('Captura de datos CASO'!Y265)),ISNA(VLOOKUP('Captura de datos CASO'!Y265,'DO NOT USE_School Picklist'!$K$3:$K$6,1,FALSE))),"Please select a value from the drop-down menu",IF('DO NOT USE_Case Formulas'!A265,"OK",NA()))</f>
        <v>#N/A</v>
      </c>
      <c r="Z265" s="40" t="e">
        <f>IF(AND('DO NOT USE_Case Formulas'!A265,ISBLANK('Captura de datos CASO'!Z265)),"Has this person had symptoms? is required",IF(AND(NOT(ISBLANK('Captura de datos CASO'!Z265)),ISNA(VLOOKUP('Captura de datos CASO'!Z265,'DO NOT USE_School Picklist'!$D$3:$D$5,1,FALSE))),"Please select a value from the drop-down menu",IF(NOT(ISBLANK('Captura de datos CASO'!Z265)),"OK",NA())))</f>
        <v>#N/A</v>
      </c>
      <c r="AA265" s="40" t="e">
        <f>IF(AND('Captura de datos CASO'!Z265='DO NOT USE_School Picklist'!$D$3,ISBLANK('Captura de datos CASO'!AA265)),"Symptom Onset Date is required if Ever Symptomatic is Yes",IF('DO NOT USE_Case Formulas'!A265,"OK",NA()))</f>
        <v>#N/A</v>
      </c>
      <c r="AB265" s="40"/>
      <c r="AC265" s="40" t="e">
        <f ca="1">IF(AND('DO NOT USE_Case Formulas'!A265,ISBLANK('Captura de datos CASO'!AC265)),"Lab Result Test Date is required",IF('Captura de datos CASO'!AC265&gt;'DO NOT USE_School Picklist'!$C$3,"Test Date cannot be a future date",IF(NOT(ISBLANK('Captura de datos CASO'!AC265)),"OK",NA())))</f>
        <v>#N/A</v>
      </c>
      <c r="AD265" s="40" t="e">
        <f>IF(AND(NOT(ISBLANK('Captura de datos CASO'!AD265)),ISNA(VLOOKUP('Captura de datos CASO'!AD265,'DO NOT USE_School Picklist'!$R$3:$R$7,1,FALSE))),"Please select a value from the drop-down menu",IF('DO NOT USE_Case Formulas'!A265,"OK",NA()))</f>
        <v>#N/A</v>
      </c>
      <c r="AE265" s="40" t="e">
        <f>IF(AND('DO NOT USE_Case Formulas'!A265,ISBLANK('Captura de datos CASO'!AB265)),"Lab Result Test Result is required",IF(AND(NOT(ISBLANK('Captura de datos CASO'!AB265)),ISNA(VLOOKUP('Captura de datos CASO'!AB265,'DO NOT USE_School Picklist'!$Q$3:$Q$8,1,FALSE))),"Please select a value from the drop-down menu",IF('DO NOT USE_Case Formulas'!A265,"OK",NA())))</f>
        <v>#N/A</v>
      </c>
    </row>
    <row r="266" spans="1:31" x14ac:dyDescent="0.3">
      <c r="A266" s="39" t="e">
        <f>IF('DO NOT USE_Case Formulas'!A266,IF('DO NOT USE_Case Formulas'!B266,"Not all required fields are completed","OK"),NA())</f>
        <v>#N/A</v>
      </c>
      <c r="B266" s="40" t="e">
        <f>IF(AND('DO NOT USE_Case Formulas'!A266,ISBLANK('Captura de datos CASO'!B266)),"First Name is required",IF(NOT(ISBLANK('Captura de datos CASO'!B266)),"OK",NA()))</f>
        <v>#N/A</v>
      </c>
      <c r="C266" s="40" t="e">
        <f>IF(AND('DO NOT USE_Case Formulas'!A266,ISBLANK('Captura de datos CASO'!C266)),"Last Name is required",IF(NOT(ISBLANK('Captura de datos CASO'!C266)),"OK",NA()))</f>
        <v>#N/A</v>
      </c>
      <c r="D266" s="40" t="e">
        <f>IF(AND('DO NOT USE_Case Formulas'!A266,ISBLANK('Captura de datos CASO'!D266)),"Birthdate is required",IF(NOT(ISBLANK('Captura de datos CASO'!D266)),"OK",NA()))</f>
        <v>#N/A</v>
      </c>
      <c r="E266" s="40" t="e">
        <f>IF(AND('DO NOT USE_Case Formulas'!A266,ISBLANK('Captura de datos CASO'!E266)),"Mobile Phone is required",IF(NOT(ISBLANK('Captura de datos CASO'!E266)),IF(AND(ISNUMBER(VALUE('Captura de datos CASO'!E266)),LEFT('Captura de datos CASO'!E266,1)&lt;&gt;"1",LEN('Captura de datos CASO'!E266)=10),"OK","Phone number must be valid format"),NA()))</f>
        <v>#N/A</v>
      </c>
      <c r="F266" s="40" t="e">
        <f>IF(LEN('Captura de datos CASO'!F266)&gt;255,"Home Street Address must be less than 255 characters",IF('DO NOT USE_Case Formulas'!A266,"OK",NA()))</f>
        <v>#N/A</v>
      </c>
      <c r="G266" s="40" t="e">
        <f>IF(LEN('Captura de datos CASO'!G266)&gt;40,"City must be less than 40 characters",IF('DO NOT USE_Case Formulas'!A266,"OK",NA()))</f>
        <v>#N/A</v>
      </c>
      <c r="H266" s="40" t="e">
        <f>IF(AND(NOT(ISBLANK('Captura de datos CASO'!H266)),ISNA(VLOOKUP('Captura de datos CASO'!H266,'DO NOT USE_School Picklist'!$P$3:$P$52,1,FALSE))),"Please select a value from the drop-down menu",IF('DO NOT USE_Case Formulas'!A266,"OK",NA()))</f>
        <v>#N/A</v>
      </c>
      <c r="I266" s="40" t="e">
        <f>IF(AND('DO NOT USE_Case Formulas'!A266,ISBLANK('Captura de datos CASO'!I266)),"Zip is required",IF(ISBLANK('Captura de datos CASO'!I266),NA(),"OK"))</f>
        <v>#N/A</v>
      </c>
      <c r="J266" s="40" t="e">
        <f>IF(AND('DO NOT USE_Case Formulas'!A266,ISBLANK('Captura de datos CASO'!J266)),"Student or Staff? is required",IF(ISBLANK('Captura de datos CASO'!J266),NA(),IF(ISNA(VLOOKUP('Captura de datos CASO'!J266,'DO NOT USE_School Picklist'!$B$3:$B$6,1,FALSE)),"Please select a value from the drop-down menu","OK")))</f>
        <v>#N/A</v>
      </c>
      <c r="K266" s="40" t="e">
        <f>IF(AND('Captura de datos CASO'!J266='DO NOT USE_School Picklist'!$B$4,ISBLANK('Captura de datos CASO'!K266)),"Occupation/Job Title is required if Student or Staff? is Yes, staff/faculty or volunteer",IF('DO NOT USE_Case Formulas'!A266,"OK",NA()))</f>
        <v>#N/A</v>
      </c>
      <c r="L266" s="40" t="e">
        <f ca="1">IF('Captura de datos CASO'!L266&gt;'DO NOT USE_School Picklist'!$C$3,"Date last on school campus/facility cannot be a future date",IF('DO NOT USE_Case Formulas'!A266,IF(ISBLANK('Captura de datos CASO'!L266),"Date last on school campus/facility is required","OK"),NA()))</f>
        <v>#N/A</v>
      </c>
      <c r="M266" s="40" t="e">
        <f>IF(AND('DO NOT USE_Case Formulas'!A266,ISBLANK('Captura de datos CASO'!M266)),"Specific Place in the Location is required",IF(ISBLANK('Captura de datos CASO'!M266),NA(),"OK"))</f>
        <v>#N/A</v>
      </c>
      <c r="N266" s="40" t="e">
        <f>IF(LEN('Captura de datos CASO'!N266)&gt;50,"Parent/Guardian Name must be less than 50 characters",IF('DO NOT USE_Case Formulas'!A266,"OK",NA()))</f>
        <v>#N/A</v>
      </c>
      <c r="O266" s="40" t="e">
        <f>IF(NOT(ISBLANK('Captura de datos CASO'!O266)),IF(AND(ISNUMBER('Captura de datos CASO'!O266),LEFT('Captura de datos CASO'!O266,1)&lt;&gt;"1",LEN('Captura de datos CASO'!O266)=10),"OK","Phone number must be valid format"),IF('DO NOT USE_Case Formulas'!A266,"OK",NA()))</f>
        <v>#N/A</v>
      </c>
      <c r="P266" s="53" t="e">
        <f>IF(AND(NOT(ISBLANK('Captura de datos CASO'!P266)),ISNA(VLOOKUP('Captura de datos CASO'!P266,'DO NOT USE_School Picklist'!$I$3:$I$5,1,FALSE))),"Please select a value from the drop-down menu",IF('DO NOT USE_Case Formulas'!A266,"OK",NA()))</f>
        <v>#N/A</v>
      </c>
      <c r="Q266" s="40" t="e">
        <f>IF(AND(NOT(ISBLANK('Captura de datos CASO'!Q266)),ISNA(VLOOKUP('Captura de datos CASO'!Q266,'DO NOT USE_School Picklist'!$E$3:$E$10,1,FALSE))),"Please select a value from the drop-down menu",IF('DO NOT USE_Case Formulas'!A266,"OK",NA()))</f>
        <v>#N/A</v>
      </c>
      <c r="R266" s="53" t="e">
        <f>IF(AND(NOT(ISBLANK('Captura de datos CASO'!R266)),ISNA(VLOOKUP('Captura de datos CASO'!R266,'DO NOT USE_School Picklist'!$W$3:$W$9,1,FALSE))),"Please select a value from the drop-down menu",IF('DO NOT USE_Case Formulas'!A266,"OK",NA()))</f>
        <v>#N/A</v>
      </c>
      <c r="S266" s="53" t="e">
        <f>IF(AND(NOT(ISBLANK('Captura de datos CASO'!S266)),ISNA(VLOOKUP('Captura de datos CASO'!S266,'DO NOT USE_School Picklist'!$W$3:$W$9,1,FALSE))),"Please select a value from the drop-down menu",IF('DO NOT USE_Case Formulas'!A266,"OK",NA()))</f>
        <v>#N/A</v>
      </c>
      <c r="T266" s="40" t="e">
        <f>IF(AND(NOT(ISBLANK('Captura de datos CASO'!T266)),ISNA(VLOOKUP('Captura de datos CASO'!T266,'DO NOT USE_School Picklist'!$F$3:$F$16,1,FALSE))),"Please select a value from the drop-down menu",IF('DO NOT USE_Case Formulas'!A266,"OK",NA()))</f>
        <v>#N/A</v>
      </c>
      <c r="U266" s="40" t="e">
        <f>IF(LEN('Captura de datos CASO'!U266)&gt;100,"Classroom(s) must be less than 100 characters",IF('DO NOT USE_Case Formulas'!A266,"OK",NA()))</f>
        <v>#N/A</v>
      </c>
      <c r="V266" s="40" t="e">
        <f>IF(AND(NOT(ISBLANK('Captura de datos CASO'!V266)),ISNA(VLOOKUP('Captura de datos CASO'!V266,'DO NOT USE_School Picklist'!$S$3:$S$12,1,FALSE))),"Please select a value from the drop-down menu",IF('DO NOT USE_Case Formulas'!A266,"OK",NA()))</f>
        <v>#N/A</v>
      </c>
      <c r="W266" s="40" t="e">
        <f>IF(AND(NOT(ISBLANK('Captura de datos CASO'!W266)),ISNA(VLOOKUP('Captura de datos CASO'!W266,'DO NOT USE_School Picklist'!$S$3:$S$12,1,FALSE))),"Please select a value from the drop-down menu",IF('DO NOT USE_Case Formulas'!A266,"OK",NA()))</f>
        <v>#N/A</v>
      </c>
      <c r="X266" s="40" t="e">
        <f>IF(LEN('Captura de datos CASO'!X266)&gt;80,"Name of Education Group must be less than 80 characters",IF('DO NOT USE_Case Formulas'!A266,"OK",NA()))</f>
        <v>#N/A</v>
      </c>
      <c r="Y266" s="40" t="e">
        <f>IF(AND(NOT(ISBLANK('Captura de datos CASO'!Y266)),ISNA(VLOOKUP('Captura de datos CASO'!Y266,'DO NOT USE_School Picklist'!$K$3:$K$6,1,FALSE))),"Please select a value from the drop-down menu",IF('DO NOT USE_Case Formulas'!A266,"OK",NA()))</f>
        <v>#N/A</v>
      </c>
      <c r="Z266" s="40" t="e">
        <f>IF(AND('DO NOT USE_Case Formulas'!A266,ISBLANK('Captura de datos CASO'!Z266)),"Has this person had symptoms? is required",IF(AND(NOT(ISBLANK('Captura de datos CASO'!Z266)),ISNA(VLOOKUP('Captura de datos CASO'!Z266,'DO NOT USE_School Picklist'!$D$3:$D$5,1,FALSE))),"Please select a value from the drop-down menu",IF(NOT(ISBLANK('Captura de datos CASO'!Z266)),"OK",NA())))</f>
        <v>#N/A</v>
      </c>
      <c r="AA266" s="40" t="e">
        <f>IF(AND('Captura de datos CASO'!Z266='DO NOT USE_School Picklist'!$D$3,ISBLANK('Captura de datos CASO'!AA266)),"Symptom Onset Date is required if Ever Symptomatic is Yes",IF('DO NOT USE_Case Formulas'!A266,"OK",NA()))</f>
        <v>#N/A</v>
      </c>
      <c r="AB266" s="40"/>
      <c r="AC266" s="40" t="e">
        <f ca="1">IF(AND('DO NOT USE_Case Formulas'!A266,ISBLANK('Captura de datos CASO'!AC266)),"Lab Result Test Date is required",IF('Captura de datos CASO'!AC266&gt;'DO NOT USE_School Picklist'!$C$3,"Test Date cannot be a future date",IF(NOT(ISBLANK('Captura de datos CASO'!AC266)),"OK",NA())))</f>
        <v>#N/A</v>
      </c>
      <c r="AD266" s="40" t="e">
        <f>IF(AND(NOT(ISBLANK('Captura de datos CASO'!AD266)),ISNA(VLOOKUP('Captura de datos CASO'!AD266,'DO NOT USE_School Picklist'!$R$3:$R$7,1,FALSE))),"Please select a value from the drop-down menu",IF('DO NOT USE_Case Formulas'!A266,"OK",NA()))</f>
        <v>#N/A</v>
      </c>
      <c r="AE266" s="40" t="e">
        <f>IF(AND('DO NOT USE_Case Formulas'!A266,ISBLANK('Captura de datos CASO'!AB266)),"Lab Result Test Result is required",IF(AND(NOT(ISBLANK('Captura de datos CASO'!AB266)),ISNA(VLOOKUP('Captura de datos CASO'!AB266,'DO NOT USE_School Picklist'!$Q$3:$Q$8,1,FALSE))),"Please select a value from the drop-down menu",IF('DO NOT USE_Case Formulas'!A266,"OK",NA())))</f>
        <v>#N/A</v>
      </c>
    </row>
    <row r="267" spans="1:31" x14ac:dyDescent="0.3">
      <c r="A267" s="39" t="e">
        <f>IF('DO NOT USE_Case Formulas'!A267,IF('DO NOT USE_Case Formulas'!B267,"Not all required fields are completed","OK"),NA())</f>
        <v>#N/A</v>
      </c>
      <c r="B267" s="40" t="e">
        <f>IF(AND('DO NOT USE_Case Formulas'!A267,ISBLANK('Captura de datos CASO'!B267)),"First Name is required",IF(NOT(ISBLANK('Captura de datos CASO'!B267)),"OK",NA()))</f>
        <v>#N/A</v>
      </c>
      <c r="C267" s="40" t="e">
        <f>IF(AND('DO NOT USE_Case Formulas'!A267,ISBLANK('Captura de datos CASO'!C267)),"Last Name is required",IF(NOT(ISBLANK('Captura de datos CASO'!C267)),"OK",NA()))</f>
        <v>#N/A</v>
      </c>
      <c r="D267" s="40" t="e">
        <f>IF(AND('DO NOT USE_Case Formulas'!A267,ISBLANK('Captura de datos CASO'!D267)),"Birthdate is required",IF(NOT(ISBLANK('Captura de datos CASO'!D267)),"OK",NA()))</f>
        <v>#N/A</v>
      </c>
      <c r="E267" s="40" t="e">
        <f>IF(AND('DO NOT USE_Case Formulas'!A267,ISBLANK('Captura de datos CASO'!E267)),"Mobile Phone is required",IF(NOT(ISBLANK('Captura de datos CASO'!E267)),IF(AND(ISNUMBER(VALUE('Captura de datos CASO'!E267)),LEFT('Captura de datos CASO'!E267,1)&lt;&gt;"1",LEN('Captura de datos CASO'!E267)=10),"OK","Phone number must be valid format"),NA()))</f>
        <v>#N/A</v>
      </c>
      <c r="F267" s="40" t="e">
        <f>IF(LEN('Captura de datos CASO'!F267)&gt;255,"Home Street Address must be less than 255 characters",IF('DO NOT USE_Case Formulas'!A267,"OK",NA()))</f>
        <v>#N/A</v>
      </c>
      <c r="G267" s="40" t="e">
        <f>IF(LEN('Captura de datos CASO'!G267)&gt;40,"City must be less than 40 characters",IF('DO NOT USE_Case Formulas'!A267,"OK",NA()))</f>
        <v>#N/A</v>
      </c>
      <c r="H267" s="40" t="e">
        <f>IF(AND(NOT(ISBLANK('Captura de datos CASO'!H267)),ISNA(VLOOKUP('Captura de datos CASO'!H267,'DO NOT USE_School Picklist'!$P$3:$P$52,1,FALSE))),"Please select a value from the drop-down menu",IF('DO NOT USE_Case Formulas'!A267,"OK",NA()))</f>
        <v>#N/A</v>
      </c>
      <c r="I267" s="40" t="e">
        <f>IF(AND('DO NOT USE_Case Formulas'!A267,ISBLANK('Captura de datos CASO'!I267)),"Zip is required",IF(ISBLANK('Captura de datos CASO'!I267),NA(),"OK"))</f>
        <v>#N/A</v>
      </c>
      <c r="J267" s="40" t="e">
        <f>IF(AND('DO NOT USE_Case Formulas'!A267,ISBLANK('Captura de datos CASO'!J267)),"Student or Staff? is required",IF(ISBLANK('Captura de datos CASO'!J267),NA(),IF(ISNA(VLOOKUP('Captura de datos CASO'!J267,'DO NOT USE_School Picklist'!$B$3:$B$6,1,FALSE)),"Please select a value from the drop-down menu","OK")))</f>
        <v>#N/A</v>
      </c>
      <c r="K267" s="40" t="e">
        <f>IF(AND('Captura de datos CASO'!J267='DO NOT USE_School Picklist'!$B$4,ISBLANK('Captura de datos CASO'!K267)),"Occupation/Job Title is required if Student or Staff? is Yes, staff/faculty or volunteer",IF('DO NOT USE_Case Formulas'!A267,"OK",NA()))</f>
        <v>#N/A</v>
      </c>
      <c r="L267" s="40" t="e">
        <f ca="1">IF('Captura de datos CASO'!L267&gt;'DO NOT USE_School Picklist'!$C$3,"Date last on school campus/facility cannot be a future date",IF('DO NOT USE_Case Formulas'!A267,IF(ISBLANK('Captura de datos CASO'!L267),"Date last on school campus/facility is required","OK"),NA()))</f>
        <v>#N/A</v>
      </c>
      <c r="M267" s="40" t="e">
        <f>IF(AND('DO NOT USE_Case Formulas'!A267,ISBLANK('Captura de datos CASO'!M267)),"Specific Place in the Location is required",IF(ISBLANK('Captura de datos CASO'!M267),NA(),"OK"))</f>
        <v>#N/A</v>
      </c>
      <c r="N267" s="40" t="e">
        <f>IF(LEN('Captura de datos CASO'!N267)&gt;50,"Parent/Guardian Name must be less than 50 characters",IF('DO NOT USE_Case Formulas'!A267,"OK",NA()))</f>
        <v>#N/A</v>
      </c>
      <c r="O267" s="40" t="e">
        <f>IF(NOT(ISBLANK('Captura de datos CASO'!O267)),IF(AND(ISNUMBER('Captura de datos CASO'!O267),LEFT('Captura de datos CASO'!O267,1)&lt;&gt;"1",LEN('Captura de datos CASO'!O267)=10),"OK","Phone number must be valid format"),IF('DO NOT USE_Case Formulas'!A267,"OK",NA()))</f>
        <v>#N/A</v>
      </c>
      <c r="P267" s="53" t="e">
        <f>IF(AND(NOT(ISBLANK('Captura de datos CASO'!P267)),ISNA(VLOOKUP('Captura de datos CASO'!P267,'DO NOT USE_School Picklist'!$I$3:$I$5,1,FALSE))),"Please select a value from the drop-down menu",IF('DO NOT USE_Case Formulas'!A267,"OK",NA()))</f>
        <v>#N/A</v>
      </c>
      <c r="Q267" s="40" t="e">
        <f>IF(AND(NOT(ISBLANK('Captura de datos CASO'!Q267)),ISNA(VLOOKUP('Captura de datos CASO'!Q267,'DO NOT USE_School Picklist'!$E$3:$E$10,1,FALSE))),"Please select a value from the drop-down menu",IF('DO NOT USE_Case Formulas'!A267,"OK",NA()))</f>
        <v>#N/A</v>
      </c>
      <c r="R267" s="53" t="e">
        <f>IF(AND(NOT(ISBLANK('Captura de datos CASO'!R267)),ISNA(VLOOKUP('Captura de datos CASO'!R267,'DO NOT USE_School Picklist'!$W$3:$W$9,1,FALSE))),"Please select a value from the drop-down menu",IF('DO NOT USE_Case Formulas'!A267,"OK",NA()))</f>
        <v>#N/A</v>
      </c>
      <c r="S267" s="53" t="e">
        <f>IF(AND(NOT(ISBLANK('Captura de datos CASO'!S267)),ISNA(VLOOKUP('Captura de datos CASO'!S267,'DO NOT USE_School Picklist'!$W$3:$W$9,1,FALSE))),"Please select a value from the drop-down menu",IF('DO NOT USE_Case Formulas'!A267,"OK",NA()))</f>
        <v>#N/A</v>
      </c>
      <c r="T267" s="40" t="e">
        <f>IF(AND(NOT(ISBLANK('Captura de datos CASO'!T267)),ISNA(VLOOKUP('Captura de datos CASO'!T267,'DO NOT USE_School Picklist'!$F$3:$F$16,1,FALSE))),"Please select a value from the drop-down menu",IF('DO NOT USE_Case Formulas'!A267,"OK",NA()))</f>
        <v>#N/A</v>
      </c>
      <c r="U267" s="40" t="e">
        <f>IF(LEN('Captura de datos CASO'!U267)&gt;100,"Classroom(s) must be less than 100 characters",IF('DO NOT USE_Case Formulas'!A267,"OK",NA()))</f>
        <v>#N/A</v>
      </c>
      <c r="V267" s="40" t="e">
        <f>IF(AND(NOT(ISBLANK('Captura de datos CASO'!V267)),ISNA(VLOOKUP('Captura de datos CASO'!V267,'DO NOT USE_School Picklist'!$S$3:$S$12,1,FALSE))),"Please select a value from the drop-down menu",IF('DO NOT USE_Case Formulas'!A267,"OK",NA()))</f>
        <v>#N/A</v>
      </c>
      <c r="W267" s="40" t="e">
        <f>IF(AND(NOT(ISBLANK('Captura de datos CASO'!W267)),ISNA(VLOOKUP('Captura de datos CASO'!W267,'DO NOT USE_School Picklist'!$S$3:$S$12,1,FALSE))),"Please select a value from the drop-down menu",IF('DO NOT USE_Case Formulas'!A267,"OK",NA()))</f>
        <v>#N/A</v>
      </c>
      <c r="X267" s="40" t="e">
        <f>IF(LEN('Captura de datos CASO'!X267)&gt;80,"Name of Education Group must be less than 80 characters",IF('DO NOT USE_Case Formulas'!A267,"OK",NA()))</f>
        <v>#N/A</v>
      </c>
      <c r="Y267" s="40" t="e">
        <f>IF(AND(NOT(ISBLANK('Captura de datos CASO'!Y267)),ISNA(VLOOKUP('Captura de datos CASO'!Y267,'DO NOT USE_School Picklist'!$K$3:$K$6,1,FALSE))),"Please select a value from the drop-down menu",IF('DO NOT USE_Case Formulas'!A267,"OK",NA()))</f>
        <v>#N/A</v>
      </c>
      <c r="Z267" s="40" t="e">
        <f>IF(AND('DO NOT USE_Case Formulas'!A267,ISBLANK('Captura de datos CASO'!Z267)),"Has this person had symptoms? is required",IF(AND(NOT(ISBLANK('Captura de datos CASO'!Z267)),ISNA(VLOOKUP('Captura de datos CASO'!Z267,'DO NOT USE_School Picklist'!$D$3:$D$5,1,FALSE))),"Please select a value from the drop-down menu",IF(NOT(ISBLANK('Captura de datos CASO'!Z267)),"OK",NA())))</f>
        <v>#N/A</v>
      </c>
      <c r="AA267" s="40" t="e">
        <f>IF(AND('Captura de datos CASO'!Z267='DO NOT USE_School Picklist'!$D$3,ISBLANK('Captura de datos CASO'!AA267)),"Symptom Onset Date is required if Ever Symptomatic is Yes",IF('DO NOT USE_Case Formulas'!A267,"OK",NA()))</f>
        <v>#N/A</v>
      </c>
      <c r="AB267" s="40"/>
      <c r="AC267" s="40" t="e">
        <f ca="1">IF(AND('DO NOT USE_Case Formulas'!A267,ISBLANK('Captura de datos CASO'!AC267)),"Lab Result Test Date is required",IF('Captura de datos CASO'!AC267&gt;'DO NOT USE_School Picklist'!$C$3,"Test Date cannot be a future date",IF(NOT(ISBLANK('Captura de datos CASO'!AC267)),"OK",NA())))</f>
        <v>#N/A</v>
      </c>
      <c r="AD267" s="40" t="e">
        <f>IF(AND(NOT(ISBLANK('Captura de datos CASO'!AD267)),ISNA(VLOOKUP('Captura de datos CASO'!AD267,'DO NOT USE_School Picklist'!$R$3:$R$7,1,FALSE))),"Please select a value from the drop-down menu",IF('DO NOT USE_Case Formulas'!A267,"OK",NA()))</f>
        <v>#N/A</v>
      </c>
      <c r="AE267" s="40" t="e">
        <f>IF(AND('DO NOT USE_Case Formulas'!A267,ISBLANK('Captura de datos CASO'!AB267)),"Lab Result Test Result is required",IF(AND(NOT(ISBLANK('Captura de datos CASO'!AB267)),ISNA(VLOOKUP('Captura de datos CASO'!AB267,'DO NOT USE_School Picklist'!$Q$3:$Q$8,1,FALSE))),"Please select a value from the drop-down menu",IF('DO NOT USE_Case Formulas'!A267,"OK",NA())))</f>
        <v>#N/A</v>
      </c>
    </row>
    <row r="268" spans="1:31" x14ac:dyDescent="0.3">
      <c r="A268" s="39" t="e">
        <f>IF('DO NOT USE_Case Formulas'!A268,IF('DO NOT USE_Case Formulas'!B268,"Not all required fields are completed","OK"),NA())</f>
        <v>#N/A</v>
      </c>
      <c r="B268" s="40" t="e">
        <f>IF(AND('DO NOT USE_Case Formulas'!A268,ISBLANK('Captura de datos CASO'!B268)),"First Name is required",IF(NOT(ISBLANK('Captura de datos CASO'!B268)),"OK",NA()))</f>
        <v>#N/A</v>
      </c>
      <c r="C268" s="40" t="e">
        <f>IF(AND('DO NOT USE_Case Formulas'!A268,ISBLANK('Captura de datos CASO'!C268)),"Last Name is required",IF(NOT(ISBLANK('Captura de datos CASO'!C268)),"OK",NA()))</f>
        <v>#N/A</v>
      </c>
      <c r="D268" s="40" t="e">
        <f>IF(AND('DO NOT USE_Case Formulas'!A268,ISBLANK('Captura de datos CASO'!D268)),"Birthdate is required",IF(NOT(ISBLANK('Captura de datos CASO'!D268)),"OK",NA()))</f>
        <v>#N/A</v>
      </c>
      <c r="E268" s="40" t="e">
        <f>IF(AND('DO NOT USE_Case Formulas'!A268,ISBLANK('Captura de datos CASO'!E268)),"Mobile Phone is required",IF(NOT(ISBLANK('Captura de datos CASO'!E268)),IF(AND(ISNUMBER(VALUE('Captura de datos CASO'!E268)),LEFT('Captura de datos CASO'!E268,1)&lt;&gt;"1",LEN('Captura de datos CASO'!E268)=10),"OK","Phone number must be valid format"),NA()))</f>
        <v>#N/A</v>
      </c>
      <c r="F268" s="40" t="e">
        <f>IF(LEN('Captura de datos CASO'!F268)&gt;255,"Home Street Address must be less than 255 characters",IF('DO NOT USE_Case Formulas'!A268,"OK",NA()))</f>
        <v>#N/A</v>
      </c>
      <c r="G268" s="40" t="e">
        <f>IF(LEN('Captura de datos CASO'!G268)&gt;40,"City must be less than 40 characters",IF('DO NOT USE_Case Formulas'!A268,"OK",NA()))</f>
        <v>#N/A</v>
      </c>
      <c r="H268" s="40" t="e">
        <f>IF(AND(NOT(ISBLANK('Captura de datos CASO'!H268)),ISNA(VLOOKUP('Captura de datos CASO'!H268,'DO NOT USE_School Picklist'!$P$3:$P$52,1,FALSE))),"Please select a value from the drop-down menu",IF('DO NOT USE_Case Formulas'!A268,"OK",NA()))</f>
        <v>#N/A</v>
      </c>
      <c r="I268" s="40" t="e">
        <f>IF(AND('DO NOT USE_Case Formulas'!A268,ISBLANK('Captura de datos CASO'!I268)),"Zip is required",IF(ISBLANK('Captura de datos CASO'!I268),NA(),"OK"))</f>
        <v>#N/A</v>
      </c>
      <c r="J268" s="40" t="e">
        <f>IF(AND('DO NOT USE_Case Formulas'!A268,ISBLANK('Captura de datos CASO'!J268)),"Student or Staff? is required",IF(ISBLANK('Captura de datos CASO'!J268),NA(),IF(ISNA(VLOOKUP('Captura de datos CASO'!J268,'DO NOT USE_School Picklist'!$B$3:$B$6,1,FALSE)),"Please select a value from the drop-down menu","OK")))</f>
        <v>#N/A</v>
      </c>
      <c r="K268" s="40" t="e">
        <f>IF(AND('Captura de datos CASO'!J268='DO NOT USE_School Picklist'!$B$4,ISBLANK('Captura de datos CASO'!K268)),"Occupation/Job Title is required if Student or Staff? is Yes, staff/faculty or volunteer",IF('DO NOT USE_Case Formulas'!A268,"OK",NA()))</f>
        <v>#N/A</v>
      </c>
      <c r="L268" s="40" t="e">
        <f ca="1">IF('Captura de datos CASO'!L268&gt;'DO NOT USE_School Picklist'!$C$3,"Date last on school campus/facility cannot be a future date",IF('DO NOT USE_Case Formulas'!A268,IF(ISBLANK('Captura de datos CASO'!L268),"Date last on school campus/facility is required","OK"),NA()))</f>
        <v>#N/A</v>
      </c>
      <c r="M268" s="40" t="e">
        <f>IF(AND('DO NOT USE_Case Formulas'!A268,ISBLANK('Captura de datos CASO'!M268)),"Specific Place in the Location is required",IF(ISBLANK('Captura de datos CASO'!M268),NA(),"OK"))</f>
        <v>#N/A</v>
      </c>
      <c r="N268" s="40" t="e">
        <f>IF(LEN('Captura de datos CASO'!N268)&gt;50,"Parent/Guardian Name must be less than 50 characters",IF('DO NOT USE_Case Formulas'!A268,"OK",NA()))</f>
        <v>#N/A</v>
      </c>
      <c r="O268" s="40" t="e">
        <f>IF(NOT(ISBLANK('Captura de datos CASO'!O268)),IF(AND(ISNUMBER('Captura de datos CASO'!O268),LEFT('Captura de datos CASO'!O268,1)&lt;&gt;"1",LEN('Captura de datos CASO'!O268)=10),"OK","Phone number must be valid format"),IF('DO NOT USE_Case Formulas'!A268,"OK",NA()))</f>
        <v>#N/A</v>
      </c>
      <c r="P268" s="53" t="e">
        <f>IF(AND(NOT(ISBLANK('Captura de datos CASO'!P268)),ISNA(VLOOKUP('Captura de datos CASO'!P268,'DO NOT USE_School Picklist'!$I$3:$I$5,1,FALSE))),"Please select a value from the drop-down menu",IF('DO NOT USE_Case Formulas'!A268,"OK",NA()))</f>
        <v>#N/A</v>
      </c>
      <c r="Q268" s="40" t="e">
        <f>IF(AND(NOT(ISBLANK('Captura de datos CASO'!Q268)),ISNA(VLOOKUP('Captura de datos CASO'!Q268,'DO NOT USE_School Picklist'!$E$3:$E$10,1,FALSE))),"Please select a value from the drop-down menu",IF('DO NOT USE_Case Formulas'!A268,"OK",NA()))</f>
        <v>#N/A</v>
      </c>
      <c r="R268" s="53" t="e">
        <f>IF(AND(NOT(ISBLANK('Captura de datos CASO'!R268)),ISNA(VLOOKUP('Captura de datos CASO'!R268,'DO NOT USE_School Picklist'!$W$3:$W$9,1,FALSE))),"Please select a value from the drop-down menu",IF('DO NOT USE_Case Formulas'!A268,"OK",NA()))</f>
        <v>#N/A</v>
      </c>
      <c r="S268" s="53" t="e">
        <f>IF(AND(NOT(ISBLANK('Captura de datos CASO'!S268)),ISNA(VLOOKUP('Captura de datos CASO'!S268,'DO NOT USE_School Picklist'!$W$3:$W$9,1,FALSE))),"Please select a value from the drop-down menu",IF('DO NOT USE_Case Formulas'!A268,"OK",NA()))</f>
        <v>#N/A</v>
      </c>
      <c r="T268" s="40" t="e">
        <f>IF(AND(NOT(ISBLANK('Captura de datos CASO'!T268)),ISNA(VLOOKUP('Captura de datos CASO'!T268,'DO NOT USE_School Picklist'!$F$3:$F$16,1,FALSE))),"Please select a value from the drop-down menu",IF('DO NOT USE_Case Formulas'!A268,"OK",NA()))</f>
        <v>#N/A</v>
      </c>
      <c r="U268" s="40" t="e">
        <f>IF(LEN('Captura de datos CASO'!U268)&gt;100,"Classroom(s) must be less than 100 characters",IF('DO NOT USE_Case Formulas'!A268,"OK",NA()))</f>
        <v>#N/A</v>
      </c>
      <c r="V268" s="40" t="e">
        <f>IF(AND(NOT(ISBLANK('Captura de datos CASO'!V268)),ISNA(VLOOKUP('Captura de datos CASO'!V268,'DO NOT USE_School Picklist'!$S$3:$S$12,1,FALSE))),"Please select a value from the drop-down menu",IF('DO NOT USE_Case Formulas'!A268,"OK",NA()))</f>
        <v>#N/A</v>
      </c>
      <c r="W268" s="40" t="e">
        <f>IF(AND(NOT(ISBLANK('Captura de datos CASO'!W268)),ISNA(VLOOKUP('Captura de datos CASO'!W268,'DO NOT USE_School Picklist'!$S$3:$S$12,1,FALSE))),"Please select a value from the drop-down menu",IF('DO NOT USE_Case Formulas'!A268,"OK",NA()))</f>
        <v>#N/A</v>
      </c>
      <c r="X268" s="40" t="e">
        <f>IF(LEN('Captura de datos CASO'!X268)&gt;80,"Name of Education Group must be less than 80 characters",IF('DO NOT USE_Case Formulas'!A268,"OK",NA()))</f>
        <v>#N/A</v>
      </c>
      <c r="Y268" s="40" t="e">
        <f>IF(AND(NOT(ISBLANK('Captura de datos CASO'!Y268)),ISNA(VLOOKUP('Captura de datos CASO'!Y268,'DO NOT USE_School Picklist'!$K$3:$K$6,1,FALSE))),"Please select a value from the drop-down menu",IF('DO NOT USE_Case Formulas'!A268,"OK",NA()))</f>
        <v>#N/A</v>
      </c>
      <c r="Z268" s="40" t="e">
        <f>IF(AND('DO NOT USE_Case Formulas'!A268,ISBLANK('Captura de datos CASO'!Z268)),"Has this person had symptoms? is required",IF(AND(NOT(ISBLANK('Captura de datos CASO'!Z268)),ISNA(VLOOKUP('Captura de datos CASO'!Z268,'DO NOT USE_School Picklist'!$D$3:$D$5,1,FALSE))),"Please select a value from the drop-down menu",IF(NOT(ISBLANK('Captura de datos CASO'!Z268)),"OK",NA())))</f>
        <v>#N/A</v>
      </c>
      <c r="AA268" s="40" t="e">
        <f>IF(AND('Captura de datos CASO'!Z268='DO NOT USE_School Picklist'!$D$3,ISBLANK('Captura de datos CASO'!AA268)),"Symptom Onset Date is required if Ever Symptomatic is Yes",IF('DO NOT USE_Case Formulas'!A268,"OK",NA()))</f>
        <v>#N/A</v>
      </c>
      <c r="AB268" s="40"/>
      <c r="AC268" s="40" t="e">
        <f ca="1">IF(AND('DO NOT USE_Case Formulas'!A268,ISBLANK('Captura de datos CASO'!AC268)),"Lab Result Test Date is required",IF('Captura de datos CASO'!AC268&gt;'DO NOT USE_School Picklist'!$C$3,"Test Date cannot be a future date",IF(NOT(ISBLANK('Captura de datos CASO'!AC268)),"OK",NA())))</f>
        <v>#N/A</v>
      </c>
      <c r="AD268" s="40" t="e">
        <f>IF(AND(NOT(ISBLANK('Captura de datos CASO'!AD268)),ISNA(VLOOKUP('Captura de datos CASO'!AD268,'DO NOT USE_School Picklist'!$R$3:$R$7,1,FALSE))),"Please select a value from the drop-down menu",IF('DO NOT USE_Case Formulas'!A268,"OK",NA()))</f>
        <v>#N/A</v>
      </c>
      <c r="AE268" s="40" t="e">
        <f>IF(AND('DO NOT USE_Case Formulas'!A268,ISBLANK('Captura de datos CASO'!AB268)),"Lab Result Test Result is required",IF(AND(NOT(ISBLANK('Captura de datos CASO'!AB268)),ISNA(VLOOKUP('Captura de datos CASO'!AB268,'DO NOT USE_School Picklist'!$Q$3:$Q$8,1,FALSE))),"Please select a value from the drop-down menu",IF('DO NOT USE_Case Formulas'!A268,"OK",NA())))</f>
        <v>#N/A</v>
      </c>
    </row>
    <row r="269" spans="1:31" x14ac:dyDescent="0.3">
      <c r="A269" s="39" t="e">
        <f>IF('DO NOT USE_Case Formulas'!A269,IF('DO NOT USE_Case Formulas'!B269,"Not all required fields are completed","OK"),NA())</f>
        <v>#N/A</v>
      </c>
      <c r="B269" s="40" t="e">
        <f>IF(AND('DO NOT USE_Case Formulas'!A269,ISBLANK('Captura de datos CASO'!B269)),"First Name is required",IF(NOT(ISBLANK('Captura de datos CASO'!B269)),"OK",NA()))</f>
        <v>#N/A</v>
      </c>
      <c r="C269" s="40" t="e">
        <f>IF(AND('DO NOT USE_Case Formulas'!A269,ISBLANK('Captura de datos CASO'!C269)),"Last Name is required",IF(NOT(ISBLANK('Captura de datos CASO'!C269)),"OK",NA()))</f>
        <v>#N/A</v>
      </c>
      <c r="D269" s="40" t="e">
        <f>IF(AND('DO NOT USE_Case Formulas'!A269,ISBLANK('Captura de datos CASO'!D269)),"Birthdate is required",IF(NOT(ISBLANK('Captura de datos CASO'!D269)),"OK",NA()))</f>
        <v>#N/A</v>
      </c>
      <c r="E269" s="40" t="e">
        <f>IF(AND('DO NOT USE_Case Formulas'!A269,ISBLANK('Captura de datos CASO'!E269)),"Mobile Phone is required",IF(NOT(ISBLANK('Captura de datos CASO'!E269)),IF(AND(ISNUMBER(VALUE('Captura de datos CASO'!E269)),LEFT('Captura de datos CASO'!E269,1)&lt;&gt;"1",LEN('Captura de datos CASO'!E269)=10),"OK","Phone number must be valid format"),NA()))</f>
        <v>#N/A</v>
      </c>
      <c r="F269" s="40" t="e">
        <f>IF(LEN('Captura de datos CASO'!F269)&gt;255,"Home Street Address must be less than 255 characters",IF('DO NOT USE_Case Formulas'!A269,"OK",NA()))</f>
        <v>#N/A</v>
      </c>
      <c r="G269" s="40" t="e">
        <f>IF(LEN('Captura de datos CASO'!G269)&gt;40,"City must be less than 40 characters",IF('DO NOT USE_Case Formulas'!A269,"OK",NA()))</f>
        <v>#N/A</v>
      </c>
      <c r="H269" s="40" t="e">
        <f>IF(AND(NOT(ISBLANK('Captura de datos CASO'!H269)),ISNA(VLOOKUP('Captura de datos CASO'!H269,'DO NOT USE_School Picklist'!$P$3:$P$52,1,FALSE))),"Please select a value from the drop-down menu",IF('DO NOT USE_Case Formulas'!A269,"OK",NA()))</f>
        <v>#N/A</v>
      </c>
      <c r="I269" s="40" t="e">
        <f>IF(AND('DO NOT USE_Case Formulas'!A269,ISBLANK('Captura de datos CASO'!I269)),"Zip is required",IF(ISBLANK('Captura de datos CASO'!I269),NA(),"OK"))</f>
        <v>#N/A</v>
      </c>
      <c r="J269" s="40" t="e">
        <f>IF(AND('DO NOT USE_Case Formulas'!A269,ISBLANK('Captura de datos CASO'!J269)),"Student or Staff? is required",IF(ISBLANK('Captura de datos CASO'!J269),NA(),IF(ISNA(VLOOKUP('Captura de datos CASO'!J269,'DO NOT USE_School Picklist'!$B$3:$B$6,1,FALSE)),"Please select a value from the drop-down menu","OK")))</f>
        <v>#N/A</v>
      </c>
      <c r="K269" s="40" t="e">
        <f>IF(AND('Captura de datos CASO'!J269='DO NOT USE_School Picklist'!$B$4,ISBLANK('Captura de datos CASO'!K269)),"Occupation/Job Title is required if Student or Staff? is Yes, staff/faculty or volunteer",IF('DO NOT USE_Case Formulas'!A269,"OK",NA()))</f>
        <v>#N/A</v>
      </c>
      <c r="L269" s="40" t="e">
        <f ca="1">IF('Captura de datos CASO'!L269&gt;'DO NOT USE_School Picklist'!$C$3,"Date last on school campus/facility cannot be a future date",IF('DO NOT USE_Case Formulas'!A269,IF(ISBLANK('Captura de datos CASO'!L269),"Date last on school campus/facility is required","OK"),NA()))</f>
        <v>#N/A</v>
      </c>
      <c r="M269" s="40" t="e">
        <f>IF(AND('DO NOT USE_Case Formulas'!A269,ISBLANK('Captura de datos CASO'!M269)),"Specific Place in the Location is required",IF(ISBLANK('Captura de datos CASO'!M269),NA(),"OK"))</f>
        <v>#N/A</v>
      </c>
      <c r="N269" s="40" t="e">
        <f>IF(LEN('Captura de datos CASO'!N269)&gt;50,"Parent/Guardian Name must be less than 50 characters",IF('DO NOT USE_Case Formulas'!A269,"OK",NA()))</f>
        <v>#N/A</v>
      </c>
      <c r="O269" s="40" t="e">
        <f>IF(NOT(ISBLANK('Captura de datos CASO'!O269)),IF(AND(ISNUMBER('Captura de datos CASO'!O269),LEFT('Captura de datos CASO'!O269,1)&lt;&gt;"1",LEN('Captura de datos CASO'!O269)=10),"OK","Phone number must be valid format"),IF('DO NOT USE_Case Formulas'!A269,"OK",NA()))</f>
        <v>#N/A</v>
      </c>
      <c r="P269" s="53" t="e">
        <f>IF(AND(NOT(ISBLANK('Captura de datos CASO'!P269)),ISNA(VLOOKUP('Captura de datos CASO'!P269,'DO NOT USE_School Picklist'!$I$3:$I$5,1,FALSE))),"Please select a value from the drop-down menu",IF('DO NOT USE_Case Formulas'!A269,"OK",NA()))</f>
        <v>#N/A</v>
      </c>
      <c r="Q269" s="40" t="e">
        <f>IF(AND(NOT(ISBLANK('Captura de datos CASO'!Q269)),ISNA(VLOOKUP('Captura de datos CASO'!Q269,'DO NOT USE_School Picklist'!$E$3:$E$10,1,FALSE))),"Please select a value from the drop-down menu",IF('DO NOT USE_Case Formulas'!A269,"OK",NA()))</f>
        <v>#N/A</v>
      </c>
      <c r="R269" s="53" t="e">
        <f>IF(AND(NOT(ISBLANK('Captura de datos CASO'!R269)),ISNA(VLOOKUP('Captura de datos CASO'!R269,'DO NOT USE_School Picklist'!$W$3:$W$9,1,FALSE))),"Please select a value from the drop-down menu",IF('DO NOT USE_Case Formulas'!A269,"OK",NA()))</f>
        <v>#N/A</v>
      </c>
      <c r="S269" s="53" t="e">
        <f>IF(AND(NOT(ISBLANK('Captura de datos CASO'!S269)),ISNA(VLOOKUP('Captura de datos CASO'!S269,'DO NOT USE_School Picklist'!$W$3:$W$9,1,FALSE))),"Please select a value from the drop-down menu",IF('DO NOT USE_Case Formulas'!A269,"OK",NA()))</f>
        <v>#N/A</v>
      </c>
      <c r="T269" s="40" t="e">
        <f>IF(AND(NOT(ISBLANK('Captura de datos CASO'!T269)),ISNA(VLOOKUP('Captura de datos CASO'!T269,'DO NOT USE_School Picklist'!$F$3:$F$16,1,FALSE))),"Please select a value from the drop-down menu",IF('DO NOT USE_Case Formulas'!A269,"OK",NA()))</f>
        <v>#N/A</v>
      </c>
      <c r="U269" s="40" t="e">
        <f>IF(LEN('Captura de datos CASO'!U269)&gt;100,"Classroom(s) must be less than 100 characters",IF('DO NOT USE_Case Formulas'!A269,"OK",NA()))</f>
        <v>#N/A</v>
      </c>
      <c r="V269" s="40" t="e">
        <f>IF(AND(NOT(ISBLANK('Captura de datos CASO'!V269)),ISNA(VLOOKUP('Captura de datos CASO'!V269,'DO NOT USE_School Picklist'!$S$3:$S$12,1,FALSE))),"Please select a value from the drop-down menu",IF('DO NOT USE_Case Formulas'!A269,"OK",NA()))</f>
        <v>#N/A</v>
      </c>
      <c r="W269" s="40" t="e">
        <f>IF(AND(NOT(ISBLANK('Captura de datos CASO'!W269)),ISNA(VLOOKUP('Captura de datos CASO'!W269,'DO NOT USE_School Picklist'!$S$3:$S$12,1,FALSE))),"Please select a value from the drop-down menu",IF('DO NOT USE_Case Formulas'!A269,"OK",NA()))</f>
        <v>#N/A</v>
      </c>
      <c r="X269" s="40" t="e">
        <f>IF(LEN('Captura de datos CASO'!X269)&gt;80,"Name of Education Group must be less than 80 characters",IF('DO NOT USE_Case Formulas'!A269,"OK",NA()))</f>
        <v>#N/A</v>
      </c>
      <c r="Y269" s="40" t="e">
        <f>IF(AND(NOT(ISBLANK('Captura de datos CASO'!Y269)),ISNA(VLOOKUP('Captura de datos CASO'!Y269,'DO NOT USE_School Picklist'!$K$3:$K$6,1,FALSE))),"Please select a value from the drop-down menu",IF('DO NOT USE_Case Formulas'!A269,"OK",NA()))</f>
        <v>#N/A</v>
      </c>
      <c r="Z269" s="40" t="e">
        <f>IF(AND('DO NOT USE_Case Formulas'!A269,ISBLANK('Captura de datos CASO'!Z269)),"Has this person had symptoms? is required",IF(AND(NOT(ISBLANK('Captura de datos CASO'!Z269)),ISNA(VLOOKUP('Captura de datos CASO'!Z269,'DO NOT USE_School Picklist'!$D$3:$D$5,1,FALSE))),"Please select a value from the drop-down menu",IF(NOT(ISBLANK('Captura de datos CASO'!Z269)),"OK",NA())))</f>
        <v>#N/A</v>
      </c>
      <c r="AA269" s="40" t="e">
        <f>IF(AND('Captura de datos CASO'!Z269='DO NOT USE_School Picklist'!$D$3,ISBLANK('Captura de datos CASO'!AA269)),"Symptom Onset Date is required if Ever Symptomatic is Yes",IF('DO NOT USE_Case Formulas'!A269,"OK",NA()))</f>
        <v>#N/A</v>
      </c>
      <c r="AB269" s="40"/>
      <c r="AC269" s="40" t="e">
        <f ca="1">IF(AND('DO NOT USE_Case Formulas'!A269,ISBLANK('Captura de datos CASO'!AC269)),"Lab Result Test Date is required",IF('Captura de datos CASO'!AC269&gt;'DO NOT USE_School Picklist'!$C$3,"Test Date cannot be a future date",IF(NOT(ISBLANK('Captura de datos CASO'!AC269)),"OK",NA())))</f>
        <v>#N/A</v>
      </c>
      <c r="AD269" s="40" t="e">
        <f>IF(AND(NOT(ISBLANK('Captura de datos CASO'!AD269)),ISNA(VLOOKUP('Captura de datos CASO'!AD269,'DO NOT USE_School Picklist'!$R$3:$R$7,1,FALSE))),"Please select a value from the drop-down menu",IF('DO NOT USE_Case Formulas'!A269,"OK",NA()))</f>
        <v>#N/A</v>
      </c>
      <c r="AE269" s="40" t="e">
        <f>IF(AND('DO NOT USE_Case Formulas'!A269,ISBLANK('Captura de datos CASO'!AB269)),"Lab Result Test Result is required",IF(AND(NOT(ISBLANK('Captura de datos CASO'!AB269)),ISNA(VLOOKUP('Captura de datos CASO'!AB269,'DO NOT USE_School Picklist'!$Q$3:$Q$8,1,FALSE))),"Please select a value from the drop-down menu",IF('DO NOT USE_Case Formulas'!A269,"OK",NA())))</f>
        <v>#N/A</v>
      </c>
    </row>
    <row r="270" spans="1:31" x14ac:dyDescent="0.3">
      <c r="A270" s="39" t="e">
        <f>IF('DO NOT USE_Case Formulas'!A270,IF('DO NOT USE_Case Formulas'!B270,"Not all required fields are completed","OK"),NA())</f>
        <v>#N/A</v>
      </c>
      <c r="B270" s="40" t="e">
        <f>IF(AND('DO NOT USE_Case Formulas'!A270,ISBLANK('Captura de datos CASO'!B270)),"First Name is required",IF(NOT(ISBLANK('Captura de datos CASO'!B270)),"OK",NA()))</f>
        <v>#N/A</v>
      </c>
      <c r="C270" s="40" t="e">
        <f>IF(AND('DO NOT USE_Case Formulas'!A270,ISBLANK('Captura de datos CASO'!C270)),"Last Name is required",IF(NOT(ISBLANK('Captura de datos CASO'!C270)),"OK",NA()))</f>
        <v>#N/A</v>
      </c>
      <c r="D270" s="40" t="e">
        <f>IF(AND('DO NOT USE_Case Formulas'!A270,ISBLANK('Captura de datos CASO'!D270)),"Birthdate is required",IF(NOT(ISBLANK('Captura de datos CASO'!D270)),"OK",NA()))</f>
        <v>#N/A</v>
      </c>
      <c r="E270" s="40" t="e">
        <f>IF(AND('DO NOT USE_Case Formulas'!A270,ISBLANK('Captura de datos CASO'!E270)),"Mobile Phone is required",IF(NOT(ISBLANK('Captura de datos CASO'!E270)),IF(AND(ISNUMBER(VALUE('Captura de datos CASO'!E270)),LEFT('Captura de datos CASO'!E270,1)&lt;&gt;"1",LEN('Captura de datos CASO'!E270)=10),"OK","Phone number must be valid format"),NA()))</f>
        <v>#N/A</v>
      </c>
      <c r="F270" s="40" t="e">
        <f>IF(LEN('Captura de datos CASO'!F270)&gt;255,"Home Street Address must be less than 255 characters",IF('DO NOT USE_Case Formulas'!A270,"OK",NA()))</f>
        <v>#N/A</v>
      </c>
      <c r="G270" s="40" t="e">
        <f>IF(LEN('Captura de datos CASO'!G270)&gt;40,"City must be less than 40 characters",IF('DO NOT USE_Case Formulas'!A270,"OK",NA()))</f>
        <v>#N/A</v>
      </c>
      <c r="H270" s="40" t="e">
        <f>IF(AND(NOT(ISBLANK('Captura de datos CASO'!H270)),ISNA(VLOOKUP('Captura de datos CASO'!H270,'DO NOT USE_School Picklist'!$P$3:$P$52,1,FALSE))),"Please select a value from the drop-down menu",IF('DO NOT USE_Case Formulas'!A270,"OK",NA()))</f>
        <v>#N/A</v>
      </c>
      <c r="I270" s="40" t="e">
        <f>IF(AND('DO NOT USE_Case Formulas'!A270,ISBLANK('Captura de datos CASO'!I270)),"Zip is required",IF(ISBLANK('Captura de datos CASO'!I270),NA(),"OK"))</f>
        <v>#N/A</v>
      </c>
      <c r="J270" s="40" t="e">
        <f>IF(AND('DO NOT USE_Case Formulas'!A270,ISBLANK('Captura de datos CASO'!J270)),"Student or Staff? is required",IF(ISBLANK('Captura de datos CASO'!J270),NA(),IF(ISNA(VLOOKUP('Captura de datos CASO'!J270,'DO NOT USE_School Picklist'!$B$3:$B$6,1,FALSE)),"Please select a value from the drop-down menu","OK")))</f>
        <v>#N/A</v>
      </c>
      <c r="K270" s="40" t="e">
        <f>IF(AND('Captura de datos CASO'!J270='DO NOT USE_School Picklist'!$B$4,ISBLANK('Captura de datos CASO'!K270)),"Occupation/Job Title is required if Student or Staff? is Yes, staff/faculty or volunteer",IF('DO NOT USE_Case Formulas'!A270,"OK",NA()))</f>
        <v>#N/A</v>
      </c>
      <c r="L270" s="40" t="e">
        <f ca="1">IF('Captura de datos CASO'!L270&gt;'DO NOT USE_School Picklist'!$C$3,"Date last on school campus/facility cannot be a future date",IF('DO NOT USE_Case Formulas'!A270,IF(ISBLANK('Captura de datos CASO'!L270),"Date last on school campus/facility is required","OK"),NA()))</f>
        <v>#N/A</v>
      </c>
      <c r="M270" s="40" t="e">
        <f>IF(AND('DO NOT USE_Case Formulas'!A270,ISBLANK('Captura de datos CASO'!M270)),"Specific Place in the Location is required",IF(ISBLANK('Captura de datos CASO'!M270),NA(),"OK"))</f>
        <v>#N/A</v>
      </c>
      <c r="N270" s="40" t="e">
        <f>IF(LEN('Captura de datos CASO'!N270)&gt;50,"Parent/Guardian Name must be less than 50 characters",IF('DO NOT USE_Case Formulas'!A270,"OK",NA()))</f>
        <v>#N/A</v>
      </c>
      <c r="O270" s="40" t="e">
        <f>IF(NOT(ISBLANK('Captura de datos CASO'!O270)),IF(AND(ISNUMBER('Captura de datos CASO'!O270),LEFT('Captura de datos CASO'!O270,1)&lt;&gt;"1",LEN('Captura de datos CASO'!O270)=10),"OK","Phone number must be valid format"),IF('DO NOT USE_Case Formulas'!A270,"OK",NA()))</f>
        <v>#N/A</v>
      </c>
      <c r="P270" s="53" t="e">
        <f>IF(AND(NOT(ISBLANK('Captura de datos CASO'!P270)),ISNA(VLOOKUP('Captura de datos CASO'!P270,'DO NOT USE_School Picklist'!$I$3:$I$5,1,FALSE))),"Please select a value from the drop-down menu",IF('DO NOT USE_Case Formulas'!A270,"OK",NA()))</f>
        <v>#N/A</v>
      </c>
      <c r="Q270" s="40" t="e">
        <f>IF(AND(NOT(ISBLANK('Captura de datos CASO'!Q270)),ISNA(VLOOKUP('Captura de datos CASO'!Q270,'DO NOT USE_School Picklist'!$E$3:$E$10,1,FALSE))),"Please select a value from the drop-down menu",IF('DO NOT USE_Case Formulas'!A270,"OK",NA()))</f>
        <v>#N/A</v>
      </c>
      <c r="R270" s="53" t="e">
        <f>IF(AND(NOT(ISBLANK('Captura de datos CASO'!R270)),ISNA(VLOOKUP('Captura de datos CASO'!R270,'DO NOT USE_School Picklist'!$W$3:$W$9,1,FALSE))),"Please select a value from the drop-down menu",IF('DO NOT USE_Case Formulas'!A270,"OK",NA()))</f>
        <v>#N/A</v>
      </c>
      <c r="S270" s="53" t="e">
        <f>IF(AND(NOT(ISBLANK('Captura de datos CASO'!S270)),ISNA(VLOOKUP('Captura de datos CASO'!S270,'DO NOT USE_School Picklist'!$W$3:$W$9,1,FALSE))),"Please select a value from the drop-down menu",IF('DO NOT USE_Case Formulas'!A270,"OK",NA()))</f>
        <v>#N/A</v>
      </c>
      <c r="T270" s="40" t="e">
        <f>IF(AND(NOT(ISBLANK('Captura de datos CASO'!T270)),ISNA(VLOOKUP('Captura de datos CASO'!T270,'DO NOT USE_School Picklist'!$F$3:$F$16,1,FALSE))),"Please select a value from the drop-down menu",IF('DO NOT USE_Case Formulas'!A270,"OK",NA()))</f>
        <v>#N/A</v>
      </c>
      <c r="U270" s="40" t="e">
        <f>IF(LEN('Captura de datos CASO'!U270)&gt;100,"Classroom(s) must be less than 100 characters",IF('DO NOT USE_Case Formulas'!A270,"OK",NA()))</f>
        <v>#N/A</v>
      </c>
      <c r="V270" s="40" t="e">
        <f>IF(AND(NOT(ISBLANK('Captura de datos CASO'!V270)),ISNA(VLOOKUP('Captura de datos CASO'!V270,'DO NOT USE_School Picklist'!$S$3:$S$12,1,FALSE))),"Please select a value from the drop-down menu",IF('DO NOT USE_Case Formulas'!A270,"OK",NA()))</f>
        <v>#N/A</v>
      </c>
      <c r="W270" s="40" t="e">
        <f>IF(AND(NOT(ISBLANK('Captura de datos CASO'!W270)),ISNA(VLOOKUP('Captura de datos CASO'!W270,'DO NOT USE_School Picklist'!$S$3:$S$12,1,FALSE))),"Please select a value from the drop-down menu",IF('DO NOT USE_Case Formulas'!A270,"OK",NA()))</f>
        <v>#N/A</v>
      </c>
      <c r="X270" s="40" t="e">
        <f>IF(LEN('Captura de datos CASO'!X270)&gt;80,"Name of Education Group must be less than 80 characters",IF('DO NOT USE_Case Formulas'!A270,"OK",NA()))</f>
        <v>#N/A</v>
      </c>
      <c r="Y270" s="40" t="e">
        <f>IF(AND(NOT(ISBLANK('Captura de datos CASO'!Y270)),ISNA(VLOOKUP('Captura de datos CASO'!Y270,'DO NOT USE_School Picklist'!$K$3:$K$6,1,FALSE))),"Please select a value from the drop-down menu",IF('DO NOT USE_Case Formulas'!A270,"OK",NA()))</f>
        <v>#N/A</v>
      </c>
      <c r="Z270" s="40" t="e">
        <f>IF(AND('DO NOT USE_Case Formulas'!A270,ISBLANK('Captura de datos CASO'!Z270)),"Has this person had symptoms? is required",IF(AND(NOT(ISBLANK('Captura de datos CASO'!Z270)),ISNA(VLOOKUP('Captura de datos CASO'!Z270,'DO NOT USE_School Picklist'!$D$3:$D$5,1,FALSE))),"Please select a value from the drop-down menu",IF(NOT(ISBLANK('Captura de datos CASO'!Z270)),"OK",NA())))</f>
        <v>#N/A</v>
      </c>
      <c r="AA270" s="40" t="e">
        <f>IF(AND('Captura de datos CASO'!Z270='DO NOT USE_School Picklist'!$D$3,ISBLANK('Captura de datos CASO'!AA270)),"Symptom Onset Date is required if Ever Symptomatic is Yes",IF('DO NOT USE_Case Formulas'!A270,"OK",NA()))</f>
        <v>#N/A</v>
      </c>
      <c r="AB270" s="40"/>
      <c r="AC270" s="40" t="e">
        <f ca="1">IF(AND('DO NOT USE_Case Formulas'!A270,ISBLANK('Captura de datos CASO'!AC270)),"Lab Result Test Date is required",IF('Captura de datos CASO'!AC270&gt;'DO NOT USE_School Picklist'!$C$3,"Test Date cannot be a future date",IF(NOT(ISBLANK('Captura de datos CASO'!AC270)),"OK",NA())))</f>
        <v>#N/A</v>
      </c>
      <c r="AD270" s="40" t="e">
        <f>IF(AND(NOT(ISBLANK('Captura de datos CASO'!AD270)),ISNA(VLOOKUP('Captura de datos CASO'!AD270,'DO NOT USE_School Picklist'!$R$3:$R$7,1,FALSE))),"Please select a value from the drop-down menu",IF('DO NOT USE_Case Formulas'!A270,"OK",NA()))</f>
        <v>#N/A</v>
      </c>
      <c r="AE270" s="40" t="e">
        <f>IF(AND('DO NOT USE_Case Formulas'!A270,ISBLANK('Captura de datos CASO'!AB270)),"Lab Result Test Result is required",IF(AND(NOT(ISBLANK('Captura de datos CASO'!AB270)),ISNA(VLOOKUP('Captura de datos CASO'!AB270,'DO NOT USE_School Picklist'!$Q$3:$Q$8,1,FALSE))),"Please select a value from the drop-down menu",IF('DO NOT USE_Case Formulas'!A270,"OK",NA())))</f>
        <v>#N/A</v>
      </c>
    </row>
    <row r="271" spans="1:31" x14ac:dyDescent="0.3">
      <c r="A271" s="39" t="e">
        <f>IF('DO NOT USE_Case Formulas'!A271,IF('DO NOT USE_Case Formulas'!B271,"Not all required fields are completed","OK"),NA())</f>
        <v>#N/A</v>
      </c>
      <c r="B271" s="40" t="e">
        <f>IF(AND('DO NOT USE_Case Formulas'!A271,ISBLANK('Captura de datos CASO'!B271)),"First Name is required",IF(NOT(ISBLANK('Captura de datos CASO'!B271)),"OK",NA()))</f>
        <v>#N/A</v>
      </c>
      <c r="C271" s="40" t="e">
        <f>IF(AND('DO NOT USE_Case Formulas'!A271,ISBLANK('Captura de datos CASO'!C271)),"Last Name is required",IF(NOT(ISBLANK('Captura de datos CASO'!C271)),"OK",NA()))</f>
        <v>#N/A</v>
      </c>
      <c r="D271" s="40" t="e">
        <f>IF(AND('DO NOT USE_Case Formulas'!A271,ISBLANK('Captura de datos CASO'!D271)),"Birthdate is required",IF(NOT(ISBLANK('Captura de datos CASO'!D271)),"OK",NA()))</f>
        <v>#N/A</v>
      </c>
      <c r="E271" s="40" t="e">
        <f>IF(AND('DO NOT USE_Case Formulas'!A271,ISBLANK('Captura de datos CASO'!E271)),"Mobile Phone is required",IF(NOT(ISBLANK('Captura de datos CASO'!E271)),IF(AND(ISNUMBER(VALUE('Captura de datos CASO'!E271)),LEFT('Captura de datos CASO'!E271,1)&lt;&gt;"1",LEN('Captura de datos CASO'!E271)=10),"OK","Phone number must be valid format"),NA()))</f>
        <v>#N/A</v>
      </c>
      <c r="F271" s="40" t="e">
        <f>IF(LEN('Captura de datos CASO'!F271)&gt;255,"Home Street Address must be less than 255 characters",IF('DO NOT USE_Case Formulas'!A271,"OK",NA()))</f>
        <v>#N/A</v>
      </c>
      <c r="G271" s="40" t="e">
        <f>IF(LEN('Captura de datos CASO'!G271)&gt;40,"City must be less than 40 characters",IF('DO NOT USE_Case Formulas'!A271,"OK",NA()))</f>
        <v>#N/A</v>
      </c>
      <c r="H271" s="40" t="e">
        <f>IF(AND(NOT(ISBLANK('Captura de datos CASO'!H271)),ISNA(VLOOKUP('Captura de datos CASO'!H271,'DO NOT USE_School Picklist'!$P$3:$P$52,1,FALSE))),"Please select a value from the drop-down menu",IF('DO NOT USE_Case Formulas'!A271,"OK",NA()))</f>
        <v>#N/A</v>
      </c>
      <c r="I271" s="40" t="e">
        <f>IF(AND('DO NOT USE_Case Formulas'!A271,ISBLANK('Captura de datos CASO'!I271)),"Zip is required",IF(ISBLANK('Captura de datos CASO'!I271),NA(),"OK"))</f>
        <v>#N/A</v>
      </c>
      <c r="J271" s="40" t="e">
        <f>IF(AND('DO NOT USE_Case Formulas'!A271,ISBLANK('Captura de datos CASO'!J271)),"Student or Staff? is required",IF(ISBLANK('Captura de datos CASO'!J271),NA(),IF(ISNA(VLOOKUP('Captura de datos CASO'!J271,'DO NOT USE_School Picklist'!$B$3:$B$6,1,FALSE)),"Please select a value from the drop-down menu","OK")))</f>
        <v>#N/A</v>
      </c>
      <c r="K271" s="40" t="e">
        <f>IF(AND('Captura de datos CASO'!J271='DO NOT USE_School Picklist'!$B$4,ISBLANK('Captura de datos CASO'!K271)),"Occupation/Job Title is required if Student or Staff? is Yes, staff/faculty or volunteer",IF('DO NOT USE_Case Formulas'!A271,"OK",NA()))</f>
        <v>#N/A</v>
      </c>
      <c r="L271" s="40" t="e">
        <f ca="1">IF('Captura de datos CASO'!L271&gt;'DO NOT USE_School Picklist'!$C$3,"Date last on school campus/facility cannot be a future date",IF('DO NOT USE_Case Formulas'!A271,IF(ISBLANK('Captura de datos CASO'!L271),"Date last on school campus/facility is required","OK"),NA()))</f>
        <v>#N/A</v>
      </c>
      <c r="M271" s="40" t="e">
        <f>IF(AND('DO NOT USE_Case Formulas'!A271,ISBLANK('Captura de datos CASO'!M271)),"Specific Place in the Location is required",IF(ISBLANK('Captura de datos CASO'!M271),NA(),"OK"))</f>
        <v>#N/A</v>
      </c>
      <c r="N271" s="40" t="e">
        <f>IF(LEN('Captura de datos CASO'!N271)&gt;50,"Parent/Guardian Name must be less than 50 characters",IF('DO NOT USE_Case Formulas'!A271,"OK",NA()))</f>
        <v>#N/A</v>
      </c>
      <c r="O271" s="40" t="e">
        <f>IF(NOT(ISBLANK('Captura de datos CASO'!O271)),IF(AND(ISNUMBER('Captura de datos CASO'!O271),LEFT('Captura de datos CASO'!O271,1)&lt;&gt;"1",LEN('Captura de datos CASO'!O271)=10),"OK","Phone number must be valid format"),IF('DO NOT USE_Case Formulas'!A271,"OK",NA()))</f>
        <v>#N/A</v>
      </c>
      <c r="P271" s="53" t="e">
        <f>IF(AND(NOT(ISBLANK('Captura de datos CASO'!P271)),ISNA(VLOOKUP('Captura de datos CASO'!P271,'DO NOT USE_School Picklist'!$I$3:$I$5,1,FALSE))),"Please select a value from the drop-down menu",IF('DO NOT USE_Case Formulas'!A271,"OK",NA()))</f>
        <v>#N/A</v>
      </c>
      <c r="Q271" s="40" t="e">
        <f>IF(AND(NOT(ISBLANK('Captura de datos CASO'!Q271)),ISNA(VLOOKUP('Captura de datos CASO'!Q271,'DO NOT USE_School Picklist'!$E$3:$E$10,1,FALSE))),"Please select a value from the drop-down menu",IF('DO NOT USE_Case Formulas'!A271,"OK",NA()))</f>
        <v>#N/A</v>
      </c>
      <c r="R271" s="53" t="e">
        <f>IF(AND(NOT(ISBLANK('Captura de datos CASO'!R271)),ISNA(VLOOKUP('Captura de datos CASO'!R271,'DO NOT USE_School Picklist'!$W$3:$W$9,1,FALSE))),"Please select a value from the drop-down menu",IF('DO NOT USE_Case Formulas'!A271,"OK",NA()))</f>
        <v>#N/A</v>
      </c>
      <c r="S271" s="53" t="e">
        <f>IF(AND(NOT(ISBLANK('Captura de datos CASO'!S271)),ISNA(VLOOKUP('Captura de datos CASO'!S271,'DO NOT USE_School Picklist'!$W$3:$W$9,1,FALSE))),"Please select a value from the drop-down menu",IF('DO NOT USE_Case Formulas'!A271,"OK",NA()))</f>
        <v>#N/A</v>
      </c>
      <c r="T271" s="40" t="e">
        <f>IF(AND(NOT(ISBLANK('Captura de datos CASO'!T271)),ISNA(VLOOKUP('Captura de datos CASO'!T271,'DO NOT USE_School Picklist'!$F$3:$F$16,1,FALSE))),"Please select a value from the drop-down menu",IF('DO NOT USE_Case Formulas'!A271,"OK",NA()))</f>
        <v>#N/A</v>
      </c>
      <c r="U271" s="40" t="e">
        <f>IF(LEN('Captura de datos CASO'!U271)&gt;100,"Classroom(s) must be less than 100 characters",IF('DO NOT USE_Case Formulas'!A271,"OK",NA()))</f>
        <v>#N/A</v>
      </c>
      <c r="V271" s="40" t="e">
        <f>IF(AND(NOT(ISBLANK('Captura de datos CASO'!V271)),ISNA(VLOOKUP('Captura de datos CASO'!V271,'DO NOT USE_School Picklist'!$S$3:$S$12,1,FALSE))),"Please select a value from the drop-down menu",IF('DO NOT USE_Case Formulas'!A271,"OK",NA()))</f>
        <v>#N/A</v>
      </c>
      <c r="W271" s="40" t="e">
        <f>IF(AND(NOT(ISBLANK('Captura de datos CASO'!W271)),ISNA(VLOOKUP('Captura de datos CASO'!W271,'DO NOT USE_School Picklist'!$S$3:$S$12,1,FALSE))),"Please select a value from the drop-down menu",IF('DO NOT USE_Case Formulas'!A271,"OK",NA()))</f>
        <v>#N/A</v>
      </c>
      <c r="X271" s="40" t="e">
        <f>IF(LEN('Captura de datos CASO'!X271)&gt;80,"Name of Education Group must be less than 80 characters",IF('DO NOT USE_Case Formulas'!A271,"OK",NA()))</f>
        <v>#N/A</v>
      </c>
      <c r="Y271" s="40" t="e">
        <f>IF(AND(NOT(ISBLANK('Captura de datos CASO'!Y271)),ISNA(VLOOKUP('Captura de datos CASO'!Y271,'DO NOT USE_School Picklist'!$K$3:$K$6,1,FALSE))),"Please select a value from the drop-down menu",IF('DO NOT USE_Case Formulas'!A271,"OK",NA()))</f>
        <v>#N/A</v>
      </c>
      <c r="Z271" s="40" t="e">
        <f>IF(AND('DO NOT USE_Case Formulas'!A271,ISBLANK('Captura de datos CASO'!Z271)),"Has this person had symptoms? is required",IF(AND(NOT(ISBLANK('Captura de datos CASO'!Z271)),ISNA(VLOOKUP('Captura de datos CASO'!Z271,'DO NOT USE_School Picklist'!$D$3:$D$5,1,FALSE))),"Please select a value from the drop-down menu",IF(NOT(ISBLANK('Captura de datos CASO'!Z271)),"OK",NA())))</f>
        <v>#N/A</v>
      </c>
      <c r="AA271" s="40" t="e">
        <f>IF(AND('Captura de datos CASO'!Z271='DO NOT USE_School Picklist'!$D$3,ISBLANK('Captura de datos CASO'!AA271)),"Symptom Onset Date is required if Ever Symptomatic is Yes",IF('DO NOT USE_Case Formulas'!A271,"OK",NA()))</f>
        <v>#N/A</v>
      </c>
      <c r="AB271" s="40"/>
      <c r="AC271" s="40" t="e">
        <f ca="1">IF(AND('DO NOT USE_Case Formulas'!A271,ISBLANK('Captura de datos CASO'!AC271)),"Lab Result Test Date is required",IF('Captura de datos CASO'!AC271&gt;'DO NOT USE_School Picklist'!$C$3,"Test Date cannot be a future date",IF(NOT(ISBLANK('Captura de datos CASO'!AC271)),"OK",NA())))</f>
        <v>#N/A</v>
      </c>
      <c r="AD271" s="40" t="e">
        <f>IF(AND(NOT(ISBLANK('Captura de datos CASO'!AD271)),ISNA(VLOOKUP('Captura de datos CASO'!AD271,'DO NOT USE_School Picklist'!$R$3:$R$7,1,FALSE))),"Please select a value from the drop-down menu",IF('DO NOT USE_Case Formulas'!A271,"OK",NA()))</f>
        <v>#N/A</v>
      </c>
      <c r="AE271" s="40" t="e">
        <f>IF(AND('DO NOT USE_Case Formulas'!A271,ISBLANK('Captura de datos CASO'!AB271)),"Lab Result Test Result is required",IF(AND(NOT(ISBLANK('Captura de datos CASO'!AB271)),ISNA(VLOOKUP('Captura de datos CASO'!AB271,'DO NOT USE_School Picklist'!$Q$3:$Q$8,1,FALSE))),"Please select a value from the drop-down menu",IF('DO NOT USE_Case Formulas'!A271,"OK",NA())))</f>
        <v>#N/A</v>
      </c>
    </row>
    <row r="272" spans="1:31" x14ac:dyDescent="0.3">
      <c r="A272" s="39" t="e">
        <f>IF('DO NOT USE_Case Formulas'!A272,IF('DO NOT USE_Case Formulas'!B272,"Not all required fields are completed","OK"),NA())</f>
        <v>#N/A</v>
      </c>
      <c r="B272" s="40" t="e">
        <f>IF(AND('DO NOT USE_Case Formulas'!A272,ISBLANK('Captura de datos CASO'!B272)),"First Name is required",IF(NOT(ISBLANK('Captura de datos CASO'!B272)),"OK",NA()))</f>
        <v>#N/A</v>
      </c>
      <c r="C272" s="40" t="e">
        <f>IF(AND('DO NOT USE_Case Formulas'!A272,ISBLANK('Captura de datos CASO'!C272)),"Last Name is required",IF(NOT(ISBLANK('Captura de datos CASO'!C272)),"OK",NA()))</f>
        <v>#N/A</v>
      </c>
      <c r="D272" s="40" t="e">
        <f>IF(AND('DO NOT USE_Case Formulas'!A272,ISBLANK('Captura de datos CASO'!D272)),"Birthdate is required",IF(NOT(ISBLANK('Captura de datos CASO'!D272)),"OK",NA()))</f>
        <v>#N/A</v>
      </c>
      <c r="E272" s="40" t="e">
        <f>IF(AND('DO NOT USE_Case Formulas'!A272,ISBLANK('Captura de datos CASO'!E272)),"Mobile Phone is required",IF(NOT(ISBLANK('Captura de datos CASO'!E272)),IF(AND(ISNUMBER(VALUE('Captura de datos CASO'!E272)),LEFT('Captura de datos CASO'!E272,1)&lt;&gt;"1",LEN('Captura de datos CASO'!E272)=10),"OK","Phone number must be valid format"),NA()))</f>
        <v>#N/A</v>
      </c>
      <c r="F272" s="40" t="e">
        <f>IF(LEN('Captura de datos CASO'!F272)&gt;255,"Home Street Address must be less than 255 characters",IF('DO NOT USE_Case Formulas'!A272,"OK",NA()))</f>
        <v>#N/A</v>
      </c>
      <c r="G272" s="40" t="e">
        <f>IF(LEN('Captura de datos CASO'!G272)&gt;40,"City must be less than 40 characters",IF('DO NOT USE_Case Formulas'!A272,"OK",NA()))</f>
        <v>#N/A</v>
      </c>
      <c r="H272" s="40" t="e">
        <f>IF(AND(NOT(ISBLANK('Captura de datos CASO'!H272)),ISNA(VLOOKUP('Captura de datos CASO'!H272,'DO NOT USE_School Picklist'!$P$3:$P$52,1,FALSE))),"Please select a value from the drop-down menu",IF('DO NOT USE_Case Formulas'!A272,"OK",NA()))</f>
        <v>#N/A</v>
      </c>
      <c r="I272" s="40" t="e">
        <f>IF(AND('DO NOT USE_Case Formulas'!A272,ISBLANK('Captura de datos CASO'!I272)),"Zip is required",IF(ISBLANK('Captura de datos CASO'!I272),NA(),"OK"))</f>
        <v>#N/A</v>
      </c>
      <c r="J272" s="40" t="e">
        <f>IF(AND('DO NOT USE_Case Formulas'!A272,ISBLANK('Captura de datos CASO'!J272)),"Student or Staff? is required",IF(ISBLANK('Captura de datos CASO'!J272),NA(),IF(ISNA(VLOOKUP('Captura de datos CASO'!J272,'DO NOT USE_School Picklist'!$B$3:$B$6,1,FALSE)),"Please select a value from the drop-down menu","OK")))</f>
        <v>#N/A</v>
      </c>
      <c r="K272" s="40" t="e">
        <f>IF(AND('Captura de datos CASO'!J272='DO NOT USE_School Picklist'!$B$4,ISBLANK('Captura de datos CASO'!K272)),"Occupation/Job Title is required if Student or Staff? is Yes, staff/faculty or volunteer",IF('DO NOT USE_Case Formulas'!A272,"OK",NA()))</f>
        <v>#N/A</v>
      </c>
      <c r="L272" s="40" t="e">
        <f ca="1">IF('Captura de datos CASO'!L272&gt;'DO NOT USE_School Picklist'!$C$3,"Date last on school campus/facility cannot be a future date",IF('DO NOT USE_Case Formulas'!A272,IF(ISBLANK('Captura de datos CASO'!L272),"Date last on school campus/facility is required","OK"),NA()))</f>
        <v>#N/A</v>
      </c>
      <c r="M272" s="40" t="e">
        <f>IF(AND('DO NOT USE_Case Formulas'!A272,ISBLANK('Captura de datos CASO'!M272)),"Specific Place in the Location is required",IF(ISBLANK('Captura de datos CASO'!M272),NA(),"OK"))</f>
        <v>#N/A</v>
      </c>
      <c r="N272" s="40" t="e">
        <f>IF(LEN('Captura de datos CASO'!N272)&gt;50,"Parent/Guardian Name must be less than 50 characters",IF('DO NOT USE_Case Formulas'!A272,"OK",NA()))</f>
        <v>#N/A</v>
      </c>
      <c r="O272" s="40" t="e">
        <f>IF(NOT(ISBLANK('Captura de datos CASO'!O272)),IF(AND(ISNUMBER('Captura de datos CASO'!O272),LEFT('Captura de datos CASO'!O272,1)&lt;&gt;"1",LEN('Captura de datos CASO'!O272)=10),"OK","Phone number must be valid format"),IF('DO NOT USE_Case Formulas'!A272,"OK",NA()))</f>
        <v>#N/A</v>
      </c>
      <c r="P272" s="53" t="e">
        <f>IF(AND(NOT(ISBLANK('Captura de datos CASO'!P272)),ISNA(VLOOKUP('Captura de datos CASO'!P272,'DO NOT USE_School Picklist'!$I$3:$I$5,1,FALSE))),"Please select a value from the drop-down menu",IF('DO NOT USE_Case Formulas'!A272,"OK",NA()))</f>
        <v>#N/A</v>
      </c>
      <c r="Q272" s="40" t="e">
        <f>IF(AND(NOT(ISBLANK('Captura de datos CASO'!Q272)),ISNA(VLOOKUP('Captura de datos CASO'!Q272,'DO NOT USE_School Picklist'!$E$3:$E$10,1,FALSE))),"Please select a value from the drop-down menu",IF('DO NOT USE_Case Formulas'!A272,"OK",NA()))</f>
        <v>#N/A</v>
      </c>
      <c r="R272" s="53" t="e">
        <f>IF(AND(NOT(ISBLANK('Captura de datos CASO'!R272)),ISNA(VLOOKUP('Captura de datos CASO'!R272,'DO NOT USE_School Picklist'!$W$3:$W$9,1,FALSE))),"Please select a value from the drop-down menu",IF('DO NOT USE_Case Formulas'!A272,"OK",NA()))</f>
        <v>#N/A</v>
      </c>
      <c r="S272" s="53" t="e">
        <f>IF(AND(NOT(ISBLANK('Captura de datos CASO'!S272)),ISNA(VLOOKUP('Captura de datos CASO'!S272,'DO NOT USE_School Picklist'!$W$3:$W$9,1,FALSE))),"Please select a value from the drop-down menu",IF('DO NOT USE_Case Formulas'!A272,"OK",NA()))</f>
        <v>#N/A</v>
      </c>
      <c r="T272" s="40" t="e">
        <f>IF(AND(NOT(ISBLANK('Captura de datos CASO'!T272)),ISNA(VLOOKUP('Captura de datos CASO'!T272,'DO NOT USE_School Picklist'!$F$3:$F$16,1,FALSE))),"Please select a value from the drop-down menu",IF('DO NOT USE_Case Formulas'!A272,"OK",NA()))</f>
        <v>#N/A</v>
      </c>
      <c r="U272" s="40" t="e">
        <f>IF(LEN('Captura de datos CASO'!U272)&gt;100,"Classroom(s) must be less than 100 characters",IF('DO NOT USE_Case Formulas'!A272,"OK",NA()))</f>
        <v>#N/A</v>
      </c>
      <c r="V272" s="40" t="e">
        <f>IF(AND(NOT(ISBLANK('Captura de datos CASO'!V272)),ISNA(VLOOKUP('Captura de datos CASO'!V272,'DO NOT USE_School Picklist'!$S$3:$S$12,1,FALSE))),"Please select a value from the drop-down menu",IF('DO NOT USE_Case Formulas'!A272,"OK",NA()))</f>
        <v>#N/A</v>
      </c>
      <c r="W272" s="40" t="e">
        <f>IF(AND(NOT(ISBLANK('Captura de datos CASO'!W272)),ISNA(VLOOKUP('Captura de datos CASO'!W272,'DO NOT USE_School Picklist'!$S$3:$S$12,1,FALSE))),"Please select a value from the drop-down menu",IF('DO NOT USE_Case Formulas'!A272,"OK",NA()))</f>
        <v>#N/A</v>
      </c>
      <c r="X272" s="40" t="e">
        <f>IF(LEN('Captura de datos CASO'!X272)&gt;80,"Name of Education Group must be less than 80 characters",IF('DO NOT USE_Case Formulas'!A272,"OK",NA()))</f>
        <v>#N/A</v>
      </c>
      <c r="Y272" s="40" t="e">
        <f>IF(AND(NOT(ISBLANK('Captura de datos CASO'!Y272)),ISNA(VLOOKUP('Captura de datos CASO'!Y272,'DO NOT USE_School Picklist'!$K$3:$K$6,1,FALSE))),"Please select a value from the drop-down menu",IF('DO NOT USE_Case Formulas'!A272,"OK",NA()))</f>
        <v>#N/A</v>
      </c>
      <c r="Z272" s="40" t="e">
        <f>IF(AND('DO NOT USE_Case Formulas'!A272,ISBLANK('Captura de datos CASO'!Z272)),"Has this person had symptoms? is required",IF(AND(NOT(ISBLANK('Captura de datos CASO'!Z272)),ISNA(VLOOKUP('Captura de datos CASO'!Z272,'DO NOT USE_School Picklist'!$D$3:$D$5,1,FALSE))),"Please select a value from the drop-down menu",IF(NOT(ISBLANK('Captura de datos CASO'!Z272)),"OK",NA())))</f>
        <v>#N/A</v>
      </c>
      <c r="AA272" s="40" t="e">
        <f>IF(AND('Captura de datos CASO'!Z272='DO NOT USE_School Picklist'!$D$3,ISBLANK('Captura de datos CASO'!AA272)),"Symptom Onset Date is required if Ever Symptomatic is Yes",IF('DO NOT USE_Case Formulas'!A272,"OK",NA()))</f>
        <v>#N/A</v>
      </c>
      <c r="AB272" s="40"/>
      <c r="AC272" s="40" t="e">
        <f ca="1">IF(AND('DO NOT USE_Case Formulas'!A272,ISBLANK('Captura de datos CASO'!AC272)),"Lab Result Test Date is required",IF('Captura de datos CASO'!AC272&gt;'DO NOT USE_School Picklist'!$C$3,"Test Date cannot be a future date",IF(NOT(ISBLANK('Captura de datos CASO'!AC272)),"OK",NA())))</f>
        <v>#N/A</v>
      </c>
      <c r="AD272" s="40" t="e">
        <f>IF(AND(NOT(ISBLANK('Captura de datos CASO'!AD272)),ISNA(VLOOKUP('Captura de datos CASO'!AD272,'DO NOT USE_School Picklist'!$R$3:$R$7,1,FALSE))),"Please select a value from the drop-down menu",IF('DO NOT USE_Case Formulas'!A272,"OK",NA()))</f>
        <v>#N/A</v>
      </c>
      <c r="AE272" s="40" t="e">
        <f>IF(AND('DO NOT USE_Case Formulas'!A272,ISBLANK('Captura de datos CASO'!AB272)),"Lab Result Test Result is required",IF(AND(NOT(ISBLANK('Captura de datos CASO'!AB272)),ISNA(VLOOKUP('Captura de datos CASO'!AB272,'DO NOT USE_School Picklist'!$Q$3:$Q$8,1,FALSE))),"Please select a value from the drop-down menu",IF('DO NOT USE_Case Formulas'!A272,"OK",NA())))</f>
        <v>#N/A</v>
      </c>
    </row>
    <row r="273" spans="1:31" x14ac:dyDescent="0.3">
      <c r="A273" s="39" t="e">
        <f>IF('DO NOT USE_Case Formulas'!A273,IF('DO NOT USE_Case Formulas'!B273,"Not all required fields are completed","OK"),NA())</f>
        <v>#N/A</v>
      </c>
      <c r="B273" s="40" t="e">
        <f>IF(AND('DO NOT USE_Case Formulas'!A273,ISBLANK('Captura de datos CASO'!B273)),"First Name is required",IF(NOT(ISBLANK('Captura de datos CASO'!B273)),"OK",NA()))</f>
        <v>#N/A</v>
      </c>
      <c r="C273" s="40" t="e">
        <f>IF(AND('DO NOT USE_Case Formulas'!A273,ISBLANK('Captura de datos CASO'!C273)),"Last Name is required",IF(NOT(ISBLANK('Captura de datos CASO'!C273)),"OK",NA()))</f>
        <v>#N/A</v>
      </c>
      <c r="D273" s="40" t="e">
        <f>IF(AND('DO NOT USE_Case Formulas'!A273,ISBLANK('Captura de datos CASO'!D273)),"Birthdate is required",IF(NOT(ISBLANK('Captura de datos CASO'!D273)),"OK",NA()))</f>
        <v>#N/A</v>
      </c>
      <c r="E273" s="40" t="e">
        <f>IF(AND('DO NOT USE_Case Formulas'!A273,ISBLANK('Captura de datos CASO'!E273)),"Mobile Phone is required",IF(NOT(ISBLANK('Captura de datos CASO'!E273)),IF(AND(ISNUMBER(VALUE('Captura de datos CASO'!E273)),LEFT('Captura de datos CASO'!E273,1)&lt;&gt;"1",LEN('Captura de datos CASO'!E273)=10),"OK","Phone number must be valid format"),NA()))</f>
        <v>#N/A</v>
      </c>
      <c r="F273" s="40" t="e">
        <f>IF(LEN('Captura de datos CASO'!F273)&gt;255,"Home Street Address must be less than 255 characters",IF('DO NOT USE_Case Formulas'!A273,"OK",NA()))</f>
        <v>#N/A</v>
      </c>
      <c r="G273" s="40" t="e">
        <f>IF(LEN('Captura de datos CASO'!G273)&gt;40,"City must be less than 40 characters",IF('DO NOT USE_Case Formulas'!A273,"OK",NA()))</f>
        <v>#N/A</v>
      </c>
      <c r="H273" s="40" t="e">
        <f>IF(AND(NOT(ISBLANK('Captura de datos CASO'!H273)),ISNA(VLOOKUP('Captura de datos CASO'!H273,'DO NOT USE_School Picklist'!$P$3:$P$52,1,FALSE))),"Please select a value from the drop-down menu",IF('DO NOT USE_Case Formulas'!A273,"OK",NA()))</f>
        <v>#N/A</v>
      </c>
      <c r="I273" s="40" t="e">
        <f>IF(AND('DO NOT USE_Case Formulas'!A273,ISBLANK('Captura de datos CASO'!I273)),"Zip is required",IF(ISBLANK('Captura de datos CASO'!I273),NA(),"OK"))</f>
        <v>#N/A</v>
      </c>
      <c r="J273" s="40" t="e">
        <f>IF(AND('DO NOT USE_Case Formulas'!A273,ISBLANK('Captura de datos CASO'!J273)),"Student or Staff? is required",IF(ISBLANK('Captura de datos CASO'!J273),NA(),IF(ISNA(VLOOKUP('Captura de datos CASO'!J273,'DO NOT USE_School Picklist'!$B$3:$B$6,1,FALSE)),"Please select a value from the drop-down menu","OK")))</f>
        <v>#N/A</v>
      </c>
      <c r="K273" s="40" t="e">
        <f>IF(AND('Captura de datos CASO'!J273='DO NOT USE_School Picklist'!$B$4,ISBLANK('Captura de datos CASO'!K273)),"Occupation/Job Title is required if Student or Staff? is Yes, staff/faculty or volunteer",IF('DO NOT USE_Case Formulas'!A273,"OK",NA()))</f>
        <v>#N/A</v>
      </c>
      <c r="L273" s="40" t="e">
        <f ca="1">IF('Captura de datos CASO'!L273&gt;'DO NOT USE_School Picklist'!$C$3,"Date last on school campus/facility cannot be a future date",IF('DO NOT USE_Case Formulas'!A273,IF(ISBLANK('Captura de datos CASO'!L273),"Date last on school campus/facility is required","OK"),NA()))</f>
        <v>#N/A</v>
      </c>
      <c r="M273" s="40" t="e">
        <f>IF(AND('DO NOT USE_Case Formulas'!A273,ISBLANK('Captura de datos CASO'!M273)),"Specific Place in the Location is required",IF(ISBLANK('Captura de datos CASO'!M273),NA(),"OK"))</f>
        <v>#N/A</v>
      </c>
      <c r="N273" s="40" t="e">
        <f>IF(LEN('Captura de datos CASO'!N273)&gt;50,"Parent/Guardian Name must be less than 50 characters",IF('DO NOT USE_Case Formulas'!A273,"OK",NA()))</f>
        <v>#N/A</v>
      </c>
      <c r="O273" s="40" t="e">
        <f>IF(NOT(ISBLANK('Captura de datos CASO'!O273)),IF(AND(ISNUMBER('Captura de datos CASO'!O273),LEFT('Captura de datos CASO'!O273,1)&lt;&gt;"1",LEN('Captura de datos CASO'!O273)=10),"OK","Phone number must be valid format"),IF('DO NOT USE_Case Formulas'!A273,"OK",NA()))</f>
        <v>#N/A</v>
      </c>
      <c r="P273" s="53" t="e">
        <f>IF(AND(NOT(ISBLANK('Captura de datos CASO'!P273)),ISNA(VLOOKUP('Captura de datos CASO'!P273,'DO NOT USE_School Picklist'!$I$3:$I$5,1,FALSE))),"Please select a value from the drop-down menu",IF('DO NOT USE_Case Formulas'!A273,"OK",NA()))</f>
        <v>#N/A</v>
      </c>
      <c r="Q273" s="40" t="e">
        <f>IF(AND(NOT(ISBLANK('Captura de datos CASO'!Q273)),ISNA(VLOOKUP('Captura de datos CASO'!Q273,'DO NOT USE_School Picklist'!$E$3:$E$10,1,FALSE))),"Please select a value from the drop-down menu",IF('DO NOT USE_Case Formulas'!A273,"OK",NA()))</f>
        <v>#N/A</v>
      </c>
      <c r="R273" s="53" t="e">
        <f>IF(AND(NOT(ISBLANK('Captura de datos CASO'!R273)),ISNA(VLOOKUP('Captura de datos CASO'!R273,'DO NOT USE_School Picklist'!$W$3:$W$9,1,FALSE))),"Please select a value from the drop-down menu",IF('DO NOT USE_Case Formulas'!A273,"OK",NA()))</f>
        <v>#N/A</v>
      </c>
      <c r="S273" s="53" t="e">
        <f>IF(AND(NOT(ISBLANK('Captura de datos CASO'!S273)),ISNA(VLOOKUP('Captura de datos CASO'!S273,'DO NOT USE_School Picklist'!$W$3:$W$9,1,FALSE))),"Please select a value from the drop-down menu",IF('DO NOT USE_Case Formulas'!A273,"OK",NA()))</f>
        <v>#N/A</v>
      </c>
      <c r="T273" s="40" t="e">
        <f>IF(AND(NOT(ISBLANK('Captura de datos CASO'!T273)),ISNA(VLOOKUP('Captura de datos CASO'!T273,'DO NOT USE_School Picklist'!$F$3:$F$16,1,FALSE))),"Please select a value from the drop-down menu",IF('DO NOT USE_Case Formulas'!A273,"OK",NA()))</f>
        <v>#N/A</v>
      </c>
      <c r="U273" s="40" t="e">
        <f>IF(LEN('Captura de datos CASO'!U273)&gt;100,"Classroom(s) must be less than 100 characters",IF('DO NOT USE_Case Formulas'!A273,"OK",NA()))</f>
        <v>#N/A</v>
      </c>
      <c r="V273" s="40" t="e">
        <f>IF(AND(NOT(ISBLANK('Captura de datos CASO'!V273)),ISNA(VLOOKUP('Captura de datos CASO'!V273,'DO NOT USE_School Picklist'!$S$3:$S$12,1,FALSE))),"Please select a value from the drop-down menu",IF('DO NOT USE_Case Formulas'!A273,"OK",NA()))</f>
        <v>#N/A</v>
      </c>
      <c r="W273" s="40" t="e">
        <f>IF(AND(NOT(ISBLANK('Captura de datos CASO'!W273)),ISNA(VLOOKUP('Captura de datos CASO'!W273,'DO NOT USE_School Picklist'!$S$3:$S$12,1,FALSE))),"Please select a value from the drop-down menu",IF('DO NOT USE_Case Formulas'!A273,"OK",NA()))</f>
        <v>#N/A</v>
      </c>
      <c r="X273" s="40" t="e">
        <f>IF(LEN('Captura de datos CASO'!X273)&gt;80,"Name of Education Group must be less than 80 characters",IF('DO NOT USE_Case Formulas'!A273,"OK",NA()))</f>
        <v>#N/A</v>
      </c>
      <c r="Y273" s="40" t="e">
        <f>IF(AND(NOT(ISBLANK('Captura de datos CASO'!Y273)),ISNA(VLOOKUP('Captura de datos CASO'!Y273,'DO NOT USE_School Picklist'!$K$3:$K$6,1,FALSE))),"Please select a value from the drop-down menu",IF('DO NOT USE_Case Formulas'!A273,"OK",NA()))</f>
        <v>#N/A</v>
      </c>
      <c r="Z273" s="40" t="e">
        <f>IF(AND('DO NOT USE_Case Formulas'!A273,ISBLANK('Captura de datos CASO'!Z273)),"Has this person had symptoms? is required",IF(AND(NOT(ISBLANK('Captura de datos CASO'!Z273)),ISNA(VLOOKUP('Captura de datos CASO'!Z273,'DO NOT USE_School Picklist'!$D$3:$D$5,1,FALSE))),"Please select a value from the drop-down menu",IF(NOT(ISBLANK('Captura de datos CASO'!Z273)),"OK",NA())))</f>
        <v>#N/A</v>
      </c>
      <c r="AA273" s="40" t="e">
        <f>IF(AND('Captura de datos CASO'!Z273='DO NOT USE_School Picklist'!$D$3,ISBLANK('Captura de datos CASO'!AA273)),"Symptom Onset Date is required if Ever Symptomatic is Yes",IF('DO NOT USE_Case Formulas'!A273,"OK",NA()))</f>
        <v>#N/A</v>
      </c>
      <c r="AB273" s="40"/>
      <c r="AC273" s="40" t="e">
        <f ca="1">IF(AND('DO NOT USE_Case Formulas'!A273,ISBLANK('Captura de datos CASO'!AC273)),"Lab Result Test Date is required",IF('Captura de datos CASO'!AC273&gt;'DO NOT USE_School Picklist'!$C$3,"Test Date cannot be a future date",IF(NOT(ISBLANK('Captura de datos CASO'!AC273)),"OK",NA())))</f>
        <v>#N/A</v>
      </c>
      <c r="AD273" s="40" t="e">
        <f>IF(AND(NOT(ISBLANK('Captura de datos CASO'!AD273)),ISNA(VLOOKUP('Captura de datos CASO'!AD273,'DO NOT USE_School Picklist'!$R$3:$R$7,1,FALSE))),"Please select a value from the drop-down menu",IF('DO NOT USE_Case Formulas'!A273,"OK",NA()))</f>
        <v>#N/A</v>
      </c>
      <c r="AE273" s="40" t="e">
        <f>IF(AND('DO NOT USE_Case Formulas'!A273,ISBLANK('Captura de datos CASO'!AB273)),"Lab Result Test Result is required",IF(AND(NOT(ISBLANK('Captura de datos CASO'!AB273)),ISNA(VLOOKUP('Captura de datos CASO'!AB273,'DO NOT USE_School Picklist'!$Q$3:$Q$8,1,FALSE))),"Please select a value from the drop-down menu",IF('DO NOT USE_Case Formulas'!A273,"OK",NA())))</f>
        <v>#N/A</v>
      </c>
    </row>
    <row r="274" spans="1:31" x14ac:dyDescent="0.3">
      <c r="A274" s="39" t="e">
        <f>IF('DO NOT USE_Case Formulas'!A274,IF('DO NOT USE_Case Formulas'!B274,"Not all required fields are completed","OK"),NA())</f>
        <v>#N/A</v>
      </c>
      <c r="B274" s="40" t="e">
        <f>IF(AND('DO NOT USE_Case Formulas'!A274,ISBLANK('Captura de datos CASO'!B274)),"First Name is required",IF(NOT(ISBLANK('Captura de datos CASO'!B274)),"OK",NA()))</f>
        <v>#N/A</v>
      </c>
      <c r="C274" s="40" t="e">
        <f>IF(AND('DO NOT USE_Case Formulas'!A274,ISBLANK('Captura de datos CASO'!C274)),"Last Name is required",IF(NOT(ISBLANK('Captura de datos CASO'!C274)),"OK",NA()))</f>
        <v>#N/A</v>
      </c>
      <c r="D274" s="40" t="e">
        <f>IF(AND('DO NOT USE_Case Formulas'!A274,ISBLANK('Captura de datos CASO'!D274)),"Birthdate is required",IF(NOT(ISBLANK('Captura de datos CASO'!D274)),"OK",NA()))</f>
        <v>#N/A</v>
      </c>
      <c r="E274" s="40" t="e">
        <f>IF(AND('DO NOT USE_Case Formulas'!A274,ISBLANK('Captura de datos CASO'!E274)),"Mobile Phone is required",IF(NOT(ISBLANK('Captura de datos CASO'!E274)),IF(AND(ISNUMBER(VALUE('Captura de datos CASO'!E274)),LEFT('Captura de datos CASO'!E274,1)&lt;&gt;"1",LEN('Captura de datos CASO'!E274)=10),"OK","Phone number must be valid format"),NA()))</f>
        <v>#N/A</v>
      </c>
      <c r="F274" s="40" t="e">
        <f>IF(LEN('Captura de datos CASO'!F274)&gt;255,"Home Street Address must be less than 255 characters",IF('DO NOT USE_Case Formulas'!A274,"OK",NA()))</f>
        <v>#N/A</v>
      </c>
      <c r="G274" s="40" t="e">
        <f>IF(LEN('Captura de datos CASO'!G274)&gt;40,"City must be less than 40 characters",IF('DO NOT USE_Case Formulas'!A274,"OK",NA()))</f>
        <v>#N/A</v>
      </c>
      <c r="H274" s="40" t="e">
        <f>IF(AND(NOT(ISBLANK('Captura de datos CASO'!H274)),ISNA(VLOOKUP('Captura de datos CASO'!H274,'DO NOT USE_School Picklist'!$P$3:$P$52,1,FALSE))),"Please select a value from the drop-down menu",IF('DO NOT USE_Case Formulas'!A274,"OK",NA()))</f>
        <v>#N/A</v>
      </c>
      <c r="I274" s="40" t="e">
        <f>IF(AND('DO NOT USE_Case Formulas'!A274,ISBLANK('Captura de datos CASO'!I274)),"Zip is required",IF(ISBLANK('Captura de datos CASO'!I274),NA(),"OK"))</f>
        <v>#N/A</v>
      </c>
      <c r="J274" s="40" t="e">
        <f>IF(AND('DO NOT USE_Case Formulas'!A274,ISBLANK('Captura de datos CASO'!J274)),"Student or Staff? is required",IF(ISBLANK('Captura de datos CASO'!J274),NA(),IF(ISNA(VLOOKUP('Captura de datos CASO'!J274,'DO NOT USE_School Picklist'!$B$3:$B$6,1,FALSE)),"Please select a value from the drop-down menu","OK")))</f>
        <v>#N/A</v>
      </c>
      <c r="K274" s="40" t="e">
        <f>IF(AND('Captura de datos CASO'!J274='DO NOT USE_School Picklist'!$B$4,ISBLANK('Captura de datos CASO'!K274)),"Occupation/Job Title is required if Student or Staff? is Yes, staff/faculty or volunteer",IF('DO NOT USE_Case Formulas'!A274,"OK",NA()))</f>
        <v>#N/A</v>
      </c>
      <c r="L274" s="40" t="e">
        <f ca="1">IF('Captura de datos CASO'!L274&gt;'DO NOT USE_School Picklist'!$C$3,"Date last on school campus/facility cannot be a future date",IF('DO NOT USE_Case Formulas'!A274,IF(ISBLANK('Captura de datos CASO'!L274),"Date last on school campus/facility is required","OK"),NA()))</f>
        <v>#N/A</v>
      </c>
      <c r="M274" s="40" t="e">
        <f>IF(AND('DO NOT USE_Case Formulas'!A274,ISBLANK('Captura de datos CASO'!M274)),"Specific Place in the Location is required",IF(ISBLANK('Captura de datos CASO'!M274),NA(),"OK"))</f>
        <v>#N/A</v>
      </c>
      <c r="N274" s="40" t="e">
        <f>IF(LEN('Captura de datos CASO'!N274)&gt;50,"Parent/Guardian Name must be less than 50 characters",IF('DO NOT USE_Case Formulas'!A274,"OK",NA()))</f>
        <v>#N/A</v>
      </c>
      <c r="O274" s="40" t="e">
        <f>IF(NOT(ISBLANK('Captura de datos CASO'!O274)),IF(AND(ISNUMBER('Captura de datos CASO'!O274),LEFT('Captura de datos CASO'!O274,1)&lt;&gt;"1",LEN('Captura de datos CASO'!O274)=10),"OK","Phone number must be valid format"),IF('DO NOT USE_Case Formulas'!A274,"OK",NA()))</f>
        <v>#N/A</v>
      </c>
      <c r="P274" s="53" t="e">
        <f>IF(AND(NOT(ISBLANK('Captura de datos CASO'!P274)),ISNA(VLOOKUP('Captura de datos CASO'!P274,'DO NOT USE_School Picklist'!$I$3:$I$5,1,FALSE))),"Please select a value from the drop-down menu",IF('DO NOT USE_Case Formulas'!A274,"OK",NA()))</f>
        <v>#N/A</v>
      </c>
      <c r="Q274" s="40" t="e">
        <f>IF(AND(NOT(ISBLANK('Captura de datos CASO'!Q274)),ISNA(VLOOKUP('Captura de datos CASO'!Q274,'DO NOT USE_School Picklist'!$E$3:$E$10,1,FALSE))),"Please select a value from the drop-down menu",IF('DO NOT USE_Case Formulas'!A274,"OK",NA()))</f>
        <v>#N/A</v>
      </c>
      <c r="R274" s="53" t="e">
        <f>IF(AND(NOT(ISBLANK('Captura de datos CASO'!R274)),ISNA(VLOOKUP('Captura de datos CASO'!R274,'DO NOT USE_School Picklist'!$W$3:$W$9,1,FALSE))),"Please select a value from the drop-down menu",IF('DO NOT USE_Case Formulas'!A274,"OK",NA()))</f>
        <v>#N/A</v>
      </c>
      <c r="S274" s="53" t="e">
        <f>IF(AND(NOT(ISBLANK('Captura de datos CASO'!S274)),ISNA(VLOOKUP('Captura de datos CASO'!S274,'DO NOT USE_School Picklist'!$W$3:$W$9,1,FALSE))),"Please select a value from the drop-down menu",IF('DO NOT USE_Case Formulas'!A274,"OK",NA()))</f>
        <v>#N/A</v>
      </c>
      <c r="T274" s="40" t="e">
        <f>IF(AND(NOT(ISBLANK('Captura de datos CASO'!T274)),ISNA(VLOOKUP('Captura de datos CASO'!T274,'DO NOT USE_School Picklist'!$F$3:$F$16,1,FALSE))),"Please select a value from the drop-down menu",IF('DO NOT USE_Case Formulas'!A274,"OK",NA()))</f>
        <v>#N/A</v>
      </c>
      <c r="U274" s="40" t="e">
        <f>IF(LEN('Captura de datos CASO'!U274)&gt;100,"Classroom(s) must be less than 100 characters",IF('DO NOT USE_Case Formulas'!A274,"OK",NA()))</f>
        <v>#N/A</v>
      </c>
      <c r="V274" s="40" t="e">
        <f>IF(AND(NOT(ISBLANK('Captura de datos CASO'!V274)),ISNA(VLOOKUP('Captura de datos CASO'!V274,'DO NOT USE_School Picklist'!$S$3:$S$12,1,FALSE))),"Please select a value from the drop-down menu",IF('DO NOT USE_Case Formulas'!A274,"OK",NA()))</f>
        <v>#N/A</v>
      </c>
      <c r="W274" s="40" t="e">
        <f>IF(AND(NOT(ISBLANK('Captura de datos CASO'!W274)),ISNA(VLOOKUP('Captura de datos CASO'!W274,'DO NOT USE_School Picklist'!$S$3:$S$12,1,FALSE))),"Please select a value from the drop-down menu",IF('DO NOT USE_Case Formulas'!A274,"OK",NA()))</f>
        <v>#N/A</v>
      </c>
      <c r="X274" s="40" t="e">
        <f>IF(LEN('Captura de datos CASO'!X274)&gt;80,"Name of Education Group must be less than 80 characters",IF('DO NOT USE_Case Formulas'!A274,"OK",NA()))</f>
        <v>#N/A</v>
      </c>
      <c r="Y274" s="40" t="e">
        <f>IF(AND(NOT(ISBLANK('Captura de datos CASO'!Y274)),ISNA(VLOOKUP('Captura de datos CASO'!Y274,'DO NOT USE_School Picklist'!$K$3:$K$6,1,FALSE))),"Please select a value from the drop-down menu",IF('DO NOT USE_Case Formulas'!A274,"OK",NA()))</f>
        <v>#N/A</v>
      </c>
      <c r="Z274" s="40" t="e">
        <f>IF(AND('DO NOT USE_Case Formulas'!A274,ISBLANK('Captura de datos CASO'!Z274)),"Has this person had symptoms? is required",IF(AND(NOT(ISBLANK('Captura de datos CASO'!Z274)),ISNA(VLOOKUP('Captura de datos CASO'!Z274,'DO NOT USE_School Picklist'!$D$3:$D$5,1,FALSE))),"Please select a value from the drop-down menu",IF(NOT(ISBLANK('Captura de datos CASO'!Z274)),"OK",NA())))</f>
        <v>#N/A</v>
      </c>
      <c r="AA274" s="40" t="e">
        <f>IF(AND('Captura de datos CASO'!Z274='DO NOT USE_School Picklist'!$D$3,ISBLANK('Captura de datos CASO'!AA274)),"Symptom Onset Date is required if Ever Symptomatic is Yes",IF('DO NOT USE_Case Formulas'!A274,"OK",NA()))</f>
        <v>#N/A</v>
      </c>
      <c r="AB274" s="40"/>
      <c r="AC274" s="40" t="e">
        <f ca="1">IF(AND('DO NOT USE_Case Formulas'!A274,ISBLANK('Captura de datos CASO'!AC274)),"Lab Result Test Date is required",IF('Captura de datos CASO'!AC274&gt;'DO NOT USE_School Picklist'!$C$3,"Test Date cannot be a future date",IF(NOT(ISBLANK('Captura de datos CASO'!AC274)),"OK",NA())))</f>
        <v>#N/A</v>
      </c>
      <c r="AD274" s="40" t="e">
        <f>IF(AND(NOT(ISBLANK('Captura de datos CASO'!AD274)),ISNA(VLOOKUP('Captura de datos CASO'!AD274,'DO NOT USE_School Picklist'!$R$3:$R$7,1,FALSE))),"Please select a value from the drop-down menu",IF('DO NOT USE_Case Formulas'!A274,"OK",NA()))</f>
        <v>#N/A</v>
      </c>
      <c r="AE274" s="40" t="e">
        <f>IF(AND('DO NOT USE_Case Formulas'!A274,ISBLANK('Captura de datos CASO'!AB274)),"Lab Result Test Result is required",IF(AND(NOT(ISBLANK('Captura de datos CASO'!AB274)),ISNA(VLOOKUP('Captura de datos CASO'!AB274,'DO NOT USE_School Picklist'!$Q$3:$Q$8,1,FALSE))),"Please select a value from the drop-down menu",IF('DO NOT USE_Case Formulas'!A274,"OK",NA())))</f>
        <v>#N/A</v>
      </c>
    </row>
    <row r="275" spans="1:31" x14ac:dyDescent="0.3">
      <c r="A275" s="39" t="e">
        <f>IF('DO NOT USE_Case Formulas'!A275,IF('DO NOT USE_Case Formulas'!B275,"Not all required fields are completed","OK"),NA())</f>
        <v>#N/A</v>
      </c>
      <c r="B275" s="40" t="e">
        <f>IF(AND('DO NOT USE_Case Formulas'!A275,ISBLANK('Captura de datos CASO'!B275)),"First Name is required",IF(NOT(ISBLANK('Captura de datos CASO'!B275)),"OK",NA()))</f>
        <v>#N/A</v>
      </c>
      <c r="C275" s="40" t="e">
        <f>IF(AND('DO NOT USE_Case Formulas'!A275,ISBLANK('Captura de datos CASO'!C275)),"Last Name is required",IF(NOT(ISBLANK('Captura de datos CASO'!C275)),"OK",NA()))</f>
        <v>#N/A</v>
      </c>
      <c r="D275" s="40" t="e">
        <f>IF(AND('DO NOT USE_Case Formulas'!A275,ISBLANK('Captura de datos CASO'!D275)),"Birthdate is required",IF(NOT(ISBLANK('Captura de datos CASO'!D275)),"OK",NA()))</f>
        <v>#N/A</v>
      </c>
      <c r="E275" s="40" t="e">
        <f>IF(AND('DO NOT USE_Case Formulas'!A275,ISBLANK('Captura de datos CASO'!E275)),"Mobile Phone is required",IF(NOT(ISBLANK('Captura de datos CASO'!E275)),IF(AND(ISNUMBER(VALUE('Captura de datos CASO'!E275)),LEFT('Captura de datos CASO'!E275,1)&lt;&gt;"1",LEN('Captura de datos CASO'!E275)=10),"OK","Phone number must be valid format"),NA()))</f>
        <v>#N/A</v>
      </c>
      <c r="F275" s="40" t="e">
        <f>IF(LEN('Captura de datos CASO'!F275)&gt;255,"Home Street Address must be less than 255 characters",IF('DO NOT USE_Case Formulas'!A275,"OK",NA()))</f>
        <v>#N/A</v>
      </c>
      <c r="G275" s="40" t="e">
        <f>IF(LEN('Captura de datos CASO'!G275)&gt;40,"City must be less than 40 characters",IF('DO NOT USE_Case Formulas'!A275,"OK",NA()))</f>
        <v>#N/A</v>
      </c>
      <c r="H275" s="40" t="e">
        <f>IF(AND(NOT(ISBLANK('Captura de datos CASO'!H275)),ISNA(VLOOKUP('Captura de datos CASO'!H275,'DO NOT USE_School Picklist'!$P$3:$P$52,1,FALSE))),"Please select a value from the drop-down menu",IF('DO NOT USE_Case Formulas'!A275,"OK",NA()))</f>
        <v>#N/A</v>
      </c>
      <c r="I275" s="40" t="e">
        <f>IF(AND('DO NOT USE_Case Formulas'!A275,ISBLANK('Captura de datos CASO'!I275)),"Zip is required",IF(ISBLANK('Captura de datos CASO'!I275),NA(),"OK"))</f>
        <v>#N/A</v>
      </c>
      <c r="J275" s="40" t="e">
        <f>IF(AND('DO NOT USE_Case Formulas'!A275,ISBLANK('Captura de datos CASO'!J275)),"Student or Staff? is required",IF(ISBLANK('Captura de datos CASO'!J275),NA(),IF(ISNA(VLOOKUP('Captura de datos CASO'!J275,'DO NOT USE_School Picklist'!$B$3:$B$6,1,FALSE)),"Please select a value from the drop-down menu","OK")))</f>
        <v>#N/A</v>
      </c>
      <c r="K275" s="40" t="e">
        <f>IF(AND('Captura de datos CASO'!J275='DO NOT USE_School Picklist'!$B$4,ISBLANK('Captura de datos CASO'!K275)),"Occupation/Job Title is required if Student or Staff? is Yes, staff/faculty or volunteer",IF('DO NOT USE_Case Formulas'!A275,"OK",NA()))</f>
        <v>#N/A</v>
      </c>
      <c r="L275" s="40" t="e">
        <f ca="1">IF('Captura de datos CASO'!L275&gt;'DO NOT USE_School Picklist'!$C$3,"Date last on school campus/facility cannot be a future date",IF('DO NOT USE_Case Formulas'!A275,IF(ISBLANK('Captura de datos CASO'!L275),"Date last on school campus/facility is required","OK"),NA()))</f>
        <v>#N/A</v>
      </c>
      <c r="M275" s="40" t="e">
        <f>IF(AND('DO NOT USE_Case Formulas'!A275,ISBLANK('Captura de datos CASO'!M275)),"Specific Place in the Location is required",IF(ISBLANK('Captura de datos CASO'!M275),NA(),"OK"))</f>
        <v>#N/A</v>
      </c>
      <c r="N275" s="40" t="e">
        <f>IF(LEN('Captura de datos CASO'!N275)&gt;50,"Parent/Guardian Name must be less than 50 characters",IF('DO NOT USE_Case Formulas'!A275,"OK",NA()))</f>
        <v>#N/A</v>
      </c>
      <c r="O275" s="40" t="e">
        <f>IF(NOT(ISBLANK('Captura de datos CASO'!O275)),IF(AND(ISNUMBER('Captura de datos CASO'!O275),LEFT('Captura de datos CASO'!O275,1)&lt;&gt;"1",LEN('Captura de datos CASO'!O275)=10),"OK","Phone number must be valid format"),IF('DO NOT USE_Case Formulas'!A275,"OK",NA()))</f>
        <v>#N/A</v>
      </c>
      <c r="P275" s="53" t="e">
        <f>IF(AND(NOT(ISBLANK('Captura de datos CASO'!P275)),ISNA(VLOOKUP('Captura de datos CASO'!P275,'DO NOT USE_School Picklist'!$I$3:$I$5,1,FALSE))),"Please select a value from the drop-down menu",IF('DO NOT USE_Case Formulas'!A275,"OK",NA()))</f>
        <v>#N/A</v>
      </c>
      <c r="Q275" s="40" t="e">
        <f>IF(AND(NOT(ISBLANK('Captura de datos CASO'!Q275)),ISNA(VLOOKUP('Captura de datos CASO'!Q275,'DO NOT USE_School Picklist'!$E$3:$E$10,1,FALSE))),"Please select a value from the drop-down menu",IF('DO NOT USE_Case Formulas'!A275,"OK",NA()))</f>
        <v>#N/A</v>
      </c>
      <c r="R275" s="53" t="e">
        <f>IF(AND(NOT(ISBLANK('Captura de datos CASO'!R275)),ISNA(VLOOKUP('Captura de datos CASO'!R275,'DO NOT USE_School Picklist'!$W$3:$W$9,1,FALSE))),"Please select a value from the drop-down menu",IF('DO NOT USE_Case Formulas'!A275,"OK",NA()))</f>
        <v>#N/A</v>
      </c>
      <c r="S275" s="53" t="e">
        <f>IF(AND(NOT(ISBLANK('Captura de datos CASO'!S275)),ISNA(VLOOKUP('Captura de datos CASO'!S275,'DO NOT USE_School Picklist'!$W$3:$W$9,1,FALSE))),"Please select a value from the drop-down menu",IF('DO NOT USE_Case Formulas'!A275,"OK",NA()))</f>
        <v>#N/A</v>
      </c>
      <c r="T275" s="40" t="e">
        <f>IF(AND(NOT(ISBLANK('Captura de datos CASO'!T275)),ISNA(VLOOKUP('Captura de datos CASO'!T275,'DO NOT USE_School Picklist'!$F$3:$F$16,1,FALSE))),"Please select a value from the drop-down menu",IF('DO NOT USE_Case Formulas'!A275,"OK",NA()))</f>
        <v>#N/A</v>
      </c>
      <c r="U275" s="40" t="e">
        <f>IF(LEN('Captura de datos CASO'!U275)&gt;100,"Classroom(s) must be less than 100 characters",IF('DO NOT USE_Case Formulas'!A275,"OK",NA()))</f>
        <v>#N/A</v>
      </c>
      <c r="V275" s="40" t="e">
        <f>IF(AND(NOT(ISBLANK('Captura de datos CASO'!V275)),ISNA(VLOOKUP('Captura de datos CASO'!V275,'DO NOT USE_School Picklist'!$S$3:$S$12,1,FALSE))),"Please select a value from the drop-down menu",IF('DO NOT USE_Case Formulas'!A275,"OK",NA()))</f>
        <v>#N/A</v>
      </c>
      <c r="W275" s="40" t="e">
        <f>IF(AND(NOT(ISBLANK('Captura de datos CASO'!W275)),ISNA(VLOOKUP('Captura de datos CASO'!W275,'DO NOT USE_School Picklist'!$S$3:$S$12,1,FALSE))),"Please select a value from the drop-down menu",IF('DO NOT USE_Case Formulas'!A275,"OK",NA()))</f>
        <v>#N/A</v>
      </c>
      <c r="X275" s="40" t="e">
        <f>IF(LEN('Captura de datos CASO'!X275)&gt;80,"Name of Education Group must be less than 80 characters",IF('DO NOT USE_Case Formulas'!A275,"OK",NA()))</f>
        <v>#N/A</v>
      </c>
      <c r="Y275" s="40" t="e">
        <f>IF(AND(NOT(ISBLANK('Captura de datos CASO'!Y275)),ISNA(VLOOKUP('Captura de datos CASO'!Y275,'DO NOT USE_School Picklist'!$K$3:$K$6,1,FALSE))),"Please select a value from the drop-down menu",IF('DO NOT USE_Case Formulas'!A275,"OK",NA()))</f>
        <v>#N/A</v>
      </c>
      <c r="Z275" s="40" t="e">
        <f>IF(AND('DO NOT USE_Case Formulas'!A275,ISBLANK('Captura de datos CASO'!Z275)),"Has this person had symptoms? is required",IF(AND(NOT(ISBLANK('Captura de datos CASO'!Z275)),ISNA(VLOOKUP('Captura de datos CASO'!Z275,'DO NOT USE_School Picklist'!$D$3:$D$5,1,FALSE))),"Please select a value from the drop-down menu",IF(NOT(ISBLANK('Captura de datos CASO'!Z275)),"OK",NA())))</f>
        <v>#N/A</v>
      </c>
      <c r="AA275" s="40" t="e">
        <f>IF(AND('Captura de datos CASO'!Z275='DO NOT USE_School Picklist'!$D$3,ISBLANK('Captura de datos CASO'!AA275)),"Symptom Onset Date is required if Ever Symptomatic is Yes",IF('DO NOT USE_Case Formulas'!A275,"OK",NA()))</f>
        <v>#N/A</v>
      </c>
      <c r="AB275" s="40"/>
      <c r="AC275" s="40" t="e">
        <f ca="1">IF(AND('DO NOT USE_Case Formulas'!A275,ISBLANK('Captura de datos CASO'!AC275)),"Lab Result Test Date is required",IF('Captura de datos CASO'!AC275&gt;'DO NOT USE_School Picklist'!$C$3,"Test Date cannot be a future date",IF(NOT(ISBLANK('Captura de datos CASO'!AC275)),"OK",NA())))</f>
        <v>#N/A</v>
      </c>
      <c r="AD275" s="40" t="e">
        <f>IF(AND(NOT(ISBLANK('Captura de datos CASO'!AD275)),ISNA(VLOOKUP('Captura de datos CASO'!AD275,'DO NOT USE_School Picklist'!$R$3:$R$7,1,FALSE))),"Please select a value from the drop-down menu",IF('DO NOT USE_Case Formulas'!A275,"OK",NA()))</f>
        <v>#N/A</v>
      </c>
      <c r="AE275" s="40" t="e">
        <f>IF(AND('DO NOT USE_Case Formulas'!A275,ISBLANK('Captura de datos CASO'!AB275)),"Lab Result Test Result is required",IF(AND(NOT(ISBLANK('Captura de datos CASO'!AB275)),ISNA(VLOOKUP('Captura de datos CASO'!AB275,'DO NOT USE_School Picklist'!$Q$3:$Q$8,1,FALSE))),"Please select a value from the drop-down menu",IF('DO NOT USE_Case Formulas'!A275,"OK",NA())))</f>
        <v>#N/A</v>
      </c>
    </row>
    <row r="276" spans="1:31" x14ac:dyDescent="0.3">
      <c r="A276" s="39" t="e">
        <f>IF('DO NOT USE_Case Formulas'!A276,IF('DO NOT USE_Case Formulas'!B276,"Not all required fields are completed","OK"),NA())</f>
        <v>#N/A</v>
      </c>
      <c r="B276" s="40" t="e">
        <f>IF(AND('DO NOT USE_Case Formulas'!A276,ISBLANK('Captura de datos CASO'!B276)),"First Name is required",IF(NOT(ISBLANK('Captura de datos CASO'!B276)),"OK",NA()))</f>
        <v>#N/A</v>
      </c>
      <c r="C276" s="40" t="e">
        <f>IF(AND('DO NOT USE_Case Formulas'!A276,ISBLANK('Captura de datos CASO'!C276)),"Last Name is required",IF(NOT(ISBLANK('Captura de datos CASO'!C276)),"OK",NA()))</f>
        <v>#N/A</v>
      </c>
      <c r="D276" s="40" t="e">
        <f>IF(AND('DO NOT USE_Case Formulas'!A276,ISBLANK('Captura de datos CASO'!D276)),"Birthdate is required",IF(NOT(ISBLANK('Captura de datos CASO'!D276)),"OK",NA()))</f>
        <v>#N/A</v>
      </c>
      <c r="E276" s="40" t="e">
        <f>IF(AND('DO NOT USE_Case Formulas'!A276,ISBLANK('Captura de datos CASO'!E276)),"Mobile Phone is required",IF(NOT(ISBLANK('Captura de datos CASO'!E276)),IF(AND(ISNUMBER(VALUE('Captura de datos CASO'!E276)),LEFT('Captura de datos CASO'!E276,1)&lt;&gt;"1",LEN('Captura de datos CASO'!E276)=10),"OK","Phone number must be valid format"),NA()))</f>
        <v>#N/A</v>
      </c>
      <c r="F276" s="40" t="e">
        <f>IF(LEN('Captura de datos CASO'!F276)&gt;255,"Home Street Address must be less than 255 characters",IF('DO NOT USE_Case Formulas'!A276,"OK",NA()))</f>
        <v>#N/A</v>
      </c>
      <c r="G276" s="40" t="e">
        <f>IF(LEN('Captura de datos CASO'!G276)&gt;40,"City must be less than 40 characters",IF('DO NOT USE_Case Formulas'!A276,"OK",NA()))</f>
        <v>#N/A</v>
      </c>
      <c r="H276" s="40" t="e">
        <f>IF(AND(NOT(ISBLANK('Captura de datos CASO'!H276)),ISNA(VLOOKUP('Captura de datos CASO'!H276,'DO NOT USE_School Picklist'!$P$3:$P$52,1,FALSE))),"Please select a value from the drop-down menu",IF('DO NOT USE_Case Formulas'!A276,"OK",NA()))</f>
        <v>#N/A</v>
      </c>
      <c r="I276" s="40" t="e">
        <f>IF(AND('DO NOT USE_Case Formulas'!A276,ISBLANK('Captura de datos CASO'!I276)),"Zip is required",IF(ISBLANK('Captura de datos CASO'!I276),NA(),"OK"))</f>
        <v>#N/A</v>
      </c>
      <c r="J276" s="40" t="e">
        <f>IF(AND('DO NOT USE_Case Formulas'!A276,ISBLANK('Captura de datos CASO'!J276)),"Student or Staff? is required",IF(ISBLANK('Captura de datos CASO'!J276),NA(),IF(ISNA(VLOOKUP('Captura de datos CASO'!J276,'DO NOT USE_School Picklist'!$B$3:$B$6,1,FALSE)),"Please select a value from the drop-down menu","OK")))</f>
        <v>#N/A</v>
      </c>
      <c r="K276" s="40" t="e">
        <f>IF(AND('Captura de datos CASO'!J276='DO NOT USE_School Picklist'!$B$4,ISBLANK('Captura de datos CASO'!K276)),"Occupation/Job Title is required if Student or Staff? is Yes, staff/faculty or volunteer",IF('DO NOT USE_Case Formulas'!A276,"OK",NA()))</f>
        <v>#N/A</v>
      </c>
      <c r="L276" s="40" t="e">
        <f ca="1">IF('Captura de datos CASO'!L276&gt;'DO NOT USE_School Picklist'!$C$3,"Date last on school campus/facility cannot be a future date",IF('DO NOT USE_Case Formulas'!A276,IF(ISBLANK('Captura de datos CASO'!L276),"Date last on school campus/facility is required","OK"),NA()))</f>
        <v>#N/A</v>
      </c>
      <c r="M276" s="40" t="e">
        <f>IF(AND('DO NOT USE_Case Formulas'!A276,ISBLANK('Captura de datos CASO'!M276)),"Specific Place in the Location is required",IF(ISBLANK('Captura de datos CASO'!M276),NA(),"OK"))</f>
        <v>#N/A</v>
      </c>
      <c r="N276" s="40" t="e">
        <f>IF(LEN('Captura de datos CASO'!N276)&gt;50,"Parent/Guardian Name must be less than 50 characters",IF('DO NOT USE_Case Formulas'!A276,"OK",NA()))</f>
        <v>#N/A</v>
      </c>
      <c r="O276" s="40" t="e">
        <f>IF(NOT(ISBLANK('Captura de datos CASO'!O276)),IF(AND(ISNUMBER('Captura de datos CASO'!O276),LEFT('Captura de datos CASO'!O276,1)&lt;&gt;"1",LEN('Captura de datos CASO'!O276)=10),"OK","Phone number must be valid format"),IF('DO NOT USE_Case Formulas'!A276,"OK",NA()))</f>
        <v>#N/A</v>
      </c>
      <c r="P276" s="53" t="e">
        <f>IF(AND(NOT(ISBLANK('Captura de datos CASO'!P276)),ISNA(VLOOKUP('Captura de datos CASO'!P276,'DO NOT USE_School Picklist'!$I$3:$I$5,1,FALSE))),"Please select a value from the drop-down menu",IF('DO NOT USE_Case Formulas'!A276,"OK",NA()))</f>
        <v>#N/A</v>
      </c>
      <c r="Q276" s="40" t="e">
        <f>IF(AND(NOT(ISBLANK('Captura de datos CASO'!Q276)),ISNA(VLOOKUP('Captura de datos CASO'!Q276,'DO NOT USE_School Picklist'!$E$3:$E$10,1,FALSE))),"Please select a value from the drop-down menu",IF('DO NOT USE_Case Formulas'!A276,"OK",NA()))</f>
        <v>#N/A</v>
      </c>
      <c r="R276" s="53" t="e">
        <f>IF(AND(NOT(ISBLANK('Captura de datos CASO'!R276)),ISNA(VLOOKUP('Captura de datos CASO'!R276,'DO NOT USE_School Picklist'!$W$3:$W$9,1,FALSE))),"Please select a value from the drop-down menu",IF('DO NOT USE_Case Formulas'!A276,"OK",NA()))</f>
        <v>#N/A</v>
      </c>
      <c r="S276" s="53" t="e">
        <f>IF(AND(NOT(ISBLANK('Captura de datos CASO'!S276)),ISNA(VLOOKUP('Captura de datos CASO'!S276,'DO NOT USE_School Picklist'!$W$3:$W$9,1,FALSE))),"Please select a value from the drop-down menu",IF('DO NOT USE_Case Formulas'!A276,"OK",NA()))</f>
        <v>#N/A</v>
      </c>
      <c r="T276" s="40" t="e">
        <f>IF(AND(NOT(ISBLANK('Captura de datos CASO'!T276)),ISNA(VLOOKUP('Captura de datos CASO'!T276,'DO NOT USE_School Picklist'!$F$3:$F$16,1,FALSE))),"Please select a value from the drop-down menu",IF('DO NOT USE_Case Formulas'!A276,"OK",NA()))</f>
        <v>#N/A</v>
      </c>
      <c r="U276" s="40" t="e">
        <f>IF(LEN('Captura de datos CASO'!U276)&gt;100,"Classroom(s) must be less than 100 characters",IF('DO NOT USE_Case Formulas'!A276,"OK",NA()))</f>
        <v>#N/A</v>
      </c>
      <c r="V276" s="40" t="e">
        <f>IF(AND(NOT(ISBLANK('Captura de datos CASO'!V276)),ISNA(VLOOKUP('Captura de datos CASO'!V276,'DO NOT USE_School Picklist'!$S$3:$S$12,1,FALSE))),"Please select a value from the drop-down menu",IF('DO NOT USE_Case Formulas'!A276,"OK",NA()))</f>
        <v>#N/A</v>
      </c>
      <c r="W276" s="40" t="e">
        <f>IF(AND(NOT(ISBLANK('Captura de datos CASO'!W276)),ISNA(VLOOKUP('Captura de datos CASO'!W276,'DO NOT USE_School Picklist'!$S$3:$S$12,1,FALSE))),"Please select a value from the drop-down menu",IF('DO NOT USE_Case Formulas'!A276,"OK",NA()))</f>
        <v>#N/A</v>
      </c>
      <c r="X276" s="40" t="e">
        <f>IF(LEN('Captura de datos CASO'!X276)&gt;80,"Name of Education Group must be less than 80 characters",IF('DO NOT USE_Case Formulas'!A276,"OK",NA()))</f>
        <v>#N/A</v>
      </c>
      <c r="Y276" s="40" t="e">
        <f>IF(AND(NOT(ISBLANK('Captura de datos CASO'!Y276)),ISNA(VLOOKUP('Captura de datos CASO'!Y276,'DO NOT USE_School Picklist'!$K$3:$K$6,1,FALSE))),"Please select a value from the drop-down menu",IF('DO NOT USE_Case Formulas'!A276,"OK",NA()))</f>
        <v>#N/A</v>
      </c>
      <c r="Z276" s="40" t="e">
        <f>IF(AND('DO NOT USE_Case Formulas'!A276,ISBLANK('Captura de datos CASO'!Z276)),"Has this person had symptoms? is required",IF(AND(NOT(ISBLANK('Captura de datos CASO'!Z276)),ISNA(VLOOKUP('Captura de datos CASO'!Z276,'DO NOT USE_School Picklist'!$D$3:$D$5,1,FALSE))),"Please select a value from the drop-down menu",IF(NOT(ISBLANK('Captura de datos CASO'!Z276)),"OK",NA())))</f>
        <v>#N/A</v>
      </c>
      <c r="AA276" s="40" t="e">
        <f>IF(AND('Captura de datos CASO'!Z276='DO NOT USE_School Picklist'!$D$3,ISBLANK('Captura de datos CASO'!AA276)),"Symptom Onset Date is required if Ever Symptomatic is Yes",IF('DO NOT USE_Case Formulas'!A276,"OK",NA()))</f>
        <v>#N/A</v>
      </c>
      <c r="AB276" s="40"/>
      <c r="AC276" s="40" t="e">
        <f ca="1">IF(AND('DO NOT USE_Case Formulas'!A276,ISBLANK('Captura de datos CASO'!AC276)),"Lab Result Test Date is required",IF('Captura de datos CASO'!AC276&gt;'DO NOT USE_School Picklist'!$C$3,"Test Date cannot be a future date",IF(NOT(ISBLANK('Captura de datos CASO'!AC276)),"OK",NA())))</f>
        <v>#N/A</v>
      </c>
      <c r="AD276" s="40" t="e">
        <f>IF(AND(NOT(ISBLANK('Captura de datos CASO'!AD276)),ISNA(VLOOKUP('Captura de datos CASO'!AD276,'DO NOT USE_School Picklist'!$R$3:$R$7,1,FALSE))),"Please select a value from the drop-down menu",IF('DO NOT USE_Case Formulas'!A276,"OK",NA()))</f>
        <v>#N/A</v>
      </c>
      <c r="AE276" s="40" t="e">
        <f>IF(AND('DO NOT USE_Case Formulas'!A276,ISBLANK('Captura de datos CASO'!AB276)),"Lab Result Test Result is required",IF(AND(NOT(ISBLANK('Captura de datos CASO'!AB276)),ISNA(VLOOKUP('Captura de datos CASO'!AB276,'DO NOT USE_School Picklist'!$Q$3:$Q$8,1,FALSE))),"Please select a value from the drop-down menu",IF('DO NOT USE_Case Formulas'!A276,"OK",NA())))</f>
        <v>#N/A</v>
      </c>
    </row>
    <row r="277" spans="1:31" x14ac:dyDescent="0.3">
      <c r="A277" s="39" t="e">
        <f>IF('DO NOT USE_Case Formulas'!A277,IF('DO NOT USE_Case Formulas'!B277,"Not all required fields are completed","OK"),NA())</f>
        <v>#N/A</v>
      </c>
      <c r="B277" s="40" t="e">
        <f>IF(AND('DO NOT USE_Case Formulas'!A277,ISBLANK('Captura de datos CASO'!B277)),"First Name is required",IF(NOT(ISBLANK('Captura de datos CASO'!B277)),"OK",NA()))</f>
        <v>#N/A</v>
      </c>
      <c r="C277" s="40" t="e">
        <f>IF(AND('DO NOT USE_Case Formulas'!A277,ISBLANK('Captura de datos CASO'!C277)),"Last Name is required",IF(NOT(ISBLANK('Captura de datos CASO'!C277)),"OK",NA()))</f>
        <v>#N/A</v>
      </c>
      <c r="D277" s="40" t="e">
        <f>IF(AND('DO NOT USE_Case Formulas'!A277,ISBLANK('Captura de datos CASO'!D277)),"Birthdate is required",IF(NOT(ISBLANK('Captura de datos CASO'!D277)),"OK",NA()))</f>
        <v>#N/A</v>
      </c>
      <c r="E277" s="40" t="e">
        <f>IF(AND('DO NOT USE_Case Formulas'!A277,ISBLANK('Captura de datos CASO'!E277)),"Mobile Phone is required",IF(NOT(ISBLANK('Captura de datos CASO'!E277)),IF(AND(ISNUMBER(VALUE('Captura de datos CASO'!E277)),LEFT('Captura de datos CASO'!E277,1)&lt;&gt;"1",LEN('Captura de datos CASO'!E277)=10),"OK","Phone number must be valid format"),NA()))</f>
        <v>#N/A</v>
      </c>
      <c r="F277" s="40" t="e">
        <f>IF(LEN('Captura de datos CASO'!F277)&gt;255,"Home Street Address must be less than 255 characters",IF('DO NOT USE_Case Formulas'!A277,"OK",NA()))</f>
        <v>#N/A</v>
      </c>
      <c r="G277" s="40" t="e">
        <f>IF(LEN('Captura de datos CASO'!G277)&gt;40,"City must be less than 40 characters",IF('DO NOT USE_Case Formulas'!A277,"OK",NA()))</f>
        <v>#N/A</v>
      </c>
      <c r="H277" s="40" t="e">
        <f>IF(AND(NOT(ISBLANK('Captura de datos CASO'!H277)),ISNA(VLOOKUP('Captura de datos CASO'!H277,'DO NOT USE_School Picklist'!$P$3:$P$52,1,FALSE))),"Please select a value from the drop-down menu",IF('DO NOT USE_Case Formulas'!A277,"OK",NA()))</f>
        <v>#N/A</v>
      </c>
      <c r="I277" s="40" t="e">
        <f>IF(AND('DO NOT USE_Case Formulas'!A277,ISBLANK('Captura de datos CASO'!I277)),"Zip is required",IF(ISBLANK('Captura de datos CASO'!I277),NA(),"OK"))</f>
        <v>#N/A</v>
      </c>
      <c r="J277" s="40" t="e">
        <f>IF(AND('DO NOT USE_Case Formulas'!A277,ISBLANK('Captura de datos CASO'!J277)),"Student or Staff? is required",IF(ISBLANK('Captura de datos CASO'!J277),NA(),IF(ISNA(VLOOKUP('Captura de datos CASO'!J277,'DO NOT USE_School Picklist'!$B$3:$B$6,1,FALSE)),"Please select a value from the drop-down menu","OK")))</f>
        <v>#N/A</v>
      </c>
      <c r="K277" s="40" t="e">
        <f>IF(AND('Captura de datos CASO'!J277='DO NOT USE_School Picklist'!$B$4,ISBLANK('Captura de datos CASO'!K277)),"Occupation/Job Title is required if Student or Staff? is Yes, staff/faculty or volunteer",IF('DO NOT USE_Case Formulas'!A277,"OK",NA()))</f>
        <v>#N/A</v>
      </c>
      <c r="L277" s="40" t="e">
        <f ca="1">IF('Captura de datos CASO'!L277&gt;'DO NOT USE_School Picklist'!$C$3,"Date last on school campus/facility cannot be a future date",IF('DO NOT USE_Case Formulas'!A277,IF(ISBLANK('Captura de datos CASO'!L277),"Date last on school campus/facility is required","OK"),NA()))</f>
        <v>#N/A</v>
      </c>
      <c r="M277" s="40" t="e">
        <f>IF(AND('DO NOT USE_Case Formulas'!A277,ISBLANK('Captura de datos CASO'!M277)),"Specific Place in the Location is required",IF(ISBLANK('Captura de datos CASO'!M277),NA(),"OK"))</f>
        <v>#N/A</v>
      </c>
      <c r="N277" s="40" t="e">
        <f>IF(LEN('Captura de datos CASO'!N277)&gt;50,"Parent/Guardian Name must be less than 50 characters",IF('DO NOT USE_Case Formulas'!A277,"OK",NA()))</f>
        <v>#N/A</v>
      </c>
      <c r="O277" s="40" t="e">
        <f>IF(NOT(ISBLANK('Captura de datos CASO'!O277)),IF(AND(ISNUMBER('Captura de datos CASO'!O277),LEFT('Captura de datos CASO'!O277,1)&lt;&gt;"1",LEN('Captura de datos CASO'!O277)=10),"OK","Phone number must be valid format"),IF('DO NOT USE_Case Formulas'!A277,"OK",NA()))</f>
        <v>#N/A</v>
      </c>
      <c r="P277" s="53" t="e">
        <f>IF(AND(NOT(ISBLANK('Captura de datos CASO'!P277)),ISNA(VLOOKUP('Captura de datos CASO'!P277,'DO NOT USE_School Picklist'!$I$3:$I$5,1,FALSE))),"Please select a value from the drop-down menu",IF('DO NOT USE_Case Formulas'!A277,"OK",NA()))</f>
        <v>#N/A</v>
      </c>
      <c r="Q277" s="40" t="e">
        <f>IF(AND(NOT(ISBLANK('Captura de datos CASO'!Q277)),ISNA(VLOOKUP('Captura de datos CASO'!Q277,'DO NOT USE_School Picklist'!$E$3:$E$10,1,FALSE))),"Please select a value from the drop-down menu",IF('DO NOT USE_Case Formulas'!A277,"OK",NA()))</f>
        <v>#N/A</v>
      </c>
      <c r="R277" s="53" t="e">
        <f>IF(AND(NOT(ISBLANK('Captura de datos CASO'!R277)),ISNA(VLOOKUP('Captura de datos CASO'!R277,'DO NOT USE_School Picklist'!$W$3:$W$9,1,FALSE))),"Please select a value from the drop-down menu",IF('DO NOT USE_Case Formulas'!A277,"OK",NA()))</f>
        <v>#N/A</v>
      </c>
      <c r="S277" s="53" t="e">
        <f>IF(AND(NOT(ISBLANK('Captura de datos CASO'!S277)),ISNA(VLOOKUP('Captura de datos CASO'!S277,'DO NOT USE_School Picklist'!$W$3:$W$9,1,FALSE))),"Please select a value from the drop-down menu",IF('DO NOT USE_Case Formulas'!A277,"OK",NA()))</f>
        <v>#N/A</v>
      </c>
      <c r="T277" s="40" t="e">
        <f>IF(AND(NOT(ISBLANK('Captura de datos CASO'!T277)),ISNA(VLOOKUP('Captura de datos CASO'!T277,'DO NOT USE_School Picklist'!$F$3:$F$16,1,FALSE))),"Please select a value from the drop-down menu",IF('DO NOT USE_Case Formulas'!A277,"OK",NA()))</f>
        <v>#N/A</v>
      </c>
      <c r="U277" s="40" t="e">
        <f>IF(LEN('Captura de datos CASO'!U277)&gt;100,"Classroom(s) must be less than 100 characters",IF('DO NOT USE_Case Formulas'!A277,"OK",NA()))</f>
        <v>#N/A</v>
      </c>
      <c r="V277" s="40" t="e">
        <f>IF(AND(NOT(ISBLANK('Captura de datos CASO'!V277)),ISNA(VLOOKUP('Captura de datos CASO'!V277,'DO NOT USE_School Picklist'!$S$3:$S$12,1,FALSE))),"Please select a value from the drop-down menu",IF('DO NOT USE_Case Formulas'!A277,"OK",NA()))</f>
        <v>#N/A</v>
      </c>
      <c r="W277" s="40" t="e">
        <f>IF(AND(NOT(ISBLANK('Captura de datos CASO'!W277)),ISNA(VLOOKUP('Captura de datos CASO'!W277,'DO NOT USE_School Picklist'!$S$3:$S$12,1,FALSE))),"Please select a value from the drop-down menu",IF('DO NOT USE_Case Formulas'!A277,"OK",NA()))</f>
        <v>#N/A</v>
      </c>
      <c r="X277" s="40" t="e">
        <f>IF(LEN('Captura de datos CASO'!X277)&gt;80,"Name of Education Group must be less than 80 characters",IF('DO NOT USE_Case Formulas'!A277,"OK",NA()))</f>
        <v>#N/A</v>
      </c>
      <c r="Y277" s="40" t="e">
        <f>IF(AND(NOT(ISBLANK('Captura de datos CASO'!Y277)),ISNA(VLOOKUP('Captura de datos CASO'!Y277,'DO NOT USE_School Picklist'!$K$3:$K$6,1,FALSE))),"Please select a value from the drop-down menu",IF('DO NOT USE_Case Formulas'!A277,"OK",NA()))</f>
        <v>#N/A</v>
      </c>
      <c r="Z277" s="40" t="e">
        <f>IF(AND('DO NOT USE_Case Formulas'!A277,ISBLANK('Captura de datos CASO'!Z277)),"Has this person had symptoms? is required",IF(AND(NOT(ISBLANK('Captura de datos CASO'!Z277)),ISNA(VLOOKUP('Captura de datos CASO'!Z277,'DO NOT USE_School Picklist'!$D$3:$D$5,1,FALSE))),"Please select a value from the drop-down menu",IF(NOT(ISBLANK('Captura de datos CASO'!Z277)),"OK",NA())))</f>
        <v>#N/A</v>
      </c>
      <c r="AA277" s="40" t="e">
        <f>IF(AND('Captura de datos CASO'!Z277='DO NOT USE_School Picklist'!$D$3,ISBLANK('Captura de datos CASO'!AA277)),"Symptom Onset Date is required if Ever Symptomatic is Yes",IF('DO NOT USE_Case Formulas'!A277,"OK",NA()))</f>
        <v>#N/A</v>
      </c>
      <c r="AB277" s="40"/>
      <c r="AC277" s="40" t="e">
        <f ca="1">IF(AND('DO NOT USE_Case Formulas'!A277,ISBLANK('Captura de datos CASO'!AC277)),"Lab Result Test Date is required",IF('Captura de datos CASO'!AC277&gt;'DO NOT USE_School Picklist'!$C$3,"Test Date cannot be a future date",IF(NOT(ISBLANK('Captura de datos CASO'!AC277)),"OK",NA())))</f>
        <v>#N/A</v>
      </c>
      <c r="AD277" s="40" t="e">
        <f>IF(AND(NOT(ISBLANK('Captura de datos CASO'!AD277)),ISNA(VLOOKUP('Captura de datos CASO'!AD277,'DO NOT USE_School Picklist'!$R$3:$R$7,1,FALSE))),"Please select a value from the drop-down menu",IF('DO NOT USE_Case Formulas'!A277,"OK",NA()))</f>
        <v>#N/A</v>
      </c>
      <c r="AE277" s="40" t="e">
        <f>IF(AND('DO NOT USE_Case Formulas'!A277,ISBLANK('Captura de datos CASO'!AB277)),"Lab Result Test Result is required",IF(AND(NOT(ISBLANK('Captura de datos CASO'!AB277)),ISNA(VLOOKUP('Captura de datos CASO'!AB277,'DO NOT USE_School Picklist'!$Q$3:$Q$8,1,FALSE))),"Please select a value from the drop-down menu",IF('DO NOT USE_Case Formulas'!A277,"OK",NA())))</f>
        <v>#N/A</v>
      </c>
    </row>
    <row r="278" spans="1:31" x14ac:dyDescent="0.3">
      <c r="A278" s="39" t="e">
        <f>IF('DO NOT USE_Case Formulas'!A278,IF('DO NOT USE_Case Formulas'!B278,"Not all required fields are completed","OK"),NA())</f>
        <v>#N/A</v>
      </c>
      <c r="B278" s="40" t="e">
        <f>IF(AND('DO NOT USE_Case Formulas'!A278,ISBLANK('Captura de datos CASO'!B278)),"First Name is required",IF(NOT(ISBLANK('Captura de datos CASO'!B278)),"OK",NA()))</f>
        <v>#N/A</v>
      </c>
      <c r="C278" s="40" t="e">
        <f>IF(AND('DO NOT USE_Case Formulas'!A278,ISBLANK('Captura de datos CASO'!C278)),"Last Name is required",IF(NOT(ISBLANK('Captura de datos CASO'!C278)),"OK",NA()))</f>
        <v>#N/A</v>
      </c>
      <c r="D278" s="40" t="e">
        <f>IF(AND('DO NOT USE_Case Formulas'!A278,ISBLANK('Captura de datos CASO'!D278)),"Birthdate is required",IF(NOT(ISBLANK('Captura de datos CASO'!D278)),"OK",NA()))</f>
        <v>#N/A</v>
      </c>
      <c r="E278" s="40" t="e">
        <f>IF(AND('DO NOT USE_Case Formulas'!A278,ISBLANK('Captura de datos CASO'!E278)),"Mobile Phone is required",IF(NOT(ISBLANK('Captura de datos CASO'!E278)),IF(AND(ISNUMBER(VALUE('Captura de datos CASO'!E278)),LEFT('Captura de datos CASO'!E278,1)&lt;&gt;"1",LEN('Captura de datos CASO'!E278)=10),"OK","Phone number must be valid format"),NA()))</f>
        <v>#N/A</v>
      </c>
      <c r="F278" s="40" t="e">
        <f>IF(LEN('Captura de datos CASO'!F278)&gt;255,"Home Street Address must be less than 255 characters",IF('DO NOT USE_Case Formulas'!A278,"OK",NA()))</f>
        <v>#N/A</v>
      </c>
      <c r="G278" s="40" t="e">
        <f>IF(LEN('Captura de datos CASO'!G278)&gt;40,"City must be less than 40 characters",IF('DO NOT USE_Case Formulas'!A278,"OK",NA()))</f>
        <v>#N/A</v>
      </c>
      <c r="H278" s="40" t="e">
        <f>IF(AND(NOT(ISBLANK('Captura de datos CASO'!H278)),ISNA(VLOOKUP('Captura de datos CASO'!H278,'DO NOT USE_School Picklist'!$P$3:$P$52,1,FALSE))),"Please select a value from the drop-down menu",IF('DO NOT USE_Case Formulas'!A278,"OK",NA()))</f>
        <v>#N/A</v>
      </c>
      <c r="I278" s="40" t="e">
        <f>IF(AND('DO NOT USE_Case Formulas'!A278,ISBLANK('Captura de datos CASO'!I278)),"Zip is required",IF(ISBLANK('Captura de datos CASO'!I278),NA(),"OK"))</f>
        <v>#N/A</v>
      </c>
      <c r="J278" s="40" t="e">
        <f>IF(AND('DO NOT USE_Case Formulas'!A278,ISBLANK('Captura de datos CASO'!J278)),"Student or Staff? is required",IF(ISBLANK('Captura de datos CASO'!J278),NA(),IF(ISNA(VLOOKUP('Captura de datos CASO'!J278,'DO NOT USE_School Picklist'!$B$3:$B$6,1,FALSE)),"Please select a value from the drop-down menu","OK")))</f>
        <v>#N/A</v>
      </c>
      <c r="K278" s="40" t="e">
        <f>IF(AND('Captura de datos CASO'!J278='DO NOT USE_School Picklist'!$B$4,ISBLANK('Captura de datos CASO'!K278)),"Occupation/Job Title is required if Student or Staff? is Yes, staff/faculty or volunteer",IF('DO NOT USE_Case Formulas'!A278,"OK",NA()))</f>
        <v>#N/A</v>
      </c>
      <c r="L278" s="40" t="e">
        <f ca="1">IF('Captura de datos CASO'!L278&gt;'DO NOT USE_School Picklist'!$C$3,"Date last on school campus/facility cannot be a future date",IF('DO NOT USE_Case Formulas'!A278,IF(ISBLANK('Captura de datos CASO'!L278),"Date last on school campus/facility is required","OK"),NA()))</f>
        <v>#N/A</v>
      </c>
      <c r="M278" s="40" t="e">
        <f>IF(AND('DO NOT USE_Case Formulas'!A278,ISBLANK('Captura de datos CASO'!M278)),"Specific Place in the Location is required",IF(ISBLANK('Captura de datos CASO'!M278),NA(),"OK"))</f>
        <v>#N/A</v>
      </c>
      <c r="N278" s="40" t="e">
        <f>IF(LEN('Captura de datos CASO'!N278)&gt;50,"Parent/Guardian Name must be less than 50 characters",IF('DO NOT USE_Case Formulas'!A278,"OK",NA()))</f>
        <v>#N/A</v>
      </c>
      <c r="O278" s="40" t="e">
        <f>IF(NOT(ISBLANK('Captura de datos CASO'!O278)),IF(AND(ISNUMBER('Captura de datos CASO'!O278),LEFT('Captura de datos CASO'!O278,1)&lt;&gt;"1",LEN('Captura de datos CASO'!O278)=10),"OK","Phone number must be valid format"),IF('DO NOT USE_Case Formulas'!A278,"OK",NA()))</f>
        <v>#N/A</v>
      </c>
      <c r="P278" s="53" t="e">
        <f>IF(AND(NOT(ISBLANK('Captura de datos CASO'!P278)),ISNA(VLOOKUP('Captura de datos CASO'!P278,'DO NOT USE_School Picklist'!$I$3:$I$5,1,FALSE))),"Please select a value from the drop-down menu",IF('DO NOT USE_Case Formulas'!A278,"OK",NA()))</f>
        <v>#N/A</v>
      </c>
      <c r="Q278" s="40" t="e">
        <f>IF(AND(NOT(ISBLANK('Captura de datos CASO'!Q278)),ISNA(VLOOKUP('Captura de datos CASO'!Q278,'DO NOT USE_School Picklist'!$E$3:$E$10,1,FALSE))),"Please select a value from the drop-down menu",IF('DO NOT USE_Case Formulas'!A278,"OK",NA()))</f>
        <v>#N/A</v>
      </c>
      <c r="R278" s="53" t="e">
        <f>IF(AND(NOT(ISBLANK('Captura de datos CASO'!R278)),ISNA(VLOOKUP('Captura de datos CASO'!R278,'DO NOT USE_School Picklist'!$W$3:$W$9,1,FALSE))),"Please select a value from the drop-down menu",IF('DO NOT USE_Case Formulas'!A278,"OK",NA()))</f>
        <v>#N/A</v>
      </c>
      <c r="S278" s="53" t="e">
        <f>IF(AND(NOT(ISBLANK('Captura de datos CASO'!S278)),ISNA(VLOOKUP('Captura de datos CASO'!S278,'DO NOT USE_School Picklist'!$W$3:$W$9,1,FALSE))),"Please select a value from the drop-down menu",IF('DO NOT USE_Case Formulas'!A278,"OK",NA()))</f>
        <v>#N/A</v>
      </c>
      <c r="T278" s="40" t="e">
        <f>IF(AND(NOT(ISBLANK('Captura de datos CASO'!T278)),ISNA(VLOOKUP('Captura de datos CASO'!T278,'DO NOT USE_School Picklist'!$F$3:$F$16,1,FALSE))),"Please select a value from the drop-down menu",IF('DO NOT USE_Case Formulas'!A278,"OK",NA()))</f>
        <v>#N/A</v>
      </c>
      <c r="U278" s="40" t="e">
        <f>IF(LEN('Captura de datos CASO'!U278)&gt;100,"Classroom(s) must be less than 100 characters",IF('DO NOT USE_Case Formulas'!A278,"OK",NA()))</f>
        <v>#N/A</v>
      </c>
      <c r="V278" s="40" t="e">
        <f>IF(AND(NOT(ISBLANK('Captura de datos CASO'!V278)),ISNA(VLOOKUP('Captura de datos CASO'!V278,'DO NOT USE_School Picklist'!$S$3:$S$12,1,FALSE))),"Please select a value from the drop-down menu",IF('DO NOT USE_Case Formulas'!A278,"OK",NA()))</f>
        <v>#N/A</v>
      </c>
      <c r="W278" s="40" t="e">
        <f>IF(AND(NOT(ISBLANK('Captura de datos CASO'!W278)),ISNA(VLOOKUP('Captura de datos CASO'!W278,'DO NOT USE_School Picklist'!$S$3:$S$12,1,FALSE))),"Please select a value from the drop-down menu",IF('DO NOT USE_Case Formulas'!A278,"OK",NA()))</f>
        <v>#N/A</v>
      </c>
      <c r="X278" s="40" t="e">
        <f>IF(LEN('Captura de datos CASO'!X278)&gt;80,"Name of Education Group must be less than 80 characters",IF('DO NOT USE_Case Formulas'!A278,"OK",NA()))</f>
        <v>#N/A</v>
      </c>
      <c r="Y278" s="40" t="e">
        <f>IF(AND(NOT(ISBLANK('Captura de datos CASO'!Y278)),ISNA(VLOOKUP('Captura de datos CASO'!Y278,'DO NOT USE_School Picklist'!$K$3:$K$6,1,FALSE))),"Please select a value from the drop-down menu",IF('DO NOT USE_Case Formulas'!A278,"OK",NA()))</f>
        <v>#N/A</v>
      </c>
      <c r="Z278" s="40" t="e">
        <f>IF(AND('DO NOT USE_Case Formulas'!A278,ISBLANK('Captura de datos CASO'!Z278)),"Has this person had symptoms? is required",IF(AND(NOT(ISBLANK('Captura de datos CASO'!Z278)),ISNA(VLOOKUP('Captura de datos CASO'!Z278,'DO NOT USE_School Picklist'!$D$3:$D$5,1,FALSE))),"Please select a value from the drop-down menu",IF(NOT(ISBLANK('Captura de datos CASO'!Z278)),"OK",NA())))</f>
        <v>#N/A</v>
      </c>
      <c r="AA278" s="40" t="e">
        <f>IF(AND('Captura de datos CASO'!Z278='DO NOT USE_School Picklist'!$D$3,ISBLANK('Captura de datos CASO'!AA278)),"Symptom Onset Date is required if Ever Symptomatic is Yes",IF('DO NOT USE_Case Formulas'!A278,"OK",NA()))</f>
        <v>#N/A</v>
      </c>
      <c r="AB278" s="40"/>
      <c r="AC278" s="40" t="e">
        <f ca="1">IF(AND('DO NOT USE_Case Formulas'!A278,ISBLANK('Captura de datos CASO'!AC278)),"Lab Result Test Date is required",IF('Captura de datos CASO'!AC278&gt;'DO NOT USE_School Picklist'!$C$3,"Test Date cannot be a future date",IF(NOT(ISBLANK('Captura de datos CASO'!AC278)),"OK",NA())))</f>
        <v>#N/A</v>
      </c>
      <c r="AD278" s="40" t="e">
        <f>IF(AND(NOT(ISBLANK('Captura de datos CASO'!AD278)),ISNA(VLOOKUP('Captura de datos CASO'!AD278,'DO NOT USE_School Picklist'!$R$3:$R$7,1,FALSE))),"Please select a value from the drop-down menu",IF('DO NOT USE_Case Formulas'!A278,"OK",NA()))</f>
        <v>#N/A</v>
      </c>
      <c r="AE278" s="40" t="e">
        <f>IF(AND('DO NOT USE_Case Formulas'!A278,ISBLANK('Captura de datos CASO'!AB278)),"Lab Result Test Result is required",IF(AND(NOT(ISBLANK('Captura de datos CASO'!AB278)),ISNA(VLOOKUP('Captura de datos CASO'!AB278,'DO NOT USE_School Picklist'!$Q$3:$Q$8,1,FALSE))),"Please select a value from the drop-down menu",IF('DO NOT USE_Case Formulas'!A278,"OK",NA())))</f>
        <v>#N/A</v>
      </c>
    </row>
    <row r="279" spans="1:31" x14ac:dyDescent="0.3">
      <c r="A279" s="39" t="e">
        <f>IF('DO NOT USE_Case Formulas'!A279,IF('DO NOT USE_Case Formulas'!B279,"Not all required fields are completed","OK"),NA())</f>
        <v>#N/A</v>
      </c>
      <c r="B279" s="40" t="e">
        <f>IF(AND('DO NOT USE_Case Formulas'!A279,ISBLANK('Captura de datos CASO'!B279)),"First Name is required",IF(NOT(ISBLANK('Captura de datos CASO'!B279)),"OK",NA()))</f>
        <v>#N/A</v>
      </c>
      <c r="C279" s="40" t="e">
        <f>IF(AND('DO NOT USE_Case Formulas'!A279,ISBLANK('Captura de datos CASO'!C279)),"Last Name is required",IF(NOT(ISBLANK('Captura de datos CASO'!C279)),"OK",NA()))</f>
        <v>#N/A</v>
      </c>
      <c r="D279" s="40" t="e">
        <f>IF(AND('DO NOT USE_Case Formulas'!A279,ISBLANK('Captura de datos CASO'!D279)),"Birthdate is required",IF(NOT(ISBLANK('Captura de datos CASO'!D279)),"OK",NA()))</f>
        <v>#N/A</v>
      </c>
      <c r="E279" s="40" t="e">
        <f>IF(AND('DO NOT USE_Case Formulas'!A279,ISBLANK('Captura de datos CASO'!E279)),"Mobile Phone is required",IF(NOT(ISBLANK('Captura de datos CASO'!E279)),IF(AND(ISNUMBER(VALUE('Captura de datos CASO'!E279)),LEFT('Captura de datos CASO'!E279,1)&lt;&gt;"1",LEN('Captura de datos CASO'!E279)=10),"OK","Phone number must be valid format"),NA()))</f>
        <v>#N/A</v>
      </c>
      <c r="F279" s="40" t="e">
        <f>IF(LEN('Captura de datos CASO'!F279)&gt;255,"Home Street Address must be less than 255 characters",IF('DO NOT USE_Case Formulas'!A279,"OK",NA()))</f>
        <v>#N/A</v>
      </c>
      <c r="G279" s="40" t="e">
        <f>IF(LEN('Captura de datos CASO'!G279)&gt;40,"City must be less than 40 characters",IF('DO NOT USE_Case Formulas'!A279,"OK",NA()))</f>
        <v>#N/A</v>
      </c>
      <c r="H279" s="40" t="e">
        <f>IF(AND(NOT(ISBLANK('Captura de datos CASO'!H279)),ISNA(VLOOKUP('Captura de datos CASO'!H279,'DO NOT USE_School Picklist'!$P$3:$P$52,1,FALSE))),"Please select a value from the drop-down menu",IF('DO NOT USE_Case Formulas'!A279,"OK",NA()))</f>
        <v>#N/A</v>
      </c>
      <c r="I279" s="40" t="e">
        <f>IF(AND('DO NOT USE_Case Formulas'!A279,ISBLANK('Captura de datos CASO'!I279)),"Zip is required",IF(ISBLANK('Captura de datos CASO'!I279),NA(),"OK"))</f>
        <v>#N/A</v>
      </c>
      <c r="J279" s="40" t="e">
        <f>IF(AND('DO NOT USE_Case Formulas'!A279,ISBLANK('Captura de datos CASO'!J279)),"Student or Staff? is required",IF(ISBLANK('Captura de datos CASO'!J279),NA(),IF(ISNA(VLOOKUP('Captura de datos CASO'!J279,'DO NOT USE_School Picklist'!$B$3:$B$6,1,FALSE)),"Please select a value from the drop-down menu","OK")))</f>
        <v>#N/A</v>
      </c>
      <c r="K279" s="40" t="e">
        <f>IF(AND('Captura de datos CASO'!J279='DO NOT USE_School Picklist'!$B$4,ISBLANK('Captura de datos CASO'!K279)),"Occupation/Job Title is required if Student or Staff? is Yes, staff/faculty or volunteer",IF('DO NOT USE_Case Formulas'!A279,"OK",NA()))</f>
        <v>#N/A</v>
      </c>
      <c r="L279" s="40" t="e">
        <f ca="1">IF('Captura de datos CASO'!L279&gt;'DO NOT USE_School Picklist'!$C$3,"Date last on school campus/facility cannot be a future date",IF('DO NOT USE_Case Formulas'!A279,IF(ISBLANK('Captura de datos CASO'!L279),"Date last on school campus/facility is required","OK"),NA()))</f>
        <v>#N/A</v>
      </c>
      <c r="M279" s="40" t="e">
        <f>IF(AND('DO NOT USE_Case Formulas'!A279,ISBLANK('Captura de datos CASO'!M279)),"Specific Place in the Location is required",IF(ISBLANK('Captura de datos CASO'!M279),NA(),"OK"))</f>
        <v>#N/A</v>
      </c>
      <c r="N279" s="40" t="e">
        <f>IF(LEN('Captura de datos CASO'!N279)&gt;50,"Parent/Guardian Name must be less than 50 characters",IF('DO NOT USE_Case Formulas'!A279,"OK",NA()))</f>
        <v>#N/A</v>
      </c>
      <c r="O279" s="40" t="e">
        <f>IF(NOT(ISBLANK('Captura de datos CASO'!O279)),IF(AND(ISNUMBER('Captura de datos CASO'!O279),LEFT('Captura de datos CASO'!O279,1)&lt;&gt;"1",LEN('Captura de datos CASO'!O279)=10),"OK","Phone number must be valid format"),IF('DO NOT USE_Case Formulas'!A279,"OK",NA()))</f>
        <v>#N/A</v>
      </c>
      <c r="P279" s="53" t="e">
        <f>IF(AND(NOT(ISBLANK('Captura de datos CASO'!P279)),ISNA(VLOOKUP('Captura de datos CASO'!P279,'DO NOT USE_School Picklist'!$I$3:$I$5,1,FALSE))),"Please select a value from the drop-down menu",IF('DO NOT USE_Case Formulas'!A279,"OK",NA()))</f>
        <v>#N/A</v>
      </c>
      <c r="Q279" s="40" t="e">
        <f>IF(AND(NOT(ISBLANK('Captura de datos CASO'!Q279)),ISNA(VLOOKUP('Captura de datos CASO'!Q279,'DO NOT USE_School Picklist'!$E$3:$E$10,1,FALSE))),"Please select a value from the drop-down menu",IF('DO NOT USE_Case Formulas'!A279,"OK",NA()))</f>
        <v>#N/A</v>
      </c>
      <c r="R279" s="53" t="e">
        <f>IF(AND(NOT(ISBLANK('Captura de datos CASO'!R279)),ISNA(VLOOKUP('Captura de datos CASO'!R279,'DO NOT USE_School Picklist'!$W$3:$W$9,1,FALSE))),"Please select a value from the drop-down menu",IF('DO NOT USE_Case Formulas'!A279,"OK",NA()))</f>
        <v>#N/A</v>
      </c>
      <c r="S279" s="53" t="e">
        <f>IF(AND(NOT(ISBLANK('Captura de datos CASO'!S279)),ISNA(VLOOKUP('Captura de datos CASO'!S279,'DO NOT USE_School Picklist'!$W$3:$W$9,1,FALSE))),"Please select a value from the drop-down menu",IF('DO NOT USE_Case Formulas'!A279,"OK",NA()))</f>
        <v>#N/A</v>
      </c>
      <c r="T279" s="40" t="e">
        <f>IF(AND(NOT(ISBLANK('Captura de datos CASO'!T279)),ISNA(VLOOKUP('Captura de datos CASO'!T279,'DO NOT USE_School Picklist'!$F$3:$F$16,1,FALSE))),"Please select a value from the drop-down menu",IF('DO NOT USE_Case Formulas'!A279,"OK",NA()))</f>
        <v>#N/A</v>
      </c>
      <c r="U279" s="40" t="e">
        <f>IF(LEN('Captura de datos CASO'!U279)&gt;100,"Classroom(s) must be less than 100 characters",IF('DO NOT USE_Case Formulas'!A279,"OK",NA()))</f>
        <v>#N/A</v>
      </c>
      <c r="V279" s="40" t="e">
        <f>IF(AND(NOT(ISBLANK('Captura de datos CASO'!V279)),ISNA(VLOOKUP('Captura de datos CASO'!V279,'DO NOT USE_School Picklist'!$S$3:$S$12,1,FALSE))),"Please select a value from the drop-down menu",IF('DO NOT USE_Case Formulas'!A279,"OK",NA()))</f>
        <v>#N/A</v>
      </c>
      <c r="W279" s="40" t="e">
        <f>IF(AND(NOT(ISBLANK('Captura de datos CASO'!W279)),ISNA(VLOOKUP('Captura de datos CASO'!W279,'DO NOT USE_School Picklist'!$S$3:$S$12,1,FALSE))),"Please select a value from the drop-down menu",IF('DO NOT USE_Case Formulas'!A279,"OK",NA()))</f>
        <v>#N/A</v>
      </c>
      <c r="X279" s="40" t="e">
        <f>IF(LEN('Captura de datos CASO'!X279)&gt;80,"Name of Education Group must be less than 80 characters",IF('DO NOT USE_Case Formulas'!A279,"OK",NA()))</f>
        <v>#N/A</v>
      </c>
      <c r="Y279" s="40" t="e">
        <f>IF(AND(NOT(ISBLANK('Captura de datos CASO'!Y279)),ISNA(VLOOKUP('Captura de datos CASO'!Y279,'DO NOT USE_School Picklist'!$K$3:$K$6,1,FALSE))),"Please select a value from the drop-down menu",IF('DO NOT USE_Case Formulas'!A279,"OK",NA()))</f>
        <v>#N/A</v>
      </c>
      <c r="Z279" s="40" t="e">
        <f>IF(AND('DO NOT USE_Case Formulas'!A279,ISBLANK('Captura de datos CASO'!Z279)),"Has this person had symptoms? is required",IF(AND(NOT(ISBLANK('Captura de datos CASO'!Z279)),ISNA(VLOOKUP('Captura de datos CASO'!Z279,'DO NOT USE_School Picklist'!$D$3:$D$5,1,FALSE))),"Please select a value from the drop-down menu",IF(NOT(ISBLANK('Captura de datos CASO'!Z279)),"OK",NA())))</f>
        <v>#N/A</v>
      </c>
      <c r="AA279" s="40" t="e">
        <f>IF(AND('Captura de datos CASO'!Z279='DO NOT USE_School Picklist'!$D$3,ISBLANK('Captura de datos CASO'!AA279)),"Symptom Onset Date is required if Ever Symptomatic is Yes",IF('DO NOT USE_Case Formulas'!A279,"OK",NA()))</f>
        <v>#N/A</v>
      </c>
      <c r="AB279" s="40"/>
      <c r="AC279" s="40" t="e">
        <f ca="1">IF(AND('DO NOT USE_Case Formulas'!A279,ISBLANK('Captura de datos CASO'!AC279)),"Lab Result Test Date is required",IF('Captura de datos CASO'!AC279&gt;'DO NOT USE_School Picklist'!$C$3,"Test Date cannot be a future date",IF(NOT(ISBLANK('Captura de datos CASO'!AC279)),"OK",NA())))</f>
        <v>#N/A</v>
      </c>
      <c r="AD279" s="40" t="e">
        <f>IF(AND(NOT(ISBLANK('Captura de datos CASO'!AD279)),ISNA(VLOOKUP('Captura de datos CASO'!AD279,'DO NOT USE_School Picklist'!$R$3:$R$7,1,FALSE))),"Please select a value from the drop-down menu",IF('DO NOT USE_Case Formulas'!A279,"OK",NA()))</f>
        <v>#N/A</v>
      </c>
      <c r="AE279" s="40" t="e">
        <f>IF(AND('DO NOT USE_Case Formulas'!A279,ISBLANK('Captura de datos CASO'!AB279)),"Lab Result Test Result is required",IF(AND(NOT(ISBLANK('Captura de datos CASO'!AB279)),ISNA(VLOOKUP('Captura de datos CASO'!AB279,'DO NOT USE_School Picklist'!$Q$3:$Q$8,1,FALSE))),"Please select a value from the drop-down menu",IF('DO NOT USE_Case Formulas'!A279,"OK",NA())))</f>
        <v>#N/A</v>
      </c>
    </row>
    <row r="280" spans="1:31" x14ac:dyDescent="0.3">
      <c r="A280" s="39" t="e">
        <f>IF('DO NOT USE_Case Formulas'!A280,IF('DO NOT USE_Case Formulas'!B280,"Not all required fields are completed","OK"),NA())</f>
        <v>#N/A</v>
      </c>
      <c r="B280" s="40" t="e">
        <f>IF(AND('DO NOT USE_Case Formulas'!A280,ISBLANK('Captura de datos CASO'!B280)),"First Name is required",IF(NOT(ISBLANK('Captura de datos CASO'!B280)),"OK",NA()))</f>
        <v>#N/A</v>
      </c>
      <c r="C280" s="40" t="e">
        <f>IF(AND('DO NOT USE_Case Formulas'!A280,ISBLANK('Captura de datos CASO'!C280)),"Last Name is required",IF(NOT(ISBLANK('Captura de datos CASO'!C280)),"OK",NA()))</f>
        <v>#N/A</v>
      </c>
      <c r="D280" s="40" t="e">
        <f>IF(AND('DO NOT USE_Case Formulas'!A280,ISBLANK('Captura de datos CASO'!D280)),"Birthdate is required",IF(NOT(ISBLANK('Captura de datos CASO'!D280)),"OK",NA()))</f>
        <v>#N/A</v>
      </c>
      <c r="E280" s="40" t="e">
        <f>IF(AND('DO NOT USE_Case Formulas'!A280,ISBLANK('Captura de datos CASO'!E280)),"Mobile Phone is required",IF(NOT(ISBLANK('Captura de datos CASO'!E280)),IF(AND(ISNUMBER(VALUE('Captura de datos CASO'!E280)),LEFT('Captura de datos CASO'!E280,1)&lt;&gt;"1",LEN('Captura de datos CASO'!E280)=10),"OK","Phone number must be valid format"),NA()))</f>
        <v>#N/A</v>
      </c>
      <c r="F280" s="40" t="e">
        <f>IF(LEN('Captura de datos CASO'!F280)&gt;255,"Home Street Address must be less than 255 characters",IF('DO NOT USE_Case Formulas'!A280,"OK",NA()))</f>
        <v>#N/A</v>
      </c>
      <c r="G280" s="40" t="e">
        <f>IF(LEN('Captura de datos CASO'!G280)&gt;40,"City must be less than 40 characters",IF('DO NOT USE_Case Formulas'!A280,"OK",NA()))</f>
        <v>#N/A</v>
      </c>
      <c r="H280" s="40" t="e">
        <f>IF(AND(NOT(ISBLANK('Captura de datos CASO'!H280)),ISNA(VLOOKUP('Captura de datos CASO'!H280,'DO NOT USE_School Picklist'!$P$3:$P$52,1,FALSE))),"Please select a value from the drop-down menu",IF('DO NOT USE_Case Formulas'!A280,"OK",NA()))</f>
        <v>#N/A</v>
      </c>
      <c r="I280" s="40" t="e">
        <f>IF(AND('DO NOT USE_Case Formulas'!A280,ISBLANK('Captura de datos CASO'!I280)),"Zip is required",IF(ISBLANK('Captura de datos CASO'!I280),NA(),"OK"))</f>
        <v>#N/A</v>
      </c>
      <c r="J280" s="40" t="e">
        <f>IF(AND('DO NOT USE_Case Formulas'!A280,ISBLANK('Captura de datos CASO'!J280)),"Student or Staff? is required",IF(ISBLANK('Captura de datos CASO'!J280),NA(),IF(ISNA(VLOOKUP('Captura de datos CASO'!J280,'DO NOT USE_School Picklist'!$B$3:$B$6,1,FALSE)),"Please select a value from the drop-down menu","OK")))</f>
        <v>#N/A</v>
      </c>
      <c r="K280" s="40" t="e">
        <f>IF(AND('Captura de datos CASO'!J280='DO NOT USE_School Picklist'!$B$4,ISBLANK('Captura de datos CASO'!K280)),"Occupation/Job Title is required if Student or Staff? is Yes, staff/faculty or volunteer",IF('DO NOT USE_Case Formulas'!A280,"OK",NA()))</f>
        <v>#N/A</v>
      </c>
      <c r="L280" s="40" t="e">
        <f ca="1">IF('Captura de datos CASO'!L280&gt;'DO NOT USE_School Picklist'!$C$3,"Date last on school campus/facility cannot be a future date",IF('DO NOT USE_Case Formulas'!A280,IF(ISBLANK('Captura de datos CASO'!L280),"Date last on school campus/facility is required","OK"),NA()))</f>
        <v>#N/A</v>
      </c>
      <c r="M280" s="40" t="e">
        <f>IF(AND('DO NOT USE_Case Formulas'!A280,ISBLANK('Captura de datos CASO'!M280)),"Specific Place in the Location is required",IF(ISBLANK('Captura de datos CASO'!M280),NA(),"OK"))</f>
        <v>#N/A</v>
      </c>
      <c r="N280" s="40" t="e">
        <f>IF(LEN('Captura de datos CASO'!N280)&gt;50,"Parent/Guardian Name must be less than 50 characters",IF('DO NOT USE_Case Formulas'!A280,"OK",NA()))</f>
        <v>#N/A</v>
      </c>
      <c r="O280" s="40" t="e">
        <f>IF(NOT(ISBLANK('Captura de datos CASO'!O280)),IF(AND(ISNUMBER('Captura de datos CASO'!O280),LEFT('Captura de datos CASO'!O280,1)&lt;&gt;"1",LEN('Captura de datos CASO'!O280)=10),"OK","Phone number must be valid format"),IF('DO NOT USE_Case Formulas'!A280,"OK",NA()))</f>
        <v>#N/A</v>
      </c>
      <c r="P280" s="53" t="e">
        <f>IF(AND(NOT(ISBLANK('Captura de datos CASO'!P280)),ISNA(VLOOKUP('Captura de datos CASO'!P280,'DO NOT USE_School Picklist'!$I$3:$I$5,1,FALSE))),"Please select a value from the drop-down menu",IF('DO NOT USE_Case Formulas'!A280,"OK",NA()))</f>
        <v>#N/A</v>
      </c>
      <c r="Q280" s="40" t="e">
        <f>IF(AND(NOT(ISBLANK('Captura de datos CASO'!Q280)),ISNA(VLOOKUP('Captura de datos CASO'!Q280,'DO NOT USE_School Picklist'!$E$3:$E$10,1,FALSE))),"Please select a value from the drop-down menu",IF('DO NOT USE_Case Formulas'!A280,"OK",NA()))</f>
        <v>#N/A</v>
      </c>
      <c r="R280" s="53" t="e">
        <f>IF(AND(NOT(ISBLANK('Captura de datos CASO'!R280)),ISNA(VLOOKUP('Captura de datos CASO'!R280,'DO NOT USE_School Picklist'!$W$3:$W$9,1,FALSE))),"Please select a value from the drop-down menu",IF('DO NOT USE_Case Formulas'!A280,"OK",NA()))</f>
        <v>#N/A</v>
      </c>
      <c r="S280" s="53" t="e">
        <f>IF(AND(NOT(ISBLANK('Captura de datos CASO'!S280)),ISNA(VLOOKUP('Captura de datos CASO'!S280,'DO NOT USE_School Picklist'!$W$3:$W$9,1,FALSE))),"Please select a value from the drop-down menu",IF('DO NOT USE_Case Formulas'!A280,"OK",NA()))</f>
        <v>#N/A</v>
      </c>
      <c r="T280" s="40" t="e">
        <f>IF(AND(NOT(ISBLANK('Captura de datos CASO'!T280)),ISNA(VLOOKUP('Captura de datos CASO'!T280,'DO NOT USE_School Picklist'!$F$3:$F$16,1,FALSE))),"Please select a value from the drop-down menu",IF('DO NOT USE_Case Formulas'!A280,"OK",NA()))</f>
        <v>#N/A</v>
      </c>
      <c r="U280" s="40" t="e">
        <f>IF(LEN('Captura de datos CASO'!U280)&gt;100,"Classroom(s) must be less than 100 characters",IF('DO NOT USE_Case Formulas'!A280,"OK",NA()))</f>
        <v>#N/A</v>
      </c>
      <c r="V280" s="40" t="e">
        <f>IF(AND(NOT(ISBLANK('Captura de datos CASO'!V280)),ISNA(VLOOKUP('Captura de datos CASO'!V280,'DO NOT USE_School Picklist'!$S$3:$S$12,1,FALSE))),"Please select a value from the drop-down menu",IF('DO NOT USE_Case Formulas'!A280,"OK",NA()))</f>
        <v>#N/A</v>
      </c>
      <c r="W280" s="40" t="e">
        <f>IF(AND(NOT(ISBLANK('Captura de datos CASO'!W280)),ISNA(VLOOKUP('Captura de datos CASO'!W280,'DO NOT USE_School Picklist'!$S$3:$S$12,1,FALSE))),"Please select a value from the drop-down menu",IF('DO NOT USE_Case Formulas'!A280,"OK",NA()))</f>
        <v>#N/A</v>
      </c>
      <c r="X280" s="40" t="e">
        <f>IF(LEN('Captura de datos CASO'!X280)&gt;80,"Name of Education Group must be less than 80 characters",IF('DO NOT USE_Case Formulas'!A280,"OK",NA()))</f>
        <v>#N/A</v>
      </c>
      <c r="Y280" s="40" t="e">
        <f>IF(AND(NOT(ISBLANK('Captura de datos CASO'!Y280)),ISNA(VLOOKUP('Captura de datos CASO'!Y280,'DO NOT USE_School Picklist'!$K$3:$K$6,1,FALSE))),"Please select a value from the drop-down menu",IF('DO NOT USE_Case Formulas'!A280,"OK",NA()))</f>
        <v>#N/A</v>
      </c>
      <c r="Z280" s="40" t="e">
        <f>IF(AND('DO NOT USE_Case Formulas'!A280,ISBLANK('Captura de datos CASO'!Z280)),"Has this person had symptoms? is required",IF(AND(NOT(ISBLANK('Captura de datos CASO'!Z280)),ISNA(VLOOKUP('Captura de datos CASO'!Z280,'DO NOT USE_School Picklist'!$D$3:$D$5,1,FALSE))),"Please select a value from the drop-down menu",IF(NOT(ISBLANK('Captura de datos CASO'!Z280)),"OK",NA())))</f>
        <v>#N/A</v>
      </c>
      <c r="AA280" s="40" t="e">
        <f>IF(AND('Captura de datos CASO'!Z280='DO NOT USE_School Picklist'!$D$3,ISBLANK('Captura de datos CASO'!AA280)),"Symptom Onset Date is required if Ever Symptomatic is Yes",IF('DO NOT USE_Case Formulas'!A280,"OK",NA()))</f>
        <v>#N/A</v>
      </c>
      <c r="AB280" s="40"/>
      <c r="AC280" s="40" t="e">
        <f ca="1">IF(AND('DO NOT USE_Case Formulas'!A280,ISBLANK('Captura de datos CASO'!AC280)),"Lab Result Test Date is required",IF('Captura de datos CASO'!AC280&gt;'DO NOT USE_School Picklist'!$C$3,"Test Date cannot be a future date",IF(NOT(ISBLANK('Captura de datos CASO'!AC280)),"OK",NA())))</f>
        <v>#N/A</v>
      </c>
      <c r="AD280" s="40" t="e">
        <f>IF(AND(NOT(ISBLANK('Captura de datos CASO'!AD280)),ISNA(VLOOKUP('Captura de datos CASO'!AD280,'DO NOT USE_School Picklist'!$R$3:$R$7,1,FALSE))),"Please select a value from the drop-down menu",IF('DO NOT USE_Case Formulas'!A280,"OK",NA()))</f>
        <v>#N/A</v>
      </c>
      <c r="AE280" s="40" t="e">
        <f>IF(AND('DO NOT USE_Case Formulas'!A280,ISBLANK('Captura de datos CASO'!AB280)),"Lab Result Test Result is required",IF(AND(NOT(ISBLANK('Captura de datos CASO'!AB280)),ISNA(VLOOKUP('Captura de datos CASO'!AB280,'DO NOT USE_School Picklist'!$Q$3:$Q$8,1,FALSE))),"Please select a value from the drop-down menu",IF('DO NOT USE_Case Formulas'!A280,"OK",NA())))</f>
        <v>#N/A</v>
      </c>
    </row>
    <row r="281" spans="1:31" x14ac:dyDescent="0.3">
      <c r="A281" s="39" t="e">
        <f>IF('DO NOT USE_Case Formulas'!A281,IF('DO NOT USE_Case Formulas'!B281,"Not all required fields are completed","OK"),NA())</f>
        <v>#N/A</v>
      </c>
      <c r="B281" s="40" t="e">
        <f>IF(AND('DO NOT USE_Case Formulas'!A281,ISBLANK('Captura de datos CASO'!B281)),"First Name is required",IF(NOT(ISBLANK('Captura de datos CASO'!B281)),"OK",NA()))</f>
        <v>#N/A</v>
      </c>
      <c r="C281" s="40" t="e">
        <f>IF(AND('DO NOT USE_Case Formulas'!A281,ISBLANK('Captura de datos CASO'!C281)),"Last Name is required",IF(NOT(ISBLANK('Captura de datos CASO'!C281)),"OK",NA()))</f>
        <v>#N/A</v>
      </c>
      <c r="D281" s="40" t="e">
        <f>IF(AND('DO NOT USE_Case Formulas'!A281,ISBLANK('Captura de datos CASO'!D281)),"Birthdate is required",IF(NOT(ISBLANK('Captura de datos CASO'!D281)),"OK",NA()))</f>
        <v>#N/A</v>
      </c>
      <c r="E281" s="40" t="e">
        <f>IF(AND('DO NOT USE_Case Formulas'!A281,ISBLANK('Captura de datos CASO'!E281)),"Mobile Phone is required",IF(NOT(ISBLANK('Captura de datos CASO'!E281)),IF(AND(ISNUMBER(VALUE('Captura de datos CASO'!E281)),LEFT('Captura de datos CASO'!E281,1)&lt;&gt;"1",LEN('Captura de datos CASO'!E281)=10),"OK","Phone number must be valid format"),NA()))</f>
        <v>#N/A</v>
      </c>
      <c r="F281" s="40" t="e">
        <f>IF(LEN('Captura de datos CASO'!F281)&gt;255,"Home Street Address must be less than 255 characters",IF('DO NOT USE_Case Formulas'!A281,"OK",NA()))</f>
        <v>#N/A</v>
      </c>
      <c r="G281" s="40" t="e">
        <f>IF(LEN('Captura de datos CASO'!G281)&gt;40,"City must be less than 40 characters",IF('DO NOT USE_Case Formulas'!A281,"OK",NA()))</f>
        <v>#N/A</v>
      </c>
      <c r="H281" s="40" t="e">
        <f>IF(AND(NOT(ISBLANK('Captura de datos CASO'!H281)),ISNA(VLOOKUP('Captura de datos CASO'!H281,'DO NOT USE_School Picklist'!$P$3:$P$52,1,FALSE))),"Please select a value from the drop-down menu",IF('DO NOT USE_Case Formulas'!A281,"OK",NA()))</f>
        <v>#N/A</v>
      </c>
      <c r="I281" s="40" t="e">
        <f>IF(AND('DO NOT USE_Case Formulas'!A281,ISBLANK('Captura de datos CASO'!I281)),"Zip is required",IF(ISBLANK('Captura de datos CASO'!I281),NA(),"OK"))</f>
        <v>#N/A</v>
      </c>
      <c r="J281" s="40" t="e">
        <f>IF(AND('DO NOT USE_Case Formulas'!A281,ISBLANK('Captura de datos CASO'!J281)),"Student or Staff? is required",IF(ISBLANK('Captura de datos CASO'!J281),NA(),IF(ISNA(VLOOKUP('Captura de datos CASO'!J281,'DO NOT USE_School Picklist'!$B$3:$B$6,1,FALSE)),"Please select a value from the drop-down menu","OK")))</f>
        <v>#N/A</v>
      </c>
      <c r="K281" s="40" t="e">
        <f>IF(AND('Captura de datos CASO'!J281='DO NOT USE_School Picklist'!$B$4,ISBLANK('Captura de datos CASO'!K281)),"Occupation/Job Title is required if Student or Staff? is Yes, staff/faculty or volunteer",IF('DO NOT USE_Case Formulas'!A281,"OK",NA()))</f>
        <v>#N/A</v>
      </c>
      <c r="L281" s="40" t="e">
        <f ca="1">IF('Captura de datos CASO'!L281&gt;'DO NOT USE_School Picklist'!$C$3,"Date last on school campus/facility cannot be a future date",IF('DO NOT USE_Case Formulas'!A281,IF(ISBLANK('Captura de datos CASO'!L281),"Date last on school campus/facility is required","OK"),NA()))</f>
        <v>#N/A</v>
      </c>
      <c r="M281" s="40" t="e">
        <f>IF(AND('DO NOT USE_Case Formulas'!A281,ISBLANK('Captura de datos CASO'!M281)),"Specific Place in the Location is required",IF(ISBLANK('Captura de datos CASO'!M281),NA(),"OK"))</f>
        <v>#N/A</v>
      </c>
      <c r="N281" s="40" t="e">
        <f>IF(LEN('Captura de datos CASO'!N281)&gt;50,"Parent/Guardian Name must be less than 50 characters",IF('DO NOT USE_Case Formulas'!A281,"OK",NA()))</f>
        <v>#N/A</v>
      </c>
      <c r="O281" s="40" t="e">
        <f>IF(NOT(ISBLANK('Captura de datos CASO'!O281)),IF(AND(ISNUMBER('Captura de datos CASO'!O281),LEFT('Captura de datos CASO'!O281,1)&lt;&gt;"1",LEN('Captura de datos CASO'!O281)=10),"OK","Phone number must be valid format"),IF('DO NOT USE_Case Formulas'!A281,"OK",NA()))</f>
        <v>#N/A</v>
      </c>
      <c r="P281" s="53" t="e">
        <f>IF(AND(NOT(ISBLANK('Captura de datos CASO'!P281)),ISNA(VLOOKUP('Captura de datos CASO'!P281,'DO NOT USE_School Picklist'!$I$3:$I$5,1,FALSE))),"Please select a value from the drop-down menu",IF('DO NOT USE_Case Formulas'!A281,"OK",NA()))</f>
        <v>#N/A</v>
      </c>
      <c r="Q281" s="40" t="e">
        <f>IF(AND(NOT(ISBLANK('Captura de datos CASO'!Q281)),ISNA(VLOOKUP('Captura de datos CASO'!Q281,'DO NOT USE_School Picklist'!$E$3:$E$10,1,FALSE))),"Please select a value from the drop-down menu",IF('DO NOT USE_Case Formulas'!A281,"OK",NA()))</f>
        <v>#N/A</v>
      </c>
      <c r="R281" s="53" t="e">
        <f>IF(AND(NOT(ISBLANK('Captura de datos CASO'!R281)),ISNA(VLOOKUP('Captura de datos CASO'!R281,'DO NOT USE_School Picklist'!$W$3:$W$9,1,FALSE))),"Please select a value from the drop-down menu",IF('DO NOT USE_Case Formulas'!A281,"OK",NA()))</f>
        <v>#N/A</v>
      </c>
      <c r="S281" s="53" t="e">
        <f>IF(AND(NOT(ISBLANK('Captura de datos CASO'!S281)),ISNA(VLOOKUP('Captura de datos CASO'!S281,'DO NOT USE_School Picklist'!$W$3:$W$9,1,FALSE))),"Please select a value from the drop-down menu",IF('DO NOT USE_Case Formulas'!A281,"OK",NA()))</f>
        <v>#N/A</v>
      </c>
      <c r="T281" s="40" t="e">
        <f>IF(AND(NOT(ISBLANK('Captura de datos CASO'!T281)),ISNA(VLOOKUP('Captura de datos CASO'!T281,'DO NOT USE_School Picklist'!$F$3:$F$16,1,FALSE))),"Please select a value from the drop-down menu",IF('DO NOT USE_Case Formulas'!A281,"OK",NA()))</f>
        <v>#N/A</v>
      </c>
      <c r="U281" s="40" t="e">
        <f>IF(LEN('Captura de datos CASO'!U281)&gt;100,"Classroom(s) must be less than 100 characters",IF('DO NOT USE_Case Formulas'!A281,"OK",NA()))</f>
        <v>#N/A</v>
      </c>
      <c r="V281" s="40" t="e">
        <f>IF(AND(NOT(ISBLANK('Captura de datos CASO'!V281)),ISNA(VLOOKUP('Captura de datos CASO'!V281,'DO NOT USE_School Picklist'!$S$3:$S$12,1,FALSE))),"Please select a value from the drop-down menu",IF('DO NOT USE_Case Formulas'!A281,"OK",NA()))</f>
        <v>#N/A</v>
      </c>
      <c r="W281" s="40" t="e">
        <f>IF(AND(NOT(ISBLANK('Captura de datos CASO'!W281)),ISNA(VLOOKUP('Captura de datos CASO'!W281,'DO NOT USE_School Picklist'!$S$3:$S$12,1,FALSE))),"Please select a value from the drop-down menu",IF('DO NOT USE_Case Formulas'!A281,"OK",NA()))</f>
        <v>#N/A</v>
      </c>
      <c r="X281" s="40" t="e">
        <f>IF(LEN('Captura de datos CASO'!X281)&gt;80,"Name of Education Group must be less than 80 characters",IF('DO NOT USE_Case Formulas'!A281,"OK",NA()))</f>
        <v>#N/A</v>
      </c>
      <c r="Y281" s="40" t="e">
        <f>IF(AND(NOT(ISBLANK('Captura de datos CASO'!Y281)),ISNA(VLOOKUP('Captura de datos CASO'!Y281,'DO NOT USE_School Picklist'!$K$3:$K$6,1,FALSE))),"Please select a value from the drop-down menu",IF('DO NOT USE_Case Formulas'!A281,"OK",NA()))</f>
        <v>#N/A</v>
      </c>
      <c r="Z281" s="40" t="e">
        <f>IF(AND('DO NOT USE_Case Formulas'!A281,ISBLANK('Captura de datos CASO'!Z281)),"Has this person had symptoms? is required",IF(AND(NOT(ISBLANK('Captura de datos CASO'!Z281)),ISNA(VLOOKUP('Captura de datos CASO'!Z281,'DO NOT USE_School Picklist'!$D$3:$D$5,1,FALSE))),"Please select a value from the drop-down menu",IF(NOT(ISBLANK('Captura de datos CASO'!Z281)),"OK",NA())))</f>
        <v>#N/A</v>
      </c>
      <c r="AA281" s="40" t="e">
        <f>IF(AND('Captura de datos CASO'!Z281='DO NOT USE_School Picklist'!$D$3,ISBLANK('Captura de datos CASO'!AA281)),"Symptom Onset Date is required if Ever Symptomatic is Yes",IF('DO NOT USE_Case Formulas'!A281,"OK",NA()))</f>
        <v>#N/A</v>
      </c>
      <c r="AB281" s="40"/>
      <c r="AC281" s="40" t="e">
        <f ca="1">IF(AND('DO NOT USE_Case Formulas'!A281,ISBLANK('Captura de datos CASO'!AC281)),"Lab Result Test Date is required",IF('Captura de datos CASO'!AC281&gt;'DO NOT USE_School Picklist'!$C$3,"Test Date cannot be a future date",IF(NOT(ISBLANK('Captura de datos CASO'!AC281)),"OK",NA())))</f>
        <v>#N/A</v>
      </c>
      <c r="AD281" s="40" t="e">
        <f>IF(AND(NOT(ISBLANK('Captura de datos CASO'!AD281)),ISNA(VLOOKUP('Captura de datos CASO'!AD281,'DO NOT USE_School Picklist'!$R$3:$R$7,1,FALSE))),"Please select a value from the drop-down menu",IF('DO NOT USE_Case Formulas'!A281,"OK",NA()))</f>
        <v>#N/A</v>
      </c>
      <c r="AE281" s="40" t="e">
        <f>IF(AND('DO NOT USE_Case Formulas'!A281,ISBLANK('Captura de datos CASO'!AB281)),"Lab Result Test Result is required",IF(AND(NOT(ISBLANK('Captura de datos CASO'!AB281)),ISNA(VLOOKUP('Captura de datos CASO'!AB281,'DO NOT USE_School Picklist'!$Q$3:$Q$8,1,FALSE))),"Please select a value from the drop-down menu",IF('DO NOT USE_Case Formulas'!A281,"OK",NA())))</f>
        <v>#N/A</v>
      </c>
    </row>
    <row r="282" spans="1:31" x14ac:dyDescent="0.3">
      <c r="A282" s="39" t="e">
        <f>IF('DO NOT USE_Case Formulas'!A282,IF('DO NOT USE_Case Formulas'!B282,"Not all required fields are completed","OK"),NA())</f>
        <v>#N/A</v>
      </c>
      <c r="B282" s="40" t="e">
        <f>IF(AND('DO NOT USE_Case Formulas'!A282,ISBLANK('Captura de datos CASO'!B282)),"First Name is required",IF(NOT(ISBLANK('Captura de datos CASO'!B282)),"OK",NA()))</f>
        <v>#N/A</v>
      </c>
      <c r="C282" s="40" t="e">
        <f>IF(AND('DO NOT USE_Case Formulas'!A282,ISBLANK('Captura de datos CASO'!C282)),"Last Name is required",IF(NOT(ISBLANK('Captura de datos CASO'!C282)),"OK",NA()))</f>
        <v>#N/A</v>
      </c>
      <c r="D282" s="40" t="e">
        <f>IF(AND('DO NOT USE_Case Formulas'!A282,ISBLANK('Captura de datos CASO'!D282)),"Birthdate is required",IF(NOT(ISBLANK('Captura de datos CASO'!D282)),"OK",NA()))</f>
        <v>#N/A</v>
      </c>
      <c r="E282" s="40" t="e">
        <f>IF(AND('DO NOT USE_Case Formulas'!A282,ISBLANK('Captura de datos CASO'!E282)),"Mobile Phone is required",IF(NOT(ISBLANK('Captura de datos CASO'!E282)),IF(AND(ISNUMBER(VALUE('Captura de datos CASO'!E282)),LEFT('Captura de datos CASO'!E282,1)&lt;&gt;"1",LEN('Captura de datos CASO'!E282)=10),"OK","Phone number must be valid format"),NA()))</f>
        <v>#N/A</v>
      </c>
      <c r="F282" s="40" t="e">
        <f>IF(LEN('Captura de datos CASO'!F282)&gt;255,"Home Street Address must be less than 255 characters",IF('DO NOT USE_Case Formulas'!A282,"OK",NA()))</f>
        <v>#N/A</v>
      </c>
      <c r="G282" s="40" t="e">
        <f>IF(LEN('Captura de datos CASO'!G282)&gt;40,"City must be less than 40 characters",IF('DO NOT USE_Case Formulas'!A282,"OK",NA()))</f>
        <v>#N/A</v>
      </c>
      <c r="H282" s="40" t="e">
        <f>IF(AND(NOT(ISBLANK('Captura de datos CASO'!H282)),ISNA(VLOOKUP('Captura de datos CASO'!H282,'DO NOT USE_School Picklist'!$P$3:$P$52,1,FALSE))),"Please select a value from the drop-down menu",IF('DO NOT USE_Case Formulas'!A282,"OK",NA()))</f>
        <v>#N/A</v>
      </c>
      <c r="I282" s="40" t="e">
        <f>IF(AND('DO NOT USE_Case Formulas'!A282,ISBLANK('Captura de datos CASO'!I282)),"Zip is required",IF(ISBLANK('Captura de datos CASO'!I282),NA(),"OK"))</f>
        <v>#N/A</v>
      </c>
      <c r="J282" s="40" t="e">
        <f>IF(AND('DO NOT USE_Case Formulas'!A282,ISBLANK('Captura de datos CASO'!J282)),"Student or Staff? is required",IF(ISBLANK('Captura de datos CASO'!J282),NA(),IF(ISNA(VLOOKUP('Captura de datos CASO'!J282,'DO NOT USE_School Picklist'!$B$3:$B$6,1,FALSE)),"Please select a value from the drop-down menu","OK")))</f>
        <v>#N/A</v>
      </c>
      <c r="K282" s="40" t="e">
        <f>IF(AND('Captura de datos CASO'!J282='DO NOT USE_School Picklist'!$B$4,ISBLANK('Captura de datos CASO'!K282)),"Occupation/Job Title is required if Student or Staff? is Yes, staff/faculty or volunteer",IF('DO NOT USE_Case Formulas'!A282,"OK",NA()))</f>
        <v>#N/A</v>
      </c>
      <c r="L282" s="40" t="e">
        <f ca="1">IF('Captura de datos CASO'!L282&gt;'DO NOT USE_School Picklist'!$C$3,"Date last on school campus/facility cannot be a future date",IF('DO NOT USE_Case Formulas'!A282,IF(ISBLANK('Captura de datos CASO'!L282),"Date last on school campus/facility is required","OK"),NA()))</f>
        <v>#N/A</v>
      </c>
      <c r="M282" s="40" t="e">
        <f>IF(AND('DO NOT USE_Case Formulas'!A282,ISBLANK('Captura de datos CASO'!M282)),"Specific Place in the Location is required",IF(ISBLANK('Captura de datos CASO'!M282),NA(),"OK"))</f>
        <v>#N/A</v>
      </c>
      <c r="N282" s="40" t="e">
        <f>IF(LEN('Captura de datos CASO'!N282)&gt;50,"Parent/Guardian Name must be less than 50 characters",IF('DO NOT USE_Case Formulas'!A282,"OK",NA()))</f>
        <v>#N/A</v>
      </c>
      <c r="O282" s="40" t="e">
        <f>IF(NOT(ISBLANK('Captura de datos CASO'!O282)),IF(AND(ISNUMBER('Captura de datos CASO'!O282),LEFT('Captura de datos CASO'!O282,1)&lt;&gt;"1",LEN('Captura de datos CASO'!O282)=10),"OK","Phone number must be valid format"),IF('DO NOT USE_Case Formulas'!A282,"OK",NA()))</f>
        <v>#N/A</v>
      </c>
      <c r="P282" s="53" t="e">
        <f>IF(AND(NOT(ISBLANK('Captura de datos CASO'!P282)),ISNA(VLOOKUP('Captura de datos CASO'!P282,'DO NOT USE_School Picklist'!$I$3:$I$5,1,FALSE))),"Please select a value from the drop-down menu",IF('DO NOT USE_Case Formulas'!A282,"OK",NA()))</f>
        <v>#N/A</v>
      </c>
      <c r="Q282" s="40" t="e">
        <f>IF(AND(NOT(ISBLANK('Captura de datos CASO'!Q282)),ISNA(VLOOKUP('Captura de datos CASO'!Q282,'DO NOT USE_School Picklist'!$E$3:$E$10,1,FALSE))),"Please select a value from the drop-down menu",IF('DO NOT USE_Case Formulas'!A282,"OK",NA()))</f>
        <v>#N/A</v>
      </c>
      <c r="R282" s="53" t="e">
        <f>IF(AND(NOT(ISBLANK('Captura de datos CASO'!R282)),ISNA(VLOOKUP('Captura de datos CASO'!R282,'DO NOT USE_School Picklist'!$W$3:$W$9,1,FALSE))),"Please select a value from the drop-down menu",IF('DO NOT USE_Case Formulas'!A282,"OK",NA()))</f>
        <v>#N/A</v>
      </c>
      <c r="S282" s="53" t="e">
        <f>IF(AND(NOT(ISBLANK('Captura de datos CASO'!S282)),ISNA(VLOOKUP('Captura de datos CASO'!S282,'DO NOT USE_School Picklist'!$W$3:$W$9,1,FALSE))),"Please select a value from the drop-down menu",IF('DO NOT USE_Case Formulas'!A282,"OK",NA()))</f>
        <v>#N/A</v>
      </c>
      <c r="T282" s="40" t="e">
        <f>IF(AND(NOT(ISBLANK('Captura de datos CASO'!T282)),ISNA(VLOOKUP('Captura de datos CASO'!T282,'DO NOT USE_School Picklist'!$F$3:$F$16,1,FALSE))),"Please select a value from the drop-down menu",IF('DO NOT USE_Case Formulas'!A282,"OK",NA()))</f>
        <v>#N/A</v>
      </c>
      <c r="U282" s="40" t="e">
        <f>IF(LEN('Captura de datos CASO'!U282)&gt;100,"Classroom(s) must be less than 100 characters",IF('DO NOT USE_Case Formulas'!A282,"OK",NA()))</f>
        <v>#N/A</v>
      </c>
      <c r="V282" s="40" t="e">
        <f>IF(AND(NOT(ISBLANK('Captura de datos CASO'!V282)),ISNA(VLOOKUP('Captura de datos CASO'!V282,'DO NOT USE_School Picklist'!$S$3:$S$12,1,FALSE))),"Please select a value from the drop-down menu",IF('DO NOT USE_Case Formulas'!A282,"OK",NA()))</f>
        <v>#N/A</v>
      </c>
      <c r="W282" s="40" t="e">
        <f>IF(AND(NOT(ISBLANK('Captura de datos CASO'!W282)),ISNA(VLOOKUP('Captura de datos CASO'!W282,'DO NOT USE_School Picklist'!$S$3:$S$12,1,FALSE))),"Please select a value from the drop-down menu",IF('DO NOT USE_Case Formulas'!A282,"OK",NA()))</f>
        <v>#N/A</v>
      </c>
      <c r="X282" s="40" t="e">
        <f>IF(LEN('Captura de datos CASO'!X282)&gt;80,"Name of Education Group must be less than 80 characters",IF('DO NOT USE_Case Formulas'!A282,"OK",NA()))</f>
        <v>#N/A</v>
      </c>
      <c r="Y282" s="40" t="e">
        <f>IF(AND(NOT(ISBLANK('Captura de datos CASO'!Y282)),ISNA(VLOOKUP('Captura de datos CASO'!Y282,'DO NOT USE_School Picklist'!$K$3:$K$6,1,FALSE))),"Please select a value from the drop-down menu",IF('DO NOT USE_Case Formulas'!A282,"OK",NA()))</f>
        <v>#N/A</v>
      </c>
      <c r="Z282" s="40" t="e">
        <f>IF(AND('DO NOT USE_Case Formulas'!A282,ISBLANK('Captura de datos CASO'!Z282)),"Has this person had symptoms? is required",IF(AND(NOT(ISBLANK('Captura de datos CASO'!Z282)),ISNA(VLOOKUP('Captura de datos CASO'!Z282,'DO NOT USE_School Picklist'!$D$3:$D$5,1,FALSE))),"Please select a value from the drop-down menu",IF(NOT(ISBLANK('Captura de datos CASO'!Z282)),"OK",NA())))</f>
        <v>#N/A</v>
      </c>
      <c r="AA282" s="40" t="e">
        <f>IF(AND('Captura de datos CASO'!Z282='DO NOT USE_School Picklist'!$D$3,ISBLANK('Captura de datos CASO'!AA282)),"Symptom Onset Date is required if Ever Symptomatic is Yes",IF('DO NOT USE_Case Formulas'!A282,"OK",NA()))</f>
        <v>#N/A</v>
      </c>
      <c r="AB282" s="40"/>
      <c r="AC282" s="40" t="e">
        <f ca="1">IF(AND('DO NOT USE_Case Formulas'!A282,ISBLANK('Captura de datos CASO'!AC282)),"Lab Result Test Date is required",IF('Captura de datos CASO'!AC282&gt;'DO NOT USE_School Picklist'!$C$3,"Test Date cannot be a future date",IF(NOT(ISBLANK('Captura de datos CASO'!AC282)),"OK",NA())))</f>
        <v>#N/A</v>
      </c>
      <c r="AD282" s="40" t="e">
        <f>IF(AND(NOT(ISBLANK('Captura de datos CASO'!AD282)),ISNA(VLOOKUP('Captura de datos CASO'!AD282,'DO NOT USE_School Picklist'!$R$3:$R$7,1,FALSE))),"Please select a value from the drop-down menu",IF('DO NOT USE_Case Formulas'!A282,"OK",NA()))</f>
        <v>#N/A</v>
      </c>
      <c r="AE282" s="40" t="e">
        <f>IF(AND('DO NOT USE_Case Formulas'!A282,ISBLANK('Captura de datos CASO'!AB282)),"Lab Result Test Result is required",IF(AND(NOT(ISBLANK('Captura de datos CASO'!AB282)),ISNA(VLOOKUP('Captura de datos CASO'!AB282,'DO NOT USE_School Picklist'!$Q$3:$Q$8,1,FALSE))),"Please select a value from the drop-down menu",IF('DO NOT USE_Case Formulas'!A282,"OK",NA())))</f>
        <v>#N/A</v>
      </c>
    </row>
    <row r="283" spans="1:31" x14ac:dyDescent="0.3">
      <c r="A283" s="39" t="e">
        <f>IF('DO NOT USE_Case Formulas'!A283,IF('DO NOT USE_Case Formulas'!B283,"Not all required fields are completed","OK"),NA())</f>
        <v>#N/A</v>
      </c>
      <c r="B283" s="40" t="e">
        <f>IF(AND('DO NOT USE_Case Formulas'!A283,ISBLANK('Captura de datos CASO'!B283)),"First Name is required",IF(NOT(ISBLANK('Captura de datos CASO'!B283)),"OK",NA()))</f>
        <v>#N/A</v>
      </c>
      <c r="C283" s="40" t="e">
        <f>IF(AND('DO NOT USE_Case Formulas'!A283,ISBLANK('Captura de datos CASO'!C283)),"Last Name is required",IF(NOT(ISBLANK('Captura de datos CASO'!C283)),"OK",NA()))</f>
        <v>#N/A</v>
      </c>
      <c r="D283" s="40" t="e">
        <f>IF(AND('DO NOT USE_Case Formulas'!A283,ISBLANK('Captura de datos CASO'!D283)),"Birthdate is required",IF(NOT(ISBLANK('Captura de datos CASO'!D283)),"OK",NA()))</f>
        <v>#N/A</v>
      </c>
      <c r="E283" s="40" t="e">
        <f>IF(AND('DO NOT USE_Case Formulas'!A283,ISBLANK('Captura de datos CASO'!E283)),"Mobile Phone is required",IF(NOT(ISBLANK('Captura de datos CASO'!E283)),IF(AND(ISNUMBER(VALUE('Captura de datos CASO'!E283)),LEFT('Captura de datos CASO'!E283,1)&lt;&gt;"1",LEN('Captura de datos CASO'!E283)=10),"OK","Phone number must be valid format"),NA()))</f>
        <v>#N/A</v>
      </c>
      <c r="F283" s="40" t="e">
        <f>IF(LEN('Captura de datos CASO'!F283)&gt;255,"Home Street Address must be less than 255 characters",IF('DO NOT USE_Case Formulas'!A283,"OK",NA()))</f>
        <v>#N/A</v>
      </c>
      <c r="G283" s="40" t="e">
        <f>IF(LEN('Captura de datos CASO'!G283)&gt;40,"City must be less than 40 characters",IF('DO NOT USE_Case Formulas'!A283,"OK",NA()))</f>
        <v>#N/A</v>
      </c>
      <c r="H283" s="40" t="e">
        <f>IF(AND(NOT(ISBLANK('Captura de datos CASO'!H283)),ISNA(VLOOKUP('Captura de datos CASO'!H283,'DO NOT USE_School Picklist'!$P$3:$P$52,1,FALSE))),"Please select a value from the drop-down menu",IF('DO NOT USE_Case Formulas'!A283,"OK",NA()))</f>
        <v>#N/A</v>
      </c>
      <c r="I283" s="40" t="e">
        <f>IF(AND('DO NOT USE_Case Formulas'!A283,ISBLANK('Captura de datos CASO'!I283)),"Zip is required",IF(ISBLANK('Captura de datos CASO'!I283),NA(),"OK"))</f>
        <v>#N/A</v>
      </c>
      <c r="J283" s="40" t="e">
        <f>IF(AND('DO NOT USE_Case Formulas'!A283,ISBLANK('Captura de datos CASO'!J283)),"Student or Staff? is required",IF(ISBLANK('Captura de datos CASO'!J283),NA(),IF(ISNA(VLOOKUP('Captura de datos CASO'!J283,'DO NOT USE_School Picklist'!$B$3:$B$6,1,FALSE)),"Please select a value from the drop-down menu","OK")))</f>
        <v>#N/A</v>
      </c>
      <c r="K283" s="40" t="e">
        <f>IF(AND('Captura de datos CASO'!J283='DO NOT USE_School Picklist'!$B$4,ISBLANK('Captura de datos CASO'!K283)),"Occupation/Job Title is required if Student or Staff? is Yes, staff/faculty or volunteer",IF('DO NOT USE_Case Formulas'!A283,"OK",NA()))</f>
        <v>#N/A</v>
      </c>
      <c r="L283" s="40" t="e">
        <f ca="1">IF('Captura de datos CASO'!L283&gt;'DO NOT USE_School Picklist'!$C$3,"Date last on school campus/facility cannot be a future date",IF('DO NOT USE_Case Formulas'!A283,IF(ISBLANK('Captura de datos CASO'!L283),"Date last on school campus/facility is required","OK"),NA()))</f>
        <v>#N/A</v>
      </c>
      <c r="M283" s="40" t="e">
        <f>IF(AND('DO NOT USE_Case Formulas'!A283,ISBLANK('Captura de datos CASO'!M283)),"Specific Place in the Location is required",IF(ISBLANK('Captura de datos CASO'!M283),NA(),"OK"))</f>
        <v>#N/A</v>
      </c>
      <c r="N283" s="40" t="e">
        <f>IF(LEN('Captura de datos CASO'!N283)&gt;50,"Parent/Guardian Name must be less than 50 characters",IF('DO NOT USE_Case Formulas'!A283,"OK",NA()))</f>
        <v>#N/A</v>
      </c>
      <c r="O283" s="40" t="e">
        <f>IF(NOT(ISBLANK('Captura de datos CASO'!O283)),IF(AND(ISNUMBER('Captura de datos CASO'!O283),LEFT('Captura de datos CASO'!O283,1)&lt;&gt;"1",LEN('Captura de datos CASO'!O283)=10),"OK","Phone number must be valid format"),IF('DO NOT USE_Case Formulas'!A283,"OK",NA()))</f>
        <v>#N/A</v>
      </c>
      <c r="P283" s="53" t="e">
        <f>IF(AND(NOT(ISBLANK('Captura de datos CASO'!P283)),ISNA(VLOOKUP('Captura de datos CASO'!P283,'DO NOT USE_School Picklist'!$I$3:$I$5,1,FALSE))),"Please select a value from the drop-down menu",IF('DO NOT USE_Case Formulas'!A283,"OK",NA()))</f>
        <v>#N/A</v>
      </c>
      <c r="Q283" s="40" t="e">
        <f>IF(AND(NOT(ISBLANK('Captura de datos CASO'!Q283)),ISNA(VLOOKUP('Captura de datos CASO'!Q283,'DO NOT USE_School Picklist'!$E$3:$E$10,1,FALSE))),"Please select a value from the drop-down menu",IF('DO NOT USE_Case Formulas'!A283,"OK",NA()))</f>
        <v>#N/A</v>
      </c>
      <c r="R283" s="53" t="e">
        <f>IF(AND(NOT(ISBLANK('Captura de datos CASO'!R283)),ISNA(VLOOKUP('Captura de datos CASO'!R283,'DO NOT USE_School Picklist'!$W$3:$W$9,1,FALSE))),"Please select a value from the drop-down menu",IF('DO NOT USE_Case Formulas'!A283,"OK",NA()))</f>
        <v>#N/A</v>
      </c>
      <c r="S283" s="53" t="e">
        <f>IF(AND(NOT(ISBLANK('Captura de datos CASO'!S283)),ISNA(VLOOKUP('Captura de datos CASO'!S283,'DO NOT USE_School Picklist'!$W$3:$W$9,1,FALSE))),"Please select a value from the drop-down menu",IF('DO NOT USE_Case Formulas'!A283,"OK",NA()))</f>
        <v>#N/A</v>
      </c>
      <c r="T283" s="40" t="e">
        <f>IF(AND(NOT(ISBLANK('Captura de datos CASO'!T283)),ISNA(VLOOKUP('Captura de datos CASO'!T283,'DO NOT USE_School Picklist'!$F$3:$F$16,1,FALSE))),"Please select a value from the drop-down menu",IF('DO NOT USE_Case Formulas'!A283,"OK",NA()))</f>
        <v>#N/A</v>
      </c>
      <c r="U283" s="40" t="e">
        <f>IF(LEN('Captura de datos CASO'!U283)&gt;100,"Classroom(s) must be less than 100 characters",IF('DO NOT USE_Case Formulas'!A283,"OK",NA()))</f>
        <v>#N/A</v>
      </c>
      <c r="V283" s="40" t="e">
        <f>IF(AND(NOT(ISBLANK('Captura de datos CASO'!V283)),ISNA(VLOOKUP('Captura de datos CASO'!V283,'DO NOT USE_School Picklist'!$S$3:$S$12,1,FALSE))),"Please select a value from the drop-down menu",IF('DO NOT USE_Case Formulas'!A283,"OK",NA()))</f>
        <v>#N/A</v>
      </c>
      <c r="W283" s="40" t="e">
        <f>IF(AND(NOT(ISBLANK('Captura de datos CASO'!W283)),ISNA(VLOOKUP('Captura de datos CASO'!W283,'DO NOT USE_School Picklist'!$S$3:$S$12,1,FALSE))),"Please select a value from the drop-down menu",IF('DO NOT USE_Case Formulas'!A283,"OK",NA()))</f>
        <v>#N/A</v>
      </c>
      <c r="X283" s="40" t="e">
        <f>IF(LEN('Captura de datos CASO'!X283)&gt;80,"Name of Education Group must be less than 80 characters",IF('DO NOT USE_Case Formulas'!A283,"OK",NA()))</f>
        <v>#N/A</v>
      </c>
      <c r="Y283" s="40" t="e">
        <f>IF(AND(NOT(ISBLANK('Captura de datos CASO'!Y283)),ISNA(VLOOKUP('Captura de datos CASO'!Y283,'DO NOT USE_School Picklist'!$K$3:$K$6,1,FALSE))),"Please select a value from the drop-down menu",IF('DO NOT USE_Case Formulas'!A283,"OK",NA()))</f>
        <v>#N/A</v>
      </c>
      <c r="Z283" s="40" t="e">
        <f>IF(AND('DO NOT USE_Case Formulas'!A283,ISBLANK('Captura de datos CASO'!Z283)),"Has this person had symptoms? is required",IF(AND(NOT(ISBLANK('Captura de datos CASO'!Z283)),ISNA(VLOOKUP('Captura de datos CASO'!Z283,'DO NOT USE_School Picklist'!$D$3:$D$5,1,FALSE))),"Please select a value from the drop-down menu",IF(NOT(ISBLANK('Captura de datos CASO'!Z283)),"OK",NA())))</f>
        <v>#N/A</v>
      </c>
      <c r="AA283" s="40" t="e">
        <f>IF(AND('Captura de datos CASO'!Z283='DO NOT USE_School Picklist'!$D$3,ISBLANK('Captura de datos CASO'!AA283)),"Symptom Onset Date is required if Ever Symptomatic is Yes",IF('DO NOT USE_Case Formulas'!A283,"OK",NA()))</f>
        <v>#N/A</v>
      </c>
      <c r="AB283" s="40"/>
      <c r="AC283" s="40" t="e">
        <f ca="1">IF(AND('DO NOT USE_Case Formulas'!A283,ISBLANK('Captura de datos CASO'!AC283)),"Lab Result Test Date is required",IF('Captura de datos CASO'!AC283&gt;'DO NOT USE_School Picklist'!$C$3,"Test Date cannot be a future date",IF(NOT(ISBLANK('Captura de datos CASO'!AC283)),"OK",NA())))</f>
        <v>#N/A</v>
      </c>
      <c r="AD283" s="40" t="e">
        <f>IF(AND(NOT(ISBLANK('Captura de datos CASO'!AD283)),ISNA(VLOOKUP('Captura de datos CASO'!AD283,'DO NOT USE_School Picklist'!$R$3:$R$7,1,FALSE))),"Please select a value from the drop-down menu",IF('DO NOT USE_Case Formulas'!A283,"OK",NA()))</f>
        <v>#N/A</v>
      </c>
      <c r="AE283" s="40" t="e">
        <f>IF(AND('DO NOT USE_Case Formulas'!A283,ISBLANK('Captura de datos CASO'!AB283)),"Lab Result Test Result is required",IF(AND(NOT(ISBLANK('Captura de datos CASO'!AB283)),ISNA(VLOOKUP('Captura de datos CASO'!AB283,'DO NOT USE_School Picklist'!$Q$3:$Q$8,1,FALSE))),"Please select a value from the drop-down menu",IF('DO NOT USE_Case Formulas'!A283,"OK",NA())))</f>
        <v>#N/A</v>
      </c>
    </row>
    <row r="284" spans="1:31" x14ac:dyDescent="0.3">
      <c r="A284" s="39" t="e">
        <f>IF('DO NOT USE_Case Formulas'!A284,IF('DO NOT USE_Case Formulas'!B284,"Not all required fields are completed","OK"),NA())</f>
        <v>#N/A</v>
      </c>
      <c r="B284" s="40" t="e">
        <f>IF(AND('DO NOT USE_Case Formulas'!A284,ISBLANK('Captura de datos CASO'!B284)),"First Name is required",IF(NOT(ISBLANK('Captura de datos CASO'!B284)),"OK",NA()))</f>
        <v>#N/A</v>
      </c>
      <c r="C284" s="40" t="e">
        <f>IF(AND('DO NOT USE_Case Formulas'!A284,ISBLANK('Captura de datos CASO'!C284)),"Last Name is required",IF(NOT(ISBLANK('Captura de datos CASO'!C284)),"OK",NA()))</f>
        <v>#N/A</v>
      </c>
      <c r="D284" s="40" t="e">
        <f>IF(AND('DO NOT USE_Case Formulas'!A284,ISBLANK('Captura de datos CASO'!D284)),"Birthdate is required",IF(NOT(ISBLANK('Captura de datos CASO'!D284)),"OK",NA()))</f>
        <v>#N/A</v>
      </c>
      <c r="E284" s="40" t="e">
        <f>IF(AND('DO NOT USE_Case Formulas'!A284,ISBLANK('Captura de datos CASO'!E284)),"Mobile Phone is required",IF(NOT(ISBLANK('Captura de datos CASO'!E284)),IF(AND(ISNUMBER(VALUE('Captura de datos CASO'!E284)),LEFT('Captura de datos CASO'!E284,1)&lt;&gt;"1",LEN('Captura de datos CASO'!E284)=10),"OK","Phone number must be valid format"),NA()))</f>
        <v>#N/A</v>
      </c>
      <c r="F284" s="40" t="e">
        <f>IF(LEN('Captura de datos CASO'!F284)&gt;255,"Home Street Address must be less than 255 characters",IF('DO NOT USE_Case Formulas'!A284,"OK",NA()))</f>
        <v>#N/A</v>
      </c>
      <c r="G284" s="40" t="e">
        <f>IF(LEN('Captura de datos CASO'!G284)&gt;40,"City must be less than 40 characters",IF('DO NOT USE_Case Formulas'!A284,"OK",NA()))</f>
        <v>#N/A</v>
      </c>
      <c r="H284" s="40" t="e">
        <f>IF(AND(NOT(ISBLANK('Captura de datos CASO'!H284)),ISNA(VLOOKUP('Captura de datos CASO'!H284,'DO NOT USE_School Picklist'!$P$3:$P$52,1,FALSE))),"Please select a value from the drop-down menu",IF('DO NOT USE_Case Formulas'!A284,"OK",NA()))</f>
        <v>#N/A</v>
      </c>
      <c r="I284" s="40" t="e">
        <f>IF(AND('DO NOT USE_Case Formulas'!A284,ISBLANK('Captura de datos CASO'!I284)),"Zip is required",IF(ISBLANK('Captura de datos CASO'!I284),NA(),"OK"))</f>
        <v>#N/A</v>
      </c>
      <c r="J284" s="40" t="e">
        <f>IF(AND('DO NOT USE_Case Formulas'!A284,ISBLANK('Captura de datos CASO'!J284)),"Student or Staff? is required",IF(ISBLANK('Captura de datos CASO'!J284),NA(),IF(ISNA(VLOOKUP('Captura de datos CASO'!J284,'DO NOT USE_School Picklist'!$B$3:$B$6,1,FALSE)),"Please select a value from the drop-down menu","OK")))</f>
        <v>#N/A</v>
      </c>
      <c r="K284" s="40" t="e">
        <f>IF(AND('Captura de datos CASO'!J284='DO NOT USE_School Picklist'!$B$4,ISBLANK('Captura de datos CASO'!K284)),"Occupation/Job Title is required if Student or Staff? is Yes, staff/faculty or volunteer",IF('DO NOT USE_Case Formulas'!A284,"OK",NA()))</f>
        <v>#N/A</v>
      </c>
      <c r="L284" s="40" t="e">
        <f ca="1">IF('Captura de datos CASO'!L284&gt;'DO NOT USE_School Picklist'!$C$3,"Date last on school campus/facility cannot be a future date",IF('DO NOT USE_Case Formulas'!A284,IF(ISBLANK('Captura de datos CASO'!L284),"Date last on school campus/facility is required","OK"),NA()))</f>
        <v>#N/A</v>
      </c>
      <c r="M284" s="40" t="e">
        <f>IF(AND('DO NOT USE_Case Formulas'!A284,ISBLANK('Captura de datos CASO'!M284)),"Specific Place in the Location is required",IF(ISBLANK('Captura de datos CASO'!M284),NA(),"OK"))</f>
        <v>#N/A</v>
      </c>
      <c r="N284" s="40" t="e">
        <f>IF(LEN('Captura de datos CASO'!N284)&gt;50,"Parent/Guardian Name must be less than 50 characters",IF('DO NOT USE_Case Formulas'!A284,"OK",NA()))</f>
        <v>#N/A</v>
      </c>
      <c r="O284" s="40" t="e">
        <f>IF(NOT(ISBLANK('Captura de datos CASO'!O284)),IF(AND(ISNUMBER('Captura de datos CASO'!O284),LEFT('Captura de datos CASO'!O284,1)&lt;&gt;"1",LEN('Captura de datos CASO'!O284)=10),"OK","Phone number must be valid format"),IF('DO NOT USE_Case Formulas'!A284,"OK",NA()))</f>
        <v>#N/A</v>
      </c>
      <c r="P284" s="53" t="e">
        <f>IF(AND(NOT(ISBLANK('Captura de datos CASO'!P284)),ISNA(VLOOKUP('Captura de datos CASO'!P284,'DO NOT USE_School Picklist'!$I$3:$I$5,1,FALSE))),"Please select a value from the drop-down menu",IF('DO NOT USE_Case Formulas'!A284,"OK",NA()))</f>
        <v>#N/A</v>
      </c>
      <c r="Q284" s="40" t="e">
        <f>IF(AND(NOT(ISBLANK('Captura de datos CASO'!Q284)),ISNA(VLOOKUP('Captura de datos CASO'!Q284,'DO NOT USE_School Picklist'!$E$3:$E$10,1,FALSE))),"Please select a value from the drop-down menu",IF('DO NOT USE_Case Formulas'!A284,"OK",NA()))</f>
        <v>#N/A</v>
      </c>
      <c r="R284" s="53" t="e">
        <f>IF(AND(NOT(ISBLANK('Captura de datos CASO'!R284)),ISNA(VLOOKUP('Captura de datos CASO'!R284,'DO NOT USE_School Picklist'!$W$3:$W$9,1,FALSE))),"Please select a value from the drop-down menu",IF('DO NOT USE_Case Formulas'!A284,"OK",NA()))</f>
        <v>#N/A</v>
      </c>
      <c r="S284" s="53" t="e">
        <f>IF(AND(NOT(ISBLANK('Captura de datos CASO'!S284)),ISNA(VLOOKUP('Captura de datos CASO'!S284,'DO NOT USE_School Picklist'!$W$3:$W$9,1,FALSE))),"Please select a value from the drop-down menu",IF('DO NOT USE_Case Formulas'!A284,"OK",NA()))</f>
        <v>#N/A</v>
      </c>
      <c r="T284" s="40" t="e">
        <f>IF(AND(NOT(ISBLANK('Captura de datos CASO'!T284)),ISNA(VLOOKUP('Captura de datos CASO'!T284,'DO NOT USE_School Picklist'!$F$3:$F$16,1,FALSE))),"Please select a value from the drop-down menu",IF('DO NOT USE_Case Formulas'!A284,"OK",NA()))</f>
        <v>#N/A</v>
      </c>
      <c r="U284" s="40" t="e">
        <f>IF(LEN('Captura de datos CASO'!U284)&gt;100,"Classroom(s) must be less than 100 characters",IF('DO NOT USE_Case Formulas'!A284,"OK",NA()))</f>
        <v>#N/A</v>
      </c>
      <c r="V284" s="40" t="e">
        <f>IF(AND(NOT(ISBLANK('Captura de datos CASO'!V284)),ISNA(VLOOKUP('Captura de datos CASO'!V284,'DO NOT USE_School Picklist'!$S$3:$S$12,1,FALSE))),"Please select a value from the drop-down menu",IF('DO NOT USE_Case Formulas'!A284,"OK",NA()))</f>
        <v>#N/A</v>
      </c>
      <c r="W284" s="40" t="e">
        <f>IF(AND(NOT(ISBLANK('Captura de datos CASO'!W284)),ISNA(VLOOKUP('Captura de datos CASO'!W284,'DO NOT USE_School Picklist'!$S$3:$S$12,1,FALSE))),"Please select a value from the drop-down menu",IF('DO NOT USE_Case Formulas'!A284,"OK",NA()))</f>
        <v>#N/A</v>
      </c>
      <c r="X284" s="40" t="e">
        <f>IF(LEN('Captura de datos CASO'!X284)&gt;80,"Name of Education Group must be less than 80 characters",IF('DO NOT USE_Case Formulas'!A284,"OK",NA()))</f>
        <v>#N/A</v>
      </c>
      <c r="Y284" s="40" t="e">
        <f>IF(AND(NOT(ISBLANK('Captura de datos CASO'!Y284)),ISNA(VLOOKUP('Captura de datos CASO'!Y284,'DO NOT USE_School Picklist'!$K$3:$K$6,1,FALSE))),"Please select a value from the drop-down menu",IF('DO NOT USE_Case Formulas'!A284,"OK",NA()))</f>
        <v>#N/A</v>
      </c>
      <c r="Z284" s="40" t="e">
        <f>IF(AND('DO NOT USE_Case Formulas'!A284,ISBLANK('Captura de datos CASO'!Z284)),"Has this person had symptoms? is required",IF(AND(NOT(ISBLANK('Captura de datos CASO'!Z284)),ISNA(VLOOKUP('Captura de datos CASO'!Z284,'DO NOT USE_School Picklist'!$D$3:$D$5,1,FALSE))),"Please select a value from the drop-down menu",IF(NOT(ISBLANK('Captura de datos CASO'!Z284)),"OK",NA())))</f>
        <v>#N/A</v>
      </c>
      <c r="AA284" s="40" t="e">
        <f>IF(AND('Captura de datos CASO'!Z284='DO NOT USE_School Picklist'!$D$3,ISBLANK('Captura de datos CASO'!AA284)),"Symptom Onset Date is required if Ever Symptomatic is Yes",IF('DO NOT USE_Case Formulas'!A284,"OK",NA()))</f>
        <v>#N/A</v>
      </c>
      <c r="AB284" s="40"/>
      <c r="AC284" s="40" t="e">
        <f ca="1">IF(AND('DO NOT USE_Case Formulas'!A284,ISBLANK('Captura de datos CASO'!AC284)),"Lab Result Test Date is required",IF('Captura de datos CASO'!AC284&gt;'DO NOT USE_School Picklist'!$C$3,"Test Date cannot be a future date",IF(NOT(ISBLANK('Captura de datos CASO'!AC284)),"OK",NA())))</f>
        <v>#N/A</v>
      </c>
      <c r="AD284" s="40" t="e">
        <f>IF(AND(NOT(ISBLANK('Captura de datos CASO'!AD284)),ISNA(VLOOKUP('Captura de datos CASO'!AD284,'DO NOT USE_School Picklist'!$R$3:$R$7,1,FALSE))),"Please select a value from the drop-down menu",IF('DO NOT USE_Case Formulas'!A284,"OK",NA()))</f>
        <v>#N/A</v>
      </c>
      <c r="AE284" s="40" t="e">
        <f>IF(AND('DO NOT USE_Case Formulas'!A284,ISBLANK('Captura de datos CASO'!AB284)),"Lab Result Test Result is required",IF(AND(NOT(ISBLANK('Captura de datos CASO'!AB284)),ISNA(VLOOKUP('Captura de datos CASO'!AB284,'DO NOT USE_School Picklist'!$Q$3:$Q$8,1,FALSE))),"Please select a value from the drop-down menu",IF('DO NOT USE_Case Formulas'!A284,"OK",NA())))</f>
        <v>#N/A</v>
      </c>
    </row>
    <row r="285" spans="1:31" x14ac:dyDescent="0.3">
      <c r="A285" s="39" t="e">
        <f>IF('DO NOT USE_Case Formulas'!A285,IF('DO NOT USE_Case Formulas'!B285,"Not all required fields are completed","OK"),NA())</f>
        <v>#N/A</v>
      </c>
      <c r="B285" s="40" t="e">
        <f>IF(AND('DO NOT USE_Case Formulas'!A285,ISBLANK('Captura de datos CASO'!B285)),"First Name is required",IF(NOT(ISBLANK('Captura de datos CASO'!B285)),"OK",NA()))</f>
        <v>#N/A</v>
      </c>
      <c r="C285" s="40" t="e">
        <f>IF(AND('DO NOT USE_Case Formulas'!A285,ISBLANK('Captura de datos CASO'!C285)),"Last Name is required",IF(NOT(ISBLANK('Captura de datos CASO'!C285)),"OK",NA()))</f>
        <v>#N/A</v>
      </c>
      <c r="D285" s="40" t="e">
        <f>IF(AND('DO NOT USE_Case Formulas'!A285,ISBLANK('Captura de datos CASO'!D285)),"Birthdate is required",IF(NOT(ISBLANK('Captura de datos CASO'!D285)),"OK",NA()))</f>
        <v>#N/A</v>
      </c>
      <c r="E285" s="40" t="e">
        <f>IF(AND('DO NOT USE_Case Formulas'!A285,ISBLANK('Captura de datos CASO'!E285)),"Mobile Phone is required",IF(NOT(ISBLANK('Captura de datos CASO'!E285)),IF(AND(ISNUMBER(VALUE('Captura de datos CASO'!E285)),LEFT('Captura de datos CASO'!E285,1)&lt;&gt;"1",LEN('Captura de datos CASO'!E285)=10),"OK","Phone number must be valid format"),NA()))</f>
        <v>#N/A</v>
      </c>
      <c r="F285" s="40" t="e">
        <f>IF(LEN('Captura de datos CASO'!F285)&gt;255,"Home Street Address must be less than 255 characters",IF('DO NOT USE_Case Formulas'!A285,"OK",NA()))</f>
        <v>#N/A</v>
      </c>
      <c r="G285" s="40" t="e">
        <f>IF(LEN('Captura de datos CASO'!G285)&gt;40,"City must be less than 40 characters",IF('DO NOT USE_Case Formulas'!A285,"OK",NA()))</f>
        <v>#N/A</v>
      </c>
      <c r="H285" s="40" t="e">
        <f>IF(AND(NOT(ISBLANK('Captura de datos CASO'!H285)),ISNA(VLOOKUP('Captura de datos CASO'!H285,'DO NOT USE_School Picklist'!$P$3:$P$52,1,FALSE))),"Please select a value from the drop-down menu",IF('DO NOT USE_Case Formulas'!A285,"OK",NA()))</f>
        <v>#N/A</v>
      </c>
      <c r="I285" s="40" t="e">
        <f>IF(AND('DO NOT USE_Case Formulas'!A285,ISBLANK('Captura de datos CASO'!I285)),"Zip is required",IF(ISBLANK('Captura de datos CASO'!I285),NA(),"OK"))</f>
        <v>#N/A</v>
      </c>
      <c r="J285" s="40" t="e">
        <f>IF(AND('DO NOT USE_Case Formulas'!A285,ISBLANK('Captura de datos CASO'!J285)),"Student or Staff? is required",IF(ISBLANK('Captura de datos CASO'!J285),NA(),IF(ISNA(VLOOKUP('Captura de datos CASO'!J285,'DO NOT USE_School Picklist'!$B$3:$B$6,1,FALSE)),"Please select a value from the drop-down menu","OK")))</f>
        <v>#N/A</v>
      </c>
      <c r="K285" s="40" t="e">
        <f>IF(AND('Captura de datos CASO'!J285='DO NOT USE_School Picklist'!$B$4,ISBLANK('Captura de datos CASO'!K285)),"Occupation/Job Title is required if Student or Staff? is Yes, staff/faculty or volunteer",IF('DO NOT USE_Case Formulas'!A285,"OK",NA()))</f>
        <v>#N/A</v>
      </c>
      <c r="L285" s="40" t="e">
        <f ca="1">IF('Captura de datos CASO'!L285&gt;'DO NOT USE_School Picklist'!$C$3,"Date last on school campus/facility cannot be a future date",IF('DO NOT USE_Case Formulas'!A285,IF(ISBLANK('Captura de datos CASO'!L285),"Date last on school campus/facility is required","OK"),NA()))</f>
        <v>#N/A</v>
      </c>
      <c r="M285" s="40" t="e">
        <f>IF(AND('DO NOT USE_Case Formulas'!A285,ISBLANK('Captura de datos CASO'!M285)),"Specific Place in the Location is required",IF(ISBLANK('Captura de datos CASO'!M285),NA(),"OK"))</f>
        <v>#N/A</v>
      </c>
      <c r="N285" s="40" t="e">
        <f>IF(LEN('Captura de datos CASO'!N285)&gt;50,"Parent/Guardian Name must be less than 50 characters",IF('DO NOT USE_Case Formulas'!A285,"OK",NA()))</f>
        <v>#N/A</v>
      </c>
      <c r="O285" s="40" t="e">
        <f>IF(NOT(ISBLANK('Captura de datos CASO'!O285)),IF(AND(ISNUMBER('Captura de datos CASO'!O285),LEFT('Captura de datos CASO'!O285,1)&lt;&gt;"1",LEN('Captura de datos CASO'!O285)=10),"OK","Phone number must be valid format"),IF('DO NOT USE_Case Formulas'!A285,"OK",NA()))</f>
        <v>#N/A</v>
      </c>
      <c r="P285" s="53" t="e">
        <f>IF(AND(NOT(ISBLANK('Captura de datos CASO'!P285)),ISNA(VLOOKUP('Captura de datos CASO'!P285,'DO NOT USE_School Picklist'!$I$3:$I$5,1,FALSE))),"Please select a value from the drop-down menu",IF('DO NOT USE_Case Formulas'!A285,"OK",NA()))</f>
        <v>#N/A</v>
      </c>
      <c r="Q285" s="40" t="e">
        <f>IF(AND(NOT(ISBLANK('Captura de datos CASO'!Q285)),ISNA(VLOOKUP('Captura de datos CASO'!Q285,'DO NOT USE_School Picklist'!$E$3:$E$10,1,FALSE))),"Please select a value from the drop-down menu",IF('DO NOT USE_Case Formulas'!A285,"OK",NA()))</f>
        <v>#N/A</v>
      </c>
      <c r="R285" s="53" t="e">
        <f>IF(AND(NOT(ISBLANK('Captura de datos CASO'!R285)),ISNA(VLOOKUP('Captura de datos CASO'!R285,'DO NOT USE_School Picklist'!$W$3:$W$9,1,FALSE))),"Please select a value from the drop-down menu",IF('DO NOT USE_Case Formulas'!A285,"OK",NA()))</f>
        <v>#N/A</v>
      </c>
      <c r="S285" s="53" t="e">
        <f>IF(AND(NOT(ISBLANK('Captura de datos CASO'!S285)),ISNA(VLOOKUP('Captura de datos CASO'!S285,'DO NOT USE_School Picklist'!$W$3:$W$9,1,FALSE))),"Please select a value from the drop-down menu",IF('DO NOT USE_Case Formulas'!A285,"OK",NA()))</f>
        <v>#N/A</v>
      </c>
      <c r="T285" s="40" t="e">
        <f>IF(AND(NOT(ISBLANK('Captura de datos CASO'!T285)),ISNA(VLOOKUP('Captura de datos CASO'!T285,'DO NOT USE_School Picklist'!$F$3:$F$16,1,FALSE))),"Please select a value from the drop-down menu",IF('DO NOT USE_Case Formulas'!A285,"OK",NA()))</f>
        <v>#N/A</v>
      </c>
      <c r="U285" s="40" t="e">
        <f>IF(LEN('Captura de datos CASO'!U285)&gt;100,"Classroom(s) must be less than 100 characters",IF('DO NOT USE_Case Formulas'!A285,"OK",NA()))</f>
        <v>#N/A</v>
      </c>
      <c r="V285" s="40" t="e">
        <f>IF(AND(NOT(ISBLANK('Captura de datos CASO'!V285)),ISNA(VLOOKUP('Captura de datos CASO'!V285,'DO NOT USE_School Picklist'!$S$3:$S$12,1,FALSE))),"Please select a value from the drop-down menu",IF('DO NOT USE_Case Formulas'!A285,"OK",NA()))</f>
        <v>#N/A</v>
      </c>
      <c r="W285" s="40" t="e">
        <f>IF(AND(NOT(ISBLANK('Captura de datos CASO'!W285)),ISNA(VLOOKUP('Captura de datos CASO'!W285,'DO NOT USE_School Picklist'!$S$3:$S$12,1,FALSE))),"Please select a value from the drop-down menu",IF('DO NOT USE_Case Formulas'!A285,"OK",NA()))</f>
        <v>#N/A</v>
      </c>
      <c r="X285" s="40" t="e">
        <f>IF(LEN('Captura de datos CASO'!X285)&gt;80,"Name of Education Group must be less than 80 characters",IF('DO NOT USE_Case Formulas'!A285,"OK",NA()))</f>
        <v>#N/A</v>
      </c>
      <c r="Y285" s="40" t="e">
        <f>IF(AND(NOT(ISBLANK('Captura de datos CASO'!Y285)),ISNA(VLOOKUP('Captura de datos CASO'!Y285,'DO NOT USE_School Picklist'!$K$3:$K$6,1,FALSE))),"Please select a value from the drop-down menu",IF('DO NOT USE_Case Formulas'!A285,"OK",NA()))</f>
        <v>#N/A</v>
      </c>
      <c r="Z285" s="40" t="e">
        <f>IF(AND('DO NOT USE_Case Formulas'!A285,ISBLANK('Captura de datos CASO'!Z285)),"Has this person had symptoms? is required",IF(AND(NOT(ISBLANK('Captura de datos CASO'!Z285)),ISNA(VLOOKUP('Captura de datos CASO'!Z285,'DO NOT USE_School Picklist'!$D$3:$D$5,1,FALSE))),"Please select a value from the drop-down menu",IF(NOT(ISBLANK('Captura de datos CASO'!Z285)),"OK",NA())))</f>
        <v>#N/A</v>
      </c>
      <c r="AA285" s="40" t="e">
        <f>IF(AND('Captura de datos CASO'!Z285='DO NOT USE_School Picklist'!$D$3,ISBLANK('Captura de datos CASO'!AA285)),"Symptom Onset Date is required if Ever Symptomatic is Yes",IF('DO NOT USE_Case Formulas'!A285,"OK",NA()))</f>
        <v>#N/A</v>
      </c>
      <c r="AB285" s="40"/>
      <c r="AC285" s="40" t="e">
        <f ca="1">IF(AND('DO NOT USE_Case Formulas'!A285,ISBLANK('Captura de datos CASO'!AC285)),"Lab Result Test Date is required",IF('Captura de datos CASO'!AC285&gt;'DO NOT USE_School Picklist'!$C$3,"Test Date cannot be a future date",IF(NOT(ISBLANK('Captura de datos CASO'!AC285)),"OK",NA())))</f>
        <v>#N/A</v>
      </c>
      <c r="AD285" s="40" t="e">
        <f>IF(AND(NOT(ISBLANK('Captura de datos CASO'!AD285)),ISNA(VLOOKUP('Captura de datos CASO'!AD285,'DO NOT USE_School Picklist'!$R$3:$R$7,1,FALSE))),"Please select a value from the drop-down menu",IF('DO NOT USE_Case Formulas'!A285,"OK",NA()))</f>
        <v>#N/A</v>
      </c>
      <c r="AE285" s="40" t="e">
        <f>IF(AND('DO NOT USE_Case Formulas'!A285,ISBLANK('Captura de datos CASO'!AB285)),"Lab Result Test Result is required",IF(AND(NOT(ISBLANK('Captura de datos CASO'!AB285)),ISNA(VLOOKUP('Captura de datos CASO'!AB285,'DO NOT USE_School Picklist'!$Q$3:$Q$8,1,FALSE))),"Please select a value from the drop-down menu",IF('DO NOT USE_Case Formulas'!A285,"OK",NA())))</f>
        <v>#N/A</v>
      </c>
    </row>
    <row r="286" spans="1:31" x14ac:dyDescent="0.3">
      <c r="A286" s="39" t="e">
        <f>IF('DO NOT USE_Case Formulas'!A286,IF('DO NOT USE_Case Formulas'!B286,"Not all required fields are completed","OK"),NA())</f>
        <v>#N/A</v>
      </c>
      <c r="B286" s="40" t="e">
        <f>IF(AND('DO NOT USE_Case Formulas'!A286,ISBLANK('Captura de datos CASO'!B286)),"First Name is required",IF(NOT(ISBLANK('Captura de datos CASO'!B286)),"OK",NA()))</f>
        <v>#N/A</v>
      </c>
      <c r="C286" s="40" t="e">
        <f>IF(AND('DO NOT USE_Case Formulas'!A286,ISBLANK('Captura de datos CASO'!C286)),"Last Name is required",IF(NOT(ISBLANK('Captura de datos CASO'!C286)),"OK",NA()))</f>
        <v>#N/A</v>
      </c>
      <c r="D286" s="40" t="e">
        <f>IF(AND('DO NOT USE_Case Formulas'!A286,ISBLANK('Captura de datos CASO'!D286)),"Birthdate is required",IF(NOT(ISBLANK('Captura de datos CASO'!D286)),"OK",NA()))</f>
        <v>#N/A</v>
      </c>
      <c r="E286" s="40" t="e">
        <f>IF(AND('DO NOT USE_Case Formulas'!A286,ISBLANK('Captura de datos CASO'!E286)),"Mobile Phone is required",IF(NOT(ISBLANK('Captura de datos CASO'!E286)),IF(AND(ISNUMBER(VALUE('Captura de datos CASO'!E286)),LEFT('Captura de datos CASO'!E286,1)&lt;&gt;"1",LEN('Captura de datos CASO'!E286)=10),"OK","Phone number must be valid format"),NA()))</f>
        <v>#N/A</v>
      </c>
      <c r="F286" s="40" t="e">
        <f>IF(LEN('Captura de datos CASO'!F286)&gt;255,"Home Street Address must be less than 255 characters",IF('DO NOT USE_Case Formulas'!A286,"OK",NA()))</f>
        <v>#N/A</v>
      </c>
      <c r="G286" s="40" t="e">
        <f>IF(LEN('Captura de datos CASO'!G286)&gt;40,"City must be less than 40 characters",IF('DO NOT USE_Case Formulas'!A286,"OK",NA()))</f>
        <v>#N/A</v>
      </c>
      <c r="H286" s="40" t="e">
        <f>IF(AND(NOT(ISBLANK('Captura de datos CASO'!H286)),ISNA(VLOOKUP('Captura de datos CASO'!H286,'DO NOT USE_School Picklist'!$P$3:$P$52,1,FALSE))),"Please select a value from the drop-down menu",IF('DO NOT USE_Case Formulas'!A286,"OK",NA()))</f>
        <v>#N/A</v>
      </c>
      <c r="I286" s="40" t="e">
        <f>IF(AND('DO NOT USE_Case Formulas'!A286,ISBLANK('Captura de datos CASO'!I286)),"Zip is required",IF(ISBLANK('Captura de datos CASO'!I286),NA(),"OK"))</f>
        <v>#N/A</v>
      </c>
      <c r="J286" s="40" t="e">
        <f>IF(AND('DO NOT USE_Case Formulas'!A286,ISBLANK('Captura de datos CASO'!J286)),"Student or Staff? is required",IF(ISBLANK('Captura de datos CASO'!J286),NA(),IF(ISNA(VLOOKUP('Captura de datos CASO'!J286,'DO NOT USE_School Picklist'!$B$3:$B$6,1,FALSE)),"Please select a value from the drop-down menu","OK")))</f>
        <v>#N/A</v>
      </c>
      <c r="K286" s="40" t="e">
        <f>IF(AND('Captura de datos CASO'!J286='DO NOT USE_School Picklist'!$B$4,ISBLANK('Captura de datos CASO'!K286)),"Occupation/Job Title is required if Student or Staff? is Yes, staff/faculty or volunteer",IF('DO NOT USE_Case Formulas'!A286,"OK",NA()))</f>
        <v>#N/A</v>
      </c>
      <c r="L286" s="40" t="e">
        <f ca="1">IF('Captura de datos CASO'!L286&gt;'DO NOT USE_School Picklist'!$C$3,"Date last on school campus/facility cannot be a future date",IF('DO NOT USE_Case Formulas'!A286,IF(ISBLANK('Captura de datos CASO'!L286),"Date last on school campus/facility is required","OK"),NA()))</f>
        <v>#N/A</v>
      </c>
      <c r="M286" s="40" t="e">
        <f>IF(AND('DO NOT USE_Case Formulas'!A286,ISBLANK('Captura de datos CASO'!M286)),"Specific Place in the Location is required",IF(ISBLANK('Captura de datos CASO'!M286),NA(),"OK"))</f>
        <v>#N/A</v>
      </c>
      <c r="N286" s="40" t="e">
        <f>IF(LEN('Captura de datos CASO'!N286)&gt;50,"Parent/Guardian Name must be less than 50 characters",IF('DO NOT USE_Case Formulas'!A286,"OK",NA()))</f>
        <v>#N/A</v>
      </c>
      <c r="O286" s="40" t="e">
        <f>IF(NOT(ISBLANK('Captura de datos CASO'!O286)),IF(AND(ISNUMBER('Captura de datos CASO'!O286),LEFT('Captura de datos CASO'!O286,1)&lt;&gt;"1",LEN('Captura de datos CASO'!O286)=10),"OK","Phone number must be valid format"),IF('DO NOT USE_Case Formulas'!A286,"OK",NA()))</f>
        <v>#N/A</v>
      </c>
      <c r="P286" s="53" t="e">
        <f>IF(AND(NOT(ISBLANK('Captura de datos CASO'!P286)),ISNA(VLOOKUP('Captura de datos CASO'!P286,'DO NOT USE_School Picklist'!$I$3:$I$5,1,FALSE))),"Please select a value from the drop-down menu",IF('DO NOT USE_Case Formulas'!A286,"OK",NA()))</f>
        <v>#N/A</v>
      </c>
      <c r="Q286" s="40" t="e">
        <f>IF(AND(NOT(ISBLANK('Captura de datos CASO'!Q286)),ISNA(VLOOKUP('Captura de datos CASO'!Q286,'DO NOT USE_School Picklist'!$E$3:$E$10,1,FALSE))),"Please select a value from the drop-down menu",IF('DO NOT USE_Case Formulas'!A286,"OK",NA()))</f>
        <v>#N/A</v>
      </c>
      <c r="R286" s="53" t="e">
        <f>IF(AND(NOT(ISBLANK('Captura de datos CASO'!R286)),ISNA(VLOOKUP('Captura de datos CASO'!R286,'DO NOT USE_School Picklist'!$W$3:$W$9,1,FALSE))),"Please select a value from the drop-down menu",IF('DO NOT USE_Case Formulas'!A286,"OK",NA()))</f>
        <v>#N/A</v>
      </c>
      <c r="S286" s="53" t="e">
        <f>IF(AND(NOT(ISBLANK('Captura de datos CASO'!S286)),ISNA(VLOOKUP('Captura de datos CASO'!S286,'DO NOT USE_School Picklist'!$W$3:$W$9,1,FALSE))),"Please select a value from the drop-down menu",IF('DO NOT USE_Case Formulas'!A286,"OK",NA()))</f>
        <v>#N/A</v>
      </c>
      <c r="T286" s="40" t="e">
        <f>IF(AND(NOT(ISBLANK('Captura de datos CASO'!T286)),ISNA(VLOOKUP('Captura de datos CASO'!T286,'DO NOT USE_School Picklist'!$F$3:$F$16,1,FALSE))),"Please select a value from the drop-down menu",IF('DO NOT USE_Case Formulas'!A286,"OK",NA()))</f>
        <v>#N/A</v>
      </c>
      <c r="U286" s="40" t="e">
        <f>IF(LEN('Captura de datos CASO'!U286)&gt;100,"Classroom(s) must be less than 100 characters",IF('DO NOT USE_Case Formulas'!A286,"OK",NA()))</f>
        <v>#N/A</v>
      </c>
      <c r="V286" s="40" t="e">
        <f>IF(AND(NOT(ISBLANK('Captura de datos CASO'!V286)),ISNA(VLOOKUP('Captura de datos CASO'!V286,'DO NOT USE_School Picklist'!$S$3:$S$12,1,FALSE))),"Please select a value from the drop-down menu",IF('DO NOT USE_Case Formulas'!A286,"OK",NA()))</f>
        <v>#N/A</v>
      </c>
      <c r="W286" s="40" t="e">
        <f>IF(AND(NOT(ISBLANK('Captura de datos CASO'!W286)),ISNA(VLOOKUP('Captura de datos CASO'!W286,'DO NOT USE_School Picklist'!$S$3:$S$12,1,FALSE))),"Please select a value from the drop-down menu",IF('DO NOT USE_Case Formulas'!A286,"OK",NA()))</f>
        <v>#N/A</v>
      </c>
      <c r="X286" s="40" t="e">
        <f>IF(LEN('Captura de datos CASO'!X286)&gt;80,"Name of Education Group must be less than 80 characters",IF('DO NOT USE_Case Formulas'!A286,"OK",NA()))</f>
        <v>#N/A</v>
      </c>
      <c r="Y286" s="40" t="e">
        <f>IF(AND(NOT(ISBLANK('Captura de datos CASO'!Y286)),ISNA(VLOOKUP('Captura de datos CASO'!Y286,'DO NOT USE_School Picklist'!$K$3:$K$6,1,FALSE))),"Please select a value from the drop-down menu",IF('DO NOT USE_Case Formulas'!A286,"OK",NA()))</f>
        <v>#N/A</v>
      </c>
      <c r="Z286" s="40" t="e">
        <f>IF(AND('DO NOT USE_Case Formulas'!A286,ISBLANK('Captura de datos CASO'!Z286)),"Has this person had symptoms? is required",IF(AND(NOT(ISBLANK('Captura de datos CASO'!Z286)),ISNA(VLOOKUP('Captura de datos CASO'!Z286,'DO NOT USE_School Picklist'!$D$3:$D$5,1,FALSE))),"Please select a value from the drop-down menu",IF(NOT(ISBLANK('Captura de datos CASO'!Z286)),"OK",NA())))</f>
        <v>#N/A</v>
      </c>
      <c r="AA286" s="40" t="e">
        <f>IF(AND('Captura de datos CASO'!Z286='DO NOT USE_School Picklist'!$D$3,ISBLANK('Captura de datos CASO'!AA286)),"Symptom Onset Date is required if Ever Symptomatic is Yes",IF('DO NOT USE_Case Formulas'!A286,"OK",NA()))</f>
        <v>#N/A</v>
      </c>
      <c r="AB286" s="40"/>
      <c r="AC286" s="40" t="e">
        <f ca="1">IF(AND('DO NOT USE_Case Formulas'!A286,ISBLANK('Captura de datos CASO'!AC286)),"Lab Result Test Date is required",IF('Captura de datos CASO'!AC286&gt;'DO NOT USE_School Picklist'!$C$3,"Test Date cannot be a future date",IF(NOT(ISBLANK('Captura de datos CASO'!AC286)),"OK",NA())))</f>
        <v>#N/A</v>
      </c>
      <c r="AD286" s="40" t="e">
        <f>IF(AND(NOT(ISBLANK('Captura de datos CASO'!AD286)),ISNA(VLOOKUP('Captura de datos CASO'!AD286,'DO NOT USE_School Picklist'!$R$3:$R$7,1,FALSE))),"Please select a value from the drop-down menu",IF('DO NOT USE_Case Formulas'!A286,"OK",NA()))</f>
        <v>#N/A</v>
      </c>
      <c r="AE286" s="40" t="e">
        <f>IF(AND('DO NOT USE_Case Formulas'!A286,ISBLANK('Captura de datos CASO'!AB286)),"Lab Result Test Result is required",IF(AND(NOT(ISBLANK('Captura de datos CASO'!AB286)),ISNA(VLOOKUP('Captura de datos CASO'!AB286,'DO NOT USE_School Picklist'!$Q$3:$Q$8,1,FALSE))),"Please select a value from the drop-down menu",IF('DO NOT USE_Case Formulas'!A286,"OK",NA())))</f>
        <v>#N/A</v>
      </c>
    </row>
    <row r="287" spans="1:31" x14ac:dyDescent="0.3">
      <c r="A287" s="39" t="e">
        <f>IF('DO NOT USE_Case Formulas'!A287,IF('DO NOT USE_Case Formulas'!B287,"Not all required fields are completed","OK"),NA())</f>
        <v>#N/A</v>
      </c>
      <c r="B287" s="40" t="e">
        <f>IF(AND('DO NOT USE_Case Formulas'!A287,ISBLANK('Captura de datos CASO'!B287)),"First Name is required",IF(NOT(ISBLANK('Captura de datos CASO'!B287)),"OK",NA()))</f>
        <v>#N/A</v>
      </c>
      <c r="C287" s="40" t="e">
        <f>IF(AND('DO NOT USE_Case Formulas'!A287,ISBLANK('Captura de datos CASO'!C287)),"Last Name is required",IF(NOT(ISBLANK('Captura de datos CASO'!C287)),"OK",NA()))</f>
        <v>#N/A</v>
      </c>
      <c r="D287" s="40" t="e">
        <f>IF(AND('DO NOT USE_Case Formulas'!A287,ISBLANK('Captura de datos CASO'!D287)),"Birthdate is required",IF(NOT(ISBLANK('Captura de datos CASO'!D287)),"OK",NA()))</f>
        <v>#N/A</v>
      </c>
      <c r="E287" s="40" t="e">
        <f>IF(AND('DO NOT USE_Case Formulas'!A287,ISBLANK('Captura de datos CASO'!E287)),"Mobile Phone is required",IF(NOT(ISBLANK('Captura de datos CASO'!E287)),IF(AND(ISNUMBER(VALUE('Captura de datos CASO'!E287)),LEFT('Captura de datos CASO'!E287,1)&lt;&gt;"1",LEN('Captura de datos CASO'!E287)=10),"OK","Phone number must be valid format"),NA()))</f>
        <v>#N/A</v>
      </c>
      <c r="F287" s="40" t="e">
        <f>IF(LEN('Captura de datos CASO'!F287)&gt;255,"Home Street Address must be less than 255 characters",IF('DO NOT USE_Case Formulas'!A287,"OK",NA()))</f>
        <v>#N/A</v>
      </c>
      <c r="G287" s="40" t="e">
        <f>IF(LEN('Captura de datos CASO'!G287)&gt;40,"City must be less than 40 characters",IF('DO NOT USE_Case Formulas'!A287,"OK",NA()))</f>
        <v>#N/A</v>
      </c>
      <c r="H287" s="40" t="e">
        <f>IF(AND(NOT(ISBLANK('Captura de datos CASO'!H287)),ISNA(VLOOKUP('Captura de datos CASO'!H287,'DO NOT USE_School Picklist'!$P$3:$P$52,1,FALSE))),"Please select a value from the drop-down menu",IF('DO NOT USE_Case Formulas'!A287,"OK",NA()))</f>
        <v>#N/A</v>
      </c>
      <c r="I287" s="40" t="e">
        <f>IF(AND('DO NOT USE_Case Formulas'!A287,ISBLANK('Captura de datos CASO'!I287)),"Zip is required",IF(ISBLANK('Captura de datos CASO'!I287),NA(),"OK"))</f>
        <v>#N/A</v>
      </c>
      <c r="J287" s="40" t="e">
        <f>IF(AND('DO NOT USE_Case Formulas'!A287,ISBLANK('Captura de datos CASO'!J287)),"Student or Staff? is required",IF(ISBLANK('Captura de datos CASO'!J287),NA(),IF(ISNA(VLOOKUP('Captura de datos CASO'!J287,'DO NOT USE_School Picklist'!$B$3:$B$6,1,FALSE)),"Please select a value from the drop-down menu","OK")))</f>
        <v>#N/A</v>
      </c>
      <c r="K287" s="40" t="e">
        <f>IF(AND('Captura de datos CASO'!J287='DO NOT USE_School Picklist'!$B$4,ISBLANK('Captura de datos CASO'!K287)),"Occupation/Job Title is required if Student or Staff? is Yes, staff/faculty or volunteer",IF('DO NOT USE_Case Formulas'!A287,"OK",NA()))</f>
        <v>#N/A</v>
      </c>
      <c r="L287" s="40" t="e">
        <f ca="1">IF('Captura de datos CASO'!L287&gt;'DO NOT USE_School Picklist'!$C$3,"Date last on school campus/facility cannot be a future date",IF('DO NOT USE_Case Formulas'!A287,IF(ISBLANK('Captura de datos CASO'!L287),"Date last on school campus/facility is required","OK"),NA()))</f>
        <v>#N/A</v>
      </c>
      <c r="M287" s="40" t="e">
        <f>IF(AND('DO NOT USE_Case Formulas'!A287,ISBLANK('Captura de datos CASO'!M287)),"Specific Place in the Location is required",IF(ISBLANK('Captura de datos CASO'!M287),NA(),"OK"))</f>
        <v>#N/A</v>
      </c>
      <c r="N287" s="40" t="e">
        <f>IF(LEN('Captura de datos CASO'!N287)&gt;50,"Parent/Guardian Name must be less than 50 characters",IF('DO NOT USE_Case Formulas'!A287,"OK",NA()))</f>
        <v>#N/A</v>
      </c>
      <c r="O287" s="40" t="e">
        <f>IF(NOT(ISBLANK('Captura de datos CASO'!O287)),IF(AND(ISNUMBER('Captura de datos CASO'!O287),LEFT('Captura de datos CASO'!O287,1)&lt;&gt;"1",LEN('Captura de datos CASO'!O287)=10),"OK","Phone number must be valid format"),IF('DO NOT USE_Case Formulas'!A287,"OK",NA()))</f>
        <v>#N/A</v>
      </c>
      <c r="P287" s="53" t="e">
        <f>IF(AND(NOT(ISBLANK('Captura de datos CASO'!P287)),ISNA(VLOOKUP('Captura de datos CASO'!P287,'DO NOT USE_School Picklist'!$I$3:$I$5,1,FALSE))),"Please select a value from the drop-down menu",IF('DO NOT USE_Case Formulas'!A287,"OK",NA()))</f>
        <v>#N/A</v>
      </c>
      <c r="Q287" s="40" t="e">
        <f>IF(AND(NOT(ISBLANK('Captura de datos CASO'!Q287)),ISNA(VLOOKUP('Captura de datos CASO'!Q287,'DO NOT USE_School Picklist'!$E$3:$E$10,1,FALSE))),"Please select a value from the drop-down menu",IF('DO NOT USE_Case Formulas'!A287,"OK",NA()))</f>
        <v>#N/A</v>
      </c>
      <c r="R287" s="53" t="e">
        <f>IF(AND(NOT(ISBLANK('Captura de datos CASO'!R287)),ISNA(VLOOKUP('Captura de datos CASO'!R287,'DO NOT USE_School Picklist'!$W$3:$W$9,1,FALSE))),"Please select a value from the drop-down menu",IF('DO NOT USE_Case Formulas'!A287,"OK",NA()))</f>
        <v>#N/A</v>
      </c>
      <c r="S287" s="53" t="e">
        <f>IF(AND(NOT(ISBLANK('Captura de datos CASO'!S287)),ISNA(VLOOKUP('Captura de datos CASO'!S287,'DO NOT USE_School Picklist'!$W$3:$W$9,1,FALSE))),"Please select a value from the drop-down menu",IF('DO NOT USE_Case Formulas'!A287,"OK",NA()))</f>
        <v>#N/A</v>
      </c>
      <c r="T287" s="40" t="e">
        <f>IF(AND(NOT(ISBLANK('Captura de datos CASO'!T287)),ISNA(VLOOKUP('Captura de datos CASO'!T287,'DO NOT USE_School Picklist'!$F$3:$F$16,1,FALSE))),"Please select a value from the drop-down menu",IF('DO NOT USE_Case Formulas'!A287,"OK",NA()))</f>
        <v>#N/A</v>
      </c>
      <c r="U287" s="40" t="e">
        <f>IF(LEN('Captura de datos CASO'!U287)&gt;100,"Classroom(s) must be less than 100 characters",IF('DO NOT USE_Case Formulas'!A287,"OK",NA()))</f>
        <v>#N/A</v>
      </c>
      <c r="V287" s="40" t="e">
        <f>IF(AND(NOT(ISBLANK('Captura de datos CASO'!V287)),ISNA(VLOOKUP('Captura de datos CASO'!V287,'DO NOT USE_School Picklist'!$S$3:$S$12,1,FALSE))),"Please select a value from the drop-down menu",IF('DO NOT USE_Case Formulas'!A287,"OK",NA()))</f>
        <v>#N/A</v>
      </c>
      <c r="W287" s="40" t="e">
        <f>IF(AND(NOT(ISBLANK('Captura de datos CASO'!W287)),ISNA(VLOOKUP('Captura de datos CASO'!W287,'DO NOT USE_School Picklist'!$S$3:$S$12,1,FALSE))),"Please select a value from the drop-down menu",IF('DO NOT USE_Case Formulas'!A287,"OK",NA()))</f>
        <v>#N/A</v>
      </c>
      <c r="X287" s="40" t="e">
        <f>IF(LEN('Captura de datos CASO'!X287)&gt;80,"Name of Education Group must be less than 80 characters",IF('DO NOT USE_Case Formulas'!A287,"OK",NA()))</f>
        <v>#N/A</v>
      </c>
      <c r="Y287" s="40" t="e">
        <f>IF(AND(NOT(ISBLANK('Captura de datos CASO'!Y287)),ISNA(VLOOKUP('Captura de datos CASO'!Y287,'DO NOT USE_School Picklist'!$K$3:$K$6,1,FALSE))),"Please select a value from the drop-down menu",IF('DO NOT USE_Case Formulas'!A287,"OK",NA()))</f>
        <v>#N/A</v>
      </c>
      <c r="Z287" s="40" t="e">
        <f>IF(AND('DO NOT USE_Case Formulas'!A287,ISBLANK('Captura de datos CASO'!Z287)),"Has this person had symptoms? is required",IF(AND(NOT(ISBLANK('Captura de datos CASO'!Z287)),ISNA(VLOOKUP('Captura de datos CASO'!Z287,'DO NOT USE_School Picklist'!$D$3:$D$5,1,FALSE))),"Please select a value from the drop-down menu",IF(NOT(ISBLANK('Captura de datos CASO'!Z287)),"OK",NA())))</f>
        <v>#N/A</v>
      </c>
      <c r="AA287" s="40" t="e">
        <f>IF(AND('Captura de datos CASO'!Z287='DO NOT USE_School Picklist'!$D$3,ISBLANK('Captura de datos CASO'!AA287)),"Symptom Onset Date is required if Ever Symptomatic is Yes",IF('DO NOT USE_Case Formulas'!A287,"OK",NA()))</f>
        <v>#N/A</v>
      </c>
      <c r="AB287" s="40"/>
      <c r="AC287" s="40" t="e">
        <f ca="1">IF(AND('DO NOT USE_Case Formulas'!A287,ISBLANK('Captura de datos CASO'!AC287)),"Lab Result Test Date is required",IF('Captura de datos CASO'!AC287&gt;'DO NOT USE_School Picklist'!$C$3,"Test Date cannot be a future date",IF(NOT(ISBLANK('Captura de datos CASO'!AC287)),"OK",NA())))</f>
        <v>#N/A</v>
      </c>
      <c r="AD287" s="40" t="e">
        <f>IF(AND(NOT(ISBLANK('Captura de datos CASO'!AD287)),ISNA(VLOOKUP('Captura de datos CASO'!AD287,'DO NOT USE_School Picklist'!$R$3:$R$7,1,FALSE))),"Please select a value from the drop-down menu",IF('DO NOT USE_Case Formulas'!A287,"OK",NA()))</f>
        <v>#N/A</v>
      </c>
      <c r="AE287" s="40" t="e">
        <f>IF(AND('DO NOT USE_Case Formulas'!A287,ISBLANK('Captura de datos CASO'!AB287)),"Lab Result Test Result is required",IF(AND(NOT(ISBLANK('Captura de datos CASO'!AB287)),ISNA(VLOOKUP('Captura de datos CASO'!AB287,'DO NOT USE_School Picklist'!$Q$3:$Q$8,1,FALSE))),"Please select a value from the drop-down menu",IF('DO NOT USE_Case Formulas'!A287,"OK",NA())))</f>
        <v>#N/A</v>
      </c>
    </row>
    <row r="288" spans="1:31" x14ac:dyDescent="0.3">
      <c r="A288" s="39" t="e">
        <f>IF('DO NOT USE_Case Formulas'!A288,IF('DO NOT USE_Case Formulas'!B288,"Not all required fields are completed","OK"),NA())</f>
        <v>#N/A</v>
      </c>
      <c r="B288" s="40" t="e">
        <f>IF(AND('DO NOT USE_Case Formulas'!A288,ISBLANK('Captura de datos CASO'!B288)),"First Name is required",IF(NOT(ISBLANK('Captura de datos CASO'!B288)),"OK",NA()))</f>
        <v>#N/A</v>
      </c>
      <c r="C288" s="40" t="e">
        <f>IF(AND('DO NOT USE_Case Formulas'!A288,ISBLANK('Captura de datos CASO'!C288)),"Last Name is required",IF(NOT(ISBLANK('Captura de datos CASO'!C288)),"OK",NA()))</f>
        <v>#N/A</v>
      </c>
      <c r="D288" s="40" t="e">
        <f>IF(AND('DO NOT USE_Case Formulas'!A288,ISBLANK('Captura de datos CASO'!D288)),"Birthdate is required",IF(NOT(ISBLANK('Captura de datos CASO'!D288)),"OK",NA()))</f>
        <v>#N/A</v>
      </c>
      <c r="E288" s="40" t="e">
        <f>IF(AND('DO NOT USE_Case Formulas'!A288,ISBLANK('Captura de datos CASO'!E288)),"Mobile Phone is required",IF(NOT(ISBLANK('Captura de datos CASO'!E288)),IF(AND(ISNUMBER(VALUE('Captura de datos CASO'!E288)),LEFT('Captura de datos CASO'!E288,1)&lt;&gt;"1",LEN('Captura de datos CASO'!E288)=10),"OK","Phone number must be valid format"),NA()))</f>
        <v>#N/A</v>
      </c>
      <c r="F288" s="40" t="e">
        <f>IF(LEN('Captura de datos CASO'!F288)&gt;255,"Home Street Address must be less than 255 characters",IF('DO NOT USE_Case Formulas'!A288,"OK",NA()))</f>
        <v>#N/A</v>
      </c>
      <c r="G288" s="40" t="e">
        <f>IF(LEN('Captura de datos CASO'!G288)&gt;40,"City must be less than 40 characters",IF('DO NOT USE_Case Formulas'!A288,"OK",NA()))</f>
        <v>#N/A</v>
      </c>
      <c r="H288" s="40" t="e">
        <f>IF(AND(NOT(ISBLANK('Captura de datos CASO'!H288)),ISNA(VLOOKUP('Captura de datos CASO'!H288,'DO NOT USE_School Picklist'!$P$3:$P$52,1,FALSE))),"Please select a value from the drop-down menu",IF('DO NOT USE_Case Formulas'!A288,"OK",NA()))</f>
        <v>#N/A</v>
      </c>
      <c r="I288" s="40" t="e">
        <f>IF(AND('DO NOT USE_Case Formulas'!A288,ISBLANK('Captura de datos CASO'!I288)),"Zip is required",IF(ISBLANK('Captura de datos CASO'!I288),NA(),"OK"))</f>
        <v>#N/A</v>
      </c>
      <c r="J288" s="40" t="e">
        <f>IF(AND('DO NOT USE_Case Formulas'!A288,ISBLANK('Captura de datos CASO'!J288)),"Student or Staff? is required",IF(ISBLANK('Captura de datos CASO'!J288),NA(),IF(ISNA(VLOOKUP('Captura de datos CASO'!J288,'DO NOT USE_School Picklist'!$B$3:$B$6,1,FALSE)),"Please select a value from the drop-down menu","OK")))</f>
        <v>#N/A</v>
      </c>
      <c r="K288" s="40" t="e">
        <f>IF(AND('Captura de datos CASO'!J288='DO NOT USE_School Picklist'!$B$4,ISBLANK('Captura de datos CASO'!K288)),"Occupation/Job Title is required if Student or Staff? is Yes, staff/faculty or volunteer",IF('DO NOT USE_Case Formulas'!A288,"OK",NA()))</f>
        <v>#N/A</v>
      </c>
      <c r="L288" s="40" t="e">
        <f ca="1">IF('Captura de datos CASO'!L288&gt;'DO NOT USE_School Picklist'!$C$3,"Date last on school campus/facility cannot be a future date",IF('DO NOT USE_Case Formulas'!A288,IF(ISBLANK('Captura de datos CASO'!L288),"Date last on school campus/facility is required","OK"),NA()))</f>
        <v>#N/A</v>
      </c>
      <c r="M288" s="40" t="e">
        <f>IF(AND('DO NOT USE_Case Formulas'!A288,ISBLANK('Captura de datos CASO'!M288)),"Specific Place in the Location is required",IF(ISBLANK('Captura de datos CASO'!M288),NA(),"OK"))</f>
        <v>#N/A</v>
      </c>
      <c r="N288" s="40" t="e">
        <f>IF(LEN('Captura de datos CASO'!N288)&gt;50,"Parent/Guardian Name must be less than 50 characters",IF('DO NOT USE_Case Formulas'!A288,"OK",NA()))</f>
        <v>#N/A</v>
      </c>
      <c r="O288" s="40" t="e">
        <f>IF(NOT(ISBLANK('Captura de datos CASO'!O288)),IF(AND(ISNUMBER('Captura de datos CASO'!O288),LEFT('Captura de datos CASO'!O288,1)&lt;&gt;"1",LEN('Captura de datos CASO'!O288)=10),"OK","Phone number must be valid format"),IF('DO NOT USE_Case Formulas'!A288,"OK",NA()))</f>
        <v>#N/A</v>
      </c>
      <c r="P288" s="53" t="e">
        <f>IF(AND(NOT(ISBLANK('Captura de datos CASO'!P288)),ISNA(VLOOKUP('Captura de datos CASO'!P288,'DO NOT USE_School Picklist'!$I$3:$I$5,1,FALSE))),"Please select a value from the drop-down menu",IF('DO NOT USE_Case Formulas'!A288,"OK",NA()))</f>
        <v>#N/A</v>
      </c>
      <c r="Q288" s="40" t="e">
        <f>IF(AND(NOT(ISBLANK('Captura de datos CASO'!Q288)),ISNA(VLOOKUP('Captura de datos CASO'!Q288,'DO NOT USE_School Picklist'!$E$3:$E$10,1,FALSE))),"Please select a value from the drop-down menu",IF('DO NOT USE_Case Formulas'!A288,"OK",NA()))</f>
        <v>#N/A</v>
      </c>
      <c r="R288" s="53" t="e">
        <f>IF(AND(NOT(ISBLANK('Captura de datos CASO'!R288)),ISNA(VLOOKUP('Captura de datos CASO'!R288,'DO NOT USE_School Picklist'!$W$3:$W$9,1,FALSE))),"Please select a value from the drop-down menu",IF('DO NOT USE_Case Formulas'!A288,"OK",NA()))</f>
        <v>#N/A</v>
      </c>
      <c r="S288" s="53" t="e">
        <f>IF(AND(NOT(ISBLANK('Captura de datos CASO'!S288)),ISNA(VLOOKUP('Captura de datos CASO'!S288,'DO NOT USE_School Picklist'!$W$3:$W$9,1,FALSE))),"Please select a value from the drop-down menu",IF('DO NOT USE_Case Formulas'!A288,"OK",NA()))</f>
        <v>#N/A</v>
      </c>
      <c r="T288" s="40" t="e">
        <f>IF(AND(NOT(ISBLANK('Captura de datos CASO'!T288)),ISNA(VLOOKUP('Captura de datos CASO'!T288,'DO NOT USE_School Picklist'!$F$3:$F$16,1,FALSE))),"Please select a value from the drop-down menu",IF('DO NOT USE_Case Formulas'!A288,"OK",NA()))</f>
        <v>#N/A</v>
      </c>
      <c r="U288" s="40" t="e">
        <f>IF(LEN('Captura de datos CASO'!U288)&gt;100,"Classroom(s) must be less than 100 characters",IF('DO NOT USE_Case Formulas'!A288,"OK",NA()))</f>
        <v>#N/A</v>
      </c>
      <c r="V288" s="40" t="e">
        <f>IF(AND(NOT(ISBLANK('Captura de datos CASO'!V288)),ISNA(VLOOKUP('Captura de datos CASO'!V288,'DO NOT USE_School Picklist'!$S$3:$S$12,1,FALSE))),"Please select a value from the drop-down menu",IF('DO NOT USE_Case Formulas'!A288,"OK",NA()))</f>
        <v>#N/A</v>
      </c>
      <c r="W288" s="40" t="e">
        <f>IF(AND(NOT(ISBLANK('Captura de datos CASO'!W288)),ISNA(VLOOKUP('Captura de datos CASO'!W288,'DO NOT USE_School Picklist'!$S$3:$S$12,1,FALSE))),"Please select a value from the drop-down menu",IF('DO NOT USE_Case Formulas'!A288,"OK",NA()))</f>
        <v>#N/A</v>
      </c>
      <c r="X288" s="40" t="e">
        <f>IF(LEN('Captura de datos CASO'!X288)&gt;80,"Name of Education Group must be less than 80 characters",IF('DO NOT USE_Case Formulas'!A288,"OK",NA()))</f>
        <v>#N/A</v>
      </c>
      <c r="Y288" s="40" t="e">
        <f>IF(AND(NOT(ISBLANK('Captura de datos CASO'!Y288)),ISNA(VLOOKUP('Captura de datos CASO'!Y288,'DO NOT USE_School Picklist'!$K$3:$K$6,1,FALSE))),"Please select a value from the drop-down menu",IF('DO NOT USE_Case Formulas'!A288,"OK",NA()))</f>
        <v>#N/A</v>
      </c>
      <c r="Z288" s="40" t="e">
        <f>IF(AND('DO NOT USE_Case Formulas'!A288,ISBLANK('Captura de datos CASO'!Z288)),"Has this person had symptoms? is required",IF(AND(NOT(ISBLANK('Captura de datos CASO'!Z288)),ISNA(VLOOKUP('Captura de datos CASO'!Z288,'DO NOT USE_School Picklist'!$D$3:$D$5,1,FALSE))),"Please select a value from the drop-down menu",IF(NOT(ISBLANK('Captura de datos CASO'!Z288)),"OK",NA())))</f>
        <v>#N/A</v>
      </c>
      <c r="AA288" s="40" t="e">
        <f>IF(AND('Captura de datos CASO'!Z288='DO NOT USE_School Picklist'!$D$3,ISBLANK('Captura de datos CASO'!AA288)),"Symptom Onset Date is required if Ever Symptomatic is Yes",IF('DO NOT USE_Case Formulas'!A288,"OK",NA()))</f>
        <v>#N/A</v>
      </c>
      <c r="AB288" s="40"/>
      <c r="AC288" s="40" t="e">
        <f ca="1">IF(AND('DO NOT USE_Case Formulas'!A288,ISBLANK('Captura de datos CASO'!AC288)),"Lab Result Test Date is required",IF('Captura de datos CASO'!AC288&gt;'DO NOT USE_School Picklist'!$C$3,"Test Date cannot be a future date",IF(NOT(ISBLANK('Captura de datos CASO'!AC288)),"OK",NA())))</f>
        <v>#N/A</v>
      </c>
      <c r="AD288" s="40" t="e">
        <f>IF(AND(NOT(ISBLANK('Captura de datos CASO'!AD288)),ISNA(VLOOKUP('Captura de datos CASO'!AD288,'DO NOT USE_School Picklist'!$R$3:$R$7,1,FALSE))),"Please select a value from the drop-down menu",IF('DO NOT USE_Case Formulas'!A288,"OK",NA()))</f>
        <v>#N/A</v>
      </c>
      <c r="AE288" s="40" t="e">
        <f>IF(AND('DO NOT USE_Case Formulas'!A288,ISBLANK('Captura de datos CASO'!AB288)),"Lab Result Test Result is required",IF(AND(NOT(ISBLANK('Captura de datos CASO'!AB288)),ISNA(VLOOKUP('Captura de datos CASO'!AB288,'DO NOT USE_School Picklist'!$Q$3:$Q$8,1,FALSE))),"Please select a value from the drop-down menu",IF('DO NOT USE_Case Formulas'!A288,"OK",NA())))</f>
        <v>#N/A</v>
      </c>
    </row>
    <row r="289" spans="1:31" x14ac:dyDescent="0.3">
      <c r="A289" s="39" t="e">
        <f>IF('DO NOT USE_Case Formulas'!A289,IF('DO NOT USE_Case Formulas'!B289,"Not all required fields are completed","OK"),NA())</f>
        <v>#N/A</v>
      </c>
      <c r="B289" s="40" t="e">
        <f>IF(AND('DO NOT USE_Case Formulas'!A289,ISBLANK('Captura de datos CASO'!B289)),"First Name is required",IF(NOT(ISBLANK('Captura de datos CASO'!B289)),"OK",NA()))</f>
        <v>#N/A</v>
      </c>
      <c r="C289" s="40" t="e">
        <f>IF(AND('DO NOT USE_Case Formulas'!A289,ISBLANK('Captura de datos CASO'!C289)),"Last Name is required",IF(NOT(ISBLANK('Captura de datos CASO'!C289)),"OK",NA()))</f>
        <v>#N/A</v>
      </c>
      <c r="D289" s="40" t="e">
        <f>IF(AND('DO NOT USE_Case Formulas'!A289,ISBLANK('Captura de datos CASO'!D289)),"Birthdate is required",IF(NOT(ISBLANK('Captura de datos CASO'!D289)),"OK",NA()))</f>
        <v>#N/A</v>
      </c>
      <c r="E289" s="40" t="e">
        <f>IF(AND('DO NOT USE_Case Formulas'!A289,ISBLANK('Captura de datos CASO'!E289)),"Mobile Phone is required",IF(NOT(ISBLANK('Captura de datos CASO'!E289)),IF(AND(ISNUMBER(VALUE('Captura de datos CASO'!E289)),LEFT('Captura de datos CASO'!E289,1)&lt;&gt;"1",LEN('Captura de datos CASO'!E289)=10),"OK","Phone number must be valid format"),NA()))</f>
        <v>#N/A</v>
      </c>
      <c r="F289" s="40" t="e">
        <f>IF(LEN('Captura de datos CASO'!F289)&gt;255,"Home Street Address must be less than 255 characters",IF('DO NOT USE_Case Formulas'!A289,"OK",NA()))</f>
        <v>#N/A</v>
      </c>
      <c r="G289" s="40" t="e">
        <f>IF(LEN('Captura de datos CASO'!G289)&gt;40,"City must be less than 40 characters",IF('DO NOT USE_Case Formulas'!A289,"OK",NA()))</f>
        <v>#N/A</v>
      </c>
      <c r="H289" s="40" t="e">
        <f>IF(AND(NOT(ISBLANK('Captura de datos CASO'!H289)),ISNA(VLOOKUP('Captura de datos CASO'!H289,'DO NOT USE_School Picklist'!$P$3:$P$52,1,FALSE))),"Please select a value from the drop-down menu",IF('DO NOT USE_Case Formulas'!A289,"OK",NA()))</f>
        <v>#N/A</v>
      </c>
      <c r="I289" s="40" t="e">
        <f>IF(AND('DO NOT USE_Case Formulas'!A289,ISBLANK('Captura de datos CASO'!I289)),"Zip is required",IF(ISBLANK('Captura de datos CASO'!I289),NA(),"OK"))</f>
        <v>#N/A</v>
      </c>
      <c r="J289" s="40" t="e">
        <f>IF(AND('DO NOT USE_Case Formulas'!A289,ISBLANK('Captura de datos CASO'!J289)),"Student or Staff? is required",IF(ISBLANK('Captura de datos CASO'!J289),NA(),IF(ISNA(VLOOKUP('Captura de datos CASO'!J289,'DO NOT USE_School Picklist'!$B$3:$B$6,1,FALSE)),"Please select a value from the drop-down menu","OK")))</f>
        <v>#N/A</v>
      </c>
      <c r="K289" s="40" t="e">
        <f>IF(AND('Captura de datos CASO'!J289='DO NOT USE_School Picklist'!$B$4,ISBLANK('Captura de datos CASO'!K289)),"Occupation/Job Title is required if Student or Staff? is Yes, staff/faculty or volunteer",IF('DO NOT USE_Case Formulas'!A289,"OK",NA()))</f>
        <v>#N/A</v>
      </c>
      <c r="L289" s="40" t="e">
        <f ca="1">IF('Captura de datos CASO'!L289&gt;'DO NOT USE_School Picklist'!$C$3,"Date last on school campus/facility cannot be a future date",IF('DO NOT USE_Case Formulas'!A289,IF(ISBLANK('Captura de datos CASO'!L289),"Date last on school campus/facility is required","OK"),NA()))</f>
        <v>#N/A</v>
      </c>
      <c r="M289" s="40" t="e">
        <f>IF(AND('DO NOT USE_Case Formulas'!A289,ISBLANK('Captura de datos CASO'!M289)),"Specific Place in the Location is required",IF(ISBLANK('Captura de datos CASO'!M289),NA(),"OK"))</f>
        <v>#N/A</v>
      </c>
      <c r="N289" s="40" t="e">
        <f>IF(LEN('Captura de datos CASO'!N289)&gt;50,"Parent/Guardian Name must be less than 50 characters",IF('DO NOT USE_Case Formulas'!A289,"OK",NA()))</f>
        <v>#N/A</v>
      </c>
      <c r="O289" s="40" t="e">
        <f>IF(NOT(ISBLANK('Captura de datos CASO'!O289)),IF(AND(ISNUMBER('Captura de datos CASO'!O289),LEFT('Captura de datos CASO'!O289,1)&lt;&gt;"1",LEN('Captura de datos CASO'!O289)=10),"OK","Phone number must be valid format"),IF('DO NOT USE_Case Formulas'!A289,"OK",NA()))</f>
        <v>#N/A</v>
      </c>
      <c r="P289" s="53" t="e">
        <f>IF(AND(NOT(ISBLANK('Captura de datos CASO'!P289)),ISNA(VLOOKUP('Captura de datos CASO'!P289,'DO NOT USE_School Picklist'!$I$3:$I$5,1,FALSE))),"Please select a value from the drop-down menu",IF('DO NOT USE_Case Formulas'!A289,"OK",NA()))</f>
        <v>#N/A</v>
      </c>
      <c r="Q289" s="40" t="e">
        <f>IF(AND(NOT(ISBLANK('Captura de datos CASO'!Q289)),ISNA(VLOOKUP('Captura de datos CASO'!Q289,'DO NOT USE_School Picklist'!$E$3:$E$10,1,FALSE))),"Please select a value from the drop-down menu",IF('DO NOT USE_Case Formulas'!A289,"OK",NA()))</f>
        <v>#N/A</v>
      </c>
      <c r="R289" s="53" t="e">
        <f>IF(AND(NOT(ISBLANK('Captura de datos CASO'!R289)),ISNA(VLOOKUP('Captura de datos CASO'!R289,'DO NOT USE_School Picklist'!$W$3:$W$9,1,FALSE))),"Please select a value from the drop-down menu",IF('DO NOT USE_Case Formulas'!A289,"OK",NA()))</f>
        <v>#N/A</v>
      </c>
      <c r="S289" s="53" t="e">
        <f>IF(AND(NOT(ISBLANK('Captura de datos CASO'!S289)),ISNA(VLOOKUP('Captura de datos CASO'!S289,'DO NOT USE_School Picklist'!$W$3:$W$9,1,FALSE))),"Please select a value from the drop-down menu",IF('DO NOT USE_Case Formulas'!A289,"OK",NA()))</f>
        <v>#N/A</v>
      </c>
      <c r="T289" s="40" t="e">
        <f>IF(AND(NOT(ISBLANK('Captura de datos CASO'!T289)),ISNA(VLOOKUP('Captura de datos CASO'!T289,'DO NOT USE_School Picklist'!$F$3:$F$16,1,FALSE))),"Please select a value from the drop-down menu",IF('DO NOT USE_Case Formulas'!A289,"OK",NA()))</f>
        <v>#N/A</v>
      </c>
      <c r="U289" s="40" t="e">
        <f>IF(LEN('Captura de datos CASO'!U289)&gt;100,"Classroom(s) must be less than 100 characters",IF('DO NOT USE_Case Formulas'!A289,"OK",NA()))</f>
        <v>#N/A</v>
      </c>
      <c r="V289" s="40" t="e">
        <f>IF(AND(NOT(ISBLANK('Captura de datos CASO'!V289)),ISNA(VLOOKUP('Captura de datos CASO'!V289,'DO NOT USE_School Picklist'!$S$3:$S$12,1,FALSE))),"Please select a value from the drop-down menu",IF('DO NOT USE_Case Formulas'!A289,"OK",NA()))</f>
        <v>#N/A</v>
      </c>
      <c r="W289" s="40" t="e">
        <f>IF(AND(NOT(ISBLANK('Captura de datos CASO'!W289)),ISNA(VLOOKUP('Captura de datos CASO'!W289,'DO NOT USE_School Picklist'!$S$3:$S$12,1,FALSE))),"Please select a value from the drop-down menu",IF('DO NOT USE_Case Formulas'!A289,"OK",NA()))</f>
        <v>#N/A</v>
      </c>
      <c r="X289" s="40" t="e">
        <f>IF(LEN('Captura de datos CASO'!X289)&gt;80,"Name of Education Group must be less than 80 characters",IF('DO NOT USE_Case Formulas'!A289,"OK",NA()))</f>
        <v>#N/A</v>
      </c>
      <c r="Y289" s="40" t="e">
        <f>IF(AND(NOT(ISBLANK('Captura de datos CASO'!Y289)),ISNA(VLOOKUP('Captura de datos CASO'!Y289,'DO NOT USE_School Picklist'!$K$3:$K$6,1,FALSE))),"Please select a value from the drop-down menu",IF('DO NOT USE_Case Formulas'!A289,"OK",NA()))</f>
        <v>#N/A</v>
      </c>
      <c r="Z289" s="40" t="e">
        <f>IF(AND('DO NOT USE_Case Formulas'!A289,ISBLANK('Captura de datos CASO'!Z289)),"Has this person had symptoms? is required",IF(AND(NOT(ISBLANK('Captura de datos CASO'!Z289)),ISNA(VLOOKUP('Captura de datos CASO'!Z289,'DO NOT USE_School Picklist'!$D$3:$D$5,1,FALSE))),"Please select a value from the drop-down menu",IF(NOT(ISBLANK('Captura de datos CASO'!Z289)),"OK",NA())))</f>
        <v>#N/A</v>
      </c>
      <c r="AA289" s="40" t="e">
        <f>IF(AND('Captura de datos CASO'!Z289='DO NOT USE_School Picklist'!$D$3,ISBLANK('Captura de datos CASO'!AA289)),"Symptom Onset Date is required if Ever Symptomatic is Yes",IF('DO NOT USE_Case Formulas'!A289,"OK",NA()))</f>
        <v>#N/A</v>
      </c>
      <c r="AB289" s="40"/>
      <c r="AC289" s="40" t="e">
        <f ca="1">IF(AND('DO NOT USE_Case Formulas'!A289,ISBLANK('Captura de datos CASO'!AC289)),"Lab Result Test Date is required",IF('Captura de datos CASO'!AC289&gt;'DO NOT USE_School Picklist'!$C$3,"Test Date cannot be a future date",IF(NOT(ISBLANK('Captura de datos CASO'!AC289)),"OK",NA())))</f>
        <v>#N/A</v>
      </c>
      <c r="AD289" s="40" t="e">
        <f>IF(AND(NOT(ISBLANK('Captura de datos CASO'!AD289)),ISNA(VLOOKUP('Captura de datos CASO'!AD289,'DO NOT USE_School Picklist'!$R$3:$R$7,1,FALSE))),"Please select a value from the drop-down menu",IF('DO NOT USE_Case Formulas'!A289,"OK",NA()))</f>
        <v>#N/A</v>
      </c>
      <c r="AE289" s="40" t="e">
        <f>IF(AND('DO NOT USE_Case Formulas'!A289,ISBLANK('Captura de datos CASO'!AB289)),"Lab Result Test Result is required",IF(AND(NOT(ISBLANK('Captura de datos CASO'!AB289)),ISNA(VLOOKUP('Captura de datos CASO'!AB289,'DO NOT USE_School Picklist'!$Q$3:$Q$8,1,FALSE))),"Please select a value from the drop-down menu",IF('DO NOT USE_Case Formulas'!A289,"OK",NA())))</f>
        <v>#N/A</v>
      </c>
    </row>
    <row r="290" spans="1:31" x14ac:dyDescent="0.3">
      <c r="A290" s="39" t="e">
        <f>IF('DO NOT USE_Case Formulas'!A290,IF('DO NOT USE_Case Formulas'!B290,"Not all required fields are completed","OK"),NA())</f>
        <v>#N/A</v>
      </c>
      <c r="B290" s="40" t="e">
        <f>IF(AND('DO NOT USE_Case Formulas'!A290,ISBLANK('Captura de datos CASO'!B290)),"First Name is required",IF(NOT(ISBLANK('Captura de datos CASO'!B290)),"OK",NA()))</f>
        <v>#N/A</v>
      </c>
      <c r="C290" s="40" t="e">
        <f>IF(AND('DO NOT USE_Case Formulas'!A290,ISBLANK('Captura de datos CASO'!C290)),"Last Name is required",IF(NOT(ISBLANK('Captura de datos CASO'!C290)),"OK",NA()))</f>
        <v>#N/A</v>
      </c>
      <c r="D290" s="40" t="e">
        <f>IF(AND('DO NOT USE_Case Formulas'!A290,ISBLANK('Captura de datos CASO'!D290)),"Birthdate is required",IF(NOT(ISBLANK('Captura de datos CASO'!D290)),"OK",NA()))</f>
        <v>#N/A</v>
      </c>
      <c r="E290" s="40" t="e">
        <f>IF(AND('DO NOT USE_Case Formulas'!A290,ISBLANK('Captura de datos CASO'!E290)),"Mobile Phone is required",IF(NOT(ISBLANK('Captura de datos CASO'!E290)),IF(AND(ISNUMBER(VALUE('Captura de datos CASO'!E290)),LEFT('Captura de datos CASO'!E290,1)&lt;&gt;"1",LEN('Captura de datos CASO'!E290)=10),"OK","Phone number must be valid format"),NA()))</f>
        <v>#N/A</v>
      </c>
      <c r="F290" s="40" t="e">
        <f>IF(LEN('Captura de datos CASO'!F290)&gt;255,"Home Street Address must be less than 255 characters",IF('DO NOT USE_Case Formulas'!A290,"OK",NA()))</f>
        <v>#N/A</v>
      </c>
      <c r="G290" s="40" t="e">
        <f>IF(LEN('Captura de datos CASO'!G290)&gt;40,"City must be less than 40 characters",IF('DO NOT USE_Case Formulas'!A290,"OK",NA()))</f>
        <v>#N/A</v>
      </c>
      <c r="H290" s="40" t="e">
        <f>IF(AND(NOT(ISBLANK('Captura de datos CASO'!H290)),ISNA(VLOOKUP('Captura de datos CASO'!H290,'DO NOT USE_School Picklist'!$P$3:$P$52,1,FALSE))),"Please select a value from the drop-down menu",IF('DO NOT USE_Case Formulas'!A290,"OK",NA()))</f>
        <v>#N/A</v>
      </c>
      <c r="I290" s="40" t="e">
        <f>IF(AND('DO NOT USE_Case Formulas'!A290,ISBLANK('Captura de datos CASO'!I290)),"Zip is required",IF(ISBLANK('Captura de datos CASO'!I290),NA(),"OK"))</f>
        <v>#N/A</v>
      </c>
      <c r="J290" s="40" t="e">
        <f>IF(AND('DO NOT USE_Case Formulas'!A290,ISBLANK('Captura de datos CASO'!J290)),"Student or Staff? is required",IF(ISBLANK('Captura de datos CASO'!J290),NA(),IF(ISNA(VLOOKUP('Captura de datos CASO'!J290,'DO NOT USE_School Picklist'!$B$3:$B$6,1,FALSE)),"Please select a value from the drop-down menu","OK")))</f>
        <v>#N/A</v>
      </c>
      <c r="K290" s="40" t="e">
        <f>IF(AND('Captura de datos CASO'!J290='DO NOT USE_School Picklist'!$B$4,ISBLANK('Captura de datos CASO'!K290)),"Occupation/Job Title is required if Student or Staff? is Yes, staff/faculty or volunteer",IF('DO NOT USE_Case Formulas'!A290,"OK",NA()))</f>
        <v>#N/A</v>
      </c>
      <c r="L290" s="40" t="e">
        <f ca="1">IF('Captura de datos CASO'!L290&gt;'DO NOT USE_School Picklist'!$C$3,"Date last on school campus/facility cannot be a future date",IF('DO NOT USE_Case Formulas'!A290,IF(ISBLANK('Captura de datos CASO'!L290),"Date last on school campus/facility is required","OK"),NA()))</f>
        <v>#N/A</v>
      </c>
      <c r="M290" s="40" t="e">
        <f>IF(AND('DO NOT USE_Case Formulas'!A290,ISBLANK('Captura de datos CASO'!M290)),"Specific Place in the Location is required",IF(ISBLANK('Captura de datos CASO'!M290),NA(),"OK"))</f>
        <v>#N/A</v>
      </c>
      <c r="N290" s="40" t="e">
        <f>IF(LEN('Captura de datos CASO'!N290)&gt;50,"Parent/Guardian Name must be less than 50 characters",IF('DO NOT USE_Case Formulas'!A290,"OK",NA()))</f>
        <v>#N/A</v>
      </c>
      <c r="O290" s="40" t="e">
        <f>IF(NOT(ISBLANK('Captura de datos CASO'!O290)),IF(AND(ISNUMBER('Captura de datos CASO'!O290),LEFT('Captura de datos CASO'!O290,1)&lt;&gt;"1",LEN('Captura de datos CASO'!O290)=10),"OK","Phone number must be valid format"),IF('DO NOT USE_Case Formulas'!A290,"OK",NA()))</f>
        <v>#N/A</v>
      </c>
      <c r="P290" s="53" t="e">
        <f>IF(AND(NOT(ISBLANK('Captura de datos CASO'!P290)),ISNA(VLOOKUP('Captura de datos CASO'!P290,'DO NOT USE_School Picklist'!$I$3:$I$5,1,FALSE))),"Please select a value from the drop-down menu",IF('DO NOT USE_Case Formulas'!A290,"OK",NA()))</f>
        <v>#N/A</v>
      </c>
      <c r="Q290" s="40" t="e">
        <f>IF(AND(NOT(ISBLANK('Captura de datos CASO'!Q290)),ISNA(VLOOKUP('Captura de datos CASO'!Q290,'DO NOT USE_School Picklist'!$E$3:$E$10,1,FALSE))),"Please select a value from the drop-down menu",IF('DO NOT USE_Case Formulas'!A290,"OK",NA()))</f>
        <v>#N/A</v>
      </c>
      <c r="R290" s="53" t="e">
        <f>IF(AND(NOT(ISBLANK('Captura de datos CASO'!R290)),ISNA(VLOOKUP('Captura de datos CASO'!R290,'DO NOT USE_School Picklist'!$W$3:$W$9,1,FALSE))),"Please select a value from the drop-down menu",IF('DO NOT USE_Case Formulas'!A290,"OK",NA()))</f>
        <v>#N/A</v>
      </c>
      <c r="S290" s="53" t="e">
        <f>IF(AND(NOT(ISBLANK('Captura de datos CASO'!S290)),ISNA(VLOOKUP('Captura de datos CASO'!S290,'DO NOT USE_School Picklist'!$W$3:$W$9,1,FALSE))),"Please select a value from the drop-down menu",IF('DO NOT USE_Case Formulas'!A290,"OK",NA()))</f>
        <v>#N/A</v>
      </c>
      <c r="T290" s="40" t="e">
        <f>IF(AND(NOT(ISBLANK('Captura de datos CASO'!T290)),ISNA(VLOOKUP('Captura de datos CASO'!T290,'DO NOT USE_School Picklist'!$F$3:$F$16,1,FALSE))),"Please select a value from the drop-down menu",IF('DO NOT USE_Case Formulas'!A290,"OK",NA()))</f>
        <v>#N/A</v>
      </c>
      <c r="U290" s="40" t="e">
        <f>IF(LEN('Captura de datos CASO'!U290)&gt;100,"Classroom(s) must be less than 100 characters",IF('DO NOT USE_Case Formulas'!A290,"OK",NA()))</f>
        <v>#N/A</v>
      </c>
      <c r="V290" s="40" t="e">
        <f>IF(AND(NOT(ISBLANK('Captura de datos CASO'!V290)),ISNA(VLOOKUP('Captura de datos CASO'!V290,'DO NOT USE_School Picklist'!$S$3:$S$12,1,FALSE))),"Please select a value from the drop-down menu",IF('DO NOT USE_Case Formulas'!A290,"OK",NA()))</f>
        <v>#N/A</v>
      </c>
      <c r="W290" s="40" t="e">
        <f>IF(AND(NOT(ISBLANK('Captura de datos CASO'!W290)),ISNA(VLOOKUP('Captura de datos CASO'!W290,'DO NOT USE_School Picklist'!$S$3:$S$12,1,FALSE))),"Please select a value from the drop-down menu",IF('DO NOT USE_Case Formulas'!A290,"OK",NA()))</f>
        <v>#N/A</v>
      </c>
      <c r="X290" s="40" t="e">
        <f>IF(LEN('Captura de datos CASO'!X290)&gt;80,"Name of Education Group must be less than 80 characters",IF('DO NOT USE_Case Formulas'!A290,"OK",NA()))</f>
        <v>#N/A</v>
      </c>
      <c r="Y290" s="40" t="e">
        <f>IF(AND(NOT(ISBLANK('Captura de datos CASO'!Y290)),ISNA(VLOOKUP('Captura de datos CASO'!Y290,'DO NOT USE_School Picklist'!$K$3:$K$6,1,FALSE))),"Please select a value from the drop-down menu",IF('DO NOT USE_Case Formulas'!A290,"OK",NA()))</f>
        <v>#N/A</v>
      </c>
      <c r="Z290" s="40" t="e">
        <f>IF(AND('DO NOT USE_Case Formulas'!A290,ISBLANK('Captura de datos CASO'!Z290)),"Has this person had symptoms? is required",IF(AND(NOT(ISBLANK('Captura de datos CASO'!Z290)),ISNA(VLOOKUP('Captura de datos CASO'!Z290,'DO NOT USE_School Picklist'!$D$3:$D$5,1,FALSE))),"Please select a value from the drop-down menu",IF(NOT(ISBLANK('Captura de datos CASO'!Z290)),"OK",NA())))</f>
        <v>#N/A</v>
      </c>
      <c r="AA290" s="40" t="e">
        <f>IF(AND('Captura de datos CASO'!Z290='DO NOT USE_School Picklist'!$D$3,ISBLANK('Captura de datos CASO'!AA290)),"Symptom Onset Date is required if Ever Symptomatic is Yes",IF('DO NOT USE_Case Formulas'!A290,"OK",NA()))</f>
        <v>#N/A</v>
      </c>
      <c r="AB290" s="40"/>
      <c r="AC290" s="40" t="e">
        <f ca="1">IF(AND('DO NOT USE_Case Formulas'!A290,ISBLANK('Captura de datos CASO'!AC290)),"Lab Result Test Date is required",IF('Captura de datos CASO'!AC290&gt;'DO NOT USE_School Picklist'!$C$3,"Test Date cannot be a future date",IF(NOT(ISBLANK('Captura de datos CASO'!AC290)),"OK",NA())))</f>
        <v>#N/A</v>
      </c>
      <c r="AD290" s="40" t="e">
        <f>IF(AND(NOT(ISBLANK('Captura de datos CASO'!AD290)),ISNA(VLOOKUP('Captura de datos CASO'!AD290,'DO NOT USE_School Picklist'!$R$3:$R$7,1,FALSE))),"Please select a value from the drop-down menu",IF('DO NOT USE_Case Formulas'!A290,"OK",NA()))</f>
        <v>#N/A</v>
      </c>
      <c r="AE290" s="40" t="e">
        <f>IF(AND('DO NOT USE_Case Formulas'!A290,ISBLANK('Captura de datos CASO'!AB290)),"Lab Result Test Result is required",IF(AND(NOT(ISBLANK('Captura de datos CASO'!AB290)),ISNA(VLOOKUP('Captura de datos CASO'!AB290,'DO NOT USE_School Picklist'!$Q$3:$Q$8,1,FALSE))),"Please select a value from the drop-down menu",IF('DO NOT USE_Case Formulas'!A290,"OK",NA())))</f>
        <v>#N/A</v>
      </c>
    </row>
    <row r="291" spans="1:31" x14ac:dyDescent="0.3">
      <c r="A291" s="39" t="e">
        <f>IF('DO NOT USE_Case Formulas'!A291,IF('DO NOT USE_Case Formulas'!B291,"Not all required fields are completed","OK"),NA())</f>
        <v>#N/A</v>
      </c>
      <c r="B291" s="40" t="e">
        <f>IF(AND('DO NOT USE_Case Formulas'!A291,ISBLANK('Captura de datos CASO'!B291)),"First Name is required",IF(NOT(ISBLANK('Captura de datos CASO'!B291)),"OK",NA()))</f>
        <v>#N/A</v>
      </c>
      <c r="C291" s="40" t="e">
        <f>IF(AND('DO NOT USE_Case Formulas'!A291,ISBLANK('Captura de datos CASO'!C291)),"Last Name is required",IF(NOT(ISBLANK('Captura de datos CASO'!C291)),"OK",NA()))</f>
        <v>#N/A</v>
      </c>
      <c r="D291" s="40" t="e">
        <f>IF(AND('DO NOT USE_Case Formulas'!A291,ISBLANK('Captura de datos CASO'!D291)),"Birthdate is required",IF(NOT(ISBLANK('Captura de datos CASO'!D291)),"OK",NA()))</f>
        <v>#N/A</v>
      </c>
      <c r="E291" s="40" t="e">
        <f>IF(AND('DO NOT USE_Case Formulas'!A291,ISBLANK('Captura de datos CASO'!E291)),"Mobile Phone is required",IF(NOT(ISBLANK('Captura de datos CASO'!E291)),IF(AND(ISNUMBER(VALUE('Captura de datos CASO'!E291)),LEFT('Captura de datos CASO'!E291,1)&lt;&gt;"1",LEN('Captura de datos CASO'!E291)=10),"OK","Phone number must be valid format"),NA()))</f>
        <v>#N/A</v>
      </c>
      <c r="F291" s="40" t="e">
        <f>IF(LEN('Captura de datos CASO'!F291)&gt;255,"Home Street Address must be less than 255 characters",IF('DO NOT USE_Case Formulas'!A291,"OK",NA()))</f>
        <v>#N/A</v>
      </c>
      <c r="G291" s="40" t="e">
        <f>IF(LEN('Captura de datos CASO'!G291)&gt;40,"City must be less than 40 characters",IF('DO NOT USE_Case Formulas'!A291,"OK",NA()))</f>
        <v>#N/A</v>
      </c>
      <c r="H291" s="40" t="e">
        <f>IF(AND(NOT(ISBLANK('Captura de datos CASO'!H291)),ISNA(VLOOKUP('Captura de datos CASO'!H291,'DO NOT USE_School Picklist'!$P$3:$P$52,1,FALSE))),"Please select a value from the drop-down menu",IF('DO NOT USE_Case Formulas'!A291,"OK",NA()))</f>
        <v>#N/A</v>
      </c>
      <c r="I291" s="40" t="e">
        <f>IF(AND('DO NOT USE_Case Formulas'!A291,ISBLANK('Captura de datos CASO'!I291)),"Zip is required",IF(ISBLANK('Captura de datos CASO'!I291),NA(),"OK"))</f>
        <v>#N/A</v>
      </c>
      <c r="J291" s="40" t="e">
        <f>IF(AND('DO NOT USE_Case Formulas'!A291,ISBLANK('Captura de datos CASO'!J291)),"Student or Staff? is required",IF(ISBLANK('Captura de datos CASO'!J291),NA(),IF(ISNA(VLOOKUP('Captura de datos CASO'!J291,'DO NOT USE_School Picklist'!$B$3:$B$6,1,FALSE)),"Please select a value from the drop-down menu","OK")))</f>
        <v>#N/A</v>
      </c>
      <c r="K291" s="40" t="e">
        <f>IF(AND('Captura de datos CASO'!J291='DO NOT USE_School Picklist'!$B$4,ISBLANK('Captura de datos CASO'!K291)),"Occupation/Job Title is required if Student or Staff? is Yes, staff/faculty or volunteer",IF('DO NOT USE_Case Formulas'!A291,"OK",NA()))</f>
        <v>#N/A</v>
      </c>
      <c r="L291" s="40" t="e">
        <f ca="1">IF('Captura de datos CASO'!L291&gt;'DO NOT USE_School Picklist'!$C$3,"Date last on school campus/facility cannot be a future date",IF('DO NOT USE_Case Formulas'!A291,IF(ISBLANK('Captura de datos CASO'!L291),"Date last on school campus/facility is required","OK"),NA()))</f>
        <v>#N/A</v>
      </c>
      <c r="M291" s="40" t="e">
        <f>IF(AND('DO NOT USE_Case Formulas'!A291,ISBLANK('Captura de datos CASO'!M291)),"Specific Place in the Location is required",IF(ISBLANK('Captura de datos CASO'!M291),NA(),"OK"))</f>
        <v>#N/A</v>
      </c>
      <c r="N291" s="40" t="e">
        <f>IF(LEN('Captura de datos CASO'!N291)&gt;50,"Parent/Guardian Name must be less than 50 characters",IF('DO NOT USE_Case Formulas'!A291,"OK",NA()))</f>
        <v>#N/A</v>
      </c>
      <c r="O291" s="40" t="e">
        <f>IF(NOT(ISBLANK('Captura de datos CASO'!O291)),IF(AND(ISNUMBER('Captura de datos CASO'!O291),LEFT('Captura de datos CASO'!O291,1)&lt;&gt;"1",LEN('Captura de datos CASO'!O291)=10),"OK","Phone number must be valid format"),IF('DO NOT USE_Case Formulas'!A291,"OK",NA()))</f>
        <v>#N/A</v>
      </c>
      <c r="P291" s="53" t="e">
        <f>IF(AND(NOT(ISBLANK('Captura de datos CASO'!P291)),ISNA(VLOOKUP('Captura de datos CASO'!P291,'DO NOT USE_School Picklist'!$I$3:$I$5,1,FALSE))),"Please select a value from the drop-down menu",IF('DO NOT USE_Case Formulas'!A291,"OK",NA()))</f>
        <v>#N/A</v>
      </c>
      <c r="Q291" s="40" t="e">
        <f>IF(AND(NOT(ISBLANK('Captura de datos CASO'!Q291)),ISNA(VLOOKUP('Captura de datos CASO'!Q291,'DO NOT USE_School Picklist'!$E$3:$E$10,1,FALSE))),"Please select a value from the drop-down menu",IF('DO NOT USE_Case Formulas'!A291,"OK",NA()))</f>
        <v>#N/A</v>
      </c>
      <c r="R291" s="53" t="e">
        <f>IF(AND(NOT(ISBLANK('Captura de datos CASO'!R291)),ISNA(VLOOKUP('Captura de datos CASO'!R291,'DO NOT USE_School Picklist'!$W$3:$W$9,1,FALSE))),"Please select a value from the drop-down menu",IF('DO NOT USE_Case Formulas'!A291,"OK",NA()))</f>
        <v>#N/A</v>
      </c>
      <c r="S291" s="53" t="e">
        <f>IF(AND(NOT(ISBLANK('Captura de datos CASO'!S291)),ISNA(VLOOKUP('Captura de datos CASO'!S291,'DO NOT USE_School Picklist'!$W$3:$W$9,1,FALSE))),"Please select a value from the drop-down menu",IF('DO NOT USE_Case Formulas'!A291,"OK",NA()))</f>
        <v>#N/A</v>
      </c>
      <c r="T291" s="40" t="e">
        <f>IF(AND(NOT(ISBLANK('Captura de datos CASO'!T291)),ISNA(VLOOKUP('Captura de datos CASO'!T291,'DO NOT USE_School Picklist'!$F$3:$F$16,1,FALSE))),"Please select a value from the drop-down menu",IF('DO NOT USE_Case Formulas'!A291,"OK",NA()))</f>
        <v>#N/A</v>
      </c>
      <c r="U291" s="40" t="e">
        <f>IF(LEN('Captura de datos CASO'!U291)&gt;100,"Classroom(s) must be less than 100 characters",IF('DO NOT USE_Case Formulas'!A291,"OK",NA()))</f>
        <v>#N/A</v>
      </c>
      <c r="V291" s="40" t="e">
        <f>IF(AND(NOT(ISBLANK('Captura de datos CASO'!V291)),ISNA(VLOOKUP('Captura de datos CASO'!V291,'DO NOT USE_School Picklist'!$S$3:$S$12,1,FALSE))),"Please select a value from the drop-down menu",IF('DO NOT USE_Case Formulas'!A291,"OK",NA()))</f>
        <v>#N/A</v>
      </c>
      <c r="W291" s="40" t="e">
        <f>IF(AND(NOT(ISBLANK('Captura de datos CASO'!W291)),ISNA(VLOOKUP('Captura de datos CASO'!W291,'DO NOT USE_School Picklist'!$S$3:$S$12,1,FALSE))),"Please select a value from the drop-down menu",IF('DO NOT USE_Case Formulas'!A291,"OK",NA()))</f>
        <v>#N/A</v>
      </c>
      <c r="X291" s="40" t="e">
        <f>IF(LEN('Captura de datos CASO'!X291)&gt;80,"Name of Education Group must be less than 80 characters",IF('DO NOT USE_Case Formulas'!A291,"OK",NA()))</f>
        <v>#N/A</v>
      </c>
      <c r="Y291" s="40" t="e">
        <f>IF(AND(NOT(ISBLANK('Captura de datos CASO'!Y291)),ISNA(VLOOKUP('Captura de datos CASO'!Y291,'DO NOT USE_School Picklist'!$K$3:$K$6,1,FALSE))),"Please select a value from the drop-down menu",IF('DO NOT USE_Case Formulas'!A291,"OK",NA()))</f>
        <v>#N/A</v>
      </c>
      <c r="Z291" s="40" t="e">
        <f>IF(AND('DO NOT USE_Case Formulas'!A291,ISBLANK('Captura de datos CASO'!Z291)),"Has this person had symptoms? is required",IF(AND(NOT(ISBLANK('Captura de datos CASO'!Z291)),ISNA(VLOOKUP('Captura de datos CASO'!Z291,'DO NOT USE_School Picklist'!$D$3:$D$5,1,FALSE))),"Please select a value from the drop-down menu",IF(NOT(ISBLANK('Captura de datos CASO'!Z291)),"OK",NA())))</f>
        <v>#N/A</v>
      </c>
      <c r="AA291" s="40" t="e">
        <f>IF(AND('Captura de datos CASO'!Z291='DO NOT USE_School Picklist'!$D$3,ISBLANK('Captura de datos CASO'!AA291)),"Symptom Onset Date is required if Ever Symptomatic is Yes",IF('DO NOT USE_Case Formulas'!A291,"OK",NA()))</f>
        <v>#N/A</v>
      </c>
      <c r="AB291" s="40"/>
      <c r="AC291" s="40" t="e">
        <f ca="1">IF(AND('DO NOT USE_Case Formulas'!A291,ISBLANK('Captura de datos CASO'!AC291)),"Lab Result Test Date is required",IF('Captura de datos CASO'!AC291&gt;'DO NOT USE_School Picklist'!$C$3,"Test Date cannot be a future date",IF(NOT(ISBLANK('Captura de datos CASO'!AC291)),"OK",NA())))</f>
        <v>#N/A</v>
      </c>
      <c r="AD291" s="40" t="e">
        <f>IF(AND(NOT(ISBLANK('Captura de datos CASO'!AD291)),ISNA(VLOOKUP('Captura de datos CASO'!AD291,'DO NOT USE_School Picklist'!$R$3:$R$7,1,FALSE))),"Please select a value from the drop-down menu",IF('DO NOT USE_Case Formulas'!A291,"OK",NA()))</f>
        <v>#N/A</v>
      </c>
      <c r="AE291" s="40" t="e">
        <f>IF(AND('DO NOT USE_Case Formulas'!A291,ISBLANK('Captura de datos CASO'!AB291)),"Lab Result Test Result is required",IF(AND(NOT(ISBLANK('Captura de datos CASO'!AB291)),ISNA(VLOOKUP('Captura de datos CASO'!AB291,'DO NOT USE_School Picklist'!$Q$3:$Q$8,1,FALSE))),"Please select a value from the drop-down menu",IF('DO NOT USE_Case Formulas'!A291,"OK",NA())))</f>
        <v>#N/A</v>
      </c>
    </row>
    <row r="292" spans="1:31" x14ac:dyDescent="0.3">
      <c r="A292" s="39" t="e">
        <f>IF('DO NOT USE_Case Formulas'!A292,IF('DO NOT USE_Case Formulas'!B292,"Not all required fields are completed","OK"),NA())</f>
        <v>#N/A</v>
      </c>
      <c r="B292" s="40" t="e">
        <f>IF(AND('DO NOT USE_Case Formulas'!A292,ISBLANK('Captura de datos CASO'!B292)),"First Name is required",IF(NOT(ISBLANK('Captura de datos CASO'!B292)),"OK",NA()))</f>
        <v>#N/A</v>
      </c>
      <c r="C292" s="40" t="e">
        <f>IF(AND('DO NOT USE_Case Formulas'!A292,ISBLANK('Captura de datos CASO'!C292)),"Last Name is required",IF(NOT(ISBLANK('Captura de datos CASO'!C292)),"OK",NA()))</f>
        <v>#N/A</v>
      </c>
      <c r="D292" s="40" t="e">
        <f>IF(AND('DO NOT USE_Case Formulas'!A292,ISBLANK('Captura de datos CASO'!D292)),"Birthdate is required",IF(NOT(ISBLANK('Captura de datos CASO'!D292)),"OK",NA()))</f>
        <v>#N/A</v>
      </c>
      <c r="E292" s="40" t="e">
        <f>IF(AND('DO NOT USE_Case Formulas'!A292,ISBLANK('Captura de datos CASO'!E292)),"Mobile Phone is required",IF(NOT(ISBLANK('Captura de datos CASO'!E292)),IF(AND(ISNUMBER(VALUE('Captura de datos CASO'!E292)),LEFT('Captura de datos CASO'!E292,1)&lt;&gt;"1",LEN('Captura de datos CASO'!E292)=10),"OK","Phone number must be valid format"),NA()))</f>
        <v>#N/A</v>
      </c>
      <c r="F292" s="40" t="e">
        <f>IF(LEN('Captura de datos CASO'!F292)&gt;255,"Home Street Address must be less than 255 characters",IF('DO NOT USE_Case Formulas'!A292,"OK",NA()))</f>
        <v>#N/A</v>
      </c>
      <c r="G292" s="40" t="e">
        <f>IF(LEN('Captura de datos CASO'!G292)&gt;40,"City must be less than 40 characters",IF('DO NOT USE_Case Formulas'!A292,"OK",NA()))</f>
        <v>#N/A</v>
      </c>
      <c r="H292" s="40" t="e">
        <f>IF(AND(NOT(ISBLANK('Captura de datos CASO'!H292)),ISNA(VLOOKUP('Captura de datos CASO'!H292,'DO NOT USE_School Picklist'!$P$3:$P$52,1,FALSE))),"Please select a value from the drop-down menu",IF('DO NOT USE_Case Formulas'!A292,"OK",NA()))</f>
        <v>#N/A</v>
      </c>
      <c r="I292" s="40" t="e">
        <f>IF(AND('DO NOT USE_Case Formulas'!A292,ISBLANK('Captura de datos CASO'!I292)),"Zip is required",IF(ISBLANK('Captura de datos CASO'!I292),NA(),"OK"))</f>
        <v>#N/A</v>
      </c>
      <c r="J292" s="40" t="e">
        <f>IF(AND('DO NOT USE_Case Formulas'!A292,ISBLANK('Captura de datos CASO'!J292)),"Student or Staff? is required",IF(ISBLANK('Captura de datos CASO'!J292),NA(),IF(ISNA(VLOOKUP('Captura de datos CASO'!J292,'DO NOT USE_School Picklist'!$B$3:$B$6,1,FALSE)),"Please select a value from the drop-down menu","OK")))</f>
        <v>#N/A</v>
      </c>
      <c r="K292" s="40" t="e">
        <f>IF(AND('Captura de datos CASO'!J292='DO NOT USE_School Picklist'!$B$4,ISBLANK('Captura de datos CASO'!K292)),"Occupation/Job Title is required if Student or Staff? is Yes, staff/faculty or volunteer",IF('DO NOT USE_Case Formulas'!A292,"OK",NA()))</f>
        <v>#N/A</v>
      </c>
      <c r="L292" s="40" t="e">
        <f ca="1">IF('Captura de datos CASO'!L292&gt;'DO NOT USE_School Picklist'!$C$3,"Date last on school campus/facility cannot be a future date",IF('DO NOT USE_Case Formulas'!A292,IF(ISBLANK('Captura de datos CASO'!L292),"Date last on school campus/facility is required","OK"),NA()))</f>
        <v>#N/A</v>
      </c>
      <c r="M292" s="40" t="e">
        <f>IF(AND('DO NOT USE_Case Formulas'!A292,ISBLANK('Captura de datos CASO'!M292)),"Specific Place in the Location is required",IF(ISBLANK('Captura de datos CASO'!M292),NA(),"OK"))</f>
        <v>#N/A</v>
      </c>
      <c r="N292" s="40" t="e">
        <f>IF(LEN('Captura de datos CASO'!N292)&gt;50,"Parent/Guardian Name must be less than 50 characters",IF('DO NOT USE_Case Formulas'!A292,"OK",NA()))</f>
        <v>#N/A</v>
      </c>
      <c r="O292" s="40" t="e">
        <f>IF(NOT(ISBLANK('Captura de datos CASO'!O292)),IF(AND(ISNUMBER('Captura de datos CASO'!O292),LEFT('Captura de datos CASO'!O292,1)&lt;&gt;"1",LEN('Captura de datos CASO'!O292)=10),"OK","Phone number must be valid format"),IF('DO NOT USE_Case Formulas'!A292,"OK",NA()))</f>
        <v>#N/A</v>
      </c>
      <c r="P292" s="53" t="e">
        <f>IF(AND(NOT(ISBLANK('Captura de datos CASO'!P292)),ISNA(VLOOKUP('Captura de datos CASO'!P292,'DO NOT USE_School Picklist'!$I$3:$I$5,1,FALSE))),"Please select a value from the drop-down menu",IF('DO NOT USE_Case Formulas'!A292,"OK",NA()))</f>
        <v>#N/A</v>
      </c>
      <c r="Q292" s="40" t="e">
        <f>IF(AND(NOT(ISBLANK('Captura de datos CASO'!Q292)),ISNA(VLOOKUP('Captura de datos CASO'!Q292,'DO NOT USE_School Picklist'!$E$3:$E$10,1,FALSE))),"Please select a value from the drop-down menu",IF('DO NOT USE_Case Formulas'!A292,"OK",NA()))</f>
        <v>#N/A</v>
      </c>
      <c r="R292" s="53" t="e">
        <f>IF(AND(NOT(ISBLANK('Captura de datos CASO'!R292)),ISNA(VLOOKUP('Captura de datos CASO'!R292,'DO NOT USE_School Picklist'!$W$3:$W$9,1,FALSE))),"Please select a value from the drop-down menu",IF('DO NOT USE_Case Formulas'!A292,"OK",NA()))</f>
        <v>#N/A</v>
      </c>
      <c r="S292" s="53" t="e">
        <f>IF(AND(NOT(ISBLANK('Captura de datos CASO'!S292)),ISNA(VLOOKUP('Captura de datos CASO'!S292,'DO NOT USE_School Picklist'!$W$3:$W$9,1,FALSE))),"Please select a value from the drop-down menu",IF('DO NOT USE_Case Formulas'!A292,"OK",NA()))</f>
        <v>#N/A</v>
      </c>
      <c r="T292" s="40" t="e">
        <f>IF(AND(NOT(ISBLANK('Captura de datos CASO'!T292)),ISNA(VLOOKUP('Captura de datos CASO'!T292,'DO NOT USE_School Picklist'!$F$3:$F$16,1,FALSE))),"Please select a value from the drop-down menu",IF('DO NOT USE_Case Formulas'!A292,"OK",NA()))</f>
        <v>#N/A</v>
      </c>
      <c r="U292" s="40" t="e">
        <f>IF(LEN('Captura de datos CASO'!U292)&gt;100,"Classroom(s) must be less than 100 characters",IF('DO NOT USE_Case Formulas'!A292,"OK",NA()))</f>
        <v>#N/A</v>
      </c>
      <c r="V292" s="40" t="e">
        <f>IF(AND(NOT(ISBLANK('Captura de datos CASO'!V292)),ISNA(VLOOKUP('Captura de datos CASO'!V292,'DO NOT USE_School Picklist'!$S$3:$S$12,1,FALSE))),"Please select a value from the drop-down menu",IF('DO NOT USE_Case Formulas'!A292,"OK",NA()))</f>
        <v>#N/A</v>
      </c>
      <c r="W292" s="40" t="e">
        <f>IF(AND(NOT(ISBLANK('Captura de datos CASO'!W292)),ISNA(VLOOKUP('Captura de datos CASO'!W292,'DO NOT USE_School Picklist'!$S$3:$S$12,1,FALSE))),"Please select a value from the drop-down menu",IF('DO NOT USE_Case Formulas'!A292,"OK",NA()))</f>
        <v>#N/A</v>
      </c>
      <c r="X292" s="40" t="e">
        <f>IF(LEN('Captura de datos CASO'!X292)&gt;80,"Name of Education Group must be less than 80 characters",IF('DO NOT USE_Case Formulas'!A292,"OK",NA()))</f>
        <v>#N/A</v>
      </c>
      <c r="Y292" s="40" t="e">
        <f>IF(AND(NOT(ISBLANK('Captura de datos CASO'!Y292)),ISNA(VLOOKUP('Captura de datos CASO'!Y292,'DO NOT USE_School Picklist'!$K$3:$K$6,1,FALSE))),"Please select a value from the drop-down menu",IF('DO NOT USE_Case Formulas'!A292,"OK",NA()))</f>
        <v>#N/A</v>
      </c>
      <c r="Z292" s="40" t="e">
        <f>IF(AND('DO NOT USE_Case Formulas'!A292,ISBLANK('Captura de datos CASO'!Z292)),"Has this person had symptoms? is required",IF(AND(NOT(ISBLANK('Captura de datos CASO'!Z292)),ISNA(VLOOKUP('Captura de datos CASO'!Z292,'DO NOT USE_School Picklist'!$D$3:$D$5,1,FALSE))),"Please select a value from the drop-down menu",IF(NOT(ISBLANK('Captura de datos CASO'!Z292)),"OK",NA())))</f>
        <v>#N/A</v>
      </c>
      <c r="AA292" s="40" t="e">
        <f>IF(AND('Captura de datos CASO'!Z292='DO NOT USE_School Picklist'!$D$3,ISBLANK('Captura de datos CASO'!AA292)),"Symptom Onset Date is required if Ever Symptomatic is Yes",IF('DO NOT USE_Case Formulas'!A292,"OK",NA()))</f>
        <v>#N/A</v>
      </c>
      <c r="AB292" s="40"/>
      <c r="AC292" s="40" t="e">
        <f ca="1">IF(AND('DO NOT USE_Case Formulas'!A292,ISBLANK('Captura de datos CASO'!AC292)),"Lab Result Test Date is required",IF('Captura de datos CASO'!AC292&gt;'DO NOT USE_School Picklist'!$C$3,"Test Date cannot be a future date",IF(NOT(ISBLANK('Captura de datos CASO'!AC292)),"OK",NA())))</f>
        <v>#N/A</v>
      </c>
      <c r="AD292" s="40" t="e">
        <f>IF(AND(NOT(ISBLANK('Captura de datos CASO'!AD292)),ISNA(VLOOKUP('Captura de datos CASO'!AD292,'DO NOT USE_School Picklist'!$R$3:$R$7,1,FALSE))),"Please select a value from the drop-down menu",IF('DO NOT USE_Case Formulas'!A292,"OK",NA()))</f>
        <v>#N/A</v>
      </c>
      <c r="AE292" s="40" t="e">
        <f>IF(AND('DO NOT USE_Case Formulas'!A292,ISBLANK('Captura de datos CASO'!AB292)),"Lab Result Test Result is required",IF(AND(NOT(ISBLANK('Captura de datos CASO'!AB292)),ISNA(VLOOKUP('Captura de datos CASO'!AB292,'DO NOT USE_School Picklist'!$Q$3:$Q$8,1,FALSE))),"Please select a value from the drop-down menu",IF('DO NOT USE_Case Formulas'!A292,"OK",NA())))</f>
        <v>#N/A</v>
      </c>
    </row>
    <row r="293" spans="1:31" x14ac:dyDescent="0.3">
      <c r="A293" s="39" t="e">
        <f>IF('DO NOT USE_Case Formulas'!A293,IF('DO NOT USE_Case Formulas'!B293,"Not all required fields are completed","OK"),NA())</f>
        <v>#N/A</v>
      </c>
      <c r="B293" s="40" t="e">
        <f>IF(AND('DO NOT USE_Case Formulas'!A293,ISBLANK('Captura de datos CASO'!B293)),"First Name is required",IF(NOT(ISBLANK('Captura de datos CASO'!B293)),"OK",NA()))</f>
        <v>#N/A</v>
      </c>
      <c r="C293" s="40" t="e">
        <f>IF(AND('DO NOT USE_Case Formulas'!A293,ISBLANK('Captura de datos CASO'!C293)),"Last Name is required",IF(NOT(ISBLANK('Captura de datos CASO'!C293)),"OK",NA()))</f>
        <v>#N/A</v>
      </c>
      <c r="D293" s="40" t="e">
        <f>IF(AND('DO NOT USE_Case Formulas'!A293,ISBLANK('Captura de datos CASO'!D293)),"Birthdate is required",IF(NOT(ISBLANK('Captura de datos CASO'!D293)),"OK",NA()))</f>
        <v>#N/A</v>
      </c>
      <c r="E293" s="40" t="e">
        <f>IF(AND('DO NOT USE_Case Formulas'!A293,ISBLANK('Captura de datos CASO'!E293)),"Mobile Phone is required",IF(NOT(ISBLANK('Captura de datos CASO'!E293)),IF(AND(ISNUMBER(VALUE('Captura de datos CASO'!E293)),LEFT('Captura de datos CASO'!E293,1)&lt;&gt;"1",LEN('Captura de datos CASO'!E293)=10),"OK","Phone number must be valid format"),NA()))</f>
        <v>#N/A</v>
      </c>
      <c r="F293" s="40" t="e">
        <f>IF(LEN('Captura de datos CASO'!F293)&gt;255,"Home Street Address must be less than 255 characters",IF('DO NOT USE_Case Formulas'!A293,"OK",NA()))</f>
        <v>#N/A</v>
      </c>
      <c r="G293" s="40" t="e">
        <f>IF(LEN('Captura de datos CASO'!G293)&gt;40,"City must be less than 40 characters",IF('DO NOT USE_Case Formulas'!A293,"OK",NA()))</f>
        <v>#N/A</v>
      </c>
      <c r="H293" s="40" t="e">
        <f>IF(AND(NOT(ISBLANK('Captura de datos CASO'!H293)),ISNA(VLOOKUP('Captura de datos CASO'!H293,'DO NOT USE_School Picklist'!$P$3:$P$52,1,FALSE))),"Please select a value from the drop-down menu",IF('DO NOT USE_Case Formulas'!A293,"OK",NA()))</f>
        <v>#N/A</v>
      </c>
      <c r="I293" s="40" t="e">
        <f>IF(AND('DO NOT USE_Case Formulas'!A293,ISBLANK('Captura de datos CASO'!I293)),"Zip is required",IF(ISBLANK('Captura de datos CASO'!I293),NA(),"OK"))</f>
        <v>#N/A</v>
      </c>
      <c r="J293" s="40" t="e">
        <f>IF(AND('DO NOT USE_Case Formulas'!A293,ISBLANK('Captura de datos CASO'!J293)),"Student or Staff? is required",IF(ISBLANK('Captura de datos CASO'!J293),NA(),IF(ISNA(VLOOKUP('Captura de datos CASO'!J293,'DO NOT USE_School Picklist'!$B$3:$B$6,1,FALSE)),"Please select a value from the drop-down menu","OK")))</f>
        <v>#N/A</v>
      </c>
      <c r="K293" s="40" t="e">
        <f>IF(AND('Captura de datos CASO'!J293='DO NOT USE_School Picklist'!$B$4,ISBLANK('Captura de datos CASO'!K293)),"Occupation/Job Title is required if Student or Staff? is Yes, staff/faculty or volunteer",IF('DO NOT USE_Case Formulas'!A293,"OK",NA()))</f>
        <v>#N/A</v>
      </c>
      <c r="L293" s="40" t="e">
        <f ca="1">IF('Captura de datos CASO'!L293&gt;'DO NOT USE_School Picklist'!$C$3,"Date last on school campus/facility cannot be a future date",IF('DO NOT USE_Case Formulas'!A293,IF(ISBLANK('Captura de datos CASO'!L293),"Date last on school campus/facility is required","OK"),NA()))</f>
        <v>#N/A</v>
      </c>
      <c r="M293" s="40" t="e">
        <f>IF(AND('DO NOT USE_Case Formulas'!A293,ISBLANK('Captura de datos CASO'!M293)),"Specific Place in the Location is required",IF(ISBLANK('Captura de datos CASO'!M293),NA(),"OK"))</f>
        <v>#N/A</v>
      </c>
      <c r="N293" s="40" t="e">
        <f>IF(LEN('Captura de datos CASO'!N293)&gt;50,"Parent/Guardian Name must be less than 50 characters",IF('DO NOT USE_Case Formulas'!A293,"OK",NA()))</f>
        <v>#N/A</v>
      </c>
      <c r="O293" s="40" t="e">
        <f>IF(NOT(ISBLANK('Captura de datos CASO'!O293)),IF(AND(ISNUMBER('Captura de datos CASO'!O293),LEFT('Captura de datos CASO'!O293,1)&lt;&gt;"1",LEN('Captura de datos CASO'!O293)=10),"OK","Phone number must be valid format"),IF('DO NOT USE_Case Formulas'!A293,"OK",NA()))</f>
        <v>#N/A</v>
      </c>
      <c r="P293" s="53" t="e">
        <f>IF(AND(NOT(ISBLANK('Captura de datos CASO'!P293)),ISNA(VLOOKUP('Captura de datos CASO'!P293,'DO NOT USE_School Picklist'!$I$3:$I$5,1,FALSE))),"Please select a value from the drop-down menu",IF('DO NOT USE_Case Formulas'!A293,"OK",NA()))</f>
        <v>#N/A</v>
      </c>
      <c r="Q293" s="40" t="e">
        <f>IF(AND(NOT(ISBLANK('Captura de datos CASO'!Q293)),ISNA(VLOOKUP('Captura de datos CASO'!Q293,'DO NOT USE_School Picklist'!$E$3:$E$10,1,FALSE))),"Please select a value from the drop-down menu",IF('DO NOT USE_Case Formulas'!A293,"OK",NA()))</f>
        <v>#N/A</v>
      </c>
      <c r="R293" s="53" t="e">
        <f>IF(AND(NOT(ISBLANK('Captura de datos CASO'!R293)),ISNA(VLOOKUP('Captura de datos CASO'!R293,'DO NOT USE_School Picklist'!$W$3:$W$9,1,FALSE))),"Please select a value from the drop-down menu",IF('DO NOT USE_Case Formulas'!A293,"OK",NA()))</f>
        <v>#N/A</v>
      </c>
      <c r="S293" s="53" t="e">
        <f>IF(AND(NOT(ISBLANK('Captura de datos CASO'!S293)),ISNA(VLOOKUP('Captura de datos CASO'!S293,'DO NOT USE_School Picklist'!$W$3:$W$9,1,FALSE))),"Please select a value from the drop-down menu",IF('DO NOT USE_Case Formulas'!A293,"OK",NA()))</f>
        <v>#N/A</v>
      </c>
      <c r="T293" s="40" t="e">
        <f>IF(AND(NOT(ISBLANK('Captura de datos CASO'!T293)),ISNA(VLOOKUP('Captura de datos CASO'!T293,'DO NOT USE_School Picklist'!$F$3:$F$16,1,FALSE))),"Please select a value from the drop-down menu",IF('DO NOT USE_Case Formulas'!A293,"OK",NA()))</f>
        <v>#N/A</v>
      </c>
      <c r="U293" s="40" t="e">
        <f>IF(LEN('Captura de datos CASO'!U293)&gt;100,"Classroom(s) must be less than 100 characters",IF('DO NOT USE_Case Formulas'!A293,"OK",NA()))</f>
        <v>#N/A</v>
      </c>
      <c r="V293" s="40" t="e">
        <f>IF(AND(NOT(ISBLANK('Captura de datos CASO'!V293)),ISNA(VLOOKUP('Captura de datos CASO'!V293,'DO NOT USE_School Picklist'!$S$3:$S$12,1,FALSE))),"Please select a value from the drop-down menu",IF('DO NOT USE_Case Formulas'!A293,"OK",NA()))</f>
        <v>#N/A</v>
      </c>
      <c r="W293" s="40" t="e">
        <f>IF(AND(NOT(ISBLANK('Captura de datos CASO'!W293)),ISNA(VLOOKUP('Captura de datos CASO'!W293,'DO NOT USE_School Picklist'!$S$3:$S$12,1,FALSE))),"Please select a value from the drop-down menu",IF('DO NOT USE_Case Formulas'!A293,"OK",NA()))</f>
        <v>#N/A</v>
      </c>
      <c r="X293" s="40" t="e">
        <f>IF(LEN('Captura de datos CASO'!X293)&gt;80,"Name of Education Group must be less than 80 characters",IF('DO NOT USE_Case Formulas'!A293,"OK",NA()))</f>
        <v>#N/A</v>
      </c>
      <c r="Y293" s="40" t="e">
        <f>IF(AND(NOT(ISBLANK('Captura de datos CASO'!Y293)),ISNA(VLOOKUP('Captura de datos CASO'!Y293,'DO NOT USE_School Picklist'!$K$3:$K$6,1,FALSE))),"Please select a value from the drop-down menu",IF('DO NOT USE_Case Formulas'!A293,"OK",NA()))</f>
        <v>#N/A</v>
      </c>
      <c r="Z293" s="40" t="e">
        <f>IF(AND('DO NOT USE_Case Formulas'!A293,ISBLANK('Captura de datos CASO'!Z293)),"Has this person had symptoms? is required",IF(AND(NOT(ISBLANK('Captura de datos CASO'!Z293)),ISNA(VLOOKUP('Captura de datos CASO'!Z293,'DO NOT USE_School Picklist'!$D$3:$D$5,1,FALSE))),"Please select a value from the drop-down menu",IF(NOT(ISBLANK('Captura de datos CASO'!Z293)),"OK",NA())))</f>
        <v>#N/A</v>
      </c>
      <c r="AA293" s="40" t="e">
        <f>IF(AND('Captura de datos CASO'!Z293='DO NOT USE_School Picklist'!$D$3,ISBLANK('Captura de datos CASO'!AA293)),"Symptom Onset Date is required if Ever Symptomatic is Yes",IF('DO NOT USE_Case Formulas'!A293,"OK",NA()))</f>
        <v>#N/A</v>
      </c>
      <c r="AB293" s="40"/>
      <c r="AC293" s="40" t="e">
        <f ca="1">IF(AND('DO NOT USE_Case Formulas'!A293,ISBLANK('Captura de datos CASO'!AC293)),"Lab Result Test Date is required",IF('Captura de datos CASO'!AC293&gt;'DO NOT USE_School Picklist'!$C$3,"Test Date cannot be a future date",IF(NOT(ISBLANK('Captura de datos CASO'!AC293)),"OK",NA())))</f>
        <v>#N/A</v>
      </c>
      <c r="AD293" s="40" t="e">
        <f>IF(AND(NOT(ISBLANK('Captura de datos CASO'!AD293)),ISNA(VLOOKUP('Captura de datos CASO'!AD293,'DO NOT USE_School Picklist'!$R$3:$R$7,1,FALSE))),"Please select a value from the drop-down menu",IF('DO NOT USE_Case Formulas'!A293,"OK",NA()))</f>
        <v>#N/A</v>
      </c>
      <c r="AE293" s="40" t="e">
        <f>IF(AND('DO NOT USE_Case Formulas'!A293,ISBLANK('Captura de datos CASO'!AB293)),"Lab Result Test Result is required",IF(AND(NOT(ISBLANK('Captura de datos CASO'!AB293)),ISNA(VLOOKUP('Captura de datos CASO'!AB293,'DO NOT USE_School Picklist'!$Q$3:$Q$8,1,FALSE))),"Please select a value from the drop-down menu",IF('DO NOT USE_Case Formulas'!A293,"OK",NA())))</f>
        <v>#N/A</v>
      </c>
    </row>
    <row r="294" spans="1:31" x14ac:dyDescent="0.3">
      <c r="A294" s="39" t="e">
        <f>IF('DO NOT USE_Case Formulas'!A294,IF('DO NOT USE_Case Formulas'!B294,"Not all required fields are completed","OK"),NA())</f>
        <v>#N/A</v>
      </c>
      <c r="B294" s="40" t="e">
        <f>IF(AND('DO NOT USE_Case Formulas'!A294,ISBLANK('Captura de datos CASO'!B294)),"First Name is required",IF(NOT(ISBLANK('Captura de datos CASO'!B294)),"OK",NA()))</f>
        <v>#N/A</v>
      </c>
      <c r="C294" s="40" t="e">
        <f>IF(AND('DO NOT USE_Case Formulas'!A294,ISBLANK('Captura de datos CASO'!C294)),"Last Name is required",IF(NOT(ISBLANK('Captura de datos CASO'!C294)),"OK",NA()))</f>
        <v>#N/A</v>
      </c>
      <c r="D294" s="40" t="e">
        <f>IF(AND('DO NOT USE_Case Formulas'!A294,ISBLANK('Captura de datos CASO'!D294)),"Birthdate is required",IF(NOT(ISBLANK('Captura de datos CASO'!D294)),"OK",NA()))</f>
        <v>#N/A</v>
      </c>
      <c r="E294" s="40" t="e">
        <f>IF(AND('DO NOT USE_Case Formulas'!A294,ISBLANK('Captura de datos CASO'!E294)),"Mobile Phone is required",IF(NOT(ISBLANK('Captura de datos CASO'!E294)),IF(AND(ISNUMBER(VALUE('Captura de datos CASO'!E294)),LEFT('Captura de datos CASO'!E294,1)&lt;&gt;"1",LEN('Captura de datos CASO'!E294)=10),"OK","Phone number must be valid format"),NA()))</f>
        <v>#N/A</v>
      </c>
      <c r="F294" s="40" t="e">
        <f>IF(LEN('Captura de datos CASO'!F294)&gt;255,"Home Street Address must be less than 255 characters",IF('DO NOT USE_Case Formulas'!A294,"OK",NA()))</f>
        <v>#N/A</v>
      </c>
      <c r="G294" s="40" t="e">
        <f>IF(LEN('Captura de datos CASO'!G294)&gt;40,"City must be less than 40 characters",IF('DO NOT USE_Case Formulas'!A294,"OK",NA()))</f>
        <v>#N/A</v>
      </c>
      <c r="H294" s="40" t="e">
        <f>IF(AND(NOT(ISBLANK('Captura de datos CASO'!H294)),ISNA(VLOOKUP('Captura de datos CASO'!H294,'DO NOT USE_School Picklist'!$P$3:$P$52,1,FALSE))),"Please select a value from the drop-down menu",IF('DO NOT USE_Case Formulas'!A294,"OK",NA()))</f>
        <v>#N/A</v>
      </c>
      <c r="I294" s="40" t="e">
        <f>IF(AND('DO NOT USE_Case Formulas'!A294,ISBLANK('Captura de datos CASO'!I294)),"Zip is required",IF(ISBLANK('Captura de datos CASO'!I294),NA(),"OK"))</f>
        <v>#N/A</v>
      </c>
      <c r="J294" s="40" t="e">
        <f>IF(AND('DO NOT USE_Case Formulas'!A294,ISBLANK('Captura de datos CASO'!J294)),"Student or Staff? is required",IF(ISBLANK('Captura de datos CASO'!J294),NA(),IF(ISNA(VLOOKUP('Captura de datos CASO'!J294,'DO NOT USE_School Picklist'!$B$3:$B$6,1,FALSE)),"Please select a value from the drop-down menu","OK")))</f>
        <v>#N/A</v>
      </c>
      <c r="K294" s="40" t="e">
        <f>IF(AND('Captura de datos CASO'!J294='DO NOT USE_School Picklist'!$B$4,ISBLANK('Captura de datos CASO'!K294)),"Occupation/Job Title is required if Student or Staff? is Yes, staff/faculty or volunteer",IF('DO NOT USE_Case Formulas'!A294,"OK",NA()))</f>
        <v>#N/A</v>
      </c>
      <c r="L294" s="40" t="e">
        <f ca="1">IF('Captura de datos CASO'!L294&gt;'DO NOT USE_School Picklist'!$C$3,"Date last on school campus/facility cannot be a future date",IF('DO NOT USE_Case Formulas'!A294,IF(ISBLANK('Captura de datos CASO'!L294),"Date last on school campus/facility is required","OK"),NA()))</f>
        <v>#N/A</v>
      </c>
      <c r="M294" s="40" t="e">
        <f>IF(AND('DO NOT USE_Case Formulas'!A294,ISBLANK('Captura de datos CASO'!M294)),"Specific Place in the Location is required",IF(ISBLANK('Captura de datos CASO'!M294),NA(),"OK"))</f>
        <v>#N/A</v>
      </c>
      <c r="N294" s="40" t="e">
        <f>IF(LEN('Captura de datos CASO'!N294)&gt;50,"Parent/Guardian Name must be less than 50 characters",IF('DO NOT USE_Case Formulas'!A294,"OK",NA()))</f>
        <v>#N/A</v>
      </c>
      <c r="O294" s="40" t="e">
        <f>IF(NOT(ISBLANK('Captura de datos CASO'!O294)),IF(AND(ISNUMBER('Captura de datos CASO'!O294),LEFT('Captura de datos CASO'!O294,1)&lt;&gt;"1",LEN('Captura de datos CASO'!O294)=10),"OK","Phone number must be valid format"),IF('DO NOT USE_Case Formulas'!A294,"OK",NA()))</f>
        <v>#N/A</v>
      </c>
      <c r="P294" s="53" t="e">
        <f>IF(AND(NOT(ISBLANK('Captura de datos CASO'!P294)),ISNA(VLOOKUP('Captura de datos CASO'!P294,'DO NOT USE_School Picklist'!$I$3:$I$5,1,FALSE))),"Please select a value from the drop-down menu",IF('DO NOT USE_Case Formulas'!A294,"OK",NA()))</f>
        <v>#N/A</v>
      </c>
      <c r="Q294" s="40" t="e">
        <f>IF(AND(NOT(ISBLANK('Captura de datos CASO'!Q294)),ISNA(VLOOKUP('Captura de datos CASO'!Q294,'DO NOT USE_School Picklist'!$E$3:$E$10,1,FALSE))),"Please select a value from the drop-down menu",IF('DO NOT USE_Case Formulas'!A294,"OK",NA()))</f>
        <v>#N/A</v>
      </c>
      <c r="R294" s="53" t="e">
        <f>IF(AND(NOT(ISBLANK('Captura de datos CASO'!R294)),ISNA(VLOOKUP('Captura de datos CASO'!R294,'DO NOT USE_School Picklist'!$W$3:$W$9,1,FALSE))),"Please select a value from the drop-down menu",IF('DO NOT USE_Case Formulas'!A294,"OK",NA()))</f>
        <v>#N/A</v>
      </c>
      <c r="S294" s="53" t="e">
        <f>IF(AND(NOT(ISBLANK('Captura de datos CASO'!S294)),ISNA(VLOOKUP('Captura de datos CASO'!S294,'DO NOT USE_School Picklist'!$W$3:$W$9,1,FALSE))),"Please select a value from the drop-down menu",IF('DO NOT USE_Case Formulas'!A294,"OK",NA()))</f>
        <v>#N/A</v>
      </c>
      <c r="T294" s="40" t="e">
        <f>IF(AND(NOT(ISBLANK('Captura de datos CASO'!T294)),ISNA(VLOOKUP('Captura de datos CASO'!T294,'DO NOT USE_School Picklist'!$F$3:$F$16,1,FALSE))),"Please select a value from the drop-down menu",IF('DO NOT USE_Case Formulas'!A294,"OK",NA()))</f>
        <v>#N/A</v>
      </c>
      <c r="U294" s="40" t="e">
        <f>IF(LEN('Captura de datos CASO'!U294)&gt;100,"Classroom(s) must be less than 100 characters",IF('DO NOT USE_Case Formulas'!A294,"OK",NA()))</f>
        <v>#N/A</v>
      </c>
      <c r="V294" s="40" t="e">
        <f>IF(AND(NOT(ISBLANK('Captura de datos CASO'!V294)),ISNA(VLOOKUP('Captura de datos CASO'!V294,'DO NOT USE_School Picklist'!$S$3:$S$12,1,FALSE))),"Please select a value from the drop-down menu",IF('DO NOT USE_Case Formulas'!A294,"OK",NA()))</f>
        <v>#N/A</v>
      </c>
      <c r="W294" s="40" t="e">
        <f>IF(AND(NOT(ISBLANK('Captura de datos CASO'!W294)),ISNA(VLOOKUP('Captura de datos CASO'!W294,'DO NOT USE_School Picklist'!$S$3:$S$12,1,FALSE))),"Please select a value from the drop-down menu",IF('DO NOT USE_Case Formulas'!A294,"OK",NA()))</f>
        <v>#N/A</v>
      </c>
      <c r="X294" s="40" t="e">
        <f>IF(LEN('Captura de datos CASO'!X294)&gt;80,"Name of Education Group must be less than 80 characters",IF('DO NOT USE_Case Formulas'!A294,"OK",NA()))</f>
        <v>#N/A</v>
      </c>
      <c r="Y294" s="40" t="e">
        <f>IF(AND(NOT(ISBLANK('Captura de datos CASO'!Y294)),ISNA(VLOOKUP('Captura de datos CASO'!Y294,'DO NOT USE_School Picklist'!$K$3:$K$6,1,FALSE))),"Please select a value from the drop-down menu",IF('DO NOT USE_Case Formulas'!A294,"OK",NA()))</f>
        <v>#N/A</v>
      </c>
      <c r="Z294" s="40" t="e">
        <f>IF(AND('DO NOT USE_Case Formulas'!A294,ISBLANK('Captura de datos CASO'!Z294)),"Has this person had symptoms? is required",IF(AND(NOT(ISBLANK('Captura de datos CASO'!Z294)),ISNA(VLOOKUP('Captura de datos CASO'!Z294,'DO NOT USE_School Picklist'!$D$3:$D$5,1,FALSE))),"Please select a value from the drop-down menu",IF(NOT(ISBLANK('Captura de datos CASO'!Z294)),"OK",NA())))</f>
        <v>#N/A</v>
      </c>
      <c r="AA294" s="40" t="e">
        <f>IF(AND('Captura de datos CASO'!Z294='DO NOT USE_School Picklist'!$D$3,ISBLANK('Captura de datos CASO'!AA294)),"Symptom Onset Date is required if Ever Symptomatic is Yes",IF('DO NOT USE_Case Formulas'!A294,"OK",NA()))</f>
        <v>#N/A</v>
      </c>
      <c r="AB294" s="40"/>
      <c r="AC294" s="40" t="e">
        <f ca="1">IF(AND('DO NOT USE_Case Formulas'!A294,ISBLANK('Captura de datos CASO'!AC294)),"Lab Result Test Date is required",IF('Captura de datos CASO'!AC294&gt;'DO NOT USE_School Picklist'!$C$3,"Test Date cannot be a future date",IF(NOT(ISBLANK('Captura de datos CASO'!AC294)),"OK",NA())))</f>
        <v>#N/A</v>
      </c>
      <c r="AD294" s="40" t="e">
        <f>IF(AND(NOT(ISBLANK('Captura de datos CASO'!AD294)),ISNA(VLOOKUP('Captura de datos CASO'!AD294,'DO NOT USE_School Picklist'!$R$3:$R$7,1,FALSE))),"Please select a value from the drop-down menu",IF('DO NOT USE_Case Formulas'!A294,"OK",NA()))</f>
        <v>#N/A</v>
      </c>
      <c r="AE294" s="40" t="e">
        <f>IF(AND('DO NOT USE_Case Formulas'!A294,ISBLANK('Captura de datos CASO'!AB294)),"Lab Result Test Result is required",IF(AND(NOT(ISBLANK('Captura de datos CASO'!AB294)),ISNA(VLOOKUP('Captura de datos CASO'!AB294,'DO NOT USE_School Picklist'!$Q$3:$Q$8,1,FALSE))),"Please select a value from the drop-down menu",IF('DO NOT USE_Case Formulas'!A294,"OK",NA())))</f>
        <v>#N/A</v>
      </c>
    </row>
    <row r="295" spans="1:31" x14ac:dyDescent="0.3">
      <c r="A295" s="39" t="e">
        <f>IF('DO NOT USE_Case Formulas'!A295,IF('DO NOT USE_Case Formulas'!B295,"Not all required fields are completed","OK"),NA())</f>
        <v>#N/A</v>
      </c>
      <c r="B295" s="40" t="e">
        <f>IF(AND('DO NOT USE_Case Formulas'!A295,ISBLANK('Captura de datos CASO'!B295)),"First Name is required",IF(NOT(ISBLANK('Captura de datos CASO'!B295)),"OK",NA()))</f>
        <v>#N/A</v>
      </c>
      <c r="C295" s="40" t="e">
        <f>IF(AND('DO NOT USE_Case Formulas'!A295,ISBLANK('Captura de datos CASO'!C295)),"Last Name is required",IF(NOT(ISBLANK('Captura de datos CASO'!C295)),"OK",NA()))</f>
        <v>#N/A</v>
      </c>
      <c r="D295" s="40" t="e">
        <f>IF(AND('DO NOT USE_Case Formulas'!A295,ISBLANK('Captura de datos CASO'!D295)),"Birthdate is required",IF(NOT(ISBLANK('Captura de datos CASO'!D295)),"OK",NA()))</f>
        <v>#N/A</v>
      </c>
      <c r="E295" s="40" t="e">
        <f>IF(AND('DO NOT USE_Case Formulas'!A295,ISBLANK('Captura de datos CASO'!E295)),"Mobile Phone is required",IF(NOT(ISBLANK('Captura de datos CASO'!E295)),IF(AND(ISNUMBER(VALUE('Captura de datos CASO'!E295)),LEFT('Captura de datos CASO'!E295,1)&lt;&gt;"1",LEN('Captura de datos CASO'!E295)=10),"OK","Phone number must be valid format"),NA()))</f>
        <v>#N/A</v>
      </c>
      <c r="F295" s="40" t="e">
        <f>IF(LEN('Captura de datos CASO'!F295)&gt;255,"Home Street Address must be less than 255 characters",IF('DO NOT USE_Case Formulas'!A295,"OK",NA()))</f>
        <v>#N/A</v>
      </c>
      <c r="G295" s="40" t="e">
        <f>IF(LEN('Captura de datos CASO'!G295)&gt;40,"City must be less than 40 characters",IF('DO NOT USE_Case Formulas'!A295,"OK",NA()))</f>
        <v>#N/A</v>
      </c>
      <c r="H295" s="40" t="e">
        <f>IF(AND(NOT(ISBLANK('Captura de datos CASO'!H295)),ISNA(VLOOKUP('Captura de datos CASO'!H295,'DO NOT USE_School Picklist'!$P$3:$P$52,1,FALSE))),"Please select a value from the drop-down menu",IF('DO NOT USE_Case Formulas'!A295,"OK",NA()))</f>
        <v>#N/A</v>
      </c>
      <c r="I295" s="40" t="e">
        <f>IF(AND('DO NOT USE_Case Formulas'!A295,ISBLANK('Captura de datos CASO'!I295)),"Zip is required",IF(ISBLANK('Captura de datos CASO'!I295),NA(),"OK"))</f>
        <v>#N/A</v>
      </c>
      <c r="J295" s="40" t="e">
        <f>IF(AND('DO NOT USE_Case Formulas'!A295,ISBLANK('Captura de datos CASO'!J295)),"Student or Staff? is required",IF(ISBLANK('Captura de datos CASO'!J295),NA(),IF(ISNA(VLOOKUP('Captura de datos CASO'!J295,'DO NOT USE_School Picklist'!$B$3:$B$6,1,FALSE)),"Please select a value from the drop-down menu","OK")))</f>
        <v>#N/A</v>
      </c>
      <c r="K295" s="40" t="e">
        <f>IF(AND('Captura de datos CASO'!J295='DO NOT USE_School Picklist'!$B$4,ISBLANK('Captura de datos CASO'!K295)),"Occupation/Job Title is required if Student or Staff? is Yes, staff/faculty or volunteer",IF('DO NOT USE_Case Formulas'!A295,"OK",NA()))</f>
        <v>#N/A</v>
      </c>
      <c r="L295" s="40" t="e">
        <f ca="1">IF('Captura de datos CASO'!L295&gt;'DO NOT USE_School Picklist'!$C$3,"Date last on school campus/facility cannot be a future date",IF('DO NOT USE_Case Formulas'!A295,IF(ISBLANK('Captura de datos CASO'!L295),"Date last on school campus/facility is required","OK"),NA()))</f>
        <v>#N/A</v>
      </c>
      <c r="M295" s="40" t="e">
        <f>IF(AND('DO NOT USE_Case Formulas'!A295,ISBLANK('Captura de datos CASO'!M295)),"Specific Place in the Location is required",IF(ISBLANK('Captura de datos CASO'!M295),NA(),"OK"))</f>
        <v>#N/A</v>
      </c>
      <c r="N295" s="40" t="e">
        <f>IF(LEN('Captura de datos CASO'!N295)&gt;50,"Parent/Guardian Name must be less than 50 characters",IF('DO NOT USE_Case Formulas'!A295,"OK",NA()))</f>
        <v>#N/A</v>
      </c>
      <c r="O295" s="40" t="e">
        <f>IF(NOT(ISBLANK('Captura de datos CASO'!O295)),IF(AND(ISNUMBER('Captura de datos CASO'!O295),LEFT('Captura de datos CASO'!O295,1)&lt;&gt;"1",LEN('Captura de datos CASO'!O295)=10),"OK","Phone number must be valid format"),IF('DO NOT USE_Case Formulas'!A295,"OK",NA()))</f>
        <v>#N/A</v>
      </c>
      <c r="P295" s="53" t="e">
        <f>IF(AND(NOT(ISBLANK('Captura de datos CASO'!P295)),ISNA(VLOOKUP('Captura de datos CASO'!P295,'DO NOT USE_School Picklist'!$I$3:$I$5,1,FALSE))),"Please select a value from the drop-down menu",IF('DO NOT USE_Case Formulas'!A295,"OK",NA()))</f>
        <v>#N/A</v>
      </c>
      <c r="Q295" s="40" t="e">
        <f>IF(AND(NOT(ISBLANK('Captura de datos CASO'!Q295)),ISNA(VLOOKUP('Captura de datos CASO'!Q295,'DO NOT USE_School Picklist'!$E$3:$E$10,1,FALSE))),"Please select a value from the drop-down menu",IF('DO NOT USE_Case Formulas'!A295,"OK",NA()))</f>
        <v>#N/A</v>
      </c>
      <c r="R295" s="53" t="e">
        <f>IF(AND(NOT(ISBLANK('Captura de datos CASO'!R295)),ISNA(VLOOKUP('Captura de datos CASO'!R295,'DO NOT USE_School Picklist'!$W$3:$W$9,1,FALSE))),"Please select a value from the drop-down menu",IF('DO NOT USE_Case Formulas'!A295,"OK",NA()))</f>
        <v>#N/A</v>
      </c>
      <c r="S295" s="53" t="e">
        <f>IF(AND(NOT(ISBLANK('Captura de datos CASO'!S295)),ISNA(VLOOKUP('Captura de datos CASO'!S295,'DO NOT USE_School Picklist'!$W$3:$W$9,1,FALSE))),"Please select a value from the drop-down menu",IF('DO NOT USE_Case Formulas'!A295,"OK",NA()))</f>
        <v>#N/A</v>
      </c>
      <c r="T295" s="40" t="e">
        <f>IF(AND(NOT(ISBLANK('Captura de datos CASO'!T295)),ISNA(VLOOKUP('Captura de datos CASO'!T295,'DO NOT USE_School Picklist'!$F$3:$F$16,1,FALSE))),"Please select a value from the drop-down menu",IF('DO NOT USE_Case Formulas'!A295,"OK",NA()))</f>
        <v>#N/A</v>
      </c>
      <c r="U295" s="40" t="e">
        <f>IF(LEN('Captura de datos CASO'!U295)&gt;100,"Classroom(s) must be less than 100 characters",IF('DO NOT USE_Case Formulas'!A295,"OK",NA()))</f>
        <v>#N/A</v>
      </c>
      <c r="V295" s="40" t="e">
        <f>IF(AND(NOT(ISBLANK('Captura de datos CASO'!V295)),ISNA(VLOOKUP('Captura de datos CASO'!V295,'DO NOT USE_School Picklist'!$S$3:$S$12,1,FALSE))),"Please select a value from the drop-down menu",IF('DO NOT USE_Case Formulas'!A295,"OK",NA()))</f>
        <v>#N/A</v>
      </c>
      <c r="W295" s="40" t="e">
        <f>IF(AND(NOT(ISBLANK('Captura de datos CASO'!W295)),ISNA(VLOOKUP('Captura de datos CASO'!W295,'DO NOT USE_School Picklist'!$S$3:$S$12,1,FALSE))),"Please select a value from the drop-down menu",IF('DO NOT USE_Case Formulas'!A295,"OK",NA()))</f>
        <v>#N/A</v>
      </c>
      <c r="X295" s="40" t="e">
        <f>IF(LEN('Captura de datos CASO'!X295)&gt;80,"Name of Education Group must be less than 80 characters",IF('DO NOT USE_Case Formulas'!A295,"OK",NA()))</f>
        <v>#N/A</v>
      </c>
      <c r="Y295" s="40" t="e">
        <f>IF(AND(NOT(ISBLANK('Captura de datos CASO'!Y295)),ISNA(VLOOKUP('Captura de datos CASO'!Y295,'DO NOT USE_School Picklist'!$K$3:$K$6,1,FALSE))),"Please select a value from the drop-down menu",IF('DO NOT USE_Case Formulas'!A295,"OK",NA()))</f>
        <v>#N/A</v>
      </c>
      <c r="Z295" s="40" t="e">
        <f>IF(AND('DO NOT USE_Case Formulas'!A295,ISBLANK('Captura de datos CASO'!Z295)),"Has this person had symptoms? is required",IF(AND(NOT(ISBLANK('Captura de datos CASO'!Z295)),ISNA(VLOOKUP('Captura de datos CASO'!Z295,'DO NOT USE_School Picklist'!$D$3:$D$5,1,FALSE))),"Please select a value from the drop-down menu",IF(NOT(ISBLANK('Captura de datos CASO'!Z295)),"OK",NA())))</f>
        <v>#N/A</v>
      </c>
      <c r="AA295" s="40" t="e">
        <f>IF(AND('Captura de datos CASO'!Z295='DO NOT USE_School Picklist'!$D$3,ISBLANK('Captura de datos CASO'!AA295)),"Symptom Onset Date is required if Ever Symptomatic is Yes",IF('DO NOT USE_Case Formulas'!A295,"OK",NA()))</f>
        <v>#N/A</v>
      </c>
      <c r="AB295" s="40"/>
      <c r="AC295" s="40" t="e">
        <f ca="1">IF(AND('DO NOT USE_Case Formulas'!A295,ISBLANK('Captura de datos CASO'!AC295)),"Lab Result Test Date is required",IF('Captura de datos CASO'!AC295&gt;'DO NOT USE_School Picklist'!$C$3,"Test Date cannot be a future date",IF(NOT(ISBLANK('Captura de datos CASO'!AC295)),"OK",NA())))</f>
        <v>#N/A</v>
      </c>
      <c r="AD295" s="40" t="e">
        <f>IF(AND(NOT(ISBLANK('Captura de datos CASO'!AD295)),ISNA(VLOOKUP('Captura de datos CASO'!AD295,'DO NOT USE_School Picklist'!$R$3:$R$7,1,FALSE))),"Please select a value from the drop-down menu",IF('DO NOT USE_Case Formulas'!A295,"OK",NA()))</f>
        <v>#N/A</v>
      </c>
      <c r="AE295" s="40" t="e">
        <f>IF(AND('DO NOT USE_Case Formulas'!A295,ISBLANK('Captura de datos CASO'!AB295)),"Lab Result Test Result is required",IF(AND(NOT(ISBLANK('Captura de datos CASO'!AB295)),ISNA(VLOOKUP('Captura de datos CASO'!AB295,'DO NOT USE_School Picklist'!$Q$3:$Q$8,1,FALSE))),"Please select a value from the drop-down menu",IF('DO NOT USE_Case Formulas'!A295,"OK",NA())))</f>
        <v>#N/A</v>
      </c>
    </row>
    <row r="296" spans="1:31" x14ac:dyDescent="0.3">
      <c r="A296" s="39" t="e">
        <f>IF('DO NOT USE_Case Formulas'!A296,IF('DO NOT USE_Case Formulas'!B296,"Not all required fields are completed","OK"),NA())</f>
        <v>#N/A</v>
      </c>
      <c r="B296" s="40" t="e">
        <f>IF(AND('DO NOT USE_Case Formulas'!A296,ISBLANK('Captura de datos CASO'!B296)),"First Name is required",IF(NOT(ISBLANK('Captura de datos CASO'!B296)),"OK",NA()))</f>
        <v>#N/A</v>
      </c>
      <c r="C296" s="40" t="e">
        <f>IF(AND('DO NOT USE_Case Formulas'!A296,ISBLANK('Captura de datos CASO'!C296)),"Last Name is required",IF(NOT(ISBLANK('Captura de datos CASO'!C296)),"OK",NA()))</f>
        <v>#N/A</v>
      </c>
      <c r="D296" s="40" t="e">
        <f>IF(AND('DO NOT USE_Case Formulas'!A296,ISBLANK('Captura de datos CASO'!D296)),"Birthdate is required",IF(NOT(ISBLANK('Captura de datos CASO'!D296)),"OK",NA()))</f>
        <v>#N/A</v>
      </c>
      <c r="E296" s="40" t="e">
        <f>IF(AND('DO NOT USE_Case Formulas'!A296,ISBLANK('Captura de datos CASO'!E296)),"Mobile Phone is required",IF(NOT(ISBLANK('Captura de datos CASO'!E296)),IF(AND(ISNUMBER(VALUE('Captura de datos CASO'!E296)),LEFT('Captura de datos CASO'!E296,1)&lt;&gt;"1",LEN('Captura de datos CASO'!E296)=10),"OK","Phone number must be valid format"),NA()))</f>
        <v>#N/A</v>
      </c>
      <c r="F296" s="40" t="e">
        <f>IF(LEN('Captura de datos CASO'!F296)&gt;255,"Home Street Address must be less than 255 characters",IF('DO NOT USE_Case Formulas'!A296,"OK",NA()))</f>
        <v>#N/A</v>
      </c>
      <c r="G296" s="40" t="e">
        <f>IF(LEN('Captura de datos CASO'!G296)&gt;40,"City must be less than 40 characters",IF('DO NOT USE_Case Formulas'!A296,"OK",NA()))</f>
        <v>#N/A</v>
      </c>
      <c r="H296" s="40" t="e">
        <f>IF(AND(NOT(ISBLANK('Captura de datos CASO'!H296)),ISNA(VLOOKUP('Captura de datos CASO'!H296,'DO NOT USE_School Picklist'!$P$3:$P$52,1,FALSE))),"Please select a value from the drop-down menu",IF('DO NOT USE_Case Formulas'!A296,"OK",NA()))</f>
        <v>#N/A</v>
      </c>
      <c r="I296" s="40" t="e">
        <f>IF(AND('DO NOT USE_Case Formulas'!A296,ISBLANK('Captura de datos CASO'!I296)),"Zip is required",IF(ISBLANK('Captura de datos CASO'!I296),NA(),"OK"))</f>
        <v>#N/A</v>
      </c>
      <c r="J296" s="40" t="e">
        <f>IF(AND('DO NOT USE_Case Formulas'!A296,ISBLANK('Captura de datos CASO'!J296)),"Student or Staff? is required",IF(ISBLANK('Captura de datos CASO'!J296),NA(),IF(ISNA(VLOOKUP('Captura de datos CASO'!J296,'DO NOT USE_School Picklist'!$B$3:$B$6,1,FALSE)),"Please select a value from the drop-down menu","OK")))</f>
        <v>#N/A</v>
      </c>
      <c r="K296" s="40" t="e">
        <f>IF(AND('Captura de datos CASO'!J296='DO NOT USE_School Picklist'!$B$4,ISBLANK('Captura de datos CASO'!K296)),"Occupation/Job Title is required if Student or Staff? is Yes, staff/faculty or volunteer",IF('DO NOT USE_Case Formulas'!A296,"OK",NA()))</f>
        <v>#N/A</v>
      </c>
      <c r="L296" s="40" t="e">
        <f ca="1">IF('Captura de datos CASO'!L296&gt;'DO NOT USE_School Picklist'!$C$3,"Date last on school campus/facility cannot be a future date",IF('DO NOT USE_Case Formulas'!A296,IF(ISBLANK('Captura de datos CASO'!L296),"Date last on school campus/facility is required","OK"),NA()))</f>
        <v>#N/A</v>
      </c>
      <c r="M296" s="40" t="e">
        <f>IF(AND('DO NOT USE_Case Formulas'!A296,ISBLANK('Captura de datos CASO'!M296)),"Specific Place in the Location is required",IF(ISBLANK('Captura de datos CASO'!M296),NA(),"OK"))</f>
        <v>#N/A</v>
      </c>
      <c r="N296" s="40" t="e">
        <f>IF(LEN('Captura de datos CASO'!N296)&gt;50,"Parent/Guardian Name must be less than 50 characters",IF('DO NOT USE_Case Formulas'!A296,"OK",NA()))</f>
        <v>#N/A</v>
      </c>
      <c r="O296" s="40" t="e">
        <f>IF(NOT(ISBLANK('Captura de datos CASO'!O296)),IF(AND(ISNUMBER('Captura de datos CASO'!O296),LEFT('Captura de datos CASO'!O296,1)&lt;&gt;"1",LEN('Captura de datos CASO'!O296)=10),"OK","Phone number must be valid format"),IF('DO NOT USE_Case Formulas'!A296,"OK",NA()))</f>
        <v>#N/A</v>
      </c>
      <c r="P296" s="53" t="e">
        <f>IF(AND(NOT(ISBLANK('Captura de datos CASO'!P296)),ISNA(VLOOKUP('Captura de datos CASO'!P296,'DO NOT USE_School Picklist'!$I$3:$I$5,1,FALSE))),"Please select a value from the drop-down menu",IF('DO NOT USE_Case Formulas'!A296,"OK",NA()))</f>
        <v>#N/A</v>
      </c>
      <c r="Q296" s="40" t="e">
        <f>IF(AND(NOT(ISBLANK('Captura de datos CASO'!Q296)),ISNA(VLOOKUP('Captura de datos CASO'!Q296,'DO NOT USE_School Picklist'!$E$3:$E$10,1,FALSE))),"Please select a value from the drop-down menu",IF('DO NOT USE_Case Formulas'!A296,"OK",NA()))</f>
        <v>#N/A</v>
      </c>
      <c r="R296" s="53" t="e">
        <f>IF(AND(NOT(ISBLANK('Captura de datos CASO'!R296)),ISNA(VLOOKUP('Captura de datos CASO'!R296,'DO NOT USE_School Picklist'!$W$3:$W$9,1,FALSE))),"Please select a value from the drop-down menu",IF('DO NOT USE_Case Formulas'!A296,"OK",NA()))</f>
        <v>#N/A</v>
      </c>
      <c r="S296" s="53" t="e">
        <f>IF(AND(NOT(ISBLANK('Captura de datos CASO'!S296)),ISNA(VLOOKUP('Captura de datos CASO'!S296,'DO NOT USE_School Picklist'!$W$3:$W$9,1,FALSE))),"Please select a value from the drop-down menu",IF('DO NOT USE_Case Formulas'!A296,"OK",NA()))</f>
        <v>#N/A</v>
      </c>
      <c r="T296" s="40" t="e">
        <f>IF(AND(NOT(ISBLANK('Captura de datos CASO'!T296)),ISNA(VLOOKUP('Captura de datos CASO'!T296,'DO NOT USE_School Picklist'!$F$3:$F$16,1,FALSE))),"Please select a value from the drop-down menu",IF('DO NOT USE_Case Formulas'!A296,"OK",NA()))</f>
        <v>#N/A</v>
      </c>
      <c r="U296" s="40" t="e">
        <f>IF(LEN('Captura de datos CASO'!U296)&gt;100,"Classroom(s) must be less than 100 characters",IF('DO NOT USE_Case Formulas'!A296,"OK",NA()))</f>
        <v>#N/A</v>
      </c>
      <c r="V296" s="40" t="e">
        <f>IF(AND(NOT(ISBLANK('Captura de datos CASO'!V296)),ISNA(VLOOKUP('Captura de datos CASO'!V296,'DO NOT USE_School Picklist'!$S$3:$S$12,1,FALSE))),"Please select a value from the drop-down menu",IF('DO NOT USE_Case Formulas'!A296,"OK",NA()))</f>
        <v>#N/A</v>
      </c>
      <c r="W296" s="40" t="e">
        <f>IF(AND(NOT(ISBLANK('Captura de datos CASO'!W296)),ISNA(VLOOKUP('Captura de datos CASO'!W296,'DO NOT USE_School Picklist'!$S$3:$S$12,1,FALSE))),"Please select a value from the drop-down menu",IF('DO NOT USE_Case Formulas'!A296,"OK",NA()))</f>
        <v>#N/A</v>
      </c>
      <c r="X296" s="40" t="e">
        <f>IF(LEN('Captura de datos CASO'!X296)&gt;80,"Name of Education Group must be less than 80 characters",IF('DO NOT USE_Case Formulas'!A296,"OK",NA()))</f>
        <v>#N/A</v>
      </c>
      <c r="Y296" s="40" t="e">
        <f>IF(AND(NOT(ISBLANK('Captura de datos CASO'!Y296)),ISNA(VLOOKUP('Captura de datos CASO'!Y296,'DO NOT USE_School Picklist'!$K$3:$K$6,1,FALSE))),"Please select a value from the drop-down menu",IF('DO NOT USE_Case Formulas'!A296,"OK",NA()))</f>
        <v>#N/A</v>
      </c>
      <c r="Z296" s="40" t="e">
        <f>IF(AND('DO NOT USE_Case Formulas'!A296,ISBLANK('Captura de datos CASO'!Z296)),"Has this person had symptoms? is required",IF(AND(NOT(ISBLANK('Captura de datos CASO'!Z296)),ISNA(VLOOKUP('Captura de datos CASO'!Z296,'DO NOT USE_School Picklist'!$D$3:$D$5,1,FALSE))),"Please select a value from the drop-down menu",IF(NOT(ISBLANK('Captura de datos CASO'!Z296)),"OK",NA())))</f>
        <v>#N/A</v>
      </c>
      <c r="AA296" s="40" t="e">
        <f>IF(AND('Captura de datos CASO'!Z296='DO NOT USE_School Picklist'!$D$3,ISBLANK('Captura de datos CASO'!AA296)),"Symptom Onset Date is required if Ever Symptomatic is Yes",IF('DO NOT USE_Case Formulas'!A296,"OK",NA()))</f>
        <v>#N/A</v>
      </c>
      <c r="AB296" s="40"/>
      <c r="AC296" s="40" t="e">
        <f ca="1">IF(AND('DO NOT USE_Case Formulas'!A296,ISBLANK('Captura de datos CASO'!AC296)),"Lab Result Test Date is required",IF('Captura de datos CASO'!AC296&gt;'DO NOT USE_School Picklist'!$C$3,"Test Date cannot be a future date",IF(NOT(ISBLANK('Captura de datos CASO'!AC296)),"OK",NA())))</f>
        <v>#N/A</v>
      </c>
      <c r="AD296" s="40" t="e">
        <f>IF(AND(NOT(ISBLANK('Captura de datos CASO'!AD296)),ISNA(VLOOKUP('Captura de datos CASO'!AD296,'DO NOT USE_School Picklist'!$R$3:$R$7,1,FALSE))),"Please select a value from the drop-down menu",IF('DO NOT USE_Case Formulas'!A296,"OK",NA()))</f>
        <v>#N/A</v>
      </c>
      <c r="AE296" s="40" t="e">
        <f>IF(AND('DO NOT USE_Case Formulas'!A296,ISBLANK('Captura de datos CASO'!AB296)),"Lab Result Test Result is required",IF(AND(NOT(ISBLANK('Captura de datos CASO'!AB296)),ISNA(VLOOKUP('Captura de datos CASO'!AB296,'DO NOT USE_School Picklist'!$Q$3:$Q$8,1,FALSE))),"Please select a value from the drop-down menu",IF('DO NOT USE_Case Formulas'!A296,"OK",NA())))</f>
        <v>#N/A</v>
      </c>
    </row>
    <row r="297" spans="1:31" x14ac:dyDescent="0.3">
      <c r="A297" s="39" t="e">
        <f>IF('DO NOT USE_Case Formulas'!A297,IF('DO NOT USE_Case Formulas'!B297,"Not all required fields are completed","OK"),NA())</f>
        <v>#N/A</v>
      </c>
      <c r="B297" s="40" t="e">
        <f>IF(AND('DO NOT USE_Case Formulas'!A297,ISBLANK('Captura de datos CASO'!B297)),"First Name is required",IF(NOT(ISBLANK('Captura de datos CASO'!B297)),"OK",NA()))</f>
        <v>#N/A</v>
      </c>
      <c r="C297" s="40" t="e">
        <f>IF(AND('DO NOT USE_Case Formulas'!A297,ISBLANK('Captura de datos CASO'!C297)),"Last Name is required",IF(NOT(ISBLANK('Captura de datos CASO'!C297)),"OK",NA()))</f>
        <v>#N/A</v>
      </c>
      <c r="D297" s="40" t="e">
        <f>IF(AND('DO NOT USE_Case Formulas'!A297,ISBLANK('Captura de datos CASO'!D297)),"Birthdate is required",IF(NOT(ISBLANK('Captura de datos CASO'!D297)),"OK",NA()))</f>
        <v>#N/A</v>
      </c>
      <c r="E297" s="40" t="e">
        <f>IF(AND('DO NOT USE_Case Formulas'!A297,ISBLANK('Captura de datos CASO'!E297)),"Mobile Phone is required",IF(NOT(ISBLANK('Captura de datos CASO'!E297)),IF(AND(ISNUMBER(VALUE('Captura de datos CASO'!E297)),LEFT('Captura de datos CASO'!E297,1)&lt;&gt;"1",LEN('Captura de datos CASO'!E297)=10),"OK","Phone number must be valid format"),NA()))</f>
        <v>#N/A</v>
      </c>
      <c r="F297" s="40" t="e">
        <f>IF(LEN('Captura de datos CASO'!F297)&gt;255,"Home Street Address must be less than 255 characters",IF('DO NOT USE_Case Formulas'!A297,"OK",NA()))</f>
        <v>#N/A</v>
      </c>
      <c r="G297" s="40" t="e">
        <f>IF(LEN('Captura de datos CASO'!G297)&gt;40,"City must be less than 40 characters",IF('DO NOT USE_Case Formulas'!A297,"OK",NA()))</f>
        <v>#N/A</v>
      </c>
      <c r="H297" s="40" t="e">
        <f>IF(AND(NOT(ISBLANK('Captura de datos CASO'!H297)),ISNA(VLOOKUP('Captura de datos CASO'!H297,'DO NOT USE_School Picklist'!$P$3:$P$52,1,FALSE))),"Please select a value from the drop-down menu",IF('DO NOT USE_Case Formulas'!A297,"OK",NA()))</f>
        <v>#N/A</v>
      </c>
      <c r="I297" s="40" t="e">
        <f>IF(AND('DO NOT USE_Case Formulas'!A297,ISBLANK('Captura de datos CASO'!I297)),"Zip is required",IF(ISBLANK('Captura de datos CASO'!I297),NA(),"OK"))</f>
        <v>#N/A</v>
      </c>
      <c r="J297" s="40" t="e">
        <f>IF(AND('DO NOT USE_Case Formulas'!A297,ISBLANK('Captura de datos CASO'!J297)),"Student or Staff? is required",IF(ISBLANK('Captura de datos CASO'!J297),NA(),IF(ISNA(VLOOKUP('Captura de datos CASO'!J297,'DO NOT USE_School Picklist'!$B$3:$B$6,1,FALSE)),"Please select a value from the drop-down menu","OK")))</f>
        <v>#N/A</v>
      </c>
      <c r="K297" s="40" t="e">
        <f>IF(AND('Captura de datos CASO'!J297='DO NOT USE_School Picklist'!$B$4,ISBLANK('Captura de datos CASO'!K297)),"Occupation/Job Title is required if Student or Staff? is Yes, staff/faculty or volunteer",IF('DO NOT USE_Case Formulas'!A297,"OK",NA()))</f>
        <v>#N/A</v>
      </c>
      <c r="L297" s="40" t="e">
        <f ca="1">IF('Captura de datos CASO'!L297&gt;'DO NOT USE_School Picklist'!$C$3,"Date last on school campus/facility cannot be a future date",IF('DO NOT USE_Case Formulas'!A297,IF(ISBLANK('Captura de datos CASO'!L297),"Date last on school campus/facility is required","OK"),NA()))</f>
        <v>#N/A</v>
      </c>
      <c r="M297" s="40" t="e">
        <f>IF(AND('DO NOT USE_Case Formulas'!A297,ISBLANK('Captura de datos CASO'!M297)),"Specific Place in the Location is required",IF(ISBLANK('Captura de datos CASO'!M297),NA(),"OK"))</f>
        <v>#N/A</v>
      </c>
      <c r="N297" s="40" t="e">
        <f>IF(LEN('Captura de datos CASO'!N297)&gt;50,"Parent/Guardian Name must be less than 50 characters",IF('DO NOT USE_Case Formulas'!A297,"OK",NA()))</f>
        <v>#N/A</v>
      </c>
      <c r="O297" s="40" t="e">
        <f>IF(NOT(ISBLANK('Captura de datos CASO'!O297)),IF(AND(ISNUMBER('Captura de datos CASO'!O297),LEFT('Captura de datos CASO'!O297,1)&lt;&gt;"1",LEN('Captura de datos CASO'!O297)=10),"OK","Phone number must be valid format"),IF('DO NOT USE_Case Formulas'!A297,"OK",NA()))</f>
        <v>#N/A</v>
      </c>
      <c r="P297" s="53" t="e">
        <f>IF(AND(NOT(ISBLANK('Captura de datos CASO'!P297)),ISNA(VLOOKUP('Captura de datos CASO'!P297,'DO NOT USE_School Picklist'!$I$3:$I$5,1,FALSE))),"Please select a value from the drop-down menu",IF('DO NOT USE_Case Formulas'!A297,"OK",NA()))</f>
        <v>#N/A</v>
      </c>
      <c r="Q297" s="40" t="e">
        <f>IF(AND(NOT(ISBLANK('Captura de datos CASO'!Q297)),ISNA(VLOOKUP('Captura de datos CASO'!Q297,'DO NOT USE_School Picklist'!$E$3:$E$10,1,FALSE))),"Please select a value from the drop-down menu",IF('DO NOT USE_Case Formulas'!A297,"OK",NA()))</f>
        <v>#N/A</v>
      </c>
      <c r="R297" s="53" t="e">
        <f>IF(AND(NOT(ISBLANK('Captura de datos CASO'!R297)),ISNA(VLOOKUP('Captura de datos CASO'!R297,'DO NOT USE_School Picklist'!$W$3:$W$9,1,FALSE))),"Please select a value from the drop-down menu",IF('DO NOT USE_Case Formulas'!A297,"OK",NA()))</f>
        <v>#N/A</v>
      </c>
      <c r="S297" s="53" t="e">
        <f>IF(AND(NOT(ISBLANK('Captura de datos CASO'!S297)),ISNA(VLOOKUP('Captura de datos CASO'!S297,'DO NOT USE_School Picklist'!$W$3:$W$9,1,FALSE))),"Please select a value from the drop-down menu",IF('DO NOT USE_Case Formulas'!A297,"OK",NA()))</f>
        <v>#N/A</v>
      </c>
      <c r="T297" s="40" t="e">
        <f>IF(AND(NOT(ISBLANK('Captura de datos CASO'!T297)),ISNA(VLOOKUP('Captura de datos CASO'!T297,'DO NOT USE_School Picklist'!$F$3:$F$16,1,FALSE))),"Please select a value from the drop-down menu",IF('DO NOT USE_Case Formulas'!A297,"OK",NA()))</f>
        <v>#N/A</v>
      </c>
      <c r="U297" s="40" t="e">
        <f>IF(LEN('Captura de datos CASO'!U297)&gt;100,"Classroom(s) must be less than 100 characters",IF('DO NOT USE_Case Formulas'!A297,"OK",NA()))</f>
        <v>#N/A</v>
      </c>
      <c r="V297" s="40" t="e">
        <f>IF(AND(NOT(ISBLANK('Captura de datos CASO'!V297)),ISNA(VLOOKUP('Captura de datos CASO'!V297,'DO NOT USE_School Picklist'!$S$3:$S$12,1,FALSE))),"Please select a value from the drop-down menu",IF('DO NOT USE_Case Formulas'!A297,"OK",NA()))</f>
        <v>#N/A</v>
      </c>
      <c r="W297" s="40" t="e">
        <f>IF(AND(NOT(ISBLANK('Captura de datos CASO'!W297)),ISNA(VLOOKUP('Captura de datos CASO'!W297,'DO NOT USE_School Picklist'!$S$3:$S$12,1,FALSE))),"Please select a value from the drop-down menu",IF('DO NOT USE_Case Formulas'!A297,"OK",NA()))</f>
        <v>#N/A</v>
      </c>
      <c r="X297" s="40" t="e">
        <f>IF(LEN('Captura de datos CASO'!X297)&gt;80,"Name of Education Group must be less than 80 characters",IF('DO NOT USE_Case Formulas'!A297,"OK",NA()))</f>
        <v>#N/A</v>
      </c>
      <c r="Y297" s="40" t="e">
        <f>IF(AND(NOT(ISBLANK('Captura de datos CASO'!Y297)),ISNA(VLOOKUP('Captura de datos CASO'!Y297,'DO NOT USE_School Picklist'!$K$3:$K$6,1,FALSE))),"Please select a value from the drop-down menu",IF('DO NOT USE_Case Formulas'!A297,"OK",NA()))</f>
        <v>#N/A</v>
      </c>
      <c r="Z297" s="40" t="e">
        <f>IF(AND('DO NOT USE_Case Formulas'!A297,ISBLANK('Captura de datos CASO'!Z297)),"Has this person had symptoms? is required",IF(AND(NOT(ISBLANK('Captura de datos CASO'!Z297)),ISNA(VLOOKUP('Captura de datos CASO'!Z297,'DO NOT USE_School Picklist'!$D$3:$D$5,1,FALSE))),"Please select a value from the drop-down menu",IF(NOT(ISBLANK('Captura de datos CASO'!Z297)),"OK",NA())))</f>
        <v>#N/A</v>
      </c>
      <c r="AA297" s="40" t="e">
        <f>IF(AND('Captura de datos CASO'!Z297='DO NOT USE_School Picklist'!$D$3,ISBLANK('Captura de datos CASO'!AA297)),"Symptom Onset Date is required if Ever Symptomatic is Yes",IF('DO NOT USE_Case Formulas'!A297,"OK",NA()))</f>
        <v>#N/A</v>
      </c>
      <c r="AB297" s="40"/>
      <c r="AC297" s="40" t="e">
        <f ca="1">IF(AND('DO NOT USE_Case Formulas'!A297,ISBLANK('Captura de datos CASO'!AC297)),"Lab Result Test Date is required",IF('Captura de datos CASO'!AC297&gt;'DO NOT USE_School Picklist'!$C$3,"Test Date cannot be a future date",IF(NOT(ISBLANK('Captura de datos CASO'!AC297)),"OK",NA())))</f>
        <v>#N/A</v>
      </c>
      <c r="AD297" s="40" t="e">
        <f>IF(AND(NOT(ISBLANK('Captura de datos CASO'!AD297)),ISNA(VLOOKUP('Captura de datos CASO'!AD297,'DO NOT USE_School Picklist'!$R$3:$R$7,1,FALSE))),"Please select a value from the drop-down menu",IF('DO NOT USE_Case Formulas'!A297,"OK",NA()))</f>
        <v>#N/A</v>
      </c>
      <c r="AE297" s="40" t="e">
        <f>IF(AND('DO NOT USE_Case Formulas'!A297,ISBLANK('Captura de datos CASO'!AB297)),"Lab Result Test Result is required",IF(AND(NOT(ISBLANK('Captura de datos CASO'!AB297)),ISNA(VLOOKUP('Captura de datos CASO'!AB297,'DO NOT USE_School Picklist'!$Q$3:$Q$8,1,FALSE))),"Please select a value from the drop-down menu",IF('DO NOT USE_Case Formulas'!A297,"OK",NA())))</f>
        <v>#N/A</v>
      </c>
    </row>
    <row r="298" spans="1:31" x14ac:dyDescent="0.3">
      <c r="A298" s="39" t="e">
        <f>IF('DO NOT USE_Case Formulas'!A298,IF('DO NOT USE_Case Formulas'!B298,"Not all required fields are completed","OK"),NA())</f>
        <v>#N/A</v>
      </c>
      <c r="B298" s="40" t="e">
        <f>IF(AND('DO NOT USE_Case Formulas'!A298,ISBLANK('Captura de datos CASO'!B298)),"First Name is required",IF(NOT(ISBLANK('Captura de datos CASO'!B298)),"OK",NA()))</f>
        <v>#N/A</v>
      </c>
      <c r="C298" s="40" t="e">
        <f>IF(AND('DO NOT USE_Case Formulas'!A298,ISBLANK('Captura de datos CASO'!C298)),"Last Name is required",IF(NOT(ISBLANK('Captura de datos CASO'!C298)),"OK",NA()))</f>
        <v>#N/A</v>
      </c>
      <c r="D298" s="40" t="e">
        <f>IF(AND('DO NOT USE_Case Formulas'!A298,ISBLANK('Captura de datos CASO'!D298)),"Birthdate is required",IF(NOT(ISBLANK('Captura de datos CASO'!D298)),"OK",NA()))</f>
        <v>#N/A</v>
      </c>
      <c r="E298" s="40" t="e">
        <f>IF(AND('DO NOT USE_Case Formulas'!A298,ISBLANK('Captura de datos CASO'!E298)),"Mobile Phone is required",IF(NOT(ISBLANK('Captura de datos CASO'!E298)),IF(AND(ISNUMBER(VALUE('Captura de datos CASO'!E298)),LEFT('Captura de datos CASO'!E298,1)&lt;&gt;"1",LEN('Captura de datos CASO'!E298)=10),"OK","Phone number must be valid format"),NA()))</f>
        <v>#N/A</v>
      </c>
      <c r="F298" s="40" t="e">
        <f>IF(LEN('Captura de datos CASO'!F298)&gt;255,"Home Street Address must be less than 255 characters",IF('DO NOT USE_Case Formulas'!A298,"OK",NA()))</f>
        <v>#N/A</v>
      </c>
      <c r="G298" s="40" t="e">
        <f>IF(LEN('Captura de datos CASO'!G298)&gt;40,"City must be less than 40 characters",IF('DO NOT USE_Case Formulas'!A298,"OK",NA()))</f>
        <v>#N/A</v>
      </c>
      <c r="H298" s="40" t="e">
        <f>IF(AND(NOT(ISBLANK('Captura de datos CASO'!H298)),ISNA(VLOOKUP('Captura de datos CASO'!H298,'DO NOT USE_School Picklist'!$P$3:$P$52,1,FALSE))),"Please select a value from the drop-down menu",IF('DO NOT USE_Case Formulas'!A298,"OK",NA()))</f>
        <v>#N/A</v>
      </c>
      <c r="I298" s="40" t="e">
        <f>IF(AND('DO NOT USE_Case Formulas'!A298,ISBLANK('Captura de datos CASO'!I298)),"Zip is required",IF(ISBLANK('Captura de datos CASO'!I298),NA(),"OK"))</f>
        <v>#N/A</v>
      </c>
      <c r="J298" s="40" t="e">
        <f>IF(AND('DO NOT USE_Case Formulas'!A298,ISBLANK('Captura de datos CASO'!J298)),"Student or Staff? is required",IF(ISBLANK('Captura de datos CASO'!J298),NA(),IF(ISNA(VLOOKUP('Captura de datos CASO'!J298,'DO NOT USE_School Picklist'!$B$3:$B$6,1,FALSE)),"Please select a value from the drop-down menu","OK")))</f>
        <v>#N/A</v>
      </c>
      <c r="K298" s="40" t="e">
        <f>IF(AND('Captura de datos CASO'!J298='DO NOT USE_School Picklist'!$B$4,ISBLANK('Captura de datos CASO'!K298)),"Occupation/Job Title is required if Student or Staff? is Yes, staff/faculty or volunteer",IF('DO NOT USE_Case Formulas'!A298,"OK",NA()))</f>
        <v>#N/A</v>
      </c>
      <c r="L298" s="40" t="e">
        <f ca="1">IF('Captura de datos CASO'!L298&gt;'DO NOT USE_School Picklist'!$C$3,"Date last on school campus/facility cannot be a future date",IF('DO NOT USE_Case Formulas'!A298,IF(ISBLANK('Captura de datos CASO'!L298),"Date last on school campus/facility is required","OK"),NA()))</f>
        <v>#N/A</v>
      </c>
      <c r="M298" s="40" t="e">
        <f>IF(AND('DO NOT USE_Case Formulas'!A298,ISBLANK('Captura de datos CASO'!M298)),"Specific Place in the Location is required",IF(ISBLANK('Captura de datos CASO'!M298),NA(),"OK"))</f>
        <v>#N/A</v>
      </c>
      <c r="N298" s="40" t="e">
        <f>IF(LEN('Captura de datos CASO'!N298)&gt;50,"Parent/Guardian Name must be less than 50 characters",IF('DO NOT USE_Case Formulas'!A298,"OK",NA()))</f>
        <v>#N/A</v>
      </c>
      <c r="O298" s="40" t="e">
        <f>IF(NOT(ISBLANK('Captura de datos CASO'!O298)),IF(AND(ISNUMBER('Captura de datos CASO'!O298),LEFT('Captura de datos CASO'!O298,1)&lt;&gt;"1",LEN('Captura de datos CASO'!O298)=10),"OK","Phone number must be valid format"),IF('DO NOT USE_Case Formulas'!A298,"OK",NA()))</f>
        <v>#N/A</v>
      </c>
      <c r="P298" s="53" t="e">
        <f>IF(AND(NOT(ISBLANK('Captura de datos CASO'!P298)),ISNA(VLOOKUP('Captura de datos CASO'!P298,'DO NOT USE_School Picklist'!$I$3:$I$5,1,FALSE))),"Please select a value from the drop-down menu",IF('DO NOT USE_Case Formulas'!A298,"OK",NA()))</f>
        <v>#N/A</v>
      </c>
      <c r="Q298" s="40" t="e">
        <f>IF(AND(NOT(ISBLANK('Captura de datos CASO'!Q298)),ISNA(VLOOKUP('Captura de datos CASO'!Q298,'DO NOT USE_School Picklist'!$E$3:$E$10,1,FALSE))),"Please select a value from the drop-down menu",IF('DO NOT USE_Case Formulas'!A298,"OK",NA()))</f>
        <v>#N/A</v>
      </c>
      <c r="R298" s="53" t="e">
        <f>IF(AND(NOT(ISBLANK('Captura de datos CASO'!R298)),ISNA(VLOOKUP('Captura de datos CASO'!R298,'DO NOT USE_School Picklist'!$W$3:$W$9,1,FALSE))),"Please select a value from the drop-down menu",IF('DO NOT USE_Case Formulas'!A298,"OK",NA()))</f>
        <v>#N/A</v>
      </c>
      <c r="S298" s="53" t="e">
        <f>IF(AND(NOT(ISBLANK('Captura de datos CASO'!S298)),ISNA(VLOOKUP('Captura de datos CASO'!S298,'DO NOT USE_School Picklist'!$W$3:$W$9,1,FALSE))),"Please select a value from the drop-down menu",IF('DO NOT USE_Case Formulas'!A298,"OK",NA()))</f>
        <v>#N/A</v>
      </c>
      <c r="T298" s="40" t="e">
        <f>IF(AND(NOT(ISBLANK('Captura de datos CASO'!T298)),ISNA(VLOOKUP('Captura de datos CASO'!T298,'DO NOT USE_School Picklist'!$F$3:$F$16,1,FALSE))),"Please select a value from the drop-down menu",IF('DO NOT USE_Case Formulas'!A298,"OK",NA()))</f>
        <v>#N/A</v>
      </c>
      <c r="U298" s="40" t="e">
        <f>IF(LEN('Captura de datos CASO'!U298)&gt;100,"Classroom(s) must be less than 100 characters",IF('DO NOT USE_Case Formulas'!A298,"OK",NA()))</f>
        <v>#N/A</v>
      </c>
      <c r="V298" s="40" t="e">
        <f>IF(AND(NOT(ISBLANK('Captura de datos CASO'!V298)),ISNA(VLOOKUP('Captura de datos CASO'!V298,'DO NOT USE_School Picklist'!$S$3:$S$12,1,FALSE))),"Please select a value from the drop-down menu",IF('DO NOT USE_Case Formulas'!A298,"OK",NA()))</f>
        <v>#N/A</v>
      </c>
      <c r="W298" s="40" t="e">
        <f>IF(AND(NOT(ISBLANK('Captura de datos CASO'!W298)),ISNA(VLOOKUP('Captura de datos CASO'!W298,'DO NOT USE_School Picklist'!$S$3:$S$12,1,FALSE))),"Please select a value from the drop-down menu",IF('DO NOT USE_Case Formulas'!A298,"OK",NA()))</f>
        <v>#N/A</v>
      </c>
      <c r="X298" s="40" t="e">
        <f>IF(LEN('Captura de datos CASO'!X298)&gt;80,"Name of Education Group must be less than 80 characters",IF('DO NOT USE_Case Formulas'!A298,"OK",NA()))</f>
        <v>#N/A</v>
      </c>
      <c r="Y298" s="40" t="e">
        <f>IF(AND(NOT(ISBLANK('Captura de datos CASO'!Y298)),ISNA(VLOOKUP('Captura de datos CASO'!Y298,'DO NOT USE_School Picklist'!$K$3:$K$6,1,FALSE))),"Please select a value from the drop-down menu",IF('DO NOT USE_Case Formulas'!A298,"OK",NA()))</f>
        <v>#N/A</v>
      </c>
      <c r="Z298" s="40" t="e">
        <f>IF(AND('DO NOT USE_Case Formulas'!A298,ISBLANK('Captura de datos CASO'!Z298)),"Has this person had symptoms? is required",IF(AND(NOT(ISBLANK('Captura de datos CASO'!Z298)),ISNA(VLOOKUP('Captura de datos CASO'!Z298,'DO NOT USE_School Picklist'!$D$3:$D$5,1,FALSE))),"Please select a value from the drop-down menu",IF(NOT(ISBLANK('Captura de datos CASO'!Z298)),"OK",NA())))</f>
        <v>#N/A</v>
      </c>
      <c r="AA298" s="40" t="e">
        <f>IF(AND('Captura de datos CASO'!Z298='DO NOT USE_School Picklist'!$D$3,ISBLANK('Captura de datos CASO'!AA298)),"Symptom Onset Date is required if Ever Symptomatic is Yes",IF('DO NOT USE_Case Formulas'!A298,"OK",NA()))</f>
        <v>#N/A</v>
      </c>
      <c r="AB298" s="40"/>
      <c r="AC298" s="40" t="e">
        <f ca="1">IF(AND('DO NOT USE_Case Formulas'!A298,ISBLANK('Captura de datos CASO'!AC298)),"Lab Result Test Date is required",IF('Captura de datos CASO'!AC298&gt;'DO NOT USE_School Picklist'!$C$3,"Test Date cannot be a future date",IF(NOT(ISBLANK('Captura de datos CASO'!AC298)),"OK",NA())))</f>
        <v>#N/A</v>
      </c>
      <c r="AD298" s="40" t="e">
        <f>IF(AND(NOT(ISBLANK('Captura de datos CASO'!AD298)),ISNA(VLOOKUP('Captura de datos CASO'!AD298,'DO NOT USE_School Picklist'!$R$3:$R$7,1,FALSE))),"Please select a value from the drop-down menu",IF('DO NOT USE_Case Formulas'!A298,"OK",NA()))</f>
        <v>#N/A</v>
      </c>
      <c r="AE298" s="40" t="e">
        <f>IF(AND('DO NOT USE_Case Formulas'!A298,ISBLANK('Captura de datos CASO'!AB298)),"Lab Result Test Result is required",IF(AND(NOT(ISBLANK('Captura de datos CASO'!AB298)),ISNA(VLOOKUP('Captura de datos CASO'!AB298,'DO NOT USE_School Picklist'!$Q$3:$Q$8,1,FALSE))),"Please select a value from the drop-down menu",IF('DO NOT USE_Case Formulas'!A298,"OK",NA())))</f>
        <v>#N/A</v>
      </c>
    </row>
    <row r="299" spans="1:31" x14ac:dyDescent="0.3">
      <c r="A299" s="39" t="e">
        <f>IF('DO NOT USE_Case Formulas'!A299,IF('DO NOT USE_Case Formulas'!B299,"Not all required fields are completed","OK"),NA())</f>
        <v>#N/A</v>
      </c>
      <c r="B299" s="40" t="e">
        <f>IF(AND('DO NOT USE_Case Formulas'!A299,ISBLANK('Captura de datos CASO'!B299)),"First Name is required",IF(NOT(ISBLANK('Captura de datos CASO'!B299)),"OK",NA()))</f>
        <v>#N/A</v>
      </c>
      <c r="C299" s="40" t="e">
        <f>IF(AND('DO NOT USE_Case Formulas'!A299,ISBLANK('Captura de datos CASO'!C299)),"Last Name is required",IF(NOT(ISBLANK('Captura de datos CASO'!C299)),"OK",NA()))</f>
        <v>#N/A</v>
      </c>
      <c r="D299" s="40" t="e">
        <f>IF(AND('DO NOT USE_Case Formulas'!A299,ISBLANK('Captura de datos CASO'!D299)),"Birthdate is required",IF(NOT(ISBLANK('Captura de datos CASO'!D299)),"OK",NA()))</f>
        <v>#N/A</v>
      </c>
      <c r="E299" s="40" t="e">
        <f>IF(AND('DO NOT USE_Case Formulas'!A299,ISBLANK('Captura de datos CASO'!E299)),"Mobile Phone is required",IF(NOT(ISBLANK('Captura de datos CASO'!E299)),IF(AND(ISNUMBER(VALUE('Captura de datos CASO'!E299)),LEFT('Captura de datos CASO'!E299,1)&lt;&gt;"1",LEN('Captura de datos CASO'!E299)=10),"OK","Phone number must be valid format"),NA()))</f>
        <v>#N/A</v>
      </c>
      <c r="F299" s="40" t="e">
        <f>IF(LEN('Captura de datos CASO'!F299)&gt;255,"Home Street Address must be less than 255 characters",IF('DO NOT USE_Case Formulas'!A299,"OK",NA()))</f>
        <v>#N/A</v>
      </c>
      <c r="G299" s="40" t="e">
        <f>IF(LEN('Captura de datos CASO'!G299)&gt;40,"City must be less than 40 characters",IF('DO NOT USE_Case Formulas'!A299,"OK",NA()))</f>
        <v>#N/A</v>
      </c>
      <c r="H299" s="40" t="e">
        <f>IF(AND(NOT(ISBLANK('Captura de datos CASO'!H299)),ISNA(VLOOKUP('Captura de datos CASO'!H299,'DO NOT USE_School Picklist'!$P$3:$P$52,1,FALSE))),"Please select a value from the drop-down menu",IF('DO NOT USE_Case Formulas'!A299,"OK",NA()))</f>
        <v>#N/A</v>
      </c>
      <c r="I299" s="40" t="e">
        <f>IF(AND('DO NOT USE_Case Formulas'!A299,ISBLANK('Captura de datos CASO'!I299)),"Zip is required",IF(ISBLANK('Captura de datos CASO'!I299),NA(),"OK"))</f>
        <v>#N/A</v>
      </c>
      <c r="J299" s="40" t="e">
        <f>IF(AND('DO NOT USE_Case Formulas'!A299,ISBLANK('Captura de datos CASO'!J299)),"Student or Staff? is required",IF(ISBLANK('Captura de datos CASO'!J299),NA(),IF(ISNA(VLOOKUP('Captura de datos CASO'!J299,'DO NOT USE_School Picklist'!$B$3:$B$6,1,FALSE)),"Please select a value from the drop-down menu","OK")))</f>
        <v>#N/A</v>
      </c>
      <c r="K299" s="40" t="e">
        <f>IF(AND('Captura de datos CASO'!J299='DO NOT USE_School Picklist'!$B$4,ISBLANK('Captura de datos CASO'!K299)),"Occupation/Job Title is required if Student or Staff? is Yes, staff/faculty or volunteer",IF('DO NOT USE_Case Formulas'!A299,"OK",NA()))</f>
        <v>#N/A</v>
      </c>
      <c r="L299" s="40" t="e">
        <f ca="1">IF('Captura de datos CASO'!L299&gt;'DO NOT USE_School Picklist'!$C$3,"Date last on school campus/facility cannot be a future date",IF('DO NOT USE_Case Formulas'!A299,IF(ISBLANK('Captura de datos CASO'!L299),"Date last on school campus/facility is required","OK"),NA()))</f>
        <v>#N/A</v>
      </c>
      <c r="M299" s="40" t="e">
        <f>IF(AND('DO NOT USE_Case Formulas'!A299,ISBLANK('Captura de datos CASO'!M299)),"Specific Place in the Location is required",IF(ISBLANK('Captura de datos CASO'!M299),NA(),"OK"))</f>
        <v>#N/A</v>
      </c>
      <c r="N299" s="40" t="e">
        <f>IF(LEN('Captura de datos CASO'!N299)&gt;50,"Parent/Guardian Name must be less than 50 characters",IF('DO NOT USE_Case Formulas'!A299,"OK",NA()))</f>
        <v>#N/A</v>
      </c>
      <c r="O299" s="40" t="e">
        <f>IF(NOT(ISBLANK('Captura de datos CASO'!O299)),IF(AND(ISNUMBER('Captura de datos CASO'!O299),LEFT('Captura de datos CASO'!O299,1)&lt;&gt;"1",LEN('Captura de datos CASO'!O299)=10),"OK","Phone number must be valid format"),IF('DO NOT USE_Case Formulas'!A299,"OK",NA()))</f>
        <v>#N/A</v>
      </c>
      <c r="P299" s="53" t="e">
        <f>IF(AND(NOT(ISBLANK('Captura de datos CASO'!P299)),ISNA(VLOOKUP('Captura de datos CASO'!P299,'DO NOT USE_School Picklist'!$I$3:$I$5,1,FALSE))),"Please select a value from the drop-down menu",IF('DO NOT USE_Case Formulas'!A299,"OK",NA()))</f>
        <v>#N/A</v>
      </c>
      <c r="Q299" s="40" t="e">
        <f>IF(AND(NOT(ISBLANK('Captura de datos CASO'!Q299)),ISNA(VLOOKUP('Captura de datos CASO'!Q299,'DO NOT USE_School Picklist'!$E$3:$E$10,1,FALSE))),"Please select a value from the drop-down menu",IF('DO NOT USE_Case Formulas'!A299,"OK",NA()))</f>
        <v>#N/A</v>
      </c>
      <c r="R299" s="53" t="e">
        <f>IF(AND(NOT(ISBLANK('Captura de datos CASO'!R299)),ISNA(VLOOKUP('Captura de datos CASO'!R299,'DO NOT USE_School Picklist'!$W$3:$W$9,1,FALSE))),"Please select a value from the drop-down menu",IF('DO NOT USE_Case Formulas'!A299,"OK",NA()))</f>
        <v>#N/A</v>
      </c>
      <c r="S299" s="53" t="e">
        <f>IF(AND(NOT(ISBLANK('Captura de datos CASO'!S299)),ISNA(VLOOKUP('Captura de datos CASO'!S299,'DO NOT USE_School Picklist'!$W$3:$W$9,1,FALSE))),"Please select a value from the drop-down menu",IF('DO NOT USE_Case Formulas'!A299,"OK",NA()))</f>
        <v>#N/A</v>
      </c>
      <c r="T299" s="40" t="e">
        <f>IF(AND(NOT(ISBLANK('Captura de datos CASO'!T299)),ISNA(VLOOKUP('Captura de datos CASO'!T299,'DO NOT USE_School Picklist'!$F$3:$F$16,1,FALSE))),"Please select a value from the drop-down menu",IF('DO NOT USE_Case Formulas'!A299,"OK",NA()))</f>
        <v>#N/A</v>
      </c>
      <c r="U299" s="40" t="e">
        <f>IF(LEN('Captura de datos CASO'!U299)&gt;100,"Classroom(s) must be less than 100 characters",IF('DO NOT USE_Case Formulas'!A299,"OK",NA()))</f>
        <v>#N/A</v>
      </c>
      <c r="V299" s="40" t="e">
        <f>IF(AND(NOT(ISBLANK('Captura de datos CASO'!V299)),ISNA(VLOOKUP('Captura de datos CASO'!V299,'DO NOT USE_School Picklist'!$S$3:$S$12,1,FALSE))),"Please select a value from the drop-down menu",IF('DO NOT USE_Case Formulas'!A299,"OK",NA()))</f>
        <v>#N/A</v>
      </c>
      <c r="W299" s="40" t="e">
        <f>IF(AND(NOT(ISBLANK('Captura de datos CASO'!W299)),ISNA(VLOOKUP('Captura de datos CASO'!W299,'DO NOT USE_School Picklist'!$S$3:$S$12,1,FALSE))),"Please select a value from the drop-down menu",IF('DO NOT USE_Case Formulas'!A299,"OK",NA()))</f>
        <v>#N/A</v>
      </c>
      <c r="X299" s="40" t="e">
        <f>IF(LEN('Captura de datos CASO'!X299)&gt;80,"Name of Education Group must be less than 80 characters",IF('DO NOT USE_Case Formulas'!A299,"OK",NA()))</f>
        <v>#N/A</v>
      </c>
      <c r="Y299" s="40" t="e">
        <f>IF(AND(NOT(ISBLANK('Captura de datos CASO'!Y299)),ISNA(VLOOKUP('Captura de datos CASO'!Y299,'DO NOT USE_School Picklist'!$K$3:$K$6,1,FALSE))),"Please select a value from the drop-down menu",IF('DO NOT USE_Case Formulas'!A299,"OK",NA()))</f>
        <v>#N/A</v>
      </c>
      <c r="Z299" s="40" t="e">
        <f>IF(AND('DO NOT USE_Case Formulas'!A299,ISBLANK('Captura de datos CASO'!Z299)),"Has this person had symptoms? is required",IF(AND(NOT(ISBLANK('Captura de datos CASO'!Z299)),ISNA(VLOOKUP('Captura de datos CASO'!Z299,'DO NOT USE_School Picklist'!$D$3:$D$5,1,FALSE))),"Please select a value from the drop-down menu",IF(NOT(ISBLANK('Captura de datos CASO'!Z299)),"OK",NA())))</f>
        <v>#N/A</v>
      </c>
      <c r="AA299" s="40" t="e">
        <f>IF(AND('Captura de datos CASO'!Z299='DO NOT USE_School Picklist'!$D$3,ISBLANK('Captura de datos CASO'!AA299)),"Symptom Onset Date is required if Ever Symptomatic is Yes",IF('DO NOT USE_Case Formulas'!A299,"OK",NA()))</f>
        <v>#N/A</v>
      </c>
      <c r="AB299" s="40"/>
      <c r="AC299" s="40" t="e">
        <f ca="1">IF(AND('DO NOT USE_Case Formulas'!A299,ISBLANK('Captura de datos CASO'!AC299)),"Lab Result Test Date is required",IF('Captura de datos CASO'!AC299&gt;'DO NOT USE_School Picklist'!$C$3,"Test Date cannot be a future date",IF(NOT(ISBLANK('Captura de datos CASO'!AC299)),"OK",NA())))</f>
        <v>#N/A</v>
      </c>
      <c r="AD299" s="40" t="e">
        <f>IF(AND(NOT(ISBLANK('Captura de datos CASO'!AD299)),ISNA(VLOOKUP('Captura de datos CASO'!AD299,'DO NOT USE_School Picklist'!$R$3:$R$7,1,FALSE))),"Please select a value from the drop-down menu",IF('DO NOT USE_Case Formulas'!A299,"OK",NA()))</f>
        <v>#N/A</v>
      </c>
      <c r="AE299" s="40" t="e">
        <f>IF(AND('DO NOT USE_Case Formulas'!A299,ISBLANK('Captura de datos CASO'!AB299)),"Lab Result Test Result is required",IF(AND(NOT(ISBLANK('Captura de datos CASO'!AB299)),ISNA(VLOOKUP('Captura de datos CASO'!AB299,'DO NOT USE_School Picklist'!$Q$3:$Q$8,1,FALSE))),"Please select a value from the drop-down menu",IF('DO NOT USE_Case Formulas'!A299,"OK",NA())))</f>
        <v>#N/A</v>
      </c>
    </row>
    <row r="300" spans="1:31" x14ac:dyDescent="0.3">
      <c r="A300" s="39" t="e">
        <f>IF('DO NOT USE_Case Formulas'!A300,IF('DO NOT USE_Case Formulas'!B300,"Not all required fields are completed","OK"),NA())</f>
        <v>#N/A</v>
      </c>
      <c r="B300" s="40" t="e">
        <f>IF(AND('DO NOT USE_Case Formulas'!A300,ISBLANK('Captura de datos CASO'!B300)),"First Name is required",IF(NOT(ISBLANK('Captura de datos CASO'!B300)),"OK",NA()))</f>
        <v>#N/A</v>
      </c>
      <c r="C300" s="40" t="e">
        <f>IF(AND('DO NOT USE_Case Formulas'!A300,ISBLANK('Captura de datos CASO'!C300)),"Last Name is required",IF(NOT(ISBLANK('Captura de datos CASO'!C300)),"OK",NA()))</f>
        <v>#N/A</v>
      </c>
      <c r="D300" s="40" t="e">
        <f>IF(AND('DO NOT USE_Case Formulas'!A300,ISBLANK('Captura de datos CASO'!D300)),"Birthdate is required",IF(NOT(ISBLANK('Captura de datos CASO'!D300)),"OK",NA()))</f>
        <v>#N/A</v>
      </c>
      <c r="E300" s="40" t="e">
        <f>IF(AND('DO NOT USE_Case Formulas'!A300,ISBLANK('Captura de datos CASO'!E300)),"Mobile Phone is required",IF(NOT(ISBLANK('Captura de datos CASO'!E300)),IF(AND(ISNUMBER(VALUE('Captura de datos CASO'!E300)),LEFT('Captura de datos CASO'!E300,1)&lt;&gt;"1",LEN('Captura de datos CASO'!E300)=10),"OK","Phone number must be valid format"),NA()))</f>
        <v>#N/A</v>
      </c>
      <c r="F300" s="40" t="e">
        <f>IF(LEN('Captura de datos CASO'!F300)&gt;255,"Home Street Address must be less than 255 characters",IF('DO NOT USE_Case Formulas'!A300,"OK",NA()))</f>
        <v>#N/A</v>
      </c>
      <c r="G300" s="40" t="e">
        <f>IF(LEN('Captura de datos CASO'!G300)&gt;40,"City must be less than 40 characters",IF('DO NOT USE_Case Formulas'!A300,"OK",NA()))</f>
        <v>#N/A</v>
      </c>
      <c r="H300" s="40" t="e">
        <f>IF(AND(NOT(ISBLANK('Captura de datos CASO'!H300)),ISNA(VLOOKUP('Captura de datos CASO'!H300,'DO NOT USE_School Picklist'!$P$3:$P$52,1,FALSE))),"Please select a value from the drop-down menu",IF('DO NOT USE_Case Formulas'!A300,"OK",NA()))</f>
        <v>#N/A</v>
      </c>
      <c r="I300" s="40" t="e">
        <f>IF(AND('DO NOT USE_Case Formulas'!A300,ISBLANK('Captura de datos CASO'!I300)),"Zip is required",IF(ISBLANK('Captura de datos CASO'!I300),NA(),"OK"))</f>
        <v>#N/A</v>
      </c>
      <c r="J300" s="40" t="e">
        <f>IF(AND('DO NOT USE_Case Formulas'!A300,ISBLANK('Captura de datos CASO'!J300)),"Student or Staff? is required",IF(ISBLANK('Captura de datos CASO'!J300),NA(),IF(ISNA(VLOOKUP('Captura de datos CASO'!J300,'DO NOT USE_School Picklist'!$B$3:$B$6,1,FALSE)),"Please select a value from the drop-down menu","OK")))</f>
        <v>#N/A</v>
      </c>
      <c r="K300" s="40" t="e">
        <f>IF(AND('Captura de datos CASO'!J300='DO NOT USE_School Picklist'!$B$4,ISBLANK('Captura de datos CASO'!K300)),"Occupation/Job Title is required if Student or Staff? is Yes, staff/faculty or volunteer",IF('DO NOT USE_Case Formulas'!A300,"OK",NA()))</f>
        <v>#N/A</v>
      </c>
      <c r="L300" s="40" t="e">
        <f ca="1">IF('Captura de datos CASO'!L300&gt;'DO NOT USE_School Picklist'!$C$3,"Date last on school campus/facility cannot be a future date",IF('DO NOT USE_Case Formulas'!A300,IF(ISBLANK('Captura de datos CASO'!L300),"Date last on school campus/facility is required","OK"),NA()))</f>
        <v>#N/A</v>
      </c>
      <c r="M300" s="40" t="e">
        <f>IF(AND('DO NOT USE_Case Formulas'!A300,ISBLANK('Captura de datos CASO'!M300)),"Specific Place in the Location is required",IF(ISBLANK('Captura de datos CASO'!M300),NA(),"OK"))</f>
        <v>#N/A</v>
      </c>
      <c r="N300" s="40" t="e">
        <f>IF(LEN('Captura de datos CASO'!N300)&gt;50,"Parent/Guardian Name must be less than 50 characters",IF('DO NOT USE_Case Formulas'!A300,"OK",NA()))</f>
        <v>#N/A</v>
      </c>
      <c r="O300" s="40" t="e">
        <f>IF(NOT(ISBLANK('Captura de datos CASO'!O300)),IF(AND(ISNUMBER('Captura de datos CASO'!O300),LEFT('Captura de datos CASO'!O300,1)&lt;&gt;"1",LEN('Captura de datos CASO'!O300)=10),"OK","Phone number must be valid format"),IF('DO NOT USE_Case Formulas'!A300,"OK",NA()))</f>
        <v>#N/A</v>
      </c>
      <c r="P300" s="53" t="e">
        <f>IF(AND(NOT(ISBLANK('Captura de datos CASO'!P300)),ISNA(VLOOKUP('Captura de datos CASO'!P300,'DO NOT USE_School Picklist'!$I$3:$I$5,1,FALSE))),"Please select a value from the drop-down menu",IF('DO NOT USE_Case Formulas'!A300,"OK",NA()))</f>
        <v>#N/A</v>
      </c>
      <c r="Q300" s="40" t="e">
        <f>IF(AND(NOT(ISBLANK('Captura de datos CASO'!Q300)),ISNA(VLOOKUP('Captura de datos CASO'!Q300,'DO NOT USE_School Picklist'!$E$3:$E$10,1,FALSE))),"Please select a value from the drop-down menu",IF('DO NOT USE_Case Formulas'!A300,"OK",NA()))</f>
        <v>#N/A</v>
      </c>
      <c r="R300" s="53" t="e">
        <f>IF(AND(NOT(ISBLANK('Captura de datos CASO'!R300)),ISNA(VLOOKUP('Captura de datos CASO'!R300,'DO NOT USE_School Picklist'!$W$3:$W$9,1,FALSE))),"Please select a value from the drop-down menu",IF('DO NOT USE_Case Formulas'!A300,"OK",NA()))</f>
        <v>#N/A</v>
      </c>
      <c r="S300" s="53" t="e">
        <f>IF(AND(NOT(ISBLANK('Captura de datos CASO'!S300)),ISNA(VLOOKUP('Captura de datos CASO'!S300,'DO NOT USE_School Picklist'!$W$3:$W$9,1,FALSE))),"Please select a value from the drop-down menu",IF('DO NOT USE_Case Formulas'!A300,"OK",NA()))</f>
        <v>#N/A</v>
      </c>
      <c r="T300" s="40" t="e">
        <f>IF(AND(NOT(ISBLANK('Captura de datos CASO'!T300)),ISNA(VLOOKUP('Captura de datos CASO'!T300,'DO NOT USE_School Picklist'!$F$3:$F$16,1,FALSE))),"Please select a value from the drop-down menu",IF('DO NOT USE_Case Formulas'!A300,"OK",NA()))</f>
        <v>#N/A</v>
      </c>
      <c r="U300" s="40" t="e">
        <f>IF(LEN('Captura de datos CASO'!U300)&gt;100,"Classroom(s) must be less than 100 characters",IF('DO NOT USE_Case Formulas'!A300,"OK",NA()))</f>
        <v>#N/A</v>
      </c>
      <c r="V300" s="40" t="e">
        <f>IF(AND(NOT(ISBLANK('Captura de datos CASO'!V300)),ISNA(VLOOKUP('Captura de datos CASO'!V300,'DO NOT USE_School Picklist'!$S$3:$S$12,1,FALSE))),"Please select a value from the drop-down menu",IF('DO NOT USE_Case Formulas'!A300,"OK",NA()))</f>
        <v>#N/A</v>
      </c>
      <c r="W300" s="40" t="e">
        <f>IF(AND(NOT(ISBLANK('Captura de datos CASO'!W300)),ISNA(VLOOKUP('Captura de datos CASO'!W300,'DO NOT USE_School Picklist'!$S$3:$S$12,1,FALSE))),"Please select a value from the drop-down menu",IF('DO NOT USE_Case Formulas'!A300,"OK",NA()))</f>
        <v>#N/A</v>
      </c>
      <c r="X300" s="40" t="e">
        <f>IF(LEN('Captura de datos CASO'!X300)&gt;80,"Name of Education Group must be less than 80 characters",IF('DO NOT USE_Case Formulas'!A300,"OK",NA()))</f>
        <v>#N/A</v>
      </c>
      <c r="Y300" s="40" t="e">
        <f>IF(AND(NOT(ISBLANK('Captura de datos CASO'!Y300)),ISNA(VLOOKUP('Captura de datos CASO'!Y300,'DO NOT USE_School Picklist'!$K$3:$K$6,1,FALSE))),"Please select a value from the drop-down menu",IF('DO NOT USE_Case Formulas'!A300,"OK",NA()))</f>
        <v>#N/A</v>
      </c>
      <c r="Z300" s="40" t="e">
        <f>IF(AND('DO NOT USE_Case Formulas'!A300,ISBLANK('Captura de datos CASO'!Z300)),"Has this person had symptoms? is required",IF(AND(NOT(ISBLANK('Captura de datos CASO'!Z300)),ISNA(VLOOKUP('Captura de datos CASO'!Z300,'DO NOT USE_School Picklist'!$D$3:$D$5,1,FALSE))),"Please select a value from the drop-down menu",IF(NOT(ISBLANK('Captura de datos CASO'!Z300)),"OK",NA())))</f>
        <v>#N/A</v>
      </c>
      <c r="AA300" s="40" t="e">
        <f>IF(AND('Captura de datos CASO'!Z300='DO NOT USE_School Picklist'!$D$3,ISBLANK('Captura de datos CASO'!AA300)),"Symptom Onset Date is required if Ever Symptomatic is Yes",IF('DO NOT USE_Case Formulas'!A300,"OK",NA()))</f>
        <v>#N/A</v>
      </c>
      <c r="AB300" s="40"/>
      <c r="AC300" s="40" t="e">
        <f ca="1">IF(AND('DO NOT USE_Case Formulas'!A300,ISBLANK('Captura de datos CASO'!AC300)),"Lab Result Test Date is required",IF('Captura de datos CASO'!AC300&gt;'DO NOT USE_School Picklist'!$C$3,"Test Date cannot be a future date",IF(NOT(ISBLANK('Captura de datos CASO'!AC300)),"OK",NA())))</f>
        <v>#N/A</v>
      </c>
      <c r="AD300" s="40" t="e">
        <f>IF(AND(NOT(ISBLANK('Captura de datos CASO'!AD300)),ISNA(VLOOKUP('Captura de datos CASO'!AD300,'DO NOT USE_School Picklist'!$R$3:$R$7,1,FALSE))),"Please select a value from the drop-down menu",IF('DO NOT USE_Case Formulas'!A300,"OK",NA()))</f>
        <v>#N/A</v>
      </c>
      <c r="AE300" s="40" t="e">
        <f>IF(AND('DO NOT USE_Case Formulas'!A300,ISBLANK('Captura de datos CASO'!AB300)),"Lab Result Test Result is required",IF(AND(NOT(ISBLANK('Captura de datos CASO'!AB300)),ISNA(VLOOKUP('Captura de datos CASO'!AB300,'DO NOT USE_School Picklist'!$Q$3:$Q$8,1,FALSE))),"Please select a value from the drop-down menu",IF('DO NOT USE_Case Formulas'!A300,"OK",NA())))</f>
        <v>#N/A</v>
      </c>
    </row>
    <row r="301" spans="1:31" x14ac:dyDescent="0.3">
      <c r="A301" s="39" t="e">
        <f>IF('DO NOT USE_Case Formulas'!A301,IF('DO NOT USE_Case Formulas'!B301,"Not all required fields are completed","OK"),NA())</f>
        <v>#N/A</v>
      </c>
      <c r="B301" s="40" t="e">
        <f>IF(AND('DO NOT USE_Case Formulas'!A301,ISBLANK('Captura de datos CASO'!B301)),"First Name is required",IF(NOT(ISBLANK('Captura de datos CASO'!B301)),"OK",NA()))</f>
        <v>#N/A</v>
      </c>
      <c r="C301" s="40" t="e">
        <f>IF(AND('DO NOT USE_Case Formulas'!A301,ISBLANK('Captura de datos CASO'!C301)),"Last Name is required",IF(NOT(ISBLANK('Captura de datos CASO'!C301)),"OK",NA()))</f>
        <v>#N/A</v>
      </c>
      <c r="D301" s="40" t="e">
        <f>IF(AND('DO NOT USE_Case Formulas'!A301,ISBLANK('Captura de datos CASO'!D301)),"Birthdate is required",IF(NOT(ISBLANK('Captura de datos CASO'!D301)),"OK",NA()))</f>
        <v>#N/A</v>
      </c>
      <c r="E301" s="40" t="e">
        <f>IF(AND('DO NOT USE_Case Formulas'!A301,ISBLANK('Captura de datos CASO'!E301)),"Mobile Phone is required",IF(NOT(ISBLANK('Captura de datos CASO'!E301)),IF(AND(ISNUMBER(VALUE('Captura de datos CASO'!E301)),LEFT('Captura de datos CASO'!E301,1)&lt;&gt;"1",LEN('Captura de datos CASO'!E301)=10),"OK","Phone number must be valid format"),NA()))</f>
        <v>#N/A</v>
      </c>
      <c r="F301" s="40" t="e">
        <f>IF(LEN('Captura de datos CASO'!F301)&gt;255,"Home Street Address must be less than 255 characters",IF('DO NOT USE_Case Formulas'!A301,"OK",NA()))</f>
        <v>#N/A</v>
      </c>
      <c r="G301" s="40" t="e">
        <f>IF(LEN('Captura de datos CASO'!G301)&gt;40,"City must be less than 40 characters",IF('DO NOT USE_Case Formulas'!A301,"OK",NA()))</f>
        <v>#N/A</v>
      </c>
      <c r="H301" s="40" t="e">
        <f>IF(AND(NOT(ISBLANK('Captura de datos CASO'!H301)),ISNA(VLOOKUP('Captura de datos CASO'!H301,'DO NOT USE_School Picklist'!$P$3:$P$52,1,FALSE))),"Please select a value from the drop-down menu",IF('DO NOT USE_Case Formulas'!A301,"OK",NA()))</f>
        <v>#N/A</v>
      </c>
      <c r="I301" s="40" t="e">
        <f>IF(AND('DO NOT USE_Case Formulas'!A301,ISBLANK('Captura de datos CASO'!I301)),"Zip is required",IF(ISBLANK('Captura de datos CASO'!I301),NA(),"OK"))</f>
        <v>#N/A</v>
      </c>
      <c r="J301" s="40" t="e">
        <f>IF(AND('DO NOT USE_Case Formulas'!A301,ISBLANK('Captura de datos CASO'!J301)),"Student or Staff? is required",IF(ISBLANK('Captura de datos CASO'!J301),NA(),IF(ISNA(VLOOKUP('Captura de datos CASO'!J301,'DO NOT USE_School Picklist'!$B$3:$B$6,1,FALSE)),"Please select a value from the drop-down menu","OK")))</f>
        <v>#N/A</v>
      </c>
      <c r="K301" s="40" t="e">
        <f>IF(AND('Captura de datos CASO'!J301='DO NOT USE_School Picklist'!$B$4,ISBLANK('Captura de datos CASO'!K301)),"Occupation/Job Title is required if Student or Staff? is Yes, staff/faculty or volunteer",IF('DO NOT USE_Case Formulas'!A301,"OK",NA()))</f>
        <v>#N/A</v>
      </c>
      <c r="L301" s="40" t="e">
        <f ca="1">IF('Captura de datos CASO'!L301&gt;'DO NOT USE_School Picklist'!$C$3,"Date last on school campus/facility cannot be a future date",IF('DO NOT USE_Case Formulas'!A301,IF(ISBLANK('Captura de datos CASO'!L301),"Date last on school campus/facility is required","OK"),NA()))</f>
        <v>#N/A</v>
      </c>
      <c r="M301" s="40" t="e">
        <f>IF(AND('DO NOT USE_Case Formulas'!A301,ISBLANK('Captura de datos CASO'!M301)),"Specific Place in the Location is required",IF(ISBLANK('Captura de datos CASO'!M301),NA(),"OK"))</f>
        <v>#N/A</v>
      </c>
      <c r="N301" s="40" t="e">
        <f>IF(LEN('Captura de datos CASO'!N301)&gt;50,"Parent/Guardian Name must be less than 50 characters",IF('DO NOT USE_Case Formulas'!A301,"OK",NA()))</f>
        <v>#N/A</v>
      </c>
      <c r="O301" s="40" t="e">
        <f>IF(NOT(ISBLANK('Captura de datos CASO'!O301)),IF(AND(ISNUMBER('Captura de datos CASO'!O301),LEFT('Captura de datos CASO'!O301,1)&lt;&gt;"1",LEN('Captura de datos CASO'!O301)=10),"OK","Phone number must be valid format"),IF('DO NOT USE_Case Formulas'!A301,"OK",NA()))</f>
        <v>#N/A</v>
      </c>
      <c r="P301" s="53" t="e">
        <f>IF(AND(NOT(ISBLANK('Captura de datos CASO'!P301)),ISNA(VLOOKUP('Captura de datos CASO'!P301,'DO NOT USE_School Picklist'!$I$3:$I$5,1,FALSE))),"Please select a value from the drop-down menu",IF('DO NOT USE_Case Formulas'!A301,"OK",NA()))</f>
        <v>#N/A</v>
      </c>
      <c r="Q301" s="40" t="e">
        <f>IF(AND(NOT(ISBLANK('Captura de datos CASO'!Q301)),ISNA(VLOOKUP('Captura de datos CASO'!Q301,'DO NOT USE_School Picklist'!$E$3:$E$10,1,FALSE))),"Please select a value from the drop-down menu",IF('DO NOT USE_Case Formulas'!A301,"OK",NA()))</f>
        <v>#N/A</v>
      </c>
      <c r="R301" s="53" t="e">
        <f>IF(AND(NOT(ISBLANK('Captura de datos CASO'!R301)),ISNA(VLOOKUP('Captura de datos CASO'!R301,'DO NOT USE_School Picklist'!$W$3:$W$9,1,FALSE))),"Please select a value from the drop-down menu",IF('DO NOT USE_Case Formulas'!A301,"OK",NA()))</f>
        <v>#N/A</v>
      </c>
      <c r="S301" s="53" t="e">
        <f>IF(AND(NOT(ISBLANK('Captura de datos CASO'!S301)),ISNA(VLOOKUP('Captura de datos CASO'!S301,'DO NOT USE_School Picklist'!$W$3:$W$9,1,FALSE))),"Please select a value from the drop-down menu",IF('DO NOT USE_Case Formulas'!A301,"OK",NA()))</f>
        <v>#N/A</v>
      </c>
      <c r="T301" s="40" t="e">
        <f>IF(AND(NOT(ISBLANK('Captura de datos CASO'!T301)),ISNA(VLOOKUP('Captura de datos CASO'!T301,'DO NOT USE_School Picklist'!$F$3:$F$16,1,FALSE))),"Please select a value from the drop-down menu",IF('DO NOT USE_Case Formulas'!A301,"OK",NA()))</f>
        <v>#N/A</v>
      </c>
      <c r="U301" s="40" t="e">
        <f>IF(LEN('Captura de datos CASO'!U301)&gt;100,"Classroom(s) must be less than 100 characters",IF('DO NOT USE_Case Formulas'!A301,"OK",NA()))</f>
        <v>#N/A</v>
      </c>
      <c r="V301" s="40" t="e">
        <f>IF(AND(NOT(ISBLANK('Captura de datos CASO'!V301)),ISNA(VLOOKUP('Captura de datos CASO'!V301,'DO NOT USE_School Picklist'!$S$3:$S$12,1,FALSE))),"Please select a value from the drop-down menu",IF('DO NOT USE_Case Formulas'!A301,"OK",NA()))</f>
        <v>#N/A</v>
      </c>
      <c r="W301" s="40" t="e">
        <f>IF(AND(NOT(ISBLANK('Captura de datos CASO'!W301)),ISNA(VLOOKUP('Captura de datos CASO'!W301,'DO NOT USE_School Picklist'!$S$3:$S$12,1,FALSE))),"Please select a value from the drop-down menu",IF('DO NOT USE_Case Formulas'!A301,"OK",NA()))</f>
        <v>#N/A</v>
      </c>
      <c r="X301" s="40" t="e">
        <f>IF(LEN('Captura de datos CASO'!X301)&gt;80,"Name of Education Group must be less than 80 characters",IF('DO NOT USE_Case Formulas'!A301,"OK",NA()))</f>
        <v>#N/A</v>
      </c>
      <c r="Y301" s="40" t="e">
        <f>IF(AND(NOT(ISBLANK('Captura de datos CASO'!Y301)),ISNA(VLOOKUP('Captura de datos CASO'!Y301,'DO NOT USE_School Picklist'!$K$3:$K$6,1,FALSE))),"Please select a value from the drop-down menu",IF('DO NOT USE_Case Formulas'!A301,"OK",NA()))</f>
        <v>#N/A</v>
      </c>
      <c r="Z301" s="40" t="e">
        <f>IF(AND('DO NOT USE_Case Formulas'!A301,ISBLANK('Captura de datos CASO'!Z301)),"Has this person had symptoms? is required",IF(AND(NOT(ISBLANK('Captura de datos CASO'!Z301)),ISNA(VLOOKUP('Captura de datos CASO'!Z301,'DO NOT USE_School Picklist'!$D$3:$D$5,1,FALSE))),"Please select a value from the drop-down menu",IF(NOT(ISBLANK('Captura de datos CASO'!Z301)),"OK",NA())))</f>
        <v>#N/A</v>
      </c>
      <c r="AA301" s="40" t="e">
        <f>IF(AND('Captura de datos CASO'!Z301='DO NOT USE_School Picklist'!$D$3,ISBLANK('Captura de datos CASO'!AA301)),"Symptom Onset Date is required if Ever Symptomatic is Yes",IF('DO NOT USE_Case Formulas'!A301,"OK",NA()))</f>
        <v>#N/A</v>
      </c>
      <c r="AB301" s="40"/>
      <c r="AC301" s="40" t="e">
        <f ca="1">IF(AND('DO NOT USE_Case Formulas'!A301,ISBLANK('Captura de datos CASO'!AC301)),"Lab Result Test Date is required",IF('Captura de datos CASO'!AC301&gt;'DO NOT USE_School Picklist'!$C$3,"Test Date cannot be a future date",IF(NOT(ISBLANK('Captura de datos CASO'!AC301)),"OK",NA())))</f>
        <v>#N/A</v>
      </c>
      <c r="AD301" s="40" t="e">
        <f>IF(AND(NOT(ISBLANK('Captura de datos CASO'!AD301)),ISNA(VLOOKUP('Captura de datos CASO'!AD301,'DO NOT USE_School Picklist'!$R$3:$R$7,1,FALSE))),"Please select a value from the drop-down menu",IF('DO NOT USE_Case Formulas'!A301,"OK",NA()))</f>
        <v>#N/A</v>
      </c>
      <c r="AE301" s="40" t="e">
        <f>IF(AND('DO NOT USE_Case Formulas'!A301,ISBLANK('Captura de datos CASO'!AB301)),"Lab Result Test Result is required",IF(AND(NOT(ISBLANK('Captura de datos CASO'!AB301)),ISNA(VLOOKUP('Captura de datos CASO'!AB301,'DO NOT USE_School Picklist'!$Q$3:$Q$8,1,FALSE))),"Please select a value from the drop-down menu",IF('DO NOT USE_Case Formulas'!A301,"OK",NA())))</f>
        <v>#N/A</v>
      </c>
    </row>
    <row r="302" spans="1:31" x14ac:dyDescent="0.3">
      <c r="A302" s="39" t="e">
        <f>IF('DO NOT USE_Case Formulas'!A302,IF('DO NOT USE_Case Formulas'!B302,"Not all required fields are completed","OK"),NA())</f>
        <v>#N/A</v>
      </c>
      <c r="B302" s="40" t="e">
        <f>IF(AND('DO NOT USE_Case Formulas'!A302,ISBLANK('Captura de datos CASO'!B302)),"First Name is required",IF(NOT(ISBLANK('Captura de datos CASO'!B302)),"OK",NA()))</f>
        <v>#N/A</v>
      </c>
      <c r="C302" s="40" t="e">
        <f>IF(AND('DO NOT USE_Case Formulas'!A302,ISBLANK('Captura de datos CASO'!C302)),"Last Name is required",IF(NOT(ISBLANK('Captura de datos CASO'!C302)),"OK",NA()))</f>
        <v>#N/A</v>
      </c>
      <c r="D302" s="40" t="e">
        <f>IF(AND('DO NOT USE_Case Formulas'!A302,ISBLANK('Captura de datos CASO'!D302)),"Birthdate is required",IF(NOT(ISBLANK('Captura de datos CASO'!D302)),"OK",NA()))</f>
        <v>#N/A</v>
      </c>
      <c r="E302" s="40" t="e">
        <f>IF(AND('DO NOT USE_Case Formulas'!A302,ISBLANK('Captura de datos CASO'!E302)),"Mobile Phone is required",IF(NOT(ISBLANK('Captura de datos CASO'!E302)),IF(AND(ISNUMBER(VALUE('Captura de datos CASO'!E302)),LEFT('Captura de datos CASO'!E302,1)&lt;&gt;"1",LEN('Captura de datos CASO'!E302)=10),"OK","Phone number must be valid format"),NA()))</f>
        <v>#N/A</v>
      </c>
      <c r="F302" s="40" t="e">
        <f>IF(LEN('Captura de datos CASO'!F302)&gt;255,"Home Street Address must be less than 255 characters",IF('DO NOT USE_Case Formulas'!A302,"OK",NA()))</f>
        <v>#N/A</v>
      </c>
      <c r="G302" s="40" t="e">
        <f>IF(LEN('Captura de datos CASO'!G302)&gt;40,"City must be less than 40 characters",IF('DO NOT USE_Case Formulas'!A302,"OK",NA()))</f>
        <v>#N/A</v>
      </c>
      <c r="H302" s="40" t="e">
        <f>IF(AND(NOT(ISBLANK('Captura de datos CASO'!H302)),ISNA(VLOOKUP('Captura de datos CASO'!H302,'DO NOT USE_School Picklist'!$P$3:$P$52,1,FALSE))),"Please select a value from the drop-down menu",IF('DO NOT USE_Case Formulas'!A302,"OK",NA()))</f>
        <v>#N/A</v>
      </c>
      <c r="I302" s="40" t="e">
        <f>IF(AND('DO NOT USE_Case Formulas'!A302,ISBLANK('Captura de datos CASO'!I302)),"Zip is required",IF(ISBLANK('Captura de datos CASO'!I302),NA(),"OK"))</f>
        <v>#N/A</v>
      </c>
      <c r="J302" s="40" t="e">
        <f>IF(AND('DO NOT USE_Case Formulas'!A302,ISBLANK('Captura de datos CASO'!J302)),"Student or Staff? is required",IF(ISBLANK('Captura de datos CASO'!J302),NA(),IF(ISNA(VLOOKUP('Captura de datos CASO'!J302,'DO NOT USE_School Picklist'!$B$3:$B$6,1,FALSE)),"Please select a value from the drop-down menu","OK")))</f>
        <v>#N/A</v>
      </c>
      <c r="K302" s="40" t="e">
        <f>IF(AND('Captura de datos CASO'!J302='DO NOT USE_School Picklist'!$B$4,ISBLANK('Captura de datos CASO'!K302)),"Occupation/Job Title is required if Student or Staff? is Yes, staff/faculty or volunteer",IF('DO NOT USE_Case Formulas'!A302,"OK",NA()))</f>
        <v>#N/A</v>
      </c>
      <c r="L302" s="40" t="e">
        <f ca="1">IF('Captura de datos CASO'!L302&gt;'DO NOT USE_School Picklist'!$C$3,"Date last on school campus/facility cannot be a future date",IF('DO NOT USE_Case Formulas'!A302,IF(ISBLANK('Captura de datos CASO'!L302),"Date last on school campus/facility is required","OK"),NA()))</f>
        <v>#N/A</v>
      </c>
      <c r="M302" s="40" t="e">
        <f>IF(AND('DO NOT USE_Case Formulas'!A302,ISBLANK('Captura de datos CASO'!M302)),"Specific Place in the Location is required",IF(ISBLANK('Captura de datos CASO'!M302),NA(),"OK"))</f>
        <v>#N/A</v>
      </c>
      <c r="N302" s="40" t="e">
        <f>IF(LEN('Captura de datos CASO'!N302)&gt;50,"Parent/Guardian Name must be less than 50 characters",IF('DO NOT USE_Case Formulas'!A302,"OK",NA()))</f>
        <v>#N/A</v>
      </c>
      <c r="O302" s="40" t="e">
        <f>IF(NOT(ISBLANK('Captura de datos CASO'!O302)),IF(AND(ISNUMBER('Captura de datos CASO'!O302),LEFT('Captura de datos CASO'!O302,1)&lt;&gt;"1",LEN('Captura de datos CASO'!O302)=10),"OK","Phone number must be valid format"),IF('DO NOT USE_Case Formulas'!A302,"OK",NA()))</f>
        <v>#N/A</v>
      </c>
      <c r="P302" s="53" t="e">
        <f>IF(AND(NOT(ISBLANK('Captura de datos CASO'!P302)),ISNA(VLOOKUP('Captura de datos CASO'!P302,'DO NOT USE_School Picklist'!$I$3:$I$5,1,FALSE))),"Please select a value from the drop-down menu",IF('DO NOT USE_Case Formulas'!A302,"OK",NA()))</f>
        <v>#N/A</v>
      </c>
      <c r="Q302" s="40" t="e">
        <f>IF(AND(NOT(ISBLANK('Captura de datos CASO'!Q302)),ISNA(VLOOKUP('Captura de datos CASO'!Q302,'DO NOT USE_School Picklist'!$E$3:$E$10,1,FALSE))),"Please select a value from the drop-down menu",IF('DO NOT USE_Case Formulas'!A302,"OK",NA()))</f>
        <v>#N/A</v>
      </c>
      <c r="R302" s="53" t="e">
        <f>IF(AND(NOT(ISBLANK('Captura de datos CASO'!R302)),ISNA(VLOOKUP('Captura de datos CASO'!R302,'DO NOT USE_School Picklist'!$W$3:$W$9,1,FALSE))),"Please select a value from the drop-down menu",IF('DO NOT USE_Case Formulas'!A302,"OK",NA()))</f>
        <v>#N/A</v>
      </c>
      <c r="S302" s="53" t="e">
        <f>IF(AND(NOT(ISBLANK('Captura de datos CASO'!S302)),ISNA(VLOOKUP('Captura de datos CASO'!S302,'DO NOT USE_School Picklist'!$W$3:$W$9,1,FALSE))),"Please select a value from the drop-down menu",IF('DO NOT USE_Case Formulas'!A302,"OK",NA()))</f>
        <v>#N/A</v>
      </c>
      <c r="T302" s="40" t="e">
        <f>IF(AND(NOT(ISBLANK('Captura de datos CASO'!T302)),ISNA(VLOOKUP('Captura de datos CASO'!T302,'DO NOT USE_School Picklist'!$F$3:$F$16,1,FALSE))),"Please select a value from the drop-down menu",IF('DO NOT USE_Case Formulas'!A302,"OK",NA()))</f>
        <v>#N/A</v>
      </c>
      <c r="U302" s="40" t="e">
        <f>IF(LEN('Captura de datos CASO'!U302)&gt;100,"Classroom(s) must be less than 100 characters",IF('DO NOT USE_Case Formulas'!A302,"OK",NA()))</f>
        <v>#N/A</v>
      </c>
      <c r="V302" s="40" t="e">
        <f>IF(AND(NOT(ISBLANK('Captura de datos CASO'!V302)),ISNA(VLOOKUP('Captura de datos CASO'!V302,'DO NOT USE_School Picklist'!$S$3:$S$12,1,FALSE))),"Please select a value from the drop-down menu",IF('DO NOT USE_Case Formulas'!A302,"OK",NA()))</f>
        <v>#N/A</v>
      </c>
      <c r="W302" s="40" t="e">
        <f>IF(AND(NOT(ISBLANK('Captura de datos CASO'!W302)),ISNA(VLOOKUP('Captura de datos CASO'!W302,'DO NOT USE_School Picklist'!$S$3:$S$12,1,FALSE))),"Please select a value from the drop-down menu",IF('DO NOT USE_Case Formulas'!A302,"OK",NA()))</f>
        <v>#N/A</v>
      </c>
      <c r="X302" s="40" t="e">
        <f>IF(LEN('Captura de datos CASO'!X302)&gt;80,"Name of Education Group must be less than 80 characters",IF('DO NOT USE_Case Formulas'!A302,"OK",NA()))</f>
        <v>#N/A</v>
      </c>
      <c r="Y302" s="40" t="e">
        <f>IF(AND(NOT(ISBLANK('Captura de datos CASO'!Y302)),ISNA(VLOOKUP('Captura de datos CASO'!Y302,'DO NOT USE_School Picklist'!$K$3:$K$6,1,FALSE))),"Please select a value from the drop-down menu",IF('DO NOT USE_Case Formulas'!A302,"OK",NA()))</f>
        <v>#N/A</v>
      </c>
      <c r="Z302" s="40" t="e">
        <f>IF(AND('DO NOT USE_Case Formulas'!A302,ISBLANK('Captura de datos CASO'!Z302)),"Has this person had symptoms? is required",IF(AND(NOT(ISBLANK('Captura de datos CASO'!Z302)),ISNA(VLOOKUP('Captura de datos CASO'!Z302,'DO NOT USE_School Picklist'!$D$3:$D$5,1,FALSE))),"Please select a value from the drop-down menu",IF(NOT(ISBLANK('Captura de datos CASO'!Z302)),"OK",NA())))</f>
        <v>#N/A</v>
      </c>
      <c r="AA302" s="40" t="e">
        <f>IF(AND('Captura de datos CASO'!Z302='DO NOT USE_School Picklist'!$D$3,ISBLANK('Captura de datos CASO'!AA302)),"Symptom Onset Date is required if Ever Symptomatic is Yes",IF('DO NOT USE_Case Formulas'!A302,"OK",NA()))</f>
        <v>#N/A</v>
      </c>
      <c r="AB302" s="40"/>
      <c r="AC302" s="40" t="e">
        <f ca="1">IF(AND('DO NOT USE_Case Formulas'!A302,ISBLANK('Captura de datos CASO'!AC302)),"Lab Result Test Date is required",IF('Captura de datos CASO'!AC302&gt;'DO NOT USE_School Picklist'!$C$3,"Test Date cannot be a future date",IF(NOT(ISBLANK('Captura de datos CASO'!AC302)),"OK",NA())))</f>
        <v>#N/A</v>
      </c>
      <c r="AD302" s="40" t="e">
        <f>IF(AND(NOT(ISBLANK('Captura de datos CASO'!AD302)),ISNA(VLOOKUP('Captura de datos CASO'!AD302,'DO NOT USE_School Picklist'!$R$3:$R$7,1,FALSE))),"Please select a value from the drop-down menu",IF('DO NOT USE_Case Formulas'!A302,"OK",NA()))</f>
        <v>#N/A</v>
      </c>
      <c r="AE302" s="40" t="e">
        <f>IF(AND('DO NOT USE_Case Formulas'!A302,ISBLANK('Captura de datos CASO'!AB302)),"Lab Result Test Result is required",IF(AND(NOT(ISBLANK('Captura de datos CASO'!AB302)),ISNA(VLOOKUP('Captura de datos CASO'!AB302,'DO NOT USE_School Picklist'!$Q$3:$Q$8,1,FALSE))),"Please select a value from the drop-down menu",IF('DO NOT USE_Case Formulas'!A302,"OK",NA())))</f>
        <v>#N/A</v>
      </c>
    </row>
    <row r="303" spans="1:31" x14ac:dyDescent="0.3">
      <c r="A303" s="39" t="e">
        <f>IF('DO NOT USE_Case Formulas'!A303,IF('DO NOT USE_Case Formulas'!B303,"Not all required fields are completed","OK"),NA())</f>
        <v>#N/A</v>
      </c>
      <c r="B303" s="40" t="e">
        <f>IF(AND('DO NOT USE_Case Formulas'!A303,ISBLANK('Captura de datos CASO'!B303)),"First Name is required",IF(NOT(ISBLANK('Captura de datos CASO'!B303)),"OK",NA()))</f>
        <v>#N/A</v>
      </c>
      <c r="C303" s="40" t="e">
        <f>IF(AND('DO NOT USE_Case Formulas'!A303,ISBLANK('Captura de datos CASO'!C303)),"Last Name is required",IF(NOT(ISBLANK('Captura de datos CASO'!C303)),"OK",NA()))</f>
        <v>#N/A</v>
      </c>
      <c r="D303" s="40" t="e">
        <f>IF(AND('DO NOT USE_Case Formulas'!A303,ISBLANK('Captura de datos CASO'!D303)),"Birthdate is required",IF(NOT(ISBLANK('Captura de datos CASO'!D303)),"OK",NA()))</f>
        <v>#N/A</v>
      </c>
      <c r="E303" s="40" t="e">
        <f>IF(AND('DO NOT USE_Case Formulas'!A303,ISBLANK('Captura de datos CASO'!E303)),"Mobile Phone is required",IF(NOT(ISBLANK('Captura de datos CASO'!E303)),IF(AND(ISNUMBER(VALUE('Captura de datos CASO'!E303)),LEFT('Captura de datos CASO'!E303,1)&lt;&gt;"1",LEN('Captura de datos CASO'!E303)=10),"OK","Phone number must be valid format"),NA()))</f>
        <v>#N/A</v>
      </c>
      <c r="F303" s="40" t="e">
        <f>IF(LEN('Captura de datos CASO'!F303)&gt;255,"Home Street Address must be less than 255 characters",IF('DO NOT USE_Case Formulas'!A303,"OK",NA()))</f>
        <v>#N/A</v>
      </c>
      <c r="G303" s="40" t="e">
        <f>IF(LEN('Captura de datos CASO'!G303)&gt;40,"City must be less than 40 characters",IF('DO NOT USE_Case Formulas'!A303,"OK",NA()))</f>
        <v>#N/A</v>
      </c>
      <c r="H303" s="40" t="e">
        <f>IF(AND(NOT(ISBLANK('Captura de datos CASO'!H303)),ISNA(VLOOKUP('Captura de datos CASO'!H303,'DO NOT USE_School Picklist'!$P$3:$P$52,1,FALSE))),"Please select a value from the drop-down menu",IF('DO NOT USE_Case Formulas'!A303,"OK",NA()))</f>
        <v>#N/A</v>
      </c>
      <c r="I303" s="40" t="e">
        <f>IF(AND('DO NOT USE_Case Formulas'!A303,ISBLANK('Captura de datos CASO'!I303)),"Zip is required",IF(ISBLANK('Captura de datos CASO'!I303),NA(),"OK"))</f>
        <v>#N/A</v>
      </c>
      <c r="J303" s="40" t="e">
        <f>IF(AND('DO NOT USE_Case Formulas'!A303,ISBLANK('Captura de datos CASO'!J303)),"Student or Staff? is required",IF(ISBLANK('Captura de datos CASO'!J303),NA(),IF(ISNA(VLOOKUP('Captura de datos CASO'!J303,'DO NOT USE_School Picklist'!$B$3:$B$6,1,FALSE)),"Please select a value from the drop-down menu","OK")))</f>
        <v>#N/A</v>
      </c>
      <c r="K303" s="40" t="e">
        <f>IF(AND('Captura de datos CASO'!J303='DO NOT USE_School Picklist'!$B$4,ISBLANK('Captura de datos CASO'!K303)),"Occupation/Job Title is required if Student or Staff? is Yes, staff/faculty or volunteer",IF('DO NOT USE_Case Formulas'!A303,"OK",NA()))</f>
        <v>#N/A</v>
      </c>
      <c r="L303" s="40" t="e">
        <f ca="1">IF('Captura de datos CASO'!L303&gt;'DO NOT USE_School Picklist'!$C$3,"Date last on school campus/facility cannot be a future date",IF('DO NOT USE_Case Formulas'!A303,IF(ISBLANK('Captura de datos CASO'!L303),"Date last on school campus/facility is required","OK"),NA()))</f>
        <v>#N/A</v>
      </c>
      <c r="M303" s="40" t="e">
        <f>IF(AND('DO NOT USE_Case Formulas'!A303,ISBLANK('Captura de datos CASO'!M303)),"Specific Place in the Location is required",IF(ISBLANK('Captura de datos CASO'!M303),NA(),"OK"))</f>
        <v>#N/A</v>
      </c>
      <c r="N303" s="40" t="e">
        <f>IF(LEN('Captura de datos CASO'!N303)&gt;50,"Parent/Guardian Name must be less than 50 characters",IF('DO NOT USE_Case Formulas'!A303,"OK",NA()))</f>
        <v>#N/A</v>
      </c>
      <c r="O303" s="40" t="e">
        <f>IF(NOT(ISBLANK('Captura de datos CASO'!O303)),IF(AND(ISNUMBER('Captura de datos CASO'!O303),LEFT('Captura de datos CASO'!O303,1)&lt;&gt;"1",LEN('Captura de datos CASO'!O303)=10),"OK","Phone number must be valid format"),IF('DO NOT USE_Case Formulas'!A303,"OK",NA()))</f>
        <v>#N/A</v>
      </c>
      <c r="P303" s="53" t="e">
        <f>IF(AND(NOT(ISBLANK('Captura de datos CASO'!P303)),ISNA(VLOOKUP('Captura de datos CASO'!P303,'DO NOT USE_School Picklist'!$I$3:$I$5,1,FALSE))),"Please select a value from the drop-down menu",IF('DO NOT USE_Case Formulas'!A303,"OK",NA()))</f>
        <v>#N/A</v>
      </c>
      <c r="Q303" s="40" t="e">
        <f>IF(AND(NOT(ISBLANK('Captura de datos CASO'!Q303)),ISNA(VLOOKUP('Captura de datos CASO'!Q303,'DO NOT USE_School Picklist'!$E$3:$E$10,1,FALSE))),"Please select a value from the drop-down menu",IF('DO NOT USE_Case Formulas'!A303,"OK",NA()))</f>
        <v>#N/A</v>
      </c>
      <c r="R303" s="53" t="e">
        <f>IF(AND(NOT(ISBLANK('Captura de datos CASO'!R303)),ISNA(VLOOKUP('Captura de datos CASO'!R303,'DO NOT USE_School Picklist'!$W$3:$W$9,1,FALSE))),"Please select a value from the drop-down menu",IF('DO NOT USE_Case Formulas'!A303,"OK",NA()))</f>
        <v>#N/A</v>
      </c>
      <c r="S303" s="53" t="e">
        <f>IF(AND(NOT(ISBLANK('Captura de datos CASO'!S303)),ISNA(VLOOKUP('Captura de datos CASO'!S303,'DO NOT USE_School Picklist'!$W$3:$W$9,1,FALSE))),"Please select a value from the drop-down menu",IF('DO NOT USE_Case Formulas'!A303,"OK",NA()))</f>
        <v>#N/A</v>
      </c>
      <c r="T303" s="40" t="e">
        <f>IF(AND(NOT(ISBLANK('Captura de datos CASO'!T303)),ISNA(VLOOKUP('Captura de datos CASO'!T303,'DO NOT USE_School Picklist'!$F$3:$F$16,1,FALSE))),"Please select a value from the drop-down menu",IF('DO NOT USE_Case Formulas'!A303,"OK",NA()))</f>
        <v>#N/A</v>
      </c>
      <c r="U303" s="40" t="e">
        <f>IF(LEN('Captura de datos CASO'!U303)&gt;100,"Classroom(s) must be less than 100 characters",IF('DO NOT USE_Case Formulas'!A303,"OK",NA()))</f>
        <v>#N/A</v>
      </c>
      <c r="V303" s="40" t="e">
        <f>IF(AND(NOT(ISBLANK('Captura de datos CASO'!V303)),ISNA(VLOOKUP('Captura de datos CASO'!V303,'DO NOT USE_School Picklist'!$S$3:$S$12,1,FALSE))),"Please select a value from the drop-down menu",IF('DO NOT USE_Case Formulas'!A303,"OK",NA()))</f>
        <v>#N/A</v>
      </c>
      <c r="W303" s="40" t="e">
        <f>IF(AND(NOT(ISBLANK('Captura de datos CASO'!W303)),ISNA(VLOOKUP('Captura de datos CASO'!W303,'DO NOT USE_School Picklist'!$S$3:$S$12,1,FALSE))),"Please select a value from the drop-down menu",IF('DO NOT USE_Case Formulas'!A303,"OK",NA()))</f>
        <v>#N/A</v>
      </c>
      <c r="X303" s="40" t="e">
        <f>IF(LEN('Captura de datos CASO'!X303)&gt;80,"Name of Education Group must be less than 80 characters",IF('DO NOT USE_Case Formulas'!A303,"OK",NA()))</f>
        <v>#N/A</v>
      </c>
      <c r="Y303" s="40" t="e">
        <f>IF(AND(NOT(ISBLANK('Captura de datos CASO'!Y303)),ISNA(VLOOKUP('Captura de datos CASO'!Y303,'DO NOT USE_School Picklist'!$K$3:$K$6,1,FALSE))),"Please select a value from the drop-down menu",IF('DO NOT USE_Case Formulas'!A303,"OK",NA()))</f>
        <v>#N/A</v>
      </c>
      <c r="Z303" s="40" t="e">
        <f>IF(AND('DO NOT USE_Case Formulas'!A303,ISBLANK('Captura de datos CASO'!Z303)),"Has this person had symptoms? is required",IF(AND(NOT(ISBLANK('Captura de datos CASO'!Z303)),ISNA(VLOOKUP('Captura de datos CASO'!Z303,'DO NOT USE_School Picklist'!$D$3:$D$5,1,FALSE))),"Please select a value from the drop-down menu",IF(NOT(ISBLANK('Captura de datos CASO'!Z303)),"OK",NA())))</f>
        <v>#N/A</v>
      </c>
      <c r="AA303" s="40" t="e">
        <f>IF(AND('Captura de datos CASO'!Z303='DO NOT USE_School Picklist'!$D$3,ISBLANK('Captura de datos CASO'!AA303)),"Symptom Onset Date is required if Ever Symptomatic is Yes",IF('DO NOT USE_Case Formulas'!A303,"OK",NA()))</f>
        <v>#N/A</v>
      </c>
      <c r="AB303" s="40"/>
      <c r="AC303" s="40" t="e">
        <f ca="1">IF(AND('DO NOT USE_Case Formulas'!A303,ISBLANK('Captura de datos CASO'!AC303)),"Lab Result Test Date is required",IF('Captura de datos CASO'!AC303&gt;'DO NOT USE_School Picklist'!$C$3,"Test Date cannot be a future date",IF(NOT(ISBLANK('Captura de datos CASO'!AC303)),"OK",NA())))</f>
        <v>#N/A</v>
      </c>
      <c r="AD303" s="40" t="e">
        <f>IF(AND(NOT(ISBLANK('Captura de datos CASO'!AD303)),ISNA(VLOOKUP('Captura de datos CASO'!AD303,'DO NOT USE_School Picklist'!$R$3:$R$7,1,FALSE))),"Please select a value from the drop-down menu",IF('DO NOT USE_Case Formulas'!A303,"OK",NA()))</f>
        <v>#N/A</v>
      </c>
      <c r="AE303" s="40" t="e">
        <f>IF(AND('DO NOT USE_Case Formulas'!A303,ISBLANK('Captura de datos CASO'!AB303)),"Lab Result Test Result is required",IF(AND(NOT(ISBLANK('Captura de datos CASO'!AB303)),ISNA(VLOOKUP('Captura de datos CASO'!AB303,'DO NOT USE_School Picklist'!$Q$3:$Q$8,1,FALSE))),"Please select a value from the drop-down menu",IF('DO NOT USE_Case Formulas'!A303,"OK",NA())))</f>
        <v>#N/A</v>
      </c>
    </row>
    <row r="304" spans="1:31" x14ac:dyDescent="0.3">
      <c r="A304" s="39" t="e">
        <f>IF('DO NOT USE_Case Formulas'!A304,IF('DO NOT USE_Case Formulas'!B304,"Not all required fields are completed","OK"),NA())</f>
        <v>#N/A</v>
      </c>
      <c r="B304" s="40" t="e">
        <f>IF(AND('DO NOT USE_Case Formulas'!A304,ISBLANK('Captura de datos CASO'!B304)),"First Name is required",IF(NOT(ISBLANK('Captura de datos CASO'!B304)),"OK",NA()))</f>
        <v>#N/A</v>
      </c>
      <c r="C304" s="40" t="e">
        <f>IF(AND('DO NOT USE_Case Formulas'!A304,ISBLANK('Captura de datos CASO'!C304)),"Last Name is required",IF(NOT(ISBLANK('Captura de datos CASO'!C304)),"OK",NA()))</f>
        <v>#N/A</v>
      </c>
      <c r="D304" s="40" t="e">
        <f>IF(AND('DO NOT USE_Case Formulas'!A304,ISBLANK('Captura de datos CASO'!D304)),"Birthdate is required",IF(NOT(ISBLANK('Captura de datos CASO'!D304)),"OK",NA()))</f>
        <v>#N/A</v>
      </c>
      <c r="E304" s="40" t="e">
        <f>IF(AND('DO NOT USE_Case Formulas'!A304,ISBLANK('Captura de datos CASO'!E304)),"Mobile Phone is required",IF(NOT(ISBLANK('Captura de datos CASO'!E304)),IF(AND(ISNUMBER(VALUE('Captura de datos CASO'!E304)),LEFT('Captura de datos CASO'!E304,1)&lt;&gt;"1",LEN('Captura de datos CASO'!E304)=10),"OK","Phone number must be valid format"),NA()))</f>
        <v>#N/A</v>
      </c>
      <c r="F304" s="40" t="e">
        <f>IF(LEN('Captura de datos CASO'!F304)&gt;255,"Home Street Address must be less than 255 characters",IF('DO NOT USE_Case Formulas'!A304,"OK",NA()))</f>
        <v>#N/A</v>
      </c>
      <c r="G304" s="40" t="e">
        <f>IF(LEN('Captura de datos CASO'!G304)&gt;40,"City must be less than 40 characters",IF('DO NOT USE_Case Formulas'!A304,"OK",NA()))</f>
        <v>#N/A</v>
      </c>
      <c r="H304" s="40" t="e">
        <f>IF(AND(NOT(ISBLANK('Captura de datos CASO'!H304)),ISNA(VLOOKUP('Captura de datos CASO'!H304,'DO NOT USE_School Picklist'!$P$3:$P$52,1,FALSE))),"Please select a value from the drop-down menu",IF('DO NOT USE_Case Formulas'!A304,"OK",NA()))</f>
        <v>#N/A</v>
      </c>
      <c r="I304" s="40" t="e">
        <f>IF(AND('DO NOT USE_Case Formulas'!A304,ISBLANK('Captura de datos CASO'!I304)),"Zip is required",IF(ISBLANK('Captura de datos CASO'!I304),NA(),"OK"))</f>
        <v>#N/A</v>
      </c>
      <c r="J304" s="40" t="e">
        <f>IF(AND('DO NOT USE_Case Formulas'!A304,ISBLANK('Captura de datos CASO'!J304)),"Student or Staff? is required",IF(ISBLANK('Captura de datos CASO'!J304),NA(),IF(ISNA(VLOOKUP('Captura de datos CASO'!J304,'DO NOT USE_School Picklist'!$B$3:$B$6,1,FALSE)),"Please select a value from the drop-down menu","OK")))</f>
        <v>#N/A</v>
      </c>
      <c r="K304" s="40" t="e">
        <f>IF(AND('Captura de datos CASO'!J304='DO NOT USE_School Picklist'!$B$4,ISBLANK('Captura de datos CASO'!K304)),"Occupation/Job Title is required if Student or Staff? is Yes, staff/faculty or volunteer",IF('DO NOT USE_Case Formulas'!A304,"OK",NA()))</f>
        <v>#N/A</v>
      </c>
      <c r="L304" s="40" t="e">
        <f ca="1">IF('Captura de datos CASO'!L304&gt;'DO NOT USE_School Picklist'!$C$3,"Date last on school campus/facility cannot be a future date",IF('DO NOT USE_Case Formulas'!A304,IF(ISBLANK('Captura de datos CASO'!L304),"Date last on school campus/facility is required","OK"),NA()))</f>
        <v>#N/A</v>
      </c>
      <c r="M304" s="40" t="e">
        <f>IF(AND('DO NOT USE_Case Formulas'!A304,ISBLANK('Captura de datos CASO'!M304)),"Specific Place in the Location is required",IF(ISBLANK('Captura de datos CASO'!M304),NA(),"OK"))</f>
        <v>#N/A</v>
      </c>
      <c r="N304" s="40" t="e">
        <f>IF(LEN('Captura de datos CASO'!N304)&gt;50,"Parent/Guardian Name must be less than 50 characters",IF('DO NOT USE_Case Formulas'!A304,"OK",NA()))</f>
        <v>#N/A</v>
      </c>
      <c r="O304" s="40" t="e">
        <f>IF(NOT(ISBLANK('Captura de datos CASO'!O304)),IF(AND(ISNUMBER('Captura de datos CASO'!O304),LEFT('Captura de datos CASO'!O304,1)&lt;&gt;"1",LEN('Captura de datos CASO'!O304)=10),"OK","Phone number must be valid format"),IF('DO NOT USE_Case Formulas'!A304,"OK",NA()))</f>
        <v>#N/A</v>
      </c>
      <c r="P304" s="53" t="e">
        <f>IF(AND(NOT(ISBLANK('Captura de datos CASO'!P304)),ISNA(VLOOKUP('Captura de datos CASO'!P304,'DO NOT USE_School Picklist'!$I$3:$I$5,1,FALSE))),"Please select a value from the drop-down menu",IF('DO NOT USE_Case Formulas'!A304,"OK",NA()))</f>
        <v>#N/A</v>
      </c>
      <c r="Q304" s="40" t="e">
        <f>IF(AND(NOT(ISBLANK('Captura de datos CASO'!Q304)),ISNA(VLOOKUP('Captura de datos CASO'!Q304,'DO NOT USE_School Picklist'!$E$3:$E$10,1,FALSE))),"Please select a value from the drop-down menu",IF('DO NOT USE_Case Formulas'!A304,"OK",NA()))</f>
        <v>#N/A</v>
      </c>
      <c r="R304" s="53" t="e">
        <f>IF(AND(NOT(ISBLANK('Captura de datos CASO'!R304)),ISNA(VLOOKUP('Captura de datos CASO'!R304,'DO NOT USE_School Picklist'!$W$3:$W$9,1,FALSE))),"Please select a value from the drop-down menu",IF('DO NOT USE_Case Formulas'!A304,"OK",NA()))</f>
        <v>#N/A</v>
      </c>
      <c r="S304" s="53" t="e">
        <f>IF(AND(NOT(ISBLANK('Captura de datos CASO'!S304)),ISNA(VLOOKUP('Captura de datos CASO'!S304,'DO NOT USE_School Picklist'!$W$3:$W$9,1,FALSE))),"Please select a value from the drop-down menu",IF('DO NOT USE_Case Formulas'!A304,"OK",NA()))</f>
        <v>#N/A</v>
      </c>
      <c r="T304" s="40" t="e">
        <f>IF(AND(NOT(ISBLANK('Captura de datos CASO'!T304)),ISNA(VLOOKUP('Captura de datos CASO'!T304,'DO NOT USE_School Picklist'!$F$3:$F$16,1,FALSE))),"Please select a value from the drop-down menu",IF('DO NOT USE_Case Formulas'!A304,"OK",NA()))</f>
        <v>#N/A</v>
      </c>
      <c r="U304" s="40" t="e">
        <f>IF(LEN('Captura de datos CASO'!U304)&gt;100,"Classroom(s) must be less than 100 characters",IF('DO NOT USE_Case Formulas'!A304,"OK",NA()))</f>
        <v>#N/A</v>
      </c>
      <c r="V304" s="40" t="e">
        <f>IF(AND(NOT(ISBLANK('Captura de datos CASO'!V304)),ISNA(VLOOKUP('Captura de datos CASO'!V304,'DO NOT USE_School Picklist'!$S$3:$S$12,1,FALSE))),"Please select a value from the drop-down menu",IF('DO NOT USE_Case Formulas'!A304,"OK",NA()))</f>
        <v>#N/A</v>
      </c>
      <c r="W304" s="40" t="e">
        <f>IF(AND(NOT(ISBLANK('Captura de datos CASO'!W304)),ISNA(VLOOKUP('Captura de datos CASO'!W304,'DO NOT USE_School Picklist'!$S$3:$S$12,1,FALSE))),"Please select a value from the drop-down menu",IF('DO NOT USE_Case Formulas'!A304,"OK",NA()))</f>
        <v>#N/A</v>
      </c>
      <c r="X304" s="40" t="e">
        <f>IF(LEN('Captura de datos CASO'!X304)&gt;80,"Name of Education Group must be less than 80 characters",IF('DO NOT USE_Case Formulas'!A304,"OK",NA()))</f>
        <v>#N/A</v>
      </c>
      <c r="Y304" s="40" t="e">
        <f>IF(AND(NOT(ISBLANK('Captura de datos CASO'!Y304)),ISNA(VLOOKUP('Captura de datos CASO'!Y304,'DO NOT USE_School Picklist'!$K$3:$K$6,1,FALSE))),"Please select a value from the drop-down menu",IF('DO NOT USE_Case Formulas'!A304,"OK",NA()))</f>
        <v>#N/A</v>
      </c>
      <c r="Z304" s="40" t="e">
        <f>IF(AND('DO NOT USE_Case Formulas'!A304,ISBLANK('Captura de datos CASO'!Z304)),"Has this person had symptoms? is required",IF(AND(NOT(ISBLANK('Captura de datos CASO'!Z304)),ISNA(VLOOKUP('Captura de datos CASO'!Z304,'DO NOT USE_School Picklist'!$D$3:$D$5,1,FALSE))),"Please select a value from the drop-down menu",IF(NOT(ISBLANK('Captura de datos CASO'!Z304)),"OK",NA())))</f>
        <v>#N/A</v>
      </c>
      <c r="AA304" s="40" t="e">
        <f>IF(AND('Captura de datos CASO'!Z304='DO NOT USE_School Picklist'!$D$3,ISBLANK('Captura de datos CASO'!AA304)),"Symptom Onset Date is required if Ever Symptomatic is Yes",IF('DO NOT USE_Case Formulas'!A304,"OK",NA()))</f>
        <v>#N/A</v>
      </c>
      <c r="AB304" s="40"/>
      <c r="AC304" s="40" t="e">
        <f ca="1">IF(AND('DO NOT USE_Case Formulas'!A304,ISBLANK('Captura de datos CASO'!AC304)),"Lab Result Test Date is required",IF('Captura de datos CASO'!AC304&gt;'DO NOT USE_School Picklist'!$C$3,"Test Date cannot be a future date",IF(NOT(ISBLANK('Captura de datos CASO'!AC304)),"OK",NA())))</f>
        <v>#N/A</v>
      </c>
      <c r="AD304" s="40" t="e">
        <f>IF(AND(NOT(ISBLANK('Captura de datos CASO'!AD304)),ISNA(VLOOKUP('Captura de datos CASO'!AD304,'DO NOT USE_School Picklist'!$R$3:$R$7,1,FALSE))),"Please select a value from the drop-down menu",IF('DO NOT USE_Case Formulas'!A304,"OK",NA()))</f>
        <v>#N/A</v>
      </c>
      <c r="AE304" s="40" t="e">
        <f>IF(AND('DO NOT USE_Case Formulas'!A304,ISBLANK('Captura de datos CASO'!AB304)),"Lab Result Test Result is required",IF(AND(NOT(ISBLANK('Captura de datos CASO'!AB304)),ISNA(VLOOKUP('Captura de datos CASO'!AB304,'DO NOT USE_School Picklist'!$Q$3:$Q$8,1,FALSE))),"Please select a value from the drop-down menu",IF('DO NOT USE_Case Formulas'!A304,"OK",NA())))</f>
        <v>#N/A</v>
      </c>
    </row>
    <row r="305" spans="1:31" x14ac:dyDescent="0.3">
      <c r="A305" s="39" t="e">
        <f>IF('DO NOT USE_Case Formulas'!A305,IF('DO NOT USE_Case Formulas'!B305,"Not all required fields are completed","OK"),NA())</f>
        <v>#N/A</v>
      </c>
      <c r="B305" s="40" t="e">
        <f>IF(AND('DO NOT USE_Case Formulas'!A305,ISBLANK('Captura de datos CASO'!B305)),"First Name is required",IF(NOT(ISBLANK('Captura de datos CASO'!B305)),"OK",NA()))</f>
        <v>#N/A</v>
      </c>
      <c r="C305" s="40" t="e">
        <f>IF(AND('DO NOT USE_Case Formulas'!A305,ISBLANK('Captura de datos CASO'!C305)),"Last Name is required",IF(NOT(ISBLANK('Captura de datos CASO'!C305)),"OK",NA()))</f>
        <v>#N/A</v>
      </c>
      <c r="D305" s="40" t="e">
        <f>IF(AND('DO NOT USE_Case Formulas'!A305,ISBLANK('Captura de datos CASO'!D305)),"Birthdate is required",IF(NOT(ISBLANK('Captura de datos CASO'!D305)),"OK",NA()))</f>
        <v>#N/A</v>
      </c>
      <c r="E305" s="40" t="e">
        <f>IF(AND('DO NOT USE_Case Formulas'!A305,ISBLANK('Captura de datos CASO'!E305)),"Mobile Phone is required",IF(NOT(ISBLANK('Captura de datos CASO'!E305)),IF(AND(ISNUMBER(VALUE('Captura de datos CASO'!E305)),LEFT('Captura de datos CASO'!E305,1)&lt;&gt;"1",LEN('Captura de datos CASO'!E305)=10),"OK","Phone number must be valid format"),NA()))</f>
        <v>#N/A</v>
      </c>
      <c r="F305" s="40" t="e">
        <f>IF(LEN('Captura de datos CASO'!F305)&gt;255,"Home Street Address must be less than 255 characters",IF('DO NOT USE_Case Formulas'!A305,"OK",NA()))</f>
        <v>#N/A</v>
      </c>
      <c r="G305" s="40" t="e">
        <f>IF(LEN('Captura de datos CASO'!G305)&gt;40,"City must be less than 40 characters",IF('DO NOT USE_Case Formulas'!A305,"OK",NA()))</f>
        <v>#N/A</v>
      </c>
      <c r="H305" s="40" t="e">
        <f>IF(AND(NOT(ISBLANK('Captura de datos CASO'!H305)),ISNA(VLOOKUP('Captura de datos CASO'!H305,'DO NOT USE_School Picklist'!$P$3:$P$52,1,FALSE))),"Please select a value from the drop-down menu",IF('DO NOT USE_Case Formulas'!A305,"OK",NA()))</f>
        <v>#N/A</v>
      </c>
      <c r="I305" s="40" t="e">
        <f>IF(AND('DO NOT USE_Case Formulas'!A305,ISBLANK('Captura de datos CASO'!I305)),"Zip is required",IF(ISBLANK('Captura de datos CASO'!I305),NA(),"OK"))</f>
        <v>#N/A</v>
      </c>
      <c r="J305" s="40" t="e">
        <f>IF(AND('DO NOT USE_Case Formulas'!A305,ISBLANK('Captura de datos CASO'!J305)),"Student or Staff? is required",IF(ISBLANK('Captura de datos CASO'!J305),NA(),IF(ISNA(VLOOKUP('Captura de datos CASO'!J305,'DO NOT USE_School Picklist'!$B$3:$B$6,1,FALSE)),"Please select a value from the drop-down menu","OK")))</f>
        <v>#N/A</v>
      </c>
      <c r="K305" s="40" t="e">
        <f>IF(AND('Captura de datos CASO'!J305='DO NOT USE_School Picklist'!$B$4,ISBLANK('Captura de datos CASO'!K305)),"Occupation/Job Title is required if Student or Staff? is Yes, staff/faculty or volunteer",IF('DO NOT USE_Case Formulas'!A305,"OK",NA()))</f>
        <v>#N/A</v>
      </c>
      <c r="L305" s="40" t="e">
        <f ca="1">IF('Captura de datos CASO'!L305&gt;'DO NOT USE_School Picklist'!$C$3,"Date last on school campus/facility cannot be a future date",IF('DO NOT USE_Case Formulas'!A305,IF(ISBLANK('Captura de datos CASO'!L305),"Date last on school campus/facility is required","OK"),NA()))</f>
        <v>#N/A</v>
      </c>
      <c r="M305" s="40" t="e">
        <f>IF(AND('DO NOT USE_Case Formulas'!A305,ISBLANK('Captura de datos CASO'!M305)),"Specific Place in the Location is required",IF(ISBLANK('Captura de datos CASO'!M305),NA(),"OK"))</f>
        <v>#N/A</v>
      </c>
      <c r="N305" s="40" t="e">
        <f>IF(LEN('Captura de datos CASO'!N305)&gt;50,"Parent/Guardian Name must be less than 50 characters",IF('DO NOT USE_Case Formulas'!A305,"OK",NA()))</f>
        <v>#N/A</v>
      </c>
      <c r="O305" s="40" t="e">
        <f>IF(NOT(ISBLANK('Captura de datos CASO'!O305)),IF(AND(ISNUMBER('Captura de datos CASO'!O305),LEFT('Captura de datos CASO'!O305,1)&lt;&gt;"1",LEN('Captura de datos CASO'!O305)=10),"OK","Phone number must be valid format"),IF('DO NOT USE_Case Formulas'!A305,"OK",NA()))</f>
        <v>#N/A</v>
      </c>
      <c r="P305" s="53" t="e">
        <f>IF(AND(NOT(ISBLANK('Captura de datos CASO'!P305)),ISNA(VLOOKUP('Captura de datos CASO'!P305,'DO NOT USE_School Picklist'!$I$3:$I$5,1,FALSE))),"Please select a value from the drop-down menu",IF('DO NOT USE_Case Formulas'!A305,"OK",NA()))</f>
        <v>#N/A</v>
      </c>
      <c r="Q305" s="40" t="e">
        <f>IF(AND(NOT(ISBLANK('Captura de datos CASO'!Q305)),ISNA(VLOOKUP('Captura de datos CASO'!Q305,'DO NOT USE_School Picklist'!$E$3:$E$10,1,FALSE))),"Please select a value from the drop-down menu",IF('DO NOT USE_Case Formulas'!A305,"OK",NA()))</f>
        <v>#N/A</v>
      </c>
      <c r="R305" s="53" t="e">
        <f>IF(AND(NOT(ISBLANK('Captura de datos CASO'!R305)),ISNA(VLOOKUP('Captura de datos CASO'!R305,'DO NOT USE_School Picklist'!$W$3:$W$9,1,FALSE))),"Please select a value from the drop-down menu",IF('DO NOT USE_Case Formulas'!A305,"OK",NA()))</f>
        <v>#N/A</v>
      </c>
      <c r="S305" s="53" t="e">
        <f>IF(AND(NOT(ISBLANK('Captura de datos CASO'!S305)),ISNA(VLOOKUP('Captura de datos CASO'!S305,'DO NOT USE_School Picklist'!$W$3:$W$9,1,FALSE))),"Please select a value from the drop-down menu",IF('DO NOT USE_Case Formulas'!A305,"OK",NA()))</f>
        <v>#N/A</v>
      </c>
      <c r="T305" s="40" t="e">
        <f>IF(AND(NOT(ISBLANK('Captura de datos CASO'!T305)),ISNA(VLOOKUP('Captura de datos CASO'!T305,'DO NOT USE_School Picklist'!$F$3:$F$16,1,FALSE))),"Please select a value from the drop-down menu",IF('DO NOT USE_Case Formulas'!A305,"OK",NA()))</f>
        <v>#N/A</v>
      </c>
      <c r="U305" s="40" t="e">
        <f>IF(LEN('Captura de datos CASO'!U305)&gt;100,"Classroom(s) must be less than 100 characters",IF('DO NOT USE_Case Formulas'!A305,"OK",NA()))</f>
        <v>#N/A</v>
      </c>
      <c r="V305" s="40" t="e">
        <f>IF(AND(NOT(ISBLANK('Captura de datos CASO'!V305)),ISNA(VLOOKUP('Captura de datos CASO'!V305,'DO NOT USE_School Picklist'!$S$3:$S$12,1,FALSE))),"Please select a value from the drop-down menu",IF('DO NOT USE_Case Formulas'!A305,"OK",NA()))</f>
        <v>#N/A</v>
      </c>
      <c r="W305" s="40" t="e">
        <f>IF(AND(NOT(ISBLANK('Captura de datos CASO'!W305)),ISNA(VLOOKUP('Captura de datos CASO'!W305,'DO NOT USE_School Picklist'!$S$3:$S$12,1,FALSE))),"Please select a value from the drop-down menu",IF('DO NOT USE_Case Formulas'!A305,"OK",NA()))</f>
        <v>#N/A</v>
      </c>
      <c r="X305" s="40" t="e">
        <f>IF(LEN('Captura de datos CASO'!X305)&gt;80,"Name of Education Group must be less than 80 characters",IF('DO NOT USE_Case Formulas'!A305,"OK",NA()))</f>
        <v>#N/A</v>
      </c>
      <c r="Y305" s="40" t="e">
        <f>IF(AND(NOT(ISBLANK('Captura de datos CASO'!Y305)),ISNA(VLOOKUP('Captura de datos CASO'!Y305,'DO NOT USE_School Picklist'!$K$3:$K$6,1,FALSE))),"Please select a value from the drop-down menu",IF('DO NOT USE_Case Formulas'!A305,"OK",NA()))</f>
        <v>#N/A</v>
      </c>
      <c r="Z305" s="40" t="e">
        <f>IF(AND('DO NOT USE_Case Formulas'!A305,ISBLANK('Captura de datos CASO'!Z305)),"Has this person had symptoms? is required",IF(AND(NOT(ISBLANK('Captura de datos CASO'!Z305)),ISNA(VLOOKUP('Captura de datos CASO'!Z305,'DO NOT USE_School Picklist'!$D$3:$D$5,1,FALSE))),"Please select a value from the drop-down menu",IF(NOT(ISBLANK('Captura de datos CASO'!Z305)),"OK",NA())))</f>
        <v>#N/A</v>
      </c>
      <c r="AA305" s="40" t="e">
        <f>IF(AND('Captura de datos CASO'!Z305='DO NOT USE_School Picklist'!$D$3,ISBLANK('Captura de datos CASO'!AA305)),"Symptom Onset Date is required if Ever Symptomatic is Yes",IF('DO NOT USE_Case Formulas'!A305,"OK",NA()))</f>
        <v>#N/A</v>
      </c>
      <c r="AB305" s="40"/>
      <c r="AC305" s="40" t="e">
        <f ca="1">IF(AND('DO NOT USE_Case Formulas'!A305,ISBLANK('Captura de datos CASO'!AC305)),"Lab Result Test Date is required",IF('Captura de datos CASO'!AC305&gt;'DO NOT USE_School Picklist'!$C$3,"Test Date cannot be a future date",IF(NOT(ISBLANK('Captura de datos CASO'!AC305)),"OK",NA())))</f>
        <v>#N/A</v>
      </c>
      <c r="AD305" s="40" t="e">
        <f>IF(AND(NOT(ISBLANK('Captura de datos CASO'!AD305)),ISNA(VLOOKUP('Captura de datos CASO'!AD305,'DO NOT USE_School Picklist'!$R$3:$R$7,1,FALSE))),"Please select a value from the drop-down menu",IF('DO NOT USE_Case Formulas'!A305,"OK",NA()))</f>
        <v>#N/A</v>
      </c>
      <c r="AE305" s="40" t="e">
        <f>IF(AND('DO NOT USE_Case Formulas'!A305,ISBLANK('Captura de datos CASO'!AB305)),"Lab Result Test Result is required",IF(AND(NOT(ISBLANK('Captura de datos CASO'!AB305)),ISNA(VLOOKUP('Captura de datos CASO'!AB305,'DO NOT USE_School Picklist'!$Q$3:$Q$8,1,FALSE))),"Please select a value from the drop-down menu",IF('DO NOT USE_Case Formulas'!A305,"OK",NA())))</f>
        <v>#N/A</v>
      </c>
    </row>
    <row r="306" spans="1:31" x14ac:dyDescent="0.3">
      <c r="A306" s="39" t="e">
        <f>IF('DO NOT USE_Case Formulas'!A306,IF('DO NOT USE_Case Formulas'!B306,"Not all required fields are completed","OK"),NA())</f>
        <v>#N/A</v>
      </c>
      <c r="B306" s="40" t="e">
        <f>IF(AND('DO NOT USE_Case Formulas'!A306,ISBLANK('Captura de datos CASO'!B306)),"First Name is required",IF(NOT(ISBLANK('Captura de datos CASO'!B306)),"OK",NA()))</f>
        <v>#N/A</v>
      </c>
      <c r="C306" s="40" t="e">
        <f>IF(AND('DO NOT USE_Case Formulas'!A306,ISBLANK('Captura de datos CASO'!C306)),"Last Name is required",IF(NOT(ISBLANK('Captura de datos CASO'!C306)),"OK",NA()))</f>
        <v>#N/A</v>
      </c>
      <c r="D306" s="40" t="e">
        <f>IF(AND('DO NOT USE_Case Formulas'!A306,ISBLANK('Captura de datos CASO'!D306)),"Birthdate is required",IF(NOT(ISBLANK('Captura de datos CASO'!D306)),"OK",NA()))</f>
        <v>#N/A</v>
      </c>
      <c r="E306" s="40" t="e">
        <f>IF(AND('DO NOT USE_Case Formulas'!A306,ISBLANK('Captura de datos CASO'!E306)),"Mobile Phone is required",IF(NOT(ISBLANK('Captura de datos CASO'!E306)),IF(AND(ISNUMBER(VALUE('Captura de datos CASO'!E306)),LEFT('Captura de datos CASO'!E306,1)&lt;&gt;"1",LEN('Captura de datos CASO'!E306)=10),"OK","Phone number must be valid format"),NA()))</f>
        <v>#N/A</v>
      </c>
      <c r="F306" s="40" t="e">
        <f>IF(LEN('Captura de datos CASO'!F306)&gt;255,"Home Street Address must be less than 255 characters",IF('DO NOT USE_Case Formulas'!A306,"OK",NA()))</f>
        <v>#N/A</v>
      </c>
      <c r="G306" s="40" t="e">
        <f>IF(LEN('Captura de datos CASO'!G306)&gt;40,"City must be less than 40 characters",IF('DO NOT USE_Case Formulas'!A306,"OK",NA()))</f>
        <v>#N/A</v>
      </c>
      <c r="H306" s="40" t="e">
        <f>IF(AND(NOT(ISBLANK('Captura de datos CASO'!H306)),ISNA(VLOOKUP('Captura de datos CASO'!H306,'DO NOT USE_School Picklist'!$P$3:$P$52,1,FALSE))),"Please select a value from the drop-down menu",IF('DO NOT USE_Case Formulas'!A306,"OK",NA()))</f>
        <v>#N/A</v>
      </c>
      <c r="I306" s="40" t="e">
        <f>IF(AND('DO NOT USE_Case Formulas'!A306,ISBLANK('Captura de datos CASO'!I306)),"Zip is required",IF(ISBLANK('Captura de datos CASO'!I306),NA(),"OK"))</f>
        <v>#N/A</v>
      </c>
      <c r="J306" s="40" t="e">
        <f>IF(AND('DO NOT USE_Case Formulas'!A306,ISBLANK('Captura de datos CASO'!J306)),"Student or Staff? is required",IF(ISBLANK('Captura de datos CASO'!J306),NA(),IF(ISNA(VLOOKUP('Captura de datos CASO'!J306,'DO NOT USE_School Picklist'!$B$3:$B$6,1,FALSE)),"Please select a value from the drop-down menu","OK")))</f>
        <v>#N/A</v>
      </c>
      <c r="K306" s="40" t="e">
        <f>IF(AND('Captura de datos CASO'!J306='DO NOT USE_School Picklist'!$B$4,ISBLANK('Captura de datos CASO'!K306)),"Occupation/Job Title is required if Student or Staff? is Yes, staff/faculty or volunteer",IF('DO NOT USE_Case Formulas'!A306,"OK",NA()))</f>
        <v>#N/A</v>
      </c>
      <c r="L306" s="40" t="e">
        <f ca="1">IF('Captura de datos CASO'!L306&gt;'DO NOT USE_School Picklist'!$C$3,"Date last on school campus/facility cannot be a future date",IF('DO NOT USE_Case Formulas'!A306,IF(ISBLANK('Captura de datos CASO'!L306),"Date last on school campus/facility is required","OK"),NA()))</f>
        <v>#N/A</v>
      </c>
      <c r="M306" s="40" t="e">
        <f>IF(AND('DO NOT USE_Case Formulas'!A306,ISBLANK('Captura de datos CASO'!M306)),"Specific Place in the Location is required",IF(ISBLANK('Captura de datos CASO'!M306),NA(),"OK"))</f>
        <v>#N/A</v>
      </c>
      <c r="N306" s="40" t="e">
        <f>IF(LEN('Captura de datos CASO'!N306)&gt;50,"Parent/Guardian Name must be less than 50 characters",IF('DO NOT USE_Case Formulas'!A306,"OK",NA()))</f>
        <v>#N/A</v>
      </c>
      <c r="O306" s="40" t="e">
        <f>IF(NOT(ISBLANK('Captura de datos CASO'!O306)),IF(AND(ISNUMBER('Captura de datos CASO'!O306),LEFT('Captura de datos CASO'!O306,1)&lt;&gt;"1",LEN('Captura de datos CASO'!O306)=10),"OK","Phone number must be valid format"),IF('DO NOT USE_Case Formulas'!A306,"OK",NA()))</f>
        <v>#N/A</v>
      </c>
      <c r="P306" s="53" t="e">
        <f>IF(AND(NOT(ISBLANK('Captura de datos CASO'!P306)),ISNA(VLOOKUP('Captura de datos CASO'!P306,'DO NOT USE_School Picklist'!$I$3:$I$5,1,FALSE))),"Please select a value from the drop-down menu",IF('DO NOT USE_Case Formulas'!A306,"OK",NA()))</f>
        <v>#N/A</v>
      </c>
      <c r="Q306" s="40" t="e">
        <f>IF(AND(NOT(ISBLANK('Captura de datos CASO'!Q306)),ISNA(VLOOKUP('Captura de datos CASO'!Q306,'DO NOT USE_School Picklist'!$E$3:$E$10,1,FALSE))),"Please select a value from the drop-down menu",IF('DO NOT USE_Case Formulas'!A306,"OK",NA()))</f>
        <v>#N/A</v>
      </c>
      <c r="R306" s="53" t="e">
        <f>IF(AND(NOT(ISBLANK('Captura de datos CASO'!R306)),ISNA(VLOOKUP('Captura de datos CASO'!R306,'DO NOT USE_School Picklist'!$W$3:$W$9,1,FALSE))),"Please select a value from the drop-down menu",IF('DO NOT USE_Case Formulas'!A306,"OK",NA()))</f>
        <v>#N/A</v>
      </c>
      <c r="S306" s="53" t="e">
        <f>IF(AND(NOT(ISBLANK('Captura de datos CASO'!S306)),ISNA(VLOOKUP('Captura de datos CASO'!S306,'DO NOT USE_School Picklist'!$W$3:$W$9,1,FALSE))),"Please select a value from the drop-down menu",IF('DO NOT USE_Case Formulas'!A306,"OK",NA()))</f>
        <v>#N/A</v>
      </c>
      <c r="T306" s="40" t="e">
        <f>IF(AND(NOT(ISBLANK('Captura de datos CASO'!T306)),ISNA(VLOOKUP('Captura de datos CASO'!T306,'DO NOT USE_School Picklist'!$F$3:$F$16,1,FALSE))),"Please select a value from the drop-down menu",IF('DO NOT USE_Case Formulas'!A306,"OK",NA()))</f>
        <v>#N/A</v>
      </c>
      <c r="U306" s="40" t="e">
        <f>IF(LEN('Captura de datos CASO'!U306)&gt;100,"Classroom(s) must be less than 100 characters",IF('DO NOT USE_Case Formulas'!A306,"OK",NA()))</f>
        <v>#N/A</v>
      </c>
      <c r="V306" s="40" t="e">
        <f>IF(AND(NOT(ISBLANK('Captura de datos CASO'!V306)),ISNA(VLOOKUP('Captura de datos CASO'!V306,'DO NOT USE_School Picklist'!$S$3:$S$12,1,FALSE))),"Please select a value from the drop-down menu",IF('DO NOT USE_Case Formulas'!A306,"OK",NA()))</f>
        <v>#N/A</v>
      </c>
      <c r="W306" s="40" t="e">
        <f>IF(AND(NOT(ISBLANK('Captura de datos CASO'!W306)),ISNA(VLOOKUP('Captura de datos CASO'!W306,'DO NOT USE_School Picklist'!$S$3:$S$12,1,FALSE))),"Please select a value from the drop-down menu",IF('DO NOT USE_Case Formulas'!A306,"OK",NA()))</f>
        <v>#N/A</v>
      </c>
      <c r="X306" s="40" t="e">
        <f>IF(LEN('Captura de datos CASO'!X306)&gt;80,"Name of Education Group must be less than 80 characters",IF('DO NOT USE_Case Formulas'!A306,"OK",NA()))</f>
        <v>#N/A</v>
      </c>
      <c r="Y306" s="40" t="e">
        <f>IF(AND(NOT(ISBLANK('Captura de datos CASO'!Y306)),ISNA(VLOOKUP('Captura de datos CASO'!Y306,'DO NOT USE_School Picklist'!$K$3:$K$6,1,FALSE))),"Please select a value from the drop-down menu",IF('DO NOT USE_Case Formulas'!A306,"OK",NA()))</f>
        <v>#N/A</v>
      </c>
      <c r="Z306" s="40" t="e">
        <f>IF(AND('DO NOT USE_Case Formulas'!A306,ISBLANK('Captura de datos CASO'!Z306)),"Has this person had symptoms? is required",IF(AND(NOT(ISBLANK('Captura de datos CASO'!Z306)),ISNA(VLOOKUP('Captura de datos CASO'!Z306,'DO NOT USE_School Picklist'!$D$3:$D$5,1,FALSE))),"Please select a value from the drop-down menu",IF(NOT(ISBLANK('Captura de datos CASO'!Z306)),"OK",NA())))</f>
        <v>#N/A</v>
      </c>
      <c r="AA306" s="40" t="e">
        <f>IF(AND('Captura de datos CASO'!Z306='DO NOT USE_School Picklist'!$D$3,ISBLANK('Captura de datos CASO'!AA306)),"Symptom Onset Date is required if Ever Symptomatic is Yes",IF('DO NOT USE_Case Formulas'!A306,"OK",NA()))</f>
        <v>#N/A</v>
      </c>
      <c r="AB306" s="40"/>
      <c r="AC306" s="40" t="e">
        <f ca="1">IF(AND('DO NOT USE_Case Formulas'!A306,ISBLANK('Captura de datos CASO'!AC306)),"Lab Result Test Date is required",IF('Captura de datos CASO'!AC306&gt;'DO NOT USE_School Picklist'!$C$3,"Test Date cannot be a future date",IF(NOT(ISBLANK('Captura de datos CASO'!AC306)),"OK",NA())))</f>
        <v>#N/A</v>
      </c>
      <c r="AD306" s="40" t="e">
        <f>IF(AND(NOT(ISBLANK('Captura de datos CASO'!AD306)),ISNA(VLOOKUP('Captura de datos CASO'!AD306,'DO NOT USE_School Picklist'!$R$3:$R$7,1,FALSE))),"Please select a value from the drop-down menu",IF('DO NOT USE_Case Formulas'!A306,"OK",NA()))</f>
        <v>#N/A</v>
      </c>
      <c r="AE306" s="40" t="e">
        <f>IF(AND('DO NOT USE_Case Formulas'!A306,ISBLANK('Captura de datos CASO'!AB306)),"Lab Result Test Result is required",IF(AND(NOT(ISBLANK('Captura de datos CASO'!AB306)),ISNA(VLOOKUP('Captura de datos CASO'!AB306,'DO NOT USE_School Picklist'!$Q$3:$Q$8,1,FALSE))),"Please select a value from the drop-down menu",IF('DO NOT USE_Case Formulas'!A306,"OK",NA())))</f>
        <v>#N/A</v>
      </c>
    </row>
    <row r="307" spans="1:31" x14ac:dyDescent="0.3">
      <c r="A307" s="39" t="e">
        <f>IF('DO NOT USE_Case Formulas'!A307,IF('DO NOT USE_Case Formulas'!B307,"Not all required fields are completed","OK"),NA())</f>
        <v>#N/A</v>
      </c>
      <c r="B307" s="40" t="e">
        <f>IF(AND('DO NOT USE_Case Formulas'!A307,ISBLANK('Captura de datos CASO'!B307)),"First Name is required",IF(NOT(ISBLANK('Captura de datos CASO'!B307)),"OK",NA()))</f>
        <v>#N/A</v>
      </c>
      <c r="C307" s="40" t="e">
        <f>IF(AND('DO NOT USE_Case Formulas'!A307,ISBLANK('Captura de datos CASO'!C307)),"Last Name is required",IF(NOT(ISBLANK('Captura de datos CASO'!C307)),"OK",NA()))</f>
        <v>#N/A</v>
      </c>
      <c r="D307" s="40" t="e">
        <f>IF(AND('DO NOT USE_Case Formulas'!A307,ISBLANK('Captura de datos CASO'!D307)),"Birthdate is required",IF(NOT(ISBLANK('Captura de datos CASO'!D307)),"OK",NA()))</f>
        <v>#N/A</v>
      </c>
      <c r="E307" s="40" t="e">
        <f>IF(AND('DO NOT USE_Case Formulas'!A307,ISBLANK('Captura de datos CASO'!E307)),"Mobile Phone is required",IF(NOT(ISBLANK('Captura de datos CASO'!E307)),IF(AND(ISNUMBER(VALUE('Captura de datos CASO'!E307)),LEFT('Captura de datos CASO'!E307,1)&lt;&gt;"1",LEN('Captura de datos CASO'!E307)=10),"OK","Phone number must be valid format"),NA()))</f>
        <v>#N/A</v>
      </c>
      <c r="F307" s="40" t="e">
        <f>IF(LEN('Captura de datos CASO'!F307)&gt;255,"Home Street Address must be less than 255 characters",IF('DO NOT USE_Case Formulas'!A307,"OK",NA()))</f>
        <v>#N/A</v>
      </c>
      <c r="G307" s="40" t="e">
        <f>IF(LEN('Captura de datos CASO'!G307)&gt;40,"City must be less than 40 characters",IF('DO NOT USE_Case Formulas'!A307,"OK",NA()))</f>
        <v>#N/A</v>
      </c>
      <c r="H307" s="40" t="e">
        <f>IF(AND(NOT(ISBLANK('Captura de datos CASO'!H307)),ISNA(VLOOKUP('Captura de datos CASO'!H307,'DO NOT USE_School Picklist'!$P$3:$P$52,1,FALSE))),"Please select a value from the drop-down menu",IF('DO NOT USE_Case Formulas'!A307,"OK",NA()))</f>
        <v>#N/A</v>
      </c>
      <c r="I307" s="40" t="e">
        <f>IF(AND('DO NOT USE_Case Formulas'!A307,ISBLANK('Captura de datos CASO'!I307)),"Zip is required",IF(ISBLANK('Captura de datos CASO'!I307),NA(),"OK"))</f>
        <v>#N/A</v>
      </c>
      <c r="J307" s="40" t="e">
        <f>IF(AND('DO NOT USE_Case Formulas'!A307,ISBLANK('Captura de datos CASO'!J307)),"Student or Staff? is required",IF(ISBLANK('Captura de datos CASO'!J307),NA(),IF(ISNA(VLOOKUP('Captura de datos CASO'!J307,'DO NOT USE_School Picklist'!$B$3:$B$6,1,FALSE)),"Please select a value from the drop-down menu","OK")))</f>
        <v>#N/A</v>
      </c>
      <c r="K307" s="40" t="e">
        <f>IF(AND('Captura de datos CASO'!J307='DO NOT USE_School Picklist'!$B$4,ISBLANK('Captura de datos CASO'!K307)),"Occupation/Job Title is required if Student or Staff? is Yes, staff/faculty or volunteer",IF('DO NOT USE_Case Formulas'!A307,"OK",NA()))</f>
        <v>#N/A</v>
      </c>
      <c r="L307" s="40" t="e">
        <f ca="1">IF('Captura de datos CASO'!L307&gt;'DO NOT USE_School Picklist'!$C$3,"Date last on school campus/facility cannot be a future date",IF('DO NOT USE_Case Formulas'!A307,IF(ISBLANK('Captura de datos CASO'!L307),"Date last on school campus/facility is required","OK"),NA()))</f>
        <v>#N/A</v>
      </c>
      <c r="M307" s="40" t="e">
        <f>IF(AND('DO NOT USE_Case Formulas'!A307,ISBLANK('Captura de datos CASO'!M307)),"Specific Place in the Location is required",IF(ISBLANK('Captura de datos CASO'!M307),NA(),"OK"))</f>
        <v>#N/A</v>
      </c>
      <c r="N307" s="40" t="e">
        <f>IF(LEN('Captura de datos CASO'!N307)&gt;50,"Parent/Guardian Name must be less than 50 characters",IF('DO NOT USE_Case Formulas'!A307,"OK",NA()))</f>
        <v>#N/A</v>
      </c>
      <c r="O307" s="40" t="e">
        <f>IF(NOT(ISBLANK('Captura de datos CASO'!O307)),IF(AND(ISNUMBER('Captura de datos CASO'!O307),LEFT('Captura de datos CASO'!O307,1)&lt;&gt;"1",LEN('Captura de datos CASO'!O307)=10),"OK","Phone number must be valid format"),IF('DO NOT USE_Case Formulas'!A307,"OK",NA()))</f>
        <v>#N/A</v>
      </c>
      <c r="P307" s="53" t="e">
        <f>IF(AND(NOT(ISBLANK('Captura de datos CASO'!P307)),ISNA(VLOOKUP('Captura de datos CASO'!P307,'DO NOT USE_School Picklist'!$I$3:$I$5,1,FALSE))),"Please select a value from the drop-down menu",IF('DO NOT USE_Case Formulas'!A307,"OK",NA()))</f>
        <v>#N/A</v>
      </c>
      <c r="Q307" s="40" t="e">
        <f>IF(AND(NOT(ISBLANK('Captura de datos CASO'!Q307)),ISNA(VLOOKUP('Captura de datos CASO'!Q307,'DO NOT USE_School Picklist'!$E$3:$E$10,1,FALSE))),"Please select a value from the drop-down menu",IF('DO NOT USE_Case Formulas'!A307,"OK",NA()))</f>
        <v>#N/A</v>
      </c>
      <c r="R307" s="53" t="e">
        <f>IF(AND(NOT(ISBLANK('Captura de datos CASO'!R307)),ISNA(VLOOKUP('Captura de datos CASO'!R307,'DO NOT USE_School Picklist'!$W$3:$W$9,1,FALSE))),"Please select a value from the drop-down menu",IF('DO NOT USE_Case Formulas'!A307,"OK",NA()))</f>
        <v>#N/A</v>
      </c>
      <c r="S307" s="53" t="e">
        <f>IF(AND(NOT(ISBLANK('Captura de datos CASO'!S307)),ISNA(VLOOKUP('Captura de datos CASO'!S307,'DO NOT USE_School Picklist'!$W$3:$W$9,1,FALSE))),"Please select a value from the drop-down menu",IF('DO NOT USE_Case Formulas'!A307,"OK",NA()))</f>
        <v>#N/A</v>
      </c>
      <c r="T307" s="40" t="e">
        <f>IF(AND(NOT(ISBLANK('Captura de datos CASO'!T307)),ISNA(VLOOKUP('Captura de datos CASO'!T307,'DO NOT USE_School Picklist'!$F$3:$F$16,1,FALSE))),"Please select a value from the drop-down menu",IF('DO NOT USE_Case Formulas'!A307,"OK",NA()))</f>
        <v>#N/A</v>
      </c>
      <c r="U307" s="40" t="e">
        <f>IF(LEN('Captura de datos CASO'!U307)&gt;100,"Classroom(s) must be less than 100 characters",IF('DO NOT USE_Case Formulas'!A307,"OK",NA()))</f>
        <v>#N/A</v>
      </c>
      <c r="V307" s="40" t="e">
        <f>IF(AND(NOT(ISBLANK('Captura de datos CASO'!V307)),ISNA(VLOOKUP('Captura de datos CASO'!V307,'DO NOT USE_School Picklist'!$S$3:$S$12,1,FALSE))),"Please select a value from the drop-down menu",IF('DO NOT USE_Case Formulas'!A307,"OK",NA()))</f>
        <v>#N/A</v>
      </c>
      <c r="W307" s="40" t="e">
        <f>IF(AND(NOT(ISBLANK('Captura de datos CASO'!W307)),ISNA(VLOOKUP('Captura de datos CASO'!W307,'DO NOT USE_School Picklist'!$S$3:$S$12,1,FALSE))),"Please select a value from the drop-down menu",IF('DO NOT USE_Case Formulas'!A307,"OK",NA()))</f>
        <v>#N/A</v>
      </c>
      <c r="X307" s="40" t="e">
        <f>IF(LEN('Captura de datos CASO'!X307)&gt;80,"Name of Education Group must be less than 80 characters",IF('DO NOT USE_Case Formulas'!A307,"OK",NA()))</f>
        <v>#N/A</v>
      </c>
      <c r="Y307" s="40" t="e">
        <f>IF(AND(NOT(ISBLANK('Captura de datos CASO'!Y307)),ISNA(VLOOKUP('Captura de datos CASO'!Y307,'DO NOT USE_School Picklist'!$K$3:$K$6,1,FALSE))),"Please select a value from the drop-down menu",IF('DO NOT USE_Case Formulas'!A307,"OK",NA()))</f>
        <v>#N/A</v>
      </c>
      <c r="Z307" s="40" t="e">
        <f>IF(AND('DO NOT USE_Case Formulas'!A307,ISBLANK('Captura de datos CASO'!Z307)),"Has this person had symptoms? is required",IF(AND(NOT(ISBLANK('Captura de datos CASO'!Z307)),ISNA(VLOOKUP('Captura de datos CASO'!Z307,'DO NOT USE_School Picklist'!$D$3:$D$5,1,FALSE))),"Please select a value from the drop-down menu",IF(NOT(ISBLANK('Captura de datos CASO'!Z307)),"OK",NA())))</f>
        <v>#N/A</v>
      </c>
      <c r="AA307" s="40" t="e">
        <f>IF(AND('Captura de datos CASO'!Z307='DO NOT USE_School Picklist'!$D$3,ISBLANK('Captura de datos CASO'!AA307)),"Symptom Onset Date is required if Ever Symptomatic is Yes",IF('DO NOT USE_Case Formulas'!A307,"OK",NA()))</f>
        <v>#N/A</v>
      </c>
      <c r="AB307" s="40"/>
      <c r="AC307" s="40" t="e">
        <f ca="1">IF(AND('DO NOT USE_Case Formulas'!A307,ISBLANK('Captura de datos CASO'!AC307)),"Lab Result Test Date is required",IF('Captura de datos CASO'!AC307&gt;'DO NOT USE_School Picklist'!$C$3,"Test Date cannot be a future date",IF(NOT(ISBLANK('Captura de datos CASO'!AC307)),"OK",NA())))</f>
        <v>#N/A</v>
      </c>
      <c r="AD307" s="40" t="e">
        <f>IF(AND(NOT(ISBLANK('Captura de datos CASO'!AD307)),ISNA(VLOOKUP('Captura de datos CASO'!AD307,'DO NOT USE_School Picklist'!$R$3:$R$7,1,FALSE))),"Please select a value from the drop-down menu",IF('DO NOT USE_Case Formulas'!A307,"OK",NA()))</f>
        <v>#N/A</v>
      </c>
      <c r="AE307" s="40" t="e">
        <f>IF(AND('DO NOT USE_Case Formulas'!A307,ISBLANK('Captura de datos CASO'!AB307)),"Lab Result Test Result is required",IF(AND(NOT(ISBLANK('Captura de datos CASO'!AB307)),ISNA(VLOOKUP('Captura de datos CASO'!AB307,'DO NOT USE_School Picklist'!$Q$3:$Q$8,1,FALSE))),"Please select a value from the drop-down menu",IF('DO NOT USE_Case Formulas'!A307,"OK",NA())))</f>
        <v>#N/A</v>
      </c>
    </row>
    <row r="308" spans="1:31" x14ac:dyDescent="0.3">
      <c r="A308" s="39" t="e">
        <f>IF('DO NOT USE_Case Formulas'!A308,IF('DO NOT USE_Case Formulas'!B308,"Not all required fields are completed","OK"),NA())</f>
        <v>#N/A</v>
      </c>
      <c r="B308" s="40" t="e">
        <f>IF(AND('DO NOT USE_Case Formulas'!A308,ISBLANK('Captura de datos CASO'!B308)),"First Name is required",IF(NOT(ISBLANK('Captura de datos CASO'!B308)),"OK",NA()))</f>
        <v>#N/A</v>
      </c>
      <c r="C308" s="40" t="e">
        <f>IF(AND('DO NOT USE_Case Formulas'!A308,ISBLANK('Captura de datos CASO'!C308)),"Last Name is required",IF(NOT(ISBLANK('Captura de datos CASO'!C308)),"OK",NA()))</f>
        <v>#N/A</v>
      </c>
      <c r="D308" s="40" t="e">
        <f>IF(AND('DO NOT USE_Case Formulas'!A308,ISBLANK('Captura de datos CASO'!D308)),"Birthdate is required",IF(NOT(ISBLANK('Captura de datos CASO'!D308)),"OK",NA()))</f>
        <v>#N/A</v>
      </c>
      <c r="E308" s="40" t="e">
        <f>IF(AND('DO NOT USE_Case Formulas'!A308,ISBLANK('Captura de datos CASO'!E308)),"Mobile Phone is required",IF(NOT(ISBLANK('Captura de datos CASO'!E308)),IF(AND(ISNUMBER(VALUE('Captura de datos CASO'!E308)),LEFT('Captura de datos CASO'!E308,1)&lt;&gt;"1",LEN('Captura de datos CASO'!E308)=10),"OK","Phone number must be valid format"),NA()))</f>
        <v>#N/A</v>
      </c>
      <c r="F308" s="40" t="e">
        <f>IF(LEN('Captura de datos CASO'!F308)&gt;255,"Home Street Address must be less than 255 characters",IF('DO NOT USE_Case Formulas'!A308,"OK",NA()))</f>
        <v>#N/A</v>
      </c>
      <c r="G308" s="40" t="e">
        <f>IF(LEN('Captura de datos CASO'!G308)&gt;40,"City must be less than 40 characters",IF('DO NOT USE_Case Formulas'!A308,"OK",NA()))</f>
        <v>#N/A</v>
      </c>
      <c r="H308" s="40" t="e">
        <f>IF(AND(NOT(ISBLANK('Captura de datos CASO'!H308)),ISNA(VLOOKUP('Captura de datos CASO'!H308,'DO NOT USE_School Picklist'!$P$3:$P$52,1,FALSE))),"Please select a value from the drop-down menu",IF('DO NOT USE_Case Formulas'!A308,"OK",NA()))</f>
        <v>#N/A</v>
      </c>
      <c r="I308" s="40" t="e">
        <f>IF(AND('DO NOT USE_Case Formulas'!A308,ISBLANK('Captura de datos CASO'!I308)),"Zip is required",IF(ISBLANK('Captura de datos CASO'!I308),NA(),"OK"))</f>
        <v>#N/A</v>
      </c>
      <c r="J308" s="40" t="e">
        <f>IF(AND('DO NOT USE_Case Formulas'!A308,ISBLANK('Captura de datos CASO'!J308)),"Student or Staff? is required",IF(ISBLANK('Captura de datos CASO'!J308),NA(),IF(ISNA(VLOOKUP('Captura de datos CASO'!J308,'DO NOT USE_School Picklist'!$B$3:$B$6,1,FALSE)),"Please select a value from the drop-down menu","OK")))</f>
        <v>#N/A</v>
      </c>
      <c r="K308" s="40" t="e">
        <f>IF(AND('Captura de datos CASO'!J308='DO NOT USE_School Picklist'!$B$4,ISBLANK('Captura de datos CASO'!K308)),"Occupation/Job Title is required if Student or Staff? is Yes, staff/faculty or volunteer",IF('DO NOT USE_Case Formulas'!A308,"OK",NA()))</f>
        <v>#N/A</v>
      </c>
      <c r="L308" s="40" t="e">
        <f ca="1">IF('Captura de datos CASO'!L308&gt;'DO NOT USE_School Picklist'!$C$3,"Date last on school campus/facility cannot be a future date",IF('DO NOT USE_Case Formulas'!A308,IF(ISBLANK('Captura de datos CASO'!L308),"Date last on school campus/facility is required","OK"),NA()))</f>
        <v>#N/A</v>
      </c>
      <c r="M308" s="40" t="e">
        <f>IF(AND('DO NOT USE_Case Formulas'!A308,ISBLANK('Captura de datos CASO'!M308)),"Specific Place in the Location is required",IF(ISBLANK('Captura de datos CASO'!M308),NA(),"OK"))</f>
        <v>#N/A</v>
      </c>
      <c r="N308" s="40" t="e">
        <f>IF(LEN('Captura de datos CASO'!N308)&gt;50,"Parent/Guardian Name must be less than 50 characters",IF('DO NOT USE_Case Formulas'!A308,"OK",NA()))</f>
        <v>#N/A</v>
      </c>
      <c r="O308" s="40" t="e">
        <f>IF(NOT(ISBLANK('Captura de datos CASO'!O308)),IF(AND(ISNUMBER('Captura de datos CASO'!O308),LEFT('Captura de datos CASO'!O308,1)&lt;&gt;"1",LEN('Captura de datos CASO'!O308)=10),"OK","Phone number must be valid format"),IF('DO NOT USE_Case Formulas'!A308,"OK",NA()))</f>
        <v>#N/A</v>
      </c>
      <c r="P308" s="53" t="e">
        <f>IF(AND(NOT(ISBLANK('Captura de datos CASO'!P308)),ISNA(VLOOKUP('Captura de datos CASO'!P308,'DO NOT USE_School Picklist'!$I$3:$I$5,1,FALSE))),"Please select a value from the drop-down menu",IF('DO NOT USE_Case Formulas'!A308,"OK",NA()))</f>
        <v>#N/A</v>
      </c>
      <c r="Q308" s="40" t="e">
        <f>IF(AND(NOT(ISBLANK('Captura de datos CASO'!Q308)),ISNA(VLOOKUP('Captura de datos CASO'!Q308,'DO NOT USE_School Picklist'!$E$3:$E$10,1,FALSE))),"Please select a value from the drop-down menu",IF('DO NOT USE_Case Formulas'!A308,"OK",NA()))</f>
        <v>#N/A</v>
      </c>
      <c r="R308" s="53" t="e">
        <f>IF(AND(NOT(ISBLANK('Captura de datos CASO'!R308)),ISNA(VLOOKUP('Captura de datos CASO'!R308,'DO NOT USE_School Picklist'!$W$3:$W$9,1,FALSE))),"Please select a value from the drop-down menu",IF('DO NOT USE_Case Formulas'!A308,"OK",NA()))</f>
        <v>#N/A</v>
      </c>
      <c r="S308" s="53" t="e">
        <f>IF(AND(NOT(ISBLANK('Captura de datos CASO'!S308)),ISNA(VLOOKUP('Captura de datos CASO'!S308,'DO NOT USE_School Picklist'!$W$3:$W$9,1,FALSE))),"Please select a value from the drop-down menu",IF('DO NOT USE_Case Formulas'!A308,"OK",NA()))</f>
        <v>#N/A</v>
      </c>
      <c r="T308" s="40" t="e">
        <f>IF(AND(NOT(ISBLANK('Captura de datos CASO'!T308)),ISNA(VLOOKUP('Captura de datos CASO'!T308,'DO NOT USE_School Picklist'!$F$3:$F$16,1,FALSE))),"Please select a value from the drop-down menu",IF('DO NOT USE_Case Formulas'!A308,"OK",NA()))</f>
        <v>#N/A</v>
      </c>
      <c r="U308" s="40" t="e">
        <f>IF(LEN('Captura de datos CASO'!U308)&gt;100,"Classroom(s) must be less than 100 characters",IF('DO NOT USE_Case Formulas'!A308,"OK",NA()))</f>
        <v>#N/A</v>
      </c>
      <c r="V308" s="40" t="e">
        <f>IF(AND(NOT(ISBLANK('Captura de datos CASO'!V308)),ISNA(VLOOKUP('Captura de datos CASO'!V308,'DO NOT USE_School Picklist'!$S$3:$S$12,1,FALSE))),"Please select a value from the drop-down menu",IF('DO NOT USE_Case Formulas'!A308,"OK",NA()))</f>
        <v>#N/A</v>
      </c>
      <c r="W308" s="40" t="e">
        <f>IF(AND(NOT(ISBLANK('Captura de datos CASO'!W308)),ISNA(VLOOKUP('Captura de datos CASO'!W308,'DO NOT USE_School Picklist'!$S$3:$S$12,1,FALSE))),"Please select a value from the drop-down menu",IF('DO NOT USE_Case Formulas'!A308,"OK",NA()))</f>
        <v>#N/A</v>
      </c>
      <c r="X308" s="40" t="e">
        <f>IF(LEN('Captura de datos CASO'!X308)&gt;80,"Name of Education Group must be less than 80 characters",IF('DO NOT USE_Case Formulas'!A308,"OK",NA()))</f>
        <v>#N/A</v>
      </c>
      <c r="Y308" s="40" t="e">
        <f>IF(AND(NOT(ISBLANK('Captura de datos CASO'!Y308)),ISNA(VLOOKUP('Captura de datos CASO'!Y308,'DO NOT USE_School Picklist'!$K$3:$K$6,1,FALSE))),"Please select a value from the drop-down menu",IF('DO NOT USE_Case Formulas'!A308,"OK",NA()))</f>
        <v>#N/A</v>
      </c>
      <c r="Z308" s="40" t="e">
        <f>IF(AND('DO NOT USE_Case Formulas'!A308,ISBLANK('Captura de datos CASO'!Z308)),"Has this person had symptoms? is required",IF(AND(NOT(ISBLANK('Captura de datos CASO'!Z308)),ISNA(VLOOKUP('Captura de datos CASO'!Z308,'DO NOT USE_School Picklist'!$D$3:$D$5,1,FALSE))),"Please select a value from the drop-down menu",IF(NOT(ISBLANK('Captura de datos CASO'!Z308)),"OK",NA())))</f>
        <v>#N/A</v>
      </c>
      <c r="AA308" s="40" t="e">
        <f>IF(AND('Captura de datos CASO'!Z308='DO NOT USE_School Picklist'!$D$3,ISBLANK('Captura de datos CASO'!AA308)),"Symptom Onset Date is required if Ever Symptomatic is Yes",IF('DO NOT USE_Case Formulas'!A308,"OK",NA()))</f>
        <v>#N/A</v>
      </c>
      <c r="AB308" s="40"/>
      <c r="AC308" s="40" t="e">
        <f ca="1">IF(AND('DO NOT USE_Case Formulas'!A308,ISBLANK('Captura de datos CASO'!AC308)),"Lab Result Test Date is required",IF('Captura de datos CASO'!AC308&gt;'DO NOT USE_School Picklist'!$C$3,"Test Date cannot be a future date",IF(NOT(ISBLANK('Captura de datos CASO'!AC308)),"OK",NA())))</f>
        <v>#N/A</v>
      </c>
      <c r="AD308" s="40" t="e">
        <f>IF(AND(NOT(ISBLANK('Captura de datos CASO'!AD308)),ISNA(VLOOKUP('Captura de datos CASO'!AD308,'DO NOT USE_School Picklist'!$R$3:$R$7,1,FALSE))),"Please select a value from the drop-down menu",IF('DO NOT USE_Case Formulas'!A308,"OK",NA()))</f>
        <v>#N/A</v>
      </c>
      <c r="AE308" s="40" t="e">
        <f>IF(AND('DO NOT USE_Case Formulas'!A308,ISBLANK('Captura de datos CASO'!AB308)),"Lab Result Test Result is required",IF(AND(NOT(ISBLANK('Captura de datos CASO'!AB308)),ISNA(VLOOKUP('Captura de datos CASO'!AB308,'DO NOT USE_School Picklist'!$Q$3:$Q$8,1,FALSE))),"Please select a value from the drop-down menu",IF('DO NOT USE_Case Formulas'!A308,"OK",NA())))</f>
        <v>#N/A</v>
      </c>
    </row>
    <row r="309" spans="1:31" x14ac:dyDescent="0.3">
      <c r="A309" s="39" t="e">
        <f>IF('DO NOT USE_Case Formulas'!A309,IF('DO NOT USE_Case Formulas'!B309,"Not all required fields are completed","OK"),NA())</f>
        <v>#N/A</v>
      </c>
      <c r="B309" s="40" t="e">
        <f>IF(AND('DO NOT USE_Case Formulas'!A309,ISBLANK('Captura de datos CASO'!B309)),"First Name is required",IF(NOT(ISBLANK('Captura de datos CASO'!B309)),"OK",NA()))</f>
        <v>#N/A</v>
      </c>
      <c r="C309" s="40" t="e">
        <f>IF(AND('DO NOT USE_Case Formulas'!A309,ISBLANK('Captura de datos CASO'!C309)),"Last Name is required",IF(NOT(ISBLANK('Captura de datos CASO'!C309)),"OK",NA()))</f>
        <v>#N/A</v>
      </c>
      <c r="D309" s="40" t="e">
        <f>IF(AND('DO NOT USE_Case Formulas'!A309,ISBLANK('Captura de datos CASO'!D309)),"Birthdate is required",IF(NOT(ISBLANK('Captura de datos CASO'!D309)),"OK",NA()))</f>
        <v>#N/A</v>
      </c>
      <c r="E309" s="40" t="e">
        <f>IF(AND('DO NOT USE_Case Formulas'!A309,ISBLANK('Captura de datos CASO'!E309)),"Mobile Phone is required",IF(NOT(ISBLANK('Captura de datos CASO'!E309)),IF(AND(ISNUMBER(VALUE('Captura de datos CASO'!E309)),LEFT('Captura de datos CASO'!E309,1)&lt;&gt;"1",LEN('Captura de datos CASO'!E309)=10),"OK","Phone number must be valid format"),NA()))</f>
        <v>#N/A</v>
      </c>
      <c r="F309" s="40" t="e">
        <f>IF(LEN('Captura de datos CASO'!F309)&gt;255,"Home Street Address must be less than 255 characters",IF('DO NOT USE_Case Formulas'!A309,"OK",NA()))</f>
        <v>#N/A</v>
      </c>
      <c r="G309" s="40" t="e">
        <f>IF(LEN('Captura de datos CASO'!G309)&gt;40,"City must be less than 40 characters",IF('DO NOT USE_Case Formulas'!A309,"OK",NA()))</f>
        <v>#N/A</v>
      </c>
      <c r="H309" s="40" t="e">
        <f>IF(AND(NOT(ISBLANK('Captura de datos CASO'!H309)),ISNA(VLOOKUP('Captura de datos CASO'!H309,'DO NOT USE_School Picklist'!$P$3:$P$52,1,FALSE))),"Please select a value from the drop-down menu",IF('DO NOT USE_Case Formulas'!A309,"OK",NA()))</f>
        <v>#N/A</v>
      </c>
      <c r="I309" s="40" t="e">
        <f>IF(AND('DO NOT USE_Case Formulas'!A309,ISBLANK('Captura de datos CASO'!I309)),"Zip is required",IF(ISBLANK('Captura de datos CASO'!I309),NA(),"OK"))</f>
        <v>#N/A</v>
      </c>
      <c r="J309" s="40" t="e">
        <f>IF(AND('DO NOT USE_Case Formulas'!A309,ISBLANK('Captura de datos CASO'!J309)),"Student or Staff? is required",IF(ISBLANK('Captura de datos CASO'!J309),NA(),IF(ISNA(VLOOKUP('Captura de datos CASO'!J309,'DO NOT USE_School Picklist'!$B$3:$B$6,1,FALSE)),"Please select a value from the drop-down menu","OK")))</f>
        <v>#N/A</v>
      </c>
      <c r="K309" s="40" t="e">
        <f>IF(AND('Captura de datos CASO'!J309='DO NOT USE_School Picklist'!$B$4,ISBLANK('Captura de datos CASO'!K309)),"Occupation/Job Title is required if Student or Staff? is Yes, staff/faculty or volunteer",IF('DO NOT USE_Case Formulas'!A309,"OK",NA()))</f>
        <v>#N/A</v>
      </c>
      <c r="L309" s="40" t="e">
        <f ca="1">IF('Captura de datos CASO'!L309&gt;'DO NOT USE_School Picklist'!$C$3,"Date last on school campus/facility cannot be a future date",IF('DO NOT USE_Case Formulas'!A309,IF(ISBLANK('Captura de datos CASO'!L309),"Date last on school campus/facility is required","OK"),NA()))</f>
        <v>#N/A</v>
      </c>
      <c r="M309" s="40" t="e">
        <f>IF(AND('DO NOT USE_Case Formulas'!A309,ISBLANK('Captura de datos CASO'!M309)),"Specific Place in the Location is required",IF(ISBLANK('Captura de datos CASO'!M309),NA(),"OK"))</f>
        <v>#N/A</v>
      </c>
      <c r="N309" s="40" t="e">
        <f>IF(LEN('Captura de datos CASO'!N309)&gt;50,"Parent/Guardian Name must be less than 50 characters",IF('DO NOT USE_Case Formulas'!A309,"OK",NA()))</f>
        <v>#N/A</v>
      </c>
      <c r="O309" s="40" t="e">
        <f>IF(NOT(ISBLANK('Captura de datos CASO'!O309)),IF(AND(ISNUMBER('Captura de datos CASO'!O309),LEFT('Captura de datos CASO'!O309,1)&lt;&gt;"1",LEN('Captura de datos CASO'!O309)=10),"OK","Phone number must be valid format"),IF('DO NOT USE_Case Formulas'!A309,"OK",NA()))</f>
        <v>#N/A</v>
      </c>
      <c r="P309" s="53" t="e">
        <f>IF(AND(NOT(ISBLANK('Captura de datos CASO'!P309)),ISNA(VLOOKUP('Captura de datos CASO'!P309,'DO NOT USE_School Picklist'!$I$3:$I$5,1,FALSE))),"Please select a value from the drop-down menu",IF('DO NOT USE_Case Formulas'!A309,"OK",NA()))</f>
        <v>#N/A</v>
      </c>
      <c r="Q309" s="40" t="e">
        <f>IF(AND(NOT(ISBLANK('Captura de datos CASO'!Q309)),ISNA(VLOOKUP('Captura de datos CASO'!Q309,'DO NOT USE_School Picklist'!$E$3:$E$10,1,FALSE))),"Please select a value from the drop-down menu",IF('DO NOT USE_Case Formulas'!A309,"OK",NA()))</f>
        <v>#N/A</v>
      </c>
      <c r="R309" s="53" t="e">
        <f>IF(AND(NOT(ISBLANK('Captura de datos CASO'!R309)),ISNA(VLOOKUP('Captura de datos CASO'!R309,'DO NOT USE_School Picklist'!$W$3:$W$9,1,FALSE))),"Please select a value from the drop-down menu",IF('DO NOT USE_Case Formulas'!A309,"OK",NA()))</f>
        <v>#N/A</v>
      </c>
      <c r="S309" s="53" t="e">
        <f>IF(AND(NOT(ISBLANK('Captura de datos CASO'!S309)),ISNA(VLOOKUP('Captura de datos CASO'!S309,'DO NOT USE_School Picklist'!$W$3:$W$9,1,FALSE))),"Please select a value from the drop-down menu",IF('DO NOT USE_Case Formulas'!A309,"OK",NA()))</f>
        <v>#N/A</v>
      </c>
      <c r="T309" s="40" t="e">
        <f>IF(AND(NOT(ISBLANK('Captura de datos CASO'!T309)),ISNA(VLOOKUP('Captura de datos CASO'!T309,'DO NOT USE_School Picklist'!$F$3:$F$16,1,FALSE))),"Please select a value from the drop-down menu",IF('DO NOT USE_Case Formulas'!A309,"OK",NA()))</f>
        <v>#N/A</v>
      </c>
      <c r="U309" s="40" t="e">
        <f>IF(LEN('Captura de datos CASO'!U309)&gt;100,"Classroom(s) must be less than 100 characters",IF('DO NOT USE_Case Formulas'!A309,"OK",NA()))</f>
        <v>#N/A</v>
      </c>
      <c r="V309" s="40" t="e">
        <f>IF(AND(NOT(ISBLANK('Captura de datos CASO'!V309)),ISNA(VLOOKUP('Captura de datos CASO'!V309,'DO NOT USE_School Picklist'!$S$3:$S$12,1,FALSE))),"Please select a value from the drop-down menu",IF('DO NOT USE_Case Formulas'!A309,"OK",NA()))</f>
        <v>#N/A</v>
      </c>
      <c r="W309" s="40" t="e">
        <f>IF(AND(NOT(ISBLANK('Captura de datos CASO'!W309)),ISNA(VLOOKUP('Captura de datos CASO'!W309,'DO NOT USE_School Picklist'!$S$3:$S$12,1,FALSE))),"Please select a value from the drop-down menu",IF('DO NOT USE_Case Formulas'!A309,"OK",NA()))</f>
        <v>#N/A</v>
      </c>
      <c r="X309" s="40" t="e">
        <f>IF(LEN('Captura de datos CASO'!X309)&gt;80,"Name of Education Group must be less than 80 characters",IF('DO NOT USE_Case Formulas'!A309,"OK",NA()))</f>
        <v>#N/A</v>
      </c>
      <c r="Y309" s="40" t="e">
        <f>IF(AND(NOT(ISBLANK('Captura de datos CASO'!Y309)),ISNA(VLOOKUP('Captura de datos CASO'!Y309,'DO NOT USE_School Picklist'!$K$3:$K$6,1,FALSE))),"Please select a value from the drop-down menu",IF('DO NOT USE_Case Formulas'!A309,"OK",NA()))</f>
        <v>#N/A</v>
      </c>
      <c r="Z309" s="40" t="e">
        <f>IF(AND('DO NOT USE_Case Formulas'!A309,ISBLANK('Captura de datos CASO'!Z309)),"Has this person had symptoms? is required",IF(AND(NOT(ISBLANK('Captura de datos CASO'!Z309)),ISNA(VLOOKUP('Captura de datos CASO'!Z309,'DO NOT USE_School Picklist'!$D$3:$D$5,1,FALSE))),"Please select a value from the drop-down menu",IF(NOT(ISBLANK('Captura de datos CASO'!Z309)),"OK",NA())))</f>
        <v>#N/A</v>
      </c>
      <c r="AA309" s="40" t="e">
        <f>IF(AND('Captura de datos CASO'!Z309='DO NOT USE_School Picklist'!$D$3,ISBLANK('Captura de datos CASO'!AA309)),"Symptom Onset Date is required if Ever Symptomatic is Yes",IF('DO NOT USE_Case Formulas'!A309,"OK",NA()))</f>
        <v>#N/A</v>
      </c>
      <c r="AB309" s="40"/>
      <c r="AC309" s="40" t="e">
        <f ca="1">IF(AND('DO NOT USE_Case Formulas'!A309,ISBLANK('Captura de datos CASO'!AC309)),"Lab Result Test Date is required",IF('Captura de datos CASO'!AC309&gt;'DO NOT USE_School Picklist'!$C$3,"Test Date cannot be a future date",IF(NOT(ISBLANK('Captura de datos CASO'!AC309)),"OK",NA())))</f>
        <v>#N/A</v>
      </c>
      <c r="AD309" s="40" t="e">
        <f>IF(AND(NOT(ISBLANK('Captura de datos CASO'!AD309)),ISNA(VLOOKUP('Captura de datos CASO'!AD309,'DO NOT USE_School Picklist'!$R$3:$R$7,1,FALSE))),"Please select a value from the drop-down menu",IF('DO NOT USE_Case Formulas'!A309,"OK",NA()))</f>
        <v>#N/A</v>
      </c>
      <c r="AE309" s="40" t="e">
        <f>IF(AND('DO NOT USE_Case Formulas'!A309,ISBLANK('Captura de datos CASO'!AB309)),"Lab Result Test Result is required",IF(AND(NOT(ISBLANK('Captura de datos CASO'!AB309)),ISNA(VLOOKUP('Captura de datos CASO'!AB309,'DO NOT USE_School Picklist'!$Q$3:$Q$8,1,FALSE))),"Please select a value from the drop-down menu",IF('DO NOT USE_Case Formulas'!A309,"OK",NA())))</f>
        <v>#N/A</v>
      </c>
    </row>
    <row r="310" spans="1:31" x14ac:dyDescent="0.3">
      <c r="A310" s="39" t="e">
        <f>IF('DO NOT USE_Case Formulas'!A310,IF('DO NOT USE_Case Formulas'!B310,"Not all required fields are completed","OK"),NA())</f>
        <v>#N/A</v>
      </c>
      <c r="B310" s="40" t="e">
        <f>IF(AND('DO NOT USE_Case Formulas'!A310,ISBLANK('Captura de datos CASO'!B310)),"First Name is required",IF(NOT(ISBLANK('Captura de datos CASO'!B310)),"OK",NA()))</f>
        <v>#N/A</v>
      </c>
      <c r="C310" s="40" t="e">
        <f>IF(AND('DO NOT USE_Case Formulas'!A310,ISBLANK('Captura de datos CASO'!C310)),"Last Name is required",IF(NOT(ISBLANK('Captura de datos CASO'!C310)),"OK",NA()))</f>
        <v>#N/A</v>
      </c>
      <c r="D310" s="40" t="e">
        <f>IF(AND('DO NOT USE_Case Formulas'!A310,ISBLANK('Captura de datos CASO'!D310)),"Birthdate is required",IF(NOT(ISBLANK('Captura de datos CASO'!D310)),"OK",NA()))</f>
        <v>#N/A</v>
      </c>
      <c r="E310" s="40" t="e">
        <f>IF(AND('DO NOT USE_Case Formulas'!A310,ISBLANK('Captura de datos CASO'!E310)),"Mobile Phone is required",IF(NOT(ISBLANK('Captura de datos CASO'!E310)),IF(AND(ISNUMBER(VALUE('Captura de datos CASO'!E310)),LEFT('Captura de datos CASO'!E310,1)&lt;&gt;"1",LEN('Captura de datos CASO'!E310)=10),"OK","Phone number must be valid format"),NA()))</f>
        <v>#N/A</v>
      </c>
      <c r="F310" s="40" t="e">
        <f>IF(LEN('Captura de datos CASO'!F310)&gt;255,"Home Street Address must be less than 255 characters",IF('DO NOT USE_Case Formulas'!A310,"OK",NA()))</f>
        <v>#N/A</v>
      </c>
      <c r="G310" s="40" t="e">
        <f>IF(LEN('Captura de datos CASO'!G310)&gt;40,"City must be less than 40 characters",IF('DO NOT USE_Case Formulas'!A310,"OK",NA()))</f>
        <v>#N/A</v>
      </c>
      <c r="H310" s="40" t="e">
        <f>IF(AND(NOT(ISBLANK('Captura de datos CASO'!H310)),ISNA(VLOOKUP('Captura de datos CASO'!H310,'DO NOT USE_School Picklist'!$P$3:$P$52,1,FALSE))),"Please select a value from the drop-down menu",IF('DO NOT USE_Case Formulas'!A310,"OK",NA()))</f>
        <v>#N/A</v>
      </c>
      <c r="I310" s="40" t="e">
        <f>IF(AND('DO NOT USE_Case Formulas'!A310,ISBLANK('Captura de datos CASO'!I310)),"Zip is required",IF(ISBLANK('Captura de datos CASO'!I310),NA(),"OK"))</f>
        <v>#N/A</v>
      </c>
      <c r="J310" s="40" t="e">
        <f>IF(AND('DO NOT USE_Case Formulas'!A310,ISBLANK('Captura de datos CASO'!J310)),"Student or Staff? is required",IF(ISBLANK('Captura de datos CASO'!J310),NA(),IF(ISNA(VLOOKUP('Captura de datos CASO'!J310,'DO NOT USE_School Picklist'!$B$3:$B$6,1,FALSE)),"Please select a value from the drop-down menu","OK")))</f>
        <v>#N/A</v>
      </c>
      <c r="K310" s="40" t="e">
        <f>IF(AND('Captura de datos CASO'!J310='DO NOT USE_School Picklist'!$B$4,ISBLANK('Captura de datos CASO'!K310)),"Occupation/Job Title is required if Student or Staff? is Yes, staff/faculty or volunteer",IF('DO NOT USE_Case Formulas'!A310,"OK",NA()))</f>
        <v>#N/A</v>
      </c>
      <c r="L310" s="40" t="e">
        <f ca="1">IF('Captura de datos CASO'!L310&gt;'DO NOT USE_School Picklist'!$C$3,"Date last on school campus/facility cannot be a future date",IF('DO NOT USE_Case Formulas'!A310,IF(ISBLANK('Captura de datos CASO'!L310),"Date last on school campus/facility is required","OK"),NA()))</f>
        <v>#N/A</v>
      </c>
      <c r="M310" s="40" t="e">
        <f>IF(AND('DO NOT USE_Case Formulas'!A310,ISBLANK('Captura de datos CASO'!M310)),"Specific Place in the Location is required",IF(ISBLANK('Captura de datos CASO'!M310),NA(),"OK"))</f>
        <v>#N/A</v>
      </c>
      <c r="N310" s="40" t="e">
        <f>IF(LEN('Captura de datos CASO'!N310)&gt;50,"Parent/Guardian Name must be less than 50 characters",IF('DO NOT USE_Case Formulas'!A310,"OK",NA()))</f>
        <v>#N/A</v>
      </c>
      <c r="O310" s="40" t="e">
        <f>IF(NOT(ISBLANK('Captura de datos CASO'!O310)),IF(AND(ISNUMBER('Captura de datos CASO'!O310),LEFT('Captura de datos CASO'!O310,1)&lt;&gt;"1",LEN('Captura de datos CASO'!O310)=10),"OK","Phone number must be valid format"),IF('DO NOT USE_Case Formulas'!A310,"OK",NA()))</f>
        <v>#N/A</v>
      </c>
      <c r="P310" s="53" t="e">
        <f>IF(AND(NOT(ISBLANK('Captura de datos CASO'!P310)),ISNA(VLOOKUP('Captura de datos CASO'!P310,'DO NOT USE_School Picklist'!$I$3:$I$5,1,FALSE))),"Please select a value from the drop-down menu",IF('DO NOT USE_Case Formulas'!A310,"OK",NA()))</f>
        <v>#N/A</v>
      </c>
      <c r="Q310" s="40" t="e">
        <f>IF(AND(NOT(ISBLANK('Captura de datos CASO'!Q310)),ISNA(VLOOKUP('Captura de datos CASO'!Q310,'DO NOT USE_School Picklist'!$E$3:$E$10,1,FALSE))),"Please select a value from the drop-down menu",IF('DO NOT USE_Case Formulas'!A310,"OK",NA()))</f>
        <v>#N/A</v>
      </c>
      <c r="R310" s="53" t="e">
        <f>IF(AND(NOT(ISBLANK('Captura de datos CASO'!R310)),ISNA(VLOOKUP('Captura de datos CASO'!R310,'DO NOT USE_School Picklist'!$W$3:$W$9,1,FALSE))),"Please select a value from the drop-down menu",IF('DO NOT USE_Case Formulas'!A310,"OK",NA()))</f>
        <v>#N/A</v>
      </c>
      <c r="S310" s="53" t="e">
        <f>IF(AND(NOT(ISBLANK('Captura de datos CASO'!S310)),ISNA(VLOOKUP('Captura de datos CASO'!S310,'DO NOT USE_School Picklist'!$W$3:$W$9,1,FALSE))),"Please select a value from the drop-down menu",IF('DO NOT USE_Case Formulas'!A310,"OK",NA()))</f>
        <v>#N/A</v>
      </c>
      <c r="T310" s="40" t="e">
        <f>IF(AND(NOT(ISBLANK('Captura de datos CASO'!T310)),ISNA(VLOOKUP('Captura de datos CASO'!T310,'DO NOT USE_School Picklist'!$F$3:$F$16,1,FALSE))),"Please select a value from the drop-down menu",IF('DO NOT USE_Case Formulas'!A310,"OK",NA()))</f>
        <v>#N/A</v>
      </c>
      <c r="U310" s="40" t="e">
        <f>IF(LEN('Captura de datos CASO'!U310)&gt;100,"Classroom(s) must be less than 100 characters",IF('DO NOT USE_Case Formulas'!A310,"OK",NA()))</f>
        <v>#N/A</v>
      </c>
      <c r="V310" s="40" t="e">
        <f>IF(AND(NOT(ISBLANK('Captura de datos CASO'!V310)),ISNA(VLOOKUP('Captura de datos CASO'!V310,'DO NOT USE_School Picklist'!$S$3:$S$12,1,FALSE))),"Please select a value from the drop-down menu",IF('DO NOT USE_Case Formulas'!A310,"OK",NA()))</f>
        <v>#N/A</v>
      </c>
      <c r="W310" s="40" t="e">
        <f>IF(AND(NOT(ISBLANK('Captura de datos CASO'!W310)),ISNA(VLOOKUP('Captura de datos CASO'!W310,'DO NOT USE_School Picklist'!$S$3:$S$12,1,FALSE))),"Please select a value from the drop-down menu",IF('DO NOT USE_Case Formulas'!A310,"OK",NA()))</f>
        <v>#N/A</v>
      </c>
      <c r="X310" s="40" t="e">
        <f>IF(LEN('Captura de datos CASO'!X310)&gt;80,"Name of Education Group must be less than 80 characters",IF('DO NOT USE_Case Formulas'!A310,"OK",NA()))</f>
        <v>#N/A</v>
      </c>
      <c r="Y310" s="40" t="e">
        <f>IF(AND(NOT(ISBLANK('Captura de datos CASO'!Y310)),ISNA(VLOOKUP('Captura de datos CASO'!Y310,'DO NOT USE_School Picklist'!$K$3:$K$6,1,FALSE))),"Please select a value from the drop-down menu",IF('DO NOT USE_Case Formulas'!A310,"OK",NA()))</f>
        <v>#N/A</v>
      </c>
      <c r="Z310" s="40" t="e">
        <f>IF(AND('DO NOT USE_Case Formulas'!A310,ISBLANK('Captura de datos CASO'!Z310)),"Has this person had symptoms? is required",IF(AND(NOT(ISBLANK('Captura de datos CASO'!Z310)),ISNA(VLOOKUP('Captura de datos CASO'!Z310,'DO NOT USE_School Picklist'!$D$3:$D$5,1,FALSE))),"Please select a value from the drop-down menu",IF(NOT(ISBLANK('Captura de datos CASO'!Z310)),"OK",NA())))</f>
        <v>#N/A</v>
      </c>
      <c r="AA310" s="40" t="e">
        <f>IF(AND('Captura de datos CASO'!Z310='DO NOT USE_School Picklist'!$D$3,ISBLANK('Captura de datos CASO'!AA310)),"Symptom Onset Date is required if Ever Symptomatic is Yes",IF('DO NOT USE_Case Formulas'!A310,"OK",NA()))</f>
        <v>#N/A</v>
      </c>
      <c r="AB310" s="40"/>
      <c r="AC310" s="40" t="e">
        <f ca="1">IF(AND('DO NOT USE_Case Formulas'!A310,ISBLANK('Captura de datos CASO'!AC310)),"Lab Result Test Date is required",IF('Captura de datos CASO'!AC310&gt;'DO NOT USE_School Picklist'!$C$3,"Test Date cannot be a future date",IF(NOT(ISBLANK('Captura de datos CASO'!AC310)),"OK",NA())))</f>
        <v>#N/A</v>
      </c>
      <c r="AD310" s="40" t="e">
        <f>IF(AND(NOT(ISBLANK('Captura de datos CASO'!AD310)),ISNA(VLOOKUP('Captura de datos CASO'!AD310,'DO NOT USE_School Picklist'!$R$3:$R$7,1,FALSE))),"Please select a value from the drop-down menu",IF('DO NOT USE_Case Formulas'!A310,"OK",NA()))</f>
        <v>#N/A</v>
      </c>
      <c r="AE310" s="40" t="e">
        <f>IF(AND('DO NOT USE_Case Formulas'!A310,ISBLANK('Captura de datos CASO'!AB310)),"Lab Result Test Result is required",IF(AND(NOT(ISBLANK('Captura de datos CASO'!AB310)),ISNA(VLOOKUP('Captura de datos CASO'!AB310,'DO NOT USE_School Picklist'!$Q$3:$Q$8,1,FALSE))),"Please select a value from the drop-down menu",IF('DO NOT USE_Case Formulas'!A310,"OK",NA())))</f>
        <v>#N/A</v>
      </c>
    </row>
    <row r="311" spans="1:31" x14ac:dyDescent="0.3">
      <c r="A311" s="39" t="e">
        <f>IF('DO NOT USE_Case Formulas'!A311,IF('DO NOT USE_Case Formulas'!B311,"Not all required fields are completed","OK"),NA())</f>
        <v>#N/A</v>
      </c>
      <c r="B311" s="40" t="e">
        <f>IF(AND('DO NOT USE_Case Formulas'!A311,ISBLANK('Captura de datos CASO'!B311)),"First Name is required",IF(NOT(ISBLANK('Captura de datos CASO'!B311)),"OK",NA()))</f>
        <v>#N/A</v>
      </c>
      <c r="C311" s="40" t="e">
        <f>IF(AND('DO NOT USE_Case Formulas'!A311,ISBLANK('Captura de datos CASO'!C311)),"Last Name is required",IF(NOT(ISBLANK('Captura de datos CASO'!C311)),"OK",NA()))</f>
        <v>#N/A</v>
      </c>
      <c r="D311" s="40" t="e">
        <f>IF(AND('DO NOT USE_Case Formulas'!A311,ISBLANK('Captura de datos CASO'!D311)),"Birthdate is required",IF(NOT(ISBLANK('Captura de datos CASO'!D311)),"OK",NA()))</f>
        <v>#N/A</v>
      </c>
      <c r="E311" s="40" t="e">
        <f>IF(AND('DO NOT USE_Case Formulas'!A311,ISBLANK('Captura de datos CASO'!E311)),"Mobile Phone is required",IF(NOT(ISBLANK('Captura de datos CASO'!E311)),IF(AND(ISNUMBER(VALUE('Captura de datos CASO'!E311)),LEFT('Captura de datos CASO'!E311,1)&lt;&gt;"1",LEN('Captura de datos CASO'!E311)=10),"OK","Phone number must be valid format"),NA()))</f>
        <v>#N/A</v>
      </c>
      <c r="F311" s="40" t="e">
        <f>IF(LEN('Captura de datos CASO'!F311)&gt;255,"Home Street Address must be less than 255 characters",IF('DO NOT USE_Case Formulas'!A311,"OK",NA()))</f>
        <v>#N/A</v>
      </c>
      <c r="G311" s="40" t="e">
        <f>IF(LEN('Captura de datos CASO'!G311)&gt;40,"City must be less than 40 characters",IF('DO NOT USE_Case Formulas'!A311,"OK",NA()))</f>
        <v>#N/A</v>
      </c>
      <c r="H311" s="40" t="e">
        <f>IF(AND(NOT(ISBLANK('Captura de datos CASO'!H311)),ISNA(VLOOKUP('Captura de datos CASO'!H311,'DO NOT USE_School Picklist'!$P$3:$P$52,1,FALSE))),"Please select a value from the drop-down menu",IF('DO NOT USE_Case Formulas'!A311,"OK",NA()))</f>
        <v>#N/A</v>
      </c>
      <c r="I311" s="40" t="e">
        <f>IF(AND('DO NOT USE_Case Formulas'!A311,ISBLANK('Captura de datos CASO'!I311)),"Zip is required",IF(ISBLANK('Captura de datos CASO'!I311),NA(),"OK"))</f>
        <v>#N/A</v>
      </c>
      <c r="J311" s="40" t="e">
        <f>IF(AND('DO NOT USE_Case Formulas'!A311,ISBLANK('Captura de datos CASO'!J311)),"Student or Staff? is required",IF(ISBLANK('Captura de datos CASO'!J311),NA(),IF(ISNA(VLOOKUP('Captura de datos CASO'!J311,'DO NOT USE_School Picklist'!$B$3:$B$6,1,FALSE)),"Please select a value from the drop-down menu","OK")))</f>
        <v>#N/A</v>
      </c>
      <c r="K311" s="40" t="e">
        <f>IF(AND('Captura de datos CASO'!J311='DO NOT USE_School Picklist'!$B$4,ISBLANK('Captura de datos CASO'!K311)),"Occupation/Job Title is required if Student or Staff? is Yes, staff/faculty or volunteer",IF('DO NOT USE_Case Formulas'!A311,"OK",NA()))</f>
        <v>#N/A</v>
      </c>
      <c r="L311" s="40" t="e">
        <f ca="1">IF('Captura de datos CASO'!L311&gt;'DO NOT USE_School Picklist'!$C$3,"Date last on school campus/facility cannot be a future date",IF('DO NOT USE_Case Formulas'!A311,IF(ISBLANK('Captura de datos CASO'!L311),"Date last on school campus/facility is required","OK"),NA()))</f>
        <v>#N/A</v>
      </c>
      <c r="M311" s="40" t="e">
        <f>IF(AND('DO NOT USE_Case Formulas'!A311,ISBLANK('Captura de datos CASO'!M311)),"Specific Place in the Location is required",IF(ISBLANK('Captura de datos CASO'!M311),NA(),"OK"))</f>
        <v>#N/A</v>
      </c>
      <c r="N311" s="40" t="e">
        <f>IF(LEN('Captura de datos CASO'!N311)&gt;50,"Parent/Guardian Name must be less than 50 characters",IF('DO NOT USE_Case Formulas'!A311,"OK",NA()))</f>
        <v>#N/A</v>
      </c>
      <c r="O311" s="40" t="e">
        <f>IF(NOT(ISBLANK('Captura de datos CASO'!O311)),IF(AND(ISNUMBER('Captura de datos CASO'!O311),LEFT('Captura de datos CASO'!O311,1)&lt;&gt;"1",LEN('Captura de datos CASO'!O311)=10),"OK","Phone number must be valid format"),IF('DO NOT USE_Case Formulas'!A311,"OK",NA()))</f>
        <v>#N/A</v>
      </c>
      <c r="P311" s="53" t="e">
        <f>IF(AND(NOT(ISBLANK('Captura de datos CASO'!P311)),ISNA(VLOOKUP('Captura de datos CASO'!P311,'DO NOT USE_School Picklist'!$I$3:$I$5,1,FALSE))),"Please select a value from the drop-down menu",IF('DO NOT USE_Case Formulas'!A311,"OK",NA()))</f>
        <v>#N/A</v>
      </c>
      <c r="Q311" s="40" t="e">
        <f>IF(AND(NOT(ISBLANK('Captura de datos CASO'!Q311)),ISNA(VLOOKUP('Captura de datos CASO'!Q311,'DO NOT USE_School Picklist'!$E$3:$E$10,1,FALSE))),"Please select a value from the drop-down menu",IF('DO NOT USE_Case Formulas'!A311,"OK",NA()))</f>
        <v>#N/A</v>
      </c>
      <c r="R311" s="53" t="e">
        <f>IF(AND(NOT(ISBLANK('Captura de datos CASO'!R311)),ISNA(VLOOKUP('Captura de datos CASO'!R311,'DO NOT USE_School Picklist'!$W$3:$W$9,1,FALSE))),"Please select a value from the drop-down menu",IF('DO NOT USE_Case Formulas'!A311,"OK",NA()))</f>
        <v>#N/A</v>
      </c>
      <c r="S311" s="53" t="e">
        <f>IF(AND(NOT(ISBLANK('Captura de datos CASO'!S311)),ISNA(VLOOKUP('Captura de datos CASO'!S311,'DO NOT USE_School Picklist'!$W$3:$W$9,1,FALSE))),"Please select a value from the drop-down menu",IF('DO NOT USE_Case Formulas'!A311,"OK",NA()))</f>
        <v>#N/A</v>
      </c>
      <c r="T311" s="40" t="e">
        <f>IF(AND(NOT(ISBLANK('Captura de datos CASO'!T311)),ISNA(VLOOKUP('Captura de datos CASO'!T311,'DO NOT USE_School Picklist'!$F$3:$F$16,1,FALSE))),"Please select a value from the drop-down menu",IF('DO NOT USE_Case Formulas'!A311,"OK",NA()))</f>
        <v>#N/A</v>
      </c>
      <c r="U311" s="40" t="e">
        <f>IF(LEN('Captura de datos CASO'!U311)&gt;100,"Classroom(s) must be less than 100 characters",IF('DO NOT USE_Case Formulas'!A311,"OK",NA()))</f>
        <v>#N/A</v>
      </c>
      <c r="V311" s="40" t="e">
        <f>IF(AND(NOT(ISBLANK('Captura de datos CASO'!V311)),ISNA(VLOOKUP('Captura de datos CASO'!V311,'DO NOT USE_School Picklist'!$S$3:$S$12,1,FALSE))),"Please select a value from the drop-down menu",IF('DO NOT USE_Case Formulas'!A311,"OK",NA()))</f>
        <v>#N/A</v>
      </c>
      <c r="W311" s="40" t="e">
        <f>IF(AND(NOT(ISBLANK('Captura de datos CASO'!W311)),ISNA(VLOOKUP('Captura de datos CASO'!W311,'DO NOT USE_School Picklist'!$S$3:$S$12,1,FALSE))),"Please select a value from the drop-down menu",IF('DO NOT USE_Case Formulas'!A311,"OK",NA()))</f>
        <v>#N/A</v>
      </c>
      <c r="X311" s="40" t="e">
        <f>IF(LEN('Captura de datos CASO'!X311)&gt;80,"Name of Education Group must be less than 80 characters",IF('DO NOT USE_Case Formulas'!A311,"OK",NA()))</f>
        <v>#N/A</v>
      </c>
      <c r="Y311" s="40" t="e">
        <f>IF(AND(NOT(ISBLANK('Captura de datos CASO'!Y311)),ISNA(VLOOKUP('Captura de datos CASO'!Y311,'DO NOT USE_School Picklist'!$K$3:$K$6,1,FALSE))),"Please select a value from the drop-down menu",IF('DO NOT USE_Case Formulas'!A311,"OK",NA()))</f>
        <v>#N/A</v>
      </c>
      <c r="Z311" s="40" t="e">
        <f>IF(AND('DO NOT USE_Case Formulas'!A311,ISBLANK('Captura de datos CASO'!Z311)),"Has this person had symptoms? is required",IF(AND(NOT(ISBLANK('Captura de datos CASO'!Z311)),ISNA(VLOOKUP('Captura de datos CASO'!Z311,'DO NOT USE_School Picklist'!$D$3:$D$5,1,FALSE))),"Please select a value from the drop-down menu",IF(NOT(ISBLANK('Captura de datos CASO'!Z311)),"OK",NA())))</f>
        <v>#N/A</v>
      </c>
      <c r="AA311" s="40" t="e">
        <f>IF(AND('Captura de datos CASO'!Z311='DO NOT USE_School Picklist'!$D$3,ISBLANK('Captura de datos CASO'!AA311)),"Symptom Onset Date is required if Ever Symptomatic is Yes",IF('DO NOT USE_Case Formulas'!A311,"OK",NA()))</f>
        <v>#N/A</v>
      </c>
      <c r="AB311" s="40"/>
      <c r="AC311" s="40" t="e">
        <f ca="1">IF(AND('DO NOT USE_Case Formulas'!A311,ISBLANK('Captura de datos CASO'!AC311)),"Lab Result Test Date is required",IF('Captura de datos CASO'!AC311&gt;'DO NOT USE_School Picklist'!$C$3,"Test Date cannot be a future date",IF(NOT(ISBLANK('Captura de datos CASO'!AC311)),"OK",NA())))</f>
        <v>#N/A</v>
      </c>
      <c r="AD311" s="40" t="e">
        <f>IF(AND(NOT(ISBLANK('Captura de datos CASO'!AD311)),ISNA(VLOOKUP('Captura de datos CASO'!AD311,'DO NOT USE_School Picklist'!$R$3:$R$7,1,FALSE))),"Please select a value from the drop-down menu",IF('DO NOT USE_Case Formulas'!A311,"OK",NA()))</f>
        <v>#N/A</v>
      </c>
      <c r="AE311" s="40" t="e">
        <f>IF(AND('DO NOT USE_Case Formulas'!A311,ISBLANK('Captura de datos CASO'!AB311)),"Lab Result Test Result is required",IF(AND(NOT(ISBLANK('Captura de datos CASO'!AB311)),ISNA(VLOOKUP('Captura de datos CASO'!AB311,'DO NOT USE_School Picklist'!$Q$3:$Q$8,1,FALSE))),"Please select a value from the drop-down menu",IF('DO NOT USE_Case Formulas'!A311,"OK",NA())))</f>
        <v>#N/A</v>
      </c>
    </row>
    <row r="312" spans="1:31" x14ac:dyDescent="0.3">
      <c r="A312" s="39" t="e">
        <f>IF('DO NOT USE_Case Formulas'!A312,IF('DO NOT USE_Case Formulas'!B312,"Not all required fields are completed","OK"),NA())</f>
        <v>#N/A</v>
      </c>
      <c r="B312" s="40" t="e">
        <f>IF(AND('DO NOT USE_Case Formulas'!A312,ISBLANK('Captura de datos CASO'!B312)),"First Name is required",IF(NOT(ISBLANK('Captura de datos CASO'!B312)),"OK",NA()))</f>
        <v>#N/A</v>
      </c>
      <c r="C312" s="40" t="e">
        <f>IF(AND('DO NOT USE_Case Formulas'!A312,ISBLANK('Captura de datos CASO'!C312)),"Last Name is required",IF(NOT(ISBLANK('Captura de datos CASO'!C312)),"OK",NA()))</f>
        <v>#N/A</v>
      </c>
      <c r="D312" s="40" t="e">
        <f>IF(AND('DO NOT USE_Case Formulas'!A312,ISBLANK('Captura de datos CASO'!D312)),"Birthdate is required",IF(NOT(ISBLANK('Captura de datos CASO'!D312)),"OK",NA()))</f>
        <v>#N/A</v>
      </c>
      <c r="E312" s="40" t="e">
        <f>IF(AND('DO NOT USE_Case Formulas'!A312,ISBLANK('Captura de datos CASO'!E312)),"Mobile Phone is required",IF(NOT(ISBLANK('Captura de datos CASO'!E312)),IF(AND(ISNUMBER(VALUE('Captura de datos CASO'!E312)),LEFT('Captura de datos CASO'!E312,1)&lt;&gt;"1",LEN('Captura de datos CASO'!E312)=10),"OK","Phone number must be valid format"),NA()))</f>
        <v>#N/A</v>
      </c>
      <c r="F312" s="40" t="e">
        <f>IF(LEN('Captura de datos CASO'!F312)&gt;255,"Home Street Address must be less than 255 characters",IF('DO NOT USE_Case Formulas'!A312,"OK",NA()))</f>
        <v>#N/A</v>
      </c>
      <c r="G312" s="40" t="e">
        <f>IF(LEN('Captura de datos CASO'!G312)&gt;40,"City must be less than 40 characters",IF('DO NOT USE_Case Formulas'!A312,"OK",NA()))</f>
        <v>#N/A</v>
      </c>
      <c r="H312" s="40" t="e">
        <f>IF(AND(NOT(ISBLANK('Captura de datos CASO'!H312)),ISNA(VLOOKUP('Captura de datos CASO'!H312,'DO NOT USE_School Picklist'!$P$3:$P$52,1,FALSE))),"Please select a value from the drop-down menu",IF('DO NOT USE_Case Formulas'!A312,"OK",NA()))</f>
        <v>#N/A</v>
      </c>
      <c r="I312" s="40" t="e">
        <f>IF(AND('DO NOT USE_Case Formulas'!A312,ISBLANK('Captura de datos CASO'!I312)),"Zip is required",IF(ISBLANK('Captura de datos CASO'!I312),NA(),"OK"))</f>
        <v>#N/A</v>
      </c>
      <c r="J312" s="40" t="e">
        <f>IF(AND('DO NOT USE_Case Formulas'!A312,ISBLANK('Captura de datos CASO'!J312)),"Student or Staff? is required",IF(ISBLANK('Captura de datos CASO'!J312),NA(),IF(ISNA(VLOOKUP('Captura de datos CASO'!J312,'DO NOT USE_School Picklist'!$B$3:$B$6,1,FALSE)),"Please select a value from the drop-down menu","OK")))</f>
        <v>#N/A</v>
      </c>
      <c r="K312" s="40" t="e">
        <f>IF(AND('Captura de datos CASO'!J312='DO NOT USE_School Picklist'!$B$4,ISBLANK('Captura de datos CASO'!K312)),"Occupation/Job Title is required if Student or Staff? is Yes, staff/faculty or volunteer",IF('DO NOT USE_Case Formulas'!A312,"OK",NA()))</f>
        <v>#N/A</v>
      </c>
      <c r="L312" s="40" t="e">
        <f ca="1">IF('Captura de datos CASO'!L312&gt;'DO NOT USE_School Picklist'!$C$3,"Date last on school campus/facility cannot be a future date",IF('DO NOT USE_Case Formulas'!A312,IF(ISBLANK('Captura de datos CASO'!L312),"Date last on school campus/facility is required","OK"),NA()))</f>
        <v>#N/A</v>
      </c>
      <c r="M312" s="40" t="e">
        <f>IF(AND('DO NOT USE_Case Formulas'!A312,ISBLANK('Captura de datos CASO'!M312)),"Specific Place in the Location is required",IF(ISBLANK('Captura de datos CASO'!M312),NA(),"OK"))</f>
        <v>#N/A</v>
      </c>
      <c r="N312" s="40" t="e">
        <f>IF(LEN('Captura de datos CASO'!N312)&gt;50,"Parent/Guardian Name must be less than 50 characters",IF('DO NOT USE_Case Formulas'!A312,"OK",NA()))</f>
        <v>#N/A</v>
      </c>
      <c r="O312" s="40" t="e">
        <f>IF(NOT(ISBLANK('Captura de datos CASO'!O312)),IF(AND(ISNUMBER('Captura de datos CASO'!O312),LEFT('Captura de datos CASO'!O312,1)&lt;&gt;"1",LEN('Captura de datos CASO'!O312)=10),"OK","Phone number must be valid format"),IF('DO NOT USE_Case Formulas'!A312,"OK",NA()))</f>
        <v>#N/A</v>
      </c>
      <c r="P312" s="53" t="e">
        <f>IF(AND(NOT(ISBLANK('Captura de datos CASO'!P312)),ISNA(VLOOKUP('Captura de datos CASO'!P312,'DO NOT USE_School Picklist'!$I$3:$I$5,1,FALSE))),"Please select a value from the drop-down menu",IF('DO NOT USE_Case Formulas'!A312,"OK",NA()))</f>
        <v>#N/A</v>
      </c>
      <c r="Q312" s="40" t="e">
        <f>IF(AND(NOT(ISBLANK('Captura de datos CASO'!Q312)),ISNA(VLOOKUP('Captura de datos CASO'!Q312,'DO NOT USE_School Picklist'!$E$3:$E$10,1,FALSE))),"Please select a value from the drop-down menu",IF('DO NOT USE_Case Formulas'!A312,"OK",NA()))</f>
        <v>#N/A</v>
      </c>
      <c r="R312" s="53" t="e">
        <f>IF(AND(NOT(ISBLANK('Captura de datos CASO'!R312)),ISNA(VLOOKUP('Captura de datos CASO'!R312,'DO NOT USE_School Picklist'!$W$3:$W$9,1,FALSE))),"Please select a value from the drop-down menu",IF('DO NOT USE_Case Formulas'!A312,"OK",NA()))</f>
        <v>#N/A</v>
      </c>
      <c r="S312" s="53" t="e">
        <f>IF(AND(NOT(ISBLANK('Captura de datos CASO'!S312)),ISNA(VLOOKUP('Captura de datos CASO'!S312,'DO NOT USE_School Picklist'!$W$3:$W$9,1,FALSE))),"Please select a value from the drop-down menu",IF('DO NOT USE_Case Formulas'!A312,"OK",NA()))</f>
        <v>#N/A</v>
      </c>
      <c r="T312" s="40" t="e">
        <f>IF(AND(NOT(ISBLANK('Captura de datos CASO'!T312)),ISNA(VLOOKUP('Captura de datos CASO'!T312,'DO NOT USE_School Picklist'!$F$3:$F$16,1,FALSE))),"Please select a value from the drop-down menu",IF('DO NOT USE_Case Formulas'!A312,"OK",NA()))</f>
        <v>#N/A</v>
      </c>
      <c r="U312" s="40" t="e">
        <f>IF(LEN('Captura de datos CASO'!U312)&gt;100,"Classroom(s) must be less than 100 characters",IF('DO NOT USE_Case Formulas'!A312,"OK",NA()))</f>
        <v>#N/A</v>
      </c>
      <c r="V312" s="40" t="e">
        <f>IF(AND(NOT(ISBLANK('Captura de datos CASO'!V312)),ISNA(VLOOKUP('Captura de datos CASO'!V312,'DO NOT USE_School Picklist'!$S$3:$S$12,1,FALSE))),"Please select a value from the drop-down menu",IF('DO NOT USE_Case Formulas'!A312,"OK",NA()))</f>
        <v>#N/A</v>
      </c>
      <c r="W312" s="40" t="e">
        <f>IF(AND(NOT(ISBLANK('Captura de datos CASO'!W312)),ISNA(VLOOKUP('Captura de datos CASO'!W312,'DO NOT USE_School Picklist'!$S$3:$S$12,1,FALSE))),"Please select a value from the drop-down menu",IF('DO NOT USE_Case Formulas'!A312,"OK",NA()))</f>
        <v>#N/A</v>
      </c>
      <c r="X312" s="40" t="e">
        <f>IF(LEN('Captura de datos CASO'!X312)&gt;80,"Name of Education Group must be less than 80 characters",IF('DO NOT USE_Case Formulas'!A312,"OK",NA()))</f>
        <v>#N/A</v>
      </c>
      <c r="Y312" s="40" t="e">
        <f>IF(AND(NOT(ISBLANK('Captura de datos CASO'!Y312)),ISNA(VLOOKUP('Captura de datos CASO'!Y312,'DO NOT USE_School Picklist'!$K$3:$K$6,1,FALSE))),"Please select a value from the drop-down menu",IF('DO NOT USE_Case Formulas'!A312,"OK",NA()))</f>
        <v>#N/A</v>
      </c>
      <c r="Z312" s="40" t="e">
        <f>IF(AND('DO NOT USE_Case Formulas'!A312,ISBLANK('Captura de datos CASO'!Z312)),"Has this person had symptoms? is required",IF(AND(NOT(ISBLANK('Captura de datos CASO'!Z312)),ISNA(VLOOKUP('Captura de datos CASO'!Z312,'DO NOT USE_School Picklist'!$D$3:$D$5,1,FALSE))),"Please select a value from the drop-down menu",IF(NOT(ISBLANK('Captura de datos CASO'!Z312)),"OK",NA())))</f>
        <v>#N/A</v>
      </c>
      <c r="AA312" s="40" t="e">
        <f>IF(AND('Captura de datos CASO'!Z312='DO NOT USE_School Picklist'!$D$3,ISBLANK('Captura de datos CASO'!AA312)),"Symptom Onset Date is required if Ever Symptomatic is Yes",IF('DO NOT USE_Case Formulas'!A312,"OK",NA()))</f>
        <v>#N/A</v>
      </c>
      <c r="AB312" s="40"/>
      <c r="AC312" s="40" t="e">
        <f ca="1">IF(AND('DO NOT USE_Case Formulas'!A312,ISBLANK('Captura de datos CASO'!AC312)),"Lab Result Test Date is required",IF('Captura de datos CASO'!AC312&gt;'DO NOT USE_School Picklist'!$C$3,"Test Date cannot be a future date",IF(NOT(ISBLANK('Captura de datos CASO'!AC312)),"OK",NA())))</f>
        <v>#N/A</v>
      </c>
      <c r="AD312" s="40" t="e">
        <f>IF(AND(NOT(ISBLANK('Captura de datos CASO'!AD312)),ISNA(VLOOKUP('Captura de datos CASO'!AD312,'DO NOT USE_School Picklist'!$R$3:$R$7,1,FALSE))),"Please select a value from the drop-down menu",IF('DO NOT USE_Case Formulas'!A312,"OK",NA()))</f>
        <v>#N/A</v>
      </c>
      <c r="AE312" s="40" t="e">
        <f>IF(AND('DO NOT USE_Case Formulas'!A312,ISBLANK('Captura de datos CASO'!AB312)),"Lab Result Test Result is required",IF(AND(NOT(ISBLANK('Captura de datos CASO'!AB312)),ISNA(VLOOKUP('Captura de datos CASO'!AB312,'DO NOT USE_School Picklist'!$Q$3:$Q$8,1,FALSE))),"Please select a value from the drop-down menu",IF('DO NOT USE_Case Formulas'!A312,"OK",NA())))</f>
        <v>#N/A</v>
      </c>
    </row>
    <row r="313" spans="1:31" x14ac:dyDescent="0.3">
      <c r="A313" s="39" t="e">
        <f>IF('DO NOT USE_Case Formulas'!A313,IF('DO NOT USE_Case Formulas'!B313,"Not all required fields are completed","OK"),NA())</f>
        <v>#N/A</v>
      </c>
      <c r="B313" s="40" t="e">
        <f>IF(AND('DO NOT USE_Case Formulas'!A313,ISBLANK('Captura de datos CASO'!B313)),"First Name is required",IF(NOT(ISBLANK('Captura de datos CASO'!B313)),"OK",NA()))</f>
        <v>#N/A</v>
      </c>
      <c r="C313" s="40" t="e">
        <f>IF(AND('DO NOT USE_Case Formulas'!A313,ISBLANK('Captura de datos CASO'!C313)),"Last Name is required",IF(NOT(ISBLANK('Captura de datos CASO'!C313)),"OK",NA()))</f>
        <v>#N/A</v>
      </c>
      <c r="D313" s="40" t="e">
        <f>IF(AND('DO NOT USE_Case Formulas'!A313,ISBLANK('Captura de datos CASO'!D313)),"Birthdate is required",IF(NOT(ISBLANK('Captura de datos CASO'!D313)),"OK",NA()))</f>
        <v>#N/A</v>
      </c>
      <c r="E313" s="40" t="e">
        <f>IF(AND('DO NOT USE_Case Formulas'!A313,ISBLANK('Captura de datos CASO'!E313)),"Mobile Phone is required",IF(NOT(ISBLANK('Captura de datos CASO'!E313)),IF(AND(ISNUMBER(VALUE('Captura de datos CASO'!E313)),LEFT('Captura de datos CASO'!E313,1)&lt;&gt;"1",LEN('Captura de datos CASO'!E313)=10),"OK","Phone number must be valid format"),NA()))</f>
        <v>#N/A</v>
      </c>
      <c r="F313" s="40" t="e">
        <f>IF(LEN('Captura de datos CASO'!F313)&gt;255,"Home Street Address must be less than 255 characters",IF('DO NOT USE_Case Formulas'!A313,"OK",NA()))</f>
        <v>#N/A</v>
      </c>
      <c r="G313" s="40" t="e">
        <f>IF(LEN('Captura de datos CASO'!G313)&gt;40,"City must be less than 40 characters",IF('DO NOT USE_Case Formulas'!A313,"OK",NA()))</f>
        <v>#N/A</v>
      </c>
      <c r="H313" s="40" t="e">
        <f>IF(AND(NOT(ISBLANK('Captura de datos CASO'!H313)),ISNA(VLOOKUP('Captura de datos CASO'!H313,'DO NOT USE_School Picklist'!$P$3:$P$52,1,FALSE))),"Please select a value from the drop-down menu",IF('DO NOT USE_Case Formulas'!A313,"OK",NA()))</f>
        <v>#N/A</v>
      </c>
      <c r="I313" s="40" t="e">
        <f>IF(AND('DO NOT USE_Case Formulas'!A313,ISBLANK('Captura de datos CASO'!I313)),"Zip is required",IF(ISBLANK('Captura de datos CASO'!I313),NA(),"OK"))</f>
        <v>#N/A</v>
      </c>
      <c r="J313" s="40" t="e">
        <f>IF(AND('DO NOT USE_Case Formulas'!A313,ISBLANK('Captura de datos CASO'!J313)),"Student or Staff? is required",IF(ISBLANK('Captura de datos CASO'!J313),NA(),IF(ISNA(VLOOKUP('Captura de datos CASO'!J313,'DO NOT USE_School Picklist'!$B$3:$B$6,1,FALSE)),"Please select a value from the drop-down menu","OK")))</f>
        <v>#N/A</v>
      </c>
      <c r="K313" s="40" t="e">
        <f>IF(AND('Captura de datos CASO'!J313='DO NOT USE_School Picklist'!$B$4,ISBLANK('Captura de datos CASO'!K313)),"Occupation/Job Title is required if Student or Staff? is Yes, staff/faculty or volunteer",IF('DO NOT USE_Case Formulas'!A313,"OK",NA()))</f>
        <v>#N/A</v>
      </c>
      <c r="L313" s="40" t="e">
        <f ca="1">IF('Captura de datos CASO'!L313&gt;'DO NOT USE_School Picklist'!$C$3,"Date last on school campus/facility cannot be a future date",IF('DO NOT USE_Case Formulas'!A313,IF(ISBLANK('Captura de datos CASO'!L313),"Date last on school campus/facility is required","OK"),NA()))</f>
        <v>#N/A</v>
      </c>
      <c r="M313" s="40" t="e">
        <f>IF(AND('DO NOT USE_Case Formulas'!A313,ISBLANK('Captura de datos CASO'!M313)),"Specific Place in the Location is required",IF(ISBLANK('Captura de datos CASO'!M313),NA(),"OK"))</f>
        <v>#N/A</v>
      </c>
      <c r="N313" s="40" t="e">
        <f>IF(LEN('Captura de datos CASO'!N313)&gt;50,"Parent/Guardian Name must be less than 50 characters",IF('DO NOT USE_Case Formulas'!A313,"OK",NA()))</f>
        <v>#N/A</v>
      </c>
      <c r="O313" s="40" t="e">
        <f>IF(NOT(ISBLANK('Captura de datos CASO'!O313)),IF(AND(ISNUMBER('Captura de datos CASO'!O313),LEFT('Captura de datos CASO'!O313,1)&lt;&gt;"1",LEN('Captura de datos CASO'!O313)=10),"OK","Phone number must be valid format"),IF('DO NOT USE_Case Formulas'!A313,"OK",NA()))</f>
        <v>#N/A</v>
      </c>
      <c r="P313" s="53" t="e">
        <f>IF(AND(NOT(ISBLANK('Captura de datos CASO'!P313)),ISNA(VLOOKUP('Captura de datos CASO'!P313,'DO NOT USE_School Picklist'!$I$3:$I$5,1,FALSE))),"Please select a value from the drop-down menu",IF('DO NOT USE_Case Formulas'!A313,"OK",NA()))</f>
        <v>#N/A</v>
      </c>
      <c r="Q313" s="40" t="e">
        <f>IF(AND(NOT(ISBLANK('Captura de datos CASO'!Q313)),ISNA(VLOOKUP('Captura de datos CASO'!Q313,'DO NOT USE_School Picklist'!$E$3:$E$10,1,FALSE))),"Please select a value from the drop-down menu",IF('DO NOT USE_Case Formulas'!A313,"OK",NA()))</f>
        <v>#N/A</v>
      </c>
      <c r="R313" s="53" t="e">
        <f>IF(AND(NOT(ISBLANK('Captura de datos CASO'!R313)),ISNA(VLOOKUP('Captura de datos CASO'!R313,'DO NOT USE_School Picklist'!$W$3:$W$9,1,FALSE))),"Please select a value from the drop-down menu",IF('DO NOT USE_Case Formulas'!A313,"OK",NA()))</f>
        <v>#N/A</v>
      </c>
      <c r="S313" s="53" t="e">
        <f>IF(AND(NOT(ISBLANK('Captura de datos CASO'!S313)),ISNA(VLOOKUP('Captura de datos CASO'!S313,'DO NOT USE_School Picklist'!$W$3:$W$9,1,FALSE))),"Please select a value from the drop-down menu",IF('DO NOT USE_Case Formulas'!A313,"OK",NA()))</f>
        <v>#N/A</v>
      </c>
      <c r="T313" s="40" t="e">
        <f>IF(AND(NOT(ISBLANK('Captura de datos CASO'!T313)),ISNA(VLOOKUP('Captura de datos CASO'!T313,'DO NOT USE_School Picklist'!$F$3:$F$16,1,FALSE))),"Please select a value from the drop-down menu",IF('DO NOT USE_Case Formulas'!A313,"OK",NA()))</f>
        <v>#N/A</v>
      </c>
      <c r="U313" s="40" t="e">
        <f>IF(LEN('Captura de datos CASO'!U313)&gt;100,"Classroom(s) must be less than 100 characters",IF('DO NOT USE_Case Formulas'!A313,"OK",NA()))</f>
        <v>#N/A</v>
      </c>
      <c r="V313" s="40" t="e">
        <f>IF(AND(NOT(ISBLANK('Captura de datos CASO'!V313)),ISNA(VLOOKUP('Captura de datos CASO'!V313,'DO NOT USE_School Picklist'!$S$3:$S$12,1,FALSE))),"Please select a value from the drop-down menu",IF('DO NOT USE_Case Formulas'!A313,"OK",NA()))</f>
        <v>#N/A</v>
      </c>
      <c r="W313" s="40" t="e">
        <f>IF(AND(NOT(ISBLANK('Captura de datos CASO'!W313)),ISNA(VLOOKUP('Captura de datos CASO'!W313,'DO NOT USE_School Picklist'!$S$3:$S$12,1,FALSE))),"Please select a value from the drop-down menu",IF('DO NOT USE_Case Formulas'!A313,"OK",NA()))</f>
        <v>#N/A</v>
      </c>
      <c r="X313" s="40" t="e">
        <f>IF(LEN('Captura de datos CASO'!X313)&gt;80,"Name of Education Group must be less than 80 characters",IF('DO NOT USE_Case Formulas'!A313,"OK",NA()))</f>
        <v>#N/A</v>
      </c>
      <c r="Y313" s="40" t="e">
        <f>IF(AND(NOT(ISBLANK('Captura de datos CASO'!Y313)),ISNA(VLOOKUP('Captura de datos CASO'!Y313,'DO NOT USE_School Picklist'!$K$3:$K$6,1,FALSE))),"Please select a value from the drop-down menu",IF('DO NOT USE_Case Formulas'!A313,"OK",NA()))</f>
        <v>#N/A</v>
      </c>
      <c r="Z313" s="40" t="e">
        <f>IF(AND('DO NOT USE_Case Formulas'!A313,ISBLANK('Captura de datos CASO'!Z313)),"Has this person had symptoms? is required",IF(AND(NOT(ISBLANK('Captura de datos CASO'!Z313)),ISNA(VLOOKUP('Captura de datos CASO'!Z313,'DO NOT USE_School Picklist'!$D$3:$D$5,1,FALSE))),"Please select a value from the drop-down menu",IF(NOT(ISBLANK('Captura de datos CASO'!Z313)),"OK",NA())))</f>
        <v>#N/A</v>
      </c>
      <c r="AA313" s="40" t="e">
        <f>IF(AND('Captura de datos CASO'!Z313='DO NOT USE_School Picklist'!$D$3,ISBLANK('Captura de datos CASO'!AA313)),"Symptom Onset Date is required if Ever Symptomatic is Yes",IF('DO NOT USE_Case Formulas'!A313,"OK",NA()))</f>
        <v>#N/A</v>
      </c>
      <c r="AB313" s="40"/>
      <c r="AC313" s="40" t="e">
        <f ca="1">IF(AND('DO NOT USE_Case Formulas'!A313,ISBLANK('Captura de datos CASO'!AC313)),"Lab Result Test Date is required",IF('Captura de datos CASO'!AC313&gt;'DO NOT USE_School Picklist'!$C$3,"Test Date cannot be a future date",IF(NOT(ISBLANK('Captura de datos CASO'!AC313)),"OK",NA())))</f>
        <v>#N/A</v>
      </c>
      <c r="AD313" s="40" t="e">
        <f>IF(AND(NOT(ISBLANK('Captura de datos CASO'!AD313)),ISNA(VLOOKUP('Captura de datos CASO'!AD313,'DO NOT USE_School Picklist'!$R$3:$R$7,1,FALSE))),"Please select a value from the drop-down menu",IF('DO NOT USE_Case Formulas'!A313,"OK",NA()))</f>
        <v>#N/A</v>
      </c>
      <c r="AE313" s="40" t="e">
        <f>IF(AND('DO NOT USE_Case Formulas'!A313,ISBLANK('Captura de datos CASO'!AB313)),"Lab Result Test Result is required",IF(AND(NOT(ISBLANK('Captura de datos CASO'!AB313)),ISNA(VLOOKUP('Captura de datos CASO'!AB313,'DO NOT USE_School Picklist'!$Q$3:$Q$8,1,FALSE))),"Please select a value from the drop-down menu",IF('DO NOT USE_Case Formulas'!A313,"OK",NA())))</f>
        <v>#N/A</v>
      </c>
    </row>
    <row r="314" spans="1:31" x14ac:dyDescent="0.3">
      <c r="A314" s="39" t="e">
        <f>IF('DO NOT USE_Case Formulas'!A314,IF('DO NOT USE_Case Formulas'!B314,"Not all required fields are completed","OK"),NA())</f>
        <v>#N/A</v>
      </c>
      <c r="B314" s="40" t="e">
        <f>IF(AND('DO NOT USE_Case Formulas'!A314,ISBLANK('Captura de datos CASO'!B314)),"First Name is required",IF(NOT(ISBLANK('Captura de datos CASO'!B314)),"OK",NA()))</f>
        <v>#N/A</v>
      </c>
      <c r="C314" s="40" t="e">
        <f>IF(AND('DO NOT USE_Case Formulas'!A314,ISBLANK('Captura de datos CASO'!C314)),"Last Name is required",IF(NOT(ISBLANK('Captura de datos CASO'!C314)),"OK",NA()))</f>
        <v>#N/A</v>
      </c>
      <c r="D314" s="40" t="e">
        <f>IF(AND('DO NOT USE_Case Formulas'!A314,ISBLANK('Captura de datos CASO'!D314)),"Birthdate is required",IF(NOT(ISBLANK('Captura de datos CASO'!D314)),"OK",NA()))</f>
        <v>#N/A</v>
      </c>
      <c r="E314" s="40" t="e">
        <f>IF(AND('DO NOT USE_Case Formulas'!A314,ISBLANK('Captura de datos CASO'!E314)),"Mobile Phone is required",IF(NOT(ISBLANK('Captura de datos CASO'!E314)),IF(AND(ISNUMBER(VALUE('Captura de datos CASO'!E314)),LEFT('Captura de datos CASO'!E314,1)&lt;&gt;"1",LEN('Captura de datos CASO'!E314)=10),"OK","Phone number must be valid format"),NA()))</f>
        <v>#N/A</v>
      </c>
      <c r="F314" s="40" t="e">
        <f>IF(LEN('Captura de datos CASO'!F314)&gt;255,"Home Street Address must be less than 255 characters",IF('DO NOT USE_Case Formulas'!A314,"OK",NA()))</f>
        <v>#N/A</v>
      </c>
      <c r="G314" s="40" t="e">
        <f>IF(LEN('Captura de datos CASO'!G314)&gt;40,"City must be less than 40 characters",IF('DO NOT USE_Case Formulas'!A314,"OK",NA()))</f>
        <v>#N/A</v>
      </c>
      <c r="H314" s="40" t="e">
        <f>IF(AND(NOT(ISBLANK('Captura de datos CASO'!H314)),ISNA(VLOOKUP('Captura de datos CASO'!H314,'DO NOT USE_School Picklist'!$P$3:$P$52,1,FALSE))),"Please select a value from the drop-down menu",IF('DO NOT USE_Case Formulas'!A314,"OK",NA()))</f>
        <v>#N/A</v>
      </c>
      <c r="I314" s="40" t="e">
        <f>IF(AND('DO NOT USE_Case Formulas'!A314,ISBLANK('Captura de datos CASO'!I314)),"Zip is required",IF(ISBLANK('Captura de datos CASO'!I314),NA(),"OK"))</f>
        <v>#N/A</v>
      </c>
      <c r="J314" s="40" t="e">
        <f>IF(AND('DO NOT USE_Case Formulas'!A314,ISBLANK('Captura de datos CASO'!J314)),"Student or Staff? is required",IF(ISBLANK('Captura de datos CASO'!J314),NA(),IF(ISNA(VLOOKUP('Captura de datos CASO'!J314,'DO NOT USE_School Picklist'!$B$3:$B$6,1,FALSE)),"Please select a value from the drop-down menu","OK")))</f>
        <v>#N/A</v>
      </c>
      <c r="K314" s="40" t="e">
        <f>IF(AND('Captura de datos CASO'!J314='DO NOT USE_School Picklist'!$B$4,ISBLANK('Captura de datos CASO'!K314)),"Occupation/Job Title is required if Student or Staff? is Yes, staff/faculty or volunteer",IF('DO NOT USE_Case Formulas'!A314,"OK",NA()))</f>
        <v>#N/A</v>
      </c>
      <c r="L314" s="40" t="e">
        <f ca="1">IF('Captura de datos CASO'!L314&gt;'DO NOT USE_School Picklist'!$C$3,"Date last on school campus/facility cannot be a future date",IF('DO NOT USE_Case Formulas'!A314,IF(ISBLANK('Captura de datos CASO'!L314),"Date last on school campus/facility is required","OK"),NA()))</f>
        <v>#N/A</v>
      </c>
      <c r="M314" s="40" t="e">
        <f>IF(AND('DO NOT USE_Case Formulas'!A314,ISBLANK('Captura de datos CASO'!M314)),"Specific Place in the Location is required",IF(ISBLANK('Captura de datos CASO'!M314),NA(),"OK"))</f>
        <v>#N/A</v>
      </c>
      <c r="N314" s="40" t="e">
        <f>IF(LEN('Captura de datos CASO'!N314)&gt;50,"Parent/Guardian Name must be less than 50 characters",IF('DO NOT USE_Case Formulas'!A314,"OK",NA()))</f>
        <v>#N/A</v>
      </c>
      <c r="O314" s="40" t="e">
        <f>IF(NOT(ISBLANK('Captura de datos CASO'!O314)),IF(AND(ISNUMBER('Captura de datos CASO'!O314),LEFT('Captura de datos CASO'!O314,1)&lt;&gt;"1",LEN('Captura de datos CASO'!O314)=10),"OK","Phone number must be valid format"),IF('DO NOT USE_Case Formulas'!A314,"OK",NA()))</f>
        <v>#N/A</v>
      </c>
      <c r="P314" s="53" t="e">
        <f>IF(AND(NOT(ISBLANK('Captura de datos CASO'!P314)),ISNA(VLOOKUP('Captura de datos CASO'!P314,'DO NOT USE_School Picklist'!$I$3:$I$5,1,FALSE))),"Please select a value from the drop-down menu",IF('DO NOT USE_Case Formulas'!A314,"OK",NA()))</f>
        <v>#N/A</v>
      </c>
      <c r="Q314" s="40" t="e">
        <f>IF(AND(NOT(ISBLANK('Captura de datos CASO'!Q314)),ISNA(VLOOKUP('Captura de datos CASO'!Q314,'DO NOT USE_School Picklist'!$E$3:$E$10,1,FALSE))),"Please select a value from the drop-down menu",IF('DO NOT USE_Case Formulas'!A314,"OK",NA()))</f>
        <v>#N/A</v>
      </c>
      <c r="R314" s="53" t="e">
        <f>IF(AND(NOT(ISBLANK('Captura de datos CASO'!R314)),ISNA(VLOOKUP('Captura de datos CASO'!R314,'DO NOT USE_School Picklist'!$W$3:$W$9,1,FALSE))),"Please select a value from the drop-down menu",IF('DO NOT USE_Case Formulas'!A314,"OK",NA()))</f>
        <v>#N/A</v>
      </c>
      <c r="S314" s="53" t="e">
        <f>IF(AND(NOT(ISBLANK('Captura de datos CASO'!S314)),ISNA(VLOOKUP('Captura de datos CASO'!S314,'DO NOT USE_School Picklist'!$W$3:$W$9,1,FALSE))),"Please select a value from the drop-down menu",IF('DO NOT USE_Case Formulas'!A314,"OK",NA()))</f>
        <v>#N/A</v>
      </c>
      <c r="T314" s="40" t="e">
        <f>IF(AND(NOT(ISBLANK('Captura de datos CASO'!T314)),ISNA(VLOOKUP('Captura de datos CASO'!T314,'DO NOT USE_School Picklist'!$F$3:$F$16,1,FALSE))),"Please select a value from the drop-down menu",IF('DO NOT USE_Case Formulas'!A314,"OK",NA()))</f>
        <v>#N/A</v>
      </c>
      <c r="U314" s="40" t="e">
        <f>IF(LEN('Captura de datos CASO'!U314)&gt;100,"Classroom(s) must be less than 100 characters",IF('DO NOT USE_Case Formulas'!A314,"OK",NA()))</f>
        <v>#N/A</v>
      </c>
      <c r="V314" s="40" t="e">
        <f>IF(AND(NOT(ISBLANK('Captura de datos CASO'!V314)),ISNA(VLOOKUP('Captura de datos CASO'!V314,'DO NOT USE_School Picklist'!$S$3:$S$12,1,FALSE))),"Please select a value from the drop-down menu",IF('DO NOT USE_Case Formulas'!A314,"OK",NA()))</f>
        <v>#N/A</v>
      </c>
      <c r="W314" s="40" t="e">
        <f>IF(AND(NOT(ISBLANK('Captura de datos CASO'!W314)),ISNA(VLOOKUP('Captura de datos CASO'!W314,'DO NOT USE_School Picklist'!$S$3:$S$12,1,FALSE))),"Please select a value from the drop-down menu",IF('DO NOT USE_Case Formulas'!A314,"OK",NA()))</f>
        <v>#N/A</v>
      </c>
      <c r="X314" s="40" t="e">
        <f>IF(LEN('Captura de datos CASO'!X314)&gt;80,"Name of Education Group must be less than 80 characters",IF('DO NOT USE_Case Formulas'!A314,"OK",NA()))</f>
        <v>#N/A</v>
      </c>
      <c r="Y314" s="40" t="e">
        <f>IF(AND(NOT(ISBLANK('Captura de datos CASO'!Y314)),ISNA(VLOOKUP('Captura de datos CASO'!Y314,'DO NOT USE_School Picklist'!$K$3:$K$6,1,FALSE))),"Please select a value from the drop-down menu",IF('DO NOT USE_Case Formulas'!A314,"OK",NA()))</f>
        <v>#N/A</v>
      </c>
      <c r="Z314" s="40" t="e">
        <f>IF(AND('DO NOT USE_Case Formulas'!A314,ISBLANK('Captura de datos CASO'!Z314)),"Has this person had symptoms? is required",IF(AND(NOT(ISBLANK('Captura de datos CASO'!Z314)),ISNA(VLOOKUP('Captura de datos CASO'!Z314,'DO NOT USE_School Picklist'!$D$3:$D$5,1,FALSE))),"Please select a value from the drop-down menu",IF(NOT(ISBLANK('Captura de datos CASO'!Z314)),"OK",NA())))</f>
        <v>#N/A</v>
      </c>
      <c r="AA314" s="40" t="e">
        <f>IF(AND('Captura de datos CASO'!Z314='DO NOT USE_School Picklist'!$D$3,ISBLANK('Captura de datos CASO'!AA314)),"Symptom Onset Date is required if Ever Symptomatic is Yes",IF('DO NOT USE_Case Formulas'!A314,"OK",NA()))</f>
        <v>#N/A</v>
      </c>
      <c r="AB314" s="40"/>
      <c r="AC314" s="40" t="e">
        <f ca="1">IF(AND('DO NOT USE_Case Formulas'!A314,ISBLANK('Captura de datos CASO'!AC314)),"Lab Result Test Date is required",IF('Captura de datos CASO'!AC314&gt;'DO NOT USE_School Picklist'!$C$3,"Test Date cannot be a future date",IF(NOT(ISBLANK('Captura de datos CASO'!AC314)),"OK",NA())))</f>
        <v>#N/A</v>
      </c>
      <c r="AD314" s="40" t="e">
        <f>IF(AND(NOT(ISBLANK('Captura de datos CASO'!AD314)),ISNA(VLOOKUP('Captura de datos CASO'!AD314,'DO NOT USE_School Picklist'!$R$3:$R$7,1,FALSE))),"Please select a value from the drop-down menu",IF('DO NOT USE_Case Formulas'!A314,"OK",NA()))</f>
        <v>#N/A</v>
      </c>
      <c r="AE314" s="40" t="e">
        <f>IF(AND('DO NOT USE_Case Formulas'!A314,ISBLANK('Captura de datos CASO'!AB314)),"Lab Result Test Result is required",IF(AND(NOT(ISBLANK('Captura de datos CASO'!AB314)),ISNA(VLOOKUP('Captura de datos CASO'!AB314,'DO NOT USE_School Picklist'!$Q$3:$Q$8,1,FALSE))),"Please select a value from the drop-down menu",IF('DO NOT USE_Case Formulas'!A314,"OK",NA())))</f>
        <v>#N/A</v>
      </c>
    </row>
    <row r="315" spans="1:31" x14ac:dyDescent="0.3">
      <c r="A315" s="39" t="e">
        <f>IF('DO NOT USE_Case Formulas'!A315,IF('DO NOT USE_Case Formulas'!B315,"Not all required fields are completed","OK"),NA())</f>
        <v>#N/A</v>
      </c>
      <c r="B315" s="40" t="e">
        <f>IF(AND('DO NOT USE_Case Formulas'!A315,ISBLANK('Captura de datos CASO'!B315)),"First Name is required",IF(NOT(ISBLANK('Captura de datos CASO'!B315)),"OK",NA()))</f>
        <v>#N/A</v>
      </c>
      <c r="C315" s="40" t="e">
        <f>IF(AND('DO NOT USE_Case Formulas'!A315,ISBLANK('Captura de datos CASO'!C315)),"Last Name is required",IF(NOT(ISBLANK('Captura de datos CASO'!C315)),"OK",NA()))</f>
        <v>#N/A</v>
      </c>
      <c r="D315" s="40" t="e">
        <f>IF(AND('DO NOT USE_Case Formulas'!A315,ISBLANK('Captura de datos CASO'!D315)),"Birthdate is required",IF(NOT(ISBLANK('Captura de datos CASO'!D315)),"OK",NA()))</f>
        <v>#N/A</v>
      </c>
      <c r="E315" s="40" t="e">
        <f>IF(AND('DO NOT USE_Case Formulas'!A315,ISBLANK('Captura de datos CASO'!E315)),"Mobile Phone is required",IF(NOT(ISBLANK('Captura de datos CASO'!E315)),IF(AND(ISNUMBER(VALUE('Captura de datos CASO'!E315)),LEFT('Captura de datos CASO'!E315,1)&lt;&gt;"1",LEN('Captura de datos CASO'!E315)=10),"OK","Phone number must be valid format"),NA()))</f>
        <v>#N/A</v>
      </c>
      <c r="F315" s="40" t="e">
        <f>IF(LEN('Captura de datos CASO'!F315)&gt;255,"Home Street Address must be less than 255 characters",IF('DO NOT USE_Case Formulas'!A315,"OK",NA()))</f>
        <v>#N/A</v>
      </c>
      <c r="G315" s="40" t="e">
        <f>IF(LEN('Captura de datos CASO'!G315)&gt;40,"City must be less than 40 characters",IF('DO NOT USE_Case Formulas'!A315,"OK",NA()))</f>
        <v>#N/A</v>
      </c>
      <c r="H315" s="40" t="e">
        <f>IF(AND(NOT(ISBLANK('Captura de datos CASO'!H315)),ISNA(VLOOKUP('Captura de datos CASO'!H315,'DO NOT USE_School Picklist'!$P$3:$P$52,1,FALSE))),"Please select a value from the drop-down menu",IF('DO NOT USE_Case Formulas'!A315,"OK",NA()))</f>
        <v>#N/A</v>
      </c>
      <c r="I315" s="40" t="e">
        <f>IF(AND('DO NOT USE_Case Formulas'!A315,ISBLANK('Captura de datos CASO'!I315)),"Zip is required",IF(ISBLANK('Captura de datos CASO'!I315),NA(),"OK"))</f>
        <v>#N/A</v>
      </c>
      <c r="J315" s="40" t="e">
        <f>IF(AND('DO NOT USE_Case Formulas'!A315,ISBLANK('Captura de datos CASO'!J315)),"Student or Staff? is required",IF(ISBLANK('Captura de datos CASO'!J315),NA(),IF(ISNA(VLOOKUP('Captura de datos CASO'!J315,'DO NOT USE_School Picklist'!$B$3:$B$6,1,FALSE)),"Please select a value from the drop-down menu","OK")))</f>
        <v>#N/A</v>
      </c>
      <c r="K315" s="40" t="e">
        <f>IF(AND('Captura de datos CASO'!J315='DO NOT USE_School Picklist'!$B$4,ISBLANK('Captura de datos CASO'!K315)),"Occupation/Job Title is required if Student or Staff? is Yes, staff/faculty or volunteer",IF('DO NOT USE_Case Formulas'!A315,"OK",NA()))</f>
        <v>#N/A</v>
      </c>
      <c r="L315" s="40" t="e">
        <f ca="1">IF('Captura de datos CASO'!L315&gt;'DO NOT USE_School Picklist'!$C$3,"Date last on school campus/facility cannot be a future date",IF('DO NOT USE_Case Formulas'!A315,IF(ISBLANK('Captura de datos CASO'!L315),"Date last on school campus/facility is required","OK"),NA()))</f>
        <v>#N/A</v>
      </c>
      <c r="M315" s="40" t="e">
        <f>IF(AND('DO NOT USE_Case Formulas'!A315,ISBLANK('Captura de datos CASO'!M315)),"Specific Place in the Location is required",IF(ISBLANK('Captura de datos CASO'!M315),NA(),"OK"))</f>
        <v>#N/A</v>
      </c>
      <c r="N315" s="40" t="e">
        <f>IF(LEN('Captura de datos CASO'!N315)&gt;50,"Parent/Guardian Name must be less than 50 characters",IF('DO NOT USE_Case Formulas'!A315,"OK",NA()))</f>
        <v>#N/A</v>
      </c>
      <c r="O315" s="40" t="e">
        <f>IF(NOT(ISBLANK('Captura de datos CASO'!O315)),IF(AND(ISNUMBER('Captura de datos CASO'!O315),LEFT('Captura de datos CASO'!O315,1)&lt;&gt;"1",LEN('Captura de datos CASO'!O315)=10),"OK","Phone number must be valid format"),IF('DO NOT USE_Case Formulas'!A315,"OK",NA()))</f>
        <v>#N/A</v>
      </c>
      <c r="P315" s="53" t="e">
        <f>IF(AND(NOT(ISBLANK('Captura de datos CASO'!P315)),ISNA(VLOOKUP('Captura de datos CASO'!P315,'DO NOT USE_School Picklist'!$I$3:$I$5,1,FALSE))),"Please select a value from the drop-down menu",IF('DO NOT USE_Case Formulas'!A315,"OK",NA()))</f>
        <v>#N/A</v>
      </c>
      <c r="Q315" s="40" t="e">
        <f>IF(AND(NOT(ISBLANK('Captura de datos CASO'!Q315)),ISNA(VLOOKUP('Captura de datos CASO'!Q315,'DO NOT USE_School Picklist'!$E$3:$E$10,1,FALSE))),"Please select a value from the drop-down menu",IF('DO NOT USE_Case Formulas'!A315,"OK",NA()))</f>
        <v>#N/A</v>
      </c>
      <c r="R315" s="53" t="e">
        <f>IF(AND(NOT(ISBLANK('Captura de datos CASO'!R315)),ISNA(VLOOKUP('Captura de datos CASO'!R315,'DO NOT USE_School Picklist'!$W$3:$W$9,1,FALSE))),"Please select a value from the drop-down menu",IF('DO NOT USE_Case Formulas'!A315,"OK",NA()))</f>
        <v>#N/A</v>
      </c>
      <c r="S315" s="53" t="e">
        <f>IF(AND(NOT(ISBLANK('Captura de datos CASO'!S315)),ISNA(VLOOKUP('Captura de datos CASO'!S315,'DO NOT USE_School Picklist'!$W$3:$W$9,1,FALSE))),"Please select a value from the drop-down menu",IF('DO NOT USE_Case Formulas'!A315,"OK",NA()))</f>
        <v>#N/A</v>
      </c>
      <c r="T315" s="40" t="e">
        <f>IF(AND(NOT(ISBLANK('Captura de datos CASO'!T315)),ISNA(VLOOKUP('Captura de datos CASO'!T315,'DO NOT USE_School Picklist'!$F$3:$F$16,1,FALSE))),"Please select a value from the drop-down menu",IF('DO NOT USE_Case Formulas'!A315,"OK",NA()))</f>
        <v>#N/A</v>
      </c>
      <c r="U315" s="40" t="e">
        <f>IF(LEN('Captura de datos CASO'!U315)&gt;100,"Classroom(s) must be less than 100 characters",IF('DO NOT USE_Case Formulas'!A315,"OK",NA()))</f>
        <v>#N/A</v>
      </c>
      <c r="V315" s="40" t="e">
        <f>IF(AND(NOT(ISBLANK('Captura de datos CASO'!V315)),ISNA(VLOOKUP('Captura de datos CASO'!V315,'DO NOT USE_School Picklist'!$S$3:$S$12,1,FALSE))),"Please select a value from the drop-down menu",IF('DO NOT USE_Case Formulas'!A315,"OK",NA()))</f>
        <v>#N/A</v>
      </c>
      <c r="W315" s="40" t="e">
        <f>IF(AND(NOT(ISBLANK('Captura de datos CASO'!W315)),ISNA(VLOOKUP('Captura de datos CASO'!W315,'DO NOT USE_School Picklist'!$S$3:$S$12,1,FALSE))),"Please select a value from the drop-down menu",IF('DO NOT USE_Case Formulas'!A315,"OK",NA()))</f>
        <v>#N/A</v>
      </c>
      <c r="X315" s="40" t="e">
        <f>IF(LEN('Captura de datos CASO'!X315)&gt;80,"Name of Education Group must be less than 80 characters",IF('DO NOT USE_Case Formulas'!A315,"OK",NA()))</f>
        <v>#N/A</v>
      </c>
      <c r="Y315" s="40" t="e">
        <f>IF(AND(NOT(ISBLANK('Captura de datos CASO'!Y315)),ISNA(VLOOKUP('Captura de datos CASO'!Y315,'DO NOT USE_School Picklist'!$K$3:$K$6,1,FALSE))),"Please select a value from the drop-down menu",IF('DO NOT USE_Case Formulas'!A315,"OK",NA()))</f>
        <v>#N/A</v>
      </c>
      <c r="Z315" s="40" t="e">
        <f>IF(AND('DO NOT USE_Case Formulas'!A315,ISBLANK('Captura de datos CASO'!Z315)),"Has this person had symptoms? is required",IF(AND(NOT(ISBLANK('Captura de datos CASO'!Z315)),ISNA(VLOOKUP('Captura de datos CASO'!Z315,'DO NOT USE_School Picklist'!$D$3:$D$5,1,FALSE))),"Please select a value from the drop-down menu",IF(NOT(ISBLANK('Captura de datos CASO'!Z315)),"OK",NA())))</f>
        <v>#N/A</v>
      </c>
      <c r="AA315" s="40" t="e">
        <f>IF(AND('Captura de datos CASO'!Z315='DO NOT USE_School Picklist'!$D$3,ISBLANK('Captura de datos CASO'!AA315)),"Symptom Onset Date is required if Ever Symptomatic is Yes",IF('DO NOT USE_Case Formulas'!A315,"OK",NA()))</f>
        <v>#N/A</v>
      </c>
      <c r="AB315" s="40"/>
      <c r="AC315" s="40" t="e">
        <f ca="1">IF(AND('DO NOT USE_Case Formulas'!A315,ISBLANK('Captura de datos CASO'!AC315)),"Lab Result Test Date is required",IF('Captura de datos CASO'!AC315&gt;'DO NOT USE_School Picklist'!$C$3,"Test Date cannot be a future date",IF(NOT(ISBLANK('Captura de datos CASO'!AC315)),"OK",NA())))</f>
        <v>#N/A</v>
      </c>
      <c r="AD315" s="40" t="e">
        <f>IF(AND(NOT(ISBLANK('Captura de datos CASO'!AD315)),ISNA(VLOOKUP('Captura de datos CASO'!AD315,'DO NOT USE_School Picklist'!$R$3:$R$7,1,FALSE))),"Please select a value from the drop-down menu",IF('DO NOT USE_Case Formulas'!A315,"OK",NA()))</f>
        <v>#N/A</v>
      </c>
      <c r="AE315" s="40" t="e">
        <f>IF(AND('DO NOT USE_Case Formulas'!A315,ISBLANK('Captura de datos CASO'!AB315)),"Lab Result Test Result is required",IF(AND(NOT(ISBLANK('Captura de datos CASO'!AB315)),ISNA(VLOOKUP('Captura de datos CASO'!AB315,'DO NOT USE_School Picklist'!$Q$3:$Q$8,1,FALSE))),"Please select a value from the drop-down menu",IF('DO NOT USE_Case Formulas'!A315,"OK",NA())))</f>
        <v>#N/A</v>
      </c>
    </row>
    <row r="316" spans="1:31" x14ac:dyDescent="0.3">
      <c r="A316" s="39" t="e">
        <f>IF('DO NOT USE_Case Formulas'!A316,IF('DO NOT USE_Case Formulas'!B316,"Not all required fields are completed","OK"),NA())</f>
        <v>#N/A</v>
      </c>
      <c r="B316" s="40" t="e">
        <f>IF(AND('DO NOT USE_Case Formulas'!A316,ISBLANK('Captura de datos CASO'!B316)),"First Name is required",IF(NOT(ISBLANK('Captura de datos CASO'!B316)),"OK",NA()))</f>
        <v>#N/A</v>
      </c>
      <c r="C316" s="40" t="e">
        <f>IF(AND('DO NOT USE_Case Formulas'!A316,ISBLANK('Captura de datos CASO'!C316)),"Last Name is required",IF(NOT(ISBLANK('Captura de datos CASO'!C316)),"OK",NA()))</f>
        <v>#N/A</v>
      </c>
      <c r="D316" s="40" t="e">
        <f>IF(AND('DO NOT USE_Case Formulas'!A316,ISBLANK('Captura de datos CASO'!D316)),"Birthdate is required",IF(NOT(ISBLANK('Captura de datos CASO'!D316)),"OK",NA()))</f>
        <v>#N/A</v>
      </c>
      <c r="E316" s="40" t="e">
        <f>IF(AND('DO NOT USE_Case Formulas'!A316,ISBLANK('Captura de datos CASO'!E316)),"Mobile Phone is required",IF(NOT(ISBLANK('Captura de datos CASO'!E316)),IF(AND(ISNUMBER(VALUE('Captura de datos CASO'!E316)),LEFT('Captura de datos CASO'!E316,1)&lt;&gt;"1",LEN('Captura de datos CASO'!E316)=10),"OK","Phone number must be valid format"),NA()))</f>
        <v>#N/A</v>
      </c>
      <c r="F316" s="40" t="e">
        <f>IF(LEN('Captura de datos CASO'!F316)&gt;255,"Home Street Address must be less than 255 characters",IF('DO NOT USE_Case Formulas'!A316,"OK",NA()))</f>
        <v>#N/A</v>
      </c>
      <c r="G316" s="40" t="e">
        <f>IF(LEN('Captura de datos CASO'!G316)&gt;40,"City must be less than 40 characters",IF('DO NOT USE_Case Formulas'!A316,"OK",NA()))</f>
        <v>#N/A</v>
      </c>
      <c r="H316" s="40" t="e">
        <f>IF(AND(NOT(ISBLANK('Captura de datos CASO'!H316)),ISNA(VLOOKUP('Captura de datos CASO'!H316,'DO NOT USE_School Picklist'!$P$3:$P$52,1,FALSE))),"Please select a value from the drop-down menu",IF('DO NOT USE_Case Formulas'!A316,"OK",NA()))</f>
        <v>#N/A</v>
      </c>
      <c r="I316" s="40" t="e">
        <f>IF(AND('DO NOT USE_Case Formulas'!A316,ISBLANK('Captura de datos CASO'!I316)),"Zip is required",IF(ISBLANK('Captura de datos CASO'!I316),NA(),"OK"))</f>
        <v>#N/A</v>
      </c>
      <c r="J316" s="40" t="e">
        <f>IF(AND('DO NOT USE_Case Formulas'!A316,ISBLANK('Captura de datos CASO'!J316)),"Student or Staff? is required",IF(ISBLANK('Captura de datos CASO'!J316),NA(),IF(ISNA(VLOOKUP('Captura de datos CASO'!J316,'DO NOT USE_School Picklist'!$B$3:$B$6,1,FALSE)),"Please select a value from the drop-down menu","OK")))</f>
        <v>#N/A</v>
      </c>
      <c r="K316" s="40" t="e">
        <f>IF(AND('Captura de datos CASO'!J316='DO NOT USE_School Picklist'!$B$4,ISBLANK('Captura de datos CASO'!K316)),"Occupation/Job Title is required if Student or Staff? is Yes, staff/faculty or volunteer",IF('DO NOT USE_Case Formulas'!A316,"OK",NA()))</f>
        <v>#N/A</v>
      </c>
      <c r="L316" s="40" t="e">
        <f ca="1">IF('Captura de datos CASO'!L316&gt;'DO NOT USE_School Picklist'!$C$3,"Date last on school campus/facility cannot be a future date",IF('DO NOT USE_Case Formulas'!A316,IF(ISBLANK('Captura de datos CASO'!L316),"Date last on school campus/facility is required","OK"),NA()))</f>
        <v>#N/A</v>
      </c>
      <c r="M316" s="40" t="e">
        <f>IF(AND('DO NOT USE_Case Formulas'!A316,ISBLANK('Captura de datos CASO'!M316)),"Specific Place in the Location is required",IF(ISBLANK('Captura de datos CASO'!M316),NA(),"OK"))</f>
        <v>#N/A</v>
      </c>
      <c r="N316" s="40" t="e">
        <f>IF(LEN('Captura de datos CASO'!N316)&gt;50,"Parent/Guardian Name must be less than 50 characters",IF('DO NOT USE_Case Formulas'!A316,"OK",NA()))</f>
        <v>#N/A</v>
      </c>
      <c r="O316" s="40" t="e">
        <f>IF(NOT(ISBLANK('Captura de datos CASO'!O316)),IF(AND(ISNUMBER('Captura de datos CASO'!O316),LEFT('Captura de datos CASO'!O316,1)&lt;&gt;"1",LEN('Captura de datos CASO'!O316)=10),"OK","Phone number must be valid format"),IF('DO NOT USE_Case Formulas'!A316,"OK",NA()))</f>
        <v>#N/A</v>
      </c>
      <c r="P316" s="53" t="e">
        <f>IF(AND(NOT(ISBLANK('Captura de datos CASO'!P316)),ISNA(VLOOKUP('Captura de datos CASO'!P316,'DO NOT USE_School Picklist'!$I$3:$I$5,1,FALSE))),"Please select a value from the drop-down menu",IF('DO NOT USE_Case Formulas'!A316,"OK",NA()))</f>
        <v>#N/A</v>
      </c>
      <c r="Q316" s="40" t="e">
        <f>IF(AND(NOT(ISBLANK('Captura de datos CASO'!Q316)),ISNA(VLOOKUP('Captura de datos CASO'!Q316,'DO NOT USE_School Picklist'!$E$3:$E$10,1,FALSE))),"Please select a value from the drop-down menu",IF('DO NOT USE_Case Formulas'!A316,"OK",NA()))</f>
        <v>#N/A</v>
      </c>
      <c r="R316" s="53" t="e">
        <f>IF(AND(NOT(ISBLANK('Captura de datos CASO'!R316)),ISNA(VLOOKUP('Captura de datos CASO'!R316,'DO NOT USE_School Picklist'!$W$3:$W$9,1,FALSE))),"Please select a value from the drop-down menu",IF('DO NOT USE_Case Formulas'!A316,"OK",NA()))</f>
        <v>#N/A</v>
      </c>
      <c r="S316" s="53" t="e">
        <f>IF(AND(NOT(ISBLANK('Captura de datos CASO'!S316)),ISNA(VLOOKUP('Captura de datos CASO'!S316,'DO NOT USE_School Picklist'!$W$3:$W$9,1,FALSE))),"Please select a value from the drop-down menu",IF('DO NOT USE_Case Formulas'!A316,"OK",NA()))</f>
        <v>#N/A</v>
      </c>
      <c r="T316" s="40" t="e">
        <f>IF(AND(NOT(ISBLANK('Captura de datos CASO'!T316)),ISNA(VLOOKUP('Captura de datos CASO'!T316,'DO NOT USE_School Picklist'!$F$3:$F$16,1,FALSE))),"Please select a value from the drop-down menu",IF('DO NOT USE_Case Formulas'!A316,"OK",NA()))</f>
        <v>#N/A</v>
      </c>
      <c r="U316" s="40" t="e">
        <f>IF(LEN('Captura de datos CASO'!U316)&gt;100,"Classroom(s) must be less than 100 characters",IF('DO NOT USE_Case Formulas'!A316,"OK",NA()))</f>
        <v>#N/A</v>
      </c>
      <c r="V316" s="40" t="e">
        <f>IF(AND(NOT(ISBLANK('Captura de datos CASO'!V316)),ISNA(VLOOKUP('Captura de datos CASO'!V316,'DO NOT USE_School Picklist'!$S$3:$S$12,1,FALSE))),"Please select a value from the drop-down menu",IF('DO NOT USE_Case Formulas'!A316,"OK",NA()))</f>
        <v>#N/A</v>
      </c>
      <c r="W316" s="40" t="e">
        <f>IF(AND(NOT(ISBLANK('Captura de datos CASO'!W316)),ISNA(VLOOKUP('Captura de datos CASO'!W316,'DO NOT USE_School Picklist'!$S$3:$S$12,1,FALSE))),"Please select a value from the drop-down menu",IF('DO NOT USE_Case Formulas'!A316,"OK",NA()))</f>
        <v>#N/A</v>
      </c>
      <c r="X316" s="40" t="e">
        <f>IF(LEN('Captura de datos CASO'!X316)&gt;80,"Name of Education Group must be less than 80 characters",IF('DO NOT USE_Case Formulas'!A316,"OK",NA()))</f>
        <v>#N/A</v>
      </c>
      <c r="Y316" s="40" t="e">
        <f>IF(AND(NOT(ISBLANK('Captura de datos CASO'!Y316)),ISNA(VLOOKUP('Captura de datos CASO'!Y316,'DO NOT USE_School Picklist'!$K$3:$K$6,1,FALSE))),"Please select a value from the drop-down menu",IF('DO NOT USE_Case Formulas'!A316,"OK",NA()))</f>
        <v>#N/A</v>
      </c>
      <c r="Z316" s="40" t="e">
        <f>IF(AND('DO NOT USE_Case Formulas'!A316,ISBLANK('Captura de datos CASO'!Z316)),"Has this person had symptoms? is required",IF(AND(NOT(ISBLANK('Captura de datos CASO'!Z316)),ISNA(VLOOKUP('Captura de datos CASO'!Z316,'DO NOT USE_School Picklist'!$D$3:$D$5,1,FALSE))),"Please select a value from the drop-down menu",IF(NOT(ISBLANK('Captura de datos CASO'!Z316)),"OK",NA())))</f>
        <v>#N/A</v>
      </c>
      <c r="AA316" s="40" t="e">
        <f>IF(AND('Captura de datos CASO'!Z316='DO NOT USE_School Picklist'!$D$3,ISBLANK('Captura de datos CASO'!AA316)),"Symptom Onset Date is required if Ever Symptomatic is Yes",IF('DO NOT USE_Case Formulas'!A316,"OK",NA()))</f>
        <v>#N/A</v>
      </c>
      <c r="AB316" s="40"/>
      <c r="AC316" s="40" t="e">
        <f ca="1">IF(AND('DO NOT USE_Case Formulas'!A316,ISBLANK('Captura de datos CASO'!AC316)),"Lab Result Test Date is required",IF('Captura de datos CASO'!AC316&gt;'DO NOT USE_School Picklist'!$C$3,"Test Date cannot be a future date",IF(NOT(ISBLANK('Captura de datos CASO'!AC316)),"OK",NA())))</f>
        <v>#N/A</v>
      </c>
      <c r="AD316" s="40" t="e">
        <f>IF(AND(NOT(ISBLANK('Captura de datos CASO'!AD316)),ISNA(VLOOKUP('Captura de datos CASO'!AD316,'DO NOT USE_School Picklist'!$R$3:$R$7,1,FALSE))),"Please select a value from the drop-down menu",IF('DO NOT USE_Case Formulas'!A316,"OK",NA()))</f>
        <v>#N/A</v>
      </c>
      <c r="AE316" s="40" t="e">
        <f>IF(AND('DO NOT USE_Case Formulas'!A316,ISBLANK('Captura de datos CASO'!AB316)),"Lab Result Test Result is required",IF(AND(NOT(ISBLANK('Captura de datos CASO'!AB316)),ISNA(VLOOKUP('Captura de datos CASO'!AB316,'DO NOT USE_School Picklist'!$Q$3:$Q$8,1,FALSE))),"Please select a value from the drop-down menu",IF('DO NOT USE_Case Formulas'!A316,"OK",NA())))</f>
        <v>#N/A</v>
      </c>
    </row>
    <row r="317" spans="1:31" x14ac:dyDescent="0.3">
      <c r="A317" s="39" t="e">
        <f>IF('DO NOT USE_Case Formulas'!A317,IF('DO NOT USE_Case Formulas'!B317,"Not all required fields are completed","OK"),NA())</f>
        <v>#N/A</v>
      </c>
      <c r="B317" s="40" t="e">
        <f>IF(AND('DO NOT USE_Case Formulas'!A317,ISBLANK('Captura de datos CASO'!B317)),"First Name is required",IF(NOT(ISBLANK('Captura de datos CASO'!B317)),"OK",NA()))</f>
        <v>#N/A</v>
      </c>
      <c r="C317" s="40" t="e">
        <f>IF(AND('DO NOT USE_Case Formulas'!A317,ISBLANK('Captura de datos CASO'!C317)),"Last Name is required",IF(NOT(ISBLANK('Captura de datos CASO'!C317)),"OK",NA()))</f>
        <v>#N/A</v>
      </c>
      <c r="D317" s="40" t="e">
        <f>IF(AND('DO NOT USE_Case Formulas'!A317,ISBLANK('Captura de datos CASO'!D317)),"Birthdate is required",IF(NOT(ISBLANK('Captura de datos CASO'!D317)),"OK",NA()))</f>
        <v>#N/A</v>
      </c>
      <c r="E317" s="40" t="e">
        <f>IF(AND('DO NOT USE_Case Formulas'!A317,ISBLANK('Captura de datos CASO'!E317)),"Mobile Phone is required",IF(NOT(ISBLANK('Captura de datos CASO'!E317)),IF(AND(ISNUMBER(VALUE('Captura de datos CASO'!E317)),LEFT('Captura de datos CASO'!E317,1)&lt;&gt;"1",LEN('Captura de datos CASO'!E317)=10),"OK","Phone number must be valid format"),NA()))</f>
        <v>#N/A</v>
      </c>
      <c r="F317" s="40" t="e">
        <f>IF(LEN('Captura de datos CASO'!F317)&gt;255,"Home Street Address must be less than 255 characters",IF('DO NOT USE_Case Formulas'!A317,"OK",NA()))</f>
        <v>#N/A</v>
      </c>
      <c r="G317" s="40" t="e">
        <f>IF(LEN('Captura de datos CASO'!G317)&gt;40,"City must be less than 40 characters",IF('DO NOT USE_Case Formulas'!A317,"OK",NA()))</f>
        <v>#N/A</v>
      </c>
      <c r="H317" s="40" t="e">
        <f>IF(AND(NOT(ISBLANK('Captura de datos CASO'!H317)),ISNA(VLOOKUP('Captura de datos CASO'!H317,'DO NOT USE_School Picklist'!$P$3:$P$52,1,FALSE))),"Please select a value from the drop-down menu",IF('DO NOT USE_Case Formulas'!A317,"OK",NA()))</f>
        <v>#N/A</v>
      </c>
      <c r="I317" s="40" t="e">
        <f>IF(AND('DO NOT USE_Case Formulas'!A317,ISBLANK('Captura de datos CASO'!I317)),"Zip is required",IF(ISBLANK('Captura de datos CASO'!I317),NA(),"OK"))</f>
        <v>#N/A</v>
      </c>
      <c r="J317" s="40" t="e">
        <f>IF(AND('DO NOT USE_Case Formulas'!A317,ISBLANK('Captura de datos CASO'!J317)),"Student or Staff? is required",IF(ISBLANK('Captura de datos CASO'!J317),NA(),IF(ISNA(VLOOKUP('Captura de datos CASO'!J317,'DO NOT USE_School Picklist'!$B$3:$B$6,1,FALSE)),"Please select a value from the drop-down menu","OK")))</f>
        <v>#N/A</v>
      </c>
      <c r="K317" s="40" t="e">
        <f>IF(AND('Captura de datos CASO'!J317='DO NOT USE_School Picklist'!$B$4,ISBLANK('Captura de datos CASO'!K317)),"Occupation/Job Title is required if Student or Staff? is Yes, staff/faculty or volunteer",IF('DO NOT USE_Case Formulas'!A317,"OK",NA()))</f>
        <v>#N/A</v>
      </c>
      <c r="L317" s="40" t="e">
        <f ca="1">IF('Captura de datos CASO'!L317&gt;'DO NOT USE_School Picklist'!$C$3,"Date last on school campus/facility cannot be a future date",IF('DO NOT USE_Case Formulas'!A317,IF(ISBLANK('Captura de datos CASO'!L317),"Date last on school campus/facility is required","OK"),NA()))</f>
        <v>#N/A</v>
      </c>
      <c r="M317" s="40" t="e">
        <f>IF(AND('DO NOT USE_Case Formulas'!A317,ISBLANK('Captura de datos CASO'!M317)),"Specific Place in the Location is required",IF(ISBLANK('Captura de datos CASO'!M317),NA(),"OK"))</f>
        <v>#N/A</v>
      </c>
      <c r="N317" s="40" t="e">
        <f>IF(LEN('Captura de datos CASO'!N317)&gt;50,"Parent/Guardian Name must be less than 50 characters",IF('DO NOT USE_Case Formulas'!A317,"OK",NA()))</f>
        <v>#N/A</v>
      </c>
      <c r="O317" s="40" t="e">
        <f>IF(NOT(ISBLANK('Captura de datos CASO'!O317)),IF(AND(ISNUMBER('Captura de datos CASO'!O317),LEFT('Captura de datos CASO'!O317,1)&lt;&gt;"1",LEN('Captura de datos CASO'!O317)=10),"OK","Phone number must be valid format"),IF('DO NOT USE_Case Formulas'!A317,"OK",NA()))</f>
        <v>#N/A</v>
      </c>
      <c r="P317" s="53" t="e">
        <f>IF(AND(NOT(ISBLANK('Captura de datos CASO'!P317)),ISNA(VLOOKUP('Captura de datos CASO'!P317,'DO NOT USE_School Picklist'!$I$3:$I$5,1,FALSE))),"Please select a value from the drop-down menu",IF('DO NOT USE_Case Formulas'!A317,"OK",NA()))</f>
        <v>#N/A</v>
      </c>
      <c r="Q317" s="40" t="e">
        <f>IF(AND(NOT(ISBLANK('Captura de datos CASO'!Q317)),ISNA(VLOOKUP('Captura de datos CASO'!Q317,'DO NOT USE_School Picklist'!$E$3:$E$10,1,FALSE))),"Please select a value from the drop-down menu",IF('DO NOT USE_Case Formulas'!A317,"OK",NA()))</f>
        <v>#N/A</v>
      </c>
      <c r="R317" s="53" t="e">
        <f>IF(AND(NOT(ISBLANK('Captura de datos CASO'!R317)),ISNA(VLOOKUP('Captura de datos CASO'!R317,'DO NOT USE_School Picklist'!$W$3:$W$9,1,FALSE))),"Please select a value from the drop-down menu",IF('DO NOT USE_Case Formulas'!A317,"OK",NA()))</f>
        <v>#N/A</v>
      </c>
      <c r="S317" s="53" t="e">
        <f>IF(AND(NOT(ISBLANK('Captura de datos CASO'!S317)),ISNA(VLOOKUP('Captura de datos CASO'!S317,'DO NOT USE_School Picklist'!$W$3:$W$9,1,FALSE))),"Please select a value from the drop-down menu",IF('DO NOT USE_Case Formulas'!A317,"OK",NA()))</f>
        <v>#N/A</v>
      </c>
      <c r="T317" s="40" t="e">
        <f>IF(AND(NOT(ISBLANK('Captura de datos CASO'!T317)),ISNA(VLOOKUP('Captura de datos CASO'!T317,'DO NOT USE_School Picklist'!$F$3:$F$16,1,FALSE))),"Please select a value from the drop-down menu",IF('DO NOT USE_Case Formulas'!A317,"OK",NA()))</f>
        <v>#N/A</v>
      </c>
      <c r="U317" s="40" t="e">
        <f>IF(LEN('Captura de datos CASO'!U317)&gt;100,"Classroom(s) must be less than 100 characters",IF('DO NOT USE_Case Formulas'!A317,"OK",NA()))</f>
        <v>#N/A</v>
      </c>
      <c r="V317" s="40" t="e">
        <f>IF(AND(NOT(ISBLANK('Captura de datos CASO'!V317)),ISNA(VLOOKUP('Captura de datos CASO'!V317,'DO NOT USE_School Picklist'!$S$3:$S$12,1,FALSE))),"Please select a value from the drop-down menu",IF('DO NOT USE_Case Formulas'!A317,"OK",NA()))</f>
        <v>#N/A</v>
      </c>
      <c r="W317" s="40" t="e">
        <f>IF(AND(NOT(ISBLANK('Captura de datos CASO'!W317)),ISNA(VLOOKUP('Captura de datos CASO'!W317,'DO NOT USE_School Picklist'!$S$3:$S$12,1,FALSE))),"Please select a value from the drop-down menu",IF('DO NOT USE_Case Formulas'!A317,"OK",NA()))</f>
        <v>#N/A</v>
      </c>
      <c r="X317" s="40" t="e">
        <f>IF(LEN('Captura de datos CASO'!X317)&gt;80,"Name of Education Group must be less than 80 characters",IF('DO NOT USE_Case Formulas'!A317,"OK",NA()))</f>
        <v>#N/A</v>
      </c>
      <c r="Y317" s="40" t="e">
        <f>IF(AND(NOT(ISBLANK('Captura de datos CASO'!Y317)),ISNA(VLOOKUP('Captura de datos CASO'!Y317,'DO NOT USE_School Picklist'!$K$3:$K$6,1,FALSE))),"Please select a value from the drop-down menu",IF('DO NOT USE_Case Formulas'!A317,"OK",NA()))</f>
        <v>#N/A</v>
      </c>
      <c r="Z317" s="40" t="e">
        <f>IF(AND('DO NOT USE_Case Formulas'!A317,ISBLANK('Captura de datos CASO'!Z317)),"Has this person had symptoms? is required",IF(AND(NOT(ISBLANK('Captura de datos CASO'!Z317)),ISNA(VLOOKUP('Captura de datos CASO'!Z317,'DO NOT USE_School Picklist'!$D$3:$D$5,1,FALSE))),"Please select a value from the drop-down menu",IF(NOT(ISBLANK('Captura de datos CASO'!Z317)),"OK",NA())))</f>
        <v>#N/A</v>
      </c>
      <c r="AA317" s="40" t="e">
        <f>IF(AND('Captura de datos CASO'!Z317='DO NOT USE_School Picklist'!$D$3,ISBLANK('Captura de datos CASO'!AA317)),"Symptom Onset Date is required if Ever Symptomatic is Yes",IF('DO NOT USE_Case Formulas'!A317,"OK",NA()))</f>
        <v>#N/A</v>
      </c>
      <c r="AB317" s="40"/>
      <c r="AC317" s="40" t="e">
        <f ca="1">IF(AND('DO NOT USE_Case Formulas'!A317,ISBLANK('Captura de datos CASO'!AC317)),"Lab Result Test Date is required",IF('Captura de datos CASO'!AC317&gt;'DO NOT USE_School Picklist'!$C$3,"Test Date cannot be a future date",IF(NOT(ISBLANK('Captura de datos CASO'!AC317)),"OK",NA())))</f>
        <v>#N/A</v>
      </c>
      <c r="AD317" s="40" t="e">
        <f>IF(AND(NOT(ISBLANK('Captura de datos CASO'!AD317)),ISNA(VLOOKUP('Captura de datos CASO'!AD317,'DO NOT USE_School Picklist'!$R$3:$R$7,1,FALSE))),"Please select a value from the drop-down menu",IF('DO NOT USE_Case Formulas'!A317,"OK",NA()))</f>
        <v>#N/A</v>
      </c>
      <c r="AE317" s="40" t="e">
        <f>IF(AND('DO NOT USE_Case Formulas'!A317,ISBLANK('Captura de datos CASO'!AB317)),"Lab Result Test Result is required",IF(AND(NOT(ISBLANK('Captura de datos CASO'!AB317)),ISNA(VLOOKUP('Captura de datos CASO'!AB317,'DO NOT USE_School Picklist'!$Q$3:$Q$8,1,FALSE))),"Please select a value from the drop-down menu",IF('DO NOT USE_Case Formulas'!A317,"OK",NA())))</f>
        <v>#N/A</v>
      </c>
    </row>
    <row r="318" spans="1:31" x14ac:dyDescent="0.3">
      <c r="A318" s="39" t="e">
        <f>IF('DO NOT USE_Case Formulas'!A318,IF('DO NOT USE_Case Formulas'!B318,"Not all required fields are completed","OK"),NA())</f>
        <v>#N/A</v>
      </c>
      <c r="B318" s="40" t="e">
        <f>IF(AND('DO NOT USE_Case Formulas'!A318,ISBLANK('Captura de datos CASO'!B318)),"First Name is required",IF(NOT(ISBLANK('Captura de datos CASO'!B318)),"OK",NA()))</f>
        <v>#N/A</v>
      </c>
      <c r="C318" s="40" t="e">
        <f>IF(AND('DO NOT USE_Case Formulas'!A318,ISBLANK('Captura de datos CASO'!C318)),"Last Name is required",IF(NOT(ISBLANK('Captura de datos CASO'!C318)),"OK",NA()))</f>
        <v>#N/A</v>
      </c>
      <c r="D318" s="40" t="e">
        <f>IF(AND('DO NOT USE_Case Formulas'!A318,ISBLANK('Captura de datos CASO'!D318)),"Birthdate is required",IF(NOT(ISBLANK('Captura de datos CASO'!D318)),"OK",NA()))</f>
        <v>#N/A</v>
      </c>
      <c r="E318" s="40" t="e">
        <f>IF(AND('DO NOT USE_Case Formulas'!A318,ISBLANK('Captura de datos CASO'!E318)),"Mobile Phone is required",IF(NOT(ISBLANK('Captura de datos CASO'!E318)),IF(AND(ISNUMBER(VALUE('Captura de datos CASO'!E318)),LEFT('Captura de datos CASO'!E318,1)&lt;&gt;"1",LEN('Captura de datos CASO'!E318)=10),"OK","Phone number must be valid format"),NA()))</f>
        <v>#N/A</v>
      </c>
      <c r="F318" s="40" t="e">
        <f>IF(LEN('Captura de datos CASO'!F318)&gt;255,"Home Street Address must be less than 255 characters",IF('DO NOT USE_Case Formulas'!A318,"OK",NA()))</f>
        <v>#N/A</v>
      </c>
      <c r="G318" s="40" t="e">
        <f>IF(LEN('Captura de datos CASO'!G318)&gt;40,"City must be less than 40 characters",IF('DO NOT USE_Case Formulas'!A318,"OK",NA()))</f>
        <v>#N/A</v>
      </c>
      <c r="H318" s="40" t="e">
        <f>IF(AND(NOT(ISBLANK('Captura de datos CASO'!H318)),ISNA(VLOOKUP('Captura de datos CASO'!H318,'DO NOT USE_School Picklist'!$P$3:$P$52,1,FALSE))),"Please select a value from the drop-down menu",IF('DO NOT USE_Case Formulas'!A318,"OK",NA()))</f>
        <v>#N/A</v>
      </c>
      <c r="I318" s="40" t="e">
        <f>IF(AND('DO NOT USE_Case Formulas'!A318,ISBLANK('Captura de datos CASO'!I318)),"Zip is required",IF(ISBLANK('Captura de datos CASO'!I318),NA(),"OK"))</f>
        <v>#N/A</v>
      </c>
      <c r="J318" s="40" t="e">
        <f>IF(AND('DO NOT USE_Case Formulas'!A318,ISBLANK('Captura de datos CASO'!J318)),"Student or Staff? is required",IF(ISBLANK('Captura de datos CASO'!J318),NA(),IF(ISNA(VLOOKUP('Captura de datos CASO'!J318,'DO NOT USE_School Picklist'!$B$3:$B$6,1,FALSE)),"Please select a value from the drop-down menu","OK")))</f>
        <v>#N/A</v>
      </c>
      <c r="K318" s="40" t="e">
        <f>IF(AND('Captura de datos CASO'!J318='DO NOT USE_School Picklist'!$B$4,ISBLANK('Captura de datos CASO'!K318)),"Occupation/Job Title is required if Student or Staff? is Yes, staff/faculty or volunteer",IF('DO NOT USE_Case Formulas'!A318,"OK",NA()))</f>
        <v>#N/A</v>
      </c>
      <c r="L318" s="40" t="e">
        <f ca="1">IF('Captura de datos CASO'!L318&gt;'DO NOT USE_School Picklist'!$C$3,"Date last on school campus/facility cannot be a future date",IF('DO NOT USE_Case Formulas'!A318,IF(ISBLANK('Captura de datos CASO'!L318),"Date last on school campus/facility is required","OK"),NA()))</f>
        <v>#N/A</v>
      </c>
      <c r="M318" s="40" t="e">
        <f>IF(AND('DO NOT USE_Case Formulas'!A318,ISBLANK('Captura de datos CASO'!M318)),"Specific Place in the Location is required",IF(ISBLANK('Captura de datos CASO'!M318),NA(),"OK"))</f>
        <v>#N/A</v>
      </c>
      <c r="N318" s="40" t="e">
        <f>IF(LEN('Captura de datos CASO'!N318)&gt;50,"Parent/Guardian Name must be less than 50 characters",IF('DO NOT USE_Case Formulas'!A318,"OK",NA()))</f>
        <v>#N/A</v>
      </c>
      <c r="O318" s="40" t="e">
        <f>IF(NOT(ISBLANK('Captura de datos CASO'!O318)),IF(AND(ISNUMBER('Captura de datos CASO'!O318),LEFT('Captura de datos CASO'!O318,1)&lt;&gt;"1",LEN('Captura de datos CASO'!O318)=10),"OK","Phone number must be valid format"),IF('DO NOT USE_Case Formulas'!A318,"OK",NA()))</f>
        <v>#N/A</v>
      </c>
      <c r="P318" s="53" t="e">
        <f>IF(AND(NOT(ISBLANK('Captura de datos CASO'!P318)),ISNA(VLOOKUP('Captura de datos CASO'!P318,'DO NOT USE_School Picklist'!$I$3:$I$5,1,FALSE))),"Please select a value from the drop-down menu",IF('DO NOT USE_Case Formulas'!A318,"OK",NA()))</f>
        <v>#N/A</v>
      </c>
      <c r="Q318" s="40" t="e">
        <f>IF(AND(NOT(ISBLANK('Captura de datos CASO'!Q318)),ISNA(VLOOKUP('Captura de datos CASO'!Q318,'DO NOT USE_School Picklist'!$E$3:$E$10,1,FALSE))),"Please select a value from the drop-down menu",IF('DO NOT USE_Case Formulas'!A318,"OK",NA()))</f>
        <v>#N/A</v>
      </c>
      <c r="R318" s="53" t="e">
        <f>IF(AND(NOT(ISBLANK('Captura de datos CASO'!R318)),ISNA(VLOOKUP('Captura de datos CASO'!R318,'DO NOT USE_School Picklist'!$W$3:$W$9,1,FALSE))),"Please select a value from the drop-down menu",IF('DO NOT USE_Case Formulas'!A318,"OK",NA()))</f>
        <v>#N/A</v>
      </c>
      <c r="S318" s="53" t="e">
        <f>IF(AND(NOT(ISBLANK('Captura de datos CASO'!S318)),ISNA(VLOOKUP('Captura de datos CASO'!S318,'DO NOT USE_School Picklist'!$W$3:$W$9,1,FALSE))),"Please select a value from the drop-down menu",IF('DO NOT USE_Case Formulas'!A318,"OK",NA()))</f>
        <v>#N/A</v>
      </c>
      <c r="T318" s="40" t="e">
        <f>IF(AND(NOT(ISBLANK('Captura de datos CASO'!T318)),ISNA(VLOOKUP('Captura de datos CASO'!T318,'DO NOT USE_School Picklist'!$F$3:$F$16,1,FALSE))),"Please select a value from the drop-down menu",IF('DO NOT USE_Case Formulas'!A318,"OK",NA()))</f>
        <v>#N/A</v>
      </c>
      <c r="U318" s="40" t="e">
        <f>IF(LEN('Captura de datos CASO'!U318)&gt;100,"Classroom(s) must be less than 100 characters",IF('DO NOT USE_Case Formulas'!A318,"OK",NA()))</f>
        <v>#N/A</v>
      </c>
      <c r="V318" s="40" t="e">
        <f>IF(AND(NOT(ISBLANK('Captura de datos CASO'!V318)),ISNA(VLOOKUP('Captura de datos CASO'!V318,'DO NOT USE_School Picklist'!$S$3:$S$12,1,FALSE))),"Please select a value from the drop-down menu",IF('DO NOT USE_Case Formulas'!A318,"OK",NA()))</f>
        <v>#N/A</v>
      </c>
      <c r="W318" s="40" t="e">
        <f>IF(AND(NOT(ISBLANK('Captura de datos CASO'!W318)),ISNA(VLOOKUP('Captura de datos CASO'!W318,'DO NOT USE_School Picklist'!$S$3:$S$12,1,FALSE))),"Please select a value from the drop-down menu",IF('DO NOT USE_Case Formulas'!A318,"OK",NA()))</f>
        <v>#N/A</v>
      </c>
      <c r="X318" s="40" t="e">
        <f>IF(LEN('Captura de datos CASO'!X318)&gt;80,"Name of Education Group must be less than 80 characters",IF('DO NOT USE_Case Formulas'!A318,"OK",NA()))</f>
        <v>#N/A</v>
      </c>
      <c r="Y318" s="40" t="e">
        <f>IF(AND(NOT(ISBLANK('Captura de datos CASO'!Y318)),ISNA(VLOOKUP('Captura de datos CASO'!Y318,'DO NOT USE_School Picklist'!$K$3:$K$6,1,FALSE))),"Please select a value from the drop-down menu",IF('DO NOT USE_Case Formulas'!A318,"OK",NA()))</f>
        <v>#N/A</v>
      </c>
      <c r="Z318" s="40" t="e">
        <f>IF(AND('DO NOT USE_Case Formulas'!A318,ISBLANK('Captura de datos CASO'!Z318)),"Has this person had symptoms? is required",IF(AND(NOT(ISBLANK('Captura de datos CASO'!Z318)),ISNA(VLOOKUP('Captura de datos CASO'!Z318,'DO NOT USE_School Picklist'!$D$3:$D$5,1,FALSE))),"Please select a value from the drop-down menu",IF(NOT(ISBLANK('Captura de datos CASO'!Z318)),"OK",NA())))</f>
        <v>#N/A</v>
      </c>
      <c r="AA318" s="40" t="e">
        <f>IF(AND('Captura de datos CASO'!Z318='DO NOT USE_School Picklist'!$D$3,ISBLANK('Captura de datos CASO'!AA318)),"Symptom Onset Date is required if Ever Symptomatic is Yes",IF('DO NOT USE_Case Formulas'!A318,"OK",NA()))</f>
        <v>#N/A</v>
      </c>
      <c r="AB318" s="40"/>
      <c r="AC318" s="40" t="e">
        <f ca="1">IF(AND('DO NOT USE_Case Formulas'!A318,ISBLANK('Captura de datos CASO'!AC318)),"Lab Result Test Date is required",IF('Captura de datos CASO'!AC318&gt;'DO NOT USE_School Picklist'!$C$3,"Test Date cannot be a future date",IF(NOT(ISBLANK('Captura de datos CASO'!AC318)),"OK",NA())))</f>
        <v>#N/A</v>
      </c>
      <c r="AD318" s="40" t="e">
        <f>IF(AND(NOT(ISBLANK('Captura de datos CASO'!AD318)),ISNA(VLOOKUP('Captura de datos CASO'!AD318,'DO NOT USE_School Picklist'!$R$3:$R$7,1,FALSE))),"Please select a value from the drop-down menu",IF('DO NOT USE_Case Formulas'!A318,"OK",NA()))</f>
        <v>#N/A</v>
      </c>
      <c r="AE318" s="40" t="e">
        <f>IF(AND('DO NOT USE_Case Formulas'!A318,ISBLANK('Captura de datos CASO'!AB318)),"Lab Result Test Result is required",IF(AND(NOT(ISBLANK('Captura de datos CASO'!AB318)),ISNA(VLOOKUP('Captura de datos CASO'!AB318,'DO NOT USE_School Picklist'!$Q$3:$Q$8,1,FALSE))),"Please select a value from the drop-down menu",IF('DO NOT USE_Case Formulas'!A318,"OK",NA())))</f>
        <v>#N/A</v>
      </c>
    </row>
    <row r="319" spans="1:31" x14ac:dyDescent="0.3">
      <c r="A319" s="39" t="e">
        <f>IF('DO NOT USE_Case Formulas'!A319,IF('DO NOT USE_Case Formulas'!B319,"Not all required fields are completed","OK"),NA())</f>
        <v>#N/A</v>
      </c>
      <c r="B319" s="40" t="e">
        <f>IF(AND('DO NOT USE_Case Formulas'!A319,ISBLANK('Captura de datos CASO'!B319)),"First Name is required",IF(NOT(ISBLANK('Captura de datos CASO'!B319)),"OK",NA()))</f>
        <v>#N/A</v>
      </c>
      <c r="C319" s="40" t="e">
        <f>IF(AND('DO NOT USE_Case Formulas'!A319,ISBLANK('Captura de datos CASO'!C319)),"Last Name is required",IF(NOT(ISBLANK('Captura de datos CASO'!C319)),"OK",NA()))</f>
        <v>#N/A</v>
      </c>
      <c r="D319" s="40" t="e">
        <f>IF(AND('DO NOT USE_Case Formulas'!A319,ISBLANK('Captura de datos CASO'!D319)),"Birthdate is required",IF(NOT(ISBLANK('Captura de datos CASO'!D319)),"OK",NA()))</f>
        <v>#N/A</v>
      </c>
      <c r="E319" s="40" t="e">
        <f>IF(AND('DO NOT USE_Case Formulas'!A319,ISBLANK('Captura de datos CASO'!E319)),"Mobile Phone is required",IF(NOT(ISBLANK('Captura de datos CASO'!E319)),IF(AND(ISNUMBER(VALUE('Captura de datos CASO'!E319)),LEFT('Captura de datos CASO'!E319,1)&lt;&gt;"1",LEN('Captura de datos CASO'!E319)=10),"OK","Phone number must be valid format"),NA()))</f>
        <v>#N/A</v>
      </c>
      <c r="F319" s="40" t="e">
        <f>IF(LEN('Captura de datos CASO'!F319)&gt;255,"Home Street Address must be less than 255 characters",IF('DO NOT USE_Case Formulas'!A319,"OK",NA()))</f>
        <v>#N/A</v>
      </c>
      <c r="G319" s="40" t="e">
        <f>IF(LEN('Captura de datos CASO'!G319)&gt;40,"City must be less than 40 characters",IF('DO NOT USE_Case Formulas'!A319,"OK",NA()))</f>
        <v>#N/A</v>
      </c>
      <c r="H319" s="40" t="e">
        <f>IF(AND(NOT(ISBLANK('Captura de datos CASO'!H319)),ISNA(VLOOKUP('Captura de datos CASO'!H319,'DO NOT USE_School Picklist'!$P$3:$P$52,1,FALSE))),"Please select a value from the drop-down menu",IF('DO NOT USE_Case Formulas'!A319,"OK",NA()))</f>
        <v>#N/A</v>
      </c>
      <c r="I319" s="40" t="e">
        <f>IF(AND('DO NOT USE_Case Formulas'!A319,ISBLANK('Captura de datos CASO'!I319)),"Zip is required",IF(ISBLANK('Captura de datos CASO'!I319),NA(),"OK"))</f>
        <v>#N/A</v>
      </c>
      <c r="J319" s="40" t="e">
        <f>IF(AND('DO NOT USE_Case Formulas'!A319,ISBLANK('Captura de datos CASO'!J319)),"Student or Staff? is required",IF(ISBLANK('Captura de datos CASO'!J319),NA(),IF(ISNA(VLOOKUP('Captura de datos CASO'!J319,'DO NOT USE_School Picklist'!$B$3:$B$6,1,FALSE)),"Please select a value from the drop-down menu","OK")))</f>
        <v>#N/A</v>
      </c>
      <c r="K319" s="40" t="e">
        <f>IF(AND('Captura de datos CASO'!J319='DO NOT USE_School Picklist'!$B$4,ISBLANK('Captura de datos CASO'!K319)),"Occupation/Job Title is required if Student or Staff? is Yes, staff/faculty or volunteer",IF('DO NOT USE_Case Formulas'!A319,"OK",NA()))</f>
        <v>#N/A</v>
      </c>
      <c r="L319" s="40" t="e">
        <f ca="1">IF('Captura de datos CASO'!L319&gt;'DO NOT USE_School Picklist'!$C$3,"Date last on school campus/facility cannot be a future date",IF('DO NOT USE_Case Formulas'!A319,IF(ISBLANK('Captura de datos CASO'!L319),"Date last on school campus/facility is required","OK"),NA()))</f>
        <v>#N/A</v>
      </c>
      <c r="M319" s="40" t="e">
        <f>IF(AND('DO NOT USE_Case Formulas'!A319,ISBLANK('Captura de datos CASO'!M319)),"Specific Place in the Location is required",IF(ISBLANK('Captura de datos CASO'!M319),NA(),"OK"))</f>
        <v>#N/A</v>
      </c>
      <c r="N319" s="40" t="e">
        <f>IF(LEN('Captura de datos CASO'!N319)&gt;50,"Parent/Guardian Name must be less than 50 characters",IF('DO NOT USE_Case Formulas'!A319,"OK",NA()))</f>
        <v>#N/A</v>
      </c>
      <c r="O319" s="40" t="e">
        <f>IF(NOT(ISBLANK('Captura de datos CASO'!O319)),IF(AND(ISNUMBER('Captura de datos CASO'!O319),LEFT('Captura de datos CASO'!O319,1)&lt;&gt;"1",LEN('Captura de datos CASO'!O319)=10),"OK","Phone number must be valid format"),IF('DO NOT USE_Case Formulas'!A319,"OK",NA()))</f>
        <v>#N/A</v>
      </c>
      <c r="P319" s="53" t="e">
        <f>IF(AND(NOT(ISBLANK('Captura de datos CASO'!P319)),ISNA(VLOOKUP('Captura de datos CASO'!P319,'DO NOT USE_School Picklist'!$I$3:$I$5,1,FALSE))),"Please select a value from the drop-down menu",IF('DO NOT USE_Case Formulas'!A319,"OK",NA()))</f>
        <v>#N/A</v>
      </c>
      <c r="Q319" s="40" t="e">
        <f>IF(AND(NOT(ISBLANK('Captura de datos CASO'!Q319)),ISNA(VLOOKUP('Captura de datos CASO'!Q319,'DO NOT USE_School Picklist'!$E$3:$E$10,1,FALSE))),"Please select a value from the drop-down menu",IF('DO NOT USE_Case Formulas'!A319,"OK",NA()))</f>
        <v>#N/A</v>
      </c>
      <c r="R319" s="53" t="e">
        <f>IF(AND(NOT(ISBLANK('Captura de datos CASO'!R319)),ISNA(VLOOKUP('Captura de datos CASO'!R319,'DO NOT USE_School Picklist'!$W$3:$W$9,1,FALSE))),"Please select a value from the drop-down menu",IF('DO NOT USE_Case Formulas'!A319,"OK",NA()))</f>
        <v>#N/A</v>
      </c>
      <c r="S319" s="53" t="e">
        <f>IF(AND(NOT(ISBLANK('Captura de datos CASO'!S319)),ISNA(VLOOKUP('Captura de datos CASO'!S319,'DO NOT USE_School Picklist'!$W$3:$W$9,1,FALSE))),"Please select a value from the drop-down menu",IF('DO NOT USE_Case Formulas'!A319,"OK",NA()))</f>
        <v>#N/A</v>
      </c>
      <c r="T319" s="40" t="e">
        <f>IF(AND(NOT(ISBLANK('Captura de datos CASO'!T319)),ISNA(VLOOKUP('Captura de datos CASO'!T319,'DO NOT USE_School Picklist'!$F$3:$F$16,1,FALSE))),"Please select a value from the drop-down menu",IF('DO NOT USE_Case Formulas'!A319,"OK",NA()))</f>
        <v>#N/A</v>
      </c>
      <c r="U319" s="40" t="e">
        <f>IF(LEN('Captura de datos CASO'!U319)&gt;100,"Classroom(s) must be less than 100 characters",IF('DO NOT USE_Case Formulas'!A319,"OK",NA()))</f>
        <v>#N/A</v>
      </c>
      <c r="V319" s="40" t="e">
        <f>IF(AND(NOT(ISBLANK('Captura de datos CASO'!V319)),ISNA(VLOOKUP('Captura de datos CASO'!V319,'DO NOT USE_School Picklist'!$S$3:$S$12,1,FALSE))),"Please select a value from the drop-down menu",IF('DO NOT USE_Case Formulas'!A319,"OK",NA()))</f>
        <v>#N/A</v>
      </c>
      <c r="W319" s="40" t="e">
        <f>IF(AND(NOT(ISBLANK('Captura de datos CASO'!W319)),ISNA(VLOOKUP('Captura de datos CASO'!W319,'DO NOT USE_School Picklist'!$S$3:$S$12,1,FALSE))),"Please select a value from the drop-down menu",IF('DO NOT USE_Case Formulas'!A319,"OK",NA()))</f>
        <v>#N/A</v>
      </c>
      <c r="X319" s="40" t="e">
        <f>IF(LEN('Captura de datos CASO'!X319)&gt;80,"Name of Education Group must be less than 80 characters",IF('DO NOT USE_Case Formulas'!A319,"OK",NA()))</f>
        <v>#N/A</v>
      </c>
      <c r="Y319" s="40" t="e">
        <f>IF(AND(NOT(ISBLANK('Captura de datos CASO'!Y319)),ISNA(VLOOKUP('Captura de datos CASO'!Y319,'DO NOT USE_School Picklist'!$K$3:$K$6,1,FALSE))),"Please select a value from the drop-down menu",IF('DO NOT USE_Case Formulas'!A319,"OK",NA()))</f>
        <v>#N/A</v>
      </c>
      <c r="Z319" s="40" t="e">
        <f>IF(AND('DO NOT USE_Case Formulas'!A319,ISBLANK('Captura de datos CASO'!Z319)),"Has this person had symptoms? is required",IF(AND(NOT(ISBLANK('Captura de datos CASO'!Z319)),ISNA(VLOOKUP('Captura de datos CASO'!Z319,'DO NOT USE_School Picklist'!$D$3:$D$5,1,FALSE))),"Please select a value from the drop-down menu",IF(NOT(ISBLANK('Captura de datos CASO'!Z319)),"OK",NA())))</f>
        <v>#N/A</v>
      </c>
      <c r="AA319" s="40" t="e">
        <f>IF(AND('Captura de datos CASO'!Z319='DO NOT USE_School Picklist'!$D$3,ISBLANK('Captura de datos CASO'!AA319)),"Symptom Onset Date is required if Ever Symptomatic is Yes",IF('DO NOT USE_Case Formulas'!A319,"OK",NA()))</f>
        <v>#N/A</v>
      </c>
      <c r="AB319" s="40"/>
      <c r="AC319" s="40" t="e">
        <f ca="1">IF(AND('DO NOT USE_Case Formulas'!A319,ISBLANK('Captura de datos CASO'!AC319)),"Lab Result Test Date is required",IF('Captura de datos CASO'!AC319&gt;'DO NOT USE_School Picklist'!$C$3,"Test Date cannot be a future date",IF(NOT(ISBLANK('Captura de datos CASO'!AC319)),"OK",NA())))</f>
        <v>#N/A</v>
      </c>
      <c r="AD319" s="40" t="e">
        <f>IF(AND(NOT(ISBLANK('Captura de datos CASO'!AD319)),ISNA(VLOOKUP('Captura de datos CASO'!AD319,'DO NOT USE_School Picklist'!$R$3:$R$7,1,FALSE))),"Please select a value from the drop-down menu",IF('DO NOT USE_Case Formulas'!A319,"OK",NA()))</f>
        <v>#N/A</v>
      </c>
      <c r="AE319" s="40" t="e">
        <f>IF(AND('DO NOT USE_Case Formulas'!A319,ISBLANK('Captura de datos CASO'!AB319)),"Lab Result Test Result is required",IF(AND(NOT(ISBLANK('Captura de datos CASO'!AB319)),ISNA(VLOOKUP('Captura de datos CASO'!AB319,'DO NOT USE_School Picklist'!$Q$3:$Q$8,1,FALSE))),"Please select a value from the drop-down menu",IF('DO NOT USE_Case Formulas'!A319,"OK",NA())))</f>
        <v>#N/A</v>
      </c>
    </row>
    <row r="320" spans="1:31" x14ac:dyDescent="0.3">
      <c r="A320" s="39" t="e">
        <f>IF('DO NOT USE_Case Formulas'!A320,IF('DO NOT USE_Case Formulas'!B320,"Not all required fields are completed","OK"),NA())</f>
        <v>#N/A</v>
      </c>
      <c r="B320" s="40" t="e">
        <f>IF(AND('DO NOT USE_Case Formulas'!A320,ISBLANK('Captura de datos CASO'!B320)),"First Name is required",IF(NOT(ISBLANK('Captura de datos CASO'!B320)),"OK",NA()))</f>
        <v>#N/A</v>
      </c>
      <c r="C320" s="40" t="e">
        <f>IF(AND('DO NOT USE_Case Formulas'!A320,ISBLANK('Captura de datos CASO'!C320)),"Last Name is required",IF(NOT(ISBLANK('Captura de datos CASO'!C320)),"OK",NA()))</f>
        <v>#N/A</v>
      </c>
      <c r="D320" s="40" t="e">
        <f>IF(AND('DO NOT USE_Case Formulas'!A320,ISBLANK('Captura de datos CASO'!D320)),"Birthdate is required",IF(NOT(ISBLANK('Captura de datos CASO'!D320)),"OK",NA()))</f>
        <v>#N/A</v>
      </c>
      <c r="E320" s="40" t="e">
        <f>IF(AND('DO NOT USE_Case Formulas'!A320,ISBLANK('Captura de datos CASO'!E320)),"Mobile Phone is required",IF(NOT(ISBLANK('Captura de datos CASO'!E320)),IF(AND(ISNUMBER(VALUE('Captura de datos CASO'!E320)),LEFT('Captura de datos CASO'!E320,1)&lt;&gt;"1",LEN('Captura de datos CASO'!E320)=10),"OK","Phone number must be valid format"),NA()))</f>
        <v>#N/A</v>
      </c>
      <c r="F320" s="40" t="e">
        <f>IF(LEN('Captura de datos CASO'!F320)&gt;255,"Home Street Address must be less than 255 characters",IF('DO NOT USE_Case Formulas'!A320,"OK",NA()))</f>
        <v>#N/A</v>
      </c>
      <c r="G320" s="40" t="e">
        <f>IF(LEN('Captura de datos CASO'!G320)&gt;40,"City must be less than 40 characters",IF('DO NOT USE_Case Formulas'!A320,"OK",NA()))</f>
        <v>#N/A</v>
      </c>
      <c r="H320" s="40" t="e">
        <f>IF(AND(NOT(ISBLANK('Captura de datos CASO'!H320)),ISNA(VLOOKUP('Captura de datos CASO'!H320,'DO NOT USE_School Picklist'!$P$3:$P$52,1,FALSE))),"Please select a value from the drop-down menu",IF('DO NOT USE_Case Formulas'!A320,"OK",NA()))</f>
        <v>#N/A</v>
      </c>
      <c r="I320" s="40" t="e">
        <f>IF(AND('DO NOT USE_Case Formulas'!A320,ISBLANK('Captura de datos CASO'!I320)),"Zip is required",IF(ISBLANK('Captura de datos CASO'!I320),NA(),"OK"))</f>
        <v>#N/A</v>
      </c>
      <c r="J320" s="40" t="e">
        <f>IF(AND('DO NOT USE_Case Formulas'!A320,ISBLANK('Captura de datos CASO'!J320)),"Student or Staff? is required",IF(ISBLANK('Captura de datos CASO'!J320),NA(),IF(ISNA(VLOOKUP('Captura de datos CASO'!J320,'DO NOT USE_School Picklist'!$B$3:$B$6,1,FALSE)),"Please select a value from the drop-down menu","OK")))</f>
        <v>#N/A</v>
      </c>
      <c r="K320" s="40" t="e">
        <f>IF(AND('Captura de datos CASO'!J320='DO NOT USE_School Picklist'!$B$4,ISBLANK('Captura de datos CASO'!K320)),"Occupation/Job Title is required if Student or Staff? is Yes, staff/faculty or volunteer",IF('DO NOT USE_Case Formulas'!A320,"OK",NA()))</f>
        <v>#N/A</v>
      </c>
      <c r="L320" s="40" t="e">
        <f ca="1">IF('Captura de datos CASO'!L320&gt;'DO NOT USE_School Picklist'!$C$3,"Date last on school campus/facility cannot be a future date",IF('DO NOT USE_Case Formulas'!A320,IF(ISBLANK('Captura de datos CASO'!L320),"Date last on school campus/facility is required","OK"),NA()))</f>
        <v>#N/A</v>
      </c>
      <c r="M320" s="40" t="e">
        <f>IF(AND('DO NOT USE_Case Formulas'!A320,ISBLANK('Captura de datos CASO'!M320)),"Specific Place in the Location is required",IF(ISBLANK('Captura de datos CASO'!M320),NA(),"OK"))</f>
        <v>#N/A</v>
      </c>
      <c r="N320" s="40" t="e">
        <f>IF(LEN('Captura de datos CASO'!N320)&gt;50,"Parent/Guardian Name must be less than 50 characters",IF('DO NOT USE_Case Formulas'!A320,"OK",NA()))</f>
        <v>#N/A</v>
      </c>
      <c r="O320" s="40" t="e">
        <f>IF(NOT(ISBLANK('Captura de datos CASO'!O320)),IF(AND(ISNUMBER('Captura de datos CASO'!O320),LEFT('Captura de datos CASO'!O320,1)&lt;&gt;"1",LEN('Captura de datos CASO'!O320)=10),"OK","Phone number must be valid format"),IF('DO NOT USE_Case Formulas'!A320,"OK",NA()))</f>
        <v>#N/A</v>
      </c>
      <c r="P320" s="53" t="e">
        <f>IF(AND(NOT(ISBLANK('Captura de datos CASO'!P320)),ISNA(VLOOKUP('Captura de datos CASO'!P320,'DO NOT USE_School Picklist'!$I$3:$I$5,1,FALSE))),"Please select a value from the drop-down menu",IF('DO NOT USE_Case Formulas'!A320,"OK",NA()))</f>
        <v>#N/A</v>
      </c>
      <c r="Q320" s="40" t="e">
        <f>IF(AND(NOT(ISBLANK('Captura de datos CASO'!Q320)),ISNA(VLOOKUP('Captura de datos CASO'!Q320,'DO NOT USE_School Picklist'!$E$3:$E$10,1,FALSE))),"Please select a value from the drop-down menu",IF('DO NOT USE_Case Formulas'!A320,"OK",NA()))</f>
        <v>#N/A</v>
      </c>
      <c r="R320" s="53" t="e">
        <f>IF(AND(NOT(ISBLANK('Captura de datos CASO'!R320)),ISNA(VLOOKUP('Captura de datos CASO'!R320,'DO NOT USE_School Picklist'!$W$3:$W$9,1,FALSE))),"Please select a value from the drop-down menu",IF('DO NOT USE_Case Formulas'!A320,"OK",NA()))</f>
        <v>#N/A</v>
      </c>
      <c r="S320" s="53" t="e">
        <f>IF(AND(NOT(ISBLANK('Captura de datos CASO'!S320)),ISNA(VLOOKUP('Captura de datos CASO'!S320,'DO NOT USE_School Picklist'!$W$3:$W$9,1,FALSE))),"Please select a value from the drop-down menu",IF('DO NOT USE_Case Formulas'!A320,"OK",NA()))</f>
        <v>#N/A</v>
      </c>
      <c r="T320" s="40" t="e">
        <f>IF(AND(NOT(ISBLANK('Captura de datos CASO'!T320)),ISNA(VLOOKUP('Captura de datos CASO'!T320,'DO NOT USE_School Picklist'!$F$3:$F$16,1,FALSE))),"Please select a value from the drop-down menu",IF('DO NOT USE_Case Formulas'!A320,"OK",NA()))</f>
        <v>#N/A</v>
      </c>
      <c r="U320" s="40" t="e">
        <f>IF(LEN('Captura de datos CASO'!U320)&gt;100,"Classroom(s) must be less than 100 characters",IF('DO NOT USE_Case Formulas'!A320,"OK",NA()))</f>
        <v>#N/A</v>
      </c>
      <c r="V320" s="40" t="e">
        <f>IF(AND(NOT(ISBLANK('Captura de datos CASO'!V320)),ISNA(VLOOKUP('Captura de datos CASO'!V320,'DO NOT USE_School Picklist'!$S$3:$S$12,1,FALSE))),"Please select a value from the drop-down menu",IF('DO NOT USE_Case Formulas'!A320,"OK",NA()))</f>
        <v>#N/A</v>
      </c>
      <c r="W320" s="40" t="e">
        <f>IF(AND(NOT(ISBLANK('Captura de datos CASO'!W320)),ISNA(VLOOKUP('Captura de datos CASO'!W320,'DO NOT USE_School Picklist'!$S$3:$S$12,1,FALSE))),"Please select a value from the drop-down menu",IF('DO NOT USE_Case Formulas'!A320,"OK",NA()))</f>
        <v>#N/A</v>
      </c>
      <c r="X320" s="40" t="e">
        <f>IF(LEN('Captura de datos CASO'!X320)&gt;80,"Name of Education Group must be less than 80 characters",IF('DO NOT USE_Case Formulas'!A320,"OK",NA()))</f>
        <v>#N/A</v>
      </c>
      <c r="Y320" s="40" t="e">
        <f>IF(AND(NOT(ISBLANK('Captura de datos CASO'!Y320)),ISNA(VLOOKUP('Captura de datos CASO'!Y320,'DO NOT USE_School Picklist'!$K$3:$K$6,1,FALSE))),"Please select a value from the drop-down menu",IF('DO NOT USE_Case Formulas'!A320,"OK",NA()))</f>
        <v>#N/A</v>
      </c>
      <c r="Z320" s="40" t="e">
        <f>IF(AND('DO NOT USE_Case Formulas'!A320,ISBLANK('Captura de datos CASO'!Z320)),"Has this person had symptoms? is required",IF(AND(NOT(ISBLANK('Captura de datos CASO'!Z320)),ISNA(VLOOKUP('Captura de datos CASO'!Z320,'DO NOT USE_School Picklist'!$D$3:$D$5,1,FALSE))),"Please select a value from the drop-down menu",IF(NOT(ISBLANK('Captura de datos CASO'!Z320)),"OK",NA())))</f>
        <v>#N/A</v>
      </c>
      <c r="AA320" s="40" t="e">
        <f>IF(AND('Captura de datos CASO'!Z320='DO NOT USE_School Picklist'!$D$3,ISBLANK('Captura de datos CASO'!AA320)),"Symptom Onset Date is required if Ever Symptomatic is Yes",IF('DO NOT USE_Case Formulas'!A320,"OK",NA()))</f>
        <v>#N/A</v>
      </c>
      <c r="AB320" s="40"/>
      <c r="AC320" s="40" t="e">
        <f ca="1">IF(AND('DO NOT USE_Case Formulas'!A320,ISBLANK('Captura de datos CASO'!AC320)),"Lab Result Test Date is required",IF('Captura de datos CASO'!AC320&gt;'DO NOT USE_School Picklist'!$C$3,"Test Date cannot be a future date",IF(NOT(ISBLANK('Captura de datos CASO'!AC320)),"OK",NA())))</f>
        <v>#N/A</v>
      </c>
      <c r="AD320" s="40" t="e">
        <f>IF(AND(NOT(ISBLANK('Captura de datos CASO'!AD320)),ISNA(VLOOKUP('Captura de datos CASO'!AD320,'DO NOT USE_School Picklist'!$R$3:$R$7,1,FALSE))),"Please select a value from the drop-down menu",IF('DO NOT USE_Case Formulas'!A320,"OK",NA()))</f>
        <v>#N/A</v>
      </c>
      <c r="AE320" s="40" t="e">
        <f>IF(AND('DO NOT USE_Case Formulas'!A320,ISBLANK('Captura de datos CASO'!AB320)),"Lab Result Test Result is required",IF(AND(NOT(ISBLANK('Captura de datos CASO'!AB320)),ISNA(VLOOKUP('Captura de datos CASO'!AB320,'DO NOT USE_School Picklist'!$Q$3:$Q$8,1,FALSE))),"Please select a value from the drop-down menu",IF('DO NOT USE_Case Formulas'!A320,"OK",NA())))</f>
        <v>#N/A</v>
      </c>
    </row>
    <row r="321" spans="1:31" x14ac:dyDescent="0.3">
      <c r="A321" s="39" t="e">
        <f>IF('DO NOT USE_Case Formulas'!A321,IF('DO NOT USE_Case Formulas'!B321,"Not all required fields are completed","OK"),NA())</f>
        <v>#N/A</v>
      </c>
      <c r="B321" s="40" t="e">
        <f>IF(AND('DO NOT USE_Case Formulas'!A321,ISBLANK('Captura de datos CASO'!B321)),"First Name is required",IF(NOT(ISBLANK('Captura de datos CASO'!B321)),"OK",NA()))</f>
        <v>#N/A</v>
      </c>
      <c r="C321" s="40" t="e">
        <f>IF(AND('DO NOT USE_Case Formulas'!A321,ISBLANK('Captura de datos CASO'!C321)),"Last Name is required",IF(NOT(ISBLANK('Captura de datos CASO'!C321)),"OK",NA()))</f>
        <v>#N/A</v>
      </c>
      <c r="D321" s="40" t="e">
        <f>IF(AND('DO NOT USE_Case Formulas'!A321,ISBLANK('Captura de datos CASO'!D321)),"Birthdate is required",IF(NOT(ISBLANK('Captura de datos CASO'!D321)),"OK",NA()))</f>
        <v>#N/A</v>
      </c>
      <c r="E321" s="40" t="e">
        <f>IF(AND('DO NOT USE_Case Formulas'!A321,ISBLANK('Captura de datos CASO'!E321)),"Mobile Phone is required",IF(NOT(ISBLANK('Captura de datos CASO'!E321)),IF(AND(ISNUMBER(VALUE('Captura de datos CASO'!E321)),LEFT('Captura de datos CASO'!E321,1)&lt;&gt;"1",LEN('Captura de datos CASO'!E321)=10),"OK","Phone number must be valid format"),NA()))</f>
        <v>#N/A</v>
      </c>
      <c r="F321" s="40" t="e">
        <f>IF(LEN('Captura de datos CASO'!F321)&gt;255,"Home Street Address must be less than 255 characters",IF('DO NOT USE_Case Formulas'!A321,"OK",NA()))</f>
        <v>#N/A</v>
      </c>
      <c r="G321" s="40" t="e">
        <f>IF(LEN('Captura de datos CASO'!G321)&gt;40,"City must be less than 40 characters",IF('DO NOT USE_Case Formulas'!A321,"OK",NA()))</f>
        <v>#N/A</v>
      </c>
      <c r="H321" s="40" t="e">
        <f>IF(AND(NOT(ISBLANK('Captura de datos CASO'!H321)),ISNA(VLOOKUP('Captura de datos CASO'!H321,'DO NOT USE_School Picklist'!$P$3:$P$52,1,FALSE))),"Please select a value from the drop-down menu",IF('DO NOT USE_Case Formulas'!A321,"OK",NA()))</f>
        <v>#N/A</v>
      </c>
      <c r="I321" s="40" t="e">
        <f>IF(AND('DO NOT USE_Case Formulas'!A321,ISBLANK('Captura de datos CASO'!I321)),"Zip is required",IF(ISBLANK('Captura de datos CASO'!I321),NA(),"OK"))</f>
        <v>#N/A</v>
      </c>
      <c r="J321" s="40" t="e">
        <f>IF(AND('DO NOT USE_Case Formulas'!A321,ISBLANK('Captura de datos CASO'!J321)),"Student or Staff? is required",IF(ISBLANK('Captura de datos CASO'!J321),NA(),IF(ISNA(VLOOKUP('Captura de datos CASO'!J321,'DO NOT USE_School Picklist'!$B$3:$B$6,1,FALSE)),"Please select a value from the drop-down menu","OK")))</f>
        <v>#N/A</v>
      </c>
      <c r="K321" s="40" t="e">
        <f>IF(AND('Captura de datos CASO'!J321='DO NOT USE_School Picklist'!$B$4,ISBLANK('Captura de datos CASO'!K321)),"Occupation/Job Title is required if Student or Staff? is Yes, staff/faculty or volunteer",IF('DO NOT USE_Case Formulas'!A321,"OK",NA()))</f>
        <v>#N/A</v>
      </c>
      <c r="L321" s="40" t="e">
        <f ca="1">IF('Captura de datos CASO'!L321&gt;'DO NOT USE_School Picklist'!$C$3,"Date last on school campus/facility cannot be a future date",IF('DO NOT USE_Case Formulas'!A321,IF(ISBLANK('Captura de datos CASO'!L321),"Date last on school campus/facility is required","OK"),NA()))</f>
        <v>#N/A</v>
      </c>
      <c r="M321" s="40" t="e">
        <f>IF(AND('DO NOT USE_Case Formulas'!A321,ISBLANK('Captura de datos CASO'!M321)),"Specific Place in the Location is required",IF(ISBLANK('Captura de datos CASO'!M321),NA(),"OK"))</f>
        <v>#N/A</v>
      </c>
      <c r="N321" s="40" t="e">
        <f>IF(LEN('Captura de datos CASO'!N321)&gt;50,"Parent/Guardian Name must be less than 50 characters",IF('DO NOT USE_Case Formulas'!A321,"OK",NA()))</f>
        <v>#N/A</v>
      </c>
      <c r="O321" s="40" t="e">
        <f>IF(NOT(ISBLANK('Captura de datos CASO'!O321)),IF(AND(ISNUMBER('Captura de datos CASO'!O321),LEFT('Captura de datos CASO'!O321,1)&lt;&gt;"1",LEN('Captura de datos CASO'!O321)=10),"OK","Phone number must be valid format"),IF('DO NOT USE_Case Formulas'!A321,"OK",NA()))</f>
        <v>#N/A</v>
      </c>
      <c r="P321" s="53" t="e">
        <f>IF(AND(NOT(ISBLANK('Captura de datos CASO'!P321)),ISNA(VLOOKUP('Captura de datos CASO'!P321,'DO NOT USE_School Picklist'!$I$3:$I$5,1,FALSE))),"Please select a value from the drop-down menu",IF('DO NOT USE_Case Formulas'!A321,"OK",NA()))</f>
        <v>#N/A</v>
      </c>
      <c r="Q321" s="40" t="e">
        <f>IF(AND(NOT(ISBLANK('Captura de datos CASO'!Q321)),ISNA(VLOOKUP('Captura de datos CASO'!Q321,'DO NOT USE_School Picklist'!$E$3:$E$10,1,FALSE))),"Please select a value from the drop-down menu",IF('DO NOT USE_Case Formulas'!A321,"OK",NA()))</f>
        <v>#N/A</v>
      </c>
      <c r="R321" s="53" t="e">
        <f>IF(AND(NOT(ISBLANK('Captura de datos CASO'!R321)),ISNA(VLOOKUP('Captura de datos CASO'!R321,'DO NOT USE_School Picklist'!$W$3:$W$9,1,FALSE))),"Please select a value from the drop-down menu",IF('DO NOT USE_Case Formulas'!A321,"OK",NA()))</f>
        <v>#N/A</v>
      </c>
      <c r="S321" s="53" t="e">
        <f>IF(AND(NOT(ISBLANK('Captura de datos CASO'!S321)),ISNA(VLOOKUP('Captura de datos CASO'!S321,'DO NOT USE_School Picklist'!$W$3:$W$9,1,FALSE))),"Please select a value from the drop-down menu",IF('DO NOT USE_Case Formulas'!A321,"OK",NA()))</f>
        <v>#N/A</v>
      </c>
      <c r="T321" s="40" t="e">
        <f>IF(AND(NOT(ISBLANK('Captura de datos CASO'!T321)),ISNA(VLOOKUP('Captura de datos CASO'!T321,'DO NOT USE_School Picklist'!$F$3:$F$16,1,FALSE))),"Please select a value from the drop-down menu",IF('DO NOT USE_Case Formulas'!A321,"OK",NA()))</f>
        <v>#N/A</v>
      </c>
      <c r="U321" s="40" t="e">
        <f>IF(LEN('Captura de datos CASO'!U321)&gt;100,"Classroom(s) must be less than 100 characters",IF('DO NOT USE_Case Formulas'!A321,"OK",NA()))</f>
        <v>#N/A</v>
      </c>
      <c r="V321" s="40" t="e">
        <f>IF(AND(NOT(ISBLANK('Captura de datos CASO'!V321)),ISNA(VLOOKUP('Captura de datos CASO'!V321,'DO NOT USE_School Picklist'!$S$3:$S$12,1,FALSE))),"Please select a value from the drop-down menu",IF('DO NOT USE_Case Formulas'!A321,"OK",NA()))</f>
        <v>#N/A</v>
      </c>
      <c r="W321" s="40" t="e">
        <f>IF(AND(NOT(ISBLANK('Captura de datos CASO'!W321)),ISNA(VLOOKUP('Captura de datos CASO'!W321,'DO NOT USE_School Picklist'!$S$3:$S$12,1,FALSE))),"Please select a value from the drop-down menu",IF('DO NOT USE_Case Formulas'!A321,"OK",NA()))</f>
        <v>#N/A</v>
      </c>
      <c r="X321" s="40" t="e">
        <f>IF(LEN('Captura de datos CASO'!X321)&gt;80,"Name of Education Group must be less than 80 characters",IF('DO NOT USE_Case Formulas'!A321,"OK",NA()))</f>
        <v>#N/A</v>
      </c>
      <c r="Y321" s="40" t="e">
        <f>IF(AND(NOT(ISBLANK('Captura de datos CASO'!Y321)),ISNA(VLOOKUP('Captura de datos CASO'!Y321,'DO NOT USE_School Picklist'!$K$3:$K$6,1,FALSE))),"Please select a value from the drop-down menu",IF('DO NOT USE_Case Formulas'!A321,"OK",NA()))</f>
        <v>#N/A</v>
      </c>
      <c r="Z321" s="40" t="e">
        <f>IF(AND('DO NOT USE_Case Formulas'!A321,ISBLANK('Captura de datos CASO'!Z321)),"Has this person had symptoms? is required",IF(AND(NOT(ISBLANK('Captura de datos CASO'!Z321)),ISNA(VLOOKUP('Captura de datos CASO'!Z321,'DO NOT USE_School Picklist'!$D$3:$D$5,1,FALSE))),"Please select a value from the drop-down menu",IF(NOT(ISBLANK('Captura de datos CASO'!Z321)),"OK",NA())))</f>
        <v>#N/A</v>
      </c>
      <c r="AA321" s="40" t="e">
        <f>IF(AND('Captura de datos CASO'!Z321='DO NOT USE_School Picklist'!$D$3,ISBLANK('Captura de datos CASO'!AA321)),"Symptom Onset Date is required if Ever Symptomatic is Yes",IF('DO NOT USE_Case Formulas'!A321,"OK",NA()))</f>
        <v>#N/A</v>
      </c>
      <c r="AB321" s="40"/>
      <c r="AC321" s="40" t="e">
        <f ca="1">IF(AND('DO NOT USE_Case Formulas'!A321,ISBLANK('Captura de datos CASO'!AC321)),"Lab Result Test Date is required",IF('Captura de datos CASO'!AC321&gt;'DO NOT USE_School Picklist'!$C$3,"Test Date cannot be a future date",IF(NOT(ISBLANK('Captura de datos CASO'!AC321)),"OK",NA())))</f>
        <v>#N/A</v>
      </c>
      <c r="AD321" s="40" t="e">
        <f>IF(AND(NOT(ISBLANK('Captura de datos CASO'!AD321)),ISNA(VLOOKUP('Captura de datos CASO'!AD321,'DO NOT USE_School Picklist'!$R$3:$R$7,1,FALSE))),"Please select a value from the drop-down menu",IF('DO NOT USE_Case Formulas'!A321,"OK",NA()))</f>
        <v>#N/A</v>
      </c>
      <c r="AE321" s="40" t="e">
        <f>IF(AND('DO NOT USE_Case Formulas'!A321,ISBLANK('Captura de datos CASO'!AB321)),"Lab Result Test Result is required",IF(AND(NOT(ISBLANK('Captura de datos CASO'!AB321)),ISNA(VLOOKUP('Captura de datos CASO'!AB321,'DO NOT USE_School Picklist'!$Q$3:$Q$8,1,FALSE))),"Please select a value from the drop-down menu",IF('DO NOT USE_Case Formulas'!A321,"OK",NA())))</f>
        <v>#N/A</v>
      </c>
    </row>
    <row r="322" spans="1:31" x14ac:dyDescent="0.3">
      <c r="A322" s="39" t="e">
        <f>IF('DO NOT USE_Case Formulas'!A322,IF('DO NOT USE_Case Formulas'!B322,"Not all required fields are completed","OK"),NA())</f>
        <v>#N/A</v>
      </c>
      <c r="B322" s="40" t="e">
        <f>IF(AND('DO NOT USE_Case Formulas'!A322,ISBLANK('Captura de datos CASO'!B322)),"First Name is required",IF(NOT(ISBLANK('Captura de datos CASO'!B322)),"OK",NA()))</f>
        <v>#N/A</v>
      </c>
      <c r="C322" s="40" t="e">
        <f>IF(AND('DO NOT USE_Case Formulas'!A322,ISBLANK('Captura de datos CASO'!C322)),"Last Name is required",IF(NOT(ISBLANK('Captura de datos CASO'!C322)),"OK",NA()))</f>
        <v>#N/A</v>
      </c>
      <c r="D322" s="40" t="e">
        <f>IF(AND('DO NOT USE_Case Formulas'!A322,ISBLANK('Captura de datos CASO'!D322)),"Birthdate is required",IF(NOT(ISBLANK('Captura de datos CASO'!D322)),"OK",NA()))</f>
        <v>#N/A</v>
      </c>
      <c r="E322" s="40" t="e">
        <f>IF(AND('DO NOT USE_Case Formulas'!A322,ISBLANK('Captura de datos CASO'!E322)),"Mobile Phone is required",IF(NOT(ISBLANK('Captura de datos CASO'!E322)),IF(AND(ISNUMBER(VALUE('Captura de datos CASO'!E322)),LEFT('Captura de datos CASO'!E322,1)&lt;&gt;"1",LEN('Captura de datos CASO'!E322)=10),"OK","Phone number must be valid format"),NA()))</f>
        <v>#N/A</v>
      </c>
      <c r="F322" s="40" t="e">
        <f>IF(LEN('Captura de datos CASO'!F322)&gt;255,"Home Street Address must be less than 255 characters",IF('DO NOT USE_Case Formulas'!A322,"OK",NA()))</f>
        <v>#N/A</v>
      </c>
      <c r="G322" s="40" t="e">
        <f>IF(LEN('Captura de datos CASO'!G322)&gt;40,"City must be less than 40 characters",IF('DO NOT USE_Case Formulas'!A322,"OK",NA()))</f>
        <v>#N/A</v>
      </c>
      <c r="H322" s="40" t="e">
        <f>IF(AND(NOT(ISBLANK('Captura de datos CASO'!H322)),ISNA(VLOOKUP('Captura de datos CASO'!H322,'DO NOT USE_School Picklist'!$P$3:$P$52,1,FALSE))),"Please select a value from the drop-down menu",IF('DO NOT USE_Case Formulas'!A322,"OK",NA()))</f>
        <v>#N/A</v>
      </c>
      <c r="I322" s="40" t="e">
        <f>IF(AND('DO NOT USE_Case Formulas'!A322,ISBLANK('Captura de datos CASO'!I322)),"Zip is required",IF(ISBLANK('Captura de datos CASO'!I322),NA(),"OK"))</f>
        <v>#N/A</v>
      </c>
      <c r="J322" s="40" t="e">
        <f>IF(AND('DO NOT USE_Case Formulas'!A322,ISBLANK('Captura de datos CASO'!J322)),"Student or Staff? is required",IF(ISBLANK('Captura de datos CASO'!J322),NA(),IF(ISNA(VLOOKUP('Captura de datos CASO'!J322,'DO NOT USE_School Picklist'!$B$3:$B$6,1,FALSE)),"Please select a value from the drop-down menu","OK")))</f>
        <v>#N/A</v>
      </c>
      <c r="K322" s="40" t="e">
        <f>IF(AND('Captura de datos CASO'!J322='DO NOT USE_School Picklist'!$B$4,ISBLANK('Captura de datos CASO'!K322)),"Occupation/Job Title is required if Student or Staff? is Yes, staff/faculty or volunteer",IF('DO NOT USE_Case Formulas'!A322,"OK",NA()))</f>
        <v>#N/A</v>
      </c>
      <c r="L322" s="40" t="e">
        <f ca="1">IF('Captura de datos CASO'!L322&gt;'DO NOT USE_School Picklist'!$C$3,"Date last on school campus/facility cannot be a future date",IF('DO NOT USE_Case Formulas'!A322,IF(ISBLANK('Captura de datos CASO'!L322),"Date last on school campus/facility is required","OK"),NA()))</f>
        <v>#N/A</v>
      </c>
      <c r="M322" s="40" t="e">
        <f>IF(AND('DO NOT USE_Case Formulas'!A322,ISBLANK('Captura de datos CASO'!M322)),"Specific Place in the Location is required",IF(ISBLANK('Captura de datos CASO'!M322),NA(),"OK"))</f>
        <v>#N/A</v>
      </c>
      <c r="N322" s="40" t="e">
        <f>IF(LEN('Captura de datos CASO'!N322)&gt;50,"Parent/Guardian Name must be less than 50 characters",IF('DO NOT USE_Case Formulas'!A322,"OK",NA()))</f>
        <v>#N/A</v>
      </c>
      <c r="O322" s="40" t="e">
        <f>IF(NOT(ISBLANK('Captura de datos CASO'!O322)),IF(AND(ISNUMBER('Captura de datos CASO'!O322),LEFT('Captura de datos CASO'!O322,1)&lt;&gt;"1",LEN('Captura de datos CASO'!O322)=10),"OK","Phone number must be valid format"),IF('DO NOT USE_Case Formulas'!A322,"OK",NA()))</f>
        <v>#N/A</v>
      </c>
      <c r="P322" s="53" t="e">
        <f>IF(AND(NOT(ISBLANK('Captura de datos CASO'!P322)),ISNA(VLOOKUP('Captura de datos CASO'!P322,'DO NOT USE_School Picklist'!$I$3:$I$5,1,FALSE))),"Please select a value from the drop-down menu",IF('DO NOT USE_Case Formulas'!A322,"OK",NA()))</f>
        <v>#N/A</v>
      </c>
      <c r="Q322" s="40" t="e">
        <f>IF(AND(NOT(ISBLANK('Captura de datos CASO'!Q322)),ISNA(VLOOKUP('Captura de datos CASO'!Q322,'DO NOT USE_School Picklist'!$E$3:$E$10,1,FALSE))),"Please select a value from the drop-down menu",IF('DO NOT USE_Case Formulas'!A322,"OK",NA()))</f>
        <v>#N/A</v>
      </c>
      <c r="R322" s="53" t="e">
        <f>IF(AND(NOT(ISBLANK('Captura de datos CASO'!R322)),ISNA(VLOOKUP('Captura de datos CASO'!R322,'DO NOT USE_School Picklist'!$W$3:$W$9,1,FALSE))),"Please select a value from the drop-down menu",IF('DO NOT USE_Case Formulas'!A322,"OK",NA()))</f>
        <v>#N/A</v>
      </c>
      <c r="S322" s="53" t="e">
        <f>IF(AND(NOT(ISBLANK('Captura de datos CASO'!S322)),ISNA(VLOOKUP('Captura de datos CASO'!S322,'DO NOT USE_School Picklist'!$W$3:$W$9,1,FALSE))),"Please select a value from the drop-down menu",IF('DO NOT USE_Case Formulas'!A322,"OK",NA()))</f>
        <v>#N/A</v>
      </c>
      <c r="T322" s="40" t="e">
        <f>IF(AND(NOT(ISBLANK('Captura de datos CASO'!T322)),ISNA(VLOOKUP('Captura de datos CASO'!T322,'DO NOT USE_School Picklist'!$F$3:$F$16,1,FALSE))),"Please select a value from the drop-down menu",IF('DO NOT USE_Case Formulas'!A322,"OK",NA()))</f>
        <v>#N/A</v>
      </c>
      <c r="U322" s="40" t="e">
        <f>IF(LEN('Captura de datos CASO'!U322)&gt;100,"Classroom(s) must be less than 100 characters",IF('DO NOT USE_Case Formulas'!A322,"OK",NA()))</f>
        <v>#N/A</v>
      </c>
      <c r="V322" s="40" t="e">
        <f>IF(AND(NOT(ISBLANK('Captura de datos CASO'!V322)),ISNA(VLOOKUP('Captura de datos CASO'!V322,'DO NOT USE_School Picklist'!$S$3:$S$12,1,FALSE))),"Please select a value from the drop-down menu",IF('DO NOT USE_Case Formulas'!A322,"OK",NA()))</f>
        <v>#N/A</v>
      </c>
      <c r="W322" s="40" t="e">
        <f>IF(AND(NOT(ISBLANK('Captura de datos CASO'!W322)),ISNA(VLOOKUP('Captura de datos CASO'!W322,'DO NOT USE_School Picklist'!$S$3:$S$12,1,FALSE))),"Please select a value from the drop-down menu",IF('DO NOT USE_Case Formulas'!A322,"OK",NA()))</f>
        <v>#N/A</v>
      </c>
      <c r="X322" s="40" t="e">
        <f>IF(LEN('Captura de datos CASO'!X322)&gt;80,"Name of Education Group must be less than 80 characters",IF('DO NOT USE_Case Formulas'!A322,"OK",NA()))</f>
        <v>#N/A</v>
      </c>
      <c r="Y322" s="40" t="e">
        <f>IF(AND(NOT(ISBLANK('Captura de datos CASO'!Y322)),ISNA(VLOOKUP('Captura de datos CASO'!Y322,'DO NOT USE_School Picklist'!$K$3:$K$6,1,FALSE))),"Please select a value from the drop-down menu",IF('DO NOT USE_Case Formulas'!A322,"OK",NA()))</f>
        <v>#N/A</v>
      </c>
      <c r="Z322" s="40" t="e">
        <f>IF(AND('DO NOT USE_Case Formulas'!A322,ISBLANK('Captura de datos CASO'!Z322)),"Has this person had symptoms? is required",IF(AND(NOT(ISBLANK('Captura de datos CASO'!Z322)),ISNA(VLOOKUP('Captura de datos CASO'!Z322,'DO NOT USE_School Picklist'!$D$3:$D$5,1,FALSE))),"Please select a value from the drop-down menu",IF(NOT(ISBLANK('Captura de datos CASO'!Z322)),"OK",NA())))</f>
        <v>#N/A</v>
      </c>
      <c r="AA322" s="40" t="e">
        <f>IF(AND('Captura de datos CASO'!Z322='DO NOT USE_School Picklist'!$D$3,ISBLANK('Captura de datos CASO'!AA322)),"Symptom Onset Date is required if Ever Symptomatic is Yes",IF('DO NOT USE_Case Formulas'!A322,"OK",NA()))</f>
        <v>#N/A</v>
      </c>
      <c r="AB322" s="40"/>
      <c r="AC322" s="40" t="e">
        <f ca="1">IF(AND('DO NOT USE_Case Formulas'!A322,ISBLANK('Captura de datos CASO'!AC322)),"Lab Result Test Date is required",IF('Captura de datos CASO'!AC322&gt;'DO NOT USE_School Picklist'!$C$3,"Test Date cannot be a future date",IF(NOT(ISBLANK('Captura de datos CASO'!AC322)),"OK",NA())))</f>
        <v>#N/A</v>
      </c>
      <c r="AD322" s="40" t="e">
        <f>IF(AND(NOT(ISBLANK('Captura de datos CASO'!AD322)),ISNA(VLOOKUP('Captura de datos CASO'!AD322,'DO NOT USE_School Picklist'!$R$3:$R$7,1,FALSE))),"Please select a value from the drop-down menu",IF('DO NOT USE_Case Formulas'!A322,"OK",NA()))</f>
        <v>#N/A</v>
      </c>
      <c r="AE322" s="40" t="e">
        <f>IF(AND('DO NOT USE_Case Formulas'!A322,ISBLANK('Captura de datos CASO'!AB322)),"Lab Result Test Result is required",IF(AND(NOT(ISBLANK('Captura de datos CASO'!AB322)),ISNA(VLOOKUP('Captura de datos CASO'!AB322,'DO NOT USE_School Picklist'!$Q$3:$Q$8,1,FALSE))),"Please select a value from the drop-down menu",IF('DO NOT USE_Case Formulas'!A322,"OK",NA())))</f>
        <v>#N/A</v>
      </c>
    </row>
    <row r="323" spans="1:31" x14ac:dyDescent="0.3">
      <c r="A323" s="39" t="e">
        <f>IF('DO NOT USE_Case Formulas'!A323,IF('DO NOT USE_Case Formulas'!B323,"Not all required fields are completed","OK"),NA())</f>
        <v>#N/A</v>
      </c>
      <c r="B323" s="40" t="e">
        <f>IF(AND('DO NOT USE_Case Formulas'!A323,ISBLANK('Captura de datos CASO'!B323)),"First Name is required",IF(NOT(ISBLANK('Captura de datos CASO'!B323)),"OK",NA()))</f>
        <v>#N/A</v>
      </c>
      <c r="C323" s="40" t="e">
        <f>IF(AND('DO NOT USE_Case Formulas'!A323,ISBLANK('Captura de datos CASO'!C323)),"Last Name is required",IF(NOT(ISBLANK('Captura de datos CASO'!C323)),"OK",NA()))</f>
        <v>#N/A</v>
      </c>
      <c r="D323" s="40" t="e">
        <f>IF(AND('DO NOT USE_Case Formulas'!A323,ISBLANK('Captura de datos CASO'!D323)),"Birthdate is required",IF(NOT(ISBLANK('Captura de datos CASO'!D323)),"OK",NA()))</f>
        <v>#N/A</v>
      </c>
      <c r="E323" s="40" t="e">
        <f>IF(AND('DO NOT USE_Case Formulas'!A323,ISBLANK('Captura de datos CASO'!E323)),"Mobile Phone is required",IF(NOT(ISBLANK('Captura de datos CASO'!E323)),IF(AND(ISNUMBER(VALUE('Captura de datos CASO'!E323)),LEFT('Captura de datos CASO'!E323,1)&lt;&gt;"1",LEN('Captura de datos CASO'!E323)=10),"OK","Phone number must be valid format"),NA()))</f>
        <v>#N/A</v>
      </c>
      <c r="F323" s="40" t="e">
        <f>IF(LEN('Captura de datos CASO'!F323)&gt;255,"Home Street Address must be less than 255 characters",IF('DO NOT USE_Case Formulas'!A323,"OK",NA()))</f>
        <v>#N/A</v>
      </c>
      <c r="G323" s="40" t="e">
        <f>IF(LEN('Captura de datos CASO'!G323)&gt;40,"City must be less than 40 characters",IF('DO NOT USE_Case Formulas'!A323,"OK",NA()))</f>
        <v>#N/A</v>
      </c>
      <c r="H323" s="40" t="e">
        <f>IF(AND(NOT(ISBLANK('Captura de datos CASO'!H323)),ISNA(VLOOKUP('Captura de datos CASO'!H323,'DO NOT USE_School Picklist'!$P$3:$P$52,1,FALSE))),"Please select a value from the drop-down menu",IF('DO NOT USE_Case Formulas'!A323,"OK",NA()))</f>
        <v>#N/A</v>
      </c>
      <c r="I323" s="40" t="e">
        <f>IF(AND('DO NOT USE_Case Formulas'!A323,ISBLANK('Captura de datos CASO'!I323)),"Zip is required",IF(ISBLANK('Captura de datos CASO'!I323),NA(),"OK"))</f>
        <v>#N/A</v>
      </c>
      <c r="J323" s="40" t="e">
        <f>IF(AND('DO NOT USE_Case Formulas'!A323,ISBLANK('Captura de datos CASO'!J323)),"Student or Staff? is required",IF(ISBLANK('Captura de datos CASO'!J323),NA(),IF(ISNA(VLOOKUP('Captura de datos CASO'!J323,'DO NOT USE_School Picklist'!$B$3:$B$6,1,FALSE)),"Please select a value from the drop-down menu","OK")))</f>
        <v>#N/A</v>
      </c>
      <c r="K323" s="40" t="e">
        <f>IF(AND('Captura de datos CASO'!J323='DO NOT USE_School Picklist'!$B$4,ISBLANK('Captura de datos CASO'!K323)),"Occupation/Job Title is required if Student or Staff? is Yes, staff/faculty or volunteer",IF('DO NOT USE_Case Formulas'!A323,"OK",NA()))</f>
        <v>#N/A</v>
      </c>
      <c r="L323" s="40" t="e">
        <f ca="1">IF('Captura de datos CASO'!L323&gt;'DO NOT USE_School Picklist'!$C$3,"Date last on school campus/facility cannot be a future date",IF('DO NOT USE_Case Formulas'!A323,IF(ISBLANK('Captura de datos CASO'!L323),"Date last on school campus/facility is required","OK"),NA()))</f>
        <v>#N/A</v>
      </c>
      <c r="M323" s="40" t="e">
        <f>IF(AND('DO NOT USE_Case Formulas'!A323,ISBLANK('Captura de datos CASO'!M323)),"Specific Place in the Location is required",IF(ISBLANK('Captura de datos CASO'!M323),NA(),"OK"))</f>
        <v>#N/A</v>
      </c>
      <c r="N323" s="40" t="e">
        <f>IF(LEN('Captura de datos CASO'!N323)&gt;50,"Parent/Guardian Name must be less than 50 characters",IF('DO NOT USE_Case Formulas'!A323,"OK",NA()))</f>
        <v>#N/A</v>
      </c>
      <c r="O323" s="40" t="e">
        <f>IF(NOT(ISBLANK('Captura de datos CASO'!O323)),IF(AND(ISNUMBER('Captura de datos CASO'!O323),LEFT('Captura de datos CASO'!O323,1)&lt;&gt;"1",LEN('Captura de datos CASO'!O323)=10),"OK","Phone number must be valid format"),IF('DO NOT USE_Case Formulas'!A323,"OK",NA()))</f>
        <v>#N/A</v>
      </c>
      <c r="P323" s="53" t="e">
        <f>IF(AND(NOT(ISBLANK('Captura de datos CASO'!P323)),ISNA(VLOOKUP('Captura de datos CASO'!P323,'DO NOT USE_School Picklist'!$I$3:$I$5,1,FALSE))),"Please select a value from the drop-down menu",IF('DO NOT USE_Case Formulas'!A323,"OK",NA()))</f>
        <v>#N/A</v>
      </c>
      <c r="Q323" s="40" t="e">
        <f>IF(AND(NOT(ISBLANK('Captura de datos CASO'!Q323)),ISNA(VLOOKUP('Captura de datos CASO'!Q323,'DO NOT USE_School Picklist'!$E$3:$E$10,1,FALSE))),"Please select a value from the drop-down menu",IF('DO NOT USE_Case Formulas'!A323,"OK",NA()))</f>
        <v>#N/A</v>
      </c>
      <c r="R323" s="53" t="e">
        <f>IF(AND(NOT(ISBLANK('Captura de datos CASO'!R323)),ISNA(VLOOKUP('Captura de datos CASO'!R323,'DO NOT USE_School Picklist'!$W$3:$W$9,1,FALSE))),"Please select a value from the drop-down menu",IF('DO NOT USE_Case Formulas'!A323,"OK",NA()))</f>
        <v>#N/A</v>
      </c>
      <c r="S323" s="53" t="e">
        <f>IF(AND(NOT(ISBLANK('Captura de datos CASO'!S323)),ISNA(VLOOKUP('Captura de datos CASO'!S323,'DO NOT USE_School Picklist'!$W$3:$W$9,1,FALSE))),"Please select a value from the drop-down menu",IF('DO NOT USE_Case Formulas'!A323,"OK",NA()))</f>
        <v>#N/A</v>
      </c>
      <c r="T323" s="40" t="e">
        <f>IF(AND(NOT(ISBLANK('Captura de datos CASO'!T323)),ISNA(VLOOKUP('Captura de datos CASO'!T323,'DO NOT USE_School Picklist'!$F$3:$F$16,1,FALSE))),"Please select a value from the drop-down menu",IF('DO NOT USE_Case Formulas'!A323,"OK",NA()))</f>
        <v>#N/A</v>
      </c>
      <c r="U323" s="40" t="e">
        <f>IF(LEN('Captura de datos CASO'!U323)&gt;100,"Classroom(s) must be less than 100 characters",IF('DO NOT USE_Case Formulas'!A323,"OK",NA()))</f>
        <v>#N/A</v>
      </c>
      <c r="V323" s="40" t="e">
        <f>IF(AND(NOT(ISBLANK('Captura de datos CASO'!V323)),ISNA(VLOOKUP('Captura de datos CASO'!V323,'DO NOT USE_School Picklist'!$S$3:$S$12,1,FALSE))),"Please select a value from the drop-down menu",IF('DO NOT USE_Case Formulas'!A323,"OK",NA()))</f>
        <v>#N/A</v>
      </c>
      <c r="W323" s="40" t="e">
        <f>IF(AND(NOT(ISBLANK('Captura de datos CASO'!W323)),ISNA(VLOOKUP('Captura de datos CASO'!W323,'DO NOT USE_School Picklist'!$S$3:$S$12,1,FALSE))),"Please select a value from the drop-down menu",IF('DO NOT USE_Case Formulas'!A323,"OK",NA()))</f>
        <v>#N/A</v>
      </c>
      <c r="X323" s="40" t="e">
        <f>IF(LEN('Captura de datos CASO'!X323)&gt;80,"Name of Education Group must be less than 80 characters",IF('DO NOT USE_Case Formulas'!A323,"OK",NA()))</f>
        <v>#N/A</v>
      </c>
      <c r="Y323" s="40" t="e">
        <f>IF(AND(NOT(ISBLANK('Captura de datos CASO'!Y323)),ISNA(VLOOKUP('Captura de datos CASO'!Y323,'DO NOT USE_School Picklist'!$K$3:$K$6,1,FALSE))),"Please select a value from the drop-down menu",IF('DO NOT USE_Case Formulas'!A323,"OK",NA()))</f>
        <v>#N/A</v>
      </c>
      <c r="Z323" s="40" t="e">
        <f>IF(AND('DO NOT USE_Case Formulas'!A323,ISBLANK('Captura de datos CASO'!Z323)),"Has this person had symptoms? is required",IF(AND(NOT(ISBLANK('Captura de datos CASO'!Z323)),ISNA(VLOOKUP('Captura de datos CASO'!Z323,'DO NOT USE_School Picklist'!$D$3:$D$5,1,FALSE))),"Please select a value from the drop-down menu",IF(NOT(ISBLANK('Captura de datos CASO'!Z323)),"OK",NA())))</f>
        <v>#N/A</v>
      </c>
      <c r="AA323" s="40" t="e">
        <f>IF(AND('Captura de datos CASO'!Z323='DO NOT USE_School Picklist'!$D$3,ISBLANK('Captura de datos CASO'!AA323)),"Symptom Onset Date is required if Ever Symptomatic is Yes",IF('DO NOT USE_Case Formulas'!A323,"OK",NA()))</f>
        <v>#N/A</v>
      </c>
      <c r="AB323" s="40"/>
      <c r="AC323" s="40" t="e">
        <f ca="1">IF(AND('DO NOT USE_Case Formulas'!A323,ISBLANK('Captura de datos CASO'!AC323)),"Lab Result Test Date is required",IF('Captura de datos CASO'!AC323&gt;'DO NOT USE_School Picklist'!$C$3,"Test Date cannot be a future date",IF(NOT(ISBLANK('Captura de datos CASO'!AC323)),"OK",NA())))</f>
        <v>#N/A</v>
      </c>
      <c r="AD323" s="40" t="e">
        <f>IF(AND(NOT(ISBLANK('Captura de datos CASO'!AD323)),ISNA(VLOOKUP('Captura de datos CASO'!AD323,'DO NOT USE_School Picklist'!$R$3:$R$7,1,FALSE))),"Please select a value from the drop-down menu",IF('DO NOT USE_Case Formulas'!A323,"OK",NA()))</f>
        <v>#N/A</v>
      </c>
      <c r="AE323" s="40" t="e">
        <f>IF(AND('DO NOT USE_Case Formulas'!A323,ISBLANK('Captura de datos CASO'!AB323)),"Lab Result Test Result is required",IF(AND(NOT(ISBLANK('Captura de datos CASO'!AB323)),ISNA(VLOOKUP('Captura de datos CASO'!AB323,'DO NOT USE_School Picklist'!$Q$3:$Q$8,1,FALSE))),"Please select a value from the drop-down menu",IF('DO NOT USE_Case Formulas'!A323,"OK",NA())))</f>
        <v>#N/A</v>
      </c>
    </row>
    <row r="324" spans="1:31" x14ac:dyDescent="0.3">
      <c r="A324" s="39" t="e">
        <f>IF('DO NOT USE_Case Formulas'!A324,IF('DO NOT USE_Case Formulas'!B324,"Not all required fields are completed","OK"),NA())</f>
        <v>#N/A</v>
      </c>
      <c r="B324" s="40" t="e">
        <f>IF(AND('DO NOT USE_Case Formulas'!A324,ISBLANK('Captura de datos CASO'!B324)),"First Name is required",IF(NOT(ISBLANK('Captura de datos CASO'!B324)),"OK",NA()))</f>
        <v>#N/A</v>
      </c>
      <c r="C324" s="40" t="e">
        <f>IF(AND('DO NOT USE_Case Formulas'!A324,ISBLANK('Captura de datos CASO'!C324)),"Last Name is required",IF(NOT(ISBLANK('Captura de datos CASO'!C324)),"OK",NA()))</f>
        <v>#N/A</v>
      </c>
      <c r="D324" s="40" t="e">
        <f>IF(AND('DO NOT USE_Case Formulas'!A324,ISBLANK('Captura de datos CASO'!D324)),"Birthdate is required",IF(NOT(ISBLANK('Captura de datos CASO'!D324)),"OK",NA()))</f>
        <v>#N/A</v>
      </c>
      <c r="E324" s="40" t="e">
        <f>IF(AND('DO NOT USE_Case Formulas'!A324,ISBLANK('Captura de datos CASO'!E324)),"Mobile Phone is required",IF(NOT(ISBLANK('Captura de datos CASO'!E324)),IF(AND(ISNUMBER(VALUE('Captura de datos CASO'!E324)),LEFT('Captura de datos CASO'!E324,1)&lt;&gt;"1",LEN('Captura de datos CASO'!E324)=10),"OK","Phone number must be valid format"),NA()))</f>
        <v>#N/A</v>
      </c>
      <c r="F324" s="40" t="e">
        <f>IF(LEN('Captura de datos CASO'!F324)&gt;255,"Home Street Address must be less than 255 characters",IF('DO NOT USE_Case Formulas'!A324,"OK",NA()))</f>
        <v>#N/A</v>
      </c>
      <c r="G324" s="40" t="e">
        <f>IF(LEN('Captura de datos CASO'!G324)&gt;40,"City must be less than 40 characters",IF('DO NOT USE_Case Formulas'!A324,"OK",NA()))</f>
        <v>#N/A</v>
      </c>
      <c r="H324" s="40" t="e">
        <f>IF(AND(NOT(ISBLANK('Captura de datos CASO'!H324)),ISNA(VLOOKUP('Captura de datos CASO'!H324,'DO NOT USE_School Picklist'!$P$3:$P$52,1,FALSE))),"Please select a value from the drop-down menu",IF('DO NOT USE_Case Formulas'!A324,"OK",NA()))</f>
        <v>#N/A</v>
      </c>
      <c r="I324" s="40" t="e">
        <f>IF(AND('DO NOT USE_Case Formulas'!A324,ISBLANK('Captura de datos CASO'!I324)),"Zip is required",IF(ISBLANK('Captura de datos CASO'!I324),NA(),"OK"))</f>
        <v>#N/A</v>
      </c>
      <c r="J324" s="40" t="e">
        <f>IF(AND('DO NOT USE_Case Formulas'!A324,ISBLANK('Captura de datos CASO'!J324)),"Student or Staff? is required",IF(ISBLANK('Captura de datos CASO'!J324),NA(),IF(ISNA(VLOOKUP('Captura de datos CASO'!J324,'DO NOT USE_School Picklist'!$B$3:$B$6,1,FALSE)),"Please select a value from the drop-down menu","OK")))</f>
        <v>#N/A</v>
      </c>
      <c r="K324" s="40" t="e">
        <f>IF(AND('Captura de datos CASO'!J324='DO NOT USE_School Picklist'!$B$4,ISBLANK('Captura de datos CASO'!K324)),"Occupation/Job Title is required if Student or Staff? is Yes, staff/faculty or volunteer",IF('DO NOT USE_Case Formulas'!A324,"OK",NA()))</f>
        <v>#N/A</v>
      </c>
      <c r="L324" s="40" t="e">
        <f ca="1">IF('Captura de datos CASO'!L324&gt;'DO NOT USE_School Picklist'!$C$3,"Date last on school campus/facility cannot be a future date",IF('DO NOT USE_Case Formulas'!A324,IF(ISBLANK('Captura de datos CASO'!L324),"Date last on school campus/facility is required","OK"),NA()))</f>
        <v>#N/A</v>
      </c>
      <c r="M324" s="40" t="e">
        <f>IF(AND('DO NOT USE_Case Formulas'!A324,ISBLANK('Captura de datos CASO'!M324)),"Specific Place in the Location is required",IF(ISBLANK('Captura de datos CASO'!M324),NA(),"OK"))</f>
        <v>#N/A</v>
      </c>
      <c r="N324" s="40" t="e">
        <f>IF(LEN('Captura de datos CASO'!N324)&gt;50,"Parent/Guardian Name must be less than 50 characters",IF('DO NOT USE_Case Formulas'!A324,"OK",NA()))</f>
        <v>#N/A</v>
      </c>
      <c r="O324" s="40" t="e">
        <f>IF(NOT(ISBLANK('Captura de datos CASO'!O324)),IF(AND(ISNUMBER('Captura de datos CASO'!O324),LEFT('Captura de datos CASO'!O324,1)&lt;&gt;"1",LEN('Captura de datos CASO'!O324)=10),"OK","Phone number must be valid format"),IF('DO NOT USE_Case Formulas'!A324,"OK",NA()))</f>
        <v>#N/A</v>
      </c>
      <c r="P324" s="53" t="e">
        <f>IF(AND(NOT(ISBLANK('Captura de datos CASO'!P324)),ISNA(VLOOKUP('Captura de datos CASO'!P324,'DO NOT USE_School Picklist'!$I$3:$I$5,1,FALSE))),"Please select a value from the drop-down menu",IF('DO NOT USE_Case Formulas'!A324,"OK",NA()))</f>
        <v>#N/A</v>
      </c>
      <c r="Q324" s="40" t="e">
        <f>IF(AND(NOT(ISBLANK('Captura de datos CASO'!Q324)),ISNA(VLOOKUP('Captura de datos CASO'!Q324,'DO NOT USE_School Picklist'!$E$3:$E$10,1,FALSE))),"Please select a value from the drop-down menu",IF('DO NOT USE_Case Formulas'!A324,"OK",NA()))</f>
        <v>#N/A</v>
      </c>
      <c r="R324" s="53" t="e">
        <f>IF(AND(NOT(ISBLANK('Captura de datos CASO'!R324)),ISNA(VLOOKUP('Captura de datos CASO'!R324,'DO NOT USE_School Picklist'!$W$3:$W$9,1,FALSE))),"Please select a value from the drop-down menu",IF('DO NOT USE_Case Formulas'!A324,"OK",NA()))</f>
        <v>#N/A</v>
      </c>
      <c r="S324" s="53" t="e">
        <f>IF(AND(NOT(ISBLANK('Captura de datos CASO'!S324)),ISNA(VLOOKUP('Captura de datos CASO'!S324,'DO NOT USE_School Picklist'!$W$3:$W$9,1,FALSE))),"Please select a value from the drop-down menu",IF('DO NOT USE_Case Formulas'!A324,"OK",NA()))</f>
        <v>#N/A</v>
      </c>
      <c r="T324" s="40" t="e">
        <f>IF(AND(NOT(ISBLANK('Captura de datos CASO'!T324)),ISNA(VLOOKUP('Captura de datos CASO'!T324,'DO NOT USE_School Picklist'!$F$3:$F$16,1,FALSE))),"Please select a value from the drop-down menu",IF('DO NOT USE_Case Formulas'!A324,"OK",NA()))</f>
        <v>#N/A</v>
      </c>
      <c r="U324" s="40" t="e">
        <f>IF(LEN('Captura de datos CASO'!U324)&gt;100,"Classroom(s) must be less than 100 characters",IF('DO NOT USE_Case Formulas'!A324,"OK",NA()))</f>
        <v>#N/A</v>
      </c>
      <c r="V324" s="40" t="e">
        <f>IF(AND(NOT(ISBLANK('Captura de datos CASO'!V324)),ISNA(VLOOKUP('Captura de datos CASO'!V324,'DO NOT USE_School Picklist'!$S$3:$S$12,1,FALSE))),"Please select a value from the drop-down menu",IF('DO NOT USE_Case Formulas'!A324,"OK",NA()))</f>
        <v>#N/A</v>
      </c>
      <c r="W324" s="40" t="e">
        <f>IF(AND(NOT(ISBLANK('Captura de datos CASO'!W324)),ISNA(VLOOKUP('Captura de datos CASO'!W324,'DO NOT USE_School Picklist'!$S$3:$S$12,1,FALSE))),"Please select a value from the drop-down menu",IF('DO NOT USE_Case Formulas'!A324,"OK",NA()))</f>
        <v>#N/A</v>
      </c>
      <c r="X324" s="40" t="e">
        <f>IF(LEN('Captura de datos CASO'!X324)&gt;80,"Name of Education Group must be less than 80 characters",IF('DO NOT USE_Case Formulas'!A324,"OK",NA()))</f>
        <v>#N/A</v>
      </c>
      <c r="Y324" s="40" t="e">
        <f>IF(AND(NOT(ISBLANK('Captura de datos CASO'!Y324)),ISNA(VLOOKUP('Captura de datos CASO'!Y324,'DO NOT USE_School Picklist'!$K$3:$K$6,1,FALSE))),"Please select a value from the drop-down menu",IF('DO NOT USE_Case Formulas'!A324,"OK",NA()))</f>
        <v>#N/A</v>
      </c>
      <c r="Z324" s="40" t="e">
        <f>IF(AND('DO NOT USE_Case Formulas'!A324,ISBLANK('Captura de datos CASO'!Z324)),"Has this person had symptoms? is required",IF(AND(NOT(ISBLANK('Captura de datos CASO'!Z324)),ISNA(VLOOKUP('Captura de datos CASO'!Z324,'DO NOT USE_School Picklist'!$D$3:$D$5,1,FALSE))),"Please select a value from the drop-down menu",IF(NOT(ISBLANK('Captura de datos CASO'!Z324)),"OK",NA())))</f>
        <v>#N/A</v>
      </c>
      <c r="AA324" s="40" t="e">
        <f>IF(AND('Captura de datos CASO'!Z324='DO NOT USE_School Picklist'!$D$3,ISBLANK('Captura de datos CASO'!AA324)),"Symptom Onset Date is required if Ever Symptomatic is Yes",IF('DO NOT USE_Case Formulas'!A324,"OK",NA()))</f>
        <v>#N/A</v>
      </c>
      <c r="AB324" s="40"/>
      <c r="AC324" s="40" t="e">
        <f ca="1">IF(AND('DO NOT USE_Case Formulas'!A324,ISBLANK('Captura de datos CASO'!AC324)),"Lab Result Test Date is required",IF('Captura de datos CASO'!AC324&gt;'DO NOT USE_School Picklist'!$C$3,"Test Date cannot be a future date",IF(NOT(ISBLANK('Captura de datos CASO'!AC324)),"OK",NA())))</f>
        <v>#N/A</v>
      </c>
      <c r="AD324" s="40" t="e">
        <f>IF(AND(NOT(ISBLANK('Captura de datos CASO'!AD324)),ISNA(VLOOKUP('Captura de datos CASO'!AD324,'DO NOT USE_School Picklist'!$R$3:$R$7,1,FALSE))),"Please select a value from the drop-down menu",IF('DO NOT USE_Case Formulas'!A324,"OK",NA()))</f>
        <v>#N/A</v>
      </c>
      <c r="AE324" s="40" t="e">
        <f>IF(AND('DO NOT USE_Case Formulas'!A324,ISBLANK('Captura de datos CASO'!AB324)),"Lab Result Test Result is required",IF(AND(NOT(ISBLANK('Captura de datos CASO'!AB324)),ISNA(VLOOKUP('Captura de datos CASO'!AB324,'DO NOT USE_School Picklist'!$Q$3:$Q$8,1,FALSE))),"Please select a value from the drop-down menu",IF('DO NOT USE_Case Formulas'!A324,"OK",NA())))</f>
        <v>#N/A</v>
      </c>
    </row>
    <row r="325" spans="1:31" x14ac:dyDescent="0.3">
      <c r="A325" s="39" t="e">
        <f>IF('DO NOT USE_Case Formulas'!A325,IF('DO NOT USE_Case Formulas'!B325,"Not all required fields are completed","OK"),NA())</f>
        <v>#N/A</v>
      </c>
      <c r="B325" s="40" t="e">
        <f>IF(AND('DO NOT USE_Case Formulas'!A325,ISBLANK('Captura de datos CASO'!B325)),"First Name is required",IF(NOT(ISBLANK('Captura de datos CASO'!B325)),"OK",NA()))</f>
        <v>#N/A</v>
      </c>
      <c r="C325" s="40" t="e">
        <f>IF(AND('DO NOT USE_Case Formulas'!A325,ISBLANK('Captura de datos CASO'!C325)),"Last Name is required",IF(NOT(ISBLANK('Captura de datos CASO'!C325)),"OK",NA()))</f>
        <v>#N/A</v>
      </c>
      <c r="D325" s="40" t="e">
        <f>IF(AND('DO NOT USE_Case Formulas'!A325,ISBLANK('Captura de datos CASO'!D325)),"Birthdate is required",IF(NOT(ISBLANK('Captura de datos CASO'!D325)),"OK",NA()))</f>
        <v>#N/A</v>
      </c>
      <c r="E325" s="40" t="e">
        <f>IF(AND('DO NOT USE_Case Formulas'!A325,ISBLANK('Captura de datos CASO'!E325)),"Mobile Phone is required",IF(NOT(ISBLANK('Captura de datos CASO'!E325)),IF(AND(ISNUMBER(VALUE('Captura de datos CASO'!E325)),LEFT('Captura de datos CASO'!E325,1)&lt;&gt;"1",LEN('Captura de datos CASO'!E325)=10),"OK","Phone number must be valid format"),NA()))</f>
        <v>#N/A</v>
      </c>
      <c r="F325" s="40" t="e">
        <f>IF(LEN('Captura de datos CASO'!F325)&gt;255,"Home Street Address must be less than 255 characters",IF('DO NOT USE_Case Formulas'!A325,"OK",NA()))</f>
        <v>#N/A</v>
      </c>
      <c r="G325" s="40" t="e">
        <f>IF(LEN('Captura de datos CASO'!G325)&gt;40,"City must be less than 40 characters",IF('DO NOT USE_Case Formulas'!A325,"OK",NA()))</f>
        <v>#N/A</v>
      </c>
      <c r="H325" s="40" t="e">
        <f>IF(AND(NOT(ISBLANK('Captura de datos CASO'!H325)),ISNA(VLOOKUP('Captura de datos CASO'!H325,'DO NOT USE_School Picklist'!$P$3:$P$52,1,FALSE))),"Please select a value from the drop-down menu",IF('DO NOT USE_Case Formulas'!A325,"OK",NA()))</f>
        <v>#N/A</v>
      </c>
      <c r="I325" s="40" t="e">
        <f>IF(AND('DO NOT USE_Case Formulas'!A325,ISBLANK('Captura de datos CASO'!I325)),"Zip is required",IF(ISBLANK('Captura de datos CASO'!I325),NA(),"OK"))</f>
        <v>#N/A</v>
      </c>
      <c r="J325" s="40" t="e">
        <f>IF(AND('DO NOT USE_Case Formulas'!A325,ISBLANK('Captura de datos CASO'!J325)),"Student or Staff? is required",IF(ISBLANK('Captura de datos CASO'!J325),NA(),IF(ISNA(VLOOKUP('Captura de datos CASO'!J325,'DO NOT USE_School Picklist'!$B$3:$B$6,1,FALSE)),"Please select a value from the drop-down menu","OK")))</f>
        <v>#N/A</v>
      </c>
      <c r="K325" s="40" t="e">
        <f>IF(AND('Captura de datos CASO'!J325='DO NOT USE_School Picklist'!$B$4,ISBLANK('Captura de datos CASO'!K325)),"Occupation/Job Title is required if Student or Staff? is Yes, staff/faculty or volunteer",IF('DO NOT USE_Case Formulas'!A325,"OK",NA()))</f>
        <v>#N/A</v>
      </c>
      <c r="L325" s="40" t="e">
        <f ca="1">IF('Captura de datos CASO'!L325&gt;'DO NOT USE_School Picklist'!$C$3,"Date last on school campus/facility cannot be a future date",IF('DO NOT USE_Case Formulas'!A325,IF(ISBLANK('Captura de datos CASO'!L325),"Date last on school campus/facility is required","OK"),NA()))</f>
        <v>#N/A</v>
      </c>
      <c r="M325" s="40" t="e">
        <f>IF(AND('DO NOT USE_Case Formulas'!A325,ISBLANK('Captura de datos CASO'!M325)),"Specific Place in the Location is required",IF(ISBLANK('Captura de datos CASO'!M325),NA(),"OK"))</f>
        <v>#N/A</v>
      </c>
      <c r="N325" s="40" t="e">
        <f>IF(LEN('Captura de datos CASO'!N325)&gt;50,"Parent/Guardian Name must be less than 50 characters",IF('DO NOT USE_Case Formulas'!A325,"OK",NA()))</f>
        <v>#N/A</v>
      </c>
      <c r="O325" s="40" t="e">
        <f>IF(NOT(ISBLANK('Captura de datos CASO'!O325)),IF(AND(ISNUMBER('Captura de datos CASO'!O325),LEFT('Captura de datos CASO'!O325,1)&lt;&gt;"1",LEN('Captura de datos CASO'!O325)=10),"OK","Phone number must be valid format"),IF('DO NOT USE_Case Formulas'!A325,"OK",NA()))</f>
        <v>#N/A</v>
      </c>
      <c r="P325" s="53" t="e">
        <f>IF(AND(NOT(ISBLANK('Captura de datos CASO'!P325)),ISNA(VLOOKUP('Captura de datos CASO'!P325,'DO NOT USE_School Picklist'!$I$3:$I$5,1,FALSE))),"Please select a value from the drop-down menu",IF('DO NOT USE_Case Formulas'!A325,"OK",NA()))</f>
        <v>#N/A</v>
      </c>
      <c r="Q325" s="40" t="e">
        <f>IF(AND(NOT(ISBLANK('Captura de datos CASO'!Q325)),ISNA(VLOOKUP('Captura de datos CASO'!Q325,'DO NOT USE_School Picklist'!$E$3:$E$10,1,FALSE))),"Please select a value from the drop-down menu",IF('DO NOT USE_Case Formulas'!A325,"OK",NA()))</f>
        <v>#N/A</v>
      </c>
      <c r="R325" s="53" t="e">
        <f>IF(AND(NOT(ISBLANK('Captura de datos CASO'!R325)),ISNA(VLOOKUP('Captura de datos CASO'!R325,'DO NOT USE_School Picklist'!$W$3:$W$9,1,FALSE))),"Please select a value from the drop-down menu",IF('DO NOT USE_Case Formulas'!A325,"OK",NA()))</f>
        <v>#N/A</v>
      </c>
      <c r="S325" s="53" t="e">
        <f>IF(AND(NOT(ISBLANK('Captura de datos CASO'!S325)),ISNA(VLOOKUP('Captura de datos CASO'!S325,'DO NOT USE_School Picklist'!$W$3:$W$9,1,FALSE))),"Please select a value from the drop-down menu",IF('DO NOT USE_Case Formulas'!A325,"OK",NA()))</f>
        <v>#N/A</v>
      </c>
      <c r="T325" s="40" t="e">
        <f>IF(AND(NOT(ISBLANK('Captura de datos CASO'!T325)),ISNA(VLOOKUP('Captura de datos CASO'!T325,'DO NOT USE_School Picklist'!$F$3:$F$16,1,FALSE))),"Please select a value from the drop-down menu",IF('DO NOT USE_Case Formulas'!A325,"OK",NA()))</f>
        <v>#N/A</v>
      </c>
      <c r="U325" s="40" t="e">
        <f>IF(LEN('Captura de datos CASO'!U325)&gt;100,"Classroom(s) must be less than 100 characters",IF('DO NOT USE_Case Formulas'!A325,"OK",NA()))</f>
        <v>#N/A</v>
      </c>
      <c r="V325" s="40" t="e">
        <f>IF(AND(NOT(ISBLANK('Captura de datos CASO'!V325)),ISNA(VLOOKUP('Captura de datos CASO'!V325,'DO NOT USE_School Picklist'!$S$3:$S$12,1,FALSE))),"Please select a value from the drop-down menu",IF('DO NOT USE_Case Formulas'!A325,"OK",NA()))</f>
        <v>#N/A</v>
      </c>
      <c r="W325" s="40" t="e">
        <f>IF(AND(NOT(ISBLANK('Captura de datos CASO'!W325)),ISNA(VLOOKUP('Captura de datos CASO'!W325,'DO NOT USE_School Picklist'!$S$3:$S$12,1,FALSE))),"Please select a value from the drop-down menu",IF('DO NOT USE_Case Formulas'!A325,"OK",NA()))</f>
        <v>#N/A</v>
      </c>
      <c r="X325" s="40" t="e">
        <f>IF(LEN('Captura de datos CASO'!X325)&gt;80,"Name of Education Group must be less than 80 characters",IF('DO NOT USE_Case Formulas'!A325,"OK",NA()))</f>
        <v>#N/A</v>
      </c>
      <c r="Y325" s="40" t="e">
        <f>IF(AND(NOT(ISBLANK('Captura de datos CASO'!Y325)),ISNA(VLOOKUP('Captura de datos CASO'!Y325,'DO NOT USE_School Picklist'!$K$3:$K$6,1,FALSE))),"Please select a value from the drop-down menu",IF('DO NOT USE_Case Formulas'!A325,"OK",NA()))</f>
        <v>#N/A</v>
      </c>
      <c r="Z325" s="40" t="e">
        <f>IF(AND('DO NOT USE_Case Formulas'!A325,ISBLANK('Captura de datos CASO'!Z325)),"Has this person had symptoms? is required",IF(AND(NOT(ISBLANK('Captura de datos CASO'!Z325)),ISNA(VLOOKUP('Captura de datos CASO'!Z325,'DO NOT USE_School Picklist'!$D$3:$D$5,1,FALSE))),"Please select a value from the drop-down menu",IF(NOT(ISBLANK('Captura de datos CASO'!Z325)),"OK",NA())))</f>
        <v>#N/A</v>
      </c>
      <c r="AA325" s="40" t="e">
        <f>IF(AND('Captura de datos CASO'!Z325='DO NOT USE_School Picklist'!$D$3,ISBLANK('Captura de datos CASO'!AA325)),"Symptom Onset Date is required if Ever Symptomatic is Yes",IF('DO NOT USE_Case Formulas'!A325,"OK",NA()))</f>
        <v>#N/A</v>
      </c>
      <c r="AB325" s="40"/>
      <c r="AC325" s="40" t="e">
        <f ca="1">IF(AND('DO NOT USE_Case Formulas'!A325,ISBLANK('Captura de datos CASO'!AC325)),"Lab Result Test Date is required",IF('Captura de datos CASO'!AC325&gt;'DO NOT USE_School Picklist'!$C$3,"Test Date cannot be a future date",IF(NOT(ISBLANK('Captura de datos CASO'!AC325)),"OK",NA())))</f>
        <v>#N/A</v>
      </c>
      <c r="AD325" s="40" t="e">
        <f>IF(AND(NOT(ISBLANK('Captura de datos CASO'!AD325)),ISNA(VLOOKUP('Captura de datos CASO'!AD325,'DO NOT USE_School Picklist'!$R$3:$R$7,1,FALSE))),"Please select a value from the drop-down menu",IF('DO NOT USE_Case Formulas'!A325,"OK",NA()))</f>
        <v>#N/A</v>
      </c>
      <c r="AE325" s="40" t="e">
        <f>IF(AND('DO NOT USE_Case Formulas'!A325,ISBLANK('Captura de datos CASO'!AB325)),"Lab Result Test Result is required",IF(AND(NOT(ISBLANK('Captura de datos CASO'!AB325)),ISNA(VLOOKUP('Captura de datos CASO'!AB325,'DO NOT USE_School Picklist'!$Q$3:$Q$8,1,FALSE))),"Please select a value from the drop-down menu",IF('DO NOT USE_Case Formulas'!A325,"OK",NA())))</f>
        <v>#N/A</v>
      </c>
    </row>
    <row r="326" spans="1:31" x14ac:dyDescent="0.3">
      <c r="A326" s="39" t="e">
        <f>IF('DO NOT USE_Case Formulas'!A326,IF('DO NOT USE_Case Formulas'!B326,"Not all required fields are completed","OK"),NA())</f>
        <v>#N/A</v>
      </c>
      <c r="B326" s="40" t="e">
        <f>IF(AND('DO NOT USE_Case Formulas'!A326,ISBLANK('Captura de datos CASO'!B326)),"First Name is required",IF(NOT(ISBLANK('Captura de datos CASO'!B326)),"OK",NA()))</f>
        <v>#N/A</v>
      </c>
      <c r="C326" s="40" t="e">
        <f>IF(AND('DO NOT USE_Case Formulas'!A326,ISBLANK('Captura de datos CASO'!C326)),"Last Name is required",IF(NOT(ISBLANK('Captura de datos CASO'!C326)),"OK",NA()))</f>
        <v>#N/A</v>
      </c>
      <c r="D326" s="40" t="e">
        <f>IF(AND('DO NOT USE_Case Formulas'!A326,ISBLANK('Captura de datos CASO'!D326)),"Birthdate is required",IF(NOT(ISBLANK('Captura de datos CASO'!D326)),"OK",NA()))</f>
        <v>#N/A</v>
      </c>
      <c r="E326" s="40" t="e">
        <f>IF(AND('DO NOT USE_Case Formulas'!A326,ISBLANK('Captura de datos CASO'!E326)),"Mobile Phone is required",IF(NOT(ISBLANK('Captura de datos CASO'!E326)),IF(AND(ISNUMBER(VALUE('Captura de datos CASO'!E326)),LEFT('Captura de datos CASO'!E326,1)&lt;&gt;"1",LEN('Captura de datos CASO'!E326)=10),"OK","Phone number must be valid format"),NA()))</f>
        <v>#N/A</v>
      </c>
      <c r="F326" s="40" t="e">
        <f>IF(LEN('Captura de datos CASO'!F326)&gt;255,"Home Street Address must be less than 255 characters",IF('DO NOT USE_Case Formulas'!A326,"OK",NA()))</f>
        <v>#N/A</v>
      </c>
      <c r="G326" s="40" t="e">
        <f>IF(LEN('Captura de datos CASO'!G326)&gt;40,"City must be less than 40 characters",IF('DO NOT USE_Case Formulas'!A326,"OK",NA()))</f>
        <v>#N/A</v>
      </c>
      <c r="H326" s="40" t="e">
        <f>IF(AND(NOT(ISBLANK('Captura de datos CASO'!H326)),ISNA(VLOOKUP('Captura de datos CASO'!H326,'DO NOT USE_School Picklist'!$P$3:$P$52,1,FALSE))),"Please select a value from the drop-down menu",IF('DO NOT USE_Case Formulas'!A326,"OK",NA()))</f>
        <v>#N/A</v>
      </c>
      <c r="I326" s="40" t="e">
        <f>IF(AND('DO NOT USE_Case Formulas'!A326,ISBLANK('Captura de datos CASO'!I326)),"Zip is required",IF(ISBLANK('Captura de datos CASO'!I326),NA(),"OK"))</f>
        <v>#N/A</v>
      </c>
      <c r="J326" s="40" t="e">
        <f>IF(AND('DO NOT USE_Case Formulas'!A326,ISBLANK('Captura de datos CASO'!J326)),"Student or Staff? is required",IF(ISBLANK('Captura de datos CASO'!J326),NA(),IF(ISNA(VLOOKUP('Captura de datos CASO'!J326,'DO NOT USE_School Picklist'!$B$3:$B$6,1,FALSE)),"Please select a value from the drop-down menu","OK")))</f>
        <v>#N/A</v>
      </c>
      <c r="K326" s="40" t="e">
        <f>IF(AND('Captura de datos CASO'!J326='DO NOT USE_School Picklist'!$B$4,ISBLANK('Captura de datos CASO'!K326)),"Occupation/Job Title is required if Student or Staff? is Yes, staff/faculty or volunteer",IF('DO NOT USE_Case Formulas'!A326,"OK",NA()))</f>
        <v>#N/A</v>
      </c>
      <c r="L326" s="40" t="e">
        <f ca="1">IF('Captura de datos CASO'!L326&gt;'DO NOT USE_School Picklist'!$C$3,"Date last on school campus/facility cannot be a future date",IF('DO NOT USE_Case Formulas'!A326,IF(ISBLANK('Captura de datos CASO'!L326),"Date last on school campus/facility is required","OK"),NA()))</f>
        <v>#N/A</v>
      </c>
      <c r="M326" s="40" t="e">
        <f>IF(AND('DO NOT USE_Case Formulas'!A326,ISBLANK('Captura de datos CASO'!M326)),"Specific Place in the Location is required",IF(ISBLANK('Captura de datos CASO'!M326),NA(),"OK"))</f>
        <v>#N/A</v>
      </c>
      <c r="N326" s="40" t="e">
        <f>IF(LEN('Captura de datos CASO'!N326)&gt;50,"Parent/Guardian Name must be less than 50 characters",IF('DO NOT USE_Case Formulas'!A326,"OK",NA()))</f>
        <v>#N/A</v>
      </c>
      <c r="O326" s="40" t="e">
        <f>IF(NOT(ISBLANK('Captura de datos CASO'!O326)),IF(AND(ISNUMBER('Captura de datos CASO'!O326),LEFT('Captura de datos CASO'!O326,1)&lt;&gt;"1",LEN('Captura de datos CASO'!O326)=10),"OK","Phone number must be valid format"),IF('DO NOT USE_Case Formulas'!A326,"OK",NA()))</f>
        <v>#N/A</v>
      </c>
      <c r="P326" s="53" t="e">
        <f>IF(AND(NOT(ISBLANK('Captura de datos CASO'!P326)),ISNA(VLOOKUP('Captura de datos CASO'!P326,'DO NOT USE_School Picklist'!$I$3:$I$5,1,FALSE))),"Please select a value from the drop-down menu",IF('DO NOT USE_Case Formulas'!A326,"OK",NA()))</f>
        <v>#N/A</v>
      </c>
      <c r="Q326" s="40" t="e">
        <f>IF(AND(NOT(ISBLANK('Captura de datos CASO'!Q326)),ISNA(VLOOKUP('Captura de datos CASO'!Q326,'DO NOT USE_School Picklist'!$E$3:$E$10,1,FALSE))),"Please select a value from the drop-down menu",IF('DO NOT USE_Case Formulas'!A326,"OK",NA()))</f>
        <v>#N/A</v>
      </c>
      <c r="R326" s="53" t="e">
        <f>IF(AND(NOT(ISBLANK('Captura de datos CASO'!R326)),ISNA(VLOOKUP('Captura de datos CASO'!R326,'DO NOT USE_School Picklist'!$W$3:$W$9,1,FALSE))),"Please select a value from the drop-down menu",IF('DO NOT USE_Case Formulas'!A326,"OK",NA()))</f>
        <v>#N/A</v>
      </c>
      <c r="S326" s="53" t="e">
        <f>IF(AND(NOT(ISBLANK('Captura de datos CASO'!S326)),ISNA(VLOOKUP('Captura de datos CASO'!S326,'DO NOT USE_School Picklist'!$W$3:$W$9,1,FALSE))),"Please select a value from the drop-down menu",IF('DO NOT USE_Case Formulas'!A326,"OK",NA()))</f>
        <v>#N/A</v>
      </c>
      <c r="T326" s="40" t="e">
        <f>IF(AND(NOT(ISBLANK('Captura de datos CASO'!T326)),ISNA(VLOOKUP('Captura de datos CASO'!T326,'DO NOT USE_School Picklist'!$F$3:$F$16,1,FALSE))),"Please select a value from the drop-down menu",IF('DO NOT USE_Case Formulas'!A326,"OK",NA()))</f>
        <v>#N/A</v>
      </c>
      <c r="U326" s="40" t="e">
        <f>IF(LEN('Captura de datos CASO'!U326)&gt;100,"Classroom(s) must be less than 100 characters",IF('DO NOT USE_Case Formulas'!A326,"OK",NA()))</f>
        <v>#N/A</v>
      </c>
      <c r="V326" s="40" t="e">
        <f>IF(AND(NOT(ISBLANK('Captura de datos CASO'!V326)),ISNA(VLOOKUP('Captura de datos CASO'!V326,'DO NOT USE_School Picklist'!$S$3:$S$12,1,FALSE))),"Please select a value from the drop-down menu",IF('DO NOT USE_Case Formulas'!A326,"OK",NA()))</f>
        <v>#N/A</v>
      </c>
      <c r="W326" s="40" t="e">
        <f>IF(AND(NOT(ISBLANK('Captura de datos CASO'!W326)),ISNA(VLOOKUP('Captura de datos CASO'!W326,'DO NOT USE_School Picklist'!$S$3:$S$12,1,FALSE))),"Please select a value from the drop-down menu",IF('DO NOT USE_Case Formulas'!A326,"OK",NA()))</f>
        <v>#N/A</v>
      </c>
      <c r="X326" s="40" t="e">
        <f>IF(LEN('Captura de datos CASO'!X326)&gt;80,"Name of Education Group must be less than 80 characters",IF('DO NOT USE_Case Formulas'!A326,"OK",NA()))</f>
        <v>#N/A</v>
      </c>
      <c r="Y326" s="40" t="e">
        <f>IF(AND(NOT(ISBLANK('Captura de datos CASO'!Y326)),ISNA(VLOOKUP('Captura de datos CASO'!Y326,'DO NOT USE_School Picklist'!$K$3:$K$6,1,FALSE))),"Please select a value from the drop-down menu",IF('DO NOT USE_Case Formulas'!A326,"OK",NA()))</f>
        <v>#N/A</v>
      </c>
      <c r="Z326" s="40" t="e">
        <f>IF(AND('DO NOT USE_Case Formulas'!A326,ISBLANK('Captura de datos CASO'!Z326)),"Has this person had symptoms? is required",IF(AND(NOT(ISBLANK('Captura de datos CASO'!Z326)),ISNA(VLOOKUP('Captura de datos CASO'!Z326,'DO NOT USE_School Picklist'!$D$3:$D$5,1,FALSE))),"Please select a value from the drop-down menu",IF(NOT(ISBLANK('Captura de datos CASO'!Z326)),"OK",NA())))</f>
        <v>#N/A</v>
      </c>
      <c r="AA326" s="40" t="e">
        <f>IF(AND('Captura de datos CASO'!Z326='DO NOT USE_School Picklist'!$D$3,ISBLANK('Captura de datos CASO'!AA326)),"Symptom Onset Date is required if Ever Symptomatic is Yes",IF('DO NOT USE_Case Formulas'!A326,"OK",NA()))</f>
        <v>#N/A</v>
      </c>
      <c r="AB326" s="40"/>
      <c r="AC326" s="40" t="e">
        <f ca="1">IF(AND('DO NOT USE_Case Formulas'!A326,ISBLANK('Captura de datos CASO'!AC326)),"Lab Result Test Date is required",IF('Captura de datos CASO'!AC326&gt;'DO NOT USE_School Picklist'!$C$3,"Test Date cannot be a future date",IF(NOT(ISBLANK('Captura de datos CASO'!AC326)),"OK",NA())))</f>
        <v>#N/A</v>
      </c>
      <c r="AD326" s="40" t="e">
        <f>IF(AND(NOT(ISBLANK('Captura de datos CASO'!AD326)),ISNA(VLOOKUP('Captura de datos CASO'!AD326,'DO NOT USE_School Picklist'!$R$3:$R$7,1,FALSE))),"Please select a value from the drop-down menu",IF('DO NOT USE_Case Formulas'!A326,"OK",NA()))</f>
        <v>#N/A</v>
      </c>
      <c r="AE326" s="40" t="e">
        <f>IF(AND('DO NOT USE_Case Formulas'!A326,ISBLANK('Captura de datos CASO'!AB326)),"Lab Result Test Result is required",IF(AND(NOT(ISBLANK('Captura de datos CASO'!AB326)),ISNA(VLOOKUP('Captura de datos CASO'!AB326,'DO NOT USE_School Picklist'!$Q$3:$Q$8,1,FALSE))),"Please select a value from the drop-down menu",IF('DO NOT USE_Case Formulas'!A326,"OK",NA())))</f>
        <v>#N/A</v>
      </c>
    </row>
    <row r="327" spans="1:31" x14ac:dyDescent="0.3">
      <c r="A327" s="39" t="e">
        <f>IF('DO NOT USE_Case Formulas'!A327,IF('DO NOT USE_Case Formulas'!B327,"Not all required fields are completed","OK"),NA())</f>
        <v>#N/A</v>
      </c>
      <c r="B327" s="40" t="e">
        <f>IF(AND('DO NOT USE_Case Formulas'!A327,ISBLANK('Captura de datos CASO'!B327)),"First Name is required",IF(NOT(ISBLANK('Captura de datos CASO'!B327)),"OK",NA()))</f>
        <v>#N/A</v>
      </c>
      <c r="C327" s="40" t="e">
        <f>IF(AND('DO NOT USE_Case Formulas'!A327,ISBLANK('Captura de datos CASO'!C327)),"Last Name is required",IF(NOT(ISBLANK('Captura de datos CASO'!C327)),"OK",NA()))</f>
        <v>#N/A</v>
      </c>
      <c r="D327" s="40" t="e">
        <f>IF(AND('DO NOT USE_Case Formulas'!A327,ISBLANK('Captura de datos CASO'!D327)),"Birthdate is required",IF(NOT(ISBLANK('Captura de datos CASO'!D327)),"OK",NA()))</f>
        <v>#N/A</v>
      </c>
      <c r="E327" s="40" t="e">
        <f>IF(AND('DO NOT USE_Case Formulas'!A327,ISBLANK('Captura de datos CASO'!E327)),"Mobile Phone is required",IF(NOT(ISBLANK('Captura de datos CASO'!E327)),IF(AND(ISNUMBER(VALUE('Captura de datos CASO'!E327)),LEFT('Captura de datos CASO'!E327,1)&lt;&gt;"1",LEN('Captura de datos CASO'!E327)=10),"OK","Phone number must be valid format"),NA()))</f>
        <v>#N/A</v>
      </c>
      <c r="F327" s="40" t="e">
        <f>IF(LEN('Captura de datos CASO'!F327)&gt;255,"Home Street Address must be less than 255 characters",IF('DO NOT USE_Case Formulas'!A327,"OK",NA()))</f>
        <v>#N/A</v>
      </c>
      <c r="G327" s="40" t="e">
        <f>IF(LEN('Captura de datos CASO'!G327)&gt;40,"City must be less than 40 characters",IF('DO NOT USE_Case Formulas'!A327,"OK",NA()))</f>
        <v>#N/A</v>
      </c>
      <c r="H327" s="40" t="e">
        <f>IF(AND(NOT(ISBLANK('Captura de datos CASO'!H327)),ISNA(VLOOKUP('Captura de datos CASO'!H327,'DO NOT USE_School Picklist'!$P$3:$P$52,1,FALSE))),"Please select a value from the drop-down menu",IF('DO NOT USE_Case Formulas'!A327,"OK",NA()))</f>
        <v>#N/A</v>
      </c>
      <c r="I327" s="40" t="e">
        <f>IF(AND('DO NOT USE_Case Formulas'!A327,ISBLANK('Captura de datos CASO'!I327)),"Zip is required",IF(ISBLANK('Captura de datos CASO'!I327),NA(),"OK"))</f>
        <v>#N/A</v>
      </c>
      <c r="J327" s="40" t="e">
        <f>IF(AND('DO NOT USE_Case Formulas'!A327,ISBLANK('Captura de datos CASO'!J327)),"Student or Staff? is required",IF(ISBLANK('Captura de datos CASO'!J327),NA(),IF(ISNA(VLOOKUP('Captura de datos CASO'!J327,'DO NOT USE_School Picklist'!$B$3:$B$6,1,FALSE)),"Please select a value from the drop-down menu","OK")))</f>
        <v>#N/A</v>
      </c>
      <c r="K327" s="40" t="e">
        <f>IF(AND('Captura de datos CASO'!J327='DO NOT USE_School Picklist'!$B$4,ISBLANK('Captura de datos CASO'!K327)),"Occupation/Job Title is required if Student or Staff? is Yes, staff/faculty or volunteer",IF('DO NOT USE_Case Formulas'!A327,"OK",NA()))</f>
        <v>#N/A</v>
      </c>
      <c r="L327" s="40" t="e">
        <f ca="1">IF('Captura de datos CASO'!L327&gt;'DO NOT USE_School Picklist'!$C$3,"Date last on school campus/facility cannot be a future date",IF('DO NOT USE_Case Formulas'!A327,IF(ISBLANK('Captura de datos CASO'!L327),"Date last on school campus/facility is required","OK"),NA()))</f>
        <v>#N/A</v>
      </c>
      <c r="M327" s="40" t="e">
        <f>IF(AND('DO NOT USE_Case Formulas'!A327,ISBLANK('Captura de datos CASO'!M327)),"Specific Place in the Location is required",IF(ISBLANK('Captura de datos CASO'!M327),NA(),"OK"))</f>
        <v>#N/A</v>
      </c>
      <c r="N327" s="40" t="e">
        <f>IF(LEN('Captura de datos CASO'!N327)&gt;50,"Parent/Guardian Name must be less than 50 characters",IF('DO NOT USE_Case Formulas'!A327,"OK",NA()))</f>
        <v>#N/A</v>
      </c>
      <c r="O327" s="40" t="e">
        <f>IF(NOT(ISBLANK('Captura de datos CASO'!O327)),IF(AND(ISNUMBER('Captura de datos CASO'!O327),LEFT('Captura de datos CASO'!O327,1)&lt;&gt;"1",LEN('Captura de datos CASO'!O327)=10),"OK","Phone number must be valid format"),IF('DO NOT USE_Case Formulas'!A327,"OK",NA()))</f>
        <v>#N/A</v>
      </c>
      <c r="P327" s="53" t="e">
        <f>IF(AND(NOT(ISBLANK('Captura de datos CASO'!P327)),ISNA(VLOOKUP('Captura de datos CASO'!P327,'DO NOT USE_School Picklist'!$I$3:$I$5,1,FALSE))),"Please select a value from the drop-down menu",IF('DO NOT USE_Case Formulas'!A327,"OK",NA()))</f>
        <v>#N/A</v>
      </c>
      <c r="Q327" s="40" t="e">
        <f>IF(AND(NOT(ISBLANK('Captura de datos CASO'!Q327)),ISNA(VLOOKUP('Captura de datos CASO'!Q327,'DO NOT USE_School Picklist'!$E$3:$E$10,1,FALSE))),"Please select a value from the drop-down menu",IF('DO NOT USE_Case Formulas'!A327,"OK",NA()))</f>
        <v>#N/A</v>
      </c>
      <c r="R327" s="53" t="e">
        <f>IF(AND(NOT(ISBLANK('Captura de datos CASO'!R327)),ISNA(VLOOKUP('Captura de datos CASO'!R327,'DO NOT USE_School Picklist'!$W$3:$W$9,1,FALSE))),"Please select a value from the drop-down menu",IF('DO NOT USE_Case Formulas'!A327,"OK",NA()))</f>
        <v>#N/A</v>
      </c>
      <c r="S327" s="53" t="e">
        <f>IF(AND(NOT(ISBLANK('Captura de datos CASO'!S327)),ISNA(VLOOKUP('Captura de datos CASO'!S327,'DO NOT USE_School Picklist'!$W$3:$W$9,1,FALSE))),"Please select a value from the drop-down menu",IF('DO NOT USE_Case Formulas'!A327,"OK",NA()))</f>
        <v>#N/A</v>
      </c>
      <c r="T327" s="40" t="e">
        <f>IF(AND(NOT(ISBLANK('Captura de datos CASO'!T327)),ISNA(VLOOKUP('Captura de datos CASO'!T327,'DO NOT USE_School Picklist'!$F$3:$F$16,1,FALSE))),"Please select a value from the drop-down menu",IF('DO NOT USE_Case Formulas'!A327,"OK",NA()))</f>
        <v>#N/A</v>
      </c>
      <c r="U327" s="40" t="e">
        <f>IF(LEN('Captura de datos CASO'!U327)&gt;100,"Classroom(s) must be less than 100 characters",IF('DO NOT USE_Case Formulas'!A327,"OK",NA()))</f>
        <v>#N/A</v>
      </c>
      <c r="V327" s="40" t="e">
        <f>IF(AND(NOT(ISBLANK('Captura de datos CASO'!V327)),ISNA(VLOOKUP('Captura de datos CASO'!V327,'DO NOT USE_School Picklist'!$S$3:$S$12,1,FALSE))),"Please select a value from the drop-down menu",IF('DO NOT USE_Case Formulas'!A327,"OK",NA()))</f>
        <v>#N/A</v>
      </c>
      <c r="W327" s="40" t="e">
        <f>IF(AND(NOT(ISBLANK('Captura de datos CASO'!W327)),ISNA(VLOOKUP('Captura de datos CASO'!W327,'DO NOT USE_School Picklist'!$S$3:$S$12,1,FALSE))),"Please select a value from the drop-down menu",IF('DO NOT USE_Case Formulas'!A327,"OK",NA()))</f>
        <v>#N/A</v>
      </c>
      <c r="X327" s="40" t="e">
        <f>IF(LEN('Captura de datos CASO'!X327)&gt;80,"Name of Education Group must be less than 80 characters",IF('DO NOT USE_Case Formulas'!A327,"OK",NA()))</f>
        <v>#N/A</v>
      </c>
      <c r="Y327" s="40" t="e">
        <f>IF(AND(NOT(ISBLANK('Captura de datos CASO'!Y327)),ISNA(VLOOKUP('Captura de datos CASO'!Y327,'DO NOT USE_School Picklist'!$K$3:$K$6,1,FALSE))),"Please select a value from the drop-down menu",IF('DO NOT USE_Case Formulas'!A327,"OK",NA()))</f>
        <v>#N/A</v>
      </c>
      <c r="Z327" s="40" t="e">
        <f>IF(AND('DO NOT USE_Case Formulas'!A327,ISBLANK('Captura de datos CASO'!Z327)),"Has this person had symptoms? is required",IF(AND(NOT(ISBLANK('Captura de datos CASO'!Z327)),ISNA(VLOOKUP('Captura de datos CASO'!Z327,'DO NOT USE_School Picklist'!$D$3:$D$5,1,FALSE))),"Please select a value from the drop-down menu",IF(NOT(ISBLANK('Captura de datos CASO'!Z327)),"OK",NA())))</f>
        <v>#N/A</v>
      </c>
      <c r="AA327" s="40" t="e">
        <f>IF(AND('Captura de datos CASO'!Z327='DO NOT USE_School Picklist'!$D$3,ISBLANK('Captura de datos CASO'!AA327)),"Symptom Onset Date is required if Ever Symptomatic is Yes",IF('DO NOT USE_Case Formulas'!A327,"OK",NA()))</f>
        <v>#N/A</v>
      </c>
      <c r="AB327" s="40"/>
      <c r="AC327" s="40" t="e">
        <f ca="1">IF(AND('DO NOT USE_Case Formulas'!A327,ISBLANK('Captura de datos CASO'!AC327)),"Lab Result Test Date is required",IF('Captura de datos CASO'!AC327&gt;'DO NOT USE_School Picklist'!$C$3,"Test Date cannot be a future date",IF(NOT(ISBLANK('Captura de datos CASO'!AC327)),"OK",NA())))</f>
        <v>#N/A</v>
      </c>
      <c r="AD327" s="40" t="e">
        <f>IF(AND(NOT(ISBLANK('Captura de datos CASO'!AD327)),ISNA(VLOOKUP('Captura de datos CASO'!AD327,'DO NOT USE_School Picklist'!$R$3:$R$7,1,FALSE))),"Please select a value from the drop-down menu",IF('DO NOT USE_Case Formulas'!A327,"OK",NA()))</f>
        <v>#N/A</v>
      </c>
      <c r="AE327" s="40" t="e">
        <f>IF(AND('DO NOT USE_Case Formulas'!A327,ISBLANK('Captura de datos CASO'!AB327)),"Lab Result Test Result is required",IF(AND(NOT(ISBLANK('Captura de datos CASO'!AB327)),ISNA(VLOOKUP('Captura de datos CASO'!AB327,'DO NOT USE_School Picklist'!$Q$3:$Q$8,1,FALSE))),"Please select a value from the drop-down menu",IF('DO NOT USE_Case Formulas'!A327,"OK",NA())))</f>
        <v>#N/A</v>
      </c>
    </row>
    <row r="328" spans="1:31" x14ac:dyDescent="0.3">
      <c r="A328" s="39" t="e">
        <f>IF('DO NOT USE_Case Formulas'!A328,IF('DO NOT USE_Case Formulas'!B328,"Not all required fields are completed","OK"),NA())</f>
        <v>#N/A</v>
      </c>
      <c r="B328" s="40" t="e">
        <f>IF(AND('DO NOT USE_Case Formulas'!A328,ISBLANK('Captura de datos CASO'!B328)),"First Name is required",IF(NOT(ISBLANK('Captura de datos CASO'!B328)),"OK",NA()))</f>
        <v>#N/A</v>
      </c>
      <c r="C328" s="40" t="e">
        <f>IF(AND('DO NOT USE_Case Formulas'!A328,ISBLANK('Captura de datos CASO'!C328)),"Last Name is required",IF(NOT(ISBLANK('Captura de datos CASO'!C328)),"OK",NA()))</f>
        <v>#N/A</v>
      </c>
      <c r="D328" s="40" t="e">
        <f>IF(AND('DO NOT USE_Case Formulas'!A328,ISBLANK('Captura de datos CASO'!D328)),"Birthdate is required",IF(NOT(ISBLANK('Captura de datos CASO'!D328)),"OK",NA()))</f>
        <v>#N/A</v>
      </c>
      <c r="E328" s="40" t="e">
        <f>IF(AND('DO NOT USE_Case Formulas'!A328,ISBLANK('Captura de datos CASO'!E328)),"Mobile Phone is required",IF(NOT(ISBLANK('Captura de datos CASO'!E328)),IF(AND(ISNUMBER(VALUE('Captura de datos CASO'!E328)),LEFT('Captura de datos CASO'!E328,1)&lt;&gt;"1",LEN('Captura de datos CASO'!E328)=10),"OK","Phone number must be valid format"),NA()))</f>
        <v>#N/A</v>
      </c>
      <c r="F328" s="40" t="e">
        <f>IF(LEN('Captura de datos CASO'!F328)&gt;255,"Home Street Address must be less than 255 characters",IF('DO NOT USE_Case Formulas'!A328,"OK",NA()))</f>
        <v>#N/A</v>
      </c>
      <c r="G328" s="40" t="e">
        <f>IF(LEN('Captura de datos CASO'!G328)&gt;40,"City must be less than 40 characters",IF('DO NOT USE_Case Formulas'!A328,"OK",NA()))</f>
        <v>#N/A</v>
      </c>
      <c r="H328" s="40" t="e">
        <f>IF(AND(NOT(ISBLANK('Captura de datos CASO'!H328)),ISNA(VLOOKUP('Captura de datos CASO'!H328,'DO NOT USE_School Picklist'!$P$3:$P$52,1,FALSE))),"Please select a value from the drop-down menu",IF('DO NOT USE_Case Formulas'!A328,"OK",NA()))</f>
        <v>#N/A</v>
      </c>
      <c r="I328" s="40" t="e">
        <f>IF(AND('DO NOT USE_Case Formulas'!A328,ISBLANK('Captura de datos CASO'!I328)),"Zip is required",IF(ISBLANK('Captura de datos CASO'!I328),NA(),"OK"))</f>
        <v>#N/A</v>
      </c>
      <c r="J328" s="40" t="e">
        <f>IF(AND('DO NOT USE_Case Formulas'!A328,ISBLANK('Captura de datos CASO'!J328)),"Student or Staff? is required",IF(ISBLANK('Captura de datos CASO'!J328),NA(),IF(ISNA(VLOOKUP('Captura de datos CASO'!J328,'DO NOT USE_School Picklist'!$B$3:$B$6,1,FALSE)),"Please select a value from the drop-down menu","OK")))</f>
        <v>#N/A</v>
      </c>
      <c r="K328" s="40" t="e">
        <f>IF(AND('Captura de datos CASO'!J328='DO NOT USE_School Picklist'!$B$4,ISBLANK('Captura de datos CASO'!K328)),"Occupation/Job Title is required if Student or Staff? is Yes, staff/faculty or volunteer",IF('DO NOT USE_Case Formulas'!A328,"OK",NA()))</f>
        <v>#N/A</v>
      </c>
      <c r="L328" s="40" t="e">
        <f ca="1">IF('Captura de datos CASO'!L328&gt;'DO NOT USE_School Picklist'!$C$3,"Date last on school campus/facility cannot be a future date",IF('DO NOT USE_Case Formulas'!A328,IF(ISBLANK('Captura de datos CASO'!L328),"Date last on school campus/facility is required","OK"),NA()))</f>
        <v>#N/A</v>
      </c>
      <c r="M328" s="40" t="e">
        <f>IF(AND('DO NOT USE_Case Formulas'!A328,ISBLANK('Captura de datos CASO'!M328)),"Specific Place in the Location is required",IF(ISBLANK('Captura de datos CASO'!M328),NA(),"OK"))</f>
        <v>#N/A</v>
      </c>
      <c r="N328" s="40" t="e">
        <f>IF(LEN('Captura de datos CASO'!N328)&gt;50,"Parent/Guardian Name must be less than 50 characters",IF('DO NOT USE_Case Formulas'!A328,"OK",NA()))</f>
        <v>#N/A</v>
      </c>
      <c r="O328" s="40" t="e">
        <f>IF(NOT(ISBLANK('Captura de datos CASO'!O328)),IF(AND(ISNUMBER('Captura de datos CASO'!O328),LEFT('Captura de datos CASO'!O328,1)&lt;&gt;"1",LEN('Captura de datos CASO'!O328)=10),"OK","Phone number must be valid format"),IF('DO NOT USE_Case Formulas'!A328,"OK",NA()))</f>
        <v>#N/A</v>
      </c>
      <c r="P328" s="53" t="e">
        <f>IF(AND(NOT(ISBLANK('Captura de datos CASO'!P328)),ISNA(VLOOKUP('Captura de datos CASO'!P328,'DO NOT USE_School Picklist'!$I$3:$I$5,1,FALSE))),"Please select a value from the drop-down menu",IF('DO NOT USE_Case Formulas'!A328,"OK",NA()))</f>
        <v>#N/A</v>
      </c>
      <c r="Q328" s="40" t="e">
        <f>IF(AND(NOT(ISBLANK('Captura de datos CASO'!Q328)),ISNA(VLOOKUP('Captura de datos CASO'!Q328,'DO NOT USE_School Picklist'!$E$3:$E$10,1,FALSE))),"Please select a value from the drop-down menu",IF('DO NOT USE_Case Formulas'!A328,"OK",NA()))</f>
        <v>#N/A</v>
      </c>
      <c r="R328" s="53" t="e">
        <f>IF(AND(NOT(ISBLANK('Captura de datos CASO'!R328)),ISNA(VLOOKUP('Captura de datos CASO'!R328,'DO NOT USE_School Picklist'!$W$3:$W$9,1,FALSE))),"Please select a value from the drop-down menu",IF('DO NOT USE_Case Formulas'!A328,"OK",NA()))</f>
        <v>#N/A</v>
      </c>
      <c r="S328" s="53" t="e">
        <f>IF(AND(NOT(ISBLANK('Captura de datos CASO'!S328)),ISNA(VLOOKUP('Captura de datos CASO'!S328,'DO NOT USE_School Picklist'!$W$3:$W$9,1,FALSE))),"Please select a value from the drop-down menu",IF('DO NOT USE_Case Formulas'!A328,"OK",NA()))</f>
        <v>#N/A</v>
      </c>
      <c r="T328" s="40" t="e">
        <f>IF(AND(NOT(ISBLANK('Captura de datos CASO'!T328)),ISNA(VLOOKUP('Captura de datos CASO'!T328,'DO NOT USE_School Picklist'!$F$3:$F$16,1,FALSE))),"Please select a value from the drop-down menu",IF('DO NOT USE_Case Formulas'!A328,"OK",NA()))</f>
        <v>#N/A</v>
      </c>
      <c r="U328" s="40" t="e">
        <f>IF(LEN('Captura de datos CASO'!U328)&gt;100,"Classroom(s) must be less than 100 characters",IF('DO NOT USE_Case Formulas'!A328,"OK",NA()))</f>
        <v>#N/A</v>
      </c>
      <c r="V328" s="40" t="e">
        <f>IF(AND(NOT(ISBLANK('Captura de datos CASO'!V328)),ISNA(VLOOKUP('Captura de datos CASO'!V328,'DO NOT USE_School Picklist'!$S$3:$S$12,1,FALSE))),"Please select a value from the drop-down menu",IF('DO NOT USE_Case Formulas'!A328,"OK",NA()))</f>
        <v>#N/A</v>
      </c>
      <c r="W328" s="40" t="e">
        <f>IF(AND(NOT(ISBLANK('Captura de datos CASO'!W328)),ISNA(VLOOKUP('Captura de datos CASO'!W328,'DO NOT USE_School Picklist'!$S$3:$S$12,1,FALSE))),"Please select a value from the drop-down menu",IF('DO NOT USE_Case Formulas'!A328,"OK",NA()))</f>
        <v>#N/A</v>
      </c>
      <c r="X328" s="40" t="e">
        <f>IF(LEN('Captura de datos CASO'!X328)&gt;80,"Name of Education Group must be less than 80 characters",IF('DO NOT USE_Case Formulas'!A328,"OK",NA()))</f>
        <v>#N/A</v>
      </c>
      <c r="Y328" s="40" t="e">
        <f>IF(AND(NOT(ISBLANK('Captura de datos CASO'!Y328)),ISNA(VLOOKUP('Captura de datos CASO'!Y328,'DO NOT USE_School Picklist'!$K$3:$K$6,1,FALSE))),"Please select a value from the drop-down menu",IF('DO NOT USE_Case Formulas'!A328,"OK",NA()))</f>
        <v>#N/A</v>
      </c>
      <c r="Z328" s="40" t="e">
        <f>IF(AND('DO NOT USE_Case Formulas'!A328,ISBLANK('Captura de datos CASO'!Z328)),"Has this person had symptoms? is required",IF(AND(NOT(ISBLANK('Captura de datos CASO'!Z328)),ISNA(VLOOKUP('Captura de datos CASO'!Z328,'DO NOT USE_School Picklist'!$D$3:$D$5,1,FALSE))),"Please select a value from the drop-down menu",IF(NOT(ISBLANK('Captura de datos CASO'!Z328)),"OK",NA())))</f>
        <v>#N/A</v>
      </c>
      <c r="AA328" s="40" t="e">
        <f>IF(AND('Captura de datos CASO'!Z328='DO NOT USE_School Picklist'!$D$3,ISBLANK('Captura de datos CASO'!AA328)),"Symptom Onset Date is required if Ever Symptomatic is Yes",IF('DO NOT USE_Case Formulas'!A328,"OK",NA()))</f>
        <v>#N/A</v>
      </c>
      <c r="AB328" s="40"/>
      <c r="AC328" s="40" t="e">
        <f ca="1">IF(AND('DO NOT USE_Case Formulas'!A328,ISBLANK('Captura de datos CASO'!AC328)),"Lab Result Test Date is required",IF('Captura de datos CASO'!AC328&gt;'DO NOT USE_School Picklist'!$C$3,"Test Date cannot be a future date",IF(NOT(ISBLANK('Captura de datos CASO'!AC328)),"OK",NA())))</f>
        <v>#N/A</v>
      </c>
      <c r="AD328" s="40" t="e">
        <f>IF(AND(NOT(ISBLANK('Captura de datos CASO'!AD328)),ISNA(VLOOKUP('Captura de datos CASO'!AD328,'DO NOT USE_School Picklist'!$R$3:$R$7,1,FALSE))),"Please select a value from the drop-down menu",IF('DO NOT USE_Case Formulas'!A328,"OK",NA()))</f>
        <v>#N/A</v>
      </c>
      <c r="AE328" s="40" t="e">
        <f>IF(AND('DO NOT USE_Case Formulas'!A328,ISBLANK('Captura de datos CASO'!AB328)),"Lab Result Test Result is required",IF(AND(NOT(ISBLANK('Captura de datos CASO'!AB328)),ISNA(VLOOKUP('Captura de datos CASO'!AB328,'DO NOT USE_School Picklist'!$Q$3:$Q$8,1,FALSE))),"Please select a value from the drop-down menu",IF('DO NOT USE_Case Formulas'!A328,"OK",NA())))</f>
        <v>#N/A</v>
      </c>
    </row>
    <row r="329" spans="1:31" x14ac:dyDescent="0.3">
      <c r="A329" s="39" t="e">
        <f>IF('DO NOT USE_Case Formulas'!A329,IF('DO NOT USE_Case Formulas'!B329,"Not all required fields are completed","OK"),NA())</f>
        <v>#N/A</v>
      </c>
      <c r="B329" s="40" t="e">
        <f>IF(AND('DO NOT USE_Case Formulas'!A329,ISBLANK('Captura de datos CASO'!B329)),"First Name is required",IF(NOT(ISBLANK('Captura de datos CASO'!B329)),"OK",NA()))</f>
        <v>#N/A</v>
      </c>
      <c r="C329" s="40" t="e">
        <f>IF(AND('DO NOT USE_Case Formulas'!A329,ISBLANK('Captura de datos CASO'!C329)),"Last Name is required",IF(NOT(ISBLANK('Captura de datos CASO'!C329)),"OK",NA()))</f>
        <v>#N/A</v>
      </c>
      <c r="D329" s="40" t="e">
        <f>IF(AND('DO NOT USE_Case Formulas'!A329,ISBLANK('Captura de datos CASO'!D329)),"Birthdate is required",IF(NOT(ISBLANK('Captura de datos CASO'!D329)),"OK",NA()))</f>
        <v>#N/A</v>
      </c>
      <c r="E329" s="40" t="e">
        <f>IF(AND('DO NOT USE_Case Formulas'!A329,ISBLANK('Captura de datos CASO'!E329)),"Mobile Phone is required",IF(NOT(ISBLANK('Captura de datos CASO'!E329)),IF(AND(ISNUMBER(VALUE('Captura de datos CASO'!E329)),LEFT('Captura de datos CASO'!E329,1)&lt;&gt;"1",LEN('Captura de datos CASO'!E329)=10),"OK","Phone number must be valid format"),NA()))</f>
        <v>#N/A</v>
      </c>
      <c r="F329" s="40" t="e">
        <f>IF(LEN('Captura de datos CASO'!F329)&gt;255,"Home Street Address must be less than 255 characters",IF('DO NOT USE_Case Formulas'!A329,"OK",NA()))</f>
        <v>#N/A</v>
      </c>
      <c r="G329" s="40" t="e">
        <f>IF(LEN('Captura de datos CASO'!G329)&gt;40,"City must be less than 40 characters",IF('DO NOT USE_Case Formulas'!A329,"OK",NA()))</f>
        <v>#N/A</v>
      </c>
      <c r="H329" s="40" t="e">
        <f>IF(AND(NOT(ISBLANK('Captura de datos CASO'!H329)),ISNA(VLOOKUP('Captura de datos CASO'!H329,'DO NOT USE_School Picklist'!$P$3:$P$52,1,FALSE))),"Please select a value from the drop-down menu",IF('DO NOT USE_Case Formulas'!A329,"OK",NA()))</f>
        <v>#N/A</v>
      </c>
      <c r="I329" s="40" t="e">
        <f>IF(AND('DO NOT USE_Case Formulas'!A329,ISBLANK('Captura de datos CASO'!I329)),"Zip is required",IF(ISBLANK('Captura de datos CASO'!I329),NA(),"OK"))</f>
        <v>#N/A</v>
      </c>
      <c r="J329" s="40" t="e">
        <f>IF(AND('DO NOT USE_Case Formulas'!A329,ISBLANK('Captura de datos CASO'!J329)),"Student or Staff? is required",IF(ISBLANK('Captura de datos CASO'!J329),NA(),IF(ISNA(VLOOKUP('Captura de datos CASO'!J329,'DO NOT USE_School Picklist'!$B$3:$B$6,1,FALSE)),"Please select a value from the drop-down menu","OK")))</f>
        <v>#N/A</v>
      </c>
      <c r="K329" s="40" t="e">
        <f>IF(AND('Captura de datos CASO'!J329='DO NOT USE_School Picklist'!$B$4,ISBLANK('Captura de datos CASO'!K329)),"Occupation/Job Title is required if Student or Staff? is Yes, staff/faculty or volunteer",IF('DO NOT USE_Case Formulas'!A329,"OK",NA()))</f>
        <v>#N/A</v>
      </c>
      <c r="L329" s="40" t="e">
        <f ca="1">IF('Captura de datos CASO'!L329&gt;'DO NOT USE_School Picklist'!$C$3,"Date last on school campus/facility cannot be a future date",IF('DO NOT USE_Case Formulas'!A329,IF(ISBLANK('Captura de datos CASO'!L329),"Date last on school campus/facility is required","OK"),NA()))</f>
        <v>#N/A</v>
      </c>
      <c r="M329" s="40" t="e">
        <f>IF(AND('DO NOT USE_Case Formulas'!A329,ISBLANK('Captura de datos CASO'!M329)),"Specific Place in the Location is required",IF(ISBLANK('Captura de datos CASO'!M329),NA(),"OK"))</f>
        <v>#N/A</v>
      </c>
      <c r="N329" s="40" t="e">
        <f>IF(LEN('Captura de datos CASO'!N329)&gt;50,"Parent/Guardian Name must be less than 50 characters",IF('DO NOT USE_Case Formulas'!A329,"OK",NA()))</f>
        <v>#N/A</v>
      </c>
      <c r="O329" s="40" t="e">
        <f>IF(NOT(ISBLANK('Captura de datos CASO'!O329)),IF(AND(ISNUMBER('Captura de datos CASO'!O329),LEFT('Captura de datos CASO'!O329,1)&lt;&gt;"1",LEN('Captura de datos CASO'!O329)=10),"OK","Phone number must be valid format"),IF('DO NOT USE_Case Formulas'!A329,"OK",NA()))</f>
        <v>#N/A</v>
      </c>
      <c r="P329" s="53" t="e">
        <f>IF(AND(NOT(ISBLANK('Captura de datos CASO'!P329)),ISNA(VLOOKUP('Captura de datos CASO'!P329,'DO NOT USE_School Picklist'!$I$3:$I$5,1,FALSE))),"Please select a value from the drop-down menu",IF('DO NOT USE_Case Formulas'!A329,"OK",NA()))</f>
        <v>#N/A</v>
      </c>
      <c r="Q329" s="40" t="e">
        <f>IF(AND(NOT(ISBLANK('Captura de datos CASO'!Q329)),ISNA(VLOOKUP('Captura de datos CASO'!Q329,'DO NOT USE_School Picklist'!$E$3:$E$10,1,FALSE))),"Please select a value from the drop-down menu",IF('DO NOT USE_Case Formulas'!A329,"OK",NA()))</f>
        <v>#N/A</v>
      </c>
      <c r="R329" s="53" t="e">
        <f>IF(AND(NOT(ISBLANK('Captura de datos CASO'!R329)),ISNA(VLOOKUP('Captura de datos CASO'!R329,'DO NOT USE_School Picklist'!$W$3:$W$9,1,FALSE))),"Please select a value from the drop-down menu",IF('DO NOT USE_Case Formulas'!A329,"OK",NA()))</f>
        <v>#N/A</v>
      </c>
      <c r="S329" s="53" t="e">
        <f>IF(AND(NOT(ISBLANK('Captura de datos CASO'!S329)),ISNA(VLOOKUP('Captura de datos CASO'!S329,'DO NOT USE_School Picklist'!$W$3:$W$9,1,FALSE))),"Please select a value from the drop-down menu",IF('DO NOT USE_Case Formulas'!A329,"OK",NA()))</f>
        <v>#N/A</v>
      </c>
      <c r="T329" s="40" t="e">
        <f>IF(AND(NOT(ISBLANK('Captura de datos CASO'!T329)),ISNA(VLOOKUP('Captura de datos CASO'!T329,'DO NOT USE_School Picklist'!$F$3:$F$16,1,FALSE))),"Please select a value from the drop-down menu",IF('DO NOT USE_Case Formulas'!A329,"OK",NA()))</f>
        <v>#N/A</v>
      </c>
      <c r="U329" s="40" t="e">
        <f>IF(LEN('Captura de datos CASO'!U329)&gt;100,"Classroom(s) must be less than 100 characters",IF('DO NOT USE_Case Formulas'!A329,"OK",NA()))</f>
        <v>#N/A</v>
      </c>
      <c r="V329" s="40" t="e">
        <f>IF(AND(NOT(ISBLANK('Captura de datos CASO'!V329)),ISNA(VLOOKUP('Captura de datos CASO'!V329,'DO NOT USE_School Picklist'!$S$3:$S$12,1,FALSE))),"Please select a value from the drop-down menu",IF('DO NOT USE_Case Formulas'!A329,"OK",NA()))</f>
        <v>#N/A</v>
      </c>
      <c r="W329" s="40" t="e">
        <f>IF(AND(NOT(ISBLANK('Captura de datos CASO'!W329)),ISNA(VLOOKUP('Captura de datos CASO'!W329,'DO NOT USE_School Picklist'!$S$3:$S$12,1,FALSE))),"Please select a value from the drop-down menu",IF('DO NOT USE_Case Formulas'!A329,"OK",NA()))</f>
        <v>#N/A</v>
      </c>
      <c r="X329" s="40" t="e">
        <f>IF(LEN('Captura de datos CASO'!X329)&gt;80,"Name of Education Group must be less than 80 characters",IF('DO NOT USE_Case Formulas'!A329,"OK",NA()))</f>
        <v>#N/A</v>
      </c>
      <c r="Y329" s="40" t="e">
        <f>IF(AND(NOT(ISBLANK('Captura de datos CASO'!Y329)),ISNA(VLOOKUP('Captura de datos CASO'!Y329,'DO NOT USE_School Picklist'!$K$3:$K$6,1,FALSE))),"Please select a value from the drop-down menu",IF('DO NOT USE_Case Formulas'!A329,"OK",NA()))</f>
        <v>#N/A</v>
      </c>
      <c r="Z329" s="40" t="e">
        <f>IF(AND('DO NOT USE_Case Formulas'!A329,ISBLANK('Captura de datos CASO'!Z329)),"Has this person had symptoms? is required",IF(AND(NOT(ISBLANK('Captura de datos CASO'!Z329)),ISNA(VLOOKUP('Captura de datos CASO'!Z329,'DO NOT USE_School Picklist'!$D$3:$D$5,1,FALSE))),"Please select a value from the drop-down menu",IF(NOT(ISBLANK('Captura de datos CASO'!Z329)),"OK",NA())))</f>
        <v>#N/A</v>
      </c>
      <c r="AA329" s="40" t="e">
        <f>IF(AND('Captura de datos CASO'!Z329='DO NOT USE_School Picklist'!$D$3,ISBLANK('Captura de datos CASO'!AA329)),"Symptom Onset Date is required if Ever Symptomatic is Yes",IF('DO NOT USE_Case Formulas'!A329,"OK",NA()))</f>
        <v>#N/A</v>
      </c>
      <c r="AB329" s="40"/>
      <c r="AC329" s="40" t="e">
        <f ca="1">IF(AND('DO NOT USE_Case Formulas'!A329,ISBLANK('Captura de datos CASO'!AC329)),"Lab Result Test Date is required",IF('Captura de datos CASO'!AC329&gt;'DO NOT USE_School Picklist'!$C$3,"Test Date cannot be a future date",IF(NOT(ISBLANK('Captura de datos CASO'!AC329)),"OK",NA())))</f>
        <v>#N/A</v>
      </c>
      <c r="AD329" s="40" t="e">
        <f>IF(AND(NOT(ISBLANK('Captura de datos CASO'!AD329)),ISNA(VLOOKUP('Captura de datos CASO'!AD329,'DO NOT USE_School Picklist'!$R$3:$R$7,1,FALSE))),"Please select a value from the drop-down menu",IF('DO NOT USE_Case Formulas'!A329,"OK",NA()))</f>
        <v>#N/A</v>
      </c>
      <c r="AE329" s="40" t="e">
        <f>IF(AND('DO NOT USE_Case Formulas'!A329,ISBLANK('Captura de datos CASO'!AB329)),"Lab Result Test Result is required",IF(AND(NOT(ISBLANK('Captura de datos CASO'!AB329)),ISNA(VLOOKUP('Captura de datos CASO'!AB329,'DO NOT USE_School Picklist'!$Q$3:$Q$8,1,FALSE))),"Please select a value from the drop-down menu",IF('DO NOT USE_Case Formulas'!A329,"OK",NA())))</f>
        <v>#N/A</v>
      </c>
    </row>
    <row r="330" spans="1:31" x14ac:dyDescent="0.3">
      <c r="A330" s="39" t="e">
        <f>IF('DO NOT USE_Case Formulas'!A330,IF('DO NOT USE_Case Formulas'!B330,"Not all required fields are completed","OK"),NA())</f>
        <v>#N/A</v>
      </c>
      <c r="B330" s="40" t="e">
        <f>IF(AND('DO NOT USE_Case Formulas'!A330,ISBLANK('Captura de datos CASO'!B330)),"First Name is required",IF(NOT(ISBLANK('Captura de datos CASO'!B330)),"OK",NA()))</f>
        <v>#N/A</v>
      </c>
      <c r="C330" s="40" t="e">
        <f>IF(AND('DO NOT USE_Case Formulas'!A330,ISBLANK('Captura de datos CASO'!C330)),"Last Name is required",IF(NOT(ISBLANK('Captura de datos CASO'!C330)),"OK",NA()))</f>
        <v>#N/A</v>
      </c>
      <c r="D330" s="40" t="e">
        <f>IF(AND('DO NOT USE_Case Formulas'!A330,ISBLANK('Captura de datos CASO'!D330)),"Birthdate is required",IF(NOT(ISBLANK('Captura de datos CASO'!D330)),"OK",NA()))</f>
        <v>#N/A</v>
      </c>
      <c r="E330" s="40" t="e">
        <f>IF(AND('DO NOT USE_Case Formulas'!A330,ISBLANK('Captura de datos CASO'!E330)),"Mobile Phone is required",IF(NOT(ISBLANK('Captura de datos CASO'!E330)),IF(AND(ISNUMBER(VALUE('Captura de datos CASO'!E330)),LEFT('Captura de datos CASO'!E330,1)&lt;&gt;"1",LEN('Captura de datos CASO'!E330)=10),"OK","Phone number must be valid format"),NA()))</f>
        <v>#N/A</v>
      </c>
      <c r="F330" s="40" t="e">
        <f>IF(LEN('Captura de datos CASO'!F330)&gt;255,"Home Street Address must be less than 255 characters",IF('DO NOT USE_Case Formulas'!A330,"OK",NA()))</f>
        <v>#N/A</v>
      </c>
      <c r="G330" s="40" t="e">
        <f>IF(LEN('Captura de datos CASO'!G330)&gt;40,"City must be less than 40 characters",IF('DO NOT USE_Case Formulas'!A330,"OK",NA()))</f>
        <v>#N/A</v>
      </c>
      <c r="H330" s="40" t="e">
        <f>IF(AND(NOT(ISBLANK('Captura de datos CASO'!H330)),ISNA(VLOOKUP('Captura de datos CASO'!H330,'DO NOT USE_School Picklist'!$P$3:$P$52,1,FALSE))),"Please select a value from the drop-down menu",IF('DO NOT USE_Case Formulas'!A330,"OK",NA()))</f>
        <v>#N/A</v>
      </c>
      <c r="I330" s="40" t="e">
        <f>IF(AND('DO NOT USE_Case Formulas'!A330,ISBLANK('Captura de datos CASO'!I330)),"Zip is required",IF(ISBLANK('Captura de datos CASO'!I330),NA(),"OK"))</f>
        <v>#N/A</v>
      </c>
      <c r="J330" s="40" t="e">
        <f>IF(AND('DO NOT USE_Case Formulas'!A330,ISBLANK('Captura de datos CASO'!J330)),"Student or Staff? is required",IF(ISBLANK('Captura de datos CASO'!J330),NA(),IF(ISNA(VLOOKUP('Captura de datos CASO'!J330,'DO NOT USE_School Picklist'!$B$3:$B$6,1,FALSE)),"Please select a value from the drop-down menu","OK")))</f>
        <v>#N/A</v>
      </c>
      <c r="K330" s="40" t="e">
        <f>IF(AND('Captura de datos CASO'!J330='DO NOT USE_School Picklist'!$B$4,ISBLANK('Captura de datos CASO'!K330)),"Occupation/Job Title is required if Student or Staff? is Yes, staff/faculty or volunteer",IF('DO NOT USE_Case Formulas'!A330,"OK",NA()))</f>
        <v>#N/A</v>
      </c>
      <c r="L330" s="40" t="e">
        <f ca="1">IF('Captura de datos CASO'!L330&gt;'DO NOT USE_School Picklist'!$C$3,"Date last on school campus/facility cannot be a future date",IF('DO NOT USE_Case Formulas'!A330,IF(ISBLANK('Captura de datos CASO'!L330),"Date last on school campus/facility is required","OK"),NA()))</f>
        <v>#N/A</v>
      </c>
      <c r="M330" s="40" t="e">
        <f>IF(AND('DO NOT USE_Case Formulas'!A330,ISBLANK('Captura de datos CASO'!M330)),"Specific Place in the Location is required",IF(ISBLANK('Captura de datos CASO'!M330),NA(),"OK"))</f>
        <v>#N/A</v>
      </c>
      <c r="N330" s="40" t="e">
        <f>IF(LEN('Captura de datos CASO'!N330)&gt;50,"Parent/Guardian Name must be less than 50 characters",IF('DO NOT USE_Case Formulas'!A330,"OK",NA()))</f>
        <v>#N/A</v>
      </c>
      <c r="O330" s="40" t="e">
        <f>IF(NOT(ISBLANK('Captura de datos CASO'!O330)),IF(AND(ISNUMBER('Captura de datos CASO'!O330),LEFT('Captura de datos CASO'!O330,1)&lt;&gt;"1",LEN('Captura de datos CASO'!O330)=10),"OK","Phone number must be valid format"),IF('DO NOT USE_Case Formulas'!A330,"OK",NA()))</f>
        <v>#N/A</v>
      </c>
      <c r="P330" s="53" t="e">
        <f>IF(AND(NOT(ISBLANK('Captura de datos CASO'!P330)),ISNA(VLOOKUP('Captura de datos CASO'!P330,'DO NOT USE_School Picklist'!$I$3:$I$5,1,FALSE))),"Please select a value from the drop-down menu",IF('DO NOT USE_Case Formulas'!A330,"OK",NA()))</f>
        <v>#N/A</v>
      </c>
      <c r="Q330" s="40" t="e">
        <f>IF(AND(NOT(ISBLANK('Captura de datos CASO'!Q330)),ISNA(VLOOKUP('Captura de datos CASO'!Q330,'DO NOT USE_School Picklist'!$E$3:$E$10,1,FALSE))),"Please select a value from the drop-down menu",IF('DO NOT USE_Case Formulas'!A330,"OK",NA()))</f>
        <v>#N/A</v>
      </c>
      <c r="R330" s="53" t="e">
        <f>IF(AND(NOT(ISBLANK('Captura de datos CASO'!R330)),ISNA(VLOOKUP('Captura de datos CASO'!R330,'DO NOT USE_School Picklist'!$W$3:$W$9,1,FALSE))),"Please select a value from the drop-down menu",IF('DO NOT USE_Case Formulas'!A330,"OK",NA()))</f>
        <v>#N/A</v>
      </c>
      <c r="S330" s="53" t="e">
        <f>IF(AND(NOT(ISBLANK('Captura de datos CASO'!S330)),ISNA(VLOOKUP('Captura de datos CASO'!S330,'DO NOT USE_School Picklist'!$W$3:$W$9,1,FALSE))),"Please select a value from the drop-down menu",IF('DO NOT USE_Case Formulas'!A330,"OK",NA()))</f>
        <v>#N/A</v>
      </c>
      <c r="T330" s="40" t="e">
        <f>IF(AND(NOT(ISBLANK('Captura de datos CASO'!T330)),ISNA(VLOOKUP('Captura de datos CASO'!T330,'DO NOT USE_School Picklist'!$F$3:$F$16,1,FALSE))),"Please select a value from the drop-down menu",IF('DO NOT USE_Case Formulas'!A330,"OK",NA()))</f>
        <v>#N/A</v>
      </c>
      <c r="U330" s="40" t="e">
        <f>IF(LEN('Captura de datos CASO'!U330)&gt;100,"Classroom(s) must be less than 100 characters",IF('DO NOT USE_Case Formulas'!A330,"OK",NA()))</f>
        <v>#N/A</v>
      </c>
      <c r="V330" s="40" t="e">
        <f>IF(AND(NOT(ISBLANK('Captura de datos CASO'!V330)),ISNA(VLOOKUP('Captura de datos CASO'!V330,'DO NOT USE_School Picklist'!$S$3:$S$12,1,FALSE))),"Please select a value from the drop-down menu",IF('DO NOT USE_Case Formulas'!A330,"OK",NA()))</f>
        <v>#N/A</v>
      </c>
      <c r="W330" s="40" t="e">
        <f>IF(AND(NOT(ISBLANK('Captura de datos CASO'!W330)),ISNA(VLOOKUP('Captura de datos CASO'!W330,'DO NOT USE_School Picklist'!$S$3:$S$12,1,FALSE))),"Please select a value from the drop-down menu",IF('DO NOT USE_Case Formulas'!A330,"OK",NA()))</f>
        <v>#N/A</v>
      </c>
      <c r="X330" s="40" t="e">
        <f>IF(LEN('Captura de datos CASO'!X330)&gt;80,"Name of Education Group must be less than 80 characters",IF('DO NOT USE_Case Formulas'!A330,"OK",NA()))</f>
        <v>#N/A</v>
      </c>
      <c r="Y330" s="40" t="e">
        <f>IF(AND(NOT(ISBLANK('Captura de datos CASO'!Y330)),ISNA(VLOOKUP('Captura de datos CASO'!Y330,'DO NOT USE_School Picklist'!$K$3:$K$6,1,FALSE))),"Please select a value from the drop-down menu",IF('DO NOT USE_Case Formulas'!A330,"OK",NA()))</f>
        <v>#N/A</v>
      </c>
      <c r="Z330" s="40" t="e">
        <f>IF(AND('DO NOT USE_Case Formulas'!A330,ISBLANK('Captura de datos CASO'!Z330)),"Has this person had symptoms? is required",IF(AND(NOT(ISBLANK('Captura de datos CASO'!Z330)),ISNA(VLOOKUP('Captura de datos CASO'!Z330,'DO NOT USE_School Picklist'!$D$3:$D$5,1,FALSE))),"Please select a value from the drop-down menu",IF(NOT(ISBLANK('Captura de datos CASO'!Z330)),"OK",NA())))</f>
        <v>#N/A</v>
      </c>
      <c r="AA330" s="40" t="e">
        <f>IF(AND('Captura de datos CASO'!Z330='DO NOT USE_School Picklist'!$D$3,ISBLANK('Captura de datos CASO'!AA330)),"Symptom Onset Date is required if Ever Symptomatic is Yes",IF('DO NOT USE_Case Formulas'!A330,"OK",NA()))</f>
        <v>#N/A</v>
      </c>
      <c r="AB330" s="40"/>
      <c r="AC330" s="40" t="e">
        <f ca="1">IF(AND('DO NOT USE_Case Formulas'!A330,ISBLANK('Captura de datos CASO'!AC330)),"Lab Result Test Date is required",IF('Captura de datos CASO'!AC330&gt;'DO NOT USE_School Picklist'!$C$3,"Test Date cannot be a future date",IF(NOT(ISBLANK('Captura de datos CASO'!AC330)),"OK",NA())))</f>
        <v>#N/A</v>
      </c>
      <c r="AD330" s="40" t="e">
        <f>IF(AND(NOT(ISBLANK('Captura de datos CASO'!AD330)),ISNA(VLOOKUP('Captura de datos CASO'!AD330,'DO NOT USE_School Picklist'!$R$3:$R$7,1,FALSE))),"Please select a value from the drop-down menu",IF('DO NOT USE_Case Formulas'!A330,"OK",NA()))</f>
        <v>#N/A</v>
      </c>
      <c r="AE330" s="40" t="e">
        <f>IF(AND('DO NOT USE_Case Formulas'!A330,ISBLANK('Captura de datos CASO'!AB330)),"Lab Result Test Result is required",IF(AND(NOT(ISBLANK('Captura de datos CASO'!AB330)),ISNA(VLOOKUP('Captura de datos CASO'!AB330,'DO NOT USE_School Picklist'!$Q$3:$Q$8,1,FALSE))),"Please select a value from the drop-down menu",IF('DO NOT USE_Case Formulas'!A330,"OK",NA())))</f>
        <v>#N/A</v>
      </c>
    </row>
    <row r="331" spans="1:31" x14ac:dyDescent="0.3">
      <c r="A331" s="39" t="e">
        <f>IF('DO NOT USE_Case Formulas'!A331,IF('DO NOT USE_Case Formulas'!B331,"Not all required fields are completed","OK"),NA())</f>
        <v>#N/A</v>
      </c>
      <c r="B331" s="40" t="e">
        <f>IF(AND('DO NOT USE_Case Formulas'!A331,ISBLANK('Captura de datos CASO'!B331)),"First Name is required",IF(NOT(ISBLANK('Captura de datos CASO'!B331)),"OK",NA()))</f>
        <v>#N/A</v>
      </c>
      <c r="C331" s="40" t="e">
        <f>IF(AND('DO NOT USE_Case Formulas'!A331,ISBLANK('Captura de datos CASO'!C331)),"Last Name is required",IF(NOT(ISBLANK('Captura de datos CASO'!C331)),"OK",NA()))</f>
        <v>#N/A</v>
      </c>
      <c r="D331" s="40" t="e">
        <f>IF(AND('DO NOT USE_Case Formulas'!A331,ISBLANK('Captura de datos CASO'!D331)),"Birthdate is required",IF(NOT(ISBLANK('Captura de datos CASO'!D331)),"OK",NA()))</f>
        <v>#N/A</v>
      </c>
      <c r="E331" s="40" t="e">
        <f>IF(AND('DO NOT USE_Case Formulas'!A331,ISBLANK('Captura de datos CASO'!E331)),"Mobile Phone is required",IF(NOT(ISBLANK('Captura de datos CASO'!E331)),IF(AND(ISNUMBER(VALUE('Captura de datos CASO'!E331)),LEFT('Captura de datos CASO'!E331,1)&lt;&gt;"1",LEN('Captura de datos CASO'!E331)=10),"OK","Phone number must be valid format"),NA()))</f>
        <v>#N/A</v>
      </c>
      <c r="F331" s="40" t="e">
        <f>IF(LEN('Captura de datos CASO'!F331)&gt;255,"Home Street Address must be less than 255 characters",IF('DO NOT USE_Case Formulas'!A331,"OK",NA()))</f>
        <v>#N/A</v>
      </c>
      <c r="G331" s="40" t="e">
        <f>IF(LEN('Captura de datos CASO'!G331)&gt;40,"City must be less than 40 characters",IF('DO NOT USE_Case Formulas'!A331,"OK",NA()))</f>
        <v>#N/A</v>
      </c>
      <c r="H331" s="40" t="e">
        <f>IF(AND(NOT(ISBLANK('Captura de datos CASO'!H331)),ISNA(VLOOKUP('Captura de datos CASO'!H331,'DO NOT USE_School Picklist'!$P$3:$P$52,1,FALSE))),"Please select a value from the drop-down menu",IF('DO NOT USE_Case Formulas'!A331,"OK",NA()))</f>
        <v>#N/A</v>
      </c>
      <c r="I331" s="40" t="e">
        <f>IF(AND('DO NOT USE_Case Formulas'!A331,ISBLANK('Captura de datos CASO'!I331)),"Zip is required",IF(ISBLANK('Captura de datos CASO'!I331),NA(),"OK"))</f>
        <v>#N/A</v>
      </c>
      <c r="J331" s="40" t="e">
        <f>IF(AND('DO NOT USE_Case Formulas'!A331,ISBLANK('Captura de datos CASO'!J331)),"Student or Staff? is required",IF(ISBLANK('Captura de datos CASO'!J331),NA(),IF(ISNA(VLOOKUP('Captura de datos CASO'!J331,'DO NOT USE_School Picklist'!$B$3:$B$6,1,FALSE)),"Please select a value from the drop-down menu","OK")))</f>
        <v>#N/A</v>
      </c>
      <c r="K331" s="40" t="e">
        <f>IF(AND('Captura de datos CASO'!J331='DO NOT USE_School Picklist'!$B$4,ISBLANK('Captura de datos CASO'!K331)),"Occupation/Job Title is required if Student or Staff? is Yes, staff/faculty or volunteer",IF('DO NOT USE_Case Formulas'!A331,"OK",NA()))</f>
        <v>#N/A</v>
      </c>
      <c r="L331" s="40" t="e">
        <f ca="1">IF('Captura de datos CASO'!L331&gt;'DO NOT USE_School Picklist'!$C$3,"Date last on school campus/facility cannot be a future date",IF('DO NOT USE_Case Formulas'!A331,IF(ISBLANK('Captura de datos CASO'!L331),"Date last on school campus/facility is required","OK"),NA()))</f>
        <v>#N/A</v>
      </c>
      <c r="M331" s="40" t="e">
        <f>IF(AND('DO NOT USE_Case Formulas'!A331,ISBLANK('Captura de datos CASO'!M331)),"Specific Place in the Location is required",IF(ISBLANK('Captura de datos CASO'!M331),NA(),"OK"))</f>
        <v>#N/A</v>
      </c>
      <c r="N331" s="40" t="e">
        <f>IF(LEN('Captura de datos CASO'!N331)&gt;50,"Parent/Guardian Name must be less than 50 characters",IF('DO NOT USE_Case Formulas'!A331,"OK",NA()))</f>
        <v>#N/A</v>
      </c>
      <c r="O331" s="40" t="e">
        <f>IF(NOT(ISBLANK('Captura de datos CASO'!O331)),IF(AND(ISNUMBER('Captura de datos CASO'!O331),LEFT('Captura de datos CASO'!O331,1)&lt;&gt;"1",LEN('Captura de datos CASO'!O331)=10),"OK","Phone number must be valid format"),IF('DO NOT USE_Case Formulas'!A331,"OK",NA()))</f>
        <v>#N/A</v>
      </c>
      <c r="P331" s="53" t="e">
        <f>IF(AND(NOT(ISBLANK('Captura de datos CASO'!P331)),ISNA(VLOOKUP('Captura de datos CASO'!P331,'DO NOT USE_School Picklist'!$I$3:$I$5,1,FALSE))),"Please select a value from the drop-down menu",IF('DO NOT USE_Case Formulas'!A331,"OK",NA()))</f>
        <v>#N/A</v>
      </c>
      <c r="Q331" s="40" t="e">
        <f>IF(AND(NOT(ISBLANK('Captura de datos CASO'!Q331)),ISNA(VLOOKUP('Captura de datos CASO'!Q331,'DO NOT USE_School Picklist'!$E$3:$E$10,1,FALSE))),"Please select a value from the drop-down menu",IF('DO NOT USE_Case Formulas'!A331,"OK",NA()))</f>
        <v>#N/A</v>
      </c>
      <c r="R331" s="53" t="e">
        <f>IF(AND(NOT(ISBLANK('Captura de datos CASO'!R331)),ISNA(VLOOKUP('Captura de datos CASO'!R331,'DO NOT USE_School Picklist'!$W$3:$W$9,1,FALSE))),"Please select a value from the drop-down menu",IF('DO NOT USE_Case Formulas'!A331,"OK",NA()))</f>
        <v>#N/A</v>
      </c>
      <c r="S331" s="53" t="e">
        <f>IF(AND(NOT(ISBLANK('Captura de datos CASO'!S331)),ISNA(VLOOKUP('Captura de datos CASO'!S331,'DO NOT USE_School Picklist'!$W$3:$W$9,1,FALSE))),"Please select a value from the drop-down menu",IF('DO NOT USE_Case Formulas'!A331,"OK",NA()))</f>
        <v>#N/A</v>
      </c>
      <c r="T331" s="40" t="e">
        <f>IF(AND(NOT(ISBLANK('Captura de datos CASO'!T331)),ISNA(VLOOKUP('Captura de datos CASO'!T331,'DO NOT USE_School Picklist'!$F$3:$F$16,1,FALSE))),"Please select a value from the drop-down menu",IF('DO NOT USE_Case Formulas'!A331,"OK",NA()))</f>
        <v>#N/A</v>
      </c>
      <c r="U331" s="40" t="e">
        <f>IF(LEN('Captura de datos CASO'!U331)&gt;100,"Classroom(s) must be less than 100 characters",IF('DO NOT USE_Case Formulas'!A331,"OK",NA()))</f>
        <v>#N/A</v>
      </c>
      <c r="V331" s="40" t="e">
        <f>IF(AND(NOT(ISBLANK('Captura de datos CASO'!V331)),ISNA(VLOOKUP('Captura de datos CASO'!V331,'DO NOT USE_School Picklist'!$S$3:$S$12,1,FALSE))),"Please select a value from the drop-down menu",IF('DO NOT USE_Case Formulas'!A331,"OK",NA()))</f>
        <v>#N/A</v>
      </c>
      <c r="W331" s="40" t="e">
        <f>IF(AND(NOT(ISBLANK('Captura de datos CASO'!W331)),ISNA(VLOOKUP('Captura de datos CASO'!W331,'DO NOT USE_School Picklist'!$S$3:$S$12,1,FALSE))),"Please select a value from the drop-down menu",IF('DO NOT USE_Case Formulas'!A331,"OK",NA()))</f>
        <v>#N/A</v>
      </c>
      <c r="X331" s="40" t="e">
        <f>IF(LEN('Captura de datos CASO'!X331)&gt;80,"Name of Education Group must be less than 80 characters",IF('DO NOT USE_Case Formulas'!A331,"OK",NA()))</f>
        <v>#N/A</v>
      </c>
      <c r="Y331" s="40" t="e">
        <f>IF(AND(NOT(ISBLANK('Captura de datos CASO'!Y331)),ISNA(VLOOKUP('Captura de datos CASO'!Y331,'DO NOT USE_School Picklist'!$K$3:$K$6,1,FALSE))),"Please select a value from the drop-down menu",IF('DO NOT USE_Case Formulas'!A331,"OK",NA()))</f>
        <v>#N/A</v>
      </c>
      <c r="Z331" s="40" t="e">
        <f>IF(AND('DO NOT USE_Case Formulas'!A331,ISBLANK('Captura de datos CASO'!Z331)),"Has this person had symptoms? is required",IF(AND(NOT(ISBLANK('Captura de datos CASO'!Z331)),ISNA(VLOOKUP('Captura de datos CASO'!Z331,'DO NOT USE_School Picklist'!$D$3:$D$5,1,FALSE))),"Please select a value from the drop-down menu",IF(NOT(ISBLANK('Captura de datos CASO'!Z331)),"OK",NA())))</f>
        <v>#N/A</v>
      </c>
      <c r="AA331" s="40" t="e">
        <f>IF(AND('Captura de datos CASO'!Z331='DO NOT USE_School Picklist'!$D$3,ISBLANK('Captura de datos CASO'!AA331)),"Symptom Onset Date is required if Ever Symptomatic is Yes",IF('DO NOT USE_Case Formulas'!A331,"OK",NA()))</f>
        <v>#N/A</v>
      </c>
      <c r="AB331" s="40"/>
      <c r="AC331" s="40" t="e">
        <f ca="1">IF(AND('DO NOT USE_Case Formulas'!A331,ISBLANK('Captura de datos CASO'!AC331)),"Lab Result Test Date is required",IF('Captura de datos CASO'!AC331&gt;'DO NOT USE_School Picklist'!$C$3,"Test Date cannot be a future date",IF(NOT(ISBLANK('Captura de datos CASO'!AC331)),"OK",NA())))</f>
        <v>#N/A</v>
      </c>
      <c r="AD331" s="40" t="e">
        <f>IF(AND(NOT(ISBLANK('Captura de datos CASO'!AD331)),ISNA(VLOOKUP('Captura de datos CASO'!AD331,'DO NOT USE_School Picklist'!$R$3:$R$7,1,FALSE))),"Please select a value from the drop-down menu",IF('DO NOT USE_Case Formulas'!A331,"OK",NA()))</f>
        <v>#N/A</v>
      </c>
      <c r="AE331" s="40" t="e">
        <f>IF(AND('DO NOT USE_Case Formulas'!A331,ISBLANK('Captura de datos CASO'!AB331)),"Lab Result Test Result is required",IF(AND(NOT(ISBLANK('Captura de datos CASO'!AB331)),ISNA(VLOOKUP('Captura de datos CASO'!AB331,'DO NOT USE_School Picklist'!$Q$3:$Q$8,1,FALSE))),"Please select a value from the drop-down menu",IF('DO NOT USE_Case Formulas'!A331,"OK",NA())))</f>
        <v>#N/A</v>
      </c>
    </row>
    <row r="332" spans="1:31" x14ac:dyDescent="0.3">
      <c r="A332" s="39" t="e">
        <f>IF('DO NOT USE_Case Formulas'!A332,IF('DO NOT USE_Case Formulas'!B332,"Not all required fields are completed","OK"),NA())</f>
        <v>#N/A</v>
      </c>
      <c r="B332" s="40" t="e">
        <f>IF(AND('DO NOT USE_Case Formulas'!A332,ISBLANK('Captura de datos CASO'!B332)),"First Name is required",IF(NOT(ISBLANK('Captura de datos CASO'!B332)),"OK",NA()))</f>
        <v>#N/A</v>
      </c>
      <c r="C332" s="40" t="e">
        <f>IF(AND('DO NOT USE_Case Formulas'!A332,ISBLANK('Captura de datos CASO'!C332)),"Last Name is required",IF(NOT(ISBLANK('Captura de datos CASO'!C332)),"OK",NA()))</f>
        <v>#N/A</v>
      </c>
      <c r="D332" s="40" t="e">
        <f>IF(AND('DO NOT USE_Case Formulas'!A332,ISBLANK('Captura de datos CASO'!D332)),"Birthdate is required",IF(NOT(ISBLANK('Captura de datos CASO'!D332)),"OK",NA()))</f>
        <v>#N/A</v>
      </c>
      <c r="E332" s="40" t="e">
        <f>IF(AND('DO NOT USE_Case Formulas'!A332,ISBLANK('Captura de datos CASO'!E332)),"Mobile Phone is required",IF(NOT(ISBLANK('Captura de datos CASO'!E332)),IF(AND(ISNUMBER(VALUE('Captura de datos CASO'!E332)),LEFT('Captura de datos CASO'!E332,1)&lt;&gt;"1",LEN('Captura de datos CASO'!E332)=10),"OK","Phone number must be valid format"),NA()))</f>
        <v>#N/A</v>
      </c>
      <c r="F332" s="40" t="e">
        <f>IF(LEN('Captura de datos CASO'!F332)&gt;255,"Home Street Address must be less than 255 characters",IF('DO NOT USE_Case Formulas'!A332,"OK",NA()))</f>
        <v>#N/A</v>
      </c>
      <c r="G332" s="40" t="e">
        <f>IF(LEN('Captura de datos CASO'!G332)&gt;40,"City must be less than 40 characters",IF('DO NOT USE_Case Formulas'!A332,"OK",NA()))</f>
        <v>#N/A</v>
      </c>
      <c r="H332" s="40" t="e">
        <f>IF(AND(NOT(ISBLANK('Captura de datos CASO'!H332)),ISNA(VLOOKUP('Captura de datos CASO'!H332,'DO NOT USE_School Picklist'!$P$3:$P$52,1,FALSE))),"Please select a value from the drop-down menu",IF('DO NOT USE_Case Formulas'!A332,"OK",NA()))</f>
        <v>#N/A</v>
      </c>
      <c r="I332" s="40" t="e">
        <f>IF(AND('DO NOT USE_Case Formulas'!A332,ISBLANK('Captura de datos CASO'!I332)),"Zip is required",IF(ISBLANK('Captura de datos CASO'!I332),NA(),"OK"))</f>
        <v>#N/A</v>
      </c>
      <c r="J332" s="40" t="e">
        <f>IF(AND('DO NOT USE_Case Formulas'!A332,ISBLANK('Captura de datos CASO'!J332)),"Student or Staff? is required",IF(ISBLANK('Captura de datos CASO'!J332),NA(),IF(ISNA(VLOOKUP('Captura de datos CASO'!J332,'DO NOT USE_School Picklist'!$B$3:$B$6,1,FALSE)),"Please select a value from the drop-down menu","OK")))</f>
        <v>#N/A</v>
      </c>
      <c r="K332" s="40" t="e">
        <f>IF(AND('Captura de datos CASO'!J332='DO NOT USE_School Picklist'!$B$4,ISBLANK('Captura de datos CASO'!K332)),"Occupation/Job Title is required if Student or Staff? is Yes, staff/faculty or volunteer",IF('DO NOT USE_Case Formulas'!A332,"OK",NA()))</f>
        <v>#N/A</v>
      </c>
      <c r="L332" s="40" t="e">
        <f ca="1">IF('Captura de datos CASO'!L332&gt;'DO NOT USE_School Picklist'!$C$3,"Date last on school campus/facility cannot be a future date",IF('DO NOT USE_Case Formulas'!A332,IF(ISBLANK('Captura de datos CASO'!L332),"Date last on school campus/facility is required","OK"),NA()))</f>
        <v>#N/A</v>
      </c>
      <c r="M332" s="40" t="e">
        <f>IF(AND('DO NOT USE_Case Formulas'!A332,ISBLANK('Captura de datos CASO'!M332)),"Specific Place in the Location is required",IF(ISBLANK('Captura de datos CASO'!M332),NA(),"OK"))</f>
        <v>#N/A</v>
      </c>
      <c r="N332" s="40" t="e">
        <f>IF(LEN('Captura de datos CASO'!N332)&gt;50,"Parent/Guardian Name must be less than 50 characters",IF('DO NOT USE_Case Formulas'!A332,"OK",NA()))</f>
        <v>#N/A</v>
      </c>
      <c r="O332" s="40" t="e">
        <f>IF(NOT(ISBLANK('Captura de datos CASO'!O332)),IF(AND(ISNUMBER('Captura de datos CASO'!O332),LEFT('Captura de datos CASO'!O332,1)&lt;&gt;"1",LEN('Captura de datos CASO'!O332)=10),"OK","Phone number must be valid format"),IF('DO NOT USE_Case Formulas'!A332,"OK",NA()))</f>
        <v>#N/A</v>
      </c>
      <c r="P332" s="53" t="e">
        <f>IF(AND(NOT(ISBLANK('Captura de datos CASO'!P332)),ISNA(VLOOKUP('Captura de datos CASO'!P332,'DO NOT USE_School Picklist'!$I$3:$I$5,1,FALSE))),"Please select a value from the drop-down menu",IF('DO NOT USE_Case Formulas'!A332,"OK",NA()))</f>
        <v>#N/A</v>
      </c>
      <c r="Q332" s="40" t="e">
        <f>IF(AND(NOT(ISBLANK('Captura de datos CASO'!Q332)),ISNA(VLOOKUP('Captura de datos CASO'!Q332,'DO NOT USE_School Picklist'!$E$3:$E$10,1,FALSE))),"Please select a value from the drop-down menu",IF('DO NOT USE_Case Formulas'!A332,"OK",NA()))</f>
        <v>#N/A</v>
      </c>
      <c r="R332" s="53" t="e">
        <f>IF(AND(NOT(ISBLANK('Captura de datos CASO'!R332)),ISNA(VLOOKUP('Captura de datos CASO'!R332,'DO NOT USE_School Picklist'!$W$3:$W$9,1,FALSE))),"Please select a value from the drop-down menu",IF('DO NOT USE_Case Formulas'!A332,"OK",NA()))</f>
        <v>#N/A</v>
      </c>
      <c r="S332" s="53" t="e">
        <f>IF(AND(NOT(ISBLANK('Captura de datos CASO'!S332)),ISNA(VLOOKUP('Captura de datos CASO'!S332,'DO NOT USE_School Picklist'!$W$3:$W$9,1,FALSE))),"Please select a value from the drop-down menu",IF('DO NOT USE_Case Formulas'!A332,"OK",NA()))</f>
        <v>#N/A</v>
      </c>
      <c r="T332" s="40" t="e">
        <f>IF(AND(NOT(ISBLANK('Captura de datos CASO'!T332)),ISNA(VLOOKUP('Captura de datos CASO'!T332,'DO NOT USE_School Picklist'!$F$3:$F$16,1,FALSE))),"Please select a value from the drop-down menu",IF('DO NOT USE_Case Formulas'!A332,"OK",NA()))</f>
        <v>#N/A</v>
      </c>
      <c r="U332" s="40" t="e">
        <f>IF(LEN('Captura de datos CASO'!U332)&gt;100,"Classroom(s) must be less than 100 characters",IF('DO NOT USE_Case Formulas'!A332,"OK",NA()))</f>
        <v>#N/A</v>
      </c>
      <c r="V332" s="40" t="e">
        <f>IF(AND(NOT(ISBLANK('Captura de datos CASO'!V332)),ISNA(VLOOKUP('Captura de datos CASO'!V332,'DO NOT USE_School Picklist'!$S$3:$S$12,1,FALSE))),"Please select a value from the drop-down menu",IF('DO NOT USE_Case Formulas'!A332,"OK",NA()))</f>
        <v>#N/A</v>
      </c>
      <c r="W332" s="40" t="e">
        <f>IF(AND(NOT(ISBLANK('Captura de datos CASO'!W332)),ISNA(VLOOKUP('Captura de datos CASO'!W332,'DO NOT USE_School Picklist'!$S$3:$S$12,1,FALSE))),"Please select a value from the drop-down menu",IF('DO NOT USE_Case Formulas'!A332,"OK",NA()))</f>
        <v>#N/A</v>
      </c>
      <c r="X332" s="40" t="e">
        <f>IF(LEN('Captura de datos CASO'!X332)&gt;80,"Name of Education Group must be less than 80 characters",IF('DO NOT USE_Case Formulas'!A332,"OK",NA()))</f>
        <v>#N/A</v>
      </c>
      <c r="Y332" s="40" t="e">
        <f>IF(AND(NOT(ISBLANK('Captura de datos CASO'!Y332)),ISNA(VLOOKUP('Captura de datos CASO'!Y332,'DO NOT USE_School Picklist'!$K$3:$K$6,1,FALSE))),"Please select a value from the drop-down menu",IF('DO NOT USE_Case Formulas'!A332,"OK",NA()))</f>
        <v>#N/A</v>
      </c>
      <c r="Z332" s="40" t="e">
        <f>IF(AND('DO NOT USE_Case Formulas'!A332,ISBLANK('Captura de datos CASO'!Z332)),"Has this person had symptoms? is required",IF(AND(NOT(ISBLANK('Captura de datos CASO'!Z332)),ISNA(VLOOKUP('Captura de datos CASO'!Z332,'DO NOT USE_School Picklist'!$D$3:$D$5,1,FALSE))),"Please select a value from the drop-down menu",IF(NOT(ISBLANK('Captura de datos CASO'!Z332)),"OK",NA())))</f>
        <v>#N/A</v>
      </c>
      <c r="AA332" s="40" t="e">
        <f>IF(AND('Captura de datos CASO'!Z332='DO NOT USE_School Picklist'!$D$3,ISBLANK('Captura de datos CASO'!AA332)),"Symptom Onset Date is required if Ever Symptomatic is Yes",IF('DO NOT USE_Case Formulas'!A332,"OK",NA()))</f>
        <v>#N/A</v>
      </c>
      <c r="AB332" s="40"/>
      <c r="AC332" s="40" t="e">
        <f ca="1">IF(AND('DO NOT USE_Case Formulas'!A332,ISBLANK('Captura de datos CASO'!AC332)),"Lab Result Test Date is required",IF('Captura de datos CASO'!AC332&gt;'DO NOT USE_School Picklist'!$C$3,"Test Date cannot be a future date",IF(NOT(ISBLANK('Captura de datos CASO'!AC332)),"OK",NA())))</f>
        <v>#N/A</v>
      </c>
      <c r="AD332" s="40" t="e">
        <f>IF(AND(NOT(ISBLANK('Captura de datos CASO'!AD332)),ISNA(VLOOKUP('Captura de datos CASO'!AD332,'DO NOT USE_School Picklist'!$R$3:$R$7,1,FALSE))),"Please select a value from the drop-down menu",IF('DO NOT USE_Case Formulas'!A332,"OK",NA()))</f>
        <v>#N/A</v>
      </c>
      <c r="AE332" s="40" t="e">
        <f>IF(AND('DO NOT USE_Case Formulas'!A332,ISBLANK('Captura de datos CASO'!AB332)),"Lab Result Test Result is required",IF(AND(NOT(ISBLANK('Captura de datos CASO'!AB332)),ISNA(VLOOKUP('Captura de datos CASO'!AB332,'DO NOT USE_School Picklist'!$Q$3:$Q$8,1,FALSE))),"Please select a value from the drop-down menu",IF('DO NOT USE_Case Formulas'!A332,"OK",NA())))</f>
        <v>#N/A</v>
      </c>
    </row>
    <row r="333" spans="1:31" x14ac:dyDescent="0.3">
      <c r="A333" s="39" t="e">
        <f>IF('DO NOT USE_Case Formulas'!A333,IF('DO NOT USE_Case Formulas'!B333,"Not all required fields are completed","OK"),NA())</f>
        <v>#N/A</v>
      </c>
      <c r="B333" s="40" t="e">
        <f>IF(AND('DO NOT USE_Case Formulas'!A333,ISBLANK('Captura de datos CASO'!B333)),"First Name is required",IF(NOT(ISBLANK('Captura de datos CASO'!B333)),"OK",NA()))</f>
        <v>#N/A</v>
      </c>
      <c r="C333" s="40" t="e">
        <f>IF(AND('DO NOT USE_Case Formulas'!A333,ISBLANK('Captura de datos CASO'!C333)),"Last Name is required",IF(NOT(ISBLANK('Captura de datos CASO'!C333)),"OK",NA()))</f>
        <v>#N/A</v>
      </c>
      <c r="D333" s="40" t="e">
        <f>IF(AND('DO NOT USE_Case Formulas'!A333,ISBLANK('Captura de datos CASO'!D333)),"Birthdate is required",IF(NOT(ISBLANK('Captura de datos CASO'!D333)),"OK",NA()))</f>
        <v>#N/A</v>
      </c>
      <c r="E333" s="40" t="e">
        <f>IF(AND('DO NOT USE_Case Formulas'!A333,ISBLANK('Captura de datos CASO'!E333)),"Mobile Phone is required",IF(NOT(ISBLANK('Captura de datos CASO'!E333)),IF(AND(ISNUMBER(VALUE('Captura de datos CASO'!E333)),LEFT('Captura de datos CASO'!E333,1)&lt;&gt;"1",LEN('Captura de datos CASO'!E333)=10),"OK","Phone number must be valid format"),NA()))</f>
        <v>#N/A</v>
      </c>
      <c r="F333" s="40" t="e">
        <f>IF(LEN('Captura de datos CASO'!F333)&gt;255,"Home Street Address must be less than 255 characters",IF('DO NOT USE_Case Formulas'!A333,"OK",NA()))</f>
        <v>#N/A</v>
      </c>
      <c r="G333" s="40" t="e">
        <f>IF(LEN('Captura de datos CASO'!G333)&gt;40,"City must be less than 40 characters",IF('DO NOT USE_Case Formulas'!A333,"OK",NA()))</f>
        <v>#N/A</v>
      </c>
      <c r="H333" s="40" t="e">
        <f>IF(AND(NOT(ISBLANK('Captura de datos CASO'!H333)),ISNA(VLOOKUP('Captura de datos CASO'!H333,'DO NOT USE_School Picklist'!$P$3:$P$52,1,FALSE))),"Please select a value from the drop-down menu",IF('DO NOT USE_Case Formulas'!A333,"OK",NA()))</f>
        <v>#N/A</v>
      </c>
      <c r="I333" s="40" t="e">
        <f>IF(AND('DO NOT USE_Case Formulas'!A333,ISBLANK('Captura de datos CASO'!I333)),"Zip is required",IF(ISBLANK('Captura de datos CASO'!I333),NA(),"OK"))</f>
        <v>#N/A</v>
      </c>
      <c r="J333" s="40" t="e">
        <f>IF(AND('DO NOT USE_Case Formulas'!A333,ISBLANK('Captura de datos CASO'!J333)),"Student or Staff? is required",IF(ISBLANK('Captura de datos CASO'!J333),NA(),IF(ISNA(VLOOKUP('Captura de datos CASO'!J333,'DO NOT USE_School Picklist'!$B$3:$B$6,1,FALSE)),"Please select a value from the drop-down menu","OK")))</f>
        <v>#N/A</v>
      </c>
      <c r="K333" s="40" t="e">
        <f>IF(AND('Captura de datos CASO'!J333='DO NOT USE_School Picklist'!$B$4,ISBLANK('Captura de datos CASO'!K333)),"Occupation/Job Title is required if Student or Staff? is Yes, staff/faculty or volunteer",IF('DO NOT USE_Case Formulas'!A333,"OK",NA()))</f>
        <v>#N/A</v>
      </c>
      <c r="L333" s="40" t="e">
        <f ca="1">IF('Captura de datos CASO'!L333&gt;'DO NOT USE_School Picklist'!$C$3,"Date last on school campus/facility cannot be a future date",IF('DO NOT USE_Case Formulas'!A333,IF(ISBLANK('Captura de datos CASO'!L333),"Date last on school campus/facility is required","OK"),NA()))</f>
        <v>#N/A</v>
      </c>
      <c r="M333" s="40" t="e">
        <f>IF(AND('DO NOT USE_Case Formulas'!A333,ISBLANK('Captura de datos CASO'!M333)),"Specific Place in the Location is required",IF(ISBLANK('Captura de datos CASO'!M333),NA(),"OK"))</f>
        <v>#N/A</v>
      </c>
      <c r="N333" s="40" t="e">
        <f>IF(LEN('Captura de datos CASO'!N333)&gt;50,"Parent/Guardian Name must be less than 50 characters",IF('DO NOT USE_Case Formulas'!A333,"OK",NA()))</f>
        <v>#N/A</v>
      </c>
      <c r="O333" s="40" t="e">
        <f>IF(NOT(ISBLANK('Captura de datos CASO'!O333)),IF(AND(ISNUMBER('Captura de datos CASO'!O333),LEFT('Captura de datos CASO'!O333,1)&lt;&gt;"1",LEN('Captura de datos CASO'!O333)=10),"OK","Phone number must be valid format"),IF('DO NOT USE_Case Formulas'!A333,"OK",NA()))</f>
        <v>#N/A</v>
      </c>
      <c r="P333" s="53" t="e">
        <f>IF(AND(NOT(ISBLANK('Captura de datos CASO'!P333)),ISNA(VLOOKUP('Captura de datos CASO'!P333,'DO NOT USE_School Picklist'!$I$3:$I$5,1,FALSE))),"Please select a value from the drop-down menu",IF('DO NOT USE_Case Formulas'!A333,"OK",NA()))</f>
        <v>#N/A</v>
      </c>
      <c r="Q333" s="40" t="e">
        <f>IF(AND(NOT(ISBLANK('Captura de datos CASO'!Q333)),ISNA(VLOOKUP('Captura de datos CASO'!Q333,'DO NOT USE_School Picklist'!$E$3:$E$10,1,FALSE))),"Please select a value from the drop-down menu",IF('DO NOT USE_Case Formulas'!A333,"OK",NA()))</f>
        <v>#N/A</v>
      </c>
      <c r="R333" s="53" t="e">
        <f>IF(AND(NOT(ISBLANK('Captura de datos CASO'!R333)),ISNA(VLOOKUP('Captura de datos CASO'!R333,'DO NOT USE_School Picklist'!$W$3:$W$9,1,FALSE))),"Please select a value from the drop-down menu",IF('DO NOT USE_Case Formulas'!A333,"OK",NA()))</f>
        <v>#N/A</v>
      </c>
      <c r="S333" s="53" t="e">
        <f>IF(AND(NOT(ISBLANK('Captura de datos CASO'!S333)),ISNA(VLOOKUP('Captura de datos CASO'!S333,'DO NOT USE_School Picklist'!$W$3:$W$9,1,FALSE))),"Please select a value from the drop-down menu",IF('DO NOT USE_Case Formulas'!A333,"OK",NA()))</f>
        <v>#N/A</v>
      </c>
      <c r="T333" s="40" t="e">
        <f>IF(AND(NOT(ISBLANK('Captura de datos CASO'!T333)),ISNA(VLOOKUP('Captura de datos CASO'!T333,'DO NOT USE_School Picklist'!$F$3:$F$16,1,FALSE))),"Please select a value from the drop-down menu",IF('DO NOT USE_Case Formulas'!A333,"OK",NA()))</f>
        <v>#N/A</v>
      </c>
      <c r="U333" s="40" t="e">
        <f>IF(LEN('Captura de datos CASO'!U333)&gt;100,"Classroom(s) must be less than 100 characters",IF('DO NOT USE_Case Formulas'!A333,"OK",NA()))</f>
        <v>#N/A</v>
      </c>
      <c r="V333" s="40" t="e">
        <f>IF(AND(NOT(ISBLANK('Captura de datos CASO'!V333)),ISNA(VLOOKUP('Captura de datos CASO'!V333,'DO NOT USE_School Picklist'!$S$3:$S$12,1,FALSE))),"Please select a value from the drop-down menu",IF('DO NOT USE_Case Formulas'!A333,"OK",NA()))</f>
        <v>#N/A</v>
      </c>
      <c r="W333" s="40" t="e">
        <f>IF(AND(NOT(ISBLANK('Captura de datos CASO'!W333)),ISNA(VLOOKUP('Captura de datos CASO'!W333,'DO NOT USE_School Picklist'!$S$3:$S$12,1,FALSE))),"Please select a value from the drop-down menu",IF('DO NOT USE_Case Formulas'!A333,"OK",NA()))</f>
        <v>#N/A</v>
      </c>
      <c r="X333" s="40" t="e">
        <f>IF(LEN('Captura de datos CASO'!X333)&gt;80,"Name of Education Group must be less than 80 characters",IF('DO NOT USE_Case Formulas'!A333,"OK",NA()))</f>
        <v>#N/A</v>
      </c>
      <c r="Y333" s="40" t="e">
        <f>IF(AND(NOT(ISBLANK('Captura de datos CASO'!Y333)),ISNA(VLOOKUP('Captura de datos CASO'!Y333,'DO NOT USE_School Picklist'!$K$3:$K$6,1,FALSE))),"Please select a value from the drop-down menu",IF('DO NOT USE_Case Formulas'!A333,"OK",NA()))</f>
        <v>#N/A</v>
      </c>
      <c r="Z333" s="40" t="e">
        <f>IF(AND('DO NOT USE_Case Formulas'!A333,ISBLANK('Captura de datos CASO'!Z333)),"Has this person had symptoms? is required",IF(AND(NOT(ISBLANK('Captura de datos CASO'!Z333)),ISNA(VLOOKUP('Captura de datos CASO'!Z333,'DO NOT USE_School Picklist'!$D$3:$D$5,1,FALSE))),"Please select a value from the drop-down menu",IF(NOT(ISBLANK('Captura de datos CASO'!Z333)),"OK",NA())))</f>
        <v>#N/A</v>
      </c>
      <c r="AA333" s="40" t="e">
        <f>IF(AND('Captura de datos CASO'!Z333='DO NOT USE_School Picklist'!$D$3,ISBLANK('Captura de datos CASO'!AA333)),"Symptom Onset Date is required if Ever Symptomatic is Yes",IF('DO NOT USE_Case Formulas'!A333,"OK",NA()))</f>
        <v>#N/A</v>
      </c>
      <c r="AB333" s="40"/>
      <c r="AC333" s="40" t="e">
        <f ca="1">IF(AND('DO NOT USE_Case Formulas'!A333,ISBLANK('Captura de datos CASO'!AC333)),"Lab Result Test Date is required",IF('Captura de datos CASO'!AC333&gt;'DO NOT USE_School Picklist'!$C$3,"Test Date cannot be a future date",IF(NOT(ISBLANK('Captura de datos CASO'!AC333)),"OK",NA())))</f>
        <v>#N/A</v>
      </c>
      <c r="AD333" s="40" t="e">
        <f>IF(AND(NOT(ISBLANK('Captura de datos CASO'!AD333)),ISNA(VLOOKUP('Captura de datos CASO'!AD333,'DO NOT USE_School Picklist'!$R$3:$R$7,1,FALSE))),"Please select a value from the drop-down menu",IF('DO NOT USE_Case Formulas'!A333,"OK",NA()))</f>
        <v>#N/A</v>
      </c>
      <c r="AE333" s="40" t="e">
        <f>IF(AND('DO NOT USE_Case Formulas'!A333,ISBLANK('Captura de datos CASO'!AB333)),"Lab Result Test Result is required",IF(AND(NOT(ISBLANK('Captura de datos CASO'!AB333)),ISNA(VLOOKUP('Captura de datos CASO'!AB333,'DO NOT USE_School Picklist'!$Q$3:$Q$8,1,FALSE))),"Please select a value from the drop-down menu",IF('DO NOT USE_Case Formulas'!A333,"OK",NA())))</f>
        <v>#N/A</v>
      </c>
    </row>
    <row r="334" spans="1:31" x14ac:dyDescent="0.3">
      <c r="A334" s="39" t="e">
        <f>IF('DO NOT USE_Case Formulas'!A334,IF('DO NOT USE_Case Formulas'!B334,"Not all required fields are completed","OK"),NA())</f>
        <v>#N/A</v>
      </c>
      <c r="B334" s="40" t="e">
        <f>IF(AND('DO NOT USE_Case Formulas'!A334,ISBLANK('Captura de datos CASO'!B334)),"First Name is required",IF(NOT(ISBLANK('Captura de datos CASO'!B334)),"OK",NA()))</f>
        <v>#N/A</v>
      </c>
      <c r="C334" s="40" t="e">
        <f>IF(AND('DO NOT USE_Case Formulas'!A334,ISBLANK('Captura de datos CASO'!C334)),"Last Name is required",IF(NOT(ISBLANK('Captura de datos CASO'!C334)),"OK",NA()))</f>
        <v>#N/A</v>
      </c>
      <c r="D334" s="40" t="e">
        <f>IF(AND('DO NOT USE_Case Formulas'!A334,ISBLANK('Captura de datos CASO'!D334)),"Birthdate is required",IF(NOT(ISBLANK('Captura de datos CASO'!D334)),"OK",NA()))</f>
        <v>#N/A</v>
      </c>
      <c r="E334" s="40" t="e">
        <f>IF(AND('DO NOT USE_Case Formulas'!A334,ISBLANK('Captura de datos CASO'!E334)),"Mobile Phone is required",IF(NOT(ISBLANK('Captura de datos CASO'!E334)),IF(AND(ISNUMBER(VALUE('Captura de datos CASO'!E334)),LEFT('Captura de datos CASO'!E334,1)&lt;&gt;"1",LEN('Captura de datos CASO'!E334)=10),"OK","Phone number must be valid format"),NA()))</f>
        <v>#N/A</v>
      </c>
      <c r="F334" s="40" t="e">
        <f>IF(LEN('Captura de datos CASO'!F334)&gt;255,"Home Street Address must be less than 255 characters",IF('DO NOT USE_Case Formulas'!A334,"OK",NA()))</f>
        <v>#N/A</v>
      </c>
      <c r="G334" s="40" t="e">
        <f>IF(LEN('Captura de datos CASO'!G334)&gt;40,"City must be less than 40 characters",IF('DO NOT USE_Case Formulas'!A334,"OK",NA()))</f>
        <v>#N/A</v>
      </c>
      <c r="H334" s="40" t="e">
        <f>IF(AND(NOT(ISBLANK('Captura de datos CASO'!H334)),ISNA(VLOOKUP('Captura de datos CASO'!H334,'DO NOT USE_School Picklist'!$P$3:$P$52,1,FALSE))),"Please select a value from the drop-down menu",IF('DO NOT USE_Case Formulas'!A334,"OK",NA()))</f>
        <v>#N/A</v>
      </c>
      <c r="I334" s="40" t="e">
        <f>IF(AND('DO NOT USE_Case Formulas'!A334,ISBLANK('Captura de datos CASO'!I334)),"Zip is required",IF(ISBLANK('Captura de datos CASO'!I334),NA(),"OK"))</f>
        <v>#N/A</v>
      </c>
      <c r="J334" s="40" t="e">
        <f>IF(AND('DO NOT USE_Case Formulas'!A334,ISBLANK('Captura de datos CASO'!J334)),"Student or Staff? is required",IF(ISBLANK('Captura de datos CASO'!J334),NA(),IF(ISNA(VLOOKUP('Captura de datos CASO'!J334,'DO NOT USE_School Picklist'!$B$3:$B$6,1,FALSE)),"Please select a value from the drop-down menu","OK")))</f>
        <v>#N/A</v>
      </c>
      <c r="K334" s="40" t="e">
        <f>IF(AND('Captura de datos CASO'!J334='DO NOT USE_School Picklist'!$B$4,ISBLANK('Captura de datos CASO'!K334)),"Occupation/Job Title is required if Student or Staff? is Yes, staff/faculty or volunteer",IF('DO NOT USE_Case Formulas'!A334,"OK",NA()))</f>
        <v>#N/A</v>
      </c>
      <c r="L334" s="40" t="e">
        <f ca="1">IF('Captura de datos CASO'!L334&gt;'DO NOT USE_School Picklist'!$C$3,"Date last on school campus/facility cannot be a future date",IF('DO NOT USE_Case Formulas'!A334,IF(ISBLANK('Captura de datos CASO'!L334),"Date last on school campus/facility is required","OK"),NA()))</f>
        <v>#N/A</v>
      </c>
      <c r="M334" s="40" t="e">
        <f>IF(AND('DO NOT USE_Case Formulas'!A334,ISBLANK('Captura de datos CASO'!M334)),"Specific Place in the Location is required",IF(ISBLANK('Captura de datos CASO'!M334),NA(),"OK"))</f>
        <v>#N/A</v>
      </c>
      <c r="N334" s="40" t="e">
        <f>IF(LEN('Captura de datos CASO'!N334)&gt;50,"Parent/Guardian Name must be less than 50 characters",IF('DO NOT USE_Case Formulas'!A334,"OK",NA()))</f>
        <v>#N/A</v>
      </c>
      <c r="O334" s="40" t="e">
        <f>IF(NOT(ISBLANK('Captura de datos CASO'!O334)),IF(AND(ISNUMBER('Captura de datos CASO'!O334),LEFT('Captura de datos CASO'!O334,1)&lt;&gt;"1",LEN('Captura de datos CASO'!O334)=10),"OK","Phone number must be valid format"),IF('DO NOT USE_Case Formulas'!A334,"OK",NA()))</f>
        <v>#N/A</v>
      </c>
      <c r="P334" s="53" t="e">
        <f>IF(AND(NOT(ISBLANK('Captura de datos CASO'!P334)),ISNA(VLOOKUP('Captura de datos CASO'!P334,'DO NOT USE_School Picklist'!$I$3:$I$5,1,FALSE))),"Please select a value from the drop-down menu",IF('DO NOT USE_Case Formulas'!A334,"OK",NA()))</f>
        <v>#N/A</v>
      </c>
      <c r="Q334" s="40" t="e">
        <f>IF(AND(NOT(ISBLANK('Captura de datos CASO'!Q334)),ISNA(VLOOKUP('Captura de datos CASO'!Q334,'DO NOT USE_School Picklist'!$E$3:$E$10,1,FALSE))),"Please select a value from the drop-down menu",IF('DO NOT USE_Case Formulas'!A334,"OK",NA()))</f>
        <v>#N/A</v>
      </c>
      <c r="R334" s="53" t="e">
        <f>IF(AND(NOT(ISBLANK('Captura de datos CASO'!R334)),ISNA(VLOOKUP('Captura de datos CASO'!R334,'DO NOT USE_School Picklist'!$W$3:$W$9,1,FALSE))),"Please select a value from the drop-down menu",IF('DO NOT USE_Case Formulas'!A334,"OK",NA()))</f>
        <v>#N/A</v>
      </c>
      <c r="S334" s="53" t="e">
        <f>IF(AND(NOT(ISBLANK('Captura de datos CASO'!S334)),ISNA(VLOOKUP('Captura de datos CASO'!S334,'DO NOT USE_School Picklist'!$W$3:$W$9,1,FALSE))),"Please select a value from the drop-down menu",IF('DO NOT USE_Case Formulas'!A334,"OK",NA()))</f>
        <v>#N/A</v>
      </c>
      <c r="T334" s="40" t="e">
        <f>IF(AND(NOT(ISBLANK('Captura de datos CASO'!T334)),ISNA(VLOOKUP('Captura de datos CASO'!T334,'DO NOT USE_School Picklist'!$F$3:$F$16,1,FALSE))),"Please select a value from the drop-down menu",IF('DO NOT USE_Case Formulas'!A334,"OK",NA()))</f>
        <v>#N/A</v>
      </c>
      <c r="U334" s="40" t="e">
        <f>IF(LEN('Captura de datos CASO'!U334)&gt;100,"Classroom(s) must be less than 100 characters",IF('DO NOT USE_Case Formulas'!A334,"OK",NA()))</f>
        <v>#N/A</v>
      </c>
      <c r="V334" s="40" t="e">
        <f>IF(AND(NOT(ISBLANK('Captura de datos CASO'!V334)),ISNA(VLOOKUP('Captura de datos CASO'!V334,'DO NOT USE_School Picklist'!$S$3:$S$12,1,FALSE))),"Please select a value from the drop-down menu",IF('DO NOT USE_Case Formulas'!A334,"OK",NA()))</f>
        <v>#N/A</v>
      </c>
      <c r="W334" s="40" t="e">
        <f>IF(AND(NOT(ISBLANK('Captura de datos CASO'!W334)),ISNA(VLOOKUP('Captura de datos CASO'!W334,'DO NOT USE_School Picklist'!$S$3:$S$12,1,FALSE))),"Please select a value from the drop-down menu",IF('DO NOT USE_Case Formulas'!A334,"OK",NA()))</f>
        <v>#N/A</v>
      </c>
      <c r="X334" s="40" t="e">
        <f>IF(LEN('Captura de datos CASO'!X334)&gt;80,"Name of Education Group must be less than 80 characters",IF('DO NOT USE_Case Formulas'!A334,"OK",NA()))</f>
        <v>#N/A</v>
      </c>
      <c r="Y334" s="40" t="e">
        <f>IF(AND(NOT(ISBLANK('Captura de datos CASO'!Y334)),ISNA(VLOOKUP('Captura de datos CASO'!Y334,'DO NOT USE_School Picklist'!$K$3:$K$6,1,FALSE))),"Please select a value from the drop-down menu",IF('DO NOT USE_Case Formulas'!A334,"OK",NA()))</f>
        <v>#N/A</v>
      </c>
      <c r="Z334" s="40" t="e">
        <f>IF(AND('DO NOT USE_Case Formulas'!A334,ISBLANK('Captura de datos CASO'!Z334)),"Has this person had symptoms? is required",IF(AND(NOT(ISBLANK('Captura de datos CASO'!Z334)),ISNA(VLOOKUP('Captura de datos CASO'!Z334,'DO NOT USE_School Picklist'!$D$3:$D$5,1,FALSE))),"Please select a value from the drop-down menu",IF(NOT(ISBLANK('Captura de datos CASO'!Z334)),"OK",NA())))</f>
        <v>#N/A</v>
      </c>
      <c r="AA334" s="40" t="e">
        <f>IF(AND('Captura de datos CASO'!Z334='DO NOT USE_School Picklist'!$D$3,ISBLANK('Captura de datos CASO'!AA334)),"Symptom Onset Date is required if Ever Symptomatic is Yes",IF('DO NOT USE_Case Formulas'!A334,"OK",NA()))</f>
        <v>#N/A</v>
      </c>
      <c r="AB334" s="40"/>
      <c r="AC334" s="40" t="e">
        <f ca="1">IF(AND('DO NOT USE_Case Formulas'!A334,ISBLANK('Captura de datos CASO'!AC334)),"Lab Result Test Date is required",IF('Captura de datos CASO'!AC334&gt;'DO NOT USE_School Picklist'!$C$3,"Test Date cannot be a future date",IF(NOT(ISBLANK('Captura de datos CASO'!AC334)),"OK",NA())))</f>
        <v>#N/A</v>
      </c>
      <c r="AD334" s="40" t="e">
        <f>IF(AND(NOT(ISBLANK('Captura de datos CASO'!AD334)),ISNA(VLOOKUP('Captura de datos CASO'!AD334,'DO NOT USE_School Picklist'!$R$3:$R$7,1,FALSE))),"Please select a value from the drop-down menu",IF('DO NOT USE_Case Formulas'!A334,"OK",NA()))</f>
        <v>#N/A</v>
      </c>
      <c r="AE334" s="40" t="e">
        <f>IF(AND('DO NOT USE_Case Formulas'!A334,ISBLANK('Captura de datos CASO'!AB334)),"Lab Result Test Result is required",IF(AND(NOT(ISBLANK('Captura de datos CASO'!AB334)),ISNA(VLOOKUP('Captura de datos CASO'!AB334,'DO NOT USE_School Picklist'!$Q$3:$Q$8,1,FALSE))),"Please select a value from the drop-down menu",IF('DO NOT USE_Case Formulas'!A334,"OK",NA())))</f>
        <v>#N/A</v>
      </c>
    </row>
    <row r="335" spans="1:31" x14ac:dyDescent="0.3">
      <c r="A335" s="39" t="e">
        <f>IF('DO NOT USE_Case Formulas'!A335,IF('DO NOT USE_Case Formulas'!B335,"Not all required fields are completed","OK"),NA())</f>
        <v>#N/A</v>
      </c>
      <c r="B335" s="40" t="e">
        <f>IF(AND('DO NOT USE_Case Formulas'!A335,ISBLANK('Captura de datos CASO'!B335)),"First Name is required",IF(NOT(ISBLANK('Captura de datos CASO'!B335)),"OK",NA()))</f>
        <v>#N/A</v>
      </c>
      <c r="C335" s="40" t="e">
        <f>IF(AND('DO NOT USE_Case Formulas'!A335,ISBLANK('Captura de datos CASO'!C335)),"Last Name is required",IF(NOT(ISBLANK('Captura de datos CASO'!C335)),"OK",NA()))</f>
        <v>#N/A</v>
      </c>
      <c r="D335" s="40" t="e">
        <f>IF(AND('DO NOT USE_Case Formulas'!A335,ISBLANK('Captura de datos CASO'!D335)),"Birthdate is required",IF(NOT(ISBLANK('Captura de datos CASO'!D335)),"OK",NA()))</f>
        <v>#N/A</v>
      </c>
      <c r="E335" s="40" t="e">
        <f>IF(AND('DO NOT USE_Case Formulas'!A335,ISBLANK('Captura de datos CASO'!E335)),"Mobile Phone is required",IF(NOT(ISBLANK('Captura de datos CASO'!E335)),IF(AND(ISNUMBER(VALUE('Captura de datos CASO'!E335)),LEFT('Captura de datos CASO'!E335,1)&lt;&gt;"1",LEN('Captura de datos CASO'!E335)=10),"OK","Phone number must be valid format"),NA()))</f>
        <v>#N/A</v>
      </c>
      <c r="F335" s="40" t="e">
        <f>IF(LEN('Captura de datos CASO'!F335)&gt;255,"Home Street Address must be less than 255 characters",IF('DO NOT USE_Case Formulas'!A335,"OK",NA()))</f>
        <v>#N/A</v>
      </c>
      <c r="G335" s="40" t="e">
        <f>IF(LEN('Captura de datos CASO'!G335)&gt;40,"City must be less than 40 characters",IF('DO NOT USE_Case Formulas'!A335,"OK",NA()))</f>
        <v>#N/A</v>
      </c>
      <c r="H335" s="40" t="e">
        <f>IF(AND(NOT(ISBLANK('Captura de datos CASO'!H335)),ISNA(VLOOKUP('Captura de datos CASO'!H335,'DO NOT USE_School Picklist'!$P$3:$P$52,1,FALSE))),"Please select a value from the drop-down menu",IF('DO NOT USE_Case Formulas'!A335,"OK",NA()))</f>
        <v>#N/A</v>
      </c>
      <c r="I335" s="40" t="e">
        <f>IF(AND('DO NOT USE_Case Formulas'!A335,ISBLANK('Captura de datos CASO'!I335)),"Zip is required",IF(ISBLANK('Captura de datos CASO'!I335),NA(),"OK"))</f>
        <v>#N/A</v>
      </c>
      <c r="J335" s="40" t="e">
        <f>IF(AND('DO NOT USE_Case Formulas'!A335,ISBLANK('Captura de datos CASO'!J335)),"Student or Staff? is required",IF(ISBLANK('Captura de datos CASO'!J335),NA(),IF(ISNA(VLOOKUP('Captura de datos CASO'!J335,'DO NOT USE_School Picklist'!$B$3:$B$6,1,FALSE)),"Please select a value from the drop-down menu","OK")))</f>
        <v>#N/A</v>
      </c>
      <c r="K335" s="40" t="e">
        <f>IF(AND('Captura de datos CASO'!J335='DO NOT USE_School Picklist'!$B$4,ISBLANK('Captura de datos CASO'!K335)),"Occupation/Job Title is required if Student or Staff? is Yes, staff/faculty or volunteer",IF('DO NOT USE_Case Formulas'!A335,"OK",NA()))</f>
        <v>#N/A</v>
      </c>
      <c r="L335" s="40" t="e">
        <f ca="1">IF('Captura de datos CASO'!L335&gt;'DO NOT USE_School Picklist'!$C$3,"Date last on school campus/facility cannot be a future date",IF('DO NOT USE_Case Formulas'!A335,IF(ISBLANK('Captura de datos CASO'!L335),"Date last on school campus/facility is required","OK"),NA()))</f>
        <v>#N/A</v>
      </c>
      <c r="M335" s="40" t="e">
        <f>IF(AND('DO NOT USE_Case Formulas'!A335,ISBLANK('Captura de datos CASO'!M335)),"Specific Place in the Location is required",IF(ISBLANK('Captura de datos CASO'!M335),NA(),"OK"))</f>
        <v>#N/A</v>
      </c>
      <c r="N335" s="40" t="e">
        <f>IF(LEN('Captura de datos CASO'!N335)&gt;50,"Parent/Guardian Name must be less than 50 characters",IF('DO NOT USE_Case Formulas'!A335,"OK",NA()))</f>
        <v>#N/A</v>
      </c>
      <c r="O335" s="40" t="e">
        <f>IF(NOT(ISBLANK('Captura de datos CASO'!O335)),IF(AND(ISNUMBER('Captura de datos CASO'!O335),LEFT('Captura de datos CASO'!O335,1)&lt;&gt;"1",LEN('Captura de datos CASO'!O335)=10),"OK","Phone number must be valid format"),IF('DO NOT USE_Case Formulas'!A335,"OK",NA()))</f>
        <v>#N/A</v>
      </c>
      <c r="P335" s="53" t="e">
        <f>IF(AND(NOT(ISBLANK('Captura de datos CASO'!P335)),ISNA(VLOOKUP('Captura de datos CASO'!P335,'DO NOT USE_School Picklist'!$I$3:$I$5,1,FALSE))),"Please select a value from the drop-down menu",IF('DO NOT USE_Case Formulas'!A335,"OK",NA()))</f>
        <v>#N/A</v>
      </c>
      <c r="Q335" s="40" t="e">
        <f>IF(AND(NOT(ISBLANK('Captura de datos CASO'!Q335)),ISNA(VLOOKUP('Captura de datos CASO'!Q335,'DO NOT USE_School Picklist'!$E$3:$E$10,1,FALSE))),"Please select a value from the drop-down menu",IF('DO NOT USE_Case Formulas'!A335,"OK",NA()))</f>
        <v>#N/A</v>
      </c>
      <c r="R335" s="53" t="e">
        <f>IF(AND(NOT(ISBLANK('Captura de datos CASO'!R335)),ISNA(VLOOKUP('Captura de datos CASO'!R335,'DO NOT USE_School Picklist'!$W$3:$W$9,1,FALSE))),"Please select a value from the drop-down menu",IF('DO NOT USE_Case Formulas'!A335,"OK",NA()))</f>
        <v>#N/A</v>
      </c>
      <c r="S335" s="53" t="e">
        <f>IF(AND(NOT(ISBLANK('Captura de datos CASO'!S335)),ISNA(VLOOKUP('Captura de datos CASO'!S335,'DO NOT USE_School Picklist'!$W$3:$W$9,1,FALSE))),"Please select a value from the drop-down menu",IF('DO NOT USE_Case Formulas'!A335,"OK",NA()))</f>
        <v>#N/A</v>
      </c>
      <c r="T335" s="40" t="e">
        <f>IF(AND(NOT(ISBLANK('Captura de datos CASO'!T335)),ISNA(VLOOKUP('Captura de datos CASO'!T335,'DO NOT USE_School Picklist'!$F$3:$F$16,1,FALSE))),"Please select a value from the drop-down menu",IF('DO NOT USE_Case Formulas'!A335,"OK",NA()))</f>
        <v>#N/A</v>
      </c>
      <c r="U335" s="40" t="e">
        <f>IF(LEN('Captura de datos CASO'!U335)&gt;100,"Classroom(s) must be less than 100 characters",IF('DO NOT USE_Case Formulas'!A335,"OK",NA()))</f>
        <v>#N/A</v>
      </c>
      <c r="V335" s="40" t="e">
        <f>IF(AND(NOT(ISBLANK('Captura de datos CASO'!V335)),ISNA(VLOOKUP('Captura de datos CASO'!V335,'DO NOT USE_School Picklist'!$S$3:$S$12,1,FALSE))),"Please select a value from the drop-down menu",IF('DO NOT USE_Case Formulas'!A335,"OK",NA()))</f>
        <v>#N/A</v>
      </c>
      <c r="W335" s="40" t="e">
        <f>IF(AND(NOT(ISBLANK('Captura de datos CASO'!W335)),ISNA(VLOOKUP('Captura de datos CASO'!W335,'DO NOT USE_School Picklist'!$S$3:$S$12,1,FALSE))),"Please select a value from the drop-down menu",IF('DO NOT USE_Case Formulas'!A335,"OK",NA()))</f>
        <v>#N/A</v>
      </c>
      <c r="X335" s="40" t="e">
        <f>IF(LEN('Captura de datos CASO'!X335)&gt;80,"Name of Education Group must be less than 80 characters",IF('DO NOT USE_Case Formulas'!A335,"OK",NA()))</f>
        <v>#N/A</v>
      </c>
      <c r="Y335" s="40" t="e">
        <f>IF(AND(NOT(ISBLANK('Captura de datos CASO'!Y335)),ISNA(VLOOKUP('Captura de datos CASO'!Y335,'DO NOT USE_School Picklist'!$K$3:$K$6,1,FALSE))),"Please select a value from the drop-down menu",IF('DO NOT USE_Case Formulas'!A335,"OK",NA()))</f>
        <v>#N/A</v>
      </c>
      <c r="Z335" s="40" t="e">
        <f>IF(AND('DO NOT USE_Case Formulas'!A335,ISBLANK('Captura de datos CASO'!Z335)),"Has this person had symptoms? is required",IF(AND(NOT(ISBLANK('Captura de datos CASO'!Z335)),ISNA(VLOOKUP('Captura de datos CASO'!Z335,'DO NOT USE_School Picklist'!$D$3:$D$5,1,FALSE))),"Please select a value from the drop-down menu",IF(NOT(ISBLANK('Captura de datos CASO'!Z335)),"OK",NA())))</f>
        <v>#N/A</v>
      </c>
      <c r="AA335" s="40" t="e">
        <f>IF(AND('Captura de datos CASO'!Z335='DO NOT USE_School Picklist'!$D$3,ISBLANK('Captura de datos CASO'!AA335)),"Symptom Onset Date is required if Ever Symptomatic is Yes",IF('DO NOT USE_Case Formulas'!A335,"OK",NA()))</f>
        <v>#N/A</v>
      </c>
      <c r="AB335" s="40"/>
      <c r="AC335" s="40" t="e">
        <f ca="1">IF(AND('DO NOT USE_Case Formulas'!A335,ISBLANK('Captura de datos CASO'!AC335)),"Lab Result Test Date is required",IF('Captura de datos CASO'!AC335&gt;'DO NOT USE_School Picklist'!$C$3,"Test Date cannot be a future date",IF(NOT(ISBLANK('Captura de datos CASO'!AC335)),"OK",NA())))</f>
        <v>#N/A</v>
      </c>
      <c r="AD335" s="40" t="e">
        <f>IF(AND(NOT(ISBLANK('Captura de datos CASO'!AD335)),ISNA(VLOOKUP('Captura de datos CASO'!AD335,'DO NOT USE_School Picklist'!$R$3:$R$7,1,FALSE))),"Please select a value from the drop-down menu",IF('DO NOT USE_Case Formulas'!A335,"OK",NA()))</f>
        <v>#N/A</v>
      </c>
      <c r="AE335" s="40" t="e">
        <f>IF(AND('DO NOT USE_Case Formulas'!A335,ISBLANK('Captura de datos CASO'!AB335)),"Lab Result Test Result is required",IF(AND(NOT(ISBLANK('Captura de datos CASO'!AB335)),ISNA(VLOOKUP('Captura de datos CASO'!AB335,'DO NOT USE_School Picklist'!$Q$3:$Q$8,1,FALSE))),"Please select a value from the drop-down menu",IF('DO NOT USE_Case Formulas'!A335,"OK",NA())))</f>
        <v>#N/A</v>
      </c>
    </row>
    <row r="336" spans="1:31" x14ac:dyDescent="0.3">
      <c r="A336" s="39" t="e">
        <f>IF('DO NOT USE_Case Formulas'!A336,IF('DO NOT USE_Case Formulas'!B336,"Not all required fields are completed","OK"),NA())</f>
        <v>#N/A</v>
      </c>
      <c r="B336" s="40" t="e">
        <f>IF(AND('DO NOT USE_Case Formulas'!A336,ISBLANK('Captura de datos CASO'!B336)),"First Name is required",IF(NOT(ISBLANK('Captura de datos CASO'!B336)),"OK",NA()))</f>
        <v>#N/A</v>
      </c>
      <c r="C336" s="40" t="e">
        <f>IF(AND('DO NOT USE_Case Formulas'!A336,ISBLANK('Captura de datos CASO'!C336)),"Last Name is required",IF(NOT(ISBLANK('Captura de datos CASO'!C336)),"OK",NA()))</f>
        <v>#N/A</v>
      </c>
      <c r="D336" s="40" t="e">
        <f>IF(AND('DO NOT USE_Case Formulas'!A336,ISBLANK('Captura de datos CASO'!D336)),"Birthdate is required",IF(NOT(ISBLANK('Captura de datos CASO'!D336)),"OK",NA()))</f>
        <v>#N/A</v>
      </c>
      <c r="E336" s="40" t="e">
        <f>IF(AND('DO NOT USE_Case Formulas'!A336,ISBLANK('Captura de datos CASO'!E336)),"Mobile Phone is required",IF(NOT(ISBLANK('Captura de datos CASO'!E336)),IF(AND(ISNUMBER(VALUE('Captura de datos CASO'!E336)),LEFT('Captura de datos CASO'!E336,1)&lt;&gt;"1",LEN('Captura de datos CASO'!E336)=10),"OK","Phone number must be valid format"),NA()))</f>
        <v>#N/A</v>
      </c>
      <c r="F336" s="40" t="e">
        <f>IF(LEN('Captura de datos CASO'!F336)&gt;255,"Home Street Address must be less than 255 characters",IF('DO NOT USE_Case Formulas'!A336,"OK",NA()))</f>
        <v>#N/A</v>
      </c>
      <c r="G336" s="40" t="e">
        <f>IF(LEN('Captura de datos CASO'!G336)&gt;40,"City must be less than 40 characters",IF('DO NOT USE_Case Formulas'!A336,"OK",NA()))</f>
        <v>#N/A</v>
      </c>
      <c r="H336" s="40" t="e">
        <f>IF(AND(NOT(ISBLANK('Captura de datos CASO'!H336)),ISNA(VLOOKUP('Captura de datos CASO'!H336,'DO NOT USE_School Picklist'!$P$3:$P$52,1,FALSE))),"Please select a value from the drop-down menu",IF('DO NOT USE_Case Formulas'!A336,"OK",NA()))</f>
        <v>#N/A</v>
      </c>
      <c r="I336" s="40" t="e">
        <f>IF(AND('DO NOT USE_Case Formulas'!A336,ISBLANK('Captura de datos CASO'!I336)),"Zip is required",IF(ISBLANK('Captura de datos CASO'!I336),NA(),"OK"))</f>
        <v>#N/A</v>
      </c>
      <c r="J336" s="40" t="e">
        <f>IF(AND('DO NOT USE_Case Formulas'!A336,ISBLANK('Captura de datos CASO'!J336)),"Student or Staff? is required",IF(ISBLANK('Captura de datos CASO'!J336),NA(),IF(ISNA(VLOOKUP('Captura de datos CASO'!J336,'DO NOT USE_School Picklist'!$B$3:$B$6,1,FALSE)),"Please select a value from the drop-down menu","OK")))</f>
        <v>#N/A</v>
      </c>
      <c r="K336" s="40" t="e">
        <f>IF(AND('Captura de datos CASO'!J336='DO NOT USE_School Picklist'!$B$4,ISBLANK('Captura de datos CASO'!K336)),"Occupation/Job Title is required if Student or Staff? is Yes, staff/faculty or volunteer",IF('DO NOT USE_Case Formulas'!A336,"OK",NA()))</f>
        <v>#N/A</v>
      </c>
      <c r="L336" s="40" t="e">
        <f ca="1">IF('Captura de datos CASO'!L336&gt;'DO NOT USE_School Picklist'!$C$3,"Date last on school campus/facility cannot be a future date",IF('DO NOT USE_Case Formulas'!A336,IF(ISBLANK('Captura de datos CASO'!L336),"Date last on school campus/facility is required","OK"),NA()))</f>
        <v>#N/A</v>
      </c>
      <c r="M336" s="40" t="e">
        <f>IF(AND('DO NOT USE_Case Formulas'!A336,ISBLANK('Captura de datos CASO'!M336)),"Specific Place in the Location is required",IF(ISBLANK('Captura de datos CASO'!M336),NA(),"OK"))</f>
        <v>#N/A</v>
      </c>
      <c r="N336" s="40" t="e">
        <f>IF(LEN('Captura de datos CASO'!N336)&gt;50,"Parent/Guardian Name must be less than 50 characters",IF('DO NOT USE_Case Formulas'!A336,"OK",NA()))</f>
        <v>#N/A</v>
      </c>
      <c r="O336" s="40" t="e">
        <f>IF(NOT(ISBLANK('Captura de datos CASO'!O336)),IF(AND(ISNUMBER('Captura de datos CASO'!O336),LEFT('Captura de datos CASO'!O336,1)&lt;&gt;"1",LEN('Captura de datos CASO'!O336)=10),"OK","Phone number must be valid format"),IF('DO NOT USE_Case Formulas'!A336,"OK",NA()))</f>
        <v>#N/A</v>
      </c>
      <c r="P336" s="53" t="e">
        <f>IF(AND(NOT(ISBLANK('Captura de datos CASO'!P336)),ISNA(VLOOKUP('Captura de datos CASO'!P336,'DO NOT USE_School Picklist'!$I$3:$I$5,1,FALSE))),"Please select a value from the drop-down menu",IF('DO NOT USE_Case Formulas'!A336,"OK",NA()))</f>
        <v>#N/A</v>
      </c>
      <c r="Q336" s="40" t="e">
        <f>IF(AND(NOT(ISBLANK('Captura de datos CASO'!Q336)),ISNA(VLOOKUP('Captura de datos CASO'!Q336,'DO NOT USE_School Picklist'!$E$3:$E$10,1,FALSE))),"Please select a value from the drop-down menu",IF('DO NOT USE_Case Formulas'!A336,"OK",NA()))</f>
        <v>#N/A</v>
      </c>
      <c r="R336" s="53" t="e">
        <f>IF(AND(NOT(ISBLANK('Captura de datos CASO'!R336)),ISNA(VLOOKUP('Captura de datos CASO'!R336,'DO NOT USE_School Picklist'!$W$3:$W$9,1,FALSE))),"Please select a value from the drop-down menu",IF('DO NOT USE_Case Formulas'!A336,"OK",NA()))</f>
        <v>#N/A</v>
      </c>
      <c r="S336" s="53" t="e">
        <f>IF(AND(NOT(ISBLANK('Captura de datos CASO'!S336)),ISNA(VLOOKUP('Captura de datos CASO'!S336,'DO NOT USE_School Picklist'!$W$3:$W$9,1,FALSE))),"Please select a value from the drop-down menu",IF('DO NOT USE_Case Formulas'!A336,"OK",NA()))</f>
        <v>#N/A</v>
      </c>
      <c r="T336" s="40" t="e">
        <f>IF(AND(NOT(ISBLANK('Captura de datos CASO'!T336)),ISNA(VLOOKUP('Captura de datos CASO'!T336,'DO NOT USE_School Picklist'!$F$3:$F$16,1,FALSE))),"Please select a value from the drop-down menu",IF('DO NOT USE_Case Formulas'!A336,"OK",NA()))</f>
        <v>#N/A</v>
      </c>
      <c r="U336" s="40" t="e">
        <f>IF(LEN('Captura de datos CASO'!U336)&gt;100,"Classroom(s) must be less than 100 characters",IF('DO NOT USE_Case Formulas'!A336,"OK",NA()))</f>
        <v>#N/A</v>
      </c>
      <c r="V336" s="40" t="e">
        <f>IF(AND(NOT(ISBLANK('Captura de datos CASO'!V336)),ISNA(VLOOKUP('Captura de datos CASO'!V336,'DO NOT USE_School Picklist'!$S$3:$S$12,1,FALSE))),"Please select a value from the drop-down menu",IF('DO NOT USE_Case Formulas'!A336,"OK",NA()))</f>
        <v>#N/A</v>
      </c>
      <c r="W336" s="40" t="e">
        <f>IF(AND(NOT(ISBLANK('Captura de datos CASO'!W336)),ISNA(VLOOKUP('Captura de datos CASO'!W336,'DO NOT USE_School Picklist'!$S$3:$S$12,1,FALSE))),"Please select a value from the drop-down menu",IF('DO NOT USE_Case Formulas'!A336,"OK",NA()))</f>
        <v>#N/A</v>
      </c>
      <c r="X336" s="40" t="e">
        <f>IF(LEN('Captura de datos CASO'!X336)&gt;80,"Name of Education Group must be less than 80 characters",IF('DO NOT USE_Case Formulas'!A336,"OK",NA()))</f>
        <v>#N/A</v>
      </c>
      <c r="Y336" s="40" t="e">
        <f>IF(AND(NOT(ISBLANK('Captura de datos CASO'!Y336)),ISNA(VLOOKUP('Captura de datos CASO'!Y336,'DO NOT USE_School Picklist'!$K$3:$K$6,1,FALSE))),"Please select a value from the drop-down menu",IF('DO NOT USE_Case Formulas'!A336,"OK",NA()))</f>
        <v>#N/A</v>
      </c>
      <c r="Z336" s="40" t="e">
        <f>IF(AND('DO NOT USE_Case Formulas'!A336,ISBLANK('Captura de datos CASO'!Z336)),"Has this person had symptoms? is required",IF(AND(NOT(ISBLANK('Captura de datos CASO'!Z336)),ISNA(VLOOKUP('Captura de datos CASO'!Z336,'DO NOT USE_School Picklist'!$D$3:$D$5,1,FALSE))),"Please select a value from the drop-down menu",IF(NOT(ISBLANK('Captura de datos CASO'!Z336)),"OK",NA())))</f>
        <v>#N/A</v>
      </c>
      <c r="AA336" s="40" t="e">
        <f>IF(AND('Captura de datos CASO'!Z336='DO NOT USE_School Picklist'!$D$3,ISBLANK('Captura de datos CASO'!AA336)),"Symptom Onset Date is required if Ever Symptomatic is Yes",IF('DO NOT USE_Case Formulas'!A336,"OK",NA()))</f>
        <v>#N/A</v>
      </c>
      <c r="AB336" s="40"/>
      <c r="AC336" s="40" t="e">
        <f ca="1">IF(AND('DO NOT USE_Case Formulas'!A336,ISBLANK('Captura de datos CASO'!AC336)),"Lab Result Test Date is required",IF('Captura de datos CASO'!AC336&gt;'DO NOT USE_School Picklist'!$C$3,"Test Date cannot be a future date",IF(NOT(ISBLANK('Captura de datos CASO'!AC336)),"OK",NA())))</f>
        <v>#N/A</v>
      </c>
      <c r="AD336" s="40" t="e">
        <f>IF(AND(NOT(ISBLANK('Captura de datos CASO'!AD336)),ISNA(VLOOKUP('Captura de datos CASO'!AD336,'DO NOT USE_School Picklist'!$R$3:$R$7,1,FALSE))),"Please select a value from the drop-down menu",IF('DO NOT USE_Case Formulas'!A336,"OK",NA()))</f>
        <v>#N/A</v>
      </c>
      <c r="AE336" s="40" t="e">
        <f>IF(AND('DO NOT USE_Case Formulas'!A336,ISBLANK('Captura de datos CASO'!AB336)),"Lab Result Test Result is required",IF(AND(NOT(ISBLANK('Captura de datos CASO'!AB336)),ISNA(VLOOKUP('Captura de datos CASO'!AB336,'DO NOT USE_School Picklist'!$Q$3:$Q$8,1,FALSE))),"Please select a value from the drop-down menu",IF('DO NOT USE_Case Formulas'!A336,"OK",NA())))</f>
        <v>#N/A</v>
      </c>
    </row>
    <row r="337" spans="1:31" x14ac:dyDescent="0.3">
      <c r="A337" s="39" t="e">
        <f>IF('DO NOT USE_Case Formulas'!A337,IF('DO NOT USE_Case Formulas'!B337,"Not all required fields are completed","OK"),NA())</f>
        <v>#N/A</v>
      </c>
      <c r="B337" s="40" t="e">
        <f>IF(AND('DO NOT USE_Case Formulas'!A337,ISBLANK('Captura de datos CASO'!B337)),"First Name is required",IF(NOT(ISBLANK('Captura de datos CASO'!B337)),"OK",NA()))</f>
        <v>#N/A</v>
      </c>
      <c r="C337" s="40" t="e">
        <f>IF(AND('DO NOT USE_Case Formulas'!A337,ISBLANK('Captura de datos CASO'!C337)),"Last Name is required",IF(NOT(ISBLANK('Captura de datos CASO'!C337)),"OK",NA()))</f>
        <v>#N/A</v>
      </c>
      <c r="D337" s="40" t="e">
        <f>IF(AND('DO NOT USE_Case Formulas'!A337,ISBLANK('Captura de datos CASO'!D337)),"Birthdate is required",IF(NOT(ISBLANK('Captura de datos CASO'!D337)),"OK",NA()))</f>
        <v>#N/A</v>
      </c>
      <c r="E337" s="40" t="e">
        <f>IF(AND('DO NOT USE_Case Formulas'!A337,ISBLANK('Captura de datos CASO'!E337)),"Mobile Phone is required",IF(NOT(ISBLANK('Captura de datos CASO'!E337)),IF(AND(ISNUMBER(VALUE('Captura de datos CASO'!E337)),LEFT('Captura de datos CASO'!E337,1)&lt;&gt;"1",LEN('Captura de datos CASO'!E337)=10),"OK","Phone number must be valid format"),NA()))</f>
        <v>#N/A</v>
      </c>
      <c r="F337" s="40" t="e">
        <f>IF(LEN('Captura de datos CASO'!F337)&gt;255,"Home Street Address must be less than 255 characters",IF('DO NOT USE_Case Formulas'!A337,"OK",NA()))</f>
        <v>#N/A</v>
      </c>
      <c r="G337" s="40" t="e">
        <f>IF(LEN('Captura de datos CASO'!G337)&gt;40,"City must be less than 40 characters",IF('DO NOT USE_Case Formulas'!A337,"OK",NA()))</f>
        <v>#N/A</v>
      </c>
      <c r="H337" s="40" t="e">
        <f>IF(AND(NOT(ISBLANK('Captura de datos CASO'!H337)),ISNA(VLOOKUP('Captura de datos CASO'!H337,'DO NOT USE_School Picklist'!$P$3:$P$52,1,FALSE))),"Please select a value from the drop-down menu",IF('DO NOT USE_Case Formulas'!A337,"OK",NA()))</f>
        <v>#N/A</v>
      </c>
      <c r="I337" s="40" t="e">
        <f>IF(AND('DO NOT USE_Case Formulas'!A337,ISBLANK('Captura de datos CASO'!I337)),"Zip is required",IF(ISBLANK('Captura de datos CASO'!I337),NA(),"OK"))</f>
        <v>#N/A</v>
      </c>
      <c r="J337" s="40" t="e">
        <f>IF(AND('DO NOT USE_Case Formulas'!A337,ISBLANK('Captura de datos CASO'!J337)),"Student or Staff? is required",IF(ISBLANK('Captura de datos CASO'!J337),NA(),IF(ISNA(VLOOKUP('Captura de datos CASO'!J337,'DO NOT USE_School Picklist'!$B$3:$B$6,1,FALSE)),"Please select a value from the drop-down menu","OK")))</f>
        <v>#N/A</v>
      </c>
      <c r="K337" s="40" t="e">
        <f>IF(AND('Captura de datos CASO'!J337='DO NOT USE_School Picklist'!$B$4,ISBLANK('Captura de datos CASO'!K337)),"Occupation/Job Title is required if Student or Staff? is Yes, staff/faculty or volunteer",IF('DO NOT USE_Case Formulas'!A337,"OK",NA()))</f>
        <v>#N/A</v>
      </c>
      <c r="L337" s="40" t="e">
        <f ca="1">IF('Captura de datos CASO'!L337&gt;'DO NOT USE_School Picklist'!$C$3,"Date last on school campus/facility cannot be a future date",IF('DO NOT USE_Case Formulas'!A337,IF(ISBLANK('Captura de datos CASO'!L337),"Date last on school campus/facility is required","OK"),NA()))</f>
        <v>#N/A</v>
      </c>
      <c r="M337" s="40" t="e">
        <f>IF(AND('DO NOT USE_Case Formulas'!A337,ISBLANK('Captura de datos CASO'!M337)),"Specific Place in the Location is required",IF(ISBLANK('Captura de datos CASO'!M337),NA(),"OK"))</f>
        <v>#N/A</v>
      </c>
      <c r="N337" s="40" t="e">
        <f>IF(LEN('Captura de datos CASO'!N337)&gt;50,"Parent/Guardian Name must be less than 50 characters",IF('DO NOT USE_Case Formulas'!A337,"OK",NA()))</f>
        <v>#N/A</v>
      </c>
      <c r="O337" s="40" t="e">
        <f>IF(NOT(ISBLANK('Captura de datos CASO'!O337)),IF(AND(ISNUMBER('Captura de datos CASO'!O337),LEFT('Captura de datos CASO'!O337,1)&lt;&gt;"1",LEN('Captura de datos CASO'!O337)=10),"OK","Phone number must be valid format"),IF('DO NOT USE_Case Formulas'!A337,"OK",NA()))</f>
        <v>#N/A</v>
      </c>
      <c r="P337" s="53" t="e">
        <f>IF(AND(NOT(ISBLANK('Captura de datos CASO'!P337)),ISNA(VLOOKUP('Captura de datos CASO'!P337,'DO NOT USE_School Picklist'!$I$3:$I$5,1,FALSE))),"Please select a value from the drop-down menu",IF('DO NOT USE_Case Formulas'!A337,"OK",NA()))</f>
        <v>#N/A</v>
      </c>
      <c r="Q337" s="40" t="e">
        <f>IF(AND(NOT(ISBLANK('Captura de datos CASO'!Q337)),ISNA(VLOOKUP('Captura de datos CASO'!Q337,'DO NOT USE_School Picklist'!$E$3:$E$10,1,FALSE))),"Please select a value from the drop-down menu",IF('DO NOT USE_Case Formulas'!A337,"OK",NA()))</f>
        <v>#N/A</v>
      </c>
      <c r="R337" s="53" t="e">
        <f>IF(AND(NOT(ISBLANK('Captura de datos CASO'!R337)),ISNA(VLOOKUP('Captura de datos CASO'!R337,'DO NOT USE_School Picklist'!$W$3:$W$9,1,FALSE))),"Please select a value from the drop-down menu",IF('DO NOT USE_Case Formulas'!A337,"OK",NA()))</f>
        <v>#N/A</v>
      </c>
      <c r="S337" s="53" t="e">
        <f>IF(AND(NOT(ISBLANK('Captura de datos CASO'!S337)),ISNA(VLOOKUP('Captura de datos CASO'!S337,'DO NOT USE_School Picklist'!$W$3:$W$9,1,FALSE))),"Please select a value from the drop-down menu",IF('DO NOT USE_Case Formulas'!A337,"OK",NA()))</f>
        <v>#N/A</v>
      </c>
      <c r="T337" s="40" t="e">
        <f>IF(AND(NOT(ISBLANK('Captura de datos CASO'!T337)),ISNA(VLOOKUP('Captura de datos CASO'!T337,'DO NOT USE_School Picklist'!$F$3:$F$16,1,FALSE))),"Please select a value from the drop-down menu",IF('DO NOT USE_Case Formulas'!A337,"OK",NA()))</f>
        <v>#N/A</v>
      </c>
      <c r="U337" s="40" t="e">
        <f>IF(LEN('Captura de datos CASO'!U337)&gt;100,"Classroom(s) must be less than 100 characters",IF('DO NOT USE_Case Formulas'!A337,"OK",NA()))</f>
        <v>#N/A</v>
      </c>
      <c r="V337" s="40" t="e">
        <f>IF(AND(NOT(ISBLANK('Captura de datos CASO'!V337)),ISNA(VLOOKUP('Captura de datos CASO'!V337,'DO NOT USE_School Picklist'!$S$3:$S$12,1,FALSE))),"Please select a value from the drop-down menu",IF('DO NOT USE_Case Formulas'!A337,"OK",NA()))</f>
        <v>#N/A</v>
      </c>
      <c r="W337" s="40" t="e">
        <f>IF(AND(NOT(ISBLANK('Captura de datos CASO'!W337)),ISNA(VLOOKUP('Captura de datos CASO'!W337,'DO NOT USE_School Picklist'!$S$3:$S$12,1,FALSE))),"Please select a value from the drop-down menu",IF('DO NOT USE_Case Formulas'!A337,"OK",NA()))</f>
        <v>#N/A</v>
      </c>
      <c r="X337" s="40" t="e">
        <f>IF(LEN('Captura de datos CASO'!X337)&gt;80,"Name of Education Group must be less than 80 characters",IF('DO NOT USE_Case Formulas'!A337,"OK",NA()))</f>
        <v>#N/A</v>
      </c>
      <c r="Y337" s="40" t="e">
        <f>IF(AND(NOT(ISBLANK('Captura de datos CASO'!Y337)),ISNA(VLOOKUP('Captura de datos CASO'!Y337,'DO NOT USE_School Picklist'!$K$3:$K$6,1,FALSE))),"Please select a value from the drop-down menu",IF('DO NOT USE_Case Formulas'!A337,"OK",NA()))</f>
        <v>#N/A</v>
      </c>
      <c r="Z337" s="40" t="e">
        <f>IF(AND('DO NOT USE_Case Formulas'!A337,ISBLANK('Captura de datos CASO'!Z337)),"Has this person had symptoms? is required",IF(AND(NOT(ISBLANK('Captura de datos CASO'!Z337)),ISNA(VLOOKUP('Captura de datos CASO'!Z337,'DO NOT USE_School Picklist'!$D$3:$D$5,1,FALSE))),"Please select a value from the drop-down menu",IF(NOT(ISBLANK('Captura de datos CASO'!Z337)),"OK",NA())))</f>
        <v>#N/A</v>
      </c>
      <c r="AA337" s="40" t="e">
        <f>IF(AND('Captura de datos CASO'!Z337='DO NOT USE_School Picklist'!$D$3,ISBLANK('Captura de datos CASO'!AA337)),"Symptom Onset Date is required if Ever Symptomatic is Yes",IF('DO NOT USE_Case Formulas'!A337,"OK",NA()))</f>
        <v>#N/A</v>
      </c>
      <c r="AB337" s="40"/>
      <c r="AC337" s="40" t="e">
        <f ca="1">IF(AND('DO NOT USE_Case Formulas'!A337,ISBLANK('Captura de datos CASO'!AC337)),"Lab Result Test Date is required",IF('Captura de datos CASO'!AC337&gt;'DO NOT USE_School Picklist'!$C$3,"Test Date cannot be a future date",IF(NOT(ISBLANK('Captura de datos CASO'!AC337)),"OK",NA())))</f>
        <v>#N/A</v>
      </c>
      <c r="AD337" s="40" t="e">
        <f>IF(AND(NOT(ISBLANK('Captura de datos CASO'!AD337)),ISNA(VLOOKUP('Captura de datos CASO'!AD337,'DO NOT USE_School Picklist'!$R$3:$R$7,1,FALSE))),"Please select a value from the drop-down menu",IF('DO NOT USE_Case Formulas'!A337,"OK",NA()))</f>
        <v>#N/A</v>
      </c>
      <c r="AE337" s="40" t="e">
        <f>IF(AND('DO NOT USE_Case Formulas'!A337,ISBLANK('Captura de datos CASO'!AB337)),"Lab Result Test Result is required",IF(AND(NOT(ISBLANK('Captura de datos CASO'!AB337)),ISNA(VLOOKUP('Captura de datos CASO'!AB337,'DO NOT USE_School Picklist'!$Q$3:$Q$8,1,FALSE))),"Please select a value from the drop-down menu",IF('DO NOT USE_Case Formulas'!A337,"OK",NA())))</f>
        <v>#N/A</v>
      </c>
    </row>
    <row r="338" spans="1:31" x14ac:dyDescent="0.3">
      <c r="A338" s="39" t="e">
        <f>IF('DO NOT USE_Case Formulas'!A338,IF('DO NOT USE_Case Formulas'!B338,"Not all required fields are completed","OK"),NA())</f>
        <v>#N/A</v>
      </c>
      <c r="B338" s="40" t="e">
        <f>IF(AND('DO NOT USE_Case Formulas'!A338,ISBLANK('Captura de datos CASO'!B338)),"First Name is required",IF(NOT(ISBLANK('Captura de datos CASO'!B338)),"OK",NA()))</f>
        <v>#N/A</v>
      </c>
      <c r="C338" s="40" t="e">
        <f>IF(AND('DO NOT USE_Case Formulas'!A338,ISBLANK('Captura de datos CASO'!C338)),"Last Name is required",IF(NOT(ISBLANK('Captura de datos CASO'!C338)),"OK",NA()))</f>
        <v>#N/A</v>
      </c>
      <c r="D338" s="40" t="e">
        <f>IF(AND('DO NOT USE_Case Formulas'!A338,ISBLANK('Captura de datos CASO'!D338)),"Birthdate is required",IF(NOT(ISBLANK('Captura de datos CASO'!D338)),"OK",NA()))</f>
        <v>#N/A</v>
      </c>
      <c r="E338" s="40" t="e">
        <f>IF(AND('DO NOT USE_Case Formulas'!A338,ISBLANK('Captura de datos CASO'!E338)),"Mobile Phone is required",IF(NOT(ISBLANK('Captura de datos CASO'!E338)),IF(AND(ISNUMBER(VALUE('Captura de datos CASO'!E338)),LEFT('Captura de datos CASO'!E338,1)&lt;&gt;"1",LEN('Captura de datos CASO'!E338)=10),"OK","Phone number must be valid format"),NA()))</f>
        <v>#N/A</v>
      </c>
      <c r="F338" s="40" t="e">
        <f>IF(LEN('Captura de datos CASO'!F338)&gt;255,"Home Street Address must be less than 255 characters",IF('DO NOT USE_Case Formulas'!A338,"OK",NA()))</f>
        <v>#N/A</v>
      </c>
      <c r="G338" s="40" t="e">
        <f>IF(LEN('Captura de datos CASO'!G338)&gt;40,"City must be less than 40 characters",IF('DO NOT USE_Case Formulas'!A338,"OK",NA()))</f>
        <v>#N/A</v>
      </c>
      <c r="H338" s="40" t="e">
        <f>IF(AND(NOT(ISBLANK('Captura de datos CASO'!H338)),ISNA(VLOOKUP('Captura de datos CASO'!H338,'DO NOT USE_School Picklist'!$P$3:$P$52,1,FALSE))),"Please select a value from the drop-down menu",IF('DO NOT USE_Case Formulas'!A338,"OK",NA()))</f>
        <v>#N/A</v>
      </c>
      <c r="I338" s="40" t="e">
        <f>IF(AND('DO NOT USE_Case Formulas'!A338,ISBLANK('Captura de datos CASO'!I338)),"Zip is required",IF(ISBLANK('Captura de datos CASO'!I338),NA(),"OK"))</f>
        <v>#N/A</v>
      </c>
      <c r="J338" s="40" t="e">
        <f>IF(AND('DO NOT USE_Case Formulas'!A338,ISBLANK('Captura de datos CASO'!J338)),"Student or Staff? is required",IF(ISBLANK('Captura de datos CASO'!J338),NA(),IF(ISNA(VLOOKUP('Captura de datos CASO'!J338,'DO NOT USE_School Picklist'!$B$3:$B$6,1,FALSE)),"Please select a value from the drop-down menu","OK")))</f>
        <v>#N/A</v>
      </c>
      <c r="K338" s="40" t="e">
        <f>IF(AND('Captura de datos CASO'!J338='DO NOT USE_School Picklist'!$B$4,ISBLANK('Captura de datos CASO'!K338)),"Occupation/Job Title is required if Student or Staff? is Yes, staff/faculty or volunteer",IF('DO NOT USE_Case Formulas'!A338,"OK",NA()))</f>
        <v>#N/A</v>
      </c>
      <c r="L338" s="40" t="e">
        <f ca="1">IF('Captura de datos CASO'!L338&gt;'DO NOT USE_School Picklist'!$C$3,"Date last on school campus/facility cannot be a future date",IF('DO NOT USE_Case Formulas'!A338,IF(ISBLANK('Captura de datos CASO'!L338),"Date last on school campus/facility is required","OK"),NA()))</f>
        <v>#N/A</v>
      </c>
      <c r="M338" s="40" t="e">
        <f>IF(AND('DO NOT USE_Case Formulas'!A338,ISBLANK('Captura de datos CASO'!M338)),"Specific Place in the Location is required",IF(ISBLANK('Captura de datos CASO'!M338),NA(),"OK"))</f>
        <v>#N/A</v>
      </c>
      <c r="N338" s="40" t="e">
        <f>IF(LEN('Captura de datos CASO'!N338)&gt;50,"Parent/Guardian Name must be less than 50 characters",IF('DO NOT USE_Case Formulas'!A338,"OK",NA()))</f>
        <v>#N/A</v>
      </c>
      <c r="O338" s="40" t="e">
        <f>IF(NOT(ISBLANK('Captura de datos CASO'!O338)),IF(AND(ISNUMBER('Captura de datos CASO'!O338),LEFT('Captura de datos CASO'!O338,1)&lt;&gt;"1",LEN('Captura de datos CASO'!O338)=10),"OK","Phone number must be valid format"),IF('DO NOT USE_Case Formulas'!A338,"OK",NA()))</f>
        <v>#N/A</v>
      </c>
      <c r="P338" s="53" t="e">
        <f>IF(AND(NOT(ISBLANK('Captura de datos CASO'!P338)),ISNA(VLOOKUP('Captura de datos CASO'!P338,'DO NOT USE_School Picklist'!$I$3:$I$5,1,FALSE))),"Please select a value from the drop-down menu",IF('DO NOT USE_Case Formulas'!A338,"OK",NA()))</f>
        <v>#N/A</v>
      </c>
      <c r="Q338" s="40" t="e">
        <f>IF(AND(NOT(ISBLANK('Captura de datos CASO'!Q338)),ISNA(VLOOKUP('Captura de datos CASO'!Q338,'DO NOT USE_School Picklist'!$E$3:$E$10,1,FALSE))),"Please select a value from the drop-down menu",IF('DO NOT USE_Case Formulas'!A338,"OK",NA()))</f>
        <v>#N/A</v>
      </c>
      <c r="R338" s="53" t="e">
        <f>IF(AND(NOT(ISBLANK('Captura de datos CASO'!R338)),ISNA(VLOOKUP('Captura de datos CASO'!R338,'DO NOT USE_School Picklist'!$W$3:$W$9,1,FALSE))),"Please select a value from the drop-down menu",IF('DO NOT USE_Case Formulas'!A338,"OK",NA()))</f>
        <v>#N/A</v>
      </c>
      <c r="S338" s="53" t="e">
        <f>IF(AND(NOT(ISBLANK('Captura de datos CASO'!S338)),ISNA(VLOOKUP('Captura de datos CASO'!S338,'DO NOT USE_School Picklist'!$W$3:$W$9,1,FALSE))),"Please select a value from the drop-down menu",IF('DO NOT USE_Case Formulas'!A338,"OK",NA()))</f>
        <v>#N/A</v>
      </c>
      <c r="T338" s="40" t="e">
        <f>IF(AND(NOT(ISBLANK('Captura de datos CASO'!T338)),ISNA(VLOOKUP('Captura de datos CASO'!T338,'DO NOT USE_School Picklist'!$F$3:$F$16,1,FALSE))),"Please select a value from the drop-down menu",IF('DO NOT USE_Case Formulas'!A338,"OK",NA()))</f>
        <v>#N/A</v>
      </c>
      <c r="U338" s="40" t="e">
        <f>IF(LEN('Captura de datos CASO'!U338)&gt;100,"Classroom(s) must be less than 100 characters",IF('DO NOT USE_Case Formulas'!A338,"OK",NA()))</f>
        <v>#N/A</v>
      </c>
      <c r="V338" s="40" t="e">
        <f>IF(AND(NOT(ISBLANK('Captura de datos CASO'!V338)),ISNA(VLOOKUP('Captura de datos CASO'!V338,'DO NOT USE_School Picklist'!$S$3:$S$12,1,FALSE))),"Please select a value from the drop-down menu",IF('DO NOT USE_Case Formulas'!A338,"OK",NA()))</f>
        <v>#N/A</v>
      </c>
      <c r="W338" s="40" t="e">
        <f>IF(AND(NOT(ISBLANK('Captura de datos CASO'!W338)),ISNA(VLOOKUP('Captura de datos CASO'!W338,'DO NOT USE_School Picklist'!$S$3:$S$12,1,FALSE))),"Please select a value from the drop-down menu",IF('DO NOT USE_Case Formulas'!A338,"OK",NA()))</f>
        <v>#N/A</v>
      </c>
      <c r="X338" s="40" t="e">
        <f>IF(LEN('Captura de datos CASO'!X338)&gt;80,"Name of Education Group must be less than 80 characters",IF('DO NOT USE_Case Formulas'!A338,"OK",NA()))</f>
        <v>#N/A</v>
      </c>
      <c r="Y338" s="40" t="e">
        <f>IF(AND(NOT(ISBLANK('Captura de datos CASO'!Y338)),ISNA(VLOOKUP('Captura de datos CASO'!Y338,'DO NOT USE_School Picklist'!$K$3:$K$6,1,FALSE))),"Please select a value from the drop-down menu",IF('DO NOT USE_Case Formulas'!A338,"OK",NA()))</f>
        <v>#N/A</v>
      </c>
      <c r="Z338" s="40" t="e">
        <f>IF(AND('DO NOT USE_Case Formulas'!A338,ISBLANK('Captura de datos CASO'!Z338)),"Has this person had symptoms? is required",IF(AND(NOT(ISBLANK('Captura de datos CASO'!Z338)),ISNA(VLOOKUP('Captura de datos CASO'!Z338,'DO NOT USE_School Picklist'!$D$3:$D$5,1,FALSE))),"Please select a value from the drop-down menu",IF(NOT(ISBLANK('Captura de datos CASO'!Z338)),"OK",NA())))</f>
        <v>#N/A</v>
      </c>
      <c r="AA338" s="40" t="e">
        <f>IF(AND('Captura de datos CASO'!Z338='DO NOT USE_School Picklist'!$D$3,ISBLANK('Captura de datos CASO'!AA338)),"Symptom Onset Date is required if Ever Symptomatic is Yes",IF('DO NOT USE_Case Formulas'!A338,"OK",NA()))</f>
        <v>#N/A</v>
      </c>
      <c r="AB338" s="40"/>
      <c r="AC338" s="40" t="e">
        <f ca="1">IF(AND('DO NOT USE_Case Formulas'!A338,ISBLANK('Captura de datos CASO'!AC338)),"Lab Result Test Date is required",IF('Captura de datos CASO'!AC338&gt;'DO NOT USE_School Picklist'!$C$3,"Test Date cannot be a future date",IF(NOT(ISBLANK('Captura de datos CASO'!AC338)),"OK",NA())))</f>
        <v>#N/A</v>
      </c>
      <c r="AD338" s="40" t="e">
        <f>IF(AND(NOT(ISBLANK('Captura de datos CASO'!AD338)),ISNA(VLOOKUP('Captura de datos CASO'!AD338,'DO NOT USE_School Picklist'!$R$3:$R$7,1,FALSE))),"Please select a value from the drop-down menu",IF('DO NOT USE_Case Formulas'!A338,"OK",NA()))</f>
        <v>#N/A</v>
      </c>
      <c r="AE338" s="40" t="e">
        <f>IF(AND('DO NOT USE_Case Formulas'!A338,ISBLANK('Captura de datos CASO'!AB338)),"Lab Result Test Result is required",IF(AND(NOT(ISBLANK('Captura de datos CASO'!AB338)),ISNA(VLOOKUP('Captura de datos CASO'!AB338,'DO NOT USE_School Picklist'!$Q$3:$Q$8,1,FALSE))),"Please select a value from the drop-down menu",IF('DO NOT USE_Case Formulas'!A338,"OK",NA())))</f>
        <v>#N/A</v>
      </c>
    </row>
    <row r="339" spans="1:31" x14ac:dyDescent="0.3">
      <c r="A339" s="39" t="e">
        <f>IF('DO NOT USE_Case Formulas'!A339,IF('DO NOT USE_Case Formulas'!B339,"Not all required fields are completed","OK"),NA())</f>
        <v>#N/A</v>
      </c>
      <c r="B339" s="40" t="e">
        <f>IF(AND('DO NOT USE_Case Formulas'!A339,ISBLANK('Captura de datos CASO'!B339)),"First Name is required",IF(NOT(ISBLANK('Captura de datos CASO'!B339)),"OK",NA()))</f>
        <v>#N/A</v>
      </c>
      <c r="C339" s="40" t="e">
        <f>IF(AND('DO NOT USE_Case Formulas'!A339,ISBLANK('Captura de datos CASO'!C339)),"Last Name is required",IF(NOT(ISBLANK('Captura de datos CASO'!C339)),"OK",NA()))</f>
        <v>#N/A</v>
      </c>
      <c r="D339" s="40" t="e">
        <f>IF(AND('DO NOT USE_Case Formulas'!A339,ISBLANK('Captura de datos CASO'!D339)),"Birthdate is required",IF(NOT(ISBLANK('Captura de datos CASO'!D339)),"OK",NA()))</f>
        <v>#N/A</v>
      </c>
      <c r="E339" s="40" t="e">
        <f>IF(AND('DO NOT USE_Case Formulas'!A339,ISBLANK('Captura de datos CASO'!E339)),"Mobile Phone is required",IF(NOT(ISBLANK('Captura de datos CASO'!E339)),IF(AND(ISNUMBER(VALUE('Captura de datos CASO'!E339)),LEFT('Captura de datos CASO'!E339,1)&lt;&gt;"1",LEN('Captura de datos CASO'!E339)=10),"OK","Phone number must be valid format"),NA()))</f>
        <v>#N/A</v>
      </c>
      <c r="F339" s="40" t="e">
        <f>IF(LEN('Captura de datos CASO'!F339)&gt;255,"Home Street Address must be less than 255 characters",IF('DO NOT USE_Case Formulas'!A339,"OK",NA()))</f>
        <v>#N/A</v>
      </c>
      <c r="G339" s="40" t="e">
        <f>IF(LEN('Captura de datos CASO'!G339)&gt;40,"City must be less than 40 characters",IF('DO NOT USE_Case Formulas'!A339,"OK",NA()))</f>
        <v>#N/A</v>
      </c>
      <c r="H339" s="40" t="e">
        <f>IF(AND(NOT(ISBLANK('Captura de datos CASO'!H339)),ISNA(VLOOKUP('Captura de datos CASO'!H339,'DO NOT USE_School Picklist'!$P$3:$P$52,1,FALSE))),"Please select a value from the drop-down menu",IF('DO NOT USE_Case Formulas'!A339,"OK",NA()))</f>
        <v>#N/A</v>
      </c>
      <c r="I339" s="40" t="e">
        <f>IF(AND('DO NOT USE_Case Formulas'!A339,ISBLANK('Captura de datos CASO'!I339)),"Zip is required",IF(ISBLANK('Captura de datos CASO'!I339),NA(),"OK"))</f>
        <v>#N/A</v>
      </c>
      <c r="J339" s="40" t="e">
        <f>IF(AND('DO NOT USE_Case Formulas'!A339,ISBLANK('Captura de datos CASO'!J339)),"Student or Staff? is required",IF(ISBLANK('Captura de datos CASO'!J339),NA(),IF(ISNA(VLOOKUP('Captura de datos CASO'!J339,'DO NOT USE_School Picklist'!$B$3:$B$6,1,FALSE)),"Please select a value from the drop-down menu","OK")))</f>
        <v>#N/A</v>
      </c>
      <c r="K339" s="40" t="e">
        <f>IF(AND('Captura de datos CASO'!J339='DO NOT USE_School Picklist'!$B$4,ISBLANK('Captura de datos CASO'!K339)),"Occupation/Job Title is required if Student or Staff? is Yes, staff/faculty or volunteer",IF('DO NOT USE_Case Formulas'!A339,"OK",NA()))</f>
        <v>#N/A</v>
      </c>
      <c r="L339" s="40" t="e">
        <f ca="1">IF('Captura de datos CASO'!L339&gt;'DO NOT USE_School Picklist'!$C$3,"Date last on school campus/facility cannot be a future date",IF('DO NOT USE_Case Formulas'!A339,IF(ISBLANK('Captura de datos CASO'!L339),"Date last on school campus/facility is required","OK"),NA()))</f>
        <v>#N/A</v>
      </c>
      <c r="M339" s="40" t="e">
        <f>IF(AND('DO NOT USE_Case Formulas'!A339,ISBLANK('Captura de datos CASO'!M339)),"Specific Place in the Location is required",IF(ISBLANK('Captura de datos CASO'!M339),NA(),"OK"))</f>
        <v>#N/A</v>
      </c>
      <c r="N339" s="40" t="e">
        <f>IF(LEN('Captura de datos CASO'!N339)&gt;50,"Parent/Guardian Name must be less than 50 characters",IF('DO NOT USE_Case Formulas'!A339,"OK",NA()))</f>
        <v>#N/A</v>
      </c>
      <c r="O339" s="40" t="e">
        <f>IF(NOT(ISBLANK('Captura de datos CASO'!O339)),IF(AND(ISNUMBER('Captura de datos CASO'!O339),LEFT('Captura de datos CASO'!O339,1)&lt;&gt;"1",LEN('Captura de datos CASO'!O339)=10),"OK","Phone number must be valid format"),IF('DO NOT USE_Case Formulas'!A339,"OK",NA()))</f>
        <v>#N/A</v>
      </c>
      <c r="P339" s="53" t="e">
        <f>IF(AND(NOT(ISBLANK('Captura de datos CASO'!P339)),ISNA(VLOOKUP('Captura de datos CASO'!P339,'DO NOT USE_School Picklist'!$I$3:$I$5,1,FALSE))),"Please select a value from the drop-down menu",IF('DO NOT USE_Case Formulas'!A339,"OK",NA()))</f>
        <v>#N/A</v>
      </c>
      <c r="Q339" s="40" t="e">
        <f>IF(AND(NOT(ISBLANK('Captura de datos CASO'!Q339)),ISNA(VLOOKUP('Captura de datos CASO'!Q339,'DO NOT USE_School Picklist'!$E$3:$E$10,1,FALSE))),"Please select a value from the drop-down menu",IF('DO NOT USE_Case Formulas'!A339,"OK",NA()))</f>
        <v>#N/A</v>
      </c>
      <c r="R339" s="53" t="e">
        <f>IF(AND(NOT(ISBLANK('Captura de datos CASO'!R339)),ISNA(VLOOKUP('Captura de datos CASO'!R339,'DO NOT USE_School Picklist'!$W$3:$W$9,1,FALSE))),"Please select a value from the drop-down menu",IF('DO NOT USE_Case Formulas'!A339,"OK",NA()))</f>
        <v>#N/A</v>
      </c>
      <c r="S339" s="53" t="e">
        <f>IF(AND(NOT(ISBLANK('Captura de datos CASO'!S339)),ISNA(VLOOKUP('Captura de datos CASO'!S339,'DO NOT USE_School Picklist'!$W$3:$W$9,1,FALSE))),"Please select a value from the drop-down menu",IF('DO NOT USE_Case Formulas'!A339,"OK",NA()))</f>
        <v>#N/A</v>
      </c>
      <c r="T339" s="40" t="e">
        <f>IF(AND(NOT(ISBLANK('Captura de datos CASO'!T339)),ISNA(VLOOKUP('Captura de datos CASO'!T339,'DO NOT USE_School Picklist'!$F$3:$F$16,1,FALSE))),"Please select a value from the drop-down menu",IF('DO NOT USE_Case Formulas'!A339,"OK",NA()))</f>
        <v>#N/A</v>
      </c>
      <c r="U339" s="40" t="e">
        <f>IF(LEN('Captura de datos CASO'!U339)&gt;100,"Classroom(s) must be less than 100 characters",IF('DO NOT USE_Case Formulas'!A339,"OK",NA()))</f>
        <v>#N/A</v>
      </c>
      <c r="V339" s="40" t="e">
        <f>IF(AND(NOT(ISBLANK('Captura de datos CASO'!V339)),ISNA(VLOOKUP('Captura de datos CASO'!V339,'DO NOT USE_School Picklist'!$S$3:$S$12,1,FALSE))),"Please select a value from the drop-down menu",IF('DO NOT USE_Case Formulas'!A339,"OK",NA()))</f>
        <v>#N/A</v>
      </c>
      <c r="W339" s="40" t="e">
        <f>IF(AND(NOT(ISBLANK('Captura de datos CASO'!W339)),ISNA(VLOOKUP('Captura de datos CASO'!W339,'DO NOT USE_School Picklist'!$S$3:$S$12,1,FALSE))),"Please select a value from the drop-down menu",IF('DO NOT USE_Case Formulas'!A339,"OK",NA()))</f>
        <v>#N/A</v>
      </c>
      <c r="X339" s="40" t="e">
        <f>IF(LEN('Captura de datos CASO'!X339)&gt;80,"Name of Education Group must be less than 80 characters",IF('DO NOT USE_Case Formulas'!A339,"OK",NA()))</f>
        <v>#N/A</v>
      </c>
      <c r="Y339" s="40" t="e">
        <f>IF(AND(NOT(ISBLANK('Captura de datos CASO'!Y339)),ISNA(VLOOKUP('Captura de datos CASO'!Y339,'DO NOT USE_School Picklist'!$K$3:$K$6,1,FALSE))),"Please select a value from the drop-down menu",IF('DO NOT USE_Case Formulas'!A339,"OK",NA()))</f>
        <v>#N/A</v>
      </c>
      <c r="Z339" s="40" t="e">
        <f>IF(AND('DO NOT USE_Case Formulas'!A339,ISBLANK('Captura de datos CASO'!Z339)),"Has this person had symptoms? is required",IF(AND(NOT(ISBLANK('Captura de datos CASO'!Z339)),ISNA(VLOOKUP('Captura de datos CASO'!Z339,'DO NOT USE_School Picklist'!$D$3:$D$5,1,FALSE))),"Please select a value from the drop-down menu",IF(NOT(ISBLANK('Captura de datos CASO'!Z339)),"OK",NA())))</f>
        <v>#N/A</v>
      </c>
      <c r="AA339" s="40" t="e">
        <f>IF(AND('Captura de datos CASO'!Z339='DO NOT USE_School Picklist'!$D$3,ISBLANK('Captura de datos CASO'!AA339)),"Symptom Onset Date is required if Ever Symptomatic is Yes",IF('DO NOT USE_Case Formulas'!A339,"OK",NA()))</f>
        <v>#N/A</v>
      </c>
      <c r="AB339" s="40"/>
      <c r="AC339" s="40" t="e">
        <f ca="1">IF(AND('DO NOT USE_Case Formulas'!A339,ISBLANK('Captura de datos CASO'!AC339)),"Lab Result Test Date is required",IF('Captura de datos CASO'!AC339&gt;'DO NOT USE_School Picklist'!$C$3,"Test Date cannot be a future date",IF(NOT(ISBLANK('Captura de datos CASO'!AC339)),"OK",NA())))</f>
        <v>#N/A</v>
      </c>
      <c r="AD339" s="40" t="e">
        <f>IF(AND(NOT(ISBLANK('Captura de datos CASO'!AD339)),ISNA(VLOOKUP('Captura de datos CASO'!AD339,'DO NOT USE_School Picklist'!$R$3:$R$7,1,FALSE))),"Please select a value from the drop-down menu",IF('DO NOT USE_Case Formulas'!A339,"OK",NA()))</f>
        <v>#N/A</v>
      </c>
      <c r="AE339" s="40" t="e">
        <f>IF(AND('DO NOT USE_Case Formulas'!A339,ISBLANK('Captura de datos CASO'!AB339)),"Lab Result Test Result is required",IF(AND(NOT(ISBLANK('Captura de datos CASO'!AB339)),ISNA(VLOOKUP('Captura de datos CASO'!AB339,'DO NOT USE_School Picklist'!$Q$3:$Q$8,1,FALSE))),"Please select a value from the drop-down menu",IF('DO NOT USE_Case Formulas'!A339,"OK",NA())))</f>
        <v>#N/A</v>
      </c>
    </row>
    <row r="340" spans="1:31" x14ac:dyDescent="0.3">
      <c r="A340" s="39" t="e">
        <f>IF('DO NOT USE_Case Formulas'!A340,IF('DO NOT USE_Case Formulas'!B340,"Not all required fields are completed","OK"),NA())</f>
        <v>#N/A</v>
      </c>
      <c r="B340" s="40" t="e">
        <f>IF(AND('DO NOT USE_Case Formulas'!A340,ISBLANK('Captura de datos CASO'!B340)),"First Name is required",IF(NOT(ISBLANK('Captura de datos CASO'!B340)),"OK",NA()))</f>
        <v>#N/A</v>
      </c>
      <c r="C340" s="40" t="e">
        <f>IF(AND('DO NOT USE_Case Formulas'!A340,ISBLANK('Captura de datos CASO'!C340)),"Last Name is required",IF(NOT(ISBLANK('Captura de datos CASO'!C340)),"OK",NA()))</f>
        <v>#N/A</v>
      </c>
      <c r="D340" s="40" t="e">
        <f>IF(AND('DO NOT USE_Case Formulas'!A340,ISBLANK('Captura de datos CASO'!D340)),"Birthdate is required",IF(NOT(ISBLANK('Captura de datos CASO'!D340)),"OK",NA()))</f>
        <v>#N/A</v>
      </c>
      <c r="E340" s="40" t="e">
        <f>IF(AND('DO NOT USE_Case Formulas'!A340,ISBLANK('Captura de datos CASO'!E340)),"Mobile Phone is required",IF(NOT(ISBLANK('Captura de datos CASO'!E340)),IF(AND(ISNUMBER(VALUE('Captura de datos CASO'!E340)),LEFT('Captura de datos CASO'!E340,1)&lt;&gt;"1",LEN('Captura de datos CASO'!E340)=10),"OK","Phone number must be valid format"),NA()))</f>
        <v>#N/A</v>
      </c>
      <c r="F340" s="40" t="e">
        <f>IF(LEN('Captura de datos CASO'!F340)&gt;255,"Home Street Address must be less than 255 characters",IF('DO NOT USE_Case Formulas'!A340,"OK",NA()))</f>
        <v>#N/A</v>
      </c>
      <c r="G340" s="40" t="e">
        <f>IF(LEN('Captura de datos CASO'!G340)&gt;40,"City must be less than 40 characters",IF('DO NOT USE_Case Formulas'!A340,"OK",NA()))</f>
        <v>#N/A</v>
      </c>
      <c r="H340" s="40" t="e">
        <f>IF(AND(NOT(ISBLANK('Captura de datos CASO'!H340)),ISNA(VLOOKUP('Captura de datos CASO'!H340,'DO NOT USE_School Picklist'!$P$3:$P$52,1,FALSE))),"Please select a value from the drop-down menu",IF('DO NOT USE_Case Formulas'!A340,"OK",NA()))</f>
        <v>#N/A</v>
      </c>
      <c r="I340" s="40" t="e">
        <f>IF(AND('DO NOT USE_Case Formulas'!A340,ISBLANK('Captura de datos CASO'!I340)),"Zip is required",IF(ISBLANK('Captura de datos CASO'!I340),NA(),"OK"))</f>
        <v>#N/A</v>
      </c>
      <c r="J340" s="40" t="e">
        <f>IF(AND('DO NOT USE_Case Formulas'!A340,ISBLANK('Captura de datos CASO'!J340)),"Student or Staff? is required",IF(ISBLANK('Captura de datos CASO'!J340),NA(),IF(ISNA(VLOOKUP('Captura de datos CASO'!J340,'DO NOT USE_School Picklist'!$B$3:$B$6,1,FALSE)),"Please select a value from the drop-down menu","OK")))</f>
        <v>#N/A</v>
      </c>
      <c r="K340" s="40" t="e">
        <f>IF(AND('Captura de datos CASO'!J340='DO NOT USE_School Picklist'!$B$4,ISBLANK('Captura de datos CASO'!K340)),"Occupation/Job Title is required if Student or Staff? is Yes, staff/faculty or volunteer",IF('DO NOT USE_Case Formulas'!A340,"OK",NA()))</f>
        <v>#N/A</v>
      </c>
      <c r="L340" s="40" t="e">
        <f ca="1">IF('Captura de datos CASO'!L340&gt;'DO NOT USE_School Picklist'!$C$3,"Date last on school campus/facility cannot be a future date",IF('DO NOT USE_Case Formulas'!A340,IF(ISBLANK('Captura de datos CASO'!L340),"Date last on school campus/facility is required","OK"),NA()))</f>
        <v>#N/A</v>
      </c>
      <c r="M340" s="40" t="e">
        <f>IF(AND('DO NOT USE_Case Formulas'!A340,ISBLANK('Captura de datos CASO'!M340)),"Specific Place in the Location is required",IF(ISBLANK('Captura de datos CASO'!M340),NA(),"OK"))</f>
        <v>#N/A</v>
      </c>
      <c r="N340" s="40" t="e">
        <f>IF(LEN('Captura de datos CASO'!N340)&gt;50,"Parent/Guardian Name must be less than 50 characters",IF('DO NOT USE_Case Formulas'!A340,"OK",NA()))</f>
        <v>#N/A</v>
      </c>
      <c r="O340" s="40" t="e">
        <f>IF(NOT(ISBLANK('Captura de datos CASO'!O340)),IF(AND(ISNUMBER('Captura de datos CASO'!O340),LEFT('Captura de datos CASO'!O340,1)&lt;&gt;"1",LEN('Captura de datos CASO'!O340)=10),"OK","Phone number must be valid format"),IF('DO NOT USE_Case Formulas'!A340,"OK",NA()))</f>
        <v>#N/A</v>
      </c>
      <c r="P340" s="53" t="e">
        <f>IF(AND(NOT(ISBLANK('Captura de datos CASO'!P340)),ISNA(VLOOKUP('Captura de datos CASO'!P340,'DO NOT USE_School Picklist'!$I$3:$I$5,1,FALSE))),"Please select a value from the drop-down menu",IF('DO NOT USE_Case Formulas'!A340,"OK",NA()))</f>
        <v>#N/A</v>
      </c>
      <c r="Q340" s="40" t="e">
        <f>IF(AND(NOT(ISBLANK('Captura de datos CASO'!Q340)),ISNA(VLOOKUP('Captura de datos CASO'!Q340,'DO NOT USE_School Picklist'!$E$3:$E$10,1,FALSE))),"Please select a value from the drop-down menu",IF('DO NOT USE_Case Formulas'!A340,"OK",NA()))</f>
        <v>#N/A</v>
      </c>
      <c r="R340" s="53" t="e">
        <f>IF(AND(NOT(ISBLANK('Captura de datos CASO'!R340)),ISNA(VLOOKUP('Captura de datos CASO'!R340,'DO NOT USE_School Picklist'!$W$3:$W$9,1,FALSE))),"Please select a value from the drop-down menu",IF('DO NOT USE_Case Formulas'!A340,"OK",NA()))</f>
        <v>#N/A</v>
      </c>
      <c r="S340" s="53" t="e">
        <f>IF(AND(NOT(ISBLANK('Captura de datos CASO'!S340)),ISNA(VLOOKUP('Captura de datos CASO'!S340,'DO NOT USE_School Picklist'!$W$3:$W$9,1,FALSE))),"Please select a value from the drop-down menu",IF('DO NOT USE_Case Formulas'!A340,"OK",NA()))</f>
        <v>#N/A</v>
      </c>
      <c r="T340" s="40" t="e">
        <f>IF(AND(NOT(ISBLANK('Captura de datos CASO'!T340)),ISNA(VLOOKUP('Captura de datos CASO'!T340,'DO NOT USE_School Picklist'!$F$3:$F$16,1,FALSE))),"Please select a value from the drop-down menu",IF('DO NOT USE_Case Formulas'!A340,"OK",NA()))</f>
        <v>#N/A</v>
      </c>
      <c r="U340" s="40" t="e">
        <f>IF(LEN('Captura de datos CASO'!U340)&gt;100,"Classroom(s) must be less than 100 characters",IF('DO NOT USE_Case Formulas'!A340,"OK",NA()))</f>
        <v>#N/A</v>
      </c>
      <c r="V340" s="40" t="e">
        <f>IF(AND(NOT(ISBLANK('Captura de datos CASO'!V340)),ISNA(VLOOKUP('Captura de datos CASO'!V340,'DO NOT USE_School Picklist'!$S$3:$S$12,1,FALSE))),"Please select a value from the drop-down menu",IF('DO NOT USE_Case Formulas'!A340,"OK",NA()))</f>
        <v>#N/A</v>
      </c>
      <c r="W340" s="40" t="e">
        <f>IF(AND(NOT(ISBLANK('Captura de datos CASO'!W340)),ISNA(VLOOKUP('Captura de datos CASO'!W340,'DO NOT USE_School Picklist'!$S$3:$S$12,1,FALSE))),"Please select a value from the drop-down menu",IF('DO NOT USE_Case Formulas'!A340,"OK",NA()))</f>
        <v>#N/A</v>
      </c>
      <c r="X340" s="40" t="e">
        <f>IF(LEN('Captura de datos CASO'!X340)&gt;80,"Name of Education Group must be less than 80 characters",IF('DO NOT USE_Case Formulas'!A340,"OK",NA()))</f>
        <v>#N/A</v>
      </c>
      <c r="Y340" s="40" t="e">
        <f>IF(AND(NOT(ISBLANK('Captura de datos CASO'!Y340)),ISNA(VLOOKUP('Captura de datos CASO'!Y340,'DO NOT USE_School Picklist'!$K$3:$K$6,1,FALSE))),"Please select a value from the drop-down menu",IF('DO NOT USE_Case Formulas'!A340,"OK",NA()))</f>
        <v>#N/A</v>
      </c>
      <c r="Z340" s="40" t="e">
        <f>IF(AND('DO NOT USE_Case Formulas'!A340,ISBLANK('Captura de datos CASO'!Z340)),"Has this person had symptoms? is required",IF(AND(NOT(ISBLANK('Captura de datos CASO'!Z340)),ISNA(VLOOKUP('Captura de datos CASO'!Z340,'DO NOT USE_School Picklist'!$D$3:$D$5,1,FALSE))),"Please select a value from the drop-down menu",IF(NOT(ISBLANK('Captura de datos CASO'!Z340)),"OK",NA())))</f>
        <v>#N/A</v>
      </c>
      <c r="AA340" s="40" t="e">
        <f>IF(AND('Captura de datos CASO'!Z340='DO NOT USE_School Picklist'!$D$3,ISBLANK('Captura de datos CASO'!AA340)),"Symptom Onset Date is required if Ever Symptomatic is Yes",IF('DO NOT USE_Case Formulas'!A340,"OK",NA()))</f>
        <v>#N/A</v>
      </c>
      <c r="AB340" s="40"/>
      <c r="AC340" s="40" t="e">
        <f ca="1">IF(AND('DO NOT USE_Case Formulas'!A340,ISBLANK('Captura de datos CASO'!AC340)),"Lab Result Test Date is required",IF('Captura de datos CASO'!AC340&gt;'DO NOT USE_School Picklist'!$C$3,"Test Date cannot be a future date",IF(NOT(ISBLANK('Captura de datos CASO'!AC340)),"OK",NA())))</f>
        <v>#N/A</v>
      </c>
      <c r="AD340" s="40" t="e">
        <f>IF(AND(NOT(ISBLANK('Captura de datos CASO'!AD340)),ISNA(VLOOKUP('Captura de datos CASO'!AD340,'DO NOT USE_School Picklist'!$R$3:$R$7,1,FALSE))),"Please select a value from the drop-down menu",IF('DO NOT USE_Case Formulas'!A340,"OK",NA()))</f>
        <v>#N/A</v>
      </c>
      <c r="AE340" s="40" t="e">
        <f>IF(AND('DO NOT USE_Case Formulas'!A340,ISBLANK('Captura de datos CASO'!AB340)),"Lab Result Test Result is required",IF(AND(NOT(ISBLANK('Captura de datos CASO'!AB340)),ISNA(VLOOKUP('Captura de datos CASO'!AB340,'DO NOT USE_School Picklist'!$Q$3:$Q$8,1,FALSE))),"Please select a value from the drop-down menu",IF('DO NOT USE_Case Formulas'!A340,"OK",NA())))</f>
        <v>#N/A</v>
      </c>
    </row>
    <row r="341" spans="1:31" x14ac:dyDescent="0.3">
      <c r="A341" s="39" t="e">
        <f>IF('DO NOT USE_Case Formulas'!A341,IF('DO NOT USE_Case Formulas'!B341,"Not all required fields are completed","OK"),NA())</f>
        <v>#N/A</v>
      </c>
      <c r="B341" s="40" t="e">
        <f>IF(AND('DO NOT USE_Case Formulas'!A341,ISBLANK('Captura de datos CASO'!B341)),"First Name is required",IF(NOT(ISBLANK('Captura de datos CASO'!B341)),"OK",NA()))</f>
        <v>#N/A</v>
      </c>
      <c r="C341" s="40" t="e">
        <f>IF(AND('DO NOT USE_Case Formulas'!A341,ISBLANK('Captura de datos CASO'!C341)),"Last Name is required",IF(NOT(ISBLANK('Captura de datos CASO'!C341)),"OK",NA()))</f>
        <v>#N/A</v>
      </c>
      <c r="D341" s="40" t="e">
        <f>IF(AND('DO NOT USE_Case Formulas'!A341,ISBLANK('Captura de datos CASO'!D341)),"Birthdate is required",IF(NOT(ISBLANK('Captura de datos CASO'!D341)),"OK",NA()))</f>
        <v>#N/A</v>
      </c>
      <c r="E341" s="40" t="e">
        <f>IF(AND('DO NOT USE_Case Formulas'!A341,ISBLANK('Captura de datos CASO'!E341)),"Mobile Phone is required",IF(NOT(ISBLANK('Captura de datos CASO'!E341)),IF(AND(ISNUMBER(VALUE('Captura de datos CASO'!E341)),LEFT('Captura de datos CASO'!E341,1)&lt;&gt;"1",LEN('Captura de datos CASO'!E341)=10),"OK","Phone number must be valid format"),NA()))</f>
        <v>#N/A</v>
      </c>
      <c r="F341" s="40" t="e">
        <f>IF(LEN('Captura de datos CASO'!F341)&gt;255,"Home Street Address must be less than 255 characters",IF('DO NOT USE_Case Formulas'!A341,"OK",NA()))</f>
        <v>#N/A</v>
      </c>
      <c r="G341" s="40" t="e">
        <f>IF(LEN('Captura de datos CASO'!G341)&gt;40,"City must be less than 40 characters",IF('DO NOT USE_Case Formulas'!A341,"OK",NA()))</f>
        <v>#N/A</v>
      </c>
      <c r="H341" s="40" t="e">
        <f>IF(AND(NOT(ISBLANK('Captura de datos CASO'!H341)),ISNA(VLOOKUP('Captura de datos CASO'!H341,'DO NOT USE_School Picklist'!$P$3:$P$52,1,FALSE))),"Please select a value from the drop-down menu",IF('DO NOT USE_Case Formulas'!A341,"OK",NA()))</f>
        <v>#N/A</v>
      </c>
      <c r="I341" s="40" t="e">
        <f>IF(AND('DO NOT USE_Case Formulas'!A341,ISBLANK('Captura de datos CASO'!I341)),"Zip is required",IF(ISBLANK('Captura de datos CASO'!I341),NA(),"OK"))</f>
        <v>#N/A</v>
      </c>
      <c r="J341" s="40" t="e">
        <f>IF(AND('DO NOT USE_Case Formulas'!A341,ISBLANK('Captura de datos CASO'!J341)),"Student or Staff? is required",IF(ISBLANK('Captura de datos CASO'!J341),NA(),IF(ISNA(VLOOKUP('Captura de datos CASO'!J341,'DO NOT USE_School Picklist'!$B$3:$B$6,1,FALSE)),"Please select a value from the drop-down menu","OK")))</f>
        <v>#N/A</v>
      </c>
      <c r="K341" s="40" t="e">
        <f>IF(AND('Captura de datos CASO'!J341='DO NOT USE_School Picklist'!$B$4,ISBLANK('Captura de datos CASO'!K341)),"Occupation/Job Title is required if Student or Staff? is Yes, staff/faculty or volunteer",IF('DO NOT USE_Case Formulas'!A341,"OK",NA()))</f>
        <v>#N/A</v>
      </c>
      <c r="L341" s="40" t="e">
        <f ca="1">IF('Captura de datos CASO'!L341&gt;'DO NOT USE_School Picklist'!$C$3,"Date last on school campus/facility cannot be a future date",IF('DO NOT USE_Case Formulas'!A341,IF(ISBLANK('Captura de datos CASO'!L341),"Date last on school campus/facility is required","OK"),NA()))</f>
        <v>#N/A</v>
      </c>
      <c r="M341" s="40" t="e">
        <f>IF(AND('DO NOT USE_Case Formulas'!A341,ISBLANK('Captura de datos CASO'!M341)),"Specific Place in the Location is required",IF(ISBLANK('Captura de datos CASO'!M341),NA(),"OK"))</f>
        <v>#N/A</v>
      </c>
      <c r="N341" s="40" t="e">
        <f>IF(LEN('Captura de datos CASO'!N341)&gt;50,"Parent/Guardian Name must be less than 50 characters",IF('DO NOT USE_Case Formulas'!A341,"OK",NA()))</f>
        <v>#N/A</v>
      </c>
      <c r="O341" s="40" t="e">
        <f>IF(NOT(ISBLANK('Captura de datos CASO'!O341)),IF(AND(ISNUMBER('Captura de datos CASO'!O341),LEFT('Captura de datos CASO'!O341,1)&lt;&gt;"1",LEN('Captura de datos CASO'!O341)=10),"OK","Phone number must be valid format"),IF('DO NOT USE_Case Formulas'!A341,"OK",NA()))</f>
        <v>#N/A</v>
      </c>
      <c r="P341" s="53" t="e">
        <f>IF(AND(NOT(ISBLANK('Captura de datos CASO'!P341)),ISNA(VLOOKUP('Captura de datos CASO'!P341,'DO NOT USE_School Picklist'!$I$3:$I$5,1,FALSE))),"Please select a value from the drop-down menu",IF('DO NOT USE_Case Formulas'!A341,"OK",NA()))</f>
        <v>#N/A</v>
      </c>
      <c r="Q341" s="40" t="e">
        <f>IF(AND(NOT(ISBLANK('Captura de datos CASO'!Q341)),ISNA(VLOOKUP('Captura de datos CASO'!Q341,'DO NOT USE_School Picklist'!$E$3:$E$10,1,FALSE))),"Please select a value from the drop-down menu",IF('DO NOT USE_Case Formulas'!A341,"OK",NA()))</f>
        <v>#N/A</v>
      </c>
      <c r="R341" s="53" t="e">
        <f>IF(AND(NOT(ISBLANK('Captura de datos CASO'!R341)),ISNA(VLOOKUP('Captura de datos CASO'!R341,'DO NOT USE_School Picklist'!$W$3:$W$9,1,FALSE))),"Please select a value from the drop-down menu",IF('DO NOT USE_Case Formulas'!A341,"OK",NA()))</f>
        <v>#N/A</v>
      </c>
      <c r="S341" s="53" t="e">
        <f>IF(AND(NOT(ISBLANK('Captura de datos CASO'!S341)),ISNA(VLOOKUP('Captura de datos CASO'!S341,'DO NOT USE_School Picklist'!$W$3:$W$9,1,FALSE))),"Please select a value from the drop-down menu",IF('DO NOT USE_Case Formulas'!A341,"OK",NA()))</f>
        <v>#N/A</v>
      </c>
      <c r="T341" s="40" t="e">
        <f>IF(AND(NOT(ISBLANK('Captura de datos CASO'!T341)),ISNA(VLOOKUP('Captura de datos CASO'!T341,'DO NOT USE_School Picklist'!$F$3:$F$16,1,FALSE))),"Please select a value from the drop-down menu",IF('DO NOT USE_Case Formulas'!A341,"OK",NA()))</f>
        <v>#N/A</v>
      </c>
      <c r="U341" s="40" t="e">
        <f>IF(LEN('Captura de datos CASO'!U341)&gt;100,"Classroom(s) must be less than 100 characters",IF('DO NOT USE_Case Formulas'!A341,"OK",NA()))</f>
        <v>#N/A</v>
      </c>
      <c r="V341" s="40" t="e">
        <f>IF(AND(NOT(ISBLANK('Captura de datos CASO'!V341)),ISNA(VLOOKUP('Captura de datos CASO'!V341,'DO NOT USE_School Picklist'!$S$3:$S$12,1,FALSE))),"Please select a value from the drop-down menu",IF('DO NOT USE_Case Formulas'!A341,"OK",NA()))</f>
        <v>#N/A</v>
      </c>
      <c r="W341" s="40" t="e">
        <f>IF(AND(NOT(ISBLANK('Captura de datos CASO'!W341)),ISNA(VLOOKUP('Captura de datos CASO'!W341,'DO NOT USE_School Picklist'!$S$3:$S$12,1,FALSE))),"Please select a value from the drop-down menu",IF('DO NOT USE_Case Formulas'!A341,"OK",NA()))</f>
        <v>#N/A</v>
      </c>
      <c r="X341" s="40" t="e">
        <f>IF(LEN('Captura de datos CASO'!X341)&gt;80,"Name of Education Group must be less than 80 characters",IF('DO NOT USE_Case Formulas'!A341,"OK",NA()))</f>
        <v>#N/A</v>
      </c>
      <c r="Y341" s="40" t="e">
        <f>IF(AND(NOT(ISBLANK('Captura de datos CASO'!Y341)),ISNA(VLOOKUP('Captura de datos CASO'!Y341,'DO NOT USE_School Picklist'!$K$3:$K$6,1,FALSE))),"Please select a value from the drop-down menu",IF('DO NOT USE_Case Formulas'!A341,"OK",NA()))</f>
        <v>#N/A</v>
      </c>
      <c r="Z341" s="40" t="e">
        <f>IF(AND('DO NOT USE_Case Formulas'!A341,ISBLANK('Captura de datos CASO'!Z341)),"Has this person had symptoms? is required",IF(AND(NOT(ISBLANK('Captura de datos CASO'!Z341)),ISNA(VLOOKUP('Captura de datos CASO'!Z341,'DO NOT USE_School Picklist'!$D$3:$D$5,1,FALSE))),"Please select a value from the drop-down menu",IF(NOT(ISBLANK('Captura de datos CASO'!Z341)),"OK",NA())))</f>
        <v>#N/A</v>
      </c>
      <c r="AA341" s="40" t="e">
        <f>IF(AND('Captura de datos CASO'!Z341='DO NOT USE_School Picklist'!$D$3,ISBLANK('Captura de datos CASO'!AA341)),"Symptom Onset Date is required if Ever Symptomatic is Yes",IF('DO NOT USE_Case Formulas'!A341,"OK",NA()))</f>
        <v>#N/A</v>
      </c>
      <c r="AB341" s="40"/>
      <c r="AC341" s="40" t="e">
        <f ca="1">IF(AND('DO NOT USE_Case Formulas'!A341,ISBLANK('Captura de datos CASO'!AC341)),"Lab Result Test Date is required",IF('Captura de datos CASO'!AC341&gt;'DO NOT USE_School Picklist'!$C$3,"Test Date cannot be a future date",IF(NOT(ISBLANK('Captura de datos CASO'!AC341)),"OK",NA())))</f>
        <v>#N/A</v>
      </c>
      <c r="AD341" s="40" t="e">
        <f>IF(AND(NOT(ISBLANK('Captura de datos CASO'!AD341)),ISNA(VLOOKUP('Captura de datos CASO'!AD341,'DO NOT USE_School Picklist'!$R$3:$R$7,1,FALSE))),"Please select a value from the drop-down menu",IF('DO NOT USE_Case Formulas'!A341,"OK",NA()))</f>
        <v>#N/A</v>
      </c>
      <c r="AE341" s="40" t="e">
        <f>IF(AND('DO NOT USE_Case Formulas'!A341,ISBLANK('Captura de datos CASO'!AB341)),"Lab Result Test Result is required",IF(AND(NOT(ISBLANK('Captura de datos CASO'!AB341)),ISNA(VLOOKUP('Captura de datos CASO'!AB341,'DO NOT USE_School Picklist'!$Q$3:$Q$8,1,FALSE))),"Please select a value from the drop-down menu",IF('DO NOT USE_Case Formulas'!A341,"OK",NA())))</f>
        <v>#N/A</v>
      </c>
    </row>
    <row r="342" spans="1:31" x14ac:dyDescent="0.3">
      <c r="A342" s="39" t="e">
        <f>IF('DO NOT USE_Case Formulas'!A342,IF('DO NOT USE_Case Formulas'!B342,"Not all required fields are completed","OK"),NA())</f>
        <v>#N/A</v>
      </c>
      <c r="B342" s="40" t="e">
        <f>IF(AND('DO NOT USE_Case Formulas'!A342,ISBLANK('Captura de datos CASO'!B342)),"First Name is required",IF(NOT(ISBLANK('Captura de datos CASO'!B342)),"OK",NA()))</f>
        <v>#N/A</v>
      </c>
      <c r="C342" s="40" t="e">
        <f>IF(AND('DO NOT USE_Case Formulas'!A342,ISBLANK('Captura de datos CASO'!C342)),"Last Name is required",IF(NOT(ISBLANK('Captura de datos CASO'!C342)),"OK",NA()))</f>
        <v>#N/A</v>
      </c>
      <c r="D342" s="40" t="e">
        <f>IF(AND('DO NOT USE_Case Formulas'!A342,ISBLANK('Captura de datos CASO'!D342)),"Birthdate is required",IF(NOT(ISBLANK('Captura de datos CASO'!D342)),"OK",NA()))</f>
        <v>#N/A</v>
      </c>
      <c r="E342" s="40" t="e">
        <f>IF(AND('DO NOT USE_Case Formulas'!A342,ISBLANK('Captura de datos CASO'!E342)),"Mobile Phone is required",IF(NOT(ISBLANK('Captura de datos CASO'!E342)),IF(AND(ISNUMBER(VALUE('Captura de datos CASO'!E342)),LEFT('Captura de datos CASO'!E342,1)&lt;&gt;"1",LEN('Captura de datos CASO'!E342)=10),"OK","Phone number must be valid format"),NA()))</f>
        <v>#N/A</v>
      </c>
      <c r="F342" s="40" t="e">
        <f>IF(LEN('Captura de datos CASO'!F342)&gt;255,"Home Street Address must be less than 255 characters",IF('DO NOT USE_Case Formulas'!A342,"OK",NA()))</f>
        <v>#N/A</v>
      </c>
      <c r="G342" s="40" t="e">
        <f>IF(LEN('Captura de datos CASO'!G342)&gt;40,"City must be less than 40 characters",IF('DO NOT USE_Case Formulas'!A342,"OK",NA()))</f>
        <v>#N/A</v>
      </c>
      <c r="H342" s="40" t="e">
        <f>IF(AND(NOT(ISBLANK('Captura de datos CASO'!H342)),ISNA(VLOOKUP('Captura de datos CASO'!H342,'DO NOT USE_School Picklist'!$P$3:$P$52,1,FALSE))),"Please select a value from the drop-down menu",IF('DO NOT USE_Case Formulas'!A342,"OK",NA()))</f>
        <v>#N/A</v>
      </c>
      <c r="I342" s="40" t="e">
        <f>IF(AND('DO NOT USE_Case Formulas'!A342,ISBLANK('Captura de datos CASO'!I342)),"Zip is required",IF(ISBLANK('Captura de datos CASO'!I342),NA(),"OK"))</f>
        <v>#N/A</v>
      </c>
      <c r="J342" s="40" t="e">
        <f>IF(AND('DO NOT USE_Case Formulas'!A342,ISBLANK('Captura de datos CASO'!J342)),"Student or Staff? is required",IF(ISBLANK('Captura de datos CASO'!J342),NA(),IF(ISNA(VLOOKUP('Captura de datos CASO'!J342,'DO NOT USE_School Picklist'!$B$3:$B$6,1,FALSE)),"Please select a value from the drop-down menu","OK")))</f>
        <v>#N/A</v>
      </c>
      <c r="K342" s="40" t="e">
        <f>IF(AND('Captura de datos CASO'!J342='DO NOT USE_School Picklist'!$B$4,ISBLANK('Captura de datos CASO'!K342)),"Occupation/Job Title is required if Student or Staff? is Yes, staff/faculty or volunteer",IF('DO NOT USE_Case Formulas'!A342,"OK",NA()))</f>
        <v>#N/A</v>
      </c>
      <c r="L342" s="40" t="e">
        <f ca="1">IF('Captura de datos CASO'!L342&gt;'DO NOT USE_School Picklist'!$C$3,"Date last on school campus/facility cannot be a future date",IF('DO NOT USE_Case Formulas'!A342,IF(ISBLANK('Captura de datos CASO'!L342),"Date last on school campus/facility is required","OK"),NA()))</f>
        <v>#N/A</v>
      </c>
      <c r="M342" s="40" t="e">
        <f>IF(AND('DO NOT USE_Case Formulas'!A342,ISBLANK('Captura de datos CASO'!M342)),"Specific Place in the Location is required",IF(ISBLANK('Captura de datos CASO'!M342),NA(),"OK"))</f>
        <v>#N/A</v>
      </c>
      <c r="N342" s="40" t="e">
        <f>IF(LEN('Captura de datos CASO'!N342)&gt;50,"Parent/Guardian Name must be less than 50 characters",IF('DO NOT USE_Case Formulas'!A342,"OK",NA()))</f>
        <v>#N/A</v>
      </c>
      <c r="O342" s="40" t="e">
        <f>IF(NOT(ISBLANK('Captura de datos CASO'!O342)),IF(AND(ISNUMBER('Captura de datos CASO'!O342),LEFT('Captura de datos CASO'!O342,1)&lt;&gt;"1",LEN('Captura de datos CASO'!O342)=10),"OK","Phone number must be valid format"),IF('DO NOT USE_Case Formulas'!A342,"OK",NA()))</f>
        <v>#N/A</v>
      </c>
      <c r="P342" s="53" t="e">
        <f>IF(AND(NOT(ISBLANK('Captura de datos CASO'!P342)),ISNA(VLOOKUP('Captura de datos CASO'!P342,'DO NOT USE_School Picklist'!$I$3:$I$5,1,FALSE))),"Please select a value from the drop-down menu",IF('DO NOT USE_Case Formulas'!A342,"OK",NA()))</f>
        <v>#N/A</v>
      </c>
      <c r="Q342" s="40" t="e">
        <f>IF(AND(NOT(ISBLANK('Captura de datos CASO'!Q342)),ISNA(VLOOKUP('Captura de datos CASO'!Q342,'DO NOT USE_School Picklist'!$E$3:$E$10,1,FALSE))),"Please select a value from the drop-down menu",IF('DO NOT USE_Case Formulas'!A342,"OK",NA()))</f>
        <v>#N/A</v>
      </c>
      <c r="R342" s="53" t="e">
        <f>IF(AND(NOT(ISBLANK('Captura de datos CASO'!R342)),ISNA(VLOOKUP('Captura de datos CASO'!R342,'DO NOT USE_School Picklist'!$W$3:$W$9,1,FALSE))),"Please select a value from the drop-down menu",IF('DO NOT USE_Case Formulas'!A342,"OK",NA()))</f>
        <v>#N/A</v>
      </c>
      <c r="S342" s="53" t="e">
        <f>IF(AND(NOT(ISBLANK('Captura de datos CASO'!S342)),ISNA(VLOOKUP('Captura de datos CASO'!S342,'DO NOT USE_School Picklist'!$W$3:$W$9,1,FALSE))),"Please select a value from the drop-down menu",IF('DO NOT USE_Case Formulas'!A342,"OK",NA()))</f>
        <v>#N/A</v>
      </c>
      <c r="T342" s="40" t="e">
        <f>IF(AND(NOT(ISBLANK('Captura de datos CASO'!T342)),ISNA(VLOOKUP('Captura de datos CASO'!T342,'DO NOT USE_School Picklist'!$F$3:$F$16,1,FALSE))),"Please select a value from the drop-down menu",IF('DO NOT USE_Case Formulas'!A342,"OK",NA()))</f>
        <v>#N/A</v>
      </c>
      <c r="U342" s="40" t="e">
        <f>IF(LEN('Captura de datos CASO'!U342)&gt;100,"Classroom(s) must be less than 100 characters",IF('DO NOT USE_Case Formulas'!A342,"OK",NA()))</f>
        <v>#N/A</v>
      </c>
      <c r="V342" s="40" t="e">
        <f>IF(AND(NOT(ISBLANK('Captura de datos CASO'!V342)),ISNA(VLOOKUP('Captura de datos CASO'!V342,'DO NOT USE_School Picklist'!$S$3:$S$12,1,FALSE))),"Please select a value from the drop-down menu",IF('DO NOT USE_Case Formulas'!A342,"OK",NA()))</f>
        <v>#N/A</v>
      </c>
      <c r="W342" s="40" t="e">
        <f>IF(AND(NOT(ISBLANK('Captura de datos CASO'!W342)),ISNA(VLOOKUP('Captura de datos CASO'!W342,'DO NOT USE_School Picklist'!$S$3:$S$12,1,FALSE))),"Please select a value from the drop-down menu",IF('DO NOT USE_Case Formulas'!A342,"OK",NA()))</f>
        <v>#N/A</v>
      </c>
      <c r="X342" s="40" t="e">
        <f>IF(LEN('Captura de datos CASO'!X342)&gt;80,"Name of Education Group must be less than 80 characters",IF('DO NOT USE_Case Formulas'!A342,"OK",NA()))</f>
        <v>#N/A</v>
      </c>
      <c r="Y342" s="40" t="e">
        <f>IF(AND(NOT(ISBLANK('Captura de datos CASO'!Y342)),ISNA(VLOOKUP('Captura de datos CASO'!Y342,'DO NOT USE_School Picklist'!$K$3:$K$6,1,FALSE))),"Please select a value from the drop-down menu",IF('DO NOT USE_Case Formulas'!A342,"OK",NA()))</f>
        <v>#N/A</v>
      </c>
      <c r="Z342" s="40" t="e">
        <f>IF(AND('DO NOT USE_Case Formulas'!A342,ISBLANK('Captura de datos CASO'!Z342)),"Has this person had symptoms? is required",IF(AND(NOT(ISBLANK('Captura de datos CASO'!Z342)),ISNA(VLOOKUP('Captura de datos CASO'!Z342,'DO NOT USE_School Picklist'!$D$3:$D$5,1,FALSE))),"Please select a value from the drop-down menu",IF(NOT(ISBLANK('Captura de datos CASO'!Z342)),"OK",NA())))</f>
        <v>#N/A</v>
      </c>
      <c r="AA342" s="40" t="e">
        <f>IF(AND('Captura de datos CASO'!Z342='DO NOT USE_School Picklist'!$D$3,ISBLANK('Captura de datos CASO'!AA342)),"Symptom Onset Date is required if Ever Symptomatic is Yes",IF('DO NOT USE_Case Formulas'!A342,"OK",NA()))</f>
        <v>#N/A</v>
      </c>
      <c r="AB342" s="40"/>
      <c r="AC342" s="40" t="e">
        <f ca="1">IF(AND('DO NOT USE_Case Formulas'!A342,ISBLANK('Captura de datos CASO'!AC342)),"Lab Result Test Date is required",IF('Captura de datos CASO'!AC342&gt;'DO NOT USE_School Picklist'!$C$3,"Test Date cannot be a future date",IF(NOT(ISBLANK('Captura de datos CASO'!AC342)),"OK",NA())))</f>
        <v>#N/A</v>
      </c>
      <c r="AD342" s="40" t="e">
        <f>IF(AND(NOT(ISBLANK('Captura de datos CASO'!AD342)),ISNA(VLOOKUP('Captura de datos CASO'!AD342,'DO NOT USE_School Picklist'!$R$3:$R$7,1,FALSE))),"Please select a value from the drop-down menu",IF('DO NOT USE_Case Formulas'!A342,"OK",NA()))</f>
        <v>#N/A</v>
      </c>
      <c r="AE342" s="40" t="e">
        <f>IF(AND('DO NOT USE_Case Formulas'!A342,ISBLANK('Captura de datos CASO'!AB342)),"Lab Result Test Result is required",IF(AND(NOT(ISBLANK('Captura de datos CASO'!AB342)),ISNA(VLOOKUP('Captura de datos CASO'!AB342,'DO NOT USE_School Picklist'!$Q$3:$Q$8,1,FALSE))),"Please select a value from the drop-down menu",IF('DO NOT USE_Case Formulas'!A342,"OK",NA())))</f>
        <v>#N/A</v>
      </c>
    </row>
    <row r="343" spans="1:31" x14ac:dyDescent="0.3">
      <c r="A343" s="39" t="e">
        <f>IF('DO NOT USE_Case Formulas'!A343,IF('DO NOT USE_Case Formulas'!B343,"Not all required fields are completed","OK"),NA())</f>
        <v>#N/A</v>
      </c>
      <c r="B343" s="40" t="e">
        <f>IF(AND('DO NOT USE_Case Formulas'!A343,ISBLANK('Captura de datos CASO'!B343)),"First Name is required",IF(NOT(ISBLANK('Captura de datos CASO'!B343)),"OK",NA()))</f>
        <v>#N/A</v>
      </c>
      <c r="C343" s="40" t="e">
        <f>IF(AND('DO NOT USE_Case Formulas'!A343,ISBLANK('Captura de datos CASO'!C343)),"Last Name is required",IF(NOT(ISBLANK('Captura de datos CASO'!C343)),"OK",NA()))</f>
        <v>#N/A</v>
      </c>
      <c r="D343" s="40" t="e">
        <f>IF(AND('DO NOT USE_Case Formulas'!A343,ISBLANK('Captura de datos CASO'!D343)),"Birthdate is required",IF(NOT(ISBLANK('Captura de datos CASO'!D343)),"OK",NA()))</f>
        <v>#N/A</v>
      </c>
      <c r="E343" s="40" t="e">
        <f>IF(AND('DO NOT USE_Case Formulas'!A343,ISBLANK('Captura de datos CASO'!E343)),"Mobile Phone is required",IF(NOT(ISBLANK('Captura de datos CASO'!E343)),IF(AND(ISNUMBER(VALUE('Captura de datos CASO'!E343)),LEFT('Captura de datos CASO'!E343,1)&lt;&gt;"1",LEN('Captura de datos CASO'!E343)=10),"OK","Phone number must be valid format"),NA()))</f>
        <v>#N/A</v>
      </c>
      <c r="F343" s="40" t="e">
        <f>IF(LEN('Captura de datos CASO'!F343)&gt;255,"Home Street Address must be less than 255 characters",IF('DO NOT USE_Case Formulas'!A343,"OK",NA()))</f>
        <v>#N/A</v>
      </c>
      <c r="G343" s="40" t="e">
        <f>IF(LEN('Captura de datos CASO'!G343)&gt;40,"City must be less than 40 characters",IF('DO NOT USE_Case Formulas'!A343,"OK",NA()))</f>
        <v>#N/A</v>
      </c>
      <c r="H343" s="40" t="e">
        <f>IF(AND(NOT(ISBLANK('Captura de datos CASO'!H343)),ISNA(VLOOKUP('Captura de datos CASO'!H343,'DO NOT USE_School Picklist'!$P$3:$P$52,1,FALSE))),"Please select a value from the drop-down menu",IF('DO NOT USE_Case Formulas'!A343,"OK",NA()))</f>
        <v>#N/A</v>
      </c>
      <c r="I343" s="40" t="e">
        <f>IF(AND('DO NOT USE_Case Formulas'!A343,ISBLANK('Captura de datos CASO'!I343)),"Zip is required",IF(ISBLANK('Captura de datos CASO'!I343),NA(),"OK"))</f>
        <v>#N/A</v>
      </c>
      <c r="J343" s="40" t="e">
        <f>IF(AND('DO NOT USE_Case Formulas'!A343,ISBLANK('Captura de datos CASO'!J343)),"Student or Staff? is required",IF(ISBLANK('Captura de datos CASO'!J343),NA(),IF(ISNA(VLOOKUP('Captura de datos CASO'!J343,'DO NOT USE_School Picklist'!$B$3:$B$6,1,FALSE)),"Please select a value from the drop-down menu","OK")))</f>
        <v>#N/A</v>
      </c>
      <c r="K343" s="40" t="e">
        <f>IF(AND('Captura de datos CASO'!J343='DO NOT USE_School Picklist'!$B$4,ISBLANK('Captura de datos CASO'!K343)),"Occupation/Job Title is required if Student or Staff? is Yes, staff/faculty or volunteer",IF('DO NOT USE_Case Formulas'!A343,"OK",NA()))</f>
        <v>#N/A</v>
      </c>
      <c r="L343" s="40" t="e">
        <f ca="1">IF('Captura de datos CASO'!L343&gt;'DO NOT USE_School Picklist'!$C$3,"Date last on school campus/facility cannot be a future date",IF('DO NOT USE_Case Formulas'!A343,IF(ISBLANK('Captura de datos CASO'!L343),"Date last on school campus/facility is required","OK"),NA()))</f>
        <v>#N/A</v>
      </c>
      <c r="M343" s="40" t="e">
        <f>IF(AND('DO NOT USE_Case Formulas'!A343,ISBLANK('Captura de datos CASO'!M343)),"Specific Place in the Location is required",IF(ISBLANK('Captura de datos CASO'!M343),NA(),"OK"))</f>
        <v>#N/A</v>
      </c>
      <c r="N343" s="40" t="e">
        <f>IF(LEN('Captura de datos CASO'!N343)&gt;50,"Parent/Guardian Name must be less than 50 characters",IF('DO NOT USE_Case Formulas'!A343,"OK",NA()))</f>
        <v>#N/A</v>
      </c>
      <c r="O343" s="40" t="e">
        <f>IF(NOT(ISBLANK('Captura de datos CASO'!O343)),IF(AND(ISNUMBER('Captura de datos CASO'!O343),LEFT('Captura de datos CASO'!O343,1)&lt;&gt;"1",LEN('Captura de datos CASO'!O343)=10),"OK","Phone number must be valid format"),IF('DO NOT USE_Case Formulas'!A343,"OK",NA()))</f>
        <v>#N/A</v>
      </c>
      <c r="P343" s="53" t="e">
        <f>IF(AND(NOT(ISBLANK('Captura de datos CASO'!P343)),ISNA(VLOOKUP('Captura de datos CASO'!P343,'DO NOT USE_School Picklist'!$I$3:$I$5,1,FALSE))),"Please select a value from the drop-down menu",IF('DO NOT USE_Case Formulas'!A343,"OK",NA()))</f>
        <v>#N/A</v>
      </c>
      <c r="Q343" s="40" t="e">
        <f>IF(AND(NOT(ISBLANK('Captura de datos CASO'!Q343)),ISNA(VLOOKUP('Captura de datos CASO'!Q343,'DO NOT USE_School Picklist'!$E$3:$E$10,1,FALSE))),"Please select a value from the drop-down menu",IF('DO NOT USE_Case Formulas'!A343,"OK",NA()))</f>
        <v>#N/A</v>
      </c>
      <c r="R343" s="53" t="e">
        <f>IF(AND(NOT(ISBLANK('Captura de datos CASO'!R343)),ISNA(VLOOKUP('Captura de datos CASO'!R343,'DO NOT USE_School Picklist'!$W$3:$W$9,1,FALSE))),"Please select a value from the drop-down menu",IF('DO NOT USE_Case Formulas'!A343,"OK",NA()))</f>
        <v>#N/A</v>
      </c>
      <c r="S343" s="53" t="e">
        <f>IF(AND(NOT(ISBLANK('Captura de datos CASO'!S343)),ISNA(VLOOKUP('Captura de datos CASO'!S343,'DO NOT USE_School Picklist'!$W$3:$W$9,1,FALSE))),"Please select a value from the drop-down menu",IF('DO NOT USE_Case Formulas'!A343,"OK",NA()))</f>
        <v>#N/A</v>
      </c>
      <c r="T343" s="40" t="e">
        <f>IF(AND(NOT(ISBLANK('Captura de datos CASO'!T343)),ISNA(VLOOKUP('Captura de datos CASO'!T343,'DO NOT USE_School Picklist'!$F$3:$F$16,1,FALSE))),"Please select a value from the drop-down menu",IF('DO NOT USE_Case Formulas'!A343,"OK",NA()))</f>
        <v>#N/A</v>
      </c>
      <c r="U343" s="40" t="e">
        <f>IF(LEN('Captura de datos CASO'!U343)&gt;100,"Classroom(s) must be less than 100 characters",IF('DO NOT USE_Case Formulas'!A343,"OK",NA()))</f>
        <v>#N/A</v>
      </c>
      <c r="V343" s="40" t="e">
        <f>IF(AND(NOT(ISBLANK('Captura de datos CASO'!V343)),ISNA(VLOOKUP('Captura de datos CASO'!V343,'DO NOT USE_School Picklist'!$S$3:$S$12,1,FALSE))),"Please select a value from the drop-down menu",IF('DO NOT USE_Case Formulas'!A343,"OK",NA()))</f>
        <v>#N/A</v>
      </c>
      <c r="W343" s="40" t="e">
        <f>IF(AND(NOT(ISBLANK('Captura de datos CASO'!W343)),ISNA(VLOOKUP('Captura de datos CASO'!W343,'DO NOT USE_School Picklist'!$S$3:$S$12,1,FALSE))),"Please select a value from the drop-down menu",IF('DO NOT USE_Case Formulas'!A343,"OK",NA()))</f>
        <v>#N/A</v>
      </c>
      <c r="X343" s="40" t="e">
        <f>IF(LEN('Captura de datos CASO'!X343)&gt;80,"Name of Education Group must be less than 80 characters",IF('DO NOT USE_Case Formulas'!A343,"OK",NA()))</f>
        <v>#N/A</v>
      </c>
      <c r="Y343" s="40" t="e">
        <f>IF(AND(NOT(ISBLANK('Captura de datos CASO'!Y343)),ISNA(VLOOKUP('Captura de datos CASO'!Y343,'DO NOT USE_School Picklist'!$K$3:$K$6,1,FALSE))),"Please select a value from the drop-down menu",IF('DO NOT USE_Case Formulas'!A343,"OK",NA()))</f>
        <v>#N/A</v>
      </c>
      <c r="Z343" s="40" t="e">
        <f>IF(AND('DO NOT USE_Case Formulas'!A343,ISBLANK('Captura de datos CASO'!Z343)),"Has this person had symptoms? is required",IF(AND(NOT(ISBLANK('Captura de datos CASO'!Z343)),ISNA(VLOOKUP('Captura de datos CASO'!Z343,'DO NOT USE_School Picklist'!$D$3:$D$5,1,FALSE))),"Please select a value from the drop-down menu",IF(NOT(ISBLANK('Captura de datos CASO'!Z343)),"OK",NA())))</f>
        <v>#N/A</v>
      </c>
      <c r="AA343" s="40" t="e">
        <f>IF(AND('Captura de datos CASO'!Z343='DO NOT USE_School Picklist'!$D$3,ISBLANK('Captura de datos CASO'!AA343)),"Symptom Onset Date is required if Ever Symptomatic is Yes",IF('DO NOT USE_Case Formulas'!A343,"OK",NA()))</f>
        <v>#N/A</v>
      </c>
      <c r="AB343" s="40"/>
      <c r="AC343" s="40" t="e">
        <f ca="1">IF(AND('DO NOT USE_Case Formulas'!A343,ISBLANK('Captura de datos CASO'!AC343)),"Lab Result Test Date is required",IF('Captura de datos CASO'!AC343&gt;'DO NOT USE_School Picklist'!$C$3,"Test Date cannot be a future date",IF(NOT(ISBLANK('Captura de datos CASO'!AC343)),"OK",NA())))</f>
        <v>#N/A</v>
      </c>
      <c r="AD343" s="40" t="e">
        <f>IF(AND(NOT(ISBLANK('Captura de datos CASO'!AD343)),ISNA(VLOOKUP('Captura de datos CASO'!AD343,'DO NOT USE_School Picklist'!$R$3:$R$7,1,FALSE))),"Please select a value from the drop-down menu",IF('DO NOT USE_Case Formulas'!A343,"OK",NA()))</f>
        <v>#N/A</v>
      </c>
      <c r="AE343" s="40" t="e">
        <f>IF(AND('DO NOT USE_Case Formulas'!A343,ISBLANK('Captura de datos CASO'!AB343)),"Lab Result Test Result is required",IF(AND(NOT(ISBLANK('Captura de datos CASO'!AB343)),ISNA(VLOOKUP('Captura de datos CASO'!AB343,'DO NOT USE_School Picklist'!$Q$3:$Q$8,1,FALSE))),"Please select a value from the drop-down menu",IF('DO NOT USE_Case Formulas'!A343,"OK",NA())))</f>
        <v>#N/A</v>
      </c>
    </row>
    <row r="344" spans="1:31" x14ac:dyDescent="0.3">
      <c r="A344" s="39" t="e">
        <f>IF('DO NOT USE_Case Formulas'!A344,IF('DO NOT USE_Case Formulas'!B344,"Not all required fields are completed","OK"),NA())</f>
        <v>#N/A</v>
      </c>
      <c r="B344" s="40" t="e">
        <f>IF(AND('DO NOT USE_Case Formulas'!A344,ISBLANK('Captura de datos CASO'!B344)),"First Name is required",IF(NOT(ISBLANK('Captura de datos CASO'!B344)),"OK",NA()))</f>
        <v>#N/A</v>
      </c>
      <c r="C344" s="40" t="e">
        <f>IF(AND('DO NOT USE_Case Formulas'!A344,ISBLANK('Captura de datos CASO'!C344)),"Last Name is required",IF(NOT(ISBLANK('Captura de datos CASO'!C344)),"OK",NA()))</f>
        <v>#N/A</v>
      </c>
      <c r="D344" s="40" t="e">
        <f>IF(AND('DO NOT USE_Case Formulas'!A344,ISBLANK('Captura de datos CASO'!D344)),"Birthdate is required",IF(NOT(ISBLANK('Captura de datos CASO'!D344)),"OK",NA()))</f>
        <v>#N/A</v>
      </c>
      <c r="E344" s="40" t="e">
        <f>IF(AND('DO NOT USE_Case Formulas'!A344,ISBLANK('Captura de datos CASO'!E344)),"Mobile Phone is required",IF(NOT(ISBLANK('Captura de datos CASO'!E344)),IF(AND(ISNUMBER(VALUE('Captura de datos CASO'!E344)),LEFT('Captura de datos CASO'!E344,1)&lt;&gt;"1",LEN('Captura de datos CASO'!E344)=10),"OK","Phone number must be valid format"),NA()))</f>
        <v>#N/A</v>
      </c>
      <c r="F344" s="40" t="e">
        <f>IF(LEN('Captura de datos CASO'!F344)&gt;255,"Home Street Address must be less than 255 characters",IF('DO NOT USE_Case Formulas'!A344,"OK",NA()))</f>
        <v>#N/A</v>
      </c>
      <c r="G344" s="40" t="e">
        <f>IF(LEN('Captura de datos CASO'!G344)&gt;40,"City must be less than 40 characters",IF('DO NOT USE_Case Formulas'!A344,"OK",NA()))</f>
        <v>#N/A</v>
      </c>
      <c r="H344" s="40" t="e">
        <f>IF(AND(NOT(ISBLANK('Captura de datos CASO'!H344)),ISNA(VLOOKUP('Captura de datos CASO'!H344,'DO NOT USE_School Picklist'!$P$3:$P$52,1,FALSE))),"Please select a value from the drop-down menu",IF('DO NOT USE_Case Formulas'!A344,"OK",NA()))</f>
        <v>#N/A</v>
      </c>
      <c r="I344" s="40" t="e">
        <f>IF(AND('DO NOT USE_Case Formulas'!A344,ISBLANK('Captura de datos CASO'!I344)),"Zip is required",IF(ISBLANK('Captura de datos CASO'!I344),NA(),"OK"))</f>
        <v>#N/A</v>
      </c>
      <c r="J344" s="40" t="e">
        <f>IF(AND('DO NOT USE_Case Formulas'!A344,ISBLANK('Captura de datos CASO'!J344)),"Student or Staff? is required",IF(ISBLANK('Captura de datos CASO'!J344),NA(),IF(ISNA(VLOOKUP('Captura de datos CASO'!J344,'DO NOT USE_School Picklist'!$B$3:$B$6,1,FALSE)),"Please select a value from the drop-down menu","OK")))</f>
        <v>#N/A</v>
      </c>
      <c r="K344" s="40" t="e">
        <f>IF(AND('Captura de datos CASO'!J344='DO NOT USE_School Picklist'!$B$4,ISBLANK('Captura de datos CASO'!K344)),"Occupation/Job Title is required if Student or Staff? is Yes, staff/faculty or volunteer",IF('DO NOT USE_Case Formulas'!A344,"OK",NA()))</f>
        <v>#N/A</v>
      </c>
      <c r="L344" s="40" t="e">
        <f ca="1">IF('Captura de datos CASO'!L344&gt;'DO NOT USE_School Picklist'!$C$3,"Date last on school campus/facility cannot be a future date",IF('DO NOT USE_Case Formulas'!A344,IF(ISBLANK('Captura de datos CASO'!L344),"Date last on school campus/facility is required","OK"),NA()))</f>
        <v>#N/A</v>
      </c>
      <c r="M344" s="40" t="e">
        <f>IF(AND('DO NOT USE_Case Formulas'!A344,ISBLANK('Captura de datos CASO'!M344)),"Specific Place in the Location is required",IF(ISBLANK('Captura de datos CASO'!M344),NA(),"OK"))</f>
        <v>#N/A</v>
      </c>
      <c r="N344" s="40" t="e">
        <f>IF(LEN('Captura de datos CASO'!N344)&gt;50,"Parent/Guardian Name must be less than 50 characters",IF('DO NOT USE_Case Formulas'!A344,"OK",NA()))</f>
        <v>#N/A</v>
      </c>
      <c r="O344" s="40" t="e">
        <f>IF(NOT(ISBLANK('Captura de datos CASO'!O344)),IF(AND(ISNUMBER('Captura de datos CASO'!O344),LEFT('Captura de datos CASO'!O344,1)&lt;&gt;"1",LEN('Captura de datos CASO'!O344)=10),"OK","Phone number must be valid format"),IF('DO NOT USE_Case Formulas'!A344,"OK",NA()))</f>
        <v>#N/A</v>
      </c>
      <c r="P344" s="53" t="e">
        <f>IF(AND(NOT(ISBLANK('Captura de datos CASO'!P344)),ISNA(VLOOKUP('Captura de datos CASO'!P344,'DO NOT USE_School Picklist'!$I$3:$I$5,1,FALSE))),"Please select a value from the drop-down menu",IF('DO NOT USE_Case Formulas'!A344,"OK",NA()))</f>
        <v>#N/A</v>
      </c>
      <c r="Q344" s="40" t="e">
        <f>IF(AND(NOT(ISBLANK('Captura de datos CASO'!Q344)),ISNA(VLOOKUP('Captura de datos CASO'!Q344,'DO NOT USE_School Picklist'!$E$3:$E$10,1,FALSE))),"Please select a value from the drop-down menu",IF('DO NOT USE_Case Formulas'!A344,"OK",NA()))</f>
        <v>#N/A</v>
      </c>
      <c r="R344" s="53" t="e">
        <f>IF(AND(NOT(ISBLANK('Captura de datos CASO'!R344)),ISNA(VLOOKUP('Captura de datos CASO'!R344,'DO NOT USE_School Picklist'!$W$3:$W$9,1,FALSE))),"Please select a value from the drop-down menu",IF('DO NOT USE_Case Formulas'!A344,"OK",NA()))</f>
        <v>#N/A</v>
      </c>
      <c r="S344" s="53" t="e">
        <f>IF(AND(NOT(ISBLANK('Captura de datos CASO'!S344)),ISNA(VLOOKUP('Captura de datos CASO'!S344,'DO NOT USE_School Picklist'!$W$3:$W$9,1,FALSE))),"Please select a value from the drop-down menu",IF('DO NOT USE_Case Formulas'!A344,"OK",NA()))</f>
        <v>#N/A</v>
      </c>
      <c r="T344" s="40" t="e">
        <f>IF(AND(NOT(ISBLANK('Captura de datos CASO'!T344)),ISNA(VLOOKUP('Captura de datos CASO'!T344,'DO NOT USE_School Picklist'!$F$3:$F$16,1,FALSE))),"Please select a value from the drop-down menu",IF('DO NOT USE_Case Formulas'!A344,"OK",NA()))</f>
        <v>#N/A</v>
      </c>
      <c r="U344" s="40" t="e">
        <f>IF(LEN('Captura de datos CASO'!U344)&gt;100,"Classroom(s) must be less than 100 characters",IF('DO NOT USE_Case Formulas'!A344,"OK",NA()))</f>
        <v>#N/A</v>
      </c>
      <c r="V344" s="40" t="e">
        <f>IF(AND(NOT(ISBLANK('Captura de datos CASO'!V344)),ISNA(VLOOKUP('Captura de datos CASO'!V344,'DO NOT USE_School Picklist'!$S$3:$S$12,1,FALSE))),"Please select a value from the drop-down menu",IF('DO NOT USE_Case Formulas'!A344,"OK",NA()))</f>
        <v>#N/A</v>
      </c>
      <c r="W344" s="40" t="e">
        <f>IF(AND(NOT(ISBLANK('Captura de datos CASO'!W344)),ISNA(VLOOKUP('Captura de datos CASO'!W344,'DO NOT USE_School Picklist'!$S$3:$S$12,1,FALSE))),"Please select a value from the drop-down menu",IF('DO NOT USE_Case Formulas'!A344,"OK",NA()))</f>
        <v>#N/A</v>
      </c>
      <c r="X344" s="40" t="e">
        <f>IF(LEN('Captura de datos CASO'!X344)&gt;80,"Name of Education Group must be less than 80 characters",IF('DO NOT USE_Case Formulas'!A344,"OK",NA()))</f>
        <v>#N/A</v>
      </c>
      <c r="Y344" s="40" t="e">
        <f>IF(AND(NOT(ISBLANK('Captura de datos CASO'!Y344)),ISNA(VLOOKUP('Captura de datos CASO'!Y344,'DO NOT USE_School Picklist'!$K$3:$K$6,1,FALSE))),"Please select a value from the drop-down menu",IF('DO NOT USE_Case Formulas'!A344,"OK",NA()))</f>
        <v>#N/A</v>
      </c>
      <c r="Z344" s="40" t="e">
        <f>IF(AND('DO NOT USE_Case Formulas'!A344,ISBLANK('Captura de datos CASO'!Z344)),"Has this person had symptoms? is required",IF(AND(NOT(ISBLANK('Captura de datos CASO'!Z344)),ISNA(VLOOKUP('Captura de datos CASO'!Z344,'DO NOT USE_School Picklist'!$D$3:$D$5,1,FALSE))),"Please select a value from the drop-down menu",IF(NOT(ISBLANK('Captura de datos CASO'!Z344)),"OK",NA())))</f>
        <v>#N/A</v>
      </c>
      <c r="AA344" s="40" t="e">
        <f>IF(AND('Captura de datos CASO'!Z344='DO NOT USE_School Picklist'!$D$3,ISBLANK('Captura de datos CASO'!AA344)),"Symptom Onset Date is required if Ever Symptomatic is Yes",IF('DO NOT USE_Case Formulas'!A344,"OK",NA()))</f>
        <v>#N/A</v>
      </c>
      <c r="AB344" s="40"/>
      <c r="AC344" s="40" t="e">
        <f ca="1">IF(AND('DO NOT USE_Case Formulas'!A344,ISBLANK('Captura de datos CASO'!AC344)),"Lab Result Test Date is required",IF('Captura de datos CASO'!AC344&gt;'DO NOT USE_School Picklist'!$C$3,"Test Date cannot be a future date",IF(NOT(ISBLANK('Captura de datos CASO'!AC344)),"OK",NA())))</f>
        <v>#N/A</v>
      </c>
      <c r="AD344" s="40" t="e">
        <f>IF(AND(NOT(ISBLANK('Captura de datos CASO'!AD344)),ISNA(VLOOKUP('Captura de datos CASO'!AD344,'DO NOT USE_School Picklist'!$R$3:$R$7,1,FALSE))),"Please select a value from the drop-down menu",IF('DO NOT USE_Case Formulas'!A344,"OK",NA()))</f>
        <v>#N/A</v>
      </c>
      <c r="AE344" s="40" t="e">
        <f>IF(AND('DO NOT USE_Case Formulas'!A344,ISBLANK('Captura de datos CASO'!AB344)),"Lab Result Test Result is required",IF(AND(NOT(ISBLANK('Captura de datos CASO'!AB344)),ISNA(VLOOKUP('Captura de datos CASO'!AB344,'DO NOT USE_School Picklist'!$Q$3:$Q$8,1,FALSE))),"Please select a value from the drop-down menu",IF('DO NOT USE_Case Formulas'!A344,"OK",NA())))</f>
        <v>#N/A</v>
      </c>
    </row>
    <row r="345" spans="1:31" x14ac:dyDescent="0.3">
      <c r="A345" s="39" t="e">
        <f>IF('DO NOT USE_Case Formulas'!A345,IF('DO NOT USE_Case Formulas'!B345,"Not all required fields are completed","OK"),NA())</f>
        <v>#N/A</v>
      </c>
      <c r="B345" s="40" t="e">
        <f>IF(AND('DO NOT USE_Case Formulas'!A345,ISBLANK('Captura de datos CASO'!B345)),"First Name is required",IF(NOT(ISBLANK('Captura de datos CASO'!B345)),"OK",NA()))</f>
        <v>#N/A</v>
      </c>
      <c r="C345" s="40" t="e">
        <f>IF(AND('DO NOT USE_Case Formulas'!A345,ISBLANK('Captura de datos CASO'!C345)),"Last Name is required",IF(NOT(ISBLANK('Captura de datos CASO'!C345)),"OK",NA()))</f>
        <v>#N/A</v>
      </c>
      <c r="D345" s="40" t="e">
        <f>IF(AND('DO NOT USE_Case Formulas'!A345,ISBLANK('Captura de datos CASO'!D345)),"Birthdate is required",IF(NOT(ISBLANK('Captura de datos CASO'!D345)),"OK",NA()))</f>
        <v>#N/A</v>
      </c>
      <c r="E345" s="40" t="e">
        <f>IF(AND('DO NOT USE_Case Formulas'!A345,ISBLANK('Captura de datos CASO'!E345)),"Mobile Phone is required",IF(NOT(ISBLANK('Captura de datos CASO'!E345)),IF(AND(ISNUMBER(VALUE('Captura de datos CASO'!E345)),LEFT('Captura de datos CASO'!E345,1)&lt;&gt;"1",LEN('Captura de datos CASO'!E345)=10),"OK","Phone number must be valid format"),NA()))</f>
        <v>#N/A</v>
      </c>
      <c r="F345" s="40" t="e">
        <f>IF(LEN('Captura de datos CASO'!F345)&gt;255,"Home Street Address must be less than 255 characters",IF('DO NOT USE_Case Formulas'!A345,"OK",NA()))</f>
        <v>#N/A</v>
      </c>
      <c r="G345" s="40" t="e">
        <f>IF(LEN('Captura de datos CASO'!G345)&gt;40,"City must be less than 40 characters",IF('DO NOT USE_Case Formulas'!A345,"OK",NA()))</f>
        <v>#N/A</v>
      </c>
      <c r="H345" s="40" t="e">
        <f>IF(AND(NOT(ISBLANK('Captura de datos CASO'!H345)),ISNA(VLOOKUP('Captura de datos CASO'!H345,'DO NOT USE_School Picklist'!$P$3:$P$52,1,FALSE))),"Please select a value from the drop-down menu",IF('DO NOT USE_Case Formulas'!A345,"OK",NA()))</f>
        <v>#N/A</v>
      </c>
      <c r="I345" s="40" t="e">
        <f>IF(AND('DO NOT USE_Case Formulas'!A345,ISBLANK('Captura de datos CASO'!I345)),"Zip is required",IF(ISBLANK('Captura de datos CASO'!I345),NA(),"OK"))</f>
        <v>#N/A</v>
      </c>
      <c r="J345" s="40" t="e">
        <f>IF(AND('DO NOT USE_Case Formulas'!A345,ISBLANK('Captura de datos CASO'!J345)),"Student or Staff? is required",IF(ISBLANK('Captura de datos CASO'!J345),NA(),IF(ISNA(VLOOKUP('Captura de datos CASO'!J345,'DO NOT USE_School Picklist'!$B$3:$B$6,1,FALSE)),"Please select a value from the drop-down menu","OK")))</f>
        <v>#N/A</v>
      </c>
      <c r="K345" s="40" t="e">
        <f>IF(AND('Captura de datos CASO'!J345='DO NOT USE_School Picklist'!$B$4,ISBLANK('Captura de datos CASO'!K345)),"Occupation/Job Title is required if Student or Staff? is Yes, staff/faculty or volunteer",IF('DO NOT USE_Case Formulas'!A345,"OK",NA()))</f>
        <v>#N/A</v>
      </c>
      <c r="L345" s="40" t="e">
        <f ca="1">IF('Captura de datos CASO'!L345&gt;'DO NOT USE_School Picklist'!$C$3,"Date last on school campus/facility cannot be a future date",IF('DO NOT USE_Case Formulas'!A345,IF(ISBLANK('Captura de datos CASO'!L345),"Date last on school campus/facility is required","OK"),NA()))</f>
        <v>#N/A</v>
      </c>
      <c r="M345" s="40" t="e">
        <f>IF(AND('DO NOT USE_Case Formulas'!A345,ISBLANK('Captura de datos CASO'!M345)),"Specific Place in the Location is required",IF(ISBLANK('Captura de datos CASO'!M345),NA(),"OK"))</f>
        <v>#N/A</v>
      </c>
      <c r="N345" s="40" t="e">
        <f>IF(LEN('Captura de datos CASO'!N345)&gt;50,"Parent/Guardian Name must be less than 50 characters",IF('DO NOT USE_Case Formulas'!A345,"OK",NA()))</f>
        <v>#N/A</v>
      </c>
      <c r="O345" s="40" t="e">
        <f>IF(NOT(ISBLANK('Captura de datos CASO'!O345)),IF(AND(ISNUMBER('Captura de datos CASO'!O345),LEFT('Captura de datos CASO'!O345,1)&lt;&gt;"1",LEN('Captura de datos CASO'!O345)=10),"OK","Phone number must be valid format"),IF('DO NOT USE_Case Formulas'!A345,"OK",NA()))</f>
        <v>#N/A</v>
      </c>
      <c r="P345" s="53" t="e">
        <f>IF(AND(NOT(ISBLANK('Captura de datos CASO'!P345)),ISNA(VLOOKUP('Captura de datos CASO'!P345,'DO NOT USE_School Picklist'!$I$3:$I$5,1,FALSE))),"Please select a value from the drop-down menu",IF('DO NOT USE_Case Formulas'!A345,"OK",NA()))</f>
        <v>#N/A</v>
      </c>
      <c r="Q345" s="40" t="e">
        <f>IF(AND(NOT(ISBLANK('Captura de datos CASO'!Q345)),ISNA(VLOOKUP('Captura de datos CASO'!Q345,'DO NOT USE_School Picklist'!$E$3:$E$10,1,FALSE))),"Please select a value from the drop-down menu",IF('DO NOT USE_Case Formulas'!A345,"OK",NA()))</f>
        <v>#N/A</v>
      </c>
      <c r="R345" s="53" t="e">
        <f>IF(AND(NOT(ISBLANK('Captura de datos CASO'!R345)),ISNA(VLOOKUP('Captura de datos CASO'!R345,'DO NOT USE_School Picklist'!$W$3:$W$9,1,FALSE))),"Please select a value from the drop-down menu",IF('DO NOT USE_Case Formulas'!A345,"OK",NA()))</f>
        <v>#N/A</v>
      </c>
      <c r="S345" s="53" t="e">
        <f>IF(AND(NOT(ISBLANK('Captura de datos CASO'!S345)),ISNA(VLOOKUP('Captura de datos CASO'!S345,'DO NOT USE_School Picklist'!$W$3:$W$9,1,FALSE))),"Please select a value from the drop-down menu",IF('DO NOT USE_Case Formulas'!A345,"OK",NA()))</f>
        <v>#N/A</v>
      </c>
      <c r="T345" s="40" t="e">
        <f>IF(AND(NOT(ISBLANK('Captura de datos CASO'!T345)),ISNA(VLOOKUP('Captura de datos CASO'!T345,'DO NOT USE_School Picklist'!$F$3:$F$16,1,FALSE))),"Please select a value from the drop-down menu",IF('DO NOT USE_Case Formulas'!A345,"OK",NA()))</f>
        <v>#N/A</v>
      </c>
      <c r="U345" s="40" t="e">
        <f>IF(LEN('Captura de datos CASO'!U345)&gt;100,"Classroom(s) must be less than 100 characters",IF('DO NOT USE_Case Formulas'!A345,"OK",NA()))</f>
        <v>#N/A</v>
      </c>
      <c r="V345" s="40" t="e">
        <f>IF(AND(NOT(ISBLANK('Captura de datos CASO'!V345)),ISNA(VLOOKUP('Captura de datos CASO'!V345,'DO NOT USE_School Picklist'!$S$3:$S$12,1,FALSE))),"Please select a value from the drop-down menu",IF('DO NOT USE_Case Formulas'!A345,"OK",NA()))</f>
        <v>#N/A</v>
      </c>
      <c r="W345" s="40" t="e">
        <f>IF(AND(NOT(ISBLANK('Captura de datos CASO'!W345)),ISNA(VLOOKUP('Captura de datos CASO'!W345,'DO NOT USE_School Picklist'!$S$3:$S$12,1,FALSE))),"Please select a value from the drop-down menu",IF('DO NOT USE_Case Formulas'!A345,"OK",NA()))</f>
        <v>#N/A</v>
      </c>
      <c r="X345" s="40" t="e">
        <f>IF(LEN('Captura de datos CASO'!X345)&gt;80,"Name of Education Group must be less than 80 characters",IF('DO NOT USE_Case Formulas'!A345,"OK",NA()))</f>
        <v>#N/A</v>
      </c>
      <c r="Y345" s="40" t="e">
        <f>IF(AND(NOT(ISBLANK('Captura de datos CASO'!Y345)),ISNA(VLOOKUP('Captura de datos CASO'!Y345,'DO NOT USE_School Picklist'!$K$3:$K$6,1,FALSE))),"Please select a value from the drop-down menu",IF('DO NOT USE_Case Formulas'!A345,"OK",NA()))</f>
        <v>#N/A</v>
      </c>
      <c r="Z345" s="40" t="e">
        <f>IF(AND('DO NOT USE_Case Formulas'!A345,ISBLANK('Captura de datos CASO'!Z345)),"Has this person had symptoms? is required",IF(AND(NOT(ISBLANK('Captura de datos CASO'!Z345)),ISNA(VLOOKUP('Captura de datos CASO'!Z345,'DO NOT USE_School Picklist'!$D$3:$D$5,1,FALSE))),"Please select a value from the drop-down menu",IF(NOT(ISBLANK('Captura de datos CASO'!Z345)),"OK",NA())))</f>
        <v>#N/A</v>
      </c>
      <c r="AA345" s="40" t="e">
        <f>IF(AND('Captura de datos CASO'!Z345='DO NOT USE_School Picklist'!$D$3,ISBLANK('Captura de datos CASO'!AA345)),"Symptom Onset Date is required if Ever Symptomatic is Yes",IF('DO NOT USE_Case Formulas'!A345,"OK",NA()))</f>
        <v>#N/A</v>
      </c>
      <c r="AB345" s="40"/>
      <c r="AC345" s="40" t="e">
        <f ca="1">IF(AND('DO NOT USE_Case Formulas'!A345,ISBLANK('Captura de datos CASO'!AC345)),"Lab Result Test Date is required",IF('Captura de datos CASO'!AC345&gt;'DO NOT USE_School Picklist'!$C$3,"Test Date cannot be a future date",IF(NOT(ISBLANK('Captura de datos CASO'!AC345)),"OK",NA())))</f>
        <v>#N/A</v>
      </c>
      <c r="AD345" s="40" t="e">
        <f>IF(AND(NOT(ISBLANK('Captura de datos CASO'!AD345)),ISNA(VLOOKUP('Captura de datos CASO'!AD345,'DO NOT USE_School Picklist'!$R$3:$R$7,1,FALSE))),"Please select a value from the drop-down menu",IF('DO NOT USE_Case Formulas'!A345,"OK",NA()))</f>
        <v>#N/A</v>
      </c>
      <c r="AE345" s="40" t="e">
        <f>IF(AND('DO NOT USE_Case Formulas'!A345,ISBLANK('Captura de datos CASO'!AB345)),"Lab Result Test Result is required",IF(AND(NOT(ISBLANK('Captura de datos CASO'!AB345)),ISNA(VLOOKUP('Captura de datos CASO'!AB345,'DO NOT USE_School Picklist'!$Q$3:$Q$8,1,FALSE))),"Please select a value from the drop-down menu",IF('DO NOT USE_Case Formulas'!A345,"OK",NA())))</f>
        <v>#N/A</v>
      </c>
    </row>
    <row r="346" spans="1:31" x14ac:dyDescent="0.3">
      <c r="A346" s="39" t="e">
        <f>IF('DO NOT USE_Case Formulas'!A346,IF('DO NOT USE_Case Formulas'!B346,"Not all required fields are completed","OK"),NA())</f>
        <v>#N/A</v>
      </c>
      <c r="B346" s="40" t="e">
        <f>IF(AND('DO NOT USE_Case Formulas'!A346,ISBLANK('Captura de datos CASO'!B346)),"First Name is required",IF(NOT(ISBLANK('Captura de datos CASO'!B346)),"OK",NA()))</f>
        <v>#N/A</v>
      </c>
      <c r="C346" s="40" t="e">
        <f>IF(AND('DO NOT USE_Case Formulas'!A346,ISBLANK('Captura de datos CASO'!C346)),"Last Name is required",IF(NOT(ISBLANK('Captura de datos CASO'!C346)),"OK",NA()))</f>
        <v>#N/A</v>
      </c>
      <c r="D346" s="40" t="e">
        <f>IF(AND('DO NOT USE_Case Formulas'!A346,ISBLANK('Captura de datos CASO'!D346)),"Birthdate is required",IF(NOT(ISBLANK('Captura de datos CASO'!D346)),"OK",NA()))</f>
        <v>#N/A</v>
      </c>
      <c r="E346" s="40" t="e">
        <f>IF(AND('DO NOT USE_Case Formulas'!A346,ISBLANK('Captura de datos CASO'!E346)),"Mobile Phone is required",IF(NOT(ISBLANK('Captura de datos CASO'!E346)),IF(AND(ISNUMBER(VALUE('Captura de datos CASO'!E346)),LEFT('Captura de datos CASO'!E346,1)&lt;&gt;"1",LEN('Captura de datos CASO'!E346)=10),"OK","Phone number must be valid format"),NA()))</f>
        <v>#N/A</v>
      </c>
      <c r="F346" s="40" t="e">
        <f>IF(LEN('Captura de datos CASO'!F346)&gt;255,"Home Street Address must be less than 255 characters",IF('DO NOT USE_Case Formulas'!A346,"OK",NA()))</f>
        <v>#N/A</v>
      </c>
      <c r="G346" s="40" t="e">
        <f>IF(LEN('Captura de datos CASO'!G346)&gt;40,"City must be less than 40 characters",IF('DO NOT USE_Case Formulas'!A346,"OK",NA()))</f>
        <v>#N/A</v>
      </c>
      <c r="H346" s="40" t="e">
        <f>IF(AND(NOT(ISBLANK('Captura de datos CASO'!H346)),ISNA(VLOOKUP('Captura de datos CASO'!H346,'DO NOT USE_School Picklist'!$P$3:$P$52,1,FALSE))),"Please select a value from the drop-down menu",IF('DO NOT USE_Case Formulas'!A346,"OK",NA()))</f>
        <v>#N/A</v>
      </c>
      <c r="I346" s="40" t="e">
        <f>IF(AND('DO NOT USE_Case Formulas'!A346,ISBLANK('Captura de datos CASO'!I346)),"Zip is required",IF(ISBLANK('Captura de datos CASO'!I346),NA(),"OK"))</f>
        <v>#N/A</v>
      </c>
      <c r="J346" s="40" t="e">
        <f>IF(AND('DO NOT USE_Case Formulas'!A346,ISBLANK('Captura de datos CASO'!J346)),"Student or Staff? is required",IF(ISBLANK('Captura de datos CASO'!J346),NA(),IF(ISNA(VLOOKUP('Captura de datos CASO'!J346,'DO NOT USE_School Picklist'!$B$3:$B$6,1,FALSE)),"Please select a value from the drop-down menu","OK")))</f>
        <v>#N/A</v>
      </c>
      <c r="K346" s="40" t="e">
        <f>IF(AND('Captura de datos CASO'!J346='DO NOT USE_School Picklist'!$B$4,ISBLANK('Captura de datos CASO'!K346)),"Occupation/Job Title is required if Student or Staff? is Yes, staff/faculty or volunteer",IF('DO NOT USE_Case Formulas'!A346,"OK",NA()))</f>
        <v>#N/A</v>
      </c>
      <c r="L346" s="40" t="e">
        <f ca="1">IF('Captura de datos CASO'!L346&gt;'DO NOT USE_School Picklist'!$C$3,"Date last on school campus/facility cannot be a future date",IF('DO NOT USE_Case Formulas'!A346,IF(ISBLANK('Captura de datos CASO'!L346),"Date last on school campus/facility is required","OK"),NA()))</f>
        <v>#N/A</v>
      </c>
      <c r="M346" s="40" t="e">
        <f>IF(AND('DO NOT USE_Case Formulas'!A346,ISBLANK('Captura de datos CASO'!M346)),"Specific Place in the Location is required",IF(ISBLANK('Captura de datos CASO'!M346),NA(),"OK"))</f>
        <v>#N/A</v>
      </c>
      <c r="N346" s="40" t="e">
        <f>IF(LEN('Captura de datos CASO'!N346)&gt;50,"Parent/Guardian Name must be less than 50 characters",IF('DO NOT USE_Case Formulas'!A346,"OK",NA()))</f>
        <v>#N/A</v>
      </c>
      <c r="O346" s="40" t="e">
        <f>IF(NOT(ISBLANK('Captura de datos CASO'!O346)),IF(AND(ISNUMBER('Captura de datos CASO'!O346),LEFT('Captura de datos CASO'!O346,1)&lt;&gt;"1",LEN('Captura de datos CASO'!O346)=10),"OK","Phone number must be valid format"),IF('DO NOT USE_Case Formulas'!A346,"OK",NA()))</f>
        <v>#N/A</v>
      </c>
      <c r="P346" s="53" t="e">
        <f>IF(AND(NOT(ISBLANK('Captura de datos CASO'!P346)),ISNA(VLOOKUP('Captura de datos CASO'!P346,'DO NOT USE_School Picklist'!$I$3:$I$5,1,FALSE))),"Please select a value from the drop-down menu",IF('DO NOT USE_Case Formulas'!A346,"OK",NA()))</f>
        <v>#N/A</v>
      </c>
      <c r="Q346" s="40" t="e">
        <f>IF(AND(NOT(ISBLANK('Captura de datos CASO'!Q346)),ISNA(VLOOKUP('Captura de datos CASO'!Q346,'DO NOT USE_School Picklist'!$E$3:$E$10,1,FALSE))),"Please select a value from the drop-down menu",IF('DO NOT USE_Case Formulas'!A346,"OK",NA()))</f>
        <v>#N/A</v>
      </c>
      <c r="R346" s="53" t="e">
        <f>IF(AND(NOT(ISBLANK('Captura de datos CASO'!R346)),ISNA(VLOOKUP('Captura de datos CASO'!R346,'DO NOT USE_School Picklist'!$W$3:$W$9,1,FALSE))),"Please select a value from the drop-down menu",IF('DO NOT USE_Case Formulas'!A346,"OK",NA()))</f>
        <v>#N/A</v>
      </c>
      <c r="S346" s="53" t="e">
        <f>IF(AND(NOT(ISBLANK('Captura de datos CASO'!S346)),ISNA(VLOOKUP('Captura de datos CASO'!S346,'DO NOT USE_School Picklist'!$W$3:$W$9,1,FALSE))),"Please select a value from the drop-down menu",IF('DO NOT USE_Case Formulas'!A346,"OK",NA()))</f>
        <v>#N/A</v>
      </c>
      <c r="T346" s="40" t="e">
        <f>IF(AND(NOT(ISBLANK('Captura de datos CASO'!T346)),ISNA(VLOOKUP('Captura de datos CASO'!T346,'DO NOT USE_School Picklist'!$F$3:$F$16,1,FALSE))),"Please select a value from the drop-down menu",IF('DO NOT USE_Case Formulas'!A346,"OK",NA()))</f>
        <v>#N/A</v>
      </c>
      <c r="U346" s="40" t="e">
        <f>IF(LEN('Captura de datos CASO'!U346)&gt;100,"Classroom(s) must be less than 100 characters",IF('DO NOT USE_Case Formulas'!A346,"OK",NA()))</f>
        <v>#N/A</v>
      </c>
      <c r="V346" s="40" t="e">
        <f>IF(AND(NOT(ISBLANK('Captura de datos CASO'!V346)),ISNA(VLOOKUP('Captura de datos CASO'!V346,'DO NOT USE_School Picklist'!$S$3:$S$12,1,FALSE))),"Please select a value from the drop-down menu",IF('DO NOT USE_Case Formulas'!A346,"OK",NA()))</f>
        <v>#N/A</v>
      </c>
      <c r="W346" s="40" t="e">
        <f>IF(AND(NOT(ISBLANK('Captura de datos CASO'!W346)),ISNA(VLOOKUP('Captura de datos CASO'!W346,'DO NOT USE_School Picklist'!$S$3:$S$12,1,FALSE))),"Please select a value from the drop-down menu",IF('DO NOT USE_Case Formulas'!A346,"OK",NA()))</f>
        <v>#N/A</v>
      </c>
      <c r="X346" s="40" t="e">
        <f>IF(LEN('Captura de datos CASO'!X346)&gt;80,"Name of Education Group must be less than 80 characters",IF('DO NOT USE_Case Formulas'!A346,"OK",NA()))</f>
        <v>#N/A</v>
      </c>
      <c r="Y346" s="40" t="e">
        <f>IF(AND(NOT(ISBLANK('Captura de datos CASO'!Y346)),ISNA(VLOOKUP('Captura de datos CASO'!Y346,'DO NOT USE_School Picklist'!$K$3:$K$6,1,FALSE))),"Please select a value from the drop-down menu",IF('DO NOT USE_Case Formulas'!A346,"OK",NA()))</f>
        <v>#N/A</v>
      </c>
      <c r="Z346" s="40" t="e">
        <f>IF(AND('DO NOT USE_Case Formulas'!A346,ISBLANK('Captura de datos CASO'!Z346)),"Has this person had symptoms? is required",IF(AND(NOT(ISBLANK('Captura de datos CASO'!Z346)),ISNA(VLOOKUP('Captura de datos CASO'!Z346,'DO NOT USE_School Picklist'!$D$3:$D$5,1,FALSE))),"Please select a value from the drop-down menu",IF(NOT(ISBLANK('Captura de datos CASO'!Z346)),"OK",NA())))</f>
        <v>#N/A</v>
      </c>
      <c r="AA346" s="40" t="e">
        <f>IF(AND('Captura de datos CASO'!Z346='DO NOT USE_School Picklist'!$D$3,ISBLANK('Captura de datos CASO'!AA346)),"Symptom Onset Date is required if Ever Symptomatic is Yes",IF('DO NOT USE_Case Formulas'!A346,"OK",NA()))</f>
        <v>#N/A</v>
      </c>
      <c r="AB346" s="40"/>
      <c r="AC346" s="40" t="e">
        <f ca="1">IF(AND('DO NOT USE_Case Formulas'!A346,ISBLANK('Captura de datos CASO'!AC346)),"Lab Result Test Date is required",IF('Captura de datos CASO'!AC346&gt;'DO NOT USE_School Picklist'!$C$3,"Test Date cannot be a future date",IF(NOT(ISBLANK('Captura de datos CASO'!AC346)),"OK",NA())))</f>
        <v>#N/A</v>
      </c>
      <c r="AD346" s="40" t="e">
        <f>IF(AND(NOT(ISBLANK('Captura de datos CASO'!AD346)),ISNA(VLOOKUP('Captura de datos CASO'!AD346,'DO NOT USE_School Picklist'!$R$3:$R$7,1,FALSE))),"Please select a value from the drop-down menu",IF('DO NOT USE_Case Formulas'!A346,"OK",NA()))</f>
        <v>#N/A</v>
      </c>
      <c r="AE346" s="40" t="e">
        <f>IF(AND('DO NOT USE_Case Formulas'!A346,ISBLANK('Captura de datos CASO'!AB346)),"Lab Result Test Result is required",IF(AND(NOT(ISBLANK('Captura de datos CASO'!AB346)),ISNA(VLOOKUP('Captura de datos CASO'!AB346,'DO NOT USE_School Picklist'!$Q$3:$Q$8,1,FALSE))),"Please select a value from the drop-down menu",IF('DO NOT USE_Case Formulas'!A346,"OK",NA())))</f>
        <v>#N/A</v>
      </c>
    </row>
    <row r="347" spans="1:31" x14ac:dyDescent="0.3">
      <c r="A347" s="39" t="e">
        <f>IF('DO NOT USE_Case Formulas'!A347,IF('DO NOT USE_Case Formulas'!B347,"Not all required fields are completed","OK"),NA())</f>
        <v>#N/A</v>
      </c>
      <c r="B347" s="40" t="e">
        <f>IF(AND('DO NOT USE_Case Formulas'!A347,ISBLANK('Captura de datos CASO'!B347)),"First Name is required",IF(NOT(ISBLANK('Captura de datos CASO'!B347)),"OK",NA()))</f>
        <v>#N/A</v>
      </c>
      <c r="C347" s="40" t="e">
        <f>IF(AND('DO NOT USE_Case Formulas'!A347,ISBLANK('Captura de datos CASO'!C347)),"Last Name is required",IF(NOT(ISBLANK('Captura de datos CASO'!C347)),"OK",NA()))</f>
        <v>#N/A</v>
      </c>
      <c r="D347" s="40" t="e">
        <f>IF(AND('DO NOT USE_Case Formulas'!A347,ISBLANK('Captura de datos CASO'!D347)),"Birthdate is required",IF(NOT(ISBLANK('Captura de datos CASO'!D347)),"OK",NA()))</f>
        <v>#N/A</v>
      </c>
      <c r="E347" s="40" t="e">
        <f>IF(AND('DO NOT USE_Case Formulas'!A347,ISBLANK('Captura de datos CASO'!E347)),"Mobile Phone is required",IF(NOT(ISBLANK('Captura de datos CASO'!E347)),IF(AND(ISNUMBER(VALUE('Captura de datos CASO'!E347)),LEFT('Captura de datos CASO'!E347,1)&lt;&gt;"1",LEN('Captura de datos CASO'!E347)=10),"OK","Phone number must be valid format"),NA()))</f>
        <v>#N/A</v>
      </c>
      <c r="F347" s="40" t="e">
        <f>IF(LEN('Captura de datos CASO'!F347)&gt;255,"Home Street Address must be less than 255 characters",IF('DO NOT USE_Case Formulas'!A347,"OK",NA()))</f>
        <v>#N/A</v>
      </c>
      <c r="G347" s="40" t="e">
        <f>IF(LEN('Captura de datos CASO'!G347)&gt;40,"City must be less than 40 characters",IF('DO NOT USE_Case Formulas'!A347,"OK",NA()))</f>
        <v>#N/A</v>
      </c>
      <c r="H347" s="40" t="e">
        <f>IF(AND(NOT(ISBLANK('Captura de datos CASO'!H347)),ISNA(VLOOKUP('Captura de datos CASO'!H347,'DO NOT USE_School Picklist'!$P$3:$P$52,1,FALSE))),"Please select a value from the drop-down menu",IF('DO NOT USE_Case Formulas'!A347,"OK",NA()))</f>
        <v>#N/A</v>
      </c>
      <c r="I347" s="40" t="e">
        <f>IF(AND('DO NOT USE_Case Formulas'!A347,ISBLANK('Captura de datos CASO'!I347)),"Zip is required",IF(ISBLANK('Captura de datos CASO'!I347),NA(),"OK"))</f>
        <v>#N/A</v>
      </c>
      <c r="J347" s="40" t="e">
        <f>IF(AND('DO NOT USE_Case Formulas'!A347,ISBLANK('Captura de datos CASO'!J347)),"Student or Staff? is required",IF(ISBLANK('Captura de datos CASO'!J347),NA(),IF(ISNA(VLOOKUP('Captura de datos CASO'!J347,'DO NOT USE_School Picklist'!$B$3:$B$6,1,FALSE)),"Please select a value from the drop-down menu","OK")))</f>
        <v>#N/A</v>
      </c>
      <c r="K347" s="40" t="e">
        <f>IF(AND('Captura de datos CASO'!J347='DO NOT USE_School Picklist'!$B$4,ISBLANK('Captura de datos CASO'!K347)),"Occupation/Job Title is required if Student or Staff? is Yes, staff/faculty or volunteer",IF('DO NOT USE_Case Formulas'!A347,"OK",NA()))</f>
        <v>#N/A</v>
      </c>
      <c r="L347" s="40" t="e">
        <f ca="1">IF('Captura de datos CASO'!L347&gt;'DO NOT USE_School Picklist'!$C$3,"Date last on school campus/facility cannot be a future date",IF('DO NOT USE_Case Formulas'!A347,IF(ISBLANK('Captura de datos CASO'!L347),"Date last on school campus/facility is required","OK"),NA()))</f>
        <v>#N/A</v>
      </c>
      <c r="M347" s="40" t="e">
        <f>IF(AND('DO NOT USE_Case Formulas'!A347,ISBLANK('Captura de datos CASO'!M347)),"Specific Place in the Location is required",IF(ISBLANK('Captura de datos CASO'!M347),NA(),"OK"))</f>
        <v>#N/A</v>
      </c>
      <c r="N347" s="40" t="e">
        <f>IF(LEN('Captura de datos CASO'!N347)&gt;50,"Parent/Guardian Name must be less than 50 characters",IF('DO NOT USE_Case Formulas'!A347,"OK",NA()))</f>
        <v>#N/A</v>
      </c>
      <c r="O347" s="40" t="e">
        <f>IF(NOT(ISBLANK('Captura de datos CASO'!O347)),IF(AND(ISNUMBER('Captura de datos CASO'!O347),LEFT('Captura de datos CASO'!O347,1)&lt;&gt;"1",LEN('Captura de datos CASO'!O347)=10),"OK","Phone number must be valid format"),IF('DO NOT USE_Case Formulas'!A347,"OK",NA()))</f>
        <v>#N/A</v>
      </c>
      <c r="P347" s="53" t="e">
        <f>IF(AND(NOT(ISBLANK('Captura de datos CASO'!P347)),ISNA(VLOOKUP('Captura de datos CASO'!P347,'DO NOT USE_School Picklist'!$I$3:$I$5,1,FALSE))),"Please select a value from the drop-down menu",IF('DO NOT USE_Case Formulas'!A347,"OK",NA()))</f>
        <v>#N/A</v>
      </c>
      <c r="Q347" s="40" t="e">
        <f>IF(AND(NOT(ISBLANK('Captura de datos CASO'!Q347)),ISNA(VLOOKUP('Captura de datos CASO'!Q347,'DO NOT USE_School Picklist'!$E$3:$E$10,1,FALSE))),"Please select a value from the drop-down menu",IF('DO NOT USE_Case Formulas'!A347,"OK",NA()))</f>
        <v>#N/A</v>
      </c>
      <c r="R347" s="53" t="e">
        <f>IF(AND(NOT(ISBLANK('Captura de datos CASO'!R347)),ISNA(VLOOKUP('Captura de datos CASO'!R347,'DO NOT USE_School Picklist'!$W$3:$W$9,1,FALSE))),"Please select a value from the drop-down menu",IF('DO NOT USE_Case Formulas'!A347,"OK",NA()))</f>
        <v>#N/A</v>
      </c>
      <c r="S347" s="53" t="e">
        <f>IF(AND(NOT(ISBLANK('Captura de datos CASO'!S347)),ISNA(VLOOKUP('Captura de datos CASO'!S347,'DO NOT USE_School Picklist'!$W$3:$W$9,1,FALSE))),"Please select a value from the drop-down menu",IF('DO NOT USE_Case Formulas'!A347,"OK",NA()))</f>
        <v>#N/A</v>
      </c>
      <c r="T347" s="40" t="e">
        <f>IF(AND(NOT(ISBLANK('Captura de datos CASO'!T347)),ISNA(VLOOKUP('Captura de datos CASO'!T347,'DO NOT USE_School Picklist'!$F$3:$F$16,1,FALSE))),"Please select a value from the drop-down menu",IF('DO NOT USE_Case Formulas'!A347,"OK",NA()))</f>
        <v>#N/A</v>
      </c>
      <c r="U347" s="40" t="e">
        <f>IF(LEN('Captura de datos CASO'!U347)&gt;100,"Classroom(s) must be less than 100 characters",IF('DO NOT USE_Case Formulas'!A347,"OK",NA()))</f>
        <v>#N/A</v>
      </c>
      <c r="V347" s="40" t="e">
        <f>IF(AND(NOT(ISBLANK('Captura de datos CASO'!V347)),ISNA(VLOOKUP('Captura de datos CASO'!V347,'DO NOT USE_School Picklist'!$S$3:$S$12,1,FALSE))),"Please select a value from the drop-down menu",IF('DO NOT USE_Case Formulas'!A347,"OK",NA()))</f>
        <v>#N/A</v>
      </c>
      <c r="W347" s="40" t="e">
        <f>IF(AND(NOT(ISBLANK('Captura de datos CASO'!W347)),ISNA(VLOOKUP('Captura de datos CASO'!W347,'DO NOT USE_School Picklist'!$S$3:$S$12,1,FALSE))),"Please select a value from the drop-down menu",IF('DO NOT USE_Case Formulas'!A347,"OK",NA()))</f>
        <v>#N/A</v>
      </c>
      <c r="X347" s="40" t="e">
        <f>IF(LEN('Captura de datos CASO'!X347)&gt;80,"Name of Education Group must be less than 80 characters",IF('DO NOT USE_Case Formulas'!A347,"OK",NA()))</f>
        <v>#N/A</v>
      </c>
      <c r="Y347" s="40" t="e">
        <f>IF(AND(NOT(ISBLANK('Captura de datos CASO'!Y347)),ISNA(VLOOKUP('Captura de datos CASO'!Y347,'DO NOT USE_School Picklist'!$K$3:$K$6,1,FALSE))),"Please select a value from the drop-down menu",IF('DO NOT USE_Case Formulas'!A347,"OK",NA()))</f>
        <v>#N/A</v>
      </c>
      <c r="Z347" s="40" t="e">
        <f>IF(AND('DO NOT USE_Case Formulas'!A347,ISBLANK('Captura de datos CASO'!Z347)),"Has this person had symptoms? is required",IF(AND(NOT(ISBLANK('Captura de datos CASO'!Z347)),ISNA(VLOOKUP('Captura de datos CASO'!Z347,'DO NOT USE_School Picklist'!$D$3:$D$5,1,FALSE))),"Please select a value from the drop-down menu",IF(NOT(ISBLANK('Captura de datos CASO'!Z347)),"OK",NA())))</f>
        <v>#N/A</v>
      </c>
      <c r="AA347" s="40" t="e">
        <f>IF(AND('Captura de datos CASO'!Z347='DO NOT USE_School Picklist'!$D$3,ISBLANK('Captura de datos CASO'!AA347)),"Symptom Onset Date is required if Ever Symptomatic is Yes",IF('DO NOT USE_Case Formulas'!A347,"OK",NA()))</f>
        <v>#N/A</v>
      </c>
      <c r="AB347" s="40"/>
      <c r="AC347" s="40" t="e">
        <f ca="1">IF(AND('DO NOT USE_Case Formulas'!A347,ISBLANK('Captura de datos CASO'!AC347)),"Lab Result Test Date is required",IF('Captura de datos CASO'!AC347&gt;'DO NOT USE_School Picklist'!$C$3,"Test Date cannot be a future date",IF(NOT(ISBLANK('Captura de datos CASO'!AC347)),"OK",NA())))</f>
        <v>#N/A</v>
      </c>
      <c r="AD347" s="40" t="e">
        <f>IF(AND(NOT(ISBLANK('Captura de datos CASO'!AD347)),ISNA(VLOOKUP('Captura de datos CASO'!AD347,'DO NOT USE_School Picklist'!$R$3:$R$7,1,FALSE))),"Please select a value from the drop-down menu",IF('DO NOT USE_Case Formulas'!A347,"OK",NA()))</f>
        <v>#N/A</v>
      </c>
      <c r="AE347" s="40" t="e">
        <f>IF(AND('DO NOT USE_Case Formulas'!A347,ISBLANK('Captura de datos CASO'!AB347)),"Lab Result Test Result is required",IF(AND(NOT(ISBLANK('Captura de datos CASO'!AB347)),ISNA(VLOOKUP('Captura de datos CASO'!AB347,'DO NOT USE_School Picklist'!$Q$3:$Q$8,1,FALSE))),"Please select a value from the drop-down menu",IF('DO NOT USE_Case Formulas'!A347,"OK",NA())))</f>
        <v>#N/A</v>
      </c>
    </row>
    <row r="348" spans="1:31" x14ac:dyDescent="0.3">
      <c r="A348" s="39" t="e">
        <f>IF('DO NOT USE_Case Formulas'!A348,IF('DO NOT USE_Case Formulas'!B348,"Not all required fields are completed","OK"),NA())</f>
        <v>#N/A</v>
      </c>
      <c r="B348" s="40" t="e">
        <f>IF(AND('DO NOT USE_Case Formulas'!A348,ISBLANK('Captura de datos CASO'!B348)),"First Name is required",IF(NOT(ISBLANK('Captura de datos CASO'!B348)),"OK",NA()))</f>
        <v>#N/A</v>
      </c>
      <c r="C348" s="40" t="e">
        <f>IF(AND('DO NOT USE_Case Formulas'!A348,ISBLANK('Captura de datos CASO'!C348)),"Last Name is required",IF(NOT(ISBLANK('Captura de datos CASO'!C348)),"OK",NA()))</f>
        <v>#N/A</v>
      </c>
      <c r="D348" s="40" t="e">
        <f>IF(AND('DO NOT USE_Case Formulas'!A348,ISBLANK('Captura de datos CASO'!D348)),"Birthdate is required",IF(NOT(ISBLANK('Captura de datos CASO'!D348)),"OK",NA()))</f>
        <v>#N/A</v>
      </c>
      <c r="E348" s="40" t="e">
        <f>IF(AND('DO NOT USE_Case Formulas'!A348,ISBLANK('Captura de datos CASO'!E348)),"Mobile Phone is required",IF(NOT(ISBLANK('Captura de datos CASO'!E348)),IF(AND(ISNUMBER(VALUE('Captura de datos CASO'!E348)),LEFT('Captura de datos CASO'!E348,1)&lt;&gt;"1",LEN('Captura de datos CASO'!E348)=10),"OK","Phone number must be valid format"),NA()))</f>
        <v>#N/A</v>
      </c>
      <c r="F348" s="40" t="e">
        <f>IF(LEN('Captura de datos CASO'!F348)&gt;255,"Home Street Address must be less than 255 characters",IF('DO NOT USE_Case Formulas'!A348,"OK",NA()))</f>
        <v>#N/A</v>
      </c>
      <c r="G348" s="40" t="e">
        <f>IF(LEN('Captura de datos CASO'!G348)&gt;40,"City must be less than 40 characters",IF('DO NOT USE_Case Formulas'!A348,"OK",NA()))</f>
        <v>#N/A</v>
      </c>
      <c r="H348" s="40" t="e">
        <f>IF(AND(NOT(ISBLANK('Captura de datos CASO'!H348)),ISNA(VLOOKUP('Captura de datos CASO'!H348,'DO NOT USE_School Picklist'!$P$3:$P$52,1,FALSE))),"Please select a value from the drop-down menu",IF('DO NOT USE_Case Formulas'!A348,"OK",NA()))</f>
        <v>#N/A</v>
      </c>
      <c r="I348" s="40" t="e">
        <f>IF(AND('DO NOT USE_Case Formulas'!A348,ISBLANK('Captura de datos CASO'!I348)),"Zip is required",IF(ISBLANK('Captura de datos CASO'!I348),NA(),"OK"))</f>
        <v>#N/A</v>
      </c>
      <c r="J348" s="40" t="e">
        <f>IF(AND('DO NOT USE_Case Formulas'!A348,ISBLANK('Captura de datos CASO'!J348)),"Student or Staff? is required",IF(ISBLANK('Captura de datos CASO'!J348),NA(),IF(ISNA(VLOOKUP('Captura de datos CASO'!J348,'DO NOT USE_School Picklist'!$B$3:$B$6,1,FALSE)),"Please select a value from the drop-down menu","OK")))</f>
        <v>#N/A</v>
      </c>
      <c r="K348" s="40" t="e">
        <f>IF(AND('Captura de datos CASO'!J348='DO NOT USE_School Picklist'!$B$4,ISBLANK('Captura de datos CASO'!K348)),"Occupation/Job Title is required if Student or Staff? is Yes, staff/faculty or volunteer",IF('DO NOT USE_Case Formulas'!A348,"OK",NA()))</f>
        <v>#N/A</v>
      </c>
      <c r="L348" s="40" t="e">
        <f ca="1">IF('Captura de datos CASO'!L348&gt;'DO NOT USE_School Picklist'!$C$3,"Date last on school campus/facility cannot be a future date",IF('DO NOT USE_Case Formulas'!A348,IF(ISBLANK('Captura de datos CASO'!L348),"Date last on school campus/facility is required","OK"),NA()))</f>
        <v>#N/A</v>
      </c>
      <c r="M348" s="40" t="e">
        <f>IF(AND('DO NOT USE_Case Formulas'!A348,ISBLANK('Captura de datos CASO'!M348)),"Specific Place in the Location is required",IF(ISBLANK('Captura de datos CASO'!M348),NA(),"OK"))</f>
        <v>#N/A</v>
      </c>
      <c r="N348" s="40" t="e">
        <f>IF(LEN('Captura de datos CASO'!N348)&gt;50,"Parent/Guardian Name must be less than 50 characters",IF('DO NOT USE_Case Formulas'!A348,"OK",NA()))</f>
        <v>#N/A</v>
      </c>
      <c r="O348" s="40" t="e">
        <f>IF(NOT(ISBLANK('Captura de datos CASO'!O348)),IF(AND(ISNUMBER('Captura de datos CASO'!O348),LEFT('Captura de datos CASO'!O348,1)&lt;&gt;"1",LEN('Captura de datos CASO'!O348)=10),"OK","Phone number must be valid format"),IF('DO NOT USE_Case Formulas'!A348,"OK",NA()))</f>
        <v>#N/A</v>
      </c>
      <c r="P348" s="53" t="e">
        <f>IF(AND(NOT(ISBLANK('Captura de datos CASO'!P348)),ISNA(VLOOKUP('Captura de datos CASO'!P348,'DO NOT USE_School Picklist'!$I$3:$I$5,1,FALSE))),"Please select a value from the drop-down menu",IF('DO NOT USE_Case Formulas'!A348,"OK",NA()))</f>
        <v>#N/A</v>
      </c>
      <c r="Q348" s="40" t="e">
        <f>IF(AND(NOT(ISBLANK('Captura de datos CASO'!Q348)),ISNA(VLOOKUP('Captura de datos CASO'!Q348,'DO NOT USE_School Picklist'!$E$3:$E$10,1,FALSE))),"Please select a value from the drop-down menu",IF('DO NOT USE_Case Formulas'!A348,"OK",NA()))</f>
        <v>#N/A</v>
      </c>
      <c r="R348" s="53" t="e">
        <f>IF(AND(NOT(ISBLANK('Captura de datos CASO'!R348)),ISNA(VLOOKUP('Captura de datos CASO'!R348,'DO NOT USE_School Picklist'!$W$3:$W$9,1,FALSE))),"Please select a value from the drop-down menu",IF('DO NOT USE_Case Formulas'!A348,"OK",NA()))</f>
        <v>#N/A</v>
      </c>
      <c r="S348" s="53" t="e">
        <f>IF(AND(NOT(ISBLANK('Captura de datos CASO'!S348)),ISNA(VLOOKUP('Captura de datos CASO'!S348,'DO NOT USE_School Picklist'!$W$3:$W$9,1,FALSE))),"Please select a value from the drop-down menu",IF('DO NOT USE_Case Formulas'!A348,"OK",NA()))</f>
        <v>#N/A</v>
      </c>
      <c r="T348" s="40" t="e">
        <f>IF(AND(NOT(ISBLANK('Captura de datos CASO'!T348)),ISNA(VLOOKUP('Captura de datos CASO'!T348,'DO NOT USE_School Picklist'!$F$3:$F$16,1,FALSE))),"Please select a value from the drop-down menu",IF('DO NOT USE_Case Formulas'!A348,"OK",NA()))</f>
        <v>#N/A</v>
      </c>
      <c r="U348" s="40" t="e">
        <f>IF(LEN('Captura de datos CASO'!U348)&gt;100,"Classroom(s) must be less than 100 characters",IF('DO NOT USE_Case Formulas'!A348,"OK",NA()))</f>
        <v>#N/A</v>
      </c>
      <c r="V348" s="40" t="e">
        <f>IF(AND(NOT(ISBLANK('Captura de datos CASO'!V348)),ISNA(VLOOKUP('Captura de datos CASO'!V348,'DO NOT USE_School Picklist'!$S$3:$S$12,1,FALSE))),"Please select a value from the drop-down menu",IF('DO NOT USE_Case Formulas'!A348,"OK",NA()))</f>
        <v>#N/A</v>
      </c>
      <c r="W348" s="40" t="e">
        <f>IF(AND(NOT(ISBLANK('Captura de datos CASO'!W348)),ISNA(VLOOKUP('Captura de datos CASO'!W348,'DO NOT USE_School Picklist'!$S$3:$S$12,1,FALSE))),"Please select a value from the drop-down menu",IF('DO NOT USE_Case Formulas'!A348,"OK",NA()))</f>
        <v>#N/A</v>
      </c>
      <c r="X348" s="40" t="e">
        <f>IF(LEN('Captura de datos CASO'!X348)&gt;80,"Name of Education Group must be less than 80 characters",IF('DO NOT USE_Case Formulas'!A348,"OK",NA()))</f>
        <v>#N/A</v>
      </c>
      <c r="Y348" s="40" t="e">
        <f>IF(AND(NOT(ISBLANK('Captura de datos CASO'!Y348)),ISNA(VLOOKUP('Captura de datos CASO'!Y348,'DO NOT USE_School Picklist'!$K$3:$K$6,1,FALSE))),"Please select a value from the drop-down menu",IF('DO NOT USE_Case Formulas'!A348,"OK",NA()))</f>
        <v>#N/A</v>
      </c>
      <c r="Z348" s="40" t="e">
        <f>IF(AND('DO NOT USE_Case Formulas'!A348,ISBLANK('Captura de datos CASO'!Z348)),"Has this person had symptoms? is required",IF(AND(NOT(ISBLANK('Captura de datos CASO'!Z348)),ISNA(VLOOKUP('Captura de datos CASO'!Z348,'DO NOT USE_School Picklist'!$D$3:$D$5,1,FALSE))),"Please select a value from the drop-down menu",IF(NOT(ISBLANK('Captura de datos CASO'!Z348)),"OK",NA())))</f>
        <v>#N/A</v>
      </c>
      <c r="AA348" s="40" t="e">
        <f>IF(AND('Captura de datos CASO'!Z348='DO NOT USE_School Picklist'!$D$3,ISBLANK('Captura de datos CASO'!AA348)),"Symptom Onset Date is required if Ever Symptomatic is Yes",IF('DO NOT USE_Case Formulas'!A348,"OK",NA()))</f>
        <v>#N/A</v>
      </c>
      <c r="AB348" s="40"/>
      <c r="AC348" s="40" t="e">
        <f ca="1">IF(AND('DO NOT USE_Case Formulas'!A348,ISBLANK('Captura de datos CASO'!AC348)),"Lab Result Test Date is required",IF('Captura de datos CASO'!AC348&gt;'DO NOT USE_School Picklist'!$C$3,"Test Date cannot be a future date",IF(NOT(ISBLANK('Captura de datos CASO'!AC348)),"OK",NA())))</f>
        <v>#N/A</v>
      </c>
      <c r="AD348" s="40" t="e">
        <f>IF(AND(NOT(ISBLANK('Captura de datos CASO'!AD348)),ISNA(VLOOKUP('Captura de datos CASO'!AD348,'DO NOT USE_School Picklist'!$R$3:$R$7,1,FALSE))),"Please select a value from the drop-down menu",IF('DO NOT USE_Case Formulas'!A348,"OK",NA()))</f>
        <v>#N/A</v>
      </c>
      <c r="AE348" s="40" t="e">
        <f>IF(AND('DO NOT USE_Case Formulas'!A348,ISBLANK('Captura de datos CASO'!AB348)),"Lab Result Test Result is required",IF(AND(NOT(ISBLANK('Captura de datos CASO'!AB348)),ISNA(VLOOKUP('Captura de datos CASO'!AB348,'DO NOT USE_School Picklist'!$Q$3:$Q$8,1,FALSE))),"Please select a value from the drop-down menu",IF('DO NOT USE_Case Formulas'!A348,"OK",NA())))</f>
        <v>#N/A</v>
      </c>
    </row>
    <row r="349" spans="1:31" x14ac:dyDescent="0.3">
      <c r="A349" s="39" t="e">
        <f>IF('DO NOT USE_Case Formulas'!A349,IF('DO NOT USE_Case Formulas'!B349,"Not all required fields are completed","OK"),NA())</f>
        <v>#N/A</v>
      </c>
      <c r="B349" s="40" t="e">
        <f>IF(AND('DO NOT USE_Case Formulas'!A349,ISBLANK('Captura de datos CASO'!B349)),"First Name is required",IF(NOT(ISBLANK('Captura de datos CASO'!B349)),"OK",NA()))</f>
        <v>#N/A</v>
      </c>
      <c r="C349" s="40" t="e">
        <f>IF(AND('DO NOT USE_Case Formulas'!A349,ISBLANK('Captura de datos CASO'!C349)),"Last Name is required",IF(NOT(ISBLANK('Captura de datos CASO'!C349)),"OK",NA()))</f>
        <v>#N/A</v>
      </c>
      <c r="D349" s="40" t="e">
        <f>IF(AND('DO NOT USE_Case Formulas'!A349,ISBLANK('Captura de datos CASO'!D349)),"Birthdate is required",IF(NOT(ISBLANK('Captura de datos CASO'!D349)),"OK",NA()))</f>
        <v>#N/A</v>
      </c>
      <c r="E349" s="40" t="e">
        <f>IF(AND('DO NOT USE_Case Formulas'!A349,ISBLANK('Captura de datos CASO'!E349)),"Mobile Phone is required",IF(NOT(ISBLANK('Captura de datos CASO'!E349)),IF(AND(ISNUMBER(VALUE('Captura de datos CASO'!E349)),LEFT('Captura de datos CASO'!E349,1)&lt;&gt;"1",LEN('Captura de datos CASO'!E349)=10),"OK","Phone number must be valid format"),NA()))</f>
        <v>#N/A</v>
      </c>
      <c r="F349" s="40" t="e">
        <f>IF(LEN('Captura de datos CASO'!F349)&gt;255,"Home Street Address must be less than 255 characters",IF('DO NOT USE_Case Formulas'!A349,"OK",NA()))</f>
        <v>#N/A</v>
      </c>
      <c r="G349" s="40" t="e">
        <f>IF(LEN('Captura de datos CASO'!G349)&gt;40,"City must be less than 40 characters",IF('DO NOT USE_Case Formulas'!A349,"OK",NA()))</f>
        <v>#N/A</v>
      </c>
      <c r="H349" s="40" t="e">
        <f>IF(AND(NOT(ISBLANK('Captura de datos CASO'!H349)),ISNA(VLOOKUP('Captura de datos CASO'!H349,'DO NOT USE_School Picklist'!$P$3:$P$52,1,FALSE))),"Please select a value from the drop-down menu",IF('DO NOT USE_Case Formulas'!A349,"OK",NA()))</f>
        <v>#N/A</v>
      </c>
      <c r="I349" s="40" t="e">
        <f>IF(AND('DO NOT USE_Case Formulas'!A349,ISBLANK('Captura de datos CASO'!I349)),"Zip is required",IF(ISBLANK('Captura de datos CASO'!I349),NA(),"OK"))</f>
        <v>#N/A</v>
      </c>
      <c r="J349" s="40" t="e">
        <f>IF(AND('DO NOT USE_Case Formulas'!A349,ISBLANK('Captura de datos CASO'!J349)),"Student or Staff? is required",IF(ISBLANK('Captura de datos CASO'!J349),NA(),IF(ISNA(VLOOKUP('Captura de datos CASO'!J349,'DO NOT USE_School Picklist'!$B$3:$B$6,1,FALSE)),"Please select a value from the drop-down menu","OK")))</f>
        <v>#N/A</v>
      </c>
      <c r="K349" s="40" t="e">
        <f>IF(AND('Captura de datos CASO'!J349='DO NOT USE_School Picklist'!$B$4,ISBLANK('Captura de datos CASO'!K349)),"Occupation/Job Title is required if Student or Staff? is Yes, staff/faculty or volunteer",IF('DO NOT USE_Case Formulas'!A349,"OK",NA()))</f>
        <v>#N/A</v>
      </c>
      <c r="L349" s="40" t="e">
        <f ca="1">IF('Captura de datos CASO'!L349&gt;'DO NOT USE_School Picklist'!$C$3,"Date last on school campus/facility cannot be a future date",IF('DO NOT USE_Case Formulas'!A349,IF(ISBLANK('Captura de datos CASO'!L349),"Date last on school campus/facility is required","OK"),NA()))</f>
        <v>#N/A</v>
      </c>
      <c r="M349" s="40" t="e">
        <f>IF(AND('DO NOT USE_Case Formulas'!A349,ISBLANK('Captura de datos CASO'!M349)),"Specific Place in the Location is required",IF(ISBLANK('Captura de datos CASO'!M349),NA(),"OK"))</f>
        <v>#N/A</v>
      </c>
      <c r="N349" s="40" t="e">
        <f>IF(LEN('Captura de datos CASO'!N349)&gt;50,"Parent/Guardian Name must be less than 50 characters",IF('DO NOT USE_Case Formulas'!A349,"OK",NA()))</f>
        <v>#N/A</v>
      </c>
      <c r="O349" s="40" t="e">
        <f>IF(NOT(ISBLANK('Captura de datos CASO'!O349)),IF(AND(ISNUMBER('Captura de datos CASO'!O349),LEFT('Captura de datos CASO'!O349,1)&lt;&gt;"1",LEN('Captura de datos CASO'!O349)=10),"OK","Phone number must be valid format"),IF('DO NOT USE_Case Formulas'!A349,"OK",NA()))</f>
        <v>#N/A</v>
      </c>
      <c r="P349" s="53" t="e">
        <f>IF(AND(NOT(ISBLANK('Captura de datos CASO'!P349)),ISNA(VLOOKUP('Captura de datos CASO'!P349,'DO NOT USE_School Picklist'!$I$3:$I$5,1,FALSE))),"Please select a value from the drop-down menu",IF('DO NOT USE_Case Formulas'!A349,"OK",NA()))</f>
        <v>#N/A</v>
      </c>
      <c r="Q349" s="40" t="e">
        <f>IF(AND(NOT(ISBLANK('Captura de datos CASO'!Q349)),ISNA(VLOOKUP('Captura de datos CASO'!Q349,'DO NOT USE_School Picklist'!$E$3:$E$10,1,FALSE))),"Please select a value from the drop-down menu",IF('DO NOT USE_Case Formulas'!A349,"OK",NA()))</f>
        <v>#N/A</v>
      </c>
      <c r="R349" s="53" t="e">
        <f>IF(AND(NOT(ISBLANK('Captura de datos CASO'!R349)),ISNA(VLOOKUP('Captura de datos CASO'!R349,'DO NOT USE_School Picklist'!$W$3:$W$9,1,FALSE))),"Please select a value from the drop-down menu",IF('DO NOT USE_Case Formulas'!A349,"OK",NA()))</f>
        <v>#N/A</v>
      </c>
      <c r="S349" s="53" t="e">
        <f>IF(AND(NOT(ISBLANK('Captura de datos CASO'!S349)),ISNA(VLOOKUP('Captura de datos CASO'!S349,'DO NOT USE_School Picklist'!$W$3:$W$9,1,FALSE))),"Please select a value from the drop-down menu",IF('DO NOT USE_Case Formulas'!A349,"OK",NA()))</f>
        <v>#N/A</v>
      </c>
      <c r="T349" s="40" t="e">
        <f>IF(AND(NOT(ISBLANK('Captura de datos CASO'!T349)),ISNA(VLOOKUP('Captura de datos CASO'!T349,'DO NOT USE_School Picklist'!$F$3:$F$16,1,FALSE))),"Please select a value from the drop-down menu",IF('DO NOT USE_Case Formulas'!A349,"OK",NA()))</f>
        <v>#N/A</v>
      </c>
      <c r="U349" s="40" t="e">
        <f>IF(LEN('Captura de datos CASO'!U349)&gt;100,"Classroom(s) must be less than 100 characters",IF('DO NOT USE_Case Formulas'!A349,"OK",NA()))</f>
        <v>#N/A</v>
      </c>
      <c r="V349" s="40" t="e">
        <f>IF(AND(NOT(ISBLANK('Captura de datos CASO'!V349)),ISNA(VLOOKUP('Captura de datos CASO'!V349,'DO NOT USE_School Picklist'!$S$3:$S$12,1,FALSE))),"Please select a value from the drop-down menu",IF('DO NOT USE_Case Formulas'!A349,"OK",NA()))</f>
        <v>#N/A</v>
      </c>
      <c r="W349" s="40" t="e">
        <f>IF(AND(NOT(ISBLANK('Captura de datos CASO'!W349)),ISNA(VLOOKUP('Captura de datos CASO'!W349,'DO NOT USE_School Picklist'!$S$3:$S$12,1,FALSE))),"Please select a value from the drop-down menu",IF('DO NOT USE_Case Formulas'!A349,"OK",NA()))</f>
        <v>#N/A</v>
      </c>
      <c r="X349" s="40" t="e">
        <f>IF(LEN('Captura de datos CASO'!X349)&gt;80,"Name of Education Group must be less than 80 characters",IF('DO NOT USE_Case Formulas'!A349,"OK",NA()))</f>
        <v>#N/A</v>
      </c>
      <c r="Y349" s="40" t="e">
        <f>IF(AND(NOT(ISBLANK('Captura de datos CASO'!Y349)),ISNA(VLOOKUP('Captura de datos CASO'!Y349,'DO NOT USE_School Picklist'!$K$3:$K$6,1,FALSE))),"Please select a value from the drop-down menu",IF('DO NOT USE_Case Formulas'!A349,"OK",NA()))</f>
        <v>#N/A</v>
      </c>
      <c r="Z349" s="40" t="e">
        <f>IF(AND('DO NOT USE_Case Formulas'!A349,ISBLANK('Captura de datos CASO'!Z349)),"Has this person had symptoms? is required",IF(AND(NOT(ISBLANK('Captura de datos CASO'!Z349)),ISNA(VLOOKUP('Captura de datos CASO'!Z349,'DO NOT USE_School Picklist'!$D$3:$D$5,1,FALSE))),"Please select a value from the drop-down menu",IF(NOT(ISBLANK('Captura de datos CASO'!Z349)),"OK",NA())))</f>
        <v>#N/A</v>
      </c>
      <c r="AA349" s="40" t="e">
        <f>IF(AND('Captura de datos CASO'!Z349='DO NOT USE_School Picklist'!$D$3,ISBLANK('Captura de datos CASO'!AA349)),"Symptom Onset Date is required if Ever Symptomatic is Yes",IF('DO NOT USE_Case Formulas'!A349,"OK",NA()))</f>
        <v>#N/A</v>
      </c>
      <c r="AB349" s="40"/>
      <c r="AC349" s="40" t="e">
        <f ca="1">IF(AND('DO NOT USE_Case Formulas'!A349,ISBLANK('Captura de datos CASO'!AC349)),"Lab Result Test Date is required",IF('Captura de datos CASO'!AC349&gt;'DO NOT USE_School Picklist'!$C$3,"Test Date cannot be a future date",IF(NOT(ISBLANK('Captura de datos CASO'!AC349)),"OK",NA())))</f>
        <v>#N/A</v>
      </c>
      <c r="AD349" s="40" t="e">
        <f>IF(AND(NOT(ISBLANK('Captura de datos CASO'!AD349)),ISNA(VLOOKUP('Captura de datos CASO'!AD349,'DO NOT USE_School Picklist'!$R$3:$R$7,1,FALSE))),"Please select a value from the drop-down menu",IF('DO NOT USE_Case Formulas'!A349,"OK",NA()))</f>
        <v>#N/A</v>
      </c>
      <c r="AE349" s="40" t="e">
        <f>IF(AND('DO NOT USE_Case Formulas'!A349,ISBLANK('Captura de datos CASO'!AB349)),"Lab Result Test Result is required",IF(AND(NOT(ISBLANK('Captura de datos CASO'!AB349)),ISNA(VLOOKUP('Captura de datos CASO'!AB349,'DO NOT USE_School Picklist'!$Q$3:$Q$8,1,FALSE))),"Please select a value from the drop-down menu",IF('DO NOT USE_Case Formulas'!A349,"OK",NA())))</f>
        <v>#N/A</v>
      </c>
    </row>
    <row r="350" spans="1:31" x14ac:dyDescent="0.3">
      <c r="A350" s="39" t="e">
        <f>IF('DO NOT USE_Case Formulas'!A350,IF('DO NOT USE_Case Formulas'!B350,"Not all required fields are completed","OK"),NA())</f>
        <v>#N/A</v>
      </c>
      <c r="B350" s="40" t="e">
        <f>IF(AND('DO NOT USE_Case Formulas'!A350,ISBLANK('Captura de datos CASO'!B350)),"First Name is required",IF(NOT(ISBLANK('Captura de datos CASO'!B350)),"OK",NA()))</f>
        <v>#N/A</v>
      </c>
      <c r="C350" s="40" t="e">
        <f>IF(AND('DO NOT USE_Case Formulas'!A350,ISBLANK('Captura de datos CASO'!C350)),"Last Name is required",IF(NOT(ISBLANK('Captura de datos CASO'!C350)),"OK",NA()))</f>
        <v>#N/A</v>
      </c>
      <c r="D350" s="40" t="e">
        <f>IF(AND('DO NOT USE_Case Formulas'!A350,ISBLANK('Captura de datos CASO'!D350)),"Birthdate is required",IF(NOT(ISBLANK('Captura de datos CASO'!D350)),"OK",NA()))</f>
        <v>#N/A</v>
      </c>
      <c r="E350" s="40" t="e">
        <f>IF(AND('DO NOT USE_Case Formulas'!A350,ISBLANK('Captura de datos CASO'!E350)),"Mobile Phone is required",IF(NOT(ISBLANK('Captura de datos CASO'!E350)),IF(AND(ISNUMBER(VALUE('Captura de datos CASO'!E350)),LEFT('Captura de datos CASO'!E350,1)&lt;&gt;"1",LEN('Captura de datos CASO'!E350)=10),"OK","Phone number must be valid format"),NA()))</f>
        <v>#N/A</v>
      </c>
      <c r="F350" s="40" t="e">
        <f>IF(LEN('Captura de datos CASO'!F350)&gt;255,"Home Street Address must be less than 255 characters",IF('DO NOT USE_Case Formulas'!A350,"OK",NA()))</f>
        <v>#N/A</v>
      </c>
      <c r="G350" s="40" t="e">
        <f>IF(LEN('Captura de datos CASO'!G350)&gt;40,"City must be less than 40 characters",IF('DO NOT USE_Case Formulas'!A350,"OK",NA()))</f>
        <v>#N/A</v>
      </c>
      <c r="H350" s="40" t="e">
        <f>IF(AND(NOT(ISBLANK('Captura de datos CASO'!H350)),ISNA(VLOOKUP('Captura de datos CASO'!H350,'DO NOT USE_School Picklist'!$P$3:$P$52,1,FALSE))),"Please select a value from the drop-down menu",IF('DO NOT USE_Case Formulas'!A350,"OK",NA()))</f>
        <v>#N/A</v>
      </c>
      <c r="I350" s="40" t="e">
        <f>IF(AND('DO NOT USE_Case Formulas'!A350,ISBLANK('Captura de datos CASO'!I350)),"Zip is required",IF(ISBLANK('Captura de datos CASO'!I350),NA(),"OK"))</f>
        <v>#N/A</v>
      </c>
      <c r="J350" s="40" t="e">
        <f>IF(AND('DO NOT USE_Case Formulas'!A350,ISBLANK('Captura de datos CASO'!J350)),"Student or Staff? is required",IF(ISBLANK('Captura de datos CASO'!J350),NA(),IF(ISNA(VLOOKUP('Captura de datos CASO'!J350,'DO NOT USE_School Picklist'!$B$3:$B$6,1,FALSE)),"Please select a value from the drop-down menu","OK")))</f>
        <v>#N/A</v>
      </c>
      <c r="K350" s="40" t="e">
        <f>IF(AND('Captura de datos CASO'!J350='DO NOT USE_School Picklist'!$B$4,ISBLANK('Captura de datos CASO'!K350)),"Occupation/Job Title is required if Student or Staff? is Yes, staff/faculty or volunteer",IF('DO NOT USE_Case Formulas'!A350,"OK",NA()))</f>
        <v>#N/A</v>
      </c>
      <c r="L350" s="40" t="e">
        <f ca="1">IF('Captura de datos CASO'!L350&gt;'DO NOT USE_School Picklist'!$C$3,"Date last on school campus/facility cannot be a future date",IF('DO NOT USE_Case Formulas'!A350,IF(ISBLANK('Captura de datos CASO'!L350),"Date last on school campus/facility is required","OK"),NA()))</f>
        <v>#N/A</v>
      </c>
      <c r="M350" s="40" t="e">
        <f>IF(AND('DO NOT USE_Case Formulas'!A350,ISBLANK('Captura de datos CASO'!M350)),"Specific Place in the Location is required",IF(ISBLANK('Captura de datos CASO'!M350),NA(),"OK"))</f>
        <v>#N/A</v>
      </c>
      <c r="N350" s="40" t="e">
        <f>IF(LEN('Captura de datos CASO'!N350)&gt;50,"Parent/Guardian Name must be less than 50 characters",IF('DO NOT USE_Case Formulas'!A350,"OK",NA()))</f>
        <v>#N/A</v>
      </c>
      <c r="O350" s="40" t="e">
        <f>IF(NOT(ISBLANK('Captura de datos CASO'!O350)),IF(AND(ISNUMBER('Captura de datos CASO'!O350),LEFT('Captura de datos CASO'!O350,1)&lt;&gt;"1",LEN('Captura de datos CASO'!O350)=10),"OK","Phone number must be valid format"),IF('DO NOT USE_Case Formulas'!A350,"OK",NA()))</f>
        <v>#N/A</v>
      </c>
      <c r="P350" s="53" t="e">
        <f>IF(AND(NOT(ISBLANK('Captura de datos CASO'!P350)),ISNA(VLOOKUP('Captura de datos CASO'!P350,'DO NOT USE_School Picklist'!$I$3:$I$5,1,FALSE))),"Please select a value from the drop-down menu",IF('DO NOT USE_Case Formulas'!A350,"OK",NA()))</f>
        <v>#N/A</v>
      </c>
      <c r="Q350" s="40" t="e">
        <f>IF(AND(NOT(ISBLANK('Captura de datos CASO'!Q350)),ISNA(VLOOKUP('Captura de datos CASO'!Q350,'DO NOT USE_School Picklist'!$E$3:$E$10,1,FALSE))),"Please select a value from the drop-down menu",IF('DO NOT USE_Case Formulas'!A350,"OK",NA()))</f>
        <v>#N/A</v>
      </c>
      <c r="R350" s="53" t="e">
        <f>IF(AND(NOT(ISBLANK('Captura de datos CASO'!R350)),ISNA(VLOOKUP('Captura de datos CASO'!R350,'DO NOT USE_School Picklist'!$W$3:$W$9,1,FALSE))),"Please select a value from the drop-down menu",IF('DO NOT USE_Case Formulas'!A350,"OK",NA()))</f>
        <v>#N/A</v>
      </c>
      <c r="S350" s="53" t="e">
        <f>IF(AND(NOT(ISBLANK('Captura de datos CASO'!S350)),ISNA(VLOOKUP('Captura de datos CASO'!S350,'DO NOT USE_School Picklist'!$W$3:$W$9,1,FALSE))),"Please select a value from the drop-down menu",IF('DO NOT USE_Case Formulas'!A350,"OK",NA()))</f>
        <v>#N/A</v>
      </c>
      <c r="T350" s="40" t="e">
        <f>IF(AND(NOT(ISBLANK('Captura de datos CASO'!T350)),ISNA(VLOOKUP('Captura de datos CASO'!T350,'DO NOT USE_School Picklist'!$F$3:$F$16,1,FALSE))),"Please select a value from the drop-down menu",IF('DO NOT USE_Case Formulas'!A350,"OK",NA()))</f>
        <v>#N/A</v>
      </c>
      <c r="U350" s="40" t="e">
        <f>IF(LEN('Captura de datos CASO'!U350)&gt;100,"Classroom(s) must be less than 100 characters",IF('DO NOT USE_Case Formulas'!A350,"OK",NA()))</f>
        <v>#N/A</v>
      </c>
      <c r="V350" s="40" t="e">
        <f>IF(AND(NOT(ISBLANK('Captura de datos CASO'!V350)),ISNA(VLOOKUP('Captura de datos CASO'!V350,'DO NOT USE_School Picklist'!$S$3:$S$12,1,FALSE))),"Please select a value from the drop-down menu",IF('DO NOT USE_Case Formulas'!A350,"OK",NA()))</f>
        <v>#N/A</v>
      </c>
      <c r="W350" s="40" t="e">
        <f>IF(AND(NOT(ISBLANK('Captura de datos CASO'!W350)),ISNA(VLOOKUP('Captura de datos CASO'!W350,'DO NOT USE_School Picklist'!$S$3:$S$12,1,FALSE))),"Please select a value from the drop-down menu",IF('DO NOT USE_Case Formulas'!A350,"OK",NA()))</f>
        <v>#N/A</v>
      </c>
      <c r="X350" s="40" t="e">
        <f>IF(LEN('Captura de datos CASO'!X350)&gt;80,"Name of Education Group must be less than 80 characters",IF('DO NOT USE_Case Formulas'!A350,"OK",NA()))</f>
        <v>#N/A</v>
      </c>
      <c r="Y350" s="40" t="e">
        <f>IF(AND(NOT(ISBLANK('Captura de datos CASO'!Y350)),ISNA(VLOOKUP('Captura de datos CASO'!Y350,'DO NOT USE_School Picklist'!$K$3:$K$6,1,FALSE))),"Please select a value from the drop-down menu",IF('DO NOT USE_Case Formulas'!A350,"OK",NA()))</f>
        <v>#N/A</v>
      </c>
      <c r="Z350" s="40" t="e">
        <f>IF(AND('DO NOT USE_Case Formulas'!A350,ISBLANK('Captura de datos CASO'!Z350)),"Has this person had symptoms? is required",IF(AND(NOT(ISBLANK('Captura de datos CASO'!Z350)),ISNA(VLOOKUP('Captura de datos CASO'!Z350,'DO NOT USE_School Picklist'!$D$3:$D$5,1,FALSE))),"Please select a value from the drop-down menu",IF(NOT(ISBLANK('Captura de datos CASO'!Z350)),"OK",NA())))</f>
        <v>#N/A</v>
      </c>
      <c r="AA350" s="40" t="e">
        <f>IF(AND('Captura de datos CASO'!Z350='DO NOT USE_School Picklist'!$D$3,ISBLANK('Captura de datos CASO'!AA350)),"Symptom Onset Date is required if Ever Symptomatic is Yes",IF('DO NOT USE_Case Formulas'!A350,"OK",NA()))</f>
        <v>#N/A</v>
      </c>
      <c r="AB350" s="40"/>
      <c r="AC350" s="40" t="e">
        <f ca="1">IF(AND('DO NOT USE_Case Formulas'!A350,ISBLANK('Captura de datos CASO'!AC350)),"Lab Result Test Date is required",IF('Captura de datos CASO'!AC350&gt;'DO NOT USE_School Picklist'!$C$3,"Test Date cannot be a future date",IF(NOT(ISBLANK('Captura de datos CASO'!AC350)),"OK",NA())))</f>
        <v>#N/A</v>
      </c>
      <c r="AD350" s="40" t="e">
        <f>IF(AND(NOT(ISBLANK('Captura de datos CASO'!AD350)),ISNA(VLOOKUP('Captura de datos CASO'!AD350,'DO NOT USE_School Picklist'!$R$3:$R$7,1,FALSE))),"Please select a value from the drop-down menu",IF('DO NOT USE_Case Formulas'!A350,"OK",NA()))</f>
        <v>#N/A</v>
      </c>
      <c r="AE350" s="40" t="e">
        <f>IF(AND('DO NOT USE_Case Formulas'!A350,ISBLANK('Captura de datos CASO'!AB350)),"Lab Result Test Result is required",IF(AND(NOT(ISBLANK('Captura de datos CASO'!AB350)),ISNA(VLOOKUP('Captura de datos CASO'!AB350,'DO NOT USE_School Picklist'!$Q$3:$Q$8,1,FALSE))),"Please select a value from the drop-down menu",IF('DO NOT USE_Case Formulas'!A350,"OK",NA())))</f>
        <v>#N/A</v>
      </c>
    </row>
    <row r="351" spans="1:31" x14ac:dyDescent="0.3">
      <c r="A351" s="39" t="e">
        <f>IF('DO NOT USE_Case Formulas'!A351,IF('DO NOT USE_Case Formulas'!B351,"Not all required fields are completed","OK"),NA())</f>
        <v>#N/A</v>
      </c>
      <c r="B351" s="40" t="e">
        <f>IF(AND('DO NOT USE_Case Formulas'!A351,ISBLANK('Captura de datos CASO'!B351)),"First Name is required",IF(NOT(ISBLANK('Captura de datos CASO'!B351)),"OK",NA()))</f>
        <v>#N/A</v>
      </c>
      <c r="C351" s="40" t="e">
        <f>IF(AND('DO NOT USE_Case Formulas'!A351,ISBLANK('Captura de datos CASO'!C351)),"Last Name is required",IF(NOT(ISBLANK('Captura de datos CASO'!C351)),"OK",NA()))</f>
        <v>#N/A</v>
      </c>
      <c r="D351" s="40" t="e">
        <f>IF(AND('DO NOT USE_Case Formulas'!A351,ISBLANK('Captura de datos CASO'!D351)),"Birthdate is required",IF(NOT(ISBLANK('Captura de datos CASO'!D351)),"OK",NA()))</f>
        <v>#N/A</v>
      </c>
      <c r="E351" s="40" t="e">
        <f>IF(AND('DO NOT USE_Case Formulas'!A351,ISBLANK('Captura de datos CASO'!E351)),"Mobile Phone is required",IF(NOT(ISBLANK('Captura de datos CASO'!E351)),IF(AND(ISNUMBER(VALUE('Captura de datos CASO'!E351)),LEFT('Captura de datos CASO'!E351,1)&lt;&gt;"1",LEN('Captura de datos CASO'!E351)=10),"OK","Phone number must be valid format"),NA()))</f>
        <v>#N/A</v>
      </c>
      <c r="F351" s="40" t="e">
        <f>IF(LEN('Captura de datos CASO'!F351)&gt;255,"Home Street Address must be less than 255 characters",IF('DO NOT USE_Case Formulas'!A351,"OK",NA()))</f>
        <v>#N/A</v>
      </c>
      <c r="G351" s="40" t="e">
        <f>IF(LEN('Captura de datos CASO'!G351)&gt;40,"City must be less than 40 characters",IF('DO NOT USE_Case Formulas'!A351,"OK",NA()))</f>
        <v>#N/A</v>
      </c>
      <c r="H351" s="40" t="e">
        <f>IF(AND(NOT(ISBLANK('Captura de datos CASO'!H351)),ISNA(VLOOKUP('Captura de datos CASO'!H351,'DO NOT USE_School Picklist'!$P$3:$P$52,1,FALSE))),"Please select a value from the drop-down menu",IF('DO NOT USE_Case Formulas'!A351,"OK",NA()))</f>
        <v>#N/A</v>
      </c>
      <c r="I351" s="40" t="e">
        <f>IF(AND('DO NOT USE_Case Formulas'!A351,ISBLANK('Captura de datos CASO'!I351)),"Zip is required",IF(ISBLANK('Captura de datos CASO'!I351),NA(),"OK"))</f>
        <v>#N/A</v>
      </c>
      <c r="J351" s="40" t="e">
        <f>IF(AND('DO NOT USE_Case Formulas'!A351,ISBLANK('Captura de datos CASO'!J351)),"Student or Staff? is required",IF(ISBLANK('Captura de datos CASO'!J351),NA(),IF(ISNA(VLOOKUP('Captura de datos CASO'!J351,'DO NOT USE_School Picklist'!$B$3:$B$6,1,FALSE)),"Please select a value from the drop-down menu","OK")))</f>
        <v>#N/A</v>
      </c>
      <c r="K351" s="40" t="e">
        <f>IF(AND('Captura de datos CASO'!J351='DO NOT USE_School Picklist'!$B$4,ISBLANK('Captura de datos CASO'!K351)),"Occupation/Job Title is required if Student or Staff? is Yes, staff/faculty or volunteer",IF('DO NOT USE_Case Formulas'!A351,"OK",NA()))</f>
        <v>#N/A</v>
      </c>
      <c r="L351" s="40" t="e">
        <f ca="1">IF('Captura de datos CASO'!L351&gt;'DO NOT USE_School Picklist'!$C$3,"Date last on school campus/facility cannot be a future date",IF('DO NOT USE_Case Formulas'!A351,IF(ISBLANK('Captura de datos CASO'!L351),"Date last on school campus/facility is required","OK"),NA()))</f>
        <v>#N/A</v>
      </c>
      <c r="M351" s="40" t="e">
        <f>IF(AND('DO NOT USE_Case Formulas'!A351,ISBLANK('Captura de datos CASO'!M351)),"Specific Place in the Location is required",IF(ISBLANK('Captura de datos CASO'!M351),NA(),"OK"))</f>
        <v>#N/A</v>
      </c>
      <c r="N351" s="40" t="e">
        <f>IF(LEN('Captura de datos CASO'!N351)&gt;50,"Parent/Guardian Name must be less than 50 characters",IF('DO NOT USE_Case Formulas'!A351,"OK",NA()))</f>
        <v>#N/A</v>
      </c>
      <c r="O351" s="40" t="e">
        <f>IF(NOT(ISBLANK('Captura de datos CASO'!O351)),IF(AND(ISNUMBER('Captura de datos CASO'!O351),LEFT('Captura de datos CASO'!O351,1)&lt;&gt;"1",LEN('Captura de datos CASO'!O351)=10),"OK","Phone number must be valid format"),IF('DO NOT USE_Case Formulas'!A351,"OK",NA()))</f>
        <v>#N/A</v>
      </c>
      <c r="P351" s="53" t="e">
        <f>IF(AND(NOT(ISBLANK('Captura de datos CASO'!P351)),ISNA(VLOOKUP('Captura de datos CASO'!P351,'DO NOT USE_School Picklist'!$I$3:$I$5,1,FALSE))),"Please select a value from the drop-down menu",IF('DO NOT USE_Case Formulas'!A351,"OK",NA()))</f>
        <v>#N/A</v>
      </c>
      <c r="Q351" s="40" t="e">
        <f>IF(AND(NOT(ISBLANK('Captura de datos CASO'!Q351)),ISNA(VLOOKUP('Captura de datos CASO'!Q351,'DO NOT USE_School Picklist'!$E$3:$E$10,1,FALSE))),"Please select a value from the drop-down menu",IF('DO NOT USE_Case Formulas'!A351,"OK",NA()))</f>
        <v>#N/A</v>
      </c>
      <c r="R351" s="53" t="e">
        <f>IF(AND(NOT(ISBLANK('Captura de datos CASO'!R351)),ISNA(VLOOKUP('Captura de datos CASO'!R351,'DO NOT USE_School Picklist'!$W$3:$W$9,1,FALSE))),"Please select a value from the drop-down menu",IF('DO NOT USE_Case Formulas'!A351,"OK",NA()))</f>
        <v>#N/A</v>
      </c>
      <c r="S351" s="53" t="e">
        <f>IF(AND(NOT(ISBLANK('Captura de datos CASO'!S351)),ISNA(VLOOKUP('Captura de datos CASO'!S351,'DO NOT USE_School Picklist'!$W$3:$W$9,1,FALSE))),"Please select a value from the drop-down menu",IF('DO NOT USE_Case Formulas'!A351,"OK",NA()))</f>
        <v>#N/A</v>
      </c>
      <c r="T351" s="40" t="e">
        <f>IF(AND(NOT(ISBLANK('Captura de datos CASO'!T351)),ISNA(VLOOKUP('Captura de datos CASO'!T351,'DO NOT USE_School Picklist'!$F$3:$F$16,1,FALSE))),"Please select a value from the drop-down menu",IF('DO NOT USE_Case Formulas'!A351,"OK",NA()))</f>
        <v>#N/A</v>
      </c>
      <c r="U351" s="40" t="e">
        <f>IF(LEN('Captura de datos CASO'!U351)&gt;100,"Classroom(s) must be less than 100 characters",IF('DO NOT USE_Case Formulas'!A351,"OK",NA()))</f>
        <v>#N/A</v>
      </c>
      <c r="V351" s="40" t="e">
        <f>IF(AND(NOT(ISBLANK('Captura de datos CASO'!V351)),ISNA(VLOOKUP('Captura de datos CASO'!V351,'DO NOT USE_School Picklist'!$S$3:$S$12,1,FALSE))),"Please select a value from the drop-down menu",IF('DO NOT USE_Case Formulas'!A351,"OK",NA()))</f>
        <v>#N/A</v>
      </c>
      <c r="W351" s="40" t="e">
        <f>IF(AND(NOT(ISBLANK('Captura de datos CASO'!W351)),ISNA(VLOOKUP('Captura de datos CASO'!W351,'DO NOT USE_School Picklist'!$S$3:$S$12,1,FALSE))),"Please select a value from the drop-down menu",IF('DO NOT USE_Case Formulas'!A351,"OK",NA()))</f>
        <v>#N/A</v>
      </c>
      <c r="X351" s="40" t="e">
        <f>IF(LEN('Captura de datos CASO'!X351)&gt;80,"Name of Education Group must be less than 80 characters",IF('DO NOT USE_Case Formulas'!A351,"OK",NA()))</f>
        <v>#N/A</v>
      </c>
      <c r="Y351" s="40" t="e">
        <f>IF(AND(NOT(ISBLANK('Captura de datos CASO'!Y351)),ISNA(VLOOKUP('Captura de datos CASO'!Y351,'DO NOT USE_School Picklist'!$K$3:$K$6,1,FALSE))),"Please select a value from the drop-down menu",IF('DO NOT USE_Case Formulas'!A351,"OK",NA()))</f>
        <v>#N/A</v>
      </c>
      <c r="Z351" s="40" t="e">
        <f>IF(AND('DO NOT USE_Case Formulas'!A351,ISBLANK('Captura de datos CASO'!Z351)),"Has this person had symptoms? is required",IF(AND(NOT(ISBLANK('Captura de datos CASO'!Z351)),ISNA(VLOOKUP('Captura de datos CASO'!Z351,'DO NOT USE_School Picklist'!$D$3:$D$5,1,FALSE))),"Please select a value from the drop-down menu",IF(NOT(ISBLANK('Captura de datos CASO'!Z351)),"OK",NA())))</f>
        <v>#N/A</v>
      </c>
      <c r="AA351" s="40" t="e">
        <f>IF(AND('Captura de datos CASO'!Z351='DO NOT USE_School Picklist'!$D$3,ISBLANK('Captura de datos CASO'!AA351)),"Symptom Onset Date is required if Ever Symptomatic is Yes",IF('DO NOT USE_Case Formulas'!A351,"OK",NA()))</f>
        <v>#N/A</v>
      </c>
      <c r="AB351" s="40"/>
      <c r="AC351" s="40" t="e">
        <f ca="1">IF(AND('DO NOT USE_Case Formulas'!A351,ISBLANK('Captura de datos CASO'!AC351)),"Lab Result Test Date is required",IF('Captura de datos CASO'!AC351&gt;'DO NOT USE_School Picklist'!$C$3,"Test Date cannot be a future date",IF(NOT(ISBLANK('Captura de datos CASO'!AC351)),"OK",NA())))</f>
        <v>#N/A</v>
      </c>
      <c r="AD351" s="40" t="e">
        <f>IF(AND(NOT(ISBLANK('Captura de datos CASO'!AD351)),ISNA(VLOOKUP('Captura de datos CASO'!AD351,'DO NOT USE_School Picklist'!$R$3:$R$7,1,FALSE))),"Please select a value from the drop-down menu",IF('DO NOT USE_Case Formulas'!A351,"OK",NA()))</f>
        <v>#N/A</v>
      </c>
      <c r="AE351" s="40" t="e">
        <f>IF(AND('DO NOT USE_Case Formulas'!A351,ISBLANK('Captura de datos CASO'!AB351)),"Lab Result Test Result is required",IF(AND(NOT(ISBLANK('Captura de datos CASO'!AB351)),ISNA(VLOOKUP('Captura de datos CASO'!AB351,'DO NOT USE_School Picklist'!$Q$3:$Q$8,1,FALSE))),"Please select a value from the drop-down menu",IF('DO NOT USE_Case Formulas'!A351,"OK",NA())))</f>
        <v>#N/A</v>
      </c>
    </row>
    <row r="352" spans="1:31" x14ac:dyDescent="0.3">
      <c r="A352" s="39" t="e">
        <f>IF('DO NOT USE_Case Formulas'!A352,IF('DO NOT USE_Case Formulas'!B352,"Not all required fields are completed","OK"),NA())</f>
        <v>#N/A</v>
      </c>
      <c r="B352" s="40" t="e">
        <f>IF(AND('DO NOT USE_Case Formulas'!A352,ISBLANK('Captura de datos CASO'!B352)),"First Name is required",IF(NOT(ISBLANK('Captura de datos CASO'!B352)),"OK",NA()))</f>
        <v>#N/A</v>
      </c>
      <c r="C352" s="40" t="e">
        <f>IF(AND('DO NOT USE_Case Formulas'!A352,ISBLANK('Captura de datos CASO'!C352)),"Last Name is required",IF(NOT(ISBLANK('Captura de datos CASO'!C352)),"OK",NA()))</f>
        <v>#N/A</v>
      </c>
      <c r="D352" s="40" t="e">
        <f>IF(AND('DO NOT USE_Case Formulas'!A352,ISBLANK('Captura de datos CASO'!D352)),"Birthdate is required",IF(NOT(ISBLANK('Captura de datos CASO'!D352)),"OK",NA()))</f>
        <v>#N/A</v>
      </c>
      <c r="E352" s="40" t="e">
        <f>IF(AND('DO NOT USE_Case Formulas'!A352,ISBLANK('Captura de datos CASO'!E352)),"Mobile Phone is required",IF(NOT(ISBLANK('Captura de datos CASO'!E352)),IF(AND(ISNUMBER(VALUE('Captura de datos CASO'!E352)),LEFT('Captura de datos CASO'!E352,1)&lt;&gt;"1",LEN('Captura de datos CASO'!E352)=10),"OK","Phone number must be valid format"),NA()))</f>
        <v>#N/A</v>
      </c>
      <c r="F352" s="40" t="e">
        <f>IF(LEN('Captura de datos CASO'!F352)&gt;255,"Home Street Address must be less than 255 characters",IF('DO NOT USE_Case Formulas'!A352,"OK",NA()))</f>
        <v>#N/A</v>
      </c>
      <c r="G352" s="40" t="e">
        <f>IF(LEN('Captura de datos CASO'!G352)&gt;40,"City must be less than 40 characters",IF('DO NOT USE_Case Formulas'!A352,"OK",NA()))</f>
        <v>#N/A</v>
      </c>
      <c r="H352" s="40" t="e">
        <f>IF(AND(NOT(ISBLANK('Captura de datos CASO'!H352)),ISNA(VLOOKUP('Captura de datos CASO'!H352,'DO NOT USE_School Picklist'!$P$3:$P$52,1,FALSE))),"Please select a value from the drop-down menu",IF('DO NOT USE_Case Formulas'!A352,"OK",NA()))</f>
        <v>#N/A</v>
      </c>
      <c r="I352" s="40" t="e">
        <f>IF(AND('DO NOT USE_Case Formulas'!A352,ISBLANK('Captura de datos CASO'!I352)),"Zip is required",IF(ISBLANK('Captura de datos CASO'!I352),NA(),"OK"))</f>
        <v>#N/A</v>
      </c>
      <c r="J352" s="40" t="e">
        <f>IF(AND('DO NOT USE_Case Formulas'!A352,ISBLANK('Captura de datos CASO'!J352)),"Student or Staff? is required",IF(ISBLANK('Captura de datos CASO'!J352),NA(),IF(ISNA(VLOOKUP('Captura de datos CASO'!J352,'DO NOT USE_School Picklist'!$B$3:$B$6,1,FALSE)),"Please select a value from the drop-down menu","OK")))</f>
        <v>#N/A</v>
      </c>
      <c r="K352" s="40" t="e">
        <f>IF(AND('Captura de datos CASO'!J352='DO NOT USE_School Picklist'!$B$4,ISBLANK('Captura de datos CASO'!K352)),"Occupation/Job Title is required if Student or Staff? is Yes, staff/faculty or volunteer",IF('DO NOT USE_Case Formulas'!A352,"OK",NA()))</f>
        <v>#N/A</v>
      </c>
      <c r="L352" s="40" t="e">
        <f ca="1">IF('Captura de datos CASO'!L352&gt;'DO NOT USE_School Picklist'!$C$3,"Date last on school campus/facility cannot be a future date",IF('DO NOT USE_Case Formulas'!A352,IF(ISBLANK('Captura de datos CASO'!L352),"Date last on school campus/facility is required","OK"),NA()))</f>
        <v>#N/A</v>
      </c>
      <c r="M352" s="40" t="e">
        <f>IF(AND('DO NOT USE_Case Formulas'!A352,ISBLANK('Captura de datos CASO'!M352)),"Specific Place in the Location is required",IF(ISBLANK('Captura de datos CASO'!M352),NA(),"OK"))</f>
        <v>#N/A</v>
      </c>
      <c r="N352" s="40" t="e">
        <f>IF(LEN('Captura de datos CASO'!N352)&gt;50,"Parent/Guardian Name must be less than 50 characters",IF('DO NOT USE_Case Formulas'!A352,"OK",NA()))</f>
        <v>#N/A</v>
      </c>
      <c r="O352" s="40" t="e">
        <f>IF(NOT(ISBLANK('Captura de datos CASO'!O352)),IF(AND(ISNUMBER('Captura de datos CASO'!O352),LEFT('Captura de datos CASO'!O352,1)&lt;&gt;"1",LEN('Captura de datos CASO'!O352)=10),"OK","Phone number must be valid format"),IF('DO NOT USE_Case Formulas'!A352,"OK",NA()))</f>
        <v>#N/A</v>
      </c>
      <c r="P352" s="53" t="e">
        <f>IF(AND(NOT(ISBLANK('Captura de datos CASO'!P352)),ISNA(VLOOKUP('Captura de datos CASO'!P352,'DO NOT USE_School Picklist'!$I$3:$I$5,1,FALSE))),"Please select a value from the drop-down menu",IF('DO NOT USE_Case Formulas'!A352,"OK",NA()))</f>
        <v>#N/A</v>
      </c>
      <c r="Q352" s="40" t="e">
        <f>IF(AND(NOT(ISBLANK('Captura de datos CASO'!Q352)),ISNA(VLOOKUP('Captura de datos CASO'!Q352,'DO NOT USE_School Picklist'!$E$3:$E$10,1,FALSE))),"Please select a value from the drop-down menu",IF('DO NOT USE_Case Formulas'!A352,"OK",NA()))</f>
        <v>#N/A</v>
      </c>
      <c r="R352" s="53" t="e">
        <f>IF(AND(NOT(ISBLANK('Captura de datos CASO'!R352)),ISNA(VLOOKUP('Captura de datos CASO'!R352,'DO NOT USE_School Picklist'!$W$3:$W$9,1,FALSE))),"Please select a value from the drop-down menu",IF('DO NOT USE_Case Formulas'!A352,"OK",NA()))</f>
        <v>#N/A</v>
      </c>
      <c r="S352" s="53" t="e">
        <f>IF(AND(NOT(ISBLANK('Captura de datos CASO'!S352)),ISNA(VLOOKUP('Captura de datos CASO'!S352,'DO NOT USE_School Picklist'!$W$3:$W$9,1,FALSE))),"Please select a value from the drop-down menu",IF('DO NOT USE_Case Formulas'!A352,"OK",NA()))</f>
        <v>#N/A</v>
      </c>
      <c r="T352" s="40" t="e">
        <f>IF(AND(NOT(ISBLANK('Captura de datos CASO'!T352)),ISNA(VLOOKUP('Captura de datos CASO'!T352,'DO NOT USE_School Picklist'!$F$3:$F$16,1,FALSE))),"Please select a value from the drop-down menu",IF('DO NOT USE_Case Formulas'!A352,"OK",NA()))</f>
        <v>#N/A</v>
      </c>
      <c r="U352" s="40" t="e">
        <f>IF(LEN('Captura de datos CASO'!U352)&gt;100,"Classroom(s) must be less than 100 characters",IF('DO NOT USE_Case Formulas'!A352,"OK",NA()))</f>
        <v>#N/A</v>
      </c>
      <c r="V352" s="40" t="e">
        <f>IF(AND(NOT(ISBLANK('Captura de datos CASO'!V352)),ISNA(VLOOKUP('Captura de datos CASO'!V352,'DO NOT USE_School Picklist'!$S$3:$S$12,1,FALSE))),"Please select a value from the drop-down menu",IF('DO NOT USE_Case Formulas'!A352,"OK",NA()))</f>
        <v>#N/A</v>
      </c>
      <c r="W352" s="40" t="e">
        <f>IF(AND(NOT(ISBLANK('Captura de datos CASO'!W352)),ISNA(VLOOKUP('Captura de datos CASO'!W352,'DO NOT USE_School Picklist'!$S$3:$S$12,1,FALSE))),"Please select a value from the drop-down menu",IF('DO NOT USE_Case Formulas'!A352,"OK",NA()))</f>
        <v>#N/A</v>
      </c>
      <c r="X352" s="40" t="e">
        <f>IF(LEN('Captura de datos CASO'!X352)&gt;80,"Name of Education Group must be less than 80 characters",IF('DO NOT USE_Case Formulas'!A352,"OK",NA()))</f>
        <v>#N/A</v>
      </c>
      <c r="Y352" s="40" t="e">
        <f>IF(AND(NOT(ISBLANK('Captura de datos CASO'!Y352)),ISNA(VLOOKUP('Captura de datos CASO'!Y352,'DO NOT USE_School Picklist'!$K$3:$K$6,1,FALSE))),"Please select a value from the drop-down menu",IF('DO NOT USE_Case Formulas'!A352,"OK",NA()))</f>
        <v>#N/A</v>
      </c>
      <c r="Z352" s="40" t="e">
        <f>IF(AND('DO NOT USE_Case Formulas'!A352,ISBLANK('Captura de datos CASO'!Z352)),"Has this person had symptoms? is required",IF(AND(NOT(ISBLANK('Captura de datos CASO'!Z352)),ISNA(VLOOKUP('Captura de datos CASO'!Z352,'DO NOT USE_School Picklist'!$D$3:$D$5,1,FALSE))),"Please select a value from the drop-down menu",IF(NOT(ISBLANK('Captura de datos CASO'!Z352)),"OK",NA())))</f>
        <v>#N/A</v>
      </c>
      <c r="AA352" s="40" t="e">
        <f>IF(AND('Captura de datos CASO'!Z352='DO NOT USE_School Picklist'!$D$3,ISBLANK('Captura de datos CASO'!AA352)),"Symptom Onset Date is required if Ever Symptomatic is Yes",IF('DO NOT USE_Case Formulas'!A352,"OK",NA()))</f>
        <v>#N/A</v>
      </c>
      <c r="AB352" s="40"/>
      <c r="AC352" s="40" t="e">
        <f ca="1">IF(AND('DO NOT USE_Case Formulas'!A352,ISBLANK('Captura de datos CASO'!AC352)),"Lab Result Test Date is required",IF('Captura de datos CASO'!AC352&gt;'DO NOT USE_School Picklist'!$C$3,"Test Date cannot be a future date",IF(NOT(ISBLANK('Captura de datos CASO'!AC352)),"OK",NA())))</f>
        <v>#N/A</v>
      </c>
      <c r="AD352" s="40" t="e">
        <f>IF(AND(NOT(ISBLANK('Captura de datos CASO'!AD352)),ISNA(VLOOKUP('Captura de datos CASO'!AD352,'DO NOT USE_School Picklist'!$R$3:$R$7,1,FALSE))),"Please select a value from the drop-down menu",IF('DO NOT USE_Case Formulas'!A352,"OK",NA()))</f>
        <v>#N/A</v>
      </c>
      <c r="AE352" s="40" t="e">
        <f>IF(AND('DO NOT USE_Case Formulas'!A352,ISBLANK('Captura de datos CASO'!AB352)),"Lab Result Test Result is required",IF(AND(NOT(ISBLANK('Captura de datos CASO'!AB352)),ISNA(VLOOKUP('Captura de datos CASO'!AB352,'DO NOT USE_School Picklist'!$Q$3:$Q$8,1,FALSE))),"Please select a value from the drop-down menu",IF('DO NOT USE_Case Formulas'!A352,"OK",NA())))</f>
        <v>#N/A</v>
      </c>
    </row>
    <row r="353" spans="1:31" x14ac:dyDescent="0.3">
      <c r="A353" s="39" t="e">
        <f>IF('DO NOT USE_Case Formulas'!A353,IF('DO NOT USE_Case Formulas'!B353,"Not all required fields are completed","OK"),NA())</f>
        <v>#N/A</v>
      </c>
      <c r="B353" s="40" t="e">
        <f>IF(AND('DO NOT USE_Case Formulas'!A353,ISBLANK('Captura de datos CASO'!B353)),"First Name is required",IF(NOT(ISBLANK('Captura de datos CASO'!B353)),"OK",NA()))</f>
        <v>#N/A</v>
      </c>
      <c r="C353" s="40" t="e">
        <f>IF(AND('DO NOT USE_Case Formulas'!A353,ISBLANK('Captura de datos CASO'!C353)),"Last Name is required",IF(NOT(ISBLANK('Captura de datos CASO'!C353)),"OK",NA()))</f>
        <v>#N/A</v>
      </c>
      <c r="D353" s="40" t="e">
        <f>IF(AND('DO NOT USE_Case Formulas'!A353,ISBLANK('Captura de datos CASO'!D353)),"Birthdate is required",IF(NOT(ISBLANK('Captura de datos CASO'!D353)),"OK",NA()))</f>
        <v>#N/A</v>
      </c>
      <c r="E353" s="40" t="e">
        <f>IF(AND('DO NOT USE_Case Formulas'!A353,ISBLANK('Captura de datos CASO'!E353)),"Mobile Phone is required",IF(NOT(ISBLANK('Captura de datos CASO'!E353)),IF(AND(ISNUMBER(VALUE('Captura de datos CASO'!E353)),LEFT('Captura de datos CASO'!E353,1)&lt;&gt;"1",LEN('Captura de datos CASO'!E353)=10),"OK","Phone number must be valid format"),NA()))</f>
        <v>#N/A</v>
      </c>
      <c r="F353" s="40" t="e">
        <f>IF(LEN('Captura de datos CASO'!F353)&gt;255,"Home Street Address must be less than 255 characters",IF('DO NOT USE_Case Formulas'!A353,"OK",NA()))</f>
        <v>#N/A</v>
      </c>
      <c r="G353" s="40" t="e">
        <f>IF(LEN('Captura de datos CASO'!G353)&gt;40,"City must be less than 40 characters",IF('DO NOT USE_Case Formulas'!A353,"OK",NA()))</f>
        <v>#N/A</v>
      </c>
      <c r="H353" s="40" t="e">
        <f>IF(AND(NOT(ISBLANK('Captura de datos CASO'!H353)),ISNA(VLOOKUP('Captura de datos CASO'!H353,'DO NOT USE_School Picklist'!$P$3:$P$52,1,FALSE))),"Please select a value from the drop-down menu",IF('DO NOT USE_Case Formulas'!A353,"OK",NA()))</f>
        <v>#N/A</v>
      </c>
      <c r="I353" s="40" t="e">
        <f>IF(AND('DO NOT USE_Case Formulas'!A353,ISBLANK('Captura de datos CASO'!I353)),"Zip is required",IF(ISBLANK('Captura de datos CASO'!I353),NA(),"OK"))</f>
        <v>#N/A</v>
      </c>
      <c r="J353" s="40" t="e">
        <f>IF(AND('DO NOT USE_Case Formulas'!A353,ISBLANK('Captura de datos CASO'!J353)),"Student or Staff? is required",IF(ISBLANK('Captura de datos CASO'!J353),NA(),IF(ISNA(VLOOKUP('Captura de datos CASO'!J353,'DO NOT USE_School Picklist'!$B$3:$B$6,1,FALSE)),"Please select a value from the drop-down menu","OK")))</f>
        <v>#N/A</v>
      </c>
      <c r="K353" s="40" t="e">
        <f>IF(AND('Captura de datos CASO'!J353='DO NOT USE_School Picklist'!$B$4,ISBLANK('Captura de datos CASO'!K353)),"Occupation/Job Title is required if Student or Staff? is Yes, staff/faculty or volunteer",IF('DO NOT USE_Case Formulas'!A353,"OK",NA()))</f>
        <v>#N/A</v>
      </c>
      <c r="L353" s="40" t="e">
        <f ca="1">IF('Captura de datos CASO'!L353&gt;'DO NOT USE_School Picklist'!$C$3,"Date last on school campus/facility cannot be a future date",IF('DO NOT USE_Case Formulas'!A353,IF(ISBLANK('Captura de datos CASO'!L353),"Date last on school campus/facility is required","OK"),NA()))</f>
        <v>#N/A</v>
      </c>
      <c r="M353" s="40" t="e">
        <f>IF(AND('DO NOT USE_Case Formulas'!A353,ISBLANK('Captura de datos CASO'!M353)),"Specific Place in the Location is required",IF(ISBLANK('Captura de datos CASO'!M353),NA(),"OK"))</f>
        <v>#N/A</v>
      </c>
      <c r="N353" s="40" t="e">
        <f>IF(LEN('Captura de datos CASO'!N353)&gt;50,"Parent/Guardian Name must be less than 50 characters",IF('DO NOT USE_Case Formulas'!A353,"OK",NA()))</f>
        <v>#N/A</v>
      </c>
      <c r="O353" s="40" t="e">
        <f>IF(NOT(ISBLANK('Captura de datos CASO'!O353)),IF(AND(ISNUMBER('Captura de datos CASO'!O353),LEFT('Captura de datos CASO'!O353,1)&lt;&gt;"1",LEN('Captura de datos CASO'!O353)=10),"OK","Phone number must be valid format"),IF('DO NOT USE_Case Formulas'!A353,"OK",NA()))</f>
        <v>#N/A</v>
      </c>
      <c r="P353" s="53" t="e">
        <f>IF(AND(NOT(ISBLANK('Captura de datos CASO'!P353)),ISNA(VLOOKUP('Captura de datos CASO'!P353,'DO NOT USE_School Picklist'!$I$3:$I$5,1,FALSE))),"Please select a value from the drop-down menu",IF('DO NOT USE_Case Formulas'!A353,"OK",NA()))</f>
        <v>#N/A</v>
      </c>
      <c r="Q353" s="40" t="e">
        <f>IF(AND(NOT(ISBLANK('Captura de datos CASO'!Q353)),ISNA(VLOOKUP('Captura de datos CASO'!Q353,'DO NOT USE_School Picklist'!$E$3:$E$10,1,FALSE))),"Please select a value from the drop-down menu",IF('DO NOT USE_Case Formulas'!A353,"OK",NA()))</f>
        <v>#N/A</v>
      </c>
      <c r="R353" s="53" t="e">
        <f>IF(AND(NOT(ISBLANK('Captura de datos CASO'!R353)),ISNA(VLOOKUP('Captura de datos CASO'!R353,'DO NOT USE_School Picklist'!$W$3:$W$9,1,FALSE))),"Please select a value from the drop-down menu",IF('DO NOT USE_Case Formulas'!A353,"OK",NA()))</f>
        <v>#N/A</v>
      </c>
      <c r="S353" s="53" t="e">
        <f>IF(AND(NOT(ISBLANK('Captura de datos CASO'!S353)),ISNA(VLOOKUP('Captura de datos CASO'!S353,'DO NOT USE_School Picklist'!$W$3:$W$9,1,FALSE))),"Please select a value from the drop-down menu",IF('DO NOT USE_Case Formulas'!A353,"OK",NA()))</f>
        <v>#N/A</v>
      </c>
      <c r="T353" s="40" t="e">
        <f>IF(AND(NOT(ISBLANK('Captura de datos CASO'!T353)),ISNA(VLOOKUP('Captura de datos CASO'!T353,'DO NOT USE_School Picklist'!$F$3:$F$16,1,FALSE))),"Please select a value from the drop-down menu",IF('DO NOT USE_Case Formulas'!A353,"OK",NA()))</f>
        <v>#N/A</v>
      </c>
      <c r="U353" s="40" t="e">
        <f>IF(LEN('Captura de datos CASO'!U353)&gt;100,"Classroom(s) must be less than 100 characters",IF('DO NOT USE_Case Formulas'!A353,"OK",NA()))</f>
        <v>#N/A</v>
      </c>
      <c r="V353" s="40" t="e">
        <f>IF(AND(NOT(ISBLANK('Captura de datos CASO'!V353)),ISNA(VLOOKUP('Captura de datos CASO'!V353,'DO NOT USE_School Picklist'!$S$3:$S$12,1,FALSE))),"Please select a value from the drop-down menu",IF('DO NOT USE_Case Formulas'!A353,"OK",NA()))</f>
        <v>#N/A</v>
      </c>
      <c r="W353" s="40" t="e">
        <f>IF(AND(NOT(ISBLANK('Captura de datos CASO'!W353)),ISNA(VLOOKUP('Captura de datos CASO'!W353,'DO NOT USE_School Picklist'!$S$3:$S$12,1,FALSE))),"Please select a value from the drop-down menu",IF('DO NOT USE_Case Formulas'!A353,"OK",NA()))</f>
        <v>#N/A</v>
      </c>
      <c r="X353" s="40" t="e">
        <f>IF(LEN('Captura de datos CASO'!X353)&gt;80,"Name of Education Group must be less than 80 characters",IF('DO NOT USE_Case Formulas'!A353,"OK",NA()))</f>
        <v>#N/A</v>
      </c>
      <c r="Y353" s="40" t="e">
        <f>IF(AND(NOT(ISBLANK('Captura de datos CASO'!Y353)),ISNA(VLOOKUP('Captura de datos CASO'!Y353,'DO NOT USE_School Picklist'!$K$3:$K$6,1,FALSE))),"Please select a value from the drop-down menu",IF('DO NOT USE_Case Formulas'!A353,"OK",NA()))</f>
        <v>#N/A</v>
      </c>
      <c r="Z353" s="40" t="e">
        <f>IF(AND('DO NOT USE_Case Formulas'!A353,ISBLANK('Captura de datos CASO'!Z353)),"Has this person had symptoms? is required",IF(AND(NOT(ISBLANK('Captura de datos CASO'!Z353)),ISNA(VLOOKUP('Captura de datos CASO'!Z353,'DO NOT USE_School Picklist'!$D$3:$D$5,1,FALSE))),"Please select a value from the drop-down menu",IF(NOT(ISBLANK('Captura de datos CASO'!Z353)),"OK",NA())))</f>
        <v>#N/A</v>
      </c>
      <c r="AA353" s="40" t="e">
        <f>IF(AND('Captura de datos CASO'!Z353='DO NOT USE_School Picklist'!$D$3,ISBLANK('Captura de datos CASO'!AA353)),"Symptom Onset Date is required if Ever Symptomatic is Yes",IF('DO NOT USE_Case Formulas'!A353,"OK",NA()))</f>
        <v>#N/A</v>
      </c>
      <c r="AB353" s="40"/>
      <c r="AC353" s="40" t="e">
        <f ca="1">IF(AND('DO NOT USE_Case Formulas'!A353,ISBLANK('Captura de datos CASO'!AC353)),"Lab Result Test Date is required",IF('Captura de datos CASO'!AC353&gt;'DO NOT USE_School Picklist'!$C$3,"Test Date cannot be a future date",IF(NOT(ISBLANK('Captura de datos CASO'!AC353)),"OK",NA())))</f>
        <v>#N/A</v>
      </c>
      <c r="AD353" s="40" t="e">
        <f>IF(AND(NOT(ISBLANK('Captura de datos CASO'!AD353)),ISNA(VLOOKUP('Captura de datos CASO'!AD353,'DO NOT USE_School Picklist'!$R$3:$R$7,1,FALSE))),"Please select a value from the drop-down menu",IF('DO NOT USE_Case Formulas'!A353,"OK",NA()))</f>
        <v>#N/A</v>
      </c>
      <c r="AE353" s="40" t="e">
        <f>IF(AND('DO NOT USE_Case Formulas'!A353,ISBLANK('Captura de datos CASO'!AB353)),"Lab Result Test Result is required",IF(AND(NOT(ISBLANK('Captura de datos CASO'!AB353)),ISNA(VLOOKUP('Captura de datos CASO'!AB353,'DO NOT USE_School Picklist'!$Q$3:$Q$8,1,FALSE))),"Please select a value from the drop-down menu",IF('DO NOT USE_Case Formulas'!A353,"OK",NA())))</f>
        <v>#N/A</v>
      </c>
    </row>
    <row r="354" spans="1:31" x14ac:dyDescent="0.3">
      <c r="A354" s="39" t="e">
        <f>IF('DO NOT USE_Case Formulas'!A354,IF('DO NOT USE_Case Formulas'!B354,"Not all required fields are completed","OK"),NA())</f>
        <v>#N/A</v>
      </c>
      <c r="B354" s="40" t="e">
        <f>IF(AND('DO NOT USE_Case Formulas'!A354,ISBLANK('Captura de datos CASO'!B354)),"First Name is required",IF(NOT(ISBLANK('Captura de datos CASO'!B354)),"OK",NA()))</f>
        <v>#N/A</v>
      </c>
      <c r="C354" s="40" t="e">
        <f>IF(AND('DO NOT USE_Case Formulas'!A354,ISBLANK('Captura de datos CASO'!C354)),"Last Name is required",IF(NOT(ISBLANK('Captura de datos CASO'!C354)),"OK",NA()))</f>
        <v>#N/A</v>
      </c>
      <c r="D354" s="40" t="e">
        <f>IF(AND('DO NOT USE_Case Formulas'!A354,ISBLANK('Captura de datos CASO'!D354)),"Birthdate is required",IF(NOT(ISBLANK('Captura de datos CASO'!D354)),"OK",NA()))</f>
        <v>#N/A</v>
      </c>
      <c r="E354" s="40" t="e">
        <f>IF(AND('DO NOT USE_Case Formulas'!A354,ISBLANK('Captura de datos CASO'!E354)),"Mobile Phone is required",IF(NOT(ISBLANK('Captura de datos CASO'!E354)),IF(AND(ISNUMBER(VALUE('Captura de datos CASO'!E354)),LEFT('Captura de datos CASO'!E354,1)&lt;&gt;"1",LEN('Captura de datos CASO'!E354)=10),"OK","Phone number must be valid format"),NA()))</f>
        <v>#N/A</v>
      </c>
      <c r="F354" s="40" t="e">
        <f>IF(LEN('Captura de datos CASO'!F354)&gt;255,"Home Street Address must be less than 255 characters",IF('DO NOT USE_Case Formulas'!A354,"OK",NA()))</f>
        <v>#N/A</v>
      </c>
      <c r="G354" s="40" t="e">
        <f>IF(LEN('Captura de datos CASO'!G354)&gt;40,"City must be less than 40 characters",IF('DO NOT USE_Case Formulas'!A354,"OK",NA()))</f>
        <v>#N/A</v>
      </c>
      <c r="H354" s="40" t="e">
        <f>IF(AND(NOT(ISBLANK('Captura de datos CASO'!H354)),ISNA(VLOOKUP('Captura de datos CASO'!H354,'DO NOT USE_School Picklist'!$P$3:$P$52,1,FALSE))),"Please select a value from the drop-down menu",IF('DO NOT USE_Case Formulas'!A354,"OK",NA()))</f>
        <v>#N/A</v>
      </c>
      <c r="I354" s="40" t="e">
        <f>IF(AND('DO NOT USE_Case Formulas'!A354,ISBLANK('Captura de datos CASO'!I354)),"Zip is required",IF(ISBLANK('Captura de datos CASO'!I354),NA(),"OK"))</f>
        <v>#N/A</v>
      </c>
      <c r="J354" s="40" t="e">
        <f>IF(AND('DO NOT USE_Case Formulas'!A354,ISBLANK('Captura de datos CASO'!J354)),"Student or Staff? is required",IF(ISBLANK('Captura de datos CASO'!J354),NA(),IF(ISNA(VLOOKUP('Captura de datos CASO'!J354,'DO NOT USE_School Picklist'!$B$3:$B$6,1,FALSE)),"Please select a value from the drop-down menu","OK")))</f>
        <v>#N/A</v>
      </c>
      <c r="K354" s="40" t="e">
        <f>IF(AND('Captura de datos CASO'!J354='DO NOT USE_School Picklist'!$B$4,ISBLANK('Captura de datos CASO'!K354)),"Occupation/Job Title is required if Student or Staff? is Yes, staff/faculty or volunteer",IF('DO NOT USE_Case Formulas'!A354,"OK",NA()))</f>
        <v>#N/A</v>
      </c>
      <c r="L354" s="40" t="e">
        <f ca="1">IF('Captura de datos CASO'!L354&gt;'DO NOT USE_School Picklist'!$C$3,"Date last on school campus/facility cannot be a future date",IF('DO NOT USE_Case Formulas'!A354,IF(ISBLANK('Captura de datos CASO'!L354),"Date last on school campus/facility is required","OK"),NA()))</f>
        <v>#N/A</v>
      </c>
      <c r="M354" s="40" t="e">
        <f>IF(AND('DO NOT USE_Case Formulas'!A354,ISBLANK('Captura de datos CASO'!M354)),"Specific Place in the Location is required",IF(ISBLANK('Captura de datos CASO'!M354),NA(),"OK"))</f>
        <v>#N/A</v>
      </c>
      <c r="N354" s="40" t="e">
        <f>IF(LEN('Captura de datos CASO'!N354)&gt;50,"Parent/Guardian Name must be less than 50 characters",IF('DO NOT USE_Case Formulas'!A354,"OK",NA()))</f>
        <v>#N/A</v>
      </c>
      <c r="O354" s="40" t="e">
        <f>IF(NOT(ISBLANK('Captura de datos CASO'!O354)),IF(AND(ISNUMBER('Captura de datos CASO'!O354),LEFT('Captura de datos CASO'!O354,1)&lt;&gt;"1",LEN('Captura de datos CASO'!O354)=10),"OK","Phone number must be valid format"),IF('DO NOT USE_Case Formulas'!A354,"OK",NA()))</f>
        <v>#N/A</v>
      </c>
      <c r="P354" s="53" t="e">
        <f>IF(AND(NOT(ISBLANK('Captura de datos CASO'!P354)),ISNA(VLOOKUP('Captura de datos CASO'!P354,'DO NOT USE_School Picklist'!$I$3:$I$5,1,FALSE))),"Please select a value from the drop-down menu",IF('DO NOT USE_Case Formulas'!A354,"OK",NA()))</f>
        <v>#N/A</v>
      </c>
      <c r="Q354" s="40" t="e">
        <f>IF(AND(NOT(ISBLANK('Captura de datos CASO'!Q354)),ISNA(VLOOKUP('Captura de datos CASO'!Q354,'DO NOT USE_School Picklist'!$E$3:$E$10,1,FALSE))),"Please select a value from the drop-down menu",IF('DO NOT USE_Case Formulas'!A354,"OK",NA()))</f>
        <v>#N/A</v>
      </c>
      <c r="R354" s="53" t="e">
        <f>IF(AND(NOT(ISBLANK('Captura de datos CASO'!R354)),ISNA(VLOOKUP('Captura de datos CASO'!R354,'DO NOT USE_School Picklist'!$W$3:$W$9,1,FALSE))),"Please select a value from the drop-down menu",IF('DO NOT USE_Case Formulas'!A354,"OK",NA()))</f>
        <v>#N/A</v>
      </c>
      <c r="S354" s="53" t="e">
        <f>IF(AND(NOT(ISBLANK('Captura de datos CASO'!S354)),ISNA(VLOOKUP('Captura de datos CASO'!S354,'DO NOT USE_School Picklist'!$W$3:$W$9,1,FALSE))),"Please select a value from the drop-down menu",IF('DO NOT USE_Case Formulas'!A354,"OK",NA()))</f>
        <v>#N/A</v>
      </c>
      <c r="T354" s="40" t="e">
        <f>IF(AND(NOT(ISBLANK('Captura de datos CASO'!T354)),ISNA(VLOOKUP('Captura de datos CASO'!T354,'DO NOT USE_School Picklist'!$F$3:$F$16,1,FALSE))),"Please select a value from the drop-down menu",IF('DO NOT USE_Case Formulas'!A354,"OK",NA()))</f>
        <v>#N/A</v>
      </c>
      <c r="U354" s="40" t="e">
        <f>IF(LEN('Captura de datos CASO'!U354)&gt;100,"Classroom(s) must be less than 100 characters",IF('DO NOT USE_Case Formulas'!A354,"OK",NA()))</f>
        <v>#N/A</v>
      </c>
      <c r="V354" s="40" t="e">
        <f>IF(AND(NOT(ISBLANK('Captura de datos CASO'!V354)),ISNA(VLOOKUP('Captura de datos CASO'!V354,'DO NOT USE_School Picklist'!$S$3:$S$12,1,FALSE))),"Please select a value from the drop-down menu",IF('DO NOT USE_Case Formulas'!A354,"OK",NA()))</f>
        <v>#N/A</v>
      </c>
      <c r="W354" s="40" t="e">
        <f>IF(AND(NOT(ISBLANK('Captura de datos CASO'!W354)),ISNA(VLOOKUP('Captura de datos CASO'!W354,'DO NOT USE_School Picklist'!$S$3:$S$12,1,FALSE))),"Please select a value from the drop-down menu",IF('DO NOT USE_Case Formulas'!A354,"OK",NA()))</f>
        <v>#N/A</v>
      </c>
      <c r="X354" s="40" t="e">
        <f>IF(LEN('Captura de datos CASO'!X354)&gt;80,"Name of Education Group must be less than 80 characters",IF('DO NOT USE_Case Formulas'!A354,"OK",NA()))</f>
        <v>#N/A</v>
      </c>
      <c r="Y354" s="40" t="e">
        <f>IF(AND(NOT(ISBLANK('Captura de datos CASO'!Y354)),ISNA(VLOOKUP('Captura de datos CASO'!Y354,'DO NOT USE_School Picklist'!$K$3:$K$6,1,FALSE))),"Please select a value from the drop-down menu",IF('DO NOT USE_Case Formulas'!A354,"OK",NA()))</f>
        <v>#N/A</v>
      </c>
      <c r="Z354" s="40" t="e">
        <f>IF(AND('DO NOT USE_Case Formulas'!A354,ISBLANK('Captura de datos CASO'!Z354)),"Has this person had symptoms? is required",IF(AND(NOT(ISBLANK('Captura de datos CASO'!Z354)),ISNA(VLOOKUP('Captura de datos CASO'!Z354,'DO NOT USE_School Picklist'!$D$3:$D$5,1,FALSE))),"Please select a value from the drop-down menu",IF(NOT(ISBLANK('Captura de datos CASO'!Z354)),"OK",NA())))</f>
        <v>#N/A</v>
      </c>
      <c r="AA354" s="40" t="e">
        <f>IF(AND('Captura de datos CASO'!Z354='DO NOT USE_School Picklist'!$D$3,ISBLANK('Captura de datos CASO'!AA354)),"Symptom Onset Date is required if Ever Symptomatic is Yes",IF('DO NOT USE_Case Formulas'!A354,"OK",NA()))</f>
        <v>#N/A</v>
      </c>
      <c r="AB354" s="40"/>
      <c r="AC354" s="40" t="e">
        <f ca="1">IF(AND('DO NOT USE_Case Formulas'!A354,ISBLANK('Captura de datos CASO'!AC354)),"Lab Result Test Date is required",IF('Captura de datos CASO'!AC354&gt;'DO NOT USE_School Picklist'!$C$3,"Test Date cannot be a future date",IF(NOT(ISBLANK('Captura de datos CASO'!AC354)),"OK",NA())))</f>
        <v>#N/A</v>
      </c>
      <c r="AD354" s="40" t="e">
        <f>IF(AND(NOT(ISBLANK('Captura de datos CASO'!AD354)),ISNA(VLOOKUP('Captura de datos CASO'!AD354,'DO NOT USE_School Picklist'!$R$3:$R$7,1,FALSE))),"Please select a value from the drop-down menu",IF('DO NOT USE_Case Formulas'!A354,"OK",NA()))</f>
        <v>#N/A</v>
      </c>
      <c r="AE354" s="40" t="e">
        <f>IF(AND('DO NOT USE_Case Formulas'!A354,ISBLANK('Captura de datos CASO'!AB354)),"Lab Result Test Result is required",IF(AND(NOT(ISBLANK('Captura de datos CASO'!AB354)),ISNA(VLOOKUP('Captura de datos CASO'!AB354,'DO NOT USE_School Picklist'!$Q$3:$Q$8,1,FALSE))),"Please select a value from the drop-down menu",IF('DO NOT USE_Case Formulas'!A354,"OK",NA())))</f>
        <v>#N/A</v>
      </c>
    </row>
    <row r="355" spans="1:31" x14ac:dyDescent="0.3">
      <c r="A355" s="39" t="e">
        <f>IF('DO NOT USE_Case Formulas'!A355,IF('DO NOT USE_Case Formulas'!B355,"Not all required fields are completed","OK"),NA())</f>
        <v>#N/A</v>
      </c>
      <c r="B355" s="40" t="e">
        <f>IF(AND('DO NOT USE_Case Formulas'!A355,ISBLANK('Captura de datos CASO'!B355)),"First Name is required",IF(NOT(ISBLANK('Captura de datos CASO'!B355)),"OK",NA()))</f>
        <v>#N/A</v>
      </c>
      <c r="C355" s="40" t="e">
        <f>IF(AND('DO NOT USE_Case Formulas'!A355,ISBLANK('Captura de datos CASO'!C355)),"Last Name is required",IF(NOT(ISBLANK('Captura de datos CASO'!C355)),"OK",NA()))</f>
        <v>#N/A</v>
      </c>
      <c r="D355" s="40" t="e">
        <f>IF(AND('DO NOT USE_Case Formulas'!A355,ISBLANK('Captura de datos CASO'!D355)),"Birthdate is required",IF(NOT(ISBLANK('Captura de datos CASO'!D355)),"OK",NA()))</f>
        <v>#N/A</v>
      </c>
      <c r="E355" s="40" t="e">
        <f>IF(AND('DO NOT USE_Case Formulas'!A355,ISBLANK('Captura de datos CASO'!E355)),"Mobile Phone is required",IF(NOT(ISBLANK('Captura de datos CASO'!E355)),IF(AND(ISNUMBER(VALUE('Captura de datos CASO'!E355)),LEFT('Captura de datos CASO'!E355,1)&lt;&gt;"1",LEN('Captura de datos CASO'!E355)=10),"OK","Phone number must be valid format"),NA()))</f>
        <v>#N/A</v>
      </c>
      <c r="F355" s="40" t="e">
        <f>IF(LEN('Captura de datos CASO'!F355)&gt;255,"Home Street Address must be less than 255 characters",IF('DO NOT USE_Case Formulas'!A355,"OK",NA()))</f>
        <v>#N/A</v>
      </c>
      <c r="G355" s="40" t="e">
        <f>IF(LEN('Captura de datos CASO'!G355)&gt;40,"City must be less than 40 characters",IF('DO NOT USE_Case Formulas'!A355,"OK",NA()))</f>
        <v>#N/A</v>
      </c>
      <c r="H355" s="40" t="e">
        <f>IF(AND(NOT(ISBLANK('Captura de datos CASO'!H355)),ISNA(VLOOKUP('Captura de datos CASO'!H355,'DO NOT USE_School Picklist'!$P$3:$P$52,1,FALSE))),"Please select a value from the drop-down menu",IF('DO NOT USE_Case Formulas'!A355,"OK",NA()))</f>
        <v>#N/A</v>
      </c>
      <c r="I355" s="40" t="e">
        <f>IF(AND('DO NOT USE_Case Formulas'!A355,ISBLANK('Captura de datos CASO'!I355)),"Zip is required",IF(ISBLANK('Captura de datos CASO'!I355),NA(),"OK"))</f>
        <v>#N/A</v>
      </c>
      <c r="J355" s="40" t="e">
        <f>IF(AND('DO NOT USE_Case Formulas'!A355,ISBLANK('Captura de datos CASO'!J355)),"Student or Staff? is required",IF(ISBLANK('Captura de datos CASO'!J355),NA(),IF(ISNA(VLOOKUP('Captura de datos CASO'!J355,'DO NOT USE_School Picklist'!$B$3:$B$6,1,FALSE)),"Please select a value from the drop-down menu","OK")))</f>
        <v>#N/A</v>
      </c>
      <c r="K355" s="40" t="e">
        <f>IF(AND('Captura de datos CASO'!J355='DO NOT USE_School Picklist'!$B$4,ISBLANK('Captura de datos CASO'!K355)),"Occupation/Job Title is required if Student or Staff? is Yes, staff/faculty or volunteer",IF('DO NOT USE_Case Formulas'!A355,"OK",NA()))</f>
        <v>#N/A</v>
      </c>
      <c r="L355" s="40" t="e">
        <f ca="1">IF('Captura de datos CASO'!L355&gt;'DO NOT USE_School Picklist'!$C$3,"Date last on school campus/facility cannot be a future date",IF('DO NOT USE_Case Formulas'!A355,IF(ISBLANK('Captura de datos CASO'!L355),"Date last on school campus/facility is required","OK"),NA()))</f>
        <v>#N/A</v>
      </c>
      <c r="M355" s="40" t="e">
        <f>IF(AND('DO NOT USE_Case Formulas'!A355,ISBLANK('Captura de datos CASO'!M355)),"Specific Place in the Location is required",IF(ISBLANK('Captura de datos CASO'!M355),NA(),"OK"))</f>
        <v>#N/A</v>
      </c>
      <c r="N355" s="40" t="e">
        <f>IF(LEN('Captura de datos CASO'!N355)&gt;50,"Parent/Guardian Name must be less than 50 characters",IF('DO NOT USE_Case Formulas'!A355,"OK",NA()))</f>
        <v>#N/A</v>
      </c>
      <c r="O355" s="40" t="e">
        <f>IF(NOT(ISBLANK('Captura de datos CASO'!O355)),IF(AND(ISNUMBER('Captura de datos CASO'!O355),LEFT('Captura de datos CASO'!O355,1)&lt;&gt;"1",LEN('Captura de datos CASO'!O355)=10),"OK","Phone number must be valid format"),IF('DO NOT USE_Case Formulas'!A355,"OK",NA()))</f>
        <v>#N/A</v>
      </c>
      <c r="P355" s="53" t="e">
        <f>IF(AND(NOT(ISBLANK('Captura de datos CASO'!P355)),ISNA(VLOOKUP('Captura de datos CASO'!P355,'DO NOT USE_School Picklist'!$I$3:$I$5,1,FALSE))),"Please select a value from the drop-down menu",IF('DO NOT USE_Case Formulas'!A355,"OK",NA()))</f>
        <v>#N/A</v>
      </c>
      <c r="Q355" s="40" t="e">
        <f>IF(AND(NOT(ISBLANK('Captura de datos CASO'!Q355)),ISNA(VLOOKUP('Captura de datos CASO'!Q355,'DO NOT USE_School Picklist'!$E$3:$E$10,1,FALSE))),"Please select a value from the drop-down menu",IF('DO NOT USE_Case Formulas'!A355,"OK",NA()))</f>
        <v>#N/A</v>
      </c>
      <c r="R355" s="53" t="e">
        <f>IF(AND(NOT(ISBLANK('Captura de datos CASO'!R355)),ISNA(VLOOKUP('Captura de datos CASO'!R355,'DO NOT USE_School Picklist'!$W$3:$W$9,1,FALSE))),"Please select a value from the drop-down menu",IF('DO NOT USE_Case Formulas'!A355,"OK",NA()))</f>
        <v>#N/A</v>
      </c>
      <c r="S355" s="53" t="e">
        <f>IF(AND(NOT(ISBLANK('Captura de datos CASO'!S355)),ISNA(VLOOKUP('Captura de datos CASO'!S355,'DO NOT USE_School Picklist'!$W$3:$W$9,1,FALSE))),"Please select a value from the drop-down menu",IF('DO NOT USE_Case Formulas'!A355,"OK",NA()))</f>
        <v>#N/A</v>
      </c>
      <c r="T355" s="40" t="e">
        <f>IF(AND(NOT(ISBLANK('Captura de datos CASO'!T355)),ISNA(VLOOKUP('Captura de datos CASO'!T355,'DO NOT USE_School Picklist'!$F$3:$F$16,1,FALSE))),"Please select a value from the drop-down menu",IF('DO NOT USE_Case Formulas'!A355,"OK",NA()))</f>
        <v>#N/A</v>
      </c>
      <c r="U355" s="40" t="e">
        <f>IF(LEN('Captura de datos CASO'!U355)&gt;100,"Classroom(s) must be less than 100 characters",IF('DO NOT USE_Case Formulas'!A355,"OK",NA()))</f>
        <v>#N/A</v>
      </c>
      <c r="V355" s="40" t="e">
        <f>IF(AND(NOT(ISBLANK('Captura de datos CASO'!V355)),ISNA(VLOOKUP('Captura de datos CASO'!V355,'DO NOT USE_School Picklist'!$S$3:$S$12,1,FALSE))),"Please select a value from the drop-down menu",IF('DO NOT USE_Case Formulas'!A355,"OK",NA()))</f>
        <v>#N/A</v>
      </c>
      <c r="W355" s="40" t="e">
        <f>IF(AND(NOT(ISBLANK('Captura de datos CASO'!W355)),ISNA(VLOOKUP('Captura de datos CASO'!W355,'DO NOT USE_School Picklist'!$S$3:$S$12,1,FALSE))),"Please select a value from the drop-down menu",IF('DO NOT USE_Case Formulas'!A355,"OK",NA()))</f>
        <v>#N/A</v>
      </c>
      <c r="X355" s="40" t="e">
        <f>IF(LEN('Captura de datos CASO'!X355)&gt;80,"Name of Education Group must be less than 80 characters",IF('DO NOT USE_Case Formulas'!A355,"OK",NA()))</f>
        <v>#N/A</v>
      </c>
      <c r="Y355" s="40" t="e">
        <f>IF(AND(NOT(ISBLANK('Captura de datos CASO'!Y355)),ISNA(VLOOKUP('Captura de datos CASO'!Y355,'DO NOT USE_School Picklist'!$K$3:$K$6,1,FALSE))),"Please select a value from the drop-down menu",IF('DO NOT USE_Case Formulas'!A355,"OK",NA()))</f>
        <v>#N/A</v>
      </c>
      <c r="Z355" s="40" t="e">
        <f>IF(AND('DO NOT USE_Case Formulas'!A355,ISBLANK('Captura de datos CASO'!Z355)),"Has this person had symptoms? is required",IF(AND(NOT(ISBLANK('Captura de datos CASO'!Z355)),ISNA(VLOOKUP('Captura de datos CASO'!Z355,'DO NOT USE_School Picklist'!$D$3:$D$5,1,FALSE))),"Please select a value from the drop-down menu",IF(NOT(ISBLANK('Captura de datos CASO'!Z355)),"OK",NA())))</f>
        <v>#N/A</v>
      </c>
      <c r="AA355" s="40" t="e">
        <f>IF(AND('Captura de datos CASO'!Z355='DO NOT USE_School Picklist'!$D$3,ISBLANK('Captura de datos CASO'!AA355)),"Symptom Onset Date is required if Ever Symptomatic is Yes",IF('DO NOT USE_Case Formulas'!A355,"OK",NA()))</f>
        <v>#N/A</v>
      </c>
      <c r="AB355" s="40"/>
      <c r="AC355" s="40" t="e">
        <f ca="1">IF(AND('DO NOT USE_Case Formulas'!A355,ISBLANK('Captura de datos CASO'!AC355)),"Lab Result Test Date is required",IF('Captura de datos CASO'!AC355&gt;'DO NOT USE_School Picklist'!$C$3,"Test Date cannot be a future date",IF(NOT(ISBLANK('Captura de datos CASO'!AC355)),"OK",NA())))</f>
        <v>#N/A</v>
      </c>
      <c r="AD355" s="40" t="e">
        <f>IF(AND(NOT(ISBLANK('Captura de datos CASO'!AD355)),ISNA(VLOOKUP('Captura de datos CASO'!AD355,'DO NOT USE_School Picklist'!$R$3:$R$7,1,FALSE))),"Please select a value from the drop-down menu",IF('DO NOT USE_Case Formulas'!A355,"OK",NA()))</f>
        <v>#N/A</v>
      </c>
      <c r="AE355" s="40" t="e">
        <f>IF(AND('DO NOT USE_Case Formulas'!A355,ISBLANK('Captura de datos CASO'!AB355)),"Lab Result Test Result is required",IF(AND(NOT(ISBLANK('Captura de datos CASO'!AB355)),ISNA(VLOOKUP('Captura de datos CASO'!AB355,'DO NOT USE_School Picklist'!$Q$3:$Q$8,1,FALSE))),"Please select a value from the drop-down menu",IF('DO NOT USE_Case Formulas'!A355,"OK",NA())))</f>
        <v>#N/A</v>
      </c>
    </row>
    <row r="356" spans="1:31" x14ac:dyDescent="0.3">
      <c r="A356" s="39" t="e">
        <f>IF('DO NOT USE_Case Formulas'!A356,IF('DO NOT USE_Case Formulas'!B356,"Not all required fields are completed","OK"),NA())</f>
        <v>#N/A</v>
      </c>
      <c r="B356" s="40" t="e">
        <f>IF(AND('DO NOT USE_Case Formulas'!A356,ISBLANK('Captura de datos CASO'!B356)),"First Name is required",IF(NOT(ISBLANK('Captura de datos CASO'!B356)),"OK",NA()))</f>
        <v>#N/A</v>
      </c>
      <c r="C356" s="40" t="e">
        <f>IF(AND('DO NOT USE_Case Formulas'!A356,ISBLANK('Captura de datos CASO'!C356)),"Last Name is required",IF(NOT(ISBLANK('Captura de datos CASO'!C356)),"OK",NA()))</f>
        <v>#N/A</v>
      </c>
      <c r="D356" s="40" t="e">
        <f>IF(AND('DO NOT USE_Case Formulas'!A356,ISBLANK('Captura de datos CASO'!D356)),"Birthdate is required",IF(NOT(ISBLANK('Captura de datos CASO'!D356)),"OK",NA()))</f>
        <v>#N/A</v>
      </c>
      <c r="E356" s="40" t="e">
        <f>IF(AND('DO NOT USE_Case Formulas'!A356,ISBLANK('Captura de datos CASO'!E356)),"Mobile Phone is required",IF(NOT(ISBLANK('Captura de datos CASO'!E356)),IF(AND(ISNUMBER(VALUE('Captura de datos CASO'!E356)),LEFT('Captura de datos CASO'!E356,1)&lt;&gt;"1",LEN('Captura de datos CASO'!E356)=10),"OK","Phone number must be valid format"),NA()))</f>
        <v>#N/A</v>
      </c>
      <c r="F356" s="40" t="e">
        <f>IF(LEN('Captura de datos CASO'!F356)&gt;255,"Home Street Address must be less than 255 characters",IF('DO NOT USE_Case Formulas'!A356,"OK",NA()))</f>
        <v>#N/A</v>
      </c>
      <c r="G356" s="40" t="e">
        <f>IF(LEN('Captura de datos CASO'!G356)&gt;40,"City must be less than 40 characters",IF('DO NOT USE_Case Formulas'!A356,"OK",NA()))</f>
        <v>#N/A</v>
      </c>
      <c r="H356" s="40" t="e">
        <f>IF(AND(NOT(ISBLANK('Captura de datos CASO'!H356)),ISNA(VLOOKUP('Captura de datos CASO'!H356,'DO NOT USE_School Picklist'!$P$3:$P$52,1,FALSE))),"Please select a value from the drop-down menu",IF('DO NOT USE_Case Formulas'!A356,"OK",NA()))</f>
        <v>#N/A</v>
      </c>
      <c r="I356" s="40" t="e">
        <f>IF(AND('DO NOT USE_Case Formulas'!A356,ISBLANK('Captura de datos CASO'!I356)),"Zip is required",IF(ISBLANK('Captura de datos CASO'!I356),NA(),"OK"))</f>
        <v>#N/A</v>
      </c>
      <c r="J356" s="40" t="e">
        <f>IF(AND('DO NOT USE_Case Formulas'!A356,ISBLANK('Captura de datos CASO'!J356)),"Student or Staff? is required",IF(ISBLANK('Captura de datos CASO'!J356),NA(),IF(ISNA(VLOOKUP('Captura de datos CASO'!J356,'DO NOT USE_School Picklist'!$B$3:$B$6,1,FALSE)),"Please select a value from the drop-down menu","OK")))</f>
        <v>#N/A</v>
      </c>
      <c r="K356" s="40" t="e">
        <f>IF(AND('Captura de datos CASO'!J356='DO NOT USE_School Picklist'!$B$4,ISBLANK('Captura de datos CASO'!K356)),"Occupation/Job Title is required if Student or Staff? is Yes, staff/faculty or volunteer",IF('DO NOT USE_Case Formulas'!A356,"OK",NA()))</f>
        <v>#N/A</v>
      </c>
      <c r="L356" s="40" t="e">
        <f ca="1">IF('Captura de datos CASO'!L356&gt;'DO NOT USE_School Picklist'!$C$3,"Date last on school campus/facility cannot be a future date",IF('DO NOT USE_Case Formulas'!A356,IF(ISBLANK('Captura de datos CASO'!L356),"Date last on school campus/facility is required","OK"),NA()))</f>
        <v>#N/A</v>
      </c>
      <c r="M356" s="40" t="e">
        <f>IF(AND('DO NOT USE_Case Formulas'!A356,ISBLANK('Captura de datos CASO'!M356)),"Specific Place in the Location is required",IF(ISBLANK('Captura de datos CASO'!M356),NA(),"OK"))</f>
        <v>#N/A</v>
      </c>
      <c r="N356" s="40" t="e">
        <f>IF(LEN('Captura de datos CASO'!N356)&gt;50,"Parent/Guardian Name must be less than 50 characters",IF('DO NOT USE_Case Formulas'!A356,"OK",NA()))</f>
        <v>#N/A</v>
      </c>
      <c r="O356" s="40" t="e">
        <f>IF(NOT(ISBLANK('Captura de datos CASO'!O356)),IF(AND(ISNUMBER('Captura de datos CASO'!O356),LEFT('Captura de datos CASO'!O356,1)&lt;&gt;"1",LEN('Captura de datos CASO'!O356)=10),"OK","Phone number must be valid format"),IF('DO NOT USE_Case Formulas'!A356,"OK",NA()))</f>
        <v>#N/A</v>
      </c>
      <c r="P356" s="53" t="e">
        <f>IF(AND(NOT(ISBLANK('Captura de datos CASO'!P356)),ISNA(VLOOKUP('Captura de datos CASO'!P356,'DO NOT USE_School Picklist'!$I$3:$I$5,1,FALSE))),"Please select a value from the drop-down menu",IF('DO NOT USE_Case Formulas'!A356,"OK",NA()))</f>
        <v>#N/A</v>
      </c>
      <c r="Q356" s="40" t="e">
        <f>IF(AND(NOT(ISBLANK('Captura de datos CASO'!Q356)),ISNA(VLOOKUP('Captura de datos CASO'!Q356,'DO NOT USE_School Picklist'!$E$3:$E$10,1,FALSE))),"Please select a value from the drop-down menu",IF('DO NOT USE_Case Formulas'!A356,"OK",NA()))</f>
        <v>#N/A</v>
      </c>
      <c r="R356" s="53" t="e">
        <f>IF(AND(NOT(ISBLANK('Captura de datos CASO'!R356)),ISNA(VLOOKUP('Captura de datos CASO'!R356,'DO NOT USE_School Picklist'!$W$3:$W$9,1,FALSE))),"Please select a value from the drop-down menu",IF('DO NOT USE_Case Formulas'!A356,"OK",NA()))</f>
        <v>#N/A</v>
      </c>
      <c r="S356" s="53" t="e">
        <f>IF(AND(NOT(ISBLANK('Captura de datos CASO'!S356)),ISNA(VLOOKUP('Captura de datos CASO'!S356,'DO NOT USE_School Picklist'!$W$3:$W$9,1,FALSE))),"Please select a value from the drop-down menu",IF('DO NOT USE_Case Formulas'!A356,"OK",NA()))</f>
        <v>#N/A</v>
      </c>
      <c r="T356" s="40" t="e">
        <f>IF(AND(NOT(ISBLANK('Captura de datos CASO'!T356)),ISNA(VLOOKUP('Captura de datos CASO'!T356,'DO NOT USE_School Picklist'!$F$3:$F$16,1,FALSE))),"Please select a value from the drop-down menu",IF('DO NOT USE_Case Formulas'!A356,"OK",NA()))</f>
        <v>#N/A</v>
      </c>
      <c r="U356" s="40" t="e">
        <f>IF(LEN('Captura de datos CASO'!U356)&gt;100,"Classroom(s) must be less than 100 characters",IF('DO NOT USE_Case Formulas'!A356,"OK",NA()))</f>
        <v>#N/A</v>
      </c>
      <c r="V356" s="40" t="e">
        <f>IF(AND(NOT(ISBLANK('Captura de datos CASO'!V356)),ISNA(VLOOKUP('Captura de datos CASO'!V356,'DO NOT USE_School Picklist'!$S$3:$S$12,1,FALSE))),"Please select a value from the drop-down menu",IF('DO NOT USE_Case Formulas'!A356,"OK",NA()))</f>
        <v>#N/A</v>
      </c>
      <c r="W356" s="40" t="e">
        <f>IF(AND(NOT(ISBLANK('Captura de datos CASO'!W356)),ISNA(VLOOKUP('Captura de datos CASO'!W356,'DO NOT USE_School Picklist'!$S$3:$S$12,1,FALSE))),"Please select a value from the drop-down menu",IF('DO NOT USE_Case Formulas'!A356,"OK",NA()))</f>
        <v>#N/A</v>
      </c>
      <c r="X356" s="40" t="e">
        <f>IF(LEN('Captura de datos CASO'!X356)&gt;80,"Name of Education Group must be less than 80 characters",IF('DO NOT USE_Case Formulas'!A356,"OK",NA()))</f>
        <v>#N/A</v>
      </c>
      <c r="Y356" s="40" t="e">
        <f>IF(AND(NOT(ISBLANK('Captura de datos CASO'!Y356)),ISNA(VLOOKUP('Captura de datos CASO'!Y356,'DO NOT USE_School Picklist'!$K$3:$K$6,1,FALSE))),"Please select a value from the drop-down menu",IF('DO NOT USE_Case Formulas'!A356,"OK",NA()))</f>
        <v>#N/A</v>
      </c>
      <c r="Z356" s="40" t="e">
        <f>IF(AND('DO NOT USE_Case Formulas'!A356,ISBLANK('Captura de datos CASO'!Z356)),"Has this person had symptoms? is required",IF(AND(NOT(ISBLANK('Captura de datos CASO'!Z356)),ISNA(VLOOKUP('Captura de datos CASO'!Z356,'DO NOT USE_School Picklist'!$D$3:$D$5,1,FALSE))),"Please select a value from the drop-down menu",IF(NOT(ISBLANK('Captura de datos CASO'!Z356)),"OK",NA())))</f>
        <v>#N/A</v>
      </c>
      <c r="AA356" s="40" t="e">
        <f>IF(AND('Captura de datos CASO'!Z356='DO NOT USE_School Picklist'!$D$3,ISBLANK('Captura de datos CASO'!AA356)),"Symptom Onset Date is required if Ever Symptomatic is Yes",IF('DO NOT USE_Case Formulas'!A356,"OK",NA()))</f>
        <v>#N/A</v>
      </c>
      <c r="AB356" s="40"/>
      <c r="AC356" s="40" t="e">
        <f ca="1">IF(AND('DO NOT USE_Case Formulas'!A356,ISBLANK('Captura de datos CASO'!AC356)),"Lab Result Test Date is required",IF('Captura de datos CASO'!AC356&gt;'DO NOT USE_School Picklist'!$C$3,"Test Date cannot be a future date",IF(NOT(ISBLANK('Captura de datos CASO'!AC356)),"OK",NA())))</f>
        <v>#N/A</v>
      </c>
      <c r="AD356" s="40" t="e">
        <f>IF(AND(NOT(ISBLANK('Captura de datos CASO'!AD356)),ISNA(VLOOKUP('Captura de datos CASO'!AD356,'DO NOT USE_School Picklist'!$R$3:$R$7,1,FALSE))),"Please select a value from the drop-down menu",IF('DO NOT USE_Case Formulas'!A356,"OK",NA()))</f>
        <v>#N/A</v>
      </c>
      <c r="AE356" s="40" t="e">
        <f>IF(AND('DO NOT USE_Case Formulas'!A356,ISBLANK('Captura de datos CASO'!AB356)),"Lab Result Test Result is required",IF(AND(NOT(ISBLANK('Captura de datos CASO'!AB356)),ISNA(VLOOKUP('Captura de datos CASO'!AB356,'DO NOT USE_School Picklist'!$Q$3:$Q$8,1,FALSE))),"Please select a value from the drop-down menu",IF('DO NOT USE_Case Formulas'!A356,"OK",NA())))</f>
        <v>#N/A</v>
      </c>
    </row>
    <row r="357" spans="1:31" x14ac:dyDescent="0.3">
      <c r="A357" s="39" t="e">
        <f>IF('DO NOT USE_Case Formulas'!A357,IF('DO NOT USE_Case Formulas'!B357,"Not all required fields are completed","OK"),NA())</f>
        <v>#N/A</v>
      </c>
      <c r="B357" s="40" t="e">
        <f>IF(AND('DO NOT USE_Case Formulas'!A357,ISBLANK('Captura de datos CASO'!B357)),"First Name is required",IF(NOT(ISBLANK('Captura de datos CASO'!B357)),"OK",NA()))</f>
        <v>#N/A</v>
      </c>
      <c r="C357" s="40" t="e">
        <f>IF(AND('DO NOT USE_Case Formulas'!A357,ISBLANK('Captura de datos CASO'!C357)),"Last Name is required",IF(NOT(ISBLANK('Captura de datos CASO'!C357)),"OK",NA()))</f>
        <v>#N/A</v>
      </c>
      <c r="D357" s="40" t="e">
        <f>IF(AND('DO NOT USE_Case Formulas'!A357,ISBLANK('Captura de datos CASO'!D357)),"Birthdate is required",IF(NOT(ISBLANK('Captura de datos CASO'!D357)),"OK",NA()))</f>
        <v>#N/A</v>
      </c>
      <c r="E357" s="40" t="e">
        <f>IF(AND('DO NOT USE_Case Formulas'!A357,ISBLANK('Captura de datos CASO'!E357)),"Mobile Phone is required",IF(NOT(ISBLANK('Captura de datos CASO'!E357)),IF(AND(ISNUMBER(VALUE('Captura de datos CASO'!E357)),LEFT('Captura de datos CASO'!E357,1)&lt;&gt;"1",LEN('Captura de datos CASO'!E357)=10),"OK","Phone number must be valid format"),NA()))</f>
        <v>#N/A</v>
      </c>
      <c r="F357" s="40" t="e">
        <f>IF(LEN('Captura de datos CASO'!F357)&gt;255,"Home Street Address must be less than 255 characters",IF('DO NOT USE_Case Formulas'!A357,"OK",NA()))</f>
        <v>#N/A</v>
      </c>
      <c r="G357" s="40" t="e">
        <f>IF(LEN('Captura de datos CASO'!G357)&gt;40,"City must be less than 40 characters",IF('DO NOT USE_Case Formulas'!A357,"OK",NA()))</f>
        <v>#N/A</v>
      </c>
      <c r="H357" s="40" t="e">
        <f>IF(AND(NOT(ISBLANK('Captura de datos CASO'!H357)),ISNA(VLOOKUP('Captura de datos CASO'!H357,'DO NOT USE_School Picklist'!$P$3:$P$52,1,FALSE))),"Please select a value from the drop-down menu",IF('DO NOT USE_Case Formulas'!A357,"OK",NA()))</f>
        <v>#N/A</v>
      </c>
      <c r="I357" s="40" t="e">
        <f>IF(AND('DO NOT USE_Case Formulas'!A357,ISBLANK('Captura de datos CASO'!I357)),"Zip is required",IF(ISBLANK('Captura de datos CASO'!I357),NA(),"OK"))</f>
        <v>#N/A</v>
      </c>
      <c r="J357" s="40" t="e">
        <f>IF(AND('DO NOT USE_Case Formulas'!A357,ISBLANK('Captura de datos CASO'!J357)),"Student or Staff? is required",IF(ISBLANK('Captura de datos CASO'!J357),NA(),IF(ISNA(VLOOKUP('Captura de datos CASO'!J357,'DO NOT USE_School Picklist'!$B$3:$B$6,1,FALSE)),"Please select a value from the drop-down menu","OK")))</f>
        <v>#N/A</v>
      </c>
      <c r="K357" s="40" t="e">
        <f>IF(AND('Captura de datos CASO'!J357='DO NOT USE_School Picklist'!$B$4,ISBLANK('Captura de datos CASO'!K357)),"Occupation/Job Title is required if Student or Staff? is Yes, staff/faculty or volunteer",IF('DO NOT USE_Case Formulas'!A357,"OK",NA()))</f>
        <v>#N/A</v>
      </c>
      <c r="L357" s="40" t="e">
        <f ca="1">IF('Captura de datos CASO'!L357&gt;'DO NOT USE_School Picklist'!$C$3,"Date last on school campus/facility cannot be a future date",IF('DO NOT USE_Case Formulas'!A357,IF(ISBLANK('Captura de datos CASO'!L357),"Date last on school campus/facility is required","OK"),NA()))</f>
        <v>#N/A</v>
      </c>
      <c r="M357" s="40" t="e">
        <f>IF(AND('DO NOT USE_Case Formulas'!A357,ISBLANK('Captura de datos CASO'!M357)),"Specific Place in the Location is required",IF(ISBLANK('Captura de datos CASO'!M357),NA(),"OK"))</f>
        <v>#N/A</v>
      </c>
      <c r="N357" s="40" t="e">
        <f>IF(LEN('Captura de datos CASO'!N357)&gt;50,"Parent/Guardian Name must be less than 50 characters",IF('DO NOT USE_Case Formulas'!A357,"OK",NA()))</f>
        <v>#N/A</v>
      </c>
      <c r="O357" s="40" t="e">
        <f>IF(NOT(ISBLANK('Captura de datos CASO'!O357)),IF(AND(ISNUMBER('Captura de datos CASO'!O357),LEFT('Captura de datos CASO'!O357,1)&lt;&gt;"1",LEN('Captura de datos CASO'!O357)=10),"OK","Phone number must be valid format"),IF('DO NOT USE_Case Formulas'!A357,"OK",NA()))</f>
        <v>#N/A</v>
      </c>
      <c r="P357" s="53" t="e">
        <f>IF(AND(NOT(ISBLANK('Captura de datos CASO'!P357)),ISNA(VLOOKUP('Captura de datos CASO'!P357,'DO NOT USE_School Picklist'!$I$3:$I$5,1,FALSE))),"Please select a value from the drop-down menu",IF('DO NOT USE_Case Formulas'!A357,"OK",NA()))</f>
        <v>#N/A</v>
      </c>
      <c r="Q357" s="40" t="e">
        <f>IF(AND(NOT(ISBLANK('Captura de datos CASO'!Q357)),ISNA(VLOOKUP('Captura de datos CASO'!Q357,'DO NOT USE_School Picklist'!$E$3:$E$10,1,FALSE))),"Please select a value from the drop-down menu",IF('DO NOT USE_Case Formulas'!A357,"OK",NA()))</f>
        <v>#N/A</v>
      </c>
      <c r="R357" s="53" t="e">
        <f>IF(AND(NOT(ISBLANK('Captura de datos CASO'!R357)),ISNA(VLOOKUP('Captura de datos CASO'!R357,'DO NOT USE_School Picklist'!$W$3:$W$9,1,FALSE))),"Please select a value from the drop-down menu",IF('DO NOT USE_Case Formulas'!A357,"OK",NA()))</f>
        <v>#N/A</v>
      </c>
      <c r="S357" s="53" t="e">
        <f>IF(AND(NOT(ISBLANK('Captura de datos CASO'!S357)),ISNA(VLOOKUP('Captura de datos CASO'!S357,'DO NOT USE_School Picklist'!$W$3:$W$9,1,FALSE))),"Please select a value from the drop-down menu",IF('DO NOT USE_Case Formulas'!A357,"OK",NA()))</f>
        <v>#N/A</v>
      </c>
      <c r="T357" s="40" t="e">
        <f>IF(AND(NOT(ISBLANK('Captura de datos CASO'!T357)),ISNA(VLOOKUP('Captura de datos CASO'!T357,'DO NOT USE_School Picklist'!$F$3:$F$16,1,FALSE))),"Please select a value from the drop-down menu",IF('DO NOT USE_Case Formulas'!A357,"OK",NA()))</f>
        <v>#N/A</v>
      </c>
      <c r="U357" s="40" t="e">
        <f>IF(LEN('Captura de datos CASO'!U357)&gt;100,"Classroom(s) must be less than 100 characters",IF('DO NOT USE_Case Formulas'!A357,"OK",NA()))</f>
        <v>#N/A</v>
      </c>
      <c r="V357" s="40" t="e">
        <f>IF(AND(NOT(ISBLANK('Captura de datos CASO'!V357)),ISNA(VLOOKUP('Captura de datos CASO'!V357,'DO NOT USE_School Picklist'!$S$3:$S$12,1,FALSE))),"Please select a value from the drop-down menu",IF('DO NOT USE_Case Formulas'!A357,"OK",NA()))</f>
        <v>#N/A</v>
      </c>
      <c r="W357" s="40" t="e">
        <f>IF(AND(NOT(ISBLANK('Captura de datos CASO'!W357)),ISNA(VLOOKUP('Captura de datos CASO'!W357,'DO NOT USE_School Picklist'!$S$3:$S$12,1,FALSE))),"Please select a value from the drop-down menu",IF('DO NOT USE_Case Formulas'!A357,"OK",NA()))</f>
        <v>#N/A</v>
      </c>
      <c r="X357" s="40" t="e">
        <f>IF(LEN('Captura de datos CASO'!X357)&gt;80,"Name of Education Group must be less than 80 characters",IF('DO NOT USE_Case Formulas'!A357,"OK",NA()))</f>
        <v>#N/A</v>
      </c>
      <c r="Y357" s="40" t="e">
        <f>IF(AND(NOT(ISBLANK('Captura de datos CASO'!Y357)),ISNA(VLOOKUP('Captura de datos CASO'!Y357,'DO NOT USE_School Picklist'!$K$3:$K$6,1,FALSE))),"Please select a value from the drop-down menu",IF('DO NOT USE_Case Formulas'!A357,"OK",NA()))</f>
        <v>#N/A</v>
      </c>
      <c r="Z357" s="40" t="e">
        <f>IF(AND('DO NOT USE_Case Formulas'!A357,ISBLANK('Captura de datos CASO'!Z357)),"Has this person had symptoms? is required",IF(AND(NOT(ISBLANK('Captura de datos CASO'!Z357)),ISNA(VLOOKUP('Captura de datos CASO'!Z357,'DO NOT USE_School Picklist'!$D$3:$D$5,1,FALSE))),"Please select a value from the drop-down menu",IF(NOT(ISBLANK('Captura de datos CASO'!Z357)),"OK",NA())))</f>
        <v>#N/A</v>
      </c>
      <c r="AA357" s="40" t="e">
        <f>IF(AND('Captura de datos CASO'!Z357='DO NOT USE_School Picklist'!$D$3,ISBLANK('Captura de datos CASO'!AA357)),"Symptom Onset Date is required if Ever Symptomatic is Yes",IF('DO NOT USE_Case Formulas'!A357,"OK",NA()))</f>
        <v>#N/A</v>
      </c>
      <c r="AB357" s="40"/>
      <c r="AC357" s="40" t="e">
        <f ca="1">IF(AND('DO NOT USE_Case Formulas'!A357,ISBLANK('Captura de datos CASO'!AC357)),"Lab Result Test Date is required",IF('Captura de datos CASO'!AC357&gt;'DO NOT USE_School Picklist'!$C$3,"Test Date cannot be a future date",IF(NOT(ISBLANK('Captura de datos CASO'!AC357)),"OK",NA())))</f>
        <v>#N/A</v>
      </c>
      <c r="AD357" s="40" t="e">
        <f>IF(AND(NOT(ISBLANK('Captura de datos CASO'!AD357)),ISNA(VLOOKUP('Captura de datos CASO'!AD357,'DO NOT USE_School Picklist'!$R$3:$R$7,1,FALSE))),"Please select a value from the drop-down menu",IF('DO NOT USE_Case Formulas'!A357,"OK",NA()))</f>
        <v>#N/A</v>
      </c>
      <c r="AE357" s="40" t="e">
        <f>IF(AND('DO NOT USE_Case Formulas'!A357,ISBLANK('Captura de datos CASO'!AB357)),"Lab Result Test Result is required",IF(AND(NOT(ISBLANK('Captura de datos CASO'!AB357)),ISNA(VLOOKUP('Captura de datos CASO'!AB357,'DO NOT USE_School Picklist'!$Q$3:$Q$8,1,FALSE))),"Please select a value from the drop-down menu",IF('DO NOT USE_Case Formulas'!A357,"OK",NA())))</f>
        <v>#N/A</v>
      </c>
    </row>
    <row r="358" spans="1:31" x14ac:dyDescent="0.3">
      <c r="A358" s="39" t="e">
        <f>IF('DO NOT USE_Case Formulas'!A358,IF('DO NOT USE_Case Formulas'!B358,"Not all required fields are completed","OK"),NA())</f>
        <v>#N/A</v>
      </c>
      <c r="B358" s="40" t="e">
        <f>IF(AND('DO NOT USE_Case Formulas'!A358,ISBLANK('Captura de datos CASO'!B358)),"First Name is required",IF(NOT(ISBLANK('Captura de datos CASO'!B358)),"OK",NA()))</f>
        <v>#N/A</v>
      </c>
      <c r="C358" s="40" t="e">
        <f>IF(AND('DO NOT USE_Case Formulas'!A358,ISBLANK('Captura de datos CASO'!C358)),"Last Name is required",IF(NOT(ISBLANK('Captura de datos CASO'!C358)),"OK",NA()))</f>
        <v>#N/A</v>
      </c>
      <c r="D358" s="40" t="e">
        <f>IF(AND('DO NOT USE_Case Formulas'!A358,ISBLANK('Captura de datos CASO'!D358)),"Birthdate is required",IF(NOT(ISBLANK('Captura de datos CASO'!D358)),"OK",NA()))</f>
        <v>#N/A</v>
      </c>
      <c r="E358" s="40" t="e">
        <f>IF(AND('DO NOT USE_Case Formulas'!A358,ISBLANK('Captura de datos CASO'!E358)),"Mobile Phone is required",IF(NOT(ISBLANK('Captura de datos CASO'!E358)),IF(AND(ISNUMBER(VALUE('Captura de datos CASO'!E358)),LEFT('Captura de datos CASO'!E358,1)&lt;&gt;"1",LEN('Captura de datos CASO'!E358)=10),"OK","Phone number must be valid format"),NA()))</f>
        <v>#N/A</v>
      </c>
      <c r="F358" s="40" t="e">
        <f>IF(LEN('Captura de datos CASO'!F358)&gt;255,"Home Street Address must be less than 255 characters",IF('DO NOT USE_Case Formulas'!A358,"OK",NA()))</f>
        <v>#N/A</v>
      </c>
      <c r="G358" s="40" t="e">
        <f>IF(LEN('Captura de datos CASO'!G358)&gt;40,"City must be less than 40 characters",IF('DO NOT USE_Case Formulas'!A358,"OK",NA()))</f>
        <v>#N/A</v>
      </c>
      <c r="H358" s="40" t="e">
        <f>IF(AND(NOT(ISBLANK('Captura de datos CASO'!H358)),ISNA(VLOOKUP('Captura de datos CASO'!H358,'DO NOT USE_School Picklist'!$P$3:$P$52,1,FALSE))),"Please select a value from the drop-down menu",IF('DO NOT USE_Case Formulas'!A358,"OK",NA()))</f>
        <v>#N/A</v>
      </c>
      <c r="I358" s="40" t="e">
        <f>IF(AND('DO NOT USE_Case Formulas'!A358,ISBLANK('Captura de datos CASO'!I358)),"Zip is required",IF(ISBLANK('Captura de datos CASO'!I358),NA(),"OK"))</f>
        <v>#N/A</v>
      </c>
      <c r="J358" s="40" t="e">
        <f>IF(AND('DO NOT USE_Case Formulas'!A358,ISBLANK('Captura de datos CASO'!J358)),"Student or Staff? is required",IF(ISBLANK('Captura de datos CASO'!J358),NA(),IF(ISNA(VLOOKUP('Captura de datos CASO'!J358,'DO NOT USE_School Picklist'!$B$3:$B$6,1,FALSE)),"Please select a value from the drop-down menu","OK")))</f>
        <v>#N/A</v>
      </c>
      <c r="K358" s="40" t="e">
        <f>IF(AND('Captura de datos CASO'!J358='DO NOT USE_School Picklist'!$B$4,ISBLANK('Captura de datos CASO'!K358)),"Occupation/Job Title is required if Student or Staff? is Yes, staff/faculty or volunteer",IF('DO NOT USE_Case Formulas'!A358,"OK",NA()))</f>
        <v>#N/A</v>
      </c>
      <c r="L358" s="40" t="e">
        <f ca="1">IF('Captura de datos CASO'!L358&gt;'DO NOT USE_School Picklist'!$C$3,"Date last on school campus/facility cannot be a future date",IF('DO NOT USE_Case Formulas'!A358,IF(ISBLANK('Captura de datos CASO'!L358),"Date last on school campus/facility is required","OK"),NA()))</f>
        <v>#N/A</v>
      </c>
      <c r="M358" s="40" t="e">
        <f>IF(AND('DO NOT USE_Case Formulas'!A358,ISBLANK('Captura de datos CASO'!M358)),"Specific Place in the Location is required",IF(ISBLANK('Captura de datos CASO'!M358),NA(),"OK"))</f>
        <v>#N/A</v>
      </c>
      <c r="N358" s="40" t="e">
        <f>IF(LEN('Captura de datos CASO'!N358)&gt;50,"Parent/Guardian Name must be less than 50 characters",IF('DO NOT USE_Case Formulas'!A358,"OK",NA()))</f>
        <v>#N/A</v>
      </c>
      <c r="O358" s="40" t="e">
        <f>IF(NOT(ISBLANK('Captura de datos CASO'!O358)),IF(AND(ISNUMBER('Captura de datos CASO'!O358),LEFT('Captura de datos CASO'!O358,1)&lt;&gt;"1",LEN('Captura de datos CASO'!O358)=10),"OK","Phone number must be valid format"),IF('DO NOT USE_Case Formulas'!A358,"OK",NA()))</f>
        <v>#N/A</v>
      </c>
      <c r="P358" s="53" t="e">
        <f>IF(AND(NOT(ISBLANK('Captura de datos CASO'!P358)),ISNA(VLOOKUP('Captura de datos CASO'!P358,'DO NOT USE_School Picklist'!$I$3:$I$5,1,FALSE))),"Please select a value from the drop-down menu",IF('DO NOT USE_Case Formulas'!A358,"OK",NA()))</f>
        <v>#N/A</v>
      </c>
      <c r="Q358" s="40" t="e">
        <f>IF(AND(NOT(ISBLANK('Captura de datos CASO'!Q358)),ISNA(VLOOKUP('Captura de datos CASO'!Q358,'DO NOT USE_School Picklist'!$E$3:$E$10,1,FALSE))),"Please select a value from the drop-down menu",IF('DO NOT USE_Case Formulas'!A358,"OK",NA()))</f>
        <v>#N/A</v>
      </c>
      <c r="R358" s="53" t="e">
        <f>IF(AND(NOT(ISBLANK('Captura de datos CASO'!R358)),ISNA(VLOOKUP('Captura de datos CASO'!R358,'DO NOT USE_School Picklist'!$W$3:$W$9,1,FALSE))),"Please select a value from the drop-down menu",IF('DO NOT USE_Case Formulas'!A358,"OK",NA()))</f>
        <v>#N/A</v>
      </c>
      <c r="S358" s="53" t="e">
        <f>IF(AND(NOT(ISBLANK('Captura de datos CASO'!S358)),ISNA(VLOOKUP('Captura de datos CASO'!S358,'DO NOT USE_School Picklist'!$W$3:$W$9,1,FALSE))),"Please select a value from the drop-down menu",IF('DO NOT USE_Case Formulas'!A358,"OK",NA()))</f>
        <v>#N/A</v>
      </c>
      <c r="T358" s="40" t="e">
        <f>IF(AND(NOT(ISBLANK('Captura de datos CASO'!T358)),ISNA(VLOOKUP('Captura de datos CASO'!T358,'DO NOT USE_School Picklist'!$F$3:$F$16,1,FALSE))),"Please select a value from the drop-down menu",IF('DO NOT USE_Case Formulas'!A358,"OK",NA()))</f>
        <v>#N/A</v>
      </c>
      <c r="U358" s="40" t="e">
        <f>IF(LEN('Captura de datos CASO'!U358)&gt;100,"Classroom(s) must be less than 100 characters",IF('DO NOT USE_Case Formulas'!A358,"OK",NA()))</f>
        <v>#N/A</v>
      </c>
      <c r="V358" s="40" t="e">
        <f>IF(AND(NOT(ISBLANK('Captura de datos CASO'!V358)),ISNA(VLOOKUP('Captura de datos CASO'!V358,'DO NOT USE_School Picklist'!$S$3:$S$12,1,FALSE))),"Please select a value from the drop-down menu",IF('DO NOT USE_Case Formulas'!A358,"OK",NA()))</f>
        <v>#N/A</v>
      </c>
      <c r="W358" s="40" t="e">
        <f>IF(AND(NOT(ISBLANK('Captura de datos CASO'!W358)),ISNA(VLOOKUP('Captura de datos CASO'!W358,'DO NOT USE_School Picklist'!$S$3:$S$12,1,FALSE))),"Please select a value from the drop-down menu",IF('DO NOT USE_Case Formulas'!A358,"OK",NA()))</f>
        <v>#N/A</v>
      </c>
      <c r="X358" s="40" t="e">
        <f>IF(LEN('Captura de datos CASO'!X358)&gt;80,"Name of Education Group must be less than 80 characters",IF('DO NOT USE_Case Formulas'!A358,"OK",NA()))</f>
        <v>#N/A</v>
      </c>
      <c r="Y358" s="40" t="e">
        <f>IF(AND(NOT(ISBLANK('Captura de datos CASO'!Y358)),ISNA(VLOOKUP('Captura de datos CASO'!Y358,'DO NOT USE_School Picklist'!$K$3:$K$6,1,FALSE))),"Please select a value from the drop-down menu",IF('DO NOT USE_Case Formulas'!A358,"OK",NA()))</f>
        <v>#N/A</v>
      </c>
      <c r="Z358" s="40" t="e">
        <f>IF(AND('DO NOT USE_Case Formulas'!A358,ISBLANK('Captura de datos CASO'!Z358)),"Has this person had symptoms? is required",IF(AND(NOT(ISBLANK('Captura de datos CASO'!Z358)),ISNA(VLOOKUP('Captura de datos CASO'!Z358,'DO NOT USE_School Picklist'!$D$3:$D$5,1,FALSE))),"Please select a value from the drop-down menu",IF(NOT(ISBLANK('Captura de datos CASO'!Z358)),"OK",NA())))</f>
        <v>#N/A</v>
      </c>
      <c r="AA358" s="40" t="e">
        <f>IF(AND('Captura de datos CASO'!Z358='DO NOT USE_School Picklist'!$D$3,ISBLANK('Captura de datos CASO'!AA358)),"Symptom Onset Date is required if Ever Symptomatic is Yes",IF('DO NOT USE_Case Formulas'!A358,"OK",NA()))</f>
        <v>#N/A</v>
      </c>
      <c r="AB358" s="40"/>
      <c r="AC358" s="40" t="e">
        <f ca="1">IF(AND('DO NOT USE_Case Formulas'!A358,ISBLANK('Captura de datos CASO'!AC358)),"Lab Result Test Date is required",IF('Captura de datos CASO'!AC358&gt;'DO NOT USE_School Picklist'!$C$3,"Test Date cannot be a future date",IF(NOT(ISBLANK('Captura de datos CASO'!AC358)),"OK",NA())))</f>
        <v>#N/A</v>
      </c>
      <c r="AD358" s="40" t="e">
        <f>IF(AND(NOT(ISBLANK('Captura de datos CASO'!AD358)),ISNA(VLOOKUP('Captura de datos CASO'!AD358,'DO NOT USE_School Picklist'!$R$3:$R$7,1,FALSE))),"Please select a value from the drop-down menu",IF('DO NOT USE_Case Formulas'!A358,"OK",NA()))</f>
        <v>#N/A</v>
      </c>
      <c r="AE358" s="40" t="e">
        <f>IF(AND('DO NOT USE_Case Formulas'!A358,ISBLANK('Captura de datos CASO'!AB358)),"Lab Result Test Result is required",IF(AND(NOT(ISBLANK('Captura de datos CASO'!AB358)),ISNA(VLOOKUP('Captura de datos CASO'!AB358,'DO NOT USE_School Picklist'!$Q$3:$Q$8,1,FALSE))),"Please select a value from the drop-down menu",IF('DO NOT USE_Case Formulas'!A358,"OK",NA())))</f>
        <v>#N/A</v>
      </c>
    </row>
    <row r="359" spans="1:31" x14ac:dyDescent="0.3">
      <c r="A359" s="39" t="e">
        <f>IF('DO NOT USE_Case Formulas'!A359,IF('DO NOT USE_Case Formulas'!B359,"Not all required fields are completed","OK"),NA())</f>
        <v>#N/A</v>
      </c>
      <c r="B359" s="40" t="e">
        <f>IF(AND('DO NOT USE_Case Formulas'!A359,ISBLANK('Captura de datos CASO'!B359)),"First Name is required",IF(NOT(ISBLANK('Captura de datos CASO'!B359)),"OK",NA()))</f>
        <v>#N/A</v>
      </c>
      <c r="C359" s="40" t="e">
        <f>IF(AND('DO NOT USE_Case Formulas'!A359,ISBLANK('Captura de datos CASO'!C359)),"Last Name is required",IF(NOT(ISBLANK('Captura de datos CASO'!C359)),"OK",NA()))</f>
        <v>#N/A</v>
      </c>
      <c r="D359" s="40" t="e">
        <f>IF(AND('DO NOT USE_Case Formulas'!A359,ISBLANK('Captura de datos CASO'!D359)),"Birthdate is required",IF(NOT(ISBLANK('Captura de datos CASO'!D359)),"OK",NA()))</f>
        <v>#N/A</v>
      </c>
      <c r="E359" s="40" t="e">
        <f>IF(AND('DO NOT USE_Case Formulas'!A359,ISBLANK('Captura de datos CASO'!E359)),"Mobile Phone is required",IF(NOT(ISBLANK('Captura de datos CASO'!E359)),IF(AND(ISNUMBER(VALUE('Captura de datos CASO'!E359)),LEFT('Captura de datos CASO'!E359,1)&lt;&gt;"1",LEN('Captura de datos CASO'!E359)=10),"OK","Phone number must be valid format"),NA()))</f>
        <v>#N/A</v>
      </c>
      <c r="F359" s="40" t="e">
        <f>IF(LEN('Captura de datos CASO'!F359)&gt;255,"Home Street Address must be less than 255 characters",IF('DO NOT USE_Case Formulas'!A359,"OK",NA()))</f>
        <v>#N/A</v>
      </c>
      <c r="G359" s="40" t="e">
        <f>IF(LEN('Captura de datos CASO'!G359)&gt;40,"City must be less than 40 characters",IF('DO NOT USE_Case Formulas'!A359,"OK",NA()))</f>
        <v>#N/A</v>
      </c>
      <c r="H359" s="40" t="e">
        <f>IF(AND(NOT(ISBLANK('Captura de datos CASO'!H359)),ISNA(VLOOKUP('Captura de datos CASO'!H359,'DO NOT USE_School Picklist'!$P$3:$P$52,1,FALSE))),"Please select a value from the drop-down menu",IF('DO NOT USE_Case Formulas'!A359,"OK",NA()))</f>
        <v>#N/A</v>
      </c>
      <c r="I359" s="40" t="e">
        <f>IF(AND('DO NOT USE_Case Formulas'!A359,ISBLANK('Captura de datos CASO'!I359)),"Zip is required",IF(ISBLANK('Captura de datos CASO'!I359),NA(),"OK"))</f>
        <v>#N/A</v>
      </c>
      <c r="J359" s="40" t="e">
        <f>IF(AND('DO NOT USE_Case Formulas'!A359,ISBLANK('Captura de datos CASO'!J359)),"Student or Staff? is required",IF(ISBLANK('Captura de datos CASO'!J359),NA(),IF(ISNA(VLOOKUP('Captura de datos CASO'!J359,'DO NOT USE_School Picklist'!$B$3:$B$6,1,FALSE)),"Please select a value from the drop-down menu","OK")))</f>
        <v>#N/A</v>
      </c>
      <c r="K359" s="40" t="e">
        <f>IF(AND('Captura de datos CASO'!J359='DO NOT USE_School Picklist'!$B$4,ISBLANK('Captura de datos CASO'!K359)),"Occupation/Job Title is required if Student or Staff? is Yes, staff/faculty or volunteer",IF('DO NOT USE_Case Formulas'!A359,"OK",NA()))</f>
        <v>#N/A</v>
      </c>
      <c r="L359" s="40" t="e">
        <f ca="1">IF('Captura de datos CASO'!L359&gt;'DO NOT USE_School Picklist'!$C$3,"Date last on school campus/facility cannot be a future date",IF('DO NOT USE_Case Formulas'!A359,IF(ISBLANK('Captura de datos CASO'!L359),"Date last on school campus/facility is required","OK"),NA()))</f>
        <v>#N/A</v>
      </c>
      <c r="M359" s="40" t="e">
        <f>IF(AND('DO NOT USE_Case Formulas'!A359,ISBLANK('Captura de datos CASO'!M359)),"Specific Place in the Location is required",IF(ISBLANK('Captura de datos CASO'!M359),NA(),"OK"))</f>
        <v>#N/A</v>
      </c>
      <c r="N359" s="40" t="e">
        <f>IF(LEN('Captura de datos CASO'!N359)&gt;50,"Parent/Guardian Name must be less than 50 characters",IF('DO NOT USE_Case Formulas'!A359,"OK",NA()))</f>
        <v>#N/A</v>
      </c>
      <c r="O359" s="40" t="e">
        <f>IF(NOT(ISBLANK('Captura de datos CASO'!O359)),IF(AND(ISNUMBER('Captura de datos CASO'!O359),LEFT('Captura de datos CASO'!O359,1)&lt;&gt;"1",LEN('Captura de datos CASO'!O359)=10),"OK","Phone number must be valid format"),IF('DO NOT USE_Case Formulas'!A359,"OK",NA()))</f>
        <v>#N/A</v>
      </c>
      <c r="P359" s="53" t="e">
        <f>IF(AND(NOT(ISBLANK('Captura de datos CASO'!P359)),ISNA(VLOOKUP('Captura de datos CASO'!P359,'DO NOT USE_School Picklist'!$I$3:$I$5,1,FALSE))),"Please select a value from the drop-down menu",IF('DO NOT USE_Case Formulas'!A359,"OK",NA()))</f>
        <v>#N/A</v>
      </c>
      <c r="Q359" s="40" t="e">
        <f>IF(AND(NOT(ISBLANK('Captura de datos CASO'!Q359)),ISNA(VLOOKUP('Captura de datos CASO'!Q359,'DO NOT USE_School Picklist'!$E$3:$E$10,1,FALSE))),"Please select a value from the drop-down menu",IF('DO NOT USE_Case Formulas'!A359,"OK",NA()))</f>
        <v>#N/A</v>
      </c>
      <c r="R359" s="53" t="e">
        <f>IF(AND(NOT(ISBLANK('Captura de datos CASO'!R359)),ISNA(VLOOKUP('Captura de datos CASO'!R359,'DO NOT USE_School Picklist'!$W$3:$W$9,1,FALSE))),"Please select a value from the drop-down menu",IF('DO NOT USE_Case Formulas'!A359,"OK",NA()))</f>
        <v>#N/A</v>
      </c>
      <c r="S359" s="53" t="e">
        <f>IF(AND(NOT(ISBLANK('Captura de datos CASO'!S359)),ISNA(VLOOKUP('Captura de datos CASO'!S359,'DO NOT USE_School Picklist'!$W$3:$W$9,1,FALSE))),"Please select a value from the drop-down menu",IF('DO NOT USE_Case Formulas'!A359,"OK",NA()))</f>
        <v>#N/A</v>
      </c>
      <c r="T359" s="40" t="e">
        <f>IF(AND(NOT(ISBLANK('Captura de datos CASO'!T359)),ISNA(VLOOKUP('Captura de datos CASO'!T359,'DO NOT USE_School Picklist'!$F$3:$F$16,1,FALSE))),"Please select a value from the drop-down menu",IF('DO NOT USE_Case Formulas'!A359,"OK",NA()))</f>
        <v>#N/A</v>
      </c>
      <c r="U359" s="40" t="e">
        <f>IF(LEN('Captura de datos CASO'!U359)&gt;100,"Classroom(s) must be less than 100 characters",IF('DO NOT USE_Case Formulas'!A359,"OK",NA()))</f>
        <v>#N/A</v>
      </c>
      <c r="V359" s="40" t="e">
        <f>IF(AND(NOT(ISBLANK('Captura de datos CASO'!V359)),ISNA(VLOOKUP('Captura de datos CASO'!V359,'DO NOT USE_School Picklist'!$S$3:$S$12,1,FALSE))),"Please select a value from the drop-down menu",IF('DO NOT USE_Case Formulas'!A359,"OK",NA()))</f>
        <v>#N/A</v>
      </c>
      <c r="W359" s="40" t="e">
        <f>IF(AND(NOT(ISBLANK('Captura de datos CASO'!W359)),ISNA(VLOOKUP('Captura de datos CASO'!W359,'DO NOT USE_School Picklist'!$S$3:$S$12,1,FALSE))),"Please select a value from the drop-down menu",IF('DO NOT USE_Case Formulas'!A359,"OK",NA()))</f>
        <v>#N/A</v>
      </c>
      <c r="X359" s="40" t="e">
        <f>IF(LEN('Captura de datos CASO'!X359)&gt;80,"Name of Education Group must be less than 80 characters",IF('DO NOT USE_Case Formulas'!A359,"OK",NA()))</f>
        <v>#N/A</v>
      </c>
      <c r="Y359" s="40" t="e">
        <f>IF(AND(NOT(ISBLANK('Captura de datos CASO'!Y359)),ISNA(VLOOKUP('Captura de datos CASO'!Y359,'DO NOT USE_School Picklist'!$K$3:$K$6,1,FALSE))),"Please select a value from the drop-down menu",IF('DO NOT USE_Case Formulas'!A359,"OK",NA()))</f>
        <v>#N/A</v>
      </c>
      <c r="Z359" s="40" t="e">
        <f>IF(AND('DO NOT USE_Case Formulas'!A359,ISBLANK('Captura de datos CASO'!Z359)),"Has this person had symptoms? is required",IF(AND(NOT(ISBLANK('Captura de datos CASO'!Z359)),ISNA(VLOOKUP('Captura de datos CASO'!Z359,'DO NOT USE_School Picklist'!$D$3:$D$5,1,FALSE))),"Please select a value from the drop-down menu",IF(NOT(ISBLANK('Captura de datos CASO'!Z359)),"OK",NA())))</f>
        <v>#N/A</v>
      </c>
      <c r="AA359" s="40" t="e">
        <f>IF(AND('Captura de datos CASO'!Z359='DO NOT USE_School Picklist'!$D$3,ISBLANK('Captura de datos CASO'!AA359)),"Symptom Onset Date is required if Ever Symptomatic is Yes",IF('DO NOT USE_Case Formulas'!A359,"OK",NA()))</f>
        <v>#N/A</v>
      </c>
      <c r="AB359" s="40"/>
      <c r="AC359" s="40" t="e">
        <f ca="1">IF(AND('DO NOT USE_Case Formulas'!A359,ISBLANK('Captura de datos CASO'!AC359)),"Lab Result Test Date is required",IF('Captura de datos CASO'!AC359&gt;'DO NOT USE_School Picklist'!$C$3,"Test Date cannot be a future date",IF(NOT(ISBLANK('Captura de datos CASO'!AC359)),"OK",NA())))</f>
        <v>#N/A</v>
      </c>
      <c r="AD359" s="40" t="e">
        <f>IF(AND(NOT(ISBLANK('Captura de datos CASO'!AD359)),ISNA(VLOOKUP('Captura de datos CASO'!AD359,'DO NOT USE_School Picklist'!$R$3:$R$7,1,FALSE))),"Please select a value from the drop-down menu",IF('DO NOT USE_Case Formulas'!A359,"OK",NA()))</f>
        <v>#N/A</v>
      </c>
      <c r="AE359" s="40" t="e">
        <f>IF(AND('DO NOT USE_Case Formulas'!A359,ISBLANK('Captura de datos CASO'!AB359)),"Lab Result Test Result is required",IF(AND(NOT(ISBLANK('Captura de datos CASO'!AB359)),ISNA(VLOOKUP('Captura de datos CASO'!AB359,'DO NOT USE_School Picklist'!$Q$3:$Q$8,1,FALSE))),"Please select a value from the drop-down menu",IF('DO NOT USE_Case Formulas'!A359,"OK",NA())))</f>
        <v>#N/A</v>
      </c>
    </row>
    <row r="360" spans="1:31" x14ac:dyDescent="0.3">
      <c r="A360" s="39" t="e">
        <f>IF('DO NOT USE_Case Formulas'!A360,IF('DO NOT USE_Case Formulas'!B360,"Not all required fields are completed","OK"),NA())</f>
        <v>#N/A</v>
      </c>
      <c r="B360" s="40" t="e">
        <f>IF(AND('DO NOT USE_Case Formulas'!A360,ISBLANK('Captura de datos CASO'!B360)),"First Name is required",IF(NOT(ISBLANK('Captura de datos CASO'!B360)),"OK",NA()))</f>
        <v>#N/A</v>
      </c>
      <c r="C360" s="40" t="e">
        <f>IF(AND('DO NOT USE_Case Formulas'!A360,ISBLANK('Captura de datos CASO'!C360)),"Last Name is required",IF(NOT(ISBLANK('Captura de datos CASO'!C360)),"OK",NA()))</f>
        <v>#N/A</v>
      </c>
      <c r="D360" s="40" t="e">
        <f>IF(AND('DO NOT USE_Case Formulas'!A360,ISBLANK('Captura de datos CASO'!D360)),"Birthdate is required",IF(NOT(ISBLANK('Captura de datos CASO'!D360)),"OK",NA()))</f>
        <v>#N/A</v>
      </c>
      <c r="E360" s="40" t="e">
        <f>IF(AND('DO NOT USE_Case Formulas'!A360,ISBLANK('Captura de datos CASO'!E360)),"Mobile Phone is required",IF(NOT(ISBLANK('Captura de datos CASO'!E360)),IF(AND(ISNUMBER(VALUE('Captura de datos CASO'!E360)),LEFT('Captura de datos CASO'!E360,1)&lt;&gt;"1",LEN('Captura de datos CASO'!E360)=10),"OK","Phone number must be valid format"),NA()))</f>
        <v>#N/A</v>
      </c>
      <c r="F360" s="40" t="e">
        <f>IF(LEN('Captura de datos CASO'!F360)&gt;255,"Home Street Address must be less than 255 characters",IF('DO NOT USE_Case Formulas'!A360,"OK",NA()))</f>
        <v>#N/A</v>
      </c>
      <c r="G360" s="40" t="e">
        <f>IF(LEN('Captura de datos CASO'!G360)&gt;40,"City must be less than 40 characters",IF('DO NOT USE_Case Formulas'!A360,"OK",NA()))</f>
        <v>#N/A</v>
      </c>
      <c r="H360" s="40" t="e">
        <f>IF(AND(NOT(ISBLANK('Captura de datos CASO'!H360)),ISNA(VLOOKUP('Captura de datos CASO'!H360,'DO NOT USE_School Picklist'!$P$3:$P$52,1,FALSE))),"Please select a value from the drop-down menu",IF('DO NOT USE_Case Formulas'!A360,"OK",NA()))</f>
        <v>#N/A</v>
      </c>
      <c r="I360" s="40" t="e">
        <f>IF(AND('DO NOT USE_Case Formulas'!A360,ISBLANK('Captura de datos CASO'!I360)),"Zip is required",IF(ISBLANK('Captura de datos CASO'!I360),NA(),"OK"))</f>
        <v>#N/A</v>
      </c>
      <c r="J360" s="40" t="e">
        <f>IF(AND('DO NOT USE_Case Formulas'!A360,ISBLANK('Captura de datos CASO'!J360)),"Student or Staff? is required",IF(ISBLANK('Captura de datos CASO'!J360),NA(),IF(ISNA(VLOOKUP('Captura de datos CASO'!J360,'DO NOT USE_School Picklist'!$B$3:$B$6,1,FALSE)),"Please select a value from the drop-down menu","OK")))</f>
        <v>#N/A</v>
      </c>
      <c r="K360" s="40" t="e">
        <f>IF(AND('Captura de datos CASO'!J360='DO NOT USE_School Picklist'!$B$4,ISBLANK('Captura de datos CASO'!K360)),"Occupation/Job Title is required if Student or Staff? is Yes, staff/faculty or volunteer",IF('DO NOT USE_Case Formulas'!A360,"OK",NA()))</f>
        <v>#N/A</v>
      </c>
      <c r="L360" s="40" t="e">
        <f ca="1">IF('Captura de datos CASO'!L360&gt;'DO NOT USE_School Picklist'!$C$3,"Date last on school campus/facility cannot be a future date",IF('DO NOT USE_Case Formulas'!A360,IF(ISBLANK('Captura de datos CASO'!L360),"Date last on school campus/facility is required","OK"),NA()))</f>
        <v>#N/A</v>
      </c>
      <c r="M360" s="40" t="e">
        <f>IF(AND('DO NOT USE_Case Formulas'!A360,ISBLANK('Captura de datos CASO'!M360)),"Specific Place in the Location is required",IF(ISBLANK('Captura de datos CASO'!M360),NA(),"OK"))</f>
        <v>#N/A</v>
      </c>
      <c r="N360" s="40" t="e">
        <f>IF(LEN('Captura de datos CASO'!N360)&gt;50,"Parent/Guardian Name must be less than 50 characters",IF('DO NOT USE_Case Formulas'!A360,"OK",NA()))</f>
        <v>#N/A</v>
      </c>
      <c r="O360" s="40" t="e">
        <f>IF(NOT(ISBLANK('Captura de datos CASO'!O360)),IF(AND(ISNUMBER('Captura de datos CASO'!O360),LEFT('Captura de datos CASO'!O360,1)&lt;&gt;"1",LEN('Captura de datos CASO'!O360)=10),"OK","Phone number must be valid format"),IF('DO NOT USE_Case Formulas'!A360,"OK",NA()))</f>
        <v>#N/A</v>
      </c>
      <c r="P360" s="53" t="e">
        <f>IF(AND(NOT(ISBLANK('Captura de datos CASO'!P360)),ISNA(VLOOKUP('Captura de datos CASO'!P360,'DO NOT USE_School Picklist'!$I$3:$I$5,1,FALSE))),"Please select a value from the drop-down menu",IF('DO NOT USE_Case Formulas'!A360,"OK",NA()))</f>
        <v>#N/A</v>
      </c>
      <c r="Q360" s="40" t="e">
        <f>IF(AND(NOT(ISBLANK('Captura de datos CASO'!Q360)),ISNA(VLOOKUP('Captura de datos CASO'!Q360,'DO NOT USE_School Picklist'!$E$3:$E$10,1,FALSE))),"Please select a value from the drop-down menu",IF('DO NOT USE_Case Formulas'!A360,"OK",NA()))</f>
        <v>#N/A</v>
      </c>
      <c r="R360" s="53" t="e">
        <f>IF(AND(NOT(ISBLANK('Captura de datos CASO'!R360)),ISNA(VLOOKUP('Captura de datos CASO'!R360,'DO NOT USE_School Picklist'!$W$3:$W$9,1,FALSE))),"Please select a value from the drop-down menu",IF('DO NOT USE_Case Formulas'!A360,"OK",NA()))</f>
        <v>#N/A</v>
      </c>
      <c r="S360" s="53" t="e">
        <f>IF(AND(NOT(ISBLANK('Captura de datos CASO'!S360)),ISNA(VLOOKUP('Captura de datos CASO'!S360,'DO NOT USE_School Picklist'!$W$3:$W$9,1,FALSE))),"Please select a value from the drop-down menu",IF('DO NOT USE_Case Formulas'!A360,"OK",NA()))</f>
        <v>#N/A</v>
      </c>
      <c r="T360" s="40" t="e">
        <f>IF(AND(NOT(ISBLANK('Captura de datos CASO'!T360)),ISNA(VLOOKUP('Captura de datos CASO'!T360,'DO NOT USE_School Picklist'!$F$3:$F$16,1,FALSE))),"Please select a value from the drop-down menu",IF('DO NOT USE_Case Formulas'!A360,"OK",NA()))</f>
        <v>#N/A</v>
      </c>
      <c r="U360" s="40" t="e">
        <f>IF(LEN('Captura de datos CASO'!U360)&gt;100,"Classroom(s) must be less than 100 characters",IF('DO NOT USE_Case Formulas'!A360,"OK",NA()))</f>
        <v>#N/A</v>
      </c>
      <c r="V360" s="40" t="e">
        <f>IF(AND(NOT(ISBLANK('Captura de datos CASO'!V360)),ISNA(VLOOKUP('Captura de datos CASO'!V360,'DO NOT USE_School Picklist'!$S$3:$S$12,1,FALSE))),"Please select a value from the drop-down menu",IF('DO NOT USE_Case Formulas'!A360,"OK",NA()))</f>
        <v>#N/A</v>
      </c>
      <c r="W360" s="40" t="e">
        <f>IF(AND(NOT(ISBLANK('Captura de datos CASO'!W360)),ISNA(VLOOKUP('Captura de datos CASO'!W360,'DO NOT USE_School Picklist'!$S$3:$S$12,1,FALSE))),"Please select a value from the drop-down menu",IF('DO NOT USE_Case Formulas'!A360,"OK",NA()))</f>
        <v>#N/A</v>
      </c>
      <c r="X360" s="40" t="e">
        <f>IF(LEN('Captura de datos CASO'!X360)&gt;80,"Name of Education Group must be less than 80 characters",IF('DO NOT USE_Case Formulas'!A360,"OK",NA()))</f>
        <v>#N/A</v>
      </c>
      <c r="Y360" s="40" t="e">
        <f>IF(AND(NOT(ISBLANK('Captura de datos CASO'!Y360)),ISNA(VLOOKUP('Captura de datos CASO'!Y360,'DO NOT USE_School Picklist'!$K$3:$K$6,1,FALSE))),"Please select a value from the drop-down menu",IF('DO NOT USE_Case Formulas'!A360,"OK",NA()))</f>
        <v>#N/A</v>
      </c>
      <c r="Z360" s="40" t="e">
        <f>IF(AND('DO NOT USE_Case Formulas'!A360,ISBLANK('Captura de datos CASO'!Z360)),"Has this person had symptoms? is required",IF(AND(NOT(ISBLANK('Captura de datos CASO'!Z360)),ISNA(VLOOKUP('Captura de datos CASO'!Z360,'DO NOT USE_School Picklist'!$D$3:$D$5,1,FALSE))),"Please select a value from the drop-down menu",IF(NOT(ISBLANK('Captura de datos CASO'!Z360)),"OK",NA())))</f>
        <v>#N/A</v>
      </c>
      <c r="AA360" s="40" t="e">
        <f>IF(AND('Captura de datos CASO'!Z360='DO NOT USE_School Picklist'!$D$3,ISBLANK('Captura de datos CASO'!AA360)),"Symptom Onset Date is required if Ever Symptomatic is Yes",IF('DO NOT USE_Case Formulas'!A360,"OK",NA()))</f>
        <v>#N/A</v>
      </c>
      <c r="AB360" s="40"/>
      <c r="AC360" s="40" t="e">
        <f ca="1">IF(AND('DO NOT USE_Case Formulas'!A360,ISBLANK('Captura de datos CASO'!AC360)),"Lab Result Test Date is required",IF('Captura de datos CASO'!AC360&gt;'DO NOT USE_School Picklist'!$C$3,"Test Date cannot be a future date",IF(NOT(ISBLANK('Captura de datos CASO'!AC360)),"OK",NA())))</f>
        <v>#N/A</v>
      </c>
      <c r="AD360" s="40" t="e">
        <f>IF(AND(NOT(ISBLANK('Captura de datos CASO'!AD360)),ISNA(VLOOKUP('Captura de datos CASO'!AD360,'DO NOT USE_School Picklist'!$R$3:$R$7,1,FALSE))),"Please select a value from the drop-down menu",IF('DO NOT USE_Case Formulas'!A360,"OK",NA()))</f>
        <v>#N/A</v>
      </c>
      <c r="AE360" s="40" t="e">
        <f>IF(AND('DO NOT USE_Case Formulas'!A360,ISBLANK('Captura de datos CASO'!AB360)),"Lab Result Test Result is required",IF(AND(NOT(ISBLANK('Captura de datos CASO'!AB360)),ISNA(VLOOKUP('Captura de datos CASO'!AB360,'DO NOT USE_School Picklist'!$Q$3:$Q$8,1,FALSE))),"Please select a value from the drop-down menu",IF('DO NOT USE_Case Formulas'!A360,"OK",NA())))</f>
        <v>#N/A</v>
      </c>
    </row>
    <row r="361" spans="1:31" x14ac:dyDescent="0.3">
      <c r="A361" s="39" t="e">
        <f>IF('DO NOT USE_Case Formulas'!A361,IF('DO NOT USE_Case Formulas'!B361,"Not all required fields are completed","OK"),NA())</f>
        <v>#N/A</v>
      </c>
      <c r="B361" s="40" t="e">
        <f>IF(AND('DO NOT USE_Case Formulas'!A361,ISBLANK('Captura de datos CASO'!B361)),"First Name is required",IF(NOT(ISBLANK('Captura de datos CASO'!B361)),"OK",NA()))</f>
        <v>#N/A</v>
      </c>
      <c r="C361" s="40" t="e">
        <f>IF(AND('DO NOT USE_Case Formulas'!A361,ISBLANK('Captura de datos CASO'!C361)),"Last Name is required",IF(NOT(ISBLANK('Captura de datos CASO'!C361)),"OK",NA()))</f>
        <v>#N/A</v>
      </c>
      <c r="D361" s="40" t="e">
        <f>IF(AND('DO NOT USE_Case Formulas'!A361,ISBLANK('Captura de datos CASO'!D361)),"Birthdate is required",IF(NOT(ISBLANK('Captura de datos CASO'!D361)),"OK",NA()))</f>
        <v>#N/A</v>
      </c>
      <c r="E361" s="40" t="e">
        <f>IF(AND('DO NOT USE_Case Formulas'!A361,ISBLANK('Captura de datos CASO'!E361)),"Mobile Phone is required",IF(NOT(ISBLANK('Captura de datos CASO'!E361)),IF(AND(ISNUMBER(VALUE('Captura de datos CASO'!E361)),LEFT('Captura de datos CASO'!E361,1)&lt;&gt;"1",LEN('Captura de datos CASO'!E361)=10),"OK","Phone number must be valid format"),NA()))</f>
        <v>#N/A</v>
      </c>
      <c r="F361" s="40" t="e">
        <f>IF(LEN('Captura de datos CASO'!F361)&gt;255,"Home Street Address must be less than 255 characters",IF('DO NOT USE_Case Formulas'!A361,"OK",NA()))</f>
        <v>#N/A</v>
      </c>
      <c r="G361" s="40" t="e">
        <f>IF(LEN('Captura de datos CASO'!G361)&gt;40,"City must be less than 40 characters",IF('DO NOT USE_Case Formulas'!A361,"OK",NA()))</f>
        <v>#N/A</v>
      </c>
      <c r="H361" s="40" t="e">
        <f>IF(AND(NOT(ISBLANK('Captura de datos CASO'!H361)),ISNA(VLOOKUP('Captura de datos CASO'!H361,'DO NOT USE_School Picklist'!$P$3:$P$52,1,FALSE))),"Please select a value from the drop-down menu",IF('DO NOT USE_Case Formulas'!A361,"OK",NA()))</f>
        <v>#N/A</v>
      </c>
      <c r="I361" s="40" t="e">
        <f>IF(AND('DO NOT USE_Case Formulas'!A361,ISBLANK('Captura de datos CASO'!I361)),"Zip is required",IF(ISBLANK('Captura de datos CASO'!I361),NA(),"OK"))</f>
        <v>#N/A</v>
      </c>
      <c r="J361" s="40" t="e">
        <f>IF(AND('DO NOT USE_Case Formulas'!A361,ISBLANK('Captura de datos CASO'!J361)),"Student or Staff? is required",IF(ISBLANK('Captura de datos CASO'!J361),NA(),IF(ISNA(VLOOKUP('Captura de datos CASO'!J361,'DO NOT USE_School Picklist'!$B$3:$B$6,1,FALSE)),"Please select a value from the drop-down menu","OK")))</f>
        <v>#N/A</v>
      </c>
      <c r="K361" s="40" t="e">
        <f>IF(AND('Captura de datos CASO'!J361='DO NOT USE_School Picklist'!$B$4,ISBLANK('Captura de datos CASO'!K361)),"Occupation/Job Title is required if Student or Staff? is Yes, staff/faculty or volunteer",IF('DO NOT USE_Case Formulas'!A361,"OK",NA()))</f>
        <v>#N/A</v>
      </c>
      <c r="L361" s="40" t="e">
        <f ca="1">IF('Captura de datos CASO'!L361&gt;'DO NOT USE_School Picklist'!$C$3,"Date last on school campus/facility cannot be a future date",IF('DO NOT USE_Case Formulas'!A361,IF(ISBLANK('Captura de datos CASO'!L361),"Date last on school campus/facility is required","OK"),NA()))</f>
        <v>#N/A</v>
      </c>
      <c r="M361" s="40" t="e">
        <f>IF(AND('DO NOT USE_Case Formulas'!A361,ISBLANK('Captura de datos CASO'!M361)),"Specific Place in the Location is required",IF(ISBLANK('Captura de datos CASO'!M361),NA(),"OK"))</f>
        <v>#N/A</v>
      </c>
      <c r="N361" s="40" t="e">
        <f>IF(LEN('Captura de datos CASO'!N361)&gt;50,"Parent/Guardian Name must be less than 50 characters",IF('DO NOT USE_Case Formulas'!A361,"OK",NA()))</f>
        <v>#N/A</v>
      </c>
      <c r="O361" s="40" t="e">
        <f>IF(NOT(ISBLANK('Captura de datos CASO'!O361)),IF(AND(ISNUMBER('Captura de datos CASO'!O361),LEFT('Captura de datos CASO'!O361,1)&lt;&gt;"1",LEN('Captura de datos CASO'!O361)=10),"OK","Phone number must be valid format"),IF('DO NOT USE_Case Formulas'!A361,"OK",NA()))</f>
        <v>#N/A</v>
      </c>
      <c r="P361" s="53" t="e">
        <f>IF(AND(NOT(ISBLANK('Captura de datos CASO'!P361)),ISNA(VLOOKUP('Captura de datos CASO'!P361,'DO NOT USE_School Picklist'!$I$3:$I$5,1,FALSE))),"Please select a value from the drop-down menu",IF('DO NOT USE_Case Formulas'!A361,"OK",NA()))</f>
        <v>#N/A</v>
      </c>
      <c r="Q361" s="40" t="e">
        <f>IF(AND(NOT(ISBLANK('Captura de datos CASO'!Q361)),ISNA(VLOOKUP('Captura de datos CASO'!Q361,'DO NOT USE_School Picklist'!$E$3:$E$10,1,FALSE))),"Please select a value from the drop-down menu",IF('DO NOT USE_Case Formulas'!A361,"OK",NA()))</f>
        <v>#N/A</v>
      </c>
      <c r="R361" s="53" t="e">
        <f>IF(AND(NOT(ISBLANK('Captura de datos CASO'!R361)),ISNA(VLOOKUP('Captura de datos CASO'!R361,'DO NOT USE_School Picklist'!$W$3:$W$9,1,FALSE))),"Please select a value from the drop-down menu",IF('DO NOT USE_Case Formulas'!A361,"OK",NA()))</f>
        <v>#N/A</v>
      </c>
      <c r="S361" s="53" t="e">
        <f>IF(AND(NOT(ISBLANK('Captura de datos CASO'!S361)),ISNA(VLOOKUP('Captura de datos CASO'!S361,'DO NOT USE_School Picklist'!$W$3:$W$9,1,FALSE))),"Please select a value from the drop-down menu",IF('DO NOT USE_Case Formulas'!A361,"OK",NA()))</f>
        <v>#N/A</v>
      </c>
      <c r="T361" s="40" t="e">
        <f>IF(AND(NOT(ISBLANK('Captura de datos CASO'!T361)),ISNA(VLOOKUP('Captura de datos CASO'!T361,'DO NOT USE_School Picklist'!$F$3:$F$16,1,FALSE))),"Please select a value from the drop-down menu",IF('DO NOT USE_Case Formulas'!A361,"OK",NA()))</f>
        <v>#N/A</v>
      </c>
      <c r="U361" s="40" t="e">
        <f>IF(LEN('Captura de datos CASO'!U361)&gt;100,"Classroom(s) must be less than 100 characters",IF('DO NOT USE_Case Formulas'!A361,"OK",NA()))</f>
        <v>#N/A</v>
      </c>
      <c r="V361" s="40" t="e">
        <f>IF(AND(NOT(ISBLANK('Captura de datos CASO'!V361)),ISNA(VLOOKUP('Captura de datos CASO'!V361,'DO NOT USE_School Picklist'!$S$3:$S$12,1,FALSE))),"Please select a value from the drop-down menu",IF('DO NOT USE_Case Formulas'!A361,"OK",NA()))</f>
        <v>#N/A</v>
      </c>
      <c r="W361" s="40" t="e">
        <f>IF(AND(NOT(ISBLANK('Captura de datos CASO'!W361)),ISNA(VLOOKUP('Captura de datos CASO'!W361,'DO NOT USE_School Picklist'!$S$3:$S$12,1,FALSE))),"Please select a value from the drop-down menu",IF('DO NOT USE_Case Formulas'!A361,"OK",NA()))</f>
        <v>#N/A</v>
      </c>
      <c r="X361" s="40" t="e">
        <f>IF(LEN('Captura de datos CASO'!X361)&gt;80,"Name of Education Group must be less than 80 characters",IF('DO NOT USE_Case Formulas'!A361,"OK",NA()))</f>
        <v>#N/A</v>
      </c>
      <c r="Y361" s="40" t="e">
        <f>IF(AND(NOT(ISBLANK('Captura de datos CASO'!Y361)),ISNA(VLOOKUP('Captura de datos CASO'!Y361,'DO NOT USE_School Picklist'!$K$3:$K$6,1,FALSE))),"Please select a value from the drop-down menu",IF('DO NOT USE_Case Formulas'!A361,"OK",NA()))</f>
        <v>#N/A</v>
      </c>
      <c r="Z361" s="40" t="e">
        <f>IF(AND('DO NOT USE_Case Formulas'!A361,ISBLANK('Captura de datos CASO'!Z361)),"Has this person had symptoms? is required",IF(AND(NOT(ISBLANK('Captura de datos CASO'!Z361)),ISNA(VLOOKUP('Captura de datos CASO'!Z361,'DO NOT USE_School Picklist'!$D$3:$D$5,1,FALSE))),"Please select a value from the drop-down menu",IF(NOT(ISBLANK('Captura de datos CASO'!Z361)),"OK",NA())))</f>
        <v>#N/A</v>
      </c>
      <c r="AA361" s="40" t="e">
        <f>IF(AND('Captura de datos CASO'!Z361='DO NOT USE_School Picklist'!$D$3,ISBLANK('Captura de datos CASO'!AA361)),"Symptom Onset Date is required if Ever Symptomatic is Yes",IF('DO NOT USE_Case Formulas'!A361,"OK",NA()))</f>
        <v>#N/A</v>
      </c>
      <c r="AB361" s="40"/>
      <c r="AC361" s="40" t="e">
        <f ca="1">IF(AND('DO NOT USE_Case Formulas'!A361,ISBLANK('Captura de datos CASO'!AC361)),"Lab Result Test Date is required",IF('Captura de datos CASO'!AC361&gt;'DO NOT USE_School Picklist'!$C$3,"Test Date cannot be a future date",IF(NOT(ISBLANK('Captura de datos CASO'!AC361)),"OK",NA())))</f>
        <v>#N/A</v>
      </c>
      <c r="AD361" s="40" t="e">
        <f>IF(AND(NOT(ISBLANK('Captura de datos CASO'!AD361)),ISNA(VLOOKUP('Captura de datos CASO'!AD361,'DO NOT USE_School Picklist'!$R$3:$R$7,1,FALSE))),"Please select a value from the drop-down menu",IF('DO NOT USE_Case Formulas'!A361,"OK",NA()))</f>
        <v>#N/A</v>
      </c>
      <c r="AE361" s="40" t="e">
        <f>IF(AND('DO NOT USE_Case Formulas'!A361,ISBLANK('Captura de datos CASO'!AB361)),"Lab Result Test Result is required",IF(AND(NOT(ISBLANK('Captura de datos CASO'!AB361)),ISNA(VLOOKUP('Captura de datos CASO'!AB361,'DO NOT USE_School Picklist'!$Q$3:$Q$8,1,FALSE))),"Please select a value from the drop-down menu",IF('DO NOT USE_Case Formulas'!A361,"OK",NA())))</f>
        <v>#N/A</v>
      </c>
    </row>
    <row r="362" spans="1:31" x14ac:dyDescent="0.3">
      <c r="A362" s="39" t="e">
        <f>IF('DO NOT USE_Case Formulas'!A362,IF('DO NOT USE_Case Formulas'!B362,"Not all required fields are completed","OK"),NA())</f>
        <v>#N/A</v>
      </c>
      <c r="B362" s="40" t="e">
        <f>IF(AND('DO NOT USE_Case Formulas'!A362,ISBLANK('Captura de datos CASO'!B362)),"First Name is required",IF(NOT(ISBLANK('Captura de datos CASO'!B362)),"OK",NA()))</f>
        <v>#N/A</v>
      </c>
      <c r="C362" s="40" t="e">
        <f>IF(AND('DO NOT USE_Case Formulas'!A362,ISBLANK('Captura de datos CASO'!C362)),"Last Name is required",IF(NOT(ISBLANK('Captura de datos CASO'!C362)),"OK",NA()))</f>
        <v>#N/A</v>
      </c>
      <c r="D362" s="40" t="e">
        <f>IF(AND('DO NOT USE_Case Formulas'!A362,ISBLANK('Captura de datos CASO'!D362)),"Birthdate is required",IF(NOT(ISBLANK('Captura de datos CASO'!D362)),"OK",NA()))</f>
        <v>#N/A</v>
      </c>
      <c r="E362" s="40" t="e">
        <f>IF(AND('DO NOT USE_Case Formulas'!A362,ISBLANK('Captura de datos CASO'!E362)),"Mobile Phone is required",IF(NOT(ISBLANK('Captura de datos CASO'!E362)),IF(AND(ISNUMBER(VALUE('Captura de datos CASO'!E362)),LEFT('Captura de datos CASO'!E362,1)&lt;&gt;"1",LEN('Captura de datos CASO'!E362)=10),"OK","Phone number must be valid format"),NA()))</f>
        <v>#N/A</v>
      </c>
      <c r="F362" s="40" t="e">
        <f>IF(LEN('Captura de datos CASO'!F362)&gt;255,"Home Street Address must be less than 255 characters",IF('DO NOT USE_Case Formulas'!A362,"OK",NA()))</f>
        <v>#N/A</v>
      </c>
      <c r="G362" s="40" t="e">
        <f>IF(LEN('Captura de datos CASO'!G362)&gt;40,"City must be less than 40 characters",IF('DO NOT USE_Case Formulas'!A362,"OK",NA()))</f>
        <v>#N/A</v>
      </c>
      <c r="H362" s="40" t="e">
        <f>IF(AND(NOT(ISBLANK('Captura de datos CASO'!H362)),ISNA(VLOOKUP('Captura de datos CASO'!H362,'DO NOT USE_School Picklist'!$P$3:$P$52,1,FALSE))),"Please select a value from the drop-down menu",IF('DO NOT USE_Case Formulas'!A362,"OK",NA()))</f>
        <v>#N/A</v>
      </c>
      <c r="I362" s="40" t="e">
        <f>IF(AND('DO NOT USE_Case Formulas'!A362,ISBLANK('Captura de datos CASO'!I362)),"Zip is required",IF(ISBLANK('Captura de datos CASO'!I362),NA(),"OK"))</f>
        <v>#N/A</v>
      </c>
      <c r="J362" s="40" t="e">
        <f>IF(AND('DO NOT USE_Case Formulas'!A362,ISBLANK('Captura de datos CASO'!J362)),"Student or Staff? is required",IF(ISBLANK('Captura de datos CASO'!J362),NA(),IF(ISNA(VLOOKUP('Captura de datos CASO'!J362,'DO NOT USE_School Picklist'!$B$3:$B$6,1,FALSE)),"Please select a value from the drop-down menu","OK")))</f>
        <v>#N/A</v>
      </c>
      <c r="K362" s="40" t="e">
        <f>IF(AND('Captura de datos CASO'!J362='DO NOT USE_School Picklist'!$B$4,ISBLANK('Captura de datos CASO'!K362)),"Occupation/Job Title is required if Student or Staff? is Yes, staff/faculty or volunteer",IF('DO NOT USE_Case Formulas'!A362,"OK",NA()))</f>
        <v>#N/A</v>
      </c>
      <c r="L362" s="40" t="e">
        <f ca="1">IF('Captura de datos CASO'!L362&gt;'DO NOT USE_School Picklist'!$C$3,"Date last on school campus/facility cannot be a future date",IF('DO NOT USE_Case Formulas'!A362,IF(ISBLANK('Captura de datos CASO'!L362),"Date last on school campus/facility is required","OK"),NA()))</f>
        <v>#N/A</v>
      </c>
      <c r="M362" s="40" t="e">
        <f>IF(AND('DO NOT USE_Case Formulas'!A362,ISBLANK('Captura de datos CASO'!M362)),"Specific Place in the Location is required",IF(ISBLANK('Captura de datos CASO'!M362),NA(),"OK"))</f>
        <v>#N/A</v>
      </c>
      <c r="N362" s="40" t="e">
        <f>IF(LEN('Captura de datos CASO'!N362)&gt;50,"Parent/Guardian Name must be less than 50 characters",IF('DO NOT USE_Case Formulas'!A362,"OK",NA()))</f>
        <v>#N/A</v>
      </c>
      <c r="O362" s="40" t="e">
        <f>IF(NOT(ISBLANK('Captura de datos CASO'!O362)),IF(AND(ISNUMBER('Captura de datos CASO'!O362),LEFT('Captura de datos CASO'!O362,1)&lt;&gt;"1",LEN('Captura de datos CASO'!O362)=10),"OK","Phone number must be valid format"),IF('DO NOT USE_Case Formulas'!A362,"OK",NA()))</f>
        <v>#N/A</v>
      </c>
      <c r="P362" s="53" t="e">
        <f>IF(AND(NOT(ISBLANK('Captura de datos CASO'!P362)),ISNA(VLOOKUP('Captura de datos CASO'!P362,'DO NOT USE_School Picklist'!$I$3:$I$5,1,FALSE))),"Please select a value from the drop-down menu",IF('DO NOT USE_Case Formulas'!A362,"OK",NA()))</f>
        <v>#N/A</v>
      </c>
      <c r="Q362" s="40" t="e">
        <f>IF(AND(NOT(ISBLANK('Captura de datos CASO'!Q362)),ISNA(VLOOKUP('Captura de datos CASO'!Q362,'DO NOT USE_School Picklist'!$E$3:$E$10,1,FALSE))),"Please select a value from the drop-down menu",IF('DO NOT USE_Case Formulas'!A362,"OK",NA()))</f>
        <v>#N/A</v>
      </c>
      <c r="R362" s="53" t="e">
        <f>IF(AND(NOT(ISBLANK('Captura de datos CASO'!R362)),ISNA(VLOOKUP('Captura de datos CASO'!R362,'DO NOT USE_School Picklist'!$W$3:$W$9,1,FALSE))),"Please select a value from the drop-down menu",IF('DO NOT USE_Case Formulas'!A362,"OK",NA()))</f>
        <v>#N/A</v>
      </c>
      <c r="S362" s="53" t="e">
        <f>IF(AND(NOT(ISBLANK('Captura de datos CASO'!S362)),ISNA(VLOOKUP('Captura de datos CASO'!S362,'DO NOT USE_School Picklist'!$W$3:$W$9,1,FALSE))),"Please select a value from the drop-down menu",IF('DO NOT USE_Case Formulas'!A362,"OK",NA()))</f>
        <v>#N/A</v>
      </c>
      <c r="T362" s="40" t="e">
        <f>IF(AND(NOT(ISBLANK('Captura de datos CASO'!T362)),ISNA(VLOOKUP('Captura de datos CASO'!T362,'DO NOT USE_School Picklist'!$F$3:$F$16,1,FALSE))),"Please select a value from the drop-down menu",IF('DO NOT USE_Case Formulas'!A362,"OK",NA()))</f>
        <v>#N/A</v>
      </c>
      <c r="U362" s="40" t="e">
        <f>IF(LEN('Captura de datos CASO'!U362)&gt;100,"Classroom(s) must be less than 100 characters",IF('DO NOT USE_Case Formulas'!A362,"OK",NA()))</f>
        <v>#N/A</v>
      </c>
      <c r="V362" s="40" t="e">
        <f>IF(AND(NOT(ISBLANK('Captura de datos CASO'!V362)),ISNA(VLOOKUP('Captura de datos CASO'!V362,'DO NOT USE_School Picklist'!$S$3:$S$12,1,FALSE))),"Please select a value from the drop-down menu",IF('DO NOT USE_Case Formulas'!A362,"OK",NA()))</f>
        <v>#N/A</v>
      </c>
      <c r="W362" s="40" t="e">
        <f>IF(AND(NOT(ISBLANK('Captura de datos CASO'!W362)),ISNA(VLOOKUP('Captura de datos CASO'!W362,'DO NOT USE_School Picklist'!$S$3:$S$12,1,FALSE))),"Please select a value from the drop-down menu",IF('DO NOT USE_Case Formulas'!A362,"OK",NA()))</f>
        <v>#N/A</v>
      </c>
      <c r="X362" s="40" t="e">
        <f>IF(LEN('Captura de datos CASO'!X362)&gt;80,"Name of Education Group must be less than 80 characters",IF('DO NOT USE_Case Formulas'!A362,"OK",NA()))</f>
        <v>#N/A</v>
      </c>
      <c r="Y362" s="40" t="e">
        <f>IF(AND(NOT(ISBLANK('Captura de datos CASO'!Y362)),ISNA(VLOOKUP('Captura de datos CASO'!Y362,'DO NOT USE_School Picklist'!$K$3:$K$6,1,FALSE))),"Please select a value from the drop-down menu",IF('DO NOT USE_Case Formulas'!A362,"OK",NA()))</f>
        <v>#N/A</v>
      </c>
      <c r="Z362" s="40" t="e">
        <f>IF(AND('DO NOT USE_Case Formulas'!A362,ISBLANK('Captura de datos CASO'!Z362)),"Has this person had symptoms? is required",IF(AND(NOT(ISBLANK('Captura de datos CASO'!Z362)),ISNA(VLOOKUP('Captura de datos CASO'!Z362,'DO NOT USE_School Picklist'!$D$3:$D$5,1,FALSE))),"Please select a value from the drop-down menu",IF(NOT(ISBLANK('Captura de datos CASO'!Z362)),"OK",NA())))</f>
        <v>#N/A</v>
      </c>
      <c r="AA362" s="40" t="e">
        <f>IF(AND('Captura de datos CASO'!Z362='DO NOT USE_School Picklist'!$D$3,ISBLANK('Captura de datos CASO'!AA362)),"Symptom Onset Date is required if Ever Symptomatic is Yes",IF('DO NOT USE_Case Formulas'!A362,"OK",NA()))</f>
        <v>#N/A</v>
      </c>
      <c r="AB362" s="40"/>
      <c r="AC362" s="40" t="e">
        <f ca="1">IF(AND('DO NOT USE_Case Formulas'!A362,ISBLANK('Captura de datos CASO'!AC362)),"Lab Result Test Date is required",IF('Captura de datos CASO'!AC362&gt;'DO NOT USE_School Picklist'!$C$3,"Test Date cannot be a future date",IF(NOT(ISBLANK('Captura de datos CASO'!AC362)),"OK",NA())))</f>
        <v>#N/A</v>
      </c>
      <c r="AD362" s="40" t="e">
        <f>IF(AND(NOT(ISBLANK('Captura de datos CASO'!AD362)),ISNA(VLOOKUP('Captura de datos CASO'!AD362,'DO NOT USE_School Picklist'!$R$3:$R$7,1,FALSE))),"Please select a value from the drop-down menu",IF('DO NOT USE_Case Formulas'!A362,"OK",NA()))</f>
        <v>#N/A</v>
      </c>
      <c r="AE362" s="40" t="e">
        <f>IF(AND('DO NOT USE_Case Formulas'!A362,ISBLANK('Captura de datos CASO'!AB362)),"Lab Result Test Result is required",IF(AND(NOT(ISBLANK('Captura de datos CASO'!AB362)),ISNA(VLOOKUP('Captura de datos CASO'!AB362,'DO NOT USE_School Picklist'!$Q$3:$Q$8,1,FALSE))),"Please select a value from the drop-down menu",IF('DO NOT USE_Case Formulas'!A362,"OK",NA())))</f>
        <v>#N/A</v>
      </c>
    </row>
    <row r="363" spans="1:31" x14ac:dyDescent="0.3">
      <c r="A363" s="39" t="e">
        <f>IF('DO NOT USE_Case Formulas'!A363,IF('DO NOT USE_Case Formulas'!B363,"Not all required fields are completed","OK"),NA())</f>
        <v>#N/A</v>
      </c>
      <c r="B363" s="40" t="e">
        <f>IF(AND('DO NOT USE_Case Formulas'!A363,ISBLANK('Captura de datos CASO'!B363)),"First Name is required",IF(NOT(ISBLANK('Captura de datos CASO'!B363)),"OK",NA()))</f>
        <v>#N/A</v>
      </c>
      <c r="C363" s="40" t="e">
        <f>IF(AND('DO NOT USE_Case Formulas'!A363,ISBLANK('Captura de datos CASO'!C363)),"Last Name is required",IF(NOT(ISBLANK('Captura de datos CASO'!C363)),"OK",NA()))</f>
        <v>#N/A</v>
      </c>
      <c r="D363" s="40" t="e">
        <f>IF(AND('DO NOT USE_Case Formulas'!A363,ISBLANK('Captura de datos CASO'!D363)),"Birthdate is required",IF(NOT(ISBLANK('Captura de datos CASO'!D363)),"OK",NA()))</f>
        <v>#N/A</v>
      </c>
      <c r="E363" s="40" t="e">
        <f>IF(AND('DO NOT USE_Case Formulas'!A363,ISBLANK('Captura de datos CASO'!E363)),"Mobile Phone is required",IF(NOT(ISBLANK('Captura de datos CASO'!E363)),IF(AND(ISNUMBER(VALUE('Captura de datos CASO'!E363)),LEFT('Captura de datos CASO'!E363,1)&lt;&gt;"1",LEN('Captura de datos CASO'!E363)=10),"OK","Phone number must be valid format"),NA()))</f>
        <v>#N/A</v>
      </c>
      <c r="F363" s="40" t="e">
        <f>IF(LEN('Captura de datos CASO'!F363)&gt;255,"Home Street Address must be less than 255 characters",IF('DO NOT USE_Case Formulas'!A363,"OK",NA()))</f>
        <v>#N/A</v>
      </c>
      <c r="G363" s="40" t="e">
        <f>IF(LEN('Captura de datos CASO'!G363)&gt;40,"City must be less than 40 characters",IF('DO NOT USE_Case Formulas'!A363,"OK",NA()))</f>
        <v>#N/A</v>
      </c>
      <c r="H363" s="40" t="e">
        <f>IF(AND(NOT(ISBLANK('Captura de datos CASO'!H363)),ISNA(VLOOKUP('Captura de datos CASO'!H363,'DO NOT USE_School Picklist'!$P$3:$P$52,1,FALSE))),"Please select a value from the drop-down menu",IF('DO NOT USE_Case Formulas'!A363,"OK",NA()))</f>
        <v>#N/A</v>
      </c>
      <c r="I363" s="40" t="e">
        <f>IF(AND('DO NOT USE_Case Formulas'!A363,ISBLANK('Captura de datos CASO'!I363)),"Zip is required",IF(ISBLANK('Captura de datos CASO'!I363),NA(),"OK"))</f>
        <v>#N/A</v>
      </c>
      <c r="J363" s="40" t="e">
        <f>IF(AND('DO NOT USE_Case Formulas'!A363,ISBLANK('Captura de datos CASO'!J363)),"Student or Staff? is required",IF(ISBLANK('Captura de datos CASO'!J363),NA(),IF(ISNA(VLOOKUP('Captura de datos CASO'!J363,'DO NOT USE_School Picklist'!$B$3:$B$6,1,FALSE)),"Please select a value from the drop-down menu","OK")))</f>
        <v>#N/A</v>
      </c>
      <c r="K363" s="40" t="e">
        <f>IF(AND('Captura de datos CASO'!J363='DO NOT USE_School Picklist'!$B$4,ISBLANK('Captura de datos CASO'!K363)),"Occupation/Job Title is required if Student or Staff? is Yes, staff/faculty or volunteer",IF('DO NOT USE_Case Formulas'!A363,"OK",NA()))</f>
        <v>#N/A</v>
      </c>
      <c r="L363" s="40" t="e">
        <f ca="1">IF('Captura de datos CASO'!L363&gt;'DO NOT USE_School Picklist'!$C$3,"Date last on school campus/facility cannot be a future date",IF('DO NOT USE_Case Formulas'!A363,IF(ISBLANK('Captura de datos CASO'!L363),"Date last on school campus/facility is required","OK"),NA()))</f>
        <v>#N/A</v>
      </c>
      <c r="M363" s="40" t="e">
        <f>IF(AND('DO NOT USE_Case Formulas'!A363,ISBLANK('Captura de datos CASO'!M363)),"Specific Place in the Location is required",IF(ISBLANK('Captura de datos CASO'!M363),NA(),"OK"))</f>
        <v>#N/A</v>
      </c>
      <c r="N363" s="40" t="e">
        <f>IF(LEN('Captura de datos CASO'!N363)&gt;50,"Parent/Guardian Name must be less than 50 characters",IF('DO NOT USE_Case Formulas'!A363,"OK",NA()))</f>
        <v>#N/A</v>
      </c>
      <c r="O363" s="40" t="e">
        <f>IF(NOT(ISBLANK('Captura de datos CASO'!O363)),IF(AND(ISNUMBER('Captura de datos CASO'!O363),LEFT('Captura de datos CASO'!O363,1)&lt;&gt;"1",LEN('Captura de datos CASO'!O363)=10),"OK","Phone number must be valid format"),IF('DO NOT USE_Case Formulas'!A363,"OK",NA()))</f>
        <v>#N/A</v>
      </c>
      <c r="P363" s="53" t="e">
        <f>IF(AND(NOT(ISBLANK('Captura de datos CASO'!P363)),ISNA(VLOOKUP('Captura de datos CASO'!P363,'DO NOT USE_School Picklist'!$I$3:$I$5,1,FALSE))),"Please select a value from the drop-down menu",IF('DO NOT USE_Case Formulas'!A363,"OK",NA()))</f>
        <v>#N/A</v>
      </c>
      <c r="Q363" s="40" t="e">
        <f>IF(AND(NOT(ISBLANK('Captura de datos CASO'!Q363)),ISNA(VLOOKUP('Captura de datos CASO'!Q363,'DO NOT USE_School Picklist'!$E$3:$E$10,1,FALSE))),"Please select a value from the drop-down menu",IF('DO NOT USE_Case Formulas'!A363,"OK",NA()))</f>
        <v>#N/A</v>
      </c>
      <c r="R363" s="53" t="e">
        <f>IF(AND(NOT(ISBLANK('Captura de datos CASO'!R363)),ISNA(VLOOKUP('Captura de datos CASO'!R363,'DO NOT USE_School Picklist'!$W$3:$W$9,1,FALSE))),"Please select a value from the drop-down menu",IF('DO NOT USE_Case Formulas'!A363,"OK",NA()))</f>
        <v>#N/A</v>
      </c>
      <c r="S363" s="53" t="e">
        <f>IF(AND(NOT(ISBLANK('Captura de datos CASO'!S363)),ISNA(VLOOKUP('Captura de datos CASO'!S363,'DO NOT USE_School Picklist'!$W$3:$W$9,1,FALSE))),"Please select a value from the drop-down menu",IF('DO NOT USE_Case Formulas'!A363,"OK",NA()))</f>
        <v>#N/A</v>
      </c>
      <c r="T363" s="40" t="e">
        <f>IF(AND(NOT(ISBLANK('Captura de datos CASO'!T363)),ISNA(VLOOKUP('Captura de datos CASO'!T363,'DO NOT USE_School Picklist'!$F$3:$F$16,1,FALSE))),"Please select a value from the drop-down menu",IF('DO NOT USE_Case Formulas'!A363,"OK",NA()))</f>
        <v>#N/A</v>
      </c>
      <c r="U363" s="40" t="e">
        <f>IF(LEN('Captura de datos CASO'!U363)&gt;100,"Classroom(s) must be less than 100 characters",IF('DO NOT USE_Case Formulas'!A363,"OK",NA()))</f>
        <v>#N/A</v>
      </c>
      <c r="V363" s="40" t="e">
        <f>IF(AND(NOT(ISBLANK('Captura de datos CASO'!V363)),ISNA(VLOOKUP('Captura de datos CASO'!V363,'DO NOT USE_School Picklist'!$S$3:$S$12,1,FALSE))),"Please select a value from the drop-down menu",IF('DO NOT USE_Case Formulas'!A363,"OK",NA()))</f>
        <v>#N/A</v>
      </c>
      <c r="W363" s="40" t="e">
        <f>IF(AND(NOT(ISBLANK('Captura de datos CASO'!W363)),ISNA(VLOOKUP('Captura de datos CASO'!W363,'DO NOT USE_School Picklist'!$S$3:$S$12,1,FALSE))),"Please select a value from the drop-down menu",IF('DO NOT USE_Case Formulas'!A363,"OK",NA()))</f>
        <v>#N/A</v>
      </c>
      <c r="X363" s="40" t="e">
        <f>IF(LEN('Captura de datos CASO'!X363)&gt;80,"Name of Education Group must be less than 80 characters",IF('DO NOT USE_Case Formulas'!A363,"OK",NA()))</f>
        <v>#N/A</v>
      </c>
      <c r="Y363" s="40" t="e">
        <f>IF(AND(NOT(ISBLANK('Captura de datos CASO'!Y363)),ISNA(VLOOKUP('Captura de datos CASO'!Y363,'DO NOT USE_School Picklist'!$K$3:$K$6,1,FALSE))),"Please select a value from the drop-down menu",IF('DO NOT USE_Case Formulas'!A363,"OK",NA()))</f>
        <v>#N/A</v>
      </c>
      <c r="Z363" s="40" t="e">
        <f>IF(AND('DO NOT USE_Case Formulas'!A363,ISBLANK('Captura de datos CASO'!Z363)),"Has this person had symptoms? is required",IF(AND(NOT(ISBLANK('Captura de datos CASO'!Z363)),ISNA(VLOOKUP('Captura de datos CASO'!Z363,'DO NOT USE_School Picklist'!$D$3:$D$5,1,FALSE))),"Please select a value from the drop-down menu",IF(NOT(ISBLANK('Captura de datos CASO'!Z363)),"OK",NA())))</f>
        <v>#N/A</v>
      </c>
      <c r="AA363" s="40" t="e">
        <f>IF(AND('Captura de datos CASO'!Z363='DO NOT USE_School Picklist'!$D$3,ISBLANK('Captura de datos CASO'!AA363)),"Symptom Onset Date is required if Ever Symptomatic is Yes",IF('DO NOT USE_Case Formulas'!A363,"OK",NA()))</f>
        <v>#N/A</v>
      </c>
      <c r="AB363" s="40"/>
      <c r="AC363" s="40" t="e">
        <f ca="1">IF(AND('DO NOT USE_Case Formulas'!A363,ISBLANK('Captura de datos CASO'!AC363)),"Lab Result Test Date is required",IF('Captura de datos CASO'!AC363&gt;'DO NOT USE_School Picklist'!$C$3,"Test Date cannot be a future date",IF(NOT(ISBLANK('Captura de datos CASO'!AC363)),"OK",NA())))</f>
        <v>#N/A</v>
      </c>
      <c r="AD363" s="40" t="e">
        <f>IF(AND(NOT(ISBLANK('Captura de datos CASO'!AD363)),ISNA(VLOOKUP('Captura de datos CASO'!AD363,'DO NOT USE_School Picklist'!$R$3:$R$7,1,FALSE))),"Please select a value from the drop-down menu",IF('DO NOT USE_Case Formulas'!A363,"OK",NA()))</f>
        <v>#N/A</v>
      </c>
      <c r="AE363" s="40" t="e">
        <f>IF(AND('DO NOT USE_Case Formulas'!A363,ISBLANK('Captura de datos CASO'!AB363)),"Lab Result Test Result is required",IF(AND(NOT(ISBLANK('Captura de datos CASO'!AB363)),ISNA(VLOOKUP('Captura de datos CASO'!AB363,'DO NOT USE_School Picklist'!$Q$3:$Q$8,1,FALSE))),"Please select a value from the drop-down menu",IF('DO NOT USE_Case Formulas'!A363,"OK",NA())))</f>
        <v>#N/A</v>
      </c>
    </row>
    <row r="364" spans="1:31" x14ac:dyDescent="0.3">
      <c r="A364" s="39" t="e">
        <f>IF('DO NOT USE_Case Formulas'!A364,IF('DO NOT USE_Case Formulas'!B364,"Not all required fields are completed","OK"),NA())</f>
        <v>#N/A</v>
      </c>
      <c r="B364" s="40" t="e">
        <f>IF(AND('DO NOT USE_Case Formulas'!A364,ISBLANK('Captura de datos CASO'!B364)),"First Name is required",IF(NOT(ISBLANK('Captura de datos CASO'!B364)),"OK",NA()))</f>
        <v>#N/A</v>
      </c>
      <c r="C364" s="40" t="e">
        <f>IF(AND('DO NOT USE_Case Formulas'!A364,ISBLANK('Captura de datos CASO'!C364)),"Last Name is required",IF(NOT(ISBLANK('Captura de datos CASO'!C364)),"OK",NA()))</f>
        <v>#N/A</v>
      </c>
      <c r="D364" s="40" t="e">
        <f>IF(AND('DO NOT USE_Case Formulas'!A364,ISBLANK('Captura de datos CASO'!D364)),"Birthdate is required",IF(NOT(ISBLANK('Captura de datos CASO'!D364)),"OK",NA()))</f>
        <v>#N/A</v>
      </c>
      <c r="E364" s="40" t="e">
        <f>IF(AND('DO NOT USE_Case Formulas'!A364,ISBLANK('Captura de datos CASO'!E364)),"Mobile Phone is required",IF(NOT(ISBLANK('Captura de datos CASO'!E364)),IF(AND(ISNUMBER(VALUE('Captura de datos CASO'!E364)),LEFT('Captura de datos CASO'!E364,1)&lt;&gt;"1",LEN('Captura de datos CASO'!E364)=10),"OK","Phone number must be valid format"),NA()))</f>
        <v>#N/A</v>
      </c>
      <c r="F364" s="40" t="e">
        <f>IF(LEN('Captura de datos CASO'!F364)&gt;255,"Home Street Address must be less than 255 characters",IF('DO NOT USE_Case Formulas'!A364,"OK",NA()))</f>
        <v>#N/A</v>
      </c>
      <c r="G364" s="40" t="e">
        <f>IF(LEN('Captura de datos CASO'!G364)&gt;40,"City must be less than 40 characters",IF('DO NOT USE_Case Formulas'!A364,"OK",NA()))</f>
        <v>#N/A</v>
      </c>
      <c r="H364" s="40" t="e">
        <f>IF(AND(NOT(ISBLANK('Captura de datos CASO'!H364)),ISNA(VLOOKUP('Captura de datos CASO'!H364,'DO NOT USE_School Picklist'!$P$3:$P$52,1,FALSE))),"Please select a value from the drop-down menu",IF('DO NOT USE_Case Formulas'!A364,"OK",NA()))</f>
        <v>#N/A</v>
      </c>
      <c r="I364" s="40" t="e">
        <f>IF(AND('DO NOT USE_Case Formulas'!A364,ISBLANK('Captura de datos CASO'!I364)),"Zip is required",IF(ISBLANK('Captura de datos CASO'!I364),NA(),"OK"))</f>
        <v>#N/A</v>
      </c>
      <c r="J364" s="40" t="e">
        <f>IF(AND('DO NOT USE_Case Formulas'!A364,ISBLANK('Captura de datos CASO'!J364)),"Student or Staff? is required",IF(ISBLANK('Captura de datos CASO'!J364),NA(),IF(ISNA(VLOOKUP('Captura de datos CASO'!J364,'DO NOT USE_School Picklist'!$B$3:$B$6,1,FALSE)),"Please select a value from the drop-down menu","OK")))</f>
        <v>#N/A</v>
      </c>
      <c r="K364" s="40" t="e">
        <f>IF(AND('Captura de datos CASO'!J364='DO NOT USE_School Picklist'!$B$4,ISBLANK('Captura de datos CASO'!K364)),"Occupation/Job Title is required if Student or Staff? is Yes, staff/faculty or volunteer",IF('DO NOT USE_Case Formulas'!A364,"OK",NA()))</f>
        <v>#N/A</v>
      </c>
      <c r="L364" s="40" t="e">
        <f ca="1">IF('Captura de datos CASO'!L364&gt;'DO NOT USE_School Picklist'!$C$3,"Date last on school campus/facility cannot be a future date",IF('DO NOT USE_Case Formulas'!A364,IF(ISBLANK('Captura de datos CASO'!L364),"Date last on school campus/facility is required","OK"),NA()))</f>
        <v>#N/A</v>
      </c>
      <c r="M364" s="40" t="e">
        <f>IF(AND('DO NOT USE_Case Formulas'!A364,ISBLANK('Captura de datos CASO'!M364)),"Specific Place in the Location is required",IF(ISBLANK('Captura de datos CASO'!M364),NA(),"OK"))</f>
        <v>#N/A</v>
      </c>
      <c r="N364" s="40" t="e">
        <f>IF(LEN('Captura de datos CASO'!N364)&gt;50,"Parent/Guardian Name must be less than 50 characters",IF('DO NOT USE_Case Formulas'!A364,"OK",NA()))</f>
        <v>#N/A</v>
      </c>
      <c r="O364" s="40" t="e">
        <f>IF(NOT(ISBLANK('Captura de datos CASO'!O364)),IF(AND(ISNUMBER('Captura de datos CASO'!O364),LEFT('Captura de datos CASO'!O364,1)&lt;&gt;"1",LEN('Captura de datos CASO'!O364)=10),"OK","Phone number must be valid format"),IF('DO NOT USE_Case Formulas'!A364,"OK",NA()))</f>
        <v>#N/A</v>
      </c>
      <c r="P364" s="53" t="e">
        <f>IF(AND(NOT(ISBLANK('Captura de datos CASO'!P364)),ISNA(VLOOKUP('Captura de datos CASO'!P364,'DO NOT USE_School Picklist'!$I$3:$I$5,1,FALSE))),"Please select a value from the drop-down menu",IF('DO NOT USE_Case Formulas'!A364,"OK",NA()))</f>
        <v>#N/A</v>
      </c>
      <c r="Q364" s="40" t="e">
        <f>IF(AND(NOT(ISBLANK('Captura de datos CASO'!Q364)),ISNA(VLOOKUP('Captura de datos CASO'!Q364,'DO NOT USE_School Picklist'!$E$3:$E$10,1,FALSE))),"Please select a value from the drop-down menu",IF('DO NOT USE_Case Formulas'!A364,"OK",NA()))</f>
        <v>#N/A</v>
      </c>
      <c r="R364" s="53" t="e">
        <f>IF(AND(NOT(ISBLANK('Captura de datos CASO'!R364)),ISNA(VLOOKUP('Captura de datos CASO'!R364,'DO NOT USE_School Picklist'!$W$3:$W$9,1,FALSE))),"Please select a value from the drop-down menu",IF('DO NOT USE_Case Formulas'!A364,"OK",NA()))</f>
        <v>#N/A</v>
      </c>
      <c r="S364" s="53" t="e">
        <f>IF(AND(NOT(ISBLANK('Captura de datos CASO'!S364)),ISNA(VLOOKUP('Captura de datos CASO'!S364,'DO NOT USE_School Picklist'!$W$3:$W$9,1,FALSE))),"Please select a value from the drop-down menu",IF('DO NOT USE_Case Formulas'!A364,"OK",NA()))</f>
        <v>#N/A</v>
      </c>
      <c r="T364" s="40" t="e">
        <f>IF(AND(NOT(ISBLANK('Captura de datos CASO'!T364)),ISNA(VLOOKUP('Captura de datos CASO'!T364,'DO NOT USE_School Picklist'!$F$3:$F$16,1,FALSE))),"Please select a value from the drop-down menu",IF('DO NOT USE_Case Formulas'!A364,"OK",NA()))</f>
        <v>#N/A</v>
      </c>
      <c r="U364" s="40" t="e">
        <f>IF(LEN('Captura de datos CASO'!U364)&gt;100,"Classroom(s) must be less than 100 characters",IF('DO NOT USE_Case Formulas'!A364,"OK",NA()))</f>
        <v>#N/A</v>
      </c>
      <c r="V364" s="40" t="e">
        <f>IF(AND(NOT(ISBLANK('Captura de datos CASO'!V364)),ISNA(VLOOKUP('Captura de datos CASO'!V364,'DO NOT USE_School Picklist'!$S$3:$S$12,1,FALSE))),"Please select a value from the drop-down menu",IF('DO NOT USE_Case Formulas'!A364,"OK",NA()))</f>
        <v>#N/A</v>
      </c>
      <c r="W364" s="40" t="e">
        <f>IF(AND(NOT(ISBLANK('Captura de datos CASO'!W364)),ISNA(VLOOKUP('Captura de datos CASO'!W364,'DO NOT USE_School Picklist'!$S$3:$S$12,1,FALSE))),"Please select a value from the drop-down menu",IF('DO NOT USE_Case Formulas'!A364,"OK",NA()))</f>
        <v>#N/A</v>
      </c>
      <c r="X364" s="40" t="e">
        <f>IF(LEN('Captura de datos CASO'!X364)&gt;80,"Name of Education Group must be less than 80 characters",IF('DO NOT USE_Case Formulas'!A364,"OK",NA()))</f>
        <v>#N/A</v>
      </c>
      <c r="Y364" s="40" t="e">
        <f>IF(AND(NOT(ISBLANK('Captura de datos CASO'!Y364)),ISNA(VLOOKUP('Captura de datos CASO'!Y364,'DO NOT USE_School Picklist'!$K$3:$K$6,1,FALSE))),"Please select a value from the drop-down menu",IF('DO NOT USE_Case Formulas'!A364,"OK",NA()))</f>
        <v>#N/A</v>
      </c>
      <c r="Z364" s="40" t="e">
        <f>IF(AND('DO NOT USE_Case Formulas'!A364,ISBLANK('Captura de datos CASO'!Z364)),"Has this person had symptoms? is required",IF(AND(NOT(ISBLANK('Captura de datos CASO'!Z364)),ISNA(VLOOKUP('Captura de datos CASO'!Z364,'DO NOT USE_School Picklist'!$D$3:$D$5,1,FALSE))),"Please select a value from the drop-down menu",IF(NOT(ISBLANK('Captura de datos CASO'!Z364)),"OK",NA())))</f>
        <v>#N/A</v>
      </c>
      <c r="AA364" s="40" t="e">
        <f>IF(AND('Captura de datos CASO'!Z364='DO NOT USE_School Picklist'!$D$3,ISBLANK('Captura de datos CASO'!AA364)),"Symptom Onset Date is required if Ever Symptomatic is Yes",IF('DO NOT USE_Case Formulas'!A364,"OK",NA()))</f>
        <v>#N/A</v>
      </c>
      <c r="AB364" s="40"/>
      <c r="AC364" s="40" t="e">
        <f ca="1">IF(AND('DO NOT USE_Case Formulas'!A364,ISBLANK('Captura de datos CASO'!AC364)),"Lab Result Test Date is required",IF('Captura de datos CASO'!AC364&gt;'DO NOT USE_School Picklist'!$C$3,"Test Date cannot be a future date",IF(NOT(ISBLANK('Captura de datos CASO'!AC364)),"OK",NA())))</f>
        <v>#N/A</v>
      </c>
      <c r="AD364" s="40" t="e">
        <f>IF(AND(NOT(ISBLANK('Captura de datos CASO'!AD364)),ISNA(VLOOKUP('Captura de datos CASO'!AD364,'DO NOT USE_School Picklist'!$R$3:$R$7,1,FALSE))),"Please select a value from the drop-down menu",IF('DO NOT USE_Case Formulas'!A364,"OK",NA()))</f>
        <v>#N/A</v>
      </c>
      <c r="AE364" s="40" t="e">
        <f>IF(AND('DO NOT USE_Case Formulas'!A364,ISBLANK('Captura de datos CASO'!AB364)),"Lab Result Test Result is required",IF(AND(NOT(ISBLANK('Captura de datos CASO'!AB364)),ISNA(VLOOKUP('Captura de datos CASO'!AB364,'DO NOT USE_School Picklist'!$Q$3:$Q$8,1,FALSE))),"Please select a value from the drop-down menu",IF('DO NOT USE_Case Formulas'!A364,"OK",NA())))</f>
        <v>#N/A</v>
      </c>
    </row>
    <row r="365" spans="1:31" x14ac:dyDescent="0.3">
      <c r="A365" s="39" t="e">
        <f>IF('DO NOT USE_Case Formulas'!A365,IF('DO NOT USE_Case Formulas'!B365,"Not all required fields are completed","OK"),NA())</f>
        <v>#N/A</v>
      </c>
      <c r="B365" s="40" t="e">
        <f>IF(AND('DO NOT USE_Case Formulas'!A365,ISBLANK('Captura de datos CASO'!B365)),"First Name is required",IF(NOT(ISBLANK('Captura de datos CASO'!B365)),"OK",NA()))</f>
        <v>#N/A</v>
      </c>
      <c r="C365" s="40" t="e">
        <f>IF(AND('DO NOT USE_Case Formulas'!A365,ISBLANK('Captura de datos CASO'!C365)),"Last Name is required",IF(NOT(ISBLANK('Captura de datos CASO'!C365)),"OK",NA()))</f>
        <v>#N/A</v>
      </c>
      <c r="D365" s="40" t="e">
        <f>IF(AND('DO NOT USE_Case Formulas'!A365,ISBLANK('Captura de datos CASO'!D365)),"Birthdate is required",IF(NOT(ISBLANK('Captura de datos CASO'!D365)),"OK",NA()))</f>
        <v>#N/A</v>
      </c>
      <c r="E365" s="40" t="e">
        <f>IF(AND('DO NOT USE_Case Formulas'!A365,ISBLANK('Captura de datos CASO'!E365)),"Mobile Phone is required",IF(NOT(ISBLANK('Captura de datos CASO'!E365)),IF(AND(ISNUMBER(VALUE('Captura de datos CASO'!E365)),LEFT('Captura de datos CASO'!E365,1)&lt;&gt;"1",LEN('Captura de datos CASO'!E365)=10),"OK","Phone number must be valid format"),NA()))</f>
        <v>#N/A</v>
      </c>
      <c r="F365" s="40" t="e">
        <f>IF(LEN('Captura de datos CASO'!F365)&gt;255,"Home Street Address must be less than 255 characters",IF('DO NOT USE_Case Formulas'!A365,"OK",NA()))</f>
        <v>#N/A</v>
      </c>
      <c r="G365" s="40" t="e">
        <f>IF(LEN('Captura de datos CASO'!G365)&gt;40,"City must be less than 40 characters",IF('DO NOT USE_Case Formulas'!A365,"OK",NA()))</f>
        <v>#N/A</v>
      </c>
      <c r="H365" s="40" t="e">
        <f>IF(AND(NOT(ISBLANK('Captura de datos CASO'!H365)),ISNA(VLOOKUP('Captura de datos CASO'!H365,'DO NOT USE_School Picklist'!$P$3:$P$52,1,FALSE))),"Please select a value from the drop-down menu",IF('DO NOT USE_Case Formulas'!A365,"OK",NA()))</f>
        <v>#N/A</v>
      </c>
      <c r="I365" s="40" t="e">
        <f>IF(AND('DO NOT USE_Case Formulas'!A365,ISBLANK('Captura de datos CASO'!I365)),"Zip is required",IF(ISBLANK('Captura de datos CASO'!I365),NA(),"OK"))</f>
        <v>#N/A</v>
      </c>
      <c r="J365" s="40" t="e">
        <f>IF(AND('DO NOT USE_Case Formulas'!A365,ISBLANK('Captura de datos CASO'!J365)),"Student or Staff? is required",IF(ISBLANK('Captura de datos CASO'!J365),NA(),IF(ISNA(VLOOKUP('Captura de datos CASO'!J365,'DO NOT USE_School Picklist'!$B$3:$B$6,1,FALSE)),"Please select a value from the drop-down menu","OK")))</f>
        <v>#N/A</v>
      </c>
      <c r="K365" s="40" t="e">
        <f>IF(AND('Captura de datos CASO'!J365='DO NOT USE_School Picklist'!$B$4,ISBLANK('Captura de datos CASO'!K365)),"Occupation/Job Title is required if Student or Staff? is Yes, staff/faculty or volunteer",IF('DO NOT USE_Case Formulas'!A365,"OK",NA()))</f>
        <v>#N/A</v>
      </c>
      <c r="L365" s="40" t="e">
        <f ca="1">IF('Captura de datos CASO'!L365&gt;'DO NOT USE_School Picklist'!$C$3,"Date last on school campus/facility cannot be a future date",IF('DO NOT USE_Case Formulas'!A365,IF(ISBLANK('Captura de datos CASO'!L365),"Date last on school campus/facility is required","OK"),NA()))</f>
        <v>#N/A</v>
      </c>
      <c r="M365" s="40" t="e">
        <f>IF(AND('DO NOT USE_Case Formulas'!A365,ISBLANK('Captura de datos CASO'!M365)),"Specific Place in the Location is required",IF(ISBLANK('Captura de datos CASO'!M365),NA(),"OK"))</f>
        <v>#N/A</v>
      </c>
      <c r="N365" s="40" t="e">
        <f>IF(LEN('Captura de datos CASO'!N365)&gt;50,"Parent/Guardian Name must be less than 50 characters",IF('DO NOT USE_Case Formulas'!A365,"OK",NA()))</f>
        <v>#N/A</v>
      </c>
      <c r="O365" s="40" t="e">
        <f>IF(NOT(ISBLANK('Captura de datos CASO'!O365)),IF(AND(ISNUMBER('Captura de datos CASO'!O365),LEFT('Captura de datos CASO'!O365,1)&lt;&gt;"1",LEN('Captura de datos CASO'!O365)=10),"OK","Phone number must be valid format"),IF('DO NOT USE_Case Formulas'!A365,"OK",NA()))</f>
        <v>#N/A</v>
      </c>
      <c r="P365" s="53" t="e">
        <f>IF(AND(NOT(ISBLANK('Captura de datos CASO'!P365)),ISNA(VLOOKUP('Captura de datos CASO'!P365,'DO NOT USE_School Picklist'!$I$3:$I$5,1,FALSE))),"Please select a value from the drop-down menu",IF('DO NOT USE_Case Formulas'!A365,"OK",NA()))</f>
        <v>#N/A</v>
      </c>
      <c r="Q365" s="40" t="e">
        <f>IF(AND(NOT(ISBLANK('Captura de datos CASO'!Q365)),ISNA(VLOOKUP('Captura de datos CASO'!Q365,'DO NOT USE_School Picklist'!$E$3:$E$10,1,FALSE))),"Please select a value from the drop-down menu",IF('DO NOT USE_Case Formulas'!A365,"OK",NA()))</f>
        <v>#N/A</v>
      </c>
      <c r="R365" s="53" t="e">
        <f>IF(AND(NOT(ISBLANK('Captura de datos CASO'!R365)),ISNA(VLOOKUP('Captura de datos CASO'!R365,'DO NOT USE_School Picklist'!$W$3:$W$9,1,FALSE))),"Please select a value from the drop-down menu",IF('DO NOT USE_Case Formulas'!A365,"OK",NA()))</f>
        <v>#N/A</v>
      </c>
      <c r="S365" s="53" t="e">
        <f>IF(AND(NOT(ISBLANK('Captura de datos CASO'!S365)),ISNA(VLOOKUP('Captura de datos CASO'!S365,'DO NOT USE_School Picklist'!$W$3:$W$9,1,FALSE))),"Please select a value from the drop-down menu",IF('DO NOT USE_Case Formulas'!A365,"OK",NA()))</f>
        <v>#N/A</v>
      </c>
      <c r="T365" s="40" t="e">
        <f>IF(AND(NOT(ISBLANK('Captura de datos CASO'!T365)),ISNA(VLOOKUP('Captura de datos CASO'!T365,'DO NOT USE_School Picklist'!$F$3:$F$16,1,FALSE))),"Please select a value from the drop-down menu",IF('DO NOT USE_Case Formulas'!A365,"OK",NA()))</f>
        <v>#N/A</v>
      </c>
      <c r="U365" s="40" t="e">
        <f>IF(LEN('Captura de datos CASO'!U365)&gt;100,"Classroom(s) must be less than 100 characters",IF('DO NOT USE_Case Formulas'!A365,"OK",NA()))</f>
        <v>#N/A</v>
      </c>
      <c r="V365" s="40" t="e">
        <f>IF(AND(NOT(ISBLANK('Captura de datos CASO'!V365)),ISNA(VLOOKUP('Captura de datos CASO'!V365,'DO NOT USE_School Picklist'!$S$3:$S$12,1,FALSE))),"Please select a value from the drop-down menu",IF('DO NOT USE_Case Formulas'!A365,"OK",NA()))</f>
        <v>#N/A</v>
      </c>
      <c r="W365" s="40" t="e">
        <f>IF(AND(NOT(ISBLANK('Captura de datos CASO'!W365)),ISNA(VLOOKUP('Captura de datos CASO'!W365,'DO NOT USE_School Picklist'!$S$3:$S$12,1,FALSE))),"Please select a value from the drop-down menu",IF('DO NOT USE_Case Formulas'!A365,"OK",NA()))</f>
        <v>#N/A</v>
      </c>
      <c r="X365" s="40" t="e">
        <f>IF(LEN('Captura de datos CASO'!X365)&gt;80,"Name of Education Group must be less than 80 characters",IF('DO NOT USE_Case Formulas'!A365,"OK",NA()))</f>
        <v>#N/A</v>
      </c>
      <c r="Y365" s="40" t="e">
        <f>IF(AND(NOT(ISBLANK('Captura de datos CASO'!Y365)),ISNA(VLOOKUP('Captura de datos CASO'!Y365,'DO NOT USE_School Picklist'!$K$3:$K$6,1,FALSE))),"Please select a value from the drop-down menu",IF('DO NOT USE_Case Formulas'!A365,"OK",NA()))</f>
        <v>#N/A</v>
      </c>
      <c r="Z365" s="40" t="e">
        <f>IF(AND('DO NOT USE_Case Formulas'!A365,ISBLANK('Captura de datos CASO'!Z365)),"Has this person had symptoms? is required",IF(AND(NOT(ISBLANK('Captura de datos CASO'!Z365)),ISNA(VLOOKUP('Captura de datos CASO'!Z365,'DO NOT USE_School Picklist'!$D$3:$D$5,1,FALSE))),"Please select a value from the drop-down menu",IF(NOT(ISBLANK('Captura de datos CASO'!Z365)),"OK",NA())))</f>
        <v>#N/A</v>
      </c>
      <c r="AA365" s="40" t="e">
        <f>IF(AND('Captura de datos CASO'!Z365='DO NOT USE_School Picklist'!$D$3,ISBLANK('Captura de datos CASO'!AA365)),"Symptom Onset Date is required if Ever Symptomatic is Yes",IF('DO NOT USE_Case Formulas'!A365,"OK",NA()))</f>
        <v>#N/A</v>
      </c>
      <c r="AB365" s="40"/>
      <c r="AC365" s="40" t="e">
        <f ca="1">IF(AND('DO NOT USE_Case Formulas'!A365,ISBLANK('Captura de datos CASO'!AC365)),"Lab Result Test Date is required",IF('Captura de datos CASO'!AC365&gt;'DO NOT USE_School Picklist'!$C$3,"Test Date cannot be a future date",IF(NOT(ISBLANK('Captura de datos CASO'!AC365)),"OK",NA())))</f>
        <v>#N/A</v>
      </c>
      <c r="AD365" s="40" t="e">
        <f>IF(AND(NOT(ISBLANK('Captura de datos CASO'!AD365)),ISNA(VLOOKUP('Captura de datos CASO'!AD365,'DO NOT USE_School Picklist'!$R$3:$R$7,1,FALSE))),"Please select a value from the drop-down menu",IF('DO NOT USE_Case Formulas'!A365,"OK",NA()))</f>
        <v>#N/A</v>
      </c>
      <c r="AE365" s="40" t="e">
        <f>IF(AND('DO NOT USE_Case Formulas'!A365,ISBLANK('Captura de datos CASO'!AB365)),"Lab Result Test Result is required",IF(AND(NOT(ISBLANK('Captura de datos CASO'!AB365)),ISNA(VLOOKUP('Captura de datos CASO'!AB365,'DO NOT USE_School Picklist'!$Q$3:$Q$8,1,FALSE))),"Please select a value from the drop-down menu",IF('DO NOT USE_Case Formulas'!A365,"OK",NA())))</f>
        <v>#N/A</v>
      </c>
    </row>
    <row r="366" spans="1:31" x14ac:dyDescent="0.3">
      <c r="A366" s="39" t="e">
        <f>IF('DO NOT USE_Case Formulas'!A366,IF('DO NOT USE_Case Formulas'!B366,"Not all required fields are completed","OK"),NA())</f>
        <v>#N/A</v>
      </c>
      <c r="B366" s="40" t="e">
        <f>IF(AND('DO NOT USE_Case Formulas'!A366,ISBLANK('Captura de datos CASO'!B366)),"First Name is required",IF(NOT(ISBLANK('Captura de datos CASO'!B366)),"OK",NA()))</f>
        <v>#N/A</v>
      </c>
      <c r="C366" s="40" t="e">
        <f>IF(AND('DO NOT USE_Case Formulas'!A366,ISBLANK('Captura de datos CASO'!C366)),"Last Name is required",IF(NOT(ISBLANK('Captura de datos CASO'!C366)),"OK",NA()))</f>
        <v>#N/A</v>
      </c>
      <c r="D366" s="40" t="e">
        <f>IF(AND('DO NOT USE_Case Formulas'!A366,ISBLANK('Captura de datos CASO'!D366)),"Birthdate is required",IF(NOT(ISBLANK('Captura de datos CASO'!D366)),"OK",NA()))</f>
        <v>#N/A</v>
      </c>
      <c r="E366" s="40" t="e">
        <f>IF(AND('DO NOT USE_Case Formulas'!A366,ISBLANK('Captura de datos CASO'!E366)),"Mobile Phone is required",IF(NOT(ISBLANK('Captura de datos CASO'!E366)),IF(AND(ISNUMBER(VALUE('Captura de datos CASO'!E366)),LEFT('Captura de datos CASO'!E366,1)&lt;&gt;"1",LEN('Captura de datos CASO'!E366)=10),"OK","Phone number must be valid format"),NA()))</f>
        <v>#N/A</v>
      </c>
      <c r="F366" s="40" t="e">
        <f>IF(LEN('Captura de datos CASO'!F366)&gt;255,"Home Street Address must be less than 255 characters",IF('DO NOT USE_Case Formulas'!A366,"OK",NA()))</f>
        <v>#N/A</v>
      </c>
      <c r="G366" s="40" t="e">
        <f>IF(LEN('Captura de datos CASO'!G366)&gt;40,"City must be less than 40 characters",IF('DO NOT USE_Case Formulas'!A366,"OK",NA()))</f>
        <v>#N/A</v>
      </c>
      <c r="H366" s="40" t="e">
        <f>IF(AND(NOT(ISBLANK('Captura de datos CASO'!H366)),ISNA(VLOOKUP('Captura de datos CASO'!H366,'DO NOT USE_School Picklist'!$P$3:$P$52,1,FALSE))),"Please select a value from the drop-down menu",IF('DO NOT USE_Case Formulas'!A366,"OK",NA()))</f>
        <v>#N/A</v>
      </c>
      <c r="I366" s="40" t="e">
        <f>IF(AND('DO NOT USE_Case Formulas'!A366,ISBLANK('Captura de datos CASO'!I366)),"Zip is required",IF(ISBLANK('Captura de datos CASO'!I366),NA(),"OK"))</f>
        <v>#N/A</v>
      </c>
      <c r="J366" s="40" t="e">
        <f>IF(AND('DO NOT USE_Case Formulas'!A366,ISBLANK('Captura de datos CASO'!J366)),"Student or Staff? is required",IF(ISBLANK('Captura de datos CASO'!J366),NA(),IF(ISNA(VLOOKUP('Captura de datos CASO'!J366,'DO NOT USE_School Picklist'!$B$3:$B$6,1,FALSE)),"Please select a value from the drop-down menu","OK")))</f>
        <v>#N/A</v>
      </c>
      <c r="K366" s="40" t="e">
        <f>IF(AND('Captura de datos CASO'!J366='DO NOT USE_School Picklist'!$B$4,ISBLANK('Captura de datos CASO'!K366)),"Occupation/Job Title is required if Student or Staff? is Yes, staff/faculty or volunteer",IF('DO NOT USE_Case Formulas'!A366,"OK",NA()))</f>
        <v>#N/A</v>
      </c>
      <c r="L366" s="40" t="e">
        <f ca="1">IF('Captura de datos CASO'!L366&gt;'DO NOT USE_School Picklist'!$C$3,"Date last on school campus/facility cannot be a future date",IF('DO NOT USE_Case Formulas'!A366,IF(ISBLANK('Captura de datos CASO'!L366),"Date last on school campus/facility is required","OK"),NA()))</f>
        <v>#N/A</v>
      </c>
      <c r="M366" s="40" t="e">
        <f>IF(AND('DO NOT USE_Case Formulas'!A366,ISBLANK('Captura de datos CASO'!M366)),"Specific Place in the Location is required",IF(ISBLANK('Captura de datos CASO'!M366),NA(),"OK"))</f>
        <v>#N/A</v>
      </c>
      <c r="N366" s="40" t="e">
        <f>IF(LEN('Captura de datos CASO'!N366)&gt;50,"Parent/Guardian Name must be less than 50 characters",IF('DO NOT USE_Case Formulas'!A366,"OK",NA()))</f>
        <v>#N/A</v>
      </c>
      <c r="O366" s="40" t="e">
        <f>IF(NOT(ISBLANK('Captura de datos CASO'!O366)),IF(AND(ISNUMBER('Captura de datos CASO'!O366),LEFT('Captura de datos CASO'!O366,1)&lt;&gt;"1",LEN('Captura de datos CASO'!O366)=10),"OK","Phone number must be valid format"),IF('DO NOT USE_Case Formulas'!A366,"OK",NA()))</f>
        <v>#N/A</v>
      </c>
      <c r="P366" s="53" t="e">
        <f>IF(AND(NOT(ISBLANK('Captura de datos CASO'!P366)),ISNA(VLOOKUP('Captura de datos CASO'!P366,'DO NOT USE_School Picklist'!$I$3:$I$5,1,FALSE))),"Please select a value from the drop-down menu",IF('DO NOT USE_Case Formulas'!A366,"OK",NA()))</f>
        <v>#N/A</v>
      </c>
      <c r="Q366" s="40" t="e">
        <f>IF(AND(NOT(ISBLANK('Captura de datos CASO'!Q366)),ISNA(VLOOKUP('Captura de datos CASO'!Q366,'DO NOT USE_School Picklist'!$E$3:$E$10,1,FALSE))),"Please select a value from the drop-down menu",IF('DO NOT USE_Case Formulas'!A366,"OK",NA()))</f>
        <v>#N/A</v>
      </c>
      <c r="R366" s="53" t="e">
        <f>IF(AND(NOT(ISBLANK('Captura de datos CASO'!R366)),ISNA(VLOOKUP('Captura de datos CASO'!R366,'DO NOT USE_School Picklist'!$W$3:$W$9,1,FALSE))),"Please select a value from the drop-down menu",IF('DO NOT USE_Case Formulas'!A366,"OK",NA()))</f>
        <v>#N/A</v>
      </c>
      <c r="S366" s="53" t="e">
        <f>IF(AND(NOT(ISBLANK('Captura de datos CASO'!S366)),ISNA(VLOOKUP('Captura de datos CASO'!S366,'DO NOT USE_School Picklist'!$W$3:$W$9,1,FALSE))),"Please select a value from the drop-down menu",IF('DO NOT USE_Case Formulas'!A366,"OK",NA()))</f>
        <v>#N/A</v>
      </c>
      <c r="T366" s="40" t="e">
        <f>IF(AND(NOT(ISBLANK('Captura de datos CASO'!T366)),ISNA(VLOOKUP('Captura de datos CASO'!T366,'DO NOT USE_School Picklist'!$F$3:$F$16,1,FALSE))),"Please select a value from the drop-down menu",IF('DO NOT USE_Case Formulas'!A366,"OK",NA()))</f>
        <v>#N/A</v>
      </c>
      <c r="U366" s="40" t="e">
        <f>IF(LEN('Captura de datos CASO'!U366)&gt;100,"Classroom(s) must be less than 100 characters",IF('DO NOT USE_Case Formulas'!A366,"OK",NA()))</f>
        <v>#N/A</v>
      </c>
      <c r="V366" s="40" t="e">
        <f>IF(AND(NOT(ISBLANK('Captura de datos CASO'!V366)),ISNA(VLOOKUP('Captura de datos CASO'!V366,'DO NOT USE_School Picklist'!$S$3:$S$12,1,FALSE))),"Please select a value from the drop-down menu",IF('DO NOT USE_Case Formulas'!A366,"OK",NA()))</f>
        <v>#N/A</v>
      </c>
      <c r="W366" s="40" t="e">
        <f>IF(AND(NOT(ISBLANK('Captura de datos CASO'!W366)),ISNA(VLOOKUP('Captura de datos CASO'!W366,'DO NOT USE_School Picklist'!$S$3:$S$12,1,FALSE))),"Please select a value from the drop-down menu",IF('DO NOT USE_Case Formulas'!A366,"OK",NA()))</f>
        <v>#N/A</v>
      </c>
      <c r="X366" s="40" t="e">
        <f>IF(LEN('Captura de datos CASO'!X366)&gt;80,"Name of Education Group must be less than 80 characters",IF('DO NOT USE_Case Formulas'!A366,"OK",NA()))</f>
        <v>#N/A</v>
      </c>
      <c r="Y366" s="40" t="e">
        <f>IF(AND(NOT(ISBLANK('Captura de datos CASO'!Y366)),ISNA(VLOOKUP('Captura de datos CASO'!Y366,'DO NOT USE_School Picklist'!$K$3:$K$6,1,FALSE))),"Please select a value from the drop-down menu",IF('DO NOT USE_Case Formulas'!A366,"OK",NA()))</f>
        <v>#N/A</v>
      </c>
      <c r="Z366" s="40" t="e">
        <f>IF(AND('DO NOT USE_Case Formulas'!A366,ISBLANK('Captura de datos CASO'!Z366)),"Has this person had symptoms? is required",IF(AND(NOT(ISBLANK('Captura de datos CASO'!Z366)),ISNA(VLOOKUP('Captura de datos CASO'!Z366,'DO NOT USE_School Picklist'!$D$3:$D$5,1,FALSE))),"Please select a value from the drop-down menu",IF(NOT(ISBLANK('Captura de datos CASO'!Z366)),"OK",NA())))</f>
        <v>#N/A</v>
      </c>
      <c r="AA366" s="40" t="e">
        <f>IF(AND('Captura de datos CASO'!Z366='DO NOT USE_School Picklist'!$D$3,ISBLANK('Captura de datos CASO'!AA366)),"Symptom Onset Date is required if Ever Symptomatic is Yes",IF('DO NOT USE_Case Formulas'!A366,"OK",NA()))</f>
        <v>#N/A</v>
      </c>
      <c r="AB366" s="40"/>
      <c r="AC366" s="40" t="e">
        <f ca="1">IF(AND('DO NOT USE_Case Formulas'!A366,ISBLANK('Captura de datos CASO'!AC366)),"Lab Result Test Date is required",IF('Captura de datos CASO'!AC366&gt;'DO NOT USE_School Picklist'!$C$3,"Test Date cannot be a future date",IF(NOT(ISBLANK('Captura de datos CASO'!AC366)),"OK",NA())))</f>
        <v>#N/A</v>
      </c>
      <c r="AD366" s="40" t="e">
        <f>IF(AND(NOT(ISBLANK('Captura de datos CASO'!AD366)),ISNA(VLOOKUP('Captura de datos CASO'!AD366,'DO NOT USE_School Picklist'!$R$3:$R$7,1,FALSE))),"Please select a value from the drop-down menu",IF('DO NOT USE_Case Formulas'!A366,"OK",NA()))</f>
        <v>#N/A</v>
      </c>
      <c r="AE366" s="40" t="e">
        <f>IF(AND('DO NOT USE_Case Formulas'!A366,ISBLANK('Captura de datos CASO'!AB366)),"Lab Result Test Result is required",IF(AND(NOT(ISBLANK('Captura de datos CASO'!AB366)),ISNA(VLOOKUP('Captura de datos CASO'!AB366,'DO NOT USE_School Picklist'!$Q$3:$Q$8,1,FALSE))),"Please select a value from the drop-down menu",IF('DO NOT USE_Case Formulas'!A366,"OK",NA())))</f>
        <v>#N/A</v>
      </c>
    </row>
    <row r="367" spans="1:31" x14ac:dyDescent="0.3">
      <c r="A367" s="39" t="e">
        <f>IF('DO NOT USE_Case Formulas'!A367,IF('DO NOT USE_Case Formulas'!B367,"Not all required fields are completed","OK"),NA())</f>
        <v>#N/A</v>
      </c>
      <c r="B367" s="40" t="e">
        <f>IF(AND('DO NOT USE_Case Formulas'!A367,ISBLANK('Captura de datos CASO'!B367)),"First Name is required",IF(NOT(ISBLANK('Captura de datos CASO'!B367)),"OK",NA()))</f>
        <v>#N/A</v>
      </c>
      <c r="C367" s="40" t="e">
        <f>IF(AND('DO NOT USE_Case Formulas'!A367,ISBLANK('Captura de datos CASO'!C367)),"Last Name is required",IF(NOT(ISBLANK('Captura de datos CASO'!C367)),"OK",NA()))</f>
        <v>#N/A</v>
      </c>
      <c r="D367" s="40" t="e">
        <f>IF(AND('DO NOT USE_Case Formulas'!A367,ISBLANK('Captura de datos CASO'!D367)),"Birthdate is required",IF(NOT(ISBLANK('Captura de datos CASO'!D367)),"OK",NA()))</f>
        <v>#N/A</v>
      </c>
      <c r="E367" s="40" t="e">
        <f>IF(AND('DO NOT USE_Case Formulas'!A367,ISBLANK('Captura de datos CASO'!E367)),"Mobile Phone is required",IF(NOT(ISBLANK('Captura de datos CASO'!E367)),IF(AND(ISNUMBER(VALUE('Captura de datos CASO'!E367)),LEFT('Captura de datos CASO'!E367,1)&lt;&gt;"1",LEN('Captura de datos CASO'!E367)=10),"OK","Phone number must be valid format"),NA()))</f>
        <v>#N/A</v>
      </c>
      <c r="F367" s="40" t="e">
        <f>IF(LEN('Captura de datos CASO'!F367)&gt;255,"Home Street Address must be less than 255 characters",IF('DO NOT USE_Case Formulas'!A367,"OK",NA()))</f>
        <v>#N/A</v>
      </c>
      <c r="G367" s="40" t="e">
        <f>IF(LEN('Captura de datos CASO'!G367)&gt;40,"City must be less than 40 characters",IF('DO NOT USE_Case Formulas'!A367,"OK",NA()))</f>
        <v>#N/A</v>
      </c>
      <c r="H367" s="40" t="e">
        <f>IF(AND(NOT(ISBLANK('Captura de datos CASO'!H367)),ISNA(VLOOKUP('Captura de datos CASO'!H367,'DO NOT USE_School Picklist'!$P$3:$P$52,1,FALSE))),"Please select a value from the drop-down menu",IF('DO NOT USE_Case Formulas'!A367,"OK",NA()))</f>
        <v>#N/A</v>
      </c>
      <c r="I367" s="40" t="e">
        <f>IF(AND('DO NOT USE_Case Formulas'!A367,ISBLANK('Captura de datos CASO'!I367)),"Zip is required",IF(ISBLANK('Captura de datos CASO'!I367),NA(),"OK"))</f>
        <v>#N/A</v>
      </c>
      <c r="J367" s="40" t="e">
        <f>IF(AND('DO NOT USE_Case Formulas'!A367,ISBLANK('Captura de datos CASO'!J367)),"Student or Staff? is required",IF(ISBLANK('Captura de datos CASO'!J367),NA(),IF(ISNA(VLOOKUP('Captura de datos CASO'!J367,'DO NOT USE_School Picklist'!$B$3:$B$6,1,FALSE)),"Please select a value from the drop-down menu","OK")))</f>
        <v>#N/A</v>
      </c>
      <c r="K367" s="40" t="e">
        <f>IF(AND('Captura de datos CASO'!J367='DO NOT USE_School Picklist'!$B$4,ISBLANK('Captura de datos CASO'!K367)),"Occupation/Job Title is required if Student or Staff? is Yes, staff/faculty or volunteer",IF('DO NOT USE_Case Formulas'!A367,"OK",NA()))</f>
        <v>#N/A</v>
      </c>
      <c r="L367" s="40" t="e">
        <f ca="1">IF('Captura de datos CASO'!L367&gt;'DO NOT USE_School Picklist'!$C$3,"Date last on school campus/facility cannot be a future date",IF('DO NOT USE_Case Formulas'!A367,IF(ISBLANK('Captura de datos CASO'!L367),"Date last on school campus/facility is required","OK"),NA()))</f>
        <v>#N/A</v>
      </c>
      <c r="M367" s="40" t="e">
        <f>IF(AND('DO NOT USE_Case Formulas'!A367,ISBLANK('Captura de datos CASO'!M367)),"Specific Place in the Location is required",IF(ISBLANK('Captura de datos CASO'!M367),NA(),"OK"))</f>
        <v>#N/A</v>
      </c>
      <c r="N367" s="40" t="e">
        <f>IF(LEN('Captura de datos CASO'!N367)&gt;50,"Parent/Guardian Name must be less than 50 characters",IF('DO NOT USE_Case Formulas'!A367,"OK",NA()))</f>
        <v>#N/A</v>
      </c>
      <c r="O367" s="40" t="e">
        <f>IF(NOT(ISBLANK('Captura de datos CASO'!O367)),IF(AND(ISNUMBER('Captura de datos CASO'!O367),LEFT('Captura de datos CASO'!O367,1)&lt;&gt;"1",LEN('Captura de datos CASO'!O367)=10),"OK","Phone number must be valid format"),IF('DO NOT USE_Case Formulas'!A367,"OK",NA()))</f>
        <v>#N/A</v>
      </c>
      <c r="P367" s="53" t="e">
        <f>IF(AND(NOT(ISBLANK('Captura de datos CASO'!P367)),ISNA(VLOOKUP('Captura de datos CASO'!P367,'DO NOT USE_School Picklist'!$I$3:$I$5,1,FALSE))),"Please select a value from the drop-down menu",IF('DO NOT USE_Case Formulas'!A367,"OK",NA()))</f>
        <v>#N/A</v>
      </c>
      <c r="Q367" s="40" t="e">
        <f>IF(AND(NOT(ISBLANK('Captura de datos CASO'!Q367)),ISNA(VLOOKUP('Captura de datos CASO'!Q367,'DO NOT USE_School Picklist'!$E$3:$E$10,1,FALSE))),"Please select a value from the drop-down menu",IF('DO NOT USE_Case Formulas'!A367,"OK",NA()))</f>
        <v>#N/A</v>
      </c>
      <c r="R367" s="53" t="e">
        <f>IF(AND(NOT(ISBLANK('Captura de datos CASO'!R367)),ISNA(VLOOKUP('Captura de datos CASO'!R367,'DO NOT USE_School Picklist'!$W$3:$W$9,1,FALSE))),"Please select a value from the drop-down menu",IF('DO NOT USE_Case Formulas'!A367,"OK",NA()))</f>
        <v>#N/A</v>
      </c>
      <c r="S367" s="53" t="e">
        <f>IF(AND(NOT(ISBLANK('Captura de datos CASO'!S367)),ISNA(VLOOKUP('Captura de datos CASO'!S367,'DO NOT USE_School Picklist'!$W$3:$W$9,1,FALSE))),"Please select a value from the drop-down menu",IF('DO NOT USE_Case Formulas'!A367,"OK",NA()))</f>
        <v>#N/A</v>
      </c>
      <c r="T367" s="40" t="e">
        <f>IF(AND(NOT(ISBLANK('Captura de datos CASO'!T367)),ISNA(VLOOKUP('Captura de datos CASO'!T367,'DO NOT USE_School Picklist'!$F$3:$F$16,1,FALSE))),"Please select a value from the drop-down menu",IF('DO NOT USE_Case Formulas'!A367,"OK",NA()))</f>
        <v>#N/A</v>
      </c>
      <c r="U367" s="40" t="e">
        <f>IF(LEN('Captura de datos CASO'!U367)&gt;100,"Classroom(s) must be less than 100 characters",IF('DO NOT USE_Case Formulas'!A367,"OK",NA()))</f>
        <v>#N/A</v>
      </c>
      <c r="V367" s="40" t="e">
        <f>IF(AND(NOT(ISBLANK('Captura de datos CASO'!V367)),ISNA(VLOOKUP('Captura de datos CASO'!V367,'DO NOT USE_School Picklist'!$S$3:$S$12,1,FALSE))),"Please select a value from the drop-down menu",IF('DO NOT USE_Case Formulas'!A367,"OK",NA()))</f>
        <v>#N/A</v>
      </c>
      <c r="W367" s="40" t="e">
        <f>IF(AND(NOT(ISBLANK('Captura de datos CASO'!W367)),ISNA(VLOOKUP('Captura de datos CASO'!W367,'DO NOT USE_School Picklist'!$S$3:$S$12,1,FALSE))),"Please select a value from the drop-down menu",IF('DO NOT USE_Case Formulas'!A367,"OK",NA()))</f>
        <v>#N/A</v>
      </c>
      <c r="X367" s="40" t="e">
        <f>IF(LEN('Captura de datos CASO'!X367)&gt;80,"Name of Education Group must be less than 80 characters",IF('DO NOT USE_Case Formulas'!A367,"OK",NA()))</f>
        <v>#N/A</v>
      </c>
      <c r="Y367" s="40" t="e">
        <f>IF(AND(NOT(ISBLANK('Captura de datos CASO'!Y367)),ISNA(VLOOKUP('Captura de datos CASO'!Y367,'DO NOT USE_School Picklist'!$K$3:$K$6,1,FALSE))),"Please select a value from the drop-down menu",IF('DO NOT USE_Case Formulas'!A367,"OK",NA()))</f>
        <v>#N/A</v>
      </c>
      <c r="Z367" s="40" t="e">
        <f>IF(AND('DO NOT USE_Case Formulas'!A367,ISBLANK('Captura de datos CASO'!Z367)),"Has this person had symptoms? is required",IF(AND(NOT(ISBLANK('Captura de datos CASO'!Z367)),ISNA(VLOOKUP('Captura de datos CASO'!Z367,'DO NOT USE_School Picklist'!$D$3:$D$5,1,FALSE))),"Please select a value from the drop-down menu",IF(NOT(ISBLANK('Captura de datos CASO'!Z367)),"OK",NA())))</f>
        <v>#N/A</v>
      </c>
      <c r="AA367" s="40" t="e">
        <f>IF(AND('Captura de datos CASO'!Z367='DO NOT USE_School Picklist'!$D$3,ISBLANK('Captura de datos CASO'!AA367)),"Symptom Onset Date is required if Ever Symptomatic is Yes",IF('DO NOT USE_Case Formulas'!A367,"OK",NA()))</f>
        <v>#N/A</v>
      </c>
      <c r="AB367" s="40"/>
      <c r="AC367" s="40" t="e">
        <f ca="1">IF(AND('DO NOT USE_Case Formulas'!A367,ISBLANK('Captura de datos CASO'!AC367)),"Lab Result Test Date is required",IF('Captura de datos CASO'!AC367&gt;'DO NOT USE_School Picklist'!$C$3,"Test Date cannot be a future date",IF(NOT(ISBLANK('Captura de datos CASO'!AC367)),"OK",NA())))</f>
        <v>#N/A</v>
      </c>
      <c r="AD367" s="40" t="e">
        <f>IF(AND(NOT(ISBLANK('Captura de datos CASO'!AD367)),ISNA(VLOOKUP('Captura de datos CASO'!AD367,'DO NOT USE_School Picklist'!$R$3:$R$7,1,FALSE))),"Please select a value from the drop-down menu",IF('DO NOT USE_Case Formulas'!A367,"OK",NA()))</f>
        <v>#N/A</v>
      </c>
      <c r="AE367" s="40" t="e">
        <f>IF(AND('DO NOT USE_Case Formulas'!A367,ISBLANK('Captura de datos CASO'!AB367)),"Lab Result Test Result is required",IF(AND(NOT(ISBLANK('Captura de datos CASO'!AB367)),ISNA(VLOOKUP('Captura de datos CASO'!AB367,'DO NOT USE_School Picklist'!$Q$3:$Q$8,1,FALSE))),"Please select a value from the drop-down menu",IF('DO NOT USE_Case Formulas'!A367,"OK",NA())))</f>
        <v>#N/A</v>
      </c>
    </row>
    <row r="368" spans="1:31" x14ac:dyDescent="0.3">
      <c r="A368" s="39" t="e">
        <f>IF('DO NOT USE_Case Formulas'!A368,IF('DO NOT USE_Case Formulas'!B368,"Not all required fields are completed","OK"),NA())</f>
        <v>#N/A</v>
      </c>
      <c r="B368" s="40" t="e">
        <f>IF(AND('DO NOT USE_Case Formulas'!A368,ISBLANK('Captura de datos CASO'!B368)),"First Name is required",IF(NOT(ISBLANK('Captura de datos CASO'!B368)),"OK",NA()))</f>
        <v>#N/A</v>
      </c>
      <c r="C368" s="40" t="e">
        <f>IF(AND('DO NOT USE_Case Formulas'!A368,ISBLANK('Captura de datos CASO'!C368)),"Last Name is required",IF(NOT(ISBLANK('Captura de datos CASO'!C368)),"OK",NA()))</f>
        <v>#N/A</v>
      </c>
      <c r="D368" s="40" t="e">
        <f>IF(AND('DO NOT USE_Case Formulas'!A368,ISBLANK('Captura de datos CASO'!D368)),"Birthdate is required",IF(NOT(ISBLANK('Captura de datos CASO'!D368)),"OK",NA()))</f>
        <v>#N/A</v>
      </c>
      <c r="E368" s="40" t="e">
        <f>IF(AND('DO NOT USE_Case Formulas'!A368,ISBLANK('Captura de datos CASO'!E368)),"Mobile Phone is required",IF(NOT(ISBLANK('Captura de datos CASO'!E368)),IF(AND(ISNUMBER(VALUE('Captura de datos CASO'!E368)),LEFT('Captura de datos CASO'!E368,1)&lt;&gt;"1",LEN('Captura de datos CASO'!E368)=10),"OK","Phone number must be valid format"),NA()))</f>
        <v>#N/A</v>
      </c>
      <c r="F368" s="40" t="e">
        <f>IF(LEN('Captura de datos CASO'!F368)&gt;255,"Home Street Address must be less than 255 characters",IF('DO NOT USE_Case Formulas'!A368,"OK",NA()))</f>
        <v>#N/A</v>
      </c>
      <c r="G368" s="40" t="e">
        <f>IF(LEN('Captura de datos CASO'!G368)&gt;40,"City must be less than 40 characters",IF('DO NOT USE_Case Formulas'!A368,"OK",NA()))</f>
        <v>#N/A</v>
      </c>
      <c r="H368" s="40" t="e">
        <f>IF(AND(NOT(ISBLANK('Captura de datos CASO'!H368)),ISNA(VLOOKUP('Captura de datos CASO'!H368,'DO NOT USE_School Picklist'!$P$3:$P$52,1,FALSE))),"Please select a value from the drop-down menu",IF('DO NOT USE_Case Formulas'!A368,"OK",NA()))</f>
        <v>#N/A</v>
      </c>
      <c r="I368" s="40" t="e">
        <f>IF(AND('DO NOT USE_Case Formulas'!A368,ISBLANK('Captura de datos CASO'!I368)),"Zip is required",IF(ISBLANK('Captura de datos CASO'!I368),NA(),"OK"))</f>
        <v>#N/A</v>
      </c>
      <c r="J368" s="40" t="e">
        <f>IF(AND('DO NOT USE_Case Formulas'!A368,ISBLANK('Captura de datos CASO'!J368)),"Student or Staff? is required",IF(ISBLANK('Captura de datos CASO'!J368),NA(),IF(ISNA(VLOOKUP('Captura de datos CASO'!J368,'DO NOT USE_School Picklist'!$B$3:$B$6,1,FALSE)),"Please select a value from the drop-down menu","OK")))</f>
        <v>#N/A</v>
      </c>
      <c r="K368" s="40" t="e">
        <f>IF(AND('Captura de datos CASO'!J368='DO NOT USE_School Picklist'!$B$4,ISBLANK('Captura de datos CASO'!K368)),"Occupation/Job Title is required if Student or Staff? is Yes, staff/faculty or volunteer",IF('DO NOT USE_Case Formulas'!A368,"OK",NA()))</f>
        <v>#N/A</v>
      </c>
      <c r="L368" s="40" t="e">
        <f ca="1">IF('Captura de datos CASO'!L368&gt;'DO NOT USE_School Picklist'!$C$3,"Date last on school campus/facility cannot be a future date",IF('DO NOT USE_Case Formulas'!A368,IF(ISBLANK('Captura de datos CASO'!L368),"Date last on school campus/facility is required","OK"),NA()))</f>
        <v>#N/A</v>
      </c>
      <c r="M368" s="40" t="e">
        <f>IF(AND('DO NOT USE_Case Formulas'!A368,ISBLANK('Captura de datos CASO'!M368)),"Specific Place in the Location is required",IF(ISBLANK('Captura de datos CASO'!M368),NA(),"OK"))</f>
        <v>#N/A</v>
      </c>
      <c r="N368" s="40" t="e">
        <f>IF(LEN('Captura de datos CASO'!N368)&gt;50,"Parent/Guardian Name must be less than 50 characters",IF('DO NOT USE_Case Formulas'!A368,"OK",NA()))</f>
        <v>#N/A</v>
      </c>
      <c r="O368" s="40" t="e">
        <f>IF(NOT(ISBLANK('Captura de datos CASO'!O368)),IF(AND(ISNUMBER('Captura de datos CASO'!O368),LEFT('Captura de datos CASO'!O368,1)&lt;&gt;"1",LEN('Captura de datos CASO'!O368)=10),"OK","Phone number must be valid format"),IF('DO NOT USE_Case Formulas'!A368,"OK",NA()))</f>
        <v>#N/A</v>
      </c>
      <c r="P368" s="53" t="e">
        <f>IF(AND(NOT(ISBLANK('Captura de datos CASO'!P368)),ISNA(VLOOKUP('Captura de datos CASO'!P368,'DO NOT USE_School Picklist'!$I$3:$I$5,1,FALSE))),"Please select a value from the drop-down menu",IF('DO NOT USE_Case Formulas'!A368,"OK",NA()))</f>
        <v>#N/A</v>
      </c>
      <c r="Q368" s="40" t="e">
        <f>IF(AND(NOT(ISBLANK('Captura de datos CASO'!Q368)),ISNA(VLOOKUP('Captura de datos CASO'!Q368,'DO NOT USE_School Picklist'!$E$3:$E$10,1,FALSE))),"Please select a value from the drop-down menu",IF('DO NOT USE_Case Formulas'!A368,"OK",NA()))</f>
        <v>#N/A</v>
      </c>
      <c r="R368" s="53" t="e">
        <f>IF(AND(NOT(ISBLANK('Captura de datos CASO'!R368)),ISNA(VLOOKUP('Captura de datos CASO'!R368,'DO NOT USE_School Picklist'!$W$3:$W$9,1,FALSE))),"Please select a value from the drop-down menu",IF('DO NOT USE_Case Formulas'!A368,"OK",NA()))</f>
        <v>#N/A</v>
      </c>
      <c r="S368" s="53" t="e">
        <f>IF(AND(NOT(ISBLANK('Captura de datos CASO'!S368)),ISNA(VLOOKUP('Captura de datos CASO'!S368,'DO NOT USE_School Picklist'!$W$3:$W$9,1,FALSE))),"Please select a value from the drop-down menu",IF('DO NOT USE_Case Formulas'!A368,"OK",NA()))</f>
        <v>#N/A</v>
      </c>
      <c r="T368" s="40" t="e">
        <f>IF(AND(NOT(ISBLANK('Captura de datos CASO'!T368)),ISNA(VLOOKUP('Captura de datos CASO'!T368,'DO NOT USE_School Picklist'!$F$3:$F$16,1,FALSE))),"Please select a value from the drop-down menu",IF('DO NOT USE_Case Formulas'!A368,"OK",NA()))</f>
        <v>#N/A</v>
      </c>
      <c r="U368" s="40" t="e">
        <f>IF(LEN('Captura de datos CASO'!U368)&gt;100,"Classroom(s) must be less than 100 characters",IF('DO NOT USE_Case Formulas'!A368,"OK",NA()))</f>
        <v>#N/A</v>
      </c>
      <c r="V368" s="40" t="e">
        <f>IF(AND(NOT(ISBLANK('Captura de datos CASO'!V368)),ISNA(VLOOKUP('Captura de datos CASO'!V368,'DO NOT USE_School Picklist'!$S$3:$S$12,1,FALSE))),"Please select a value from the drop-down menu",IF('DO NOT USE_Case Formulas'!A368,"OK",NA()))</f>
        <v>#N/A</v>
      </c>
      <c r="W368" s="40" t="e">
        <f>IF(AND(NOT(ISBLANK('Captura de datos CASO'!W368)),ISNA(VLOOKUP('Captura de datos CASO'!W368,'DO NOT USE_School Picklist'!$S$3:$S$12,1,FALSE))),"Please select a value from the drop-down menu",IF('DO NOT USE_Case Formulas'!A368,"OK",NA()))</f>
        <v>#N/A</v>
      </c>
      <c r="X368" s="40" t="e">
        <f>IF(LEN('Captura de datos CASO'!X368)&gt;80,"Name of Education Group must be less than 80 characters",IF('DO NOT USE_Case Formulas'!A368,"OK",NA()))</f>
        <v>#N/A</v>
      </c>
      <c r="Y368" s="40" t="e">
        <f>IF(AND(NOT(ISBLANK('Captura de datos CASO'!Y368)),ISNA(VLOOKUP('Captura de datos CASO'!Y368,'DO NOT USE_School Picklist'!$K$3:$K$6,1,FALSE))),"Please select a value from the drop-down menu",IF('DO NOT USE_Case Formulas'!A368,"OK",NA()))</f>
        <v>#N/A</v>
      </c>
      <c r="Z368" s="40" t="e">
        <f>IF(AND('DO NOT USE_Case Formulas'!A368,ISBLANK('Captura de datos CASO'!Z368)),"Has this person had symptoms? is required",IF(AND(NOT(ISBLANK('Captura de datos CASO'!Z368)),ISNA(VLOOKUP('Captura de datos CASO'!Z368,'DO NOT USE_School Picklist'!$D$3:$D$5,1,FALSE))),"Please select a value from the drop-down menu",IF(NOT(ISBLANK('Captura de datos CASO'!Z368)),"OK",NA())))</f>
        <v>#N/A</v>
      </c>
      <c r="AA368" s="40" t="e">
        <f>IF(AND('Captura de datos CASO'!Z368='DO NOT USE_School Picklist'!$D$3,ISBLANK('Captura de datos CASO'!AA368)),"Symptom Onset Date is required if Ever Symptomatic is Yes",IF('DO NOT USE_Case Formulas'!A368,"OK",NA()))</f>
        <v>#N/A</v>
      </c>
      <c r="AB368" s="40"/>
      <c r="AC368" s="40" t="e">
        <f ca="1">IF(AND('DO NOT USE_Case Formulas'!A368,ISBLANK('Captura de datos CASO'!AC368)),"Lab Result Test Date is required",IF('Captura de datos CASO'!AC368&gt;'DO NOT USE_School Picklist'!$C$3,"Test Date cannot be a future date",IF(NOT(ISBLANK('Captura de datos CASO'!AC368)),"OK",NA())))</f>
        <v>#N/A</v>
      </c>
      <c r="AD368" s="40" t="e">
        <f>IF(AND(NOT(ISBLANK('Captura de datos CASO'!AD368)),ISNA(VLOOKUP('Captura de datos CASO'!AD368,'DO NOT USE_School Picklist'!$R$3:$R$7,1,FALSE))),"Please select a value from the drop-down menu",IF('DO NOT USE_Case Formulas'!A368,"OK",NA()))</f>
        <v>#N/A</v>
      </c>
      <c r="AE368" s="40" t="e">
        <f>IF(AND('DO NOT USE_Case Formulas'!A368,ISBLANK('Captura de datos CASO'!AB368)),"Lab Result Test Result is required",IF(AND(NOT(ISBLANK('Captura de datos CASO'!AB368)),ISNA(VLOOKUP('Captura de datos CASO'!AB368,'DO NOT USE_School Picklist'!$Q$3:$Q$8,1,FALSE))),"Please select a value from the drop-down menu",IF('DO NOT USE_Case Formulas'!A368,"OK",NA())))</f>
        <v>#N/A</v>
      </c>
    </row>
    <row r="369" spans="1:31" x14ac:dyDescent="0.3">
      <c r="A369" s="39" t="e">
        <f>IF('DO NOT USE_Case Formulas'!A369,IF('DO NOT USE_Case Formulas'!B369,"Not all required fields are completed","OK"),NA())</f>
        <v>#N/A</v>
      </c>
      <c r="B369" s="40" t="e">
        <f>IF(AND('DO NOT USE_Case Formulas'!A369,ISBLANK('Captura de datos CASO'!B369)),"First Name is required",IF(NOT(ISBLANK('Captura de datos CASO'!B369)),"OK",NA()))</f>
        <v>#N/A</v>
      </c>
      <c r="C369" s="40" t="e">
        <f>IF(AND('DO NOT USE_Case Formulas'!A369,ISBLANK('Captura de datos CASO'!C369)),"Last Name is required",IF(NOT(ISBLANK('Captura de datos CASO'!C369)),"OK",NA()))</f>
        <v>#N/A</v>
      </c>
      <c r="D369" s="40" t="e">
        <f>IF(AND('DO NOT USE_Case Formulas'!A369,ISBLANK('Captura de datos CASO'!D369)),"Birthdate is required",IF(NOT(ISBLANK('Captura de datos CASO'!D369)),"OK",NA()))</f>
        <v>#N/A</v>
      </c>
      <c r="E369" s="40" t="e">
        <f>IF(AND('DO NOT USE_Case Formulas'!A369,ISBLANK('Captura de datos CASO'!E369)),"Mobile Phone is required",IF(NOT(ISBLANK('Captura de datos CASO'!E369)),IF(AND(ISNUMBER(VALUE('Captura de datos CASO'!E369)),LEFT('Captura de datos CASO'!E369,1)&lt;&gt;"1",LEN('Captura de datos CASO'!E369)=10),"OK","Phone number must be valid format"),NA()))</f>
        <v>#N/A</v>
      </c>
      <c r="F369" s="40" t="e">
        <f>IF(LEN('Captura de datos CASO'!F369)&gt;255,"Home Street Address must be less than 255 characters",IF('DO NOT USE_Case Formulas'!A369,"OK",NA()))</f>
        <v>#N/A</v>
      </c>
      <c r="G369" s="40" t="e">
        <f>IF(LEN('Captura de datos CASO'!G369)&gt;40,"City must be less than 40 characters",IF('DO NOT USE_Case Formulas'!A369,"OK",NA()))</f>
        <v>#N/A</v>
      </c>
      <c r="H369" s="40" t="e">
        <f>IF(AND(NOT(ISBLANK('Captura de datos CASO'!H369)),ISNA(VLOOKUP('Captura de datos CASO'!H369,'DO NOT USE_School Picklist'!$P$3:$P$52,1,FALSE))),"Please select a value from the drop-down menu",IF('DO NOT USE_Case Formulas'!A369,"OK",NA()))</f>
        <v>#N/A</v>
      </c>
      <c r="I369" s="40" t="e">
        <f>IF(AND('DO NOT USE_Case Formulas'!A369,ISBLANK('Captura de datos CASO'!I369)),"Zip is required",IF(ISBLANK('Captura de datos CASO'!I369),NA(),"OK"))</f>
        <v>#N/A</v>
      </c>
      <c r="J369" s="40" t="e">
        <f>IF(AND('DO NOT USE_Case Formulas'!A369,ISBLANK('Captura de datos CASO'!J369)),"Student or Staff? is required",IF(ISBLANK('Captura de datos CASO'!J369),NA(),IF(ISNA(VLOOKUP('Captura de datos CASO'!J369,'DO NOT USE_School Picklist'!$B$3:$B$6,1,FALSE)),"Please select a value from the drop-down menu","OK")))</f>
        <v>#N/A</v>
      </c>
      <c r="K369" s="40" t="e">
        <f>IF(AND('Captura de datos CASO'!J369='DO NOT USE_School Picklist'!$B$4,ISBLANK('Captura de datos CASO'!K369)),"Occupation/Job Title is required if Student or Staff? is Yes, staff/faculty or volunteer",IF('DO NOT USE_Case Formulas'!A369,"OK",NA()))</f>
        <v>#N/A</v>
      </c>
      <c r="L369" s="40" t="e">
        <f ca="1">IF('Captura de datos CASO'!L369&gt;'DO NOT USE_School Picklist'!$C$3,"Date last on school campus/facility cannot be a future date",IF('DO NOT USE_Case Formulas'!A369,IF(ISBLANK('Captura de datos CASO'!L369),"Date last on school campus/facility is required","OK"),NA()))</f>
        <v>#N/A</v>
      </c>
      <c r="M369" s="40" t="e">
        <f>IF(AND('DO NOT USE_Case Formulas'!A369,ISBLANK('Captura de datos CASO'!M369)),"Specific Place in the Location is required",IF(ISBLANK('Captura de datos CASO'!M369),NA(),"OK"))</f>
        <v>#N/A</v>
      </c>
      <c r="N369" s="40" t="e">
        <f>IF(LEN('Captura de datos CASO'!N369)&gt;50,"Parent/Guardian Name must be less than 50 characters",IF('DO NOT USE_Case Formulas'!A369,"OK",NA()))</f>
        <v>#N/A</v>
      </c>
      <c r="O369" s="40" t="e">
        <f>IF(NOT(ISBLANK('Captura de datos CASO'!O369)),IF(AND(ISNUMBER('Captura de datos CASO'!O369),LEFT('Captura de datos CASO'!O369,1)&lt;&gt;"1",LEN('Captura de datos CASO'!O369)=10),"OK","Phone number must be valid format"),IF('DO NOT USE_Case Formulas'!A369,"OK",NA()))</f>
        <v>#N/A</v>
      </c>
      <c r="P369" s="53" t="e">
        <f>IF(AND(NOT(ISBLANK('Captura de datos CASO'!P369)),ISNA(VLOOKUP('Captura de datos CASO'!P369,'DO NOT USE_School Picklist'!$I$3:$I$5,1,FALSE))),"Please select a value from the drop-down menu",IF('DO NOT USE_Case Formulas'!A369,"OK",NA()))</f>
        <v>#N/A</v>
      </c>
      <c r="Q369" s="40" t="e">
        <f>IF(AND(NOT(ISBLANK('Captura de datos CASO'!Q369)),ISNA(VLOOKUP('Captura de datos CASO'!Q369,'DO NOT USE_School Picklist'!$E$3:$E$10,1,FALSE))),"Please select a value from the drop-down menu",IF('DO NOT USE_Case Formulas'!A369,"OK",NA()))</f>
        <v>#N/A</v>
      </c>
      <c r="R369" s="53" t="e">
        <f>IF(AND(NOT(ISBLANK('Captura de datos CASO'!R369)),ISNA(VLOOKUP('Captura de datos CASO'!R369,'DO NOT USE_School Picklist'!$W$3:$W$9,1,FALSE))),"Please select a value from the drop-down menu",IF('DO NOT USE_Case Formulas'!A369,"OK",NA()))</f>
        <v>#N/A</v>
      </c>
      <c r="S369" s="53" t="e">
        <f>IF(AND(NOT(ISBLANK('Captura de datos CASO'!S369)),ISNA(VLOOKUP('Captura de datos CASO'!S369,'DO NOT USE_School Picklist'!$W$3:$W$9,1,FALSE))),"Please select a value from the drop-down menu",IF('DO NOT USE_Case Formulas'!A369,"OK",NA()))</f>
        <v>#N/A</v>
      </c>
      <c r="T369" s="40" t="e">
        <f>IF(AND(NOT(ISBLANK('Captura de datos CASO'!T369)),ISNA(VLOOKUP('Captura de datos CASO'!T369,'DO NOT USE_School Picklist'!$F$3:$F$16,1,FALSE))),"Please select a value from the drop-down menu",IF('DO NOT USE_Case Formulas'!A369,"OK",NA()))</f>
        <v>#N/A</v>
      </c>
      <c r="U369" s="40" t="e">
        <f>IF(LEN('Captura de datos CASO'!U369)&gt;100,"Classroom(s) must be less than 100 characters",IF('DO NOT USE_Case Formulas'!A369,"OK",NA()))</f>
        <v>#N/A</v>
      </c>
      <c r="V369" s="40" t="e">
        <f>IF(AND(NOT(ISBLANK('Captura de datos CASO'!V369)),ISNA(VLOOKUP('Captura de datos CASO'!V369,'DO NOT USE_School Picklist'!$S$3:$S$12,1,FALSE))),"Please select a value from the drop-down menu",IF('DO NOT USE_Case Formulas'!A369,"OK",NA()))</f>
        <v>#N/A</v>
      </c>
      <c r="W369" s="40" t="e">
        <f>IF(AND(NOT(ISBLANK('Captura de datos CASO'!W369)),ISNA(VLOOKUP('Captura de datos CASO'!W369,'DO NOT USE_School Picklist'!$S$3:$S$12,1,FALSE))),"Please select a value from the drop-down menu",IF('DO NOT USE_Case Formulas'!A369,"OK",NA()))</f>
        <v>#N/A</v>
      </c>
      <c r="X369" s="40" t="e">
        <f>IF(LEN('Captura de datos CASO'!X369)&gt;80,"Name of Education Group must be less than 80 characters",IF('DO NOT USE_Case Formulas'!A369,"OK",NA()))</f>
        <v>#N/A</v>
      </c>
      <c r="Y369" s="40" t="e">
        <f>IF(AND(NOT(ISBLANK('Captura de datos CASO'!Y369)),ISNA(VLOOKUP('Captura de datos CASO'!Y369,'DO NOT USE_School Picklist'!$K$3:$K$6,1,FALSE))),"Please select a value from the drop-down menu",IF('DO NOT USE_Case Formulas'!A369,"OK",NA()))</f>
        <v>#N/A</v>
      </c>
      <c r="Z369" s="40" t="e">
        <f>IF(AND('DO NOT USE_Case Formulas'!A369,ISBLANK('Captura de datos CASO'!Z369)),"Has this person had symptoms? is required",IF(AND(NOT(ISBLANK('Captura de datos CASO'!Z369)),ISNA(VLOOKUP('Captura de datos CASO'!Z369,'DO NOT USE_School Picklist'!$D$3:$D$5,1,FALSE))),"Please select a value from the drop-down menu",IF(NOT(ISBLANK('Captura de datos CASO'!Z369)),"OK",NA())))</f>
        <v>#N/A</v>
      </c>
      <c r="AA369" s="40" t="e">
        <f>IF(AND('Captura de datos CASO'!Z369='DO NOT USE_School Picklist'!$D$3,ISBLANK('Captura de datos CASO'!AA369)),"Symptom Onset Date is required if Ever Symptomatic is Yes",IF('DO NOT USE_Case Formulas'!A369,"OK",NA()))</f>
        <v>#N/A</v>
      </c>
      <c r="AB369" s="40"/>
      <c r="AC369" s="40" t="e">
        <f ca="1">IF(AND('DO NOT USE_Case Formulas'!A369,ISBLANK('Captura de datos CASO'!AC369)),"Lab Result Test Date is required",IF('Captura de datos CASO'!AC369&gt;'DO NOT USE_School Picklist'!$C$3,"Test Date cannot be a future date",IF(NOT(ISBLANK('Captura de datos CASO'!AC369)),"OK",NA())))</f>
        <v>#N/A</v>
      </c>
      <c r="AD369" s="40" t="e">
        <f>IF(AND(NOT(ISBLANK('Captura de datos CASO'!AD369)),ISNA(VLOOKUP('Captura de datos CASO'!AD369,'DO NOT USE_School Picklist'!$R$3:$R$7,1,FALSE))),"Please select a value from the drop-down menu",IF('DO NOT USE_Case Formulas'!A369,"OK",NA()))</f>
        <v>#N/A</v>
      </c>
      <c r="AE369" s="40" t="e">
        <f>IF(AND('DO NOT USE_Case Formulas'!A369,ISBLANK('Captura de datos CASO'!AB369)),"Lab Result Test Result is required",IF(AND(NOT(ISBLANK('Captura de datos CASO'!AB369)),ISNA(VLOOKUP('Captura de datos CASO'!AB369,'DO NOT USE_School Picklist'!$Q$3:$Q$8,1,FALSE))),"Please select a value from the drop-down menu",IF('DO NOT USE_Case Formulas'!A369,"OK",NA())))</f>
        <v>#N/A</v>
      </c>
    </row>
    <row r="370" spans="1:31" x14ac:dyDescent="0.3">
      <c r="A370" s="39" t="e">
        <f>IF('DO NOT USE_Case Formulas'!A370,IF('DO NOT USE_Case Formulas'!B370,"Not all required fields are completed","OK"),NA())</f>
        <v>#N/A</v>
      </c>
      <c r="B370" s="40" t="e">
        <f>IF(AND('DO NOT USE_Case Formulas'!A370,ISBLANK('Captura de datos CASO'!B370)),"First Name is required",IF(NOT(ISBLANK('Captura de datos CASO'!B370)),"OK",NA()))</f>
        <v>#N/A</v>
      </c>
      <c r="C370" s="40" t="e">
        <f>IF(AND('DO NOT USE_Case Formulas'!A370,ISBLANK('Captura de datos CASO'!C370)),"Last Name is required",IF(NOT(ISBLANK('Captura de datos CASO'!C370)),"OK",NA()))</f>
        <v>#N/A</v>
      </c>
      <c r="D370" s="40" t="e">
        <f>IF(AND('DO NOT USE_Case Formulas'!A370,ISBLANK('Captura de datos CASO'!D370)),"Birthdate is required",IF(NOT(ISBLANK('Captura de datos CASO'!D370)),"OK",NA()))</f>
        <v>#N/A</v>
      </c>
      <c r="E370" s="40" t="e">
        <f>IF(AND('DO NOT USE_Case Formulas'!A370,ISBLANK('Captura de datos CASO'!E370)),"Mobile Phone is required",IF(NOT(ISBLANK('Captura de datos CASO'!E370)),IF(AND(ISNUMBER(VALUE('Captura de datos CASO'!E370)),LEFT('Captura de datos CASO'!E370,1)&lt;&gt;"1",LEN('Captura de datos CASO'!E370)=10),"OK","Phone number must be valid format"),NA()))</f>
        <v>#N/A</v>
      </c>
      <c r="F370" s="40" t="e">
        <f>IF(LEN('Captura de datos CASO'!F370)&gt;255,"Home Street Address must be less than 255 characters",IF('DO NOT USE_Case Formulas'!A370,"OK",NA()))</f>
        <v>#N/A</v>
      </c>
      <c r="G370" s="40" t="e">
        <f>IF(LEN('Captura de datos CASO'!G370)&gt;40,"City must be less than 40 characters",IF('DO NOT USE_Case Formulas'!A370,"OK",NA()))</f>
        <v>#N/A</v>
      </c>
      <c r="H370" s="40" t="e">
        <f>IF(AND(NOT(ISBLANK('Captura de datos CASO'!H370)),ISNA(VLOOKUP('Captura de datos CASO'!H370,'DO NOT USE_School Picklist'!$P$3:$P$52,1,FALSE))),"Please select a value from the drop-down menu",IF('DO NOT USE_Case Formulas'!A370,"OK",NA()))</f>
        <v>#N/A</v>
      </c>
      <c r="I370" s="40" t="e">
        <f>IF(AND('DO NOT USE_Case Formulas'!A370,ISBLANK('Captura de datos CASO'!I370)),"Zip is required",IF(ISBLANK('Captura de datos CASO'!I370),NA(),"OK"))</f>
        <v>#N/A</v>
      </c>
      <c r="J370" s="40" t="e">
        <f>IF(AND('DO NOT USE_Case Formulas'!A370,ISBLANK('Captura de datos CASO'!J370)),"Student or Staff? is required",IF(ISBLANK('Captura de datos CASO'!J370),NA(),IF(ISNA(VLOOKUP('Captura de datos CASO'!J370,'DO NOT USE_School Picklist'!$B$3:$B$6,1,FALSE)),"Please select a value from the drop-down menu","OK")))</f>
        <v>#N/A</v>
      </c>
      <c r="K370" s="40" t="e">
        <f>IF(AND('Captura de datos CASO'!J370='DO NOT USE_School Picklist'!$B$4,ISBLANK('Captura de datos CASO'!K370)),"Occupation/Job Title is required if Student or Staff? is Yes, staff/faculty or volunteer",IF('DO NOT USE_Case Formulas'!A370,"OK",NA()))</f>
        <v>#N/A</v>
      </c>
      <c r="L370" s="40" t="e">
        <f ca="1">IF('Captura de datos CASO'!L370&gt;'DO NOT USE_School Picklist'!$C$3,"Date last on school campus/facility cannot be a future date",IF('DO NOT USE_Case Formulas'!A370,IF(ISBLANK('Captura de datos CASO'!L370),"Date last on school campus/facility is required","OK"),NA()))</f>
        <v>#N/A</v>
      </c>
      <c r="M370" s="40" t="e">
        <f>IF(AND('DO NOT USE_Case Formulas'!A370,ISBLANK('Captura de datos CASO'!M370)),"Specific Place in the Location is required",IF(ISBLANK('Captura de datos CASO'!M370),NA(),"OK"))</f>
        <v>#N/A</v>
      </c>
      <c r="N370" s="40" t="e">
        <f>IF(LEN('Captura de datos CASO'!N370)&gt;50,"Parent/Guardian Name must be less than 50 characters",IF('DO NOT USE_Case Formulas'!A370,"OK",NA()))</f>
        <v>#N/A</v>
      </c>
      <c r="O370" s="40" t="e">
        <f>IF(NOT(ISBLANK('Captura de datos CASO'!O370)),IF(AND(ISNUMBER('Captura de datos CASO'!O370),LEFT('Captura de datos CASO'!O370,1)&lt;&gt;"1",LEN('Captura de datos CASO'!O370)=10),"OK","Phone number must be valid format"),IF('DO NOT USE_Case Formulas'!A370,"OK",NA()))</f>
        <v>#N/A</v>
      </c>
      <c r="P370" s="53" t="e">
        <f>IF(AND(NOT(ISBLANK('Captura de datos CASO'!P370)),ISNA(VLOOKUP('Captura de datos CASO'!P370,'DO NOT USE_School Picklist'!$I$3:$I$5,1,FALSE))),"Please select a value from the drop-down menu",IF('DO NOT USE_Case Formulas'!A370,"OK",NA()))</f>
        <v>#N/A</v>
      </c>
      <c r="Q370" s="40" t="e">
        <f>IF(AND(NOT(ISBLANK('Captura de datos CASO'!Q370)),ISNA(VLOOKUP('Captura de datos CASO'!Q370,'DO NOT USE_School Picklist'!$E$3:$E$10,1,FALSE))),"Please select a value from the drop-down menu",IF('DO NOT USE_Case Formulas'!A370,"OK",NA()))</f>
        <v>#N/A</v>
      </c>
      <c r="R370" s="53" t="e">
        <f>IF(AND(NOT(ISBLANK('Captura de datos CASO'!R370)),ISNA(VLOOKUP('Captura de datos CASO'!R370,'DO NOT USE_School Picklist'!$W$3:$W$9,1,FALSE))),"Please select a value from the drop-down menu",IF('DO NOT USE_Case Formulas'!A370,"OK",NA()))</f>
        <v>#N/A</v>
      </c>
      <c r="S370" s="53" t="e">
        <f>IF(AND(NOT(ISBLANK('Captura de datos CASO'!S370)),ISNA(VLOOKUP('Captura de datos CASO'!S370,'DO NOT USE_School Picklist'!$W$3:$W$9,1,FALSE))),"Please select a value from the drop-down menu",IF('DO NOT USE_Case Formulas'!A370,"OK",NA()))</f>
        <v>#N/A</v>
      </c>
      <c r="T370" s="40" t="e">
        <f>IF(AND(NOT(ISBLANK('Captura de datos CASO'!T370)),ISNA(VLOOKUP('Captura de datos CASO'!T370,'DO NOT USE_School Picklist'!$F$3:$F$16,1,FALSE))),"Please select a value from the drop-down menu",IF('DO NOT USE_Case Formulas'!A370,"OK",NA()))</f>
        <v>#N/A</v>
      </c>
      <c r="U370" s="40" t="e">
        <f>IF(LEN('Captura de datos CASO'!U370)&gt;100,"Classroom(s) must be less than 100 characters",IF('DO NOT USE_Case Formulas'!A370,"OK",NA()))</f>
        <v>#N/A</v>
      </c>
      <c r="V370" s="40" t="e">
        <f>IF(AND(NOT(ISBLANK('Captura de datos CASO'!V370)),ISNA(VLOOKUP('Captura de datos CASO'!V370,'DO NOT USE_School Picklist'!$S$3:$S$12,1,FALSE))),"Please select a value from the drop-down menu",IF('DO NOT USE_Case Formulas'!A370,"OK",NA()))</f>
        <v>#N/A</v>
      </c>
      <c r="W370" s="40" t="e">
        <f>IF(AND(NOT(ISBLANK('Captura de datos CASO'!W370)),ISNA(VLOOKUP('Captura de datos CASO'!W370,'DO NOT USE_School Picklist'!$S$3:$S$12,1,FALSE))),"Please select a value from the drop-down menu",IF('DO NOT USE_Case Formulas'!A370,"OK",NA()))</f>
        <v>#N/A</v>
      </c>
      <c r="X370" s="40" t="e">
        <f>IF(LEN('Captura de datos CASO'!X370)&gt;80,"Name of Education Group must be less than 80 characters",IF('DO NOT USE_Case Formulas'!A370,"OK",NA()))</f>
        <v>#N/A</v>
      </c>
      <c r="Y370" s="40" t="e">
        <f>IF(AND(NOT(ISBLANK('Captura de datos CASO'!Y370)),ISNA(VLOOKUP('Captura de datos CASO'!Y370,'DO NOT USE_School Picklist'!$K$3:$K$6,1,FALSE))),"Please select a value from the drop-down menu",IF('DO NOT USE_Case Formulas'!A370,"OK",NA()))</f>
        <v>#N/A</v>
      </c>
      <c r="Z370" s="40" t="e">
        <f>IF(AND('DO NOT USE_Case Formulas'!A370,ISBLANK('Captura de datos CASO'!Z370)),"Has this person had symptoms? is required",IF(AND(NOT(ISBLANK('Captura de datos CASO'!Z370)),ISNA(VLOOKUP('Captura de datos CASO'!Z370,'DO NOT USE_School Picklist'!$D$3:$D$5,1,FALSE))),"Please select a value from the drop-down menu",IF(NOT(ISBLANK('Captura de datos CASO'!Z370)),"OK",NA())))</f>
        <v>#N/A</v>
      </c>
      <c r="AA370" s="40" t="e">
        <f>IF(AND('Captura de datos CASO'!Z370='DO NOT USE_School Picklist'!$D$3,ISBLANK('Captura de datos CASO'!AA370)),"Symptom Onset Date is required if Ever Symptomatic is Yes",IF('DO NOT USE_Case Formulas'!A370,"OK",NA()))</f>
        <v>#N/A</v>
      </c>
      <c r="AB370" s="40"/>
      <c r="AC370" s="40" t="e">
        <f ca="1">IF(AND('DO NOT USE_Case Formulas'!A370,ISBLANK('Captura de datos CASO'!AC370)),"Lab Result Test Date is required",IF('Captura de datos CASO'!AC370&gt;'DO NOT USE_School Picklist'!$C$3,"Test Date cannot be a future date",IF(NOT(ISBLANK('Captura de datos CASO'!AC370)),"OK",NA())))</f>
        <v>#N/A</v>
      </c>
      <c r="AD370" s="40" t="e">
        <f>IF(AND(NOT(ISBLANK('Captura de datos CASO'!AD370)),ISNA(VLOOKUP('Captura de datos CASO'!AD370,'DO NOT USE_School Picklist'!$R$3:$R$7,1,FALSE))),"Please select a value from the drop-down menu",IF('DO NOT USE_Case Formulas'!A370,"OK",NA()))</f>
        <v>#N/A</v>
      </c>
      <c r="AE370" s="40" t="e">
        <f>IF(AND('DO NOT USE_Case Formulas'!A370,ISBLANK('Captura de datos CASO'!AB370)),"Lab Result Test Result is required",IF(AND(NOT(ISBLANK('Captura de datos CASO'!AB370)),ISNA(VLOOKUP('Captura de datos CASO'!AB370,'DO NOT USE_School Picklist'!$Q$3:$Q$8,1,FALSE))),"Please select a value from the drop-down menu",IF('DO NOT USE_Case Formulas'!A370,"OK",NA())))</f>
        <v>#N/A</v>
      </c>
    </row>
    <row r="371" spans="1:31" x14ac:dyDescent="0.3">
      <c r="A371" s="39" t="e">
        <f>IF('DO NOT USE_Case Formulas'!A371,IF('DO NOT USE_Case Formulas'!B371,"Not all required fields are completed","OK"),NA())</f>
        <v>#N/A</v>
      </c>
      <c r="B371" s="40" t="e">
        <f>IF(AND('DO NOT USE_Case Formulas'!A371,ISBLANK('Captura de datos CASO'!B371)),"First Name is required",IF(NOT(ISBLANK('Captura de datos CASO'!B371)),"OK",NA()))</f>
        <v>#N/A</v>
      </c>
      <c r="C371" s="40" t="e">
        <f>IF(AND('DO NOT USE_Case Formulas'!A371,ISBLANK('Captura de datos CASO'!C371)),"Last Name is required",IF(NOT(ISBLANK('Captura de datos CASO'!C371)),"OK",NA()))</f>
        <v>#N/A</v>
      </c>
      <c r="D371" s="40" t="e">
        <f>IF(AND('DO NOT USE_Case Formulas'!A371,ISBLANK('Captura de datos CASO'!D371)),"Birthdate is required",IF(NOT(ISBLANK('Captura de datos CASO'!D371)),"OK",NA()))</f>
        <v>#N/A</v>
      </c>
      <c r="E371" s="40" t="e">
        <f>IF(AND('DO NOT USE_Case Formulas'!A371,ISBLANK('Captura de datos CASO'!E371)),"Mobile Phone is required",IF(NOT(ISBLANK('Captura de datos CASO'!E371)),IF(AND(ISNUMBER(VALUE('Captura de datos CASO'!E371)),LEFT('Captura de datos CASO'!E371,1)&lt;&gt;"1",LEN('Captura de datos CASO'!E371)=10),"OK","Phone number must be valid format"),NA()))</f>
        <v>#N/A</v>
      </c>
      <c r="F371" s="40" t="e">
        <f>IF(LEN('Captura de datos CASO'!F371)&gt;255,"Home Street Address must be less than 255 characters",IF('DO NOT USE_Case Formulas'!A371,"OK",NA()))</f>
        <v>#N/A</v>
      </c>
      <c r="G371" s="40" t="e">
        <f>IF(LEN('Captura de datos CASO'!G371)&gt;40,"City must be less than 40 characters",IF('DO NOT USE_Case Formulas'!A371,"OK",NA()))</f>
        <v>#N/A</v>
      </c>
      <c r="H371" s="40" t="e">
        <f>IF(AND(NOT(ISBLANK('Captura de datos CASO'!H371)),ISNA(VLOOKUP('Captura de datos CASO'!H371,'DO NOT USE_School Picklist'!$P$3:$P$52,1,FALSE))),"Please select a value from the drop-down menu",IF('DO NOT USE_Case Formulas'!A371,"OK",NA()))</f>
        <v>#N/A</v>
      </c>
      <c r="I371" s="40" t="e">
        <f>IF(AND('DO NOT USE_Case Formulas'!A371,ISBLANK('Captura de datos CASO'!I371)),"Zip is required",IF(ISBLANK('Captura de datos CASO'!I371),NA(),"OK"))</f>
        <v>#N/A</v>
      </c>
      <c r="J371" s="40" t="e">
        <f>IF(AND('DO NOT USE_Case Formulas'!A371,ISBLANK('Captura de datos CASO'!J371)),"Student or Staff? is required",IF(ISBLANK('Captura de datos CASO'!J371),NA(),IF(ISNA(VLOOKUP('Captura de datos CASO'!J371,'DO NOT USE_School Picklist'!$B$3:$B$6,1,FALSE)),"Please select a value from the drop-down menu","OK")))</f>
        <v>#N/A</v>
      </c>
      <c r="K371" s="40" t="e">
        <f>IF(AND('Captura de datos CASO'!J371='DO NOT USE_School Picklist'!$B$4,ISBLANK('Captura de datos CASO'!K371)),"Occupation/Job Title is required if Student or Staff? is Yes, staff/faculty or volunteer",IF('DO NOT USE_Case Formulas'!A371,"OK",NA()))</f>
        <v>#N/A</v>
      </c>
      <c r="L371" s="40" t="e">
        <f ca="1">IF('Captura de datos CASO'!L371&gt;'DO NOT USE_School Picklist'!$C$3,"Date last on school campus/facility cannot be a future date",IF('DO NOT USE_Case Formulas'!A371,IF(ISBLANK('Captura de datos CASO'!L371),"Date last on school campus/facility is required","OK"),NA()))</f>
        <v>#N/A</v>
      </c>
      <c r="M371" s="40" t="e">
        <f>IF(AND('DO NOT USE_Case Formulas'!A371,ISBLANK('Captura de datos CASO'!M371)),"Specific Place in the Location is required",IF(ISBLANK('Captura de datos CASO'!M371),NA(),"OK"))</f>
        <v>#N/A</v>
      </c>
      <c r="N371" s="40" t="e">
        <f>IF(LEN('Captura de datos CASO'!N371)&gt;50,"Parent/Guardian Name must be less than 50 characters",IF('DO NOT USE_Case Formulas'!A371,"OK",NA()))</f>
        <v>#N/A</v>
      </c>
      <c r="O371" s="40" t="e">
        <f>IF(NOT(ISBLANK('Captura de datos CASO'!O371)),IF(AND(ISNUMBER('Captura de datos CASO'!O371),LEFT('Captura de datos CASO'!O371,1)&lt;&gt;"1",LEN('Captura de datos CASO'!O371)=10),"OK","Phone number must be valid format"),IF('DO NOT USE_Case Formulas'!A371,"OK",NA()))</f>
        <v>#N/A</v>
      </c>
      <c r="P371" s="53" t="e">
        <f>IF(AND(NOT(ISBLANK('Captura de datos CASO'!P371)),ISNA(VLOOKUP('Captura de datos CASO'!P371,'DO NOT USE_School Picklist'!$I$3:$I$5,1,FALSE))),"Please select a value from the drop-down menu",IF('DO NOT USE_Case Formulas'!A371,"OK",NA()))</f>
        <v>#N/A</v>
      </c>
      <c r="Q371" s="40" t="e">
        <f>IF(AND(NOT(ISBLANK('Captura de datos CASO'!Q371)),ISNA(VLOOKUP('Captura de datos CASO'!Q371,'DO NOT USE_School Picklist'!$E$3:$E$10,1,FALSE))),"Please select a value from the drop-down menu",IF('DO NOT USE_Case Formulas'!A371,"OK",NA()))</f>
        <v>#N/A</v>
      </c>
      <c r="R371" s="53" t="e">
        <f>IF(AND(NOT(ISBLANK('Captura de datos CASO'!R371)),ISNA(VLOOKUP('Captura de datos CASO'!R371,'DO NOT USE_School Picklist'!$W$3:$W$9,1,FALSE))),"Please select a value from the drop-down menu",IF('DO NOT USE_Case Formulas'!A371,"OK",NA()))</f>
        <v>#N/A</v>
      </c>
      <c r="S371" s="53" t="e">
        <f>IF(AND(NOT(ISBLANK('Captura de datos CASO'!S371)),ISNA(VLOOKUP('Captura de datos CASO'!S371,'DO NOT USE_School Picklist'!$W$3:$W$9,1,FALSE))),"Please select a value from the drop-down menu",IF('DO NOT USE_Case Formulas'!A371,"OK",NA()))</f>
        <v>#N/A</v>
      </c>
      <c r="T371" s="40" t="e">
        <f>IF(AND(NOT(ISBLANK('Captura de datos CASO'!T371)),ISNA(VLOOKUP('Captura de datos CASO'!T371,'DO NOT USE_School Picklist'!$F$3:$F$16,1,FALSE))),"Please select a value from the drop-down menu",IF('DO NOT USE_Case Formulas'!A371,"OK",NA()))</f>
        <v>#N/A</v>
      </c>
      <c r="U371" s="40" t="e">
        <f>IF(LEN('Captura de datos CASO'!U371)&gt;100,"Classroom(s) must be less than 100 characters",IF('DO NOT USE_Case Formulas'!A371,"OK",NA()))</f>
        <v>#N/A</v>
      </c>
      <c r="V371" s="40" t="e">
        <f>IF(AND(NOT(ISBLANK('Captura de datos CASO'!V371)),ISNA(VLOOKUP('Captura de datos CASO'!V371,'DO NOT USE_School Picklist'!$S$3:$S$12,1,FALSE))),"Please select a value from the drop-down menu",IF('DO NOT USE_Case Formulas'!A371,"OK",NA()))</f>
        <v>#N/A</v>
      </c>
      <c r="W371" s="40" t="e">
        <f>IF(AND(NOT(ISBLANK('Captura de datos CASO'!W371)),ISNA(VLOOKUP('Captura de datos CASO'!W371,'DO NOT USE_School Picklist'!$S$3:$S$12,1,FALSE))),"Please select a value from the drop-down menu",IF('DO NOT USE_Case Formulas'!A371,"OK",NA()))</f>
        <v>#N/A</v>
      </c>
      <c r="X371" s="40" t="e">
        <f>IF(LEN('Captura de datos CASO'!X371)&gt;80,"Name of Education Group must be less than 80 characters",IF('DO NOT USE_Case Formulas'!A371,"OK",NA()))</f>
        <v>#N/A</v>
      </c>
      <c r="Y371" s="40" t="e">
        <f>IF(AND(NOT(ISBLANK('Captura de datos CASO'!Y371)),ISNA(VLOOKUP('Captura de datos CASO'!Y371,'DO NOT USE_School Picklist'!$K$3:$K$6,1,FALSE))),"Please select a value from the drop-down menu",IF('DO NOT USE_Case Formulas'!A371,"OK",NA()))</f>
        <v>#N/A</v>
      </c>
      <c r="Z371" s="40" t="e">
        <f>IF(AND('DO NOT USE_Case Formulas'!A371,ISBLANK('Captura de datos CASO'!Z371)),"Has this person had symptoms? is required",IF(AND(NOT(ISBLANK('Captura de datos CASO'!Z371)),ISNA(VLOOKUP('Captura de datos CASO'!Z371,'DO NOT USE_School Picklist'!$D$3:$D$5,1,FALSE))),"Please select a value from the drop-down menu",IF(NOT(ISBLANK('Captura de datos CASO'!Z371)),"OK",NA())))</f>
        <v>#N/A</v>
      </c>
      <c r="AA371" s="40" t="e">
        <f>IF(AND('Captura de datos CASO'!Z371='DO NOT USE_School Picklist'!$D$3,ISBLANK('Captura de datos CASO'!AA371)),"Symptom Onset Date is required if Ever Symptomatic is Yes",IF('DO NOT USE_Case Formulas'!A371,"OK",NA()))</f>
        <v>#N/A</v>
      </c>
      <c r="AB371" s="40"/>
      <c r="AC371" s="40" t="e">
        <f ca="1">IF(AND('DO NOT USE_Case Formulas'!A371,ISBLANK('Captura de datos CASO'!AC371)),"Lab Result Test Date is required",IF('Captura de datos CASO'!AC371&gt;'DO NOT USE_School Picklist'!$C$3,"Test Date cannot be a future date",IF(NOT(ISBLANK('Captura de datos CASO'!AC371)),"OK",NA())))</f>
        <v>#N/A</v>
      </c>
      <c r="AD371" s="40" t="e">
        <f>IF(AND(NOT(ISBLANK('Captura de datos CASO'!AD371)),ISNA(VLOOKUP('Captura de datos CASO'!AD371,'DO NOT USE_School Picklist'!$R$3:$R$7,1,FALSE))),"Please select a value from the drop-down menu",IF('DO NOT USE_Case Formulas'!A371,"OK",NA()))</f>
        <v>#N/A</v>
      </c>
      <c r="AE371" s="40" t="e">
        <f>IF(AND('DO NOT USE_Case Formulas'!A371,ISBLANK('Captura de datos CASO'!AB371)),"Lab Result Test Result is required",IF(AND(NOT(ISBLANK('Captura de datos CASO'!AB371)),ISNA(VLOOKUP('Captura de datos CASO'!AB371,'DO NOT USE_School Picklist'!$Q$3:$Q$8,1,FALSE))),"Please select a value from the drop-down menu",IF('DO NOT USE_Case Formulas'!A371,"OK",NA())))</f>
        <v>#N/A</v>
      </c>
    </row>
    <row r="372" spans="1:31" x14ac:dyDescent="0.3">
      <c r="A372" s="39" t="e">
        <f>IF('DO NOT USE_Case Formulas'!A372,IF('DO NOT USE_Case Formulas'!B372,"Not all required fields are completed","OK"),NA())</f>
        <v>#N/A</v>
      </c>
      <c r="B372" s="40" t="e">
        <f>IF(AND('DO NOT USE_Case Formulas'!A372,ISBLANK('Captura de datos CASO'!B372)),"First Name is required",IF(NOT(ISBLANK('Captura de datos CASO'!B372)),"OK",NA()))</f>
        <v>#N/A</v>
      </c>
      <c r="C372" s="40" t="e">
        <f>IF(AND('DO NOT USE_Case Formulas'!A372,ISBLANK('Captura de datos CASO'!C372)),"Last Name is required",IF(NOT(ISBLANK('Captura de datos CASO'!C372)),"OK",NA()))</f>
        <v>#N/A</v>
      </c>
      <c r="D372" s="40" t="e">
        <f>IF(AND('DO NOT USE_Case Formulas'!A372,ISBLANK('Captura de datos CASO'!D372)),"Birthdate is required",IF(NOT(ISBLANK('Captura de datos CASO'!D372)),"OK",NA()))</f>
        <v>#N/A</v>
      </c>
      <c r="E372" s="40" t="e">
        <f>IF(AND('DO NOT USE_Case Formulas'!A372,ISBLANK('Captura de datos CASO'!E372)),"Mobile Phone is required",IF(NOT(ISBLANK('Captura de datos CASO'!E372)),IF(AND(ISNUMBER(VALUE('Captura de datos CASO'!E372)),LEFT('Captura de datos CASO'!E372,1)&lt;&gt;"1",LEN('Captura de datos CASO'!E372)=10),"OK","Phone number must be valid format"),NA()))</f>
        <v>#N/A</v>
      </c>
      <c r="F372" s="40" t="e">
        <f>IF(LEN('Captura de datos CASO'!F372)&gt;255,"Home Street Address must be less than 255 characters",IF('DO NOT USE_Case Formulas'!A372,"OK",NA()))</f>
        <v>#N/A</v>
      </c>
      <c r="G372" s="40" t="e">
        <f>IF(LEN('Captura de datos CASO'!G372)&gt;40,"City must be less than 40 characters",IF('DO NOT USE_Case Formulas'!A372,"OK",NA()))</f>
        <v>#N/A</v>
      </c>
      <c r="H372" s="40" t="e">
        <f>IF(AND(NOT(ISBLANK('Captura de datos CASO'!H372)),ISNA(VLOOKUP('Captura de datos CASO'!H372,'DO NOT USE_School Picklist'!$P$3:$P$52,1,FALSE))),"Please select a value from the drop-down menu",IF('DO NOT USE_Case Formulas'!A372,"OK",NA()))</f>
        <v>#N/A</v>
      </c>
      <c r="I372" s="40" t="e">
        <f>IF(AND('DO NOT USE_Case Formulas'!A372,ISBLANK('Captura de datos CASO'!I372)),"Zip is required",IF(ISBLANK('Captura de datos CASO'!I372),NA(),"OK"))</f>
        <v>#N/A</v>
      </c>
      <c r="J372" s="40" t="e">
        <f>IF(AND('DO NOT USE_Case Formulas'!A372,ISBLANK('Captura de datos CASO'!J372)),"Student or Staff? is required",IF(ISBLANK('Captura de datos CASO'!J372),NA(),IF(ISNA(VLOOKUP('Captura de datos CASO'!J372,'DO NOT USE_School Picklist'!$B$3:$B$6,1,FALSE)),"Please select a value from the drop-down menu","OK")))</f>
        <v>#N/A</v>
      </c>
      <c r="K372" s="40" t="e">
        <f>IF(AND('Captura de datos CASO'!J372='DO NOT USE_School Picklist'!$B$4,ISBLANK('Captura de datos CASO'!K372)),"Occupation/Job Title is required if Student or Staff? is Yes, staff/faculty or volunteer",IF('DO NOT USE_Case Formulas'!A372,"OK",NA()))</f>
        <v>#N/A</v>
      </c>
      <c r="L372" s="40" t="e">
        <f ca="1">IF('Captura de datos CASO'!L372&gt;'DO NOT USE_School Picklist'!$C$3,"Date last on school campus/facility cannot be a future date",IF('DO NOT USE_Case Formulas'!A372,IF(ISBLANK('Captura de datos CASO'!L372),"Date last on school campus/facility is required","OK"),NA()))</f>
        <v>#N/A</v>
      </c>
      <c r="M372" s="40" t="e">
        <f>IF(AND('DO NOT USE_Case Formulas'!A372,ISBLANK('Captura de datos CASO'!M372)),"Specific Place in the Location is required",IF(ISBLANK('Captura de datos CASO'!M372),NA(),"OK"))</f>
        <v>#N/A</v>
      </c>
      <c r="N372" s="40" t="e">
        <f>IF(LEN('Captura de datos CASO'!N372)&gt;50,"Parent/Guardian Name must be less than 50 characters",IF('DO NOT USE_Case Formulas'!A372,"OK",NA()))</f>
        <v>#N/A</v>
      </c>
      <c r="O372" s="40" t="e">
        <f>IF(NOT(ISBLANK('Captura de datos CASO'!O372)),IF(AND(ISNUMBER('Captura de datos CASO'!O372),LEFT('Captura de datos CASO'!O372,1)&lt;&gt;"1",LEN('Captura de datos CASO'!O372)=10),"OK","Phone number must be valid format"),IF('DO NOT USE_Case Formulas'!A372,"OK",NA()))</f>
        <v>#N/A</v>
      </c>
      <c r="P372" s="53" t="e">
        <f>IF(AND(NOT(ISBLANK('Captura de datos CASO'!P372)),ISNA(VLOOKUP('Captura de datos CASO'!P372,'DO NOT USE_School Picklist'!$I$3:$I$5,1,FALSE))),"Please select a value from the drop-down menu",IF('DO NOT USE_Case Formulas'!A372,"OK",NA()))</f>
        <v>#N/A</v>
      </c>
      <c r="Q372" s="40" t="e">
        <f>IF(AND(NOT(ISBLANK('Captura de datos CASO'!Q372)),ISNA(VLOOKUP('Captura de datos CASO'!Q372,'DO NOT USE_School Picklist'!$E$3:$E$10,1,FALSE))),"Please select a value from the drop-down menu",IF('DO NOT USE_Case Formulas'!A372,"OK",NA()))</f>
        <v>#N/A</v>
      </c>
      <c r="R372" s="53" t="e">
        <f>IF(AND(NOT(ISBLANK('Captura de datos CASO'!R372)),ISNA(VLOOKUP('Captura de datos CASO'!R372,'DO NOT USE_School Picklist'!$W$3:$W$9,1,FALSE))),"Please select a value from the drop-down menu",IF('DO NOT USE_Case Formulas'!A372,"OK",NA()))</f>
        <v>#N/A</v>
      </c>
      <c r="S372" s="53" t="e">
        <f>IF(AND(NOT(ISBLANK('Captura de datos CASO'!S372)),ISNA(VLOOKUP('Captura de datos CASO'!S372,'DO NOT USE_School Picklist'!$W$3:$W$9,1,FALSE))),"Please select a value from the drop-down menu",IF('DO NOT USE_Case Formulas'!A372,"OK",NA()))</f>
        <v>#N/A</v>
      </c>
      <c r="T372" s="40" t="e">
        <f>IF(AND(NOT(ISBLANK('Captura de datos CASO'!T372)),ISNA(VLOOKUP('Captura de datos CASO'!T372,'DO NOT USE_School Picklist'!$F$3:$F$16,1,FALSE))),"Please select a value from the drop-down menu",IF('DO NOT USE_Case Formulas'!A372,"OK",NA()))</f>
        <v>#N/A</v>
      </c>
      <c r="U372" s="40" t="e">
        <f>IF(LEN('Captura de datos CASO'!U372)&gt;100,"Classroom(s) must be less than 100 characters",IF('DO NOT USE_Case Formulas'!A372,"OK",NA()))</f>
        <v>#N/A</v>
      </c>
      <c r="V372" s="40" t="e">
        <f>IF(AND(NOT(ISBLANK('Captura de datos CASO'!V372)),ISNA(VLOOKUP('Captura de datos CASO'!V372,'DO NOT USE_School Picklist'!$S$3:$S$12,1,FALSE))),"Please select a value from the drop-down menu",IF('DO NOT USE_Case Formulas'!A372,"OK",NA()))</f>
        <v>#N/A</v>
      </c>
      <c r="W372" s="40" t="e">
        <f>IF(AND(NOT(ISBLANK('Captura de datos CASO'!W372)),ISNA(VLOOKUP('Captura de datos CASO'!W372,'DO NOT USE_School Picklist'!$S$3:$S$12,1,FALSE))),"Please select a value from the drop-down menu",IF('DO NOT USE_Case Formulas'!A372,"OK",NA()))</f>
        <v>#N/A</v>
      </c>
      <c r="X372" s="40" t="e">
        <f>IF(LEN('Captura de datos CASO'!X372)&gt;80,"Name of Education Group must be less than 80 characters",IF('DO NOT USE_Case Formulas'!A372,"OK",NA()))</f>
        <v>#N/A</v>
      </c>
      <c r="Y372" s="40" t="e">
        <f>IF(AND(NOT(ISBLANK('Captura de datos CASO'!Y372)),ISNA(VLOOKUP('Captura de datos CASO'!Y372,'DO NOT USE_School Picklist'!$K$3:$K$6,1,FALSE))),"Please select a value from the drop-down menu",IF('DO NOT USE_Case Formulas'!A372,"OK",NA()))</f>
        <v>#N/A</v>
      </c>
      <c r="Z372" s="40" t="e">
        <f>IF(AND('DO NOT USE_Case Formulas'!A372,ISBLANK('Captura de datos CASO'!Z372)),"Has this person had symptoms? is required",IF(AND(NOT(ISBLANK('Captura de datos CASO'!Z372)),ISNA(VLOOKUP('Captura de datos CASO'!Z372,'DO NOT USE_School Picklist'!$D$3:$D$5,1,FALSE))),"Please select a value from the drop-down menu",IF(NOT(ISBLANK('Captura de datos CASO'!Z372)),"OK",NA())))</f>
        <v>#N/A</v>
      </c>
      <c r="AA372" s="40" t="e">
        <f>IF(AND('Captura de datos CASO'!Z372='DO NOT USE_School Picklist'!$D$3,ISBLANK('Captura de datos CASO'!AA372)),"Symptom Onset Date is required if Ever Symptomatic is Yes",IF('DO NOT USE_Case Formulas'!A372,"OK",NA()))</f>
        <v>#N/A</v>
      </c>
      <c r="AB372" s="40"/>
      <c r="AC372" s="40" t="e">
        <f ca="1">IF(AND('DO NOT USE_Case Formulas'!A372,ISBLANK('Captura de datos CASO'!AC372)),"Lab Result Test Date is required",IF('Captura de datos CASO'!AC372&gt;'DO NOT USE_School Picklist'!$C$3,"Test Date cannot be a future date",IF(NOT(ISBLANK('Captura de datos CASO'!AC372)),"OK",NA())))</f>
        <v>#N/A</v>
      </c>
      <c r="AD372" s="40" t="e">
        <f>IF(AND(NOT(ISBLANK('Captura de datos CASO'!AD372)),ISNA(VLOOKUP('Captura de datos CASO'!AD372,'DO NOT USE_School Picklist'!$R$3:$R$7,1,FALSE))),"Please select a value from the drop-down menu",IF('DO NOT USE_Case Formulas'!A372,"OK",NA()))</f>
        <v>#N/A</v>
      </c>
      <c r="AE372" s="40" t="e">
        <f>IF(AND('DO NOT USE_Case Formulas'!A372,ISBLANK('Captura de datos CASO'!AB372)),"Lab Result Test Result is required",IF(AND(NOT(ISBLANK('Captura de datos CASO'!AB372)),ISNA(VLOOKUP('Captura de datos CASO'!AB372,'DO NOT USE_School Picklist'!$Q$3:$Q$8,1,FALSE))),"Please select a value from the drop-down menu",IF('DO NOT USE_Case Formulas'!A372,"OK",NA())))</f>
        <v>#N/A</v>
      </c>
    </row>
    <row r="373" spans="1:31" x14ac:dyDescent="0.3">
      <c r="A373" s="39" t="e">
        <f>IF('DO NOT USE_Case Formulas'!A373,IF('DO NOT USE_Case Formulas'!B373,"Not all required fields are completed","OK"),NA())</f>
        <v>#N/A</v>
      </c>
      <c r="B373" s="40" t="e">
        <f>IF(AND('DO NOT USE_Case Formulas'!A373,ISBLANK('Captura de datos CASO'!B373)),"First Name is required",IF(NOT(ISBLANK('Captura de datos CASO'!B373)),"OK",NA()))</f>
        <v>#N/A</v>
      </c>
      <c r="C373" s="40" t="e">
        <f>IF(AND('DO NOT USE_Case Formulas'!A373,ISBLANK('Captura de datos CASO'!C373)),"Last Name is required",IF(NOT(ISBLANK('Captura de datos CASO'!C373)),"OK",NA()))</f>
        <v>#N/A</v>
      </c>
      <c r="D373" s="40" t="e">
        <f>IF(AND('DO NOT USE_Case Formulas'!A373,ISBLANK('Captura de datos CASO'!D373)),"Birthdate is required",IF(NOT(ISBLANK('Captura de datos CASO'!D373)),"OK",NA()))</f>
        <v>#N/A</v>
      </c>
      <c r="E373" s="40" t="e">
        <f>IF(AND('DO NOT USE_Case Formulas'!A373,ISBLANK('Captura de datos CASO'!E373)),"Mobile Phone is required",IF(NOT(ISBLANK('Captura de datos CASO'!E373)),IF(AND(ISNUMBER(VALUE('Captura de datos CASO'!E373)),LEFT('Captura de datos CASO'!E373,1)&lt;&gt;"1",LEN('Captura de datos CASO'!E373)=10),"OK","Phone number must be valid format"),NA()))</f>
        <v>#N/A</v>
      </c>
      <c r="F373" s="40" t="e">
        <f>IF(LEN('Captura de datos CASO'!F373)&gt;255,"Home Street Address must be less than 255 characters",IF('DO NOT USE_Case Formulas'!A373,"OK",NA()))</f>
        <v>#N/A</v>
      </c>
      <c r="G373" s="40" t="e">
        <f>IF(LEN('Captura de datos CASO'!G373)&gt;40,"City must be less than 40 characters",IF('DO NOT USE_Case Formulas'!A373,"OK",NA()))</f>
        <v>#N/A</v>
      </c>
      <c r="H373" s="40" t="e">
        <f>IF(AND(NOT(ISBLANK('Captura de datos CASO'!H373)),ISNA(VLOOKUP('Captura de datos CASO'!H373,'DO NOT USE_School Picklist'!$P$3:$P$52,1,FALSE))),"Please select a value from the drop-down menu",IF('DO NOT USE_Case Formulas'!A373,"OK",NA()))</f>
        <v>#N/A</v>
      </c>
      <c r="I373" s="40" t="e">
        <f>IF(AND('DO NOT USE_Case Formulas'!A373,ISBLANK('Captura de datos CASO'!I373)),"Zip is required",IF(ISBLANK('Captura de datos CASO'!I373),NA(),"OK"))</f>
        <v>#N/A</v>
      </c>
      <c r="J373" s="40" t="e">
        <f>IF(AND('DO NOT USE_Case Formulas'!A373,ISBLANK('Captura de datos CASO'!J373)),"Student or Staff? is required",IF(ISBLANK('Captura de datos CASO'!J373),NA(),IF(ISNA(VLOOKUP('Captura de datos CASO'!J373,'DO NOT USE_School Picklist'!$B$3:$B$6,1,FALSE)),"Please select a value from the drop-down menu","OK")))</f>
        <v>#N/A</v>
      </c>
      <c r="K373" s="40" t="e">
        <f>IF(AND('Captura de datos CASO'!J373='DO NOT USE_School Picklist'!$B$4,ISBLANK('Captura de datos CASO'!K373)),"Occupation/Job Title is required if Student or Staff? is Yes, staff/faculty or volunteer",IF('DO NOT USE_Case Formulas'!A373,"OK",NA()))</f>
        <v>#N/A</v>
      </c>
      <c r="L373" s="40" t="e">
        <f ca="1">IF('Captura de datos CASO'!L373&gt;'DO NOT USE_School Picklist'!$C$3,"Date last on school campus/facility cannot be a future date",IF('DO NOT USE_Case Formulas'!A373,IF(ISBLANK('Captura de datos CASO'!L373),"Date last on school campus/facility is required","OK"),NA()))</f>
        <v>#N/A</v>
      </c>
      <c r="M373" s="40" t="e">
        <f>IF(AND('DO NOT USE_Case Formulas'!A373,ISBLANK('Captura de datos CASO'!M373)),"Specific Place in the Location is required",IF(ISBLANK('Captura de datos CASO'!M373),NA(),"OK"))</f>
        <v>#N/A</v>
      </c>
      <c r="N373" s="40" t="e">
        <f>IF(LEN('Captura de datos CASO'!N373)&gt;50,"Parent/Guardian Name must be less than 50 characters",IF('DO NOT USE_Case Formulas'!A373,"OK",NA()))</f>
        <v>#N/A</v>
      </c>
      <c r="O373" s="40" t="e">
        <f>IF(NOT(ISBLANK('Captura de datos CASO'!O373)),IF(AND(ISNUMBER('Captura de datos CASO'!O373),LEFT('Captura de datos CASO'!O373,1)&lt;&gt;"1",LEN('Captura de datos CASO'!O373)=10),"OK","Phone number must be valid format"),IF('DO NOT USE_Case Formulas'!A373,"OK",NA()))</f>
        <v>#N/A</v>
      </c>
      <c r="P373" s="53" t="e">
        <f>IF(AND(NOT(ISBLANK('Captura de datos CASO'!P373)),ISNA(VLOOKUP('Captura de datos CASO'!P373,'DO NOT USE_School Picklist'!$I$3:$I$5,1,FALSE))),"Please select a value from the drop-down menu",IF('DO NOT USE_Case Formulas'!A373,"OK",NA()))</f>
        <v>#N/A</v>
      </c>
      <c r="Q373" s="40" t="e">
        <f>IF(AND(NOT(ISBLANK('Captura de datos CASO'!Q373)),ISNA(VLOOKUP('Captura de datos CASO'!Q373,'DO NOT USE_School Picklist'!$E$3:$E$10,1,FALSE))),"Please select a value from the drop-down menu",IF('DO NOT USE_Case Formulas'!A373,"OK",NA()))</f>
        <v>#N/A</v>
      </c>
      <c r="R373" s="53" t="e">
        <f>IF(AND(NOT(ISBLANK('Captura de datos CASO'!R373)),ISNA(VLOOKUP('Captura de datos CASO'!R373,'DO NOT USE_School Picklist'!$W$3:$W$9,1,FALSE))),"Please select a value from the drop-down menu",IF('DO NOT USE_Case Formulas'!A373,"OK",NA()))</f>
        <v>#N/A</v>
      </c>
      <c r="S373" s="53" t="e">
        <f>IF(AND(NOT(ISBLANK('Captura de datos CASO'!S373)),ISNA(VLOOKUP('Captura de datos CASO'!S373,'DO NOT USE_School Picklist'!$W$3:$W$9,1,FALSE))),"Please select a value from the drop-down menu",IF('DO NOT USE_Case Formulas'!A373,"OK",NA()))</f>
        <v>#N/A</v>
      </c>
      <c r="T373" s="40" t="e">
        <f>IF(AND(NOT(ISBLANK('Captura de datos CASO'!T373)),ISNA(VLOOKUP('Captura de datos CASO'!T373,'DO NOT USE_School Picklist'!$F$3:$F$16,1,FALSE))),"Please select a value from the drop-down menu",IF('DO NOT USE_Case Formulas'!A373,"OK",NA()))</f>
        <v>#N/A</v>
      </c>
      <c r="U373" s="40" t="e">
        <f>IF(LEN('Captura de datos CASO'!U373)&gt;100,"Classroom(s) must be less than 100 characters",IF('DO NOT USE_Case Formulas'!A373,"OK",NA()))</f>
        <v>#N/A</v>
      </c>
      <c r="V373" s="40" t="e">
        <f>IF(AND(NOT(ISBLANK('Captura de datos CASO'!V373)),ISNA(VLOOKUP('Captura de datos CASO'!V373,'DO NOT USE_School Picklist'!$S$3:$S$12,1,FALSE))),"Please select a value from the drop-down menu",IF('DO NOT USE_Case Formulas'!A373,"OK",NA()))</f>
        <v>#N/A</v>
      </c>
      <c r="W373" s="40" t="e">
        <f>IF(AND(NOT(ISBLANK('Captura de datos CASO'!W373)),ISNA(VLOOKUP('Captura de datos CASO'!W373,'DO NOT USE_School Picklist'!$S$3:$S$12,1,FALSE))),"Please select a value from the drop-down menu",IF('DO NOT USE_Case Formulas'!A373,"OK",NA()))</f>
        <v>#N/A</v>
      </c>
      <c r="X373" s="40" t="e">
        <f>IF(LEN('Captura de datos CASO'!X373)&gt;80,"Name of Education Group must be less than 80 characters",IF('DO NOT USE_Case Formulas'!A373,"OK",NA()))</f>
        <v>#N/A</v>
      </c>
      <c r="Y373" s="40" t="e">
        <f>IF(AND(NOT(ISBLANK('Captura de datos CASO'!Y373)),ISNA(VLOOKUP('Captura de datos CASO'!Y373,'DO NOT USE_School Picklist'!$K$3:$K$6,1,FALSE))),"Please select a value from the drop-down menu",IF('DO NOT USE_Case Formulas'!A373,"OK",NA()))</f>
        <v>#N/A</v>
      </c>
      <c r="Z373" s="40" t="e">
        <f>IF(AND('DO NOT USE_Case Formulas'!A373,ISBLANK('Captura de datos CASO'!Z373)),"Has this person had symptoms? is required",IF(AND(NOT(ISBLANK('Captura de datos CASO'!Z373)),ISNA(VLOOKUP('Captura de datos CASO'!Z373,'DO NOT USE_School Picklist'!$D$3:$D$5,1,FALSE))),"Please select a value from the drop-down menu",IF(NOT(ISBLANK('Captura de datos CASO'!Z373)),"OK",NA())))</f>
        <v>#N/A</v>
      </c>
      <c r="AA373" s="40" t="e">
        <f>IF(AND('Captura de datos CASO'!Z373='DO NOT USE_School Picklist'!$D$3,ISBLANK('Captura de datos CASO'!AA373)),"Symptom Onset Date is required if Ever Symptomatic is Yes",IF('DO NOT USE_Case Formulas'!A373,"OK",NA()))</f>
        <v>#N/A</v>
      </c>
      <c r="AB373" s="40"/>
      <c r="AC373" s="40" t="e">
        <f ca="1">IF(AND('DO NOT USE_Case Formulas'!A373,ISBLANK('Captura de datos CASO'!AC373)),"Lab Result Test Date is required",IF('Captura de datos CASO'!AC373&gt;'DO NOT USE_School Picklist'!$C$3,"Test Date cannot be a future date",IF(NOT(ISBLANK('Captura de datos CASO'!AC373)),"OK",NA())))</f>
        <v>#N/A</v>
      </c>
      <c r="AD373" s="40" t="e">
        <f>IF(AND(NOT(ISBLANK('Captura de datos CASO'!AD373)),ISNA(VLOOKUP('Captura de datos CASO'!AD373,'DO NOT USE_School Picklist'!$R$3:$R$7,1,FALSE))),"Please select a value from the drop-down menu",IF('DO NOT USE_Case Formulas'!A373,"OK",NA()))</f>
        <v>#N/A</v>
      </c>
      <c r="AE373" s="40" t="e">
        <f>IF(AND('DO NOT USE_Case Formulas'!A373,ISBLANK('Captura de datos CASO'!AB373)),"Lab Result Test Result is required",IF(AND(NOT(ISBLANK('Captura de datos CASO'!AB373)),ISNA(VLOOKUP('Captura de datos CASO'!AB373,'DO NOT USE_School Picklist'!$Q$3:$Q$8,1,FALSE))),"Please select a value from the drop-down menu",IF('DO NOT USE_Case Formulas'!A373,"OK",NA())))</f>
        <v>#N/A</v>
      </c>
    </row>
    <row r="374" spans="1:31" x14ac:dyDescent="0.3">
      <c r="A374" s="39" t="e">
        <f>IF('DO NOT USE_Case Formulas'!A374,IF('DO NOT USE_Case Formulas'!B374,"Not all required fields are completed","OK"),NA())</f>
        <v>#N/A</v>
      </c>
      <c r="B374" s="40" t="e">
        <f>IF(AND('DO NOT USE_Case Formulas'!A374,ISBLANK('Captura de datos CASO'!B374)),"First Name is required",IF(NOT(ISBLANK('Captura de datos CASO'!B374)),"OK",NA()))</f>
        <v>#N/A</v>
      </c>
      <c r="C374" s="40" t="e">
        <f>IF(AND('DO NOT USE_Case Formulas'!A374,ISBLANK('Captura de datos CASO'!C374)),"Last Name is required",IF(NOT(ISBLANK('Captura de datos CASO'!C374)),"OK",NA()))</f>
        <v>#N/A</v>
      </c>
      <c r="D374" s="40" t="e">
        <f>IF(AND('DO NOT USE_Case Formulas'!A374,ISBLANK('Captura de datos CASO'!D374)),"Birthdate is required",IF(NOT(ISBLANK('Captura de datos CASO'!D374)),"OK",NA()))</f>
        <v>#N/A</v>
      </c>
      <c r="E374" s="40" t="e">
        <f>IF(AND('DO NOT USE_Case Formulas'!A374,ISBLANK('Captura de datos CASO'!E374)),"Mobile Phone is required",IF(NOT(ISBLANK('Captura de datos CASO'!E374)),IF(AND(ISNUMBER(VALUE('Captura de datos CASO'!E374)),LEFT('Captura de datos CASO'!E374,1)&lt;&gt;"1",LEN('Captura de datos CASO'!E374)=10),"OK","Phone number must be valid format"),NA()))</f>
        <v>#N/A</v>
      </c>
      <c r="F374" s="40" t="e">
        <f>IF(LEN('Captura de datos CASO'!F374)&gt;255,"Home Street Address must be less than 255 characters",IF('DO NOT USE_Case Formulas'!A374,"OK",NA()))</f>
        <v>#N/A</v>
      </c>
      <c r="G374" s="40" t="e">
        <f>IF(LEN('Captura de datos CASO'!G374)&gt;40,"City must be less than 40 characters",IF('DO NOT USE_Case Formulas'!A374,"OK",NA()))</f>
        <v>#N/A</v>
      </c>
      <c r="H374" s="40" t="e">
        <f>IF(AND(NOT(ISBLANK('Captura de datos CASO'!H374)),ISNA(VLOOKUP('Captura de datos CASO'!H374,'DO NOT USE_School Picklist'!$P$3:$P$52,1,FALSE))),"Please select a value from the drop-down menu",IF('DO NOT USE_Case Formulas'!A374,"OK",NA()))</f>
        <v>#N/A</v>
      </c>
      <c r="I374" s="40" t="e">
        <f>IF(AND('DO NOT USE_Case Formulas'!A374,ISBLANK('Captura de datos CASO'!I374)),"Zip is required",IF(ISBLANK('Captura de datos CASO'!I374),NA(),"OK"))</f>
        <v>#N/A</v>
      </c>
      <c r="J374" s="40" t="e">
        <f>IF(AND('DO NOT USE_Case Formulas'!A374,ISBLANK('Captura de datos CASO'!J374)),"Student or Staff? is required",IF(ISBLANK('Captura de datos CASO'!J374),NA(),IF(ISNA(VLOOKUP('Captura de datos CASO'!J374,'DO NOT USE_School Picklist'!$B$3:$B$6,1,FALSE)),"Please select a value from the drop-down menu","OK")))</f>
        <v>#N/A</v>
      </c>
      <c r="K374" s="40" t="e">
        <f>IF(AND('Captura de datos CASO'!J374='DO NOT USE_School Picklist'!$B$4,ISBLANK('Captura de datos CASO'!K374)),"Occupation/Job Title is required if Student or Staff? is Yes, staff/faculty or volunteer",IF('DO NOT USE_Case Formulas'!A374,"OK",NA()))</f>
        <v>#N/A</v>
      </c>
      <c r="L374" s="40" t="e">
        <f ca="1">IF('Captura de datos CASO'!L374&gt;'DO NOT USE_School Picklist'!$C$3,"Date last on school campus/facility cannot be a future date",IF('DO NOT USE_Case Formulas'!A374,IF(ISBLANK('Captura de datos CASO'!L374),"Date last on school campus/facility is required","OK"),NA()))</f>
        <v>#N/A</v>
      </c>
      <c r="M374" s="40" t="e">
        <f>IF(AND('DO NOT USE_Case Formulas'!A374,ISBLANK('Captura de datos CASO'!M374)),"Specific Place in the Location is required",IF(ISBLANK('Captura de datos CASO'!M374),NA(),"OK"))</f>
        <v>#N/A</v>
      </c>
      <c r="N374" s="40" t="e">
        <f>IF(LEN('Captura de datos CASO'!N374)&gt;50,"Parent/Guardian Name must be less than 50 characters",IF('DO NOT USE_Case Formulas'!A374,"OK",NA()))</f>
        <v>#N/A</v>
      </c>
      <c r="O374" s="40" t="e">
        <f>IF(NOT(ISBLANK('Captura de datos CASO'!O374)),IF(AND(ISNUMBER('Captura de datos CASO'!O374),LEFT('Captura de datos CASO'!O374,1)&lt;&gt;"1",LEN('Captura de datos CASO'!O374)=10),"OK","Phone number must be valid format"),IF('DO NOT USE_Case Formulas'!A374,"OK",NA()))</f>
        <v>#N/A</v>
      </c>
      <c r="P374" s="53" t="e">
        <f>IF(AND(NOT(ISBLANK('Captura de datos CASO'!P374)),ISNA(VLOOKUP('Captura de datos CASO'!P374,'DO NOT USE_School Picklist'!$I$3:$I$5,1,FALSE))),"Please select a value from the drop-down menu",IF('DO NOT USE_Case Formulas'!A374,"OK",NA()))</f>
        <v>#N/A</v>
      </c>
      <c r="Q374" s="40" t="e">
        <f>IF(AND(NOT(ISBLANK('Captura de datos CASO'!Q374)),ISNA(VLOOKUP('Captura de datos CASO'!Q374,'DO NOT USE_School Picklist'!$E$3:$E$10,1,FALSE))),"Please select a value from the drop-down menu",IF('DO NOT USE_Case Formulas'!A374,"OK",NA()))</f>
        <v>#N/A</v>
      </c>
      <c r="R374" s="53" t="e">
        <f>IF(AND(NOT(ISBLANK('Captura de datos CASO'!R374)),ISNA(VLOOKUP('Captura de datos CASO'!R374,'DO NOT USE_School Picklist'!$W$3:$W$9,1,FALSE))),"Please select a value from the drop-down menu",IF('DO NOT USE_Case Formulas'!A374,"OK",NA()))</f>
        <v>#N/A</v>
      </c>
      <c r="S374" s="53" t="e">
        <f>IF(AND(NOT(ISBLANK('Captura de datos CASO'!S374)),ISNA(VLOOKUP('Captura de datos CASO'!S374,'DO NOT USE_School Picklist'!$W$3:$W$9,1,FALSE))),"Please select a value from the drop-down menu",IF('DO NOT USE_Case Formulas'!A374,"OK",NA()))</f>
        <v>#N/A</v>
      </c>
      <c r="T374" s="40" t="e">
        <f>IF(AND(NOT(ISBLANK('Captura de datos CASO'!T374)),ISNA(VLOOKUP('Captura de datos CASO'!T374,'DO NOT USE_School Picklist'!$F$3:$F$16,1,FALSE))),"Please select a value from the drop-down menu",IF('DO NOT USE_Case Formulas'!A374,"OK",NA()))</f>
        <v>#N/A</v>
      </c>
      <c r="U374" s="40" t="e">
        <f>IF(LEN('Captura de datos CASO'!U374)&gt;100,"Classroom(s) must be less than 100 characters",IF('DO NOT USE_Case Formulas'!A374,"OK",NA()))</f>
        <v>#N/A</v>
      </c>
      <c r="V374" s="40" t="e">
        <f>IF(AND(NOT(ISBLANK('Captura de datos CASO'!V374)),ISNA(VLOOKUP('Captura de datos CASO'!V374,'DO NOT USE_School Picklist'!$S$3:$S$12,1,FALSE))),"Please select a value from the drop-down menu",IF('DO NOT USE_Case Formulas'!A374,"OK",NA()))</f>
        <v>#N/A</v>
      </c>
      <c r="W374" s="40" t="e">
        <f>IF(AND(NOT(ISBLANK('Captura de datos CASO'!W374)),ISNA(VLOOKUP('Captura de datos CASO'!W374,'DO NOT USE_School Picklist'!$S$3:$S$12,1,FALSE))),"Please select a value from the drop-down menu",IF('DO NOT USE_Case Formulas'!A374,"OK",NA()))</f>
        <v>#N/A</v>
      </c>
      <c r="X374" s="40" t="e">
        <f>IF(LEN('Captura de datos CASO'!X374)&gt;80,"Name of Education Group must be less than 80 characters",IF('DO NOT USE_Case Formulas'!A374,"OK",NA()))</f>
        <v>#N/A</v>
      </c>
      <c r="Y374" s="40" t="e">
        <f>IF(AND(NOT(ISBLANK('Captura de datos CASO'!Y374)),ISNA(VLOOKUP('Captura de datos CASO'!Y374,'DO NOT USE_School Picklist'!$K$3:$K$6,1,FALSE))),"Please select a value from the drop-down menu",IF('DO NOT USE_Case Formulas'!A374,"OK",NA()))</f>
        <v>#N/A</v>
      </c>
      <c r="Z374" s="40" t="e">
        <f>IF(AND('DO NOT USE_Case Formulas'!A374,ISBLANK('Captura de datos CASO'!Z374)),"Has this person had symptoms? is required",IF(AND(NOT(ISBLANK('Captura de datos CASO'!Z374)),ISNA(VLOOKUP('Captura de datos CASO'!Z374,'DO NOT USE_School Picklist'!$D$3:$D$5,1,FALSE))),"Please select a value from the drop-down menu",IF(NOT(ISBLANK('Captura de datos CASO'!Z374)),"OK",NA())))</f>
        <v>#N/A</v>
      </c>
      <c r="AA374" s="40" t="e">
        <f>IF(AND('Captura de datos CASO'!Z374='DO NOT USE_School Picklist'!$D$3,ISBLANK('Captura de datos CASO'!AA374)),"Symptom Onset Date is required if Ever Symptomatic is Yes",IF('DO NOT USE_Case Formulas'!A374,"OK",NA()))</f>
        <v>#N/A</v>
      </c>
      <c r="AB374" s="40"/>
      <c r="AC374" s="40" t="e">
        <f ca="1">IF(AND('DO NOT USE_Case Formulas'!A374,ISBLANK('Captura de datos CASO'!AC374)),"Lab Result Test Date is required",IF('Captura de datos CASO'!AC374&gt;'DO NOT USE_School Picklist'!$C$3,"Test Date cannot be a future date",IF(NOT(ISBLANK('Captura de datos CASO'!AC374)),"OK",NA())))</f>
        <v>#N/A</v>
      </c>
      <c r="AD374" s="40" t="e">
        <f>IF(AND(NOT(ISBLANK('Captura de datos CASO'!AD374)),ISNA(VLOOKUP('Captura de datos CASO'!AD374,'DO NOT USE_School Picklist'!$R$3:$R$7,1,FALSE))),"Please select a value from the drop-down menu",IF('DO NOT USE_Case Formulas'!A374,"OK",NA()))</f>
        <v>#N/A</v>
      </c>
      <c r="AE374" s="40" t="e">
        <f>IF(AND('DO NOT USE_Case Formulas'!A374,ISBLANK('Captura de datos CASO'!AB374)),"Lab Result Test Result is required",IF(AND(NOT(ISBLANK('Captura de datos CASO'!AB374)),ISNA(VLOOKUP('Captura de datos CASO'!AB374,'DO NOT USE_School Picklist'!$Q$3:$Q$8,1,FALSE))),"Please select a value from the drop-down menu",IF('DO NOT USE_Case Formulas'!A374,"OK",NA())))</f>
        <v>#N/A</v>
      </c>
    </row>
    <row r="375" spans="1:31" x14ac:dyDescent="0.3">
      <c r="A375" s="39" t="e">
        <f>IF('DO NOT USE_Case Formulas'!A375,IF('DO NOT USE_Case Formulas'!B375,"Not all required fields are completed","OK"),NA())</f>
        <v>#N/A</v>
      </c>
      <c r="B375" s="40" t="e">
        <f>IF(AND('DO NOT USE_Case Formulas'!A375,ISBLANK('Captura de datos CASO'!B375)),"First Name is required",IF(NOT(ISBLANK('Captura de datos CASO'!B375)),"OK",NA()))</f>
        <v>#N/A</v>
      </c>
      <c r="C375" s="40" t="e">
        <f>IF(AND('DO NOT USE_Case Formulas'!A375,ISBLANK('Captura de datos CASO'!C375)),"Last Name is required",IF(NOT(ISBLANK('Captura de datos CASO'!C375)),"OK",NA()))</f>
        <v>#N/A</v>
      </c>
      <c r="D375" s="40" t="e">
        <f>IF(AND('DO NOT USE_Case Formulas'!A375,ISBLANK('Captura de datos CASO'!D375)),"Birthdate is required",IF(NOT(ISBLANK('Captura de datos CASO'!D375)),"OK",NA()))</f>
        <v>#N/A</v>
      </c>
      <c r="E375" s="40" t="e">
        <f>IF(AND('DO NOT USE_Case Formulas'!A375,ISBLANK('Captura de datos CASO'!E375)),"Mobile Phone is required",IF(NOT(ISBLANK('Captura de datos CASO'!E375)),IF(AND(ISNUMBER(VALUE('Captura de datos CASO'!E375)),LEFT('Captura de datos CASO'!E375,1)&lt;&gt;"1",LEN('Captura de datos CASO'!E375)=10),"OK","Phone number must be valid format"),NA()))</f>
        <v>#N/A</v>
      </c>
      <c r="F375" s="40" t="e">
        <f>IF(LEN('Captura de datos CASO'!F375)&gt;255,"Home Street Address must be less than 255 characters",IF('DO NOT USE_Case Formulas'!A375,"OK",NA()))</f>
        <v>#N/A</v>
      </c>
      <c r="G375" s="40" t="e">
        <f>IF(LEN('Captura de datos CASO'!G375)&gt;40,"City must be less than 40 characters",IF('DO NOT USE_Case Formulas'!A375,"OK",NA()))</f>
        <v>#N/A</v>
      </c>
      <c r="H375" s="40" t="e">
        <f>IF(AND(NOT(ISBLANK('Captura de datos CASO'!H375)),ISNA(VLOOKUP('Captura de datos CASO'!H375,'DO NOT USE_School Picklist'!$P$3:$P$52,1,FALSE))),"Please select a value from the drop-down menu",IF('DO NOT USE_Case Formulas'!A375,"OK",NA()))</f>
        <v>#N/A</v>
      </c>
      <c r="I375" s="40" t="e">
        <f>IF(AND('DO NOT USE_Case Formulas'!A375,ISBLANK('Captura de datos CASO'!I375)),"Zip is required",IF(ISBLANK('Captura de datos CASO'!I375),NA(),"OK"))</f>
        <v>#N/A</v>
      </c>
      <c r="J375" s="40" t="e">
        <f>IF(AND('DO NOT USE_Case Formulas'!A375,ISBLANK('Captura de datos CASO'!J375)),"Student or Staff? is required",IF(ISBLANK('Captura de datos CASO'!J375),NA(),IF(ISNA(VLOOKUP('Captura de datos CASO'!J375,'DO NOT USE_School Picklist'!$B$3:$B$6,1,FALSE)),"Please select a value from the drop-down menu","OK")))</f>
        <v>#N/A</v>
      </c>
      <c r="K375" s="40" t="e">
        <f>IF(AND('Captura de datos CASO'!J375='DO NOT USE_School Picklist'!$B$4,ISBLANK('Captura de datos CASO'!K375)),"Occupation/Job Title is required if Student or Staff? is Yes, staff/faculty or volunteer",IF('DO NOT USE_Case Formulas'!A375,"OK",NA()))</f>
        <v>#N/A</v>
      </c>
      <c r="L375" s="40" t="e">
        <f ca="1">IF('Captura de datos CASO'!L375&gt;'DO NOT USE_School Picklist'!$C$3,"Date last on school campus/facility cannot be a future date",IF('DO NOT USE_Case Formulas'!A375,IF(ISBLANK('Captura de datos CASO'!L375),"Date last on school campus/facility is required","OK"),NA()))</f>
        <v>#N/A</v>
      </c>
      <c r="M375" s="40" t="e">
        <f>IF(AND('DO NOT USE_Case Formulas'!A375,ISBLANK('Captura de datos CASO'!M375)),"Specific Place in the Location is required",IF(ISBLANK('Captura de datos CASO'!M375),NA(),"OK"))</f>
        <v>#N/A</v>
      </c>
      <c r="N375" s="40" t="e">
        <f>IF(LEN('Captura de datos CASO'!N375)&gt;50,"Parent/Guardian Name must be less than 50 characters",IF('DO NOT USE_Case Formulas'!A375,"OK",NA()))</f>
        <v>#N/A</v>
      </c>
      <c r="O375" s="40" t="e">
        <f>IF(NOT(ISBLANK('Captura de datos CASO'!O375)),IF(AND(ISNUMBER('Captura de datos CASO'!O375),LEFT('Captura de datos CASO'!O375,1)&lt;&gt;"1",LEN('Captura de datos CASO'!O375)=10),"OK","Phone number must be valid format"),IF('DO NOT USE_Case Formulas'!A375,"OK",NA()))</f>
        <v>#N/A</v>
      </c>
      <c r="P375" s="53" t="e">
        <f>IF(AND(NOT(ISBLANK('Captura de datos CASO'!P375)),ISNA(VLOOKUP('Captura de datos CASO'!P375,'DO NOT USE_School Picklist'!$I$3:$I$5,1,FALSE))),"Please select a value from the drop-down menu",IF('DO NOT USE_Case Formulas'!A375,"OK",NA()))</f>
        <v>#N/A</v>
      </c>
      <c r="Q375" s="40" t="e">
        <f>IF(AND(NOT(ISBLANK('Captura de datos CASO'!Q375)),ISNA(VLOOKUP('Captura de datos CASO'!Q375,'DO NOT USE_School Picklist'!$E$3:$E$10,1,FALSE))),"Please select a value from the drop-down menu",IF('DO NOT USE_Case Formulas'!A375,"OK",NA()))</f>
        <v>#N/A</v>
      </c>
      <c r="R375" s="53" t="e">
        <f>IF(AND(NOT(ISBLANK('Captura de datos CASO'!R375)),ISNA(VLOOKUP('Captura de datos CASO'!R375,'DO NOT USE_School Picklist'!$W$3:$W$9,1,FALSE))),"Please select a value from the drop-down menu",IF('DO NOT USE_Case Formulas'!A375,"OK",NA()))</f>
        <v>#N/A</v>
      </c>
      <c r="S375" s="53" t="e">
        <f>IF(AND(NOT(ISBLANK('Captura de datos CASO'!S375)),ISNA(VLOOKUP('Captura de datos CASO'!S375,'DO NOT USE_School Picklist'!$W$3:$W$9,1,FALSE))),"Please select a value from the drop-down menu",IF('DO NOT USE_Case Formulas'!A375,"OK",NA()))</f>
        <v>#N/A</v>
      </c>
      <c r="T375" s="40" t="e">
        <f>IF(AND(NOT(ISBLANK('Captura de datos CASO'!T375)),ISNA(VLOOKUP('Captura de datos CASO'!T375,'DO NOT USE_School Picklist'!$F$3:$F$16,1,FALSE))),"Please select a value from the drop-down menu",IF('DO NOT USE_Case Formulas'!A375,"OK",NA()))</f>
        <v>#N/A</v>
      </c>
      <c r="U375" s="40" t="e">
        <f>IF(LEN('Captura de datos CASO'!U375)&gt;100,"Classroom(s) must be less than 100 characters",IF('DO NOT USE_Case Formulas'!A375,"OK",NA()))</f>
        <v>#N/A</v>
      </c>
      <c r="V375" s="40" t="e">
        <f>IF(AND(NOT(ISBLANK('Captura de datos CASO'!V375)),ISNA(VLOOKUP('Captura de datos CASO'!V375,'DO NOT USE_School Picklist'!$S$3:$S$12,1,FALSE))),"Please select a value from the drop-down menu",IF('DO NOT USE_Case Formulas'!A375,"OK",NA()))</f>
        <v>#N/A</v>
      </c>
      <c r="W375" s="40" t="e">
        <f>IF(AND(NOT(ISBLANK('Captura de datos CASO'!W375)),ISNA(VLOOKUP('Captura de datos CASO'!W375,'DO NOT USE_School Picklist'!$S$3:$S$12,1,FALSE))),"Please select a value from the drop-down menu",IF('DO NOT USE_Case Formulas'!A375,"OK",NA()))</f>
        <v>#N/A</v>
      </c>
      <c r="X375" s="40" t="e">
        <f>IF(LEN('Captura de datos CASO'!X375)&gt;80,"Name of Education Group must be less than 80 characters",IF('DO NOT USE_Case Formulas'!A375,"OK",NA()))</f>
        <v>#N/A</v>
      </c>
      <c r="Y375" s="40" t="e">
        <f>IF(AND(NOT(ISBLANK('Captura de datos CASO'!Y375)),ISNA(VLOOKUP('Captura de datos CASO'!Y375,'DO NOT USE_School Picklist'!$K$3:$K$6,1,FALSE))),"Please select a value from the drop-down menu",IF('DO NOT USE_Case Formulas'!A375,"OK",NA()))</f>
        <v>#N/A</v>
      </c>
      <c r="Z375" s="40" t="e">
        <f>IF(AND('DO NOT USE_Case Formulas'!A375,ISBLANK('Captura de datos CASO'!Z375)),"Has this person had symptoms? is required",IF(AND(NOT(ISBLANK('Captura de datos CASO'!Z375)),ISNA(VLOOKUP('Captura de datos CASO'!Z375,'DO NOT USE_School Picklist'!$D$3:$D$5,1,FALSE))),"Please select a value from the drop-down menu",IF(NOT(ISBLANK('Captura de datos CASO'!Z375)),"OK",NA())))</f>
        <v>#N/A</v>
      </c>
      <c r="AA375" s="40" t="e">
        <f>IF(AND('Captura de datos CASO'!Z375='DO NOT USE_School Picklist'!$D$3,ISBLANK('Captura de datos CASO'!AA375)),"Symptom Onset Date is required if Ever Symptomatic is Yes",IF('DO NOT USE_Case Formulas'!A375,"OK",NA()))</f>
        <v>#N/A</v>
      </c>
      <c r="AB375" s="40"/>
      <c r="AC375" s="40" t="e">
        <f ca="1">IF(AND('DO NOT USE_Case Formulas'!A375,ISBLANK('Captura de datos CASO'!AC375)),"Lab Result Test Date is required",IF('Captura de datos CASO'!AC375&gt;'DO NOT USE_School Picklist'!$C$3,"Test Date cannot be a future date",IF(NOT(ISBLANK('Captura de datos CASO'!AC375)),"OK",NA())))</f>
        <v>#N/A</v>
      </c>
      <c r="AD375" s="40" t="e">
        <f>IF(AND(NOT(ISBLANK('Captura de datos CASO'!AD375)),ISNA(VLOOKUP('Captura de datos CASO'!AD375,'DO NOT USE_School Picklist'!$R$3:$R$7,1,FALSE))),"Please select a value from the drop-down menu",IF('DO NOT USE_Case Formulas'!A375,"OK",NA()))</f>
        <v>#N/A</v>
      </c>
      <c r="AE375" s="40" t="e">
        <f>IF(AND('DO NOT USE_Case Formulas'!A375,ISBLANK('Captura de datos CASO'!AB375)),"Lab Result Test Result is required",IF(AND(NOT(ISBLANK('Captura de datos CASO'!AB375)),ISNA(VLOOKUP('Captura de datos CASO'!AB375,'DO NOT USE_School Picklist'!$Q$3:$Q$8,1,FALSE))),"Please select a value from the drop-down menu",IF('DO NOT USE_Case Formulas'!A375,"OK",NA())))</f>
        <v>#N/A</v>
      </c>
    </row>
    <row r="376" spans="1:31" x14ac:dyDescent="0.3">
      <c r="A376" s="39" t="e">
        <f>IF('DO NOT USE_Case Formulas'!A376,IF('DO NOT USE_Case Formulas'!B376,"Not all required fields are completed","OK"),NA())</f>
        <v>#N/A</v>
      </c>
      <c r="B376" s="40" t="e">
        <f>IF(AND('DO NOT USE_Case Formulas'!A376,ISBLANK('Captura de datos CASO'!B376)),"First Name is required",IF(NOT(ISBLANK('Captura de datos CASO'!B376)),"OK",NA()))</f>
        <v>#N/A</v>
      </c>
      <c r="C376" s="40" t="e">
        <f>IF(AND('DO NOT USE_Case Formulas'!A376,ISBLANK('Captura de datos CASO'!C376)),"Last Name is required",IF(NOT(ISBLANK('Captura de datos CASO'!C376)),"OK",NA()))</f>
        <v>#N/A</v>
      </c>
      <c r="D376" s="40" t="e">
        <f>IF(AND('DO NOT USE_Case Formulas'!A376,ISBLANK('Captura de datos CASO'!D376)),"Birthdate is required",IF(NOT(ISBLANK('Captura de datos CASO'!D376)),"OK",NA()))</f>
        <v>#N/A</v>
      </c>
      <c r="E376" s="40" t="e">
        <f>IF(AND('DO NOT USE_Case Formulas'!A376,ISBLANK('Captura de datos CASO'!E376)),"Mobile Phone is required",IF(NOT(ISBLANK('Captura de datos CASO'!E376)),IF(AND(ISNUMBER(VALUE('Captura de datos CASO'!E376)),LEFT('Captura de datos CASO'!E376,1)&lt;&gt;"1",LEN('Captura de datos CASO'!E376)=10),"OK","Phone number must be valid format"),NA()))</f>
        <v>#N/A</v>
      </c>
      <c r="F376" s="40" t="e">
        <f>IF(LEN('Captura de datos CASO'!F376)&gt;255,"Home Street Address must be less than 255 characters",IF('DO NOT USE_Case Formulas'!A376,"OK",NA()))</f>
        <v>#N/A</v>
      </c>
      <c r="G376" s="40" t="e">
        <f>IF(LEN('Captura de datos CASO'!G376)&gt;40,"City must be less than 40 characters",IF('DO NOT USE_Case Formulas'!A376,"OK",NA()))</f>
        <v>#N/A</v>
      </c>
      <c r="H376" s="40" t="e">
        <f>IF(AND(NOT(ISBLANK('Captura de datos CASO'!H376)),ISNA(VLOOKUP('Captura de datos CASO'!H376,'DO NOT USE_School Picklist'!$P$3:$P$52,1,FALSE))),"Please select a value from the drop-down menu",IF('DO NOT USE_Case Formulas'!A376,"OK",NA()))</f>
        <v>#N/A</v>
      </c>
      <c r="I376" s="40" t="e">
        <f>IF(AND('DO NOT USE_Case Formulas'!A376,ISBLANK('Captura de datos CASO'!I376)),"Zip is required",IF(ISBLANK('Captura de datos CASO'!I376),NA(),"OK"))</f>
        <v>#N/A</v>
      </c>
      <c r="J376" s="40" t="e">
        <f>IF(AND('DO NOT USE_Case Formulas'!A376,ISBLANK('Captura de datos CASO'!J376)),"Student or Staff? is required",IF(ISBLANK('Captura de datos CASO'!J376),NA(),IF(ISNA(VLOOKUP('Captura de datos CASO'!J376,'DO NOT USE_School Picklist'!$B$3:$B$6,1,FALSE)),"Please select a value from the drop-down menu","OK")))</f>
        <v>#N/A</v>
      </c>
      <c r="K376" s="40" t="e">
        <f>IF(AND('Captura de datos CASO'!J376='DO NOT USE_School Picklist'!$B$4,ISBLANK('Captura de datos CASO'!K376)),"Occupation/Job Title is required if Student or Staff? is Yes, staff/faculty or volunteer",IF('DO NOT USE_Case Formulas'!A376,"OK",NA()))</f>
        <v>#N/A</v>
      </c>
      <c r="L376" s="40" t="e">
        <f ca="1">IF('Captura de datos CASO'!L376&gt;'DO NOT USE_School Picklist'!$C$3,"Date last on school campus/facility cannot be a future date",IF('DO NOT USE_Case Formulas'!A376,IF(ISBLANK('Captura de datos CASO'!L376),"Date last on school campus/facility is required","OK"),NA()))</f>
        <v>#N/A</v>
      </c>
      <c r="M376" s="40" t="e">
        <f>IF(AND('DO NOT USE_Case Formulas'!A376,ISBLANK('Captura de datos CASO'!M376)),"Specific Place in the Location is required",IF(ISBLANK('Captura de datos CASO'!M376),NA(),"OK"))</f>
        <v>#N/A</v>
      </c>
      <c r="N376" s="40" t="e">
        <f>IF(LEN('Captura de datos CASO'!N376)&gt;50,"Parent/Guardian Name must be less than 50 characters",IF('DO NOT USE_Case Formulas'!A376,"OK",NA()))</f>
        <v>#N/A</v>
      </c>
      <c r="O376" s="40" t="e">
        <f>IF(NOT(ISBLANK('Captura de datos CASO'!O376)),IF(AND(ISNUMBER('Captura de datos CASO'!O376),LEFT('Captura de datos CASO'!O376,1)&lt;&gt;"1",LEN('Captura de datos CASO'!O376)=10),"OK","Phone number must be valid format"),IF('DO NOT USE_Case Formulas'!A376,"OK",NA()))</f>
        <v>#N/A</v>
      </c>
      <c r="P376" s="53" t="e">
        <f>IF(AND(NOT(ISBLANK('Captura de datos CASO'!P376)),ISNA(VLOOKUP('Captura de datos CASO'!P376,'DO NOT USE_School Picklist'!$I$3:$I$5,1,FALSE))),"Please select a value from the drop-down menu",IF('DO NOT USE_Case Formulas'!A376,"OK",NA()))</f>
        <v>#N/A</v>
      </c>
      <c r="Q376" s="40" t="e">
        <f>IF(AND(NOT(ISBLANK('Captura de datos CASO'!Q376)),ISNA(VLOOKUP('Captura de datos CASO'!Q376,'DO NOT USE_School Picklist'!$E$3:$E$10,1,FALSE))),"Please select a value from the drop-down menu",IF('DO NOT USE_Case Formulas'!A376,"OK",NA()))</f>
        <v>#N/A</v>
      </c>
      <c r="R376" s="53" t="e">
        <f>IF(AND(NOT(ISBLANK('Captura de datos CASO'!R376)),ISNA(VLOOKUP('Captura de datos CASO'!R376,'DO NOT USE_School Picklist'!$W$3:$W$9,1,FALSE))),"Please select a value from the drop-down menu",IF('DO NOT USE_Case Formulas'!A376,"OK",NA()))</f>
        <v>#N/A</v>
      </c>
      <c r="S376" s="53" t="e">
        <f>IF(AND(NOT(ISBLANK('Captura de datos CASO'!S376)),ISNA(VLOOKUP('Captura de datos CASO'!S376,'DO NOT USE_School Picklist'!$W$3:$W$9,1,FALSE))),"Please select a value from the drop-down menu",IF('DO NOT USE_Case Formulas'!A376,"OK",NA()))</f>
        <v>#N/A</v>
      </c>
      <c r="T376" s="40" t="e">
        <f>IF(AND(NOT(ISBLANK('Captura de datos CASO'!T376)),ISNA(VLOOKUP('Captura de datos CASO'!T376,'DO NOT USE_School Picklist'!$F$3:$F$16,1,FALSE))),"Please select a value from the drop-down menu",IF('DO NOT USE_Case Formulas'!A376,"OK",NA()))</f>
        <v>#N/A</v>
      </c>
      <c r="U376" s="40" t="e">
        <f>IF(LEN('Captura de datos CASO'!U376)&gt;100,"Classroom(s) must be less than 100 characters",IF('DO NOT USE_Case Formulas'!A376,"OK",NA()))</f>
        <v>#N/A</v>
      </c>
      <c r="V376" s="40" t="e">
        <f>IF(AND(NOT(ISBLANK('Captura de datos CASO'!V376)),ISNA(VLOOKUP('Captura de datos CASO'!V376,'DO NOT USE_School Picklist'!$S$3:$S$12,1,FALSE))),"Please select a value from the drop-down menu",IF('DO NOT USE_Case Formulas'!A376,"OK",NA()))</f>
        <v>#N/A</v>
      </c>
      <c r="W376" s="40" t="e">
        <f>IF(AND(NOT(ISBLANK('Captura de datos CASO'!W376)),ISNA(VLOOKUP('Captura de datos CASO'!W376,'DO NOT USE_School Picklist'!$S$3:$S$12,1,FALSE))),"Please select a value from the drop-down menu",IF('DO NOT USE_Case Formulas'!A376,"OK",NA()))</f>
        <v>#N/A</v>
      </c>
      <c r="X376" s="40" t="e">
        <f>IF(LEN('Captura de datos CASO'!X376)&gt;80,"Name of Education Group must be less than 80 characters",IF('DO NOT USE_Case Formulas'!A376,"OK",NA()))</f>
        <v>#N/A</v>
      </c>
      <c r="Y376" s="40" t="e">
        <f>IF(AND(NOT(ISBLANK('Captura de datos CASO'!Y376)),ISNA(VLOOKUP('Captura de datos CASO'!Y376,'DO NOT USE_School Picklist'!$K$3:$K$6,1,FALSE))),"Please select a value from the drop-down menu",IF('DO NOT USE_Case Formulas'!A376,"OK",NA()))</f>
        <v>#N/A</v>
      </c>
      <c r="Z376" s="40" t="e">
        <f>IF(AND('DO NOT USE_Case Formulas'!A376,ISBLANK('Captura de datos CASO'!Z376)),"Has this person had symptoms? is required",IF(AND(NOT(ISBLANK('Captura de datos CASO'!Z376)),ISNA(VLOOKUP('Captura de datos CASO'!Z376,'DO NOT USE_School Picklist'!$D$3:$D$5,1,FALSE))),"Please select a value from the drop-down menu",IF(NOT(ISBLANK('Captura de datos CASO'!Z376)),"OK",NA())))</f>
        <v>#N/A</v>
      </c>
      <c r="AA376" s="40" t="e">
        <f>IF(AND('Captura de datos CASO'!Z376='DO NOT USE_School Picklist'!$D$3,ISBLANK('Captura de datos CASO'!AA376)),"Symptom Onset Date is required if Ever Symptomatic is Yes",IF('DO NOT USE_Case Formulas'!A376,"OK",NA()))</f>
        <v>#N/A</v>
      </c>
      <c r="AB376" s="40"/>
      <c r="AC376" s="40" t="e">
        <f ca="1">IF(AND('DO NOT USE_Case Formulas'!A376,ISBLANK('Captura de datos CASO'!AC376)),"Lab Result Test Date is required",IF('Captura de datos CASO'!AC376&gt;'DO NOT USE_School Picklist'!$C$3,"Test Date cannot be a future date",IF(NOT(ISBLANK('Captura de datos CASO'!AC376)),"OK",NA())))</f>
        <v>#N/A</v>
      </c>
      <c r="AD376" s="40" t="e">
        <f>IF(AND(NOT(ISBLANK('Captura de datos CASO'!AD376)),ISNA(VLOOKUP('Captura de datos CASO'!AD376,'DO NOT USE_School Picklist'!$R$3:$R$7,1,FALSE))),"Please select a value from the drop-down menu",IF('DO NOT USE_Case Formulas'!A376,"OK",NA()))</f>
        <v>#N/A</v>
      </c>
      <c r="AE376" s="40" t="e">
        <f>IF(AND('DO NOT USE_Case Formulas'!A376,ISBLANK('Captura de datos CASO'!AB376)),"Lab Result Test Result is required",IF(AND(NOT(ISBLANK('Captura de datos CASO'!AB376)),ISNA(VLOOKUP('Captura de datos CASO'!AB376,'DO NOT USE_School Picklist'!$Q$3:$Q$8,1,FALSE))),"Please select a value from the drop-down menu",IF('DO NOT USE_Case Formulas'!A376,"OK",NA())))</f>
        <v>#N/A</v>
      </c>
    </row>
    <row r="377" spans="1:31" x14ac:dyDescent="0.3">
      <c r="A377" s="39" t="e">
        <f>IF('DO NOT USE_Case Formulas'!A377,IF('DO NOT USE_Case Formulas'!B377,"Not all required fields are completed","OK"),NA())</f>
        <v>#N/A</v>
      </c>
      <c r="B377" s="40" t="e">
        <f>IF(AND('DO NOT USE_Case Formulas'!A377,ISBLANK('Captura de datos CASO'!B377)),"First Name is required",IF(NOT(ISBLANK('Captura de datos CASO'!B377)),"OK",NA()))</f>
        <v>#N/A</v>
      </c>
      <c r="C377" s="40" t="e">
        <f>IF(AND('DO NOT USE_Case Formulas'!A377,ISBLANK('Captura de datos CASO'!C377)),"Last Name is required",IF(NOT(ISBLANK('Captura de datos CASO'!C377)),"OK",NA()))</f>
        <v>#N/A</v>
      </c>
      <c r="D377" s="40" t="e">
        <f>IF(AND('DO NOT USE_Case Formulas'!A377,ISBLANK('Captura de datos CASO'!D377)),"Birthdate is required",IF(NOT(ISBLANK('Captura de datos CASO'!D377)),"OK",NA()))</f>
        <v>#N/A</v>
      </c>
      <c r="E377" s="40" t="e">
        <f>IF(AND('DO NOT USE_Case Formulas'!A377,ISBLANK('Captura de datos CASO'!E377)),"Mobile Phone is required",IF(NOT(ISBLANK('Captura de datos CASO'!E377)),IF(AND(ISNUMBER(VALUE('Captura de datos CASO'!E377)),LEFT('Captura de datos CASO'!E377,1)&lt;&gt;"1",LEN('Captura de datos CASO'!E377)=10),"OK","Phone number must be valid format"),NA()))</f>
        <v>#N/A</v>
      </c>
      <c r="F377" s="40" t="e">
        <f>IF(LEN('Captura de datos CASO'!F377)&gt;255,"Home Street Address must be less than 255 characters",IF('DO NOT USE_Case Formulas'!A377,"OK",NA()))</f>
        <v>#N/A</v>
      </c>
      <c r="G377" s="40" t="e">
        <f>IF(LEN('Captura de datos CASO'!G377)&gt;40,"City must be less than 40 characters",IF('DO NOT USE_Case Formulas'!A377,"OK",NA()))</f>
        <v>#N/A</v>
      </c>
      <c r="H377" s="40" t="e">
        <f>IF(AND(NOT(ISBLANK('Captura de datos CASO'!H377)),ISNA(VLOOKUP('Captura de datos CASO'!H377,'DO NOT USE_School Picklist'!$P$3:$P$52,1,FALSE))),"Please select a value from the drop-down menu",IF('DO NOT USE_Case Formulas'!A377,"OK",NA()))</f>
        <v>#N/A</v>
      </c>
      <c r="I377" s="40" t="e">
        <f>IF(AND('DO NOT USE_Case Formulas'!A377,ISBLANK('Captura de datos CASO'!I377)),"Zip is required",IF(ISBLANK('Captura de datos CASO'!I377),NA(),"OK"))</f>
        <v>#N/A</v>
      </c>
      <c r="J377" s="40" t="e">
        <f>IF(AND('DO NOT USE_Case Formulas'!A377,ISBLANK('Captura de datos CASO'!J377)),"Student or Staff? is required",IF(ISBLANK('Captura de datos CASO'!J377),NA(),IF(ISNA(VLOOKUP('Captura de datos CASO'!J377,'DO NOT USE_School Picklist'!$B$3:$B$6,1,FALSE)),"Please select a value from the drop-down menu","OK")))</f>
        <v>#N/A</v>
      </c>
      <c r="K377" s="40" t="e">
        <f>IF(AND('Captura de datos CASO'!J377='DO NOT USE_School Picklist'!$B$4,ISBLANK('Captura de datos CASO'!K377)),"Occupation/Job Title is required if Student or Staff? is Yes, staff/faculty or volunteer",IF('DO NOT USE_Case Formulas'!A377,"OK",NA()))</f>
        <v>#N/A</v>
      </c>
      <c r="L377" s="40" t="e">
        <f ca="1">IF('Captura de datos CASO'!L377&gt;'DO NOT USE_School Picklist'!$C$3,"Date last on school campus/facility cannot be a future date",IF('DO NOT USE_Case Formulas'!A377,IF(ISBLANK('Captura de datos CASO'!L377),"Date last on school campus/facility is required","OK"),NA()))</f>
        <v>#N/A</v>
      </c>
      <c r="M377" s="40" t="e">
        <f>IF(AND('DO NOT USE_Case Formulas'!A377,ISBLANK('Captura de datos CASO'!M377)),"Specific Place in the Location is required",IF(ISBLANK('Captura de datos CASO'!M377),NA(),"OK"))</f>
        <v>#N/A</v>
      </c>
      <c r="N377" s="40" t="e">
        <f>IF(LEN('Captura de datos CASO'!N377)&gt;50,"Parent/Guardian Name must be less than 50 characters",IF('DO NOT USE_Case Formulas'!A377,"OK",NA()))</f>
        <v>#N/A</v>
      </c>
      <c r="O377" s="40" t="e">
        <f>IF(NOT(ISBLANK('Captura de datos CASO'!O377)),IF(AND(ISNUMBER('Captura de datos CASO'!O377),LEFT('Captura de datos CASO'!O377,1)&lt;&gt;"1",LEN('Captura de datos CASO'!O377)=10),"OK","Phone number must be valid format"),IF('DO NOT USE_Case Formulas'!A377,"OK",NA()))</f>
        <v>#N/A</v>
      </c>
      <c r="P377" s="53" t="e">
        <f>IF(AND(NOT(ISBLANK('Captura de datos CASO'!P377)),ISNA(VLOOKUP('Captura de datos CASO'!P377,'DO NOT USE_School Picklist'!$I$3:$I$5,1,FALSE))),"Please select a value from the drop-down menu",IF('DO NOT USE_Case Formulas'!A377,"OK",NA()))</f>
        <v>#N/A</v>
      </c>
      <c r="Q377" s="40" t="e">
        <f>IF(AND(NOT(ISBLANK('Captura de datos CASO'!Q377)),ISNA(VLOOKUP('Captura de datos CASO'!Q377,'DO NOT USE_School Picklist'!$E$3:$E$10,1,FALSE))),"Please select a value from the drop-down menu",IF('DO NOT USE_Case Formulas'!A377,"OK",NA()))</f>
        <v>#N/A</v>
      </c>
      <c r="R377" s="53" t="e">
        <f>IF(AND(NOT(ISBLANK('Captura de datos CASO'!R377)),ISNA(VLOOKUP('Captura de datos CASO'!R377,'DO NOT USE_School Picklist'!$W$3:$W$9,1,FALSE))),"Please select a value from the drop-down menu",IF('DO NOT USE_Case Formulas'!A377,"OK",NA()))</f>
        <v>#N/A</v>
      </c>
      <c r="S377" s="53" t="e">
        <f>IF(AND(NOT(ISBLANK('Captura de datos CASO'!S377)),ISNA(VLOOKUP('Captura de datos CASO'!S377,'DO NOT USE_School Picklist'!$W$3:$W$9,1,FALSE))),"Please select a value from the drop-down menu",IF('DO NOT USE_Case Formulas'!A377,"OK",NA()))</f>
        <v>#N/A</v>
      </c>
      <c r="T377" s="40" t="e">
        <f>IF(AND(NOT(ISBLANK('Captura de datos CASO'!T377)),ISNA(VLOOKUP('Captura de datos CASO'!T377,'DO NOT USE_School Picklist'!$F$3:$F$16,1,FALSE))),"Please select a value from the drop-down menu",IF('DO NOT USE_Case Formulas'!A377,"OK",NA()))</f>
        <v>#N/A</v>
      </c>
      <c r="U377" s="40" t="e">
        <f>IF(LEN('Captura de datos CASO'!U377)&gt;100,"Classroom(s) must be less than 100 characters",IF('DO NOT USE_Case Formulas'!A377,"OK",NA()))</f>
        <v>#N/A</v>
      </c>
      <c r="V377" s="40" t="e">
        <f>IF(AND(NOT(ISBLANK('Captura de datos CASO'!V377)),ISNA(VLOOKUP('Captura de datos CASO'!V377,'DO NOT USE_School Picklist'!$S$3:$S$12,1,FALSE))),"Please select a value from the drop-down menu",IF('DO NOT USE_Case Formulas'!A377,"OK",NA()))</f>
        <v>#N/A</v>
      </c>
      <c r="W377" s="40" t="e">
        <f>IF(AND(NOT(ISBLANK('Captura de datos CASO'!W377)),ISNA(VLOOKUP('Captura de datos CASO'!W377,'DO NOT USE_School Picklist'!$S$3:$S$12,1,FALSE))),"Please select a value from the drop-down menu",IF('DO NOT USE_Case Formulas'!A377,"OK",NA()))</f>
        <v>#N/A</v>
      </c>
      <c r="X377" s="40" t="e">
        <f>IF(LEN('Captura de datos CASO'!X377)&gt;80,"Name of Education Group must be less than 80 characters",IF('DO NOT USE_Case Formulas'!A377,"OK",NA()))</f>
        <v>#N/A</v>
      </c>
      <c r="Y377" s="40" t="e">
        <f>IF(AND(NOT(ISBLANK('Captura de datos CASO'!Y377)),ISNA(VLOOKUP('Captura de datos CASO'!Y377,'DO NOT USE_School Picklist'!$K$3:$K$6,1,FALSE))),"Please select a value from the drop-down menu",IF('DO NOT USE_Case Formulas'!A377,"OK",NA()))</f>
        <v>#N/A</v>
      </c>
      <c r="Z377" s="40" t="e">
        <f>IF(AND('DO NOT USE_Case Formulas'!A377,ISBLANK('Captura de datos CASO'!Z377)),"Has this person had symptoms? is required",IF(AND(NOT(ISBLANK('Captura de datos CASO'!Z377)),ISNA(VLOOKUP('Captura de datos CASO'!Z377,'DO NOT USE_School Picklist'!$D$3:$D$5,1,FALSE))),"Please select a value from the drop-down menu",IF(NOT(ISBLANK('Captura de datos CASO'!Z377)),"OK",NA())))</f>
        <v>#N/A</v>
      </c>
      <c r="AA377" s="40" t="e">
        <f>IF(AND('Captura de datos CASO'!Z377='DO NOT USE_School Picklist'!$D$3,ISBLANK('Captura de datos CASO'!AA377)),"Symptom Onset Date is required if Ever Symptomatic is Yes",IF('DO NOT USE_Case Formulas'!A377,"OK",NA()))</f>
        <v>#N/A</v>
      </c>
      <c r="AB377" s="40"/>
      <c r="AC377" s="40" t="e">
        <f ca="1">IF(AND('DO NOT USE_Case Formulas'!A377,ISBLANK('Captura de datos CASO'!AC377)),"Lab Result Test Date is required",IF('Captura de datos CASO'!AC377&gt;'DO NOT USE_School Picklist'!$C$3,"Test Date cannot be a future date",IF(NOT(ISBLANK('Captura de datos CASO'!AC377)),"OK",NA())))</f>
        <v>#N/A</v>
      </c>
      <c r="AD377" s="40" t="e">
        <f>IF(AND(NOT(ISBLANK('Captura de datos CASO'!AD377)),ISNA(VLOOKUP('Captura de datos CASO'!AD377,'DO NOT USE_School Picklist'!$R$3:$R$7,1,FALSE))),"Please select a value from the drop-down menu",IF('DO NOT USE_Case Formulas'!A377,"OK",NA()))</f>
        <v>#N/A</v>
      </c>
      <c r="AE377" s="40" t="e">
        <f>IF(AND('DO NOT USE_Case Formulas'!A377,ISBLANK('Captura de datos CASO'!AB377)),"Lab Result Test Result is required",IF(AND(NOT(ISBLANK('Captura de datos CASO'!AB377)),ISNA(VLOOKUP('Captura de datos CASO'!AB377,'DO NOT USE_School Picklist'!$Q$3:$Q$8,1,FALSE))),"Please select a value from the drop-down menu",IF('DO NOT USE_Case Formulas'!A377,"OK",NA())))</f>
        <v>#N/A</v>
      </c>
    </row>
    <row r="378" spans="1:31" x14ac:dyDescent="0.3">
      <c r="A378" s="39" t="e">
        <f>IF('DO NOT USE_Case Formulas'!A378,IF('DO NOT USE_Case Formulas'!B378,"Not all required fields are completed","OK"),NA())</f>
        <v>#N/A</v>
      </c>
      <c r="B378" s="40" t="e">
        <f>IF(AND('DO NOT USE_Case Formulas'!A378,ISBLANK('Captura de datos CASO'!B378)),"First Name is required",IF(NOT(ISBLANK('Captura de datos CASO'!B378)),"OK",NA()))</f>
        <v>#N/A</v>
      </c>
      <c r="C378" s="40" t="e">
        <f>IF(AND('DO NOT USE_Case Formulas'!A378,ISBLANK('Captura de datos CASO'!C378)),"Last Name is required",IF(NOT(ISBLANK('Captura de datos CASO'!C378)),"OK",NA()))</f>
        <v>#N/A</v>
      </c>
      <c r="D378" s="40" t="e">
        <f>IF(AND('DO NOT USE_Case Formulas'!A378,ISBLANK('Captura de datos CASO'!D378)),"Birthdate is required",IF(NOT(ISBLANK('Captura de datos CASO'!D378)),"OK",NA()))</f>
        <v>#N/A</v>
      </c>
      <c r="E378" s="40" t="e">
        <f>IF(AND('DO NOT USE_Case Formulas'!A378,ISBLANK('Captura de datos CASO'!E378)),"Mobile Phone is required",IF(NOT(ISBLANK('Captura de datos CASO'!E378)),IF(AND(ISNUMBER(VALUE('Captura de datos CASO'!E378)),LEFT('Captura de datos CASO'!E378,1)&lt;&gt;"1",LEN('Captura de datos CASO'!E378)=10),"OK","Phone number must be valid format"),NA()))</f>
        <v>#N/A</v>
      </c>
      <c r="F378" s="40" t="e">
        <f>IF(LEN('Captura de datos CASO'!F378)&gt;255,"Home Street Address must be less than 255 characters",IF('DO NOT USE_Case Formulas'!A378,"OK",NA()))</f>
        <v>#N/A</v>
      </c>
      <c r="G378" s="40" t="e">
        <f>IF(LEN('Captura de datos CASO'!G378)&gt;40,"City must be less than 40 characters",IF('DO NOT USE_Case Formulas'!A378,"OK",NA()))</f>
        <v>#N/A</v>
      </c>
      <c r="H378" s="40" t="e">
        <f>IF(AND(NOT(ISBLANK('Captura de datos CASO'!H378)),ISNA(VLOOKUP('Captura de datos CASO'!H378,'DO NOT USE_School Picklist'!$P$3:$P$52,1,FALSE))),"Please select a value from the drop-down menu",IF('DO NOT USE_Case Formulas'!A378,"OK",NA()))</f>
        <v>#N/A</v>
      </c>
      <c r="I378" s="40" t="e">
        <f>IF(AND('DO NOT USE_Case Formulas'!A378,ISBLANK('Captura de datos CASO'!I378)),"Zip is required",IF(ISBLANK('Captura de datos CASO'!I378),NA(),"OK"))</f>
        <v>#N/A</v>
      </c>
      <c r="J378" s="40" t="e">
        <f>IF(AND('DO NOT USE_Case Formulas'!A378,ISBLANK('Captura de datos CASO'!J378)),"Student or Staff? is required",IF(ISBLANK('Captura de datos CASO'!J378),NA(),IF(ISNA(VLOOKUP('Captura de datos CASO'!J378,'DO NOT USE_School Picklist'!$B$3:$B$6,1,FALSE)),"Please select a value from the drop-down menu","OK")))</f>
        <v>#N/A</v>
      </c>
      <c r="K378" s="40" t="e">
        <f>IF(AND('Captura de datos CASO'!J378='DO NOT USE_School Picklist'!$B$4,ISBLANK('Captura de datos CASO'!K378)),"Occupation/Job Title is required if Student or Staff? is Yes, staff/faculty or volunteer",IF('DO NOT USE_Case Formulas'!A378,"OK",NA()))</f>
        <v>#N/A</v>
      </c>
      <c r="L378" s="40" t="e">
        <f ca="1">IF('Captura de datos CASO'!L378&gt;'DO NOT USE_School Picklist'!$C$3,"Date last on school campus/facility cannot be a future date",IF('DO NOT USE_Case Formulas'!A378,IF(ISBLANK('Captura de datos CASO'!L378),"Date last on school campus/facility is required","OK"),NA()))</f>
        <v>#N/A</v>
      </c>
      <c r="M378" s="40" t="e">
        <f>IF(AND('DO NOT USE_Case Formulas'!A378,ISBLANK('Captura de datos CASO'!M378)),"Specific Place in the Location is required",IF(ISBLANK('Captura de datos CASO'!M378),NA(),"OK"))</f>
        <v>#N/A</v>
      </c>
      <c r="N378" s="40" t="e">
        <f>IF(LEN('Captura de datos CASO'!N378)&gt;50,"Parent/Guardian Name must be less than 50 characters",IF('DO NOT USE_Case Formulas'!A378,"OK",NA()))</f>
        <v>#N/A</v>
      </c>
      <c r="O378" s="40" t="e">
        <f>IF(NOT(ISBLANK('Captura de datos CASO'!O378)),IF(AND(ISNUMBER('Captura de datos CASO'!O378),LEFT('Captura de datos CASO'!O378,1)&lt;&gt;"1",LEN('Captura de datos CASO'!O378)=10),"OK","Phone number must be valid format"),IF('DO NOT USE_Case Formulas'!A378,"OK",NA()))</f>
        <v>#N/A</v>
      </c>
      <c r="P378" s="53" t="e">
        <f>IF(AND(NOT(ISBLANK('Captura de datos CASO'!P378)),ISNA(VLOOKUP('Captura de datos CASO'!P378,'DO NOT USE_School Picklist'!$I$3:$I$5,1,FALSE))),"Please select a value from the drop-down menu",IF('DO NOT USE_Case Formulas'!A378,"OK",NA()))</f>
        <v>#N/A</v>
      </c>
      <c r="Q378" s="40" t="e">
        <f>IF(AND(NOT(ISBLANK('Captura de datos CASO'!Q378)),ISNA(VLOOKUP('Captura de datos CASO'!Q378,'DO NOT USE_School Picklist'!$E$3:$E$10,1,FALSE))),"Please select a value from the drop-down menu",IF('DO NOT USE_Case Formulas'!A378,"OK",NA()))</f>
        <v>#N/A</v>
      </c>
      <c r="R378" s="53" t="e">
        <f>IF(AND(NOT(ISBLANK('Captura de datos CASO'!R378)),ISNA(VLOOKUP('Captura de datos CASO'!R378,'DO NOT USE_School Picklist'!$W$3:$W$9,1,FALSE))),"Please select a value from the drop-down menu",IF('DO NOT USE_Case Formulas'!A378,"OK",NA()))</f>
        <v>#N/A</v>
      </c>
      <c r="S378" s="53" t="e">
        <f>IF(AND(NOT(ISBLANK('Captura de datos CASO'!S378)),ISNA(VLOOKUP('Captura de datos CASO'!S378,'DO NOT USE_School Picklist'!$W$3:$W$9,1,FALSE))),"Please select a value from the drop-down menu",IF('DO NOT USE_Case Formulas'!A378,"OK",NA()))</f>
        <v>#N/A</v>
      </c>
      <c r="T378" s="40" t="e">
        <f>IF(AND(NOT(ISBLANK('Captura de datos CASO'!T378)),ISNA(VLOOKUP('Captura de datos CASO'!T378,'DO NOT USE_School Picklist'!$F$3:$F$16,1,FALSE))),"Please select a value from the drop-down menu",IF('DO NOT USE_Case Formulas'!A378,"OK",NA()))</f>
        <v>#N/A</v>
      </c>
      <c r="U378" s="40" t="e">
        <f>IF(LEN('Captura de datos CASO'!U378)&gt;100,"Classroom(s) must be less than 100 characters",IF('DO NOT USE_Case Formulas'!A378,"OK",NA()))</f>
        <v>#N/A</v>
      </c>
      <c r="V378" s="40" t="e">
        <f>IF(AND(NOT(ISBLANK('Captura de datos CASO'!V378)),ISNA(VLOOKUP('Captura de datos CASO'!V378,'DO NOT USE_School Picklist'!$S$3:$S$12,1,FALSE))),"Please select a value from the drop-down menu",IF('DO NOT USE_Case Formulas'!A378,"OK",NA()))</f>
        <v>#N/A</v>
      </c>
      <c r="W378" s="40" t="e">
        <f>IF(AND(NOT(ISBLANK('Captura de datos CASO'!W378)),ISNA(VLOOKUP('Captura de datos CASO'!W378,'DO NOT USE_School Picklist'!$S$3:$S$12,1,FALSE))),"Please select a value from the drop-down menu",IF('DO NOT USE_Case Formulas'!A378,"OK",NA()))</f>
        <v>#N/A</v>
      </c>
      <c r="X378" s="40" t="e">
        <f>IF(LEN('Captura de datos CASO'!X378)&gt;80,"Name of Education Group must be less than 80 characters",IF('DO NOT USE_Case Formulas'!A378,"OK",NA()))</f>
        <v>#N/A</v>
      </c>
      <c r="Y378" s="40" t="e">
        <f>IF(AND(NOT(ISBLANK('Captura de datos CASO'!Y378)),ISNA(VLOOKUP('Captura de datos CASO'!Y378,'DO NOT USE_School Picklist'!$K$3:$K$6,1,FALSE))),"Please select a value from the drop-down menu",IF('DO NOT USE_Case Formulas'!A378,"OK",NA()))</f>
        <v>#N/A</v>
      </c>
      <c r="Z378" s="40" t="e">
        <f>IF(AND('DO NOT USE_Case Formulas'!A378,ISBLANK('Captura de datos CASO'!Z378)),"Has this person had symptoms? is required",IF(AND(NOT(ISBLANK('Captura de datos CASO'!Z378)),ISNA(VLOOKUP('Captura de datos CASO'!Z378,'DO NOT USE_School Picklist'!$D$3:$D$5,1,FALSE))),"Please select a value from the drop-down menu",IF(NOT(ISBLANK('Captura de datos CASO'!Z378)),"OK",NA())))</f>
        <v>#N/A</v>
      </c>
      <c r="AA378" s="40" t="e">
        <f>IF(AND('Captura de datos CASO'!Z378='DO NOT USE_School Picklist'!$D$3,ISBLANK('Captura de datos CASO'!AA378)),"Symptom Onset Date is required if Ever Symptomatic is Yes",IF('DO NOT USE_Case Formulas'!A378,"OK",NA()))</f>
        <v>#N/A</v>
      </c>
      <c r="AB378" s="40"/>
      <c r="AC378" s="40" t="e">
        <f ca="1">IF(AND('DO NOT USE_Case Formulas'!A378,ISBLANK('Captura de datos CASO'!AC378)),"Lab Result Test Date is required",IF('Captura de datos CASO'!AC378&gt;'DO NOT USE_School Picklist'!$C$3,"Test Date cannot be a future date",IF(NOT(ISBLANK('Captura de datos CASO'!AC378)),"OK",NA())))</f>
        <v>#N/A</v>
      </c>
      <c r="AD378" s="40" t="e">
        <f>IF(AND(NOT(ISBLANK('Captura de datos CASO'!AD378)),ISNA(VLOOKUP('Captura de datos CASO'!AD378,'DO NOT USE_School Picklist'!$R$3:$R$7,1,FALSE))),"Please select a value from the drop-down menu",IF('DO NOT USE_Case Formulas'!A378,"OK",NA()))</f>
        <v>#N/A</v>
      </c>
      <c r="AE378" s="40" t="e">
        <f>IF(AND('DO NOT USE_Case Formulas'!A378,ISBLANK('Captura de datos CASO'!AB378)),"Lab Result Test Result is required",IF(AND(NOT(ISBLANK('Captura de datos CASO'!AB378)),ISNA(VLOOKUP('Captura de datos CASO'!AB378,'DO NOT USE_School Picklist'!$Q$3:$Q$8,1,FALSE))),"Please select a value from the drop-down menu",IF('DO NOT USE_Case Formulas'!A378,"OK",NA())))</f>
        <v>#N/A</v>
      </c>
    </row>
    <row r="379" spans="1:31" x14ac:dyDescent="0.3">
      <c r="A379" s="39" t="e">
        <f>IF('DO NOT USE_Case Formulas'!A379,IF('DO NOT USE_Case Formulas'!B379,"Not all required fields are completed","OK"),NA())</f>
        <v>#N/A</v>
      </c>
      <c r="B379" s="40" t="e">
        <f>IF(AND('DO NOT USE_Case Formulas'!A379,ISBLANK('Captura de datos CASO'!B379)),"First Name is required",IF(NOT(ISBLANK('Captura de datos CASO'!B379)),"OK",NA()))</f>
        <v>#N/A</v>
      </c>
      <c r="C379" s="40" t="e">
        <f>IF(AND('DO NOT USE_Case Formulas'!A379,ISBLANK('Captura de datos CASO'!C379)),"Last Name is required",IF(NOT(ISBLANK('Captura de datos CASO'!C379)),"OK",NA()))</f>
        <v>#N/A</v>
      </c>
      <c r="D379" s="40" t="e">
        <f>IF(AND('DO NOT USE_Case Formulas'!A379,ISBLANK('Captura de datos CASO'!D379)),"Birthdate is required",IF(NOT(ISBLANK('Captura de datos CASO'!D379)),"OK",NA()))</f>
        <v>#N/A</v>
      </c>
      <c r="E379" s="40" t="e">
        <f>IF(AND('DO NOT USE_Case Formulas'!A379,ISBLANK('Captura de datos CASO'!E379)),"Mobile Phone is required",IF(NOT(ISBLANK('Captura de datos CASO'!E379)),IF(AND(ISNUMBER(VALUE('Captura de datos CASO'!E379)),LEFT('Captura de datos CASO'!E379,1)&lt;&gt;"1",LEN('Captura de datos CASO'!E379)=10),"OK","Phone number must be valid format"),NA()))</f>
        <v>#N/A</v>
      </c>
      <c r="F379" s="40" t="e">
        <f>IF(LEN('Captura de datos CASO'!F379)&gt;255,"Home Street Address must be less than 255 characters",IF('DO NOT USE_Case Formulas'!A379,"OK",NA()))</f>
        <v>#N/A</v>
      </c>
      <c r="G379" s="40" t="e">
        <f>IF(LEN('Captura de datos CASO'!G379)&gt;40,"City must be less than 40 characters",IF('DO NOT USE_Case Formulas'!A379,"OK",NA()))</f>
        <v>#N/A</v>
      </c>
      <c r="H379" s="40" t="e">
        <f>IF(AND(NOT(ISBLANK('Captura de datos CASO'!H379)),ISNA(VLOOKUP('Captura de datos CASO'!H379,'DO NOT USE_School Picklist'!$P$3:$P$52,1,FALSE))),"Please select a value from the drop-down menu",IF('DO NOT USE_Case Formulas'!A379,"OK",NA()))</f>
        <v>#N/A</v>
      </c>
      <c r="I379" s="40" t="e">
        <f>IF(AND('DO NOT USE_Case Formulas'!A379,ISBLANK('Captura de datos CASO'!I379)),"Zip is required",IF(ISBLANK('Captura de datos CASO'!I379),NA(),"OK"))</f>
        <v>#N/A</v>
      </c>
      <c r="J379" s="40" t="e">
        <f>IF(AND('DO NOT USE_Case Formulas'!A379,ISBLANK('Captura de datos CASO'!J379)),"Student or Staff? is required",IF(ISBLANK('Captura de datos CASO'!J379),NA(),IF(ISNA(VLOOKUP('Captura de datos CASO'!J379,'DO NOT USE_School Picklist'!$B$3:$B$6,1,FALSE)),"Please select a value from the drop-down menu","OK")))</f>
        <v>#N/A</v>
      </c>
      <c r="K379" s="40" t="e">
        <f>IF(AND('Captura de datos CASO'!J379='DO NOT USE_School Picklist'!$B$4,ISBLANK('Captura de datos CASO'!K379)),"Occupation/Job Title is required if Student or Staff? is Yes, staff/faculty or volunteer",IF('DO NOT USE_Case Formulas'!A379,"OK",NA()))</f>
        <v>#N/A</v>
      </c>
      <c r="L379" s="40" t="e">
        <f ca="1">IF('Captura de datos CASO'!L379&gt;'DO NOT USE_School Picklist'!$C$3,"Date last on school campus/facility cannot be a future date",IF('DO NOT USE_Case Formulas'!A379,IF(ISBLANK('Captura de datos CASO'!L379),"Date last on school campus/facility is required","OK"),NA()))</f>
        <v>#N/A</v>
      </c>
      <c r="M379" s="40" t="e">
        <f>IF(AND('DO NOT USE_Case Formulas'!A379,ISBLANK('Captura de datos CASO'!M379)),"Specific Place in the Location is required",IF(ISBLANK('Captura de datos CASO'!M379),NA(),"OK"))</f>
        <v>#N/A</v>
      </c>
      <c r="N379" s="40" t="e">
        <f>IF(LEN('Captura de datos CASO'!N379)&gt;50,"Parent/Guardian Name must be less than 50 characters",IF('DO NOT USE_Case Formulas'!A379,"OK",NA()))</f>
        <v>#N/A</v>
      </c>
      <c r="O379" s="40" t="e">
        <f>IF(NOT(ISBLANK('Captura de datos CASO'!O379)),IF(AND(ISNUMBER('Captura de datos CASO'!O379),LEFT('Captura de datos CASO'!O379,1)&lt;&gt;"1",LEN('Captura de datos CASO'!O379)=10),"OK","Phone number must be valid format"),IF('DO NOT USE_Case Formulas'!A379,"OK",NA()))</f>
        <v>#N/A</v>
      </c>
      <c r="P379" s="53" t="e">
        <f>IF(AND(NOT(ISBLANK('Captura de datos CASO'!P379)),ISNA(VLOOKUP('Captura de datos CASO'!P379,'DO NOT USE_School Picklist'!$I$3:$I$5,1,FALSE))),"Please select a value from the drop-down menu",IF('DO NOT USE_Case Formulas'!A379,"OK",NA()))</f>
        <v>#N/A</v>
      </c>
      <c r="Q379" s="40" t="e">
        <f>IF(AND(NOT(ISBLANK('Captura de datos CASO'!Q379)),ISNA(VLOOKUP('Captura de datos CASO'!Q379,'DO NOT USE_School Picklist'!$E$3:$E$10,1,FALSE))),"Please select a value from the drop-down menu",IF('DO NOT USE_Case Formulas'!A379,"OK",NA()))</f>
        <v>#N/A</v>
      </c>
      <c r="R379" s="53" t="e">
        <f>IF(AND(NOT(ISBLANK('Captura de datos CASO'!R379)),ISNA(VLOOKUP('Captura de datos CASO'!R379,'DO NOT USE_School Picklist'!$W$3:$W$9,1,FALSE))),"Please select a value from the drop-down menu",IF('DO NOT USE_Case Formulas'!A379,"OK",NA()))</f>
        <v>#N/A</v>
      </c>
      <c r="S379" s="53" t="e">
        <f>IF(AND(NOT(ISBLANK('Captura de datos CASO'!S379)),ISNA(VLOOKUP('Captura de datos CASO'!S379,'DO NOT USE_School Picklist'!$W$3:$W$9,1,FALSE))),"Please select a value from the drop-down menu",IF('DO NOT USE_Case Formulas'!A379,"OK",NA()))</f>
        <v>#N/A</v>
      </c>
      <c r="T379" s="40" t="e">
        <f>IF(AND(NOT(ISBLANK('Captura de datos CASO'!T379)),ISNA(VLOOKUP('Captura de datos CASO'!T379,'DO NOT USE_School Picklist'!$F$3:$F$16,1,FALSE))),"Please select a value from the drop-down menu",IF('DO NOT USE_Case Formulas'!A379,"OK",NA()))</f>
        <v>#N/A</v>
      </c>
      <c r="U379" s="40" t="e">
        <f>IF(LEN('Captura de datos CASO'!U379)&gt;100,"Classroom(s) must be less than 100 characters",IF('DO NOT USE_Case Formulas'!A379,"OK",NA()))</f>
        <v>#N/A</v>
      </c>
      <c r="V379" s="40" t="e">
        <f>IF(AND(NOT(ISBLANK('Captura de datos CASO'!V379)),ISNA(VLOOKUP('Captura de datos CASO'!V379,'DO NOT USE_School Picklist'!$S$3:$S$12,1,FALSE))),"Please select a value from the drop-down menu",IF('DO NOT USE_Case Formulas'!A379,"OK",NA()))</f>
        <v>#N/A</v>
      </c>
      <c r="W379" s="40" t="e">
        <f>IF(AND(NOT(ISBLANK('Captura de datos CASO'!W379)),ISNA(VLOOKUP('Captura de datos CASO'!W379,'DO NOT USE_School Picklist'!$S$3:$S$12,1,FALSE))),"Please select a value from the drop-down menu",IF('DO NOT USE_Case Formulas'!A379,"OK",NA()))</f>
        <v>#N/A</v>
      </c>
      <c r="X379" s="40" t="e">
        <f>IF(LEN('Captura de datos CASO'!X379)&gt;80,"Name of Education Group must be less than 80 characters",IF('DO NOT USE_Case Formulas'!A379,"OK",NA()))</f>
        <v>#N/A</v>
      </c>
      <c r="Y379" s="40" t="e">
        <f>IF(AND(NOT(ISBLANK('Captura de datos CASO'!Y379)),ISNA(VLOOKUP('Captura de datos CASO'!Y379,'DO NOT USE_School Picklist'!$K$3:$K$6,1,FALSE))),"Please select a value from the drop-down menu",IF('DO NOT USE_Case Formulas'!A379,"OK",NA()))</f>
        <v>#N/A</v>
      </c>
      <c r="Z379" s="40" t="e">
        <f>IF(AND('DO NOT USE_Case Formulas'!A379,ISBLANK('Captura de datos CASO'!Z379)),"Has this person had symptoms? is required",IF(AND(NOT(ISBLANK('Captura de datos CASO'!Z379)),ISNA(VLOOKUP('Captura de datos CASO'!Z379,'DO NOT USE_School Picklist'!$D$3:$D$5,1,FALSE))),"Please select a value from the drop-down menu",IF(NOT(ISBLANK('Captura de datos CASO'!Z379)),"OK",NA())))</f>
        <v>#N/A</v>
      </c>
      <c r="AA379" s="40" t="e">
        <f>IF(AND('Captura de datos CASO'!Z379='DO NOT USE_School Picklist'!$D$3,ISBLANK('Captura de datos CASO'!AA379)),"Symptom Onset Date is required if Ever Symptomatic is Yes",IF('DO NOT USE_Case Formulas'!A379,"OK",NA()))</f>
        <v>#N/A</v>
      </c>
      <c r="AB379" s="40"/>
      <c r="AC379" s="40" t="e">
        <f ca="1">IF(AND('DO NOT USE_Case Formulas'!A379,ISBLANK('Captura de datos CASO'!AC379)),"Lab Result Test Date is required",IF('Captura de datos CASO'!AC379&gt;'DO NOT USE_School Picklist'!$C$3,"Test Date cannot be a future date",IF(NOT(ISBLANK('Captura de datos CASO'!AC379)),"OK",NA())))</f>
        <v>#N/A</v>
      </c>
      <c r="AD379" s="40" t="e">
        <f>IF(AND(NOT(ISBLANK('Captura de datos CASO'!AD379)),ISNA(VLOOKUP('Captura de datos CASO'!AD379,'DO NOT USE_School Picklist'!$R$3:$R$7,1,FALSE))),"Please select a value from the drop-down menu",IF('DO NOT USE_Case Formulas'!A379,"OK",NA()))</f>
        <v>#N/A</v>
      </c>
      <c r="AE379" s="40" t="e">
        <f>IF(AND('DO NOT USE_Case Formulas'!A379,ISBLANK('Captura de datos CASO'!AB379)),"Lab Result Test Result is required",IF(AND(NOT(ISBLANK('Captura de datos CASO'!AB379)),ISNA(VLOOKUP('Captura de datos CASO'!AB379,'DO NOT USE_School Picklist'!$Q$3:$Q$8,1,FALSE))),"Please select a value from the drop-down menu",IF('DO NOT USE_Case Formulas'!A379,"OK",NA())))</f>
        <v>#N/A</v>
      </c>
    </row>
    <row r="380" spans="1:31" x14ac:dyDescent="0.3">
      <c r="A380" s="39" t="e">
        <f>IF('DO NOT USE_Case Formulas'!A380,IF('DO NOT USE_Case Formulas'!B380,"Not all required fields are completed","OK"),NA())</f>
        <v>#N/A</v>
      </c>
      <c r="B380" s="40" t="e">
        <f>IF(AND('DO NOT USE_Case Formulas'!A380,ISBLANK('Captura de datos CASO'!B380)),"First Name is required",IF(NOT(ISBLANK('Captura de datos CASO'!B380)),"OK",NA()))</f>
        <v>#N/A</v>
      </c>
      <c r="C380" s="40" t="e">
        <f>IF(AND('DO NOT USE_Case Formulas'!A380,ISBLANK('Captura de datos CASO'!C380)),"Last Name is required",IF(NOT(ISBLANK('Captura de datos CASO'!C380)),"OK",NA()))</f>
        <v>#N/A</v>
      </c>
      <c r="D380" s="40" t="e">
        <f>IF(AND('DO NOT USE_Case Formulas'!A380,ISBLANK('Captura de datos CASO'!D380)),"Birthdate is required",IF(NOT(ISBLANK('Captura de datos CASO'!D380)),"OK",NA()))</f>
        <v>#N/A</v>
      </c>
      <c r="E380" s="40" t="e">
        <f>IF(AND('DO NOT USE_Case Formulas'!A380,ISBLANK('Captura de datos CASO'!E380)),"Mobile Phone is required",IF(NOT(ISBLANK('Captura de datos CASO'!E380)),IF(AND(ISNUMBER(VALUE('Captura de datos CASO'!E380)),LEFT('Captura de datos CASO'!E380,1)&lt;&gt;"1",LEN('Captura de datos CASO'!E380)=10),"OK","Phone number must be valid format"),NA()))</f>
        <v>#N/A</v>
      </c>
      <c r="F380" s="40" t="e">
        <f>IF(LEN('Captura de datos CASO'!F380)&gt;255,"Home Street Address must be less than 255 characters",IF('DO NOT USE_Case Formulas'!A380,"OK",NA()))</f>
        <v>#N/A</v>
      </c>
      <c r="G380" s="40" t="e">
        <f>IF(LEN('Captura de datos CASO'!G380)&gt;40,"City must be less than 40 characters",IF('DO NOT USE_Case Formulas'!A380,"OK",NA()))</f>
        <v>#N/A</v>
      </c>
      <c r="H380" s="40" t="e">
        <f>IF(AND(NOT(ISBLANK('Captura de datos CASO'!H380)),ISNA(VLOOKUP('Captura de datos CASO'!H380,'DO NOT USE_School Picklist'!$P$3:$P$52,1,FALSE))),"Please select a value from the drop-down menu",IF('DO NOT USE_Case Formulas'!A380,"OK",NA()))</f>
        <v>#N/A</v>
      </c>
      <c r="I380" s="40" t="e">
        <f>IF(AND('DO NOT USE_Case Formulas'!A380,ISBLANK('Captura de datos CASO'!I380)),"Zip is required",IF(ISBLANK('Captura de datos CASO'!I380),NA(),"OK"))</f>
        <v>#N/A</v>
      </c>
      <c r="J380" s="40" t="e">
        <f>IF(AND('DO NOT USE_Case Formulas'!A380,ISBLANK('Captura de datos CASO'!J380)),"Student or Staff? is required",IF(ISBLANK('Captura de datos CASO'!J380),NA(),IF(ISNA(VLOOKUP('Captura de datos CASO'!J380,'DO NOT USE_School Picklist'!$B$3:$B$6,1,FALSE)),"Please select a value from the drop-down menu","OK")))</f>
        <v>#N/A</v>
      </c>
      <c r="K380" s="40" t="e">
        <f>IF(AND('Captura de datos CASO'!J380='DO NOT USE_School Picklist'!$B$4,ISBLANK('Captura de datos CASO'!K380)),"Occupation/Job Title is required if Student or Staff? is Yes, staff/faculty or volunteer",IF('DO NOT USE_Case Formulas'!A380,"OK",NA()))</f>
        <v>#N/A</v>
      </c>
      <c r="L380" s="40" t="e">
        <f ca="1">IF('Captura de datos CASO'!L380&gt;'DO NOT USE_School Picklist'!$C$3,"Date last on school campus/facility cannot be a future date",IF('DO NOT USE_Case Formulas'!A380,IF(ISBLANK('Captura de datos CASO'!L380),"Date last on school campus/facility is required","OK"),NA()))</f>
        <v>#N/A</v>
      </c>
      <c r="M380" s="40" t="e">
        <f>IF(AND('DO NOT USE_Case Formulas'!A380,ISBLANK('Captura de datos CASO'!M380)),"Specific Place in the Location is required",IF(ISBLANK('Captura de datos CASO'!M380),NA(),"OK"))</f>
        <v>#N/A</v>
      </c>
      <c r="N380" s="40" t="e">
        <f>IF(LEN('Captura de datos CASO'!N380)&gt;50,"Parent/Guardian Name must be less than 50 characters",IF('DO NOT USE_Case Formulas'!A380,"OK",NA()))</f>
        <v>#N/A</v>
      </c>
      <c r="O380" s="40" t="e">
        <f>IF(NOT(ISBLANK('Captura de datos CASO'!O380)),IF(AND(ISNUMBER('Captura de datos CASO'!O380),LEFT('Captura de datos CASO'!O380,1)&lt;&gt;"1",LEN('Captura de datos CASO'!O380)=10),"OK","Phone number must be valid format"),IF('DO NOT USE_Case Formulas'!A380,"OK",NA()))</f>
        <v>#N/A</v>
      </c>
      <c r="P380" s="53" t="e">
        <f>IF(AND(NOT(ISBLANK('Captura de datos CASO'!P380)),ISNA(VLOOKUP('Captura de datos CASO'!P380,'DO NOT USE_School Picklist'!$I$3:$I$5,1,FALSE))),"Please select a value from the drop-down menu",IF('DO NOT USE_Case Formulas'!A380,"OK",NA()))</f>
        <v>#N/A</v>
      </c>
      <c r="Q380" s="40" t="e">
        <f>IF(AND(NOT(ISBLANK('Captura de datos CASO'!Q380)),ISNA(VLOOKUP('Captura de datos CASO'!Q380,'DO NOT USE_School Picklist'!$E$3:$E$10,1,FALSE))),"Please select a value from the drop-down menu",IF('DO NOT USE_Case Formulas'!A380,"OK",NA()))</f>
        <v>#N/A</v>
      </c>
      <c r="R380" s="53" t="e">
        <f>IF(AND(NOT(ISBLANK('Captura de datos CASO'!R380)),ISNA(VLOOKUP('Captura de datos CASO'!R380,'DO NOT USE_School Picklist'!$W$3:$W$9,1,FALSE))),"Please select a value from the drop-down menu",IF('DO NOT USE_Case Formulas'!A380,"OK",NA()))</f>
        <v>#N/A</v>
      </c>
      <c r="S380" s="53" t="e">
        <f>IF(AND(NOT(ISBLANK('Captura de datos CASO'!S380)),ISNA(VLOOKUP('Captura de datos CASO'!S380,'DO NOT USE_School Picklist'!$W$3:$W$9,1,FALSE))),"Please select a value from the drop-down menu",IF('DO NOT USE_Case Formulas'!A380,"OK",NA()))</f>
        <v>#N/A</v>
      </c>
      <c r="T380" s="40" t="e">
        <f>IF(AND(NOT(ISBLANK('Captura de datos CASO'!T380)),ISNA(VLOOKUP('Captura de datos CASO'!T380,'DO NOT USE_School Picklist'!$F$3:$F$16,1,FALSE))),"Please select a value from the drop-down menu",IF('DO NOT USE_Case Formulas'!A380,"OK",NA()))</f>
        <v>#N/A</v>
      </c>
      <c r="U380" s="40" t="e">
        <f>IF(LEN('Captura de datos CASO'!U380)&gt;100,"Classroom(s) must be less than 100 characters",IF('DO NOT USE_Case Formulas'!A380,"OK",NA()))</f>
        <v>#N/A</v>
      </c>
      <c r="V380" s="40" t="e">
        <f>IF(AND(NOT(ISBLANK('Captura de datos CASO'!V380)),ISNA(VLOOKUP('Captura de datos CASO'!V380,'DO NOT USE_School Picklist'!$S$3:$S$12,1,FALSE))),"Please select a value from the drop-down menu",IF('DO NOT USE_Case Formulas'!A380,"OK",NA()))</f>
        <v>#N/A</v>
      </c>
      <c r="W380" s="40" t="e">
        <f>IF(AND(NOT(ISBLANK('Captura de datos CASO'!W380)),ISNA(VLOOKUP('Captura de datos CASO'!W380,'DO NOT USE_School Picklist'!$S$3:$S$12,1,FALSE))),"Please select a value from the drop-down menu",IF('DO NOT USE_Case Formulas'!A380,"OK",NA()))</f>
        <v>#N/A</v>
      </c>
      <c r="X380" s="40" t="e">
        <f>IF(LEN('Captura de datos CASO'!X380)&gt;80,"Name of Education Group must be less than 80 characters",IF('DO NOT USE_Case Formulas'!A380,"OK",NA()))</f>
        <v>#N/A</v>
      </c>
      <c r="Y380" s="40" t="e">
        <f>IF(AND(NOT(ISBLANK('Captura de datos CASO'!Y380)),ISNA(VLOOKUP('Captura de datos CASO'!Y380,'DO NOT USE_School Picklist'!$K$3:$K$6,1,FALSE))),"Please select a value from the drop-down menu",IF('DO NOT USE_Case Formulas'!A380,"OK",NA()))</f>
        <v>#N/A</v>
      </c>
      <c r="Z380" s="40" t="e">
        <f>IF(AND('DO NOT USE_Case Formulas'!A380,ISBLANK('Captura de datos CASO'!Z380)),"Has this person had symptoms? is required",IF(AND(NOT(ISBLANK('Captura de datos CASO'!Z380)),ISNA(VLOOKUP('Captura de datos CASO'!Z380,'DO NOT USE_School Picklist'!$D$3:$D$5,1,FALSE))),"Please select a value from the drop-down menu",IF(NOT(ISBLANK('Captura de datos CASO'!Z380)),"OK",NA())))</f>
        <v>#N/A</v>
      </c>
      <c r="AA380" s="40" t="e">
        <f>IF(AND('Captura de datos CASO'!Z380='DO NOT USE_School Picklist'!$D$3,ISBLANK('Captura de datos CASO'!AA380)),"Symptom Onset Date is required if Ever Symptomatic is Yes",IF('DO NOT USE_Case Formulas'!A380,"OK",NA()))</f>
        <v>#N/A</v>
      </c>
      <c r="AB380" s="40"/>
      <c r="AC380" s="40" t="e">
        <f ca="1">IF(AND('DO NOT USE_Case Formulas'!A380,ISBLANK('Captura de datos CASO'!AC380)),"Lab Result Test Date is required",IF('Captura de datos CASO'!AC380&gt;'DO NOT USE_School Picklist'!$C$3,"Test Date cannot be a future date",IF(NOT(ISBLANK('Captura de datos CASO'!AC380)),"OK",NA())))</f>
        <v>#N/A</v>
      </c>
      <c r="AD380" s="40" t="e">
        <f>IF(AND(NOT(ISBLANK('Captura de datos CASO'!AD380)),ISNA(VLOOKUP('Captura de datos CASO'!AD380,'DO NOT USE_School Picklist'!$R$3:$R$7,1,FALSE))),"Please select a value from the drop-down menu",IF('DO NOT USE_Case Formulas'!A380,"OK",NA()))</f>
        <v>#N/A</v>
      </c>
      <c r="AE380" s="40" t="e">
        <f>IF(AND('DO NOT USE_Case Formulas'!A380,ISBLANK('Captura de datos CASO'!AB380)),"Lab Result Test Result is required",IF(AND(NOT(ISBLANK('Captura de datos CASO'!AB380)),ISNA(VLOOKUP('Captura de datos CASO'!AB380,'DO NOT USE_School Picklist'!$Q$3:$Q$8,1,FALSE))),"Please select a value from the drop-down menu",IF('DO NOT USE_Case Formulas'!A380,"OK",NA())))</f>
        <v>#N/A</v>
      </c>
    </row>
    <row r="381" spans="1:31" x14ac:dyDescent="0.3">
      <c r="A381" s="39" t="e">
        <f>IF('DO NOT USE_Case Formulas'!A381,IF('DO NOT USE_Case Formulas'!B381,"Not all required fields are completed","OK"),NA())</f>
        <v>#N/A</v>
      </c>
      <c r="B381" s="40" t="e">
        <f>IF(AND('DO NOT USE_Case Formulas'!A381,ISBLANK('Captura de datos CASO'!B381)),"First Name is required",IF(NOT(ISBLANK('Captura de datos CASO'!B381)),"OK",NA()))</f>
        <v>#N/A</v>
      </c>
      <c r="C381" s="40" t="e">
        <f>IF(AND('DO NOT USE_Case Formulas'!A381,ISBLANK('Captura de datos CASO'!C381)),"Last Name is required",IF(NOT(ISBLANK('Captura de datos CASO'!C381)),"OK",NA()))</f>
        <v>#N/A</v>
      </c>
      <c r="D381" s="40" t="e">
        <f>IF(AND('DO NOT USE_Case Formulas'!A381,ISBLANK('Captura de datos CASO'!D381)),"Birthdate is required",IF(NOT(ISBLANK('Captura de datos CASO'!D381)),"OK",NA()))</f>
        <v>#N/A</v>
      </c>
      <c r="E381" s="40" t="e">
        <f>IF(AND('DO NOT USE_Case Formulas'!A381,ISBLANK('Captura de datos CASO'!E381)),"Mobile Phone is required",IF(NOT(ISBLANK('Captura de datos CASO'!E381)),IF(AND(ISNUMBER(VALUE('Captura de datos CASO'!E381)),LEFT('Captura de datos CASO'!E381,1)&lt;&gt;"1",LEN('Captura de datos CASO'!E381)=10),"OK","Phone number must be valid format"),NA()))</f>
        <v>#N/A</v>
      </c>
      <c r="F381" s="40" t="e">
        <f>IF(LEN('Captura de datos CASO'!F381)&gt;255,"Home Street Address must be less than 255 characters",IF('DO NOT USE_Case Formulas'!A381,"OK",NA()))</f>
        <v>#N/A</v>
      </c>
      <c r="G381" s="40" t="e">
        <f>IF(LEN('Captura de datos CASO'!G381)&gt;40,"City must be less than 40 characters",IF('DO NOT USE_Case Formulas'!A381,"OK",NA()))</f>
        <v>#N/A</v>
      </c>
      <c r="H381" s="40" t="e">
        <f>IF(AND(NOT(ISBLANK('Captura de datos CASO'!H381)),ISNA(VLOOKUP('Captura de datos CASO'!H381,'DO NOT USE_School Picklist'!$P$3:$P$52,1,FALSE))),"Please select a value from the drop-down menu",IF('DO NOT USE_Case Formulas'!A381,"OK",NA()))</f>
        <v>#N/A</v>
      </c>
      <c r="I381" s="40" t="e">
        <f>IF(AND('DO NOT USE_Case Formulas'!A381,ISBLANK('Captura de datos CASO'!I381)),"Zip is required",IF(ISBLANK('Captura de datos CASO'!I381),NA(),"OK"))</f>
        <v>#N/A</v>
      </c>
      <c r="J381" s="40" t="e">
        <f>IF(AND('DO NOT USE_Case Formulas'!A381,ISBLANK('Captura de datos CASO'!J381)),"Student or Staff? is required",IF(ISBLANK('Captura de datos CASO'!J381),NA(),IF(ISNA(VLOOKUP('Captura de datos CASO'!J381,'DO NOT USE_School Picklist'!$B$3:$B$6,1,FALSE)),"Please select a value from the drop-down menu","OK")))</f>
        <v>#N/A</v>
      </c>
      <c r="K381" s="40" t="e">
        <f>IF(AND('Captura de datos CASO'!J381='DO NOT USE_School Picklist'!$B$4,ISBLANK('Captura de datos CASO'!K381)),"Occupation/Job Title is required if Student or Staff? is Yes, staff/faculty or volunteer",IF('DO NOT USE_Case Formulas'!A381,"OK",NA()))</f>
        <v>#N/A</v>
      </c>
      <c r="L381" s="40" t="e">
        <f ca="1">IF('Captura de datos CASO'!L381&gt;'DO NOT USE_School Picklist'!$C$3,"Date last on school campus/facility cannot be a future date",IF('DO NOT USE_Case Formulas'!A381,IF(ISBLANK('Captura de datos CASO'!L381),"Date last on school campus/facility is required","OK"),NA()))</f>
        <v>#N/A</v>
      </c>
      <c r="M381" s="40" t="e">
        <f>IF(AND('DO NOT USE_Case Formulas'!A381,ISBLANK('Captura de datos CASO'!M381)),"Specific Place in the Location is required",IF(ISBLANK('Captura de datos CASO'!M381),NA(),"OK"))</f>
        <v>#N/A</v>
      </c>
      <c r="N381" s="40" t="e">
        <f>IF(LEN('Captura de datos CASO'!N381)&gt;50,"Parent/Guardian Name must be less than 50 characters",IF('DO NOT USE_Case Formulas'!A381,"OK",NA()))</f>
        <v>#N/A</v>
      </c>
      <c r="O381" s="40" t="e">
        <f>IF(NOT(ISBLANK('Captura de datos CASO'!O381)),IF(AND(ISNUMBER('Captura de datos CASO'!O381),LEFT('Captura de datos CASO'!O381,1)&lt;&gt;"1",LEN('Captura de datos CASO'!O381)=10),"OK","Phone number must be valid format"),IF('DO NOT USE_Case Formulas'!A381,"OK",NA()))</f>
        <v>#N/A</v>
      </c>
      <c r="P381" s="53" t="e">
        <f>IF(AND(NOT(ISBLANK('Captura de datos CASO'!P381)),ISNA(VLOOKUP('Captura de datos CASO'!P381,'DO NOT USE_School Picklist'!$I$3:$I$5,1,FALSE))),"Please select a value from the drop-down menu",IF('DO NOT USE_Case Formulas'!A381,"OK",NA()))</f>
        <v>#N/A</v>
      </c>
      <c r="Q381" s="40" t="e">
        <f>IF(AND(NOT(ISBLANK('Captura de datos CASO'!Q381)),ISNA(VLOOKUP('Captura de datos CASO'!Q381,'DO NOT USE_School Picklist'!$E$3:$E$10,1,FALSE))),"Please select a value from the drop-down menu",IF('DO NOT USE_Case Formulas'!A381,"OK",NA()))</f>
        <v>#N/A</v>
      </c>
      <c r="R381" s="53" t="e">
        <f>IF(AND(NOT(ISBLANK('Captura de datos CASO'!R381)),ISNA(VLOOKUP('Captura de datos CASO'!R381,'DO NOT USE_School Picklist'!$W$3:$W$9,1,FALSE))),"Please select a value from the drop-down menu",IF('DO NOT USE_Case Formulas'!A381,"OK",NA()))</f>
        <v>#N/A</v>
      </c>
      <c r="S381" s="53" t="e">
        <f>IF(AND(NOT(ISBLANK('Captura de datos CASO'!S381)),ISNA(VLOOKUP('Captura de datos CASO'!S381,'DO NOT USE_School Picklist'!$W$3:$W$9,1,FALSE))),"Please select a value from the drop-down menu",IF('DO NOT USE_Case Formulas'!A381,"OK",NA()))</f>
        <v>#N/A</v>
      </c>
      <c r="T381" s="40" t="e">
        <f>IF(AND(NOT(ISBLANK('Captura de datos CASO'!T381)),ISNA(VLOOKUP('Captura de datos CASO'!T381,'DO NOT USE_School Picklist'!$F$3:$F$16,1,FALSE))),"Please select a value from the drop-down menu",IF('DO NOT USE_Case Formulas'!A381,"OK",NA()))</f>
        <v>#N/A</v>
      </c>
      <c r="U381" s="40" t="e">
        <f>IF(LEN('Captura de datos CASO'!U381)&gt;100,"Classroom(s) must be less than 100 characters",IF('DO NOT USE_Case Formulas'!A381,"OK",NA()))</f>
        <v>#N/A</v>
      </c>
      <c r="V381" s="40" t="e">
        <f>IF(AND(NOT(ISBLANK('Captura de datos CASO'!V381)),ISNA(VLOOKUP('Captura de datos CASO'!V381,'DO NOT USE_School Picklist'!$S$3:$S$12,1,FALSE))),"Please select a value from the drop-down menu",IF('DO NOT USE_Case Formulas'!A381,"OK",NA()))</f>
        <v>#N/A</v>
      </c>
      <c r="W381" s="40" t="e">
        <f>IF(AND(NOT(ISBLANK('Captura de datos CASO'!W381)),ISNA(VLOOKUP('Captura de datos CASO'!W381,'DO NOT USE_School Picklist'!$S$3:$S$12,1,FALSE))),"Please select a value from the drop-down menu",IF('DO NOT USE_Case Formulas'!A381,"OK",NA()))</f>
        <v>#N/A</v>
      </c>
      <c r="X381" s="40" t="e">
        <f>IF(LEN('Captura de datos CASO'!X381)&gt;80,"Name of Education Group must be less than 80 characters",IF('DO NOT USE_Case Formulas'!A381,"OK",NA()))</f>
        <v>#N/A</v>
      </c>
      <c r="Y381" s="40" t="e">
        <f>IF(AND(NOT(ISBLANK('Captura de datos CASO'!Y381)),ISNA(VLOOKUP('Captura de datos CASO'!Y381,'DO NOT USE_School Picklist'!$K$3:$K$6,1,FALSE))),"Please select a value from the drop-down menu",IF('DO NOT USE_Case Formulas'!A381,"OK",NA()))</f>
        <v>#N/A</v>
      </c>
      <c r="Z381" s="40" t="e">
        <f>IF(AND('DO NOT USE_Case Formulas'!A381,ISBLANK('Captura de datos CASO'!Z381)),"Has this person had symptoms? is required",IF(AND(NOT(ISBLANK('Captura de datos CASO'!Z381)),ISNA(VLOOKUP('Captura de datos CASO'!Z381,'DO NOT USE_School Picklist'!$D$3:$D$5,1,FALSE))),"Please select a value from the drop-down menu",IF(NOT(ISBLANK('Captura de datos CASO'!Z381)),"OK",NA())))</f>
        <v>#N/A</v>
      </c>
      <c r="AA381" s="40" t="e">
        <f>IF(AND('Captura de datos CASO'!Z381='DO NOT USE_School Picklist'!$D$3,ISBLANK('Captura de datos CASO'!AA381)),"Symptom Onset Date is required if Ever Symptomatic is Yes",IF('DO NOT USE_Case Formulas'!A381,"OK",NA()))</f>
        <v>#N/A</v>
      </c>
      <c r="AB381" s="40"/>
      <c r="AC381" s="40" t="e">
        <f ca="1">IF(AND('DO NOT USE_Case Formulas'!A381,ISBLANK('Captura de datos CASO'!AC381)),"Lab Result Test Date is required",IF('Captura de datos CASO'!AC381&gt;'DO NOT USE_School Picklist'!$C$3,"Test Date cannot be a future date",IF(NOT(ISBLANK('Captura de datos CASO'!AC381)),"OK",NA())))</f>
        <v>#N/A</v>
      </c>
      <c r="AD381" s="40" t="e">
        <f>IF(AND(NOT(ISBLANK('Captura de datos CASO'!AD381)),ISNA(VLOOKUP('Captura de datos CASO'!AD381,'DO NOT USE_School Picklist'!$R$3:$R$7,1,FALSE))),"Please select a value from the drop-down menu",IF('DO NOT USE_Case Formulas'!A381,"OK",NA()))</f>
        <v>#N/A</v>
      </c>
      <c r="AE381" s="40" t="e">
        <f>IF(AND('DO NOT USE_Case Formulas'!A381,ISBLANK('Captura de datos CASO'!AB381)),"Lab Result Test Result is required",IF(AND(NOT(ISBLANK('Captura de datos CASO'!AB381)),ISNA(VLOOKUP('Captura de datos CASO'!AB381,'DO NOT USE_School Picklist'!$Q$3:$Q$8,1,FALSE))),"Please select a value from the drop-down menu",IF('DO NOT USE_Case Formulas'!A381,"OK",NA())))</f>
        <v>#N/A</v>
      </c>
    </row>
    <row r="382" spans="1:31" x14ac:dyDescent="0.3">
      <c r="A382" s="39" t="e">
        <f>IF('DO NOT USE_Case Formulas'!A382,IF('DO NOT USE_Case Formulas'!B382,"Not all required fields are completed","OK"),NA())</f>
        <v>#N/A</v>
      </c>
      <c r="B382" s="40" t="e">
        <f>IF(AND('DO NOT USE_Case Formulas'!A382,ISBLANK('Captura de datos CASO'!B382)),"First Name is required",IF(NOT(ISBLANK('Captura de datos CASO'!B382)),"OK",NA()))</f>
        <v>#N/A</v>
      </c>
      <c r="C382" s="40" t="e">
        <f>IF(AND('DO NOT USE_Case Formulas'!A382,ISBLANK('Captura de datos CASO'!C382)),"Last Name is required",IF(NOT(ISBLANK('Captura de datos CASO'!C382)),"OK",NA()))</f>
        <v>#N/A</v>
      </c>
      <c r="D382" s="40" t="e">
        <f>IF(AND('DO NOT USE_Case Formulas'!A382,ISBLANK('Captura de datos CASO'!D382)),"Birthdate is required",IF(NOT(ISBLANK('Captura de datos CASO'!D382)),"OK",NA()))</f>
        <v>#N/A</v>
      </c>
      <c r="E382" s="40" t="e">
        <f>IF(AND('DO NOT USE_Case Formulas'!A382,ISBLANK('Captura de datos CASO'!E382)),"Mobile Phone is required",IF(NOT(ISBLANK('Captura de datos CASO'!E382)),IF(AND(ISNUMBER(VALUE('Captura de datos CASO'!E382)),LEFT('Captura de datos CASO'!E382,1)&lt;&gt;"1",LEN('Captura de datos CASO'!E382)=10),"OK","Phone number must be valid format"),NA()))</f>
        <v>#N/A</v>
      </c>
      <c r="F382" s="40" t="e">
        <f>IF(LEN('Captura de datos CASO'!F382)&gt;255,"Home Street Address must be less than 255 characters",IF('DO NOT USE_Case Formulas'!A382,"OK",NA()))</f>
        <v>#N/A</v>
      </c>
      <c r="G382" s="40" t="e">
        <f>IF(LEN('Captura de datos CASO'!G382)&gt;40,"City must be less than 40 characters",IF('DO NOT USE_Case Formulas'!A382,"OK",NA()))</f>
        <v>#N/A</v>
      </c>
      <c r="H382" s="40" t="e">
        <f>IF(AND(NOT(ISBLANK('Captura de datos CASO'!H382)),ISNA(VLOOKUP('Captura de datos CASO'!H382,'DO NOT USE_School Picklist'!$P$3:$P$52,1,FALSE))),"Please select a value from the drop-down menu",IF('DO NOT USE_Case Formulas'!A382,"OK",NA()))</f>
        <v>#N/A</v>
      </c>
      <c r="I382" s="40" t="e">
        <f>IF(AND('DO NOT USE_Case Formulas'!A382,ISBLANK('Captura de datos CASO'!I382)),"Zip is required",IF(ISBLANK('Captura de datos CASO'!I382),NA(),"OK"))</f>
        <v>#N/A</v>
      </c>
      <c r="J382" s="40" t="e">
        <f>IF(AND('DO NOT USE_Case Formulas'!A382,ISBLANK('Captura de datos CASO'!J382)),"Student or Staff? is required",IF(ISBLANK('Captura de datos CASO'!J382),NA(),IF(ISNA(VLOOKUP('Captura de datos CASO'!J382,'DO NOT USE_School Picklist'!$B$3:$B$6,1,FALSE)),"Please select a value from the drop-down menu","OK")))</f>
        <v>#N/A</v>
      </c>
      <c r="K382" s="40" t="e">
        <f>IF(AND('Captura de datos CASO'!J382='DO NOT USE_School Picklist'!$B$4,ISBLANK('Captura de datos CASO'!K382)),"Occupation/Job Title is required if Student or Staff? is Yes, staff/faculty or volunteer",IF('DO NOT USE_Case Formulas'!A382,"OK",NA()))</f>
        <v>#N/A</v>
      </c>
      <c r="L382" s="40" t="e">
        <f ca="1">IF('Captura de datos CASO'!L382&gt;'DO NOT USE_School Picklist'!$C$3,"Date last on school campus/facility cannot be a future date",IF('DO NOT USE_Case Formulas'!A382,IF(ISBLANK('Captura de datos CASO'!L382),"Date last on school campus/facility is required","OK"),NA()))</f>
        <v>#N/A</v>
      </c>
      <c r="M382" s="40" t="e">
        <f>IF(AND('DO NOT USE_Case Formulas'!A382,ISBLANK('Captura de datos CASO'!M382)),"Specific Place in the Location is required",IF(ISBLANK('Captura de datos CASO'!M382),NA(),"OK"))</f>
        <v>#N/A</v>
      </c>
      <c r="N382" s="40" t="e">
        <f>IF(LEN('Captura de datos CASO'!N382)&gt;50,"Parent/Guardian Name must be less than 50 characters",IF('DO NOT USE_Case Formulas'!A382,"OK",NA()))</f>
        <v>#N/A</v>
      </c>
      <c r="O382" s="40" t="e">
        <f>IF(NOT(ISBLANK('Captura de datos CASO'!O382)),IF(AND(ISNUMBER('Captura de datos CASO'!O382),LEFT('Captura de datos CASO'!O382,1)&lt;&gt;"1",LEN('Captura de datos CASO'!O382)=10),"OK","Phone number must be valid format"),IF('DO NOT USE_Case Formulas'!A382,"OK",NA()))</f>
        <v>#N/A</v>
      </c>
      <c r="P382" s="53" t="e">
        <f>IF(AND(NOT(ISBLANK('Captura de datos CASO'!P382)),ISNA(VLOOKUP('Captura de datos CASO'!P382,'DO NOT USE_School Picklist'!$I$3:$I$5,1,FALSE))),"Please select a value from the drop-down menu",IF('DO NOT USE_Case Formulas'!A382,"OK",NA()))</f>
        <v>#N/A</v>
      </c>
      <c r="Q382" s="40" t="e">
        <f>IF(AND(NOT(ISBLANK('Captura de datos CASO'!Q382)),ISNA(VLOOKUP('Captura de datos CASO'!Q382,'DO NOT USE_School Picklist'!$E$3:$E$10,1,FALSE))),"Please select a value from the drop-down menu",IF('DO NOT USE_Case Formulas'!A382,"OK",NA()))</f>
        <v>#N/A</v>
      </c>
      <c r="R382" s="53" t="e">
        <f>IF(AND(NOT(ISBLANK('Captura de datos CASO'!R382)),ISNA(VLOOKUP('Captura de datos CASO'!R382,'DO NOT USE_School Picklist'!$W$3:$W$9,1,FALSE))),"Please select a value from the drop-down menu",IF('DO NOT USE_Case Formulas'!A382,"OK",NA()))</f>
        <v>#N/A</v>
      </c>
      <c r="S382" s="53" t="e">
        <f>IF(AND(NOT(ISBLANK('Captura de datos CASO'!S382)),ISNA(VLOOKUP('Captura de datos CASO'!S382,'DO NOT USE_School Picklist'!$W$3:$W$9,1,FALSE))),"Please select a value from the drop-down menu",IF('DO NOT USE_Case Formulas'!A382,"OK",NA()))</f>
        <v>#N/A</v>
      </c>
      <c r="T382" s="40" t="e">
        <f>IF(AND(NOT(ISBLANK('Captura de datos CASO'!T382)),ISNA(VLOOKUP('Captura de datos CASO'!T382,'DO NOT USE_School Picklist'!$F$3:$F$16,1,FALSE))),"Please select a value from the drop-down menu",IF('DO NOT USE_Case Formulas'!A382,"OK",NA()))</f>
        <v>#N/A</v>
      </c>
      <c r="U382" s="40" t="e">
        <f>IF(LEN('Captura de datos CASO'!U382)&gt;100,"Classroom(s) must be less than 100 characters",IF('DO NOT USE_Case Formulas'!A382,"OK",NA()))</f>
        <v>#N/A</v>
      </c>
      <c r="V382" s="40" t="e">
        <f>IF(AND(NOT(ISBLANK('Captura de datos CASO'!V382)),ISNA(VLOOKUP('Captura de datos CASO'!V382,'DO NOT USE_School Picklist'!$S$3:$S$12,1,FALSE))),"Please select a value from the drop-down menu",IF('DO NOT USE_Case Formulas'!A382,"OK",NA()))</f>
        <v>#N/A</v>
      </c>
      <c r="W382" s="40" t="e">
        <f>IF(AND(NOT(ISBLANK('Captura de datos CASO'!W382)),ISNA(VLOOKUP('Captura de datos CASO'!W382,'DO NOT USE_School Picklist'!$S$3:$S$12,1,FALSE))),"Please select a value from the drop-down menu",IF('DO NOT USE_Case Formulas'!A382,"OK",NA()))</f>
        <v>#N/A</v>
      </c>
      <c r="X382" s="40" t="e">
        <f>IF(LEN('Captura de datos CASO'!X382)&gt;80,"Name of Education Group must be less than 80 characters",IF('DO NOT USE_Case Formulas'!A382,"OK",NA()))</f>
        <v>#N/A</v>
      </c>
      <c r="Y382" s="40" t="e">
        <f>IF(AND(NOT(ISBLANK('Captura de datos CASO'!Y382)),ISNA(VLOOKUP('Captura de datos CASO'!Y382,'DO NOT USE_School Picklist'!$K$3:$K$6,1,FALSE))),"Please select a value from the drop-down menu",IF('DO NOT USE_Case Formulas'!A382,"OK",NA()))</f>
        <v>#N/A</v>
      </c>
      <c r="Z382" s="40" t="e">
        <f>IF(AND('DO NOT USE_Case Formulas'!A382,ISBLANK('Captura de datos CASO'!Z382)),"Has this person had symptoms? is required",IF(AND(NOT(ISBLANK('Captura de datos CASO'!Z382)),ISNA(VLOOKUP('Captura de datos CASO'!Z382,'DO NOT USE_School Picklist'!$D$3:$D$5,1,FALSE))),"Please select a value from the drop-down menu",IF(NOT(ISBLANK('Captura de datos CASO'!Z382)),"OK",NA())))</f>
        <v>#N/A</v>
      </c>
      <c r="AA382" s="40" t="e">
        <f>IF(AND('Captura de datos CASO'!Z382='DO NOT USE_School Picklist'!$D$3,ISBLANK('Captura de datos CASO'!AA382)),"Symptom Onset Date is required if Ever Symptomatic is Yes",IF('DO NOT USE_Case Formulas'!A382,"OK",NA()))</f>
        <v>#N/A</v>
      </c>
      <c r="AB382" s="40"/>
      <c r="AC382" s="40" t="e">
        <f ca="1">IF(AND('DO NOT USE_Case Formulas'!A382,ISBLANK('Captura de datos CASO'!AC382)),"Lab Result Test Date is required",IF('Captura de datos CASO'!AC382&gt;'DO NOT USE_School Picklist'!$C$3,"Test Date cannot be a future date",IF(NOT(ISBLANK('Captura de datos CASO'!AC382)),"OK",NA())))</f>
        <v>#N/A</v>
      </c>
      <c r="AD382" s="40" t="e">
        <f>IF(AND(NOT(ISBLANK('Captura de datos CASO'!AD382)),ISNA(VLOOKUP('Captura de datos CASO'!AD382,'DO NOT USE_School Picklist'!$R$3:$R$7,1,FALSE))),"Please select a value from the drop-down menu",IF('DO NOT USE_Case Formulas'!A382,"OK",NA()))</f>
        <v>#N/A</v>
      </c>
      <c r="AE382" s="40" t="e">
        <f>IF(AND('DO NOT USE_Case Formulas'!A382,ISBLANK('Captura de datos CASO'!AB382)),"Lab Result Test Result is required",IF(AND(NOT(ISBLANK('Captura de datos CASO'!AB382)),ISNA(VLOOKUP('Captura de datos CASO'!AB382,'DO NOT USE_School Picklist'!$Q$3:$Q$8,1,FALSE))),"Please select a value from the drop-down menu",IF('DO NOT USE_Case Formulas'!A382,"OK",NA())))</f>
        <v>#N/A</v>
      </c>
    </row>
    <row r="383" spans="1:31" x14ac:dyDescent="0.3">
      <c r="A383" s="39" t="e">
        <f>IF('DO NOT USE_Case Formulas'!A383,IF('DO NOT USE_Case Formulas'!B383,"Not all required fields are completed","OK"),NA())</f>
        <v>#N/A</v>
      </c>
      <c r="B383" s="40" t="e">
        <f>IF(AND('DO NOT USE_Case Formulas'!A383,ISBLANK('Captura de datos CASO'!B383)),"First Name is required",IF(NOT(ISBLANK('Captura de datos CASO'!B383)),"OK",NA()))</f>
        <v>#N/A</v>
      </c>
      <c r="C383" s="40" t="e">
        <f>IF(AND('DO NOT USE_Case Formulas'!A383,ISBLANK('Captura de datos CASO'!C383)),"Last Name is required",IF(NOT(ISBLANK('Captura de datos CASO'!C383)),"OK",NA()))</f>
        <v>#N/A</v>
      </c>
      <c r="D383" s="40" t="e">
        <f>IF(AND('DO NOT USE_Case Formulas'!A383,ISBLANK('Captura de datos CASO'!D383)),"Birthdate is required",IF(NOT(ISBLANK('Captura de datos CASO'!D383)),"OK",NA()))</f>
        <v>#N/A</v>
      </c>
      <c r="E383" s="40" t="e">
        <f>IF(AND('DO NOT USE_Case Formulas'!A383,ISBLANK('Captura de datos CASO'!E383)),"Mobile Phone is required",IF(NOT(ISBLANK('Captura de datos CASO'!E383)),IF(AND(ISNUMBER(VALUE('Captura de datos CASO'!E383)),LEFT('Captura de datos CASO'!E383,1)&lt;&gt;"1",LEN('Captura de datos CASO'!E383)=10),"OK","Phone number must be valid format"),NA()))</f>
        <v>#N/A</v>
      </c>
      <c r="F383" s="40" t="e">
        <f>IF(LEN('Captura de datos CASO'!F383)&gt;255,"Home Street Address must be less than 255 characters",IF('DO NOT USE_Case Formulas'!A383,"OK",NA()))</f>
        <v>#N/A</v>
      </c>
      <c r="G383" s="40" t="e">
        <f>IF(LEN('Captura de datos CASO'!G383)&gt;40,"City must be less than 40 characters",IF('DO NOT USE_Case Formulas'!A383,"OK",NA()))</f>
        <v>#N/A</v>
      </c>
      <c r="H383" s="40" t="e">
        <f>IF(AND(NOT(ISBLANK('Captura de datos CASO'!H383)),ISNA(VLOOKUP('Captura de datos CASO'!H383,'DO NOT USE_School Picklist'!$P$3:$P$52,1,FALSE))),"Please select a value from the drop-down menu",IF('DO NOT USE_Case Formulas'!A383,"OK",NA()))</f>
        <v>#N/A</v>
      </c>
      <c r="I383" s="40" t="e">
        <f>IF(AND('DO NOT USE_Case Formulas'!A383,ISBLANK('Captura de datos CASO'!I383)),"Zip is required",IF(ISBLANK('Captura de datos CASO'!I383),NA(),"OK"))</f>
        <v>#N/A</v>
      </c>
      <c r="J383" s="40" t="e">
        <f>IF(AND('DO NOT USE_Case Formulas'!A383,ISBLANK('Captura de datos CASO'!J383)),"Student or Staff? is required",IF(ISBLANK('Captura de datos CASO'!J383),NA(),IF(ISNA(VLOOKUP('Captura de datos CASO'!J383,'DO NOT USE_School Picklist'!$B$3:$B$6,1,FALSE)),"Please select a value from the drop-down menu","OK")))</f>
        <v>#N/A</v>
      </c>
      <c r="K383" s="40" t="e">
        <f>IF(AND('Captura de datos CASO'!J383='DO NOT USE_School Picklist'!$B$4,ISBLANK('Captura de datos CASO'!K383)),"Occupation/Job Title is required if Student or Staff? is Yes, staff/faculty or volunteer",IF('DO NOT USE_Case Formulas'!A383,"OK",NA()))</f>
        <v>#N/A</v>
      </c>
      <c r="L383" s="40" t="e">
        <f ca="1">IF('Captura de datos CASO'!L383&gt;'DO NOT USE_School Picklist'!$C$3,"Date last on school campus/facility cannot be a future date",IF('DO NOT USE_Case Formulas'!A383,IF(ISBLANK('Captura de datos CASO'!L383),"Date last on school campus/facility is required","OK"),NA()))</f>
        <v>#N/A</v>
      </c>
      <c r="M383" s="40" t="e">
        <f>IF(AND('DO NOT USE_Case Formulas'!A383,ISBLANK('Captura de datos CASO'!M383)),"Specific Place in the Location is required",IF(ISBLANK('Captura de datos CASO'!M383),NA(),"OK"))</f>
        <v>#N/A</v>
      </c>
      <c r="N383" s="40" t="e">
        <f>IF(LEN('Captura de datos CASO'!N383)&gt;50,"Parent/Guardian Name must be less than 50 characters",IF('DO NOT USE_Case Formulas'!A383,"OK",NA()))</f>
        <v>#N/A</v>
      </c>
      <c r="O383" s="40" t="e">
        <f>IF(NOT(ISBLANK('Captura de datos CASO'!O383)),IF(AND(ISNUMBER('Captura de datos CASO'!O383),LEFT('Captura de datos CASO'!O383,1)&lt;&gt;"1",LEN('Captura de datos CASO'!O383)=10),"OK","Phone number must be valid format"),IF('DO NOT USE_Case Formulas'!A383,"OK",NA()))</f>
        <v>#N/A</v>
      </c>
      <c r="P383" s="53" t="e">
        <f>IF(AND(NOT(ISBLANK('Captura de datos CASO'!P383)),ISNA(VLOOKUP('Captura de datos CASO'!P383,'DO NOT USE_School Picklist'!$I$3:$I$5,1,FALSE))),"Please select a value from the drop-down menu",IF('DO NOT USE_Case Formulas'!A383,"OK",NA()))</f>
        <v>#N/A</v>
      </c>
      <c r="Q383" s="40" t="e">
        <f>IF(AND(NOT(ISBLANK('Captura de datos CASO'!Q383)),ISNA(VLOOKUP('Captura de datos CASO'!Q383,'DO NOT USE_School Picklist'!$E$3:$E$10,1,FALSE))),"Please select a value from the drop-down menu",IF('DO NOT USE_Case Formulas'!A383,"OK",NA()))</f>
        <v>#N/A</v>
      </c>
      <c r="R383" s="53" t="e">
        <f>IF(AND(NOT(ISBLANK('Captura de datos CASO'!R383)),ISNA(VLOOKUP('Captura de datos CASO'!R383,'DO NOT USE_School Picklist'!$W$3:$W$9,1,FALSE))),"Please select a value from the drop-down menu",IF('DO NOT USE_Case Formulas'!A383,"OK",NA()))</f>
        <v>#N/A</v>
      </c>
      <c r="S383" s="53" t="e">
        <f>IF(AND(NOT(ISBLANK('Captura de datos CASO'!S383)),ISNA(VLOOKUP('Captura de datos CASO'!S383,'DO NOT USE_School Picklist'!$W$3:$W$9,1,FALSE))),"Please select a value from the drop-down menu",IF('DO NOT USE_Case Formulas'!A383,"OK",NA()))</f>
        <v>#N/A</v>
      </c>
      <c r="T383" s="40" t="e">
        <f>IF(AND(NOT(ISBLANK('Captura de datos CASO'!T383)),ISNA(VLOOKUP('Captura de datos CASO'!T383,'DO NOT USE_School Picklist'!$F$3:$F$16,1,FALSE))),"Please select a value from the drop-down menu",IF('DO NOT USE_Case Formulas'!A383,"OK",NA()))</f>
        <v>#N/A</v>
      </c>
      <c r="U383" s="40" t="e">
        <f>IF(LEN('Captura de datos CASO'!U383)&gt;100,"Classroom(s) must be less than 100 characters",IF('DO NOT USE_Case Formulas'!A383,"OK",NA()))</f>
        <v>#N/A</v>
      </c>
      <c r="V383" s="40" t="e">
        <f>IF(AND(NOT(ISBLANK('Captura de datos CASO'!V383)),ISNA(VLOOKUP('Captura de datos CASO'!V383,'DO NOT USE_School Picklist'!$S$3:$S$12,1,FALSE))),"Please select a value from the drop-down menu",IF('DO NOT USE_Case Formulas'!A383,"OK",NA()))</f>
        <v>#N/A</v>
      </c>
      <c r="W383" s="40" t="e">
        <f>IF(AND(NOT(ISBLANK('Captura de datos CASO'!W383)),ISNA(VLOOKUP('Captura de datos CASO'!W383,'DO NOT USE_School Picklist'!$S$3:$S$12,1,FALSE))),"Please select a value from the drop-down menu",IF('DO NOT USE_Case Formulas'!A383,"OK",NA()))</f>
        <v>#N/A</v>
      </c>
      <c r="X383" s="40" t="e">
        <f>IF(LEN('Captura de datos CASO'!X383)&gt;80,"Name of Education Group must be less than 80 characters",IF('DO NOT USE_Case Formulas'!A383,"OK",NA()))</f>
        <v>#N/A</v>
      </c>
      <c r="Y383" s="40" t="e">
        <f>IF(AND(NOT(ISBLANK('Captura de datos CASO'!Y383)),ISNA(VLOOKUP('Captura de datos CASO'!Y383,'DO NOT USE_School Picklist'!$K$3:$K$6,1,FALSE))),"Please select a value from the drop-down menu",IF('DO NOT USE_Case Formulas'!A383,"OK",NA()))</f>
        <v>#N/A</v>
      </c>
      <c r="Z383" s="40" t="e">
        <f>IF(AND('DO NOT USE_Case Formulas'!A383,ISBLANK('Captura de datos CASO'!Z383)),"Has this person had symptoms? is required",IF(AND(NOT(ISBLANK('Captura de datos CASO'!Z383)),ISNA(VLOOKUP('Captura de datos CASO'!Z383,'DO NOT USE_School Picklist'!$D$3:$D$5,1,FALSE))),"Please select a value from the drop-down menu",IF(NOT(ISBLANK('Captura de datos CASO'!Z383)),"OK",NA())))</f>
        <v>#N/A</v>
      </c>
      <c r="AA383" s="40" t="e">
        <f>IF(AND('Captura de datos CASO'!Z383='DO NOT USE_School Picklist'!$D$3,ISBLANK('Captura de datos CASO'!AA383)),"Symptom Onset Date is required if Ever Symptomatic is Yes",IF('DO NOT USE_Case Formulas'!A383,"OK",NA()))</f>
        <v>#N/A</v>
      </c>
      <c r="AB383" s="40"/>
      <c r="AC383" s="40" t="e">
        <f ca="1">IF(AND('DO NOT USE_Case Formulas'!A383,ISBLANK('Captura de datos CASO'!AC383)),"Lab Result Test Date is required",IF('Captura de datos CASO'!AC383&gt;'DO NOT USE_School Picklist'!$C$3,"Test Date cannot be a future date",IF(NOT(ISBLANK('Captura de datos CASO'!AC383)),"OK",NA())))</f>
        <v>#N/A</v>
      </c>
      <c r="AD383" s="40" t="e">
        <f>IF(AND(NOT(ISBLANK('Captura de datos CASO'!AD383)),ISNA(VLOOKUP('Captura de datos CASO'!AD383,'DO NOT USE_School Picklist'!$R$3:$R$7,1,FALSE))),"Please select a value from the drop-down menu",IF('DO NOT USE_Case Formulas'!A383,"OK",NA()))</f>
        <v>#N/A</v>
      </c>
      <c r="AE383" s="40" t="e">
        <f>IF(AND('DO NOT USE_Case Formulas'!A383,ISBLANK('Captura de datos CASO'!AB383)),"Lab Result Test Result is required",IF(AND(NOT(ISBLANK('Captura de datos CASO'!AB383)),ISNA(VLOOKUP('Captura de datos CASO'!AB383,'DO NOT USE_School Picklist'!$Q$3:$Q$8,1,FALSE))),"Please select a value from the drop-down menu",IF('DO NOT USE_Case Formulas'!A383,"OK",NA())))</f>
        <v>#N/A</v>
      </c>
    </row>
    <row r="384" spans="1:31" x14ac:dyDescent="0.3">
      <c r="A384" s="39" t="e">
        <f>IF('DO NOT USE_Case Formulas'!A384,IF('DO NOT USE_Case Formulas'!B384,"Not all required fields are completed","OK"),NA())</f>
        <v>#N/A</v>
      </c>
      <c r="B384" s="40" t="e">
        <f>IF(AND('DO NOT USE_Case Formulas'!A384,ISBLANK('Captura de datos CASO'!B384)),"First Name is required",IF(NOT(ISBLANK('Captura de datos CASO'!B384)),"OK",NA()))</f>
        <v>#N/A</v>
      </c>
      <c r="C384" s="40" t="e">
        <f>IF(AND('DO NOT USE_Case Formulas'!A384,ISBLANK('Captura de datos CASO'!C384)),"Last Name is required",IF(NOT(ISBLANK('Captura de datos CASO'!C384)),"OK",NA()))</f>
        <v>#N/A</v>
      </c>
      <c r="D384" s="40" t="e">
        <f>IF(AND('DO NOT USE_Case Formulas'!A384,ISBLANK('Captura de datos CASO'!D384)),"Birthdate is required",IF(NOT(ISBLANK('Captura de datos CASO'!D384)),"OK",NA()))</f>
        <v>#N/A</v>
      </c>
      <c r="E384" s="40" t="e">
        <f>IF(AND('DO NOT USE_Case Formulas'!A384,ISBLANK('Captura de datos CASO'!E384)),"Mobile Phone is required",IF(NOT(ISBLANK('Captura de datos CASO'!E384)),IF(AND(ISNUMBER(VALUE('Captura de datos CASO'!E384)),LEFT('Captura de datos CASO'!E384,1)&lt;&gt;"1",LEN('Captura de datos CASO'!E384)=10),"OK","Phone number must be valid format"),NA()))</f>
        <v>#N/A</v>
      </c>
      <c r="F384" s="40" t="e">
        <f>IF(LEN('Captura de datos CASO'!F384)&gt;255,"Home Street Address must be less than 255 characters",IF('DO NOT USE_Case Formulas'!A384,"OK",NA()))</f>
        <v>#N/A</v>
      </c>
      <c r="G384" s="40" t="e">
        <f>IF(LEN('Captura de datos CASO'!G384)&gt;40,"City must be less than 40 characters",IF('DO NOT USE_Case Formulas'!A384,"OK",NA()))</f>
        <v>#N/A</v>
      </c>
      <c r="H384" s="40" t="e">
        <f>IF(AND(NOT(ISBLANK('Captura de datos CASO'!H384)),ISNA(VLOOKUP('Captura de datos CASO'!H384,'DO NOT USE_School Picklist'!$P$3:$P$52,1,FALSE))),"Please select a value from the drop-down menu",IF('DO NOT USE_Case Formulas'!A384,"OK",NA()))</f>
        <v>#N/A</v>
      </c>
      <c r="I384" s="40" t="e">
        <f>IF(AND('DO NOT USE_Case Formulas'!A384,ISBLANK('Captura de datos CASO'!I384)),"Zip is required",IF(ISBLANK('Captura de datos CASO'!I384),NA(),"OK"))</f>
        <v>#N/A</v>
      </c>
      <c r="J384" s="40" t="e">
        <f>IF(AND('DO NOT USE_Case Formulas'!A384,ISBLANK('Captura de datos CASO'!J384)),"Student or Staff? is required",IF(ISBLANK('Captura de datos CASO'!J384),NA(),IF(ISNA(VLOOKUP('Captura de datos CASO'!J384,'DO NOT USE_School Picklist'!$B$3:$B$6,1,FALSE)),"Please select a value from the drop-down menu","OK")))</f>
        <v>#N/A</v>
      </c>
      <c r="K384" s="40" t="e">
        <f>IF(AND('Captura de datos CASO'!J384='DO NOT USE_School Picklist'!$B$4,ISBLANK('Captura de datos CASO'!K384)),"Occupation/Job Title is required if Student or Staff? is Yes, staff/faculty or volunteer",IF('DO NOT USE_Case Formulas'!A384,"OK",NA()))</f>
        <v>#N/A</v>
      </c>
      <c r="L384" s="40" t="e">
        <f ca="1">IF('Captura de datos CASO'!L384&gt;'DO NOT USE_School Picklist'!$C$3,"Date last on school campus/facility cannot be a future date",IF('DO NOT USE_Case Formulas'!A384,IF(ISBLANK('Captura de datos CASO'!L384),"Date last on school campus/facility is required","OK"),NA()))</f>
        <v>#N/A</v>
      </c>
      <c r="M384" s="40" t="e">
        <f>IF(AND('DO NOT USE_Case Formulas'!A384,ISBLANK('Captura de datos CASO'!M384)),"Specific Place in the Location is required",IF(ISBLANK('Captura de datos CASO'!M384),NA(),"OK"))</f>
        <v>#N/A</v>
      </c>
      <c r="N384" s="40" t="e">
        <f>IF(LEN('Captura de datos CASO'!N384)&gt;50,"Parent/Guardian Name must be less than 50 characters",IF('DO NOT USE_Case Formulas'!A384,"OK",NA()))</f>
        <v>#N/A</v>
      </c>
      <c r="O384" s="40" t="e">
        <f>IF(NOT(ISBLANK('Captura de datos CASO'!O384)),IF(AND(ISNUMBER('Captura de datos CASO'!O384),LEFT('Captura de datos CASO'!O384,1)&lt;&gt;"1",LEN('Captura de datos CASO'!O384)=10),"OK","Phone number must be valid format"),IF('DO NOT USE_Case Formulas'!A384,"OK",NA()))</f>
        <v>#N/A</v>
      </c>
      <c r="P384" s="53" t="e">
        <f>IF(AND(NOT(ISBLANK('Captura de datos CASO'!P384)),ISNA(VLOOKUP('Captura de datos CASO'!P384,'DO NOT USE_School Picklist'!$I$3:$I$5,1,FALSE))),"Please select a value from the drop-down menu",IF('DO NOT USE_Case Formulas'!A384,"OK",NA()))</f>
        <v>#N/A</v>
      </c>
      <c r="Q384" s="40" t="e">
        <f>IF(AND(NOT(ISBLANK('Captura de datos CASO'!Q384)),ISNA(VLOOKUP('Captura de datos CASO'!Q384,'DO NOT USE_School Picklist'!$E$3:$E$10,1,FALSE))),"Please select a value from the drop-down menu",IF('DO NOT USE_Case Formulas'!A384,"OK",NA()))</f>
        <v>#N/A</v>
      </c>
      <c r="R384" s="53" t="e">
        <f>IF(AND(NOT(ISBLANK('Captura de datos CASO'!R384)),ISNA(VLOOKUP('Captura de datos CASO'!R384,'DO NOT USE_School Picklist'!$W$3:$W$9,1,FALSE))),"Please select a value from the drop-down menu",IF('DO NOT USE_Case Formulas'!A384,"OK",NA()))</f>
        <v>#N/A</v>
      </c>
      <c r="S384" s="53" t="e">
        <f>IF(AND(NOT(ISBLANK('Captura de datos CASO'!S384)),ISNA(VLOOKUP('Captura de datos CASO'!S384,'DO NOT USE_School Picklist'!$W$3:$W$9,1,FALSE))),"Please select a value from the drop-down menu",IF('DO NOT USE_Case Formulas'!A384,"OK",NA()))</f>
        <v>#N/A</v>
      </c>
      <c r="T384" s="40" t="e">
        <f>IF(AND(NOT(ISBLANK('Captura de datos CASO'!T384)),ISNA(VLOOKUP('Captura de datos CASO'!T384,'DO NOT USE_School Picklist'!$F$3:$F$16,1,FALSE))),"Please select a value from the drop-down menu",IF('DO NOT USE_Case Formulas'!A384,"OK",NA()))</f>
        <v>#N/A</v>
      </c>
      <c r="U384" s="40" t="e">
        <f>IF(LEN('Captura de datos CASO'!U384)&gt;100,"Classroom(s) must be less than 100 characters",IF('DO NOT USE_Case Formulas'!A384,"OK",NA()))</f>
        <v>#N/A</v>
      </c>
      <c r="V384" s="40" t="e">
        <f>IF(AND(NOT(ISBLANK('Captura de datos CASO'!V384)),ISNA(VLOOKUP('Captura de datos CASO'!V384,'DO NOT USE_School Picklist'!$S$3:$S$12,1,FALSE))),"Please select a value from the drop-down menu",IF('DO NOT USE_Case Formulas'!A384,"OK",NA()))</f>
        <v>#N/A</v>
      </c>
      <c r="W384" s="40" t="e">
        <f>IF(AND(NOT(ISBLANK('Captura de datos CASO'!W384)),ISNA(VLOOKUP('Captura de datos CASO'!W384,'DO NOT USE_School Picklist'!$S$3:$S$12,1,FALSE))),"Please select a value from the drop-down menu",IF('DO NOT USE_Case Formulas'!A384,"OK",NA()))</f>
        <v>#N/A</v>
      </c>
      <c r="X384" s="40" t="e">
        <f>IF(LEN('Captura de datos CASO'!X384)&gt;80,"Name of Education Group must be less than 80 characters",IF('DO NOT USE_Case Formulas'!A384,"OK",NA()))</f>
        <v>#N/A</v>
      </c>
      <c r="Y384" s="40" t="e">
        <f>IF(AND(NOT(ISBLANK('Captura de datos CASO'!Y384)),ISNA(VLOOKUP('Captura de datos CASO'!Y384,'DO NOT USE_School Picklist'!$K$3:$K$6,1,FALSE))),"Please select a value from the drop-down menu",IF('DO NOT USE_Case Formulas'!A384,"OK",NA()))</f>
        <v>#N/A</v>
      </c>
      <c r="Z384" s="40" t="e">
        <f>IF(AND('DO NOT USE_Case Formulas'!A384,ISBLANK('Captura de datos CASO'!Z384)),"Has this person had symptoms? is required",IF(AND(NOT(ISBLANK('Captura de datos CASO'!Z384)),ISNA(VLOOKUP('Captura de datos CASO'!Z384,'DO NOT USE_School Picklist'!$D$3:$D$5,1,FALSE))),"Please select a value from the drop-down menu",IF(NOT(ISBLANK('Captura de datos CASO'!Z384)),"OK",NA())))</f>
        <v>#N/A</v>
      </c>
      <c r="AA384" s="40" t="e">
        <f>IF(AND('Captura de datos CASO'!Z384='DO NOT USE_School Picklist'!$D$3,ISBLANK('Captura de datos CASO'!AA384)),"Symptom Onset Date is required if Ever Symptomatic is Yes",IF('DO NOT USE_Case Formulas'!A384,"OK",NA()))</f>
        <v>#N/A</v>
      </c>
      <c r="AB384" s="40"/>
      <c r="AC384" s="40" t="e">
        <f ca="1">IF(AND('DO NOT USE_Case Formulas'!A384,ISBLANK('Captura de datos CASO'!AC384)),"Lab Result Test Date is required",IF('Captura de datos CASO'!AC384&gt;'DO NOT USE_School Picklist'!$C$3,"Test Date cannot be a future date",IF(NOT(ISBLANK('Captura de datos CASO'!AC384)),"OK",NA())))</f>
        <v>#N/A</v>
      </c>
      <c r="AD384" s="40" t="e">
        <f>IF(AND(NOT(ISBLANK('Captura de datos CASO'!AD384)),ISNA(VLOOKUP('Captura de datos CASO'!AD384,'DO NOT USE_School Picklist'!$R$3:$R$7,1,FALSE))),"Please select a value from the drop-down menu",IF('DO NOT USE_Case Formulas'!A384,"OK",NA()))</f>
        <v>#N/A</v>
      </c>
      <c r="AE384" s="40" t="e">
        <f>IF(AND('DO NOT USE_Case Formulas'!A384,ISBLANK('Captura de datos CASO'!AB384)),"Lab Result Test Result is required",IF(AND(NOT(ISBLANK('Captura de datos CASO'!AB384)),ISNA(VLOOKUP('Captura de datos CASO'!AB384,'DO NOT USE_School Picklist'!$Q$3:$Q$8,1,FALSE))),"Please select a value from the drop-down menu",IF('DO NOT USE_Case Formulas'!A384,"OK",NA())))</f>
        <v>#N/A</v>
      </c>
    </row>
    <row r="385" spans="1:31" x14ac:dyDescent="0.3">
      <c r="A385" s="39" t="e">
        <f>IF('DO NOT USE_Case Formulas'!A385,IF('DO NOT USE_Case Formulas'!B385,"Not all required fields are completed","OK"),NA())</f>
        <v>#N/A</v>
      </c>
      <c r="B385" s="40" t="e">
        <f>IF(AND('DO NOT USE_Case Formulas'!A385,ISBLANK('Captura de datos CASO'!B385)),"First Name is required",IF(NOT(ISBLANK('Captura de datos CASO'!B385)),"OK",NA()))</f>
        <v>#N/A</v>
      </c>
      <c r="C385" s="40" t="e">
        <f>IF(AND('DO NOT USE_Case Formulas'!A385,ISBLANK('Captura de datos CASO'!C385)),"Last Name is required",IF(NOT(ISBLANK('Captura de datos CASO'!C385)),"OK",NA()))</f>
        <v>#N/A</v>
      </c>
      <c r="D385" s="40" t="e">
        <f>IF(AND('DO NOT USE_Case Formulas'!A385,ISBLANK('Captura de datos CASO'!D385)),"Birthdate is required",IF(NOT(ISBLANK('Captura de datos CASO'!D385)),"OK",NA()))</f>
        <v>#N/A</v>
      </c>
      <c r="E385" s="40" t="e">
        <f>IF(AND('DO NOT USE_Case Formulas'!A385,ISBLANK('Captura de datos CASO'!E385)),"Mobile Phone is required",IF(NOT(ISBLANK('Captura de datos CASO'!E385)),IF(AND(ISNUMBER(VALUE('Captura de datos CASO'!E385)),LEFT('Captura de datos CASO'!E385,1)&lt;&gt;"1",LEN('Captura de datos CASO'!E385)=10),"OK","Phone number must be valid format"),NA()))</f>
        <v>#N/A</v>
      </c>
      <c r="F385" s="40" t="e">
        <f>IF(LEN('Captura de datos CASO'!F385)&gt;255,"Home Street Address must be less than 255 characters",IF('DO NOT USE_Case Formulas'!A385,"OK",NA()))</f>
        <v>#N/A</v>
      </c>
      <c r="G385" s="40" t="e">
        <f>IF(LEN('Captura de datos CASO'!G385)&gt;40,"City must be less than 40 characters",IF('DO NOT USE_Case Formulas'!A385,"OK",NA()))</f>
        <v>#N/A</v>
      </c>
      <c r="H385" s="40" t="e">
        <f>IF(AND(NOT(ISBLANK('Captura de datos CASO'!H385)),ISNA(VLOOKUP('Captura de datos CASO'!H385,'DO NOT USE_School Picklist'!$P$3:$P$52,1,FALSE))),"Please select a value from the drop-down menu",IF('DO NOT USE_Case Formulas'!A385,"OK",NA()))</f>
        <v>#N/A</v>
      </c>
      <c r="I385" s="40" t="e">
        <f>IF(AND('DO NOT USE_Case Formulas'!A385,ISBLANK('Captura de datos CASO'!I385)),"Zip is required",IF(ISBLANK('Captura de datos CASO'!I385),NA(),"OK"))</f>
        <v>#N/A</v>
      </c>
      <c r="J385" s="40" t="e">
        <f>IF(AND('DO NOT USE_Case Formulas'!A385,ISBLANK('Captura de datos CASO'!J385)),"Student or Staff? is required",IF(ISBLANK('Captura de datos CASO'!J385),NA(),IF(ISNA(VLOOKUP('Captura de datos CASO'!J385,'DO NOT USE_School Picklist'!$B$3:$B$6,1,FALSE)),"Please select a value from the drop-down menu","OK")))</f>
        <v>#N/A</v>
      </c>
      <c r="K385" s="40" t="e">
        <f>IF(AND('Captura de datos CASO'!J385='DO NOT USE_School Picklist'!$B$4,ISBLANK('Captura de datos CASO'!K385)),"Occupation/Job Title is required if Student or Staff? is Yes, staff/faculty or volunteer",IF('DO NOT USE_Case Formulas'!A385,"OK",NA()))</f>
        <v>#N/A</v>
      </c>
      <c r="L385" s="40" t="e">
        <f ca="1">IF('Captura de datos CASO'!L385&gt;'DO NOT USE_School Picklist'!$C$3,"Date last on school campus/facility cannot be a future date",IF('DO NOT USE_Case Formulas'!A385,IF(ISBLANK('Captura de datos CASO'!L385),"Date last on school campus/facility is required","OK"),NA()))</f>
        <v>#N/A</v>
      </c>
      <c r="M385" s="40" t="e">
        <f>IF(AND('DO NOT USE_Case Formulas'!A385,ISBLANK('Captura de datos CASO'!M385)),"Specific Place in the Location is required",IF(ISBLANK('Captura de datos CASO'!M385),NA(),"OK"))</f>
        <v>#N/A</v>
      </c>
      <c r="N385" s="40" t="e">
        <f>IF(LEN('Captura de datos CASO'!N385)&gt;50,"Parent/Guardian Name must be less than 50 characters",IF('DO NOT USE_Case Formulas'!A385,"OK",NA()))</f>
        <v>#N/A</v>
      </c>
      <c r="O385" s="40" t="e">
        <f>IF(NOT(ISBLANK('Captura de datos CASO'!O385)),IF(AND(ISNUMBER('Captura de datos CASO'!O385),LEFT('Captura de datos CASO'!O385,1)&lt;&gt;"1",LEN('Captura de datos CASO'!O385)=10),"OK","Phone number must be valid format"),IF('DO NOT USE_Case Formulas'!A385,"OK",NA()))</f>
        <v>#N/A</v>
      </c>
      <c r="P385" s="53" t="e">
        <f>IF(AND(NOT(ISBLANK('Captura de datos CASO'!P385)),ISNA(VLOOKUP('Captura de datos CASO'!P385,'DO NOT USE_School Picklist'!$I$3:$I$5,1,FALSE))),"Please select a value from the drop-down menu",IF('DO NOT USE_Case Formulas'!A385,"OK",NA()))</f>
        <v>#N/A</v>
      </c>
      <c r="Q385" s="40" t="e">
        <f>IF(AND(NOT(ISBLANK('Captura de datos CASO'!Q385)),ISNA(VLOOKUP('Captura de datos CASO'!Q385,'DO NOT USE_School Picklist'!$E$3:$E$10,1,FALSE))),"Please select a value from the drop-down menu",IF('DO NOT USE_Case Formulas'!A385,"OK",NA()))</f>
        <v>#N/A</v>
      </c>
      <c r="R385" s="53" t="e">
        <f>IF(AND(NOT(ISBLANK('Captura de datos CASO'!R385)),ISNA(VLOOKUP('Captura de datos CASO'!R385,'DO NOT USE_School Picklist'!$W$3:$W$9,1,FALSE))),"Please select a value from the drop-down menu",IF('DO NOT USE_Case Formulas'!A385,"OK",NA()))</f>
        <v>#N/A</v>
      </c>
      <c r="S385" s="53" t="e">
        <f>IF(AND(NOT(ISBLANK('Captura de datos CASO'!S385)),ISNA(VLOOKUP('Captura de datos CASO'!S385,'DO NOT USE_School Picklist'!$W$3:$W$9,1,FALSE))),"Please select a value from the drop-down menu",IF('DO NOT USE_Case Formulas'!A385,"OK",NA()))</f>
        <v>#N/A</v>
      </c>
      <c r="T385" s="40" t="e">
        <f>IF(AND(NOT(ISBLANK('Captura de datos CASO'!T385)),ISNA(VLOOKUP('Captura de datos CASO'!T385,'DO NOT USE_School Picklist'!$F$3:$F$16,1,FALSE))),"Please select a value from the drop-down menu",IF('DO NOT USE_Case Formulas'!A385,"OK",NA()))</f>
        <v>#N/A</v>
      </c>
      <c r="U385" s="40" t="e">
        <f>IF(LEN('Captura de datos CASO'!U385)&gt;100,"Classroom(s) must be less than 100 characters",IF('DO NOT USE_Case Formulas'!A385,"OK",NA()))</f>
        <v>#N/A</v>
      </c>
      <c r="V385" s="40" t="e">
        <f>IF(AND(NOT(ISBLANK('Captura de datos CASO'!V385)),ISNA(VLOOKUP('Captura de datos CASO'!V385,'DO NOT USE_School Picklist'!$S$3:$S$12,1,FALSE))),"Please select a value from the drop-down menu",IF('DO NOT USE_Case Formulas'!A385,"OK",NA()))</f>
        <v>#N/A</v>
      </c>
      <c r="W385" s="40" t="e">
        <f>IF(AND(NOT(ISBLANK('Captura de datos CASO'!W385)),ISNA(VLOOKUP('Captura de datos CASO'!W385,'DO NOT USE_School Picklist'!$S$3:$S$12,1,FALSE))),"Please select a value from the drop-down menu",IF('DO NOT USE_Case Formulas'!A385,"OK",NA()))</f>
        <v>#N/A</v>
      </c>
      <c r="X385" s="40" t="e">
        <f>IF(LEN('Captura de datos CASO'!X385)&gt;80,"Name of Education Group must be less than 80 characters",IF('DO NOT USE_Case Formulas'!A385,"OK",NA()))</f>
        <v>#N/A</v>
      </c>
      <c r="Y385" s="40" t="e">
        <f>IF(AND(NOT(ISBLANK('Captura de datos CASO'!Y385)),ISNA(VLOOKUP('Captura de datos CASO'!Y385,'DO NOT USE_School Picklist'!$K$3:$K$6,1,FALSE))),"Please select a value from the drop-down menu",IF('DO NOT USE_Case Formulas'!A385,"OK",NA()))</f>
        <v>#N/A</v>
      </c>
      <c r="Z385" s="40" t="e">
        <f>IF(AND('DO NOT USE_Case Formulas'!A385,ISBLANK('Captura de datos CASO'!Z385)),"Has this person had symptoms? is required",IF(AND(NOT(ISBLANK('Captura de datos CASO'!Z385)),ISNA(VLOOKUP('Captura de datos CASO'!Z385,'DO NOT USE_School Picklist'!$D$3:$D$5,1,FALSE))),"Please select a value from the drop-down menu",IF(NOT(ISBLANK('Captura de datos CASO'!Z385)),"OK",NA())))</f>
        <v>#N/A</v>
      </c>
      <c r="AA385" s="40" t="e">
        <f>IF(AND('Captura de datos CASO'!Z385='DO NOT USE_School Picklist'!$D$3,ISBLANK('Captura de datos CASO'!AA385)),"Symptom Onset Date is required if Ever Symptomatic is Yes",IF('DO NOT USE_Case Formulas'!A385,"OK",NA()))</f>
        <v>#N/A</v>
      </c>
      <c r="AB385" s="40"/>
      <c r="AC385" s="40" t="e">
        <f ca="1">IF(AND('DO NOT USE_Case Formulas'!A385,ISBLANK('Captura de datos CASO'!AC385)),"Lab Result Test Date is required",IF('Captura de datos CASO'!AC385&gt;'DO NOT USE_School Picklist'!$C$3,"Test Date cannot be a future date",IF(NOT(ISBLANK('Captura de datos CASO'!AC385)),"OK",NA())))</f>
        <v>#N/A</v>
      </c>
      <c r="AD385" s="40" t="e">
        <f>IF(AND(NOT(ISBLANK('Captura de datos CASO'!AD385)),ISNA(VLOOKUP('Captura de datos CASO'!AD385,'DO NOT USE_School Picklist'!$R$3:$R$7,1,FALSE))),"Please select a value from the drop-down menu",IF('DO NOT USE_Case Formulas'!A385,"OK",NA()))</f>
        <v>#N/A</v>
      </c>
      <c r="AE385" s="40" t="e">
        <f>IF(AND('DO NOT USE_Case Formulas'!A385,ISBLANK('Captura de datos CASO'!AB385)),"Lab Result Test Result is required",IF(AND(NOT(ISBLANK('Captura de datos CASO'!AB385)),ISNA(VLOOKUP('Captura de datos CASO'!AB385,'DO NOT USE_School Picklist'!$Q$3:$Q$8,1,FALSE))),"Please select a value from the drop-down menu",IF('DO NOT USE_Case Formulas'!A385,"OK",NA())))</f>
        <v>#N/A</v>
      </c>
    </row>
    <row r="386" spans="1:31" x14ac:dyDescent="0.3">
      <c r="A386" s="39" t="e">
        <f>IF('DO NOT USE_Case Formulas'!A386,IF('DO NOT USE_Case Formulas'!B386,"Not all required fields are completed","OK"),NA())</f>
        <v>#N/A</v>
      </c>
      <c r="B386" s="40" t="e">
        <f>IF(AND('DO NOT USE_Case Formulas'!A386,ISBLANK('Captura de datos CASO'!B386)),"First Name is required",IF(NOT(ISBLANK('Captura de datos CASO'!B386)),"OK",NA()))</f>
        <v>#N/A</v>
      </c>
      <c r="C386" s="40" t="e">
        <f>IF(AND('DO NOT USE_Case Formulas'!A386,ISBLANK('Captura de datos CASO'!C386)),"Last Name is required",IF(NOT(ISBLANK('Captura de datos CASO'!C386)),"OK",NA()))</f>
        <v>#N/A</v>
      </c>
      <c r="D386" s="40" t="e">
        <f>IF(AND('DO NOT USE_Case Formulas'!A386,ISBLANK('Captura de datos CASO'!D386)),"Birthdate is required",IF(NOT(ISBLANK('Captura de datos CASO'!D386)),"OK",NA()))</f>
        <v>#N/A</v>
      </c>
      <c r="E386" s="40" t="e">
        <f>IF(AND('DO NOT USE_Case Formulas'!A386,ISBLANK('Captura de datos CASO'!E386)),"Mobile Phone is required",IF(NOT(ISBLANK('Captura de datos CASO'!E386)),IF(AND(ISNUMBER(VALUE('Captura de datos CASO'!E386)),LEFT('Captura de datos CASO'!E386,1)&lt;&gt;"1",LEN('Captura de datos CASO'!E386)=10),"OK","Phone number must be valid format"),NA()))</f>
        <v>#N/A</v>
      </c>
      <c r="F386" s="40" t="e">
        <f>IF(LEN('Captura de datos CASO'!F386)&gt;255,"Home Street Address must be less than 255 characters",IF('DO NOT USE_Case Formulas'!A386,"OK",NA()))</f>
        <v>#N/A</v>
      </c>
      <c r="G386" s="40" t="e">
        <f>IF(LEN('Captura de datos CASO'!G386)&gt;40,"City must be less than 40 characters",IF('DO NOT USE_Case Formulas'!A386,"OK",NA()))</f>
        <v>#N/A</v>
      </c>
      <c r="H386" s="40" t="e">
        <f>IF(AND(NOT(ISBLANK('Captura de datos CASO'!H386)),ISNA(VLOOKUP('Captura de datos CASO'!H386,'DO NOT USE_School Picklist'!$P$3:$P$52,1,FALSE))),"Please select a value from the drop-down menu",IF('DO NOT USE_Case Formulas'!A386,"OK",NA()))</f>
        <v>#N/A</v>
      </c>
      <c r="I386" s="40" t="e">
        <f>IF(AND('DO NOT USE_Case Formulas'!A386,ISBLANK('Captura de datos CASO'!I386)),"Zip is required",IF(ISBLANK('Captura de datos CASO'!I386),NA(),"OK"))</f>
        <v>#N/A</v>
      </c>
      <c r="J386" s="40" t="e">
        <f>IF(AND('DO NOT USE_Case Formulas'!A386,ISBLANK('Captura de datos CASO'!J386)),"Student or Staff? is required",IF(ISBLANK('Captura de datos CASO'!J386),NA(),IF(ISNA(VLOOKUP('Captura de datos CASO'!J386,'DO NOT USE_School Picklist'!$B$3:$B$6,1,FALSE)),"Please select a value from the drop-down menu","OK")))</f>
        <v>#N/A</v>
      </c>
      <c r="K386" s="40" t="e">
        <f>IF(AND('Captura de datos CASO'!J386='DO NOT USE_School Picklist'!$B$4,ISBLANK('Captura de datos CASO'!K386)),"Occupation/Job Title is required if Student or Staff? is Yes, staff/faculty or volunteer",IF('DO NOT USE_Case Formulas'!A386,"OK",NA()))</f>
        <v>#N/A</v>
      </c>
      <c r="L386" s="40" t="e">
        <f ca="1">IF('Captura de datos CASO'!L386&gt;'DO NOT USE_School Picklist'!$C$3,"Date last on school campus/facility cannot be a future date",IF('DO NOT USE_Case Formulas'!A386,IF(ISBLANK('Captura de datos CASO'!L386),"Date last on school campus/facility is required","OK"),NA()))</f>
        <v>#N/A</v>
      </c>
      <c r="M386" s="40" t="e">
        <f>IF(AND('DO NOT USE_Case Formulas'!A386,ISBLANK('Captura de datos CASO'!M386)),"Specific Place in the Location is required",IF(ISBLANK('Captura de datos CASO'!M386),NA(),"OK"))</f>
        <v>#N/A</v>
      </c>
      <c r="N386" s="40" t="e">
        <f>IF(LEN('Captura de datos CASO'!N386)&gt;50,"Parent/Guardian Name must be less than 50 characters",IF('DO NOT USE_Case Formulas'!A386,"OK",NA()))</f>
        <v>#N/A</v>
      </c>
      <c r="O386" s="40" t="e">
        <f>IF(NOT(ISBLANK('Captura de datos CASO'!O386)),IF(AND(ISNUMBER('Captura de datos CASO'!O386),LEFT('Captura de datos CASO'!O386,1)&lt;&gt;"1",LEN('Captura de datos CASO'!O386)=10),"OK","Phone number must be valid format"),IF('DO NOT USE_Case Formulas'!A386,"OK",NA()))</f>
        <v>#N/A</v>
      </c>
      <c r="P386" s="53" t="e">
        <f>IF(AND(NOT(ISBLANK('Captura de datos CASO'!P386)),ISNA(VLOOKUP('Captura de datos CASO'!P386,'DO NOT USE_School Picklist'!$I$3:$I$5,1,FALSE))),"Please select a value from the drop-down menu",IF('DO NOT USE_Case Formulas'!A386,"OK",NA()))</f>
        <v>#N/A</v>
      </c>
      <c r="Q386" s="40" t="e">
        <f>IF(AND(NOT(ISBLANK('Captura de datos CASO'!Q386)),ISNA(VLOOKUP('Captura de datos CASO'!Q386,'DO NOT USE_School Picklist'!$E$3:$E$10,1,FALSE))),"Please select a value from the drop-down menu",IF('DO NOT USE_Case Formulas'!A386,"OK",NA()))</f>
        <v>#N/A</v>
      </c>
      <c r="R386" s="53" t="e">
        <f>IF(AND(NOT(ISBLANK('Captura de datos CASO'!R386)),ISNA(VLOOKUP('Captura de datos CASO'!R386,'DO NOT USE_School Picklist'!$W$3:$W$9,1,FALSE))),"Please select a value from the drop-down menu",IF('DO NOT USE_Case Formulas'!A386,"OK",NA()))</f>
        <v>#N/A</v>
      </c>
      <c r="S386" s="53" t="e">
        <f>IF(AND(NOT(ISBLANK('Captura de datos CASO'!S386)),ISNA(VLOOKUP('Captura de datos CASO'!S386,'DO NOT USE_School Picklist'!$W$3:$W$9,1,FALSE))),"Please select a value from the drop-down menu",IF('DO NOT USE_Case Formulas'!A386,"OK",NA()))</f>
        <v>#N/A</v>
      </c>
      <c r="T386" s="40" t="e">
        <f>IF(AND(NOT(ISBLANK('Captura de datos CASO'!T386)),ISNA(VLOOKUP('Captura de datos CASO'!T386,'DO NOT USE_School Picklist'!$F$3:$F$16,1,FALSE))),"Please select a value from the drop-down menu",IF('DO NOT USE_Case Formulas'!A386,"OK",NA()))</f>
        <v>#N/A</v>
      </c>
      <c r="U386" s="40" t="e">
        <f>IF(LEN('Captura de datos CASO'!U386)&gt;100,"Classroom(s) must be less than 100 characters",IF('DO NOT USE_Case Formulas'!A386,"OK",NA()))</f>
        <v>#N/A</v>
      </c>
      <c r="V386" s="40" t="e">
        <f>IF(AND(NOT(ISBLANK('Captura de datos CASO'!V386)),ISNA(VLOOKUP('Captura de datos CASO'!V386,'DO NOT USE_School Picklist'!$S$3:$S$12,1,FALSE))),"Please select a value from the drop-down menu",IF('DO NOT USE_Case Formulas'!A386,"OK",NA()))</f>
        <v>#N/A</v>
      </c>
      <c r="W386" s="40" t="e">
        <f>IF(AND(NOT(ISBLANK('Captura de datos CASO'!W386)),ISNA(VLOOKUP('Captura de datos CASO'!W386,'DO NOT USE_School Picklist'!$S$3:$S$12,1,FALSE))),"Please select a value from the drop-down menu",IF('DO NOT USE_Case Formulas'!A386,"OK",NA()))</f>
        <v>#N/A</v>
      </c>
      <c r="X386" s="40" t="e">
        <f>IF(LEN('Captura de datos CASO'!X386)&gt;80,"Name of Education Group must be less than 80 characters",IF('DO NOT USE_Case Formulas'!A386,"OK",NA()))</f>
        <v>#N/A</v>
      </c>
      <c r="Y386" s="40" t="e">
        <f>IF(AND(NOT(ISBLANK('Captura de datos CASO'!Y386)),ISNA(VLOOKUP('Captura de datos CASO'!Y386,'DO NOT USE_School Picklist'!$K$3:$K$6,1,FALSE))),"Please select a value from the drop-down menu",IF('DO NOT USE_Case Formulas'!A386,"OK",NA()))</f>
        <v>#N/A</v>
      </c>
      <c r="Z386" s="40" t="e">
        <f>IF(AND('DO NOT USE_Case Formulas'!A386,ISBLANK('Captura de datos CASO'!Z386)),"Has this person had symptoms? is required",IF(AND(NOT(ISBLANK('Captura de datos CASO'!Z386)),ISNA(VLOOKUP('Captura de datos CASO'!Z386,'DO NOT USE_School Picklist'!$D$3:$D$5,1,FALSE))),"Please select a value from the drop-down menu",IF(NOT(ISBLANK('Captura de datos CASO'!Z386)),"OK",NA())))</f>
        <v>#N/A</v>
      </c>
      <c r="AA386" s="40" t="e">
        <f>IF(AND('Captura de datos CASO'!Z386='DO NOT USE_School Picklist'!$D$3,ISBLANK('Captura de datos CASO'!AA386)),"Symptom Onset Date is required if Ever Symptomatic is Yes",IF('DO NOT USE_Case Formulas'!A386,"OK",NA()))</f>
        <v>#N/A</v>
      </c>
      <c r="AB386" s="40"/>
      <c r="AC386" s="40" t="e">
        <f ca="1">IF(AND('DO NOT USE_Case Formulas'!A386,ISBLANK('Captura de datos CASO'!AC386)),"Lab Result Test Date is required",IF('Captura de datos CASO'!AC386&gt;'DO NOT USE_School Picklist'!$C$3,"Test Date cannot be a future date",IF(NOT(ISBLANK('Captura de datos CASO'!AC386)),"OK",NA())))</f>
        <v>#N/A</v>
      </c>
      <c r="AD386" s="40" t="e">
        <f>IF(AND(NOT(ISBLANK('Captura de datos CASO'!AD386)),ISNA(VLOOKUP('Captura de datos CASO'!AD386,'DO NOT USE_School Picklist'!$R$3:$R$7,1,FALSE))),"Please select a value from the drop-down menu",IF('DO NOT USE_Case Formulas'!A386,"OK",NA()))</f>
        <v>#N/A</v>
      </c>
      <c r="AE386" s="40" t="e">
        <f>IF(AND('DO NOT USE_Case Formulas'!A386,ISBLANK('Captura de datos CASO'!AB386)),"Lab Result Test Result is required",IF(AND(NOT(ISBLANK('Captura de datos CASO'!AB386)),ISNA(VLOOKUP('Captura de datos CASO'!AB386,'DO NOT USE_School Picklist'!$Q$3:$Q$8,1,FALSE))),"Please select a value from the drop-down menu",IF('DO NOT USE_Case Formulas'!A386,"OK",NA())))</f>
        <v>#N/A</v>
      </c>
    </row>
    <row r="387" spans="1:31" x14ac:dyDescent="0.3">
      <c r="A387" s="39" t="e">
        <f>IF('DO NOT USE_Case Formulas'!A387,IF('DO NOT USE_Case Formulas'!B387,"Not all required fields are completed","OK"),NA())</f>
        <v>#N/A</v>
      </c>
      <c r="B387" s="40" t="e">
        <f>IF(AND('DO NOT USE_Case Formulas'!A387,ISBLANK('Captura de datos CASO'!B387)),"First Name is required",IF(NOT(ISBLANK('Captura de datos CASO'!B387)),"OK",NA()))</f>
        <v>#N/A</v>
      </c>
      <c r="C387" s="40" t="e">
        <f>IF(AND('DO NOT USE_Case Formulas'!A387,ISBLANK('Captura de datos CASO'!C387)),"Last Name is required",IF(NOT(ISBLANK('Captura de datos CASO'!C387)),"OK",NA()))</f>
        <v>#N/A</v>
      </c>
      <c r="D387" s="40" t="e">
        <f>IF(AND('DO NOT USE_Case Formulas'!A387,ISBLANK('Captura de datos CASO'!D387)),"Birthdate is required",IF(NOT(ISBLANK('Captura de datos CASO'!D387)),"OK",NA()))</f>
        <v>#N/A</v>
      </c>
      <c r="E387" s="40" t="e">
        <f>IF(AND('DO NOT USE_Case Formulas'!A387,ISBLANK('Captura de datos CASO'!E387)),"Mobile Phone is required",IF(NOT(ISBLANK('Captura de datos CASO'!E387)),IF(AND(ISNUMBER(VALUE('Captura de datos CASO'!E387)),LEFT('Captura de datos CASO'!E387,1)&lt;&gt;"1",LEN('Captura de datos CASO'!E387)=10),"OK","Phone number must be valid format"),NA()))</f>
        <v>#N/A</v>
      </c>
      <c r="F387" s="40" t="e">
        <f>IF(LEN('Captura de datos CASO'!F387)&gt;255,"Home Street Address must be less than 255 characters",IF('DO NOT USE_Case Formulas'!A387,"OK",NA()))</f>
        <v>#N/A</v>
      </c>
      <c r="G387" s="40" t="e">
        <f>IF(LEN('Captura de datos CASO'!G387)&gt;40,"City must be less than 40 characters",IF('DO NOT USE_Case Formulas'!A387,"OK",NA()))</f>
        <v>#N/A</v>
      </c>
      <c r="H387" s="40" t="e">
        <f>IF(AND(NOT(ISBLANK('Captura de datos CASO'!H387)),ISNA(VLOOKUP('Captura de datos CASO'!H387,'DO NOT USE_School Picklist'!$P$3:$P$52,1,FALSE))),"Please select a value from the drop-down menu",IF('DO NOT USE_Case Formulas'!A387,"OK",NA()))</f>
        <v>#N/A</v>
      </c>
      <c r="I387" s="40" t="e">
        <f>IF(AND('DO NOT USE_Case Formulas'!A387,ISBLANK('Captura de datos CASO'!I387)),"Zip is required",IF(ISBLANK('Captura de datos CASO'!I387),NA(),"OK"))</f>
        <v>#N/A</v>
      </c>
      <c r="J387" s="40" t="e">
        <f>IF(AND('DO NOT USE_Case Formulas'!A387,ISBLANK('Captura de datos CASO'!J387)),"Student or Staff? is required",IF(ISBLANK('Captura de datos CASO'!J387),NA(),IF(ISNA(VLOOKUP('Captura de datos CASO'!J387,'DO NOT USE_School Picklist'!$B$3:$B$6,1,FALSE)),"Please select a value from the drop-down menu","OK")))</f>
        <v>#N/A</v>
      </c>
      <c r="K387" s="40" t="e">
        <f>IF(AND('Captura de datos CASO'!J387='DO NOT USE_School Picklist'!$B$4,ISBLANK('Captura de datos CASO'!K387)),"Occupation/Job Title is required if Student or Staff? is Yes, staff/faculty or volunteer",IF('DO NOT USE_Case Formulas'!A387,"OK",NA()))</f>
        <v>#N/A</v>
      </c>
      <c r="L387" s="40" t="e">
        <f ca="1">IF('Captura de datos CASO'!L387&gt;'DO NOT USE_School Picklist'!$C$3,"Date last on school campus/facility cannot be a future date",IF('DO NOT USE_Case Formulas'!A387,IF(ISBLANK('Captura de datos CASO'!L387),"Date last on school campus/facility is required","OK"),NA()))</f>
        <v>#N/A</v>
      </c>
      <c r="M387" s="40" t="e">
        <f>IF(AND('DO NOT USE_Case Formulas'!A387,ISBLANK('Captura de datos CASO'!M387)),"Specific Place in the Location is required",IF(ISBLANK('Captura de datos CASO'!M387),NA(),"OK"))</f>
        <v>#N/A</v>
      </c>
      <c r="N387" s="40" t="e">
        <f>IF(LEN('Captura de datos CASO'!N387)&gt;50,"Parent/Guardian Name must be less than 50 characters",IF('DO NOT USE_Case Formulas'!A387,"OK",NA()))</f>
        <v>#N/A</v>
      </c>
      <c r="O387" s="40" t="e">
        <f>IF(NOT(ISBLANK('Captura de datos CASO'!O387)),IF(AND(ISNUMBER('Captura de datos CASO'!O387),LEFT('Captura de datos CASO'!O387,1)&lt;&gt;"1",LEN('Captura de datos CASO'!O387)=10),"OK","Phone number must be valid format"),IF('DO NOT USE_Case Formulas'!A387,"OK",NA()))</f>
        <v>#N/A</v>
      </c>
      <c r="P387" s="53" t="e">
        <f>IF(AND(NOT(ISBLANK('Captura de datos CASO'!P387)),ISNA(VLOOKUP('Captura de datos CASO'!P387,'DO NOT USE_School Picklist'!$I$3:$I$5,1,FALSE))),"Please select a value from the drop-down menu",IF('DO NOT USE_Case Formulas'!A387,"OK",NA()))</f>
        <v>#N/A</v>
      </c>
      <c r="Q387" s="40" t="e">
        <f>IF(AND(NOT(ISBLANK('Captura de datos CASO'!Q387)),ISNA(VLOOKUP('Captura de datos CASO'!Q387,'DO NOT USE_School Picklist'!$E$3:$E$10,1,FALSE))),"Please select a value from the drop-down menu",IF('DO NOT USE_Case Formulas'!A387,"OK",NA()))</f>
        <v>#N/A</v>
      </c>
      <c r="R387" s="53" t="e">
        <f>IF(AND(NOT(ISBLANK('Captura de datos CASO'!R387)),ISNA(VLOOKUP('Captura de datos CASO'!R387,'DO NOT USE_School Picklist'!$W$3:$W$9,1,FALSE))),"Please select a value from the drop-down menu",IF('DO NOT USE_Case Formulas'!A387,"OK",NA()))</f>
        <v>#N/A</v>
      </c>
      <c r="S387" s="53" t="e">
        <f>IF(AND(NOT(ISBLANK('Captura de datos CASO'!S387)),ISNA(VLOOKUP('Captura de datos CASO'!S387,'DO NOT USE_School Picklist'!$W$3:$W$9,1,FALSE))),"Please select a value from the drop-down menu",IF('DO NOT USE_Case Formulas'!A387,"OK",NA()))</f>
        <v>#N/A</v>
      </c>
      <c r="T387" s="40" t="e">
        <f>IF(AND(NOT(ISBLANK('Captura de datos CASO'!T387)),ISNA(VLOOKUP('Captura de datos CASO'!T387,'DO NOT USE_School Picklist'!$F$3:$F$16,1,FALSE))),"Please select a value from the drop-down menu",IF('DO NOT USE_Case Formulas'!A387,"OK",NA()))</f>
        <v>#N/A</v>
      </c>
      <c r="U387" s="40" t="e">
        <f>IF(LEN('Captura de datos CASO'!U387)&gt;100,"Classroom(s) must be less than 100 characters",IF('DO NOT USE_Case Formulas'!A387,"OK",NA()))</f>
        <v>#N/A</v>
      </c>
      <c r="V387" s="40" t="e">
        <f>IF(AND(NOT(ISBLANK('Captura de datos CASO'!V387)),ISNA(VLOOKUP('Captura de datos CASO'!V387,'DO NOT USE_School Picklist'!$S$3:$S$12,1,FALSE))),"Please select a value from the drop-down menu",IF('DO NOT USE_Case Formulas'!A387,"OK",NA()))</f>
        <v>#N/A</v>
      </c>
      <c r="W387" s="40" t="e">
        <f>IF(AND(NOT(ISBLANK('Captura de datos CASO'!W387)),ISNA(VLOOKUP('Captura de datos CASO'!W387,'DO NOT USE_School Picklist'!$S$3:$S$12,1,FALSE))),"Please select a value from the drop-down menu",IF('DO NOT USE_Case Formulas'!A387,"OK",NA()))</f>
        <v>#N/A</v>
      </c>
      <c r="X387" s="40" t="e">
        <f>IF(LEN('Captura de datos CASO'!X387)&gt;80,"Name of Education Group must be less than 80 characters",IF('DO NOT USE_Case Formulas'!A387,"OK",NA()))</f>
        <v>#N/A</v>
      </c>
      <c r="Y387" s="40" t="e">
        <f>IF(AND(NOT(ISBLANK('Captura de datos CASO'!Y387)),ISNA(VLOOKUP('Captura de datos CASO'!Y387,'DO NOT USE_School Picklist'!$K$3:$K$6,1,FALSE))),"Please select a value from the drop-down menu",IF('DO NOT USE_Case Formulas'!A387,"OK",NA()))</f>
        <v>#N/A</v>
      </c>
      <c r="Z387" s="40" t="e">
        <f>IF(AND('DO NOT USE_Case Formulas'!A387,ISBLANK('Captura de datos CASO'!Z387)),"Has this person had symptoms? is required",IF(AND(NOT(ISBLANK('Captura de datos CASO'!Z387)),ISNA(VLOOKUP('Captura de datos CASO'!Z387,'DO NOT USE_School Picklist'!$D$3:$D$5,1,FALSE))),"Please select a value from the drop-down menu",IF(NOT(ISBLANK('Captura de datos CASO'!Z387)),"OK",NA())))</f>
        <v>#N/A</v>
      </c>
      <c r="AA387" s="40" t="e">
        <f>IF(AND('Captura de datos CASO'!Z387='DO NOT USE_School Picklist'!$D$3,ISBLANK('Captura de datos CASO'!AA387)),"Symptom Onset Date is required if Ever Symptomatic is Yes",IF('DO NOT USE_Case Formulas'!A387,"OK",NA()))</f>
        <v>#N/A</v>
      </c>
      <c r="AB387" s="40"/>
      <c r="AC387" s="40" t="e">
        <f ca="1">IF(AND('DO NOT USE_Case Formulas'!A387,ISBLANK('Captura de datos CASO'!AC387)),"Lab Result Test Date is required",IF('Captura de datos CASO'!AC387&gt;'DO NOT USE_School Picklist'!$C$3,"Test Date cannot be a future date",IF(NOT(ISBLANK('Captura de datos CASO'!AC387)),"OK",NA())))</f>
        <v>#N/A</v>
      </c>
      <c r="AD387" s="40" t="e">
        <f>IF(AND(NOT(ISBLANK('Captura de datos CASO'!AD387)),ISNA(VLOOKUP('Captura de datos CASO'!AD387,'DO NOT USE_School Picklist'!$R$3:$R$7,1,FALSE))),"Please select a value from the drop-down menu",IF('DO NOT USE_Case Formulas'!A387,"OK",NA()))</f>
        <v>#N/A</v>
      </c>
      <c r="AE387" s="40" t="e">
        <f>IF(AND('DO NOT USE_Case Formulas'!A387,ISBLANK('Captura de datos CASO'!AB387)),"Lab Result Test Result is required",IF(AND(NOT(ISBLANK('Captura de datos CASO'!AB387)),ISNA(VLOOKUP('Captura de datos CASO'!AB387,'DO NOT USE_School Picklist'!$Q$3:$Q$8,1,FALSE))),"Please select a value from the drop-down menu",IF('DO NOT USE_Case Formulas'!A387,"OK",NA())))</f>
        <v>#N/A</v>
      </c>
    </row>
    <row r="388" spans="1:31" x14ac:dyDescent="0.3">
      <c r="A388" s="39" t="e">
        <f>IF('DO NOT USE_Case Formulas'!A388,IF('DO NOT USE_Case Formulas'!B388,"Not all required fields are completed","OK"),NA())</f>
        <v>#N/A</v>
      </c>
      <c r="B388" s="40" t="e">
        <f>IF(AND('DO NOT USE_Case Formulas'!A388,ISBLANK('Captura de datos CASO'!B388)),"First Name is required",IF(NOT(ISBLANK('Captura de datos CASO'!B388)),"OK",NA()))</f>
        <v>#N/A</v>
      </c>
      <c r="C388" s="40" t="e">
        <f>IF(AND('DO NOT USE_Case Formulas'!A388,ISBLANK('Captura de datos CASO'!C388)),"Last Name is required",IF(NOT(ISBLANK('Captura de datos CASO'!C388)),"OK",NA()))</f>
        <v>#N/A</v>
      </c>
      <c r="D388" s="40" t="e">
        <f>IF(AND('DO NOT USE_Case Formulas'!A388,ISBLANK('Captura de datos CASO'!D388)),"Birthdate is required",IF(NOT(ISBLANK('Captura de datos CASO'!D388)),"OK",NA()))</f>
        <v>#N/A</v>
      </c>
      <c r="E388" s="40" t="e">
        <f>IF(AND('DO NOT USE_Case Formulas'!A388,ISBLANK('Captura de datos CASO'!E388)),"Mobile Phone is required",IF(NOT(ISBLANK('Captura de datos CASO'!E388)),IF(AND(ISNUMBER(VALUE('Captura de datos CASO'!E388)),LEFT('Captura de datos CASO'!E388,1)&lt;&gt;"1",LEN('Captura de datos CASO'!E388)=10),"OK","Phone number must be valid format"),NA()))</f>
        <v>#N/A</v>
      </c>
      <c r="F388" s="40" t="e">
        <f>IF(LEN('Captura de datos CASO'!F388)&gt;255,"Home Street Address must be less than 255 characters",IF('DO NOT USE_Case Formulas'!A388,"OK",NA()))</f>
        <v>#N/A</v>
      </c>
      <c r="G388" s="40" t="e">
        <f>IF(LEN('Captura de datos CASO'!G388)&gt;40,"City must be less than 40 characters",IF('DO NOT USE_Case Formulas'!A388,"OK",NA()))</f>
        <v>#N/A</v>
      </c>
      <c r="H388" s="40" t="e">
        <f>IF(AND(NOT(ISBLANK('Captura de datos CASO'!H388)),ISNA(VLOOKUP('Captura de datos CASO'!H388,'DO NOT USE_School Picklist'!$P$3:$P$52,1,FALSE))),"Please select a value from the drop-down menu",IF('DO NOT USE_Case Formulas'!A388,"OK",NA()))</f>
        <v>#N/A</v>
      </c>
      <c r="I388" s="40" t="e">
        <f>IF(AND('DO NOT USE_Case Formulas'!A388,ISBLANK('Captura de datos CASO'!I388)),"Zip is required",IF(ISBLANK('Captura de datos CASO'!I388),NA(),"OK"))</f>
        <v>#N/A</v>
      </c>
      <c r="J388" s="40" t="e">
        <f>IF(AND('DO NOT USE_Case Formulas'!A388,ISBLANK('Captura de datos CASO'!J388)),"Student or Staff? is required",IF(ISBLANK('Captura de datos CASO'!J388),NA(),IF(ISNA(VLOOKUP('Captura de datos CASO'!J388,'DO NOT USE_School Picklist'!$B$3:$B$6,1,FALSE)),"Please select a value from the drop-down menu","OK")))</f>
        <v>#N/A</v>
      </c>
      <c r="K388" s="40" t="e">
        <f>IF(AND('Captura de datos CASO'!J388='DO NOT USE_School Picklist'!$B$4,ISBLANK('Captura de datos CASO'!K388)),"Occupation/Job Title is required if Student or Staff? is Yes, staff/faculty or volunteer",IF('DO NOT USE_Case Formulas'!A388,"OK",NA()))</f>
        <v>#N/A</v>
      </c>
      <c r="L388" s="40" t="e">
        <f ca="1">IF('Captura de datos CASO'!L388&gt;'DO NOT USE_School Picklist'!$C$3,"Date last on school campus/facility cannot be a future date",IF('DO NOT USE_Case Formulas'!A388,IF(ISBLANK('Captura de datos CASO'!L388),"Date last on school campus/facility is required","OK"),NA()))</f>
        <v>#N/A</v>
      </c>
      <c r="M388" s="40" t="e">
        <f>IF(AND('DO NOT USE_Case Formulas'!A388,ISBLANK('Captura de datos CASO'!M388)),"Specific Place in the Location is required",IF(ISBLANK('Captura de datos CASO'!M388),NA(),"OK"))</f>
        <v>#N/A</v>
      </c>
      <c r="N388" s="40" t="e">
        <f>IF(LEN('Captura de datos CASO'!N388)&gt;50,"Parent/Guardian Name must be less than 50 characters",IF('DO NOT USE_Case Formulas'!A388,"OK",NA()))</f>
        <v>#N/A</v>
      </c>
      <c r="O388" s="40" t="e">
        <f>IF(NOT(ISBLANK('Captura de datos CASO'!O388)),IF(AND(ISNUMBER('Captura de datos CASO'!O388),LEFT('Captura de datos CASO'!O388,1)&lt;&gt;"1",LEN('Captura de datos CASO'!O388)=10),"OK","Phone number must be valid format"),IF('DO NOT USE_Case Formulas'!A388,"OK",NA()))</f>
        <v>#N/A</v>
      </c>
      <c r="P388" s="53" t="e">
        <f>IF(AND(NOT(ISBLANK('Captura de datos CASO'!P388)),ISNA(VLOOKUP('Captura de datos CASO'!P388,'DO NOT USE_School Picklist'!$I$3:$I$5,1,FALSE))),"Please select a value from the drop-down menu",IF('DO NOT USE_Case Formulas'!A388,"OK",NA()))</f>
        <v>#N/A</v>
      </c>
      <c r="Q388" s="40" t="e">
        <f>IF(AND(NOT(ISBLANK('Captura de datos CASO'!Q388)),ISNA(VLOOKUP('Captura de datos CASO'!Q388,'DO NOT USE_School Picklist'!$E$3:$E$10,1,FALSE))),"Please select a value from the drop-down menu",IF('DO NOT USE_Case Formulas'!A388,"OK",NA()))</f>
        <v>#N/A</v>
      </c>
      <c r="R388" s="53" t="e">
        <f>IF(AND(NOT(ISBLANK('Captura de datos CASO'!R388)),ISNA(VLOOKUP('Captura de datos CASO'!R388,'DO NOT USE_School Picklist'!$W$3:$W$9,1,FALSE))),"Please select a value from the drop-down menu",IF('DO NOT USE_Case Formulas'!A388,"OK",NA()))</f>
        <v>#N/A</v>
      </c>
      <c r="S388" s="53" t="e">
        <f>IF(AND(NOT(ISBLANK('Captura de datos CASO'!S388)),ISNA(VLOOKUP('Captura de datos CASO'!S388,'DO NOT USE_School Picklist'!$W$3:$W$9,1,FALSE))),"Please select a value from the drop-down menu",IF('DO NOT USE_Case Formulas'!A388,"OK",NA()))</f>
        <v>#N/A</v>
      </c>
      <c r="T388" s="40" t="e">
        <f>IF(AND(NOT(ISBLANK('Captura de datos CASO'!T388)),ISNA(VLOOKUP('Captura de datos CASO'!T388,'DO NOT USE_School Picklist'!$F$3:$F$16,1,FALSE))),"Please select a value from the drop-down menu",IF('DO NOT USE_Case Formulas'!A388,"OK",NA()))</f>
        <v>#N/A</v>
      </c>
      <c r="U388" s="40" t="e">
        <f>IF(LEN('Captura de datos CASO'!U388)&gt;100,"Classroom(s) must be less than 100 characters",IF('DO NOT USE_Case Formulas'!A388,"OK",NA()))</f>
        <v>#N/A</v>
      </c>
      <c r="V388" s="40" t="e">
        <f>IF(AND(NOT(ISBLANK('Captura de datos CASO'!V388)),ISNA(VLOOKUP('Captura de datos CASO'!V388,'DO NOT USE_School Picklist'!$S$3:$S$12,1,FALSE))),"Please select a value from the drop-down menu",IF('DO NOT USE_Case Formulas'!A388,"OK",NA()))</f>
        <v>#N/A</v>
      </c>
      <c r="W388" s="40" t="e">
        <f>IF(AND(NOT(ISBLANK('Captura de datos CASO'!W388)),ISNA(VLOOKUP('Captura de datos CASO'!W388,'DO NOT USE_School Picklist'!$S$3:$S$12,1,FALSE))),"Please select a value from the drop-down menu",IF('DO NOT USE_Case Formulas'!A388,"OK",NA()))</f>
        <v>#N/A</v>
      </c>
      <c r="X388" s="40" t="e">
        <f>IF(LEN('Captura de datos CASO'!X388)&gt;80,"Name of Education Group must be less than 80 characters",IF('DO NOT USE_Case Formulas'!A388,"OK",NA()))</f>
        <v>#N/A</v>
      </c>
      <c r="Y388" s="40" t="e">
        <f>IF(AND(NOT(ISBLANK('Captura de datos CASO'!Y388)),ISNA(VLOOKUP('Captura de datos CASO'!Y388,'DO NOT USE_School Picklist'!$K$3:$K$6,1,FALSE))),"Please select a value from the drop-down menu",IF('DO NOT USE_Case Formulas'!A388,"OK",NA()))</f>
        <v>#N/A</v>
      </c>
      <c r="Z388" s="40" t="e">
        <f>IF(AND('DO NOT USE_Case Formulas'!A388,ISBLANK('Captura de datos CASO'!Z388)),"Has this person had symptoms? is required",IF(AND(NOT(ISBLANK('Captura de datos CASO'!Z388)),ISNA(VLOOKUP('Captura de datos CASO'!Z388,'DO NOT USE_School Picklist'!$D$3:$D$5,1,FALSE))),"Please select a value from the drop-down menu",IF(NOT(ISBLANK('Captura de datos CASO'!Z388)),"OK",NA())))</f>
        <v>#N/A</v>
      </c>
      <c r="AA388" s="40" t="e">
        <f>IF(AND('Captura de datos CASO'!Z388='DO NOT USE_School Picklist'!$D$3,ISBLANK('Captura de datos CASO'!AA388)),"Symptom Onset Date is required if Ever Symptomatic is Yes",IF('DO NOT USE_Case Formulas'!A388,"OK",NA()))</f>
        <v>#N/A</v>
      </c>
      <c r="AB388" s="40"/>
      <c r="AC388" s="40" t="e">
        <f ca="1">IF(AND('DO NOT USE_Case Formulas'!A388,ISBLANK('Captura de datos CASO'!AC388)),"Lab Result Test Date is required",IF('Captura de datos CASO'!AC388&gt;'DO NOT USE_School Picklist'!$C$3,"Test Date cannot be a future date",IF(NOT(ISBLANK('Captura de datos CASO'!AC388)),"OK",NA())))</f>
        <v>#N/A</v>
      </c>
      <c r="AD388" s="40" t="e">
        <f>IF(AND(NOT(ISBLANK('Captura de datos CASO'!AD388)),ISNA(VLOOKUP('Captura de datos CASO'!AD388,'DO NOT USE_School Picklist'!$R$3:$R$7,1,FALSE))),"Please select a value from the drop-down menu",IF('DO NOT USE_Case Formulas'!A388,"OK",NA()))</f>
        <v>#N/A</v>
      </c>
      <c r="AE388" s="40" t="e">
        <f>IF(AND('DO NOT USE_Case Formulas'!A388,ISBLANK('Captura de datos CASO'!AB388)),"Lab Result Test Result is required",IF(AND(NOT(ISBLANK('Captura de datos CASO'!AB388)),ISNA(VLOOKUP('Captura de datos CASO'!AB388,'DO NOT USE_School Picklist'!$Q$3:$Q$8,1,FALSE))),"Please select a value from the drop-down menu",IF('DO NOT USE_Case Formulas'!A388,"OK",NA())))</f>
        <v>#N/A</v>
      </c>
    </row>
    <row r="389" spans="1:31" x14ac:dyDescent="0.3">
      <c r="A389" s="39" t="e">
        <f>IF('DO NOT USE_Case Formulas'!A389,IF('DO NOT USE_Case Formulas'!B389,"Not all required fields are completed","OK"),NA())</f>
        <v>#N/A</v>
      </c>
      <c r="B389" s="40" t="e">
        <f>IF(AND('DO NOT USE_Case Formulas'!A389,ISBLANK('Captura de datos CASO'!B389)),"First Name is required",IF(NOT(ISBLANK('Captura de datos CASO'!B389)),"OK",NA()))</f>
        <v>#N/A</v>
      </c>
      <c r="C389" s="40" t="e">
        <f>IF(AND('DO NOT USE_Case Formulas'!A389,ISBLANK('Captura de datos CASO'!C389)),"Last Name is required",IF(NOT(ISBLANK('Captura de datos CASO'!C389)),"OK",NA()))</f>
        <v>#N/A</v>
      </c>
      <c r="D389" s="40" t="e">
        <f>IF(AND('DO NOT USE_Case Formulas'!A389,ISBLANK('Captura de datos CASO'!D389)),"Birthdate is required",IF(NOT(ISBLANK('Captura de datos CASO'!D389)),"OK",NA()))</f>
        <v>#N/A</v>
      </c>
      <c r="E389" s="40" t="e">
        <f>IF(AND('DO NOT USE_Case Formulas'!A389,ISBLANK('Captura de datos CASO'!E389)),"Mobile Phone is required",IF(NOT(ISBLANK('Captura de datos CASO'!E389)),IF(AND(ISNUMBER(VALUE('Captura de datos CASO'!E389)),LEFT('Captura de datos CASO'!E389,1)&lt;&gt;"1",LEN('Captura de datos CASO'!E389)=10),"OK","Phone number must be valid format"),NA()))</f>
        <v>#N/A</v>
      </c>
      <c r="F389" s="40" t="e">
        <f>IF(LEN('Captura de datos CASO'!F389)&gt;255,"Home Street Address must be less than 255 characters",IF('DO NOT USE_Case Formulas'!A389,"OK",NA()))</f>
        <v>#N/A</v>
      </c>
      <c r="G389" s="40" t="e">
        <f>IF(LEN('Captura de datos CASO'!G389)&gt;40,"City must be less than 40 characters",IF('DO NOT USE_Case Formulas'!A389,"OK",NA()))</f>
        <v>#N/A</v>
      </c>
      <c r="H389" s="40" t="e">
        <f>IF(AND(NOT(ISBLANK('Captura de datos CASO'!H389)),ISNA(VLOOKUP('Captura de datos CASO'!H389,'DO NOT USE_School Picklist'!$P$3:$P$52,1,FALSE))),"Please select a value from the drop-down menu",IF('DO NOT USE_Case Formulas'!A389,"OK",NA()))</f>
        <v>#N/A</v>
      </c>
      <c r="I389" s="40" t="e">
        <f>IF(AND('DO NOT USE_Case Formulas'!A389,ISBLANK('Captura de datos CASO'!I389)),"Zip is required",IF(ISBLANK('Captura de datos CASO'!I389),NA(),"OK"))</f>
        <v>#N/A</v>
      </c>
      <c r="J389" s="40" t="e">
        <f>IF(AND('DO NOT USE_Case Formulas'!A389,ISBLANK('Captura de datos CASO'!J389)),"Student or Staff? is required",IF(ISBLANK('Captura de datos CASO'!J389),NA(),IF(ISNA(VLOOKUP('Captura de datos CASO'!J389,'DO NOT USE_School Picklist'!$B$3:$B$6,1,FALSE)),"Please select a value from the drop-down menu","OK")))</f>
        <v>#N/A</v>
      </c>
      <c r="K389" s="40" t="e">
        <f>IF(AND('Captura de datos CASO'!J389='DO NOT USE_School Picklist'!$B$4,ISBLANK('Captura de datos CASO'!K389)),"Occupation/Job Title is required if Student or Staff? is Yes, staff/faculty or volunteer",IF('DO NOT USE_Case Formulas'!A389,"OK",NA()))</f>
        <v>#N/A</v>
      </c>
      <c r="L389" s="40" t="e">
        <f ca="1">IF('Captura de datos CASO'!L389&gt;'DO NOT USE_School Picklist'!$C$3,"Date last on school campus/facility cannot be a future date",IF('DO NOT USE_Case Formulas'!A389,IF(ISBLANK('Captura de datos CASO'!L389),"Date last on school campus/facility is required","OK"),NA()))</f>
        <v>#N/A</v>
      </c>
      <c r="M389" s="40" t="e">
        <f>IF(AND('DO NOT USE_Case Formulas'!A389,ISBLANK('Captura de datos CASO'!M389)),"Specific Place in the Location is required",IF(ISBLANK('Captura de datos CASO'!M389),NA(),"OK"))</f>
        <v>#N/A</v>
      </c>
      <c r="N389" s="40" t="e">
        <f>IF(LEN('Captura de datos CASO'!N389)&gt;50,"Parent/Guardian Name must be less than 50 characters",IF('DO NOT USE_Case Formulas'!A389,"OK",NA()))</f>
        <v>#N/A</v>
      </c>
      <c r="O389" s="40" t="e">
        <f>IF(NOT(ISBLANK('Captura de datos CASO'!O389)),IF(AND(ISNUMBER('Captura de datos CASO'!O389),LEFT('Captura de datos CASO'!O389,1)&lt;&gt;"1",LEN('Captura de datos CASO'!O389)=10),"OK","Phone number must be valid format"),IF('DO NOT USE_Case Formulas'!A389,"OK",NA()))</f>
        <v>#N/A</v>
      </c>
      <c r="P389" s="53" t="e">
        <f>IF(AND(NOT(ISBLANK('Captura de datos CASO'!P389)),ISNA(VLOOKUP('Captura de datos CASO'!P389,'DO NOT USE_School Picklist'!$I$3:$I$5,1,FALSE))),"Please select a value from the drop-down menu",IF('DO NOT USE_Case Formulas'!A389,"OK",NA()))</f>
        <v>#N/A</v>
      </c>
      <c r="Q389" s="40" t="e">
        <f>IF(AND(NOT(ISBLANK('Captura de datos CASO'!Q389)),ISNA(VLOOKUP('Captura de datos CASO'!Q389,'DO NOT USE_School Picklist'!$E$3:$E$10,1,FALSE))),"Please select a value from the drop-down menu",IF('DO NOT USE_Case Formulas'!A389,"OK",NA()))</f>
        <v>#N/A</v>
      </c>
      <c r="R389" s="53" t="e">
        <f>IF(AND(NOT(ISBLANK('Captura de datos CASO'!R389)),ISNA(VLOOKUP('Captura de datos CASO'!R389,'DO NOT USE_School Picklist'!$W$3:$W$9,1,FALSE))),"Please select a value from the drop-down menu",IF('DO NOT USE_Case Formulas'!A389,"OK",NA()))</f>
        <v>#N/A</v>
      </c>
      <c r="S389" s="53" t="e">
        <f>IF(AND(NOT(ISBLANK('Captura de datos CASO'!S389)),ISNA(VLOOKUP('Captura de datos CASO'!S389,'DO NOT USE_School Picklist'!$W$3:$W$9,1,FALSE))),"Please select a value from the drop-down menu",IF('DO NOT USE_Case Formulas'!A389,"OK",NA()))</f>
        <v>#N/A</v>
      </c>
      <c r="T389" s="40" t="e">
        <f>IF(AND(NOT(ISBLANK('Captura de datos CASO'!T389)),ISNA(VLOOKUP('Captura de datos CASO'!T389,'DO NOT USE_School Picklist'!$F$3:$F$16,1,FALSE))),"Please select a value from the drop-down menu",IF('DO NOT USE_Case Formulas'!A389,"OK",NA()))</f>
        <v>#N/A</v>
      </c>
      <c r="U389" s="40" t="e">
        <f>IF(LEN('Captura de datos CASO'!U389)&gt;100,"Classroom(s) must be less than 100 characters",IF('DO NOT USE_Case Formulas'!A389,"OK",NA()))</f>
        <v>#N/A</v>
      </c>
      <c r="V389" s="40" t="e">
        <f>IF(AND(NOT(ISBLANK('Captura de datos CASO'!V389)),ISNA(VLOOKUP('Captura de datos CASO'!V389,'DO NOT USE_School Picklist'!$S$3:$S$12,1,FALSE))),"Please select a value from the drop-down menu",IF('DO NOT USE_Case Formulas'!A389,"OK",NA()))</f>
        <v>#N/A</v>
      </c>
      <c r="W389" s="40" t="e">
        <f>IF(AND(NOT(ISBLANK('Captura de datos CASO'!W389)),ISNA(VLOOKUP('Captura de datos CASO'!W389,'DO NOT USE_School Picklist'!$S$3:$S$12,1,FALSE))),"Please select a value from the drop-down menu",IF('DO NOT USE_Case Formulas'!A389,"OK",NA()))</f>
        <v>#N/A</v>
      </c>
      <c r="X389" s="40" t="e">
        <f>IF(LEN('Captura de datos CASO'!X389)&gt;80,"Name of Education Group must be less than 80 characters",IF('DO NOT USE_Case Formulas'!A389,"OK",NA()))</f>
        <v>#N/A</v>
      </c>
      <c r="Y389" s="40" t="e">
        <f>IF(AND(NOT(ISBLANK('Captura de datos CASO'!Y389)),ISNA(VLOOKUP('Captura de datos CASO'!Y389,'DO NOT USE_School Picklist'!$K$3:$K$6,1,FALSE))),"Please select a value from the drop-down menu",IF('DO NOT USE_Case Formulas'!A389,"OK",NA()))</f>
        <v>#N/A</v>
      </c>
      <c r="Z389" s="40" t="e">
        <f>IF(AND('DO NOT USE_Case Formulas'!A389,ISBLANK('Captura de datos CASO'!Z389)),"Has this person had symptoms? is required",IF(AND(NOT(ISBLANK('Captura de datos CASO'!Z389)),ISNA(VLOOKUP('Captura de datos CASO'!Z389,'DO NOT USE_School Picklist'!$D$3:$D$5,1,FALSE))),"Please select a value from the drop-down menu",IF(NOT(ISBLANK('Captura de datos CASO'!Z389)),"OK",NA())))</f>
        <v>#N/A</v>
      </c>
      <c r="AA389" s="40" t="e">
        <f>IF(AND('Captura de datos CASO'!Z389='DO NOT USE_School Picklist'!$D$3,ISBLANK('Captura de datos CASO'!AA389)),"Symptom Onset Date is required if Ever Symptomatic is Yes",IF('DO NOT USE_Case Formulas'!A389,"OK",NA()))</f>
        <v>#N/A</v>
      </c>
      <c r="AB389" s="40"/>
      <c r="AC389" s="40" t="e">
        <f ca="1">IF(AND('DO NOT USE_Case Formulas'!A389,ISBLANK('Captura de datos CASO'!AC389)),"Lab Result Test Date is required",IF('Captura de datos CASO'!AC389&gt;'DO NOT USE_School Picklist'!$C$3,"Test Date cannot be a future date",IF(NOT(ISBLANK('Captura de datos CASO'!AC389)),"OK",NA())))</f>
        <v>#N/A</v>
      </c>
      <c r="AD389" s="40" t="e">
        <f>IF(AND(NOT(ISBLANK('Captura de datos CASO'!AD389)),ISNA(VLOOKUP('Captura de datos CASO'!AD389,'DO NOT USE_School Picklist'!$R$3:$R$7,1,FALSE))),"Please select a value from the drop-down menu",IF('DO NOT USE_Case Formulas'!A389,"OK",NA()))</f>
        <v>#N/A</v>
      </c>
      <c r="AE389" s="40" t="e">
        <f>IF(AND('DO NOT USE_Case Formulas'!A389,ISBLANK('Captura de datos CASO'!AB389)),"Lab Result Test Result is required",IF(AND(NOT(ISBLANK('Captura de datos CASO'!AB389)),ISNA(VLOOKUP('Captura de datos CASO'!AB389,'DO NOT USE_School Picklist'!$Q$3:$Q$8,1,FALSE))),"Please select a value from the drop-down menu",IF('DO NOT USE_Case Formulas'!A389,"OK",NA())))</f>
        <v>#N/A</v>
      </c>
    </row>
    <row r="390" spans="1:31" x14ac:dyDescent="0.3">
      <c r="A390" s="39" t="e">
        <f>IF('DO NOT USE_Case Formulas'!A390,IF('DO NOT USE_Case Formulas'!B390,"Not all required fields are completed","OK"),NA())</f>
        <v>#N/A</v>
      </c>
      <c r="B390" s="40" t="e">
        <f>IF(AND('DO NOT USE_Case Formulas'!A390,ISBLANK('Captura de datos CASO'!B390)),"First Name is required",IF(NOT(ISBLANK('Captura de datos CASO'!B390)),"OK",NA()))</f>
        <v>#N/A</v>
      </c>
      <c r="C390" s="40" t="e">
        <f>IF(AND('DO NOT USE_Case Formulas'!A390,ISBLANK('Captura de datos CASO'!C390)),"Last Name is required",IF(NOT(ISBLANK('Captura de datos CASO'!C390)),"OK",NA()))</f>
        <v>#N/A</v>
      </c>
      <c r="D390" s="40" t="e">
        <f>IF(AND('DO NOT USE_Case Formulas'!A390,ISBLANK('Captura de datos CASO'!D390)),"Birthdate is required",IF(NOT(ISBLANK('Captura de datos CASO'!D390)),"OK",NA()))</f>
        <v>#N/A</v>
      </c>
      <c r="E390" s="40" t="e">
        <f>IF(AND('DO NOT USE_Case Formulas'!A390,ISBLANK('Captura de datos CASO'!E390)),"Mobile Phone is required",IF(NOT(ISBLANK('Captura de datos CASO'!E390)),IF(AND(ISNUMBER(VALUE('Captura de datos CASO'!E390)),LEFT('Captura de datos CASO'!E390,1)&lt;&gt;"1",LEN('Captura de datos CASO'!E390)=10),"OK","Phone number must be valid format"),NA()))</f>
        <v>#N/A</v>
      </c>
      <c r="F390" s="40" t="e">
        <f>IF(LEN('Captura de datos CASO'!F390)&gt;255,"Home Street Address must be less than 255 characters",IF('DO NOT USE_Case Formulas'!A390,"OK",NA()))</f>
        <v>#N/A</v>
      </c>
      <c r="G390" s="40" t="e">
        <f>IF(LEN('Captura de datos CASO'!G390)&gt;40,"City must be less than 40 characters",IF('DO NOT USE_Case Formulas'!A390,"OK",NA()))</f>
        <v>#N/A</v>
      </c>
      <c r="H390" s="40" t="e">
        <f>IF(AND(NOT(ISBLANK('Captura de datos CASO'!H390)),ISNA(VLOOKUP('Captura de datos CASO'!H390,'DO NOT USE_School Picklist'!$P$3:$P$52,1,FALSE))),"Please select a value from the drop-down menu",IF('DO NOT USE_Case Formulas'!A390,"OK",NA()))</f>
        <v>#N/A</v>
      </c>
      <c r="I390" s="40" t="e">
        <f>IF(AND('DO NOT USE_Case Formulas'!A390,ISBLANK('Captura de datos CASO'!I390)),"Zip is required",IF(ISBLANK('Captura de datos CASO'!I390),NA(),"OK"))</f>
        <v>#N/A</v>
      </c>
      <c r="J390" s="40" t="e">
        <f>IF(AND('DO NOT USE_Case Formulas'!A390,ISBLANK('Captura de datos CASO'!J390)),"Student or Staff? is required",IF(ISBLANK('Captura de datos CASO'!J390),NA(),IF(ISNA(VLOOKUP('Captura de datos CASO'!J390,'DO NOT USE_School Picklist'!$B$3:$B$6,1,FALSE)),"Please select a value from the drop-down menu","OK")))</f>
        <v>#N/A</v>
      </c>
      <c r="K390" s="40" t="e">
        <f>IF(AND('Captura de datos CASO'!J390='DO NOT USE_School Picklist'!$B$4,ISBLANK('Captura de datos CASO'!K390)),"Occupation/Job Title is required if Student or Staff? is Yes, staff/faculty or volunteer",IF('DO NOT USE_Case Formulas'!A390,"OK",NA()))</f>
        <v>#N/A</v>
      </c>
      <c r="L390" s="40" t="e">
        <f ca="1">IF('Captura de datos CASO'!L390&gt;'DO NOT USE_School Picklist'!$C$3,"Date last on school campus/facility cannot be a future date",IF('DO NOT USE_Case Formulas'!A390,IF(ISBLANK('Captura de datos CASO'!L390),"Date last on school campus/facility is required","OK"),NA()))</f>
        <v>#N/A</v>
      </c>
      <c r="M390" s="40" t="e">
        <f>IF(AND('DO NOT USE_Case Formulas'!A390,ISBLANK('Captura de datos CASO'!M390)),"Specific Place in the Location is required",IF(ISBLANK('Captura de datos CASO'!M390),NA(),"OK"))</f>
        <v>#N/A</v>
      </c>
      <c r="N390" s="40" t="e">
        <f>IF(LEN('Captura de datos CASO'!N390)&gt;50,"Parent/Guardian Name must be less than 50 characters",IF('DO NOT USE_Case Formulas'!A390,"OK",NA()))</f>
        <v>#N/A</v>
      </c>
      <c r="O390" s="40" t="e">
        <f>IF(NOT(ISBLANK('Captura de datos CASO'!O390)),IF(AND(ISNUMBER('Captura de datos CASO'!O390),LEFT('Captura de datos CASO'!O390,1)&lt;&gt;"1",LEN('Captura de datos CASO'!O390)=10),"OK","Phone number must be valid format"),IF('DO NOT USE_Case Formulas'!A390,"OK",NA()))</f>
        <v>#N/A</v>
      </c>
      <c r="P390" s="53" t="e">
        <f>IF(AND(NOT(ISBLANK('Captura de datos CASO'!P390)),ISNA(VLOOKUP('Captura de datos CASO'!P390,'DO NOT USE_School Picklist'!$I$3:$I$5,1,FALSE))),"Please select a value from the drop-down menu",IF('DO NOT USE_Case Formulas'!A390,"OK",NA()))</f>
        <v>#N/A</v>
      </c>
      <c r="Q390" s="40" t="e">
        <f>IF(AND(NOT(ISBLANK('Captura de datos CASO'!Q390)),ISNA(VLOOKUP('Captura de datos CASO'!Q390,'DO NOT USE_School Picklist'!$E$3:$E$10,1,FALSE))),"Please select a value from the drop-down menu",IF('DO NOT USE_Case Formulas'!A390,"OK",NA()))</f>
        <v>#N/A</v>
      </c>
      <c r="R390" s="53" t="e">
        <f>IF(AND(NOT(ISBLANK('Captura de datos CASO'!R390)),ISNA(VLOOKUP('Captura de datos CASO'!R390,'DO NOT USE_School Picklist'!$W$3:$W$9,1,FALSE))),"Please select a value from the drop-down menu",IF('DO NOT USE_Case Formulas'!A390,"OK",NA()))</f>
        <v>#N/A</v>
      </c>
      <c r="S390" s="53" t="e">
        <f>IF(AND(NOT(ISBLANK('Captura de datos CASO'!S390)),ISNA(VLOOKUP('Captura de datos CASO'!S390,'DO NOT USE_School Picklist'!$W$3:$W$9,1,FALSE))),"Please select a value from the drop-down menu",IF('DO NOT USE_Case Formulas'!A390,"OK",NA()))</f>
        <v>#N/A</v>
      </c>
      <c r="T390" s="40" t="e">
        <f>IF(AND(NOT(ISBLANK('Captura de datos CASO'!T390)),ISNA(VLOOKUP('Captura de datos CASO'!T390,'DO NOT USE_School Picklist'!$F$3:$F$16,1,FALSE))),"Please select a value from the drop-down menu",IF('DO NOT USE_Case Formulas'!A390,"OK",NA()))</f>
        <v>#N/A</v>
      </c>
      <c r="U390" s="40" t="e">
        <f>IF(LEN('Captura de datos CASO'!U390)&gt;100,"Classroom(s) must be less than 100 characters",IF('DO NOT USE_Case Formulas'!A390,"OK",NA()))</f>
        <v>#N/A</v>
      </c>
      <c r="V390" s="40" t="e">
        <f>IF(AND(NOT(ISBLANK('Captura de datos CASO'!V390)),ISNA(VLOOKUP('Captura de datos CASO'!V390,'DO NOT USE_School Picklist'!$S$3:$S$12,1,FALSE))),"Please select a value from the drop-down menu",IF('DO NOT USE_Case Formulas'!A390,"OK",NA()))</f>
        <v>#N/A</v>
      </c>
      <c r="W390" s="40" t="e">
        <f>IF(AND(NOT(ISBLANK('Captura de datos CASO'!W390)),ISNA(VLOOKUP('Captura de datos CASO'!W390,'DO NOT USE_School Picklist'!$S$3:$S$12,1,FALSE))),"Please select a value from the drop-down menu",IF('DO NOT USE_Case Formulas'!A390,"OK",NA()))</f>
        <v>#N/A</v>
      </c>
      <c r="X390" s="40" t="e">
        <f>IF(LEN('Captura de datos CASO'!X390)&gt;80,"Name of Education Group must be less than 80 characters",IF('DO NOT USE_Case Formulas'!A390,"OK",NA()))</f>
        <v>#N/A</v>
      </c>
      <c r="Y390" s="40" t="e">
        <f>IF(AND(NOT(ISBLANK('Captura de datos CASO'!Y390)),ISNA(VLOOKUP('Captura de datos CASO'!Y390,'DO NOT USE_School Picklist'!$K$3:$K$6,1,FALSE))),"Please select a value from the drop-down menu",IF('DO NOT USE_Case Formulas'!A390,"OK",NA()))</f>
        <v>#N/A</v>
      </c>
      <c r="Z390" s="40" t="e">
        <f>IF(AND('DO NOT USE_Case Formulas'!A390,ISBLANK('Captura de datos CASO'!Z390)),"Has this person had symptoms? is required",IF(AND(NOT(ISBLANK('Captura de datos CASO'!Z390)),ISNA(VLOOKUP('Captura de datos CASO'!Z390,'DO NOT USE_School Picklist'!$D$3:$D$5,1,FALSE))),"Please select a value from the drop-down menu",IF(NOT(ISBLANK('Captura de datos CASO'!Z390)),"OK",NA())))</f>
        <v>#N/A</v>
      </c>
      <c r="AA390" s="40" t="e">
        <f>IF(AND('Captura de datos CASO'!Z390='DO NOT USE_School Picklist'!$D$3,ISBLANK('Captura de datos CASO'!AA390)),"Symptom Onset Date is required if Ever Symptomatic is Yes",IF('DO NOT USE_Case Formulas'!A390,"OK",NA()))</f>
        <v>#N/A</v>
      </c>
      <c r="AB390" s="40"/>
      <c r="AC390" s="40" t="e">
        <f ca="1">IF(AND('DO NOT USE_Case Formulas'!A390,ISBLANK('Captura de datos CASO'!AC390)),"Lab Result Test Date is required",IF('Captura de datos CASO'!AC390&gt;'DO NOT USE_School Picklist'!$C$3,"Test Date cannot be a future date",IF(NOT(ISBLANK('Captura de datos CASO'!AC390)),"OK",NA())))</f>
        <v>#N/A</v>
      </c>
      <c r="AD390" s="40" t="e">
        <f>IF(AND(NOT(ISBLANK('Captura de datos CASO'!AD390)),ISNA(VLOOKUP('Captura de datos CASO'!AD390,'DO NOT USE_School Picklist'!$R$3:$R$7,1,FALSE))),"Please select a value from the drop-down menu",IF('DO NOT USE_Case Formulas'!A390,"OK",NA()))</f>
        <v>#N/A</v>
      </c>
      <c r="AE390" s="40" t="e">
        <f>IF(AND('DO NOT USE_Case Formulas'!A390,ISBLANK('Captura de datos CASO'!AB390)),"Lab Result Test Result is required",IF(AND(NOT(ISBLANK('Captura de datos CASO'!AB390)),ISNA(VLOOKUP('Captura de datos CASO'!AB390,'DO NOT USE_School Picklist'!$Q$3:$Q$8,1,FALSE))),"Please select a value from the drop-down menu",IF('DO NOT USE_Case Formulas'!A390,"OK",NA())))</f>
        <v>#N/A</v>
      </c>
    </row>
    <row r="391" spans="1:31" x14ac:dyDescent="0.3">
      <c r="A391" s="39" t="e">
        <f>IF('DO NOT USE_Case Formulas'!A391,IF('DO NOT USE_Case Formulas'!B391,"Not all required fields are completed","OK"),NA())</f>
        <v>#N/A</v>
      </c>
      <c r="B391" s="40" t="e">
        <f>IF(AND('DO NOT USE_Case Formulas'!A391,ISBLANK('Captura de datos CASO'!B391)),"First Name is required",IF(NOT(ISBLANK('Captura de datos CASO'!B391)),"OK",NA()))</f>
        <v>#N/A</v>
      </c>
      <c r="C391" s="40" t="e">
        <f>IF(AND('DO NOT USE_Case Formulas'!A391,ISBLANK('Captura de datos CASO'!C391)),"Last Name is required",IF(NOT(ISBLANK('Captura de datos CASO'!C391)),"OK",NA()))</f>
        <v>#N/A</v>
      </c>
      <c r="D391" s="40" t="e">
        <f>IF(AND('DO NOT USE_Case Formulas'!A391,ISBLANK('Captura de datos CASO'!D391)),"Birthdate is required",IF(NOT(ISBLANK('Captura de datos CASO'!D391)),"OK",NA()))</f>
        <v>#N/A</v>
      </c>
      <c r="E391" s="40" t="e">
        <f>IF(AND('DO NOT USE_Case Formulas'!A391,ISBLANK('Captura de datos CASO'!E391)),"Mobile Phone is required",IF(NOT(ISBLANK('Captura de datos CASO'!E391)),IF(AND(ISNUMBER(VALUE('Captura de datos CASO'!E391)),LEFT('Captura de datos CASO'!E391,1)&lt;&gt;"1",LEN('Captura de datos CASO'!E391)=10),"OK","Phone number must be valid format"),NA()))</f>
        <v>#N/A</v>
      </c>
      <c r="F391" s="40" t="e">
        <f>IF(LEN('Captura de datos CASO'!F391)&gt;255,"Home Street Address must be less than 255 characters",IF('DO NOT USE_Case Formulas'!A391,"OK",NA()))</f>
        <v>#N/A</v>
      </c>
      <c r="G391" s="40" t="e">
        <f>IF(LEN('Captura de datos CASO'!G391)&gt;40,"City must be less than 40 characters",IF('DO NOT USE_Case Formulas'!A391,"OK",NA()))</f>
        <v>#N/A</v>
      </c>
      <c r="H391" s="40" t="e">
        <f>IF(AND(NOT(ISBLANK('Captura de datos CASO'!H391)),ISNA(VLOOKUP('Captura de datos CASO'!H391,'DO NOT USE_School Picklist'!$P$3:$P$52,1,FALSE))),"Please select a value from the drop-down menu",IF('DO NOT USE_Case Formulas'!A391,"OK",NA()))</f>
        <v>#N/A</v>
      </c>
      <c r="I391" s="40" t="e">
        <f>IF(AND('DO NOT USE_Case Formulas'!A391,ISBLANK('Captura de datos CASO'!I391)),"Zip is required",IF(ISBLANK('Captura de datos CASO'!I391),NA(),"OK"))</f>
        <v>#N/A</v>
      </c>
      <c r="J391" s="40" t="e">
        <f>IF(AND('DO NOT USE_Case Formulas'!A391,ISBLANK('Captura de datos CASO'!J391)),"Student or Staff? is required",IF(ISBLANK('Captura de datos CASO'!J391),NA(),IF(ISNA(VLOOKUP('Captura de datos CASO'!J391,'DO NOT USE_School Picklist'!$B$3:$B$6,1,FALSE)),"Please select a value from the drop-down menu","OK")))</f>
        <v>#N/A</v>
      </c>
      <c r="K391" s="40" t="e">
        <f>IF(AND('Captura de datos CASO'!J391='DO NOT USE_School Picklist'!$B$4,ISBLANK('Captura de datos CASO'!K391)),"Occupation/Job Title is required if Student or Staff? is Yes, staff/faculty or volunteer",IF('DO NOT USE_Case Formulas'!A391,"OK",NA()))</f>
        <v>#N/A</v>
      </c>
      <c r="L391" s="40" t="e">
        <f ca="1">IF('Captura de datos CASO'!L391&gt;'DO NOT USE_School Picklist'!$C$3,"Date last on school campus/facility cannot be a future date",IF('DO NOT USE_Case Formulas'!A391,IF(ISBLANK('Captura de datos CASO'!L391),"Date last on school campus/facility is required","OK"),NA()))</f>
        <v>#N/A</v>
      </c>
      <c r="M391" s="40" t="e">
        <f>IF(AND('DO NOT USE_Case Formulas'!A391,ISBLANK('Captura de datos CASO'!M391)),"Specific Place in the Location is required",IF(ISBLANK('Captura de datos CASO'!M391),NA(),"OK"))</f>
        <v>#N/A</v>
      </c>
      <c r="N391" s="40" t="e">
        <f>IF(LEN('Captura de datos CASO'!N391)&gt;50,"Parent/Guardian Name must be less than 50 characters",IF('DO NOT USE_Case Formulas'!A391,"OK",NA()))</f>
        <v>#N/A</v>
      </c>
      <c r="O391" s="40" t="e">
        <f>IF(NOT(ISBLANK('Captura de datos CASO'!O391)),IF(AND(ISNUMBER('Captura de datos CASO'!O391),LEFT('Captura de datos CASO'!O391,1)&lt;&gt;"1",LEN('Captura de datos CASO'!O391)=10),"OK","Phone number must be valid format"),IF('DO NOT USE_Case Formulas'!A391,"OK",NA()))</f>
        <v>#N/A</v>
      </c>
      <c r="P391" s="53" t="e">
        <f>IF(AND(NOT(ISBLANK('Captura de datos CASO'!P391)),ISNA(VLOOKUP('Captura de datos CASO'!P391,'DO NOT USE_School Picklist'!$I$3:$I$5,1,FALSE))),"Please select a value from the drop-down menu",IF('DO NOT USE_Case Formulas'!A391,"OK",NA()))</f>
        <v>#N/A</v>
      </c>
      <c r="Q391" s="40" t="e">
        <f>IF(AND(NOT(ISBLANK('Captura de datos CASO'!Q391)),ISNA(VLOOKUP('Captura de datos CASO'!Q391,'DO NOT USE_School Picklist'!$E$3:$E$10,1,FALSE))),"Please select a value from the drop-down menu",IF('DO NOT USE_Case Formulas'!A391,"OK",NA()))</f>
        <v>#N/A</v>
      </c>
      <c r="R391" s="53" t="e">
        <f>IF(AND(NOT(ISBLANK('Captura de datos CASO'!R391)),ISNA(VLOOKUP('Captura de datos CASO'!R391,'DO NOT USE_School Picklist'!$W$3:$W$9,1,FALSE))),"Please select a value from the drop-down menu",IF('DO NOT USE_Case Formulas'!A391,"OK",NA()))</f>
        <v>#N/A</v>
      </c>
      <c r="S391" s="53" t="e">
        <f>IF(AND(NOT(ISBLANK('Captura de datos CASO'!S391)),ISNA(VLOOKUP('Captura de datos CASO'!S391,'DO NOT USE_School Picklist'!$W$3:$W$9,1,FALSE))),"Please select a value from the drop-down menu",IF('DO NOT USE_Case Formulas'!A391,"OK",NA()))</f>
        <v>#N/A</v>
      </c>
      <c r="T391" s="40" t="e">
        <f>IF(AND(NOT(ISBLANK('Captura de datos CASO'!T391)),ISNA(VLOOKUP('Captura de datos CASO'!T391,'DO NOT USE_School Picklist'!$F$3:$F$16,1,FALSE))),"Please select a value from the drop-down menu",IF('DO NOT USE_Case Formulas'!A391,"OK",NA()))</f>
        <v>#N/A</v>
      </c>
      <c r="U391" s="40" t="e">
        <f>IF(LEN('Captura de datos CASO'!U391)&gt;100,"Classroom(s) must be less than 100 characters",IF('DO NOT USE_Case Formulas'!A391,"OK",NA()))</f>
        <v>#N/A</v>
      </c>
      <c r="V391" s="40" t="e">
        <f>IF(AND(NOT(ISBLANK('Captura de datos CASO'!V391)),ISNA(VLOOKUP('Captura de datos CASO'!V391,'DO NOT USE_School Picklist'!$S$3:$S$12,1,FALSE))),"Please select a value from the drop-down menu",IF('DO NOT USE_Case Formulas'!A391,"OK",NA()))</f>
        <v>#N/A</v>
      </c>
      <c r="W391" s="40" t="e">
        <f>IF(AND(NOT(ISBLANK('Captura de datos CASO'!W391)),ISNA(VLOOKUP('Captura de datos CASO'!W391,'DO NOT USE_School Picklist'!$S$3:$S$12,1,FALSE))),"Please select a value from the drop-down menu",IF('DO NOT USE_Case Formulas'!A391,"OK",NA()))</f>
        <v>#N/A</v>
      </c>
      <c r="X391" s="40" t="e">
        <f>IF(LEN('Captura de datos CASO'!X391)&gt;80,"Name of Education Group must be less than 80 characters",IF('DO NOT USE_Case Formulas'!A391,"OK",NA()))</f>
        <v>#N/A</v>
      </c>
      <c r="Y391" s="40" t="e">
        <f>IF(AND(NOT(ISBLANK('Captura de datos CASO'!Y391)),ISNA(VLOOKUP('Captura de datos CASO'!Y391,'DO NOT USE_School Picklist'!$K$3:$K$6,1,FALSE))),"Please select a value from the drop-down menu",IF('DO NOT USE_Case Formulas'!A391,"OK",NA()))</f>
        <v>#N/A</v>
      </c>
      <c r="Z391" s="40" t="e">
        <f>IF(AND('DO NOT USE_Case Formulas'!A391,ISBLANK('Captura de datos CASO'!Z391)),"Has this person had symptoms? is required",IF(AND(NOT(ISBLANK('Captura de datos CASO'!Z391)),ISNA(VLOOKUP('Captura de datos CASO'!Z391,'DO NOT USE_School Picklist'!$D$3:$D$5,1,FALSE))),"Please select a value from the drop-down menu",IF(NOT(ISBLANK('Captura de datos CASO'!Z391)),"OK",NA())))</f>
        <v>#N/A</v>
      </c>
      <c r="AA391" s="40" t="e">
        <f>IF(AND('Captura de datos CASO'!Z391='DO NOT USE_School Picklist'!$D$3,ISBLANK('Captura de datos CASO'!AA391)),"Symptom Onset Date is required if Ever Symptomatic is Yes",IF('DO NOT USE_Case Formulas'!A391,"OK",NA()))</f>
        <v>#N/A</v>
      </c>
      <c r="AB391" s="40"/>
      <c r="AC391" s="40" t="e">
        <f ca="1">IF(AND('DO NOT USE_Case Formulas'!A391,ISBLANK('Captura de datos CASO'!AC391)),"Lab Result Test Date is required",IF('Captura de datos CASO'!AC391&gt;'DO NOT USE_School Picklist'!$C$3,"Test Date cannot be a future date",IF(NOT(ISBLANK('Captura de datos CASO'!AC391)),"OK",NA())))</f>
        <v>#N/A</v>
      </c>
      <c r="AD391" s="40" t="e">
        <f>IF(AND(NOT(ISBLANK('Captura de datos CASO'!AD391)),ISNA(VLOOKUP('Captura de datos CASO'!AD391,'DO NOT USE_School Picklist'!$R$3:$R$7,1,FALSE))),"Please select a value from the drop-down menu",IF('DO NOT USE_Case Formulas'!A391,"OK",NA()))</f>
        <v>#N/A</v>
      </c>
      <c r="AE391" s="40" t="e">
        <f>IF(AND('DO NOT USE_Case Formulas'!A391,ISBLANK('Captura de datos CASO'!AB391)),"Lab Result Test Result is required",IF(AND(NOT(ISBLANK('Captura de datos CASO'!AB391)),ISNA(VLOOKUP('Captura de datos CASO'!AB391,'DO NOT USE_School Picklist'!$Q$3:$Q$8,1,FALSE))),"Please select a value from the drop-down menu",IF('DO NOT USE_Case Formulas'!A391,"OK",NA())))</f>
        <v>#N/A</v>
      </c>
    </row>
    <row r="392" spans="1:31" x14ac:dyDescent="0.3">
      <c r="A392" s="39" t="e">
        <f>IF('DO NOT USE_Case Formulas'!A392,IF('DO NOT USE_Case Formulas'!B392,"Not all required fields are completed","OK"),NA())</f>
        <v>#N/A</v>
      </c>
      <c r="B392" s="40" t="e">
        <f>IF(AND('DO NOT USE_Case Formulas'!A392,ISBLANK('Captura de datos CASO'!B392)),"First Name is required",IF(NOT(ISBLANK('Captura de datos CASO'!B392)),"OK",NA()))</f>
        <v>#N/A</v>
      </c>
      <c r="C392" s="40" t="e">
        <f>IF(AND('DO NOT USE_Case Formulas'!A392,ISBLANK('Captura de datos CASO'!C392)),"Last Name is required",IF(NOT(ISBLANK('Captura de datos CASO'!C392)),"OK",NA()))</f>
        <v>#N/A</v>
      </c>
      <c r="D392" s="40" t="e">
        <f>IF(AND('DO NOT USE_Case Formulas'!A392,ISBLANK('Captura de datos CASO'!D392)),"Birthdate is required",IF(NOT(ISBLANK('Captura de datos CASO'!D392)),"OK",NA()))</f>
        <v>#N/A</v>
      </c>
      <c r="E392" s="40" t="e">
        <f>IF(AND('DO NOT USE_Case Formulas'!A392,ISBLANK('Captura de datos CASO'!E392)),"Mobile Phone is required",IF(NOT(ISBLANK('Captura de datos CASO'!E392)),IF(AND(ISNUMBER(VALUE('Captura de datos CASO'!E392)),LEFT('Captura de datos CASO'!E392,1)&lt;&gt;"1",LEN('Captura de datos CASO'!E392)=10),"OK","Phone number must be valid format"),NA()))</f>
        <v>#N/A</v>
      </c>
      <c r="F392" s="40" t="e">
        <f>IF(LEN('Captura de datos CASO'!F392)&gt;255,"Home Street Address must be less than 255 characters",IF('DO NOT USE_Case Formulas'!A392,"OK",NA()))</f>
        <v>#N/A</v>
      </c>
      <c r="G392" s="40" t="e">
        <f>IF(LEN('Captura de datos CASO'!G392)&gt;40,"City must be less than 40 characters",IF('DO NOT USE_Case Formulas'!A392,"OK",NA()))</f>
        <v>#N/A</v>
      </c>
      <c r="H392" s="40" t="e">
        <f>IF(AND(NOT(ISBLANK('Captura de datos CASO'!H392)),ISNA(VLOOKUP('Captura de datos CASO'!H392,'DO NOT USE_School Picklist'!$P$3:$P$52,1,FALSE))),"Please select a value from the drop-down menu",IF('DO NOT USE_Case Formulas'!A392,"OK",NA()))</f>
        <v>#N/A</v>
      </c>
      <c r="I392" s="40" t="e">
        <f>IF(AND('DO NOT USE_Case Formulas'!A392,ISBLANK('Captura de datos CASO'!I392)),"Zip is required",IF(ISBLANK('Captura de datos CASO'!I392),NA(),"OK"))</f>
        <v>#N/A</v>
      </c>
      <c r="J392" s="40" t="e">
        <f>IF(AND('DO NOT USE_Case Formulas'!A392,ISBLANK('Captura de datos CASO'!J392)),"Student or Staff? is required",IF(ISBLANK('Captura de datos CASO'!J392),NA(),IF(ISNA(VLOOKUP('Captura de datos CASO'!J392,'DO NOT USE_School Picklist'!$B$3:$B$6,1,FALSE)),"Please select a value from the drop-down menu","OK")))</f>
        <v>#N/A</v>
      </c>
      <c r="K392" s="40" t="e">
        <f>IF(AND('Captura de datos CASO'!J392='DO NOT USE_School Picklist'!$B$4,ISBLANK('Captura de datos CASO'!K392)),"Occupation/Job Title is required if Student or Staff? is Yes, staff/faculty or volunteer",IF('DO NOT USE_Case Formulas'!A392,"OK",NA()))</f>
        <v>#N/A</v>
      </c>
      <c r="L392" s="40" t="e">
        <f ca="1">IF('Captura de datos CASO'!L392&gt;'DO NOT USE_School Picklist'!$C$3,"Date last on school campus/facility cannot be a future date",IF('DO NOT USE_Case Formulas'!A392,IF(ISBLANK('Captura de datos CASO'!L392),"Date last on school campus/facility is required","OK"),NA()))</f>
        <v>#N/A</v>
      </c>
      <c r="M392" s="40" t="e">
        <f>IF(AND('DO NOT USE_Case Formulas'!A392,ISBLANK('Captura de datos CASO'!M392)),"Specific Place in the Location is required",IF(ISBLANK('Captura de datos CASO'!M392),NA(),"OK"))</f>
        <v>#N/A</v>
      </c>
      <c r="N392" s="40" t="e">
        <f>IF(LEN('Captura de datos CASO'!N392)&gt;50,"Parent/Guardian Name must be less than 50 characters",IF('DO NOT USE_Case Formulas'!A392,"OK",NA()))</f>
        <v>#N/A</v>
      </c>
      <c r="O392" s="40" t="e">
        <f>IF(NOT(ISBLANK('Captura de datos CASO'!O392)),IF(AND(ISNUMBER('Captura de datos CASO'!O392),LEFT('Captura de datos CASO'!O392,1)&lt;&gt;"1",LEN('Captura de datos CASO'!O392)=10),"OK","Phone number must be valid format"),IF('DO NOT USE_Case Formulas'!A392,"OK",NA()))</f>
        <v>#N/A</v>
      </c>
      <c r="P392" s="53" t="e">
        <f>IF(AND(NOT(ISBLANK('Captura de datos CASO'!P392)),ISNA(VLOOKUP('Captura de datos CASO'!P392,'DO NOT USE_School Picklist'!$I$3:$I$5,1,FALSE))),"Please select a value from the drop-down menu",IF('DO NOT USE_Case Formulas'!A392,"OK",NA()))</f>
        <v>#N/A</v>
      </c>
      <c r="Q392" s="40" t="e">
        <f>IF(AND(NOT(ISBLANK('Captura de datos CASO'!Q392)),ISNA(VLOOKUP('Captura de datos CASO'!Q392,'DO NOT USE_School Picklist'!$E$3:$E$10,1,FALSE))),"Please select a value from the drop-down menu",IF('DO NOT USE_Case Formulas'!A392,"OK",NA()))</f>
        <v>#N/A</v>
      </c>
      <c r="R392" s="53" t="e">
        <f>IF(AND(NOT(ISBLANK('Captura de datos CASO'!R392)),ISNA(VLOOKUP('Captura de datos CASO'!R392,'DO NOT USE_School Picklist'!$W$3:$W$9,1,FALSE))),"Please select a value from the drop-down menu",IF('DO NOT USE_Case Formulas'!A392,"OK",NA()))</f>
        <v>#N/A</v>
      </c>
      <c r="S392" s="53" t="e">
        <f>IF(AND(NOT(ISBLANK('Captura de datos CASO'!S392)),ISNA(VLOOKUP('Captura de datos CASO'!S392,'DO NOT USE_School Picklist'!$W$3:$W$9,1,FALSE))),"Please select a value from the drop-down menu",IF('DO NOT USE_Case Formulas'!A392,"OK",NA()))</f>
        <v>#N/A</v>
      </c>
      <c r="T392" s="40" t="e">
        <f>IF(AND(NOT(ISBLANK('Captura de datos CASO'!T392)),ISNA(VLOOKUP('Captura de datos CASO'!T392,'DO NOT USE_School Picklist'!$F$3:$F$16,1,FALSE))),"Please select a value from the drop-down menu",IF('DO NOT USE_Case Formulas'!A392,"OK",NA()))</f>
        <v>#N/A</v>
      </c>
      <c r="U392" s="40" t="e">
        <f>IF(LEN('Captura de datos CASO'!U392)&gt;100,"Classroom(s) must be less than 100 characters",IF('DO NOT USE_Case Formulas'!A392,"OK",NA()))</f>
        <v>#N/A</v>
      </c>
      <c r="V392" s="40" t="e">
        <f>IF(AND(NOT(ISBLANK('Captura de datos CASO'!V392)),ISNA(VLOOKUP('Captura de datos CASO'!V392,'DO NOT USE_School Picklist'!$S$3:$S$12,1,FALSE))),"Please select a value from the drop-down menu",IF('DO NOT USE_Case Formulas'!A392,"OK",NA()))</f>
        <v>#N/A</v>
      </c>
      <c r="W392" s="40" t="e">
        <f>IF(AND(NOT(ISBLANK('Captura de datos CASO'!W392)),ISNA(VLOOKUP('Captura de datos CASO'!W392,'DO NOT USE_School Picklist'!$S$3:$S$12,1,FALSE))),"Please select a value from the drop-down menu",IF('DO NOT USE_Case Formulas'!A392,"OK",NA()))</f>
        <v>#N/A</v>
      </c>
      <c r="X392" s="40" t="e">
        <f>IF(LEN('Captura de datos CASO'!X392)&gt;80,"Name of Education Group must be less than 80 characters",IF('DO NOT USE_Case Formulas'!A392,"OK",NA()))</f>
        <v>#N/A</v>
      </c>
      <c r="Y392" s="40" t="e">
        <f>IF(AND(NOT(ISBLANK('Captura de datos CASO'!Y392)),ISNA(VLOOKUP('Captura de datos CASO'!Y392,'DO NOT USE_School Picklist'!$K$3:$K$6,1,FALSE))),"Please select a value from the drop-down menu",IF('DO NOT USE_Case Formulas'!A392,"OK",NA()))</f>
        <v>#N/A</v>
      </c>
      <c r="Z392" s="40" t="e">
        <f>IF(AND('DO NOT USE_Case Formulas'!A392,ISBLANK('Captura de datos CASO'!Z392)),"Has this person had symptoms? is required",IF(AND(NOT(ISBLANK('Captura de datos CASO'!Z392)),ISNA(VLOOKUP('Captura de datos CASO'!Z392,'DO NOT USE_School Picklist'!$D$3:$D$5,1,FALSE))),"Please select a value from the drop-down menu",IF(NOT(ISBLANK('Captura de datos CASO'!Z392)),"OK",NA())))</f>
        <v>#N/A</v>
      </c>
      <c r="AA392" s="40" t="e">
        <f>IF(AND('Captura de datos CASO'!Z392='DO NOT USE_School Picklist'!$D$3,ISBLANK('Captura de datos CASO'!AA392)),"Symptom Onset Date is required if Ever Symptomatic is Yes",IF('DO NOT USE_Case Formulas'!A392,"OK",NA()))</f>
        <v>#N/A</v>
      </c>
      <c r="AB392" s="40"/>
      <c r="AC392" s="40" t="e">
        <f ca="1">IF(AND('DO NOT USE_Case Formulas'!A392,ISBLANK('Captura de datos CASO'!AC392)),"Lab Result Test Date is required",IF('Captura de datos CASO'!AC392&gt;'DO NOT USE_School Picklist'!$C$3,"Test Date cannot be a future date",IF(NOT(ISBLANK('Captura de datos CASO'!AC392)),"OK",NA())))</f>
        <v>#N/A</v>
      </c>
      <c r="AD392" s="40" t="e">
        <f>IF(AND(NOT(ISBLANK('Captura de datos CASO'!AD392)),ISNA(VLOOKUP('Captura de datos CASO'!AD392,'DO NOT USE_School Picklist'!$R$3:$R$7,1,FALSE))),"Please select a value from the drop-down menu",IF('DO NOT USE_Case Formulas'!A392,"OK",NA()))</f>
        <v>#N/A</v>
      </c>
      <c r="AE392" s="40" t="e">
        <f>IF(AND('DO NOT USE_Case Formulas'!A392,ISBLANK('Captura de datos CASO'!AB392)),"Lab Result Test Result is required",IF(AND(NOT(ISBLANK('Captura de datos CASO'!AB392)),ISNA(VLOOKUP('Captura de datos CASO'!AB392,'DO NOT USE_School Picklist'!$Q$3:$Q$8,1,FALSE))),"Please select a value from the drop-down menu",IF('DO NOT USE_Case Formulas'!A392,"OK",NA())))</f>
        <v>#N/A</v>
      </c>
    </row>
    <row r="393" spans="1:31" x14ac:dyDescent="0.3">
      <c r="A393" s="39" t="e">
        <f>IF('DO NOT USE_Case Formulas'!A393,IF('DO NOT USE_Case Formulas'!B393,"Not all required fields are completed","OK"),NA())</f>
        <v>#N/A</v>
      </c>
      <c r="B393" s="40" t="e">
        <f>IF(AND('DO NOT USE_Case Formulas'!A393,ISBLANK('Captura de datos CASO'!B393)),"First Name is required",IF(NOT(ISBLANK('Captura de datos CASO'!B393)),"OK",NA()))</f>
        <v>#N/A</v>
      </c>
      <c r="C393" s="40" t="e">
        <f>IF(AND('DO NOT USE_Case Formulas'!A393,ISBLANK('Captura de datos CASO'!C393)),"Last Name is required",IF(NOT(ISBLANK('Captura de datos CASO'!C393)),"OK",NA()))</f>
        <v>#N/A</v>
      </c>
      <c r="D393" s="40" t="e">
        <f>IF(AND('DO NOT USE_Case Formulas'!A393,ISBLANK('Captura de datos CASO'!D393)),"Birthdate is required",IF(NOT(ISBLANK('Captura de datos CASO'!D393)),"OK",NA()))</f>
        <v>#N/A</v>
      </c>
      <c r="E393" s="40" t="e">
        <f>IF(AND('DO NOT USE_Case Formulas'!A393,ISBLANK('Captura de datos CASO'!E393)),"Mobile Phone is required",IF(NOT(ISBLANK('Captura de datos CASO'!E393)),IF(AND(ISNUMBER(VALUE('Captura de datos CASO'!E393)),LEFT('Captura de datos CASO'!E393,1)&lt;&gt;"1",LEN('Captura de datos CASO'!E393)=10),"OK","Phone number must be valid format"),NA()))</f>
        <v>#N/A</v>
      </c>
      <c r="F393" s="40" t="e">
        <f>IF(LEN('Captura de datos CASO'!F393)&gt;255,"Home Street Address must be less than 255 characters",IF('DO NOT USE_Case Formulas'!A393,"OK",NA()))</f>
        <v>#N/A</v>
      </c>
      <c r="G393" s="40" t="e">
        <f>IF(LEN('Captura de datos CASO'!G393)&gt;40,"City must be less than 40 characters",IF('DO NOT USE_Case Formulas'!A393,"OK",NA()))</f>
        <v>#N/A</v>
      </c>
      <c r="H393" s="40" t="e">
        <f>IF(AND(NOT(ISBLANK('Captura de datos CASO'!H393)),ISNA(VLOOKUP('Captura de datos CASO'!H393,'DO NOT USE_School Picklist'!$P$3:$P$52,1,FALSE))),"Please select a value from the drop-down menu",IF('DO NOT USE_Case Formulas'!A393,"OK",NA()))</f>
        <v>#N/A</v>
      </c>
      <c r="I393" s="40" t="e">
        <f>IF(AND('DO NOT USE_Case Formulas'!A393,ISBLANK('Captura de datos CASO'!I393)),"Zip is required",IF(ISBLANK('Captura de datos CASO'!I393),NA(),"OK"))</f>
        <v>#N/A</v>
      </c>
      <c r="J393" s="40" t="e">
        <f>IF(AND('DO NOT USE_Case Formulas'!A393,ISBLANK('Captura de datos CASO'!J393)),"Student or Staff? is required",IF(ISBLANK('Captura de datos CASO'!J393),NA(),IF(ISNA(VLOOKUP('Captura de datos CASO'!J393,'DO NOT USE_School Picklist'!$B$3:$B$6,1,FALSE)),"Please select a value from the drop-down menu","OK")))</f>
        <v>#N/A</v>
      </c>
      <c r="K393" s="40" t="e">
        <f>IF(AND('Captura de datos CASO'!J393='DO NOT USE_School Picklist'!$B$4,ISBLANK('Captura de datos CASO'!K393)),"Occupation/Job Title is required if Student or Staff? is Yes, staff/faculty or volunteer",IF('DO NOT USE_Case Formulas'!A393,"OK",NA()))</f>
        <v>#N/A</v>
      </c>
      <c r="L393" s="40" t="e">
        <f ca="1">IF('Captura de datos CASO'!L393&gt;'DO NOT USE_School Picklist'!$C$3,"Date last on school campus/facility cannot be a future date",IF('DO NOT USE_Case Formulas'!A393,IF(ISBLANK('Captura de datos CASO'!L393),"Date last on school campus/facility is required","OK"),NA()))</f>
        <v>#N/A</v>
      </c>
      <c r="M393" s="40" t="e">
        <f>IF(AND('DO NOT USE_Case Formulas'!A393,ISBLANK('Captura de datos CASO'!M393)),"Specific Place in the Location is required",IF(ISBLANK('Captura de datos CASO'!M393),NA(),"OK"))</f>
        <v>#N/A</v>
      </c>
      <c r="N393" s="40" t="e">
        <f>IF(LEN('Captura de datos CASO'!N393)&gt;50,"Parent/Guardian Name must be less than 50 characters",IF('DO NOT USE_Case Formulas'!A393,"OK",NA()))</f>
        <v>#N/A</v>
      </c>
      <c r="O393" s="40" t="e">
        <f>IF(NOT(ISBLANK('Captura de datos CASO'!O393)),IF(AND(ISNUMBER('Captura de datos CASO'!O393),LEFT('Captura de datos CASO'!O393,1)&lt;&gt;"1",LEN('Captura de datos CASO'!O393)=10),"OK","Phone number must be valid format"),IF('DO NOT USE_Case Formulas'!A393,"OK",NA()))</f>
        <v>#N/A</v>
      </c>
      <c r="P393" s="53" t="e">
        <f>IF(AND(NOT(ISBLANK('Captura de datos CASO'!P393)),ISNA(VLOOKUP('Captura de datos CASO'!P393,'DO NOT USE_School Picklist'!$I$3:$I$5,1,FALSE))),"Please select a value from the drop-down menu",IF('DO NOT USE_Case Formulas'!A393,"OK",NA()))</f>
        <v>#N/A</v>
      </c>
      <c r="Q393" s="40" t="e">
        <f>IF(AND(NOT(ISBLANK('Captura de datos CASO'!Q393)),ISNA(VLOOKUP('Captura de datos CASO'!Q393,'DO NOT USE_School Picklist'!$E$3:$E$10,1,FALSE))),"Please select a value from the drop-down menu",IF('DO NOT USE_Case Formulas'!A393,"OK",NA()))</f>
        <v>#N/A</v>
      </c>
      <c r="R393" s="53" t="e">
        <f>IF(AND(NOT(ISBLANK('Captura de datos CASO'!R393)),ISNA(VLOOKUP('Captura de datos CASO'!R393,'DO NOT USE_School Picklist'!$W$3:$W$9,1,FALSE))),"Please select a value from the drop-down menu",IF('DO NOT USE_Case Formulas'!A393,"OK",NA()))</f>
        <v>#N/A</v>
      </c>
      <c r="S393" s="53" t="e">
        <f>IF(AND(NOT(ISBLANK('Captura de datos CASO'!S393)),ISNA(VLOOKUP('Captura de datos CASO'!S393,'DO NOT USE_School Picklist'!$W$3:$W$9,1,FALSE))),"Please select a value from the drop-down menu",IF('DO NOT USE_Case Formulas'!A393,"OK",NA()))</f>
        <v>#N/A</v>
      </c>
      <c r="T393" s="40" t="e">
        <f>IF(AND(NOT(ISBLANK('Captura de datos CASO'!T393)),ISNA(VLOOKUP('Captura de datos CASO'!T393,'DO NOT USE_School Picklist'!$F$3:$F$16,1,FALSE))),"Please select a value from the drop-down menu",IF('DO NOT USE_Case Formulas'!A393,"OK",NA()))</f>
        <v>#N/A</v>
      </c>
      <c r="U393" s="40" t="e">
        <f>IF(LEN('Captura de datos CASO'!U393)&gt;100,"Classroom(s) must be less than 100 characters",IF('DO NOT USE_Case Formulas'!A393,"OK",NA()))</f>
        <v>#N/A</v>
      </c>
      <c r="V393" s="40" t="e">
        <f>IF(AND(NOT(ISBLANK('Captura de datos CASO'!V393)),ISNA(VLOOKUP('Captura de datos CASO'!V393,'DO NOT USE_School Picklist'!$S$3:$S$12,1,FALSE))),"Please select a value from the drop-down menu",IF('DO NOT USE_Case Formulas'!A393,"OK",NA()))</f>
        <v>#N/A</v>
      </c>
      <c r="W393" s="40" t="e">
        <f>IF(AND(NOT(ISBLANK('Captura de datos CASO'!W393)),ISNA(VLOOKUP('Captura de datos CASO'!W393,'DO NOT USE_School Picklist'!$S$3:$S$12,1,FALSE))),"Please select a value from the drop-down menu",IF('DO NOT USE_Case Formulas'!A393,"OK",NA()))</f>
        <v>#N/A</v>
      </c>
      <c r="X393" s="40" t="e">
        <f>IF(LEN('Captura de datos CASO'!X393)&gt;80,"Name of Education Group must be less than 80 characters",IF('DO NOT USE_Case Formulas'!A393,"OK",NA()))</f>
        <v>#N/A</v>
      </c>
      <c r="Y393" s="40" t="e">
        <f>IF(AND(NOT(ISBLANK('Captura de datos CASO'!Y393)),ISNA(VLOOKUP('Captura de datos CASO'!Y393,'DO NOT USE_School Picklist'!$K$3:$K$6,1,FALSE))),"Please select a value from the drop-down menu",IF('DO NOT USE_Case Formulas'!A393,"OK",NA()))</f>
        <v>#N/A</v>
      </c>
      <c r="Z393" s="40" t="e">
        <f>IF(AND('DO NOT USE_Case Formulas'!A393,ISBLANK('Captura de datos CASO'!Z393)),"Has this person had symptoms? is required",IF(AND(NOT(ISBLANK('Captura de datos CASO'!Z393)),ISNA(VLOOKUP('Captura de datos CASO'!Z393,'DO NOT USE_School Picklist'!$D$3:$D$5,1,FALSE))),"Please select a value from the drop-down menu",IF(NOT(ISBLANK('Captura de datos CASO'!Z393)),"OK",NA())))</f>
        <v>#N/A</v>
      </c>
      <c r="AA393" s="40" t="e">
        <f>IF(AND('Captura de datos CASO'!Z393='DO NOT USE_School Picklist'!$D$3,ISBLANK('Captura de datos CASO'!AA393)),"Symptom Onset Date is required if Ever Symptomatic is Yes",IF('DO NOT USE_Case Formulas'!A393,"OK",NA()))</f>
        <v>#N/A</v>
      </c>
      <c r="AB393" s="40"/>
      <c r="AC393" s="40" t="e">
        <f ca="1">IF(AND('DO NOT USE_Case Formulas'!A393,ISBLANK('Captura de datos CASO'!AC393)),"Lab Result Test Date is required",IF('Captura de datos CASO'!AC393&gt;'DO NOT USE_School Picklist'!$C$3,"Test Date cannot be a future date",IF(NOT(ISBLANK('Captura de datos CASO'!AC393)),"OK",NA())))</f>
        <v>#N/A</v>
      </c>
      <c r="AD393" s="40" t="e">
        <f>IF(AND(NOT(ISBLANK('Captura de datos CASO'!AD393)),ISNA(VLOOKUP('Captura de datos CASO'!AD393,'DO NOT USE_School Picklist'!$R$3:$R$7,1,FALSE))),"Please select a value from the drop-down menu",IF('DO NOT USE_Case Formulas'!A393,"OK",NA()))</f>
        <v>#N/A</v>
      </c>
      <c r="AE393" s="40" t="e">
        <f>IF(AND('DO NOT USE_Case Formulas'!A393,ISBLANK('Captura de datos CASO'!AB393)),"Lab Result Test Result is required",IF(AND(NOT(ISBLANK('Captura de datos CASO'!AB393)),ISNA(VLOOKUP('Captura de datos CASO'!AB393,'DO NOT USE_School Picklist'!$Q$3:$Q$8,1,FALSE))),"Please select a value from the drop-down menu",IF('DO NOT USE_Case Formulas'!A393,"OK",NA())))</f>
        <v>#N/A</v>
      </c>
    </row>
    <row r="394" spans="1:31" x14ac:dyDescent="0.3">
      <c r="A394" s="39" t="e">
        <f>IF('DO NOT USE_Case Formulas'!A394,IF('DO NOT USE_Case Formulas'!B394,"Not all required fields are completed","OK"),NA())</f>
        <v>#N/A</v>
      </c>
      <c r="B394" s="40" t="e">
        <f>IF(AND('DO NOT USE_Case Formulas'!A394,ISBLANK('Captura de datos CASO'!B394)),"First Name is required",IF(NOT(ISBLANK('Captura de datos CASO'!B394)),"OK",NA()))</f>
        <v>#N/A</v>
      </c>
      <c r="C394" s="40" t="e">
        <f>IF(AND('DO NOT USE_Case Formulas'!A394,ISBLANK('Captura de datos CASO'!C394)),"Last Name is required",IF(NOT(ISBLANK('Captura de datos CASO'!C394)),"OK",NA()))</f>
        <v>#N/A</v>
      </c>
      <c r="D394" s="40" t="e">
        <f>IF(AND('DO NOT USE_Case Formulas'!A394,ISBLANK('Captura de datos CASO'!D394)),"Birthdate is required",IF(NOT(ISBLANK('Captura de datos CASO'!D394)),"OK",NA()))</f>
        <v>#N/A</v>
      </c>
      <c r="E394" s="40" t="e">
        <f>IF(AND('DO NOT USE_Case Formulas'!A394,ISBLANK('Captura de datos CASO'!E394)),"Mobile Phone is required",IF(NOT(ISBLANK('Captura de datos CASO'!E394)),IF(AND(ISNUMBER(VALUE('Captura de datos CASO'!E394)),LEFT('Captura de datos CASO'!E394,1)&lt;&gt;"1",LEN('Captura de datos CASO'!E394)=10),"OK","Phone number must be valid format"),NA()))</f>
        <v>#N/A</v>
      </c>
      <c r="F394" s="40" t="e">
        <f>IF(LEN('Captura de datos CASO'!F394)&gt;255,"Home Street Address must be less than 255 characters",IF('DO NOT USE_Case Formulas'!A394,"OK",NA()))</f>
        <v>#N/A</v>
      </c>
      <c r="G394" s="40" t="e">
        <f>IF(LEN('Captura de datos CASO'!G394)&gt;40,"City must be less than 40 characters",IF('DO NOT USE_Case Formulas'!A394,"OK",NA()))</f>
        <v>#N/A</v>
      </c>
      <c r="H394" s="40" t="e">
        <f>IF(AND(NOT(ISBLANK('Captura de datos CASO'!H394)),ISNA(VLOOKUP('Captura de datos CASO'!H394,'DO NOT USE_School Picklist'!$P$3:$P$52,1,FALSE))),"Please select a value from the drop-down menu",IF('DO NOT USE_Case Formulas'!A394,"OK",NA()))</f>
        <v>#N/A</v>
      </c>
      <c r="I394" s="40" t="e">
        <f>IF(AND('DO NOT USE_Case Formulas'!A394,ISBLANK('Captura de datos CASO'!I394)),"Zip is required",IF(ISBLANK('Captura de datos CASO'!I394),NA(),"OK"))</f>
        <v>#N/A</v>
      </c>
      <c r="J394" s="40" t="e">
        <f>IF(AND('DO NOT USE_Case Formulas'!A394,ISBLANK('Captura de datos CASO'!J394)),"Student or Staff? is required",IF(ISBLANK('Captura de datos CASO'!J394),NA(),IF(ISNA(VLOOKUP('Captura de datos CASO'!J394,'DO NOT USE_School Picklist'!$B$3:$B$6,1,FALSE)),"Please select a value from the drop-down menu","OK")))</f>
        <v>#N/A</v>
      </c>
      <c r="K394" s="40" t="e">
        <f>IF(AND('Captura de datos CASO'!J394='DO NOT USE_School Picklist'!$B$4,ISBLANK('Captura de datos CASO'!K394)),"Occupation/Job Title is required if Student or Staff? is Yes, staff/faculty or volunteer",IF('DO NOT USE_Case Formulas'!A394,"OK",NA()))</f>
        <v>#N/A</v>
      </c>
      <c r="L394" s="40" t="e">
        <f ca="1">IF('Captura de datos CASO'!L394&gt;'DO NOT USE_School Picklist'!$C$3,"Date last on school campus/facility cannot be a future date",IF('DO NOT USE_Case Formulas'!A394,IF(ISBLANK('Captura de datos CASO'!L394),"Date last on school campus/facility is required","OK"),NA()))</f>
        <v>#N/A</v>
      </c>
      <c r="M394" s="40" t="e">
        <f>IF(AND('DO NOT USE_Case Formulas'!A394,ISBLANK('Captura de datos CASO'!M394)),"Specific Place in the Location is required",IF(ISBLANK('Captura de datos CASO'!M394),NA(),"OK"))</f>
        <v>#N/A</v>
      </c>
      <c r="N394" s="40" t="e">
        <f>IF(LEN('Captura de datos CASO'!N394)&gt;50,"Parent/Guardian Name must be less than 50 characters",IF('DO NOT USE_Case Formulas'!A394,"OK",NA()))</f>
        <v>#N/A</v>
      </c>
      <c r="O394" s="40" t="e">
        <f>IF(NOT(ISBLANK('Captura de datos CASO'!O394)),IF(AND(ISNUMBER('Captura de datos CASO'!O394),LEFT('Captura de datos CASO'!O394,1)&lt;&gt;"1",LEN('Captura de datos CASO'!O394)=10),"OK","Phone number must be valid format"),IF('DO NOT USE_Case Formulas'!A394,"OK",NA()))</f>
        <v>#N/A</v>
      </c>
      <c r="P394" s="53" t="e">
        <f>IF(AND(NOT(ISBLANK('Captura de datos CASO'!P394)),ISNA(VLOOKUP('Captura de datos CASO'!P394,'DO NOT USE_School Picklist'!$I$3:$I$5,1,FALSE))),"Please select a value from the drop-down menu",IF('DO NOT USE_Case Formulas'!A394,"OK",NA()))</f>
        <v>#N/A</v>
      </c>
      <c r="Q394" s="40" t="e">
        <f>IF(AND(NOT(ISBLANK('Captura de datos CASO'!Q394)),ISNA(VLOOKUP('Captura de datos CASO'!Q394,'DO NOT USE_School Picklist'!$E$3:$E$10,1,FALSE))),"Please select a value from the drop-down menu",IF('DO NOT USE_Case Formulas'!A394,"OK",NA()))</f>
        <v>#N/A</v>
      </c>
      <c r="R394" s="53" t="e">
        <f>IF(AND(NOT(ISBLANK('Captura de datos CASO'!R394)),ISNA(VLOOKUP('Captura de datos CASO'!R394,'DO NOT USE_School Picklist'!$W$3:$W$9,1,FALSE))),"Please select a value from the drop-down menu",IF('DO NOT USE_Case Formulas'!A394,"OK",NA()))</f>
        <v>#N/A</v>
      </c>
      <c r="S394" s="53" t="e">
        <f>IF(AND(NOT(ISBLANK('Captura de datos CASO'!S394)),ISNA(VLOOKUP('Captura de datos CASO'!S394,'DO NOT USE_School Picklist'!$W$3:$W$9,1,FALSE))),"Please select a value from the drop-down menu",IF('DO NOT USE_Case Formulas'!A394,"OK",NA()))</f>
        <v>#N/A</v>
      </c>
      <c r="T394" s="40" t="e">
        <f>IF(AND(NOT(ISBLANK('Captura de datos CASO'!T394)),ISNA(VLOOKUP('Captura de datos CASO'!T394,'DO NOT USE_School Picklist'!$F$3:$F$16,1,FALSE))),"Please select a value from the drop-down menu",IF('DO NOT USE_Case Formulas'!A394,"OK",NA()))</f>
        <v>#N/A</v>
      </c>
      <c r="U394" s="40" t="e">
        <f>IF(LEN('Captura de datos CASO'!U394)&gt;100,"Classroom(s) must be less than 100 characters",IF('DO NOT USE_Case Formulas'!A394,"OK",NA()))</f>
        <v>#N/A</v>
      </c>
      <c r="V394" s="40" t="e">
        <f>IF(AND(NOT(ISBLANK('Captura de datos CASO'!V394)),ISNA(VLOOKUP('Captura de datos CASO'!V394,'DO NOT USE_School Picklist'!$S$3:$S$12,1,FALSE))),"Please select a value from the drop-down menu",IF('DO NOT USE_Case Formulas'!A394,"OK",NA()))</f>
        <v>#N/A</v>
      </c>
      <c r="W394" s="40" t="e">
        <f>IF(AND(NOT(ISBLANK('Captura de datos CASO'!W394)),ISNA(VLOOKUP('Captura de datos CASO'!W394,'DO NOT USE_School Picklist'!$S$3:$S$12,1,FALSE))),"Please select a value from the drop-down menu",IF('DO NOT USE_Case Formulas'!A394,"OK",NA()))</f>
        <v>#N/A</v>
      </c>
      <c r="X394" s="40" t="e">
        <f>IF(LEN('Captura de datos CASO'!X394)&gt;80,"Name of Education Group must be less than 80 characters",IF('DO NOT USE_Case Formulas'!A394,"OK",NA()))</f>
        <v>#N/A</v>
      </c>
      <c r="Y394" s="40" t="e">
        <f>IF(AND(NOT(ISBLANK('Captura de datos CASO'!Y394)),ISNA(VLOOKUP('Captura de datos CASO'!Y394,'DO NOT USE_School Picklist'!$K$3:$K$6,1,FALSE))),"Please select a value from the drop-down menu",IF('DO NOT USE_Case Formulas'!A394,"OK",NA()))</f>
        <v>#N/A</v>
      </c>
      <c r="Z394" s="40" t="e">
        <f>IF(AND('DO NOT USE_Case Formulas'!A394,ISBLANK('Captura de datos CASO'!Z394)),"Has this person had symptoms? is required",IF(AND(NOT(ISBLANK('Captura de datos CASO'!Z394)),ISNA(VLOOKUP('Captura de datos CASO'!Z394,'DO NOT USE_School Picklist'!$D$3:$D$5,1,FALSE))),"Please select a value from the drop-down menu",IF(NOT(ISBLANK('Captura de datos CASO'!Z394)),"OK",NA())))</f>
        <v>#N/A</v>
      </c>
      <c r="AA394" s="40" t="e">
        <f>IF(AND('Captura de datos CASO'!Z394='DO NOT USE_School Picklist'!$D$3,ISBLANK('Captura de datos CASO'!AA394)),"Symptom Onset Date is required if Ever Symptomatic is Yes",IF('DO NOT USE_Case Formulas'!A394,"OK",NA()))</f>
        <v>#N/A</v>
      </c>
      <c r="AB394" s="40"/>
      <c r="AC394" s="40" t="e">
        <f ca="1">IF(AND('DO NOT USE_Case Formulas'!A394,ISBLANK('Captura de datos CASO'!AC394)),"Lab Result Test Date is required",IF('Captura de datos CASO'!AC394&gt;'DO NOT USE_School Picklist'!$C$3,"Test Date cannot be a future date",IF(NOT(ISBLANK('Captura de datos CASO'!AC394)),"OK",NA())))</f>
        <v>#N/A</v>
      </c>
      <c r="AD394" s="40" t="e">
        <f>IF(AND(NOT(ISBLANK('Captura de datos CASO'!AD394)),ISNA(VLOOKUP('Captura de datos CASO'!AD394,'DO NOT USE_School Picklist'!$R$3:$R$7,1,FALSE))),"Please select a value from the drop-down menu",IF('DO NOT USE_Case Formulas'!A394,"OK",NA()))</f>
        <v>#N/A</v>
      </c>
      <c r="AE394" s="40" t="e">
        <f>IF(AND('DO NOT USE_Case Formulas'!A394,ISBLANK('Captura de datos CASO'!AB394)),"Lab Result Test Result is required",IF(AND(NOT(ISBLANK('Captura de datos CASO'!AB394)),ISNA(VLOOKUP('Captura de datos CASO'!AB394,'DO NOT USE_School Picklist'!$Q$3:$Q$8,1,FALSE))),"Please select a value from the drop-down menu",IF('DO NOT USE_Case Formulas'!A394,"OK",NA())))</f>
        <v>#N/A</v>
      </c>
    </row>
    <row r="395" spans="1:31" x14ac:dyDescent="0.3">
      <c r="A395" s="39" t="e">
        <f>IF('DO NOT USE_Case Formulas'!A395,IF('DO NOT USE_Case Formulas'!B395,"Not all required fields are completed","OK"),NA())</f>
        <v>#N/A</v>
      </c>
      <c r="B395" s="40" t="e">
        <f>IF(AND('DO NOT USE_Case Formulas'!A395,ISBLANK('Captura de datos CASO'!B395)),"First Name is required",IF(NOT(ISBLANK('Captura de datos CASO'!B395)),"OK",NA()))</f>
        <v>#N/A</v>
      </c>
      <c r="C395" s="40" t="e">
        <f>IF(AND('DO NOT USE_Case Formulas'!A395,ISBLANK('Captura de datos CASO'!C395)),"Last Name is required",IF(NOT(ISBLANK('Captura de datos CASO'!C395)),"OK",NA()))</f>
        <v>#N/A</v>
      </c>
      <c r="D395" s="40" t="e">
        <f>IF(AND('DO NOT USE_Case Formulas'!A395,ISBLANK('Captura de datos CASO'!D395)),"Birthdate is required",IF(NOT(ISBLANK('Captura de datos CASO'!D395)),"OK",NA()))</f>
        <v>#N/A</v>
      </c>
      <c r="E395" s="40" t="e">
        <f>IF(AND('DO NOT USE_Case Formulas'!A395,ISBLANK('Captura de datos CASO'!E395)),"Mobile Phone is required",IF(NOT(ISBLANK('Captura de datos CASO'!E395)),IF(AND(ISNUMBER(VALUE('Captura de datos CASO'!E395)),LEFT('Captura de datos CASO'!E395,1)&lt;&gt;"1",LEN('Captura de datos CASO'!E395)=10),"OK","Phone number must be valid format"),NA()))</f>
        <v>#N/A</v>
      </c>
      <c r="F395" s="40" t="e">
        <f>IF(LEN('Captura de datos CASO'!F395)&gt;255,"Home Street Address must be less than 255 characters",IF('DO NOT USE_Case Formulas'!A395,"OK",NA()))</f>
        <v>#N/A</v>
      </c>
      <c r="G395" s="40" t="e">
        <f>IF(LEN('Captura de datos CASO'!G395)&gt;40,"City must be less than 40 characters",IF('DO NOT USE_Case Formulas'!A395,"OK",NA()))</f>
        <v>#N/A</v>
      </c>
      <c r="H395" s="40" t="e">
        <f>IF(AND(NOT(ISBLANK('Captura de datos CASO'!H395)),ISNA(VLOOKUP('Captura de datos CASO'!H395,'DO NOT USE_School Picklist'!$P$3:$P$52,1,FALSE))),"Please select a value from the drop-down menu",IF('DO NOT USE_Case Formulas'!A395,"OK",NA()))</f>
        <v>#N/A</v>
      </c>
      <c r="I395" s="40" t="e">
        <f>IF(AND('DO NOT USE_Case Formulas'!A395,ISBLANK('Captura de datos CASO'!I395)),"Zip is required",IF(ISBLANK('Captura de datos CASO'!I395),NA(),"OK"))</f>
        <v>#N/A</v>
      </c>
      <c r="J395" s="40" t="e">
        <f>IF(AND('DO NOT USE_Case Formulas'!A395,ISBLANK('Captura de datos CASO'!J395)),"Student or Staff? is required",IF(ISBLANK('Captura de datos CASO'!J395),NA(),IF(ISNA(VLOOKUP('Captura de datos CASO'!J395,'DO NOT USE_School Picklist'!$B$3:$B$6,1,FALSE)),"Please select a value from the drop-down menu","OK")))</f>
        <v>#N/A</v>
      </c>
      <c r="K395" s="40" t="e">
        <f>IF(AND('Captura de datos CASO'!J395='DO NOT USE_School Picklist'!$B$4,ISBLANK('Captura de datos CASO'!K395)),"Occupation/Job Title is required if Student or Staff? is Yes, staff/faculty or volunteer",IF('DO NOT USE_Case Formulas'!A395,"OK",NA()))</f>
        <v>#N/A</v>
      </c>
      <c r="L395" s="40" t="e">
        <f ca="1">IF('Captura de datos CASO'!L395&gt;'DO NOT USE_School Picklist'!$C$3,"Date last on school campus/facility cannot be a future date",IF('DO NOT USE_Case Formulas'!A395,IF(ISBLANK('Captura de datos CASO'!L395),"Date last on school campus/facility is required","OK"),NA()))</f>
        <v>#N/A</v>
      </c>
      <c r="M395" s="40" t="e">
        <f>IF(AND('DO NOT USE_Case Formulas'!A395,ISBLANK('Captura de datos CASO'!M395)),"Specific Place in the Location is required",IF(ISBLANK('Captura de datos CASO'!M395),NA(),"OK"))</f>
        <v>#N/A</v>
      </c>
      <c r="N395" s="40" t="e">
        <f>IF(LEN('Captura de datos CASO'!N395)&gt;50,"Parent/Guardian Name must be less than 50 characters",IF('DO NOT USE_Case Formulas'!A395,"OK",NA()))</f>
        <v>#N/A</v>
      </c>
      <c r="O395" s="40" t="e">
        <f>IF(NOT(ISBLANK('Captura de datos CASO'!O395)),IF(AND(ISNUMBER('Captura de datos CASO'!O395),LEFT('Captura de datos CASO'!O395,1)&lt;&gt;"1",LEN('Captura de datos CASO'!O395)=10),"OK","Phone number must be valid format"),IF('DO NOT USE_Case Formulas'!A395,"OK",NA()))</f>
        <v>#N/A</v>
      </c>
      <c r="P395" s="53" t="e">
        <f>IF(AND(NOT(ISBLANK('Captura de datos CASO'!P395)),ISNA(VLOOKUP('Captura de datos CASO'!P395,'DO NOT USE_School Picklist'!$I$3:$I$5,1,FALSE))),"Please select a value from the drop-down menu",IF('DO NOT USE_Case Formulas'!A395,"OK",NA()))</f>
        <v>#N/A</v>
      </c>
      <c r="Q395" s="40" t="e">
        <f>IF(AND(NOT(ISBLANK('Captura de datos CASO'!Q395)),ISNA(VLOOKUP('Captura de datos CASO'!Q395,'DO NOT USE_School Picklist'!$E$3:$E$10,1,FALSE))),"Please select a value from the drop-down menu",IF('DO NOT USE_Case Formulas'!A395,"OK",NA()))</f>
        <v>#N/A</v>
      </c>
      <c r="R395" s="53" t="e">
        <f>IF(AND(NOT(ISBLANK('Captura de datos CASO'!R395)),ISNA(VLOOKUP('Captura de datos CASO'!R395,'DO NOT USE_School Picklist'!$W$3:$W$9,1,FALSE))),"Please select a value from the drop-down menu",IF('DO NOT USE_Case Formulas'!A395,"OK",NA()))</f>
        <v>#N/A</v>
      </c>
      <c r="S395" s="53" t="e">
        <f>IF(AND(NOT(ISBLANK('Captura de datos CASO'!S395)),ISNA(VLOOKUP('Captura de datos CASO'!S395,'DO NOT USE_School Picklist'!$W$3:$W$9,1,FALSE))),"Please select a value from the drop-down menu",IF('DO NOT USE_Case Formulas'!A395,"OK",NA()))</f>
        <v>#N/A</v>
      </c>
      <c r="T395" s="40" t="e">
        <f>IF(AND(NOT(ISBLANK('Captura de datos CASO'!T395)),ISNA(VLOOKUP('Captura de datos CASO'!T395,'DO NOT USE_School Picklist'!$F$3:$F$16,1,FALSE))),"Please select a value from the drop-down menu",IF('DO NOT USE_Case Formulas'!A395,"OK",NA()))</f>
        <v>#N/A</v>
      </c>
      <c r="U395" s="40" t="e">
        <f>IF(LEN('Captura de datos CASO'!U395)&gt;100,"Classroom(s) must be less than 100 characters",IF('DO NOT USE_Case Formulas'!A395,"OK",NA()))</f>
        <v>#N/A</v>
      </c>
      <c r="V395" s="40" t="e">
        <f>IF(AND(NOT(ISBLANK('Captura de datos CASO'!V395)),ISNA(VLOOKUP('Captura de datos CASO'!V395,'DO NOT USE_School Picklist'!$S$3:$S$12,1,FALSE))),"Please select a value from the drop-down menu",IF('DO NOT USE_Case Formulas'!A395,"OK",NA()))</f>
        <v>#N/A</v>
      </c>
      <c r="W395" s="40" t="e">
        <f>IF(AND(NOT(ISBLANK('Captura de datos CASO'!W395)),ISNA(VLOOKUP('Captura de datos CASO'!W395,'DO NOT USE_School Picklist'!$S$3:$S$12,1,FALSE))),"Please select a value from the drop-down menu",IF('DO NOT USE_Case Formulas'!A395,"OK",NA()))</f>
        <v>#N/A</v>
      </c>
      <c r="X395" s="40" t="e">
        <f>IF(LEN('Captura de datos CASO'!X395)&gt;80,"Name of Education Group must be less than 80 characters",IF('DO NOT USE_Case Formulas'!A395,"OK",NA()))</f>
        <v>#N/A</v>
      </c>
      <c r="Y395" s="40" t="e">
        <f>IF(AND(NOT(ISBLANK('Captura de datos CASO'!Y395)),ISNA(VLOOKUP('Captura de datos CASO'!Y395,'DO NOT USE_School Picklist'!$K$3:$K$6,1,FALSE))),"Please select a value from the drop-down menu",IF('DO NOT USE_Case Formulas'!A395,"OK",NA()))</f>
        <v>#N/A</v>
      </c>
      <c r="Z395" s="40" t="e">
        <f>IF(AND('DO NOT USE_Case Formulas'!A395,ISBLANK('Captura de datos CASO'!Z395)),"Has this person had symptoms? is required",IF(AND(NOT(ISBLANK('Captura de datos CASO'!Z395)),ISNA(VLOOKUP('Captura de datos CASO'!Z395,'DO NOT USE_School Picklist'!$D$3:$D$5,1,FALSE))),"Please select a value from the drop-down menu",IF(NOT(ISBLANK('Captura de datos CASO'!Z395)),"OK",NA())))</f>
        <v>#N/A</v>
      </c>
      <c r="AA395" s="40" t="e">
        <f>IF(AND('Captura de datos CASO'!Z395='DO NOT USE_School Picklist'!$D$3,ISBLANK('Captura de datos CASO'!AA395)),"Symptom Onset Date is required if Ever Symptomatic is Yes",IF('DO NOT USE_Case Formulas'!A395,"OK",NA()))</f>
        <v>#N/A</v>
      </c>
      <c r="AB395" s="40"/>
      <c r="AC395" s="40" t="e">
        <f ca="1">IF(AND('DO NOT USE_Case Formulas'!A395,ISBLANK('Captura de datos CASO'!AC395)),"Lab Result Test Date is required",IF('Captura de datos CASO'!AC395&gt;'DO NOT USE_School Picklist'!$C$3,"Test Date cannot be a future date",IF(NOT(ISBLANK('Captura de datos CASO'!AC395)),"OK",NA())))</f>
        <v>#N/A</v>
      </c>
      <c r="AD395" s="40" t="e">
        <f>IF(AND(NOT(ISBLANK('Captura de datos CASO'!AD395)),ISNA(VLOOKUP('Captura de datos CASO'!AD395,'DO NOT USE_School Picklist'!$R$3:$R$7,1,FALSE))),"Please select a value from the drop-down menu",IF('DO NOT USE_Case Formulas'!A395,"OK",NA()))</f>
        <v>#N/A</v>
      </c>
      <c r="AE395" s="40" t="e">
        <f>IF(AND('DO NOT USE_Case Formulas'!A395,ISBLANK('Captura de datos CASO'!AB395)),"Lab Result Test Result is required",IF(AND(NOT(ISBLANK('Captura de datos CASO'!AB395)),ISNA(VLOOKUP('Captura de datos CASO'!AB395,'DO NOT USE_School Picklist'!$Q$3:$Q$8,1,FALSE))),"Please select a value from the drop-down menu",IF('DO NOT USE_Case Formulas'!A395,"OK",NA())))</f>
        <v>#N/A</v>
      </c>
    </row>
    <row r="396" spans="1:31" x14ac:dyDescent="0.3">
      <c r="A396" s="39" t="e">
        <f>IF('DO NOT USE_Case Formulas'!A396,IF('DO NOT USE_Case Formulas'!B396,"Not all required fields are completed","OK"),NA())</f>
        <v>#N/A</v>
      </c>
      <c r="B396" s="40" t="e">
        <f>IF(AND('DO NOT USE_Case Formulas'!A396,ISBLANK('Captura de datos CASO'!B396)),"First Name is required",IF(NOT(ISBLANK('Captura de datos CASO'!B396)),"OK",NA()))</f>
        <v>#N/A</v>
      </c>
      <c r="C396" s="40" t="e">
        <f>IF(AND('DO NOT USE_Case Formulas'!A396,ISBLANK('Captura de datos CASO'!C396)),"Last Name is required",IF(NOT(ISBLANK('Captura de datos CASO'!C396)),"OK",NA()))</f>
        <v>#N/A</v>
      </c>
      <c r="D396" s="40" t="e">
        <f>IF(AND('DO NOT USE_Case Formulas'!A396,ISBLANK('Captura de datos CASO'!D396)),"Birthdate is required",IF(NOT(ISBLANK('Captura de datos CASO'!D396)),"OK",NA()))</f>
        <v>#N/A</v>
      </c>
      <c r="E396" s="40" t="e">
        <f>IF(AND('DO NOT USE_Case Formulas'!A396,ISBLANK('Captura de datos CASO'!E396)),"Mobile Phone is required",IF(NOT(ISBLANK('Captura de datos CASO'!E396)),IF(AND(ISNUMBER(VALUE('Captura de datos CASO'!E396)),LEFT('Captura de datos CASO'!E396,1)&lt;&gt;"1",LEN('Captura de datos CASO'!E396)=10),"OK","Phone number must be valid format"),NA()))</f>
        <v>#N/A</v>
      </c>
      <c r="F396" s="40" t="e">
        <f>IF(LEN('Captura de datos CASO'!F396)&gt;255,"Home Street Address must be less than 255 characters",IF('DO NOT USE_Case Formulas'!A396,"OK",NA()))</f>
        <v>#N/A</v>
      </c>
      <c r="G396" s="40" t="e">
        <f>IF(LEN('Captura de datos CASO'!G396)&gt;40,"City must be less than 40 characters",IF('DO NOT USE_Case Formulas'!A396,"OK",NA()))</f>
        <v>#N/A</v>
      </c>
      <c r="H396" s="40" t="e">
        <f>IF(AND(NOT(ISBLANK('Captura de datos CASO'!H396)),ISNA(VLOOKUP('Captura de datos CASO'!H396,'DO NOT USE_School Picklist'!$P$3:$P$52,1,FALSE))),"Please select a value from the drop-down menu",IF('DO NOT USE_Case Formulas'!A396,"OK",NA()))</f>
        <v>#N/A</v>
      </c>
      <c r="I396" s="40" t="e">
        <f>IF(AND('DO NOT USE_Case Formulas'!A396,ISBLANK('Captura de datos CASO'!I396)),"Zip is required",IF(ISBLANK('Captura de datos CASO'!I396),NA(),"OK"))</f>
        <v>#N/A</v>
      </c>
      <c r="J396" s="40" t="e">
        <f>IF(AND('DO NOT USE_Case Formulas'!A396,ISBLANK('Captura de datos CASO'!J396)),"Student or Staff? is required",IF(ISBLANK('Captura de datos CASO'!J396),NA(),IF(ISNA(VLOOKUP('Captura de datos CASO'!J396,'DO NOT USE_School Picklist'!$B$3:$B$6,1,FALSE)),"Please select a value from the drop-down menu","OK")))</f>
        <v>#N/A</v>
      </c>
      <c r="K396" s="40" t="e">
        <f>IF(AND('Captura de datos CASO'!J396='DO NOT USE_School Picklist'!$B$4,ISBLANK('Captura de datos CASO'!K396)),"Occupation/Job Title is required if Student or Staff? is Yes, staff/faculty or volunteer",IF('DO NOT USE_Case Formulas'!A396,"OK",NA()))</f>
        <v>#N/A</v>
      </c>
      <c r="L396" s="40" t="e">
        <f ca="1">IF('Captura de datos CASO'!L396&gt;'DO NOT USE_School Picklist'!$C$3,"Date last on school campus/facility cannot be a future date",IF('DO NOT USE_Case Formulas'!A396,IF(ISBLANK('Captura de datos CASO'!L396),"Date last on school campus/facility is required","OK"),NA()))</f>
        <v>#N/A</v>
      </c>
      <c r="M396" s="40" t="e">
        <f>IF(AND('DO NOT USE_Case Formulas'!A396,ISBLANK('Captura de datos CASO'!M396)),"Specific Place in the Location is required",IF(ISBLANK('Captura de datos CASO'!M396),NA(),"OK"))</f>
        <v>#N/A</v>
      </c>
      <c r="N396" s="40" t="e">
        <f>IF(LEN('Captura de datos CASO'!N396)&gt;50,"Parent/Guardian Name must be less than 50 characters",IF('DO NOT USE_Case Formulas'!A396,"OK",NA()))</f>
        <v>#N/A</v>
      </c>
      <c r="O396" s="40" t="e">
        <f>IF(NOT(ISBLANK('Captura de datos CASO'!O396)),IF(AND(ISNUMBER('Captura de datos CASO'!O396),LEFT('Captura de datos CASO'!O396,1)&lt;&gt;"1",LEN('Captura de datos CASO'!O396)=10),"OK","Phone number must be valid format"),IF('DO NOT USE_Case Formulas'!A396,"OK",NA()))</f>
        <v>#N/A</v>
      </c>
      <c r="P396" s="53" t="e">
        <f>IF(AND(NOT(ISBLANK('Captura de datos CASO'!P396)),ISNA(VLOOKUP('Captura de datos CASO'!P396,'DO NOT USE_School Picklist'!$I$3:$I$5,1,FALSE))),"Please select a value from the drop-down menu",IF('DO NOT USE_Case Formulas'!A396,"OK",NA()))</f>
        <v>#N/A</v>
      </c>
      <c r="Q396" s="40" t="e">
        <f>IF(AND(NOT(ISBLANK('Captura de datos CASO'!Q396)),ISNA(VLOOKUP('Captura de datos CASO'!Q396,'DO NOT USE_School Picklist'!$E$3:$E$10,1,FALSE))),"Please select a value from the drop-down menu",IF('DO NOT USE_Case Formulas'!A396,"OK",NA()))</f>
        <v>#N/A</v>
      </c>
      <c r="R396" s="53" t="e">
        <f>IF(AND(NOT(ISBLANK('Captura de datos CASO'!R396)),ISNA(VLOOKUP('Captura de datos CASO'!R396,'DO NOT USE_School Picklist'!$W$3:$W$9,1,FALSE))),"Please select a value from the drop-down menu",IF('DO NOT USE_Case Formulas'!A396,"OK",NA()))</f>
        <v>#N/A</v>
      </c>
      <c r="S396" s="53" t="e">
        <f>IF(AND(NOT(ISBLANK('Captura de datos CASO'!S396)),ISNA(VLOOKUP('Captura de datos CASO'!S396,'DO NOT USE_School Picklist'!$W$3:$W$9,1,FALSE))),"Please select a value from the drop-down menu",IF('DO NOT USE_Case Formulas'!A396,"OK",NA()))</f>
        <v>#N/A</v>
      </c>
      <c r="T396" s="40" t="e">
        <f>IF(AND(NOT(ISBLANK('Captura de datos CASO'!T396)),ISNA(VLOOKUP('Captura de datos CASO'!T396,'DO NOT USE_School Picklist'!$F$3:$F$16,1,FALSE))),"Please select a value from the drop-down menu",IF('DO NOT USE_Case Formulas'!A396,"OK",NA()))</f>
        <v>#N/A</v>
      </c>
      <c r="U396" s="40" t="e">
        <f>IF(LEN('Captura de datos CASO'!U396)&gt;100,"Classroom(s) must be less than 100 characters",IF('DO NOT USE_Case Formulas'!A396,"OK",NA()))</f>
        <v>#N/A</v>
      </c>
      <c r="V396" s="40" t="e">
        <f>IF(AND(NOT(ISBLANK('Captura de datos CASO'!V396)),ISNA(VLOOKUP('Captura de datos CASO'!V396,'DO NOT USE_School Picklist'!$S$3:$S$12,1,FALSE))),"Please select a value from the drop-down menu",IF('DO NOT USE_Case Formulas'!A396,"OK",NA()))</f>
        <v>#N/A</v>
      </c>
      <c r="W396" s="40" t="e">
        <f>IF(AND(NOT(ISBLANK('Captura de datos CASO'!W396)),ISNA(VLOOKUP('Captura de datos CASO'!W396,'DO NOT USE_School Picklist'!$S$3:$S$12,1,FALSE))),"Please select a value from the drop-down menu",IF('DO NOT USE_Case Formulas'!A396,"OK",NA()))</f>
        <v>#N/A</v>
      </c>
      <c r="X396" s="40" t="e">
        <f>IF(LEN('Captura de datos CASO'!X396)&gt;80,"Name of Education Group must be less than 80 characters",IF('DO NOT USE_Case Formulas'!A396,"OK",NA()))</f>
        <v>#N/A</v>
      </c>
      <c r="Y396" s="40" t="e">
        <f>IF(AND(NOT(ISBLANK('Captura de datos CASO'!Y396)),ISNA(VLOOKUP('Captura de datos CASO'!Y396,'DO NOT USE_School Picklist'!$K$3:$K$6,1,FALSE))),"Please select a value from the drop-down menu",IF('DO NOT USE_Case Formulas'!A396,"OK",NA()))</f>
        <v>#N/A</v>
      </c>
      <c r="Z396" s="40" t="e">
        <f>IF(AND('DO NOT USE_Case Formulas'!A396,ISBLANK('Captura de datos CASO'!Z396)),"Has this person had symptoms? is required",IF(AND(NOT(ISBLANK('Captura de datos CASO'!Z396)),ISNA(VLOOKUP('Captura de datos CASO'!Z396,'DO NOT USE_School Picklist'!$D$3:$D$5,1,FALSE))),"Please select a value from the drop-down menu",IF(NOT(ISBLANK('Captura de datos CASO'!Z396)),"OK",NA())))</f>
        <v>#N/A</v>
      </c>
      <c r="AA396" s="40" t="e">
        <f>IF(AND('Captura de datos CASO'!Z396='DO NOT USE_School Picklist'!$D$3,ISBLANK('Captura de datos CASO'!AA396)),"Symptom Onset Date is required if Ever Symptomatic is Yes",IF('DO NOT USE_Case Formulas'!A396,"OK",NA()))</f>
        <v>#N/A</v>
      </c>
      <c r="AB396" s="40"/>
      <c r="AC396" s="40" t="e">
        <f ca="1">IF(AND('DO NOT USE_Case Formulas'!A396,ISBLANK('Captura de datos CASO'!AC396)),"Lab Result Test Date is required",IF('Captura de datos CASO'!AC396&gt;'DO NOT USE_School Picklist'!$C$3,"Test Date cannot be a future date",IF(NOT(ISBLANK('Captura de datos CASO'!AC396)),"OK",NA())))</f>
        <v>#N/A</v>
      </c>
      <c r="AD396" s="40" t="e">
        <f>IF(AND(NOT(ISBLANK('Captura de datos CASO'!AD396)),ISNA(VLOOKUP('Captura de datos CASO'!AD396,'DO NOT USE_School Picklist'!$R$3:$R$7,1,FALSE))),"Please select a value from the drop-down menu",IF('DO NOT USE_Case Formulas'!A396,"OK",NA()))</f>
        <v>#N/A</v>
      </c>
      <c r="AE396" s="40" t="e">
        <f>IF(AND('DO NOT USE_Case Formulas'!A396,ISBLANK('Captura de datos CASO'!AB396)),"Lab Result Test Result is required",IF(AND(NOT(ISBLANK('Captura de datos CASO'!AB396)),ISNA(VLOOKUP('Captura de datos CASO'!AB396,'DO NOT USE_School Picklist'!$Q$3:$Q$8,1,FALSE))),"Please select a value from the drop-down menu",IF('DO NOT USE_Case Formulas'!A396,"OK",NA())))</f>
        <v>#N/A</v>
      </c>
    </row>
    <row r="397" spans="1:31" x14ac:dyDescent="0.3">
      <c r="A397" s="39" t="e">
        <f>IF('DO NOT USE_Case Formulas'!A397,IF('DO NOT USE_Case Formulas'!B397,"Not all required fields are completed","OK"),NA())</f>
        <v>#N/A</v>
      </c>
      <c r="B397" s="40" t="e">
        <f>IF(AND('DO NOT USE_Case Formulas'!A397,ISBLANK('Captura de datos CASO'!B397)),"First Name is required",IF(NOT(ISBLANK('Captura de datos CASO'!B397)),"OK",NA()))</f>
        <v>#N/A</v>
      </c>
      <c r="C397" s="40" t="e">
        <f>IF(AND('DO NOT USE_Case Formulas'!A397,ISBLANK('Captura de datos CASO'!C397)),"Last Name is required",IF(NOT(ISBLANK('Captura de datos CASO'!C397)),"OK",NA()))</f>
        <v>#N/A</v>
      </c>
      <c r="D397" s="40" t="e">
        <f>IF(AND('DO NOT USE_Case Formulas'!A397,ISBLANK('Captura de datos CASO'!D397)),"Birthdate is required",IF(NOT(ISBLANK('Captura de datos CASO'!D397)),"OK",NA()))</f>
        <v>#N/A</v>
      </c>
      <c r="E397" s="40" t="e">
        <f>IF(AND('DO NOT USE_Case Formulas'!A397,ISBLANK('Captura de datos CASO'!E397)),"Mobile Phone is required",IF(NOT(ISBLANK('Captura de datos CASO'!E397)),IF(AND(ISNUMBER(VALUE('Captura de datos CASO'!E397)),LEFT('Captura de datos CASO'!E397,1)&lt;&gt;"1",LEN('Captura de datos CASO'!E397)=10),"OK","Phone number must be valid format"),NA()))</f>
        <v>#N/A</v>
      </c>
      <c r="F397" s="40" t="e">
        <f>IF(LEN('Captura de datos CASO'!F397)&gt;255,"Home Street Address must be less than 255 characters",IF('DO NOT USE_Case Formulas'!A397,"OK",NA()))</f>
        <v>#N/A</v>
      </c>
      <c r="G397" s="40" t="e">
        <f>IF(LEN('Captura de datos CASO'!G397)&gt;40,"City must be less than 40 characters",IF('DO NOT USE_Case Formulas'!A397,"OK",NA()))</f>
        <v>#N/A</v>
      </c>
      <c r="H397" s="40" t="e">
        <f>IF(AND(NOT(ISBLANK('Captura de datos CASO'!H397)),ISNA(VLOOKUP('Captura de datos CASO'!H397,'DO NOT USE_School Picklist'!$P$3:$P$52,1,FALSE))),"Please select a value from the drop-down menu",IF('DO NOT USE_Case Formulas'!A397,"OK",NA()))</f>
        <v>#N/A</v>
      </c>
      <c r="I397" s="40" t="e">
        <f>IF(AND('DO NOT USE_Case Formulas'!A397,ISBLANK('Captura de datos CASO'!I397)),"Zip is required",IF(ISBLANK('Captura de datos CASO'!I397),NA(),"OK"))</f>
        <v>#N/A</v>
      </c>
      <c r="J397" s="40" t="e">
        <f>IF(AND('DO NOT USE_Case Formulas'!A397,ISBLANK('Captura de datos CASO'!J397)),"Student or Staff? is required",IF(ISBLANK('Captura de datos CASO'!J397),NA(),IF(ISNA(VLOOKUP('Captura de datos CASO'!J397,'DO NOT USE_School Picklist'!$B$3:$B$6,1,FALSE)),"Please select a value from the drop-down menu","OK")))</f>
        <v>#N/A</v>
      </c>
      <c r="K397" s="40" t="e">
        <f>IF(AND('Captura de datos CASO'!J397='DO NOT USE_School Picklist'!$B$4,ISBLANK('Captura de datos CASO'!K397)),"Occupation/Job Title is required if Student or Staff? is Yes, staff/faculty or volunteer",IF('DO NOT USE_Case Formulas'!A397,"OK",NA()))</f>
        <v>#N/A</v>
      </c>
      <c r="L397" s="40" t="e">
        <f ca="1">IF('Captura de datos CASO'!L397&gt;'DO NOT USE_School Picklist'!$C$3,"Date last on school campus/facility cannot be a future date",IF('DO NOT USE_Case Formulas'!A397,IF(ISBLANK('Captura de datos CASO'!L397),"Date last on school campus/facility is required","OK"),NA()))</f>
        <v>#N/A</v>
      </c>
      <c r="M397" s="40" t="e">
        <f>IF(AND('DO NOT USE_Case Formulas'!A397,ISBLANK('Captura de datos CASO'!M397)),"Specific Place in the Location is required",IF(ISBLANK('Captura de datos CASO'!M397),NA(),"OK"))</f>
        <v>#N/A</v>
      </c>
      <c r="N397" s="40" t="e">
        <f>IF(LEN('Captura de datos CASO'!N397)&gt;50,"Parent/Guardian Name must be less than 50 characters",IF('DO NOT USE_Case Formulas'!A397,"OK",NA()))</f>
        <v>#N/A</v>
      </c>
      <c r="O397" s="40" t="e">
        <f>IF(NOT(ISBLANK('Captura de datos CASO'!O397)),IF(AND(ISNUMBER('Captura de datos CASO'!O397),LEFT('Captura de datos CASO'!O397,1)&lt;&gt;"1",LEN('Captura de datos CASO'!O397)=10),"OK","Phone number must be valid format"),IF('DO NOT USE_Case Formulas'!A397,"OK",NA()))</f>
        <v>#N/A</v>
      </c>
      <c r="P397" s="53" t="e">
        <f>IF(AND(NOT(ISBLANK('Captura de datos CASO'!P397)),ISNA(VLOOKUP('Captura de datos CASO'!P397,'DO NOT USE_School Picklist'!$I$3:$I$5,1,FALSE))),"Please select a value from the drop-down menu",IF('DO NOT USE_Case Formulas'!A397,"OK",NA()))</f>
        <v>#N/A</v>
      </c>
      <c r="Q397" s="40" t="e">
        <f>IF(AND(NOT(ISBLANK('Captura de datos CASO'!Q397)),ISNA(VLOOKUP('Captura de datos CASO'!Q397,'DO NOT USE_School Picklist'!$E$3:$E$10,1,FALSE))),"Please select a value from the drop-down menu",IF('DO NOT USE_Case Formulas'!A397,"OK",NA()))</f>
        <v>#N/A</v>
      </c>
      <c r="R397" s="53" t="e">
        <f>IF(AND(NOT(ISBLANK('Captura de datos CASO'!R397)),ISNA(VLOOKUP('Captura de datos CASO'!R397,'DO NOT USE_School Picklist'!$W$3:$W$9,1,FALSE))),"Please select a value from the drop-down menu",IF('DO NOT USE_Case Formulas'!A397,"OK",NA()))</f>
        <v>#N/A</v>
      </c>
      <c r="S397" s="53" t="e">
        <f>IF(AND(NOT(ISBLANK('Captura de datos CASO'!S397)),ISNA(VLOOKUP('Captura de datos CASO'!S397,'DO NOT USE_School Picklist'!$W$3:$W$9,1,FALSE))),"Please select a value from the drop-down menu",IF('DO NOT USE_Case Formulas'!A397,"OK",NA()))</f>
        <v>#N/A</v>
      </c>
      <c r="T397" s="40" t="e">
        <f>IF(AND(NOT(ISBLANK('Captura de datos CASO'!T397)),ISNA(VLOOKUP('Captura de datos CASO'!T397,'DO NOT USE_School Picklist'!$F$3:$F$16,1,FALSE))),"Please select a value from the drop-down menu",IF('DO NOT USE_Case Formulas'!A397,"OK",NA()))</f>
        <v>#N/A</v>
      </c>
      <c r="U397" s="40" t="e">
        <f>IF(LEN('Captura de datos CASO'!U397)&gt;100,"Classroom(s) must be less than 100 characters",IF('DO NOT USE_Case Formulas'!A397,"OK",NA()))</f>
        <v>#N/A</v>
      </c>
      <c r="V397" s="40" t="e">
        <f>IF(AND(NOT(ISBLANK('Captura de datos CASO'!V397)),ISNA(VLOOKUP('Captura de datos CASO'!V397,'DO NOT USE_School Picklist'!$S$3:$S$12,1,FALSE))),"Please select a value from the drop-down menu",IF('DO NOT USE_Case Formulas'!A397,"OK",NA()))</f>
        <v>#N/A</v>
      </c>
      <c r="W397" s="40" t="e">
        <f>IF(AND(NOT(ISBLANK('Captura de datos CASO'!W397)),ISNA(VLOOKUP('Captura de datos CASO'!W397,'DO NOT USE_School Picklist'!$S$3:$S$12,1,FALSE))),"Please select a value from the drop-down menu",IF('DO NOT USE_Case Formulas'!A397,"OK",NA()))</f>
        <v>#N/A</v>
      </c>
      <c r="X397" s="40" t="e">
        <f>IF(LEN('Captura de datos CASO'!X397)&gt;80,"Name of Education Group must be less than 80 characters",IF('DO NOT USE_Case Formulas'!A397,"OK",NA()))</f>
        <v>#N/A</v>
      </c>
      <c r="Y397" s="40" t="e">
        <f>IF(AND(NOT(ISBLANK('Captura de datos CASO'!Y397)),ISNA(VLOOKUP('Captura de datos CASO'!Y397,'DO NOT USE_School Picklist'!$K$3:$K$6,1,FALSE))),"Please select a value from the drop-down menu",IF('DO NOT USE_Case Formulas'!A397,"OK",NA()))</f>
        <v>#N/A</v>
      </c>
      <c r="Z397" s="40" t="e">
        <f>IF(AND('DO NOT USE_Case Formulas'!A397,ISBLANK('Captura de datos CASO'!Z397)),"Has this person had symptoms? is required",IF(AND(NOT(ISBLANK('Captura de datos CASO'!Z397)),ISNA(VLOOKUP('Captura de datos CASO'!Z397,'DO NOT USE_School Picklist'!$D$3:$D$5,1,FALSE))),"Please select a value from the drop-down menu",IF(NOT(ISBLANK('Captura de datos CASO'!Z397)),"OK",NA())))</f>
        <v>#N/A</v>
      </c>
      <c r="AA397" s="40" t="e">
        <f>IF(AND('Captura de datos CASO'!Z397='DO NOT USE_School Picklist'!$D$3,ISBLANK('Captura de datos CASO'!AA397)),"Symptom Onset Date is required if Ever Symptomatic is Yes",IF('DO NOT USE_Case Formulas'!A397,"OK",NA()))</f>
        <v>#N/A</v>
      </c>
      <c r="AB397" s="40"/>
      <c r="AC397" s="40" t="e">
        <f ca="1">IF(AND('DO NOT USE_Case Formulas'!A397,ISBLANK('Captura de datos CASO'!AC397)),"Lab Result Test Date is required",IF('Captura de datos CASO'!AC397&gt;'DO NOT USE_School Picklist'!$C$3,"Test Date cannot be a future date",IF(NOT(ISBLANK('Captura de datos CASO'!AC397)),"OK",NA())))</f>
        <v>#N/A</v>
      </c>
      <c r="AD397" s="40" t="e">
        <f>IF(AND(NOT(ISBLANK('Captura de datos CASO'!AD397)),ISNA(VLOOKUP('Captura de datos CASO'!AD397,'DO NOT USE_School Picklist'!$R$3:$R$7,1,FALSE))),"Please select a value from the drop-down menu",IF('DO NOT USE_Case Formulas'!A397,"OK",NA()))</f>
        <v>#N/A</v>
      </c>
      <c r="AE397" s="40" t="e">
        <f>IF(AND('DO NOT USE_Case Formulas'!A397,ISBLANK('Captura de datos CASO'!AB397)),"Lab Result Test Result is required",IF(AND(NOT(ISBLANK('Captura de datos CASO'!AB397)),ISNA(VLOOKUP('Captura de datos CASO'!AB397,'DO NOT USE_School Picklist'!$Q$3:$Q$8,1,FALSE))),"Please select a value from the drop-down menu",IF('DO NOT USE_Case Formulas'!A397,"OK",NA())))</f>
        <v>#N/A</v>
      </c>
    </row>
    <row r="398" spans="1:31" x14ac:dyDescent="0.3">
      <c r="A398" s="39" t="e">
        <f>IF('DO NOT USE_Case Formulas'!A398,IF('DO NOT USE_Case Formulas'!B398,"Not all required fields are completed","OK"),NA())</f>
        <v>#N/A</v>
      </c>
      <c r="B398" s="40" t="e">
        <f>IF(AND('DO NOT USE_Case Formulas'!A398,ISBLANK('Captura de datos CASO'!B398)),"First Name is required",IF(NOT(ISBLANK('Captura de datos CASO'!B398)),"OK",NA()))</f>
        <v>#N/A</v>
      </c>
      <c r="C398" s="40" t="e">
        <f>IF(AND('DO NOT USE_Case Formulas'!A398,ISBLANK('Captura de datos CASO'!C398)),"Last Name is required",IF(NOT(ISBLANK('Captura de datos CASO'!C398)),"OK",NA()))</f>
        <v>#N/A</v>
      </c>
      <c r="D398" s="40" t="e">
        <f>IF(AND('DO NOT USE_Case Formulas'!A398,ISBLANK('Captura de datos CASO'!D398)),"Birthdate is required",IF(NOT(ISBLANK('Captura de datos CASO'!D398)),"OK",NA()))</f>
        <v>#N/A</v>
      </c>
      <c r="E398" s="40" t="e">
        <f>IF(AND('DO NOT USE_Case Formulas'!A398,ISBLANK('Captura de datos CASO'!E398)),"Mobile Phone is required",IF(NOT(ISBLANK('Captura de datos CASO'!E398)),IF(AND(ISNUMBER(VALUE('Captura de datos CASO'!E398)),LEFT('Captura de datos CASO'!E398,1)&lt;&gt;"1",LEN('Captura de datos CASO'!E398)=10),"OK","Phone number must be valid format"),NA()))</f>
        <v>#N/A</v>
      </c>
      <c r="F398" s="40" t="e">
        <f>IF(LEN('Captura de datos CASO'!F398)&gt;255,"Home Street Address must be less than 255 characters",IF('DO NOT USE_Case Formulas'!A398,"OK",NA()))</f>
        <v>#N/A</v>
      </c>
      <c r="G398" s="40" t="e">
        <f>IF(LEN('Captura de datos CASO'!G398)&gt;40,"City must be less than 40 characters",IF('DO NOT USE_Case Formulas'!A398,"OK",NA()))</f>
        <v>#N/A</v>
      </c>
      <c r="H398" s="40" t="e">
        <f>IF(AND(NOT(ISBLANK('Captura de datos CASO'!H398)),ISNA(VLOOKUP('Captura de datos CASO'!H398,'DO NOT USE_School Picklist'!$P$3:$P$52,1,FALSE))),"Please select a value from the drop-down menu",IF('DO NOT USE_Case Formulas'!A398,"OK",NA()))</f>
        <v>#N/A</v>
      </c>
      <c r="I398" s="40" t="e">
        <f>IF(AND('DO NOT USE_Case Formulas'!A398,ISBLANK('Captura de datos CASO'!I398)),"Zip is required",IF(ISBLANK('Captura de datos CASO'!I398),NA(),"OK"))</f>
        <v>#N/A</v>
      </c>
      <c r="J398" s="40" t="e">
        <f>IF(AND('DO NOT USE_Case Formulas'!A398,ISBLANK('Captura de datos CASO'!J398)),"Student or Staff? is required",IF(ISBLANK('Captura de datos CASO'!J398),NA(),IF(ISNA(VLOOKUP('Captura de datos CASO'!J398,'DO NOT USE_School Picklist'!$B$3:$B$6,1,FALSE)),"Please select a value from the drop-down menu","OK")))</f>
        <v>#N/A</v>
      </c>
      <c r="K398" s="40" t="e">
        <f>IF(AND('Captura de datos CASO'!J398='DO NOT USE_School Picklist'!$B$4,ISBLANK('Captura de datos CASO'!K398)),"Occupation/Job Title is required if Student or Staff? is Yes, staff/faculty or volunteer",IF('DO NOT USE_Case Formulas'!A398,"OK",NA()))</f>
        <v>#N/A</v>
      </c>
      <c r="L398" s="40" t="e">
        <f ca="1">IF('Captura de datos CASO'!L398&gt;'DO NOT USE_School Picklist'!$C$3,"Date last on school campus/facility cannot be a future date",IF('DO NOT USE_Case Formulas'!A398,IF(ISBLANK('Captura de datos CASO'!L398),"Date last on school campus/facility is required","OK"),NA()))</f>
        <v>#N/A</v>
      </c>
      <c r="M398" s="40" t="e">
        <f>IF(AND('DO NOT USE_Case Formulas'!A398,ISBLANK('Captura de datos CASO'!M398)),"Specific Place in the Location is required",IF(ISBLANK('Captura de datos CASO'!M398),NA(),"OK"))</f>
        <v>#N/A</v>
      </c>
      <c r="N398" s="40" t="e">
        <f>IF(LEN('Captura de datos CASO'!N398)&gt;50,"Parent/Guardian Name must be less than 50 characters",IF('DO NOT USE_Case Formulas'!A398,"OK",NA()))</f>
        <v>#N/A</v>
      </c>
      <c r="O398" s="40" t="e">
        <f>IF(NOT(ISBLANK('Captura de datos CASO'!O398)),IF(AND(ISNUMBER('Captura de datos CASO'!O398),LEFT('Captura de datos CASO'!O398,1)&lt;&gt;"1",LEN('Captura de datos CASO'!O398)=10),"OK","Phone number must be valid format"),IF('DO NOT USE_Case Formulas'!A398,"OK",NA()))</f>
        <v>#N/A</v>
      </c>
      <c r="P398" s="53" t="e">
        <f>IF(AND(NOT(ISBLANK('Captura de datos CASO'!P398)),ISNA(VLOOKUP('Captura de datos CASO'!P398,'DO NOT USE_School Picklist'!$I$3:$I$5,1,FALSE))),"Please select a value from the drop-down menu",IF('DO NOT USE_Case Formulas'!A398,"OK",NA()))</f>
        <v>#N/A</v>
      </c>
      <c r="Q398" s="40" t="e">
        <f>IF(AND(NOT(ISBLANK('Captura de datos CASO'!Q398)),ISNA(VLOOKUP('Captura de datos CASO'!Q398,'DO NOT USE_School Picklist'!$E$3:$E$10,1,FALSE))),"Please select a value from the drop-down menu",IF('DO NOT USE_Case Formulas'!A398,"OK",NA()))</f>
        <v>#N/A</v>
      </c>
      <c r="R398" s="53" t="e">
        <f>IF(AND(NOT(ISBLANK('Captura de datos CASO'!R398)),ISNA(VLOOKUP('Captura de datos CASO'!R398,'DO NOT USE_School Picklist'!$W$3:$W$9,1,FALSE))),"Please select a value from the drop-down menu",IF('DO NOT USE_Case Formulas'!A398,"OK",NA()))</f>
        <v>#N/A</v>
      </c>
      <c r="S398" s="53" t="e">
        <f>IF(AND(NOT(ISBLANK('Captura de datos CASO'!S398)),ISNA(VLOOKUP('Captura de datos CASO'!S398,'DO NOT USE_School Picklist'!$W$3:$W$9,1,FALSE))),"Please select a value from the drop-down menu",IF('DO NOT USE_Case Formulas'!A398,"OK",NA()))</f>
        <v>#N/A</v>
      </c>
      <c r="T398" s="40" t="e">
        <f>IF(AND(NOT(ISBLANK('Captura de datos CASO'!T398)),ISNA(VLOOKUP('Captura de datos CASO'!T398,'DO NOT USE_School Picklist'!$F$3:$F$16,1,FALSE))),"Please select a value from the drop-down menu",IF('DO NOT USE_Case Formulas'!A398,"OK",NA()))</f>
        <v>#N/A</v>
      </c>
      <c r="U398" s="40" t="e">
        <f>IF(LEN('Captura de datos CASO'!U398)&gt;100,"Classroom(s) must be less than 100 characters",IF('DO NOT USE_Case Formulas'!A398,"OK",NA()))</f>
        <v>#N/A</v>
      </c>
      <c r="V398" s="40" t="e">
        <f>IF(AND(NOT(ISBLANK('Captura de datos CASO'!V398)),ISNA(VLOOKUP('Captura de datos CASO'!V398,'DO NOT USE_School Picklist'!$S$3:$S$12,1,FALSE))),"Please select a value from the drop-down menu",IF('DO NOT USE_Case Formulas'!A398,"OK",NA()))</f>
        <v>#N/A</v>
      </c>
      <c r="W398" s="40" t="e">
        <f>IF(AND(NOT(ISBLANK('Captura de datos CASO'!W398)),ISNA(VLOOKUP('Captura de datos CASO'!W398,'DO NOT USE_School Picklist'!$S$3:$S$12,1,FALSE))),"Please select a value from the drop-down menu",IF('DO NOT USE_Case Formulas'!A398,"OK",NA()))</f>
        <v>#N/A</v>
      </c>
      <c r="X398" s="40" t="e">
        <f>IF(LEN('Captura de datos CASO'!X398)&gt;80,"Name of Education Group must be less than 80 characters",IF('DO NOT USE_Case Formulas'!A398,"OK",NA()))</f>
        <v>#N/A</v>
      </c>
      <c r="Y398" s="40" t="e">
        <f>IF(AND(NOT(ISBLANK('Captura de datos CASO'!Y398)),ISNA(VLOOKUP('Captura de datos CASO'!Y398,'DO NOT USE_School Picklist'!$K$3:$K$6,1,FALSE))),"Please select a value from the drop-down menu",IF('DO NOT USE_Case Formulas'!A398,"OK",NA()))</f>
        <v>#N/A</v>
      </c>
      <c r="Z398" s="40" t="e">
        <f>IF(AND('DO NOT USE_Case Formulas'!A398,ISBLANK('Captura de datos CASO'!Z398)),"Has this person had symptoms? is required",IF(AND(NOT(ISBLANK('Captura de datos CASO'!Z398)),ISNA(VLOOKUP('Captura de datos CASO'!Z398,'DO NOT USE_School Picklist'!$D$3:$D$5,1,FALSE))),"Please select a value from the drop-down menu",IF(NOT(ISBLANK('Captura de datos CASO'!Z398)),"OK",NA())))</f>
        <v>#N/A</v>
      </c>
      <c r="AA398" s="40" t="e">
        <f>IF(AND('Captura de datos CASO'!Z398='DO NOT USE_School Picklist'!$D$3,ISBLANK('Captura de datos CASO'!AA398)),"Symptom Onset Date is required if Ever Symptomatic is Yes",IF('DO NOT USE_Case Formulas'!A398,"OK",NA()))</f>
        <v>#N/A</v>
      </c>
      <c r="AB398" s="40"/>
      <c r="AC398" s="40" t="e">
        <f ca="1">IF(AND('DO NOT USE_Case Formulas'!A398,ISBLANK('Captura de datos CASO'!AC398)),"Lab Result Test Date is required",IF('Captura de datos CASO'!AC398&gt;'DO NOT USE_School Picklist'!$C$3,"Test Date cannot be a future date",IF(NOT(ISBLANK('Captura de datos CASO'!AC398)),"OK",NA())))</f>
        <v>#N/A</v>
      </c>
      <c r="AD398" s="40" t="e">
        <f>IF(AND(NOT(ISBLANK('Captura de datos CASO'!AD398)),ISNA(VLOOKUP('Captura de datos CASO'!AD398,'DO NOT USE_School Picklist'!$R$3:$R$7,1,FALSE))),"Please select a value from the drop-down menu",IF('DO NOT USE_Case Formulas'!A398,"OK",NA()))</f>
        <v>#N/A</v>
      </c>
      <c r="AE398" s="40" t="e">
        <f>IF(AND('DO NOT USE_Case Formulas'!A398,ISBLANK('Captura de datos CASO'!AB398)),"Lab Result Test Result is required",IF(AND(NOT(ISBLANK('Captura de datos CASO'!AB398)),ISNA(VLOOKUP('Captura de datos CASO'!AB398,'DO NOT USE_School Picklist'!$Q$3:$Q$8,1,FALSE))),"Please select a value from the drop-down menu",IF('DO NOT USE_Case Formulas'!A398,"OK",NA())))</f>
        <v>#N/A</v>
      </c>
    </row>
    <row r="399" spans="1:31" x14ac:dyDescent="0.3">
      <c r="A399" s="39" t="e">
        <f>IF('DO NOT USE_Case Formulas'!A399,IF('DO NOT USE_Case Formulas'!B399,"Not all required fields are completed","OK"),NA())</f>
        <v>#N/A</v>
      </c>
      <c r="B399" s="40" t="e">
        <f>IF(AND('DO NOT USE_Case Formulas'!A399,ISBLANK('Captura de datos CASO'!B399)),"First Name is required",IF(NOT(ISBLANK('Captura de datos CASO'!B399)),"OK",NA()))</f>
        <v>#N/A</v>
      </c>
      <c r="C399" s="40" t="e">
        <f>IF(AND('DO NOT USE_Case Formulas'!A399,ISBLANK('Captura de datos CASO'!C399)),"Last Name is required",IF(NOT(ISBLANK('Captura de datos CASO'!C399)),"OK",NA()))</f>
        <v>#N/A</v>
      </c>
      <c r="D399" s="40" t="e">
        <f>IF(AND('DO NOT USE_Case Formulas'!A399,ISBLANK('Captura de datos CASO'!D399)),"Birthdate is required",IF(NOT(ISBLANK('Captura de datos CASO'!D399)),"OK",NA()))</f>
        <v>#N/A</v>
      </c>
      <c r="E399" s="40" t="e">
        <f>IF(AND('DO NOT USE_Case Formulas'!A399,ISBLANK('Captura de datos CASO'!E399)),"Mobile Phone is required",IF(NOT(ISBLANK('Captura de datos CASO'!E399)),IF(AND(ISNUMBER(VALUE('Captura de datos CASO'!E399)),LEFT('Captura de datos CASO'!E399,1)&lt;&gt;"1",LEN('Captura de datos CASO'!E399)=10),"OK","Phone number must be valid format"),NA()))</f>
        <v>#N/A</v>
      </c>
      <c r="F399" s="40" t="e">
        <f>IF(LEN('Captura de datos CASO'!F399)&gt;255,"Home Street Address must be less than 255 characters",IF('DO NOT USE_Case Formulas'!A399,"OK",NA()))</f>
        <v>#N/A</v>
      </c>
      <c r="G399" s="40" t="e">
        <f>IF(LEN('Captura de datos CASO'!G399)&gt;40,"City must be less than 40 characters",IF('DO NOT USE_Case Formulas'!A399,"OK",NA()))</f>
        <v>#N/A</v>
      </c>
      <c r="H399" s="40" t="e">
        <f>IF(AND(NOT(ISBLANK('Captura de datos CASO'!H399)),ISNA(VLOOKUP('Captura de datos CASO'!H399,'DO NOT USE_School Picklist'!$P$3:$P$52,1,FALSE))),"Please select a value from the drop-down menu",IF('DO NOT USE_Case Formulas'!A399,"OK",NA()))</f>
        <v>#N/A</v>
      </c>
      <c r="I399" s="40" t="e">
        <f>IF(AND('DO NOT USE_Case Formulas'!A399,ISBLANK('Captura de datos CASO'!I399)),"Zip is required",IF(ISBLANK('Captura de datos CASO'!I399),NA(),"OK"))</f>
        <v>#N/A</v>
      </c>
      <c r="J399" s="40" t="e">
        <f>IF(AND('DO NOT USE_Case Formulas'!A399,ISBLANK('Captura de datos CASO'!J399)),"Student or Staff? is required",IF(ISBLANK('Captura de datos CASO'!J399),NA(),IF(ISNA(VLOOKUP('Captura de datos CASO'!J399,'DO NOT USE_School Picklist'!$B$3:$B$6,1,FALSE)),"Please select a value from the drop-down menu","OK")))</f>
        <v>#N/A</v>
      </c>
      <c r="K399" s="40" t="e">
        <f>IF(AND('Captura de datos CASO'!J399='DO NOT USE_School Picklist'!$B$4,ISBLANK('Captura de datos CASO'!K399)),"Occupation/Job Title is required if Student or Staff? is Yes, staff/faculty or volunteer",IF('DO NOT USE_Case Formulas'!A399,"OK",NA()))</f>
        <v>#N/A</v>
      </c>
      <c r="L399" s="40" t="e">
        <f ca="1">IF('Captura de datos CASO'!L399&gt;'DO NOT USE_School Picklist'!$C$3,"Date last on school campus/facility cannot be a future date",IF('DO NOT USE_Case Formulas'!A399,IF(ISBLANK('Captura de datos CASO'!L399),"Date last on school campus/facility is required","OK"),NA()))</f>
        <v>#N/A</v>
      </c>
      <c r="M399" s="40" t="e">
        <f>IF(AND('DO NOT USE_Case Formulas'!A399,ISBLANK('Captura de datos CASO'!M399)),"Specific Place in the Location is required",IF(ISBLANK('Captura de datos CASO'!M399),NA(),"OK"))</f>
        <v>#N/A</v>
      </c>
      <c r="N399" s="40" t="e">
        <f>IF(LEN('Captura de datos CASO'!N399)&gt;50,"Parent/Guardian Name must be less than 50 characters",IF('DO NOT USE_Case Formulas'!A399,"OK",NA()))</f>
        <v>#N/A</v>
      </c>
      <c r="O399" s="40" t="e">
        <f>IF(NOT(ISBLANK('Captura de datos CASO'!O399)),IF(AND(ISNUMBER('Captura de datos CASO'!O399),LEFT('Captura de datos CASO'!O399,1)&lt;&gt;"1",LEN('Captura de datos CASO'!O399)=10),"OK","Phone number must be valid format"),IF('DO NOT USE_Case Formulas'!A399,"OK",NA()))</f>
        <v>#N/A</v>
      </c>
      <c r="P399" s="53" t="e">
        <f>IF(AND(NOT(ISBLANK('Captura de datos CASO'!P399)),ISNA(VLOOKUP('Captura de datos CASO'!P399,'DO NOT USE_School Picklist'!$I$3:$I$5,1,FALSE))),"Please select a value from the drop-down menu",IF('DO NOT USE_Case Formulas'!A399,"OK",NA()))</f>
        <v>#N/A</v>
      </c>
      <c r="Q399" s="40" t="e">
        <f>IF(AND(NOT(ISBLANK('Captura de datos CASO'!Q399)),ISNA(VLOOKUP('Captura de datos CASO'!Q399,'DO NOT USE_School Picklist'!$E$3:$E$10,1,FALSE))),"Please select a value from the drop-down menu",IF('DO NOT USE_Case Formulas'!A399,"OK",NA()))</f>
        <v>#N/A</v>
      </c>
      <c r="R399" s="53" t="e">
        <f>IF(AND(NOT(ISBLANK('Captura de datos CASO'!R399)),ISNA(VLOOKUP('Captura de datos CASO'!R399,'DO NOT USE_School Picklist'!$W$3:$W$9,1,FALSE))),"Please select a value from the drop-down menu",IF('DO NOT USE_Case Formulas'!A399,"OK",NA()))</f>
        <v>#N/A</v>
      </c>
      <c r="S399" s="53" t="e">
        <f>IF(AND(NOT(ISBLANK('Captura de datos CASO'!S399)),ISNA(VLOOKUP('Captura de datos CASO'!S399,'DO NOT USE_School Picklist'!$W$3:$W$9,1,FALSE))),"Please select a value from the drop-down menu",IF('DO NOT USE_Case Formulas'!A399,"OK",NA()))</f>
        <v>#N/A</v>
      </c>
      <c r="T399" s="40" t="e">
        <f>IF(AND(NOT(ISBLANK('Captura de datos CASO'!T399)),ISNA(VLOOKUP('Captura de datos CASO'!T399,'DO NOT USE_School Picklist'!$F$3:$F$16,1,FALSE))),"Please select a value from the drop-down menu",IF('DO NOT USE_Case Formulas'!A399,"OK",NA()))</f>
        <v>#N/A</v>
      </c>
      <c r="U399" s="40" t="e">
        <f>IF(LEN('Captura de datos CASO'!U399)&gt;100,"Classroom(s) must be less than 100 characters",IF('DO NOT USE_Case Formulas'!A399,"OK",NA()))</f>
        <v>#N/A</v>
      </c>
      <c r="V399" s="40" t="e">
        <f>IF(AND(NOT(ISBLANK('Captura de datos CASO'!V399)),ISNA(VLOOKUP('Captura de datos CASO'!V399,'DO NOT USE_School Picklist'!$S$3:$S$12,1,FALSE))),"Please select a value from the drop-down menu",IF('DO NOT USE_Case Formulas'!A399,"OK",NA()))</f>
        <v>#N/A</v>
      </c>
      <c r="W399" s="40" t="e">
        <f>IF(AND(NOT(ISBLANK('Captura de datos CASO'!W399)),ISNA(VLOOKUP('Captura de datos CASO'!W399,'DO NOT USE_School Picklist'!$S$3:$S$12,1,FALSE))),"Please select a value from the drop-down menu",IF('DO NOT USE_Case Formulas'!A399,"OK",NA()))</f>
        <v>#N/A</v>
      </c>
      <c r="X399" s="40" t="e">
        <f>IF(LEN('Captura de datos CASO'!X399)&gt;80,"Name of Education Group must be less than 80 characters",IF('DO NOT USE_Case Formulas'!A399,"OK",NA()))</f>
        <v>#N/A</v>
      </c>
      <c r="Y399" s="40" t="e">
        <f>IF(AND(NOT(ISBLANK('Captura de datos CASO'!Y399)),ISNA(VLOOKUP('Captura de datos CASO'!Y399,'DO NOT USE_School Picklist'!$K$3:$K$6,1,FALSE))),"Please select a value from the drop-down menu",IF('DO NOT USE_Case Formulas'!A399,"OK",NA()))</f>
        <v>#N/A</v>
      </c>
      <c r="Z399" s="40" t="e">
        <f>IF(AND('DO NOT USE_Case Formulas'!A399,ISBLANK('Captura de datos CASO'!Z399)),"Has this person had symptoms? is required",IF(AND(NOT(ISBLANK('Captura de datos CASO'!Z399)),ISNA(VLOOKUP('Captura de datos CASO'!Z399,'DO NOT USE_School Picklist'!$D$3:$D$5,1,FALSE))),"Please select a value from the drop-down menu",IF(NOT(ISBLANK('Captura de datos CASO'!Z399)),"OK",NA())))</f>
        <v>#N/A</v>
      </c>
      <c r="AA399" s="40" t="e">
        <f>IF(AND('Captura de datos CASO'!Z399='DO NOT USE_School Picklist'!$D$3,ISBLANK('Captura de datos CASO'!AA399)),"Symptom Onset Date is required if Ever Symptomatic is Yes",IF('DO NOT USE_Case Formulas'!A399,"OK",NA()))</f>
        <v>#N/A</v>
      </c>
      <c r="AB399" s="40"/>
      <c r="AC399" s="40" t="e">
        <f ca="1">IF(AND('DO NOT USE_Case Formulas'!A399,ISBLANK('Captura de datos CASO'!AC399)),"Lab Result Test Date is required",IF('Captura de datos CASO'!AC399&gt;'DO NOT USE_School Picklist'!$C$3,"Test Date cannot be a future date",IF(NOT(ISBLANK('Captura de datos CASO'!AC399)),"OK",NA())))</f>
        <v>#N/A</v>
      </c>
      <c r="AD399" s="40" t="e">
        <f>IF(AND(NOT(ISBLANK('Captura de datos CASO'!AD399)),ISNA(VLOOKUP('Captura de datos CASO'!AD399,'DO NOT USE_School Picklist'!$R$3:$R$7,1,FALSE))),"Please select a value from the drop-down menu",IF('DO NOT USE_Case Formulas'!A399,"OK",NA()))</f>
        <v>#N/A</v>
      </c>
      <c r="AE399" s="40" t="e">
        <f>IF(AND('DO NOT USE_Case Formulas'!A399,ISBLANK('Captura de datos CASO'!AB399)),"Lab Result Test Result is required",IF(AND(NOT(ISBLANK('Captura de datos CASO'!AB399)),ISNA(VLOOKUP('Captura de datos CASO'!AB399,'DO NOT USE_School Picklist'!$Q$3:$Q$8,1,FALSE))),"Please select a value from the drop-down menu",IF('DO NOT USE_Case Formulas'!A399,"OK",NA())))</f>
        <v>#N/A</v>
      </c>
    </row>
    <row r="400" spans="1:31" x14ac:dyDescent="0.3">
      <c r="A400" s="39" t="e">
        <f>IF('DO NOT USE_Case Formulas'!A400,IF('DO NOT USE_Case Formulas'!B400,"Not all required fields are completed","OK"),NA())</f>
        <v>#N/A</v>
      </c>
      <c r="B400" s="40" t="e">
        <f>IF(AND('DO NOT USE_Case Formulas'!A400,ISBLANK('Captura de datos CASO'!B400)),"First Name is required",IF(NOT(ISBLANK('Captura de datos CASO'!B400)),"OK",NA()))</f>
        <v>#N/A</v>
      </c>
      <c r="C400" s="40" t="e">
        <f>IF(AND('DO NOT USE_Case Formulas'!A400,ISBLANK('Captura de datos CASO'!C400)),"Last Name is required",IF(NOT(ISBLANK('Captura de datos CASO'!C400)),"OK",NA()))</f>
        <v>#N/A</v>
      </c>
      <c r="D400" s="40" t="e">
        <f>IF(AND('DO NOT USE_Case Formulas'!A400,ISBLANK('Captura de datos CASO'!D400)),"Birthdate is required",IF(NOT(ISBLANK('Captura de datos CASO'!D400)),"OK",NA()))</f>
        <v>#N/A</v>
      </c>
      <c r="E400" s="40" t="e">
        <f>IF(AND('DO NOT USE_Case Formulas'!A400,ISBLANK('Captura de datos CASO'!E400)),"Mobile Phone is required",IF(NOT(ISBLANK('Captura de datos CASO'!E400)),IF(AND(ISNUMBER(VALUE('Captura de datos CASO'!E400)),LEFT('Captura de datos CASO'!E400,1)&lt;&gt;"1",LEN('Captura de datos CASO'!E400)=10),"OK","Phone number must be valid format"),NA()))</f>
        <v>#N/A</v>
      </c>
      <c r="F400" s="40" t="e">
        <f>IF(LEN('Captura de datos CASO'!F400)&gt;255,"Home Street Address must be less than 255 characters",IF('DO NOT USE_Case Formulas'!A400,"OK",NA()))</f>
        <v>#N/A</v>
      </c>
      <c r="G400" s="40" t="e">
        <f>IF(LEN('Captura de datos CASO'!G400)&gt;40,"City must be less than 40 characters",IF('DO NOT USE_Case Formulas'!A400,"OK",NA()))</f>
        <v>#N/A</v>
      </c>
      <c r="H400" s="40" t="e">
        <f>IF(AND(NOT(ISBLANK('Captura de datos CASO'!H400)),ISNA(VLOOKUP('Captura de datos CASO'!H400,'DO NOT USE_School Picklist'!$P$3:$P$52,1,FALSE))),"Please select a value from the drop-down menu",IF('DO NOT USE_Case Formulas'!A400,"OK",NA()))</f>
        <v>#N/A</v>
      </c>
      <c r="I400" s="40" t="e">
        <f>IF(AND('DO NOT USE_Case Formulas'!A400,ISBLANK('Captura de datos CASO'!I400)),"Zip is required",IF(ISBLANK('Captura de datos CASO'!I400),NA(),"OK"))</f>
        <v>#N/A</v>
      </c>
      <c r="J400" s="40" t="e">
        <f>IF(AND('DO NOT USE_Case Formulas'!A400,ISBLANK('Captura de datos CASO'!J400)),"Student or Staff? is required",IF(ISBLANK('Captura de datos CASO'!J400),NA(),IF(ISNA(VLOOKUP('Captura de datos CASO'!J400,'DO NOT USE_School Picklist'!$B$3:$B$6,1,FALSE)),"Please select a value from the drop-down menu","OK")))</f>
        <v>#N/A</v>
      </c>
      <c r="K400" s="40" t="e">
        <f>IF(AND('Captura de datos CASO'!J400='DO NOT USE_School Picklist'!$B$4,ISBLANK('Captura de datos CASO'!K400)),"Occupation/Job Title is required if Student or Staff? is Yes, staff/faculty or volunteer",IF('DO NOT USE_Case Formulas'!A400,"OK",NA()))</f>
        <v>#N/A</v>
      </c>
      <c r="L400" s="40" t="e">
        <f ca="1">IF('Captura de datos CASO'!L400&gt;'DO NOT USE_School Picklist'!$C$3,"Date last on school campus/facility cannot be a future date",IF('DO NOT USE_Case Formulas'!A400,IF(ISBLANK('Captura de datos CASO'!L400),"Date last on school campus/facility is required","OK"),NA()))</f>
        <v>#N/A</v>
      </c>
      <c r="M400" s="40" t="e">
        <f>IF(AND('DO NOT USE_Case Formulas'!A400,ISBLANK('Captura de datos CASO'!M400)),"Specific Place in the Location is required",IF(ISBLANK('Captura de datos CASO'!M400),NA(),"OK"))</f>
        <v>#N/A</v>
      </c>
      <c r="N400" s="40" t="e">
        <f>IF(LEN('Captura de datos CASO'!N400)&gt;50,"Parent/Guardian Name must be less than 50 characters",IF('DO NOT USE_Case Formulas'!A400,"OK",NA()))</f>
        <v>#N/A</v>
      </c>
      <c r="O400" s="40" t="e">
        <f>IF(NOT(ISBLANK('Captura de datos CASO'!O400)),IF(AND(ISNUMBER('Captura de datos CASO'!O400),LEFT('Captura de datos CASO'!O400,1)&lt;&gt;"1",LEN('Captura de datos CASO'!O400)=10),"OK","Phone number must be valid format"),IF('DO NOT USE_Case Formulas'!A400,"OK",NA()))</f>
        <v>#N/A</v>
      </c>
      <c r="P400" s="53" t="e">
        <f>IF(AND(NOT(ISBLANK('Captura de datos CASO'!P400)),ISNA(VLOOKUP('Captura de datos CASO'!P400,'DO NOT USE_School Picklist'!$I$3:$I$5,1,FALSE))),"Please select a value from the drop-down menu",IF('DO NOT USE_Case Formulas'!A400,"OK",NA()))</f>
        <v>#N/A</v>
      </c>
      <c r="Q400" s="40" t="e">
        <f>IF(AND(NOT(ISBLANK('Captura de datos CASO'!Q400)),ISNA(VLOOKUP('Captura de datos CASO'!Q400,'DO NOT USE_School Picklist'!$E$3:$E$10,1,FALSE))),"Please select a value from the drop-down menu",IF('DO NOT USE_Case Formulas'!A400,"OK",NA()))</f>
        <v>#N/A</v>
      </c>
      <c r="R400" s="53" t="e">
        <f>IF(AND(NOT(ISBLANK('Captura de datos CASO'!R400)),ISNA(VLOOKUP('Captura de datos CASO'!R400,'DO NOT USE_School Picklist'!$W$3:$W$9,1,FALSE))),"Please select a value from the drop-down menu",IF('DO NOT USE_Case Formulas'!A400,"OK",NA()))</f>
        <v>#N/A</v>
      </c>
      <c r="S400" s="53" t="e">
        <f>IF(AND(NOT(ISBLANK('Captura de datos CASO'!S400)),ISNA(VLOOKUP('Captura de datos CASO'!S400,'DO NOT USE_School Picklist'!$W$3:$W$9,1,FALSE))),"Please select a value from the drop-down menu",IF('DO NOT USE_Case Formulas'!A400,"OK",NA()))</f>
        <v>#N/A</v>
      </c>
      <c r="T400" s="40" t="e">
        <f>IF(AND(NOT(ISBLANK('Captura de datos CASO'!T400)),ISNA(VLOOKUP('Captura de datos CASO'!T400,'DO NOT USE_School Picklist'!$F$3:$F$16,1,FALSE))),"Please select a value from the drop-down menu",IF('DO NOT USE_Case Formulas'!A400,"OK",NA()))</f>
        <v>#N/A</v>
      </c>
      <c r="U400" s="40" t="e">
        <f>IF(LEN('Captura de datos CASO'!U400)&gt;100,"Classroom(s) must be less than 100 characters",IF('DO NOT USE_Case Formulas'!A400,"OK",NA()))</f>
        <v>#N/A</v>
      </c>
      <c r="V400" s="40" t="e">
        <f>IF(AND(NOT(ISBLANK('Captura de datos CASO'!V400)),ISNA(VLOOKUP('Captura de datos CASO'!V400,'DO NOT USE_School Picklist'!$S$3:$S$12,1,FALSE))),"Please select a value from the drop-down menu",IF('DO NOT USE_Case Formulas'!A400,"OK",NA()))</f>
        <v>#N/A</v>
      </c>
      <c r="W400" s="40" t="e">
        <f>IF(AND(NOT(ISBLANK('Captura de datos CASO'!W400)),ISNA(VLOOKUP('Captura de datos CASO'!W400,'DO NOT USE_School Picklist'!$S$3:$S$12,1,FALSE))),"Please select a value from the drop-down menu",IF('DO NOT USE_Case Formulas'!A400,"OK",NA()))</f>
        <v>#N/A</v>
      </c>
      <c r="X400" s="40" t="e">
        <f>IF(LEN('Captura de datos CASO'!X400)&gt;80,"Name of Education Group must be less than 80 characters",IF('DO NOT USE_Case Formulas'!A400,"OK",NA()))</f>
        <v>#N/A</v>
      </c>
      <c r="Y400" s="40" t="e">
        <f>IF(AND(NOT(ISBLANK('Captura de datos CASO'!Y400)),ISNA(VLOOKUP('Captura de datos CASO'!Y400,'DO NOT USE_School Picklist'!$K$3:$K$6,1,FALSE))),"Please select a value from the drop-down menu",IF('DO NOT USE_Case Formulas'!A400,"OK",NA()))</f>
        <v>#N/A</v>
      </c>
      <c r="Z400" s="40" t="e">
        <f>IF(AND('DO NOT USE_Case Formulas'!A400,ISBLANK('Captura de datos CASO'!Z400)),"Has this person had symptoms? is required",IF(AND(NOT(ISBLANK('Captura de datos CASO'!Z400)),ISNA(VLOOKUP('Captura de datos CASO'!Z400,'DO NOT USE_School Picklist'!$D$3:$D$5,1,FALSE))),"Please select a value from the drop-down menu",IF(NOT(ISBLANK('Captura de datos CASO'!Z400)),"OK",NA())))</f>
        <v>#N/A</v>
      </c>
      <c r="AA400" s="40" t="e">
        <f>IF(AND('Captura de datos CASO'!Z400='DO NOT USE_School Picklist'!$D$3,ISBLANK('Captura de datos CASO'!AA400)),"Symptom Onset Date is required if Ever Symptomatic is Yes",IF('DO NOT USE_Case Formulas'!A400,"OK",NA()))</f>
        <v>#N/A</v>
      </c>
      <c r="AB400" s="40"/>
      <c r="AC400" s="40" t="e">
        <f ca="1">IF(AND('DO NOT USE_Case Formulas'!A400,ISBLANK('Captura de datos CASO'!AC400)),"Lab Result Test Date is required",IF('Captura de datos CASO'!AC400&gt;'DO NOT USE_School Picklist'!$C$3,"Test Date cannot be a future date",IF(NOT(ISBLANK('Captura de datos CASO'!AC400)),"OK",NA())))</f>
        <v>#N/A</v>
      </c>
      <c r="AD400" s="40" t="e">
        <f>IF(AND(NOT(ISBLANK('Captura de datos CASO'!AD400)),ISNA(VLOOKUP('Captura de datos CASO'!AD400,'DO NOT USE_School Picklist'!$R$3:$R$7,1,FALSE))),"Please select a value from the drop-down menu",IF('DO NOT USE_Case Formulas'!A400,"OK",NA()))</f>
        <v>#N/A</v>
      </c>
      <c r="AE400" s="40" t="e">
        <f>IF(AND('DO NOT USE_Case Formulas'!A400,ISBLANK('Captura de datos CASO'!AB400)),"Lab Result Test Result is required",IF(AND(NOT(ISBLANK('Captura de datos CASO'!AB400)),ISNA(VLOOKUP('Captura de datos CASO'!AB400,'DO NOT USE_School Picklist'!$Q$3:$Q$8,1,FALSE))),"Please select a value from the drop-down menu",IF('DO NOT USE_Case Formulas'!A400,"OK",NA())))</f>
        <v>#N/A</v>
      </c>
    </row>
    <row r="401" spans="1:31" x14ac:dyDescent="0.3">
      <c r="A401" s="39" t="e">
        <f>IF('DO NOT USE_Case Formulas'!A401,IF('DO NOT USE_Case Formulas'!B401,"Not all required fields are completed","OK"),NA())</f>
        <v>#N/A</v>
      </c>
      <c r="B401" s="40" t="e">
        <f>IF(AND('DO NOT USE_Case Formulas'!A401,ISBLANK('Captura de datos CASO'!B401)),"First Name is required",IF(NOT(ISBLANK('Captura de datos CASO'!B401)),"OK",NA()))</f>
        <v>#N/A</v>
      </c>
      <c r="C401" s="40" t="e">
        <f>IF(AND('DO NOT USE_Case Formulas'!A401,ISBLANK('Captura de datos CASO'!C401)),"Last Name is required",IF(NOT(ISBLANK('Captura de datos CASO'!C401)),"OK",NA()))</f>
        <v>#N/A</v>
      </c>
      <c r="D401" s="40" t="e">
        <f>IF(AND('DO NOT USE_Case Formulas'!A401,ISBLANK('Captura de datos CASO'!D401)),"Birthdate is required",IF(NOT(ISBLANK('Captura de datos CASO'!D401)),"OK",NA()))</f>
        <v>#N/A</v>
      </c>
      <c r="E401" s="40" t="e">
        <f>IF(AND('DO NOT USE_Case Formulas'!A401,ISBLANK('Captura de datos CASO'!E401)),"Mobile Phone is required",IF(NOT(ISBLANK('Captura de datos CASO'!E401)),IF(AND(ISNUMBER(VALUE('Captura de datos CASO'!E401)),LEFT('Captura de datos CASO'!E401,1)&lt;&gt;"1",LEN('Captura de datos CASO'!E401)=10),"OK","Phone number must be valid format"),NA()))</f>
        <v>#N/A</v>
      </c>
      <c r="F401" s="40" t="e">
        <f>IF(LEN('Captura de datos CASO'!F401)&gt;255,"Home Street Address must be less than 255 characters",IF('DO NOT USE_Case Formulas'!A401,"OK",NA()))</f>
        <v>#N/A</v>
      </c>
      <c r="G401" s="40" t="e">
        <f>IF(LEN('Captura de datos CASO'!G401)&gt;40,"City must be less than 40 characters",IF('DO NOT USE_Case Formulas'!A401,"OK",NA()))</f>
        <v>#N/A</v>
      </c>
      <c r="H401" s="40" t="e">
        <f>IF(AND(NOT(ISBLANK('Captura de datos CASO'!H401)),ISNA(VLOOKUP('Captura de datos CASO'!H401,'DO NOT USE_School Picklist'!$P$3:$P$52,1,FALSE))),"Please select a value from the drop-down menu",IF('DO NOT USE_Case Formulas'!A401,"OK",NA()))</f>
        <v>#N/A</v>
      </c>
      <c r="I401" s="40" t="e">
        <f>IF(AND('DO NOT USE_Case Formulas'!A401,ISBLANK('Captura de datos CASO'!I401)),"Zip is required",IF(ISBLANK('Captura de datos CASO'!I401),NA(),"OK"))</f>
        <v>#N/A</v>
      </c>
      <c r="J401" s="40" t="e">
        <f>IF(AND('DO NOT USE_Case Formulas'!A401,ISBLANK('Captura de datos CASO'!J401)),"Student or Staff? is required",IF(ISBLANK('Captura de datos CASO'!J401),NA(),IF(ISNA(VLOOKUP('Captura de datos CASO'!J401,'DO NOT USE_School Picklist'!$B$3:$B$6,1,FALSE)),"Please select a value from the drop-down menu","OK")))</f>
        <v>#N/A</v>
      </c>
      <c r="K401" s="40" t="e">
        <f>IF(AND('Captura de datos CASO'!J401='DO NOT USE_School Picklist'!$B$4,ISBLANK('Captura de datos CASO'!K401)),"Occupation/Job Title is required if Student or Staff? is Yes, staff/faculty or volunteer",IF('DO NOT USE_Case Formulas'!A401,"OK",NA()))</f>
        <v>#N/A</v>
      </c>
      <c r="L401" s="40" t="e">
        <f ca="1">IF('Captura de datos CASO'!L401&gt;'DO NOT USE_School Picklist'!$C$3,"Date last on school campus/facility cannot be a future date",IF('DO NOT USE_Case Formulas'!A401,IF(ISBLANK('Captura de datos CASO'!L401),"Date last on school campus/facility is required","OK"),NA()))</f>
        <v>#N/A</v>
      </c>
      <c r="M401" s="40" t="e">
        <f>IF(AND('DO NOT USE_Case Formulas'!A401,ISBLANK('Captura de datos CASO'!M401)),"Specific Place in the Location is required",IF(ISBLANK('Captura de datos CASO'!M401),NA(),"OK"))</f>
        <v>#N/A</v>
      </c>
      <c r="N401" s="40" t="e">
        <f>IF(LEN('Captura de datos CASO'!N401)&gt;50,"Parent/Guardian Name must be less than 50 characters",IF('DO NOT USE_Case Formulas'!A401,"OK",NA()))</f>
        <v>#N/A</v>
      </c>
      <c r="O401" s="40" t="e">
        <f>IF(NOT(ISBLANK('Captura de datos CASO'!O401)),IF(AND(ISNUMBER('Captura de datos CASO'!O401),LEFT('Captura de datos CASO'!O401,1)&lt;&gt;"1",LEN('Captura de datos CASO'!O401)=10),"OK","Phone number must be valid format"),IF('DO NOT USE_Case Formulas'!A401,"OK",NA()))</f>
        <v>#N/A</v>
      </c>
      <c r="P401" s="53" t="e">
        <f>IF(AND(NOT(ISBLANK('Captura de datos CASO'!P401)),ISNA(VLOOKUP('Captura de datos CASO'!P401,'DO NOT USE_School Picklist'!$I$3:$I$5,1,FALSE))),"Please select a value from the drop-down menu",IF('DO NOT USE_Case Formulas'!A401,"OK",NA()))</f>
        <v>#N/A</v>
      </c>
      <c r="Q401" s="40" t="e">
        <f>IF(AND(NOT(ISBLANK('Captura de datos CASO'!Q401)),ISNA(VLOOKUP('Captura de datos CASO'!Q401,'DO NOT USE_School Picklist'!$E$3:$E$10,1,FALSE))),"Please select a value from the drop-down menu",IF('DO NOT USE_Case Formulas'!A401,"OK",NA()))</f>
        <v>#N/A</v>
      </c>
      <c r="R401" s="53" t="e">
        <f>IF(AND(NOT(ISBLANK('Captura de datos CASO'!R401)),ISNA(VLOOKUP('Captura de datos CASO'!R401,'DO NOT USE_School Picklist'!$W$3:$W$9,1,FALSE))),"Please select a value from the drop-down menu",IF('DO NOT USE_Case Formulas'!A401,"OK",NA()))</f>
        <v>#N/A</v>
      </c>
      <c r="S401" s="53" t="e">
        <f>IF(AND(NOT(ISBLANK('Captura de datos CASO'!S401)),ISNA(VLOOKUP('Captura de datos CASO'!S401,'DO NOT USE_School Picklist'!$W$3:$W$9,1,FALSE))),"Please select a value from the drop-down menu",IF('DO NOT USE_Case Formulas'!A401,"OK",NA()))</f>
        <v>#N/A</v>
      </c>
      <c r="T401" s="40" t="e">
        <f>IF(AND(NOT(ISBLANK('Captura de datos CASO'!T401)),ISNA(VLOOKUP('Captura de datos CASO'!T401,'DO NOT USE_School Picklist'!$F$3:$F$16,1,FALSE))),"Please select a value from the drop-down menu",IF('DO NOT USE_Case Formulas'!A401,"OK",NA()))</f>
        <v>#N/A</v>
      </c>
      <c r="U401" s="40" t="e">
        <f>IF(LEN('Captura de datos CASO'!U401)&gt;100,"Classroom(s) must be less than 100 characters",IF('DO NOT USE_Case Formulas'!A401,"OK",NA()))</f>
        <v>#N/A</v>
      </c>
      <c r="V401" s="40" t="e">
        <f>IF(AND(NOT(ISBLANK('Captura de datos CASO'!V401)),ISNA(VLOOKUP('Captura de datos CASO'!V401,'DO NOT USE_School Picklist'!$S$3:$S$12,1,FALSE))),"Please select a value from the drop-down menu",IF('DO NOT USE_Case Formulas'!A401,"OK",NA()))</f>
        <v>#N/A</v>
      </c>
      <c r="W401" s="40" t="e">
        <f>IF(AND(NOT(ISBLANK('Captura de datos CASO'!W401)),ISNA(VLOOKUP('Captura de datos CASO'!W401,'DO NOT USE_School Picklist'!$S$3:$S$12,1,FALSE))),"Please select a value from the drop-down menu",IF('DO NOT USE_Case Formulas'!A401,"OK",NA()))</f>
        <v>#N/A</v>
      </c>
      <c r="X401" s="40" t="e">
        <f>IF(LEN('Captura de datos CASO'!X401)&gt;80,"Name of Education Group must be less than 80 characters",IF('DO NOT USE_Case Formulas'!A401,"OK",NA()))</f>
        <v>#N/A</v>
      </c>
      <c r="Y401" s="40" t="e">
        <f>IF(AND(NOT(ISBLANK('Captura de datos CASO'!Y401)),ISNA(VLOOKUP('Captura de datos CASO'!Y401,'DO NOT USE_School Picklist'!$K$3:$K$6,1,FALSE))),"Please select a value from the drop-down menu",IF('DO NOT USE_Case Formulas'!A401,"OK",NA()))</f>
        <v>#N/A</v>
      </c>
      <c r="Z401" s="40" t="e">
        <f>IF(AND('DO NOT USE_Case Formulas'!A401,ISBLANK('Captura de datos CASO'!Z401)),"Has this person had symptoms? is required",IF(AND(NOT(ISBLANK('Captura de datos CASO'!Z401)),ISNA(VLOOKUP('Captura de datos CASO'!Z401,'DO NOT USE_School Picklist'!$D$3:$D$5,1,FALSE))),"Please select a value from the drop-down menu",IF(NOT(ISBLANK('Captura de datos CASO'!Z401)),"OK",NA())))</f>
        <v>#N/A</v>
      </c>
      <c r="AA401" s="40" t="e">
        <f>IF(AND('Captura de datos CASO'!Z401='DO NOT USE_School Picklist'!$D$3,ISBLANK('Captura de datos CASO'!AA401)),"Symptom Onset Date is required if Ever Symptomatic is Yes",IF('DO NOT USE_Case Formulas'!A401,"OK",NA()))</f>
        <v>#N/A</v>
      </c>
      <c r="AB401" s="40"/>
      <c r="AC401" s="40" t="e">
        <f ca="1">IF(AND('DO NOT USE_Case Formulas'!A401,ISBLANK('Captura de datos CASO'!AC401)),"Lab Result Test Date is required",IF('Captura de datos CASO'!AC401&gt;'DO NOT USE_School Picklist'!$C$3,"Test Date cannot be a future date",IF(NOT(ISBLANK('Captura de datos CASO'!AC401)),"OK",NA())))</f>
        <v>#N/A</v>
      </c>
      <c r="AD401" s="40" t="e">
        <f>IF(AND(NOT(ISBLANK('Captura de datos CASO'!AD401)),ISNA(VLOOKUP('Captura de datos CASO'!AD401,'DO NOT USE_School Picklist'!$R$3:$R$7,1,FALSE))),"Please select a value from the drop-down menu",IF('DO NOT USE_Case Formulas'!A401,"OK",NA()))</f>
        <v>#N/A</v>
      </c>
      <c r="AE401" s="40" t="e">
        <f>IF(AND('DO NOT USE_Case Formulas'!A401,ISBLANK('Captura de datos CASO'!AB401)),"Lab Result Test Result is required",IF(AND(NOT(ISBLANK('Captura de datos CASO'!AB401)),ISNA(VLOOKUP('Captura de datos CASO'!AB401,'DO NOT USE_School Picklist'!$Q$3:$Q$8,1,FALSE))),"Please select a value from the drop-down menu",IF('DO NOT USE_Case Formulas'!A401,"OK",NA())))</f>
        <v>#N/A</v>
      </c>
    </row>
    <row r="402" spans="1:31" x14ac:dyDescent="0.3">
      <c r="A402" s="39" t="e">
        <f>IF('DO NOT USE_Case Formulas'!A402,IF('DO NOT USE_Case Formulas'!B402,"Not all required fields are completed","OK"),NA())</f>
        <v>#N/A</v>
      </c>
      <c r="B402" s="40" t="e">
        <f>IF(AND('DO NOT USE_Case Formulas'!A402,ISBLANK('Captura de datos CASO'!B402)),"First Name is required",IF(NOT(ISBLANK('Captura de datos CASO'!B402)),"OK",NA()))</f>
        <v>#N/A</v>
      </c>
      <c r="C402" s="40" t="e">
        <f>IF(AND('DO NOT USE_Case Formulas'!A402,ISBLANK('Captura de datos CASO'!C402)),"Last Name is required",IF(NOT(ISBLANK('Captura de datos CASO'!C402)),"OK",NA()))</f>
        <v>#N/A</v>
      </c>
      <c r="D402" s="40" t="e">
        <f>IF(AND('DO NOT USE_Case Formulas'!A402,ISBLANK('Captura de datos CASO'!D402)),"Birthdate is required",IF(NOT(ISBLANK('Captura de datos CASO'!D402)),"OK",NA()))</f>
        <v>#N/A</v>
      </c>
      <c r="E402" s="40" t="e">
        <f>IF(AND('DO NOT USE_Case Formulas'!A402,ISBLANK('Captura de datos CASO'!E402)),"Mobile Phone is required",IF(NOT(ISBLANK('Captura de datos CASO'!E402)),IF(AND(ISNUMBER(VALUE('Captura de datos CASO'!E402)),LEFT('Captura de datos CASO'!E402,1)&lt;&gt;"1",LEN('Captura de datos CASO'!E402)=10),"OK","Phone number must be valid format"),NA()))</f>
        <v>#N/A</v>
      </c>
      <c r="F402" s="40" t="e">
        <f>IF(LEN('Captura de datos CASO'!F402)&gt;255,"Home Street Address must be less than 255 characters",IF('DO NOT USE_Case Formulas'!A402,"OK",NA()))</f>
        <v>#N/A</v>
      </c>
      <c r="G402" s="40" t="e">
        <f>IF(LEN('Captura de datos CASO'!G402)&gt;40,"City must be less than 40 characters",IF('DO NOT USE_Case Formulas'!A402,"OK",NA()))</f>
        <v>#N/A</v>
      </c>
      <c r="H402" s="40" t="e">
        <f>IF(AND(NOT(ISBLANK('Captura de datos CASO'!H402)),ISNA(VLOOKUP('Captura de datos CASO'!H402,'DO NOT USE_School Picklist'!$P$3:$P$52,1,FALSE))),"Please select a value from the drop-down menu",IF('DO NOT USE_Case Formulas'!A402,"OK",NA()))</f>
        <v>#N/A</v>
      </c>
      <c r="I402" s="40" t="e">
        <f>IF(AND('DO NOT USE_Case Formulas'!A402,ISBLANK('Captura de datos CASO'!I402)),"Zip is required",IF(ISBLANK('Captura de datos CASO'!I402),NA(),"OK"))</f>
        <v>#N/A</v>
      </c>
      <c r="J402" s="40" t="e">
        <f>IF(AND('DO NOT USE_Case Formulas'!A402,ISBLANK('Captura de datos CASO'!J402)),"Student or Staff? is required",IF(ISBLANK('Captura de datos CASO'!J402),NA(),IF(ISNA(VLOOKUP('Captura de datos CASO'!J402,'DO NOT USE_School Picklist'!$B$3:$B$6,1,FALSE)),"Please select a value from the drop-down menu","OK")))</f>
        <v>#N/A</v>
      </c>
      <c r="K402" s="40" t="e">
        <f>IF(AND('Captura de datos CASO'!J402='DO NOT USE_School Picklist'!$B$4,ISBLANK('Captura de datos CASO'!K402)),"Occupation/Job Title is required if Student or Staff? is Yes, staff/faculty or volunteer",IF('DO NOT USE_Case Formulas'!A402,"OK",NA()))</f>
        <v>#N/A</v>
      </c>
      <c r="L402" s="40" t="e">
        <f ca="1">IF('Captura de datos CASO'!L402&gt;'DO NOT USE_School Picklist'!$C$3,"Date last on school campus/facility cannot be a future date",IF('DO NOT USE_Case Formulas'!A402,IF(ISBLANK('Captura de datos CASO'!L402),"Date last on school campus/facility is required","OK"),NA()))</f>
        <v>#N/A</v>
      </c>
      <c r="M402" s="40" t="e">
        <f>IF(AND('DO NOT USE_Case Formulas'!A402,ISBLANK('Captura de datos CASO'!M402)),"Specific Place in the Location is required",IF(ISBLANK('Captura de datos CASO'!M402),NA(),"OK"))</f>
        <v>#N/A</v>
      </c>
      <c r="N402" s="40" t="e">
        <f>IF(LEN('Captura de datos CASO'!N402)&gt;50,"Parent/Guardian Name must be less than 50 characters",IF('DO NOT USE_Case Formulas'!A402,"OK",NA()))</f>
        <v>#N/A</v>
      </c>
      <c r="O402" s="40" t="e">
        <f>IF(NOT(ISBLANK('Captura de datos CASO'!O402)),IF(AND(ISNUMBER('Captura de datos CASO'!O402),LEFT('Captura de datos CASO'!O402,1)&lt;&gt;"1",LEN('Captura de datos CASO'!O402)=10),"OK","Phone number must be valid format"),IF('DO NOT USE_Case Formulas'!A402,"OK",NA()))</f>
        <v>#N/A</v>
      </c>
      <c r="P402" s="53" t="e">
        <f>IF(AND(NOT(ISBLANK('Captura de datos CASO'!P402)),ISNA(VLOOKUP('Captura de datos CASO'!P402,'DO NOT USE_School Picklist'!$I$3:$I$5,1,FALSE))),"Please select a value from the drop-down menu",IF('DO NOT USE_Case Formulas'!A402,"OK",NA()))</f>
        <v>#N/A</v>
      </c>
      <c r="Q402" s="40" t="e">
        <f>IF(AND(NOT(ISBLANK('Captura de datos CASO'!Q402)),ISNA(VLOOKUP('Captura de datos CASO'!Q402,'DO NOT USE_School Picklist'!$E$3:$E$10,1,FALSE))),"Please select a value from the drop-down menu",IF('DO NOT USE_Case Formulas'!A402,"OK",NA()))</f>
        <v>#N/A</v>
      </c>
      <c r="R402" s="53" t="e">
        <f>IF(AND(NOT(ISBLANK('Captura de datos CASO'!R402)),ISNA(VLOOKUP('Captura de datos CASO'!R402,'DO NOT USE_School Picklist'!$W$3:$W$9,1,FALSE))),"Please select a value from the drop-down menu",IF('DO NOT USE_Case Formulas'!A402,"OK",NA()))</f>
        <v>#N/A</v>
      </c>
      <c r="S402" s="53" t="e">
        <f>IF(AND(NOT(ISBLANK('Captura de datos CASO'!S402)),ISNA(VLOOKUP('Captura de datos CASO'!S402,'DO NOT USE_School Picklist'!$W$3:$W$9,1,FALSE))),"Please select a value from the drop-down menu",IF('DO NOT USE_Case Formulas'!A402,"OK",NA()))</f>
        <v>#N/A</v>
      </c>
      <c r="T402" s="40" t="e">
        <f>IF(AND(NOT(ISBLANK('Captura de datos CASO'!T402)),ISNA(VLOOKUP('Captura de datos CASO'!T402,'DO NOT USE_School Picklist'!$F$3:$F$16,1,FALSE))),"Please select a value from the drop-down menu",IF('DO NOT USE_Case Formulas'!A402,"OK",NA()))</f>
        <v>#N/A</v>
      </c>
      <c r="U402" s="40" t="e">
        <f>IF(LEN('Captura de datos CASO'!U402)&gt;100,"Classroom(s) must be less than 100 characters",IF('DO NOT USE_Case Formulas'!A402,"OK",NA()))</f>
        <v>#N/A</v>
      </c>
      <c r="V402" s="40" t="e">
        <f>IF(AND(NOT(ISBLANK('Captura de datos CASO'!V402)),ISNA(VLOOKUP('Captura de datos CASO'!V402,'DO NOT USE_School Picklist'!$S$3:$S$12,1,FALSE))),"Please select a value from the drop-down menu",IF('DO NOT USE_Case Formulas'!A402,"OK",NA()))</f>
        <v>#N/A</v>
      </c>
      <c r="W402" s="40" t="e">
        <f>IF(AND(NOT(ISBLANK('Captura de datos CASO'!W402)),ISNA(VLOOKUP('Captura de datos CASO'!W402,'DO NOT USE_School Picklist'!$S$3:$S$12,1,FALSE))),"Please select a value from the drop-down menu",IF('DO NOT USE_Case Formulas'!A402,"OK",NA()))</f>
        <v>#N/A</v>
      </c>
      <c r="X402" s="40" t="e">
        <f>IF(LEN('Captura de datos CASO'!X402)&gt;80,"Name of Education Group must be less than 80 characters",IF('DO NOT USE_Case Formulas'!A402,"OK",NA()))</f>
        <v>#N/A</v>
      </c>
      <c r="Y402" s="40" t="e">
        <f>IF(AND(NOT(ISBLANK('Captura de datos CASO'!Y402)),ISNA(VLOOKUP('Captura de datos CASO'!Y402,'DO NOT USE_School Picklist'!$K$3:$K$6,1,FALSE))),"Please select a value from the drop-down menu",IF('DO NOT USE_Case Formulas'!A402,"OK",NA()))</f>
        <v>#N/A</v>
      </c>
      <c r="Z402" s="40" t="e">
        <f>IF(AND('DO NOT USE_Case Formulas'!A402,ISBLANK('Captura de datos CASO'!Z402)),"Has this person had symptoms? is required",IF(AND(NOT(ISBLANK('Captura de datos CASO'!Z402)),ISNA(VLOOKUP('Captura de datos CASO'!Z402,'DO NOT USE_School Picklist'!$D$3:$D$5,1,FALSE))),"Please select a value from the drop-down menu",IF(NOT(ISBLANK('Captura de datos CASO'!Z402)),"OK",NA())))</f>
        <v>#N/A</v>
      </c>
      <c r="AA402" s="40" t="e">
        <f>IF(AND('Captura de datos CASO'!Z402='DO NOT USE_School Picklist'!$D$3,ISBLANK('Captura de datos CASO'!AA402)),"Symptom Onset Date is required if Ever Symptomatic is Yes",IF('DO NOT USE_Case Formulas'!A402,"OK",NA()))</f>
        <v>#N/A</v>
      </c>
      <c r="AB402" s="40"/>
      <c r="AC402" s="40" t="e">
        <f ca="1">IF(AND('DO NOT USE_Case Formulas'!A402,ISBLANK('Captura de datos CASO'!AC402)),"Lab Result Test Date is required",IF('Captura de datos CASO'!AC402&gt;'DO NOT USE_School Picklist'!$C$3,"Test Date cannot be a future date",IF(NOT(ISBLANK('Captura de datos CASO'!AC402)),"OK",NA())))</f>
        <v>#N/A</v>
      </c>
      <c r="AD402" s="40" t="e">
        <f>IF(AND(NOT(ISBLANK('Captura de datos CASO'!AD402)),ISNA(VLOOKUP('Captura de datos CASO'!AD402,'DO NOT USE_School Picklist'!$R$3:$R$7,1,FALSE))),"Please select a value from the drop-down menu",IF('DO NOT USE_Case Formulas'!A402,"OK",NA()))</f>
        <v>#N/A</v>
      </c>
      <c r="AE402" s="40" t="e">
        <f>IF(AND('DO NOT USE_Case Formulas'!A402,ISBLANK('Captura de datos CASO'!AB402)),"Lab Result Test Result is required",IF(AND(NOT(ISBLANK('Captura de datos CASO'!AB402)),ISNA(VLOOKUP('Captura de datos CASO'!AB402,'DO NOT USE_School Picklist'!$Q$3:$Q$8,1,FALSE))),"Please select a value from the drop-down menu",IF('DO NOT USE_Case Formulas'!A402,"OK",NA())))</f>
        <v>#N/A</v>
      </c>
    </row>
    <row r="403" spans="1:31" x14ac:dyDescent="0.3">
      <c r="A403" s="39" t="e">
        <f>IF('DO NOT USE_Case Formulas'!A403,IF('DO NOT USE_Case Formulas'!B403,"Not all required fields are completed","OK"),NA())</f>
        <v>#N/A</v>
      </c>
      <c r="B403" s="40" t="e">
        <f>IF(AND('DO NOT USE_Case Formulas'!A403,ISBLANK('Captura de datos CASO'!B403)),"First Name is required",IF(NOT(ISBLANK('Captura de datos CASO'!B403)),"OK",NA()))</f>
        <v>#N/A</v>
      </c>
      <c r="C403" s="40" t="e">
        <f>IF(AND('DO NOT USE_Case Formulas'!A403,ISBLANK('Captura de datos CASO'!C403)),"Last Name is required",IF(NOT(ISBLANK('Captura de datos CASO'!C403)),"OK",NA()))</f>
        <v>#N/A</v>
      </c>
      <c r="D403" s="40" t="e">
        <f>IF(AND('DO NOT USE_Case Formulas'!A403,ISBLANK('Captura de datos CASO'!D403)),"Birthdate is required",IF(NOT(ISBLANK('Captura de datos CASO'!D403)),"OK",NA()))</f>
        <v>#N/A</v>
      </c>
      <c r="E403" s="40" t="e">
        <f>IF(AND('DO NOT USE_Case Formulas'!A403,ISBLANK('Captura de datos CASO'!E403)),"Mobile Phone is required",IF(NOT(ISBLANK('Captura de datos CASO'!E403)),IF(AND(ISNUMBER(VALUE('Captura de datos CASO'!E403)),LEFT('Captura de datos CASO'!E403,1)&lt;&gt;"1",LEN('Captura de datos CASO'!E403)=10),"OK","Phone number must be valid format"),NA()))</f>
        <v>#N/A</v>
      </c>
      <c r="F403" s="40" t="e">
        <f>IF(LEN('Captura de datos CASO'!F403)&gt;255,"Home Street Address must be less than 255 characters",IF('DO NOT USE_Case Formulas'!A403,"OK",NA()))</f>
        <v>#N/A</v>
      </c>
      <c r="G403" s="40" t="e">
        <f>IF(LEN('Captura de datos CASO'!G403)&gt;40,"City must be less than 40 characters",IF('DO NOT USE_Case Formulas'!A403,"OK",NA()))</f>
        <v>#N/A</v>
      </c>
      <c r="H403" s="40" t="e">
        <f>IF(AND(NOT(ISBLANK('Captura de datos CASO'!H403)),ISNA(VLOOKUP('Captura de datos CASO'!H403,'DO NOT USE_School Picklist'!$P$3:$P$52,1,FALSE))),"Please select a value from the drop-down menu",IF('DO NOT USE_Case Formulas'!A403,"OK",NA()))</f>
        <v>#N/A</v>
      </c>
      <c r="I403" s="40" t="e">
        <f>IF(AND('DO NOT USE_Case Formulas'!A403,ISBLANK('Captura de datos CASO'!I403)),"Zip is required",IF(ISBLANK('Captura de datos CASO'!I403),NA(),"OK"))</f>
        <v>#N/A</v>
      </c>
      <c r="J403" s="40" t="e">
        <f>IF(AND('DO NOT USE_Case Formulas'!A403,ISBLANK('Captura de datos CASO'!J403)),"Student or Staff? is required",IF(ISBLANK('Captura de datos CASO'!J403),NA(),IF(ISNA(VLOOKUP('Captura de datos CASO'!J403,'DO NOT USE_School Picklist'!$B$3:$B$6,1,FALSE)),"Please select a value from the drop-down menu","OK")))</f>
        <v>#N/A</v>
      </c>
      <c r="K403" s="40" t="e">
        <f>IF(AND('Captura de datos CASO'!J403='DO NOT USE_School Picklist'!$B$4,ISBLANK('Captura de datos CASO'!K403)),"Occupation/Job Title is required if Student or Staff? is Yes, staff/faculty or volunteer",IF('DO NOT USE_Case Formulas'!A403,"OK",NA()))</f>
        <v>#N/A</v>
      </c>
      <c r="L403" s="40" t="e">
        <f ca="1">IF('Captura de datos CASO'!L403&gt;'DO NOT USE_School Picklist'!$C$3,"Date last on school campus/facility cannot be a future date",IF('DO NOT USE_Case Formulas'!A403,IF(ISBLANK('Captura de datos CASO'!L403),"Date last on school campus/facility is required","OK"),NA()))</f>
        <v>#N/A</v>
      </c>
      <c r="M403" s="40" t="e">
        <f>IF(AND('DO NOT USE_Case Formulas'!A403,ISBLANK('Captura de datos CASO'!M403)),"Specific Place in the Location is required",IF(ISBLANK('Captura de datos CASO'!M403),NA(),"OK"))</f>
        <v>#N/A</v>
      </c>
      <c r="N403" s="40" t="e">
        <f>IF(LEN('Captura de datos CASO'!N403)&gt;50,"Parent/Guardian Name must be less than 50 characters",IF('DO NOT USE_Case Formulas'!A403,"OK",NA()))</f>
        <v>#N/A</v>
      </c>
      <c r="O403" s="40" t="e">
        <f>IF(NOT(ISBLANK('Captura de datos CASO'!O403)),IF(AND(ISNUMBER('Captura de datos CASO'!O403),LEFT('Captura de datos CASO'!O403,1)&lt;&gt;"1",LEN('Captura de datos CASO'!O403)=10),"OK","Phone number must be valid format"),IF('DO NOT USE_Case Formulas'!A403,"OK",NA()))</f>
        <v>#N/A</v>
      </c>
      <c r="P403" s="53" t="e">
        <f>IF(AND(NOT(ISBLANK('Captura de datos CASO'!P403)),ISNA(VLOOKUP('Captura de datos CASO'!P403,'DO NOT USE_School Picklist'!$I$3:$I$5,1,FALSE))),"Please select a value from the drop-down menu",IF('DO NOT USE_Case Formulas'!A403,"OK",NA()))</f>
        <v>#N/A</v>
      </c>
      <c r="Q403" s="40" t="e">
        <f>IF(AND(NOT(ISBLANK('Captura de datos CASO'!Q403)),ISNA(VLOOKUP('Captura de datos CASO'!Q403,'DO NOT USE_School Picklist'!$E$3:$E$10,1,FALSE))),"Please select a value from the drop-down menu",IF('DO NOT USE_Case Formulas'!A403,"OK",NA()))</f>
        <v>#N/A</v>
      </c>
      <c r="R403" s="53" t="e">
        <f>IF(AND(NOT(ISBLANK('Captura de datos CASO'!R403)),ISNA(VLOOKUP('Captura de datos CASO'!R403,'DO NOT USE_School Picklist'!$W$3:$W$9,1,FALSE))),"Please select a value from the drop-down menu",IF('DO NOT USE_Case Formulas'!A403,"OK",NA()))</f>
        <v>#N/A</v>
      </c>
      <c r="S403" s="53" t="e">
        <f>IF(AND(NOT(ISBLANK('Captura de datos CASO'!S403)),ISNA(VLOOKUP('Captura de datos CASO'!S403,'DO NOT USE_School Picklist'!$W$3:$W$9,1,FALSE))),"Please select a value from the drop-down menu",IF('DO NOT USE_Case Formulas'!A403,"OK",NA()))</f>
        <v>#N/A</v>
      </c>
      <c r="T403" s="40" t="e">
        <f>IF(AND(NOT(ISBLANK('Captura de datos CASO'!T403)),ISNA(VLOOKUP('Captura de datos CASO'!T403,'DO NOT USE_School Picklist'!$F$3:$F$16,1,FALSE))),"Please select a value from the drop-down menu",IF('DO NOT USE_Case Formulas'!A403,"OK",NA()))</f>
        <v>#N/A</v>
      </c>
      <c r="U403" s="40" t="e">
        <f>IF(LEN('Captura de datos CASO'!U403)&gt;100,"Classroom(s) must be less than 100 characters",IF('DO NOT USE_Case Formulas'!A403,"OK",NA()))</f>
        <v>#N/A</v>
      </c>
      <c r="V403" s="40" t="e">
        <f>IF(AND(NOT(ISBLANK('Captura de datos CASO'!V403)),ISNA(VLOOKUP('Captura de datos CASO'!V403,'DO NOT USE_School Picklist'!$S$3:$S$12,1,FALSE))),"Please select a value from the drop-down menu",IF('DO NOT USE_Case Formulas'!A403,"OK",NA()))</f>
        <v>#N/A</v>
      </c>
      <c r="W403" s="40" t="e">
        <f>IF(AND(NOT(ISBLANK('Captura de datos CASO'!W403)),ISNA(VLOOKUP('Captura de datos CASO'!W403,'DO NOT USE_School Picklist'!$S$3:$S$12,1,FALSE))),"Please select a value from the drop-down menu",IF('DO NOT USE_Case Formulas'!A403,"OK",NA()))</f>
        <v>#N/A</v>
      </c>
      <c r="X403" s="40" t="e">
        <f>IF(LEN('Captura de datos CASO'!X403)&gt;80,"Name of Education Group must be less than 80 characters",IF('DO NOT USE_Case Formulas'!A403,"OK",NA()))</f>
        <v>#N/A</v>
      </c>
      <c r="Y403" s="40" t="e">
        <f>IF(AND(NOT(ISBLANK('Captura de datos CASO'!Y403)),ISNA(VLOOKUP('Captura de datos CASO'!Y403,'DO NOT USE_School Picklist'!$K$3:$K$6,1,FALSE))),"Please select a value from the drop-down menu",IF('DO NOT USE_Case Formulas'!A403,"OK",NA()))</f>
        <v>#N/A</v>
      </c>
      <c r="Z403" s="40" t="e">
        <f>IF(AND('DO NOT USE_Case Formulas'!A403,ISBLANK('Captura de datos CASO'!Z403)),"Has this person had symptoms? is required",IF(AND(NOT(ISBLANK('Captura de datos CASO'!Z403)),ISNA(VLOOKUP('Captura de datos CASO'!Z403,'DO NOT USE_School Picklist'!$D$3:$D$5,1,FALSE))),"Please select a value from the drop-down menu",IF(NOT(ISBLANK('Captura de datos CASO'!Z403)),"OK",NA())))</f>
        <v>#N/A</v>
      </c>
      <c r="AA403" s="40" t="e">
        <f>IF(AND('Captura de datos CASO'!Z403='DO NOT USE_School Picklist'!$D$3,ISBLANK('Captura de datos CASO'!AA403)),"Symptom Onset Date is required if Ever Symptomatic is Yes",IF('DO NOT USE_Case Formulas'!A403,"OK",NA()))</f>
        <v>#N/A</v>
      </c>
      <c r="AB403" s="40"/>
      <c r="AC403" s="40" t="e">
        <f ca="1">IF(AND('DO NOT USE_Case Formulas'!A403,ISBLANK('Captura de datos CASO'!AC403)),"Lab Result Test Date is required",IF('Captura de datos CASO'!AC403&gt;'DO NOT USE_School Picklist'!$C$3,"Test Date cannot be a future date",IF(NOT(ISBLANK('Captura de datos CASO'!AC403)),"OK",NA())))</f>
        <v>#N/A</v>
      </c>
      <c r="AD403" s="40" t="e">
        <f>IF(AND(NOT(ISBLANK('Captura de datos CASO'!AD403)),ISNA(VLOOKUP('Captura de datos CASO'!AD403,'DO NOT USE_School Picklist'!$R$3:$R$7,1,FALSE))),"Please select a value from the drop-down menu",IF('DO NOT USE_Case Formulas'!A403,"OK",NA()))</f>
        <v>#N/A</v>
      </c>
      <c r="AE403" s="40" t="e">
        <f>IF(AND('DO NOT USE_Case Formulas'!A403,ISBLANK('Captura de datos CASO'!AB403)),"Lab Result Test Result is required",IF(AND(NOT(ISBLANK('Captura de datos CASO'!AB403)),ISNA(VLOOKUP('Captura de datos CASO'!AB403,'DO NOT USE_School Picklist'!$Q$3:$Q$8,1,FALSE))),"Please select a value from the drop-down menu",IF('DO NOT USE_Case Formulas'!A403,"OK",NA())))</f>
        <v>#N/A</v>
      </c>
    </row>
    <row r="404" spans="1:31" x14ac:dyDescent="0.3">
      <c r="A404" s="39" t="e">
        <f>IF('DO NOT USE_Case Formulas'!A404,IF('DO NOT USE_Case Formulas'!B404,"Not all required fields are completed","OK"),NA())</f>
        <v>#N/A</v>
      </c>
      <c r="B404" s="40" t="e">
        <f>IF(AND('DO NOT USE_Case Formulas'!A404,ISBLANK('Captura de datos CASO'!B404)),"First Name is required",IF(NOT(ISBLANK('Captura de datos CASO'!B404)),"OK",NA()))</f>
        <v>#N/A</v>
      </c>
      <c r="C404" s="40" t="e">
        <f>IF(AND('DO NOT USE_Case Formulas'!A404,ISBLANK('Captura de datos CASO'!C404)),"Last Name is required",IF(NOT(ISBLANK('Captura de datos CASO'!C404)),"OK",NA()))</f>
        <v>#N/A</v>
      </c>
      <c r="D404" s="40" t="e">
        <f>IF(AND('DO NOT USE_Case Formulas'!A404,ISBLANK('Captura de datos CASO'!D404)),"Birthdate is required",IF(NOT(ISBLANK('Captura de datos CASO'!D404)),"OK",NA()))</f>
        <v>#N/A</v>
      </c>
      <c r="E404" s="40" t="e">
        <f>IF(AND('DO NOT USE_Case Formulas'!A404,ISBLANK('Captura de datos CASO'!E404)),"Mobile Phone is required",IF(NOT(ISBLANK('Captura de datos CASO'!E404)),IF(AND(ISNUMBER(VALUE('Captura de datos CASO'!E404)),LEFT('Captura de datos CASO'!E404,1)&lt;&gt;"1",LEN('Captura de datos CASO'!E404)=10),"OK","Phone number must be valid format"),NA()))</f>
        <v>#N/A</v>
      </c>
      <c r="F404" s="40" t="e">
        <f>IF(LEN('Captura de datos CASO'!F404)&gt;255,"Home Street Address must be less than 255 characters",IF('DO NOT USE_Case Formulas'!A404,"OK",NA()))</f>
        <v>#N/A</v>
      </c>
      <c r="G404" s="40" t="e">
        <f>IF(LEN('Captura de datos CASO'!G404)&gt;40,"City must be less than 40 characters",IF('DO NOT USE_Case Formulas'!A404,"OK",NA()))</f>
        <v>#N/A</v>
      </c>
      <c r="H404" s="40" t="e">
        <f>IF(AND(NOT(ISBLANK('Captura de datos CASO'!H404)),ISNA(VLOOKUP('Captura de datos CASO'!H404,'DO NOT USE_School Picklist'!$P$3:$P$52,1,FALSE))),"Please select a value from the drop-down menu",IF('DO NOT USE_Case Formulas'!A404,"OK",NA()))</f>
        <v>#N/A</v>
      </c>
      <c r="I404" s="40" t="e">
        <f>IF(AND('DO NOT USE_Case Formulas'!A404,ISBLANK('Captura de datos CASO'!I404)),"Zip is required",IF(ISBLANK('Captura de datos CASO'!I404),NA(),"OK"))</f>
        <v>#N/A</v>
      </c>
      <c r="J404" s="40" t="e">
        <f>IF(AND('DO NOT USE_Case Formulas'!A404,ISBLANK('Captura de datos CASO'!J404)),"Student or Staff? is required",IF(ISBLANK('Captura de datos CASO'!J404),NA(),IF(ISNA(VLOOKUP('Captura de datos CASO'!J404,'DO NOT USE_School Picklist'!$B$3:$B$6,1,FALSE)),"Please select a value from the drop-down menu","OK")))</f>
        <v>#N/A</v>
      </c>
      <c r="K404" s="40" t="e">
        <f>IF(AND('Captura de datos CASO'!J404='DO NOT USE_School Picklist'!$B$4,ISBLANK('Captura de datos CASO'!K404)),"Occupation/Job Title is required if Student or Staff? is Yes, staff/faculty or volunteer",IF('DO NOT USE_Case Formulas'!A404,"OK",NA()))</f>
        <v>#N/A</v>
      </c>
      <c r="L404" s="40" t="e">
        <f ca="1">IF('Captura de datos CASO'!L404&gt;'DO NOT USE_School Picklist'!$C$3,"Date last on school campus/facility cannot be a future date",IF('DO NOT USE_Case Formulas'!A404,IF(ISBLANK('Captura de datos CASO'!L404),"Date last on school campus/facility is required","OK"),NA()))</f>
        <v>#N/A</v>
      </c>
      <c r="M404" s="40" t="e">
        <f>IF(AND('DO NOT USE_Case Formulas'!A404,ISBLANK('Captura de datos CASO'!M404)),"Specific Place in the Location is required",IF(ISBLANK('Captura de datos CASO'!M404),NA(),"OK"))</f>
        <v>#N/A</v>
      </c>
      <c r="N404" s="40" t="e">
        <f>IF(LEN('Captura de datos CASO'!N404)&gt;50,"Parent/Guardian Name must be less than 50 characters",IF('DO NOT USE_Case Formulas'!A404,"OK",NA()))</f>
        <v>#N/A</v>
      </c>
      <c r="O404" s="40" t="e">
        <f>IF(NOT(ISBLANK('Captura de datos CASO'!O404)),IF(AND(ISNUMBER('Captura de datos CASO'!O404),LEFT('Captura de datos CASO'!O404,1)&lt;&gt;"1",LEN('Captura de datos CASO'!O404)=10),"OK","Phone number must be valid format"),IF('DO NOT USE_Case Formulas'!A404,"OK",NA()))</f>
        <v>#N/A</v>
      </c>
      <c r="P404" s="53" t="e">
        <f>IF(AND(NOT(ISBLANK('Captura de datos CASO'!P404)),ISNA(VLOOKUP('Captura de datos CASO'!P404,'DO NOT USE_School Picklist'!$I$3:$I$5,1,FALSE))),"Please select a value from the drop-down menu",IF('DO NOT USE_Case Formulas'!A404,"OK",NA()))</f>
        <v>#N/A</v>
      </c>
      <c r="Q404" s="40" t="e">
        <f>IF(AND(NOT(ISBLANK('Captura de datos CASO'!Q404)),ISNA(VLOOKUP('Captura de datos CASO'!Q404,'DO NOT USE_School Picklist'!$E$3:$E$10,1,FALSE))),"Please select a value from the drop-down menu",IF('DO NOT USE_Case Formulas'!A404,"OK",NA()))</f>
        <v>#N/A</v>
      </c>
      <c r="R404" s="53" t="e">
        <f>IF(AND(NOT(ISBLANK('Captura de datos CASO'!R404)),ISNA(VLOOKUP('Captura de datos CASO'!R404,'DO NOT USE_School Picklist'!$W$3:$W$9,1,FALSE))),"Please select a value from the drop-down menu",IF('DO NOT USE_Case Formulas'!A404,"OK",NA()))</f>
        <v>#N/A</v>
      </c>
      <c r="S404" s="53" t="e">
        <f>IF(AND(NOT(ISBLANK('Captura de datos CASO'!S404)),ISNA(VLOOKUP('Captura de datos CASO'!S404,'DO NOT USE_School Picklist'!$W$3:$W$9,1,FALSE))),"Please select a value from the drop-down menu",IF('DO NOT USE_Case Formulas'!A404,"OK",NA()))</f>
        <v>#N/A</v>
      </c>
      <c r="T404" s="40" t="e">
        <f>IF(AND(NOT(ISBLANK('Captura de datos CASO'!T404)),ISNA(VLOOKUP('Captura de datos CASO'!T404,'DO NOT USE_School Picklist'!$F$3:$F$16,1,FALSE))),"Please select a value from the drop-down menu",IF('DO NOT USE_Case Formulas'!A404,"OK",NA()))</f>
        <v>#N/A</v>
      </c>
      <c r="U404" s="40" t="e">
        <f>IF(LEN('Captura de datos CASO'!U404)&gt;100,"Classroom(s) must be less than 100 characters",IF('DO NOT USE_Case Formulas'!A404,"OK",NA()))</f>
        <v>#N/A</v>
      </c>
      <c r="V404" s="40" t="e">
        <f>IF(AND(NOT(ISBLANK('Captura de datos CASO'!V404)),ISNA(VLOOKUP('Captura de datos CASO'!V404,'DO NOT USE_School Picklist'!$S$3:$S$12,1,FALSE))),"Please select a value from the drop-down menu",IF('DO NOT USE_Case Formulas'!A404,"OK",NA()))</f>
        <v>#N/A</v>
      </c>
      <c r="W404" s="40" t="e">
        <f>IF(AND(NOT(ISBLANK('Captura de datos CASO'!W404)),ISNA(VLOOKUP('Captura de datos CASO'!W404,'DO NOT USE_School Picklist'!$S$3:$S$12,1,FALSE))),"Please select a value from the drop-down menu",IF('DO NOT USE_Case Formulas'!A404,"OK",NA()))</f>
        <v>#N/A</v>
      </c>
      <c r="X404" s="40" t="e">
        <f>IF(LEN('Captura de datos CASO'!X404)&gt;80,"Name of Education Group must be less than 80 characters",IF('DO NOT USE_Case Formulas'!A404,"OK",NA()))</f>
        <v>#N/A</v>
      </c>
      <c r="Y404" s="40" t="e">
        <f>IF(AND(NOT(ISBLANK('Captura de datos CASO'!Y404)),ISNA(VLOOKUP('Captura de datos CASO'!Y404,'DO NOT USE_School Picklist'!$K$3:$K$6,1,FALSE))),"Please select a value from the drop-down menu",IF('DO NOT USE_Case Formulas'!A404,"OK",NA()))</f>
        <v>#N/A</v>
      </c>
      <c r="Z404" s="40" t="e">
        <f>IF(AND('DO NOT USE_Case Formulas'!A404,ISBLANK('Captura de datos CASO'!Z404)),"Has this person had symptoms? is required",IF(AND(NOT(ISBLANK('Captura de datos CASO'!Z404)),ISNA(VLOOKUP('Captura de datos CASO'!Z404,'DO NOT USE_School Picklist'!$D$3:$D$5,1,FALSE))),"Please select a value from the drop-down menu",IF(NOT(ISBLANK('Captura de datos CASO'!Z404)),"OK",NA())))</f>
        <v>#N/A</v>
      </c>
      <c r="AA404" s="40" t="e">
        <f>IF(AND('Captura de datos CASO'!Z404='DO NOT USE_School Picklist'!$D$3,ISBLANK('Captura de datos CASO'!AA404)),"Symptom Onset Date is required if Ever Symptomatic is Yes",IF('DO NOT USE_Case Formulas'!A404,"OK",NA()))</f>
        <v>#N/A</v>
      </c>
      <c r="AB404" s="40"/>
      <c r="AC404" s="40" t="e">
        <f ca="1">IF(AND('DO NOT USE_Case Formulas'!A404,ISBLANK('Captura de datos CASO'!AC404)),"Lab Result Test Date is required",IF('Captura de datos CASO'!AC404&gt;'DO NOT USE_School Picklist'!$C$3,"Test Date cannot be a future date",IF(NOT(ISBLANK('Captura de datos CASO'!AC404)),"OK",NA())))</f>
        <v>#N/A</v>
      </c>
      <c r="AD404" s="40" t="e">
        <f>IF(AND(NOT(ISBLANK('Captura de datos CASO'!AD404)),ISNA(VLOOKUP('Captura de datos CASO'!AD404,'DO NOT USE_School Picklist'!$R$3:$R$7,1,FALSE))),"Please select a value from the drop-down menu",IF('DO NOT USE_Case Formulas'!A404,"OK",NA()))</f>
        <v>#N/A</v>
      </c>
      <c r="AE404" s="40" t="e">
        <f>IF(AND('DO NOT USE_Case Formulas'!A404,ISBLANK('Captura de datos CASO'!AB404)),"Lab Result Test Result is required",IF(AND(NOT(ISBLANK('Captura de datos CASO'!AB404)),ISNA(VLOOKUP('Captura de datos CASO'!AB404,'DO NOT USE_School Picklist'!$Q$3:$Q$8,1,FALSE))),"Please select a value from the drop-down menu",IF('DO NOT USE_Case Formulas'!A404,"OK",NA())))</f>
        <v>#N/A</v>
      </c>
    </row>
    <row r="405" spans="1:31" x14ac:dyDescent="0.3">
      <c r="A405" s="39" t="e">
        <f>IF('DO NOT USE_Case Formulas'!A405,IF('DO NOT USE_Case Formulas'!B405,"Not all required fields are completed","OK"),NA())</f>
        <v>#N/A</v>
      </c>
      <c r="B405" s="40" t="e">
        <f>IF(AND('DO NOT USE_Case Formulas'!A405,ISBLANK('Captura de datos CASO'!B405)),"First Name is required",IF(NOT(ISBLANK('Captura de datos CASO'!B405)),"OK",NA()))</f>
        <v>#N/A</v>
      </c>
      <c r="C405" s="40" t="e">
        <f>IF(AND('DO NOT USE_Case Formulas'!A405,ISBLANK('Captura de datos CASO'!C405)),"Last Name is required",IF(NOT(ISBLANK('Captura de datos CASO'!C405)),"OK",NA()))</f>
        <v>#N/A</v>
      </c>
      <c r="D405" s="40" t="e">
        <f>IF(AND('DO NOT USE_Case Formulas'!A405,ISBLANK('Captura de datos CASO'!D405)),"Birthdate is required",IF(NOT(ISBLANK('Captura de datos CASO'!D405)),"OK",NA()))</f>
        <v>#N/A</v>
      </c>
      <c r="E405" s="40" t="e">
        <f>IF(AND('DO NOT USE_Case Formulas'!A405,ISBLANK('Captura de datos CASO'!E405)),"Mobile Phone is required",IF(NOT(ISBLANK('Captura de datos CASO'!E405)),IF(AND(ISNUMBER(VALUE('Captura de datos CASO'!E405)),LEFT('Captura de datos CASO'!E405,1)&lt;&gt;"1",LEN('Captura de datos CASO'!E405)=10),"OK","Phone number must be valid format"),NA()))</f>
        <v>#N/A</v>
      </c>
      <c r="F405" s="40" t="e">
        <f>IF(LEN('Captura de datos CASO'!F405)&gt;255,"Home Street Address must be less than 255 characters",IF('DO NOT USE_Case Formulas'!A405,"OK",NA()))</f>
        <v>#N/A</v>
      </c>
      <c r="G405" s="40" t="e">
        <f>IF(LEN('Captura de datos CASO'!G405)&gt;40,"City must be less than 40 characters",IF('DO NOT USE_Case Formulas'!A405,"OK",NA()))</f>
        <v>#N/A</v>
      </c>
      <c r="H405" s="40" t="e">
        <f>IF(AND(NOT(ISBLANK('Captura de datos CASO'!H405)),ISNA(VLOOKUP('Captura de datos CASO'!H405,'DO NOT USE_School Picklist'!$P$3:$P$52,1,FALSE))),"Please select a value from the drop-down menu",IF('DO NOT USE_Case Formulas'!A405,"OK",NA()))</f>
        <v>#N/A</v>
      </c>
      <c r="I405" s="40" t="e">
        <f>IF(AND('DO NOT USE_Case Formulas'!A405,ISBLANK('Captura de datos CASO'!I405)),"Zip is required",IF(ISBLANK('Captura de datos CASO'!I405),NA(),"OK"))</f>
        <v>#N/A</v>
      </c>
      <c r="J405" s="40" t="e">
        <f>IF(AND('DO NOT USE_Case Formulas'!A405,ISBLANK('Captura de datos CASO'!J405)),"Student or Staff? is required",IF(ISBLANK('Captura de datos CASO'!J405),NA(),IF(ISNA(VLOOKUP('Captura de datos CASO'!J405,'DO NOT USE_School Picklist'!$B$3:$B$6,1,FALSE)),"Please select a value from the drop-down menu","OK")))</f>
        <v>#N/A</v>
      </c>
      <c r="K405" s="40" t="e">
        <f>IF(AND('Captura de datos CASO'!J405='DO NOT USE_School Picklist'!$B$4,ISBLANK('Captura de datos CASO'!K405)),"Occupation/Job Title is required if Student or Staff? is Yes, staff/faculty or volunteer",IF('DO NOT USE_Case Formulas'!A405,"OK",NA()))</f>
        <v>#N/A</v>
      </c>
      <c r="L405" s="40" t="e">
        <f ca="1">IF('Captura de datos CASO'!L405&gt;'DO NOT USE_School Picklist'!$C$3,"Date last on school campus/facility cannot be a future date",IF('DO NOT USE_Case Formulas'!A405,IF(ISBLANK('Captura de datos CASO'!L405),"Date last on school campus/facility is required","OK"),NA()))</f>
        <v>#N/A</v>
      </c>
      <c r="M405" s="40" t="e">
        <f>IF(AND('DO NOT USE_Case Formulas'!A405,ISBLANK('Captura de datos CASO'!M405)),"Specific Place in the Location is required",IF(ISBLANK('Captura de datos CASO'!M405),NA(),"OK"))</f>
        <v>#N/A</v>
      </c>
      <c r="N405" s="40" t="e">
        <f>IF(LEN('Captura de datos CASO'!N405)&gt;50,"Parent/Guardian Name must be less than 50 characters",IF('DO NOT USE_Case Formulas'!A405,"OK",NA()))</f>
        <v>#N/A</v>
      </c>
      <c r="O405" s="40" t="e">
        <f>IF(NOT(ISBLANK('Captura de datos CASO'!O405)),IF(AND(ISNUMBER('Captura de datos CASO'!O405),LEFT('Captura de datos CASO'!O405,1)&lt;&gt;"1",LEN('Captura de datos CASO'!O405)=10),"OK","Phone number must be valid format"),IF('DO NOT USE_Case Formulas'!A405,"OK",NA()))</f>
        <v>#N/A</v>
      </c>
      <c r="P405" s="53" t="e">
        <f>IF(AND(NOT(ISBLANK('Captura de datos CASO'!P405)),ISNA(VLOOKUP('Captura de datos CASO'!P405,'DO NOT USE_School Picklist'!$I$3:$I$5,1,FALSE))),"Please select a value from the drop-down menu",IF('DO NOT USE_Case Formulas'!A405,"OK",NA()))</f>
        <v>#N/A</v>
      </c>
      <c r="Q405" s="40" t="e">
        <f>IF(AND(NOT(ISBLANK('Captura de datos CASO'!Q405)),ISNA(VLOOKUP('Captura de datos CASO'!Q405,'DO NOT USE_School Picklist'!$E$3:$E$10,1,FALSE))),"Please select a value from the drop-down menu",IF('DO NOT USE_Case Formulas'!A405,"OK",NA()))</f>
        <v>#N/A</v>
      </c>
      <c r="R405" s="53" t="e">
        <f>IF(AND(NOT(ISBLANK('Captura de datos CASO'!R405)),ISNA(VLOOKUP('Captura de datos CASO'!R405,'DO NOT USE_School Picklist'!$W$3:$W$9,1,FALSE))),"Please select a value from the drop-down menu",IF('DO NOT USE_Case Formulas'!A405,"OK",NA()))</f>
        <v>#N/A</v>
      </c>
      <c r="S405" s="53" t="e">
        <f>IF(AND(NOT(ISBLANK('Captura de datos CASO'!S405)),ISNA(VLOOKUP('Captura de datos CASO'!S405,'DO NOT USE_School Picklist'!$W$3:$W$9,1,FALSE))),"Please select a value from the drop-down menu",IF('DO NOT USE_Case Formulas'!A405,"OK",NA()))</f>
        <v>#N/A</v>
      </c>
      <c r="T405" s="40" t="e">
        <f>IF(AND(NOT(ISBLANK('Captura de datos CASO'!T405)),ISNA(VLOOKUP('Captura de datos CASO'!T405,'DO NOT USE_School Picklist'!$F$3:$F$16,1,FALSE))),"Please select a value from the drop-down menu",IF('DO NOT USE_Case Formulas'!A405,"OK",NA()))</f>
        <v>#N/A</v>
      </c>
      <c r="U405" s="40" t="e">
        <f>IF(LEN('Captura de datos CASO'!U405)&gt;100,"Classroom(s) must be less than 100 characters",IF('DO NOT USE_Case Formulas'!A405,"OK",NA()))</f>
        <v>#N/A</v>
      </c>
      <c r="V405" s="40" t="e">
        <f>IF(AND(NOT(ISBLANK('Captura de datos CASO'!V405)),ISNA(VLOOKUP('Captura de datos CASO'!V405,'DO NOT USE_School Picklist'!$S$3:$S$12,1,FALSE))),"Please select a value from the drop-down menu",IF('DO NOT USE_Case Formulas'!A405,"OK",NA()))</f>
        <v>#N/A</v>
      </c>
      <c r="W405" s="40" t="e">
        <f>IF(AND(NOT(ISBLANK('Captura de datos CASO'!W405)),ISNA(VLOOKUP('Captura de datos CASO'!W405,'DO NOT USE_School Picklist'!$S$3:$S$12,1,FALSE))),"Please select a value from the drop-down menu",IF('DO NOT USE_Case Formulas'!A405,"OK",NA()))</f>
        <v>#N/A</v>
      </c>
      <c r="X405" s="40" t="e">
        <f>IF(LEN('Captura de datos CASO'!X405)&gt;80,"Name of Education Group must be less than 80 characters",IF('DO NOT USE_Case Formulas'!A405,"OK",NA()))</f>
        <v>#N/A</v>
      </c>
      <c r="Y405" s="40" t="e">
        <f>IF(AND(NOT(ISBLANK('Captura de datos CASO'!Y405)),ISNA(VLOOKUP('Captura de datos CASO'!Y405,'DO NOT USE_School Picklist'!$K$3:$K$6,1,FALSE))),"Please select a value from the drop-down menu",IF('DO NOT USE_Case Formulas'!A405,"OK",NA()))</f>
        <v>#N/A</v>
      </c>
      <c r="Z405" s="40" t="e">
        <f>IF(AND('DO NOT USE_Case Formulas'!A405,ISBLANK('Captura de datos CASO'!Z405)),"Has this person had symptoms? is required",IF(AND(NOT(ISBLANK('Captura de datos CASO'!Z405)),ISNA(VLOOKUP('Captura de datos CASO'!Z405,'DO NOT USE_School Picklist'!$D$3:$D$5,1,FALSE))),"Please select a value from the drop-down menu",IF(NOT(ISBLANK('Captura de datos CASO'!Z405)),"OK",NA())))</f>
        <v>#N/A</v>
      </c>
      <c r="AA405" s="40" t="e">
        <f>IF(AND('Captura de datos CASO'!Z405='DO NOT USE_School Picklist'!$D$3,ISBLANK('Captura de datos CASO'!AA405)),"Symptom Onset Date is required if Ever Symptomatic is Yes",IF('DO NOT USE_Case Formulas'!A405,"OK",NA()))</f>
        <v>#N/A</v>
      </c>
      <c r="AB405" s="40"/>
      <c r="AC405" s="40" t="e">
        <f ca="1">IF(AND('DO NOT USE_Case Formulas'!A405,ISBLANK('Captura de datos CASO'!AC405)),"Lab Result Test Date is required",IF('Captura de datos CASO'!AC405&gt;'DO NOT USE_School Picklist'!$C$3,"Test Date cannot be a future date",IF(NOT(ISBLANK('Captura de datos CASO'!AC405)),"OK",NA())))</f>
        <v>#N/A</v>
      </c>
      <c r="AD405" s="40" t="e">
        <f>IF(AND(NOT(ISBLANK('Captura de datos CASO'!AD405)),ISNA(VLOOKUP('Captura de datos CASO'!AD405,'DO NOT USE_School Picklist'!$R$3:$R$7,1,FALSE))),"Please select a value from the drop-down menu",IF('DO NOT USE_Case Formulas'!A405,"OK",NA()))</f>
        <v>#N/A</v>
      </c>
      <c r="AE405" s="40" t="e">
        <f>IF(AND('DO NOT USE_Case Formulas'!A405,ISBLANK('Captura de datos CASO'!AB405)),"Lab Result Test Result is required",IF(AND(NOT(ISBLANK('Captura de datos CASO'!AB405)),ISNA(VLOOKUP('Captura de datos CASO'!AB405,'DO NOT USE_School Picklist'!$Q$3:$Q$8,1,FALSE))),"Please select a value from the drop-down menu",IF('DO NOT USE_Case Formulas'!A405,"OK",NA())))</f>
        <v>#N/A</v>
      </c>
    </row>
    <row r="406" spans="1:31" x14ac:dyDescent="0.3">
      <c r="A406" s="39" t="e">
        <f>IF('DO NOT USE_Case Formulas'!A406,IF('DO NOT USE_Case Formulas'!B406,"Not all required fields are completed","OK"),NA())</f>
        <v>#N/A</v>
      </c>
      <c r="B406" s="40" t="e">
        <f>IF(AND('DO NOT USE_Case Formulas'!A406,ISBLANK('Captura de datos CASO'!B406)),"First Name is required",IF(NOT(ISBLANK('Captura de datos CASO'!B406)),"OK",NA()))</f>
        <v>#N/A</v>
      </c>
      <c r="C406" s="40" t="e">
        <f>IF(AND('DO NOT USE_Case Formulas'!A406,ISBLANK('Captura de datos CASO'!C406)),"Last Name is required",IF(NOT(ISBLANK('Captura de datos CASO'!C406)),"OK",NA()))</f>
        <v>#N/A</v>
      </c>
      <c r="D406" s="40" t="e">
        <f>IF(AND('DO NOT USE_Case Formulas'!A406,ISBLANK('Captura de datos CASO'!D406)),"Birthdate is required",IF(NOT(ISBLANK('Captura de datos CASO'!D406)),"OK",NA()))</f>
        <v>#N/A</v>
      </c>
      <c r="E406" s="40" t="e">
        <f>IF(AND('DO NOT USE_Case Formulas'!A406,ISBLANK('Captura de datos CASO'!E406)),"Mobile Phone is required",IF(NOT(ISBLANK('Captura de datos CASO'!E406)),IF(AND(ISNUMBER(VALUE('Captura de datos CASO'!E406)),LEFT('Captura de datos CASO'!E406,1)&lt;&gt;"1",LEN('Captura de datos CASO'!E406)=10),"OK","Phone number must be valid format"),NA()))</f>
        <v>#N/A</v>
      </c>
      <c r="F406" s="40" t="e">
        <f>IF(LEN('Captura de datos CASO'!F406)&gt;255,"Home Street Address must be less than 255 characters",IF('DO NOT USE_Case Formulas'!A406,"OK",NA()))</f>
        <v>#N/A</v>
      </c>
      <c r="G406" s="40" t="e">
        <f>IF(LEN('Captura de datos CASO'!G406)&gt;40,"City must be less than 40 characters",IF('DO NOT USE_Case Formulas'!A406,"OK",NA()))</f>
        <v>#N/A</v>
      </c>
      <c r="H406" s="40" t="e">
        <f>IF(AND(NOT(ISBLANK('Captura de datos CASO'!H406)),ISNA(VLOOKUP('Captura de datos CASO'!H406,'DO NOT USE_School Picklist'!$P$3:$P$52,1,FALSE))),"Please select a value from the drop-down menu",IF('DO NOT USE_Case Formulas'!A406,"OK",NA()))</f>
        <v>#N/A</v>
      </c>
      <c r="I406" s="40" t="e">
        <f>IF(AND('DO NOT USE_Case Formulas'!A406,ISBLANK('Captura de datos CASO'!I406)),"Zip is required",IF(ISBLANK('Captura de datos CASO'!I406),NA(),"OK"))</f>
        <v>#N/A</v>
      </c>
      <c r="J406" s="40" t="e">
        <f>IF(AND('DO NOT USE_Case Formulas'!A406,ISBLANK('Captura de datos CASO'!J406)),"Student or Staff? is required",IF(ISBLANK('Captura de datos CASO'!J406),NA(),IF(ISNA(VLOOKUP('Captura de datos CASO'!J406,'DO NOT USE_School Picklist'!$B$3:$B$6,1,FALSE)),"Please select a value from the drop-down menu","OK")))</f>
        <v>#N/A</v>
      </c>
      <c r="K406" s="40" t="e">
        <f>IF(AND('Captura de datos CASO'!J406='DO NOT USE_School Picklist'!$B$4,ISBLANK('Captura de datos CASO'!K406)),"Occupation/Job Title is required if Student or Staff? is Yes, staff/faculty or volunteer",IF('DO NOT USE_Case Formulas'!A406,"OK",NA()))</f>
        <v>#N/A</v>
      </c>
      <c r="L406" s="40" t="e">
        <f ca="1">IF('Captura de datos CASO'!L406&gt;'DO NOT USE_School Picklist'!$C$3,"Date last on school campus/facility cannot be a future date",IF('DO NOT USE_Case Formulas'!A406,IF(ISBLANK('Captura de datos CASO'!L406),"Date last on school campus/facility is required","OK"),NA()))</f>
        <v>#N/A</v>
      </c>
      <c r="M406" s="40" t="e">
        <f>IF(AND('DO NOT USE_Case Formulas'!A406,ISBLANK('Captura de datos CASO'!M406)),"Specific Place in the Location is required",IF(ISBLANK('Captura de datos CASO'!M406),NA(),"OK"))</f>
        <v>#N/A</v>
      </c>
      <c r="N406" s="40" t="e">
        <f>IF(LEN('Captura de datos CASO'!N406)&gt;50,"Parent/Guardian Name must be less than 50 characters",IF('DO NOT USE_Case Formulas'!A406,"OK",NA()))</f>
        <v>#N/A</v>
      </c>
      <c r="O406" s="40" t="e">
        <f>IF(NOT(ISBLANK('Captura de datos CASO'!O406)),IF(AND(ISNUMBER('Captura de datos CASO'!O406),LEFT('Captura de datos CASO'!O406,1)&lt;&gt;"1",LEN('Captura de datos CASO'!O406)=10),"OK","Phone number must be valid format"),IF('DO NOT USE_Case Formulas'!A406,"OK",NA()))</f>
        <v>#N/A</v>
      </c>
      <c r="P406" s="53" t="e">
        <f>IF(AND(NOT(ISBLANK('Captura de datos CASO'!P406)),ISNA(VLOOKUP('Captura de datos CASO'!P406,'DO NOT USE_School Picklist'!$I$3:$I$5,1,FALSE))),"Please select a value from the drop-down menu",IF('DO NOT USE_Case Formulas'!A406,"OK",NA()))</f>
        <v>#N/A</v>
      </c>
      <c r="Q406" s="40" t="e">
        <f>IF(AND(NOT(ISBLANK('Captura de datos CASO'!Q406)),ISNA(VLOOKUP('Captura de datos CASO'!Q406,'DO NOT USE_School Picklist'!$E$3:$E$10,1,FALSE))),"Please select a value from the drop-down menu",IF('DO NOT USE_Case Formulas'!A406,"OK",NA()))</f>
        <v>#N/A</v>
      </c>
      <c r="R406" s="53" t="e">
        <f>IF(AND(NOT(ISBLANK('Captura de datos CASO'!R406)),ISNA(VLOOKUP('Captura de datos CASO'!R406,'DO NOT USE_School Picklist'!$W$3:$W$9,1,FALSE))),"Please select a value from the drop-down menu",IF('DO NOT USE_Case Formulas'!A406,"OK",NA()))</f>
        <v>#N/A</v>
      </c>
      <c r="S406" s="53" t="e">
        <f>IF(AND(NOT(ISBLANK('Captura de datos CASO'!S406)),ISNA(VLOOKUP('Captura de datos CASO'!S406,'DO NOT USE_School Picklist'!$W$3:$W$9,1,FALSE))),"Please select a value from the drop-down menu",IF('DO NOT USE_Case Formulas'!A406,"OK",NA()))</f>
        <v>#N/A</v>
      </c>
      <c r="T406" s="40" t="e">
        <f>IF(AND(NOT(ISBLANK('Captura de datos CASO'!T406)),ISNA(VLOOKUP('Captura de datos CASO'!T406,'DO NOT USE_School Picklist'!$F$3:$F$16,1,FALSE))),"Please select a value from the drop-down menu",IF('DO NOT USE_Case Formulas'!A406,"OK",NA()))</f>
        <v>#N/A</v>
      </c>
      <c r="U406" s="40" t="e">
        <f>IF(LEN('Captura de datos CASO'!U406)&gt;100,"Classroom(s) must be less than 100 characters",IF('DO NOT USE_Case Formulas'!A406,"OK",NA()))</f>
        <v>#N/A</v>
      </c>
      <c r="V406" s="40" t="e">
        <f>IF(AND(NOT(ISBLANK('Captura de datos CASO'!V406)),ISNA(VLOOKUP('Captura de datos CASO'!V406,'DO NOT USE_School Picklist'!$S$3:$S$12,1,FALSE))),"Please select a value from the drop-down menu",IF('DO NOT USE_Case Formulas'!A406,"OK",NA()))</f>
        <v>#N/A</v>
      </c>
      <c r="W406" s="40" t="e">
        <f>IF(AND(NOT(ISBLANK('Captura de datos CASO'!W406)),ISNA(VLOOKUP('Captura de datos CASO'!W406,'DO NOT USE_School Picklist'!$S$3:$S$12,1,FALSE))),"Please select a value from the drop-down menu",IF('DO NOT USE_Case Formulas'!A406,"OK",NA()))</f>
        <v>#N/A</v>
      </c>
      <c r="X406" s="40" t="e">
        <f>IF(LEN('Captura de datos CASO'!X406)&gt;80,"Name of Education Group must be less than 80 characters",IF('DO NOT USE_Case Formulas'!A406,"OK",NA()))</f>
        <v>#N/A</v>
      </c>
      <c r="Y406" s="40" t="e">
        <f>IF(AND(NOT(ISBLANK('Captura de datos CASO'!Y406)),ISNA(VLOOKUP('Captura de datos CASO'!Y406,'DO NOT USE_School Picklist'!$K$3:$K$6,1,FALSE))),"Please select a value from the drop-down menu",IF('DO NOT USE_Case Formulas'!A406,"OK",NA()))</f>
        <v>#N/A</v>
      </c>
      <c r="Z406" s="40" t="e">
        <f>IF(AND('DO NOT USE_Case Formulas'!A406,ISBLANK('Captura de datos CASO'!Z406)),"Has this person had symptoms? is required",IF(AND(NOT(ISBLANK('Captura de datos CASO'!Z406)),ISNA(VLOOKUP('Captura de datos CASO'!Z406,'DO NOT USE_School Picklist'!$D$3:$D$5,1,FALSE))),"Please select a value from the drop-down menu",IF(NOT(ISBLANK('Captura de datos CASO'!Z406)),"OK",NA())))</f>
        <v>#N/A</v>
      </c>
      <c r="AA406" s="40" t="e">
        <f>IF(AND('Captura de datos CASO'!Z406='DO NOT USE_School Picklist'!$D$3,ISBLANK('Captura de datos CASO'!AA406)),"Symptom Onset Date is required if Ever Symptomatic is Yes",IF('DO NOT USE_Case Formulas'!A406,"OK",NA()))</f>
        <v>#N/A</v>
      </c>
      <c r="AB406" s="40"/>
      <c r="AC406" s="40" t="e">
        <f ca="1">IF(AND('DO NOT USE_Case Formulas'!A406,ISBLANK('Captura de datos CASO'!AC406)),"Lab Result Test Date is required",IF('Captura de datos CASO'!AC406&gt;'DO NOT USE_School Picklist'!$C$3,"Test Date cannot be a future date",IF(NOT(ISBLANK('Captura de datos CASO'!AC406)),"OK",NA())))</f>
        <v>#N/A</v>
      </c>
      <c r="AD406" s="40" t="e">
        <f>IF(AND(NOT(ISBLANK('Captura de datos CASO'!AD406)),ISNA(VLOOKUP('Captura de datos CASO'!AD406,'DO NOT USE_School Picklist'!$R$3:$R$7,1,FALSE))),"Please select a value from the drop-down menu",IF('DO NOT USE_Case Formulas'!A406,"OK",NA()))</f>
        <v>#N/A</v>
      </c>
      <c r="AE406" s="40" t="e">
        <f>IF(AND('DO NOT USE_Case Formulas'!A406,ISBLANK('Captura de datos CASO'!AB406)),"Lab Result Test Result is required",IF(AND(NOT(ISBLANK('Captura de datos CASO'!AB406)),ISNA(VLOOKUP('Captura de datos CASO'!AB406,'DO NOT USE_School Picklist'!$Q$3:$Q$8,1,FALSE))),"Please select a value from the drop-down menu",IF('DO NOT USE_Case Formulas'!A406,"OK",NA())))</f>
        <v>#N/A</v>
      </c>
    </row>
    <row r="407" spans="1:31" x14ac:dyDescent="0.3">
      <c r="A407" s="39" t="e">
        <f>IF('DO NOT USE_Case Formulas'!A407,IF('DO NOT USE_Case Formulas'!B407,"Not all required fields are completed","OK"),NA())</f>
        <v>#N/A</v>
      </c>
      <c r="B407" s="40" t="e">
        <f>IF(AND('DO NOT USE_Case Formulas'!A407,ISBLANK('Captura de datos CASO'!B407)),"First Name is required",IF(NOT(ISBLANK('Captura de datos CASO'!B407)),"OK",NA()))</f>
        <v>#N/A</v>
      </c>
      <c r="C407" s="40" t="e">
        <f>IF(AND('DO NOT USE_Case Formulas'!A407,ISBLANK('Captura de datos CASO'!C407)),"Last Name is required",IF(NOT(ISBLANK('Captura de datos CASO'!C407)),"OK",NA()))</f>
        <v>#N/A</v>
      </c>
      <c r="D407" s="40" t="e">
        <f>IF(AND('DO NOT USE_Case Formulas'!A407,ISBLANK('Captura de datos CASO'!D407)),"Birthdate is required",IF(NOT(ISBLANK('Captura de datos CASO'!D407)),"OK",NA()))</f>
        <v>#N/A</v>
      </c>
      <c r="E407" s="40" t="e">
        <f>IF(AND('DO NOT USE_Case Formulas'!A407,ISBLANK('Captura de datos CASO'!E407)),"Mobile Phone is required",IF(NOT(ISBLANK('Captura de datos CASO'!E407)),IF(AND(ISNUMBER(VALUE('Captura de datos CASO'!E407)),LEFT('Captura de datos CASO'!E407,1)&lt;&gt;"1",LEN('Captura de datos CASO'!E407)=10),"OK","Phone number must be valid format"),NA()))</f>
        <v>#N/A</v>
      </c>
      <c r="F407" s="40" t="e">
        <f>IF(LEN('Captura de datos CASO'!F407)&gt;255,"Home Street Address must be less than 255 characters",IF('DO NOT USE_Case Formulas'!A407,"OK",NA()))</f>
        <v>#N/A</v>
      </c>
      <c r="G407" s="40" t="e">
        <f>IF(LEN('Captura de datos CASO'!G407)&gt;40,"City must be less than 40 characters",IF('DO NOT USE_Case Formulas'!A407,"OK",NA()))</f>
        <v>#N/A</v>
      </c>
      <c r="H407" s="40" t="e">
        <f>IF(AND(NOT(ISBLANK('Captura de datos CASO'!H407)),ISNA(VLOOKUP('Captura de datos CASO'!H407,'DO NOT USE_School Picklist'!$P$3:$P$52,1,FALSE))),"Please select a value from the drop-down menu",IF('DO NOT USE_Case Formulas'!A407,"OK",NA()))</f>
        <v>#N/A</v>
      </c>
      <c r="I407" s="40" t="e">
        <f>IF(AND('DO NOT USE_Case Formulas'!A407,ISBLANK('Captura de datos CASO'!I407)),"Zip is required",IF(ISBLANK('Captura de datos CASO'!I407),NA(),"OK"))</f>
        <v>#N/A</v>
      </c>
      <c r="J407" s="40" t="e">
        <f>IF(AND('DO NOT USE_Case Formulas'!A407,ISBLANK('Captura de datos CASO'!J407)),"Student or Staff? is required",IF(ISBLANK('Captura de datos CASO'!J407),NA(),IF(ISNA(VLOOKUP('Captura de datos CASO'!J407,'DO NOT USE_School Picklist'!$B$3:$B$6,1,FALSE)),"Please select a value from the drop-down menu","OK")))</f>
        <v>#N/A</v>
      </c>
      <c r="K407" s="40" t="e">
        <f>IF(AND('Captura de datos CASO'!J407='DO NOT USE_School Picklist'!$B$4,ISBLANK('Captura de datos CASO'!K407)),"Occupation/Job Title is required if Student or Staff? is Yes, staff/faculty or volunteer",IF('DO NOT USE_Case Formulas'!A407,"OK",NA()))</f>
        <v>#N/A</v>
      </c>
      <c r="L407" s="40" t="e">
        <f ca="1">IF('Captura de datos CASO'!L407&gt;'DO NOT USE_School Picklist'!$C$3,"Date last on school campus/facility cannot be a future date",IF('DO NOT USE_Case Formulas'!A407,IF(ISBLANK('Captura de datos CASO'!L407),"Date last on school campus/facility is required","OK"),NA()))</f>
        <v>#N/A</v>
      </c>
      <c r="M407" s="40" t="e">
        <f>IF(AND('DO NOT USE_Case Formulas'!A407,ISBLANK('Captura de datos CASO'!M407)),"Specific Place in the Location is required",IF(ISBLANK('Captura de datos CASO'!M407),NA(),"OK"))</f>
        <v>#N/A</v>
      </c>
      <c r="N407" s="40" t="e">
        <f>IF(LEN('Captura de datos CASO'!N407)&gt;50,"Parent/Guardian Name must be less than 50 characters",IF('DO NOT USE_Case Formulas'!A407,"OK",NA()))</f>
        <v>#N/A</v>
      </c>
      <c r="O407" s="40" t="e">
        <f>IF(NOT(ISBLANK('Captura de datos CASO'!O407)),IF(AND(ISNUMBER('Captura de datos CASO'!O407),LEFT('Captura de datos CASO'!O407,1)&lt;&gt;"1",LEN('Captura de datos CASO'!O407)=10),"OK","Phone number must be valid format"),IF('DO NOT USE_Case Formulas'!A407,"OK",NA()))</f>
        <v>#N/A</v>
      </c>
      <c r="P407" s="53" t="e">
        <f>IF(AND(NOT(ISBLANK('Captura de datos CASO'!P407)),ISNA(VLOOKUP('Captura de datos CASO'!P407,'DO NOT USE_School Picklist'!$I$3:$I$5,1,FALSE))),"Please select a value from the drop-down menu",IF('DO NOT USE_Case Formulas'!A407,"OK",NA()))</f>
        <v>#N/A</v>
      </c>
      <c r="Q407" s="40" t="e">
        <f>IF(AND(NOT(ISBLANK('Captura de datos CASO'!Q407)),ISNA(VLOOKUP('Captura de datos CASO'!Q407,'DO NOT USE_School Picklist'!$E$3:$E$10,1,FALSE))),"Please select a value from the drop-down menu",IF('DO NOT USE_Case Formulas'!A407,"OK",NA()))</f>
        <v>#N/A</v>
      </c>
      <c r="R407" s="53" t="e">
        <f>IF(AND(NOT(ISBLANK('Captura de datos CASO'!R407)),ISNA(VLOOKUP('Captura de datos CASO'!R407,'DO NOT USE_School Picklist'!$W$3:$W$9,1,FALSE))),"Please select a value from the drop-down menu",IF('DO NOT USE_Case Formulas'!A407,"OK",NA()))</f>
        <v>#N/A</v>
      </c>
      <c r="S407" s="53" t="e">
        <f>IF(AND(NOT(ISBLANK('Captura de datos CASO'!S407)),ISNA(VLOOKUP('Captura de datos CASO'!S407,'DO NOT USE_School Picklist'!$W$3:$W$9,1,FALSE))),"Please select a value from the drop-down menu",IF('DO NOT USE_Case Formulas'!A407,"OK",NA()))</f>
        <v>#N/A</v>
      </c>
      <c r="T407" s="40" t="e">
        <f>IF(AND(NOT(ISBLANK('Captura de datos CASO'!T407)),ISNA(VLOOKUP('Captura de datos CASO'!T407,'DO NOT USE_School Picklist'!$F$3:$F$16,1,FALSE))),"Please select a value from the drop-down menu",IF('DO NOT USE_Case Formulas'!A407,"OK",NA()))</f>
        <v>#N/A</v>
      </c>
      <c r="U407" s="40" t="e">
        <f>IF(LEN('Captura de datos CASO'!U407)&gt;100,"Classroom(s) must be less than 100 characters",IF('DO NOT USE_Case Formulas'!A407,"OK",NA()))</f>
        <v>#N/A</v>
      </c>
      <c r="V407" s="40" t="e">
        <f>IF(AND(NOT(ISBLANK('Captura de datos CASO'!V407)),ISNA(VLOOKUP('Captura de datos CASO'!V407,'DO NOT USE_School Picklist'!$S$3:$S$12,1,FALSE))),"Please select a value from the drop-down menu",IF('DO NOT USE_Case Formulas'!A407,"OK",NA()))</f>
        <v>#N/A</v>
      </c>
      <c r="W407" s="40" t="e">
        <f>IF(AND(NOT(ISBLANK('Captura de datos CASO'!W407)),ISNA(VLOOKUP('Captura de datos CASO'!W407,'DO NOT USE_School Picklist'!$S$3:$S$12,1,FALSE))),"Please select a value from the drop-down menu",IF('DO NOT USE_Case Formulas'!A407,"OK",NA()))</f>
        <v>#N/A</v>
      </c>
      <c r="X407" s="40" t="e">
        <f>IF(LEN('Captura de datos CASO'!X407)&gt;80,"Name of Education Group must be less than 80 characters",IF('DO NOT USE_Case Formulas'!A407,"OK",NA()))</f>
        <v>#N/A</v>
      </c>
      <c r="Y407" s="40" t="e">
        <f>IF(AND(NOT(ISBLANK('Captura de datos CASO'!Y407)),ISNA(VLOOKUP('Captura de datos CASO'!Y407,'DO NOT USE_School Picklist'!$K$3:$K$6,1,FALSE))),"Please select a value from the drop-down menu",IF('DO NOT USE_Case Formulas'!A407,"OK",NA()))</f>
        <v>#N/A</v>
      </c>
      <c r="Z407" s="40" t="e">
        <f>IF(AND('DO NOT USE_Case Formulas'!A407,ISBLANK('Captura de datos CASO'!Z407)),"Has this person had symptoms? is required",IF(AND(NOT(ISBLANK('Captura de datos CASO'!Z407)),ISNA(VLOOKUP('Captura de datos CASO'!Z407,'DO NOT USE_School Picklist'!$D$3:$D$5,1,FALSE))),"Please select a value from the drop-down menu",IF(NOT(ISBLANK('Captura de datos CASO'!Z407)),"OK",NA())))</f>
        <v>#N/A</v>
      </c>
      <c r="AA407" s="40" t="e">
        <f>IF(AND('Captura de datos CASO'!Z407='DO NOT USE_School Picklist'!$D$3,ISBLANK('Captura de datos CASO'!AA407)),"Symptom Onset Date is required if Ever Symptomatic is Yes",IF('DO NOT USE_Case Formulas'!A407,"OK",NA()))</f>
        <v>#N/A</v>
      </c>
      <c r="AB407" s="40"/>
      <c r="AC407" s="40" t="e">
        <f ca="1">IF(AND('DO NOT USE_Case Formulas'!A407,ISBLANK('Captura de datos CASO'!AC407)),"Lab Result Test Date is required",IF('Captura de datos CASO'!AC407&gt;'DO NOT USE_School Picklist'!$C$3,"Test Date cannot be a future date",IF(NOT(ISBLANK('Captura de datos CASO'!AC407)),"OK",NA())))</f>
        <v>#N/A</v>
      </c>
      <c r="AD407" s="40" t="e">
        <f>IF(AND(NOT(ISBLANK('Captura de datos CASO'!AD407)),ISNA(VLOOKUP('Captura de datos CASO'!AD407,'DO NOT USE_School Picklist'!$R$3:$R$7,1,FALSE))),"Please select a value from the drop-down menu",IF('DO NOT USE_Case Formulas'!A407,"OK",NA()))</f>
        <v>#N/A</v>
      </c>
      <c r="AE407" s="40" t="e">
        <f>IF(AND('DO NOT USE_Case Formulas'!A407,ISBLANK('Captura de datos CASO'!AB407)),"Lab Result Test Result is required",IF(AND(NOT(ISBLANK('Captura de datos CASO'!AB407)),ISNA(VLOOKUP('Captura de datos CASO'!AB407,'DO NOT USE_School Picklist'!$Q$3:$Q$8,1,FALSE))),"Please select a value from the drop-down menu",IF('DO NOT USE_Case Formulas'!A407,"OK",NA())))</f>
        <v>#N/A</v>
      </c>
    </row>
    <row r="408" spans="1:31" x14ac:dyDescent="0.3">
      <c r="A408" s="39" t="e">
        <f>IF('DO NOT USE_Case Formulas'!A408,IF('DO NOT USE_Case Formulas'!B408,"Not all required fields are completed","OK"),NA())</f>
        <v>#N/A</v>
      </c>
      <c r="B408" s="40" t="e">
        <f>IF(AND('DO NOT USE_Case Formulas'!A408,ISBLANK('Captura de datos CASO'!B408)),"First Name is required",IF(NOT(ISBLANK('Captura de datos CASO'!B408)),"OK",NA()))</f>
        <v>#N/A</v>
      </c>
      <c r="C408" s="40" t="e">
        <f>IF(AND('DO NOT USE_Case Formulas'!A408,ISBLANK('Captura de datos CASO'!C408)),"Last Name is required",IF(NOT(ISBLANK('Captura de datos CASO'!C408)),"OK",NA()))</f>
        <v>#N/A</v>
      </c>
      <c r="D408" s="40" t="e">
        <f>IF(AND('DO NOT USE_Case Formulas'!A408,ISBLANK('Captura de datos CASO'!D408)),"Birthdate is required",IF(NOT(ISBLANK('Captura de datos CASO'!D408)),"OK",NA()))</f>
        <v>#N/A</v>
      </c>
      <c r="E408" s="40" t="e">
        <f>IF(AND('DO NOT USE_Case Formulas'!A408,ISBLANK('Captura de datos CASO'!E408)),"Mobile Phone is required",IF(NOT(ISBLANK('Captura de datos CASO'!E408)),IF(AND(ISNUMBER(VALUE('Captura de datos CASO'!E408)),LEFT('Captura de datos CASO'!E408,1)&lt;&gt;"1",LEN('Captura de datos CASO'!E408)=10),"OK","Phone number must be valid format"),NA()))</f>
        <v>#N/A</v>
      </c>
      <c r="F408" s="40" t="e">
        <f>IF(LEN('Captura de datos CASO'!F408)&gt;255,"Home Street Address must be less than 255 characters",IF('DO NOT USE_Case Formulas'!A408,"OK",NA()))</f>
        <v>#N/A</v>
      </c>
      <c r="G408" s="40" t="e">
        <f>IF(LEN('Captura de datos CASO'!G408)&gt;40,"City must be less than 40 characters",IF('DO NOT USE_Case Formulas'!A408,"OK",NA()))</f>
        <v>#N/A</v>
      </c>
      <c r="H408" s="40" t="e">
        <f>IF(AND(NOT(ISBLANK('Captura de datos CASO'!H408)),ISNA(VLOOKUP('Captura de datos CASO'!H408,'DO NOT USE_School Picklist'!$P$3:$P$52,1,FALSE))),"Please select a value from the drop-down menu",IF('DO NOT USE_Case Formulas'!A408,"OK",NA()))</f>
        <v>#N/A</v>
      </c>
      <c r="I408" s="40" t="e">
        <f>IF(AND('DO NOT USE_Case Formulas'!A408,ISBLANK('Captura de datos CASO'!I408)),"Zip is required",IF(ISBLANK('Captura de datos CASO'!I408),NA(),"OK"))</f>
        <v>#N/A</v>
      </c>
      <c r="J408" s="40" t="e">
        <f>IF(AND('DO NOT USE_Case Formulas'!A408,ISBLANK('Captura de datos CASO'!J408)),"Student or Staff? is required",IF(ISBLANK('Captura de datos CASO'!J408),NA(),IF(ISNA(VLOOKUP('Captura de datos CASO'!J408,'DO NOT USE_School Picklist'!$B$3:$B$6,1,FALSE)),"Please select a value from the drop-down menu","OK")))</f>
        <v>#N/A</v>
      </c>
      <c r="K408" s="40" t="e">
        <f>IF(AND('Captura de datos CASO'!J408='DO NOT USE_School Picklist'!$B$4,ISBLANK('Captura de datos CASO'!K408)),"Occupation/Job Title is required if Student or Staff? is Yes, staff/faculty or volunteer",IF('DO NOT USE_Case Formulas'!A408,"OK",NA()))</f>
        <v>#N/A</v>
      </c>
      <c r="L408" s="40" t="e">
        <f ca="1">IF('Captura de datos CASO'!L408&gt;'DO NOT USE_School Picklist'!$C$3,"Date last on school campus/facility cannot be a future date",IF('DO NOT USE_Case Formulas'!A408,IF(ISBLANK('Captura de datos CASO'!L408),"Date last on school campus/facility is required","OK"),NA()))</f>
        <v>#N/A</v>
      </c>
      <c r="M408" s="40" t="e">
        <f>IF(AND('DO NOT USE_Case Formulas'!A408,ISBLANK('Captura de datos CASO'!M408)),"Specific Place in the Location is required",IF(ISBLANK('Captura de datos CASO'!M408),NA(),"OK"))</f>
        <v>#N/A</v>
      </c>
      <c r="N408" s="40" t="e">
        <f>IF(LEN('Captura de datos CASO'!N408)&gt;50,"Parent/Guardian Name must be less than 50 characters",IF('DO NOT USE_Case Formulas'!A408,"OK",NA()))</f>
        <v>#N/A</v>
      </c>
      <c r="O408" s="40" t="e">
        <f>IF(NOT(ISBLANK('Captura de datos CASO'!O408)),IF(AND(ISNUMBER('Captura de datos CASO'!O408),LEFT('Captura de datos CASO'!O408,1)&lt;&gt;"1",LEN('Captura de datos CASO'!O408)=10),"OK","Phone number must be valid format"),IF('DO NOT USE_Case Formulas'!A408,"OK",NA()))</f>
        <v>#N/A</v>
      </c>
      <c r="P408" s="53" t="e">
        <f>IF(AND(NOT(ISBLANK('Captura de datos CASO'!P408)),ISNA(VLOOKUP('Captura de datos CASO'!P408,'DO NOT USE_School Picklist'!$I$3:$I$5,1,FALSE))),"Please select a value from the drop-down menu",IF('DO NOT USE_Case Formulas'!A408,"OK",NA()))</f>
        <v>#N/A</v>
      </c>
      <c r="Q408" s="40" t="e">
        <f>IF(AND(NOT(ISBLANK('Captura de datos CASO'!Q408)),ISNA(VLOOKUP('Captura de datos CASO'!Q408,'DO NOT USE_School Picklist'!$E$3:$E$10,1,FALSE))),"Please select a value from the drop-down menu",IF('DO NOT USE_Case Formulas'!A408,"OK",NA()))</f>
        <v>#N/A</v>
      </c>
      <c r="R408" s="53" t="e">
        <f>IF(AND(NOT(ISBLANK('Captura de datos CASO'!R408)),ISNA(VLOOKUP('Captura de datos CASO'!R408,'DO NOT USE_School Picklist'!$W$3:$W$9,1,FALSE))),"Please select a value from the drop-down menu",IF('DO NOT USE_Case Formulas'!A408,"OK",NA()))</f>
        <v>#N/A</v>
      </c>
      <c r="S408" s="53" t="e">
        <f>IF(AND(NOT(ISBLANK('Captura de datos CASO'!S408)),ISNA(VLOOKUP('Captura de datos CASO'!S408,'DO NOT USE_School Picklist'!$W$3:$W$9,1,FALSE))),"Please select a value from the drop-down menu",IF('DO NOT USE_Case Formulas'!A408,"OK",NA()))</f>
        <v>#N/A</v>
      </c>
      <c r="T408" s="40" t="e">
        <f>IF(AND(NOT(ISBLANK('Captura de datos CASO'!T408)),ISNA(VLOOKUP('Captura de datos CASO'!T408,'DO NOT USE_School Picklist'!$F$3:$F$16,1,FALSE))),"Please select a value from the drop-down menu",IF('DO NOT USE_Case Formulas'!A408,"OK",NA()))</f>
        <v>#N/A</v>
      </c>
      <c r="U408" s="40" t="e">
        <f>IF(LEN('Captura de datos CASO'!U408)&gt;100,"Classroom(s) must be less than 100 characters",IF('DO NOT USE_Case Formulas'!A408,"OK",NA()))</f>
        <v>#N/A</v>
      </c>
      <c r="V408" s="40" t="e">
        <f>IF(AND(NOT(ISBLANK('Captura de datos CASO'!V408)),ISNA(VLOOKUP('Captura de datos CASO'!V408,'DO NOT USE_School Picklist'!$S$3:$S$12,1,FALSE))),"Please select a value from the drop-down menu",IF('DO NOT USE_Case Formulas'!A408,"OK",NA()))</f>
        <v>#N/A</v>
      </c>
      <c r="W408" s="40" t="e">
        <f>IF(AND(NOT(ISBLANK('Captura de datos CASO'!W408)),ISNA(VLOOKUP('Captura de datos CASO'!W408,'DO NOT USE_School Picklist'!$S$3:$S$12,1,FALSE))),"Please select a value from the drop-down menu",IF('DO NOT USE_Case Formulas'!A408,"OK",NA()))</f>
        <v>#N/A</v>
      </c>
      <c r="X408" s="40" t="e">
        <f>IF(LEN('Captura de datos CASO'!X408)&gt;80,"Name of Education Group must be less than 80 characters",IF('DO NOT USE_Case Formulas'!A408,"OK",NA()))</f>
        <v>#N/A</v>
      </c>
      <c r="Y408" s="40" t="e">
        <f>IF(AND(NOT(ISBLANK('Captura de datos CASO'!Y408)),ISNA(VLOOKUP('Captura de datos CASO'!Y408,'DO NOT USE_School Picklist'!$K$3:$K$6,1,FALSE))),"Please select a value from the drop-down menu",IF('DO NOT USE_Case Formulas'!A408,"OK",NA()))</f>
        <v>#N/A</v>
      </c>
      <c r="Z408" s="40" t="e">
        <f>IF(AND('DO NOT USE_Case Formulas'!A408,ISBLANK('Captura de datos CASO'!Z408)),"Has this person had symptoms? is required",IF(AND(NOT(ISBLANK('Captura de datos CASO'!Z408)),ISNA(VLOOKUP('Captura de datos CASO'!Z408,'DO NOT USE_School Picklist'!$D$3:$D$5,1,FALSE))),"Please select a value from the drop-down menu",IF(NOT(ISBLANK('Captura de datos CASO'!Z408)),"OK",NA())))</f>
        <v>#N/A</v>
      </c>
      <c r="AA408" s="40" t="e">
        <f>IF(AND('Captura de datos CASO'!Z408='DO NOT USE_School Picklist'!$D$3,ISBLANK('Captura de datos CASO'!AA408)),"Symptom Onset Date is required if Ever Symptomatic is Yes",IF('DO NOT USE_Case Formulas'!A408,"OK",NA()))</f>
        <v>#N/A</v>
      </c>
      <c r="AB408" s="40"/>
      <c r="AC408" s="40" t="e">
        <f ca="1">IF(AND('DO NOT USE_Case Formulas'!A408,ISBLANK('Captura de datos CASO'!AC408)),"Lab Result Test Date is required",IF('Captura de datos CASO'!AC408&gt;'DO NOT USE_School Picklist'!$C$3,"Test Date cannot be a future date",IF(NOT(ISBLANK('Captura de datos CASO'!AC408)),"OK",NA())))</f>
        <v>#N/A</v>
      </c>
      <c r="AD408" s="40" t="e">
        <f>IF(AND(NOT(ISBLANK('Captura de datos CASO'!AD408)),ISNA(VLOOKUP('Captura de datos CASO'!AD408,'DO NOT USE_School Picklist'!$R$3:$R$7,1,FALSE))),"Please select a value from the drop-down menu",IF('DO NOT USE_Case Formulas'!A408,"OK",NA()))</f>
        <v>#N/A</v>
      </c>
      <c r="AE408" s="40" t="e">
        <f>IF(AND('DO NOT USE_Case Formulas'!A408,ISBLANK('Captura de datos CASO'!AB408)),"Lab Result Test Result is required",IF(AND(NOT(ISBLANK('Captura de datos CASO'!AB408)),ISNA(VLOOKUP('Captura de datos CASO'!AB408,'DO NOT USE_School Picklist'!$Q$3:$Q$8,1,FALSE))),"Please select a value from the drop-down menu",IF('DO NOT USE_Case Formulas'!A408,"OK",NA())))</f>
        <v>#N/A</v>
      </c>
    </row>
    <row r="409" spans="1:31" x14ac:dyDescent="0.3">
      <c r="A409" s="39" t="e">
        <f>IF('DO NOT USE_Case Formulas'!A409,IF('DO NOT USE_Case Formulas'!B409,"Not all required fields are completed","OK"),NA())</f>
        <v>#N/A</v>
      </c>
      <c r="B409" s="40" t="e">
        <f>IF(AND('DO NOT USE_Case Formulas'!A409,ISBLANK('Captura de datos CASO'!B409)),"First Name is required",IF(NOT(ISBLANK('Captura de datos CASO'!B409)),"OK",NA()))</f>
        <v>#N/A</v>
      </c>
      <c r="C409" s="40" t="e">
        <f>IF(AND('DO NOT USE_Case Formulas'!A409,ISBLANK('Captura de datos CASO'!C409)),"Last Name is required",IF(NOT(ISBLANK('Captura de datos CASO'!C409)),"OK",NA()))</f>
        <v>#N/A</v>
      </c>
      <c r="D409" s="40" t="e">
        <f>IF(AND('DO NOT USE_Case Formulas'!A409,ISBLANK('Captura de datos CASO'!D409)),"Birthdate is required",IF(NOT(ISBLANK('Captura de datos CASO'!D409)),"OK",NA()))</f>
        <v>#N/A</v>
      </c>
      <c r="E409" s="40" t="e">
        <f>IF(AND('DO NOT USE_Case Formulas'!A409,ISBLANK('Captura de datos CASO'!E409)),"Mobile Phone is required",IF(NOT(ISBLANK('Captura de datos CASO'!E409)),IF(AND(ISNUMBER(VALUE('Captura de datos CASO'!E409)),LEFT('Captura de datos CASO'!E409,1)&lt;&gt;"1",LEN('Captura de datos CASO'!E409)=10),"OK","Phone number must be valid format"),NA()))</f>
        <v>#N/A</v>
      </c>
      <c r="F409" s="40" t="e">
        <f>IF(LEN('Captura de datos CASO'!F409)&gt;255,"Home Street Address must be less than 255 characters",IF('DO NOT USE_Case Formulas'!A409,"OK",NA()))</f>
        <v>#N/A</v>
      </c>
      <c r="G409" s="40" t="e">
        <f>IF(LEN('Captura de datos CASO'!G409)&gt;40,"City must be less than 40 characters",IF('DO NOT USE_Case Formulas'!A409,"OK",NA()))</f>
        <v>#N/A</v>
      </c>
      <c r="H409" s="40" t="e">
        <f>IF(AND(NOT(ISBLANK('Captura de datos CASO'!H409)),ISNA(VLOOKUP('Captura de datos CASO'!H409,'DO NOT USE_School Picklist'!$P$3:$P$52,1,FALSE))),"Please select a value from the drop-down menu",IF('DO NOT USE_Case Formulas'!A409,"OK",NA()))</f>
        <v>#N/A</v>
      </c>
      <c r="I409" s="40" t="e">
        <f>IF(AND('DO NOT USE_Case Formulas'!A409,ISBLANK('Captura de datos CASO'!I409)),"Zip is required",IF(ISBLANK('Captura de datos CASO'!I409),NA(),"OK"))</f>
        <v>#N/A</v>
      </c>
      <c r="J409" s="40" t="e">
        <f>IF(AND('DO NOT USE_Case Formulas'!A409,ISBLANK('Captura de datos CASO'!J409)),"Student or Staff? is required",IF(ISBLANK('Captura de datos CASO'!J409),NA(),IF(ISNA(VLOOKUP('Captura de datos CASO'!J409,'DO NOT USE_School Picklist'!$B$3:$B$6,1,FALSE)),"Please select a value from the drop-down menu","OK")))</f>
        <v>#N/A</v>
      </c>
      <c r="K409" s="40" t="e">
        <f>IF(AND('Captura de datos CASO'!J409='DO NOT USE_School Picklist'!$B$4,ISBLANK('Captura de datos CASO'!K409)),"Occupation/Job Title is required if Student or Staff? is Yes, staff/faculty or volunteer",IF('DO NOT USE_Case Formulas'!A409,"OK",NA()))</f>
        <v>#N/A</v>
      </c>
      <c r="L409" s="40" t="e">
        <f ca="1">IF('Captura de datos CASO'!L409&gt;'DO NOT USE_School Picklist'!$C$3,"Date last on school campus/facility cannot be a future date",IF('DO NOT USE_Case Formulas'!A409,IF(ISBLANK('Captura de datos CASO'!L409),"Date last on school campus/facility is required","OK"),NA()))</f>
        <v>#N/A</v>
      </c>
      <c r="M409" s="40" t="e">
        <f>IF(AND('DO NOT USE_Case Formulas'!A409,ISBLANK('Captura de datos CASO'!M409)),"Specific Place in the Location is required",IF(ISBLANK('Captura de datos CASO'!M409),NA(),"OK"))</f>
        <v>#N/A</v>
      </c>
      <c r="N409" s="40" t="e">
        <f>IF(LEN('Captura de datos CASO'!N409)&gt;50,"Parent/Guardian Name must be less than 50 characters",IF('DO NOT USE_Case Formulas'!A409,"OK",NA()))</f>
        <v>#N/A</v>
      </c>
      <c r="O409" s="40" t="e">
        <f>IF(NOT(ISBLANK('Captura de datos CASO'!O409)),IF(AND(ISNUMBER('Captura de datos CASO'!O409),LEFT('Captura de datos CASO'!O409,1)&lt;&gt;"1",LEN('Captura de datos CASO'!O409)=10),"OK","Phone number must be valid format"),IF('DO NOT USE_Case Formulas'!A409,"OK",NA()))</f>
        <v>#N/A</v>
      </c>
      <c r="P409" s="53" t="e">
        <f>IF(AND(NOT(ISBLANK('Captura de datos CASO'!P409)),ISNA(VLOOKUP('Captura de datos CASO'!P409,'DO NOT USE_School Picklist'!$I$3:$I$5,1,FALSE))),"Please select a value from the drop-down menu",IF('DO NOT USE_Case Formulas'!A409,"OK",NA()))</f>
        <v>#N/A</v>
      </c>
      <c r="Q409" s="40" t="e">
        <f>IF(AND(NOT(ISBLANK('Captura de datos CASO'!Q409)),ISNA(VLOOKUP('Captura de datos CASO'!Q409,'DO NOT USE_School Picklist'!$E$3:$E$10,1,FALSE))),"Please select a value from the drop-down menu",IF('DO NOT USE_Case Formulas'!A409,"OK",NA()))</f>
        <v>#N/A</v>
      </c>
      <c r="R409" s="53" t="e">
        <f>IF(AND(NOT(ISBLANK('Captura de datos CASO'!R409)),ISNA(VLOOKUP('Captura de datos CASO'!R409,'DO NOT USE_School Picklist'!$W$3:$W$9,1,FALSE))),"Please select a value from the drop-down menu",IF('DO NOT USE_Case Formulas'!A409,"OK",NA()))</f>
        <v>#N/A</v>
      </c>
      <c r="S409" s="53" t="e">
        <f>IF(AND(NOT(ISBLANK('Captura de datos CASO'!S409)),ISNA(VLOOKUP('Captura de datos CASO'!S409,'DO NOT USE_School Picklist'!$W$3:$W$9,1,FALSE))),"Please select a value from the drop-down menu",IF('DO NOT USE_Case Formulas'!A409,"OK",NA()))</f>
        <v>#N/A</v>
      </c>
      <c r="T409" s="40" t="e">
        <f>IF(AND(NOT(ISBLANK('Captura de datos CASO'!T409)),ISNA(VLOOKUP('Captura de datos CASO'!T409,'DO NOT USE_School Picklist'!$F$3:$F$16,1,FALSE))),"Please select a value from the drop-down menu",IF('DO NOT USE_Case Formulas'!A409,"OK",NA()))</f>
        <v>#N/A</v>
      </c>
      <c r="U409" s="40" t="e">
        <f>IF(LEN('Captura de datos CASO'!U409)&gt;100,"Classroom(s) must be less than 100 characters",IF('DO NOT USE_Case Formulas'!A409,"OK",NA()))</f>
        <v>#N/A</v>
      </c>
      <c r="V409" s="40" t="e">
        <f>IF(AND(NOT(ISBLANK('Captura de datos CASO'!V409)),ISNA(VLOOKUP('Captura de datos CASO'!V409,'DO NOT USE_School Picklist'!$S$3:$S$12,1,FALSE))),"Please select a value from the drop-down menu",IF('DO NOT USE_Case Formulas'!A409,"OK",NA()))</f>
        <v>#N/A</v>
      </c>
      <c r="W409" s="40" t="e">
        <f>IF(AND(NOT(ISBLANK('Captura de datos CASO'!W409)),ISNA(VLOOKUP('Captura de datos CASO'!W409,'DO NOT USE_School Picklist'!$S$3:$S$12,1,FALSE))),"Please select a value from the drop-down menu",IF('DO NOT USE_Case Formulas'!A409,"OK",NA()))</f>
        <v>#N/A</v>
      </c>
      <c r="X409" s="40" t="e">
        <f>IF(LEN('Captura de datos CASO'!X409)&gt;80,"Name of Education Group must be less than 80 characters",IF('DO NOT USE_Case Formulas'!A409,"OK",NA()))</f>
        <v>#N/A</v>
      </c>
      <c r="Y409" s="40" t="e">
        <f>IF(AND(NOT(ISBLANK('Captura de datos CASO'!Y409)),ISNA(VLOOKUP('Captura de datos CASO'!Y409,'DO NOT USE_School Picklist'!$K$3:$K$6,1,FALSE))),"Please select a value from the drop-down menu",IF('DO NOT USE_Case Formulas'!A409,"OK",NA()))</f>
        <v>#N/A</v>
      </c>
      <c r="Z409" s="40" t="e">
        <f>IF(AND('DO NOT USE_Case Formulas'!A409,ISBLANK('Captura de datos CASO'!Z409)),"Has this person had symptoms? is required",IF(AND(NOT(ISBLANK('Captura de datos CASO'!Z409)),ISNA(VLOOKUP('Captura de datos CASO'!Z409,'DO NOT USE_School Picklist'!$D$3:$D$5,1,FALSE))),"Please select a value from the drop-down menu",IF(NOT(ISBLANK('Captura de datos CASO'!Z409)),"OK",NA())))</f>
        <v>#N/A</v>
      </c>
      <c r="AA409" s="40" t="e">
        <f>IF(AND('Captura de datos CASO'!Z409='DO NOT USE_School Picklist'!$D$3,ISBLANK('Captura de datos CASO'!AA409)),"Symptom Onset Date is required if Ever Symptomatic is Yes",IF('DO NOT USE_Case Formulas'!A409,"OK",NA()))</f>
        <v>#N/A</v>
      </c>
      <c r="AB409" s="40"/>
      <c r="AC409" s="40" t="e">
        <f ca="1">IF(AND('DO NOT USE_Case Formulas'!A409,ISBLANK('Captura de datos CASO'!AC409)),"Lab Result Test Date is required",IF('Captura de datos CASO'!AC409&gt;'DO NOT USE_School Picklist'!$C$3,"Test Date cannot be a future date",IF(NOT(ISBLANK('Captura de datos CASO'!AC409)),"OK",NA())))</f>
        <v>#N/A</v>
      </c>
      <c r="AD409" s="40" t="e">
        <f>IF(AND(NOT(ISBLANK('Captura de datos CASO'!AD409)),ISNA(VLOOKUP('Captura de datos CASO'!AD409,'DO NOT USE_School Picklist'!$R$3:$R$7,1,FALSE))),"Please select a value from the drop-down menu",IF('DO NOT USE_Case Formulas'!A409,"OK",NA()))</f>
        <v>#N/A</v>
      </c>
      <c r="AE409" s="40" t="e">
        <f>IF(AND('DO NOT USE_Case Formulas'!A409,ISBLANK('Captura de datos CASO'!AB409)),"Lab Result Test Result is required",IF(AND(NOT(ISBLANK('Captura de datos CASO'!AB409)),ISNA(VLOOKUP('Captura de datos CASO'!AB409,'DO NOT USE_School Picklist'!$Q$3:$Q$8,1,FALSE))),"Please select a value from the drop-down menu",IF('DO NOT USE_Case Formulas'!A409,"OK",NA())))</f>
        <v>#N/A</v>
      </c>
    </row>
    <row r="410" spans="1:31" x14ac:dyDescent="0.3">
      <c r="A410" s="39" t="e">
        <f>IF('DO NOT USE_Case Formulas'!A410,IF('DO NOT USE_Case Formulas'!B410,"Not all required fields are completed","OK"),NA())</f>
        <v>#N/A</v>
      </c>
      <c r="B410" s="40" t="e">
        <f>IF(AND('DO NOT USE_Case Formulas'!A410,ISBLANK('Captura de datos CASO'!B410)),"First Name is required",IF(NOT(ISBLANK('Captura de datos CASO'!B410)),"OK",NA()))</f>
        <v>#N/A</v>
      </c>
      <c r="C410" s="40" t="e">
        <f>IF(AND('DO NOT USE_Case Formulas'!A410,ISBLANK('Captura de datos CASO'!C410)),"Last Name is required",IF(NOT(ISBLANK('Captura de datos CASO'!C410)),"OK",NA()))</f>
        <v>#N/A</v>
      </c>
      <c r="D410" s="40" t="e">
        <f>IF(AND('DO NOT USE_Case Formulas'!A410,ISBLANK('Captura de datos CASO'!D410)),"Birthdate is required",IF(NOT(ISBLANK('Captura de datos CASO'!D410)),"OK",NA()))</f>
        <v>#N/A</v>
      </c>
      <c r="E410" s="40" t="e">
        <f>IF(AND('DO NOT USE_Case Formulas'!A410,ISBLANK('Captura de datos CASO'!E410)),"Mobile Phone is required",IF(NOT(ISBLANK('Captura de datos CASO'!E410)),IF(AND(ISNUMBER(VALUE('Captura de datos CASO'!E410)),LEFT('Captura de datos CASO'!E410,1)&lt;&gt;"1",LEN('Captura de datos CASO'!E410)=10),"OK","Phone number must be valid format"),NA()))</f>
        <v>#N/A</v>
      </c>
      <c r="F410" s="40" t="e">
        <f>IF(LEN('Captura de datos CASO'!F410)&gt;255,"Home Street Address must be less than 255 characters",IF('DO NOT USE_Case Formulas'!A410,"OK",NA()))</f>
        <v>#N/A</v>
      </c>
      <c r="G410" s="40" t="e">
        <f>IF(LEN('Captura de datos CASO'!G410)&gt;40,"City must be less than 40 characters",IF('DO NOT USE_Case Formulas'!A410,"OK",NA()))</f>
        <v>#N/A</v>
      </c>
      <c r="H410" s="40" t="e">
        <f>IF(AND(NOT(ISBLANK('Captura de datos CASO'!H410)),ISNA(VLOOKUP('Captura de datos CASO'!H410,'DO NOT USE_School Picklist'!$P$3:$P$52,1,FALSE))),"Please select a value from the drop-down menu",IF('DO NOT USE_Case Formulas'!A410,"OK",NA()))</f>
        <v>#N/A</v>
      </c>
      <c r="I410" s="40" t="e">
        <f>IF(AND('DO NOT USE_Case Formulas'!A410,ISBLANK('Captura de datos CASO'!I410)),"Zip is required",IF(ISBLANK('Captura de datos CASO'!I410),NA(),"OK"))</f>
        <v>#N/A</v>
      </c>
      <c r="J410" s="40" t="e">
        <f>IF(AND('DO NOT USE_Case Formulas'!A410,ISBLANK('Captura de datos CASO'!J410)),"Student or Staff? is required",IF(ISBLANK('Captura de datos CASO'!J410),NA(),IF(ISNA(VLOOKUP('Captura de datos CASO'!J410,'DO NOT USE_School Picklist'!$B$3:$B$6,1,FALSE)),"Please select a value from the drop-down menu","OK")))</f>
        <v>#N/A</v>
      </c>
      <c r="K410" s="40" t="e">
        <f>IF(AND('Captura de datos CASO'!J410='DO NOT USE_School Picklist'!$B$4,ISBLANK('Captura de datos CASO'!K410)),"Occupation/Job Title is required if Student or Staff? is Yes, staff/faculty or volunteer",IF('DO NOT USE_Case Formulas'!A410,"OK",NA()))</f>
        <v>#N/A</v>
      </c>
      <c r="L410" s="40" t="e">
        <f ca="1">IF('Captura de datos CASO'!L410&gt;'DO NOT USE_School Picklist'!$C$3,"Date last on school campus/facility cannot be a future date",IF('DO NOT USE_Case Formulas'!A410,IF(ISBLANK('Captura de datos CASO'!L410),"Date last on school campus/facility is required","OK"),NA()))</f>
        <v>#N/A</v>
      </c>
      <c r="M410" s="40" t="e">
        <f>IF(AND('DO NOT USE_Case Formulas'!A410,ISBLANK('Captura de datos CASO'!M410)),"Specific Place in the Location is required",IF(ISBLANK('Captura de datos CASO'!M410),NA(),"OK"))</f>
        <v>#N/A</v>
      </c>
      <c r="N410" s="40" t="e">
        <f>IF(LEN('Captura de datos CASO'!N410)&gt;50,"Parent/Guardian Name must be less than 50 characters",IF('DO NOT USE_Case Formulas'!A410,"OK",NA()))</f>
        <v>#N/A</v>
      </c>
      <c r="O410" s="40" t="e">
        <f>IF(NOT(ISBLANK('Captura de datos CASO'!O410)),IF(AND(ISNUMBER('Captura de datos CASO'!O410),LEFT('Captura de datos CASO'!O410,1)&lt;&gt;"1",LEN('Captura de datos CASO'!O410)=10),"OK","Phone number must be valid format"),IF('DO NOT USE_Case Formulas'!A410,"OK",NA()))</f>
        <v>#N/A</v>
      </c>
      <c r="P410" s="53" t="e">
        <f>IF(AND(NOT(ISBLANK('Captura de datos CASO'!P410)),ISNA(VLOOKUP('Captura de datos CASO'!P410,'DO NOT USE_School Picklist'!$I$3:$I$5,1,FALSE))),"Please select a value from the drop-down menu",IF('DO NOT USE_Case Formulas'!A410,"OK",NA()))</f>
        <v>#N/A</v>
      </c>
      <c r="Q410" s="40" t="e">
        <f>IF(AND(NOT(ISBLANK('Captura de datos CASO'!Q410)),ISNA(VLOOKUP('Captura de datos CASO'!Q410,'DO NOT USE_School Picklist'!$E$3:$E$10,1,FALSE))),"Please select a value from the drop-down menu",IF('DO NOT USE_Case Formulas'!A410,"OK",NA()))</f>
        <v>#N/A</v>
      </c>
      <c r="R410" s="53" t="e">
        <f>IF(AND(NOT(ISBLANK('Captura de datos CASO'!R410)),ISNA(VLOOKUP('Captura de datos CASO'!R410,'DO NOT USE_School Picklist'!$W$3:$W$9,1,FALSE))),"Please select a value from the drop-down menu",IF('DO NOT USE_Case Formulas'!A410,"OK",NA()))</f>
        <v>#N/A</v>
      </c>
      <c r="S410" s="53" t="e">
        <f>IF(AND(NOT(ISBLANK('Captura de datos CASO'!S410)),ISNA(VLOOKUP('Captura de datos CASO'!S410,'DO NOT USE_School Picklist'!$W$3:$W$9,1,FALSE))),"Please select a value from the drop-down menu",IF('DO NOT USE_Case Formulas'!A410,"OK",NA()))</f>
        <v>#N/A</v>
      </c>
      <c r="T410" s="40" t="e">
        <f>IF(AND(NOT(ISBLANK('Captura de datos CASO'!T410)),ISNA(VLOOKUP('Captura de datos CASO'!T410,'DO NOT USE_School Picklist'!$F$3:$F$16,1,FALSE))),"Please select a value from the drop-down menu",IF('DO NOT USE_Case Formulas'!A410,"OK",NA()))</f>
        <v>#N/A</v>
      </c>
      <c r="U410" s="40" t="e">
        <f>IF(LEN('Captura de datos CASO'!U410)&gt;100,"Classroom(s) must be less than 100 characters",IF('DO NOT USE_Case Formulas'!A410,"OK",NA()))</f>
        <v>#N/A</v>
      </c>
      <c r="V410" s="40" t="e">
        <f>IF(AND(NOT(ISBLANK('Captura de datos CASO'!V410)),ISNA(VLOOKUP('Captura de datos CASO'!V410,'DO NOT USE_School Picklist'!$S$3:$S$12,1,FALSE))),"Please select a value from the drop-down menu",IF('DO NOT USE_Case Formulas'!A410,"OK",NA()))</f>
        <v>#N/A</v>
      </c>
      <c r="W410" s="40" t="e">
        <f>IF(AND(NOT(ISBLANK('Captura de datos CASO'!W410)),ISNA(VLOOKUP('Captura de datos CASO'!W410,'DO NOT USE_School Picklist'!$S$3:$S$12,1,FALSE))),"Please select a value from the drop-down menu",IF('DO NOT USE_Case Formulas'!A410,"OK",NA()))</f>
        <v>#N/A</v>
      </c>
      <c r="X410" s="40" t="e">
        <f>IF(LEN('Captura de datos CASO'!X410)&gt;80,"Name of Education Group must be less than 80 characters",IF('DO NOT USE_Case Formulas'!A410,"OK",NA()))</f>
        <v>#N/A</v>
      </c>
      <c r="Y410" s="40" t="e">
        <f>IF(AND(NOT(ISBLANK('Captura de datos CASO'!Y410)),ISNA(VLOOKUP('Captura de datos CASO'!Y410,'DO NOT USE_School Picklist'!$K$3:$K$6,1,FALSE))),"Please select a value from the drop-down menu",IF('DO NOT USE_Case Formulas'!A410,"OK",NA()))</f>
        <v>#N/A</v>
      </c>
      <c r="Z410" s="40" t="e">
        <f>IF(AND('DO NOT USE_Case Formulas'!A410,ISBLANK('Captura de datos CASO'!Z410)),"Has this person had symptoms? is required",IF(AND(NOT(ISBLANK('Captura de datos CASO'!Z410)),ISNA(VLOOKUP('Captura de datos CASO'!Z410,'DO NOT USE_School Picklist'!$D$3:$D$5,1,FALSE))),"Please select a value from the drop-down menu",IF(NOT(ISBLANK('Captura de datos CASO'!Z410)),"OK",NA())))</f>
        <v>#N/A</v>
      </c>
      <c r="AA410" s="40" t="e">
        <f>IF(AND('Captura de datos CASO'!Z410='DO NOT USE_School Picklist'!$D$3,ISBLANK('Captura de datos CASO'!AA410)),"Symptom Onset Date is required if Ever Symptomatic is Yes",IF('DO NOT USE_Case Formulas'!A410,"OK",NA()))</f>
        <v>#N/A</v>
      </c>
      <c r="AB410" s="40"/>
      <c r="AC410" s="40" t="e">
        <f ca="1">IF(AND('DO NOT USE_Case Formulas'!A410,ISBLANK('Captura de datos CASO'!AC410)),"Lab Result Test Date is required",IF('Captura de datos CASO'!AC410&gt;'DO NOT USE_School Picklist'!$C$3,"Test Date cannot be a future date",IF(NOT(ISBLANK('Captura de datos CASO'!AC410)),"OK",NA())))</f>
        <v>#N/A</v>
      </c>
      <c r="AD410" s="40" t="e">
        <f>IF(AND(NOT(ISBLANK('Captura de datos CASO'!AD410)),ISNA(VLOOKUP('Captura de datos CASO'!AD410,'DO NOT USE_School Picklist'!$R$3:$R$7,1,FALSE))),"Please select a value from the drop-down menu",IF('DO NOT USE_Case Formulas'!A410,"OK",NA()))</f>
        <v>#N/A</v>
      </c>
      <c r="AE410" s="40" t="e">
        <f>IF(AND('DO NOT USE_Case Formulas'!A410,ISBLANK('Captura de datos CASO'!AB410)),"Lab Result Test Result is required",IF(AND(NOT(ISBLANK('Captura de datos CASO'!AB410)),ISNA(VLOOKUP('Captura de datos CASO'!AB410,'DO NOT USE_School Picklist'!$Q$3:$Q$8,1,FALSE))),"Please select a value from the drop-down menu",IF('DO NOT USE_Case Formulas'!A410,"OK",NA())))</f>
        <v>#N/A</v>
      </c>
    </row>
    <row r="411" spans="1:31" x14ac:dyDescent="0.3">
      <c r="A411" s="39" t="e">
        <f>IF('DO NOT USE_Case Formulas'!A411,IF('DO NOT USE_Case Formulas'!B411,"Not all required fields are completed","OK"),NA())</f>
        <v>#N/A</v>
      </c>
      <c r="B411" s="40" t="e">
        <f>IF(AND('DO NOT USE_Case Formulas'!A411,ISBLANK('Captura de datos CASO'!B411)),"First Name is required",IF(NOT(ISBLANK('Captura de datos CASO'!B411)),"OK",NA()))</f>
        <v>#N/A</v>
      </c>
      <c r="C411" s="40" t="e">
        <f>IF(AND('DO NOT USE_Case Formulas'!A411,ISBLANK('Captura de datos CASO'!C411)),"Last Name is required",IF(NOT(ISBLANK('Captura de datos CASO'!C411)),"OK",NA()))</f>
        <v>#N/A</v>
      </c>
      <c r="D411" s="40" t="e">
        <f>IF(AND('DO NOT USE_Case Formulas'!A411,ISBLANK('Captura de datos CASO'!D411)),"Birthdate is required",IF(NOT(ISBLANK('Captura de datos CASO'!D411)),"OK",NA()))</f>
        <v>#N/A</v>
      </c>
      <c r="E411" s="40" t="e">
        <f>IF(AND('DO NOT USE_Case Formulas'!A411,ISBLANK('Captura de datos CASO'!E411)),"Mobile Phone is required",IF(NOT(ISBLANK('Captura de datos CASO'!E411)),IF(AND(ISNUMBER(VALUE('Captura de datos CASO'!E411)),LEFT('Captura de datos CASO'!E411,1)&lt;&gt;"1",LEN('Captura de datos CASO'!E411)=10),"OK","Phone number must be valid format"),NA()))</f>
        <v>#N/A</v>
      </c>
      <c r="F411" s="40" t="e">
        <f>IF(LEN('Captura de datos CASO'!F411)&gt;255,"Home Street Address must be less than 255 characters",IF('DO NOT USE_Case Formulas'!A411,"OK",NA()))</f>
        <v>#N/A</v>
      </c>
      <c r="G411" s="40" t="e">
        <f>IF(LEN('Captura de datos CASO'!G411)&gt;40,"City must be less than 40 characters",IF('DO NOT USE_Case Formulas'!A411,"OK",NA()))</f>
        <v>#N/A</v>
      </c>
      <c r="H411" s="40" t="e">
        <f>IF(AND(NOT(ISBLANK('Captura de datos CASO'!H411)),ISNA(VLOOKUP('Captura de datos CASO'!H411,'DO NOT USE_School Picklist'!$P$3:$P$52,1,FALSE))),"Please select a value from the drop-down menu",IF('DO NOT USE_Case Formulas'!A411,"OK",NA()))</f>
        <v>#N/A</v>
      </c>
      <c r="I411" s="40" t="e">
        <f>IF(AND('DO NOT USE_Case Formulas'!A411,ISBLANK('Captura de datos CASO'!I411)),"Zip is required",IF(ISBLANK('Captura de datos CASO'!I411),NA(),"OK"))</f>
        <v>#N/A</v>
      </c>
      <c r="J411" s="40" t="e">
        <f>IF(AND('DO NOT USE_Case Formulas'!A411,ISBLANK('Captura de datos CASO'!J411)),"Student or Staff? is required",IF(ISBLANK('Captura de datos CASO'!J411),NA(),IF(ISNA(VLOOKUP('Captura de datos CASO'!J411,'DO NOT USE_School Picklist'!$B$3:$B$6,1,FALSE)),"Please select a value from the drop-down menu","OK")))</f>
        <v>#N/A</v>
      </c>
      <c r="K411" s="40" t="e">
        <f>IF(AND('Captura de datos CASO'!J411='DO NOT USE_School Picklist'!$B$4,ISBLANK('Captura de datos CASO'!K411)),"Occupation/Job Title is required if Student or Staff? is Yes, staff/faculty or volunteer",IF('DO NOT USE_Case Formulas'!A411,"OK",NA()))</f>
        <v>#N/A</v>
      </c>
      <c r="L411" s="40" t="e">
        <f ca="1">IF('Captura de datos CASO'!L411&gt;'DO NOT USE_School Picklist'!$C$3,"Date last on school campus/facility cannot be a future date",IF('DO NOT USE_Case Formulas'!A411,IF(ISBLANK('Captura de datos CASO'!L411),"Date last on school campus/facility is required","OK"),NA()))</f>
        <v>#N/A</v>
      </c>
      <c r="M411" s="40" t="e">
        <f>IF(AND('DO NOT USE_Case Formulas'!A411,ISBLANK('Captura de datos CASO'!M411)),"Specific Place in the Location is required",IF(ISBLANK('Captura de datos CASO'!M411),NA(),"OK"))</f>
        <v>#N/A</v>
      </c>
      <c r="N411" s="40" t="e">
        <f>IF(LEN('Captura de datos CASO'!N411)&gt;50,"Parent/Guardian Name must be less than 50 characters",IF('DO NOT USE_Case Formulas'!A411,"OK",NA()))</f>
        <v>#N/A</v>
      </c>
      <c r="O411" s="40" t="e">
        <f>IF(NOT(ISBLANK('Captura de datos CASO'!O411)),IF(AND(ISNUMBER('Captura de datos CASO'!O411),LEFT('Captura de datos CASO'!O411,1)&lt;&gt;"1",LEN('Captura de datos CASO'!O411)=10),"OK","Phone number must be valid format"),IF('DO NOT USE_Case Formulas'!A411,"OK",NA()))</f>
        <v>#N/A</v>
      </c>
      <c r="P411" s="53" t="e">
        <f>IF(AND(NOT(ISBLANK('Captura de datos CASO'!P411)),ISNA(VLOOKUP('Captura de datos CASO'!P411,'DO NOT USE_School Picklist'!$I$3:$I$5,1,FALSE))),"Please select a value from the drop-down menu",IF('DO NOT USE_Case Formulas'!A411,"OK",NA()))</f>
        <v>#N/A</v>
      </c>
      <c r="Q411" s="40" t="e">
        <f>IF(AND(NOT(ISBLANK('Captura de datos CASO'!Q411)),ISNA(VLOOKUP('Captura de datos CASO'!Q411,'DO NOT USE_School Picklist'!$E$3:$E$10,1,FALSE))),"Please select a value from the drop-down menu",IF('DO NOT USE_Case Formulas'!A411,"OK",NA()))</f>
        <v>#N/A</v>
      </c>
      <c r="R411" s="53" t="e">
        <f>IF(AND(NOT(ISBLANK('Captura de datos CASO'!R411)),ISNA(VLOOKUP('Captura de datos CASO'!R411,'DO NOT USE_School Picklist'!$W$3:$W$9,1,FALSE))),"Please select a value from the drop-down menu",IF('DO NOT USE_Case Formulas'!A411,"OK",NA()))</f>
        <v>#N/A</v>
      </c>
      <c r="S411" s="53" t="e">
        <f>IF(AND(NOT(ISBLANK('Captura de datos CASO'!S411)),ISNA(VLOOKUP('Captura de datos CASO'!S411,'DO NOT USE_School Picklist'!$W$3:$W$9,1,FALSE))),"Please select a value from the drop-down menu",IF('DO NOT USE_Case Formulas'!A411,"OK",NA()))</f>
        <v>#N/A</v>
      </c>
      <c r="T411" s="40" t="e">
        <f>IF(AND(NOT(ISBLANK('Captura de datos CASO'!T411)),ISNA(VLOOKUP('Captura de datos CASO'!T411,'DO NOT USE_School Picklist'!$F$3:$F$16,1,FALSE))),"Please select a value from the drop-down menu",IF('DO NOT USE_Case Formulas'!A411,"OK",NA()))</f>
        <v>#N/A</v>
      </c>
      <c r="U411" s="40" t="e">
        <f>IF(LEN('Captura de datos CASO'!U411)&gt;100,"Classroom(s) must be less than 100 characters",IF('DO NOT USE_Case Formulas'!A411,"OK",NA()))</f>
        <v>#N/A</v>
      </c>
      <c r="V411" s="40" t="e">
        <f>IF(AND(NOT(ISBLANK('Captura de datos CASO'!V411)),ISNA(VLOOKUP('Captura de datos CASO'!V411,'DO NOT USE_School Picklist'!$S$3:$S$12,1,FALSE))),"Please select a value from the drop-down menu",IF('DO NOT USE_Case Formulas'!A411,"OK",NA()))</f>
        <v>#N/A</v>
      </c>
      <c r="W411" s="40" t="e">
        <f>IF(AND(NOT(ISBLANK('Captura de datos CASO'!W411)),ISNA(VLOOKUP('Captura de datos CASO'!W411,'DO NOT USE_School Picklist'!$S$3:$S$12,1,FALSE))),"Please select a value from the drop-down menu",IF('DO NOT USE_Case Formulas'!A411,"OK",NA()))</f>
        <v>#N/A</v>
      </c>
      <c r="X411" s="40" t="e">
        <f>IF(LEN('Captura de datos CASO'!X411)&gt;80,"Name of Education Group must be less than 80 characters",IF('DO NOT USE_Case Formulas'!A411,"OK",NA()))</f>
        <v>#N/A</v>
      </c>
      <c r="Y411" s="40" t="e">
        <f>IF(AND(NOT(ISBLANK('Captura de datos CASO'!Y411)),ISNA(VLOOKUP('Captura de datos CASO'!Y411,'DO NOT USE_School Picklist'!$K$3:$K$6,1,FALSE))),"Please select a value from the drop-down menu",IF('DO NOT USE_Case Formulas'!A411,"OK",NA()))</f>
        <v>#N/A</v>
      </c>
      <c r="Z411" s="40" t="e">
        <f>IF(AND('DO NOT USE_Case Formulas'!A411,ISBLANK('Captura de datos CASO'!Z411)),"Has this person had symptoms? is required",IF(AND(NOT(ISBLANK('Captura de datos CASO'!Z411)),ISNA(VLOOKUP('Captura de datos CASO'!Z411,'DO NOT USE_School Picklist'!$D$3:$D$5,1,FALSE))),"Please select a value from the drop-down menu",IF(NOT(ISBLANK('Captura de datos CASO'!Z411)),"OK",NA())))</f>
        <v>#N/A</v>
      </c>
      <c r="AA411" s="40" t="e">
        <f>IF(AND('Captura de datos CASO'!Z411='DO NOT USE_School Picklist'!$D$3,ISBLANK('Captura de datos CASO'!AA411)),"Symptom Onset Date is required if Ever Symptomatic is Yes",IF('DO NOT USE_Case Formulas'!A411,"OK",NA()))</f>
        <v>#N/A</v>
      </c>
      <c r="AB411" s="40"/>
      <c r="AC411" s="40" t="e">
        <f ca="1">IF(AND('DO NOT USE_Case Formulas'!A411,ISBLANK('Captura de datos CASO'!AC411)),"Lab Result Test Date is required",IF('Captura de datos CASO'!AC411&gt;'DO NOT USE_School Picklist'!$C$3,"Test Date cannot be a future date",IF(NOT(ISBLANK('Captura de datos CASO'!AC411)),"OK",NA())))</f>
        <v>#N/A</v>
      </c>
      <c r="AD411" s="40" t="e">
        <f>IF(AND(NOT(ISBLANK('Captura de datos CASO'!AD411)),ISNA(VLOOKUP('Captura de datos CASO'!AD411,'DO NOT USE_School Picklist'!$R$3:$R$7,1,FALSE))),"Please select a value from the drop-down menu",IF('DO NOT USE_Case Formulas'!A411,"OK",NA()))</f>
        <v>#N/A</v>
      </c>
      <c r="AE411" s="40" t="e">
        <f>IF(AND('DO NOT USE_Case Formulas'!A411,ISBLANK('Captura de datos CASO'!AB411)),"Lab Result Test Result is required",IF(AND(NOT(ISBLANK('Captura de datos CASO'!AB411)),ISNA(VLOOKUP('Captura de datos CASO'!AB411,'DO NOT USE_School Picklist'!$Q$3:$Q$8,1,FALSE))),"Please select a value from the drop-down menu",IF('DO NOT USE_Case Formulas'!A411,"OK",NA())))</f>
        <v>#N/A</v>
      </c>
    </row>
    <row r="412" spans="1:31" x14ac:dyDescent="0.3">
      <c r="A412" s="39" t="e">
        <f>IF('DO NOT USE_Case Formulas'!A412,IF('DO NOT USE_Case Formulas'!B412,"Not all required fields are completed","OK"),NA())</f>
        <v>#N/A</v>
      </c>
      <c r="B412" s="40" t="e">
        <f>IF(AND('DO NOT USE_Case Formulas'!A412,ISBLANK('Captura de datos CASO'!B412)),"First Name is required",IF(NOT(ISBLANK('Captura de datos CASO'!B412)),"OK",NA()))</f>
        <v>#N/A</v>
      </c>
      <c r="C412" s="40" t="e">
        <f>IF(AND('DO NOT USE_Case Formulas'!A412,ISBLANK('Captura de datos CASO'!C412)),"Last Name is required",IF(NOT(ISBLANK('Captura de datos CASO'!C412)),"OK",NA()))</f>
        <v>#N/A</v>
      </c>
      <c r="D412" s="40" t="e">
        <f>IF(AND('DO NOT USE_Case Formulas'!A412,ISBLANK('Captura de datos CASO'!D412)),"Birthdate is required",IF(NOT(ISBLANK('Captura de datos CASO'!D412)),"OK",NA()))</f>
        <v>#N/A</v>
      </c>
      <c r="E412" s="40" t="e">
        <f>IF(AND('DO NOT USE_Case Formulas'!A412,ISBLANK('Captura de datos CASO'!E412)),"Mobile Phone is required",IF(NOT(ISBLANK('Captura de datos CASO'!E412)),IF(AND(ISNUMBER(VALUE('Captura de datos CASO'!E412)),LEFT('Captura de datos CASO'!E412,1)&lt;&gt;"1",LEN('Captura de datos CASO'!E412)=10),"OK","Phone number must be valid format"),NA()))</f>
        <v>#N/A</v>
      </c>
      <c r="F412" s="40" t="e">
        <f>IF(LEN('Captura de datos CASO'!F412)&gt;255,"Home Street Address must be less than 255 characters",IF('DO NOT USE_Case Formulas'!A412,"OK",NA()))</f>
        <v>#N/A</v>
      </c>
      <c r="G412" s="40" t="e">
        <f>IF(LEN('Captura de datos CASO'!G412)&gt;40,"City must be less than 40 characters",IF('DO NOT USE_Case Formulas'!A412,"OK",NA()))</f>
        <v>#N/A</v>
      </c>
      <c r="H412" s="40" t="e">
        <f>IF(AND(NOT(ISBLANK('Captura de datos CASO'!H412)),ISNA(VLOOKUP('Captura de datos CASO'!H412,'DO NOT USE_School Picklist'!$P$3:$P$52,1,FALSE))),"Please select a value from the drop-down menu",IF('DO NOT USE_Case Formulas'!A412,"OK",NA()))</f>
        <v>#N/A</v>
      </c>
      <c r="I412" s="40" t="e">
        <f>IF(AND('DO NOT USE_Case Formulas'!A412,ISBLANK('Captura de datos CASO'!I412)),"Zip is required",IF(ISBLANK('Captura de datos CASO'!I412),NA(),"OK"))</f>
        <v>#N/A</v>
      </c>
      <c r="J412" s="40" t="e">
        <f>IF(AND('DO NOT USE_Case Formulas'!A412,ISBLANK('Captura de datos CASO'!J412)),"Student or Staff? is required",IF(ISBLANK('Captura de datos CASO'!J412),NA(),IF(ISNA(VLOOKUP('Captura de datos CASO'!J412,'DO NOT USE_School Picklist'!$B$3:$B$6,1,FALSE)),"Please select a value from the drop-down menu","OK")))</f>
        <v>#N/A</v>
      </c>
      <c r="K412" s="40" t="e">
        <f>IF(AND('Captura de datos CASO'!J412='DO NOT USE_School Picklist'!$B$4,ISBLANK('Captura de datos CASO'!K412)),"Occupation/Job Title is required if Student or Staff? is Yes, staff/faculty or volunteer",IF('DO NOT USE_Case Formulas'!A412,"OK",NA()))</f>
        <v>#N/A</v>
      </c>
      <c r="L412" s="40" t="e">
        <f ca="1">IF('Captura de datos CASO'!L412&gt;'DO NOT USE_School Picklist'!$C$3,"Date last on school campus/facility cannot be a future date",IF('DO NOT USE_Case Formulas'!A412,IF(ISBLANK('Captura de datos CASO'!L412),"Date last on school campus/facility is required","OK"),NA()))</f>
        <v>#N/A</v>
      </c>
      <c r="M412" s="40" t="e">
        <f>IF(AND('DO NOT USE_Case Formulas'!A412,ISBLANK('Captura de datos CASO'!M412)),"Specific Place in the Location is required",IF(ISBLANK('Captura de datos CASO'!M412),NA(),"OK"))</f>
        <v>#N/A</v>
      </c>
      <c r="N412" s="40" t="e">
        <f>IF(LEN('Captura de datos CASO'!N412)&gt;50,"Parent/Guardian Name must be less than 50 characters",IF('DO NOT USE_Case Formulas'!A412,"OK",NA()))</f>
        <v>#N/A</v>
      </c>
      <c r="O412" s="40" t="e">
        <f>IF(NOT(ISBLANK('Captura de datos CASO'!O412)),IF(AND(ISNUMBER('Captura de datos CASO'!O412),LEFT('Captura de datos CASO'!O412,1)&lt;&gt;"1",LEN('Captura de datos CASO'!O412)=10),"OK","Phone number must be valid format"),IF('DO NOT USE_Case Formulas'!A412,"OK",NA()))</f>
        <v>#N/A</v>
      </c>
      <c r="P412" s="53" t="e">
        <f>IF(AND(NOT(ISBLANK('Captura de datos CASO'!P412)),ISNA(VLOOKUP('Captura de datos CASO'!P412,'DO NOT USE_School Picklist'!$I$3:$I$5,1,FALSE))),"Please select a value from the drop-down menu",IF('DO NOT USE_Case Formulas'!A412,"OK",NA()))</f>
        <v>#N/A</v>
      </c>
      <c r="Q412" s="40" t="e">
        <f>IF(AND(NOT(ISBLANK('Captura de datos CASO'!Q412)),ISNA(VLOOKUP('Captura de datos CASO'!Q412,'DO NOT USE_School Picklist'!$E$3:$E$10,1,FALSE))),"Please select a value from the drop-down menu",IF('DO NOT USE_Case Formulas'!A412,"OK",NA()))</f>
        <v>#N/A</v>
      </c>
      <c r="R412" s="53" t="e">
        <f>IF(AND(NOT(ISBLANK('Captura de datos CASO'!R412)),ISNA(VLOOKUP('Captura de datos CASO'!R412,'DO NOT USE_School Picklist'!$W$3:$W$9,1,FALSE))),"Please select a value from the drop-down menu",IF('DO NOT USE_Case Formulas'!A412,"OK",NA()))</f>
        <v>#N/A</v>
      </c>
      <c r="S412" s="53" t="e">
        <f>IF(AND(NOT(ISBLANK('Captura de datos CASO'!S412)),ISNA(VLOOKUP('Captura de datos CASO'!S412,'DO NOT USE_School Picklist'!$W$3:$W$9,1,FALSE))),"Please select a value from the drop-down menu",IF('DO NOT USE_Case Formulas'!A412,"OK",NA()))</f>
        <v>#N/A</v>
      </c>
      <c r="T412" s="40" t="e">
        <f>IF(AND(NOT(ISBLANK('Captura de datos CASO'!T412)),ISNA(VLOOKUP('Captura de datos CASO'!T412,'DO NOT USE_School Picklist'!$F$3:$F$16,1,FALSE))),"Please select a value from the drop-down menu",IF('DO NOT USE_Case Formulas'!A412,"OK",NA()))</f>
        <v>#N/A</v>
      </c>
      <c r="U412" s="40" t="e">
        <f>IF(LEN('Captura de datos CASO'!U412)&gt;100,"Classroom(s) must be less than 100 characters",IF('DO NOT USE_Case Formulas'!A412,"OK",NA()))</f>
        <v>#N/A</v>
      </c>
      <c r="V412" s="40" t="e">
        <f>IF(AND(NOT(ISBLANK('Captura de datos CASO'!V412)),ISNA(VLOOKUP('Captura de datos CASO'!V412,'DO NOT USE_School Picklist'!$S$3:$S$12,1,FALSE))),"Please select a value from the drop-down menu",IF('DO NOT USE_Case Formulas'!A412,"OK",NA()))</f>
        <v>#N/A</v>
      </c>
      <c r="W412" s="40" t="e">
        <f>IF(AND(NOT(ISBLANK('Captura de datos CASO'!W412)),ISNA(VLOOKUP('Captura de datos CASO'!W412,'DO NOT USE_School Picklist'!$S$3:$S$12,1,FALSE))),"Please select a value from the drop-down menu",IF('DO NOT USE_Case Formulas'!A412,"OK",NA()))</f>
        <v>#N/A</v>
      </c>
      <c r="X412" s="40" t="e">
        <f>IF(LEN('Captura de datos CASO'!X412)&gt;80,"Name of Education Group must be less than 80 characters",IF('DO NOT USE_Case Formulas'!A412,"OK",NA()))</f>
        <v>#N/A</v>
      </c>
      <c r="Y412" s="40" t="e">
        <f>IF(AND(NOT(ISBLANK('Captura de datos CASO'!Y412)),ISNA(VLOOKUP('Captura de datos CASO'!Y412,'DO NOT USE_School Picklist'!$K$3:$K$6,1,FALSE))),"Please select a value from the drop-down menu",IF('DO NOT USE_Case Formulas'!A412,"OK",NA()))</f>
        <v>#N/A</v>
      </c>
      <c r="Z412" s="40" t="e">
        <f>IF(AND('DO NOT USE_Case Formulas'!A412,ISBLANK('Captura de datos CASO'!Z412)),"Has this person had symptoms? is required",IF(AND(NOT(ISBLANK('Captura de datos CASO'!Z412)),ISNA(VLOOKUP('Captura de datos CASO'!Z412,'DO NOT USE_School Picklist'!$D$3:$D$5,1,FALSE))),"Please select a value from the drop-down menu",IF(NOT(ISBLANK('Captura de datos CASO'!Z412)),"OK",NA())))</f>
        <v>#N/A</v>
      </c>
      <c r="AA412" s="40" t="e">
        <f>IF(AND('Captura de datos CASO'!Z412='DO NOT USE_School Picklist'!$D$3,ISBLANK('Captura de datos CASO'!AA412)),"Symptom Onset Date is required if Ever Symptomatic is Yes",IF('DO NOT USE_Case Formulas'!A412,"OK",NA()))</f>
        <v>#N/A</v>
      </c>
      <c r="AB412" s="40"/>
      <c r="AC412" s="40" t="e">
        <f ca="1">IF(AND('DO NOT USE_Case Formulas'!A412,ISBLANK('Captura de datos CASO'!AC412)),"Lab Result Test Date is required",IF('Captura de datos CASO'!AC412&gt;'DO NOT USE_School Picklist'!$C$3,"Test Date cannot be a future date",IF(NOT(ISBLANK('Captura de datos CASO'!AC412)),"OK",NA())))</f>
        <v>#N/A</v>
      </c>
      <c r="AD412" s="40" t="e">
        <f>IF(AND(NOT(ISBLANK('Captura de datos CASO'!AD412)),ISNA(VLOOKUP('Captura de datos CASO'!AD412,'DO NOT USE_School Picklist'!$R$3:$R$7,1,FALSE))),"Please select a value from the drop-down menu",IF('DO NOT USE_Case Formulas'!A412,"OK",NA()))</f>
        <v>#N/A</v>
      </c>
      <c r="AE412" s="40" t="e">
        <f>IF(AND('DO NOT USE_Case Formulas'!A412,ISBLANK('Captura de datos CASO'!AB412)),"Lab Result Test Result is required",IF(AND(NOT(ISBLANK('Captura de datos CASO'!AB412)),ISNA(VLOOKUP('Captura de datos CASO'!AB412,'DO NOT USE_School Picklist'!$Q$3:$Q$8,1,FALSE))),"Please select a value from the drop-down menu",IF('DO NOT USE_Case Formulas'!A412,"OK",NA())))</f>
        <v>#N/A</v>
      </c>
    </row>
    <row r="413" spans="1:31" x14ac:dyDescent="0.3">
      <c r="A413" s="39" t="e">
        <f>IF('DO NOT USE_Case Formulas'!A413,IF('DO NOT USE_Case Formulas'!B413,"Not all required fields are completed","OK"),NA())</f>
        <v>#N/A</v>
      </c>
      <c r="B413" s="40" t="e">
        <f>IF(AND('DO NOT USE_Case Formulas'!A413,ISBLANK('Captura de datos CASO'!B413)),"First Name is required",IF(NOT(ISBLANK('Captura de datos CASO'!B413)),"OK",NA()))</f>
        <v>#N/A</v>
      </c>
      <c r="C413" s="40" t="e">
        <f>IF(AND('DO NOT USE_Case Formulas'!A413,ISBLANK('Captura de datos CASO'!C413)),"Last Name is required",IF(NOT(ISBLANK('Captura de datos CASO'!C413)),"OK",NA()))</f>
        <v>#N/A</v>
      </c>
      <c r="D413" s="40" t="e">
        <f>IF(AND('DO NOT USE_Case Formulas'!A413,ISBLANK('Captura de datos CASO'!D413)),"Birthdate is required",IF(NOT(ISBLANK('Captura de datos CASO'!D413)),"OK",NA()))</f>
        <v>#N/A</v>
      </c>
      <c r="E413" s="40" t="e">
        <f>IF(AND('DO NOT USE_Case Formulas'!A413,ISBLANK('Captura de datos CASO'!E413)),"Mobile Phone is required",IF(NOT(ISBLANK('Captura de datos CASO'!E413)),IF(AND(ISNUMBER(VALUE('Captura de datos CASO'!E413)),LEFT('Captura de datos CASO'!E413,1)&lt;&gt;"1",LEN('Captura de datos CASO'!E413)=10),"OK","Phone number must be valid format"),NA()))</f>
        <v>#N/A</v>
      </c>
      <c r="F413" s="40" t="e">
        <f>IF(LEN('Captura de datos CASO'!F413)&gt;255,"Home Street Address must be less than 255 characters",IF('DO NOT USE_Case Formulas'!A413,"OK",NA()))</f>
        <v>#N/A</v>
      </c>
      <c r="G413" s="40" t="e">
        <f>IF(LEN('Captura de datos CASO'!G413)&gt;40,"City must be less than 40 characters",IF('DO NOT USE_Case Formulas'!A413,"OK",NA()))</f>
        <v>#N/A</v>
      </c>
      <c r="H413" s="40" t="e">
        <f>IF(AND(NOT(ISBLANK('Captura de datos CASO'!H413)),ISNA(VLOOKUP('Captura de datos CASO'!H413,'DO NOT USE_School Picklist'!$P$3:$P$52,1,FALSE))),"Please select a value from the drop-down menu",IF('DO NOT USE_Case Formulas'!A413,"OK",NA()))</f>
        <v>#N/A</v>
      </c>
      <c r="I413" s="40" t="e">
        <f>IF(AND('DO NOT USE_Case Formulas'!A413,ISBLANK('Captura de datos CASO'!I413)),"Zip is required",IF(ISBLANK('Captura de datos CASO'!I413),NA(),"OK"))</f>
        <v>#N/A</v>
      </c>
      <c r="J413" s="40" t="e">
        <f>IF(AND('DO NOT USE_Case Formulas'!A413,ISBLANK('Captura de datos CASO'!J413)),"Student or Staff? is required",IF(ISBLANK('Captura de datos CASO'!J413),NA(),IF(ISNA(VLOOKUP('Captura de datos CASO'!J413,'DO NOT USE_School Picklist'!$B$3:$B$6,1,FALSE)),"Please select a value from the drop-down menu","OK")))</f>
        <v>#N/A</v>
      </c>
      <c r="K413" s="40" t="e">
        <f>IF(AND('Captura de datos CASO'!J413='DO NOT USE_School Picklist'!$B$4,ISBLANK('Captura de datos CASO'!K413)),"Occupation/Job Title is required if Student or Staff? is Yes, staff/faculty or volunteer",IF('DO NOT USE_Case Formulas'!A413,"OK",NA()))</f>
        <v>#N/A</v>
      </c>
      <c r="L413" s="40" t="e">
        <f ca="1">IF('Captura de datos CASO'!L413&gt;'DO NOT USE_School Picklist'!$C$3,"Date last on school campus/facility cannot be a future date",IF('DO NOT USE_Case Formulas'!A413,IF(ISBLANK('Captura de datos CASO'!L413),"Date last on school campus/facility is required","OK"),NA()))</f>
        <v>#N/A</v>
      </c>
      <c r="M413" s="40" t="e">
        <f>IF(AND('DO NOT USE_Case Formulas'!A413,ISBLANK('Captura de datos CASO'!M413)),"Specific Place in the Location is required",IF(ISBLANK('Captura de datos CASO'!M413),NA(),"OK"))</f>
        <v>#N/A</v>
      </c>
      <c r="N413" s="40" t="e">
        <f>IF(LEN('Captura de datos CASO'!N413)&gt;50,"Parent/Guardian Name must be less than 50 characters",IF('DO NOT USE_Case Formulas'!A413,"OK",NA()))</f>
        <v>#N/A</v>
      </c>
      <c r="O413" s="40" t="e">
        <f>IF(NOT(ISBLANK('Captura de datos CASO'!O413)),IF(AND(ISNUMBER('Captura de datos CASO'!O413),LEFT('Captura de datos CASO'!O413,1)&lt;&gt;"1",LEN('Captura de datos CASO'!O413)=10),"OK","Phone number must be valid format"),IF('DO NOT USE_Case Formulas'!A413,"OK",NA()))</f>
        <v>#N/A</v>
      </c>
      <c r="P413" s="53" t="e">
        <f>IF(AND(NOT(ISBLANK('Captura de datos CASO'!P413)),ISNA(VLOOKUP('Captura de datos CASO'!P413,'DO NOT USE_School Picklist'!$I$3:$I$5,1,FALSE))),"Please select a value from the drop-down menu",IF('DO NOT USE_Case Formulas'!A413,"OK",NA()))</f>
        <v>#N/A</v>
      </c>
      <c r="Q413" s="40" t="e">
        <f>IF(AND(NOT(ISBLANK('Captura de datos CASO'!Q413)),ISNA(VLOOKUP('Captura de datos CASO'!Q413,'DO NOT USE_School Picklist'!$E$3:$E$10,1,FALSE))),"Please select a value from the drop-down menu",IF('DO NOT USE_Case Formulas'!A413,"OK",NA()))</f>
        <v>#N/A</v>
      </c>
      <c r="R413" s="53" t="e">
        <f>IF(AND(NOT(ISBLANK('Captura de datos CASO'!R413)),ISNA(VLOOKUP('Captura de datos CASO'!R413,'DO NOT USE_School Picklist'!$W$3:$W$9,1,FALSE))),"Please select a value from the drop-down menu",IF('DO NOT USE_Case Formulas'!A413,"OK",NA()))</f>
        <v>#N/A</v>
      </c>
      <c r="S413" s="53" t="e">
        <f>IF(AND(NOT(ISBLANK('Captura de datos CASO'!S413)),ISNA(VLOOKUP('Captura de datos CASO'!S413,'DO NOT USE_School Picklist'!$W$3:$W$9,1,FALSE))),"Please select a value from the drop-down menu",IF('DO NOT USE_Case Formulas'!A413,"OK",NA()))</f>
        <v>#N/A</v>
      </c>
      <c r="T413" s="40" t="e">
        <f>IF(AND(NOT(ISBLANK('Captura de datos CASO'!T413)),ISNA(VLOOKUP('Captura de datos CASO'!T413,'DO NOT USE_School Picklist'!$F$3:$F$16,1,FALSE))),"Please select a value from the drop-down menu",IF('DO NOT USE_Case Formulas'!A413,"OK",NA()))</f>
        <v>#N/A</v>
      </c>
      <c r="U413" s="40" t="e">
        <f>IF(LEN('Captura de datos CASO'!U413)&gt;100,"Classroom(s) must be less than 100 characters",IF('DO NOT USE_Case Formulas'!A413,"OK",NA()))</f>
        <v>#N/A</v>
      </c>
      <c r="V413" s="40" t="e">
        <f>IF(AND(NOT(ISBLANK('Captura de datos CASO'!V413)),ISNA(VLOOKUP('Captura de datos CASO'!V413,'DO NOT USE_School Picklist'!$S$3:$S$12,1,FALSE))),"Please select a value from the drop-down menu",IF('DO NOT USE_Case Formulas'!A413,"OK",NA()))</f>
        <v>#N/A</v>
      </c>
      <c r="W413" s="40" t="e">
        <f>IF(AND(NOT(ISBLANK('Captura de datos CASO'!W413)),ISNA(VLOOKUP('Captura de datos CASO'!W413,'DO NOT USE_School Picklist'!$S$3:$S$12,1,FALSE))),"Please select a value from the drop-down menu",IF('DO NOT USE_Case Formulas'!A413,"OK",NA()))</f>
        <v>#N/A</v>
      </c>
      <c r="X413" s="40" t="e">
        <f>IF(LEN('Captura de datos CASO'!X413)&gt;80,"Name of Education Group must be less than 80 characters",IF('DO NOT USE_Case Formulas'!A413,"OK",NA()))</f>
        <v>#N/A</v>
      </c>
      <c r="Y413" s="40" t="e">
        <f>IF(AND(NOT(ISBLANK('Captura de datos CASO'!Y413)),ISNA(VLOOKUP('Captura de datos CASO'!Y413,'DO NOT USE_School Picklist'!$K$3:$K$6,1,FALSE))),"Please select a value from the drop-down menu",IF('DO NOT USE_Case Formulas'!A413,"OK",NA()))</f>
        <v>#N/A</v>
      </c>
      <c r="Z413" s="40" t="e">
        <f>IF(AND('DO NOT USE_Case Formulas'!A413,ISBLANK('Captura de datos CASO'!Z413)),"Has this person had symptoms? is required",IF(AND(NOT(ISBLANK('Captura de datos CASO'!Z413)),ISNA(VLOOKUP('Captura de datos CASO'!Z413,'DO NOT USE_School Picklist'!$D$3:$D$5,1,FALSE))),"Please select a value from the drop-down menu",IF(NOT(ISBLANK('Captura de datos CASO'!Z413)),"OK",NA())))</f>
        <v>#N/A</v>
      </c>
      <c r="AA413" s="40" t="e">
        <f>IF(AND('Captura de datos CASO'!Z413='DO NOT USE_School Picklist'!$D$3,ISBLANK('Captura de datos CASO'!AA413)),"Symptom Onset Date is required if Ever Symptomatic is Yes",IF('DO NOT USE_Case Formulas'!A413,"OK",NA()))</f>
        <v>#N/A</v>
      </c>
      <c r="AB413" s="40"/>
      <c r="AC413" s="40" t="e">
        <f ca="1">IF(AND('DO NOT USE_Case Formulas'!A413,ISBLANK('Captura de datos CASO'!AC413)),"Lab Result Test Date is required",IF('Captura de datos CASO'!AC413&gt;'DO NOT USE_School Picklist'!$C$3,"Test Date cannot be a future date",IF(NOT(ISBLANK('Captura de datos CASO'!AC413)),"OK",NA())))</f>
        <v>#N/A</v>
      </c>
      <c r="AD413" s="40" t="e">
        <f>IF(AND(NOT(ISBLANK('Captura de datos CASO'!AD413)),ISNA(VLOOKUP('Captura de datos CASO'!AD413,'DO NOT USE_School Picklist'!$R$3:$R$7,1,FALSE))),"Please select a value from the drop-down menu",IF('DO NOT USE_Case Formulas'!A413,"OK",NA()))</f>
        <v>#N/A</v>
      </c>
      <c r="AE413" s="40" t="e">
        <f>IF(AND('DO NOT USE_Case Formulas'!A413,ISBLANK('Captura de datos CASO'!AB413)),"Lab Result Test Result is required",IF(AND(NOT(ISBLANK('Captura de datos CASO'!AB413)),ISNA(VLOOKUP('Captura de datos CASO'!AB413,'DO NOT USE_School Picklist'!$Q$3:$Q$8,1,FALSE))),"Please select a value from the drop-down menu",IF('DO NOT USE_Case Formulas'!A413,"OK",NA())))</f>
        <v>#N/A</v>
      </c>
    </row>
    <row r="414" spans="1:31" x14ac:dyDescent="0.3">
      <c r="A414" s="39" t="e">
        <f>IF('DO NOT USE_Case Formulas'!A414,IF('DO NOT USE_Case Formulas'!B414,"Not all required fields are completed","OK"),NA())</f>
        <v>#N/A</v>
      </c>
      <c r="B414" s="40" t="e">
        <f>IF(AND('DO NOT USE_Case Formulas'!A414,ISBLANK('Captura de datos CASO'!B414)),"First Name is required",IF(NOT(ISBLANK('Captura de datos CASO'!B414)),"OK",NA()))</f>
        <v>#N/A</v>
      </c>
      <c r="C414" s="40" t="e">
        <f>IF(AND('DO NOT USE_Case Formulas'!A414,ISBLANK('Captura de datos CASO'!C414)),"Last Name is required",IF(NOT(ISBLANK('Captura de datos CASO'!C414)),"OK",NA()))</f>
        <v>#N/A</v>
      </c>
      <c r="D414" s="40" t="e">
        <f>IF(AND('DO NOT USE_Case Formulas'!A414,ISBLANK('Captura de datos CASO'!D414)),"Birthdate is required",IF(NOT(ISBLANK('Captura de datos CASO'!D414)),"OK",NA()))</f>
        <v>#N/A</v>
      </c>
      <c r="E414" s="40" t="e">
        <f>IF(AND('DO NOT USE_Case Formulas'!A414,ISBLANK('Captura de datos CASO'!E414)),"Mobile Phone is required",IF(NOT(ISBLANK('Captura de datos CASO'!E414)),IF(AND(ISNUMBER(VALUE('Captura de datos CASO'!E414)),LEFT('Captura de datos CASO'!E414,1)&lt;&gt;"1",LEN('Captura de datos CASO'!E414)=10),"OK","Phone number must be valid format"),NA()))</f>
        <v>#N/A</v>
      </c>
      <c r="F414" s="40" t="e">
        <f>IF(LEN('Captura de datos CASO'!F414)&gt;255,"Home Street Address must be less than 255 characters",IF('DO NOT USE_Case Formulas'!A414,"OK",NA()))</f>
        <v>#N/A</v>
      </c>
      <c r="G414" s="40" t="e">
        <f>IF(LEN('Captura de datos CASO'!G414)&gt;40,"City must be less than 40 characters",IF('DO NOT USE_Case Formulas'!A414,"OK",NA()))</f>
        <v>#N/A</v>
      </c>
      <c r="H414" s="40" t="e">
        <f>IF(AND(NOT(ISBLANK('Captura de datos CASO'!H414)),ISNA(VLOOKUP('Captura de datos CASO'!H414,'DO NOT USE_School Picklist'!$P$3:$P$52,1,FALSE))),"Please select a value from the drop-down menu",IF('DO NOT USE_Case Formulas'!A414,"OK",NA()))</f>
        <v>#N/A</v>
      </c>
      <c r="I414" s="40" t="e">
        <f>IF(AND('DO NOT USE_Case Formulas'!A414,ISBLANK('Captura de datos CASO'!I414)),"Zip is required",IF(ISBLANK('Captura de datos CASO'!I414),NA(),"OK"))</f>
        <v>#N/A</v>
      </c>
      <c r="J414" s="40" t="e">
        <f>IF(AND('DO NOT USE_Case Formulas'!A414,ISBLANK('Captura de datos CASO'!J414)),"Student or Staff? is required",IF(ISBLANK('Captura de datos CASO'!J414),NA(),IF(ISNA(VLOOKUP('Captura de datos CASO'!J414,'DO NOT USE_School Picklist'!$B$3:$B$6,1,FALSE)),"Please select a value from the drop-down menu","OK")))</f>
        <v>#N/A</v>
      </c>
      <c r="K414" s="40" t="e">
        <f>IF(AND('Captura de datos CASO'!J414='DO NOT USE_School Picklist'!$B$4,ISBLANK('Captura de datos CASO'!K414)),"Occupation/Job Title is required if Student or Staff? is Yes, staff/faculty or volunteer",IF('DO NOT USE_Case Formulas'!A414,"OK",NA()))</f>
        <v>#N/A</v>
      </c>
      <c r="L414" s="40" t="e">
        <f ca="1">IF('Captura de datos CASO'!L414&gt;'DO NOT USE_School Picklist'!$C$3,"Date last on school campus/facility cannot be a future date",IF('DO NOT USE_Case Formulas'!A414,IF(ISBLANK('Captura de datos CASO'!L414),"Date last on school campus/facility is required","OK"),NA()))</f>
        <v>#N/A</v>
      </c>
      <c r="M414" s="40" t="e">
        <f>IF(AND('DO NOT USE_Case Formulas'!A414,ISBLANK('Captura de datos CASO'!M414)),"Specific Place in the Location is required",IF(ISBLANK('Captura de datos CASO'!M414),NA(),"OK"))</f>
        <v>#N/A</v>
      </c>
      <c r="N414" s="40" t="e">
        <f>IF(LEN('Captura de datos CASO'!N414)&gt;50,"Parent/Guardian Name must be less than 50 characters",IF('DO NOT USE_Case Formulas'!A414,"OK",NA()))</f>
        <v>#N/A</v>
      </c>
      <c r="O414" s="40" t="e">
        <f>IF(NOT(ISBLANK('Captura de datos CASO'!O414)),IF(AND(ISNUMBER('Captura de datos CASO'!O414),LEFT('Captura de datos CASO'!O414,1)&lt;&gt;"1",LEN('Captura de datos CASO'!O414)=10),"OK","Phone number must be valid format"),IF('DO NOT USE_Case Formulas'!A414,"OK",NA()))</f>
        <v>#N/A</v>
      </c>
      <c r="P414" s="53" t="e">
        <f>IF(AND(NOT(ISBLANK('Captura de datos CASO'!P414)),ISNA(VLOOKUP('Captura de datos CASO'!P414,'DO NOT USE_School Picklist'!$I$3:$I$5,1,FALSE))),"Please select a value from the drop-down menu",IF('DO NOT USE_Case Formulas'!A414,"OK",NA()))</f>
        <v>#N/A</v>
      </c>
      <c r="Q414" s="40" t="e">
        <f>IF(AND(NOT(ISBLANK('Captura de datos CASO'!Q414)),ISNA(VLOOKUP('Captura de datos CASO'!Q414,'DO NOT USE_School Picklist'!$E$3:$E$10,1,FALSE))),"Please select a value from the drop-down menu",IF('DO NOT USE_Case Formulas'!A414,"OK",NA()))</f>
        <v>#N/A</v>
      </c>
      <c r="R414" s="53" t="e">
        <f>IF(AND(NOT(ISBLANK('Captura de datos CASO'!R414)),ISNA(VLOOKUP('Captura de datos CASO'!R414,'DO NOT USE_School Picklist'!$W$3:$W$9,1,FALSE))),"Please select a value from the drop-down menu",IF('DO NOT USE_Case Formulas'!A414,"OK",NA()))</f>
        <v>#N/A</v>
      </c>
      <c r="S414" s="53" t="e">
        <f>IF(AND(NOT(ISBLANK('Captura de datos CASO'!S414)),ISNA(VLOOKUP('Captura de datos CASO'!S414,'DO NOT USE_School Picklist'!$W$3:$W$9,1,FALSE))),"Please select a value from the drop-down menu",IF('DO NOT USE_Case Formulas'!A414,"OK",NA()))</f>
        <v>#N/A</v>
      </c>
      <c r="T414" s="40" t="e">
        <f>IF(AND(NOT(ISBLANK('Captura de datos CASO'!T414)),ISNA(VLOOKUP('Captura de datos CASO'!T414,'DO NOT USE_School Picklist'!$F$3:$F$16,1,FALSE))),"Please select a value from the drop-down menu",IF('DO NOT USE_Case Formulas'!A414,"OK",NA()))</f>
        <v>#N/A</v>
      </c>
      <c r="U414" s="40" t="e">
        <f>IF(LEN('Captura de datos CASO'!U414)&gt;100,"Classroom(s) must be less than 100 characters",IF('DO NOT USE_Case Formulas'!A414,"OK",NA()))</f>
        <v>#N/A</v>
      </c>
      <c r="V414" s="40" t="e">
        <f>IF(AND(NOT(ISBLANK('Captura de datos CASO'!V414)),ISNA(VLOOKUP('Captura de datos CASO'!V414,'DO NOT USE_School Picklist'!$S$3:$S$12,1,FALSE))),"Please select a value from the drop-down menu",IF('DO NOT USE_Case Formulas'!A414,"OK",NA()))</f>
        <v>#N/A</v>
      </c>
      <c r="W414" s="40" t="e">
        <f>IF(AND(NOT(ISBLANK('Captura de datos CASO'!W414)),ISNA(VLOOKUP('Captura de datos CASO'!W414,'DO NOT USE_School Picklist'!$S$3:$S$12,1,FALSE))),"Please select a value from the drop-down menu",IF('DO NOT USE_Case Formulas'!A414,"OK",NA()))</f>
        <v>#N/A</v>
      </c>
      <c r="X414" s="40" t="e">
        <f>IF(LEN('Captura de datos CASO'!X414)&gt;80,"Name of Education Group must be less than 80 characters",IF('DO NOT USE_Case Formulas'!A414,"OK",NA()))</f>
        <v>#N/A</v>
      </c>
      <c r="Y414" s="40" t="e">
        <f>IF(AND(NOT(ISBLANK('Captura de datos CASO'!Y414)),ISNA(VLOOKUP('Captura de datos CASO'!Y414,'DO NOT USE_School Picklist'!$K$3:$K$6,1,FALSE))),"Please select a value from the drop-down menu",IF('DO NOT USE_Case Formulas'!A414,"OK",NA()))</f>
        <v>#N/A</v>
      </c>
      <c r="Z414" s="40" t="e">
        <f>IF(AND('DO NOT USE_Case Formulas'!A414,ISBLANK('Captura de datos CASO'!Z414)),"Has this person had symptoms? is required",IF(AND(NOT(ISBLANK('Captura de datos CASO'!Z414)),ISNA(VLOOKUP('Captura de datos CASO'!Z414,'DO NOT USE_School Picklist'!$D$3:$D$5,1,FALSE))),"Please select a value from the drop-down menu",IF(NOT(ISBLANK('Captura de datos CASO'!Z414)),"OK",NA())))</f>
        <v>#N/A</v>
      </c>
      <c r="AA414" s="40" t="e">
        <f>IF(AND('Captura de datos CASO'!Z414='DO NOT USE_School Picklist'!$D$3,ISBLANK('Captura de datos CASO'!AA414)),"Symptom Onset Date is required if Ever Symptomatic is Yes",IF('DO NOT USE_Case Formulas'!A414,"OK",NA()))</f>
        <v>#N/A</v>
      </c>
      <c r="AB414" s="40"/>
      <c r="AC414" s="40" t="e">
        <f ca="1">IF(AND('DO NOT USE_Case Formulas'!A414,ISBLANK('Captura de datos CASO'!AC414)),"Lab Result Test Date is required",IF('Captura de datos CASO'!AC414&gt;'DO NOT USE_School Picklist'!$C$3,"Test Date cannot be a future date",IF(NOT(ISBLANK('Captura de datos CASO'!AC414)),"OK",NA())))</f>
        <v>#N/A</v>
      </c>
      <c r="AD414" s="40" t="e">
        <f>IF(AND(NOT(ISBLANK('Captura de datos CASO'!AD414)),ISNA(VLOOKUP('Captura de datos CASO'!AD414,'DO NOT USE_School Picklist'!$R$3:$R$7,1,FALSE))),"Please select a value from the drop-down menu",IF('DO NOT USE_Case Formulas'!A414,"OK",NA()))</f>
        <v>#N/A</v>
      </c>
      <c r="AE414" s="40" t="e">
        <f>IF(AND('DO NOT USE_Case Formulas'!A414,ISBLANK('Captura de datos CASO'!AB414)),"Lab Result Test Result is required",IF(AND(NOT(ISBLANK('Captura de datos CASO'!AB414)),ISNA(VLOOKUP('Captura de datos CASO'!AB414,'DO NOT USE_School Picklist'!$Q$3:$Q$8,1,FALSE))),"Please select a value from the drop-down menu",IF('DO NOT USE_Case Formulas'!A414,"OK",NA())))</f>
        <v>#N/A</v>
      </c>
    </row>
    <row r="415" spans="1:31" x14ac:dyDescent="0.3">
      <c r="A415" s="39" t="e">
        <f>IF('DO NOT USE_Case Formulas'!A415,IF('DO NOT USE_Case Formulas'!B415,"Not all required fields are completed","OK"),NA())</f>
        <v>#N/A</v>
      </c>
      <c r="B415" s="40" t="e">
        <f>IF(AND('DO NOT USE_Case Formulas'!A415,ISBLANK('Captura de datos CASO'!B415)),"First Name is required",IF(NOT(ISBLANK('Captura de datos CASO'!B415)),"OK",NA()))</f>
        <v>#N/A</v>
      </c>
      <c r="C415" s="40" t="e">
        <f>IF(AND('DO NOT USE_Case Formulas'!A415,ISBLANK('Captura de datos CASO'!C415)),"Last Name is required",IF(NOT(ISBLANK('Captura de datos CASO'!C415)),"OK",NA()))</f>
        <v>#N/A</v>
      </c>
      <c r="D415" s="40" t="e">
        <f>IF(AND('DO NOT USE_Case Formulas'!A415,ISBLANK('Captura de datos CASO'!D415)),"Birthdate is required",IF(NOT(ISBLANK('Captura de datos CASO'!D415)),"OK",NA()))</f>
        <v>#N/A</v>
      </c>
      <c r="E415" s="40" t="e">
        <f>IF(AND('DO NOT USE_Case Formulas'!A415,ISBLANK('Captura de datos CASO'!E415)),"Mobile Phone is required",IF(NOT(ISBLANK('Captura de datos CASO'!E415)),IF(AND(ISNUMBER(VALUE('Captura de datos CASO'!E415)),LEFT('Captura de datos CASO'!E415,1)&lt;&gt;"1",LEN('Captura de datos CASO'!E415)=10),"OK","Phone number must be valid format"),NA()))</f>
        <v>#N/A</v>
      </c>
      <c r="F415" s="40" t="e">
        <f>IF(LEN('Captura de datos CASO'!F415)&gt;255,"Home Street Address must be less than 255 characters",IF('DO NOT USE_Case Formulas'!A415,"OK",NA()))</f>
        <v>#N/A</v>
      </c>
      <c r="G415" s="40" t="e">
        <f>IF(LEN('Captura de datos CASO'!G415)&gt;40,"City must be less than 40 characters",IF('DO NOT USE_Case Formulas'!A415,"OK",NA()))</f>
        <v>#N/A</v>
      </c>
      <c r="H415" s="40" t="e">
        <f>IF(AND(NOT(ISBLANK('Captura de datos CASO'!H415)),ISNA(VLOOKUP('Captura de datos CASO'!H415,'DO NOT USE_School Picklist'!$P$3:$P$52,1,FALSE))),"Please select a value from the drop-down menu",IF('DO NOT USE_Case Formulas'!A415,"OK",NA()))</f>
        <v>#N/A</v>
      </c>
      <c r="I415" s="40" t="e">
        <f>IF(AND('DO NOT USE_Case Formulas'!A415,ISBLANK('Captura de datos CASO'!I415)),"Zip is required",IF(ISBLANK('Captura de datos CASO'!I415),NA(),"OK"))</f>
        <v>#N/A</v>
      </c>
      <c r="J415" s="40" t="e">
        <f>IF(AND('DO NOT USE_Case Formulas'!A415,ISBLANK('Captura de datos CASO'!J415)),"Student or Staff? is required",IF(ISBLANK('Captura de datos CASO'!J415),NA(),IF(ISNA(VLOOKUP('Captura de datos CASO'!J415,'DO NOT USE_School Picklist'!$B$3:$B$6,1,FALSE)),"Please select a value from the drop-down menu","OK")))</f>
        <v>#N/A</v>
      </c>
      <c r="K415" s="40" t="e">
        <f>IF(AND('Captura de datos CASO'!J415='DO NOT USE_School Picklist'!$B$4,ISBLANK('Captura de datos CASO'!K415)),"Occupation/Job Title is required if Student or Staff? is Yes, staff/faculty or volunteer",IF('DO NOT USE_Case Formulas'!A415,"OK",NA()))</f>
        <v>#N/A</v>
      </c>
      <c r="L415" s="40" t="e">
        <f ca="1">IF('Captura de datos CASO'!L415&gt;'DO NOT USE_School Picklist'!$C$3,"Date last on school campus/facility cannot be a future date",IF('DO NOT USE_Case Formulas'!A415,IF(ISBLANK('Captura de datos CASO'!L415),"Date last on school campus/facility is required","OK"),NA()))</f>
        <v>#N/A</v>
      </c>
      <c r="M415" s="40" t="e">
        <f>IF(AND('DO NOT USE_Case Formulas'!A415,ISBLANK('Captura de datos CASO'!M415)),"Specific Place in the Location is required",IF(ISBLANK('Captura de datos CASO'!M415),NA(),"OK"))</f>
        <v>#N/A</v>
      </c>
      <c r="N415" s="40" t="e">
        <f>IF(LEN('Captura de datos CASO'!N415)&gt;50,"Parent/Guardian Name must be less than 50 characters",IF('DO NOT USE_Case Formulas'!A415,"OK",NA()))</f>
        <v>#N/A</v>
      </c>
      <c r="O415" s="40" t="e">
        <f>IF(NOT(ISBLANK('Captura de datos CASO'!O415)),IF(AND(ISNUMBER('Captura de datos CASO'!O415),LEFT('Captura de datos CASO'!O415,1)&lt;&gt;"1",LEN('Captura de datos CASO'!O415)=10),"OK","Phone number must be valid format"),IF('DO NOT USE_Case Formulas'!A415,"OK",NA()))</f>
        <v>#N/A</v>
      </c>
      <c r="P415" s="53" t="e">
        <f>IF(AND(NOT(ISBLANK('Captura de datos CASO'!P415)),ISNA(VLOOKUP('Captura de datos CASO'!P415,'DO NOT USE_School Picklist'!$I$3:$I$5,1,FALSE))),"Please select a value from the drop-down menu",IF('DO NOT USE_Case Formulas'!A415,"OK",NA()))</f>
        <v>#N/A</v>
      </c>
      <c r="Q415" s="40" t="e">
        <f>IF(AND(NOT(ISBLANK('Captura de datos CASO'!Q415)),ISNA(VLOOKUP('Captura de datos CASO'!Q415,'DO NOT USE_School Picklist'!$E$3:$E$10,1,FALSE))),"Please select a value from the drop-down menu",IF('DO NOT USE_Case Formulas'!A415,"OK",NA()))</f>
        <v>#N/A</v>
      </c>
      <c r="R415" s="53" t="e">
        <f>IF(AND(NOT(ISBLANK('Captura de datos CASO'!R415)),ISNA(VLOOKUP('Captura de datos CASO'!R415,'DO NOT USE_School Picklist'!$W$3:$W$9,1,FALSE))),"Please select a value from the drop-down menu",IF('DO NOT USE_Case Formulas'!A415,"OK",NA()))</f>
        <v>#N/A</v>
      </c>
      <c r="S415" s="53" t="e">
        <f>IF(AND(NOT(ISBLANK('Captura de datos CASO'!S415)),ISNA(VLOOKUP('Captura de datos CASO'!S415,'DO NOT USE_School Picklist'!$W$3:$W$9,1,FALSE))),"Please select a value from the drop-down menu",IF('DO NOT USE_Case Formulas'!A415,"OK",NA()))</f>
        <v>#N/A</v>
      </c>
      <c r="T415" s="40" t="e">
        <f>IF(AND(NOT(ISBLANK('Captura de datos CASO'!T415)),ISNA(VLOOKUP('Captura de datos CASO'!T415,'DO NOT USE_School Picklist'!$F$3:$F$16,1,FALSE))),"Please select a value from the drop-down menu",IF('DO NOT USE_Case Formulas'!A415,"OK",NA()))</f>
        <v>#N/A</v>
      </c>
      <c r="U415" s="40" t="e">
        <f>IF(LEN('Captura de datos CASO'!U415)&gt;100,"Classroom(s) must be less than 100 characters",IF('DO NOT USE_Case Formulas'!A415,"OK",NA()))</f>
        <v>#N/A</v>
      </c>
      <c r="V415" s="40" t="e">
        <f>IF(AND(NOT(ISBLANK('Captura de datos CASO'!V415)),ISNA(VLOOKUP('Captura de datos CASO'!V415,'DO NOT USE_School Picklist'!$S$3:$S$12,1,FALSE))),"Please select a value from the drop-down menu",IF('DO NOT USE_Case Formulas'!A415,"OK",NA()))</f>
        <v>#N/A</v>
      </c>
      <c r="W415" s="40" t="e">
        <f>IF(AND(NOT(ISBLANK('Captura de datos CASO'!W415)),ISNA(VLOOKUP('Captura de datos CASO'!W415,'DO NOT USE_School Picklist'!$S$3:$S$12,1,FALSE))),"Please select a value from the drop-down menu",IF('DO NOT USE_Case Formulas'!A415,"OK",NA()))</f>
        <v>#N/A</v>
      </c>
      <c r="X415" s="40" t="e">
        <f>IF(LEN('Captura de datos CASO'!X415)&gt;80,"Name of Education Group must be less than 80 characters",IF('DO NOT USE_Case Formulas'!A415,"OK",NA()))</f>
        <v>#N/A</v>
      </c>
      <c r="Y415" s="40" t="e">
        <f>IF(AND(NOT(ISBLANK('Captura de datos CASO'!Y415)),ISNA(VLOOKUP('Captura de datos CASO'!Y415,'DO NOT USE_School Picklist'!$K$3:$K$6,1,FALSE))),"Please select a value from the drop-down menu",IF('DO NOT USE_Case Formulas'!A415,"OK",NA()))</f>
        <v>#N/A</v>
      </c>
      <c r="Z415" s="40" t="e">
        <f>IF(AND('DO NOT USE_Case Formulas'!A415,ISBLANK('Captura de datos CASO'!Z415)),"Has this person had symptoms? is required",IF(AND(NOT(ISBLANK('Captura de datos CASO'!Z415)),ISNA(VLOOKUP('Captura de datos CASO'!Z415,'DO NOT USE_School Picklist'!$D$3:$D$5,1,FALSE))),"Please select a value from the drop-down menu",IF(NOT(ISBLANK('Captura de datos CASO'!Z415)),"OK",NA())))</f>
        <v>#N/A</v>
      </c>
      <c r="AA415" s="40" t="e">
        <f>IF(AND('Captura de datos CASO'!Z415='DO NOT USE_School Picklist'!$D$3,ISBLANK('Captura de datos CASO'!AA415)),"Symptom Onset Date is required if Ever Symptomatic is Yes",IF('DO NOT USE_Case Formulas'!A415,"OK",NA()))</f>
        <v>#N/A</v>
      </c>
      <c r="AB415" s="40"/>
      <c r="AC415" s="40" t="e">
        <f ca="1">IF(AND('DO NOT USE_Case Formulas'!A415,ISBLANK('Captura de datos CASO'!AC415)),"Lab Result Test Date is required",IF('Captura de datos CASO'!AC415&gt;'DO NOT USE_School Picklist'!$C$3,"Test Date cannot be a future date",IF(NOT(ISBLANK('Captura de datos CASO'!AC415)),"OK",NA())))</f>
        <v>#N/A</v>
      </c>
      <c r="AD415" s="40" t="e">
        <f>IF(AND(NOT(ISBLANK('Captura de datos CASO'!AD415)),ISNA(VLOOKUP('Captura de datos CASO'!AD415,'DO NOT USE_School Picklist'!$R$3:$R$7,1,FALSE))),"Please select a value from the drop-down menu",IF('DO NOT USE_Case Formulas'!A415,"OK",NA()))</f>
        <v>#N/A</v>
      </c>
      <c r="AE415" s="40" t="e">
        <f>IF(AND('DO NOT USE_Case Formulas'!A415,ISBLANK('Captura de datos CASO'!AB415)),"Lab Result Test Result is required",IF(AND(NOT(ISBLANK('Captura de datos CASO'!AB415)),ISNA(VLOOKUP('Captura de datos CASO'!AB415,'DO NOT USE_School Picklist'!$Q$3:$Q$8,1,FALSE))),"Please select a value from the drop-down menu",IF('DO NOT USE_Case Formulas'!A415,"OK",NA())))</f>
        <v>#N/A</v>
      </c>
    </row>
    <row r="416" spans="1:31" x14ac:dyDescent="0.3">
      <c r="A416" s="39" t="e">
        <f>IF('DO NOT USE_Case Formulas'!A416,IF('DO NOT USE_Case Formulas'!B416,"Not all required fields are completed","OK"),NA())</f>
        <v>#N/A</v>
      </c>
      <c r="B416" s="40" t="e">
        <f>IF(AND('DO NOT USE_Case Formulas'!A416,ISBLANK('Captura de datos CASO'!B416)),"First Name is required",IF(NOT(ISBLANK('Captura de datos CASO'!B416)),"OK",NA()))</f>
        <v>#N/A</v>
      </c>
      <c r="C416" s="40" t="e">
        <f>IF(AND('DO NOT USE_Case Formulas'!A416,ISBLANK('Captura de datos CASO'!C416)),"Last Name is required",IF(NOT(ISBLANK('Captura de datos CASO'!C416)),"OK",NA()))</f>
        <v>#N/A</v>
      </c>
      <c r="D416" s="40" t="e">
        <f>IF(AND('DO NOT USE_Case Formulas'!A416,ISBLANK('Captura de datos CASO'!D416)),"Birthdate is required",IF(NOT(ISBLANK('Captura de datos CASO'!D416)),"OK",NA()))</f>
        <v>#N/A</v>
      </c>
      <c r="E416" s="40" t="e">
        <f>IF(AND('DO NOT USE_Case Formulas'!A416,ISBLANK('Captura de datos CASO'!E416)),"Mobile Phone is required",IF(NOT(ISBLANK('Captura de datos CASO'!E416)),IF(AND(ISNUMBER(VALUE('Captura de datos CASO'!E416)),LEFT('Captura de datos CASO'!E416,1)&lt;&gt;"1",LEN('Captura de datos CASO'!E416)=10),"OK","Phone number must be valid format"),NA()))</f>
        <v>#N/A</v>
      </c>
      <c r="F416" s="40" t="e">
        <f>IF(LEN('Captura de datos CASO'!F416)&gt;255,"Home Street Address must be less than 255 characters",IF('DO NOT USE_Case Formulas'!A416,"OK",NA()))</f>
        <v>#N/A</v>
      </c>
      <c r="G416" s="40" t="e">
        <f>IF(LEN('Captura de datos CASO'!G416)&gt;40,"City must be less than 40 characters",IF('DO NOT USE_Case Formulas'!A416,"OK",NA()))</f>
        <v>#N/A</v>
      </c>
      <c r="H416" s="40" t="e">
        <f>IF(AND(NOT(ISBLANK('Captura de datos CASO'!H416)),ISNA(VLOOKUP('Captura de datos CASO'!H416,'DO NOT USE_School Picklist'!$P$3:$P$52,1,FALSE))),"Please select a value from the drop-down menu",IF('DO NOT USE_Case Formulas'!A416,"OK",NA()))</f>
        <v>#N/A</v>
      </c>
      <c r="I416" s="40" t="e">
        <f>IF(AND('DO NOT USE_Case Formulas'!A416,ISBLANK('Captura de datos CASO'!I416)),"Zip is required",IF(ISBLANK('Captura de datos CASO'!I416),NA(),"OK"))</f>
        <v>#N/A</v>
      </c>
      <c r="J416" s="40" t="e">
        <f>IF(AND('DO NOT USE_Case Formulas'!A416,ISBLANK('Captura de datos CASO'!J416)),"Student or Staff? is required",IF(ISBLANK('Captura de datos CASO'!J416),NA(),IF(ISNA(VLOOKUP('Captura de datos CASO'!J416,'DO NOT USE_School Picklist'!$B$3:$B$6,1,FALSE)),"Please select a value from the drop-down menu","OK")))</f>
        <v>#N/A</v>
      </c>
      <c r="K416" s="40" t="e">
        <f>IF(AND('Captura de datos CASO'!J416='DO NOT USE_School Picklist'!$B$4,ISBLANK('Captura de datos CASO'!K416)),"Occupation/Job Title is required if Student or Staff? is Yes, staff/faculty or volunteer",IF('DO NOT USE_Case Formulas'!A416,"OK",NA()))</f>
        <v>#N/A</v>
      </c>
      <c r="L416" s="40" t="e">
        <f ca="1">IF('Captura de datos CASO'!L416&gt;'DO NOT USE_School Picklist'!$C$3,"Date last on school campus/facility cannot be a future date",IF('DO NOT USE_Case Formulas'!A416,IF(ISBLANK('Captura de datos CASO'!L416),"Date last on school campus/facility is required","OK"),NA()))</f>
        <v>#N/A</v>
      </c>
      <c r="M416" s="40" t="e">
        <f>IF(AND('DO NOT USE_Case Formulas'!A416,ISBLANK('Captura de datos CASO'!M416)),"Specific Place in the Location is required",IF(ISBLANK('Captura de datos CASO'!M416),NA(),"OK"))</f>
        <v>#N/A</v>
      </c>
      <c r="N416" s="40" t="e">
        <f>IF(LEN('Captura de datos CASO'!N416)&gt;50,"Parent/Guardian Name must be less than 50 characters",IF('DO NOT USE_Case Formulas'!A416,"OK",NA()))</f>
        <v>#N/A</v>
      </c>
      <c r="O416" s="40" t="e">
        <f>IF(NOT(ISBLANK('Captura de datos CASO'!O416)),IF(AND(ISNUMBER('Captura de datos CASO'!O416),LEFT('Captura de datos CASO'!O416,1)&lt;&gt;"1",LEN('Captura de datos CASO'!O416)=10),"OK","Phone number must be valid format"),IF('DO NOT USE_Case Formulas'!A416,"OK",NA()))</f>
        <v>#N/A</v>
      </c>
      <c r="P416" s="53" t="e">
        <f>IF(AND(NOT(ISBLANK('Captura de datos CASO'!P416)),ISNA(VLOOKUP('Captura de datos CASO'!P416,'DO NOT USE_School Picklist'!$I$3:$I$5,1,FALSE))),"Please select a value from the drop-down menu",IF('DO NOT USE_Case Formulas'!A416,"OK",NA()))</f>
        <v>#N/A</v>
      </c>
      <c r="Q416" s="40" t="e">
        <f>IF(AND(NOT(ISBLANK('Captura de datos CASO'!Q416)),ISNA(VLOOKUP('Captura de datos CASO'!Q416,'DO NOT USE_School Picklist'!$E$3:$E$10,1,FALSE))),"Please select a value from the drop-down menu",IF('DO NOT USE_Case Formulas'!A416,"OK",NA()))</f>
        <v>#N/A</v>
      </c>
      <c r="R416" s="53" t="e">
        <f>IF(AND(NOT(ISBLANK('Captura de datos CASO'!R416)),ISNA(VLOOKUP('Captura de datos CASO'!R416,'DO NOT USE_School Picklist'!$W$3:$W$9,1,FALSE))),"Please select a value from the drop-down menu",IF('DO NOT USE_Case Formulas'!A416,"OK",NA()))</f>
        <v>#N/A</v>
      </c>
      <c r="S416" s="53" t="e">
        <f>IF(AND(NOT(ISBLANK('Captura de datos CASO'!S416)),ISNA(VLOOKUP('Captura de datos CASO'!S416,'DO NOT USE_School Picklist'!$W$3:$W$9,1,FALSE))),"Please select a value from the drop-down menu",IF('DO NOT USE_Case Formulas'!A416,"OK",NA()))</f>
        <v>#N/A</v>
      </c>
      <c r="T416" s="40" t="e">
        <f>IF(AND(NOT(ISBLANK('Captura de datos CASO'!T416)),ISNA(VLOOKUP('Captura de datos CASO'!T416,'DO NOT USE_School Picklist'!$F$3:$F$16,1,FALSE))),"Please select a value from the drop-down menu",IF('DO NOT USE_Case Formulas'!A416,"OK",NA()))</f>
        <v>#N/A</v>
      </c>
      <c r="U416" s="40" t="e">
        <f>IF(LEN('Captura de datos CASO'!U416)&gt;100,"Classroom(s) must be less than 100 characters",IF('DO NOT USE_Case Formulas'!A416,"OK",NA()))</f>
        <v>#N/A</v>
      </c>
      <c r="V416" s="40" t="e">
        <f>IF(AND(NOT(ISBLANK('Captura de datos CASO'!V416)),ISNA(VLOOKUP('Captura de datos CASO'!V416,'DO NOT USE_School Picklist'!$S$3:$S$12,1,FALSE))),"Please select a value from the drop-down menu",IF('DO NOT USE_Case Formulas'!A416,"OK",NA()))</f>
        <v>#N/A</v>
      </c>
      <c r="W416" s="40" t="e">
        <f>IF(AND(NOT(ISBLANK('Captura de datos CASO'!W416)),ISNA(VLOOKUP('Captura de datos CASO'!W416,'DO NOT USE_School Picklist'!$S$3:$S$12,1,FALSE))),"Please select a value from the drop-down menu",IF('DO NOT USE_Case Formulas'!A416,"OK",NA()))</f>
        <v>#N/A</v>
      </c>
      <c r="X416" s="40" t="e">
        <f>IF(LEN('Captura de datos CASO'!X416)&gt;80,"Name of Education Group must be less than 80 characters",IF('DO NOT USE_Case Formulas'!A416,"OK",NA()))</f>
        <v>#N/A</v>
      </c>
      <c r="Y416" s="40" t="e">
        <f>IF(AND(NOT(ISBLANK('Captura de datos CASO'!Y416)),ISNA(VLOOKUP('Captura de datos CASO'!Y416,'DO NOT USE_School Picklist'!$K$3:$K$6,1,FALSE))),"Please select a value from the drop-down menu",IF('DO NOT USE_Case Formulas'!A416,"OK",NA()))</f>
        <v>#N/A</v>
      </c>
      <c r="Z416" s="40" t="e">
        <f>IF(AND('DO NOT USE_Case Formulas'!A416,ISBLANK('Captura de datos CASO'!Z416)),"Has this person had symptoms? is required",IF(AND(NOT(ISBLANK('Captura de datos CASO'!Z416)),ISNA(VLOOKUP('Captura de datos CASO'!Z416,'DO NOT USE_School Picklist'!$D$3:$D$5,1,FALSE))),"Please select a value from the drop-down menu",IF(NOT(ISBLANK('Captura de datos CASO'!Z416)),"OK",NA())))</f>
        <v>#N/A</v>
      </c>
      <c r="AA416" s="40" t="e">
        <f>IF(AND('Captura de datos CASO'!Z416='DO NOT USE_School Picklist'!$D$3,ISBLANK('Captura de datos CASO'!AA416)),"Symptom Onset Date is required if Ever Symptomatic is Yes",IF('DO NOT USE_Case Formulas'!A416,"OK",NA()))</f>
        <v>#N/A</v>
      </c>
      <c r="AB416" s="40"/>
      <c r="AC416" s="40" t="e">
        <f ca="1">IF(AND('DO NOT USE_Case Formulas'!A416,ISBLANK('Captura de datos CASO'!AC416)),"Lab Result Test Date is required",IF('Captura de datos CASO'!AC416&gt;'DO NOT USE_School Picklist'!$C$3,"Test Date cannot be a future date",IF(NOT(ISBLANK('Captura de datos CASO'!AC416)),"OK",NA())))</f>
        <v>#N/A</v>
      </c>
      <c r="AD416" s="40" t="e">
        <f>IF(AND(NOT(ISBLANK('Captura de datos CASO'!AD416)),ISNA(VLOOKUP('Captura de datos CASO'!AD416,'DO NOT USE_School Picklist'!$R$3:$R$7,1,FALSE))),"Please select a value from the drop-down menu",IF('DO NOT USE_Case Formulas'!A416,"OK",NA()))</f>
        <v>#N/A</v>
      </c>
      <c r="AE416" s="40" t="e">
        <f>IF(AND('DO NOT USE_Case Formulas'!A416,ISBLANK('Captura de datos CASO'!AB416)),"Lab Result Test Result is required",IF(AND(NOT(ISBLANK('Captura de datos CASO'!AB416)),ISNA(VLOOKUP('Captura de datos CASO'!AB416,'DO NOT USE_School Picklist'!$Q$3:$Q$8,1,FALSE))),"Please select a value from the drop-down menu",IF('DO NOT USE_Case Formulas'!A416,"OK",NA())))</f>
        <v>#N/A</v>
      </c>
    </row>
    <row r="417" spans="1:31" x14ac:dyDescent="0.3">
      <c r="A417" s="39" t="e">
        <f>IF('DO NOT USE_Case Formulas'!A417,IF('DO NOT USE_Case Formulas'!B417,"Not all required fields are completed","OK"),NA())</f>
        <v>#N/A</v>
      </c>
      <c r="B417" s="40" t="e">
        <f>IF(AND('DO NOT USE_Case Formulas'!A417,ISBLANK('Captura de datos CASO'!B417)),"First Name is required",IF(NOT(ISBLANK('Captura de datos CASO'!B417)),"OK",NA()))</f>
        <v>#N/A</v>
      </c>
      <c r="C417" s="40" t="e">
        <f>IF(AND('DO NOT USE_Case Formulas'!A417,ISBLANK('Captura de datos CASO'!C417)),"Last Name is required",IF(NOT(ISBLANK('Captura de datos CASO'!C417)),"OK",NA()))</f>
        <v>#N/A</v>
      </c>
      <c r="D417" s="40" t="e">
        <f>IF(AND('DO NOT USE_Case Formulas'!A417,ISBLANK('Captura de datos CASO'!D417)),"Birthdate is required",IF(NOT(ISBLANK('Captura de datos CASO'!D417)),"OK",NA()))</f>
        <v>#N/A</v>
      </c>
      <c r="E417" s="40" t="e">
        <f>IF(AND('DO NOT USE_Case Formulas'!A417,ISBLANK('Captura de datos CASO'!E417)),"Mobile Phone is required",IF(NOT(ISBLANK('Captura de datos CASO'!E417)),IF(AND(ISNUMBER(VALUE('Captura de datos CASO'!E417)),LEFT('Captura de datos CASO'!E417,1)&lt;&gt;"1",LEN('Captura de datos CASO'!E417)=10),"OK","Phone number must be valid format"),NA()))</f>
        <v>#N/A</v>
      </c>
      <c r="F417" s="40" t="e">
        <f>IF(LEN('Captura de datos CASO'!F417)&gt;255,"Home Street Address must be less than 255 characters",IF('DO NOT USE_Case Formulas'!A417,"OK",NA()))</f>
        <v>#N/A</v>
      </c>
      <c r="G417" s="40" t="e">
        <f>IF(LEN('Captura de datos CASO'!G417)&gt;40,"City must be less than 40 characters",IF('DO NOT USE_Case Formulas'!A417,"OK",NA()))</f>
        <v>#N/A</v>
      </c>
      <c r="H417" s="40" t="e">
        <f>IF(AND(NOT(ISBLANK('Captura de datos CASO'!H417)),ISNA(VLOOKUP('Captura de datos CASO'!H417,'DO NOT USE_School Picklist'!$P$3:$P$52,1,FALSE))),"Please select a value from the drop-down menu",IF('DO NOT USE_Case Formulas'!A417,"OK",NA()))</f>
        <v>#N/A</v>
      </c>
      <c r="I417" s="40" t="e">
        <f>IF(AND('DO NOT USE_Case Formulas'!A417,ISBLANK('Captura de datos CASO'!I417)),"Zip is required",IF(ISBLANK('Captura de datos CASO'!I417),NA(),"OK"))</f>
        <v>#N/A</v>
      </c>
      <c r="J417" s="40" t="e">
        <f>IF(AND('DO NOT USE_Case Formulas'!A417,ISBLANK('Captura de datos CASO'!J417)),"Student or Staff? is required",IF(ISBLANK('Captura de datos CASO'!J417),NA(),IF(ISNA(VLOOKUP('Captura de datos CASO'!J417,'DO NOT USE_School Picklist'!$B$3:$B$6,1,FALSE)),"Please select a value from the drop-down menu","OK")))</f>
        <v>#N/A</v>
      </c>
      <c r="K417" s="40" t="e">
        <f>IF(AND('Captura de datos CASO'!J417='DO NOT USE_School Picklist'!$B$4,ISBLANK('Captura de datos CASO'!K417)),"Occupation/Job Title is required if Student or Staff? is Yes, staff/faculty or volunteer",IF('DO NOT USE_Case Formulas'!A417,"OK",NA()))</f>
        <v>#N/A</v>
      </c>
      <c r="L417" s="40" t="e">
        <f ca="1">IF('Captura de datos CASO'!L417&gt;'DO NOT USE_School Picklist'!$C$3,"Date last on school campus/facility cannot be a future date",IF('DO NOT USE_Case Formulas'!A417,IF(ISBLANK('Captura de datos CASO'!L417),"Date last on school campus/facility is required","OK"),NA()))</f>
        <v>#N/A</v>
      </c>
      <c r="M417" s="40" t="e">
        <f>IF(AND('DO NOT USE_Case Formulas'!A417,ISBLANK('Captura de datos CASO'!M417)),"Specific Place in the Location is required",IF(ISBLANK('Captura de datos CASO'!M417),NA(),"OK"))</f>
        <v>#N/A</v>
      </c>
      <c r="N417" s="40" t="e">
        <f>IF(LEN('Captura de datos CASO'!N417)&gt;50,"Parent/Guardian Name must be less than 50 characters",IF('DO NOT USE_Case Formulas'!A417,"OK",NA()))</f>
        <v>#N/A</v>
      </c>
      <c r="O417" s="40" t="e">
        <f>IF(NOT(ISBLANK('Captura de datos CASO'!O417)),IF(AND(ISNUMBER('Captura de datos CASO'!O417),LEFT('Captura de datos CASO'!O417,1)&lt;&gt;"1",LEN('Captura de datos CASO'!O417)=10),"OK","Phone number must be valid format"),IF('DO NOT USE_Case Formulas'!A417,"OK",NA()))</f>
        <v>#N/A</v>
      </c>
      <c r="P417" s="53" t="e">
        <f>IF(AND(NOT(ISBLANK('Captura de datos CASO'!P417)),ISNA(VLOOKUP('Captura de datos CASO'!P417,'DO NOT USE_School Picklist'!$I$3:$I$5,1,FALSE))),"Please select a value from the drop-down menu",IF('DO NOT USE_Case Formulas'!A417,"OK",NA()))</f>
        <v>#N/A</v>
      </c>
      <c r="Q417" s="40" t="e">
        <f>IF(AND(NOT(ISBLANK('Captura de datos CASO'!Q417)),ISNA(VLOOKUP('Captura de datos CASO'!Q417,'DO NOT USE_School Picklist'!$E$3:$E$10,1,FALSE))),"Please select a value from the drop-down menu",IF('DO NOT USE_Case Formulas'!A417,"OK",NA()))</f>
        <v>#N/A</v>
      </c>
      <c r="R417" s="53" t="e">
        <f>IF(AND(NOT(ISBLANK('Captura de datos CASO'!R417)),ISNA(VLOOKUP('Captura de datos CASO'!R417,'DO NOT USE_School Picklist'!$W$3:$W$9,1,FALSE))),"Please select a value from the drop-down menu",IF('DO NOT USE_Case Formulas'!A417,"OK",NA()))</f>
        <v>#N/A</v>
      </c>
      <c r="S417" s="53" t="e">
        <f>IF(AND(NOT(ISBLANK('Captura de datos CASO'!S417)),ISNA(VLOOKUP('Captura de datos CASO'!S417,'DO NOT USE_School Picklist'!$W$3:$W$9,1,FALSE))),"Please select a value from the drop-down menu",IF('DO NOT USE_Case Formulas'!A417,"OK",NA()))</f>
        <v>#N/A</v>
      </c>
      <c r="T417" s="40" t="e">
        <f>IF(AND(NOT(ISBLANK('Captura de datos CASO'!T417)),ISNA(VLOOKUP('Captura de datos CASO'!T417,'DO NOT USE_School Picklist'!$F$3:$F$16,1,FALSE))),"Please select a value from the drop-down menu",IF('DO NOT USE_Case Formulas'!A417,"OK",NA()))</f>
        <v>#N/A</v>
      </c>
      <c r="U417" s="40" t="e">
        <f>IF(LEN('Captura de datos CASO'!U417)&gt;100,"Classroom(s) must be less than 100 characters",IF('DO NOT USE_Case Formulas'!A417,"OK",NA()))</f>
        <v>#N/A</v>
      </c>
      <c r="V417" s="40" t="e">
        <f>IF(AND(NOT(ISBLANK('Captura de datos CASO'!V417)),ISNA(VLOOKUP('Captura de datos CASO'!V417,'DO NOT USE_School Picklist'!$S$3:$S$12,1,FALSE))),"Please select a value from the drop-down menu",IF('DO NOT USE_Case Formulas'!A417,"OK",NA()))</f>
        <v>#N/A</v>
      </c>
      <c r="W417" s="40" t="e">
        <f>IF(AND(NOT(ISBLANK('Captura de datos CASO'!W417)),ISNA(VLOOKUP('Captura de datos CASO'!W417,'DO NOT USE_School Picklist'!$S$3:$S$12,1,FALSE))),"Please select a value from the drop-down menu",IF('DO NOT USE_Case Formulas'!A417,"OK",NA()))</f>
        <v>#N/A</v>
      </c>
      <c r="X417" s="40" t="e">
        <f>IF(LEN('Captura de datos CASO'!X417)&gt;80,"Name of Education Group must be less than 80 characters",IF('DO NOT USE_Case Formulas'!A417,"OK",NA()))</f>
        <v>#N/A</v>
      </c>
      <c r="Y417" s="40" t="e">
        <f>IF(AND(NOT(ISBLANK('Captura de datos CASO'!Y417)),ISNA(VLOOKUP('Captura de datos CASO'!Y417,'DO NOT USE_School Picklist'!$K$3:$K$6,1,FALSE))),"Please select a value from the drop-down menu",IF('DO NOT USE_Case Formulas'!A417,"OK",NA()))</f>
        <v>#N/A</v>
      </c>
      <c r="Z417" s="40" t="e">
        <f>IF(AND('DO NOT USE_Case Formulas'!A417,ISBLANK('Captura de datos CASO'!Z417)),"Has this person had symptoms? is required",IF(AND(NOT(ISBLANK('Captura de datos CASO'!Z417)),ISNA(VLOOKUP('Captura de datos CASO'!Z417,'DO NOT USE_School Picklist'!$D$3:$D$5,1,FALSE))),"Please select a value from the drop-down menu",IF(NOT(ISBLANK('Captura de datos CASO'!Z417)),"OK",NA())))</f>
        <v>#N/A</v>
      </c>
      <c r="AA417" s="40" t="e">
        <f>IF(AND('Captura de datos CASO'!Z417='DO NOT USE_School Picklist'!$D$3,ISBLANK('Captura de datos CASO'!AA417)),"Symptom Onset Date is required if Ever Symptomatic is Yes",IF('DO NOT USE_Case Formulas'!A417,"OK",NA()))</f>
        <v>#N/A</v>
      </c>
      <c r="AB417" s="40"/>
      <c r="AC417" s="40" t="e">
        <f ca="1">IF(AND('DO NOT USE_Case Formulas'!A417,ISBLANK('Captura de datos CASO'!AC417)),"Lab Result Test Date is required",IF('Captura de datos CASO'!AC417&gt;'DO NOT USE_School Picklist'!$C$3,"Test Date cannot be a future date",IF(NOT(ISBLANK('Captura de datos CASO'!AC417)),"OK",NA())))</f>
        <v>#N/A</v>
      </c>
      <c r="AD417" s="40" t="e">
        <f>IF(AND(NOT(ISBLANK('Captura de datos CASO'!AD417)),ISNA(VLOOKUP('Captura de datos CASO'!AD417,'DO NOT USE_School Picklist'!$R$3:$R$7,1,FALSE))),"Please select a value from the drop-down menu",IF('DO NOT USE_Case Formulas'!A417,"OK",NA()))</f>
        <v>#N/A</v>
      </c>
      <c r="AE417" s="40" t="e">
        <f>IF(AND('DO NOT USE_Case Formulas'!A417,ISBLANK('Captura de datos CASO'!AB417)),"Lab Result Test Result is required",IF(AND(NOT(ISBLANK('Captura de datos CASO'!AB417)),ISNA(VLOOKUP('Captura de datos CASO'!AB417,'DO NOT USE_School Picklist'!$Q$3:$Q$8,1,FALSE))),"Please select a value from the drop-down menu",IF('DO NOT USE_Case Formulas'!A417,"OK",NA())))</f>
        <v>#N/A</v>
      </c>
    </row>
    <row r="418" spans="1:31" x14ac:dyDescent="0.3">
      <c r="A418" s="39" t="e">
        <f>IF('DO NOT USE_Case Formulas'!A418,IF('DO NOT USE_Case Formulas'!B418,"Not all required fields are completed","OK"),NA())</f>
        <v>#N/A</v>
      </c>
      <c r="B418" s="40" t="e">
        <f>IF(AND('DO NOT USE_Case Formulas'!A418,ISBLANK('Captura de datos CASO'!B418)),"First Name is required",IF(NOT(ISBLANK('Captura de datos CASO'!B418)),"OK",NA()))</f>
        <v>#N/A</v>
      </c>
      <c r="C418" s="40" t="e">
        <f>IF(AND('DO NOT USE_Case Formulas'!A418,ISBLANK('Captura de datos CASO'!C418)),"Last Name is required",IF(NOT(ISBLANK('Captura de datos CASO'!C418)),"OK",NA()))</f>
        <v>#N/A</v>
      </c>
      <c r="D418" s="40" t="e">
        <f>IF(AND('DO NOT USE_Case Formulas'!A418,ISBLANK('Captura de datos CASO'!D418)),"Birthdate is required",IF(NOT(ISBLANK('Captura de datos CASO'!D418)),"OK",NA()))</f>
        <v>#N/A</v>
      </c>
      <c r="E418" s="40" t="e">
        <f>IF(AND('DO NOT USE_Case Formulas'!A418,ISBLANK('Captura de datos CASO'!E418)),"Mobile Phone is required",IF(NOT(ISBLANK('Captura de datos CASO'!E418)),IF(AND(ISNUMBER(VALUE('Captura de datos CASO'!E418)),LEFT('Captura de datos CASO'!E418,1)&lt;&gt;"1",LEN('Captura de datos CASO'!E418)=10),"OK","Phone number must be valid format"),NA()))</f>
        <v>#N/A</v>
      </c>
      <c r="F418" s="40" t="e">
        <f>IF(LEN('Captura de datos CASO'!F418)&gt;255,"Home Street Address must be less than 255 characters",IF('DO NOT USE_Case Formulas'!A418,"OK",NA()))</f>
        <v>#N/A</v>
      </c>
      <c r="G418" s="40" t="e">
        <f>IF(LEN('Captura de datos CASO'!G418)&gt;40,"City must be less than 40 characters",IF('DO NOT USE_Case Formulas'!A418,"OK",NA()))</f>
        <v>#N/A</v>
      </c>
      <c r="H418" s="40" t="e">
        <f>IF(AND(NOT(ISBLANK('Captura de datos CASO'!H418)),ISNA(VLOOKUP('Captura de datos CASO'!H418,'DO NOT USE_School Picklist'!$P$3:$P$52,1,FALSE))),"Please select a value from the drop-down menu",IF('DO NOT USE_Case Formulas'!A418,"OK",NA()))</f>
        <v>#N/A</v>
      </c>
      <c r="I418" s="40" t="e">
        <f>IF(AND('DO NOT USE_Case Formulas'!A418,ISBLANK('Captura de datos CASO'!I418)),"Zip is required",IF(ISBLANK('Captura de datos CASO'!I418),NA(),"OK"))</f>
        <v>#N/A</v>
      </c>
      <c r="J418" s="40" t="e">
        <f>IF(AND('DO NOT USE_Case Formulas'!A418,ISBLANK('Captura de datos CASO'!J418)),"Student or Staff? is required",IF(ISBLANK('Captura de datos CASO'!J418),NA(),IF(ISNA(VLOOKUP('Captura de datos CASO'!J418,'DO NOT USE_School Picklist'!$B$3:$B$6,1,FALSE)),"Please select a value from the drop-down menu","OK")))</f>
        <v>#N/A</v>
      </c>
      <c r="K418" s="40" t="e">
        <f>IF(AND('Captura de datos CASO'!J418='DO NOT USE_School Picklist'!$B$4,ISBLANK('Captura de datos CASO'!K418)),"Occupation/Job Title is required if Student or Staff? is Yes, staff/faculty or volunteer",IF('DO NOT USE_Case Formulas'!A418,"OK",NA()))</f>
        <v>#N/A</v>
      </c>
      <c r="L418" s="40" t="e">
        <f ca="1">IF('Captura de datos CASO'!L418&gt;'DO NOT USE_School Picklist'!$C$3,"Date last on school campus/facility cannot be a future date",IF('DO NOT USE_Case Formulas'!A418,IF(ISBLANK('Captura de datos CASO'!L418),"Date last on school campus/facility is required","OK"),NA()))</f>
        <v>#N/A</v>
      </c>
      <c r="M418" s="40" t="e">
        <f>IF(AND('DO NOT USE_Case Formulas'!A418,ISBLANK('Captura de datos CASO'!M418)),"Specific Place in the Location is required",IF(ISBLANK('Captura de datos CASO'!M418),NA(),"OK"))</f>
        <v>#N/A</v>
      </c>
      <c r="N418" s="40" t="e">
        <f>IF(LEN('Captura de datos CASO'!N418)&gt;50,"Parent/Guardian Name must be less than 50 characters",IF('DO NOT USE_Case Formulas'!A418,"OK",NA()))</f>
        <v>#N/A</v>
      </c>
      <c r="O418" s="40" t="e">
        <f>IF(NOT(ISBLANK('Captura de datos CASO'!O418)),IF(AND(ISNUMBER('Captura de datos CASO'!O418),LEFT('Captura de datos CASO'!O418,1)&lt;&gt;"1",LEN('Captura de datos CASO'!O418)=10),"OK","Phone number must be valid format"),IF('DO NOT USE_Case Formulas'!A418,"OK",NA()))</f>
        <v>#N/A</v>
      </c>
      <c r="P418" s="53" t="e">
        <f>IF(AND(NOT(ISBLANK('Captura de datos CASO'!P418)),ISNA(VLOOKUP('Captura de datos CASO'!P418,'DO NOT USE_School Picklist'!$I$3:$I$5,1,FALSE))),"Please select a value from the drop-down menu",IF('DO NOT USE_Case Formulas'!A418,"OK",NA()))</f>
        <v>#N/A</v>
      </c>
      <c r="Q418" s="40" t="e">
        <f>IF(AND(NOT(ISBLANK('Captura de datos CASO'!Q418)),ISNA(VLOOKUP('Captura de datos CASO'!Q418,'DO NOT USE_School Picklist'!$E$3:$E$10,1,FALSE))),"Please select a value from the drop-down menu",IF('DO NOT USE_Case Formulas'!A418,"OK",NA()))</f>
        <v>#N/A</v>
      </c>
      <c r="R418" s="53" t="e">
        <f>IF(AND(NOT(ISBLANK('Captura de datos CASO'!R418)),ISNA(VLOOKUP('Captura de datos CASO'!R418,'DO NOT USE_School Picklist'!$W$3:$W$9,1,FALSE))),"Please select a value from the drop-down menu",IF('DO NOT USE_Case Formulas'!A418,"OK",NA()))</f>
        <v>#N/A</v>
      </c>
      <c r="S418" s="53" t="e">
        <f>IF(AND(NOT(ISBLANK('Captura de datos CASO'!S418)),ISNA(VLOOKUP('Captura de datos CASO'!S418,'DO NOT USE_School Picklist'!$W$3:$W$9,1,FALSE))),"Please select a value from the drop-down menu",IF('DO NOT USE_Case Formulas'!A418,"OK",NA()))</f>
        <v>#N/A</v>
      </c>
      <c r="T418" s="40" t="e">
        <f>IF(AND(NOT(ISBLANK('Captura de datos CASO'!T418)),ISNA(VLOOKUP('Captura de datos CASO'!T418,'DO NOT USE_School Picklist'!$F$3:$F$16,1,FALSE))),"Please select a value from the drop-down menu",IF('DO NOT USE_Case Formulas'!A418,"OK",NA()))</f>
        <v>#N/A</v>
      </c>
      <c r="U418" s="40" t="e">
        <f>IF(LEN('Captura de datos CASO'!U418)&gt;100,"Classroom(s) must be less than 100 characters",IF('DO NOT USE_Case Formulas'!A418,"OK",NA()))</f>
        <v>#N/A</v>
      </c>
      <c r="V418" s="40" t="e">
        <f>IF(AND(NOT(ISBLANK('Captura de datos CASO'!V418)),ISNA(VLOOKUP('Captura de datos CASO'!V418,'DO NOT USE_School Picklist'!$S$3:$S$12,1,FALSE))),"Please select a value from the drop-down menu",IF('DO NOT USE_Case Formulas'!A418,"OK",NA()))</f>
        <v>#N/A</v>
      </c>
      <c r="W418" s="40" t="e">
        <f>IF(AND(NOT(ISBLANK('Captura de datos CASO'!W418)),ISNA(VLOOKUP('Captura de datos CASO'!W418,'DO NOT USE_School Picklist'!$S$3:$S$12,1,FALSE))),"Please select a value from the drop-down menu",IF('DO NOT USE_Case Formulas'!A418,"OK",NA()))</f>
        <v>#N/A</v>
      </c>
      <c r="X418" s="40" t="e">
        <f>IF(LEN('Captura de datos CASO'!X418)&gt;80,"Name of Education Group must be less than 80 characters",IF('DO NOT USE_Case Formulas'!A418,"OK",NA()))</f>
        <v>#N/A</v>
      </c>
      <c r="Y418" s="40" t="e">
        <f>IF(AND(NOT(ISBLANK('Captura de datos CASO'!Y418)),ISNA(VLOOKUP('Captura de datos CASO'!Y418,'DO NOT USE_School Picklist'!$K$3:$K$6,1,FALSE))),"Please select a value from the drop-down menu",IF('DO NOT USE_Case Formulas'!A418,"OK",NA()))</f>
        <v>#N/A</v>
      </c>
      <c r="Z418" s="40" t="e">
        <f>IF(AND('DO NOT USE_Case Formulas'!A418,ISBLANK('Captura de datos CASO'!Z418)),"Has this person had symptoms? is required",IF(AND(NOT(ISBLANK('Captura de datos CASO'!Z418)),ISNA(VLOOKUP('Captura de datos CASO'!Z418,'DO NOT USE_School Picklist'!$D$3:$D$5,1,FALSE))),"Please select a value from the drop-down menu",IF(NOT(ISBLANK('Captura de datos CASO'!Z418)),"OK",NA())))</f>
        <v>#N/A</v>
      </c>
      <c r="AA418" s="40" t="e">
        <f>IF(AND('Captura de datos CASO'!Z418='DO NOT USE_School Picklist'!$D$3,ISBLANK('Captura de datos CASO'!AA418)),"Symptom Onset Date is required if Ever Symptomatic is Yes",IF('DO NOT USE_Case Formulas'!A418,"OK",NA()))</f>
        <v>#N/A</v>
      </c>
      <c r="AB418" s="40"/>
      <c r="AC418" s="40" t="e">
        <f ca="1">IF(AND('DO NOT USE_Case Formulas'!A418,ISBLANK('Captura de datos CASO'!AC418)),"Lab Result Test Date is required",IF('Captura de datos CASO'!AC418&gt;'DO NOT USE_School Picklist'!$C$3,"Test Date cannot be a future date",IF(NOT(ISBLANK('Captura de datos CASO'!AC418)),"OK",NA())))</f>
        <v>#N/A</v>
      </c>
      <c r="AD418" s="40" t="e">
        <f>IF(AND(NOT(ISBLANK('Captura de datos CASO'!AD418)),ISNA(VLOOKUP('Captura de datos CASO'!AD418,'DO NOT USE_School Picklist'!$R$3:$R$7,1,FALSE))),"Please select a value from the drop-down menu",IF('DO NOT USE_Case Formulas'!A418,"OK",NA()))</f>
        <v>#N/A</v>
      </c>
      <c r="AE418" s="40" t="e">
        <f>IF(AND('DO NOT USE_Case Formulas'!A418,ISBLANK('Captura de datos CASO'!AB418)),"Lab Result Test Result is required",IF(AND(NOT(ISBLANK('Captura de datos CASO'!AB418)),ISNA(VLOOKUP('Captura de datos CASO'!AB418,'DO NOT USE_School Picklist'!$Q$3:$Q$8,1,FALSE))),"Please select a value from the drop-down menu",IF('DO NOT USE_Case Formulas'!A418,"OK",NA())))</f>
        <v>#N/A</v>
      </c>
    </row>
    <row r="419" spans="1:31" x14ac:dyDescent="0.3">
      <c r="A419" s="39" t="e">
        <f>IF('DO NOT USE_Case Formulas'!A419,IF('DO NOT USE_Case Formulas'!B419,"Not all required fields are completed","OK"),NA())</f>
        <v>#N/A</v>
      </c>
      <c r="B419" s="40" t="e">
        <f>IF(AND('DO NOT USE_Case Formulas'!A419,ISBLANK('Captura de datos CASO'!B419)),"First Name is required",IF(NOT(ISBLANK('Captura de datos CASO'!B419)),"OK",NA()))</f>
        <v>#N/A</v>
      </c>
      <c r="C419" s="40" t="e">
        <f>IF(AND('DO NOT USE_Case Formulas'!A419,ISBLANK('Captura de datos CASO'!C419)),"Last Name is required",IF(NOT(ISBLANK('Captura de datos CASO'!C419)),"OK",NA()))</f>
        <v>#N/A</v>
      </c>
      <c r="D419" s="40" t="e">
        <f>IF(AND('DO NOT USE_Case Formulas'!A419,ISBLANK('Captura de datos CASO'!D419)),"Birthdate is required",IF(NOT(ISBLANK('Captura de datos CASO'!D419)),"OK",NA()))</f>
        <v>#N/A</v>
      </c>
      <c r="E419" s="40" t="e">
        <f>IF(AND('DO NOT USE_Case Formulas'!A419,ISBLANK('Captura de datos CASO'!E419)),"Mobile Phone is required",IF(NOT(ISBLANK('Captura de datos CASO'!E419)),IF(AND(ISNUMBER(VALUE('Captura de datos CASO'!E419)),LEFT('Captura de datos CASO'!E419,1)&lt;&gt;"1",LEN('Captura de datos CASO'!E419)=10),"OK","Phone number must be valid format"),NA()))</f>
        <v>#N/A</v>
      </c>
      <c r="F419" s="40" t="e">
        <f>IF(LEN('Captura de datos CASO'!F419)&gt;255,"Home Street Address must be less than 255 characters",IF('DO NOT USE_Case Formulas'!A419,"OK",NA()))</f>
        <v>#N/A</v>
      </c>
      <c r="G419" s="40" t="e">
        <f>IF(LEN('Captura de datos CASO'!G419)&gt;40,"City must be less than 40 characters",IF('DO NOT USE_Case Formulas'!A419,"OK",NA()))</f>
        <v>#N/A</v>
      </c>
      <c r="H419" s="40" t="e">
        <f>IF(AND(NOT(ISBLANK('Captura de datos CASO'!H419)),ISNA(VLOOKUP('Captura de datos CASO'!H419,'DO NOT USE_School Picklist'!$P$3:$P$52,1,FALSE))),"Please select a value from the drop-down menu",IF('DO NOT USE_Case Formulas'!A419,"OK",NA()))</f>
        <v>#N/A</v>
      </c>
      <c r="I419" s="40" t="e">
        <f>IF(AND('DO NOT USE_Case Formulas'!A419,ISBLANK('Captura de datos CASO'!I419)),"Zip is required",IF(ISBLANK('Captura de datos CASO'!I419),NA(),"OK"))</f>
        <v>#N/A</v>
      </c>
      <c r="J419" s="40" t="e">
        <f>IF(AND('DO NOT USE_Case Formulas'!A419,ISBLANK('Captura de datos CASO'!J419)),"Student or Staff? is required",IF(ISBLANK('Captura de datos CASO'!J419),NA(),IF(ISNA(VLOOKUP('Captura de datos CASO'!J419,'DO NOT USE_School Picklist'!$B$3:$B$6,1,FALSE)),"Please select a value from the drop-down menu","OK")))</f>
        <v>#N/A</v>
      </c>
      <c r="K419" s="40" t="e">
        <f>IF(AND('Captura de datos CASO'!J419='DO NOT USE_School Picklist'!$B$4,ISBLANK('Captura de datos CASO'!K419)),"Occupation/Job Title is required if Student or Staff? is Yes, staff/faculty or volunteer",IF('DO NOT USE_Case Formulas'!A419,"OK",NA()))</f>
        <v>#N/A</v>
      </c>
      <c r="L419" s="40" t="e">
        <f ca="1">IF('Captura de datos CASO'!L419&gt;'DO NOT USE_School Picklist'!$C$3,"Date last on school campus/facility cannot be a future date",IF('DO NOT USE_Case Formulas'!A419,IF(ISBLANK('Captura de datos CASO'!L419),"Date last on school campus/facility is required","OK"),NA()))</f>
        <v>#N/A</v>
      </c>
      <c r="M419" s="40" t="e">
        <f>IF(AND('DO NOT USE_Case Formulas'!A419,ISBLANK('Captura de datos CASO'!M419)),"Specific Place in the Location is required",IF(ISBLANK('Captura de datos CASO'!M419),NA(),"OK"))</f>
        <v>#N/A</v>
      </c>
      <c r="N419" s="40" t="e">
        <f>IF(LEN('Captura de datos CASO'!N419)&gt;50,"Parent/Guardian Name must be less than 50 characters",IF('DO NOT USE_Case Formulas'!A419,"OK",NA()))</f>
        <v>#N/A</v>
      </c>
      <c r="O419" s="40" t="e">
        <f>IF(NOT(ISBLANK('Captura de datos CASO'!O419)),IF(AND(ISNUMBER('Captura de datos CASO'!O419),LEFT('Captura de datos CASO'!O419,1)&lt;&gt;"1",LEN('Captura de datos CASO'!O419)=10),"OK","Phone number must be valid format"),IF('DO NOT USE_Case Formulas'!A419,"OK",NA()))</f>
        <v>#N/A</v>
      </c>
      <c r="P419" s="53" t="e">
        <f>IF(AND(NOT(ISBLANK('Captura de datos CASO'!P419)),ISNA(VLOOKUP('Captura de datos CASO'!P419,'DO NOT USE_School Picklist'!$I$3:$I$5,1,FALSE))),"Please select a value from the drop-down menu",IF('DO NOT USE_Case Formulas'!A419,"OK",NA()))</f>
        <v>#N/A</v>
      </c>
      <c r="Q419" s="40" t="e">
        <f>IF(AND(NOT(ISBLANK('Captura de datos CASO'!Q419)),ISNA(VLOOKUP('Captura de datos CASO'!Q419,'DO NOT USE_School Picklist'!$E$3:$E$10,1,FALSE))),"Please select a value from the drop-down menu",IF('DO NOT USE_Case Formulas'!A419,"OK",NA()))</f>
        <v>#N/A</v>
      </c>
      <c r="R419" s="53" t="e">
        <f>IF(AND(NOT(ISBLANK('Captura de datos CASO'!R419)),ISNA(VLOOKUP('Captura de datos CASO'!R419,'DO NOT USE_School Picklist'!$W$3:$W$9,1,FALSE))),"Please select a value from the drop-down menu",IF('DO NOT USE_Case Formulas'!A419,"OK",NA()))</f>
        <v>#N/A</v>
      </c>
      <c r="S419" s="53" t="e">
        <f>IF(AND(NOT(ISBLANK('Captura de datos CASO'!S419)),ISNA(VLOOKUP('Captura de datos CASO'!S419,'DO NOT USE_School Picklist'!$W$3:$W$9,1,FALSE))),"Please select a value from the drop-down menu",IF('DO NOT USE_Case Formulas'!A419,"OK",NA()))</f>
        <v>#N/A</v>
      </c>
      <c r="T419" s="40" t="e">
        <f>IF(AND(NOT(ISBLANK('Captura de datos CASO'!T419)),ISNA(VLOOKUP('Captura de datos CASO'!T419,'DO NOT USE_School Picklist'!$F$3:$F$16,1,FALSE))),"Please select a value from the drop-down menu",IF('DO NOT USE_Case Formulas'!A419,"OK",NA()))</f>
        <v>#N/A</v>
      </c>
      <c r="U419" s="40" t="e">
        <f>IF(LEN('Captura de datos CASO'!U419)&gt;100,"Classroom(s) must be less than 100 characters",IF('DO NOT USE_Case Formulas'!A419,"OK",NA()))</f>
        <v>#N/A</v>
      </c>
      <c r="V419" s="40" t="e">
        <f>IF(AND(NOT(ISBLANK('Captura de datos CASO'!V419)),ISNA(VLOOKUP('Captura de datos CASO'!V419,'DO NOT USE_School Picklist'!$S$3:$S$12,1,FALSE))),"Please select a value from the drop-down menu",IF('DO NOT USE_Case Formulas'!A419,"OK",NA()))</f>
        <v>#N/A</v>
      </c>
      <c r="W419" s="40" t="e">
        <f>IF(AND(NOT(ISBLANK('Captura de datos CASO'!W419)),ISNA(VLOOKUP('Captura de datos CASO'!W419,'DO NOT USE_School Picklist'!$S$3:$S$12,1,FALSE))),"Please select a value from the drop-down menu",IF('DO NOT USE_Case Formulas'!A419,"OK",NA()))</f>
        <v>#N/A</v>
      </c>
      <c r="X419" s="40" t="e">
        <f>IF(LEN('Captura de datos CASO'!X419)&gt;80,"Name of Education Group must be less than 80 characters",IF('DO NOT USE_Case Formulas'!A419,"OK",NA()))</f>
        <v>#N/A</v>
      </c>
      <c r="Y419" s="40" t="e">
        <f>IF(AND(NOT(ISBLANK('Captura de datos CASO'!Y419)),ISNA(VLOOKUP('Captura de datos CASO'!Y419,'DO NOT USE_School Picklist'!$K$3:$K$6,1,FALSE))),"Please select a value from the drop-down menu",IF('DO NOT USE_Case Formulas'!A419,"OK",NA()))</f>
        <v>#N/A</v>
      </c>
      <c r="Z419" s="40" t="e">
        <f>IF(AND('DO NOT USE_Case Formulas'!A419,ISBLANK('Captura de datos CASO'!Z419)),"Has this person had symptoms? is required",IF(AND(NOT(ISBLANK('Captura de datos CASO'!Z419)),ISNA(VLOOKUP('Captura de datos CASO'!Z419,'DO NOT USE_School Picklist'!$D$3:$D$5,1,FALSE))),"Please select a value from the drop-down menu",IF(NOT(ISBLANK('Captura de datos CASO'!Z419)),"OK",NA())))</f>
        <v>#N/A</v>
      </c>
      <c r="AA419" s="40" t="e">
        <f>IF(AND('Captura de datos CASO'!Z419='DO NOT USE_School Picklist'!$D$3,ISBLANK('Captura de datos CASO'!AA419)),"Symptom Onset Date is required if Ever Symptomatic is Yes",IF('DO NOT USE_Case Formulas'!A419,"OK",NA()))</f>
        <v>#N/A</v>
      </c>
      <c r="AB419" s="40"/>
      <c r="AC419" s="40" t="e">
        <f ca="1">IF(AND('DO NOT USE_Case Formulas'!A419,ISBLANK('Captura de datos CASO'!AC419)),"Lab Result Test Date is required",IF('Captura de datos CASO'!AC419&gt;'DO NOT USE_School Picklist'!$C$3,"Test Date cannot be a future date",IF(NOT(ISBLANK('Captura de datos CASO'!AC419)),"OK",NA())))</f>
        <v>#N/A</v>
      </c>
      <c r="AD419" s="40" t="e">
        <f>IF(AND(NOT(ISBLANK('Captura de datos CASO'!AD419)),ISNA(VLOOKUP('Captura de datos CASO'!AD419,'DO NOT USE_School Picklist'!$R$3:$R$7,1,FALSE))),"Please select a value from the drop-down menu",IF('DO NOT USE_Case Formulas'!A419,"OK",NA()))</f>
        <v>#N/A</v>
      </c>
      <c r="AE419" s="40" t="e">
        <f>IF(AND('DO NOT USE_Case Formulas'!A419,ISBLANK('Captura de datos CASO'!AB419)),"Lab Result Test Result is required",IF(AND(NOT(ISBLANK('Captura de datos CASO'!AB419)),ISNA(VLOOKUP('Captura de datos CASO'!AB419,'DO NOT USE_School Picklist'!$Q$3:$Q$8,1,FALSE))),"Please select a value from the drop-down menu",IF('DO NOT USE_Case Formulas'!A419,"OK",NA())))</f>
        <v>#N/A</v>
      </c>
    </row>
    <row r="420" spans="1:31" x14ac:dyDescent="0.3">
      <c r="A420" s="39" t="e">
        <f>IF('DO NOT USE_Case Formulas'!A420,IF('DO NOT USE_Case Formulas'!B420,"Not all required fields are completed","OK"),NA())</f>
        <v>#N/A</v>
      </c>
      <c r="B420" s="40" t="e">
        <f>IF(AND('DO NOT USE_Case Formulas'!A420,ISBLANK('Captura de datos CASO'!B420)),"First Name is required",IF(NOT(ISBLANK('Captura de datos CASO'!B420)),"OK",NA()))</f>
        <v>#N/A</v>
      </c>
      <c r="C420" s="40" t="e">
        <f>IF(AND('DO NOT USE_Case Formulas'!A420,ISBLANK('Captura de datos CASO'!C420)),"Last Name is required",IF(NOT(ISBLANK('Captura de datos CASO'!C420)),"OK",NA()))</f>
        <v>#N/A</v>
      </c>
      <c r="D420" s="40" t="e">
        <f>IF(AND('DO NOT USE_Case Formulas'!A420,ISBLANK('Captura de datos CASO'!D420)),"Birthdate is required",IF(NOT(ISBLANK('Captura de datos CASO'!D420)),"OK",NA()))</f>
        <v>#N/A</v>
      </c>
      <c r="E420" s="40" t="e">
        <f>IF(AND('DO NOT USE_Case Formulas'!A420,ISBLANK('Captura de datos CASO'!E420)),"Mobile Phone is required",IF(NOT(ISBLANK('Captura de datos CASO'!E420)),IF(AND(ISNUMBER(VALUE('Captura de datos CASO'!E420)),LEFT('Captura de datos CASO'!E420,1)&lt;&gt;"1",LEN('Captura de datos CASO'!E420)=10),"OK","Phone number must be valid format"),NA()))</f>
        <v>#N/A</v>
      </c>
      <c r="F420" s="40" t="e">
        <f>IF(LEN('Captura de datos CASO'!F420)&gt;255,"Home Street Address must be less than 255 characters",IF('DO NOT USE_Case Formulas'!A420,"OK",NA()))</f>
        <v>#N/A</v>
      </c>
      <c r="G420" s="40" t="e">
        <f>IF(LEN('Captura de datos CASO'!G420)&gt;40,"City must be less than 40 characters",IF('DO NOT USE_Case Formulas'!A420,"OK",NA()))</f>
        <v>#N/A</v>
      </c>
      <c r="H420" s="40" t="e">
        <f>IF(AND(NOT(ISBLANK('Captura de datos CASO'!H420)),ISNA(VLOOKUP('Captura de datos CASO'!H420,'DO NOT USE_School Picklist'!$P$3:$P$52,1,FALSE))),"Please select a value from the drop-down menu",IF('DO NOT USE_Case Formulas'!A420,"OK",NA()))</f>
        <v>#N/A</v>
      </c>
      <c r="I420" s="40" t="e">
        <f>IF(AND('DO NOT USE_Case Formulas'!A420,ISBLANK('Captura de datos CASO'!I420)),"Zip is required",IF(ISBLANK('Captura de datos CASO'!I420),NA(),"OK"))</f>
        <v>#N/A</v>
      </c>
      <c r="J420" s="40" t="e">
        <f>IF(AND('DO NOT USE_Case Formulas'!A420,ISBLANK('Captura de datos CASO'!J420)),"Student or Staff? is required",IF(ISBLANK('Captura de datos CASO'!J420),NA(),IF(ISNA(VLOOKUP('Captura de datos CASO'!J420,'DO NOT USE_School Picklist'!$B$3:$B$6,1,FALSE)),"Please select a value from the drop-down menu","OK")))</f>
        <v>#N/A</v>
      </c>
      <c r="K420" s="40" t="e">
        <f>IF(AND('Captura de datos CASO'!J420='DO NOT USE_School Picklist'!$B$4,ISBLANK('Captura de datos CASO'!K420)),"Occupation/Job Title is required if Student or Staff? is Yes, staff/faculty or volunteer",IF('DO NOT USE_Case Formulas'!A420,"OK",NA()))</f>
        <v>#N/A</v>
      </c>
      <c r="L420" s="40" t="e">
        <f ca="1">IF('Captura de datos CASO'!L420&gt;'DO NOT USE_School Picklist'!$C$3,"Date last on school campus/facility cannot be a future date",IF('DO NOT USE_Case Formulas'!A420,IF(ISBLANK('Captura de datos CASO'!L420),"Date last on school campus/facility is required","OK"),NA()))</f>
        <v>#N/A</v>
      </c>
      <c r="M420" s="40" t="e">
        <f>IF(AND('DO NOT USE_Case Formulas'!A420,ISBLANK('Captura de datos CASO'!M420)),"Specific Place in the Location is required",IF(ISBLANK('Captura de datos CASO'!M420),NA(),"OK"))</f>
        <v>#N/A</v>
      </c>
      <c r="N420" s="40" t="e">
        <f>IF(LEN('Captura de datos CASO'!N420)&gt;50,"Parent/Guardian Name must be less than 50 characters",IF('DO NOT USE_Case Formulas'!A420,"OK",NA()))</f>
        <v>#N/A</v>
      </c>
      <c r="O420" s="40" t="e">
        <f>IF(NOT(ISBLANK('Captura de datos CASO'!O420)),IF(AND(ISNUMBER('Captura de datos CASO'!O420),LEFT('Captura de datos CASO'!O420,1)&lt;&gt;"1",LEN('Captura de datos CASO'!O420)=10),"OK","Phone number must be valid format"),IF('DO NOT USE_Case Formulas'!A420,"OK",NA()))</f>
        <v>#N/A</v>
      </c>
      <c r="P420" s="53" t="e">
        <f>IF(AND(NOT(ISBLANK('Captura de datos CASO'!P420)),ISNA(VLOOKUP('Captura de datos CASO'!P420,'DO NOT USE_School Picklist'!$I$3:$I$5,1,FALSE))),"Please select a value from the drop-down menu",IF('DO NOT USE_Case Formulas'!A420,"OK",NA()))</f>
        <v>#N/A</v>
      </c>
      <c r="Q420" s="40" t="e">
        <f>IF(AND(NOT(ISBLANK('Captura de datos CASO'!Q420)),ISNA(VLOOKUP('Captura de datos CASO'!Q420,'DO NOT USE_School Picklist'!$E$3:$E$10,1,FALSE))),"Please select a value from the drop-down menu",IF('DO NOT USE_Case Formulas'!A420,"OK",NA()))</f>
        <v>#N/A</v>
      </c>
      <c r="R420" s="53" t="e">
        <f>IF(AND(NOT(ISBLANK('Captura de datos CASO'!R420)),ISNA(VLOOKUP('Captura de datos CASO'!R420,'DO NOT USE_School Picklist'!$W$3:$W$9,1,FALSE))),"Please select a value from the drop-down menu",IF('DO NOT USE_Case Formulas'!A420,"OK",NA()))</f>
        <v>#N/A</v>
      </c>
      <c r="S420" s="53" t="e">
        <f>IF(AND(NOT(ISBLANK('Captura de datos CASO'!S420)),ISNA(VLOOKUP('Captura de datos CASO'!S420,'DO NOT USE_School Picklist'!$W$3:$W$9,1,FALSE))),"Please select a value from the drop-down menu",IF('DO NOT USE_Case Formulas'!A420,"OK",NA()))</f>
        <v>#N/A</v>
      </c>
      <c r="T420" s="40" t="e">
        <f>IF(AND(NOT(ISBLANK('Captura de datos CASO'!T420)),ISNA(VLOOKUP('Captura de datos CASO'!T420,'DO NOT USE_School Picklist'!$F$3:$F$16,1,FALSE))),"Please select a value from the drop-down menu",IF('DO NOT USE_Case Formulas'!A420,"OK",NA()))</f>
        <v>#N/A</v>
      </c>
      <c r="U420" s="40" t="e">
        <f>IF(LEN('Captura de datos CASO'!U420)&gt;100,"Classroom(s) must be less than 100 characters",IF('DO NOT USE_Case Formulas'!A420,"OK",NA()))</f>
        <v>#N/A</v>
      </c>
      <c r="V420" s="40" t="e">
        <f>IF(AND(NOT(ISBLANK('Captura de datos CASO'!V420)),ISNA(VLOOKUP('Captura de datos CASO'!V420,'DO NOT USE_School Picklist'!$S$3:$S$12,1,FALSE))),"Please select a value from the drop-down menu",IF('DO NOT USE_Case Formulas'!A420,"OK",NA()))</f>
        <v>#N/A</v>
      </c>
      <c r="W420" s="40" t="e">
        <f>IF(AND(NOT(ISBLANK('Captura de datos CASO'!W420)),ISNA(VLOOKUP('Captura de datos CASO'!W420,'DO NOT USE_School Picklist'!$S$3:$S$12,1,FALSE))),"Please select a value from the drop-down menu",IF('DO NOT USE_Case Formulas'!A420,"OK",NA()))</f>
        <v>#N/A</v>
      </c>
      <c r="X420" s="40" t="e">
        <f>IF(LEN('Captura de datos CASO'!X420)&gt;80,"Name of Education Group must be less than 80 characters",IF('DO NOT USE_Case Formulas'!A420,"OK",NA()))</f>
        <v>#N/A</v>
      </c>
      <c r="Y420" s="40" t="e">
        <f>IF(AND(NOT(ISBLANK('Captura de datos CASO'!Y420)),ISNA(VLOOKUP('Captura de datos CASO'!Y420,'DO NOT USE_School Picklist'!$K$3:$K$6,1,FALSE))),"Please select a value from the drop-down menu",IF('DO NOT USE_Case Formulas'!A420,"OK",NA()))</f>
        <v>#N/A</v>
      </c>
      <c r="Z420" s="40" t="e">
        <f>IF(AND('DO NOT USE_Case Formulas'!A420,ISBLANK('Captura de datos CASO'!Z420)),"Has this person had symptoms? is required",IF(AND(NOT(ISBLANK('Captura de datos CASO'!Z420)),ISNA(VLOOKUP('Captura de datos CASO'!Z420,'DO NOT USE_School Picklist'!$D$3:$D$5,1,FALSE))),"Please select a value from the drop-down menu",IF(NOT(ISBLANK('Captura de datos CASO'!Z420)),"OK",NA())))</f>
        <v>#N/A</v>
      </c>
      <c r="AA420" s="40" t="e">
        <f>IF(AND('Captura de datos CASO'!Z420='DO NOT USE_School Picklist'!$D$3,ISBLANK('Captura de datos CASO'!AA420)),"Symptom Onset Date is required if Ever Symptomatic is Yes",IF('DO NOT USE_Case Formulas'!A420,"OK",NA()))</f>
        <v>#N/A</v>
      </c>
      <c r="AB420" s="40"/>
      <c r="AC420" s="40" t="e">
        <f ca="1">IF(AND('DO NOT USE_Case Formulas'!A420,ISBLANK('Captura de datos CASO'!AC420)),"Lab Result Test Date is required",IF('Captura de datos CASO'!AC420&gt;'DO NOT USE_School Picklist'!$C$3,"Test Date cannot be a future date",IF(NOT(ISBLANK('Captura de datos CASO'!AC420)),"OK",NA())))</f>
        <v>#N/A</v>
      </c>
      <c r="AD420" s="40" t="e">
        <f>IF(AND(NOT(ISBLANK('Captura de datos CASO'!AD420)),ISNA(VLOOKUP('Captura de datos CASO'!AD420,'DO NOT USE_School Picklist'!$R$3:$R$7,1,FALSE))),"Please select a value from the drop-down menu",IF('DO NOT USE_Case Formulas'!A420,"OK",NA()))</f>
        <v>#N/A</v>
      </c>
      <c r="AE420" s="40" t="e">
        <f>IF(AND('DO NOT USE_Case Formulas'!A420,ISBLANK('Captura de datos CASO'!AB420)),"Lab Result Test Result is required",IF(AND(NOT(ISBLANK('Captura de datos CASO'!AB420)),ISNA(VLOOKUP('Captura de datos CASO'!AB420,'DO NOT USE_School Picklist'!$Q$3:$Q$8,1,FALSE))),"Please select a value from the drop-down menu",IF('DO NOT USE_Case Formulas'!A420,"OK",NA())))</f>
        <v>#N/A</v>
      </c>
    </row>
    <row r="421" spans="1:31" x14ac:dyDescent="0.3">
      <c r="A421" s="39" t="e">
        <f>IF('DO NOT USE_Case Formulas'!A421,IF('DO NOT USE_Case Formulas'!B421,"Not all required fields are completed","OK"),NA())</f>
        <v>#N/A</v>
      </c>
      <c r="B421" s="40" t="e">
        <f>IF(AND('DO NOT USE_Case Formulas'!A421,ISBLANK('Captura de datos CASO'!B421)),"First Name is required",IF(NOT(ISBLANK('Captura de datos CASO'!B421)),"OK",NA()))</f>
        <v>#N/A</v>
      </c>
      <c r="C421" s="40" t="e">
        <f>IF(AND('DO NOT USE_Case Formulas'!A421,ISBLANK('Captura de datos CASO'!C421)),"Last Name is required",IF(NOT(ISBLANK('Captura de datos CASO'!C421)),"OK",NA()))</f>
        <v>#N/A</v>
      </c>
      <c r="D421" s="40" t="e">
        <f>IF(AND('DO NOT USE_Case Formulas'!A421,ISBLANK('Captura de datos CASO'!D421)),"Birthdate is required",IF(NOT(ISBLANK('Captura de datos CASO'!D421)),"OK",NA()))</f>
        <v>#N/A</v>
      </c>
      <c r="E421" s="40" t="e">
        <f>IF(AND('DO NOT USE_Case Formulas'!A421,ISBLANK('Captura de datos CASO'!E421)),"Mobile Phone is required",IF(NOT(ISBLANK('Captura de datos CASO'!E421)),IF(AND(ISNUMBER(VALUE('Captura de datos CASO'!E421)),LEFT('Captura de datos CASO'!E421,1)&lt;&gt;"1",LEN('Captura de datos CASO'!E421)=10),"OK","Phone number must be valid format"),NA()))</f>
        <v>#N/A</v>
      </c>
      <c r="F421" s="40" t="e">
        <f>IF(LEN('Captura de datos CASO'!F421)&gt;255,"Home Street Address must be less than 255 characters",IF('DO NOT USE_Case Formulas'!A421,"OK",NA()))</f>
        <v>#N/A</v>
      </c>
      <c r="G421" s="40" t="e">
        <f>IF(LEN('Captura de datos CASO'!G421)&gt;40,"City must be less than 40 characters",IF('DO NOT USE_Case Formulas'!A421,"OK",NA()))</f>
        <v>#N/A</v>
      </c>
      <c r="H421" s="40" t="e">
        <f>IF(AND(NOT(ISBLANK('Captura de datos CASO'!H421)),ISNA(VLOOKUP('Captura de datos CASO'!H421,'DO NOT USE_School Picklist'!$P$3:$P$52,1,FALSE))),"Please select a value from the drop-down menu",IF('DO NOT USE_Case Formulas'!A421,"OK",NA()))</f>
        <v>#N/A</v>
      </c>
      <c r="I421" s="40" t="e">
        <f>IF(AND('DO NOT USE_Case Formulas'!A421,ISBLANK('Captura de datos CASO'!I421)),"Zip is required",IF(ISBLANK('Captura de datos CASO'!I421),NA(),"OK"))</f>
        <v>#N/A</v>
      </c>
      <c r="J421" s="40" t="e">
        <f>IF(AND('DO NOT USE_Case Formulas'!A421,ISBLANK('Captura de datos CASO'!J421)),"Student or Staff? is required",IF(ISBLANK('Captura de datos CASO'!J421),NA(),IF(ISNA(VLOOKUP('Captura de datos CASO'!J421,'DO NOT USE_School Picklist'!$B$3:$B$6,1,FALSE)),"Please select a value from the drop-down menu","OK")))</f>
        <v>#N/A</v>
      </c>
      <c r="K421" s="40" t="e">
        <f>IF(AND('Captura de datos CASO'!J421='DO NOT USE_School Picklist'!$B$4,ISBLANK('Captura de datos CASO'!K421)),"Occupation/Job Title is required if Student or Staff? is Yes, staff/faculty or volunteer",IF('DO NOT USE_Case Formulas'!A421,"OK",NA()))</f>
        <v>#N/A</v>
      </c>
      <c r="L421" s="40" t="e">
        <f ca="1">IF('Captura de datos CASO'!L421&gt;'DO NOT USE_School Picklist'!$C$3,"Date last on school campus/facility cannot be a future date",IF('DO NOT USE_Case Formulas'!A421,IF(ISBLANK('Captura de datos CASO'!L421),"Date last on school campus/facility is required","OK"),NA()))</f>
        <v>#N/A</v>
      </c>
      <c r="M421" s="40" t="e">
        <f>IF(AND('DO NOT USE_Case Formulas'!A421,ISBLANK('Captura de datos CASO'!M421)),"Specific Place in the Location is required",IF(ISBLANK('Captura de datos CASO'!M421),NA(),"OK"))</f>
        <v>#N/A</v>
      </c>
      <c r="N421" s="40" t="e">
        <f>IF(LEN('Captura de datos CASO'!N421)&gt;50,"Parent/Guardian Name must be less than 50 characters",IF('DO NOT USE_Case Formulas'!A421,"OK",NA()))</f>
        <v>#N/A</v>
      </c>
      <c r="O421" s="40" t="e">
        <f>IF(NOT(ISBLANK('Captura de datos CASO'!O421)),IF(AND(ISNUMBER('Captura de datos CASO'!O421),LEFT('Captura de datos CASO'!O421,1)&lt;&gt;"1",LEN('Captura de datos CASO'!O421)=10),"OK","Phone number must be valid format"),IF('DO NOT USE_Case Formulas'!A421,"OK",NA()))</f>
        <v>#N/A</v>
      </c>
      <c r="P421" s="53" t="e">
        <f>IF(AND(NOT(ISBLANK('Captura de datos CASO'!P421)),ISNA(VLOOKUP('Captura de datos CASO'!P421,'DO NOT USE_School Picklist'!$I$3:$I$5,1,FALSE))),"Please select a value from the drop-down menu",IF('DO NOT USE_Case Formulas'!A421,"OK",NA()))</f>
        <v>#N/A</v>
      </c>
      <c r="Q421" s="40" t="e">
        <f>IF(AND(NOT(ISBLANK('Captura de datos CASO'!Q421)),ISNA(VLOOKUP('Captura de datos CASO'!Q421,'DO NOT USE_School Picklist'!$E$3:$E$10,1,FALSE))),"Please select a value from the drop-down menu",IF('DO NOT USE_Case Formulas'!A421,"OK",NA()))</f>
        <v>#N/A</v>
      </c>
      <c r="R421" s="53" t="e">
        <f>IF(AND(NOT(ISBLANK('Captura de datos CASO'!R421)),ISNA(VLOOKUP('Captura de datos CASO'!R421,'DO NOT USE_School Picklist'!$W$3:$W$9,1,FALSE))),"Please select a value from the drop-down menu",IF('DO NOT USE_Case Formulas'!A421,"OK",NA()))</f>
        <v>#N/A</v>
      </c>
      <c r="S421" s="53" t="e">
        <f>IF(AND(NOT(ISBLANK('Captura de datos CASO'!S421)),ISNA(VLOOKUP('Captura de datos CASO'!S421,'DO NOT USE_School Picklist'!$W$3:$W$9,1,FALSE))),"Please select a value from the drop-down menu",IF('DO NOT USE_Case Formulas'!A421,"OK",NA()))</f>
        <v>#N/A</v>
      </c>
      <c r="T421" s="40" t="e">
        <f>IF(AND(NOT(ISBLANK('Captura de datos CASO'!T421)),ISNA(VLOOKUP('Captura de datos CASO'!T421,'DO NOT USE_School Picklist'!$F$3:$F$16,1,FALSE))),"Please select a value from the drop-down menu",IF('DO NOT USE_Case Formulas'!A421,"OK",NA()))</f>
        <v>#N/A</v>
      </c>
      <c r="U421" s="40" t="e">
        <f>IF(LEN('Captura de datos CASO'!U421)&gt;100,"Classroom(s) must be less than 100 characters",IF('DO NOT USE_Case Formulas'!A421,"OK",NA()))</f>
        <v>#N/A</v>
      </c>
      <c r="V421" s="40" t="e">
        <f>IF(AND(NOT(ISBLANK('Captura de datos CASO'!V421)),ISNA(VLOOKUP('Captura de datos CASO'!V421,'DO NOT USE_School Picklist'!$S$3:$S$12,1,FALSE))),"Please select a value from the drop-down menu",IF('DO NOT USE_Case Formulas'!A421,"OK",NA()))</f>
        <v>#N/A</v>
      </c>
      <c r="W421" s="40" t="e">
        <f>IF(AND(NOT(ISBLANK('Captura de datos CASO'!W421)),ISNA(VLOOKUP('Captura de datos CASO'!W421,'DO NOT USE_School Picklist'!$S$3:$S$12,1,FALSE))),"Please select a value from the drop-down menu",IF('DO NOT USE_Case Formulas'!A421,"OK",NA()))</f>
        <v>#N/A</v>
      </c>
      <c r="X421" s="40" t="e">
        <f>IF(LEN('Captura de datos CASO'!X421)&gt;80,"Name of Education Group must be less than 80 characters",IF('DO NOT USE_Case Formulas'!A421,"OK",NA()))</f>
        <v>#N/A</v>
      </c>
      <c r="Y421" s="40" t="e">
        <f>IF(AND(NOT(ISBLANK('Captura de datos CASO'!Y421)),ISNA(VLOOKUP('Captura de datos CASO'!Y421,'DO NOT USE_School Picklist'!$K$3:$K$6,1,FALSE))),"Please select a value from the drop-down menu",IF('DO NOT USE_Case Formulas'!A421,"OK",NA()))</f>
        <v>#N/A</v>
      </c>
      <c r="Z421" s="40" t="e">
        <f>IF(AND('DO NOT USE_Case Formulas'!A421,ISBLANK('Captura de datos CASO'!Z421)),"Has this person had symptoms? is required",IF(AND(NOT(ISBLANK('Captura de datos CASO'!Z421)),ISNA(VLOOKUP('Captura de datos CASO'!Z421,'DO NOT USE_School Picklist'!$D$3:$D$5,1,FALSE))),"Please select a value from the drop-down menu",IF(NOT(ISBLANK('Captura de datos CASO'!Z421)),"OK",NA())))</f>
        <v>#N/A</v>
      </c>
      <c r="AA421" s="40" t="e">
        <f>IF(AND('Captura de datos CASO'!Z421='DO NOT USE_School Picklist'!$D$3,ISBLANK('Captura de datos CASO'!AA421)),"Symptom Onset Date is required if Ever Symptomatic is Yes",IF('DO NOT USE_Case Formulas'!A421,"OK",NA()))</f>
        <v>#N/A</v>
      </c>
      <c r="AB421" s="40"/>
      <c r="AC421" s="40" t="e">
        <f ca="1">IF(AND('DO NOT USE_Case Formulas'!A421,ISBLANK('Captura de datos CASO'!AC421)),"Lab Result Test Date is required",IF('Captura de datos CASO'!AC421&gt;'DO NOT USE_School Picklist'!$C$3,"Test Date cannot be a future date",IF(NOT(ISBLANK('Captura de datos CASO'!AC421)),"OK",NA())))</f>
        <v>#N/A</v>
      </c>
      <c r="AD421" s="40" t="e">
        <f>IF(AND(NOT(ISBLANK('Captura de datos CASO'!AD421)),ISNA(VLOOKUP('Captura de datos CASO'!AD421,'DO NOT USE_School Picklist'!$R$3:$R$7,1,FALSE))),"Please select a value from the drop-down menu",IF('DO NOT USE_Case Formulas'!A421,"OK",NA()))</f>
        <v>#N/A</v>
      </c>
      <c r="AE421" s="40" t="e">
        <f>IF(AND('DO NOT USE_Case Formulas'!A421,ISBLANK('Captura de datos CASO'!AB421)),"Lab Result Test Result is required",IF(AND(NOT(ISBLANK('Captura de datos CASO'!AB421)),ISNA(VLOOKUP('Captura de datos CASO'!AB421,'DO NOT USE_School Picklist'!$Q$3:$Q$8,1,FALSE))),"Please select a value from the drop-down menu",IF('DO NOT USE_Case Formulas'!A421,"OK",NA())))</f>
        <v>#N/A</v>
      </c>
    </row>
    <row r="422" spans="1:31" x14ac:dyDescent="0.3">
      <c r="A422" s="39" t="e">
        <f>IF('DO NOT USE_Case Formulas'!A422,IF('DO NOT USE_Case Formulas'!B422,"Not all required fields are completed","OK"),NA())</f>
        <v>#N/A</v>
      </c>
      <c r="B422" s="40" t="e">
        <f>IF(AND('DO NOT USE_Case Formulas'!A422,ISBLANK('Captura de datos CASO'!B422)),"First Name is required",IF(NOT(ISBLANK('Captura de datos CASO'!B422)),"OK",NA()))</f>
        <v>#N/A</v>
      </c>
      <c r="C422" s="40" t="e">
        <f>IF(AND('DO NOT USE_Case Formulas'!A422,ISBLANK('Captura de datos CASO'!C422)),"Last Name is required",IF(NOT(ISBLANK('Captura de datos CASO'!C422)),"OK",NA()))</f>
        <v>#N/A</v>
      </c>
      <c r="D422" s="40" t="e">
        <f>IF(AND('DO NOT USE_Case Formulas'!A422,ISBLANK('Captura de datos CASO'!D422)),"Birthdate is required",IF(NOT(ISBLANK('Captura de datos CASO'!D422)),"OK",NA()))</f>
        <v>#N/A</v>
      </c>
      <c r="E422" s="40" t="e">
        <f>IF(AND('DO NOT USE_Case Formulas'!A422,ISBLANK('Captura de datos CASO'!E422)),"Mobile Phone is required",IF(NOT(ISBLANK('Captura de datos CASO'!E422)),IF(AND(ISNUMBER(VALUE('Captura de datos CASO'!E422)),LEFT('Captura de datos CASO'!E422,1)&lt;&gt;"1",LEN('Captura de datos CASO'!E422)=10),"OK","Phone number must be valid format"),NA()))</f>
        <v>#N/A</v>
      </c>
      <c r="F422" s="40" t="e">
        <f>IF(LEN('Captura de datos CASO'!F422)&gt;255,"Home Street Address must be less than 255 characters",IF('DO NOT USE_Case Formulas'!A422,"OK",NA()))</f>
        <v>#N/A</v>
      </c>
      <c r="G422" s="40" t="e">
        <f>IF(LEN('Captura de datos CASO'!G422)&gt;40,"City must be less than 40 characters",IF('DO NOT USE_Case Formulas'!A422,"OK",NA()))</f>
        <v>#N/A</v>
      </c>
      <c r="H422" s="40" t="e">
        <f>IF(AND(NOT(ISBLANK('Captura de datos CASO'!H422)),ISNA(VLOOKUP('Captura de datos CASO'!H422,'DO NOT USE_School Picklist'!$P$3:$P$52,1,FALSE))),"Please select a value from the drop-down menu",IF('DO NOT USE_Case Formulas'!A422,"OK",NA()))</f>
        <v>#N/A</v>
      </c>
      <c r="I422" s="40" t="e">
        <f>IF(AND('DO NOT USE_Case Formulas'!A422,ISBLANK('Captura de datos CASO'!I422)),"Zip is required",IF(ISBLANK('Captura de datos CASO'!I422),NA(),"OK"))</f>
        <v>#N/A</v>
      </c>
      <c r="J422" s="40" t="e">
        <f>IF(AND('DO NOT USE_Case Formulas'!A422,ISBLANK('Captura de datos CASO'!J422)),"Student or Staff? is required",IF(ISBLANK('Captura de datos CASO'!J422),NA(),IF(ISNA(VLOOKUP('Captura de datos CASO'!J422,'DO NOT USE_School Picklist'!$B$3:$B$6,1,FALSE)),"Please select a value from the drop-down menu","OK")))</f>
        <v>#N/A</v>
      </c>
      <c r="K422" s="40" t="e">
        <f>IF(AND('Captura de datos CASO'!J422='DO NOT USE_School Picklist'!$B$4,ISBLANK('Captura de datos CASO'!K422)),"Occupation/Job Title is required if Student or Staff? is Yes, staff/faculty or volunteer",IF('DO NOT USE_Case Formulas'!A422,"OK",NA()))</f>
        <v>#N/A</v>
      </c>
      <c r="L422" s="40" t="e">
        <f ca="1">IF('Captura de datos CASO'!L422&gt;'DO NOT USE_School Picklist'!$C$3,"Date last on school campus/facility cannot be a future date",IF('DO NOT USE_Case Formulas'!A422,IF(ISBLANK('Captura de datos CASO'!L422),"Date last on school campus/facility is required","OK"),NA()))</f>
        <v>#N/A</v>
      </c>
      <c r="M422" s="40" t="e">
        <f>IF(AND('DO NOT USE_Case Formulas'!A422,ISBLANK('Captura de datos CASO'!M422)),"Specific Place in the Location is required",IF(ISBLANK('Captura de datos CASO'!M422),NA(),"OK"))</f>
        <v>#N/A</v>
      </c>
      <c r="N422" s="40" t="e">
        <f>IF(LEN('Captura de datos CASO'!N422)&gt;50,"Parent/Guardian Name must be less than 50 characters",IF('DO NOT USE_Case Formulas'!A422,"OK",NA()))</f>
        <v>#N/A</v>
      </c>
      <c r="O422" s="40" t="e">
        <f>IF(NOT(ISBLANK('Captura de datos CASO'!O422)),IF(AND(ISNUMBER('Captura de datos CASO'!O422),LEFT('Captura de datos CASO'!O422,1)&lt;&gt;"1",LEN('Captura de datos CASO'!O422)=10),"OK","Phone number must be valid format"),IF('DO NOT USE_Case Formulas'!A422,"OK",NA()))</f>
        <v>#N/A</v>
      </c>
      <c r="P422" s="53" t="e">
        <f>IF(AND(NOT(ISBLANK('Captura de datos CASO'!P422)),ISNA(VLOOKUP('Captura de datos CASO'!P422,'DO NOT USE_School Picklist'!$I$3:$I$5,1,FALSE))),"Please select a value from the drop-down menu",IF('DO NOT USE_Case Formulas'!A422,"OK",NA()))</f>
        <v>#N/A</v>
      </c>
      <c r="Q422" s="40" t="e">
        <f>IF(AND(NOT(ISBLANK('Captura de datos CASO'!Q422)),ISNA(VLOOKUP('Captura de datos CASO'!Q422,'DO NOT USE_School Picklist'!$E$3:$E$10,1,FALSE))),"Please select a value from the drop-down menu",IF('DO NOT USE_Case Formulas'!A422,"OK",NA()))</f>
        <v>#N/A</v>
      </c>
      <c r="R422" s="53" t="e">
        <f>IF(AND(NOT(ISBLANK('Captura de datos CASO'!R422)),ISNA(VLOOKUP('Captura de datos CASO'!R422,'DO NOT USE_School Picklist'!$W$3:$W$9,1,FALSE))),"Please select a value from the drop-down menu",IF('DO NOT USE_Case Formulas'!A422,"OK",NA()))</f>
        <v>#N/A</v>
      </c>
      <c r="S422" s="53" t="e">
        <f>IF(AND(NOT(ISBLANK('Captura de datos CASO'!S422)),ISNA(VLOOKUP('Captura de datos CASO'!S422,'DO NOT USE_School Picklist'!$W$3:$W$9,1,FALSE))),"Please select a value from the drop-down menu",IF('DO NOT USE_Case Formulas'!A422,"OK",NA()))</f>
        <v>#N/A</v>
      </c>
      <c r="T422" s="40" t="e">
        <f>IF(AND(NOT(ISBLANK('Captura de datos CASO'!T422)),ISNA(VLOOKUP('Captura de datos CASO'!T422,'DO NOT USE_School Picklist'!$F$3:$F$16,1,FALSE))),"Please select a value from the drop-down menu",IF('DO NOT USE_Case Formulas'!A422,"OK",NA()))</f>
        <v>#N/A</v>
      </c>
      <c r="U422" s="40" t="e">
        <f>IF(LEN('Captura de datos CASO'!U422)&gt;100,"Classroom(s) must be less than 100 characters",IF('DO NOT USE_Case Formulas'!A422,"OK",NA()))</f>
        <v>#N/A</v>
      </c>
      <c r="V422" s="40" t="e">
        <f>IF(AND(NOT(ISBLANK('Captura de datos CASO'!V422)),ISNA(VLOOKUP('Captura de datos CASO'!V422,'DO NOT USE_School Picklist'!$S$3:$S$12,1,FALSE))),"Please select a value from the drop-down menu",IF('DO NOT USE_Case Formulas'!A422,"OK",NA()))</f>
        <v>#N/A</v>
      </c>
      <c r="W422" s="40" t="e">
        <f>IF(AND(NOT(ISBLANK('Captura de datos CASO'!W422)),ISNA(VLOOKUP('Captura de datos CASO'!W422,'DO NOT USE_School Picklist'!$S$3:$S$12,1,FALSE))),"Please select a value from the drop-down menu",IF('DO NOT USE_Case Formulas'!A422,"OK",NA()))</f>
        <v>#N/A</v>
      </c>
      <c r="X422" s="40" t="e">
        <f>IF(LEN('Captura de datos CASO'!X422)&gt;80,"Name of Education Group must be less than 80 characters",IF('DO NOT USE_Case Formulas'!A422,"OK",NA()))</f>
        <v>#N/A</v>
      </c>
      <c r="Y422" s="40" t="e">
        <f>IF(AND(NOT(ISBLANK('Captura de datos CASO'!Y422)),ISNA(VLOOKUP('Captura de datos CASO'!Y422,'DO NOT USE_School Picklist'!$K$3:$K$6,1,FALSE))),"Please select a value from the drop-down menu",IF('DO NOT USE_Case Formulas'!A422,"OK",NA()))</f>
        <v>#N/A</v>
      </c>
      <c r="Z422" s="40" t="e">
        <f>IF(AND('DO NOT USE_Case Formulas'!A422,ISBLANK('Captura de datos CASO'!Z422)),"Has this person had symptoms? is required",IF(AND(NOT(ISBLANK('Captura de datos CASO'!Z422)),ISNA(VLOOKUP('Captura de datos CASO'!Z422,'DO NOT USE_School Picklist'!$D$3:$D$5,1,FALSE))),"Please select a value from the drop-down menu",IF(NOT(ISBLANK('Captura de datos CASO'!Z422)),"OK",NA())))</f>
        <v>#N/A</v>
      </c>
      <c r="AA422" s="40" t="e">
        <f>IF(AND('Captura de datos CASO'!Z422='DO NOT USE_School Picklist'!$D$3,ISBLANK('Captura de datos CASO'!AA422)),"Symptom Onset Date is required if Ever Symptomatic is Yes",IF('DO NOT USE_Case Formulas'!A422,"OK",NA()))</f>
        <v>#N/A</v>
      </c>
      <c r="AB422" s="40"/>
      <c r="AC422" s="40" t="e">
        <f ca="1">IF(AND('DO NOT USE_Case Formulas'!A422,ISBLANK('Captura de datos CASO'!AC422)),"Lab Result Test Date is required",IF('Captura de datos CASO'!AC422&gt;'DO NOT USE_School Picklist'!$C$3,"Test Date cannot be a future date",IF(NOT(ISBLANK('Captura de datos CASO'!AC422)),"OK",NA())))</f>
        <v>#N/A</v>
      </c>
      <c r="AD422" s="40" t="e">
        <f>IF(AND(NOT(ISBLANK('Captura de datos CASO'!AD422)),ISNA(VLOOKUP('Captura de datos CASO'!AD422,'DO NOT USE_School Picklist'!$R$3:$R$7,1,FALSE))),"Please select a value from the drop-down menu",IF('DO NOT USE_Case Formulas'!A422,"OK",NA()))</f>
        <v>#N/A</v>
      </c>
      <c r="AE422" s="40" t="e">
        <f>IF(AND('DO NOT USE_Case Formulas'!A422,ISBLANK('Captura de datos CASO'!AB422)),"Lab Result Test Result is required",IF(AND(NOT(ISBLANK('Captura de datos CASO'!AB422)),ISNA(VLOOKUP('Captura de datos CASO'!AB422,'DO NOT USE_School Picklist'!$Q$3:$Q$8,1,FALSE))),"Please select a value from the drop-down menu",IF('DO NOT USE_Case Formulas'!A422,"OK",NA())))</f>
        <v>#N/A</v>
      </c>
    </row>
    <row r="423" spans="1:31" x14ac:dyDescent="0.3">
      <c r="A423" s="39" t="e">
        <f>IF('DO NOT USE_Case Formulas'!A423,IF('DO NOT USE_Case Formulas'!B423,"Not all required fields are completed","OK"),NA())</f>
        <v>#N/A</v>
      </c>
      <c r="B423" s="40" t="e">
        <f>IF(AND('DO NOT USE_Case Formulas'!A423,ISBLANK('Captura de datos CASO'!B423)),"First Name is required",IF(NOT(ISBLANK('Captura de datos CASO'!B423)),"OK",NA()))</f>
        <v>#N/A</v>
      </c>
      <c r="C423" s="40" t="e">
        <f>IF(AND('DO NOT USE_Case Formulas'!A423,ISBLANK('Captura de datos CASO'!C423)),"Last Name is required",IF(NOT(ISBLANK('Captura de datos CASO'!C423)),"OK",NA()))</f>
        <v>#N/A</v>
      </c>
      <c r="D423" s="40" t="e">
        <f>IF(AND('DO NOT USE_Case Formulas'!A423,ISBLANK('Captura de datos CASO'!D423)),"Birthdate is required",IF(NOT(ISBLANK('Captura de datos CASO'!D423)),"OK",NA()))</f>
        <v>#N/A</v>
      </c>
      <c r="E423" s="40" t="e">
        <f>IF(AND('DO NOT USE_Case Formulas'!A423,ISBLANK('Captura de datos CASO'!E423)),"Mobile Phone is required",IF(NOT(ISBLANK('Captura de datos CASO'!E423)),IF(AND(ISNUMBER(VALUE('Captura de datos CASO'!E423)),LEFT('Captura de datos CASO'!E423,1)&lt;&gt;"1",LEN('Captura de datos CASO'!E423)=10),"OK","Phone number must be valid format"),NA()))</f>
        <v>#N/A</v>
      </c>
      <c r="F423" s="40" t="e">
        <f>IF(LEN('Captura de datos CASO'!F423)&gt;255,"Home Street Address must be less than 255 characters",IF('DO NOT USE_Case Formulas'!A423,"OK",NA()))</f>
        <v>#N/A</v>
      </c>
      <c r="G423" s="40" t="e">
        <f>IF(LEN('Captura de datos CASO'!G423)&gt;40,"City must be less than 40 characters",IF('DO NOT USE_Case Formulas'!A423,"OK",NA()))</f>
        <v>#N/A</v>
      </c>
      <c r="H423" s="40" t="e">
        <f>IF(AND(NOT(ISBLANK('Captura de datos CASO'!H423)),ISNA(VLOOKUP('Captura de datos CASO'!H423,'DO NOT USE_School Picklist'!$P$3:$P$52,1,FALSE))),"Please select a value from the drop-down menu",IF('DO NOT USE_Case Formulas'!A423,"OK",NA()))</f>
        <v>#N/A</v>
      </c>
      <c r="I423" s="40" t="e">
        <f>IF(AND('DO NOT USE_Case Formulas'!A423,ISBLANK('Captura de datos CASO'!I423)),"Zip is required",IF(ISBLANK('Captura de datos CASO'!I423),NA(),"OK"))</f>
        <v>#N/A</v>
      </c>
      <c r="J423" s="40" t="e">
        <f>IF(AND('DO NOT USE_Case Formulas'!A423,ISBLANK('Captura de datos CASO'!J423)),"Student or Staff? is required",IF(ISBLANK('Captura de datos CASO'!J423),NA(),IF(ISNA(VLOOKUP('Captura de datos CASO'!J423,'DO NOT USE_School Picklist'!$B$3:$B$6,1,FALSE)),"Please select a value from the drop-down menu","OK")))</f>
        <v>#N/A</v>
      </c>
      <c r="K423" s="40" t="e">
        <f>IF(AND('Captura de datos CASO'!J423='DO NOT USE_School Picklist'!$B$4,ISBLANK('Captura de datos CASO'!K423)),"Occupation/Job Title is required if Student or Staff? is Yes, staff/faculty or volunteer",IF('DO NOT USE_Case Formulas'!A423,"OK",NA()))</f>
        <v>#N/A</v>
      </c>
      <c r="L423" s="40" t="e">
        <f ca="1">IF('Captura de datos CASO'!L423&gt;'DO NOT USE_School Picklist'!$C$3,"Date last on school campus/facility cannot be a future date",IF('DO NOT USE_Case Formulas'!A423,IF(ISBLANK('Captura de datos CASO'!L423),"Date last on school campus/facility is required","OK"),NA()))</f>
        <v>#N/A</v>
      </c>
      <c r="M423" s="40" t="e">
        <f>IF(AND('DO NOT USE_Case Formulas'!A423,ISBLANK('Captura de datos CASO'!M423)),"Specific Place in the Location is required",IF(ISBLANK('Captura de datos CASO'!M423),NA(),"OK"))</f>
        <v>#N/A</v>
      </c>
      <c r="N423" s="40" t="e">
        <f>IF(LEN('Captura de datos CASO'!N423)&gt;50,"Parent/Guardian Name must be less than 50 characters",IF('DO NOT USE_Case Formulas'!A423,"OK",NA()))</f>
        <v>#N/A</v>
      </c>
      <c r="O423" s="40" t="e">
        <f>IF(NOT(ISBLANK('Captura de datos CASO'!O423)),IF(AND(ISNUMBER('Captura de datos CASO'!O423),LEFT('Captura de datos CASO'!O423,1)&lt;&gt;"1",LEN('Captura de datos CASO'!O423)=10),"OK","Phone number must be valid format"),IF('DO NOT USE_Case Formulas'!A423,"OK",NA()))</f>
        <v>#N/A</v>
      </c>
      <c r="P423" s="53" t="e">
        <f>IF(AND(NOT(ISBLANK('Captura de datos CASO'!P423)),ISNA(VLOOKUP('Captura de datos CASO'!P423,'DO NOT USE_School Picklist'!$I$3:$I$5,1,FALSE))),"Please select a value from the drop-down menu",IF('DO NOT USE_Case Formulas'!A423,"OK",NA()))</f>
        <v>#N/A</v>
      </c>
      <c r="Q423" s="40" t="e">
        <f>IF(AND(NOT(ISBLANK('Captura de datos CASO'!Q423)),ISNA(VLOOKUP('Captura de datos CASO'!Q423,'DO NOT USE_School Picklist'!$E$3:$E$10,1,FALSE))),"Please select a value from the drop-down menu",IF('DO NOT USE_Case Formulas'!A423,"OK",NA()))</f>
        <v>#N/A</v>
      </c>
      <c r="R423" s="53" t="e">
        <f>IF(AND(NOT(ISBLANK('Captura de datos CASO'!R423)),ISNA(VLOOKUP('Captura de datos CASO'!R423,'DO NOT USE_School Picklist'!$W$3:$W$9,1,FALSE))),"Please select a value from the drop-down menu",IF('DO NOT USE_Case Formulas'!A423,"OK",NA()))</f>
        <v>#N/A</v>
      </c>
      <c r="S423" s="53" t="e">
        <f>IF(AND(NOT(ISBLANK('Captura de datos CASO'!S423)),ISNA(VLOOKUP('Captura de datos CASO'!S423,'DO NOT USE_School Picklist'!$W$3:$W$9,1,FALSE))),"Please select a value from the drop-down menu",IF('DO NOT USE_Case Formulas'!A423,"OK",NA()))</f>
        <v>#N/A</v>
      </c>
      <c r="T423" s="40" t="e">
        <f>IF(AND(NOT(ISBLANK('Captura de datos CASO'!T423)),ISNA(VLOOKUP('Captura de datos CASO'!T423,'DO NOT USE_School Picklist'!$F$3:$F$16,1,FALSE))),"Please select a value from the drop-down menu",IF('DO NOT USE_Case Formulas'!A423,"OK",NA()))</f>
        <v>#N/A</v>
      </c>
      <c r="U423" s="40" t="e">
        <f>IF(LEN('Captura de datos CASO'!U423)&gt;100,"Classroom(s) must be less than 100 characters",IF('DO NOT USE_Case Formulas'!A423,"OK",NA()))</f>
        <v>#N/A</v>
      </c>
      <c r="V423" s="40" t="e">
        <f>IF(AND(NOT(ISBLANK('Captura de datos CASO'!V423)),ISNA(VLOOKUP('Captura de datos CASO'!V423,'DO NOT USE_School Picklist'!$S$3:$S$12,1,FALSE))),"Please select a value from the drop-down menu",IF('DO NOT USE_Case Formulas'!A423,"OK",NA()))</f>
        <v>#N/A</v>
      </c>
      <c r="W423" s="40" t="e">
        <f>IF(AND(NOT(ISBLANK('Captura de datos CASO'!W423)),ISNA(VLOOKUP('Captura de datos CASO'!W423,'DO NOT USE_School Picklist'!$S$3:$S$12,1,FALSE))),"Please select a value from the drop-down menu",IF('DO NOT USE_Case Formulas'!A423,"OK",NA()))</f>
        <v>#N/A</v>
      </c>
      <c r="X423" s="40" t="e">
        <f>IF(LEN('Captura de datos CASO'!X423)&gt;80,"Name of Education Group must be less than 80 characters",IF('DO NOT USE_Case Formulas'!A423,"OK",NA()))</f>
        <v>#N/A</v>
      </c>
      <c r="Y423" s="40" t="e">
        <f>IF(AND(NOT(ISBLANK('Captura de datos CASO'!Y423)),ISNA(VLOOKUP('Captura de datos CASO'!Y423,'DO NOT USE_School Picklist'!$K$3:$K$6,1,FALSE))),"Please select a value from the drop-down menu",IF('DO NOT USE_Case Formulas'!A423,"OK",NA()))</f>
        <v>#N/A</v>
      </c>
      <c r="Z423" s="40" t="e">
        <f>IF(AND('DO NOT USE_Case Formulas'!A423,ISBLANK('Captura de datos CASO'!Z423)),"Has this person had symptoms? is required",IF(AND(NOT(ISBLANK('Captura de datos CASO'!Z423)),ISNA(VLOOKUP('Captura de datos CASO'!Z423,'DO NOT USE_School Picklist'!$D$3:$D$5,1,FALSE))),"Please select a value from the drop-down menu",IF(NOT(ISBLANK('Captura de datos CASO'!Z423)),"OK",NA())))</f>
        <v>#N/A</v>
      </c>
      <c r="AA423" s="40" t="e">
        <f>IF(AND('Captura de datos CASO'!Z423='DO NOT USE_School Picklist'!$D$3,ISBLANK('Captura de datos CASO'!AA423)),"Symptom Onset Date is required if Ever Symptomatic is Yes",IF('DO NOT USE_Case Formulas'!A423,"OK",NA()))</f>
        <v>#N/A</v>
      </c>
      <c r="AB423" s="40"/>
      <c r="AC423" s="40" t="e">
        <f ca="1">IF(AND('DO NOT USE_Case Formulas'!A423,ISBLANK('Captura de datos CASO'!AC423)),"Lab Result Test Date is required",IF('Captura de datos CASO'!AC423&gt;'DO NOT USE_School Picklist'!$C$3,"Test Date cannot be a future date",IF(NOT(ISBLANK('Captura de datos CASO'!AC423)),"OK",NA())))</f>
        <v>#N/A</v>
      </c>
      <c r="AD423" s="40" t="e">
        <f>IF(AND(NOT(ISBLANK('Captura de datos CASO'!AD423)),ISNA(VLOOKUP('Captura de datos CASO'!AD423,'DO NOT USE_School Picklist'!$R$3:$R$7,1,FALSE))),"Please select a value from the drop-down menu",IF('DO NOT USE_Case Formulas'!A423,"OK",NA()))</f>
        <v>#N/A</v>
      </c>
      <c r="AE423" s="40" t="e">
        <f>IF(AND('DO NOT USE_Case Formulas'!A423,ISBLANK('Captura de datos CASO'!AB423)),"Lab Result Test Result is required",IF(AND(NOT(ISBLANK('Captura de datos CASO'!AB423)),ISNA(VLOOKUP('Captura de datos CASO'!AB423,'DO NOT USE_School Picklist'!$Q$3:$Q$8,1,FALSE))),"Please select a value from the drop-down menu",IF('DO NOT USE_Case Formulas'!A423,"OK",NA())))</f>
        <v>#N/A</v>
      </c>
    </row>
    <row r="424" spans="1:31" x14ac:dyDescent="0.3">
      <c r="A424" s="39" t="e">
        <f>IF('DO NOT USE_Case Formulas'!A424,IF('DO NOT USE_Case Formulas'!B424,"Not all required fields are completed","OK"),NA())</f>
        <v>#N/A</v>
      </c>
      <c r="B424" s="40" t="e">
        <f>IF(AND('DO NOT USE_Case Formulas'!A424,ISBLANK('Captura de datos CASO'!B424)),"First Name is required",IF(NOT(ISBLANK('Captura de datos CASO'!B424)),"OK",NA()))</f>
        <v>#N/A</v>
      </c>
      <c r="C424" s="40" t="e">
        <f>IF(AND('DO NOT USE_Case Formulas'!A424,ISBLANK('Captura de datos CASO'!C424)),"Last Name is required",IF(NOT(ISBLANK('Captura de datos CASO'!C424)),"OK",NA()))</f>
        <v>#N/A</v>
      </c>
      <c r="D424" s="40" t="e">
        <f>IF(AND('DO NOT USE_Case Formulas'!A424,ISBLANK('Captura de datos CASO'!D424)),"Birthdate is required",IF(NOT(ISBLANK('Captura de datos CASO'!D424)),"OK",NA()))</f>
        <v>#N/A</v>
      </c>
      <c r="E424" s="40" t="e">
        <f>IF(AND('DO NOT USE_Case Formulas'!A424,ISBLANK('Captura de datos CASO'!E424)),"Mobile Phone is required",IF(NOT(ISBLANK('Captura de datos CASO'!E424)),IF(AND(ISNUMBER(VALUE('Captura de datos CASO'!E424)),LEFT('Captura de datos CASO'!E424,1)&lt;&gt;"1",LEN('Captura de datos CASO'!E424)=10),"OK","Phone number must be valid format"),NA()))</f>
        <v>#N/A</v>
      </c>
      <c r="F424" s="40" t="e">
        <f>IF(LEN('Captura de datos CASO'!F424)&gt;255,"Home Street Address must be less than 255 characters",IF('DO NOT USE_Case Formulas'!A424,"OK",NA()))</f>
        <v>#N/A</v>
      </c>
      <c r="G424" s="40" t="e">
        <f>IF(LEN('Captura de datos CASO'!G424)&gt;40,"City must be less than 40 characters",IF('DO NOT USE_Case Formulas'!A424,"OK",NA()))</f>
        <v>#N/A</v>
      </c>
      <c r="H424" s="40" t="e">
        <f>IF(AND(NOT(ISBLANK('Captura de datos CASO'!H424)),ISNA(VLOOKUP('Captura de datos CASO'!H424,'DO NOT USE_School Picklist'!$P$3:$P$52,1,FALSE))),"Please select a value from the drop-down menu",IF('DO NOT USE_Case Formulas'!A424,"OK",NA()))</f>
        <v>#N/A</v>
      </c>
      <c r="I424" s="40" t="e">
        <f>IF(AND('DO NOT USE_Case Formulas'!A424,ISBLANK('Captura de datos CASO'!I424)),"Zip is required",IF(ISBLANK('Captura de datos CASO'!I424),NA(),"OK"))</f>
        <v>#N/A</v>
      </c>
      <c r="J424" s="40" t="e">
        <f>IF(AND('DO NOT USE_Case Formulas'!A424,ISBLANK('Captura de datos CASO'!J424)),"Student or Staff? is required",IF(ISBLANK('Captura de datos CASO'!J424),NA(),IF(ISNA(VLOOKUP('Captura de datos CASO'!J424,'DO NOT USE_School Picklist'!$B$3:$B$6,1,FALSE)),"Please select a value from the drop-down menu","OK")))</f>
        <v>#N/A</v>
      </c>
      <c r="K424" s="40" t="e">
        <f>IF(AND('Captura de datos CASO'!J424='DO NOT USE_School Picklist'!$B$4,ISBLANK('Captura de datos CASO'!K424)),"Occupation/Job Title is required if Student or Staff? is Yes, staff/faculty or volunteer",IF('DO NOT USE_Case Formulas'!A424,"OK",NA()))</f>
        <v>#N/A</v>
      </c>
      <c r="L424" s="40" t="e">
        <f ca="1">IF('Captura de datos CASO'!L424&gt;'DO NOT USE_School Picklist'!$C$3,"Date last on school campus/facility cannot be a future date",IF('DO NOT USE_Case Formulas'!A424,IF(ISBLANK('Captura de datos CASO'!L424),"Date last on school campus/facility is required","OK"),NA()))</f>
        <v>#N/A</v>
      </c>
      <c r="M424" s="40" t="e">
        <f>IF(AND('DO NOT USE_Case Formulas'!A424,ISBLANK('Captura de datos CASO'!M424)),"Specific Place in the Location is required",IF(ISBLANK('Captura de datos CASO'!M424),NA(),"OK"))</f>
        <v>#N/A</v>
      </c>
      <c r="N424" s="40" t="e">
        <f>IF(LEN('Captura de datos CASO'!N424)&gt;50,"Parent/Guardian Name must be less than 50 characters",IF('DO NOT USE_Case Formulas'!A424,"OK",NA()))</f>
        <v>#N/A</v>
      </c>
      <c r="O424" s="40" t="e">
        <f>IF(NOT(ISBLANK('Captura de datos CASO'!O424)),IF(AND(ISNUMBER('Captura de datos CASO'!O424),LEFT('Captura de datos CASO'!O424,1)&lt;&gt;"1",LEN('Captura de datos CASO'!O424)=10),"OK","Phone number must be valid format"),IF('DO NOT USE_Case Formulas'!A424,"OK",NA()))</f>
        <v>#N/A</v>
      </c>
      <c r="P424" s="53" t="e">
        <f>IF(AND(NOT(ISBLANK('Captura de datos CASO'!P424)),ISNA(VLOOKUP('Captura de datos CASO'!P424,'DO NOT USE_School Picklist'!$I$3:$I$5,1,FALSE))),"Please select a value from the drop-down menu",IF('DO NOT USE_Case Formulas'!A424,"OK",NA()))</f>
        <v>#N/A</v>
      </c>
      <c r="Q424" s="40" t="e">
        <f>IF(AND(NOT(ISBLANK('Captura de datos CASO'!Q424)),ISNA(VLOOKUP('Captura de datos CASO'!Q424,'DO NOT USE_School Picklist'!$E$3:$E$10,1,FALSE))),"Please select a value from the drop-down menu",IF('DO NOT USE_Case Formulas'!A424,"OK",NA()))</f>
        <v>#N/A</v>
      </c>
      <c r="R424" s="53" t="e">
        <f>IF(AND(NOT(ISBLANK('Captura de datos CASO'!R424)),ISNA(VLOOKUP('Captura de datos CASO'!R424,'DO NOT USE_School Picklist'!$W$3:$W$9,1,FALSE))),"Please select a value from the drop-down menu",IF('DO NOT USE_Case Formulas'!A424,"OK",NA()))</f>
        <v>#N/A</v>
      </c>
      <c r="S424" s="53" t="e">
        <f>IF(AND(NOT(ISBLANK('Captura de datos CASO'!S424)),ISNA(VLOOKUP('Captura de datos CASO'!S424,'DO NOT USE_School Picklist'!$W$3:$W$9,1,FALSE))),"Please select a value from the drop-down menu",IF('DO NOT USE_Case Formulas'!A424,"OK",NA()))</f>
        <v>#N/A</v>
      </c>
      <c r="T424" s="40" t="e">
        <f>IF(AND(NOT(ISBLANK('Captura de datos CASO'!T424)),ISNA(VLOOKUP('Captura de datos CASO'!T424,'DO NOT USE_School Picklist'!$F$3:$F$16,1,FALSE))),"Please select a value from the drop-down menu",IF('DO NOT USE_Case Formulas'!A424,"OK",NA()))</f>
        <v>#N/A</v>
      </c>
      <c r="U424" s="40" t="e">
        <f>IF(LEN('Captura de datos CASO'!U424)&gt;100,"Classroom(s) must be less than 100 characters",IF('DO NOT USE_Case Formulas'!A424,"OK",NA()))</f>
        <v>#N/A</v>
      </c>
      <c r="V424" s="40" t="e">
        <f>IF(AND(NOT(ISBLANK('Captura de datos CASO'!V424)),ISNA(VLOOKUP('Captura de datos CASO'!V424,'DO NOT USE_School Picklist'!$S$3:$S$12,1,FALSE))),"Please select a value from the drop-down menu",IF('DO NOT USE_Case Formulas'!A424,"OK",NA()))</f>
        <v>#N/A</v>
      </c>
      <c r="W424" s="40" t="e">
        <f>IF(AND(NOT(ISBLANK('Captura de datos CASO'!W424)),ISNA(VLOOKUP('Captura de datos CASO'!W424,'DO NOT USE_School Picklist'!$S$3:$S$12,1,FALSE))),"Please select a value from the drop-down menu",IF('DO NOT USE_Case Formulas'!A424,"OK",NA()))</f>
        <v>#N/A</v>
      </c>
      <c r="X424" s="40" t="e">
        <f>IF(LEN('Captura de datos CASO'!X424)&gt;80,"Name of Education Group must be less than 80 characters",IF('DO NOT USE_Case Formulas'!A424,"OK",NA()))</f>
        <v>#N/A</v>
      </c>
      <c r="Y424" s="40" t="e">
        <f>IF(AND(NOT(ISBLANK('Captura de datos CASO'!Y424)),ISNA(VLOOKUP('Captura de datos CASO'!Y424,'DO NOT USE_School Picklist'!$K$3:$K$6,1,FALSE))),"Please select a value from the drop-down menu",IF('DO NOT USE_Case Formulas'!A424,"OK",NA()))</f>
        <v>#N/A</v>
      </c>
      <c r="Z424" s="40" t="e">
        <f>IF(AND('DO NOT USE_Case Formulas'!A424,ISBLANK('Captura de datos CASO'!Z424)),"Has this person had symptoms? is required",IF(AND(NOT(ISBLANK('Captura de datos CASO'!Z424)),ISNA(VLOOKUP('Captura de datos CASO'!Z424,'DO NOT USE_School Picklist'!$D$3:$D$5,1,FALSE))),"Please select a value from the drop-down menu",IF(NOT(ISBLANK('Captura de datos CASO'!Z424)),"OK",NA())))</f>
        <v>#N/A</v>
      </c>
      <c r="AA424" s="40" t="e">
        <f>IF(AND('Captura de datos CASO'!Z424='DO NOT USE_School Picklist'!$D$3,ISBLANK('Captura de datos CASO'!AA424)),"Symptom Onset Date is required if Ever Symptomatic is Yes",IF('DO NOT USE_Case Formulas'!A424,"OK",NA()))</f>
        <v>#N/A</v>
      </c>
      <c r="AB424" s="40"/>
      <c r="AC424" s="40" t="e">
        <f ca="1">IF(AND('DO NOT USE_Case Formulas'!A424,ISBLANK('Captura de datos CASO'!AC424)),"Lab Result Test Date is required",IF('Captura de datos CASO'!AC424&gt;'DO NOT USE_School Picklist'!$C$3,"Test Date cannot be a future date",IF(NOT(ISBLANK('Captura de datos CASO'!AC424)),"OK",NA())))</f>
        <v>#N/A</v>
      </c>
      <c r="AD424" s="40" t="e">
        <f>IF(AND(NOT(ISBLANK('Captura de datos CASO'!AD424)),ISNA(VLOOKUP('Captura de datos CASO'!AD424,'DO NOT USE_School Picklist'!$R$3:$R$7,1,FALSE))),"Please select a value from the drop-down menu",IF('DO NOT USE_Case Formulas'!A424,"OK",NA()))</f>
        <v>#N/A</v>
      </c>
      <c r="AE424" s="40" t="e">
        <f>IF(AND('DO NOT USE_Case Formulas'!A424,ISBLANK('Captura de datos CASO'!AB424)),"Lab Result Test Result is required",IF(AND(NOT(ISBLANK('Captura de datos CASO'!AB424)),ISNA(VLOOKUP('Captura de datos CASO'!AB424,'DO NOT USE_School Picklist'!$Q$3:$Q$8,1,FALSE))),"Please select a value from the drop-down menu",IF('DO NOT USE_Case Formulas'!A424,"OK",NA())))</f>
        <v>#N/A</v>
      </c>
    </row>
    <row r="425" spans="1:31" x14ac:dyDescent="0.3">
      <c r="A425" s="39" t="e">
        <f>IF('DO NOT USE_Case Formulas'!A425,IF('DO NOT USE_Case Formulas'!B425,"Not all required fields are completed","OK"),NA())</f>
        <v>#N/A</v>
      </c>
      <c r="B425" s="40" t="e">
        <f>IF(AND('DO NOT USE_Case Formulas'!A425,ISBLANK('Captura de datos CASO'!B425)),"First Name is required",IF(NOT(ISBLANK('Captura de datos CASO'!B425)),"OK",NA()))</f>
        <v>#N/A</v>
      </c>
      <c r="C425" s="40" t="e">
        <f>IF(AND('DO NOT USE_Case Formulas'!A425,ISBLANK('Captura de datos CASO'!C425)),"Last Name is required",IF(NOT(ISBLANK('Captura de datos CASO'!C425)),"OK",NA()))</f>
        <v>#N/A</v>
      </c>
      <c r="D425" s="40" t="e">
        <f>IF(AND('DO NOT USE_Case Formulas'!A425,ISBLANK('Captura de datos CASO'!D425)),"Birthdate is required",IF(NOT(ISBLANK('Captura de datos CASO'!D425)),"OK",NA()))</f>
        <v>#N/A</v>
      </c>
      <c r="E425" s="40" t="e">
        <f>IF(AND('DO NOT USE_Case Formulas'!A425,ISBLANK('Captura de datos CASO'!E425)),"Mobile Phone is required",IF(NOT(ISBLANK('Captura de datos CASO'!E425)),IF(AND(ISNUMBER(VALUE('Captura de datos CASO'!E425)),LEFT('Captura de datos CASO'!E425,1)&lt;&gt;"1",LEN('Captura de datos CASO'!E425)=10),"OK","Phone number must be valid format"),NA()))</f>
        <v>#N/A</v>
      </c>
      <c r="F425" s="40" t="e">
        <f>IF(LEN('Captura de datos CASO'!F425)&gt;255,"Home Street Address must be less than 255 characters",IF('DO NOT USE_Case Formulas'!A425,"OK",NA()))</f>
        <v>#N/A</v>
      </c>
      <c r="G425" s="40" t="e">
        <f>IF(LEN('Captura de datos CASO'!G425)&gt;40,"City must be less than 40 characters",IF('DO NOT USE_Case Formulas'!A425,"OK",NA()))</f>
        <v>#N/A</v>
      </c>
      <c r="H425" s="40" t="e">
        <f>IF(AND(NOT(ISBLANK('Captura de datos CASO'!H425)),ISNA(VLOOKUP('Captura de datos CASO'!H425,'DO NOT USE_School Picklist'!$P$3:$P$52,1,FALSE))),"Please select a value from the drop-down menu",IF('DO NOT USE_Case Formulas'!A425,"OK",NA()))</f>
        <v>#N/A</v>
      </c>
      <c r="I425" s="40" t="e">
        <f>IF(AND('DO NOT USE_Case Formulas'!A425,ISBLANK('Captura de datos CASO'!I425)),"Zip is required",IF(ISBLANK('Captura de datos CASO'!I425),NA(),"OK"))</f>
        <v>#N/A</v>
      </c>
      <c r="J425" s="40" t="e">
        <f>IF(AND('DO NOT USE_Case Formulas'!A425,ISBLANK('Captura de datos CASO'!J425)),"Student or Staff? is required",IF(ISBLANK('Captura de datos CASO'!J425),NA(),IF(ISNA(VLOOKUP('Captura de datos CASO'!J425,'DO NOT USE_School Picklist'!$B$3:$B$6,1,FALSE)),"Please select a value from the drop-down menu","OK")))</f>
        <v>#N/A</v>
      </c>
      <c r="K425" s="40" t="e">
        <f>IF(AND('Captura de datos CASO'!J425='DO NOT USE_School Picklist'!$B$4,ISBLANK('Captura de datos CASO'!K425)),"Occupation/Job Title is required if Student or Staff? is Yes, staff/faculty or volunteer",IF('DO NOT USE_Case Formulas'!A425,"OK",NA()))</f>
        <v>#N/A</v>
      </c>
      <c r="L425" s="40" t="e">
        <f ca="1">IF('Captura de datos CASO'!L425&gt;'DO NOT USE_School Picklist'!$C$3,"Date last on school campus/facility cannot be a future date",IF('DO NOT USE_Case Formulas'!A425,IF(ISBLANK('Captura de datos CASO'!L425),"Date last on school campus/facility is required","OK"),NA()))</f>
        <v>#N/A</v>
      </c>
      <c r="M425" s="40" t="e">
        <f>IF(AND('DO NOT USE_Case Formulas'!A425,ISBLANK('Captura de datos CASO'!M425)),"Specific Place in the Location is required",IF(ISBLANK('Captura de datos CASO'!M425),NA(),"OK"))</f>
        <v>#N/A</v>
      </c>
      <c r="N425" s="40" t="e">
        <f>IF(LEN('Captura de datos CASO'!N425)&gt;50,"Parent/Guardian Name must be less than 50 characters",IF('DO NOT USE_Case Formulas'!A425,"OK",NA()))</f>
        <v>#N/A</v>
      </c>
      <c r="O425" s="40" t="e">
        <f>IF(NOT(ISBLANK('Captura de datos CASO'!O425)),IF(AND(ISNUMBER('Captura de datos CASO'!O425),LEFT('Captura de datos CASO'!O425,1)&lt;&gt;"1",LEN('Captura de datos CASO'!O425)=10),"OK","Phone number must be valid format"),IF('DO NOT USE_Case Formulas'!A425,"OK",NA()))</f>
        <v>#N/A</v>
      </c>
      <c r="P425" s="53" t="e">
        <f>IF(AND(NOT(ISBLANK('Captura de datos CASO'!P425)),ISNA(VLOOKUP('Captura de datos CASO'!P425,'DO NOT USE_School Picklist'!$I$3:$I$5,1,FALSE))),"Please select a value from the drop-down menu",IF('DO NOT USE_Case Formulas'!A425,"OK",NA()))</f>
        <v>#N/A</v>
      </c>
      <c r="Q425" s="40" t="e">
        <f>IF(AND(NOT(ISBLANK('Captura de datos CASO'!Q425)),ISNA(VLOOKUP('Captura de datos CASO'!Q425,'DO NOT USE_School Picklist'!$E$3:$E$10,1,FALSE))),"Please select a value from the drop-down menu",IF('DO NOT USE_Case Formulas'!A425,"OK",NA()))</f>
        <v>#N/A</v>
      </c>
      <c r="R425" s="53" t="e">
        <f>IF(AND(NOT(ISBLANK('Captura de datos CASO'!R425)),ISNA(VLOOKUP('Captura de datos CASO'!R425,'DO NOT USE_School Picklist'!$W$3:$W$9,1,FALSE))),"Please select a value from the drop-down menu",IF('DO NOT USE_Case Formulas'!A425,"OK",NA()))</f>
        <v>#N/A</v>
      </c>
      <c r="S425" s="53" t="e">
        <f>IF(AND(NOT(ISBLANK('Captura de datos CASO'!S425)),ISNA(VLOOKUP('Captura de datos CASO'!S425,'DO NOT USE_School Picklist'!$W$3:$W$9,1,FALSE))),"Please select a value from the drop-down menu",IF('DO NOT USE_Case Formulas'!A425,"OK",NA()))</f>
        <v>#N/A</v>
      </c>
      <c r="T425" s="40" t="e">
        <f>IF(AND(NOT(ISBLANK('Captura de datos CASO'!T425)),ISNA(VLOOKUP('Captura de datos CASO'!T425,'DO NOT USE_School Picklist'!$F$3:$F$16,1,FALSE))),"Please select a value from the drop-down menu",IF('DO NOT USE_Case Formulas'!A425,"OK",NA()))</f>
        <v>#N/A</v>
      </c>
      <c r="U425" s="40" t="e">
        <f>IF(LEN('Captura de datos CASO'!U425)&gt;100,"Classroom(s) must be less than 100 characters",IF('DO NOT USE_Case Formulas'!A425,"OK",NA()))</f>
        <v>#N/A</v>
      </c>
      <c r="V425" s="40" t="e">
        <f>IF(AND(NOT(ISBLANK('Captura de datos CASO'!V425)),ISNA(VLOOKUP('Captura de datos CASO'!V425,'DO NOT USE_School Picklist'!$S$3:$S$12,1,FALSE))),"Please select a value from the drop-down menu",IF('DO NOT USE_Case Formulas'!A425,"OK",NA()))</f>
        <v>#N/A</v>
      </c>
      <c r="W425" s="40" t="e">
        <f>IF(AND(NOT(ISBLANK('Captura de datos CASO'!W425)),ISNA(VLOOKUP('Captura de datos CASO'!W425,'DO NOT USE_School Picklist'!$S$3:$S$12,1,FALSE))),"Please select a value from the drop-down menu",IF('DO NOT USE_Case Formulas'!A425,"OK",NA()))</f>
        <v>#N/A</v>
      </c>
      <c r="X425" s="40" t="e">
        <f>IF(LEN('Captura de datos CASO'!X425)&gt;80,"Name of Education Group must be less than 80 characters",IF('DO NOT USE_Case Formulas'!A425,"OK",NA()))</f>
        <v>#N/A</v>
      </c>
      <c r="Y425" s="40" t="e">
        <f>IF(AND(NOT(ISBLANK('Captura de datos CASO'!Y425)),ISNA(VLOOKUP('Captura de datos CASO'!Y425,'DO NOT USE_School Picklist'!$K$3:$K$6,1,FALSE))),"Please select a value from the drop-down menu",IF('DO NOT USE_Case Formulas'!A425,"OK",NA()))</f>
        <v>#N/A</v>
      </c>
      <c r="Z425" s="40" t="e">
        <f>IF(AND('DO NOT USE_Case Formulas'!A425,ISBLANK('Captura de datos CASO'!Z425)),"Has this person had symptoms? is required",IF(AND(NOT(ISBLANK('Captura de datos CASO'!Z425)),ISNA(VLOOKUP('Captura de datos CASO'!Z425,'DO NOT USE_School Picklist'!$D$3:$D$5,1,FALSE))),"Please select a value from the drop-down menu",IF(NOT(ISBLANK('Captura de datos CASO'!Z425)),"OK",NA())))</f>
        <v>#N/A</v>
      </c>
      <c r="AA425" s="40" t="e">
        <f>IF(AND('Captura de datos CASO'!Z425='DO NOT USE_School Picklist'!$D$3,ISBLANK('Captura de datos CASO'!AA425)),"Symptom Onset Date is required if Ever Symptomatic is Yes",IF('DO NOT USE_Case Formulas'!A425,"OK",NA()))</f>
        <v>#N/A</v>
      </c>
      <c r="AB425" s="40"/>
      <c r="AC425" s="40" t="e">
        <f ca="1">IF(AND('DO NOT USE_Case Formulas'!A425,ISBLANK('Captura de datos CASO'!AC425)),"Lab Result Test Date is required",IF('Captura de datos CASO'!AC425&gt;'DO NOT USE_School Picklist'!$C$3,"Test Date cannot be a future date",IF(NOT(ISBLANK('Captura de datos CASO'!AC425)),"OK",NA())))</f>
        <v>#N/A</v>
      </c>
      <c r="AD425" s="40" t="e">
        <f>IF(AND(NOT(ISBLANK('Captura de datos CASO'!AD425)),ISNA(VLOOKUP('Captura de datos CASO'!AD425,'DO NOT USE_School Picklist'!$R$3:$R$7,1,FALSE))),"Please select a value from the drop-down menu",IF('DO NOT USE_Case Formulas'!A425,"OK",NA()))</f>
        <v>#N/A</v>
      </c>
      <c r="AE425" s="40" t="e">
        <f>IF(AND('DO NOT USE_Case Formulas'!A425,ISBLANK('Captura de datos CASO'!AB425)),"Lab Result Test Result is required",IF(AND(NOT(ISBLANK('Captura de datos CASO'!AB425)),ISNA(VLOOKUP('Captura de datos CASO'!AB425,'DO NOT USE_School Picklist'!$Q$3:$Q$8,1,FALSE))),"Please select a value from the drop-down menu",IF('DO NOT USE_Case Formulas'!A425,"OK",NA())))</f>
        <v>#N/A</v>
      </c>
    </row>
    <row r="426" spans="1:31" x14ac:dyDescent="0.3">
      <c r="A426" s="39" t="e">
        <f>IF('DO NOT USE_Case Formulas'!A426,IF('DO NOT USE_Case Formulas'!B426,"Not all required fields are completed","OK"),NA())</f>
        <v>#N/A</v>
      </c>
      <c r="B426" s="40" t="e">
        <f>IF(AND('DO NOT USE_Case Formulas'!A426,ISBLANK('Captura de datos CASO'!B426)),"First Name is required",IF(NOT(ISBLANK('Captura de datos CASO'!B426)),"OK",NA()))</f>
        <v>#N/A</v>
      </c>
      <c r="C426" s="40" t="e">
        <f>IF(AND('DO NOT USE_Case Formulas'!A426,ISBLANK('Captura de datos CASO'!C426)),"Last Name is required",IF(NOT(ISBLANK('Captura de datos CASO'!C426)),"OK",NA()))</f>
        <v>#N/A</v>
      </c>
      <c r="D426" s="40" t="e">
        <f>IF(AND('DO NOT USE_Case Formulas'!A426,ISBLANK('Captura de datos CASO'!D426)),"Birthdate is required",IF(NOT(ISBLANK('Captura de datos CASO'!D426)),"OK",NA()))</f>
        <v>#N/A</v>
      </c>
      <c r="E426" s="40" t="e">
        <f>IF(AND('DO NOT USE_Case Formulas'!A426,ISBLANK('Captura de datos CASO'!E426)),"Mobile Phone is required",IF(NOT(ISBLANK('Captura de datos CASO'!E426)),IF(AND(ISNUMBER(VALUE('Captura de datos CASO'!E426)),LEFT('Captura de datos CASO'!E426,1)&lt;&gt;"1",LEN('Captura de datos CASO'!E426)=10),"OK","Phone number must be valid format"),NA()))</f>
        <v>#N/A</v>
      </c>
      <c r="F426" s="40" t="e">
        <f>IF(LEN('Captura de datos CASO'!F426)&gt;255,"Home Street Address must be less than 255 characters",IF('DO NOT USE_Case Formulas'!A426,"OK",NA()))</f>
        <v>#N/A</v>
      </c>
      <c r="G426" s="40" t="e">
        <f>IF(LEN('Captura de datos CASO'!G426)&gt;40,"City must be less than 40 characters",IF('DO NOT USE_Case Formulas'!A426,"OK",NA()))</f>
        <v>#N/A</v>
      </c>
      <c r="H426" s="40" t="e">
        <f>IF(AND(NOT(ISBLANK('Captura de datos CASO'!H426)),ISNA(VLOOKUP('Captura de datos CASO'!H426,'DO NOT USE_School Picklist'!$P$3:$P$52,1,FALSE))),"Please select a value from the drop-down menu",IF('DO NOT USE_Case Formulas'!A426,"OK",NA()))</f>
        <v>#N/A</v>
      </c>
      <c r="I426" s="40" t="e">
        <f>IF(AND('DO NOT USE_Case Formulas'!A426,ISBLANK('Captura de datos CASO'!I426)),"Zip is required",IF(ISBLANK('Captura de datos CASO'!I426),NA(),"OK"))</f>
        <v>#N/A</v>
      </c>
      <c r="J426" s="40" t="e">
        <f>IF(AND('DO NOT USE_Case Formulas'!A426,ISBLANK('Captura de datos CASO'!J426)),"Student or Staff? is required",IF(ISBLANK('Captura de datos CASO'!J426),NA(),IF(ISNA(VLOOKUP('Captura de datos CASO'!J426,'DO NOT USE_School Picklist'!$B$3:$B$6,1,FALSE)),"Please select a value from the drop-down menu","OK")))</f>
        <v>#N/A</v>
      </c>
      <c r="K426" s="40" t="e">
        <f>IF(AND('Captura de datos CASO'!J426='DO NOT USE_School Picklist'!$B$4,ISBLANK('Captura de datos CASO'!K426)),"Occupation/Job Title is required if Student or Staff? is Yes, staff/faculty or volunteer",IF('DO NOT USE_Case Formulas'!A426,"OK",NA()))</f>
        <v>#N/A</v>
      </c>
      <c r="L426" s="40" t="e">
        <f ca="1">IF('Captura de datos CASO'!L426&gt;'DO NOT USE_School Picklist'!$C$3,"Date last on school campus/facility cannot be a future date",IF('DO NOT USE_Case Formulas'!A426,IF(ISBLANK('Captura de datos CASO'!L426),"Date last on school campus/facility is required","OK"),NA()))</f>
        <v>#N/A</v>
      </c>
      <c r="M426" s="40" t="e">
        <f>IF(AND('DO NOT USE_Case Formulas'!A426,ISBLANK('Captura de datos CASO'!M426)),"Specific Place in the Location is required",IF(ISBLANK('Captura de datos CASO'!M426),NA(),"OK"))</f>
        <v>#N/A</v>
      </c>
      <c r="N426" s="40" t="e">
        <f>IF(LEN('Captura de datos CASO'!N426)&gt;50,"Parent/Guardian Name must be less than 50 characters",IF('DO NOT USE_Case Formulas'!A426,"OK",NA()))</f>
        <v>#N/A</v>
      </c>
      <c r="O426" s="40" t="e">
        <f>IF(NOT(ISBLANK('Captura de datos CASO'!O426)),IF(AND(ISNUMBER('Captura de datos CASO'!O426),LEFT('Captura de datos CASO'!O426,1)&lt;&gt;"1",LEN('Captura de datos CASO'!O426)=10),"OK","Phone number must be valid format"),IF('DO NOT USE_Case Formulas'!A426,"OK",NA()))</f>
        <v>#N/A</v>
      </c>
      <c r="P426" s="53" t="e">
        <f>IF(AND(NOT(ISBLANK('Captura de datos CASO'!P426)),ISNA(VLOOKUP('Captura de datos CASO'!P426,'DO NOT USE_School Picklist'!$I$3:$I$5,1,FALSE))),"Please select a value from the drop-down menu",IF('DO NOT USE_Case Formulas'!A426,"OK",NA()))</f>
        <v>#N/A</v>
      </c>
      <c r="Q426" s="40" t="e">
        <f>IF(AND(NOT(ISBLANK('Captura de datos CASO'!Q426)),ISNA(VLOOKUP('Captura de datos CASO'!Q426,'DO NOT USE_School Picklist'!$E$3:$E$10,1,FALSE))),"Please select a value from the drop-down menu",IF('DO NOT USE_Case Formulas'!A426,"OK",NA()))</f>
        <v>#N/A</v>
      </c>
      <c r="R426" s="53" t="e">
        <f>IF(AND(NOT(ISBLANK('Captura de datos CASO'!R426)),ISNA(VLOOKUP('Captura de datos CASO'!R426,'DO NOT USE_School Picklist'!$W$3:$W$9,1,FALSE))),"Please select a value from the drop-down menu",IF('DO NOT USE_Case Formulas'!A426,"OK",NA()))</f>
        <v>#N/A</v>
      </c>
      <c r="S426" s="53" t="e">
        <f>IF(AND(NOT(ISBLANK('Captura de datos CASO'!S426)),ISNA(VLOOKUP('Captura de datos CASO'!S426,'DO NOT USE_School Picklist'!$W$3:$W$9,1,FALSE))),"Please select a value from the drop-down menu",IF('DO NOT USE_Case Formulas'!A426,"OK",NA()))</f>
        <v>#N/A</v>
      </c>
      <c r="T426" s="40" t="e">
        <f>IF(AND(NOT(ISBLANK('Captura de datos CASO'!T426)),ISNA(VLOOKUP('Captura de datos CASO'!T426,'DO NOT USE_School Picklist'!$F$3:$F$16,1,FALSE))),"Please select a value from the drop-down menu",IF('DO NOT USE_Case Formulas'!A426,"OK",NA()))</f>
        <v>#N/A</v>
      </c>
      <c r="U426" s="40" t="e">
        <f>IF(LEN('Captura de datos CASO'!U426)&gt;100,"Classroom(s) must be less than 100 characters",IF('DO NOT USE_Case Formulas'!A426,"OK",NA()))</f>
        <v>#N/A</v>
      </c>
      <c r="V426" s="40" t="e">
        <f>IF(AND(NOT(ISBLANK('Captura de datos CASO'!V426)),ISNA(VLOOKUP('Captura de datos CASO'!V426,'DO NOT USE_School Picklist'!$S$3:$S$12,1,FALSE))),"Please select a value from the drop-down menu",IF('DO NOT USE_Case Formulas'!A426,"OK",NA()))</f>
        <v>#N/A</v>
      </c>
      <c r="W426" s="40" t="e">
        <f>IF(AND(NOT(ISBLANK('Captura de datos CASO'!W426)),ISNA(VLOOKUP('Captura de datos CASO'!W426,'DO NOT USE_School Picklist'!$S$3:$S$12,1,FALSE))),"Please select a value from the drop-down menu",IF('DO NOT USE_Case Formulas'!A426,"OK",NA()))</f>
        <v>#N/A</v>
      </c>
      <c r="X426" s="40" t="e">
        <f>IF(LEN('Captura de datos CASO'!X426)&gt;80,"Name of Education Group must be less than 80 characters",IF('DO NOT USE_Case Formulas'!A426,"OK",NA()))</f>
        <v>#N/A</v>
      </c>
      <c r="Y426" s="40" t="e">
        <f>IF(AND(NOT(ISBLANK('Captura de datos CASO'!Y426)),ISNA(VLOOKUP('Captura de datos CASO'!Y426,'DO NOT USE_School Picklist'!$K$3:$K$6,1,FALSE))),"Please select a value from the drop-down menu",IF('DO NOT USE_Case Formulas'!A426,"OK",NA()))</f>
        <v>#N/A</v>
      </c>
      <c r="Z426" s="40" t="e">
        <f>IF(AND('DO NOT USE_Case Formulas'!A426,ISBLANK('Captura de datos CASO'!Z426)),"Has this person had symptoms? is required",IF(AND(NOT(ISBLANK('Captura de datos CASO'!Z426)),ISNA(VLOOKUP('Captura de datos CASO'!Z426,'DO NOT USE_School Picklist'!$D$3:$D$5,1,FALSE))),"Please select a value from the drop-down menu",IF(NOT(ISBLANK('Captura de datos CASO'!Z426)),"OK",NA())))</f>
        <v>#N/A</v>
      </c>
      <c r="AA426" s="40" t="e">
        <f>IF(AND('Captura de datos CASO'!Z426='DO NOT USE_School Picklist'!$D$3,ISBLANK('Captura de datos CASO'!AA426)),"Symptom Onset Date is required if Ever Symptomatic is Yes",IF('DO NOT USE_Case Formulas'!A426,"OK",NA()))</f>
        <v>#N/A</v>
      </c>
      <c r="AB426" s="40"/>
      <c r="AC426" s="40" t="e">
        <f ca="1">IF(AND('DO NOT USE_Case Formulas'!A426,ISBLANK('Captura de datos CASO'!AC426)),"Lab Result Test Date is required",IF('Captura de datos CASO'!AC426&gt;'DO NOT USE_School Picklist'!$C$3,"Test Date cannot be a future date",IF(NOT(ISBLANK('Captura de datos CASO'!AC426)),"OK",NA())))</f>
        <v>#N/A</v>
      </c>
      <c r="AD426" s="40" t="e">
        <f>IF(AND(NOT(ISBLANK('Captura de datos CASO'!AD426)),ISNA(VLOOKUP('Captura de datos CASO'!AD426,'DO NOT USE_School Picklist'!$R$3:$R$7,1,FALSE))),"Please select a value from the drop-down menu",IF('DO NOT USE_Case Formulas'!A426,"OK",NA()))</f>
        <v>#N/A</v>
      </c>
      <c r="AE426" s="40" t="e">
        <f>IF(AND('DO NOT USE_Case Formulas'!A426,ISBLANK('Captura de datos CASO'!AB426)),"Lab Result Test Result is required",IF(AND(NOT(ISBLANK('Captura de datos CASO'!AB426)),ISNA(VLOOKUP('Captura de datos CASO'!AB426,'DO NOT USE_School Picklist'!$Q$3:$Q$8,1,FALSE))),"Please select a value from the drop-down menu",IF('DO NOT USE_Case Formulas'!A426,"OK",NA())))</f>
        <v>#N/A</v>
      </c>
    </row>
    <row r="427" spans="1:31" x14ac:dyDescent="0.3">
      <c r="A427" s="39" t="e">
        <f>IF('DO NOT USE_Case Formulas'!A427,IF('DO NOT USE_Case Formulas'!B427,"Not all required fields are completed","OK"),NA())</f>
        <v>#N/A</v>
      </c>
      <c r="B427" s="40" t="e">
        <f>IF(AND('DO NOT USE_Case Formulas'!A427,ISBLANK('Captura de datos CASO'!B427)),"First Name is required",IF(NOT(ISBLANK('Captura de datos CASO'!B427)),"OK",NA()))</f>
        <v>#N/A</v>
      </c>
      <c r="C427" s="40" t="e">
        <f>IF(AND('DO NOT USE_Case Formulas'!A427,ISBLANK('Captura de datos CASO'!C427)),"Last Name is required",IF(NOT(ISBLANK('Captura de datos CASO'!C427)),"OK",NA()))</f>
        <v>#N/A</v>
      </c>
      <c r="D427" s="40" t="e">
        <f>IF(AND('DO NOT USE_Case Formulas'!A427,ISBLANK('Captura de datos CASO'!D427)),"Birthdate is required",IF(NOT(ISBLANK('Captura de datos CASO'!D427)),"OK",NA()))</f>
        <v>#N/A</v>
      </c>
      <c r="E427" s="40" t="e">
        <f>IF(AND('DO NOT USE_Case Formulas'!A427,ISBLANK('Captura de datos CASO'!E427)),"Mobile Phone is required",IF(NOT(ISBLANK('Captura de datos CASO'!E427)),IF(AND(ISNUMBER(VALUE('Captura de datos CASO'!E427)),LEFT('Captura de datos CASO'!E427,1)&lt;&gt;"1",LEN('Captura de datos CASO'!E427)=10),"OK","Phone number must be valid format"),NA()))</f>
        <v>#N/A</v>
      </c>
      <c r="F427" s="40" t="e">
        <f>IF(LEN('Captura de datos CASO'!F427)&gt;255,"Home Street Address must be less than 255 characters",IF('DO NOT USE_Case Formulas'!A427,"OK",NA()))</f>
        <v>#N/A</v>
      </c>
      <c r="G427" s="40" t="e">
        <f>IF(LEN('Captura de datos CASO'!G427)&gt;40,"City must be less than 40 characters",IF('DO NOT USE_Case Formulas'!A427,"OK",NA()))</f>
        <v>#N/A</v>
      </c>
      <c r="H427" s="40" t="e">
        <f>IF(AND(NOT(ISBLANK('Captura de datos CASO'!H427)),ISNA(VLOOKUP('Captura de datos CASO'!H427,'DO NOT USE_School Picklist'!$P$3:$P$52,1,FALSE))),"Please select a value from the drop-down menu",IF('DO NOT USE_Case Formulas'!A427,"OK",NA()))</f>
        <v>#N/A</v>
      </c>
      <c r="I427" s="40" t="e">
        <f>IF(AND('DO NOT USE_Case Formulas'!A427,ISBLANK('Captura de datos CASO'!I427)),"Zip is required",IF(ISBLANK('Captura de datos CASO'!I427),NA(),"OK"))</f>
        <v>#N/A</v>
      </c>
      <c r="J427" s="40" t="e">
        <f>IF(AND('DO NOT USE_Case Formulas'!A427,ISBLANK('Captura de datos CASO'!J427)),"Student or Staff? is required",IF(ISBLANK('Captura de datos CASO'!J427),NA(),IF(ISNA(VLOOKUP('Captura de datos CASO'!J427,'DO NOT USE_School Picklist'!$B$3:$B$6,1,FALSE)),"Please select a value from the drop-down menu","OK")))</f>
        <v>#N/A</v>
      </c>
      <c r="K427" s="40" t="e">
        <f>IF(AND('Captura de datos CASO'!J427='DO NOT USE_School Picklist'!$B$4,ISBLANK('Captura de datos CASO'!K427)),"Occupation/Job Title is required if Student or Staff? is Yes, staff/faculty or volunteer",IF('DO NOT USE_Case Formulas'!A427,"OK",NA()))</f>
        <v>#N/A</v>
      </c>
      <c r="L427" s="40" t="e">
        <f ca="1">IF('Captura de datos CASO'!L427&gt;'DO NOT USE_School Picklist'!$C$3,"Date last on school campus/facility cannot be a future date",IF('DO NOT USE_Case Formulas'!A427,IF(ISBLANK('Captura de datos CASO'!L427),"Date last on school campus/facility is required","OK"),NA()))</f>
        <v>#N/A</v>
      </c>
      <c r="M427" s="40" t="e">
        <f>IF(AND('DO NOT USE_Case Formulas'!A427,ISBLANK('Captura de datos CASO'!M427)),"Specific Place in the Location is required",IF(ISBLANK('Captura de datos CASO'!M427),NA(),"OK"))</f>
        <v>#N/A</v>
      </c>
      <c r="N427" s="40" t="e">
        <f>IF(LEN('Captura de datos CASO'!N427)&gt;50,"Parent/Guardian Name must be less than 50 characters",IF('DO NOT USE_Case Formulas'!A427,"OK",NA()))</f>
        <v>#N/A</v>
      </c>
      <c r="O427" s="40" t="e">
        <f>IF(NOT(ISBLANK('Captura de datos CASO'!O427)),IF(AND(ISNUMBER('Captura de datos CASO'!O427),LEFT('Captura de datos CASO'!O427,1)&lt;&gt;"1",LEN('Captura de datos CASO'!O427)=10),"OK","Phone number must be valid format"),IF('DO NOT USE_Case Formulas'!A427,"OK",NA()))</f>
        <v>#N/A</v>
      </c>
      <c r="P427" s="53" t="e">
        <f>IF(AND(NOT(ISBLANK('Captura de datos CASO'!P427)),ISNA(VLOOKUP('Captura de datos CASO'!P427,'DO NOT USE_School Picklist'!$I$3:$I$5,1,FALSE))),"Please select a value from the drop-down menu",IF('DO NOT USE_Case Formulas'!A427,"OK",NA()))</f>
        <v>#N/A</v>
      </c>
      <c r="Q427" s="40" t="e">
        <f>IF(AND(NOT(ISBLANK('Captura de datos CASO'!Q427)),ISNA(VLOOKUP('Captura de datos CASO'!Q427,'DO NOT USE_School Picklist'!$E$3:$E$10,1,FALSE))),"Please select a value from the drop-down menu",IF('DO NOT USE_Case Formulas'!A427,"OK",NA()))</f>
        <v>#N/A</v>
      </c>
      <c r="R427" s="53" t="e">
        <f>IF(AND(NOT(ISBLANK('Captura de datos CASO'!R427)),ISNA(VLOOKUP('Captura de datos CASO'!R427,'DO NOT USE_School Picklist'!$W$3:$W$9,1,FALSE))),"Please select a value from the drop-down menu",IF('DO NOT USE_Case Formulas'!A427,"OK",NA()))</f>
        <v>#N/A</v>
      </c>
      <c r="S427" s="53" t="e">
        <f>IF(AND(NOT(ISBLANK('Captura de datos CASO'!S427)),ISNA(VLOOKUP('Captura de datos CASO'!S427,'DO NOT USE_School Picklist'!$W$3:$W$9,1,FALSE))),"Please select a value from the drop-down menu",IF('DO NOT USE_Case Formulas'!A427,"OK",NA()))</f>
        <v>#N/A</v>
      </c>
      <c r="T427" s="40" t="e">
        <f>IF(AND(NOT(ISBLANK('Captura de datos CASO'!T427)),ISNA(VLOOKUP('Captura de datos CASO'!T427,'DO NOT USE_School Picklist'!$F$3:$F$16,1,FALSE))),"Please select a value from the drop-down menu",IF('DO NOT USE_Case Formulas'!A427,"OK",NA()))</f>
        <v>#N/A</v>
      </c>
      <c r="U427" s="40" t="e">
        <f>IF(LEN('Captura de datos CASO'!U427)&gt;100,"Classroom(s) must be less than 100 characters",IF('DO NOT USE_Case Formulas'!A427,"OK",NA()))</f>
        <v>#N/A</v>
      </c>
      <c r="V427" s="40" t="e">
        <f>IF(AND(NOT(ISBLANK('Captura de datos CASO'!V427)),ISNA(VLOOKUP('Captura de datos CASO'!V427,'DO NOT USE_School Picklist'!$S$3:$S$12,1,FALSE))),"Please select a value from the drop-down menu",IF('DO NOT USE_Case Formulas'!A427,"OK",NA()))</f>
        <v>#N/A</v>
      </c>
      <c r="W427" s="40" t="e">
        <f>IF(AND(NOT(ISBLANK('Captura de datos CASO'!W427)),ISNA(VLOOKUP('Captura de datos CASO'!W427,'DO NOT USE_School Picklist'!$S$3:$S$12,1,FALSE))),"Please select a value from the drop-down menu",IF('DO NOT USE_Case Formulas'!A427,"OK",NA()))</f>
        <v>#N/A</v>
      </c>
      <c r="X427" s="40" t="e">
        <f>IF(LEN('Captura de datos CASO'!X427)&gt;80,"Name of Education Group must be less than 80 characters",IF('DO NOT USE_Case Formulas'!A427,"OK",NA()))</f>
        <v>#N/A</v>
      </c>
      <c r="Y427" s="40" t="e">
        <f>IF(AND(NOT(ISBLANK('Captura de datos CASO'!Y427)),ISNA(VLOOKUP('Captura de datos CASO'!Y427,'DO NOT USE_School Picklist'!$K$3:$K$6,1,FALSE))),"Please select a value from the drop-down menu",IF('DO NOT USE_Case Formulas'!A427,"OK",NA()))</f>
        <v>#N/A</v>
      </c>
      <c r="Z427" s="40" t="e">
        <f>IF(AND('DO NOT USE_Case Formulas'!A427,ISBLANK('Captura de datos CASO'!Z427)),"Has this person had symptoms? is required",IF(AND(NOT(ISBLANK('Captura de datos CASO'!Z427)),ISNA(VLOOKUP('Captura de datos CASO'!Z427,'DO NOT USE_School Picklist'!$D$3:$D$5,1,FALSE))),"Please select a value from the drop-down menu",IF(NOT(ISBLANK('Captura de datos CASO'!Z427)),"OK",NA())))</f>
        <v>#N/A</v>
      </c>
      <c r="AA427" s="40" t="e">
        <f>IF(AND('Captura de datos CASO'!Z427='DO NOT USE_School Picklist'!$D$3,ISBLANK('Captura de datos CASO'!AA427)),"Symptom Onset Date is required if Ever Symptomatic is Yes",IF('DO NOT USE_Case Formulas'!A427,"OK",NA()))</f>
        <v>#N/A</v>
      </c>
      <c r="AB427" s="40"/>
      <c r="AC427" s="40" t="e">
        <f ca="1">IF(AND('DO NOT USE_Case Formulas'!A427,ISBLANK('Captura de datos CASO'!AC427)),"Lab Result Test Date is required",IF('Captura de datos CASO'!AC427&gt;'DO NOT USE_School Picklist'!$C$3,"Test Date cannot be a future date",IF(NOT(ISBLANK('Captura de datos CASO'!AC427)),"OK",NA())))</f>
        <v>#N/A</v>
      </c>
      <c r="AD427" s="40" t="e">
        <f>IF(AND(NOT(ISBLANK('Captura de datos CASO'!AD427)),ISNA(VLOOKUP('Captura de datos CASO'!AD427,'DO NOT USE_School Picklist'!$R$3:$R$7,1,FALSE))),"Please select a value from the drop-down menu",IF('DO NOT USE_Case Formulas'!A427,"OK",NA()))</f>
        <v>#N/A</v>
      </c>
      <c r="AE427" s="40" t="e">
        <f>IF(AND('DO NOT USE_Case Formulas'!A427,ISBLANK('Captura de datos CASO'!AB427)),"Lab Result Test Result is required",IF(AND(NOT(ISBLANK('Captura de datos CASO'!AB427)),ISNA(VLOOKUP('Captura de datos CASO'!AB427,'DO NOT USE_School Picklist'!$Q$3:$Q$8,1,FALSE))),"Please select a value from the drop-down menu",IF('DO NOT USE_Case Formulas'!A427,"OK",NA())))</f>
        <v>#N/A</v>
      </c>
    </row>
    <row r="428" spans="1:31" x14ac:dyDescent="0.3">
      <c r="A428" s="39" t="e">
        <f>IF('DO NOT USE_Case Formulas'!A428,IF('DO NOT USE_Case Formulas'!B428,"Not all required fields are completed","OK"),NA())</f>
        <v>#N/A</v>
      </c>
      <c r="B428" s="40" t="e">
        <f>IF(AND('DO NOT USE_Case Formulas'!A428,ISBLANK('Captura de datos CASO'!B428)),"First Name is required",IF(NOT(ISBLANK('Captura de datos CASO'!B428)),"OK",NA()))</f>
        <v>#N/A</v>
      </c>
      <c r="C428" s="40" t="e">
        <f>IF(AND('DO NOT USE_Case Formulas'!A428,ISBLANK('Captura de datos CASO'!C428)),"Last Name is required",IF(NOT(ISBLANK('Captura de datos CASO'!C428)),"OK",NA()))</f>
        <v>#N/A</v>
      </c>
      <c r="D428" s="40" t="e">
        <f>IF(AND('DO NOT USE_Case Formulas'!A428,ISBLANK('Captura de datos CASO'!D428)),"Birthdate is required",IF(NOT(ISBLANK('Captura de datos CASO'!D428)),"OK",NA()))</f>
        <v>#N/A</v>
      </c>
      <c r="E428" s="40" t="e">
        <f>IF(AND('DO NOT USE_Case Formulas'!A428,ISBLANK('Captura de datos CASO'!E428)),"Mobile Phone is required",IF(NOT(ISBLANK('Captura de datos CASO'!E428)),IF(AND(ISNUMBER(VALUE('Captura de datos CASO'!E428)),LEFT('Captura de datos CASO'!E428,1)&lt;&gt;"1",LEN('Captura de datos CASO'!E428)=10),"OK","Phone number must be valid format"),NA()))</f>
        <v>#N/A</v>
      </c>
      <c r="F428" s="40" t="e">
        <f>IF(LEN('Captura de datos CASO'!F428)&gt;255,"Home Street Address must be less than 255 characters",IF('DO NOT USE_Case Formulas'!A428,"OK",NA()))</f>
        <v>#N/A</v>
      </c>
      <c r="G428" s="40" t="e">
        <f>IF(LEN('Captura de datos CASO'!G428)&gt;40,"City must be less than 40 characters",IF('DO NOT USE_Case Formulas'!A428,"OK",NA()))</f>
        <v>#N/A</v>
      </c>
      <c r="H428" s="40" t="e">
        <f>IF(AND(NOT(ISBLANK('Captura de datos CASO'!H428)),ISNA(VLOOKUP('Captura de datos CASO'!H428,'DO NOT USE_School Picklist'!$P$3:$P$52,1,FALSE))),"Please select a value from the drop-down menu",IF('DO NOT USE_Case Formulas'!A428,"OK",NA()))</f>
        <v>#N/A</v>
      </c>
      <c r="I428" s="40" t="e">
        <f>IF(AND('DO NOT USE_Case Formulas'!A428,ISBLANK('Captura de datos CASO'!I428)),"Zip is required",IF(ISBLANK('Captura de datos CASO'!I428),NA(),"OK"))</f>
        <v>#N/A</v>
      </c>
      <c r="J428" s="40" t="e">
        <f>IF(AND('DO NOT USE_Case Formulas'!A428,ISBLANK('Captura de datos CASO'!J428)),"Student or Staff? is required",IF(ISBLANK('Captura de datos CASO'!J428),NA(),IF(ISNA(VLOOKUP('Captura de datos CASO'!J428,'DO NOT USE_School Picklist'!$B$3:$B$6,1,FALSE)),"Please select a value from the drop-down menu","OK")))</f>
        <v>#N/A</v>
      </c>
      <c r="K428" s="40" t="e">
        <f>IF(AND('Captura de datos CASO'!J428='DO NOT USE_School Picklist'!$B$4,ISBLANK('Captura de datos CASO'!K428)),"Occupation/Job Title is required if Student or Staff? is Yes, staff/faculty or volunteer",IF('DO NOT USE_Case Formulas'!A428,"OK",NA()))</f>
        <v>#N/A</v>
      </c>
      <c r="L428" s="40" t="e">
        <f ca="1">IF('Captura de datos CASO'!L428&gt;'DO NOT USE_School Picklist'!$C$3,"Date last on school campus/facility cannot be a future date",IF('DO NOT USE_Case Formulas'!A428,IF(ISBLANK('Captura de datos CASO'!L428),"Date last on school campus/facility is required","OK"),NA()))</f>
        <v>#N/A</v>
      </c>
      <c r="M428" s="40" t="e">
        <f>IF(AND('DO NOT USE_Case Formulas'!A428,ISBLANK('Captura de datos CASO'!M428)),"Specific Place in the Location is required",IF(ISBLANK('Captura de datos CASO'!M428),NA(),"OK"))</f>
        <v>#N/A</v>
      </c>
      <c r="N428" s="40" t="e">
        <f>IF(LEN('Captura de datos CASO'!N428)&gt;50,"Parent/Guardian Name must be less than 50 characters",IF('DO NOT USE_Case Formulas'!A428,"OK",NA()))</f>
        <v>#N/A</v>
      </c>
      <c r="O428" s="40" t="e">
        <f>IF(NOT(ISBLANK('Captura de datos CASO'!O428)),IF(AND(ISNUMBER('Captura de datos CASO'!O428),LEFT('Captura de datos CASO'!O428,1)&lt;&gt;"1",LEN('Captura de datos CASO'!O428)=10),"OK","Phone number must be valid format"),IF('DO NOT USE_Case Formulas'!A428,"OK",NA()))</f>
        <v>#N/A</v>
      </c>
      <c r="P428" s="53" t="e">
        <f>IF(AND(NOT(ISBLANK('Captura de datos CASO'!P428)),ISNA(VLOOKUP('Captura de datos CASO'!P428,'DO NOT USE_School Picklist'!$I$3:$I$5,1,FALSE))),"Please select a value from the drop-down menu",IF('DO NOT USE_Case Formulas'!A428,"OK",NA()))</f>
        <v>#N/A</v>
      </c>
      <c r="Q428" s="40" t="e">
        <f>IF(AND(NOT(ISBLANK('Captura de datos CASO'!Q428)),ISNA(VLOOKUP('Captura de datos CASO'!Q428,'DO NOT USE_School Picklist'!$E$3:$E$10,1,FALSE))),"Please select a value from the drop-down menu",IF('DO NOT USE_Case Formulas'!A428,"OK",NA()))</f>
        <v>#N/A</v>
      </c>
      <c r="R428" s="53" t="e">
        <f>IF(AND(NOT(ISBLANK('Captura de datos CASO'!R428)),ISNA(VLOOKUP('Captura de datos CASO'!R428,'DO NOT USE_School Picklist'!$W$3:$W$9,1,FALSE))),"Please select a value from the drop-down menu",IF('DO NOT USE_Case Formulas'!A428,"OK",NA()))</f>
        <v>#N/A</v>
      </c>
      <c r="S428" s="53" t="e">
        <f>IF(AND(NOT(ISBLANK('Captura de datos CASO'!S428)),ISNA(VLOOKUP('Captura de datos CASO'!S428,'DO NOT USE_School Picklist'!$W$3:$W$9,1,FALSE))),"Please select a value from the drop-down menu",IF('DO NOT USE_Case Formulas'!A428,"OK",NA()))</f>
        <v>#N/A</v>
      </c>
      <c r="T428" s="40" t="e">
        <f>IF(AND(NOT(ISBLANK('Captura de datos CASO'!T428)),ISNA(VLOOKUP('Captura de datos CASO'!T428,'DO NOT USE_School Picklist'!$F$3:$F$16,1,FALSE))),"Please select a value from the drop-down menu",IF('DO NOT USE_Case Formulas'!A428,"OK",NA()))</f>
        <v>#N/A</v>
      </c>
      <c r="U428" s="40" t="e">
        <f>IF(LEN('Captura de datos CASO'!U428)&gt;100,"Classroom(s) must be less than 100 characters",IF('DO NOT USE_Case Formulas'!A428,"OK",NA()))</f>
        <v>#N/A</v>
      </c>
      <c r="V428" s="40" t="e">
        <f>IF(AND(NOT(ISBLANK('Captura de datos CASO'!V428)),ISNA(VLOOKUP('Captura de datos CASO'!V428,'DO NOT USE_School Picklist'!$S$3:$S$12,1,FALSE))),"Please select a value from the drop-down menu",IF('DO NOT USE_Case Formulas'!A428,"OK",NA()))</f>
        <v>#N/A</v>
      </c>
      <c r="W428" s="40" t="e">
        <f>IF(AND(NOT(ISBLANK('Captura de datos CASO'!W428)),ISNA(VLOOKUP('Captura de datos CASO'!W428,'DO NOT USE_School Picklist'!$S$3:$S$12,1,FALSE))),"Please select a value from the drop-down menu",IF('DO NOT USE_Case Formulas'!A428,"OK",NA()))</f>
        <v>#N/A</v>
      </c>
      <c r="X428" s="40" t="e">
        <f>IF(LEN('Captura de datos CASO'!X428)&gt;80,"Name of Education Group must be less than 80 characters",IF('DO NOT USE_Case Formulas'!A428,"OK",NA()))</f>
        <v>#N/A</v>
      </c>
      <c r="Y428" s="40" t="e">
        <f>IF(AND(NOT(ISBLANK('Captura de datos CASO'!Y428)),ISNA(VLOOKUP('Captura de datos CASO'!Y428,'DO NOT USE_School Picklist'!$K$3:$K$6,1,FALSE))),"Please select a value from the drop-down menu",IF('DO NOT USE_Case Formulas'!A428,"OK",NA()))</f>
        <v>#N/A</v>
      </c>
      <c r="Z428" s="40" t="e">
        <f>IF(AND('DO NOT USE_Case Formulas'!A428,ISBLANK('Captura de datos CASO'!Z428)),"Has this person had symptoms? is required",IF(AND(NOT(ISBLANK('Captura de datos CASO'!Z428)),ISNA(VLOOKUP('Captura de datos CASO'!Z428,'DO NOT USE_School Picklist'!$D$3:$D$5,1,FALSE))),"Please select a value from the drop-down menu",IF(NOT(ISBLANK('Captura de datos CASO'!Z428)),"OK",NA())))</f>
        <v>#N/A</v>
      </c>
      <c r="AA428" s="40" t="e">
        <f>IF(AND('Captura de datos CASO'!Z428='DO NOT USE_School Picklist'!$D$3,ISBLANK('Captura de datos CASO'!AA428)),"Symptom Onset Date is required if Ever Symptomatic is Yes",IF('DO NOT USE_Case Formulas'!A428,"OK",NA()))</f>
        <v>#N/A</v>
      </c>
      <c r="AB428" s="40"/>
      <c r="AC428" s="40" t="e">
        <f ca="1">IF(AND('DO NOT USE_Case Formulas'!A428,ISBLANK('Captura de datos CASO'!AC428)),"Lab Result Test Date is required",IF('Captura de datos CASO'!AC428&gt;'DO NOT USE_School Picklist'!$C$3,"Test Date cannot be a future date",IF(NOT(ISBLANK('Captura de datos CASO'!AC428)),"OK",NA())))</f>
        <v>#N/A</v>
      </c>
      <c r="AD428" s="40" t="e">
        <f>IF(AND(NOT(ISBLANK('Captura de datos CASO'!AD428)),ISNA(VLOOKUP('Captura de datos CASO'!AD428,'DO NOT USE_School Picklist'!$R$3:$R$7,1,FALSE))),"Please select a value from the drop-down menu",IF('DO NOT USE_Case Formulas'!A428,"OK",NA()))</f>
        <v>#N/A</v>
      </c>
      <c r="AE428" s="40" t="e">
        <f>IF(AND('DO NOT USE_Case Formulas'!A428,ISBLANK('Captura de datos CASO'!AB428)),"Lab Result Test Result is required",IF(AND(NOT(ISBLANK('Captura de datos CASO'!AB428)),ISNA(VLOOKUP('Captura de datos CASO'!AB428,'DO NOT USE_School Picklist'!$Q$3:$Q$8,1,FALSE))),"Please select a value from the drop-down menu",IF('DO NOT USE_Case Formulas'!A428,"OK",NA())))</f>
        <v>#N/A</v>
      </c>
    </row>
    <row r="429" spans="1:31" x14ac:dyDescent="0.3">
      <c r="A429" s="39" t="e">
        <f>IF('DO NOT USE_Case Formulas'!A429,IF('DO NOT USE_Case Formulas'!B429,"Not all required fields are completed","OK"),NA())</f>
        <v>#N/A</v>
      </c>
      <c r="B429" s="40" t="e">
        <f>IF(AND('DO NOT USE_Case Formulas'!A429,ISBLANK('Captura de datos CASO'!B429)),"First Name is required",IF(NOT(ISBLANK('Captura de datos CASO'!B429)),"OK",NA()))</f>
        <v>#N/A</v>
      </c>
      <c r="C429" s="40" t="e">
        <f>IF(AND('DO NOT USE_Case Formulas'!A429,ISBLANK('Captura de datos CASO'!C429)),"Last Name is required",IF(NOT(ISBLANK('Captura de datos CASO'!C429)),"OK",NA()))</f>
        <v>#N/A</v>
      </c>
      <c r="D429" s="40" t="e">
        <f>IF(AND('DO NOT USE_Case Formulas'!A429,ISBLANK('Captura de datos CASO'!D429)),"Birthdate is required",IF(NOT(ISBLANK('Captura de datos CASO'!D429)),"OK",NA()))</f>
        <v>#N/A</v>
      </c>
      <c r="E429" s="40" t="e">
        <f>IF(AND('DO NOT USE_Case Formulas'!A429,ISBLANK('Captura de datos CASO'!E429)),"Mobile Phone is required",IF(NOT(ISBLANK('Captura de datos CASO'!E429)),IF(AND(ISNUMBER(VALUE('Captura de datos CASO'!E429)),LEFT('Captura de datos CASO'!E429,1)&lt;&gt;"1",LEN('Captura de datos CASO'!E429)=10),"OK","Phone number must be valid format"),NA()))</f>
        <v>#N/A</v>
      </c>
      <c r="F429" s="40" t="e">
        <f>IF(LEN('Captura de datos CASO'!F429)&gt;255,"Home Street Address must be less than 255 characters",IF('DO NOT USE_Case Formulas'!A429,"OK",NA()))</f>
        <v>#N/A</v>
      </c>
      <c r="G429" s="40" t="e">
        <f>IF(LEN('Captura de datos CASO'!G429)&gt;40,"City must be less than 40 characters",IF('DO NOT USE_Case Formulas'!A429,"OK",NA()))</f>
        <v>#N/A</v>
      </c>
      <c r="H429" s="40" t="e">
        <f>IF(AND(NOT(ISBLANK('Captura de datos CASO'!H429)),ISNA(VLOOKUP('Captura de datos CASO'!H429,'DO NOT USE_School Picklist'!$P$3:$P$52,1,FALSE))),"Please select a value from the drop-down menu",IF('DO NOT USE_Case Formulas'!A429,"OK",NA()))</f>
        <v>#N/A</v>
      </c>
      <c r="I429" s="40" t="e">
        <f>IF(AND('DO NOT USE_Case Formulas'!A429,ISBLANK('Captura de datos CASO'!I429)),"Zip is required",IF(ISBLANK('Captura de datos CASO'!I429),NA(),"OK"))</f>
        <v>#N/A</v>
      </c>
      <c r="J429" s="40" t="e">
        <f>IF(AND('DO NOT USE_Case Formulas'!A429,ISBLANK('Captura de datos CASO'!J429)),"Student or Staff? is required",IF(ISBLANK('Captura de datos CASO'!J429),NA(),IF(ISNA(VLOOKUP('Captura de datos CASO'!J429,'DO NOT USE_School Picklist'!$B$3:$B$6,1,FALSE)),"Please select a value from the drop-down menu","OK")))</f>
        <v>#N/A</v>
      </c>
      <c r="K429" s="40" t="e">
        <f>IF(AND('Captura de datos CASO'!J429='DO NOT USE_School Picklist'!$B$4,ISBLANK('Captura de datos CASO'!K429)),"Occupation/Job Title is required if Student or Staff? is Yes, staff/faculty or volunteer",IF('DO NOT USE_Case Formulas'!A429,"OK",NA()))</f>
        <v>#N/A</v>
      </c>
      <c r="L429" s="40" t="e">
        <f ca="1">IF('Captura de datos CASO'!L429&gt;'DO NOT USE_School Picklist'!$C$3,"Date last on school campus/facility cannot be a future date",IF('DO NOT USE_Case Formulas'!A429,IF(ISBLANK('Captura de datos CASO'!L429),"Date last on school campus/facility is required","OK"),NA()))</f>
        <v>#N/A</v>
      </c>
      <c r="M429" s="40" t="e">
        <f>IF(AND('DO NOT USE_Case Formulas'!A429,ISBLANK('Captura de datos CASO'!M429)),"Specific Place in the Location is required",IF(ISBLANK('Captura de datos CASO'!M429),NA(),"OK"))</f>
        <v>#N/A</v>
      </c>
      <c r="N429" s="40" t="e">
        <f>IF(LEN('Captura de datos CASO'!N429)&gt;50,"Parent/Guardian Name must be less than 50 characters",IF('DO NOT USE_Case Formulas'!A429,"OK",NA()))</f>
        <v>#N/A</v>
      </c>
      <c r="O429" s="40" t="e">
        <f>IF(NOT(ISBLANK('Captura de datos CASO'!O429)),IF(AND(ISNUMBER('Captura de datos CASO'!O429),LEFT('Captura de datos CASO'!O429,1)&lt;&gt;"1",LEN('Captura de datos CASO'!O429)=10),"OK","Phone number must be valid format"),IF('DO NOT USE_Case Formulas'!A429,"OK",NA()))</f>
        <v>#N/A</v>
      </c>
      <c r="P429" s="53" t="e">
        <f>IF(AND(NOT(ISBLANK('Captura de datos CASO'!P429)),ISNA(VLOOKUP('Captura de datos CASO'!P429,'DO NOT USE_School Picklist'!$I$3:$I$5,1,FALSE))),"Please select a value from the drop-down menu",IF('DO NOT USE_Case Formulas'!A429,"OK",NA()))</f>
        <v>#N/A</v>
      </c>
      <c r="Q429" s="40" t="e">
        <f>IF(AND(NOT(ISBLANK('Captura de datos CASO'!Q429)),ISNA(VLOOKUP('Captura de datos CASO'!Q429,'DO NOT USE_School Picklist'!$E$3:$E$10,1,FALSE))),"Please select a value from the drop-down menu",IF('DO NOT USE_Case Formulas'!A429,"OK",NA()))</f>
        <v>#N/A</v>
      </c>
      <c r="R429" s="53" t="e">
        <f>IF(AND(NOT(ISBLANK('Captura de datos CASO'!R429)),ISNA(VLOOKUP('Captura de datos CASO'!R429,'DO NOT USE_School Picklist'!$W$3:$W$9,1,FALSE))),"Please select a value from the drop-down menu",IF('DO NOT USE_Case Formulas'!A429,"OK",NA()))</f>
        <v>#N/A</v>
      </c>
      <c r="S429" s="53" t="e">
        <f>IF(AND(NOT(ISBLANK('Captura de datos CASO'!S429)),ISNA(VLOOKUP('Captura de datos CASO'!S429,'DO NOT USE_School Picklist'!$W$3:$W$9,1,FALSE))),"Please select a value from the drop-down menu",IF('DO NOT USE_Case Formulas'!A429,"OK",NA()))</f>
        <v>#N/A</v>
      </c>
      <c r="T429" s="40" t="e">
        <f>IF(AND(NOT(ISBLANK('Captura de datos CASO'!T429)),ISNA(VLOOKUP('Captura de datos CASO'!T429,'DO NOT USE_School Picklist'!$F$3:$F$16,1,FALSE))),"Please select a value from the drop-down menu",IF('DO NOT USE_Case Formulas'!A429,"OK",NA()))</f>
        <v>#N/A</v>
      </c>
      <c r="U429" s="40" t="e">
        <f>IF(LEN('Captura de datos CASO'!U429)&gt;100,"Classroom(s) must be less than 100 characters",IF('DO NOT USE_Case Formulas'!A429,"OK",NA()))</f>
        <v>#N/A</v>
      </c>
      <c r="V429" s="40" t="e">
        <f>IF(AND(NOT(ISBLANK('Captura de datos CASO'!V429)),ISNA(VLOOKUP('Captura de datos CASO'!V429,'DO NOT USE_School Picklist'!$S$3:$S$12,1,FALSE))),"Please select a value from the drop-down menu",IF('DO NOT USE_Case Formulas'!A429,"OK",NA()))</f>
        <v>#N/A</v>
      </c>
      <c r="W429" s="40" t="e">
        <f>IF(AND(NOT(ISBLANK('Captura de datos CASO'!W429)),ISNA(VLOOKUP('Captura de datos CASO'!W429,'DO NOT USE_School Picklist'!$S$3:$S$12,1,FALSE))),"Please select a value from the drop-down menu",IF('DO NOT USE_Case Formulas'!A429,"OK",NA()))</f>
        <v>#N/A</v>
      </c>
      <c r="X429" s="40" t="e">
        <f>IF(LEN('Captura de datos CASO'!X429)&gt;80,"Name of Education Group must be less than 80 characters",IF('DO NOT USE_Case Formulas'!A429,"OK",NA()))</f>
        <v>#N/A</v>
      </c>
      <c r="Y429" s="40" t="e">
        <f>IF(AND(NOT(ISBLANK('Captura de datos CASO'!Y429)),ISNA(VLOOKUP('Captura de datos CASO'!Y429,'DO NOT USE_School Picklist'!$K$3:$K$6,1,FALSE))),"Please select a value from the drop-down menu",IF('DO NOT USE_Case Formulas'!A429,"OK",NA()))</f>
        <v>#N/A</v>
      </c>
      <c r="Z429" s="40" t="e">
        <f>IF(AND('DO NOT USE_Case Formulas'!A429,ISBLANK('Captura de datos CASO'!Z429)),"Has this person had symptoms? is required",IF(AND(NOT(ISBLANK('Captura de datos CASO'!Z429)),ISNA(VLOOKUP('Captura de datos CASO'!Z429,'DO NOT USE_School Picklist'!$D$3:$D$5,1,FALSE))),"Please select a value from the drop-down menu",IF(NOT(ISBLANK('Captura de datos CASO'!Z429)),"OK",NA())))</f>
        <v>#N/A</v>
      </c>
      <c r="AA429" s="40" t="e">
        <f>IF(AND('Captura de datos CASO'!Z429='DO NOT USE_School Picklist'!$D$3,ISBLANK('Captura de datos CASO'!AA429)),"Symptom Onset Date is required if Ever Symptomatic is Yes",IF('DO NOT USE_Case Formulas'!A429,"OK",NA()))</f>
        <v>#N/A</v>
      </c>
      <c r="AB429" s="40"/>
      <c r="AC429" s="40" t="e">
        <f ca="1">IF(AND('DO NOT USE_Case Formulas'!A429,ISBLANK('Captura de datos CASO'!AC429)),"Lab Result Test Date is required",IF('Captura de datos CASO'!AC429&gt;'DO NOT USE_School Picklist'!$C$3,"Test Date cannot be a future date",IF(NOT(ISBLANK('Captura de datos CASO'!AC429)),"OK",NA())))</f>
        <v>#N/A</v>
      </c>
      <c r="AD429" s="40" t="e">
        <f>IF(AND(NOT(ISBLANK('Captura de datos CASO'!AD429)),ISNA(VLOOKUP('Captura de datos CASO'!AD429,'DO NOT USE_School Picklist'!$R$3:$R$7,1,FALSE))),"Please select a value from the drop-down menu",IF('DO NOT USE_Case Formulas'!A429,"OK",NA()))</f>
        <v>#N/A</v>
      </c>
      <c r="AE429" s="40" t="e">
        <f>IF(AND('DO NOT USE_Case Formulas'!A429,ISBLANK('Captura de datos CASO'!AB429)),"Lab Result Test Result is required",IF(AND(NOT(ISBLANK('Captura de datos CASO'!AB429)),ISNA(VLOOKUP('Captura de datos CASO'!AB429,'DO NOT USE_School Picklist'!$Q$3:$Q$8,1,FALSE))),"Please select a value from the drop-down menu",IF('DO NOT USE_Case Formulas'!A429,"OK",NA())))</f>
        <v>#N/A</v>
      </c>
    </row>
    <row r="430" spans="1:31" x14ac:dyDescent="0.3">
      <c r="A430" s="39" t="e">
        <f>IF('DO NOT USE_Case Formulas'!A430,IF('DO NOT USE_Case Formulas'!B430,"Not all required fields are completed","OK"),NA())</f>
        <v>#N/A</v>
      </c>
      <c r="B430" s="40" t="e">
        <f>IF(AND('DO NOT USE_Case Formulas'!A430,ISBLANK('Captura de datos CASO'!B430)),"First Name is required",IF(NOT(ISBLANK('Captura de datos CASO'!B430)),"OK",NA()))</f>
        <v>#N/A</v>
      </c>
      <c r="C430" s="40" t="e">
        <f>IF(AND('DO NOT USE_Case Formulas'!A430,ISBLANK('Captura de datos CASO'!C430)),"Last Name is required",IF(NOT(ISBLANK('Captura de datos CASO'!C430)),"OK",NA()))</f>
        <v>#N/A</v>
      </c>
      <c r="D430" s="40" t="e">
        <f>IF(AND('DO NOT USE_Case Formulas'!A430,ISBLANK('Captura de datos CASO'!D430)),"Birthdate is required",IF(NOT(ISBLANK('Captura de datos CASO'!D430)),"OK",NA()))</f>
        <v>#N/A</v>
      </c>
      <c r="E430" s="40" t="e">
        <f>IF(AND('DO NOT USE_Case Formulas'!A430,ISBLANK('Captura de datos CASO'!E430)),"Mobile Phone is required",IF(NOT(ISBLANK('Captura de datos CASO'!E430)),IF(AND(ISNUMBER(VALUE('Captura de datos CASO'!E430)),LEFT('Captura de datos CASO'!E430,1)&lt;&gt;"1",LEN('Captura de datos CASO'!E430)=10),"OK","Phone number must be valid format"),NA()))</f>
        <v>#N/A</v>
      </c>
      <c r="F430" s="40" t="e">
        <f>IF(LEN('Captura de datos CASO'!F430)&gt;255,"Home Street Address must be less than 255 characters",IF('DO NOT USE_Case Formulas'!A430,"OK",NA()))</f>
        <v>#N/A</v>
      </c>
      <c r="G430" s="40" t="e">
        <f>IF(LEN('Captura de datos CASO'!G430)&gt;40,"City must be less than 40 characters",IF('DO NOT USE_Case Formulas'!A430,"OK",NA()))</f>
        <v>#N/A</v>
      </c>
      <c r="H430" s="40" t="e">
        <f>IF(AND(NOT(ISBLANK('Captura de datos CASO'!H430)),ISNA(VLOOKUP('Captura de datos CASO'!H430,'DO NOT USE_School Picklist'!$P$3:$P$52,1,FALSE))),"Please select a value from the drop-down menu",IF('DO NOT USE_Case Formulas'!A430,"OK",NA()))</f>
        <v>#N/A</v>
      </c>
      <c r="I430" s="40" t="e">
        <f>IF(AND('DO NOT USE_Case Formulas'!A430,ISBLANK('Captura de datos CASO'!I430)),"Zip is required",IF(ISBLANK('Captura de datos CASO'!I430),NA(),"OK"))</f>
        <v>#N/A</v>
      </c>
      <c r="J430" s="40" t="e">
        <f>IF(AND('DO NOT USE_Case Formulas'!A430,ISBLANK('Captura de datos CASO'!J430)),"Student or Staff? is required",IF(ISBLANK('Captura de datos CASO'!J430),NA(),IF(ISNA(VLOOKUP('Captura de datos CASO'!J430,'DO NOT USE_School Picklist'!$B$3:$B$6,1,FALSE)),"Please select a value from the drop-down menu","OK")))</f>
        <v>#N/A</v>
      </c>
      <c r="K430" s="40" t="e">
        <f>IF(AND('Captura de datos CASO'!J430='DO NOT USE_School Picklist'!$B$4,ISBLANK('Captura de datos CASO'!K430)),"Occupation/Job Title is required if Student or Staff? is Yes, staff/faculty or volunteer",IF('DO NOT USE_Case Formulas'!A430,"OK",NA()))</f>
        <v>#N/A</v>
      </c>
      <c r="L430" s="40" t="e">
        <f ca="1">IF('Captura de datos CASO'!L430&gt;'DO NOT USE_School Picklist'!$C$3,"Date last on school campus/facility cannot be a future date",IF('DO NOT USE_Case Formulas'!A430,IF(ISBLANK('Captura de datos CASO'!L430),"Date last on school campus/facility is required","OK"),NA()))</f>
        <v>#N/A</v>
      </c>
      <c r="M430" s="40" t="e">
        <f>IF(AND('DO NOT USE_Case Formulas'!A430,ISBLANK('Captura de datos CASO'!M430)),"Specific Place in the Location is required",IF(ISBLANK('Captura de datos CASO'!M430),NA(),"OK"))</f>
        <v>#N/A</v>
      </c>
      <c r="N430" s="40" t="e">
        <f>IF(LEN('Captura de datos CASO'!N430)&gt;50,"Parent/Guardian Name must be less than 50 characters",IF('DO NOT USE_Case Formulas'!A430,"OK",NA()))</f>
        <v>#N/A</v>
      </c>
      <c r="O430" s="40" t="e">
        <f>IF(NOT(ISBLANK('Captura de datos CASO'!O430)),IF(AND(ISNUMBER('Captura de datos CASO'!O430),LEFT('Captura de datos CASO'!O430,1)&lt;&gt;"1",LEN('Captura de datos CASO'!O430)=10),"OK","Phone number must be valid format"),IF('DO NOT USE_Case Formulas'!A430,"OK",NA()))</f>
        <v>#N/A</v>
      </c>
      <c r="P430" s="53" t="e">
        <f>IF(AND(NOT(ISBLANK('Captura de datos CASO'!P430)),ISNA(VLOOKUP('Captura de datos CASO'!P430,'DO NOT USE_School Picklist'!$I$3:$I$5,1,FALSE))),"Please select a value from the drop-down menu",IF('DO NOT USE_Case Formulas'!A430,"OK",NA()))</f>
        <v>#N/A</v>
      </c>
      <c r="Q430" s="40" t="e">
        <f>IF(AND(NOT(ISBLANK('Captura de datos CASO'!Q430)),ISNA(VLOOKUP('Captura de datos CASO'!Q430,'DO NOT USE_School Picklist'!$E$3:$E$10,1,FALSE))),"Please select a value from the drop-down menu",IF('DO NOT USE_Case Formulas'!A430,"OK",NA()))</f>
        <v>#N/A</v>
      </c>
      <c r="R430" s="53" t="e">
        <f>IF(AND(NOT(ISBLANK('Captura de datos CASO'!R430)),ISNA(VLOOKUP('Captura de datos CASO'!R430,'DO NOT USE_School Picklist'!$W$3:$W$9,1,FALSE))),"Please select a value from the drop-down menu",IF('DO NOT USE_Case Formulas'!A430,"OK",NA()))</f>
        <v>#N/A</v>
      </c>
      <c r="S430" s="53" t="e">
        <f>IF(AND(NOT(ISBLANK('Captura de datos CASO'!S430)),ISNA(VLOOKUP('Captura de datos CASO'!S430,'DO NOT USE_School Picklist'!$W$3:$W$9,1,FALSE))),"Please select a value from the drop-down menu",IF('DO NOT USE_Case Formulas'!A430,"OK",NA()))</f>
        <v>#N/A</v>
      </c>
      <c r="T430" s="40" t="e">
        <f>IF(AND(NOT(ISBLANK('Captura de datos CASO'!T430)),ISNA(VLOOKUP('Captura de datos CASO'!T430,'DO NOT USE_School Picklist'!$F$3:$F$16,1,FALSE))),"Please select a value from the drop-down menu",IF('DO NOT USE_Case Formulas'!A430,"OK",NA()))</f>
        <v>#N/A</v>
      </c>
      <c r="U430" s="40" t="e">
        <f>IF(LEN('Captura de datos CASO'!U430)&gt;100,"Classroom(s) must be less than 100 characters",IF('DO NOT USE_Case Formulas'!A430,"OK",NA()))</f>
        <v>#N/A</v>
      </c>
      <c r="V430" s="40" t="e">
        <f>IF(AND(NOT(ISBLANK('Captura de datos CASO'!V430)),ISNA(VLOOKUP('Captura de datos CASO'!V430,'DO NOT USE_School Picklist'!$S$3:$S$12,1,FALSE))),"Please select a value from the drop-down menu",IF('DO NOT USE_Case Formulas'!A430,"OK",NA()))</f>
        <v>#N/A</v>
      </c>
      <c r="W430" s="40" t="e">
        <f>IF(AND(NOT(ISBLANK('Captura de datos CASO'!W430)),ISNA(VLOOKUP('Captura de datos CASO'!W430,'DO NOT USE_School Picklist'!$S$3:$S$12,1,FALSE))),"Please select a value from the drop-down menu",IF('DO NOT USE_Case Formulas'!A430,"OK",NA()))</f>
        <v>#N/A</v>
      </c>
      <c r="X430" s="40" t="e">
        <f>IF(LEN('Captura de datos CASO'!X430)&gt;80,"Name of Education Group must be less than 80 characters",IF('DO NOT USE_Case Formulas'!A430,"OK",NA()))</f>
        <v>#N/A</v>
      </c>
      <c r="Y430" s="40" t="e">
        <f>IF(AND(NOT(ISBLANK('Captura de datos CASO'!Y430)),ISNA(VLOOKUP('Captura de datos CASO'!Y430,'DO NOT USE_School Picklist'!$K$3:$K$6,1,FALSE))),"Please select a value from the drop-down menu",IF('DO NOT USE_Case Formulas'!A430,"OK",NA()))</f>
        <v>#N/A</v>
      </c>
      <c r="Z430" s="40" t="e">
        <f>IF(AND('DO NOT USE_Case Formulas'!A430,ISBLANK('Captura de datos CASO'!Z430)),"Has this person had symptoms? is required",IF(AND(NOT(ISBLANK('Captura de datos CASO'!Z430)),ISNA(VLOOKUP('Captura de datos CASO'!Z430,'DO NOT USE_School Picklist'!$D$3:$D$5,1,FALSE))),"Please select a value from the drop-down menu",IF(NOT(ISBLANK('Captura de datos CASO'!Z430)),"OK",NA())))</f>
        <v>#N/A</v>
      </c>
      <c r="AA430" s="40" t="e">
        <f>IF(AND('Captura de datos CASO'!Z430='DO NOT USE_School Picklist'!$D$3,ISBLANK('Captura de datos CASO'!AA430)),"Symptom Onset Date is required if Ever Symptomatic is Yes",IF('DO NOT USE_Case Formulas'!A430,"OK",NA()))</f>
        <v>#N/A</v>
      </c>
      <c r="AB430" s="40"/>
      <c r="AC430" s="40" t="e">
        <f ca="1">IF(AND('DO NOT USE_Case Formulas'!A430,ISBLANK('Captura de datos CASO'!AC430)),"Lab Result Test Date is required",IF('Captura de datos CASO'!AC430&gt;'DO NOT USE_School Picklist'!$C$3,"Test Date cannot be a future date",IF(NOT(ISBLANK('Captura de datos CASO'!AC430)),"OK",NA())))</f>
        <v>#N/A</v>
      </c>
      <c r="AD430" s="40" t="e">
        <f>IF(AND(NOT(ISBLANK('Captura de datos CASO'!AD430)),ISNA(VLOOKUP('Captura de datos CASO'!AD430,'DO NOT USE_School Picklist'!$R$3:$R$7,1,FALSE))),"Please select a value from the drop-down menu",IF('DO NOT USE_Case Formulas'!A430,"OK",NA()))</f>
        <v>#N/A</v>
      </c>
      <c r="AE430" s="40" t="e">
        <f>IF(AND('DO NOT USE_Case Formulas'!A430,ISBLANK('Captura de datos CASO'!AB430)),"Lab Result Test Result is required",IF(AND(NOT(ISBLANK('Captura de datos CASO'!AB430)),ISNA(VLOOKUP('Captura de datos CASO'!AB430,'DO NOT USE_School Picklist'!$Q$3:$Q$8,1,FALSE))),"Please select a value from the drop-down menu",IF('DO NOT USE_Case Formulas'!A430,"OK",NA())))</f>
        <v>#N/A</v>
      </c>
    </row>
    <row r="431" spans="1:31" x14ac:dyDescent="0.3">
      <c r="A431" s="39" t="e">
        <f>IF('DO NOT USE_Case Formulas'!A431,IF('DO NOT USE_Case Formulas'!B431,"Not all required fields are completed","OK"),NA())</f>
        <v>#N/A</v>
      </c>
      <c r="B431" s="40" t="e">
        <f>IF(AND('DO NOT USE_Case Formulas'!A431,ISBLANK('Captura de datos CASO'!B431)),"First Name is required",IF(NOT(ISBLANK('Captura de datos CASO'!B431)),"OK",NA()))</f>
        <v>#N/A</v>
      </c>
      <c r="C431" s="40" t="e">
        <f>IF(AND('DO NOT USE_Case Formulas'!A431,ISBLANK('Captura de datos CASO'!C431)),"Last Name is required",IF(NOT(ISBLANK('Captura de datos CASO'!C431)),"OK",NA()))</f>
        <v>#N/A</v>
      </c>
      <c r="D431" s="40" t="e">
        <f>IF(AND('DO NOT USE_Case Formulas'!A431,ISBLANK('Captura de datos CASO'!D431)),"Birthdate is required",IF(NOT(ISBLANK('Captura de datos CASO'!D431)),"OK",NA()))</f>
        <v>#N/A</v>
      </c>
      <c r="E431" s="40" t="e">
        <f>IF(AND('DO NOT USE_Case Formulas'!A431,ISBLANK('Captura de datos CASO'!E431)),"Mobile Phone is required",IF(NOT(ISBLANK('Captura de datos CASO'!E431)),IF(AND(ISNUMBER(VALUE('Captura de datos CASO'!E431)),LEFT('Captura de datos CASO'!E431,1)&lt;&gt;"1",LEN('Captura de datos CASO'!E431)=10),"OK","Phone number must be valid format"),NA()))</f>
        <v>#N/A</v>
      </c>
      <c r="F431" s="40" t="e">
        <f>IF(LEN('Captura de datos CASO'!F431)&gt;255,"Home Street Address must be less than 255 characters",IF('DO NOT USE_Case Formulas'!A431,"OK",NA()))</f>
        <v>#N/A</v>
      </c>
      <c r="G431" s="40" t="e">
        <f>IF(LEN('Captura de datos CASO'!G431)&gt;40,"City must be less than 40 characters",IF('DO NOT USE_Case Formulas'!A431,"OK",NA()))</f>
        <v>#N/A</v>
      </c>
      <c r="H431" s="40" t="e">
        <f>IF(AND(NOT(ISBLANK('Captura de datos CASO'!H431)),ISNA(VLOOKUP('Captura de datos CASO'!H431,'DO NOT USE_School Picklist'!$P$3:$P$52,1,FALSE))),"Please select a value from the drop-down menu",IF('DO NOT USE_Case Formulas'!A431,"OK",NA()))</f>
        <v>#N/A</v>
      </c>
      <c r="I431" s="40" t="e">
        <f>IF(AND('DO NOT USE_Case Formulas'!A431,ISBLANK('Captura de datos CASO'!I431)),"Zip is required",IF(ISBLANK('Captura de datos CASO'!I431),NA(),"OK"))</f>
        <v>#N/A</v>
      </c>
      <c r="J431" s="40" t="e">
        <f>IF(AND('DO NOT USE_Case Formulas'!A431,ISBLANK('Captura de datos CASO'!J431)),"Student or Staff? is required",IF(ISBLANK('Captura de datos CASO'!J431),NA(),IF(ISNA(VLOOKUP('Captura de datos CASO'!J431,'DO NOT USE_School Picklist'!$B$3:$B$6,1,FALSE)),"Please select a value from the drop-down menu","OK")))</f>
        <v>#N/A</v>
      </c>
      <c r="K431" s="40" t="e">
        <f>IF(AND('Captura de datos CASO'!J431='DO NOT USE_School Picklist'!$B$4,ISBLANK('Captura de datos CASO'!K431)),"Occupation/Job Title is required if Student or Staff? is Yes, staff/faculty or volunteer",IF('DO NOT USE_Case Formulas'!A431,"OK",NA()))</f>
        <v>#N/A</v>
      </c>
      <c r="L431" s="40" t="e">
        <f ca="1">IF('Captura de datos CASO'!L431&gt;'DO NOT USE_School Picklist'!$C$3,"Date last on school campus/facility cannot be a future date",IF('DO NOT USE_Case Formulas'!A431,IF(ISBLANK('Captura de datos CASO'!L431),"Date last on school campus/facility is required","OK"),NA()))</f>
        <v>#N/A</v>
      </c>
      <c r="M431" s="40" t="e">
        <f>IF(AND('DO NOT USE_Case Formulas'!A431,ISBLANK('Captura de datos CASO'!M431)),"Specific Place in the Location is required",IF(ISBLANK('Captura de datos CASO'!M431),NA(),"OK"))</f>
        <v>#N/A</v>
      </c>
      <c r="N431" s="40" t="e">
        <f>IF(LEN('Captura de datos CASO'!N431)&gt;50,"Parent/Guardian Name must be less than 50 characters",IF('DO NOT USE_Case Formulas'!A431,"OK",NA()))</f>
        <v>#N/A</v>
      </c>
      <c r="O431" s="40" t="e">
        <f>IF(NOT(ISBLANK('Captura de datos CASO'!O431)),IF(AND(ISNUMBER('Captura de datos CASO'!O431),LEFT('Captura de datos CASO'!O431,1)&lt;&gt;"1",LEN('Captura de datos CASO'!O431)=10),"OK","Phone number must be valid format"),IF('DO NOT USE_Case Formulas'!A431,"OK",NA()))</f>
        <v>#N/A</v>
      </c>
      <c r="P431" s="53" t="e">
        <f>IF(AND(NOT(ISBLANK('Captura de datos CASO'!P431)),ISNA(VLOOKUP('Captura de datos CASO'!P431,'DO NOT USE_School Picklist'!$I$3:$I$5,1,FALSE))),"Please select a value from the drop-down menu",IF('DO NOT USE_Case Formulas'!A431,"OK",NA()))</f>
        <v>#N/A</v>
      </c>
      <c r="Q431" s="40" t="e">
        <f>IF(AND(NOT(ISBLANK('Captura de datos CASO'!Q431)),ISNA(VLOOKUP('Captura de datos CASO'!Q431,'DO NOT USE_School Picklist'!$E$3:$E$10,1,FALSE))),"Please select a value from the drop-down menu",IF('DO NOT USE_Case Formulas'!A431,"OK",NA()))</f>
        <v>#N/A</v>
      </c>
      <c r="R431" s="53" t="e">
        <f>IF(AND(NOT(ISBLANK('Captura de datos CASO'!R431)),ISNA(VLOOKUP('Captura de datos CASO'!R431,'DO NOT USE_School Picklist'!$W$3:$W$9,1,FALSE))),"Please select a value from the drop-down menu",IF('DO NOT USE_Case Formulas'!A431,"OK",NA()))</f>
        <v>#N/A</v>
      </c>
      <c r="S431" s="53" t="e">
        <f>IF(AND(NOT(ISBLANK('Captura de datos CASO'!S431)),ISNA(VLOOKUP('Captura de datos CASO'!S431,'DO NOT USE_School Picklist'!$W$3:$W$9,1,FALSE))),"Please select a value from the drop-down menu",IF('DO NOT USE_Case Formulas'!A431,"OK",NA()))</f>
        <v>#N/A</v>
      </c>
      <c r="T431" s="40" t="e">
        <f>IF(AND(NOT(ISBLANK('Captura de datos CASO'!T431)),ISNA(VLOOKUP('Captura de datos CASO'!T431,'DO NOT USE_School Picklist'!$F$3:$F$16,1,FALSE))),"Please select a value from the drop-down menu",IF('DO NOT USE_Case Formulas'!A431,"OK",NA()))</f>
        <v>#N/A</v>
      </c>
      <c r="U431" s="40" t="e">
        <f>IF(LEN('Captura de datos CASO'!U431)&gt;100,"Classroom(s) must be less than 100 characters",IF('DO NOT USE_Case Formulas'!A431,"OK",NA()))</f>
        <v>#N/A</v>
      </c>
      <c r="V431" s="40" t="e">
        <f>IF(AND(NOT(ISBLANK('Captura de datos CASO'!V431)),ISNA(VLOOKUP('Captura de datos CASO'!V431,'DO NOT USE_School Picklist'!$S$3:$S$12,1,FALSE))),"Please select a value from the drop-down menu",IF('DO NOT USE_Case Formulas'!A431,"OK",NA()))</f>
        <v>#N/A</v>
      </c>
      <c r="W431" s="40" t="e">
        <f>IF(AND(NOT(ISBLANK('Captura de datos CASO'!W431)),ISNA(VLOOKUP('Captura de datos CASO'!W431,'DO NOT USE_School Picklist'!$S$3:$S$12,1,FALSE))),"Please select a value from the drop-down menu",IF('DO NOT USE_Case Formulas'!A431,"OK",NA()))</f>
        <v>#N/A</v>
      </c>
      <c r="X431" s="40" t="e">
        <f>IF(LEN('Captura de datos CASO'!X431)&gt;80,"Name of Education Group must be less than 80 characters",IF('DO NOT USE_Case Formulas'!A431,"OK",NA()))</f>
        <v>#N/A</v>
      </c>
      <c r="Y431" s="40" t="e">
        <f>IF(AND(NOT(ISBLANK('Captura de datos CASO'!Y431)),ISNA(VLOOKUP('Captura de datos CASO'!Y431,'DO NOT USE_School Picklist'!$K$3:$K$6,1,FALSE))),"Please select a value from the drop-down menu",IF('DO NOT USE_Case Formulas'!A431,"OK",NA()))</f>
        <v>#N/A</v>
      </c>
      <c r="Z431" s="40" t="e">
        <f>IF(AND('DO NOT USE_Case Formulas'!A431,ISBLANK('Captura de datos CASO'!Z431)),"Has this person had symptoms? is required",IF(AND(NOT(ISBLANK('Captura de datos CASO'!Z431)),ISNA(VLOOKUP('Captura de datos CASO'!Z431,'DO NOT USE_School Picklist'!$D$3:$D$5,1,FALSE))),"Please select a value from the drop-down menu",IF(NOT(ISBLANK('Captura de datos CASO'!Z431)),"OK",NA())))</f>
        <v>#N/A</v>
      </c>
      <c r="AA431" s="40" t="e">
        <f>IF(AND('Captura de datos CASO'!Z431='DO NOT USE_School Picklist'!$D$3,ISBLANK('Captura de datos CASO'!AA431)),"Symptom Onset Date is required if Ever Symptomatic is Yes",IF('DO NOT USE_Case Formulas'!A431,"OK",NA()))</f>
        <v>#N/A</v>
      </c>
      <c r="AB431" s="40"/>
      <c r="AC431" s="40" t="e">
        <f ca="1">IF(AND('DO NOT USE_Case Formulas'!A431,ISBLANK('Captura de datos CASO'!AC431)),"Lab Result Test Date is required",IF('Captura de datos CASO'!AC431&gt;'DO NOT USE_School Picklist'!$C$3,"Test Date cannot be a future date",IF(NOT(ISBLANK('Captura de datos CASO'!AC431)),"OK",NA())))</f>
        <v>#N/A</v>
      </c>
      <c r="AD431" s="40" t="e">
        <f>IF(AND(NOT(ISBLANK('Captura de datos CASO'!AD431)),ISNA(VLOOKUP('Captura de datos CASO'!AD431,'DO NOT USE_School Picklist'!$R$3:$R$7,1,FALSE))),"Please select a value from the drop-down menu",IF('DO NOT USE_Case Formulas'!A431,"OK",NA()))</f>
        <v>#N/A</v>
      </c>
      <c r="AE431" s="40" t="e">
        <f>IF(AND('DO NOT USE_Case Formulas'!A431,ISBLANK('Captura de datos CASO'!AB431)),"Lab Result Test Result is required",IF(AND(NOT(ISBLANK('Captura de datos CASO'!AB431)),ISNA(VLOOKUP('Captura de datos CASO'!AB431,'DO NOT USE_School Picklist'!$Q$3:$Q$8,1,FALSE))),"Please select a value from the drop-down menu",IF('DO NOT USE_Case Formulas'!A431,"OK",NA())))</f>
        <v>#N/A</v>
      </c>
    </row>
    <row r="432" spans="1:31" x14ac:dyDescent="0.3">
      <c r="A432" s="39" t="e">
        <f>IF('DO NOT USE_Case Formulas'!A432,IF('DO NOT USE_Case Formulas'!B432,"Not all required fields are completed","OK"),NA())</f>
        <v>#N/A</v>
      </c>
      <c r="B432" s="40" t="e">
        <f>IF(AND('DO NOT USE_Case Formulas'!A432,ISBLANK('Captura de datos CASO'!B432)),"First Name is required",IF(NOT(ISBLANK('Captura de datos CASO'!B432)),"OK",NA()))</f>
        <v>#N/A</v>
      </c>
      <c r="C432" s="40" t="e">
        <f>IF(AND('DO NOT USE_Case Formulas'!A432,ISBLANK('Captura de datos CASO'!C432)),"Last Name is required",IF(NOT(ISBLANK('Captura de datos CASO'!C432)),"OK",NA()))</f>
        <v>#N/A</v>
      </c>
      <c r="D432" s="40" t="e">
        <f>IF(AND('DO NOT USE_Case Formulas'!A432,ISBLANK('Captura de datos CASO'!D432)),"Birthdate is required",IF(NOT(ISBLANK('Captura de datos CASO'!D432)),"OK",NA()))</f>
        <v>#N/A</v>
      </c>
      <c r="E432" s="40" t="e">
        <f>IF(AND('DO NOT USE_Case Formulas'!A432,ISBLANK('Captura de datos CASO'!E432)),"Mobile Phone is required",IF(NOT(ISBLANK('Captura de datos CASO'!E432)),IF(AND(ISNUMBER(VALUE('Captura de datos CASO'!E432)),LEFT('Captura de datos CASO'!E432,1)&lt;&gt;"1",LEN('Captura de datos CASO'!E432)=10),"OK","Phone number must be valid format"),NA()))</f>
        <v>#N/A</v>
      </c>
      <c r="F432" s="40" t="e">
        <f>IF(LEN('Captura de datos CASO'!F432)&gt;255,"Home Street Address must be less than 255 characters",IF('DO NOT USE_Case Formulas'!A432,"OK",NA()))</f>
        <v>#N/A</v>
      </c>
      <c r="G432" s="40" t="e">
        <f>IF(LEN('Captura de datos CASO'!G432)&gt;40,"City must be less than 40 characters",IF('DO NOT USE_Case Formulas'!A432,"OK",NA()))</f>
        <v>#N/A</v>
      </c>
      <c r="H432" s="40" t="e">
        <f>IF(AND(NOT(ISBLANK('Captura de datos CASO'!H432)),ISNA(VLOOKUP('Captura de datos CASO'!H432,'DO NOT USE_School Picklist'!$P$3:$P$52,1,FALSE))),"Please select a value from the drop-down menu",IF('DO NOT USE_Case Formulas'!A432,"OK",NA()))</f>
        <v>#N/A</v>
      </c>
      <c r="I432" s="40" t="e">
        <f>IF(AND('DO NOT USE_Case Formulas'!A432,ISBLANK('Captura de datos CASO'!I432)),"Zip is required",IF(ISBLANK('Captura de datos CASO'!I432),NA(),"OK"))</f>
        <v>#N/A</v>
      </c>
      <c r="J432" s="40" t="e">
        <f>IF(AND('DO NOT USE_Case Formulas'!A432,ISBLANK('Captura de datos CASO'!J432)),"Student or Staff? is required",IF(ISBLANK('Captura de datos CASO'!J432),NA(),IF(ISNA(VLOOKUP('Captura de datos CASO'!J432,'DO NOT USE_School Picklist'!$B$3:$B$6,1,FALSE)),"Please select a value from the drop-down menu","OK")))</f>
        <v>#N/A</v>
      </c>
      <c r="K432" s="40" t="e">
        <f>IF(AND('Captura de datos CASO'!J432='DO NOT USE_School Picklist'!$B$4,ISBLANK('Captura de datos CASO'!K432)),"Occupation/Job Title is required if Student or Staff? is Yes, staff/faculty or volunteer",IF('DO NOT USE_Case Formulas'!A432,"OK",NA()))</f>
        <v>#N/A</v>
      </c>
      <c r="L432" s="40" t="e">
        <f ca="1">IF('Captura de datos CASO'!L432&gt;'DO NOT USE_School Picklist'!$C$3,"Date last on school campus/facility cannot be a future date",IF('DO NOT USE_Case Formulas'!A432,IF(ISBLANK('Captura de datos CASO'!L432),"Date last on school campus/facility is required","OK"),NA()))</f>
        <v>#N/A</v>
      </c>
      <c r="M432" s="40" t="e">
        <f>IF(AND('DO NOT USE_Case Formulas'!A432,ISBLANK('Captura de datos CASO'!M432)),"Specific Place in the Location is required",IF(ISBLANK('Captura de datos CASO'!M432),NA(),"OK"))</f>
        <v>#N/A</v>
      </c>
      <c r="N432" s="40" t="e">
        <f>IF(LEN('Captura de datos CASO'!N432)&gt;50,"Parent/Guardian Name must be less than 50 characters",IF('DO NOT USE_Case Formulas'!A432,"OK",NA()))</f>
        <v>#N/A</v>
      </c>
      <c r="O432" s="40" t="e">
        <f>IF(NOT(ISBLANK('Captura de datos CASO'!O432)),IF(AND(ISNUMBER('Captura de datos CASO'!O432),LEFT('Captura de datos CASO'!O432,1)&lt;&gt;"1",LEN('Captura de datos CASO'!O432)=10),"OK","Phone number must be valid format"),IF('DO NOT USE_Case Formulas'!A432,"OK",NA()))</f>
        <v>#N/A</v>
      </c>
      <c r="P432" s="53" t="e">
        <f>IF(AND(NOT(ISBLANK('Captura de datos CASO'!P432)),ISNA(VLOOKUP('Captura de datos CASO'!P432,'DO NOT USE_School Picklist'!$I$3:$I$5,1,FALSE))),"Please select a value from the drop-down menu",IF('DO NOT USE_Case Formulas'!A432,"OK",NA()))</f>
        <v>#N/A</v>
      </c>
      <c r="Q432" s="40" t="e">
        <f>IF(AND(NOT(ISBLANK('Captura de datos CASO'!Q432)),ISNA(VLOOKUP('Captura de datos CASO'!Q432,'DO NOT USE_School Picklist'!$E$3:$E$10,1,FALSE))),"Please select a value from the drop-down menu",IF('DO NOT USE_Case Formulas'!A432,"OK",NA()))</f>
        <v>#N/A</v>
      </c>
      <c r="R432" s="53" t="e">
        <f>IF(AND(NOT(ISBLANK('Captura de datos CASO'!R432)),ISNA(VLOOKUP('Captura de datos CASO'!R432,'DO NOT USE_School Picklist'!$W$3:$W$9,1,FALSE))),"Please select a value from the drop-down menu",IF('DO NOT USE_Case Formulas'!A432,"OK",NA()))</f>
        <v>#N/A</v>
      </c>
      <c r="S432" s="53" t="e">
        <f>IF(AND(NOT(ISBLANK('Captura de datos CASO'!S432)),ISNA(VLOOKUP('Captura de datos CASO'!S432,'DO NOT USE_School Picklist'!$W$3:$W$9,1,FALSE))),"Please select a value from the drop-down menu",IF('DO NOT USE_Case Formulas'!A432,"OK",NA()))</f>
        <v>#N/A</v>
      </c>
      <c r="T432" s="40" t="e">
        <f>IF(AND(NOT(ISBLANK('Captura de datos CASO'!T432)),ISNA(VLOOKUP('Captura de datos CASO'!T432,'DO NOT USE_School Picklist'!$F$3:$F$16,1,FALSE))),"Please select a value from the drop-down menu",IF('DO NOT USE_Case Formulas'!A432,"OK",NA()))</f>
        <v>#N/A</v>
      </c>
      <c r="U432" s="40" t="e">
        <f>IF(LEN('Captura de datos CASO'!U432)&gt;100,"Classroom(s) must be less than 100 characters",IF('DO NOT USE_Case Formulas'!A432,"OK",NA()))</f>
        <v>#N/A</v>
      </c>
      <c r="V432" s="40" t="e">
        <f>IF(AND(NOT(ISBLANK('Captura de datos CASO'!V432)),ISNA(VLOOKUP('Captura de datos CASO'!V432,'DO NOT USE_School Picklist'!$S$3:$S$12,1,FALSE))),"Please select a value from the drop-down menu",IF('DO NOT USE_Case Formulas'!A432,"OK",NA()))</f>
        <v>#N/A</v>
      </c>
      <c r="W432" s="40" t="e">
        <f>IF(AND(NOT(ISBLANK('Captura de datos CASO'!W432)),ISNA(VLOOKUP('Captura de datos CASO'!W432,'DO NOT USE_School Picklist'!$S$3:$S$12,1,FALSE))),"Please select a value from the drop-down menu",IF('DO NOT USE_Case Formulas'!A432,"OK",NA()))</f>
        <v>#N/A</v>
      </c>
      <c r="X432" s="40" t="e">
        <f>IF(LEN('Captura de datos CASO'!X432)&gt;80,"Name of Education Group must be less than 80 characters",IF('DO NOT USE_Case Formulas'!A432,"OK",NA()))</f>
        <v>#N/A</v>
      </c>
      <c r="Y432" s="40" t="e">
        <f>IF(AND(NOT(ISBLANK('Captura de datos CASO'!Y432)),ISNA(VLOOKUP('Captura de datos CASO'!Y432,'DO NOT USE_School Picklist'!$K$3:$K$6,1,FALSE))),"Please select a value from the drop-down menu",IF('DO NOT USE_Case Formulas'!A432,"OK",NA()))</f>
        <v>#N/A</v>
      </c>
      <c r="Z432" s="40" t="e">
        <f>IF(AND('DO NOT USE_Case Formulas'!A432,ISBLANK('Captura de datos CASO'!Z432)),"Has this person had symptoms? is required",IF(AND(NOT(ISBLANK('Captura de datos CASO'!Z432)),ISNA(VLOOKUP('Captura de datos CASO'!Z432,'DO NOT USE_School Picklist'!$D$3:$D$5,1,FALSE))),"Please select a value from the drop-down menu",IF(NOT(ISBLANK('Captura de datos CASO'!Z432)),"OK",NA())))</f>
        <v>#N/A</v>
      </c>
      <c r="AA432" s="40" t="e">
        <f>IF(AND('Captura de datos CASO'!Z432='DO NOT USE_School Picklist'!$D$3,ISBLANK('Captura de datos CASO'!AA432)),"Symptom Onset Date is required if Ever Symptomatic is Yes",IF('DO NOT USE_Case Formulas'!A432,"OK",NA()))</f>
        <v>#N/A</v>
      </c>
      <c r="AB432" s="40"/>
      <c r="AC432" s="40" t="e">
        <f ca="1">IF(AND('DO NOT USE_Case Formulas'!A432,ISBLANK('Captura de datos CASO'!AC432)),"Lab Result Test Date is required",IF('Captura de datos CASO'!AC432&gt;'DO NOT USE_School Picklist'!$C$3,"Test Date cannot be a future date",IF(NOT(ISBLANK('Captura de datos CASO'!AC432)),"OK",NA())))</f>
        <v>#N/A</v>
      </c>
      <c r="AD432" s="40" t="e">
        <f>IF(AND(NOT(ISBLANK('Captura de datos CASO'!AD432)),ISNA(VLOOKUP('Captura de datos CASO'!AD432,'DO NOT USE_School Picklist'!$R$3:$R$7,1,FALSE))),"Please select a value from the drop-down menu",IF('DO NOT USE_Case Formulas'!A432,"OK",NA()))</f>
        <v>#N/A</v>
      </c>
      <c r="AE432" s="40" t="e">
        <f>IF(AND('DO NOT USE_Case Formulas'!A432,ISBLANK('Captura de datos CASO'!AB432)),"Lab Result Test Result is required",IF(AND(NOT(ISBLANK('Captura de datos CASO'!AB432)),ISNA(VLOOKUP('Captura de datos CASO'!AB432,'DO NOT USE_School Picklist'!$Q$3:$Q$8,1,FALSE))),"Please select a value from the drop-down menu",IF('DO NOT USE_Case Formulas'!A432,"OK",NA())))</f>
        <v>#N/A</v>
      </c>
    </row>
    <row r="433" spans="1:31" x14ac:dyDescent="0.3">
      <c r="A433" s="39" t="e">
        <f>IF('DO NOT USE_Case Formulas'!A433,IF('DO NOT USE_Case Formulas'!B433,"Not all required fields are completed","OK"),NA())</f>
        <v>#N/A</v>
      </c>
      <c r="B433" s="40" t="e">
        <f>IF(AND('DO NOT USE_Case Formulas'!A433,ISBLANK('Captura de datos CASO'!B433)),"First Name is required",IF(NOT(ISBLANK('Captura de datos CASO'!B433)),"OK",NA()))</f>
        <v>#N/A</v>
      </c>
      <c r="C433" s="40" t="e">
        <f>IF(AND('DO NOT USE_Case Formulas'!A433,ISBLANK('Captura de datos CASO'!C433)),"Last Name is required",IF(NOT(ISBLANK('Captura de datos CASO'!C433)),"OK",NA()))</f>
        <v>#N/A</v>
      </c>
      <c r="D433" s="40" t="e">
        <f>IF(AND('DO NOT USE_Case Formulas'!A433,ISBLANK('Captura de datos CASO'!D433)),"Birthdate is required",IF(NOT(ISBLANK('Captura de datos CASO'!D433)),"OK",NA()))</f>
        <v>#N/A</v>
      </c>
      <c r="E433" s="40" t="e">
        <f>IF(AND('DO NOT USE_Case Formulas'!A433,ISBLANK('Captura de datos CASO'!E433)),"Mobile Phone is required",IF(NOT(ISBLANK('Captura de datos CASO'!E433)),IF(AND(ISNUMBER(VALUE('Captura de datos CASO'!E433)),LEFT('Captura de datos CASO'!E433,1)&lt;&gt;"1",LEN('Captura de datos CASO'!E433)=10),"OK","Phone number must be valid format"),NA()))</f>
        <v>#N/A</v>
      </c>
      <c r="F433" s="40" t="e">
        <f>IF(LEN('Captura de datos CASO'!F433)&gt;255,"Home Street Address must be less than 255 characters",IF('DO NOT USE_Case Formulas'!A433,"OK",NA()))</f>
        <v>#N/A</v>
      </c>
      <c r="G433" s="40" t="e">
        <f>IF(LEN('Captura de datos CASO'!G433)&gt;40,"City must be less than 40 characters",IF('DO NOT USE_Case Formulas'!A433,"OK",NA()))</f>
        <v>#N/A</v>
      </c>
      <c r="H433" s="40" t="e">
        <f>IF(AND(NOT(ISBLANK('Captura de datos CASO'!H433)),ISNA(VLOOKUP('Captura de datos CASO'!H433,'DO NOT USE_School Picklist'!$P$3:$P$52,1,FALSE))),"Please select a value from the drop-down menu",IF('DO NOT USE_Case Formulas'!A433,"OK",NA()))</f>
        <v>#N/A</v>
      </c>
      <c r="I433" s="40" t="e">
        <f>IF(AND('DO NOT USE_Case Formulas'!A433,ISBLANK('Captura de datos CASO'!I433)),"Zip is required",IF(ISBLANK('Captura de datos CASO'!I433),NA(),"OK"))</f>
        <v>#N/A</v>
      </c>
      <c r="J433" s="40" t="e">
        <f>IF(AND('DO NOT USE_Case Formulas'!A433,ISBLANK('Captura de datos CASO'!J433)),"Student or Staff? is required",IF(ISBLANK('Captura de datos CASO'!J433),NA(),IF(ISNA(VLOOKUP('Captura de datos CASO'!J433,'DO NOT USE_School Picklist'!$B$3:$B$6,1,FALSE)),"Please select a value from the drop-down menu","OK")))</f>
        <v>#N/A</v>
      </c>
      <c r="K433" s="40" t="e">
        <f>IF(AND('Captura de datos CASO'!J433='DO NOT USE_School Picklist'!$B$4,ISBLANK('Captura de datos CASO'!K433)),"Occupation/Job Title is required if Student or Staff? is Yes, staff/faculty or volunteer",IF('DO NOT USE_Case Formulas'!A433,"OK",NA()))</f>
        <v>#N/A</v>
      </c>
      <c r="L433" s="40" t="e">
        <f ca="1">IF('Captura de datos CASO'!L433&gt;'DO NOT USE_School Picklist'!$C$3,"Date last on school campus/facility cannot be a future date",IF('DO NOT USE_Case Formulas'!A433,IF(ISBLANK('Captura de datos CASO'!L433),"Date last on school campus/facility is required","OK"),NA()))</f>
        <v>#N/A</v>
      </c>
      <c r="M433" s="40" t="e">
        <f>IF(AND('DO NOT USE_Case Formulas'!A433,ISBLANK('Captura de datos CASO'!M433)),"Specific Place in the Location is required",IF(ISBLANK('Captura de datos CASO'!M433),NA(),"OK"))</f>
        <v>#N/A</v>
      </c>
      <c r="N433" s="40" t="e">
        <f>IF(LEN('Captura de datos CASO'!N433)&gt;50,"Parent/Guardian Name must be less than 50 characters",IF('DO NOT USE_Case Formulas'!A433,"OK",NA()))</f>
        <v>#N/A</v>
      </c>
      <c r="O433" s="40" t="e">
        <f>IF(NOT(ISBLANK('Captura de datos CASO'!O433)),IF(AND(ISNUMBER('Captura de datos CASO'!O433),LEFT('Captura de datos CASO'!O433,1)&lt;&gt;"1",LEN('Captura de datos CASO'!O433)=10),"OK","Phone number must be valid format"),IF('DO NOT USE_Case Formulas'!A433,"OK",NA()))</f>
        <v>#N/A</v>
      </c>
      <c r="P433" s="53" t="e">
        <f>IF(AND(NOT(ISBLANK('Captura de datos CASO'!P433)),ISNA(VLOOKUP('Captura de datos CASO'!P433,'DO NOT USE_School Picklist'!$I$3:$I$5,1,FALSE))),"Please select a value from the drop-down menu",IF('DO NOT USE_Case Formulas'!A433,"OK",NA()))</f>
        <v>#N/A</v>
      </c>
      <c r="Q433" s="40" t="e">
        <f>IF(AND(NOT(ISBLANK('Captura de datos CASO'!Q433)),ISNA(VLOOKUP('Captura de datos CASO'!Q433,'DO NOT USE_School Picklist'!$E$3:$E$10,1,FALSE))),"Please select a value from the drop-down menu",IF('DO NOT USE_Case Formulas'!A433,"OK",NA()))</f>
        <v>#N/A</v>
      </c>
      <c r="R433" s="53" t="e">
        <f>IF(AND(NOT(ISBLANK('Captura de datos CASO'!R433)),ISNA(VLOOKUP('Captura de datos CASO'!R433,'DO NOT USE_School Picklist'!$W$3:$W$9,1,FALSE))),"Please select a value from the drop-down menu",IF('DO NOT USE_Case Formulas'!A433,"OK",NA()))</f>
        <v>#N/A</v>
      </c>
      <c r="S433" s="53" t="e">
        <f>IF(AND(NOT(ISBLANK('Captura de datos CASO'!S433)),ISNA(VLOOKUP('Captura de datos CASO'!S433,'DO NOT USE_School Picklist'!$W$3:$W$9,1,FALSE))),"Please select a value from the drop-down menu",IF('DO NOT USE_Case Formulas'!A433,"OK",NA()))</f>
        <v>#N/A</v>
      </c>
      <c r="T433" s="40" t="e">
        <f>IF(AND(NOT(ISBLANK('Captura de datos CASO'!T433)),ISNA(VLOOKUP('Captura de datos CASO'!T433,'DO NOT USE_School Picklist'!$F$3:$F$16,1,FALSE))),"Please select a value from the drop-down menu",IF('DO NOT USE_Case Formulas'!A433,"OK",NA()))</f>
        <v>#N/A</v>
      </c>
      <c r="U433" s="40" t="e">
        <f>IF(LEN('Captura de datos CASO'!U433)&gt;100,"Classroom(s) must be less than 100 characters",IF('DO NOT USE_Case Formulas'!A433,"OK",NA()))</f>
        <v>#N/A</v>
      </c>
      <c r="V433" s="40" t="e">
        <f>IF(AND(NOT(ISBLANK('Captura de datos CASO'!V433)),ISNA(VLOOKUP('Captura de datos CASO'!V433,'DO NOT USE_School Picklist'!$S$3:$S$12,1,FALSE))),"Please select a value from the drop-down menu",IF('DO NOT USE_Case Formulas'!A433,"OK",NA()))</f>
        <v>#N/A</v>
      </c>
      <c r="W433" s="40" t="e">
        <f>IF(AND(NOT(ISBLANK('Captura de datos CASO'!W433)),ISNA(VLOOKUP('Captura de datos CASO'!W433,'DO NOT USE_School Picklist'!$S$3:$S$12,1,FALSE))),"Please select a value from the drop-down menu",IF('DO NOT USE_Case Formulas'!A433,"OK",NA()))</f>
        <v>#N/A</v>
      </c>
      <c r="X433" s="40" t="e">
        <f>IF(LEN('Captura de datos CASO'!X433)&gt;80,"Name of Education Group must be less than 80 characters",IF('DO NOT USE_Case Formulas'!A433,"OK",NA()))</f>
        <v>#N/A</v>
      </c>
      <c r="Y433" s="40" t="e">
        <f>IF(AND(NOT(ISBLANK('Captura de datos CASO'!Y433)),ISNA(VLOOKUP('Captura de datos CASO'!Y433,'DO NOT USE_School Picklist'!$K$3:$K$6,1,FALSE))),"Please select a value from the drop-down menu",IF('DO NOT USE_Case Formulas'!A433,"OK",NA()))</f>
        <v>#N/A</v>
      </c>
      <c r="Z433" s="40" t="e">
        <f>IF(AND('DO NOT USE_Case Formulas'!A433,ISBLANK('Captura de datos CASO'!Z433)),"Has this person had symptoms? is required",IF(AND(NOT(ISBLANK('Captura de datos CASO'!Z433)),ISNA(VLOOKUP('Captura de datos CASO'!Z433,'DO NOT USE_School Picklist'!$D$3:$D$5,1,FALSE))),"Please select a value from the drop-down menu",IF(NOT(ISBLANK('Captura de datos CASO'!Z433)),"OK",NA())))</f>
        <v>#N/A</v>
      </c>
      <c r="AA433" s="40" t="e">
        <f>IF(AND('Captura de datos CASO'!Z433='DO NOT USE_School Picklist'!$D$3,ISBLANK('Captura de datos CASO'!AA433)),"Symptom Onset Date is required if Ever Symptomatic is Yes",IF('DO NOT USE_Case Formulas'!A433,"OK",NA()))</f>
        <v>#N/A</v>
      </c>
      <c r="AB433" s="40"/>
      <c r="AC433" s="40" t="e">
        <f ca="1">IF(AND('DO NOT USE_Case Formulas'!A433,ISBLANK('Captura de datos CASO'!AC433)),"Lab Result Test Date is required",IF('Captura de datos CASO'!AC433&gt;'DO NOT USE_School Picklist'!$C$3,"Test Date cannot be a future date",IF(NOT(ISBLANK('Captura de datos CASO'!AC433)),"OK",NA())))</f>
        <v>#N/A</v>
      </c>
      <c r="AD433" s="40" t="e">
        <f>IF(AND(NOT(ISBLANK('Captura de datos CASO'!AD433)),ISNA(VLOOKUP('Captura de datos CASO'!AD433,'DO NOT USE_School Picklist'!$R$3:$R$7,1,FALSE))),"Please select a value from the drop-down menu",IF('DO NOT USE_Case Formulas'!A433,"OK",NA()))</f>
        <v>#N/A</v>
      </c>
      <c r="AE433" s="40" t="e">
        <f>IF(AND('DO NOT USE_Case Formulas'!A433,ISBLANK('Captura de datos CASO'!AB433)),"Lab Result Test Result is required",IF(AND(NOT(ISBLANK('Captura de datos CASO'!AB433)),ISNA(VLOOKUP('Captura de datos CASO'!AB433,'DO NOT USE_School Picklist'!$Q$3:$Q$8,1,FALSE))),"Please select a value from the drop-down menu",IF('DO NOT USE_Case Formulas'!A433,"OK",NA())))</f>
        <v>#N/A</v>
      </c>
    </row>
    <row r="434" spans="1:31" x14ac:dyDescent="0.3">
      <c r="A434" s="39" t="e">
        <f>IF('DO NOT USE_Case Formulas'!A434,IF('DO NOT USE_Case Formulas'!B434,"Not all required fields are completed","OK"),NA())</f>
        <v>#N/A</v>
      </c>
      <c r="B434" s="40" t="e">
        <f>IF(AND('DO NOT USE_Case Formulas'!A434,ISBLANK('Captura de datos CASO'!B434)),"First Name is required",IF(NOT(ISBLANK('Captura de datos CASO'!B434)),"OK",NA()))</f>
        <v>#N/A</v>
      </c>
      <c r="C434" s="40" t="e">
        <f>IF(AND('DO NOT USE_Case Formulas'!A434,ISBLANK('Captura de datos CASO'!C434)),"Last Name is required",IF(NOT(ISBLANK('Captura de datos CASO'!C434)),"OK",NA()))</f>
        <v>#N/A</v>
      </c>
      <c r="D434" s="40" t="e">
        <f>IF(AND('DO NOT USE_Case Formulas'!A434,ISBLANK('Captura de datos CASO'!D434)),"Birthdate is required",IF(NOT(ISBLANK('Captura de datos CASO'!D434)),"OK",NA()))</f>
        <v>#N/A</v>
      </c>
      <c r="E434" s="40" t="e">
        <f>IF(AND('DO NOT USE_Case Formulas'!A434,ISBLANK('Captura de datos CASO'!E434)),"Mobile Phone is required",IF(NOT(ISBLANK('Captura de datos CASO'!E434)),IF(AND(ISNUMBER(VALUE('Captura de datos CASO'!E434)),LEFT('Captura de datos CASO'!E434,1)&lt;&gt;"1",LEN('Captura de datos CASO'!E434)=10),"OK","Phone number must be valid format"),NA()))</f>
        <v>#N/A</v>
      </c>
      <c r="F434" s="40" t="e">
        <f>IF(LEN('Captura de datos CASO'!F434)&gt;255,"Home Street Address must be less than 255 characters",IF('DO NOT USE_Case Formulas'!A434,"OK",NA()))</f>
        <v>#N/A</v>
      </c>
      <c r="G434" s="40" t="e">
        <f>IF(LEN('Captura de datos CASO'!G434)&gt;40,"City must be less than 40 characters",IF('DO NOT USE_Case Formulas'!A434,"OK",NA()))</f>
        <v>#N/A</v>
      </c>
      <c r="H434" s="40" t="e">
        <f>IF(AND(NOT(ISBLANK('Captura de datos CASO'!H434)),ISNA(VLOOKUP('Captura de datos CASO'!H434,'DO NOT USE_School Picklist'!$P$3:$P$52,1,FALSE))),"Please select a value from the drop-down menu",IF('DO NOT USE_Case Formulas'!A434,"OK",NA()))</f>
        <v>#N/A</v>
      </c>
      <c r="I434" s="40" t="e">
        <f>IF(AND('DO NOT USE_Case Formulas'!A434,ISBLANK('Captura de datos CASO'!I434)),"Zip is required",IF(ISBLANK('Captura de datos CASO'!I434),NA(),"OK"))</f>
        <v>#N/A</v>
      </c>
      <c r="J434" s="40" t="e">
        <f>IF(AND('DO NOT USE_Case Formulas'!A434,ISBLANK('Captura de datos CASO'!J434)),"Student or Staff? is required",IF(ISBLANK('Captura de datos CASO'!J434),NA(),IF(ISNA(VLOOKUP('Captura de datos CASO'!J434,'DO NOT USE_School Picklist'!$B$3:$B$6,1,FALSE)),"Please select a value from the drop-down menu","OK")))</f>
        <v>#N/A</v>
      </c>
      <c r="K434" s="40" t="e">
        <f>IF(AND('Captura de datos CASO'!J434='DO NOT USE_School Picklist'!$B$4,ISBLANK('Captura de datos CASO'!K434)),"Occupation/Job Title is required if Student or Staff? is Yes, staff/faculty or volunteer",IF('DO NOT USE_Case Formulas'!A434,"OK",NA()))</f>
        <v>#N/A</v>
      </c>
      <c r="L434" s="40" t="e">
        <f ca="1">IF('Captura de datos CASO'!L434&gt;'DO NOT USE_School Picklist'!$C$3,"Date last on school campus/facility cannot be a future date",IF('DO NOT USE_Case Formulas'!A434,IF(ISBLANK('Captura de datos CASO'!L434),"Date last on school campus/facility is required","OK"),NA()))</f>
        <v>#N/A</v>
      </c>
      <c r="M434" s="40" t="e">
        <f>IF(AND('DO NOT USE_Case Formulas'!A434,ISBLANK('Captura de datos CASO'!M434)),"Specific Place in the Location is required",IF(ISBLANK('Captura de datos CASO'!M434),NA(),"OK"))</f>
        <v>#N/A</v>
      </c>
      <c r="N434" s="40" t="e">
        <f>IF(LEN('Captura de datos CASO'!N434)&gt;50,"Parent/Guardian Name must be less than 50 characters",IF('DO NOT USE_Case Formulas'!A434,"OK",NA()))</f>
        <v>#N/A</v>
      </c>
      <c r="O434" s="40" t="e">
        <f>IF(NOT(ISBLANK('Captura de datos CASO'!O434)),IF(AND(ISNUMBER('Captura de datos CASO'!O434),LEFT('Captura de datos CASO'!O434,1)&lt;&gt;"1",LEN('Captura de datos CASO'!O434)=10),"OK","Phone number must be valid format"),IF('DO NOT USE_Case Formulas'!A434,"OK",NA()))</f>
        <v>#N/A</v>
      </c>
      <c r="P434" s="53" t="e">
        <f>IF(AND(NOT(ISBLANK('Captura de datos CASO'!P434)),ISNA(VLOOKUP('Captura de datos CASO'!P434,'DO NOT USE_School Picklist'!$I$3:$I$5,1,FALSE))),"Please select a value from the drop-down menu",IF('DO NOT USE_Case Formulas'!A434,"OK",NA()))</f>
        <v>#N/A</v>
      </c>
      <c r="Q434" s="40" t="e">
        <f>IF(AND(NOT(ISBLANK('Captura de datos CASO'!Q434)),ISNA(VLOOKUP('Captura de datos CASO'!Q434,'DO NOT USE_School Picklist'!$E$3:$E$10,1,FALSE))),"Please select a value from the drop-down menu",IF('DO NOT USE_Case Formulas'!A434,"OK",NA()))</f>
        <v>#N/A</v>
      </c>
      <c r="R434" s="53" t="e">
        <f>IF(AND(NOT(ISBLANK('Captura de datos CASO'!R434)),ISNA(VLOOKUP('Captura de datos CASO'!R434,'DO NOT USE_School Picklist'!$W$3:$W$9,1,FALSE))),"Please select a value from the drop-down menu",IF('DO NOT USE_Case Formulas'!A434,"OK",NA()))</f>
        <v>#N/A</v>
      </c>
      <c r="S434" s="53" t="e">
        <f>IF(AND(NOT(ISBLANK('Captura de datos CASO'!S434)),ISNA(VLOOKUP('Captura de datos CASO'!S434,'DO NOT USE_School Picklist'!$W$3:$W$9,1,FALSE))),"Please select a value from the drop-down menu",IF('DO NOT USE_Case Formulas'!A434,"OK",NA()))</f>
        <v>#N/A</v>
      </c>
      <c r="T434" s="40" t="e">
        <f>IF(AND(NOT(ISBLANK('Captura de datos CASO'!T434)),ISNA(VLOOKUP('Captura de datos CASO'!T434,'DO NOT USE_School Picklist'!$F$3:$F$16,1,FALSE))),"Please select a value from the drop-down menu",IF('DO NOT USE_Case Formulas'!A434,"OK",NA()))</f>
        <v>#N/A</v>
      </c>
      <c r="U434" s="40" t="e">
        <f>IF(LEN('Captura de datos CASO'!U434)&gt;100,"Classroom(s) must be less than 100 characters",IF('DO NOT USE_Case Formulas'!A434,"OK",NA()))</f>
        <v>#N/A</v>
      </c>
      <c r="V434" s="40" t="e">
        <f>IF(AND(NOT(ISBLANK('Captura de datos CASO'!V434)),ISNA(VLOOKUP('Captura de datos CASO'!V434,'DO NOT USE_School Picklist'!$S$3:$S$12,1,FALSE))),"Please select a value from the drop-down menu",IF('DO NOT USE_Case Formulas'!A434,"OK",NA()))</f>
        <v>#N/A</v>
      </c>
      <c r="W434" s="40" t="e">
        <f>IF(AND(NOT(ISBLANK('Captura de datos CASO'!W434)),ISNA(VLOOKUP('Captura de datos CASO'!W434,'DO NOT USE_School Picklist'!$S$3:$S$12,1,FALSE))),"Please select a value from the drop-down menu",IF('DO NOT USE_Case Formulas'!A434,"OK",NA()))</f>
        <v>#N/A</v>
      </c>
      <c r="X434" s="40" t="e">
        <f>IF(LEN('Captura de datos CASO'!X434)&gt;80,"Name of Education Group must be less than 80 characters",IF('DO NOT USE_Case Formulas'!A434,"OK",NA()))</f>
        <v>#N/A</v>
      </c>
      <c r="Y434" s="40" t="e">
        <f>IF(AND(NOT(ISBLANK('Captura de datos CASO'!Y434)),ISNA(VLOOKUP('Captura de datos CASO'!Y434,'DO NOT USE_School Picklist'!$K$3:$K$6,1,FALSE))),"Please select a value from the drop-down menu",IF('DO NOT USE_Case Formulas'!A434,"OK",NA()))</f>
        <v>#N/A</v>
      </c>
      <c r="Z434" s="40" t="e">
        <f>IF(AND('DO NOT USE_Case Formulas'!A434,ISBLANK('Captura de datos CASO'!Z434)),"Has this person had symptoms? is required",IF(AND(NOT(ISBLANK('Captura de datos CASO'!Z434)),ISNA(VLOOKUP('Captura de datos CASO'!Z434,'DO NOT USE_School Picklist'!$D$3:$D$5,1,FALSE))),"Please select a value from the drop-down menu",IF(NOT(ISBLANK('Captura de datos CASO'!Z434)),"OK",NA())))</f>
        <v>#N/A</v>
      </c>
      <c r="AA434" s="40" t="e">
        <f>IF(AND('Captura de datos CASO'!Z434='DO NOT USE_School Picklist'!$D$3,ISBLANK('Captura de datos CASO'!AA434)),"Symptom Onset Date is required if Ever Symptomatic is Yes",IF('DO NOT USE_Case Formulas'!A434,"OK",NA()))</f>
        <v>#N/A</v>
      </c>
      <c r="AB434" s="40"/>
      <c r="AC434" s="40" t="e">
        <f ca="1">IF(AND('DO NOT USE_Case Formulas'!A434,ISBLANK('Captura de datos CASO'!AC434)),"Lab Result Test Date is required",IF('Captura de datos CASO'!AC434&gt;'DO NOT USE_School Picklist'!$C$3,"Test Date cannot be a future date",IF(NOT(ISBLANK('Captura de datos CASO'!AC434)),"OK",NA())))</f>
        <v>#N/A</v>
      </c>
      <c r="AD434" s="40" t="e">
        <f>IF(AND(NOT(ISBLANK('Captura de datos CASO'!AD434)),ISNA(VLOOKUP('Captura de datos CASO'!AD434,'DO NOT USE_School Picklist'!$R$3:$R$7,1,FALSE))),"Please select a value from the drop-down menu",IF('DO NOT USE_Case Formulas'!A434,"OK",NA()))</f>
        <v>#N/A</v>
      </c>
      <c r="AE434" s="40" t="e">
        <f>IF(AND('DO NOT USE_Case Formulas'!A434,ISBLANK('Captura de datos CASO'!AB434)),"Lab Result Test Result is required",IF(AND(NOT(ISBLANK('Captura de datos CASO'!AB434)),ISNA(VLOOKUP('Captura de datos CASO'!AB434,'DO NOT USE_School Picklist'!$Q$3:$Q$8,1,FALSE))),"Please select a value from the drop-down menu",IF('DO NOT USE_Case Formulas'!A434,"OK",NA())))</f>
        <v>#N/A</v>
      </c>
    </row>
    <row r="435" spans="1:31" x14ac:dyDescent="0.3">
      <c r="A435" s="39" t="e">
        <f>IF('DO NOT USE_Case Formulas'!A435,IF('DO NOT USE_Case Formulas'!B435,"Not all required fields are completed","OK"),NA())</f>
        <v>#N/A</v>
      </c>
      <c r="B435" s="40" t="e">
        <f>IF(AND('DO NOT USE_Case Formulas'!A435,ISBLANK('Captura de datos CASO'!B435)),"First Name is required",IF(NOT(ISBLANK('Captura de datos CASO'!B435)),"OK",NA()))</f>
        <v>#N/A</v>
      </c>
      <c r="C435" s="40" t="e">
        <f>IF(AND('DO NOT USE_Case Formulas'!A435,ISBLANK('Captura de datos CASO'!C435)),"Last Name is required",IF(NOT(ISBLANK('Captura de datos CASO'!C435)),"OK",NA()))</f>
        <v>#N/A</v>
      </c>
      <c r="D435" s="40" t="e">
        <f>IF(AND('DO NOT USE_Case Formulas'!A435,ISBLANK('Captura de datos CASO'!D435)),"Birthdate is required",IF(NOT(ISBLANK('Captura de datos CASO'!D435)),"OK",NA()))</f>
        <v>#N/A</v>
      </c>
      <c r="E435" s="40" t="e">
        <f>IF(AND('DO NOT USE_Case Formulas'!A435,ISBLANK('Captura de datos CASO'!E435)),"Mobile Phone is required",IF(NOT(ISBLANK('Captura de datos CASO'!E435)),IF(AND(ISNUMBER(VALUE('Captura de datos CASO'!E435)),LEFT('Captura de datos CASO'!E435,1)&lt;&gt;"1",LEN('Captura de datos CASO'!E435)=10),"OK","Phone number must be valid format"),NA()))</f>
        <v>#N/A</v>
      </c>
      <c r="F435" s="40" t="e">
        <f>IF(LEN('Captura de datos CASO'!F435)&gt;255,"Home Street Address must be less than 255 characters",IF('DO NOT USE_Case Formulas'!A435,"OK",NA()))</f>
        <v>#N/A</v>
      </c>
      <c r="G435" s="40" t="e">
        <f>IF(LEN('Captura de datos CASO'!G435)&gt;40,"City must be less than 40 characters",IF('DO NOT USE_Case Formulas'!A435,"OK",NA()))</f>
        <v>#N/A</v>
      </c>
      <c r="H435" s="40" t="e">
        <f>IF(AND(NOT(ISBLANK('Captura de datos CASO'!H435)),ISNA(VLOOKUP('Captura de datos CASO'!H435,'DO NOT USE_School Picklist'!$P$3:$P$52,1,FALSE))),"Please select a value from the drop-down menu",IF('DO NOT USE_Case Formulas'!A435,"OK",NA()))</f>
        <v>#N/A</v>
      </c>
      <c r="I435" s="40" t="e">
        <f>IF(AND('DO NOT USE_Case Formulas'!A435,ISBLANK('Captura de datos CASO'!I435)),"Zip is required",IF(ISBLANK('Captura de datos CASO'!I435),NA(),"OK"))</f>
        <v>#N/A</v>
      </c>
      <c r="J435" s="40" t="e">
        <f>IF(AND('DO NOT USE_Case Formulas'!A435,ISBLANK('Captura de datos CASO'!J435)),"Student or Staff? is required",IF(ISBLANK('Captura de datos CASO'!J435),NA(),IF(ISNA(VLOOKUP('Captura de datos CASO'!J435,'DO NOT USE_School Picklist'!$B$3:$B$6,1,FALSE)),"Please select a value from the drop-down menu","OK")))</f>
        <v>#N/A</v>
      </c>
      <c r="K435" s="40" t="e">
        <f>IF(AND('Captura de datos CASO'!J435='DO NOT USE_School Picklist'!$B$4,ISBLANK('Captura de datos CASO'!K435)),"Occupation/Job Title is required if Student or Staff? is Yes, staff/faculty or volunteer",IF('DO NOT USE_Case Formulas'!A435,"OK",NA()))</f>
        <v>#N/A</v>
      </c>
      <c r="L435" s="40" t="e">
        <f ca="1">IF('Captura de datos CASO'!L435&gt;'DO NOT USE_School Picklist'!$C$3,"Date last on school campus/facility cannot be a future date",IF('DO NOT USE_Case Formulas'!A435,IF(ISBLANK('Captura de datos CASO'!L435),"Date last on school campus/facility is required","OK"),NA()))</f>
        <v>#N/A</v>
      </c>
      <c r="M435" s="40" t="e">
        <f>IF(AND('DO NOT USE_Case Formulas'!A435,ISBLANK('Captura de datos CASO'!M435)),"Specific Place in the Location is required",IF(ISBLANK('Captura de datos CASO'!M435),NA(),"OK"))</f>
        <v>#N/A</v>
      </c>
      <c r="N435" s="40" t="e">
        <f>IF(LEN('Captura de datos CASO'!N435)&gt;50,"Parent/Guardian Name must be less than 50 characters",IF('DO NOT USE_Case Formulas'!A435,"OK",NA()))</f>
        <v>#N/A</v>
      </c>
      <c r="O435" s="40" t="e">
        <f>IF(NOT(ISBLANK('Captura de datos CASO'!O435)),IF(AND(ISNUMBER('Captura de datos CASO'!O435),LEFT('Captura de datos CASO'!O435,1)&lt;&gt;"1",LEN('Captura de datos CASO'!O435)=10),"OK","Phone number must be valid format"),IF('DO NOT USE_Case Formulas'!A435,"OK",NA()))</f>
        <v>#N/A</v>
      </c>
      <c r="P435" s="53" t="e">
        <f>IF(AND(NOT(ISBLANK('Captura de datos CASO'!P435)),ISNA(VLOOKUP('Captura de datos CASO'!P435,'DO NOT USE_School Picklist'!$I$3:$I$5,1,FALSE))),"Please select a value from the drop-down menu",IF('DO NOT USE_Case Formulas'!A435,"OK",NA()))</f>
        <v>#N/A</v>
      </c>
      <c r="Q435" s="40" t="e">
        <f>IF(AND(NOT(ISBLANK('Captura de datos CASO'!Q435)),ISNA(VLOOKUP('Captura de datos CASO'!Q435,'DO NOT USE_School Picklist'!$E$3:$E$10,1,FALSE))),"Please select a value from the drop-down menu",IF('DO NOT USE_Case Formulas'!A435,"OK",NA()))</f>
        <v>#N/A</v>
      </c>
      <c r="R435" s="53" t="e">
        <f>IF(AND(NOT(ISBLANK('Captura de datos CASO'!R435)),ISNA(VLOOKUP('Captura de datos CASO'!R435,'DO NOT USE_School Picklist'!$W$3:$W$9,1,FALSE))),"Please select a value from the drop-down menu",IF('DO NOT USE_Case Formulas'!A435,"OK",NA()))</f>
        <v>#N/A</v>
      </c>
      <c r="S435" s="53" t="e">
        <f>IF(AND(NOT(ISBLANK('Captura de datos CASO'!S435)),ISNA(VLOOKUP('Captura de datos CASO'!S435,'DO NOT USE_School Picklist'!$W$3:$W$9,1,FALSE))),"Please select a value from the drop-down menu",IF('DO NOT USE_Case Formulas'!A435,"OK",NA()))</f>
        <v>#N/A</v>
      </c>
      <c r="T435" s="40" t="e">
        <f>IF(AND(NOT(ISBLANK('Captura de datos CASO'!T435)),ISNA(VLOOKUP('Captura de datos CASO'!T435,'DO NOT USE_School Picklist'!$F$3:$F$16,1,FALSE))),"Please select a value from the drop-down menu",IF('DO NOT USE_Case Formulas'!A435,"OK",NA()))</f>
        <v>#N/A</v>
      </c>
      <c r="U435" s="40" t="e">
        <f>IF(LEN('Captura de datos CASO'!U435)&gt;100,"Classroom(s) must be less than 100 characters",IF('DO NOT USE_Case Formulas'!A435,"OK",NA()))</f>
        <v>#N/A</v>
      </c>
      <c r="V435" s="40" t="e">
        <f>IF(AND(NOT(ISBLANK('Captura de datos CASO'!V435)),ISNA(VLOOKUP('Captura de datos CASO'!V435,'DO NOT USE_School Picklist'!$S$3:$S$12,1,FALSE))),"Please select a value from the drop-down menu",IF('DO NOT USE_Case Formulas'!A435,"OK",NA()))</f>
        <v>#N/A</v>
      </c>
      <c r="W435" s="40" t="e">
        <f>IF(AND(NOT(ISBLANK('Captura de datos CASO'!W435)),ISNA(VLOOKUP('Captura de datos CASO'!W435,'DO NOT USE_School Picklist'!$S$3:$S$12,1,FALSE))),"Please select a value from the drop-down menu",IF('DO NOT USE_Case Formulas'!A435,"OK",NA()))</f>
        <v>#N/A</v>
      </c>
      <c r="X435" s="40" t="e">
        <f>IF(LEN('Captura de datos CASO'!X435)&gt;80,"Name of Education Group must be less than 80 characters",IF('DO NOT USE_Case Formulas'!A435,"OK",NA()))</f>
        <v>#N/A</v>
      </c>
      <c r="Y435" s="40" t="e">
        <f>IF(AND(NOT(ISBLANK('Captura de datos CASO'!Y435)),ISNA(VLOOKUP('Captura de datos CASO'!Y435,'DO NOT USE_School Picklist'!$K$3:$K$6,1,FALSE))),"Please select a value from the drop-down menu",IF('DO NOT USE_Case Formulas'!A435,"OK",NA()))</f>
        <v>#N/A</v>
      </c>
      <c r="Z435" s="40" t="e">
        <f>IF(AND('DO NOT USE_Case Formulas'!A435,ISBLANK('Captura de datos CASO'!Z435)),"Has this person had symptoms? is required",IF(AND(NOT(ISBLANK('Captura de datos CASO'!Z435)),ISNA(VLOOKUP('Captura de datos CASO'!Z435,'DO NOT USE_School Picklist'!$D$3:$D$5,1,FALSE))),"Please select a value from the drop-down menu",IF(NOT(ISBLANK('Captura de datos CASO'!Z435)),"OK",NA())))</f>
        <v>#N/A</v>
      </c>
      <c r="AA435" s="40" t="e">
        <f>IF(AND('Captura de datos CASO'!Z435='DO NOT USE_School Picklist'!$D$3,ISBLANK('Captura de datos CASO'!AA435)),"Symptom Onset Date is required if Ever Symptomatic is Yes",IF('DO NOT USE_Case Formulas'!A435,"OK",NA()))</f>
        <v>#N/A</v>
      </c>
      <c r="AB435" s="40"/>
      <c r="AC435" s="40" t="e">
        <f ca="1">IF(AND('DO NOT USE_Case Formulas'!A435,ISBLANK('Captura de datos CASO'!AC435)),"Lab Result Test Date is required",IF('Captura de datos CASO'!AC435&gt;'DO NOT USE_School Picklist'!$C$3,"Test Date cannot be a future date",IF(NOT(ISBLANK('Captura de datos CASO'!AC435)),"OK",NA())))</f>
        <v>#N/A</v>
      </c>
      <c r="AD435" s="40" t="e">
        <f>IF(AND(NOT(ISBLANK('Captura de datos CASO'!AD435)),ISNA(VLOOKUP('Captura de datos CASO'!AD435,'DO NOT USE_School Picklist'!$R$3:$R$7,1,FALSE))),"Please select a value from the drop-down menu",IF('DO NOT USE_Case Formulas'!A435,"OK",NA()))</f>
        <v>#N/A</v>
      </c>
      <c r="AE435" s="40" t="e">
        <f>IF(AND('DO NOT USE_Case Formulas'!A435,ISBLANK('Captura de datos CASO'!AB435)),"Lab Result Test Result is required",IF(AND(NOT(ISBLANK('Captura de datos CASO'!AB435)),ISNA(VLOOKUP('Captura de datos CASO'!AB435,'DO NOT USE_School Picklist'!$Q$3:$Q$8,1,FALSE))),"Please select a value from the drop-down menu",IF('DO NOT USE_Case Formulas'!A435,"OK",NA())))</f>
        <v>#N/A</v>
      </c>
    </row>
    <row r="436" spans="1:31" x14ac:dyDescent="0.3">
      <c r="A436" s="39" t="e">
        <f>IF('DO NOT USE_Case Formulas'!A436,IF('DO NOT USE_Case Formulas'!B436,"Not all required fields are completed","OK"),NA())</f>
        <v>#N/A</v>
      </c>
      <c r="B436" s="40" t="e">
        <f>IF(AND('DO NOT USE_Case Formulas'!A436,ISBLANK('Captura de datos CASO'!B436)),"First Name is required",IF(NOT(ISBLANK('Captura de datos CASO'!B436)),"OK",NA()))</f>
        <v>#N/A</v>
      </c>
      <c r="C436" s="40" t="e">
        <f>IF(AND('DO NOT USE_Case Formulas'!A436,ISBLANK('Captura de datos CASO'!C436)),"Last Name is required",IF(NOT(ISBLANK('Captura de datos CASO'!C436)),"OK",NA()))</f>
        <v>#N/A</v>
      </c>
      <c r="D436" s="40" t="e">
        <f>IF(AND('DO NOT USE_Case Formulas'!A436,ISBLANK('Captura de datos CASO'!D436)),"Birthdate is required",IF(NOT(ISBLANK('Captura de datos CASO'!D436)),"OK",NA()))</f>
        <v>#N/A</v>
      </c>
      <c r="E436" s="40" t="e">
        <f>IF(AND('DO NOT USE_Case Formulas'!A436,ISBLANK('Captura de datos CASO'!E436)),"Mobile Phone is required",IF(NOT(ISBLANK('Captura de datos CASO'!E436)),IF(AND(ISNUMBER(VALUE('Captura de datos CASO'!E436)),LEFT('Captura de datos CASO'!E436,1)&lt;&gt;"1",LEN('Captura de datos CASO'!E436)=10),"OK","Phone number must be valid format"),NA()))</f>
        <v>#N/A</v>
      </c>
      <c r="F436" s="40" t="e">
        <f>IF(LEN('Captura de datos CASO'!F436)&gt;255,"Home Street Address must be less than 255 characters",IF('DO NOT USE_Case Formulas'!A436,"OK",NA()))</f>
        <v>#N/A</v>
      </c>
      <c r="G436" s="40" t="e">
        <f>IF(LEN('Captura de datos CASO'!G436)&gt;40,"City must be less than 40 characters",IF('DO NOT USE_Case Formulas'!A436,"OK",NA()))</f>
        <v>#N/A</v>
      </c>
      <c r="H436" s="40" t="e">
        <f>IF(AND(NOT(ISBLANK('Captura de datos CASO'!H436)),ISNA(VLOOKUP('Captura de datos CASO'!H436,'DO NOT USE_School Picklist'!$P$3:$P$52,1,FALSE))),"Please select a value from the drop-down menu",IF('DO NOT USE_Case Formulas'!A436,"OK",NA()))</f>
        <v>#N/A</v>
      </c>
      <c r="I436" s="40" t="e">
        <f>IF(AND('DO NOT USE_Case Formulas'!A436,ISBLANK('Captura de datos CASO'!I436)),"Zip is required",IF(ISBLANK('Captura de datos CASO'!I436),NA(),"OK"))</f>
        <v>#N/A</v>
      </c>
      <c r="J436" s="40" t="e">
        <f>IF(AND('DO NOT USE_Case Formulas'!A436,ISBLANK('Captura de datos CASO'!J436)),"Student or Staff? is required",IF(ISBLANK('Captura de datos CASO'!J436),NA(),IF(ISNA(VLOOKUP('Captura de datos CASO'!J436,'DO NOT USE_School Picklist'!$B$3:$B$6,1,FALSE)),"Please select a value from the drop-down menu","OK")))</f>
        <v>#N/A</v>
      </c>
      <c r="K436" s="40" t="e">
        <f>IF(AND('Captura de datos CASO'!J436='DO NOT USE_School Picklist'!$B$4,ISBLANK('Captura de datos CASO'!K436)),"Occupation/Job Title is required if Student or Staff? is Yes, staff/faculty or volunteer",IF('DO NOT USE_Case Formulas'!A436,"OK",NA()))</f>
        <v>#N/A</v>
      </c>
      <c r="L436" s="40" t="e">
        <f ca="1">IF('Captura de datos CASO'!L436&gt;'DO NOT USE_School Picklist'!$C$3,"Date last on school campus/facility cannot be a future date",IF('DO NOT USE_Case Formulas'!A436,IF(ISBLANK('Captura de datos CASO'!L436),"Date last on school campus/facility is required","OK"),NA()))</f>
        <v>#N/A</v>
      </c>
      <c r="M436" s="40" t="e">
        <f>IF(AND('DO NOT USE_Case Formulas'!A436,ISBLANK('Captura de datos CASO'!M436)),"Specific Place in the Location is required",IF(ISBLANK('Captura de datos CASO'!M436),NA(),"OK"))</f>
        <v>#N/A</v>
      </c>
      <c r="N436" s="40" t="e">
        <f>IF(LEN('Captura de datos CASO'!N436)&gt;50,"Parent/Guardian Name must be less than 50 characters",IF('DO NOT USE_Case Formulas'!A436,"OK",NA()))</f>
        <v>#N/A</v>
      </c>
      <c r="O436" s="40" t="e">
        <f>IF(NOT(ISBLANK('Captura de datos CASO'!O436)),IF(AND(ISNUMBER('Captura de datos CASO'!O436),LEFT('Captura de datos CASO'!O436,1)&lt;&gt;"1",LEN('Captura de datos CASO'!O436)=10),"OK","Phone number must be valid format"),IF('DO NOT USE_Case Formulas'!A436,"OK",NA()))</f>
        <v>#N/A</v>
      </c>
      <c r="P436" s="53" t="e">
        <f>IF(AND(NOT(ISBLANK('Captura de datos CASO'!P436)),ISNA(VLOOKUP('Captura de datos CASO'!P436,'DO NOT USE_School Picklist'!$I$3:$I$5,1,FALSE))),"Please select a value from the drop-down menu",IF('DO NOT USE_Case Formulas'!A436,"OK",NA()))</f>
        <v>#N/A</v>
      </c>
      <c r="Q436" s="40" t="e">
        <f>IF(AND(NOT(ISBLANK('Captura de datos CASO'!Q436)),ISNA(VLOOKUP('Captura de datos CASO'!Q436,'DO NOT USE_School Picklist'!$E$3:$E$10,1,FALSE))),"Please select a value from the drop-down menu",IF('DO NOT USE_Case Formulas'!A436,"OK",NA()))</f>
        <v>#N/A</v>
      </c>
      <c r="R436" s="53" t="e">
        <f>IF(AND(NOT(ISBLANK('Captura de datos CASO'!R436)),ISNA(VLOOKUP('Captura de datos CASO'!R436,'DO NOT USE_School Picklist'!$W$3:$W$9,1,FALSE))),"Please select a value from the drop-down menu",IF('DO NOT USE_Case Formulas'!A436,"OK",NA()))</f>
        <v>#N/A</v>
      </c>
      <c r="S436" s="53" t="e">
        <f>IF(AND(NOT(ISBLANK('Captura de datos CASO'!S436)),ISNA(VLOOKUP('Captura de datos CASO'!S436,'DO NOT USE_School Picklist'!$W$3:$W$9,1,FALSE))),"Please select a value from the drop-down menu",IF('DO NOT USE_Case Formulas'!A436,"OK",NA()))</f>
        <v>#N/A</v>
      </c>
      <c r="T436" s="40" t="e">
        <f>IF(AND(NOT(ISBLANK('Captura de datos CASO'!T436)),ISNA(VLOOKUP('Captura de datos CASO'!T436,'DO NOT USE_School Picklist'!$F$3:$F$16,1,FALSE))),"Please select a value from the drop-down menu",IF('DO NOT USE_Case Formulas'!A436,"OK",NA()))</f>
        <v>#N/A</v>
      </c>
      <c r="U436" s="40" t="e">
        <f>IF(LEN('Captura de datos CASO'!U436)&gt;100,"Classroom(s) must be less than 100 characters",IF('DO NOT USE_Case Formulas'!A436,"OK",NA()))</f>
        <v>#N/A</v>
      </c>
      <c r="V436" s="40" t="e">
        <f>IF(AND(NOT(ISBLANK('Captura de datos CASO'!V436)),ISNA(VLOOKUP('Captura de datos CASO'!V436,'DO NOT USE_School Picklist'!$S$3:$S$12,1,FALSE))),"Please select a value from the drop-down menu",IF('DO NOT USE_Case Formulas'!A436,"OK",NA()))</f>
        <v>#N/A</v>
      </c>
      <c r="W436" s="40" t="e">
        <f>IF(AND(NOT(ISBLANK('Captura de datos CASO'!W436)),ISNA(VLOOKUP('Captura de datos CASO'!W436,'DO NOT USE_School Picklist'!$S$3:$S$12,1,FALSE))),"Please select a value from the drop-down menu",IF('DO NOT USE_Case Formulas'!A436,"OK",NA()))</f>
        <v>#N/A</v>
      </c>
      <c r="X436" s="40" t="e">
        <f>IF(LEN('Captura de datos CASO'!X436)&gt;80,"Name of Education Group must be less than 80 characters",IF('DO NOT USE_Case Formulas'!A436,"OK",NA()))</f>
        <v>#N/A</v>
      </c>
      <c r="Y436" s="40" t="e">
        <f>IF(AND(NOT(ISBLANK('Captura de datos CASO'!Y436)),ISNA(VLOOKUP('Captura de datos CASO'!Y436,'DO NOT USE_School Picklist'!$K$3:$K$6,1,FALSE))),"Please select a value from the drop-down menu",IF('DO NOT USE_Case Formulas'!A436,"OK",NA()))</f>
        <v>#N/A</v>
      </c>
      <c r="Z436" s="40" t="e">
        <f>IF(AND('DO NOT USE_Case Formulas'!A436,ISBLANK('Captura de datos CASO'!Z436)),"Has this person had symptoms? is required",IF(AND(NOT(ISBLANK('Captura de datos CASO'!Z436)),ISNA(VLOOKUP('Captura de datos CASO'!Z436,'DO NOT USE_School Picklist'!$D$3:$D$5,1,FALSE))),"Please select a value from the drop-down menu",IF(NOT(ISBLANK('Captura de datos CASO'!Z436)),"OK",NA())))</f>
        <v>#N/A</v>
      </c>
      <c r="AA436" s="40" t="e">
        <f>IF(AND('Captura de datos CASO'!Z436='DO NOT USE_School Picklist'!$D$3,ISBLANK('Captura de datos CASO'!AA436)),"Symptom Onset Date is required if Ever Symptomatic is Yes",IF('DO NOT USE_Case Formulas'!A436,"OK",NA()))</f>
        <v>#N/A</v>
      </c>
      <c r="AB436" s="40"/>
      <c r="AC436" s="40" t="e">
        <f ca="1">IF(AND('DO NOT USE_Case Formulas'!A436,ISBLANK('Captura de datos CASO'!AC436)),"Lab Result Test Date is required",IF('Captura de datos CASO'!AC436&gt;'DO NOT USE_School Picklist'!$C$3,"Test Date cannot be a future date",IF(NOT(ISBLANK('Captura de datos CASO'!AC436)),"OK",NA())))</f>
        <v>#N/A</v>
      </c>
      <c r="AD436" s="40" t="e">
        <f>IF(AND(NOT(ISBLANK('Captura de datos CASO'!AD436)),ISNA(VLOOKUP('Captura de datos CASO'!AD436,'DO NOT USE_School Picklist'!$R$3:$R$7,1,FALSE))),"Please select a value from the drop-down menu",IF('DO NOT USE_Case Formulas'!A436,"OK",NA()))</f>
        <v>#N/A</v>
      </c>
      <c r="AE436" s="40" t="e">
        <f>IF(AND('DO NOT USE_Case Formulas'!A436,ISBLANK('Captura de datos CASO'!AB436)),"Lab Result Test Result is required",IF(AND(NOT(ISBLANK('Captura de datos CASO'!AB436)),ISNA(VLOOKUP('Captura de datos CASO'!AB436,'DO NOT USE_School Picklist'!$Q$3:$Q$8,1,FALSE))),"Please select a value from the drop-down menu",IF('DO NOT USE_Case Formulas'!A436,"OK",NA())))</f>
        <v>#N/A</v>
      </c>
    </row>
    <row r="437" spans="1:31" x14ac:dyDescent="0.3">
      <c r="A437" s="39" t="e">
        <f>IF('DO NOT USE_Case Formulas'!A437,IF('DO NOT USE_Case Formulas'!B437,"Not all required fields are completed","OK"),NA())</f>
        <v>#N/A</v>
      </c>
      <c r="B437" s="40" t="e">
        <f>IF(AND('DO NOT USE_Case Formulas'!A437,ISBLANK('Captura de datos CASO'!B437)),"First Name is required",IF(NOT(ISBLANK('Captura de datos CASO'!B437)),"OK",NA()))</f>
        <v>#N/A</v>
      </c>
      <c r="C437" s="40" t="e">
        <f>IF(AND('DO NOT USE_Case Formulas'!A437,ISBLANK('Captura de datos CASO'!C437)),"Last Name is required",IF(NOT(ISBLANK('Captura de datos CASO'!C437)),"OK",NA()))</f>
        <v>#N/A</v>
      </c>
      <c r="D437" s="40" t="e">
        <f>IF(AND('DO NOT USE_Case Formulas'!A437,ISBLANK('Captura de datos CASO'!D437)),"Birthdate is required",IF(NOT(ISBLANK('Captura de datos CASO'!D437)),"OK",NA()))</f>
        <v>#N/A</v>
      </c>
      <c r="E437" s="40" t="e">
        <f>IF(AND('DO NOT USE_Case Formulas'!A437,ISBLANK('Captura de datos CASO'!E437)),"Mobile Phone is required",IF(NOT(ISBLANK('Captura de datos CASO'!E437)),IF(AND(ISNUMBER(VALUE('Captura de datos CASO'!E437)),LEFT('Captura de datos CASO'!E437,1)&lt;&gt;"1",LEN('Captura de datos CASO'!E437)=10),"OK","Phone number must be valid format"),NA()))</f>
        <v>#N/A</v>
      </c>
      <c r="F437" s="40" t="e">
        <f>IF(LEN('Captura de datos CASO'!F437)&gt;255,"Home Street Address must be less than 255 characters",IF('DO NOT USE_Case Formulas'!A437,"OK",NA()))</f>
        <v>#N/A</v>
      </c>
      <c r="G437" s="40" t="e">
        <f>IF(LEN('Captura de datos CASO'!G437)&gt;40,"City must be less than 40 characters",IF('DO NOT USE_Case Formulas'!A437,"OK",NA()))</f>
        <v>#N/A</v>
      </c>
      <c r="H437" s="40" t="e">
        <f>IF(AND(NOT(ISBLANK('Captura de datos CASO'!H437)),ISNA(VLOOKUP('Captura de datos CASO'!H437,'DO NOT USE_School Picklist'!$P$3:$P$52,1,FALSE))),"Please select a value from the drop-down menu",IF('DO NOT USE_Case Formulas'!A437,"OK",NA()))</f>
        <v>#N/A</v>
      </c>
      <c r="I437" s="40" t="e">
        <f>IF(AND('DO NOT USE_Case Formulas'!A437,ISBLANK('Captura de datos CASO'!I437)),"Zip is required",IF(ISBLANK('Captura de datos CASO'!I437),NA(),"OK"))</f>
        <v>#N/A</v>
      </c>
      <c r="J437" s="40" t="e">
        <f>IF(AND('DO NOT USE_Case Formulas'!A437,ISBLANK('Captura de datos CASO'!J437)),"Student or Staff? is required",IF(ISBLANK('Captura de datos CASO'!J437),NA(),IF(ISNA(VLOOKUP('Captura de datos CASO'!J437,'DO NOT USE_School Picklist'!$B$3:$B$6,1,FALSE)),"Please select a value from the drop-down menu","OK")))</f>
        <v>#N/A</v>
      </c>
      <c r="K437" s="40" t="e">
        <f>IF(AND('Captura de datos CASO'!J437='DO NOT USE_School Picklist'!$B$4,ISBLANK('Captura de datos CASO'!K437)),"Occupation/Job Title is required if Student or Staff? is Yes, staff/faculty or volunteer",IF('DO NOT USE_Case Formulas'!A437,"OK",NA()))</f>
        <v>#N/A</v>
      </c>
      <c r="L437" s="40" t="e">
        <f ca="1">IF('Captura de datos CASO'!L437&gt;'DO NOT USE_School Picklist'!$C$3,"Date last on school campus/facility cannot be a future date",IF('DO NOT USE_Case Formulas'!A437,IF(ISBLANK('Captura de datos CASO'!L437),"Date last on school campus/facility is required","OK"),NA()))</f>
        <v>#N/A</v>
      </c>
      <c r="M437" s="40" t="e">
        <f>IF(AND('DO NOT USE_Case Formulas'!A437,ISBLANK('Captura de datos CASO'!M437)),"Specific Place in the Location is required",IF(ISBLANK('Captura de datos CASO'!M437),NA(),"OK"))</f>
        <v>#N/A</v>
      </c>
      <c r="N437" s="40" t="e">
        <f>IF(LEN('Captura de datos CASO'!N437)&gt;50,"Parent/Guardian Name must be less than 50 characters",IF('DO NOT USE_Case Formulas'!A437,"OK",NA()))</f>
        <v>#N/A</v>
      </c>
      <c r="O437" s="40" t="e">
        <f>IF(NOT(ISBLANK('Captura de datos CASO'!O437)),IF(AND(ISNUMBER('Captura de datos CASO'!O437),LEFT('Captura de datos CASO'!O437,1)&lt;&gt;"1",LEN('Captura de datos CASO'!O437)=10),"OK","Phone number must be valid format"),IF('DO NOT USE_Case Formulas'!A437,"OK",NA()))</f>
        <v>#N/A</v>
      </c>
      <c r="P437" s="53" t="e">
        <f>IF(AND(NOT(ISBLANK('Captura de datos CASO'!P437)),ISNA(VLOOKUP('Captura de datos CASO'!P437,'DO NOT USE_School Picklist'!$I$3:$I$5,1,FALSE))),"Please select a value from the drop-down menu",IF('DO NOT USE_Case Formulas'!A437,"OK",NA()))</f>
        <v>#N/A</v>
      </c>
      <c r="Q437" s="40" t="e">
        <f>IF(AND(NOT(ISBLANK('Captura de datos CASO'!Q437)),ISNA(VLOOKUP('Captura de datos CASO'!Q437,'DO NOT USE_School Picklist'!$E$3:$E$10,1,FALSE))),"Please select a value from the drop-down menu",IF('DO NOT USE_Case Formulas'!A437,"OK",NA()))</f>
        <v>#N/A</v>
      </c>
      <c r="R437" s="53" t="e">
        <f>IF(AND(NOT(ISBLANK('Captura de datos CASO'!R437)),ISNA(VLOOKUP('Captura de datos CASO'!R437,'DO NOT USE_School Picklist'!$W$3:$W$9,1,FALSE))),"Please select a value from the drop-down menu",IF('DO NOT USE_Case Formulas'!A437,"OK",NA()))</f>
        <v>#N/A</v>
      </c>
      <c r="S437" s="53" t="e">
        <f>IF(AND(NOT(ISBLANK('Captura de datos CASO'!S437)),ISNA(VLOOKUP('Captura de datos CASO'!S437,'DO NOT USE_School Picklist'!$W$3:$W$9,1,FALSE))),"Please select a value from the drop-down menu",IF('DO NOT USE_Case Formulas'!A437,"OK",NA()))</f>
        <v>#N/A</v>
      </c>
      <c r="T437" s="40" t="e">
        <f>IF(AND(NOT(ISBLANK('Captura de datos CASO'!T437)),ISNA(VLOOKUP('Captura de datos CASO'!T437,'DO NOT USE_School Picklist'!$F$3:$F$16,1,FALSE))),"Please select a value from the drop-down menu",IF('DO NOT USE_Case Formulas'!A437,"OK",NA()))</f>
        <v>#N/A</v>
      </c>
      <c r="U437" s="40" t="e">
        <f>IF(LEN('Captura de datos CASO'!U437)&gt;100,"Classroom(s) must be less than 100 characters",IF('DO NOT USE_Case Formulas'!A437,"OK",NA()))</f>
        <v>#N/A</v>
      </c>
      <c r="V437" s="40" t="e">
        <f>IF(AND(NOT(ISBLANK('Captura de datos CASO'!V437)),ISNA(VLOOKUP('Captura de datos CASO'!V437,'DO NOT USE_School Picklist'!$S$3:$S$12,1,FALSE))),"Please select a value from the drop-down menu",IF('DO NOT USE_Case Formulas'!A437,"OK",NA()))</f>
        <v>#N/A</v>
      </c>
      <c r="W437" s="40" t="e">
        <f>IF(AND(NOT(ISBLANK('Captura de datos CASO'!W437)),ISNA(VLOOKUP('Captura de datos CASO'!W437,'DO NOT USE_School Picklist'!$S$3:$S$12,1,FALSE))),"Please select a value from the drop-down menu",IF('DO NOT USE_Case Formulas'!A437,"OK",NA()))</f>
        <v>#N/A</v>
      </c>
      <c r="X437" s="40" t="e">
        <f>IF(LEN('Captura de datos CASO'!X437)&gt;80,"Name of Education Group must be less than 80 characters",IF('DO NOT USE_Case Formulas'!A437,"OK",NA()))</f>
        <v>#N/A</v>
      </c>
      <c r="Y437" s="40" t="e">
        <f>IF(AND(NOT(ISBLANK('Captura de datos CASO'!Y437)),ISNA(VLOOKUP('Captura de datos CASO'!Y437,'DO NOT USE_School Picklist'!$K$3:$K$6,1,FALSE))),"Please select a value from the drop-down menu",IF('DO NOT USE_Case Formulas'!A437,"OK",NA()))</f>
        <v>#N/A</v>
      </c>
      <c r="Z437" s="40" t="e">
        <f>IF(AND('DO NOT USE_Case Formulas'!A437,ISBLANK('Captura de datos CASO'!Z437)),"Has this person had symptoms? is required",IF(AND(NOT(ISBLANK('Captura de datos CASO'!Z437)),ISNA(VLOOKUP('Captura de datos CASO'!Z437,'DO NOT USE_School Picklist'!$D$3:$D$5,1,FALSE))),"Please select a value from the drop-down menu",IF(NOT(ISBLANK('Captura de datos CASO'!Z437)),"OK",NA())))</f>
        <v>#N/A</v>
      </c>
      <c r="AA437" s="40" t="e">
        <f>IF(AND('Captura de datos CASO'!Z437='DO NOT USE_School Picklist'!$D$3,ISBLANK('Captura de datos CASO'!AA437)),"Symptom Onset Date is required if Ever Symptomatic is Yes",IF('DO NOT USE_Case Formulas'!A437,"OK",NA()))</f>
        <v>#N/A</v>
      </c>
      <c r="AB437" s="40"/>
      <c r="AC437" s="40" t="e">
        <f ca="1">IF(AND('DO NOT USE_Case Formulas'!A437,ISBLANK('Captura de datos CASO'!AC437)),"Lab Result Test Date is required",IF('Captura de datos CASO'!AC437&gt;'DO NOT USE_School Picklist'!$C$3,"Test Date cannot be a future date",IF(NOT(ISBLANK('Captura de datos CASO'!AC437)),"OK",NA())))</f>
        <v>#N/A</v>
      </c>
      <c r="AD437" s="40" t="e">
        <f>IF(AND(NOT(ISBLANK('Captura de datos CASO'!AD437)),ISNA(VLOOKUP('Captura de datos CASO'!AD437,'DO NOT USE_School Picklist'!$R$3:$R$7,1,FALSE))),"Please select a value from the drop-down menu",IF('DO NOT USE_Case Formulas'!A437,"OK",NA()))</f>
        <v>#N/A</v>
      </c>
      <c r="AE437" s="40" t="e">
        <f>IF(AND('DO NOT USE_Case Formulas'!A437,ISBLANK('Captura de datos CASO'!AB437)),"Lab Result Test Result is required",IF(AND(NOT(ISBLANK('Captura de datos CASO'!AB437)),ISNA(VLOOKUP('Captura de datos CASO'!AB437,'DO NOT USE_School Picklist'!$Q$3:$Q$8,1,FALSE))),"Please select a value from the drop-down menu",IF('DO NOT USE_Case Formulas'!A437,"OK",NA())))</f>
        <v>#N/A</v>
      </c>
    </row>
    <row r="438" spans="1:31" x14ac:dyDescent="0.3">
      <c r="A438" s="39" t="e">
        <f>IF('DO NOT USE_Case Formulas'!A438,IF('DO NOT USE_Case Formulas'!B438,"Not all required fields are completed","OK"),NA())</f>
        <v>#N/A</v>
      </c>
      <c r="B438" s="40" t="e">
        <f>IF(AND('DO NOT USE_Case Formulas'!A438,ISBLANK('Captura de datos CASO'!B438)),"First Name is required",IF(NOT(ISBLANK('Captura de datos CASO'!B438)),"OK",NA()))</f>
        <v>#N/A</v>
      </c>
      <c r="C438" s="40" t="e">
        <f>IF(AND('DO NOT USE_Case Formulas'!A438,ISBLANK('Captura de datos CASO'!C438)),"Last Name is required",IF(NOT(ISBLANK('Captura de datos CASO'!C438)),"OK",NA()))</f>
        <v>#N/A</v>
      </c>
      <c r="D438" s="40" t="e">
        <f>IF(AND('DO NOT USE_Case Formulas'!A438,ISBLANK('Captura de datos CASO'!D438)),"Birthdate is required",IF(NOT(ISBLANK('Captura de datos CASO'!D438)),"OK",NA()))</f>
        <v>#N/A</v>
      </c>
      <c r="E438" s="40" t="e">
        <f>IF(AND('DO NOT USE_Case Formulas'!A438,ISBLANK('Captura de datos CASO'!E438)),"Mobile Phone is required",IF(NOT(ISBLANK('Captura de datos CASO'!E438)),IF(AND(ISNUMBER(VALUE('Captura de datos CASO'!E438)),LEFT('Captura de datos CASO'!E438,1)&lt;&gt;"1",LEN('Captura de datos CASO'!E438)=10),"OK","Phone number must be valid format"),NA()))</f>
        <v>#N/A</v>
      </c>
      <c r="F438" s="40" t="e">
        <f>IF(LEN('Captura de datos CASO'!F438)&gt;255,"Home Street Address must be less than 255 characters",IF('DO NOT USE_Case Formulas'!A438,"OK",NA()))</f>
        <v>#N/A</v>
      </c>
      <c r="G438" s="40" t="e">
        <f>IF(LEN('Captura de datos CASO'!G438)&gt;40,"City must be less than 40 characters",IF('DO NOT USE_Case Formulas'!A438,"OK",NA()))</f>
        <v>#N/A</v>
      </c>
      <c r="H438" s="40" t="e">
        <f>IF(AND(NOT(ISBLANK('Captura de datos CASO'!H438)),ISNA(VLOOKUP('Captura de datos CASO'!H438,'DO NOT USE_School Picklist'!$P$3:$P$52,1,FALSE))),"Please select a value from the drop-down menu",IF('DO NOT USE_Case Formulas'!A438,"OK",NA()))</f>
        <v>#N/A</v>
      </c>
      <c r="I438" s="40" t="e">
        <f>IF(AND('DO NOT USE_Case Formulas'!A438,ISBLANK('Captura de datos CASO'!I438)),"Zip is required",IF(ISBLANK('Captura de datos CASO'!I438),NA(),"OK"))</f>
        <v>#N/A</v>
      </c>
      <c r="J438" s="40" t="e">
        <f>IF(AND('DO NOT USE_Case Formulas'!A438,ISBLANK('Captura de datos CASO'!J438)),"Student or Staff? is required",IF(ISBLANK('Captura de datos CASO'!J438),NA(),IF(ISNA(VLOOKUP('Captura de datos CASO'!J438,'DO NOT USE_School Picklist'!$B$3:$B$6,1,FALSE)),"Please select a value from the drop-down menu","OK")))</f>
        <v>#N/A</v>
      </c>
      <c r="K438" s="40" t="e">
        <f>IF(AND('Captura de datos CASO'!J438='DO NOT USE_School Picklist'!$B$4,ISBLANK('Captura de datos CASO'!K438)),"Occupation/Job Title is required if Student or Staff? is Yes, staff/faculty or volunteer",IF('DO NOT USE_Case Formulas'!A438,"OK",NA()))</f>
        <v>#N/A</v>
      </c>
      <c r="L438" s="40" t="e">
        <f ca="1">IF('Captura de datos CASO'!L438&gt;'DO NOT USE_School Picklist'!$C$3,"Date last on school campus/facility cannot be a future date",IF('DO NOT USE_Case Formulas'!A438,IF(ISBLANK('Captura de datos CASO'!L438),"Date last on school campus/facility is required","OK"),NA()))</f>
        <v>#N/A</v>
      </c>
      <c r="M438" s="40" t="e">
        <f>IF(AND('DO NOT USE_Case Formulas'!A438,ISBLANK('Captura de datos CASO'!M438)),"Specific Place in the Location is required",IF(ISBLANK('Captura de datos CASO'!M438),NA(),"OK"))</f>
        <v>#N/A</v>
      </c>
      <c r="N438" s="40" t="e">
        <f>IF(LEN('Captura de datos CASO'!N438)&gt;50,"Parent/Guardian Name must be less than 50 characters",IF('DO NOT USE_Case Formulas'!A438,"OK",NA()))</f>
        <v>#N/A</v>
      </c>
      <c r="O438" s="40" t="e">
        <f>IF(NOT(ISBLANK('Captura de datos CASO'!O438)),IF(AND(ISNUMBER('Captura de datos CASO'!O438),LEFT('Captura de datos CASO'!O438,1)&lt;&gt;"1",LEN('Captura de datos CASO'!O438)=10),"OK","Phone number must be valid format"),IF('DO NOT USE_Case Formulas'!A438,"OK",NA()))</f>
        <v>#N/A</v>
      </c>
      <c r="P438" s="53" t="e">
        <f>IF(AND(NOT(ISBLANK('Captura de datos CASO'!P438)),ISNA(VLOOKUP('Captura de datos CASO'!P438,'DO NOT USE_School Picklist'!$I$3:$I$5,1,FALSE))),"Please select a value from the drop-down menu",IF('DO NOT USE_Case Formulas'!A438,"OK",NA()))</f>
        <v>#N/A</v>
      </c>
      <c r="Q438" s="40" t="e">
        <f>IF(AND(NOT(ISBLANK('Captura de datos CASO'!Q438)),ISNA(VLOOKUP('Captura de datos CASO'!Q438,'DO NOT USE_School Picklist'!$E$3:$E$10,1,FALSE))),"Please select a value from the drop-down menu",IF('DO NOT USE_Case Formulas'!A438,"OK",NA()))</f>
        <v>#N/A</v>
      </c>
      <c r="R438" s="53" t="e">
        <f>IF(AND(NOT(ISBLANK('Captura de datos CASO'!R438)),ISNA(VLOOKUP('Captura de datos CASO'!R438,'DO NOT USE_School Picklist'!$W$3:$W$9,1,FALSE))),"Please select a value from the drop-down menu",IF('DO NOT USE_Case Formulas'!A438,"OK",NA()))</f>
        <v>#N/A</v>
      </c>
      <c r="S438" s="53" t="e">
        <f>IF(AND(NOT(ISBLANK('Captura de datos CASO'!S438)),ISNA(VLOOKUP('Captura de datos CASO'!S438,'DO NOT USE_School Picklist'!$W$3:$W$9,1,FALSE))),"Please select a value from the drop-down menu",IF('DO NOT USE_Case Formulas'!A438,"OK",NA()))</f>
        <v>#N/A</v>
      </c>
      <c r="T438" s="40" t="e">
        <f>IF(AND(NOT(ISBLANK('Captura de datos CASO'!T438)),ISNA(VLOOKUP('Captura de datos CASO'!T438,'DO NOT USE_School Picklist'!$F$3:$F$16,1,FALSE))),"Please select a value from the drop-down menu",IF('DO NOT USE_Case Formulas'!A438,"OK",NA()))</f>
        <v>#N/A</v>
      </c>
      <c r="U438" s="40" t="e">
        <f>IF(LEN('Captura de datos CASO'!U438)&gt;100,"Classroom(s) must be less than 100 characters",IF('DO NOT USE_Case Formulas'!A438,"OK",NA()))</f>
        <v>#N/A</v>
      </c>
      <c r="V438" s="40" t="e">
        <f>IF(AND(NOT(ISBLANK('Captura de datos CASO'!V438)),ISNA(VLOOKUP('Captura de datos CASO'!V438,'DO NOT USE_School Picklist'!$S$3:$S$12,1,FALSE))),"Please select a value from the drop-down menu",IF('DO NOT USE_Case Formulas'!A438,"OK",NA()))</f>
        <v>#N/A</v>
      </c>
      <c r="W438" s="40" t="e">
        <f>IF(AND(NOT(ISBLANK('Captura de datos CASO'!W438)),ISNA(VLOOKUP('Captura de datos CASO'!W438,'DO NOT USE_School Picklist'!$S$3:$S$12,1,FALSE))),"Please select a value from the drop-down menu",IF('DO NOT USE_Case Formulas'!A438,"OK",NA()))</f>
        <v>#N/A</v>
      </c>
      <c r="X438" s="40" t="e">
        <f>IF(LEN('Captura de datos CASO'!X438)&gt;80,"Name of Education Group must be less than 80 characters",IF('DO NOT USE_Case Formulas'!A438,"OK",NA()))</f>
        <v>#N/A</v>
      </c>
      <c r="Y438" s="40" t="e">
        <f>IF(AND(NOT(ISBLANK('Captura de datos CASO'!Y438)),ISNA(VLOOKUP('Captura de datos CASO'!Y438,'DO NOT USE_School Picklist'!$K$3:$K$6,1,FALSE))),"Please select a value from the drop-down menu",IF('DO NOT USE_Case Formulas'!A438,"OK",NA()))</f>
        <v>#N/A</v>
      </c>
      <c r="Z438" s="40" t="e">
        <f>IF(AND('DO NOT USE_Case Formulas'!A438,ISBLANK('Captura de datos CASO'!Z438)),"Has this person had symptoms? is required",IF(AND(NOT(ISBLANK('Captura de datos CASO'!Z438)),ISNA(VLOOKUP('Captura de datos CASO'!Z438,'DO NOT USE_School Picklist'!$D$3:$D$5,1,FALSE))),"Please select a value from the drop-down menu",IF(NOT(ISBLANK('Captura de datos CASO'!Z438)),"OK",NA())))</f>
        <v>#N/A</v>
      </c>
      <c r="AA438" s="40" t="e">
        <f>IF(AND('Captura de datos CASO'!Z438='DO NOT USE_School Picklist'!$D$3,ISBLANK('Captura de datos CASO'!AA438)),"Symptom Onset Date is required if Ever Symptomatic is Yes",IF('DO NOT USE_Case Formulas'!A438,"OK",NA()))</f>
        <v>#N/A</v>
      </c>
      <c r="AB438" s="40"/>
      <c r="AC438" s="40" t="e">
        <f ca="1">IF(AND('DO NOT USE_Case Formulas'!A438,ISBLANK('Captura de datos CASO'!AC438)),"Lab Result Test Date is required",IF('Captura de datos CASO'!AC438&gt;'DO NOT USE_School Picklist'!$C$3,"Test Date cannot be a future date",IF(NOT(ISBLANK('Captura de datos CASO'!AC438)),"OK",NA())))</f>
        <v>#N/A</v>
      </c>
      <c r="AD438" s="40" t="e">
        <f>IF(AND(NOT(ISBLANK('Captura de datos CASO'!AD438)),ISNA(VLOOKUP('Captura de datos CASO'!AD438,'DO NOT USE_School Picklist'!$R$3:$R$7,1,FALSE))),"Please select a value from the drop-down menu",IF('DO NOT USE_Case Formulas'!A438,"OK",NA()))</f>
        <v>#N/A</v>
      </c>
      <c r="AE438" s="40" t="e">
        <f>IF(AND('DO NOT USE_Case Formulas'!A438,ISBLANK('Captura de datos CASO'!AB438)),"Lab Result Test Result is required",IF(AND(NOT(ISBLANK('Captura de datos CASO'!AB438)),ISNA(VLOOKUP('Captura de datos CASO'!AB438,'DO NOT USE_School Picklist'!$Q$3:$Q$8,1,FALSE))),"Please select a value from the drop-down menu",IF('DO NOT USE_Case Formulas'!A438,"OK",NA())))</f>
        <v>#N/A</v>
      </c>
    </row>
    <row r="439" spans="1:31" x14ac:dyDescent="0.3">
      <c r="A439" s="39" t="e">
        <f>IF('DO NOT USE_Case Formulas'!A439,IF('DO NOT USE_Case Formulas'!B439,"Not all required fields are completed","OK"),NA())</f>
        <v>#N/A</v>
      </c>
      <c r="B439" s="40" t="e">
        <f>IF(AND('DO NOT USE_Case Formulas'!A439,ISBLANK('Captura de datos CASO'!B439)),"First Name is required",IF(NOT(ISBLANK('Captura de datos CASO'!B439)),"OK",NA()))</f>
        <v>#N/A</v>
      </c>
      <c r="C439" s="40" t="e">
        <f>IF(AND('DO NOT USE_Case Formulas'!A439,ISBLANK('Captura de datos CASO'!C439)),"Last Name is required",IF(NOT(ISBLANK('Captura de datos CASO'!C439)),"OK",NA()))</f>
        <v>#N/A</v>
      </c>
      <c r="D439" s="40" t="e">
        <f>IF(AND('DO NOT USE_Case Formulas'!A439,ISBLANK('Captura de datos CASO'!D439)),"Birthdate is required",IF(NOT(ISBLANK('Captura de datos CASO'!D439)),"OK",NA()))</f>
        <v>#N/A</v>
      </c>
      <c r="E439" s="40" t="e">
        <f>IF(AND('DO NOT USE_Case Formulas'!A439,ISBLANK('Captura de datos CASO'!E439)),"Mobile Phone is required",IF(NOT(ISBLANK('Captura de datos CASO'!E439)),IF(AND(ISNUMBER(VALUE('Captura de datos CASO'!E439)),LEFT('Captura de datos CASO'!E439,1)&lt;&gt;"1",LEN('Captura de datos CASO'!E439)=10),"OK","Phone number must be valid format"),NA()))</f>
        <v>#N/A</v>
      </c>
      <c r="F439" s="40" t="e">
        <f>IF(LEN('Captura de datos CASO'!F439)&gt;255,"Home Street Address must be less than 255 characters",IF('DO NOT USE_Case Formulas'!A439,"OK",NA()))</f>
        <v>#N/A</v>
      </c>
      <c r="G439" s="40" t="e">
        <f>IF(LEN('Captura de datos CASO'!G439)&gt;40,"City must be less than 40 characters",IF('DO NOT USE_Case Formulas'!A439,"OK",NA()))</f>
        <v>#N/A</v>
      </c>
      <c r="H439" s="40" t="e">
        <f>IF(AND(NOT(ISBLANK('Captura de datos CASO'!H439)),ISNA(VLOOKUP('Captura de datos CASO'!H439,'DO NOT USE_School Picklist'!$P$3:$P$52,1,FALSE))),"Please select a value from the drop-down menu",IF('DO NOT USE_Case Formulas'!A439,"OK",NA()))</f>
        <v>#N/A</v>
      </c>
      <c r="I439" s="40" t="e">
        <f>IF(AND('DO NOT USE_Case Formulas'!A439,ISBLANK('Captura de datos CASO'!I439)),"Zip is required",IF(ISBLANK('Captura de datos CASO'!I439),NA(),"OK"))</f>
        <v>#N/A</v>
      </c>
      <c r="J439" s="40" t="e">
        <f>IF(AND('DO NOT USE_Case Formulas'!A439,ISBLANK('Captura de datos CASO'!J439)),"Student or Staff? is required",IF(ISBLANK('Captura de datos CASO'!J439),NA(),IF(ISNA(VLOOKUP('Captura de datos CASO'!J439,'DO NOT USE_School Picklist'!$B$3:$B$6,1,FALSE)),"Please select a value from the drop-down menu","OK")))</f>
        <v>#N/A</v>
      </c>
      <c r="K439" s="40" t="e">
        <f>IF(AND('Captura de datos CASO'!J439='DO NOT USE_School Picklist'!$B$4,ISBLANK('Captura de datos CASO'!K439)),"Occupation/Job Title is required if Student or Staff? is Yes, staff/faculty or volunteer",IF('DO NOT USE_Case Formulas'!A439,"OK",NA()))</f>
        <v>#N/A</v>
      </c>
      <c r="L439" s="40" t="e">
        <f ca="1">IF('Captura de datos CASO'!L439&gt;'DO NOT USE_School Picklist'!$C$3,"Date last on school campus/facility cannot be a future date",IF('DO NOT USE_Case Formulas'!A439,IF(ISBLANK('Captura de datos CASO'!L439),"Date last on school campus/facility is required","OK"),NA()))</f>
        <v>#N/A</v>
      </c>
      <c r="M439" s="40" t="e">
        <f>IF(AND('DO NOT USE_Case Formulas'!A439,ISBLANK('Captura de datos CASO'!M439)),"Specific Place in the Location is required",IF(ISBLANK('Captura de datos CASO'!M439),NA(),"OK"))</f>
        <v>#N/A</v>
      </c>
      <c r="N439" s="40" t="e">
        <f>IF(LEN('Captura de datos CASO'!N439)&gt;50,"Parent/Guardian Name must be less than 50 characters",IF('DO NOT USE_Case Formulas'!A439,"OK",NA()))</f>
        <v>#N/A</v>
      </c>
      <c r="O439" s="40" t="e">
        <f>IF(NOT(ISBLANK('Captura de datos CASO'!O439)),IF(AND(ISNUMBER('Captura de datos CASO'!O439),LEFT('Captura de datos CASO'!O439,1)&lt;&gt;"1",LEN('Captura de datos CASO'!O439)=10),"OK","Phone number must be valid format"),IF('DO NOT USE_Case Formulas'!A439,"OK",NA()))</f>
        <v>#N/A</v>
      </c>
      <c r="P439" s="53" t="e">
        <f>IF(AND(NOT(ISBLANK('Captura de datos CASO'!P439)),ISNA(VLOOKUP('Captura de datos CASO'!P439,'DO NOT USE_School Picklist'!$I$3:$I$5,1,FALSE))),"Please select a value from the drop-down menu",IF('DO NOT USE_Case Formulas'!A439,"OK",NA()))</f>
        <v>#N/A</v>
      </c>
      <c r="Q439" s="40" t="e">
        <f>IF(AND(NOT(ISBLANK('Captura de datos CASO'!Q439)),ISNA(VLOOKUP('Captura de datos CASO'!Q439,'DO NOT USE_School Picklist'!$E$3:$E$10,1,FALSE))),"Please select a value from the drop-down menu",IF('DO NOT USE_Case Formulas'!A439,"OK",NA()))</f>
        <v>#N/A</v>
      </c>
      <c r="R439" s="53" t="e">
        <f>IF(AND(NOT(ISBLANK('Captura de datos CASO'!R439)),ISNA(VLOOKUP('Captura de datos CASO'!R439,'DO NOT USE_School Picklist'!$W$3:$W$9,1,FALSE))),"Please select a value from the drop-down menu",IF('DO NOT USE_Case Formulas'!A439,"OK",NA()))</f>
        <v>#N/A</v>
      </c>
      <c r="S439" s="53" t="e">
        <f>IF(AND(NOT(ISBLANK('Captura de datos CASO'!S439)),ISNA(VLOOKUP('Captura de datos CASO'!S439,'DO NOT USE_School Picklist'!$W$3:$W$9,1,FALSE))),"Please select a value from the drop-down menu",IF('DO NOT USE_Case Formulas'!A439,"OK",NA()))</f>
        <v>#N/A</v>
      </c>
      <c r="T439" s="40" t="e">
        <f>IF(AND(NOT(ISBLANK('Captura de datos CASO'!T439)),ISNA(VLOOKUP('Captura de datos CASO'!T439,'DO NOT USE_School Picklist'!$F$3:$F$16,1,FALSE))),"Please select a value from the drop-down menu",IF('DO NOT USE_Case Formulas'!A439,"OK",NA()))</f>
        <v>#N/A</v>
      </c>
      <c r="U439" s="40" t="e">
        <f>IF(LEN('Captura de datos CASO'!U439)&gt;100,"Classroom(s) must be less than 100 characters",IF('DO NOT USE_Case Formulas'!A439,"OK",NA()))</f>
        <v>#N/A</v>
      </c>
      <c r="V439" s="40" t="e">
        <f>IF(AND(NOT(ISBLANK('Captura de datos CASO'!V439)),ISNA(VLOOKUP('Captura de datos CASO'!V439,'DO NOT USE_School Picklist'!$S$3:$S$12,1,FALSE))),"Please select a value from the drop-down menu",IF('DO NOT USE_Case Formulas'!A439,"OK",NA()))</f>
        <v>#N/A</v>
      </c>
      <c r="W439" s="40" t="e">
        <f>IF(AND(NOT(ISBLANK('Captura de datos CASO'!W439)),ISNA(VLOOKUP('Captura de datos CASO'!W439,'DO NOT USE_School Picklist'!$S$3:$S$12,1,FALSE))),"Please select a value from the drop-down menu",IF('DO NOT USE_Case Formulas'!A439,"OK",NA()))</f>
        <v>#N/A</v>
      </c>
      <c r="X439" s="40" t="e">
        <f>IF(LEN('Captura de datos CASO'!X439)&gt;80,"Name of Education Group must be less than 80 characters",IF('DO NOT USE_Case Formulas'!A439,"OK",NA()))</f>
        <v>#N/A</v>
      </c>
      <c r="Y439" s="40" t="e">
        <f>IF(AND(NOT(ISBLANK('Captura de datos CASO'!Y439)),ISNA(VLOOKUP('Captura de datos CASO'!Y439,'DO NOT USE_School Picklist'!$K$3:$K$6,1,FALSE))),"Please select a value from the drop-down menu",IF('DO NOT USE_Case Formulas'!A439,"OK",NA()))</f>
        <v>#N/A</v>
      </c>
      <c r="Z439" s="40" t="e">
        <f>IF(AND('DO NOT USE_Case Formulas'!A439,ISBLANK('Captura de datos CASO'!Z439)),"Has this person had symptoms? is required",IF(AND(NOT(ISBLANK('Captura de datos CASO'!Z439)),ISNA(VLOOKUP('Captura de datos CASO'!Z439,'DO NOT USE_School Picklist'!$D$3:$D$5,1,FALSE))),"Please select a value from the drop-down menu",IF(NOT(ISBLANK('Captura de datos CASO'!Z439)),"OK",NA())))</f>
        <v>#N/A</v>
      </c>
      <c r="AA439" s="40" t="e">
        <f>IF(AND('Captura de datos CASO'!Z439='DO NOT USE_School Picklist'!$D$3,ISBLANK('Captura de datos CASO'!AA439)),"Symptom Onset Date is required if Ever Symptomatic is Yes",IF('DO NOT USE_Case Formulas'!A439,"OK",NA()))</f>
        <v>#N/A</v>
      </c>
      <c r="AB439" s="40"/>
      <c r="AC439" s="40" t="e">
        <f ca="1">IF(AND('DO NOT USE_Case Formulas'!A439,ISBLANK('Captura de datos CASO'!AC439)),"Lab Result Test Date is required",IF('Captura de datos CASO'!AC439&gt;'DO NOT USE_School Picklist'!$C$3,"Test Date cannot be a future date",IF(NOT(ISBLANK('Captura de datos CASO'!AC439)),"OK",NA())))</f>
        <v>#N/A</v>
      </c>
      <c r="AD439" s="40" t="e">
        <f>IF(AND(NOT(ISBLANK('Captura de datos CASO'!AD439)),ISNA(VLOOKUP('Captura de datos CASO'!AD439,'DO NOT USE_School Picklist'!$R$3:$R$7,1,FALSE))),"Please select a value from the drop-down menu",IF('DO NOT USE_Case Formulas'!A439,"OK",NA()))</f>
        <v>#N/A</v>
      </c>
      <c r="AE439" s="40" t="e">
        <f>IF(AND('DO NOT USE_Case Formulas'!A439,ISBLANK('Captura de datos CASO'!AB439)),"Lab Result Test Result is required",IF(AND(NOT(ISBLANK('Captura de datos CASO'!AB439)),ISNA(VLOOKUP('Captura de datos CASO'!AB439,'DO NOT USE_School Picklist'!$Q$3:$Q$8,1,FALSE))),"Please select a value from the drop-down menu",IF('DO NOT USE_Case Formulas'!A439,"OK",NA())))</f>
        <v>#N/A</v>
      </c>
    </row>
    <row r="440" spans="1:31" x14ac:dyDescent="0.3">
      <c r="A440" s="39" t="e">
        <f>IF('DO NOT USE_Case Formulas'!A440,IF('DO NOT USE_Case Formulas'!B440,"Not all required fields are completed","OK"),NA())</f>
        <v>#N/A</v>
      </c>
      <c r="B440" s="40" t="e">
        <f>IF(AND('DO NOT USE_Case Formulas'!A440,ISBLANK('Captura de datos CASO'!B440)),"First Name is required",IF(NOT(ISBLANK('Captura de datos CASO'!B440)),"OK",NA()))</f>
        <v>#N/A</v>
      </c>
      <c r="C440" s="40" t="e">
        <f>IF(AND('DO NOT USE_Case Formulas'!A440,ISBLANK('Captura de datos CASO'!C440)),"Last Name is required",IF(NOT(ISBLANK('Captura de datos CASO'!C440)),"OK",NA()))</f>
        <v>#N/A</v>
      </c>
      <c r="D440" s="40" t="e">
        <f>IF(AND('DO NOT USE_Case Formulas'!A440,ISBLANK('Captura de datos CASO'!D440)),"Birthdate is required",IF(NOT(ISBLANK('Captura de datos CASO'!D440)),"OK",NA()))</f>
        <v>#N/A</v>
      </c>
      <c r="E440" s="40" t="e">
        <f>IF(AND('DO NOT USE_Case Formulas'!A440,ISBLANK('Captura de datos CASO'!E440)),"Mobile Phone is required",IF(NOT(ISBLANK('Captura de datos CASO'!E440)),IF(AND(ISNUMBER(VALUE('Captura de datos CASO'!E440)),LEFT('Captura de datos CASO'!E440,1)&lt;&gt;"1",LEN('Captura de datos CASO'!E440)=10),"OK","Phone number must be valid format"),NA()))</f>
        <v>#N/A</v>
      </c>
      <c r="F440" s="40" t="e">
        <f>IF(LEN('Captura de datos CASO'!F440)&gt;255,"Home Street Address must be less than 255 characters",IF('DO NOT USE_Case Formulas'!A440,"OK",NA()))</f>
        <v>#N/A</v>
      </c>
      <c r="G440" s="40" t="e">
        <f>IF(LEN('Captura de datos CASO'!G440)&gt;40,"City must be less than 40 characters",IF('DO NOT USE_Case Formulas'!A440,"OK",NA()))</f>
        <v>#N/A</v>
      </c>
      <c r="H440" s="40" t="e">
        <f>IF(AND(NOT(ISBLANK('Captura de datos CASO'!H440)),ISNA(VLOOKUP('Captura de datos CASO'!H440,'DO NOT USE_School Picklist'!$P$3:$P$52,1,FALSE))),"Please select a value from the drop-down menu",IF('DO NOT USE_Case Formulas'!A440,"OK",NA()))</f>
        <v>#N/A</v>
      </c>
      <c r="I440" s="40" t="e">
        <f>IF(AND('DO NOT USE_Case Formulas'!A440,ISBLANK('Captura de datos CASO'!I440)),"Zip is required",IF(ISBLANK('Captura de datos CASO'!I440),NA(),"OK"))</f>
        <v>#N/A</v>
      </c>
      <c r="J440" s="40" t="e">
        <f>IF(AND('DO NOT USE_Case Formulas'!A440,ISBLANK('Captura de datos CASO'!J440)),"Student or Staff? is required",IF(ISBLANK('Captura de datos CASO'!J440),NA(),IF(ISNA(VLOOKUP('Captura de datos CASO'!J440,'DO NOT USE_School Picklist'!$B$3:$B$6,1,FALSE)),"Please select a value from the drop-down menu","OK")))</f>
        <v>#N/A</v>
      </c>
      <c r="K440" s="40" t="e">
        <f>IF(AND('Captura de datos CASO'!J440='DO NOT USE_School Picklist'!$B$4,ISBLANK('Captura de datos CASO'!K440)),"Occupation/Job Title is required if Student or Staff? is Yes, staff/faculty or volunteer",IF('DO NOT USE_Case Formulas'!A440,"OK",NA()))</f>
        <v>#N/A</v>
      </c>
      <c r="L440" s="40" t="e">
        <f ca="1">IF('Captura de datos CASO'!L440&gt;'DO NOT USE_School Picklist'!$C$3,"Date last on school campus/facility cannot be a future date",IF('DO NOT USE_Case Formulas'!A440,IF(ISBLANK('Captura de datos CASO'!L440),"Date last on school campus/facility is required","OK"),NA()))</f>
        <v>#N/A</v>
      </c>
      <c r="M440" s="40" t="e">
        <f>IF(AND('DO NOT USE_Case Formulas'!A440,ISBLANK('Captura de datos CASO'!M440)),"Specific Place in the Location is required",IF(ISBLANK('Captura de datos CASO'!M440),NA(),"OK"))</f>
        <v>#N/A</v>
      </c>
      <c r="N440" s="40" t="e">
        <f>IF(LEN('Captura de datos CASO'!N440)&gt;50,"Parent/Guardian Name must be less than 50 characters",IF('DO NOT USE_Case Formulas'!A440,"OK",NA()))</f>
        <v>#N/A</v>
      </c>
      <c r="O440" s="40" t="e">
        <f>IF(NOT(ISBLANK('Captura de datos CASO'!O440)),IF(AND(ISNUMBER('Captura de datos CASO'!O440),LEFT('Captura de datos CASO'!O440,1)&lt;&gt;"1",LEN('Captura de datos CASO'!O440)=10),"OK","Phone number must be valid format"),IF('DO NOT USE_Case Formulas'!A440,"OK",NA()))</f>
        <v>#N/A</v>
      </c>
      <c r="P440" s="53" t="e">
        <f>IF(AND(NOT(ISBLANK('Captura de datos CASO'!P440)),ISNA(VLOOKUP('Captura de datos CASO'!P440,'DO NOT USE_School Picklist'!$I$3:$I$5,1,FALSE))),"Please select a value from the drop-down menu",IF('DO NOT USE_Case Formulas'!A440,"OK",NA()))</f>
        <v>#N/A</v>
      </c>
      <c r="Q440" s="40" t="e">
        <f>IF(AND(NOT(ISBLANK('Captura de datos CASO'!Q440)),ISNA(VLOOKUP('Captura de datos CASO'!Q440,'DO NOT USE_School Picklist'!$E$3:$E$10,1,FALSE))),"Please select a value from the drop-down menu",IF('DO NOT USE_Case Formulas'!A440,"OK",NA()))</f>
        <v>#N/A</v>
      </c>
      <c r="R440" s="53" t="e">
        <f>IF(AND(NOT(ISBLANK('Captura de datos CASO'!R440)),ISNA(VLOOKUP('Captura de datos CASO'!R440,'DO NOT USE_School Picklist'!$W$3:$W$9,1,FALSE))),"Please select a value from the drop-down menu",IF('DO NOT USE_Case Formulas'!A440,"OK",NA()))</f>
        <v>#N/A</v>
      </c>
      <c r="S440" s="53" t="e">
        <f>IF(AND(NOT(ISBLANK('Captura de datos CASO'!S440)),ISNA(VLOOKUP('Captura de datos CASO'!S440,'DO NOT USE_School Picklist'!$W$3:$W$9,1,FALSE))),"Please select a value from the drop-down menu",IF('DO NOT USE_Case Formulas'!A440,"OK",NA()))</f>
        <v>#N/A</v>
      </c>
      <c r="T440" s="40" t="e">
        <f>IF(AND(NOT(ISBLANK('Captura de datos CASO'!T440)),ISNA(VLOOKUP('Captura de datos CASO'!T440,'DO NOT USE_School Picklist'!$F$3:$F$16,1,FALSE))),"Please select a value from the drop-down menu",IF('DO NOT USE_Case Formulas'!A440,"OK",NA()))</f>
        <v>#N/A</v>
      </c>
      <c r="U440" s="40" t="e">
        <f>IF(LEN('Captura de datos CASO'!U440)&gt;100,"Classroom(s) must be less than 100 characters",IF('DO NOT USE_Case Formulas'!A440,"OK",NA()))</f>
        <v>#N/A</v>
      </c>
      <c r="V440" s="40" t="e">
        <f>IF(AND(NOT(ISBLANK('Captura de datos CASO'!V440)),ISNA(VLOOKUP('Captura de datos CASO'!V440,'DO NOT USE_School Picklist'!$S$3:$S$12,1,FALSE))),"Please select a value from the drop-down menu",IF('DO NOT USE_Case Formulas'!A440,"OK",NA()))</f>
        <v>#N/A</v>
      </c>
      <c r="W440" s="40" t="e">
        <f>IF(AND(NOT(ISBLANK('Captura de datos CASO'!W440)),ISNA(VLOOKUP('Captura de datos CASO'!W440,'DO NOT USE_School Picklist'!$S$3:$S$12,1,FALSE))),"Please select a value from the drop-down menu",IF('DO NOT USE_Case Formulas'!A440,"OK",NA()))</f>
        <v>#N/A</v>
      </c>
      <c r="X440" s="40" t="e">
        <f>IF(LEN('Captura de datos CASO'!X440)&gt;80,"Name of Education Group must be less than 80 characters",IF('DO NOT USE_Case Formulas'!A440,"OK",NA()))</f>
        <v>#N/A</v>
      </c>
      <c r="Y440" s="40" t="e">
        <f>IF(AND(NOT(ISBLANK('Captura de datos CASO'!Y440)),ISNA(VLOOKUP('Captura de datos CASO'!Y440,'DO NOT USE_School Picklist'!$K$3:$K$6,1,FALSE))),"Please select a value from the drop-down menu",IF('DO NOT USE_Case Formulas'!A440,"OK",NA()))</f>
        <v>#N/A</v>
      </c>
      <c r="Z440" s="40" t="e">
        <f>IF(AND('DO NOT USE_Case Formulas'!A440,ISBLANK('Captura de datos CASO'!Z440)),"Has this person had symptoms? is required",IF(AND(NOT(ISBLANK('Captura de datos CASO'!Z440)),ISNA(VLOOKUP('Captura de datos CASO'!Z440,'DO NOT USE_School Picklist'!$D$3:$D$5,1,FALSE))),"Please select a value from the drop-down menu",IF(NOT(ISBLANK('Captura de datos CASO'!Z440)),"OK",NA())))</f>
        <v>#N/A</v>
      </c>
      <c r="AA440" s="40" t="e">
        <f>IF(AND('Captura de datos CASO'!Z440='DO NOT USE_School Picklist'!$D$3,ISBLANK('Captura de datos CASO'!AA440)),"Symptom Onset Date is required if Ever Symptomatic is Yes",IF('DO NOT USE_Case Formulas'!A440,"OK",NA()))</f>
        <v>#N/A</v>
      </c>
      <c r="AB440" s="40"/>
      <c r="AC440" s="40" t="e">
        <f ca="1">IF(AND('DO NOT USE_Case Formulas'!A440,ISBLANK('Captura de datos CASO'!AC440)),"Lab Result Test Date is required",IF('Captura de datos CASO'!AC440&gt;'DO NOT USE_School Picklist'!$C$3,"Test Date cannot be a future date",IF(NOT(ISBLANK('Captura de datos CASO'!AC440)),"OK",NA())))</f>
        <v>#N/A</v>
      </c>
      <c r="AD440" s="40" t="e">
        <f>IF(AND(NOT(ISBLANK('Captura de datos CASO'!AD440)),ISNA(VLOOKUP('Captura de datos CASO'!AD440,'DO NOT USE_School Picklist'!$R$3:$R$7,1,FALSE))),"Please select a value from the drop-down menu",IF('DO NOT USE_Case Formulas'!A440,"OK",NA()))</f>
        <v>#N/A</v>
      </c>
      <c r="AE440" s="40" t="e">
        <f>IF(AND('DO NOT USE_Case Formulas'!A440,ISBLANK('Captura de datos CASO'!AB440)),"Lab Result Test Result is required",IF(AND(NOT(ISBLANK('Captura de datos CASO'!AB440)),ISNA(VLOOKUP('Captura de datos CASO'!AB440,'DO NOT USE_School Picklist'!$Q$3:$Q$8,1,FALSE))),"Please select a value from the drop-down menu",IF('DO NOT USE_Case Formulas'!A440,"OK",NA())))</f>
        <v>#N/A</v>
      </c>
    </row>
    <row r="441" spans="1:31" x14ac:dyDescent="0.3">
      <c r="A441" s="39" t="e">
        <f>IF('DO NOT USE_Case Formulas'!A441,IF('DO NOT USE_Case Formulas'!B441,"Not all required fields are completed","OK"),NA())</f>
        <v>#N/A</v>
      </c>
      <c r="B441" s="40" t="e">
        <f>IF(AND('DO NOT USE_Case Formulas'!A441,ISBLANK('Captura de datos CASO'!B441)),"First Name is required",IF(NOT(ISBLANK('Captura de datos CASO'!B441)),"OK",NA()))</f>
        <v>#N/A</v>
      </c>
      <c r="C441" s="40" t="e">
        <f>IF(AND('DO NOT USE_Case Formulas'!A441,ISBLANK('Captura de datos CASO'!C441)),"Last Name is required",IF(NOT(ISBLANK('Captura de datos CASO'!C441)),"OK",NA()))</f>
        <v>#N/A</v>
      </c>
      <c r="D441" s="40" t="e">
        <f>IF(AND('DO NOT USE_Case Formulas'!A441,ISBLANK('Captura de datos CASO'!D441)),"Birthdate is required",IF(NOT(ISBLANK('Captura de datos CASO'!D441)),"OK",NA()))</f>
        <v>#N/A</v>
      </c>
      <c r="E441" s="40" t="e">
        <f>IF(AND('DO NOT USE_Case Formulas'!A441,ISBLANK('Captura de datos CASO'!E441)),"Mobile Phone is required",IF(NOT(ISBLANK('Captura de datos CASO'!E441)),IF(AND(ISNUMBER(VALUE('Captura de datos CASO'!E441)),LEFT('Captura de datos CASO'!E441,1)&lt;&gt;"1",LEN('Captura de datos CASO'!E441)=10),"OK","Phone number must be valid format"),NA()))</f>
        <v>#N/A</v>
      </c>
      <c r="F441" s="40" t="e">
        <f>IF(LEN('Captura de datos CASO'!F441)&gt;255,"Home Street Address must be less than 255 characters",IF('DO NOT USE_Case Formulas'!A441,"OK",NA()))</f>
        <v>#N/A</v>
      </c>
      <c r="G441" s="40" t="e">
        <f>IF(LEN('Captura de datos CASO'!G441)&gt;40,"City must be less than 40 characters",IF('DO NOT USE_Case Formulas'!A441,"OK",NA()))</f>
        <v>#N/A</v>
      </c>
      <c r="H441" s="40" t="e">
        <f>IF(AND(NOT(ISBLANK('Captura de datos CASO'!H441)),ISNA(VLOOKUP('Captura de datos CASO'!H441,'DO NOT USE_School Picklist'!$P$3:$P$52,1,FALSE))),"Please select a value from the drop-down menu",IF('DO NOT USE_Case Formulas'!A441,"OK",NA()))</f>
        <v>#N/A</v>
      </c>
      <c r="I441" s="40" t="e">
        <f>IF(AND('DO NOT USE_Case Formulas'!A441,ISBLANK('Captura de datos CASO'!I441)),"Zip is required",IF(ISBLANK('Captura de datos CASO'!I441),NA(),"OK"))</f>
        <v>#N/A</v>
      </c>
      <c r="J441" s="40" t="e">
        <f>IF(AND('DO NOT USE_Case Formulas'!A441,ISBLANK('Captura de datos CASO'!J441)),"Student or Staff? is required",IF(ISBLANK('Captura de datos CASO'!J441),NA(),IF(ISNA(VLOOKUP('Captura de datos CASO'!J441,'DO NOT USE_School Picklist'!$B$3:$B$6,1,FALSE)),"Please select a value from the drop-down menu","OK")))</f>
        <v>#N/A</v>
      </c>
      <c r="K441" s="40" t="e">
        <f>IF(AND('Captura de datos CASO'!J441='DO NOT USE_School Picklist'!$B$4,ISBLANK('Captura de datos CASO'!K441)),"Occupation/Job Title is required if Student or Staff? is Yes, staff/faculty or volunteer",IF('DO NOT USE_Case Formulas'!A441,"OK",NA()))</f>
        <v>#N/A</v>
      </c>
      <c r="L441" s="40" t="e">
        <f ca="1">IF('Captura de datos CASO'!L441&gt;'DO NOT USE_School Picklist'!$C$3,"Date last on school campus/facility cannot be a future date",IF('DO NOT USE_Case Formulas'!A441,IF(ISBLANK('Captura de datos CASO'!L441),"Date last on school campus/facility is required","OK"),NA()))</f>
        <v>#N/A</v>
      </c>
      <c r="M441" s="40" t="e">
        <f>IF(AND('DO NOT USE_Case Formulas'!A441,ISBLANK('Captura de datos CASO'!M441)),"Specific Place in the Location is required",IF(ISBLANK('Captura de datos CASO'!M441),NA(),"OK"))</f>
        <v>#N/A</v>
      </c>
      <c r="N441" s="40" t="e">
        <f>IF(LEN('Captura de datos CASO'!N441)&gt;50,"Parent/Guardian Name must be less than 50 characters",IF('DO NOT USE_Case Formulas'!A441,"OK",NA()))</f>
        <v>#N/A</v>
      </c>
      <c r="O441" s="40" t="e">
        <f>IF(NOT(ISBLANK('Captura de datos CASO'!O441)),IF(AND(ISNUMBER('Captura de datos CASO'!O441),LEFT('Captura de datos CASO'!O441,1)&lt;&gt;"1",LEN('Captura de datos CASO'!O441)=10),"OK","Phone number must be valid format"),IF('DO NOT USE_Case Formulas'!A441,"OK",NA()))</f>
        <v>#N/A</v>
      </c>
      <c r="P441" s="53" t="e">
        <f>IF(AND(NOT(ISBLANK('Captura de datos CASO'!P441)),ISNA(VLOOKUP('Captura de datos CASO'!P441,'DO NOT USE_School Picklist'!$I$3:$I$5,1,FALSE))),"Please select a value from the drop-down menu",IF('DO NOT USE_Case Formulas'!A441,"OK",NA()))</f>
        <v>#N/A</v>
      </c>
      <c r="Q441" s="40" t="e">
        <f>IF(AND(NOT(ISBLANK('Captura de datos CASO'!Q441)),ISNA(VLOOKUP('Captura de datos CASO'!Q441,'DO NOT USE_School Picklist'!$E$3:$E$10,1,FALSE))),"Please select a value from the drop-down menu",IF('DO NOT USE_Case Formulas'!A441,"OK",NA()))</f>
        <v>#N/A</v>
      </c>
      <c r="R441" s="53" t="e">
        <f>IF(AND(NOT(ISBLANK('Captura de datos CASO'!R441)),ISNA(VLOOKUP('Captura de datos CASO'!R441,'DO NOT USE_School Picklist'!$W$3:$W$9,1,FALSE))),"Please select a value from the drop-down menu",IF('DO NOT USE_Case Formulas'!A441,"OK",NA()))</f>
        <v>#N/A</v>
      </c>
      <c r="S441" s="53" t="e">
        <f>IF(AND(NOT(ISBLANK('Captura de datos CASO'!S441)),ISNA(VLOOKUP('Captura de datos CASO'!S441,'DO NOT USE_School Picklist'!$W$3:$W$9,1,FALSE))),"Please select a value from the drop-down menu",IF('DO NOT USE_Case Formulas'!A441,"OK",NA()))</f>
        <v>#N/A</v>
      </c>
      <c r="T441" s="40" t="e">
        <f>IF(AND(NOT(ISBLANK('Captura de datos CASO'!T441)),ISNA(VLOOKUP('Captura de datos CASO'!T441,'DO NOT USE_School Picklist'!$F$3:$F$16,1,FALSE))),"Please select a value from the drop-down menu",IF('DO NOT USE_Case Formulas'!A441,"OK",NA()))</f>
        <v>#N/A</v>
      </c>
      <c r="U441" s="40" t="e">
        <f>IF(LEN('Captura de datos CASO'!U441)&gt;100,"Classroom(s) must be less than 100 characters",IF('DO NOT USE_Case Formulas'!A441,"OK",NA()))</f>
        <v>#N/A</v>
      </c>
      <c r="V441" s="40" t="e">
        <f>IF(AND(NOT(ISBLANK('Captura de datos CASO'!V441)),ISNA(VLOOKUP('Captura de datos CASO'!V441,'DO NOT USE_School Picklist'!$S$3:$S$12,1,FALSE))),"Please select a value from the drop-down menu",IF('DO NOT USE_Case Formulas'!A441,"OK",NA()))</f>
        <v>#N/A</v>
      </c>
      <c r="W441" s="40" t="e">
        <f>IF(AND(NOT(ISBLANK('Captura de datos CASO'!W441)),ISNA(VLOOKUP('Captura de datos CASO'!W441,'DO NOT USE_School Picklist'!$S$3:$S$12,1,FALSE))),"Please select a value from the drop-down menu",IF('DO NOT USE_Case Formulas'!A441,"OK",NA()))</f>
        <v>#N/A</v>
      </c>
      <c r="X441" s="40" t="e">
        <f>IF(LEN('Captura de datos CASO'!X441)&gt;80,"Name of Education Group must be less than 80 characters",IF('DO NOT USE_Case Formulas'!A441,"OK",NA()))</f>
        <v>#N/A</v>
      </c>
      <c r="Y441" s="40" t="e">
        <f>IF(AND(NOT(ISBLANK('Captura de datos CASO'!Y441)),ISNA(VLOOKUP('Captura de datos CASO'!Y441,'DO NOT USE_School Picklist'!$K$3:$K$6,1,FALSE))),"Please select a value from the drop-down menu",IF('DO NOT USE_Case Formulas'!A441,"OK",NA()))</f>
        <v>#N/A</v>
      </c>
      <c r="Z441" s="40" t="e">
        <f>IF(AND('DO NOT USE_Case Formulas'!A441,ISBLANK('Captura de datos CASO'!Z441)),"Has this person had symptoms? is required",IF(AND(NOT(ISBLANK('Captura de datos CASO'!Z441)),ISNA(VLOOKUP('Captura de datos CASO'!Z441,'DO NOT USE_School Picklist'!$D$3:$D$5,1,FALSE))),"Please select a value from the drop-down menu",IF(NOT(ISBLANK('Captura de datos CASO'!Z441)),"OK",NA())))</f>
        <v>#N/A</v>
      </c>
      <c r="AA441" s="40" t="e">
        <f>IF(AND('Captura de datos CASO'!Z441='DO NOT USE_School Picklist'!$D$3,ISBLANK('Captura de datos CASO'!AA441)),"Symptom Onset Date is required if Ever Symptomatic is Yes",IF('DO NOT USE_Case Formulas'!A441,"OK",NA()))</f>
        <v>#N/A</v>
      </c>
      <c r="AB441" s="40"/>
      <c r="AC441" s="40" t="e">
        <f ca="1">IF(AND('DO NOT USE_Case Formulas'!A441,ISBLANK('Captura de datos CASO'!AC441)),"Lab Result Test Date is required",IF('Captura de datos CASO'!AC441&gt;'DO NOT USE_School Picklist'!$C$3,"Test Date cannot be a future date",IF(NOT(ISBLANK('Captura de datos CASO'!AC441)),"OK",NA())))</f>
        <v>#N/A</v>
      </c>
      <c r="AD441" s="40" t="e">
        <f>IF(AND(NOT(ISBLANK('Captura de datos CASO'!AD441)),ISNA(VLOOKUP('Captura de datos CASO'!AD441,'DO NOT USE_School Picklist'!$R$3:$R$7,1,FALSE))),"Please select a value from the drop-down menu",IF('DO NOT USE_Case Formulas'!A441,"OK",NA()))</f>
        <v>#N/A</v>
      </c>
      <c r="AE441" s="40" t="e">
        <f>IF(AND('DO NOT USE_Case Formulas'!A441,ISBLANK('Captura de datos CASO'!AB441)),"Lab Result Test Result is required",IF(AND(NOT(ISBLANK('Captura de datos CASO'!AB441)),ISNA(VLOOKUP('Captura de datos CASO'!AB441,'DO NOT USE_School Picklist'!$Q$3:$Q$8,1,FALSE))),"Please select a value from the drop-down menu",IF('DO NOT USE_Case Formulas'!A441,"OK",NA())))</f>
        <v>#N/A</v>
      </c>
    </row>
    <row r="442" spans="1:31" x14ac:dyDescent="0.3">
      <c r="A442" s="39" t="e">
        <f>IF('DO NOT USE_Case Formulas'!A442,IF('DO NOT USE_Case Formulas'!B442,"Not all required fields are completed","OK"),NA())</f>
        <v>#N/A</v>
      </c>
      <c r="B442" s="40" t="e">
        <f>IF(AND('DO NOT USE_Case Formulas'!A442,ISBLANK('Captura de datos CASO'!B442)),"First Name is required",IF(NOT(ISBLANK('Captura de datos CASO'!B442)),"OK",NA()))</f>
        <v>#N/A</v>
      </c>
      <c r="C442" s="40" t="e">
        <f>IF(AND('DO NOT USE_Case Formulas'!A442,ISBLANK('Captura de datos CASO'!C442)),"Last Name is required",IF(NOT(ISBLANK('Captura de datos CASO'!C442)),"OK",NA()))</f>
        <v>#N/A</v>
      </c>
      <c r="D442" s="40" t="e">
        <f>IF(AND('DO NOT USE_Case Formulas'!A442,ISBLANK('Captura de datos CASO'!D442)),"Birthdate is required",IF(NOT(ISBLANK('Captura de datos CASO'!D442)),"OK",NA()))</f>
        <v>#N/A</v>
      </c>
      <c r="E442" s="40" t="e">
        <f>IF(AND('DO NOT USE_Case Formulas'!A442,ISBLANK('Captura de datos CASO'!E442)),"Mobile Phone is required",IF(NOT(ISBLANK('Captura de datos CASO'!E442)),IF(AND(ISNUMBER(VALUE('Captura de datos CASO'!E442)),LEFT('Captura de datos CASO'!E442,1)&lt;&gt;"1",LEN('Captura de datos CASO'!E442)=10),"OK","Phone number must be valid format"),NA()))</f>
        <v>#N/A</v>
      </c>
      <c r="F442" s="40" t="e">
        <f>IF(LEN('Captura de datos CASO'!F442)&gt;255,"Home Street Address must be less than 255 characters",IF('DO NOT USE_Case Formulas'!A442,"OK",NA()))</f>
        <v>#N/A</v>
      </c>
      <c r="G442" s="40" t="e">
        <f>IF(LEN('Captura de datos CASO'!G442)&gt;40,"City must be less than 40 characters",IF('DO NOT USE_Case Formulas'!A442,"OK",NA()))</f>
        <v>#N/A</v>
      </c>
      <c r="H442" s="40" t="e">
        <f>IF(AND(NOT(ISBLANK('Captura de datos CASO'!H442)),ISNA(VLOOKUP('Captura de datos CASO'!H442,'DO NOT USE_School Picklist'!$P$3:$P$52,1,FALSE))),"Please select a value from the drop-down menu",IF('DO NOT USE_Case Formulas'!A442,"OK",NA()))</f>
        <v>#N/A</v>
      </c>
      <c r="I442" s="40" t="e">
        <f>IF(AND('DO NOT USE_Case Formulas'!A442,ISBLANK('Captura de datos CASO'!I442)),"Zip is required",IF(ISBLANK('Captura de datos CASO'!I442),NA(),"OK"))</f>
        <v>#N/A</v>
      </c>
      <c r="J442" s="40" t="e">
        <f>IF(AND('DO NOT USE_Case Formulas'!A442,ISBLANK('Captura de datos CASO'!J442)),"Student or Staff? is required",IF(ISBLANK('Captura de datos CASO'!J442),NA(),IF(ISNA(VLOOKUP('Captura de datos CASO'!J442,'DO NOT USE_School Picklist'!$B$3:$B$6,1,FALSE)),"Please select a value from the drop-down menu","OK")))</f>
        <v>#N/A</v>
      </c>
      <c r="K442" s="40" t="e">
        <f>IF(AND('Captura de datos CASO'!J442='DO NOT USE_School Picklist'!$B$4,ISBLANK('Captura de datos CASO'!K442)),"Occupation/Job Title is required if Student or Staff? is Yes, staff/faculty or volunteer",IF('DO NOT USE_Case Formulas'!A442,"OK",NA()))</f>
        <v>#N/A</v>
      </c>
      <c r="L442" s="40" t="e">
        <f ca="1">IF('Captura de datos CASO'!L442&gt;'DO NOT USE_School Picklist'!$C$3,"Date last on school campus/facility cannot be a future date",IF('DO NOT USE_Case Formulas'!A442,IF(ISBLANK('Captura de datos CASO'!L442),"Date last on school campus/facility is required","OK"),NA()))</f>
        <v>#N/A</v>
      </c>
      <c r="M442" s="40" t="e">
        <f>IF(AND('DO NOT USE_Case Formulas'!A442,ISBLANK('Captura de datos CASO'!M442)),"Specific Place in the Location is required",IF(ISBLANK('Captura de datos CASO'!M442),NA(),"OK"))</f>
        <v>#N/A</v>
      </c>
      <c r="N442" s="40" t="e">
        <f>IF(LEN('Captura de datos CASO'!N442)&gt;50,"Parent/Guardian Name must be less than 50 characters",IF('DO NOT USE_Case Formulas'!A442,"OK",NA()))</f>
        <v>#N/A</v>
      </c>
      <c r="O442" s="40" t="e">
        <f>IF(NOT(ISBLANK('Captura de datos CASO'!O442)),IF(AND(ISNUMBER('Captura de datos CASO'!O442),LEFT('Captura de datos CASO'!O442,1)&lt;&gt;"1",LEN('Captura de datos CASO'!O442)=10),"OK","Phone number must be valid format"),IF('DO NOT USE_Case Formulas'!A442,"OK",NA()))</f>
        <v>#N/A</v>
      </c>
      <c r="P442" s="53" t="e">
        <f>IF(AND(NOT(ISBLANK('Captura de datos CASO'!P442)),ISNA(VLOOKUP('Captura de datos CASO'!P442,'DO NOT USE_School Picklist'!$I$3:$I$5,1,FALSE))),"Please select a value from the drop-down menu",IF('DO NOT USE_Case Formulas'!A442,"OK",NA()))</f>
        <v>#N/A</v>
      </c>
      <c r="Q442" s="40" t="e">
        <f>IF(AND(NOT(ISBLANK('Captura de datos CASO'!Q442)),ISNA(VLOOKUP('Captura de datos CASO'!Q442,'DO NOT USE_School Picklist'!$E$3:$E$10,1,FALSE))),"Please select a value from the drop-down menu",IF('DO NOT USE_Case Formulas'!A442,"OK",NA()))</f>
        <v>#N/A</v>
      </c>
      <c r="R442" s="53" t="e">
        <f>IF(AND(NOT(ISBLANK('Captura de datos CASO'!R442)),ISNA(VLOOKUP('Captura de datos CASO'!R442,'DO NOT USE_School Picklist'!$W$3:$W$9,1,FALSE))),"Please select a value from the drop-down menu",IF('DO NOT USE_Case Formulas'!A442,"OK",NA()))</f>
        <v>#N/A</v>
      </c>
      <c r="S442" s="53" t="e">
        <f>IF(AND(NOT(ISBLANK('Captura de datos CASO'!S442)),ISNA(VLOOKUP('Captura de datos CASO'!S442,'DO NOT USE_School Picklist'!$W$3:$W$9,1,FALSE))),"Please select a value from the drop-down menu",IF('DO NOT USE_Case Formulas'!A442,"OK",NA()))</f>
        <v>#N/A</v>
      </c>
      <c r="T442" s="40" t="e">
        <f>IF(AND(NOT(ISBLANK('Captura de datos CASO'!T442)),ISNA(VLOOKUP('Captura de datos CASO'!T442,'DO NOT USE_School Picklist'!$F$3:$F$16,1,FALSE))),"Please select a value from the drop-down menu",IF('DO NOT USE_Case Formulas'!A442,"OK",NA()))</f>
        <v>#N/A</v>
      </c>
      <c r="U442" s="40" t="e">
        <f>IF(LEN('Captura de datos CASO'!U442)&gt;100,"Classroom(s) must be less than 100 characters",IF('DO NOT USE_Case Formulas'!A442,"OK",NA()))</f>
        <v>#N/A</v>
      </c>
      <c r="V442" s="40" t="e">
        <f>IF(AND(NOT(ISBLANK('Captura de datos CASO'!V442)),ISNA(VLOOKUP('Captura de datos CASO'!V442,'DO NOT USE_School Picklist'!$S$3:$S$12,1,FALSE))),"Please select a value from the drop-down menu",IF('DO NOT USE_Case Formulas'!A442,"OK",NA()))</f>
        <v>#N/A</v>
      </c>
      <c r="W442" s="40" t="e">
        <f>IF(AND(NOT(ISBLANK('Captura de datos CASO'!W442)),ISNA(VLOOKUP('Captura de datos CASO'!W442,'DO NOT USE_School Picklist'!$S$3:$S$12,1,FALSE))),"Please select a value from the drop-down menu",IF('DO NOT USE_Case Formulas'!A442,"OK",NA()))</f>
        <v>#N/A</v>
      </c>
      <c r="X442" s="40" t="e">
        <f>IF(LEN('Captura de datos CASO'!X442)&gt;80,"Name of Education Group must be less than 80 characters",IF('DO NOT USE_Case Formulas'!A442,"OK",NA()))</f>
        <v>#N/A</v>
      </c>
      <c r="Y442" s="40" t="e">
        <f>IF(AND(NOT(ISBLANK('Captura de datos CASO'!Y442)),ISNA(VLOOKUP('Captura de datos CASO'!Y442,'DO NOT USE_School Picklist'!$K$3:$K$6,1,FALSE))),"Please select a value from the drop-down menu",IF('DO NOT USE_Case Formulas'!A442,"OK",NA()))</f>
        <v>#N/A</v>
      </c>
      <c r="Z442" s="40" t="e">
        <f>IF(AND('DO NOT USE_Case Formulas'!A442,ISBLANK('Captura de datos CASO'!Z442)),"Has this person had symptoms? is required",IF(AND(NOT(ISBLANK('Captura de datos CASO'!Z442)),ISNA(VLOOKUP('Captura de datos CASO'!Z442,'DO NOT USE_School Picklist'!$D$3:$D$5,1,FALSE))),"Please select a value from the drop-down menu",IF(NOT(ISBLANK('Captura de datos CASO'!Z442)),"OK",NA())))</f>
        <v>#N/A</v>
      </c>
      <c r="AA442" s="40" t="e">
        <f>IF(AND('Captura de datos CASO'!Z442='DO NOT USE_School Picklist'!$D$3,ISBLANK('Captura de datos CASO'!AA442)),"Symptom Onset Date is required if Ever Symptomatic is Yes",IF('DO NOT USE_Case Formulas'!A442,"OK",NA()))</f>
        <v>#N/A</v>
      </c>
      <c r="AB442" s="40"/>
      <c r="AC442" s="40" t="e">
        <f ca="1">IF(AND('DO NOT USE_Case Formulas'!A442,ISBLANK('Captura de datos CASO'!AC442)),"Lab Result Test Date is required",IF('Captura de datos CASO'!AC442&gt;'DO NOT USE_School Picklist'!$C$3,"Test Date cannot be a future date",IF(NOT(ISBLANK('Captura de datos CASO'!AC442)),"OK",NA())))</f>
        <v>#N/A</v>
      </c>
      <c r="AD442" s="40" t="e">
        <f>IF(AND(NOT(ISBLANK('Captura de datos CASO'!AD442)),ISNA(VLOOKUP('Captura de datos CASO'!AD442,'DO NOT USE_School Picklist'!$R$3:$R$7,1,FALSE))),"Please select a value from the drop-down menu",IF('DO NOT USE_Case Formulas'!A442,"OK",NA()))</f>
        <v>#N/A</v>
      </c>
      <c r="AE442" s="40" t="e">
        <f>IF(AND('DO NOT USE_Case Formulas'!A442,ISBLANK('Captura de datos CASO'!AB442)),"Lab Result Test Result is required",IF(AND(NOT(ISBLANK('Captura de datos CASO'!AB442)),ISNA(VLOOKUP('Captura de datos CASO'!AB442,'DO NOT USE_School Picklist'!$Q$3:$Q$8,1,FALSE))),"Please select a value from the drop-down menu",IF('DO NOT USE_Case Formulas'!A442,"OK",NA())))</f>
        <v>#N/A</v>
      </c>
    </row>
    <row r="443" spans="1:31" x14ac:dyDescent="0.3">
      <c r="A443" s="39" t="e">
        <f>IF('DO NOT USE_Case Formulas'!A443,IF('DO NOT USE_Case Formulas'!B443,"Not all required fields are completed","OK"),NA())</f>
        <v>#N/A</v>
      </c>
      <c r="B443" s="40" t="e">
        <f>IF(AND('DO NOT USE_Case Formulas'!A443,ISBLANK('Captura de datos CASO'!B443)),"First Name is required",IF(NOT(ISBLANK('Captura de datos CASO'!B443)),"OK",NA()))</f>
        <v>#N/A</v>
      </c>
      <c r="C443" s="40" t="e">
        <f>IF(AND('DO NOT USE_Case Formulas'!A443,ISBLANK('Captura de datos CASO'!C443)),"Last Name is required",IF(NOT(ISBLANK('Captura de datos CASO'!C443)),"OK",NA()))</f>
        <v>#N/A</v>
      </c>
      <c r="D443" s="40" t="e">
        <f>IF(AND('DO NOT USE_Case Formulas'!A443,ISBLANK('Captura de datos CASO'!D443)),"Birthdate is required",IF(NOT(ISBLANK('Captura de datos CASO'!D443)),"OK",NA()))</f>
        <v>#N/A</v>
      </c>
      <c r="E443" s="40" t="e">
        <f>IF(AND('DO NOT USE_Case Formulas'!A443,ISBLANK('Captura de datos CASO'!E443)),"Mobile Phone is required",IF(NOT(ISBLANK('Captura de datos CASO'!E443)),IF(AND(ISNUMBER(VALUE('Captura de datos CASO'!E443)),LEFT('Captura de datos CASO'!E443,1)&lt;&gt;"1",LEN('Captura de datos CASO'!E443)=10),"OK","Phone number must be valid format"),NA()))</f>
        <v>#N/A</v>
      </c>
      <c r="F443" s="40" t="e">
        <f>IF(LEN('Captura de datos CASO'!F443)&gt;255,"Home Street Address must be less than 255 characters",IF('DO NOT USE_Case Formulas'!A443,"OK",NA()))</f>
        <v>#N/A</v>
      </c>
      <c r="G443" s="40" t="e">
        <f>IF(LEN('Captura de datos CASO'!G443)&gt;40,"City must be less than 40 characters",IF('DO NOT USE_Case Formulas'!A443,"OK",NA()))</f>
        <v>#N/A</v>
      </c>
      <c r="H443" s="40" t="e">
        <f>IF(AND(NOT(ISBLANK('Captura de datos CASO'!H443)),ISNA(VLOOKUP('Captura de datos CASO'!H443,'DO NOT USE_School Picklist'!$P$3:$P$52,1,FALSE))),"Please select a value from the drop-down menu",IF('DO NOT USE_Case Formulas'!A443,"OK",NA()))</f>
        <v>#N/A</v>
      </c>
      <c r="I443" s="40" t="e">
        <f>IF(AND('DO NOT USE_Case Formulas'!A443,ISBLANK('Captura de datos CASO'!I443)),"Zip is required",IF(ISBLANK('Captura de datos CASO'!I443),NA(),"OK"))</f>
        <v>#N/A</v>
      </c>
      <c r="J443" s="40" t="e">
        <f>IF(AND('DO NOT USE_Case Formulas'!A443,ISBLANK('Captura de datos CASO'!J443)),"Student or Staff? is required",IF(ISBLANK('Captura de datos CASO'!J443),NA(),IF(ISNA(VLOOKUP('Captura de datos CASO'!J443,'DO NOT USE_School Picklist'!$B$3:$B$6,1,FALSE)),"Please select a value from the drop-down menu","OK")))</f>
        <v>#N/A</v>
      </c>
      <c r="K443" s="40" t="e">
        <f>IF(AND('Captura de datos CASO'!J443='DO NOT USE_School Picklist'!$B$4,ISBLANK('Captura de datos CASO'!K443)),"Occupation/Job Title is required if Student or Staff? is Yes, staff/faculty or volunteer",IF('DO NOT USE_Case Formulas'!A443,"OK",NA()))</f>
        <v>#N/A</v>
      </c>
      <c r="L443" s="40" t="e">
        <f ca="1">IF('Captura de datos CASO'!L443&gt;'DO NOT USE_School Picklist'!$C$3,"Date last on school campus/facility cannot be a future date",IF('DO NOT USE_Case Formulas'!A443,IF(ISBLANK('Captura de datos CASO'!L443),"Date last on school campus/facility is required","OK"),NA()))</f>
        <v>#N/A</v>
      </c>
      <c r="M443" s="40" t="e">
        <f>IF(AND('DO NOT USE_Case Formulas'!A443,ISBLANK('Captura de datos CASO'!M443)),"Specific Place in the Location is required",IF(ISBLANK('Captura de datos CASO'!M443),NA(),"OK"))</f>
        <v>#N/A</v>
      </c>
      <c r="N443" s="40" t="e">
        <f>IF(LEN('Captura de datos CASO'!N443)&gt;50,"Parent/Guardian Name must be less than 50 characters",IF('DO NOT USE_Case Formulas'!A443,"OK",NA()))</f>
        <v>#N/A</v>
      </c>
      <c r="O443" s="40" t="e">
        <f>IF(NOT(ISBLANK('Captura de datos CASO'!O443)),IF(AND(ISNUMBER('Captura de datos CASO'!O443),LEFT('Captura de datos CASO'!O443,1)&lt;&gt;"1",LEN('Captura de datos CASO'!O443)=10),"OK","Phone number must be valid format"),IF('DO NOT USE_Case Formulas'!A443,"OK",NA()))</f>
        <v>#N/A</v>
      </c>
      <c r="P443" s="53" t="e">
        <f>IF(AND(NOT(ISBLANK('Captura de datos CASO'!P443)),ISNA(VLOOKUP('Captura de datos CASO'!P443,'DO NOT USE_School Picklist'!$I$3:$I$5,1,FALSE))),"Please select a value from the drop-down menu",IF('DO NOT USE_Case Formulas'!A443,"OK",NA()))</f>
        <v>#N/A</v>
      </c>
      <c r="Q443" s="40" t="e">
        <f>IF(AND(NOT(ISBLANK('Captura de datos CASO'!Q443)),ISNA(VLOOKUP('Captura de datos CASO'!Q443,'DO NOT USE_School Picklist'!$E$3:$E$10,1,FALSE))),"Please select a value from the drop-down menu",IF('DO NOT USE_Case Formulas'!A443,"OK",NA()))</f>
        <v>#N/A</v>
      </c>
      <c r="R443" s="53" t="e">
        <f>IF(AND(NOT(ISBLANK('Captura de datos CASO'!R443)),ISNA(VLOOKUP('Captura de datos CASO'!R443,'DO NOT USE_School Picklist'!$W$3:$W$9,1,FALSE))),"Please select a value from the drop-down menu",IF('DO NOT USE_Case Formulas'!A443,"OK",NA()))</f>
        <v>#N/A</v>
      </c>
      <c r="S443" s="53" t="e">
        <f>IF(AND(NOT(ISBLANK('Captura de datos CASO'!S443)),ISNA(VLOOKUP('Captura de datos CASO'!S443,'DO NOT USE_School Picklist'!$W$3:$W$9,1,FALSE))),"Please select a value from the drop-down menu",IF('DO NOT USE_Case Formulas'!A443,"OK",NA()))</f>
        <v>#N/A</v>
      </c>
      <c r="T443" s="40" t="e">
        <f>IF(AND(NOT(ISBLANK('Captura de datos CASO'!T443)),ISNA(VLOOKUP('Captura de datos CASO'!T443,'DO NOT USE_School Picklist'!$F$3:$F$16,1,FALSE))),"Please select a value from the drop-down menu",IF('DO NOT USE_Case Formulas'!A443,"OK",NA()))</f>
        <v>#N/A</v>
      </c>
      <c r="U443" s="40" t="e">
        <f>IF(LEN('Captura de datos CASO'!U443)&gt;100,"Classroom(s) must be less than 100 characters",IF('DO NOT USE_Case Formulas'!A443,"OK",NA()))</f>
        <v>#N/A</v>
      </c>
      <c r="V443" s="40" t="e">
        <f>IF(AND(NOT(ISBLANK('Captura de datos CASO'!V443)),ISNA(VLOOKUP('Captura de datos CASO'!V443,'DO NOT USE_School Picklist'!$S$3:$S$12,1,FALSE))),"Please select a value from the drop-down menu",IF('DO NOT USE_Case Formulas'!A443,"OK",NA()))</f>
        <v>#N/A</v>
      </c>
      <c r="W443" s="40" t="e">
        <f>IF(AND(NOT(ISBLANK('Captura de datos CASO'!W443)),ISNA(VLOOKUP('Captura de datos CASO'!W443,'DO NOT USE_School Picklist'!$S$3:$S$12,1,FALSE))),"Please select a value from the drop-down menu",IF('DO NOT USE_Case Formulas'!A443,"OK",NA()))</f>
        <v>#N/A</v>
      </c>
      <c r="X443" s="40" t="e">
        <f>IF(LEN('Captura de datos CASO'!X443)&gt;80,"Name of Education Group must be less than 80 characters",IF('DO NOT USE_Case Formulas'!A443,"OK",NA()))</f>
        <v>#N/A</v>
      </c>
      <c r="Y443" s="40" t="e">
        <f>IF(AND(NOT(ISBLANK('Captura de datos CASO'!Y443)),ISNA(VLOOKUP('Captura de datos CASO'!Y443,'DO NOT USE_School Picklist'!$K$3:$K$6,1,FALSE))),"Please select a value from the drop-down menu",IF('DO NOT USE_Case Formulas'!A443,"OK",NA()))</f>
        <v>#N/A</v>
      </c>
      <c r="Z443" s="40" t="e">
        <f>IF(AND('DO NOT USE_Case Formulas'!A443,ISBLANK('Captura de datos CASO'!Z443)),"Has this person had symptoms? is required",IF(AND(NOT(ISBLANK('Captura de datos CASO'!Z443)),ISNA(VLOOKUP('Captura de datos CASO'!Z443,'DO NOT USE_School Picklist'!$D$3:$D$5,1,FALSE))),"Please select a value from the drop-down menu",IF(NOT(ISBLANK('Captura de datos CASO'!Z443)),"OK",NA())))</f>
        <v>#N/A</v>
      </c>
      <c r="AA443" s="40" t="e">
        <f>IF(AND('Captura de datos CASO'!Z443='DO NOT USE_School Picklist'!$D$3,ISBLANK('Captura de datos CASO'!AA443)),"Symptom Onset Date is required if Ever Symptomatic is Yes",IF('DO NOT USE_Case Formulas'!A443,"OK",NA()))</f>
        <v>#N/A</v>
      </c>
      <c r="AB443" s="40"/>
      <c r="AC443" s="40" t="e">
        <f ca="1">IF(AND('DO NOT USE_Case Formulas'!A443,ISBLANK('Captura de datos CASO'!AC443)),"Lab Result Test Date is required",IF('Captura de datos CASO'!AC443&gt;'DO NOT USE_School Picklist'!$C$3,"Test Date cannot be a future date",IF(NOT(ISBLANK('Captura de datos CASO'!AC443)),"OK",NA())))</f>
        <v>#N/A</v>
      </c>
      <c r="AD443" s="40" t="e">
        <f>IF(AND(NOT(ISBLANK('Captura de datos CASO'!AD443)),ISNA(VLOOKUP('Captura de datos CASO'!AD443,'DO NOT USE_School Picklist'!$R$3:$R$7,1,FALSE))),"Please select a value from the drop-down menu",IF('DO NOT USE_Case Formulas'!A443,"OK",NA()))</f>
        <v>#N/A</v>
      </c>
      <c r="AE443" s="40" t="e">
        <f>IF(AND('DO NOT USE_Case Formulas'!A443,ISBLANK('Captura de datos CASO'!AB443)),"Lab Result Test Result is required",IF(AND(NOT(ISBLANK('Captura de datos CASO'!AB443)),ISNA(VLOOKUP('Captura de datos CASO'!AB443,'DO NOT USE_School Picklist'!$Q$3:$Q$8,1,FALSE))),"Please select a value from the drop-down menu",IF('DO NOT USE_Case Formulas'!A443,"OK",NA())))</f>
        <v>#N/A</v>
      </c>
    </row>
    <row r="444" spans="1:31" x14ac:dyDescent="0.3">
      <c r="A444" s="39" t="e">
        <f>IF('DO NOT USE_Case Formulas'!A444,IF('DO NOT USE_Case Formulas'!B444,"Not all required fields are completed","OK"),NA())</f>
        <v>#N/A</v>
      </c>
      <c r="B444" s="40" t="e">
        <f>IF(AND('DO NOT USE_Case Formulas'!A444,ISBLANK('Captura de datos CASO'!B444)),"First Name is required",IF(NOT(ISBLANK('Captura de datos CASO'!B444)),"OK",NA()))</f>
        <v>#N/A</v>
      </c>
      <c r="C444" s="40" t="e">
        <f>IF(AND('DO NOT USE_Case Formulas'!A444,ISBLANK('Captura de datos CASO'!C444)),"Last Name is required",IF(NOT(ISBLANK('Captura de datos CASO'!C444)),"OK",NA()))</f>
        <v>#N/A</v>
      </c>
      <c r="D444" s="40" t="e">
        <f>IF(AND('DO NOT USE_Case Formulas'!A444,ISBLANK('Captura de datos CASO'!D444)),"Birthdate is required",IF(NOT(ISBLANK('Captura de datos CASO'!D444)),"OK",NA()))</f>
        <v>#N/A</v>
      </c>
      <c r="E444" s="40" t="e">
        <f>IF(AND('DO NOT USE_Case Formulas'!A444,ISBLANK('Captura de datos CASO'!E444)),"Mobile Phone is required",IF(NOT(ISBLANK('Captura de datos CASO'!E444)),IF(AND(ISNUMBER(VALUE('Captura de datos CASO'!E444)),LEFT('Captura de datos CASO'!E444,1)&lt;&gt;"1",LEN('Captura de datos CASO'!E444)=10),"OK","Phone number must be valid format"),NA()))</f>
        <v>#N/A</v>
      </c>
      <c r="F444" s="40" t="e">
        <f>IF(LEN('Captura de datos CASO'!F444)&gt;255,"Home Street Address must be less than 255 characters",IF('DO NOT USE_Case Formulas'!A444,"OK",NA()))</f>
        <v>#N/A</v>
      </c>
      <c r="G444" s="40" t="e">
        <f>IF(LEN('Captura de datos CASO'!G444)&gt;40,"City must be less than 40 characters",IF('DO NOT USE_Case Formulas'!A444,"OK",NA()))</f>
        <v>#N/A</v>
      </c>
      <c r="H444" s="40" t="e">
        <f>IF(AND(NOT(ISBLANK('Captura de datos CASO'!H444)),ISNA(VLOOKUP('Captura de datos CASO'!H444,'DO NOT USE_School Picklist'!$P$3:$P$52,1,FALSE))),"Please select a value from the drop-down menu",IF('DO NOT USE_Case Formulas'!A444,"OK",NA()))</f>
        <v>#N/A</v>
      </c>
      <c r="I444" s="40" t="e">
        <f>IF(AND('DO NOT USE_Case Formulas'!A444,ISBLANK('Captura de datos CASO'!I444)),"Zip is required",IF(ISBLANK('Captura de datos CASO'!I444),NA(),"OK"))</f>
        <v>#N/A</v>
      </c>
      <c r="J444" s="40" t="e">
        <f>IF(AND('DO NOT USE_Case Formulas'!A444,ISBLANK('Captura de datos CASO'!J444)),"Student or Staff? is required",IF(ISBLANK('Captura de datos CASO'!J444),NA(),IF(ISNA(VLOOKUP('Captura de datos CASO'!J444,'DO NOT USE_School Picklist'!$B$3:$B$6,1,FALSE)),"Please select a value from the drop-down menu","OK")))</f>
        <v>#N/A</v>
      </c>
      <c r="K444" s="40" t="e">
        <f>IF(AND('Captura de datos CASO'!J444='DO NOT USE_School Picklist'!$B$4,ISBLANK('Captura de datos CASO'!K444)),"Occupation/Job Title is required if Student or Staff? is Yes, staff/faculty or volunteer",IF('DO NOT USE_Case Formulas'!A444,"OK",NA()))</f>
        <v>#N/A</v>
      </c>
      <c r="L444" s="40" t="e">
        <f ca="1">IF('Captura de datos CASO'!L444&gt;'DO NOT USE_School Picklist'!$C$3,"Date last on school campus/facility cannot be a future date",IF('DO NOT USE_Case Formulas'!A444,IF(ISBLANK('Captura de datos CASO'!L444),"Date last on school campus/facility is required","OK"),NA()))</f>
        <v>#N/A</v>
      </c>
      <c r="M444" s="40" t="e">
        <f>IF(AND('DO NOT USE_Case Formulas'!A444,ISBLANK('Captura de datos CASO'!M444)),"Specific Place in the Location is required",IF(ISBLANK('Captura de datos CASO'!M444),NA(),"OK"))</f>
        <v>#N/A</v>
      </c>
      <c r="N444" s="40" t="e">
        <f>IF(LEN('Captura de datos CASO'!N444)&gt;50,"Parent/Guardian Name must be less than 50 characters",IF('DO NOT USE_Case Formulas'!A444,"OK",NA()))</f>
        <v>#N/A</v>
      </c>
      <c r="O444" s="40" t="e">
        <f>IF(NOT(ISBLANK('Captura de datos CASO'!O444)),IF(AND(ISNUMBER('Captura de datos CASO'!O444),LEFT('Captura de datos CASO'!O444,1)&lt;&gt;"1",LEN('Captura de datos CASO'!O444)=10),"OK","Phone number must be valid format"),IF('DO NOT USE_Case Formulas'!A444,"OK",NA()))</f>
        <v>#N/A</v>
      </c>
      <c r="P444" s="53" t="e">
        <f>IF(AND(NOT(ISBLANK('Captura de datos CASO'!P444)),ISNA(VLOOKUP('Captura de datos CASO'!P444,'DO NOT USE_School Picklist'!$I$3:$I$5,1,FALSE))),"Please select a value from the drop-down menu",IF('DO NOT USE_Case Formulas'!A444,"OK",NA()))</f>
        <v>#N/A</v>
      </c>
      <c r="Q444" s="40" t="e">
        <f>IF(AND(NOT(ISBLANK('Captura de datos CASO'!Q444)),ISNA(VLOOKUP('Captura de datos CASO'!Q444,'DO NOT USE_School Picklist'!$E$3:$E$10,1,FALSE))),"Please select a value from the drop-down menu",IF('DO NOT USE_Case Formulas'!A444,"OK",NA()))</f>
        <v>#N/A</v>
      </c>
      <c r="R444" s="53" t="e">
        <f>IF(AND(NOT(ISBLANK('Captura de datos CASO'!R444)),ISNA(VLOOKUP('Captura de datos CASO'!R444,'DO NOT USE_School Picklist'!$W$3:$W$9,1,FALSE))),"Please select a value from the drop-down menu",IF('DO NOT USE_Case Formulas'!A444,"OK",NA()))</f>
        <v>#N/A</v>
      </c>
      <c r="S444" s="53" t="e">
        <f>IF(AND(NOT(ISBLANK('Captura de datos CASO'!S444)),ISNA(VLOOKUP('Captura de datos CASO'!S444,'DO NOT USE_School Picklist'!$W$3:$W$9,1,FALSE))),"Please select a value from the drop-down menu",IF('DO NOT USE_Case Formulas'!A444,"OK",NA()))</f>
        <v>#N/A</v>
      </c>
      <c r="T444" s="40" t="e">
        <f>IF(AND(NOT(ISBLANK('Captura de datos CASO'!T444)),ISNA(VLOOKUP('Captura de datos CASO'!T444,'DO NOT USE_School Picklist'!$F$3:$F$16,1,FALSE))),"Please select a value from the drop-down menu",IF('DO NOT USE_Case Formulas'!A444,"OK",NA()))</f>
        <v>#N/A</v>
      </c>
      <c r="U444" s="40" t="e">
        <f>IF(LEN('Captura de datos CASO'!U444)&gt;100,"Classroom(s) must be less than 100 characters",IF('DO NOT USE_Case Formulas'!A444,"OK",NA()))</f>
        <v>#N/A</v>
      </c>
      <c r="V444" s="40" t="e">
        <f>IF(AND(NOT(ISBLANK('Captura de datos CASO'!V444)),ISNA(VLOOKUP('Captura de datos CASO'!V444,'DO NOT USE_School Picklist'!$S$3:$S$12,1,FALSE))),"Please select a value from the drop-down menu",IF('DO NOT USE_Case Formulas'!A444,"OK",NA()))</f>
        <v>#N/A</v>
      </c>
      <c r="W444" s="40" t="e">
        <f>IF(AND(NOT(ISBLANK('Captura de datos CASO'!W444)),ISNA(VLOOKUP('Captura de datos CASO'!W444,'DO NOT USE_School Picklist'!$S$3:$S$12,1,FALSE))),"Please select a value from the drop-down menu",IF('DO NOT USE_Case Formulas'!A444,"OK",NA()))</f>
        <v>#N/A</v>
      </c>
      <c r="X444" s="40" t="e">
        <f>IF(LEN('Captura de datos CASO'!X444)&gt;80,"Name of Education Group must be less than 80 characters",IF('DO NOT USE_Case Formulas'!A444,"OK",NA()))</f>
        <v>#N/A</v>
      </c>
      <c r="Y444" s="40" t="e">
        <f>IF(AND(NOT(ISBLANK('Captura de datos CASO'!Y444)),ISNA(VLOOKUP('Captura de datos CASO'!Y444,'DO NOT USE_School Picklist'!$K$3:$K$6,1,FALSE))),"Please select a value from the drop-down menu",IF('DO NOT USE_Case Formulas'!A444,"OK",NA()))</f>
        <v>#N/A</v>
      </c>
      <c r="Z444" s="40" t="e">
        <f>IF(AND('DO NOT USE_Case Formulas'!A444,ISBLANK('Captura de datos CASO'!Z444)),"Has this person had symptoms? is required",IF(AND(NOT(ISBLANK('Captura de datos CASO'!Z444)),ISNA(VLOOKUP('Captura de datos CASO'!Z444,'DO NOT USE_School Picklist'!$D$3:$D$5,1,FALSE))),"Please select a value from the drop-down menu",IF(NOT(ISBLANK('Captura de datos CASO'!Z444)),"OK",NA())))</f>
        <v>#N/A</v>
      </c>
      <c r="AA444" s="40" t="e">
        <f>IF(AND('Captura de datos CASO'!Z444='DO NOT USE_School Picklist'!$D$3,ISBLANK('Captura de datos CASO'!AA444)),"Symptom Onset Date is required if Ever Symptomatic is Yes",IF('DO NOT USE_Case Formulas'!A444,"OK",NA()))</f>
        <v>#N/A</v>
      </c>
      <c r="AB444" s="40"/>
      <c r="AC444" s="40" t="e">
        <f ca="1">IF(AND('DO NOT USE_Case Formulas'!A444,ISBLANK('Captura de datos CASO'!AC444)),"Lab Result Test Date is required",IF('Captura de datos CASO'!AC444&gt;'DO NOT USE_School Picklist'!$C$3,"Test Date cannot be a future date",IF(NOT(ISBLANK('Captura de datos CASO'!AC444)),"OK",NA())))</f>
        <v>#N/A</v>
      </c>
      <c r="AD444" s="40" t="e">
        <f>IF(AND(NOT(ISBLANK('Captura de datos CASO'!AD444)),ISNA(VLOOKUP('Captura de datos CASO'!AD444,'DO NOT USE_School Picklist'!$R$3:$R$7,1,FALSE))),"Please select a value from the drop-down menu",IF('DO NOT USE_Case Formulas'!A444,"OK",NA()))</f>
        <v>#N/A</v>
      </c>
      <c r="AE444" s="40" t="e">
        <f>IF(AND('DO NOT USE_Case Formulas'!A444,ISBLANK('Captura de datos CASO'!AB444)),"Lab Result Test Result is required",IF(AND(NOT(ISBLANK('Captura de datos CASO'!AB444)),ISNA(VLOOKUP('Captura de datos CASO'!AB444,'DO NOT USE_School Picklist'!$Q$3:$Q$8,1,FALSE))),"Please select a value from the drop-down menu",IF('DO NOT USE_Case Formulas'!A444,"OK",NA())))</f>
        <v>#N/A</v>
      </c>
    </row>
    <row r="445" spans="1:31" x14ac:dyDescent="0.3">
      <c r="A445" s="39" t="e">
        <f>IF('DO NOT USE_Case Formulas'!A445,IF('DO NOT USE_Case Formulas'!B445,"Not all required fields are completed","OK"),NA())</f>
        <v>#N/A</v>
      </c>
      <c r="B445" s="40" t="e">
        <f>IF(AND('DO NOT USE_Case Formulas'!A445,ISBLANK('Captura de datos CASO'!B445)),"First Name is required",IF(NOT(ISBLANK('Captura de datos CASO'!B445)),"OK",NA()))</f>
        <v>#N/A</v>
      </c>
      <c r="C445" s="40" t="e">
        <f>IF(AND('DO NOT USE_Case Formulas'!A445,ISBLANK('Captura de datos CASO'!C445)),"Last Name is required",IF(NOT(ISBLANK('Captura de datos CASO'!C445)),"OK",NA()))</f>
        <v>#N/A</v>
      </c>
      <c r="D445" s="40" t="e">
        <f>IF(AND('DO NOT USE_Case Formulas'!A445,ISBLANK('Captura de datos CASO'!D445)),"Birthdate is required",IF(NOT(ISBLANK('Captura de datos CASO'!D445)),"OK",NA()))</f>
        <v>#N/A</v>
      </c>
      <c r="E445" s="40" t="e">
        <f>IF(AND('DO NOT USE_Case Formulas'!A445,ISBLANK('Captura de datos CASO'!E445)),"Mobile Phone is required",IF(NOT(ISBLANK('Captura de datos CASO'!E445)),IF(AND(ISNUMBER(VALUE('Captura de datos CASO'!E445)),LEFT('Captura de datos CASO'!E445,1)&lt;&gt;"1",LEN('Captura de datos CASO'!E445)=10),"OK","Phone number must be valid format"),NA()))</f>
        <v>#N/A</v>
      </c>
      <c r="F445" s="40" t="e">
        <f>IF(LEN('Captura de datos CASO'!F445)&gt;255,"Home Street Address must be less than 255 characters",IF('DO NOT USE_Case Formulas'!A445,"OK",NA()))</f>
        <v>#N/A</v>
      </c>
      <c r="G445" s="40" t="e">
        <f>IF(LEN('Captura de datos CASO'!G445)&gt;40,"City must be less than 40 characters",IF('DO NOT USE_Case Formulas'!A445,"OK",NA()))</f>
        <v>#N/A</v>
      </c>
      <c r="H445" s="40" t="e">
        <f>IF(AND(NOT(ISBLANK('Captura de datos CASO'!H445)),ISNA(VLOOKUP('Captura de datos CASO'!H445,'DO NOT USE_School Picklist'!$P$3:$P$52,1,FALSE))),"Please select a value from the drop-down menu",IF('DO NOT USE_Case Formulas'!A445,"OK",NA()))</f>
        <v>#N/A</v>
      </c>
      <c r="I445" s="40" t="e">
        <f>IF(AND('DO NOT USE_Case Formulas'!A445,ISBLANK('Captura de datos CASO'!I445)),"Zip is required",IF(ISBLANK('Captura de datos CASO'!I445),NA(),"OK"))</f>
        <v>#N/A</v>
      </c>
      <c r="J445" s="40" t="e">
        <f>IF(AND('DO NOT USE_Case Formulas'!A445,ISBLANK('Captura de datos CASO'!J445)),"Student or Staff? is required",IF(ISBLANK('Captura de datos CASO'!J445),NA(),IF(ISNA(VLOOKUP('Captura de datos CASO'!J445,'DO NOT USE_School Picklist'!$B$3:$B$6,1,FALSE)),"Please select a value from the drop-down menu","OK")))</f>
        <v>#N/A</v>
      </c>
      <c r="K445" s="40" t="e">
        <f>IF(AND('Captura de datos CASO'!J445='DO NOT USE_School Picklist'!$B$4,ISBLANK('Captura de datos CASO'!K445)),"Occupation/Job Title is required if Student or Staff? is Yes, staff/faculty or volunteer",IF('DO NOT USE_Case Formulas'!A445,"OK",NA()))</f>
        <v>#N/A</v>
      </c>
      <c r="L445" s="40" t="e">
        <f ca="1">IF('Captura de datos CASO'!L445&gt;'DO NOT USE_School Picklist'!$C$3,"Date last on school campus/facility cannot be a future date",IF('DO NOT USE_Case Formulas'!A445,IF(ISBLANK('Captura de datos CASO'!L445),"Date last on school campus/facility is required","OK"),NA()))</f>
        <v>#N/A</v>
      </c>
      <c r="M445" s="40" t="e">
        <f>IF(AND('DO NOT USE_Case Formulas'!A445,ISBLANK('Captura de datos CASO'!M445)),"Specific Place in the Location is required",IF(ISBLANK('Captura de datos CASO'!M445),NA(),"OK"))</f>
        <v>#N/A</v>
      </c>
      <c r="N445" s="40" t="e">
        <f>IF(LEN('Captura de datos CASO'!N445)&gt;50,"Parent/Guardian Name must be less than 50 characters",IF('DO NOT USE_Case Formulas'!A445,"OK",NA()))</f>
        <v>#N/A</v>
      </c>
      <c r="O445" s="40" t="e">
        <f>IF(NOT(ISBLANK('Captura de datos CASO'!O445)),IF(AND(ISNUMBER('Captura de datos CASO'!O445),LEFT('Captura de datos CASO'!O445,1)&lt;&gt;"1",LEN('Captura de datos CASO'!O445)=10),"OK","Phone number must be valid format"),IF('DO NOT USE_Case Formulas'!A445,"OK",NA()))</f>
        <v>#N/A</v>
      </c>
      <c r="P445" s="53" t="e">
        <f>IF(AND(NOT(ISBLANK('Captura de datos CASO'!P445)),ISNA(VLOOKUP('Captura de datos CASO'!P445,'DO NOT USE_School Picklist'!$I$3:$I$5,1,FALSE))),"Please select a value from the drop-down menu",IF('DO NOT USE_Case Formulas'!A445,"OK",NA()))</f>
        <v>#N/A</v>
      </c>
      <c r="Q445" s="40" t="e">
        <f>IF(AND(NOT(ISBLANK('Captura de datos CASO'!Q445)),ISNA(VLOOKUP('Captura de datos CASO'!Q445,'DO NOT USE_School Picklist'!$E$3:$E$10,1,FALSE))),"Please select a value from the drop-down menu",IF('DO NOT USE_Case Formulas'!A445,"OK",NA()))</f>
        <v>#N/A</v>
      </c>
      <c r="R445" s="53" t="e">
        <f>IF(AND(NOT(ISBLANK('Captura de datos CASO'!R445)),ISNA(VLOOKUP('Captura de datos CASO'!R445,'DO NOT USE_School Picklist'!$W$3:$W$9,1,FALSE))),"Please select a value from the drop-down menu",IF('DO NOT USE_Case Formulas'!A445,"OK",NA()))</f>
        <v>#N/A</v>
      </c>
      <c r="S445" s="53" t="e">
        <f>IF(AND(NOT(ISBLANK('Captura de datos CASO'!S445)),ISNA(VLOOKUP('Captura de datos CASO'!S445,'DO NOT USE_School Picklist'!$W$3:$W$9,1,FALSE))),"Please select a value from the drop-down menu",IF('DO NOT USE_Case Formulas'!A445,"OK",NA()))</f>
        <v>#N/A</v>
      </c>
      <c r="T445" s="40" t="e">
        <f>IF(AND(NOT(ISBLANK('Captura de datos CASO'!T445)),ISNA(VLOOKUP('Captura de datos CASO'!T445,'DO NOT USE_School Picklist'!$F$3:$F$16,1,FALSE))),"Please select a value from the drop-down menu",IF('DO NOT USE_Case Formulas'!A445,"OK",NA()))</f>
        <v>#N/A</v>
      </c>
      <c r="U445" s="40" t="e">
        <f>IF(LEN('Captura de datos CASO'!U445)&gt;100,"Classroom(s) must be less than 100 characters",IF('DO NOT USE_Case Formulas'!A445,"OK",NA()))</f>
        <v>#N/A</v>
      </c>
      <c r="V445" s="40" t="e">
        <f>IF(AND(NOT(ISBLANK('Captura de datos CASO'!V445)),ISNA(VLOOKUP('Captura de datos CASO'!V445,'DO NOT USE_School Picklist'!$S$3:$S$12,1,FALSE))),"Please select a value from the drop-down menu",IF('DO NOT USE_Case Formulas'!A445,"OK",NA()))</f>
        <v>#N/A</v>
      </c>
      <c r="W445" s="40" t="e">
        <f>IF(AND(NOT(ISBLANK('Captura de datos CASO'!W445)),ISNA(VLOOKUP('Captura de datos CASO'!W445,'DO NOT USE_School Picklist'!$S$3:$S$12,1,FALSE))),"Please select a value from the drop-down menu",IF('DO NOT USE_Case Formulas'!A445,"OK",NA()))</f>
        <v>#N/A</v>
      </c>
      <c r="X445" s="40" t="e">
        <f>IF(LEN('Captura de datos CASO'!X445)&gt;80,"Name of Education Group must be less than 80 characters",IF('DO NOT USE_Case Formulas'!A445,"OK",NA()))</f>
        <v>#N/A</v>
      </c>
      <c r="Y445" s="40" t="e">
        <f>IF(AND(NOT(ISBLANK('Captura de datos CASO'!Y445)),ISNA(VLOOKUP('Captura de datos CASO'!Y445,'DO NOT USE_School Picklist'!$K$3:$K$6,1,FALSE))),"Please select a value from the drop-down menu",IF('DO NOT USE_Case Formulas'!A445,"OK",NA()))</f>
        <v>#N/A</v>
      </c>
      <c r="Z445" s="40" t="e">
        <f>IF(AND('DO NOT USE_Case Formulas'!A445,ISBLANK('Captura de datos CASO'!Z445)),"Has this person had symptoms? is required",IF(AND(NOT(ISBLANK('Captura de datos CASO'!Z445)),ISNA(VLOOKUP('Captura de datos CASO'!Z445,'DO NOT USE_School Picklist'!$D$3:$D$5,1,FALSE))),"Please select a value from the drop-down menu",IF(NOT(ISBLANK('Captura de datos CASO'!Z445)),"OK",NA())))</f>
        <v>#N/A</v>
      </c>
      <c r="AA445" s="40" t="e">
        <f>IF(AND('Captura de datos CASO'!Z445='DO NOT USE_School Picklist'!$D$3,ISBLANK('Captura de datos CASO'!AA445)),"Symptom Onset Date is required if Ever Symptomatic is Yes",IF('DO NOT USE_Case Formulas'!A445,"OK",NA()))</f>
        <v>#N/A</v>
      </c>
      <c r="AB445" s="40"/>
      <c r="AC445" s="40" t="e">
        <f ca="1">IF(AND('DO NOT USE_Case Formulas'!A445,ISBLANK('Captura de datos CASO'!AC445)),"Lab Result Test Date is required",IF('Captura de datos CASO'!AC445&gt;'DO NOT USE_School Picklist'!$C$3,"Test Date cannot be a future date",IF(NOT(ISBLANK('Captura de datos CASO'!AC445)),"OK",NA())))</f>
        <v>#N/A</v>
      </c>
      <c r="AD445" s="40" t="e">
        <f>IF(AND(NOT(ISBLANK('Captura de datos CASO'!AD445)),ISNA(VLOOKUP('Captura de datos CASO'!AD445,'DO NOT USE_School Picklist'!$R$3:$R$7,1,FALSE))),"Please select a value from the drop-down menu",IF('DO NOT USE_Case Formulas'!A445,"OK",NA()))</f>
        <v>#N/A</v>
      </c>
      <c r="AE445" s="40" t="e">
        <f>IF(AND('DO NOT USE_Case Formulas'!A445,ISBLANK('Captura de datos CASO'!AB445)),"Lab Result Test Result is required",IF(AND(NOT(ISBLANK('Captura de datos CASO'!AB445)),ISNA(VLOOKUP('Captura de datos CASO'!AB445,'DO NOT USE_School Picklist'!$Q$3:$Q$8,1,FALSE))),"Please select a value from the drop-down menu",IF('DO NOT USE_Case Formulas'!A445,"OK",NA())))</f>
        <v>#N/A</v>
      </c>
    </row>
    <row r="446" spans="1:31" x14ac:dyDescent="0.3">
      <c r="A446" s="39" t="e">
        <f>IF('DO NOT USE_Case Formulas'!A446,IF('DO NOT USE_Case Formulas'!B446,"Not all required fields are completed","OK"),NA())</f>
        <v>#N/A</v>
      </c>
      <c r="B446" s="40" t="e">
        <f>IF(AND('DO NOT USE_Case Formulas'!A446,ISBLANK('Captura de datos CASO'!B446)),"First Name is required",IF(NOT(ISBLANK('Captura de datos CASO'!B446)),"OK",NA()))</f>
        <v>#N/A</v>
      </c>
      <c r="C446" s="40" t="e">
        <f>IF(AND('DO NOT USE_Case Formulas'!A446,ISBLANK('Captura de datos CASO'!C446)),"Last Name is required",IF(NOT(ISBLANK('Captura de datos CASO'!C446)),"OK",NA()))</f>
        <v>#N/A</v>
      </c>
      <c r="D446" s="40" t="e">
        <f>IF(AND('DO NOT USE_Case Formulas'!A446,ISBLANK('Captura de datos CASO'!D446)),"Birthdate is required",IF(NOT(ISBLANK('Captura de datos CASO'!D446)),"OK",NA()))</f>
        <v>#N/A</v>
      </c>
      <c r="E446" s="40" t="e">
        <f>IF(AND('DO NOT USE_Case Formulas'!A446,ISBLANK('Captura de datos CASO'!E446)),"Mobile Phone is required",IF(NOT(ISBLANK('Captura de datos CASO'!E446)),IF(AND(ISNUMBER(VALUE('Captura de datos CASO'!E446)),LEFT('Captura de datos CASO'!E446,1)&lt;&gt;"1",LEN('Captura de datos CASO'!E446)=10),"OK","Phone number must be valid format"),NA()))</f>
        <v>#N/A</v>
      </c>
      <c r="F446" s="40" t="e">
        <f>IF(LEN('Captura de datos CASO'!F446)&gt;255,"Home Street Address must be less than 255 characters",IF('DO NOT USE_Case Formulas'!A446,"OK",NA()))</f>
        <v>#N/A</v>
      </c>
      <c r="G446" s="40" t="e">
        <f>IF(LEN('Captura de datos CASO'!G446)&gt;40,"City must be less than 40 characters",IF('DO NOT USE_Case Formulas'!A446,"OK",NA()))</f>
        <v>#N/A</v>
      </c>
      <c r="H446" s="40" t="e">
        <f>IF(AND(NOT(ISBLANK('Captura de datos CASO'!H446)),ISNA(VLOOKUP('Captura de datos CASO'!H446,'DO NOT USE_School Picklist'!$P$3:$P$52,1,FALSE))),"Please select a value from the drop-down menu",IF('DO NOT USE_Case Formulas'!A446,"OK",NA()))</f>
        <v>#N/A</v>
      </c>
      <c r="I446" s="40" t="e">
        <f>IF(AND('DO NOT USE_Case Formulas'!A446,ISBLANK('Captura de datos CASO'!I446)),"Zip is required",IF(ISBLANK('Captura de datos CASO'!I446),NA(),"OK"))</f>
        <v>#N/A</v>
      </c>
      <c r="J446" s="40" t="e">
        <f>IF(AND('DO NOT USE_Case Formulas'!A446,ISBLANK('Captura de datos CASO'!J446)),"Student or Staff? is required",IF(ISBLANK('Captura de datos CASO'!J446),NA(),IF(ISNA(VLOOKUP('Captura de datos CASO'!J446,'DO NOT USE_School Picklist'!$B$3:$B$6,1,FALSE)),"Please select a value from the drop-down menu","OK")))</f>
        <v>#N/A</v>
      </c>
      <c r="K446" s="40" t="e">
        <f>IF(AND('Captura de datos CASO'!J446='DO NOT USE_School Picklist'!$B$4,ISBLANK('Captura de datos CASO'!K446)),"Occupation/Job Title is required if Student or Staff? is Yes, staff/faculty or volunteer",IF('DO NOT USE_Case Formulas'!A446,"OK",NA()))</f>
        <v>#N/A</v>
      </c>
      <c r="L446" s="40" t="e">
        <f ca="1">IF('Captura de datos CASO'!L446&gt;'DO NOT USE_School Picklist'!$C$3,"Date last on school campus/facility cannot be a future date",IF('DO NOT USE_Case Formulas'!A446,IF(ISBLANK('Captura de datos CASO'!L446),"Date last on school campus/facility is required","OK"),NA()))</f>
        <v>#N/A</v>
      </c>
      <c r="M446" s="40" t="e">
        <f>IF(AND('DO NOT USE_Case Formulas'!A446,ISBLANK('Captura de datos CASO'!M446)),"Specific Place in the Location is required",IF(ISBLANK('Captura de datos CASO'!M446),NA(),"OK"))</f>
        <v>#N/A</v>
      </c>
      <c r="N446" s="40" t="e">
        <f>IF(LEN('Captura de datos CASO'!N446)&gt;50,"Parent/Guardian Name must be less than 50 characters",IF('DO NOT USE_Case Formulas'!A446,"OK",NA()))</f>
        <v>#N/A</v>
      </c>
      <c r="O446" s="40" t="e">
        <f>IF(NOT(ISBLANK('Captura de datos CASO'!O446)),IF(AND(ISNUMBER('Captura de datos CASO'!O446),LEFT('Captura de datos CASO'!O446,1)&lt;&gt;"1",LEN('Captura de datos CASO'!O446)=10),"OK","Phone number must be valid format"),IF('DO NOT USE_Case Formulas'!A446,"OK",NA()))</f>
        <v>#N/A</v>
      </c>
      <c r="P446" s="53" t="e">
        <f>IF(AND(NOT(ISBLANK('Captura de datos CASO'!P446)),ISNA(VLOOKUP('Captura de datos CASO'!P446,'DO NOT USE_School Picklist'!$I$3:$I$5,1,FALSE))),"Please select a value from the drop-down menu",IF('DO NOT USE_Case Formulas'!A446,"OK",NA()))</f>
        <v>#N/A</v>
      </c>
      <c r="Q446" s="40" t="e">
        <f>IF(AND(NOT(ISBLANK('Captura de datos CASO'!Q446)),ISNA(VLOOKUP('Captura de datos CASO'!Q446,'DO NOT USE_School Picklist'!$E$3:$E$10,1,FALSE))),"Please select a value from the drop-down menu",IF('DO NOT USE_Case Formulas'!A446,"OK",NA()))</f>
        <v>#N/A</v>
      </c>
      <c r="R446" s="53" t="e">
        <f>IF(AND(NOT(ISBLANK('Captura de datos CASO'!R446)),ISNA(VLOOKUP('Captura de datos CASO'!R446,'DO NOT USE_School Picklist'!$W$3:$W$9,1,FALSE))),"Please select a value from the drop-down menu",IF('DO NOT USE_Case Formulas'!A446,"OK",NA()))</f>
        <v>#N/A</v>
      </c>
      <c r="S446" s="53" t="e">
        <f>IF(AND(NOT(ISBLANK('Captura de datos CASO'!S446)),ISNA(VLOOKUP('Captura de datos CASO'!S446,'DO NOT USE_School Picklist'!$W$3:$W$9,1,FALSE))),"Please select a value from the drop-down menu",IF('DO NOT USE_Case Formulas'!A446,"OK",NA()))</f>
        <v>#N/A</v>
      </c>
      <c r="T446" s="40" t="e">
        <f>IF(AND(NOT(ISBLANK('Captura de datos CASO'!T446)),ISNA(VLOOKUP('Captura de datos CASO'!T446,'DO NOT USE_School Picklist'!$F$3:$F$16,1,FALSE))),"Please select a value from the drop-down menu",IF('DO NOT USE_Case Formulas'!A446,"OK",NA()))</f>
        <v>#N/A</v>
      </c>
      <c r="U446" s="40" t="e">
        <f>IF(LEN('Captura de datos CASO'!U446)&gt;100,"Classroom(s) must be less than 100 characters",IF('DO NOT USE_Case Formulas'!A446,"OK",NA()))</f>
        <v>#N/A</v>
      </c>
      <c r="V446" s="40" t="e">
        <f>IF(AND(NOT(ISBLANK('Captura de datos CASO'!V446)),ISNA(VLOOKUP('Captura de datos CASO'!V446,'DO NOT USE_School Picklist'!$S$3:$S$12,1,FALSE))),"Please select a value from the drop-down menu",IF('DO NOT USE_Case Formulas'!A446,"OK",NA()))</f>
        <v>#N/A</v>
      </c>
      <c r="W446" s="40" t="e">
        <f>IF(AND(NOT(ISBLANK('Captura de datos CASO'!W446)),ISNA(VLOOKUP('Captura de datos CASO'!W446,'DO NOT USE_School Picklist'!$S$3:$S$12,1,FALSE))),"Please select a value from the drop-down menu",IF('DO NOT USE_Case Formulas'!A446,"OK",NA()))</f>
        <v>#N/A</v>
      </c>
      <c r="X446" s="40" t="e">
        <f>IF(LEN('Captura de datos CASO'!X446)&gt;80,"Name of Education Group must be less than 80 characters",IF('DO NOT USE_Case Formulas'!A446,"OK",NA()))</f>
        <v>#N/A</v>
      </c>
      <c r="Y446" s="40" t="e">
        <f>IF(AND(NOT(ISBLANK('Captura de datos CASO'!Y446)),ISNA(VLOOKUP('Captura de datos CASO'!Y446,'DO NOT USE_School Picklist'!$K$3:$K$6,1,FALSE))),"Please select a value from the drop-down menu",IF('DO NOT USE_Case Formulas'!A446,"OK",NA()))</f>
        <v>#N/A</v>
      </c>
      <c r="Z446" s="40" t="e">
        <f>IF(AND('DO NOT USE_Case Formulas'!A446,ISBLANK('Captura de datos CASO'!Z446)),"Has this person had symptoms? is required",IF(AND(NOT(ISBLANK('Captura de datos CASO'!Z446)),ISNA(VLOOKUP('Captura de datos CASO'!Z446,'DO NOT USE_School Picklist'!$D$3:$D$5,1,FALSE))),"Please select a value from the drop-down menu",IF(NOT(ISBLANK('Captura de datos CASO'!Z446)),"OK",NA())))</f>
        <v>#N/A</v>
      </c>
      <c r="AA446" s="40" t="e">
        <f>IF(AND('Captura de datos CASO'!Z446='DO NOT USE_School Picklist'!$D$3,ISBLANK('Captura de datos CASO'!AA446)),"Symptom Onset Date is required if Ever Symptomatic is Yes",IF('DO NOT USE_Case Formulas'!A446,"OK",NA()))</f>
        <v>#N/A</v>
      </c>
      <c r="AB446" s="40"/>
      <c r="AC446" s="40" t="e">
        <f ca="1">IF(AND('DO NOT USE_Case Formulas'!A446,ISBLANK('Captura de datos CASO'!AC446)),"Lab Result Test Date is required",IF('Captura de datos CASO'!AC446&gt;'DO NOT USE_School Picklist'!$C$3,"Test Date cannot be a future date",IF(NOT(ISBLANK('Captura de datos CASO'!AC446)),"OK",NA())))</f>
        <v>#N/A</v>
      </c>
      <c r="AD446" s="40" t="e">
        <f>IF(AND(NOT(ISBLANK('Captura de datos CASO'!AD446)),ISNA(VLOOKUP('Captura de datos CASO'!AD446,'DO NOT USE_School Picklist'!$R$3:$R$7,1,FALSE))),"Please select a value from the drop-down menu",IF('DO NOT USE_Case Formulas'!A446,"OK",NA()))</f>
        <v>#N/A</v>
      </c>
      <c r="AE446" s="40" t="e">
        <f>IF(AND('DO NOT USE_Case Formulas'!A446,ISBLANK('Captura de datos CASO'!AB446)),"Lab Result Test Result is required",IF(AND(NOT(ISBLANK('Captura de datos CASO'!AB446)),ISNA(VLOOKUP('Captura de datos CASO'!AB446,'DO NOT USE_School Picklist'!$Q$3:$Q$8,1,FALSE))),"Please select a value from the drop-down menu",IF('DO NOT USE_Case Formulas'!A446,"OK",NA())))</f>
        <v>#N/A</v>
      </c>
    </row>
    <row r="447" spans="1:31" x14ac:dyDescent="0.3">
      <c r="A447" s="39" t="e">
        <f>IF('DO NOT USE_Case Formulas'!A447,IF('DO NOT USE_Case Formulas'!B447,"Not all required fields are completed","OK"),NA())</f>
        <v>#N/A</v>
      </c>
      <c r="B447" s="40" t="e">
        <f>IF(AND('DO NOT USE_Case Formulas'!A447,ISBLANK('Captura de datos CASO'!B447)),"First Name is required",IF(NOT(ISBLANK('Captura de datos CASO'!B447)),"OK",NA()))</f>
        <v>#N/A</v>
      </c>
      <c r="C447" s="40" t="e">
        <f>IF(AND('DO NOT USE_Case Formulas'!A447,ISBLANK('Captura de datos CASO'!C447)),"Last Name is required",IF(NOT(ISBLANK('Captura de datos CASO'!C447)),"OK",NA()))</f>
        <v>#N/A</v>
      </c>
      <c r="D447" s="40" t="e">
        <f>IF(AND('DO NOT USE_Case Formulas'!A447,ISBLANK('Captura de datos CASO'!D447)),"Birthdate is required",IF(NOT(ISBLANK('Captura de datos CASO'!D447)),"OK",NA()))</f>
        <v>#N/A</v>
      </c>
      <c r="E447" s="40" t="e">
        <f>IF(AND('DO NOT USE_Case Formulas'!A447,ISBLANK('Captura de datos CASO'!E447)),"Mobile Phone is required",IF(NOT(ISBLANK('Captura de datos CASO'!E447)),IF(AND(ISNUMBER(VALUE('Captura de datos CASO'!E447)),LEFT('Captura de datos CASO'!E447,1)&lt;&gt;"1",LEN('Captura de datos CASO'!E447)=10),"OK","Phone number must be valid format"),NA()))</f>
        <v>#N/A</v>
      </c>
      <c r="F447" s="40" t="e">
        <f>IF(LEN('Captura de datos CASO'!F447)&gt;255,"Home Street Address must be less than 255 characters",IF('DO NOT USE_Case Formulas'!A447,"OK",NA()))</f>
        <v>#N/A</v>
      </c>
      <c r="G447" s="40" t="e">
        <f>IF(LEN('Captura de datos CASO'!G447)&gt;40,"City must be less than 40 characters",IF('DO NOT USE_Case Formulas'!A447,"OK",NA()))</f>
        <v>#N/A</v>
      </c>
      <c r="H447" s="40" t="e">
        <f>IF(AND(NOT(ISBLANK('Captura de datos CASO'!H447)),ISNA(VLOOKUP('Captura de datos CASO'!H447,'DO NOT USE_School Picklist'!$P$3:$P$52,1,FALSE))),"Please select a value from the drop-down menu",IF('DO NOT USE_Case Formulas'!A447,"OK",NA()))</f>
        <v>#N/A</v>
      </c>
      <c r="I447" s="40" t="e">
        <f>IF(AND('DO NOT USE_Case Formulas'!A447,ISBLANK('Captura de datos CASO'!I447)),"Zip is required",IF(ISBLANK('Captura de datos CASO'!I447),NA(),"OK"))</f>
        <v>#N/A</v>
      </c>
      <c r="J447" s="40" t="e">
        <f>IF(AND('DO NOT USE_Case Formulas'!A447,ISBLANK('Captura de datos CASO'!J447)),"Student or Staff? is required",IF(ISBLANK('Captura de datos CASO'!J447),NA(),IF(ISNA(VLOOKUP('Captura de datos CASO'!J447,'DO NOT USE_School Picklist'!$B$3:$B$6,1,FALSE)),"Please select a value from the drop-down menu","OK")))</f>
        <v>#N/A</v>
      </c>
      <c r="K447" s="40" t="e">
        <f>IF(AND('Captura de datos CASO'!J447='DO NOT USE_School Picklist'!$B$4,ISBLANK('Captura de datos CASO'!K447)),"Occupation/Job Title is required if Student or Staff? is Yes, staff/faculty or volunteer",IF('DO NOT USE_Case Formulas'!A447,"OK",NA()))</f>
        <v>#N/A</v>
      </c>
      <c r="L447" s="40" t="e">
        <f ca="1">IF('Captura de datos CASO'!L447&gt;'DO NOT USE_School Picklist'!$C$3,"Date last on school campus/facility cannot be a future date",IF('DO NOT USE_Case Formulas'!A447,IF(ISBLANK('Captura de datos CASO'!L447),"Date last on school campus/facility is required","OK"),NA()))</f>
        <v>#N/A</v>
      </c>
      <c r="M447" s="40" t="e">
        <f>IF(AND('DO NOT USE_Case Formulas'!A447,ISBLANK('Captura de datos CASO'!M447)),"Specific Place in the Location is required",IF(ISBLANK('Captura de datos CASO'!M447),NA(),"OK"))</f>
        <v>#N/A</v>
      </c>
      <c r="N447" s="40" t="e">
        <f>IF(LEN('Captura de datos CASO'!N447)&gt;50,"Parent/Guardian Name must be less than 50 characters",IF('DO NOT USE_Case Formulas'!A447,"OK",NA()))</f>
        <v>#N/A</v>
      </c>
      <c r="O447" s="40" t="e">
        <f>IF(NOT(ISBLANK('Captura de datos CASO'!O447)),IF(AND(ISNUMBER('Captura de datos CASO'!O447),LEFT('Captura de datos CASO'!O447,1)&lt;&gt;"1",LEN('Captura de datos CASO'!O447)=10),"OK","Phone number must be valid format"),IF('DO NOT USE_Case Formulas'!A447,"OK",NA()))</f>
        <v>#N/A</v>
      </c>
      <c r="P447" s="53" t="e">
        <f>IF(AND(NOT(ISBLANK('Captura de datos CASO'!P447)),ISNA(VLOOKUP('Captura de datos CASO'!P447,'DO NOT USE_School Picklist'!$I$3:$I$5,1,FALSE))),"Please select a value from the drop-down menu",IF('DO NOT USE_Case Formulas'!A447,"OK",NA()))</f>
        <v>#N/A</v>
      </c>
      <c r="Q447" s="40" t="e">
        <f>IF(AND(NOT(ISBLANK('Captura de datos CASO'!Q447)),ISNA(VLOOKUP('Captura de datos CASO'!Q447,'DO NOT USE_School Picklist'!$E$3:$E$10,1,FALSE))),"Please select a value from the drop-down menu",IF('DO NOT USE_Case Formulas'!A447,"OK",NA()))</f>
        <v>#N/A</v>
      </c>
      <c r="R447" s="53" t="e">
        <f>IF(AND(NOT(ISBLANK('Captura de datos CASO'!R447)),ISNA(VLOOKUP('Captura de datos CASO'!R447,'DO NOT USE_School Picklist'!$W$3:$W$9,1,FALSE))),"Please select a value from the drop-down menu",IF('DO NOT USE_Case Formulas'!A447,"OK",NA()))</f>
        <v>#N/A</v>
      </c>
      <c r="S447" s="53" t="e">
        <f>IF(AND(NOT(ISBLANK('Captura de datos CASO'!S447)),ISNA(VLOOKUP('Captura de datos CASO'!S447,'DO NOT USE_School Picklist'!$W$3:$W$9,1,FALSE))),"Please select a value from the drop-down menu",IF('DO NOT USE_Case Formulas'!A447,"OK",NA()))</f>
        <v>#N/A</v>
      </c>
      <c r="T447" s="40" t="e">
        <f>IF(AND(NOT(ISBLANK('Captura de datos CASO'!T447)),ISNA(VLOOKUP('Captura de datos CASO'!T447,'DO NOT USE_School Picklist'!$F$3:$F$16,1,FALSE))),"Please select a value from the drop-down menu",IF('DO NOT USE_Case Formulas'!A447,"OK",NA()))</f>
        <v>#N/A</v>
      </c>
      <c r="U447" s="40" t="e">
        <f>IF(LEN('Captura de datos CASO'!U447)&gt;100,"Classroom(s) must be less than 100 characters",IF('DO NOT USE_Case Formulas'!A447,"OK",NA()))</f>
        <v>#N/A</v>
      </c>
      <c r="V447" s="40" t="e">
        <f>IF(AND(NOT(ISBLANK('Captura de datos CASO'!V447)),ISNA(VLOOKUP('Captura de datos CASO'!V447,'DO NOT USE_School Picklist'!$S$3:$S$12,1,FALSE))),"Please select a value from the drop-down menu",IF('DO NOT USE_Case Formulas'!A447,"OK",NA()))</f>
        <v>#N/A</v>
      </c>
      <c r="W447" s="40" t="e">
        <f>IF(AND(NOT(ISBLANK('Captura de datos CASO'!W447)),ISNA(VLOOKUP('Captura de datos CASO'!W447,'DO NOT USE_School Picklist'!$S$3:$S$12,1,FALSE))),"Please select a value from the drop-down menu",IF('DO NOT USE_Case Formulas'!A447,"OK",NA()))</f>
        <v>#N/A</v>
      </c>
      <c r="X447" s="40" t="e">
        <f>IF(LEN('Captura de datos CASO'!X447)&gt;80,"Name of Education Group must be less than 80 characters",IF('DO NOT USE_Case Formulas'!A447,"OK",NA()))</f>
        <v>#N/A</v>
      </c>
      <c r="Y447" s="40" t="e">
        <f>IF(AND(NOT(ISBLANK('Captura de datos CASO'!Y447)),ISNA(VLOOKUP('Captura de datos CASO'!Y447,'DO NOT USE_School Picklist'!$K$3:$K$6,1,FALSE))),"Please select a value from the drop-down menu",IF('DO NOT USE_Case Formulas'!A447,"OK",NA()))</f>
        <v>#N/A</v>
      </c>
      <c r="Z447" s="40" t="e">
        <f>IF(AND('DO NOT USE_Case Formulas'!A447,ISBLANK('Captura de datos CASO'!Z447)),"Has this person had symptoms? is required",IF(AND(NOT(ISBLANK('Captura de datos CASO'!Z447)),ISNA(VLOOKUP('Captura de datos CASO'!Z447,'DO NOT USE_School Picklist'!$D$3:$D$5,1,FALSE))),"Please select a value from the drop-down menu",IF(NOT(ISBLANK('Captura de datos CASO'!Z447)),"OK",NA())))</f>
        <v>#N/A</v>
      </c>
      <c r="AA447" s="40" t="e">
        <f>IF(AND('Captura de datos CASO'!Z447='DO NOT USE_School Picklist'!$D$3,ISBLANK('Captura de datos CASO'!AA447)),"Symptom Onset Date is required if Ever Symptomatic is Yes",IF('DO NOT USE_Case Formulas'!A447,"OK",NA()))</f>
        <v>#N/A</v>
      </c>
      <c r="AB447" s="40"/>
      <c r="AC447" s="40" t="e">
        <f ca="1">IF(AND('DO NOT USE_Case Formulas'!A447,ISBLANK('Captura de datos CASO'!AC447)),"Lab Result Test Date is required",IF('Captura de datos CASO'!AC447&gt;'DO NOT USE_School Picklist'!$C$3,"Test Date cannot be a future date",IF(NOT(ISBLANK('Captura de datos CASO'!AC447)),"OK",NA())))</f>
        <v>#N/A</v>
      </c>
      <c r="AD447" s="40" t="e">
        <f>IF(AND(NOT(ISBLANK('Captura de datos CASO'!AD447)),ISNA(VLOOKUP('Captura de datos CASO'!AD447,'DO NOT USE_School Picklist'!$R$3:$R$7,1,FALSE))),"Please select a value from the drop-down menu",IF('DO NOT USE_Case Formulas'!A447,"OK",NA()))</f>
        <v>#N/A</v>
      </c>
      <c r="AE447" s="40" t="e">
        <f>IF(AND('DO NOT USE_Case Formulas'!A447,ISBLANK('Captura de datos CASO'!AB447)),"Lab Result Test Result is required",IF(AND(NOT(ISBLANK('Captura de datos CASO'!AB447)),ISNA(VLOOKUP('Captura de datos CASO'!AB447,'DO NOT USE_School Picklist'!$Q$3:$Q$8,1,FALSE))),"Please select a value from the drop-down menu",IF('DO NOT USE_Case Formulas'!A447,"OK",NA())))</f>
        <v>#N/A</v>
      </c>
    </row>
    <row r="448" spans="1:31" x14ac:dyDescent="0.3">
      <c r="A448" s="39" t="e">
        <f>IF('DO NOT USE_Case Formulas'!A448,IF('DO NOT USE_Case Formulas'!B448,"Not all required fields are completed","OK"),NA())</f>
        <v>#N/A</v>
      </c>
      <c r="B448" s="40" t="e">
        <f>IF(AND('DO NOT USE_Case Formulas'!A448,ISBLANK('Captura de datos CASO'!B448)),"First Name is required",IF(NOT(ISBLANK('Captura de datos CASO'!B448)),"OK",NA()))</f>
        <v>#N/A</v>
      </c>
      <c r="C448" s="40" t="e">
        <f>IF(AND('DO NOT USE_Case Formulas'!A448,ISBLANK('Captura de datos CASO'!C448)),"Last Name is required",IF(NOT(ISBLANK('Captura de datos CASO'!C448)),"OK",NA()))</f>
        <v>#N/A</v>
      </c>
      <c r="D448" s="40" t="e">
        <f>IF(AND('DO NOT USE_Case Formulas'!A448,ISBLANK('Captura de datos CASO'!D448)),"Birthdate is required",IF(NOT(ISBLANK('Captura de datos CASO'!D448)),"OK",NA()))</f>
        <v>#N/A</v>
      </c>
      <c r="E448" s="40" t="e">
        <f>IF(AND('DO NOT USE_Case Formulas'!A448,ISBLANK('Captura de datos CASO'!E448)),"Mobile Phone is required",IF(NOT(ISBLANK('Captura de datos CASO'!E448)),IF(AND(ISNUMBER(VALUE('Captura de datos CASO'!E448)),LEFT('Captura de datos CASO'!E448,1)&lt;&gt;"1",LEN('Captura de datos CASO'!E448)=10),"OK","Phone number must be valid format"),NA()))</f>
        <v>#N/A</v>
      </c>
      <c r="F448" s="40" t="e">
        <f>IF(LEN('Captura de datos CASO'!F448)&gt;255,"Home Street Address must be less than 255 characters",IF('DO NOT USE_Case Formulas'!A448,"OK",NA()))</f>
        <v>#N/A</v>
      </c>
      <c r="G448" s="40" t="e">
        <f>IF(LEN('Captura de datos CASO'!G448)&gt;40,"City must be less than 40 characters",IF('DO NOT USE_Case Formulas'!A448,"OK",NA()))</f>
        <v>#N/A</v>
      </c>
      <c r="H448" s="40" t="e">
        <f>IF(AND(NOT(ISBLANK('Captura de datos CASO'!H448)),ISNA(VLOOKUP('Captura de datos CASO'!H448,'DO NOT USE_School Picklist'!$P$3:$P$52,1,FALSE))),"Please select a value from the drop-down menu",IF('DO NOT USE_Case Formulas'!A448,"OK",NA()))</f>
        <v>#N/A</v>
      </c>
      <c r="I448" s="40" t="e">
        <f>IF(AND('DO NOT USE_Case Formulas'!A448,ISBLANK('Captura de datos CASO'!I448)),"Zip is required",IF(ISBLANK('Captura de datos CASO'!I448),NA(),"OK"))</f>
        <v>#N/A</v>
      </c>
      <c r="J448" s="40" t="e">
        <f>IF(AND('DO NOT USE_Case Formulas'!A448,ISBLANK('Captura de datos CASO'!J448)),"Student or Staff? is required",IF(ISBLANK('Captura de datos CASO'!J448),NA(),IF(ISNA(VLOOKUP('Captura de datos CASO'!J448,'DO NOT USE_School Picklist'!$B$3:$B$6,1,FALSE)),"Please select a value from the drop-down menu","OK")))</f>
        <v>#N/A</v>
      </c>
      <c r="K448" s="40" t="e">
        <f>IF(AND('Captura de datos CASO'!J448='DO NOT USE_School Picklist'!$B$4,ISBLANK('Captura de datos CASO'!K448)),"Occupation/Job Title is required if Student or Staff? is Yes, staff/faculty or volunteer",IF('DO NOT USE_Case Formulas'!A448,"OK",NA()))</f>
        <v>#N/A</v>
      </c>
      <c r="L448" s="40" t="e">
        <f ca="1">IF('Captura de datos CASO'!L448&gt;'DO NOT USE_School Picklist'!$C$3,"Date last on school campus/facility cannot be a future date",IF('DO NOT USE_Case Formulas'!A448,IF(ISBLANK('Captura de datos CASO'!L448),"Date last on school campus/facility is required","OK"),NA()))</f>
        <v>#N/A</v>
      </c>
      <c r="M448" s="40" t="e">
        <f>IF(AND('DO NOT USE_Case Formulas'!A448,ISBLANK('Captura de datos CASO'!M448)),"Specific Place in the Location is required",IF(ISBLANK('Captura de datos CASO'!M448),NA(),"OK"))</f>
        <v>#N/A</v>
      </c>
      <c r="N448" s="40" t="e">
        <f>IF(LEN('Captura de datos CASO'!N448)&gt;50,"Parent/Guardian Name must be less than 50 characters",IF('DO NOT USE_Case Formulas'!A448,"OK",NA()))</f>
        <v>#N/A</v>
      </c>
      <c r="O448" s="40" t="e">
        <f>IF(NOT(ISBLANK('Captura de datos CASO'!O448)),IF(AND(ISNUMBER('Captura de datos CASO'!O448),LEFT('Captura de datos CASO'!O448,1)&lt;&gt;"1",LEN('Captura de datos CASO'!O448)=10),"OK","Phone number must be valid format"),IF('DO NOT USE_Case Formulas'!A448,"OK",NA()))</f>
        <v>#N/A</v>
      </c>
      <c r="P448" s="53" t="e">
        <f>IF(AND(NOT(ISBLANK('Captura de datos CASO'!P448)),ISNA(VLOOKUP('Captura de datos CASO'!P448,'DO NOT USE_School Picklist'!$I$3:$I$5,1,FALSE))),"Please select a value from the drop-down menu",IF('DO NOT USE_Case Formulas'!A448,"OK",NA()))</f>
        <v>#N/A</v>
      </c>
      <c r="Q448" s="40" t="e">
        <f>IF(AND(NOT(ISBLANK('Captura de datos CASO'!Q448)),ISNA(VLOOKUP('Captura de datos CASO'!Q448,'DO NOT USE_School Picklist'!$E$3:$E$10,1,FALSE))),"Please select a value from the drop-down menu",IF('DO NOT USE_Case Formulas'!A448,"OK",NA()))</f>
        <v>#N/A</v>
      </c>
      <c r="R448" s="53" t="e">
        <f>IF(AND(NOT(ISBLANK('Captura de datos CASO'!R448)),ISNA(VLOOKUP('Captura de datos CASO'!R448,'DO NOT USE_School Picklist'!$W$3:$W$9,1,FALSE))),"Please select a value from the drop-down menu",IF('DO NOT USE_Case Formulas'!A448,"OK",NA()))</f>
        <v>#N/A</v>
      </c>
      <c r="S448" s="53" t="e">
        <f>IF(AND(NOT(ISBLANK('Captura de datos CASO'!S448)),ISNA(VLOOKUP('Captura de datos CASO'!S448,'DO NOT USE_School Picklist'!$W$3:$W$9,1,FALSE))),"Please select a value from the drop-down menu",IF('DO NOT USE_Case Formulas'!A448,"OK",NA()))</f>
        <v>#N/A</v>
      </c>
      <c r="T448" s="40" t="e">
        <f>IF(AND(NOT(ISBLANK('Captura de datos CASO'!T448)),ISNA(VLOOKUP('Captura de datos CASO'!T448,'DO NOT USE_School Picklist'!$F$3:$F$16,1,FALSE))),"Please select a value from the drop-down menu",IF('DO NOT USE_Case Formulas'!A448,"OK",NA()))</f>
        <v>#N/A</v>
      </c>
      <c r="U448" s="40" t="e">
        <f>IF(LEN('Captura de datos CASO'!U448)&gt;100,"Classroom(s) must be less than 100 characters",IF('DO NOT USE_Case Formulas'!A448,"OK",NA()))</f>
        <v>#N/A</v>
      </c>
      <c r="V448" s="40" t="e">
        <f>IF(AND(NOT(ISBLANK('Captura de datos CASO'!V448)),ISNA(VLOOKUP('Captura de datos CASO'!V448,'DO NOT USE_School Picklist'!$S$3:$S$12,1,FALSE))),"Please select a value from the drop-down menu",IF('DO NOT USE_Case Formulas'!A448,"OK",NA()))</f>
        <v>#N/A</v>
      </c>
      <c r="W448" s="40" t="e">
        <f>IF(AND(NOT(ISBLANK('Captura de datos CASO'!W448)),ISNA(VLOOKUP('Captura de datos CASO'!W448,'DO NOT USE_School Picklist'!$S$3:$S$12,1,FALSE))),"Please select a value from the drop-down menu",IF('DO NOT USE_Case Formulas'!A448,"OK",NA()))</f>
        <v>#N/A</v>
      </c>
      <c r="X448" s="40" t="e">
        <f>IF(LEN('Captura de datos CASO'!X448)&gt;80,"Name of Education Group must be less than 80 characters",IF('DO NOT USE_Case Formulas'!A448,"OK",NA()))</f>
        <v>#N/A</v>
      </c>
      <c r="Y448" s="40" t="e">
        <f>IF(AND(NOT(ISBLANK('Captura de datos CASO'!Y448)),ISNA(VLOOKUP('Captura de datos CASO'!Y448,'DO NOT USE_School Picklist'!$K$3:$K$6,1,FALSE))),"Please select a value from the drop-down menu",IF('DO NOT USE_Case Formulas'!A448,"OK",NA()))</f>
        <v>#N/A</v>
      </c>
      <c r="Z448" s="40" t="e">
        <f>IF(AND('DO NOT USE_Case Formulas'!A448,ISBLANK('Captura de datos CASO'!Z448)),"Has this person had symptoms? is required",IF(AND(NOT(ISBLANK('Captura de datos CASO'!Z448)),ISNA(VLOOKUP('Captura de datos CASO'!Z448,'DO NOT USE_School Picklist'!$D$3:$D$5,1,FALSE))),"Please select a value from the drop-down menu",IF(NOT(ISBLANK('Captura de datos CASO'!Z448)),"OK",NA())))</f>
        <v>#N/A</v>
      </c>
      <c r="AA448" s="40" t="e">
        <f>IF(AND('Captura de datos CASO'!Z448='DO NOT USE_School Picklist'!$D$3,ISBLANK('Captura de datos CASO'!AA448)),"Symptom Onset Date is required if Ever Symptomatic is Yes",IF('DO NOT USE_Case Formulas'!A448,"OK",NA()))</f>
        <v>#N/A</v>
      </c>
      <c r="AB448" s="40"/>
      <c r="AC448" s="40" t="e">
        <f ca="1">IF(AND('DO NOT USE_Case Formulas'!A448,ISBLANK('Captura de datos CASO'!AC448)),"Lab Result Test Date is required",IF('Captura de datos CASO'!AC448&gt;'DO NOT USE_School Picklist'!$C$3,"Test Date cannot be a future date",IF(NOT(ISBLANK('Captura de datos CASO'!AC448)),"OK",NA())))</f>
        <v>#N/A</v>
      </c>
      <c r="AD448" s="40" t="e">
        <f>IF(AND(NOT(ISBLANK('Captura de datos CASO'!AD448)),ISNA(VLOOKUP('Captura de datos CASO'!AD448,'DO NOT USE_School Picklist'!$R$3:$R$7,1,FALSE))),"Please select a value from the drop-down menu",IF('DO NOT USE_Case Formulas'!A448,"OK",NA()))</f>
        <v>#N/A</v>
      </c>
      <c r="AE448" s="40" t="e">
        <f>IF(AND('DO NOT USE_Case Formulas'!A448,ISBLANK('Captura de datos CASO'!AB448)),"Lab Result Test Result is required",IF(AND(NOT(ISBLANK('Captura de datos CASO'!AB448)),ISNA(VLOOKUP('Captura de datos CASO'!AB448,'DO NOT USE_School Picklist'!$Q$3:$Q$8,1,FALSE))),"Please select a value from the drop-down menu",IF('DO NOT USE_Case Formulas'!A448,"OK",NA())))</f>
        <v>#N/A</v>
      </c>
    </row>
    <row r="449" spans="1:31" x14ac:dyDescent="0.3">
      <c r="A449" s="39" t="e">
        <f>IF('DO NOT USE_Case Formulas'!A449,IF('DO NOT USE_Case Formulas'!B449,"Not all required fields are completed","OK"),NA())</f>
        <v>#N/A</v>
      </c>
      <c r="B449" s="40" t="e">
        <f>IF(AND('DO NOT USE_Case Formulas'!A449,ISBLANK('Captura de datos CASO'!B449)),"First Name is required",IF(NOT(ISBLANK('Captura de datos CASO'!B449)),"OK",NA()))</f>
        <v>#N/A</v>
      </c>
      <c r="C449" s="40" t="e">
        <f>IF(AND('DO NOT USE_Case Formulas'!A449,ISBLANK('Captura de datos CASO'!C449)),"Last Name is required",IF(NOT(ISBLANK('Captura de datos CASO'!C449)),"OK",NA()))</f>
        <v>#N/A</v>
      </c>
      <c r="D449" s="40" t="e">
        <f>IF(AND('DO NOT USE_Case Formulas'!A449,ISBLANK('Captura de datos CASO'!D449)),"Birthdate is required",IF(NOT(ISBLANK('Captura de datos CASO'!D449)),"OK",NA()))</f>
        <v>#N/A</v>
      </c>
      <c r="E449" s="40" t="e">
        <f>IF(AND('DO NOT USE_Case Formulas'!A449,ISBLANK('Captura de datos CASO'!E449)),"Mobile Phone is required",IF(NOT(ISBLANK('Captura de datos CASO'!E449)),IF(AND(ISNUMBER(VALUE('Captura de datos CASO'!E449)),LEFT('Captura de datos CASO'!E449,1)&lt;&gt;"1",LEN('Captura de datos CASO'!E449)=10),"OK","Phone number must be valid format"),NA()))</f>
        <v>#N/A</v>
      </c>
      <c r="F449" s="40" t="e">
        <f>IF(LEN('Captura de datos CASO'!F449)&gt;255,"Home Street Address must be less than 255 characters",IF('DO NOT USE_Case Formulas'!A449,"OK",NA()))</f>
        <v>#N/A</v>
      </c>
      <c r="G449" s="40" t="e">
        <f>IF(LEN('Captura de datos CASO'!G449)&gt;40,"City must be less than 40 characters",IF('DO NOT USE_Case Formulas'!A449,"OK",NA()))</f>
        <v>#N/A</v>
      </c>
      <c r="H449" s="40" t="e">
        <f>IF(AND(NOT(ISBLANK('Captura de datos CASO'!H449)),ISNA(VLOOKUP('Captura de datos CASO'!H449,'DO NOT USE_School Picklist'!$P$3:$P$52,1,FALSE))),"Please select a value from the drop-down menu",IF('DO NOT USE_Case Formulas'!A449,"OK",NA()))</f>
        <v>#N/A</v>
      </c>
      <c r="I449" s="40" t="e">
        <f>IF(AND('DO NOT USE_Case Formulas'!A449,ISBLANK('Captura de datos CASO'!I449)),"Zip is required",IF(ISBLANK('Captura de datos CASO'!I449),NA(),"OK"))</f>
        <v>#N/A</v>
      </c>
      <c r="J449" s="40" t="e">
        <f>IF(AND('DO NOT USE_Case Formulas'!A449,ISBLANK('Captura de datos CASO'!J449)),"Student or Staff? is required",IF(ISBLANK('Captura de datos CASO'!J449),NA(),IF(ISNA(VLOOKUP('Captura de datos CASO'!J449,'DO NOT USE_School Picklist'!$B$3:$B$6,1,FALSE)),"Please select a value from the drop-down menu","OK")))</f>
        <v>#N/A</v>
      </c>
      <c r="K449" s="40" t="e">
        <f>IF(AND('Captura de datos CASO'!J449='DO NOT USE_School Picklist'!$B$4,ISBLANK('Captura de datos CASO'!K449)),"Occupation/Job Title is required if Student or Staff? is Yes, staff/faculty or volunteer",IF('DO NOT USE_Case Formulas'!A449,"OK",NA()))</f>
        <v>#N/A</v>
      </c>
      <c r="L449" s="40" t="e">
        <f ca="1">IF('Captura de datos CASO'!L449&gt;'DO NOT USE_School Picklist'!$C$3,"Date last on school campus/facility cannot be a future date",IF('DO NOT USE_Case Formulas'!A449,IF(ISBLANK('Captura de datos CASO'!L449),"Date last on school campus/facility is required","OK"),NA()))</f>
        <v>#N/A</v>
      </c>
      <c r="M449" s="40" t="e">
        <f>IF(AND('DO NOT USE_Case Formulas'!A449,ISBLANK('Captura de datos CASO'!M449)),"Specific Place in the Location is required",IF(ISBLANK('Captura de datos CASO'!M449),NA(),"OK"))</f>
        <v>#N/A</v>
      </c>
      <c r="N449" s="40" t="e">
        <f>IF(LEN('Captura de datos CASO'!N449)&gt;50,"Parent/Guardian Name must be less than 50 characters",IF('DO NOT USE_Case Formulas'!A449,"OK",NA()))</f>
        <v>#N/A</v>
      </c>
      <c r="O449" s="40" t="e">
        <f>IF(NOT(ISBLANK('Captura de datos CASO'!O449)),IF(AND(ISNUMBER('Captura de datos CASO'!O449),LEFT('Captura de datos CASO'!O449,1)&lt;&gt;"1",LEN('Captura de datos CASO'!O449)=10),"OK","Phone number must be valid format"),IF('DO NOT USE_Case Formulas'!A449,"OK",NA()))</f>
        <v>#N/A</v>
      </c>
      <c r="P449" s="53" t="e">
        <f>IF(AND(NOT(ISBLANK('Captura de datos CASO'!P449)),ISNA(VLOOKUP('Captura de datos CASO'!P449,'DO NOT USE_School Picklist'!$I$3:$I$5,1,FALSE))),"Please select a value from the drop-down menu",IF('DO NOT USE_Case Formulas'!A449,"OK",NA()))</f>
        <v>#N/A</v>
      </c>
      <c r="Q449" s="40" t="e">
        <f>IF(AND(NOT(ISBLANK('Captura de datos CASO'!Q449)),ISNA(VLOOKUP('Captura de datos CASO'!Q449,'DO NOT USE_School Picklist'!$E$3:$E$10,1,FALSE))),"Please select a value from the drop-down menu",IF('DO NOT USE_Case Formulas'!A449,"OK",NA()))</f>
        <v>#N/A</v>
      </c>
      <c r="R449" s="53" t="e">
        <f>IF(AND(NOT(ISBLANK('Captura de datos CASO'!R449)),ISNA(VLOOKUP('Captura de datos CASO'!R449,'DO NOT USE_School Picklist'!$W$3:$W$9,1,FALSE))),"Please select a value from the drop-down menu",IF('DO NOT USE_Case Formulas'!A449,"OK",NA()))</f>
        <v>#N/A</v>
      </c>
      <c r="S449" s="53" t="e">
        <f>IF(AND(NOT(ISBLANK('Captura de datos CASO'!S449)),ISNA(VLOOKUP('Captura de datos CASO'!S449,'DO NOT USE_School Picklist'!$W$3:$W$9,1,FALSE))),"Please select a value from the drop-down menu",IF('DO NOT USE_Case Formulas'!A449,"OK",NA()))</f>
        <v>#N/A</v>
      </c>
      <c r="T449" s="40" t="e">
        <f>IF(AND(NOT(ISBLANK('Captura de datos CASO'!T449)),ISNA(VLOOKUP('Captura de datos CASO'!T449,'DO NOT USE_School Picklist'!$F$3:$F$16,1,FALSE))),"Please select a value from the drop-down menu",IF('DO NOT USE_Case Formulas'!A449,"OK",NA()))</f>
        <v>#N/A</v>
      </c>
      <c r="U449" s="40" t="e">
        <f>IF(LEN('Captura de datos CASO'!U449)&gt;100,"Classroom(s) must be less than 100 characters",IF('DO NOT USE_Case Formulas'!A449,"OK",NA()))</f>
        <v>#N/A</v>
      </c>
      <c r="V449" s="40" t="e">
        <f>IF(AND(NOT(ISBLANK('Captura de datos CASO'!V449)),ISNA(VLOOKUP('Captura de datos CASO'!V449,'DO NOT USE_School Picklist'!$S$3:$S$12,1,FALSE))),"Please select a value from the drop-down menu",IF('DO NOT USE_Case Formulas'!A449,"OK",NA()))</f>
        <v>#N/A</v>
      </c>
      <c r="W449" s="40" t="e">
        <f>IF(AND(NOT(ISBLANK('Captura de datos CASO'!W449)),ISNA(VLOOKUP('Captura de datos CASO'!W449,'DO NOT USE_School Picklist'!$S$3:$S$12,1,FALSE))),"Please select a value from the drop-down menu",IF('DO NOT USE_Case Formulas'!A449,"OK",NA()))</f>
        <v>#N/A</v>
      </c>
      <c r="X449" s="40" t="e">
        <f>IF(LEN('Captura de datos CASO'!X449)&gt;80,"Name of Education Group must be less than 80 characters",IF('DO NOT USE_Case Formulas'!A449,"OK",NA()))</f>
        <v>#N/A</v>
      </c>
      <c r="Y449" s="40" t="e">
        <f>IF(AND(NOT(ISBLANK('Captura de datos CASO'!Y449)),ISNA(VLOOKUP('Captura de datos CASO'!Y449,'DO NOT USE_School Picklist'!$K$3:$K$6,1,FALSE))),"Please select a value from the drop-down menu",IF('DO NOT USE_Case Formulas'!A449,"OK",NA()))</f>
        <v>#N/A</v>
      </c>
      <c r="Z449" s="40" t="e">
        <f>IF(AND('DO NOT USE_Case Formulas'!A449,ISBLANK('Captura de datos CASO'!Z449)),"Has this person had symptoms? is required",IF(AND(NOT(ISBLANK('Captura de datos CASO'!Z449)),ISNA(VLOOKUP('Captura de datos CASO'!Z449,'DO NOT USE_School Picklist'!$D$3:$D$5,1,FALSE))),"Please select a value from the drop-down menu",IF(NOT(ISBLANK('Captura de datos CASO'!Z449)),"OK",NA())))</f>
        <v>#N/A</v>
      </c>
      <c r="AA449" s="40" t="e">
        <f>IF(AND('Captura de datos CASO'!Z449='DO NOT USE_School Picklist'!$D$3,ISBLANK('Captura de datos CASO'!AA449)),"Symptom Onset Date is required if Ever Symptomatic is Yes",IF('DO NOT USE_Case Formulas'!A449,"OK",NA()))</f>
        <v>#N/A</v>
      </c>
      <c r="AB449" s="40"/>
      <c r="AC449" s="40" t="e">
        <f ca="1">IF(AND('DO NOT USE_Case Formulas'!A449,ISBLANK('Captura de datos CASO'!AC449)),"Lab Result Test Date is required",IF('Captura de datos CASO'!AC449&gt;'DO NOT USE_School Picklist'!$C$3,"Test Date cannot be a future date",IF(NOT(ISBLANK('Captura de datos CASO'!AC449)),"OK",NA())))</f>
        <v>#N/A</v>
      </c>
      <c r="AD449" s="40" t="e">
        <f>IF(AND(NOT(ISBLANK('Captura de datos CASO'!AD449)),ISNA(VLOOKUP('Captura de datos CASO'!AD449,'DO NOT USE_School Picklist'!$R$3:$R$7,1,FALSE))),"Please select a value from the drop-down menu",IF('DO NOT USE_Case Formulas'!A449,"OK",NA()))</f>
        <v>#N/A</v>
      </c>
      <c r="AE449" s="40" t="e">
        <f>IF(AND('DO NOT USE_Case Formulas'!A449,ISBLANK('Captura de datos CASO'!AB449)),"Lab Result Test Result is required",IF(AND(NOT(ISBLANK('Captura de datos CASO'!AB449)),ISNA(VLOOKUP('Captura de datos CASO'!AB449,'DO NOT USE_School Picklist'!$Q$3:$Q$8,1,FALSE))),"Please select a value from the drop-down menu",IF('DO NOT USE_Case Formulas'!A449,"OK",NA())))</f>
        <v>#N/A</v>
      </c>
    </row>
    <row r="450" spans="1:31" x14ac:dyDescent="0.3">
      <c r="A450" s="39" t="e">
        <f>IF('DO NOT USE_Case Formulas'!A450,IF('DO NOT USE_Case Formulas'!B450,"Not all required fields are completed","OK"),NA())</f>
        <v>#N/A</v>
      </c>
      <c r="B450" s="40" t="e">
        <f>IF(AND('DO NOT USE_Case Formulas'!A450,ISBLANK('Captura de datos CASO'!B450)),"First Name is required",IF(NOT(ISBLANK('Captura de datos CASO'!B450)),"OK",NA()))</f>
        <v>#N/A</v>
      </c>
      <c r="C450" s="40" t="e">
        <f>IF(AND('DO NOT USE_Case Formulas'!A450,ISBLANK('Captura de datos CASO'!C450)),"Last Name is required",IF(NOT(ISBLANK('Captura de datos CASO'!C450)),"OK",NA()))</f>
        <v>#N/A</v>
      </c>
      <c r="D450" s="40" t="e">
        <f>IF(AND('DO NOT USE_Case Formulas'!A450,ISBLANK('Captura de datos CASO'!D450)),"Birthdate is required",IF(NOT(ISBLANK('Captura de datos CASO'!D450)),"OK",NA()))</f>
        <v>#N/A</v>
      </c>
      <c r="E450" s="40" t="e">
        <f>IF(AND('DO NOT USE_Case Formulas'!A450,ISBLANK('Captura de datos CASO'!E450)),"Mobile Phone is required",IF(NOT(ISBLANK('Captura de datos CASO'!E450)),IF(AND(ISNUMBER(VALUE('Captura de datos CASO'!E450)),LEFT('Captura de datos CASO'!E450,1)&lt;&gt;"1",LEN('Captura de datos CASO'!E450)=10),"OK","Phone number must be valid format"),NA()))</f>
        <v>#N/A</v>
      </c>
      <c r="F450" s="40" t="e">
        <f>IF(LEN('Captura de datos CASO'!F450)&gt;255,"Home Street Address must be less than 255 characters",IF('DO NOT USE_Case Formulas'!A450,"OK",NA()))</f>
        <v>#N/A</v>
      </c>
      <c r="G450" s="40" t="e">
        <f>IF(LEN('Captura de datos CASO'!G450)&gt;40,"City must be less than 40 characters",IF('DO NOT USE_Case Formulas'!A450,"OK",NA()))</f>
        <v>#N/A</v>
      </c>
      <c r="H450" s="40" t="e">
        <f>IF(AND(NOT(ISBLANK('Captura de datos CASO'!H450)),ISNA(VLOOKUP('Captura de datos CASO'!H450,'DO NOT USE_School Picklist'!$P$3:$P$52,1,FALSE))),"Please select a value from the drop-down menu",IF('DO NOT USE_Case Formulas'!A450,"OK",NA()))</f>
        <v>#N/A</v>
      </c>
      <c r="I450" s="40" t="e">
        <f>IF(AND('DO NOT USE_Case Formulas'!A450,ISBLANK('Captura de datos CASO'!I450)),"Zip is required",IF(ISBLANK('Captura de datos CASO'!I450),NA(),"OK"))</f>
        <v>#N/A</v>
      </c>
      <c r="J450" s="40" t="e">
        <f>IF(AND('DO NOT USE_Case Formulas'!A450,ISBLANK('Captura de datos CASO'!J450)),"Student or Staff? is required",IF(ISBLANK('Captura de datos CASO'!J450),NA(),IF(ISNA(VLOOKUP('Captura de datos CASO'!J450,'DO NOT USE_School Picklist'!$B$3:$B$6,1,FALSE)),"Please select a value from the drop-down menu","OK")))</f>
        <v>#N/A</v>
      </c>
      <c r="K450" s="40" t="e">
        <f>IF(AND('Captura de datos CASO'!J450='DO NOT USE_School Picklist'!$B$4,ISBLANK('Captura de datos CASO'!K450)),"Occupation/Job Title is required if Student or Staff? is Yes, staff/faculty or volunteer",IF('DO NOT USE_Case Formulas'!A450,"OK",NA()))</f>
        <v>#N/A</v>
      </c>
      <c r="L450" s="40" t="e">
        <f ca="1">IF('Captura de datos CASO'!L450&gt;'DO NOT USE_School Picklist'!$C$3,"Date last on school campus/facility cannot be a future date",IF('DO NOT USE_Case Formulas'!A450,IF(ISBLANK('Captura de datos CASO'!L450),"Date last on school campus/facility is required","OK"),NA()))</f>
        <v>#N/A</v>
      </c>
      <c r="M450" s="40" t="e">
        <f>IF(AND('DO NOT USE_Case Formulas'!A450,ISBLANK('Captura de datos CASO'!M450)),"Specific Place in the Location is required",IF(ISBLANK('Captura de datos CASO'!M450),NA(),"OK"))</f>
        <v>#N/A</v>
      </c>
      <c r="N450" s="40" t="e">
        <f>IF(LEN('Captura de datos CASO'!N450)&gt;50,"Parent/Guardian Name must be less than 50 characters",IF('DO NOT USE_Case Formulas'!A450,"OK",NA()))</f>
        <v>#N/A</v>
      </c>
      <c r="O450" s="40" t="e">
        <f>IF(NOT(ISBLANK('Captura de datos CASO'!O450)),IF(AND(ISNUMBER('Captura de datos CASO'!O450),LEFT('Captura de datos CASO'!O450,1)&lt;&gt;"1",LEN('Captura de datos CASO'!O450)=10),"OK","Phone number must be valid format"),IF('DO NOT USE_Case Formulas'!A450,"OK",NA()))</f>
        <v>#N/A</v>
      </c>
      <c r="P450" s="53" t="e">
        <f>IF(AND(NOT(ISBLANK('Captura de datos CASO'!P450)),ISNA(VLOOKUP('Captura de datos CASO'!P450,'DO NOT USE_School Picklist'!$I$3:$I$5,1,FALSE))),"Please select a value from the drop-down menu",IF('DO NOT USE_Case Formulas'!A450,"OK",NA()))</f>
        <v>#N/A</v>
      </c>
      <c r="Q450" s="40" t="e">
        <f>IF(AND(NOT(ISBLANK('Captura de datos CASO'!Q450)),ISNA(VLOOKUP('Captura de datos CASO'!Q450,'DO NOT USE_School Picklist'!$E$3:$E$10,1,FALSE))),"Please select a value from the drop-down menu",IF('DO NOT USE_Case Formulas'!A450,"OK",NA()))</f>
        <v>#N/A</v>
      </c>
      <c r="R450" s="53" t="e">
        <f>IF(AND(NOT(ISBLANK('Captura de datos CASO'!R450)),ISNA(VLOOKUP('Captura de datos CASO'!R450,'DO NOT USE_School Picklist'!$W$3:$W$9,1,FALSE))),"Please select a value from the drop-down menu",IF('DO NOT USE_Case Formulas'!A450,"OK",NA()))</f>
        <v>#N/A</v>
      </c>
      <c r="S450" s="53" t="e">
        <f>IF(AND(NOT(ISBLANK('Captura de datos CASO'!S450)),ISNA(VLOOKUP('Captura de datos CASO'!S450,'DO NOT USE_School Picklist'!$W$3:$W$9,1,FALSE))),"Please select a value from the drop-down menu",IF('DO NOT USE_Case Formulas'!A450,"OK",NA()))</f>
        <v>#N/A</v>
      </c>
      <c r="T450" s="40" t="e">
        <f>IF(AND(NOT(ISBLANK('Captura de datos CASO'!T450)),ISNA(VLOOKUP('Captura de datos CASO'!T450,'DO NOT USE_School Picklist'!$F$3:$F$16,1,FALSE))),"Please select a value from the drop-down menu",IF('DO NOT USE_Case Formulas'!A450,"OK",NA()))</f>
        <v>#N/A</v>
      </c>
      <c r="U450" s="40" t="e">
        <f>IF(LEN('Captura de datos CASO'!U450)&gt;100,"Classroom(s) must be less than 100 characters",IF('DO NOT USE_Case Formulas'!A450,"OK",NA()))</f>
        <v>#N/A</v>
      </c>
      <c r="V450" s="40" t="e">
        <f>IF(AND(NOT(ISBLANK('Captura de datos CASO'!V450)),ISNA(VLOOKUP('Captura de datos CASO'!V450,'DO NOT USE_School Picklist'!$S$3:$S$12,1,FALSE))),"Please select a value from the drop-down menu",IF('DO NOT USE_Case Formulas'!A450,"OK",NA()))</f>
        <v>#N/A</v>
      </c>
      <c r="W450" s="40" t="e">
        <f>IF(AND(NOT(ISBLANK('Captura de datos CASO'!W450)),ISNA(VLOOKUP('Captura de datos CASO'!W450,'DO NOT USE_School Picklist'!$S$3:$S$12,1,FALSE))),"Please select a value from the drop-down menu",IF('DO NOT USE_Case Formulas'!A450,"OK",NA()))</f>
        <v>#N/A</v>
      </c>
      <c r="X450" s="40" t="e">
        <f>IF(LEN('Captura de datos CASO'!X450)&gt;80,"Name of Education Group must be less than 80 characters",IF('DO NOT USE_Case Formulas'!A450,"OK",NA()))</f>
        <v>#N/A</v>
      </c>
      <c r="Y450" s="40" t="e">
        <f>IF(AND(NOT(ISBLANK('Captura de datos CASO'!Y450)),ISNA(VLOOKUP('Captura de datos CASO'!Y450,'DO NOT USE_School Picklist'!$K$3:$K$6,1,FALSE))),"Please select a value from the drop-down menu",IF('DO NOT USE_Case Formulas'!A450,"OK",NA()))</f>
        <v>#N/A</v>
      </c>
      <c r="Z450" s="40" t="e">
        <f>IF(AND('DO NOT USE_Case Formulas'!A450,ISBLANK('Captura de datos CASO'!Z450)),"Has this person had symptoms? is required",IF(AND(NOT(ISBLANK('Captura de datos CASO'!Z450)),ISNA(VLOOKUP('Captura de datos CASO'!Z450,'DO NOT USE_School Picklist'!$D$3:$D$5,1,FALSE))),"Please select a value from the drop-down menu",IF(NOT(ISBLANK('Captura de datos CASO'!Z450)),"OK",NA())))</f>
        <v>#N/A</v>
      </c>
      <c r="AA450" s="40" t="e">
        <f>IF(AND('Captura de datos CASO'!Z450='DO NOT USE_School Picklist'!$D$3,ISBLANK('Captura de datos CASO'!AA450)),"Symptom Onset Date is required if Ever Symptomatic is Yes",IF('DO NOT USE_Case Formulas'!A450,"OK",NA()))</f>
        <v>#N/A</v>
      </c>
      <c r="AB450" s="40"/>
      <c r="AC450" s="40" t="e">
        <f ca="1">IF(AND('DO NOT USE_Case Formulas'!A450,ISBLANK('Captura de datos CASO'!AC450)),"Lab Result Test Date is required",IF('Captura de datos CASO'!AC450&gt;'DO NOT USE_School Picklist'!$C$3,"Test Date cannot be a future date",IF(NOT(ISBLANK('Captura de datos CASO'!AC450)),"OK",NA())))</f>
        <v>#N/A</v>
      </c>
      <c r="AD450" s="40" t="e">
        <f>IF(AND(NOT(ISBLANK('Captura de datos CASO'!AD450)),ISNA(VLOOKUP('Captura de datos CASO'!AD450,'DO NOT USE_School Picklist'!$R$3:$R$7,1,FALSE))),"Please select a value from the drop-down menu",IF('DO NOT USE_Case Formulas'!A450,"OK",NA()))</f>
        <v>#N/A</v>
      </c>
      <c r="AE450" s="40" t="e">
        <f>IF(AND('DO NOT USE_Case Formulas'!A450,ISBLANK('Captura de datos CASO'!AB450)),"Lab Result Test Result is required",IF(AND(NOT(ISBLANK('Captura de datos CASO'!AB450)),ISNA(VLOOKUP('Captura de datos CASO'!AB450,'DO NOT USE_School Picklist'!$Q$3:$Q$8,1,FALSE))),"Please select a value from the drop-down menu",IF('DO NOT USE_Case Formulas'!A450,"OK",NA())))</f>
        <v>#N/A</v>
      </c>
    </row>
    <row r="451" spans="1:31" x14ac:dyDescent="0.3">
      <c r="A451" s="39" t="e">
        <f>IF('DO NOT USE_Case Formulas'!A451,IF('DO NOT USE_Case Formulas'!B451,"Not all required fields are completed","OK"),NA())</f>
        <v>#N/A</v>
      </c>
      <c r="B451" s="40" t="e">
        <f>IF(AND('DO NOT USE_Case Formulas'!A451,ISBLANK('Captura de datos CASO'!B451)),"First Name is required",IF(NOT(ISBLANK('Captura de datos CASO'!B451)),"OK",NA()))</f>
        <v>#N/A</v>
      </c>
      <c r="C451" s="40" t="e">
        <f>IF(AND('DO NOT USE_Case Formulas'!A451,ISBLANK('Captura de datos CASO'!C451)),"Last Name is required",IF(NOT(ISBLANK('Captura de datos CASO'!C451)),"OK",NA()))</f>
        <v>#N/A</v>
      </c>
      <c r="D451" s="40" t="e">
        <f>IF(AND('DO NOT USE_Case Formulas'!A451,ISBLANK('Captura de datos CASO'!D451)),"Birthdate is required",IF(NOT(ISBLANK('Captura de datos CASO'!D451)),"OK",NA()))</f>
        <v>#N/A</v>
      </c>
      <c r="E451" s="40" t="e">
        <f>IF(AND('DO NOT USE_Case Formulas'!A451,ISBLANK('Captura de datos CASO'!E451)),"Mobile Phone is required",IF(NOT(ISBLANK('Captura de datos CASO'!E451)),IF(AND(ISNUMBER(VALUE('Captura de datos CASO'!E451)),LEFT('Captura de datos CASO'!E451,1)&lt;&gt;"1",LEN('Captura de datos CASO'!E451)=10),"OK","Phone number must be valid format"),NA()))</f>
        <v>#N/A</v>
      </c>
      <c r="F451" s="40" t="e">
        <f>IF(LEN('Captura de datos CASO'!F451)&gt;255,"Home Street Address must be less than 255 characters",IF('DO NOT USE_Case Formulas'!A451,"OK",NA()))</f>
        <v>#N/A</v>
      </c>
      <c r="G451" s="40" t="e">
        <f>IF(LEN('Captura de datos CASO'!G451)&gt;40,"City must be less than 40 characters",IF('DO NOT USE_Case Formulas'!A451,"OK",NA()))</f>
        <v>#N/A</v>
      </c>
      <c r="H451" s="40" t="e">
        <f>IF(AND(NOT(ISBLANK('Captura de datos CASO'!H451)),ISNA(VLOOKUP('Captura de datos CASO'!H451,'DO NOT USE_School Picklist'!$P$3:$P$52,1,FALSE))),"Please select a value from the drop-down menu",IF('DO NOT USE_Case Formulas'!A451,"OK",NA()))</f>
        <v>#N/A</v>
      </c>
      <c r="I451" s="40" t="e">
        <f>IF(AND('DO NOT USE_Case Formulas'!A451,ISBLANK('Captura de datos CASO'!I451)),"Zip is required",IF(ISBLANK('Captura de datos CASO'!I451),NA(),"OK"))</f>
        <v>#N/A</v>
      </c>
      <c r="J451" s="40" t="e">
        <f>IF(AND('DO NOT USE_Case Formulas'!A451,ISBLANK('Captura de datos CASO'!J451)),"Student or Staff? is required",IF(ISBLANK('Captura de datos CASO'!J451),NA(),IF(ISNA(VLOOKUP('Captura de datos CASO'!J451,'DO NOT USE_School Picklist'!$B$3:$B$6,1,FALSE)),"Please select a value from the drop-down menu","OK")))</f>
        <v>#N/A</v>
      </c>
      <c r="K451" s="40" t="e">
        <f>IF(AND('Captura de datos CASO'!J451='DO NOT USE_School Picklist'!$B$4,ISBLANK('Captura de datos CASO'!K451)),"Occupation/Job Title is required if Student or Staff? is Yes, staff/faculty or volunteer",IF('DO NOT USE_Case Formulas'!A451,"OK",NA()))</f>
        <v>#N/A</v>
      </c>
      <c r="L451" s="40" t="e">
        <f ca="1">IF('Captura de datos CASO'!L451&gt;'DO NOT USE_School Picklist'!$C$3,"Date last on school campus/facility cannot be a future date",IF('DO NOT USE_Case Formulas'!A451,IF(ISBLANK('Captura de datos CASO'!L451),"Date last on school campus/facility is required","OK"),NA()))</f>
        <v>#N/A</v>
      </c>
      <c r="M451" s="40" t="e">
        <f>IF(AND('DO NOT USE_Case Formulas'!A451,ISBLANK('Captura de datos CASO'!M451)),"Specific Place in the Location is required",IF(ISBLANK('Captura de datos CASO'!M451),NA(),"OK"))</f>
        <v>#N/A</v>
      </c>
      <c r="N451" s="40" t="e">
        <f>IF(LEN('Captura de datos CASO'!N451)&gt;50,"Parent/Guardian Name must be less than 50 characters",IF('DO NOT USE_Case Formulas'!A451,"OK",NA()))</f>
        <v>#N/A</v>
      </c>
      <c r="O451" s="40" t="e">
        <f>IF(NOT(ISBLANK('Captura de datos CASO'!O451)),IF(AND(ISNUMBER('Captura de datos CASO'!O451),LEFT('Captura de datos CASO'!O451,1)&lt;&gt;"1",LEN('Captura de datos CASO'!O451)=10),"OK","Phone number must be valid format"),IF('DO NOT USE_Case Formulas'!A451,"OK",NA()))</f>
        <v>#N/A</v>
      </c>
      <c r="P451" s="53" t="e">
        <f>IF(AND(NOT(ISBLANK('Captura de datos CASO'!P451)),ISNA(VLOOKUP('Captura de datos CASO'!P451,'DO NOT USE_School Picklist'!$I$3:$I$5,1,FALSE))),"Please select a value from the drop-down menu",IF('DO NOT USE_Case Formulas'!A451,"OK",NA()))</f>
        <v>#N/A</v>
      </c>
      <c r="Q451" s="40" t="e">
        <f>IF(AND(NOT(ISBLANK('Captura de datos CASO'!Q451)),ISNA(VLOOKUP('Captura de datos CASO'!Q451,'DO NOT USE_School Picklist'!$E$3:$E$10,1,FALSE))),"Please select a value from the drop-down menu",IF('DO NOT USE_Case Formulas'!A451,"OK",NA()))</f>
        <v>#N/A</v>
      </c>
      <c r="R451" s="53" t="e">
        <f>IF(AND(NOT(ISBLANK('Captura de datos CASO'!R451)),ISNA(VLOOKUP('Captura de datos CASO'!R451,'DO NOT USE_School Picklist'!$W$3:$W$9,1,FALSE))),"Please select a value from the drop-down menu",IF('DO NOT USE_Case Formulas'!A451,"OK",NA()))</f>
        <v>#N/A</v>
      </c>
      <c r="S451" s="53" t="e">
        <f>IF(AND(NOT(ISBLANK('Captura de datos CASO'!S451)),ISNA(VLOOKUP('Captura de datos CASO'!S451,'DO NOT USE_School Picklist'!$W$3:$W$9,1,FALSE))),"Please select a value from the drop-down menu",IF('DO NOT USE_Case Formulas'!A451,"OK",NA()))</f>
        <v>#N/A</v>
      </c>
      <c r="T451" s="40" t="e">
        <f>IF(AND(NOT(ISBLANK('Captura de datos CASO'!T451)),ISNA(VLOOKUP('Captura de datos CASO'!T451,'DO NOT USE_School Picklist'!$F$3:$F$16,1,FALSE))),"Please select a value from the drop-down menu",IF('DO NOT USE_Case Formulas'!A451,"OK",NA()))</f>
        <v>#N/A</v>
      </c>
      <c r="U451" s="40" t="e">
        <f>IF(LEN('Captura de datos CASO'!U451)&gt;100,"Classroom(s) must be less than 100 characters",IF('DO NOT USE_Case Formulas'!A451,"OK",NA()))</f>
        <v>#N/A</v>
      </c>
      <c r="V451" s="40" t="e">
        <f>IF(AND(NOT(ISBLANK('Captura de datos CASO'!V451)),ISNA(VLOOKUP('Captura de datos CASO'!V451,'DO NOT USE_School Picklist'!$S$3:$S$12,1,FALSE))),"Please select a value from the drop-down menu",IF('DO NOT USE_Case Formulas'!A451,"OK",NA()))</f>
        <v>#N/A</v>
      </c>
      <c r="W451" s="40" t="e">
        <f>IF(AND(NOT(ISBLANK('Captura de datos CASO'!W451)),ISNA(VLOOKUP('Captura de datos CASO'!W451,'DO NOT USE_School Picklist'!$S$3:$S$12,1,FALSE))),"Please select a value from the drop-down menu",IF('DO NOT USE_Case Formulas'!A451,"OK",NA()))</f>
        <v>#N/A</v>
      </c>
      <c r="X451" s="40" t="e">
        <f>IF(LEN('Captura de datos CASO'!X451)&gt;80,"Name of Education Group must be less than 80 characters",IF('DO NOT USE_Case Formulas'!A451,"OK",NA()))</f>
        <v>#N/A</v>
      </c>
      <c r="Y451" s="40" t="e">
        <f>IF(AND(NOT(ISBLANK('Captura de datos CASO'!Y451)),ISNA(VLOOKUP('Captura de datos CASO'!Y451,'DO NOT USE_School Picklist'!$K$3:$K$6,1,FALSE))),"Please select a value from the drop-down menu",IF('DO NOT USE_Case Formulas'!A451,"OK",NA()))</f>
        <v>#N/A</v>
      </c>
      <c r="Z451" s="40" t="e">
        <f>IF(AND('DO NOT USE_Case Formulas'!A451,ISBLANK('Captura de datos CASO'!Z451)),"Has this person had symptoms? is required",IF(AND(NOT(ISBLANK('Captura de datos CASO'!Z451)),ISNA(VLOOKUP('Captura de datos CASO'!Z451,'DO NOT USE_School Picklist'!$D$3:$D$5,1,FALSE))),"Please select a value from the drop-down menu",IF(NOT(ISBLANK('Captura de datos CASO'!Z451)),"OK",NA())))</f>
        <v>#N/A</v>
      </c>
      <c r="AA451" s="40" t="e">
        <f>IF(AND('Captura de datos CASO'!Z451='DO NOT USE_School Picklist'!$D$3,ISBLANK('Captura de datos CASO'!AA451)),"Symptom Onset Date is required if Ever Symptomatic is Yes",IF('DO NOT USE_Case Formulas'!A451,"OK",NA()))</f>
        <v>#N/A</v>
      </c>
      <c r="AB451" s="40"/>
      <c r="AC451" s="40" t="e">
        <f ca="1">IF(AND('DO NOT USE_Case Formulas'!A451,ISBLANK('Captura de datos CASO'!AC451)),"Lab Result Test Date is required",IF('Captura de datos CASO'!AC451&gt;'DO NOT USE_School Picklist'!$C$3,"Test Date cannot be a future date",IF(NOT(ISBLANK('Captura de datos CASO'!AC451)),"OK",NA())))</f>
        <v>#N/A</v>
      </c>
      <c r="AD451" s="40" t="e">
        <f>IF(AND(NOT(ISBLANK('Captura de datos CASO'!AD451)),ISNA(VLOOKUP('Captura de datos CASO'!AD451,'DO NOT USE_School Picklist'!$R$3:$R$7,1,FALSE))),"Please select a value from the drop-down menu",IF('DO NOT USE_Case Formulas'!A451,"OK",NA()))</f>
        <v>#N/A</v>
      </c>
      <c r="AE451" s="40" t="e">
        <f>IF(AND('DO NOT USE_Case Formulas'!A451,ISBLANK('Captura de datos CASO'!AB451)),"Lab Result Test Result is required",IF(AND(NOT(ISBLANK('Captura de datos CASO'!AB451)),ISNA(VLOOKUP('Captura de datos CASO'!AB451,'DO NOT USE_School Picklist'!$Q$3:$Q$8,1,FALSE))),"Please select a value from the drop-down menu",IF('DO NOT USE_Case Formulas'!A451,"OK",NA())))</f>
        <v>#N/A</v>
      </c>
    </row>
    <row r="452" spans="1:31" x14ac:dyDescent="0.3">
      <c r="A452" s="39" t="e">
        <f>IF('DO NOT USE_Case Formulas'!A452,IF('DO NOT USE_Case Formulas'!B452,"Not all required fields are completed","OK"),NA())</f>
        <v>#N/A</v>
      </c>
      <c r="B452" s="40" t="e">
        <f>IF(AND('DO NOT USE_Case Formulas'!A452,ISBLANK('Captura de datos CASO'!B452)),"First Name is required",IF(NOT(ISBLANK('Captura de datos CASO'!B452)),"OK",NA()))</f>
        <v>#N/A</v>
      </c>
      <c r="C452" s="40" t="e">
        <f>IF(AND('DO NOT USE_Case Formulas'!A452,ISBLANK('Captura de datos CASO'!C452)),"Last Name is required",IF(NOT(ISBLANK('Captura de datos CASO'!C452)),"OK",NA()))</f>
        <v>#N/A</v>
      </c>
      <c r="D452" s="40" t="e">
        <f>IF(AND('DO NOT USE_Case Formulas'!A452,ISBLANK('Captura de datos CASO'!D452)),"Birthdate is required",IF(NOT(ISBLANK('Captura de datos CASO'!D452)),"OK",NA()))</f>
        <v>#N/A</v>
      </c>
      <c r="E452" s="40" t="e">
        <f>IF(AND('DO NOT USE_Case Formulas'!A452,ISBLANK('Captura de datos CASO'!E452)),"Mobile Phone is required",IF(NOT(ISBLANK('Captura de datos CASO'!E452)),IF(AND(ISNUMBER(VALUE('Captura de datos CASO'!E452)),LEFT('Captura de datos CASO'!E452,1)&lt;&gt;"1",LEN('Captura de datos CASO'!E452)=10),"OK","Phone number must be valid format"),NA()))</f>
        <v>#N/A</v>
      </c>
      <c r="F452" s="40" t="e">
        <f>IF(LEN('Captura de datos CASO'!F452)&gt;255,"Home Street Address must be less than 255 characters",IF('DO NOT USE_Case Formulas'!A452,"OK",NA()))</f>
        <v>#N/A</v>
      </c>
      <c r="G452" s="40" t="e">
        <f>IF(LEN('Captura de datos CASO'!G452)&gt;40,"City must be less than 40 characters",IF('DO NOT USE_Case Formulas'!A452,"OK",NA()))</f>
        <v>#N/A</v>
      </c>
      <c r="H452" s="40" t="e">
        <f>IF(AND(NOT(ISBLANK('Captura de datos CASO'!H452)),ISNA(VLOOKUP('Captura de datos CASO'!H452,'DO NOT USE_School Picklist'!$P$3:$P$52,1,FALSE))),"Please select a value from the drop-down menu",IF('DO NOT USE_Case Formulas'!A452,"OK",NA()))</f>
        <v>#N/A</v>
      </c>
      <c r="I452" s="40" t="e">
        <f>IF(AND('DO NOT USE_Case Formulas'!A452,ISBLANK('Captura de datos CASO'!I452)),"Zip is required",IF(ISBLANK('Captura de datos CASO'!I452),NA(),"OK"))</f>
        <v>#N/A</v>
      </c>
      <c r="J452" s="40" t="e">
        <f>IF(AND('DO NOT USE_Case Formulas'!A452,ISBLANK('Captura de datos CASO'!J452)),"Student or Staff? is required",IF(ISBLANK('Captura de datos CASO'!J452),NA(),IF(ISNA(VLOOKUP('Captura de datos CASO'!J452,'DO NOT USE_School Picklist'!$B$3:$B$6,1,FALSE)),"Please select a value from the drop-down menu","OK")))</f>
        <v>#N/A</v>
      </c>
      <c r="K452" s="40" t="e">
        <f>IF(AND('Captura de datos CASO'!J452='DO NOT USE_School Picklist'!$B$4,ISBLANK('Captura de datos CASO'!K452)),"Occupation/Job Title is required if Student or Staff? is Yes, staff/faculty or volunteer",IF('DO NOT USE_Case Formulas'!A452,"OK",NA()))</f>
        <v>#N/A</v>
      </c>
      <c r="L452" s="40" t="e">
        <f ca="1">IF('Captura de datos CASO'!L452&gt;'DO NOT USE_School Picklist'!$C$3,"Date last on school campus/facility cannot be a future date",IF('DO NOT USE_Case Formulas'!A452,IF(ISBLANK('Captura de datos CASO'!L452),"Date last on school campus/facility is required","OK"),NA()))</f>
        <v>#N/A</v>
      </c>
      <c r="M452" s="40" t="e">
        <f>IF(AND('DO NOT USE_Case Formulas'!A452,ISBLANK('Captura de datos CASO'!M452)),"Specific Place in the Location is required",IF(ISBLANK('Captura de datos CASO'!M452),NA(),"OK"))</f>
        <v>#N/A</v>
      </c>
      <c r="N452" s="40" t="e">
        <f>IF(LEN('Captura de datos CASO'!N452)&gt;50,"Parent/Guardian Name must be less than 50 characters",IF('DO NOT USE_Case Formulas'!A452,"OK",NA()))</f>
        <v>#N/A</v>
      </c>
      <c r="O452" s="40" t="e">
        <f>IF(NOT(ISBLANK('Captura de datos CASO'!O452)),IF(AND(ISNUMBER('Captura de datos CASO'!O452),LEFT('Captura de datos CASO'!O452,1)&lt;&gt;"1",LEN('Captura de datos CASO'!O452)=10),"OK","Phone number must be valid format"),IF('DO NOT USE_Case Formulas'!A452,"OK",NA()))</f>
        <v>#N/A</v>
      </c>
      <c r="P452" s="53" t="e">
        <f>IF(AND(NOT(ISBLANK('Captura de datos CASO'!P452)),ISNA(VLOOKUP('Captura de datos CASO'!P452,'DO NOT USE_School Picklist'!$I$3:$I$5,1,FALSE))),"Please select a value from the drop-down menu",IF('DO NOT USE_Case Formulas'!A452,"OK",NA()))</f>
        <v>#N/A</v>
      </c>
      <c r="Q452" s="40" t="e">
        <f>IF(AND(NOT(ISBLANK('Captura de datos CASO'!Q452)),ISNA(VLOOKUP('Captura de datos CASO'!Q452,'DO NOT USE_School Picklist'!$E$3:$E$10,1,FALSE))),"Please select a value from the drop-down menu",IF('DO NOT USE_Case Formulas'!A452,"OK",NA()))</f>
        <v>#N/A</v>
      </c>
      <c r="R452" s="53" t="e">
        <f>IF(AND(NOT(ISBLANK('Captura de datos CASO'!R452)),ISNA(VLOOKUP('Captura de datos CASO'!R452,'DO NOT USE_School Picklist'!$W$3:$W$9,1,FALSE))),"Please select a value from the drop-down menu",IF('DO NOT USE_Case Formulas'!A452,"OK",NA()))</f>
        <v>#N/A</v>
      </c>
      <c r="S452" s="53" t="e">
        <f>IF(AND(NOT(ISBLANK('Captura de datos CASO'!S452)),ISNA(VLOOKUP('Captura de datos CASO'!S452,'DO NOT USE_School Picklist'!$W$3:$W$9,1,FALSE))),"Please select a value from the drop-down menu",IF('DO NOT USE_Case Formulas'!A452,"OK",NA()))</f>
        <v>#N/A</v>
      </c>
      <c r="T452" s="40" t="e">
        <f>IF(AND(NOT(ISBLANK('Captura de datos CASO'!T452)),ISNA(VLOOKUP('Captura de datos CASO'!T452,'DO NOT USE_School Picklist'!$F$3:$F$16,1,FALSE))),"Please select a value from the drop-down menu",IF('DO NOT USE_Case Formulas'!A452,"OK",NA()))</f>
        <v>#N/A</v>
      </c>
      <c r="U452" s="40" t="e">
        <f>IF(LEN('Captura de datos CASO'!U452)&gt;100,"Classroom(s) must be less than 100 characters",IF('DO NOT USE_Case Formulas'!A452,"OK",NA()))</f>
        <v>#N/A</v>
      </c>
      <c r="V452" s="40" t="e">
        <f>IF(AND(NOT(ISBLANK('Captura de datos CASO'!V452)),ISNA(VLOOKUP('Captura de datos CASO'!V452,'DO NOT USE_School Picklist'!$S$3:$S$12,1,FALSE))),"Please select a value from the drop-down menu",IF('DO NOT USE_Case Formulas'!A452,"OK",NA()))</f>
        <v>#N/A</v>
      </c>
      <c r="W452" s="40" t="e">
        <f>IF(AND(NOT(ISBLANK('Captura de datos CASO'!W452)),ISNA(VLOOKUP('Captura de datos CASO'!W452,'DO NOT USE_School Picklist'!$S$3:$S$12,1,FALSE))),"Please select a value from the drop-down menu",IF('DO NOT USE_Case Formulas'!A452,"OK",NA()))</f>
        <v>#N/A</v>
      </c>
      <c r="X452" s="40" t="e">
        <f>IF(LEN('Captura de datos CASO'!X452)&gt;80,"Name of Education Group must be less than 80 characters",IF('DO NOT USE_Case Formulas'!A452,"OK",NA()))</f>
        <v>#N/A</v>
      </c>
      <c r="Y452" s="40" t="e">
        <f>IF(AND(NOT(ISBLANK('Captura de datos CASO'!Y452)),ISNA(VLOOKUP('Captura de datos CASO'!Y452,'DO NOT USE_School Picklist'!$K$3:$K$6,1,FALSE))),"Please select a value from the drop-down menu",IF('DO NOT USE_Case Formulas'!A452,"OK",NA()))</f>
        <v>#N/A</v>
      </c>
      <c r="Z452" s="40" t="e">
        <f>IF(AND('DO NOT USE_Case Formulas'!A452,ISBLANK('Captura de datos CASO'!Z452)),"Has this person had symptoms? is required",IF(AND(NOT(ISBLANK('Captura de datos CASO'!Z452)),ISNA(VLOOKUP('Captura de datos CASO'!Z452,'DO NOT USE_School Picklist'!$D$3:$D$5,1,FALSE))),"Please select a value from the drop-down menu",IF(NOT(ISBLANK('Captura de datos CASO'!Z452)),"OK",NA())))</f>
        <v>#N/A</v>
      </c>
      <c r="AA452" s="40" t="e">
        <f>IF(AND('Captura de datos CASO'!Z452='DO NOT USE_School Picklist'!$D$3,ISBLANK('Captura de datos CASO'!AA452)),"Symptom Onset Date is required if Ever Symptomatic is Yes",IF('DO NOT USE_Case Formulas'!A452,"OK",NA()))</f>
        <v>#N/A</v>
      </c>
      <c r="AB452" s="40"/>
      <c r="AC452" s="40" t="e">
        <f ca="1">IF(AND('DO NOT USE_Case Formulas'!A452,ISBLANK('Captura de datos CASO'!AC452)),"Lab Result Test Date is required",IF('Captura de datos CASO'!AC452&gt;'DO NOT USE_School Picklist'!$C$3,"Test Date cannot be a future date",IF(NOT(ISBLANK('Captura de datos CASO'!AC452)),"OK",NA())))</f>
        <v>#N/A</v>
      </c>
      <c r="AD452" s="40" t="e">
        <f>IF(AND(NOT(ISBLANK('Captura de datos CASO'!AD452)),ISNA(VLOOKUP('Captura de datos CASO'!AD452,'DO NOT USE_School Picklist'!$R$3:$R$7,1,FALSE))),"Please select a value from the drop-down menu",IF('DO NOT USE_Case Formulas'!A452,"OK",NA()))</f>
        <v>#N/A</v>
      </c>
      <c r="AE452" s="40" t="e">
        <f>IF(AND('DO NOT USE_Case Formulas'!A452,ISBLANK('Captura de datos CASO'!AB452)),"Lab Result Test Result is required",IF(AND(NOT(ISBLANK('Captura de datos CASO'!AB452)),ISNA(VLOOKUP('Captura de datos CASO'!AB452,'DO NOT USE_School Picklist'!$Q$3:$Q$8,1,FALSE))),"Please select a value from the drop-down menu",IF('DO NOT USE_Case Formulas'!A452,"OK",NA())))</f>
        <v>#N/A</v>
      </c>
    </row>
    <row r="453" spans="1:31" x14ac:dyDescent="0.3">
      <c r="A453" s="39" t="e">
        <f>IF('DO NOT USE_Case Formulas'!A453,IF('DO NOT USE_Case Formulas'!B453,"Not all required fields are completed","OK"),NA())</f>
        <v>#N/A</v>
      </c>
      <c r="B453" s="40" t="e">
        <f>IF(AND('DO NOT USE_Case Formulas'!A453,ISBLANK('Captura de datos CASO'!B453)),"First Name is required",IF(NOT(ISBLANK('Captura de datos CASO'!B453)),"OK",NA()))</f>
        <v>#N/A</v>
      </c>
      <c r="C453" s="40" t="e">
        <f>IF(AND('DO NOT USE_Case Formulas'!A453,ISBLANK('Captura de datos CASO'!C453)),"Last Name is required",IF(NOT(ISBLANK('Captura de datos CASO'!C453)),"OK",NA()))</f>
        <v>#N/A</v>
      </c>
      <c r="D453" s="40" t="e">
        <f>IF(AND('DO NOT USE_Case Formulas'!A453,ISBLANK('Captura de datos CASO'!D453)),"Birthdate is required",IF(NOT(ISBLANK('Captura de datos CASO'!D453)),"OK",NA()))</f>
        <v>#N/A</v>
      </c>
      <c r="E453" s="40" t="e">
        <f>IF(AND('DO NOT USE_Case Formulas'!A453,ISBLANK('Captura de datos CASO'!E453)),"Mobile Phone is required",IF(NOT(ISBLANK('Captura de datos CASO'!E453)),IF(AND(ISNUMBER(VALUE('Captura de datos CASO'!E453)),LEFT('Captura de datos CASO'!E453,1)&lt;&gt;"1",LEN('Captura de datos CASO'!E453)=10),"OK","Phone number must be valid format"),NA()))</f>
        <v>#N/A</v>
      </c>
      <c r="F453" s="40" t="e">
        <f>IF(LEN('Captura de datos CASO'!F453)&gt;255,"Home Street Address must be less than 255 characters",IF('DO NOT USE_Case Formulas'!A453,"OK",NA()))</f>
        <v>#N/A</v>
      </c>
      <c r="G453" s="40" t="e">
        <f>IF(LEN('Captura de datos CASO'!G453)&gt;40,"City must be less than 40 characters",IF('DO NOT USE_Case Formulas'!A453,"OK",NA()))</f>
        <v>#N/A</v>
      </c>
      <c r="H453" s="40" t="e">
        <f>IF(AND(NOT(ISBLANK('Captura de datos CASO'!H453)),ISNA(VLOOKUP('Captura de datos CASO'!H453,'DO NOT USE_School Picklist'!$P$3:$P$52,1,FALSE))),"Please select a value from the drop-down menu",IF('DO NOT USE_Case Formulas'!A453,"OK",NA()))</f>
        <v>#N/A</v>
      </c>
      <c r="I453" s="40" t="e">
        <f>IF(AND('DO NOT USE_Case Formulas'!A453,ISBLANK('Captura de datos CASO'!I453)),"Zip is required",IF(ISBLANK('Captura de datos CASO'!I453),NA(),"OK"))</f>
        <v>#N/A</v>
      </c>
      <c r="J453" s="40" t="e">
        <f>IF(AND('DO NOT USE_Case Formulas'!A453,ISBLANK('Captura de datos CASO'!J453)),"Student or Staff? is required",IF(ISBLANK('Captura de datos CASO'!J453),NA(),IF(ISNA(VLOOKUP('Captura de datos CASO'!J453,'DO NOT USE_School Picklist'!$B$3:$B$6,1,FALSE)),"Please select a value from the drop-down menu","OK")))</f>
        <v>#N/A</v>
      </c>
      <c r="K453" s="40" t="e">
        <f>IF(AND('Captura de datos CASO'!J453='DO NOT USE_School Picklist'!$B$4,ISBLANK('Captura de datos CASO'!K453)),"Occupation/Job Title is required if Student or Staff? is Yes, staff/faculty or volunteer",IF('DO NOT USE_Case Formulas'!A453,"OK",NA()))</f>
        <v>#N/A</v>
      </c>
      <c r="L453" s="40" t="e">
        <f ca="1">IF('Captura de datos CASO'!L453&gt;'DO NOT USE_School Picklist'!$C$3,"Date last on school campus/facility cannot be a future date",IF('DO NOT USE_Case Formulas'!A453,IF(ISBLANK('Captura de datos CASO'!L453),"Date last on school campus/facility is required","OK"),NA()))</f>
        <v>#N/A</v>
      </c>
      <c r="M453" s="40" t="e">
        <f>IF(AND('DO NOT USE_Case Formulas'!A453,ISBLANK('Captura de datos CASO'!M453)),"Specific Place in the Location is required",IF(ISBLANK('Captura de datos CASO'!M453),NA(),"OK"))</f>
        <v>#N/A</v>
      </c>
      <c r="N453" s="40" t="e">
        <f>IF(LEN('Captura de datos CASO'!N453)&gt;50,"Parent/Guardian Name must be less than 50 characters",IF('DO NOT USE_Case Formulas'!A453,"OK",NA()))</f>
        <v>#N/A</v>
      </c>
      <c r="O453" s="40" t="e">
        <f>IF(NOT(ISBLANK('Captura de datos CASO'!O453)),IF(AND(ISNUMBER('Captura de datos CASO'!O453),LEFT('Captura de datos CASO'!O453,1)&lt;&gt;"1",LEN('Captura de datos CASO'!O453)=10),"OK","Phone number must be valid format"),IF('DO NOT USE_Case Formulas'!A453,"OK",NA()))</f>
        <v>#N/A</v>
      </c>
      <c r="P453" s="53" t="e">
        <f>IF(AND(NOT(ISBLANK('Captura de datos CASO'!P453)),ISNA(VLOOKUP('Captura de datos CASO'!P453,'DO NOT USE_School Picklist'!$I$3:$I$5,1,FALSE))),"Please select a value from the drop-down menu",IF('DO NOT USE_Case Formulas'!A453,"OK",NA()))</f>
        <v>#N/A</v>
      </c>
      <c r="Q453" s="40" t="e">
        <f>IF(AND(NOT(ISBLANK('Captura de datos CASO'!Q453)),ISNA(VLOOKUP('Captura de datos CASO'!Q453,'DO NOT USE_School Picklist'!$E$3:$E$10,1,FALSE))),"Please select a value from the drop-down menu",IF('DO NOT USE_Case Formulas'!A453,"OK",NA()))</f>
        <v>#N/A</v>
      </c>
      <c r="R453" s="53" t="e">
        <f>IF(AND(NOT(ISBLANK('Captura de datos CASO'!R453)),ISNA(VLOOKUP('Captura de datos CASO'!R453,'DO NOT USE_School Picklist'!$W$3:$W$9,1,FALSE))),"Please select a value from the drop-down menu",IF('DO NOT USE_Case Formulas'!A453,"OK",NA()))</f>
        <v>#N/A</v>
      </c>
      <c r="S453" s="53" t="e">
        <f>IF(AND(NOT(ISBLANK('Captura de datos CASO'!S453)),ISNA(VLOOKUP('Captura de datos CASO'!S453,'DO NOT USE_School Picklist'!$W$3:$W$9,1,FALSE))),"Please select a value from the drop-down menu",IF('DO NOT USE_Case Formulas'!A453,"OK",NA()))</f>
        <v>#N/A</v>
      </c>
      <c r="T453" s="40" t="e">
        <f>IF(AND(NOT(ISBLANK('Captura de datos CASO'!T453)),ISNA(VLOOKUP('Captura de datos CASO'!T453,'DO NOT USE_School Picklist'!$F$3:$F$16,1,FALSE))),"Please select a value from the drop-down menu",IF('DO NOT USE_Case Formulas'!A453,"OK",NA()))</f>
        <v>#N/A</v>
      </c>
      <c r="U453" s="40" t="e">
        <f>IF(LEN('Captura de datos CASO'!U453)&gt;100,"Classroom(s) must be less than 100 characters",IF('DO NOT USE_Case Formulas'!A453,"OK",NA()))</f>
        <v>#N/A</v>
      </c>
      <c r="V453" s="40" t="e">
        <f>IF(AND(NOT(ISBLANK('Captura de datos CASO'!V453)),ISNA(VLOOKUP('Captura de datos CASO'!V453,'DO NOT USE_School Picklist'!$S$3:$S$12,1,FALSE))),"Please select a value from the drop-down menu",IF('DO NOT USE_Case Formulas'!A453,"OK",NA()))</f>
        <v>#N/A</v>
      </c>
      <c r="W453" s="40" t="e">
        <f>IF(AND(NOT(ISBLANK('Captura de datos CASO'!W453)),ISNA(VLOOKUP('Captura de datos CASO'!W453,'DO NOT USE_School Picklist'!$S$3:$S$12,1,FALSE))),"Please select a value from the drop-down menu",IF('DO NOT USE_Case Formulas'!A453,"OK",NA()))</f>
        <v>#N/A</v>
      </c>
      <c r="X453" s="40" t="e">
        <f>IF(LEN('Captura de datos CASO'!X453)&gt;80,"Name of Education Group must be less than 80 characters",IF('DO NOT USE_Case Formulas'!A453,"OK",NA()))</f>
        <v>#N/A</v>
      </c>
      <c r="Y453" s="40" t="e">
        <f>IF(AND(NOT(ISBLANK('Captura de datos CASO'!Y453)),ISNA(VLOOKUP('Captura de datos CASO'!Y453,'DO NOT USE_School Picklist'!$K$3:$K$6,1,FALSE))),"Please select a value from the drop-down menu",IF('DO NOT USE_Case Formulas'!A453,"OK",NA()))</f>
        <v>#N/A</v>
      </c>
      <c r="Z453" s="40" t="e">
        <f>IF(AND('DO NOT USE_Case Formulas'!A453,ISBLANK('Captura de datos CASO'!Z453)),"Has this person had symptoms? is required",IF(AND(NOT(ISBLANK('Captura de datos CASO'!Z453)),ISNA(VLOOKUP('Captura de datos CASO'!Z453,'DO NOT USE_School Picklist'!$D$3:$D$5,1,FALSE))),"Please select a value from the drop-down menu",IF(NOT(ISBLANK('Captura de datos CASO'!Z453)),"OK",NA())))</f>
        <v>#N/A</v>
      </c>
      <c r="AA453" s="40" t="e">
        <f>IF(AND('Captura de datos CASO'!Z453='DO NOT USE_School Picklist'!$D$3,ISBLANK('Captura de datos CASO'!AA453)),"Symptom Onset Date is required if Ever Symptomatic is Yes",IF('DO NOT USE_Case Formulas'!A453,"OK",NA()))</f>
        <v>#N/A</v>
      </c>
      <c r="AB453" s="40"/>
      <c r="AC453" s="40" t="e">
        <f ca="1">IF(AND('DO NOT USE_Case Formulas'!A453,ISBLANK('Captura de datos CASO'!AC453)),"Lab Result Test Date is required",IF('Captura de datos CASO'!AC453&gt;'DO NOT USE_School Picklist'!$C$3,"Test Date cannot be a future date",IF(NOT(ISBLANK('Captura de datos CASO'!AC453)),"OK",NA())))</f>
        <v>#N/A</v>
      </c>
      <c r="AD453" s="40" t="e">
        <f>IF(AND(NOT(ISBLANK('Captura de datos CASO'!AD453)),ISNA(VLOOKUP('Captura de datos CASO'!AD453,'DO NOT USE_School Picklist'!$R$3:$R$7,1,FALSE))),"Please select a value from the drop-down menu",IF('DO NOT USE_Case Formulas'!A453,"OK",NA()))</f>
        <v>#N/A</v>
      </c>
      <c r="AE453" s="40" t="e">
        <f>IF(AND('DO NOT USE_Case Formulas'!A453,ISBLANK('Captura de datos CASO'!AB453)),"Lab Result Test Result is required",IF(AND(NOT(ISBLANK('Captura de datos CASO'!AB453)),ISNA(VLOOKUP('Captura de datos CASO'!AB453,'DO NOT USE_School Picklist'!$Q$3:$Q$8,1,FALSE))),"Please select a value from the drop-down menu",IF('DO NOT USE_Case Formulas'!A453,"OK",NA())))</f>
        <v>#N/A</v>
      </c>
    </row>
    <row r="454" spans="1:31" x14ac:dyDescent="0.3">
      <c r="A454" s="39" t="e">
        <f>IF('DO NOT USE_Case Formulas'!A454,IF('DO NOT USE_Case Formulas'!B454,"Not all required fields are completed","OK"),NA())</f>
        <v>#N/A</v>
      </c>
      <c r="B454" s="40" t="e">
        <f>IF(AND('DO NOT USE_Case Formulas'!A454,ISBLANK('Captura de datos CASO'!B454)),"First Name is required",IF(NOT(ISBLANK('Captura de datos CASO'!B454)),"OK",NA()))</f>
        <v>#N/A</v>
      </c>
      <c r="C454" s="40" t="e">
        <f>IF(AND('DO NOT USE_Case Formulas'!A454,ISBLANK('Captura de datos CASO'!C454)),"Last Name is required",IF(NOT(ISBLANK('Captura de datos CASO'!C454)),"OK",NA()))</f>
        <v>#N/A</v>
      </c>
      <c r="D454" s="40" t="e">
        <f>IF(AND('DO NOT USE_Case Formulas'!A454,ISBLANK('Captura de datos CASO'!D454)),"Birthdate is required",IF(NOT(ISBLANK('Captura de datos CASO'!D454)),"OK",NA()))</f>
        <v>#N/A</v>
      </c>
      <c r="E454" s="40" t="e">
        <f>IF(AND('DO NOT USE_Case Formulas'!A454,ISBLANK('Captura de datos CASO'!E454)),"Mobile Phone is required",IF(NOT(ISBLANK('Captura de datos CASO'!E454)),IF(AND(ISNUMBER(VALUE('Captura de datos CASO'!E454)),LEFT('Captura de datos CASO'!E454,1)&lt;&gt;"1",LEN('Captura de datos CASO'!E454)=10),"OK","Phone number must be valid format"),NA()))</f>
        <v>#N/A</v>
      </c>
      <c r="F454" s="40" t="e">
        <f>IF(LEN('Captura de datos CASO'!F454)&gt;255,"Home Street Address must be less than 255 characters",IF('DO NOT USE_Case Formulas'!A454,"OK",NA()))</f>
        <v>#N/A</v>
      </c>
      <c r="G454" s="40" t="e">
        <f>IF(LEN('Captura de datos CASO'!G454)&gt;40,"City must be less than 40 characters",IF('DO NOT USE_Case Formulas'!A454,"OK",NA()))</f>
        <v>#N/A</v>
      </c>
      <c r="H454" s="40" t="e">
        <f>IF(AND(NOT(ISBLANK('Captura de datos CASO'!H454)),ISNA(VLOOKUP('Captura de datos CASO'!H454,'DO NOT USE_School Picklist'!$P$3:$P$52,1,FALSE))),"Please select a value from the drop-down menu",IF('DO NOT USE_Case Formulas'!A454,"OK",NA()))</f>
        <v>#N/A</v>
      </c>
      <c r="I454" s="40" t="e">
        <f>IF(AND('DO NOT USE_Case Formulas'!A454,ISBLANK('Captura de datos CASO'!I454)),"Zip is required",IF(ISBLANK('Captura de datos CASO'!I454),NA(),"OK"))</f>
        <v>#N/A</v>
      </c>
      <c r="J454" s="40" t="e">
        <f>IF(AND('DO NOT USE_Case Formulas'!A454,ISBLANK('Captura de datos CASO'!J454)),"Student or Staff? is required",IF(ISBLANK('Captura de datos CASO'!J454),NA(),IF(ISNA(VLOOKUP('Captura de datos CASO'!J454,'DO NOT USE_School Picklist'!$B$3:$B$6,1,FALSE)),"Please select a value from the drop-down menu","OK")))</f>
        <v>#N/A</v>
      </c>
      <c r="K454" s="40" t="e">
        <f>IF(AND('Captura de datos CASO'!J454='DO NOT USE_School Picklist'!$B$4,ISBLANK('Captura de datos CASO'!K454)),"Occupation/Job Title is required if Student or Staff? is Yes, staff/faculty or volunteer",IF('DO NOT USE_Case Formulas'!A454,"OK",NA()))</f>
        <v>#N/A</v>
      </c>
      <c r="L454" s="40" t="e">
        <f ca="1">IF('Captura de datos CASO'!L454&gt;'DO NOT USE_School Picklist'!$C$3,"Date last on school campus/facility cannot be a future date",IF('DO NOT USE_Case Formulas'!A454,IF(ISBLANK('Captura de datos CASO'!L454),"Date last on school campus/facility is required","OK"),NA()))</f>
        <v>#N/A</v>
      </c>
      <c r="M454" s="40" t="e">
        <f>IF(AND('DO NOT USE_Case Formulas'!A454,ISBLANK('Captura de datos CASO'!M454)),"Specific Place in the Location is required",IF(ISBLANK('Captura de datos CASO'!M454),NA(),"OK"))</f>
        <v>#N/A</v>
      </c>
      <c r="N454" s="40" t="e">
        <f>IF(LEN('Captura de datos CASO'!N454)&gt;50,"Parent/Guardian Name must be less than 50 characters",IF('DO NOT USE_Case Formulas'!A454,"OK",NA()))</f>
        <v>#N/A</v>
      </c>
      <c r="O454" s="40" t="e">
        <f>IF(NOT(ISBLANK('Captura de datos CASO'!O454)),IF(AND(ISNUMBER('Captura de datos CASO'!O454),LEFT('Captura de datos CASO'!O454,1)&lt;&gt;"1",LEN('Captura de datos CASO'!O454)=10),"OK","Phone number must be valid format"),IF('DO NOT USE_Case Formulas'!A454,"OK",NA()))</f>
        <v>#N/A</v>
      </c>
      <c r="P454" s="53" t="e">
        <f>IF(AND(NOT(ISBLANK('Captura de datos CASO'!P454)),ISNA(VLOOKUP('Captura de datos CASO'!P454,'DO NOT USE_School Picklist'!$I$3:$I$5,1,FALSE))),"Please select a value from the drop-down menu",IF('DO NOT USE_Case Formulas'!A454,"OK",NA()))</f>
        <v>#N/A</v>
      </c>
      <c r="Q454" s="40" t="e">
        <f>IF(AND(NOT(ISBLANK('Captura de datos CASO'!Q454)),ISNA(VLOOKUP('Captura de datos CASO'!Q454,'DO NOT USE_School Picklist'!$E$3:$E$10,1,FALSE))),"Please select a value from the drop-down menu",IF('DO NOT USE_Case Formulas'!A454,"OK",NA()))</f>
        <v>#N/A</v>
      </c>
      <c r="R454" s="53" t="e">
        <f>IF(AND(NOT(ISBLANK('Captura de datos CASO'!R454)),ISNA(VLOOKUP('Captura de datos CASO'!R454,'DO NOT USE_School Picklist'!$W$3:$W$9,1,FALSE))),"Please select a value from the drop-down menu",IF('DO NOT USE_Case Formulas'!A454,"OK",NA()))</f>
        <v>#N/A</v>
      </c>
      <c r="S454" s="53" t="e">
        <f>IF(AND(NOT(ISBLANK('Captura de datos CASO'!S454)),ISNA(VLOOKUP('Captura de datos CASO'!S454,'DO NOT USE_School Picklist'!$W$3:$W$9,1,FALSE))),"Please select a value from the drop-down menu",IF('DO NOT USE_Case Formulas'!A454,"OK",NA()))</f>
        <v>#N/A</v>
      </c>
      <c r="T454" s="40" t="e">
        <f>IF(AND(NOT(ISBLANK('Captura de datos CASO'!T454)),ISNA(VLOOKUP('Captura de datos CASO'!T454,'DO NOT USE_School Picklist'!$F$3:$F$16,1,FALSE))),"Please select a value from the drop-down menu",IF('DO NOT USE_Case Formulas'!A454,"OK",NA()))</f>
        <v>#N/A</v>
      </c>
      <c r="U454" s="40" t="e">
        <f>IF(LEN('Captura de datos CASO'!U454)&gt;100,"Classroom(s) must be less than 100 characters",IF('DO NOT USE_Case Formulas'!A454,"OK",NA()))</f>
        <v>#N/A</v>
      </c>
      <c r="V454" s="40" t="e">
        <f>IF(AND(NOT(ISBLANK('Captura de datos CASO'!V454)),ISNA(VLOOKUP('Captura de datos CASO'!V454,'DO NOT USE_School Picklist'!$S$3:$S$12,1,FALSE))),"Please select a value from the drop-down menu",IF('DO NOT USE_Case Formulas'!A454,"OK",NA()))</f>
        <v>#N/A</v>
      </c>
      <c r="W454" s="40" t="e">
        <f>IF(AND(NOT(ISBLANK('Captura de datos CASO'!W454)),ISNA(VLOOKUP('Captura de datos CASO'!W454,'DO NOT USE_School Picklist'!$S$3:$S$12,1,FALSE))),"Please select a value from the drop-down menu",IF('DO NOT USE_Case Formulas'!A454,"OK",NA()))</f>
        <v>#N/A</v>
      </c>
      <c r="X454" s="40" t="e">
        <f>IF(LEN('Captura de datos CASO'!X454)&gt;80,"Name of Education Group must be less than 80 characters",IF('DO NOT USE_Case Formulas'!A454,"OK",NA()))</f>
        <v>#N/A</v>
      </c>
      <c r="Y454" s="40" t="e">
        <f>IF(AND(NOT(ISBLANK('Captura de datos CASO'!Y454)),ISNA(VLOOKUP('Captura de datos CASO'!Y454,'DO NOT USE_School Picklist'!$K$3:$K$6,1,FALSE))),"Please select a value from the drop-down menu",IF('DO NOT USE_Case Formulas'!A454,"OK",NA()))</f>
        <v>#N/A</v>
      </c>
      <c r="Z454" s="40" t="e">
        <f>IF(AND('DO NOT USE_Case Formulas'!A454,ISBLANK('Captura de datos CASO'!Z454)),"Has this person had symptoms? is required",IF(AND(NOT(ISBLANK('Captura de datos CASO'!Z454)),ISNA(VLOOKUP('Captura de datos CASO'!Z454,'DO NOT USE_School Picklist'!$D$3:$D$5,1,FALSE))),"Please select a value from the drop-down menu",IF(NOT(ISBLANK('Captura de datos CASO'!Z454)),"OK",NA())))</f>
        <v>#N/A</v>
      </c>
      <c r="AA454" s="40" t="e">
        <f>IF(AND('Captura de datos CASO'!Z454='DO NOT USE_School Picklist'!$D$3,ISBLANK('Captura de datos CASO'!AA454)),"Symptom Onset Date is required if Ever Symptomatic is Yes",IF('DO NOT USE_Case Formulas'!A454,"OK",NA()))</f>
        <v>#N/A</v>
      </c>
      <c r="AB454" s="40"/>
      <c r="AC454" s="40" t="e">
        <f ca="1">IF(AND('DO NOT USE_Case Formulas'!A454,ISBLANK('Captura de datos CASO'!AC454)),"Lab Result Test Date is required",IF('Captura de datos CASO'!AC454&gt;'DO NOT USE_School Picklist'!$C$3,"Test Date cannot be a future date",IF(NOT(ISBLANK('Captura de datos CASO'!AC454)),"OK",NA())))</f>
        <v>#N/A</v>
      </c>
      <c r="AD454" s="40" t="e">
        <f>IF(AND(NOT(ISBLANK('Captura de datos CASO'!AD454)),ISNA(VLOOKUP('Captura de datos CASO'!AD454,'DO NOT USE_School Picklist'!$R$3:$R$7,1,FALSE))),"Please select a value from the drop-down menu",IF('DO NOT USE_Case Formulas'!A454,"OK",NA()))</f>
        <v>#N/A</v>
      </c>
      <c r="AE454" s="40" t="e">
        <f>IF(AND('DO NOT USE_Case Formulas'!A454,ISBLANK('Captura de datos CASO'!AB454)),"Lab Result Test Result is required",IF(AND(NOT(ISBLANK('Captura de datos CASO'!AB454)),ISNA(VLOOKUP('Captura de datos CASO'!AB454,'DO NOT USE_School Picklist'!$Q$3:$Q$8,1,FALSE))),"Please select a value from the drop-down menu",IF('DO NOT USE_Case Formulas'!A454,"OK",NA())))</f>
        <v>#N/A</v>
      </c>
    </row>
    <row r="455" spans="1:31" x14ac:dyDescent="0.3">
      <c r="A455" s="39" t="e">
        <f>IF('DO NOT USE_Case Formulas'!A455,IF('DO NOT USE_Case Formulas'!B455,"Not all required fields are completed","OK"),NA())</f>
        <v>#N/A</v>
      </c>
      <c r="B455" s="40" t="e">
        <f>IF(AND('DO NOT USE_Case Formulas'!A455,ISBLANK('Captura de datos CASO'!B455)),"First Name is required",IF(NOT(ISBLANK('Captura de datos CASO'!B455)),"OK",NA()))</f>
        <v>#N/A</v>
      </c>
      <c r="C455" s="40" t="e">
        <f>IF(AND('DO NOT USE_Case Formulas'!A455,ISBLANK('Captura de datos CASO'!C455)),"Last Name is required",IF(NOT(ISBLANK('Captura de datos CASO'!C455)),"OK",NA()))</f>
        <v>#N/A</v>
      </c>
      <c r="D455" s="40" t="e">
        <f>IF(AND('DO NOT USE_Case Formulas'!A455,ISBLANK('Captura de datos CASO'!D455)),"Birthdate is required",IF(NOT(ISBLANK('Captura de datos CASO'!D455)),"OK",NA()))</f>
        <v>#N/A</v>
      </c>
      <c r="E455" s="40" t="e">
        <f>IF(AND('DO NOT USE_Case Formulas'!A455,ISBLANK('Captura de datos CASO'!E455)),"Mobile Phone is required",IF(NOT(ISBLANK('Captura de datos CASO'!E455)),IF(AND(ISNUMBER(VALUE('Captura de datos CASO'!E455)),LEFT('Captura de datos CASO'!E455,1)&lt;&gt;"1",LEN('Captura de datos CASO'!E455)=10),"OK","Phone number must be valid format"),NA()))</f>
        <v>#N/A</v>
      </c>
      <c r="F455" s="40" t="e">
        <f>IF(LEN('Captura de datos CASO'!F455)&gt;255,"Home Street Address must be less than 255 characters",IF('DO NOT USE_Case Formulas'!A455,"OK",NA()))</f>
        <v>#N/A</v>
      </c>
      <c r="G455" s="40" t="e">
        <f>IF(LEN('Captura de datos CASO'!G455)&gt;40,"City must be less than 40 characters",IF('DO NOT USE_Case Formulas'!A455,"OK",NA()))</f>
        <v>#N/A</v>
      </c>
      <c r="H455" s="40" t="e">
        <f>IF(AND(NOT(ISBLANK('Captura de datos CASO'!H455)),ISNA(VLOOKUP('Captura de datos CASO'!H455,'DO NOT USE_School Picklist'!$P$3:$P$52,1,FALSE))),"Please select a value from the drop-down menu",IF('DO NOT USE_Case Formulas'!A455,"OK",NA()))</f>
        <v>#N/A</v>
      </c>
      <c r="I455" s="40" t="e">
        <f>IF(AND('DO NOT USE_Case Formulas'!A455,ISBLANK('Captura de datos CASO'!I455)),"Zip is required",IF(ISBLANK('Captura de datos CASO'!I455),NA(),"OK"))</f>
        <v>#N/A</v>
      </c>
      <c r="J455" s="40" t="e">
        <f>IF(AND('DO NOT USE_Case Formulas'!A455,ISBLANK('Captura de datos CASO'!J455)),"Student or Staff? is required",IF(ISBLANK('Captura de datos CASO'!J455),NA(),IF(ISNA(VLOOKUP('Captura de datos CASO'!J455,'DO NOT USE_School Picklist'!$B$3:$B$6,1,FALSE)),"Please select a value from the drop-down menu","OK")))</f>
        <v>#N/A</v>
      </c>
      <c r="K455" s="40" t="e">
        <f>IF(AND('Captura de datos CASO'!J455='DO NOT USE_School Picklist'!$B$4,ISBLANK('Captura de datos CASO'!K455)),"Occupation/Job Title is required if Student or Staff? is Yes, staff/faculty or volunteer",IF('DO NOT USE_Case Formulas'!A455,"OK",NA()))</f>
        <v>#N/A</v>
      </c>
      <c r="L455" s="40" t="e">
        <f ca="1">IF('Captura de datos CASO'!L455&gt;'DO NOT USE_School Picklist'!$C$3,"Date last on school campus/facility cannot be a future date",IF('DO NOT USE_Case Formulas'!A455,IF(ISBLANK('Captura de datos CASO'!L455),"Date last on school campus/facility is required","OK"),NA()))</f>
        <v>#N/A</v>
      </c>
      <c r="M455" s="40" t="e">
        <f>IF(AND('DO NOT USE_Case Formulas'!A455,ISBLANK('Captura de datos CASO'!M455)),"Specific Place in the Location is required",IF(ISBLANK('Captura de datos CASO'!M455),NA(),"OK"))</f>
        <v>#N/A</v>
      </c>
      <c r="N455" s="40" t="e">
        <f>IF(LEN('Captura de datos CASO'!N455)&gt;50,"Parent/Guardian Name must be less than 50 characters",IF('DO NOT USE_Case Formulas'!A455,"OK",NA()))</f>
        <v>#N/A</v>
      </c>
      <c r="O455" s="40" t="e">
        <f>IF(NOT(ISBLANK('Captura de datos CASO'!O455)),IF(AND(ISNUMBER('Captura de datos CASO'!O455),LEFT('Captura de datos CASO'!O455,1)&lt;&gt;"1",LEN('Captura de datos CASO'!O455)=10),"OK","Phone number must be valid format"),IF('DO NOT USE_Case Formulas'!A455,"OK",NA()))</f>
        <v>#N/A</v>
      </c>
      <c r="P455" s="53" t="e">
        <f>IF(AND(NOT(ISBLANK('Captura de datos CASO'!P455)),ISNA(VLOOKUP('Captura de datos CASO'!P455,'DO NOT USE_School Picklist'!$I$3:$I$5,1,FALSE))),"Please select a value from the drop-down menu",IF('DO NOT USE_Case Formulas'!A455,"OK",NA()))</f>
        <v>#N/A</v>
      </c>
      <c r="Q455" s="40" t="e">
        <f>IF(AND(NOT(ISBLANK('Captura de datos CASO'!Q455)),ISNA(VLOOKUP('Captura de datos CASO'!Q455,'DO NOT USE_School Picklist'!$E$3:$E$10,1,FALSE))),"Please select a value from the drop-down menu",IF('DO NOT USE_Case Formulas'!A455,"OK",NA()))</f>
        <v>#N/A</v>
      </c>
      <c r="R455" s="53" t="e">
        <f>IF(AND(NOT(ISBLANK('Captura de datos CASO'!R455)),ISNA(VLOOKUP('Captura de datos CASO'!R455,'DO NOT USE_School Picklist'!$W$3:$W$9,1,FALSE))),"Please select a value from the drop-down menu",IF('DO NOT USE_Case Formulas'!A455,"OK",NA()))</f>
        <v>#N/A</v>
      </c>
      <c r="S455" s="53" t="e">
        <f>IF(AND(NOT(ISBLANK('Captura de datos CASO'!S455)),ISNA(VLOOKUP('Captura de datos CASO'!S455,'DO NOT USE_School Picklist'!$W$3:$W$9,1,FALSE))),"Please select a value from the drop-down menu",IF('DO NOT USE_Case Formulas'!A455,"OK",NA()))</f>
        <v>#N/A</v>
      </c>
      <c r="T455" s="40" t="e">
        <f>IF(AND(NOT(ISBLANK('Captura de datos CASO'!T455)),ISNA(VLOOKUP('Captura de datos CASO'!T455,'DO NOT USE_School Picklist'!$F$3:$F$16,1,FALSE))),"Please select a value from the drop-down menu",IF('DO NOT USE_Case Formulas'!A455,"OK",NA()))</f>
        <v>#N/A</v>
      </c>
      <c r="U455" s="40" t="e">
        <f>IF(LEN('Captura de datos CASO'!U455)&gt;100,"Classroom(s) must be less than 100 characters",IF('DO NOT USE_Case Formulas'!A455,"OK",NA()))</f>
        <v>#N/A</v>
      </c>
      <c r="V455" s="40" t="e">
        <f>IF(AND(NOT(ISBLANK('Captura de datos CASO'!V455)),ISNA(VLOOKUP('Captura de datos CASO'!V455,'DO NOT USE_School Picklist'!$S$3:$S$12,1,FALSE))),"Please select a value from the drop-down menu",IF('DO NOT USE_Case Formulas'!A455,"OK",NA()))</f>
        <v>#N/A</v>
      </c>
      <c r="W455" s="40" t="e">
        <f>IF(AND(NOT(ISBLANK('Captura de datos CASO'!W455)),ISNA(VLOOKUP('Captura de datos CASO'!W455,'DO NOT USE_School Picklist'!$S$3:$S$12,1,FALSE))),"Please select a value from the drop-down menu",IF('DO NOT USE_Case Formulas'!A455,"OK",NA()))</f>
        <v>#N/A</v>
      </c>
      <c r="X455" s="40" t="e">
        <f>IF(LEN('Captura de datos CASO'!X455)&gt;80,"Name of Education Group must be less than 80 characters",IF('DO NOT USE_Case Formulas'!A455,"OK",NA()))</f>
        <v>#N/A</v>
      </c>
      <c r="Y455" s="40" t="e">
        <f>IF(AND(NOT(ISBLANK('Captura de datos CASO'!Y455)),ISNA(VLOOKUP('Captura de datos CASO'!Y455,'DO NOT USE_School Picklist'!$K$3:$K$6,1,FALSE))),"Please select a value from the drop-down menu",IF('DO NOT USE_Case Formulas'!A455,"OK",NA()))</f>
        <v>#N/A</v>
      </c>
      <c r="Z455" s="40" t="e">
        <f>IF(AND('DO NOT USE_Case Formulas'!A455,ISBLANK('Captura de datos CASO'!Z455)),"Has this person had symptoms? is required",IF(AND(NOT(ISBLANK('Captura de datos CASO'!Z455)),ISNA(VLOOKUP('Captura de datos CASO'!Z455,'DO NOT USE_School Picklist'!$D$3:$D$5,1,FALSE))),"Please select a value from the drop-down menu",IF(NOT(ISBLANK('Captura de datos CASO'!Z455)),"OK",NA())))</f>
        <v>#N/A</v>
      </c>
      <c r="AA455" s="40" t="e">
        <f>IF(AND('Captura de datos CASO'!Z455='DO NOT USE_School Picklist'!$D$3,ISBLANK('Captura de datos CASO'!AA455)),"Symptom Onset Date is required if Ever Symptomatic is Yes",IF('DO NOT USE_Case Formulas'!A455,"OK",NA()))</f>
        <v>#N/A</v>
      </c>
      <c r="AB455" s="40"/>
      <c r="AC455" s="40" t="e">
        <f ca="1">IF(AND('DO NOT USE_Case Formulas'!A455,ISBLANK('Captura de datos CASO'!AC455)),"Lab Result Test Date is required",IF('Captura de datos CASO'!AC455&gt;'DO NOT USE_School Picklist'!$C$3,"Test Date cannot be a future date",IF(NOT(ISBLANK('Captura de datos CASO'!AC455)),"OK",NA())))</f>
        <v>#N/A</v>
      </c>
      <c r="AD455" s="40" t="e">
        <f>IF(AND(NOT(ISBLANK('Captura de datos CASO'!AD455)),ISNA(VLOOKUP('Captura de datos CASO'!AD455,'DO NOT USE_School Picklist'!$R$3:$R$7,1,FALSE))),"Please select a value from the drop-down menu",IF('DO NOT USE_Case Formulas'!A455,"OK",NA()))</f>
        <v>#N/A</v>
      </c>
      <c r="AE455" s="40" t="e">
        <f>IF(AND('DO NOT USE_Case Formulas'!A455,ISBLANK('Captura de datos CASO'!AB455)),"Lab Result Test Result is required",IF(AND(NOT(ISBLANK('Captura de datos CASO'!AB455)),ISNA(VLOOKUP('Captura de datos CASO'!AB455,'DO NOT USE_School Picklist'!$Q$3:$Q$8,1,FALSE))),"Please select a value from the drop-down menu",IF('DO NOT USE_Case Formulas'!A455,"OK",NA())))</f>
        <v>#N/A</v>
      </c>
    </row>
    <row r="456" spans="1:31" x14ac:dyDescent="0.3">
      <c r="A456" s="39" t="e">
        <f>IF('DO NOT USE_Case Formulas'!A456,IF('DO NOT USE_Case Formulas'!B456,"Not all required fields are completed","OK"),NA())</f>
        <v>#N/A</v>
      </c>
      <c r="B456" s="40" t="e">
        <f>IF(AND('DO NOT USE_Case Formulas'!A456,ISBLANK('Captura de datos CASO'!B456)),"First Name is required",IF(NOT(ISBLANK('Captura de datos CASO'!B456)),"OK",NA()))</f>
        <v>#N/A</v>
      </c>
      <c r="C456" s="40" t="e">
        <f>IF(AND('DO NOT USE_Case Formulas'!A456,ISBLANK('Captura de datos CASO'!C456)),"Last Name is required",IF(NOT(ISBLANK('Captura de datos CASO'!C456)),"OK",NA()))</f>
        <v>#N/A</v>
      </c>
      <c r="D456" s="40" t="e">
        <f>IF(AND('DO NOT USE_Case Formulas'!A456,ISBLANK('Captura de datos CASO'!D456)),"Birthdate is required",IF(NOT(ISBLANK('Captura de datos CASO'!D456)),"OK",NA()))</f>
        <v>#N/A</v>
      </c>
      <c r="E456" s="40" t="e">
        <f>IF(AND('DO NOT USE_Case Formulas'!A456,ISBLANK('Captura de datos CASO'!E456)),"Mobile Phone is required",IF(NOT(ISBLANK('Captura de datos CASO'!E456)),IF(AND(ISNUMBER(VALUE('Captura de datos CASO'!E456)),LEFT('Captura de datos CASO'!E456,1)&lt;&gt;"1",LEN('Captura de datos CASO'!E456)=10),"OK","Phone number must be valid format"),NA()))</f>
        <v>#N/A</v>
      </c>
      <c r="F456" s="40" t="e">
        <f>IF(LEN('Captura de datos CASO'!F456)&gt;255,"Home Street Address must be less than 255 characters",IF('DO NOT USE_Case Formulas'!A456,"OK",NA()))</f>
        <v>#N/A</v>
      </c>
      <c r="G456" s="40" t="e">
        <f>IF(LEN('Captura de datos CASO'!G456)&gt;40,"City must be less than 40 characters",IF('DO NOT USE_Case Formulas'!A456,"OK",NA()))</f>
        <v>#N/A</v>
      </c>
      <c r="H456" s="40" t="e">
        <f>IF(AND(NOT(ISBLANK('Captura de datos CASO'!H456)),ISNA(VLOOKUP('Captura de datos CASO'!H456,'DO NOT USE_School Picklist'!$P$3:$P$52,1,FALSE))),"Please select a value from the drop-down menu",IF('DO NOT USE_Case Formulas'!A456,"OK",NA()))</f>
        <v>#N/A</v>
      </c>
      <c r="I456" s="40" t="e">
        <f>IF(AND('DO NOT USE_Case Formulas'!A456,ISBLANK('Captura de datos CASO'!I456)),"Zip is required",IF(ISBLANK('Captura de datos CASO'!I456),NA(),"OK"))</f>
        <v>#N/A</v>
      </c>
      <c r="J456" s="40" t="e">
        <f>IF(AND('DO NOT USE_Case Formulas'!A456,ISBLANK('Captura de datos CASO'!J456)),"Student or Staff? is required",IF(ISBLANK('Captura de datos CASO'!J456),NA(),IF(ISNA(VLOOKUP('Captura de datos CASO'!J456,'DO NOT USE_School Picklist'!$B$3:$B$6,1,FALSE)),"Please select a value from the drop-down menu","OK")))</f>
        <v>#N/A</v>
      </c>
      <c r="K456" s="40" t="e">
        <f>IF(AND('Captura de datos CASO'!J456='DO NOT USE_School Picklist'!$B$4,ISBLANK('Captura de datos CASO'!K456)),"Occupation/Job Title is required if Student or Staff? is Yes, staff/faculty or volunteer",IF('DO NOT USE_Case Formulas'!A456,"OK",NA()))</f>
        <v>#N/A</v>
      </c>
      <c r="L456" s="40" t="e">
        <f ca="1">IF('Captura de datos CASO'!L456&gt;'DO NOT USE_School Picklist'!$C$3,"Date last on school campus/facility cannot be a future date",IF('DO NOT USE_Case Formulas'!A456,IF(ISBLANK('Captura de datos CASO'!L456),"Date last on school campus/facility is required","OK"),NA()))</f>
        <v>#N/A</v>
      </c>
      <c r="M456" s="40" t="e">
        <f>IF(AND('DO NOT USE_Case Formulas'!A456,ISBLANK('Captura de datos CASO'!M456)),"Specific Place in the Location is required",IF(ISBLANK('Captura de datos CASO'!M456),NA(),"OK"))</f>
        <v>#N/A</v>
      </c>
      <c r="N456" s="40" t="e">
        <f>IF(LEN('Captura de datos CASO'!N456)&gt;50,"Parent/Guardian Name must be less than 50 characters",IF('DO NOT USE_Case Formulas'!A456,"OK",NA()))</f>
        <v>#N/A</v>
      </c>
      <c r="O456" s="40" t="e">
        <f>IF(NOT(ISBLANK('Captura de datos CASO'!O456)),IF(AND(ISNUMBER('Captura de datos CASO'!O456),LEFT('Captura de datos CASO'!O456,1)&lt;&gt;"1",LEN('Captura de datos CASO'!O456)=10),"OK","Phone number must be valid format"),IF('DO NOT USE_Case Formulas'!A456,"OK",NA()))</f>
        <v>#N/A</v>
      </c>
      <c r="P456" s="53" t="e">
        <f>IF(AND(NOT(ISBLANK('Captura de datos CASO'!P456)),ISNA(VLOOKUP('Captura de datos CASO'!P456,'DO NOT USE_School Picklist'!$I$3:$I$5,1,FALSE))),"Please select a value from the drop-down menu",IF('DO NOT USE_Case Formulas'!A456,"OK",NA()))</f>
        <v>#N/A</v>
      </c>
      <c r="Q456" s="40" t="e">
        <f>IF(AND(NOT(ISBLANK('Captura de datos CASO'!Q456)),ISNA(VLOOKUP('Captura de datos CASO'!Q456,'DO NOT USE_School Picklist'!$E$3:$E$10,1,FALSE))),"Please select a value from the drop-down menu",IF('DO NOT USE_Case Formulas'!A456,"OK",NA()))</f>
        <v>#N/A</v>
      </c>
      <c r="R456" s="53" t="e">
        <f>IF(AND(NOT(ISBLANK('Captura de datos CASO'!R456)),ISNA(VLOOKUP('Captura de datos CASO'!R456,'DO NOT USE_School Picklist'!$W$3:$W$9,1,FALSE))),"Please select a value from the drop-down menu",IF('DO NOT USE_Case Formulas'!A456,"OK",NA()))</f>
        <v>#N/A</v>
      </c>
      <c r="S456" s="53" t="e">
        <f>IF(AND(NOT(ISBLANK('Captura de datos CASO'!S456)),ISNA(VLOOKUP('Captura de datos CASO'!S456,'DO NOT USE_School Picklist'!$W$3:$W$9,1,FALSE))),"Please select a value from the drop-down menu",IF('DO NOT USE_Case Formulas'!A456,"OK",NA()))</f>
        <v>#N/A</v>
      </c>
      <c r="T456" s="40" t="e">
        <f>IF(AND(NOT(ISBLANK('Captura de datos CASO'!T456)),ISNA(VLOOKUP('Captura de datos CASO'!T456,'DO NOT USE_School Picklist'!$F$3:$F$16,1,FALSE))),"Please select a value from the drop-down menu",IF('DO NOT USE_Case Formulas'!A456,"OK",NA()))</f>
        <v>#N/A</v>
      </c>
      <c r="U456" s="40" t="e">
        <f>IF(LEN('Captura de datos CASO'!U456)&gt;100,"Classroom(s) must be less than 100 characters",IF('DO NOT USE_Case Formulas'!A456,"OK",NA()))</f>
        <v>#N/A</v>
      </c>
      <c r="V456" s="40" t="e">
        <f>IF(AND(NOT(ISBLANK('Captura de datos CASO'!V456)),ISNA(VLOOKUP('Captura de datos CASO'!V456,'DO NOT USE_School Picklist'!$S$3:$S$12,1,FALSE))),"Please select a value from the drop-down menu",IF('DO NOT USE_Case Formulas'!A456,"OK",NA()))</f>
        <v>#N/A</v>
      </c>
      <c r="W456" s="40" t="e">
        <f>IF(AND(NOT(ISBLANK('Captura de datos CASO'!W456)),ISNA(VLOOKUP('Captura de datos CASO'!W456,'DO NOT USE_School Picklist'!$S$3:$S$12,1,FALSE))),"Please select a value from the drop-down menu",IF('DO NOT USE_Case Formulas'!A456,"OK",NA()))</f>
        <v>#N/A</v>
      </c>
      <c r="X456" s="40" t="e">
        <f>IF(LEN('Captura de datos CASO'!X456)&gt;80,"Name of Education Group must be less than 80 characters",IF('DO NOT USE_Case Formulas'!A456,"OK",NA()))</f>
        <v>#N/A</v>
      </c>
      <c r="Y456" s="40" t="e">
        <f>IF(AND(NOT(ISBLANK('Captura de datos CASO'!Y456)),ISNA(VLOOKUP('Captura de datos CASO'!Y456,'DO NOT USE_School Picklist'!$K$3:$K$6,1,FALSE))),"Please select a value from the drop-down menu",IF('DO NOT USE_Case Formulas'!A456,"OK",NA()))</f>
        <v>#N/A</v>
      </c>
      <c r="Z456" s="40" t="e">
        <f>IF(AND('DO NOT USE_Case Formulas'!A456,ISBLANK('Captura de datos CASO'!Z456)),"Has this person had symptoms? is required",IF(AND(NOT(ISBLANK('Captura de datos CASO'!Z456)),ISNA(VLOOKUP('Captura de datos CASO'!Z456,'DO NOT USE_School Picklist'!$D$3:$D$5,1,FALSE))),"Please select a value from the drop-down menu",IF(NOT(ISBLANK('Captura de datos CASO'!Z456)),"OK",NA())))</f>
        <v>#N/A</v>
      </c>
      <c r="AA456" s="40" t="e">
        <f>IF(AND('Captura de datos CASO'!Z456='DO NOT USE_School Picklist'!$D$3,ISBLANK('Captura de datos CASO'!AA456)),"Symptom Onset Date is required if Ever Symptomatic is Yes",IF('DO NOT USE_Case Formulas'!A456,"OK",NA()))</f>
        <v>#N/A</v>
      </c>
      <c r="AB456" s="40"/>
      <c r="AC456" s="40" t="e">
        <f ca="1">IF(AND('DO NOT USE_Case Formulas'!A456,ISBLANK('Captura de datos CASO'!AC456)),"Lab Result Test Date is required",IF('Captura de datos CASO'!AC456&gt;'DO NOT USE_School Picklist'!$C$3,"Test Date cannot be a future date",IF(NOT(ISBLANK('Captura de datos CASO'!AC456)),"OK",NA())))</f>
        <v>#N/A</v>
      </c>
      <c r="AD456" s="40" t="e">
        <f>IF(AND(NOT(ISBLANK('Captura de datos CASO'!AD456)),ISNA(VLOOKUP('Captura de datos CASO'!AD456,'DO NOT USE_School Picklist'!$R$3:$R$7,1,FALSE))),"Please select a value from the drop-down menu",IF('DO NOT USE_Case Formulas'!A456,"OK",NA()))</f>
        <v>#N/A</v>
      </c>
      <c r="AE456" s="40" t="e">
        <f>IF(AND('DO NOT USE_Case Formulas'!A456,ISBLANK('Captura de datos CASO'!AB456)),"Lab Result Test Result is required",IF(AND(NOT(ISBLANK('Captura de datos CASO'!AB456)),ISNA(VLOOKUP('Captura de datos CASO'!AB456,'DO NOT USE_School Picklist'!$Q$3:$Q$8,1,FALSE))),"Please select a value from the drop-down menu",IF('DO NOT USE_Case Formulas'!A456,"OK",NA())))</f>
        <v>#N/A</v>
      </c>
    </row>
    <row r="457" spans="1:31" x14ac:dyDescent="0.3">
      <c r="A457" s="39" t="e">
        <f>IF('DO NOT USE_Case Formulas'!A457,IF('DO NOT USE_Case Formulas'!B457,"Not all required fields are completed","OK"),NA())</f>
        <v>#N/A</v>
      </c>
      <c r="B457" s="40" t="e">
        <f>IF(AND('DO NOT USE_Case Formulas'!A457,ISBLANK('Captura de datos CASO'!B457)),"First Name is required",IF(NOT(ISBLANK('Captura de datos CASO'!B457)),"OK",NA()))</f>
        <v>#N/A</v>
      </c>
      <c r="C457" s="40" t="e">
        <f>IF(AND('DO NOT USE_Case Formulas'!A457,ISBLANK('Captura de datos CASO'!C457)),"Last Name is required",IF(NOT(ISBLANK('Captura de datos CASO'!C457)),"OK",NA()))</f>
        <v>#N/A</v>
      </c>
      <c r="D457" s="40" t="e">
        <f>IF(AND('DO NOT USE_Case Formulas'!A457,ISBLANK('Captura de datos CASO'!D457)),"Birthdate is required",IF(NOT(ISBLANK('Captura de datos CASO'!D457)),"OK",NA()))</f>
        <v>#N/A</v>
      </c>
      <c r="E457" s="40" t="e">
        <f>IF(AND('DO NOT USE_Case Formulas'!A457,ISBLANK('Captura de datos CASO'!E457)),"Mobile Phone is required",IF(NOT(ISBLANK('Captura de datos CASO'!E457)),IF(AND(ISNUMBER(VALUE('Captura de datos CASO'!E457)),LEFT('Captura de datos CASO'!E457,1)&lt;&gt;"1",LEN('Captura de datos CASO'!E457)=10),"OK","Phone number must be valid format"),NA()))</f>
        <v>#N/A</v>
      </c>
      <c r="F457" s="40" t="e">
        <f>IF(LEN('Captura de datos CASO'!F457)&gt;255,"Home Street Address must be less than 255 characters",IF('DO NOT USE_Case Formulas'!A457,"OK",NA()))</f>
        <v>#N/A</v>
      </c>
      <c r="G457" s="40" t="e">
        <f>IF(LEN('Captura de datos CASO'!G457)&gt;40,"City must be less than 40 characters",IF('DO NOT USE_Case Formulas'!A457,"OK",NA()))</f>
        <v>#N/A</v>
      </c>
      <c r="H457" s="40" t="e">
        <f>IF(AND(NOT(ISBLANK('Captura de datos CASO'!H457)),ISNA(VLOOKUP('Captura de datos CASO'!H457,'DO NOT USE_School Picklist'!$P$3:$P$52,1,FALSE))),"Please select a value from the drop-down menu",IF('DO NOT USE_Case Formulas'!A457,"OK",NA()))</f>
        <v>#N/A</v>
      </c>
      <c r="I457" s="40" t="e">
        <f>IF(AND('DO NOT USE_Case Formulas'!A457,ISBLANK('Captura de datos CASO'!I457)),"Zip is required",IF(ISBLANK('Captura de datos CASO'!I457),NA(),"OK"))</f>
        <v>#N/A</v>
      </c>
      <c r="J457" s="40" t="e">
        <f>IF(AND('DO NOT USE_Case Formulas'!A457,ISBLANK('Captura de datos CASO'!J457)),"Student or Staff? is required",IF(ISBLANK('Captura de datos CASO'!J457),NA(),IF(ISNA(VLOOKUP('Captura de datos CASO'!J457,'DO NOT USE_School Picklist'!$B$3:$B$6,1,FALSE)),"Please select a value from the drop-down menu","OK")))</f>
        <v>#N/A</v>
      </c>
      <c r="K457" s="40" t="e">
        <f>IF(AND('Captura de datos CASO'!J457='DO NOT USE_School Picklist'!$B$4,ISBLANK('Captura de datos CASO'!K457)),"Occupation/Job Title is required if Student or Staff? is Yes, staff/faculty or volunteer",IF('DO NOT USE_Case Formulas'!A457,"OK",NA()))</f>
        <v>#N/A</v>
      </c>
      <c r="L457" s="40" t="e">
        <f ca="1">IF('Captura de datos CASO'!L457&gt;'DO NOT USE_School Picklist'!$C$3,"Date last on school campus/facility cannot be a future date",IF('DO NOT USE_Case Formulas'!A457,IF(ISBLANK('Captura de datos CASO'!L457),"Date last on school campus/facility is required","OK"),NA()))</f>
        <v>#N/A</v>
      </c>
      <c r="M457" s="40" t="e">
        <f>IF(AND('DO NOT USE_Case Formulas'!A457,ISBLANK('Captura de datos CASO'!M457)),"Specific Place in the Location is required",IF(ISBLANK('Captura de datos CASO'!M457),NA(),"OK"))</f>
        <v>#N/A</v>
      </c>
      <c r="N457" s="40" t="e">
        <f>IF(LEN('Captura de datos CASO'!N457)&gt;50,"Parent/Guardian Name must be less than 50 characters",IF('DO NOT USE_Case Formulas'!A457,"OK",NA()))</f>
        <v>#N/A</v>
      </c>
      <c r="O457" s="40" t="e">
        <f>IF(NOT(ISBLANK('Captura de datos CASO'!O457)),IF(AND(ISNUMBER('Captura de datos CASO'!O457),LEFT('Captura de datos CASO'!O457,1)&lt;&gt;"1",LEN('Captura de datos CASO'!O457)=10),"OK","Phone number must be valid format"),IF('DO NOT USE_Case Formulas'!A457,"OK",NA()))</f>
        <v>#N/A</v>
      </c>
      <c r="P457" s="53" t="e">
        <f>IF(AND(NOT(ISBLANK('Captura de datos CASO'!P457)),ISNA(VLOOKUP('Captura de datos CASO'!P457,'DO NOT USE_School Picklist'!$I$3:$I$5,1,FALSE))),"Please select a value from the drop-down menu",IF('DO NOT USE_Case Formulas'!A457,"OK",NA()))</f>
        <v>#N/A</v>
      </c>
      <c r="Q457" s="40" t="e">
        <f>IF(AND(NOT(ISBLANK('Captura de datos CASO'!Q457)),ISNA(VLOOKUP('Captura de datos CASO'!Q457,'DO NOT USE_School Picklist'!$E$3:$E$10,1,FALSE))),"Please select a value from the drop-down menu",IF('DO NOT USE_Case Formulas'!A457,"OK",NA()))</f>
        <v>#N/A</v>
      </c>
      <c r="R457" s="53" t="e">
        <f>IF(AND(NOT(ISBLANK('Captura de datos CASO'!R457)),ISNA(VLOOKUP('Captura de datos CASO'!R457,'DO NOT USE_School Picklist'!$W$3:$W$9,1,FALSE))),"Please select a value from the drop-down menu",IF('DO NOT USE_Case Formulas'!A457,"OK",NA()))</f>
        <v>#N/A</v>
      </c>
      <c r="S457" s="53" t="e">
        <f>IF(AND(NOT(ISBLANK('Captura de datos CASO'!S457)),ISNA(VLOOKUP('Captura de datos CASO'!S457,'DO NOT USE_School Picklist'!$W$3:$W$9,1,FALSE))),"Please select a value from the drop-down menu",IF('DO NOT USE_Case Formulas'!A457,"OK",NA()))</f>
        <v>#N/A</v>
      </c>
      <c r="T457" s="40" t="e">
        <f>IF(AND(NOT(ISBLANK('Captura de datos CASO'!T457)),ISNA(VLOOKUP('Captura de datos CASO'!T457,'DO NOT USE_School Picklist'!$F$3:$F$16,1,FALSE))),"Please select a value from the drop-down menu",IF('DO NOT USE_Case Formulas'!A457,"OK",NA()))</f>
        <v>#N/A</v>
      </c>
      <c r="U457" s="40" t="e">
        <f>IF(LEN('Captura de datos CASO'!U457)&gt;100,"Classroom(s) must be less than 100 characters",IF('DO NOT USE_Case Formulas'!A457,"OK",NA()))</f>
        <v>#N/A</v>
      </c>
      <c r="V457" s="40" t="e">
        <f>IF(AND(NOT(ISBLANK('Captura de datos CASO'!V457)),ISNA(VLOOKUP('Captura de datos CASO'!V457,'DO NOT USE_School Picklist'!$S$3:$S$12,1,FALSE))),"Please select a value from the drop-down menu",IF('DO NOT USE_Case Formulas'!A457,"OK",NA()))</f>
        <v>#N/A</v>
      </c>
      <c r="W457" s="40" t="e">
        <f>IF(AND(NOT(ISBLANK('Captura de datos CASO'!W457)),ISNA(VLOOKUP('Captura de datos CASO'!W457,'DO NOT USE_School Picklist'!$S$3:$S$12,1,FALSE))),"Please select a value from the drop-down menu",IF('DO NOT USE_Case Formulas'!A457,"OK",NA()))</f>
        <v>#N/A</v>
      </c>
      <c r="X457" s="40" t="e">
        <f>IF(LEN('Captura de datos CASO'!X457)&gt;80,"Name of Education Group must be less than 80 characters",IF('DO NOT USE_Case Formulas'!A457,"OK",NA()))</f>
        <v>#N/A</v>
      </c>
      <c r="Y457" s="40" t="e">
        <f>IF(AND(NOT(ISBLANK('Captura de datos CASO'!Y457)),ISNA(VLOOKUP('Captura de datos CASO'!Y457,'DO NOT USE_School Picklist'!$K$3:$K$6,1,FALSE))),"Please select a value from the drop-down menu",IF('DO NOT USE_Case Formulas'!A457,"OK",NA()))</f>
        <v>#N/A</v>
      </c>
      <c r="Z457" s="40" t="e">
        <f>IF(AND('DO NOT USE_Case Formulas'!A457,ISBLANK('Captura de datos CASO'!Z457)),"Has this person had symptoms? is required",IF(AND(NOT(ISBLANK('Captura de datos CASO'!Z457)),ISNA(VLOOKUP('Captura de datos CASO'!Z457,'DO NOT USE_School Picklist'!$D$3:$D$5,1,FALSE))),"Please select a value from the drop-down menu",IF(NOT(ISBLANK('Captura de datos CASO'!Z457)),"OK",NA())))</f>
        <v>#N/A</v>
      </c>
      <c r="AA457" s="40" t="e">
        <f>IF(AND('Captura de datos CASO'!Z457='DO NOT USE_School Picklist'!$D$3,ISBLANK('Captura de datos CASO'!AA457)),"Symptom Onset Date is required if Ever Symptomatic is Yes",IF('DO NOT USE_Case Formulas'!A457,"OK",NA()))</f>
        <v>#N/A</v>
      </c>
      <c r="AB457" s="40"/>
      <c r="AC457" s="40" t="e">
        <f ca="1">IF(AND('DO NOT USE_Case Formulas'!A457,ISBLANK('Captura de datos CASO'!AC457)),"Lab Result Test Date is required",IF('Captura de datos CASO'!AC457&gt;'DO NOT USE_School Picklist'!$C$3,"Test Date cannot be a future date",IF(NOT(ISBLANK('Captura de datos CASO'!AC457)),"OK",NA())))</f>
        <v>#N/A</v>
      </c>
      <c r="AD457" s="40" t="e">
        <f>IF(AND(NOT(ISBLANK('Captura de datos CASO'!AD457)),ISNA(VLOOKUP('Captura de datos CASO'!AD457,'DO NOT USE_School Picklist'!$R$3:$R$7,1,FALSE))),"Please select a value from the drop-down menu",IF('DO NOT USE_Case Formulas'!A457,"OK",NA()))</f>
        <v>#N/A</v>
      </c>
      <c r="AE457" s="40" t="e">
        <f>IF(AND('DO NOT USE_Case Formulas'!A457,ISBLANK('Captura de datos CASO'!AB457)),"Lab Result Test Result is required",IF(AND(NOT(ISBLANK('Captura de datos CASO'!AB457)),ISNA(VLOOKUP('Captura de datos CASO'!AB457,'DO NOT USE_School Picklist'!$Q$3:$Q$8,1,FALSE))),"Please select a value from the drop-down menu",IF('DO NOT USE_Case Formulas'!A457,"OK",NA())))</f>
        <v>#N/A</v>
      </c>
    </row>
    <row r="458" spans="1:31" x14ac:dyDescent="0.3">
      <c r="A458" s="39" t="e">
        <f>IF('DO NOT USE_Case Formulas'!A458,IF('DO NOT USE_Case Formulas'!B458,"Not all required fields are completed","OK"),NA())</f>
        <v>#N/A</v>
      </c>
      <c r="B458" s="40" t="e">
        <f>IF(AND('DO NOT USE_Case Formulas'!A458,ISBLANK('Captura de datos CASO'!B458)),"First Name is required",IF(NOT(ISBLANK('Captura de datos CASO'!B458)),"OK",NA()))</f>
        <v>#N/A</v>
      </c>
      <c r="C458" s="40" t="e">
        <f>IF(AND('DO NOT USE_Case Formulas'!A458,ISBLANK('Captura de datos CASO'!C458)),"Last Name is required",IF(NOT(ISBLANK('Captura de datos CASO'!C458)),"OK",NA()))</f>
        <v>#N/A</v>
      </c>
      <c r="D458" s="40" t="e">
        <f>IF(AND('DO NOT USE_Case Formulas'!A458,ISBLANK('Captura de datos CASO'!D458)),"Birthdate is required",IF(NOT(ISBLANK('Captura de datos CASO'!D458)),"OK",NA()))</f>
        <v>#N/A</v>
      </c>
      <c r="E458" s="40" t="e">
        <f>IF(AND('DO NOT USE_Case Formulas'!A458,ISBLANK('Captura de datos CASO'!E458)),"Mobile Phone is required",IF(NOT(ISBLANK('Captura de datos CASO'!E458)),IF(AND(ISNUMBER(VALUE('Captura de datos CASO'!E458)),LEFT('Captura de datos CASO'!E458,1)&lt;&gt;"1",LEN('Captura de datos CASO'!E458)=10),"OK","Phone number must be valid format"),NA()))</f>
        <v>#N/A</v>
      </c>
      <c r="F458" s="40" t="e">
        <f>IF(LEN('Captura de datos CASO'!F458)&gt;255,"Home Street Address must be less than 255 characters",IF('DO NOT USE_Case Formulas'!A458,"OK",NA()))</f>
        <v>#N/A</v>
      </c>
      <c r="G458" s="40" t="e">
        <f>IF(LEN('Captura de datos CASO'!G458)&gt;40,"City must be less than 40 characters",IF('DO NOT USE_Case Formulas'!A458,"OK",NA()))</f>
        <v>#N/A</v>
      </c>
      <c r="H458" s="40" t="e">
        <f>IF(AND(NOT(ISBLANK('Captura de datos CASO'!H458)),ISNA(VLOOKUP('Captura de datos CASO'!H458,'DO NOT USE_School Picklist'!$P$3:$P$52,1,FALSE))),"Please select a value from the drop-down menu",IF('DO NOT USE_Case Formulas'!A458,"OK",NA()))</f>
        <v>#N/A</v>
      </c>
      <c r="I458" s="40" t="e">
        <f>IF(AND('DO NOT USE_Case Formulas'!A458,ISBLANK('Captura de datos CASO'!I458)),"Zip is required",IF(ISBLANK('Captura de datos CASO'!I458),NA(),"OK"))</f>
        <v>#N/A</v>
      </c>
      <c r="J458" s="40" t="e">
        <f>IF(AND('DO NOT USE_Case Formulas'!A458,ISBLANK('Captura de datos CASO'!J458)),"Student or Staff? is required",IF(ISBLANK('Captura de datos CASO'!J458),NA(),IF(ISNA(VLOOKUP('Captura de datos CASO'!J458,'DO NOT USE_School Picklist'!$B$3:$B$6,1,FALSE)),"Please select a value from the drop-down menu","OK")))</f>
        <v>#N/A</v>
      </c>
      <c r="K458" s="40" t="e">
        <f>IF(AND('Captura de datos CASO'!J458='DO NOT USE_School Picklist'!$B$4,ISBLANK('Captura de datos CASO'!K458)),"Occupation/Job Title is required if Student or Staff? is Yes, staff/faculty or volunteer",IF('DO NOT USE_Case Formulas'!A458,"OK",NA()))</f>
        <v>#N/A</v>
      </c>
      <c r="L458" s="40" t="e">
        <f ca="1">IF('Captura de datos CASO'!L458&gt;'DO NOT USE_School Picklist'!$C$3,"Date last on school campus/facility cannot be a future date",IF('DO NOT USE_Case Formulas'!A458,IF(ISBLANK('Captura de datos CASO'!L458),"Date last on school campus/facility is required","OK"),NA()))</f>
        <v>#N/A</v>
      </c>
      <c r="M458" s="40" t="e">
        <f>IF(AND('DO NOT USE_Case Formulas'!A458,ISBLANK('Captura de datos CASO'!M458)),"Specific Place in the Location is required",IF(ISBLANK('Captura de datos CASO'!M458),NA(),"OK"))</f>
        <v>#N/A</v>
      </c>
      <c r="N458" s="40" t="e">
        <f>IF(LEN('Captura de datos CASO'!N458)&gt;50,"Parent/Guardian Name must be less than 50 characters",IF('DO NOT USE_Case Formulas'!A458,"OK",NA()))</f>
        <v>#N/A</v>
      </c>
      <c r="O458" s="40" t="e">
        <f>IF(NOT(ISBLANK('Captura de datos CASO'!O458)),IF(AND(ISNUMBER('Captura de datos CASO'!O458),LEFT('Captura de datos CASO'!O458,1)&lt;&gt;"1",LEN('Captura de datos CASO'!O458)=10),"OK","Phone number must be valid format"),IF('DO NOT USE_Case Formulas'!A458,"OK",NA()))</f>
        <v>#N/A</v>
      </c>
      <c r="P458" s="53" t="e">
        <f>IF(AND(NOT(ISBLANK('Captura de datos CASO'!P458)),ISNA(VLOOKUP('Captura de datos CASO'!P458,'DO NOT USE_School Picklist'!$I$3:$I$5,1,FALSE))),"Please select a value from the drop-down menu",IF('DO NOT USE_Case Formulas'!A458,"OK",NA()))</f>
        <v>#N/A</v>
      </c>
      <c r="Q458" s="40" t="e">
        <f>IF(AND(NOT(ISBLANK('Captura de datos CASO'!Q458)),ISNA(VLOOKUP('Captura de datos CASO'!Q458,'DO NOT USE_School Picklist'!$E$3:$E$10,1,FALSE))),"Please select a value from the drop-down menu",IF('DO NOT USE_Case Formulas'!A458,"OK",NA()))</f>
        <v>#N/A</v>
      </c>
      <c r="R458" s="53" t="e">
        <f>IF(AND(NOT(ISBLANK('Captura de datos CASO'!R458)),ISNA(VLOOKUP('Captura de datos CASO'!R458,'DO NOT USE_School Picklist'!$W$3:$W$9,1,FALSE))),"Please select a value from the drop-down menu",IF('DO NOT USE_Case Formulas'!A458,"OK",NA()))</f>
        <v>#N/A</v>
      </c>
      <c r="S458" s="53" t="e">
        <f>IF(AND(NOT(ISBLANK('Captura de datos CASO'!S458)),ISNA(VLOOKUP('Captura de datos CASO'!S458,'DO NOT USE_School Picklist'!$W$3:$W$9,1,FALSE))),"Please select a value from the drop-down menu",IF('DO NOT USE_Case Formulas'!A458,"OK",NA()))</f>
        <v>#N/A</v>
      </c>
      <c r="T458" s="40" t="e">
        <f>IF(AND(NOT(ISBLANK('Captura de datos CASO'!T458)),ISNA(VLOOKUP('Captura de datos CASO'!T458,'DO NOT USE_School Picklist'!$F$3:$F$16,1,FALSE))),"Please select a value from the drop-down menu",IF('DO NOT USE_Case Formulas'!A458,"OK",NA()))</f>
        <v>#N/A</v>
      </c>
      <c r="U458" s="40" t="e">
        <f>IF(LEN('Captura de datos CASO'!U458)&gt;100,"Classroom(s) must be less than 100 characters",IF('DO NOT USE_Case Formulas'!A458,"OK",NA()))</f>
        <v>#N/A</v>
      </c>
      <c r="V458" s="40" t="e">
        <f>IF(AND(NOT(ISBLANK('Captura de datos CASO'!V458)),ISNA(VLOOKUP('Captura de datos CASO'!V458,'DO NOT USE_School Picklist'!$S$3:$S$12,1,FALSE))),"Please select a value from the drop-down menu",IF('DO NOT USE_Case Formulas'!A458,"OK",NA()))</f>
        <v>#N/A</v>
      </c>
      <c r="W458" s="40" t="e">
        <f>IF(AND(NOT(ISBLANK('Captura de datos CASO'!W458)),ISNA(VLOOKUP('Captura de datos CASO'!W458,'DO NOT USE_School Picklist'!$S$3:$S$12,1,FALSE))),"Please select a value from the drop-down menu",IF('DO NOT USE_Case Formulas'!A458,"OK",NA()))</f>
        <v>#N/A</v>
      </c>
      <c r="X458" s="40" t="e">
        <f>IF(LEN('Captura de datos CASO'!X458)&gt;80,"Name of Education Group must be less than 80 characters",IF('DO NOT USE_Case Formulas'!A458,"OK",NA()))</f>
        <v>#N/A</v>
      </c>
      <c r="Y458" s="40" t="e">
        <f>IF(AND(NOT(ISBLANK('Captura de datos CASO'!Y458)),ISNA(VLOOKUP('Captura de datos CASO'!Y458,'DO NOT USE_School Picklist'!$K$3:$K$6,1,FALSE))),"Please select a value from the drop-down menu",IF('DO NOT USE_Case Formulas'!A458,"OK",NA()))</f>
        <v>#N/A</v>
      </c>
      <c r="Z458" s="40" t="e">
        <f>IF(AND('DO NOT USE_Case Formulas'!A458,ISBLANK('Captura de datos CASO'!Z458)),"Has this person had symptoms? is required",IF(AND(NOT(ISBLANK('Captura de datos CASO'!Z458)),ISNA(VLOOKUP('Captura de datos CASO'!Z458,'DO NOT USE_School Picklist'!$D$3:$D$5,1,FALSE))),"Please select a value from the drop-down menu",IF(NOT(ISBLANK('Captura de datos CASO'!Z458)),"OK",NA())))</f>
        <v>#N/A</v>
      </c>
      <c r="AA458" s="40" t="e">
        <f>IF(AND('Captura de datos CASO'!Z458='DO NOT USE_School Picklist'!$D$3,ISBLANK('Captura de datos CASO'!AA458)),"Symptom Onset Date is required if Ever Symptomatic is Yes",IF('DO NOT USE_Case Formulas'!A458,"OK",NA()))</f>
        <v>#N/A</v>
      </c>
      <c r="AB458" s="40"/>
      <c r="AC458" s="40" t="e">
        <f ca="1">IF(AND('DO NOT USE_Case Formulas'!A458,ISBLANK('Captura de datos CASO'!AC458)),"Lab Result Test Date is required",IF('Captura de datos CASO'!AC458&gt;'DO NOT USE_School Picklist'!$C$3,"Test Date cannot be a future date",IF(NOT(ISBLANK('Captura de datos CASO'!AC458)),"OK",NA())))</f>
        <v>#N/A</v>
      </c>
      <c r="AD458" s="40" t="e">
        <f>IF(AND(NOT(ISBLANK('Captura de datos CASO'!AD458)),ISNA(VLOOKUP('Captura de datos CASO'!AD458,'DO NOT USE_School Picklist'!$R$3:$R$7,1,FALSE))),"Please select a value from the drop-down menu",IF('DO NOT USE_Case Formulas'!A458,"OK",NA()))</f>
        <v>#N/A</v>
      </c>
      <c r="AE458" s="40" t="e">
        <f>IF(AND('DO NOT USE_Case Formulas'!A458,ISBLANK('Captura de datos CASO'!AB458)),"Lab Result Test Result is required",IF(AND(NOT(ISBLANK('Captura de datos CASO'!AB458)),ISNA(VLOOKUP('Captura de datos CASO'!AB458,'DO NOT USE_School Picklist'!$Q$3:$Q$8,1,FALSE))),"Please select a value from the drop-down menu",IF('DO NOT USE_Case Formulas'!A458,"OK",NA())))</f>
        <v>#N/A</v>
      </c>
    </row>
    <row r="459" spans="1:31" x14ac:dyDescent="0.3">
      <c r="A459" s="39" t="e">
        <f>IF('DO NOT USE_Case Formulas'!A459,IF('DO NOT USE_Case Formulas'!B459,"Not all required fields are completed","OK"),NA())</f>
        <v>#N/A</v>
      </c>
      <c r="B459" s="40" t="e">
        <f>IF(AND('DO NOT USE_Case Formulas'!A459,ISBLANK('Captura de datos CASO'!B459)),"First Name is required",IF(NOT(ISBLANK('Captura de datos CASO'!B459)),"OK",NA()))</f>
        <v>#N/A</v>
      </c>
      <c r="C459" s="40" t="e">
        <f>IF(AND('DO NOT USE_Case Formulas'!A459,ISBLANK('Captura de datos CASO'!C459)),"Last Name is required",IF(NOT(ISBLANK('Captura de datos CASO'!C459)),"OK",NA()))</f>
        <v>#N/A</v>
      </c>
      <c r="D459" s="40" t="e">
        <f>IF(AND('DO NOT USE_Case Formulas'!A459,ISBLANK('Captura de datos CASO'!D459)),"Birthdate is required",IF(NOT(ISBLANK('Captura de datos CASO'!D459)),"OK",NA()))</f>
        <v>#N/A</v>
      </c>
      <c r="E459" s="40" t="e">
        <f>IF(AND('DO NOT USE_Case Formulas'!A459,ISBLANK('Captura de datos CASO'!E459)),"Mobile Phone is required",IF(NOT(ISBLANK('Captura de datos CASO'!E459)),IF(AND(ISNUMBER(VALUE('Captura de datos CASO'!E459)),LEFT('Captura de datos CASO'!E459,1)&lt;&gt;"1",LEN('Captura de datos CASO'!E459)=10),"OK","Phone number must be valid format"),NA()))</f>
        <v>#N/A</v>
      </c>
      <c r="F459" s="40" t="e">
        <f>IF(LEN('Captura de datos CASO'!F459)&gt;255,"Home Street Address must be less than 255 characters",IF('DO NOT USE_Case Formulas'!A459,"OK",NA()))</f>
        <v>#N/A</v>
      </c>
      <c r="G459" s="40" t="e">
        <f>IF(LEN('Captura de datos CASO'!G459)&gt;40,"City must be less than 40 characters",IF('DO NOT USE_Case Formulas'!A459,"OK",NA()))</f>
        <v>#N/A</v>
      </c>
      <c r="H459" s="40" t="e">
        <f>IF(AND(NOT(ISBLANK('Captura de datos CASO'!H459)),ISNA(VLOOKUP('Captura de datos CASO'!H459,'DO NOT USE_School Picklist'!$P$3:$P$52,1,FALSE))),"Please select a value from the drop-down menu",IF('DO NOT USE_Case Formulas'!A459,"OK",NA()))</f>
        <v>#N/A</v>
      </c>
      <c r="I459" s="40" t="e">
        <f>IF(AND('DO NOT USE_Case Formulas'!A459,ISBLANK('Captura de datos CASO'!I459)),"Zip is required",IF(ISBLANK('Captura de datos CASO'!I459),NA(),"OK"))</f>
        <v>#N/A</v>
      </c>
      <c r="J459" s="40" t="e">
        <f>IF(AND('DO NOT USE_Case Formulas'!A459,ISBLANK('Captura de datos CASO'!J459)),"Student or Staff? is required",IF(ISBLANK('Captura de datos CASO'!J459),NA(),IF(ISNA(VLOOKUP('Captura de datos CASO'!J459,'DO NOT USE_School Picklist'!$B$3:$B$6,1,FALSE)),"Please select a value from the drop-down menu","OK")))</f>
        <v>#N/A</v>
      </c>
      <c r="K459" s="40" t="e">
        <f>IF(AND('Captura de datos CASO'!J459='DO NOT USE_School Picklist'!$B$4,ISBLANK('Captura de datos CASO'!K459)),"Occupation/Job Title is required if Student or Staff? is Yes, staff/faculty or volunteer",IF('DO NOT USE_Case Formulas'!A459,"OK",NA()))</f>
        <v>#N/A</v>
      </c>
      <c r="L459" s="40" t="e">
        <f ca="1">IF('Captura de datos CASO'!L459&gt;'DO NOT USE_School Picklist'!$C$3,"Date last on school campus/facility cannot be a future date",IF('DO NOT USE_Case Formulas'!A459,IF(ISBLANK('Captura de datos CASO'!L459),"Date last on school campus/facility is required","OK"),NA()))</f>
        <v>#N/A</v>
      </c>
      <c r="M459" s="40" t="e">
        <f>IF(AND('DO NOT USE_Case Formulas'!A459,ISBLANK('Captura de datos CASO'!M459)),"Specific Place in the Location is required",IF(ISBLANK('Captura de datos CASO'!M459),NA(),"OK"))</f>
        <v>#N/A</v>
      </c>
      <c r="N459" s="40" t="e">
        <f>IF(LEN('Captura de datos CASO'!N459)&gt;50,"Parent/Guardian Name must be less than 50 characters",IF('DO NOT USE_Case Formulas'!A459,"OK",NA()))</f>
        <v>#N/A</v>
      </c>
      <c r="O459" s="40" t="e">
        <f>IF(NOT(ISBLANK('Captura de datos CASO'!O459)),IF(AND(ISNUMBER('Captura de datos CASO'!O459),LEFT('Captura de datos CASO'!O459,1)&lt;&gt;"1",LEN('Captura de datos CASO'!O459)=10),"OK","Phone number must be valid format"),IF('DO NOT USE_Case Formulas'!A459,"OK",NA()))</f>
        <v>#N/A</v>
      </c>
      <c r="P459" s="53" t="e">
        <f>IF(AND(NOT(ISBLANK('Captura de datos CASO'!P459)),ISNA(VLOOKUP('Captura de datos CASO'!P459,'DO NOT USE_School Picklist'!$I$3:$I$5,1,FALSE))),"Please select a value from the drop-down menu",IF('DO NOT USE_Case Formulas'!A459,"OK",NA()))</f>
        <v>#N/A</v>
      </c>
      <c r="Q459" s="40" t="e">
        <f>IF(AND(NOT(ISBLANK('Captura de datos CASO'!Q459)),ISNA(VLOOKUP('Captura de datos CASO'!Q459,'DO NOT USE_School Picklist'!$E$3:$E$10,1,FALSE))),"Please select a value from the drop-down menu",IF('DO NOT USE_Case Formulas'!A459,"OK",NA()))</f>
        <v>#N/A</v>
      </c>
      <c r="R459" s="53" t="e">
        <f>IF(AND(NOT(ISBLANK('Captura de datos CASO'!R459)),ISNA(VLOOKUP('Captura de datos CASO'!R459,'DO NOT USE_School Picklist'!$W$3:$W$9,1,FALSE))),"Please select a value from the drop-down menu",IF('DO NOT USE_Case Formulas'!A459,"OK",NA()))</f>
        <v>#N/A</v>
      </c>
      <c r="S459" s="53" t="e">
        <f>IF(AND(NOT(ISBLANK('Captura de datos CASO'!S459)),ISNA(VLOOKUP('Captura de datos CASO'!S459,'DO NOT USE_School Picklist'!$W$3:$W$9,1,FALSE))),"Please select a value from the drop-down menu",IF('DO NOT USE_Case Formulas'!A459,"OK",NA()))</f>
        <v>#N/A</v>
      </c>
      <c r="T459" s="40" t="e">
        <f>IF(AND(NOT(ISBLANK('Captura de datos CASO'!T459)),ISNA(VLOOKUP('Captura de datos CASO'!T459,'DO NOT USE_School Picklist'!$F$3:$F$16,1,FALSE))),"Please select a value from the drop-down menu",IF('DO NOT USE_Case Formulas'!A459,"OK",NA()))</f>
        <v>#N/A</v>
      </c>
      <c r="U459" s="40" t="e">
        <f>IF(LEN('Captura de datos CASO'!U459)&gt;100,"Classroom(s) must be less than 100 characters",IF('DO NOT USE_Case Formulas'!A459,"OK",NA()))</f>
        <v>#N/A</v>
      </c>
      <c r="V459" s="40" t="e">
        <f>IF(AND(NOT(ISBLANK('Captura de datos CASO'!V459)),ISNA(VLOOKUP('Captura de datos CASO'!V459,'DO NOT USE_School Picklist'!$S$3:$S$12,1,FALSE))),"Please select a value from the drop-down menu",IF('DO NOT USE_Case Formulas'!A459,"OK",NA()))</f>
        <v>#N/A</v>
      </c>
      <c r="W459" s="40" t="e">
        <f>IF(AND(NOT(ISBLANK('Captura de datos CASO'!W459)),ISNA(VLOOKUP('Captura de datos CASO'!W459,'DO NOT USE_School Picklist'!$S$3:$S$12,1,FALSE))),"Please select a value from the drop-down menu",IF('DO NOT USE_Case Formulas'!A459,"OK",NA()))</f>
        <v>#N/A</v>
      </c>
      <c r="X459" s="40" t="e">
        <f>IF(LEN('Captura de datos CASO'!X459)&gt;80,"Name of Education Group must be less than 80 characters",IF('DO NOT USE_Case Formulas'!A459,"OK",NA()))</f>
        <v>#N/A</v>
      </c>
      <c r="Y459" s="40" t="e">
        <f>IF(AND(NOT(ISBLANK('Captura de datos CASO'!Y459)),ISNA(VLOOKUP('Captura de datos CASO'!Y459,'DO NOT USE_School Picklist'!$K$3:$K$6,1,FALSE))),"Please select a value from the drop-down menu",IF('DO NOT USE_Case Formulas'!A459,"OK",NA()))</f>
        <v>#N/A</v>
      </c>
      <c r="Z459" s="40" t="e">
        <f>IF(AND('DO NOT USE_Case Formulas'!A459,ISBLANK('Captura de datos CASO'!Z459)),"Has this person had symptoms? is required",IF(AND(NOT(ISBLANK('Captura de datos CASO'!Z459)),ISNA(VLOOKUP('Captura de datos CASO'!Z459,'DO NOT USE_School Picklist'!$D$3:$D$5,1,FALSE))),"Please select a value from the drop-down menu",IF(NOT(ISBLANK('Captura de datos CASO'!Z459)),"OK",NA())))</f>
        <v>#N/A</v>
      </c>
      <c r="AA459" s="40" t="e">
        <f>IF(AND('Captura de datos CASO'!Z459='DO NOT USE_School Picklist'!$D$3,ISBLANK('Captura de datos CASO'!AA459)),"Symptom Onset Date is required if Ever Symptomatic is Yes",IF('DO NOT USE_Case Formulas'!A459,"OK",NA()))</f>
        <v>#N/A</v>
      </c>
      <c r="AB459" s="40"/>
      <c r="AC459" s="40" t="e">
        <f ca="1">IF(AND('DO NOT USE_Case Formulas'!A459,ISBLANK('Captura de datos CASO'!AC459)),"Lab Result Test Date is required",IF('Captura de datos CASO'!AC459&gt;'DO NOT USE_School Picklist'!$C$3,"Test Date cannot be a future date",IF(NOT(ISBLANK('Captura de datos CASO'!AC459)),"OK",NA())))</f>
        <v>#N/A</v>
      </c>
      <c r="AD459" s="40" t="e">
        <f>IF(AND(NOT(ISBLANK('Captura de datos CASO'!AD459)),ISNA(VLOOKUP('Captura de datos CASO'!AD459,'DO NOT USE_School Picklist'!$R$3:$R$7,1,FALSE))),"Please select a value from the drop-down menu",IF('DO NOT USE_Case Formulas'!A459,"OK",NA()))</f>
        <v>#N/A</v>
      </c>
      <c r="AE459" s="40" t="e">
        <f>IF(AND('DO NOT USE_Case Formulas'!A459,ISBLANK('Captura de datos CASO'!AB459)),"Lab Result Test Result is required",IF(AND(NOT(ISBLANK('Captura de datos CASO'!AB459)),ISNA(VLOOKUP('Captura de datos CASO'!AB459,'DO NOT USE_School Picklist'!$Q$3:$Q$8,1,FALSE))),"Please select a value from the drop-down menu",IF('DO NOT USE_Case Formulas'!A459,"OK",NA())))</f>
        <v>#N/A</v>
      </c>
    </row>
    <row r="460" spans="1:31" x14ac:dyDescent="0.3">
      <c r="A460" s="39" t="e">
        <f>IF('DO NOT USE_Case Formulas'!A460,IF('DO NOT USE_Case Formulas'!B460,"Not all required fields are completed","OK"),NA())</f>
        <v>#N/A</v>
      </c>
      <c r="B460" s="40" t="e">
        <f>IF(AND('DO NOT USE_Case Formulas'!A460,ISBLANK('Captura de datos CASO'!B460)),"First Name is required",IF(NOT(ISBLANK('Captura de datos CASO'!B460)),"OK",NA()))</f>
        <v>#N/A</v>
      </c>
      <c r="C460" s="40" t="e">
        <f>IF(AND('DO NOT USE_Case Formulas'!A460,ISBLANK('Captura de datos CASO'!C460)),"Last Name is required",IF(NOT(ISBLANK('Captura de datos CASO'!C460)),"OK",NA()))</f>
        <v>#N/A</v>
      </c>
      <c r="D460" s="40" t="e">
        <f>IF(AND('DO NOT USE_Case Formulas'!A460,ISBLANK('Captura de datos CASO'!D460)),"Birthdate is required",IF(NOT(ISBLANK('Captura de datos CASO'!D460)),"OK",NA()))</f>
        <v>#N/A</v>
      </c>
      <c r="E460" s="40" t="e">
        <f>IF(AND('DO NOT USE_Case Formulas'!A460,ISBLANK('Captura de datos CASO'!E460)),"Mobile Phone is required",IF(NOT(ISBLANK('Captura de datos CASO'!E460)),IF(AND(ISNUMBER(VALUE('Captura de datos CASO'!E460)),LEFT('Captura de datos CASO'!E460,1)&lt;&gt;"1",LEN('Captura de datos CASO'!E460)=10),"OK","Phone number must be valid format"),NA()))</f>
        <v>#N/A</v>
      </c>
      <c r="F460" s="40" t="e">
        <f>IF(LEN('Captura de datos CASO'!F460)&gt;255,"Home Street Address must be less than 255 characters",IF('DO NOT USE_Case Formulas'!A460,"OK",NA()))</f>
        <v>#N/A</v>
      </c>
      <c r="G460" s="40" t="e">
        <f>IF(LEN('Captura de datos CASO'!G460)&gt;40,"City must be less than 40 characters",IF('DO NOT USE_Case Formulas'!A460,"OK",NA()))</f>
        <v>#N/A</v>
      </c>
      <c r="H460" s="40" t="e">
        <f>IF(AND(NOT(ISBLANK('Captura de datos CASO'!H460)),ISNA(VLOOKUP('Captura de datos CASO'!H460,'DO NOT USE_School Picklist'!$P$3:$P$52,1,FALSE))),"Please select a value from the drop-down menu",IF('DO NOT USE_Case Formulas'!A460,"OK",NA()))</f>
        <v>#N/A</v>
      </c>
      <c r="I460" s="40" t="e">
        <f>IF(AND('DO NOT USE_Case Formulas'!A460,ISBLANK('Captura de datos CASO'!I460)),"Zip is required",IF(ISBLANK('Captura de datos CASO'!I460),NA(),"OK"))</f>
        <v>#N/A</v>
      </c>
      <c r="J460" s="40" t="e">
        <f>IF(AND('DO NOT USE_Case Formulas'!A460,ISBLANK('Captura de datos CASO'!J460)),"Student or Staff? is required",IF(ISBLANK('Captura de datos CASO'!J460),NA(),IF(ISNA(VLOOKUP('Captura de datos CASO'!J460,'DO NOT USE_School Picklist'!$B$3:$B$6,1,FALSE)),"Please select a value from the drop-down menu","OK")))</f>
        <v>#N/A</v>
      </c>
      <c r="K460" s="40" t="e">
        <f>IF(AND('Captura de datos CASO'!J460='DO NOT USE_School Picklist'!$B$4,ISBLANK('Captura de datos CASO'!K460)),"Occupation/Job Title is required if Student or Staff? is Yes, staff/faculty or volunteer",IF('DO NOT USE_Case Formulas'!A460,"OK",NA()))</f>
        <v>#N/A</v>
      </c>
      <c r="L460" s="40" t="e">
        <f ca="1">IF('Captura de datos CASO'!L460&gt;'DO NOT USE_School Picklist'!$C$3,"Date last on school campus/facility cannot be a future date",IF('DO NOT USE_Case Formulas'!A460,IF(ISBLANK('Captura de datos CASO'!L460),"Date last on school campus/facility is required","OK"),NA()))</f>
        <v>#N/A</v>
      </c>
      <c r="M460" s="40" t="e">
        <f>IF(AND('DO NOT USE_Case Formulas'!A460,ISBLANK('Captura de datos CASO'!M460)),"Specific Place in the Location is required",IF(ISBLANK('Captura de datos CASO'!M460),NA(),"OK"))</f>
        <v>#N/A</v>
      </c>
      <c r="N460" s="40" t="e">
        <f>IF(LEN('Captura de datos CASO'!N460)&gt;50,"Parent/Guardian Name must be less than 50 characters",IF('DO NOT USE_Case Formulas'!A460,"OK",NA()))</f>
        <v>#N/A</v>
      </c>
      <c r="O460" s="40" t="e">
        <f>IF(NOT(ISBLANK('Captura de datos CASO'!O460)),IF(AND(ISNUMBER('Captura de datos CASO'!O460),LEFT('Captura de datos CASO'!O460,1)&lt;&gt;"1",LEN('Captura de datos CASO'!O460)=10),"OK","Phone number must be valid format"),IF('DO NOT USE_Case Formulas'!A460,"OK",NA()))</f>
        <v>#N/A</v>
      </c>
      <c r="P460" s="53" t="e">
        <f>IF(AND(NOT(ISBLANK('Captura de datos CASO'!P460)),ISNA(VLOOKUP('Captura de datos CASO'!P460,'DO NOT USE_School Picklist'!$I$3:$I$5,1,FALSE))),"Please select a value from the drop-down menu",IF('DO NOT USE_Case Formulas'!A460,"OK",NA()))</f>
        <v>#N/A</v>
      </c>
      <c r="Q460" s="40" t="e">
        <f>IF(AND(NOT(ISBLANK('Captura de datos CASO'!Q460)),ISNA(VLOOKUP('Captura de datos CASO'!Q460,'DO NOT USE_School Picklist'!$E$3:$E$10,1,FALSE))),"Please select a value from the drop-down menu",IF('DO NOT USE_Case Formulas'!A460,"OK",NA()))</f>
        <v>#N/A</v>
      </c>
      <c r="R460" s="53" t="e">
        <f>IF(AND(NOT(ISBLANK('Captura de datos CASO'!R460)),ISNA(VLOOKUP('Captura de datos CASO'!R460,'DO NOT USE_School Picklist'!$W$3:$W$9,1,FALSE))),"Please select a value from the drop-down menu",IF('DO NOT USE_Case Formulas'!A460,"OK",NA()))</f>
        <v>#N/A</v>
      </c>
      <c r="S460" s="53" t="e">
        <f>IF(AND(NOT(ISBLANK('Captura de datos CASO'!S460)),ISNA(VLOOKUP('Captura de datos CASO'!S460,'DO NOT USE_School Picklist'!$W$3:$W$9,1,FALSE))),"Please select a value from the drop-down menu",IF('DO NOT USE_Case Formulas'!A460,"OK",NA()))</f>
        <v>#N/A</v>
      </c>
      <c r="T460" s="40" t="e">
        <f>IF(AND(NOT(ISBLANK('Captura de datos CASO'!T460)),ISNA(VLOOKUP('Captura de datos CASO'!T460,'DO NOT USE_School Picklist'!$F$3:$F$16,1,FALSE))),"Please select a value from the drop-down menu",IF('DO NOT USE_Case Formulas'!A460,"OK",NA()))</f>
        <v>#N/A</v>
      </c>
      <c r="U460" s="40" t="e">
        <f>IF(LEN('Captura de datos CASO'!U460)&gt;100,"Classroom(s) must be less than 100 characters",IF('DO NOT USE_Case Formulas'!A460,"OK",NA()))</f>
        <v>#N/A</v>
      </c>
      <c r="V460" s="40" t="e">
        <f>IF(AND(NOT(ISBLANK('Captura de datos CASO'!V460)),ISNA(VLOOKUP('Captura de datos CASO'!V460,'DO NOT USE_School Picklist'!$S$3:$S$12,1,FALSE))),"Please select a value from the drop-down menu",IF('DO NOT USE_Case Formulas'!A460,"OK",NA()))</f>
        <v>#N/A</v>
      </c>
      <c r="W460" s="40" t="e">
        <f>IF(AND(NOT(ISBLANK('Captura de datos CASO'!W460)),ISNA(VLOOKUP('Captura de datos CASO'!W460,'DO NOT USE_School Picklist'!$S$3:$S$12,1,FALSE))),"Please select a value from the drop-down menu",IF('DO NOT USE_Case Formulas'!A460,"OK",NA()))</f>
        <v>#N/A</v>
      </c>
      <c r="X460" s="40" t="e">
        <f>IF(LEN('Captura de datos CASO'!X460)&gt;80,"Name of Education Group must be less than 80 characters",IF('DO NOT USE_Case Formulas'!A460,"OK",NA()))</f>
        <v>#N/A</v>
      </c>
      <c r="Y460" s="40" t="e">
        <f>IF(AND(NOT(ISBLANK('Captura de datos CASO'!Y460)),ISNA(VLOOKUP('Captura de datos CASO'!Y460,'DO NOT USE_School Picklist'!$K$3:$K$6,1,FALSE))),"Please select a value from the drop-down menu",IF('DO NOT USE_Case Formulas'!A460,"OK",NA()))</f>
        <v>#N/A</v>
      </c>
      <c r="Z460" s="40" t="e">
        <f>IF(AND('DO NOT USE_Case Formulas'!A460,ISBLANK('Captura de datos CASO'!Z460)),"Has this person had symptoms? is required",IF(AND(NOT(ISBLANK('Captura de datos CASO'!Z460)),ISNA(VLOOKUP('Captura de datos CASO'!Z460,'DO NOT USE_School Picklist'!$D$3:$D$5,1,FALSE))),"Please select a value from the drop-down menu",IF(NOT(ISBLANK('Captura de datos CASO'!Z460)),"OK",NA())))</f>
        <v>#N/A</v>
      </c>
      <c r="AA460" s="40" t="e">
        <f>IF(AND('Captura de datos CASO'!Z460='DO NOT USE_School Picklist'!$D$3,ISBLANK('Captura de datos CASO'!AA460)),"Symptom Onset Date is required if Ever Symptomatic is Yes",IF('DO NOT USE_Case Formulas'!A460,"OK",NA()))</f>
        <v>#N/A</v>
      </c>
      <c r="AB460" s="40"/>
      <c r="AC460" s="40" t="e">
        <f ca="1">IF(AND('DO NOT USE_Case Formulas'!A460,ISBLANK('Captura de datos CASO'!AC460)),"Lab Result Test Date is required",IF('Captura de datos CASO'!AC460&gt;'DO NOT USE_School Picklist'!$C$3,"Test Date cannot be a future date",IF(NOT(ISBLANK('Captura de datos CASO'!AC460)),"OK",NA())))</f>
        <v>#N/A</v>
      </c>
      <c r="AD460" s="40" t="e">
        <f>IF(AND(NOT(ISBLANK('Captura de datos CASO'!AD460)),ISNA(VLOOKUP('Captura de datos CASO'!AD460,'DO NOT USE_School Picklist'!$R$3:$R$7,1,FALSE))),"Please select a value from the drop-down menu",IF('DO NOT USE_Case Formulas'!A460,"OK",NA()))</f>
        <v>#N/A</v>
      </c>
      <c r="AE460" s="40" t="e">
        <f>IF(AND('DO NOT USE_Case Formulas'!A460,ISBLANK('Captura de datos CASO'!AB460)),"Lab Result Test Result is required",IF(AND(NOT(ISBLANK('Captura de datos CASO'!AB460)),ISNA(VLOOKUP('Captura de datos CASO'!AB460,'DO NOT USE_School Picklist'!$Q$3:$Q$8,1,FALSE))),"Please select a value from the drop-down menu",IF('DO NOT USE_Case Formulas'!A460,"OK",NA())))</f>
        <v>#N/A</v>
      </c>
    </row>
    <row r="461" spans="1:31" x14ac:dyDescent="0.3">
      <c r="A461" s="39" t="e">
        <f>IF('DO NOT USE_Case Formulas'!A461,IF('DO NOT USE_Case Formulas'!B461,"Not all required fields are completed","OK"),NA())</f>
        <v>#N/A</v>
      </c>
      <c r="B461" s="40" t="e">
        <f>IF(AND('DO NOT USE_Case Formulas'!A461,ISBLANK('Captura de datos CASO'!B461)),"First Name is required",IF(NOT(ISBLANK('Captura de datos CASO'!B461)),"OK",NA()))</f>
        <v>#N/A</v>
      </c>
      <c r="C461" s="40" t="e">
        <f>IF(AND('DO NOT USE_Case Formulas'!A461,ISBLANK('Captura de datos CASO'!C461)),"Last Name is required",IF(NOT(ISBLANK('Captura de datos CASO'!C461)),"OK",NA()))</f>
        <v>#N/A</v>
      </c>
      <c r="D461" s="40" t="e">
        <f>IF(AND('DO NOT USE_Case Formulas'!A461,ISBLANK('Captura de datos CASO'!D461)),"Birthdate is required",IF(NOT(ISBLANK('Captura de datos CASO'!D461)),"OK",NA()))</f>
        <v>#N/A</v>
      </c>
      <c r="E461" s="40" t="e">
        <f>IF(AND('DO NOT USE_Case Formulas'!A461,ISBLANK('Captura de datos CASO'!E461)),"Mobile Phone is required",IF(NOT(ISBLANK('Captura de datos CASO'!E461)),IF(AND(ISNUMBER(VALUE('Captura de datos CASO'!E461)),LEFT('Captura de datos CASO'!E461,1)&lt;&gt;"1",LEN('Captura de datos CASO'!E461)=10),"OK","Phone number must be valid format"),NA()))</f>
        <v>#N/A</v>
      </c>
      <c r="F461" s="40" t="e">
        <f>IF(LEN('Captura de datos CASO'!F461)&gt;255,"Home Street Address must be less than 255 characters",IF('DO NOT USE_Case Formulas'!A461,"OK",NA()))</f>
        <v>#N/A</v>
      </c>
      <c r="G461" s="40" t="e">
        <f>IF(LEN('Captura de datos CASO'!G461)&gt;40,"City must be less than 40 characters",IF('DO NOT USE_Case Formulas'!A461,"OK",NA()))</f>
        <v>#N/A</v>
      </c>
      <c r="H461" s="40" t="e">
        <f>IF(AND(NOT(ISBLANK('Captura de datos CASO'!H461)),ISNA(VLOOKUP('Captura de datos CASO'!H461,'DO NOT USE_School Picklist'!$P$3:$P$52,1,FALSE))),"Please select a value from the drop-down menu",IF('DO NOT USE_Case Formulas'!A461,"OK",NA()))</f>
        <v>#N/A</v>
      </c>
      <c r="I461" s="40" t="e">
        <f>IF(AND('DO NOT USE_Case Formulas'!A461,ISBLANK('Captura de datos CASO'!I461)),"Zip is required",IF(ISBLANK('Captura de datos CASO'!I461),NA(),"OK"))</f>
        <v>#N/A</v>
      </c>
      <c r="J461" s="40" t="e">
        <f>IF(AND('DO NOT USE_Case Formulas'!A461,ISBLANK('Captura de datos CASO'!J461)),"Student or Staff? is required",IF(ISBLANK('Captura de datos CASO'!J461),NA(),IF(ISNA(VLOOKUP('Captura de datos CASO'!J461,'DO NOT USE_School Picklist'!$B$3:$B$6,1,FALSE)),"Please select a value from the drop-down menu","OK")))</f>
        <v>#N/A</v>
      </c>
      <c r="K461" s="40" t="e">
        <f>IF(AND('Captura de datos CASO'!J461='DO NOT USE_School Picklist'!$B$4,ISBLANK('Captura de datos CASO'!K461)),"Occupation/Job Title is required if Student or Staff? is Yes, staff/faculty or volunteer",IF('DO NOT USE_Case Formulas'!A461,"OK",NA()))</f>
        <v>#N/A</v>
      </c>
      <c r="L461" s="40" t="e">
        <f ca="1">IF('Captura de datos CASO'!L461&gt;'DO NOT USE_School Picklist'!$C$3,"Date last on school campus/facility cannot be a future date",IF('DO NOT USE_Case Formulas'!A461,IF(ISBLANK('Captura de datos CASO'!L461),"Date last on school campus/facility is required","OK"),NA()))</f>
        <v>#N/A</v>
      </c>
      <c r="M461" s="40" t="e">
        <f>IF(AND('DO NOT USE_Case Formulas'!A461,ISBLANK('Captura de datos CASO'!M461)),"Specific Place in the Location is required",IF(ISBLANK('Captura de datos CASO'!M461),NA(),"OK"))</f>
        <v>#N/A</v>
      </c>
      <c r="N461" s="40" t="e">
        <f>IF(LEN('Captura de datos CASO'!N461)&gt;50,"Parent/Guardian Name must be less than 50 characters",IF('DO NOT USE_Case Formulas'!A461,"OK",NA()))</f>
        <v>#N/A</v>
      </c>
      <c r="O461" s="40" t="e">
        <f>IF(NOT(ISBLANK('Captura de datos CASO'!O461)),IF(AND(ISNUMBER('Captura de datos CASO'!O461),LEFT('Captura de datos CASO'!O461,1)&lt;&gt;"1",LEN('Captura de datos CASO'!O461)=10),"OK","Phone number must be valid format"),IF('DO NOT USE_Case Formulas'!A461,"OK",NA()))</f>
        <v>#N/A</v>
      </c>
      <c r="P461" s="53" t="e">
        <f>IF(AND(NOT(ISBLANK('Captura de datos CASO'!P461)),ISNA(VLOOKUP('Captura de datos CASO'!P461,'DO NOT USE_School Picklist'!$I$3:$I$5,1,FALSE))),"Please select a value from the drop-down menu",IF('DO NOT USE_Case Formulas'!A461,"OK",NA()))</f>
        <v>#N/A</v>
      </c>
      <c r="Q461" s="40" t="e">
        <f>IF(AND(NOT(ISBLANK('Captura de datos CASO'!Q461)),ISNA(VLOOKUP('Captura de datos CASO'!Q461,'DO NOT USE_School Picklist'!$E$3:$E$10,1,FALSE))),"Please select a value from the drop-down menu",IF('DO NOT USE_Case Formulas'!A461,"OK",NA()))</f>
        <v>#N/A</v>
      </c>
      <c r="R461" s="53" t="e">
        <f>IF(AND(NOT(ISBLANK('Captura de datos CASO'!R461)),ISNA(VLOOKUP('Captura de datos CASO'!R461,'DO NOT USE_School Picklist'!$W$3:$W$9,1,FALSE))),"Please select a value from the drop-down menu",IF('DO NOT USE_Case Formulas'!A461,"OK",NA()))</f>
        <v>#N/A</v>
      </c>
      <c r="S461" s="53" t="e">
        <f>IF(AND(NOT(ISBLANK('Captura de datos CASO'!S461)),ISNA(VLOOKUP('Captura de datos CASO'!S461,'DO NOT USE_School Picklist'!$W$3:$W$9,1,FALSE))),"Please select a value from the drop-down menu",IF('DO NOT USE_Case Formulas'!A461,"OK",NA()))</f>
        <v>#N/A</v>
      </c>
      <c r="T461" s="40" t="e">
        <f>IF(AND(NOT(ISBLANK('Captura de datos CASO'!T461)),ISNA(VLOOKUP('Captura de datos CASO'!T461,'DO NOT USE_School Picklist'!$F$3:$F$16,1,FALSE))),"Please select a value from the drop-down menu",IF('DO NOT USE_Case Formulas'!A461,"OK",NA()))</f>
        <v>#N/A</v>
      </c>
      <c r="U461" s="40" t="e">
        <f>IF(LEN('Captura de datos CASO'!U461)&gt;100,"Classroom(s) must be less than 100 characters",IF('DO NOT USE_Case Formulas'!A461,"OK",NA()))</f>
        <v>#N/A</v>
      </c>
      <c r="V461" s="40" t="e">
        <f>IF(AND(NOT(ISBLANK('Captura de datos CASO'!V461)),ISNA(VLOOKUP('Captura de datos CASO'!V461,'DO NOT USE_School Picklist'!$S$3:$S$12,1,FALSE))),"Please select a value from the drop-down menu",IF('DO NOT USE_Case Formulas'!A461,"OK",NA()))</f>
        <v>#N/A</v>
      </c>
      <c r="W461" s="40" t="e">
        <f>IF(AND(NOT(ISBLANK('Captura de datos CASO'!W461)),ISNA(VLOOKUP('Captura de datos CASO'!W461,'DO NOT USE_School Picklist'!$S$3:$S$12,1,FALSE))),"Please select a value from the drop-down menu",IF('DO NOT USE_Case Formulas'!A461,"OK",NA()))</f>
        <v>#N/A</v>
      </c>
      <c r="X461" s="40" t="e">
        <f>IF(LEN('Captura de datos CASO'!X461)&gt;80,"Name of Education Group must be less than 80 characters",IF('DO NOT USE_Case Formulas'!A461,"OK",NA()))</f>
        <v>#N/A</v>
      </c>
      <c r="Y461" s="40" t="e">
        <f>IF(AND(NOT(ISBLANK('Captura de datos CASO'!Y461)),ISNA(VLOOKUP('Captura de datos CASO'!Y461,'DO NOT USE_School Picklist'!$K$3:$K$6,1,FALSE))),"Please select a value from the drop-down menu",IF('DO NOT USE_Case Formulas'!A461,"OK",NA()))</f>
        <v>#N/A</v>
      </c>
      <c r="Z461" s="40" t="e">
        <f>IF(AND('DO NOT USE_Case Formulas'!A461,ISBLANK('Captura de datos CASO'!Z461)),"Has this person had symptoms? is required",IF(AND(NOT(ISBLANK('Captura de datos CASO'!Z461)),ISNA(VLOOKUP('Captura de datos CASO'!Z461,'DO NOT USE_School Picklist'!$D$3:$D$5,1,FALSE))),"Please select a value from the drop-down menu",IF(NOT(ISBLANK('Captura de datos CASO'!Z461)),"OK",NA())))</f>
        <v>#N/A</v>
      </c>
      <c r="AA461" s="40" t="e">
        <f>IF(AND('Captura de datos CASO'!Z461='DO NOT USE_School Picklist'!$D$3,ISBLANK('Captura de datos CASO'!AA461)),"Symptom Onset Date is required if Ever Symptomatic is Yes",IF('DO NOT USE_Case Formulas'!A461,"OK",NA()))</f>
        <v>#N/A</v>
      </c>
      <c r="AB461" s="40"/>
      <c r="AC461" s="40" t="e">
        <f ca="1">IF(AND('DO NOT USE_Case Formulas'!A461,ISBLANK('Captura de datos CASO'!AC461)),"Lab Result Test Date is required",IF('Captura de datos CASO'!AC461&gt;'DO NOT USE_School Picklist'!$C$3,"Test Date cannot be a future date",IF(NOT(ISBLANK('Captura de datos CASO'!AC461)),"OK",NA())))</f>
        <v>#N/A</v>
      </c>
      <c r="AD461" s="40" t="e">
        <f>IF(AND(NOT(ISBLANK('Captura de datos CASO'!AD461)),ISNA(VLOOKUP('Captura de datos CASO'!AD461,'DO NOT USE_School Picklist'!$R$3:$R$7,1,FALSE))),"Please select a value from the drop-down menu",IF('DO NOT USE_Case Formulas'!A461,"OK",NA()))</f>
        <v>#N/A</v>
      </c>
      <c r="AE461" s="40" t="e">
        <f>IF(AND('DO NOT USE_Case Formulas'!A461,ISBLANK('Captura de datos CASO'!AB461)),"Lab Result Test Result is required",IF(AND(NOT(ISBLANK('Captura de datos CASO'!AB461)),ISNA(VLOOKUP('Captura de datos CASO'!AB461,'DO NOT USE_School Picklist'!$Q$3:$Q$8,1,FALSE))),"Please select a value from the drop-down menu",IF('DO NOT USE_Case Formulas'!A461,"OK",NA())))</f>
        <v>#N/A</v>
      </c>
    </row>
    <row r="462" spans="1:31" x14ac:dyDescent="0.3">
      <c r="A462" s="39" t="e">
        <f>IF('DO NOT USE_Case Formulas'!A462,IF('DO NOT USE_Case Formulas'!B462,"Not all required fields are completed","OK"),NA())</f>
        <v>#N/A</v>
      </c>
      <c r="B462" s="40" t="e">
        <f>IF(AND('DO NOT USE_Case Formulas'!A462,ISBLANK('Captura de datos CASO'!B462)),"First Name is required",IF(NOT(ISBLANK('Captura de datos CASO'!B462)),"OK",NA()))</f>
        <v>#N/A</v>
      </c>
      <c r="C462" s="40" t="e">
        <f>IF(AND('DO NOT USE_Case Formulas'!A462,ISBLANK('Captura de datos CASO'!C462)),"Last Name is required",IF(NOT(ISBLANK('Captura de datos CASO'!C462)),"OK",NA()))</f>
        <v>#N/A</v>
      </c>
      <c r="D462" s="40" t="e">
        <f>IF(AND('DO NOT USE_Case Formulas'!A462,ISBLANK('Captura de datos CASO'!D462)),"Birthdate is required",IF(NOT(ISBLANK('Captura de datos CASO'!D462)),"OK",NA()))</f>
        <v>#N/A</v>
      </c>
      <c r="E462" s="40" t="e">
        <f>IF(AND('DO NOT USE_Case Formulas'!A462,ISBLANK('Captura de datos CASO'!E462)),"Mobile Phone is required",IF(NOT(ISBLANK('Captura de datos CASO'!E462)),IF(AND(ISNUMBER(VALUE('Captura de datos CASO'!E462)),LEFT('Captura de datos CASO'!E462,1)&lt;&gt;"1",LEN('Captura de datos CASO'!E462)=10),"OK","Phone number must be valid format"),NA()))</f>
        <v>#N/A</v>
      </c>
      <c r="F462" s="40" t="e">
        <f>IF(LEN('Captura de datos CASO'!F462)&gt;255,"Home Street Address must be less than 255 characters",IF('DO NOT USE_Case Formulas'!A462,"OK",NA()))</f>
        <v>#N/A</v>
      </c>
      <c r="G462" s="40" t="e">
        <f>IF(LEN('Captura de datos CASO'!G462)&gt;40,"City must be less than 40 characters",IF('DO NOT USE_Case Formulas'!A462,"OK",NA()))</f>
        <v>#N/A</v>
      </c>
      <c r="H462" s="40" t="e">
        <f>IF(AND(NOT(ISBLANK('Captura de datos CASO'!H462)),ISNA(VLOOKUP('Captura de datos CASO'!H462,'DO NOT USE_School Picklist'!$P$3:$P$52,1,FALSE))),"Please select a value from the drop-down menu",IF('DO NOT USE_Case Formulas'!A462,"OK",NA()))</f>
        <v>#N/A</v>
      </c>
      <c r="I462" s="40" t="e">
        <f>IF(AND('DO NOT USE_Case Formulas'!A462,ISBLANK('Captura de datos CASO'!I462)),"Zip is required",IF(ISBLANK('Captura de datos CASO'!I462),NA(),"OK"))</f>
        <v>#N/A</v>
      </c>
      <c r="J462" s="40" t="e">
        <f>IF(AND('DO NOT USE_Case Formulas'!A462,ISBLANK('Captura de datos CASO'!J462)),"Student or Staff? is required",IF(ISBLANK('Captura de datos CASO'!J462),NA(),IF(ISNA(VLOOKUP('Captura de datos CASO'!J462,'DO NOT USE_School Picklist'!$B$3:$B$6,1,FALSE)),"Please select a value from the drop-down menu","OK")))</f>
        <v>#N/A</v>
      </c>
      <c r="K462" s="40" t="e">
        <f>IF(AND('Captura de datos CASO'!J462='DO NOT USE_School Picklist'!$B$4,ISBLANK('Captura de datos CASO'!K462)),"Occupation/Job Title is required if Student or Staff? is Yes, staff/faculty or volunteer",IF('DO NOT USE_Case Formulas'!A462,"OK",NA()))</f>
        <v>#N/A</v>
      </c>
      <c r="L462" s="40" t="e">
        <f ca="1">IF('Captura de datos CASO'!L462&gt;'DO NOT USE_School Picklist'!$C$3,"Date last on school campus/facility cannot be a future date",IF('DO NOT USE_Case Formulas'!A462,IF(ISBLANK('Captura de datos CASO'!L462),"Date last on school campus/facility is required","OK"),NA()))</f>
        <v>#N/A</v>
      </c>
      <c r="M462" s="40" t="e">
        <f>IF(AND('DO NOT USE_Case Formulas'!A462,ISBLANK('Captura de datos CASO'!M462)),"Specific Place in the Location is required",IF(ISBLANK('Captura de datos CASO'!M462),NA(),"OK"))</f>
        <v>#N/A</v>
      </c>
      <c r="N462" s="40" t="e">
        <f>IF(LEN('Captura de datos CASO'!N462)&gt;50,"Parent/Guardian Name must be less than 50 characters",IF('DO NOT USE_Case Formulas'!A462,"OK",NA()))</f>
        <v>#N/A</v>
      </c>
      <c r="O462" s="40" t="e">
        <f>IF(NOT(ISBLANK('Captura de datos CASO'!O462)),IF(AND(ISNUMBER('Captura de datos CASO'!O462),LEFT('Captura de datos CASO'!O462,1)&lt;&gt;"1",LEN('Captura de datos CASO'!O462)=10),"OK","Phone number must be valid format"),IF('DO NOT USE_Case Formulas'!A462,"OK",NA()))</f>
        <v>#N/A</v>
      </c>
      <c r="P462" s="53" t="e">
        <f>IF(AND(NOT(ISBLANK('Captura de datos CASO'!P462)),ISNA(VLOOKUP('Captura de datos CASO'!P462,'DO NOT USE_School Picklist'!$I$3:$I$5,1,FALSE))),"Please select a value from the drop-down menu",IF('DO NOT USE_Case Formulas'!A462,"OK",NA()))</f>
        <v>#N/A</v>
      </c>
      <c r="Q462" s="40" t="e">
        <f>IF(AND(NOT(ISBLANK('Captura de datos CASO'!Q462)),ISNA(VLOOKUP('Captura de datos CASO'!Q462,'DO NOT USE_School Picklist'!$E$3:$E$10,1,FALSE))),"Please select a value from the drop-down menu",IF('DO NOT USE_Case Formulas'!A462,"OK",NA()))</f>
        <v>#N/A</v>
      </c>
      <c r="R462" s="53" t="e">
        <f>IF(AND(NOT(ISBLANK('Captura de datos CASO'!R462)),ISNA(VLOOKUP('Captura de datos CASO'!R462,'DO NOT USE_School Picklist'!$W$3:$W$9,1,FALSE))),"Please select a value from the drop-down menu",IF('DO NOT USE_Case Formulas'!A462,"OK",NA()))</f>
        <v>#N/A</v>
      </c>
      <c r="S462" s="53" t="e">
        <f>IF(AND(NOT(ISBLANK('Captura de datos CASO'!S462)),ISNA(VLOOKUP('Captura de datos CASO'!S462,'DO NOT USE_School Picklist'!$W$3:$W$9,1,FALSE))),"Please select a value from the drop-down menu",IF('DO NOT USE_Case Formulas'!A462,"OK",NA()))</f>
        <v>#N/A</v>
      </c>
      <c r="T462" s="40" t="e">
        <f>IF(AND(NOT(ISBLANK('Captura de datos CASO'!T462)),ISNA(VLOOKUP('Captura de datos CASO'!T462,'DO NOT USE_School Picklist'!$F$3:$F$16,1,FALSE))),"Please select a value from the drop-down menu",IF('DO NOT USE_Case Formulas'!A462,"OK",NA()))</f>
        <v>#N/A</v>
      </c>
      <c r="U462" s="40" t="e">
        <f>IF(LEN('Captura de datos CASO'!U462)&gt;100,"Classroom(s) must be less than 100 characters",IF('DO NOT USE_Case Formulas'!A462,"OK",NA()))</f>
        <v>#N/A</v>
      </c>
      <c r="V462" s="40" t="e">
        <f>IF(AND(NOT(ISBLANK('Captura de datos CASO'!V462)),ISNA(VLOOKUP('Captura de datos CASO'!V462,'DO NOT USE_School Picklist'!$S$3:$S$12,1,FALSE))),"Please select a value from the drop-down menu",IF('DO NOT USE_Case Formulas'!A462,"OK",NA()))</f>
        <v>#N/A</v>
      </c>
      <c r="W462" s="40" t="e">
        <f>IF(AND(NOT(ISBLANK('Captura de datos CASO'!W462)),ISNA(VLOOKUP('Captura de datos CASO'!W462,'DO NOT USE_School Picklist'!$S$3:$S$12,1,FALSE))),"Please select a value from the drop-down menu",IF('DO NOT USE_Case Formulas'!A462,"OK",NA()))</f>
        <v>#N/A</v>
      </c>
      <c r="X462" s="40" t="e">
        <f>IF(LEN('Captura de datos CASO'!X462)&gt;80,"Name of Education Group must be less than 80 characters",IF('DO NOT USE_Case Formulas'!A462,"OK",NA()))</f>
        <v>#N/A</v>
      </c>
      <c r="Y462" s="40" t="e">
        <f>IF(AND(NOT(ISBLANK('Captura de datos CASO'!Y462)),ISNA(VLOOKUP('Captura de datos CASO'!Y462,'DO NOT USE_School Picklist'!$K$3:$K$6,1,FALSE))),"Please select a value from the drop-down menu",IF('DO NOT USE_Case Formulas'!A462,"OK",NA()))</f>
        <v>#N/A</v>
      </c>
      <c r="Z462" s="40" t="e">
        <f>IF(AND('DO NOT USE_Case Formulas'!A462,ISBLANK('Captura de datos CASO'!Z462)),"Has this person had symptoms? is required",IF(AND(NOT(ISBLANK('Captura de datos CASO'!Z462)),ISNA(VLOOKUP('Captura de datos CASO'!Z462,'DO NOT USE_School Picklist'!$D$3:$D$5,1,FALSE))),"Please select a value from the drop-down menu",IF(NOT(ISBLANK('Captura de datos CASO'!Z462)),"OK",NA())))</f>
        <v>#N/A</v>
      </c>
      <c r="AA462" s="40" t="e">
        <f>IF(AND('Captura de datos CASO'!Z462='DO NOT USE_School Picklist'!$D$3,ISBLANK('Captura de datos CASO'!AA462)),"Symptom Onset Date is required if Ever Symptomatic is Yes",IF('DO NOT USE_Case Formulas'!A462,"OK",NA()))</f>
        <v>#N/A</v>
      </c>
      <c r="AB462" s="40"/>
      <c r="AC462" s="40" t="e">
        <f ca="1">IF(AND('DO NOT USE_Case Formulas'!A462,ISBLANK('Captura de datos CASO'!AC462)),"Lab Result Test Date is required",IF('Captura de datos CASO'!AC462&gt;'DO NOT USE_School Picklist'!$C$3,"Test Date cannot be a future date",IF(NOT(ISBLANK('Captura de datos CASO'!AC462)),"OK",NA())))</f>
        <v>#N/A</v>
      </c>
      <c r="AD462" s="40" t="e">
        <f>IF(AND(NOT(ISBLANK('Captura de datos CASO'!AD462)),ISNA(VLOOKUP('Captura de datos CASO'!AD462,'DO NOT USE_School Picklist'!$R$3:$R$7,1,FALSE))),"Please select a value from the drop-down menu",IF('DO NOT USE_Case Formulas'!A462,"OK",NA()))</f>
        <v>#N/A</v>
      </c>
      <c r="AE462" s="40" t="e">
        <f>IF(AND('DO NOT USE_Case Formulas'!A462,ISBLANK('Captura de datos CASO'!AB462)),"Lab Result Test Result is required",IF(AND(NOT(ISBLANK('Captura de datos CASO'!AB462)),ISNA(VLOOKUP('Captura de datos CASO'!AB462,'DO NOT USE_School Picklist'!$Q$3:$Q$8,1,FALSE))),"Please select a value from the drop-down menu",IF('DO NOT USE_Case Formulas'!A462,"OK",NA())))</f>
        <v>#N/A</v>
      </c>
    </row>
    <row r="463" spans="1:31" x14ac:dyDescent="0.3">
      <c r="A463" s="39" t="e">
        <f>IF('DO NOT USE_Case Formulas'!A463,IF('DO NOT USE_Case Formulas'!B463,"Not all required fields are completed","OK"),NA())</f>
        <v>#N/A</v>
      </c>
      <c r="B463" s="40" t="e">
        <f>IF(AND('DO NOT USE_Case Formulas'!A463,ISBLANK('Captura de datos CASO'!B463)),"First Name is required",IF(NOT(ISBLANK('Captura de datos CASO'!B463)),"OK",NA()))</f>
        <v>#N/A</v>
      </c>
      <c r="C463" s="40" t="e">
        <f>IF(AND('DO NOT USE_Case Formulas'!A463,ISBLANK('Captura de datos CASO'!C463)),"Last Name is required",IF(NOT(ISBLANK('Captura de datos CASO'!C463)),"OK",NA()))</f>
        <v>#N/A</v>
      </c>
      <c r="D463" s="40" t="e">
        <f>IF(AND('DO NOT USE_Case Formulas'!A463,ISBLANK('Captura de datos CASO'!D463)),"Birthdate is required",IF(NOT(ISBLANK('Captura de datos CASO'!D463)),"OK",NA()))</f>
        <v>#N/A</v>
      </c>
      <c r="E463" s="40" t="e">
        <f>IF(AND('DO NOT USE_Case Formulas'!A463,ISBLANK('Captura de datos CASO'!E463)),"Mobile Phone is required",IF(NOT(ISBLANK('Captura de datos CASO'!E463)),IF(AND(ISNUMBER(VALUE('Captura de datos CASO'!E463)),LEFT('Captura de datos CASO'!E463,1)&lt;&gt;"1",LEN('Captura de datos CASO'!E463)=10),"OK","Phone number must be valid format"),NA()))</f>
        <v>#N/A</v>
      </c>
      <c r="F463" s="40" t="e">
        <f>IF(LEN('Captura de datos CASO'!F463)&gt;255,"Home Street Address must be less than 255 characters",IF('DO NOT USE_Case Formulas'!A463,"OK",NA()))</f>
        <v>#N/A</v>
      </c>
      <c r="G463" s="40" t="e">
        <f>IF(LEN('Captura de datos CASO'!G463)&gt;40,"City must be less than 40 characters",IF('DO NOT USE_Case Formulas'!A463,"OK",NA()))</f>
        <v>#N/A</v>
      </c>
      <c r="H463" s="40" t="e">
        <f>IF(AND(NOT(ISBLANK('Captura de datos CASO'!H463)),ISNA(VLOOKUP('Captura de datos CASO'!H463,'DO NOT USE_School Picklist'!$P$3:$P$52,1,FALSE))),"Please select a value from the drop-down menu",IF('DO NOT USE_Case Formulas'!A463,"OK",NA()))</f>
        <v>#N/A</v>
      </c>
      <c r="I463" s="40" t="e">
        <f>IF(AND('DO NOT USE_Case Formulas'!A463,ISBLANK('Captura de datos CASO'!I463)),"Zip is required",IF(ISBLANK('Captura de datos CASO'!I463),NA(),"OK"))</f>
        <v>#N/A</v>
      </c>
      <c r="J463" s="40" t="e">
        <f>IF(AND('DO NOT USE_Case Formulas'!A463,ISBLANK('Captura de datos CASO'!J463)),"Student or Staff? is required",IF(ISBLANK('Captura de datos CASO'!J463),NA(),IF(ISNA(VLOOKUP('Captura de datos CASO'!J463,'DO NOT USE_School Picklist'!$B$3:$B$6,1,FALSE)),"Please select a value from the drop-down menu","OK")))</f>
        <v>#N/A</v>
      </c>
      <c r="K463" s="40" t="e">
        <f>IF(AND('Captura de datos CASO'!J463='DO NOT USE_School Picklist'!$B$4,ISBLANK('Captura de datos CASO'!K463)),"Occupation/Job Title is required if Student or Staff? is Yes, staff/faculty or volunteer",IF('DO NOT USE_Case Formulas'!A463,"OK",NA()))</f>
        <v>#N/A</v>
      </c>
      <c r="L463" s="40" t="e">
        <f ca="1">IF('Captura de datos CASO'!L463&gt;'DO NOT USE_School Picklist'!$C$3,"Date last on school campus/facility cannot be a future date",IF('DO NOT USE_Case Formulas'!A463,IF(ISBLANK('Captura de datos CASO'!L463),"Date last on school campus/facility is required","OK"),NA()))</f>
        <v>#N/A</v>
      </c>
      <c r="M463" s="40" t="e">
        <f>IF(AND('DO NOT USE_Case Formulas'!A463,ISBLANK('Captura de datos CASO'!M463)),"Specific Place in the Location is required",IF(ISBLANK('Captura de datos CASO'!M463),NA(),"OK"))</f>
        <v>#N/A</v>
      </c>
      <c r="N463" s="40" t="e">
        <f>IF(LEN('Captura de datos CASO'!N463)&gt;50,"Parent/Guardian Name must be less than 50 characters",IF('DO NOT USE_Case Formulas'!A463,"OK",NA()))</f>
        <v>#N/A</v>
      </c>
      <c r="O463" s="40" t="e">
        <f>IF(NOT(ISBLANK('Captura de datos CASO'!O463)),IF(AND(ISNUMBER('Captura de datos CASO'!O463),LEFT('Captura de datos CASO'!O463,1)&lt;&gt;"1",LEN('Captura de datos CASO'!O463)=10),"OK","Phone number must be valid format"),IF('DO NOT USE_Case Formulas'!A463,"OK",NA()))</f>
        <v>#N/A</v>
      </c>
      <c r="P463" s="53" t="e">
        <f>IF(AND(NOT(ISBLANK('Captura de datos CASO'!P463)),ISNA(VLOOKUP('Captura de datos CASO'!P463,'DO NOT USE_School Picklist'!$I$3:$I$5,1,FALSE))),"Please select a value from the drop-down menu",IF('DO NOT USE_Case Formulas'!A463,"OK",NA()))</f>
        <v>#N/A</v>
      </c>
      <c r="Q463" s="40" t="e">
        <f>IF(AND(NOT(ISBLANK('Captura de datos CASO'!Q463)),ISNA(VLOOKUP('Captura de datos CASO'!Q463,'DO NOT USE_School Picklist'!$E$3:$E$10,1,FALSE))),"Please select a value from the drop-down menu",IF('DO NOT USE_Case Formulas'!A463,"OK",NA()))</f>
        <v>#N/A</v>
      </c>
      <c r="R463" s="53" t="e">
        <f>IF(AND(NOT(ISBLANK('Captura de datos CASO'!R463)),ISNA(VLOOKUP('Captura de datos CASO'!R463,'DO NOT USE_School Picklist'!$W$3:$W$9,1,FALSE))),"Please select a value from the drop-down menu",IF('DO NOT USE_Case Formulas'!A463,"OK",NA()))</f>
        <v>#N/A</v>
      </c>
      <c r="S463" s="53" t="e">
        <f>IF(AND(NOT(ISBLANK('Captura de datos CASO'!S463)),ISNA(VLOOKUP('Captura de datos CASO'!S463,'DO NOT USE_School Picklist'!$W$3:$W$9,1,FALSE))),"Please select a value from the drop-down menu",IF('DO NOT USE_Case Formulas'!A463,"OK",NA()))</f>
        <v>#N/A</v>
      </c>
      <c r="T463" s="40" t="e">
        <f>IF(AND(NOT(ISBLANK('Captura de datos CASO'!T463)),ISNA(VLOOKUP('Captura de datos CASO'!T463,'DO NOT USE_School Picklist'!$F$3:$F$16,1,FALSE))),"Please select a value from the drop-down menu",IF('DO NOT USE_Case Formulas'!A463,"OK",NA()))</f>
        <v>#N/A</v>
      </c>
      <c r="U463" s="40" t="e">
        <f>IF(LEN('Captura de datos CASO'!U463)&gt;100,"Classroom(s) must be less than 100 characters",IF('DO NOT USE_Case Formulas'!A463,"OK",NA()))</f>
        <v>#N/A</v>
      </c>
      <c r="V463" s="40" t="e">
        <f>IF(AND(NOT(ISBLANK('Captura de datos CASO'!V463)),ISNA(VLOOKUP('Captura de datos CASO'!V463,'DO NOT USE_School Picklist'!$S$3:$S$12,1,FALSE))),"Please select a value from the drop-down menu",IF('DO NOT USE_Case Formulas'!A463,"OK",NA()))</f>
        <v>#N/A</v>
      </c>
      <c r="W463" s="40" t="e">
        <f>IF(AND(NOT(ISBLANK('Captura de datos CASO'!W463)),ISNA(VLOOKUP('Captura de datos CASO'!W463,'DO NOT USE_School Picklist'!$S$3:$S$12,1,FALSE))),"Please select a value from the drop-down menu",IF('DO NOT USE_Case Formulas'!A463,"OK",NA()))</f>
        <v>#N/A</v>
      </c>
      <c r="X463" s="40" t="e">
        <f>IF(LEN('Captura de datos CASO'!X463)&gt;80,"Name of Education Group must be less than 80 characters",IF('DO NOT USE_Case Formulas'!A463,"OK",NA()))</f>
        <v>#N/A</v>
      </c>
      <c r="Y463" s="40" t="e">
        <f>IF(AND(NOT(ISBLANK('Captura de datos CASO'!Y463)),ISNA(VLOOKUP('Captura de datos CASO'!Y463,'DO NOT USE_School Picklist'!$K$3:$K$6,1,FALSE))),"Please select a value from the drop-down menu",IF('DO NOT USE_Case Formulas'!A463,"OK",NA()))</f>
        <v>#N/A</v>
      </c>
      <c r="Z463" s="40" t="e">
        <f>IF(AND('DO NOT USE_Case Formulas'!A463,ISBLANK('Captura de datos CASO'!Z463)),"Has this person had symptoms? is required",IF(AND(NOT(ISBLANK('Captura de datos CASO'!Z463)),ISNA(VLOOKUP('Captura de datos CASO'!Z463,'DO NOT USE_School Picklist'!$D$3:$D$5,1,FALSE))),"Please select a value from the drop-down menu",IF(NOT(ISBLANK('Captura de datos CASO'!Z463)),"OK",NA())))</f>
        <v>#N/A</v>
      </c>
      <c r="AA463" s="40" t="e">
        <f>IF(AND('Captura de datos CASO'!Z463='DO NOT USE_School Picklist'!$D$3,ISBLANK('Captura de datos CASO'!AA463)),"Symptom Onset Date is required if Ever Symptomatic is Yes",IF('DO NOT USE_Case Formulas'!A463,"OK",NA()))</f>
        <v>#N/A</v>
      </c>
      <c r="AB463" s="40"/>
      <c r="AC463" s="40" t="e">
        <f ca="1">IF(AND('DO NOT USE_Case Formulas'!A463,ISBLANK('Captura de datos CASO'!AC463)),"Lab Result Test Date is required",IF('Captura de datos CASO'!AC463&gt;'DO NOT USE_School Picklist'!$C$3,"Test Date cannot be a future date",IF(NOT(ISBLANK('Captura de datos CASO'!AC463)),"OK",NA())))</f>
        <v>#N/A</v>
      </c>
      <c r="AD463" s="40" t="e">
        <f>IF(AND(NOT(ISBLANK('Captura de datos CASO'!AD463)),ISNA(VLOOKUP('Captura de datos CASO'!AD463,'DO NOT USE_School Picklist'!$R$3:$R$7,1,FALSE))),"Please select a value from the drop-down menu",IF('DO NOT USE_Case Formulas'!A463,"OK",NA()))</f>
        <v>#N/A</v>
      </c>
      <c r="AE463" s="40" t="e">
        <f>IF(AND('DO NOT USE_Case Formulas'!A463,ISBLANK('Captura de datos CASO'!AB463)),"Lab Result Test Result is required",IF(AND(NOT(ISBLANK('Captura de datos CASO'!AB463)),ISNA(VLOOKUP('Captura de datos CASO'!AB463,'DO NOT USE_School Picklist'!$Q$3:$Q$8,1,FALSE))),"Please select a value from the drop-down menu",IF('DO NOT USE_Case Formulas'!A463,"OK",NA())))</f>
        <v>#N/A</v>
      </c>
    </row>
    <row r="464" spans="1:31" x14ac:dyDescent="0.3">
      <c r="A464" s="39" t="e">
        <f>IF('DO NOT USE_Case Formulas'!A464,IF('DO NOT USE_Case Formulas'!B464,"Not all required fields are completed","OK"),NA())</f>
        <v>#N/A</v>
      </c>
      <c r="B464" s="40" t="e">
        <f>IF(AND('DO NOT USE_Case Formulas'!A464,ISBLANK('Captura de datos CASO'!B464)),"First Name is required",IF(NOT(ISBLANK('Captura de datos CASO'!B464)),"OK",NA()))</f>
        <v>#N/A</v>
      </c>
      <c r="C464" s="40" t="e">
        <f>IF(AND('DO NOT USE_Case Formulas'!A464,ISBLANK('Captura de datos CASO'!C464)),"Last Name is required",IF(NOT(ISBLANK('Captura de datos CASO'!C464)),"OK",NA()))</f>
        <v>#N/A</v>
      </c>
      <c r="D464" s="40" t="e">
        <f>IF(AND('DO NOT USE_Case Formulas'!A464,ISBLANK('Captura de datos CASO'!D464)),"Birthdate is required",IF(NOT(ISBLANK('Captura de datos CASO'!D464)),"OK",NA()))</f>
        <v>#N/A</v>
      </c>
      <c r="E464" s="40" t="e">
        <f>IF(AND('DO NOT USE_Case Formulas'!A464,ISBLANK('Captura de datos CASO'!E464)),"Mobile Phone is required",IF(NOT(ISBLANK('Captura de datos CASO'!E464)),IF(AND(ISNUMBER(VALUE('Captura de datos CASO'!E464)),LEFT('Captura de datos CASO'!E464,1)&lt;&gt;"1",LEN('Captura de datos CASO'!E464)=10),"OK","Phone number must be valid format"),NA()))</f>
        <v>#N/A</v>
      </c>
      <c r="F464" s="40" t="e">
        <f>IF(LEN('Captura de datos CASO'!F464)&gt;255,"Home Street Address must be less than 255 characters",IF('DO NOT USE_Case Formulas'!A464,"OK",NA()))</f>
        <v>#N/A</v>
      </c>
      <c r="G464" s="40" t="e">
        <f>IF(LEN('Captura de datos CASO'!G464)&gt;40,"City must be less than 40 characters",IF('DO NOT USE_Case Formulas'!A464,"OK",NA()))</f>
        <v>#N/A</v>
      </c>
      <c r="H464" s="40" t="e">
        <f>IF(AND(NOT(ISBLANK('Captura de datos CASO'!H464)),ISNA(VLOOKUP('Captura de datos CASO'!H464,'DO NOT USE_School Picklist'!$P$3:$P$52,1,FALSE))),"Please select a value from the drop-down menu",IF('DO NOT USE_Case Formulas'!A464,"OK",NA()))</f>
        <v>#N/A</v>
      </c>
      <c r="I464" s="40" t="e">
        <f>IF(AND('DO NOT USE_Case Formulas'!A464,ISBLANK('Captura de datos CASO'!I464)),"Zip is required",IF(ISBLANK('Captura de datos CASO'!I464),NA(),"OK"))</f>
        <v>#N/A</v>
      </c>
      <c r="J464" s="40" t="e">
        <f>IF(AND('DO NOT USE_Case Formulas'!A464,ISBLANK('Captura de datos CASO'!J464)),"Student or Staff? is required",IF(ISBLANK('Captura de datos CASO'!J464),NA(),IF(ISNA(VLOOKUP('Captura de datos CASO'!J464,'DO NOT USE_School Picklist'!$B$3:$B$6,1,FALSE)),"Please select a value from the drop-down menu","OK")))</f>
        <v>#N/A</v>
      </c>
      <c r="K464" s="40" t="e">
        <f>IF(AND('Captura de datos CASO'!J464='DO NOT USE_School Picklist'!$B$4,ISBLANK('Captura de datos CASO'!K464)),"Occupation/Job Title is required if Student or Staff? is Yes, staff/faculty or volunteer",IF('DO NOT USE_Case Formulas'!A464,"OK",NA()))</f>
        <v>#N/A</v>
      </c>
      <c r="L464" s="40" t="e">
        <f ca="1">IF('Captura de datos CASO'!L464&gt;'DO NOT USE_School Picklist'!$C$3,"Date last on school campus/facility cannot be a future date",IF('DO NOT USE_Case Formulas'!A464,IF(ISBLANK('Captura de datos CASO'!L464),"Date last on school campus/facility is required","OK"),NA()))</f>
        <v>#N/A</v>
      </c>
      <c r="M464" s="40" t="e">
        <f>IF(AND('DO NOT USE_Case Formulas'!A464,ISBLANK('Captura de datos CASO'!M464)),"Specific Place in the Location is required",IF(ISBLANK('Captura de datos CASO'!M464),NA(),"OK"))</f>
        <v>#N/A</v>
      </c>
      <c r="N464" s="40" t="e">
        <f>IF(LEN('Captura de datos CASO'!N464)&gt;50,"Parent/Guardian Name must be less than 50 characters",IF('DO NOT USE_Case Formulas'!A464,"OK",NA()))</f>
        <v>#N/A</v>
      </c>
      <c r="O464" s="40" t="e">
        <f>IF(NOT(ISBLANK('Captura de datos CASO'!O464)),IF(AND(ISNUMBER('Captura de datos CASO'!O464),LEFT('Captura de datos CASO'!O464,1)&lt;&gt;"1",LEN('Captura de datos CASO'!O464)=10),"OK","Phone number must be valid format"),IF('DO NOT USE_Case Formulas'!A464,"OK",NA()))</f>
        <v>#N/A</v>
      </c>
      <c r="P464" s="53" t="e">
        <f>IF(AND(NOT(ISBLANK('Captura de datos CASO'!P464)),ISNA(VLOOKUP('Captura de datos CASO'!P464,'DO NOT USE_School Picklist'!$I$3:$I$5,1,FALSE))),"Please select a value from the drop-down menu",IF('DO NOT USE_Case Formulas'!A464,"OK",NA()))</f>
        <v>#N/A</v>
      </c>
      <c r="Q464" s="40" t="e">
        <f>IF(AND(NOT(ISBLANK('Captura de datos CASO'!Q464)),ISNA(VLOOKUP('Captura de datos CASO'!Q464,'DO NOT USE_School Picklist'!$E$3:$E$10,1,FALSE))),"Please select a value from the drop-down menu",IF('DO NOT USE_Case Formulas'!A464,"OK",NA()))</f>
        <v>#N/A</v>
      </c>
      <c r="R464" s="53" t="e">
        <f>IF(AND(NOT(ISBLANK('Captura de datos CASO'!R464)),ISNA(VLOOKUP('Captura de datos CASO'!R464,'DO NOT USE_School Picklist'!$W$3:$W$9,1,FALSE))),"Please select a value from the drop-down menu",IF('DO NOT USE_Case Formulas'!A464,"OK",NA()))</f>
        <v>#N/A</v>
      </c>
      <c r="S464" s="53" t="e">
        <f>IF(AND(NOT(ISBLANK('Captura de datos CASO'!S464)),ISNA(VLOOKUP('Captura de datos CASO'!S464,'DO NOT USE_School Picklist'!$W$3:$W$9,1,FALSE))),"Please select a value from the drop-down menu",IF('DO NOT USE_Case Formulas'!A464,"OK",NA()))</f>
        <v>#N/A</v>
      </c>
      <c r="T464" s="40" t="e">
        <f>IF(AND(NOT(ISBLANK('Captura de datos CASO'!T464)),ISNA(VLOOKUP('Captura de datos CASO'!T464,'DO NOT USE_School Picklist'!$F$3:$F$16,1,FALSE))),"Please select a value from the drop-down menu",IF('DO NOT USE_Case Formulas'!A464,"OK",NA()))</f>
        <v>#N/A</v>
      </c>
      <c r="U464" s="40" t="e">
        <f>IF(LEN('Captura de datos CASO'!U464)&gt;100,"Classroom(s) must be less than 100 characters",IF('DO NOT USE_Case Formulas'!A464,"OK",NA()))</f>
        <v>#N/A</v>
      </c>
      <c r="V464" s="40" t="e">
        <f>IF(AND(NOT(ISBLANK('Captura de datos CASO'!V464)),ISNA(VLOOKUP('Captura de datos CASO'!V464,'DO NOT USE_School Picklist'!$S$3:$S$12,1,FALSE))),"Please select a value from the drop-down menu",IF('DO NOT USE_Case Formulas'!A464,"OK",NA()))</f>
        <v>#N/A</v>
      </c>
      <c r="W464" s="40" t="e">
        <f>IF(AND(NOT(ISBLANK('Captura de datos CASO'!W464)),ISNA(VLOOKUP('Captura de datos CASO'!W464,'DO NOT USE_School Picklist'!$S$3:$S$12,1,FALSE))),"Please select a value from the drop-down menu",IF('DO NOT USE_Case Formulas'!A464,"OK",NA()))</f>
        <v>#N/A</v>
      </c>
      <c r="X464" s="40" t="e">
        <f>IF(LEN('Captura de datos CASO'!X464)&gt;80,"Name of Education Group must be less than 80 characters",IF('DO NOT USE_Case Formulas'!A464,"OK",NA()))</f>
        <v>#N/A</v>
      </c>
      <c r="Y464" s="40" t="e">
        <f>IF(AND(NOT(ISBLANK('Captura de datos CASO'!Y464)),ISNA(VLOOKUP('Captura de datos CASO'!Y464,'DO NOT USE_School Picklist'!$K$3:$K$6,1,FALSE))),"Please select a value from the drop-down menu",IF('DO NOT USE_Case Formulas'!A464,"OK",NA()))</f>
        <v>#N/A</v>
      </c>
      <c r="Z464" s="40" t="e">
        <f>IF(AND('DO NOT USE_Case Formulas'!A464,ISBLANK('Captura de datos CASO'!Z464)),"Has this person had symptoms? is required",IF(AND(NOT(ISBLANK('Captura de datos CASO'!Z464)),ISNA(VLOOKUP('Captura de datos CASO'!Z464,'DO NOT USE_School Picklist'!$D$3:$D$5,1,FALSE))),"Please select a value from the drop-down menu",IF(NOT(ISBLANK('Captura de datos CASO'!Z464)),"OK",NA())))</f>
        <v>#N/A</v>
      </c>
      <c r="AA464" s="40" t="e">
        <f>IF(AND('Captura de datos CASO'!Z464='DO NOT USE_School Picklist'!$D$3,ISBLANK('Captura de datos CASO'!AA464)),"Symptom Onset Date is required if Ever Symptomatic is Yes",IF('DO NOT USE_Case Formulas'!A464,"OK",NA()))</f>
        <v>#N/A</v>
      </c>
      <c r="AB464" s="40"/>
      <c r="AC464" s="40" t="e">
        <f ca="1">IF(AND('DO NOT USE_Case Formulas'!A464,ISBLANK('Captura de datos CASO'!AC464)),"Lab Result Test Date is required",IF('Captura de datos CASO'!AC464&gt;'DO NOT USE_School Picklist'!$C$3,"Test Date cannot be a future date",IF(NOT(ISBLANK('Captura de datos CASO'!AC464)),"OK",NA())))</f>
        <v>#N/A</v>
      </c>
      <c r="AD464" s="40" t="e">
        <f>IF(AND(NOT(ISBLANK('Captura de datos CASO'!AD464)),ISNA(VLOOKUP('Captura de datos CASO'!AD464,'DO NOT USE_School Picklist'!$R$3:$R$7,1,FALSE))),"Please select a value from the drop-down menu",IF('DO NOT USE_Case Formulas'!A464,"OK",NA()))</f>
        <v>#N/A</v>
      </c>
      <c r="AE464" s="40" t="e">
        <f>IF(AND('DO NOT USE_Case Formulas'!A464,ISBLANK('Captura de datos CASO'!AB464)),"Lab Result Test Result is required",IF(AND(NOT(ISBLANK('Captura de datos CASO'!AB464)),ISNA(VLOOKUP('Captura de datos CASO'!AB464,'DO NOT USE_School Picklist'!$Q$3:$Q$8,1,FALSE))),"Please select a value from the drop-down menu",IF('DO NOT USE_Case Formulas'!A464,"OK",NA())))</f>
        <v>#N/A</v>
      </c>
    </row>
    <row r="465" spans="1:31" x14ac:dyDescent="0.3">
      <c r="A465" s="39" t="e">
        <f>IF('DO NOT USE_Case Formulas'!A465,IF('DO NOT USE_Case Formulas'!B465,"Not all required fields are completed","OK"),NA())</f>
        <v>#N/A</v>
      </c>
      <c r="B465" s="40" t="e">
        <f>IF(AND('DO NOT USE_Case Formulas'!A465,ISBLANK('Captura de datos CASO'!B465)),"First Name is required",IF(NOT(ISBLANK('Captura de datos CASO'!B465)),"OK",NA()))</f>
        <v>#N/A</v>
      </c>
      <c r="C465" s="40" t="e">
        <f>IF(AND('DO NOT USE_Case Formulas'!A465,ISBLANK('Captura de datos CASO'!C465)),"Last Name is required",IF(NOT(ISBLANK('Captura de datos CASO'!C465)),"OK",NA()))</f>
        <v>#N/A</v>
      </c>
      <c r="D465" s="40" t="e">
        <f>IF(AND('DO NOT USE_Case Formulas'!A465,ISBLANK('Captura de datos CASO'!D465)),"Birthdate is required",IF(NOT(ISBLANK('Captura de datos CASO'!D465)),"OK",NA()))</f>
        <v>#N/A</v>
      </c>
      <c r="E465" s="40" t="e">
        <f>IF(AND('DO NOT USE_Case Formulas'!A465,ISBLANK('Captura de datos CASO'!E465)),"Mobile Phone is required",IF(NOT(ISBLANK('Captura de datos CASO'!E465)),IF(AND(ISNUMBER(VALUE('Captura de datos CASO'!E465)),LEFT('Captura de datos CASO'!E465,1)&lt;&gt;"1",LEN('Captura de datos CASO'!E465)=10),"OK","Phone number must be valid format"),NA()))</f>
        <v>#N/A</v>
      </c>
      <c r="F465" s="40" t="e">
        <f>IF(LEN('Captura de datos CASO'!F465)&gt;255,"Home Street Address must be less than 255 characters",IF('DO NOT USE_Case Formulas'!A465,"OK",NA()))</f>
        <v>#N/A</v>
      </c>
      <c r="G465" s="40" t="e">
        <f>IF(LEN('Captura de datos CASO'!G465)&gt;40,"City must be less than 40 characters",IF('DO NOT USE_Case Formulas'!A465,"OK",NA()))</f>
        <v>#N/A</v>
      </c>
      <c r="H465" s="40" t="e">
        <f>IF(AND(NOT(ISBLANK('Captura de datos CASO'!H465)),ISNA(VLOOKUP('Captura de datos CASO'!H465,'DO NOT USE_School Picklist'!$P$3:$P$52,1,FALSE))),"Please select a value from the drop-down menu",IF('DO NOT USE_Case Formulas'!A465,"OK",NA()))</f>
        <v>#N/A</v>
      </c>
      <c r="I465" s="40" t="e">
        <f>IF(AND('DO NOT USE_Case Formulas'!A465,ISBLANK('Captura de datos CASO'!I465)),"Zip is required",IF(ISBLANK('Captura de datos CASO'!I465),NA(),"OK"))</f>
        <v>#N/A</v>
      </c>
      <c r="J465" s="40" t="e">
        <f>IF(AND('DO NOT USE_Case Formulas'!A465,ISBLANK('Captura de datos CASO'!J465)),"Student or Staff? is required",IF(ISBLANK('Captura de datos CASO'!J465),NA(),IF(ISNA(VLOOKUP('Captura de datos CASO'!J465,'DO NOT USE_School Picklist'!$B$3:$B$6,1,FALSE)),"Please select a value from the drop-down menu","OK")))</f>
        <v>#N/A</v>
      </c>
      <c r="K465" s="40" t="e">
        <f>IF(AND('Captura de datos CASO'!J465='DO NOT USE_School Picklist'!$B$4,ISBLANK('Captura de datos CASO'!K465)),"Occupation/Job Title is required if Student or Staff? is Yes, staff/faculty or volunteer",IF('DO NOT USE_Case Formulas'!A465,"OK",NA()))</f>
        <v>#N/A</v>
      </c>
      <c r="L465" s="40" t="e">
        <f ca="1">IF('Captura de datos CASO'!L465&gt;'DO NOT USE_School Picklist'!$C$3,"Date last on school campus/facility cannot be a future date",IF('DO NOT USE_Case Formulas'!A465,IF(ISBLANK('Captura de datos CASO'!L465),"Date last on school campus/facility is required","OK"),NA()))</f>
        <v>#N/A</v>
      </c>
      <c r="M465" s="40" t="e">
        <f>IF(AND('DO NOT USE_Case Formulas'!A465,ISBLANK('Captura de datos CASO'!M465)),"Specific Place in the Location is required",IF(ISBLANK('Captura de datos CASO'!M465),NA(),"OK"))</f>
        <v>#N/A</v>
      </c>
      <c r="N465" s="40" t="e">
        <f>IF(LEN('Captura de datos CASO'!N465)&gt;50,"Parent/Guardian Name must be less than 50 characters",IF('DO NOT USE_Case Formulas'!A465,"OK",NA()))</f>
        <v>#N/A</v>
      </c>
      <c r="O465" s="40" t="e">
        <f>IF(NOT(ISBLANK('Captura de datos CASO'!O465)),IF(AND(ISNUMBER('Captura de datos CASO'!O465),LEFT('Captura de datos CASO'!O465,1)&lt;&gt;"1",LEN('Captura de datos CASO'!O465)=10),"OK","Phone number must be valid format"),IF('DO NOT USE_Case Formulas'!A465,"OK",NA()))</f>
        <v>#N/A</v>
      </c>
      <c r="P465" s="53" t="e">
        <f>IF(AND(NOT(ISBLANK('Captura de datos CASO'!P465)),ISNA(VLOOKUP('Captura de datos CASO'!P465,'DO NOT USE_School Picklist'!$I$3:$I$5,1,FALSE))),"Please select a value from the drop-down menu",IF('DO NOT USE_Case Formulas'!A465,"OK",NA()))</f>
        <v>#N/A</v>
      </c>
      <c r="Q465" s="40" t="e">
        <f>IF(AND(NOT(ISBLANK('Captura de datos CASO'!Q465)),ISNA(VLOOKUP('Captura de datos CASO'!Q465,'DO NOT USE_School Picklist'!$E$3:$E$10,1,FALSE))),"Please select a value from the drop-down menu",IF('DO NOT USE_Case Formulas'!A465,"OK",NA()))</f>
        <v>#N/A</v>
      </c>
      <c r="R465" s="53" t="e">
        <f>IF(AND(NOT(ISBLANK('Captura de datos CASO'!R465)),ISNA(VLOOKUP('Captura de datos CASO'!R465,'DO NOT USE_School Picklist'!$W$3:$W$9,1,FALSE))),"Please select a value from the drop-down menu",IF('DO NOT USE_Case Formulas'!A465,"OK",NA()))</f>
        <v>#N/A</v>
      </c>
      <c r="S465" s="53" t="e">
        <f>IF(AND(NOT(ISBLANK('Captura de datos CASO'!S465)),ISNA(VLOOKUP('Captura de datos CASO'!S465,'DO NOT USE_School Picklist'!$W$3:$W$9,1,FALSE))),"Please select a value from the drop-down menu",IF('DO NOT USE_Case Formulas'!A465,"OK",NA()))</f>
        <v>#N/A</v>
      </c>
      <c r="T465" s="40" t="e">
        <f>IF(AND(NOT(ISBLANK('Captura de datos CASO'!T465)),ISNA(VLOOKUP('Captura de datos CASO'!T465,'DO NOT USE_School Picklist'!$F$3:$F$16,1,FALSE))),"Please select a value from the drop-down menu",IF('DO NOT USE_Case Formulas'!A465,"OK",NA()))</f>
        <v>#N/A</v>
      </c>
      <c r="U465" s="40" t="e">
        <f>IF(LEN('Captura de datos CASO'!U465)&gt;100,"Classroom(s) must be less than 100 characters",IF('DO NOT USE_Case Formulas'!A465,"OK",NA()))</f>
        <v>#N/A</v>
      </c>
      <c r="V465" s="40" t="e">
        <f>IF(AND(NOT(ISBLANK('Captura de datos CASO'!V465)),ISNA(VLOOKUP('Captura de datos CASO'!V465,'DO NOT USE_School Picklist'!$S$3:$S$12,1,FALSE))),"Please select a value from the drop-down menu",IF('DO NOT USE_Case Formulas'!A465,"OK",NA()))</f>
        <v>#N/A</v>
      </c>
      <c r="W465" s="40" t="e">
        <f>IF(AND(NOT(ISBLANK('Captura de datos CASO'!W465)),ISNA(VLOOKUP('Captura de datos CASO'!W465,'DO NOT USE_School Picklist'!$S$3:$S$12,1,FALSE))),"Please select a value from the drop-down menu",IF('DO NOT USE_Case Formulas'!A465,"OK",NA()))</f>
        <v>#N/A</v>
      </c>
      <c r="X465" s="40" t="e">
        <f>IF(LEN('Captura de datos CASO'!X465)&gt;80,"Name of Education Group must be less than 80 characters",IF('DO NOT USE_Case Formulas'!A465,"OK",NA()))</f>
        <v>#N/A</v>
      </c>
      <c r="Y465" s="40" t="e">
        <f>IF(AND(NOT(ISBLANK('Captura de datos CASO'!Y465)),ISNA(VLOOKUP('Captura de datos CASO'!Y465,'DO NOT USE_School Picklist'!$K$3:$K$6,1,FALSE))),"Please select a value from the drop-down menu",IF('DO NOT USE_Case Formulas'!A465,"OK",NA()))</f>
        <v>#N/A</v>
      </c>
      <c r="Z465" s="40" t="e">
        <f>IF(AND('DO NOT USE_Case Formulas'!A465,ISBLANK('Captura de datos CASO'!Z465)),"Has this person had symptoms? is required",IF(AND(NOT(ISBLANK('Captura de datos CASO'!Z465)),ISNA(VLOOKUP('Captura de datos CASO'!Z465,'DO NOT USE_School Picklist'!$D$3:$D$5,1,FALSE))),"Please select a value from the drop-down menu",IF(NOT(ISBLANK('Captura de datos CASO'!Z465)),"OK",NA())))</f>
        <v>#N/A</v>
      </c>
      <c r="AA465" s="40" t="e">
        <f>IF(AND('Captura de datos CASO'!Z465='DO NOT USE_School Picklist'!$D$3,ISBLANK('Captura de datos CASO'!AA465)),"Symptom Onset Date is required if Ever Symptomatic is Yes",IF('DO NOT USE_Case Formulas'!A465,"OK",NA()))</f>
        <v>#N/A</v>
      </c>
      <c r="AB465" s="40"/>
      <c r="AC465" s="40" t="e">
        <f ca="1">IF(AND('DO NOT USE_Case Formulas'!A465,ISBLANK('Captura de datos CASO'!AC465)),"Lab Result Test Date is required",IF('Captura de datos CASO'!AC465&gt;'DO NOT USE_School Picklist'!$C$3,"Test Date cannot be a future date",IF(NOT(ISBLANK('Captura de datos CASO'!AC465)),"OK",NA())))</f>
        <v>#N/A</v>
      </c>
      <c r="AD465" s="40" t="e">
        <f>IF(AND(NOT(ISBLANK('Captura de datos CASO'!AD465)),ISNA(VLOOKUP('Captura de datos CASO'!AD465,'DO NOT USE_School Picklist'!$R$3:$R$7,1,FALSE))),"Please select a value from the drop-down menu",IF('DO NOT USE_Case Formulas'!A465,"OK",NA()))</f>
        <v>#N/A</v>
      </c>
      <c r="AE465" s="40" t="e">
        <f>IF(AND('DO NOT USE_Case Formulas'!A465,ISBLANK('Captura de datos CASO'!AB465)),"Lab Result Test Result is required",IF(AND(NOT(ISBLANK('Captura de datos CASO'!AB465)),ISNA(VLOOKUP('Captura de datos CASO'!AB465,'DO NOT USE_School Picklist'!$Q$3:$Q$8,1,FALSE))),"Please select a value from the drop-down menu",IF('DO NOT USE_Case Formulas'!A465,"OK",NA())))</f>
        <v>#N/A</v>
      </c>
    </row>
    <row r="466" spans="1:31" x14ac:dyDescent="0.3">
      <c r="A466" s="39" t="e">
        <f>IF('DO NOT USE_Case Formulas'!A466,IF('DO NOT USE_Case Formulas'!B466,"Not all required fields are completed","OK"),NA())</f>
        <v>#N/A</v>
      </c>
      <c r="B466" s="40" t="e">
        <f>IF(AND('DO NOT USE_Case Formulas'!A466,ISBLANK('Captura de datos CASO'!B466)),"First Name is required",IF(NOT(ISBLANK('Captura de datos CASO'!B466)),"OK",NA()))</f>
        <v>#N/A</v>
      </c>
      <c r="C466" s="40" t="e">
        <f>IF(AND('DO NOT USE_Case Formulas'!A466,ISBLANK('Captura de datos CASO'!C466)),"Last Name is required",IF(NOT(ISBLANK('Captura de datos CASO'!C466)),"OK",NA()))</f>
        <v>#N/A</v>
      </c>
      <c r="D466" s="40" t="e">
        <f>IF(AND('DO NOT USE_Case Formulas'!A466,ISBLANK('Captura de datos CASO'!D466)),"Birthdate is required",IF(NOT(ISBLANK('Captura de datos CASO'!D466)),"OK",NA()))</f>
        <v>#N/A</v>
      </c>
      <c r="E466" s="40" t="e">
        <f>IF(AND('DO NOT USE_Case Formulas'!A466,ISBLANK('Captura de datos CASO'!E466)),"Mobile Phone is required",IF(NOT(ISBLANK('Captura de datos CASO'!E466)),IF(AND(ISNUMBER(VALUE('Captura de datos CASO'!E466)),LEFT('Captura de datos CASO'!E466,1)&lt;&gt;"1",LEN('Captura de datos CASO'!E466)=10),"OK","Phone number must be valid format"),NA()))</f>
        <v>#N/A</v>
      </c>
      <c r="F466" s="40" t="e">
        <f>IF(LEN('Captura de datos CASO'!F466)&gt;255,"Home Street Address must be less than 255 characters",IF('DO NOT USE_Case Formulas'!A466,"OK",NA()))</f>
        <v>#N/A</v>
      </c>
      <c r="G466" s="40" t="e">
        <f>IF(LEN('Captura de datos CASO'!G466)&gt;40,"City must be less than 40 characters",IF('DO NOT USE_Case Formulas'!A466,"OK",NA()))</f>
        <v>#N/A</v>
      </c>
      <c r="H466" s="40" t="e">
        <f>IF(AND(NOT(ISBLANK('Captura de datos CASO'!H466)),ISNA(VLOOKUP('Captura de datos CASO'!H466,'DO NOT USE_School Picklist'!$P$3:$P$52,1,FALSE))),"Please select a value from the drop-down menu",IF('DO NOT USE_Case Formulas'!A466,"OK",NA()))</f>
        <v>#N/A</v>
      </c>
      <c r="I466" s="40" t="e">
        <f>IF(AND('DO NOT USE_Case Formulas'!A466,ISBLANK('Captura de datos CASO'!I466)),"Zip is required",IF(ISBLANK('Captura de datos CASO'!I466),NA(),"OK"))</f>
        <v>#N/A</v>
      </c>
      <c r="J466" s="40" t="e">
        <f>IF(AND('DO NOT USE_Case Formulas'!A466,ISBLANK('Captura de datos CASO'!J466)),"Student or Staff? is required",IF(ISBLANK('Captura de datos CASO'!J466),NA(),IF(ISNA(VLOOKUP('Captura de datos CASO'!J466,'DO NOT USE_School Picklist'!$B$3:$B$6,1,FALSE)),"Please select a value from the drop-down menu","OK")))</f>
        <v>#N/A</v>
      </c>
      <c r="K466" s="40" t="e">
        <f>IF(AND('Captura de datos CASO'!J466='DO NOT USE_School Picklist'!$B$4,ISBLANK('Captura de datos CASO'!K466)),"Occupation/Job Title is required if Student or Staff? is Yes, staff/faculty or volunteer",IF('DO NOT USE_Case Formulas'!A466,"OK",NA()))</f>
        <v>#N/A</v>
      </c>
      <c r="L466" s="40" t="e">
        <f ca="1">IF('Captura de datos CASO'!L466&gt;'DO NOT USE_School Picklist'!$C$3,"Date last on school campus/facility cannot be a future date",IF('DO NOT USE_Case Formulas'!A466,IF(ISBLANK('Captura de datos CASO'!L466),"Date last on school campus/facility is required","OK"),NA()))</f>
        <v>#N/A</v>
      </c>
      <c r="M466" s="40" t="e">
        <f>IF(AND('DO NOT USE_Case Formulas'!A466,ISBLANK('Captura de datos CASO'!M466)),"Specific Place in the Location is required",IF(ISBLANK('Captura de datos CASO'!M466),NA(),"OK"))</f>
        <v>#N/A</v>
      </c>
      <c r="N466" s="40" t="e">
        <f>IF(LEN('Captura de datos CASO'!N466)&gt;50,"Parent/Guardian Name must be less than 50 characters",IF('DO NOT USE_Case Formulas'!A466,"OK",NA()))</f>
        <v>#N/A</v>
      </c>
      <c r="O466" s="40" t="e">
        <f>IF(NOT(ISBLANK('Captura de datos CASO'!O466)),IF(AND(ISNUMBER('Captura de datos CASO'!O466),LEFT('Captura de datos CASO'!O466,1)&lt;&gt;"1",LEN('Captura de datos CASO'!O466)=10),"OK","Phone number must be valid format"),IF('DO NOT USE_Case Formulas'!A466,"OK",NA()))</f>
        <v>#N/A</v>
      </c>
      <c r="P466" s="53" t="e">
        <f>IF(AND(NOT(ISBLANK('Captura de datos CASO'!P466)),ISNA(VLOOKUP('Captura de datos CASO'!P466,'DO NOT USE_School Picklist'!$I$3:$I$5,1,FALSE))),"Please select a value from the drop-down menu",IF('DO NOT USE_Case Formulas'!A466,"OK",NA()))</f>
        <v>#N/A</v>
      </c>
      <c r="Q466" s="40" t="e">
        <f>IF(AND(NOT(ISBLANK('Captura de datos CASO'!Q466)),ISNA(VLOOKUP('Captura de datos CASO'!Q466,'DO NOT USE_School Picklist'!$E$3:$E$10,1,FALSE))),"Please select a value from the drop-down menu",IF('DO NOT USE_Case Formulas'!A466,"OK",NA()))</f>
        <v>#N/A</v>
      </c>
      <c r="R466" s="53" t="e">
        <f>IF(AND(NOT(ISBLANK('Captura de datos CASO'!R466)),ISNA(VLOOKUP('Captura de datos CASO'!R466,'DO NOT USE_School Picklist'!$W$3:$W$9,1,FALSE))),"Please select a value from the drop-down menu",IF('DO NOT USE_Case Formulas'!A466,"OK",NA()))</f>
        <v>#N/A</v>
      </c>
      <c r="S466" s="53" t="e">
        <f>IF(AND(NOT(ISBLANK('Captura de datos CASO'!S466)),ISNA(VLOOKUP('Captura de datos CASO'!S466,'DO NOT USE_School Picklist'!$W$3:$W$9,1,FALSE))),"Please select a value from the drop-down menu",IF('DO NOT USE_Case Formulas'!A466,"OK",NA()))</f>
        <v>#N/A</v>
      </c>
      <c r="T466" s="40" t="e">
        <f>IF(AND(NOT(ISBLANK('Captura de datos CASO'!T466)),ISNA(VLOOKUP('Captura de datos CASO'!T466,'DO NOT USE_School Picklist'!$F$3:$F$16,1,FALSE))),"Please select a value from the drop-down menu",IF('DO NOT USE_Case Formulas'!A466,"OK",NA()))</f>
        <v>#N/A</v>
      </c>
      <c r="U466" s="40" t="e">
        <f>IF(LEN('Captura de datos CASO'!U466)&gt;100,"Classroom(s) must be less than 100 characters",IF('DO NOT USE_Case Formulas'!A466,"OK",NA()))</f>
        <v>#N/A</v>
      </c>
      <c r="V466" s="40" t="e">
        <f>IF(AND(NOT(ISBLANK('Captura de datos CASO'!V466)),ISNA(VLOOKUP('Captura de datos CASO'!V466,'DO NOT USE_School Picklist'!$S$3:$S$12,1,FALSE))),"Please select a value from the drop-down menu",IF('DO NOT USE_Case Formulas'!A466,"OK",NA()))</f>
        <v>#N/A</v>
      </c>
      <c r="W466" s="40" t="e">
        <f>IF(AND(NOT(ISBLANK('Captura de datos CASO'!W466)),ISNA(VLOOKUP('Captura de datos CASO'!W466,'DO NOT USE_School Picklist'!$S$3:$S$12,1,FALSE))),"Please select a value from the drop-down menu",IF('DO NOT USE_Case Formulas'!A466,"OK",NA()))</f>
        <v>#N/A</v>
      </c>
      <c r="X466" s="40" t="e">
        <f>IF(LEN('Captura de datos CASO'!X466)&gt;80,"Name of Education Group must be less than 80 characters",IF('DO NOT USE_Case Formulas'!A466,"OK",NA()))</f>
        <v>#N/A</v>
      </c>
      <c r="Y466" s="40" t="e">
        <f>IF(AND(NOT(ISBLANK('Captura de datos CASO'!Y466)),ISNA(VLOOKUP('Captura de datos CASO'!Y466,'DO NOT USE_School Picklist'!$K$3:$K$6,1,FALSE))),"Please select a value from the drop-down menu",IF('DO NOT USE_Case Formulas'!A466,"OK",NA()))</f>
        <v>#N/A</v>
      </c>
      <c r="Z466" s="40" t="e">
        <f>IF(AND('DO NOT USE_Case Formulas'!A466,ISBLANK('Captura de datos CASO'!Z466)),"Has this person had symptoms? is required",IF(AND(NOT(ISBLANK('Captura de datos CASO'!Z466)),ISNA(VLOOKUP('Captura de datos CASO'!Z466,'DO NOT USE_School Picklist'!$D$3:$D$5,1,FALSE))),"Please select a value from the drop-down menu",IF(NOT(ISBLANK('Captura de datos CASO'!Z466)),"OK",NA())))</f>
        <v>#N/A</v>
      </c>
      <c r="AA466" s="40" t="e">
        <f>IF(AND('Captura de datos CASO'!Z466='DO NOT USE_School Picklist'!$D$3,ISBLANK('Captura de datos CASO'!AA466)),"Symptom Onset Date is required if Ever Symptomatic is Yes",IF('DO NOT USE_Case Formulas'!A466,"OK",NA()))</f>
        <v>#N/A</v>
      </c>
      <c r="AB466" s="40"/>
      <c r="AC466" s="40" t="e">
        <f ca="1">IF(AND('DO NOT USE_Case Formulas'!A466,ISBLANK('Captura de datos CASO'!AC466)),"Lab Result Test Date is required",IF('Captura de datos CASO'!AC466&gt;'DO NOT USE_School Picklist'!$C$3,"Test Date cannot be a future date",IF(NOT(ISBLANK('Captura de datos CASO'!AC466)),"OK",NA())))</f>
        <v>#N/A</v>
      </c>
      <c r="AD466" s="40" t="e">
        <f>IF(AND(NOT(ISBLANK('Captura de datos CASO'!AD466)),ISNA(VLOOKUP('Captura de datos CASO'!AD466,'DO NOT USE_School Picklist'!$R$3:$R$7,1,FALSE))),"Please select a value from the drop-down menu",IF('DO NOT USE_Case Formulas'!A466,"OK",NA()))</f>
        <v>#N/A</v>
      </c>
      <c r="AE466" s="40" t="e">
        <f>IF(AND('DO NOT USE_Case Formulas'!A466,ISBLANK('Captura de datos CASO'!AB466)),"Lab Result Test Result is required",IF(AND(NOT(ISBLANK('Captura de datos CASO'!AB466)),ISNA(VLOOKUP('Captura de datos CASO'!AB466,'DO NOT USE_School Picklist'!$Q$3:$Q$8,1,FALSE))),"Please select a value from the drop-down menu",IF('DO NOT USE_Case Formulas'!A466,"OK",NA())))</f>
        <v>#N/A</v>
      </c>
    </row>
    <row r="467" spans="1:31" x14ac:dyDescent="0.3">
      <c r="A467" s="39" t="e">
        <f>IF('DO NOT USE_Case Formulas'!A467,IF('DO NOT USE_Case Formulas'!B467,"Not all required fields are completed","OK"),NA())</f>
        <v>#N/A</v>
      </c>
      <c r="B467" s="40" t="e">
        <f>IF(AND('DO NOT USE_Case Formulas'!A467,ISBLANK('Captura de datos CASO'!B467)),"First Name is required",IF(NOT(ISBLANK('Captura de datos CASO'!B467)),"OK",NA()))</f>
        <v>#N/A</v>
      </c>
      <c r="C467" s="40" t="e">
        <f>IF(AND('DO NOT USE_Case Formulas'!A467,ISBLANK('Captura de datos CASO'!C467)),"Last Name is required",IF(NOT(ISBLANK('Captura de datos CASO'!C467)),"OK",NA()))</f>
        <v>#N/A</v>
      </c>
      <c r="D467" s="40" t="e">
        <f>IF(AND('DO NOT USE_Case Formulas'!A467,ISBLANK('Captura de datos CASO'!D467)),"Birthdate is required",IF(NOT(ISBLANK('Captura de datos CASO'!D467)),"OK",NA()))</f>
        <v>#N/A</v>
      </c>
      <c r="E467" s="40" t="e">
        <f>IF(AND('DO NOT USE_Case Formulas'!A467,ISBLANK('Captura de datos CASO'!E467)),"Mobile Phone is required",IF(NOT(ISBLANK('Captura de datos CASO'!E467)),IF(AND(ISNUMBER(VALUE('Captura de datos CASO'!E467)),LEFT('Captura de datos CASO'!E467,1)&lt;&gt;"1",LEN('Captura de datos CASO'!E467)=10),"OK","Phone number must be valid format"),NA()))</f>
        <v>#N/A</v>
      </c>
      <c r="F467" s="40" t="e">
        <f>IF(LEN('Captura de datos CASO'!F467)&gt;255,"Home Street Address must be less than 255 characters",IF('DO NOT USE_Case Formulas'!A467,"OK",NA()))</f>
        <v>#N/A</v>
      </c>
      <c r="G467" s="40" t="e">
        <f>IF(LEN('Captura de datos CASO'!G467)&gt;40,"City must be less than 40 characters",IF('DO NOT USE_Case Formulas'!A467,"OK",NA()))</f>
        <v>#N/A</v>
      </c>
      <c r="H467" s="40" t="e">
        <f>IF(AND(NOT(ISBLANK('Captura de datos CASO'!H467)),ISNA(VLOOKUP('Captura de datos CASO'!H467,'DO NOT USE_School Picklist'!$P$3:$P$52,1,FALSE))),"Please select a value from the drop-down menu",IF('DO NOT USE_Case Formulas'!A467,"OK",NA()))</f>
        <v>#N/A</v>
      </c>
      <c r="I467" s="40" t="e">
        <f>IF(AND('DO NOT USE_Case Formulas'!A467,ISBLANK('Captura de datos CASO'!I467)),"Zip is required",IF(ISBLANK('Captura de datos CASO'!I467),NA(),"OK"))</f>
        <v>#N/A</v>
      </c>
      <c r="J467" s="40" t="e">
        <f>IF(AND('DO NOT USE_Case Formulas'!A467,ISBLANK('Captura de datos CASO'!J467)),"Student or Staff? is required",IF(ISBLANK('Captura de datos CASO'!J467),NA(),IF(ISNA(VLOOKUP('Captura de datos CASO'!J467,'DO NOT USE_School Picklist'!$B$3:$B$6,1,FALSE)),"Please select a value from the drop-down menu","OK")))</f>
        <v>#N/A</v>
      </c>
      <c r="K467" s="40" t="e">
        <f>IF(AND('Captura de datos CASO'!J467='DO NOT USE_School Picklist'!$B$4,ISBLANK('Captura de datos CASO'!K467)),"Occupation/Job Title is required if Student or Staff? is Yes, staff/faculty or volunteer",IF('DO NOT USE_Case Formulas'!A467,"OK",NA()))</f>
        <v>#N/A</v>
      </c>
      <c r="L467" s="40" t="e">
        <f ca="1">IF('Captura de datos CASO'!L467&gt;'DO NOT USE_School Picklist'!$C$3,"Date last on school campus/facility cannot be a future date",IF('DO NOT USE_Case Formulas'!A467,IF(ISBLANK('Captura de datos CASO'!L467),"Date last on school campus/facility is required","OK"),NA()))</f>
        <v>#N/A</v>
      </c>
      <c r="M467" s="40" t="e">
        <f>IF(AND('DO NOT USE_Case Formulas'!A467,ISBLANK('Captura de datos CASO'!M467)),"Specific Place in the Location is required",IF(ISBLANK('Captura de datos CASO'!M467),NA(),"OK"))</f>
        <v>#N/A</v>
      </c>
      <c r="N467" s="40" t="e">
        <f>IF(LEN('Captura de datos CASO'!N467)&gt;50,"Parent/Guardian Name must be less than 50 characters",IF('DO NOT USE_Case Formulas'!A467,"OK",NA()))</f>
        <v>#N/A</v>
      </c>
      <c r="O467" s="40" t="e">
        <f>IF(NOT(ISBLANK('Captura de datos CASO'!O467)),IF(AND(ISNUMBER('Captura de datos CASO'!O467),LEFT('Captura de datos CASO'!O467,1)&lt;&gt;"1",LEN('Captura de datos CASO'!O467)=10),"OK","Phone number must be valid format"),IF('DO NOT USE_Case Formulas'!A467,"OK",NA()))</f>
        <v>#N/A</v>
      </c>
      <c r="P467" s="53" t="e">
        <f>IF(AND(NOT(ISBLANK('Captura de datos CASO'!P467)),ISNA(VLOOKUP('Captura de datos CASO'!P467,'DO NOT USE_School Picklist'!$I$3:$I$5,1,FALSE))),"Please select a value from the drop-down menu",IF('DO NOT USE_Case Formulas'!A467,"OK",NA()))</f>
        <v>#N/A</v>
      </c>
      <c r="Q467" s="40" t="e">
        <f>IF(AND(NOT(ISBLANK('Captura de datos CASO'!Q467)),ISNA(VLOOKUP('Captura de datos CASO'!Q467,'DO NOT USE_School Picklist'!$E$3:$E$10,1,FALSE))),"Please select a value from the drop-down menu",IF('DO NOT USE_Case Formulas'!A467,"OK",NA()))</f>
        <v>#N/A</v>
      </c>
      <c r="R467" s="53" t="e">
        <f>IF(AND(NOT(ISBLANK('Captura de datos CASO'!R467)),ISNA(VLOOKUP('Captura de datos CASO'!R467,'DO NOT USE_School Picklist'!$W$3:$W$9,1,FALSE))),"Please select a value from the drop-down menu",IF('DO NOT USE_Case Formulas'!A467,"OK",NA()))</f>
        <v>#N/A</v>
      </c>
      <c r="S467" s="53" t="e">
        <f>IF(AND(NOT(ISBLANK('Captura de datos CASO'!S467)),ISNA(VLOOKUP('Captura de datos CASO'!S467,'DO NOT USE_School Picklist'!$W$3:$W$9,1,FALSE))),"Please select a value from the drop-down menu",IF('DO NOT USE_Case Formulas'!A467,"OK",NA()))</f>
        <v>#N/A</v>
      </c>
      <c r="T467" s="40" t="e">
        <f>IF(AND(NOT(ISBLANK('Captura de datos CASO'!T467)),ISNA(VLOOKUP('Captura de datos CASO'!T467,'DO NOT USE_School Picklist'!$F$3:$F$16,1,FALSE))),"Please select a value from the drop-down menu",IF('DO NOT USE_Case Formulas'!A467,"OK",NA()))</f>
        <v>#N/A</v>
      </c>
      <c r="U467" s="40" t="e">
        <f>IF(LEN('Captura de datos CASO'!U467)&gt;100,"Classroom(s) must be less than 100 characters",IF('DO NOT USE_Case Formulas'!A467,"OK",NA()))</f>
        <v>#N/A</v>
      </c>
      <c r="V467" s="40" t="e">
        <f>IF(AND(NOT(ISBLANK('Captura de datos CASO'!V467)),ISNA(VLOOKUP('Captura de datos CASO'!V467,'DO NOT USE_School Picklist'!$S$3:$S$12,1,FALSE))),"Please select a value from the drop-down menu",IF('DO NOT USE_Case Formulas'!A467,"OK",NA()))</f>
        <v>#N/A</v>
      </c>
      <c r="W467" s="40" t="e">
        <f>IF(AND(NOT(ISBLANK('Captura de datos CASO'!W467)),ISNA(VLOOKUP('Captura de datos CASO'!W467,'DO NOT USE_School Picklist'!$S$3:$S$12,1,FALSE))),"Please select a value from the drop-down menu",IF('DO NOT USE_Case Formulas'!A467,"OK",NA()))</f>
        <v>#N/A</v>
      </c>
      <c r="X467" s="40" t="e">
        <f>IF(LEN('Captura de datos CASO'!X467)&gt;80,"Name of Education Group must be less than 80 characters",IF('DO NOT USE_Case Formulas'!A467,"OK",NA()))</f>
        <v>#N/A</v>
      </c>
      <c r="Y467" s="40" t="e">
        <f>IF(AND(NOT(ISBLANK('Captura de datos CASO'!Y467)),ISNA(VLOOKUP('Captura de datos CASO'!Y467,'DO NOT USE_School Picklist'!$K$3:$K$6,1,FALSE))),"Please select a value from the drop-down menu",IF('DO NOT USE_Case Formulas'!A467,"OK",NA()))</f>
        <v>#N/A</v>
      </c>
      <c r="Z467" s="40" t="e">
        <f>IF(AND('DO NOT USE_Case Formulas'!A467,ISBLANK('Captura de datos CASO'!Z467)),"Has this person had symptoms? is required",IF(AND(NOT(ISBLANK('Captura de datos CASO'!Z467)),ISNA(VLOOKUP('Captura de datos CASO'!Z467,'DO NOT USE_School Picklist'!$D$3:$D$5,1,FALSE))),"Please select a value from the drop-down menu",IF(NOT(ISBLANK('Captura de datos CASO'!Z467)),"OK",NA())))</f>
        <v>#N/A</v>
      </c>
      <c r="AA467" s="40" t="e">
        <f>IF(AND('Captura de datos CASO'!Z467='DO NOT USE_School Picklist'!$D$3,ISBLANK('Captura de datos CASO'!AA467)),"Symptom Onset Date is required if Ever Symptomatic is Yes",IF('DO NOT USE_Case Formulas'!A467,"OK",NA()))</f>
        <v>#N/A</v>
      </c>
      <c r="AB467" s="40"/>
      <c r="AC467" s="40" t="e">
        <f ca="1">IF(AND('DO NOT USE_Case Formulas'!A467,ISBLANK('Captura de datos CASO'!AC467)),"Lab Result Test Date is required",IF('Captura de datos CASO'!AC467&gt;'DO NOT USE_School Picklist'!$C$3,"Test Date cannot be a future date",IF(NOT(ISBLANK('Captura de datos CASO'!AC467)),"OK",NA())))</f>
        <v>#N/A</v>
      </c>
      <c r="AD467" s="40" t="e">
        <f>IF(AND(NOT(ISBLANK('Captura de datos CASO'!AD467)),ISNA(VLOOKUP('Captura de datos CASO'!AD467,'DO NOT USE_School Picklist'!$R$3:$R$7,1,FALSE))),"Please select a value from the drop-down menu",IF('DO NOT USE_Case Formulas'!A467,"OK",NA()))</f>
        <v>#N/A</v>
      </c>
      <c r="AE467" s="40" t="e">
        <f>IF(AND('DO NOT USE_Case Formulas'!A467,ISBLANK('Captura de datos CASO'!AB467)),"Lab Result Test Result is required",IF(AND(NOT(ISBLANK('Captura de datos CASO'!AB467)),ISNA(VLOOKUP('Captura de datos CASO'!AB467,'DO NOT USE_School Picklist'!$Q$3:$Q$8,1,FALSE))),"Please select a value from the drop-down menu",IF('DO NOT USE_Case Formulas'!A467,"OK",NA())))</f>
        <v>#N/A</v>
      </c>
    </row>
    <row r="468" spans="1:31" x14ac:dyDescent="0.3">
      <c r="A468" s="39" t="e">
        <f>IF('DO NOT USE_Case Formulas'!A468,IF('DO NOT USE_Case Formulas'!B468,"Not all required fields are completed","OK"),NA())</f>
        <v>#N/A</v>
      </c>
      <c r="B468" s="40" t="e">
        <f>IF(AND('DO NOT USE_Case Formulas'!A468,ISBLANK('Captura de datos CASO'!B468)),"First Name is required",IF(NOT(ISBLANK('Captura de datos CASO'!B468)),"OK",NA()))</f>
        <v>#N/A</v>
      </c>
      <c r="C468" s="40" t="e">
        <f>IF(AND('DO NOT USE_Case Formulas'!A468,ISBLANK('Captura de datos CASO'!C468)),"Last Name is required",IF(NOT(ISBLANK('Captura de datos CASO'!C468)),"OK",NA()))</f>
        <v>#N/A</v>
      </c>
      <c r="D468" s="40" t="e">
        <f>IF(AND('DO NOT USE_Case Formulas'!A468,ISBLANK('Captura de datos CASO'!D468)),"Birthdate is required",IF(NOT(ISBLANK('Captura de datos CASO'!D468)),"OK",NA()))</f>
        <v>#N/A</v>
      </c>
      <c r="E468" s="40" t="e">
        <f>IF(AND('DO NOT USE_Case Formulas'!A468,ISBLANK('Captura de datos CASO'!E468)),"Mobile Phone is required",IF(NOT(ISBLANK('Captura de datos CASO'!E468)),IF(AND(ISNUMBER(VALUE('Captura de datos CASO'!E468)),LEFT('Captura de datos CASO'!E468,1)&lt;&gt;"1",LEN('Captura de datos CASO'!E468)=10),"OK","Phone number must be valid format"),NA()))</f>
        <v>#N/A</v>
      </c>
      <c r="F468" s="40" t="e">
        <f>IF(LEN('Captura de datos CASO'!F468)&gt;255,"Home Street Address must be less than 255 characters",IF('DO NOT USE_Case Formulas'!A468,"OK",NA()))</f>
        <v>#N/A</v>
      </c>
      <c r="G468" s="40" t="e">
        <f>IF(LEN('Captura de datos CASO'!G468)&gt;40,"City must be less than 40 characters",IF('DO NOT USE_Case Formulas'!A468,"OK",NA()))</f>
        <v>#N/A</v>
      </c>
      <c r="H468" s="40" t="e">
        <f>IF(AND(NOT(ISBLANK('Captura de datos CASO'!H468)),ISNA(VLOOKUP('Captura de datos CASO'!H468,'DO NOT USE_School Picklist'!$P$3:$P$52,1,FALSE))),"Please select a value from the drop-down menu",IF('DO NOT USE_Case Formulas'!A468,"OK",NA()))</f>
        <v>#N/A</v>
      </c>
      <c r="I468" s="40" t="e">
        <f>IF(AND('DO NOT USE_Case Formulas'!A468,ISBLANK('Captura de datos CASO'!I468)),"Zip is required",IF(ISBLANK('Captura de datos CASO'!I468),NA(),"OK"))</f>
        <v>#N/A</v>
      </c>
      <c r="J468" s="40" t="e">
        <f>IF(AND('DO NOT USE_Case Formulas'!A468,ISBLANK('Captura de datos CASO'!J468)),"Student or Staff? is required",IF(ISBLANK('Captura de datos CASO'!J468),NA(),IF(ISNA(VLOOKUP('Captura de datos CASO'!J468,'DO NOT USE_School Picklist'!$B$3:$B$6,1,FALSE)),"Please select a value from the drop-down menu","OK")))</f>
        <v>#N/A</v>
      </c>
      <c r="K468" s="40" t="e">
        <f>IF(AND('Captura de datos CASO'!J468='DO NOT USE_School Picklist'!$B$4,ISBLANK('Captura de datos CASO'!K468)),"Occupation/Job Title is required if Student or Staff? is Yes, staff/faculty or volunteer",IF('DO NOT USE_Case Formulas'!A468,"OK",NA()))</f>
        <v>#N/A</v>
      </c>
      <c r="L468" s="40" t="e">
        <f ca="1">IF('Captura de datos CASO'!L468&gt;'DO NOT USE_School Picklist'!$C$3,"Date last on school campus/facility cannot be a future date",IF('DO NOT USE_Case Formulas'!A468,IF(ISBLANK('Captura de datos CASO'!L468),"Date last on school campus/facility is required","OK"),NA()))</f>
        <v>#N/A</v>
      </c>
      <c r="M468" s="40" t="e">
        <f>IF(AND('DO NOT USE_Case Formulas'!A468,ISBLANK('Captura de datos CASO'!M468)),"Specific Place in the Location is required",IF(ISBLANK('Captura de datos CASO'!M468),NA(),"OK"))</f>
        <v>#N/A</v>
      </c>
      <c r="N468" s="40" t="e">
        <f>IF(LEN('Captura de datos CASO'!N468)&gt;50,"Parent/Guardian Name must be less than 50 characters",IF('DO NOT USE_Case Formulas'!A468,"OK",NA()))</f>
        <v>#N/A</v>
      </c>
      <c r="O468" s="40" t="e">
        <f>IF(NOT(ISBLANK('Captura de datos CASO'!O468)),IF(AND(ISNUMBER('Captura de datos CASO'!O468),LEFT('Captura de datos CASO'!O468,1)&lt;&gt;"1",LEN('Captura de datos CASO'!O468)=10),"OK","Phone number must be valid format"),IF('DO NOT USE_Case Formulas'!A468,"OK",NA()))</f>
        <v>#N/A</v>
      </c>
      <c r="P468" s="53" t="e">
        <f>IF(AND(NOT(ISBLANK('Captura de datos CASO'!P468)),ISNA(VLOOKUP('Captura de datos CASO'!P468,'DO NOT USE_School Picklist'!$I$3:$I$5,1,FALSE))),"Please select a value from the drop-down menu",IF('DO NOT USE_Case Formulas'!A468,"OK",NA()))</f>
        <v>#N/A</v>
      </c>
      <c r="Q468" s="40" t="e">
        <f>IF(AND(NOT(ISBLANK('Captura de datos CASO'!Q468)),ISNA(VLOOKUP('Captura de datos CASO'!Q468,'DO NOT USE_School Picklist'!$E$3:$E$10,1,FALSE))),"Please select a value from the drop-down menu",IF('DO NOT USE_Case Formulas'!A468,"OK",NA()))</f>
        <v>#N/A</v>
      </c>
      <c r="R468" s="53" t="e">
        <f>IF(AND(NOT(ISBLANK('Captura de datos CASO'!R468)),ISNA(VLOOKUP('Captura de datos CASO'!R468,'DO NOT USE_School Picklist'!$W$3:$W$9,1,FALSE))),"Please select a value from the drop-down menu",IF('DO NOT USE_Case Formulas'!A468,"OK",NA()))</f>
        <v>#N/A</v>
      </c>
      <c r="S468" s="53" t="e">
        <f>IF(AND(NOT(ISBLANK('Captura de datos CASO'!S468)),ISNA(VLOOKUP('Captura de datos CASO'!S468,'DO NOT USE_School Picklist'!$W$3:$W$9,1,FALSE))),"Please select a value from the drop-down menu",IF('DO NOT USE_Case Formulas'!A468,"OK",NA()))</f>
        <v>#N/A</v>
      </c>
      <c r="T468" s="40" t="e">
        <f>IF(AND(NOT(ISBLANK('Captura de datos CASO'!T468)),ISNA(VLOOKUP('Captura de datos CASO'!T468,'DO NOT USE_School Picklist'!$F$3:$F$16,1,FALSE))),"Please select a value from the drop-down menu",IF('DO NOT USE_Case Formulas'!A468,"OK",NA()))</f>
        <v>#N/A</v>
      </c>
      <c r="U468" s="40" t="e">
        <f>IF(LEN('Captura de datos CASO'!U468)&gt;100,"Classroom(s) must be less than 100 characters",IF('DO NOT USE_Case Formulas'!A468,"OK",NA()))</f>
        <v>#N/A</v>
      </c>
      <c r="V468" s="40" t="e">
        <f>IF(AND(NOT(ISBLANK('Captura de datos CASO'!V468)),ISNA(VLOOKUP('Captura de datos CASO'!V468,'DO NOT USE_School Picklist'!$S$3:$S$12,1,FALSE))),"Please select a value from the drop-down menu",IF('DO NOT USE_Case Formulas'!A468,"OK",NA()))</f>
        <v>#N/A</v>
      </c>
      <c r="W468" s="40" t="e">
        <f>IF(AND(NOT(ISBLANK('Captura de datos CASO'!W468)),ISNA(VLOOKUP('Captura de datos CASO'!W468,'DO NOT USE_School Picklist'!$S$3:$S$12,1,FALSE))),"Please select a value from the drop-down menu",IF('DO NOT USE_Case Formulas'!A468,"OK",NA()))</f>
        <v>#N/A</v>
      </c>
      <c r="X468" s="40" t="e">
        <f>IF(LEN('Captura de datos CASO'!X468)&gt;80,"Name of Education Group must be less than 80 characters",IF('DO NOT USE_Case Formulas'!A468,"OK",NA()))</f>
        <v>#N/A</v>
      </c>
      <c r="Y468" s="40" t="e">
        <f>IF(AND(NOT(ISBLANK('Captura de datos CASO'!Y468)),ISNA(VLOOKUP('Captura de datos CASO'!Y468,'DO NOT USE_School Picklist'!$K$3:$K$6,1,FALSE))),"Please select a value from the drop-down menu",IF('DO NOT USE_Case Formulas'!A468,"OK",NA()))</f>
        <v>#N/A</v>
      </c>
      <c r="Z468" s="40" t="e">
        <f>IF(AND('DO NOT USE_Case Formulas'!A468,ISBLANK('Captura de datos CASO'!Z468)),"Has this person had symptoms? is required",IF(AND(NOT(ISBLANK('Captura de datos CASO'!Z468)),ISNA(VLOOKUP('Captura de datos CASO'!Z468,'DO NOT USE_School Picklist'!$D$3:$D$5,1,FALSE))),"Please select a value from the drop-down menu",IF(NOT(ISBLANK('Captura de datos CASO'!Z468)),"OK",NA())))</f>
        <v>#N/A</v>
      </c>
      <c r="AA468" s="40" t="e">
        <f>IF(AND('Captura de datos CASO'!Z468='DO NOT USE_School Picklist'!$D$3,ISBLANK('Captura de datos CASO'!AA468)),"Symptom Onset Date is required if Ever Symptomatic is Yes",IF('DO NOT USE_Case Formulas'!A468,"OK",NA()))</f>
        <v>#N/A</v>
      </c>
      <c r="AB468" s="40"/>
      <c r="AC468" s="40" t="e">
        <f ca="1">IF(AND('DO NOT USE_Case Formulas'!A468,ISBLANK('Captura de datos CASO'!AC468)),"Lab Result Test Date is required",IF('Captura de datos CASO'!AC468&gt;'DO NOT USE_School Picklist'!$C$3,"Test Date cannot be a future date",IF(NOT(ISBLANK('Captura de datos CASO'!AC468)),"OK",NA())))</f>
        <v>#N/A</v>
      </c>
      <c r="AD468" s="40" t="e">
        <f>IF(AND(NOT(ISBLANK('Captura de datos CASO'!AD468)),ISNA(VLOOKUP('Captura de datos CASO'!AD468,'DO NOT USE_School Picklist'!$R$3:$R$7,1,FALSE))),"Please select a value from the drop-down menu",IF('DO NOT USE_Case Formulas'!A468,"OK",NA()))</f>
        <v>#N/A</v>
      </c>
      <c r="AE468" s="40" t="e">
        <f>IF(AND('DO NOT USE_Case Formulas'!A468,ISBLANK('Captura de datos CASO'!AB468)),"Lab Result Test Result is required",IF(AND(NOT(ISBLANK('Captura de datos CASO'!AB468)),ISNA(VLOOKUP('Captura de datos CASO'!AB468,'DO NOT USE_School Picklist'!$Q$3:$Q$8,1,FALSE))),"Please select a value from the drop-down menu",IF('DO NOT USE_Case Formulas'!A468,"OK",NA())))</f>
        <v>#N/A</v>
      </c>
    </row>
    <row r="469" spans="1:31" x14ac:dyDescent="0.3">
      <c r="A469" s="39" t="e">
        <f>IF('DO NOT USE_Case Formulas'!A469,IF('DO NOT USE_Case Formulas'!B469,"Not all required fields are completed","OK"),NA())</f>
        <v>#N/A</v>
      </c>
      <c r="B469" s="40" t="e">
        <f>IF(AND('DO NOT USE_Case Formulas'!A469,ISBLANK('Captura de datos CASO'!B469)),"First Name is required",IF(NOT(ISBLANK('Captura de datos CASO'!B469)),"OK",NA()))</f>
        <v>#N/A</v>
      </c>
      <c r="C469" s="40" t="e">
        <f>IF(AND('DO NOT USE_Case Formulas'!A469,ISBLANK('Captura de datos CASO'!C469)),"Last Name is required",IF(NOT(ISBLANK('Captura de datos CASO'!C469)),"OK",NA()))</f>
        <v>#N/A</v>
      </c>
      <c r="D469" s="40" t="e">
        <f>IF(AND('DO NOT USE_Case Formulas'!A469,ISBLANK('Captura de datos CASO'!D469)),"Birthdate is required",IF(NOT(ISBLANK('Captura de datos CASO'!D469)),"OK",NA()))</f>
        <v>#N/A</v>
      </c>
      <c r="E469" s="40" t="e">
        <f>IF(AND('DO NOT USE_Case Formulas'!A469,ISBLANK('Captura de datos CASO'!E469)),"Mobile Phone is required",IF(NOT(ISBLANK('Captura de datos CASO'!E469)),IF(AND(ISNUMBER(VALUE('Captura de datos CASO'!E469)),LEFT('Captura de datos CASO'!E469,1)&lt;&gt;"1",LEN('Captura de datos CASO'!E469)=10),"OK","Phone number must be valid format"),NA()))</f>
        <v>#N/A</v>
      </c>
      <c r="F469" s="40" t="e">
        <f>IF(LEN('Captura de datos CASO'!F469)&gt;255,"Home Street Address must be less than 255 characters",IF('DO NOT USE_Case Formulas'!A469,"OK",NA()))</f>
        <v>#N/A</v>
      </c>
      <c r="G469" s="40" t="e">
        <f>IF(LEN('Captura de datos CASO'!G469)&gt;40,"City must be less than 40 characters",IF('DO NOT USE_Case Formulas'!A469,"OK",NA()))</f>
        <v>#N/A</v>
      </c>
      <c r="H469" s="40" t="e">
        <f>IF(AND(NOT(ISBLANK('Captura de datos CASO'!H469)),ISNA(VLOOKUP('Captura de datos CASO'!H469,'DO NOT USE_School Picklist'!$P$3:$P$52,1,FALSE))),"Please select a value from the drop-down menu",IF('DO NOT USE_Case Formulas'!A469,"OK",NA()))</f>
        <v>#N/A</v>
      </c>
      <c r="I469" s="40" t="e">
        <f>IF(AND('DO NOT USE_Case Formulas'!A469,ISBLANK('Captura de datos CASO'!I469)),"Zip is required",IF(ISBLANK('Captura de datos CASO'!I469),NA(),"OK"))</f>
        <v>#N/A</v>
      </c>
      <c r="J469" s="40" t="e">
        <f>IF(AND('DO NOT USE_Case Formulas'!A469,ISBLANK('Captura de datos CASO'!J469)),"Student or Staff? is required",IF(ISBLANK('Captura de datos CASO'!J469),NA(),IF(ISNA(VLOOKUP('Captura de datos CASO'!J469,'DO NOT USE_School Picklist'!$B$3:$B$6,1,FALSE)),"Please select a value from the drop-down menu","OK")))</f>
        <v>#N/A</v>
      </c>
      <c r="K469" s="40" t="e">
        <f>IF(AND('Captura de datos CASO'!J469='DO NOT USE_School Picklist'!$B$4,ISBLANK('Captura de datos CASO'!K469)),"Occupation/Job Title is required if Student or Staff? is Yes, staff/faculty or volunteer",IF('DO NOT USE_Case Formulas'!A469,"OK",NA()))</f>
        <v>#N/A</v>
      </c>
      <c r="L469" s="40" t="e">
        <f ca="1">IF('Captura de datos CASO'!L469&gt;'DO NOT USE_School Picklist'!$C$3,"Date last on school campus/facility cannot be a future date",IF('DO NOT USE_Case Formulas'!A469,IF(ISBLANK('Captura de datos CASO'!L469),"Date last on school campus/facility is required","OK"),NA()))</f>
        <v>#N/A</v>
      </c>
      <c r="M469" s="40" t="e">
        <f>IF(AND('DO NOT USE_Case Formulas'!A469,ISBLANK('Captura de datos CASO'!M469)),"Specific Place in the Location is required",IF(ISBLANK('Captura de datos CASO'!M469),NA(),"OK"))</f>
        <v>#N/A</v>
      </c>
      <c r="N469" s="40" t="e">
        <f>IF(LEN('Captura de datos CASO'!N469)&gt;50,"Parent/Guardian Name must be less than 50 characters",IF('DO NOT USE_Case Formulas'!A469,"OK",NA()))</f>
        <v>#N/A</v>
      </c>
      <c r="O469" s="40" t="e">
        <f>IF(NOT(ISBLANK('Captura de datos CASO'!O469)),IF(AND(ISNUMBER('Captura de datos CASO'!O469),LEFT('Captura de datos CASO'!O469,1)&lt;&gt;"1",LEN('Captura de datos CASO'!O469)=10),"OK","Phone number must be valid format"),IF('DO NOT USE_Case Formulas'!A469,"OK",NA()))</f>
        <v>#N/A</v>
      </c>
      <c r="P469" s="53" t="e">
        <f>IF(AND(NOT(ISBLANK('Captura de datos CASO'!P469)),ISNA(VLOOKUP('Captura de datos CASO'!P469,'DO NOT USE_School Picklist'!$I$3:$I$5,1,FALSE))),"Please select a value from the drop-down menu",IF('DO NOT USE_Case Formulas'!A469,"OK",NA()))</f>
        <v>#N/A</v>
      </c>
      <c r="Q469" s="40" t="e">
        <f>IF(AND(NOT(ISBLANK('Captura de datos CASO'!Q469)),ISNA(VLOOKUP('Captura de datos CASO'!Q469,'DO NOT USE_School Picklist'!$E$3:$E$10,1,FALSE))),"Please select a value from the drop-down menu",IF('DO NOT USE_Case Formulas'!A469,"OK",NA()))</f>
        <v>#N/A</v>
      </c>
      <c r="R469" s="53" t="e">
        <f>IF(AND(NOT(ISBLANK('Captura de datos CASO'!R469)),ISNA(VLOOKUP('Captura de datos CASO'!R469,'DO NOT USE_School Picklist'!$W$3:$W$9,1,FALSE))),"Please select a value from the drop-down menu",IF('DO NOT USE_Case Formulas'!A469,"OK",NA()))</f>
        <v>#N/A</v>
      </c>
      <c r="S469" s="53" t="e">
        <f>IF(AND(NOT(ISBLANK('Captura de datos CASO'!S469)),ISNA(VLOOKUP('Captura de datos CASO'!S469,'DO NOT USE_School Picklist'!$W$3:$W$9,1,FALSE))),"Please select a value from the drop-down menu",IF('DO NOT USE_Case Formulas'!A469,"OK",NA()))</f>
        <v>#N/A</v>
      </c>
      <c r="T469" s="40" t="e">
        <f>IF(AND(NOT(ISBLANK('Captura de datos CASO'!T469)),ISNA(VLOOKUP('Captura de datos CASO'!T469,'DO NOT USE_School Picklist'!$F$3:$F$16,1,FALSE))),"Please select a value from the drop-down menu",IF('DO NOT USE_Case Formulas'!A469,"OK",NA()))</f>
        <v>#N/A</v>
      </c>
      <c r="U469" s="40" t="e">
        <f>IF(LEN('Captura de datos CASO'!U469)&gt;100,"Classroom(s) must be less than 100 characters",IF('DO NOT USE_Case Formulas'!A469,"OK",NA()))</f>
        <v>#N/A</v>
      </c>
      <c r="V469" s="40" t="e">
        <f>IF(AND(NOT(ISBLANK('Captura de datos CASO'!V469)),ISNA(VLOOKUP('Captura de datos CASO'!V469,'DO NOT USE_School Picklist'!$S$3:$S$12,1,FALSE))),"Please select a value from the drop-down menu",IF('DO NOT USE_Case Formulas'!A469,"OK",NA()))</f>
        <v>#N/A</v>
      </c>
      <c r="W469" s="40" t="e">
        <f>IF(AND(NOT(ISBLANK('Captura de datos CASO'!W469)),ISNA(VLOOKUP('Captura de datos CASO'!W469,'DO NOT USE_School Picklist'!$S$3:$S$12,1,FALSE))),"Please select a value from the drop-down menu",IF('DO NOT USE_Case Formulas'!A469,"OK",NA()))</f>
        <v>#N/A</v>
      </c>
      <c r="X469" s="40" t="e">
        <f>IF(LEN('Captura de datos CASO'!X469)&gt;80,"Name of Education Group must be less than 80 characters",IF('DO NOT USE_Case Formulas'!A469,"OK",NA()))</f>
        <v>#N/A</v>
      </c>
      <c r="Y469" s="40" t="e">
        <f>IF(AND(NOT(ISBLANK('Captura de datos CASO'!Y469)),ISNA(VLOOKUP('Captura de datos CASO'!Y469,'DO NOT USE_School Picklist'!$K$3:$K$6,1,FALSE))),"Please select a value from the drop-down menu",IF('DO NOT USE_Case Formulas'!A469,"OK",NA()))</f>
        <v>#N/A</v>
      </c>
      <c r="Z469" s="40" t="e">
        <f>IF(AND('DO NOT USE_Case Formulas'!A469,ISBLANK('Captura de datos CASO'!Z469)),"Has this person had symptoms? is required",IF(AND(NOT(ISBLANK('Captura de datos CASO'!Z469)),ISNA(VLOOKUP('Captura de datos CASO'!Z469,'DO NOT USE_School Picklist'!$D$3:$D$5,1,FALSE))),"Please select a value from the drop-down menu",IF(NOT(ISBLANK('Captura de datos CASO'!Z469)),"OK",NA())))</f>
        <v>#N/A</v>
      </c>
      <c r="AA469" s="40" t="e">
        <f>IF(AND('Captura de datos CASO'!Z469='DO NOT USE_School Picklist'!$D$3,ISBLANK('Captura de datos CASO'!AA469)),"Symptom Onset Date is required if Ever Symptomatic is Yes",IF('DO NOT USE_Case Formulas'!A469,"OK",NA()))</f>
        <v>#N/A</v>
      </c>
      <c r="AB469" s="40"/>
      <c r="AC469" s="40" t="e">
        <f ca="1">IF(AND('DO NOT USE_Case Formulas'!A469,ISBLANK('Captura de datos CASO'!AC469)),"Lab Result Test Date is required",IF('Captura de datos CASO'!AC469&gt;'DO NOT USE_School Picklist'!$C$3,"Test Date cannot be a future date",IF(NOT(ISBLANK('Captura de datos CASO'!AC469)),"OK",NA())))</f>
        <v>#N/A</v>
      </c>
      <c r="AD469" s="40" t="e">
        <f>IF(AND(NOT(ISBLANK('Captura de datos CASO'!AD469)),ISNA(VLOOKUP('Captura de datos CASO'!AD469,'DO NOT USE_School Picklist'!$R$3:$R$7,1,FALSE))),"Please select a value from the drop-down menu",IF('DO NOT USE_Case Formulas'!A469,"OK",NA()))</f>
        <v>#N/A</v>
      </c>
      <c r="AE469" s="40" t="e">
        <f>IF(AND('DO NOT USE_Case Formulas'!A469,ISBLANK('Captura de datos CASO'!AB469)),"Lab Result Test Result is required",IF(AND(NOT(ISBLANK('Captura de datos CASO'!AB469)),ISNA(VLOOKUP('Captura de datos CASO'!AB469,'DO NOT USE_School Picklist'!$Q$3:$Q$8,1,FALSE))),"Please select a value from the drop-down menu",IF('DO NOT USE_Case Formulas'!A469,"OK",NA())))</f>
        <v>#N/A</v>
      </c>
    </row>
    <row r="470" spans="1:31" x14ac:dyDescent="0.3">
      <c r="A470" s="39" t="e">
        <f>IF('DO NOT USE_Case Formulas'!A470,IF('DO NOT USE_Case Formulas'!B470,"Not all required fields are completed","OK"),NA())</f>
        <v>#N/A</v>
      </c>
      <c r="B470" s="40" t="e">
        <f>IF(AND('DO NOT USE_Case Formulas'!A470,ISBLANK('Captura de datos CASO'!B470)),"First Name is required",IF(NOT(ISBLANK('Captura de datos CASO'!B470)),"OK",NA()))</f>
        <v>#N/A</v>
      </c>
      <c r="C470" s="40" t="e">
        <f>IF(AND('DO NOT USE_Case Formulas'!A470,ISBLANK('Captura de datos CASO'!C470)),"Last Name is required",IF(NOT(ISBLANK('Captura de datos CASO'!C470)),"OK",NA()))</f>
        <v>#N/A</v>
      </c>
      <c r="D470" s="40" t="e">
        <f>IF(AND('DO NOT USE_Case Formulas'!A470,ISBLANK('Captura de datos CASO'!D470)),"Birthdate is required",IF(NOT(ISBLANK('Captura de datos CASO'!D470)),"OK",NA()))</f>
        <v>#N/A</v>
      </c>
      <c r="E470" s="40" t="e">
        <f>IF(AND('DO NOT USE_Case Formulas'!A470,ISBLANK('Captura de datos CASO'!E470)),"Mobile Phone is required",IF(NOT(ISBLANK('Captura de datos CASO'!E470)),IF(AND(ISNUMBER(VALUE('Captura de datos CASO'!E470)),LEFT('Captura de datos CASO'!E470,1)&lt;&gt;"1",LEN('Captura de datos CASO'!E470)=10),"OK","Phone number must be valid format"),NA()))</f>
        <v>#N/A</v>
      </c>
      <c r="F470" s="40" t="e">
        <f>IF(LEN('Captura de datos CASO'!F470)&gt;255,"Home Street Address must be less than 255 characters",IF('DO NOT USE_Case Formulas'!A470,"OK",NA()))</f>
        <v>#N/A</v>
      </c>
      <c r="G470" s="40" t="e">
        <f>IF(LEN('Captura de datos CASO'!G470)&gt;40,"City must be less than 40 characters",IF('DO NOT USE_Case Formulas'!A470,"OK",NA()))</f>
        <v>#N/A</v>
      </c>
      <c r="H470" s="40" t="e">
        <f>IF(AND(NOT(ISBLANK('Captura de datos CASO'!H470)),ISNA(VLOOKUP('Captura de datos CASO'!H470,'DO NOT USE_School Picklist'!$P$3:$P$52,1,FALSE))),"Please select a value from the drop-down menu",IF('DO NOT USE_Case Formulas'!A470,"OK",NA()))</f>
        <v>#N/A</v>
      </c>
      <c r="I470" s="40" t="e">
        <f>IF(AND('DO NOT USE_Case Formulas'!A470,ISBLANK('Captura de datos CASO'!I470)),"Zip is required",IF(ISBLANK('Captura de datos CASO'!I470),NA(),"OK"))</f>
        <v>#N/A</v>
      </c>
      <c r="J470" s="40" t="e">
        <f>IF(AND('DO NOT USE_Case Formulas'!A470,ISBLANK('Captura de datos CASO'!J470)),"Student or Staff? is required",IF(ISBLANK('Captura de datos CASO'!J470),NA(),IF(ISNA(VLOOKUP('Captura de datos CASO'!J470,'DO NOT USE_School Picklist'!$B$3:$B$6,1,FALSE)),"Please select a value from the drop-down menu","OK")))</f>
        <v>#N/A</v>
      </c>
      <c r="K470" s="40" t="e">
        <f>IF(AND('Captura de datos CASO'!J470='DO NOT USE_School Picklist'!$B$4,ISBLANK('Captura de datos CASO'!K470)),"Occupation/Job Title is required if Student or Staff? is Yes, staff/faculty or volunteer",IF('DO NOT USE_Case Formulas'!A470,"OK",NA()))</f>
        <v>#N/A</v>
      </c>
      <c r="L470" s="40" t="e">
        <f ca="1">IF('Captura de datos CASO'!L470&gt;'DO NOT USE_School Picklist'!$C$3,"Date last on school campus/facility cannot be a future date",IF('DO NOT USE_Case Formulas'!A470,IF(ISBLANK('Captura de datos CASO'!L470),"Date last on school campus/facility is required","OK"),NA()))</f>
        <v>#N/A</v>
      </c>
      <c r="M470" s="40" t="e">
        <f>IF(AND('DO NOT USE_Case Formulas'!A470,ISBLANK('Captura de datos CASO'!M470)),"Specific Place in the Location is required",IF(ISBLANK('Captura de datos CASO'!M470),NA(),"OK"))</f>
        <v>#N/A</v>
      </c>
      <c r="N470" s="40" t="e">
        <f>IF(LEN('Captura de datos CASO'!N470)&gt;50,"Parent/Guardian Name must be less than 50 characters",IF('DO NOT USE_Case Formulas'!A470,"OK",NA()))</f>
        <v>#N/A</v>
      </c>
      <c r="O470" s="40" t="e">
        <f>IF(NOT(ISBLANK('Captura de datos CASO'!O470)),IF(AND(ISNUMBER('Captura de datos CASO'!O470),LEFT('Captura de datos CASO'!O470,1)&lt;&gt;"1",LEN('Captura de datos CASO'!O470)=10),"OK","Phone number must be valid format"),IF('DO NOT USE_Case Formulas'!A470,"OK",NA()))</f>
        <v>#N/A</v>
      </c>
      <c r="P470" s="53" t="e">
        <f>IF(AND(NOT(ISBLANK('Captura de datos CASO'!P470)),ISNA(VLOOKUP('Captura de datos CASO'!P470,'DO NOT USE_School Picklist'!$I$3:$I$5,1,FALSE))),"Please select a value from the drop-down menu",IF('DO NOT USE_Case Formulas'!A470,"OK",NA()))</f>
        <v>#N/A</v>
      </c>
      <c r="Q470" s="40" t="e">
        <f>IF(AND(NOT(ISBLANK('Captura de datos CASO'!Q470)),ISNA(VLOOKUP('Captura de datos CASO'!Q470,'DO NOT USE_School Picklist'!$E$3:$E$10,1,FALSE))),"Please select a value from the drop-down menu",IF('DO NOT USE_Case Formulas'!A470,"OK",NA()))</f>
        <v>#N/A</v>
      </c>
      <c r="R470" s="53" t="e">
        <f>IF(AND(NOT(ISBLANK('Captura de datos CASO'!R470)),ISNA(VLOOKUP('Captura de datos CASO'!R470,'DO NOT USE_School Picklist'!$W$3:$W$9,1,FALSE))),"Please select a value from the drop-down menu",IF('DO NOT USE_Case Formulas'!A470,"OK",NA()))</f>
        <v>#N/A</v>
      </c>
      <c r="S470" s="53" t="e">
        <f>IF(AND(NOT(ISBLANK('Captura de datos CASO'!S470)),ISNA(VLOOKUP('Captura de datos CASO'!S470,'DO NOT USE_School Picklist'!$W$3:$W$9,1,FALSE))),"Please select a value from the drop-down menu",IF('DO NOT USE_Case Formulas'!A470,"OK",NA()))</f>
        <v>#N/A</v>
      </c>
      <c r="T470" s="40" t="e">
        <f>IF(AND(NOT(ISBLANK('Captura de datos CASO'!T470)),ISNA(VLOOKUP('Captura de datos CASO'!T470,'DO NOT USE_School Picklist'!$F$3:$F$16,1,FALSE))),"Please select a value from the drop-down menu",IF('DO NOT USE_Case Formulas'!A470,"OK",NA()))</f>
        <v>#N/A</v>
      </c>
      <c r="U470" s="40" t="e">
        <f>IF(LEN('Captura de datos CASO'!U470)&gt;100,"Classroom(s) must be less than 100 characters",IF('DO NOT USE_Case Formulas'!A470,"OK",NA()))</f>
        <v>#N/A</v>
      </c>
      <c r="V470" s="40" t="e">
        <f>IF(AND(NOT(ISBLANK('Captura de datos CASO'!V470)),ISNA(VLOOKUP('Captura de datos CASO'!V470,'DO NOT USE_School Picklist'!$S$3:$S$12,1,FALSE))),"Please select a value from the drop-down menu",IF('DO NOT USE_Case Formulas'!A470,"OK",NA()))</f>
        <v>#N/A</v>
      </c>
      <c r="W470" s="40" t="e">
        <f>IF(AND(NOT(ISBLANK('Captura de datos CASO'!W470)),ISNA(VLOOKUP('Captura de datos CASO'!W470,'DO NOT USE_School Picklist'!$S$3:$S$12,1,FALSE))),"Please select a value from the drop-down menu",IF('DO NOT USE_Case Formulas'!A470,"OK",NA()))</f>
        <v>#N/A</v>
      </c>
      <c r="X470" s="40" t="e">
        <f>IF(LEN('Captura de datos CASO'!X470)&gt;80,"Name of Education Group must be less than 80 characters",IF('DO NOT USE_Case Formulas'!A470,"OK",NA()))</f>
        <v>#N/A</v>
      </c>
      <c r="Y470" s="40" t="e">
        <f>IF(AND(NOT(ISBLANK('Captura de datos CASO'!Y470)),ISNA(VLOOKUP('Captura de datos CASO'!Y470,'DO NOT USE_School Picklist'!$K$3:$K$6,1,FALSE))),"Please select a value from the drop-down menu",IF('DO NOT USE_Case Formulas'!A470,"OK",NA()))</f>
        <v>#N/A</v>
      </c>
      <c r="Z470" s="40" t="e">
        <f>IF(AND('DO NOT USE_Case Formulas'!A470,ISBLANK('Captura de datos CASO'!Z470)),"Has this person had symptoms? is required",IF(AND(NOT(ISBLANK('Captura de datos CASO'!Z470)),ISNA(VLOOKUP('Captura de datos CASO'!Z470,'DO NOT USE_School Picklist'!$D$3:$D$5,1,FALSE))),"Please select a value from the drop-down menu",IF(NOT(ISBLANK('Captura de datos CASO'!Z470)),"OK",NA())))</f>
        <v>#N/A</v>
      </c>
      <c r="AA470" s="40" t="e">
        <f>IF(AND('Captura de datos CASO'!Z470='DO NOT USE_School Picklist'!$D$3,ISBLANK('Captura de datos CASO'!AA470)),"Symptom Onset Date is required if Ever Symptomatic is Yes",IF('DO NOT USE_Case Formulas'!A470,"OK",NA()))</f>
        <v>#N/A</v>
      </c>
      <c r="AB470" s="40"/>
      <c r="AC470" s="40" t="e">
        <f ca="1">IF(AND('DO NOT USE_Case Formulas'!A470,ISBLANK('Captura de datos CASO'!AC470)),"Lab Result Test Date is required",IF('Captura de datos CASO'!AC470&gt;'DO NOT USE_School Picklist'!$C$3,"Test Date cannot be a future date",IF(NOT(ISBLANK('Captura de datos CASO'!AC470)),"OK",NA())))</f>
        <v>#N/A</v>
      </c>
      <c r="AD470" s="40" t="e">
        <f>IF(AND(NOT(ISBLANK('Captura de datos CASO'!AD470)),ISNA(VLOOKUP('Captura de datos CASO'!AD470,'DO NOT USE_School Picklist'!$R$3:$R$7,1,FALSE))),"Please select a value from the drop-down menu",IF('DO NOT USE_Case Formulas'!A470,"OK",NA()))</f>
        <v>#N/A</v>
      </c>
      <c r="AE470" s="40" t="e">
        <f>IF(AND('DO NOT USE_Case Formulas'!A470,ISBLANK('Captura de datos CASO'!AB470)),"Lab Result Test Result is required",IF(AND(NOT(ISBLANK('Captura de datos CASO'!AB470)),ISNA(VLOOKUP('Captura de datos CASO'!AB470,'DO NOT USE_School Picklist'!$Q$3:$Q$8,1,FALSE))),"Please select a value from the drop-down menu",IF('DO NOT USE_Case Formulas'!A470,"OK",NA())))</f>
        <v>#N/A</v>
      </c>
    </row>
    <row r="471" spans="1:31" x14ac:dyDescent="0.3">
      <c r="A471" s="39" t="e">
        <f>IF('DO NOT USE_Case Formulas'!A471,IF('DO NOT USE_Case Formulas'!B471,"Not all required fields are completed","OK"),NA())</f>
        <v>#N/A</v>
      </c>
      <c r="B471" s="40" t="e">
        <f>IF(AND('DO NOT USE_Case Formulas'!A471,ISBLANK('Captura de datos CASO'!B471)),"First Name is required",IF(NOT(ISBLANK('Captura de datos CASO'!B471)),"OK",NA()))</f>
        <v>#N/A</v>
      </c>
      <c r="C471" s="40" t="e">
        <f>IF(AND('DO NOT USE_Case Formulas'!A471,ISBLANK('Captura de datos CASO'!C471)),"Last Name is required",IF(NOT(ISBLANK('Captura de datos CASO'!C471)),"OK",NA()))</f>
        <v>#N/A</v>
      </c>
      <c r="D471" s="40" t="e">
        <f>IF(AND('DO NOT USE_Case Formulas'!A471,ISBLANK('Captura de datos CASO'!D471)),"Birthdate is required",IF(NOT(ISBLANK('Captura de datos CASO'!D471)),"OK",NA()))</f>
        <v>#N/A</v>
      </c>
      <c r="E471" s="40" t="e">
        <f>IF(AND('DO NOT USE_Case Formulas'!A471,ISBLANK('Captura de datos CASO'!E471)),"Mobile Phone is required",IF(NOT(ISBLANK('Captura de datos CASO'!E471)),IF(AND(ISNUMBER(VALUE('Captura de datos CASO'!E471)),LEFT('Captura de datos CASO'!E471,1)&lt;&gt;"1",LEN('Captura de datos CASO'!E471)=10),"OK","Phone number must be valid format"),NA()))</f>
        <v>#N/A</v>
      </c>
      <c r="F471" s="40" t="e">
        <f>IF(LEN('Captura de datos CASO'!F471)&gt;255,"Home Street Address must be less than 255 characters",IF('DO NOT USE_Case Formulas'!A471,"OK",NA()))</f>
        <v>#N/A</v>
      </c>
      <c r="G471" s="40" t="e">
        <f>IF(LEN('Captura de datos CASO'!G471)&gt;40,"City must be less than 40 characters",IF('DO NOT USE_Case Formulas'!A471,"OK",NA()))</f>
        <v>#N/A</v>
      </c>
      <c r="H471" s="40" t="e">
        <f>IF(AND(NOT(ISBLANK('Captura de datos CASO'!H471)),ISNA(VLOOKUP('Captura de datos CASO'!H471,'DO NOT USE_School Picklist'!$P$3:$P$52,1,FALSE))),"Please select a value from the drop-down menu",IF('DO NOT USE_Case Formulas'!A471,"OK",NA()))</f>
        <v>#N/A</v>
      </c>
      <c r="I471" s="40" t="e">
        <f>IF(AND('DO NOT USE_Case Formulas'!A471,ISBLANK('Captura de datos CASO'!I471)),"Zip is required",IF(ISBLANK('Captura de datos CASO'!I471),NA(),"OK"))</f>
        <v>#N/A</v>
      </c>
      <c r="J471" s="40" t="e">
        <f>IF(AND('DO NOT USE_Case Formulas'!A471,ISBLANK('Captura de datos CASO'!J471)),"Student or Staff? is required",IF(ISBLANK('Captura de datos CASO'!J471),NA(),IF(ISNA(VLOOKUP('Captura de datos CASO'!J471,'DO NOT USE_School Picklist'!$B$3:$B$6,1,FALSE)),"Please select a value from the drop-down menu","OK")))</f>
        <v>#N/A</v>
      </c>
      <c r="K471" s="40" t="e">
        <f>IF(AND('Captura de datos CASO'!J471='DO NOT USE_School Picklist'!$B$4,ISBLANK('Captura de datos CASO'!K471)),"Occupation/Job Title is required if Student or Staff? is Yes, staff/faculty or volunteer",IF('DO NOT USE_Case Formulas'!A471,"OK",NA()))</f>
        <v>#N/A</v>
      </c>
      <c r="L471" s="40" t="e">
        <f ca="1">IF('Captura de datos CASO'!L471&gt;'DO NOT USE_School Picklist'!$C$3,"Date last on school campus/facility cannot be a future date",IF('DO NOT USE_Case Formulas'!A471,IF(ISBLANK('Captura de datos CASO'!L471),"Date last on school campus/facility is required","OK"),NA()))</f>
        <v>#N/A</v>
      </c>
      <c r="M471" s="40" t="e">
        <f>IF(AND('DO NOT USE_Case Formulas'!A471,ISBLANK('Captura de datos CASO'!M471)),"Specific Place in the Location is required",IF(ISBLANK('Captura de datos CASO'!M471),NA(),"OK"))</f>
        <v>#N/A</v>
      </c>
      <c r="N471" s="40" t="e">
        <f>IF(LEN('Captura de datos CASO'!N471)&gt;50,"Parent/Guardian Name must be less than 50 characters",IF('DO NOT USE_Case Formulas'!A471,"OK",NA()))</f>
        <v>#N/A</v>
      </c>
      <c r="O471" s="40" t="e">
        <f>IF(NOT(ISBLANK('Captura de datos CASO'!O471)),IF(AND(ISNUMBER('Captura de datos CASO'!O471),LEFT('Captura de datos CASO'!O471,1)&lt;&gt;"1",LEN('Captura de datos CASO'!O471)=10),"OK","Phone number must be valid format"),IF('DO NOT USE_Case Formulas'!A471,"OK",NA()))</f>
        <v>#N/A</v>
      </c>
      <c r="P471" s="53" t="e">
        <f>IF(AND(NOT(ISBLANK('Captura de datos CASO'!P471)),ISNA(VLOOKUP('Captura de datos CASO'!P471,'DO NOT USE_School Picklist'!$I$3:$I$5,1,FALSE))),"Please select a value from the drop-down menu",IF('DO NOT USE_Case Formulas'!A471,"OK",NA()))</f>
        <v>#N/A</v>
      </c>
      <c r="Q471" s="40" t="e">
        <f>IF(AND(NOT(ISBLANK('Captura de datos CASO'!Q471)),ISNA(VLOOKUP('Captura de datos CASO'!Q471,'DO NOT USE_School Picklist'!$E$3:$E$10,1,FALSE))),"Please select a value from the drop-down menu",IF('DO NOT USE_Case Formulas'!A471,"OK",NA()))</f>
        <v>#N/A</v>
      </c>
      <c r="R471" s="53" t="e">
        <f>IF(AND(NOT(ISBLANK('Captura de datos CASO'!R471)),ISNA(VLOOKUP('Captura de datos CASO'!R471,'DO NOT USE_School Picklist'!$W$3:$W$9,1,FALSE))),"Please select a value from the drop-down menu",IF('DO NOT USE_Case Formulas'!A471,"OK",NA()))</f>
        <v>#N/A</v>
      </c>
      <c r="S471" s="53" t="e">
        <f>IF(AND(NOT(ISBLANK('Captura de datos CASO'!S471)),ISNA(VLOOKUP('Captura de datos CASO'!S471,'DO NOT USE_School Picklist'!$W$3:$W$9,1,FALSE))),"Please select a value from the drop-down menu",IF('DO NOT USE_Case Formulas'!A471,"OK",NA()))</f>
        <v>#N/A</v>
      </c>
      <c r="T471" s="40" t="e">
        <f>IF(AND(NOT(ISBLANK('Captura de datos CASO'!T471)),ISNA(VLOOKUP('Captura de datos CASO'!T471,'DO NOT USE_School Picklist'!$F$3:$F$16,1,FALSE))),"Please select a value from the drop-down menu",IF('DO NOT USE_Case Formulas'!A471,"OK",NA()))</f>
        <v>#N/A</v>
      </c>
      <c r="U471" s="40" t="e">
        <f>IF(LEN('Captura de datos CASO'!U471)&gt;100,"Classroom(s) must be less than 100 characters",IF('DO NOT USE_Case Formulas'!A471,"OK",NA()))</f>
        <v>#N/A</v>
      </c>
      <c r="V471" s="40" t="e">
        <f>IF(AND(NOT(ISBLANK('Captura de datos CASO'!V471)),ISNA(VLOOKUP('Captura de datos CASO'!V471,'DO NOT USE_School Picklist'!$S$3:$S$12,1,FALSE))),"Please select a value from the drop-down menu",IF('DO NOT USE_Case Formulas'!A471,"OK",NA()))</f>
        <v>#N/A</v>
      </c>
      <c r="W471" s="40" t="e">
        <f>IF(AND(NOT(ISBLANK('Captura de datos CASO'!W471)),ISNA(VLOOKUP('Captura de datos CASO'!W471,'DO NOT USE_School Picklist'!$S$3:$S$12,1,FALSE))),"Please select a value from the drop-down menu",IF('DO NOT USE_Case Formulas'!A471,"OK",NA()))</f>
        <v>#N/A</v>
      </c>
      <c r="X471" s="40" t="e">
        <f>IF(LEN('Captura de datos CASO'!X471)&gt;80,"Name of Education Group must be less than 80 characters",IF('DO NOT USE_Case Formulas'!A471,"OK",NA()))</f>
        <v>#N/A</v>
      </c>
      <c r="Y471" s="40" t="e">
        <f>IF(AND(NOT(ISBLANK('Captura de datos CASO'!Y471)),ISNA(VLOOKUP('Captura de datos CASO'!Y471,'DO NOT USE_School Picklist'!$K$3:$K$6,1,FALSE))),"Please select a value from the drop-down menu",IF('DO NOT USE_Case Formulas'!A471,"OK",NA()))</f>
        <v>#N/A</v>
      </c>
      <c r="Z471" s="40" t="e">
        <f>IF(AND('DO NOT USE_Case Formulas'!A471,ISBLANK('Captura de datos CASO'!Z471)),"Has this person had symptoms? is required",IF(AND(NOT(ISBLANK('Captura de datos CASO'!Z471)),ISNA(VLOOKUP('Captura de datos CASO'!Z471,'DO NOT USE_School Picklist'!$D$3:$D$5,1,FALSE))),"Please select a value from the drop-down menu",IF(NOT(ISBLANK('Captura de datos CASO'!Z471)),"OK",NA())))</f>
        <v>#N/A</v>
      </c>
      <c r="AA471" s="40" t="e">
        <f>IF(AND('Captura de datos CASO'!Z471='DO NOT USE_School Picklist'!$D$3,ISBLANK('Captura de datos CASO'!AA471)),"Symptom Onset Date is required if Ever Symptomatic is Yes",IF('DO NOT USE_Case Formulas'!A471,"OK",NA()))</f>
        <v>#N/A</v>
      </c>
      <c r="AB471" s="40"/>
      <c r="AC471" s="40" t="e">
        <f ca="1">IF(AND('DO NOT USE_Case Formulas'!A471,ISBLANK('Captura de datos CASO'!AC471)),"Lab Result Test Date is required",IF('Captura de datos CASO'!AC471&gt;'DO NOT USE_School Picklist'!$C$3,"Test Date cannot be a future date",IF(NOT(ISBLANK('Captura de datos CASO'!AC471)),"OK",NA())))</f>
        <v>#N/A</v>
      </c>
      <c r="AD471" s="40" t="e">
        <f>IF(AND(NOT(ISBLANK('Captura de datos CASO'!AD471)),ISNA(VLOOKUP('Captura de datos CASO'!AD471,'DO NOT USE_School Picklist'!$R$3:$R$7,1,FALSE))),"Please select a value from the drop-down menu",IF('DO NOT USE_Case Formulas'!A471,"OK",NA()))</f>
        <v>#N/A</v>
      </c>
      <c r="AE471" s="40" t="e">
        <f>IF(AND('DO NOT USE_Case Formulas'!A471,ISBLANK('Captura de datos CASO'!AB471)),"Lab Result Test Result is required",IF(AND(NOT(ISBLANK('Captura de datos CASO'!AB471)),ISNA(VLOOKUP('Captura de datos CASO'!AB471,'DO NOT USE_School Picklist'!$Q$3:$Q$8,1,FALSE))),"Please select a value from the drop-down menu",IF('DO NOT USE_Case Formulas'!A471,"OK",NA())))</f>
        <v>#N/A</v>
      </c>
    </row>
    <row r="472" spans="1:31" x14ac:dyDescent="0.3">
      <c r="A472" s="39" t="e">
        <f>IF('DO NOT USE_Case Formulas'!A472,IF('DO NOT USE_Case Formulas'!B472,"Not all required fields are completed","OK"),NA())</f>
        <v>#N/A</v>
      </c>
      <c r="B472" s="40" t="e">
        <f>IF(AND('DO NOT USE_Case Formulas'!A472,ISBLANK('Captura de datos CASO'!B472)),"First Name is required",IF(NOT(ISBLANK('Captura de datos CASO'!B472)),"OK",NA()))</f>
        <v>#N/A</v>
      </c>
      <c r="C472" s="40" t="e">
        <f>IF(AND('DO NOT USE_Case Formulas'!A472,ISBLANK('Captura de datos CASO'!C472)),"Last Name is required",IF(NOT(ISBLANK('Captura de datos CASO'!C472)),"OK",NA()))</f>
        <v>#N/A</v>
      </c>
      <c r="D472" s="40" t="e">
        <f>IF(AND('DO NOT USE_Case Formulas'!A472,ISBLANK('Captura de datos CASO'!D472)),"Birthdate is required",IF(NOT(ISBLANK('Captura de datos CASO'!D472)),"OK",NA()))</f>
        <v>#N/A</v>
      </c>
      <c r="E472" s="40" t="e">
        <f>IF(AND('DO NOT USE_Case Formulas'!A472,ISBLANK('Captura de datos CASO'!E472)),"Mobile Phone is required",IF(NOT(ISBLANK('Captura de datos CASO'!E472)),IF(AND(ISNUMBER(VALUE('Captura de datos CASO'!E472)),LEFT('Captura de datos CASO'!E472,1)&lt;&gt;"1",LEN('Captura de datos CASO'!E472)=10),"OK","Phone number must be valid format"),NA()))</f>
        <v>#N/A</v>
      </c>
      <c r="F472" s="40" t="e">
        <f>IF(LEN('Captura de datos CASO'!F472)&gt;255,"Home Street Address must be less than 255 characters",IF('DO NOT USE_Case Formulas'!A472,"OK",NA()))</f>
        <v>#N/A</v>
      </c>
      <c r="G472" s="40" t="e">
        <f>IF(LEN('Captura de datos CASO'!G472)&gt;40,"City must be less than 40 characters",IF('DO NOT USE_Case Formulas'!A472,"OK",NA()))</f>
        <v>#N/A</v>
      </c>
      <c r="H472" s="40" t="e">
        <f>IF(AND(NOT(ISBLANK('Captura de datos CASO'!H472)),ISNA(VLOOKUP('Captura de datos CASO'!H472,'DO NOT USE_School Picklist'!$P$3:$P$52,1,FALSE))),"Please select a value from the drop-down menu",IF('DO NOT USE_Case Formulas'!A472,"OK",NA()))</f>
        <v>#N/A</v>
      </c>
      <c r="I472" s="40" t="e">
        <f>IF(AND('DO NOT USE_Case Formulas'!A472,ISBLANK('Captura de datos CASO'!I472)),"Zip is required",IF(ISBLANK('Captura de datos CASO'!I472),NA(),"OK"))</f>
        <v>#N/A</v>
      </c>
      <c r="J472" s="40" t="e">
        <f>IF(AND('DO NOT USE_Case Formulas'!A472,ISBLANK('Captura de datos CASO'!J472)),"Student or Staff? is required",IF(ISBLANK('Captura de datos CASO'!J472),NA(),IF(ISNA(VLOOKUP('Captura de datos CASO'!J472,'DO NOT USE_School Picklist'!$B$3:$B$6,1,FALSE)),"Please select a value from the drop-down menu","OK")))</f>
        <v>#N/A</v>
      </c>
      <c r="K472" s="40" t="e">
        <f>IF(AND('Captura de datos CASO'!J472='DO NOT USE_School Picklist'!$B$4,ISBLANK('Captura de datos CASO'!K472)),"Occupation/Job Title is required if Student or Staff? is Yes, staff/faculty or volunteer",IF('DO NOT USE_Case Formulas'!A472,"OK",NA()))</f>
        <v>#N/A</v>
      </c>
      <c r="L472" s="40" t="e">
        <f ca="1">IF('Captura de datos CASO'!L472&gt;'DO NOT USE_School Picklist'!$C$3,"Date last on school campus/facility cannot be a future date",IF('DO NOT USE_Case Formulas'!A472,IF(ISBLANK('Captura de datos CASO'!L472),"Date last on school campus/facility is required","OK"),NA()))</f>
        <v>#N/A</v>
      </c>
      <c r="M472" s="40" t="e">
        <f>IF(AND('DO NOT USE_Case Formulas'!A472,ISBLANK('Captura de datos CASO'!M472)),"Specific Place in the Location is required",IF(ISBLANK('Captura de datos CASO'!M472),NA(),"OK"))</f>
        <v>#N/A</v>
      </c>
      <c r="N472" s="40" t="e">
        <f>IF(LEN('Captura de datos CASO'!N472)&gt;50,"Parent/Guardian Name must be less than 50 characters",IF('DO NOT USE_Case Formulas'!A472,"OK",NA()))</f>
        <v>#N/A</v>
      </c>
      <c r="O472" s="40" t="e">
        <f>IF(NOT(ISBLANK('Captura de datos CASO'!O472)),IF(AND(ISNUMBER('Captura de datos CASO'!O472),LEFT('Captura de datos CASO'!O472,1)&lt;&gt;"1",LEN('Captura de datos CASO'!O472)=10),"OK","Phone number must be valid format"),IF('DO NOT USE_Case Formulas'!A472,"OK",NA()))</f>
        <v>#N/A</v>
      </c>
      <c r="P472" s="53" t="e">
        <f>IF(AND(NOT(ISBLANK('Captura de datos CASO'!P472)),ISNA(VLOOKUP('Captura de datos CASO'!P472,'DO NOT USE_School Picklist'!$I$3:$I$5,1,FALSE))),"Please select a value from the drop-down menu",IF('DO NOT USE_Case Formulas'!A472,"OK",NA()))</f>
        <v>#N/A</v>
      </c>
      <c r="Q472" s="40" t="e">
        <f>IF(AND(NOT(ISBLANK('Captura de datos CASO'!Q472)),ISNA(VLOOKUP('Captura de datos CASO'!Q472,'DO NOT USE_School Picklist'!$E$3:$E$10,1,FALSE))),"Please select a value from the drop-down menu",IF('DO NOT USE_Case Formulas'!A472,"OK",NA()))</f>
        <v>#N/A</v>
      </c>
      <c r="R472" s="53" t="e">
        <f>IF(AND(NOT(ISBLANK('Captura de datos CASO'!R472)),ISNA(VLOOKUP('Captura de datos CASO'!R472,'DO NOT USE_School Picklist'!$W$3:$W$9,1,FALSE))),"Please select a value from the drop-down menu",IF('DO NOT USE_Case Formulas'!A472,"OK",NA()))</f>
        <v>#N/A</v>
      </c>
      <c r="S472" s="53" t="e">
        <f>IF(AND(NOT(ISBLANK('Captura de datos CASO'!S472)),ISNA(VLOOKUP('Captura de datos CASO'!S472,'DO NOT USE_School Picklist'!$W$3:$W$9,1,FALSE))),"Please select a value from the drop-down menu",IF('DO NOT USE_Case Formulas'!A472,"OK",NA()))</f>
        <v>#N/A</v>
      </c>
      <c r="T472" s="40" t="e">
        <f>IF(AND(NOT(ISBLANK('Captura de datos CASO'!T472)),ISNA(VLOOKUP('Captura de datos CASO'!T472,'DO NOT USE_School Picklist'!$F$3:$F$16,1,FALSE))),"Please select a value from the drop-down menu",IF('DO NOT USE_Case Formulas'!A472,"OK",NA()))</f>
        <v>#N/A</v>
      </c>
      <c r="U472" s="40" t="e">
        <f>IF(LEN('Captura de datos CASO'!U472)&gt;100,"Classroom(s) must be less than 100 characters",IF('DO NOT USE_Case Formulas'!A472,"OK",NA()))</f>
        <v>#N/A</v>
      </c>
      <c r="V472" s="40" t="e">
        <f>IF(AND(NOT(ISBLANK('Captura de datos CASO'!V472)),ISNA(VLOOKUP('Captura de datos CASO'!V472,'DO NOT USE_School Picklist'!$S$3:$S$12,1,FALSE))),"Please select a value from the drop-down menu",IF('DO NOT USE_Case Formulas'!A472,"OK",NA()))</f>
        <v>#N/A</v>
      </c>
      <c r="W472" s="40" t="e">
        <f>IF(AND(NOT(ISBLANK('Captura de datos CASO'!W472)),ISNA(VLOOKUP('Captura de datos CASO'!W472,'DO NOT USE_School Picklist'!$S$3:$S$12,1,FALSE))),"Please select a value from the drop-down menu",IF('DO NOT USE_Case Formulas'!A472,"OK",NA()))</f>
        <v>#N/A</v>
      </c>
      <c r="X472" s="40" t="e">
        <f>IF(LEN('Captura de datos CASO'!X472)&gt;80,"Name of Education Group must be less than 80 characters",IF('DO NOT USE_Case Formulas'!A472,"OK",NA()))</f>
        <v>#N/A</v>
      </c>
      <c r="Y472" s="40" t="e">
        <f>IF(AND(NOT(ISBLANK('Captura de datos CASO'!Y472)),ISNA(VLOOKUP('Captura de datos CASO'!Y472,'DO NOT USE_School Picklist'!$K$3:$K$6,1,FALSE))),"Please select a value from the drop-down menu",IF('DO NOT USE_Case Formulas'!A472,"OK",NA()))</f>
        <v>#N/A</v>
      </c>
      <c r="Z472" s="40" t="e">
        <f>IF(AND('DO NOT USE_Case Formulas'!A472,ISBLANK('Captura de datos CASO'!Z472)),"Has this person had symptoms? is required",IF(AND(NOT(ISBLANK('Captura de datos CASO'!Z472)),ISNA(VLOOKUP('Captura de datos CASO'!Z472,'DO NOT USE_School Picklist'!$D$3:$D$5,1,FALSE))),"Please select a value from the drop-down menu",IF(NOT(ISBLANK('Captura de datos CASO'!Z472)),"OK",NA())))</f>
        <v>#N/A</v>
      </c>
      <c r="AA472" s="40" t="e">
        <f>IF(AND('Captura de datos CASO'!Z472='DO NOT USE_School Picklist'!$D$3,ISBLANK('Captura de datos CASO'!AA472)),"Symptom Onset Date is required if Ever Symptomatic is Yes",IF('DO NOT USE_Case Formulas'!A472,"OK",NA()))</f>
        <v>#N/A</v>
      </c>
      <c r="AB472" s="40"/>
      <c r="AC472" s="40" t="e">
        <f ca="1">IF(AND('DO NOT USE_Case Formulas'!A472,ISBLANK('Captura de datos CASO'!AC472)),"Lab Result Test Date is required",IF('Captura de datos CASO'!AC472&gt;'DO NOT USE_School Picklist'!$C$3,"Test Date cannot be a future date",IF(NOT(ISBLANK('Captura de datos CASO'!AC472)),"OK",NA())))</f>
        <v>#N/A</v>
      </c>
      <c r="AD472" s="40" t="e">
        <f>IF(AND(NOT(ISBLANK('Captura de datos CASO'!AD472)),ISNA(VLOOKUP('Captura de datos CASO'!AD472,'DO NOT USE_School Picklist'!$R$3:$R$7,1,FALSE))),"Please select a value from the drop-down menu",IF('DO NOT USE_Case Formulas'!A472,"OK",NA()))</f>
        <v>#N/A</v>
      </c>
      <c r="AE472" s="40" t="e">
        <f>IF(AND('DO NOT USE_Case Formulas'!A472,ISBLANK('Captura de datos CASO'!AB472)),"Lab Result Test Result is required",IF(AND(NOT(ISBLANK('Captura de datos CASO'!AB472)),ISNA(VLOOKUP('Captura de datos CASO'!AB472,'DO NOT USE_School Picklist'!$Q$3:$Q$8,1,FALSE))),"Please select a value from the drop-down menu",IF('DO NOT USE_Case Formulas'!A472,"OK",NA())))</f>
        <v>#N/A</v>
      </c>
    </row>
    <row r="473" spans="1:31" x14ac:dyDescent="0.3">
      <c r="A473" s="39" t="e">
        <f>IF('DO NOT USE_Case Formulas'!A473,IF('DO NOT USE_Case Formulas'!B473,"Not all required fields are completed","OK"),NA())</f>
        <v>#N/A</v>
      </c>
      <c r="B473" s="40" t="e">
        <f>IF(AND('DO NOT USE_Case Formulas'!A473,ISBLANK('Captura de datos CASO'!B473)),"First Name is required",IF(NOT(ISBLANK('Captura de datos CASO'!B473)),"OK",NA()))</f>
        <v>#N/A</v>
      </c>
      <c r="C473" s="40" t="e">
        <f>IF(AND('DO NOT USE_Case Formulas'!A473,ISBLANK('Captura de datos CASO'!C473)),"Last Name is required",IF(NOT(ISBLANK('Captura de datos CASO'!C473)),"OK",NA()))</f>
        <v>#N/A</v>
      </c>
      <c r="D473" s="40" t="e">
        <f>IF(AND('DO NOT USE_Case Formulas'!A473,ISBLANK('Captura de datos CASO'!D473)),"Birthdate is required",IF(NOT(ISBLANK('Captura de datos CASO'!D473)),"OK",NA()))</f>
        <v>#N/A</v>
      </c>
      <c r="E473" s="40" t="e">
        <f>IF(AND('DO NOT USE_Case Formulas'!A473,ISBLANK('Captura de datos CASO'!E473)),"Mobile Phone is required",IF(NOT(ISBLANK('Captura de datos CASO'!E473)),IF(AND(ISNUMBER(VALUE('Captura de datos CASO'!E473)),LEFT('Captura de datos CASO'!E473,1)&lt;&gt;"1",LEN('Captura de datos CASO'!E473)=10),"OK","Phone number must be valid format"),NA()))</f>
        <v>#N/A</v>
      </c>
      <c r="F473" s="40" t="e">
        <f>IF(LEN('Captura de datos CASO'!F473)&gt;255,"Home Street Address must be less than 255 characters",IF('DO NOT USE_Case Formulas'!A473,"OK",NA()))</f>
        <v>#N/A</v>
      </c>
      <c r="G473" s="40" t="e">
        <f>IF(LEN('Captura de datos CASO'!G473)&gt;40,"City must be less than 40 characters",IF('DO NOT USE_Case Formulas'!A473,"OK",NA()))</f>
        <v>#N/A</v>
      </c>
      <c r="H473" s="40" t="e">
        <f>IF(AND(NOT(ISBLANK('Captura de datos CASO'!H473)),ISNA(VLOOKUP('Captura de datos CASO'!H473,'DO NOT USE_School Picklist'!$P$3:$P$52,1,FALSE))),"Please select a value from the drop-down menu",IF('DO NOT USE_Case Formulas'!A473,"OK",NA()))</f>
        <v>#N/A</v>
      </c>
      <c r="I473" s="40" t="e">
        <f>IF(AND('DO NOT USE_Case Formulas'!A473,ISBLANK('Captura de datos CASO'!I473)),"Zip is required",IF(ISBLANK('Captura de datos CASO'!I473),NA(),"OK"))</f>
        <v>#N/A</v>
      </c>
      <c r="J473" s="40" t="e">
        <f>IF(AND('DO NOT USE_Case Formulas'!A473,ISBLANK('Captura de datos CASO'!J473)),"Student or Staff? is required",IF(ISBLANK('Captura de datos CASO'!J473),NA(),IF(ISNA(VLOOKUP('Captura de datos CASO'!J473,'DO NOT USE_School Picklist'!$B$3:$B$6,1,FALSE)),"Please select a value from the drop-down menu","OK")))</f>
        <v>#N/A</v>
      </c>
      <c r="K473" s="40" t="e">
        <f>IF(AND('Captura de datos CASO'!J473='DO NOT USE_School Picklist'!$B$4,ISBLANK('Captura de datos CASO'!K473)),"Occupation/Job Title is required if Student or Staff? is Yes, staff/faculty or volunteer",IF('DO NOT USE_Case Formulas'!A473,"OK",NA()))</f>
        <v>#N/A</v>
      </c>
      <c r="L473" s="40" t="e">
        <f ca="1">IF('Captura de datos CASO'!L473&gt;'DO NOT USE_School Picklist'!$C$3,"Date last on school campus/facility cannot be a future date",IF('DO NOT USE_Case Formulas'!A473,IF(ISBLANK('Captura de datos CASO'!L473),"Date last on school campus/facility is required","OK"),NA()))</f>
        <v>#N/A</v>
      </c>
      <c r="M473" s="40" t="e">
        <f>IF(AND('DO NOT USE_Case Formulas'!A473,ISBLANK('Captura de datos CASO'!M473)),"Specific Place in the Location is required",IF(ISBLANK('Captura de datos CASO'!M473),NA(),"OK"))</f>
        <v>#N/A</v>
      </c>
      <c r="N473" s="40" t="e">
        <f>IF(LEN('Captura de datos CASO'!N473)&gt;50,"Parent/Guardian Name must be less than 50 characters",IF('DO NOT USE_Case Formulas'!A473,"OK",NA()))</f>
        <v>#N/A</v>
      </c>
      <c r="O473" s="40" t="e">
        <f>IF(NOT(ISBLANK('Captura de datos CASO'!O473)),IF(AND(ISNUMBER('Captura de datos CASO'!O473),LEFT('Captura de datos CASO'!O473,1)&lt;&gt;"1",LEN('Captura de datos CASO'!O473)=10),"OK","Phone number must be valid format"),IF('DO NOT USE_Case Formulas'!A473,"OK",NA()))</f>
        <v>#N/A</v>
      </c>
      <c r="P473" s="53" t="e">
        <f>IF(AND(NOT(ISBLANK('Captura de datos CASO'!P473)),ISNA(VLOOKUP('Captura de datos CASO'!P473,'DO NOT USE_School Picklist'!$I$3:$I$5,1,FALSE))),"Please select a value from the drop-down menu",IF('DO NOT USE_Case Formulas'!A473,"OK",NA()))</f>
        <v>#N/A</v>
      </c>
      <c r="Q473" s="40" t="e">
        <f>IF(AND(NOT(ISBLANK('Captura de datos CASO'!Q473)),ISNA(VLOOKUP('Captura de datos CASO'!Q473,'DO NOT USE_School Picklist'!$E$3:$E$10,1,FALSE))),"Please select a value from the drop-down menu",IF('DO NOT USE_Case Formulas'!A473,"OK",NA()))</f>
        <v>#N/A</v>
      </c>
      <c r="R473" s="53" t="e">
        <f>IF(AND(NOT(ISBLANK('Captura de datos CASO'!R473)),ISNA(VLOOKUP('Captura de datos CASO'!R473,'DO NOT USE_School Picklist'!$W$3:$W$9,1,FALSE))),"Please select a value from the drop-down menu",IF('DO NOT USE_Case Formulas'!A473,"OK",NA()))</f>
        <v>#N/A</v>
      </c>
      <c r="S473" s="53" t="e">
        <f>IF(AND(NOT(ISBLANK('Captura de datos CASO'!S473)),ISNA(VLOOKUP('Captura de datos CASO'!S473,'DO NOT USE_School Picklist'!$W$3:$W$9,1,FALSE))),"Please select a value from the drop-down menu",IF('DO NOT USE_Case Formulas'!A473,"OK",NA()))</f>
        <v>#N/A</v>
      </c>
      <c r="T473" s="40" t="e">
        <f>IF(AND(NOT(ISBLANK('Captura de datos CASO'!T473)),ISNA(VLOOKUP('Captura de datos CASO'!T473,'DO NOT USE_School Picklist'!$F$3:$F$16,1,FALSE))),"Please select a value from the drop-down menu",IF('DO NOT USE_Case Formulas'!A473,"OK",NA()))</f>
        <v>#N/A</v>
      </c>
      <c r="U473" s="40" t="e">
        <f>IF(LEN('Captura de datos CASO'!U473)&gt;100,"Classroom(s) must be less than 100 characters",IF('DO NOT USE_Case Formulas'!A473,"OK",NA()))</f>
        <v>#N/A</v>
      </c>
      <c r="V473" s="40" t="e">
        <f>IF(AND(NOT(ISBLANK('Captura de datos CASO'!V473)),ISNA(VLOOKUP('Captura de datos CASO'!V473,'DO NOT USE_School Picklist'!$S$3:$S$12,1,FALSE))),"Please select a value from the drop-down menu",IF('DO NOT USE_Case Formulas'!A473,"OK",NA()))</f>
        <v>#N/A</v>
      </c>
      <c r="W473" s="40" t="e">
        <f>IF(AND(NOT(ISBLANK('Captura de datos CASO'!W473)),ISNA(VLOOKUP('Captura de datos CASO'!W473,'DO NOT USE_School Picklist'!$S$3:$S$12,1,FALSE))),"Please select a value from the drop-down menu",IF('DO NOT USE_Case Formulas'!A473,"OK",NA()))</f>
        <v>#N/A</v>
      </c>
      <c r="X473" s="40" t="e">
        <f>IF(LEN('Captura de datos CASO'!X473)&gt;80,"Name of Education Group must be less than 80 characters",IF('DO NOT USE_Case Formulas'!A473,"OK",NA()))</f>
        <v>#N/A</v>
      </c>
      <c r="Y473" s="40" t="e">
        <f>IF(AND(NOT(ISBLANK('Captura de datos CASO'!Y473)),ISNA(VLOOKUP('Captura de datos CASO'!Y473,'DO NOT USE_School Picklist'!$K$3:$K$6,1,FALSE))),"Please select a value from the drop-down menu",IF('DO NOT USE_Case Formulas'!A473,"OK",NA()))</f>
        <v>#N/A</v>
      </c>
      <c r="Z473" s="40" t="e">
        <f>IF(AND('DO NOT USE_Case Formulas'!A473,ISBLANK('Captura de datos CASO'!Z473)),"Has this person had symptoms? is required",IF(AND(NOT(ISBLANK('Captura de datos CASO'!Z473)),ISNA(VLOOKUP('Captura de datos CASO'!Z473,'DO NOT USE_School Picklist'!$D$3:$D$5,1,FALSE))),"Please select a value from the drop-down menu",IF(NOT(ISBLANK('Captura de datos CASO'!Z473)),"OK",NA())))</f>
        <v>#N/A</v>
      </c>
      <c r="AA473" s="40" t="e">
        <f>IF(AND('Captura de datos CASO'!Z473='DO NOT USE_School Picklist'!$D$3,ISBLANK('Captura de datos CASO'!AA473)),"Symptom Onset Date is required if Ever Symptomatic is Yes",IF('DO NOT USE_Case Formulas'!A473,"OK",NA()))</f>
        <v>#N/A</v>
      </c>
      <c r="AB473" s="40"/>
      <c r="AC473" s="40" t="e">
        <f ca="1">IF(AND('DO NOT USE_Case Formulas'!A473,ISBLANK('Captura de datos CASO'!AC473)),"Lab Result Test Date is required",IF('Captura de datos CASO'!AC473&gt;'DO NOT USE_School Picklist'!$C$3,"Test Date cannot be a future date",IF(NOT(ISBLANK('Captura de datos CASO'!AC473)),"OK",NA())))</f>
        <v>#N/A</v>
      </c>
      <c r="AD473" s="40" t="e">
        <f>IF(AND(NOT(ISBLANK('Captura de datos CASO'!AD473)),ISNA(VLOOKUP('Captura de datos CASO'!AD473,'DO NOT USE_School Picklist'!$R$3:$R$7,1,FALSE))),"Please select a value from the drop-down menu",IF('DO NOT USE_Case Formulas'!A473,"OK",NA()))</f>
        <v>#N/A</v>
      </c>
      <c r="AE473" s="40" t="e">
        <f>IF(AND('DO NOT USE_Case Formulas'!A473,ISBLANK('Captura de datos CASO'!AB473)),"Lab Result Test Result is required",IF(AND(NOT(ISBLANK('Captura de datos CASO'!AB473)),ISNA(VLOOKUP('Captura de datos CASO'!AB473,'DO NOT USE_School Picklist'!$Q$3:$Q$8,1,FALSE))),"Please select a value from the drop-down menu",IF('DO NOT USE_Case Formulas'!A473,"OK",NA())))</f>
        <v>#N/A</v>
      </c>
    </row>
    <row r="474" spans="1:31" x14ac:dyDescent="0.3">
      <c r="A474" s="39" t="e">
        <f>IF('DO NOT USE_Case Formulas'!A474,IF('DO NOT USE_Case Formulas'!B474,"Not all required fields are completed","OK"),NA())</f>
        <v>#N/A</v>
      </c>
      <c r="B474" s="40" t="e">
        <f>IF(AND('DO NOT USE_Case Formulas'!A474,ISBLANK('Captura de datos CASO'!B474)),"First Name is required",IF(NOT(ISBLANK('Captura de datos CASO'!B474)),"OK",NA()))</f>
        <v>#N/A</v>
      </c>
      <c r="C474" s="40" t="e">
        <f>IF(AND('DO NOT USE_Case Formulas'!A474,ISBLANK('Captura de datos CASO'!C474)),"Last Name is required",IF(NOT(ISBLANK('Captura de datos CASO'!C474)),"OK",NA()))</f>
        <v>#N/A</v>
      </c>
      <c r="D474" s="40" t="e">
        <f>IF(AND('DO NOT USE_Case Formulas'!A474,ISBLANK('Captura de datos CASO'!D474)),"Birthdate is required",IF(NOT(ISBLANK('Captura de datos CASO'!D474)),"OK",NA()))</f>
        <v>#N/A</v>
      </c>
      <c r="E474" s="40" t="e">
        <f>IF(AND('DO NOT USE_Case Formulas'!A474,ISBLANK('Captura de datos CASO'!E474)),"Mobile Phone is required",IF(NOT(ISBLANK('Captura de datos CASO'!E474)),IF(AND(ISNUMBER(VALUE('Captura de datos CASO'!E474)),LEFT('Captura de datos CASO'!E474,1)&lt;&gt;"1",LEN('Captura de datos CASO'!E474)=10),"OK","Phone number must be valid format"),NA()))</f>
        <v>#N/A</v>
      </c>
      <c r="F474" s="40" t="e">
        <f>IF(LEN('Captura de datos CASO'!F474)&gt;255,"Home Street Address must be less than 255 characters",IF('DO NOT USE_Case Formulas'!A474,"OK",NA()))</f>
        <v>#N/A</v>
      </c>
      <c r="G474" s="40" t="e">
        <f>IF(LEN('Captura de datos CASO'!G474)&gt;40,"City must be less than 40 characters",IF('DO NOT USE_Case Formulas'!A474,"OK",NA()))</f>
        <v>#N/A</v>
      </c>
      <c r="H474" s="40" t="e">
        <f>IF(AND(NOT(ISBLANK('Captura de datos CASO'!H474)),ISNA(VLOOKUP('Captura de datos CASO'!H474,'DO NOT USE_School Picklist'!$P$3:$P$52,1,FALSE))),"Please select a value from the drop-down menu",IF('DO NOT USE_Case Formulas'!A474,"OK",NA()))</f>
        <v>#N/A</v>
      </c>
      <c r="I474" s="40" t="e">
        <f>IF(AND('DO NOT USE_Case Formulas'!A474,ISBLANK('Captura de datos CASO'!I474)),"Zip is required",IF(ISBLANK('Captura de datos CASO'!I474),NA(),"OK"))</f>
        <v>#N/A</v>
      </c>
      <c r="J474" s="40" t="e">
        <f>IF(AND('DO NOT USE_Case Formulas'!A474,ISBLANK('Captura de datos CASO'!J474)),"Student or Staff? is required",IF(ISBLANK('Captura de datos CASO'!J474),NA(),IF(ISNA(VLOOKUP('Captura de datos CASO'!J474,'DO NOT USE_School Picklist'!$B$3:$B$6,1,FALSE)),"Please select a value from the drop-down menu","OK")))</f>
        <v>#N/A</v>
      </c>
      <c r="K474" s="40" t="e">
        <f>IF(AND('Captura de datos CASO'!J474='DO NOT USE_School Picklist'!$B$4,ISBLANK('Captura de datos CASO'!K474)),"Occupation/Job Title is required if Student or Staff? is Yes, staff/faculty or volunteer",IF('DO NOT USE_Case Formulas'!A474,"OK",NA()))</f>
        <v>#N/A</v>
      </c>
      <c r="L474" s="40" t="e">
        <f ca="1">IF('Captura de datos CASO'!L474&gt;'DO NOT USE_School Picklist'!$C$3,"Date last on school campus/facility cannot be a future date",IF('DO NOT USE_Case Formulas'!A474,IF(ISBLANK('Captura de datos CASO'!L474),"Date last on school campus/facility is required","OK"),NA()))</f>
        <v>#N/A</v>
      </c>
      <c r="M474" s="40" t="e">
        <f>IF(AND('DO NOT USE_Case Formulas'!A474,ISBLANK('Captura de datos CASO'!M474)),"Specific Place in the Location is required",IF(ISBLANK('Captura de datos CASO'!M474),NA(),"OK"))</f>
        <v>#N/A</v>
      </c>
      <c r="N474" s="40" t="e">
        <f>IF(LEN('Captura de datos CASO'!N474)&gt;50,"Parent/Guardian Name must be less than 50 characters",IF('DO NOT USE_Case Formulas'!A474,"OK",NA()))</f>
        <v>#N/A</v>
      </c>
      <c r="O474" s="40" t="e">
        <f>IF(NOT(ISBLANK('Captura de datos CASO'!O474)),IF(AND(ISNUMBER('Captura de datos CASO'!O474),LEFT('Captura de datos CASO'!O474,1)&lt;&gt;"1",LEN('Captura de datos CASO'!O474)=10),"OK","Phone number must be valid format"),IF('DO NOT USE_Case Formulas'!A474,"OK",NA()))</f>
        <v>#N/A</v>
      </c>
      <c r="P474" s="53" t="e">
        <f>IF(AND(NOT(ISBLANK('Captura de datos CASO'!P474)),ISNA(VLOOKUP('Captura de datos CASO'!P474,'DO NOT USE_School Picklist'!$I$3:$I$5,1,FALSE))),"Please select a value from the drop-down menu",IF('DO NOT USE_Case Formulas'!A474,"OK",NA()))</f>
        <v>#N/A</v>
      </c>
      <c r="Q474" s="40" t="e">
        <f>IF(AND(NOT(ISBLANK('Captura de datos CASO'!Q474)),ISNA(VLOOKUP('Captura de datos CASO'!Q474,'DO NOT USE_School Picklist'!$E$3:$E$10,1,FALSE))),"Please select a value from the drop-down menu",IF('DO NOT USE_Case Formulas'!A474,"OK",NA()))</f>
        <v>#N/A</v>
      </c>
      <c r="R474" s="53" t="e">
        <f>IF(AND(NOT(ISBLANK('Captura de datos CASO'!R474)),ISNA(VLOOKUP('Captura de datos CASO'!R474,'DO NOT USE_School Picklist'!$W$3:$W$9,1,FALSE))),"Please select a value from the drop-down menu",IF('DO NOT USE_Case Formulas'!A474,"OK",NA()))</f>
        <v>#N/A</v>
      </c>
      <c r="S474" s="53" t="e">
        <f>IF(AND(NOT(ISBLANK('Captura de datos CASO'!S474)),ISNA(VLOOKUP('Captura de datos CASO'!S474,'DO NOT USE_School Picklist'!$W$3:$W$9,1,FALSE))),"Please select a value from the drop-down menu",IF('DO NOT USE_Case Formulas'!A474,"OK",NA()))</f>
        <v>#N/A</v>
      </c>
      <c r="T474" s="40" t="e">
        <f>IF(AND(NOT(ISBLANK('Captura de datos CASO'!T474)),ISNA(VLOOKUP('Captura de datos CASO'!T474,'DO NOT USE_School Picklist'!$F$3:$F$16,1,FALSE))),"Please select a value from the drop-down menu",IF('DO NOT USE_Case Formulas'!A474,"OK",NA()))</f>
        <v>#N/A</v>
      </c>
      <c r="U474" s="40" t="e">
        <f>IF(LEN('Captura de datos CASO'!U474)&gt;100,"Classroom(s) must be less than 100 characters",IF('DO NOT USE_Case Formulas'!A474,"OK",NA()))</f>
        <v>#N/A</v>
      </c>
      <c r="V474" s="40" t="e">
        <f>IF(AND(NOT(ISBLANK('Captura de datos CASO'!V474)),ISNA(VLOOKUP('Captura de datos CASO'!V474,'DO NOT USE_School Picklist'!$S$3:$S$12,1,FALSE))),"Please select a value from the drop-down menu",IF('DO NOT USE_Case Formulas'!A474,"OK",NA()))</f>
        <v>#N/A</v>
      </c>
      <c r="W474" s="40" t="e">
        <f>IF(AND(NOT(ISBLANK('Captura de datos CASO'!W474)),ISNA(VLOOKUP('Captura de datos CASO'!W474,'DO NOT USE_School Picklist'!$S$3:$S$12,1,FALSE))),"Please select a value from the drop-down menu",IF('DO NOT USE_Case Formulas'!A474,"OK",NA()))</f>
        <v>#N/A</v>
      </c>
      <c r="X474" s="40" t="e">
        <f>IF(LEN('Captura de datos CASO'!X474)&gt;80,"Name of Education Group must be less than 80 characters",IF('DO NOT USE_Case Formulas'!A474,"OK",NA()))</f>
        <v>#N/A</v>
      </c>
      <c r="Y474" s="40" t="e">
        <f>IF(AND(NOT(ISBLANK('Captura de datos CASO'!Y474)),ISNA(VLOOKUP('Captura de datos CASO'!Y474,'DO NOT USE_School Picklist'!$K$3:$K$6,1,FALSE))),"Please select a value from the drop-down menu",IF('DO NOT USE_Case Formulas'!A474,"OK",NA()))</f>
        <v>#N/A</v>
      </c>
      <c r="Z474" s="40" t="e">
        <f>IF(AND('DO NOT USE_Case Formulas'!A474,ISBLANK('Captura de datos CASO'!Z474)),"Has this person had symptoms? is required",IF(AND(NOT(ISBLANK('Captura de datos CASO'!Z474)),ISNA(VLOOKUP('Captura de datos CASO'!Z474,'DO NOT USE_School Picklist'!$D$3:$D$5,1,FALSE))),"Please select a value from the drop-down menu",IF(NOT(ISBLANK('Captura de datos CASO'!Z474)),"OK",NA())))</f>
        <v>#N/A</v>
      </c>
      <c r="AA474" s="40" t="e">
        <f>IF(AND('Captura de datos CASO'!Z474='DO NOT USE_School Picklist'!$D$3,ISBLANK('Captura de datos CASO'!AA474)),"Symptom Onset Date is required if Ever Symptomatic is Yes",IF('DO NOT USE_Case Formulas'!A474,"OK",NA()))</f>
        <v>#N/A</v>
      </c>
      <c r="AB474" s="40"/>
      <c r="AC474" s="40" t="e">
        <f ca="1">IF(AND('DO NOT USE_Case Formulas'!A474,ISBLANK('Captura de datos CASO'!AC474)),"Lab Result Test Date is required",IF('Captura de datos CASO'!AC474&gt;'DO NOT USE_School Picklist'!$C$3,"Test Date cannot be a future date",IF(NOT(ISBLANK('Captura de datos CASO'!AC474)),"OK",NA())))</f>
        <v>#N/A</v>
      </c>
      <c r="AD474" s="40" t="e">
        <f>IF(AND(NOT(ISBLANK('Captura de datos CASO'!AD474)),ISNA(VLOOKUP('Captura de datos CASO'!AD474,'DO NOT USE_School Picklist'!$R$3:$R$7,1,FALSE))),"Please select a value from the drop-down menu",IF('DO NOT USE_Case Formulas'!A474,"OK",NA()))</f>
        <v>#N/A</v>
      </c>
      <c r="AE474" s="40" t="e">
        <f>IF(AND('DO NOT USE_Case Formulas'!A474,ISBLANK('Captura de datos CASO'!AB474)),"Lab Result Test Result is required",IF(AND(NOT(ISBLANK('Captura de datos CASO'!AB474)),ISNA(VLOOKUP('Captura de datos CASO'!AB474,'DO NOT USE_School Picklist'!$Q$3:$Q$8,1,FALSE))),"Please select a value from the drop-down menu",IF('DO NOT USE_Case Formulas'!A474,"OK",NA())))</f>
        <v>#N/A</v>
      </c>
    </row>
    <row r="475" spans="1:31" x14ac:dyDescent="0.3">
      <c r="A475" s="39" t="e">
        <f>IF('DO NOT USE_Case Formulas'!A475,IF('DO NOT USE_Case Formulas'!B475,"Not all required fields are completed","OK"),NA())</f>
        <v>#N/A</v>
      </c>
      <c r="B475" s="40" t="e">
        <f>IF(AND('DO NOT USE_Case Formulas'!A475,ISBLANK('Captura de datos CASO'!B475)),"First Name is required",IF(NOT(ISBLANK('Captura de datos CASO'!B475)),"OK",NA()))</f>
        <v>#N/A</v>
      </c>
      <c r="C475" s="40" t="e">
        <f>IF(AND('DO NOT USE_Case Formulas'!A475,ISBLANK('Captura de datos CASO'!C475)),"Last Name is required",IF(NOT(ISBLANK('Captura de datos CASO'!C475)),"OK",NA()))</f>
        <v>#N/A</v>
      </c>
      <c r="D475" s="40" t="e">
        <f>IF(AND('DO NOT USE_Case Formulas'!A475,ISBLANK('Captura de datos CASO'!D475)),"Birthdate is required",IF(NOT(ISBLANK('Captura de datos CASO'!D475)),"OK",NA()))</f>
        <v>#N/A</v>
      </c>
      <c r="E475" s="40" t="e">
        <f>IF(AND('DO NOT USE_Case Formulas'!A475,ISBLANK('Captura de datos CASO'!E475)),"Mobile Phone is required",IF(NOT(ISBLANK('Captura de datos CASO'!E475)),IF(AND(ISNUMBER(VALUE('Captura de datos CASO'!E475)),LEFT('Captura de datos CASO'!E475,1)&lt;&gt;"1",LEN('Captura de datos CASO'!E475)=10),"OK","Phone number must be valid format"),NA()))</f>
        <v>#N/A</v>
      </c>
      <c r="F475" s="40" t="e">
        <f>IF(LEN('Captura de datos CASO'!F475)&gt;255,"Home Street Address must be less than 255 characters",IF('DO NOT USE_Case Formulas'!A475,"OK",NA()))</f>
        <v>#N/A</v>
      </c>
      <c r="G475" s="40" t="e">
        <f>IF(LEN('Captura de datos CASO'!G475)&gt;40,"City must be less than 40 characters",IF('DO NOT USE_Case Formulas'!A475,"OK",NA()))</f>
        <v>#N/A</v>
      </c>
      <c r="H475" s="40" t="e">
        <f>IF(AND(NOT(ISBLANK('Captura de datos CASO'!H475)),ISNA(VLOOKUP('Captura de datos CASO'!H475,'DO NOT USE_School Picklist'!$P$3:$P$52,1,FALSE))),"Please select a value from the drop-down menu",IF('DO NOT USE_Case Formulas'!A475,"OK",NA()))</f>
        <v>#N/A</v>
      </c>
      <c r="I475" s="40" t="e">
        <f>IF(AND('DO NOT USE_Case Formulas'!A475,ISBLANK('Captura de datos CASO'!I475)),"Zip is required",IF(ISBLANK('Captura de datos CASO'!I475),NA(),"OK"))</f>
        <v>#N/A</v>
      </c>
      <c r="J475" s="40" t="e">
        <f>IF(AND('DO NOT USE_Case Formulas'!A475,ISBLANK('Captura de datos CASO'!J475)),"Student or Staff? is required",IF(ISBLANK('Captura de datos CASO'!J475),NA(),IF(ISNA(VLOOKUP('Captura de datos CASO'!J475,'DO NOT USE_School Picklist'!$B$3:$B$6,1,FALSE)),"Please select a value from the drop-down menu","OK")))</f>
        <v>#N/A</v>
      </c>
      <c r="K475" s="40" t="e">
        <f>IF(AND('Captura de datos CASO'!J475='DO NOT USE_School Picklist'!$B$4,ISBLANK('Captura de datos CASO'!K475)),"Occupation/Job Title is required if Student or Staff? is Yes, staff/faculty or volunteer",IF('DO NOT USE_Case Formulas'!A475,"OK",NA()))</f>
        <v>#N/A</v>
      </c>
      <c r="L475" s="40" t="e">
        <f ca="1">IF('Captura de datos CASO'!L475&gt;'DO NOT USE_School Picklist'!$C$3,"Date last on school campus/facility cannot be a future date",IF('DO NOT USE_Case Formulas'!A475,IF(ISBLANK('Captura de datos CASO'!L475),"Date last on school campus/facility is required","OK"),NA()))</f>
        <v>#N/A</v>
      </c>
      <c r="M475" s="40" t="e">
        <f>IF(AND('DO NOT USE_Case Formulas'!A475,ISBLANK('Captura de datos CASO'!M475)),"Specific Place in the Location is required",IF(ISBLANK('Captura de datos CASO'!M475),NA(),"OK"))</f>
        <v>#N/A</v>
      </c>
      <c r="N475" s="40" t="e">
        <f>IF(LEN('Captura de datos CASO'!N475)&gt;50,"Parent/Guardian Name must be less than 50 characters",IF('DO NOT USE_Case Formulas'!A475,"OK",NA()))</f>
        <v>#N/A</v>
      </c>
      <c r="O475" s="40" t="e">
        <f>IF(NOT(ISBLANK('Captura de datos CASO'!O475)),IF(AND(ISNUMBER('Captura de datos CASO'!O475),LEFT('Captura de datos CASO'!O475,1)&lt;&gt;"1",LEN('Captura de datos CASO'!O475)=10),"OK","Phone number must be valid format"),IF('DO NOT USE_Case Formulas'!A475,"OK",NA()))</f>
        <v>#N/A</v>
      </c>
      <c r="P475" s="53" t="e">
        <f>IF(AND(NOT(ISBLANK('Captura de datos CASO'!P475)),ISNA(VLOOKUP('Captura de datos CASO'!P475,'DO NOT USE_School Picklist'!$I$3:$I$5,1,FALSE))),"Please select a value from the drop-down menu",IF('DO NOT USE_Case Formulas'!A475,"OK",NA()))</f>
        <v>#N/A</v>
      </c>
      <c r="Q475" s="40" t="e">
        <f>IF(AND(NOT(ISBLANK('Captura de datos CASO'!Q475)),ISNA(VLOOKUP('Captura de datos CASO'!Q475,'DO NOT USE_School Picklist'!$E$3:$E$10,1,FALSE))),"Please select a value from the drop-down menu",IF('DO NOT USE_Case Formulas'!A475,"OK",NA()))</f>
        <v>#N/A</v>
      </c>
      <c r="R475" s="53" t="e">
        <f>IF(AND(NOT(ISBLANK('Captura de datos CASO'!R475)),ISNA(VLOOKUP('Captura de datos CASO'!R475,'DO NOT USE_School Picklist'!$W$3:$W$9,1,FALSE))),"Please select a value from the drop-down menu",IF('DO NOT USE_Case Formulas'!A475,"OK",NA()))</f>
        <v>#N/A</v>
      </c>
      <c r="S475" s="53" t="e">
        <f>IF(AND(NOT(ISBLANK('Captura de datos CASO'!S475)),ISNA(VLOOKUP('Captura de datos CASO'!S475,'DO NOT USE_School Picklist'!$W$3:$W$9,1,FALSE))),"Please select a value from the drop-down menu",IF('DO NOT USE_Case Formulas'!A475,"OK",NA()))</f>
        <v>#N/A</v>
      </c>
      <c r="T475" s="40" t="e">
        <f>IF(AND(NOT(ISBLANK('Captura de datos CASO'!T475)),ISNA(VLOOKUP('Captura de datos CASO'!T475,'DO NOT USE_School Picklist'!$F$3:$F$16,1,FALSE))),"Please select a value from the drop-down menu",IF('DO NOT USE_Case Formulas'!A475,"OK",NA()))</f>
        <v>#N/A</v>
      </c>
      <c r="U475" s="40" t="e">
        <f>IF(LEN('Captura de datos CASO'!U475)&gt;100,"Classroom(s) must be less than 100 characters",IF('DO NOT USE_Case Formulas'!A475,"OK",NA()))</f>
        <v>#N/A</v>
      </c>
      <c r="V475" s="40" t="e">
        <f>IF(AND(NOT(ISBLANK('Captura de datos CASO'!V475)),ISNA(VLOOKUP('Captura de datos CASO'!V475,'DO NOT USE_School Picklist'!$S$3:$S$12,1,FALSE))),"Please select a value from the drop-down menu",IF('DO NOT USE_Case Formulas'!A475,"OK",NA()))</f>
        <v>#N/A</v>
      </c>
      <c r="W475" s="40" t="e">
        <f>IF(AND(NOT(ISBLANK('Captura de datos CASO'!W475)),ISNA(VLOOKUP('Captura de datos CASO'!W475,'DO NOT USE_School Picklist'!$S$3:$S$12,1,FALSE))),"Please select a value from the drop-down menu",IF('DO NOT USE_Case Formulas'!A475,"OK",NA()))</f>
        <v>#N/A</v>
      </c>
      <c r="X475" s="40" t="e">
        <f>IF(LEN('Captura de datos CASO'!X475)&gt;80,"Name of Education Group must be less than 80 characters",IF('DO NOT USE_Case Formulas'!A475,"OK",NA()))</f>
        <v>#N/A</v>
      </c>
      <c r="Y475" s="40" t="e">
        <f>IF(AND(NOT(ISBLANK('Captura de datos CASO'!Y475)),ISNA(VLOOKUP('Captura de datos CASO'!Y475,'DO NOT USE_School Picklist'!$K$3:$K$6,1,FALSE))),"Please select a value from the drop-down menu",IF('DO NOT USE_Case Formulas'!A475,"OK",NA()))</f>
        <v>#N/A</v>
      </c>
      <c r="Z475" s="40" t="e">
        <f>IF(AND('DO NOT USE_Case Formulas'!A475,ISBLANK('Captura de datos CASO'!Z475)),"Has this person had symptoms? is required",IF(AND(NOT(ISBLANK('Captura de datos CASO'!Z475)),ISNA(VLOOKUP('Captura de datos CASO'!Z475,'DO NOT USE_School Picklist'!$D$3:$D$5,1,FALSE))),"Please select a value from the drop-down menu",IF(NOT(ISBLANK('Captura de datos CASO'!Z475)),"OK",NA())))</f>
        <v>#N/A</v>
      </c>
      <c r="AA475" s="40" t="e">
        <f>IF(AND('Captura de datos CASO'!Z475='DO NOT USE_School Picklist'!$D$3,ISBLANK('Captura de datos CASO'!AA475)),"Symptom Onset Date is required if Ever Symptomatic is Yes",IF('DO NOT USE_Case Formulas'!A475,"OK",NA()))</f>
        <v>#N/A</v>
      </c>
      <c r="AB475" s="40"/>
      <c r="AC475" s="40" t="e">
        <f ca="1">IF(AND('DO NOT USE_Case Formulas'!A475,ISBLANK('Captura de datos CASO'!AC475)),"Lab Result Test Date is required",IF('Captura de datos CASO'!AC475&gt;'DO NOT USE_School Picklist'!$C$3,"Test Date cannot be a future date",IF(NOT(ISBLANK('Captura de datos CASO'!AC475)),"OK",NA())))</f>
        <v>#N/A</v>
      </c>
      <c r="AD475" s="40" t="e">
        <f>IF(AND(NOT(ISBLANK('Captura de datos CASO'!AD475)),ISNA(VLOOKUP('Captura de datos CASO'!AD475,'DO NOT USE_School Picklist'!$R$3:$R$7,1,FALSE))),"Please select a value from the drop-down menu",IF('DO NOT USE_Case Formulas'!A475,"OK",NA()))</f>
        <v>#N/A</v>
      </c>
      <c r="AE475" s="40" t="e">
        <f>IF(AND('DO NOT USE_Case Formulas'!A475,ISBLANK('Captura de datos CASO'!AB475)),"Lab Result Test Result is required",IF(AND(NOT(ISBLANK('Captura de datos CASO'!AB475)),ISNA(VLOOKUP('Captura de datos CASO'!AB475,'DO NOT USE_School Picklist'!$Q$3:$Q$8,1,FALSE))),"Please select a value from the drop-down menu",IF('DO NOT USE_Case Formulas'!A475,"OK",NA())))</f>
        <v>#N/A</v>
      </c>
    </row>
    <row r="476" spans="1:31" x14ac:dyDescent="0.3">
      <c r="A476" s="39" t="e">
        <f>IF('DO NOT USE_Case Formulas'!A476,IF('DO NOT USE_Case Formulas'!B476,"Not all required fields are completed","OK"),NA())</f>
        <v>#N/A</v>
      </c>
      <c r="B476" s="40" t="e">
        <f>IF(AND('DO NOT USE_Case Formulas'!A476,ISBLANK('Captura de datos CASO'!B476)),"First Name is required",IF(NOT(ISBLANK('Captura de datos CASO'!B476)),"OK",NA()))</f>
        <v>#N/A</v>
      </c>
      <c r="C476" s="40" t="e">
        <f>IF(AND('DO NOT USE_Case Formulas'!A476,ISBLANK('Captura de datos CASO'!C476)),"Last Name is required",IF(NOT(ISBLANK('Captura de datos CASO'!C476)),"OK",NA()))</f>
        <v>#N/A</v>
      </c>
      <c r="D476" s="40" t="e">
        <f>IF(AND('DO NOT USE_Case Formulas'!A476,ISBLANK('Captura de datos CASO'!D476)),"Birthdate is required",IF(NOT(ISBLANK('Captura de datos CASO'!D476)),"OK",NA()))</f>
        <v>#N/A</v>
      </c>
      <c r="E476" s="40" t="e">
        <f>IF(AND('DO NOT USE_Case Formulas'!A476,ISBLANK('Captura de datos CASO'!E476)),"Mobile Phone is required",IF(NOT(ISBLANK('Captura de datos CASO'!E476)),IF(AND(ISNUMBER(VALUE('Captura de datos CASO'!E476)),LEFT('Captura de datos CASO'!E476,1)&lt;&gt;"1",LEN('Captura de datos CASO'!E476)=10),"OK","Phone number must be valid format"),NA()))</f>
        <v>#N/A</v>
      </c>
      <c r="F476" s="40" t="e">
        <f>IF(LEN('Captura de datos CASO'!F476)&gt;255,"Home Street Address must be less than 255 characters",IF('DO NOT USE_Case Formulas'!A476,"OK",NA()))</f>
        <v>#N/A</v>
      </c>
      <c r="G476" s="40" t="e">
        <f>IF(LEN('Captura de datos CASO'!G476)&gt;40,"City must be less than 40 characters",IF('DO NOT USE_Case Formulas'!A476,"OK",NA()))</f>
        <v>#N/A</v>
      </c>
      <c r="H476" s="40" t="e">
        <f>IF(AND(NOT(ISBLANK('Captura de datos CASO'!H476)),ISNA(VLOOKUP('Captura de datos CASO'!H476,'DO NOT USE_School Picklist'!$P$3:$P$52,1,FALSE))),"Please select a value from the drop-down menu",IF('DO NOT USE_Case Formulas'!A476,"OK",NA()))</f>
        <v>#N/A</v>
      </c>
      <c r="I476" s="40" t="e">
        <f>IF(AND('DO NOT USE_Case Formulas'!A476,ISBLANK('Captura de datos CASO'!I476)),"Zip is required",IF(ISBLANK('Captura de datos CASO'!I476),NA(),"OK"))</f>
        <v>#N/A</v>
      </c>
      <c r="J476" s="40" t="e">
        <f>IF(AND('DO NOT USE_Case Formulas'!A476,ISBLANK('Captura de datos CASO'!J476)),"Student or Staff? is required",IF(ISBLANK('Captura de datos CASO'!J476),NA(),IF(ISNA(VLOOKUP('Captura de datos CASO'!J476,'DO NOT USE_School Picklist'!$B$3:$B$6,1,FALSE)),"Please select a value from the drop-down menu","OK")))</f>
        <v>#N/A</v>
      </c>
      <c r="K476" s="40" t="e">
        <f>IF(AND('Captura de datos CASO'!J476='DO NOT USE_School Picklist'!$B$4,ISBLANK('Captura de datos CASO'!K476)),"Occupation/Job Title is required if Student or Staff? is Yes, staff/faculty or volunteer",IF('DO NOT USE_Case Formulas'!A476,"OK",NA()))</f>
        <v>#N/A</v>
      </c>
      <c r="L476" s="40" t="e">
        <f ca="1">IF('Captura de datos CASO'!L476&gt;'DO NOT USE_School Picklist'!$C$3,"Date last on school campus/facility cannot be a future date",IF('DO NOT USE_Case Formulas'!A476,IF(ISBLANK('Captura de datos CASO'!L476),"Date last on school campus/facility is required","OK"),NA()))</f>
        <v>#N/A</v>
      </c>
      <c r="M476" s="40" t="e">
        <f>IF(AND('DO NOT USE_Case Formulas'!A476,ISBLANK('Captura de datos CASO'!M476)),"Specific Place in the Location is required",IF(ISBLANK('Captura de datos CASO'!M476),NA(),"OK"))</f>
        <v>#N/A</v>
      </c>
      <c r="N476" s="40" t="e">
        <f>IF(LEN('Captura de datos CASO'!N476)&gt;50,"Parent/Guardian Name must be less than 50 characters",IF('DO NOT USE_Case Formulas'!A476,"OK",NA()))</f>
        <v>#N/A</v>
      </c>
      <c r="O476" s="40" t="e">
        <f>IF(NOT(ISBLANK('Captura de datos CASO'!O476)),IF(AND(ISNUMBER('Captura de datos CASO'!O476),LEFT('Captura de datos CASO'!O476,1)&lt;&gt;"1",LEN('Captura de datos CASO'!O476)=10),"OK","Phone number must be valid format"),IF('DO NOT USE_Case Formulas'!A476,"OK",NA()))</f>
        <v>#N/A</v>
      </c>
      <c r="P476" s="53" t="e">
        <f>IF(AND(NOT(ISBLANK('Captura de datos CASO'!P476)),ISNA(VLOOKUP('Captura de datos CASO'!P476,'DO NOT USE_School Picklist'!$I$3:$I$5,1,FALSE))),"Please select a value from the drop-down menu",IF('DO NOT USE_Case Formulas'!A476,"OK",NA()))</f>
        <v>#N/A</v>
      </c>
      <c r="Q476" s="40" t="e">
        <f>IF(AND(NOT(ISBLANK('Captura de datos CASO'!Q476)),ISNA(VLOOKUP('Captura de datos CASO'!Q476,'DO NOT USE_School Picklist'!$E$3:$E$10,1,FALSE))),"Please select a value from the drop-down menu",IF('DO NOT USE_Case Formulas'!A476,"OK",NA()))</f>
        <v>#N/A</v>
      </c>
      <c r="R476" s="53" t="e">
        <f>IF(AND(NOT(ISBLANK('Captura de datos CASO'!R476)),ISNA(VLOOKUP('Captura de datos CASO'!R476,'DO NOT USE_School Picklist'!$W$3:$W$9,1,FALSE))),"Please select a value from the drop-down menu",IF('DO NOT USE_Case Formulas'!A476,"OK",NA()))</f>
        <v>#N/A</v>
      </c>
      <c r="S476" s="53" t="e">
        <f>IF(AND(NOT(ISBLANK('Captura de datos CASO'!S476)),ISNA(VLOOKUP('Captura de datos CASO'!S476,'DO NOT USE_School Picklist'!$W$3:$W$9,1,FALSE))),"Please select a value from the drop-down menu",IF('DO NOT USE_Case Formulas'!A476,"OK",NA()))</f>
        <v>#N/A</v>
      </c>
      <c r="T476" s="40" t="e">
        <f>IF(AND(NOT(ISBLANK('Captura de datos CASO'!T476)),ISNA(VLOOKUP('Captura de datos CASO'!T476,'DO NOT USE_School Picklist'!$F$3:$F$16,1,FALSE))),"Please select a value from the drop-down menu",IF('DO NOT USE_Case Formulas'!A476,"OK",NA()))</f>
        <v>#N/A</v>
      </c>
      <c r="U476" s="40" t="e">
        <f>IF(LEN('Captura de datos CASO'!U476)&gt;100,"Classroom(s) must be less than 100 characters",IF('DO NOT USE_Case Formulas'!A476,"OK",NA()))</f>
        <v>#N/A</v>
      </c>
      <c r="V476" s="40" t="e">
        <f>IF(AND(NOT(ISBLANK('Captura de datos CASO'!V476)),ISNA(VLOOKUP('Captura de datos CASO'!V476,'DO NOT USE_School Picklist'!$S$3:$S$12,1,FALSE))),"Please select a value from the drop-down menu",IF('DO NOT USE_Case Formulas'!A476,"OK",NA()))</f>
        <v>#N/A</v>
      </c>
      <c r="W476" s="40" t="e">
        <f>IF(AND(NOT(ISBLANK('Captura de datos CASO'!W476)),ISNA(VLOOKUP('Captura de datos CASO'!W476,'DO NOT USE_School Picklist'!$S$3:$S$12,1,FALSE))),"Please select a value from the drop-down menu",IF('DO NOT USE_Case Formulas'!A476,"OK",NA()))</f>
        <v>#N/A</v>
      </c>
      <c r="X476" s="40" t="e">
        <f>IF(LEN('Captura de datos CASO'!X476)&gt;80,"Name of Education Group must be less than 80 characters",IF('DO NOT USE_Case Formulas'!A476,"OK",NA()))</f>
        <v>#N/A</v>
      </c>
      <c r="Y476" s="40" t="e">
        <f>IF(AND(NOT(ISBLANK('Captura de datos CASO'!Y476)),ISNA(VLOOKUP('Captura de datos CASO'!Y476,'DO NOT USE_School Picklist'!$K$3:$K$6,1,FALSE))),"Please select a value from the drop-down menu",IF('DO NOT USE_Case Formulas'!A476,"OK",NA()))</f>
        <v>#N/A</v>
      </c>
      <c r="Z476" s="40" t="e">
        <f>IF(AND('DO NOT USE_Case Formulas'!A476,ISBLANK('Captura de datos CASO'!Z476)),"Has this person had symptoms? is required",IF(AND(NOT(ISBLANK('Captura de datos CASO'!Z476)),ISNA(VLOOKUP('Captura de datos CASO'!Z476,'DO NOT USE_School Picklist'!$D$3:$D$5,1,FALSE))),"Please select a value from the drop-down menu",IF(NOT(ISBLANK('Captura de datos CASO'!Z476)),"OK",NA())))</f>
        <v>#N/A</v>
      </c>
      <c r="AA476" s="40" t="e">
        <f>IF(AND('Captura de datos CASO'!Z476='DO NOT USE_School Picklist'!$D$3,ISBLANK('Captura de datos CASO'!AA476)),"Symptom Onset Date is required if Ever Symptomatic is Yes",IF('DO NOT USE_Case Formulas'!A476,"OK",NA()))</f>
        <v>#N/A</v>
      </c>
      <c r="AB476" s="40"/>
      <c r="AC476" s="40" t="e">
        <f ca="1">IF(AND('DO NOT USE_Case Formulas'!A476,ISBLANK('Captura de datos CASO'!AC476)),"Lab Result Test Date is required",IF('Captura de datos CASO'!AC476&gt;'DO NOT USE_School Picklist'!$C$3,"Test Date cannot be a future date",IF(NOT(ISBLANK('Captura de datos CASO'!AC476)),"OK",NA())))</f>
        <v>#N/A</v>
      </c>
      <c r="AD476" s="40" t="e">
        <f>IF(AND(NOT(ISBLANK('Captura de datos CASO'!AD476)),ISNA(VLOOKUP('Captura de datos CASO'!AD476,'DO NOT USE_School Picklist'!$R$3:$R$7,1,FALSE))),"Please select a value from the drop-down menu",IF('DO NOT USE_Case Formulas'!A476,"OK",NA()))</f>
        <v>#N/A</v>
      </c>
      <c r="AE476" s="40" t="e">
        <f>IF(AND('DO NOT USE_Case Formulas'!A476,ISBLANK('Captura de datos CASO'!AB476)),"Lab Result Test Result is required",IF(AND(NOT(ISBLANK('Captura de datos CASO'!AB476)),ISNA(VLOOKUP('Captura de datos CASO'!AB476,'DO NOT USE_School Picklist'!$Q$3:$Q$8,1,FALSE))),"Please select a value from the drop-down menu",IF('DO NOT USE_Case Formulas'!A476,"OK",NA())))</f>
        <v>#N/A</v>
      </c>
    </row>
    <row r="477" spans="1:31" x14ac:dyDescent="0.3">
      <c r="A477" s="39" t="e">
        <f>IF('DO NOT USE_Case Formulas'!A477,IF('DO NOT USE_Case Formulas'!B477,"Not all required fields are completed","OK"),NA())</f>
        <v>#N/A</v>
      </c>
      <c r="B477" s="40" t="e">
        <f>IF(AND('DO NOT USE_Case Formulas'!A477,ISBLANK('Captura de datos CASO'!B477)),"First Name is required",IF(NOT(ISBLANK('Captura de datos CASO'!B477)),"OK",NA()))</f>
        <v>#N/A</v>
      </c>
      <c r="C477" s="40" t="e">
        <f>IF(AND('DO NOT USE_Case Formulas'!A477,ISBLANK('Captura de datos CASO'!C477)),"Last Name is required",IF(NOT(ISBLANK('Captura de datos CASO'!C477)),"OK",NA()))</f>
        <v>#N/A</v>
      </c>
      <c r="D477" s="40" t="e">
        <f>IF(AND('DO NOT USE_Case Formulas'!A477,ISBLANK('Captura de datos CASO'!D477)),"Birthdate is required",IF(NOT(ISBLANK('Captura de datos CASO'!D477)),"OK",NA()))</f>
        <v>#N/A</v>
      </c>
      <c r="E477" s="40" t="e">
        <f>IF(AND('DO NOT USE_Case Formulas'!A477,ISBLANK('Captura de datos CASO'!E477)),"Mobile Phone is required",IF(NOT(ISBLANK('Captura de datos CASO'!E477)),IF(AND(ISNUMBER(VALUE('Captura de datos CASO'!E477)),LEFT('Captura de datos CASO'!E477,1)&lt;&gt;"1",LEN('Captura de datos CASO'!E477)=10),"OK","Phone number must be valid format"),NA()))</f>
        <v>#N/A</v>
      </c>
      <c r="F477" s="40" t="e">
        <f>IF(LEN('Captura de datos CASO'!F477)&gt;255,"Home Street Address must be less than 255 characters",IF('DO NOT USE_Case Formulas'!A477,"OK",NA()))</f>
        <v>#N/A</v>
      </c>
      <c r="G477" s="40" t="e">
        <f>IF(LEN('Captura de datos CASO'!G477)&gt;40,"City must be less than 40 characters",IF('DO NOT USE_Case Formulas'!A477,"OK",NA()))</f>
        <v>#N/A</v>
      </c>
      <c r="H477" s="40" t="e">
        <f>IF(AND(NOT(ISBLANK('Captura de datos CASO'!H477)),ISNA(VLOOKUP('Captura de datos CASO'!H477,'DO NOT USE_School Picklist'!$P$3:$P$52,1,FALSE))),"Please select a value from the drop-down menu",IF('DO NOT USE_Case Formulas'!A477,"OK",NA()))</f>
        <v>#N/A</v>
      </c>
      <c r="I477" s="40" t="e">
        <f>IF(AND('DO NOT USE_Case Formulas'!A477,ISBLANK('Captura de datos CASO'!I477)),"Zip is required",IF(ISBLANK('Captura de datos CASO'!I477),NA(),"OK"))</f>
        <v>#N/A</v>
      </c>
      <c r="J477" s="40" t="e">
        <f>IF(AND('DO NOT USE_Case Formulas'!A477,ISBLANK('Captura de datos CASO'!J477)),"Student or Staff? is required",IF(ISBLANK('Captura de datos CASO'!J477),NA(),IF(ISNA(VLOOKUP('Captura de datos CASO'!J477,'DO NOT USE_School Picklist'!$B$3:$B$6,1,FALSE)),"Please select a value from the drop-down menu","OK")))</f>
        <v>#N/A</v>
      </c>
      <c r="K477" s="40" t="e">
        <f>IF(AND('Captura de datos CASO'!J477='DO NOT USE_School Picklist'!$B$4,ISBLANK('Captura de datos CASO'!K477)),"Occupation/Job Title is required if Student or Staff? is Yes, staff/faculty or volunteer",IF('DO NOT USE_Case Formulas'!A477,"OK",NA()))</f>
        <v>#N/A</v>
      </c>
      <c r="L477" s="40" t="e">
        <f ca="1">IF('Captura de datos CASO'!L477&gt;'DO NOT USE_School Picklist'!$C$3,"Date last on school campus/facility cannot be a future date",IF('DO NOT USE_Case Formulas'!A477,IF(ISBLANK('Captura de datos CASO'!L477),"Date last on school campus/facility is required","OK"),NA()))</f>
        <v>#N/A</v>
      </c>
      <c r="M477" s="40" t="e">
        <f>IF(AND('DO NOT USE_Case Formulas'!A477,ISBLANK('Captura de datos CASO'!M477)),"Specific Place in the Location is required",IF(ISBLANK('Captura de datos CASO'!M477),NA(),"OK"))</f>
        <v>#N/A</v>
      </c>
      <c r="N477" s="40" t="e">
        <f>IF(LEN('Captura de datos CASO'!N477)&gt;50,"Parent/Guardian Name must be less than 50 characters",IF('DO NOT USE_Case Formulas'!A477,"OK",NA()))</f>
        <v>#N/A</v>
      </c>
      <c r="O477" s="40" t="e">
        <f>IF(NOT(ISBLANK('Captura de datos CASO'!O477)),IF(AND(ISNUMBER('Captura de datos CASO'!O477),LEFT('Captura de datos CASO'!O477,1)&lt;&gt;"1",LEN('Captura de datos CASO'!O477)=10),"OK","Phone number must be valid format"),IF('DO NOT USE_Case Formulas'!A477,"OK",NA()))</f>
        <v>#N/A</v>
      </c>
      <c r="P477" s="53" t="e">
        <f>IF(AND(NOT(ISBLANK('Captura de datos CASO'!P477)),ISNA(VLOOKUP('Captura de datos CASO'!P477,'DO NOT USE_School Picklist'!$I$3:$I$5,1,FALSE))),"Please select a value from the drop-down menu",IF('DO NOT USE_Case Formulas'!A477,"OK",NA()))</f>
        <v>#N/A</v>
      </c>
      <c r="Q477" s="40" t="e">
        <f>IF(AND(NOT(ISBLANK('Captura de datos CASO'!Q477)),ISNA(VLOOKUP('Captura de datos CASO'!Q477,'DO NOT USE_School Picklist'!$E$3:$E$10,1,FALSE))),"Please select a value from the drop-down menu",IF('DO NOT USE_Case Formulas'!A477,"OK",NA()))</f>
        <v>#N/A</v>
      </c>
      <c r="R477" s="53" t="e">
        <f>IF(AND(NOT(ISBLANK('Captura de datos CASO'!R477)),ISNA(VLOOKUP('Captura de datos CASO'!R477,'DO NOT USE_School Picklist'!$W$3:$W$9,1,FALSE))),"Please select a value from the drop-down menu",IF('DO NOT USE_Case Formulas'!A477,"OK",NA()))</f>
        <v>#N/A</v>
      </c>
      <c r="S477" s="53" t="e">
        <f>IF(AND(NOT(ISBLANK('Captura de datos CASO'!S477)),ISNA(VLOOKUP('Captura de datos CASO'!S477,'DO NOT USE_School Picklist'!$W$3:$W$9,1,FALSE))),"Please select a value from the drop-down menu",IF('DO NOT USE_Case Formulas'!A477,"OK",NA()))</f>
        <v>#N/A</v>
      </c>
      <c r="T477" s="40" t="e">
        <f>IF(AND(NOT(ISBLANK('Captura de datos CASO'!T477)),ISNA(VLOOKUP('Captura de datos CASO'!T477,'DO NOT USE_School Picklist'!$F$3:$F$16,1,FALSE))),"Please select a value from the drop-down menu",IF('DO NOT USE_Case Formulas'!A477,"OK",NA()))</f>
        <v>#N/A</v>
      </c>
      <c r="U477" s="40" t="e">
        <f>IF(LEN('Captura de datos CASO'!U477)&gt;100,"Classroom(s) must be less than 100 characters",IF('DO NOT USE_Case Formulas'!A477,"OK",NA()))</f>
        <v>#N/A</v>
      </c>
      <c r="V477" s="40" t="e">
        <f>IF(AND(NOT(ISBLANK('Captura de datos CASO'!V477)),ISNA(VLOOKUP('Captura de datos CASO'!V477,'DO NOT USE_School Picklist'!$S$3:$S$12,1,FALSE))),"Please select a value from the drop-down menu",IF('DO NOT USE_Case Formulas'!A477,"OK",NA()))</f>
        <v>#N/A</v>
      </c>
      <c r="W477" s="40" t="e">
        <f>IF(AND(NOT(ISBLANK('Captura de datos CASO'!W477)),ISNA(VLOOKUP('Captura de datos CASO'!W477,'DO NOT USE_School Picklist'!$S$3:$S$12,1,FALSE))),"Please select a value from the drop-down menu",IF('DO NOT USE_Case Formulas'!A477,"OK",NA()))</f>
        <v>#N/A</v>
      </c>
      <c r="X477" s="40" t="e">
        <f>IF(LEN('Captura de datos CASO'!X477)&gt;80,"Name of Education Group must be less than 80 characters",IF('DO NOT USE_Case Formulas'!A477,"OK",NA()))</f>
        <v>#N/A</v>
      </c>
      <c r="Y477" s="40" t="e">
        <f>IF(AND(NOT(ISBLANK('Captura de datos CASO'!Y477)),ISNA(VLOOKUP('Captura de datos CASO'!Y477,'DO NOT USE_School Picklist'!$K$3:$K$6,1,FALSE))),"Please select a value from the drop-down menu",IF('DO NOT USE_Case Formulas'!A477,"OK",NA()))</f>
        <v>#N/A</v>
      </c>
      <c r="Z477" s="40" t="e">
        <f>IF(AND('DO NOT USE_Case Formulas'!A477,ISBLANK('Captura de datos CASO'!Z477)),"Has this person had symptoms? is required",IF(AND(NOT(ISBLANK('Captura de datos CASO'!Z477)),ISNA(VLOOKUP('Captura de datos CASO'!Z477,'DO NOT USE_School Picklist'!$D$3:$D$5,1,FALSE))),"Please select a value from the drop-down menu",IF(NOT(ISBLANK('Captura de datos CASO'!Z477)),"OK",NA())))</f>
        <v>#N/A</v>
      </c>
      <c r="AA477" s="40" t="e">
        <f>IF(AND('Captura de datos CASO'!Z477='DO NOT USE_School Picklist'!$D$3,ISBLANK('Captura de datos CASO'!AA477)),"Symptom Onset Date is required if Ever Symptomatic is Yes",IF('DO NOT USE_Case Formulas'!A477,"OK",NA()))</f>
        <v>#N/A</v>
      </c>
      <c r="AB477" s="40"/>
      <c r="AC477" s="40" t="e">
        <f ca="1">IF(AND('DO NOT USE_Case Formulas'!A477,ISBLANK('Captura de datos CASO'!AC477)),"Lab Result Test Date is required",IF('Captura de datos CASO'!AC477&gt;'DO NOT USE_School Picklist'!$C$3,"Test Date cannot be a future date",IF(NOT(ISBLANK('Captura de datos CASO'!AC477)),"OK",NA())))</f>
        <v>#N/A</v>
      </c>
      <c r="AD477" s="40" t="e">
        <f>IF(AND(NOT(ISBLANK('Captura de datos CASO'!AD477)),ISNA(VLOOKUP('Captura de datos CASO'!AD477,'DO NOT USE_School Picklist'!$R$3:$R$7,1,FALSE))),"Please select a value from the drop-down menu",IF('DO NOT USE_Case Formulas'!A477,"OK",NA()))</f>
        <v>#N/A</v>
      </c>
      <c r="AE477" s="40" t="e">
        <f>IF(AND('DO NOT USE_Case Formulas'!A477,ISBLANK('Captura de datos CASO'!AB477)),"Lab Result Test Result is required",IF(AND(NOT(ISBLANK('Captura de datos CASO'!AB477)),ISNA(VLOOKUP('Captura de datos CASO'!AB477,'DO NOT USE_School Picklist'!$Q$3:$Q$8,1,FALSE))),"Please select a value from the drop-down menu",IF('DO NOT USE_Case Formulas'!A477,"OK",NA())))</f>
        <v>#N/A</v>
      </c>
    </row>
    <row r="478" spans="1:31" x14ac:dyDescent="0.3">
      <c r="A478" s="39" t="e">
        <f>IF('DO NOT USE_Case Formulas'!A478,IF('DO NOT USE_Case Formulas'!B478,"Not all required fields are completed","OK"),NA())</f>
        <v>#N/A</v>
      </c>
      <c r="B478" s="40" t="e">
        <f>IF(AND('DO NOT USE_Case Formulas'!A478,ISBLANK('Captura de datos CASO'!B478)),"First Name is required",IF(NOT(ISBLANK('Captura de datos CASO'!B478)),"OK",NA()))</f>
        <v>#N/A</v>
      </c>
      <c r="C478" s="40" t="e">
        <f>IF(AND('DO NOT USE_Case Formulas'!A478,ISBLANK('Captura de datos CASO'!C478)),"Last Name is required",IF(NOT(ISBLANK('Captura de datos CASO'!C478)),"OK",NA()))</f>
        <v>#N/A</v>
      </c>
      <c r="D478" s="40" t="e">
        <f>IF(AND('DO NOT USE_Case Formulas'!A478,ISBLANK('Captura de datos CASO'!D478)),"Birthdate is required",IF(NOT(ISBLANK('Captura de datos CASO'!D478)),"OK",NA()))</f>
        <v>#N/A</v>
      </c>
      <c r="E478" s="40" t="e">
        <f>IF(AND('DO NOT USE_Case Formulas'!A478,ISBLANK('Captura de datos CASO'!E478)),"Mobile Phone is required",IF(NOT(ISBLANK('Captura de datos CASO'!E478)),IF(AND(ISNUMBER(VALUE('Captura de datos CASO'!E478)),LEFT('Captura de datos CASO'!E478,1)&lt;&gt;"1",LEN('Captura de datos CASO'!E478)=10),"OK","Phone number must be valid format"),NA()))</f>
        <v>#N/A</v>
      </c>
      <c r="F478" s="40" t="e">
        <f>IF(LEN('Captura de datos CASO'!F478)&gt;255,"Home Street Address must be less than 255 characters",IF('DO NOT USE_Case Formulas'!A478,"OK",NA()))</f>
        <v>#N/A</v>
      </c>
      <c r="G478" s="40" t="e">
        <f>IF(LEN('Captura de datos CASO'!G478)&gt;40,"City must be less than 40 characters",IF('DO NOT USE_Case Formulas'!A478,"OK",NA()))</f>
        <v>#N/A</v>
      </c>
      <c r="H478" s="40" t="e">
        <f>IF(AND(NOT(ISBLANK('Captura de datos CASO'!H478)),ISNA(VLOOKUP('Captura de datos CASO'!H478,'DO NOT USE_School Picklist'!$P$3:$P$52,1,FALSE))),"Please select a value from the drop-down menu",IF('DO NOT USE_Case Formulas'!A478,"OK",NA()))</f>
        <v>#N/A</v>
      </c>
      <c r="I478" s="40" t="e">
        <f>IF(AND('DO NOT USE_Case Formulas'!A478,ISBLANK('Captura de datos CASO'!I478)),"Zip is required",IF(ISBLANK('Captura de datos CASO'!I478),NA(),"OK"))</f>
        <v>#N/A</v>
      </c>
      <c r="J478" s="40" t="e">
        <f>IF(AND('DO NOT USE_Case Formulas'!A478,ISBLANK('Captura de datos CASO'!J478)),"Student or Staff? is required",IF(ISBLANK('Captura de datos CASO'!J478),NA(),IF(ISNA(VLOOKUP('Captura de datos CASO'!J478,'DO NOT USE_School Picklist'!$B$3:$B$6,1,FALSE)),"Please select a value from the drop-down menu","OK")))</f>
        <v>#N/A</v>
      </c>
      <c r="K478" s="40" t="e">
        <f>IF(AND('Captura de datos CASO'!J478='DO NOT USE_School Picklist'!$B$4,ISBLANK('Captura de datos CASO'!K478)),"Occupation/Job Title is required if Student or Staff? is Yes, staff/faculty or volunteer",IF('DO NOT USE_Case Formulas'!A478,"OK",NA()))</f>
        <v>#N/A</v>
      </c>
      <c r="L478" s="40" t="e">
        <f ca="1">IF('Captura de datos CASO'!L478&gt;'DO NOT USE_School Picklist'!$C$3,"Date last on school campus/facility cannot be a future date",IF('DO NOT USE_Case Formulas'!A478,IF(ISBLANK('Captura de datos CASO'!L478),"Date last on school campus/facility is required","OK"),NA()))</f>
        <v>#N/A</v>
      </c>
      <c r="M478" s="40" t="e">
        <f>IF(AND('DO NOT USE_Case Formulas'!A478,ISBLANK('Captura de datos CASO'!M478)),"Specific Place in the Location is required",IF(ISBLANK('Captura de datos CASO'!M478),NA(),"OK"))</f>
        <v>#N/A</v>
      </c>
      <c r="N478" s="40" t="e">
        <f>IF(LEN('Captura de datos CASO'!N478)&gt;50,"Parent/Guardian Name must be less than 50 characters",IF('DO NOT USE_Case Formulas'!A478,"OK",NA()))</f>
        <v>#N/A</v>
      </c>
      <c r="O478" s="40" t="e">
        <f>IF(NOT(ISBLANK('Captura de datos CASO'!O478)),IF(AND(ISNUMBER('Captura de datos CASO'!O478),LEFT('Captura de datos CASO'!O478,1)&lt;&gt;"1",LEN('Captura de datos CASO'!O478)=10),"OK","Phone number must be valid format"),IF('DO NOT USE_Case Formulas'!A478,"OK",NA()))</f>
        <v>#N/A</v>
      </c>
      <c r="P478" s="53" t="e">
        <f>IF(AND(NOT(ISBLANK('Captura de datos CASO'!P478)),ISNA(VLOOKUP('Captura de datos CASO'!P478,'DO NOT USE_School Picklist'!$I$3:$I$5,1,FALSE))),"Please select a value from the drop-down menu",IF('DO NOT USE_Case Formulas'!A478,"OK",NA()))</f>
        <v>#N/A</v>
      </c>
      <c r="Q478" s="40" t="e">
        <f>IF(AND(NOT(ISBLANK('Captura de datos CASO'!Q478)),ISNA(VLOOKUP('Captura de datos CASO'!Q478,'DO NOT USE_School Picklist'!$E$3:$E$10,1,FALSE))),"Please select a value from the drop-down menu",IF('DO NOT USE_Case Formulas'!A478,"OK",NA()))</f>
        <v>#N/A</v>
      </c>
      <c r="R478" s="53" t="e">
        <f>IF(AND(NOT(ISBLANK('Captura de datos CASO'!R478)),ISNA(VLOOKUP('Captura de datos CASO'!R478,'DO NOT USE_School Picklist'!$W$3:$W$9,1,FALSE))),"Please select a value from the drop-down menu",IF('DO NOT USE_Case Formulas'!A478,"OK",NA()))</f>
        <v>#N/A</v>
      </c>
      <c r="S478" s="53" t="e">
        <f>IF(AND(NOT(ISBLANK('Captura de datos CASO'!S478)),ISNA(VLOOKUP('Captura de datos CASO'!S478,'DO NOT USE_School Picklist'!$W$3:$W$9,1,FALSE))),"Please select a value from the drop-down menu",IF('DO NOT USE_Case Formulas'!A478,"OK",NA()))</f>
        <v>#N/A</v>
      </c>
      <c r="T478" s="40" t="e">
        <f>IF(AND(NOT(ISBLANK('Captura de datos CASO'!T478)),ISNA(VLOOKUP('Captura de datos CASO'!T478,'DO NOT USE_School Picklist'!$F$3:$F$16,1,FALSE))),"Please select a value from the drop-down menu",IF('DO NOT USE_Case Formulas'!A478,"OK",NA()))</f>
        <v>#N/A</v>
      </c>
      <c r="U478" s="40" t="e">
        <f>IF(LEN('Captura de datos CASO'!U478)&gt;100,"Classroom(s) must be less than 100 characters",IF('DO NOT USE_Case Formulas'!A478,"OK",NA()))</f>
        <v>#N/A</v>
      </c>
      <c r="V478" s="40" t="e">
        <f>IF(AND(NOT(ISBLANK('Captura de datos CASO'!V478)),ISNA(VLOOKUP('Captura de datos CASO'!V478,'DO NOT USE_School Picklist'!$S$3:$S$12,1,FALSE))),"Please select a value from the drop-down menu",IF('DO NOT USE_Case Formulas'!A478,"OK",NA()))</f>
        <v>#N/A</v>
      </c>
      <c r="W478" s="40" t="e">
        <f>IF(AND(NOT(ISBLANK('Captura de datos CASO'!W478)),ISNA(VLOOKUP('Captura de datos CASO'!W478,'DO NOT USE_School Picklist'!$S$3:$S$12,1,FALSE))),"Please select a value from the drop-down menu",IF('DO NOT USE_Case Formulas'!A478,"OK",NA()))</f>
        <v>#N/A</v>
      </c>
      <c r="X478" s="40" t="e">
        <f>IF(LEN('Captura de datos CASO'!X478)&gt;80,"Name of Education Group must be less than 80 characters",IF('DO NOT USE_Case Formulas'!A478,"OK",NA()))</f>
        <v>#N/A</v>
      </c>
      <c r="Y478" s="40" t="e">
        <f>IF(AND(NOT(ISBLANK('Captura de datos CASO'!Y478)),ISNA(VLOOKUP('Captura de datos CASO'!Y478,'DO NOT USE_School Picklist'!$K$3:$K$6,1,FALSE))),"Please select a value from the drop-down menu",IF('DO NOT USE_Case Formulas'!A478,"OK",NA()))</f>
        <v>#N/A</v>
      </c>
      <c r="Z478" s="40" t="e">
        <f>IF(AND('DO NOT USE_Case Formulas'!A478,ISBLANK('Captura de datos CASO'!Z478)),"Has this person had symptoms? is required",IF(AND(NOT(ISBLANK('Captura de datos CASO'!Z478)),ISNA(VLOOKUP('Captura de datos CASO'!Z478,'DO NOT USE_School Picklist'!$D$3:$D$5,1,FALSE))),"Please select a value from the drop-down menu",IF(NOT(ISBLANK('Captura de datos CASO'!Z478)),"OK",NA())))</f>
        <v>#N/A</v>
      </c>
      <c r="AA478" s="40" t="e">
        <f>IF(AND('Captura de datos CASO'!Z478='DO NOT USE_School Picklist'!$D$3,ISBLANK('Captura de datos CASO'!AA478)),"Symptom Onset Date is required if Ever Symptomatic is Yes",IF('DO NOT USE_Case Formulas'!A478,"OK",NA()))</f>
        <v>#N/A</v>
      </c>
      <c r="AB478" s="40"/>
      <c r="AC478" s="40" t="e">
        <f ca="1">IF(AND('DO NOT USE_Case Formulas'!A478,ISBLANK('Captura de datos CASO'!AC478)),"Lab Result Test Date is required",IF('Captura de datos CASO'!AC478&gt;'DO NOT USE_School Picklist'!$C$3,"Test Date cannot be a future date",IF(NOT(ISBLANK('Captura de datos CASO'!AC478)),"OK",NA())))</f>
        <v>#N/A</v>
      </c>
      <c r="AD478" s="40" t="e">
        <f>IF(AND(NOT(ISBLANK('Captura de datos CASO'!AD478)),ISNA(VLOOKUP('Captura de datos CASO'!AD478,'DO NOT USE_School Picklist'!$R$3:$R$7,1,FALSE))),"Please select a value from the drop-down menu",IF('DO NOT USE_Case Formulas'!A478,"OK",NA()))</f>
        <v>#N/A</v>
      </c>
      <c r="AE478" s="40" t="e">
        <f>IF(AND('DO NOT USE_Case Formulas'!A478,ISBLANK('Captura de datos CASO'!AB478)),"Lab Result Test Result is required",IF(AND(NOT(ISBLANK('Captura de datos CASO'!AB478)),ISNA(VLOOKUP('Captura de datos CASO'!AB478,'DO NOT USE_School Picklist'!$Q$3:$Q$8,1,FALSE))),"Please select a value from the drop-down menu",IF('DO NOT USE_Case Formulas'!A478,"OK",NA())))</f>
        <v>#N/A</v>
      </c>
    </row>
    <row r="479" spans="1:31" x14ac:dyDescent="0.3">
      <c r="A479" s="39" t="e">
        <f>IF('DO NOT USE_Case Formulas'!A479,IF('DO NOT USE_Case Formulas'!B479,"Not all required fields are completed","OK"),NA())</f>
        <v>#N/A</v>
      </c>
      <c r="B479" s="40" t="e">
        <f>IF(AND('DO NOT USE_Case Formulas'!A479,ISBLANK('Captura de datos CASO'!B479)),"First Name is required",IF(NOT(ISBLANK('Captura de datos CASO'!B479)),"OK",NA()))</f>
        <v>#N/A</v>
      </c>
      <c r="C479" s="40" t="e">
        <f>IF(AND('DO NOT USE_Case Formulas'!A479,ISBLANK('Captura de datos CASO'!C479)),"Last Name is required",IF(NOT(ISBLANK('Captura de datos CASO'!C479)),"OK",NA()))</f>
        <v>#N/A</v>
      </c>
      <c r="D479" s="40" t="e">
        <f>IF(AND('DO NOT USE_Case Formulas'!A479,ISBLANK('Captura de datos CASO'!D479)),"Birthdate is required",IF(NOT(ISBLANK('Captura de datos CASO'!D479)),"OK",NA()))</f>
        <v>#N/A</v>
      </c>
      <c r="E479" s="40" t="e">
        <f>IF(AND('DO NOT USE_Case Formulas'!A479,ISBLANK('Captura de datos CASO'!E479)),"Mobile Phone is required",IF(NOT(ISBLANK('Captura de datos CASO'!E479)),IF(AND(ISNUMBER(VALUE('Captura de datos CASO'!E479)),LEFT('Captura de datos CASO'!E479,1)&lt;&gt;"1",LEN('Captura de datos CASO'!E479)=10),"OK","Phone number must be valid format"),NA()))</f>
        <v>#N/A</v>
      </c>
      <c r="F479" s="40" t="e">
        <f>IF(LEN('Captura de datos CASO'!F479)&gt;255,"Home Street Address must be less than 255 characters",IF('DO NOT USE_Case Formulas'!A479,"OK",NA()))</f>
        <v>#N/A</v>
      </c>
      <c r="G479" s="40" t="e">
        <f>IF(LEN('Captura de datos CASO'!G479)&gt;40,"City must be less than 40 characters",IF('DO NOT USE_Case Formulas'!A479,"OK",NA()))</f>
        <v>#N/A</v>
      </c>
      <c r="H479" s="40" t="e">
        <f>IF(AND(NOT(ISBLANK('Captura de datos CASO'!H479)),ISNA(VLOOKUP('Captura de datos CASO'!H479,'DO NOT USE_School Picklist'!$P$3:$P$52,1,FALSE))),"Please select a value from the drop-down menu",IF('DO NOT USE_Case Formulas'!A479,"OK",NA()))</f>
        <v>#N/A</v>
      </c>
      <c r="I479" s="40" t="e">
        <f>IF(AND('DO NOT USE_Case Formulas'!A479,ISBLANK('Captura de datos CASO'!I479)),"Zip is required",IF(ISBLANK('Captura de datos CASO'!I479),NA(),"OK"))</f>
        <v>#N/A</v>
      </c>
      <c r="J479" s="40" t="e">
        <f>IF(AND('DO NOT USE_Case Formulas'!A479,ISBLANK('Captura de datos CASO'!J479)),"Student or Staff? is required",IF(ISBLANK('Captura de datos CASO'!J479),NA(),IF(ISNA(VLOOKUP('Captura de datos CASO'!J479,'DO NOT USE_School Picklist'!$B$3:$B$6,1,FALSE)),"Please select a value from the drop-down menu","OK")))</f>
        <v>#N/A</v>
      </c>
      <c r="K479" s="40" t="e">
        <f>IF(AND('Captura de datos CASO'!J479='DO NOT USE_School Picklist'!$B$4,ISBLANK('Captura de datos CASO'!K479)),"Occupation/Job Title is required if Student or Staff? is Yes, staff/faculty or volunteer",IF('DO NOT USE_Case Formulas'!A479,"OK",NA()))</f>
        <v>#N/A</v>
      </c>
      <c r="L479" s="40" t="e">
        <f ca="1">IF('Captura de datos CASO'!L479&gt;'DO NOT USE_School Picklist'!$C$3,"Date last on school campus/facility cannot be a future date",IF('DO NOT USE_Case Formulas'!A479,IF(ISBLANK('Captura de datos CASO'!L479),"Date last on school campus/facility is required","OK"),NA()))</f>
        <v>#N/A</v>
      </c>
      <c r="M479" s="40" t="e">
        <f>IF(AND('DO NOT USE_Case Formulas'!A479,ISBLANK('Captura de datos CASO'!M479)),"Specific Place in the Location is required",IF(ISBLANK('Captura de datos CASO'!M479),NA(),"OK"))</f>
        <v>#N/A</v>
      </c>
      <c r="N479" s="40" t="e">
        <f>IF(LEN('Captura de datos CASO'!N479)&gt;50,"Parent/Guardian Name must be less than 50 characters",IF('DO NOT USE_Case Formulas'!A479,"OK",NA()))</f>
        <v>#N/A</v>
      </c>
      <c r="O479" s="40" t="e">
        <f>IF(NOT(ISBLANK('Captura de datos CASO'!O479)),IF(AND(ISNUMBER('Captura de datos CASO'!O479),LEFT('Captura de datos CASO'!O479,1)&lt;&gt;"1",LEN('Captura de datos CASO'!O479)=10),"OK","Phone number must be valid format"),IF('DO NOT USE_Case Formulas'!A479,"OK",NA()))</f>
        <v>#N/A</v>
      </c>
      <c r="P479" s="53" t="e">
        <f>IF(AND(NOT(ISBLANK('Captura de datos CASO'!P479)),ISNA(VLOOKUP('Captura de datos CASO'!P479,'DO NOT USE_School Picklist'!$I$3:$I$5,1,FALSE))),"Please select a value from the drop-down menu",IF('DO NOT USE_Case Formulas'!A479,"OK",NA()))</f>
        <v>#N/A</v>
      </c>
      <c r="Q479" s="40" t="e">
        <f>IF(AND(NOT(ISBLANK('Captura de datos CASO'!Q479)),ISNA(VLOOKUP('Captura de datos CASO'!Q479,'DO NOT USE_School Picklist'!$E$3:$E$10,1,FALSE))),"Please select a value from the drop-down menu",IF('DO NOT USE_Case Formulas'!A479,"OK",NA()))</f>
        <v>#N/A</v>
      </c>
      <c r="R479" s="53" t="e">
        <f>IF(AND(NOT(ISBLANK('Captura de datos CASO'!R479)),ISNA(VLOOKUP('Captura de datos CASO'!R479,'DO NOT USE_School Picklist'!$W$3:$W$9,1,FALSE))),"Please select a value from the drop-down menu",IF('DO NOT USE_Case Formulas'!A479,"OK",NA()))</f>
        <v>#N/A</v>
      </c>
      <c r="S479" s="53" t="e">
        <f>IF(AND(NOT(ISBLANK('Captura de datos CASO'!S479)),ISNA(VLOOKUP('Captura de datos CASO'!S479,'DO NOT USE_School Picklist'!$W$3:$W$9,1,FALSE))),"Please select a value from the drop-down menu",IF('DO NOT USE_Case Formulas'!A479,"OK",NA()))</f>
        <v>#N/A</v>
      </c>
      <c r="T479" s="40" t="e">
        <f>IF(AND(NOT(ISBLANK('Captura de datos CASO'!T479)),ISNA(VLOOKUP('Captura de datos CASO'!T479,'DO NOT USE_School Picklist'!$F$3:$F$16,1,FALSE))),"Please select a value from the drop-down menu",IF('DO NOT USE_Case Formulas'!A479,"OK",NA()))</f>
        <v>#N/A</v>
      </c>
      <c r="U479" s="40" t="e">
        <f>IF(LEN('Captura de datos CASO'!U479)&gt;100,"Classroom(s) must be less than 100 characters",IF('DO NOT USE_Case Formulas'!A479,"OK",NA()))</f>
        <v>#N/A</v>
      </c>
      <c r="V479" s="40" t="e">
        <f>IF(AND(NOT(ISBLANK('Captura de datos CASO'!V479)),ISNA(VLOOKUP('Captura de datos CASO'!V479,'DO NOT USE_School Picklist'!$S$3:$S$12,1,FALSE))),"Please select a value from the drop-down menu",IF('DO NOT USE_Case Formulas'!A479,"OK",NA()))</f>
        <v>#N/A</v>
      </c>
      <c r="W479" s="40" t="e">
        <f>IF(AND(NOT(ISBLANK('Captura de datos CASO'!W479)),ISNA(VLOOKUP('Captura de datos CASO'!W479,'DO NOT USE_School Picklist'!$S$3:$S$12,1,FALSE))),"Please select a value from the drop-down menu",IF('DO NOT USE_Case Formulas'!A479,"OK",NA()))</f>
        <v>#N/A</v>
      </c>
      <c r="X479" s="40" t="e">
        <f>IF(LEN('Captura de datos CASO'!X479)&gt;80,"Name of Education Group must be less than 80 characters",IF('DO NOT USE_Case Formulas'!A479,"OK",NA()))</f>
        <v>#N/A</v>
      </c>
      <c r="Y479" s="40" t="e">
        <f>IF(AND(NOT(ISBLANK('Captura de datos CASO'!Y479)),ISNA(VLOOKUP('Captura de datos CASO'!Y479,'DO NOT USE_School Picklist'!$K$3:$K$6,1,FALSE))),"Please select a value from the drop-down menu",IF('DO NOT USE_Case Formulas'!A479,"OK",NA()))</f>
        <v>#N/A</v>
      </c>
      <c r="Z479" s="40" t="e">
        <f>IF(AND('DO NOT USE_Case Formulas'!A479,ISBLANK('Captura de datos CASO'!Z479)),"Has this person had symptoms? is required",IF(AND(NOT(ISBLANK('Captura de datos CASO'!Z479)),ISNA(VLOOKUP('Captura de datos CASO'!Z479,'DO NOT USE_School Picklist'!$D$3:$D$5,1,FALSE))),"Please select a value from the drop-down menu",IF(NOT(ISBLANK('Captura de datos CASO'!Z479)),"OK",NA())))</f>
        <v>#N/A</v>
      </c>
      <c r="AA479" s="40" t="e">
        <f>IF(AND('Captura de datos CASO'!Z479='DO NOT USE_School Picklist'!$D$3,ISBLANK('Captura de datos CASO'!AA479)),"Symptom Onset Date is required if Ever Symptomatic is Yes",IF('DO NOT USE_Case Formulas'!A479,"OK",NA()))</f>
        <v>#N/A</v>
      </c>
      <c r="AB479" s="40"/>
      <c r="AC479" s="40" t="e">
        <f ca="1">IF(AND('DO NOT USE_Case Formulas'!A479,ISBLANK('Captura de datos CASO'!AC479)),"Lab Result Test Date is required",IF('Captura de datos CASO'!AC479&gt;'DO NOT USE_School Picklist'!$C$3,"Test Date cannot be a future date",IF(NOT(ISBLANK('Captura de datos CASO'!AC479)),"OK",NA())))</f>
        <v>#N/A</v>
      </c>
      <c r="AD479" s="40" t="e">
        <f>IF(AND(NOT(ISBLANK('Captura de datos CASO'!AD479)),ISNA(VLOOKUP('Captura de datos CASO'!AD479,'DO NOT USE_School Picklist'!$R$3:$R$7,1,FALSE))),"Please select a value from the drop-down menu",IF('DO NOT USE_Case Formulas'!A479,"OK",NA()))</f>
        <v>#N/A</v>
      </c>
      <c r="AE479" s="40" t="e">
        <f>IF(AND('DO NOT USE_Case Formulas'!A479,ISBLANK('Captura de datos CASO'!AB479)),"Lab Result Test Result is required",IF(AND(NOT(ISBLANK('Captura de datos CASO'!AB479)),ISNA(VLOOKUP('Captura de datos CASO'!AB479,'DO NOT USE_School Picklist'!$Q$3:$Q$8,1,FALSE))),"Please select a value from the drop-down menu",IF('DO NOT USE_Case Formulas'!A479,"OK",NA())))</f>
        <v>#N/A</v>
      </c>
    </row>
    <row r="480" spans="1:31" x14ac:dyDescent="0.3">
      <c r="A480" s="39" t="e">
        <f>IF('DO NOT USE_Case Formulas'!A480,IF('DO NOT USE_Case Formulas'!B480,"Not all required fields are completed","OK"),NA())</f>
        <v>#N/A</v>
      </c>
      <c r="B480" s="40" t="e">
        <f>IF(AND('DO NOT USE_Case Formulas'!A480,ISBLANK('Captura de datos CASO'!B480)),"First Name is required",IF(NOT(ISBLANK('Captura de datos CASO'!B480)),"OK",NA()))</f>
        <v>#N/A</v>
      </c>
      <c r="C480" s="40" t="e">
        <f>IF(AND('DO NOT USE_Case Formulas'!A480,ISBLANK('Captura de datos CASO'!C480)),"Last Name is required",IF(NOT(ISBLANK('Captura de datos CASO'!C480)),"OK",NA()))</f>
        <v>#N/A</v>
      </c>
      <c r="D480" s="40" t="e">
        <f>IF(AND('DO NOT USE_Case Formulas'!A480,ISBLANK('Captura de datos CASO'!D480)),"Birthdate is required",IF(NOT(ISBLANK('Captura de datos CASO'!D480)),"OK",NA()))</f>
        <v>#N/A</v>
      </c>
      <c r="E480" s="40" t="e">
        <f>IF(AND('DO NOT USE_Case Formulas'!A480,ISBLANK('Captura de datos CASO'!E480)),"Mobile Phone is required",IF(NOT(ISBLANK('Captura de datos CASO'!E480)),IF(AND(ISNUMBER(VALUE('Captura de datos CASO'!E480)),LEFT('Captura de datos CASO'!E480,1)&lt;&gt;"1",LEN('Captura de datos CASO'!E480)=10),"OK","Phone number must be valid format"),NA()))</f>
        <v>#N/A</v>
      </c>
      <c r="F480" s="40" t="e">
        <f>IF(LEN('Captura de datos CASO'!F480)&gt;255,"Home Street Address must be less than 255 characters",IF('DO NOT USE_Case Formulas'!A480,"OK",NA()))</f>
        <v>#N/A</v>
      </c>
      <c r="G480" s="40" t="e">
        <f>IF(LEN('Captura de datos CASO'!G480)&gt;40,"City must be less than 40 characters",IF('DO NOT USE_Case Formulas'!A480,"OK",NA()))</f>
        <v>#N/A</v>
      </c>
      <c r="H480" s="40" t="e">
        <f>IF(AND(NOT(ISBLANK('Captura de datos CASO'!H480)),ISNA(VLOOKUP('Captura de datos CASO'!H480,'DO NOT USE_School Picklist'!$P$3:$P$52,1,FALSE))),"Please select a value from the drop-down menu",IF('DO NOT USE_Case Formulas'!A480,"OK",NA()))</f>
        <v>#N/A</v>
      </c>
      <c r="I480" s="40" t="e">
        <f>IF(AND('DO NOT USE_Case Formulas'!A480,ISBLANK('Captura de datos CASO'!I480)),"Zip is required",IF(ISBLANK('Captura de datos CASO'!I480),NA(),"OK"))</f>
        <v>#N/A</v>
      </c>
      <c r="J480" s="40" t="e">
        <f>IF(AND('DO NOT USE_Case Formulas'!A480,ISBLANK('Captura de datos CASO'!J480)),"Student or Staff? is required",IF(ISBLANK('Captura de datos CASO'!J480),NA(),IF(ISNA(VLOOKUP('Captura de datos CASO'!J480,'DO NOT USE_School Picklist'!$B$3:$B$6,1,FALSE)),"Please select a value from the drop-down menu","OK")))</f>
        <v>#N/A</v>
      </c>
      <c r="K480" s="40" t="e">
        <f>IF(AND('Captura de datos CASO'!J480='DO NOT USE_School Picklist'!$B$4,ISBLANK('Captura de datos CASO'!K480)),"Occupation/Job Title is required if Student or Staff? is Yes, staff/faculty or volunteer",IF('DO NOT USE_Case Formulas'!A480,"OK",NA()))</f>
        <v>#N/A</v>
      </c>
      <c r="L480" s="40" t="e">
        <f ca="1">IF('Captura de datos CASO'!L480&gt;'DO NOT USE_School Picklist'!$C$3,"Date last on school campus/facility cannot be a future date",IF('DO NOT USE_Case Formulas'!A480,IF(ISBLANK('Captura de datos CASO'!L480),"Date last on school campus/facility is required","OK"),NA()))</f>
        <v>#N/A</v>
      </c>
      <c r="M480" s="40" t="e">
        <f>IF(AND('DO NOT USE_Case Formulas'!A480,ISBLANK('Captura de datos CASO'!M480)),"Specific Place in the Location is required",IF(ISBLANK('Captura de datos CASO'!M480),NA(),"OK"))</f>
        <v>#N/A</v>
      </c>
      <c r="N480" s="40" t="e">
        <f>IF(LEN('Captura de datos CASO'!N480)&gt;50,"Parent/Guardian Name must be less than 50 characters",IF('DO NOT USE_Case Formulas'!A480,"OK",NA()))</f>
        <v>#N/A</v>
      </c>
      <c r="O480" s="40" t="e">
        <f>IF(NOT(ISBLANK('Captura de datos CASO'!O480)),IF(AND(ISNUMBER('Captura de datos CASO'!O480),LEFT('Captura de datos CASO'!O480,1)&lt;&gt;"1",LEN('Captura de datos CASO'!O480)=10),"OK","Phone number must be valid format"),IF('DO NOT USE_Case Formulas'!A480,"OK",NA()))</f>
        <v>#N/A</v>
      </c>
      <c r="P480" s="53" t="e">
        <f>IF(AND(NOT(ISBLANK('Captura de datos CASO'!P480)),ISNA(VLOOKUP('Captura de datos CASO'!P480,'DO NOT USE_School Picklist'!$I$3:$I$5,1,FALSE))),"Please select a value from the drop-down menu",IF('DO NOT USE_Case Formulas'!A480,"OK",NA()))</f>
        <v>#N/A</v>
      </c>
      <c r="Q480" s="40" t="e">
        <f>IF(AND(NOT(ISBLANK('Captura de datos CASO'!Q480)),ISNA(VLOOKUP('Captura de datos CASO'!Q480,'DO NOT USE_School Picklist'!$E$3:$E$10,1,FALSE))),"Please select a value from the drop-down menu",IF('DO NOT USE_Case Formulas'!A480,"OK",NA()))</f>
        <v>#N/A</v>
      </c>
      <c r="R480" s="53" t="e">
        <f>IF(AND(NOT(ISBLANK('Captura de datos CASO'!R480)),ISNA(VLOOKUP('Captura de datos CASO'!R480,'DO NOT USE_School Picklist'!$W$3:$W$9,1,FALSE))),"Please select a value from the drop-down menu",IF('DO NOT USE_Case Formulas'!A480,"OK",NA()))</f>
        <v>#N/A</v>
      </c>
      <c r="S480" s="53" t="e">
        <f>IF(AND(NOT(ISBLANK('Captura de datos CASO'!S480)),ISNA(VLOOKUP('Captura de datos CASO'!S480,'DO NOT USE_School Picklist'!$W$3:$W$9,1,FALSE))),"Please select a value from the drop-down menu",IF('DO NOT USE_Case Formulas'!A480,"OK",NA()))</f>
        <v>#N/A</v>
      </c>
      <c r="T480" s="40" t="e">
        <f>IF(AND(NOT(ISBLANK('Captura de datos CASO'!T480)),ISNA(VLOOKUP('Captura de datos CASO'!T480,'DO NOT USE_School Picklist'!$F$3:$F$16,1,FALSE))),"Please select a value from the drop-down menu",IF('DO NOT USE_Case Formulas'!A480,"OK",NA()))</f>
        <v>#N/A</v>
      </c>
      <c r="U480" s="40" t="e">
        <f>IF(LEN('Captura de datos CASO'!U480)&gt;100,"Classroom(s) must be less than 100 characters",IF('DO NOT USE_Case Formulas'!A480,"OK",NA()))</f>
        <v>#N/A</v>
      </c>
      <c r="V480" s="40" t="e">
        <f>IF(AND(NOT(ISBLANK('Captura de datos CASO'!V480)),ISNA(VLOOKUP('Captura de datos CASO'!V480,'DO NOT USE_School Picklist'!$S$3:$S$12,1,FALSE))),"Please select a value from the drop-down menu",IF('DO NOT USE_Case Formulas'!A480,"OK",NA()))</f>
        <v>#N/A</v>
      </c>
      <c r="W480" s="40" t="e">
        <f>IF(AND(NOT(ISBLANK('Captura de datos CASO'!W480)),ISNA(VLOOKUP('Captura de datos CASO'!W480,'DO NOT USE_School Picklist'!$S$3:$S$12,1,FALSE))),"Please select a value from the drop-down menu",IF('DO NOT USE_Case Formulas'!A480,"OK",NA()))</f>
        <v>#N/A</v>
      </c>
      <c r="X480" s="40" t="e">
        <f>IF(LEN('Captura de datos CASO'!X480)&gt;80,"Name of Education Group must be less than 80 characters",IF('DO NOT USE_Case Formulas'!A480,"OK",NA()))</f>
        <v>#N/A</v>
      </c>
      <c r="Y480" s="40" t="e">
        <f>IF(AND(NOT(ISBLANK('Captura de datos CASO'!Y480)),ISNA(VLOOKUP('Captura de datos CASO'!Y480,'DO NOT USE_School Picklist'!$K$3:$K$6,1,FALSE))),"Please select a value from the drop-down menu",IF('DO NOT USE_Case Formulas'!A480,"OK",NA()))</f>
        <v>#N/A</v>
      </c>
      <c r="Z480" s="40" t="e">
        <f>IF(AND('DO NOT USE_Case Formulas'!A480,ISBLANK('Captura de datos CASO'!Z480)),"Has this person had symptoms? is required",IF(AND(NOT(ISBLANK('Captura de datos CASO'!Z480)),ISNA(VLOOKUP('Captura de datos CASO'!Z480,'DO NOT USE_School Picklist'!$D$3:$D$5,1,FALSE))),"Please select a value from the drop-down menu",IF(NOT(ISBLANK('Captura de datos CASO'!Z480)),"OK",NA())))</f>
        <v>#N/A</v>
      </c>
      <c r="AA480" s="40" t="e">
        <f>IF(AND('Captura de datos CASO'!Z480='DO NOT USE_School Picklist'!$D$3,ISBLANK('Captura de datos CASO'!AA480)),"Symptom Onset Date is required if Ever Symptomatic is Yes",IF('DO NOT USE_Case Formulas'!A480,"OK",NA()))</f>
        <v>#N/A</v>
      </c>
      <c r="AB480" s="40"/>
      <c r="AC480" s="40" t="e">
        <f ca="1">IF(AND('DO NOT USE_Case Formulas'!A480,ISBLANK('Captura de datos CASO'!AC480)),"Lab Result Test Date is required",IF('Captura de datos CASO'!AC480&gt;'DO NOT USE_School Picklist'!$C$3,"Test Date cannot be a future date",IF(NOT(ISBLANK('Captura de datos CASO'!AC480)),"OK",NA())))</f>
        <v>#N/A</v>
      </c>
      <c r="AD480" s="40" t="e">
        <f>IF(AND(NOT(ISBLANK('Captura de datos CASO'!AD480)),ISNA(VLOOKUP('Captura de datos CASO'!AD480,'DO NOT USE_School Picklist'!$R$3:$R$7,1,FALSE))),"Please select a value from the drop-down menu",IF('DO NOT USE_Case Formulas'!A480,"OK",NA()))</f>
        <v>#N/A</v>
      </c>
      <c r="AE480" s="40" t="e">
        <f>IF(AND('DO NOT USE_Case Formulas'!A480,ISBLANK('Captura de datos CASO'!AB480)),"Lab Result Test Result is required",IF(AND(NOT(ISBLANK('Captura de datos CASO'!AB480)),ISNA(VLOOKUP('Captura de datos CASO'!AB480,'DO NOT USE_School Picklist'!$Q$3:$Q$8,1,FALSE))),"Please select a value from the drop-down menu",IF('DO NOT USE_Case Formulas'!A480,"OK",NA())))</f>
        <v>#N/A</v>
      </c>
    </row>
    <row r="481" spans="1:31" x14ac:dyDescent="0.3">
      <c r="A481" s="39" t="e">
        <f>IF('DO NOT USE_Case Formulas'!A481,IF('DO NOT USE_Case Formulas'!B481,"Not all required fields are completed","OK"),NA())</f>
        <v>#N/A</v>
      </c>
      <c r="B481" s="40" t="e">
        <f>IF(AND('DO NOT USE_Case Formulas'!A481,ISBLANK('Captura de datos CASO'!B481)),"First Name is required",IF(NOT(ISBLANK('Captura de datos CASO'!B481)),"OK",NA()))</f>
        <v>#N/A</v>
      </c>
      <c r="C481" s="40" t="e">
        <f>IF(AND('DO NOT USE_Case Formulas'!A481,ISBLANK('Captura de datos CASO'!C481)),"Last Name is required",IF(NOT(ISBLANK('Captura de datos CASO'!C481)),"OK",NA()))</f>
        <v>#N/A</v>
      </c>
      <c r="D481" s="40" t="e">
        <f>IF(AND('DO NOT USE_Case Formulas'!A481,ISBLANK('Captura de datos CASO'!D481)),"Birthdate is required",IF(NOT(ISBLANK('Captura de datos CASO'!D481)),"OK",NA()))</f>
        <v>#N/A</v>
      </c>
      <c r="E481" s="40" t="e">
        <f>IF(AND('DO NOT USE_Case Formulas'!A481,ISBLANK('Captura de datos CASO'!E481)),"Mobile Phone is required",IF(NOT(ISBLANK('Captura de datos CASO'!E481)),IF(AND(ISNUMBER(VALUE('Captura de datos CASO'!E481)),LEFT('Captura de datos CASO'!E481,1)&lt;&gt;"1",LEN('Captura de datos CASO'!E481)=10),"OK","Phone number must be valid format"),NA()))</f>
        <v>#N/A</v>
      </c>
      <c r="F481" s="40" t="e">
        <f>IF(LEN('Captura de datos CASO'!F481)&gt;255,"Home Street Address must be less than 255 characters",IF('DO NOT USE_Case Formulas'!A481,"OK",NA()))</f>
        <v>#N/A</v>
      </c>
      <c r="G481" s="40" t="e">
        <f>IF(LEN('Captura de datos CASO'!G481)&gt;40,"City must be less than 40 characters",IF('DO NOT USE_Case Formulas'!A481,"OK",NA()))</f>
        <v>#N/A</v>
      </c>
      <c r="H481" s="40" t="e">
        <f>IF(AND(NOT(ISBLANK('Captura de datos CASO'!H481)),ISNA(VLOOKUP('Captura de datos CASO'!H481,'DO NOT USE_School Picklist'!$P$3:$P$52,1,FALSE))),"Please select a value from the drop-down menu",IF('DO NOT USE_Case Formulas'!A481,"OK",NA()))</f>
        <v>#N/A</v>
      </c>
      <c r="I481" s="40" t="e">
        <f>IF(AND('DO NOT USE_Case Formulas'!A481,ISBLANK('Captura de datos CASO'!I481)),"Zip is required",IF(ISBLANK('Captura de datos CASO'!I481),NA(),"OK"))</f>
        <v>#N/A</v>
      </c>
      <c r="J481" s="40" t="e">
        <f>IF(AND('DO NOT USE_Case Formulas'!A481,ISBLANK('Captura de datos CASO'!J481)),"Student or Staff? is required",IF(ISBLANK('Captura de datos CASO'!J481),NA(),IF(ISNA(VLOOKUP('Captura de datos CASO'!J481,'DO NOT USE_School Picklist'!$B$3:$B$6,1,FALSE)),"Please select a value from the drop-down menu","OK")))</f>
        <v>#N/A</v>
      </c>
      <c r="K481" s="40" t="e">
        <f>IF(AND('Captura de datos CASO'!J481='DO NOT USE_School Picklist'!$B$4,ISBLANK('Captura de datos CASO'!K481)),"Occupation/Job Title is required if Student or Staff? is Yes, staff/faculty or volunteer",IF('DO NOT USE_Case Formulas'!A481,"OK",NA()))</f>
        <v>#N/A</v>
      </c>
      <c r="L481" s="40" t="e">
        <f ca="1">IF('Captura de datos CASO'!L481&gt;'DO NOT USE_School Picklist'!$C$3,"Date last on school campus/facility cannot be a future date",IF('DO NOT USE_Case Formulas'!A481,IF(ISBLANK('Captura de datos CASO'!L481),"Date last on school campus/facility is required","OK"),NA()))</f>
        <v>#N/A</v>
      </c>
      <c r="M481" s="40" t="e">
        <f>IF(AND('DO NOT USE_Case Formulas'!A481,ISBLANK('Captura de datos CASO'!M481)),"Specific Place in the Location is required",IF(ISBLANK('Captura de datos CASO'!M481),NA(),"OK"))</f>
        <v>#N/A</v>
      </c>
      <c r="N481" s="40" t="e">
        <f>IF(LEN('Captura de datos CASO'!N481)&gt;50,"Parent/Guardian Name must be less than 50 characters",IF('DO NOT USE_Case Formulas'!A481,"OK",NA()))</f>
        <v>#N/A</v>
      </c>
      <c r="O481" s="40" t="e">
        <f>IF(NOT(ISBLANK('Captura de datos CASO'!O481)),IF(AND(ISNUMBER('Captura de datos CASO'!O481),LEFT('Captura de datos CASO'!O481,1)&lt;&gt;"1",LEN('Captura de datos CASO'!O481)=10),"OK","Phone number must be valid format"),IF('DO NOT USE_Case Formulas'!A481,"OK",NA()))</f>
        <v>#N/A</v>
      </c>
      <c r="P481" s="53" t="e">
        <f>IF(AND(NOT(ISBLANK('Captura de datos CASO'!P481)),ISNA(VLOOKUP('Captura de datos CASO'!P481,'DO NOT USE_School Picklist'!$I$3:$I$5,1,FALSE))),"Please select a value from the drop-down menu",IF('DO NOT USE_Case Formulas'!A481,"OK",NA()))</f>
        <v>#N/A</v>
      </c>
      <c r="Q481" s="40" t="e">
        <f>IF(AND(NOT(ISBLANK('Captura de datos CASO'!Q481)),ISNA(VLOOKUP('Captura de datos CASO'!Q481,'DO NOT USE_School Picklist'!$E$3:$E$10,1,FALSE))),"Please select a value from the drop-down menu",IF('DO NOT USE_Case Formulas'!A481,"OK",NA()))</f>
        <v>#N/A</v>
      </c>
      <c r="R481" s="53" t="e">
        <f>IF(AND(NOT(ISBLANK('Captura de datos CASO'!R481)),ISNA(VLOOKUP('Captura de datos CASO'!R481,'DO NOT USE_School Picklist'!$W$3:$W$9,1,FALSE))),"Please select a value from the drop-down menu",IF('DO NOT USE_Case Formulas'!A481,"OK",NA()))</f>
        <v>#N/A</v>
      </c>
      <c r="S481" s="53" t="e">
        <f>IF(AND(NOT(ISBLANK('Captura de datos CASO'!S481)),ISNA(VLOOKUP('Captura de datos CASO'!S481,'DO NOT USE_School Picklist'!$W$3:$W$9,1,FALSE))),"Please select a value from the drop-down menu",IF('DO NOT USE_Case Formulas'!A481,"OK",NA()))</f>
        <v>#N/A</v>
      </c>
      <c r="T481" s="40" t="e">
        <f>IF(AND(NOT(ISBLANK('Captura de datos CASO'!T481)),ISNA(VLOOKUP('Captura de datos CASO'!T481,'DO NOT USE_School Picklist'!$F$3:$F$16,1,FALSE))),"Please select a value from the drop-down menu",IF('DO NOT USE_Case Formulas'!A481,"OK",NA()))</f>
        <v>#N/A</v>
      </c>
      <c r="U481" s="40" t="e">
        <f>IF(LEN('Captura de datos CASO'!U481)&gt;100,"Classroom(s) must be less than 100 characters",IF('DO NOT USE_Case Formulas'!A481,"OK",NA()))</f>
        <v>#N/A</v>
      </c>
      <c r="V481" s="40" t="e">
        <f>IF(AND(NOT(ISBLANK('Captura de datos CASO'!V481)),ISNA(VLOOKUP('Captura de datos CASO'!V481,'DO NOT USE_School Picklist'!$S$3:$S$12,1,FALSE))),"Please select a value from the drop-down menu",IF('DO NOT USE_Case Formulas'!A481,"OK",NA()))</f>
        <v>#N/A</v>
      </c>
      <c r="W481" s="40" t="e">
        <f>IF(AND(NOT(ISBLANK('Captura de datos CASO'!W481)),ISNA(VLOOKUP('Captura de datos CASO'!W481,'DO NOT USE_School Picklist'!$S$3:$S$12,1,FALSE))),"Please select a value from the drop-down menu",IF('DO NOT USE_Case Formulas'!A481,"OK",NA()))</f>
        <v>#N/A</v>
      </c>
      <c r="X481" s="40" t="e">
        <f>IF(LEN('Captura de datos CASO'!X481)&gt;80,"Name of Education Group must be less than 80 characters",IF('DO NOT USE_Case Formulas'!A481,"OK",NA()))</f>
        <v>#N/A</v>
      </c>
      <c r="Y481" s="40" t="e">
        <f>IF(AND(NOT(ISBLANK('Captura de datos CASO'!Y481)),ISNA(VLOOKUP('Captura de datos CASO'!Y481,'DO NOT USE_School Picklist'!$K$3:$K$6,1,FALSE))),"Please select a value from the drop-down menu",IF('DO NOT USE_Case Formulas'!A481,"OK",NA()))</f>
        <v>#N/A</v>
      </c>
      <c r="Z481" s="40" t="e">
        <f>IF(AND('DO NOT USE_Case Formulas'!A481,ISBLANK('Captura de datos CASO'!Z481)),"Has this person had symptoms? is required",IF(AND(NOT(ISBLANK('Captura de datos CASO'!Z481)),ISNA(VLOOKUP('Captura de datos CASO'!Z481,'DO NOT USE_School Picklist'!$D$3:$D$5,1,FALSE))),"Please select a value from the drop-down menu",IF(NOT(ISBLANK('Captura de datos CASO'!Z481)),"OK",NA())))</f>
        <v>#N/A</v>
      </c>
      <c r="AA481" s="40" t="e">
        <f>IF(AND('Captura de datos CASO'!Z481='DO NOT USE_School Picklist'!$D$3,ISBLANK('Captura de datos CASO'!AA481)),"Symptom Onset Date is required if Ever Symptomatic is Yes",IF('DO NOT USE_Case Formulas'!A481,"OK",NA()))</f>
        <v>#N/A</v>
      </c>
      <c r="AB481" s="40"/>
      <c r="AC481" s="40" t="e">
        <f ca="1">IF(AND('DO NOT USE_Case Formulas'!A481,ISBLANK('Captura de datos CASO'!AC481)),"Lab Result Test Date is required",IF('Captura de datos CASO'!AC481&gt;'DO NOT USE_School Picklist'!$C$3,"Test Date cannot be a future date",IF(NOT(ISBLANK('Captura de datos CASO'!AC481)),"OK",NA())))</f>
        <v>#N/A</v>
      </c>
      <c r="AD481" s="40" t="e">
        <f>IF(AND(NOT(ISBLANK('Captura de datos CASO'!AD481)),ISNA(VLOOKUP('Captura de datos CASO'!AD481,'DO NOT USE_School Picklist'!$R$3:$R$7,1,FALSE))),"Please select a value from the drop-down menu",IF('DO NOT USE_Case Formulas'!A481,"OK",NA()))</f>
        <v>#N/A</v>
      </c>
      <c r="AE481" s="40" t="e">
        <f>IF(AND('DO NOT USE_Case Formulas'!A481,ISBLANK('Captura de datos CASO'!AB481)),"Lab Result Test Result is required",IF(AND(NOT(ISBLANK('Captura de datos CASO'!AB481)),ISNA(VLOOKUP('Captura de datos CASO'!AB481,'DO NOT USE_School Picklist'!$Q$3:$Q$8,1,FALSE))),"Please select a value from the drop-down menu",IF('DO NOT USE_Case Formulas'!A481,"OK",NA())))</f>
        <v>#N/A</v>
      </c>
    </row>
    <row r="482" spans="1:31" x14ac:dyDescent="0.3">
      <c r="A482" s="39" t="e">
        <f>IF('DO NOT USE_Case Formulas'!A482,IF('DO NOT USE_Case Formulas'!B482,"Not all required fields are completed","OK"),NA())</f>
        <v>#N/A</v>
      </c>
      <c r="B482" s="40" t="e">
        <f>IF(AND('DO NOT USE_Case Formulas'!A482,ISBLANK('Captura de datos CASO'!B482)),"First Name is required",IF(NOT(ISBLANK('Captura de datos CASO'!B482)),"OK",NA()))</f>
        <v>#N/A</v>
      </c>
      <c r="C482" s="40" t="e">
        <f>IF(AND('DO NOT USE_Case Formulas'!A482,ISBLANK('Captura de datos CASO'!C482)),"Last Name is required",IF(NOT(ISBLANK('Captura de datos CASO'!C482)),"OK",NA()))</f>
        <v>#N/A</v>
      </c>
      <c r="D482" s="40" t="e">
        <f>IF(AND('DO NOT USE_Case Formulas'!A482,ISBLANK('Captura de datos CASO'!D482)),"Birthdate is required",IF(NOT(ISBLANK('Captura de datos CASO'!D482)),"OK",NA()))</f>
        <v>#N/A</v>
      </c>
      <c r="E482" s="40" t="e">
        <f>IF(AND('DO NOT USE_Case Formulas'!A482,ISBLANK('Captura de datos CASO'!E482)),"Mobile Phone is required",IF(NOT(ISBLANK('Captura de datos CASO'!E482)),IF(AND(ISNUMBER(VALUE('Captura de datos CASO'!E482)),LEFT('Captura de datos CASO'!E482,1)&lt;&gt;"1",LEN('Captura de datos CASO'!E482)=10),"OK","Phone number must be valid format"),NA()))</f>
        <v>#N/A</v>
      </c>
      <c r="F482" s="40" t="e">
        <f>IF(LEN('Captura de datos CASO'!F482)&gt;255,"Home Street Address must be less than 255 characters",IF('DO NOT USE_Case Formulas'!A482,"OK",NA()))</f>
        <v>#N/A</v>
      </c>
      <c r="G482" s="40" t="e">
        <f>IF(LEN('Captura de datos CASO'!G482)&gt;40,"City must be less than 40 characters",IF('DO NOT USE_Case Formulas'!A482,"OK",NA()))</f>
        <v>#N/A</v>
      </c>
      <c r="H482" s="40" t="e">
        <f>IF(AND(NOT(ISBLANK('Captura de datos CASO'!H482)),ISNA(VLOOKUP('Captura de datos CASO'!H482,'DO NOT USE_School Picklist'!$P$3:$P$52,1,FALSE))),"Please select a value from the drop-down menu",IF('DO NOT USE_Case Formulas'!A482,"OK",NA()))</f>
        <v>#N/A</v>
      </c>
      <c r="I482" s="40" t="e">
        <f>IF(AND('DO NOT USE_Case Formulas'!A482,ISBLANK('Captura de datos CASO'!I482)),"Zip is required",IF(ISBLANK('Captura de datos CASO'!I482),NA(),"OK"))</f>
        <v>#N/A</v>
      </c>
      <c r="J482" s="40" t="e">
        <f>IF(AND('DO NOT USE_Case Formulas'!A482,ISBLANK('Captura de datos CASO'!J482)),"Student or Staff? is required",IF(ISBLANK('Captura de datos CASO'!J482),NA(),IF(ISNA(VLOOKUP('Captura de datos CASO'!J482,'DO NOT USE_School Picklist'!$B$3:$B$6,1,FALSE)),"Please select a value from the drop-down menu","OK")))</f>
        <v>#N/A</v>
      </c>
      <c r="K482" s="40" t="e">
        <f>IF(AND('Captura de datos CASO'!J482='DO NOT USE_School Picklist'!$B$4,ISBLANK('Captura de datos CASO'!K482)),"Occupation/Job Title is required if Student or Staff? is Yes, staff/faculty or volunteer",IF('DO NOT USE_Case Formulas'!A482,"OK",NA()))</f>
        <v>#N/A</v>
      </c>
      <c r="L482" s="40" t="e">
        <f ca="1">IF('Captura de datos CASO'!L482&gt;'DO NOT USE_School Picklist'!$C$3,"Date last on school campus/facility cannot be a future date",IF('DO NOT USE_Case Formulas'!A482,IF(ISBLANK('Captura de datos CASO'!L482),"Date last on school campus/facility is required","OK"),NA()))</f>
        <v>#N/A</v>
      </c>
      <c r="M482" s="40" t="e">
        <f>IF(AND('DO NOT USE_Case Formulas'!A482,ISBLANK('Captura de datos CASO'!M482)),"Specific Place in the Location is required",IF(ISBLANK('Captura de datos CASO'!M482),NA(),"OK"))</f>
        <v>#N/A</v>
      </c>
      <c r="N482" s="40" t="e">
        <f>IF(LEN('Captura de datos CASO'!N482)&gt;50,"Parent/Guardian Name must be less than 50 characters",IF('DO NOT USE_Case Formulas'!A482,"OK",NA()))</f>
        <v>#N/A</v>
      </c>
      <c r="O482" s="40" t="e">
        <f>IF(NOT(ISBLANK('Captura de datos CASO'!O482)),IF(AND(ISNUMBER('Captura de datos CASO'!O482),LEFT('Captura de datos CASO'!O482,1)&lt;&gt;"1",LEN('Captura de datos CASO'!O482)=10),"OK","Phone number must be valid format"),IF('DO NOT USE_Case Formulas'!A482,"OK",NA()))</f>
        <v>#N/A</v>
      </c>
      <c r="P482" s="53" t="e">
        <f>IF(AND(NOT(ISBLANK('Captura de datos CASO'!P482)),ISNA(VLOOKUP('Captura de datos CASO'!P482,'DO NOT USE_School Picklist'!$I$3:$I$5,1,FALSE))),"Please select a value from the drop-down menu",IF('DO NOT USE_Case Formulas'!A482,"OK",NA()))</f>
        <v>#N/A</v>
      </c>
      <c r="Q482" s="40" t="e">
        <f>IF(AND(NOT(ISBLANK('Captura de datos CASO'!Q482)),ISNA(VLOOKUP('Captura de datos CASO'!Q482,'DO NOT USE_School Picklist'!$E$3:$E$10,1,FALSE))),"Please select a value from the drop-down menu",IF('DO NOT USE_Case Formulas'!A482,"OK",NA()))</f>
        <v>#N/A</v>
      </c>
      <c r="R482" s="53" t="e">
        <f>IF(AND(NOT(ISBLANK('Captura de datos CASO'!R482)),ISNA(VLOOKUP('Captura de datos CASO'!R482,'DO NOT USE_School Picklist'!$W$3:$W$9,1,FALSE))),"Please select a value from the drop-down menu",IF('DO NOT USE_Case Formulas'!A482,"OK",NA()))</f>
        <v>#N/A</v>
      </c>
      <c r="S482" s="53" t="e">
        <f>IF(AND(NOT(ISBLANK('Captura de datos CASO'!S482)),ISNA(VLOOKUP('Captura de datos CASO'!S482,'DO NOT USE_School Picklist'!$W$3:$W$9,1,FALSE))),"Please select a value from the drop-down menu",IF('DO NOT USE_Case Formulas'!A482,"OK",NA()))</f>
        <v>#N/A</v>
      </c>
      <c r="T482" s="40" t="e">
        <f>IF(AND(NOT(ISBLANK('Captura de datos CASO'!T482)),ISNA(VLOOKUP('Captura de datos CASO'!T482,'DO NOT USE_School Picklist'!$F$3:$F$16,1,FALSE))),"Please select a value from the drop-down menu",IF('DO NOT USE_Case Formulas'!A482,"OK",NA()))</f>
        <v>#N/A</v>
      </c>
      <c r="U482" s="40" t="e">
        <f>IF(LEN('Captura de datos CASO'!U482)&gt;100,"Classroom(s) must be less than 100 characters",IF('DO NOT USE_Case Formulas'!A482,"OK",NA()))</f>
        <v>#N/A</v>
      </c>
      <c r="V482" s="40" t="e">
        <f>IF(AND(NOT(ISBLANK('Captura de datos CASO'!V482)),ISNA(VLOOKUP('Captura de datos CASO'!V482,'DO NOT USE_School Picklist'!$S$3:$S$12,1,FALSE))),"Please select a value from the drop-down menu",IF('DO NOT USE_Case Formulas'!A482,"OK",NA()))</f>
        <v>#N/A</v>
      </c>
      <c r="W482" s="40" t="e">
        <f>IF(AND(NOT(ISBLANK('Captura de datos CASO'!W482)),ISNA(VLOOKUP('Captura de datos CASO'!W482,'DO NOT USE_School Picklist'!$S$3:$S$12,1,FALSE))),"Please select a value from the drop-down menu",IF('DO NOT USE_Case Formulas'!A482,"OK",NA()))</f>
        <v>#N/A</v>
      </c>
      <c r="X482" s="40" t="e">
        <f>IF(LEN('Captura de datos CASO'!X482)&gt;80,"Name of Education Group must be less than 80 characters",IF('DO NOT USE_Case Formulas'!A482,"OK",NA()))</f>
        <v>#N/A</v>
      </c>
      <c r="Y482" s="40" t="e">
        <f>IF(AND(NOT(ISBLANK('Captura de datos CASO'!Y482)),ISNA(VLOOKUP('Captura de datos CASO'!Y482,'DO NOT USE_School Picklist'!$K$3:$K$6,1,FALSE))),"Please select a value from the drop-down menu",IF('DO NOT USE_Case Formulas'!A482,"OK",NA()))</f>
        <v>#N/A</v>
      </c>
      <c r="Z482" s="40" t="e">
        <f>IF(AND('DO NOT USE_Case Formulas'!A482,ISBLANK('Captura de datos CASO'!Z482)),"Has this person had symptoms? is required",IF(AND(NOT(ISBLANK('Captura de datos CASO'!Z482)),ISNA(VLOOKUP('Captura de datos CASO'!Z482,'DO NOT USE_School Picklist'!$D$3:$D$5,1,FALSE))),"Please select a value from the drop-down menu",IF(NOT(ISBLANK('Captura de datos CASO'!Z482)),"OK",NA())))</f>
        <v>#N/A</v>
      </c>
      <c r="AA482" s="40" t="e">
        <f>IF(AND('Captura de datos CASO'!Z482='DO NOT USE_School Picklist'!$D$3,ISBLANK('Captura de datos CASO'!AA482)),"Symptom Onset Date is required if Ever Symptomatic is Yes",IF('DO NOT USE_Case Formulas'!A482,"OK",NA()))</f>
        <v>#N/A</v>
      </c>
      <c r="AB482" s="40"/>
      <c r="AC482" s="40" t="e">
        <f ca="1">IF(AND('DO NOT USE_Case Formulas'!A482,ISBLANK('Captura de datos CASO'!AC482)),"Lab Result Test Date is required",IF('Captura de datos CASO'!AC482&gt;'DO NOT USE_School Picklist'!$C$3,"Test Date cannot be a future date",IF(NOT(ISBLANK('Captura de datos CASO'!AC482)),"OK",NA())))</f>
        <v>#N/A</v>
      </c>
      <c r="AD482" s="40" t="e">
        <f>IF(AND(NOT(ISBLANK('Captura de datos CASO'!AD482)),ISNA(VLOOKUP('Captura de datos CASO'!AD482,'DO NOT USE_School Picklist'!$R$3:$R$7,1,FALSE))),"Please select a value from the drop-down menu",IF('DO NOT USE_Case Formulas'!A482,"OK",NA()))</f>
        <v>#N/A</v>
      </c>
      <c r="AE482" s="40" t="e">
        <f>IF(AND('DO NOT USE_Case Formulas'!A482,ISBLANK('Captura de datos CASO'!AB482)),"Lab Result Test Result is required",IF(AND(NOT(ISBLANK('Captura de datos CASO'!AB482)),ISNA(VLOOKUP('Captura de datos CASO'!AB482,'DO NOT USE_School Picklist'!$Q$3:$Q$8,1,FALSE))),"Please select a value from the drop-down menu",IF('DO NOT USE_Case Formulas'!A482,"OK",NA())))</f>
        <v>#N/A</v>
      </c>
    </row>
    <row r="483" spans="1:31" x14ac:dyDescent="0.3">
      <c r="A483" s="39" t="e">
        <f>IF('DO NOT USE_Case Formulas'!A483,IF('DO NOT USE_Case Formulas'!B483,"Not all required fields are completed","OK"),NA())</f>
        <v>#N/A</v>
      </c>
      <c r="B483" s="40" t="e">
        <f>IF(AND('DO NOT USE_Case Formulas'!A483,ISBLANK('Captura de datos CASO'!B483)),"First Name is required",IF(NOT(ISBLANK('Captura de datos CASO'!B483)),"OK",NA()))</f>
        <v>#N/A</v>
      </c>
      <c r="C483" s="40" t="e">
        <f>IF(AND('DO NOT USE_Case Formulas'!A483,ISBLANK('Captura de datos CASO'!C483)),"Last Name is required",IF(NOT(ISBLANK('Captura de datos CASO'!C483)),"OK",NA()))</f>
        <v>#N/A</v>
      </c>
      <c r="D483" s="40" t="e">
        <f>IF(AND('DO NOT USE_Case Formulas'!A483,ISBLANK('Captura de datos CASO'!D483)),"Birthdate is required",IF(NOT(ISBLANK('Captura de datos CASO'!D483)),"OK",NA()))</f>
        <v>#N/A</v>
      </c>
      <c r="E483" s="40" t="e">
        <f>IF(AND('DO NOT USE_Case Formulas'!A483,ISBLANK('Captura de datos CASO'!E483)),"Mobile Phone is required",IF(NOT(ISBLANK('Captura de datos CASO'!E483)),IF(AND(ISNUMBER(VALUE('Captura de datos CASO'!E483)),LEFT('Captura de datos CASO'!E483,1)&lt;&gt;"1",LEN('Captura de datos CASO'!E483)=10),"OK","Phone number must be valid format"),NA()))</f>
        <v>#N/A</v>
      </c>
      <c r="F483" s="40" t="e">
        <f>IF(LEN('Captura de datos CASO'!F483)&gt;255,"Home Street Address must be less than 255 characters",IF('DO NOT USE_Case Formulas'!A483,"OK",NA()))</f>
        <v>#N/A</v>
      </c>
      <c r="G483" s="40" t="e">
        <f>IF(LEN('Captura de datos CASO'!G483)&gt;40,"City must be less than 40 characters",IF('DO NOT USE_Case Formulas'!A483,"OK",NA()))</f>
        <v>#N/A</v>
      </c>
      <c r="H483" s="40" t="e">
        <f>IF(AND(NOT(ISBLANK('Captura de datos CASO'!H483)),ISNA(VLOOKUP('Captura de datos CASO'!H483,'DO NOT USE_School Picklist'!$P$3:$P$52,1,FALSE))),"Please select a value from the drop-down menu",IF('DO NOT USE_Case Formulas'!A483,"OK",NA()))</f>
        <v>#N/A</v>
      </c>
      <c r="I483" s="40" t="e">
        <f>IF(AND('DO NOT USE_Case Formulas'!A483,ISBLANK('Captura de datos CASO'!I483)),"Zip is required",IF(ISBLANK('Captura de datos CASO'!I483),NA(),"OK"))</f>
        <v>#N/A</v>
      </c>
      <c r="J483" s="40" t="e">
        <f>IF(AND('DO NOT USE_Case Formulas'!A483,ISBLANK('Captura de datos CASO'!J483)),"Student or Staff? is required",IF(ISBLANK('Captura de datos CASO'!J483),NA(),IF(ISNA(VLOOKUP('Captura de datos CASO'!J483,'DO NOT USE_School Picklist'!$B$3:$B$6,1,FALSE)),"Please select a value from the drop-down menu","OK")))</f>
        <v>#N/A</v>
      </c>
      <c r="K483" s="40" t="e">
        <f>IF(AND('Captura de datos CASO'!J483='DO NOT USE_School Picklist'!$B$4,ISBLANK('Captura de datos CASO'!K483)),"Occupation/Job Title is required if Student or Staff? is Yes, staff/faculty or volunteer",IF('DO NOT USE_Case Formulas'!A483,"OK",NA()))</f>
        <v>#N/A</v>
      </c>
      <c r="L483" s="40" t="e">
        <f ca="1">IF('Captura de datos CASO'!L483&gt;'DO NOT USE_School Picklist'!$C$3,"Date last on school campus/facility cannot be a future date",IF('DO NOT USE_Case Formulas'!A483,IF(ISBLANK('Captura de datos CASO'!L483),"Date last on school campus/facility is required","OK"),NA()))</f>
        <v>#N/A</v>
      </c>
      <c r="M483" s="40" t="e">
        <f>IF(AND('DO NOT USE_Case Formulas'!A483,ISBLANK('Captura de datos CASO'!M483)),"Specific Place in the Location is required",IF(ISBLANK('Captura de datos CASO'!M483),NA(),"OK"))</f>
        <v>#N/A</v>
      </c>
      <c r="N483" s="40" t="e">
        <f>IF(LEN('Captura de datos CASO'!N483)&gt;50,"Parent/Guardian Name must be less than 50 characters",IF('DO NOT USE_Case Formulas'!A483,"OK",NA()))</f>
        <v>#N/A</v>
      </c>
      <c r="O483" s="40" t="e">
        <f>IF(NOT(ISBLANK('Captura de datos CASO'!O483)),IF(AND(ISNUMBER('Captura de datos CASO'!O483),LEFT('Captura de datos CASO'!O483,1)&lt;&gt;"1",LEN('Captura de datos CASO'!O483)=10),"OK","Phone number must be valid format"),IF('DO NOT USE_Case Formulas'!A483,"OK",NA()))</f>
        <v>#N/A</v>
      </c>
      <c r="P483" s="53" t="e">
        <f>IF(AND(NOT(ISBLANK('Captura de datos CASO'!P483)),ISNA(VLOOKUP('Captura de datos CASO'!P483,'DO NOT USE_School Picklist'!$I$3:$I$5,1,FALSE))),"Please select a value from the drop-down menu",IF('DO NOT USE_Case Formulas'!A483,"OK",NA()))</f>
        <v>#N/A</v>
      </c>
      <c r="Q483" s="40" t="e">
        <f>IF(AND(NOT(ISBLANK('Captura de datos CASO'!Q483)),ISNA(VLOOKUP('Captura de datos CASO'!Q483,'DO NOT USE_School Picklist'!$E$3:$E$10,1,FALSE))),"Please select a value from the drop-down menu",IF('DO NOT USE_Case Formulas'!A483,"OK",NA()))</f>
        <v>#N/A</v>
      </c>
      <c r="R483" s="53" t="e">
        <f>IF(AND(NOT(ISBLANK('Captura de datos CASO'!R483)),ISNA(VLOOKUP('Captura de datos CASO'!R483,'DO NOT USE_School Picklist'!$W$3:$W$9,1,FALSE))),"Please select a value from the drop-down menu",IF('DO NOT USE_Case Formulas'!A483,"OK",NA()))</f>
        <v>#N/A</v>
      </c>
      <c r="S483" s="53" t="e">
        <f>IF(AND(NOT(ISBLANK('Captura de datos CASO'!S483)),ISNA(VLOOKUP('Captura de datos CASO'!S483,'DO NOT USE_School Picklist'!$W$3:$W$9,1,FALSE))),"Please select a value from the drop-down menu",IF('DO NOT USE_Case Formulas'!A483,"OK",NA()))</f>
        <v>#N/A</v>
      </c>
      <c r="T483" s="40" t="e">
        <f>IF(AND(NOT(ISBLANK('Captura de datos CASO'!T483)),ISNA(VLOOKUP('Captura de datos CASO'!T483,'DO NOT USE_School Picklist'!$F$3:$F$16,1,FALSE))),"Please select a value from the drop-down menu",IF('DO NOT USE_Case Formulas'!A483,"OK",NA()))</f>
        <v>#N/A</v>
      </c>
      <c r="U483" s="40" t="e">
        <f>IF(LEN('Captura de datos CASO'!U483)&gt;100,"Classroom(s) must be less than 100 characters",IF('DO NOT USE_Case Formulas'!A483,"OK",NA()))</f>
        <v>#N/A</v>
      </c>
      <c r="V483" s="40" t="e">
        <f>IF(AND(NOT(ISBLANK('Captura de datos CASO'!V483)),ISNA(VLOOKUP('Captura de datos CASO'!V483,'DO NOT USE_School Picklist'!$S$3:$S$12,1,FALSE))),"Please select a value from the drop-down menu",IF('DO NOT USE_Case Formulas'!A483,"OK",NA()))</f>
        <v>#N/A</v>
      </c>
      <c r="W483" s="40" t="e">
        <f>IF(AND(NOT(ISBLANK('Captura de datos CASO'!W483)),ISNA(VLOOKUP('Captura de datos CASO'!W483,'DO NOT USE_School Picklist'!$S$3:$S$12,1,FALSE))),"Please select a value from the drop-down menu",IF('DO NOT USE_Case Formulas'!A483,"OK",NA()))</f>
        <v>#N/A</v>
      </c>
      <c r="X483" s="40" t="e">
        <f>IF(LEN('Captura de datos CASO'!X483)&gt;80,"Name of Education Group must be less than 80 characters",IF('DO NOT USE_Case Formulas'!A483,"OK",NA()))</f>
        <v>#N/A</v>
      </c>
      <c r="Y483" s="40" t="e">
        <f>IF(AND(NOT(ISBLANK('Captura de datos CASO'!Y483)),ISNA(VLOOKUP('Captura de datos CASO'!Y483,'DO NOT USE_School Picklist'!$K$3:$K$6,1,FALSE))),"Please select a value from the drop-down menu",IF('DO NOT USE_Case Formulas'!A483,"OK",NA()))</f>
        <v>#N/A</v>
      </c>
      <c r="Z483" s="40" t="e">
        <f>IF(AND('DO NOT USE_Case Formulas'!A483,ISBLANK('Captura de datos CASO'!Z483)),"Has this person had symptoms? is required",IF(AND(NOT(ISBLANK('Captura de datos CASO'!Z483)),ISNA(VLOOKUP('Captura de datos CASO'!Z483,'DO NOT USE_School Picklist'!$D$3:$D$5,1,FALSE))),"Please select a value from the drop-down menu",IF(NOT(ISBLANK('Captura de datos CASO'!Z483)),"OK",NA())))</f>
        <v>#N/A</v>
      </c>
      <c r="AA483" s="40" t="e">
        <f>IF(AND('Captura de datos CASO'!Z483='DO NOT USE_School Picklist'!$D$3,ISBLANK('Captura de datos CASO'!AA483)),"Symptom Onset Date is required if Ever Symptomatic is Yes",IF('DO NOT USE_Case Formulas'!A483,"OK",NA()))</f>
        <v>#N/A</v>
      </c>
      <c r="AB483" s="40"/>
      <c r="AC483" s="40" t="e">
        <f ca="1">IF(AND('DO NOT USE_Case Formulas'!A483,ISBLANK('Captura de datos CASO'!AC483)),"Lab Result Test Date is required",IF('Captura de datos CASO'!AC483&gt;'DO NOT USE_School Picklist'!$C$3,"Test Date cannot be a future date",IF(NOT(ISBLANK('Captura de datos CASO'!AC483)),"OK",NA())))</f>
        <v>#N/A</v>
      </c>
      <c r="AD483" s="40" t="e">
        <f>IF(AND(NOT(ISBLANK('Captura de datos CASO'!AD483)),ISNA(VLOOKUP('Captura de datos CASO'!AD483,'DO NOT USE_School Picklist'!$R$3:$R$7,1,FALSE))),"Please select a value from the drop-down menu",IF('DO NOT USE_Case Formulas'!A483,"OK",NA()))</f>
        <v>#N/A</v>
      </c>
      <c r="AE483" s="40" t="e">
        <f>IF(AND('DO NOT USE_Case Formulas'!A483,ISBLANK('Captura de datos CASO'!AB483)),"Lab Result Test Result is required",IF(AND(NOT(ISBLANK('Captura de datos CASO'!AB483)),ISNA(VLOOKUP('Captura de datos CASO'!AB483,'DO NOT USE_School Picklist'!$Q$3:$Q$8,1,FALSE))),"Please select a value from the drop-down menu",IF('DO NOT USE_Case Formulas'!A483,"OK",NA())))</f>
        <v>#N/A</v>
      </c>
    </row>
    <row r="484" spans="1:31" x14ac:dyDescent="0.3">
      <c r="A484" s="39" t="e">
        <f>IF('DO NOT USE_Case Formulas'!A484,IF('DO NOT USE_Case Formulas'!B484,"Not all required fields are completed","OK"),NA())</f>
        <v>#N/A</v>
      </c>
      <c r="B484" s="40" t="e">
        <f>IF(AND('DO NOT USE_Case Formulas'!A484,ISBLANK('Captura de datos CASO'!B484)),"First Name is required",IF(NOT(ISBLANK('Captura de datos CASO'!B484)),"OK",NA()))</f>
        <v>#N/A</v>
      </c>
      <c r="C484" s="40" t="e">
        <f>IF(AND('DO NOT USE_Case Formulas'!A484,ISBLANK('Captura de datos CASO'!C484)),"Last Name is required",IF(NOT(ISBLANK('Captura de datos CASO'!C484)),"OK",NA()))</f>
        <v>#N/A</v>
      </c>
      <c r="D484" s="40" t="e">
        <f>IF(AND('DO NOT USE_Case Formulas'!A484,ISBLANK('Captura de datos CASO'!D484)),"Birthdate is required",IF(NOT(ISBLANK('Captura de datos CASO'!D484)),"OK",NA()))</f>
        <v>#N/A</v>
      </c>
      <c r="E484" s="40" t="e">
        <f>IF(AND('DO NOT USE_Case Formulas'!A484,ISBLANK('Captura de datos CASO'!E484)),"Mobile Phone is required",IF(NOT(ISBLANK('Captura de datos CASO'!E484)),IF(AND(ISNUMBER(VALUE('Captura de datos CASO'!E484)),LEFT('Captura de datos CASO'!E484,1)&lt;&gt;"1",LEN('Captura de datos CASO'!E484)=10),"OK","Phone number must be valid format"),NA()))</f>
        <v>#N/A</v>
      </c>
      <c r="F484" s="40" t="e">
        <f>IF(LEN('Captura de datos CASO'!F484)&gt;255,"Home Street Address must be less than 255 characters",IF('DO NOT USE_Case Formulas'!A484,"OK",NA()))</f>
        <v>#N/A</v>
      </c>
      <c r="G484" s="40" t="e">
        <f>IF(LEN('Captura de datos CASO'!G484)&gt;40,"City must be less than 40 characters",IF('DO NOT USE_Case Formulas'!A484,"OK",NA()))</f>
        <v>#N/A</v>
      </c>
      <c r="H484" s="40" t="e">
        <f>IF(AND(NOT(ISBLANK('Captura de datos CASO'!H484)),ISNA(VLOOKUP('Captura de datos CASO'!H484,'DO NOT USE_School Picklist'!$P$3:$P$52,1,FALSE))),"Please select a value from the drop-down menu",IF('DO NOT USE_Case Formulas'!A484,"OK",NA()))</f>
        <v>#N/A</v>
      </c>
      <c r="I484" s="40" t="e">
        <f>IF(AND('DO NOT USE_Case Formulas'!A484,ISBLANK('Captura de datos CASO'!I484)),"Zip is required",IF(ISBLANK('Captura de datos CASO'!I484),NA(),"OK"))</f>
        <v>#N/A</v>
      </c>
      <c r="J484" s="40" t="e">
        <f>IF(AND('DO NOT USE_Case Formulas'!A484,ISBLANK('Captura de datos CASO'!J484)),"Student or Staff? is required",IF(ISBLANK('Captura de datos CASO'!J484),NA(),IF(ISNA(VLOOKUP('Captura de datos CASO'!J484,'DO NOT USE_School Picklist'!$B$3:$B$6,1,FALSE)),"Please select a value from the drop-down menu","OK")))</f>
        <v>#N/A</v>
      </c>
      <c r="K484" s="40" t="e">
        <f>IF(AND('Captura de datos CASO'!J484='DO NOT USE_School Picklist'!$B$4,ISBLANK('Captura de datos CASO'!K484)),"Occupation/Job Title is required if Student or Staff? is Yes, staff/faculty or volunteer",IF('DO NOT USE_Case Formulas'!A484,"OK",NA()))</f>
        <v>#N/A</v>
      </c>
      <c r="L484" s="40" t="e">
        <f ca="1">IF('Captura de datos CASO'!L484&gt;'DO NOT USE_School Picklist'!$C$3,"Date last on school campus/facility cannot be a future date",IF('DO NOT USE_Case Formulas'!A484,IF(ISBLANK('Captura de datos CASO'!L484),"Date last on school campus/facility is required","OK"),NA()))</f>
        <v>#N/A</v>
      </c>
      <c r="M484" s="40" t="e">
        <f>IF(AND('DO NOT USE_Case Formulas'!A484,ISBLANK('Captura de datos CASO'!M484)),"Specific Place in the Location is required",IF(ISBLANK('Captura de datos CASO'!M484),NA(),"OK"))</f>
        <v>#N/A</v>
      </c>
      <c r="N484" s="40" t="e">
        <f>IF(LEN('Captura de datos CASO'!N484)&gt;50,"Parent/Guardian Name must be less than 50 characters",IF('DO NOT USE_Case Formulas'!A484,"OK",NA()))</f>
        <v>#N/A</v>
      </c>
      <c r="O484" s="40" t="e">
        <f>IF(NOT(ISBLANK('Captura de datos CASO'!O484)),IF(AND(ISNUMBER('Captura de datos CASO'!O484),LEFT('Captura de datos CASO'!O484,1)&lt;&gt;"1",LEN('Captura de datos CASO'!O484)=10),"OK","Phone number must be valid format"),IF('DO NOT USE_Case Formulas'!A484,"OK",NA()))</f>
        <v>#N/A</v>
      </c>
      <c r="P484" s="53" t="e">
        <f>IF(AND(NOT(ISBLANK('Captura de datos CASO'!P484)),ISNA(VLOOKUP('Captura de datos CASO'!P484,'DO NOT USE_School Picklist'!$I$3:$I$5,1,FALSE))),"Please select a value from the drop-down menu",IF('DO NOT USE_Case Formulas'!A484,"OK",NA()))</f>
        <v>#N/A</v>
      </c>
      <c r="Q484" s="40" t="e">
        <f>IF(AND(NOT(ISBLANK('Captura de datos CASO'!Q484)),ISNA(VLOOKUP('Captura de datos CASO'!Q484,'DO NOT USE_School Picklist'!$E$3:$E$10,1,FALSE))),"Please select a value from the drop-down menu",IF('DO NOT USE_Case Formulas'!A484,"OK",NA()))</f>
        <v>#N/A</v>
      </c>
      <c r="R484" s="53" t="e">
        <f>IF(AND(NOT(ISBLANK('Captura de datos CASO'!R484)),ISNA(VLOOKUP('Captura de datos CASO'!R484,'DO NOT USE_School Picklist'!$W$3:$W$9,1,FALSE))),"Please select a value from the drop-down menu",IF('DO NOT USE_Case Formulas'!A484,"OK",NA()))</f>
        <v>#N/A</v>
      </c>
      <c r="S484" s="53" t="e">
        <f>IF(AND(NOT(ISBLANK('Captura de datos CASO'!S484)),ISNA(VLOOKUP('Captura de datos CASO'!S484,'DO NOT USE_School Picklist'!$W$3:$W$9,1,FALSE))),"Please select a value from the drop-down menu",IF('DO NOT USE_Case Formulas'!A484,"OK",NA()))</f>
        <v>#N/A</v>
      </c>
      <c r="T484" s="40" t="e">
        <f>IF(AND(NOT(ISBLANK('Captura de datos CASO'!T484)),ISNA(VLOOKUP('Captura de datos CASO'!T484,'DO NOT USE_School Picklist'!$F$3:$F$16,1,FALSE))),"Please select a value from the drop-down menu",IF('DO NOT USE_Case Formulas'!A484,"OK",NA()))</f>
        <v>#N/A</v>
      </c>
      <c r="U484" s="40" t="e">
        <f>IF(LEN('Captura de datos CASO'!U484)&gt;100,"Classroom(s) must be less than 100 characters",IF('DO NOT USE_Case Formulas'!A484,"OK",NA()))</f>
        <v>#N/A</v>
      </c>
      <c r="V484" s="40" t="e">
        <f>IF(AND(NOT(ISBLANK('Captura de datos CASO'!V484)),ISNA(VLOOKUP('Captura de datos CASO'!V484,'DO NOT USE_School Picklist'!$S$3:$S$12,1,FALSE))),"Please select a value from the drop-down menu",IF('DO NOT USE_Case Formulas'!A484,"OK",NA()))</f>
        <v>#N/A</v>
      </c>
      <c r="W484" s="40" t="e">
        <f>IF(AND(NOT(ISBLANK('Captura de datos CASO'!W484)),ISNA(VLOOKUP('Captura de datos CASO'!W484,'DO NOT USE_School Picklist'!$S$3:$S$12,1,FALSE))),"Please select a value from the drop-down menu",IF('DO NOT USE_Case Formulas'!A484,"OK",NA()))</f>
        <v>#N/A</v>
      </c>
      <c r="X484" s="40" t="e">
        <f>IF(LEN('Captura de datos CASO'!X484)&gt;80,"Name of Education Group must be less than 80 characters",IF('DO NOT USE_Case Formulas'!A484,"OK",NA()))</f>
        <v>#N/A</v>
      </c>
      <c r="Y484" s="40" t="e">
        <f>IF(AND(NOT(ISBLANK('Captura de datos CASO'!Y484)),ISNA(VLOOKUP('Captura de datos CASO'!Y484,'DO NOT USE_School Picklist'!$K$3:$K$6,1,FALSE))),"Please select a value from the drop-down menu",IF('DO NOT USE_Case Formulas'!A484,"OK",NA()))</f>
        <v>#N/A</v>
      </c>
      <c r="Z484" s="40" t="e">
        <f>IF(AND('DO NOT USE_Case Formulas'!A484,ISBLANK('Captura de datos CASO'!Z484)),"Has this person had symptoms? is required",IF(AND(NOT(ISBLANK('Captura de datos CASO'!Z484)),ISNA(VLOOKUP('Captura de datos CASO'!Z484,'DO NOT USE_School Picklist'!$D$3:$D$5,1,FALSE))),"Please select a value from the drop-down menu",IF(NOT(ISBLANK('Captura de datos CASO'!Z484)),"OK",NA())))</f>
        <v>#N/A</v>
      </c>
      <c r="AA484" s="40" t="e">
        <f>IF(AND('Captura de datos CASO'!Z484='DO NOT USE_School Picklist'!$D$3,ISBLANK('Captura de datos CASO'!AA484)),"Symptom Onset Date is required if Ever Symptomatic is Yes",IF('DO NOT USE_Case Formulas'!A484,"OK",NA()))</f>
        <v>#N/A</v>
      </c>
      <c r="AB484" s="40"/>
      <c r="AC484" s="40" t="e">
        <f ca="1">IF(AND('DO NOT USE_Case Formulas'!A484,ISBLANK('Captura de datos CASO'!AC484)),"Lab Result Test Date is required",IF('Captura de datos CASO'!AC484&gt;'DO NOT USE_School Picklist'!$C$3,"Test Date cannot be a future date",IF(NOT(ISBLANK('Captura de datos CASO'!AC484)),"OK",NA())))</f>
        <v>#N/A</v>
      </c>
      <c r="AD484" s="40" t="e">
        <f>IF(AND(NOT(ISBLANK('Captura de datos CASO'!AD484)),ISNA(VLOOKUP('Captura de datos CASO'!AD484,'DO NOT USE_School Picklist'!$R$3:$R$7,1,FALSE))),"Please select a value from the drop-down menu",IF('DO NOT USE_Case Formulas'!A484,"OK",NA()))</f>
        <v>#N/A</v>
      </c>
      <c r="AE484" s="40" t="e">
        <f>IF(AND('DO NOT USE_Case Formulas'!A484,ISBLANK('Captura de datos CASO'!AB484)),"Lab Result Test Result is required",IF(AND(NOT(ISBLANK('Captura de datos CASO'!AB484)),ISNA(VLOOKUP('Captura de datos CASO'!AB484,'DO NOT USE_School Picklist'!$Q$3:$Q$8,1,FALSE))),"Please select a value from the drop-down menu",IF('DO NOT USE_Case Formulas'!A484,"OK",NA())))</f>
        <v>#N/A</v>
      </c>
    </row>
    <row r="485" spans="1:31" x14ac:dyDescent="0.3">
      <c r="A485" s="39" t="e">
        <f>IF('DO NOT USE_Case Formulas'!A485,IF('DO NOT USE_Case Formulas'!B485,"Not all required fields are completed","OK"),NA())</f>
        <v>#N/A</v>
      </c>
      <c r="B485" s="40" t="e">
        <f>IF(AND('DO NOT USE_Case Formulas'!A485,ISBLANK('Captura de datos CASO'!B485)),"First Name is required",IF(NOT(ISBLANK('Captura de datos CASO'!B485)),"OK",NA()))</f>
        <v>#N/A</v>
      </c>
      <c r="C485" s="40" t="e">
        <f>IF(AND('DO NOT USE_Case Formulas'!A485,ISBLANK('Captura de datos CASO'!C485)),"Last Name is required",IF(NOT(ISBLANK('Captura de datos CASO'!C485)),"OK",NA()))</f>
        <v>#N/A</v>
      </c>
      <c r="D485" s="40" t="e">
        <f>IF(AND('DO NOT USE_Case Formulas'!A485,ISBLANK('Captura de datos CASO'!D485)),"Birthdate is required",IF(NOT(ISBLANK('Captura de datos CASO'!D485)),"OK",NA()))</f>
        <v>#N/A</v>
      </c>
      <c r="E485" s="40" t="e">
        <f>IF(AND('DO NOT USE_Case Formulas'!A485,ISBLANK('Captura de datos CASO'!E485)),"Mobile Phone is required",IF(NOT(ISBLANK('Captura de datos CASO'!E485)),IF(AND(ISNUMBER(VALUE('Captura de datos CASO'!E485)),LEFT('Captura de datos CASO'!E485,1)&lt;&gt;"1",LEN('Captura de datos CASO'!E485)=10),"OK","Phone number must be valid format"),NA()))</f>
        <v>#N/A</v>
      </c>
      <c r="F485" s="40" t="e">
        <f>IF(LEN('Captura de datos CASO'!F485)&gt;255,"Home Street Address must be less than 255 characters",IF('DO NOT USE_Case Formulas'!A485,"OK",NA()))</f>
        <v>#N/A</v>
      </c>
      <c r="G485" s="40" t="e">
        <f>IF(LEN('Captura de datos CASO'!G485)&gt;40,"City must be less than 40 characters",IF('DO NOT USE_Case Formulas'!A485,"OK",NA()))</f>
        <v>#N/A</v>
      </c>
      <c r="H485" s="40" t="e">
        <f>IF(AND(NOT(ISBLANK('Captura de datos CASO'!H485)),ISNA(VLOOKUP('Captura de datos CASO'!H485,'DO NOT USE_School Picklist'!$P$3:$P$52,1,FALSE))),"Please select a value from the drop-down menu",IF('DO NOT USE_Case Formulas'!A485,"OK",NA()))</f>
        <v>#N/A</v>
      </c>
      <c r="I485" s="40" t="e">
        <f>IF(AND('DO NOT USE_Case Formulas'!A485,ISBLANK('Captura de datos CASO'!I485)),"Zip is required",IF(ISBLANK('Captura de datos CASO'!I485),NA(),"OK"))</f>
        <v>#N/A</v>
      </c>
      <c r="J485" s="40" t="e">
        <f>IF(AND('DO NOT USE_Case Formulas'!A485,ISBLANK('Captura de datos CASO'!J485)),"Student or Staff? is required",IF(ISBLANK('Captura de datos CASO'!J485),NA(),IF(ISNA(VLOOKUP('Captura de datos CASO'!J485,'DO NOT USE_School Picklist'!$B$3:$B$6,1,FALSE)),"Please select a value from the drop-down menu","OK")))</f>
        <v>#N/A</v>
      </c>
      <c r="K485" s="40" t="e">
        <f>IF(AND('Captura de datos CASO'!J485='DO NOT USE_School Picklist'!$B$4,ISBLANK('Captura de datos CASO'!K485)),"Occupation/Job Title is required if Student or Staff? is Yes, staff/faculty or volunteer",IF('DO NOT USE_Case Formulas'!A485,"OK",NA()))</f>
        <v>#N/A</v>
      </c>
      <c r="L485" s="40" t="e">
        <f ca="1">IF('Captura de datos CASO'!L485&gt;'DO NOT USE_School Picklist'!$C$3,"Date last on school campus/facility cannot be a future date",IF('DO NOT USE_Case Formulas'!A485,IF(ISBLANK('Captura de datos CASO'!L485),"Date last on school campus/facility is required","OK"),NA()))</f>
        <v>#N/A</v>
      </c>
      <c r="M485" s="40" t="e">
        <f>IF(AND('DO NOT USE_Case Formulas'!A485,ISBLANK('Captura de datos CASO'!M485)),"Specific Place in the Location is required",IF(ISBLANK('Captura de datos CASO'!M485),NA(),"OK"))</f>
        <v>#N/A</v>
      </c>
      <c r="N485" s="40" t="e">
        <f>IF(LEN('Captura de datos CASO'!N485)&gt;50,"Parent/Guardian Name must be less than 50 characters",IF('DO NOT USE_Case Formulas'!A485,"OK",NA()))</f>
        <v>#N/A</v>
      </c>
      <c r="O485" s="40" t="e">
        <f>IF(NOT(ISBLANK('Captura de datos CASO'!O485)),IF(AND(ISNUMBER('Captura de datos CASO'!O485),LEFT('Captura de datos CASO'!O485,1)&lt;&gt;"1",LEN('Captura de datos CASO'!O485)=10),"OK","Phone number must be valid format"),IF('DO NOT USE_Case Formulas'!A485,"OK",NA()))</f>
        <v>#N/A</v>
      </c>
      <c r="P485" s="53" t="e">
        <f>IF(AND(NOT(ISBLANK('Captura de datos CASO'!P485)),ISNA(VLOOKUP('Captura de datos CASO'!P485,'DO NOT USE_School Picklist'!$I$3:$I$5,1,FALSE))),"Please select a value from the drop-down menu",IF('DO NOT USE_Case Formulas'!A485,"OK",NA()))</f>
        <v>#N/A</v>
      </c>
      <c r="Q485" s="40" t="e">
        <f>IF(AND(NOT(ISBLANK('Captura de datos CASO'!Q485)),ISNA(VLOOKUP('Captura de datos CASO'!Q485,'DO NOT USE_School Picklist'!$E$3:$E$10,1,FALSE))),"Please select a value from the drop-down menu",IF('DO NOT USE_Case Formulas'!A485,"OK",NA()))</f>
        <v>#N/A</v>
      </c>
      <c r="R485" s="53" t="e">
        <f>IF(AND(NOT(ISBLANK('Captura de datos CASO'!R485)),ISNA(VLOOKUP('Captura de datos CASO'!R485,'DO NOT USE_School Picklist'!$W$3:$W$9,1,FALSE))),"Please select a value from the drop-down menu",IF('DO NOT USE_Case Formulas'!A485,"OK",NA()))</f>
        <v>#N/A</v>
      </c>
      <c r="S485" s="53" t="e">
        <f>IF(AND(NOT(ISBLANK('Captura de datos CASO'!S485)),ISNA(VLOOKUP('Captura de datos CASO'!S485,'DO NOT USE_School Picklist'!$W$3:$W$9,1,FALSE))),"Please select a value from the drop-down menu",IF('DO NOT USE_Case Formulas'!A485,"OK",NA()))</f>
        <v>#N/A</v>
      </c>
      <c r="T485" s="40" t="e">
        <f>IF(AND(NOT(ISBLANK('Captura de datos CASO'!T485)),ISNA(VLOOKUP('Captura de datos CASO'!T485,'DO NOT USE_School Picklist'!$F$3:$F$16,1,FALSE))),"Please select a value from the drop-down menu",IF('DO NOT USE_Case Formulas'!A485,"OK",NA()))</f>
        <v>#N/A</v>
      </c>
      <c r="U485" s="40" t="e">
        <f>IF(LEN('Captura de datos CASO'!U485)&gt;100,"Classroom(s) must be less than 100 characters",IF('DO NOT USE_Case Formulas'!A485,"OK",NA()))</f>
        <v>#N/A</v>
      </c>
      <c r="V485" s="40" t="e">
        <f>IF(AND(NOT(ISBLANK('Captura de datos CASO'!V485)),ISNA(VLOOKUP('Captura de datos CASO'!V485,'DO NOT USE_School Picklist'!$S$3:$S$12,1,FALSE))),"Please select a value from the drop-down menu",IF('DO NOT USE_Case Formulas'!A485,"OK",NA()))</f>
        <v>#N/A</v>
      </c>
      <c r="W485" s="40" t="e">
        <f>IF(AND(NOT(ISBLANK('Captura de datos CASO'!W485)),ISNA(VLOOKUP('Captura de datos CASO'!W485,'DO NOT USE_School Picklist'!$S$3:$S$12,1,FALSE))),"Please select a value from the drop-down menu",IF('DO NOT USE_Case Formulas'!A485,"OK",NA()))</f>
        <v>#N/A</v>
      </c>
      <c r="X485" s="40" t="e">
        <f>IF(LEN('Captura de datos CASO'!X485)&gt;80,"Name of Education Group must be less than 80 characters",IF('DO NOT USE_Case Formulas'!A485,"OK",NA()))</f>
        <v>#N/A</v>
      </c>
      <c r="Y485" s="40" t="e">
        <f>IF(AND(NOT(ISBLANK('Captura de datos CASO'!Y485)),ISNA(VLOOKUP('Captura de datos CASO'!Y485,'DO NOT USE_School Picklist'!$K$3:$K$6,1,FALSE))),"Please select a value from the drop-down menu",IF('DO NOT USE_Case Formulas'!A485,"OK",NA()))</f>
        <v>#N/A</v>
      </c>
      <c r="Z485" s="40" t="e">
        <f>IF(AND('DO NOT USE_Case Formulas'!A485,ISBLANK('Captura de datos CASO'!Z485)),"Has this person had symptoms? is required",IF(AND(NOT(ISBLANK('Captura de datos CASO'!Z485)),ISNA(VLOOKUP('Captura de datos CASO'!Z485,'DO NOT USE_School Picklist'!$D$3:$D$5,1,FALSE))),"Please select a value from the drop-down menu",IF(NOT(ISBLANK('Captura de datos CASO'!Z485)),"OK",NA())))</f>
        <v>#N/A</v>
      </c>
      <c r="AA485" s="40" t="e">
        <f>IF(AND('Captura de datos CASO'!Z485='DO NOT USE_School Picklist'!$D$3,ISBLANK('Captura de datos CASO'!AA485)),"Symptom Onset Date is required if Ever Symptomatic is Yes",IF('DO NOT USE_Case Formulas'!A485,"OK",NA()))</f>
        <v>#N/A</v>
      </c>
      <c r="AB485" s="40"/>
      <c r="AC485" s="40" t="e">
        <f ca="1">IF(AND('DO NOT USE_Case Formulas'!A485,ISBLANK('Captura de datos CASO'!AC485)),"Lab Result Test Date is required",IF('Captura de datos CASO'!AC485&gt;'DO NOT USE_School Picklist'!$C$3,"Test Date cannot be a future date",IF(NOT(ISBLANK('Captura de datos CASO'!AC485)),"OK",NA())))</f>
        <v>#N/A</v>
      </c>
      <c r="AD485" s="40" t="e">
        <f>IF(AND(NOT(ISBLANK('Captura de datos CASO'!AD485)),ISNA(VLOOKUP('Captura de datos CASO'!AD485,'DO NOT USE_School Picklist'!$R$3:$R$7,1,FALSE))),"Please select a value from the drop-down menu",IF('DO NOT USE_Case Formulas'!A485,"OK",NA()))</f>
        <v>#N/A</v>
      </c>
      <c r="AE485" s="40" t="e">
        <f>IF(AND('DO NOT USE_Case Formulas'!A485,ISBLANK('Captura de datos CASO'!AB485)),"Lab Result Test Result is required",IF(AND(NOT(ISBLANK('Captura de datos CASO'!AB485)),ISNA(VLOOKUP('Captura de datos CASO'!AB485,'DO NOT USE_School Picklist'!$Q$3:$Q$8,1,FALSE))),"Please select a value from the drop-down menu",IF('DO NOT USE_Case Formulas'!A485,"OK",NA())))</f>
        <v>#N/A</v>
      </c>
    </row>
    <row r="486" spans="1:31" x14ac:dyDescent="0.3">
      <c r="A486" s="39" t="e">
        <f>IF('DO NOT USE_Case Formulas'!A486,IF('DO NOT USE_Case Formulas'!B486,"Not all required fields are completed","OK"),NA())</f>
        <v>#N/A</v>
      </c>
      <c r="B486" s="40" t="e">
        <f>IF(AND('DO NOT USE_Case Formulas'!A486,ISBLANK('Captura de datos CASO'!B486)),"First Name is required",IF(NOT(ISBLANK('Captura de datos CASO'!B486)),"OK",NA()))</f>
        <v>#N/A</v>
      </c>
      <c r="C486" s="40" t="e">
        <f>IF(AND('DO NOT USE_Case Formulas'!A486,ISBLANK('Captura de datos CASO'!C486)),"Last Name is required",IF(NOT(ISBLANK('Captura de datos CASO'!C486)),"OK",NA()))</f>
        <v>#N/A</v>
      </c>
      <c r="D486" s="40" t="e">
        <f>IF(AND('DO NOT USE_Case Formulas'!A486,ISBLANK('Captura de datos CASO'!D486)),"Birthdate is required",IF(NOT(ISBLANK('Captura de datos CASO'!D486)),"OK",NA()))</f>
        <v>#N/A</v>
      </c>
      <c r="E486" s="40" t="e">
        <f>IF(AND('DO NOT USE_Case Formulas'!A486,ISBLANK('Captura de datos CASO'!E486)),"Mobile Phone is required",IF(NOT(ISBLANK('Captura de datos CASO'!E486)),IF(AND(ISNUMBER(VALUE('Captura de datos CASO'!E486)),LEFT('Captura de datos CASO'!E486,1)&lt;&gt;"1",LEN('Captura de datos CASO'!E486)=10),"OK","Phone number must be valid format"),NA()))</f>
        <v>#N/A</v>
      </c>
      <c r="F486" s="40" t="e">
        <f>IF(LEN('Captura de datos CASO'!F486)&gt;255,"Home Street Address must be less than 255 characters",IF('DO NOT USE_Case Formulas'!A486,"OK",NA()))</f>
        <v>#N/A</v>
      </c>
      <c r="G486" s="40" t="e">
        <f>IF(LEN('Captura de datos CASO'!G486)&gt;40,"City must be less than 40 characters",IF('DO NOT USE_Case Formulas'!A486,"OK",NA()))</f>
        <v>#N/A</v>
      </c>
      <c r="H486" s="40" t="e">
        <f>IF(AND(NOT(ISBLANK('Captura de datos CASO'!H486)),ISNA(VLOOKUP('Captura de datos CASO'!H486,'DO NOT USE_School Picklist'!$P$3:$P$52,1,FALSE))),"Please select a value from the drop-down menu",IF('DO NOT USE_Case Formulas'!A486,"OK",NA()))</f>
        <v>#N/A</v>
      </c>
      <c r="I486" s="40" t="e">
        <f>IF(AND('DO NOT USE_Case Formulas'!A486,ISBLANK('Captura de datos CASO'!I486)),"Zip is required",IF(ISBLANK('Captura de datos CASO'!I486),NA(),"OK"))</f>
        <v>#N/A</v>
      </c>
      <c r="J486" s="40" t="e">
        <f>IF(AND('DO NOT USE_Case Formulas'!A486,ISBLANK('Captura de datos CASO'!J486)),"Student or Staff? is required",IF(ISBLANK('Captura de datos CASO'!J486),NA(),IF(ISNA(VLOOKUP('Captura de datos CASO'!J486,'DO NOT USE_School Picklist'!$B$3:$B$6,1,FALSE)),"Please select a value from the drop-down menu","OK")))</f>
        <v>#N/A</v>
      </c>
      <c r="K486" s="40" t="e">
        <f>IF(AND('Captura de datos CASO'!J486='DO NOT USE_School Picklist'!$B$4,ISBLANK('Captura de datos CASO'!K486)),"Occupation/Job Title is required if Student or Staff? is Yes, staff/faculty or volunteer",IF('DO NOT USE_Case Formulas'!A486,"OK",NA()))</f>
        <v>#N/A</v>
      </c>
      <c r="L486" s="40" t="e">
        <f ca="1">IF('Captura de datos CASO'!L486&gt;'DO NOT USE_School Picklist'!$C$3,"Date last on school campus/facility cannot be a future date",IF('DO NOT USE_Case Formulas'!A486,IF(ISBLANK('Captura de datos CASO'!L486),"Date last on school campus/facility is required","OK"),NA()))</f>
        <v>#N/A</v>
      </c>
      <c r="M486" s="40" t="e">
        <f>IF(AND('DO NOT USE_Case Formulas'!A486,ISBLANK('Captura de datos CASO'!M486)),"Specific Place in the Location is required",IF(ISBLANK('Captura de datos CASO'!M486),NA(),"OK"))</f>
        <v>#N/A</v>
      </c>
      <c r="N486" s="40" t="e">
        <f>IF(LEN('Captura de datos CASO'!N486)&gt;50,"Parent/Guardian Name must be less than 50 characters",IF('DO NOT USE_Case Formulas'!A486,"OK",NA()))</f>
        <v>#N/A</v>
      </c>
      <c r="O486" s="40" t="e">
        <f>IF(NOT(ISBLANK('Captura de datos CASO'!O486)),IF(AND(ISNUMBER('Captura de datos CASO'!O486),LEFT('Captura de datos CASO'!O486,1)&lt;&gt;"1",LEN('Captura de datos CASO'!O486)=10),"OK","Phone number must be valid format"),IF('DO NOT USE_Case Formulas'!A486,"OK",NA()))</f>
        <v>#N/A</v>
      </c>
      <c r="P486" s="53" t="e">
        <f>IF(AND(NOT(ISBLANK('Captura de datos CASO'!P486)),ISNA(VLOOKUP('Captura de datos CASO'!P486,'DO NOT USE_School Picklist'!$I$3:$I$5,1,FALSE))),"Please select a value from the drop-down menu",IF('DO NOT USE_Case Formulas'!A486,"OK",NA()))</f>
        <v>#N/A</v>
      </c>
      <c r="Q486" s="40" t="e">
        <f>IF(AND(NOT(ISBLANK('Captura de datos CASO'!Q486)),ISNA(VLOOKUP('Captura de datos CASO'!Q486,'DO NOT USE_School Picklist'!$E$3:$E$10,1,FALSE))),"Please select a value from the drop-down menu",IF('DO NOT USE_Case Formulas'!A486,"OK",NA()))</f>
        <v>#N/A</v>
      </c>
      <c r="R486" s="53" t="e">
        <f>IF(AND(NOT(ISBLANK('Captura de datos CASO'!R486)),ISNA(VLOOKUP('Captura de datos CASO'!R486,'DO NOT USE_School Picklist'!$W$3:$W$9,1,FALSE))),"Please select a value from the drop-down menu",IF('DO NOT USE_Case Formulas'!A486,"OK",NA()))</f>
        <v>#N/A</v>
      </c>
      <c r="S486" s="53" t="e">
        <f>IF(AND(NOT(ISBLANK('Captura de datos CASO'!S486)),ISNA(VLOOKUP('Captura de datos CASO'!S486,'DO NOT USE_School Picklist'!$W$3:$W$9,1,FALSE))),"Please select a value from the drop-down menu",IF('DO NOT USE_Case Formulas'!A486,"OK",NA()))</f>
        <v>#N/A</v>
      </c>
      <c r="T486" s="40" t="e">
        <f>IF(AND(NOT(ISBLANK('Captura de datos CASO'!T486)),ISNA(VLOOKUP('Captura de datos CASO'!T486,'DO NOT USE_School Picklist'!$F$3:$F$16,1,FALSE))),"Please select a value from the drop-down menu",IF('DO NOT USE_Case Formulas'!A486,"OK",NA()))</f>
        <v>#N/A</v>
      </c>
      <c r="U486" s="40" t="e">
        <f>IF(LEN('Captura de datos CASO'!U486)&gt;100,"Classroom(s) must be less than 100 characters",IF('DO NOT USE_Case Formulas'!A486,"OK",NA()))</f>
        <v>#N/A</v>
      </c>
      <c r="V486" s="40" t="e">
        <f>IF(AND(NOT(ISBLANK('Captura de datos CASO'!V486)),ISNA(VLOOKUP('Captura de datos CASO'!V486,'DO NOT USE_School Picklist'!$S$3:$S$12,1,FALSE))),"Please select a value from the drop-down menu",IF('DO NOT USE_Case Formulas'!A486,"OK",NA()))</f>
        <v>#N/A</v>
      </c>
      <c r="W486" s="40" t="e">
        <f>IF(AND(NOT(ISBLANK('Captura de datos CASO'!W486)),ISNA(VLOOKUP('Captura de datos CASO'!W486,'DO NOT USE_School Picklist'!$S$3:$S$12,1,FALSE))),"Please select a value from the drop-down menu",IF('DO NOT USE_Case Formulas'!A486,"OK",NA()))</f>
        <v>#N/A</v>
      </c>
      <c r="X486" s="40" t="e">
        <f>IF(LEN('Captura de datos CASO'!X486)&gt;80,"Name of Education Group must be less than 80 characters",IF('DO NOT USE_Case Formulas'!A486,"OK",NA()))</f>
        <v>#N/A</v>
      </c>
      <c r="Y486" s="40" t="e">
        <f>IF(AND(NOT(ISBLANK('Captura de datos CASO'!Y486)),ISNA(VLOOKUP('Captura de datos CASO'!Y486,'DO NOT USE_School Picklist'!$K$3:$K$6,1,FALSE))),"Please select a value from the drop-down menu",IF('DO NOT USE_Case Formulas'!A486,"OK",NA()))</f>
        <v>#N/A</v>
      </c>
      <c r="Z486" s="40" t="e">
        <f>IF(AND('DO NOT USE_Case Formulas'!A486,ISBLANK('Captura de datos CASO'!Z486)),"Has this person had symptoms? is required",IF(AND(NOT(ISBLANK('Captura de datos CASO'!Z486)),ISNA(VLOOKUP('Captura de datos CASO'!Z486,'DO NOT USE_School Picklist'!$D$3:$D$5,1,FALSE))),"Please select a value from the drop-down menu",IF(NOT(ISBLANK('Captura de datos CASO'!Z486)),"OK",NA())))</f>
        <v>#N/A</v>
      </c>
      <c r="AA486" s="40" t="e">
        <f>IF(AND('Captura de datos CASO'!Z486='DO NOT USE_School Picklist'!$D$3,ISBLANK('Captura de datos CASO'!AA486)),"Symptom Onset Date is required if Ever Symptomatic is Yes",IF('DO NOT USE_Case Formulas'!A486,"OK",NA()))</f>
        <v>#N/A</v>
      </c>
      <c r="AB486" s="40"/>
      <c r="AC486" s="40" t="e">
        <f ca="1">IF(AND('DO NOT USE_Case Formulas'!A486,ISBLANK('Captura de datos CASO'!AC486)),"Lab Result Test Date is required",IF('Captura de datos CASO'!AC486&gt;'DO NOT USE_School Picklist'!$C$3,"Test Date cannot be a future date",IF(NOT(ISBLANK('Captura de datos CASO'!AC486)),"OK",NA())))</f>
        <v>#N/A</v>
      </c>
      <c r="AD486" s="40" t="e">
        <f>IF(AND(NOT(ISBLANK('Captura de datos CASO'!AD486)),ISNA(VLOOKUP('Captura de datos CASO'!AD486,'DO NOT USE_School Picklist'!$R$3:$R$7,1,FALSE))),"Please select a value from the drop-down menu",IF('DO NOT USE_Case Formulas'!A486,"OK",NA()))</f>
        <v>#N/A</v>
      </c>
      <c r="AE486" s="40" t="e">
        <f>IF(AND('DO NOT USE_Case Formulas'!A486,ISBLANK('Captura de datos CASO'!AB486)),"Lab Result Test Result is required",IF(AND(NOT(ISBLANK('Captura de datos CASO'!AB486)),ISNA(VLOOKUP('Captura de datos CASO'!AB486,'DO NOT USE_School Picklist'!$Q$3:$Q$8,1,FALSE))),"Please select a value from the drop-down menu",IF('DO NOT USE_Case Formulas'!A486,"OK",NA())))</f>
        <v>#N/A</v>
      </c>
    </row>
    <row r="487" spans="1:31" x14ac:dyDescent="0.3">
      <c r="A487" s="39" t="e">
        <f>IF('DO NOT USE_Case Formulas'!A487,IF('DO NOT USE_Case Formulas'!B487,"Not all required fields are completed","OK"),NA())</f>
        <v>#N/A</v>
      </c>
      <c r="B487" s="40" t="e">
        <f>IF(AND('DO NOT USE_Case Formulas'!A487,ISBLANK('Captura de datos CASO'!B487)),"First Name is required",IF(NOT(ISBLANK('Captura de datos CASO'!B487)),"OK",NA()))</f>
        <v>#N/A</v>
      </c>
      <c r="C487" s="40" t="e">
        <f>IF(AND('DO NOT USE_Case Formulas'!A487,ISBLANK('Captura de datos CASO'!C487)),"Last Name is required",IF(NOT(ISBLANK('Captura de datos CASO'!C487)),"OK",NA()))</f>
        <v>#N/A</v>
      </c>
      <c r="D487" s="40" t="e">
        <f>IF(AND('DO NOT USE_Case Formulas'!A487,ISBLANK('Captura de datos CASO'!D487)),"Birthdate is required",IF(NOT(ISBLANK('Captura de datos CASO'!D487)),"OK",NA()))</f>
        <v>#N/A</v>
      </c>
      <c r="E487" s="40" t="e">
        <f>IF(AND('DO NOT USE_Case Formulas'!A487,ISBLANK('Captura de datos CASO'!E487)),"Mobile Phone is required",IF(NOT(ISBLANK('Captura de datos CASO'!E487)),IF(AND(ISNUMBER(VALUE('Captura de datos CASO'!E487)),LEFT('Captura de datos CASO'!E487,1)&lt;&gt;"1",LEN('Captura de datos CASO'!E487)=10),"OK","Phone number must be valid format"),NA()))</f>
        <v>#N/A</v>
      </c>
      <c r="F487" s="40" t="e">
        <f>IF(LEN('Captura de datos CASO'!F487)&gt;255,"Home Street Address must be less than 255 characters",IF('DO NOT USE_Case Formulas'!A487,"OK",NA()))</f>
        <v>#N/A</v>
      </c>
      <c r="G487" s="40" t="e">
        <f>IF(LEN('Captura de datos CASO'!G487)&gt;40,"City must be less than 40 characters",IF('DO NOT USE_Case Formulas'!A487,"OK",NA()))</f>
        <v>#N/A</v>
      </c>
      <c r="H487" s="40" t="e">
        <f>IF(AND(NOT(ISBLANK('Captura de datos CASO'!H487)),ISNA(VLOOKUP('Captura de datos CASO'!H487,'DO NOT USE_School Picklist'!$P$3:$P$52,1,FALSE))),"Please select a value from the drop-down menu",IF('DO NOT USE_Case Formulas'!A487,"OK",NA()))</f>
        <v>#N/A</v>
      </c>
      <c r="I487" s="40" t="e">
        <f>IF(AND('DO NOT USE_Case Formulas'!A487,ISBLANK('Captura de datos CASO'!I487)),"Zip is required",IF(ISBLANK('Captura de datos CASO'!I487),NA(),"OK"))</f>
        <v>#N/A</v>
      </c>
      <c r="J487" s="40" t="e">
        <f>IF(AND('DO NOT USE_Case Formulas'!A487,ISBLANK('Captura de datos CASO'!J487)),"Student or Staff? is required",IF(ISBLANK('Captura de datos CASO'!J487),NA(),IF(ISNA(VLOOKUP('Captura de datos CASO'!J487,'DO NOT USE_School Picklist'!$B$3:$B$6,1,FALSE)),"Please select a value from the drop-down menu","OK")))</f>
        <v>#N/A</v>
      </c>
      <c r="K487" s="40" t="e">
        <f>IF(AND('Captura de datos CASO'!J487='DO NOT USE_School Picklist'!$B$4,ISBLANK('Captura de datos CASO'!K487)),"Occupation/Job Title is required if Student or Staff? is Yes, staff/faculty or volunteer",IF('DO NOT USE_Case Formulas'!A487,"OK",NA()))</f>
        <v>#N/A</v>
      </c>
      <c r="L487" s="40" t="e">
        <f ca="1">IF('Captura de datos CASO'!L487&gt;'DO NOT USE_School Picklist'!$C$3,"Date last on school campus/facility cannot be a future date",IF('DO NOT USE_Case Formulas'!A487,IF(ISBLANK('Captura de datos CASO'!L487),"Date last on school campus/facility is required","OK"),NA()))</f>
        <v>#N/A</v>
      </c>
      <c r="M487" s="40" t="e">
        <f>IF(AND('DO NOT USE_Case Formulas'!A487,ISBLANK('Captura de datos CASO'!M487)),"Specific Place in the Location is required",IF(ISBLANK('Captura de datos CASO'!M487),NA(),"OK"))</f>
        <v>#N/A</v>
      </c>
      <c r="N487" s="40" t="e">
        <f>IF(LEN('Captura de datos CASO'!N487)&gt;50,"Parent/Guardian Name must be less than 50 characters",IF('DO NOT USE_Case Formulas'!A487,"OK",NA()))</f>
        <v>#N/A</v>
      </c>
      <c r="O487" s="40" t="e">
        <f>IF(NOT(ISBLANK('Captura de datos CASO'!O487)),IF(AND(ISNUMBER('Captura de datos CASO'!O487),LEFT('Captura de datos CASO'!O487,1)&lt;&gt;"1",LEN('Captura de datos CASO'!O487)=10),"OK","Phone number must be valid format"),IF('DO NOT USE_Case Formulas'!A487,"OK",NA()))</f>
        <v>#N/A</v>
      </c>
      <c r="P487" s="53" t="e">
        <f>IF(AND(NOT(ISBLANK('Captura de datos CASO'!P487)),ISNA(VLOOKUP('Captura de datos CASO'!P487,'DO NOT USE_School Picklist'!$I$3:$I$5,1,FALSE))),"Please select a value from the drop-down menu",IF('DO NOT USE_Case Formulas'!A487,"OK",NA()))</f>
        <v>#N/A</v>
      </c>
      <c r="Q487" s="40" t="e">
        <f>IF(AND(NOT(ISBLANK('Captura de datos CASO'!Q487)),ISNA(VLOOKUP('Captura de datos CASO'!Q487,'DO NOT USE_School Picklist'!$E$3:$E$10,1,FALSE))),"Please select a value from the drop-down menu",IF('DO NOT USE_Case Formulas'!A487,"OK",NA()))</f>
        <v>#N/A</v>
      </c>
      <c r="R487" s="53" t="e">
        <f>IF(AND(NOT(ISBLANK('Captura de datos CASO'!R487)),ISNA(VLOOKUP('Captura de datos CASO'!R487,'DO NOT USE_School Picklist'!$W$3:$W$9,1,FALSE))),"Please select a value from the drop-down menu",IF('DO NOT USE_Case Formulas'!A487,"OK",NA()))</f>
        <v>#N/A</v>
      </c>
      <c r="S487" s="53" t="e">
        <f>IF(AND(NOT(ISBLANK('Captura de datos CASO'!S487)),ISNA(VLOOKUP('Captura de datos CASO'!S487,'DO NOT USE_School Picklist'!$W$3:$W$9,1,FALSE))),"Please select a value from the drop-down menu",IF('DO NOT USE_Case Formulas'!A487,"OK",NA()))</f>
        <v>#N/A</v>
      </c>
      <c r="T487" s="40" t="e">
        <f>IF(AND(NOT(ISBLANK('Captura de datos CASO'!T487)),ISNA(VLOOKUP('Captura de datos CASO'!T487,'DO NOT USE_School Picklist'!$F$3:$F$16,1,FALSE))),"Please select a value from the drop-down menu",IF('DO NOT USE_Case Formulas'!A487,"OK",NA()))</f>
        <v>#N/A</v>
      </c>
      <c r="U487" s="40" t="e">
        <f>IF(LEN('Captura de datos CASO'!U487)&gt;100,"Classroom(s) must be less than 100 characters",IF('DO NOT USE_Case Formulas'!A487,"OK",NA()))</f>
        <v>#N/A</v>
      </c>
      <c r="V487" s="40" t="e">
        <f>IF(AND(NOT(ISBLANK('Captura de datos CASO'!V487)),ISNA(VLOOKUP('Captura de datos CASO'!V487,'DO NOT USE_School Picklist'!$S$3:$S$12,1,FALSE))),"Please select a value from the drop-down menu",IF('DO NOT USE_Case Formulas'!A487,"OK",NA()))</f>
        <v>#N/A</v>
      </c>
      <c r="W487" s="40" t="e">
        <f>IF(AND(NOT(ISBLANK('Captura de datos CASO'!W487)),ISNA(VLOOKUP('Captura de datos CASO'!W487,'DO NOT USE_School Picklist'!$S$3:$S$12,1,FALSE))),"Please select a value from the drop-down menu",IF('DO NOT USE_Case Formulas'!A487,"OK",NA()))</f>
        <v>#N/A</v>
      </c>
      <c r="X487" s="40" t="e">
        <f>IF(LEN('Captura de datos CASO'!X487)&gt;80,"Name of Education Group must be less than 80 characters",IF('DO NOT USE_Case Formulas'!A487,"OK",NA()))</f>
        <v>#N/A</v>
      </c>
      <c r="Y487" s="40" t="e">
        <f>IF(AND(NOT(ISBLANK('Captura de datos CASO'!Y487)),ISNA(VLOOKUP('Captura de datos CASO'!Y487,'DO NOT USE_School Picklist'!$K$3:$K$6,1,FALSE))),"Please select a value from the drop-down menu",IF('DO NOT USE_Case Formulas'!A487,"OK",NA()))</f>
        <v>#N/A</v>
      </c>
      <c r="Z487" s="40" t="e">
        <f>IF(AND('DO NOT USE_Case Formulas'!A487,ISBLANK('Captura de datos CASO'!Z487)),"Has this person had symptoms? is required",IF(AND(NOT(ISBLANK('Captura de datos CASO'!Z487)),ISNA(VLOOKUP('Captura de datos CASO'!Z487,'DO NOT USE_School Picklist'!$D$3:$D$5,1,FALSE))),"Please select a value from the drop-down menu",IF(NOT(ISBLANK('Captura de datos CASO'!Z487)),"OK",NA())))</f>
        <v>#N/A</v>
      </c>
      <c r="AA487" s="40" t="e">
        <f>IF(AND('Captura de datos CASO'!Z487='DO NOT USE_School Picklist'!$D$3,ISBLANK('Captura de datos CASO'!AA487)),"Symptom Onset Date is required if Ever Symptomatic is Yes",IF('DO NOT USE_Case Formulas'!A487,"OK",NA()))</f>
        <v>#N/A</v>
      </c>
      <c r="AB487" s="40"/>
      <c r="AC487" s="40" t="e">
        <f ca="1">IF(AND('DO NOT USE_Case Formulas'!A487,ISBLANK('Captura de datos CASO'!AC487)),"Lab Result Test Date is required",IF('Captura de datos CASO'!AC487&gt;'DO NOT USE_School Picklist'!$C$3,"Test Date cannot be a future date",IF(NOT(ISBLANK('Captura de datos CASO'!AC487)),"OK",NA())))</f>
        <v>#N/A</v>
      </c>
      <c r="AD487" s="40" t="e">
        <f>IF(AND(NOT(ISBLANK('Captura de datos CASO'!AD487)),ISNA(VLOOKUP('Captura de datos CASO'!AD487,'DO NOT USE_School Picklist'!$R$3:$R$7,1,FALSE))),"Please select a value from the drop-down menu",IF('DO NOT USE_Case Formulas'!A487,"OK",NA()))</f>
        <v>#N/A</v>
      </c>
      <c r="AE487" s="40" t="e">
        <f>IF(AND('DO NOT USE_Case Formulas'!A487,ISBLANK('Captura de datos CASO'!AB487)),"Lab Result Test Result is required",IF(AND(NOT(ISBLANK('Captura de datos CASO'!AB487)),ISNA(VLOOKUP('Captura de datos CASO'!AB487,'DO NOT USE_School Picklist'!$Q$3:$Q$8,1,FALSE))),"Please select a value from the drop-down menu",IF('DO NOT USE_Case Formulas'!A487,"OK",NA())))</f>
        <v>#N/A</v>
      </c>
    </row>
    <row r="488" spans="1:31" x14ac:dyDescent="0.3">
      <c r="A488" s="39" t="e">
        <f>IF('DO NOT USE_Case Formulas'!A488,IF('DO NOT USE_Case Formulas'!B488,"Not all required fields are completed","OK"),NA())</f>
        <v>#N/A</v>
      </c>
      <c r="B488" s="40" t="e">
        <f>IF(AND('DO NOT USE_Case Formulas'!A488,ISBLANK('Captura de datos CASO'!B488)),"First Name is required",IF(NOT(ISBLANK('Captura de datos CASO'!B488)),"OK",NA()))</f>
        <v>#N/A</v>
      </c>
      <c r="C488" s="40" t="e">
        <f>IF(AND('DO NOT USE_Case Formulas'!A488,ISBLANK('Captura de datos CASO'!C488)),"Last Name is required",IF(NOT(ISBLANK('Captura de datos CASO'!C488)),"OK",NA()))</f>
        <v>#N/A</v>
      </c>
      <c r="D488" s="40" t="e">
        <f>IF(AND('DO NOT USE_Case Formulas'!A488,ISBLANK('Captura de datos CASO'!D488)),"Birthdate is required",IF(NOT(ISBLANK('Captura de datos CASO'!D488)),"OK",NA()))</f>
        <v>#N/A</v>
      </c>
      <c r="E488" s="40" t="e">
        <f>IF(AND('DO NOT USE_Case Formulas'!A488,ISBLANK('Captura de datos CASO'!E488)),"Mobile Phone is required",IF(NOT(ISBLANK('Captura de datos CASO'!E488)),IF(AND(ISNUMBER(VALUE('Captura de datos CASO'!E488)),LEFT('Captura de datos CASO'!E488,1)&lt;&gt;"1",LEN('Captura de datos CASO'!E488)=10),"OK","Phone number must be valid format"),NA()))</f>
        <v>#N/A</v>
      </c>
      <c r="F488" s="40" t="e">
        <f>IF(LEN('Captura de datos CASO'!F488)&gt;255,"Home Street Address must be less than 255 characters",IF('DO NOT USE_Case Formulas'!A488,"OK",NA()))</f>
        <v>#N/A</v>
      </c>
      <c r="G488" s="40" t="e">
        <f>IF(LEN('Captura de datos CASO'!G488)&gt;40,"City must be less than 40 characters",IF('DO NOT USE_Case Formulas'!A488,"OK",NA()))</f>
        <v>#N/A</v>
      </c>
      <c r="H488" s="40" t="e">
        <f>IF(AND(NOT(ISBLANK('Captura de datos CASO'!H488)),ISNA(VLOOKUP('Captura de datos CASO'!H488,'DO NOT USE_School Picklist'!$P$3:$P$52,1,FALSE))),"Please select a value from the drop-down menu",IF('DO NOT USE_Case Formulas'!A488,"OK",NA()))</f>
        <v>#N/A</v>
      </c>
      <c r="I488" s="40" t="e">
        <f>IF(AND('DO NOT USE_Case Formulas'!A488,ISBLANK('Captura de datos CASO'!I488)),"Zip is required",IF(ISBLANK('Captura de datos CASO'!I488),NA(),"OK"))</f>
        <v>#N/A</v>
      </c>
      <c r="J488" s="40" t="e">
        <f>IF(AND('DO NOT USE_Case Formulas'!A488,ISBLANK('Captura de datos CASO'!J488)),"Student or Staff? is required",IF(ISBLANK('Captura de datos CASO'!J488),NA(),IF(ISNA(VLOOKUP('Captura de datos CASO'!J488,'DO NOT USE_School Picklist'!$B$3:$B$6,1,FALSE)),"Please select a value from the drop-down menu","OK")))</f>
        <v>#N/A</v>
      </c>
      <c r="K488" s="40" t="e">
        <f>IF(AND('Captura de datos CASO'!J488='DO NOT USE_School Picklist'!$B$4,ISBLANK('Captura de datos CASO'!K488)),"Occupation/Job Title is required if Student or Staff? is Yes, staff/faculty or volunteer",IF('DO NOT USE_Case Formulas'!A488,"OK",NA()))</f>
        <v>#N/A</v>
      </c>
      <c r="L488" s="40" t="e">
        <f ca="1">IF('Captura de datos CASO'!L488&gt;'DO NOT USE_School Picklist'!$C$3,"Date last on school campus/facility cannot be a future date",IF('DO NOT USE_Case Formulas'!A488,IF(ISBLANK('Captura de datos CASO'!L488),"Date last on school campus/facility is required","OK"),NA()))</f>
        <v>#N/A</v>
      </c>
      <c r="M488" s="40" t="e">
        <f>IF(AND('DO NOT USE_Case Formulas'!A488,ISBLANK('Captura de datos CASO'!M488)),"Specific Place in the Location is required",IF(ISBLANK('Captura de datos CASO'!M488),NA(),"OK"))</f>
        <v>#N/A</v>
      </c>
      <c r="N488" s="40" t="e">
        <f>IF(LEN('Captura de datos CASO'!N488)&gt;50,"Parent/Guardian Name must be less than 50 characters",IF('DO NOT USE_Case Formulas'!A488,"OK",NA()))</f>
        <v>#N/A</v>
      </c>
      <c r="O488" s="40" t="e">
        <f>IF(NOT(ISBLANK('Captura de datos CASO'!O488)),IF(AND(ISNUMBER('Captura de datos CASO'!O488),LEFT('Captura de datos CASO'!O488,1)&lt;&gt;"1",LEN('Captura de datos CASO'!O488)=10),"OK","Phone number must be valid format"),IF('DO NOT USE_Case Formulas'!A488,"OK",NA()))</f>
        <v>#N/A</v>
      </c>
      <c r="P488" s="53" t="e">
        <f>IF(AND(NOT(ISBLANK('Captura de datos CASO'!P488)),ISNA(VLOOKUP('Captura de datos CASO'!P488,'DO NOT USE_School Picklist'!$I$3:$I$5,1,FALSE))),"Please select a value from the drop-down menu",IF('DO NOT USE_Case Formulas'!A488,"OK",NA()))</f>
        <v>#N/A</v>
      </c>
      <c r="Q488" s="40" t="e">
        <f>IF(AND(NOT(ISBLANK('Captura de datos CASO'!Q488)),ISNA(VLOOKUP('Captura de datos CASO'!Q488,'DO NOT USE_School Picklist'!$E$3:$E$10,1,FALSE))),"Please select a value from the drop-down menu",IF('DO NOT USE_Case Formulas'!A488,"OK",NA()))</f>
        <v>#N/A</v>
      </c>
      <c r="R488" s="53" t="e">
        <f>IF(AND(NOT(ISBLANK('Captura de datos CASO'!R488)),ISNA(VLOOKUP('Captura de datos CASO'!R488,'DO NOT USE_School Picklist'!$W$3:$W$9,1,FALSE))),"Please select a value from the drop-down menu",IF('DO NOT USE_Case Formulas'!A488,"OK",NA()))</f>
        <v>#N/A</v>
      </c>
      <c r="S488" s="53" t="e">
        <f>IF(AND(NOT(ISBLANK('Captura de datos CASO'!S488)),ISNA(VLOOKUP('Captura de datos CASO'!S488,'DO NOT USE_School Picklist'!$W$3:$W$9,1,FALSE))),"Please select a value from the drop-down menu",IF('DO NOT USE_Case Formulas'!A488,"OK",NA()))</f>
        <v>#N/A</v>
      </c>
      <c r="T488" s="40" t="e">
        <f>IF(AND(NOT(ISBLANK('Captura de datos CASO'!T488)),ISNA(VLOOKUP('Captura de datos CASO'!T488,'DO NOT USE_School Picklist'!$F$3:$F$16,1,FALSE))),"Please select a value from the drop-down menu",IF('DO NOT USE_Case Formulas'!A488,"OK",NA()))</f>
        <v>#N/A</v>
      </c>
      <c r="U488" s="40" t="e">
        <f>IF(LEN('Captura de datos CASO'!U488)&gt;100,"Classroom(s) must be less than 100 characters",IF('DO NOT USE_Case Formulas'!A488,"OK",NA()))</f>
        <v>#N/A</v>
      </c>
      <c r="V488" s="40" t="e">
        <f>IF(AND(NOT(ISBLANK('Captura de datos CASO'!V488)),ISNA(VLOOKUP('Captura de datos CASO'!V488,'DO NOT USE_School Picklist'!$S$3:$S$12,1,FALSE))),"Please select a value from the drop-down menu",IF('DO NOT USE_Case Formulas'!A488,"OK",NA()))</f>
        <v>#N/A</v>
      </c>
      <c r="W488" s="40" t="e">
        <f>IF(AND(NOT(ISBLANK('Captura de datos CASO'!W488)),ISNA(VLOOKUP('Captura de datos CASO'!W488,'DO NOT USE_School Picklist'!$S$3:$S$12,1,FALSE))),"Please select a value from the drop-down menu",IF('DO NOT USE_Case Formulas'!A488,"OK",NA()))</f>
        <v>#N/A</v>
      </c>
      <c r="X488" s="40" t="e">
        <f>IF(LEN('Captura de datos CASO'!X488)&gt;80,"Name of Education Group must be less than 80 characters",IF('DO NOT USE_Case Formulas'!A488,"OK",NA()))</f>
        <v>#N/A</v>
      </c>
      <c r="Y488" s="40" t="e">
        <f>IF(AND(NOT(ISBLANK('Captura de datos CASO'!Y488)),ISNA(VLOOKUP('Captura de datos CASO'!Y488,'DO NOT USE_School Picklist'!$K$3:$K$6,1,FALSE))),"Please select a value from the drop-down menu",IF('DO NOT USE_Case Formulas'!A488,"OK",NA()))</f>
        <v>#N/A</v>
      </c>
      <c r="Z488" s="40" t="e">
        <f>IF(AND('DO NOT USE_Case Formulas'!A488,ISBLANK('Captura de datos CASO'!Z488)),"Has this person had symptoms? is required",IF(AND(NOT(ISBLANK('Captura de datos CASO'!Z488)),ISNA(VLOOKUP('Captura de datos CASO'!Z488,'DO NOT USE_School Picklist'!$D$3:$D$5,1,FALSE))),"Please select a value from the drop-down menu",IF(NOT(ISBLANK('Captura de datos CASO'!Z488)),"OK",NA())))</f>
        <v>#N/A</v>
      </c>
      <c r="AA488" s="40" t="e">
        <f>IF(AND('Captura de datos CASO'!Z488='DO NOT USE_School Picklist'!$D$3,ISBLANK('Captura de datos CASO'!AA488)),"Symptom Onset Date is required if Ever Symptomatic is Yes",IF('DO NOT USE_Case Formulas'!A488,"OK",NA()))</f>
        <v>#N/A</v>
      </c>
      <c r="AB488" s="40"/>
      <c r="AC488" s="40" t="e">
        <f ca="1">IF(AND('DO NOT USE_Case Formulas'!A488,ISBLANK('Captura de datos CASO'!AC488)),"Lab Result Test Date is required",IF('Captura de datos CASO'!AC488&gt;'DO NOT USE_School Picklist'!$C$3,"Test Date cannot be a future date",IF(NOT(ISBLANK('Captura de datos CASO'!AC488)),"OK",NA())))</f>
        <v>#N/A</v>
      </c>
      <c r="AD488" s="40" t="e">
        <f>IF(AND(NOT(ISBLANK('Captura de datos CASO'!AD488)),ISNA(VLOOKUP('Captura de datos CASO'!AD488,'DO NOT USE_School Picklist'!$R$3:$R$7,1,FALSE))),"Please select a value from the drop-down menu",IF('DO NOT USE_Case Formulas'!A488,"OK",NA()))</f>
        <v>#N/A</v>
      </c>
      <c r="AE488" s="40" t="e">
        <f>IF(AND('DO NOT USE_Case Formulas'!A488,ISBLANK('Captura de datos CASO'!AB488)),"Lab Result Test Result is required",IF(AND(NOT(ISBLANK('Captura de datos CASO'!AB488)),ISNA(VLOOKUP('Captura de datos CASO'!AB488,'DO NOT USE_School Picklist'!$Q$3:$Q$8,1,FALSE))),"Please select a value from the drop-down menu",IF('DO NOT USE_Case Formulas'!A488,"OK",NA())))</f>
        <v>#N/A</v>
      </c>
    </row>
    <row r="489" spans="1:31" x14ac:dyDescent="0.3">
      <c r="A489" s="39" t="e">
        <f>IF('DO NOT USE_Case Formulas'!A489,IF('DO NOT USE_Case Formulas'!B489,"Not all required fields are completed","OK"),NA())</f>
        <v>#N/A</v>
      </c>
      <c r="B489" s="40" t="e">
        <f>IF(AND('DO NOT USE_Case Formulas'!A489,ISBLANK('Captura de datos CASO'!B489)),"First Name is required",IF(NOT(ISBLANK('Captura de datos CASO'!B489)),"OK",NA()))</f>
        <v>#N/A</v>
      </c>
      <c r="C489" s="40" t="e">
        <f>IF(AND('DO NOT USE_Case Formulas'!A489,ISBLANK('Captura de datos CASO'!C489)),"Last Name is required",IF(NOT(ISBLANK('Captura de datos CASO'!C489)),"OK",NA()))</f>
        <v>#N/A</v>
      </c>
      <c r="D489" s="40" t="e">
        <f>IF(AND('DO NOT USE_Case Formulas'!A489,ISBLANK('Captura de datos CASO'!D489)),"Birthdate is required",IF(NOT(ISBLANK('Captura de datos CASO'!D489)),"OK",NA()))</f>
        <v>#N/A</v>
      </c>
      <c r="E489" s="40" t="e">
        <f>IF(AND('DO NOT USE_Case Formulas'!A489,ISBLANK('Captura de datos CASO'!E489)),"Mobile Phone is required",IF(NOT(ISBLANK('Captura de datos CASO'!E489)),IF(AND(ISNUMBER(VALUE('Captura de datos CASO'!E489)),LEFT('Captura de datos CASO'!E489,1)&lt;&gt;"1",LEN('Captura de datos CASO'!E489)=10),"OK","Phone number must be valid format"),NA()))</f>
        <v>#N/A</v>
      </c>
      <c r="F489" s="40" t="e">
        <f>IF(LEN('Captura de datos CASO'!F489)&gt;255,"Home Street Address must be less than 255 characters",IF('DO NOT USE_Case Formulas'!A489,"OK",NA()))</f>
        <v>#N/A</v>
      </c>
      <c r="G489" s="40" t="e">
        <f>IF(LEN('Captura de datos CASO'!G489)&gt;40,"City must be less than 40 characters",IF('DO NOT USE_Case Formulas'!A489,"OK",NA()))</f>
        <v>#N/A</v>
      </c>
      <c r="H489" s="40" t="e">
        <f>IF(AND(NOT(ISBLANK('Captura de datos CASO'!H489)),ISNA(VLOOKUP('Captura de datos CASO'!H489,'DO NOT USE_School Picklist'!$P$3:$P$52,1,FALSE))),"Please select a value from the drop-down menu",IF('DO NOT USE_Case Formulas'!A489,"OK",NA()))</f>
        <v>#N/A</v>
      </c>
      <c r="I489" s="40" t="e">
        <f>IF(AND('DO NOT USE_Case Formulas'!A489,ISBLANK('Captura de datos CASO'!I489)),"Zip is required",IF(ISBLANK('Captura de datos CASO'!I489),NA(),"OK"))</f>
        <v>#N/A</v>
      </c>
      <c r="J489" s="40" t="e">
        <f>IF(AND('DO NOT USE_Case Formulas'!A489,ISBLANK('Captura de datos CASO'!J489)),"Student or Staff? is required",IF(ISBLANK('Captura de datos CASO'!J489),NA(),IF(ISNA(VLOOKUP('Captura de datos CASO'!J489,'DO NOT USE_School Picklist'!$B$3:$B$6,1,FALSE)),"Please select a value from the drop-down menu","OK")))</f>
        <v>#N/A</v>
      </c>
      <c r="K489" s="40" t="e">
        <f>IF(AND('Captura de datos CASO'!J489='DO NOT USE_School Picklist'!$B$4,ISBLANK('Captura de datos CASO'!K489)),"Occupation/Job Title is required if Student or Staff? is Yes, staff/faculty or volunteer",IF('DO NOT USE_Case Formulas'!A489,"OK",NA()))</f>
        <v>#N/A</v>
      </c>
      <c r="L489" s="40" t="e">
        <f ca="1">IF('Captura de datos CASO'!L489&gt;'DO NOT USE_School Picklist'!$C$3,"Date last on school campus/facility cannot be a future date",IF('DO NOT USE_Case Formulas'!A489,IF(ISBLANK('Captura de datos CASO'!L489),"Date last on school campus/facility is required","OK"),NA()))</f>
        <v>#N/A</v>
      </c>
      <c r="M489" s="40" t="e">
        <f>IF(AND('DO NOT USE_Case Formulas'!A489,ISBLANK('Captura de datos CASO'!M489)),"Specific Place in the Location is required",IF(ISBLANK('Captura de datos CASO'!M489),NA(),"OK"))</f>
        <v>#N/A</v>
      </c>
      <c r="N489" s="40" t="e">
        <f>IF(LEN('Captura de datos CASO'!N489)&gt;50,"Parent/Guardian Name must be less than 50 characters",IF('DO NOT USE_Case Formulas'!A489,"OK",NA()))</f>
        <v>#N/A</v>
      </c>
      <c r="O489" s="40" t="e">
        <f>IF(NOT(ISBLANK('Captura de datos CASO'!O489)),IF(AND(ISNUMBER('Captura de datos CASO'!O489),LEFT('Captura de datos CASO'!O489,1)&lt;&gt;"1",LEN('Captura de datos CASO'!O489)=10),"OK","Phone number must be valid format"),IF('DO NOT USE_Case Formulas'!A489,"OK",NA()))</f>
        <v>#N/A</v>
      </c>
      <c r="P489" s="53" t="e">
        <f>IF(AND(NOT(ISBLANK('Captura de datos CASO'!P489)),ISNA(VLOOKUP('Captura de datos CASO'!P489,'DO NOT USE_School Picklist'!$I$3:$I$5,1,FALSE))),"Please select a value from the drop-down menu",IF('DO NOT USE_Case Formulas'!A489,"OK",NA()))</f>
        <v>#N/A</v>
      </c>
      <c r="Q489" s="40" t="e">
        <f>IF(AND(NOT(ISBLANK('Captura de datos CASO'!Q489)),ISNA(VLOOKUP('Captura de datos CASO'!Q489,'DO NOT USE_School Picklist'!$E$3:$E$10,1,FALSE))),"Please select a value from the drop-down menu",IF('DO NOT USE_Case Formulas'!A489,"OK",NA()))</f>
        <v>#N/A</v>
      </c>
      <c r="R489" s="53" t="e">
        <f>IF(AND(NOT(ISBLANK('Captura de datos CASO'!R489)),ISNA(VLOOKUP('Captura de datos CASO'!R489,'DO NOT USE_School Picklist'!$W$3:$W$9,1,FALSE))),"Please select a value from the drop-down menu",IF('DO NOT USE_Case Formulas'!A489,"OK",NA()))</f>
        <v>#N/A</v>
      </c>
      <c r="S489" s="53" t="e">
        <f>IF(AND(NOT(ISBLANK('Captura de datos CASO'!S489)),ISNA(VLOOKUP('Captura de datos CASO'!S489,'DO NOT USE_School Picklist'!$W$3:$W$9,1,FALSE))),"Please select a value from the drop-down menu",IF('DO NOT USE_Case Formulas'!A489,"OK",NA()))</f>
        <v>#N/A</v>
      </c>
      <c r="T489" s="40" t="e">
        <f>IF(AND(NOT(ISBLANK('Captura de datos CASO'!T489)),ISNA(VLOOKUP('Captura de datos CASO'!T489,'DO NOT USE_School Picklist'!$F$3:$F$16,1,FALSE))),"Please select a value from the drop-down menu",IF('DO NOT USE_Case Formulas'!A489,"OK",NA()))</f>
        <v>#N/A</v>
      </c>
      <c r="U489" s="40" t="e">
        <f>IF(LEN('Captura de datos CASO'!U489)&gt;100,"Classroom(s) must be less than 100 characters",IF('DO NOT USE_Case Formulas'!A489,"OK",NA()))</f>
        <v>#N/A</v>
      </c>
      <c r="V489" s="40" t="e">
        <f>IF(AND(NOT(ISBLANK('Captura de datos CASO'!V489)),ISNA(VLOOKUP('Captura de datos CASO'!V489,'DO NOT USE_School Picklist'!$S$3:$S$12,1,FALSE))),"Please select a value from the drop-down menu",IF('DO NOT USE_Case Formulas'!A489,"OK",NA()))</f>
        <v>#N/A</v>
      </c>
      <c r="W489" s="40" t="e">
        <f>IF(AND(NOT(ISBLANK('Captura de datos CASO'!W489)),ISNA(VLOOKUP('Captura de datos CASO'!W489,'DO NOT USE_School Picklist'!$S$3:$S$12,1,FALSE))),"Please select a value from the drop-down menu",IF('DO NOT USE_Case Formulas'!A489,"OK",NA()))</f>
        <v>#N/A</v>
      </c>
      <c r="X489" s="40" t="e">
        <f>IF(LEN('Captura de datos CASO'!X489)&gt;80,"Name of Education Group must be less than 80 characters",IF('DO NOT USE_Case Formulas'!A489,"OK",NA()))</f>
        <v>#N/A</v>
      </c>
      <c r="Y489" s="40" t="e">
        <f>IF(AND(NOT(ISBLANK('Captura de datos CASO'!Y489)),ISNA(VLOOKUP('Captura de datos CASO'!Y489,'DO NOT USE_School Picklist'!$K$3:$K$6,1,FALSE))),"Please select a value from the drop-down menu",IF('DO NOT USE_Case Formulas'!A489,"OK",NA()))</f>
        <v>#N/A</v>
      </c>
      <c r="Z489" s="40" t="e">
        <f>IF(AND('DO NOT USE_Case Formulas'!A489,ISBLANK('Captura de datos CASO'!Z489)),"Has this person had symptoms? is required",IF(AND(NOT(ISBLANK('Captura de datos CASO'!Z489)),ISNA(VLOOKUP('Captura de datos CASO'!Z489,'DO NOT USE_School Picklist'!$D$3:$D$5,1,FALSE))),"Please select a value from the drop-down menu",IF(NOT(ISBLANK('Captura de datos CASO'!Z489)),"OK",NA())))</f>
        <v>#N/A</v>
      </c>
      <c r="AA489" s="40" t="e">
        <f>IF(AND('Captura de datos CASO'!Z489='DO NOT USE_School Picklist'!$D$3,ISBLANK('Captura de datos CASO'!AA489)),"Symptom Onset Date is required if Ever Symptomatic is Yes",IF('DO NOT USE_Case Formulas'!A489,"OK",NA()))</f>
        <v>#N/A</v>
      </c>
      <c r="AB489" s="40"/>
      <c r="AC489" s="40" t="e">
        <f ca="1">IF(AND('DO NOT USE_Case Formulas'!A489,ISBLANK('Captura de datos CASO'!AC489)),"Lab Result Test Date is required",IF('Captura de datos CASO'!AC489&gt;'DO NOT USE_School Picklist'!$C$3,"Test Date cannot be a future date",IF(NOT(ISBLANK('Captura de datos CASO'!AC489)),"OK",NA())))</f>
        <v>#N/A</v>
      </c>
      <c r="AD489" s="40" t="e">
        <f>IF(AND(NOT(ISBLANK('Captura de datos CASO'!AD489)),ISNA(VLOOKUP('Captura de datos CASO'!AD489,'DO NOT USE_School Picklist'!$R$3:$R$7,1,FALSE))),"Please select a value from the drop-down menu",IF('DO NOT USE_Case Formulas'!A489,"OK",NA()))</f>
        <v>#N/A</v>
      </c>
      <c r="AE489" s="40" t="e">
        <f>IF(AND('DO NOT USE_Case Formulas'!A489,ISBLANK('Captura de datos CASO'!AB489)),"Lab Result Test Result is required",IF(AND(NOT(ISBLANK('Captura de datos CASO'!AB489)),ISNA(VLOOKUP('Captura de datos CASO'!AB489,'DO NOT USE_School Picklist'!$Q$3:$Q$8,1,FALSE))),"Please select a value from the drop-down menu",IF('DO NOT USE_Case Formulas'!A489,"OK",NA())))</f>
        <v>#N/A</v>
      </c>
    </row>
    <row r="490" spans="1:31" x14ac:dyDescent="0.3">
      <c r="A490" s="39" t="e">
        <f>IF('DO NOT USE_Case Formulas'!A490,IF('DO NOT USE_Case Formulas'!B490,"Not all required fields are completed","OK"),NA())</f>
        <v>#N/A</v>
      </c>
      <c r="B490" s="40" t="e">
        <f>IF(AND('DO NOT USE_Case Formulas'!A490,ISBLANK('Captura de datos CASO'!B490)),"First Name is required",IF(NOT(ISBLANK('Captura de datos CASO'!B490)),"OK",NA()))</f>
        <v>#N/A</v>
      </c>
      <c r="C490" s="40" t="e">
        <f>IF(AND('DO NOT USE_Case Formulas'!A490,ISBLANK('Captura de datos CASO'!C490)),"Last Name is required",IF(NOT(ISBLANK('Captura de datos CASO'!C490)),"OK",NA()))</f>
        <v>#N/A</v>
      </c>
      <c r="D490" s="40" t="e">
        <f>IF(AND('DO NOT USE_Case Formulas'!A490,ISBLANK('Captura de datos CASO'!D490)),"Birthdate is required",IF(NOT(ISBLANK('Captura de datos CASO'!D490)),"OK",NA()))</f>
        <v>#N/A</v>
      </c>
      <c r="E490" s="40" t="e">
        <f>IF(AND('DO NOT USE_Case Formulas'!A490,ISBLANK('Captura de datos CASO'!E490)),"Mobile Phone is required",IF(NOT(ISBLANK('Captura de datos CASO'!E490)),IF(AND(ISNUMBER(VALUE('Captura de datos CASO'!E490)),LEFT('Captura de datos CASO'!E490,1)&lt;&gt;"1",LEN('Captura de datos CASO'!E490)=10),"OK","Phone number must be valid format"),NA()))</f>
        <v>#N/A</v>
      </c>
      <c r="F490" s="40" t="e">
        <f>IF(LEN('Captura de datos CASO'!F490)&gt;255,"Home Street Address must be less than 255 characters",IF('DO NOT USE_Case Formulas'!A490,"OK",NA()))</f>
        <v>#N/A</v>
      </c>
      <c r="G490" s="40" t="e">
        <f>IF(LEN('Captura de datos CASO'!G490)&gt;40,"City must be less than 40 characters",IF('DO NOT USE_Case Formulas'!A490,"OK",NA()))</f>
        <v>#N/A</v>
      </c>
      <c r="H490" s="40" t="e">
        <f>IF(AND(NOT(ISBLANK('Captura de datos CASO'!H490)),ISNA(VLOOKUP('Captura de datos CASO'!H490,'DO NOT USE_School Picklist'!$P$3:$P$52,1,FALSE))),"Please select a value from the drop-down menu",IF('DO NOT USE_Case Formulas'!A490,"OK",NA()))</f>
        <v>#N/A</v>
      </c>
      <c r="I490" s="40" t="e">
        <f>IF(AND('DO NOT USE_Case Formulas'!A490,ISBLANK('Captura de datos CASO'!I490)),"Zip is required",IF(ISBLANK('Captura de datos CASO'!I490),NA(),"OK"))</f>
        <v>#N/A</v>
      </c>
      <c r="J490" s="40" t="e">
        <f>IF(AND('DO NOT USE_Case Formulas'!A490,ISBLANK('Captura de datos CASO'!J490)),"Student or Staff? is required",IF(ISBLANK('Captura de datos CASO'!J490),NA(),IF(ISNA(VLOOKUP('Captura de datos CASO'!J490,'DO NOT USE_School Picklist'!$B$3:$B$6,1,FALSE)),"Please select a value from the drop-down menu","OK")))</f>
        <v>#N/A</v>
      </c>
      <c r="K490" s="40" t="e">
        <f>IF(AND('Captura de datos CASO'!J490='DO NOT USE_School Picklist'!$B$4,ISBLANK('Captura de datos CASO'!K490)),"Occupation/Job Title is required if Student or Staff? is Yes, staff/faculty or volunteer",IF('DO NOT USE_Case Formulas'!A490,"OK",NA()))</f>
        <v>#N/A</v>
      </c>
      <c r="L490" s="40" t="e">
        <f ca="1">IF('Captura de datos CASO'!L490&gt;'DO NOT USE_School Picklist'!$C$3,"Date last on school campus/facility cannot be a future date",IF('DO NOT USE_Case Formulas'!A490,IF(ISBLANK('Captura de datos CASO'!L490),"Date last on school campus/facility is required","OK"),NA()))</f>
        <v>#N/A</v>
      </c>
      <c r="M490" s="40" t="e">
        <f>IF(AND('DO NOT USE_Case Formulas'!A490,ISBLANK('Captura de datos CASO'!M490)),"Specific Place in the Location is required",IF(ISBLANK('Captura de datos CASO'!M490),NA(),"OK"))</f>
        <v>#N/A</v>
      </c>
      <c r="N490" s="40" t="e">
        <f>IF(LEN('Captura de datos CASO'!N490)&gt;50,"Parent/Guardian Name must be less than 50 characters",IF('DO NOT USE_Case Formulas'!A490,"OK",NA()))</f>
        <v>#N/A</v>
      </c>
      <c r="O490" s="40" t="e">
        <f>IF(NOT(ISBLANK('Captura de datos CASO'!O490)),IF(AND(ISNUMBER('Captura de datos CASO'!O490),LEFT('Captura de datos CASO'!O490,1)&lt;&gt;"1",LEN('Captura de datos CASO'!O490)=10),"OK","Phone number must be valid format"),IF('DO NOT USE_Case Formulas'!A490,"OK",NA()))</f>
        <v>#N/A</v>
      </c>
      <c r="P490" s="53" t="e">
        <f>IF(AND(NOT(ISBLANK('Captura de datos CASO'!P490)),ISNA(VLOOKUP('Captura de datos CASO'!P490,'DO NOT USE_School Picklist'!$I$3:$I$5,1,FALSE))),"Please select a value from the drop-down menu",IF('DO NOT USE_Case Formulas'!A490,"OK",NA()))</f>
        <v>#N/A</v>
      </c>
      <c r="Q490" s="40" t="e">
        <f>IF(AND(NOT(ISBLANK('Captura de datos CASO'!Q490)),ISNA(VLOOKUP('Captura de datos CASO'!Q490,'DO NOT USE_School Picklist'!$E$3:$E$10,1,FALSE))),"Please select a value from the drop-down menu",IF('DO NOT USE_Case Formulas'!A490,"OK",NA()))</f>
        <v>#N/A</v>
      </c>
      <c r="R490" s="53" t="e">
        <f>IF(AND(NOT(ISBLANK('Captura de datos CASO'!R490)),ISNA(VLOOKUP('Captura de datos CASO'!R490,'DO NOT USE_School Picklist'!$W$3:$W$9,1,FALSE))),"Please select a value from the drop-down menu",IF('DO NOT USE_Case Formulas'!A490,"OK",NA()))</f>
        <v>#N/A</v>
      </c>
      <c r="S490" s="53" t="e">
        <f>IF(AND(NOT(ISBLANK('Captura de datos CASO'!S490)),ISNA(VLOOKUP('Captura de datos CASO'!S490,'DO NOT USE_School Picklist'!$W$3:$W$9,1,FALSE))),"Please select a value from the drop-down menu",IF('DO NOT USE_Case Formulas'!A490,"OK",NA()))</f>
        <v>#N/A</v>
      </c>
      <c r="T490" s="40" t="e">
        <f>IF(AND(NOT(ISBLANK('Captura de datos CASO'!T490)),ISNA(VLOOKUP('Captura de datos CASO'!T490,'DO NOT USE_School Picklist'!$F$3:$F$16,1,FALSE))),"Please select a value from the drop-down menu",IF('DO NOT USE_Case Formulas'!A490,"OK",NA()))</f>
        <v>#N/A</v>
      </c>
      <c r="U490" s="40" t="e">
        <f>IF(LEN('Captura de datos CASO'!U490)&gt;100,"Classroom(s) must be less than 100 characters",IF('DO NOT USE_Case Formulas'!A490,"OK",NA()))</f>
        <v>#N/A</v>
      </c>
      <c r="V490" s="40" t="e">
        <f>IF(AND(NOT(ISBLANK('Captura de datos CASO'!V490)),ISNA(VLOOKUP('Captura de datos CASO'!V490,'DO NOT USE_School Picklist'!$S$3:$S$12,1,FALSE))),"Please select a value from the drop-down menu",IF('DO NOT USE_Case Formulas'!A490,"OK",NA()))</f>
        <v>#N/A</v>
      </c>
      <c r="W490" s="40" t="e">
        <f>IF(AND(NOT(ISBLANK('Captura de datos CASO'!W490)),ISNA(VLOOKUP('Captura de datos CASO'!W490,'DO NOT USE_School Picklist'!$S$3:$S$12,1,FALSE))),"Please select a value from the drop-down menu",IF('DO NOT USE_Case Formulas'!A490,"OK",NA()))</f>
        <v>#N/A</v>
      </c>
      <c r="X490" s="40" t="e">
        <f>IF(LEN('Captura de datos CASO'!X490)&gt;80,"Name of Education Group must be less than 80 characters",IF('DO NOT USE_Case Formulas'!A490,"OK",NA()))</f>
        <v>#N/A</v>
      </c>
      <c r="Y490" s="40" t="e">
        <f>IF(AND(NOT(ISBLANK('Captura de datos CASO'!Y490)),ISNA(VLOOKUP('Captura de datos CASO'!Y490,'DO NOT USE_School Picklist'!$K$3:$K$6,1,FALSE))),"Please select a value from the drop-down menu",IF('DO NOT USE_Case Formulas'!A490,"OK",NA()))</f>
        <v>#N/A</v>
      </c>
      <c r="Z490" s="40" t="e">
        <f>IF(AND('DO NOT USE_Case Formulas'!A490,ISBLANK('Captura de datos CASO'!Z490)),"Has this person had symptoms? is required",IF(AND(NOT(ISBLANK('Captura de datos CASO'!Z490)),ISNA(VLOOKUP('Captura de datos CASO'!Z490,'DO NOT USE_School Picklist'!$D$3:$D$5,1,FALSE))),"Please select a value from the drop-down menu",IF(NOT(ISBLANK('Captura de datos CASO'!Z490)),"OK",NA())))</f>
        <v>#N/A</v>
      </c>
      <c r="AA490" s="40" t="e">
        <f>IF(AND('Captura de datos CASO'!Z490='DO NOT USE_School Picklist'!$D$3,ISBLANK('Captura de datos CASO'!AA490)),"Symptom Onset Date is required if Ever Symptomatic is Yes",IF('DO NOT USE_Case Formulas'!A490,"OK",NA()))</f>
        <v>#N/A</v>
      </c>
      <c r="AB490" s="40"/>
      <c r="AC490" s="40" t="e">
        <f ca="1">IF(AND('DO NOT USE_Case Formulas'!A490,ISBLANK('Captura de datos CASO'!AC490)),"Lab Result Test Date is required",IF('Captura de datos CASO'!AC490&gt;'DO NOT USE_School Picklist'!$C$3,"Test Date cannot be a future date",IF(NOT(ISBLANK('Captura de datos CASO'!AC490)),"OK",NA())))</f>
        <v>#N/A</v>
      </c>
      <c r="AD490" s="40" t="e">
        <f>IF(AND(NOT(ISBLANK('Captura de datos CASO'!AD490)),ISNA(VLOOKUP('Captura de datos CASO'!AD490,'DO NOT USE_School Picklist'!$R$3:$R$7,1,FALSE))),"Please select a value from the drop-down menu",IF('DO NOT USE_Case Formulas'!A490,"OK",NA()))</f>
        <v>#N/A</v>
      </c>
      <c r="AE490" s="40" t="e">
        <f>IF(AND('DO NOT USE_Case Formulas'!A490,ISBLANK('Captura de datos CASO'!AB490)),"Lab Result Test Result is required",IF(AND(NOT(ISBLANK('Captura de datos CASO'!AB490)),ISNA(VLOOKUP('Captura de datos CASO'!AB490,'DO NOT USE_School Picklist'!$Q$3:$Q$8,1,FALSE))),"Please select a value from the drop-down menu",IF('DO NOT USE_Case Formulas'!A490,"OK",NA())))</f>
        <v>#N/A</v>
      </c>
    </row>
    <row r="491" spans="1:31" x14ac:dyDescent="0.3">
      <c r="A491" s="39" t="e">
        <f>IF('DO NOT USE_Case Formulas'!A491,IF('DO NOT USE_Case Formulas'!B491,"Not all required fields are completed","OK"),NA())</f>
        <v>#N/A</v>
      </c>
      <c r="B491" s="40" t="e">
        <f>IF(AND('DO NOT USE_Case Formulas'!A491,ISBLANK('Captura de datos CASO'!B491)),"First Name is required",IF(NOT(ISBLANK('Captura de datos CASO'!B491)),"OK",NA()))</f>
        <v>#N/A</v>
      </c>
      <c r="C491" s="40" t="e">
        <f>IF(AND('DO NOT USE_Case Formulas'!A491,ISBLANK('Captura de datos CASO'!C491)),"Last Name is required",IF(NOT(ISBLANK('Captura de datos CASO'!C491)),"OK",NA()))</f>
        <v>#N/A</v>
      </c>
      <c r="D491" s="40" t="e">
        <f>IF(AND('DO NOT USE_Case Formulas'!A491,ISBLANK('Captura de datos CASO'!D491)),"Birthdate is required",IF(NOT(ISBLANK('Captura de datos CASO'!D491)),"OK",NA()))</f>
        <v>#N/A</v>
      </c>
      <c r="E491" s="40" t="e">
        <f>IF(AND('DO NOT USE_Case Formulas'!A491,ISBLANK('Captura de datos CASO'!E491)),"Mobile Phone is required",IF(NOT(ISBLANK('Captura de datos CASO'!E491)),IF(AND(ISNUMBER(VALUE('Captura de datos CASO'!E491)),LEFT('Captura de datos CASO'!E491,1)&lt;&gt;"1",LEN('Captura de datos CASO'!E491)=10),"OK","Phone number must be valid format"),NA()))</f>
        <v>#N/A</v>
      </c>
      <c r="F491" s="40" t="e">
        <f>IF(LEN('Captura de datos CASO'!F491)&gt;255,"Home Street Address must be less than 255 characters",IF('DO NOT USE_Case Formulas'!A491,"OK",NA()))</f>
        <v>#N/A</v>
      </c>
      <c r="G491" s="40" t="e">
        <f>IF(LEN('Captura de datos CASO'!G491)&gt;40,"City must be less than 40 characters",IF('DO NOT USE_Case Formulas'!A491,"OK",NA()))</f>
        <v>#N/A</v>
      </c>
      <c r="H491" s="40" t="e">
        <f>IF(AND(NOT(ISBLANK('Captura de datos CASO'!H491)),ISNA(VLOOKUP('Captura de datos CASO'!H491,'DO NOT USE_School Picklist'!$P$3:$P$52,1,FALSE))),"Please select a value from the drop-down menu",IF('DO NOT USE_Case Formulas'!A491,"OK",NA()))</f>
        <v>#N/A</v>
      </c>
      <c r="I491" s="40" t="e">
        <f>IF(AND('DO NOT USE_Case Formulas'!A491,ISBLANK('Captura de datos CASO'!I491)),"Zip is required",IF(ISBLANK('Captura de datos CASO'!I491),NA(),"OK"))</f>
        <v>#N/A</v>
      </c>
      <c r="J491" s="40" t="e">
        <f>IF(AND('DO NOT USE_Case Formulas'!A491,ISBLANK('Captura de datos CASO'!J491)),"Student or Staff? is required",IF(ISBLANK('Captura de datos CASO'!J491),NA(),IF(ISNA(VLOOKUP('Captura de datos CASO'!J491,'DO NOT USE_School Picklist'!$B$3:$B$6,1,FALSE)),"Please select a value from the drop-down menu","OK")))</f>
        <v>#N/A</v>
      </c>
      <c r="K491" s="40" t="e">
        <f>IF(AND('Captura de datos CASO'!J491='DO NOT USE_School Picklist'!$B$4,ISBLANK('Captura de datos CASO'!K491)),"Occupation/Job Title is required if Student or Staff? is Yes, staff/faculty or volunteer",IF('DO NOT USE_Case Formulas'!A491,"OK",NA()))</f>
        <v>#N/A</v>
      </c>
      <c r="L491" s="40" t="e">
        <f ca="1">IF('Captura de datos CASO'!L491&gt;'DO NOT USE_School Picklist'!$C$3,"Date last on school campus/facility cannot be a future date",IF('DO NOT USE_Case Formulas'!A491,IF(ISBLANK('Captura de datos CASO'!L491),"Date last on school campus/facility is required","OK"),NA()))</f>
        <v>#N/A</v>
      </c>
      <c r="M491" s="40" t="e">
        <f>IF(AND('DO NOT USE_Case Formulas'!A491,ISBLANK('Captura de datos CASO'!M491)),"Specific Place in the Location is required",IF(ISBLANK('Captura de datos CASO'!M491),NA(),"OK"))</f>
        <v>#N/A</v>
      </c>
      <c r="N491" s="40" t="e">
        <f>IF(LEN('Captura de datos CASO'!N491)&gt;50,"Parent/Guardian Name must be less than 50 characters",IF('DO NOT USE_Case Formulas'!A491,"OK",NA()))</f>
        <v>#N/A</v>
      </c>
      <c r="O491" s="40" t="e">
        <f>IF(NOT(ISBLANK('Captura de datos CASO'!O491)),IF(AND(ISNUMBER('Captura de datos CASO'!O491),LEFT('Captura de datos CASO'!O491,1)&lt;&gt;"1",LEN('Captura de datos CASO'!O491)=10),"OK","Phone number must be valid format"),IF('DO NOT USE_Case Formulas'!A491,"OK",NA()))</f>
        <v>#N/A</v>
      </c>
      <c r="P491" s="53" t="e">
        <f>IF(AND(NOT(ISBLANK('Captura de datos CASO'!P491)),ISNA(VLOOKUP('Captura de datos CASO'!P491,'DO NOT USE_School Picklist'!$I$3:$I$5,1,FALSE))),"Please select a value from the drop-down menu",IF('DO NOT USE_Case Formulas'!A491,"OK",NA()))</f>
        <v>#N/A</v>
      </c>
      <c r="Q491" s="40" t="e">
        <f>IF(AND(NOT(ISBLANK('Captura de datos CASO'!Q491)),ISNA(VLOOKUP('Captura de datos CASO'!Q491,'DO NOT USE_School Picklist'!$E$3:$E$10,1,FALSE))),"Please select a value from the drop-down menu",IF('DO NOT USE_Case Formulas'!A491,"OK",NA()))</f>
        <v>#N/A</v>
      </c>
      <c r="R491" s="53" t="e">
        <f>IF(AND(NOT(ISBLANK('Captura de datos CASO'!R491)),ISNA(VLOOKUP('Captura de datos CASO'!R491,'DO NOT USE_School Picklist'!$W$3:$W$9,1,FALSE))),"Please select a value from the drop-down menu",IF('DO NOT USE_Case Formulas'!A491,"OK",NA()))</f>
        <v>#N/A</v>
      </c>
      <c r="S491" s="53" t="e">
        <f>IF(AND(NOT(ISBLANK('Captura de datos CASO'!S491)),ISNA(VLOOKUP('Captura de datos CASO'!S491,'DO NOT USE_School Picklist'!$W$3:$W$9,1,FALSE))),"Please select a value from the drop-down menu",IF('DO NOT USE_Case Formulas'!A491,"OK",NA()))</f>
        <v>#N/A</v>
      </c>
      <c r="T491" s="40" t="e">
        <f>IF(AND(NOT(ISBLANK('Captura de datos CASO'!T491)),ISNA(VLOOKUP('Captura de datos CASO'!T491,'DO NOT USE_School Picklist'!$F$3:$F$16,1,FALSE))),"Please select a value from the drop-down menu",IF('DO NOT USE_Case Formulas'!A491,"OK",NA()))</f>
        <v>#N/A</v>
      </c>
      <c r="U491" s="40" t="e">
        <f>IF(LEN('Captura de datos CASO'!U491)&gt;100,"Classroom(s) must be less than 100 characters",IF('DO NOT USE_Case Formulas'!A491,"OK",NA()))</f>
        <v>#N/A</v>
      </c>
      <c r="V491" s="40" t="e">
        <f>IF(AND(NOT(ISBLANK('Captura de datos CASO'!V491)),ISNA(VLOOKUP('Captura de datos CASO'!V491,'DO NOT USE_School Picklist'!$S$3:$S$12,1,FALSE))),"Please select a value from the drop-down menu",IF('DO NOT USE_Case Formulas'!A491,"OK",NA()))</f>
        <v>#N/A</v>
      </c>
      <c r="W491" s="40" t="e">
        <f>IF(AND(NOT(ISBLANK('Captura de datos CASO'!W491)),ISNA(VLOOKUP('Captura de datos CASO'!W491,'DO NOT USE_School Picklist'!$S$3:$S$12,1,FALSE))),"Please select a value from the drop-down menu",IF('DO NOT USE_Case Formulas'!A491,"OK",NA()))</f>
        <v>#N/A</v>
      </c>
      <c r="X491" s="40" t="e">
        <f>IF(LEN('Captura de datos CASO'!X491)&gt;80,"Name of Education Group must be less than 80 characters",IF('DO NOT USE_Case Formulas'!A491,"OK",NA()))</f>
        <v>#N/A</v>
      </c>
      <c r="Y491" s="40" t="e">
        <f>IF(AND(NOT(ISBLANK('Captura de datos CASO'!Y491)),ISNA(VLOOKUP('Captura de datos CASO'!Y491,'DO NOT USE_School Picklist'!$K$3:$K$6,1,FALSE))),"Please select a value from the drop-down menu",IF('DO NOT USE_Case Formulas'!A491,"OK",NA()))</f>
        <v>#N/A</v>
      </c>
      <c r="Z491" s="40" t="e">
        <f>IF(AND('DO NOT USE_Case Formulas'!A491,ISBLANK('Captura de datos CASO'!Z491)),"Has this person had symptoms? is required",IF(AND(NOT(ISBLANK('Captura de datos CASO'!Z491)),ISNA(VLOOKUP('Captura de datos CASO'!Z491,'DO NOT USE_School Picklist'!$D$3:$D$5,1,FALSE))),"Please select a value from the drop-down menu",IF(NOT(ISBLANK('Captura de datos CASO'!Z491)),"OK",NA())))</f>
        <v>#N/A</v>
      </c>
      <c r="AA491" s="40" t="e">
        <f>IF(AND('Captura de datos CASO'!Z491='DO NOT USE_School Picklist'!$D$3,ISBLANK('Captura de datos CASO'!AA491)),"Symptom Onset Date is required if Ever Symptomatic is Yes",IF('DO NOT USE_Case Formulas'!A491,"OK",NA()))</f>
        <v>#N/A</v>
      </c>
      <c r="AB491" s="40"/>
      <c r="AC491" s="40" t="e">
        <f ca="1">IF(AND('DO NOT USE_Case Formulas'!A491,ISBLANK('Captura de datos CASO'!AC491)),"Lab Result Test Date is required",IF('Captura de datos CASO'!AC491&gt;'DO NOT USE_School Picklist'!$C$3,"Test Date cannot be a future date",IF(NOT(ISBLANK('Captura de datos CASO'!AC491)),"OK",NA())))</f>
        <v>#N/A</v>
      </c>
      <c r="AD491" s="40" t="e">
        <f>IF(AND(NOT(ISBLANK('Captura de datos CASO'!AD491)),ISNA(VLOOKUP('Captura de datos CASO'!AD491,'DO NOT USE_School Picklist'!$R$3:$R$7,1,FALSE))),"Please select a value from the drop-down menu",IF('DO NOT USE_Case Formulas'!A491,"OK",NA()))</f>
        <v>#N/A</v>
      </c>
      <c r="AE491" s="40" t="e">
        <f>IF(AND('DO NOT USE_Case Formulas'!A491,ISBLANK('Captura de datos CASO'!AB491)),"Lab Result Test Result is required",IF(AND(NOT(ISBLANK('Captura de datos CASO'!AB491)),ISNA(VLOOKUP('Captura de datos CASO'!AB491,'DO NOT USE_School Picklist'!$Q$3:$Q$8,1,FALSE))),"Please select a value from the drop-down menu",IF('DO NOT USE_Case Formulas'!A491,"OK",NA())))</f>
        <v>#N/A</v>
      </c>
    </row>
    <row r="492" spans="1:31" x14ac:dyDescent="0.3">
      <c r="A492" s="39" t="e">
        <f>IF('DO NOT USE_Case Formulas'!A492,IF('DO NOT USE_Case Formulas'!B492,"Not all required fields are completed","OK"),NA())</f>
        <v>#N/A</v>
      </c>
      <c r="B492" s="40" t="e">
        <f>IF(AND('DO NOT USE_Case Formulas'!A492,ISBLANK('Captura de datos CASO'!B492)),"First Name is required",IF(NOT(ISBLANK('Captura de datos CASO'!B492)),"OK",NA()))</f>
        <v>#N/A</v>
      </c>
      <c r="C492" s="40" t="e">
        <f>IF(AND('DO NOT USE_Case Formulas'!A492,ISBLANK('Captura de datos CASO'!C492)),"Last Name is required",IF(NOT(ISBLANK('Captura de datos CASO'!C492)),"OK",NA()))</f>
        <v>#N/A</v>
      </c>
      <c r="D492" s="40" t="e">
        <f>IF(AND('DO NOT USE_Case Formulas'!A492,ISBLANK('Captura de datos CASO'!D492)),"Birthdate is required",IF(NOT(ISBLANK('Captura de datos CASO'!D492)),"OK",NA()))</f>
        <v>#N/A</v>
      </c>
      <c r="E492" s="40" t="e">
        <f>IF(AND('DO NOT USE_Case Formulas'!A492,ISBLANK('Captura de datos CASO'!E492)),"Mobile Phone is required",IF(NOT(ISBLANK('Captura de datos CASO'!E492)),IF(AND(ISNUMBER(VALUE('Captura de datos CASO'!E492)),LEFT('Captura de datos CASO'!E492,1)&lt;&gt;"1",LEN('Captura de datos CASO'!E492)=10),"OK","Phone number must be valid format"),NA()))</f>
        <v>#N/A</v>
      </c>
      <c r="F492" s="40" t="e">
        <f>IF(LEN('Captura de datos CASO'!F492)&gt;255,"Home Street Address must be less than 255 characters",IF('DO NOT USE_Case Formulas'!A492,"OK",NA()))</f>
        <v>#N/A</v>
      </c>
      <c r="G492" s="40" t="e">
        <f>IF(LEN('Captura de datos CASO'!G492)&gt;40,"City must be less than 40 characters",IF('DO NOT USE_Case Formulas'!A492,"OK",NA()))</f>
        <v>#N/A</v>
      </c>
      <c r="H492" s="40" t="e">
        <f>IF(AND(NOT(ISBLANK('Captura de datos CASO'!H492)),ISNA(VLOOKUP('Captura de datos CASO'!H492,'DO NOT USE_School Picklist'!$P$3:$P$52,1,FALSE))),"Please select a value from the drop-down menu",IF('DO NOT USE_Case Formulas'!A492,"OK",NA()))</f>
        <v>#N/A</v>
      </c>
      <c r="I492" s="40" t="e">
        <f>IF(AND('DO NOT USE_Case Formulas'!A492,ISBLANK('Captura de datos CASO'!I492)),"Zip is required",IF(ISBLANK('Captura de datos CASO'!I492),NA(),"OK"))</f>
        <v>#N/A</v>
      </c>
      <c r="J492" s="40" t="e">
        <f>IF(AND('DO NOT USE_Case Formulas'!A492,ISBLANK('Captura de datos CASO'!J492)),"Student or Staff? is required",IF(ISBLANK('Captura de datos CASO'!J492),NA(),IF(ISNA(VLOOKUP('Captura de datos CASO'!J492,'DO NOT USE_School Picklist'!$B$3:$B$6,1,FALSE)),"Please select a value from the drop-down menu","OK")))</f>
        <v>#N/A</v>
      </c>
      <c r="K492" s="40" t="e">
        <f>IF(AND('Captura de datos CASO'!J492='DO NOT USE_School Picklist'!$B$4,ISBLANK('Captura de datos CASO'!K492)),"Occupation/Job Title is required if Student or Staff? is Yes, staff/faculty or volunteer",IF('DO NOT USE_Case Formulas'!A492,"OK",NA()))</f>
        <v>#N/A</v>
      </c>
      <c r="L492" s="40" t="e">
        <f ca="1">IF('Captura de datos CASO'!L492&gt;'DO NOT USE_School Picklist'!$C$3,"Date last on school campus/facility cannot be a future date",IF('DO NOT USE_Case Formulas'!A492,IF(ISBLANK('Captura de datos CASO'!L492),"Date last on school campus/facility is required","OK"),NA()))</f>
        <v>#N/A</v>
      </c>
      <c r="M492" s="40" t="e">
        <f>IF(AND('DO NOT USE_Case Formulas'!A492,ISBLANK('Captura de datos CASO'!M492)),"Specific Place in the Location is required",IF(ISBLANK('Captura de datos CASO'!M492),NA(),"OK"))</f>
        <v>#N/A</v>
      </c>
      <c r="N492" s="40" t="e">
        <f>IF(LEN('Captura de datos CASO'!N492)&gt;50,"Parent/Guardian Name must be less than 50 characters",IF('DO NOT USE_Case Formulas'!A492,"OK",NA()))</f>
        <v>#N/A</v>
      </c>
      <c r="O492" s="40" t="e">
        <f>IF(NOT(ISBLANK('Captura de datos CASO'!O492)),IF(AND(ISNUMBER('Captura de datos CASO'!O492),LEFT('Captura de datos CASO'!O492,1)&lt;&gt;"1",LEN('Captura de datos CASO'!O492)=10),"OK","Phone number must be valid format"),IF('DO NOT USE_Case Formulas'!A492,"OK",NA()))</f>
        <v>#N/A</v>
      </c>
      <c r="P492" s="53" t="e">
        <f>IF(AND(NOT(ISBLANK('Captura de datos CASO'!P492)),ISNA(VLOOKUP('Captura de datos CASO'!P492,'DO NOT USE_School Picklist'!$I$3:$I$5,1,FALSE))),"Please select a value from the drop-down menu",IF('DO NOT USE_Case Formulas'!A492,"OK",NA()))</f>
        <v>#N/A</v>
      </c>
      <c r="Q492" s="40" t="e">
        <f>IF(AND(NOT(ISBLANK('Captura de datos CASO'!Q492)),ISNA(VLOOKUP('Captura de datos CASO'!Q492,'DO NOT USE_School Picklist'!$E$3:$E$10,1,FALSE))),"Please select a value from the drop-down menu",IF('DO NOT USE_Case Formulas'!A492,"OK",NA()))</f>
        <v>#N/A</v>
      </c>
      <c r="R492" s="53" t="e">
        <f>IF(AND(NOT(ISBLANK('Captura de datos CASO'!R492)),ISNA(VLOOKUP('Captura de datos CASO'!R492,'DO NOT USE_School Picklist'!$W$3:$W$9,1,FALSE))),"Please select a value from the drop-down menu",IF('DO NOT USE_Case Formulas'!A492,"OK",NA()))</f>
        <v>#N/A</v>
      </c>
      <c r="S492" s="53" t="e">
        <f>IF(AND(NOT(ISBLANK('Captura de datos CASO'!S492)),ISNA(VLOOKUP('Captura de datos CASO'!S492,'DO NOT USE_School Picklist'!$W$3:$W$9,1,FALSE))),"Please select a value from the drop-down menu",IF('DO NOT USE_Case Formulas'!A492,"OK",NA()))</f>
        <v>#N/A</v>
      </c>
      <c r="T492" s="40" t="e">
        <f>IF(AND(NOT(ISBLANK('Captura de datos CASO'!T492)),ISNA(VLOOKUP('Captura de datos CASO'!T492,'DO NOT USE_School Picklist'!$F$3:$F$16,1,FALSE))),"Please select a value from the drop-down menu",IF('DO NOT USE_Case Formulas'!A492,"OK",NA()))</f>
        <v>#N/A</v>
      </c>
      <c r="U492" s="40" t="e">
        <f>IF(LEN('Captura de datos CASO'!U492)&gt;100,"Classroom(s) must be less than 100 characters",IF('DO NOT USE_Case Formulas'!A492,"OK",NA()))</f>
        <v>#N/A</v>
      </c>
      <c r="V492" s="40" t="e">
        <f>IF(AND(NOT(ISBLANK('Captura de datos CASO'!V492)),ISNA(VLOOKUP('Captura de datos CASO'!V492,'DO NOT USE_School Picklist'!$S$3:$S$12,1,FALSE))),"Please select a value from the drop-down menu",IF('DO NOT USE_Case Formulas'!A492,"OK",NA()))</f>
        <v>#N/A</v>
      </c>
      <c r="W492" s="40" t="e">
        <f>IF(AND(NOT(ISBLANK('Captura de datos CASO'!W492)),ISNA(VLOOKUP('Captura de datos CASO'!W492,'DO NOT USE_School Picklist'!$S$3:$S$12,1,FALSE))),"Please select a value from the drop-down menu",IF('DO NOT USE_Case Formulas'!A492,"OK",NA()))</f>
        <v>#N/A</v>
      </c>
      <c r="X492" s="40" t="e">
        <f>IF(LEN('Captura de datos CASO'!X492)&gt;80,"Name of Education Group must be less than 80 characters",IF('DO NOT USE_Case Formulas'!A492,"OK",NA()))</f>
        <v>#N/A</v>
      </c>
      <c r="Y492" s="40" t="e">
        <f>IF(AND(NOT(ISBLANK('Captura de datos CASO'!Y492)),ISNA(VLOOKUP('Captura de datos CASO'!Y492,'DO NOT USE_School Picklist'!$K$3:$K$6,1,FALSE))),"Please select a value from the drop-down menu",IF('DO NOT USE_Case Formulas'!A492,"OK",NA()))</f>
        <v>#N/A</v>
      </c>
      <c r="Z492" s="40" t="e">
        <f>IF(AND('DO NOT USE_Case Formulas'!A492,ISBLANK('Captura de datos CASO'!Z492)),"Has this person had symptoms? is required",IF(AND(NOT(ISBLANK('Captura de datos CASO'!Z492)),ISNA(VLOOKUP('Captura de datos CASO'!Z492,'DO NOT USE_School Picklist'!$D$3:$D$5,1,FALSE))),"Please select a value from the drop-down menu",IF(NOT(ISBLANK('Captura de datos CASO'!Z492)),"OK",NA())))</f>
        <v>#N/A</v>
      </c>
      <c r="AA492" s="40" t="e">
        <f>IF(AND('Captura de datos CASO'!Z492='DO NOT USE_School Picklist'!$D$3,ISBLANK('Captura de datos CASO'!AA492)),"Symptom Onset Date is required if Ever Symptomatic is Yes",IF('DO NOT USE_Case Formulas'!A492,"OK",NA()))</f>
        <v>#N/A</v>
      </c>
      <c r="AB492" s="40"/>
      <c r="AC492" s="40" t="e">
        <f ca="1">IF(AND('DO NOT USE_Case Formulas'!A492,ISBLANK('Captura de datos CASO'!AC492)),"Lab Result Test Date is required",IF('Captura de datos CASO'!AC492&gt;'DO NOT USE_School Picklist'!$C$3,"Test Date cannot be a future date",IF(NOT(ISBLANK('Captura de datos CASO'!AC492)),"OK",NA())))</f>
        <v>#N/A</v>
      </c>
      <c r="AD492" s="40" t="e">
        <f>IF(AND(NOT(ISBLANK('Captura de datos CASO'!AD492)),ISNA(VLOOKUP('Captura de datos CASO'!AD492,'DO NOT USE_School Picklist'!$R$3:$R$7,1,FALSE))),"Please select a value from the drop-down menu",IF('DO NOT USE_Case Formulas'!A492,"OK",NA()))</f>
        <v>#N/A</v>
      </c>
      <c r="AE492" s="40" t="e">
        <f>IF(AND('DO NOT USE_Case Formulas'!A492,ISBLANK('Captura de datos CASO'!AB492)),"Lab Result Test Result is required",IF(AND(NOT(ISBLANK('Captura de datos CASO'!AB492)),ISNA(VLOOKUP('Captura de datos CASO'!AB492,'DO NOT USE_School Picklist'!$Q$3:$Q$8,1,FALSE))),"Please select a value from the drop-down menu",IF('DO NOT USE_Case Formulas'!A492,"OK",NA())))</f>
        <v>#N/A</v>
      </c>
    </row>
    <row r="493" spans="1:31" x14ac:dyDescent="0.3">
      <c r="A493" s="39" t="e">
        <f>IF('DO NOT USE_Case Formulas'!A493,IF('DO NOT USE_Case Formulas'!B493,"Not all required fields are completed","OK"),NA())</f>
        <v>#N/A</v>
      </c>
      <c r="B493" s="40" t="e">
        <f>IF(AND('DO NOT USE_Case Formulas'!A493,ISBLANK('Captura de datos CASO'!B493)),"First Name is required",IF(NOT(ISBLANK('Captura de datos CASO'!B493)),"OK",NA()))</f>
        <v>#N/A</v>
      </c>
      <c r="C493" s="40" t="e">
        <f>IF(AND('DO NOT USE_Case Formulas'!A493,ISBLANK('Captura de datos CASO'!C493)),"Last Name is required",IF(NOT(ISBLANK('Captura de datos CASO'!C493)),"OK",NA()))</f>
        <v>#N/A</v>
      </c>
      <c r="D493" s="40" t="e">
        <f>IF(AND('DO NOT USE_Case Formulas'!A493,ISBLANK('Captura de datos CASO'!D493)),"Birthdate is required",IF(NOT(ISBLANK('Captura de datos CASO'!D493)),"OK",NA()))</f>
        <v>#N/A</v>
      </c>
      <c r="E493" s="40" t="e">
        <f>IF(AND('DO NOT USE_Case Formulas'!A493,ISBLANK('Captura de datos CASO'!E493)),"Mobile Phone is required",IF(NOT(ISBLANK('Captura de datos CASO'!E493)),IF(AND(ISNUMBER(VALUE('Captura de datos CASO'!E493)),LEFT('Captura de datos CASO'!E493,1)&lt;&gt;"1",LEN('Captura de datos CASO'!E493)=10),"OK","Phone number must be valid format"),NA()))</f>
        <v>#N/A</v>
      </c>
      <c r="F493" s="40" t="e">
        <f>IF(LEN('Captura de datos CASO'!F493)&gt;255,"Home Street Address must be less than 255 characters",IF('DO NOT USE_Case Formulas'!A493,"OK",NA()))</f>
        <v>#N/A</v>
      </c>
      <c r="G493" s="40" t="e">
        <f>IF(LEN('Captura de datos CASO'!G493)&gt;40,"City must be less than 40 characters",IF('DO NOT USE_Case Formulas'!A493,"OK",NA()))</f>
        <v>#N/A</v>
      </c>
      <c r="H493" s="40" t="e">
        <f>IF(AND(NOT(ISBLANK('Captura de datos CASO'!H493)),ISNA(VLOOKUP('Captura de datos CASO'!H493,'DO NOT USE_School Picklist'!$P$3:$P$52,1,FALSE))),"Please select a value from the drop-down menu",IF('DO NOT USE_Case Formulas'!A493,"OK",NA()))</f>
        <v>#N/A</v>
      </c>
      <c r="I493" s="40" t="e">
        <f>IF(AND('DO NOT USE_Case Formulas'!A493,ISBLANK('Captura de datos CASO'!I493)),"Zip is required",IF(ISBLANK('Captura de datos CASO'!I493),NA(),"OK"))</f>
        <v>#N/A</v>
      </c>
      <c r="J493" s="40" t="e">
        <f>IF(AND('DO NOT USE_Case Formulas'!A493,ISBLANK('Captura de datos CASO'!J493)),"Student or Staff? is required",IF(ISBLANK('Captura de datos CASO'!J493),NA(),IF(ISNA(VLOOKUP('Captura de datos CASO'!J493,'DO NOT USE_School Picklist'!$B$3:$B$6,1,FALSE)),"Please select a value from the drop-down menu","OK")))</f>
        <v>#N/A</v>
      </c>
      <c r="K493" s="40" t="e">
        <f>IF(AND('Captura de datos CASO'!J493='DO NOT USE_School Picklist'!$B$4,ISBLANK('Captura de datos CASO'!K493)),"Occupation/Job Title is required if Student or Staff? is Yes, staff/faculty or volunteer",IF('DO NOT USE_Case Formulas'!A493,"OK",NA()))</f>
        <v>#N/A</v>
      </c>
      <c r="L493" s="40" t="e">
        <f ca="1">IF('Captura de datos CASO'!L493&gt;'DO NOT USE_School Picklist'!$C$3,"Date last on school campus/facility cannot be a future date",IF('DO NOT USE_Case Formulas'!A493,IF(ISBLANK('Captura de datos CASO'!L493),"Date last on school campus/facility is required","OK"),NA()))</f>
        <v>#N/A</v>
      </c>
      <c r="M493" s="40" t="e">
        <f>IF(AND('DO NOT USE_Case Formulas'!A493,ISBLANK('Captura de datos CASO'!M493)),"Specific Place in the Location is required",IF(ISBLANK('Captura de datos CASO'!M493),NA(),"OK"))</f>
        <v>#N/A</v>
      </c>
      <c r="N493" s="40" t="e">
        <f>IF(LEN('Captura de datos CASO'!N493)&gt;50,"Parent/Guardian Name must be less than 50 characters",IF('DO NOT USE_Case Formulas'!A493,"OK",NA()))</f>
        <v>#N/A</v>
      </c>
      <c r="O493" s="40" t="e">
        <f>IF(NOT(ISBLANK('Captura de datos CASO'!O493)),IF(AND(ISNUMBER('Captura de datos CASO'!O493),LEFT('Captura de datos CASO'!O493,1)&lt;&gt;"1",LEN('Captura de datos CASO'!O493)=10),"OK","Phone number must be valid format"),IF('DO NOT USE_Case Formulas'!A493,"OK",NA()))</f>
        <v>#N/A</v>
      </c>
      <c r="P493" s="53" t="e">
        <f>IF(AND(NOT(ISBLANK('Captura de datos CASO'!P493)),ISNA(VLOOKUP('Captura de datos CASO'!P493,'DO NOT USE_School Picklist'!$I$3:$I$5,1,FALSE))),"Please select a value from the drop-down menu",IF('DO NOT USE_Case Formulas'!A493,"OK",NA()))</f>
        <v>#N/A</v>
      </c>
      <c r="Q493" s="40" t="e">
        <f>IF(AND(NOT(ISBLANK('Captura de datos CASO'!Q493)),ISNA(VLOOKUP('Captura de datos CASO'!Q493,'DO NOT USE_School Picklist'!$E$3:$E$10,1,FALSE))),"Please select a value from the drop-down menu",IF('DO NOT USE_Case Formulas'!A493,"OK",NA()))</f>
        <v>#N/A</v>
      </c>
      <c r="R493" s="53" t="e">
        <f>IF(AND(NOT(ISBLANK('Captura de datos CASO'!R493)),ISNA(VLOOKUP('Captura de datos CASO'!R493,'DO NOT USE_School Picklist'!$W$3:$W$9,1,FALSE))),"Please select a value from the drop-down menu",IF('DO NOT USE_Case Formulas'!A493,"OK",NA()))</f>
        <v>#N/A</v>
      </c>
      <c r="S493" s="53" t="e">
        <f>IF(AND(NOT(ISBLANK('Captura de datos CASO'!S493)),ISNA(VLOOKUP('Captura de datos CASO'!S493,'DO NOT USE_School Picklist'!$W$3:$W$9,1,FALSE))),"Please select a value from the drop-down menu",IF('DO NOT USE_Case Formulas'!A493,"OK",NA()))</f>
        <v>#N/A</v>
      </c>
      <c r="T493" s="40" t="e">
        <f>IF(AND(NOT(ISBLANK('Captura de datos CASO'!T493)),ISNA(VLOOKUP('Captura de datos CASO'!T493,'DO NOT USE_School Picklist'!$F$3:$F$16,1,FALSE))),"Please select a value from the drop-down menu",IF('DO NOT USE_Case Formulas'!A493,"OK",NA()))</f>
        <v>#N/A</v>
      </c>
      <c r="U493" s="40" t="e">
        <f>IF(LEN('Captura de datos CASO'!U493)&gt;100,"Classroom(s) must be less than 100 characters",IF('DO NOT USE_Case Formulas'!A493,"OK",NA()))</f>
        <v>#N/A</v>
      </c>
      <c r="V493" s="40" t="e">
        <f>IF(AND(NOT(ISBLANK('Captura de datos CASO'!V493)),ISNA(VLOOKUP('Captura de datos CASO'!V493,'DO NOT USE_School Picklist'!$S$3:$S$12,1,FALSE))),"Please select a value from the drop-down menu",IF('DO NOT USE_Case Formulas'!A493,"OK",NA()))</f>
        <v>#N/A</v>
      </c>
      <c r="W493" s="40" t="e">
        <f>IF(AND(NOT(ISBLANK('Captura de datos CASO'!W493)),ISNA(VLOOKUP('Captura de datos CASO'!W493,'DO NOT USE_School Picklist'!$S$3:$S$12,1,FALSE))),"Please select a value from the drop-down menu",IF('DO NOT USE_Case Formulas'!A493,"OK",NA()))</f>
        <v>#N/A</v>
      </c>
      <c r="X493" s="40" t="e">
        <f>IF(LEN('Captura de datos CASO'!X493)&gt;80,"Name of Education Group must be less than 80 characters",IF('DO NOT USE_Case Formulas'!A493,"OK",NA()))</f>
        <v>#N/A</v>
      </c>
      <c r="Y493" s="40" t="e">
        <f>IF(AND(NOT(ISBLANK('Captura de datos CASO'!Y493)),ISNA(VLOOKUP('Captura de datos CASO'!Y493,'DO NOT USE_School Picklist'!$K$3:$K$6,1,FALSE))),"Please select a value from the drop-down menu",IF('DO NOT USE_Case Formulas'!A493,"OK",NA()))</f>
        <v>#N/A</v>
      </c>
      <c r="Z493" s="40" t="e">
        <f>IF(AND('DO NOT USE_Case Formulas'!A493,ISBLANK('Captura de datos CASO'!Z493)),"Has this person had symptoms? is required",IF(AND(NOT(ISBLANK('Captura de datos CASO'!Z493)),ISNA(VLOOKUP('Captura de datos CASO'!Z493,'DO NOT USE_School Picklist'!$D$3:$D$5,1,FALSE))),"Please select a value from the drop-down menu",IF(NOT(ISBLANK('Captura de datos CASO'!Z493)),"OK",NA())))</f>
        <v>#N/A</v>
      </c>
      <c r="AA493" s="40" t="e">
        <f>IF(AND('Captura de datos CASO'!Z493='DO NOT USE_School Picklist'!$D$3,ISBLANK('Captura de datos CASO'!AA493)),"Symptom Onset Date is required if Ever Symptomatic is Yes",IF('DO NOT USE_Case Formulas'!A493,"OK",NA()))</f>
        <v>#N/A</v>
      </c>
      <c r="AB493" s="40"/>
      <c r="AC493" s="40" t="e">
        <f ca="1">IF(AND('DO NOT USE_Case Formulas'!A493,ISBLANK('Captura de datos CASO'!AC493)),"Lab Result Test Date is required",IF('Captura de datos CASO'!AC493&gt;'DO NOT USE_School Picklist'!$C$3,"Test Date cannot be a future date",IF(NOT(ISBLANK('Captura de datos CASO'!AC493)),"OK",NA())))</f>
        <v>#N/A</v>
      </c>
      <c r="AD493" s="40" t="e">
        <f>IF(AND(NOT(ISBLANK('Captura de datos CASO'!AD493)),ISNA(VLOOKUP('Captura de datos CASO'!AD493,'DO NOT USE_School Picklist'!$R$3:$R$7,1,FALSE))),"Please select a value from the drop-down menu",IF('DO NOT USE_Case Formulas'!A493,"OK",NA()))</f>
        <v>#N/A</v>
      </c>
      <c r="AE493" s="40" t="e">
        <f>IF(AND('DO NOT USE_Case Formulas'!A493,ISBLANK('Captura de datos CASO'!AB493)),"Lab Result Test Result is required",IF(AND(NOT(ISBLANK('Captura de datos CASO'!AB493)),ISNA(VLOOKUP('Captura de datos CASO'!AB493,'DO NOT USE_School Picklist'!$Q$3:$Q$8,1,FALSE))),"Please select a value from the drop-down menu",IF('DO NOT USE_Case Formulas'!A493,"OK",NA())))</f>
        <v>#N/A</v>
      </c>
    </row>
    <row r="494" spans="1:31" x14ac:dyDescent="0.3">
      <c r="A494" s="39" t="e">
        <f>IF('DO NOT USE_Case Formulas'!A494,IF('DO NOT USE_Case Formulas'!B494,"Not all required fields are completed","OK"),NA())</f>
        <v>#N/A</v>
      </c>
      <c r="B494" s="40" t="e">
        <f>IF(AND('DO NOT USE_Case Formulas'!A494,ISBLANK('Captura de datos CASO'!B494)),"First Name is required",IF(NOT(ISBLANK('Captura de datos CASO'!B494)),"OK",NA()))</f>
        <v>#N/A</v>
      </c>
      <c r="C494" s="40" t="e">
        <f>IF(AND('DO NOT USE_Case Formulas'!A494,ISBLANK('Captura de datos CASO'!C494)),"Last Name is required",IF(NOT(ISBLANK('Captura de datos CASO'!C494)),"OK",NA()))</f>
        <v>#N/A</v>
      </c>
      <c r="D494" s="40" t="e">
        <f>IF(AND('DO NOT USE_Case Formulas'!A494,ISBLANK('Captura de datos CASO'!D494)),"Birthdate is required",IF(NOT(ISBLANK('Captura de datos CASO'!D494)),"OK",NA()))</f>
        <v>#N/A</v>
      </c>
      <c r="E494" s="40" t="e">
        <f>IF(AND('DO NOT USE_Case Formulas'!A494,ISBLANK('Captura de datos CASO'!E494)),"Mobile Phone is required",IF(NOT(ISBLANK('Captura de datos CASO'!E494)),IF(AND(ISNUMBER(VALUE('Captura de datos CASO'!E494)),LEFT('Captura de datos CASO'!E494,1)&lt;&gt;"1",LEN('Captura de datos CASO'!E494)=10),"OK","Phone number must be valid format"),NA()))</f>
        <v>#N/A</v>
      </c>
      <c r="F494" s="40" t="e">
        <f>IF(LEN('Captura de datos CASO'!F494)&gt;255,"Home Street Address must be less than 255 characters",IF('DO NOT USE_Case Formulas'!A494,"OK",NA()))</f>
        <v>#N/A</v>
      </c>
      <c r="G494" s="40" t="e">
        <f>IF(LEN('Captura de datos CASO'!G494)&gt;40,"City must be less than 40 characters",IF('DO NOT USE_Case Formulas'!A494,"OK",NA()))</f>
        <v>#N/A</v>
      </c>
      <c r="H494" s="40" t="e">
        <f>IF(AND(NOT(ISBLANK('Captura de datos CASO'!H494)),ISNA(VLOOKUP('Captura de datos CASO'!H494,'DO NOT USE_School Picklist'!$P$3:$P$52,1,FALSE))),"Please select a value from the drop-down menu",IF('DO NOT USE_Case Formulas'!A494,"OK",NA()))</f>
        <v>#N/A</v>
      </c>
      <c r="I494" s="40" t="e">
        <f>IF(AND('DO NOT USE_Case Formulas'!A494,ISBLANK('Captura de datos CASO'!I494)),"Zip is required",IF(ISBLANK('Captura de datos CASO'!I494),NA(),"OK"))</f>
        <v>#N/A</v>
      </c>
      <c r="J494" s="40" t="e">
        <f>IF(AND('DO NOT USE_Case Formulas'!A494,ISBLANK('Captura de datos CASO'!J494)),"Student or Staff? is required",IF(ISBLANK('Captura de datos CASO'!J494),NA(),IF(ISNA(VLOOKUP('Captura de datos CASO'!J494,'DO NOT USE_School Picklist'!$B$3:$B$6,1,FALSE)),"Please select a value from the drop-down menu","OK")))</f>
        <v>#N/A</v>
      </c>
      <c r="K494" s="40" t="e">
        <f>IF(AND('Captura de datos CASO'!J494='DO NOT USE_School Picklist'!$B$4,ISBLANK('Captura de datos CASO'!K494)),"Occupation/Job Title is required if Student or Staff? is Yes, staff/faculty or volunteer",IF('DO NOT USE_Case Formulas'!A494,"OK",NA()))</f>
        <v>#N/A</v>
      </c>
      <c r="L494" s="40" t="e">
        <f ca="1">IF('Captura de datos CASO'!L494&gt;'DO NOT USE_School Picklist'!$C$3,"Date last on school campus/facility cannot be a future date",IF('DO NOT USE_Case Formulas'!A494,IF(ISBLANK('Captura de datos CASO'!L494),"Date last on school campus/facility is required","OK"),NA()))</f>
        <v>#N/A</v>
      </c>
      <c r="M494" s="40" t="e">
        <f>IF(AND('DO NOT USE_Case Formulas'!A494,ISBLANK('Captura de datos CASO'!M494)),"Specific Place in the Location is required",IF(ISBLANK('Captura de datos CASO'!M494),NA(),"OK"))</f>
        <v>#N/A</v>
      </c>
      <c r="N494" s="40" t="e">
        <f>IF(LEN('Captura de datos CASO'!N494)&gt;50,"Parent/Guardian Name must be less than 50 characters",IF('DO NOT USE_Case Formulas'!A494,"OK",NA()))</f>
        <v>#N/A</v>
      </c>
      <c r="O494" s="40" t="e">
        <f>IF(NOT(ISBLANK('Captura de datos CASO'!O494)),IF(AND(ISNUMBER('Captura de datos CASO'!O494),LEFT('Captura de datos CASO'!O494,1)&lt;&gt;"1",LEN('Captura de datos CASO'!O494)=10),"OK","Phone number must be valid format"),IF('DO NOT USE_Case Formulas'!A494,"OK",NA()))</f>
        <v>#N/A</v>
      </c>
      <c r="P494" s="53" t="e">
        <f>IF(AND(NOT(ISBLANK('Captura de datos CASO'!P494)),ISNA(VLOOKUP('Captura de datos CASO'!P494,'DO NOT USE_School Picklist'!$I$3:$I$5,1,FALSE))),"Please select a value from the drop-down menu",IF('DO NOT USE_Case Formulas'!A494,"OK",NA()))</f>
        <v>#N/A</v>
      </c>
      <c r="Q494" s="40" t="e">
        <f>IF(AND(NOT(ISBLANK('Captura de datos CASO'!Q494)),ISNA(VLOOKUP('Captura de datos CASO'!Q494,'DO NOT USE_School Picklist'!$E$3:$E$10,1,FALSE))),"Please select a value from the drop-down menu",IF('DO NOT USE_Case Formulas'!A494,"OK",NA()))</f>
        <v>#N/A</v>
      </c>
      <c r="R494" s="53" t="e">
        <f>IF(AND(NOT(ISBLANK('Captura de datos CASO'!R494)),ISNA(VLOOKUP('Captura de datos CASO'!R494,'DO NOT USE_School Picklist'!$W$3:$W$9,1,FALSE))),"Please select a value from the drop-down menu",IF('DO NOT USE_Case Formulas'!A494,"OK",NA()))</f>
        <v>#N/A</v>
      </c>
      <c r="S494" s="53" t="e">
        <f>IF(AND(NOT(ISBLANK('Captura de datos CASO'!S494)),ISNA(VLOOKUP('Captura de datos CASO'!S494,'DO NOT USE_School Picklist'!$W$3:$W$9,1,FALSE))),"Please select a value from the drop-down menu",IF('DO NOT USE_Case Formulas'!A494,"OK",NA()))</f>
        <v>#N/A</v>
      </c>
      <c r="T494" s="40" t="e">
        <f>IF(AND(NOT(ISBLANK('Captura de datos CASO'!T494)),ISNA(VLOOKUP('Captura de datos CASO'!T494,'DO NOT USE_School Picklist'!$F$3:$F$16,1,FALSE))),"Please select a value from the drop-down menu",IF('DO NOT USE_Case Formulas'!A494,"OK",NA()))</f>
        <v>#N/A</v>
      </c>
      <c r="U494" s="40" t="e">
        <f>IF(LEN('Captura de datos CASO'!U494)&gt;100,"Classroom(s) must be less than 100 characters",IF('DO NOT USE_Case Formulas'!A494,"OK",NA()))</f>
        <v>#N/A</v>
      </c>
      <c r="V494" s="40" t="e">
        <f>IF(AND(NOT(ISBLANK('Captura de datos CASO'!V494)),ISNA(VLOOKUP('Captura de datos CASO'!V494,'DO NOT USE_School Picklist'!$S$3:$S$12,1,FALSE))),"Please select a value from the drop-down menu",IF('DO NOT USE_Case Formulas'!A494,"OK",NA()))</f>
        <v>#N/A</v>
      </c>
      <c r="W494" s="40" t="e">
        <f>IF(AND(NOT(ISBLANK('Captura de datos CASO'!W494)),ISNA(VLOOKUP('Captura de datos CASO'!W494,'DO NOT USE_School Picklist'!$S$3:$S$12,1,FALSE))),"Please select a value from the drop-down menu",IF('DO NOT USE_Case Formulas'!A494,"OK",NA()))</f>
        <v>#N/A</v>
      </c>
      <c r="X494" s="40" t="e">
        <f>IF(LEN('Captura de datos CASO'!X494)&gt;80,"Name of Education Group must be less than 80 characters",IF('DO NOT USE_Case Formulas'!A494,"OK",NA()))</f>
        <v>#N/A</v>
      </c>
      <c r="Y494" s="40" t="e">
        <f>IF(AND(NOT(ISBLANK('Captura de datos CASO'!Y494)),ISNA(VLOOKUP('Captura de datos CASO'!Y494,'DO NOT USE_School Picklist'!$K$3:$K$6,1,FALSE))),"Please select a value from the drop-down menu",IF('DO NOT USE_Case Formulas'!A494,"OK",NA()))</f>
        <v>#N/A</v>
      </c>
      <c r="Z494" s="40" t="e">
        <f>IF(AND('DO NOT USE_Case Formulas'!A494,ISBLANK('Captura de datos CASO'!Z494)),"Has this person had symptoms? is required",IF(AND(NOT(ISBLANK('Captura de datos CASO'!Z494)),ISNA(VLOOKUP('Captura de datos CASO'!Z494,'DO NOT USE_School Picklist'!$D$3:$D$5,1,FALSE))),"Please select a value from the drop-down menu",IF(NOT(ISBLANK('Captura de datos CASO'!Z494)),"OK",NA())))</f>
        <v>#N/A</v>
      </c>
      <c r="AA494" s="40" t="e">
        <f>IF(AND('Captura de datos CASO'!Z494='DO NOT USE_School Picklist'!$D$3,ISBLANK('Captura de datos CASO'!AA494)),"Symptom Onset Date is required if Ever Symptomatic is Yes",IF('DO NOT USE_Case Formulas'!A494,"OK",NA()))</f>
        <v>#N/A</v>
      </c>
      <c r="AB494" s="40"/>
      <c r="AC494" s="40" t="e">
        <f ca="1">IF(AND('DO NOT USE_Case Formulas'!A494,ISBLANK('Captura de datos CASO'!AC494)),"Lab Result Test Date is required",IF('Captura de datos CASO'!AC494&gt;'DO NOT USE_School Picklist'!$C$3,"Test Date cannot be a future date",IF(NOT(ISBLANK('Captura de datos CASO'!AC494)),"OK",NA())))</f>
        <v>#N/A</v>
      </c>
      <c r="AD494" s="40" t="e">
        <f>IF(AND(NOT(ISBLANK('Captura de datos CASO'!AD494)),ISNA(VLOOKUP('Captura de datos CASO'!AD494,'DO NOT USE_School Picklist'!$R$3:$R$7,1,FALSE))),"Please select a value from the drop-down menu",IF('DO NOT USE_Case Formulas'!A494,"OK",NA()))</f>
        <v>#N/A</v>
      </c>
      <c r="AE494" s="40" t="e">
        <f>IF(AND('DO NOT USE_Case Formulas'!A494,ISBLANK('Captura de datos CASO'!AB494)),"Lab Result Test Result is required",IF(AND(NOT(ISBLANK('Captura de datos CASO'!AB494)),ISNA(VLOOKUP('Captura de datos CASO'!AB494,'DO NOT USE_School Picklist'!$Q$3:$Q$8,1,FALSE))),"Please select a value from the drop-down menu",IF('DO NOT USE_Case Formulas'!A494,"OK",NA())))</f>
        <v>#N/A</v>
      </c>
    </row>
    <row r="495" spans="1:31" x14ac:dyDescent="0.3">
      <c r="A495" s="39" t="e">
        <f>IF('DO NOT USE_Case Formulas'!A495,IF('DO NOT USE_Case Formulas'!B495,"Not all required fields are completed","OK"),NA())</f>
        <v>#N/A</v>
      </c>
      <c r="B495" s="40" t="e">
        <f>IF(AND('DO NOT USE_Case Formulas'!A495,ISBLANK('Captura de datos CASO'!B495)),"First Name is required",IF(NOT(ISBLANK('Captura de datos CASO'!B495)),"OK",NA()))</f>
        <v>#N/A</v>
      </c>
      <c r="C495" s="40" t="e">
        <f>IF(AND('DO NOT USE_Case Formulas'!A495,ISBLANK('Captura de datos CASO'!C495)),"Last Name is required",IF(NOT(ISBLANK('Captura de datos CASO'!C495)),"OK",NA()))</f>
        <v>#N/A</v>
      </c>
      <c r="D495" s="40" t="e">
        <f>IF(AND('DO NOT USE_Case Formulas'!A495,ISBLANK('Captura de datos CASO'!D495)),"Birthdate is required",IF(NOT(ISBLANK('Captura de datos CASO'!D495)),"OK",NA()))</f>
        <v>#N/A</v>
      </c>
      <c r="E495" s="40" t="e">
        <f>IF(AND('DO NOT USE_Case Formulas'!A495,ISBLANK('Captura de datos CASO'!E495)),"Mobile Phone is required",IF(NOT(ISBLANK('Captura de datos CASO'!E495)),IF(AND(ISNUMBER(VALUE('Captura de datos CASO'!E495)),LEFT('Captura de datos CASO'!E495,1)&lt;&gt;"1",LEN('Captura de datos CASO'!E495)=10),"OK","Phone number must be valid format"),NA()))</f>
        <v>#N/A</v>
      </c>
      <c r="F495" s="40" t="e">
        <f>IF(LEN('Captura de datos CASO'!F495)&gt;255,"Home Street Address must be less than 255 characters",IF('DO NOT USE_Case Formulas'!A495,"OK",NA()))</f>
        <v>#N/A</v>
      </c>
      <c r="G495" s="40" t="e">
        <f>IF(LEN('Captura de datos CASO'!G495)&gt;40,"City must be less than 40 characters",IF('DO NOT USE_Case Formulas'!A495,"OK",NA()))</f>
        <v>#N/A</v>
      </c>
      <c r="H495" s="40" t="e">
        <f>IF(AND(NOT(ISBLANK('Captura de datos CASO'!H495)),ISNA(VLOOKUP('Captura de datos CASO'!H495,'DO NOT USE_School Picklist'!$P$3:$P$52,1,FALSE))),"Please select a value from the drop-down menu",IF('DO NOT USE_Case Formulas'!A495,"OK",NA()))</f>
        <v>#N/A</v>
      </c>
      <c r="I495" s="40" t="e">
        <f>IF(AND('DO NOT USE_Case Formulas'!A495,ISBLANK('Captura de datos CASO'!I495)),"Zip is required",IF(ISBLANK('Captura de datos CASO'!I495),NA(),"OK"))</f>
        <v>#N/A</v>
      </c>
      <c r="J495" s="40" t="e">
        <f>IF(AND('DO NOT USE_Case Formulas'!A495,ISBLANK('Captura de datos CASO'!J495)),"Student or Staff? is required",IF(ISBLANK('Captura de datos CASO'!J495),NA(),IF(ISNA(VLOOKUP('Captura de datos CASO'!J495,'DO NOT USE_School Picklist'!$B$3:$B$6,1,FALSE)),"Please select a value from the drop-down menu","OK")))</f>
        <v>#N/A</v>
      </c>
      <c r="K495" s="40" t="e">
        <f>IF(AND('Captura de datos CASO'!J495='DO NOT USE_School Picklist'!$B$4,ISBLANK('Captura de datos CASO'!K495)),"Occupation/Job Title is required if Student or Staff? is Yes, staff/faculty or volunteer",IF('DO NOT USE_Case Formulas'!A495,"OK",NA()))</f>
        <v>#N/A</v>
      </c>
      <c r="L495" s="40" t="e">
        <f ca="1">IF('Captura de datos CASO'!L495&gt;'DO NOT USE_School Picklist'!$C$3,"Date last on school campus/facility cannot be a future date",IF('DO NOT USE_Case Formulas'!A495,IF(ISBLANK('Captura de datos CASO'!L495),"Date last on school campus/facility is required","OK"),NA()))</f>
        <v>#N/A</v>
      </c>
      <c r="M495" s="40" t="e">
        <f>IF(AND('DO NOT USE_Case Formulas'!A495,ISBLANK('Captura de datos CASO'!M495)),"Specific Place in the Location is required",IF(ISBLANK('Captura de datos CASO'!M495),NA(),"OK"))</f>
        <v>#N/A</v>
      </c>
      <c r="N495" s="40" t="e">
        <f>IF(LEN('Captura de datos CASO'!N495)&gt;50,"Parent/Guardian Name must be less than 50 characters",IF('DO NOT USE_Case Formulas'!A495,"OK",NA()))</f>
        <v>#N/A</v>
      </c>
      <c r="O495" s="40" t="e">
        <f>IF(NOT(ISBLANK('Captura de datos CASO'!O495)),IF(AND(ISNUMBER('Captura de datos CASO'!O495),LEFT('Captura de datos CASO'!O495,1)&lt;&gt;"1",LEN('Captura de datos CASO'!O495)=10),"OK","Phone number must be valid format"),IF('DO NOT USE_Case Formulas'!A495,"OK",NA()))</f>
        <v>#N/A</v>
      </c>
      <c r="P495" s="53" t="e">
        <f>IF(AND(NOT(ISBLANK('Captura de datos CASO'!P495)),ISNA(VLOOKUP('Captura de datos CASO'!P495,'DO NOT USE_School Picklist'!$I$3:$I$5,1,FALSE))),"Please select a value from the drop-down menu",IF('DO NOT USE_Case Formulas'!A495,"OK",NA()))</f>
        <v>#N/A</v>
      </c>
      <c r="Q495" s="40" t="e">
        <f>IF(AND(NOT(ISBLANK('Captura de datos CASO'!Q495)),ISNA(VLOOKUP('Captura de datos CASO'!Q495,'DO NOT USE_School Picklist'!$E$3:$E$10,1,FALSE))),"Please select a value from the drop-down menu",IF('DO NOT USE_Case Formulas'!A495,"OK",NA()))</f>
        <v>#N/A</v>
      </c>
      <c r="R495" s="53" t="e">
        <f>IF(AND(NOT(ISBLANK('Captura de datos CASO'!R495)),ISNA(VLOOKUP('Captura de datos CASO'!R495,'DO NOT USE_School Picklist'!$W$3:$W$9,1,FALSE))),"Please select a value from the drop-down menu",IF('DO NOT USE_Case Formulas'!A495,"OK",NA()))</f>
        <v>#N/A</v>
      </c>
      <c r="S495" s="53" t="e">
        <f>IF(AND(NOT(ISBLANK('Captura de datos CASO'!S495)),ISNA(VLOOKUP('Captura de datos CASO'!S495,'DO NOT USE_School Picklist'!$W$3:$W$9,1,FALSE))),"Please select a value from the drop-down menu",IF('DO NOT USE_Case Formulas'!A495,"OK",NA()))</f>
        <v>#N/A</v>
      </c>
      <c r="T495" s="40" t="e">
        <f>IF(AND(NOT(ISBLANK('Captura de datos CASO'!T495)),ISNA(VLOOKUP('Captura de datos CASO'!T495,'DO NOT USE_School Picklist'!$F$3:$F$16,1,FALSE))),"Please select a value from the drop-down menu",IF('DO NOT USE_Case Formulas'!A495,"OK",NA()))</f>
        <v>#N/A</v>
      </c>
      <c r="U495" s="40" t="e">
        <f>IF(LEN('Captura de datos CASO'!U495)&gt;100,"Classroom(s) must be less than 100 characters",IF('DO NOT USE_Case Formulas'!A495,"OK",NA()))</f>
        <v>#N/A</v>
      </c>
      <c r="V495" s="40" t="e">
        <f>IF(AND(NOT(ISBLANK('Captura de datos CASO'!V495)),ISNA(VLOOKUP('Captura de datos CASO'!V495,'DO NOT USE_School Picklist'!$S$3:$S$12,1,FALSE))),"Please select a value from the drop-down menu",IF('DO NOT USE_Case Formulas'!A495,"OK",NA()))</f>
        <v>#N/A</v>
      </c>
      <c r="W495" s="40" t="e">
        <f>IF(AND(NOT(ISBLANK('Captura de datos CASO'!W495)),ISNA(VLOOKUP('Captura de datos CASO'!W495,'DO NOT USE_School Picklist'!$S$3:$S$12,1,FALSE))),"Please select a value from the drop-down menu",IF('DO NOT USE_Case Formulas'!A495,"OK",NA()))</f>
        <v>#N/A</v>
      </c>
      <c r="X495" s="40" t="e">
        <f>IF(LEN('Captura de datos CASO'!X495)&gt;80,"Name of Education Group must be less than 80 characters",IF('DO NOT USE_Case Formulas'!A495,"OK",NA()))</f>
        <v>#N/A</v>
      </c>
      <c r="Y495" s="40" t="e">
        <f>IF(AND(NOT(ISBLANK('Captura de datos CASO'!Y495)),ISNA(VLOOKUP('Captura de datos CASO'!Y495,'DO NOT USE_School Picklist'!$K$3:$K$6,1,FALSE))),"Please select a value from the drop-down menu",IF('DO NOT USE_Case Formulas'!A495,"OK",NA()))</f>
        <v>#N/A</v>
      </c>
      <c r="Z495" s="40" t="e">
        <f>IF(AND('DO NOT USE_Case Formulas'!A495,ISBLANK('Captura de datos CASO'!Z495)),"Has this person had symptoms? is required",IF(AND(NOT(ISBLANK('Captura de datos CASO'!Z495)),ISNA(VLOOKUP('Captura de datos CASO'!Z495,'DO NOT USE_School Picklist'!$D$3:$D$5,1,FALSE))),"Please select a value from the drop-down menu",IF(NOT(ISBLANK('Captura de datos CASO'!Z495)),"OK",NA())))</f>
        <v>#N/A</v>
      </c>
      <c r="AA495" s="40" t="e">
        <f>IF(AND('Captura de datos CASO'!Z495='DO NOT USE_School Picklist'!$D$3,ISBLANK('Captura de datos CASO'!AA495)),"Symptom Onset Date is required if Ever Symptomatic is Yes",IF('DO NOT USE_Case Formulas'!A495,"OK",NA()))</f>
        <v>#N/A</v>
      </c>
      <c r="AB495" s="40"/>
      <c r="AC495" s="40" t="e">
        <f ca="1">IF(AND('DO NOT USE_Case Formulas'!A495,ISBLANK('Captura de datos CASO'!AC495)),"Lab Result Test Date is required",IF('Captura de datos CASO'!AC495&gt;'DO NOT USE_School Picklist'!$C$3,"Test Date cannot be a future date",IF(NOT(ISBLANK('Captura de datos CASO'!AC495)),"OK",NA())))</f>
        <v>#N/A</v>
      </c>
      <c r="AD495" s="40" t="e">
        <f>IF(AND(NOT(ISBLANK('Captura de datos CASO'!AD495)),ISNA(VLOOKUP('Captura de datos CASO'!AD495,'DO NOT USE_School Picklist'!$R$3:$R$7,1,FALSE))),"Please select a value from the drop-down menu",IF('DO NOT USE_Case Formulas'!A495,"OK",NA()))</f>
        <v>#N/A</v>
      </c>
      <c r="AE495" s="40" t="e">
        <f>IF(AND('DO NOT USE_Case Formulas'!A495,ISBLANK('Captura de datos CASO'!AB495)),"Lab Result Test Result is required",IF(AND(NOT(ISBLANK('Captura de datos CASO'!AB495)),ISNA(VLOOKUP('Captura de datos CASO'!AB495,'DO NOT USE_School Picklist'!$Q$3:$Q$8,1,FALSE))),"Please select a value from the drop-down menu",IF('DO NOT USE_Case Formulas'!A495,"OK",NA())))</f>
        <v>#N/A</v>
      </c>
    </row>
    <row r="496" spans="1:31" x14ac:dyDescent="0.3">
      <c r="A496" s="39" t="e">
        <f>IF('DO NOT USE_Case Formulas'!A496,IF('DO NOT USE_Case Formulas'!B496,"Not all required fields are completed","OK"),NA())</f>
        <v>#N/A</v>
      </c>
      <c r="B496" s="40" t="e">
        <f>IF(AND('DO NOT USE_Case Formulas'!A496,ISBLANK('Captura de datos CASO'!B496)),"First Name is required",IF(NOT(ISBLANK('Captura de datos CASO'!B496)),"OK",NA()))</f>
        <v>#N/A</v>
      </c>
      <c r="C496" s="40" t="e">
        <f>IF(AND('DO NOT USE_Case Formulas'!A496,ISBLANK('Captura de datos CASO'!C496)),"Last Name is required",IF(NOT(ISBLANK('Captura de datos CASO'!C496)),"OK",NA()))</f>
        <v>#N/A</v>
      </c>
      <c r="D496" s="40" t="e">
        <f>IF(AND('DO NOT USE_Case Formulas'!A496,ISBLANK('Captura de datos CASO'!D496)),"Birthdate is required",IF(NOT(ISBLANK('Captura de datos CASO'!D496)),"OK",NA()))</f>
        <v>#N/A</v>
      </c>
      <c r="E496" s="40" t="e">
        <f>IF(AND('DO NOT USE_Case Formulas'!A496,ISBLANK('Captura de datos CASO'!E496)),"Mobile Phone is required",IF(NOT(ISBLANK('Captura de datos CASO'!E496)),IF(AND(ISNUMBER(VALUE('Captura de datos CASO'!E496)),LEFT('Captura de datos CASO'!E496,1)&lt;&gt;"1",LEN('Captura de datos CASO'!E496)=10),"OK","Phone number must be valid format"),NA()))</f>
        <v>#N/A</v>
      </c>
      <c r="F496" s="40" t="e">
        <f>IF(LEN('Captura de datos CASO'!F496)&gt;255,"Home Street Address must be less than 255 characters",IF('DO NOT USE_Case Formulas'!A496,"OK",NA()))</f>
        <v>#N/A</v>
      </c>
      <c r="G496" s="40" t="e">
        <f>IF(LEN('Captura de datos CASO'!G496)&gt;40,"City must be less than 40 characters",IF('DO NOT USE_Case Formulas'!A496,"OK",NA()))</f>
        <v>#N/A</v>
      </c>
      <c r="H496" s="40" t="e">
        <f>IF(AND(NOT(ISBLANK('Captura de datos CASO'!H496)),ISNA(VLOOKUP('Captura de datos CASO'!H496,'DO NOT USE_School Picklist'!$P$3:$P$52,1,FALSE))),"Please select a value from the drop-down menu",IF('DO NOT USE_Case Formulas'!A496,"OK",NA()))</f>
        <v>#N/A</v>
      </c>
      <c r="I496" s="40" t="e">
        <f>IF(AND('DO NOT USE_Case Formulas'!A496,ISBLANK('Captura de datos CASO'!I496)),"Zip is required",IF(ISBLANK('Captura de datos CASO'!I496),NA(),"OK"))</f>
        <v>#N/A</v>
      </c>
      <c r="J496" s="40" t="e">
        <f>IF(AND('DO NOT USE_Case Formulas'!A496,ISBLANK('Captura de datos CASO'!J496)),"Student or Staff? is required",IF(ISBLANK('Captura de datos CASO'!J496),NA(),IF(ISNA(VLOOKUP('Captura de datos CASO'!J496,'DO NOT USE_School Picklist'!$B$3:$B$6,1,FALSE)),"Please select a value from the drop-down menu","OK")))</f>
        <v>#N/A</v>
      </c>
      <c r="K496" s="40" t="e">
        <f>IF(AND('Captura de datos CASO'!J496='DO NOT USE_School Picklist'!$B$4,ISBLANK('Captura de datos CASO'!K496)),"Occupation/Job Title is required if Student or Staff? is Yes, staff/faculty or volunteer",IF('DO NOT USE_Case Formulas'!A496,"OK",NA()))</f>
        <v>#N/A</v>
      </c>
      <c r="L496" s="40" t="e">
        <f ca="1">IF('Captura de datos CASO'!L496&gt;'DO NOT USE_School Picklist'!$C$3,"Date last on school campus/facility cannot be a future date",IF('DO NOT USE_Case Formulas'!A496,IF(ISBLANK('Captura de datos CASO'!L496),"Date last on school campus/facility is required","OK"),NA()))</f>
        <v>#N/A</v>
      </c>
      <c r="M496" s="40" t="e">
        <f>IF(AND('DO NOT USE_Case Formulas'!A496,ISBLANK('Captura de datos CASO'!M496)),"Specific Place in the Location is required",IF(ISBLANK('Captura de datos CASO'!M496),NA(),"OK"))</f>
        <v>#N/A</v>
      </c>
      <c r="N496" s="40" t="e">
        <f>IF(LEN('Captura de datos CASO'!N496)&gt;50,"Parent/Guardian Name must be less than 50 characters",IF('DO NOT USE_Case Formulas'!A496,"OK",NA()))</f>
        <v>#N/A</v>
      </c>
      <c r="O496" s="40" t="e">
        <f>IF(NOT(ISBLANK('Captura de datos CASO'!O496)),IF(AND(ISNUMBER('Captura de datos CASO'!O496),LEFT('Captura de datos CASO'!O496,1)&lt;&gt;"1",LEN('Captura de datos CASO'!O496)=10),"OK","Phone number must be valid format"),IF('DO NOT USE_Case Formulas'!A496,"OK",NA()))</f>
        <v>#N/A</v>
      </c>
      <c r="P496" s="53" t="e">
        <f>IF(AND(NOT(ISBLANK('Captura de datos CASO'!P496)),ISNA(VLOOKUP('Captura de datos CASO'!P496,'DO NOT USE_School Picklist'!$I$3:$I$5,1,FALSE))),"Please select a value from the drop-down menu",IF('DO NOT USE_Case Formulas'!A496,"OK",NA()))</f>
        <v>#N/A</v>
      </c>
      <c r="Q496" s="40" t="e">
        <f>IF(AND(NOT(ISBLANK('Captura de datos CASO'!Q496)),ISNA(VLOOKUP('Captura de datos CASO'!Q496,'DO NOT USE_School Picklist'!$E$3:$E$10,1,FALSE))),"Please select a value from the drop-down menu",IF('DO NOT USE_Case Formulas'!A496,"OK",NA()))</f>
        <v>#N/A</v>
      </c>
      <c r="R496" s="53" t="e">
        <f>IF(AND(NOT(ISBLANK('Captura de datos CASO'!R496)),ISNA(VLOOKUP('Captura de datos CASO'!R496,'DO NOT USE_School Picklist'!$W$3:$W$9,1,FALSE))),"Please select a value from the drop-down menu",IF('DO NOT USE_Case Formulas'!A496,"OK",NA()))</f>
        <v>#N/A</v>
      </c>
      <c r="S496" s="53" t="e">
        <f>IF(AND(NOT(ISBLANK('Captura de datos CASO'!S496)),ISNA(VLOOKUP('Captura de datos CASO'!S496,'DO NOT USE_School Picklist'!$W$3:$W$9,1,FALSE))),"Please select a value from the drop-down menu",IF('DO NOT USE_Case Formulas'!A496,"OK",NA()))</f>
        <v>#N/A</v>
      </c>
      <c r="T496" s="40" t="e">
        <f>IF(AND(NOT(ISBLANK('Captura de datos CASO'!T496)),ISNA(VLOOKUP('Captura de datos CASO'!T496,'DO NOT USE_School Picklist'!$F$3:$F$16,1,FALSE))),"Please select a value from the drop-down menu",IF('DO NOT USE_Case Formulas'!A496,"OK",NA()))</f>
        <v>#N/A</v>
      </c>
      <c r="U496" s="40" t="e">
        <f>IF(LEN('Captura de datos CASO'!U496)&gt;100,"Classroom(s) must be less than 100 characters",IF('DO NOT USE_Case Formulas'!A496,"OK",NA()))</f>
        <v>#N/A</v>
      </c>
      <c r="V496" s="40" t="e">
        <f>IF(AND(NOT(ISBLANK('Captura de datos CASO'!V496)),ISNA(VLOOKUP('Captura de datos CASO'!V496,'DO NOT USE_School Picklist'!$S$3:$S$12,1,FALSE))),"Please select a value from the drop-down menu",IF('DO NOT USE_Case Formulas'!A496,"OK",NA()))</f>
        <v>#N/A</v>
      </c>
      <c r="W496" s="40" t="e">
        <f>IF(AND(NOT(ISBLANK('Captura de datos CASO'!W496)),ISNA(VLOOKUP('Captura de datos CASO'!W496,'DO NOT USE_School Picklist'!$S$3:$S$12,1,FALSE))),"Please select a value from the drop-down menu",IF('DO NOT USE_Case Formulas'!A496,"OK",NA()))</f>
        <v>#N/A</v>
      </c>
      <c r="X496" s="40" t="e">
        <f>IF(LEN('Captura de datos CASO'!X496)&gt;80,"Name of Education Group must be less than 80 characters",IF('DO NOT USE_Case Formulas'!A496,"OK",NA()))</f>
        <v>#N/A</v>
      </c>
      <c r="Y496" s="40" t="e">
        <f>IF(AND(NOT(ISBLANK('Captura de datos CASO'!Y496)),ISNA(VLOOKUP('Captura de datos CASO'!Y496,'DO NOT USE_School Picklist'!$K$3:$K$6,1,FALSE))),"Please select a value from the drop-down menu",IF('DO NOT USE_Case Formulas'!A496,"OK",NA()))</f>
        <v>#N/A</v>
      </c>
      <c r="Z496" s="40" t="e">
        <f>IF(AND('DO NOT USE_Case Formulas'!A496,ISBLANK('Captura de datos CASO'!Z496)),"Has this person had symptoms? is required",IF(AND(NOT(ISBLANK('Captura de datos CASO'!Z496)),ISNA(VLOOKUP('Captura de datos CASO'!Z496,'DO NOT USE_School Picklist'!$D$3:$D$5,1,FALSE))),"Please select a value from the drop-down menu",IF(NOT(ISBLANK('Captura de datos CASO'!Z496)),"OK",NA())))</f>
        <v>#N/A</v>
      </c>
      <c r="AA496" s="40" t="e">
        <f>IF(AND('Captura de datos CASO'!Z496='DO NOT USE_School Picklist'!$D$3,ISBLANK('Captura de datos CASO'!AA496)),"Symptom Onset Date is required if Ever Symptomatic is Yes",IF('DO NOT USE_Case Formulas'!A496,"OK",NA()))</f>
        <v>#N/A</v>
      </c>
      <c r="AB496" s="40"/>
      <c r="AC496" s="40" t="e">
        <f ca="1">IF(AND('DO NOT USE_Case Formulas'!A496,ISBLANK('Captura de datos CASO'!AC496)),"Lab Result Test Date is required",IF('Captura de datos CASO'!AC496&gt;'DO NOT USE_School Picklist'!$C$3,"Test Date cannot be a future date",IF(NOT(ISBLANK('Captura de datos CASO'!AC496)),"OK",NA())))</f>
        <v>#N/A</v>
      </c>
      <c r="AD496" s="40" t="e">
        <f>IF(AND(NOT(ISBLANK('Captura de datos CASO'!AD496)),ISNA(VLOOKUP('Captura de datos CASO'!AD496,'DO NOT USE_School Picklist'!$R$3:$R$7,1,FALSE))),"Please select a value from the drop-down menu",IF('DO NOT USE_Case Formulas'!A496,"OK",NA()))</f>
        <v>#N/A</v>
      </c>
      <c r="AE496" s="40" t="e">
        <f>IF(AND('DO NOT USE_Case Formulas'!A496,ISBLANK('Captura de datos CASO'!AB496)),"Lab Result Test Result is required",IF(AND(NOT(ISBLANK('Captura de datos CASO'!AB496)),ISNA(VLOOKUP('Captura de datos CASO'!AB496,'DO NOT USE_School Picklist'!$Q$3:$Q$8,1,FALSE))),"Please select a value from the drop-down menu",IF('DO NOT USE_Case Formulas'!A496,"OK",NA())))</f>
        <v>#N/A</v>
      </c>
    </row>
    <row r="497" spans="1:31" x14ac:dyDescent="0.3">
      <c r="A497" s="39" t="e">
        <f>IF('DO NOT USE_Case Formulas'!A497,IF('DO NOT USE_Case Formulas'!B497,"Not all required fields are completed","OK"),NA())</f>
        <v>#N/A</v>
      </c>
      <c r="B497" s="40" t="e">
        <f>IF(AND('DO NOT USE_Case Formulas'!A497,ISBLANK('Captura de datos CASO'!B497)),"First Name is required",IF(NOT(ISBLANK('Captura de datos CASO'!B497)),"OK",NA()))</f>
        <v>#N/A</v>
      </c>
      <c r="C497" s="40" t="e">
        <f>IF(AND('DO NOT USE_Case Formulas'!A497,ISBLANK('Captura de datos CASO'!C497)),"Last Name is required",IF(NOT(ISBLANK('Captura de datos CASO'!C497)),"OK",NA()))</f>
        <v>#N/A</v>
      </c>
      <c r="D497" s="40" t="e">
        <f>IF(AND('DO NOT USE_Case Formulas'!A497,ISBLANK('Captura de datos CASO'!D497)),"Birthdate is required",IF(NOT(ISBLANK('Captura de datos CASO'!D497)),"OK",NA()))</f>
        <v>#N/A</v>
      </c>
      <c r="E497" s="40" t="e">
        <f>IF(AND('DO NOT USE_Case Formulas'!A497,ISBLANK('Captura de datos CASO'!E497)),"Mobile Phone is required",IF(NOT(ISBLANK('Captura de datos CASO'!E497)),IF(AND(ISNUMBER(VALUE('Captura de datos CASO'!E497)),LEFT('Captura de datos CASO'!E497,1)&lt;&gt;"1",LEN('Captura de datos CASO'!E497)=10),"OK","Phone number must be valid format"),NA()))</f>
        <v>#N/A</v>
      </c>
      <c r="F497" s="40" t="e">
        <f>IF(LEN('Captura de datos CASO'!F497)&gt;255,"Home Street Address must be less than 255 characters",IF('DO NOT USE_Case Formulas'!A497,"OK",NA()))</f>
        <v>#N/A</v>
      </c>
      <c r="G497" s="40" t="e">
        <f>IF(LEN('Captura de datos CASO'!G497)&gt;40,"City must be less than 40 characters",IF('DO NOT USE_Case Formulas'!A497,"OK",NA()))</f>
        <v>#N/A</v>
      </c>
      <c r="H497" s="40" t="e">
        <f>IF(AND(NOT(ISBLANK('Captura de datos CASO'!H497)),ISNA(VLOOKUP('Captura de datos CASO'!H497,'DO NOT USE_School Picklist'!$P$3:$P$52,1,FALSE))),"Please select a value from the drop-down menu",IF('DO NOT USE_Case Formulas'!A497,"OK",NA()))</f>
        <v>#N/A</v>
      </c>
      <c r="I497" s="40" t="e">
        <f>IF(AND('DO NOT USE_Case Formulas'!A497,ISBLANK('Captura de datos CASO'!I497)),"Zip is required",IF(ISBLANK('Captura de datos CASO'!I497),NA(),"OK"))</f>
        <v>#N/A</v>
      </c>
      <c r="J497" s="40" t="e">
        <f>IF(AND('DO NOT USE_Case Formulas'!A497,ISBLANK('Captura de datos CASO'!J497)),"Student or Staff? is required",IF(ISBLANK('Captura de datos CASO'!J497),NA(),IF(ISNA(VLOOKUP('Captura de datos CASO'!J497,'DO NOT USE_School Picklist'!$B$3:$B$6,1,FALSE)),"Please select a value from the drop-down menu","OK")))</f>
        <v>#N/A</v>
      </c>
      <c r="K497" s="40" t="e">
        <f>IF(AND('Captura de datos CASO'!J497='DO NOT USE_School Picklist'!$B$4,ISBLANK('Captura de datos CASO'!K497)),"Occupation/Job Title is required if Student or Staff? is Yes, staff/faculty or volunteer",IF('DO NOT USE_Case Formulas'!A497,"OK",NA()))</f>
        <v>#N/A</v>
      </c>
      <c r="L497" s="40" t="e">
        <f ca="1">IF('Captura de datos CASO'!L497&gt;'DO NOT USE_School Picklist'!$C$3,"Date last on school campus/facility cannot be a future date",IF('DO NOT USE_Case Formulas'!A497,IF(ISBLANK('Captura de datos CASO'!L497),"Date last on school campus/facility is required","OK"),NA()))</f>
        <v>#N/A</v>
      </c>
      <c r="M497" s="40" t="e">
        <f>IF(AND('DO NOT USE_Case Formulas'!A497,ISBLANK('Captura de datos CASO'!M497)),"Specific Place in the Location is required",IF(ISBLANK('Captura de datos CASO'!M497),NA(),"OK"))</f>
        <v>#N/A</v>
      </c>
      <c r="N497" s="40" t="e">
        <f>IF(LEN('Captura de datos CASO'!N497)&gt;50,"Parent/Guardian Name must be less than 50 characters",IF('DO NOT USE_Case Formulas'!A497,"OK",NA()))</f>
        <v>#N/A</v>
      </c>
      <c r="O497" s="40" t="e">
        <f>IF(NOT(ISBLANK('Captura de datos CASO'!O497)),IF(AND(ISNUMBER('Captura de datos CASO'!O497),LEFT('Captura de datos CASO'!O497,1)&lt;&gt;"1",LEN('Captura de datos CASO'!O497)=10),"OK","Phone number must be valid format"),IF('DO NOT USE_Case Formulas'!A497,"OK",NA()))</f>
        <v>#N/A</v>
      </c>
      <c r="P497" s="53" t="e">
        <f>IF(AND(NOT(ISBLANK('Captura de datos CASO'!P497)),ISNA(VLOOKUP('Captura de datos CASO'!P497,'DO NOT USE_School Picklist'!$I$3:$I$5,1,FALSE))),"Please select a value from the drop-down menu",IF('DO NOT USE_Case Formulas'!A497,"OK",NA()))</f>
        <v>#N/A</v>
      </c>
      <c r="Q497" s="40" t="e">
        <f>IF(AND(NOT(ISBLANK('Captura de datos CASO'!Q497)),ISNA(VLOOKUP('Captura de datos CASO'!Q497,'DO NOT USE_School Picklist'!$E$3:$E$10,1,FALSE))),"Please select a value from the drop-down menu",IF('DO NOT USE_Case Formulas'!A497,"OK",NA()))</f>
        <v>#N/A</v>
      </c>
      <c r="R497" s="53" t="e">
        <f>IF(AND(NOT(ISBLANK('Captura de datos CASO'!R497)),ISNA(VLOOKUP('Captura de datos CASO'!R497,'DO NOT USE_School Picklist'!$W$3:$W$9,1,FALSE))),"Please select a value from the drop-down menu",IF('DO NOT USE_Case Formulas'!A497,"OK",NA()))</f>
        <v>#N/A</v>
      </c>
      <c r="S497" s="53" t="e">
        <f>IF(AND(NOT(ISBLANK('Captura de datos CASO'!S497)),ISNA(VLOOKUP('Captura de datos CASO'!S497,'DO NOT USE_School Picklist'!$W$3:$W$9,1,FALSE))),"Please select a value from the drop-down menu",IF('DO NOT USE_Case Formulas'!A497,"OK",NA()))</f>
        <v>#N/A</v>
      </c>
      <c r="T497" s="40" t="e">
        <f>IF(AND(NOT(ISBLANK('Captura de datos CASO'!T497)),ISNA(VLOOKUP('Captura de datos CASO'!T497,'DO NOT USE_School Picklist'!$F$3:$F$16,1,FALSE))),"Please select a value from the drop-down menu",IF('DO NOT USE_Case Formulas'!A497,"OK",NA()))</f>
        <v>#N/A</v>
      </c>
      <c r="U497" s="40" t="e">
        <f>IF(LEN('Captura de datos CASO'!U497)&gt;100,"Classroom(s) must be less than 100 characters",IF('DO NOT USE_Case Formulas'!A497,"OK",NA()))</f>
        <v>#N/A</v>
      </c>
      <c r="V497" s="40" t="e">
        <f>IF(AND(NOT(ISBLANK('Captura de datos CASO'!V497)),ISNA(VLOOKUP('Captura de datos CASO'!V497,'DO NOT USE_School Picklist'!$S$3:$S$12,1,FALSE))),"Please select a value from the drop-down menu",IF('DO NOT USE_Case Formulas'!A497,"OK",NA()))</f>
        <v>#N/A</v>
      </c>
      <c r="W497" s="40" t="e">
        <f>IF(AND(NOT(ISBLANK('Captura de datos CASO'!W497)),ISNA(VLOOKUP('Captura de datos CASO'!W497,'DO NOT USE_School Picklist'!$S$3:$S$12,1,FALSE))),"Please select a value from the drop-down menu",IF('DO NOT USE_Case Formulas'!A497,"OK",NA()))</f>
        <v>#N/A</v>
      </c>
      <c r="X497" s="40" t="e">
        <f>IF(LEN('Captura de datos CASO'!X497)&gt;80,"Name of Education Group must be less than 80 characters",IF('DO NOT USE_Case Formulas'!A497,"OK",NA()))</f>
        <v>#N/A</v>
      </c>
      <c r="Y497" s="40" t="e">
        <f>IF(AND(NOT(ISBLANK('Captura de datos CASO'!Y497)),ISNA(VLOOKUP('Captura de datos CASO'!Y497,'DO NOT USE_School Picklist'!$K$3:$K$6,1,FALSE))),"Please select a value from the drop-down menu",IF('DO NOT USE_Case Formulas'!A497,"OK",NA()))</f>
        <v>#N/A</v>
      </c>
      <c r="Z497" s="40" t="e">
        <f>IF(AND('DO NOT USE_Case Formulas'!A497,ISBLANK('Captura de datos CASO'!Z497)),"Has this person had symptoms? is required",IF(AND(NOT(ISBLANK('Captura de datos CASO'!Z497)),ISNA(VLOOKUP('Captura de datos CASO'!Z497,'DO NOT USE_School Picklist'!$D$3:$D$5,1,FALSE))),"Please select a value from the drop-down menu",IF(NOT(ISBLANK('Captura de datos CASO'!Z497)),"OK",NA())))</f>
        <v>#N/A</v>
      </c>
      <c r="AA497" s="40" t="e">
        <f>IF(AND('Captura de datos CASO'!Z497='DO NOT USE_School Picklist'!$D$3,ISBLANK('Captura de datos CASO'!AA497)),"Symptom Onset Date is required if Ever Symptomatic is Yes",IF('DO NOT USE_Case Formulas'!A497,"OK",NA()))</f>
        <v>#N/A</v>
      </c>
      <c r="AB497" s="40"/>
      <c r="AC497" s="40" t="e">
        <f ca="1">IF(AND('DO NOT USE_Case Formulas'!A497,ISBLANK('Captura de datos CASO'!AC497)),"Lab Result Test Date is required",IF('Captura de datos CASO'!AC497&gt;'DO NOT USE_School Picklist'!$C$3,"Test Date cannot be a future date",IF(NOT(ISBLANK('Captura de datos CASO'!AC497)),"OK",NA())))</f>
        <v>#N/A</v>
      </c>
      <c r="AD497" s="40" t="e">
        <f>IF(AND(NOT(ISBLANK('Captura de datos CASO'!AD497)),ISNA(VLOOKUP('Captura de datos CASO'!AD497,'DO NOT USE_School Picklist'!$R$3:$R$7,1,FALSE))),"Please select a value from the drop-down menu",IF('DO NOT USE_Case Formulas'!A497,"OK",NA()))</f>
        <v>#N/A</v>
      </c>
      <c r="AE497" s="40" t="e">
        <f>IF(AND('DO NOT USE_Case Formulas'!A497,ISBLANK('Captura de datos CASO'!AB497)),"Lab Result Test Result is required",IF(AND(NOT(ISBLANK('Captura de datos CASO'!AB497)),ISNA(VLOOKUP('Captura de datos CASO'!AB497,'DO NOT USE_School Picklist'!$Q$3:$Q$8,1,FALSE))),"Please select a value from the drop-down menu",IF('DO NOT USE_Case Formulas'!A497,"OK",NA())))</f>
        <v>#N/A</v>
      </c>
    </row>
    <row r="498" spans="1:31" x14ac:dyDescent="0.3">
      <c r="A498" s="39" t="e">
        <f>IF('DO NOT USE_Case Formulas'!A498,IF('DO NOT USE_Case Formulas'!B498,"Not all required fields are completed","OK"),NA())</f>
        <v>#N/A</v>
      </c>
      <c r="B498" s="40" t="e">
        <f>IF(AND('DO NOT USE_Case Formulas'!A498,ISBLANK('Captura de datos CASO'!B498)),"First Name is required",IF(NOT(ISBLANK('Captura de datos CASO'!B498)),"OK",NA()))</f>
        <v>#N/A</v>
      </c>
      <c r="C498" s="40" t="e">
        <f>IF(AND('DO NOT USE_Case Formulas'!A498,ISBLANK('Captura de datos CASO'!C498)),"Last Name is required",IF(NOT(ISBLANK('Captura de datos CASO'!C498)),"OK",NA()))</f>
        <v>#N/A</v>
      </c>
      <c r="D498" s="40" t="e">
        <f>IF(AND('DO NOT USE_Case Formulas'!A498,ISBLANK('Captura de datos CASO'!D498)),"Birthdate is required",IF(NOT(ISBLANK('Captura de datos CASO'!D498)),"OK",NA()))</f>
        <v>#N/A</v>
      </c>
      <c r="E498" s="40" t="e">
        <f>IF(AND('DO NOT USE_Case Formulas'!A498,ISBLANK('Captura de datos CASO'!E498)),"Mobile Phone is required",IF(NOT(ISBLANK('Captura de datos CASO'!E498)),IF(AND(ISNUMBER(VALUE('Captura de datos CASO'!E498)),LEFT('Captura de datos CASO'!E498,1)&lt;&gt;"1",LEN('Captura de datos CASO'!E498)=10),"OK","Phone number must be valid format"),NA()))</f>
        <v>#N/A</v>
      </c>
      <c r="F498" s="40" t="e">
        <f>IF(LEN('Captura de datos CASO'!F498)&gt;255,"Home Street Address must be less than 255 characters",IF('DO NOT USE_Case Formulas'!A498,"OK",NA()))</f>
        <v>#N/A</v>
      </c>
      <c r="G498" s="40" t="e">
        <f>IF(LEN('Captura de datos CASO'!G498)&gt;40,"City must be less than 40 characters",IF('DO NOT USE_Case Formulas'!A498,"OK",NA()))</f>
        <v>#N/A</v>
      </c>
      <c r="H498" s="40" t="e">
        <f>IF(AND(NOT(ISBLANK('Captura de datos CASO'!H498)),ISNA(VLOOKUP('Captura de datos CASO'!H498,'DO NOT USE_School Picklist'!$P$3:$P$52,1,FALSE))),"Please select a value from the drop-down menu",IF('DO NOT USE_Case Formulas'!A498,"OK",NA()))</f>
        <v>#N/A</v>
      </c>
      <c r="I498" s="40" t="e">
        <f>IF(AND('DO NOT USE_Case Formulas'!A498,ISBLANK('Captura de datos CASO'!I498)),"Zip is required",IF(ISBLANK('Captura de datos CASO'!I498),NA(),"OK"))</f>
        <v>#N/A</v>
      </c>
      <c r="J498" s="40" t="e">
        <f>IF(AND('DO NOT USE_Case Formulas'!A498,ISBLANK('Captura de datos CASO'!J498)),"Student or Staff? is required",IF(ISBLANK('Captura de datos CASO'!J498),NA(),IF(ISNA(VLOOKUP('Captura de datos CASO'!J498,'DO NOT USE_School Picklist'!$B$3:$B$6,1,FALSE)),"Please select a value from the drop-down menu","OK")))</f>
        <v>#N/A</v>
      </c>
      <c r="K498" s="40" t="e">
        <f>IF(AND('Captura de datos CASO'!J498='DO NOT USE_School Picklist'!$B$4,ISBLANK('Captura de datos CASO'!K498)),"Occupation/Job Title is required if Student or Staff? is Yes, staff/faculty or volunteer",IF('DO NOT USE_Case Formulas'!A498,"OK",NA()))</f>
        <v>#N/A</v>
      </c>
      <c r="L498" s="40" t="e">
        <f ca="1">IF('Captura de datos CASO'!L498&gt;'DO NOT USE_School Picklist'!$C$3,"Date last on school campus/facility cannot be a future date",IF('DO NOT USE_Case Formulas'!A498,IF(ISBLANK('Captura de datos CASO'!L498),"Date last on school campus/facility is required","OK"),NA()))</f>
        <v>#N/A</v>
      </c>
      <c r="M498" s="40" t="e">
        <f>IF(AND('DO NOT USE_Case Formulas'!A498,ISBLANK('Captura de datos CASO'!M498)),"Specific Place in the Location is required",IF(ISBLANK('Captura de datos CASO'!M498),NA(),"OK"))</f>
        <v>#N/A</v>
      </c>
      <c r="N498" s="40" t="e">
        <f>IF(LEN('Captura de datos CASO'!N498)&gt;50,"Parent/Guardian Name must be less than 50 characters",IF('DO NOT USE_Case Formulas'!A498,"OK",NA()))</f>
        <v>#N/A</v>
      </c>
      <c r="O498" s="40" t="e">
        <f>IF(NOT(ISBLANK('Captura de datos CASO'!O498)),IF(AND(ISNUMBER('Captura de datos CASO'!O498),LEFT('Captura de datos CASO'!O498,1)&lt;&gt;"1",LEN('Captura de datos CASO'!O498)=10),"OK","Phone number must be valid format"),IF('DO NOT USE_Case Formulas'!A498,"OK",NA()))</f>
        <v>#N/A</v>
      </c>
      <c r="P498" s="53" t="e">
        <f>IF(AND(NOT(ISBLANK('Captura de datos CASO'!P498)),ISNA(VLOOKUP('Captura de datos CASO'!P498,'DO NOT USE_School Picklist'!$I$3:$I$5,1,FALSE))),"Please select a value from the drop-down menu",IF('DO NOT USE_Case Formulas'!A498,"OK",NA()))</f>
        <v>#N/A</v>
      </c>
      <c r="Q498" s="40" t="e">
        <f>IF(AND(NOT(ISBLANK('Captura de datos CASO'!Q498)),ISNA(VLOOKUP('Captura de datos CASO'!Q498,'DO NOT USE_School Picklist'!$E$3:$E$10,1,FALSE))),"Please select a value from the drop-down menu",IF('DO NOT USE_Case Formulas'!A498,"OK",NA()))</f>
        <v>#N/A</v>
      </c>
      <c r="R498" s="53" t="e">
        <f>IF(AND(NOT(ISBLANK('Captura de datos CASO'!R498)),ISNA(VLOOKUP('Captura de datos CASO'!R498,'DO NOT USE_School Picklist'!$W$3:$W$9,1,FALSE))),"Please select a value from the drop-down menu",IF('DO NOT USE_Case Formulas'!A498,"OK",NA()))</f>
        <v>#N/A</v>
      </c>
      <c r="S498" s="53" t="e">
        <f>IF(AND(NOT(ISBLANK('Captura de datos CASO'!S498)),ISNA(VLOOKUP('Captura de datos CASO'!S498,'DO NOT USE_School Picklist'!$W$3:$W$9,1,FALSE))),"Please select a value from the drop-down menu",IF('DO NOT USE_Case Formulas'!A498,"OK",NA()))</f>
        <v>#N/A</v>
      </c>
      <c r="T498" s="40" t="e">
        <f>IF(AND(NOT(ISBLANK('Captura de datos CASO'!T498)),ISNA(VLOOKUP('Captura de datos CASO'!T498,'DO NOT USE_School Picklist'!$F$3:$F$16,1,FALSE))),"Please select a value from the drop-down menu",IF('DO NOT USE_Case Formulas'!A498,"OK",NA()))</f>
        <v>#N/A</v>
      </c>
      <c r="U498" s="40" t="e">
        <f>IF(LEN('Captura de datos CASO'!U498)&gt;100,"Classroom(s) must be less than 100 characters",IF('DO NOT USE_Case Formulas'!A498,"OK",NA()))</f>
        <v>#N/A</v>
      </c>
      <c r="V498" s="40" t="e">
        <f>IF(AND(NOT(ISBLANK('Captura de datos CASO'!V498)),ISNA(VLOOKUP('Captura de datos CASO'!V498,'DO NOT USE_School Picklist'!$S$3:$S$12,1,FALSE))),"Please select a value from the drop-down menu",IF('DO NOT USE_Case Formulas'!A498,"OK",NA()))</f>
        <v>#N/A</v>
      </c>
      <c r="W498" s="40" t="e">
        <f>IF(AND(NOT(ISBLANK('Captura de datos CASO'!W498)),ISNA(VLOOKUP('Captura de datos CASO'!W498,'DO NOT USE_School Picklist'!$S$3:$S$12,1,FALSE))),"Please select a value from the drop-down menu",IF('DO NOT USE_Case Formulas'!A498,"OK",NA()))</f>
        <v>#N/A</v>
      </c>
      <c r="X498" s="40" t="e">
        <f>IF(LEN('Captura de datos CASO'!X498)&gt;80,"Name of Education Group must be less than 80 characters",IF('DO NOT USE_Case Formulas'!A498,"OK",NA()))</f>
        <v>#N/A</v>
      </c>
      <c r="Y498" s="40" t="e">
        <f>IF(AND(NOT(ISBLANK('Captura de datos CASO'!Y498)),ISNA(VLOOKUP('Captura de datos CASO'!Y498,'DO NOT USE_School Picklist'!$K$3:$K$6,1,FALSE))),"Please select a value from the drop-down menu",IF('DO NOT USE_Case Formulas'!A498,"OK",NA()))</f>
        <v>#N/A</v>
      </c>
      <c r="Z498" s="40" t="e">
        <f>IF(AND('DO NOT USE_Case Formulas'!A498,ISBLANK('Captura de datos CASO'!Z498)),"Has this person had symptoms? is required",IF(AND(NOT(ISBLANK('Captura de datos CASO'!Z498)),ISNA(VLOOKUP('Captura de datos CASO'!Z498,'DO NOT USE_School Picklist'!$D$3:$D$5,1,FALSE))),"Please select a value from the drop-down menu",IF(NOT(ISBLANK('Captura de datos CASO'!Z498)),"OK",NA())))</f>
        <v>#N/A</v>
      </c>
      <c r="AA498" s="40" t="e">
        <f>IF(AND('Captura de datos CASO'!Z498='DO NOT USE_School Picklist'!$D$3,ISBLANK('Captura de datos CASO'!AA498)),"Symptom Onset Date is required if Ever Symptomatic is Yes",IF('DO NOT USE_Case Formulas'!A498,"OK",NA()))</f>
        <v>#N/A</v>
      </c>
      <c r="AB498" s="40"/>
      <c r="AC498" s="40" t="e">
        <f ca="1">IF(AND('DO NOT USE_Case Formulas'!A498,ISBLANK('Captura de datos CASO'!AC498)),"Lab Result Test Date is required",IF('Captura de datos CASO'!AC498&gt;'DO NOT USE_School Picklist'!$C$3,"Test Date cannot be a future date",IF(NOT(ISBLANK('Captura de datos CASO'!AC498)),"OK",NA())))</f>
        <v>#N/A</v>
      </c>
      <c r="AD498" s="40" t="e">
        <f>IF(AND(NOT(ISBLANK('Captura de datos CASO'!AD498)),ISNA(VLOOKUP('Captura de datos CASO'!AD498,'DO NOT USE_School Picklist'!$R$3:$R$7,1,FALSE))),"Please select a value from the drop-down menu",IF('DO NOT USE_Case Formulas'!A498,"OK",NA()))</f>
        <v>#N/A</v>
      </c>
      <c r="AE498" s="40" t="e">
        <f>IF(AND('DO NOT USE_Case Formulas'!A498,ISBLANK('Captura de datos CASO'!AB498)),"Lab Result Test Result is required",IF(AND(NOT(ISBLANK('Captura de datos CASO'!AB498)),ISNA(VLOOKUP('Captura de datos CASO'!AB498,'DO NOT USE_School Picklist'!$Q$3:$Q$8,1,FALSE))),"Please select a value from the drop-down menu",IF('DO NOT USE_Case Formulas'!A498,"OK",NA())))</f>
        <v>#N/A</v>
      </c>
    </row>
    <row r="499" spans="1:31" x14ac:dyDescent="0.3">
      <c r="A499" s="39" t="e">
        <f>IF('DO NOT USE_Case Formulas'!A499,IF('DO NOT USE_Case Formulas'!B499,"Not all required fields are completed","OK"),NA())</f>
        <v>#N/A</v>
      </c>
      <c r="B499" s="40" t="e">
        <f>IF(AND('DO NOT USE_Case Formulas'!A499,ISBLANK('Captura de datos CASO'!B499)),"First Name is required",IF(NOT(ISBLANK('Captura de datos CASO'!B499)),"OK",NA()))</f>
        <v>#N/A</v>
      </c>
      <c r="C499" s="40" t="e">
        <f>IF(AND('DO NOT USE_Case Formulas'!A499,ISBLANK('Captura de datos CASO'!C499)),"Last Name is required",IF(NOT(ISBLANK('Captura de datos CASO'!C499)),"OK",NA()))</f>
        <v>#N/A</v>
      </c>
      <c r="D499" s="40" t="e">
        <f>IF(AND('DO NOT USE_Case Formulas'!A499,ISBLANK('Captura de datos CASO'!D499)),"Birthdate is required",IF(NOT(ISBLANK('Captura de datos CASO'!D499)),"OK",NA()))</f>
        <v>#N/A</v>
      </c>
      <c r="E499" s="40" t="e">
        <f>IF(AND('DO NOT USE_Case Formulas'!A499,ISBLANK('Captura de datos CASO'!E499)),"Mobile Phone is required",IF(NOT(ISBLANK('Captura de datos CASO'!E499)),IF(AND(ISNUMBER(VALUE('Captura de datos CASO'!E499)),LEFT('Captura de datos CASO'!E499,1)&lt;&gt;"1",LEN('Captura de datos CASO'!E499)=10),"OK","Phone number must be valid format"),NA()))</f>
        <v>#N/A</v>
      </c>
      <c r="F499" s="40" t="e">
        <f>IF(LEN('Captura de datos CASO'!F499)&gt;255,"Home Street Address must be less than 255 characters",IF('DO NOT USE_Case Formulas'!A499,"OK",NA()))</f>
        <v>#N/A</v>
      </c>
      <c r="G499" s="40" t="e">
        <f>IF(LEN('Captura de datos CASO'!G499)&gt;40,"City must be less than 40 characters",IF('DO NOT USE_Case Formulas'!A499,"OK",NA()))</f>
        <v>#N/A</v>
      </c>
      <c r="H499" s="40" t="e">
        <f>IF(AND(NOT(ISBLANK('Captura de datos CASO'!H499)),ISNA(VLOOKUP('Captura de datos CASO'!H499,'DO NOT USE_School Picklist'!$P$3:$P$52,1,FALSE))),"Please select a value from the drop-down menu",IF('DO NOT USE_Case Formulas'!A499,"OK",NA()))</f>
        <v>#N/A</v>
      </c>
      <c r="I499" s="40" t="e">
        <f>IF(AND('DO NOT USE_Case Formulas'!A499,ISBLANK('Captura de datos CASO'!I499)),"Zip is required",IF(ISBLANK('Captura de datos CASO'!I499),NA(),"OK"))</f>
        <v>#N/A</v>
      </c>
      <c r="J499" s="40" t="e">
        <f>IF(AND('DO NOT USE_Case Formulas'!A499,ISBLANK('Captura de datos CASO'!J499)),"Student or Staff? is required",IF(ISBLANK('Captura de datos CASO'!J499),NA(),IF(ISNA(VLOOKUP('Captura de datos CASO'!J499,'DO NOT USE_School Picklist'!$B$3:$B$6,1,FALSE)),"Please select a value from the drop-down menu","OK")))</f>
        <v>#N/A</v>
      </c>
      <c r="K499" s="40" t="e">
        <f>IF(AND('Captura de datos CASO'!J499='DO NOT USE_School Picklist'!$B$4,ISBLANK('Captura de datos CASO'!K499)),"Occupation/Job Title is required if Student or Staff? is Yes, staff/faculty or volunteer",IF('DO NOT USE_Case Formulas'!A499,"OK",NA()))</f>
        <v>#N/A</v>
      </c>
      <c r="L499" s="40" t="e">
        <f ca="1">IF('Captura de datos CASO'!L499&gt;'DO NOT USE_School Picklist'!$C$3,"Date last on school campus/facility cannot be a future date",IF('DO NOT USE_Case Formulas'!A499,IF(ISBLANK('Captura de datos CASO'!L499),"Date last on school campus/facility is required","OK"),NA()))</f>
        <v>#N/A</v>
      </c>
      <c r="M499" s="40" t="e">
        <f>IF(AND('DO NOT USE_Case Formulas'!A499,ISBLANK('Captura de datos CASO'!M499)),"Specific Place in the Location is required",IF(ISBLANK('Captura de datos CASO'!M499),NA(),"OK"))</f>
        <v>#N/A</v>
      </c>
      <c r="N499" s="40" t="e">
        <f>IF(LEN('Captura de datos CASO'!N499)&gt;50,"Parent/Guardian Name must be less than 50 characters",IF('DO NOT USE_Case Formulas'!A499,"OK",NA()))</f>
        <v>#N/A</v>
      </c>
      <c r="O499" s="40" t="e">
        <f>IF(NOT(ISBLANK('Captura de datos CASO'!O499)),IF(AND(ISNUMBER('Captura de datos CASO'!O499),LEFT('Captura de datos CASO'!O499,1)&lt;&gt;"1",LEN('Captura de datos CASO'!O499)=10),"OK","Phone number must be valid format"),IF('DO NOT USE_Case Formulas'!A499,"OK",NA()))</f>
        <v>#N/A</v>
      </c>
      <c r="P499" s="53" t="e">
        <f>IF(AND(NOT(ISBLANK('Captura de datos CASO'!P499)),ISNA(VLOOKUP('Captura de datos CASO'!P499,'DO NOT USE_School Picklist'!$I$3:$I$5,1,FALSE))),"Please select a value from the drop-down menu",IF('DO NOT USE_Case Formulas'!A499,"OK",NA()))</f>
        <v>#N/A</v>
      </c>
      <c r="Q499" s="40" t="e">
        <f>IF(AND(NOT(ISBLANK('Captura de datos CASO'!Q499)),ISNA(VLOOKUP('Captura de datos CASO'!Q499,'DO NOT USE_School Picklist'!$E$3:$E$10,1,FALSE))),"Please select a value from the drop-down menu",IF('DO NOT USE_Case Formulas'!A499,"OK",NA()))</f>
        <v>#N/A</v>
      </c>
      <c r="R499" s="53" t="e">
        <f>IF(AND(NOT(ISBLANK('Captura de datos CASO'!R499)),ISNA(VLOOKUP('Captura de datos CASO'!R499,'DO NOT USE_School Picklist'!$W$3:$W$9,1,FALSE))),"Please select a value from the drop-down menu",IF('DO NOT USE_Case Formulas'!A499,"OK",NA()))</f>
        <v>#N/A</v>
      </c>
      <c r="S499" s="53" t="e">
        <f>IF(AND(NOT(ISBLANK('Captura de datos CASO'!S499)),ISNA(VLOOKUP('Captura de datos CASO'!S499,'DO NOT USE_School Picklist'!$W$3:$W$9,1,FALSE))),"Please select a value from the drop-down menu",IF('DO NOT USE_Case Formulas'!A499,"OK",NA()))</f>
        <v>#N/A</v>
      </c>
      <c r="T499" s="40" t="e">
        <f>IF(AND(NOT(ISBLANK('Captura de datos CASO'!T499)),ISNA(VLOOKUP('Captura de datos CASO'!T499,'DO NOT USE_School Picklist'!$F$3:$F$16,1,FALSE))),"Please select a value from the drop-down menu",IF('DO NOT USE_Case Formulas'!A499,"OK",NA()))</f>
        <v>#N/A</v>
      </c>
      <c r="U499" s="40" t="e">
        <f>IF(LEN('Captura de datos CASO'!U499)&gt;100,"Classroom(s) must be less than 100 characters",IF('DO NOT USE_Case Formulas'!A499,"OK",NA()))</f>
        <v>#N/A</v>
      </c>
      <c r="V499" s="40" t="e">
        <f>IF(AND(NOT(ISBLANK('Captura de datos CASO'!V499)),ISNA(VLOOKUP('Captura de datos CASO'!V499,'DO NOT USE_School Picklist'!$S$3:$S$12,1,FALSE))),"Please select a value from the drop-down menu",IF('DO NOT USE_Case Formulas'!A499,"OK",NA()))</f>
        <v>#N/A</v>
      </c>
      <c r="W499" s="40" t="e">
        <f>IF(AND(NOT(ISBLANK('Captura de datos CASO'!W499)),ISNA(VLOOKUP('Captura de datos CASO'!W499,'DO NOT USE_School Picklist'!$S$3:$S$12,1,FALSE))),"Please select a value from the drop-down menu",IF('DO NOT USE_Case Formulas'!A499,"OK",NA()))</f>
        <v>#N/A</v>
      </c>
      <c r="X499" s="40" t="e">
        <f>IF(LEN('Captura de datos CASO'!X499)&gt;80,"Name of Education Group must be less than 80 characters",IF('DO NOT USE_Case Formulas'!A499,"OK",NA()))</f>
        <v>#N/A</v>
      </c>
      <c r="Y499" s="40" t="e">
        <f>IF(AND(NOT(ISBLANK('Captura de datos CASO'!Y499)),ISNA(VLOOKUP('Captura de datos CASO'!Y499,'DO NOT USE_School Picklist'!$K$3:$K$6,1,FALSE))),"Please select a value from the drop-down menu",IF('DO NOT USE_Case Formulas'!A499,"OK",NA()))</f>
        <v>#N/A</v>
      </c>
      <c r="Z499" s="40" t="e">
        <f>IF(AND('DO NOT USE_Case Formulas'!A499,ISBLANK('Captura de datos CASO'!Z499)),"Has this person had symptoms? is required",IF(AND(NOT(ISBLANK('Captura de datos CASO'!Z499)),ISNA(VLOOKUP('Captura de datos CASO'!Z499,'DO NOT USE_School Picklist'!$D$3:$D$5,1,FALSE))),"Please select a value from the drop-down menu",IF(NOT(ISBLANK('Captura de datos CASO'!Z499)),"OK",NA())))</f>
        <v>#N/A</v>
      </c>
      <c r="AA499" s="40" t="e">
        <f>IF(AND('Captura de datos CASO'!Z499='DO NOT USE_School Picklist'!$D$3,ISBLANK('Captura de datos CASO'!AA499)),"Symptom Onset Date is required if Ever Symptomatic is Yes",IF('DO NOT USE_Case Formulas'!A499,"OK",NA()))</f>
        <v>#N/A</v>
      </c>
      <c r="AB499" s="40"/>
      <c r="AC499" s="40" t="e">
        <f ca="1">IF(AND('DO NOT USE_Case Formulas'!A499,ISBLANK('Captura de datos CASO'!AC499)),"Lab Result Test Date is required",IF('Captura de datos CASO'!AC499&gt;'DO NOT USE_School Picklist'!$C$3,"Test Date cannot be a future date",IF(NOT(ISBLANK('Captura de datos CASO'!AC499)),"OK",NA())))</f>
        <v>#N/A</v>
      </c>
      <c r="AD499" s="40" t="e">
        <f>IF(AND(NOT(ISBLANK('Captura de datos CASO'!AD499)),ISNA(VLOOKUP('Captura de datos CASO'!AD499,'DO NOT USE_School Picklist'!$R$3:$R$7,1,FALSE))),"Please select a value from the drop-down menu",IF('DO NOT USE_Case Formulas'!A499,"OK",NA()))</f>
        <v>#N/A</v>
      </c>
      <c r="AE499" s="40" t="e">
        <f>IF(AND('DO NOT USE_Case Formulas'!A499,ISBLANK('Captura de datos CASO'!AB499)),"Lab Result Test Result is required",IF(AND(NOT(ISBLANK('Captura de datos CASO'!AB499)),ISNA(VLOOKUP('Captura de datos CASO'!AB499,'DO NOT USE_School Picklist'!$Q$3:$Q$8,1,FALSE))),"Please select a value from the drop-down menu",IF('DO NOT USE_Case Formulas'!A499,"OK",NA())))</f>
        <v>#N/A</v>
      </c>
    </row>
    <row r="500" spans="1:31" x14ac:dyDescent="0.3">
      <c r="A500" s="39" t="e">
        <f>IF('DO NOT USE_Case Formulas'!A500,IF('DO NOT USE_Case Formulas'!B500,"Not all required fields are completed","OK"),NA())</f>
        <v>#N/A</v>
      </c>
      <c r="B500" s="40" t="e">
        <f>IF(AND('DO NOT USE_Case Formulas'!A500,ISBLANK('Captura de datos CASO'!B500)),"First Name is required",IF(NOT(ISBLANK('Captura de datos CASO'!B500)),"OK",NA()))</f>
        <v>#N/A</v>
      </c>
      <c r="C500" s="40" t="e">
        <f>IF(AND('DO NOT USE_Case Formulas'!A500,ISBLANK('Captura de datos CASO'!C500)),"Last Name is required",IF(NOT(ISBLANK('Captura de datos CASO'!C500)),"OK",NA()))</f>
        <v>#N/A</v>
      </c>
      <c r="D500" s="40" t="e">
        <f>IF(AND('DO NOT USE_Case Formulas'!A500,ISBLANK('Captura de datos CASO'!D500)),"Birthdate is required",IF(NOT(ISBLANK('Captura de datos CASO'!D500)),"OK",NA()))</f>
        <v>#N/A</v>
      </c>
      <c r="E500" s="40" t="e">
        <f>IF(AND('DO NOT USE_Case Formulas'!A500,ISBLANK('Captura de datos CASO'!E500)),"Mobile Phone is required",IF(NOT(ISBLANK('Captura de datos CASO'!E500)),IF(AND(ISNUMBER(VALUE('Captura de datos CASO'!E500)),LEFT('Captura de datos CASO'!E500,1)&lt;&gt;"1",LEN('Captura de datos CASO'!E500)=10),"OK","Phone number must be valid format"),NA()))</f>
        <v>#N/A</v>
      </c>
      <c r="F500" s="40" t="e">
        <f>IF(LEN('Captura de datos CASO'!F500)&gt;255,"Home Street Address must be less than 255 characters",IF('DO NOT USE_Case Formulas'!A500,"OK",NA()))</f>
        <v>#N/A</v>
      </c>
      <c r="G500" s="40" t="e">
        <f>IF(LEN('Captura de datos CASO'!G500)&gt;40,"City must be less than 40 characters",IF('DO NOT USE_Case Formulas'!A500,"OK",NA()))</f>
        <v>#N/A</v>
      </c>
      <c r="H500" s="40" t="e">
        <f>IF(AND(NOT(ISBLANK('Captura de datos CASO'!H500)),ISNA(VLOOKUP('Captura de datos CASO'!H500,'DO NOT USE_School Picklist'!$P$3:$P$52,1,FALSE))),"Please select a value from the drop-down menu",IF('DO NOT USE_Case Formulas'!A500,"OK",NA()))</f>
        <v>#N/A</v>
      </c>
      <c r="I500" s="40" t="e">
        <f>IF(AND('DO NOT USE_Case Formulas'!A500,ISBLANK('Captura de datos CASO'!I500)),"Zip is required",IF(ISBLANK('Captura de datos CASO'!I500),NA(),"OK"))</f>
        <v>#N/A</v>
      </c>
      <c r="J500" s="40" t="e">
        <f>IF(AND('DO NOT USE_Case Formulas'!A500,ISBLANK('Captura de datos CASO'!J500)),"Student or Staff? is required",IF(ISBLANK('Captura de datos CASO'!J500),NA(),IF(ISNA(VLOOKUP('Captura de datos CASO'!J500,'DO NOT USE_School Picklist'!$B$3:$B$6,1,FALSE)),"Please select a value from the drop-down menu","OK")))</f>
        <v>#N/A</v>
      </c>
      <c r="K500" s="40" t="e">
        <f>IF(AND('Captura de datos CASO'!J500='DO NOT USE_School Picklist'!$B$4,ISBLANK('Captura de datos CASO'!K500)),"Occupation/Job Title is required if Student or Staff? is Yes, staff/faculty or volunteer",IF('DO NOT USE_Case Formulas'!A500,"OK",NA()))</f>
        <v>#N/A</v>
      </c>
      <c r="L500" s="40" t="e">
        <f ca="1">IF('Captura de datos CASO'!L500&gt;'DO NOT USE_School Picklist'!$C$3,"Date last on school campus/facility cannot be a future date",IF('DO NOT USE_Case Formulas'!A500,IF(ISBLANK('Captura de datos CASO'!L500),"Date last on school campus/facility is required","OK"),NA()))</f>
        <v>#N/A</v>
      </c>
      <c r="M500" s="40" t="e">
        <f>IF(AND('DO NOT USE_Case Formulas'!A500,ISBLANK('Captura de datos CASO'!M500)),"Specific Place in the Location is required",IF(ISBLANK('Captura de datos CASO'!M500),NA(),"OK"))</f>
        <v>#N/A</v>
      </c>
      <c r="N500" s="40" t="e">
        <f>IF(LEN('Captura de datos CASO'!N500)&gt;50,"Parent/Guardian Name must be less than 50 characters",IF('DO NOT USE_Case Formulas'!A500,"OK",NA()))</f>
        <v>#N/A</v>
      </c>
      <c r="O500" s="40" t="e">
        <f>IF(NOT(ISBLANK('Captura de datos CASO'!O500)),IF(AND(ISNUMBER('Captura de datos CASO'!O500),LEFT('Captura de datos CASO'!O500,1)&lt;&gt;"1",LEN('Captura de datos CASO'!O500)=10),"OK","Phone number must be valid format"),IF('DO NOT USE_Case Formulas'!A500,"OK",NA()))</f>
        <v>#N/A</v>
      </c>
      <c r="P500" s="53" t="e">
        <f>IF(AND(NOT(ISBLANK('Captura de datos CASO'!P500)),ISNA(VLOOKUP('Captura de datos CASO'!P500,'DO NOT USE_School Picklist'!$I$3:$I$5,1,FALSE))),"Please select a value from the drop-down menu",IF('DO NOT USE_Case Formulas'!A500,"OK",NA()))</f>
        <v>#N/A</v>
      </c>
      <c r="Q500" s="40" t="e">
        <f>IF(AND(NOT(ISBLANK('Captura de datos CASO'!Q500)),ISNA(VLOOKUP('Captura de datos CASO'!Q500,'DO NOT USE_School Picklist'!$E$3:$E$10,1,FALSE))),"Please select a value from the drop-down menu",IF('DO NOT USE_Case Formulas'!A500,"OK",NA()))</f>
        <v>#N/A</v>
      </c>
      <c r="R500" s="53" t="e">
        <f>IF(AND(NOT(ISBLANK('Captura de datos CASO'!R500)),ISNA(VLOOKUP('Captura de datos CASO'!R500,'DO NOT USE_School Picklist'!$W$3:$W$9,1,FALSE))),"Please select a value from the drop-down menu",IF('DO NOT USE_Case Formulas'!A500,"OK",NA()))</f>
        <v>#N/A</v>
      </c>
      <c r="S500" s="53" t="e">
        <f>IF(AND(NOT(ISBLANK('Captura de datos CASO'!S500)),ISNA(VLOOKUP('Captura de datos CASO'!S500,'DO NOT USE_School Picklist'!$W$3:$W$9,1,FALSE))),"Please select a value from the drop-down menu",IF('DO NOT USE_Case Formulas'!A500,"OK",NA()))</f>
        <v>#N/A</v>
      </c>
      <c r="T500" s="40" t="e">
        <f>IF(AND(NOT(ISBLANK('Captura de datos CASO'!T500)),ISNA(VLOOKUP('Captura de datos CASO'!T500,'DO NOT USE_School Picklist'!$F$3:$F$16,1,FALSE))),"Please select a value from the drop-down menu",IF('DO NOT USE_Case Formulas'!A500,"OK",NA()))</f>
        <v>#N/A</v>
      </c>
      <c r="U500" s="40" t="e">
        <f>IF(LEN('Captura de datos CASO'!U500)&gt;100,"Classroom(s) must be less than 100 characters",IF('DO NOT USE_Case Formulas'!A500,"OK",NA()))</f>
        <v>#N/A</v>
      </c>
      <c r="V500" s="40" t="e">
        <f>IF(AND(NOT(ISBLANK('Captura de datos CASO'!V500)),ISNA(VLOOKUP('Captura de datos CASO'!V500,'DO NOT USE_School Picklist'!$S$3:$S$12,1,FALSE))),"Please select a value from the drop-down menu",IF('DO NOT USE_Case Formulas'!A500,"OK",NA()))</f>
        <v>#N/A</v>
      </c>
      <c r="W500" s="40" t="e">
        <f>IF(AND(NOT(ISBLANK('Captura de datos CASO'!W500)),ISNA(VLOOKUP('Captura de datos CASO'!W500,'DO NOT USE_School Picklist'!$S$3:$S$12,1,FALSE))),"Please select a value from the drop-down menu",IF('DO NOT USE_Case Formulas'!A500,"OK",NA()))</f>
        <v>#N/A</v>
      </c>
      <c r="X500" s="40" t="e">
        <f>IF(LEN('Captura de datos CASO'!X500)&gt;80,"Name of Education Group must be less than 80 characters",IF('DO NOT USE_Case Formulas'!A500,"OK",NA()))</f>
        <v>#N/A</v>
      </c>
      <c r="Y500" s="40" t="e">
        <f>IF(AND(NOT(ISBLANK('Captura de datos CASO'!Y500)),ISNA(VLOOKUP('Captura de datos CASO'!Y500,'DO NOT USE_School Picklist'!$K$3:$K$6,1,FALSE))),"Please select a value from the drop-down menu",IF('DO NOT USE_Case Formulas'!A500,"OK",NA()))</f>
        <v>#N/A</v>
      </c>
      <c r="Z500" s="40" t="e">
        <f>IF(AND('DO NOT USE_Case Formulas'!A500,ISBLANK('Captura de datos CASO'!Z500)),"Has this person had symptoms? is required",IF(AND(NOT(ISBLANK('Captura de datos CASO'!Z500)),ISNA(VLOOKUP('Captura de datos CASO'!Z500,'DO NOT USE_School Picklist'!$D$3:$D$5,1,FALSE))),"Please select a value from the drop-down menu",IF(NOT(ISBLANK('Captura de datos CASO'!Z500)),"OK",NA())))</f>
        <v>#N/A</v>
      </c>
      <c r="AA500" s="40" t="e">
        <f>IF(AND('Captura de datos CASO'!Z500='DO NOT USE_School Picklist'!$D$3,ISBLANK('Captura de datos CASO'!AA500)),"Symptom Onset Date is required if Ever Symptomatic is Yes",IF('DO NOT USE_Case Formulas'!A500,"OK",NA()))</f>
        <v>#N/A</v>
      </c>
      <c r="AB500" s="40"/>
      <c r="AC500" s="40" t="e">
        <f ca="1">IF(AND('DO NOT USE_Case Formulas'!A500,ISBLANK('Captura de datos CASO'!AC500)),"Lab Result Test Date is required",IF('Captura de datos CASO'!AC500&gt;'DO NOT USE_School Picklist'!$C$3,"Test Date cannot be a future date",IF(NOT(ISBLANK('Captura de datos CASO'!AC500)),"OK",NA())))</f>
        <v>#N/A</v>
      </c>
      <c r="AD500" s="40" t="e">
        <f>IF(AND(NOT(ISBLANK('Captura de datos CASO'!AD500)),ISNA(VLOOKUP('Captura de datos CASO'!AD500,'DO NOT USE_School Picklist'!$R$3:$R$7,1,FALSE))),"Please select a value from the drop-down menu",IF('DO NOT USE_Case Formulas'!A500,"OK",NA()))</f>
        <v>#N/A</v>
      </c>
      <c r="AE500" s="40" t="e">
        <f>IF(AND('DO NOT USE_Case Formulas'!A500,ISBLANK('Captura de datos CASO'!AB500)),"Lab Result Test Result is required",IF(AND(NOT(ISBLANK('Captura de datos CASO'!AB500)),ISNA(VLOOKUP('Captura de datos CASO'!AB500,'DO NOT USE_School Picklist'!$Q$3:$Q$8,1,FALSE))),"Please select a value from the drop-down menu",IF('DO NOT USE_Case Formulas'!A500,"OK",NA())))</f>
        <v>#N/A</v>
      </c>
    </row>
    <row r="501" spans="1:31" x14ac:dyDescent="0.3">
      <c r="A501" s="39" t="e">
        <f>IF('DO NOT USE_Case Formulas'!A501,IF('DO NOT USE_Case Formulas'!B501,"Not all required fields are completed","OK"),NA())</f>
        <v>#N/A</v>
      </c>
      <c r="B501" s="40" t="e">
        <f>IF(AND('DO NOT USE_Case Formulas'!A501,ISBLANK('Captura de datos CASO'!B501)),"First Name is required",IF(NOT(ISBLANK('Captura de datos CASO'!B501)),"OK",NA()))</f>
        <v>#N/A</v>
      </c>
      <c r="C501" s="40" t="e">
        <f>IF(AND('DO NOT USE_Case Formulas'!A501,ISBLANK('Captura de datos CASO'!C501)),"Last Name is required",IF(NOT(ISBLANK('Captura de datos CASO'!C501)),"OK",NA()))</f>
        <v>#N/A</v>
      </c>
      <c r="D501" s="40" t="e">
        <f>IF(AND('DO NOT USE_Case Formulas'!A501,ISBLANK('Captura de datos CASO'!D501)),"Birthdate is required",IF(NOT(ISBLANK('Captura de datos CASO'!D501)),"OK",NA()))</f>
        <v>#N/A</v>
      </c>
      <c r="E501" s="40" t="e">
        <f>IF(AND('DO NOT USE_Case Formulas'!A501,ISBLANK('Captura de datos CASO'!E501)),"Mobile Phone is required",IF(NOT(ISBLANK('Captura de datos CASO'!E501)),IF(AND(ISNUMBER(VALUE('Captura de datos CASO'!E501)),LEFT('Captura de datos CASO'!E501,1)&lt;&gt;"1",LEN('Captura de datos CASO'!E501)=10),"OK","Phone number must be valid format"),NA()))</f>
        <v>#N/A</v>
      </c>
      <c r="F501" s="40" t="e">
        <f>IF(LEN('Captura de datos CASO'!F501)&gt;255,"Home Street Address must be less than 255 characters",IF('DO NOT USE_Case Formulas'!A501,"OK",NA()))</f>
        <v>#N/A</v>
      </c>
      <c r="G501" s="40" t="e">
        <f>IF(LEN('Captura de datos CASO'!G501)&gt;40,"City must be less than 40 characters",IF('DO NOT USE_Case Formulas'!A501,"OK",NA()))</f>
        <v>#N/A</v>
      </c>
      <c r="H501" s="40" t="e">
        <f>IF(AND(NOT(ISBLANK('Captura de datos CASO'!H501)),ISNA(VLOOKUP('Captura de datos CASO'!H501,'DO NOT USE_School Picklist'!$P$3:$P$52,1,FALSE))),"Please select a value from the drop-down menu",IF('DO NOT USE_Case Formulas'!A501,"OK",NA()))</f>
        <v>#N/A</v>
      </c>
      <c r="I501" s="40" t="e">
        <f>IF(AND('DO NOT USE_Case Formulas'!A501,ISBLANK('Captura de datos CASO'!I501)),"Zip is required",IF(ISBLANK('Captura de datos CASO'!I501),NA(),"OK"))</f>
        <v>#N/A</v>
      </c>
      <c r="J501" s="40" t="e">
        <f>IF(AND('DO NOT USE_Case Formulas'!A501,ISBLANK('Captura de datos CASO'!J501)),"Student or Staff? is required",IF(ISBLANK('Captura de datos CASO'!J501),NA(),IF(ISNA(VLOOKUP('Captura de datos CASO'!J501,'DO NOT USE_School Picklist'!$B$3:$B$6,1,FALSE)),"Please select a value from the drop-down menu","OK")))</f>
        <v>#N/A</v>
      </c>
      <c r="K501" s="40" t="e">
        <f>IF(AND('Captura de datos CASO'!J501='DO NOT USE_School Picklist'!$B$4,ISBLANK('Captura de datos CASO'!K501)),"Occupation/Job Title is required if Student or Staff? is Yes, staff/faculty or volunteer",IF('DO NOT USE_Case Formulas'!A501,"OK",NA()))</f>
        <v>#N/A</v>
      </c>
      <c r="L501" s="40" t="e">
        <f ca="1">IF('Captura de datos CASO'!L501&gt;'DO NOT USE_School Picklist'!$C$3,"Date last on school campus/facility cannot be a future date",IF('DO NOT USE_Case Formulas'!A501,IF(ISBLANK('Captura de datos CASO'!L501),"Date last on school campus/facility is required","OK"),NA()))</f>
        <v>#N/A</v>
      </c>
      <c r="M501" s="40" t="e">
        <f>IF(AND('DO NOT USE_Case Formulas'!A501,ISBLANK('Captura de datos CASO'!M501)),"Specific Place in the Location is required",IF(ISBLANK('Captura de datos CASO'!M501),NA(),"OK"))</f>
        <v>#N/A</v>
      </c>
      <c r="N501" s="40" t="e">
        <f>IF(LEN('Captura de datos CASO'!N501)&gt;50,"Parent/Guardian Name must be less than 50 characters",IF('DO NOT USE_Case Formulas'!A501,"OK",NA()))</f>
        <v>#N/A</v>
      </c>
      <c r="O501" s="40" t="e">
        <f>IF(NOT(ISBLANK('Captura de datos CASO'!O501)),IF(AND(ISNUMBER('Captura de datos CASO'!O501),LEFT('Captura de datos CASO'!O501,1)&lt;&gt;"1",LEN('Captura de datos CASO'!O501)=10),"OK","Phone number must be valid format"),IF('DO NOT USE_Case Formulas'!A501,"OK",NA()))</f>
        <v>#N/A</v>
      </c>
      <c r="P501" s="53" t="e">
        <f>IF(AND(NOT(ISBLANK('Captura de datos CASO'!P501)),ISNA(VLOOKUP('Captura de datos CASO'!P501,'DO NOT USE_School Picklist'!$I$3:$I$5,1,FALSE))),"Please select a value from the drop-down menu",IF('DO NOT USE_Case Formulas'!A501,"OK",NA()))</f>
        <v>#N/A</v>
      </c>
      <c r="Q501" s="40" t="e">
        <f>IF(AND(NOT(ISBLANK('Captura de datos CASO'!Q501)),ISNA(VLOOKUP('Captura de datos CASO'!Q501,'DO NOT USE_School Picklist'!$E$3:$E$10,1,FALSE))),"Please select a value from the drop-down menu",IF('DO NOT USE_Case Formulas'!A501,"OK",NA()))</f>
        <v>#N/A</v>
      </c>
      <c r="R501" s="53" t="e">
        <f>IF(AND(NOT(ISBLANK('Captura de datos CASO'!R501)),ISNA(VLOOKUP('Captura de datos CASO'!R501,'DO NOT USE_School Picklist'!$W$3:$W$9,1,FALSE))),"Please select a value from the drop-down menu",IF('DO NOT USE_Case Formulas'!A501,"OK",NA()))</f>
        <v>#N/A</v>
      </c>
      <c r="S501" s="53" t="e">
        <f>IF(AND(NOT(ISBLANK('Captura de datos CASO'!S501)),ISNA(VLOOKUP('Captura de datos CASO'!S501,'DO NOT USE_School Picklist'!$W$3:$W$9,1,FALSE))),"Please select a value from the drop-down menu",IF('DO NOT USE_Case Formulas'!A501,"OK",NA()))</f>
        <v>#N/A</v>
      </c>
      <c r="T501" s="40" t="e">
        <f>IF(AND(NOT(ISBLANK('Captura de datos CASO'!T501)),ISNA(VLOOKUP('Captura de datos CASO'!T501,'DO NOT USE_School Picklist'!$F$3:$F$16,1,FALSE))),"Please select a value from the drop-down menu",IF('DO NOT USE_Case Formulas'!A501,"OK",NA()))</f>
        <v>#N/A</v>
      </c>
      <c r="U501" s="40" t="e">
        <f>IF(LEN('Captura de datos CASO'!U501)&gt;100,"Classroom(s) must be less than 100 characters",IF('DO NOT USE_Case Formulas'!A501,"OK",NA()))</f>
        <v>#N/A</v>
      </c>
      <c r="V501" s="40" t="e">
        <f>IF(AND(NOT(ISBLANK('Captura de datos CASO'!V501)),ISNA(VLOOKUP('Captura de datos CASO'!V501,'DO NOT USE_School Picklist'!$S$3:$S$12,1,FALSE))),"Please select a value from the drop-down menu",IF('DO NOT USE_Case Formulas'!A501,"OK",NA()))</f>
        <v>#N/A</v>
      </c>
      <c r="W501" s="40" t="e">
        <f>IF(AND(NOT(ISBLANK('Captura de datos CASO'!W501)),ISNA(VLOOKUP('Captura de datos CASO'!W501,'DO NOT USE_School Picklist'!$S$3:$S$12,1,FALSE))),"Please select a value from the drop-down menu",IF('DO NOT USE_Case Formulas'!A501,"OK",NA()))</f>
        <v>#N/A</v>
      </c>
      <c r="X501" s="40" t="e">
        <f>IF(LEN('Captura de datos CASO'!X501)&gt;80,"Name of Education Group must be less than 80 characters",IF('DO NOT USE_Case Formulas'!A501,"OK",NA()))</f>
        <v>#N/A</v>
      </c>
      <c r="Y501" s="40" t="e">
        <f>IF(AND(NOT(ISBLANK('Captura de datos CASO'!Y501)),ISNA(VLOOKUP('Captura de datos CASO'!Y501,'DO NOT USE_School Picklist'!$K$3:$K$6,1,FALSE))),"Please select a value from the drop-down menu",IF('DO NOT USE_Case Formulas'!A501,"OK",NA()))</f>
        <v>#N/A</v>
      </c>
      <c r="Z501" s="40" t="e">
        <f>IF(AND('DO NOT USE_Case Formulas'!A501,ISBLANK('Captura de datos CASO'!Z501)),"Has this person had symptoms? is required",IF(AND(NOT(ISBLANK('Captura de datos CASO'!Z501)),ISNA(VLOOKUP('Captura de datos CASO'!Z501,'DO NOT USE_School Picklist'!$D$3:$D$5,1,FALSE))),"Please select a value from the drop-down menu",IF(NOT(ISBLANK('Captura de datos CASO'!Z501)),"OK",NA())))</f>
        <v>#N/A</v>
      </c>
      <c r="AA501" s="40" t="e">
        <f>IF(AND('Captura de datos CASO'!Z501='DO NOT USE_School Picklist'!$D$3,ISBLANK('Captura de datos CASO'!AA501)),"Symptom Onset Date is required if Ever Symptomatic is Yes",IF('DO NOT USE_Case Formulas'!A501,"OK",NA()))</f>
        <v>#N/A</v>
      </c>
      <c r="AB501" s="40"/>
      <c r="AC501" s="40" t="e">
        <f ca="1">IF(AND('DO NOT USE_Case Formulas'!A501,ISBLANK('Captura de datos CASO'!AC501)),"Lab Result Test Date is required",IF('Captura de datos CASO'!AC501&gt;'DO NOT USE_School Picklist'!$C$3,"Test Date cannot be a future date",IF(NOT(ISBLANK('Captura de datos CASO'!AC501)),"OK",NA())))</f>
        <v>#N/A</v>
      </c>
      <c r="AD501" s="40" t="e">
        <f>IF(AND(NOT(ISBLANK('Captura de datos CASO'!AD501)),ISNA(VLOOKUP('Captura de datos CASO'!AD501,'DO NOT USE_School Picklist'!$R$3:$R$7,1,FALSE))),"Please select a value from the drop-down menu",IF('DO NOT USE_Case Formulas'!A501,"OK",NA()))</f>
        <v>#N/A</v>
      </c>
      <c r="AE501" s="40" t="e">
        <f>IF(AND('DO NOT USE_Case Formulas'!A501,ISBLANK('Captura de datos CASO'!AB501)),"Lab Result Test Result is required",IF(AND(NOT(ISBLANK('Captura de datos CASO'!AB501)),ISNA(VLOOKUP('Captura de datos CASO'!AB501,'DO NOT USE_School Picklist'!$Q$3:$Q$8,1,FALSE))),"Please select a value from the drop-down menu",IF('DO NOT USE_Case Formulas'!A501,"OK",NA())))</f>
        <v>#N/A</v>
      </c>
    </row>
    <row r="502" spans="1:31" x14ac:dyDescent="0.3">
      <c r="A502" s="39" t="e">
        <f>IF('DO NOT USE_Case Formulas'!A502,IF('DO NOT USE_Case Formulas'!B502,"Not all required fields are completed","OK"),NA())</f>
        <v>#N/A</v>
      </c>
      <c r="B502" s="40" t="e">
        <f>IF(AND('DO NOT USE_Case Formulas'!A502,ISBLANK('Captura de datos CASO'!B502)),"First Name is required",IF(NOT(ISBLANK('Captura de datos CASO'!B502)),"OK",NA()))</f>
        <v>#N/A</v>
      </c>
      <c r="C502" s="40" t="e">
        <f>IF(AND('DO NOT USE_Case Formulas'!A502,ISBLANK('Captura de datos CASO'!C502)),"Last Name is required",IF(NOT(ISBLANK('Captura de datos CASO'!C502)),"OK",NA()))</f>
        <v>#N/A</v>
      </c>
      <c r="D502" s="40" t="e">
        <f>IF(AND('DO NOT USE_Case Formulas'!A502,ISBLANK('Captura de datos CASO'!D502)),"Birthdate is required",IF(NOT(ISBLANK('Captura de datos CASO'!D502)),"OK",NA()))</f>
        <v>#N/A</v>
      </c>
      <c r="E502" s="40" t="e">
        <f>IF(AND('DO NOT USE_Case Formulas'!A502,ISBLANK('Captura de datos CASO'!E502)),"Mobile Phone is required",IF(NOT(ISBLANK('Captura de datos CASO'!E502)),IF(AND(ISNUMBER(VALUE('Captura de datos CASO'!E502)),LEFT('Captura de datos CASO'!E502,1)&lt;&gt;"1",LEN('Captura de datos CASO'!E502)=10),"OK","Phone number must be valid format"),NA()))</f>
        <v>#N/A</v>
      </c>
      <c r="F502" s="40" t="e">
        <f>IF(LEN('Captura de datos CASO'!F502)&gt;255,"Home Street Address must be less than 255 characters",IF('DO NOT USE_Case Formulas'!A502,"OK",NA()))</f>
        <v>#N/A</v>
      </c>
      <c r="G502" s="40" t="e">
        <f>IF(LEN('Captura de datos CASO'!G502)&gt;40,"City must be less than 40 characters",IF('DO NOT USE_Case Formulas'!A502,"OK",NA()))</f>
        <v>#N/A</v>
      </c>
      <c r="H502" s="40" t="e">
        <f>IF(AND(NOT(ISBLANK('Captura de datos CASO'!H502)),ISNA(VLOOKUP('Captura de datos CASO'!H502,'DO NOT USE_School Picklist'!$P$3:$P$52,1,FALSE))),"Please select a value from the drop-down menu",IF('DO NOT USE_Case Formulas'!A502,"OK",NA()))</f>
        <v>#N/A</v>
      </c>
      <c r="I502" s="40" t="e">
        <f>IF(AND('DO NOT USE_Case Formulas'!A502,ISBLANK('Captura de datos CASO'!I502)),"Zip is required",IF(ISBLANK('Captura de datos CASO'!I502),NA(),"OK"))</f>
        <v>#N/A</v>
      </c>
      <c r="J502" s="40" t="e">
        <f>IF(AND('DO NOT USE_Case Formulas'!A502,ISBLANK('Captura de datos CASO'!J502)),"Student or Staff? is required",IF(ISBLANK('Captura de datos CASO'!J502),NA(),IF(ISNA(VLOOKUP('Captura de datos CASO'!J502,'DO NOT USE_School Picklist'!$B$3:$B$6,1,FALSE)),"Please select a value from the drop-down menu","OK")))</f>
        <v>#N/A</v>
      </c>
      <c r="K502" s="40" t="e">
        <f>IF(AND('Captura de datos CASO'!J502='DO NOT USE_School Picklist'!$B$4,ISBLANK('Captura de datos CASO'!K502)),"Occupation/Job Title is required if Student or Staff? is Yes, staff/faculty or volunteer",IF('DO NOT USE_Case Formulas'!A502,"OK",NA()))</f>
        <v>#N/A</v>
      </c>
      <c r="L502" s="40" t="e">
        <f ca="1">IF('Captura de datos CASO'!L502&gt;'DO NOT USE_School Picklist'!$C$3,"Date last on school campus/facility cannot be a future date",IF('DO NOT USE_Case Formulas'!A502,IF(ISBLANK('Captura de datos CASO'!L502),"Date last on school campus/facility is required","OK"),NA()))</f>
        <v>#N/A</v>
      </c>
      <c r="M502" s="40" t="e">
        <f>IF(AND('DO NOT USE_Case Formulas'!A502,ISBLANK('Captura de datos CASO'!M502)),"Specific Place in the Location is required",IF(ISBLANK('Captura de datos CASO'!M502),NA(),"OK"))</f>
        <v>#N/A</v>
      </c>
      <c r="N502" s="40" t="e">
        <f>IF(LEN('Captura de datos CASO'!N502)&gt;50,"Parent/Guardian Name must be less than 50 characters",IF('DO NOT USE_Case Formulas'!A502,"OK",NA()))</f>
        <v>#N/A</v>
      </c>
      <c r="O502" s="40" t="e">
        <f>IF(NOT(ISBLANK('Captura de datos CASO'!O502)),IF(AND(ISNUMBER('Captura de datos CASO'!O502),LEFT('Captura de datos CASO'!O502,1)&lt;&gt;"1",LEN('Captura de datos CASO'!O502)=10),"OK","Phone number must be valid format"),IF('DO NOT USE_Case Formulas'!A502,"OK",NA()))</f>
        <v>#N/A</v>
      </c>
      <c r="P502" s="53" t="e">
        <f>IF(AND(NOT(ISBLANK('Captura de datos CASO'!P502)),ISNA(VLOOKUP('Captura de datos CASO'!P502,'DO NOT USE_School Picklist'!$I$3:$I$5,1,FALSE))),"Please select a value from the drop-down menu",IF('DO NOT USE_Case Formulas'!A502,"OK",NA()))</f>
        <v>#N/A</v>
      </c>
      <c r="Q502" s="40" t="e">
        <f>IF(AND(NOT(ISBLANK('Captura de datos CASO'!Q502)),ISNA(VLOOKUP('Captura de datos CASO'!Q502,'DO NOT USE_School Picklist'!$E$3:$E$10,1,FALSE))),"Please select a value from the drop-down menu",IF('DO NOT USE_Case Formulas'!A502,"OK",NA()))</f>
        <v>#N/A</v>
      </c>
      <c r="R502" s="53" t="e">
        <f>IF(AND(NOT(ISBLANK('Captura de datos CASO'!R502)),ISNA(VLOOKUP('Captura de datos CASO'!R502,'DO NOT USE_School Picklist'!$W$3:$W$9,1,FALSE))),"Please select a value from the drop-down menu",IF('DO NOT USE_Case Formulas'!A502,"OK",NA()))</f>
        <v>#N/A</v>
      </c>
      <c r="S502" s="53" t="e">
        <f>IF(AND(NOT(ISBLANK('Captura de datos CASO'!S502)),ISNA(VLOOKUP('Captura de datos CASO'!S502,'DO NOT USE_School Picklist'!$W$3:$W$9,1,FALSE))),"Please select a value from the drop-down menu",IF('DO NOT USE_Case Formulas'!A502,"OK",NA()))</f>
        <v>#N/A</v>
      </c>
      <c r="T502" s="40" t="e">
        <f>IF(AND(NOT(ISBLANK('Captura de datos CASO'!T502)),ISNA(VLOOKUP('Captura de datos CASO'!T502,'DO NOT USE_School Picklist'!$F$3:$F$16,1,FALSE))),"Please select a value from the drop-down menu",IF('DO NOT USE_Case Formulas'!A502,"OK",NA()))</f>
        <v>#N/A</v>
      </c>
      <c r="U502" s="40" t="e">
        <f>IF(LEN('Captura de datos CASO'!U502)&gt;100,"Classroom(s) must be less than 100 characters",IF('DO NOT USE_Case Formulas'!A502,"OK",NA()))</f>
        <v>#N/A</v>
      </c>
      <c r="V502" s="40" t="e">
        <f>IF(AND(NOT(ISBLANK('Captura de datos CASO'!V502)),ISNA(VLOOKUP('Captura de datos CASO'!V502,'DO NOT USE_School Picklist'!$S$3:$S$12,1,FALSE))),"Please select a value from the drop-down menu",IF('DO NOT USE_Case Formulas'!A502,"OK",NA()))</f>
        <v>#N/A</v>
      </c>
      <c r="W502" s="40" t="e">
        <f>IF(AND(NOT(ISBLANK('Captura de datos CASO'!W502)),ISNA(VLOOKUP('Captura de datos CASO'!W502,'DO NOT USE_School Picklist'!$S$3:$S$12,1,FALSE))),"Please select a value from the drop-down menu",IF('DO NOT USE_Case Formulas'!A502,"OK",NA()))</f>
        <v>#N/A</v>
      </c>
      <c r="X502" s="40" t="e">
        <f>IF(LEN('Captura de datos CASO'!X502)&gt;80,"Name of Education Group must be less than 80 characters",IF('DO NOT USE_Case Formulas'!A502,"OK",NA()))</f>
        <v>#N/A</v>
      </c>
      <c r="Y502" s="40" t="e">
        <f>IF(AND(NOT(ISBLANK('Captura de datos CASO'!Y502)),ISNA(VLOOKUP('Captura de datos CASO'!Y502,'DO NOT USE_School Picklist'!$K$3:$K$6,1,FALSE))),"Please select a value from the drop-down menu",IF('DO NOT USE_Case Formulas'!A502,"OK",NA()))</f>
        <v>#N/A</v>
      </c>
      <c r="Z502" s="40" t="e">
        <f>IF(AND('DO NOT USE_Case Formulas'!A502,ISBLANK('Captura de datos CASO'!Z502)),"Has this person had symptoms? is required",IF(AND(NOT(ISBLANK('Captura de datos CASO'!Z502)),ISNA(VLOOKUP('Captura de datos CASO'!Z502,'DO NOT USE_School Picklist'!$D$3:$D$5,1,FALSE))),"Please select a value from the drop-down menu",IF(NOT(ISBLANK('Captura de datos CASO'!Z502)),"OK",NA())))</f>
        <v>#N/A</v>
      </c>
      <c r="AA502" s="40" t="e">
        <f>IF(AND('Captura de datos CASO'!Z502='DO NOT USE_School Picklist'!$D$3,ISBLANK('Captura de datos CASO'!AA502)),"Symptom Onset Date is required if Ever Symptomatic is Yes",IF('DO NOT USE_Case Formulas'!A502,"OK",NA()))</f>
        <v>#N/A</v>
      </c>
      <c r="AB502" s="40"/>
      <c r="AC502" s="40" t="e">
        <f ca="1">IF(AND('DO NOT USE_Case Formulas'!A502,ISBLANK('Captura de datos CASO'!AC502)),"Lab Result Test Date is required",IF('Captura de datos CASO'!AC502&gt;'DO NOT USE_School Picklist'!$C$3,"Test Date cannot be a future date",IF(NOT(ISBLANK('Captura de datos CASO'!AC502)),"OK",NA())))</f>
        <v>#N/A</v>
      </c>
      <c r="AD502" s="40" t="e">
        <f>IF(AND(NOT(ISBLANK('Captura de datos CASO'!AD502)),ISNA(VLOOKUP('Captura de datos CASO'!AD502,'DO NOT USE_School Picklist'!$R$3:$R$7,1,FALSE))),"Please select a value from the drop-down menu",IF('DO NOT USE_Case Formulas'!A502,"OK",NA()))</f>
        <v>#N/A</v>
      </c>
      <c r="AE502" s="40" t="e">
        <f>IF(AND('DO NOT USE_Case Formulas'!A502,ISBLANK('Captura de datos CASO'!AB502)),"Lab Result Test Result is required",IF(AND(NOT(ISBLANK('Captura de datos CASO'!AB502)),ISNA(VLOOKUP('Captura de datos CASO'!AB502,'DO NOT USE_School Picklist'!$Q$3:$Q$8,1,FALSE))),"Please select a value from the drop-down menu",IF('DO NOT USE_Case Formulas'!A502,"OK",NA())))</f>
        <v>#N/A</v>
      </c>
    </row>
    <row r="503" spans="1:31" x14ac:dyDescent="0.3">
      <c r="A503" s="39" t="e">
        <f>IF('DO NOT USE_Case Formulas'!A503,IF('DO NOT USE_Case Formulas'!B503,"Not all required fields are completed","OK"),NA())</f>
        <v>#N/A</v>
      </c>
      <c r="B503" s="40" t="e">
        <f>IF(AND('DO NOT USE_Case Formulas'!A503,ISBLANK('Captura de datos CASO'!B503)),"First Name is required",IF(NOT(ISBLANK('Captura de datos CASO'!B503)),"OK",NA()))</f>
        <v>#N/A</v>
      </c>
      <c r="C503" s="40" t="e">
        <f>IF(AND('DO NOT USE_Case Formulas'!A503,ISBLANK('Captura de datos CASO'!C503)),"Last Name is required",IF(NOT(ISBLANK('Captura de datos CASO'!C503)),"OK",NA()))</f>
        <v>#N/A</v>
      </c>
      <c r="D503" s="40" t="e">
        <f>IF(AND('DO NOT USE_Case Formulas'!A503,ISBLANK('Captura de datos CASO'!D503)),"Birthdate is required",IF(NOT(ISBLANK('Captura de datos CASO'!D503)),"OK",NA()))</f>
        <v>#N/A</v>
      </c>
      <c r="E503" s="40" t="e">
        <f>IF(AND('DO NOT USE_Case Formulas'!A503,ISBLANK('Captura de datos CASO'!E503)),"Mobile Phone is required",IF(NOT(ISBLANK('Captura de datos CASO'!E503)),IF(AND(ISNUMBER(VALUE('Captura de datos CASO'!E503)),LEFT('Captura de datos CASO'!E503,1)&lt;&gt;"1",LEN('Captura de datos CASO'!E503)=10),"OK","Phone number must be valid format"),NA()))</f>
        <v>#N/A</v>
      </c>
      <c r="F503" s="40" t="e">
        <f>IF(LEN('Captura de datos CASO'!F503)&gt;255,"Home Street Address must be less than 255 characters",IF('DO NOT USE_Case Formulas'!A503,"OK",NA()))</f>
        <v>#N/A</v>
      </c>
      <c r="G503" s="40" t="e">
        <f>IF(LEN('Captura de datos CASO'!G503)&gt;40,"City must be less than 40 characters",IF('DO NOT USE_Case Formulas'!A503,"OK",NA()))</f>
        <v>#N/A</v>
      </c>
      <c r="H503" s="40" t="e">
        <f>IF(AND(NOT(ISBLANK('Captura de datos CASO'!H503)),ISNA(VLOOKUP('Captura de datos CASO'!H503,'DO NOT USE_School Picklist'!$P$3:$P$52,1,FALSE))),"Please select a value from the drop-down menu",IF('DO NOT USE_Case Formulas'!A503,"OK",NA()))</f>
        <v>#N/A</v>
      </c>
      <c r="I503" s="40" t="e">
        <f>IF(AND('DO NOT USE_Case Formulas'!A503,ISBLANK('Captura de datos CASO'!I503)),"Zip is required",IF(ISBLANK('Captura de datos CASO'!I503),NA(),"OK"))</f>
        <v>#N/A</v>
      </c>
      <c r="J503" s="40" t="e">
        <f>IF(AND('DO NOT USE_Case Formulas'!A503,ISBLANK('Captura de datos CASO'!J503)),"Student or Staff? is required",IF(ISBLANK('Captura de datos CASO'!J503),NA(),IF(ISNA(VLOOKUP('Captura de datos CASO'!J503,'DO NOT USE_School Picklist'!$B$3:$B$6,1,FALSE)),"Please select a value from the drop-down menu","OK")))</f>
        <v>#N/A</v>
      </c>
      <c r="K503" s="40" t="e">
        <f>IF(AND('Captura de datos CASO'!J503='DO NOT USE_School Picklist'!$B$4,ISBLANK('Captura de datos CASO'!K503)),"Occupation/Job Title is required if Student or Staff? is Yes, staff/faculty or volunteer",IF('DO NOT USE_Case Formulas'!A503,"OK",NA()))</f>
        <v>#N/A</v>
      </c>
      <c r="L503" s="40" t="e">
        <f ca="1">IF('Captura de datos CASO'!L503&gt;'DO NOT USE_School Picklist'!$C$3,"Date last on school campus/facility cannot be a future date",IF('DO NOT USE_Case Formulas'!A503,IF(ISBLANK('Captura de datos CASO'!L503),"Date last on school campus/facility is required","OK"),NA()))</f>
        <v>#N/A</v>
      </c>
      <c r="M503" s="40" t="e">
        <f>IF(AND('DO NOT USE_Case Formulas'!A503,ISBLANK('Captura de datos CASO'!M503)),"Specific Place in the Location is required",IF(ISBLANK('Captura de datos CASO'!M503),NA(),"OK"))</f>
        <v>#N/A</v>
      </c>
      <c r="N503" s="40" t="e">
        <f>IF(LEN('Captura de datos CASO'!N503)&gt;50,"Parent/Guardian Name must be less than 50 characters",IF('DO NOT USE_Case Formulas'!A503,"OK",NA()))</f>
        <v>#N/A</v>
      </c>
      <c r="O503" s="40" t="e">
        <f>IF(NOT(ISBLANK('Captura de datos CASO'!O503)),IF(AND(ISNUMBER('Captura de datos CASO'!O503),LEFT('Captura de datos CASO'!O503,1)&lt;&gt;"1",LEN('Captura de datos CASO'!O503)=10),"OK","Phone number must be valid format"),IF('DO NOT USE_Case Formulas'!A503,"OK",NA()))</f>
        <v>#N/A</v>
      </c>
      <c r="P503" s="53" t="e">
        <f>IF(AND(NOT(ISBLANK('Captura de datos CASO'!P503)),ISNA(VLOOKUP('Captura de datos CASO'!P503,'DO NOT USE_School Picklist'!$I$3:$I$5,1,FALSE))),"Please select a value from the drop-down menu",IF('DO NOT USE_Case Formulas'!A503,"OK",NA()))</f>
        <v>#N/A</v>
      </c>
      <c r="Q503" s="40" t="e">
        <f>IF(AND(NOT(ISBLANK('Captura de datos CASO'!Q503)),ISNA(VLOOKUP('Captura de datos CASO'!Q503,'DO NOT USE_School Picklist'!$E$3:$E$10,1,FALSE))),"Please select a value from the drop-down menu",IF('DO NOT USE_Case Formulas'!A503,"OK",NA()))</f>
        <v>#N/A</v>
      </c>
      <c r="R503" s="53" t="e">
        <f>IF(AND(NOT(ISBLANK('Captura de datos CASO'!R503)),ISNA(VLOOKUP('Captura de datos CASO'!R503,'DO NOT USE_School Picklist'!$W$3:$W$9,1,FALSE))),"Please select a value from the drop-down menu",IF('DO NOT USE_Case Formulas'!A503,"OK",NA()))</f>
        <v>#N/A</v>
      </c>
      <c r="S503" s="53" t="e">
        <f>IF(AND(NOT(ISBLANK('Captura de datos CASO'!S503)),ISNA(VLOOKUP('Captura de datos CASO'!S503,'DO NOT USE_School Picklist'!$W$3:$W$9,1,FALSE))),"Please select a value from the drop-down menu",IF('DO NOT USE_Case Formulas'!A503,"OK",NA()))</f>
        <v>#N/A</v>
      </c>
      <c r="T503" s="40" t="e">
        <f>IF(AND(NOT(ISBLANK('Captura de datos CASO'!T503)),ISNA(VLOOKUP('Captura de datos CASO'!T503,'DO NOT USE_School Picklist'!$F$3:$F$16,1,FALSE))),"Please select a value from the drop-down menu",IF('DO NOT USE_Case Formulas'!A503,"OK",NA()))</f>
        <v>#N/A</v>
      </c>
      <c r="U503" s="40" t="e">
        <f>IF(LEN('Captura de datos CASO'!U503)&gt;100,"Classroom(s) must be less than 100 characters",IF('DO NOT USE_Case Formulas'!A503,"OK",NA()))</f>
        <v>#N/A</v>
      </c>
      <c r="V503" s="40" t="e">
        <f>IF(AND(NOT(ISBLANK('Captura de datos CASO'!V503)),ISNA(VLOOKUP('Captura de datos CASO'!V503,'DO NOT USE_School Picklist'!$S$3:$S$12,1,FALSE))),"Please select a value from the drop-down menu",IF('DO NOT USE_Case Formulas'!A503,"OK",NA()))</f>
        <v>#N/A</v>
      </c>
      <c r="W503" s="40" t="e">
        <f>IF(AND(NOT(ISBLANK('Captura de datos CASO'!W503)),ISNA(VLOOKUP('Captura de datos CASO'!W503,'DO NOT USE_School Picklist'!$S$3:$S$12,1,FALSE))),"Please select a value from the drop-down menu",IF('DO NOT USE_Case Formulas'!A503,"OK",NA()))</f>
        <v>#N/A</v>
      </c>
      <c r="X503" s="40" t="e">
        <f>IF(LEN('Captura de datos CASO'!X503)&gt;80,"Name of Education Group must be less than 80 characters",IF('DO NOT USE_Case Formulas'!A503,"OK",NA()))</f>
        <v>#N/A</v>
      </c>
      <c r="Y503" s="40" t="e">
        <f>IF(AND(NOT(ISBLANK('Captura de datos CASO'!Y503)),ISNA(VLOOKUP('Captura de datos CASO'!Y503,'DO NOT USE_School Picklist'!$K$3:$K$6,1,FALSE))),"Please select a value from the drop-down menu",IF('DO NOT USE_Case Formulas'!A503,"OK",NA()))</f>
        <v>#N/A</v>
      </c>
      <c r="Z503" s="40" t="e">
        <f>IF(AND('DO NOT USE_Case Formulas'!A503,ISBLANK('Captura de datos CASO'!Z503)),"Has this person had symptoms? is required",IF(AND(NOT(ISBLANK('Captura de datos CASO'!Z503)),ISNA(VLOOKUP('Captura de datos CASO'!Z503,'DO NOT USE_School Picklist'!$D$3:$D$5,1,FALSE))),"Please select a value from the drop-down menu",IF(NOT(ISBLANK('Captura de datos CASO'!Z503)),"OK",NA())))</f>
        <v>#N/A</v>
      </c>
      <c r="AA503" s="40" t="e">
        <f>IF(AND('Captura de datos CASO'!Z503='DO NOT USE_School Picklist'!$D$3,ISBLANK('Captura de datos CASO'!AA503)),"Symptom Onset Date is required if Ever Symptomatic is Yes",IF('DO NOT USE_Case Formulas'!A503,"OK",NA()))</f>
        <v>#N/A</v>
      </c>
      <c r="AB503" s="40"/>
      <c r="AC503" s="40" t="e">
        <f ca="1">IF(AND('DO NOT USE_Case Formulas'!A503,ISBLANK('Captura de datos CASO'!AC503)),"Lab Result Test Date is required",IF('Captura de datos CASO'!AC503&gt;'DO NOT USE_School Picklist'!$C$3,"Test Date cannot be a future date",IF(NOT(ISBLANK('Captura de datos CASO'!AC503)),"OK",NA())))</f>
        <v>#N/A</v>
      </c>
      <c r="AD503" s="40" t="e">
        <f>IF(AND(NOT(ISBLANK('Captura de datos CASO'!AD503)),ISNA(VLOOKUP('Captura de datos CASO'!AD503,'DO NOT USE_School Picklist'!$R$3:$R$7,1,FALSE))),"Please select a value from the drop-down menu",IF('DO NOT USE_Case Formulas'!A503,"OK",NA()))</f>
        <v>#N/A</v>
      </c>
      <c r="AE503" s="40" t="e">
        <f>IF(AND('DO NOT USE_Case Formulas'!A503,ISBLANK('Captura de datos CASO'!AB503)),"Lab Result Test Result is required",IF(AND(NOT(ISBLANK('Captura de datos CASO'!AB503)),ISNA(VLOOKUP('Captura de datos CASO'!AB503,'DO NOT USE_School Picklist'!$Q$3:$Q$8,1,FALSE))),"Please select a value from the drop-down menu",IF('DO NOT USE_Case Formulas'!A503,"OK",NA())))</f>
        <v>#N/A</v>
      </c>
    </row>
    <row r="504" spans="1:31" x14ac:dyDescent="0.3">
      <c r="A504" s="39" t="e">
        <f>IF('DO NOT USE_Case Formulas'!A504,IF('DO NOT USE_Case Formulas'!B504,"Not all required fields are completed","OK"),NA())</f>
        <v>#N/A</v>
      </c>
      <c r="B504" s="40" t="e">
        <f>IF(AND('DO NOT USE_Case Formulas'!A504,ISBLANK('Captura de datos CASO'!B504)),"First Name is required",IF(NOT(ISBLANK('Captura de datos CASO'!B504)),"OK",NA()))</f>
        <v>#N/A</v>
      </c>
      <c r="C504" s="40" t="e">
        <f>IF(AND('DO NOT USE_Case Formulas'!A504,ISBLANK('Captura de datos CASO'!C504)),"Last Name is required",IF(NOT(ISBLANK('Captura de datos CASO'!C504)),"OK",NA()))</f>
        <v>#N/A</v>
      </c>
      <c r="D504" s="40" t="e">
        <f>IF(AND('DO NOT USE_Case Formulas'!A504,ISBLANK('Captura de datos CASO'!D504)),"Birthdate is required",IF(NOT(ISBLANK('Captura de datos CASO'!D504)),"OK",NA()))</f>
        <v>#N/A</v>
      </c>
      <c r="E504" s="40" t="e">
        <f>IF(AND('DO NOT USE_Case Formulas'!A504,ISBLANK('Captura de datos CASO'!E504)),"Mobile Phone is required",IF(NOT(ISBLANK('Captura de datos CASO'!E504)),IF(AND(ISNUMBER(VALUE('Captura de datos CASO'!E504)),LEFT('Captura de datos CASO'!E504,1)&lt;&gt;"1",LEN('Captura de datos CASO'!E504)=10),"OK","Phone number must be valid format"),NA()))</f>
        <v>#N/A</v>
      </c>
      <c r="F504" s="40" t="e">
        <f>IF(LEN('Captura de datos CASO'!F504)&gt;255,"Home Street Address must be less than 255 characters",IF('DO NOT USE_Case Formulas'!A504,"OK",NA()))</f>
        <v>#N/A</v>
      </c>
      <c r="G504" s="40" t="e">
        <f>IF(LEN('Captura de datos CASO'!G504)&gt;40,"City must be less than 40 characters",IF('DO NOT USE_Case Formulas'!A504,"OK",NA()))</f>
        <v>#N/A</v>
      </c>
      <c r="H504" s="40" t="e">
        <f>IF(AND(NOT(ISBLANK('Captura de datos CASO'!H504)),ISNA(VLOOKUP('Captura de datos CASO'!H504,'DO NOT USE_School Picklist'!$P$3:$P$52,1,FALSE))),"Please select a value from the drop-down menu",IF('DO NOT USE_Case Formulas'!A504,"OK",NA()))</f>
        <v>#N/A</v>
      </c>
      <c r="I504" s="40" t="e">
        <f>IF(AND('DO NOT USE_Case Formulas'!A504,ISBLANK('Captura de datos CASO'!I504)),"Zip is required",IF(ISBLANK('Captura de datos CASO'!I504),NA(),"OK"))</f>
        <v>#N/A</v>
      </c>
      <c r="J504" s="40" t="e">
        <f>IF(AND('DO NOT USE_Case Formulas'!A504,ISBLANK('Captura de datos CASO'!J504)),"Student or Staff? is required",IF(ISBLANK('Captura de datos CASO'!J504),NA(),IF(ISNA(VLOOKUP('Captura de datos CASO'!J504,'DO NOT USE_School Picklist'!$B$3:$B$6,1,FALSE)),"Please select a value from the drop-down menu","OK")))</f>
        <v>#N/A</v>
      </c>
      <c r="K504" s="40" t="e">
        <f>IF(AND('Captura de datos CASO'!J504='DO NOT USE_School Picklist'!$B$4,ISBLANK('Captura de datos CASO'!K504)),"Occupation/Job Title is required if Student or Staff? is Yes, staff/faculty or volunteer",IF('DO NOT USE_Case Formulas'!A504,"OK",NA()))</f>
        <v>#N/A</v>
      </c>
      <c r="L504" s="40" t="e">
        <f ca="1">IF('Captura de datos CASO'!L504&gt;'DO NOT USE_School Picklist'!$C$3,"Date last on school campus/facility cannot be a future date",IF('DO NOT USE_Case Formulas'!A504,IF(ISBLANK('Captura de datos CASO'!L504),"Date last on school campus/facility is required","OK"),NA()))</f>
        <v>#N/A</v>
      </c>
      <c r="M504" s="40" t="e">
        <f>IF(AND('DO NOT USE_Case Formulas'!A504,ISBLANK('Captura de datos CASO'!M504)),"Specific Place in the Location is required",IF(ISBLANK('Captura de datos CASO'!M504),NA(),"OK"))</f>
        <v>#N/A</v>
      </c>
      <c r="N504" s="40" t="e">
        <f>IF(LEN('Captura de datos CASO'!N504)&gt;50,"Parent/Guardian Name must be less than 50 characters",IF('DO NOT USE_Case Formulas'!A504,"OK",NA()))</f>
        <v>#N/A</v>
      </c>
      <c r="O504" s="40" t="e">
        <f>IF(NOT(ISBLANK('Captura de datos CASO'!O504)),IF(AND(ISNUMBER('Captura de datos CASO'!O504),LEFT('Captura de datos CASO'!O504,1)&lt;&gt;"1",LEN('Captura de datos CASO'!O504)=10),"OK","Phone number must be valid format"),IF('DO NOT USE_Case Formulas'!A504,"OK",NA()))</f>
        <v>#N/A</v>
      </c>
      <c r="P504" s="53" t="e">
        <f>IF(AND(NOT(ISBLANK('Captura de datos CASO'!P504)),ISNA(VLOOKUP('Captura de datos CASO'!P504,'DO NOT USE_School Picklist'!$I$3:$I$5,1,FALSE))),"Please select a value from the drop-down menu",IF('DO NOT USE_Case Formulas'!A504,"OK",NA()))</f>
        <v>#N/A</v>
      </c>
      <c r="Q504" s="40" t="e">
        <f>IF(AND(NOT(ISBLANK('Captura de datos CASO'!Q504)),ISNA(VLOOKUP('Captura de datos CASO'!Q504,'DO NOT USE_School Picklist'!$E$3:$E$10,1,FALSE))),"Please select a value from the drop-down menu",IF('DO NOT USE_Case Formulas'!A504,"OK",NA()))</f>
        <v>#N/A</v>
      </c>
      <c r="R504" s="53" t="e">
        <f>IF(AND(NOT(ISBLANK('Captura de datos CASO'!R504)),ISNA(VLOOKUP('Captura de datos CASO'!R504,'DO NOT USE_School Picklist'!$W$3:$W$9,1,FALSE))),"Please select a value from the drop-down menu",IF('DO NOT USE_Case Formulas'!A504,"OK",NA()))</f>
        <v>#N/A</v>
      </c>
      <c r="S504" s="53" t="e">
        <f>IF(AND(NOT(ISBLANK('Captura de datos CASO'!S504)),ISNA(VLOOKUP('Captura de datos CASO'!S504,'DO NOT USE_School Picklist'!$W$3:$W$9,1,FALSE))),"Please select a value from the drop-down menu",IF('DO NOT USE_Case Formulas'!A504,"OK",NA()))</f>
        <v>#N/A</v>
      </c>
      <c r="T504" s="40" t="e">
        <f>IF(AND(NOT(ISBLANK('Captura de datos CASO'!T504)),ISNA(VLOOKUP('Captura de datos CASO'!T504,'DO NOT USE_School Picklist'!$F$3:$F$16,1,FALSE))),"Please select a value from the drop-down menu",IF('DO NOT USE_Case Formulas'!A504,"OK",NA()))</f>
        <v>#N/A</v>
      </c>
      <c r="U504" s="40" t="e">
        <f>IF(LEN('Captura de datos CASO'!U504)&gt;100,"Classroom(s) must be less than 100 characters",IF('DO NOT USE_Case Formulas'!A504,"OK",NA()))</f>
        <v>#N/A</v>
      </c>
      <c r="V504" s="40" t="e">
        <f>IF(AND(NOT(ISBLANK('Captura de datos CASO'!V504)),ISNA(VLOOKUP('Captura de datos CASO'!V504,'DO NOT USE_School Picklist'!$S$3:$S$12,1,FALSE))),"Please select a value from the drop-down menu",IF('DO NOT USE_Case Formulas'!A504,"OK",NA()))</f>
        <v>#N/A</v>
      </c>
      <c r="W504" s="40" t="e">
        <f>IF(AND(NOT(ISBLANK('Captura de datos CASO'!W504)),ISNA(VLOOKUP('Captura de datos CASO'!W504,'DO NOT USE_School Picklist'!$S$3:$S$12,1,FALSE))),"Please select a value from the drop-down menu",IF('DO NOT USE_Case Formulas'!A504,"OK",NA()))</f>
        <v>#N/A</v>
      </c>
      <c r="X504" s="40" t="e">
        <f>IF(LEN('Captura de datos CASO'!X504)&gt;80,"Name of Education Group must be less than 80 characters",IF('DO NOT USE_Case Formulas'!A504,"OK",NA()))</f>
        <v>#N/A</v>
      </c>
      <c r="Y504" s="40" t="e">
        <f>IF(AND(NOT(ISBLANK('Captura de datos CASO'!Y504)),ISNA(VLOOKUP('Captura de datos CASO'!Y504,'DO NOT USE_School Picklist'!$K$3:$K$6,1,FALSE))),"Please select a value from the drop-down menu",IF('DO NOT USE_Case Formulas'!A504,"OK",NA()))</f>
        <v>#N/A</v>
      </c>
      <c r="Z504" s="40" t="e">
        <f>IF(AND('DO NOT USE_Case Formulas'!A504,ISBLANK('Captura de datos CASO'!Z504)),"Has this person had symptoms? is required",IF(AND(NOT(ISBLANK('Captura de datos CASO'!Z504)),ISNA(VLOOKUP('Captura de datos CASO'!Z504,'DO NOT USE_School Picklist'!$D$3:$D$5,1,FALSE))),"Please select a value from the drop-down menu",IF(NOT(ISBLANK('Captura de datos CASO'!Z504)),"OK",NA())))</f>
        <v>#N/A</v>
      </c>
      <c r="AA504" s="40" t="e">
        <f>IF(AND('Captura de datos CASO'!Z504='DO NOT USE_School Picklist'!$D$3,ISBLANK('Captura de datos CASO'!AA504)),"Symptom Onset Date is required if Ever Symptomatic is Yes",IF('DO NOT USE_Case Formulas'!A504,"OK",NA()))</f>
        <v>#N/A</v>
      </c>
      <c r="AB504" s="40"/>
      <c r="AC504" s="40" t="e">
        <f ca="1">IF(AND('DO NOT USE_Case Formulas'!A504,ISBLANK('Captura de datos CASO'!AC504)),"Lab Result Test Date is required",IF('Captura de datos CASO'!AC504&gt;'DO NOT USE_School Picklist'!$C$3,"Test Date cannot be a future date",IF(NOT(ISBLANK('Captura de datos CASO'!AC504)),"OK",NA())))</f>
        <v>#N/A</v>
      </c>
      <c r="AD504" s="40" t="e">
        <f>IF(AND(NOT(ISBLANK('Captura de datos CASO'!AD504)),ISNA(VLOOKUP('Captura de datos CASO'!AD504,'DO NOT USE_School Picklist'!$R$3:$R$7,1,FALSE))),"Please select a value from the drop-down menu",IF('DO NOT USE_Case Formulas'!A504,"OK",NA()))</f>
        <v>#N/A</v>
      </c>
      <c r="AE504" s="40" t="e">
        <f>IF(AND('DO NOT USE_Case Formulas'!A504,ISBLANK('Captura de datos CASO'!AB504)),"Lab Result Test Result is required",IF(AND(NOT(ISBLANK('Captura de datos CASO'!AB504)),ISNA(VLOOKUP('Captura de datos CASO'!AB504,'DO NOT USE_School Picklist'!$Q$3:$Q$8,1,FALSE))),"Please select a value from the drop-down menu",IF('DO NOT USE_Case Formulas'!A504,"OK",NA())))</f>
        <v>#N/A</v>
      </c>
    </row>
    <row r="505" spans="1:31" x14ac:dyDescent="0.3">
      <c r="A505" s="39" t="e">
        <f>IF('DO NOT USE_Case Formulas'!A505,IF('DO NOT USE_Case Formulas'!B505,"Not all required fields are completed","OK"),NA())</f>
        <v>#N/A</v>
      </c>
      <c r="B505" s="40" t="e">
        <f>IF(AND('DO NOT USE_Case Formulas'!A505,ISBLANK('Captura de datos CASO'!B505)),"First Name is required",IF(NOT(ISBLANK('Captura de datos CASO'!B505)),"OK",NA()))</f>
        <v>#N/A</v>
      </c>
      <c r="C505" s="40" t="e">
        <f>IF(AND('DO NOT USE_Case Formulas'!A505,ISBLANK('Captura de datos CASO'!C505)),"Last Name is required",IF(NOT(ISBLANK('Captura de datos CASO'!C505)),"OK",NA()))</f>
        <v>#N/A</v>
      </c>
      <c r="D505" s="40" t="e">
        <f>IF(AND('DO NOT USE_Case Formulas'!A505,ISBLANK('Captura de datos CASO'!D505)),"Birthdate is required",IF(NOT(ISBLANK('Captura de datos CASO'!D505)),"OK",NA()))</f>
        <v>#N/A</v>
      </c>
      <c r="E505" s="40" t="e">
        <f>IF(AND('DO NOT USE_Case Formulas'!A505,ISBLANK('Captura de datos CASO'!E505)),"Mobile Phone is required",IF(NOT(ISBLANK('Captura de datos CASO'!E505)),IF(AND(ISNUMBER(VALUE('Captura de datos CASO'!E505)),LEFT('Captura de datos CASO'!E505,1)&lt;&gt;"1",LEN('Captura de datos CASO'!E505)=10),"OK","Phone number must be valid format"),NA()))</f>
        <v>#N/A</v>
      </c>
      <c r="F505" s="40" t="e">
        <f>IF(LEN('Captura de datos CASO'!F505)&gt;255,"Home Street Address must be less than 255 characters",IF('DO NOT USE_Case Formulas'!A505,"OK",NA()))</f>
        <v>#N/A</v>
      </c>
      <c r="G505" s="40" t="e">
        <f>IF(LEN('Captura de datos CASO'!G505)&gt;40,"City must be less than 40 characters",IF('DO NOT USE_Case Formulas'!A505,"OK",NA()))</f>
        <v>#N/A</v>
      </c>
      <c r="H505" s="40" t="e">
        <f>IF(AND(NOT(ISBLANK('Captura de datos CASO'!H505)),ISNA(VLOOKUP('Captura de datos CASO'!H505,'DO NOT USE_School Picklist'!$P$3:$P$52,1,FALSE))),"Please select a value from the drop-down menu",IF('DO NOT USE_Case Formulas'!A505,"OK",NA()))</f>
        <v>#N/A</v>
      </c>
      <c r="I505" s="40" t="e">
        <f>IF(AND('DO NOT USE_Case Formulas'!A505,ISBLANK('Captura de datos CASO'!I505)),"Zip is required",IF(ISBLANK('Captura de datos CASO'!I505),NA(),"OK"))</f>
        <v>#N/A</v>
      </c>
      <c r="J505" s="40" t="e">
        <f>IF(AND('DO NOT USE_Case Formulas'!A505,ISBLANK('Captura de datos CASO'!J505)),"Student or Staff? is required",IF(ISBLANK('Captura de datos CASO'!J505),NA(),IF(ISNA(VLOOKUP('Captura de datos CASO'!J505,'DO NOT USE_School Picklist'!$B$3:$B$6,1,FALSE)),"Please select a value from the drop-down menu","OK")))</f>
        <v>#N/A</v>
      </c>
      <c r="K505" s="40" t="e">
        <f>IF(AND('Captura de datos CASO'!J505='DO NOT USE_School Picklist'!$B$4,ISBLANK('Captura de datos CASO'!K505)),"Occupation/Job Title is required if Student or Staff? is Yes, staff/faculty or volunteer",IF('DO NOT USE_Case Formulas'!A505,"OK",NA()))</f>
        <v>#N/A</v>
      </c>
      <c r="L505" s="40" t="e">
        <f ca="1">IF('Captura de datos CASO'!L505&gt;'DO NOT USE_School Picklist'!$C$3,"Date last on school campus/facility cannot be a future date",IF('DO NOT USE_Case Formulas'!A505,IF(ISBLANK('Captura de datos CASO'!L505),"Date last on school campus/facility is required","OK"),NA()))</f>
        <v>#N/A</v>
      </c>
      <c r="M505" s="40" t="e">
        <f>IF(AND('DO NOT USE_Case Formulas'!A505,ISBLANK('Captura de datos CASO'!M505)),"Specific Place in the Location is required",IF(ISBLANK('Captura de datos CASO'!M505),NA(),"OK"))</f>
        <v>#N/A</v>
      </c>
      <c r="N505" s="40" t="e">
        <f>IF(LEN('Captura de datos CASO'!N505)&gt;50,"Parent/Guardian Name must be less than 50 characters",IF('DO NOT USE_Case Formulas'!A505,"OK",NA()))</f>
        <v>#N/A</v>
      </c>
      <c r="O505" s="40" t="e">
        <f>IF(NOT(ISBLANK('Captura de datos CASO'!O505)),IF(AND(ISNUMBER('Captura de datos CASO'!O505),LEFT('Captura de datos CASO'!O505,1)&lt;&gt;"1",LEN('Captura de datos CASO'!O505)=10),"OK","Phone number must be valid format"),IF('DO NOT USE_Case Formulas'!A505,"OK",NA()))</f>
        <v>#N/A</v>
      </c>
      <c r="P505" s="53" t="e">
        <f>IF(AND(NOT(ISBLANK('Captura de datos CASO'!P505)),ISNA(VLOOKUP('Captura de datos CASO'!P505,'DO NOT USE_School Picklist'!$I$3:$I$5,1,FALSE))),"Please select a value from the drop-down menu",IF('DO NOT USE_Case Formulas'!A505,"OK",NA()))</f>
        <v>#N/A</v>
      </c>
      <c r="Q505" s="40" t="e">
        <f>IF(AND(NOT(ISBLANK('Captura de datos CASO'!Q505)),ISNA(VLOOKUP('Captura de datos CASO'!Q505,'DO NOT USE_School Picklist'!$E$3:$E$10,1,FALSE))),"Please select a value from the drop-down menu",IF('DO NOT USE_Case Formulas'!A505,"OK",NA()))</f>
        <v>#N/A</v>
      </c>
      <c r="R505" s="53" t="e">
        <f>IF(AND(NOT(ISBLANK('Captura de datos CASO'!R505)),ISNA(VLOOKUP('Captura de datos CASO'!R505,'DO NOT USE_School Picklist'!$W$3:$W$9,1,FALSE))),"Please select a value from the drop-down menu",IF('DO NOT USE_Case Formulas'!A505,"OK",NA()))</f>
        <v>#N/A</v>
      </c>
      <c r="S505" s="53" t="e">
        <f>IF(AND(NOT(ISBLANK('Captura de datos CASO'!S505)),ISNA(VLOOKUP('Captura de datos CASO'!S505,'DO NOT USE_School Picklist'!$W$3:$W$9,1,FALSE))),"Please select a value from the drop-down menu",IF('DO NOT USE_Case Formulas'!A505,"OK",NA()))</f>
        <v>#N/A</v>
      </c>
      <c r="T505" s="40" t="e">
        <f>IF(AND(NOT(ISBLANK('Captura de datos CASO'!T505)),ISNA(VLOOKUP('Captura de datos CASO'!T505,'DO NOT USE_School Picklist'!$F$3:$F$16,1,FALSE))),"Please select a value from the drop-down menu",IF('DO NOT USE_Case Formulas'!A505,"OK",NA()))</f>
        <v>#N/A</v>
      </c>
      <c r="U505" s="40" t="e">
        <f>IF(LEN('Captura de datos CASO'!U505)&gt;100,"Classroom(s) must be less than 100 characters",IF('DO NOT USE_Case Formulas'!A505,"OK",NA()))</f>
        <v>#N/A</v>
      </c>
      <c r="V505" s="40" t="e">
        <f>IF(AND(NOT(ISBLANK('Captura de datos CASO'!V505)),ISNA(VLOOKUP('Captura de datos CASO'!V505,'DO NOT USE_School Picklist'!$S$3:$S$12,1,FALSE))),"Please select a value from the drop-down menu",IF('DO NOT USE_Case Formulas'!A505,"OK",NA()))</f>
        <v>#N/A</v>
      </c>
      <c r="W505" s="40" t="e">
        <f>IF(AND(NOT(ISBLANK('Captura de datos CASO'!W505)),ISNA(VLOOKUP('Captura de datos CASO'!W505,'DO NOT USE_School Picklist'!$S$3:$S$12,1,FALSE))),"Please select a value from the drop-down menu",IF('DO NOT USE_Case Formulas'!A505,"OK",NA()))</f>
        <v>#N/A</v>
      </c>
      <c r="X505" s="40" t="e">
        <f>IF(LEN('Captura de datos CASO'!X505)&gt;80,"Name of Education Group must be less than 80 characters",IF('DO NOT USE_Case Formulas'!A505,"OK",NA()))</f>
        <v>#N/A</v>
      </c>
      <c r="Y505" s="40" t="e">
        <f>IF(AND(NOT(ISBLANK('Captura de datos CASO'!Y505)),ISNA(VLOOKUP('Captura de datos CASO'!Y505,'DO NOT USE_School Picklist'!$K$3:$K$6,1,FALSE))),"Please select a value from the drop-down menu",IF('DO NOT USE_Case Formulas'!A505,"OK",NA()))</f>
        <v>#N/A</v>
      </c>
      <c r="Z505" s="40" t="e">
        <f>IF(AND('DO NOT USE_Case Formulas'!A505,ISBLANK('Captura de datos CASO'!Z505)),"Has this person had symptoms? is required",IF(AND(NOT(ISBLANK('Captura de datos CASO'!Z505)),ISNA(VLOOKUP('Captura de datos CASO'!Z505,'DO NOT USE_School Picklist'!$D$3:$D$5,1,FALSE))),"Please select a value from the drop-down menu",IF(NOT(ISBLANK('Captura de datos CASO'!Z505)),"OK",NA())))</f>
        <v>#N/A</v>
      </c>
      <c r="AA505" s="40" t="e">
        <f>IF(AND('Captura de datos CASO'!Z505='DO NOT USE_School Picklist'!$D$3,ISBLANK('Captura de datos CASO'!AA505)),"Symptom Onset Date is required if Ever Symptomatic is Yes",IF('DO NOT USE_Case Formulas'!A505,"OK",NA()))</f>
        <v>#N/A</v>
      </c>
      <c r="AB505" s="40"/>
      <c r="AC505" s="40" t="e">
        <f ca="1">IF(AND('DO NOT USE_Case Formulas'!A505,ISBLANK('Captura de datos CASO'!AC505)),"Lab Result Test Date is required",IF('Captura de datos CASO'!AC505&gt;'DO NOT USE_School Picklist'!$C$3,"Test Date cannot be a future date",IF(NOT(ISBLANK('Captura de datos CASO'!AC505)),"OK",NA())))</f>
        <v>#N/A</v>
      </c>
      <c r="AD505" s="40" t="e">
        <f>IF(AND(NOT(ISBLANK('Captura de datos CASO'!AD505)),ISNA(VLOOKUP('Captura de datos CASO'!AD505,'DO NOT USE_School Picklist'!$R$3:$R$7,1,FALSE))),"Please select a value from the drop-down menu",IF('DO NOT USE_Case Formulas'!A505,"OK",NA()))</f>
        <v>#N/A</v>
      </c>
      <c r="AE505" s="40" t="e">
        <f>IF(AND('DO NOT USE_Case Formulas'!A505,ISBLANK('Captura de datos CASO'!AB505)),"Lab Result Test Result is required",IF(AND(NOT(ISBLANK('Captura de datos CASO'!AB505)),ISNA(VLOOKUP('Captura de datos CASO'!AB505,'DO NOT USE_School Picklist'!$Q$3:$Q$8,1,FALSE))),"Please select a value from the drop-down menu",IF('DO NOT USE_Case Formulas'!A505,"OK",NA())))</f>
        <v>#N/A</v>
      </c>
    </row>
    <row r="506" spans="1:31" x14ac:dyDescent="0.3">
      <c r="A506" s="39" t="e">
        <f>IF('DO NOT USE_Case Formulas'!A506,IF('DO NOT USE_Case Formulas'!B506,"Not all required fields are completed","OK"),NA())</f>
        <v>#N/A</v>
      </c>
      <c r="B506" s="40" t="e">
        <f>IF(AND('DO NOT USE_Case Formulas'!A506,ISBLANK('Captura de datos CASO'!B506)),"First Name is required",IF(NOT(ISBLANK('Captura de datos CASO'!B506)),"OK",NA()))</f>
        <v>#N/A</v>
      </c>
      <c r="C506" s="40" t="e">
        <f>IF(AND('DO NOT USE_Case Formulas'!A506,ISBLANK('Captura de datos CASO'!C506)),"Last Name is required",IF(NOT(ISBLANK('Captura de datos CASO'!C506)),"OK",NA()))</f>
        <v>#N/A</v>
      </c>
      <c r="D506" s="40" t="e">
        <f>IF(AND('DO NOT USE_Case Formulas'!A506,ISBLANK('Captura de datos CASO'!D506)),"Birthdate is required",IF(NOT(ISBLANK('Captura de datos CASO'!D506)),"OK",NA()))</f>
        <v>#N/A</v>
      </c>
      <c r="E506" s="40" t="e">
        <f>IF(AND('DO NOT USE_Case Formulas'!A506,ISBLANK('Captura de datos CASO'!E506)),"Mobile Phone is required",IF(NOT(ISBLANK('Captura de datos CASO'!E506)),IF(AND(ISNUMBER(VALUE('Captura de datos CASO'!E506)),LEFT('Captura de datos CASO'!E506,1)&lt;&gt;"1",LEN('Captura de datos CASO'!E506)=10),"OK","Phone number must be valid format"),NA()))</f>
        <v>#N/A</v>
      </c>
      <c r="F506" s="40" t="e">
        <f>IF(LEN('Captura de datos CASO'!F506)&gt;255,"Home Street Address must be less than 255 characters",IF('DO NOT USE_Case Formulas'!A506,"OK",NA()))</f>
        <v>#N/A</v>
      </c>
      <c r="G506" s="40" t="e">
        <f>IF(LEN('Captura de datos CASO'!G506)&gt;40,"City must be less than 40 characters",IF('DO NOT USE_Case Formulas'!A506,"OK",NA()))</f>
        <v>#N/A</v>
      </c>
      <c r="H506" s="40" t="e">
        <f>IF(AND(NOT(ISBLANK('Captura de datos CASO'!H506)),ISNA(VLOOKUP('Captura de datos CASO'!H506,'DO NOT USE_School Picklist'!$P$3:$P$52,1,FALSE))),"Please select a value from the drop-down menu",IF('DO NOT USE_Case Formulas'!A506,"OK",NA()))</f>
        <v>#N/A</v>
      </c>
      <c r="I506" s="40" t="e">
        <f>IF(AND('DO NOT USE_Case Formulas'!A506,ISBLANK('Captura de datos CASO'!I506)),"Zip is required",IF(ISBLANK('Captura de datos CASO'!I506),NA(),"OK"))</f>
        <v>#N/A</v>
      </c>
      <c r="J506" s="40" t="e">
        <f>IF(AND('DO NOT USE_Case Formulas'!A506,ISBLANK('Captura de datos CASO'!J506)),"Student or Staff? is required",IF(ISBLANK('Captura de datos CASO'!J506),NA(),IF(ISNA(VLOOKUP('Captura de datos CASO'!J506,'DO NOT USE_School Picklist'!$B$3:$B$6,1,FALSE)),"Please select a value from the drop-down menu","OK")))</f>
        <v>#N/A</v>
      </c>
      <c r="K506" s="40" t="e">
        <f>IF(AND('Captura de datos CASO'!J506='DO NOT USE_School Picklist'!$B$4,ISBLANK('Captura de datos CASO'!K506)),"Occupation/Job Title is required if Student or Staff? is Yes, staff/faculty or volunteer",IF('DO NOT USE_Case Formulas'!A506,"OK",NA()))</f>
        <v>#N/A</v>
      </c>
      <c r="L506" s="40" t="e">
        <f ca="1">IF('Captura de datos CASO'!L506&gt;'DO NOT USE_School Picklist'!$C$3,"Date last on school campus/facility cannot be a future date",IF('DO NOT USE_Case Formulas'!A506,IF(ISBLANK('Captura de datos CASO'!L506),"Date last on school campus/facility is required","OK"),NA()))</f>
        <v>#N/A</v>
      </c>
      <c r="M506" s="40" t="e">
        <f>IF(AND('DO NOT USE_Case Formulas'!A506,ISBLANK('Captura de datos CASO'!M506)),"Specific Place in the Location is required",IF(ISBLANK('Captura de datos CASO'!M506),NA(),"OK"))</f>
        <v>#N/A</v>
      </c>
      <c r="N506" s="40" t="e">
        <f>IF(LEN('Captura de datos CASO'!N506)&gt;50,"Parent/Guardian Name must be less than 50 characters",IF('DO NOT USE_Case Formulas'!A506,"OK",NA()))</f>
        <v>#N/A</v>
      </c>
      <c r="O506" s="40" t="e">
        <f>IF(NOT(ISBLANK('Captura de datos CASO'!O506)),IF(AND(ISNUMBER('Captura de datos CASO'!O506),LEFT('Captura de datos CASO'!O506,1)&lt;&gt;"1",LEN('Captura de datos CASO'!O506)=10),"OK","Phone number must be valid format"),IF('DO NOT USE_Case Formulas'!A506,"OK",NA()))</f>
        <v>#N/A</v>
      </c>
      <c r="P506" s="53" t="e">
        <f>IF(AND(NOT(ISBLANK('Captura de datos CASO'!P506)),ISNA(VLOOKUP('Captura de datos CASO'!P506,'DO NOT USE_School Picklist'!$I$3:$I$5,1,FALSE))),"Please select a value from the drop-down menu",IF('DO NOT USE_Case Formulas'!A506,"OK",NA()))</f>
        <v>#N/A</v>
      </c>
      <c r="Q506" s="40" t="e">
        <f>IF(AND(NOT(ISBLANK('Captura de datos CASO'!Q506)),ISNA(VLOOKUP('Captura de datos CASO'!Q506,'DO NOT USE_School Picklist'!$E$3:$E$10,1,FALSE))),"Please select a value from the drop-down menu",IF('DO NOT USE_Case Formulas'!A506,"OK",NA()))</f>
        <v>#N/A</v>
      </c>
      <c r="R506" s="53" t="e">
        <f>IF(AND(NOT(ISBLANK('Captura de datos CASO'!R506)),ISNA(VLOOKUP('Captura de datos CASO'!R506,'DO NOT USE_School Picklist'!$W$3:$W$9,1,FALSE))),"Please select a value from the drop-down menu",IF('DO NOT USE_Case Formulas'!A506,"OK",NA()))</f>
        <v>#N/A</v>
      </c>
      <c r="S506" s="53" t="e">
        <f>IF(AND(NOT(ISBLANK('Captura de datos CASO'!S506)),ISNA(VLOOKUP('Captura de datos CASO'!S506,'DO NOT USE_School Picklist'!$W$3:$W$9,1,FALSE))),"Please select a value from the drop-down menu",IF('DO NOT USE_Case Formulas'!A506,"OK",NA()))</f>
        <v>#N/A</v>
      </c>
      <c r="T506" s="40" t="e">
        <f>IF(AND(NOT(ISBLANK('Captura de datos CASO'!T506)),ISNA(VLOOKUP('Captura de datos CASO'!T506,'DO NOT USE_School Picklist'!$F$3:$F$16,1,FALSE))),"Please select a value from the drop-down menu",IF('DO NOT USE_Case Formulas'!A506,"OK",NA()))</f>
        <v>#N/A</v>
      </c>
      <c r="U506" s="40" t="e">
        <f>IF(LEN('Captura de datos CASO'!U506)&gt;100,"Classroom(s) must be less than 100 characters",IF('DO NOT USE_Case Formulas'!A506,"OK",NA()))</f>
        <v>#N/A</v>
      </c>
      <c r="V506" s="40" t="e">
        <f>IF(AND(NOT(ISBLANK('Captura de datos CASO'!V506)),ISNA(VLOOKUP('Captura de datos CASO'!V506,'DO NOT USE_School Picklist'!$S$3:$S$12,1,FALSE))),"Please select a value from the drop-down menu",IF('DO NOT USE_Case Formulas'!A506,"OK",NA()))</f>
        <v>#N/A</v>
      </c>
      <c r="W506" s="40" t="e">
        <f>IF(AND(NOT(ISBLANK('Captura de datos CASO'!W506)),ISNA(VLOOKUP('Captura de datos CASO'!W506,'DO NOT USE_School Picklist'!$S$3:$S$12,1,FALSE))),"Please select a value from the drop-down menu",IF('DO NOT USE_Case Formulas'!A506,"OK",NA()))</f>
        <v>#N/A</v>
      </c>
      <c r="X506" s="40" t="e">
        <f>IF(LEN('Captura de datos CASO'!X506)&gt;80,"Name of Education Group must be less than 80 characters",IF('DO NOT USE_Case Formulas'!A506,"OK",NA()))</f>
        <v>#N/A</v>
      </c>
      <c r="Y506" s="40" t="e">
        <f>IF(AND(NOT(ISBLANK('Captura de datos CASO'!Y506)),ISNA(VLOOKUP('Captura de datos CASO'!Y506,'DO NOT USE_School Picklist'!$K$3:$K$6,1,FALSE))),"Please select a value from the drop-down menu",IF('DO NOT USE_Case Formulas'!A506,"OK",NA()))</f>
        <v>#N/A</v>
      </c>
      <c r="Z506" s="40" t="e">
        <f>IF(AND('DO NOT USE_Case Formulas'!A506,ISBLANK('Captura de datos CASO'!Z506)),"Has this person had symptoms? is required",IF(AND(NOT(ISBLANK('Captura de datos CASO'!Z506)),ISNA(VLOOKUP('Captura de datos CASO'!Z506,'DO NOT USE_School Picklist'!$D$3:$D$5,1,FALSE))),"Please select a value from the drop-down menu",IF(NOT(ISBLANK('Captura de datos CASO'!Z506)),"OK",NA())))</f>
        <v>#N/A</v>
      </c>
      <c r="AA506" s="40" t="e">
        <f>IF(AND('Captura de datos CASO'!Z506='DO NOT USE_School Picklist'!$D$3,ISBLANK('Captura de datos CASO'!AA506)),"Symptom Onset Date is required if Ever Symptomatic is Yes",IF('DO NOT USE_Case Formulas'!A506,"OK",NA()))</f>
        <v>#N/A</v>
      </c>
      <c r="AB506" s="40"/>
      <c r="AC506" s="40" t="e">
        <f ca="1">IF(AND('DO NOT USE_Case Formulas'!A506,ISBLANK('Captura de datos CASO'!AC506)),"Lab Result Test Date is required",IF('Captura de datos CASO'!AC506&gt;'DO NOT USE_School Picklist'!$C$3,"Test Date cannot be a future date",IF(NOT(ISBLANK('Captura de datos CASO'!AC506)),"OK",NA())))</f>
        <v>#N/A</v>
      </c>
      <c r="AD506" s="40" t="e">
        <f>IF(AND(NOT(ISBLANK('Captura de datos CASO'!AD506)),ISNA(VLOOKUP('Captura de datos CASO'!AD506,'DO NOT USE_School Picklist'!$R$3:$R$7,1,FALSE))),"Please select a value from the drop-down menu",IF('DO NOT USE_Case Formulas'!A506,"OK",NA()))</f>
        <v>#N/A</v>
      </c>
      <c r="AE506" s="40" t="e">
        <f>IF(AND('DO NOT USE_Case Formulas'!A506,ISBLANK('Captura de datos CASO'!AB506)),"Lab Result Test Result is required",IF(AND(NOT(ISBLANK('Captura de datos CASO'!AB506)),ISNA(VLOOKUP('Captura de datos CASO'!AB506,'DO NOT USE_School Picklist'!$Q$3:$Q$8,1,FALSE))),"Please select a value from the drop-down menu",IF('DO NOT USE_Case Formulas'!A506,"OK",NA())))</f>
        <v>#N/A</v>
      </c>
    </row>
    <row r="507" spans="1:31" x14ac:dyDescent="0.3">
      <c r="A507" s="39" t="e">
        <f>IF('DO NOT USE_Case Formulas'!A507,IF('DO NOT USE_Case Formulas'!B507,"Not all required fields are completed","OK"),NA())</f>
        <v>#N/A</v>
      </c>
      <c r="B507" s="40" t="e">
        <f>IF(AND('DO NOT USE_Case Formulas'!A507,ISBLANK('Captura de datos CASO'!B507)),"First Name is required",IF(NOT(ISBLANK('Captura de datos CASO'!B507)),"OK",NA()))</f>
        <v>#N/A</v>
      </c>
      <c r="C507" s="40" t="e">
        <f>IF(AND('DO NOT USE_Case Formulas'!A507,ISBLANK('Captura de datos CASO'!C507)),"Last Name is required",IF(NOT(ISBLANK('Captura de datos CASO'!C507)),"OK",NA()))</f>
        <v>#N/A</v>
      </c>
      <c r="D507" s="40" t="e">
        <f>IF(AND('DO NOT USE_Case Formulas'!A507,ISBLANK('Captura de datos CASO'!D507)),"Birthdate is required",IF(NOT(ISBLANK('Captura de datos CASO'!D507)),"OK",NA()))</f>
        <v>#N/A</v>
      </c>
      <c r="E507" s="40" t="e">
        <f>IF(AND('DO NOT USE_Case Formulas'!A507,ISBLANK('Captura de datos CASO'!E507)),"Mobile Phone is required",IF(NOT(ISBLANK('Captura de datos CASO'!E507)),IF(AND(ISNUMBER(VALUE('Captura de datos CASO'!E507)),LEFT('Captura de datos CASO'!E507,1)&lt;&gt;"1",LEN('Captura de datos CASO'!E507)=10),"OK","Phone number must be valid format"),NA()))</f>
        <v>#N/A</v>
      </c>
      <c r="F507" s="40" t="e">
        <f>IF(LEN('Captura de datos CASO'!F507)&gt;255,"Home Street Address must be less than 255 characters",IF('DO NOT USE_Case Formulas'!A507,"OK",NA()))</f>
        <v>#N/A</v>
      </c>
      <c r="G507" s="40" t="e">
        <f>IF(LEN('Captura de datos CASO'!G507)&gt;40,"City must be less than 40 characters",IF('DO NOT USE_Case Formulas'!A507,"OK",NA()))</f>
        <v>#N/A</v>
      </c>
      <c r="H507" s="40" t="e">
        <f>IF(AND(NOT(ISBLANK('Captura de datos CASO'!H507)),ISNA(VLOOKUP('Captura de datos CASO'!H507,'DO NOT USE_School Picklist'!$P$3:$P$52,1,FALSE))),"Please select a value from the drop-down menu",IF('DO NOT USE_Case Formulas'!A507,"OK",NA()))</f>
        <v>#N/A</v>
      </c>
      <c r="I507" s="40" t="e">
        <f>IF(AND('DO NOT USE_Case Formulas'!A507,ISBLANK('Captura de datos CASO'!I507)),"Zip is required",IF(ISBLANK('Captura de datos CASO'!I507),NA(),"OK"))</f>
        <v>#N/A</v>
      </c>
      <c r="J507" s="40" t="e">
        <f>IF(AND('DO NOT USE_Case Formulas'!A507,ISBLANK('Captura de datos CASO'!J507)),"Student or Staff? is required",IF(ISBLANK('Captura de datos CASO'!J507),NA(),IF(ISNA(VLOOKUP('Captura de datos CASO'!J507,'DO NOT USE_School Picklist'!$B$3:$B$6,1,FALSE)),"Please select a value from the drop-down menu","OK")))</f>
        <v>#N/A</v>
      </c>
      <c r="K507" s="40" t="e">
        <f>IF(AND('Captura de datos CASO'!J507='DO NOT USE_School Picklist'!$B$4,ISBLANK('Captura de datos CASO'!K507)),"Occupation/Job Title is required if Student or Staff? is Yes, staff/faculty or volunteer",IF('DO NOT USE_Case Formulas'!A507,"OK",NA()))</f>
        <v>#N/A</v>
      </c>
      <c r="L507" s="40" t="e">
        <f ca="1">IF('Captura de datos CASO'!L507&gt;'DO NOT USE_School Picklist'!$C$3,"Date last on school campus/facility cannot be a future date",IF('DO NOT USE_Case Formulas'!A507,IF(ISBLANK('Captura de datos CASO'!L507),"Date last on school campus/facility is required","OK"),NA()))</f>
        <v>#N/A</v>
      </c>
      <c r="M507" s="40" t="e">
        <f>IF(AND('DO NOT USE_Case Formulas'!A507,ISBLANK('Captura de datos CASO'!M507)),"Specific Place in the Location is required",IF(ISBLANK('Captura de datos CASO'!M507),NA(),"OK"))</f>
        <v>#N/A</v>
      </c>
      <c r="N507" s="40" t="e">
        <f>IF(LEN('Captura de datos CASO'!N507)&gt;50,"Parent/Guardian Name must be less than 50 characters",IF('DO NOT USE_Case Formulas'!A507,"OK",NA()))</f>
        <v>#N/A</v>
      </c>
      <c r="O507" s="40" t="e">
        <f>IF(NOT(ISBLANK('Captura de datos CASO'!O507)),IF(AND(ISNUMBER('Captura de datos CASO'!O507),LEFT('Captura de datos CASO'!O507,1)&lt;&gt;"1",LEN('Captura de datos CASO'!O507)=10),"OK","Phone number must be valid format"),IF('DO NOT USE_Case Formulas'!A507,"OK",NA()))</f>
        <v>#N/A</v>
      </c>
      <c r="P507" s="53" t="e">
        <f>IF(AND(NOT(ISBLANK('Captura de datos CASO'!P507)),ISNA(VLOOKUP('Captura de datos CASO'!P507,'DO NOT USE_School Picklist'!$I$3:$I$5,1,FALSE))),"Please select a value from the drop-down menu",IF('DO NOT USE_Case Formulas'!A507,"OK",NA()))</f>
        <v>#N/A</v>
      </c>
      <c r="Q507" s="40" t="e">
        <f>IF(AND(NOT(ISBLANK('Captura de datos CASO'!Q507)),ISNA(VLOOKUP('Captura de datos CASO'!Q507,'DO NOT USE_School Picklist'!$E$3:$E$10,1,FALSE))),"Please select a value from the drop-down menu",IF('DO NOT USE_Case Formulas'!A507,"OK",NA()))</f>
        <v>#N/A</v>
      </c>
      <c r="R507" s="53" t="e">
        <f>IF(AND(NOT(ISBLANK('Captura de datos CASO'!R507)),ISNA(VLOOKUP('Captura de datos CASO'!R507,'DO NOT USE_School Picklist'!$W$3:$W$9,1,FALSE))),"Please select a value from the drop-down menu",IF('DO NOT USE_Case Formulas'!A507,"OK",NA()))</f>
        <v>#N/A</v>
      </c>
      <c r="S507" s="53" t="e">
        <f>IF(AND(NOT(ISBLANK('Captura de datos CASO'!S507)),ISNA(VLOOKUP('Captura de datos CASO'!S507,'DO NOT USE_School Picklist'!$W$3:$W$9,1,FALSE))),"Please select a value from the drop-down menu",IF('DO NOT USE_Case Formulas'!A507,"OK",NA()))</f>
        <v>#N/A</v>
      </c>
      <c r="T507" s="40" t="e">
        <f>IF(AND(NOT(ISBLANK('Captura de datos CASO'!T507)),ISNA(VLOOKUP('Captura de datos CASO'!T507,'DO NOT USE_School Picklist'!$F$3:$F$16,1,FALSE))),"Please select a value from the drop-down menu",IF('DO NOT USE_Case Formulas'!A507,"OK",NA()))</f>
        <v>#N/A</v>
      </c>
      <c r="U507" s="40" t="e">
        <f>IF(LEN('Captura de datos CASO'!U507)&gt;100,"Classroom(s) must be less than 100 characters",IF('DO NOT USE_Case Formulas'!A507,"OK",NA()))</f>
        <v>#N/A</v>
      </c>
      <c r="V507" s="40" t="e">
        <f>IF(AND(NOT(ISBLANK('Captura de datos CASO'!V507)),ISNA(VLOOKUP('Captura de datos CASO'!V507,'DO NOT USE_School Picklist'!$S$3:$S$12,1,FALSE))),"Please select a value from the drop-down menu",IF('DO NOT USE_Case Formulas'!A507,"OK",NA()))</f>
        <v>#N/A</v>
      </c>
      <c r="W507" s="40" t="e">
        <f>IF(AND(NOT(ISBLANK('Captura de datos CASO'!W507)),ISNA(VLOOKUP('Captura de datos CASO'!W507,'DO NOT USE_School Picklist'!$S$3:$S$12,1,FALSE))),"Please select a value from the drop-down menu",IF('DO NOT USE_Case Formulas'!A507,"OK",NA()))</f>
        <v>#N/A</v>
      </c>
      <c r="X507" s="40" t="e">
        <f>IF(LEN('Captura de datos CASO'!X507)&gt;80,"Name of Education Group must be less than 80 characters",IF('DO NOT USE_Case Formulas'!A507,"OK",NA()))</f>
        <v>#N/A</v>
      </c>
      <c r="Y507" s="40" t="e">
        <f>IF(AND(NOT(ISBLANK('Captura de datos CASO'!Y507)),ISNA(VLOOKUP('Captura de datos CASO'!Y507,'DO NOT USE_School Picklist'!$K$3:$K$6,1,FALSE))),"Please select a value from the drop-down menu",IF('DO NOT USE_Case Formulas'!A507,"OK",NA()))</f>
        <v>#N/A</v>
      </c>
      <c r="Z507" s="40" t="e">
        <f>IF(AND('DO NOT USE_Case Formulas'!A507,ISBLANK('Captura de datos CASO'!Z507)),"Has this person had symptoms? is required",IF(AND(NOT(ISBLANK('Captura de datos CASO'!Z507)),ISNA(VLOOKUP('Captura de datos CASO'!Z507,'DO NOT USE_School Picklist'!$D$3:$D$5,1,FALSE))),"Please select a value from the drop-down menu",IF(NOT(ISBLANK('Captura de datos CASO'!Z507)),"OK",NA())))</f>
        <v>#N/A</v>
      </c>
      <c r="AA507" s="40" t="e">
        <f>IF(AND('Captura de datos CASO'!Z507='DO NOT USE_School Picklist'!$D$3,ISBLANK('Captura de datos CASO'!AA507)),"Symptom Onset Date is required if Ever Symptomatic is Yes",IF('DO NOT USE_Case Formulas'!A507,"OK",NA()))</f>
        <v>#N/A</v>
      </c>
      <c r="AB507" s="40"/>
      <c r="AC507" s="40" t="e">
        <f ca="1">IF(AND('DO NOT USE_Case Formulas'!A507,ISBLANK('Captura de datos CASO'!AC507)),"Lab Result Test Date is required",IF('Captura de datos CASO'!AC507&gt;'DO NOT USE_School Picklist'!$C$3,"Test Date cannot be a future date",IF(NOT(ISBLANK('Captura de datos CASO'!AC507)),"OK",NA())))</f>
        <v>#N/A</v>
      </c>
      <c r="AD507" s="40" t="e">
        <f>IF(AND(NOT(ISBLANK('Captura de datos CASO'!AD507)),ISNA(VLOOKUP('Captura de datos CASO'!AD507,'DO NOT USE_School Picklist'!$R$3:$R$7,1,FALSE))),"Please select a value from the drop-down menu",IF('DO NOT USE_Case Formulas'!A507,"OK",NA()))</f>
        <v>#N/A</v>
      </c>
      <c r="AE507" s="40" t="e">
        <f>IF(AND('DO NOT USE_Case Formulas'!A507,ISBLANK('Captura de datos CASO'!AB507)),"Lab Result Test Result is required",IF(AND(NOT(ISBLANK('Captura de datos CASO'!AB507)),ISNA(VLOOKUP('Captura de datos CASO'!AB507,'DO NOT USE_School Picklist'!$Q$3:$Q$8,1,FALSE))),"Please select a value from the drop-down menu",IF('DO NOT USE_Case Formulas'!A507,"OK",NA())))</f>
        <v>#N/A</v>
      </c>
    </row>
    <row r="508" spans="1:31" x14ac:dyDescent="0.3">
      <c r="A508" s="39" t="e">
        <f>IF('DO NOT USE_Case Formulas'!A508,IF('DO NOT USE_Case Formulas'!B508,"Not all required fields are completed","OK"),NA())</f>
        <v>#N/A</v>
      </c>
      <c r="B508" s="40" t="e">
        <f>IF(AND('DO NOT USE_Case Formulas'!A508,ISBLANK('Captura de datos CASO'!B508)),"First Name is required",IF(NOT(ISBLANK('Captura de datos CASO'!B508)),"OK",NA()))</f>
        <v>#N/A</v>
      </c>
      <c r="C508" s="40" t="e">
        <f>IF(AND('DO NOT USE_Case Formulas'!A508,ISBLANK('Captura de datos CASO'!C508)),"Last Name is required",IF(NOT(ISBLANK('Captura de datos CASO'!C508)),"OK",NA()))</f>
        <v>#N/A</v>
      </c>
      <c r="D508" s="40" t="e">
        <f>IF(AND('DO NOT USE_Case Formulas'!A508,ISBLANK('Captura de datos CASO'!D508)),"Birthdate is required",IF(NOT(ISBLANK('Captura de datos CASO'!D508)),"OK",NA()))</f>
        <v>#N/A</v>
      </c>
      <c r="E508" s="40" t="e">
        <f>IF(AND('DO NOT USE_Case Formulas'!A508,ISBLANK('Captura de datos CASO'!E508)),"Mobile Phone is required",IF(NOT(ISBLANK('Captura de datos CASO'!E508)),IF(AND(ISNUMBER(VALUE('Captura de datos CASO'!E508)),LEFT('Captura de datos CASO'!E508,1)&lt;&gt;"1",LEN('Captura de datos CASO'!E508)=10),"OK","Phone number must be valid format"),NA()))</f>
        <v>#N/A</v>
      </c>
      <c r="F508" s="40" t="e">
        <f>IF(LEN('Captura de datos CASO'!F508)&gt;255,"Home Street Address must be less than 255 characters",IF('DO NOT USE_Case Formulas'!A508,"OK",NA()))</f>
        <v>#N/A</v>
      </c>
      <c r="G508" s="40" t="e">
        <f>IF(LEN('Captura de datos CASO'!G508)&gt;40,"City must be less than 40 characters",IF('DO NOT USE_Case Formulas'!A508,"OK",NA()))</f>
        <v>#N/A</v>
      </c>
      <c r="H508" s="40" t="e">
        <f>IF(AND(NOT(ISBLANK('Captura de datos CASO'!H508)),ISNA(VLOOKUP('Captura de datos CASO'!H508,'DO NOT USE_School Picklist'!$P$3:$P$52,1,FALSE))),"Please select a value from the drop-down menu",IF('DO NOT USE_Case Formulas'!A508,"OK",NA()))</f>
        <v>#N/A</v>
      </c>
      <c r="I508" s="40" t="e">
        <f>IF(AND('DO NOT USE_Case Formulas'!A508,ISBLANK('Captura de datos CASO'!I508)),"Zip is required",IF(ISBLANK('Captura de datos CASO'!I508),NA(),"OK"))</f>
        <v>#N/A</v>
      </c>
      <c r="J508" s="40" t="e">
        <f>IF(AND('DO NOT USE_Case Formulas'!A508,ISBLANK('Captura de datos CASO'!J508)),"Student or Staff? is required",IF(ISBLANK('Captura de datos CASO'!J508),NA(),IF(ISNA(VLOOKUP('Captura de datos CASO'!J508,'DO NOT USE_School Picklist'!$B$3:$B$6,1,FALSE)),"Please select a value from the drop-down menu","OK")))</f>
        <v>#N/A</v>
      </c>
      <c r="K508" s="40" t="e">
        <f>IF(AND('Captura de datos CASO'!J508='DO NOT USE_School Picklist'!$B$4,ISBLANK('Captura de datos CASO'!K508)),"Occupation/Job Title is required if Student or Staff? is Yes, staff/faculty or volunteer",IF('DO NOT USE_Case Formulas'!A508,"OK",NA()))</f>
        <v>#N/A</v>
      </c>
      <c r="L508" s="40" t="e">
        <f ca="1">IF('Captura de datos CASO'!L508&gt;'DO NOT USE_School Picklist'!$C$3,"Date last on school campus/facility cannot be a future date",IF('DO NOT USE_Case Formulas'!A508,IF(ISBLANK('Captura de datos CASO'!L508),"Date last on school campus/facility is required","OK"),NA()))</f>
        <v>#N/A</v>
      </c>
      <c r="M508" s="40" t="e">
        <f>IF(AND('DO NOT USE_Case Formulas'!A508,ISBLANK('Captura de datos CASO'!M508)),"Specific Place in the Location is required",IF(ISBLANK('Captura de datos CASO'!M508),NA(),"OK"))</f>
        <v>#N/A</v>
      </c>
      <c r="N508" s="40" t="e">
        <f>IF(LEN('Captura de datos CASO'!N508)&gt;50,"Parent/Guardian Name must be less than 50 characters",IF('DO NOT USE_Case Formulas'!A508,"OK",NA()))</f>
        <v>#N/A</v>
      </c>
      <c r="O508" s="40" t="e">
        <f>IF(NOT(ISBLANK('Captura de datos CASO'!O508)),IF(AND(ISNUMBER('Captura de datos CASO'!O508),LEFT('Captura de datos CASO'!O508,1)&lt;&gt;"1",LEN('Captura de datos CASO'!O508)=10),"OK","Phone number must be valid format"),IF('DO NOT USE_Case Formulas'!A508,"OK",NA()))</f>
        <v>#N/A</v>
      </c>
      <c r="P508" s="53" t="e">
        <f>IF(AND(NOT(ISBLANK('Captura de datos CASO'!P508)),ISNA(VLOOKUP('Captura de datos CASO'!P508,'DO NOT USE_School Picklist'!$I$3:$I$5,1,FALSE))),"Please select a value from the drop-down menu",IF('DO NOT USE_Case Formulas'!A508,"OK",NA()))</f>
        <v>#N/A</v>
      </c>
      <c r="Q508" s="40" t="e">
        <f>IF(AND(NOT(ISBLANK('Captura de datos CASO'!Q508)),ISNA(VLOOKUP('Captura de datos CASO'!Q508,'DO NOT USE_School Picklist'!$E$3:$E$10,1,FALSE))),"Please select a value from the drop-down menu",IF('DO NOT USE_Case Formulas'!A508,"OK",NA()))</f>
        <v>#N/A</v>
      </c>
      <c r="R508" s="53" t="e">
        <f>IF(AND(NOT(ISBLANK('Captura de datos CASO'!R508)),ISNA(VLOOKUP('Captura de datos CASO'!R508,'DO NOT USE_School Picklist'!$W$3:$W$9,1,FALSE))),"Please select a value from the drop-down menu",IF('DO NOT USE_Case Formulas'!A508,"OK",NA()))</f>
        <v>#N/A</v>
      </c>
      <c r="S508" s="53" t="e">
        <f>IF(AND(NOT(ISBLANK('Captura de datos CASO'!S508)),ISNA(VLOOKUP('Captura de datos CASO'!S508,'DO NOT USE_School Picklist'!$W$3:$W$9,1,FALSE))),"Please select a value from the drop-down menu",IF('DO NOT USE_Case Formulas'!A508,"OK",NA()))</f>
        <v>#N/A</v>
      </c>
      <c r="T508" s="40" t="e">
        <f>IF(AND(NOT(ISBLANK('Captura de datos CASO'!T508)),ISNA(VLOOKUP('Captura de datos CASO'!T508,'DO NOT USE_School Picklist'!$F$3:$F$16,1,FALSE))),"Please select a value from the drop-down menu",IF('DO NOT USE_Case Formulas'!A508,"OK",NA()))</f>
        <v>#N/A</v>
      </c>
      <c r="U508" s="40" t="e">
        <f>IF(LEN('Captura de datos CASO'!U508)&gt;100,"Classroom(s) must be less than 100 characters",IF('DO NOT USE_Case Formulas'!A508,"OK",NA()))</f>
        <v>#N/A</v>
      </c>
      <c r="V508" s="40" t="e">
        <f>IF(AND(NOT(ISBLANK('Captura de datos CASO'!V508)),ISNA(VLOOKUP('Captura de datos CASO'!V508,'DO NOT USE_School Picklist'!$S$3:$S$12,1,FALSE))),"Please select a value from the drop-down menu",IF('DO NOT USE_Case Formulas'!A508,"OK",NA()))</f>
        <v>#N/A</v>
      </c>
      <c r="W508" s="40" t="e">
        <f>IF(AND(NOT(ISBLANK('Captura de datos CASO'!W508)),ISNA(VLOOKUP('Captura de datos CASO'!W508,'DO NOT USE_School Picklist'!$S$3:$S$12,1,FALSE))),"Please select a value from the drop-down menu",IF('DO NOT USE_Case Formulas'!A508,"OK",NA()))</f>
        <v>#N/A</v>
      </c>
      <c r="X508" s="40" t="e">
        <f>IF(LEN('Captura de datos CASO'!X508)&gt;80,"Name of Education Group must be less than 80 characters",IF('DO NOT USE_Case Formulas'!A508,"OK",NA()))</f>
        <v>#N/A</v>
      </c>
      <c r="Y508" s="40" t="e">
        <f>IF(AND(NOT(ISBLANK('Captura de datos CASO'!Y508)),ISNA(VLOOKUP('Captura de datos CASO'!Y508,'DO NOT USE_School Picklist'!$K$3:$K$6,1,FALSE))),"Please select a value from the drop-down menu",IF('DO NOT USE_Case Formulas'!A508,"OK",NA()))</f>
        <v>#N/A</v>
      </c>
      <c r="Z508" s="40" t="e">
        <f>IF(AND('DO NOT USE_Case Formulas'!A508,ISBLANK('Captura de datos CASO'!Z508)),"Has this person had symptoms? is required",IF(AND(NOT(ISBLANK('Captura de datos CASO'!Z508)),ISNA(VLOOKUP('Captura de datos CASO'!Z508,'DO NOT USE_School Picklist'!$D$3:$D$5,1,FALSE))),"Please select a value from the drop-down menu",IF(NOT(ISBLANK('Captura de datos CASO'!Z508)),"OK",NA())))</f>
        <v>#N/A</v>
      </c>
      <c r="AA508" s="40" t="e">
        <f>IF(AND('Captura de datos CASO'!Z508='DO NOT USE_School Picklist'!$D$3,ISBLANK('Captura de datos CASO'!AA508)),"Symptom Onset Date is required if Ever Symptomatic is Yes",IF('DO NOT USE_Case Formulas'!A508,"OK",NA()))</f>
        <v>#N/A</v>
      </c>
      <c r="AB508" s="40"/>
      <c r="AC508" s="40" t="e">
        <f ca="1">IF(AND('DO NOT USE_Case Formulas'!A508,ISBLANK('Captura de datos CASO'!AC508)),"Lab Result Test Date is required",IF('Captura de datos CASO'!AC508&gt;'DO NOT USE_School Picklist'!$C$3,"Test Date cannot be a future date",IF(NOT(ISBLANK('Captura de datos CASO'!AC508)),"OK",NA())))</f>
        <v>#N/A</v>
      </c>
      <c r="AD508" s="40" t="e">
        <f>IF(AND(NOT(ISBLANK('Captura de datos CASO'!AD508)),ISNA(VLOOKUP('Captura de datos CASO'!AD508,'DO NOT USE_School Picklist'!$R$3:$R$7,1,FALSE))),"Please select a value from the drop-down menu",IF('DO NOT USE_Case Formulas'!A508,"OK",NA()))</f>
        <v>#N/A</v>
      </c>
      <c r="AE508" s="40" t="e">
        <f>IF(AND('DO NOT USE_Case Formulas'!A508,ISBLANK('Captura de datos CASO'!AB508)),"Lab Result Test Result is required",IF(AND(NOT(ISBLANK('Captura de datos CASO'!AB508)),ISNA(VLOOKUP('Captura de datos CASO'!AB508,'DO NOT USE_School Picklist'!$Q$3:$Q$8,1,FALSE))),"Please select a value from the drop-down menu",IF('DO NOT USE_Case Formulas'!A508,"OK",NA())))</f>
        <v>#N/A</v>
      </c>
    </row>
    <row r="509" spans="1:31" x14ac:dyDescent="0.3">
      <c r="A509" s="39" t="e">
        <f>IF('DO NOT USE_Case Formulas'!A509,IF('DO NOT USE_Case Formulas'!B509,"Not all required fields are completed","OK"),NA())</f>
        <v>#N/A</v>
      </c>
      <c r="B509" s="40" t="e">
        <f>IF(AND('DO NOT USE_Case Formulas'!A509,ISBLANK('Captura de datos CASO'!B509)),"First Name is required",IF(NOT(ISBLANK('Captura de datos CASO'!B509)),"OK",NA()))</f>
        <v>#N/A</v>
      </c>
      <c r="C509" s="40" t="e">
        <f>IF(AND('DO NOT USE_Case Formulas'!A509,ISBLANK('Captura de datos CASO'!C509)),"Last Name is required",IF(NOT(ISBLANK('Captura de datos CASO'!C509)),"OK",NA()))</f>
        <v>#N/A</v>
      </c>
      <c r="D509" s="40" t="e">
        <f>IF(AND('DO NOT USE_Case Formulas'!A509,ISBLANK('Captura de datos CASO'!D509)),"Birthdate is required",IF(NOT(ISBLANK('Captura de datos CASO'!D509)),"OK",NA()))</f>
        <v>#N/A</v>
      </c>
      <c r="E509" s="40" t="e">
        <f>IF(AND('DO NOT USE_Case Formulas'!A509,ISBLANK('Captura de datos CASO'!E509)),"Mobile Phone is required",IF(NOT(ISBLANK('Captura de datos CASO'!E509)),IF(AND(ISNUMBER(VALUE('Captura de datos CASO'!E509)),LEFT('Captura de datos CASO'!E509,1)&lt;&gt;"1",LEN('Captura de datos CASO'!E509)=10),"OK","Phone number must be valid format"),NA()))</f>
        <v>#N/A</v>
      </c>
      <c r="F509" s="40" t="e">
        <f>IF(LEN('Captura de datos CASO'!F509)&gt;255,"Home Street Address must be less than 255 characters",IF('DO NOT USE_Case Formulas'!A509,"OK",NA()))</f>
        <v>#N/A</v>
      </c>
      <c r="G509" s="40" t="e">
        <f>IF(LEN('Captura de datos CASO'!G509)&gt;40,"City must be less than 40 characters",IF('DO NOT USE_Case Formulas'!A509,"OK",NA()))</f>
        <v>#N/A</v>
      </c>
      <c r="H509" s="40" t="e">
        <f>IF(AND(NOT(ISBLANK('Captura de datos CASO'!H509)),ISNA(VLOOKUP('Captura de datos CASO'!H509,'DO NOT USE_School Picklist'!$P$3:$P$52,1,FALSE))),"Please select a value from the drop-down menu",IF('DO NOT USE_Case Formulas'!A509,"OK",NA()))</f>
        <v>#N/A</v>
      </c>
      <c r="I509" s="40" t="e">
        <f>IF(AND('DO NOT USE_Case Formulas'!A509,ISBLANK('Captura de datos CASO'!I509)),"Zip is required",IF(ISBLANK('Captura de datos CASO'!I509),NA(),"OK"))</f>
        <v>#N/A</v>
      </c>
      <c r="J509" s="40" t="e">
        <f>IF(AND('DO NOT USE_Case Formulas'!A509,ISBLANK('Captura de datos CASO'!J509)),"Student or Staff? is required",IF(ISBLANK('Captura de datos CASO'!J509),NA(),IF(ISNA(VLOOKUP('Captura de datos CASO'!J509,'DO NOT USE_School Picklist'!$B$3:$B$6,1,FALSE)),"Please select a value from the drop-down menu","OK")))</f>
        <v>#N/A</v>
      </c>
      <c r="K509" s="40" t="e">
        <f>IF(AND('Captura de datos CASO'!J509='DO NOT USE_School Picklist'!$B$4,ISBLANK('Captura de datos CASO'!K509)),"Occupation/Job Title is required if Student or Staff? is Yes, staff/faculty or volunteer",IF('DO NOT USE_Case Formulas'!A509,"OK",NA()))</f>
        <v>#N/A</v>
      </c>
      <c r="L509" s="40" t="e">
        <f ca="1">IF('Captura de datos CASO'!L509&gt;'DO NOT USE_School Picklist'!$C$3,"Date last on school campus/facility cannot be a future date",IF('DO NOT USE_Case Formulas'!A509,IF(ISBLANK('Captura de datos CASO'!L509),"Date last on school campus/facility is required","OK"),NA()))</f>
        <v>#N/A</v>
      </c>
      <c r="M509" s="40" t="e">
        <f>IF(AND('DO NOT USE_Case Formulas'!A509,ISBLANK('Captura de datos CASO'!M509)),"Specific Place in the Location is required",IF(ISBLANK('Captura de datos CASO'!M509),NA(),"OK"))</f>
        <v>#N/A</v>
      </c>
      <c r="N509" s="40" t="e">
        <f>IF(LEN('Captura de datos CASO'!N509)&gt;50,"Parent/Guardian Name must be less than 50 characters",IF('DO NOT USE_Case Formulas'!A509,"OK",NA()))</f>
        <v>#N/A</v>
      </c>
      <c r="O509" s="40" t="e">
        <f>IF(NOT(ISBLANK('Captura de datos CASO'!O509)),IF(AND(ISNUMBER('Captura de datos CASO'!O509),LEFT('Captura de datos CASO'!O509,1)&lt;&gt;"1",LEN('Captura de datos CASO'!O509)=10),"OK","Phone number must be valid format"),IF('DO NOT USE_Case Formulas'!A509,"OK",NA()))</f>
        <v>#N/A</v>
      </c>
      <c r="P509" s="53" t="e">
        <f>IF(AND(NOT(ISBLANK('Captura de datos CASO'!P509)),ISNA(VLOOKUP('Captura de datos CASO'!P509,'DO NOT USE_School Picklist'!$I$3:$I$5,1,FALSE))),"Please select a value from the drop-down menu",IF('DO NOT USE_Case Formulas'!A509,"OK",NA()))</f>
        <v>#N/A</v>
      </c>
      <c r="Q509" s="40" t="e">
        <f>IF(AND(NOT(ISBLANK('Captura de datos CASO'!Q509)),ISNA(VLOOKUP('Captura de datos CASO'!Q509,'DO NOT USE_School Picklist'!$E$3:$E$10,1,FALSE))),"Please select a value from the drop-down menu",IF('DO NOT USE_Case Formulas'!A509,"OK",NA()))</f>
        <v>#N/A</v>
      </c>
      <c r="R509" s="53" t="e">
        <f>IF(AND(NOT(ISBLANK('Captura de datos CASO'!R509)),ISNA(VLOOKUP('Captura de datos CASO'!R509,'DO NOT USE_School Picklist'!$W$3:$W$9,1,FALSE))),"Please select a value from the drop-down menu",IF('DO NOT USE_Case Formulas'!A509,"OK",NA()))</f>
        <v>#N/A</v>
      </c>
      <c r="S509" s="53" t="e">
        <f>IF(AND(NOT(ISBLANK('Captura de datos CASO'!S509)),ISNA(VLOOKUP('Captura de datos CASO'!S509,'DO NOT USE_School Picklist'!$W$3:$W$9,1,FALSE))),"Please select a value from the drop-down menu",IF('DO NOT USE_Case Formulas'!A509,"OK",NA()))</f>
        <v>#N/A</v>
      </c>
      <c r="T509" s="40" t="e">
        <f>IF(AND(NOT(ISBLANK('Captura de datos CASO'!T509)),ISNA(VLOOKUP('Captura de datos CASO'!T509,'DO NOT USE_School Picklist'!$F$3:$F$16,1,FALSE))),"Please select a value from the drop-down menu",IF('DO NOT USE_Case Formulas'!A509,"OK",NA()))</f>
        <v>#N/A</v>
      </c>
      <c r="U509" s="40" t="e">
        <f>IF(LEN('Captura de datos CASO'!U509)&gt;100,"Classroom(s) must be less than 100 characters",IF('DO NOT USE_Case Formulas'!A509,"OK",NA()))</f>
        <v>#N/A</v>
      </c>
      <c r="V509" s="40" t="e">
        <f>IF(AND(NOT(ISBLANK('Captura de datos CASO'!V509)),ISNA(VLOOKUP('Captura de datos CASO'!V509,'DO NOT USE_School Picklist'!$S$3:$S$12,1,FALSE))),"Please select a value from the drop-down menu",IF('DO NOT USE_Case Formulas'!A509,"OK",NA()))</f>
        <v>#N/A</v>
      </c>
      <c r="W509" s="40" t="e">
        <f>IF(AND(NOT(ISBLANK('Captura de datos CASO'!W509)),ISNA(VLOOKUP('Captura de datos CASO'!W509,'DO NOT USE_School Picklist'!$S$3:$S$12,1,FALSE))),"Please select a value from the drop-down menu",IF('DO NOT USE_Case Formulas'!A509,"OK",NA()))</f>
        <v>#N/A</v>
      </c>
      <c r="X509" s="40" t="e">
        <f>IF(LEN('Captura de datos CASO'!X509)&gt;80,"Name of Education Group must be less than 80 characters",IF('DO NOT USE_Case Formulas'!A509,"OK",NA()))</f>
        <v>#N/A</v>
      </c>
      <c r="Y509" s="40" t="e">
        <f>IF(AND(NOT(ISBLANK('Captura de datos CASO'!Y509)),ISNA(VLOOKUP('Captura de datos CASO'!Y509,'DO NOT USE_School Picklist'!$K$3:$K$6,1,FALSE))),"Please select a value from the drop-down menu",IF('DO NOT USE_Case Formulas'!A509,"OK",NA()))</f>
        <v>#N/A</v>
      </c>
      <c r="Z509" s="40" t="e">
        <f>IF(AND('DO NOT USE_Case Formulas'!A509,ISBLANK('Captura de datos CASO'!Z509)),"Has this person had symptoms? is required",IF(AND(NOT(ISBLANK('Captura de datos CASO'!Z509)),ISNA(VLOOKUP('Captura de datos CASO'!Z509,'DO NOT USE_School Picklist'!$D$3:$D$5,1,FALSE))),"Please select a value from the drop-down menu",IF(NOT(ISBLANK('Captura de datos CASO'!Z509)),"OK",NA())))</f>
        <v>#N/A</v>
      </c>
      <c r="AA509" s="40" t="e">
        <f>IF(AND('Captura de datos CASO'!Z509='DO NOT USE_School Picklist'!$D$3,ISBLANK('Captura de datos CASO'!AA509)),"Symptom Onset Date is required if Ever Symptomatic is Yes",IF('DO NOT USE_Case Formulas'!A509,"OK",NA()))</f>
        <v>#N/A</v>
      </c>
      <c r="AB509" s="40"/>
      <c r="AC509" s="40" t="e">
        <f ca="1">IF(AND('DO NOT USE_Case Formulas'!A509,ISBLANK('Captura de datos CASO'!AC509)),"Lab Result Test Date is required",IF('Captura de datos CASO'!AC509&gt;'DO NOT USE_School Picklist'!$C$3,"Test Date cannot be a future date",IF(NOT(ISBLANK('Captura de datos CASO'!AC509)),"OK",NA())))</f>
        <v>#N/A</v>
      </c>
      <c r="AD509" s="40" t="e">
        <f>IF(AND(NOT(ISBLANK('Captura de datos CASO'!AD509)),ISNA(VLOOKUP('Captura de datos CASO'!AD509,'DO NOT USE_School Picklist'!$R$3:$R$7,1,FALSE))),"Please select a value from the drop-down menu",IF('DO NOT USE_Case Formulas'!A509,"OK",NA()))</f>
        <v>#N/A</v>
      </c>
      <c r="AE509" s="40" t="e">
        <f>IF(AND('DO NOT USE_Case Formulas'!A509,ISBLANK('Captura de datos CASO'!AB509)),"Lab Result Test Result is required",IF(AND(NOT(ISBLANK('Captura de datos CASO'!AB509)),ISNA(VLOOKUP('Captura de datos CASO'!AB509,'DO NOT USE_School Picklist'!$Q$3:$Q$8,1,FALSE))),"Please select a value from the drop-down menu",IF('DO NOT USE_Case Formulas'!A509,"OK",NA())))</f>
        <v>#N/A</v>
      </c>
    </row>
    <row r="510" spans="1:31" x14ac:dyDescent="0.3">
      <c r="A510" s="39" t="e">
        <f>IF('DO NOT USE_Case Formulas'!A510,IF('DO NOT USE_Case Formulas'!B510,"Not all required fields are completed","OK"),NA())</f>
        <v>#N/A</v>
      </c>
      <c r="B510" s="40" t="e">
        <f>IF(AND('DO NOT USE_Case Formulas'!A510,ISBLANK('Captura de datos CASO'!B510)),"First Name is required",IF(NOT(ISBLANK('Captura de datos CASO'!B510)),"OK",NA()))</f>
        <v>#N/A</v>
      </c>
      <c r="C510" s="40" t="e">
        <f>IF(AND('DO NOT USE_Case Formulas'!A510,ISBLANK('Captura de datos CASO'!C510)),"Last Name is required",IF(NOT(ISBLANK('Captura de datos CASO'!C510)),"OK",NA()))</f>
        <v>#N/A</v>
      </c>
      <c r="D510" s="40" t="e">
        <f>IF(AND('DO NOT USE_Case Formulas'!A510,ISBLANK('Captura de datos CASO'!D510)),"Birthdate is required",IF(NOT(ISBLANK('Captura de datos CASO'!D510)),"OK",NA()))</f>
        <v>#N/A</v>
      </c>
      <c r="E510" s="40" t="e">
        <f>IF(AND('DO NOT USE_Case Formulas'!A510,ISBLANK('Captura de datos CASO'!E510)),"Mobile Phone is required",IF(NOT(ISBLANK('Captura de datos CASO'!E510)),IF(AND(ISNUMBER(VALUE('Captura de datos CASO'!E510)),LEFT('Captura de datos CASO'!E510,1)&lt;&gt;"1",LEN('Captura de datos CASO'!E510)=10),"OK","Phone number must be valid format"),NA()))</f>
        <v>#N/A</v>
      </c>
      <c r="F510" s="40" t="e">
        <f>IF(LEN('Captura de datos CASO'!F510)&gt;255,"Home Street Address must be less than 255 characters",IF('DO NOT USE_Case Formulas'!A510,"OK",NA()))</f>
        <v>#N/A</v>
      </c>
      <c r="G510" s="40" t="e">
        <f>IF(LEN('Captura de datos CASO'!G510)&gt;40,"City must be less than 40 characters",IF('DO NOT USE_Case Formulas'!A510,"OK",NA()))</f>
        <v>#N/A</v>
      </c>
      <c r="H510" s="40" t="e">
        <f>IF(AND(NOT(ISBLANK('Captura de datos CASO'!H510)),ISNA(VLOOKUP('Captura de datos CASO'!H510,'DO NOT USE_School Picklist'!$P$3:$P$52,1,FALSE))),"Please select a value from the drop-down menu",IF('DO NOT USE_Case Formulas'!A510,"OK",NA()))</f>
        <v>#N/A</v>
      </c>
      <c r="I510" s="40" t="e">
        <f>IF(AND('DO NOT USE_Case Formulas'!A510,ISBLANK('Captura de datos CASO'!I510)),"Zip is required",IF(ISBLANK('Captura de datos CASO'!I510),NA(),"OK"))</f>
        <v>#N/A</v>
      </c>
      <c r="J510" s="40" t="e">
        <f>IF(AND('DO NOT USE_Case Formulas'!A510,ISBLANK('Captura de datos CASO'!J510)),"Student or Staff? is required",IF(ISBLANK('Captura de datos CASO'!J510),NA(),IF(ISNA(VLOOKUP('Captura de datos CASO'!J510,'DO NOT USE_School Picklist'!$B$3:$B$6,1,FALSE)),"Please select a value from the drop-down menu","OK")))</f>
        <v>#N/A</v>
      </c>
      <c r="K510" s="40" t="e">
        <f>IF(AND('Captura de datos CASO'!J510='DO NOT USE_School Picklist'!$B$4,ISBLANK('Captura de datos CASO'!K510)),"Occupation/Job Title is required if Student or Staff? is Yes, staff/faculty or volunteer",IF('DO NOT USE_Case Formulas'!A510,"OK",NA()))</f>
        <v>#N/A</v>
      </c>
      <c r="L510" s="40" t="e">
        <f ca="1">IF('Captura de datos CASO'!L510&gt;'DO NOT USE_School Picklist'!$C$3,"Date last on school campus/facility cannot be a future date",IF('DO NOT USE_Case Formulas'!A510,IF(ISBLANK('Captura de datos CASO'!L510),"Date last on school campus/facility is required","OK"),NA()))</f>
        <v>#N/A</v>
      </c>
      <c r="M510" s="40" t="e">
        <f>IF(AND('DO NOT USE_Case Formulas'!A510,ISBLANK('Captura de datos CASO'!M510)),"Specific Place in the Location is required",IF(ISBLANK('Captura de datos CASO'!M510),NA(),"OK"))</f>
        <v>#N/A</v>
      </c>
      <c r="N510" s="40" t="e">
        <f>IF(LEN('Captura de datos CASO'!N510)&gt;50,"Parent/Guardian Name must be less than 50 characters",IF('DO NOT USE_Case Formulas'!A510,"OK",NA()))</f>
        <v>#N/A</v>
      </c>
      <c r="O510" s="40" t="e">
        <f>IF(NOT(ISBLANK('Captura de datos CASO'!O510)),IF(AND(ISNUMBER('Captura de datos CASO'!O510),LEFT('Captura de datos CASO'!O510,1)&lt;&gt;"1",LEN('Captura de datos CASO'!O510)=10),"OK","Phone number must be valid format"),IF('DO NOT USE_Case Formulas'!A510,"OK",NA()))</f>
        <v>#N/A</v>
      </c>
      <c r="P510" s="53" t="e">
        <f>IF(AND(NOT(ISBLANK('Captura de datos CASO'!P510)),ISNA(VLOOKUP('Captura de datos CASO'!P510,'DO NOT USE_School Picklist'!$I$3:$I$5,1,FALSE))),"Please select a value from the drop-down menu",IF('DO NOT USE_Case Formulas'!A510,"OK",NA()))</f>
        <v>#N/A</v>
      </c>
      <c r="Q510" s="40" t="e">
        <f>IF(AND(NOT(ISBLANK('Captura de datos CASO'!Q510)),ISNA(VLOOKUP('Captura de datos CASO'!Q510,'DO NOT USE_School Picklist'!$E$3:$E$10,1,FALSE))),"Please select a value from the drop-down menu",IF('DO NOT USE_Case Formulas'!A510,"OK",NA()))</f>
        <v>#N/A</v>
      </c>
      <c r="R510" s="53" t="e">
        <f>IF(AND(NOT(ISBLANK('Captura de datos CASO'!R510)),ISNA(VLOOKUP('Captura de datos CASO'!R510,'DO NOT USE_School Picklist'!$W$3:$W$9,1,FALSE))),"Please select a value from the drop-down menu",IF('DO NOT USE_Case Formulas'!A510,"OK",NA()))</f>
        <v>#N/A</v>
      </c>
      <c r="S510" s="53" t="e">
        <f>IF(AND(NOT(ISBLANK('Captura de datos CASO'!S510)),ISNA(VLOOKUP('Captura de datos CASO'!S510,'DO NOT USE_School Picklist'!$W$3:$W$9,1,FALSE))),"Please select a value from the drop-down menu",IF('DO NOT USE_Case Formulas'!A510,"OK",NA()))</f>
        <v>#N/A</v>
      </c>
      <c r="T510" s="40" t="e">
        <f>IF(AND(NOT(ISBLANK('Captura de datos CASO'!T510)),ISNA(VLOOKUP('Captura de datos CASO'!T510,'DO NOT USE_School Picklist'!$F$3:$F$16,1,FALSE))),"Please select a value from the drop-down menu",IF('DO NOT USE_Case Formulas'!A510,"OK",NA()))</f>
        <v>#N/A</v>
      </c>
      <c r="U510" s="40" t="e">
        <f>IF(LEN('Captura de datos CASO'!U510)&gt;100,"Classroom(s) must be less than 100 characters",IF('DO NOT USE_Case Formulas'!A510,"OK",NA()))</f>
        <v>#N/A</v>
      </c>
      <c r="V510" s="40" t="e">
        <f>IF(AND(NOT(ISBLANK('Captura de datos CASO'!V510)),ISNA(VLOOKUP('Captura de datos CASO'!V510,'DO NOT USE_School Picklist'!$S$3:$S$12,1,FALSE))),"Please select a value from the drop-down menu",IF('DO NOT USE_Case Formulas'!A510,"OK",NA()))</f>
        <v>#N/A</v>
      </c>
      <c r="W510" s="40" t="e">
        <f>IF(AND(NOT(ISBLANK('Captura de datos CASO'!W510)),ISNA(VLOOKUP('Captura de datos CASO'!W510,'DO NOT USE_School Picklist'!$S$3:$S$12,1,FALSE))),"Please select a value from the drop-down menu",IF('DO NOT USE_Case Formulas'!A510,"OK",NA()))</f>
        <v>#N/A</v>
      </c>
      <c r="X510" s="40" t="e">
        <f>IF(LEN('Captura de datos CASO'!X510)&gt;80,"Name of Education Group must be less than 80 characters",IF('DO NOT USE_Case Formulas'!A510,"OK",NA()))</f>
        <v>#N/A</v>
      </c>
      <c r="Y510" s="40" t="e">
        <f>IF(AND(NOT(ISBLANK('Captura de datos CASO'!Y510)),ISNA(VLOOKUP('Captura de datos CASO'!Y510,'DO NOT USE_School Picklist'!$K$3:$K$6,1,FALSE))),"Please select a value from the drop-down menu",IF('DO NOT USE_Case Formulas'!A510,"OK",NA()))</f>
        <v>#N/A</v>
      </c>
      <c r="Z510" s="40" t="e">
        <f>IF(AND('DO NOT USE_Case Formulas'!A510,ISBLANK('Captura de datos CASO'!Z510)),"Has this person had symptoms? is required",IF(AND(NOT(ISBLANK('Captura de datos CASO'!Z510)),ISNA(VLOOKUP('Captura de datos CASO'!Z510,'DO NOT USE_School Picklist'!$D$3:$D$5,1,FALSE))),"Please select a value from the drop-down menu",IF(NOT(ISBLANK('Captura de datos CASO'!Z510)),"OK",NA())))</f>
        <v>#N/A</v>
      </c>
      <c r="AA510" s="40" t="e">
        <f>IF(AND('Captura de datos CASO'!Z510='DO NOT USE_School Picklist'!$D$3,ISBLANK('Captura de datos CASO'!AA510)),"Symptom Onset Date is required if Ever Symptomatic is Yes",IF('DO NOT USE_Case Formulas'!A510,"OK",NA()))</f>
        <v>#N/A</v>
      </c>
      <c r="AB510" s="40"/>
      <c r="AC510" s="40" t="e">
        <f ca="1">IF(AND('DO NOT USE_Case Formulas'!A510,ISBLANK('Captura de datos CASO'!AC510)),"Lab Result Test Date is required",IF('Captura de datos CASO'!AC510&gt;'DO NOT USE_School Picklist'!$C$3,"Test Date cannot be a future date",IF(NOT(ISBLANK('Captura de datos CASO'!AC510)),"OK",NA())))</f>
        <v>#N/A</v>
      </c>
      <c r="AD510" s="40" t="e">
        <f>IF(AND(NOT(ISBLANK('Captura de datos CASO'!AD510)),ISNA(VLOOKUP('Captura de datos CASO'!AD510,'DO NOT USE_School Picklist'!$R$3:$R$7,1,FALSE))),"Please select a value from the drop-down menu",IF('DO NOT USE_Case Formulas'!A510,"OK",NA()))</f>
        <v>#N/A</v>
      </c>
      <c r="AE510" s="40" t="e">
        <f>IF(AND('DO NOT USE_Case Formulas'!A510,ISBLANK('Captura de datos CASO'!AB510)),"Lab Result Test Result is required",IF(AND(NOT(ISBLANK('Captura de datos CASO'!AB510)),ISNA(VLOOKUP('Captura de datos CASO'!AB510,'DO NOT USE_School Picklist'!$Q$3:$Q$8,1,FALSE))),"Please select a value from the drop-down menu",IF('DO NOT USE_Case Formulas'!A510,"OK",NA())))</f>
        <v>#N/A</v>
      </c>
    </row>
    <row r="511" spans="1:31" x14ac:dyDescent="0.3">
      <c r="A511" s="39" t="e">
        <f>IF('DO NOT USE_Case Formulas'!A511,IF('DO NOT USE_Case Formulas'!B511,"Not all required fields are completed","OK"),NA())</f>
        <v>#N/A</v>
      </c>
      <c r="B511" s="40" t="e">
        <f>IF(AND('DO NOT USE_Case Formulas'!A511,ISBLANK('Captura de datos CASO'!B511)),"First Name is required",IF(NOT(ISBLANK('Captura de datos CASO'!B511)),"OK",NA()))</f>
        <v>#N/A</v>
      </c>
      <c r="C511" s="40" t="e">
        <f>IF(AND('DO NOT USE_Case Formulas'!A511,ISBLANK('Captura de datos CASO'!C511)),"Last Name is required",IF(NOT(ISBLANK('Captura de datos CASO'!C511)),"OK",NA()))</f>
        <v>#N/A</v>
      </c>
      <c r="D511" s="40" t="e">
        <f>IF(AND('DO NOT USE_Case Formulas'!A511,ISBLANK('Captura de datos CASO'!D511)),"Birthdate is required",IF(NOT(ISBLANK('Captura de datos CASO'!D511)),"OK",NA()))</f>
        <v>#N/A</v>
      </c>
      <c r="E511" s="40" t="e">
        <f>IF(AND('DO NOT USE_Case Formulas'!A511,ISBLANK('Captura de datos CASO'!E511)),"Mobile Phone is required",IF(NOT(ISBLANK('Captura de datos CASO'!E511)),IF(AND(ISNUMBER(VALUE('Captura de datos CASO'!E511)),LEFT('Captura de datos CASO'!E511,1)&lt;&gt;"1",LEN('Captura de datos CASO'!E511)=10),"OK","Phone number must be valid format"),NA()))</f>
        <v>#N/A</v>
      </c>
      <c r="F511" s="40" t="e">
        <f>IF(LEN('Captura de datos CASO'!F511)&gt;255,"Home Street Address must be less than 255 characters",IF('DO NOT USE_Case Formulas'!A511,"OK",NA()))</f>
        <v>#N/A</v>
      </c>
      <c r="G511" s="40" t="e">
        <f>IF(LEN('Captura de datos CASO'!G511)&gt;40,"City must be less than 40 characters",IF('DO NOT USE_Case Formulas'!A511,"OK",NA()))</f>
        <v>#N/A</v>
      </c>
      <c r="H511" s="40" t="e">
        <f>IF(AND(NOT(ISBLANK('Captura de datos CASO'!H511)),ISNA(VLOOKUP('Captura de datos CASO'!H511,'DO NOT USE_School Picklist'!$P$3:$P$52,1,FALSE))),"Please select a value from the drop-down menu",IF('DO NOT USE_Case Formulas'!A511,"OK",NA()))</f>
        <v>#N/A</v>
      </c>
      <c r="I511" s="40" t="e">
        <f>IF(AND('DO NOT USE_Case Formulas'!A511,ISBLANK('Captura de datos CASO'!I511)),"Zip is required",IF(ISBLANK('Captura de datos CASO'!I511),NA(),"OK"))</f>
        <v>#N/A</v>
      </c>
      <c r="J511" s="40" t="e">
        <f>IF(AND('DO NOT USE_Case Formulas'!A511,ISBLANK('Captura de datos CASO'!J511)),"Student or Staff? is required",IF(ISBLANK('Captura de datos CASO'!J511),NA(),IF(ISNA(VLOOKUP('Captura de datos CASO'!J511,'DO NOT USE_School Picklist'!$B$3:$B$6,1,FALSE)),"Please select a value from the drop-down menu","OK")))</f>
        <v>#N/A</v>
      </c>
      <c r="K511" s="40" t="e">
        <f>IF(AND('Captura de datos CASO'!J511='DO NOT USE_School Picklist'!$B$4,ISBLANK('Captura de datos CASO'!K511)),"Occupation/Job Title is required if Student or Staff? is Yes, staff/faculty or volunteer",IF('DO NOT USE_Case Formulas'!A511,"OK",NA()))</f>
        <v>#N/A</v>
      </c>
      <c r="L511" s="40" t="e">
        <f ca="1">IF('Captura de datos CASO'!L511&gt;'DO NOT USE_School Picklist'!$C$3,"Date last on school campus/facility cannot be a future date",IF('DO NOT USE_Case Formulas'!A511,IF(ISBLANK('Captura de datos CASO'!L511),"Date last on school campus/facility is required","OK"),NA()))</f>
        <v>#N/A</v>
      </c>
      <c r="M511" s="40" t="e">
        <f>IF(AND('DO NOT USE_Case Formulas'!A511,ISBLANK('Captura de datos CASO'!M511)),"Specific Place in the Location is required",IF(ISBLANK('Captura de datos CASO'!M511),NA(),"OK"))</f>
        <v>#N/A</v>
      </c>
      <c r="N511" s="40" t="e">
        <f>IF(LEN('Captura de datos CASO'!N511)&gt;50,"Parent/Guardian Name must be less than 50 characters",IF('DO NOT USE_Case Formulas'!A511,"OK",NA()))</f>
        <v>#N/A</v>
      </c>
      <c r="O511" s="40" t="e">
        <f>IF(NOT(ISBLANK('Captura de datos CASO'!O511)),IF(AND(ISNUMBER('Captura de datos CASO'!O511),LEFT('Captura de datos CASO'!O511,1)&lt;&gt;"1",LEN('Captura de datos CASO'!O511)=10),"OK","Phone number must be valid format"),IF('DO NOT USE_Case Formulas'!A511,"OK",NA()))</f>
        <v>#N/A</v>
      </c>
      <c r="P511" s="53" t="e">
        <f>IF(AND(NOT(ISBLANK('Captura de datos CASO'!P511)),ISNA(VLOOKUP('Captura de datos CASO'!P511,'DO NOT USE_School Picklist'!$I$3:$I$5,1,FALSE))),"Please select a value from the drop-down menu",IF('DO NOT USE_Case Formulas'!A511,"OK",NA()))</f>
        <v>#N/A</v>
      </c>
      <c r="Q511" s="40" t="e">
        <f>IF(AND(NOT(ISBLANK('Captura de datos CASO'!Q511)),ISNA(VLOOKUP('Captura de datos CASO'!Q511,'DO NOT USE_School Picklist'!$E$3:$E$10,1,FALSE))),"Please select a value from the drop-down menu",IF('DO NOT USE_Case Formulas'!A511,"OK",NA()))</f>
        <v>#N/A</v>
      </c>
      <c r="R511" s="53" t="e">
        <f>IF(AND(NOT(ISBLANK('Captura de datos CASO'!R511)),ISNA(VLOOKUP('Captura de datos CASO'!R511,'DO NOT USE_School Picklist'!$W$3:$W$9,1,FALSE))),"Please select a value from the drop-down menu",IF('DO NOT USE_Case Formulas'!A511,"OK",NA()))</f>
        <v>#N/A</v>
      </c>
      <c r="S511" s="53" t="e">
        <f>IF(AND(NOT(ISBLANK('Captura de datos CASO'!S511)),ISNA(VLOOKUP('Captura de datos CASO'!S511,'DO NOT USE_School Picklist'!$W$3:$W$9,1,FALSE))),"Please select a value from the drop-down menu",IF('DO NOT USE_Case Formulas'!A511,"OK",NA()))</f>
        <v>#N/A</v>
      </c>
      <c r="T511" s="40" t="e">
        <f>IF(AND(NOT(ISBLANK('Captura de datos CASO'!T511)),ISNA(VLOOKUP('Captura de datos CASO'!T511,'DO NOT USE_School Picklist'!$F$3:$F$16,1,FALSE))),"Please select a value from the drop-down menu",IF('DO NOT USE_Case Formulas'!A511,"OK",NA()))</f>
        <v>#N/A</v>
      </c>
      <c r="U511" s="40" t="e">
        <f>IF(LEN('Captura de datos CASO'!U511)&gt;100,"Classroom(s) must be less than 100 characters",IF('DO NOT USE_Case Formulas'!A511,"OK",NA()))</f>
        <v>#N/A</v>
      </c>
      <c r="V511" s="40" t="e">
        <f>IF(AND(NOT(ISBLANK('Captura de datos CASO'!V511)),ISNA(VLOOKUP('Captura de datos CASO'!V511,'DO NOT USE_School Picklist'!$S$3:$S$12,1,FALSE))),"Please select a value from the drop-down menu",IF('DO NOT USE_Case Formulas'!A511,"OK",NA()))</f>
        <v>#N/A</v>
      </c>
      <c r="W511" s="40" t="e">
        <f>IF(AND(NOT(ISBLANK('Captura de datos CASO'!W511)),ISNA(VLOOKUP('Captura de datos CASO'!W511,'DO NOT USE_School Picklist'!$S$3:$S$12,1,FALSE))),"Please select a value from the drop-down menu",IF('DO NOT USE_Case Formulas'!A511,"OK",NA()))</f>
        <v>#N/A</v>
      </c>
      <c r="X511" s="40" t="e">
        <f>IF(LEN('Captura de datos CASO'!X511)&gt;80,"Name of Education Group must be less than 80 characters",IF('DO NOT USE_Case Formulas'!A511,"OK",NA()))</f>
        <v>#N/A</v>
      </c>
      <c r="Y511" s="40" t="e">
        <f>IF(AND(NOT(ISBLANK('Captura de datos CASO'!Y511)),ISNA(VLOOKUP('Captura de datos CASO'!Y511,'DO NOT USE_School Picklist'!$K$3:$K$6,1,FALSE))),"Please select a value from the drop-down menu",IF('DO NOT USE_Case Formulas'!A511,"OK",NA()))</f>
        <v>#N/A</v>
      </c>
      <c r="Z511" s="40" t="e">
        <f>IF(AND('DO NOT USE_Case Formulas'!A511,ISBLANK('Captura de datos CASO'!Z511)),"Has this person had symptoms? is required",IF(AND(NOT(ISBLANK('Captura de datos CASO'!Z511)),ISNA(VLOOKUP('Captura de datos CASO'!Z511,'DO NOT USE_School Picklist'!$D$3:$D$5,1,FALSE))),"Please select a value from the drop-down menu",IF(NOT(ISBLANK('Captura de datos CASO'!Z511)),"OK",NA())))</f>
        <v>#N/A</v>
      </c>
      <c r="AA511" s="40" t="e">
        <f>IF(AND('Captura de datos CASO'!Z511='DO NOT USE_School Picklist'!$D$3,ISBLANK('Captura de datos CASO'!AA511)),"Symptom Onset Date is required if Ever Symptomatic is Yes",IF('DO NOT USE_Case Formulas'!A511,"OK",NA()))</f>
        <v>#N/A</v>
      </c>
      <c r="AB511" s="40"/>
      <c r="AC511" s="40" t="e">
        <f ca="1">IF(AND('DO NOT USE_Case Formulas'!A511,ISBLANK('Captura de datos CASO'!AC511)),"Lab Result Test Date is required",IF('Captura de datos CASO'!AC511&gt;'DO NOT USE_School Picklist'!$C$3,"Test Date cannot be a future date",IF(NOT(ISBLANK('Captura de datos CASO'!AC511)),"OK",NA())))</f>
        <v>#N/A</v>
      </c>
      <c r="AD511" s="40" t="e">
        <f>IF(AND(NOT(ISBLANK('Captura de datos CASO'!AD511)),ISNA(VLOOKUP('Captura de datos CASO'!AD511,'DO NOT USE_School Picklist'!$R$3:$R$7,1,FALSE))),"Please select a value from the drop-down menu",IF('DO NOT USE_Case Formulas'!A511,"OK",NA()))</f>
        <v>#N/A</v>
      </c>
      <c r="AE511" s="40" t="e">
        <f>IF(AND('DO NOT USE_Case Formulas'!A511,ISBLANK('Captura de datos CASO'!AB511)),"Lab Result Test Result is required",IF(AND(NOT(ISBLANK('Captura de datos CASO'!AB511)),ISNA(VLOOKUP('Captura de datos CASO'!AB511,'DO NOT USE_School Picklist'!$Q$3:$Q$8,1,FALSE))),"Please select a value from the drop-down menu",IF('DO NOT USE_Case Formulas'!A511,"OK",NA())))</f>
        <v>#N/A</v>
      </c>
    </row>
    <row r="512" spans="1:31" x14ac:dyDescent="0.3">
      <c r="A512" s="39" t="e">
        <f>IF('DO NOT USE_Case Formulas'!A512,IF('DO NOT USE_Case Formulas'!B512,"Not all required fields are completed","OK"),NA())</f>
        <v>#N/A</v>
      </c>
      <c r="B512" s="40" t="e">
        <f>IF(AND('DO NOT USE_Case Formulas'!A512,ISBLANK('Captura de datos CASO'!B512)),"First Name is required",IF(NOT(ISBLANK('Captura de datos CASO'!B512)),"OK",NA()))</f>
        <v>#N/A</v>
      </c>
      <c r="C512" s="40" t="e">
        <f>IF(AND('DO NOT USE_Case Formulas'!A512,ISBLANK('Captura de datos CASO'!C512)),"Last Name is required",IF(NOT(ISBLANK('Captura de datos CASO'!C512)),"OK",NA()))</f>
        <v>#N/A</v>
      </c>
      <c r="D512" s="40" t="e">
        <f>IF(AND('DO NOT USE_Case Formulas'!A512,ISBLANK('Captura de datos CASO'!D512)),"Birthdate is required",IF(NOT(ISBLANK('Captura de datos CASO'!D512)),"OK",NA()))</f>
        <v>#N/A</v>
      </c>
      <c r="E512" s="40" t="e">
        <f>IF(AND('DO NOT USE_Case Formulas'!A512,ISBLANK('Captura de datos CASO'!E512)),"Mobile Phone is required",IF(NOT(ISBLANK('Captura de datos CASO'!E512)),IF(AND(ISNUMBER(VALUE('Captura de datos CASO'!E512)),LEFT('Captura de datos CASO'!E512,1)&lt;&gt;"1",LEN('Captura de datos CASO'!E512)=10),"OK","Phone number must be valid format"),NA()))</f>
        <v>#N/A</v>
      </c>
      <c r="F512" s="40" t="e">
        <f>IF(LEN('Captura de datos CASO'!F512)&gt;255,"Home Street Address must be less than 255 characters",IF('DO NOT USE_Case Formulas'!A512,"OK",NA()))</f>
        <v>#N/A</v>
      </c>
      <c r="G512" s="40" t="e">
        <f>IF(LEN('Captura de datos CASO'!G512)&gt;40,"City must be less than 40 characters",IF('DO NOT USE_Case Formulas'!A512,"OK",NA()))</f>
        <v>#N/A</v>
      </c>
      <c r="H512" s="40" t="e">
        <f>IF(AND(NOT(ISBLANK('Captura de datos CASO'!H512)),ISNA(VLOOKUP('Captura de datos CASO'!H512,'DO NOT USE_School Picklist'!$P$3:$P$52,1,FALSE))),"Please select a value from the drop-down menu",IF('DO NOT USE_Case Formulas'!A512,"OK",NA()))</f>
        <v>#N/A</v>
      </c>
      <c r="I512" s="40" t="e">
        <f>IF(AND('DO NOT USE_Case Formulas'!A512,ISBLANK('Captura de datos CASO'!I512)),"Zip is required",IF(ISBLANK('Captura de datos CASO'!I512),NA(),"OK"))</f>
        <v>#N/A</v>
      </c>
      <c r="J512" s="40" t="e">
        <f>IF(AND('DO NOT USE_Case Formulas'!A512,ISBLANK('Captura de datos CASO'!J512)),"Student or Staff? is required",IF(ISBLANK('Captura de datos CASO'!J512),NA(),IF(ISNA(VLOOKUP('Captura de datos CASO'!J512,'DO NOT USE_School Picklist'!$B$3:$B$6,1,FALSE)),"Please select a value from the drop-down menu","OK")))</f>
        <v>#N/A</v>
      </c>
      <c r="K512" s="40" t="e">
        <f>IF(AND('Captura de datos CASO'!J512='DO NOT USE_School Picklist'!$B$4,ISBLANK('Captura de datos CASO'!K512)),"Occupation/Job Title is required if Student or Staff? is Yes, staff/faculty or volunteer",IF('DO NOT USE_Case Formulas'!A512,"OK",NA()))</f>
        <v>#N/A</v>
      </c>
      <c r="L512" s="40" t="e">
        <f ca="1">IF('Captura de datos CASO'!L512&gt;'DO NOT USE_School Picklist'!$C$3,"Date last on school campus/facility cannot be a future date",IF('DO NOT USE_Case Formulas'!A512,IF(ISBLANK('Captura de datos CASO'!L512),"Date last on school campus/facility is required","OK"),NA()))</f>
        <v>#N/A</v>
      </c>
      <c r="M512" s="40" t="e">
        <f>IF(AND('DO NOT USE_Case Formulas'!A512,ISBLANK('Captura de datos CASO'!M512)),"Specific Place in the Location is required",IF(ISBLANK('Captura de datos CASO'!M512),NA(),"OK"))</f>
        <v>#N/A</v>
      </c>
      <c r="N512" s="40" t="e">
        <f>IF(LEN('Captura de datos CASO'!N512)&gt;50,"Parent/Guardian Name must be less than 50 characters",IF('DO NOT USE_Case Formulas'!A512,"OK",NA()))</f>
        <v>#N/A</v>
      </c>
      <c r="O512" s="40" t="e">
        <f>IF(NOT(ISBLANK('Captura de datos CASO'!O512)),IF(AND(ISNUMBER('Captura de datos CASO'!O512),LEFT('Captura de datos CASO'!O512,1)&lt;&gt;"1",LEN('Captura de datos CASO'!O512)=10),"OK","Phone number must be valid format"),IF('DO NOT USE_Case Formulas'!A512,"OK",NA()))</f>
        <v>#N/A</v>
      </c>
      <c r="P512" s="53" t="e">
        <f>IF(AND(NOT(ISBLANK('Captura de datos CASO'!P512)),ISNA(VLOOKUP('Captura de datos CASO'!P512,'DO NOT USE_School Picklist'!$I$3:$I$5,1,FALSE))),"Please select a value from the drop-down menu",IF('DO NOT USE_Case Formulas'!A512,"OK",NA()))</f>
        <v>#N/A</v>
      </c>
      <c r="Q512" s="40" t="e">
        <f>IF(AND(NOT(ISBLANK('Captura de datos CASO'!Q512)),ISNA(VLOOKUP('Captura de datos CASO'!Q512,'DO NOT USE_School Picklist'!$E$3:$E$10,1,FALSE))),"Please select a value from the drop-down menu",IF('DO NOT USE_Case Formulas'!A512,"OK",NA()))</f>
        <v>#N/A</v>
      </c>
      <c r="R512" s="53" t="e">
        <f>IF(AND(NOT(ISBLANK('Captura de datos CASO'!R512)),ISNA(VLOOKUP('Captura de datos CASO'!R512,'DO NOT USE_School Picklist'!$W$3:$W$9,1,FALSE))),"Please select a value from the drop-down menu",IF('DO NOT USE_Case Formulas'!A512,"OK",NA()))</f>
        <v>#N/A</v>
      </c>
      <c r="S512" s="53" t="e">
        <f>IF(AND(NOT(ISBLANK('Captura de datos CASO'!S512)),ISNA(VLOOKUP('Captura de datos CASO'!S512,'DO NOT USE_School Picklist'!$W$3:$W$9,1,FALSE))),"Please select a value from the drop-down menu",IF('DO NOT USE_Case Formulas'!A512,"OK",NA()))</f>
        <v>#N/A</v>
      </c>
      <c r="T512" s="40" t="e">
        <f>IF(AND(NOT(ISBLANK('Captura de datos CASO'!T512)),ISNA(VLOOKUP('Captura de datos CASO'!T512,'DO NOT USE_School Picklist'!$F$3:$F$16,1,FALSE))),"Please select a value from the drop-down menu",IF('DO NOT USE_Case Formulas'!A512,"OK",NA()))</f>
        <v>#N/A</v>
      </c>
      <c r="U512" s="40" t="e">
        <f>IF(LEN('Captura de datos CASO'!U512)&gt;100,"Classroom(s) must be less than 100 characters",IF('DO NOT USE_Case Formulas'!A512,"OK",NA()))</f>
        <v>#N/A</v>
      </c>
      <c r="V512" s="40" t="e">
        <f>IF(AND(NOT(ISBLANK('Captura de datos CASO'!V512)),ISNA(VLOOKUP('Captura de datos CASO'!V512,'DO NOT USE_School Picklist'!$S$3:$S$12,1,FALSE))),"Please select a value from the drop-down menu",IF('DO NOT USE_Case Formulas'!A512,"OK",NA()))</f>
        <v>#N/A</v>
      </c>
      <c r="W512" s="40" t="e">
        <f>IF(AND(NOT(ISBLANK('Captura de datos CASO'!W512)),ISNA(VLOOKUP('Captura de datos CASO'!W512,'DO NOT USE_School Picklist'!$S$3:$S$12,1,FALSE))),"Please select a value from the drop-down menu",IF('DO NOT USE_Case Formulas'!A512,"OK",NA()))</f>
        <v>#N/A</v>
      </c>
      <c r="X512" s="40" t="e">
        <f>IF(LEN('Captura de datos CASO'!X512)&gt;80,"Name of Education Group must be less than 80 characters",IF('DO NOT USE_Case Formulas'!A512,"OK",NA()))</f>
        <v>#N/A</v>
      </c>
      <c r="Y512" s="40" t="e">
        <f>IF(AND(NOT(ISBLANK('Captura de datos CASO'!Y512)),ISNA(VLOOKUP('Captura de datos CASO'!Y512,'DO NOT USE_School Picklist'!$K$3:$K$6,1,FALSE))),"Please select a value from the drop-down menu",IF('DO NOT USE_Case Formulas'!A512,"OK",NA()))</f>
        <v>#N/A</v>
      </c>
      <c r="Z512" s="40" t="e">
        <f>IF(AND('DO NOT USE_Case Formulas'!A512,ISBLANK('Captura de datos CASO'!Z512)),"Has this person had symptoms? is required",IF(AND(NOT(ISBLANK('Captura de datos CASO'!Z512)),ISNA(VLOOKUP('Captura de datos CASO'!Z512,'DO NOT USE_School Picklist'!$D$3:$D$5,1,FALSE))),"Please select a value from the drop-down menu",IF(NOT(ISBLANK('Captura de datos CASO'!Z512)),"OK",NA())))</f>
        <v>#N/A</v>
      </c>
      <c r="AA512" s="40" t="e">
        <f>IF(AND('Captura de datos CASO'!Z512='DO NOT USE_School Picklist'!$D$3,ISBLANK('Captura de datos CASO'!AA512)),"Symptom Onset Date is required if Ever Symptomatic is Yes",IF('DO NOT USE_Case Formulas'!A512,"OK",NA()))</f>
        <v>#N/A</v>
      </c>
      <c r="AB512" s="40"/>
      <c r="AC512" s="40" t="e">
        <f ca="1">IF(AND('DO NOT USE_Case Formulas'!A512,ISBLANK('Captura de datos CASO'!AC512)),"Lab Result Test Date is required",IF('Captura de datos CASO'!AC512&gt;'DO NOT USE_School Picklist'!$C$3,"Test Date cannot be a future date",IF(NOT(ISBLANK('Captura de datos CASO'!AC512)),"OK",NA())))</f>
        <v>#N/A</v>
      </c>
      <c r="AD512" s="40" t="e">
        <f>IF(AND(NOT(ISBLANK('Captura de datos CASO'!AD512)),ISNA(VLOOKUP('Captura de datos CASO'!AD512,'DO NOT USE_School Picklist'!$R$3:$R$7,1,FALSE))),"Please select a value from the drop-down menu",IF('DO NOT USE_Case Formulas'!A512,"OK",NA()))</f>
        <v>#N/A</v>
      </c>
      <c r="AE512" s="40" t="e">
        <f>IF(AND('DO NOT USE_Case Formulas'!A512,ISBLANK('Captura de datos CASO'!AB512)),"Lab Result Test Result is required",IF(AND(NOT(ISBLANK('Captura de datos CASO'!AB512)),ISNA(VLOOKUP('Captura de datos CASO'!AB512,'DO NOT USE_School Picklist'!$Q$3:$Q$8,1,FALSE))),"Please select a value from the drop-down menu",IF('DO NOT USE_Case Formulas'!A512,"OK",NA())))</f>
        <v>#N/A</v>
      </c>
    </row>
    <row r="513" spans="1:31" x14ac:dyDescent="0.3">
      <c r="A513" s="39" t="e">
        <f>IF('DO NOT USE_Case Formulas'!A513,IF('DO NOT USE_Case Formulas'!B513,"Not all required fields are completed","OK"),NA())</f>
        <v>#N/A</v>
      </c>
      <c r="B513" s="40" t="e">
        <f>IF(AND('DO NOT USE_Case Formulas'!A513,ISBLANK('Captura de datos CASO'!B513)),"First Name is required",IF(NOT(ISBLANK('Captura de datos CASO'!B513)),"OK",NA()))</f>
        <v>#N/A</v>
      </c>
      <c r="C513" s="40" t="e">
        <f>IF(AND('DO NOT USE_Case Formulas'!A513,ISBLANK('Captura de datos CASO'!C513)),"Last Name is required",IF(NOT(ISBLANK('Captura de datos CASO'!C513)),"OK",NA()))</f>
        <v>#N/A</v>
      </c>
      <c r="D513" s="40" t="e">
        <f>IF(AND('DO NOT USE_Case Formulas'!A513,ISBLANK('Captura de datos CASO'!D513)),"Birthdate is required",IF(NOT(ISBLANK('Captura de datos CASO'!D513)),"OK",NA()))</f>
        <v>#N/A</v>
      </c>
      <c r="E513" s="40" t="e">
        <f>IF(AND('DO NOT USE_Case Formulas'!A513,ISBLANK('Captura de datos CASO'!E513)),"Mobile Phone is required",IF(NOT(ISBLANK('Captura de datos CASO'!E513)),IF(AND(ISNUMBER(VALUE('Captura de datos CASO'!E513)),LEFT('Captura de datos CASO'!E513,1)&lt;&gt;"1",LEN('Captura de datos CASO'!E513)=10),"OK","Phone number must be valid format"),NA()))</f>
        <v>#N/A</v>
      </c>
      <c r="F513" s="40" t="e">
        <f>IF(LEN('Captura de datos CASO'!F513)&gt;255,"Home Street Address must be less than 255 characters",IF('DO NOT USE_Case Formulas'!A513,"OK",NA()))</f>
        <v>#N/A</v>
      </c>
      <c r="G513" s="40" t="e">
        <f>IF(LEN('Captura de datos CASO'!G513)&gt;40,"City must be less than 40 characters",IF('DO NOT USE_Case Formulas'!A513,"OK",NA()))</f>
        <v>#N/A</v>
      </c>
      <c r="H513" s="40" t="e">
        <f>IF(AND(NOT(ISBLANK('Captura de datos CASO'!H513)),ISNA(VLOOKUP('Captura de datos CASO'!H513,'DO NOT USE_School Picklist'!$P$3:$P$52,1,FALSE))),"Please select a value from the drop-down menu",IF('DO NOT USE_Case Formulas'!A513,"OK",NA()))</f>
        <v>#N/A</v>
      </c>
      <c r="I513" s="40" t="e">
        <f>IF(AND('DO NOT USE_Case Formulas'!A513,ISBLANK('Captura de datos CASO'!I513)),"Zip is required",IF(ISBLANK('Captura de datos CASO'!I513),NA(),"OK"))</f>
        <v>#N/A</v>
      </c>
      <c r="J513" s="40" t="e">
        <f>IF(AND('DO NOT USE_Case Formulas'!A513,ISBLANK('Captura de datos CASO'!J513)),"Student or Staff? is required",IF(ISBLANK('Captura de datos CASO'!J513),NA(),IF(ISNA(VLOOKUP('Captura de datos CASO'!J513,'DO NOT USE_School Picklist'!$B$3:$B$6,1,FALSE)),"Please select a value from the drop-down menu","OK")))</f>
        <v>#N/A</v>
      </c>
      <c r="K513" s="40" t="e">
        <f>IF(AND('Captura de datos CASO'!J513='DO NOT USE_School Picklist'!$B$4,ISBLANK('Captura de datos CASO'!K513)),"Occupation/Job Title is required if Student or Staff? is Yes, staff/faculty or volunteer",IF('DO NOT USE_Case Formulas'!A513,"OK",NA()))</f>
        <v>#N/A</v>
      </c>
      <c r="L513" s="40" t="e">
        <f ca="1">IF('Captura de datos CASO'!L513&gt;'DO NOT USE_School Picklist'!$C$3,"Date last on school campus/facility cannot be a future date",IF('DO NOT USE_Case Formulas'!A513,IF(ISBLANK('Captura de datos CASO'!L513),"Date last on school campus/facility is required","OK"),NA()))</f>
        <v>#N/A</v>
      </c>
      <c r="M513" s="40" t="e">
        <f>IF(AND('DO NOT USE_Case Formulas'!A513,ISBLANK('Captura de datos CASO'!M513)),"Specific Place in the Location is required",IF(ISBLANK('Captura de datos CASO'!M513),NA(),"OK"))</f>
        <v>#N/A</v>
      </c>
      <c r="N513" s="40" t="e">
        <f>IF(LEN('Captura de datos CASO'!N513)&gt;50,"Parent/Guardian Name must be less than 50 characters",IF('DO NOT USE_Case Formulas'!A513,"OK",NA()))</f>
        <v>#N/A</v>
      </c>
      <c r="O513" s="40" t="e">
        <f>IF(NOT(ISBLANK('Captura de datos CASO'!O513)),IF(AND(ISNUMBER('Captura de datos CASO'!O513),LEFT('Captura de datos CASO'!O513,1)&lt;&gt;"1",LEN('Captura de datos CASO'!O513)=10),"OK","Phone number must be valid format"),IF('DO NOT USE_Case Formulas'!A513,"OK",NA()))</f>
        <v>#N/A</v>
      </c>
      <c r="P513" s="53" t="e">
        <f>IF(AND(NOT(ISBLANK('Captura de datos CASO'!P513)),ISNA(VLOOKUP('Captura de datos CASO'!P513,'DO NOT USE_School Picklist'!$I$3:$I$5,1,FALSE))),"Please select a value from the drop-down menu",IF('DO NOT USE_Case Formulas'!A513,"OK",NA()))</f>
        <v>#N/A</v>
      </c>
      <c r="Q513" s="40" t="e">
        <f>IF(AND(NOT(ISBLANK('Captura de datos CASO'!Q513)),ISNA(VLOOKUP('Captura de datos CASO'!Q513,'DO NOT USE_School Picklist'!$E$3:$E$10,1,FALSE))),"Please select a value from the drop-down menu",IF('DO NOT USE_Case Formulas'!A513,"OK",NA()))</f>
        <v>#N/A</v>
      </c>
      <c r="R513" s="53" t="e">
        <f>IF(AND(NOT(ISBLANK('Captura de datos CASO'!R513)),ISNA(VLOOKUP('Captura de datos CASO'!R513,'DO NOT USE_School Picklist'!$W$3:$W$9,1,FALSE))),"Please select a value from the drop-down menu",IF('DO NOT USE_Case Formulas'!A513,"OK",NA()))</f>
        <v>#N/A</v>
      </c>
      <c r="S513" s="53" t="e">
        <f>IF(AND(NOT(ISBLANK('Captura de datos CASO'!S513)),ISNA(VLOOKUP('Captura de datos CASO'!S513,'DO NOT USE_School Picklist'!$W$3:$W$9,1,FALSE))),"Please select a value from the drop-down menu",IF('DO NOT USE_Case Formulas'!A513,"OK",NA()))</f>
        <v>#N/A</v>
      </c>
      <c r="T513" s="40" t="e">
        <f>IF(AND(NOT(ISBLANK('Captura de datos CASO'!T513)),ISNA(VLOOKUP('Captura de datos CASO'!T513,'DO NOT USE_School Picklist'!$F$3:$F$16,1,FALSE))),"Please select a value from the drop-down menu",IF('DO NOT USE_Case Formulas'!A513,"OK",NA()))</f>
        <v>#N/A</v>
      </c>
      <c r="U513" s="40" t="e">
        <f>IF(LEN('Captura de datos CASO'!U513)&gt;100,"Classroom(s) must be less than 100 characters",IF('DO NOT USE_Case Formulas'!A513,"OK",NA()))</f>
        <v>#N/A</v>
      </c>
      <c r="V513" s="40" t="e">
        <f>IF(AND(NOT(ISBLANK('Captura de datos CASO'!V513)),ISNA(VLOOKUP('Captura de datos CASO'!V513,'DO NOT USE_School Picklist'!$S$3:$S$12,1,FALSE))),"Please select a value from the drop-down menu",IF('DO NOT USE_Case Formulas'!A513,"OK",NA()))</f>
        <v>#N/A</v>
      </c>
      <c r="W513" s="40" t="e">
        <f>IF(AND(NOT(ISBLANK('Captura de datos CASO'!W513)),ISNA(VLOOKUP('Captura de datos CASO'!W513,'DO NOT USE_School Picklist'!$S$3:$S$12,1,FALSE))),"Please select a value from the drop-down menu",IF('DO NOT USE_Case Formulas'!A513,"OK",NA()))</f>
        <v>#N/A</v>
      </c>
      <c r="X513" s="40" t="e">
        <f>IF(LEN('Captura de datos CASO'!X513)&gt;80,"Name of Education Group must be less than 80 characters",IF('DO NOT USE_Case Formulas'!A513,"OK",NA()))</f>
        <v>#N/A</v>
      </c>
      <c r="Y513" s="40" t="e">
        <f>IF(AND(NOT(ISBLANK('Captura de datos CASO'!Y513)),ISNA(VLOOKUP('Captura de datos CASO'!Y513,'DO NOT USE_School Picklist'!$K$3:$K$6,1,FALSE))),"Please select a value from the drop-down menu",IF('DO NOT USE_Case Formulas'!A513,"OK",NA()))</f>
        <v>#N/A</v>
      </c>
      <c r="Z513" s="40" t="e">
        <f>IF(AND('DO NOT USE_Case Formulas'!A513,ISBLANK('Captura de datos CASO'!Z513)),"Has this person had symptoms? is required",IF(AND(NOT(ISBLANK('Captura de datos CASO'!Z513)),ISNA(VLOOKUP('Captura de datos CASO'!Z513,'DO NOT USE_School Picklist'!$D$3:$D$5,1,FALSE))),"Please select a value from the drop-down menu",IF(NOT(ISBLANK('Captura de datos CASO'!Z513)),"OK",NA())))</f>
        <v>#N/A</v>
      </c>
      <c r="AA513" s="40" t="e">
        <f>IF(AND('Captura de datos CASO'!Z513='DO NOT USE_School Picklist'!$D$3,ISBLANK('Captura de datos CASO'!AA513)),"Symptom Onset Date is required if Ever Symptomatic is Yes",IF('DO NOT USE_Case Formulas'!A513,"OK",NA()))</f>
        <v>#N/A</v>
      </c>
      <c r="AB513" s="40"/>
      <c r="AC513" s="40" t="e">
        <f ca="1">IF(AND('DO NOT USE_Case Formulas'!A513,ISBLANK('Captura de datos CASO'!AC513)),"Lab Result Test Date is required",IF('Captura de datos CASO'!AC513&gt;'DO NOT USE_School Picklist'!$C$3,"Test Date cannot be a future date",IF(NOT(ISBLANK('Captura de datos CASO'!AC513)),"OK",NA())))</f>
        <v>#N/A</v>
      </c>
      <c r="AD513" s="40" t="e">
        <f>IF(AND(NOT(ISBLANK('Captura de datos CASO'!AD513)),ISNA(VLOOKUP('Captura de datos CASO'!AD513,'DO NOT USE_School Picklist'!$R$3:$R$7,1,FALSE))),"Please select a value from the drop-down menu",IF('DO NOT USE_Case Formulas'!A513,"OK",NA()))</f>
        <v>#N/A</v>
      </c>
      <c r="AE513" s="40" t="e">
        <f>IF(AND('DO NOT USE_Case Formulas'!A513,ISBLANK('Captura de datos CASO'!AB513)),"Lab Result Test Result is required",IF(AND(NOT(ISBLANK('Captura de datos CASO'!AB513)),ISNA(VLOOKUP('Captura de datos CASO'!AB513,'DO NOT USE_School Picklist'!$Q$3:$Q$8,1,FALSE))),"Please select a value from the drop-down menu",IF('DO NOT USE_Case Formulas'!A513,"OK",NA())))</f>
        <v>#N/A</v>
      </c>
    </row>
    <row r="514" spans="1:31" x14ac:dyDescent="0.3">
      <c r="A514" s="39" t="e">
        <f>IF('DO NOT USE_Case Formulas'!A514,IF('DO NOT USE_Case Formulas'!B514,"Not all required fields are completed","OK"),NA())</f>
        <v>#N/A</v>
      </c>
      <c r="B514" s="40" t="e">
        <f>IF(AND('DO NOT USE_Case Formulas'!A514,ISBLANK('Captura de datos CASO'!B514)),"First Name is required",IF(NOT(ISBLANK('Captura de datos CASO'!B514)),"OK",NA()))</f>
        <v>#N/A</v>
      </c>
      <c r="C514" s="40" t="e">
        <f>IF(AND('DO NOT USE_Case Formulas'!A514,ISBLANK('Captura de datos CASO'!C514)),"Last Name is required",IF(NOT(ISBLANK('Captura de datos CASO'!C514)),"OK",NA()))</f>
        <v>#N/A</v>
      </c>
      <c r="D514" s="40" t="e">
        <f>IF(AND('DO NOT USE_Case Formulas'!A514,ISBLANK('Captura de datos CASO'!D514)),"Birthdate is required",IF(NOT(ISBLANK('Captura de datos CASO'!D514)),"OK",NA()))</f>
        <v>#N/A</v>
      </c>
      <c r="E514" s="40" t="e">
        <f>IF(AND('DO NOT USE_Case Formulas'!A514,ISBLANK('Captura de datos CASO'!E514)),"Mobile Phone is required",IF(NOT(ISBLANK('Captura de datos CASO'!E514)),IF(AND(ISNUMBER(VALUE('Captura de datos CASO'!E514)),LEFT('Captura de datos CASO'!E514,1)&lt;&gt;"1",LEN('Captura de datos CASO'!E514)=10),"OK","Phone number must be valid format"),NA()))</f>
        <v>#N/A</v>
      </c>
      <c r="F514" s="40" t="e">
        <f>IF(LEN('Captura de datos CASO'!F514)&gt;255,"Home Street Address must be less than 255 characters",IF('DO NOT USE_Case Formulas'!A514,"OK",NA()))</f>
        <v>#N/A</v>
      </c>
      <c r="G514" s="40" t="e">
        <f>IF(LEN('Captura de datos CASO'!G514)&gt;40,"City must be less than 40 characters",IF('DO NOT USE_Case Formulas'!A514,"OK",NA()))</f>
        <v>#N/A</v>
      </c>
      <c r="H514" s="40" t="e">
        <f>IF(AND(NOT(ISBLANK('Captura de datos CASO'!H514)),ISNA(VLOOKUP('Captura de datos CASO'!H514,'DO NOT USE_School Picklist'!$P$3:$P$52,1,FALSE))),"Please select a value from the drop-down menu",IF('DO NOT USE_Case Formulas'!A514,"OK",NA()))</f>
        <v>#N/A</v>
      </c>
      <c r="I514" s="40" t="e">
        <f>IF(AND('DO NOT USE_Case Formulas'!A514,ISBLANK('Captura de datos CASO'!I514)),"Zip is required",IF(ISBLANK('Captura de datos CASO'!I514),NA(),"OK"))</f>
        <v>#N/A</v>
      </c>
      <c r="J514" s="40" t="e">
        <f>IF(AND('DO NOT USE_Case Formulas'!A514,ISBLANK('Captura de datos CASO'!J514)),"Student or Staff? is required",IF(ISBLANK('Captura de datos CASO'!J514),NA(),IF(ISNA(VLOOKUP('Captura de datos CASO'!J514,'DO NOT USE_School Picklist'!$B$3:$B$6,1,FALSE)),"Please select a value from the drop-down menu","OK")))</f>
        <v>#N/A</v>
      </c>
      <c r="K514" s="40" t="e">
        <f>IF(AND('Captura de datos CASO'!J514='DO NOT USE_School Picklist'!$B$4,ISBLANK('Captura de datos CASO'!K514)),"Occupation/Job Title is required if Student or Staff? is Yes, staff/faculty or volunteer",IF('DO NOT USE_Case Formulas'!A514,"OK",NA()))</f>
        <v>#N/A</v>
      </c>
      <c r="L514" s="40" t="e">
        <f ca="1">IF('Captura de datos CASO'!L514&gt;'DO NOT USE_School Picklist'!$C$3,"Date last on school campus/facility cannot be a future date",IF('DO NOT USE_Case Formulas'!A514,IF(ISBLANK('Captura de datos CASO'!L514),"Date last on school campus/facility is required","OK"),NA()))</f>
        <v>#N/A</v>
      </c>
      <c r="M514" s="40" t="e">
        <f>IF(AND('DO NOT USE_Case Formulas'!A514,ISBLANK('Captura de datos CASO'!M514)),"Specific Place in the Location is required",IF(ISBLANK('Captura de datos CASO'!M514),NA(),"OK"))</f>
        <v>#N/A</v>
      </c>
      <c r="N514" s="40" t="e">
        <f>IF(LEN('Captura de datos CASO'!N514)&gt;50,"Parent/Guardian Name must be less than 50 characters",IF('DO NOT USE_Case Formulas'!A514,"OK",NA()))</f>
        <v>#N/A</v>
      </c>
      <c r="O514" s="40" t="e">
        <f>IF(NOT(ISBLANK('Captura de datos CASO'!O514)),IF(AND(ISNUMBER('Captura de datos CASO'!O514),LEFT('Captura de datos CASO'!O514,1)&lt;&gt;"1",LEN('Captura de datos CASO'!O514)=10),"OK","Phone number must be valid format"),IF('DO NOT USE_Case Formulas'!A514,"OK",NA()))</f>
        <v>#N/A</v>
      </c>
      <c r="P514" s="53" t="e">
        <f>IF(AND(NOT(ISBLANK('Captura de datos CASO'!P514)),ISNA(VLOOKUP('Captura de datos CASO'!P514,'DO NOT USE_School Picklist'!$I$3:$I$5,1,FALSE))),"Please select a value from the drop-down menu",IF('DO NOT USE_Case Formulas'!A514,"OK",NA()))</f>
        <v>#N/A</v>
      </c>
      <c r="Q514" s="40" t="e">
        <f>IF(AND(NOT(ISBLANK('Captura de datos CASO'!Q514)),ISNA(VLOOKUP('Captura de datos CASO'!Q514,'DO NOT USE_School Picklist'!$E$3:$E$10,1,FALSE))),"Please select a value from the drop-down menu",IF('DO NOT USE_Case Formulas'!A514,"OK",NA()))</f>
        <v>#N/A</v>
      </c>
      <c r="R514" s="53" t="e">
        <f>IF(AND(NOT(ISBLANK('Captura de datos CASO'!R514)),ISNA(VLOOKUP('Captura de datos CASO'!R514,'DO NOT USE_School Picklist'!$W$3:$W$9,1,FALSE))),"Please select a value from the drop-down menu",IF('DO NOT USE_Case Formulas'!A514,"OK",NA()))</f>
        <v>#N/A</v>
      </c>
      <c r="S514" s="53" t="e">
        <f>IF(AND(NOT(ISBLANK('Captura de datos CASO'!S514)),ISNA(VLOOKUP('Captura de datos CASO'!S514,'DO NOT USE_School Picklist'!$W$3:$W$9,1,FALSE))),"Please select a value from the drop-down menu",IF('DO NOT USE_Case Formulas'!A514,"OK",NA()))</f>
        <v>#N/A</v>
      </c>
      <c r="T514" s="40" t="e">
        <f>IF(AND(NOT(ISBLANK('Captura de datos CASO'!T514)),ISNA(VLOOKUP('Captura de datos CASO'!T514,'DO NOT USE_School Picklist'!$F$3:$F$16,1,FALSE))),"Please select a value from the drop-down menu",IF('DO NOT USE_Case Formulas'!A514,"OK",NA()))</f>
        <v>#N/A</v>
      </c>
      <c r="U514" s="40" t="e">
        <f>IF(LEN('Captura de datos CASO'!U514)&gt;100,"Classroom(s) must be less than 100 characters",IF('DO NOT USE_Case Formulas'!A514,"OK",NA()))</f>
        <v>#N/A</v>
      </c>
      <c r="V514" s="40" t="e">
        <f>IF(AND(NOT(ISBLANK('Captura de datos CASO'!V514)),ISNA(VLOOKUP('Captura de datos CASO'!V514,'DO NOT USE_School Picklist'!$S$3:$S$12,1,FALSE))),"Please select a value from the drop-down menu",IF('DO NOT USE_Case Formulas'!A514,"OK",NA()))</f>
        <v>#N/A</v>
      </c>
      <c r="W514" s="40" t="e">
        <f>IF(AND(NOT(ISBLANK('Captura de datos CASO'!W514)),ISNA(VLOOKUP('Captura de datos CASO'!W514,'DO NOT USE_School Picklist'!$S$3:$S$12,1,FALSE))),"Please select a value from the drop-down menu",IF('DO NOT USE_Case Formulas'!A514,"OK",NA()))</f>
        <v>#N/A</v>
      </c>
      <c r="X514" s="40" t="e">
        <f>IF(LEN('Captura de datos CASO'!X514)&gt;80,"Name of Education Group must be less than 80 characters",IF('DO NOT USE_Case Formulas'!A514,"OK",NA()))</f>
        <v>#N/A</v>
      </c>
      <c r="Y514" s="40" t="e">
        <f>IF(AND(NOT(ISBLANK('Captura de datos CASO'!Y514)),ISNA(VLOOKUP('Captura de datos CASO'!Y514,'DO NOT USE_School Picklist'!$K$3:$K$6,1,FALSE))),"Please select a value from the drop-down menu",IF('DO NOT USE_Case Formulas'!A514,"OK",NA()))</f>
        <v>#N/A</v>
      </c>
      <c r="Z514" s="40" t="e">
        <f>IF(AND('DO NOT USE_Case Formulas'!A514,ISBLANK('Captura de datos CASO'!Z514)),"Has this person had symptoms? is required",IF(AND(NOT(ISBLANK('Captura de datos CASO'!Z514)),ISNA(VLOOKUP('Captura de datos CASO'!Z514,'DO NOT USE_School Picklist'!$D$3:$D$5,1,FALSE))),"Please select a value from the drop-down menu",IF(NOT(ISBLANK('Captura de datos CASO'!Z514)),"OK",NA())))</f>
        <v>#N/A</v>
      </c>
      <c r="AA514" s="40" t="e">
        <f>IF(AND('Captura de datos CASO'!Z514='DO NOT USE_School Picklist'!$D$3,ISBLANK('Captura de datos CASO'!AA514)),"Symptom Onset Date is required if Ever Symptomatic is Yes",IF('DO NOT USE_Case Formulas'!A514,"OK",NA()))</f>
        <v>#N/A</v>
      </c>
      <c r="AB514" s="40"/>
      <c r="AC514" s="40" t="e">
        <f ca="1">IF(AND('DO NOT USE_Case Formulas'!A514,ISBLANK('Captura de datos CASO'!AC514)),"Lab Result Test Date is required",IF('Captura de datos CASO'!AC514&gt;'DO NOT USE_School Picklist'!$C$3,"Test Date cannot be a future date",IF(NOT(ISBLANK('Captura de datos CASO'!AC514)),"OK",NA())))</f>
        <v>#N/A</v>
      </c>
      <c r="AD514" s="40" t="e">
        <f>IF(AND(NOT(ISBLANK('Captura de datos CASO'!AD514)),ISNA(VLOOKUP('Captura de datos CASO'!AD514,'DO NOT USE_School Picklist'!$R$3:$R$7,1,FALSE))),"Please select a value from the drop-down menu",IF('DO NOT USE_Case Formulas'!A514,"OK",NA()))</f>
        <v>#N/A</v>
      </c>
      <c r="AE514" s="40" t="e">
        <f>IF(AND('DO NOT USE_Case Formulas'!A514,ISBLANK('Captura de datos CASO'!AB514)),"Lab Result Test Result is required",IF(AND(NOT(ISBLANK('Captura de datos CASO'!AB514)),ISNA(VLOOKUP('Captura de datos CASO'!AB514,'DO NOT USE_School Picklist'!$Q$3:$Q$8,1,FALSE))),"Please select a value from the drop-down menu",IF('DO NOT USE_Case Formulas'!A514,"OK",NA())))</f>
        <v>#N/A</v>
      </c>
    </row>
    <row r="515" spans="1:31" x14ac:dyDescent="0.3">
      <c r="A515" s="39" t="e">
        <f>IF('DO NOT USE_Case Formulas'!A515,IF('DO NOT USE_Case Formulas'!B515,"Not all required fields are completed","OK"),NA())</f>
        <v>#N/A</v>
      </c>
      <c r="B515" s="40" t="e">
        <f>IF(AND('DO NOT USE_Case Formulas'!A515,ISBLANK('Captura de datos CASO'!B515)),"First Name is required",IF(NOT(ISBLANK('Captura de datos CASO'!B515)),"OK",NA()))</f>
        <v>#N/A</v>
      </c>
      <c r="C515" s="40" t="e">
        <f>IF(AND('DO NOT USE_Case Formulas'!A515,ISBLANK('Captura de datos CASO'!C515)),"Last Name is required",IF(NOT(ISBLANK('Captura de datos CASO'!C515)),"OK",NA()))</f>
        <v>#N/A</v>
      </c>
      <c r="D515" s="40" t="e">
        <f>IF(AND('DO NOT USE_Case Formulas'!A515,ISBLANK('Captura de datos CASO'!D515)),"Birthdate is required",IF(NOT(ISBLANK('Captura de datos CASO'!D515)),"OK",NA()))</f>
        <v>#N/A</v>
      </c>
      <c r="E515" s="40" t="e">
        <f>IF(AND('DO NOT USE_Case Formulas'!A515,ISBLANK('Captura de datos CASO'!E515)),"Mobile Phone is required",IF(NOT(ISBLANK('Captura de datos CASO'!E515)),IF(AND(ISNUMBER(VALUE('Captura de datos CASO'!E515)),LEFT('Captura de datos CASO'!E515,1)&lt;&gt;"1",LEN('Captura de datos CASO'!E515)=10),"OK","Phone number must be valid format"),NA()))</f>
        <v>#N/A</v>
      </c>
      <c r="F515" s="40" t="e">
        <f>IF(LEN('Captura de datos CASO'!F515)&gt;255,"Home Street Address must be less than 255 characters",IF('DO NOT USE_Case Formulas'!A515,"OK",NA()))</f>
        <v>#N/A</v>
      </c>
      <c r="G515" s="40" t="e">
        <f>IF(LEN('Captura de datos CASO'!G515)&gt;40,"City must be less than 40 characters",IF('DO NOT USE_Case Formulas'!A515,"OK",NA()))</f>
        <v>#N/A</v>
      </c>
      <c r="H515" s="40" t="e">
        <f>IF(AND(NOT(ISBLANK('Captura de datos CASO'!H515)),ISNA(VLOOKUP('Captura de datos CASO'!H515,'DO NOT USE_School Picklist'!$P$3:$P$52,1,FALSE))),"Please select a value from the drop-down menu",IF('DO NOT USE_Case Formulas'!A515,"OK",NA()))</f>
        <v>#N/A</v>
      </c>
      <c r="I515" s="40" t="e">
        <f>IF(AND('DO NOT USE_Case Formulas'!A515,ISBLANK('Captura de datos CASO'!I515)),"Zip is required",IF(ISBLANK('Captura de datos CASO'!I515),NA(),"OK"))</f>
        <v>#N/A</v>
      </c>
      <c r="J515" s="40" t="e">
        <f>IF(AND('DO NOT USE_Case Formulas'!A515,ISBLANK('Captura de datos CASO'!J515)),"Student or Staff? is required",IF(ISBLANK('Captura de datos CASO'!J515),NA(),IF(ISNA(VLOOKUP('Captura de datos CASO'!J515,'DO NOT USE_School Picklist'!$B$3:$B$6,1,FALSE)),"Please select a value from the drop-down menu","OK")))</f>
        <v>#N/A</v>
      </c>
      <c r="K515" s="40" t="e">
        <f>IF(AND('Captura de datos CASO'!J515='DO NOT USE_School Picklist'!$B$4,ISBLANK('Captura de datos CASO'!K515)),"Occupation/Job Title is required if Student or Staff? is Yes, staff/faculty or volunteer",IF('DO NOT USE_Case Formulas'!A515,"OK",NA()))</f>
        <v>#N/A</v>
      </c>
      <c r="L515" s="40" t="e">
        <f ca="1">IF('Captura de datos CASO'!L515&gt;'DO NOT USE_School Picklist'!$C$3,"Date last on school campus/facility cannot be a future date",IF('DO NOT USE_Case Formulas'!A515,IF(ISBLANK('Captura de datos CASO'!L515),"Date last on school campus/facility is required","OK"),NA()))</f>
        <v>#N/A</v>
      </c>
      <c r="M515" s="40" t="e">
        <f>IF(AND('DO NOT USE_Case Formulas'!A515,ISBLANK('Captura de datos CASO'!M515)),"Specific Place in the Location is required",IF(ISBLANK('Captura de datos CASO'!M515),NA(),"OK"))</f>
        <v>#N/A</v>
      </c>
      <c r="N515" s="40" t="e">
        <f>IF(LEN('Captura de datos CASO'!N515)&gt;50,"Parent/Guardian Name must be less than 50 characters",IF('DO NOT USE_Case Formulas'!A515,"OK",NA()))</f>
        <v>#N/A</v>
      </c>
      <c r="O515" s="40" t="e">
        <f>IF(NOT(ISBLANK('Captura de datos CASO'!O515)),IF(AND(ISNUMBER('Captura de datos CASO'!O515),LEFT('Captura de datos CASO'!O515,1)&lt;&gt;"1",LEN('Captura de datos CASO'!O515)=10),"OK","Phone number must be valid format"),IF('DO NOT USE_Case Formulas'!A515,"OK",NA()))</f>
        <v>#N/A</v>
      </c>
      <c r="P515" s="53" t="e">
        <f>IF(AND(NOT(ISBLANK('Captura de datos CASO'!P515)),ISNA(VLOOKUP('Captura de datos CASO'!P515,'DO NOT USE_School Picklist'!$I$3:$I$5,1,FALSE))),"Please select a value from the drop-down menu",IF('DO NOT USE_Case Formulas'!A515,"OK",NA()))</f>
        <v>#N/A</v>
      </c>
      <c r="Q515" s="40" t="e">
        <f>IF(AND(NOT(ISBLANK('Captura de datos CASO'!Q515)),ISNA(VLOOKUP('Captura de datos CASO'!Q515,'DO NOT USE_School Picklist'!$E$3:$E$10,1,FALSE))),"Please select a value from the drop-down menu",IF('DO NOT USE_Case Formulas'!A515,"OK",NA()))</f>
        <v>#N/A</v>
      </c>
      <c r="R515" s="53" t="e">
        <f>IF(AND(NOT(ISBLANK('Captura de datos CASO'!R515)),ISNA(VLOOKUP('Captura de datos CASO'!R515,'DO NOT USE_School Picklist'!$W$3:$W$9,1,FALSE))),"Please select a value from the drop-down menu",IF('DO NOT USE_Case Formulas'!A515,"OK",NA()))</f>
        <v>#N/A</v>
      </c>
      <c r="S515" s="53" t="e">
        <f>IF(AND(NOT(ISBLANK('Captura de datos CASO'!S515)),ISNA(VLOOKUP('Captura de datos CASO'!S515,'DO NOT USE_School Picklist'!$W$3:$W$9,1,FALSE))),"Please select a value from the drop-down menu",IF('DO NOT USE_Case Formulas'!A515,"OK",NA()))</f>
        <v>#N/A</v>
      </c>
      <c r="T515" s="40" t="e">
        <f>IF(AND(NOT(ISBLANK('Captura de datos CASO'!T515)),ISNA(VLOOKUP('Captura de datos CASO'!T515,'DO NOT USE_School Picklist'!$F$3:$F$16,1,FALSE))),"Please select a value from the drop-down menu",IF('DO NOT USE_Case Formulas'!A515,"OK",NA()))</f>
        <v>#N/A</v>
      </c>
      <c r="U515" s="40" t="e">
        <f>IF(LEN('Captura de datos CASO'!U515)&gt;100,"Classroom(s) must be less than 100 characters",IF('DO NOT USE_Case Formulas'!A515,"OK",NA()))</f>
        <v>#N/A</v>
      </c>
      <c r="V515" s="40" t="e">
        <f>IF(AND(NOT(ISBLANK('Captura de datos CASO'!V515)),ISNA(VLOOKUP('Captura de datos CASO'!V515,'DO NOT USE_School Picklist'!$S$3:$S$12,1,FALSE))),"Please select a value from the drop-down menu",IF('DO NOT USE_Case Formulas'!A515,"OK",NA()))</f>
        <v>#N/A</v>
      </c>
      <c r="W515" s="40" t="e">
        <f>IF(AND(NOT(ISBLANK('Captura de datos CASO'!W515)),ISNA(VLOOKUP('Captura de datos CASO'!W515,'DO NOT USE_School Picklist'!$S$3:$S$12,1,FALSE))),"Please select a value from the drop-down menu",IF('DO NOT USE_Case Formulas'!A515,"OK",NA()))</f>
        <v>#N/A</v>
      </c>
      <c r="X515" s="40" t="e">
        <f>IF(LEN('Captura de datos CASO'!X515)&gt;80,"Name of Education Group must be less than 80 characters",IF('DO NOT USE_Case Formulas'!A515,"OK",NA()))</f>
        <v>#N/A</v>
      </c>
      <c r="Y515" s="40" t="e">
        <f>IF(AND(NOT(ISBLANK('Captura de datos CASO'!Y515)),ISNA(VLOOKUP('Captura de datos CASO'!Y515,'DO NOT USE_School Picklist'!$K$3:$K$6,1,FALSE))),"Please select a value from the drop-down menu",IF('DO NOT USE_Case Formulas'!A515,"OK",NA()))</f>
        <v>#N/A</v>
      </c>
      <c r="Z515" s="40" t="e">
        <f>IF(AND('DO NOT USE_Case Formulas'!A515,ISBLANK('Captura de datos CASO'!Z515)),"Has this person had symptoms? is required",IF(AND(NOT(ISBLANK('Captura de datos CASO'!Z515)),ISNA(VLOOKUP('Captura de datos CASO'!Z515,'DO NOT USE_School Picklist'!$D$3:$D$5,1,FALSE))),"Please select a value from the drop-down menu",IF(NOT(ISBLANK('Captura de datos CASO'!Z515)),"OK",NA())))</f>
        <v>#N/A</v>
      </c>
      <c r="AA515" s="40" t="e">
        <f>IF(AND('Captura de datos CASO'!Z515='DO NOT USE_School Picklist'!$D$3,ISBLANK('Captura de datos CASO'!AA515)),"Symptom Onset Date is required if Ever Symptomatic is Yes",IF('DO NOT USE_Case Formulas'!A515,"OK",NA()))</f>
        <v>#N/A</v>
      </c>
      <c r="AB515" s="40"/>
      <c r="AC515" s="40" t="e">
        <f ca="1">IF(AND('DO NOT USE_Case Formulas'!A515,ISBLANK('Captura de datos CASO'!AC515)),"Lab Result Test Date is required",IF('Captura de datos CASO'!AC515&gt;'DO NOT USE_School Picklist'!$C$3,"Test Date cannot be a future date",IF(NOT(ISBLANK('Captura de datos CASO'!AC515)),"OK",NA())))</f>
        <v>#N/A</v>
      </c>
      <c r="AD515" s="40" t="e">
        <f>IF(AND(NOT(ISBLANK('Captura de datos CASO'!AD515)),ISNA(VLOOKUP('Captura de datos CASO'!AD515,'DO NOT USE_School Picklist'!$R$3:$R$7,1,FALSE))),"Please select a value from the drop-down menu",IF('DO NOT USE_Case Formulas'!A515,"OK",NA()))</f>
        <v>#N/A</v>
      </c>
      <c r="AE515" s="40" t="e">
        <f>IF(AND('DO NOT USE_Case Formulas'!A515,ISBLANK('Captura de datos CASO'!AB515)),"Lab Result Test Result is required",IF(AND(NOT(ISBLANK('Captura de datos CASO'!AB515)),ISNA(VLOOKUP('Captura de datos CASO'!AB515,'DO NOT USE_School Picklist'!$Q$3:$Q$8,1,FALSE))),"Please select a value from the drop-down menu",IF('DO NOT USE_Case Formulas'!A515,"OK",NA())))</f>
        <v>#N/A</v>
      </c>
    </row>
    <row r="516" spans="1:31" x14ac:dyDescent="0.3">
      <c r="A516" s="39" t="e">
        <f>IF('DO NOT USE_Case Formulas'!A516,IF('DO NOT USE_Case Formulas'!B516,"Not all required fields are completed","OK"),NA())</f>
        <v>#N/A</v>
      </c>
      <c r="B516" s="40" t="e">
        <f>IF(AND('DO NOT USE_Case Formulas'!A516,ISBLANK('Captura de datos CASO'!B516)),"First Name is required",IF(NOT(ISBLANK('Captura de datos CASO'!B516)),"OK",NA()))</f>
        <v>#N/A</v>
      </c>
      <c r="C516" s="40" t="e">
        <f>IF(AND('DO NOT USE_Case Formulas'!A516,ISBLANK('Captura de datos CASO'!C516)),"Last Name is required",IF(NOT(ISBLANK('Captura de datos CASO'!C516)),"OK",NA()))</f>
        <v>#N/A</v>
      </c>
      <c r="D516" s="40" t="e">
        <f>IF(AND('DO NOT USE_Case Formulas'!A516,ISBLANK('Captura de datos CASO'!D516)),"Birthdate is required",IF(NOT(ISBLANK('Captura de datos CASO'!D516)),"OK",NA()))</f>
        <v>#N/A</v>
      </c>
      <c r="E516" s="40" t="e">
        <f>IF(AND('DO NOT USE_Case Formulas'!A516,ISBLANK('Captura de datos CASO'!E516)),"Mobile Phone is required",IF(NOT(ISBLANK('Captura de datos CASO'!E516)),IF(AND(ISNUMBER(VALUE('Captura de datos CASO'!E516)),LEFT('Captura de datos CASO'!E516,1)&lt;&gt;"1",LEN('Captura de datos CASO'!E516)=10),"OK","Phone number must be valid format"),NA()))</f>
        <v>#N/A</v>
      </c>
      <c r="F516" s="40" t="e">
        <f>IF(LEN('Captura de datos CASO'!F516)&gt;255,"Home Street Address must be less than 255 characters",IF('DO NOT USE_Case Formulas'!A516,"OK",NA()))</f>
        <v>#N/A</v>
      </c>
      <c r="G516" s="40" t="e">
        <f>IF(LEN('Captura de datos CASO'!G516)&gt;40,"City must be less than 40 characters",IF('DO NOT USE_Case Formulas'!A516,"OK",NA()))</f>
        <v>#N/A</v>
      </c>
      <c r="H516" s="40" t="e">
        <f>IF(AND(NOT(ISBLANK('Captura de datos CASO'!H516)),ISNA(VLOOKUP('Captura de datos CASO'!H516,'DO NOT USE_School Picklist'!$P$3:$P$52,1,FALSE))),"Please select a value from the drop-down menu",IF('DO NOT USE_Case Formulas'!A516,"OK",NA()))</f>
        <v>#N/A</v>
      </c>
      <c r="I516" s="40" t="e">
        <f>IF(AND('DO NOT USE_Case Formulas'!A516,ISBLANK('Captura de datos CASO'!I516)),"Zip is required",IF(ISBLANK('Captura de datos CASO'!I516),NA(),"OK"))</f>
        <v>#N/A</v>
      </c>
      <c r="J516" s="40" t="e">
        <f>IF(AND('DO NOT USE_Case Formulas'!A516,ISBLANK('Captura de datos CASO'!J516)),"Student or Staff? is required",IF(ISBLANK('Captura de datos CASO'!J516),NA(),IF(ISNA(VLOOKUP('Captura de datos CASO'!J516,'DO NOT USE_School Picklist'!$B$3:$B$6,1,FALSE)),"Please select a value from the drop-down menu","OK")))</f>
        <v>#N/A</v>
      </c>
      <c r="K516" s="40" t="e">
        <f>IF(AND('Captura de datos CASO'!J516='DO NOT USE_School Picklist'!$B$4,ISBLANK('Captura de datos CASO'!K516)),"Occupation/Job Title is required if Student or Staff? is Yes, staff/faculty or volunteer",IF('DO NOT USE_Case Formulas'!A516,"OK",NA()))</f>
        <v>#N/A</v>
      </c>
      <c r="L516" s="40" t="e">
        <f ca="1">IF('Captura de datos CASO'!L516&gt;'DO NOT USE_School Picklist'!$C$3,"Date last on school campus/facility cannot be a future date",IF('DO NOT USE_Case Formulas'!A516,IF(ISBLANK('Captura de datos CASO'!L516),"Date last on school campus/facility is required","OK"),NA()))</f>
        <v>#N/A</v>
      </c>
      <c r="M516" s="40" t="e">
        <f>IF(AND('DO NOT USE_Case Formulas'!A516,ISBLANK('Captura de datos CASO'!M516)),"Specific Place in the Location is required",IF(ISBLANK('Captura de datos CASO'!M516),NA(),"OK"))</f>
        <v>#N/A</v>
      </c>
      <c r="N516" s="40" t="e">
        <f>IF(LEN('Captura de datos CASO'!N516)&gt;50,"Parent/Guardian Name must be less than 50 characters",IF('DO NOT USE_Case Formulas'!A516,"OK",NA()))</f>
        <v>#N/A</v>
      </c>
      <c r="O516" s="40" t="e">
        <f>IF(NOT(ISBLANK('Captura de datos CASO'!O516)),IF(AND(ISNUMBER('Captura de datos CASO'!O516),LEFT('Captura de datos CASO'!O516,1)&lt;&gt;"1",LEN('Captura de datos CASO'!O516)=10),"OK","Phone number must be valid format"),IF('DO NOT USE_Case Formulas'!A516,"OK",NA()))</f>
        <v>#N/A</v>
      </c>
      <c r="P516" s="53" t="e">
        <f>IF(AND(NOT(ISBLANK('Captura de datos CASO'!P516)),ISNA(VLOOKUP('Captura de datos CASO'!P516,'DO NOT USE_School Picklist'!$I$3:$I$5,1,FALSE))),"Please select a value from the drop-down menu",IF('DO NOT USE_Case Formulas'!A516,"OK",NA()))</f>
        <v>#N/A</v>
      </c>
      <c r="Q516" s="40" t="e">
        <f>IF(AND(NOT(ISBLANK('Captura de datos CASO'!Q516)),ISNA(VLOOKUP('Captura de datos CASO'!Q516,'DO NOT USE_School Picklist'!$E$3:$E$10,1,FALSE))),"Please select a value from the drop-down menu",IF('DO NOT USE_Case Formulas'!A516,"OK",NA()))</f>
        <v>#N/A</v>
      </c>
      <c r="R516" s="53" t="e">
        <f>IF(AND(NOT(ISBLANK('Captura de datos CASO'!R516)),ISNA(VLOOKUP('Captura de datos CASO'!R516,'DO NOT USE_School Picklist'!$W$3:$W$9,1,FALSE))),"Please select a value from the drop-down menu",IF('DO NOT USE_Case Formulas'!A516,"OK",NA()))</f>
        <v>#N/A</v>
      </c>
      <c r="S516" s="53" t="e">
        <f>IF(AND(NOT(ISBLANK('Captura de datos CASO'!S516)),ISNA(VLOOKUP('Captura de datos CASO'!S516,'DO NOT USE_School Picklist'!$W$3:$W$9,1,FALSE))),"Please select a value from the drop-down menu",IF('DO NOT USE_Case Formulas'!A516,"OK",NA()))</f>
        <v>#N/A</v>
      </c>
      <c r="T516" s="40" t="e">
        <f>IF(AND(NOT(ISBLANK('Captura de datos CASO'!T516)),ISNA(VLOOKUP('Captura de datos CASO'!T516,'DO NOT USE_School Picklist'!$F$3:$F$16,1,FALSE))),"Please select a value from the drop-down menu",IF('DO NOT USE_Case Formulas'!A516,"OK",NA()))</f>
        <v>#N/A</v>
      </c>
      <c r="U516" s="40" t="e">
        <f>IF(LEN('Captura de datos CASO'!U516)&gt;100,"Classroom(s) must be less than 100 characters",IF('DO NOT USE_Case Formulas'!A516,"OK",NA()))</f>
        <v>#N/A</v>
      </c>
      <c r="V516" s="40" t="e">
        <f>IF(AND(NOT(ISBLANK('Captura de datos CASO'!V516)),ISNA(VLOOKUP('Captura de datos CASO'!V516,'DO NOT USE_School Picklist'!$S$3:$S$12,1,FALSE))),"Please select a value from the drop-down menu",IF('DO NOT USE_Case Formulas'!A516,"OK",NA()))</f>
        <v>#N/A</v>
      </c>
      <c r="W516" s="40" t="e">
        <f>IF(AND(NOT(ISBLANK('Captura de datos CASO'!W516)),ISNA(VLOOKUP('Captura de datos CASO'!W516,'DO NOT USE_School Picklist'!$S$3:$S$12,1,FALSE))),"Please select a value from the drop-down menu",IF('DO NOT USE_Case Formulas'!A516,"OK",NA()))</f>
        <v>#N/A</v>
      </c>
      <c r="X516" s="40" t="e">
        <f>IF(LEN('Captura de datos CASO'!X516)&gt;80,"Name of Education Group must be less than 80 characters",IF('DO NOT USE_Case Formulas'!A516,"OK",NA()))</f>
        <v>#N/A</v>
      </c>
      <c r="Y516" s="40" t="e">
        <f>IF(AND(NOT(ISBLANK('Captura de datos CASO'!Y516)),ISNA(VLOOKUP('Captura de datos CASO'!Y516,'DO NOT USE_School Picklist'!$K$3:$K$6,1,FALSE))),"Please select a value from the drop-down menu",IF('DO NOT USE_Case Formulas'!A516,"OK",NA()))</f>
        <v>#N/A</v>
      </c>
      <c r="Z516" s="40" t="e">
        <f>IF(AND('DO NOT USE_Case Formulas'!A516,ISBLANK('Captura de datos CASO'!Z516)),"Has this person had symptoms? is required",IF(AND(NOT(ISBLANK('Captura de datos CASO'!Z516)),ISNA(VLOOKUP('Captura de datos CASO'!Z516,'DO NOT USE_School Picklist'!$D$3:$D$5,1,FALSE))),"Please select a value from the drop-down menu",IF(NOT(ISBLANK('Captura de datos CASO'!Z516)),"OK",NA())))</f>
        <v>#N/A</v>
      </c>
      <c r="AA516" s="40" t="e">
        <f>IF(AND('Captura de datos CASO'!Z516='DO NOT USE_School Picklist'!$D$3,ISBLANK('Captura de datos CASO'!AA516)),"Symptom Onset Date is required if Ever Symptomatic is Yes",IF('DO NOT USE_Case Formulas'!A516,"OK",NA()))</f>
        <v>#N/A</v>
      </c>
      <c r="AB516" s="40"/>
      <c r="AC516" s="40" t="e">
        <f ca="1">IF(AND('DO NOT USE_Case Formulas'!A516,ISBLANK('Captura de datos CASO'!AC516)),"Lab Result Test Date is required",IF('Captura de datos CASO'!AC516&gt;'DO NOT USE_School Picklist'!$C$3,"Test Date cannot be a future date",IF(NOT(ISBLANK('Captura de datos CASO'!AC516)),"OK",NA())))</f>
        <v>#N/A</v>
      </c>
      <c r="AD516" s="40" t="e">
        <f>IF(AND(NOT(ISBLANK('Captura de datos CASO'!AD516)),ISNA(VLOOKUP('Captura de datos CASO'!AD516,'DO NOT USE_School Picklist'!$R$3:$R$7,1,FALSE))),"Please select a value from the drop-down menu",IF('DO NOT USE_Case Formulas'!A516,"OK",NA()))</f>
        <v>#N/A</v>
      </c>
      <c r="AE516" s="40" t="e">
        <f>IF(AND('DO NOT USE_Case Formulas'!A516,ISBLANK('Captura de datos CASO'!AB516)),"Lab Result Test Result is required",IF(AND(NOT(ISBLANK('Captura de datos CASO'!AB516)),ISNA(VLOOKUP('Captura de datos CASO'!AB516,'DO NOT USE_School Picklist'!$Q$3:$Q$8,1,FALSE))),"Please select a value from the drop-down menu",IF('DO NOT USE_Case Formulas'!A516,"OK",NA())))</f>
        <v>#N/A</v>
      </c>
    </row>
    <row r="517" spans="1:31" x14ac:dyDescent="0.3">
      <c r="A517" s="39" t="e">
        <f>IF('DO NOT USE_Case Formulas'!A517,IF('DO NOT USE_Case Formulas'!B517,"Not all required fields are completed","OK"),NA())</f>
        <v>#N/A</v>
      </c>
      <c r="B517" s="40" t="e">
        <f>IF(AND('DO NOT USE_Case Formulas'!A517,ISBLANK('Captura de datos CASO'!B517)),"First Name is required",IF(NOT(ISBLANK('Captura de datos CASO'!B517)),"OK",NA()))</f>
        <v>#N/A</v>
      </c>
      <c r="C517" s="40" t="e">
        <f>IF(AND('DO NOT USE_Case Formulas'!A517,ISBLANK('Captura de datos CASO'!C517)),"Last Name is required",IF(NOT(ISBLANK('Captura de datos CASO'!C517)),"OK",NA()))</f>
        <v>#N/A</v>
      </c>
      <c r="D517" s="40" t="e">
        <f>IF(AND('DO NOT USE_Case Formulas'!A517,ISBLANK('Captura de datos CASO'!D517)),"Birthdate is required",IF(NOT(ISBLANK('Captura de datos CASO'!D517)),"OK",NA()))</f>
        <v>#N/A</v>
      </c>
      <c r="E517" s="40" t="e">
        <f>IF(AND('DO NOT USE_Case Formulas'!A517,ISBLANK('Captura de datos CASO'!E517)),"Mobile Phone is required",IF(NOT(ISBLANK('Captura de datos CASO'!E517)),IF(AND(ISNUMBER(VALUE('Captura de datos CASO'!E517)),LEFT('Captura de datos CASO'!E517,1)&lt;&gt;"1",LEN('Captura de datos CASO'!E517)=10),"OK","Phone number must be valid format"),NA()))</f>
        <v>#N/A</v>
      </c>
      <c r="F517" s="40" t="e">
        <f>IF(LEN('Captura de datos CASO'!F517)&gt;255,"Home Street Address must be less than 255 characters",IF('DO NOT USE_Case Formulas'!A517,"OK",NA()))</f>
        <v>#N/A</v>
      </c>
      <c r="G517" s="40" t="e">
        <f>IF(LEN('Captura de datos CASO'!G517)&gt;40,"City must be less than 40 characters",IF('DO NOT USE_Case Formulas'!A517,"OK",NA()))</f>
        <v>#N/A</v>
      </c>
      <c r="H517" s="40" t="e">
        <f>IF(AND(NOT(ISBLANK('Captura de datos CASO'!H517)),ISNA(VLOOKUP('Captura de datos CASO'!H517,'DO NOT USE_School Picklist'!$P$3:$P$52,1,FALSE))),"Please select a value from the drop-down menu",IF('DO NOT USE_Case Formulas'!A517,"OK",NA()))</f>
        <v>#N/A</v>
      </c>
      <c r="I517" s="40" t="e">
        <f>IF(AND('DO NOT USE_Case Formulas'!A517,ISBLANK('Captura de datos CASO'!I517)),"Zip is required",IF(ISBLANK('Captura de datos CASO'!I517),NA(),"OK"))</f>
        <v>#N/A</v>
      </c>
      <c r="J517" s="40" t="e">
        <f>IF(AND('DO NOT USE_Case Formulas'!A517,ISBLANK('Captura de datos CASO'!J517)),"Student or Staff? is required",IF(ISBLANK('Captura de datos CASO'!J517),NA(),IF(ISNA(VLOOKUP('Captura de datos CASO'!J517,'DO NOT USE_School Picklist'!$B$3:$B$6,1,FALSE)),"Please select a value from the drop-down menu","OK")))</f>
        <v>#N/A</v>
      </c>
      <c r="K517" s="40" t="e">
        <f>IF(AND('Captura de datos CASO'!J517='DO NOT USE_School Picklist'!$B$4,ISBLANK('Captura de datos CASO'!K517)),"Occupation/Job Title is required if Student or Staff? is Yes, staff/faculty or volunteer",IF('DO NOT USE_Case Formulas'!A517,"OK",NA()))</f>
        <v>#N/A</v>
      </c>
      <c r="L517" s="40" t="e">
        <f ca="1">IF('Captura de datos CASO'!L517&gt;'DO NOT USE_School Picklist'!$C$3,"Date last on school campus/facility cannot be a future date",IF('DO NOT USE_Case Formulas'!A517,IF(ISBLANK('Captura de datos CASO'!L517),"Date last on school campus/facility is required","OK"),NA()))</f>
        <v>#N/A</v>
      </c>
      <c r="M517" s="40" t="e">
        <f>IF(AND('DO NOT USE_Case Formulas'!A517,ISBLANK('Captura de datos CASO'!M517)),"Specific Place in the Location is required",IF(ISBLANK('Captura de datos CASO'!M517),NA(),"OK"))</f>
        <v>#N/A</v>
      </c>
      <c r="N517" s="40" t="e">
        <f>IF(LEN('Captura de datos CASO'!N517)&gt;50,"Parent/Guardian Name must be less than 50 characters",IF('DO NOT USE_Case Formulas'!A517,"OK",NA()))</f>
        <v>#N/A</v>
      </c>
      <c r="O517" s="40" t="e">
        <f>IF(NOT(ISBLANK('Captura de datos CASO'!O517)),IF(AND(ISNUMBER('Captura de datos CASO'!O517),LEFT('Captura de datos CASO'!O517,1)&lt;&gt;"1",LEN('Captura de datos CASO'!O517)=10),"OK","Phone number must be valid format"),IF('DO NOT USE_Case Formulas'!A517,"OK",NA()))</f>
        <v>#N/A</v>
      </c>
      <c r="P517" s="53" t="e">
        <f>IF(AND(NOT(ISBLANK('Captura de datos CASO'!P517)),ISNA(VLOOKUP('Captura de datos CASO'!P517,'DO NOT USE_School Picklist'!$I$3:$I$5,1,FALSE))),"Please select a value from the drop-down menu",IF('DO NOT USE_Case Formulas'!A517,"OK",NA()))</f>
        <v>#N/A</v>
      </c>
      <c r="Q517" s="40" t="e">
        <f>IF(AND(NOT(ISBLANK('Captura de datos CASO'!Q517)),ISNA(VLOOKUP('Captura de datos CASO'!Q517,'DO NOT USE_School Picklist'!$E$3:$E$10,1,FALSE))),"Please select a value from the drop-down menu",IF('DO NOT USE_Case Formulas'!A517,"OK",NA()))</f>
        <v>#N/A</v>
      </c>
      <c r="R517" s="53" t="e">
        <f>IF(AND(NOT(ISBLANK('Captura de datos CASO'!R517)),ISNA(VLOOKUP('Captura de datos CASO'!R517,'DO NOT USE_School Picklist'!$W$3:$W$9,1,FALSE))),"Please select a value from the drop-down menu",IF('DO NOT USE_Case Formulas'!A517,"OK",NA()))</f>
        <v>#N/A</v>
      </c>
      <c r="S517" s="53" t="e">
        <f>IF(AND(NOT(ISBLANK('Captura de datos CASO'!S517)),ISNA(VLOOKUP('Captura de datos CASO'!S517,'DO NOT USE_School Picklist'!$W$3:$W$9,1,FALSE))),"Please select a value from the drop-down menu",IF('DO NOT USE_Case Formulas'!A517,"OK",NA()))</f>
        <v>#N/A</v>
      </c>
      <c r="T517" s="40" t="e">
        <f>IF(AND(NOT(ISBLANK('Captura de datos CASO'!T517)),ISNA(VLOOKUP('Captura de datos CASO'!T517,'DO NOT USE_School Picklist'!$F$3:$F$16,1,FALSE))),"Please select a value from the drop-down menu",IF('DO NOT USE_Case Formulas'!A517,"OK",NA()))</f>
        <v>#N/A</v>
      </c>
      <c r="U517" s="40" t="e">
        <f>IF(LEN('Captura de datos CASO'!U517)&gt;100,"Classroom(s) must be less than 100 characters",IF('DO NOT USE_Case Formulas'!A517,"OK",NA()))</f>
        <v>#N/A</v>
      </c>
      <c r="V517" s="40" t="e">
        <f>IF(AND(NOT(ISBLANK('Captura de datos CASO'!V517)),ISNA(VLOOKUP('Captura de datos CASO'!V517,'DO NOT USE_School Picklist'!$S$3:$S$12,1,FALSE))),"Please select a value from the drop-down menu",IF('DO NOT USE_Case Formulas'!A517,"OK",NA()))</f>
        <v>#N/A</v>
      </c>
      <c r="W517" s="40" t="e">
        <f>IF(AND(NOT(ISBLANK('Captura de datos CASO'!W517)),ISNA(VLOOKUP('Captura de datos CASO'!W517,'DO NOT USE_School Picklist'!$S$3:$S$12,1,FALSE))),"Please select a value from the drop-down menu",IF('DO NOT USE_Case Formulas'!A517,"OK",NA()))</f>
        <v>#N/A</v>
      </c>
      <c r="X517" s="40" t="e">
        <f>IF(LEN('Captura de datos CASO'!X517)&gt;80,"Name of Education Group must be less than 80 characters",IF('DO NOT USE_Case Formulas'!A517,"OK",NA()))</f>
        <v>#N/A</v>
      </c>
      <c r="Y517" s="40" t="e">
        <f>IF(AND(NOT(ISBLANK('Captura de datos CASO'!Y517)),ISNA(VLOOKUP('Captura de datos CASO'!Y517,'DO NOT USE_School Picklist'!$K$3:$K$6,1,FALSE))),"Please select a value from the drop-down menu",IF('DO NOT USE_Case Formulas'!A517,"OK",NA()))</f>
        <v>#N/A</v>
      </c>
      <c r="Z517" s="40" t="e">
        <f>IF(AND('DO NOT USE_Case Formulas'!A517,ISBLANK('Captura de datos CASO'!Z517)),"Has this person had symptoms? is required",IF(AND(NOT(ISBLANK('Captura de datos CASO'!Z517)),ISNA(VLOOKUP('Captura de datos CASO'!Z517,'DO NOT USE_School Picklist'!$D$3:$D$5,1,FALSE))),"Please select a value from the drop-down menu",IF(NOT(ISBLANK('Captura de datos CASO'!Z517)),"OK",NA())))</f>
        <v>#N/A</v>
      </c>
      <c r="AA517" s="40" t="e">
        <f>IF(AND('Captura de datos CASO'!Z517='DO NOT USE_School Picklist'!$D$3,ISBLANK('Captura de datos CASO'!AA517)),"Symptom Onset Date is required if Ever Symptomatic is Yes",IF('DO NOT USE_Case Formulas'!A517,"OK",NA()))</f>
        <v>#N/A</v>
      </c>
      <c r="AB517" s="40"/>
      <c r="AC517" s="40" t="e">
        <f ca="1">IF(AND('DO NOT USE_Case Formulas'!A517,ISBLANK('Captura de datos CASO'!AC517)),"Lab Result Test Date is required",IF('Captura de datos CASO'!AC517&gt;'DO NOT USE_School Picklist'!$C$3,"Test Date cannot be a future date",IF(NOT(ISBLANK('Captura de datos CASO'!AC517)),"OK",NA())))</f>
        <v>#N/A</v>
      </c>
      <c r="AD517" s="40" t="e">
        <f>IF(AND(NOT(ISBLANK('Captura de datos CASO'!AD517)),ISNA(VLOOKUP('Captura de datos CASO'!AD517,'DO NOT USE_School Picklist'!$R$3:$R$7,1,FALSE))),"Please select a value from the drop-down menu",IF('DO NOT USE_Case Formulas'!A517,"OK",NA()))</f>
        <v>#N/A</v>
      </c>
      <c r="AE517" s="40" t="e">
        <f>IF(AND('DO NOT USE_Case Formulas'!A517,ISBLANK('Captura de datos CASO'!AB517)),"Lab Result Test Result is required",IF(AND(NOT(ISBLANK('Captura de datos CASO'!AB517)),ISNA(VLOOKUP('Captura de datos CASO'!AB517,'DO NOT USE_School Picklist'!$Q$3:$Q$8,1,FALSE))),"Please select a value from the drop-down menu",IF('DO NOT USE_Case Formulas'!A517,"OK",NA())))</f>
        <v>#N/A</v>
      </c>
    </row>
    <row r="518" spans="1:31" x14ac:dyDescent="0.3">
      <c r="A518" s="39" t="e">
        <f>IF('DO NOT USE_Case Formulas'!A518,IF('DO NOT USE_Case Formulas'!B518,"Not all required fields are completed","OK"),NA())</f>
        <v>#N/A</v>
      </c>
      <c r="B518" s="40" t="e">
        <f>IF(AND('DO NOT USE_Case Formulas'!A518,ISBLANK('Captura de datos CASO'!B518)),"First Name is required",IF(NOT(ISBLANK('Captura de datos CASO'!B518)),"OK",NA()))</f>
        <v>#N/A</v>
      </c>
      <c r="C518" s="40" t="e">
        <f>IF(AND('DO NOT USE_Case Formulas'!A518,ISBLANK('Captura de datos CASO'!C518)),"Last Name is required",IF(NOT(ISBLANK('Captura de datos CASO'!C518)),"OK",NA()))</f>
        <v>#N/A</v>
      </c>
      <c r="D518" s="40" t="e">
        <f>IF(AND('DO NOT USE_Case Formulas'!A518,ISBLANK('Captura de datos CASO'!D518)),"Birthdate is required",IF(NOT(ISBLANK('Captura de datos CASO'!D518)),"OK",NA()))</f>
        <v>#N/A</v>
      </c>
      <c r="E518" s="40" t="e">
        <f>IF(AND('DO NOT USE_Case Formulas'!A518,ISBLANK('Captura de datos CASO'!E518)),"Mobile Phone is required",IF(NOT(ISBLANK('Captura de datos CASO'!E518)),IF(AND(ISNUMBER(VALUE('Captura de datos CASO'!E518)),LEFT('Captura de datos CASO'!E518,1)&lt;&gt;"1",LEN('Captura de datos CASO'!E518)=10),"OK","Phone number must be valid format"),NA()))</f>
        <v>#N/A</v>
      </c>
      <c r="F518" s="40" t="e">
        <f>IF(LEN('Captura de datos CASO'!F518)&gt;255,"Home Street Address must be less than 255 characters",IF('DO NOT USE_Case Formulas'!A518,"OK",NA()))</f>
        <v>#N/A</v>
      </c>
      <c r="G518" s="40" t="e">
        <f>IF(LEN('Captura de datos CASO'!G518)&gt;40,"City must be less than 40 characters",IF('DO NOT USE_Case Formulas'!A518,"OK",NA()))</f>
        <v>#N/A</v>
      </c>
      <c r="H518" s="40" t="e">
        <f>IF(AND(NOT(ISBLANK('Captura de datos CASO'!H518)),ISNA(VLOOKUP('Captura de datos CASO'!H518,'DO NOT USE_School Picklist'!$P$3:$P$52,1,FALSE))),"Please select a value from the drop-down menu",IF('DO NOT USE_Case Formulas'!A518,"OK",NA()))</f>
        <v>#N/A</v>
      </c>
      <c r="I518" s="40" t="e">
        <f>IF(AND('DO NOT USE_Case Formulas'!A518,ISBLANK('Captura de datos CASO'!I518)),"Zip is required",IF(ISBLANK('Captura de datos CASO'!I518),NA(),"OK"))</f>
        <v>#N/A</v>
      </c>
      <c r="J518" s="40" t="e">
        <f>IF(AND('DO NOT USE_Case Formulas'!A518,ISBLANK('Captura de datos CASO'!J518)),"Student or Staff? is required",IF(ISBLANK('Captura de datos CASO'!J518),NA(),IF(ISNA(VLOOKUP('Captura de datos CASO'!J518,'DO NOT USE_School Picklist'!$B$3:$B$6,1,FALSE)),"Please select a value from the drop-down menu","OK")))</f>
        <v>#N/A</v>
      </c>
      <c r="K518" s="40" t="e">
        <f>IF(AND('Captura de datos CASO'!J518='DO NOT USE_School Picklist'!$B$4,ISBLANK('Captura de datos CASO'!K518)),"Occupation/Job Title is required if Student or Staff? is Yes, staff/faculty or volunteer",IF('DO NOT USE_Case Formulas'!A518,"OK",NA()))</f>
        <v>#N/A</v>
      </c>
      <c r="L518" s="40" t="e">
        <f ca="1">IF('Captura de datos CASO'!L518&gt;'DO NOT USE_School Picklist'!$C$3,"Date last on school campus/facility cannot be a future date",IF('DO NOT USE_Case Formulas'!A518,IF(ISBLANK('Captura de datos CASO'!L518),"Date last on school campus/facility is required","OK"),NA()))</f>
        <v>#N/A</v>
      </c>
      <c r="M518" s="40" t="e">
        <f>IF(AND('DO NOT USE_Case Formulas'!A518,ISBLANK('Captura de datos CASO'!M518)),"Specific Place in the Location is required",IF(ISBLANK('Captura de datos CASO'!M518),NA(),"OK"))</f>
        <v>#N/A</v>
      </c>
      <c r="N518" s="40" t="e">
        <f>IF(LEN('Captura de datos CASO'!N518)&gt;50,"Parent/Guardian Name must be less than 50 characters",IF('DO NOT USE_Case Formulas'!A518,"OK",NA()))</f>
        <v>#N/A</v>
      </c>
      <c r="O518" s="40" t="e">
        <f>IF(NOT(ISBLANK('Captura de datos CASO'!O518)),IF(AND(ISNUMBER('Captura de datos CASO'!O518),LEFT('Captura de datos CASO'!O518,1)&lt;&gt;"1",LEN('Captura de datos CASO'!O518)=10),"OK","Phone number must be valid format"),IF('DO NOT USE_Case Formulas'!A518,"OK",NA()))</f>
        <v>#N/A</v>
      </c>
      <c r="P518" s="53" t="e">
        <f>IF(AND(NOT(ISBLANK('Captura de datos CASO'!P518)),ISNA(VLOOKUP('Captura de datos CASO'!P518,'DO NOT USE_School Picklist'!$I$3:$I$5,1,FALSE))),"Please select a value from the drop-down menu",IF('DO NOT USE_Case Formulas'!A518,"OK",NA()))</f>
        <v>#N/A</v>
      </c>
      <c r="Q518" s="40" t="e">
        <f>IF(AND(NOT(ISBLANK('Captura de datos CASO'!Q518)),ISNA(VLOOKUP('Captura de datos CASO'!Q518,'DO NOT USE_School Picklist'!$E$3:$E$10,1,FALSE))),"Please select a value from the drop-down menu",IF('DO NOT USE_Case Formulas'!A518,"OK",NA()))</f>
        <v>#N/A</v>
      </c>
      <c r="R518" s="53" t="e">
        <f>IF(AND(NOT(ISBLANK('Captura de datos CASO'!R518)),ISNA(VLOOKUP('Captura de datos CASO'!R518,'DO NOT USE_School Picklist'!$W$3:$W$9,1,FALSE))),"Please select a value from the drop-down menu",IF('DO NOT USE_Case Formulas'!A518,"OK",NA()))</f>
        <v>#N/A</v>
      </c>
      <c r="S518" s="53" t="e">
        <f>IF(AND(NOT(ISBLANK('Captura de datos CASO'!S518)),ISNA(VLOOKUP('Captura de datos CASO'!S518,'DO NOT USE_School Picklist'!$W$3:$W$9,1,FALSE))),"Please select a value from the drop-down menu",IF('DO NOT USE_Case Formulas'!A518,"OK",NA()))</f>
        <v>#N/A</v>
      </c>
      <c r="T518" s="40" t="e">
        <f>IF(AND(NOT(ISBLANK('Captura de datos CASO'!T518)),ISNA(VLOOKUP('Captura de datos CASO'!T518,'DO NOT USE_School Picklist'!$F$3:$F$16,1,FALSE))),"Please select a value from the drop-down menu",IF('DO NOT USE_Case Formulas'!A518,"OK",NA()))</f>
        <v>#N/A</v>
      </c>
      <c r="U518" s="40" t="e">
        <f>IF(LEN('Captura de datos CASO'!U518)&gt;100,"Classroom(s) must be less than 100 characters",IF('DO NOT USE_Case Formulas'!A518,"OK",NA()))</f>
        <v>#N/A</v>
      </c>
      <c r="V518" s="40" t="e">
        <f>IF(AND(NOT(ISBLANK('Captura de datos CASO'!V518)),ISNA(VLOOKUP('Captura de datos CASO'!V518,'DO NOT USE_School Picklist'!$S$3:$S$12,1,FALSE))),"Please select a value from the drop-down menu",IF('DO NOT USE_Case Formulas'!A518,"OK",NA()))</f>
        <v>#N/A</v>
      </c>
      <c r="W518" s="40" t="e">
        <f>IF(AND(NOT(ISBLANK('Captura de datos CASO'!W518)),ISNA(VLOOKUP('Captura de datos CASO'!W518,'DO NOT USE_School Picklist'!$S$3:$S$12,1,FALSE))),"Please select a value from the drop-down menu",IF('DO NOT USE_Case Formulas'!A518,"OK",NA()))</f>
        <v>#N/A</v>
      </c>
      <c r="X518" s="40" t="e">
        <f>IF(LEN('Captura de datos CASO'!X518)&gt;80,"Name of Education Group must be less than 80 characters",IF('DO NOT USE_Case Formulas'!A518,"OK",NA()))</f>
        <v>#N/A</v>
      </c>
      <c r="Y518" s="40" t="e">
        <f>IF(AND(NOT(ISBLANK('Captura de datos CASO'!Y518)),ISNA(VLOOKUP('Captura de datos CASO'!Y518,'DO NOT USE_School Picklist'!$K$3:$K$6,1,FALSE))),"Please select a value from the drop-down menu",IF('DO NOT USE_Case Formulas'!A518,"OK",NA()))</f>
        <v>#N/A</v>
      </c>
      <c r="Z518" s="40" t="e">
        <f>IF(AND('DO NOT USE_Case Formulas'!A518,ISBLANK('Captura de datos CASO'!Z518)),"Has this person had symptoms? is required",IF(AND(NOT(ISBLANK('Captura de datos CASO'!Z518)),ISNA(VLOOKUP('Captura de datos CASO'!Z518,'DO NOT USE_School Picklist'!$D$3:$D$5,1,FALSE))),"Please select a value from the drop-down menu",IF(NOT(ISBLANK('Captura de datos CASO'!Z518)),"OK",NA())))</f>
        <v>#N/A</v>
      </c>
      <c r="AA518" s="40" t="e">
        <f>IF(AND('Captura de datos CASO'!Z518='DO NOT USE_School Picklist'!$D$3,ISBLANK('Captura de datos CASO'!AA518)),"Symptom Onset Date is required if Ever Symptomatic is Yes",IF('DO NOT USE_Case Formulas'!A518,"OK",NA()))</f>
        <v>#N/A</v>
      </c>
      <c r="AB518" s="40"/>
      <c r="AC518" s="40" t="e">
        <f ca="1">IF(AND('DO NOT USE_Case Formulas'!A518,ISBLANK('Captura de datos CASO'!AC518)),"Lab Result Test Date is required",IF('Captura de datos CASO'!AC518&gt;'DO NOT USE_School Picklist'!$C$3,"Test Date cannot be a future date",IF(NOT(ISBLANK('Captura de datos CASO'!AC518)),"OK",NA())))</f>
        <v>#N/A</v>
      </c>
      <c r="AD518" s="40" t="e">
        <f>IF(AND(NOT(ISBLANK('Captura de datos CASO'!AD518)),ISNA(VLOOKUP('Captura de datos CASO'!AD518,'DO NOT USE_School Picklist'!$R$3:$R$7,1,FALSE))),"Please select a value from the drop-down menu",IF('DO NOT USE_Case Formulas'!A518,"OK",NA()))</f>
        <v>#N/A</v>
      </c>
      <c r="AE518" s="40" t="e">
        <f>IF(AND('DO NOT USE_Case Formulas'!A518,ISBLANK('Captura de datos CASO'!AB518)),"Lab Result Test Result is required",IF(AND(NOT(ISBLANK('Captura de datos CASO'!AB518)),ISNA(VLOOKUP('Captura de datos CASO'!AB518,'DO NOT USE_School Picklist'!$Q$3:$Q$8,1,FALSE))),"Please select a value from the drop-down menu",IF('DO NOT USE_Case Formulas'!A518,"OK",NA())))</f>
        <v>#N/A</v>
      </c>
    </row>
    <row r="519" spans="1:31" x14ac:dyDescent="0.3">
      <c r="A519" s="39" t="e">
        <f>IF('DO NOT USE_Case Formulas'!A519,IF('DO NOT USE_Case Formulas'!B519,"Not all required fields are completed","OK"),NA())</f>
        <v>#N/A</v>
      </c>
      <c r="B519" s="40" t="e">
        <f>IF(AND('DO NOT USE_Case Formulas'!A519,ISBLANK('Captura de datos CASO'!B519)),"First Name is required",IF(NOT(ISBLANK('Captura de datos CASO'!B519)),"OK",NA()))</f>
        <v>#N/A</v>
      </c>
      <c r="C519" s="40" t="e">
        <f>IF(AND('DO NOT USE_Case Formulas'!A519,ISBLANK('Captura de datos CASO'!C519)),"Last Name is required",IF(NOT(ISBLANK('Captura de datos CASO'!C519)),"OK",NA()))</f>
        <v>#N/A</v>
      </c>
      <c r="D519" s="40" t="e">
        <f>IF(AND('DO NOT USE_Case Formulas'!A519,ISBLANK('Captura de datos CASO'!D519)),"Birthdate is required",IF(NOT(ISBLANK('Captura de datos CASO'!D519)),"OK",NA()))</f>
        <v>#N/A</v>
      </c>
      <c r="E519" s="40" t="e">
        <f>IF(AND('DO NOT USE_Case Formulas'!A519,ISBLANK('Captura de datos CASO'!E519)),"Mobile Phone is required",IF(NOT(ISBLANK('Captura de datos CASO'!E519)),IF(AND(ISNUMBER(VALUE('Captura de datos CASO'!E519)),LEFT('Captura de datos CASO'!E519,1)&lt;&gt;"1",LEN('Captura de datos CASO'!E519)=10),"OK","Phone number must be valid format"),NA()))</f>
        <v>#N/A</v>
      </c>
      <c r="F519" s="40" t="e">
        <f>IF(LEN('Captura de datos CASO'!F519)&gt;255,"Home Street Address must be less than 255 characters",IF('DO NOT USE_Case Formulas'!A519,"OK",NA()))</f>
        <v>#N/A</v>
      </c>
      <c r="G519" s="40" t="e">
        <f>IF(LEN('Captura de datos CASO'!G519)&gt;40,"City must be less than 40 characters",IF('DO NOT USE_Case Formulas'!A519,"OK",NA()))</f>
        <v>#N/A</v>
      </c>
      <c r="H519" s="40" t="e">
        <f>IF(AND(NOT(ISBLANK('Captura de datos CASO'!H519)),ISNA(VLOOKUP('Captura de datos CASO'!H519,'DO NOT USE_School Picklist'!$P$3:$P$52,1,FALSE))),"Please select a value from the drop-down menu",IF('DO NOT USE_Case Formulas'!A519,"OK",NA()))</f>
        <v>#N/A</v>
      </c>
      <c r="I519" s="40" t="e">
        <f>IF(AND('DO NOT USE_Case Formulas'!A519,ISBLANK('Captura de datos CASO'!I519)),"Zip is required",IF(ISBLANK('Captura de datos CASO'!I519),NA(),"OK"))</f>
        <v>#N/A</v>
      </c>
      <c r="J519" s="40" t="e">
        <f>IF(AND('DO NOT USE_Case Formulas'!A519,ISBLANK('Captura de datos CASO'!J519)),"Student or Staff? is required",IF(ISBLANK('Captura de datos CASO'!J519),NA(),IF(ISNA(VLOOKUP('Captura de datos CASO'!J519,'DO NOT USE_School Picklist'!$B$3:$B$6,1,FALSE)),"Please select a value from the drop-down menu","OK")))</f>
        <v>#N/A</v>
      </c>
      <c r="K519" s="40" t="e">
        <f>IF(AND('Captura de datos CASO'!J519='DO NOT USE_School Picklist'!$B$4,ISBLANK('Captura de datos CASO'!K519)),"Occupation/Job Title is required if Student or Staff? is Yes, staff/faculty or volunteer",IF('DO NOT USE_Case Formulas'!A519,"OK",NA()))</f>
        <v>#N/A</v>
      </c>
      <c r="L519" s="40" t="e">
        <f ca="1">IF('Captura de datos CASO'!L519&gt;'DO NOT USE_School Picklist'!$C$3,"Date last on school campus/facility cannot be a future date",IF('DO NOT USE_Case Formulas'!A519,IF(ISBLANK('Captura de datos CASO'!L519),"Date last on school campus/facility is required","OK"),NA()))</f>
        <v>#N/A</v>
      </c>
      <c r="M519" s="40" t="e">
        <f>IF(AND('DO NOT USE_Case Formulas'!A519,ISBLANK('Captura de datos CASO'!M519)),"Specific Place in the Location is required",IF(ISBLANK('Captura de datos CASO'!M519),NA(),"OK"))</f>
        <v>#N/A</v>
      </c>
      <c r="N519" s="40" t="e">
        <f>IF(LEN('Captura de datos CASO'!N519)&gt;50,"Parent/Guardian Name must be less than 50 characters",IF('DO NOT USE_Case Formulas'!A519,"OK",NA()))</f>
        <v>#N/A</v>
      </c>
      <c r="O519" s="40" t="e">
        <f>IF(NOT(ISBLANK('Captura de datos CASO'!O519)),IF(AND(ISNUMBER('Captura de datos CASO'!O519),LEFT('Captura de datos CASO'!O519,1)&lt;&gt;"1",LEN('Captura de datos CASO'!O519)=10),"OK","Phone number must be valid format"),IF('DO NOT USE_Case Formulas'!A519,"OK",NA()))</f>
        <v>#N/A</v>
      </c>
      <c r="P519" s="53" t="e">
        <f>IF(AND(NOT(ISBLANK('Captura de datos CASO'!P519)),ISNA(VLOOKUP('Captura de datos CASO'!P519,'DO NOT USE_School Picklist'!$I$3:$I$5,1,FALSE))),"Please select a value from the drop-down menu",IF('DO NOT USE_Case Formulas'!A519,"OK",NA()))</f>
        <v>#N/A</v>
      </c>
      <c r="Q519" s="40" t="e">
        <f>IF(AND(NOT(ISBLANK('Captura de datos CASO'!Q519)),ISNA(VLOOKUP('Captura de datos CASO'!Q519,'DO NOT USE_School Picklist'!$E$3:$E$10,1,FALSE))),"Please select a value from the drop-down menu",IF('DO NOT USE_Case Formulas'!A519,"OK",NA()))</f>
        <v>#N/A</v>
      </c>
      <c r="R519" s="53" t="e">
        <f>IF(AND(NOT(ISBLANK('Captura de datos CASO'!R519)),ISNA(VLOOKUP('Captura de datos CASO'!R519,'DO NOT USE_School Picklist'!$W$3:$W$9,1,FALSE))),"Please select a value from the drop-down menu",IF('DO NOT USE_Case Formulas'!A519,"OK",NA()))</f>
        <v>#N/A</v>
      </c>
      <c r="S519" s="53" t="e">
        <f>IF(AND(NOT(ISBLANK('Captura de datos CASO'!S519)),ISNA(VLOOKUP('Captura de datos CASO'!S519,'DO NOT USE_School Picklist'!$W$3:$W$9,1,FALSE))),"Please select a value from the drop-down menu",IF('DO NOT USE_Case Formulas'!A519,"OK",NA()))</f>
        <v>#N/A</v>
      </c>
      <c r="T519" s="40" t="e">
        <f>IF(AND(NOT(ISBLANK('Captura de datos CASO'!T519)),ISNA(VLOOKUP('Captura de datos CASO'!T519,'DO NOT USE_School Picklist'!$F$3:$F$16,1,FALSE))),"Please select a value from the drop-down menu",IF('DO NOT USE_Case Formulas'!A519,"OK",NA()))</f>
        <v>#N/A</v>
      </c>
      <c r="U519" s="40" t="e">
        <f>IF(LEN('Captura de datos CASO'!U519)&gt;100,"Classroom(s) must be less than 100 characters",IF('DO NOT USE_Case Formulas'!A519,"OK",NA()))</f>
        <v>#N/A</v>
      </c>
      <c r="V519" s="40" t="e">
        <f>IF(AND(NOT(ISBLANK('Captura de datos CASO'!V519)),ISNA(VLOOKUP('Captura de datos CASO'!V519,'DO NOT USE_School Picklist'!$S$3:$S$12,1,FALSE))),"Please select a value from the drop-down menu",IF('DO NOT USE_Case Formulas'!A519,"OK",NA()))</f>
        <v>#N/A</v>
      </c>
      <c r="W519" s="40" t="e">
        <f>IF(AND(NOT(ISBLANK('Captura de datos CASO'!W519)),ISNA(VLOOKUP('Captura de datos CASO'!W519,'DO NOT USE_School Picklist'!$S$3:$S$12,1,FALSE))),"Please select a value from the drop-down menu",IF('DO NOT USE_Case Formulas'!A519,"OK",NA()))</f>
        <v>#N/A</v>
      </c>
      <c r="X519" s="40" t="e">
        <f>IF(LEN('Captura de datos CASO'!X519)&gt;80,"Name of Education Group must be less than 80 characters",IF('DO NOT USE_Case Formulas'!A519,"OK",NA()))</f>
        <v>#N/A</v>
      </c>
      <c r="Y519" s="40" t="e">
        <f>IF(AND(NOT(ISBLANK('Captura de datos CASO'!Y519)),ISNA(VLOOKUP('Captura de datos CASO'!Y519,'DO NOT USE_School Picklist'!$K$3:$K$6,1,FALSE))),"Please select a value from the drop-down menu",IF('DO NOT USE_Case Formulas'!A519,"OK",NA()))</f>
        <v>#N/A</v>
      </c>
      <c r="Z519" s="40" t="e">
        <f>IF(AND('DO NOT USE_Case Formulas'!A519,ISBLANK('Captura de datos CASO'!Z519)),"Has this person had symptoms? is required",IF(AND(NOT(ISBLANK('Captura de datos CASO'!Z519)),ISNA(VLOOKUP('Captura de datos CASO'!Z519,'DO NOT USE_School Picklist'!$D$3:$D$5,1,FALSE))),"Please select a value from the drop-down menu",IF(NOT(ISBLANK('Captura de datos CASO'!Z519)),"OK",NA())))</f>
        <v>#N/A</v>
      </c>
      <c r="AA519" s="40" t="e">
        <f>IF(AND('Captura de datos CASO'!Z519='DO NOT USE_School Picklist'!$D$3,ISBLANK('Captura de datos CASO'!AA519)),"Symptom Onset Date is required if Ever Symptomatic is Yes",IF('DO NOT USE_Case Formulas'!A519,"OK",NA()))</f>
        <v>#N/A</v>
      </c>
      <c r="AB519" s="40"/>
      <c r="AC519" s="40" t="e">
        <f ca="1">IF(AND('DO NOT USE_Case Formulas'!A519,ISBLANK('Captura de datos CASO'!AC519)),"Lab Result Test Date is required",IF('Captura de datos CASO'!AC519&gt;'DO NOT USE_School Picklist'!$C$3,"Test Date cannot be a future date",IF(NOT(ISBLANK('Captura de datos CASO'!AC519)),"OK",NA())))</f>
        <v>#N/A</v>
      </c>
      <c r="AD519" s="40" t="e">
        <f>IF(AND(NOT(ISBLANK('Captura de datos CASO'!AD519)),ISNA(VLOOKUP('Captura de datos CASO'!AD519,'DO NOT USE_School Picklist'!$R$3:$R$7,1,FALSE))),"Please select a value from the drop-down menu",IF('DO NOT USE_Case Formulas'!A519,"OK",NA()))</f>
        <v>#N/A</v>
      </c>
      <c r="AE519" s="40" t="e">
        <f>IF(AND('DO NOT USE_Case Formulas'!A519,ISBLANK('Captura de datos CASO'!AB519)),"Lab Result Test Result is required",IF(AND(NOT(ISBLANK('Captura de datos CASO'!AB519)),ISNA(VLOOKUP('Captura de datos CASO'!AB519,'DO NOT USE_School Picklist'!$Q$3:$Q$8,1,FALSE))),"Please select a value from the drop-down menu",IF('DO NOT USE_Case Formulas'!A519,"OK",NA())))</f>
        <v>#N/A</v>
      </c>
    </row>
    <row r="520" spans="1:31" x14ac:dyDescent="0.3">
      <c r="A520" s="39" t="e">
        <f>IF('DO NOT USE_Case Formulas'!A520,IF('DO NOT USE_Case Formulas'!B520,"Not all required fields are completed","OK"),NA())</f>
        <v>#N/A</v>
      </c>
      <c r="B520" s="40" t="e">
        <f>IF(AND('DO NOT USE_Case Formulas'!A520,ISBLANK('Captura de datos CASO'!B520)),"First Name is required",IF(NOT(ISBLANK('Captura de datos CASO'!B520)),"OK",NA()))</f>
        <v>#N/A</v>
      </c>
      <c r="C520" s="40" t="e">
        <f>IF(AND('DO NOT USE_Case Formulas'!A520,ISBLANK('Captura de datos CASO'!C520)),"Last Name is required",IF(NOT(ISBLANK('Captura de datos CASO'!C520)),"OK",NA()))</f>
        <v>#N/A</v>
      </c>
      <c r="D520" s="40" t="e">
        <f>IF(AND('DO NOT USE_Case Formulas'!A520,ISBLANK('Captura de datos CASO'!D520)),"Birthdate is required",IF(NOT(ISBLANK('Captura de datos CASO'!D520)),"OK",NA()))</f>
        <v>#N/A</v>
      </c>
      <c r="E520" s="40" t="e">
        <f>IF(AND('DO NOT USE_Case Formulas'!A520,ISBLANK('Captura de datos CASO'!E520)),"Mobile Phone is required",IF(NOT(ISBLANK('Captura de datos CASO'!E520)),IF(AND(ISNUMBER(VALUE('Captura de datos CASO'!E520)),LEFT('Captura de datos CASO'!E520,1)&lt;&gt;"1",LEN('Captura de datos CASO'!E520)=10),"OK","Phone number must be valid format"),NA()))</f>
        <v>#N/A</v>
      </c>
      <c r="F520" s="40" t="e">
        <f>IF(LEN('Captura de datos CASO'!F520)&gt;255,"Home Street Address must be less than 255 characters",IF('DO NOT USE_Case Formulas'!A520,"OK",NA()))</f>
        <v>#N/A</v>
      </c>
      <c r="G520" s="40" t="e">
        <f>IF(LEN('Captura de datos CASO'!G520)&gt;40,"City must be less than 40 characters",IF('DO NOT USE_Case Formulas'!A520,"OK",NA()))</f>
        <v>#N/A</v>
      </c>
      <c r="H520" s="40" t="e">
        <f>IF(AND(NOT(ISBLANK('Captura de datos CASO'!H520)),ISNA(VLOOKUP('Captura de datos CASO'!H520,'DO NOT USE_School Picklist'!$P$3:$P$52,1,FALSE))),"Please select a value from the drop-down menu",IF('DO NOT USE_Case Formulas'!A520,"OK",NA()))</f>
        <v>#N/A</v>
      </c>
      <c r="I520" s="40" t="e">
        <f>IF(AND('DO NOT USE_Case Formulas'!A520,ISBLANK('Captura de datos CASO'!I520)),"Zip is required",IF(ISBLANK('Captura de datos CASO'!I520),NA(),"OK"))</f>
        <v>#N/A</v>
      </c>
      <c r="J520" s="40" t="e">
        <f>IF(AND('DO NOT USE_Case Formulas'!A520,ISBLANK('Captura de datos CASO'!J520)),"Student or Staff? is required",IF(ISBLANK('Captura de datos CASO'!J520),NA(),IF(ISNA(VLOOKUP('Captura de datos CASO'!J520,'DO NOT USE_School Picklist'!$B$3:$B$6,1,FALSE)),"Please select a value from the drop-down menu","OK")))</f>
        <v>#N/A</v>
      </c>
      <c r="K520" s="40" t="e">
        <f>IF(AND('Captura de datos CASO'!J520='DO NOT USE_School Picklist'!$B$4,ISBLANK('Captura de datos CASO'!K520)),"Occupation/Job Title is required if Student or Staff? is Yes, staff/faculty or volunteer",IF('DO NOT USE_Case Formulas'!A520,"OK",NA()))</f>
        <v>#N/A</v>
      </c>
      <c r="L520" s="40" t="e">
        <f ca="1">IF('Captura de datos CASO'!L520&gt;'DO NOT USE_School Picklist'!$C$3,"Date last on school campus/facility cannot be a future date",IF('DO NOT USE_Case Formulas'!A520,IF(ISBLANK('Captura de datos CASO'!L520),"Date last on school campus/facility is required","OK"),NA()))</f>
        <v>#N/A</v>
      </c>
      <c r="M520" s="40" t="e">
        <f>IF(AND('DO NOT USE_Case Formulas'!A520,ISBLANK('Captura de datos CASO'!M520)),"Specific Place in the Location is required",IF(ISBLANK('Captura de datos CASO'!M520),NA(),"OK"))</f>
        <v>#N/A</v>
      </c>
      <c r="N520" s="40" t="e">
        <f>IF(LEN('Captura de datos CASO'!N520)&gt;50,"Parent/Guardian Name must be less than 50 characters",IF('DO NOT USE_Case Formulas'!A520,"OK",NA()))</f>
        <v>#N/A</v>
      </c>
      <c r="O520" s="40" t="e">
        <f>IF(NOT(ISBLANK('Captura de datos CASO'!O520)),IF(AND(ISNUMBER('Captura de datos CASO'!O520),LEFT('Captura de datos CASO'!O520,1)&lt;&gt;"1",LEN('Captura de datos CASO'!O520)=10),"OK","Phone number must be valid format"),IF('DO NOT USE_Case Formulas'!A520,"OK",NA()))</f>
        <v>#N/A</v>
      </c>
      <c r="P520" s="53" t="e">
        <f>IF(AND(NOT(ISBLANK('Captura de datos CASO'!P520)),ISNA(VLOOKUP('Captura de datos CASO'!P520,'DO NOT USE_School Picklist'!$I$3:$I$5,1,FALSE))),"Please select a value from the drop-down menu",IF('DO NOT USE_Case Formulas'!A520,"OK",NA()))</f>
        <v>#N/A</v>
      </c>
      <c r="Q520" s="40" t="e">
        <f>IF(AND(NOT(ISBLANK('Captura de datos CASO'!Q520)),ISNA(VLOOKUP('Captura de datos CASO'!Q520,'DO NOT USE_School Picklist'!$E$3:$E$10,1,FALSE))),"Please select a value from the drop-down menu",IF('DO NOT USE_Case Formulas'!A520,"OK",NA()))</f>
        <v>#N/A</v>
      </c>
      <c r="R520" s="53" t="e">
        <f>IF(AND(NOT(ISBLANK('Captura de datos CASO'!R520)),ISNA(VLOOKUP('Captura de datos CASO'!R520,'DO NOT USE_School Picklist'!$W$3:$W$9,1,FALSE))),"Please select a value from the drop-down menu",IF('DO NOT USE_Case Formulas'!A520,"OK",NA()))</f>
        <v>#N/A</v>
      </c>
      <c r="S520" s="53" t="e">
        <f>IF(AND(NOT(ISBLANK('Captura de datos CASO'!S520)),ISNA(VLOOKUP('Captura de datos CASO'!S520,'DO NOT USE_School Picklist'!$W$3:$W$9,1,FALSE))),"Please select a value from the drop-down menu",IF('DO NOT USE_Case Formulas'!A520,"OK",NA()))</f>
        <v>#N/A</v>
      </c>
      <c r="T520" s="40" t="e">
        <f>IF(AND(NOT(ISBLANK('Captura de datos CASO'!T520)),ISNA(VLOOKUP('Captura de datos CASO'!T520,'DO NOT USE_School Picklist'!$F$3:$F$16,1,FALSE))),"Please select a value from the drop-down menu",IF('DO NOT USE_Case Formulas'!A520,"OK",NA()))</f>
        <v>#N/A</v>
      </c>
      <c r="U520" s="40" t="e">
        <f>IF(LEN('Captura de datos CASO'!U520)&gt;100,"Classroom(s) must be less than 100 characters",IF('DO NOT USE_Case Formulas'!A520,"OK",NA()))</f>
        <v>#N/A</v>
      </c>
      <c r="V520" s="40" t="e">
        <f>IF(AND(NOT(ISBLANK('Captura de datos CASO'!V520)),ISNA(VLOOKUP('Captura de datos CASO'!V520,'DO NOT USE_School Picklist'!$S$3:$S$12,1,FALSE))),"Please select a value from the drop-down menu",IF('DO NOT USE_Case Formulas'!A520,"OK",NA()))</f>
        <v>#N/A</v>
      </c>
      <c r="W520" s="40" t="e">
        <f>IF(AND(NOT(ISBLANK('Captura de datos CASO'!W520)),ISNA(VLOOKUP('Captura de datos CASO'!W520,'DO NOT USE_School Picklist'!$S$3:$S$12,1,FALSE))),"Please select a value from the drop-down menu",IF('DO NOT USE_Case Formulas'!A520,"OK",NA()))</f>
        <v>#N/A</v>
      </c>
      <c r="X520" s="40" t="e">
        <f>IF(LEN('Captura de datos CASO'!X520)&gt;80,"Name of Education Group must be less than 80 characters",IF('DO NOT USE_Case Formulas'!A520,"OK",NA()))</f>
        <v>#N/A</v>
      </c>
      <c r="Y520" s="40" t="e">
        <f>IF(AND(NOT(ISBLANK('Captura de datos CASO'!Y520)),ISNA(VLOOKUP('Captura de datos CASO'!Y520,'DO NOT USE_School Picklist'!$K$3:$K$6,1,FALSE))),"Please select a value from the drop-down menu",IF('DO NOT USE_Case Formulas'!A520,"OK",NA()))</f>
        <v>#N/A</v>
      </c>
      <c r="Z520" s="40" t="e">
        <f>IF(AND('DO NOT USE_Case Formulas'!A520,ISBLANK('Captura de datos CASO'!Z520)),"Has this person had symptoms? is required",IF(AND(NOT(ISBLANK('Captura de datos CASO'!Z520)),ISNA(VLOOKUP('Captura de datos CASO'!Z520,'DO NOT USE_School Picklist'!$D$3:$D$5,1,FALSE))),"Please select a value from the drop-down menu",IF(NOT(ISBLANK('Captura de datos CASO'!Z520)),"OK",NA())))</f>
        <v>#N/A</v>
      </c>
      <c r="AA520" s="40" t="e">
        <f>IF(AND('Captura de datos CASO'!Z520='DO NOT USE_School Picklist'!$D$3,ISBLANK('Captura de datos CASO'!AA520)),"Symptom Onset Date is required if Ever Symptomatic is Yes",IF('DO NOT USE_Case Formulas'!A520,"OK",NA()))</f>
        <v>#N/A</v>
      </c>
      <c r="AB520" s="40"/>
      <c r="AC520" s="40" t="e">
        <f ca="1">IF(AND('DO NOT USE_Case Formulas'!A520,ISBLANK('Captura de datos CASO'!AC520)),"Lab Result Test Date is required",IF('Captura de datos CASO'!AC520&gt;'DO NOT USE_School Picklist'!$C$3,"Test Date cannot be a future date",IF(NOT(ISBLANK('Captura de datos CASO'!AC520)),"OK",NA())))</f>
        <v>#N/A</v>
      </c>
      <c r="AD520" s="40" t="e">
        <f>IF(AND(NOT(ISBLANK('Captura de datos CASO'!AD520)),ISNA(VLOOKUP('Captura de datos CASO'!AD520,'DO NOT USE_School Picklist'!$R$3:$R$7,1,FALSE))),"Please select a value from the drop-down menu",IF('DO NOT USE_Case Formulas'!A520,"OK",NA()))</f>
        <v>#N/A</v>
      </c>
      <c r="AE520" s="40" t="e">
        <f>IF(AND('DO NOT USE_Case Formulas'!A520,ISBLANK('Captura de datos CASO'!AB520)),"Lab Result Test Result is required",IF(AND(NOT(ISBLANK('Captura de datos CASO'!AB520)),ISNA(VLOOKUP('Captura de datos CASO'!AB520,'DO NOT USE_School Picklist'!$Q$3:$Q$8,1,FALSE))),"Please select a value from the drop-down menu",IF('DO NOT USE_Case Formulas'!A520,"OK",NA())))</f>
        <v>#N/A</v>
      </c>
    </row>
    <row r="521" spans="1:31" x14ac:dyDescent="0.3">
      <c r="A521" s="39" t="e">
        <f>IF('DO NOT USE_Case Formulas'!A521,IF('DO NOT USE_Case Formulas'!B521,"Not all required fields are completed","OK"),NA())</f>
        <v>#N/A</v>
      </c>
      <c r="B521" s="40" t="e">
        <f>IF(AND('DO NOT USE_Case Formulas'!A521,ISBLANK('Captura de datos CASO'!B521)),"First Name is required",IF(NOT(ISBLANK('Captura de datos CASO'!B521)),"OK",NA()))</f>
        <v>#N/A</v>
      </c>
      <c r="C521" s="40" t="e">
        <f>IF(AND('DO NOT USE_Case Formulas'!A521,ISBLANK('Captura de datos CASO'!C521)),"Last Name is required",IF(NOT(ISBLANK('Captura de datos CASO'!C521)),"OK",NA()))</f>
        <v>#N/A</v>
      </c>
      <c r="D521" s="40" t="e">
        <f>IF(AND('DO NOT USE_Case Formulas'!A521,ISBLANK('Captura de datos CASO'!D521)),"Birthdate is required",IF(NOT(ISBLANK('Captura de datos CASO'!D521)),"OK",NA()))</f>
        <v>#N/A</v>
      </c>
      <c r="E521" s="40" t="e">
        <f>IF(AND('DO NOT USE_Case Formulas'!A521,ISBLANK('Captura de datos CASO'!E521)),"Mobile Phone is required",IF(NOT(ISBLANK('Captura de datos CASO'!E521)),IF(AND(ISNUMBER(VALUE('Captura de datos CASO'!E521)),LEFT('Captura de datos CASO'!E521,1)&lt;&gt;"1",LEN('Captura de datos CASO'!E521)=10),"OK","Phone number must be valid format"),NA()))</f>
        <v>#N/A</v>
      </c>
      <c r="F521" s="40" t="e">
        <f>IF(LEN('Captura de datos CASO'!F521)&gt;255,"Home Street Address must be less than 255 characters",IF('DO NOT USE_Case Formulas'!A521,"OK",NA()))</f>
        <v>#N/A</v>
      </c>
      <c r="G521" s="40" t="e">
        <f>IF(LEN('Captura de datos CASO'!G521)&gt;40,"City must be less than 40 characters",IF('DO NOT USE_Case Formulas'!A521,"OK",NA()))</f>
        <v>#N/A</v>
      </c>
      <c r="H521" s="40" t="e">
        <f>IF(AND(NOT(ISBLANK('Captura de datos CASO'!H521)),ISNA(VLOOKUP('Captura de datos CASO'!H521,'DO NOT USE_School Picklist'!$P$3:$P$52,1,FALSE))),"Please select a value from the drop-down menu",IF('DO NOT USE_Case Formulas'!A521,"OK",NA()))</f>
        <v>#N/A</v>
      </c>
      <c r="I521" s="40" t="e">
        <f>IF(AND('DO NOT USE_Case Formulas'!A521,ISBLANK('Captura de datos CASO'!I521)),"Zip is required",IF(ISBLANK('Captura de datos CASO'!I521),NA(),"OK"))</f>
        <v>#N/A</v>
      </c>
      <c r="J521" s="40" t="e">
        <f>IF(AND('DO NOT USE_Case Formulas'!A521,ISBLANK('Captura de datos CASO'!J521)),"Student or Staff? is required",IF(ISBLANK('Captura de datos CASO'!J521),NA(),IF(ISNA(VLOOKUP('Captura de datos CASO'!J521,'DO NOT USE_School Picklist'!$B$3:$B$6,1,FALSE)),"Please select a value from the drop-down menu","OK")))</f>
        <v>#N/A</v>
      </c>
      <c r="K521" s="40" t="e">
        <f>IF(AND('Captura de datos CASO'!J521='DO NOT USE_School Picklist'!$B$4,ISBLANK('Captura de datos CASO'!K521)),"Occupation/Job Title is required if Student or Staff? is Yes, staff/faculty or volunteer",IF('DO NOT USE_Case Formulas'!A521,"OK",NA()))</f>
        <v>#N/A</v>
      </c>
      <c r="L521" s="40" t="e">
        <f ca="1">IF('Captura de datos CASO'!L521&gt;'DO NOT USE_School Picklist'!$C$3,"Date last on school campus/facility cannot be a future date",IF('DO NOT USE_Case Formulas'!A521,IF(ISBLANK('Captura de datos CASO'!L521),"Date last on school campus/facility is required","OK"),NA()))</f>
        <v>#N/A</v>
      </c>
      <c r="M521" s="40" t="e">
        <f>IF(AND('DO NOT USE_Case Formulas'!A521,ISBLANK('Captura de datos CASO'!M521)),"Specific Place in the Location is required",IF(ISBLANK('Captura de datos CASO'!M521),NA(),"OK"))</f>
        <v>#N/A</v>
      </c>
      <c r="N521" s="40" t="e">
        <f>IF(LEN('Captura de datos CASO'!N521)&gt;50,"Parent/Guardian Name must be less than 50 characters",IF('DO NOT USE_Case Formulas'!A521,"OK",NA()))</f>
        <v>#N/A</v>
      </c>
      <c r="O521" s="40" t="e">
        <f>IF(NOT(ISBLANK('Captura de datos CASO'!O521)),IF(AND(ISNUMBER('Captura de datos CASO'!O521),LEFT('Captura de datos CASO'!O521,1)&lt;&gt;"1",LEN('Captura de datos CASO'!O521)=10),"OK","Phone number must be valid format"),IF('DO NOT USE_Case Formulas'!A521,"OK",NA()))</f>
        <v>#N/A</v>
      </c>
      <c r="P521" s="53" t="e">
        <f>IF(AND(NOT(ISBLANK('Captura de datos CASO'!P521)),ISNA(VLOOKUP('Captura de datos CASO'!P521,'DO NOT USE_School Picklist'!$I$3:$I$5,1,FALSE))),"Please select a value from the drop-down menu",IF('DO NOT USE_Case Formulas'!A521,"OK",NA()))</f>
        <v>#N/A</v>
      </c>
      <c r="Q521" s="40" t="e">
        <f>IF(AND(NOT(ISBLANK('Captura de datos CASO'!Q521)),ISNA(VLOOKUP('Captura de datos CASO'!Q521,'DO NOT USE_School Picklist'!$E$3:$E$10,1,FALSE))),"Please select a value from the drop-down menu",IF('DO NOT USE_Case Formulas'!A521,"OK",NA()))</f>
        <v>#N/A</v>
      </c>
      <c r="R521" s="53" t="e">
        <f>IF(AND(NOT(ISBLANK('Captura de datos CASO'!R521)),ISNA(VLOOKUP('Captura de datos CASO'!R521,'DO NOT USE_School Picklist'!$W$3:$W$9,1,FALSE))),"Please select a value from the drop-down menu",IF('DO NOT USE_Case Formulas'!A521,"OK",NA()))</f>
        <v>#N/A</v>
      </c>
      <c r="S521" s="53" t="e">
        <f>IF(AND(NOT(ISBLANK('Captura de datos CASO'!S521)),ISNA(VLOOKUP('Captura de datos CASO'!S521,'DO NOT USE_School Picklist'!$W$3:$W$9,1,FALSE))),"Please select a value from the drop-down menu",IF('DO NOT USE_Case Formulas'!A521,"OK",NA()))</f>
        <v>#N/A</v>
      </c>
      <c r="T521" s="40" t="e">
        <f>IF(AND(NOT(ISBLANK('Captura de datos CASO'!T521)),ISNA(VLOOKUP('Captura de datos CASO'!T521,'DO NOT USE_School Picklist'!$F$3:$F$16,1,FALSE))),"Please select a value from the drop-down menu",IF('DO NOT USE_Case Formulas'!A521,"OK",NA()))</f>
        <v>#N/A</v>
      </c>
      <c r="U521" s="40" t="e">
        <f>IF(LEN('Captura de datos CASO'!U521)&gt;100,"Classroom(s) must be less than 100 characters",IF('DO NOT USE_Case Formulas'!A521,"OK",NA()))</f>
        <v>#N/A</v>
      </c>
      <c r="V521" s="40" t="e">
        <f>IF(AND(NOT(ISBLANK('Captura de datos CASO'!V521)),ISNA(VLOOKUP('Captura de datos CASO'!V521,'DO NOT USE_School Picklist'!$S$3:$S$12,1,FALSE))),"Please select a value from the drop-down menu",IF('DO NOT USE_Case Formulas'!A521,"OK",NA()))</f>
        <v>#N/A</v>
      </c>
      <c r="W521" s="40" t="e">
        <f>IF(AND(NOT(ISBLANK('Captura de datos CASO'!W521)),ISNA(VLOOKUP('Captura de datos CASO'!W521,'DO NOT USE_School Picklist'!$S$3:$S$12,1,FALSE))),"Please select a value from the drop-down menu",IF('DO NOT USE_Case Formulas'!A521,"OK",NA()))</f>
        <v>#N/A</v>
      </c>
      <c r="X521" s="40" t="e">
        <f>IF(LEN('Captura de datos CASO'!X521)&gt;80,"Name of Education Group must be less than 80 characters",IF('DO NOT USE_Case Formulas'!A521,"OK",NA()))</f>
        <v>#N/A</v>
      </c>
      <c r="Y521" s="40" t="e">
        <f>IF(AND(NOT(ISBLANK('Captura de datos CASO'!Y521)),ISNA(VLOOKUP('Captura de datos CASO'!Y521,'DO NOT USE_School Picklist'!$K$3:$K$6,1,FALSE))),"Please select a value from the drop-down menu",IF('DO NOT USE_Case Formulas'!A521,"OK",NA()))</f>
        <v>#N/A</v>
      </c>
      <c r="Z521" s="40" t="e">
        <f>IF(AND('DO NOT USE_Case Formulas'!A521,ISBLANK('Captura de datos CASO'!Z521)),"Has this person had symptoms? is required",IF(AND(NOT(ISBLANK('Captura de datos CASO'!Z521)),ISNA(VLOOKUP('Captura de datos CASO'!Z521,'DO NOT USE_School Picklist'!$D$3:$D$5,1,FALSE))),"Please select a value from the drop-down menu",IF(NOT(ISBLANK('Captura de datos CASO'!Z521)),"OK",NA())))</f>
        <v>#N/A</v>
      </c>
      <c r="AA521" s="40" t="e">
        <f>IF(AND('Captura de datos CASO'!Z521='DO NOT USE_School Picklist'!$D$3,ISBLANK('Captura de datos CASO'!AA521)),"Symptom Onset Date is required if Ever Symptomatic is Yes",IF('DO NOT USE_Case Formulas'!A521,"OK",NA()))</f>
        <v>#N/A</v>
      </c>
      <c r="AB521" s="40"/>
      <c r="AC521" s="40" t="e">
        <f ca="1">IF(AND('DO NOT USE_Case Formulas'!A521,ISBLANK('Captura de datos CASO'!AC521)),"Lab Result Test Date is required",IF('Captura de datos CASO'!AC521&gt;'DO NOT USE_School Picklist'!$C$3,"Test Date cannot be a future date",IF(NOT(ISBLANK('Captura de datos CASO'!AC521)),"OK",NA())))</f>
        <v>#N/A</v>
      </c>
      <c r="AD521" s="40" t="e">
        <f>IF(AND(NOT(ISBLANK('Captura de datos CASO'!AD521)),ISNA(VLOOKUP('Captura de datos CASO'!AD521,'DO NOT USE_School Picklist'!$R$3:$R$7,1,FALSE))),"Please select a value from the drop-down menu",IF('DO NOT USE_Case Formulas'!A521,"OK",NA()))</f>
        <v>#N/A</v>
      </c>
      <c r="AE521" s="40" t="e">
        <f>IF(AND('DO NOT USE_Case Formulas'!A521,ISBLANK('Captura de datos CASO'!AB521)),"Lab Result Test Result is required",IF(AND(NOT(ISBLANK('Captura de datos CASO'!AB521)),ISNA(VLOOKUP('Captura de datos CASO'!AB521,'DO NOT USE_School Picklist'!$Q$3:$Q$8,1,FALSE))),"Please select a value from the drop-down menu",IF('DO NOT USE_Case Formulas'!A521,"OK",NA())))</f>
        <v>#N/A</v>
      </c>
    </row>
    <row r="522" spans="1:31" x14ac:dyDescent="0.3">
      <c r="A522" s="39" t="e">
        <f>IF('DO NOT USE_Case Formulas'!A522,IF('DO NOT USE_Case Formulas'!B522,"Not all required fields are completed","OK"),NA())</f>
        <v>#N/A</v>
      </c>
      <c r="B522" s="40" t="e">
        <f>IF(AND('DO NOT USE_Case Formulas'!A522,ISBLANK('Captura de datos CASO'!B522)),"First Name is required",IF(NOT(ISBLANK('Captura de datos CASO'!B522)),"OK",NA()))</f>
        <v>#N/A</v>
      </c>
      <c r="C522" s="40" t="e">
        <f>IF(AND('DO NOT USE_Case Formulas'!A522,ISBLANK('Captura de datos CASO'!C522)),"Last Name is required",IF(NOT(ISBLANK('Captura de datos CASO'!C522)),"OK",NA()))</f>
        <v>#N/A</v>
      </c>
      <c r="D522" s="40" t="e">
        <f>IF(AND('DO NOT USE_Case Formulas'!A522,ISBLANK('Captura de datos CASO'!D522)),"Birthdate is required",IF(NOT(ISBLANK('Captura de datos CASO'!D522)),"OK",NA()))</f>
        <v>#N/A</v>
      </c>
      <c r="E522" s="40" t="e">
        <f>IF(AND('DO NOT USE_Case Formulas'!A522,ISBLANK('Captura de datos CASO'!E522)),"Mobile Phone is required",IF(NOT(ISBLANK('Captura de datos CASO'!E522)),IF(AND(ISNUMBER(VALUE('Captura de datos CASO'!E522)),LEFT('Captura de datos CASO'!E522,1)&lt;&gt;"1",LEN('Captura de datos CASO'!E522)=10),"OK","Phone number must be valid format"),NA()))</f>
        <v>#N/A</v>
      </c>
      <c r="F522" s="40" t="e">
        <f>IF(LEN('Captura de datos CASO'!F522)&gt;255,"Home Street Address must be less than 255 characters",IF('DO NOT USE_Case Formulas'!A522,"OK",NA()))</f>
        <v>#N/A</v>
      </c>
      <c r="G522" s="40" t="e">
        <f>IF(LEN('Captura de datos CASO'!G522)&gt;40,"City must be less than 40 characters",IF('DO NOT USE_Case Formulas'!A522,"OK",NA()))</f>
        <v>#N/A</v>
      </c>
      <c r="H522" s="40" t="e">
        <f>IF(AND(NOT(ISBLANK('Captura de datos CASO'!H522)),ISNA(VLOOKUP('Captura de datos CASO'!H522,'DO NOT USE_School Picklist'!$P$3:$P$52,1,FALSE))),"Please select a value from the drop-down menu",IF('DO NOT USE_Case Formulas'!A522,"OK",NA()))</f>
        <v>#N/A</v>
      </c>
      <c r="I522" s="40" t="e">
        <f>IF(AND('DO NOT USE_Case Formulas'!A522,ISBLANK('Captura de datos CASO'!I522)),"Zip is required",IF(ISBLANK('Captura de datos CASO'!I522),NA(),"OK"))</f>
        <v>#N/A</v>
      </c>
      <c r="J522" s="40" t="e">
        <f>IF(AND('DO NOT USE_Case Formulas'!A522,ISBLANK('Captura de datos CASO'!J522)),"Student or Staff? is required",IF(ISBLANK('Captura de datos CASO'!J522),NA(),IF(ISNA(VLOOKUP('Captura de datos CASO'!J522,'DO NOT USE_School Picklist'!$B$3:$B$6,1,FALSE)),"Please select a value from the drop-down menu","OK")))</f>
        <v>#N/A</v>
      </c>
      <c r="K522" s="40" t="e">
        <f>IF(AND('Captura de datos CASO'!J522='DO NOT USE_School Picklist'!$B$4,ISBLANK('Captura de datos CASO'!K522)),"Occupation/Job Title is required if Student or Staff? is Yes, staff/faculty or volunteer",IF('DO NOT USE_Case Formulas'!A522,"OK",NA()))</f>
        <v>#N/A</v>
      </c>
      <c r="L522" s="40" t="e">
        <f ca="1">IF('Captura de datos CASO'!L522&gt;'DO NOT USE_School Picklist'!$C$3,"Date last on school campus/facility cannot be a future date",IF('DO NOT USE_Case Formulas'!A522,IF(ISBLANK('Captura de datos CASO'!L522),"Date last on school campus/facility is required","OK"),NA()))</f>
        <v>#N/A</v>
      </c>
      <c r="M522" s="40" t="e">
        <f>IF(AND('DO NOT USE_Case Formulas'!A522,ISBLANK('Captura de datos CASO'!M522)),"Specific Place in the Location is required",IF(ISBLANK('Captura de datos CASO'!M522),NA(),"OK"))</f>
        <v>#N/A</v>
      </c>
      <c r="N522" s="40" t="e">
        <f>IF(LEN('Captura de datos CASO'!N522)&gt;50,"Parent/Guardian Name must be less than 50 characters",IF('DO NOT USE_Case Formulas'!A522,"OK",NA()))</f>
        <v>#N/A</v>
      </c>
      <c r="O522" s="40" t="e">
        <f>IF(NOT(ISBLANK('Captura de datos CASO'!O522)),IF(AND(ISNUMBER('Captura de datos CASO'!O522),LEFT('Captura de datos CASO'!O522,1)&lt;&gt;"1",LEN('Captura de datos CASO'!O522)=10),"OK","Phone number must be valid format"),IF('DO NOT USE_Case Formulas'!A522,"OK",NA()))</f>
        <v>#N/A</v>
      </c>
      <c r="P522" s="53" t="e">
        <f>IF(AND(NOT(ISBLANK('Captura de datos CASO'!P522)),ISNA(VLOOKUP('Captura de datos CASO'!P522,'DO NOT USE_School Picklist'!$I$3:$I$5,1,FALSE))),"Please select a value from the drop-down menu",IF('DO NOT USE_Case Formulas'!A522,"OK",NA()))</f>
        <v>#N/A</v>
      </c>
      <c r="Q522" s="40" t="e">
        <f>IF(AND(NOT(ISBLANK('Captura de datos CASO'!Q522)),ISNA(VLOOKUP('Captura de datos CASO'!Q522,'DO NOT USE_School Picklist'!$E$3:$E$10,1,FALSE))),"Please select a value from the drop-down menu",IF('DO NOT USE_Case Formulas'!A522,"OK",NA()))</f>
        <v>#N/A</v>
      </c>
      <c r="R522" s="53" t="e">
        <f>IF(AND(NOT(ISBLANK('Captura de datos CASO'!R522)),ISNA(VLOOKUP('Captura de datos CASO'!R522,'DO NOT USE_School Picklist'!$W$3:$W$9,1,FALSE))),"Please select a value from the drop-down menu",IF('DO NOT USE_Case Formulas'!A522,"OK",NA()))</f>
        <v>#N/A</v>
      </c>
      <c r="S522" s="53" t="e">
        <f>IF(AND(NOT(ISBLANK('Captura de datos CASO'!S522)),ISNA(VLOOKUP('Captura de datos CASO'!S522,'DO NOT USE_School Picklist'!$W$3:$W$9,1,FALSE))),"Please select a value from the drop-down menu",IF('DO NOT USE_Case Formulas'!A522,"OK",NA()))</f>
        <v>#N/A</v>
      </c>
      <c r="T522" s="40" t="e">
        <f>IF(AND(NOT(ISBLANK('Captura de datos CASO'!T522)),ISNA(VLOOKUP('Captura de datos CASO'!T522,'DO NOT USE_School Picklist'!$F$3:$F$16,1,FALSE))),"Please select a value from the drop-down menu",IF('DO NOT USE_Case Formulas'!A522,"OK",NA()))</f>
        <v>#N/A</v>
      </c>
      <c r="U522" s="40" t="e">
        <f>IF(LEN('Captura de datos CASO'!U522)&gt;100,"Classroom(s) must be less than 100 characters",IF('DO NOT USE_Case Formulas'!A522,"OK",NA()))</f>
        <v>#N/A</v>
      </c>
      <c r="V522" s="40" t="e">
        <f>IF(AND(NOT(ISBLANK('Captura de datos CASO'!V522)),ISNA(VLOOKUP('Captura de datos CASO'!V522,'DO NOT USE_School Picklist'!$S$3:$S$12,1,FALSE))),"Please select a value from the drop-down menu",IF('DO NOT USE_Case Formulas'!A522,"OK",NA()))</f>
        <v>#N/A</v>
      </c>
      <c r="W522" s="40" t="e">
        <f>IF(AND(NOT(ISBLANK('Captura de datos CASO'!W522)),ISNA(VLOOKUP('Captura de datos CASO'!W522,'DO NOT USE_School Picklist'!$S$3:$S$12,1,FALSE))),"Please select a value from the drop-down menu",IF('DO NOT USE_Case Formulas'!A522,"OK",NA()))</f>
        <v>#N/A</v>
      </c>
      <c r="X522" s="40" t="e">
        <f>IF(LEN('Captura de datos CASO'!X522)&gt;80,"Name of Education Group must be less than 80 characters",IF('DO NOT USE_Case Formulas'!A522,"OK",NA()))</f>
        <v>#N/A</v>
      </c>
      <c r="Y522" s="40" t="e">
        <f>IF(AND(NOT(ISBLANK('Captura de datos CASO'!Y522)),ISNA(VLOOKUP('Captura de datos CASO'!Y522,'DO NOT USE_School Picklist'!$K$3:$K$6,1,FALSE))),"Please select a value from the drop-down menu",IF('DO NOT USE_Case Formulas'!A522,"OK",NA()))</f>
        <v>#N/A</v>
      </c>
      <c r="Z522" s="40" t="e">
        <f>IF(AND('DO NOT USE_Case Formulas'!A522,ISBLANK('Captura de datos CASO'!Z522)),"Has this person had symptoms? is required",IF(AND(NOT(ISBLANK('Captura de datos CASO'!Z522)),ISNA(VLOOKUP('Captura de datos CASO'!Z522,'DO NOT USE_School Picklist'!$D$3:$D$5,1,FALSE))),"Please select a value from the drop-down menu",IF(NOT(ISBLANK('Captura de datos CASO'!Z522)),"OK",NA())))</f>
        <v>#N/A</v>
      </c>
      <c r="AA522" s="40" t="e">
        <f>IF(AND('Captura de datos CASO'!Z522='DO NOT USE_School Picklist'!$D$3,ISBLANK('Captura de datos CASO'!AA522)),"Symptom Onset Date is required if Ever Symptomatic is Yes",IF('DO NOT USE_Case Formulas'!A522,"OK",NA()))</f>
        <v>#N/A</v>
      </c>
      <c r="AB522" s="40"/>
      <c r="AC522" s="40" t="e">
        <f ca="1">IF(AND('DO NOT USE_Case Formulas'!A522,ISBLANK('Captura de datos CASO'!AC522)),"Lab Result Test Date is required",IF('Captura de datos CASO'!AC522&gt;'DO NOT USE_School Picklist'!$C$3,"Test Date cannot be a future date",IF(NOT(ISBLANK('Captura de datos CASO'!AC522)),"OK",NA())))</f>
        <v>#N/A</v>
      </c>
      <c r="AD522" s="40" t="e">
        <f>IF(AND(NOT(ISBLANK('Captura de datos CASO'!AD522)),ISNA(VLOOKUP('Captura de datos CASO'!AD522,'DO NOT USE_School Picklist'!$R$3:$R$7,1,FALSE))),"Please select a value from the drop-down menu",IF('DO NOT USE_Case Formulas'!A522,"OK",NA()))</f>
        <v>#N/A</v>
      </c>
      <c r="AE522" s="40" t="e">
        <f>IF(AND('DO NOT USE_Case Formulas'!A522,ISBLANK('Captura de datos CASO'!AB522)),"Lab Result Test Result is required",IF(AND(NOT(ISBLANK('Captura de datos CASO'!AB522)),ISNA(VLOOKUP('Captura de datos CASO'!AB522,'DO NOT USE_School Picklist'!$Q$3:$Q$8,1,FALSE))),"Please select a value from the drop-down menu",IF('DO NOT USE_Case Formulas'!A522,"OK",NA())))</f>
        <v>#N/A</v>
      </c>
    </row>
    <row r="523" spans="1:31" x14ac:dyDescent="0.3">
      <c r="A523" s="39" t="e">
        <f>IF('DO NOT USE_Case Formulas'!A523,IF('DO NOT USE_Case Formulas'!B523,"Not all required fields are completed","OK"),NA())</f>
        <v>#N/A</v>
      </c>
      <c r="B523" s="40" t="e">
        <f>IF(AND('DO NOT USE_Case Formulas'!A523,ISBLANK('Captura de datos CASO'!B523)),"First Name is required",IF(NOT(ISBLANK('Captura de datos CASO'!B523)),"OK",NA()))</f>
        <v>#N/A</v>
      </c>
      <c r="C523" s="40" t="e">
        <f>IF(AND('DO NOT USE_Case Formulas'!A523,ISBLANK('Captura de datos CASO'!C523)),"Last Name is required",IF(NOT(ISBLANK('Captura de datos CASO'!C523)),"OK",NA()))</f>
        <v>#N/A</v>
      </c>
      <c r="D523" s="40" t="e">
        <f>IF(AND('DO NOT USE_Case Formulas'!A523,ISBLANK('Captura de datos CASO'!D523)),"Birthdate is required",IF(NOT(ISBLANK('Captura de datos CASO'!D523)),"OK",NA()))</f>
        <v>#N/A</v>
      </c>
      <c r="E523" s="40" t="e">
        <f>IF(AND('DO NOT USE_Case Formulas'!A523,ISBLANK('Captura de datos CASO'!E523)),"Mobile Phone is required",IF(NOT(ISBLANK('Captura de datos CASO'!E523)),IF(AND(ISNUMBER(VALUE('Captura de datos CASO'!E523)),LEFT('Captura de datos CASO'!E523,1)&lt;&gt;"1",LEN('Captura de datos CASO'!E523)=10),"OK","Phone number must be valid format"),NA()))</f>
        <v>#N/A</v>
      </c>
      <c r="F523" s="40" t="e">
        <f>IF(LEN('Captura de datos CASO'!F523)&gt;255,"Home Street Address must be less than 255 characters",IF('DO NOT USE_Case Formulas'!A523,"OK",NA()))</f>
        <v>#N/A</v>
      </c>
      <c r="G523" s="40" t="e">
        <f>IF(LEN('Captura de datos CASO'!G523)&gt;40,"City must be less than 40 characters",IF('DO NOT USE_Case Formulas'!A523,"OK",NA()))</f>
        <v>#N/A</v>
      </c>
      <c r="H523" s="40" t="e">
        <f>IF(AND(NOT(ISBLANK('Captura de datos CASO'!H523)),ISNA(VLOOKUP('Captura de datos CASO'!H523,'DO NOT USE_School Picklist'!$P$3:$P$52,1,FALSE))),"Please select a value from the drop-down menu",IF('DO NOT USE_Case Formulas'!A523,"OK",NA()))</f>
        <v>#N/A</v>
      </c>
      <c r="I523" s="40" t="e">
        <f>IF(AND('DO NOT USE_Case Formulas'!A523,ISBLANK('Captura de datos CASO'!I523)),"Zip is required",IF(ISBLANK('Captura de datos CASO'!I523),NA(),"OK"))</f>
        <v>#N/A</v>
      </c>
      <c r="J523" s="40" t="e">
        <f>IF(AND('DO NOT USE_Case Formulas'!A523,ISBLANK('Captura de datos CASO'!J523)),"Student or Staff? is required",IF(ISBLANK('Captura de datos CASO'!J523),NA(),IF(ISNA(VLOOKUP('Captura de datos CASO'!J523,'DO NOT USE_School Picklist'!$B$3:$B$6,1,FALSE)),"Please select a value from the drop-down menu","OK")))</f>
        <v>#N/A</v>
      </c>
      <c r="K523" s="40" t="e">
        <f>IF(AND('Captura de datos CASO'!J523='DO NOT USE_School Picklist'!$B$4,ISBLANK('Captura de datos CASO'!K523)),"Occupation/Job Title is required if Student or Staff? is Yes, staff/faculty or volunteer",IF('DO NOT USE_Case Formulas'!A523,"OK",NA()))</f>
        <v>#N/A</v>
      </c>
      <c r="L523" s="40" t="e">
        <f ca="1">IF('Captura de datos CASO'!L523&gt;'DO NOT USE_School Picklist'!$C$3,"Date last on school campus/facility cannot be a future date",IF('DO NOT USE_Case Formulas'!A523,IF(ISBLANK('Captura de datos CASO'!L523),"Date last on school campus/facility is required","OK"),NA()))</f>
        <v>#N/A</v>
      </c>
      <c r="M523" s="40" t="e">
        <f>IF(AND('DO NOT USE_Case Formulas'!A523,ISBLANK('Captura de datos CASO'!M523)),"Specific Place in the Location is required",IF(ISBLANK('Captura de datos CASO'!M523),NA(),"OK"))</f>
        <v>#N/A</v>
      </c>
      <c r="N523" s="40" t="e">
        <f>IF(LEN('Captura de datos CASO'!N523)&gt;50,"Parent/Guardian Name must be less than 50 characters",IF('DO NOT USE_Case Formulas'!A523,"OK",NA()))</f>
        <v>#N/A</v>
      </c>
      <c r="O523" s="40" t="e">
        <f>IF(NOT(ISBLANK('Captura de datos CASO'!O523)),IF(AND(ISNUMBER('Captura de datos CASO'!O523),LEFT('Captura de datos CASO'!O523,1)&lt;&gt;"1",LEN('Captura de datos CASO'!O523)=10),"OK","Phone number must be valid format"),IF('DO NOT USE_Case Formulas'!A523,"OK",NA()))</f>
        <v>#N/A</v>
      </c>
      <c r="P523" s="53" t="e">
        <f>IF(AND(NOT(ISBLANK('Captura de datos CASO'!P523)),ISNA(VLOOKUP('Captura de datos CASO'!P523,'DO NOT USE_School Picklist'!$I$3:$I$5,1,FALSE))),"Please select a value from the drop-down menu",IF('DO NOT USE_Case Formulas'!A523,"OK",NA()))</f>
        <v>#N/A</v>
      </c>
      <c r="Q523" s="40" t="e">
        <f>IF(AND(NOT(ISBLANK('Captura de datos CASO'!Q523)),ISNA(VLOOKUP('Captura de datos CASO'!Q523,'DO NOT USE_School Picklist'!$E$3:$E$10,1,FALSE))),"Please select a value from the drop-down menu",IF('DO NOT USE_Case Formulas'!A523,"OK",NA()))</f>
        <v>#N/A</v>
      </c>
      <c r="R523" s="53" t="e">
        <f>IF(AND(NOT(ISBLANK('Captura de datos CASO'!R523)),ISNA(VLOOKUP('Captura de datos CASO'!R523,'DO NOT USE_School Picklist'!$W$3:$W$9,1,FALSE))),"Please select a value from the drop-down menu",IF('DO NOT USE_Case Formulas'!A523,"OK",NA()))</f>
        <v>#N/A</v>
      </c>
      <c r="S523" s="53" t="e">
        <f>IF(AND(NOT(ISBLANK('Captura de datos CASO'!S523)),ISNA(VLOOKUP('Captura de datos CASO'!S523,'DO NOT USE_School Picklist'!$W$3:$W$9,1,FALSE))),"Please select a value from the drop-down menu",IF('DO NOT USE_Case Formulas'!A523,"OK",NA()))</f>
        <v>#N/A</v>
      </c>
      <c r="T523" s="40" t="e">
        <f>IF(AND(NOT(ISBLANK('Captura de datos CASO'!T523)),ISNA(VLOOKUP('Captura de datos CASO'!T523,'DO NOT USE_School Picklist'!$F$3:$F$16,1,FALSE))),"Please select a value from the drop-down menu",IF('DO NOT USE_Case Formulas'!A523,"OK",NA()))</f>
        <v>#N/A</v>
      </c>
      <c r="U523" s="40" t="e">
        <f>IF(LEN('Captura de datos CASO'!U523)&gt;100,"Classroom(s) must be less than 100 characters",IF('DO NOT USE_Case Formulas'!A523,"OK",NA()))</f>
        <v>#N/A</v>
      </c>
      <c r="V523" s="40" t="e">
        <f>IF(AND(NOT(ISBLANK('Captura de datos CASO'!V523)),ISNA(VLOOKUP('Captura de datos CASO'!V523,'DO NOT USE_School Picklist'!$S$3:$S$12,1,FALSE))),"Please select a value from the drop-down menu",IF('DO NOT USE_Case Formulas'!A523,"OK",NA()))</f>
        <v>#N/A</v>
      </c>
      <c r="W523" s="40" t="e">
        <f>IF(AND(NOT(ISBLANK('Captura de datos CASO'!W523)),ISNA(VLOOKUP('Captura de datos CASO'!W523,'DO NOT USE_School Picklist'!$S$3:$S$12,1,FALSE))),"Please select a value from the drop-down menu",IF('DO NOT USE_Case Formulas'!A523,"OK",NA()))</f>
        <v>#N/A</v>
      </c>
      <c r="X523" s="40" t="e">
        <f>IF(LEN('Captura de datos CASO'!X523)&gt;80,"Name of Education Group must be less than 80 characters",IF('DO NOT USE_Case Formulas'!A523,"OK",NA()))</f>
        <v>#N/A</v>
      </c>
      <c r="Y523" s="40" t="e">
        <f>IF(AND(NOT(ISBLANK('Captura de datos CASO'!Y523)),ISNA(VLOOKUP('Captura de datos CASO'!Y523,'DO NOT USE_School Picklist'!$K$3:$K$6,1,FALSE))),"Please select a value from the drop-down menu",IF('DO NOT USE_Case Formulas'!A523,"OK",NA()))</f>
        <v>#N/A</v>
      </c>
      <c r="Z523" s="40" t="e">
        <f>IF(AND('DO NOT USE_Case Formulas'!A523,ISBLANK('Captura de datos CASO'!Z523)),"Has this person had symptoms? is required",IF(AND(NOT(ISBLANK('Captura de datos CASO'!Z523)),ISNA(VLOOKUP('Captura de datos CASO'!Z523,'DO NOT USE_School Picklist'!$D$3:$D$5,1,FALSE))),"Please select a value from the drop-down menu",IF(NOT(ISBLANK('Captura de datos CASO'!Z523)),"OK",NA())))</f>
        <v>#N/A</v>
      </c>
      <c r="AA523" s="40" t="e">
        <f>IF(AND('Captura de datos CASO'!Z523='DO NOT USE_School Picklist'!$D$3,ISBLANK('Captura de datos CASO'!AA523)),"Symptom Onset Date is required if Ever Symptomatic is Yes",IF('DO NOT USE_Case Formulas'!A523,"OK",NA()))</f>
        <v>#N/A</v>
      </c>
      <c r="AB523" s="40"/>
      <c r="AC523" s="40" t="e">
        <f ca="1">IF(AND('DO NOT USE_Case Formulas'!A523,ISBLANK('Captura de datos CASO'!AC523)),"Lab Result Test Date is required",IF('Captura de datos CASO'!AC523&gt;'DO NOT USE_School Picklist'!$C$3,"Test Date cannot be a future date",IF(NOT(ISBLANK('Captura de datos CASO'!AC523)),"OK",NA())))</f>
        <v>#N/A</v>
      </c>
      <c r="AD523" s="40" t="e">
        <f>IF(AND(NOT(ISBLANK('Captura de datos CASO'!AD523)),ISNA(VLOOKUP('Captura de datos CASO'!AD523,'DO NOT USE_School Picklist'!$R$3:$R$7,1,FALSE))),"Please select a value from the drop-down menu",IF('DO NOT USE_Case Formulas'!A523,"OK",NA()))</f>
        <v>#N/A</v>
      </c>
      <c r="AE523" s="40" t="e">
        <f>IF(AND('DO NOT USE_Case Formulas'!A523,ISBLANK('Captura de datos CASO'!AB523)),"Lab Result Test Result is required",IF(AND(NOT(ISBLANK('Captura de datos CASO'!AB523)),ISNA(VLOOKUP('Captura de datos CASO'!AB523,'DO NOT USE_School Picklist'!$Q$3:$Q$8,1,FALSE))),"Please select a value from the drop-down menu",IF('DO NOT USE_Case Formulas'!A523,"OK",NA())))</f>
        <v>#N/A</v>
      </c>
    </row>
    <row r="524" spans="1:31" x14ac:dyDescent="0.3">
      <c r="A524" s="39" t="e">
        <f>IF('DO NOT USE_Case Formulas'!A524,IF('DO NOT USE_Case Formulas'!B524,"Not all required fields are completed","OK"),NA())</f>
        <v>#N/A</v>
      </c>
      <c r="B524" s="40" t="e">
        <f>IF(AND('DO NOT USE_Case Formulas'!A524,ISBLANK('Captura de datos CASO'!B524)),"First Name is required",IF(NOT(ISBLANK('Captura de datos CASO'!B524)),"OK",NA()))</f>
        <v>#N/A</v>
      </c>
      <c r="C524" s="40" t="e">
        <f>IF(AND('DO NOT USE_Case Formulas'!A524,ISBLANK('Captura de datos CASO'!C524)),"Last Name is required",IF(NOT(ISBLANK('Captura de datos CASO'!C524)),"OK",NA()))</f>
        <v>#N/A</v>
      </c>
      <c r="D524" s="40" t="e">
        <f>IF(AND('DO NOT USE_Case Formulas'!A524,ISBLANK('Captura de datos CASO'!D524)),"Birthdate is required",IF(NOT(ISBLANK('Captura de datos CASO'!D524)),"OK",NA()))</f>
        <v>#N/A</v>
      </c>
      <c r="E524" s="40" t="e">
        <f>IF(AND('DO NOT USE_Case Formulas'!A524,ISBLANK('Captura de datos CASO'!E524)),"Mobile Phone is required",IF(NOT(ISBLANK('Captura de datos CASO'!E524)),IF(AND(ISNUMBER(VALUE('Captura de datos CASO'!E524)),LEFT('Captura de datos CASO'!E524,1)&lt;&gt;"1",LEN('Captura de datos CASO'!E524)=10),"OK","Phone number must be valid format"),NA()))</f>
        <v>#N/A</v>
      </c>
      <c r="F524" s="40" t="e">
        <f>IF(LEN('Captura de datos CASO'!F524)&gt;255,"Home Street Address must be less than 255 characters",IF('DO NOT USE_Case Formulas'!A524,"OK",NA()))</f>
        <v>#N/A</v>
      </c>
      <c r="G524" s="40" t="e">
        <f>IF(LEN('Captura de datos CASO'!G524)&gt;40,"City must be less than 40 characters",IF('DO NOT USE_Case Formulas'!A524,"OK",NA()))</f>
        <v>#N/A</v>
      </c>
      <c r="H524" s="40" t="e">
        <f>IF(AND(NOT(ISBLANK('Captura de datos CASO'!H524)),ISNA(VLOOKUP('Captura de datos CASO'!H524,'DO NOT USE_School Picklist'!$P$3:$P$52,1,FALSE))),"Please select a value from the drop-down menu",IF('DO NOT USE_Case Formulas'!A524,"OK",NA()))</f>
        <v>#N/A</v>
      </c>
      <c r="I524" s="40" t="e">
        <f>IF(AND('DO NOT USE_Case Formulas'!A524,ISBLANK('Captura de datos CASO'!I524)),"Zip is required",IF(ISBLANK('Captura de datos CASO'!I524),NA(),"OK"))</f>
        <v>#N/A</v>
      </c>
      <c r="J524" s="40" t="e">
        <f>IF(AND('DO NOT USE_Case Formulas'!A524,ISBLANK('Captura de datos CASO'!J524)),"Student or Staff? is required",IF(ISBLANK('Captura de datos CASO'!J524),NA(),IF(ISNA(VLOOKUP('Captura de datos CASO'!J524,'DO NOT USE_School Picklist'!$B$3:$B$6,1,FALSE)),"Please select a value from the drop-down menu","OK")))</f>
        <v>#N/A</v>
      </c>
      <c r="K524" s="40" t="e">
        <f>IF(AND('Captura de datos CASO'!J524='DO NOT USE_School Picklist'!$B$4,ISBLANK('Captura de datos CASO'!K524)),"Occupation/Job Title is required if Student or Staff? is Yes, staff/faculty or volunteer",IF('DO NOT USE_Case Formulas'!A524,"OK",NA()))</f>
        <v>#N/A</v>
      </c>
      <c r="L524" s="40" t="e">
        <f ca="1">IF('Captura de datos CASO'!L524&gt;'DO NOT USE_School Picklist'!$C$3,"Date last on school campus/facility cannot be a future date",IF('DO NOT USE_Case Formulas'!A524,IF(ISBLANK('Captura de datos CASO'!L524),"Date last on school campus/facility is required","OK"),NA()))</f>
        <v>#N/A</v>
      </c>
      <c r="M524" s="40" t="e">
        <f>IF(AND('DO NOT USE_Case Formulas'!A524,ISBLANK('Captura de datos CASO'!M524)),"Specific Place in the Location is required",IF(ISBLANK('Captura de datos CASO'!M524),NA(),"OK"))</f>
        <v>#N/A</v>
      </c>
      <c r="N524" s="40" t="e">
        <f>IF(LEN('Captura de datos CASO'!N524)&gt;50,"Parent/Guardian Name must be less than 50 characters",IF('DO NOT USE_Case Formulas'!A524,"OK",NA()))</f>
        <v>#N/A</v>
      </c>
      <c r="O524" s="40" t="e">
        <f>IF(NOT(ISBLANK('Captura de datos CASO'!O524)),IF(AND(ISNUMBER('Captura de datos CASO'!O524),LEFT('Captura de datos CASO'!O524,1)&lt;&gt;"1",LEN('Captura de datos CASO'!O524)=10),"OK","Phone number must be valid format"),IF('DO NOT USE_Case Formulas'!A524,"OK",NA()))</f>
        <v>#N/A</v>
      </c>
      <c r="P524" s="53" t="e">
        <f>IF(AND(NOT(ISBLANK('Captura de datos CASO'!P524)),ISNA(VLOOKUP('Captura de datos CASO'!P524,'DO NOT USE_School Picklist'!$I$3:$I$5,1,FALSE))),"Please select a value from the drop-down menu",IF('DO NOT USE_Case Formulas'!A524,"OK",NA()))</f>
        <v>#N/A</v>
      </c>
      <c r="Q524" s="40" t="e">
        <f>IF(AND(NOT(ISBLANK('Captura de datos CASO'!Q524)),ISNA(VLOOKUP('Captura de datos CASO'!Q524,'DO NOT USE_School Picklist'!$E$3:$E$10,1,FALSE))),"Please select a value from the drop-down menu",IF('DO NOT USE_Case Formulas'!A524,"OK",NA()))</f>
        <v>#N/A</v>
      </c>
      <c r="R524" s="53" t="e">
        <f>IF(AND(NOT(ISBLANK('Captura de datos CASO'!R524)),ISNA(VLOOKUP('Captura de datos CASO'!R524,'DO NOT USE_School Picklist'!$W$3:$W$9,1,FALSE))),"Please select a value from the drop-down menu",IF('DO NOT USE_Case Formulas'!A524,"OK",NA()))</f>
        <v>#N/A</v>
      </c>
      <c r="S524" s="53" t="e">
        <f>IF(AND(NOT(ISBLANK('Captura de datos CASO'!S524)),ISNA(VLOOKUP('Captura de datos CASO'!S524,'DO NOT USE_School Picklist'!$W$3:$W$9,1,FALSE))),"Please select a value from the drop-down menu",IF('DO NOT USE_Case Formulas'!A524,"OK",NA()))</f>
        <v>#N/A</v>
      </c>
      <c r="T524" s="40" t="e">
        <f>IF(AND(NOT(ISBLANK('Captura de datos CASO'!T524)),ISNA(VLOOKUP('Captura de datos CASO'!T524,'DO NOT USE_School Picklist'!$F$3:$F$16,1,FALSE))),"Please select a value from the drop-down menu",IF('DO NOT USE_Case Formulas'!A524,"OK",NA()))</f>
        <v>#N/A</v>
      </c>
      <c r="U524" s="40" t="e">
        <f>IF(LEN('Captura de datos CASO'!U524)&gt;100,"Classroom(s) must be less than 100 characters",IF('DO NOT USE_Case Formulas'!A524,"OK",NA()))</f>
        <v>#N/A</v>
      </c>
      <c r="V524" s="40" t="e">
        <f>IF(AND(NOT(ISBLANK('Captura de datos CASO'!V524)),ISNA(VLOOKUP('Captura de datos CASO'!V524,'DO NOT USE_School Picklist'!$S$3:$S$12,1,FALSE))),"Please select a value from the drop-down menu",IF('DO NOT USE_Case Formulas'!A524,"OK",NA()))</f>
        <v>#N/A</v>
      </c>
      <c r="W524" s="40" t="e">
        <f>IF(AND(NOT(ISBLANK('Captura de datos CASO'!W524)),ISNA(VLOOKUP('Captura de datos CASO'!W524,'DO NOT USE_School Picklist'!$S$3:$S$12,1,FALSE))),"Please select a value from the drop-down menu",IF('DO NOT USE_Case Formulas'!A524,"OK",NA()))</f>
        <v>#N/A</v>
      </c>
      <c r="X524" s="40" t="e">
        <f>IF(LEN('Captura de datos CASO'!X524)&gt;80,"Name of Education Group must be less than 80 characters",IF('DO NOT USE_Case Formulas'!A524,"OK",NA()))</f>
        <v>#N/A</v>
      </c>
      <c r="Y524" s="40" t="e">
        <f>IF(AND(NOT(ISBLANK('Captura de datos CASO'!Y524)),ISNA(VLOOKUP('Captura de datos CASO'!Y524,'DO NOT USE_School Picklist'!$K$3:$K$6,1,FALSE))),"Please select a value from the drop-down menu",IF('DO NOT USE_Case Formulas'!A524,"OK",NA()))</f>
        <v>#N/A</v>
      </c>
      <c r="Z524" s="40" t="e">
        <f>IF(AND('DO NOT USE_Case Formulas'!A524,ISBLANK('Captura de datos CASO'!Z524)),"Has this person had symptoms? is required",IF(AND(NOT(ISBLANK('Captura de datos CASO'!Z524)),ISNA(VLOOKUP('Captura de datos CASO'!Z524,'DO NOT USE_School Picklist'!$D$3:$D$5,1,FALSE))),"Please select a value from the drop-down menu",IF(NOT(ISBLANK('Captura de datos CASO'!Z524)),"OK",NA())))</f>
        <v>#N/A</v>
      </c>
      <c r="AA524" s="40" t="e">
        <f>IF(AND('Captura de datos CASO'!Z524='DO NOT USE_School Picklist'!$D$3,ISBLANK('Captura de datos CASO'!AA524)),"Symptom Onset Date is required if Ever Symptomatic is Yes",IF('DO NOT USE_Case Formulas'!A524,"OK",NA()))</f>
        <v>#N/A</v>
      </c>
      <c r="AB524" s="40"/>
      <c r="AC524" s="40" t="e">
        <f ca="1">IF(AND('DO NOT USE_Case Formulas'!A524,ISBLANK('Captura de datos CASO'!AC524)),"Lab Result Test Date is required",IF('Captura de datos CASO'!AC524&gt;'DO NOT USE_School Picklist'!$C$3,"Test Date cannot be a future date",IF(NOT(ISBLANK('Captura de datos CASO'!AC524)),"OK",NA())))</f>
        <v>#N/A</v>
      </c>
      <c r="AD524" s="40" t="e">
        <f>IF(AND(NOT(ISBLANK('Captura de datos CASO'!AD524)),ISNA(VLOOKUP('Captura de datos CASO'!AD524,'DO NOT USE_School Picklist'!$R$3:$R$7,1,FALSE))),"Please select a value from the drop-down menu",IF('DO NOT USE_Case Formulas'!A524,"OK",NA()))</f>
        <v>#N/A</v>
      </c>
      <c r="AE524" s="40" t="e">
        <f>IF(AND('DO NOT USE_Case Formulas'!A524,ISBLANK('Captura de datos CASO'!AB524)),"Lab Result Test Result is required",IF(AND(NOT(ISBLANK('Captura de datos CASO'!AB524)),ISNA(VLOOKUP('Captura de datos CASO'!AB524,'DO NOT USE_School Picklist'!$Q$3:$Q$8,1,FALSE))),"Please select a value from the drop-down menu",IF('DO NOT USE_Case Formulas'!A524,"OK",NA())))</f>
        <v>#N/A</v>
      </c>
    </row>
    <row r="525" spans="1:31" x14ac:dyDescent="0.3">
      <c r="A525" s="39" t="e">
        <f>IF('DO NOT USE_Case Formulas'!A525,IF('DO NOT USE_Case Formulas'!B525,"Not all required fields are completed","OK"),NA())</f>
        <v>#N/A</v>
      </c>
      <c r="B525" s="40" t="e">
        <f>IF(AND('DO NOT USE_Case Formulas'!A525,ISBLANK('Captura de datos CASO'!B525)),"First Name is required",IF(NOT(ISBLANK('Captura de datos CASO'!B525)),"OK",NA()))</f>
        <v>#N/A</v>
      </c>
      <c r="C525" s="40" t="e">
        <f>IF(AND('DO NOT USE_Case Formulas'!A525,ISBLANK('Captura de datos CASO'!C525)),"Last Name is required",IF(NOT(ISBLANK('Captura de datos CASO'!C525)),"OK",NA()))</f>
        <v>#N/A</v>
      </c>
      <c r="D525" s="40" t="e">
        <f>IF(AND('DO NOT USE_Case Formulas'!A525,ISBLANK('Captura de datos CASO'!D525)),"Birthdate is required",IF(NOT(ISBLANK('Captura de datos CASO'!D525)),"OK",NA()))</f>
        <v>#N/A</v>
      </c>
      <c r="E525" s="40" t="e">
        <f>IF(AND('DO NOT USE_Case Formulas'!A525,ISBLANK('Captura de datos CASO'!E525)),"Mobile Phone is required",IF(NOT(ISBLANK('Captura de datos CASO'!E525)),IF(AND(ISNUMBER(VALUE('Captura de datos CASO'!E525)),LEFT('Captura de datos CASO'!E525,1)&lt;&gt;"1",LEN('Captura de datos CASO'!E525)=10),"OK","Phone number must be valid format"),NA()))</f>
        <v>#N/A</v>
      </c>
      <c r="F525" s="40" t="e">
        <f>IF(LEN('Captura de datos CASO'!F525)&gt;255,"Home Street Address must be less than 255 characters",IF('DO NOT USE_Case Formulas'!A525,"OK",NA()))</f>
        <v>#N/A</v>
      </c>
      <c r="G525" s="40" t="e">
        <f>IF(LEN('Captura de datos CASO'!G525)&gt;40,"City must be less than 40 characters",IF('DO NOT USE_Case Formulas'!A525,"OK",NA()))</f>
        <v>#N/A</v>
      </c>
      <c r="H525" s="40" t="e">
        <f>IF(AND(NOT(ISBLANK('Captura de datos CASO'!H525)),ISNA(VLOOKUP('Captura de datos CASO'!H525,'DO NOT USE_School Picklist'!$P$3:$P$52,1,FALSE))),"Please select a value from the drop-down menu",IF('DO NOT USE_Case Formulas'!A525,"OK",NA()))</f>
        <v>#N/A</v>
      </c>
      <c r="I525" s="40" t="e">
        <f>IF(AND('DO NOT USE_Case Formulas'!A525,ISBLANK('Captura de datos CASO'!I525)),"Zip is required",IF(ISBLANK('Captura de datos CASO'!I525),NA(),"OK"))</f>
        <v>#N/A</v>
      </c>
      <c r="J525" s="40" t="e">
        <f>IF(AND('DO NOT USE_Case Formulas'!A525,ISBLANK('Captura de datos CASO'!J525)),"Student or Staff? is required",IF(ISBLANK('Captura de datos CASO'!J525),NA(),IF(ISNA(VLOOKUP('Captura de datos CASO'!J525,'DO NOT USE_School Picklist'!$B$3:$B$6,1,FALSE)),"Please select a value from the drop-down menu","OK")))</f>
        <v>#N/A</v>
      </c>
      <c r="K525" s="40" t="e">
        <f>IF(AND('Captura de datos CASO'!J525='DO NOT USE_School Picklist'!$B$4,ISBLANK('Captura de datos CASO'!K525)),"Occupation/Job Title is required if Student or Staff? is Yes, staff/faculty or volunteer",IF('DO NOT USE_Case Formulas'!A525,"OK",NA()))</f>
        <v>#N/A</v>
      </c>
      <c r="L525" s="40" t="e">
        <f ca="1">IF('Captura de datos CASO'!L525&gt;'DO NOT USE_School Picklist'!$C$3,"Date last on school campus/facility cannot be a future date",IF('DO NOT USE_Case Formulas'!A525,IF(ISBLANK('Captura de datos CASO'!L525),"Date last on school campus/facility is required","OK"),NA()))</f>
        <v>#N/A</v>
      </c>
      <c r="M525" s="40" t="e">
        <f>IF(AND('DO NOT USE_Case Formulas'!A525,ISBLANK('Captura de datos CASO'!M525)),"Specific Place in the Location is required",IF(ISBLANK('Captura de datos CASO'!M525),NA(),"OK"))</f>
        <v>#N/A</v>
      </c>
      <c r="N525" s="40" t="e">
        <f>IF(LEN('Captura de datos CASO'!N525)&gt;50,"Parent/Guardian Name must be less than 50 characters",IF('DO NOT USE_Case Formulas'!A525,"OK",NA()))</f>
        <v>#N/A</v>
      </c>
      <c r="O525" s="40" t="e">
        <f>IF(NOT(ISBLANK('Captura de datos CASO'!O525)),IF(AND(ISNUMBER('Captura de datos CASO'!O525),LEFT('Captura de datos CASO'!O525,1)&lt;&gt;"1",LEN('Captura de datos CASO'!O525)=10),"OK","Phone number must be valid format"),IF('DO NOT USE_Case Formulas'!A525,"OK",NA()))</f>
        <v>#N/A</v>
      </c>
      <c r="P525" s="53" t="e">
        <f>IF(AND(NOT(ISBLANK('Captura de datos CASO'!P525)),ISNA(VLOOKUP('Captura de datos CASO'!P525,'DO NOT USE_School Picklist'!$I$3:$I$5,1,FALSE))),"Please select a value from the drop-down menu",IF('DO NOT USE_Case Formulas'!A525,"OK",NA()))</f>
        <v>#N/A</v>
      </c>
      <c r="Q525" s="40" t="e">
        <f>IF(AND(NOT(ISBLANK('Captura de datos CASO'!Q525)),ISNA(VLOOKUP('Captura de datos CASO'!Q525,'DO NOT USE_School Picklist'!$E$3:$E$10,1,FALSE))),"Please select a value from the drop-down menu",IF('DO NOT USE_Case Formulas'!A525,"OK",NA()))</f>
        <v>#N/A</v>
      </c>
      <c r="R525" s="53" t="e">
        <f>IF(AND(NOT(ISBLANK('Captura de datos CASO'!R525)),ISNA(VLOOKUP('Captura de datos CASO'!R525,'DO NOT USE_School Picklist'!$W$3:$W$9,1,FALSE))),"Please select a value from the drop-down menu",IF('DO NOT USE_Case Formulas'!A525,"OK",NA()))</f>
        <v>#N/A</v>
      </c>
      <c r="S525" s="53" t="e">
        <f>IF(AND(NOT(ISBLANK('Captura de datos CASO'!S525)),ISNA(VLOOKUP('Captura de datos CASO'!S525,'DO NOT USE_School Picklist'!$W$3:$W$9,1,FALSE))),"Please select a value from the drop-down menu",IF('DO NOT USE_Case Formulas'!A525,"OK",NA()))</f>
        <v>#N/A</v>
      </c>
      <c r="T525" s="40" t="e">
        <f>IF(AND(NOT(ISBLANK('Captura de datos CASO'!T525)),ISNA(VLOOKUP('Captura de datos CASO'!T525,'DO NOT USE_School Picklist'!$F$3:$F$16,1,FALSE))),"Please select a value from the drop-down menu",IF('DO NOT USE_Case Formulas'!A525,"OK",NA()))</f>
        <v>#N/A</v>
      </c>
      <c r="U525" s="40" t="e">
        <f>IF(LEN('Captura de datos CASO'!U525)&gt;100,"Classroom(s) must be less than 100 characters",IF('DO NOT USE_Case Formulas'!A525,"OK",NA()))</f>
        <v>#N/A</v>
      </c>
      <c r="V525" s="40" t="e">
        <f>IF(AND(NOT(ISBLANK('Captura de datos CASO'!V525)),ISNA(VLOOKUP('Captura de datos CASO'!V525,'DO NOT USE_School Picklist'!$S$3:$S$12,1,FALSE))),"Please select a value from the drop-down menu",IF('DO NOT USE_Case Formulas'!A525,"OK",NA()))</f>
        <v>#N/A</v>
      </c>
      <c r="W525" s="40" t="e">
        <f>IF(AND(NOT(ISBLANK('Captura de datos CASO'!W525)),ISNA(VLOOKUP('Captura de datos CASO'!W525,'DO NOT USE_School Picklist'!$S$3:$S$12,1,FALSE))),"Please select a value from the drop-down menu",IF('DO NOT USE_Case Formulas'!A525,"OK",NA()))</f>
        <v>#N/A</v>
      </c>
      <c r="X525" s="40" t="e">
        <f>IF(LEN('Captura de datos CASO'!X525)&gt;80,"Name of Education Group must be less than 80 characters",IF('DO NOT USE_Case Formulas'!A525,"OK",NA()))</f>
        <v>#N/A</v>
      </c>
      <c r="Y525" s="40" t="e">
        <f>IF(AND(NOT(ISBLANK('Captura de datos CASO'!Y525)),ISNA(VLOOKUP('Captura de datos CASO'!Y525,'DO NOT USE_School Picklist'!$K$3:$K$6,1,FALSE))),"Please select a value from the drop-down menu",IF('DO NOT USE_Case Formulas'!A525,"OK",NA()))</f>
        <v>#N/A</v>
      </c>
      <c r="Z525" s="40" t="e">
        <f>IF(AND('DO NOT USE_Case Formulas'!A525,ISBLANK('Captura de datos CASO'!Z525)),"Has this person had symptoms? is required",IF(AND(NOT(ISBLANK('Captura de datos CASO'!Z525)),ISNA(VLOOKUP('Captura de datos CASO'!Z525,'DO NOT USE_School Picklist'!$D$3:$D$5,1,FALSE))),"Please select a value from the drop-down menu",IF(NOT(ISBLANK('Captura de datos CASO'!Z525)),"OK",NA())))</f>
        <v>#N/A</v>
      </c>
      <c r="AA525" s="40" t="e">
        <f>IF(AND('Captura de datos CASO'!Z525='DO NOT USE_School Picklist'!$D$3,ISBLANK('Captura de datos CASO'!AA525)),"Symptom Onset Date is required if Ever Symptomatic is Yes",IF('DO NOT USE_Case Formulas'!A525,"OK",NA()))</f>
        <v>#N/A</v>
      </c>
      <c r="AB525" s="40"/>
      <c r="AC525" s="40" t="e">
        <f ca="1">IF(AND('DO NOT USE_Case Formulas'!A525,ISBLANK('Captura de datos CASO'!AC525)),"Lab Result Test Date is required",IF('Captura de datos CASO'!AC525&gt;'DO NOT USE_School Picklist'!$C$3,"Test Date cannot be a future date",IF(NOT(ISBLANK('Captura de datos CASO'!AC525)),"OK",NA())))</f>
        <v>#N/A</v>
      </c>
      <c r="AD525" s="40" t="e">
        <f>IF(AND(NOT(ISBLANK('Captura de datos CASO'!AD525)),ISNA(VLOOKUP('Captura de datos CASO'!AD525,'DO NOT USE_School Picklist'!$R$3:$R$7,1,FALSE))),"Please select a value from the drop-down menu",IF('DO NOT USE_Case Formulas'!A525,"OK",NA()))</f>
        <v>#N/A</v>
      </c>
      <c r="AE525" s="40" t="e">
        <f>IF(AND('DO NOT USE_Case Formulas'!A525,ISBLANK('Captura de datos CASO'!AB525)),"Lab Result Test Result is required",IF(AND(NOT(ISBLANK('Captura de datos CASO'!AB525)),ISNA(VLOOKUP('Captura de datos CASO'!AB525,'DO NOT USE_School Picklist'!$Q$3:$Q$8,1,FALSE))),"Please select a value from the drop-down menu",IF('DO NOT USE_Case Formulas'!A525,"OK",NA())))</f>
        <v>#N/A</v>
      </c>
    </row>
    <row r="526" spans="1:31" x14ac:dyDescent="0.3">
      <c r="A526" s="39" t="e">
        <f>IF('DO NOT USE_Case Formulas'!A526,IF('DO NOT USE_Case Formulas'!B526,"Not all required fields are completed","OK"),NA())</f>
        <v>#N/A</v>
      </c>
      <c r="B526" s="40" t="e">
        <f>IF(AND('DO NOT USE_Case Formulas'!A526,ISBLANK('Captura de datos CASO'!B526)),"First Name is required",IF(NOT(ISBLANK('Captura de datos CASO'!B526)),"OK",NA()))</f>
        <v>#N/A</v>
      </c>
      <c r="C526" s="40" t="e">
        <f>IF(AND('DO NOT USE_Case Formulas'!A526,ISBLANK('Captura de datos CASO'!C526)),"Last Name is required",IF(NOT(ISBLANK('Captura de datos CASO'!C526)),"OK",NA()))</f>
        <v>#N/A</v>
      </c>
      <c r="D526" s="40" t="e">
        <f>IF(AND('DO NOT USE_Case Formulas'!A526,ISBLANK('Captura de datos CASO'!D526)),"Birthdate is required",IF(NOT(ISBLANK('Captura de datos CASO'!D526)),"OK",NA()))</f>
        <v>#N/A</v>
      </c>
      <c r="E526" s="40" t="e">
        <f>IF(AND('DO NOT USE_Case Formulas'!A526,ISBLANK('Captura de datos CASO'!E526)),"Mobile Phone is required",IF(NOT(ISBLANK('Captura de datos CASO'!E526)),IF(AND(ISNUMBER(VALUE('Captura de datos CASO'!E526)),LEFT('Captura de datos CASO'!E526,1)&lt;&gt;"1",LEN('Captura de datos CASO'!E526)=10),"OK","Phone number must be valid format"),NA()))</f>
        <v>#N/A</v>
      </c>
      <c r="F526" s="40" t="e">
        <f>IF(LEN('Captura de datos CASO'!F526)&gt;255,"Home Street Address must be less than 255 characters",IF('DO NOT USE_Case Formulas'!A526,"OK",NA()))</f>
        <v>#N/A</v>
      </c>
      <c r="G526" s="40" t="e">
        <f>IF(LEN('Captura de datos CASO'!G526)&gt;40,"City must be less than 40 characters",IF('DO NOT USE_Case Formulas'!A526,"OK",NA()))</f>
        <v>#N/A</v>
      </c>
      <c r="H526" s="40" t="e">
        <f>IF(AND(NOT(ISBLANK('Captura de datos CASO'!H526)),ISNA(VLOOKUP('Captura de datos CASO'!H526,'DO NOT USE_School Picklist'!$P$3:$P$52,1,FALSE))),"Please select a value from the drop-down menu",IF('DO NOT USE_Case Formulas'!A526,"OK",NA()))</f>
        <v>#N/A</v>
      </c>
      <c r="I526" s="40" t="e">
        <f>IF(AND('DO NOT USE_Case Formulas'!A526,ISBLANK('Captura de datos CASO'!I526)),"Zip is required",IF(ISBLANK('Captura de datos CASO'!I526),NA(),"OK"))</f>
        <v>#N/A</v>
      </c>
      <c r="J526" s="40" t="e">
        <f>IF(AND('DO NOT USE_Case Formulas'!A526,ISBLANK('Captura de datos CASO'!J526)),"Student or Staff? is required",IF(ISBLANK('Captura de datos CASO'!J526),NA(),IF(ISNA(VLOOKUP('Captura de datos CASO'!J526,'DO NOT USE_School Picklist'!$B$3:$B$6,1,FALSE)),"Please select a value from the drop-down menu","OK")))</f>
        <v>#N/A</v>
      </c>
      <c r="K526" s="40" t="e">
        <f>IF(AND('Captura de datos CASO'!J526='DO NOT USE_School Picklist'!$B$4,ISBLANK('Captura de datos CASO'!K526)),"Occupation/Job Title is required if Student or Staff? is Yes, staff/faculty or volunteer",IF('DO NOT USE_Case Formulas'!A526,"OK",NA()))</f>
        <v>#N/A</v>
      </c>
      <c r="L526" s="40" t="e">
        <f ca="1">IF('Captura de datos CASO'!L526&gt;'DO NOT USE_School Picklist'!$C$3,"Date last on school campus/facility cannot be a future date",IF('DO NOT USE_Case Formulas'!A526,IF(ISBLANK('Captura de datos CASO'!L526),"Date last on school campus/facility is required","OK"),NA()))</f>
        <v>#N/A</v>
      </c>
      <c r="M526" s="40" t="e">
        <f>IF(AND('DO NOT USE_Case Formulas'!A526,ISBLANK('Captura de datos CASO'!M526)),"Specific Place in the Location is required",IF(ISBLANK('Captura de datos CASO'!M526),NA(),"OK"))</f>
        <v>#N/A</v>
      </c>
      <c r="N526" s="40" t="e">
        <f>IF(LEN('Captura de datos CASO'!N526)&gt;50,"Parent/Guardian Name must be less than 50 characters",IF('DO NOT USE_Case Formulas'!A526,"OK",NA()))</f>
        <v>#N/A</v>
      </c>
      <c r="O526" s="40" t="e">
        <f>IF(NOT(ISBLANK('Captura de datos CASO'!O526)),IF(AND(ISNUMBER('Captura de datos CASO'!O526),LEFT('Captura de datos CASO'!O526,1)&lt;&gt;"1",LEN('Captura de datos CASO'!O526)=10),"OK","Phone number must be valid format"),IF('DO NOT USE_Case Formulas'!A526,"OK",NA()))</f>
        <v>#N/A</v>
      </c>
      <c r="P526" s="53" t="e">
        <f>IF(AND(NOT(ISBLANK('Captura de datos CASO'!P526)),ISNA(VLOOKUP('Captura de datos CASO'!P526,'DO NOT USE_School Picklist'!$I$3:$I$5,1,FALSE))),"Please select a value from the drop-down menu",IF('DO NOT USE_Case Formulas'!A526,"OK",NA()))</f>
        <v>#N/A</v>
      </c>
      <c r="Q526" s="40" t="e">
        <f>IF(AND(NOT(ISBLANK('Captura de datos CASO'!Q526)),ISNA(VLOOKUP('Captura de datos CASO'!Q526,'DO NOT USE_School Picklist'!$E$3:$E$10,1,FALSE))),"Please select a value from the drop-down menu",IF('DO NOT USE_Case Formulas'!A526,"OK",NA()))</f>
        <v>#N/A</v>
      </c>
      <c r="R526" s="53" t="e">
        <f>IF(AND(NOT(ISBLANK('Captura de datos CASO'!R526)),ISNA(VLOOKUP('Captura de datos CASO'!R526,'DO NOT USE_School Picklist'!$W$3:$W$9,1,FALSE))),"Please select a value from the drop-down menu",IF('DO NOT USE_Case Formulas'!A526,"OK",NA()))</f>
        <v>#N/A</v>
      </c>
      <c r="S526" s="53" t="e">
        <f>IF(AND(NOT(ISBLANK('Captura de datos CASO'!S526)),ISNA(VLOOKUP('Captura de datos CASO'!S526,'DO NOT USE_School Picklist'!$W$3:$W$9,1,FALSE))),"Please select a value from the drop-down menu",IF('DO NOT USE_Case Formulas'!A526,"OK",NA()))</f>
        <v>#N/A</v>
      </c>
      <c r="T526" s="40" t="e">
        <f>IF(AND(NOT(ISBLANK('Captura de datos CASO'!T526)),ISNA(VLOOKUP('Captura de datos CASO'!T526,'DO NOT USE_School Picklist'!$F$3:$F$16,1,FALSE))),"Please select a value from the drop-down menu",IF('DO NOT USE_Case Formulas'!A526,"OK",NA()))</f>
        <v>#N/A</v>
      </c>
      <c r="U526" s="40" t="e">
        <f>IF(LEN('Captura de datos CASO'!U526)&gt;100,"Classroom(s) must be less than 100 characters",IF('DO NOT USE_Case Formulas'!A526,"OK",NA()))</f>
        <v>#N/A</v>
      </c>
      <c r="V526" s="40" t="e">
        <f>IF(AND(NOT(ISBLANK('Captura de datos CASO'!V526)),ISNA(VLOOKUP('Captura de datos CASO'!V526,'DO NOT USE_School Picklist'!$S$3:$S$12,1,FALSE))),"Please select a value from the drop-down menu",IF('DO NOT USE_Case Formulas'!A526,"OK",NA()))</f>
        <v>#N/A</v>
      </c>
      <c r="W526" s="40" t="e">
        <f>IF(AND(NOT(ISBLANK('Captura de datos CASO'!W526)),ISNA(VLOOKUP('Captura de datos CASO'!W526,'DO NOT USE_School Picklist'!$S$3:$S$12,1,FALSE))),"Please select a value from the drop-down menu",IF('DO NOT USE_Case Formulas'!A526,"OK",NA()))</f>
        <v>#N/A</v>
      </c>
      <c r="X526" s="40" t="e">
        <f>IF(LEN('Captura de datos CASO'!X526)&gt;80,"Name of Education Group must be less than 80 characters",IF('DO NOT USE_Case Formulas'!A526,"OK",NA()))</f>
        <v>#N/A</v>
      </c>
      <c r="Y526" s="40" t="e">
        <f>IF(AND(NOT(ISBLANK('Captura de datos CASO'!Y526)),ISNA(VLOOKUP('Captura de datos CASO'!Y526,'DO NOT USE_School Picklist'!$K$3:$K$6,1,FALSE))),"Please select a value from the drop-down menu",IF('DO NOT USE_Case Formulas'!A526,"OK",NA()))</f>
        <v>#N/A</v>
      </c>
      <c r="Z526" s="40" t="e">
        <f>IF(AND('DO NOT USE_Case Formulas'!A526,ISBLANK('Captura de datos CASO'!Z526)),"Has this person had symptoms? is required",IF(AND(NOT(ISBLANK('Captura de datos CASO'!Z526)),ISNA(VLOOKUP('Captura de datos CASO'!Z526,'DO NOT USE_School Picklist'!$D$3:$D$5,1,FALSE))),"Please select a value from the drop-down menu",IF(NOT(ISBLANK('Captura de datos CASO'!Z526)),"OK",NA())))</f>
        <v>#N/A</v>
      </c>
      <c r="AA526" s="40" t="e">
        <f>IF(AND('Captura de datos CASO'!Z526='DO NOT USE_School Picklist'!$D$3,ISBLANK('Captura de datos CASO'!AA526)),"Symptom Onset Date is required if Ever Symptomatic is Yes",IF('DO NOT USE_Case Formulas'!A526,"OK",NA()))</f>
        <v>#N/A</v>
      </c>
      <c r="AB526" s="40"/>
      <c r="AC526" s="40" t="e">
        <f ca="1">IF(AND('DO NOT USE_Case Formulas'!A526,ISBLANK('Captura de datos CASO'!AC526)),"Lab Result Test Date is required",IF('Captura de datos CASO'!AC526&gt;'DO NOT USE_School Picklist'!$C$3,"Test Date cannot be a future date",IF(NOT(ISBLANK('Captura de datos CASO'!AC526)),"OK",NA())))</f>
        <v>#N/A</v>
      </c>
      <c r="AD526" s="40" t="e">
        <f>IF(AND(NOT(ISBLANK('Captura de datos CASO'!AD526)),ISNA(VLOOKUP('Captura de datos CASO'!AD526,'DO NOT USE_School Picklist'!$R$3:$R$7,1,FALSE))),"Please select a value from the drop-down menu",IF('DO NOT USE_Case Formulas'!A526,"OK",NA()))</f>
        <v>#N/A</v>
      </c>
      <c r="AE526" s="40" t="e">
        <f>IF(AND('DO NOT USE_Case Formulas'!A526,ISBLANK('Captura de datos CASO'!AB526)),"Lab Result Test Result is required",IF(AND(NOT(ISBLANK('Captura de datos CASO'!AB526)),ISNA(VLOOKUP('Captura de datos CASO'!AB526,'DO NOT USE_School Picklist'!$Q$3:$Q$8,1,FALSE))),"Please select a value from the drop-down menu",IF('DO NOT USE_Case Formulas'!A526,"OK",NA())))</f>
        <v>#N/A</v>
      </c>
    </row>
    <row r="527" spans="1:31" x14ac:dyDescent="0.3">
      <c r="A527" s="39" t="e">
        <f>IF('DO NOT USE_Case Formulas'!A527,IF('DO NOT USE_Case Formulas'!B527,"Not all required fields are completed","OK"),NA())</f>
        <v>#N/A</v>
      </c>
      <c r="B527" s="40" t="e">
        <f>IF(AND('DO NOT USE_Case Formulas'!A527,ISBLANK('Captura de datos CASO'!B527)),"First Name is required",IF(NOT(ISBLANK('Captura de datos CASO'!B527)),"OK",NA()))</f>
        <v>#N/A</v>
      </c>
      <c r="C527" s="40" t="e">
        <f>IF(AND('DO NOT USE_Case Formulas'!A527,ISBLANK('Captura de datos CASO'!C527)),"Last Name is required",IF(NOT(ISBLANK('Captura de datos CASO'!C527)),"OK",NA()))</f>
        <v>#N/A</v>
      </c>
      <c r="D527" s="40" t="e">
        <f>IF(AND('DO NOT USE_Case Formulas'!A527,ISBLANK('Captura de datos CASO'!D527)),"Birthdate is required",IF(NOT(ISBLANK('Captura de datos CASO'!D527)),"OK",NA()))</f>
        <v>#N/A</v>
      </c>
      <c r="E527" s="40" t="e">
        <f>IF(AND('DO NOT USE_Case Formulas'!A527,ISBLANK('Captura de datos CASO'!E527)),"Mobile Phone is required",IF(NOT(ISBLANK('Captura de datos CASO'!E527)),IF(AND(ISNUMBER(VALUE('Captura de datos CASO'!E527)),LEFT('Captura de datos CASO'!E527,1)&lt;&gt;"1",LEN('Captura de datos CASO'!E527)=10),"OK","Phone number must be valid format"),NA()))</f>
        <v>#N/A</v>
      </c>
      <c r="F527" s="40" t="e">
        <f>IF(LEN('Captura de datos CASO'!F527)&gt;255,"Home Street Address must be less than 255 characters",IF('DO NOT USE_Case Formulas'!A527,"OK",NA()))</f>
        <v>#N/A</v>
      </c>
      <c r="G527" s="40" t="e">
        <f>IF(LEN('Captura de datos CASO'!G527)&gt;40,"City must be less than 40 characters",IF('DO NOT USE_Case Formulas'!A527,"OK",NA()))</f>
        <v>#N/A</v>
      </c>
      <c r="H527" s="40" t="e">
        <f>IF(AND(NOT(ISBLANK('Captura de datos CASO'!H527)),ISNA(VLOOKUP('Captura de datos CASO'!H527,'DO NOT USE_School Picklist'!$P$3:$P$52,1,FALSE))),"Please select a value from the drop-down menu",IF('DO NOT USE_Case Formulas'!A527,"OK",NA()))</f>
        <v>#N/A</v>
      </c>
      <c r="I527" s="40" t="e">
        <f>IF(AND('DO NOT USE_Case Formulas'!A527,ISBLANK('Captura de datos CASO'!I527)),"Zip is required",IF(ISBLANK('Captura de datos CASO'!I527),NA(),"OK"))</f>
        <v>#N/A</v>
      </c>
      <c r="J527" s="40" t="e">
        <f>IF(AND('DO NOT USE_Case Formulas'!A527,ISBLANK('Captura de datos CASO'!J527)),"Student or Staff? is required",IF(ISBLANK('Captura de datos CASO'!J527),NA(),IF(ISNA(VLOOKUP('Captura de datos CASO'!J527,'DO NOT USE_School Picklist'!$B$3:$B$6,1,FALSE)),"Please select a value from the drop-down menu","OK")))</f>
        <v>#N/A</v>
      </c>
      <c r="K527" s="40" t="e">
        <f>IF(AND('Captura de datos CASO'!J527='DO NOT USE_School Picklist'!$B$4,ISBLANK('Captura de datos CASO'!K527)),"Occupation/Job Title is required if Student or Staff? is Yes, staff/faculty or volunteer",IF('DO NOT USE_Case Formulas'!A527,"OK",NA()))</f>
        <v>#N/A</v>
      </c>
      <c r="L527" s="40" t="e">
        <f ca="1">IF('Captura de datos CASO'!L527&gt;'DO NOT USE_School Picklist'!$C$3,"Date last on school campus/facility cannot be a future date",IF('DO NOT USE_Case Formulas'!A527,IF(ISBLANK('Captura de datos CASO'!L527),"Date last on school campus/facility is required","OK"),NA()))</f>
        <v>#N/A</v>
      </c>
      <c r="M527" s="40" t="e">
        <f>IF(AND('DO NOT USE_Case Formulas'!A527,ISBLANK('Captura de datos CASO'!M527)),"Specific Place in the Location is required",IF(ISBLANK('Captura de datos CASO'!M527),NA(),"OK"))</f>
        <v>#N/A</v>
      </c>
      <c r="N527" s="40" t="e">
        <f>IF(LEN('Captura de datos CASO'!N527)&gt;50,"Parent/Guardian Name must be less than 50 characters",IF('DO NOT USE_Case Formulas'!A527,"OK",NA()))</f>
        <v>#N/A</v>
      </c>
      <c r="O527" s="40" t="e">
        <f>IF(NOT(ISBLANK('Captura de datos CASO'!O527)),IF(AND(ISNUMBER('Captura de datos CASO'!O527),LEFT('Captura de datos CASO'!O527,1)&lt;&gt;"1",LEN('Captura de datos CASO'!O527)=10),"OK","Phone number must be valid format"),IF('DO NOT USE_Case Formulas'!A527,"OK",NA()))</f>
        <v>#N/A</v>
      </c>
      <c r="P527" s="53" t="e">
        <f>IF(AND(NOT(ISBLANK('Captura de datos CASO'!P527)),ISNA(VLOOKUP('Captura de datos CASO'!P527,'DO NOT USE_School Picklist'!$I$3:$I$5,1,FALSE))),"Please select a value from the drop-down menu",IF('DO NOT USE_Case Formulas'!A527,"OK",NA()))</f>
        <v>#N/A</v>
      </c>
      <c r="Q527" s="40" t="e">
        <f>IF(AND(NOT(ISBLANK('Captura de datos CASO'!Q527)),ISNA(VLOOKUP('Captura de datos CASO'!Q527,'DO NOT USE_School Picklist'!$E$3:$E$10,1,FALSE))),"Please select a value from the drop-down menu",IF('DO NOT USE_Case Formulas'!A527,"OK",NA()))</f>
        <v>#N/A</v>
      </c>
      <c r="R527" s="53" t="e">
        <f>IF(AND(NOT(ISBLANK('Captura de datos CASO'!R527)),ISNA(VLOOKUP('Captura de datos CASO'!R527,'DO NOT USE_School Picklist'!$W$3:$W$9,1,FALSE))),"Please select a value from the drop-down menu",IF('DO NOT USE_Case Formulas'!A527,"OK",NA()))</f>
        <v>#N/A</v>
      </c>
      <c r="S527" s="53" t="e">
        <f>IF(AND(NOT(ISBLANK('Captura de datos CASO'!S527)),ISNA(VLOOKUP('Captura de datos CASO'!S527,'DO NOT USE_School Picklist'!$W$3:$W$9,1,FALSE))),"Please select a value from the drop-down menu",IF('DO NOT USE_Case Formulas'!A527,"OK",NA()))</f>
        <v>#N/A</v>
      </c>
      <c r="T527" s="40" t="e">
        <f>IF(AND(NOT(ISBLANK('Captura de datos CASO'!T527)),ISNA(VLOOKUP('Captura de datos CASO'!T527,'DO NOT USE_School Picklist'!$F$3:$F$16,1,FALSE))),"Please select a value from the drop-down menu",IF('DO NOT USE_Case Formulas'!A527,"OK",NA()))</f>
        <v>#N/A</v>
      </c>
      <c r="U527" s="40" t="e">
        <f>IF(LEN('Captura de datos CASO'!U527)&gt;100,"Classroom(s) must be less than 100 characters",IF('DO NOT USE_Case Formulas'!A527,"OK",NA()))</f>
        <v>#N/A</v>
      </c>
      <c r="V527" s="40" t="e">
        <f>IF(AND(NOT(ISBLANK('Captura de datos CASO'!V527)),ISNA(VLOOKUP('Captura de datos CASO'!V527,'DO NOT USE_School Picklist'!$S$3:$S$12,1,FALSE))),"Please select a value from the drop-down menu",IF('DO NOT USE_Case Formulas'!A527,"OK",NA()))</f>
        <v>#N/A</v>
      </c>
      <c r="W527" s="40" t="e">
        <f>IF(AND(NOT(ISBLANK('Captura de datos CASO'!W527)),ISNA(VLOOKUP('Captura de datos CASO'!W527,'DO NOT USE_School Picklist'!$S$3:$S$12,1,FALSE))),"Please select a value from the drop-down menu",IF('DO NOT USE_Case Formulas'!A527,"OK",NA()))</f>
        <v>#N/A</v>
      </c>
      <c r="X527" s="40" t="e">
        <f>IF(LEN('Captura de datos CASO'!X527)&gt;80,"Name of Education Group must be less than 80 characters",IF('DO NOT USE_Case Formulas'!A527,"OK",NA()))</f>
        <v>#N/A</v>
      </c>
      <c r="Y527" s="40" t="e">
        <f>IF(AND(NOT(ISBLANK('Captura de datos CASO'!Y527)),ISNA(VLOOKUP('Captura de datos CASO'!Y527,'DO NOT USE_School Picklist'!$K$3:$K$6,1,FALSE))),"Please select a value from the drop-down menu",IF('DO NOT USE_Case Formulas'!A527,"OK",NA()))</f>
        <v>#N/A</v>
      </c>
      <c r="Z527" s="40" t="e">
        <f>IF(AND('DO NOT USE_Case Formulas'!A527,ISBLANK('Captura de datos CASO'!Z527)),"Has this person had symptoms? is required",IF(AND(NOT(ISBLANK('Captura de datos CASO'!Z527)),ISNA(VLOOKUP('Captura de datos CASO'!Z527,'DO NOT USE_School Picklist'!$D$3:$D$5,1,FALSE))),"Please select a value from the drop-down menu",IF(NOT(ISBLANK('Captura de datos CASO'!Z527)),"OK",NA())))</f>
        <v>#N/A</v>
      </c>
      <c r="AA527" s="40" t="e">
        <f>IF(AND('Captura de datos CASO'!Z527='DO NOT USE_School Picklist'!$D$3,ISBLANK('Captura de datos CASO'!AA527)),"Symptom Onset Date is required if Ever Symptomatic is Yes",IF('DO NOT USE_Case Formulas'!A527,"OK",NA()))</f>
        <v>#N/A</v>
      </c>
      <c r="AB527" s="40"/>
      <c r="AC527" s="40" t="e">
        <f ca="1">IF(AND('DO NOT USE_Case Formulas'!A527,ISBLANK('Captura de datos CASO'!AC527)),"Lab Result Test Date is required",IF('Captura de datos CASO'!AC527&gt;'DO NOT USE_School Picklist'!$C$3,"Test Date cannot be a future date",IF(NOT(ISBLANK('Captura de datos CASO'!AC527)),"OK",NA())))</f>
        <v>#N/A</v>
      </c>
      <c r="AD527" s="40" t="e">
        <f>IF(AND(NOT(ISBLANK('Captura de datos CASO'!AD527)),ISNA(VLOOKUP('Captura de datos CASO'!AD527,'DO NOT USE_School Picklist'!$R$3:$R$7,1,FALSE))),"Please select a value from the drop-down menu",IF('DO NOT USE_Case Formulas'!A527,"OK",NA()))</f>
        <v>#N/A</v>
      </c>
      <c r="AE527" s="40" t="e">
        <f>IF(AND('DO NOT USE_Case Formulas'!A527,ISBLANK('Captura de datos CASO'!AB527)),"Lab Result Test Result is required",IF(AND(NOT(ISBLANK('Captura de datos CASO'!AB527)),ISNA(VLOOKUP('Captura de datos CASO'!AB527,'DO NOT USE_School Picklist'!$Q$3:$Q$8,1,FALSE))),"Please select a value from the drop-down menu",IF('DO NOT USE_Case Formulas'!A527,"OK",NA())))</f>
        <v>#N/A</v>
      </c>
    </row>
    <row r="528" spans="1:31" x14ac:dyDescent="0.3">
      <c r="A528" s="39" t="e">
        <f>IF('DO NOT USE_Case Formulas'!A528,IF('DO NOT USE_Case Formulas'!B528,"Not all required fields are completed","OK"),NA())</f>
        <v>#N/A</v>
      </c>
      <c r="B528" s="40" t="e">
        <f>IF(AND('DO NOT USE_Case Formulas'!A528,ISBLANK('Captura de datos CASO'!B528)),"First Name is required",IF(NOT(ISBLANK('Captura de datos CASO'!B528)),"OK",NA()))</f>
        <v>#N/A</v>
      </c>
      <c r="C528" s="40" t="e">
        <f>IF(AND('DO NOT USE_Case Formulas'!A528,ISBLANK('Captura de datos CASO'!C528)),"Last Name is required",IF(NOT(ISBLANK('Captura de datos CASO'!C528)),"OK",NA()))</f>
        <v>#N/A</v>
      </c>
      <c r="D528" s="40" t="e">
        <f>IF(AND('DO NOT USE_Case Formulas'!A528,ISBLANK('Captura de datos CASO'!D528)),"Birthdate is required",IF(NOT(ISBLANK('Captura de datos CASO'!D528)),"OK",NA()))</f>
        <v>#N/A</v>
      </c>
      <c r="E528" s="40" t="e">
        <f>IF(AND('DO NOT USE_Case Formulas'!A528,ISBLANK('Captura de datos CASO'!E528)),"Mobile Phone is required",IF(NOT(ISBLANK('Captura de datos CASO'!E528)),IF(AND(ISNUMBER(VALUE('Captura de datos CASO'!E528)),LEFT('Captura de datos CASO'!E528,1)&lt;&gt;"1",LEN('Captura de datos CASO'!E528)=10),"OK","Phone number must be valid format"),NA()))</f>
        <v>#N/A</v>
      </c>
      <c r="F528" s="40" t="e">
        <f>IF(LEN('Captura de datos CASO'!F528)&gt;255,"Home Street Address must be less than 255 characters",IF('DO NOT USE_Case Formulas'!A528,"OK",NA()))</f>
        <v>#N/A</v>
      </c>
      <c r="G528" s="40" t="e">
        <f>IF(LEN('Captura de datos CASO'!G528)&gt;40,"City must be less than 40 characters",IF('DO NOT USE_Case Formulas'!A528,"OK",NA()))</f>
        <v>#N/A</v>
      </c>
      <c r="H528" s="40" t="e">
        <f>IF(AND(NOT(ISBLANK('Captura de datos CASO'!H528)),ISNA(VLOOKUP('Captura de datos CASO'!H528,'DO NOT USE_School Picklist'!$P$3:$P$52,1,FALSE))),"Please select a value from the drop-down menu",IF('DO NOT USE_Case Formulas'!A528,"OK",NA()))</f>
        <v>#N/A</v>
      </c>
      <c r="I528" s="40" t="e">
        <f>IF(AND('DO NOT USE_Case Formulas'!A528,ISBLANK('Captura de datos CASO'!I528)),"Zip is required",IF(ISBLANK('Captura de datos CASO'!I528),NA(),"OK"))</f>
        <v>#N/A</v>
      </c>
      <c r="J528" s="40" t="e">
        <f>IF(AND('DO NOT USE_Case Formulas'!A528,ISBLANK('Captura de datos CASO'!J528)),"Student or Staff? is required",IF(ISBLANK('Captura de datos CASO'!J528),NA(),IF(ISNA(VLOOKUP('Captura de datos CASO'!J528,'DO NOT USE_School Picklist'!$B$3:$B$6,1,FALSE)),"Please select a value from the drop-down menu","OK")))</f>
        <v>#N/A</v>
      </c>
      <c r="K528" s="40" t="e">
        <f>IF(AND('Captura de datos CASO'!J528='DO NOT USE_School Picklist'!$B$4,ISBLANK('Captura de datos CASO'!K528)),"Occupation/Job Title is required if Student or Staff? is Yes, staff/faculty or volunteer",IF('DO NOT USE_Case Formulas'!A528,"OK",NA()))</f>
        <v>#N/A</v>
      </c>
      <c r="L528" s="40" t="e">
        <f ca="1">IF('Captura de datos CASO'!L528&gt;'DO NOT USE_School Picklist'!$C$3,"Date last on school campus/facility cannot be a future date",IF('DO NOT USE_Case Formulas'!A528,IF(ISBLANK('Captura de datos CASO'!L528),"Date last on school campus/facility is required","OK"),NA()))</f>
        <v>#N/A</v>
      </c>
      <c r="M528" s="40" t="e">
        <f>IF(AND('DO NOT USE_Case Formulas'!A528,ISBLANK('Captura de datos CASO'!M528)),"Specific Place in the Location is required",IF(ISBLANK('Captura de datos CASO'!M528),NA(),"OK"))</f>
        <v>#N/A</v>
      </c>
      <c r="N528" s="40" t="e">
        <f>IF(LEN('Captura de datos CASO'!N528)&gt;50,"Parent/Guardian Name must be less than 50 characters",IF('DO NOT USE_Case Formulas'!A528,"OK",NA()))</f>
        <v>#N/A</v>
      </c>
      <c r="O528" s="40" t="e">
        <f>IF(NOT(ISBLANK('Captura de datos CASO'!O528)),IF(AND(ISNUMBER('Captura de datos CASO'!O528),LEFT('Captura de datos CASO'!O528,1)&lt;&gt;"1",LEN('Captura de datos CASO'!O528)=10),"OK","Phone number must be valid format"),IF('DO NOT USE_Case Formulas'!A528,"OK",NA()))</f>
        <v>#N/A</v>
      </c>
      <c r="P528" s="53" t="e">
        <f>IF(AND(NOT(ISBLANK('Captura de datos CASO'!P528)),ISNA(VLOOKUP('Captura de datos CASO'!P528,'DO NOT USE_School Picklist'!$I$3:$I$5,1,FALSE))),"Please select a value from the drop-down menu",IF('DO NOT USE_Case Formulas'!A528,"OK",NA()))</f>
        <v>#N/A</v>
      </c>
      <c r="Q528" s="40" t="e">
        <f>IF(AND(NOT(ISBLANK('Captura de datos CASO'!Q528)),ISNA(VLOOKUP('Captura de datos CASO'!Q528,'DO NOT USE_School Picklist'!$E$3:$E$10,1,FALSE))),"Please select a value from the drop-down menu",IF('DO NOT USE_Case Formulas'!A528,"OK",NA()))</f>
        <v>#N/A</v>
      </c>
      <c r="R528" s="53" t="e">
        <f>IF(AND(NOT(ISBLANK('Captura de datos CASO'!R528)),ISNA(VLOOKUP('Captura de datos CASO'!R528,'DO NOT USE_School Picklist'!$W$3:$W$9,1,FALSE))),"Please select a value from the drop-down menu",IF('DO NOT USE_Case Formulas'!A528,"OK",NA()))</f>
        <v>#N/A</v>
      </c>
      <c r="S528" s="53" t="e">
        <f>IF(AND(NOT(ISBLANK('Captura de datos CASO'!S528)),ISNA(VLOOKUP('Captura de datos CASO'!S528,'DO NOT USE_School Picklist'!$W$3:$W$9,1,FALSE))),"Please select a value from the drop-down menu",IF('DO NOT USE_Case Formulas'!A528,"OK",NA()))</f>
        <v>#N/A</v>
      </c>
      <c r="T528" s="40" t="e">
        <f>IF(AND(NOT(ISBLANK('Captura de datos CASO'!T528)),ISNA(VLOOKUP('Captura de datos CASO'!T528,'DO NOT USE_School Picklist'!$F$3:$F$16,1,FALSE))),"Please select a value from the drop-down menu",IF('DO NOT USE_Case Formulas'!A528,"OK",NA()))</f>
        <v>#N/A</v>
      </c>
      <c r="U528" s="40" t="e">
        <f>IF(LEN('Captura de datos CASO'!U528)&gt;100,"Classroom(s) must be less than 100 characters",IF('DO NOT USE_Case Formulas'!A528,"OK",NA()))</f>
        <v>#N/A</v>
      </c>
      <c r="V528" s="40" t="e">
        <f>IF(AND(NOT(ISBLANK('Captura de datos CASO'!V528)),ISNA(VLOOKUP('Captura de datos CASO'!V528,'DO NOT USE_School Picklist'!$S$3:$S$12,1,FALSE))),"Please select a value from the drop-down menu",IF('DO NOT USE_Case Formulas'!A528,"OK",NA()))</f>
        <v>#N/A</v>
      </c>
      <c r="W528" s="40" t="e">
        <f>IF(AND(NOT(ISBLANK('Captura de datos CASO'!W528)),ISNA(VLOOKUP('Captura de datos CASO'!W528,'DO NOT USE_School Picklist'!$S$3:$S$12,1,FALSE))),"Please select a value from the drop-down menu",IF('DO NOT USE_Case Formulas'!A528,"OK",NA()))</f>
        <v>#N/A</v>
      </c>
      <c r="X528" s="40" t="e">
        <f>IF(LEN('Captura de datos CASO'!X528)&gt;80,"Name of Education Group must be less than 80 characters",IF('DO NOT USE_Case Formulas'!A528,"OK",NA()))</f>
        <v>#N/A</v>
      </c>
      <c r="Y528" s="40" t="e">
        <f>IF(AND(NOT(ISBLANK('Captura de datos CASO'!Y528)),ISNA(VLOOKUP('Captura de datos CASO'!Y528,'DO NOT USE_School Picklist'!$K$3:$K$6,1,FALSE))),"Please select a value from the drop-down menu",IF('DO NOT USE_Case Formulas'!A528,"OK",NA()))</f>
        <v>#N/A</v>
      </c>
      <c r="Z528" s="40" t="e">
        <f>IF(AND('DO NOT USE_Case Formulas'!A528,ISBLANK('Captura de datos CASO'!Z528)),"Has this person had symptoms? is required",IF(AND(NOT(ISBLANK('Captura de datos CASO'!Z528)),ISNA(VLOOKUP('Captura de datos CASO'!Z528,'DO NOT USE_School Picklist'!$D$3:$D$5,1,FALSE))),"Please select a value from the drop-down menu",IF(NOT(ISBLANK('Captura de datos CASO'!Z528)),"OK",NA())))</f>
        <v>#N/A</v>
      </c>
      <c r="AA528" s="40" t="e">
        <f>IF(AND('Captura de datos CASO'!Z528='DO NOT USE_School Picklist'!$D$3,ISBLANK('Captura de datos CASO'!AA528)),"Symptom Onset Date is required if Ever Symptomatic is Yes",IF('DO NOT USE_Case Formulas'!A528,"OK",NA()))</f>
        <v>#N/A</v>
      </c>
      <c r="AB528" s="40"/>
      <c r="AC528" s="40" t="e">
        <f ca="1">IF(AND('DO NOT USE_Case Formulas'!A528,ISBLANK('Captura de datos CASO'!AC528)),"Lab Result Test Date is required",IF('Captura de datos CASO'!AC528&gt;'DO NOT USE_School Picklist'!$C$3,"Test Date cannot be a future date",IF(NOT(ISBLANK('Captura de datos CASO'!AC528)),"OK",NA())))</f>
        <v>#N/A</v>
      </c>
      <c r="AD528" s="40" t="e">
        <f>IF(AND(NOT(ISBLANK('Captura de datos CASO'!AD528)),ISNA(VLOOKUP('Captura de datos CASO'!AD528,'DO NOT USE_School Picklist'!$R$3:$R$7,1,FALSE))),"Please select a value from the drop-down menu",IF('DO NOT USE_Case Formulas'!A528,"OK",NA()))</f>
        <v>#N/A</v>
      </c>
      <c r="AE528" s="40" t="e">
        <f>IF(AND('DO NOT USE_Case Formulas'!A528,ISBLANK('Captura de datos CASO'!AB528)),"Lab Result Test Result is required",IF(AND(NOT(ISBLANK('Captura de datos CASO'!AB528)),ISNA(VLOOKUP('Captura de datos CASO'!AB528,'DO NOT USE_School Picklist'!$Q$3:$Q$8,1,FALSE))),"Please select a value from the drop-down menu",IF('DO NOT USE_Case Formulas'!A528,"OK",NA())))</f>
        <v>#N/A</v>
      </c>
    </row>
    <row r="529" spans="1:31" x14ac:dyDescent="0.3">
      <c r="A529" s="39" t="e">
        <f>IF('DO NOT USE_Case Formulas'!A529,IF('DO NOT USE_Case Formulas'!B529,"Not all required fields are completed","OK"),NA())</f>
        <v>#N/A</v>
      </c>
      <c r="B529" s="40" t="e">
        <f>IF(AND('DO NOT USE_Case Formulas'!A529,ISBLANK('Captura de datos CASO'!B529)),"First Name is required",IF(NOT(ISBLANK('Captura de datos CASO'!B529)),"OK",NA()))</f>
        <v>#N/A</v>
      </c>
      <c r="C529" s="40" t="e">
        <f>IF(AND('DO NOT USE_Case Formulas'!A529,ISBLANK('Captura de datos CASO'!C529)),"Last Name is required",IF(NOT(ISBLANK('Captura de datos CASO'!C529)),"OK",NA()))</f>
        <v>#N/A</v>
      </c>
      <c r="D529" s="40" t="e">
        <f>IF(AND('DO NOT USE_Case Formulas'!A529,ISBLANK('Captura de datos CASO'!D529)),"Birthdate is required",IF(NOT(ISBLANK('Captura de datos CASO'!D529)),"OK",NA()))</f>
        <v>#N/A</v>
      </c>
      <c r="E529" s="40" t="e">
        <f>IF(AND('DO NOT USE_Case Formulas'!A529,ISBLANK('Captura de datos CASO'!E529)),"Mobile Phone is required",IF(NOT(ISBLANK('Captura de datos CASO'!E529)),IF(AND(ISNUMBER(VALUE('Captura de datos CASO'!E529)),LEFT('Captura de datos CASO'!E529,1)&lt;&gt;"1",LEN('Captura de datos CASO'!E529)=10),"OK","Phone number must be valid format"),NA()))</f>
        <v>#N/A</v>
      </c>
      <c r="F529" s="40" t="e">
        <f>IF(LEN('Captura de datos CASO'!F529)&gt;255,"Home Street Address must be less than 255 characters",IF('DO NOT USE_Case Formulas'!A529,"OK",NA()))</f>
        <v>#N/A</v>
      </c>
      <c r="G529" s="40" t="e">
        <f>IF(LEN('Captura de datos CASO'!G529)&gt;40,"City must be less than 40 characters",IF('DO NOT USE_Case Formulas'!A529,"OK",NA()))</f>
        <v>#N/A</v>
      </c>
      <c r="H529" s="40" t="e">
        <f>IF(AND(NOT(ISBLANK('Captura de datos CASO'!H529)),ISNA(VLOOKUP('Captura de datos CASO'!H529,'DO NOT USE_School Picklist'!$P$3:$P$52,1,FALSE))),"Please select a value from the drop-down menu",IF('DO NOT USE_Case Formulas'!A529,"OK",NA()))</f>
        <v>#N/A</v>
      </c>
      <c r="I529" s="40" t="e">
        <f>IF(AND('DO NOT USE_Case Formulas'!A529,ISBLANK('Captura de datos CASO'!I529)),"Zip is required",IF(ISBLANK('Captura de datos CASO'!I529),NA(),"OK"))</f>
        <v>#N/A</v>
      </c>
      <c r="J529" s="40" t="e">
        <f>IF(AND('DO NOT USE_Case Formulas'!A529,ISBLANK('Captura de datos CASO'!J529)),"Student or Staff? is required",IF(ISBLANK('Captura de datos CASO'!J529),NA(),IF(ISNA(VLOOKUP('Captura de datos CASO'!J529,'DO NOT USE_School Picklist'!$B$3:$B$6,1,FALSE)),"Please select a value from the drop-down menu","OK")))</f>
        <v>#N/A</v>
      </c>
      <c r="K529" s="40" t="e">
        <f>IF(AND('Captura de datos CASO'!J529='DO NOT USE_School Picklist'!$B$4,ISBLANK('Captura de datos CASO'!K529)),"Occupation/Job Title is required if Student or Staff? is Yes, staff/faculty or volunteer",IF('DO NOT USE_Case Formulas'!A529,"OK",NA()))</f>
        <v>#N/A</v>
      </c>
      <c r="L529" s="40" t="e">
        <f ca="1">IF('Captura de datos CASO'!L529&gt;'DO NOT USE_School Picklist'!$C$3,"Date last on school campus/facility cannot be a future date",IF('DO NOT USE_Case Formulas'!A529,IF(ISBLANK('Captura de datos CASO'!L529),"Date last on school campus/facility is required","OK"),NA()))</f>
        <v>#N/A</v>
      </c>
      <c r="M529" s="40" t="e">
        <f>IF(AND('DO NOT USE_Case Formulas'!A529,ISBLANK('Captura de datos CASO'!M529)),"Specific Place in the Location is required",IF(ISBLANK('Captura de datos CASO'!M529),NA(),"OK"))</f>
        <v>#N/A</v>
      </c>
      <c r="N529" s="40" t="e">
        <f>IF(LEN('Captura de datos CASO'!N529)&gt;50,"Parent/Guardian Name must be less than 50 characters",IF('DO NOT USE_Case Formulas'!A529,"OK",NA()))</f>
        <v>#N/A</v>
      </c>
      <c r="O529" s="40" t="e">
        <f>IF(NOT(ISBLANK('Captura de datos CASO'!O529)),IF(AND(ISNUMBER('Captura de datos CASO'!O529),LEFT('Captura de datos CASO'!O529,1)&lt;&gt;"1",LEN('Captura de datos CASO'!O529)=10),"OK","Phone number must be valid format"),IF('DO NOT USE_Case Formulas'!A529,"OK",NA()))</f>
        <v>#N/A</v>
      </c>
      <c r="P529" s="53" t="e">
        <f>IF(AND(NOT(ISBLANK('Captura de datos CASO'!P529)),ISNA(VLOOKUP('Captura de datos CASO'!P529,'DO NOT USE_School Picklist'!$I$3:$I$5,1,FALSE))),"Please select a value from the drop-down menu",IF('DO NOT USE_Case Formulas'!A529,"OK",NA()))</f>
        <v>#N/A</v>
      </c>
      <c r="Q529" s="40" t="e">
        <f>IF(AND(NOT(ISBLANK('Captura de datos CASO'!Q529)),ISNA(VLOOKUP('Captura de datos CASO'!Q529,'DO NOT USE_School Picklist'!$E$3:$E$10,1,FALSE))),"Please select a value from the drop-down menu",IF('DO NOT USE_Case Formulas'!A529,"OK",NA()))</f>
        <v>#N/A</v>
      </c>
      <c r="R529" s="53" t="e">
        <f>IF(AND(NOT(ISBLANK('Captura de datos CASO'!R529)),ISNA(VLOOKUP('Captura de datos CASO'!R529,'DO NOT USE_School Picklist'!$W$3:$W$9,1,FALSE))),"Please select a value from the drop-down menu",IF('DO NOT USE_Case Formulas'!A529,"OK",NA()))</f>
        <v>#N/A</v>
      </c>
      <c r="S529" s="53" t="e">
        <f>IF(AND(NOT(ISBLANK('Captura de datos CASO'!S529)),ISNA(VLOOKUP('Captura de datos CASO'!S529,'DO NOT USE_School Picklist'!$W$3:$W$9,1,FALSE))),"Please select a value from the drop-down menu",IF('DO NOT USE_Case Formulas'!A529,"OK",NA()))</f>
        <v>#N/A</v>
      </c>
      <c r="T529" s="40" t="e">
        <f>IF(AND(NOT(ISBLANK('Captura de datos CASO'!T529)),ISNA(VLOOKUP('Captura de datos CASO'!T529,'DO NOT USE_School Picklist'!$F$3:$F$16,1,FALSE))),"Please select a value from the drop-down menu",IF('DO NOT USE_Case Formulas'!A529,"OK",NA()))</f>
        <v>#N/A</v>
      </c>
      <c r="U529" s="40" t="e">
        <f>IF(LEN('Captura de datos CASO'!U529)&gt;100,"Classroom(s) must be less than 100 characters",IF('DO NOT USE_Case Formulas'!A529,"OK",NA()))</f>
        <v>#N/A</v>
      </c>
      <c r="V529" s="40" t="e">
        <f>IF(AND(NOT(ISBLANK('Captura de datos CASO'!V529)),ISNA(VLOOKUP('Captura de datos CASO'!V529,'DO NOT USE_School Picklist'!$S$3:$S$12,1,FALSE))),"Please select a value from the drop-down menu",IF('DO NOT USE_Case Formulas'!A529,"OK",NA()))</f>
        <v>#N/A</v>
      </c>
      <c r="W529" s="40" t="e">
        <f>IF(AND(NOT(ISBLANK('Captura de datos CASO'!W529)),ISNA(VLOOKUP('Captura de datos CASO'!W529,'DO NOT USE_School Picklist'!$S$3:$S$12,1,FALSE))),"Please select a value from the drop-down menu",IF('DO NOT USE_Case Formulas'!A529,"OK",NA()))</f>
        <v>#N/A</v>
      </c>
      <c r="X529" s="40" t="e">
        <f>IF(LEN('Captura de datos CASO'!X529)&gt;80,"Name of Education Group must be less than 80 characters",IF('DO NOT USE_Case Formulas'!A529,"OK",NA()))</f>
        <v>#N/A</v>
      </c>
      <c r="Y529" s="40" t="e">
        <f>IF(AND(NOT(ISBLANK('Captura de datos CASO'!Y529)),ISNA(VLOOKUP('Captura de datos CASO'!Y529,'DO NOT USE_School Picklist'!$K$3:$K$6,1,FALSE))),"Please select a value from the drop-down menu",IF('DO NOT USE_Case Formulas'!A529,"OK",NA()))</f>
        <v>#N/A</v>
      </c>
      <c r="Z529" s="40" t="e">
        <f>IF(AND('DO NOT USE_Case Formulas'!A529,ISBLANK('Captura de datos CASO'!Z529)),"Has this person had symptoms? is required",IF(AND(NOT(ISBLANK('Captura de datos CASO'!Z529)),ISNA(VLOOKUP('Captura de datos CASO'!Z529,'DO NOT USE_School Picklist'!$D$3:$D$5,1,FALSE))),"Please select a value from the drop-down menu",IF(NOT(ISBLANK('Captura de datos CASO'!Z529)),"OK",NA())))</f>
        <v>#N/A</v>
      </c>
      <c r="AA529" s="40" t="e">
        <f>IF(AND('Captura de datos CASO'!Z529='DO NOT USE_School Picklist'!$D$3,ISBLANK('Captura de datos CASO'!AA529)),"Symptom Onset Date is required if Ever Symptomatic is Yes",IF('DO NOT USE_Case Formulas'!A529,"OK",NA()))</f>
        <v>#N/A</v>
      </c>
      <c r="AB529" s="40"/>
      <c r="AC529" s="40" t="e">
        <f ca="1">IF(AND('DO NOT USE_Case Formulas'!A529,ISBLANK('Captura de datos CASO'!AC529)),"Lab Result Test Date is required",IF('Captura de datos CASO'!AC529&gt;'DO NOT USE_School Picklist'!$C$3,"Test Date cannot be a future date",IF(NOT(ISBLANK('Captura de datos CASO'!AC529)),"OK",NA())))</f>
        <v>#N/A</v>
      </c>
      <c r="AD529" s="40" t="e">
        <f>IF(AND(NOT(ISBLANK('Captura de datos CASO'!AD529)),ISNA(VLOOKUP('Captura de datos CASO'!AD529,'DO NOT USE_School Picklist'!$R$3:$R$7,1,FALSE))),"Please select a value from the drop-down menu",IF('DO NOT USE_Case Formulas'!A529,"OK",NA()))</f>
        <v>#N/A</v>
      </c>
      <c r="AE529" s="40" t="e">
        <f>IF(AND('DO NOT USE_Case Formulas'!A529,ISBLANK('Captura de datos CASO'!AB529)),"Lab Result Test Result is required",IF(AND(NOT(ISBLANK('Captura de datos CASO'!AB529)),ISNA(VLOOKUP('Captura de datos CASO'!AB529,'DO NOT USE_School Picklist'!$Q$3:$Q$8,1,FALSE))),"Please select a value from the drop-down menu",IF('DO NOT USE_Case Formulas'!A529,"OK",NA())))</f>
        <v>#N/A</v>
      </c>
    </row>
    <row r="530" spans="1:31" x14ac:dyDescent="0.3">
      <c r="A530" s="39" t="e">
        <f>IF('DO NOT USE_Case Formulas'!A530,IF('DO NOT USE_Case Formulas'!B530,"Not all required fields are completed","OK"),NA())</f>
        <v>#N/A</v>
      </c>
      <c r="B530" s="40" t="e">
        <f>IF(AND('DO NOT USE_Case Formulas'!A530,ISBLANK('Captura de datos CASO'!B530)),"First Name is required",IF(NOT(ISBLANK('Captura de datos CASO'!B530)),"OK",NA()))</f>
        <v>#N/A</v>
      </c>
      <c r="C530" s="40" t="e">
        <f>IF(AND('DO NOT USE_Case Formulas'!A530,ISBLANK('Captura de datos CASO'!C530)),"Last Name is required",IF(NOT(ISBLANK('Captura de datos CASO'!C530)),"OK",NA()))</f>
        <v>#N/A</v>
      </c>
      <c r="D530" s="40" t="e">
        <f>IF(AND('DO NOT USE_Case Formulas'!A530,ISBLANK('Captura de datos CASO'!D530)),"Birthdate is required",IF(NOT(ISBLANK('Captura de datos CASO'!D530)),"OK",NA()))</f>
        <v>#N/A</v>
      </c>
      <c r="E530" s="40" t="e">
        <f>IF(AND('DO NOT USE_Case Formulas'!A530,ISBLANK('Captura de datos CASO'!E530)),"Mobile Phone is required",IF(NOT(ISBLANK('Captura de datos CASO'!E530)),IF(AND(ISNUMBER(VALUE('Captura de datos CASO'!E530)),LEFT('Captura de datos CASO'!E530,1)&lt;&gt;"1",LEN('Captura de datos CASO'!E530)=10),"OK","Phone number must be valid format"),NA()))</f>
        <v>#N/A</v>
      </c>
      <c r="F530" s="40" t="e">
        <f>IF(LEN('Captura de datos CASO'!F530)&gt;255,"Home Street Address must be less than 255 characters",IF('DO NOT USE_Case Formulas'!A530,"OK",NA()))</f>
        <v>#N/A</v>
      </c>
      <c r="G530" s="40" t="e">
        <f>IF(LEN('Captura de datos CASO'!G530)&gt;40,"City must be less than 40 characters",IF('DO NOT USE_Case Formulas'!A530,"OK",NA()))</f>
        <v>#N/A</v>
      </c>
      <c r="H530" s="40" t="e">
        <f>IF(AND(NOT(ISBLANK('Captura de datos CASO'!H530)),ISNA(VLOOKUP('Captura de datos CASO'!H530,'DO NOT USE_School Picklist'!$P$3:$P$52,1,FALSE))),"Please select a value from the drop-down menu",IF('DO NOT USE_Case Formulas'!A530,"OK",NA()))</f>
        <v>#N/A</v>
      </c>
      <c r="I530" s="40" t="e">
        <f>IF(AND('DO NOT USE_Case Formulas'!A530,ISBLANK('Captura de datos CASO'!I530)),"Zip is required",IF(ISBLANK('Captura de datos CASO'!I530),NA(),"OK"))</f>
        <v>#N/A</v>
      </c>
      <c r="J530" s="40" t="e">
        <f>IF(AND('DO NOT USE_Case Formulas'!A530,ISBLANK('Captura de datos CASO'!J530)),"Student or Staff? is required",IF(ISBLANK('Captura de datos CASO'!J530),NA(),IF(ISNA(VLOOKUP('Captura de datos CASO'!J530,'DO NOT USE_School Picklist'!$B$3:$B$6,1,FALSE)),"Please select a value from the drop-down menu","OK")))</f>
        <v>#N/A</v>
      </c>
      <c r="K530" s="40" t="e">
        <f>IF(AND('Captura de datos CASO'!J530='DO NOT USE_School Picklist'!$B$4,ISBLANK('Captura de datos CASO'!K530)),"Occupation/Job Title is required if Student or Staff? is Yes, staff/faculty or volunteer",IF('DO NOT USE_Case Formulas'!A530,"OK",NA()))</f>
        <v>#N/A</v>
      </c>
      <c r="L530" s="40" t="e">
        <f ca="1">IF('Captura de datos CASO'!L530&gt;'DO NOT USE_School Picklist'!$C$3,"Date last on school campus/facility cannot be a future date",IF('DO NOT USE_Case Formulas'!A530,IF(ISBLANK('Captura de datos CASO'!L530),"Date last on school campus/facility is required","OK"),NA()))</f>
        <v>#N/A</v>
      </c>
      <c r="M530" s="40" t="e">
        <f>IF(AND('DO NOT USE_Case Formulas'!A530,ISBLANK('Captura de datos CASO'!M530)),"Specific Place in the Location is required",IF(ISBLANK('Captura de datos CASO'!M530),NA(),"OK"))</f>
        <v>#N/A</v>
      </c>
      <c r="N530" s="40" t="e">
        <f>IF(LEN('Captura de datos CASO'!N530)&gt;50,"Parent/Guardian Name must be less than 50 characters",IF('DO NOT USE_Case Formulas'!A530,"OK",NA()))</f>
        <v>#N/A</v>
      </c>
      <c r="O530" s="40" t="e">
        <f>IF(NOT(ISBLANK('Captura de datos CASO'!O530)),IF(AND(ISNUMBER('Captura de datos CASO'!O530),LEFT('Captura de datos CASO'!O530,1)&lt;&gt;"1",LEN('Captura de datos CASO'!O530)=10),"OK","Phone number must be valid format"),IF('DO NOT USE_Case Formulas'!A530,"OK",NA()))</f>
        <v>#N/A</v>
      </c>
      <c r="P530" s="53" t="e">
        <f>IF(AND(NOT(ISBLANK('Captura de datos CASO'!P530)),ISNA(VLOOKUP('Captura de datos CASO'!P530,'DO NOT USE_School Picklist'!$I$3:$I$5,1,FALSE))),"Please select a value from the drop-down menu",IF('DO NOT USE_Case Formulas'!A530,"OK",NA()))</f>
        <v>#N/A</v>
      </c>
      <c r="Q530" s="40" t="e">
        <f>IF(AND(NOT(ISBLANK('Captura de datos CASO'!Q530)),ISNA(VLOOKUP('Captura de datos CASO'!Q530,'DO NOT USE_School Picklist'!$E$3:$E$10,1,FALSE))),"Please select a value from the drop-down menu",IF('DO NOT USE_Case Formulas'!A530,"OK",NA()))</f>
        <v>#N/A</v>
      </c>
      <c r="R530" s="53" t="e">
        <f>IF(AND(NOT(ISBLANK('Captura de datos CASO'!R530)),ISNA(VLOOKUP('Captura de datos CASO'!R530,'DO NOT USE_School Picklist'!$W$3:$W$9,1,FALSE))),"Please select a value from the drop-down menu",IF('DO NOT USE_Case Formulas'!A530,"OK",NA()))</f>
        <v>#N/A</v>
      </c>
      <c r="S530" s="53" t="e">
        <f>IF(AND(NOT(ISBLANK('Captura de datos CASO'!S530)),ISNA(VLOOKUP('Captura de datos CASO'!S530,'DO NOT USE_School Picklist'!$W$3:$W$9,1,FALSE))),"Please select a value from the drop-down menu",IF('DO NOT USE_Case Formulas'!A530,"OK",NA()))</f>
        <v>#N/A</v>
      </c>
      <c r="T530" s="40" t="e">
        <f>IF(AND(NOT(ISBLANK('Captura de datos CASO'!T530)),ISNA(VLOOKUP('Captura de datos CASO'!T530,'DO NOT USE_School Picklist'!$F$3:$F$16,1,FALSE))),"Please select a value from the drop-down menu",IF('DO NOT USE_Case Formulas'!A530,"OK",NA()))</f>
        <v>#N/A</v>
      </c>
      <c r="U530" s="40" t="e">
        <f>IF(LEN('Captura de datos CASO'!U530)&gt;100,"Classroom(s) must be less than 100 characters",IF('DO NOT USE_Case Formulas'!A530,"OK",NA()))</f>
        <v>#N/A</v>
      </c>
      <c r="V530" s="40" t="e">
        <f>IF(AND(NOT(ISBLANK('Captura de datos CASO'!V530)),ISNA(VLOOKUP('Captura de datos CASO'!V530,'DO NOT USE_School Picklist'!$S$3:$S$12,1,FALSE))),"Please select a value from the drop-down menu",IF('DO NOT USE_Case Formulas'!A530,"OK",NA()))</f>
        <v>#N/A</v>
      </c>
      <c r="W530" s="40" t="e">
        <f>IF(AND(NOT(ISBLANK('Captura de datos CASO'!W530)),ISNA(VLOOKUP('Captura de datos CASO'!W530,'DO NOT USE_School Picklist'!$S$3:$S$12,1,FALSE))),"Please select a value from the drop-down menu",IF('DO NOT USE_Case Formulas'!A530,"OK",NA()))</f>
        <v>#N/A</v>
      </c>
      <c r="X530" s="40" t="e">
        <f>IF(LEN('Captura de datos CASO'!X530)&gt;80,"Name of Education Group must be less than 80 characters",IF('DO NOT USE_Case Formulas'!A530,"OK",NA()))</f>
        <v>#N/A</v>
      </c>
      <c r="Y530" s="40" t="e">
        <f>IF(AND(NOT(ISBLANK('Captura de datos CASO'!Y530)),ISNA(VLOOKUP('Captura de datos CASO'!Y530,'DO NOT USE_School Picklist'!$K$3:$K$6,1,FALSE))),"Please select a value from the drop-down menu",IF('DO NOT USE_Case Formulas'!A530,"OK",NA()))</f>
        <v>#N/A</v>
      </c>
      <c r="Z530" s="40" t="e">
        <f>IF(AND('DO NOT USE_Case Formulas'!A530,ISBLANK('Captura de datos CASO'!Z530)),"Has this person had symptoms? is required",IF(AND(NOT(ISBLANK('Captura de datos CASO'!Z530)),ISNA(VLOOKUP('Captura de datos CASO'!Z530,'DO NOT USE_School Picklist'!$D$3:$D$5,1,FALSE))),"Please select a value from the drop-down menu",IF(NOT(ISBLANK('Captura de datos CASO'!Z530)),"OK",NA())))</f>
        <v>#N/A</v>
      </c>
      <c r="AA530" s="40" t="e">
        <f>IF(AND('Captura de datos CASO'!Z530='DO NOT USE_School Picklist'!$D$3,ISBLANK('Captura de datos CASO'!AA530)),"Symptom Onset Date is required if Ever Symptomatic is Yes",IF('DO NOT USE_Case Formulas'!A530,"OK",NA()))</f>
        <v>#N/A</v>
      </c>
      <c r="AB530" s="40"/>
      <c r="AC530" s="40" t="e">
        <f ca="1">IF(AND('DO NOT USE_Case Formulas'!A530,ISBLANK('Captura de datos CASO'!AC530)),"Lab Result Test Date is required",IF('Captura de datos CASO'!AC530&gt;'DO NOT USE_School Picklist'!$C$3,"Test Date cannot be a future date",IF(NOT(ISBLANK('Captura de datos CASO'!AC530)),"OK",NA())))</f>
        <v>#N/A</v>
      </c>
      <c r="AD530" s="40" t="e">
        <f>IF(AND(NOT(ISBLANK('Captura de datos CASO'!AD530)),ISNA(VLOOKUP('Captura de datos CASO'!AD530,'DO NOT USE_School Picklist'!$R$3:$R$7,1,FALSE))),"Please select a value from the drop-down menu",IF('DO NOT USE_Case Formulas'!A530,"OK",NA()))</f>
        <v>#N/A</v>
      </c>
      <c r="AE530" s="40" t="e">
        <f>IF(AND('DO NOT USE_Case Formulas'!A530,ISBLANK('Captura de datos CASO'!AB530)),"Lab Result Test Result is required",IF(AND(NOT(ISBLANK('Captura de datos CASO'!AB530)),ISNA(VLOOKUP('Captura de datos CASO'!AB530,'DO NOT USE_School Picklist'!$Q$3:$Q$8,1,FALSE))),"Please select a value from the drop-down menu",IF('DO NOT USE_Case Formulas'!A530,"OK",NA())))</f>
        <v>#N/A</v>
      </c>
    </row>
    <row r="531" spans="1:31" x14ac:dyDescent="0.3">
      <c r="A531" s="39" t="e">
        <f>IF('DO NOT USE_Case Formulas'!A531,IF('DO NOT USE_Case Formulas'!B531,"Not all required fields are completed","OK"),NA())</f>
        <v>#N/A</v>
      </c>
      <c r="B531" s="40" t="e">
        <f>IF(AND('DO NOT USE_Case Formulas'!A531,ISBLANK('Captura de datos CASO'!B531)),"First Name is required",IF(NOT(ISBLANK('Captura de datos CASO'!B531)),"OK",NA()))</f>
        <v>#N/A</v>
      </c>
      <c r="C531" s="40" t="e">
        <f>IF(AND('DO NOT USE_Case Formulas'!A531,ISBLANK('Captura de datos CASO'!C531)),"Last Name is required",IF(NOT(ISBLANK('Captura de datos CASO'!C531)),"OK",NA()))</f>
        <v>#N/A</v>
      </c>
      <c r="D531" s="40" t="e">
        <f>IF(AND('DO NOT USE_Case Formulas'!A531,ISBLANK('Captura de datos CASO'!D531)),"Birthdate is required",IF(NOT(ISBLANK('Captura de datos CASO'!D531)),"OK",NA()))</f>
        <v>#N/A</v>
      </c>
      <c r="E531" s="40" t="e">
        <f>IF(AND('DO NOT USE_Case Formulas'!A531,ISBLANK('Captura de datos CASO'!E531)),"Mobile Phone is required",IF(NOT(ISBLANK('Captura de datos CASO'!E531)),IF(AND(ISNUMBER(VALUE('Captura de datos CASO'!E531)),LEFT('Captura de datos CASO'!E531,1)&lt;&gt;"1",LEN('Captura de datos CASO'!E531)=10),"OK","Phone number must be valid format"),NA()))</f>
        <v>#N/A</v>
      </c>
      <c r="F531" s="40" t="e">
        <f>IF(LEN('Captura de datos CASO'!F531)&gt;255,"Home Street Address must be less than 255 characters",IF('DO NOT USE_Case Formulas'!A531,"OK",NA()))</f>
        <v>#N/A</v>
      </c>
      <c r="G531" s="40" t="e">
        <f>IF(LEN('Captura de datos CASO'!G531)&gt;40,"City must be less than 40 characters",IF('DO NOT USE_Case Formulas'!A531,"OK",NA()))</f>
        <v>#N/A</v>
      </c>
      <c r="H531" s="40" t="e">
        <f>IF(AND(NOT(ISBLANK('Captura de datos CASO'!H531)),ISNA(VLOOKUP('Captura de datos CASO'!H531,'DO NOT USE_School Picklist'!$P$3:$P$52,1,FALSE))),"Please select a value from the drop-down menu",IF('DO NOT USE_Case Formulas'!A531,"OK",NA()))</f>
        <v>#N/A</v>
      </c>
      <c r="I531" s="40" t="e">
        <f>IF(AND('DO NOT USE_Case Formulas'!A531,ISBLANK('Captura de datos CASO'!I531)),"Zip is required",IF(ISBLANK('Captura de datos CASO'!I531),NA(),"OK"))</f>
        <v>#N/A</v>
      </c>
      <c r="J531" s="40" t="e">
        <f>IF(AND('DO NOT USE_Case Formulas'!A531,ISBLANK('Captura de datos CASO'!J531)),"Student or Staff? is required",IF(ISBLANK('Captura de datos CASO'!J531),NA(),IF(ISNA(VLOOKUP('Captura de datos CASO'!J531,'DO NOT USE_School Picklist'!$B$3:$B$6,1,FALSE)),"Please select a value from the drop-down menu","OK")))</f>
        <v>#N/A</v>
      </c>
      <c r="K531" s="40" t="e">
        <f>IF(AND('Captura de datos CASO'!J531='DO NOT USE_School Picklist'!$B$4,ISBLANK('Captura de datos CASO'!K531)),"Occupation/Job Title is required if Student or Staff? is Yes, staff/faculty or volunteer",IF('DO NOT USE_Case Formulas'!A531,"OK",NA()))</f>
        <v>#N/A</v>
      </c>
      <c r="L531" s="40" t="e">
        <f ca="1">IF('Captura de datos CASO'!L531&gt;'DO NOT USE_School Picklist'!$C$3,"Date last on school campus/facility cannot be a future date",IF('DO NOT USE_Case Formulas'!A531,IF(ISBLANK('Captura de datos CASO'!L531),"Date last on school campus/facility is required","OK"),NA()))</f>
        <v>#N/A</v>
      </c>
      <c r="M531" s="40" t="e">
        <f>IF(AND('DO NOT USE_Case Formulas'!A531,ISBLANK('Captura de datos CASO'!M531)),"Specific Place in the Location is required",IF(ISBLANK('Captura de datos CASO'!M531),NA(),"OK"))</f>
        <v>#N/A</v>
      </c>
      <c r="N531" s="40" t="e">
        <f>IF(LEN('Captura de datos CASO'!N531)&gt;50,"Parent/Guardian Name must be less than 50 characters",IF('DO NOT USE_Case Formulas'!A531,"OK",NA()))</f>
        <v>#N/A</v>
      </c>
      <c r="O531" s="40" t="e">
        <f>IF(NOT(ISBLANK('Captura de datos CASO'!O531)),IF(AND(ISNUMBER('Captura de datos CASO'!O531),LEFT('Captura de datos CASO'!O531,1)&lt;&gt;"1",LEN('Captura de datos CASO'!O531)=10),"OK","Phone number must be valid format"),IF('DO NOT USE_Case Formulas'!A531,"OK",NA()))</f>
        <v>#N/A</v>
      </c>
      <c r="P531" s="53" t="e">
        <f>IF(AND(NOT(ISBLANK('Captura de datos CASO'!P531)),ISNA(VLOOKUP('Captura de datos CASO'!P531,'DO NOT USE_School Picklist'!$I$3:$I$5,1,FALSE))),"Please select a value from the drop-down menu",IF('DO NOT USE_Case Formulas'!A531,"OK",NA()))</f>
        <v>#N/A</v>
      </c>
      <c r="Q531" s="40" t="e">
        <f>IF(AND(NOT(ISBLANK('Captura de datos CASO'!Q531)),ISNA(VLOOKUP('Captura de datos CASO'!Q531,'DO NOT USE_School Picklist'!$E$3:$E$10,1,FALSE))),"Please select a value from the drop-down menu",IF('DO NOT USE_Case Formulas'!A531,"OK",NA()))</f>
        <v>#N/A</v>
      </c>
      <c r="R531" s="53" t="e">
        <f>IF(AND(NOT(ISBLANK('Captura de datos CASO'!R531)),ISNA(VLOOKUP('Captura de datos CASO'!R531,'DO NOT USE_School Picklist'!$W$3:$W$9,1,FALSE))),"Please select a value from the drop-down menu",IF('DO NOT USE_Case Formulas'!A531,"OK",NA()))</f>
        <v>#N/A</v>
      </c>
      <c r="S531" s="53" t="e">
        <f>IF(AND(NOT(ISBLANK('Captura de datos CASO'!S531)),ISNA(VLOOKUP('Captura de datos CASO'!S531,'DO NOT USE_School Picklist'!$W$3:$W$9,1,FALSE))),"Please select a value from the drop-down menu",IF('DO NOT USE_Case Formulas'!A531,"OK",NA()))</f>
        <v>#N/A</v>
      </c>
      <c r="T531" s="40" t="e">
        <f>IF(AND(NOT(ISBLANK('Captura de datos CASO'!T531)),ISNA(VLOOKUP('Captura de datos CASO'!T531,'DO NOT USE_School Picklist'!$F$3:$F$16,1,FALSE))),"Please select a value from the drop-down menu",IF('DO NOT USE_Case Formulas'!A531,"OK",NA()))</f>
        <v>#N/A</v>
      </c>
      <c r="U531" s="40" t="e">
        <f>IF(LEN('Captura de datos CASO'!U531)&gt;100,"Classroom(s) must be less than 100 characters",IF('DO NOT USE_Case Formulas'!A531,"OK",NA()))</f>
        <v>#N/A</v>
      </c>
      <c r="V531" s="40" t="e">
        <f>IF(AND(NOT(ISBLANK('Captura de datos CASO'!V531)),ISNA(VLOOKUP('Captura de datos CASO'!V531,'DO NOT USE_School Picklist'!$S$3:$S$12,1,FALSE))),"Please select a value from the drop-down menu",IF('DO NOT USE_Case Formulas'!A531,"OK",NA()))</f>
        <v>#N/A</v>
      </c>
      <c r="W531" s="40" t="e">
        <f>IF(AND(NOT(ISBLANK('Captura de datos CASO'!W531)),ISNA(VLOOKUP('Captura de datos CASO'!W531,'DO NOT USE_School Picklist'!$S$3:$S$12,1,FALSE))),"Please select a value from the drop-down menu",IF('DO NOT USE_Case Formulas'!A531,"OK",NA()))</f>
        <v>#N/A</v>
      </c>
      <c r="X531" s="40" t="e">
        <f>IF(LEN('Captura de datos CASO'!X531)&gt;80,"Name of Education Group must be less than 80 characters",IF('DO NOT USE_Case Formulas'!A531,"OK",NA()))</f>
        <v>#N/A</v>
      </c>
      <c r="Y531" s="40" t="e">
        <f>IF(AND(NOT(ISBLANK('Captura de datos CASO'!Y531)),ISNA(VLOOKUP('Captura de datos CASO'!Y531,'DO NOT USE_School Picklist'!$K$3:$K$6,1,FALSE))),"Please select a value from the drop-down menu",IF('DO NOT USE_Case Formulas'!A531,"OK",NA()))</f>
        <v>#N/A</v>
      </c>
      <c r="Z531" s="40" t="e">
        <f>IF(AND('DO NOT USE_Case Formulas'!A531,ISBLANK('Captura de datos CASO'!Z531)),"Has this person had symptoms? is required",IF(AND(NOT(ISBLANK('Captura de datos CASO'!Z531)),ISNA(VLOOKUP('Captura de datos CASO'!Z531,'DO NOT USE_School Picklist'!$D$3:$D$5,1,FALSE))),"Please select a value from the drop-down menu",IF(NOT(ISBLANK('Captura de datos CASO'!Z531)),"OK",NA())))</f>
        <v>#N/A</v>
      </c>
      <c r="AA531" s="40" t="e">
        <f>IF(AND('Captura de datos CASO'!Z531='DO NOT USE_School Picklist'!$D$3,ISBLANK('Captura de datos CASO'!AA531)),"Symptom Onset Date is required if Ever Symptomatic is Yes",IF('DO NOT USE_Case Formulas'!A531,"OK",NA()))</f>
        <v>#N/A</v>
      </c>
      <c r="AB531" s="40"/>
      <c r="AC531" s="40" t="e">
        <f ca="1">IF(AND('DO NOT USE_Case Formulas'!A531,ISBLANK('Captura de datos CASO'!AC531)),"Lab Result Test Date is required",IF('Captura de datos CASO'!AC531&gt;'DO NOT USE_School Picklist'!$C$3,"Test Date cannot be a future date",IF(NOT(ISBLANK('Captura de datos CASO'!AC531)),"OK",NA())))</f>
        <v>#N/A</v>
      </c>
      <c r="AD531" s="40" t="e">
        <f>IF(AND(NOT(ISBLANK('Captura de datos CASO'!AD531)),ISNA(VLOOKUP('Captura de datos CASO'!AD531,'DO NOT USE_School Picklist'!$R$3:$R$7,1,FALSE))),"Please select a value from the drop-down menu",IF('DO NOT USE_Case Formulas'!A531,"OK",NA()))</f>
        <v>#N/A</v>
      </c>
      <c r="AE531" s="40" t="e">
        <f>IF(AND('DO NOT USE_Case Formulas'!A531,ISBLANK('Captura de datos CASO'!AB531)),"Lab Result Test Result is required",IF(AND(NOT(ISBLANK('Captura de datos CASO'!AB531)),ISNA(VLOOKUP('Captura de datos CASO'!AB531,'DO NOT USE_School Picklist'!$Q$3:$Q$8,1,FALSE))),"Please select a value from the drop-down menu",IF('DO NOT USE_Case Formulas'!A531,"OK",NA())))</f>
        <v>#N/A</v>
      </c>
    </row>
    <row r="532" spans="1:31" x14ac:dyDescent="0.3">
      <c r="A532" s="39" t="e">
        <f>IF('DO NOT USE_Case Formulas'!A532,IF('DO NOT USE_Case Formulas'!B532,"Not all required fields are completed","OK"),NA())</f>
        <v>#N/A</v>
      </c>
      <c r="B532" s="40" t="e">
        <f>IF(AND('DO NOT USE_Case Formulas'!A532,ISBLANK('Captura de datos CASO'!B532)),"First Name is required",IF(NOT(ISBLANK('Captura de datos CASO'!B532)),"OK",NA()))</f>
        <v>#N/A</v>
      </c>
      <c r="C532" s="40" t="e">
        <f>IF(AND('DO NOT USE_Case Formulas'!A532,ISBLANK('Captura de datos CASO'!C532)),"Last Name is required",IF(NOT(ISBLANK('Captura de datos CASO'!C532)),"OK",NA()))</f>
        <v>#N/A</v>
      </c>
      <c r="D532" s="40" t="e">
        <f>IF(AND('DO NOT USE_Case Formulas'!A532,ISBLANK('Captura de datos CASO'!D532)),"Birthdate is required",IF(NOT(ISBLANK('Captura de datos CASO'!D532)),"OK",NA()))</f>
        <v>#N/A</v>
      </c>
      <c r="E532" s="40" t="e">
        <f>IF(AND('DO NOT USE_Case Formulas'!A532,ISBLANK('Captura de datos CASO'!E532)),"Mobile Phone is required",IF(NOT(ISBLANK('Captura de datos CASO'!E532)),IF(AND(ISNUMBER(VALUE('Captura de datos CASO'!E532)),LEFT('Captura de datos CASO'!E532,1)&lt;&gt;"1",LEN('Captura de datos CASO'!E532)=10),"OK","Phone number must be valid format"),NA()))</f>
        <v>#N/A</v>
      </c>
      <c r="F532" s="40" t="e">
        <f>IF(LEN('Captura de datos CASO'!F532)&gt;255,"Home Street Address must be less than 255 characters",IF('DO NOT USE_Case Formulas'!A532,"OK",NA()))</f>
        <v>#N/A</v>
      </c>
      <c r="G532" s="40" t="e">
        <f>IF(LEN('Captura de datos CASO'!G532)&gt;40,"City must be less than 40 characters",IF('DO NOT USE_Case Formulas'!A532,"OK",NA()))</f>
        <v>#N/A</v>
      </c>
      <c r="H532" s="40" t="e">
        <f>IF(AND(NOT(ISBLANK('Captura de datos CASO'!H532)),ISNA(VLOOKUP('Captura de datos CASO'!H532,'DO NOT USE_School Picklist'!$P$3:$P$52,1,FALSE))),"Please select a value from the drop-down menu",IF('DO NOT USE_Case Formulas'!A532,"OK",NA()))</f>
        <v>#N/A</v>
      </c>
      <c r="I532" s="40" t="e">
        <f>IF(AND('DO NOT USE_Case Formulas'!A532,ISBLANK('Captura de datos CASO'!I532)),"Zip is required",IF(ISBLANK('Captura de datos CASO'!I532),NA(),"OK"))</f>
        <v>#N/A</v>
      </c>
      <c r="J532" s="40" t="e">
        <f>IF(AND('DO NOT USE_Case Formulas'!A532,ISBLANK('Captura de datos CASO'!J532)),"Student or Staff? is required",IF(ISBLANK('Captura de datos CASO'!J532),NA(),IF(ISNA(VLOOKUP('Captura de datos CASO'!J532,'DO NOT USE_School Picklist'!$B$3:$B$6,1,FALSE)),"Please select a value from the drop-down menu","OK")))</f>
        <v>#N/A</v>
      </c>
      <c r="K532" s="40" t="e">
        <f>IF(AND('Captura de datos CASO'!J532='DO NOT USE_School Picklist'!$B$4,ISBLANK('Captura de datos CASO'!K532)),"Occupation/Job Title is required if Student or Staff? is Yes, staff/faculty or volunteer",IF('DO NOT USE_Case Formulas'!A532,"OK",NA()))</f>
        <v>#N/A</v>
      </c>
      <c r="L532" s="40" t="e">
        <f ca="1">IF('Captura de datos CASO'!L532&gt;'DO NOT USE_School Picklist'!$C$3,"Date last on school campus/facility cannot be a future date",IF('DO NOT USE_Case Formulas'!A532,IF(ISBLANK('Captura de datos CASO'!L532),"Date last on school campus/facility is required","OK"),NA()))</f>
        <v>#N/A</v>
      </c>
      <c r="M532" s="40" t="e">
        <f>IF(AND('DO NOT USE_Case Formulas'!A532,ISBLANK('Captura de datos CASO'!M532)),"Specific Place in the Location is required",IF(ISBLANK('Captura de datos CASO'!M532),NA(),"OK"))</f>
        <v>#N/A</v>
      </c>
      <c r="N532" s="40" t="e">
        <f>IF(LEN('Captura de datos CASO'!N532)&gt;50,"Parent/Guardian Name must be less than 50 characters",IF('DO NOT USE_Case Formulas'!A532,"OK",NA()))</f>
        <v>#N/A</v>
      </c>
      <c r="O532" s="40" t="e">
        <f>IF(NOT(ISBLANK('Captura de datos CASO'!O532)),IF(AND(ISNUMBER('Captura de datos CASO'!O532),LEFT('Captura de datos CASO'!O532,1)&lt;&gt;"1",LEN('Captura de datos CASO'!O532)=10),"OK","Phone number must be valid format"),IF('DO NOT USE_Case Formulas'!A532,"OK",NA()))</f>
        <v>#N/A</v>
      </c>
      <c r="P532" s="53" t="e">
        <f>IF(AND(NOT(ISBLANK('Captura de datos CASO'!P532)),ISNA(VLOOKUP('Captura de datos CASO'!P532,'DO NOT USE_School Picklist'!$I$3:$I$5,1,FALSE))),"Please select a value from the drop-down menu",IF('DO NOT USE_Case Formulas'!A532,"OK",NA()))</f>
        <v>#N/A</v>
      </c>
      <c r="Q532" s="40" t="e">
        <f>IF(AND(NOT(ISBLANK('Captura de datos CASO'!Q532)),ISNA(VLOOKUP('Captura de datos CASO'!Q532,'DO NOT USE_School Picklist'!$E$3:$E$10,1,FALSE))),"Please select a value from the drop-down menu",IF('DO NOT USE_Case Formulas'!A532,"OK",NA()))</f>
        <v>#N/A</v>
      </c>
      <c r="R532" s="53" t="e">
        <f>IF(AND(NOT(ISBLANK('Captura de datos CASO'!R532)),ISNA(VLOOKUP('Captura de datos CASO'!R532,'DO NOT USE_School Picklist'!$W$3:$W$9,1,FALSE))),"Please select a value from the drop-down menu",IF('DO NOT USE_Case Formulas'!A532,"OK",NA()))</f>
        <v>#N/A</v>
      </c>
      <c r="S532" s="53" t="e">
        <f>IF(AND(NOT(ISBLANK('Captura de datos CASO'!S532)),ISNA(VLOOKUP('Captura de datos CASO'!S532,'DO NOT USE_School Picklist'!$W$3:$W$9,1,FALSE))),"Please select a value from the drop-down menu",IF('DO NOT USE_Case Formulas'!A532,"OK",NA()))</f>
        <v>#N/A</v>
      </c>
      <c r="T532" s="40" t="e">
        <f>IF(AND(NOT(ISBLANK('Captura de datos CASO'!T532)),ISNA(VLOOKUP('Captura de datos CASO'!T532,'DO NOT USE_School Picklist'!$F$3:$F$16,1,FALSE))),"Please select a value from the drop-down menu",IF('DO NOT USE_Case Formulas'!A532,"OK",NA()))</f>
        <v>#N/A</v>
      </c>
      <c r="U532" s="40" t="e">
        <f>IF(LEN('Captura de datos CASO'!U532)&gt;100,"Classroom(s) must be less than 100 characters",IF('DO NOT USE_Case Formulas'!A532,"OK",NA()))</f>
        <v>#N/A</v>
      </c>
      <c r="V532" s="40" t="e">
        <f>IF(AND(NOT(ISBLANK('Captura de datos CASO'!V532)),ISNA(VLOOKUP('Captura de datos CASO'!V532,'DO NOT USE_School Picklist'!$S$3:$S$12,1,FALSE))),"Please select a value from the drop-down menu",IF('DO NOT USE_Case Formulas'!A532,"OK",NA()))</f>
        <v>#N/A</v>
      </c>
      <c r="W532" s="40" t="e">
        <f>IF(AND(NOT(ISBLANK('Captura de datos CASO'!W532)),ISNA(VLOOKUP('Captura de datos CASO'!W532,'DO NOT USE_School Picklist'!$S$3:$S$12,1,FALSE))),"Please select a value from the drop-down menu",IF('DO NOT USE_Case Formulas'!A532,"OK",NA()))</f>
        <v>#N/A</v>
      </c>
      <c r="X532" s="40" t="e">
        <f>IF(LEN('Captura de datos CASO'!X532)&gt;80,"Name of Education Group must be less than 80 characters",IF('DO NOT USE_Case Formulas'!A532,"OK",NA()))</f>
        <v>#N/A</v>
      </c>
      <c r="Y532" s="40" t="e">
        <f>IF(AND(NOT(ISBLANK('Captura de datos CASO'!Y532)),ISNA(VLOOKUP('Captura de datos CASO'!Y532,'DO NOT USE_School Picklist'!$K$3:$K$6,1,FALSE))),"Please select a value from the drop-down menu",IF('DO NOT USE_Case Formulas'!A532,"OK",NA()))</f>
        <v>#N/A</v>
      </c>
      <c r="Z532" s="40" t="e">
        <f>IF(AND('DO NOT USE_Case Formulas'!A532,ISBLANK('Captura de datos CASO'!Z532)),"Has this person had symptoms? is required",IF(AND(NOT(ISBLANK('Captura de datos CASO'!Z532)),ISNA(VLOOKUP('Captura de datos CASO'!Z532,'DO NOT USE_School Picklist'!$D$3:$D$5,1,FALSE))),"Please select a value from the drop-down menu",IF(NOT(ISBLANK('Captura de datos CASO'!Z532)),"OK",NA())))</f>
        <v>#N/A</v>
      </c>
      <c r="AA532" s="40" t="e">
        <f>IF(AND('Captura de datos CASO'!Z532='DO NOT USE_School Picklist'!$D$3,ISBLANK('Captura de datos CASO'!AA532)),"Symptom Onset Date is required if Ever Symptomatic is Yes",IF('DO NOT USE_Case Formulas'!A532,"OK",NA()))</f>
        <v>#N/A</v>
      </c>
      <c r="AB532" s="40"/>
      <c r="AC532" s="40" t="e">
        <f ca="1">IF(AND('DO NOT USE_Case Formulas'!A532,ISBLANK('Captura de datos CASO'!AC532)),"Lab Result Test Date is required",IF('Captura de datos CASO'!AC532&gt;'DO NOT USE_School Picklist'!$C$3,"Test Date cannot be a future date",IF(NOT(ISBLANK('Captura de datos CASO'!AC532)),"OK",NA())))</f>
        <v>#N/A</v>
      </c>
      <c r="AD532" s="40" t="e">
        <f>IF(AND(NOT(ISBLANK('Captura de datos CASO'!AD532)),ISNA(VLOOKUP('Captura de datos CASO'!AD532,'DO NOT USE_School Picklist'!$R$3:$R$7,1,FALSE))),"Please select a value from the drop-down menu",IF('DO NOT USE_Case Formulas'!A532,"OK",NA()))</f>
        <v>#N/A</v>
      </c>
      <c r="AE532" s="40" t="e">
        <f>IF(AND('DO NOT USE_Case Formulas'!A532,ISBLANK('Captura de datos CASO'!AB532)),"Lab Result Test Result is required",IF(AND(NOT(ISBLANK('Captura de datos CASO'!AB532)),ISNA(VLOOKUP('Captura de datos CASO'!AB532,'DO NOT USE_School Picklist'!$Q$3:$Q$8,1,FALSE))),"Please select a value from the drop-down menu",IF('DO NOT USE_Case Formulas'!A532,"OK",NA())))</f>
        <v>#N/A</v>
      </c>
    </row>
    <row r="533" spans="1:31" x14ac:dyDescent="0.3">
      <c r="A533" s="39" t="e">
        <f>IF('DO NOT USE_Case Formulas'!A533,IF('DO NOT USE_Case Formulas'!B533,"Not all required fields are completed","OK"),NA())</f>
        <v>#N/A</v>
      </c>
      <c r="B533" s="40" t="e">
        <f>IF(AND('DO NOT USE_Case Formulas'!A533,ISBLANK('Captura de datos CASO'!B533)),"First Name is required",IF(NOT(ISBLANK('Captura de datos CASO'!B533)),"OK",NA()))</f>
        <v>#N/A</v>
      </c>
      <c r="C533" s="40" t="e">
        <f>IF(AND('DO NOT USE_Case Formulas'!A533,ISBLANK('Captura de datos CASO'!C533)),"Last Name is required",IF(NOT(ISBLANK('Captura de datos CASO'!C533)),"OK",NA()))</f>
        <v>#N/A</v>
      </c>
      <c r="D533" s="40" t="e">
        <f>IF(AND('DO NOT USE_Case Formulas'!A533,ISBLANK('Captura de datos CASO'!D533)),"Birthdate is required",IF(NOT(ISBLANK('Captura de datos CASO'!D533)),"OK",NA()))</f>
        <v>#N/A</v>
      </c>
      <c r="E533" s="40" t="e">
        <f>IF(AND('DO NOT USE_Case Formulas'!A533,ISBLANK('Captura de datos CASO'!E533)),"Mobile Phone is required",IF(NOT(ISBLANK('Captura de datos CASO'!E533)),IF(AND(ISNUMBER(VALUE('Captura de datos CASO'!E533)),LEFT('Captura de datos CASO'!E533,1)&lt;&gt;"1",LEN('Captura de datos CASO'!E533)=10),"OK","Phone number must be valid format"),NA()))</f>
        <v>#N/A</v>
      </c>
      <c r="F533" s="40" t="e">
        <f>IF(LEN('Captura de datos CASO'!F533)&gt;255,"Home Street Address must be less than 255 characters",IF('DO NOT USE_Case Formulas'!A533,"OK",NA()))</f>
        <v>#N/A</v>
      </c>
      <c r="G533" s="40" t="e">
        <f>IF(LEN('Captura de datos CASO'!G533)&gt;40,"City must be less than 40 characters",IF('DO NOT USE_Case Formulas'!A533,"OK",NA()))</f>
        <v>#N/A</v>
      </c>
      <c r="H533" s="40" t="e">
        <f>IF(AND(NOT(ISBLANK('Captura de datos CASO'!H533)),ISNA(VLOOKUP('Captura de datos CASO'!H533,'DO NOT USE_School Picklist'!$P$3:$P$52,1,FALSE))),"Please select a value from the drop-down menu",IF('DO NOT USE_Case Formulas'!A533,"OK",NA()))</f>
        <v>#N/A</v>
      </c>
      <c r="I533" s="40" t="e">
        <f>IF(AND('DO NOT USE_Case Formulas'!A533,ISBLANK('Captura de datos CASO'!I533)),"Zip is required",IF(ISBLANK('Captura de datos CASO'!I533),NA(),"OK"))</f>
        <v>#N/A</v>
      </c>
      <c r="J533" s="40" t="e">
        <f>IF(AND('DO NOT USE_Case Formulas'!A533,ISBLANK('Captura de datos CASO'!J533)),"Student or Staff? is required",IF(ISBLANK('Captura de datos CASO'!J533),NA(),IF(ISNA(VLOOKUP('Captura de datos CASO'!J533,'DO NOT USE_School Picklist'!$B$3:$B$6,1,FALSE)),"Please select a value from the drop-down menu","OK")))</f>
        <v>#N/A</v>
      </c>
      <c r="K533" s="40" t="e">
        <f>IF(AND('Captura de datos CASO'!J533='DO NOT USE_School Picklist'!$B$4,ISBLANK('Captura de datos CASO'!K533)),"Occupation/Job Title is required if Student or Staff? is Yes, staff/faculty or volunteer",IF('DO NOT USE_Case Formulas'!A533,"OK",NA()))</f>
        <v>#N/A</v>
      </c>
      <c r="L533" s="40" t="e">
        <f ca="1">IF('Captura de datos CASO'!L533&gt;'DO NOT USE_School Picklist'!$C$3,"Date last on school campus/facility cannot be a future date",IF('DO NOT USE_Case Formulas'!A533,IF(ISBLANK('Captura de datos CASO'!L533),"Date last on school campus/facility is required","OK"),NA()))</f>
        <v>#N/A</v>
      </c>
      <c r="M533" s="40" t="e">
        <f>IF(AND('DO NOT USE_Case Formulas'!A533,ISBLANK('Captura de datos CASO'!M533)),"Specific Place in the Location is required",IF(ISBLANK('Captura de datos CASO'!M533),NA(),"OK"))</f>
        <v>#N/A</v>
      </c>
      <c r="N533" s="40" t="e">
        <f>IF(LEN('Captura de datos CASO'!N533)&gt;50,"Parent/Guardian Name must be less than 50 characters",IF('DO NOT USE_Case Formulas'!A533,"OK",NA()))</f>
        <v>#N/A</v>
      </c>
      <c r="O533" s="40" t="e">
        <f>IF(NOT(ISBLANK('Captura de datos CASO'!O533)),IF(AND(ISNUMBER('Captura de datos CASO'!O533),LEFT('Captura de datos CASO'!O533,1)&lt;&gt;"1",LEN('Captura de datos CASO'!O533)=10),"OK","Phone number must be valid format"),IF('DO NOT USE_Case Formulas'!A533,"OK",NA()))</f>
        <v>#N/A</v>
      </c>
      <c r="P533" s="53" t="e">
        <f>IF(AND(NOT(ISBLANK('Captura de datos CASO'!P533)),ISNA(VLOOKUP('Captura de datos CASO'!P533,'DO NOT USE_School Picklist'!$I$3:$I$5,1,FALSE))),"Please select a value from the drop-down menu",IF('DO NOT USE_Case Formulas'!A533,"OK",NA()))</f>
        <v>#N/A</v>
      </c>
      <c r="Q533" s="40" t="e">
        <f>IF(AND(NOT(ISBLANK('Captura de datos CASO'!Q533)),ISNA(VLOOKUP('Captura de datos CASO'!Q533,'DO NOT USE_School Picklist'!$E$3:$E$10,1,FALSE))),"Please select a value from the drop-down menu",IF('DO NOT USE_Case Formulas'!A533,"OK",NA()))</f>
        <v>#N/A</v>
      </c>
      <c r="R533" s="53" t="e">
        <f>IF(AND(NOT(ISBLANK('Captura de datos CASO'!R533)),ISNA(VLOOKUP('Captura de datos CASO'!R533,'DO NOT USE_School Picklist'!$W$3:$W$9,1,FALSE))),"Please select a value from the drop-down menu",IF('DO NOT USE_Case Formulas'!A533,"OK",NA()))</f>
        <v>#N/A</v>
      </c>
      <c r="S533" s="53" t="e">
        <f>IF(AND(NOT(ISBLANK('Captura de datos CASO'!S533)),ISNA(VLOOKUP('Captura de datos CASO'!S533,'DO NOT USE_School Picklist'!$W$3:$W$9,1,FALSE))),"Please select a value from the drop-down menu",IF('DO NOT USE_Case Formulas'!A533,"OK",NA()))</f>
        <v>#N/A</v>
      </c>
      <c r="T533" s="40" t="e">
        <f>IF(AND(NOT(ISBLANK('Captura de datos CASO'!T533)),ISNA(VLOOKUP('Captura de datos CASO'!T533,'DO NOT USE_School Picklist'!$F$3:$F$16,1,FALSE))),"Please select a value from the drop-down menu",IF('DO NOT USE_Case Formulas'!A533,"OK",NA()))</f>
        <v>#N/A</v>
      </c>
      <c r="U533" s="40" t="e">
        <f>IF(LEN('Captura de datos CASO'!U533)&gt;100,"Classroom(s) must be less than 100 characters",IF('DO NOT USE_Case Formulas'!A533,"OK",NA()))</f>
        <v>#N/A</v>
      </c>
      <c r="V533" s="40" t="e">
        <f>IF(AND(NOT(ISBLANK('Captura de datos CASO'!V533)),ISNA(VLOOKUP('Captura de datos CASO'!V533,'DO NOT USE_School Picklist'!$S$3:$S$12,1,FALSE))),"Please select a value from the drop-down menu",IF('DO NOT USE_Case Formulas'!A533,"OK",NA()))</f>
        <v>#N/A</v>
      </c>
      <c r="W533" s="40" t="e">
        <f>IF(AND(NOT(ISBLANK('Captura de datos CASO'!W533)),ISNA(VLOOKUP('Captura de datos CASO'!W533,'DO NOT USE_School Picklist'!$S$3:$S$12,1,FALSE))),"Please select a value from the drop-down menu",IF('DO NOT USE_Case Formulas'!A533,"OK",NA()))</f>
        <v>#N/A</v>
      </c>
      <c r="X533" s="40" t="e">
        <f>IF(LEN('Captura de datos CASO'!X533)&gt;80,"Name of Education Group must be less than 80 characters",IF('DO NOT USE_Case Formulas'!A533,"OK",NA()))</f>
        <v>#N/A</v>
      </c>
      <c r="Y533" s="40" t="e">
        <f>IF(AND(NOT(ISBLANK('Captura de datos CASO'!Y533)),ISNA(VLOOKUP('Captura de datos CASO'!Y533,'DO NOT USE_School Picklist'!$K$3:$K$6,1,FALSE))),"Please select a value from the drop-down menu",IF('DO NOT USE_Case Formulas'!A533,"OK",NA()))</f>
        <v>#N/A</v>
      </c>
      <c r="Z533" s="40" t="e">
        <f>IF(AND('DO NOT USE_Case Formulas'!A533,ISBLANK('Captura de datos CASO'!Z533)),"Has this person had symptoms? is required",IF(AND(NOT(ISBLANK('Captura de datos CASO'!Z533)),ISNA(VLOOKUP('Captura de datos CASO'!Z533,'DO NOT USE_School Picklist'!$D$3:$D$5,1,FALSE))),"Please select a value from the drop-down menu",IF(NOT(ISBLANK('Captura de datos CASO'!Z533)),"OK",NA())))</f>
        <v>#N/A</v>
      </c>
      <c r="AA533" s="40" t="e">
        <f>IF(AND('Captura de datos CASO'!Z533='DO NOT USE_School Picklist'!$D$3,ISBLANK('Captura de datos CASO'!AA533)),"Symptom Onset Date is required if Ever Symptomatic is Yes",IF('DO NOT USE_Case Formulas'!A533,"OK",NA()))</f>
        <v>#N/A</v>
      </c>
      <c r="AB533" s="40"/>
      <c r="AC533" s="40" t="e">
        <f ca="1">IF(AND('DO NOT USE_Case Formulas'!A533,ISBLANK('Captura de datos CASO'!AC533)),"Lab Result Test Date is required",IF('Captura de datos CASO'!AC533&gt;'DO NOT USE_School Picklist'!$C$3,"Test Date cannot be a future date",IF(NOT(ISBLANK('Captura de datos CASO'!AC533)),"OK",NA())))</f>
        <v>#N/A</v>
      </c>
      <c r="AD533" s="40" t="e">
        <f>IF(AND(NOT(ISBLANK('Captura de datos CASO'!AD533)),ISNA(VLOOKUP('Captura de datos CASO'!AD533,'DO NOT USE_School Picklist'!$R$3:$R$7,1,FALSE))),"Please select a value from the drop-down menu",IF('DO NOT USE_Case Formulas'!A533,"OK",NA()))</f>
        <v>#N/A</v>
      </c>
      <c r="AE533" s="40" t="e">
        <f>IF(AND('DO NOT USE_Case Formulas'!A533,ISBLANK('Captura de datos CASO'!AB533)),"Lab Result Test Result is required",IF(AND(NOT(ISBLANK('Captura de datos CASO'!AB533)),ISNA(VLOOKUP('Captura de datos CASO'!AB533,'DO NOT USE_School Picklist'!$Q$3:$Q$8,1,FALSE))),"Please select a value from the drop-down menu",IF('DO NOT USE_Case Formulas'!A533,"OK",NA())))</f>
        <v>#N/A</v>
      </c>
    </row>
    <row r="534" spans="1:31" x14ac:dyDescent="0.3">
      <c r="A534" s="39" t="e">
        <f>IF('DO NOT USE_Case Formulas'!A534,IF('DO NOT USE_Case Formulas'!B534,"Not all required fields are completed","OK"),NA())</f>
        <v>#N/A</v>
      </c>
      <c r="B534" s="40" t="e">
        <f>IF(AND('DO NOT USE_Case Formulas'!A534,ISBLANK('Captura de datos CASO'!B534)),"First Name is required",IF(NOT(ISBLANK('Captura de datos CASO'!B534)),"OK",NA()))</f>
        <v>#N/A</v>
      </c>
      <c r="C534" s="40" t="e">
        <f>IF(AND('DO NOT USE_Case Formulas'!A534,ISBLANK('Captura de datos CASO'!C534)),"Last Name is required",IF(NOT(ISBLANK('Captura de datos CASO'!C534)),"OK",NA()))</f>
        <v>#N/A</v>
      </c>
      <c r="D534" s="40" t="e">
        <f>IF(AND('DO NOT USE_Case Formulas'!A534,ISBLANK('Captura de datos CASO'!D534)),"Birthdate is required",IF(NOT(ISBLANK('Captura de datos CASO'!D534)),"OK",NA()))</f>
        <v>#N/A</v>
      </c>
      <c r="E534" s="40" t="e">
        <f>IF(AND('DO NOT USE_Case Formulas'!A534,ISBLANK('Captura de datos CASO'!E534)),"Mobile Phone is required",IF(NOT(ISBLANK('Captura de datos CASO'!E534)),IF(AND(ISNUMBER(VALUE('Captura de datos CASO'!E534)),LEFT('Captura de datos CASO'!E534,1)&lt;&gt;"1",LEN('Captura de datos CASO'!E534)=10),"OK","Phone number must be valid format"),NA()))</f>
        <v>#N/A</v>
      </c>
      <c r="F534" s="40" t="e">
        <f>IF(LEN('Captura de datos CASO'!F534)&gt;255,"Home Street Address must be less than 255 characters",IF('DO NOT USE_Case Formulas'!A534,"OK",NA()))</f>
        <v>#N/A</v>
      </c>
      <c r="G534" s="40" t="e">
        <f>IF(LEN('Captura de datos CASO'!G534)&gt;40,"City must be less than 40 characters",IF('DO NOT USE_Case Formulas'!A534,"OK",NA()))</f>
        <v>#N/A</v>
      </c>
      <c r="H534" s="40" t="e">
        <f>IF(AND(NOT(ISBLANK('Captura de datos CASO'!H534)),ISNA(VLOOKUP('Captura de datos CASO'!H534,'DO NOT USE_School Picklist'!$P$3:$P$52,1,FALSE))),"Please select a value from the drop-down menu",IF('DO NOT USE_Case Formulas'!A534,"OK",NA()))</f>
        <v>#N/A</v>
      </c>
      <c r="I534" s="40" t="e">
        <f>IF(AND('DO NOT USE_Case Formulas'!A534,ISBLANK('Captura de datos CASO'!I534)),"Zip is required",IF(ISBLANK('Captura de datos CASO'!I534),NA(),"OK"))</f>
        <v>#N/A</v>
      </c>
      <c r="J534" s="40" t="e">
        <f>IF(AND('DO NOT USE_Case Formulas'!A534,ISBLANK('Captura de datos CASO'!J534)),"Student or Staff? is required",IF(ISBLANK('Captura de datos CASO'!J534),NA(),IF(ISNA(VLOOKUP('Captura de datos CASO'!J534,'DO NOT USE_School Picklist'!$B$3:$B$6,1,FALSE)),"Please select a value from the drop-down menu","OK")))</f>
        <v>#N/A</v>
      </c>
      <c r="K534" s="40" t="e">
        <f>IF(AND('Captura de datos CASO'!J534='DO NOT USE_School Picklist'!$B$4,ISBLANK('Captura de datos CASO'!K534)),"Occupation/Job Title is required if Student or Staff? is Yes, staff/faculty or volunteer",IF('DO NOT USE_Case Formulas'!A534,"OK",NA()))</f>
        <v>#N/A</v>
      </c>
      <c r="L534" s="40" t="e">
        <f ca="1">IF('Captura de datos CASO'!L534&gt;'DO NOT USE_School Picklist'!$C$3,"Date last on school campus/facility cannot be a future date",IF('DO NOT USE_Case Formulas'!A534,IF(ISBLANK('Captura de datos CASO'!L534),"Date last on school campus/facility is required","OK"),NA()))</f>
        <v>#N/A</v>
      </c>
      <c r="M534" s="40" t="e">
        <f>IF(AND('DO NOT USE_Case Formulas'!A534,ISBLANK('Captura de datos CASO'!M534)),"Specific Place in the Location is required",IF(ISBLANK('Captura de datos CASO'!M534),NA(),"OK"))</f>
        <v>#N/A</v>
      </c>
      <c r="N534" s="40" t="e">
        <f>IF(LEN('Captura de datos CASO'!N534)&gt;50,"Parent/Guardian Name must be less than 50 characters",IF('DO NOT USE_Case Formulas'!A534,"OK",NA()))</f>
        <v>#N/A</v>
      </c>
      <c r="O534" s="40" t="e">
        <f>IF(NOT(ISBLANK('Captura de datos CASO'!O534)),IF(AND(ISNUMBER('Captura de datos CASO'!O534),LEFT('Captura de datos CASO'!O534,1)&lt;&gt;"1",LEN('Captura de datos CASO'!O534)=10),"OK","Phone number must be valid format"),IF('DO NOT USE_Case Formulas'!A534,"OK",NA()))</f>
        <v>#N/A</v>
      </c>
      <c r="P534" s="53" t="e">
        <f>IF(AND(NOT(ISBLANK('Captura de datos CASO'!P534)),ISNA(VLOOKUP('Captura de datos CASO'!P534,'DO NOT USE_School Picklist'!$I$3:$I$5,1,FALSE))),"Please select a value from the drop-down menu",IF('DO NOT USE_Case Formulas'!A534,"OK",NA()))</f>
        <v>#N/A</v>
      </c>
      <c r="Q534" s="40" t="e">
        <f>IF(AND(NOT(ISBLANK('Captura de datos CASO'!Q534)),ISNA(VLOOKUP('Captura de datos CASO'!Q534,'DO NOT USE_School Picklist'!$E$3:$E$10,1,FALSE))),"Please select a value from the drop-down menu",IF('DO NOT USE_Case Formulas'!A534,"OK",NA()))</f>
        <v>#N/A</v>
      </c>
      <c r="R534" s="53" t="e">
        <f>IF(AND(NOT(ISBLANK('Captura de datos CASO'!R534)),ISNA(VLOOKUP('Captura de datos CASO'!R534,'DO NOT USE_School Picklist'!$W$3:$W$9,1,FALSE))),"Please select a value from the drop-down menu",IF('DO NOT USE_Case Formulas'!A534,"OK",NA()))</f>
        <v>#N/A</v>
      </c>
      <c r="S534" s="53" t="e">
        <f>IF(AND(NOT(ISBLANK('Captura de datos CASO'!S534)),ISNA(VLOOKUP('Captura de datos CASO'!S534,'DO NOT USE_School Picklist'!$W$3:$W$9,1,FALSE))),"Please select a value from the drop-down menu",IF('DO NOT USE_Case Formulas'!A534,"OK",NA()))</f>
        <v>#N/A</v>
      </c>
      <c r="T534" s="40" t="e">
        <f>IF(AND(NOT(ISBLANK('Captura de datos CASO'!T534)),ISNA(VLOOKUP('Captura de datos CASO'!T534,'DO NOT USE_School Picklist'!$F$3:$F$16,1,FALSE))),"Please select a value from the drop-down menu",IF('DO NOT USE_Case Formulas'!A534,"OK",NA()))</f>
        <v>#N/A</v>
      </c>
      <c r="U534" s="40" t="e">
        <f>IF(LEN('Captura de datos CASO'!U534)&gt;100,"Classroom(s) must be less than 100 characters",IF('DO NOT USE_Case Formulas'!A534,"OK",NA()))</f>
        <v>#N/A</v>
      </c>
      <c r="V534" s="40" t="e">
        <f>IF(AND(NOT(ISBLANK('Captura de datos CASO'!V534)),ISNA(VLOOKUP('Captura de datos CASO'!V534,'DO NOT USE_School Picklist'!$S$3:$S$12,1,FALSE))),"Please select a value from the drop-down menu",IF('DO NOT USE_Case Formulas'!A534,"OK",NA()))</f>
        <v>#N/A</v>
      </c>
      <c r="W534" s="40" t="e">
        <f>IF(AND(NOT(ISBLANK('Captura de datos CASO'!W534)),ISNA(VLOOKUP('Captura de datos CASO'!W534,'DO NOT USE_School Picklist'!$S$3:$S$12,1,FALSE))),"Please select a value from the drop-down menu",IF('DO NOT USE_Case Formulas'!A534,"OK",NA()))</f>
        <v>#N/A</v>
      </c>
      <c r="X534" s="40" t="e">
        <f>IF(LEN('Captura de datos CASO'!X534)&gt;80,"Name of Education Group must be less than 80 characters",IF('DO NOT USE_Case Formulas'!A534,"OK",NA()))</f>
        <v>#N/A</v>
      </c>
      <c r="Y534" s="40" t="e">
        <f>IF(AND(NOT(ISBLANK('Captura de datos CASO'!Y534)),ISNA(VLOOKUP('Captura de datos CASO'!Y534,'DO NOT USE_School Picklist'!$K$3:$K$6,1,FALSE))),"Please select a value from the drop-down menu",IF('DO NOT USE_Case Formulas'!A534,"OK",NA()))</f>
        <v>#N/A</v>
      </c>
      <c r="Z534" s="40" t="e">
        <f>IF(AND('DO NOT USE_Case Formulas'!A534,ISBLANK('Captura de datos CASO'!Z534)),"Has this person had symptoms? is required",IF(AND(NOT(ISBLANK('Captura de datos CASO'!Z534)),ISNA(VLOOKUP('Captura de datos CASO'!Z534,'DO NOT USE_School Picklist'!$D$3:$D$5,1,FALSE))),"Please select a value from the drop-down menu",IF(NOT(ISBLANK('Captura de datos CASO'!Z534)),"OK",NA())))</f>
        <v>#N/A</v>
      </c>
      <c r="AA534" s="40" t="e">
        <f>IF(AND('Captura de datos CASO'!Z534='DO NOT USE_School Picklist'!$D$3,ISBLANK('Captura de datos CASO'!AA534)),"Symptom Onset Date is required if Ever Symptomatic is Yes",IF('DO NOT USE_Case Formulas'!A534,"OK",NA()))</f>
        <v>#N/A</v>
      </c>
      <c r="AB534" s="40"/>
      <c r="AC534" s="40" t="e">
        <f ca="1">IF(AND('DO NOT USE_Case Formulas'!A534,ISBLANK('Captura de datos CASO'!AC534)),"Lab Result Test Date is required",IF('Captura de datos CASO'!AC534&gt;'DO NOT USE_School Picklist'!$C$3,"Test Date cannot be a future date",IF(NOT(ISBLANK('Captura de datos CASO'!AC534)),"OK",NA())))</f>
        <v>#N/A</v>
      </c>
      <c r="AD534" s="40" t="e">
        <f>IF(AND(NOT(ISBLANK('Captura de datos CASO'!AD534)),ISNA(VLOOKUP('Captura de datos CASO'!AD534,'DO NOT USE_School Picklist'!$R$3:$R$7,1,FALSE))),"Please select a value from the drop-down menu",IF('DO NOT USE_Case Formulas'!A534,"OK",NA()))</f>
        <v>#N/A</v>
      </c>
      <c r="AE534" s="40" t="e">
        <f>IF(AND('DO NOT USE_Case Formulas'!A534,ISBLANK('Captura de datos CASO'!AB534)),"Lab Result Test Result is required",IF(AND(NOT(ISBLANK('Captura de datos CASO'!AB534)),ISNA(VLOOKUP('Captura de datos CASO'!AB534,'DO NOT USE_School Picklist'!$Q$3:$Q$8,1,FALSE))),"Please select a value from the drop-down menu",IF('DO NOT USE_Case Formulas'!A534,"OK",NA())))</f>
        <v>#N/A</v>
      </c>
    </row>
    <row r="535" spans="1:31" x14ac:dyDescent="0.3">
      <c r="A535" s="39" t="e">
        <f>IF('DO NOT USE_Case Formulas'!A535,IF('DO NOT USE_Case Formulas'!B535,"Not all required fields are completed","OK"),NA())</f>
        <v>#N/A</v>
      </c>
      <c r="B535" s="40" t="e">
        <f>IF(AND('DO NOT USE_Case Formulas'!A535,ISBLANK('Captura de datos CASO'!B535)),"First Name is required",IF(NOT(ISBLANK('Captura de datos CASO'!B535)),"OK",NA()))</f>
        <v>#N/A</v>
      </c>
      <c r="C535" s="40" t="e">
        <f>IF(AND('DO NOT USE_Case Formulas'!A535,ISBLANK('Captura de datos CASO'!C535)),"Last Name is required",IF(NOT(ISBLANK('Captura de datos CASO'!C535)),"OK",NA()))</f>
        <v>#N/A</v>
      </c>
      <c r="D535" s="40" t="e">
        <f>IF(AND('DO NOT USE_Case Formulas'!A535,ISBLANK('Captura de datos CASO'!D535)),"Birthdate is required",IF(NOT(ISBLANK('Captura de datos CASO'!D535)),"OK",NA()))</f>
        <v>#N/A</v>
      </c>
      <c r="E535" s="40" t="e">
        <f>IF(AND('DO NOT USE_Case Formulas'!A535,ISBLANK('Captura de datos CASO'!E535)),"Mobile Phone is required",IF(NOT(ISBLANK('Captura de datos CASO'!E535)),IF(AND(ISNUMBER(VALUE('Captura de datos CASO'!E535)),LEFT('Captura de datos CASO'!E535,1)&lt;&gt;"1",LEN('Captura de datos CASO'!E535)=10),"OK","Phone number must be valid format"),NA()))</f>
        <v>#N/A</v>
      </c>
      <c r="F535" s="40" t="e">
        <f>IF(LEN('Captura de datos CASO'!F535)&gt;255,"Home Street Address must be less than 255 characters",IF('DO NOT USE_Case Formulas'!A535,"OK",NA()))</f>
        <v>#N/A</v>
      </c>
      <c r="G535" s="40" t="e">
        <f>IF(LEN('Captura de datos CASO'!G535)&gt;40,"City must be less than 40 characters",IF('DO NOT USE_Case Formulas'!A535,"OK",NA()))</f>
        <v>#N/A</v>
      </c>
      <c r="H535" s="40" t="e">
        <f>IF(AND(NOT(ISBLANK('Captura de datos CASO'!H535)),ISNA(VLOOKUP('Captura de datos CASO'!H535,'DO NOT USE_School Picklist'!$P$3:$P$52,1,FALSE))),"Please select a value from the drop-down menu",IF('DO NOT USE_Case Formulas'!A535,"OK",NA()))</f>
        <v>#N/A</v>
      </c>
      <c r="I535" s="40" t="e">
        <f>IF(AND('DO NOT USE_Case Formulas'!A535,ISBLANK('Captura de datos CASO'!I535)),"Zip is required",IF(ISBLANK('Captura de datos CASO'!I535),NA(),"OK"))</f>
        <v>#N/A</v>
      </c>
      <c r="J535" s="40" t="e">
        <f>IF(AND('DO NOT USE_Case Formulas'!A535,ISBLANK('Captura de datos CASO'!J535)),"Student or Staff? is required",IF(ISBLANK('Captura de datos CASO'!J535),NA(),IF(ISNA(VLOOKUP('Captura de datos CASO'!J535,'DO NOT USE_School Picklist'!$B$3:$B$6,1,FALSE)),"Please select a value from the drop-down menu","OK")))</f>
        <v>#N/A</v>
      </c>
      <c r="K535" s="40" t="e">
        <f>IF(AND('Captura de datos CASO'!J535='DO NOT USE_School Picklist'!$B$4,ISBLANK('Captura de datos CASO'!K535)),"Occupation/Job Title is required if Student or Staff? is Yes, staff/faculty or volunteer",IF('DO NOT USE_Case Formulas'!A535,"OK",NA()))</f>
        <v>#N/A</v>
      </c>
      <c r="L535" s="40" t="e">
        <f ca="1">IF('Captura de datos CASO'!L535&gt;'DO NOT USE_School Picklist'!$C$3,"Date last on school campus/facility cannot be a future date",IF('DO NOT USE_Case Formulas'!A535,IF(ISBLANK('Captura de datos CASO'!L535),"Date last on school campus/facility is required","OK"),NA()))</f>
        <v>#N/A</v>
      </c>
      <c r="M535" s="40" t="e">
        <f>IF(AND('DO NOT USE_Case Formulas'!A535,ISBLANK('Captura de datos CASO'!M535)),"Specific Place in the Location is required",IF(ISBLANK('Captura de datos CASO'!M535),NA(),"OK"))</f>
        <v>#N/A</v>
      </c>
      <c r="N535" s="40" t="e">
        <f>IF(LEN('Captura de datos CASO'!N535)&gt;50,"Parent/Guardian Name must be less than 50 characters",IF('DO NOT USE_Case Formulas'!A535,"OK",NA()))</f>
        <v>#N/A</v>
      </c>
      <c r="O535" s="40" t="e">
        <f>IF(NOT(ISBLANK('Captura de datos CASO'!O535)),IF(AND(ISNUMBER('Captura de datos CASO'!O535),LEFT('Captura de datos CASO'!O535,1)&lt;&gt;"1",LEN('Captura de datos CASO'!O535)=10),"OK","Phone number must be valid format"),IF('DO NOT USE_Case Formulas'!A535,"OK",NA()))</f>
        <v>#N/A</v>
      </c>
      <c r="P535" s="53" t="e">
        <f>IF(AND(NOT(ISBLANK('Captura de datos CASO'!P535)),ISNA(VLOOKUP('Captura de datos CASO'!P535,'DO NOT USE_School Picklist'!$I$3:$I$5,1,FALSE))),"Please select a value from the drop-down menu",IF('DO NOT USE_Case Formulas'!A535,"OK",NA()))</f>
        <v>#N/A</v>
      </c>
      <c r="Q535" s="40" t="e">
        <f>IF(AND(NOT(ISBLANK('Captura de datos CASO'!Q535)),ISNA(VLOOKUP('Captura de datos CASO'!Q535,'DO NOT USE_School Picklist'!$E$3:$E$10,1,FALSE))),"Please select a value from the drop-down menu",IF('DO NOT USE_Case Formulas'!A535,"OK",NA()))</f>
        <v>#N/A</v>
      </c>
      <c r="R535" s="53" t="e">
        <f>IF(AND(NOT(ISBLANK('Captura de datos CASO'!R535)),ISNA(VLOOKUP('Captura de datos CASO'!R535,'DO NOT USE_School Picklist'!$W$3:$W$9,1,FALSE))),"Please select a value from the drop-down menu",IF('DO NOT USE_Case Formulas'!A535,"OK",NA()))</f>
        <v>#N/A</v>
      </c>
      <c r="S535" s="53" t="e">
        <f>IF(AND(NOT(ISBLANK('Captura de datos CASO'!S535)),ISNA(VLOOKUP('Captura de datos CASO'!S535,'DO NOT USE_School Picklist'!$W$3:$W$9,1,FALSE))),"Please select a value from the drop-down menu",IF('DO NOT USE_Case Formulas'!A535,"OK",NA()))</f>
        <v>#N/A</v>
      </c>
      <c r="T535" s="40" t="e">
        <f>IF(AND(NOT(ISBLANK('Captura de datos CASO'!T535)),ISNA(VLOOKUP('Captura de datos CASO'!T535,'DO NOT USE_School Picklist'!$F$3:$F$16,1,FALSE))),"Please select a value from the drop-down menu",IF('DO NOT USE_Case Formulas'!A535,"OK",NA()))</f>
        <v>#N/A</v>
      </c>
      <c r="U535" s="40" t="e">
        <f>IF(LEN('Captura de datos CASO'!U535)&gt;100,"Classroom(s) must be less than 100 characters",IF('DO NOT USE_Case Formulas'!A535,"OK",NA()))</f>
        <v>#N/A</v>
      </c>
      <c r="V535" s="40" t="e">
        <f>IF(AND(NOT(ISBLANK('Captura de datos CASO'!V535)),ISNA(VLOOKUP('Captura de datos CASO'!V535,'DO NOT USE_School Picklist'!$S$3:$S$12,1,FALSE))),"Please select a value from the drop-down menu",IF('DO NOT USE_Case Formulas'!A535,"OK",NA()))</f>
        <v>#N/A</v>
      </c>
      <c r="W535" s="40" t="e">
        <f>IF(AND(NOT(ISBLANK('Captura de datos CASO'!W535)),ISNA(VLOOKUP('Captura de datos CASO'!W535,'DO NOT USE_School Picklist'!$S$3:$S$12,1,FALSE))),"Please select a value from the drop-down menu",IF('DO NOT USE_Case Formulas'!A535,"OK",NA()))</f>
        <v>#N/A</v>
      </c>
      <c r="X535" s="40" t="e">
        <f>IF(LEN('Captura de datos CASO'!X535)&gt;80,"Name of Education Group must be less than 80 characters",IF('DO NOT USE_Case Formulas'!A535,"OK",NA()))</f>
        <v>#N/A</v>
      </c>
      <c r="Y535" s="40" t="e">
        <f>IF(AND(NOT(ISBLANK('Captura de datos CASO'!Y535)),ISNA(VLOOKUP('Captura de datos CASO'!Y535,'DO NOT USE_School Picklist'!$K$3:$K$6,1,FALSE))),"Please select a value from the drop-down menu",IF('DO NOT USE_Case Formulas'!A535,"OK",NA()))</f>
        <v>#N/A</v>
      </c>
      <c r="Z535" s="40" t="e">
        <f>IF(AND('DO NOT USE_Case Formulas'!A535,ISBLANK('Captura de datos CASO'!Z535)),"Has this person had symptoms? is required",IF(AND(NOT(ISBLANK('Captura de datos CASO'!Z535)),ISNA(VLOOKUP('Captura de datos CASO'!Z535,'DO NOT USE_School Picklist'!$D$3:$D$5,1,FALSE))),"Please select a value from the drop-down menu",IF(NOT(ISBLANK('Captura de datos CASO'!Z535)),"OK",NA())))</f>
        <v>#N/A</v>
      </c>
      <c r="AA535" s="40" t="e">
        <f>IF(AND('Captura de datos CASO'!Z535='DO NOT USE_School Picklist'!$D$3,ISBLANK('Captura de datos CASO'!AA535)),"Symptom Onset Date is required if Ever Symptomatic is Yes",IF('DO NOT USE_Case Formulas'!A535,"OK",NA()))</f>
        <v>#N/A</v>
      </c>
      <c r="AB535" s="40"/>
      <c r="AC535" s="40" t="e">
        <f ca="1">IF(AND('DO NOT USE_Case Formulas'!A535,ISBLANK('Captura de datos CASO'!AC535)),"Lab Result Test Date is required",IF('Captura de datos CASO'!AC535&gt;'DO NOT USE_School Picklist'!$C$3,"Test Date cannot be a future date",IF(NOT(ISBLANK('Captura de datos CASO'!AC535)),"OK",NA())))</f>
        <v>#N/A</v>
      </c>
      <c r="AD535" s="40" t="e">
        <f>IF(AND(NOT(ISBLANK('Captura de datos CASO'!AD535)),ISNA(VLOOKUP('Captura de datos CASO'!AD535,'DO NOT USE_School Picklist'!$R$3:$R$7,1,FALSE))),"Please select a value from the drop-down menu",IF('DO NOT USE_Case Formulas'!A535,"OK",NA()))</f>
        <v>#N/A</v>
      </c>
      <c r="AE535" s="40" t="e">
        <f>IF(AND('DO NOT USE_Case Formulas'!A535,ISBLANK('Captura de datos CASO'!AB535)),"Lab Result Test Result is required",IF(AND(NOT(ISBLANK('Captura de datos CASO'!AB535)),ISNA(VLOOKUP('Captura de datos CASO'!AB535,'DO NOT USE_School Picklist'!$Q$3:$Q$8,1,FALSE))),"Please select a value from the drop-down menu",IF('DO NOT USE_Case Formulas'!A535,"OK",NA())))</f>
        <v>#N/A</v>
      </c>
    </row>
    <row r="536" spans="1:31" x14ac:dyDescent="0.3">
      <c r="A536" s="39" t="e">
        <f>IF('DO NOT USE_Case Formulas'!A536,IF('DO NOT USE_Case Formulas'!B536,"Not all required fields are completed","OK"),NA())</f>
        <v>#N/A</v>
      </c>
      <c r="B536" s="40" t="e">
        <f>IF(AND('DO NOT USE_Case Formulas'!A536,ISBLANK('Captura de datos CASO'!B536)),"First Name is required",IF(NOT(ISBLANK('Captura de datos CASO'!B536)),"OK",NA()))</f>
        <v>#N/A</v>
      </c>
      <c r="C536" s="40" t="e">
        <f>IF(AND('DO NOT USE_Case Formulas'!A536,ISBLANK('Captura de datos CASO'!C536)),"Last Name is required",IF(NOT(ISBLANK('Captura de datos CASO'!C536)),"OK",NA()))</f>
        <v>#N/A</v>
      </c>
      <c r="D536" s="40" t="e">
        <f>IF(AND('DO NOT USE_Case Formulas'!A536,ISBLANK('Captura de datos CASO'!D536)),"Birthdate is required",IF(NOT(ISBLANK('Captura de datos CASO'!D536)),"OK",NA()))</f>
        <v>#N/A</v>
      </c>
      <c r="E536" s="40" t="e">
        <f>IF(AND('DO NOT USE_Case Formulas'!A536,ISBLANK('Captura de datos CASO'!E536)),"Mobile Phone is required",IF(NOT(ISBLANK('Captura de datos CASO'!E536)),IF(AND(ISNUMBER(VALUE('Captura de datos CASO'!E536)),LEFT('Captura de datos CASO'!E536,1)&lt;&gt;"1",LEN('Captura de datos CASO'!E536)=10),"OK","Phone number must be valid format"),NA()))</f>
        <v>#N/A</v>
      </c>
      <c r="F536" s="40" t="e">
        <f>IF(LEN('Captura de datos CASO'!F536)&gt;255,"Home Street Address must be less than 255 characters",IF('DO NOT USE_Case Formulas'!A536,"OK",NA()))</f>
        <v>#N/A</v>
      </c>
      <c r="G536" s="40" t="e">
        <f>IF(LEN('Captura de datos CASO'!G536)&gt;40,"City must be less than 40 characters",IF('DO NOT USE_Case Formulas'!A536,"OK",NA()))</f>
        <v>#N/A</v>
      </c>
      <c r="H536" s="40" t="e">
        <f>IF(AND(NOT(ISBLANK('Captura de datos CASO'!H536)),ISNA(VLOOKUP('Captura de datos CASO'!H536,'DO NOT USE_School Picklist'!$P$3:$P$52,1,FALSE))),"Please select a value from the drop-down menu",IF('DO NOT USE_Case Formulas'!A536,"OK",NA()))</f>
        <v>#N/A</v>
      </c>
      <c r="I536" s="40" t="e">
        <f>IF(AND('DO NOT USE_Case Formulas'!A536,ISBLANK('Captura de datos CASO'!I536)),"Zip is required",IF(ISBLANK('Captura de datos CASO'!I536),NA(),"OK"))</f>
        <v>#N/A</v>
      </c>
      <c r="J536" s="40" t="e">
        <f>IF(AND('DO NOT USE_Case Formulas'!A536,ISBLANK('Captura de datos CASO'!J536)),"Student or Staff? is required",IF(ISBLANK('Captura de datos CASO'!J536),NA(),IF(ISNA(VLOOKUP('Captura de datos CASO'!J536,'DO NOT USE_School Picklist'!$B$3:$B$6,1,FALSE)),"Please select a value from the drop-down menu","OK")))</f>
        <v>#N/A</v>
      </c>
      <c r="K536" s="40" t="e">
        <f>IF(AND('Captura de datos CASO'!J536='DO NOT USE_School Picklist'!$B$4,ISBLANK('Captura de datos CASO'!K536)),"Occupation/Job Title is required if Student or Staff? is Yes, staff/faculty or volunteer",IF('DO NOT USE_Case Formulas'!A536,"OK",NA()))</f>
        <v>#N/A</v>
      </c>
      <c r="L536" s="40" t="e">
        <f ca="1">IF('Captura de datos CASO'!L536&gt;'DO NOT USE_School Picklist'!$C$3,"Date last on school campus/facility cannot be a future date",IF('DO NOT USE_Case Formulas'!A536,IF(ISBLANK('Captura de datos CASO'!L536),"Date last on school campus/facility is required","OK"),NA()))</f>
        <v>#N/A</v>
      </c>
      <c r="M536" s="40" t="e">
        <f>IF(AND('DO NOT USE_Case Formulas'!A536,ISBLANK('Captura de datos CASO'!M536)),"Specific Place in the Location is required",IF(ISBLANK('Captura de datos CASO'!M536),NA(),"OK"))</f>
        <v>#N/A</v>
      </c>
      <c r="N536" s="40" t="e">
        <f>IF(LEN('Captura de datos CASO'!N536)&gt;50,"Parent/Guardian Name must be less than 50 characters",IF('DO NOT USE_Case Formulas'!A536,"OK",NA()))</f>
        <v>#N/A</v>
      </c>
      <c r="O536" s="40" t="e">
        <f>IF(NOT(ISBLANK('Captura de datos CASO'!O536)),IF(AND(ISNUMBER('Captura de datos CASO'!O536),LEFT('Captura de datos CASO'!O536,1)&lt;&gt;"1",LEN('Captura de datos CASO'!O536)=10),"OK","Phone number must be valid format"),IF('DO NOT USE_Case Formulas'!A536,"OK",NA()))</f>
        <v>#N/A</v>
      </c>
      <c r="P536" s="53" t="e">
        <f>IF(AND(NOT(ISBLANK('Captura de datos CASO'!P536)),ISNA(VLOOKUP('Captura de datos CASO'!P536,'DO NOT USE_School Picklist'!$I$3:$I$5,1,FALSE))),"Please select a value from the drop-down menu",IF('DO NOT USE_Case Formulas'!A536,"OK",NA()))</f>
        <v>#N/A</v>
      </c>
      <c r="Q536" s="40" t="e">
        <f>IF(AND(NOT(ISBLANK('Captura de datos CASO'!Q536)),ISNA(VLOOKUP('Captura de datos CASO'!Q536,'DO NOT USE_School Picklist'!$E$3:$E$10,1,FALSE))),"Please select a value from the drop-down menu",IF('DO NOT USE_Case Formulas'!A536,"OK",NA()))</f>
        <v>#N/A</v>
      </c>
      <c r="R536" s="53" t="e">
        <f>IF(AND(NOT(ISBLANK('Captura de datos CASO'!R536)),ISNA(VLOOKUP('Captura de datos CASO'!R536,'DO NOT USE_School Picklist'!$W$3:$W$9,1,FALSE))),"Please select a value from the drop-down menu",IF('DO NOT USE_Case Formulas'!A536,"OK",NA()))</f>
        <v>#N/A</v>
      </c>
      <c r="S536" s="53" t="e">
        <f>IF(AND(NOT(ISBLANK('Captura de datos CASO'!S536)),ISNA(VLOOKUP('Captura de datos CASO'!S536,'DO NOT USE_School Picklist'!$W$3:$W$9,1,FALSE))),"Please select a value from the drop-down menu",IF('DO NOT USE_Case Formulas'!A536,"OK",NA()))</f>
        <v>#N/A</v>
      </c>
      <c r="T536" s="40" t="e">
        <f>IF(AND(NOT(ISBLANK('Captura de datos CASO'!T536)),ISNA(VLOOKUP('Captura de datos CASO'!T536,'DO NOT USE_School Picklist'!$F$3:$F$16,1,FALSE))),"Please select a value from the drop-down menu",IF('DO NOT USE_Case Formulas'!A536,"OK",NA()))</f>
        <v>#N/A</v>
      </c>
      <c r="U536" s="40" t="e">
        <f>IF(LEN('Captura de datos CASO'!U536)&gt;100,"Classroom(s) must be less than 100 characters",IF('DO NOT USE_Case Formulas'!A536,"OK",NA()))</f>
        <v>#N/A</v>
      </c>
      <c r="V536" s="40" t="e">
        <f>IF(AND(NOT(ISBLANK('Captura de datos CASO'!V536)),ISNA(VLOOKUP('Captura de datos CASO'!V536,'DO NOT USE_School Picklist'!$S$3:$S$12,1,FALSE))),"Please select a value from the drop-down menu",IF('DO NOT USE_Case Formulas'!A536,"OK",NA()))</f>
        <v>#N/A</v>
      </c>
      <c r="W536" s="40" t="e">
        <f>IF(AND(NOT(ISBLANK('Captura de datos CASO'!W536)),ISNA(VLOOKUP('Captura de datos CASO'!W536,'DO NOT USE_School Picklist'!$S$3:$S$12,1,FALSE))),"Please select a value from the drop-down menu",IF('DO NOT USE_Case Formulas'!A536,"OK",NA()))</f>
        <v>#N/A</v>
      </c>
      <c r="X536" s="40" t="e">
        <f>IF(LEN('Captura de datos CASO'!X536)&gt;80,"Name of Education Group must be less than 80 characters",IF('DO NOT USE_Case Formulas'!A536,"OK",NA()))</f>
        <v>#N/A</v>
      </c>
      <c r="Y536" s="40" t="e">
        <f>IF(AND(NOT(ISBLANK('Captura de datos CASO'!Y536)),ISNA(VLOOKUP('Captura de datos CASO'!Y536,'DO NOT USE_School Picklist'!$K$3:$K$6,1,FALSE))),"Please select a value from the drop-down menu",IF('DO NOT USE_Case Formulas'!A536,"OK",NA()))</f>
        <v>#N/A</v>
      </c>
      <c r="Z536" s="40" t="e">
        <f>IF(AND('DO NOT USE_Case Formulas'!A536,ISBLANK('Captura de datos CASO'!Z536)),"Has this person had symptoms? is required",IF(AND(NOT(ISBLANK('Captura de datos CASO'!Z536)),ISNA(VLOOKUP('Captura de datos CASO'!Z536,'DO NOT USE_School Picklist'!$D$3:$D$5,1,FALSE))),"Please select a value from the drop-down menu",IF(NOT(ISBLANK('Captura de datos CASO'!Z536)),"OK",NA())))</f>
        <v>#N/A</v>
      </c>
      <c r="AA536" s="40" t="e">
        <f>IF(AND('Captura de datos CASO'!Z536='DO NOT USE_School Picklist'!$D$3,ISBLANK('Captura de datos CASO'!AA536)),"Symptom Onset Date is required if Ever Symptomatic is Yes",IF('DO NOT USE_Case Formulas'!A536,"OK",NA()))</f>
        <v>#N/A</v>
      </c>
      <c r="AB536" s="40"/>
      <c r="AC536" s="40" t="e">
        <f ca="1">IF(AND('DO NOT USE_Case Formulas'!A536,ISBLANK('Captura de datos CASO'!AC536)),"Lab Result Test Date is required",IF('Captura de datos CASO'!AC536&gt;'DO NOT USE_School Picklist'!$C$3,"Test Date cannot be a future date",IF(NOT(ISBLANK('Captura de datos CASO'!AC536)),"OK",NA())))</f>
        <v>#N/A</v>
      </c>
      <c r="AD536" s="40" t="e">
        <f>IF(AND(NOT(ISBLANK('Captura de datos CASO'!AD536)),ISNA(VLOOKUP('Captura de datos CASO'!AD536,'DO NOT USE_School Picklist'!$R$3:$R$7,1,FALSE))),"Please select a value from the drop-down menu",IF('DO NOT USE_Case Formulas'!A536,"OK",NA()))</f>
        <v>#N/A</v>
      </c>
      <c r="AE536" s="40" t="e">
        <f>IF(AND('DO NOT USE_Case Formulas'!A536,ISBLANK('Captura de datos CASO'!AB536)),"Lab Result Test Result is required",IF(AND(NOT(ISBLANK('Captura de datos CASO'!AB536)),ISNA(VLOOKUP('Captura de datos CASO'!AB536,'DO NOT USE_School Picklist'!$Q$3:$Q$8,1,FALSE))),"Please select a value from the drop-down menu",IF('DO NOT USE_Case Formulas'!A536,"OK",NA())))</f>
        <v>#N/A</v>
      </c>
    </row>
    <row r="537" spans="1:31" x14ac:dyDescent="0.3">
      <c r="A537" s="39" t="e">
        <f>IF('DO NOT USE_Case Formulas'!A537,IF('DO NOT USE_Case Formulas'!B537,"Not all required fields are completed","OK"),NA())</f>
        <v>#N/A</v>
      </c>
      <c r="B537" s="40" t="e">
        <f>IF(AND('DO NOT USE_Case Formulas'!A537,ISBLANK('Captura de datos CASO'!B537)),"First Name is required",IF(NOT(ISBLANK('Captura de datos CASO'!B537)),"OK",NA()))</f>
        <v>#N/A</v>
      </c>
      <c r="C537" s="40" t="e">
        <f>IF(AND('DO NOT USE_Case Formulas'!A537,ISBLANK('Captura de datos CASO'!C537)),"Last Name is required",IF(NOT(ISBLANK('Captura de datos CASO'!C537)),"OK",NA()))</f>
        <v>#N/A</v>
      </c>
      <c r="D537" s="40" t="e">
        <f>IF(AND('DO NOT USE_Case Formulas'!A537,ISBLANK('Captura de datos CASO'!D537)),"Birthdate is required",IF(NOT(ISBLANK('Captura de datos CASO'!D537)),"OK",NA()))</f>
        <v>#N/A</v>
      </c>
      <c r="E537" s="40" t="e">
        <f>IF(AND('DO NOT USE_Case Formulas'!A537,ISBLANK('Captura de datos CASO'!E537)),"Mobile Phone is required",IF(NOT(ISBLANK('Captura de datos CASO'!E537)),IF(AND(ISNUMBER(VALUE('Captura de datos CASO'!E537)),LEFT('Captura de datos CASO'!E537,1)&lt;&gt;"1",LEN('Captura de datos CASO'!E537)=10),"OK","Phone number must be valid format"),NA()))</f>
        <v>#N/A</v>
      </c>
      <c r="F537" s="40" t="e">
        <f>IF(LEN('Captura de datos CASO'!F537)&gt;255,"Home Street Address must be less than 255 characters",IF('DO NOT USE_Case Formulas'!A537,"OK",NA()))</f>
        <v>#N/A</v>
      </c>
      <c r="G537" s="40" t="e">
        <f>IF(LEN('Captura de datos CASO'!G537)&gt;40,"City must be less than 40 characters",IF('DO NOT USE_Case Formulas'!A537,"OK",NA()))</f>
        <v>#N/A</v>
      </c>
      <c r="H537" s="40" t="e">
        <f>IF(AND(NOT(ISBLANK('Captura de datos CASO'!H537)),ISNA(VLOOKUP('Captura de datos CASO'!H537,'DO NOT USE_School Picklist'!$P$3:$P$52,1,FALSE))),"Please select a value from the drop-down menu",IF('DO NOT USE_Case Formulas'!A537,"OK",NA()))</f>
        <v>#N/A</v>
      </c>
      <c r="I537" s="40" t="e">
        <f>IF(AND('DO NOT USE_Case Formulas'!A537,ISBLANK('Captura de datos CASO'!I537)),"Zip is required",IF(ISBLANK('Captura de datos CASO'!I537),NA(),"OK"))</f>
        <v>#N/A</v>
      </c>
      <c r="J537" s="40" t="e">
        <f>IF(AND('DO NOT USE_Case Formulas'!A537,ISBLANK('Captura de datos CASO'!J537)),"Student or Staff? is required",IF(ISBLANK('Captura de datos CASO'!J537),NA(),IF(ISNA(VLOOKUP('Captura de datos CASO'!J537,'DO NOT USE_School Picklist'!$B$3:$B$6,1,FALSE)),"Please select a value from the drop-down menu","OK")))</f>
        <v>#N/A</v>
      </c>
      <c r="K537" s="40" t="e">
        <f>IF(AND('Captura de datos CASO'!J537='DO NOT USE_School Picklist'!$B$4,ISBLANK('Captura de datos CASO'!K537)),"Occupation/Job Title is required if Student or Staff? is Yes, staff/faculty or volunteer",IF('DO NOT USE_Case Formulas'!A537,"OK",NA()))</f>
        <v>#N/A</v>
      </c>
      <c r="L537" s="40" t="e">
        <f ca="1">IF('Captura de datos CASO'!L537&gt;'DO NOT USE_School Picklist'!$C$3,"Date last on school campus/facility cannot be a future date",IF('DO NOT USE_Case Formulas'!A537,IF(ISBLANK('Captura de datos CASO'!L537),"Date last on school campus/facility is required","OK"),NA()))</f>
        <v>#N/A</v>
      </c>
      <c r="M537" s="40" t="e">
        <f>IF(AND('DO NOT USE_Case Formulas'!A537,ISBLANK('Captura de datos CASO'!M537)),"Specific Place in the Location is required",IF(ISBLANK('Captura de datos CASO'!M537),NA(),"OK"))</f>
        <v>#N/A</v>
      </c>
      <c r="N537" s="40" t="e">
        <f>IF(LEN('Captura de datos CASO'!N537)&gt;50,"Parent/Guardian Name must be less than 50 characters",IF('DO NOT USE_Case Formulas'!A537,"OK",NA()))</f>
        <v>#N/A</v>
      </c>
      <c r="O537" s="40" t="e">
        <f>IF(NOT(ISBLANK('Captura de datos CASO'!O537)),IF(AND(ISNUMBER('Captura de datos CASO'!O537),LEFT('Captura de datos CASO'!O537,1)&lt;&gt;"1",LEN('Captura de datos CASO'!O537)=10),"OK","Phone number must be valid format"),IF('DO NOT USE_Case Formulas'!A537,"OK",NA()))</f>
        <v>#N/A</v>
      </c>
      <c r="P537" s="53" t="e">
        <f>IF(AND(NOT(ISBLANK('Captura de datos CASO'!P537)),ISNA(VLOOKUP('Captura de datos CASO'!P537,'DO NOT USE_School Picklist'!$I$3:$I$5,1,FALSE))),"Please select a value from the drop-down menu",IF('DO NOT USE_Case Formulas'!A537,"OK",NA()))</f>
        <v>#N/A</v>
      </c>
      <c r="Q537" s="40" t="e">
        <f>IF(AND(NOT(ISBLANK('Captura de datos CASO'!Q537)),ISNA(VLOOKUP('Captura de datos CASO'!Q537,'DO NOT USE_School Picklist'!$E$3:$E$10,1,FALSE))),"Please select a value from the drop-down menu",IF('DO NOT USE_Case Formulas'!A537,"OK",NA()))</f>
        <v>#N/A</v>
      </c>
      <c r="R537" s="53" t="e">
        <f>IF(AND(NOT(ISBLANK('Captura de datos CASO'!R537)),ISNA(VLOOKUP('Captura de datos CASO'!R537,'DO NOT USE_School Picklist'!$W$3:$W$9,1,FALSE))),"Please select a value from the drop-down menu",IF('DO NOT USE_Case Formulas'!A537,"OK",NA()))</f>
        <v>#N/A</v>
      </c>
      <c r="S537" s="53" t="e">
        <f>IF(AND(NOT(ISBLANK('Captura de datos CASO'!S537)),ISNA(VLOOKUP('Captura de datos CASO'!S537,'DO NOT USE_School Picklist'!$W$3:$W$9,1,FALSE))),"Please select a value from the drop-down menu",IF('DO NOT USE_Case Formulas'!A537,"OK",NA()))</f>
        <v>#N/A</v>
      </c>
      <c r="T537" s="40" t="e">
        <f>IF(AND(NOT(ISBLANK('Captura de datos CASO'!T537)),ISNA(VLOOKUP('Captura de datos CASO'!T537,'DO NOT USE_School Picklist'!$F$3:$F$16,1,FALSE))),"Please select a value from the drop-down menu",IF('DO NOT USE_Case Formulas'!A537,"OK",NA()))</f>
        <v>#N/A</v>
      </c>
      <c r="U537" s="40" t="e">
        <f>IF(LEN('Captura de datos CASO'!U537)&gt;100,"Classroom(s) must be less than 100 characters",IF('DO NOT USE_Case Formulas'!A537,"OK",NA()))</f>
        <v>#N/A</v>
      </c>
      <c r="V537" s="40" t="e">
        <f>IF(AND(NOT(ISBLANK('Captura de datos CASO'!V537)),ISNA(VLOOKUP('Captura de datos CASO'!V537,'DO NOT USE_School Picklist'!$S$3:$S$12,1,FALSE))),"Please select a value from the drop-down menu",IF('DO NOT USE_Case Formulas'!A537,"OK",NA()))</f>
        <v>#N/A</v>
      </c>
      <c r="W537" s="40" t="e">
        <f>IF(AND(NOT(ISBLANK('Captura de datos CASO'!W537)),ISNA(VLOOKUP('Captura de datos CASO'!W537,'DO NOT USE_School Picklist'!$S$3:$S$12,1,FALSE))),"Please select a value from the drop-down menu",IF('DO NOT USE_Case Formulas'!A537,"OK",NA()))</f>
        <v>#N/A</v>
      </c>
      <c r="X537" s="40" t="e">
        <f>IF(LEN('Captura de datos CASO'!X537)&gt;80,"Name of Education Group must be less than 80 characters",IF('DO NOT USE_Case Formulas'!A537,"OK",NA()))</f>
        <v>#N/A</v>
      </c>
      <c r="Y537" s="40" t="e">
        <f>IF(AND(NOT(ISBLANK('Captura de datos CASO'!Y537)),ISNA(VLOOKUP('Captura de datos CASO'!Y537,'DO NOT USE_School Picklist'!$K$3:$K$6,1,FALSE))),"Please select a value from the drop-down menu",IF('DO NOT USE_Case Formulas'!A537,"OK",NA()))</f>
        <v>#N/A</v>
      </c>
      <c r="Z537" s="40" t="e">
        <f>IF(AND('DO NOT USE_Case Formulas'!A537,ISBLANK('Captura de datos CASO'!Z537)),"Has this person had symptoms? is required",IF(AND(NOT(ISBLANK('Captura de datos CASO'!Z537)),ISNA(VLOOKUP('Captura de datos CASO'!Z537,'DO NOT USE_School Picklist'!$D$3:$D$5,1,FALSE))),"Please select a value from the drop-down menu",IF(NOT(ISBLANK('Captura de datos CASO'!Z537)),"OK",NA())))</f>
        <v>#N/A</v>
      </c>
      <c r="AA537" s="40" t="e">
        <f>IF(AND('Captura de datos CASO'!Z537='DO NOT USE_School Picklist'!$D$3,ISBLANK('Captura de datos CASO'!AA537)),"Symptom Onset Date is required if Ever Symptomatic is Yes",IF('DO NOT USE_Case Formulas'!A537,"OK",NA()))</f>
        <v>#N/A</v>
      </c>
      <c r="AB537" s="40"/>
      <c r="AC537" s="40" t="e">
        <f ca="1">IF(AND('DO NOT USE_Case Formulas'!A537,ISBLANK('Captura de datos CASO'!AC537)),"Lab Result Test Date is required",IF('Captura de datos CASO'!AC537&gt;'DO NOT USE_School Picklist'!$C$3,"Test Date cannot be a future date",IF(NOT(ISBLANK('Captura de datos CASO'!AC537)),"OK",NA())))</f>
        <v>#N/A</v>
      </c>
      <c r="AD537" s="40" t="e">
        <f>IF(AND(NOT(ISBLANK('Captura de datos CASO'!AD537)),ISNA(VLOOKUP('Captura de datos CASO'!AD537,'DO NOT USE_School Picklist'!$R$3:$R$7,1,FALSE))),"Please select a value from the drop-down menu",IF('DO NOT USE_Case Formulas'!A537,"OK",NA()))</f>
        <v>#N/A</v>
      </c>
      <c r="AE537" s="40" t="e">
        <f>IF(AND('DO NOT USE_Case Formulas'!A537,ISBLANK('Captura de datos CASO'!AB537)),"Lab Result Test Result is required",IF(AND(NOT(ISBLANK('Captura de datos CASO'!AB537)),ISNA(VLOOKUP('Captura de datos CASO'!AB537,'DO NOT USE_School Picklist'!$Q$3:$Q$8,1,FALSE))),"Please select a value from the drop-down menu",IF('DO NOT USE_Case Formulas'!A537,"OK",NA())))</f>
        <v>#N/A</v>
      </c>
    </row>
    <row r="538" spans="1:31" x14ac:dyDescent="0.3">
      <c r="A538" s="39" t="e">
        <f>IF('DO NOT USE_Case Formulas'!A538,IF('DO NOT USE_Case Formulas'!B538,"Not all required fields are completed","OK"),NA())</f>
        <v>#N/A</v>
      </c>
      <c r="B538" s="40" t="e">
        <f>IF(AND('DO NOT USE_Case Formulas'!A538,ISBLANK('Captura de datos CASO'!B538)),"First Name is required",IF(NOT(ISBLANK('Captura de datos CASO'!B538)),"OK",NA()))</f>
        <v>#N/A</v>
      </c>
      <c r="C538" s="40" t="e">
        <f>IF(AND('DO NOT USE_Case Formulas'!A538,ISBLANK('Captura de datos CASO'!C538)),"Last Name is required",IF(NOT(ISBLANK('Captura de datos CASO'!C538)),"OK",NA()))</f>
        <v>#N/A</v>
      </c>
      <c r="D538" s="40" t="e">
        <f>IF(AND('DO NOT USE_Case Formulas'!A538,ISBLANK('Captura de datos CASO'!D538)),"Birthdate is required",IF(NOT(ISBLANK('Captura de datos CASO'!D538)),"OK",NA()))</f>
        <v>#N/A</v>
      </c>
      <c r="E538" s="40" t="e">
        <f>IF(AND('DO NOT USE_Case Formulas'!A538,ISBLANK('Captura de datos CASO'!E538)),"Mobile Phone is required",IF(NOT(ISBLANK('Captura de datos CASO'!E538)),IF(AND(ISNUMBER(VALUE('Captura de datos CASO'!E538)),LEFT('Captura de datos CASO'!E538,1)&lt;&gt;"1",LEN('Captura de datos CASO'!E538)=10),"OK","Phone number must be valid format"),NA()))</f>
        <v>#N/A</v>
      </c>
      <c r="F538" s="40" t="e">
        <f>IF(LEN('Captura de datos CASO'!F538)&gt;255,"Home Street Address must be less than 255 characters",IF('DO NOT USE_Case Formulas'!A538,"OK",NA()))</f>
        <v>#N/A</v>
      </c>
      <c r="G538" s="40" t="e">
        <f>IF(LEN('Captura de datos CASO'!G538)&gt;40,"City must be less than 40 characters",IF('DO NOT USE_Case Formulas'!A538,"OK",NA()))</f>
        <v>#N/A</v>
      </c>
      <c r="H538" s="40" t="e">
        <f>IF(AND(NOT(ISBLANK('Captura de datos CASO'!H538)),ISNA(VLOOKUP('Captura de datos CASO'!H538,'DO NOT USE_School Picklist'!$P$3:$P$52,1,FALSE))),"Please select a value from the drop-down menu",IF('DO NOT USE_Case Formulas'!A538,"OK",NA()))</f>
        <v>#N/A</v>
      </c>
      <c r="I538" s="40" t="e">
        <f>IF(AND('DO NOT USE_Case Formulas'!A538,ISBLANK('Captura de datos CASO'!I538)),"Zip is required",IF(ISBLANK('Captura de datos CASO'!I538),NA(),"OK"))</f>
        <v>#N/A</v>
      </c>
      <c r="J538" s="40" t="e">
        <f>IF(AND('DO NOT USE_Case Formulas'!A538,ISBLANK('Captura de datos CASO'!J538)),"Student or Staff? is required",IF(ISBLANK('Captura de datos CASO'!J538),NA(),IF(ISNA(VLOOKUP('Captura de datos CASO'!J538,'DO NOT USE_School Picklist'!$B$3:$B$6,1,FALSE)),"Please select a value from the drop-down menu","OK")))</f>
        <v>#N/A</v>
      </c>
      <c r="K538" s="40" t="e">
        <f>IF(AND('Captura de datos CASO'!J538='DO NOT USE_School Picklist'!$B$4,ISBLANK('Captura de datos CASO'!K538)),"Occupation/Job Title is required if Student or Staff? is Yes, staff/faculty or volunteer",IF('DO NOT USE_Case Formulas'!A538,"OK",NA()))</f>
        <v>#N/A</v>
      </c>
      <c r="L538" s="40" t="e">
        <f ca="1">IF('Captura de datos CASO'!L538&gt;'DO NOT USE_School Picklist'!$C$3,"Date last on school campus/facility cannot be a future date",IF('DO NOT USE_Case Formulas'!A538,IF(ISBLANK('Captura de datos CASO'!L538),"Date last on school campus/facility is required","OK"),NA()))</f>
        <v>#N/A</v>
      </c>
      <c r="M538" s="40" t="e">
        <f>IF(AND('DO NOT USE_Case Formulas'!A538,ISBLANK('Captura de datos CASO'!M538)),"Specific Place in the Location is required",IF(ISBLANK('Captura de datos CASO'!M538),NA(),"OK"))</f>
        <v>#N/A</v>
      </c>
      <c r="N538" s="40" t="e">
        <f>IF(LEN('Captura de datos CASO'!N538)&gt;50,"Parent/Guardian Name must be less than 50 characters",IF('DO NOT USE_Case Formulas'!A538,"OK",NA()))</f>
        <v>#N/A</v>
      </c>
      <c r="O538" s="40" t="e">
        <f>IF(NOT(ISBLANK('Captura de datos CASO'!O538)),IF(AND(ISNUMBER('Captura de datos CASO'!O538),LEFT('Captura de datos CASO'!O538,1)&lt;&gt;"1",LEN('Captura de datos CASO'!O538)=10),"OK","Phone number must be valid format"),IF('DO NOT USE_Case Formulas'!A538,"OK",NA()))</f>
        <v>#N/A</v>
      </c>
      <c r="P538" s="53" t="e">
        <f>IF(AND(NOT(ISBLANK('Captura de datos CASO'!P538)),ISNA(VLOOKUP('Captura de datos CASO'!P538,'DO NOT USE_School Picklist'!$I$3:$I$5,1,FALSE))),"Please select a value from the drop-down menu",IF('DO NOT USE_Case Formulas'!A538,"OK",NA()))</f>
        <v>#N/A</v>
      </c>
      <c r="Q538" s="40" t="e">
        <f>IF(AND(NOT(ISBLANK('Captura de datos CASO'!Q538)),ISNA(VLOOKUP('Captura de datos CASO'!Q538,'DO NOT USE_School Picklist'!$E$3:$E$10,1,FALSE))),"Please select a value from the drop-down menu",IF('DO NOT USE_Case Formulas'!A538,"OK",NA()))</f>
        <v>#N/A</v>
      </c>
      <c r="R538" s="53" t="e">
        <f>IF(AND(NOT(ISBLANK('Captura de datos CASO'!R538)),ISNA(VLOOKUP('Captura de datos CASO'!R538,'DO NOT USE_School Picklist'!$W$3:$W$9,1,FALSE))),"Please select a value from the drop-down menu",IF('DO NOT USE_Case Formulas'!A538,"OK",NA()))</f>
        <v>#N/A</v>
      </c>
      <c r="S538" s="53" t="e">
        <f>IF(AND(NOT(ISBLANK('Captura de datos CASO'!S538)),ISNA(VLOOKUP('Captura de datos CASO'!S538,'DO NOT USE_School Picklist'!$W$3:$W$9,1,FALSE))),"Please select a value from the drop-down menu",IF('DO NOT USE_Case Formulas'!A538,"OK",NA()))</f>
        <v>#N/A</v>
      </c>
      <c r="T538" s="40" t="e">
        <f>IF(AND(NOT(ISBLANK('Captura de datos CASO'!T538)),ISNA(VLOOKUP('Captura de datos CASO'!T538,'DO NOT USE_School Picklist'!$F$3:$F$16,1,FALSE))),"Please select a value from the drop-down menu",IF('DO NOT USE_Case Formulas'!A538,"OK",NA()))</f>
        <v>#N/A</v>
      </c>
      <c r="U538" s="40" t="e">
        <f>IF(LEN('Captura de datos CASO'!U538)&gt;100,"Classroom(s) must be less than 100 characters",IF('DO NOT USE_Case Formulas'!A538,"OK",NA()))</f>
        <v>#N/A</v>
      </c>
      <c r="V538" s="40" t="e">
        <f>IF(AND(NOT(ISBLANK('Captura de datos CASO'!V538)),ISNA(VLOOKUP('Captura de datos CASO'!V538,'DO NOT USE_School Picklist'!$S$3:$S$12,1,FALSE))),"Please select a value from the drop-down menu",IF('DO NOT USE_Case Formulas'!A538,"OK",NA()))</f>
        <v>#N/A</v>
      </c>
      <c r="W538" s="40" t="e">
        <f>IF(AND(NOT(ISBLANK('Captura de datos CASO'!W538)),ISNA(VLOOKUP('Captura de datos CASO'!W538,'DO NOT USE_School Picklist'!$S$3:$S$12,1,FALSE))),"Please select a value from the drop-down menu",IF('DO NOT USE_Case Formulas'!A538,"OK",NA()))</f>
        <v>#N/A</v>
      </c>
      <c r="X538" s="40" t="e">
        <f>IF(LEN('Captura de datos CASO'!X538)&gt;80,"Name of Education Group must be less than 80 characters",IF('DO NOT USE_Case Formulas'!A538,"OK",NA()))</f>
        <v>#N/A</v>
      </c>
      <c r="Y538" s="40" t="e">
        <f>IF(AND(NOT(ISBLANK('Captura de datos CASO'!Y538)),ISNA(VLOOKUP('Captura de datos CASO'!Y538,'DO NOT USE_School Picklist'!$K$3:$K$6,1,FALSE))),"Please select a value from the drop-down menu",IF('DO NOT USE_Case Formulas'!A538,"OK",NA()))</f>
        <v>#N/A</v>
      </c>
      <c r="Z538" s="40" t="e">
        <f>IF(AND('DO NOT USE_Case Formulas'!A538,ISBLANK('Captura de datos CASO'!Z538)),"Has this person had symptoms? is required",IF(AND(NOT(ISBLANK('Captura de datos CASO'!Z538)),ISNA(VLOOKUP('Captura de datos CASO'!Z538,'DO NOT USE_School Picklist'!$D$3:$D$5,1,FALSE))),"Please select a value from the drop-down menu",IF(NOT(ISBLANK('Captura de datos CASO'!Z538)),"OK",NA())))</f>
        <v>#N/A</v>
      </c>
      <c r="AA538" s="40" t="e">
        <f>IF(AND('Captura de datos CASO'!Z538='DO NOT USE_School Picklist'!$D$3,ISBLANK('Captura de datos CASO'!AA538)),"Symptom Onset Date is required if Ever Symptomatic is Yes",IF('DO NOT USE_Case Formulas'!A538,"OK",NA()))</f>
        <v>#N/A</v>
      </c>
      <c r="AB538" s="40"/>
      <c r="AC538" s="40" t="e">
        <f ca="1">IF(AND('DO NOT USE_Case Formulas'!A538,ISBLANK('Captura de datos CASO'!AC538)),"Lab Result Test Date is required",IF('Captura de datos CASO'!AC538&gt;'DO NOT USE_School Picklist'!$C$3,"Test Date cannot be a future date",IF(NOT(ISBLANK('Captura de datos CASO'!AC538)),"OK",NA())))</f>
        <v>#N/A</v>
      </c>
      <c r="AD538" s="40" t="e">
        <f>IF(AND(NOT(ISBLANK('Captura de datos CASO'!AD538)),ISNA(VLOOKUP('Captura de datos CASO'!AD538,'DO NOT USE_School Picklist'!$R$3:$R$7,1,FALSE))),"Please select a value from the drop-down menu",IF('DO NOT USE_Case Formulas'!A538,"OK",NA()))</f>
        <v>#N/A</v>
      </c>
      <c r="AE538" s="40" t="e">
        <f>IF(AND('DO NOT USE_Case Formulas'!A538,ISBLANK('Captura de datos CASO'!AB538)),"Lab Result Test Result is required",IF(AND(NOT(ISBLANK('Captura de datos CASO'!AB538)),ISNA(VLOOKUP('Captura de datos CASO'!AB538,'DO NOT USE_School Picklist'!$Q$3:$Q$8,1,FALSE))),"Please select a value from the drop-down menu",IF('DO NOT USE_Case Formulas'!A538,"OK",NA())))</f>
        <v>#N/A</v>
      </c>
    </row>
    <row r="539" spans="1:31" x14ac:dyDescent="0.3">
      <c r="A539" s="39" t="e">
        <f>IF('DO NOT USE_Case Formulas'!A539,IF('DO NOT USE_Case Formulas'!B539,"Not all required fields are completed","OK"),NA())</f>
        <v>#N/A</v>
      </c>
      <c r="B539" s="40" t="e">
        <f>IF(AND('DO NOT USE_Case Formulas'!A539,ISBLANK('Captura de datos CASO'!B539)),"First Name is required",IF(NOT(ISBLANK('Captura de datos CASO'!B539)),"OK",NA()))</f>
        <v>#N/A</v>
      </c>
      <c r="C539" s="40" t="e">
        <f>IF(AND('DO NOT USE_Case Formulas'!A539,ISBLANK('Captura de datos CASO'!C539)),"Last Name is required",IF(NOT(ISBLANK('Captura de datos CASO'!C539)),"OK",NA()))</f>
        <v>#N/A</v>
      </c>
      <c r="D539" s="40" t="e">
        <f>IF(AND('DO NOT USE_Case Formulas'!A539,ISBLANK('Captura de datos CASO'!D539)),"Birthdate is required",IF(NOT(ISBLANK('Captura de datos CASO'!D539)),"OK",NA()))</f>
        <v>#N/A</v>
      </c>
      <c r="E539" s="40" t="e">
        <f>IF(AND('DO NOT USE_Case Formulas'!A539,ISBLANK('Captura de datos CASO'!E539)),"Mobile Phone is required",IF(NOT(ISBLANK('Captura de datos CASO'!E539)),IF(AND(ISNUMBER(VALUE('Captura de datos CASO'!E539)),LEFT('Captura de datos CASO'!E539,1)&lt;&gt;"1",LEN('Captura de datos CASO'!E539)=10),"OK","Phone number must be valid format"),NA()))</f>
        <v>#N/A</v>
      </c>
      <c r="F539" s="40" t="e">
        <f>IF(LEN('Captura de datos CASO'!F539)&gt;255,"Home Street Address must be less than 255 characters",IF('DO NOT USE_Case Formulas'!A539,"OK",NA()))</f>
        <v>#N/A</v>
      </c>
      <c r="G539" s="40" t="e">
        <f>IF(LEN('Captura de datos CASO'!G539)&gt;40,"City must be less than 40 characters",IF('DO NOT USE_Case Formulas'!A539,"OK",NA()))</f>
        <v>#N/A</v>
      </c>
      <c r="H539" s="40" t="e">
        <f>IF(AND(NOT(ISBLANK('Captura de datos CASO'!H539)),ISNA(VLOOKUP('Captura de datos CASO'!H539,'DO NOT USE_School Picklist'!$P$3:$P$52,1,FALSE))),"Please select a value from the drop-down menu",IF('DO NOT USE_Case Formulas'!A539,"OK",NA()))</f>
        <v>#N/A</v>
      </c>
      <c r="I539" s="40" t="e">
        <f>IF(AND('DO NOT USE_Case Formulas'!A539,ISBLANK('Captura de datos CASO'!I539)),"Zip is required",IF(ISBLANK('Captura de datos CASO'!I539),NA(),"OK"))</f>
        <v>#N/A</v>
      </c>
      <c r="J539" s="40" t="e">
        <f>IF(AND('DO NOT USE_Case Formulas'!A539,ISBLANK('Captura de datos CASO'!J539)),"Student or Staff? is required",IF(ISBLANK('Captura de datos CASO'!J539),NA(),IF(ISNA(VLOOKUP('Captura de datos CASO'!J539,'DO NOT USE_School Picklist'!$B$3:$B$6,1,FALSE)),"Please select a value from the drop-down menu","OK")))</f>
        <v>#N/A</v>
      </c>
      <c r="K539" s="40" t="e">
        <f>IF(AND('Captura de datos CASO'!J539='DO NOT USE_School Picklist'!$B$4,ISBLANK('Captura de datos CASO'!K539)),"Occupation/Job Title is required if Student or Staff? is Yes, staff/faculty or volunteer",IF('DO NOT USE_Case Formulas'!A539,"OK",NA()))</f>
        <v>#N/A</v>
      </c>
      <c r="L539" s="40" t="e">
        <f ca="1">IF('Captura de datos CASO'!L539&gt;'DO NOT USE_School Picklist'!$C$3,"Date last on school campus/facility cannot be a future date",IF('DO NOT USE_Case Formulas'!A539,IF(ISBLANK('Captura de datos CASO'!L539),"Date last on school campus/facility is required","OK"),NA()))</f>
        <v>#N/A</v>
      </c>
      <c r="M539" s="40" t="e">
        <f>IF(AND('DO NOT USE_Case Formulas'!A539,ISBLANK('Captura de datos CASO'!M539)),"Specific Place in the Location is required",IF(ISBLANK('Captura de datos CASO'!M539),NA(),"OK"))</f>
        <v>#N/A</v>
      </c>
      <c r="N539" s="40" t="e">
        <f>IF(LEN('Captura de datos CASO'!N539)&gt;50,"Parent/Guardian Name must be less than 50 characters",IF('DO NOT USE_Case Formulas'!A539,"OK",NA()))</f>
        <v>#N/A</v>
      </c>
      <c r="O539" s="40" t="e">
        <f>IF(NOT(ISBLANK('Captura de datos CASO'!O539)),IF(AND(ISNUMBER('Captura de datos CASO'!O539),LEFT('Captura de datos CASO'!O539,1)&lt;&gt;"1",LEN('Captura de datos CASO'!O539)=10),"OK","Phone number must be valid format"),IF('DO NOT USE_Case Formulas'!A539,"OK",NA()))</f>
        <v>#N/A</v>
      </c>
      <c r="P539" s="53" t="e">
        <f>IF(AND(NOT(ISBLANK('Captura de datos CASO'!P539)),ISNA(VLOOKUP('Captura de datos CASO'!P539,'DO NOT USE_School Picklist'!$I$3:$I$5,1,FALSE))),"Please select a value from the drop-down menu",IF('DO NOT USE_Case Formulas'!A539,"OK",NA()))</f>
        <v>#N/A</v>
      </c>
      <c r="Q539" s="40" t="e">
        <f>IF(AND(NOT(ISBLANK('Captura de datos CASO'!Q539)),ISNA(VLOOKUP('Captura de datos CASO'!Q539,'DO NOT USE_School Picklist'!$E$3:$E$10,1,FALSE))),"Please select a value from the drop-down menu",IF('DO NOT USE_Case Formulas'!A539,"OK",NA()))</f>
        <v>#N/A</v>
      </c>
      <c r="R539" s="53" t="e">
        <f>IF(AND(NOT(ISBLANK('Captura de datos CASO'!R539)),ISNA(VLOOKUP('Captura de datos CASO'!R539,'DO NOT USE_School Picklist'!$W$3:$W$9,1,FALSE))),"Please select a value from the drop-down menu",IF('DO NOT USE_Case Formulas'!A539,"OK",NA()))</f>
        <v>#N/A</v>
      </c>
      <c r="S539" s="53" t="e">
        <f>IF(AND(NOT(ISBLANK('Captura de datos CASO'!S539)),ISNA(VLOOKUP('Captura de datos CASO'!S539,'DO NOT USE_School Picklist'!$W$3:$W$9,1,FALSE))),"Please select a value from the drop-down menu",IF('DO NOT USE_Case Formulas'!A539,"OK",NA()))</f>
        <v>#N/A</v>
      </c>
      <c r="T539" s="40" t="e">
        <f>IF(AND(NOT(ISBLANK('Captura de datos CASO'!T539)),ISNA(VLOOKUP('Captura de datos CASO'!T539,'DO NOT USE_School Picklist'!$F$3:$F$16,1,FALSE))),"Please select a value from the drop-down menu",IF('DO NOT USE_Case Formulas'!A539,"OK",NA()))</f>
        <v>#N/A</v>
      </c>
      <c r="U539" s="40" t="e">
        <f>IF(LEN('Captura de datos CASO'!U539)&gt;100,"Classroom(s) must be less than 100 characters",IF('DO NOT USE_Case Formulas'!A539,"OK",NA()))</f>
        <v>#N/A</v>
      </c>
      <c r="V539" s="40" t="e">
        <f>IF(AND(NOT(ISBLANK('Captura de datos CASO'!V539)),ISNA(VLOOKUP('Captura de datos CASO'!V539,'DO NOT USE_School Picklist'!$S$3:$S$12,1,FALSE))),"Please select a value from the drop-down menu",IF('DO NOT USE_Case Formulas'!A539,"OK",NA()))</f>
        <v>#N/A</v>
      </c>
      <c r="W539" s="40" t="e">
        <f>IF(AND(NOT(ISBLANK('Captura de datos CASO'!W539)),ISNA(VLOOKUP('Captura de datos CASO'!W539,'DO NOT USE_School Picklist'!$S$3:$S$12,1,FALSE))),"Please select a value from the drop-down menu",IF('DO NOT USE_Case Formulas'!A539,"OK",NA()))</f>
        <v>#N/A</v>
      </c>
      <c r="X539" s="40" t="e">
        <f>IF(LEN('Captura de datos CASO'!X539)&gt;80,"Name of Education Group must be less than 80 characters",IF('DO NOT USE_Case Formulas'!A539,"OK",NA()))</f>
        <v>#N/A</v>
      </c>
      <c r="Y539" s="40" t="e">
        <f>IF(AND(NOT(ISBLANK('Captura de datos CASO'!Y539)),ISNA(VLOOKUP('Captura de datos CASO'!Y539,'DO NOT USE_School Picklist'!$K$3:$K$6,1,FALSE))),"Please select a value from the drop-down menu",IF('DO NOT USE_Case Formulas'!A539,"OK",NA()))</f>
        <v>#N/A</v>
      </c>
      <c r="Z539" s="40" t="e">
        <f>IF(AND('DO NOT USE_Case Formulas'!A539,ISBLANK('Captura de datos CASO'!Z539)),"Has this person had symptoms? is required",IF(AND(NOT(ISBLANK('Captura de datos CASO'!Z539)),ISNA(VLOOKUP('Captura de datos CASO'!Z539,'DO NOT USE_School Picklist'!$D$3:$D$5,1,FALSE))),"Please select a value from the drop-down menu",IF(NOT(ISBLANK('Captura de datos CASO'!Z539)),"OK",NA())))</f>
        <v>#N/A</v>
      </c>
      <c r="AA539" s="40" t="e">
        <f>IF(AND('Captura de datos CASO'!Z539='DO NOT USE_School Picklist'!$D$3,ISBLANK('Captura de datos CASO'!AA539)),"Symptom Onset Date is required if Ever Symptomatic is Yes",IF('DO NOT USE_Case Formulas'!A539,"OK",NA()))</f>
        <v>#N/A</v>
      </c>
      <c r="AB539" s="40"/>
      <c r="AC539" s="40" t="e">
        <f ca="1">IF(AND('DO NOT USE_Case Formulas'!A539,ISBLANK('Captura de datos CASO'!AC539)),"Lab Result Test Date is required",IF('Captura de datos CASO'!AC539&gt;'DO NOT USE_School Picklist'!$C$3,"Test Date cannot be a future date",IF(NOT(ISBLANK('Captura de datos CASO'!AC539)),"OK",NA())))</f>
        <v>#N/A</v>
      </c>
      <c r="AD539" s="40" t="e">
        <f>IF(AND(NOT(ISBLANK('Captura de datos CASO'!AD539)),ISNA(VLOOKUP('Captura de datos CASO'!AD539,'DO NOT USE_School Picklist'!$R$3:$R$7,1,FALSE))),"Please select a value from the drop-down menu",IF('DO NOT USE_Case Formulas'!A539,"OK",NA()))</f>
        <v>#N/A</v>
      </c>
      <c r="AE539" s="40" t="e">
        <f>IF(AND('DO NOT USE_Case Formulas'!A539,ISBLANK('Captura de datos CASO'!AB539)),"Lab Result Test Result is required",IF(AND(NOT(ISBLANK('Captura de datos CASO'!AB539)),ISNA(VLOOKUP('Captura de datos CASO'!AB539,'DO NOT USE_School Picklist'!$Q$3:$Q$8,1,FALSE))),"Please select a value from the drop-down menu",IF('DO NOT USE_Case Formulas'!A539,"OK",NA())))</f>
        <v>#N/A</v>
      </c>
    </row>
    <row r="540" spans="1:31" x14ac:dyDescent="0.3">
      <c r="A540" s="39" t="e">
        <f>IF('DO NOT USE_Case Formulas'!A540,IF('DO NOT USE_Case Formulas'!B540,"Not all required fields are completed","OK"),NA())</f>
        <v>#N/A</v>
      </c>
      <c r="B540" s="40" t="e">
        <f>IF(AND('DO NOT USE_Case Formulas'!A540,ISBLANK('Captura de datos CASO'!B540)),"First Name is required",IF(NOT(ISBLANK('Captura de datos CASO'!B540)),"OK",NA()))</f>
        <v>#N/A</v>
      </c>
      <c r="C540" s="40" t="e">
        <f>IF(AND('DO NOT USE_Case Formulas'!A540,ISBLANK('Captura de datos CASO'!C540)),"Last Name is required",IF(NOT(ISBLANK('Captura de datos CASO'!C540)),"OK",NA()))</f>
        <v>#N/A</v>
      </c>
      <c r="D540" s="40" t="e">
        <f>IF(AND('DO NOT USE_Case Formulas'!A540,ISBLANK('Captura de datos CASO'!D540)),"Birthdate is required",IF(NOT(ISBLANK('Captura de datos CASO'!D540)),"OK",NA()))</f>
        <v>#N/A</v>
      </c>
      <c r="E540" s="40" t="e">
        <f>IF(AND('DO NOT USE_Case Formulas'!A540,ISBLANK('Captura de datos CASO'!E540)),"Mobile Phone is required",IF(NOT(ISBLANK('Captura de datos CASO'!E540)),IF(AND(ISNUMBER(VALUE('Captura de datos CASO'!E540)),LEFT('Captura de datos CASO'!E540,1)&lt;&gt;"1",LEN('Captura de datos CASO'!E540)=10),"OK","Phone number must be valid format"),NA()))</f>
        <v>#N/A</v>
      </c>
      <c r="F540" s="40" t="e">
        <f>IF(LEN('Captura de datos CASO'!F540)&gt;255,"Home Street Address must be less than 255 characters",IF('DO NOT USE_Case Formulas'!A540,"OK",NA()))</f>
        <v>#N/A</v>
      </c>
      <c r="G540" s="40" t="e">
        <f>IF(LEN('Captura de datos CASO'!G540)&gt;40,"City must be less than 40 characters",IF('DO NOT USE_Case Formulas'!A540,"OK",NA()))</f>
        <v>#N/A</v>
      </c>
      <c r="H540" s="40" t="e">
        <f>IF(AND(NOT(ISBLANK('Captura de datos CASO'!H540)),ISNA(VLOOKUP('Captura de datos CASO'!H540,'DO NOT USE_School Picklist'!$P$3:$P$52,1,FALSE))),"Please select a value from the drop-down menu",IF('DO NOT USE_Case Formulas'!A540,"OK",NA()))</f>
        <v>#N/A</v>
      </c>
      <c r="I540" s="40" t="e">
        <f>IF(AND('DO NOT USE_Case Formulas'!A540,ISBLANK('Captura de datos CASO'!I540)),"Zip is required",IF(ISBLANK('Captura de datos CASO'!I540),NA(),"OK"))</f>
        <v>#N/A</v>
      </c>
      <c r="J540" s="40" t="e">
        <f>IF(AND('DO NOT USE_Case Formulas'!A540,ISBLANK('Captura de datos CASO'!J540)),"Student or Staff? is required",IF(ISBLANK('Captura de datos CASO'!J540),NA(),IF(ISNA(VLOOKUP('Captura de datos CASO'!J540,'DO NOT USE_School Picklist'!$B$3:$B$6,1,FALSE)),"Please select a value from the drop-down menu","OK")))</f>
        <v>#N/A</v>
      </c>
      <c r="K540" s="40" t="e">
        <f>IF(AND('Captura de datos CASO'!J540='DO NOT USE_School Picklist'!$B$4,ISBLANK('Captura de datos CASO'!K540)),"Occupation/Job Title is required if Student or Staff? is Yes, staff/faculty or volunteer",IF('DO NOT USE_Case Formulas'!A540,"OK",NA()))</f>
        <v>#N/A</v>
      </c>
      <c r="L540" s="40" t="e">
        <f ca="1">IF('Captura de datos CASO'!L540&gt;'DO NOT USE_School Picklist'!$C$3,"Date last on school campus/facility cannot be a future date",IF('DO NOT USE_Case Formulas'!A540,IF(ISBLANK('Captura de datos CASO'!L540),"Date last on school campus/facility is required","OK"),NA()))</f>
        <v>#N/A</v>
      </c>
      <c r="M540" s="40" t="e">
        <f>IF(AND('DO NOT USE_Case Formulas'!A540,ISBLANK('Captura de datos CASO'!M540)),"Specific Place in the Location is required",IF(ISBLANK('Captura de datos CASO'!M540),NA(),"OK"))</f>
        <v>#N/A</v>
      </c>
      <c r="N540" s="40" t="e">
        <f>IF(LEN('Captura de datos CASO'!N540)&gt;50,"Parent/Guardian Name must be less than 50 characters",IF('DO NOT USE_Case Formulas'!A540,"OK",NA()))</f>
        <v>#N/A</v>
      </c>
      <c r="O540" s="40" t="e">
        <f>IF(NOT(ISBLANK('Captura de datos CASO'!O540)),IF(AND(ISNUMBER('Captura de datos CASO'!O540),LEFT('Captura de datos CASO'!O540,1)&lt;&gt;"1",LEN('Captura de datos CASO'!O540)=10),"OK","Phone number must be valid format"),IF('DO NOT USE_Case Formulas'!A540,"OK",NA()))</f>
        <v>#N/A</v>
      </c>
      <c r="P540" s="53" t="e">
        <f>IF(AND(NOT(ISBLANK('Captura de datos CASO'!P540)),ISNA(VLOOKUP('Captura de datos CASO'!P540,'DO NOT USE_School Picklist'!$I$3:$I$5,1,FALSE))),"Please select a value from the drop-down menu",IF('DO NOT USE_Case Formulas'!A540,"OK",NA()))</f>
        <v>#N/A</v>
      </c>
      <c r="Q540" s="40" t="e">
        <f>IF(AND(NOT(ISBLANK('Captura de datos CASO'!Q540)),ISNA(VLOOKUP('Captura de datos CASO'!Q540,'DO NOT USE_School Picklist'!$E$3:$E$10,1,FALSE))),"Please select a value from the drop-down menu",IF('DO NOT USE_Case Formulas'!A540,"OK",NA()))</f>
        <v>#N/A</v>
      </c>
      <c r="R540" s="53" t="e">
        <f>IF(AND(NOT(ISBLANK('Captura de datos CASO'!R540)),ISNA(VLOOKUP('Captura de datos CASO'!R540,'DO NOT USE_School Picklist'!$W$3:$W$9,1,FALSE))),"Please select a value from the drop-down menu",IF('DO NOT USE_Case Formulas'!A540,"OK",NA()))</f>
        <v>#N/A</v>
      </c>
      <c r="S540" s="53" t="e">
        <f>IF(AND(NOT(ISBLANK('Captura de datos CASO'!S540)),ISNA(VLOOKUP('Captura de datos CASO'!S540,'DO NOT USE_School Picklist'!$W$3:$W$9,1,FALSE))),"Please select a value from the drop-down menu",IF('DO NOT USE_Case Formulas'!A540,"OK",NA()))</f>
        <v>#N/A</v>
      </c>
      <c r="T540" s="40" t="e">
        <f>IF(AND(NOT(ISBLANK('Captura de datos CASO'!T540)),ISNA(VLOOKUP('Captura de datos CASO'!T540,'DO NOT USE_School Picklist'!$F$3:$F$16,1,FALSE))),"Please select a value from the drop-down menu",IF('DO NOT USE_Case Formulas'!A540,"OK",NA()))</f>
        <v>#N/A</v>
      </c>
      <c r="U540" s="40" t="e">
        <f>IF(LEN('Captura de datos CASO'!U540)&gt;100,"Classroom(s) must be less than 100 characters",IF('DO NOT USE_Case Formulas'!A540,"OK",NA()))</f>
        <v>#N/A</v>
      </c>
      <c r="V540" s="40" t="e">
        <f>IF(AND(NOT(ISBLANK('Captura de datos CASO'!V540)),ISNA(VLOOKUP('Captura de datos CASO'!V540,'DO NOT USE_School Picklist'!$S$3:$S$12,1,FALSE))),"Please select a value from the drop-down menu",IF('DO NOT USE_Case Formulas'!A540,"OK",NA()))</f>
        <v>#N/A</v>
      </c>
      <c r="W540" s="40" t="e">
        <f>IF(AND(NOT(ISBLANK('Captura de datos CASO'!W540)),ISNA(VLOOKUP('Captura de datos CASO'!W540,'DO NOT USE_School Picklist'!$S$3:$S$12,1,FALSE))),"Please select a value from the drop-down menu",IF('DO NOT USE_Case Formulas'!A540,"OK",NA()))</f>
        <v>#N/A</v>
      </c>
      <c r="X540" s="40" t="e">
        <f>IF(LEN('Captura de datos CASO'!X540)&gt;80,"Name of Education Group must be less than 80 characters",IF('DO NOT USE_Case Formulas'!A540,"OK",NA()))</f>
        <v>#N/A</v>
      </c>
      <c r="Y540" s="40" t="e">
        <f>IF(AND(NOT(ISBLANK('Captura de datos CASO'!Y540)),ISNA(VLOOKUP('Captura de datos CASO'!Y540,'DO NOT USE_School Picklist'!$K$3:$K$6,1,FALSE))),"Please select a value from the drop-down menu",IF('DO NOT USE_Case Formulas'!A540,"OK",NA()))</f>
        <v>#N/A</v>
      </c>
      <c r="Z540" s="40" t="e">
        <f>IF(AND('DO NOT USE_Case Formulas'!A540,ISBLANK('Captura de datos CASO'!Z540)),"Has this person had symptoms? is required",IF(AND(NOT(ISBLANK('Captura de datos CASO'!Z540)),ISNA(VLOOKUP('Captura de datos CASO'!Z540,'DO NOT USE_School Picklist'!$D$3:$D$5,1,FALSE))),"Please select a value from the drop-down menu",IF(NOT(ISBLANK('Captura de datos CASO'!Z540)),"OK",NA())))</f>
        <v>#N/A</v>
      </c>
      <c r="AA540" s="40" t="e">
        <f>IF(AND('Captura de datos CASO'!Z540='DO NOT USE_School Picklist'!$D$3,ISBLANK('Captura de datos CASO'!AA540)),"Symptom Onset Date is required if Ever Symptomatic is Yes",IF('DO NOT USE_Case Formulas'!A540,"OK",NA()))</f>
        <v>#N/A</v>
      </c>
      <c r="AB540" s="40"/>
      <c r="AC540" s="40" t="e">
        <f ca="1">IF(AND('DO NOT USE_Case Formulas'!A540,ISBLANK('Captura de datos CASO'!AC540)),"Lab Result Test Date is required",IF('Captura de datos CASO'!AC540&gt;'DO NOT USE_School Picklist'!$C$3,"Test Date cannot be a future date",IF(NOT(ISBLANK('Captura de datos CASO'!AC540)),"OK",NA())))</f>
        <v>#N/A</v>
      </c>
      <c r="AD540" s="40" t="e">
        <f>IF(AND(NOT(ISBLANK('Captura de datos CASO'!AD540)),ISNA(VLOOKUP('Captura de datos CASO'!AD540,'DO NOT USE_School Picklist'!$R$3:$R$7,1,FALSE))),"Please select a value from the drop-down menu",IF('DO NOT USE_Case Formulas'!A540,"OK",NA()))</f>
        <v>#N/A</v>
      </c>
      <c r="AE540" s="40" t="e">
        <f>IF(AND('DO NOT USE_Case Formulas'!A540,ISBLANK('Captura de datos CASO'!AB540)),"Lab Result Test Result is required",IF(AND(NOT(ISBLANK('Captura de datos CASO'!AB540)),ISNA(VLOOKUP('Captura de datos CASO'!AB540,'DO NOT USE_School Picklist'!$Q$3:$Q$8,1,FALSE))),"Please select a value from the drop-down menu",IF('DO NOT USE_Case Formulas'!A540,"OK",NA())))</f>
        <v>#N/A</v>
      </c>
    </row>
    <row r="541" spans="1:31" x14ac:dyDescent="0.3">
      <c r="A541" s="39" t="e">
        <f>IF('DO NOT USE_Case Formulas'!A541,IF('DO NOT USE_Case Formulas'!B541,"Not all required fields are completed","OK"),NA())</f>
        <v>#N/A</v>
      </c>
      <c r="B541" s="40" t="e">
        <f>IF(AND('DO NOT USE_Case Formulas'!A541,ISBLANK('Captura de datos CASO'!B541)),"First Name is required",IF(NOT(ISBLANK('Captura de datos CASO'!B541)),"OK",NA()))</f>
        <v>#N/A</v>
      </c>
      <c r="C541" s="40" t="e">
        <f>IF(AND('DO NOT USE_Case Formulas'!A541,ISBLANK('Captura de datos CASO'!C541)),"Last Name is required",IF(NOT(ISBLANK('Captura de datos CASO'!C541)),"OK",NA()))</f>
        <v>#N/A</v>
      </c>
      <c r="D541" s="40" t="e">
        <f>IF(AND('DO NOT USE_Case Formulas'!A541,ISBLANK('Captura de datos CASO'!D541)),"Birthdate is required",IF(NOT(ISBLANK('Captura de datos CASO'!D541)),"OK",NA()))</f>
        <v>#N/A</v>
      </c>
      <c r="E541" s="40" t="e">
        <f>IF(AND('DO NOT USE_Case Formulas'!A541,ISBLANK('Captura de datos CASO'!E541)),"Mobile Phone is required",IF(NOT(ISBLANK('Captura de datos CASO'!E541)),IF(AND(ISNUMBER(VALUE('Captura de datos CASO'!E541)),LEFT('Captura de datos CASO'!E541,1)&lt;&gt;"1",LEN('Captura de datos CASO'!E541)=10),"OK","Phone number must be valid format"),NA()))</f>
        <v>#N/A</v>
      </c>
      <c r="F541" s="40" t="e">
        <f>IF(LEN('Captura de datos CASO'!F541)&gt;255,"Home Street Address must be less than 255 characters",IF('DO NOT USE_Case Formulas'!A541,"OK",NA()))</f>
        <v>#N/A</v>
      </c>
      <c r="G541" s="40" t="e">
        <f>IF(LEN('Captura de datos CASO'!G541)&gt;40,"City must be less than 40 characters",IF('DO NOT USE_Case Formulas'!A541,"OK",NA()))</f>
        <v>#N/A</v>
      </c>
      <c r="H541" s="40" t="e">
        <f>IF(AND(NOT(ISBLANK('Captura de datos CASO'!H541)),ISNA(VLOOKUP('Captura de datos CASO'!H541,'DO NOT USE_School Picklist'!$P$3:$P$52,1,FALSE))),"Please select a value from the drop-down menu",IF('DO NOT USE_Case Formulas'!A541,"OK",NA()))</f>
        <v>#N/A</v>
      </c>
      <c r="I541" s="40" t="e">
        <f>IF(AND('DO NOT USE_Case Formulas'!A541,ISBLANK('Captura de datos CASO'!I541)),"Zip is required",IF(ISBLANK('Captura de datos CASO'!I541),NA(),"OK"))</f>
        <v>#N/A</v>
      </c>
      <c r="J541" s="40" t="e">
        <f>IF(AND('DO NOT USE_Case Formulas'!A541,ISBLANK('Captura de datos CASO'!J541)),"Student or Staff? is required",IF(ISBLANK('Captura de datos CASO'!J541),NA(),IF(ISNA(VLOOKUP('Captura de datos CASO'!J541,'DO NOT USE_School Picklist'!$B$3:$B$6,1,FALSE)),"Please select a value from the drop-down menu","OK")))</f>
        <v>#N/A</v>
      </c>
      <c r="K541" s="40" t="e">
        <f>IF(AND('Captura de datos CASO'!J541='DO NOT USE_School Picklist'!$B$4,ISBLANK('Captura de datos CASO'!K541)),"Occupation/Job Title is required if Student or Staff? is Yes, staff/faculty or volunteer",IF('DO NOT USE_Case Formulas'!A541,"OK",NA()))</f>
        <v>#N/A</v>
      </c>
      <c r="L541" s="40" t="e">
        <f ca="1">IF('Captura de datos CASO'!L541&gt;'DO NOT USE_School Picklist'!$C$3,"Date last on school campus/facility cannot be a future date",IF('DO NOT USE_Case Formulas'!A541,IF(ISBLANK('Captura de datos CASO'!L541),"Date last on school campus/facility is required","OK"),NA()))</f>
        <v>#N/A</v>
      </c>
      <c r="M541" s="40" t="e">
        <f>IF(AND('DO NOT USE_Case Formulas'!A541,ISBLANK('Captura de datos CASO'!M541)),"Specific Place in the Location is required",IF(ISBLANK('Captura de datos CASO'!M541),NA(),"OK"))</f>
        <v>#N/A</v>
      </c>
      <c r="N541" s="40" t="e">
        <f>IF(LEN('Captura de datos CASO'!N541)&gt;50,"Parent/Guardian Name must be less than 50 characters",IF('DO NOT USE_Case Formulas'!A541,"OK",NA()))</f>
        <v>#N/A</v>
      </c>
      <c r="O541" s="40" t="e">
        <f>IF(NOT(ISBLANK('Captura de datos CASO'!O541)),IF(AND(ISNUMBER('Captura de datos CASO'!O541),LEFT('Captura de datos CASO'!O541,1)&lt;&gt;"1",LEN('Captura de datos CASO'!O541)=10),"OK","Phone number must be valid format"),IF('DO NOT USE_Case Formulas'!A541,"OK",NA()))</f>
        <v>#N/A</v>
      </c>
      <c r="P541" s="53" t="e">
        <f>IF(AND(NOT(ISBLANK('Captura de datos CASO'!P541)),ISNA(VLOOKUP('Captura de datos CASO'!P541,'DO NOT USE_School Picklist'!$I$3:$I$5,1,FALSE))),"Please select a value from the drop-down menu",IF('DO NOT USE_Case Formulas'!A541,"OK",NA()))</f>
        <v>#N/A</v>
      </c>
      <c r="Q541" s="40" t="e">
        <f>IF(AND(NOT(ISBLANK('Captura de datos CASO'!Q541)),ISNA(VLOOKUP('Captura de datos CASO'!Q541,'DO NOT USE_School Picklist'!$E$3:$E$10,1,FALSE))),"Please select a value from the drop-down menu",IF('DO NOT USE_Case Formulas'!A541,"OK",NA()))</f>
        <v>#N/A</v>
      </c>
      <c r="R541" s="53" t="e">
        <f>IF(AND(NOT(ISBLANK('Captura de datos CASO'!R541)),ISNA(VLOOKUP('Captura de datos CASO'!R541,'DO NOT USE_School Picklist'!$W$3:$W$9,1,FALSE))),"Please select a value from the drop-down menu",IF('DO NOT USE_Case Formulas'!A541,"OK",NA()))</f>
        <v>#N/A</v>
      </c>
      <c r="S541" s="53" t="e">
        <f>IF(AND(NOT(ISBLANK('Captura de datos CASO'!S541)),ISNA(VLOOKUP('Captura de datos CASO'!S541,'DO NOT USE_School Picklist'!$W$3:$W$9,1,FALSE))),"Please select a value from the drop-down menu",IF('DO NOT USE_Case Formulas'!A541,"OK",NA()))</f>
        <v>#N/A</v>
      </c>
      <c r="T541" s="40" t="e">
        <f>IF(AND(NOT(ISBLANK('Captura de datos CASO'!T541)),ISNA(VLOOKUP('Captura de datos CASO'!T541,'DO NOT USE_School Picklist'!$F$3:$F$16,1,FALSE))),"Please select a value from the drop-down menu",IF('DO NOT USE_Case Formulas'!A541,"OK",NA()))</f>
        <v>#N/A</v>
      </c>
      <c r="U541" s="40" t="e">
        <f>IF(LEN('Captura de datos CASO'!U541)&gt;100,"Classroom(s) must be less than 100 characters",IF('DO NOT USE_Case Formulas'!A541,"OK",NA()))</f>
        <v>#N/A</v>
      </c>
      <c r="V541" s="40" t="e">
        <f>IF(AND(NOT(ISBLANK('Captura de datos CASO'!V541)),ISNA(VLOOKUP('Captura de datos CASO'!V541,'DO NOT USE_School Picklist'!$S$3:$S$12,1,FALSE))),"Please select a value from the drop-down menu",IF('DO NOT USE_Case Formulas'!A541,"OK",NA()))</f>
        <v>#N/A</v>
      </c>
      <c r="W541" s="40" t="e">
        <f>IF(AND(NOT(ISBLANK('Captura de datos CASO'!W541)),ISNA(VLOOKUP('Captura de datos CASO'!W541,'DO NOT USE_School Picklist'!$S$3:$S$12,1,FALSE))),"Please select a value from the drop-down menu",IF('DO NOT USE_Case Formulas'!A541,"OK",NA()))</f>
        <v>#N/A</v>
      </c>
      <c r="X541" s="40" t="e">
        <f>IF(LEN('Captura de datos CASO'!X541)&gt;80,"Name of Education Group must be less than 80 characters",IF('DO NOT USE_Case Formulas'!A541,"OK",NA()))</f>
        <v>#N/A</v>
      </c>
      <c r="Y541" s="40" t="e">
        <f>IF(AND(NOT(ISBLANK('Captura de datos CASO'!Y541)),ISNA(VLOOKUP('Captura de datos CASO'!Y541,'DO NOT USE_School Picklist'!$K$3:$K$6,1,FALSE))),"Please select a value from the drop-down menu",IF('DO NOT USE_Case Formulas'!A541,"OK",NA()))</f>
        <v>#N/A</v>
      </c>
      <c r="Z541" s="40" t="e">
        <f>IF(AND('DO NOT USE_Case Formulas'!A541,ISBLANK('Captura de datos CASO'!Z541)),"Has this person had symptoms? is required",IF(AND(NOT(ISBLANK('Captura de datos CASO'!Z541)),ISNA(VLOOKUP('Captura de datos CASO'!Z541,'DO NOT USE_School Picklist'!$D$3:$D$5,1,FALSE))),"Please select a value from the drop-down menu",IF(NOT(ISBLANK('Captura de datos CASO'!Z541)),"OK",NA())))</f>
        <v>#N/A</v>
      </c>
      <c r="AA541" s="40" t="e">
        <f>IF(AND('Captura de datos CASO'!Z541='DO NOT USE_School Picklist'!$D$3,ISBLANK('Captura de datos CASO'!AA541)),"Symptom Onset Date is required if Ever Symptomatic is Yes",IF('DO NOT USE_Case Formulas'!A541,"OK",NA()))</f>
        <v>#N/A</v>
      </c>
      <c r="AB541" s="40"/>
      <c r="AC541" s="40" t="e">
        <f ca="1">IF(AND('DO NOT USE_Case Formulas'!A541,ISBLANK('Captura de datos CASO'!AC541)),"Lab Result Test Date is required",IF('Captura de datos CASO'!AC541&gt;'DO NOT USE_School Picklist'!$C$3,"Test Date cannot be a future date",IF(NOT(ISBLANK('Captura de datos CASO'!AC541)),"OK",NA())))</f>
        <v>#N/A</v>
      </c>
      <c r="AD541" s="40" t="e">
        <f>IF(AND(NOT(ISBLANK('Captura de datos CASO'!AD541)),ISNA(VLOOKUP('Captura de datos CASO'!AD541,'DO NOT USE_School Picklist'!$R$3:$R$7,1,FALSE))),"Please select a value from the drop-down menu",IF('DO NOT USE_Case Formulas'!A541,"OK",NA()))</f>
        <v>#N/A</v>
      </c>
      <c r="AE541" s="40" t="e">
        <f>IF(AND('DO NOT USE_Case Formulas'!A541,ISBLANK('Captura de datos CASO'!AB541)),"Lab Result Test Result is required",IF(AND(NOT(ISBLANK('Captura de datos CASO'!AB541)),ISNA(VLOOKUP('Captura de datos CASO'!AB541,'DO NOT USE_School Picklist'!$Q$3:$Q$8,1,FALSE))),"Please select a value from the drop-down menu",IF('DO NOT USE_Case Formulas'!A541,"OK",NA())))</f>
        <v>#N/A</v>
      </c>
    </row>
    <row r="542" spans="1:31" x14ac:dyDescent="0.3">
      <c r="A542" s="39" t="e">
        <f>IF('DO NOT USE_Case Formulas'!A542,IF('DO NOT USE_Case Formulas'!B542,"Not all required fields are completed","OK"),NA())</f>
        <v>#N/A</v>
      </c>
      <c r="B542" s="40" t="e">
        <f>IF(AND('DO NOT USE_Case Formulas'!A542,ISBLANK('Captura de datos CASO'!B542)),"First Name is required",IF(NOT(ISBLANK('Captura de datos CASO'!B542)),"OK",NA()))</f>
        <v>#N/A</v>
      </c>
      <c r="C542" s="40" t="e">
        <f>IF(AND('DO NOT USE_Case Formulas'!A542,ISBLANK('Captura de datos CASO'!C542)),"Last Name is required",IF(NOT(ISBLANK('Captura de datos CASO'!C542)),"OK",NA()))</f>
        <v>#N/A</v>
      </c>
      <c r="D542" s="40" t="e">
        <f>IF(AND('DO NOT USE_Case Formulas'!A542,ISBLANK('Captura de datos CASO'!D542)),"Birthdate is required",IF(NOT(ISBLANK('Captura de datos CASO'!D542)),"OK",NA()))</f>
        <v>#N/A</v>
      </c>
      <c r="E542" s="40" t="e">
        <f>IF(AND('DO NOT USE_Case Formulas'!A542,ISBLANK('Captura de datos CASO'!E542)),"Mobile Phone is required",IF(NOT(ISBLANK('Captura de datos CASO'!E542)),IF(AND(ISNUMBER(VALUE('Captura de datos CASO'!E542)),LEFT('Captura de datos CASO'!E542,1)&lt;&gt;"1",LEN('Captura de datos CASO'!E542)=10),"OK","Phone number must be valid format"),NA()))</f>
        <v>#N/A</v>
      </c>
      <c r="F542" s="40" t="e">
        <f>IF(LEN('Captura de datos CASO'!F542)&gt;255,"Home Street Address must be less than 255 characters",IF('DO NOT USE_Case Formulas'!A542,"OK",NA()))</f>
        <v>#N/A</v>
      </c>
      <c r="G542" s="40" t="e">
        <f>IF(LEN('Captura de datos CASO'!G542)&gt;40,"City must be less than 40 characters",IF('DO NOT USE_Case Formulas'!A542,"OK",NA()))</f>
        <v>#N/A</v>
      </c>
      <c r="H542" s="40" t="e">
        <f>IF(AND(NOT(ISBLANK('Captura de datos CASO'!H542)),ISNA(VLOOKUP('Captura de datos CASO'!H542,'DO NOT USE_School Picklist'!$P$3:$P$52,1,FALSE))),"Please select a value from the drop-down menu",IF('DO NOT USE_Case Formulas'!A542,"OK",NA()))</f>
        <v>#N/A</v>
      </c>
      <c r="I542" s="40" t="e">
        <f>IF(AND('DO NOT USE_Case Formulas'!A542,ISBLANK('Captura de datos CASO'!I542)),"Zip is required",IF(ISBLANK('Captura de datos CASO'!I542),NA(),"OK"))</f>
        <v>#N/A</v>
      </c>
      <c r="J542" s="40" t="e">
        <f>IF(AND('DO NOT USE_Case Formulas'!A542,ISBLANK('Captura de datos CASO'!J542)),"Student or Staff? is required",IF(ISBLANK('Captura de datos CASO'!J542),NA(),IF(ISNA(VLOOKUP('Captura de datos CASO'!J542,'DO NOT USE_School Picklist'!$B$3:$B$6,1,FALSE)),"Please select a value from the drop-down menu","OK")))</f>
        <v>#N/A</v>
      </c>
      <c r="K542" s="40" t="e">
        <f>IF(AND('Captura de datos CASO'!J542='DO NOT USE_School Picklist'!$B$4,ISBLANK('Captura de datos CASO'!K542)),"Occupation/Job Title is required if Student or Staff? is Yes, staff/faculty or volunteer",IF('DO NOT USE_Case Formulas'!A542,"OK",NA()))</f>
        <v>#N/A</v>
      </c>
      <c r="L542" s="40" t="e">
        <f ca="1">IF('Captura de datos CASO'!L542&gt;'DO NOT USE_School Picklist'!$C$3,"Date last on school campus/facility cannot be a future date",IF('DO NOT USE_Case Formulas'!A542,IF(ISBLANK('Captura de datos CASO'!L542),"Date last on school campus/facility is required","OK"),NA()))</f>
        <v>#N/A</v>
      </c>
      <c r="M542" s="40" t="e">
        <f>IF(AND('DO NOT USE_Case Formulas'!A542,ISBLANK('Captura de datos CASO'!M542)),"Specific Place in the Location is required",IF(ISBLANK('Captura de datos CASO'!M542),NA(),"OK"))</f>
        <v>#N/A</v>
      </c>
      <c r="N542" s="40" t="e">
        <f>IF(LEN('Captura de datos CASO'!N542)&gt;50,"Parent/Guardian Name must be less than 50 characters",IF('DO NOT USE_Case Formulas'!A542,"OK",NA()))</f>
        <v>#N/A</v>
      </c>
      <c r="O542" s="40" t="e">
        <f>IF(NOT(ISBLANK('Captura de datos CASO'!O542)),IF(AND(ISNUMBER('Captura de datos CASO'!O542),LEFT('Captura de datos CASO'!O542,1)&lt;&gt;"1",LEN('Captura de datos CASO'!O542)=10),"OK","Phone number must be valid format"),IF('DO NOT USE_Case Formulas'!A542,"OK",NA()))</f>
        <v>#N/A</v>
      </c>
      <c r="P542" s="53" t="e">
        <f>IF(AND(NOT(ISBLANK('Captura de datos CASO'!P542)),ISNA(VLOOKUP('Captura de datos CASO'!P542,'DO NOT USE_School Picklist'!$I$3:$I$5,1,FALSE))),"Please select a value from the drop-down menu",IF('DO NOT USE_Case Formulas'!A542,"OK",NA()))</f>
        <v>#N/A</v>
      </c>
      <c r="Q542" s="40" t="e">
        <f>IF(AND(NOT(ISBLANK('Captura de datos CASO'!Q542)),ISNA(VLOOKUP('Captura de datos CASO'!Q542,'DO NOT USE_School Picklist'!$E$3:$E$10,1,FALSE))),"Please select a value from the drop-down menu",IF('DO NOT USE_Case Formulas'!A542,"OK",NA()))</f>
        <v>#N/A</v>
      </c>
      <c r="R542" s="53" t="e">
        <f>IF(AND(NOT(ISBLANK('Captura de datos CASO'!R542)),ISNA(VLOOKUP('Captura de datos CASO'!R542,'DO NOT USE_School Picklist'!$W$3:$W$9,1,FALSE))),"Please select a value from the drop-down menu",IF('DO NOT USE_Case Formulas'!A542,"OK",NA()))</f>
        <v>#N/A</v>
      </c>
      <c r="S542" s="53" t="e">
        <f>IF(AND(NOT(ISBLANK('Captura de datos CASO'!S542)),ISNA(VLOOKUP('Captura de datos CASO'!S542,'DO NOT USE_School Picklist'!$W$3:$W$9,1,FALSE))),"Please select a value from the drop-down menu",IF('DO NOT USE_Case Formulas'!A542,"OK",NA()))</f>
        <v>#N/A</v>
      </c>
      <c r="T542" s="40" t="e">
        <f>IF(AND(NOT(ISBLANK('Captura de datos CASO'!T542)),ISNA(VLOOKUP('Captura de datos CASO'!T542,'DO NOT USE_School Picklist'!$F$3:$F$16,1,FALSE))),"Please select a value from the drop-down menu",IF('DO NOT USE_Case Formulas'!A542,"OK",NA()))</f>
        <v>#N/A</v>
      </c>
      <c r="U542" s="40" t="e">
        <f>IF(LEN('Captura de datos CASO'!U542)&gt;100,"Classroom(s) must be less than 100 characters",IF('DO NOT USE_Case Formulas'!A542,"OK",NA()))</f>
        <v>#N/A</v>
      </c>
      <c r="V542" s="40" t="e">
        <f>IF(AND(NOT(ISBLANK('Captura de datos CASO'!V542)),ISNA(VLOOKUP('Captura de datos CASO'!V542,'DO NOT USE_School Picklist'!$S$3:$S$12,1,FALSE))),"Please select a value from the drop-down menu",IF('DO NOT USE_Case Formulas'!A542,"OK",NA()))</f>
        <v>#N/A</v>
      </c>
      <c r="W542" s="40" t="e">
        <f>IF(AND(NOT(ISBLANK('Captura de datos CASO'!W542)),ISNA(VLOOKUP('Captura de datos CASO'!W542,'DO NOT USE_School Picklist'!$S$3:$S$12,1,FALSE))),"Please select a value from the drop-down menu",IF('DO NOT USE_Case Formulas'!A542,"OK",NA()))</f>
        <v>#N/A</v>
      </c>
      <c r="X542" s="40" t="e">
        <f>IF(LEN('Captura de datos CASO'!X542)&gt;80,"Name of Education Group must be less than 80 characters",IF('DO NOT USE_Case Formulas'!A542,"OK",NA()))</f>
        <v>#N/A</v>
      </c>
      <c r="Y542" s="40" t="e">
        <f>IF(AND(NOT(ISBLANK('Captura de datos CASO'!Y542)),ISNA(VLOOKUP('Captura de datos CASO'!Y542,'DO NOT USE_School Picklist'!$K$3:$K$6,1,FALSE))),"Please select a value from the drop-down menu",IF('DO NOT USE_Case Formulas'!A542,"OK",NA()))</f>
        <v>#N/A</v>
      </c>
      <c r="Z542" s="40" t="e">
        <f>IF(AND('DO NOT USE_Case Formulas'!A542,ISBLANK('Captura de datos CASO'!Z542)),"Has this person had symptoms? is required",IF(AND(NOT(ISBLANK('Captura de datos CASO'!Z542)),ISNA(VLOOKUP('Captura de datos CASO'!Z542,'DO NOT USE_School Picklist'!$D$3:$D$5,1,FALSE))),"Please select a value from the drop-down menu",IF(NOT(ISBLANK('Captura de datos CASO'!Z542)),"OK",NA())))</f>
        <v>#N/A</v>
      </c>
      <c r="AA542" s="40" t="e">
        <f>IF(AND('Captura de datos CASO'!Z542='DO NOT USE_School Picklist'!$D$3,ISBLANK('Captura de datos CASO'!AA542)),"Symptom Onset Date is required if Ever Symptomatic is Yes",IF('DO NOT USE_Case Formulas'!A542,"OK",NA()))</f>
        <v>#N/A</v>
      </c>
      <c r="AB542" s="40"/>
      <c r="AC542" s="40" t="e">
        <f ca="1">IF(AND('DO NOT USE_Case Formulas'!A542,ISBLANK('Captura de datos CASO'!AC542)),"Lab Result Test Date is required",IF('Captura de datos CASO'!AC542&gt;'DO NOT USE_School Picklist'!$C$3,"Test Date cannot be a future date",IF(NOT(ISBLANK('Captura de datos CASO'!AC542)),"OK",NA())))</f>
        <v>#N/A</v>
      </c>
      <c r="AD542" s="40" t="e">
        <f>IF(AND(NOT(ISBLANK('Captura de datos CASO'!AD542)),ISNA(VLOOKUP('Captura de datos CASO'!AD542,'DO NOT USE_School Picklist'!$R$3:$R$7,1,FALSE))),"Please select a value from the drop-down menu",IF('DO NOT USE_Case Formulas'!A542,"OK",NA()))</f>
        <v>#N/A</v>
      </c>
      <c r="AE542" s="40" t="e">
        <f>IF(AND('DO NOT USE_Case Formulas'!A542,ISBLANK('Captura de datos CASO'!AB542)),"Lab Result Test Result is required",IF(AND(NOT(ISBLANK('Captura de datos CASO'!AB542)),ISNA(VLOOKUP('Captura de datos CASO'!AB542,'DO NOT USE_School Picklist'!$Q$3:$Q$8,1,FALSE))),"Please select a value from the drop-down menu",IF('DO NOT USE_Case Formulas'!A542,"OK",NA())))</f>
        <v>#N/A</v>
      </c>
    </row>
    <row r="543" spans="1:31" x14ac:dyDescent="0.3">
      <c r="A543" s="39" t="e">
        <f>IF('DO NOT USE_Case Formulas'!A543,IF('DO NOT USE_Case Formulas'!B543,"Not all required fields are completed","OK"),NA())</f>
        <v>#N/A</v>
      </c>
      <c r="B543" s="40" t="e">
        <f>IF(AND('DO NOT USE_Case Formulas'!A543,ISBLANK('Captura de datos CASO'!B543)),"First Name is required",IF(NOT(ISBLANK('Captura de datos CASO'!B543)),"OK",NA()))</f>
        <v>#N/A</v>
      </c>
      <c r="C543" s="40" t="e">
        <f>IF(AND('DO NOT USE_Case Formulas'!A543,ISBLANK('Captura de datos CASO'!C543)),"Last Name is required",IF(NOT(ISBLANK('Captura de datos CASO'!C543)),"OK",NA()))</f>
        <v>#N/A</v>
      </c>
      <c r="D543" s="40" t="e">
        <f>IF(AND('DO NOT USE_Case Formulas'!A543,ISBLANK('Captura de datos CASO'!D543)),"Birthdate is required",IF(NOT(ISBLANK('Captura de datos CASO'!D543)),"OK",NA()))</f>
        <v>#N/A</v>
      </c>
      <c r="E543" s="40" t="e">
        <f>IF(AND('DO NOT USE_Case Formulas'!A543,ISBLANK('Captura de datos CASO'!E543)),"Mobile Phone is required",IF(NOT(ISBLANK('Captura de datos CASO'!E543)),IF(AND(ISNUMBER(VALUE('Captura de datos CASO'!E543)),LEFT('Captura de datos CASO'!E543,1)&lt;&gt;"1",LEN('Captura de datos CASO'!E543)=10),"OK","Phone number must be valid format"),NA()))</f>
        <v>#N/A</v>
      </c>
      <c r="F543" s="40" t="e">
        <f>IF(LEN('Captura de datos CASO'!F543)&gt;255,"Home Street Address must be less than 255 characters",IF('DO NOT USE_Case Formulas'!A543,"OK",NA()))</f>
        <v>#N/A</v>
      </c>
      <c r="G543" s="40" t="e">
        <f>IF(LEN('Captura de datos CASO'!G543)&gt;40,"City must be less than 40 characters",IF('DO NOT USE_Case Formulas'!A543,"OK",NA()))</f>
        <v>#N/A</v>
      </c>
      <c r="H543" s="40" t="e">
        <f>IF(AND(NOT(ISBLANK('Captura de datos CASO'!H543)),ISNA(VLOOKUP('Captura de datos CASO'!H543,'DO NOT USE_School Picklist'!$P$3:$P$52,1,FALSE))),"Please select a value from the drop-down menu",IF('DO NOT USE_Case Formulas'!A543,"OK",NA()))</f>
        <v>#N/A</v>
      </c>
      <c r="I543" s="40" t="e">
        <f>IF(AND('DO NOT USE_Case Formulas'!A543,ISBLANK('Captura de datos CASO'!I543)),"Zip is required",IF(ISBLANK('Captura de datos CASO'!I543),NA(),"OK"))</f>
        <v>#N/A</v>
      </c>
      <c r="J543" s="40" t="e">
        <f>IF(AND('DO NOT USE_Case Formulas'!A543,ISBLANK('Captura de datos CASO'!J543)),"Student or Staff? is required",IF(ISBLANK('Captura de datos CASO'!J543),NA(),IF(ISNA(VLOOKUP('Captura de datos CASO'!J543,'DO NOT USE_School Picklist'!$B$3:$B$6,1,FALSE)),"Please select a value from the drop-down menu","OK")))</f>
        <v>#N/A</v>
      </c>
      <c r="K543" s="40" t="e">
        <f>IF(AND('Captura de datos CASO'!J543='DO NOT USE_School Picklist'!$B$4,ISBLANK('Captura de datos CASO'!K543)),"Occupation/Job Title is required if Student or Staff? is Yes, staff/faculty or volunteer",IF('DO NOT USE_Case Formulas'!A543,"OK",NA()))</f>
        <v>#N/A</v>
      </c>
      <c r="L543" s="40" t="e">
        <f ca="1">IF('Captura de datos CASO'!L543&gt;'DO NOT USE_School Picklist'!$C$3,"Date last on school campus/facility cannot be a future date",IF('DO NOT USE_Case Formulas'!A543,IF(ISBLANK('Captura de datos CASO'!L543),"Date last on school campus/facility is required","OK"),NA()))</f>
        <v>#N/A</v>
      </c>
      <c r="M543" s="40" t="e">
        <f>IF(AND('DO NOT USE_Case Formulas'!A543,ISBLANK('Captura de datos CASO'!M543)),"Specific Place in the Location is required",IF(ISBLANK('Captura de datos CASO'!M543),NA(),"OK"))</f>
        <v>#N/A</v>
      </c>
      <c r="N543" s="40" t="e">
        <f>IF(LEN('Captura de datos CASO'!N543)&gt;50,"Parent/Guardian Name must be less than 50 characters",IF('DO NOT USE_Case Formulas'!A543,"OK",NA()))</f>
        <v>#N/A</v>
      </c>
      <c r="O543" s="40" t="e">
        <f>IF(NOT(ISBLANK('Captura de datos CASO'!O543)),IF(AND(ISNUMBER('Captura de datos CASO'!O543),LEFT('Captura de datos CASO'!O543,1)&lt;&gt;"1",LEN('Captura de datos CASO'!O543)=10),"OK","Phone number must be valid format"),IF('DO NOT USE_Case Formulas'!A543,"OK",NA()))</f>
        <v>#N/A</v>
      </c>
      <c r="P543" s="53" t="e">
        <f>IF(AND(NOT(ISBLANK('Captura de datos CASO'!P543)),ISNA(VLOOKUP('Captura de datos CASO'!P543,'DO NOT USE_School Picklist'!$I$3:$I$5,1,FALSE))),"Please select a value from the drop-down menu",IF('DO NOT USE_Case Formulas'!A543,"OK",NA()))</f>
        <v>#N/A</v>
      </c>
      <c r="Q543" s="40" t="e">
        <f>IF(AND(NOT(ISBLANK('Captura de datos CASO'!Q543)),ISNA(VLOOKUP('Captura de datos CASO'!Q543,'DO NOT USE_School Picklist'!$E$3:$E$10,1,FALSE))),"Please select a value from the drop-down menu",IF('DO NOT USE_Case Formulas'!A543,"OK",NA()))</f>
        <v>#N/A</v>
      </c>
      <c r="R543" s="53" t="e">
        <f>IF(AND(NOT(ISBLANK('Captura de datos CASO'!R543)),ISNA(VLOOKUP('Captura de datos CASO'!R543,'DO NOT USE_School Picklist'!$W$3:$W$9,1,FALSE))),"Please select a value from the drop-down menu",IF('DO NOT USE_Case Formulas'!A543,"OK",NA()))</f>
        <v>#N/A</v>
      </c>
      <c r="S543" s="53" t="e">
        <f>IF(AND(NOT(ISBLANK('Captura de datos CASO'!S543)),ISNA(VLOOKUP('Captura de datos CASO'!S543,'DO NOT USE_School Picklist'!$W$3:$W$9,1,FALSE))),"Please select a value from the drop-down menu",IF('DO NOT USE_Case Formulas'!A543,"OK",NA()))</f>
        <v>#N/A</v>
      </c>
      <c r="T543" s="40" t="e">
        <f>IF(AND(NOT(ISBLANK('Captura de datos CASO'!T543)),ISNA(VLOOKUP('Captura de datos CASO'!T543,'DO NOT USE_School Picklist'!$F$3:$F$16,1,FALSE))),"Please select a value from the drop-down menu",IF('DO NOT USE_Case Formulas'!A543,"OK",NA()))</f>
        <v>#N/A</v>
      </c>
      <c r="U543" s="40" t="e">
        <f>IF(LEN('Captura de datos CASO'!U543)&gt;100,"Classroom(s) must be less than 100 characters",IF('DO NOT USE_Case Formulas'!A543,"OK",NA()))</f>
        <v>#N/A</v>
      </c>
      <c r="V543" s="40" t="e">
        <f>IF(AND(NOT(ISBLANK('Captura de datos CASO'!V543)),ISNA(VLOOKUP('Captura de datos CASO'!V543,'DO NOT USE_School Picklist'!$S$3:$S$12,1,FALSE))),"Please select a value from the drop-down menu",IF('DO NOT USE_Case Formulas'!A543,"OK",NA()))</f>
        <v>#N/A</v>
      </c>
      <c r="W543" s="40" t="e">
        <f>IF(AND(NOT(ISBLANK('Captura de datos CASO'!W543)),ISNA(VLOOKUP('Captura de datos CASO'!W543,'DO NOT USE_School Picklist'!$S$3:$S$12,1,FALSE))),"Please select a value from the drop-down menu",IF('DO NOT USE_Case Formulas'!A543,"OK",NA()))</f>
        <v>#N/A</v>
      </c>
      <c r="X543" s="40" t="e">
        <f>IF(LEN('Captura de datos CASO'!X543)&gt;80,"Name of Education Group must be less than 80 characters",IF('DO NOT USE_Case Formulas'!A543,"OK",NA()))</f>
        <v>#N/A</v>
      </c>
      <c r="Y543" s="40" t="e">
        <f>IF(AND(NOT(ISBLANK('Captura de datos CASO'!Y543)),ISNA(VLOOKUP('Captura de datos CASO'!Y543,'DO NOT USE_School Picklist'!$K$3:$K$6,1,FALSE))),"Please select a value from the drop-down menu",IF('DO NOT USE_Case Formulas'!A543,"OK",NA()))</f>
        <v>#N/A</v>
      </c>
      <c r="Z543" s="40" t="e">
        <f>IF(AND('DO NOT USE_Case Formulas'!A543,ISBLANK('Captura de datos CASO'!Z543)),"Has this person had symptoms? is required",IF(AND(NOT(ISBLANK('Captura de datos CASO'!Z543)),ISNA(VLOOKUP('Captura de datos CASO'!Z543,'DO NOT USE_School Picklist'!$D$3:$D$5,1,FALSE))),"Please select a value from the drop-down menu",IF(NOT(ISBLANK('Captura de datos CASO'!Z543)),"OK",NA())))</f>
        <v>#N/A</v>
      </c>
      <c r="AA543" s="40" t="e">
        <f>IF(AND('Captura de datos CASO'!Z543='DO NOT USE_School Picklist'!$D$3,ISBLANK('Captura de datos CASO'!AA543)),"Symptom Onset Date is required if Ever Symptomatic is Yes",IF('DO NOT USE_Case Formulas'!A543,"OK",NA()))</f>
        <v>#N/A</v>
      </c>
      <c r="AB543" s="40"/>
      <c r="AC543" s="40" t="e">
        <f ca="1">IF(AND('DO NOT USE_Case Formulas'!A543,ISBLANK('Captura de datos CASO'!AC543)),"Lab Result Test Date is required",IF('Captura de datos CASO'!AC543&gt;'DO NOT USE_School Picklist'!$C$3,"Test Date cannot be a future date",IF(NOT(ISBLANK('Captura de datos CASO'!AC543)),"OK",NA())))</f>
        <v>#N/A</v>
      </c>
      <c r="AD543" s="40" t="e">
        <f>IF(AND(NOT(ISBLANK('Captura de datos CASO'!AD543)),ISNA(VLOOKUP('Captura de datos CASO'!AD543,'DO NOT USE_School Picklist'!$R$3:$R$7,1,FALSE))),"Please select a value from the drop-down menu",IF('DO NOT USE_Case Formulas'!A543,"OK",NA()))</f>
        <v>#N/A</v>
      </c>
      <c r="AE543" s="40" t="e">
        <f>IF(AND('DO NOT USE_Case Formulas'!A543,ISBLANK('Captura de datos CASO'!AB543)),"Lab Result Test Result is required",IF(AND(NOT(ISBLANK('Captura de datos CASO'!AB543)),ISNA(VLOOKUP('Captura de datos CASO'!AB543,'DO NOT USE_School Picklist'!$Q$3:$Q$8,1,FALSE))),"Please select a value from the drop-down menu",IF('DO NOT USE_Case Formulas'!A543,"OK",NA())))</f>
        <v>#N/A</v>
      </c>
    </row>
    <row r="544" spans="1:31" x14ac:dyDescent="0.3">
      <c r="A544" s="39" t="e">
        <f>IF('DO NOT USE_Case Formulas'!A544,IF('DO NOT USE_Case Formulas'!B544,"Not all required fields are completed","OK"),NA())</f>
        <v>#N/A</v>
      </c>
      <c r="B544" s="40" t="e">
        <f>IF(AND('DO NOT USE_Case Formulas'!A544,ISBLANK('Captura de datos CASO'!B544)),"First Name is required",IF(NOT(ISBLANK('Captura de datos CASO'!B544)),"OK",NA()))</f>
        <v>#N/A</v>
      </c>
      <c r="C544" s="40" t="e">
        <f>IF(AND('DO NOT USE_Case Formulas'!A544,ISBLANK('Captura de datos CASO'!C544)),"Last Name is required",IF(NOT(ISBLANK('Captura de datos CASO'!C544)),"OK",NA()))</f>
        <v>#N/A</v>
      </c>
      <c r="D544" s="40" t="e">
        <f>IF(AND('DO NOT USE_Case Formulas'!A544,ISBLANK('Captura de datos CASO'!D544)),"Birthdate is required",IF(NOT(ISBLANK('Captura de datos CASO'!D544)),"OK",NA()))</f>
        <v>#N/A</v>
      </c>
      <c r="E544" s="40" t="e">
        <f>IF(AND('DO NOT USE_Case Formulas'!A544,ISBLANK('Captura de datos CASO'!E544)),"Mobile Phone is required",IF(NOT(ISBLANK('Captura de datos CASO'!E544)),IF(AND(ISNUMBER(VALUE('Captura de datos CASO'!E544)),LEFT('Captura de datos CASO'!E544,1)&lt;&gt;"1",LEN('Captura de datos CASO'!E544)=10),"OK","Phone number must be valid format"),NA()))</f>
        <v>#N/A</v>
      </c>
      <c r="F544" s="40" t="e">
        <f>IF(LEN('Captura de datos CASO'!F544)&gt;255,"Home Street Address must be less than 255 characters",IF('DO NOT USE_Case Formulas'!A544,"OK",NA()))</f>
        <v>#N/A</v>
      </c>
      <c r="G544" s="40" t="e">
        <f>IF(LEN('Captura de datos CASO'!G544)&gt;40,"City must be less than 40 characters",IF('DO NOT USE_Case Formulas'!A544,"OK",NA()))</f>
        <v>#N/A</v>
      </c>
      <c r="H544" s="40" t="e">
        <f>IF(AND(NOT(ISBLANK('Captura de datos CASO'!H544)),ISNA(VLOOKUP('Captura de datos CASO'!H544,'DO NOT USE_School Picklist'!$P$3:$P$52,1,FALSE))),"Please select a value from the drop-down menu",IF('DO NOT USE_Case Formulas'!A544,"OK",NA()))</f>
        <v>#N/A</v>
      </c>
      <c r="I544" s="40" t="e">
        <f>IF(AND('DO NOT USE_Case Formulas'!A544,ISBLANK('Captura de datos CASO'!I544)),"Zip is required",IF(ISBLANK('Captura de datos CASO'!I544),NA(),"OK"))</f>
        <v>#N/A</v>
      </c>
      <c r="J544" s="40" t="e">
        <f>IF(AND('DO NOT USE_Case Formulas'!A544,ISBLANK('Captura de datos CASO'!J544)),"Student or Staff? is required",IF(ISBLANK('Captura de datos CASO'!J544),NA(),IF(ISNA(VLOOKUP('Captura de datos CASO'!J544,'DO NOT USE_School Picklist'!$B$3:$B$6,1,FALSE)),"Please select a value from the drop-down menu","OK")))</f>
        <v>#N/A</v>
      </c>
      <c r="K544" s="40" t="e">
        <f>IF(AND('Captura de datos CASO'!J544='DO NOT USE_School Picklist'!$B$4,ISBLANK('Captura de datos CASO'!K544)),"Occupation/Job Title is required if Student or Staff? is Yes, staff/faculty or volunteer",IF('DO NOT USE_Case Formulas'!A544,"OK",NA()))</f>
        <v>#N/A</v>
      </c>
      <c r="L544" s="40" t="e">
        <f ca="1">IF('Captura de datos CASO'!L544&gt;'DO NOT USE_School Picklist'!$C$3,"Date last on school campus/facility cannot be a future date",IF('DO NOT USE_Case Formulas'!A544,IF(ISBLANK('Captura de datos CASO'!L544),"Date last on school campus/facility is required","OK"),NA()))</f>
        <v>#N/A</v>
      </c>
      <c r="M544" s="40" t="e">
        <f>IF(AND('DO NOT USE_Case Formulas'!A544,ISBLANK('Captura de datos CASO'!M544)),"Specific Place in the Location is required",IF(ISBLANK('Captura de datos CASO'!M544),NA(),"OK"))</f>
        <v>#N/A</v>
      </c>
      <c r="N544" s="40" t="e">
        <f>IF(LEN('Captura de datos CASO'!N544)&gt;50,"Parent/Guardian Name must be less than 50 characters",IF('DO NOT USE_Case Formulas'!A544,"OK",NA()))</f>
        <v>#N/A</v>
      </c>
      <c r="O544" s="40" t="e">
        <f>IF(NOT(ISBLANK('Captura de datos CASO'!O544)),IF(AND(ISNUMBER('Captura de datos CASO'!O544),LEFT('Captura de datos CASO'!O544,1)&lt;&gt;"1",LEN('Captura de datos CASO'!O544)=10),"OK","Phone number must be valid format"),IF('DO NOT USE_Case Formulas'!A544,"OK",NA()))</f>
        <v>#N/A</v>
      </c>
      <c r="P544" s="53" t="e">
        <f>IF(AND(NOT(ISBLANK('Captura de datos CASO'!P544)),ISNA(VLOOKUP('Captura de datos CASO'!P544,'DO NOT USE_School Picklist'!$I$3:$I$5,1,FALSE))),"Please select a value from the drop-down menu",IF('DO NOT USE_Case Formulas'!A544,"OK",NA()))</f>
        <v>#N/A</v>
      </c>
      <c r="Q544" s="40" t="e">
        <f>IF(AND(NOT(ISBLANK('Captura de datos CASO'!Q544)),ISNA(VLOOKUP('Captura de datos CASO'!Q544,'DO NOT USE_School Picklist'!$E$3:$E$10,1,FALSE))),"Please select a value from the drop-down menu",IF('DO NOT USE_Case Formulas'!A544,"OK",NA()))</f>
        <v>#N/A</v>
      </c>
      <c r="R544" s="53" t="e">
        <f>IF(AND(NOT(ISBLANK('Captura de datos CASO'!R544)),ISNA(VLOOKUP('Captura de datos CASO'!R544,'DO NOT USE_School Picklist'!$W$3:$W$9,1,FALSE))),"Please select a value from the drop-down menu",IF('DO NOT USE_Case Formulas'!A544,"OK",NA()))</f>
        <v>#N/A</v>
      </c>
      <c r="S544" s="53" t="e">
        <f>IF(AND(NOT(ISBLANK('Captura de datos CASO'!S544)),ISNA(VLOOKUP('Captura de datos CASO'!S544,'DO NOT USE_School Picklist'!$W$3:$W$9,1,FALSE))),"Please select a value from the drop-down menu",IF('DO NOT USE_Case Formulas'!A544,"OK",NA()))</f>
        <v>#N/A</v>
      </c>
      <c r="T544" s="40" t="e">
        <f>IF(AND(NOT(ISBLANK('Captura de datos CASO'!T544)),ISNA(VLOOKUP('Captura de datos CASO'!T544,'DO NOT USE_School Picklist'!$F$3:$F$16,1,FALSE))),"Please select a value from the drop-down menu",IF('DO NOT USE_Case Formulas'!A544,"OK",NA()))</f>
        <v>#N/A</v>
      </c>
      <c r="U544" s="40" t="e">
        <f>IF(LEN('Captura de datos CASO'!U544)&gt;100,"Classroom(s) must be less than 100 characters",IF('DO NOT USE_Case Formulas'!A544,"OK",NA()))</f>
        <v>#N/A</v>
      </c>
      <c r="V544" s="40" t="e">
        <f>IF(AND(NOT(ISBLANK('Captura de datos CASO'!V544)),ISNA(VLOOKUP('Captura de datos CASO'!V544,'DO NOT USE_School Picklist'!$S$3:$S$12,1,FALSE))),"Please select a value from the drop-down menu",IF('DO NOT USE_Case Formulas'!A544,"OK",NA()))</f>
        <v>#N/A</v>
      </c>
      <c r="W544" s="40" t="e">
        <f>IF(AND(NOT(ISBLANK('Captura de datos CASO'!W544)),ISNA(VLOOKUP('Captura de datos CASO'!W544,'DO NOT USE_School Picklist'!$S$3:$S$12,1,FALSE))),"Please select a value from the drop-down menu",IF('DO NOT USE_Case Formulas'!A544,"OK",NA()))</f>
        <v>#N/A</v>
      </c>
      <c r="X544" s="40" t="e">
        <f>IF(LEN('Captura de datos CASO'!X544)&gt;80,"Name of Education Group must be less than 80 characters",IF('DO NOT USE_Case Formulas'!A544,"OK",NA()))</f>
        <v>#N/A</v>
      </c>
      <c r="Y544" s="40" t="e">
        <f>IF(AND(NOT(ISBLANK('Captura de datos CASO'!Y544)),ISNA(VLOOKUP('Captura de datos CASO'!Y544,'DO NOT USE_School Picklist'!$K$3:$K$6,1,FALSE))),"Please select a value from the drop-down menu",IF('DO NOT USE_Case Formulas'!A544,"OK",NA()))</f>
        <v>#N/A</v>
      </c>
      <c r="Z544" s="40" t="e">
        <f>IF(AND('DO NOT USE_Case Formulas'!A544,ISBLANK('Captura de datos CASO'!Z544)),"Has this person had symptoms? is required",IF(AND(NOT(ISBLANK('Captura de datos CASO'!Z544)),ISNA(VLOOKUP('Captura de datos CASO'!Z544,'DO NOT USE_School Picklist'!$D$3:$D$5,1,FALSE))),"Please select a value from the drop-down menu",IF(NOT(ISBLANK('Captura de datos CASO'!Z544)),"OK",NA())))</f>
        <v>#N/A</v>
      </c>
      <c r="AA544" s="40" t="e">
        <f>IF(AND('Captura de datos CASO'!Z544='DO NOT USE_School Picklist'!$D$3,ISBLANK('Captura de datos CASO'!AA544)),"Symptom Onset Date is required if Ever Symptomatic is Yes",IF('DO NOT USE_Case Formulas'!A544,"OK",NA()))</f>
        <v>#N/A</v>
      </c>
      <c r="AB544" s="40"/>
      <c r="AC544" s="40" t="e">
        <f ca="1">IF(AND('DO NOT USE_Case Formulas'!A544,ISBLANK('Captura de datos CASO'!AC544)),"Lab Result Test Date is required",IF('Captura de datos CASO'!AC544&gt;'DO NOT USE_School Picklist'!$C$3,"Test Date cannot be a future date",IF(NOT(ISBLANK('Captura de datos CASO'!AC544)),"OK",NA())))</f>
        <v>#N/A</v>
      </c>
      <c r="AD544" s="40" t="e">
        <f>IF(AND(NOT(ISBLANK('Captura de datos CASO'!AD544)),ISNA(VLOOKUP('Captura de datos CASO'!AD544,'DO NOT USE_School Picklist'!$R$3:$R$7,1,FALSE))),"Please select a value from the drop-down menu",IF('DO NOT USE_Case Formulas'!A544,"OK",NA()))</f>
        <v>#N/A</v>
      </c>
      <c r="AE544" s="40" t="e">
        <f>IF(AND('DO NOT USE_Case Formulas'!A544,ISBLANK('Captura de datos CASO'!AB544)),"Lab Result Test Result is required",IF(AND(NOT(ISBLANK('Captura de datos CASO'!AB544)),ISNA(VLOOKUP('Captura de datos CASO'!AB544,'DO NOT USE_School Picklist'!$Q$3:$Q$8,1,FALSE))),"Please select a value from the drop-down menu",IF('DO NOT USE_Case Formulas'!A544,"OK",NA())))</f>
        <v>#N/A</v>
      </c>
    </row>
    <row r="545" spans="1:31" x14ac:dyDescent="0.3">
      <c r="A545" s="39" t="e">
        <f>IF('DO NOT USE_Case Formulas'!A545,IF('DO NOT USE_Case Formulas'!B545,"Not all required fields are completed","OK"),NA())</f>
        <v>#N/A</v>
      </c>
      <c r="B545" s="40" t="e">
        <f>IF(AND('DO NOT USE_Case Formulas'!A545,ISBLANK('Captura de datos CASO'!B545)),"First Name is required",IF(NOT(ISBLANK('Captura de datos CASO'!B545)),"OK",NA()))</f>
        <v>#N/A</v>
      </c>
      <c r="C545" s="40" t="e">
        <f>IF(AND('DO NOT USE_Case Formulas'!A545,ISBLANK('Captura de datos CASO'!C545)),"Last Name is required",IF(NOT(ISBLANK('Captura de datos CASO'!C545)),"OK",NA()))</f>
        <v>#N/A</v>
      </c>
      <c r="D545" s="40" t="e">
        <f>IF(AND('DO NOT USE_Case Formulas'!A545,ISBLANK('Captura de datos CASO'!D545)),"Birthdate is required",IF(NOT(ISBLANK('Captura de datos CASO'!D545)),"OK",NA()))</f>
        <v>#N/A</v>
      </c>
      <c r="E545" s="40" t="e">
        <f>IF(AND('DO NOT USE_Case Formulas'!A545,ISBLANK('Captura de datos CASO'!E545)),"Mobile Phone is required",IF(NOT(ISBLANK('Captura de datos CASO'!E545)),IF(AND(ISNUMBER(VALUE('Captura de datos CASO'!E545)),LEFT('Captura de datos CASO'!E545,1)&lt;&gt;"1",LEN('Captura de datos CASO'!E545)=10),"OK","Phone number must be valid format"),NA()))</f>
        <v>#N/A</v>
      </c>
      <c r="F545" s="40" t="e">
        <f>IF(LEN('Captura de datos CASO'!F545)&gt;255,"Home Street Address must be less than 255 characters",IF('DO NOT USE_Case Formulas'!A545,"OK",NA()))</f>
        <v>#N/A</v>
      </c>
      <c r="G545" s="40" t="e">
        <f>IF(LEN('Captura de datos CASO'!G545)&gt;40,"City must be less than 40 characters",IF('DO NOT USE_Case Formulas'!A545,"OK",NA()))</f>
        <v>#N/A</v>
      </c>
      <c r="H545" s="40" t="e">
        <f>IF(AND(NOT(ISBLANK('Captura de datos CASO'!H545)),ISNA(VLOOKUP('Captura de datos CASO'!H545,'DO NOT USE_School Picklist'!$P$3:$P$52,1,FALSE))),"Please select a value from the drop-down menu",IF('DO NOT USE_Case Formulas'!A545,"OK",NA()))</f>
        <v>#N/A</v>
      </c>
      <c r="I545" s="40" t="e">
        <f>IF(AND('DO NOT USE_Case Formulas'!A545,ISBLANK('Captura de datos CASO'!I545)),"Zip is required",IF(ISBLANK('Captura de datos CASO'!I545),NA(),"OK"))</f>
        <v>#N/A</v>
      </c>
      <c r="J545" s="40" t="e">
        <f>IF(AND('DO NOT USE_Case Formulas'!A545,ISBLANK('Captura de datos CASO'!J545)),"Student or Staff? is required",IF(ISBLANK('Captura de datos CASO'!J545),NA(),IF(ISNA(VLOOKUP('Captura de datos CASO'!J545,'DO NOT USE_School Picklist'!$B$3:$B$6,1,FALSE)),"Please select a value from the drop-down menu","OK")))</f>
        <v>#N/A</v>
      </c>
      <c r="K545" s="40" t="e">
        <f>IF(AND('Captura de datos CASO'!J545='DO NOT USE_School Picklist'!$B$4,ISBLANK('Captura de datos CASO'!K545)),"Occupation/Job Title is required if Student or Staff? is Yes, staff/faculty or volunteer",IF('DO NOT USE_Case Formulas'!A545,"OK",NA()))</f>
        <v>#N/A</v>
      </c>
      <c r="L545" s="40" t="e">
        <f ca="1">IF('Captura de datos CASO'!L545&gt;'DO NOT USE_School Picklist'!$C$3,"Date last on school campus/facility cannot be a future date",IF('DO NOT USE_Case Formulas'!A545,IF(ISBLANK('Captura de datos CASO'!L545),"Date last on school campus/facility is required","OK"),NA()))</f>
        <v>#N/A</v>
      </c>
      <c r="M545" s="40" t="e">
        <f>IF(AND('DO NOT USE_Case Formulas'!A545,ISBLANK('Captura de datos CASO'!M545)),"Specific Place in the Location is required",IF(ISBLANK('Captura de datos CASO'!M545),NA(),"OK"))</f>
        <v>#N/A</v>
      </c>
      <c r="N545" s="40" t="e">
        <f>IF(LEN('Captura de datos CASO'!N545)&gt;50,"Parent/Guardian Name must be less than 50 characters",IF('DO NOT USE_Case Formulas'!A545,"OK",NA()))</f>
        <v>#N/A</v>
      </c>
      <c r="O545" s="40" t="e">
        <f>IF(NOT(ISBLANK('Captura de datos CASO'!O545)),IF(AND(ISNUMBER('Captura de datos CASO'!O545),LEFT('Captura de datos CASO'!O545,1)&lt;&gt;"1",LEN('Captura de datos CASO'!O545)=10),"OK","Phone number must be valid format"),IF('DO NOT USE_Case Formulas'!A545,"OK",NA()))</f>
        <v>#N/A</v>
      </c>
      <c r="P545" s="53" t="e">
        <f>IF(AND(NOT(ISBLANK('Captura de datos CASO'!P545)),ISNA(VLOOKUP('Captura de datos CASO'!P545,'DO NOT USE_School Picklist'!$I$3:$I$5,1,FALSE))),"Please select a value from the drop-down menu",IF('DO NOT USE_Case Formulas'!A545,"OK",NA()))</f>
        <v>#N/A</v>
      </c>
      <c r="Q545" s="40" t="e">
        <f>IF(AND(NOT(ISBLANK('Captura de datos CASO'!Q545)),ISNA(VLOOKUP('Captura de datos CASO'!Q545,'DO NOT USE_School Picklist'!$E$3:$E$10,1,FALSE))),"Please select a value from the drop-down menu",IF('DO NOT USE_Case Formulas'!A545,"OK",NA()))</f>
        <v>#N/A</v>
      </c>
      <c r="R545" s="53" t="e">
        <f>IF(AND(NOT(ISBLANK('Captura de datos CASO'!R545)),ISNA(VLOOKUP('Captura de datos CASO'!R545,'DO NOT USE_School Picklist'!$W$3:$W$9,1,FALSE))),"Please select a value from the drop-down menu",IF('DO NOT USE_Case Formulas'!A545,"OK",NA()))</f>
        <v>#N/A</v>
      </c>
      <c r="S545" s="53" t="e">
        <f>IF(AND(NOT(ISBLANK('Captura de datos CASO'!S545)),ISNA(VLOOKUP('Captura de datos CASO'!S545,'DO NOT USE_School Picklist'!$W$3:$W$9,1,FALSE))),"Please select a value from the drop-down menu",IF('DO NOT USE_Case Formulas'!A545,"OK",NA()))</f>
        <v>#N/A</v>
      </c>
      <c r="T545" s="40" t="e">
        <f>IF(AND(NOT(ISBLANK('Captura de datos CASO'!T545)),ISNA(VLOOKUP('Captura de datos CASO'!T545,'DO NOT USE_School Picklist'!$F$3:$F$16,1,FALSE))),"Please select a value from the drop-down menu",IF('DO NOT USE_Case Formulas'!A545,"OK",NA()))</f>
        <v>#N/A</v>
      </c>
      <c r="U545" s="40" t="e">
        <f>IF(LEN('Captura de datos CASO'!U545)&gt;100,"Classroom(s) must be less than 100 characters",IF('DO NOT USE_Case Formulas'!A545,"OK",NA()))</f>
        <v>#N/A</v>
      </c>
      <c r="V545" s="40" t="e">
        <f>IF(AND(NOT(ISBLANK('Captura de datos CASO'!V545)),ISNA(VLOOKUP('Captura de datos CASO'!V545,'DO NOT USE_School Picklist'!$S$3:$S$12,1,FALSE))),"Please select a value from the drop-down menu",IF('DO NOT USE_Case Formulas'!A545,"OK",NA()))</f>
        <v>#N/A</v>
      </c>
      <c r="W545" s="40" t="e">
        <f>IF(AND(NOT(ISBLANK('Captura de datos CASO'!W545)),ISNA(VLOOKUP('Captura de datos CASO'!W545,'DO NOT USE_School Picklist'!$S$3:$S$12,1,FALSE))),"Please select a value from the drop-down menu",IF('DO NOT USE_Case Formulas'!A545,"OK",NA()))</f>
        <v>#N/A</v>
      </c>
      <c r="X545" s="40" t="e">
        <f>IF(LEN('Captura de datos CASO'!X545)&gt;80,"Name of Education Group must be less than 80 characters",IF('DO NOT USE_Case Formulas'!A545,"OK",NA()))</f>
        <v>#N/A</v>
      </c>
      <c r="Y545" s="40" t="e">
        <f>IF(AND(NOT(ISBLANK('Captura de datos CASO'!Y545)),ISNA(VLOOKUP('Captura de datos CASO'!Y545,'DO NOT USE_School Picklist'!$K$3:$K$6,1,FALSE))),"Please select a value from the drop-down menu",IF('DO NOT USE_Case Formulas'!A545,"OK",NA()))</f>
        <v>#N/A</v>
      </c>
      <c r="Z545" s="40" t="e">
        <f>IF(AND('DO NOT USE_Case Formulas'!A545,ISBLANK('Captura de datos CASO'!Z545)),"Has this person had symptoms? is required",IF(AND(NOT(ISBLANK('Captura de datos CASO'!Z545)),ISNA(VLOOKUP('Captura de datos CASO'!Z545,'DO NOT USE_School Picklist'!$D$3:$D$5,1,FALSE))),"Please select a value from the drop-down menu",IF(NOT(ISBLANK('Captura de datos CASO'!Z545)),"OK",NA())))</f>
        <v>#N/A</v>
      </c>
      <c r="AA545" s="40" t="e">
        <f>IF(AND('Captura de datos CASO'!Z545='DO NOT USE_School Picklist'!$D$3,ISBLANK('Captura de datos CASO'!AA545)),"Symptom Onset Date is required if Ever Symptomatic is Yes",IF('DO NOT USE_Case Formulas'!A545,"OK",NA()))</f>
        <v>#N/A</v>
      </c>
      <c r="AB545" s="40"/>
      <c r="AC545" s="40" t="e">
        <f ca="1">IF(AND('DO NOT USE_Case Formulas'!A545,ISBLANK('Captura de datos CASO'!AC545)),"Lab Result Test Date is required",IF('Captura de datos CASO'!AC545&gt;'DO NOT USE_School Picklist'!$C$3,"Test Date cannot be a future date",IF(NOT(ISBLANK('Captura de datos CASO'!AC545)),"OK",NA())))</f>
        <v>#N/A</v>
      </c>
      <c r="AD545" s="40" t="e">
        <f>IF(AND(NOT(ISBLANK('Captura de datos CASO'!AD545)),ISNA(VLOOKUP('Captura de datos CASO'!AD545,'DO NOT USE_School Picklist'!$R$3:$R$7,1,FALSE))),"Please select a value from the drop-down menu",IF('DO NOT USE_Case Formulas'!A545,"OK",NA()))</f>
        <v>#N/A</v>
      </c>
      <c r="AE545" s="40" t="e">
        <f>IF(AND('DO NOT USE_Case Formulas'!A545,ISBLANK('Captura de datos CASO'!AB545)),"Lab Result Test Result is required",IF(AND(NOT(ISBLANK('Captura de datos CASO'!AB545)),ISNA(VLOOKUP('Captura de datos CASO'!AB545,'DO NOT USE_School Picklist'!$Q$3:$Q$8,1,FALSE))),"Please select a value from the drop-down menu",IF('DO NOT USE_Case Formulas'!A545,"OK",NA())))</f>
        <v>#N/A</v>
      </c>
    </row>
    <row r="546" spans="1:31" x14ac:dyDescent="0.3">
      <c r="A546" s="39" t="e">
        <f>IF('DO NOT USE_Case Formulas'!A546,IF('DO NOT USE_Case Formulas'!B546,"Not all required fields are completed","OK"),NA())</f>
        <v>#N/A</v>
      </c>
      <c r="B546" s="40" t="e">
        <f>IF(AND('DO NOT USE_Case Formulas'!A546,ISBLANK('Captura de datos CASO'!B546)),"First Name is required",IF(NOT(ISBLANK('Captura de datos CASO'!B546)),"OK",NA()))</f>
        <v>#N/A</v>
      </c>
      <c r="C546" s="40" t="e">
        <f>IF(AND('DO NOT USE_Case Formulas'!A546,ISBLANK('Captura de datos CASO'!C546)),"Last Name is required",IF(NOT(ISBLANK('Captura de datos CASO'!C546)),"OK",NA()))</f>
        <v>#N/A</v>
      </c>
      <c r="D546" s="40" t="e">
        <f>IF(AND('DO NOT USE_Case Formulas'!A546,ISBLANK('Captura de datos CASO'!D546)),"Birthdate is required",IF(NOT(ISBLANK('Captura de datos CASO'!D546)),"OK",NA()))</f>
        <v>#N/A</v>
      </c>
      <c r="E546" s="40" t="e">
        <f>IF(AND('DO NOT USE_Case Formulas'!A546,ISBLANK('Captura de datos CASO'!E546)),"Mobile Phone is required",IF(NOT(ISBLANK('Captura de datos CASO'!E546)),IF(AND(ISNUMBER(VALUE('Captura de datos CASO'!E546)),LEFT('Captura de datos CASO'!E546,1)&lt;&gt;"1",LEN('Captura de datos CASO'!E546)=10),"OK","Phone number must be valid format"),NA()))</f>
        <v>#N/A</v>
      </c>
      <c r="F546" s="40" t="e">
        <f>IF(LEN('Captura de datos CASO'!F546)&gt;255,"Home Street Address must be less than 255 characters",IF('DO NOT USE_Case Formulas'!A546,"OK",NA()))</f>
        <v>#N/A</v>
      </c>
      <c r="G546" s="40" t="e">
        <f>IF(LEN('Captura de datos CASO'!G546)&gt;40,"City must be less than 40 characters",IF('DO NOT USE_Case Formulas'!A546,"OK",NA()))</f>
        <v>#N/A</v>
      </c>
      <c r="H546" s="40" t="e">
        <f>IF(AND(NOT(ISBLANK('Captura de datos CASO'!H546)),ISNA(VLOOKUP('Captura de datos CASO'!H546,'DO NOT USE_School Picklist'!$P$3:$P$52,1,FALSE))),"Please select a value from the drop-down menu",IF('DO NOT USE_Case Formulas'!A546,"OK",NA()))</f>
        <v>#N/A</v>
      </c>
      <c r="I546" s="40" t="e">
        <f>IF(AND('DO NOT USE_Case Formulas'!A546,ISBLANK('Captura de datos CASO'!I546)),"Zip is required",IF(ISBLANK('Captura de datos CASO'!I546),NA(),"OK"))</f>
        <v>#N/A</v>
      </c>
      <c r="J546" s="40" t="e">
        <f>IF(AND('DO NOT USE_Case Formulas'!A546,ISBLANK('Captura de datos CASO'!J546)),"Student or Staff? is required",IF(ISBLANK('Captura de datos CASO'!J546),NA(),IF(ISNA(VLOOKUP('Captura de datos CASO'!J546,'DO NOT USE_School Picklist'!$B$3:$B$6,1,FALSE)),"Please select a value from the drop-down menu","OK")))</f>
        <v>#N/A</v>
      </c>
      <c r="K546" s="40" t="e">
        <f>IF(AND('Captura de datos CASO'!J546='DO NOT USE_School Picklist'!$B$4,ISBLANK('Captura de datos CASO'!K546)),"Occupation/Job Title is required if Student or Staff? is Yes, staff/faculty or volunteer",IF('DO NOT USE_Case Formulas'!A546,"OK",NA()))</f>
        <v>#N/A</v>
      </c>
      <c r="L546" s="40" t="e">
        <f ca="1">IF('Captura de datos CASO'!L546&gt;'DO NOT USE_School Picklist'!$C$3,"Date last on school campus/facility cannot be a future date",IF('DO NOT USE_Case Formulas'!A546,IF(ISBLANK('Captura de datos CASO'!L546),"Date last on school campus/facility is required","OK"),NA()))</f>
        <v>#N/A</v>
      </c>
      <c r="M546" s="40" t="e">
        <f>IF(AND('DO NOT USE_Case Formulas'!A546,ISBLANK('Captura de datos CASO'!M546)),"Specific Place in the Location is required",IF(ISBLANK('Captura de datos CASO'!M546),NA(),"OK"))</f>
        <v>#N/A</v>
      </c>
      <c r="N546" s="40" t="e">
        <f>IF(LEN('Captura de datos CASO'!N546)&gt;50,"Parent/Guardian Name must be less than 50 characters",IF('DO NOT USE_Case Formulas'!A546,"OK",NA()))</f>
        <v>#N/A</v>
      </c>
      <c r="O546" s="40" t="e">
        <f>IF(NOT(ISBLANK('Captura de datos CASO'!O546)),IF(AND(ISNUMBER('Captura de datos CASO'!O546),LEFT('Captura de datos CASO'!O546,1)&lt;&gt;"1",LEN('Captura de datos CASO'!O546)=10),"OK","Phone number must be valid format"),IF('DO NOT USE_Case Formulas'!A546,"OK",NA()))</f>
        <v>#N/A</v>
      </c>
      <c r="P546" s="53" t="e">
        <f>IF(AND(NOT(ISBLANK('Captura de datos CASO'!P546)),ISNA(VLOOKUP('Captura de datos CASO'!P546,'DO NOT USE_School Picklist'!$I$3:$I$5,1,FALSE))),"Please select a value from the drop-down menu",IF('DO NOT USE_Case Formulas'!A546,"OK",NA()))</f>
        <v>#N/A</v>
      </c>
      <c r="Q546" s="40" t="e">
        <f>IF(AND(NOT(ISBLANK('Captura de datos CASO'!Q546)),ISNA(VLOOKUP('Captura de datos CASO'!Q546,'DO NOT USE_School Picklist'!$E$3:$E$10,1,FALSE))),"Please select a value from the drop-down menu",IF('DO NOT USE_Case Formulas'!A546,"OK",NA()))</f>
        <v>#N/A</v>
      </c>
      <c r="R546" s="53" t="e">
        <f>IF(AND(NOT(ISBLANK('Captura de datos CASO'!R546)),ISNA(VLOOKUP('Captura de datos CASO'!R546,'DO NOT USE_School Picklist'!$W$3:$W$9,1,FALSE))),"Please select a value from the drop-down menu",IF('DO NOT USE_Case Formulas'!A546,"OK",NA()))</f>
        <v>#N/A</v>
      </c>
      <c r="S546" s="53" t="e">
        <f>IF(AND(NOT(ISBLANK('Captura de datos CASO'!S546)),ISNA(VLOOKUP('Captura de datos CASO'!S546,'DO NOT USE_School Picklist'!$W$3:$W$9,1,FALSE))),"Please select a value from the drop-down menu",IF('DO NOT USE_Case Formulas'!A546,"OK",NA()))</f>
        <v>#N/A</v>
      </c>
      <c r="T546" s="40" t="e">
        <f>IF(AND(NOT(ISBLANK('Captura de datos CASO'!T546)),ISNA(VLOOKUP('Captura de datos CASO'!T546,'DO NOT USE_School Picklist'!$F$3:$F$16,1,FALSE))),"Please select a value from the drop-down menu",IF('DO NOT USE_Case Formulas'!A546,"OK",NA()))</f>
        <v>#N/A</v>
      </c>
      <c r="U546" s="40" t="e">
        <f>IF(LEN('Captura de datos CASO'!U546)&gt;100,"Classroom(s) must be less than 100 characters",IF('DO NOT USE_Case Formulas'!A546,"OK",NA()))</f>
        <v>#N/A</v>
      </c>
      <c r="V546" s="40" t="e">
        <f>IF(AND(NOT(ISBLANK('Captura de datos CASO'!V546)),ISNA(VLOOKUP('Captura de datos CASO'!V546,'DO NOT USE_School Picklist'!$S$3:$S$12,1,FALSE))),"Please select a value from the drop-down menu",IF('DO NOT USE_Case Formulas'!A546,"OK",NA()))</f>
        <v>#N/A</v>
      </c>
      <c r="W546" s="40" t="e">
        <f>IF(AND(NOT(ISBLANK('Captura de datos CASO'!W546)),ISNA(VLOOKUP('Captura de datos CASO'!W546,'DO NOT USE_School Picklist'!$S$3:$S$12,1,FALSE))),"Please select a value from the drop-down menu",IF('DO NOT USE_Case Formulas'!A546,"OK",NA()))</f>
        <v>#N/A</v>
      </c>
      <c r="X546" s="40" t="e">
        <f>IF(LEN('Captura de datos CASO'!X546)&gt;80,"Name of Education Group must be less than 80 characters",IF('DO NOT USE_Case Formulas'!A546,"OK",NA()))</f>
        <v>#N/A</v>
      </c>
      <c r="Y546" s="40" t="e">
        <f>IF(AND(NOT(ISBLANK('Captura de datos CASO'!Y546)),ISNA(VLOOKUP('Captura de datos CASO'!Y546,'DO NOT USE_School Picklist'!$K$3:$K$6,1,FALSE))),"Please select a value from the drop-down menu",IF('DO NOT USE_Case Formulas'!A546,"OK",NA()))</f>
        <v>#N/A</v>
      </c>
      <c r="Z546" s="40" t="e">
        <f>IF(AND('DO NOT USE_Case Formulas'!A546,ISBLANK('Captura de datos CASO'!Z546)),"Has this person had symptoms? is required",IF(AND(NOT(ISBLANK('Captura de datos CASO'!Z546)),ISNA(VLOOKUP('Captura de datos CASO'!Z546,'DO NOT USE_School Picklist'!$D$3:$D$5,1,FALSE))),"Please select a value from the drop-down menu",IF(NOT(ISBLANK('Captura de datos CASO'!Z546)),"OK",NA())))</f>
        <v>#N/A</v>
      </c>
      <c r="AA546" s="40" t="e">
        <f>IF(AND('Captura de datos CASO'!Z546='DO NOT USE_School Picklist'!$D$3,ISBLANK('Captura de datos CASO'!AA546)),"Symptom Onset Date is required if Ever Symptomatic is Yes",IF('DO NOT USE_Case Formulas'!A546,"OK",NA()))</f>
        <v>#N/A</v>
      </c>
      <c r="AB546" s="40"/>
      <c r="AC546" s="40" t="e">
        <f ca="1">IF(AND('DO NOT USE_Case Formulas'!A546,ISBLANK('Captura de datos CASO'!AC546)),"Lab Result Test Date is required",IF('Captura de datos CASO'!AC546&gt;'DO NOT USE_School Picklist'!$C$3,"Test Date cannot be a future date",IF(NOT(ISBLANK('Captura de datos CASO'!AC546)),"OK",NA())))</f>
        <v>#N/A</v>
      </c>
      <c r="AD546" s="40" t="e">
        <f>IF(AND(NOT(ISBLANK('Captura de datos CASO'!AD546)),ISNA(VLOOKUP('Captura de datos CASO'!AD546,'DO NOT USE_School Picklist'!$R$3:$R$7,1,FALSE))),"Please select a value from the drop-down menu",IF('DO NOT USE_Case Formulas'!A546,"OK",NA()))</f>
        <v>#N/A</v>
      </c>
      <c r="AE546" s="40" t="e">
        <f>IF(AND('DO NOT USE_Case Formulas'!A546,ISBLANK('Captura de datos CASO'!AB546)),"Lab Result Test Result is required",IF(AND(NOT(ISBLANK('Captura de datos CASO'!AB546)),ISNA(VLOOKUP('Captura de datos CASO'!AB546,'DO NOT USE_School Picklist'!$Q$3:$Q$8,1,FALSE))),"Please select a value from the drop-down menu",IF('DO NOT USE_Case Formulas'!A546,"OK",NA())))</f>
        <v>#N/A</v>
      </c>
    </row>
    <row r="547" spans="1:31" x14ac:dyDescent="0.3">
      <c r="A547" s="39" t="e">
        <f>IF('DO NOT USE_Case Formulas'!A547,IF('DO NOT USE_Case Formulas'!B547,"Not all required fields are completed","OK"),NA())</f>
        <v>#N/A</v>
      </c>
      <c r="B547" s="40" t="e">
        <f>IF(AND('DO NOT USE_Case Formulas'!A547,ISBLANK('Captura de datos CASO'!B547)),"First Name is required",IF(NOT(ISBLANK('Captura de datos CASO'!B547)),"OK",NA()))</f>
        <v>#N/A</v>
      </c>
      <c r="C547" s="40" t="e">
        <f>IF(AND('DO NOT USE_Case Formulas'!A547,ISBLANK('Captura de datos CASO'!C547)),"Last Name is required",IF(NOT(ISBLANK('Captura de datos CASO'!C547)),"OK",NA()))</f>
        <v>#N/A</v>
      </c>
      <c r="D547" s="40" t="e">
        <f>IF(AND('DO NOT USE_Case Formulas'!A547,ISBLANK('Captura de datos CASO'!D547)),"Birthdate is required",IF(NOT(ISBLANK('Captura de datos CASO'!D547)),"OK",NA()))</f>
        <v>#N/A</v>
      </c>
      <c r="E547" s="40" t="e">
        <f>IF(AND('DO NOT USE_Case Formulas'!A547,ISBLANK('Captura de datos CASO'!E547)),"Mobile Phone is required",IF(NOT(ISBLANK('Captura de datos CASO'!E547)),IF(AND(ISNUMBER(VALUE('Captura de datos CASO'!E547)),LEFT('Captura de datos CASO'!E547,1)&lt;&gt;"1",LEN('Captura de datos CASO'!E547)=10),"OK","Phone number must be valid format"),NA()))</f>
        <v>#N/A</v>
      </c>
      <c r="F547" s="40" t="e">
        <f>IF(LEN('Captura de datos CASO'!F547)&gt;255,"Home Street Address must be less than 255 characters",IF('DO NOT USE_Case Formulas'!A547,"OK",NA()))</f>
        <v>#N/A</v>
      </c>
      <c r="G547" s="40" t="e">
        <f>IF(LEN('Captura de datos CASO'!G547)&gt;40,"City must be less than 40 characters",IF('DO NOT USE_Case Formulas'!A547,"OK",NA()))</f>
        <v>#N/A</v>
      </c>
      <c r="H547" s="40" t="e">
        <f>IF(AND(NOT(ISBLANK('Captura de datos CASO'!H547)),ISNA(VLOOKUP('Captura de datos CASO'!H547,'DO NOT USE_School Picklist'!$P$3:$P$52,1,FALSE))),"Please select a value from the drop-down menu",IF('DO NOT USE_Case Formulas'!A547,"OK",NA()))</f>
        <v>#N/A</v>
      </c>
      <c r="I547" s="40" t="e">
        <f>IF(AND('DO NOT USE_Case Formulas'!A547,ISBLANK('Captura de datos CASO'!I547)),"Zip is required",IF(ISBLANK('Captura de datos CASO'!I547),NA(),"OK"))</f>
        <v>#N/A</v>
      </c>
      <c r="J547" s="40" t="e">
        <f>IF(AND('DO NOT USE_Case Formulas'!A547,ISBLANK('Captura de datos CASO'!J547)),"Student or Staff? is required",IF(ISBLANK('Captura de datos CASO'!J547),NA(),IF(ISNA(VLOOKUP('Captura de datos CASO'!J547,'DO NOT USE_School Picklist'!$B$3:$B$6,1,FALSE)),"Please select a value from the drop-down menu","OK")))</f>
        <v>#N/A</v>
      </c>
      <c r="K547" s="40" t="e">
        <f>IF(AND('Captura de datos CASO'!J547='DO NOT USE_School Picklist'!$B$4,ISBLANK('Captura de datos CASO'!K547)),"Occupation/Job Title is required if Student or Staff? is Yes, staff/faculty or volunteer",IF('DO NOT USE_Case Formulas'!A547,"OK",NA()))</f>
        <v>#N/A</v>
      </c>
      <c r="L547" s="40" t="e">
        <f ca="1">IF('Captura de datos CASO'!L547&gt;'DO NOT USE_School Picklist'!$C$3,"Date last on school campus/facility cannot be a future date",IF('DO NOT USE_Case Formulas'!A547,IF(ISBLANK('Captura de datos CASO'!L547),"Date last on school campus/facility is required","OK"),NA()))</f>
        <v>#N/A</v>
      </c>
      <c r="M547" s="40" t="e">
        <f>IF(AND('DO NOT USE_Case Formulas'!A547,ISBLANK('Captura de datos CASO'!M547)),"Specific Place in the Location is required",IF(ISBLANK('Captura de datos CASO'!M547),NA(),"OK"))</f>
        <v>#N/A</v>
      </c>
      <c r="N547" s="40" t="e">
        <f>IF(LEN('Captura de datos CASO'!N547)&gt;50,"Parent/Guardian Name must be less than 50 characters",IF('DO NOT USE_Case Formulas'!A547,"OK",NA()))</f>
        <v>#N/A</v>
      </c>
      <c r="O547" s="40" t="e">
        <f>IF(NOT(ISBLANK('Captura de datos CASO'!O547)),IF(AND(ISNUMBER('Captura de datos CASO'!O547),LEFT('Captura de datos CASO'!O547,1)&lt;&gt;"1",LEN('Captura de datos CASO'!O547)=10),"OK","Phone number must be valid format"),IF('DO NOT USE_Case Formulas'!A547,"OK",NA()))</f>
        <v>#N/A</v>
      </c>
      <c r="P547" s="53" t="e">
        <f>IF(AND(NOT(ISBLANK('Captura de datos CASO'!P547)),ISNA(VLOOKUP('Captura de datos CASO'!P547,'DO NOT USE_School Picklist'!$I$3:$I$5,1,FALSE))),"Please select a value from the drop-down menu",IF('DO NOT USE_Case Formulas'!A547,"OK",NA()))</f>
        <v>#N/A</v>
      </c>
      <c r="Q547" s="40" t="e">
        <f>IF(AND(NOT(ISBLANK('Captura de datos CASO'!Q547)),ISNA(VLOOKUP('Captura de datos CASO'!Q547,'DO NOT USE_School Picklist'!$E$3:$E$10,1,FALSE))),"Please select a value from the drop-down menu",IF('DO NOT USE_Case Formulas'!A547,"OK",NA()))</f>
        <v>#N/A</v>
      </c>
      <c r="R547" s="53" t="e">
        <f>IF(AND(NOT(ISBLANK('Captura de datos CASO'!R547)),ISNA(VLOOKUP('Captura de datos CASO'!R547,'DO NOT USE_School Picklist'!$W$3:$W$9,1,FALSE))),"Please select a value from the drop-down menu",IF('DO NOT USE_Case Formulas'!A547,"OK",NA()))</f>
        <v>#N/A</v>
      </c>
      <c r="S547" s="53" t="e">
        <f>IF(AND(NOT(ISBLANK('Captura de datos CASO'!S547)),ISNA(VLOOKUP('Captura de datos CASO'!S547,'DO NOT USE_School Picklist'!$W$3:$W$9,1,FALSE))),"Please select a value from the drop-down menu",IF('DO NOT USE_Case Formulas'!A547,"OK",NA()))</f>
        <v>#N/A</v>
      </c>
      <c r="T547" s="40" t="e">
        <f>IF(AND(NOT(ISBLANK('Captura de datos CASO'!T547)),ISNA(VLOOKUP('Captura de datos CASO'!T547,'DO NOT USE_School Picklist'!$F$3:$F$16,1,FALSE))),"Please select a value from the drop-down menu",IF('DO NOT USE_Case Formulas'!A547,"OK",NA()))</f>
        <v>#N/A</v>
      </c>
      <c r="U547" s="40" t="e">
        <f>IF(LEN('Captura de datos CASO'!U547)&gt;100,"Classroom(s) must be less than 100 characters",IF('DO NOT USE_Case Formulas'!A547,"OK",NA()))</f>
        <v>#N/A</v>
      </c>
      <c r="V547" s="40" t="e">
        <f>IF(AND(NOT(ISBLANK('Captura de datos CASO'!V547)),ISNA(VLOOKUP('Captura de datos CASO'!V547,'DO NOT USE_School Picklist'!$S$3:$S$12,1,FALSE))),"Please select a value from the drop-down menu",IF('DO NOT USE_Case Formulas'!A547,"OK",NA()))</f>
        <v>#N/A</v>
      </c>
      <c r="W547" s="40" t="e">
        <f>IF(AND(NOT(ISBLANK('Captura de datos CASO'!W547)),ISNA(VLOOKUP('Captura de datos CASO'!W547,'DO NOT USE_School Picklist'!$S$3:$S$12,1,FALSE))),"Please select a value from the drop-down menu",IF('DO NOT USE_Case Formulas'!A547,"OK",NA()))</f>
        <v>#N/A</v>
      </c>
      <c r="X547" s="40" t="e">
        <f>IF(LEN('Captura de datos CASO'!X547)&gt;80,"Name of Education Group must be less than 80 characters",IF('DO NOT USE_Case Formulas'!A547,"OK",NA()))</f>
        <v>#N/A</v>
      </c>
      <c r="Y547" s="40" t="e">
        <f>IF(AND(NOT(ISBLANK('Captura de datos CASO'!Y547)),ISNA(VLOOKUP('Captura de datos CASO'!Y547,'DO NOT USE_School Picklist'!$K$3:$K$6,1,FALSE))),"Please select a value from the drop-down menu",IF('DO NOT USE_Case Formulas'!A547,"OK",NA()))</f>
        <v>#N/A</v>
      </c>
      <c r="Z547" s="40" t="e">
        <f>IF(AND('DO NOT USE_Case Formulas'!A547,ISBLANK('Captura de datos CASO'!Z547)),"Has this person had symptoms? is required",IF(AND(NOT(ISBLANK('Captura de datos CASO'!Z547)),ISNA(VLOOKUP('Captura de datos CASO'!Z547,'DO NOT USE_School Picklist'!$D$3:$D$5,1,FALSE))),"Please select a value from the drop-down menu",IF(NOT(ISBLANK('Captura de datos CASO'!Z547)),"OK",NA())))</f>
        <v>#N/A</v>
      </c>
      <c r="AA547" s="40" t="e">
        <f>IF(AND('Captura de datos CASO'!Z547='DO NOT USE_School Picklist'!$D$3,ISBLANK('Captura de datos CASO'!AA547)),"Symptom Onset Date is required if Ever Symptomatic is Yes",IF('DO NOT USE_Case Formulas'!A547,"OK",NA()))</f>
        <v>#N/A</v>
      </c>
      <c r="AB547" s="40"/>
      <c r="AC547" s="40" t="e">
        <f ca="1">IF(AND('DO NOT USE_Case Formulas'!A547,ISBLANK('Captura de datos CASO'!AC547)),"Lab Result Test Date is required",IF('Captura de datos CASO'!AC547&gt;'DO NOT USE_School Picklist'!$C$3,"Test Date cannot be a future date",IF(NOT(ISBLANK('Captura de datos CASO'!AC547)),"OK",NA())))</f>
        <v>#N/A</v>
      </c>
      <c r="AD547" s="40" t="e">
        <f>IF(AND(NOT(ISBLANK('Captura de datos CASO'!AD547)),ISNA(VLOOKUP('Captura de datos CASO'!AD547,'DO NOT USE_School Picklist'!$R$3:$R$7,1,FALSE))),"Please select a value from the drop-down menu",IF('DO NOT USE_Case Formulas'!A547,"OK",NA()))</f>
        <v>#N/A</v>
      </c>
      <c r="AE547" s="40" t="e">
        <f>IF(AND('DO NOT USE_Case Formulas'!A547,ISBLANK('Captura de datos CASO'!AB547)),"Lab Result Test Result is required",IF(AND(NOT(ISBLANK('Captura de datos CASO'!AB547)),ISNA(VLOOKUP('Captura de datos CASO'!AB547,'DO NOT USE_School Picklist'!$Q$3:$Q$8,1,FALSE))),"Please select a value from the drop-down menu",IF('DO NOT USE_Case Formulas'!A547,"OK",NA())))</f>
        <v>#N/A</v>
      </c>
    </row>
    <row r="548" spans="1:31" x14ac:dyDescent="0.3">
      <c r="A548" s="39" t="e">
        <f>IF('DO NOT USE_Case Formulas'!A548,IF('DO NOT USE_Case Formulas'!B548,"Not all required fields are completed","OK"),NA())</f>
        <v>#N/A</v>
      </c>
      <c r="B548" s="40" t="e">
        <f>IF(AND('DO NOT USE_Case Formulas'!A548,ISBLANK('Captura de datos CASO'!B548)),"First Name is required",IF(NOT(ISBLANK('Captura de datos CASO'!B548)),"OK",NA()))</f>
        <v>#N/A</v>
      </c>
      <c r="C548" s="40" t="e">
        <f>IF(AND('DO NOT USE_Case Formulas'!A548,ISBLANK('Captura de datos CASO'!C548)),"Last Name is required",IF(NOT(ISBLANK('Captura de datos CASO'!C548)),"OK",NA()))</f>
        <v>#N/A</v>
      </c>
      <c r="D548" s="40" t="e">
        <f>IF(AND('DO NOT USE_Case Formulas'!A548,ISBLANK('Captura de datos CASO'!D548)),"Birthdate is required",IF(NOT(ISBLANK('Captura de datos CASO'!D548)),"OK",NA()))</f>
        <v>#N/A</v>
      </c>
      <c r="E548" s="40" t="e">
        <f>IF(AND('DO NOT USE_Case Formulas'!A548,ISBLANK('Captura de datos CASO'!E548)),"Mobile Phone is required",IF(NOT(ISBLANK('Captura de datos CASO'!E548)),IF(AND(ISNUMBER(VALUE('Captura de datos CASO'!E548)),LEFT('Captura de datos CASO'!E548,1)&lt;&gt;"1",LEN('Captura de datos CASO'!E548)=10),"OK","Phone number must be valid format"),NA()))</f>
        <v>#N/A</v>
      </c>
      <c r="F548" s="40" t="e">
        <f>IF(LEN('Captura de datos CASO'!F548)&gt;255,"Home Street Address must be less than 255 characters",IF('DO NOT USE_Case Formulas'!A548,"OK",NA()))</f>
        <v>#N/A</v>
      </c>
      <c r="G548" s="40" t="e">
        <f>IF(LEN('Captura de datos CASO'!G548)&gt;40,"City must be less than 40 characters",IF('DO NOT USE_Case Formulas'!A548,"OK",NA()))</f>
        <v>#N/A</v>
      </c>
      <c r="H548" s="40" t="e">
        <f>IF(AND(NOT(ISBLANK('Captura de datos CASO'!H548)),ISNA(VLOOKUP('Captura de datos CASO'!H548,'DO NOT USE_School Picklist'!$P$3:$P$52,1,FALSE))),"Please select a value from the drop-down menu",IF('DO NOT USE_Case Formulas'!A548,"OK",NA()))</f>
        <v>#N/A</v>
      </c>
      <c r="I548" s="40" t="e">
        <f>IF(AND('DO NOT USE_Case Formulas'!A548,ISBLANK('Captura de datos CASO'!I548)),"Zip is required",IF(ISBLANK('Captura de datos CASO'!I548),NA(),"OK"))</f>
        <v>#N/A</v>
      </c>
      <c r="J548" s="40" t="e">
        <f>IF(AND('DO NOT USE_Case Formulas'!A548,ISBLANK('Captura de datos CASO'!J548)),"Student or Staff? is required",IF(ISBLANK('Captura de datos CASO'!J548),NA(),IF(ISNA(VLOOKUP('Captura de datos CASO'!J548,'DO NOT USE_School Picklist'!$B$3:$B$6,1,FALSE)),"Please select a value from the drop-down menu","OK")))</f>
        <v>#N/A</v>
      </c>
      <c r="K548" s="40" t="e">
        <f>IF(AND('Captura de datos CASO'!J548='DO NOT USE_School Picklist'!$B$4,ISBLANK('Captura de datos CASO'!K548)),"Occupation/Job Title is required if Student or Staff? is Yes, staff/faculty or volunteer",IF('DO NOT USE_Case Formulas'!A548,"OK",NA()))</f>
        <v>#N/A</v>
      </c>
      <c r="L548" s="40" t="e">
        <f ca="1">IF('Captura de datos CASO'!L548&gt;'DO NOT USE_School Picklist'!$C$3,"Date last on school campus/facility cannot be a future date",IF('DO NOT USE_Case Formulas'!A548,IF(ISBLANK('Captura de datos CASO'!L548),"Date last on school campus/facility is required","OK"),NA()))</f>
        <v>#N/A</v>
      </c>
      <c r="M548" s="40" t="e">
        <f>IF(AND('DO NOT USE_Case Formulas'!A548,ISBLANK('Captura de datos CASO'!M548)),"Specific Place in the Location is required",IF(ISBLANK('Captura de datos CASO'!M548),NA(),"OK"))</f>
        <v>#N/A</v>
      </c>
      <c r="N548" s="40" t="e">
        <f>IF(LEN('Captura de datos CASO'!N548)&gt;50,"Parent/Guardian Name must be less than 50 characters",IF('DO NOT USE_Case Formulas'!A548,"OK",NA()))</f>
        <v>#N/A</v>
      </c>
      <c r="O548" s="40" t="e">
        <f>IF(NOT(ISBLANK('Captura de datos CASO'!O548)),IF(AND(ISNUMBER('Captura de datos CASO'!O548),LEFT('Captura de datos CASO'!O548,1)&lt;&gt;"1",LEN('Captura de datos CASO'!O548)=10),"OK","Phone number must be valid format"),IF('DO NOT USE_Case Formulas'!A548,"OK",NA()))</f>
        <v>#N/A</v>
      </c>
      <c r="P548" s="53" t="e">
        <f>IF(AND(NOT(ISBLANK('Captura de datos CASO'!P548)),ISNA(VLOOKUP('Captura de datos CASO'!P548,'DO NOT USE_School Picklist'!$I$3:$I$5,1,FALSE))),"Please select a value from the drop-down menu",IF('DO NOT USE_Case Formulas'!A548,"OK",NA()))</f>
        <v>#N/A</v>
      </c>
      <c r="Q548" s="40" t="e">
        <f>IF(AND(NOT(ISBLANK('Captura de datos CASO'!Q548)),ISNA(VLOOKUP('Captura de datos CASO'!Q548,'DO NOT USE_School Picklist'!$E$3:$E$10,1,FALSE))),"Please select a value from the drop-down menu",IF('DO NOT USE_Case Formulas'!A548,"OK",NA()))</f>
        <v>#N/A</v>
      </c>
      <c r="R548" s="53" t="e">
        <f>IF(AND(NOT(ISBLANK('Captura de datos CASO'!R548)),ISNA(VLOOKUP('Captura de datos CASO'!R548,'DO NOT USE_School Picklist'!$W$3:$W$9,1,FALSE))),"Please select a value from the drop-down menu",IF('DO NOT USE_Case Formulas'!A548,"OK",NA()))</f>
        <v>#N/A</v>
      </c>
      <c r="S548" s="53" t="e">
        <f>IF(AND(NOT(ISBLANK('Captura de datos CASO'!S548)),ISNA(VLOOKUP('Captura de datos CASO'!S548,'DO NOT USE_School Picklist'!$W$3:$W$9,1,FALSE))),"Please select a value from the drop-down menu",IF('DO NOT USE_Case Formulas'!A548,"OK",NA()))</f>
        <v>#N/A</v>
      </c>
      <c r="T548" s="40" t="e">
        <f>IF(AND(NOT(ISBLANK('Captura de datos CASO'!T548)),ISNA(VLOOKUP('Captura de datos CASO'!T548,'DO NOT USE_School Picklist'!$F$3:$F$16,1,FALSE))),"Please select a value from the drop-down menu",IF('DO NOT USE_Case Formulas'!A548,"OK",NA()))</f>
        <v>#N/A</v>
      </c>
      <c r="U548" s="40" t="e">
        <f>IF(LEN('Captura de datos CASO'!U548)&gt;100,"Classroom(s) must be less than 100 characters",IF('DO NOT USE_Case Formulas'!A548,"OK",NA()))</f>
        <v>#N/A</v>
      </c>
      <c r="V548" s="40" t="e">
        <f>IF(AND(NOT(ISBLANK('Captura de datos CASO'!V548)),ISNA(VLOOKUP('Captura de datos CASO'!V548,'DO NOT USE_School Picklist'!$S$3:$S$12,1,FALSE))),"Please select a value from the drop-down menu",IF('DO NOT USE_Case Formulas'!A548,"OK",NA()))</f>
        <v>#N/A</v>
      </c>
      <c r="W548" s="40" t="e">
        <f>IF(AND(NOT(ISBLANK('Captura de datos CASO'!W548)),ISNA(VLOOKUP('Captura de datos CASO'!W548,'DO NOT USE_School Picklist'!$S$3:$S$12,1,FALSE))),"Please select a value from the drop-down menu",IF('DO NOT USE_Case Formulas'!A548,"OK",NA()))</f>
        <v>#N/A</v>
      </c>
      <c r="X548" s="40" t="e">
        <f>IF(LEN('Captura de datos CASO'!X548)&gt;80,"Name of Education Group must be less than 80 characters",IF('DO NOT USE_Case Formulas'!A548,"OK",NA()))</f>
        <v>#N/A</v>
      </c>
      <c r="Y548" s="40" t="e">
        <f>IF(AND(NOT(ISBLANK('Captura de datos CASO'!Y548)),ISNA(VLOOKUP('Captura de datos CASO'!Y548,'DO NOT USE_School Picklist'!$K$3:$K$6,1,FALSE))),"Please select a value from the drop-down menu",IF('DO NOT USE_Case Formulas'!A548,"OK",NA()))</f>
        <v>#N/A</v>
      </c>
      <c r="Z548" s="40" t="e">
        <f>IF(AND('DO NOT USE_Case Formulas'!A548,ISBLANK('Captura de datos CASO'!Z548)),"Has this person had symptoms? is required",IF(AND(NOT(ISBLANK('Captura de datos CASO'!Z548)),ISNA(VLOOKUP('Captura de datos CASO'!Z548,'DO NOT USE_School Picklist'!$D$3:$D$5,1,FALSE))),"Please select a value from the drop-down menu",IF(NOT(ISBLANK('Captura de datos CASO'!Z548)),"OK",NA())))</f>
        <v>#N/A</v>
      </c>
      <c r="AA548" s="40" t="e">
        <f>IF(AND('Captura de datos CASO'!Z548='DO NOT USE_School Picklist'!$D$3,ISBLANK('Captura de datos CASO'!AA548)),"Symptom Onset Date is required if Ever Symptomatic is Yes",IF('DO NOT USE_Case Formulas'!A548,"OK",NA()))</f>
        <v>#N/A</v>
      </c>
      <c r="AB548" s="40"/>
      <c r="AC548" s="40" t="e">
        <f ca="1">IF(AND('DO NOT USE_Case Formulas'!A548,ISBLANK('Captura de datos CASO'!AC548)),"Lab Result Test Date is required",IF('Captura de datos CASO'!AC548&gt;'DO NOT USE_School Picklist'!$C$3,"Test Date cannot be a future date",IF(NOT(ISBLANK('Captura de datos CASO'!AC548)),"OK",NA())))</f>
        <v>#N/A</v>
      </c>
      <c r="AD548" s="40" t="e">
        <f>IF(AND(NOT(ISBLANK('Captura de datos CASO'!AD548)),ISNA(VLOOKUP('Captura de datos CASO'!AD548,'DO NOT USE_School Picklist'!$R$3:$R$7,1,FALSE))),"Please select a value from the drop-down menu",IF('DO NOT USE_Case Formulas'!A548,"OK",NA()))</f>
        <v>#N/A</v>
      </c>
      <c r="AE548" s="40" t="e">
        <f>IF(AND('DO NOT USE_Case Formulas'!A548,ISBLANK('Captura de datos CASO'!AB548)),"Lab Result Test Result is required",IF(AND(NOT(ISBLANK('Captura de datos CASO'!AB548)),ISNA(VLOOKUP('Captura de datos CASO'!AB548,'DO NOT USE_School Picklist'!$Q$3:$Q$8,1,FALSE))),"Please select a value from the drop-down menu",IF('DO NOT USE_Case Formulas'!A548,"OK",NA())))</f>
        <v>#N/A</v>
      </c>
    </row>
    <row r="549" spans="1:31" x14ac:dyDescent="0.3">
      <c r="A549" s="39" t="e">
        <f>IF('DO NOT USE_Case Formulas'!A549,IF('DO NOT USE_Case Formulas'!B549,"Not all required fields are completed","OK"),NA())</f>
        <v>#N/A</v>
      </c>
      <c r="B549" s="40" t="e">
        <f>IF(AND('DO NOT USE_Case Formulas'!A549,ISBLANK('Captura de datos CASO'!B549)),"First Name is required",IF(NOT(ISBLANK('Captura de datos CASO'!B549)),"OK",NA()))</f>
        <v>#N/A</v>
      </c>
      <c r="C549" s="40" t="e">
        <f>IF(AND('DO NOT USE_Case Formulas'!A549,ISBLANK('Captura de datos CASO'!C549)),"Last Name is required",IF(NOT(ISBLANK('Captura de datos CASO'!C549)),"OK",NA()))</f>
        <v>#N/A</v>
      </c>
      <c r="D549" s="40" t="e">
        <f>IF(AND('DO NOT USE_Case Formulas'!A549,ISBLANK('Captura de datos CASO'!D549)),"Birthdate is required",IF(NOT(ISBLANK('Captura de datos CASO'!D549)),"OK",NA()))</f>
        <v>#N/A</v>
      </c>
      <c r="E549" s="40" t="e">
        <f>IF(AND('DO NOT USE_Case Formulas'!A549,ISBLANK('Captura de datos CASO'!E549)),"Mobile Phone is required",IF(NOT(ISBLANK('Captura de datos CASO'!E549)),IF(AND(ISNUMBER(VALUE('Captura de datos CASO'!E549)),LEFT('Captura de datos CASO'!E549,1)&lt;&gt;"1",LEN('Captura de datos CASO'!E549)=10),"OK","Phone number must be valid format"),NA()))</f>
        <v>#N/A</v>
      </c>
      <c r="F549" s="40" t="e">
        <f>IF(LEN('Captura de datos CASO'!F549)&gt;255,"Home Street Address must be less than 255 characters",IF('DO NOT USE_Case Formulas'!A549,"OK",NA()))</f>
        <v>#N/A</v>
      </c>
      <c r="G549" s="40" t="e">
        <f>IF(LEN('Captura de datos CASO'!G549)&gt;40,"City must be less than 40 characters",IF('DO NOT USE_Case Formulas'!A549,"OK",NA()))</f>
        <v>#N/A</v>
      </c>
      <c r="H549" s="40" t="e">
        <f>IF(AND(NOT(ISBLANK('Captura de datos CASO'!H549)),ISNA(VLOOKUP('Captura de datos CASO'!H549,'DO NOT USE_School Picklist'!$P$3:$P$52,1,FALSE))),"Please select a value from the drop-down menu",IF('DO NOT USE_Case Formulas'!A549,"OK",NA()))</f>
        <v>#N/A</v>
      </c>
      <c r="I549" s="40" t="e">
        <f>IF(AND('DO NOT USE_Case Formulas'!A549,ISBLANK('Captura de datos CASO'!I549)),"Zip is required",IF(ISBLANK('Captura de datos CASO'!I549),NA(),"OK"))</f>
        <v>#N/A</v>
      </c>
      <c r="J549" s="40" t="e">
        <f>IF(AND('DO NOT USE_Case Formulas'!A549,ISBLANK('Captura de datos CASO'!J549)),"Student or Staff? is required",IF(ISBLANK('Captura de datos CASO'!J549),NA(),IF(ISNA(VLOOKUP('Captura de datos CASO'!J549,'DO NOT USE_School Picklist'!$B$3:$B$6,1,FALSE)),"Please select a value from the drop-down menu","OK")))</f>
        <v>#N/A</v>
      </c>
      <c r="K549" s="40" t="e">
        <f>IF(AND('Captura de datos CASO'!J549='DO NOT USE_School Picklist'!$B$4,ISBLANK('Captura de datos CASO'!K549)),"Occupation/Job Title is required if Student or Staff? is Yes, staff/faculty or volunteer",IF('DO NOT USE_Case Formulas'!A549,"OK",NA()))</f>
        <v>#N/A</v>
      </c>
      <c r="L549" s="40" t="e">
        <f ca="1">IF('Captura de datos CASO'!L549&gt;'DO NOT USE_School Picklist'!$C$3,"Date last on school campus/facility cannot be a future date",IF('DO NOT USE_Case Formulas'!A549,IF(ISBLANK('Captura de datos CASO'!L549),"Date last on school campus/facility is required","OK"),NA()))</f>
        <v>#N/A</v>
      </c>
      <c r="M549" s="40" t="e">
        <f>IF(AND('DO NOT USE_Case Formulas'!A549,ISBLANK('Captura de datos CASO'!M549)),"Specific Place in the Location is required",IF(ISBLANK('Captura de datos CASO'!M549),NA(),"OK"))</f>
        <v>#N/A</v>
      </c>
      <c r="N549" s="40" t="e">
        <f>IF(LEN('Captura de datos CASO'!N549)&gt;50,"Parent/Guardian Name must be less than 50 characters",IF('DO NOT USE_Case Formulas'!A549,"OK",NA()))</f>
        <v>#N/A</v>
      </c>
      <c r="O549" s="40" t="e">
        <f>IF(NOT(ISBLANK('Captura de datos CASO'!O549)),IF(AND(ISNUMBER('Captura de datos CASO'!O549),LEFT('Captura de datos CASO'!O549,1)&lt;&gt;"1",LEN('Captura de datos CASO'!O549)=10),"OK","Phone number must be valid format"),IF('DO NOT USE_Case Formulas'!A549,"OK",NA()))</f>
        <v>#N/A</v>
      </c>
      <c r="P549" s="53" t="e">
        <f>IF(AND(NOT(ISBLANK('Captura de datos CASO'!P549)),ISNA(VLOOKUP('Captura de datos CASO'!P549,'DO NOT USE_School Picklist'!$I$3:$I$5,1,FALSE))),"Please select a value from the drop-down menu",IF('DO NOT USE_Case Formulas'!A549,"OK",NA()))</f>
        <v>#N/A</v>
      </c>
      <c r="Q549" s="40" t="e">
        <f>IF(AND(NOT(ISBLANK('Captura de datos CASO'!Q549)),ISNA(VLOOKUP('Captura de datos CASO'!Q549,'DO NOT USE_School Picklist'!$E$3:$E$10,1,FALSE))),"Please select a value from the drop-down menu",IF('DO NOT USE_Case Formulas'!A549,"OK",NA()))</f>
        <v>#N/A</v>
      </c>
      <c r="R549" s="53" t="e">
        <f>IF(AND(NOT(ISBLANK('Captura de datos CASO'!R549)),ISNA(VLOOKUP('Captura de datos CASO'!R549,'DO NOT USE_School Picklist'!$W$3:$W$9,1,FALSE))),"Please select a value from the drop-down menu",IF('DO NOT USE_Case Formulas'!A549,"OK",NA()))</f>
        <v>#N/A</v>
      </c>
      <c r="S549" s="53" t="e">
        <f>IF(AND(NOT(ISBLANK('Captura de datos CASO'!S549)),ISNA(VLOOKUP('Captura de datos CASO'!S549,'DO NOT USE_School Picklist'!$W$3:$W$9,1,FALSE))),"Please select a value from the drop-down menu",IF('DO NOT USE_Case Formulas'!A549,"OK",NA()))</f>
        <v>#N/A</v>
      </c>
      <c r="T549" s="40" t="e">
        <f>IF(AND(NOT(ISBLANK('Captura de datos CASO'!T549)),ISNA(VLOOKUP('Captura de datos CASO'!T549,'DO NOT USE_School Picklist'!$F$3:$F$16,1,FALSE))),"Please select a value from the drop-down menu",IF('DO NOT USE_Case Formulas'!A549,"OK",NA()))</f>
        <v>#N/A</v>
      </c>
      <c r="U549" s="40" t="e">
        <f>IF(LEN('Captura de datos CASO'!U549)&gt;100,"Classroom(s) must be less than 100 characters",IF('DO NOT USE_Case Formulas'!A549,"OK",NA()))</f>
        <v>#N/A</v>
      </c>
      <c r="V549" s="40" t="e">
        <f>IF(AND(NOT(ISBLANK('Captura de datos CASO'!V549)),ISNA(VLOOKUP('Captura de datos CASO'!V549,'DO NOT USE_School Picklist'!$S$3:$S$12,1,FALSE))),"Please select a value from the drop-down menu",IF('DO NOT USE_Case Formulas'!A549,"OK",NA()))</f>
        <v>#N/A</v>
      </c>
      <c r="W549" s="40" t="e">
        <f>IF(AND(NOT(ISBLANK('Captura de datos CASO'!W549)),ISNA(VLOOKUP('Captura de datos CASO'!W549,'DO NOT USE_School Picklist'!$S$3:$S$12,1,FALSE))),"Please select a value from the drop-down menu",IF('DO NOT USE_Case Formulas'!A549,"OK",NA()))</f>
        <v>#N/A</v>
      </c>
      <c r="X549" s="40" t="e">
        <f>IF(LEN('Captura de datos CASO'!X549)&gt;80,"Name of Education Group must be less than 80 characters",IF('DO NOT USE_Case Formulas'!A549,"OK",NA()))</f>
        <v>#N/A</v>
      </c>
      <c r="Y549" s="40" t="e">
        <f>IF(AND(NOT(ISBLANK('Captura de datos CASO'!Y549)),ISNA(VLOOKUP('Captura de datos CASO'!Y549,'DO NOT USE_School Picklist'!$K$3:$K$6,1,FALSE))),"Please select a value from the drop-down menu",IF('DO NOT USE_Case Formulas'!A549,"OK",NA()))</f>
        <v>#N/A</v>
      </c>
      <c r="Z549" s="40" t="e">
        <f>IF(AND('DO NOT USE_Case Formulas'!A549,ISBLANK('Captura de datos CASO'!Z549)),"Has this person had symptoms? is required",IF(AND(NOT(ISBLANK('Captura de datos CASO'!Z549)),ISNA(VLOOKUP('Captura de datos CASO'!Z549,'DO NOT USE_School Picklist'!$D$3:$D$5,1,FALSE))),"Please select a value from the drop-down menu",IF(NOT(ISBLANK('Captura de datos CASO'!Z549)),"OK",NA())))</f>
        <v>#N/A</v>
      </c>
      <c r="AA549" s="40" t="e">
        <f>IF(AND('Captura de datos CASO'!Z549='DO NOT USE_School Picklist'!$D$3,ISBLANK('Captura de datos CASO'!AA549)),"Symptom Onset Date is required if Ever Symptomatic is Yes",IF('DO NOT USE_Case Formulas'!A549,"OK",NA()))</f>
        <v>#N/A</v>
      </c>
      <c r="AB549" s="40"/>
      <c r="AC549" s="40" t="e">
        <f ca="1">IF(AND('DO NOT USE_Case Formulas'!A549,ISBLANK('Captura de datos CASO'!AC549)),"Lab Result Test Date is required",IF('Captura de datos CASO'!AC549&gt;'DO NOT USE_School Picklist'!$C$3,"Test Date cannot be a future date",IF(NOT(ISBLANK('Captura de datos CASO'!AC549)),"OK",NA())))</f>
        <v>#N/A</v>
      </c>
      <c r="AD549" s="40" t="e">
        <f>IF(AND(NOT(ISBLANK('Captura de datos CASO'!AD549)),ISNA(VLOOKUP('Captura de datos CASO'!AD549,'DO NOT USE_School Picklist'!$R$3:$R$7,1,FALSE))),"Please select a value from the drop-down menu",IF('DO NOT USE_Case Formulas'!A549,"OK",NA()))</f>
        <v>#N/A</v>
      </c>
      <c r="AE549" s="40" t="e">
        <f>IF(AND('DO NOT USE_Case Formulas'!A549,ISBLANK('Captura de datos CASO'!AB549)),"Lab Result Test Result is required",IF(AND(NOT(ISBLANK('Captura de datos CASO'!AB549)),ISNA(VLOOKUP('Captura de datos CASO'!AB549,'DO NOT USE_School Picklist'!$Q$3:$Q$8,1,FALSE))),"Please select a value from the drop-down menu",IF('DO NOT USE_Case Formulas'!A549,"OK",NA())))</f>
        <v>#N/A</v>
      </c>
    </row>
    <row r="550" spans="1:31" x14ac:dyDescent="0.3">
      <c r="A550" s="39" t="e">
        <f>IF('DO NOT USE_Case Formulas'!A550,IF('DO NOT USE_Case Formulas'!B550,"Not all required fields are completed","OK"),NA())</f>
        <v>#N/A</v>
      </c>
      <c r="B550" s="40" t="e">
        <f>IF(AND('DO NOT USE_Case Formulas'!A550,ISBLANK('Captura de datos CASO'!B550)),"First Name is required",IF(NOT(ISBLANK('Captura de datos CASO'!B550)),"OK",NA()))</f>
        <v>#N/A</v>
      </c>
      <c r="C550" s="40" t="e">
        <f>IF(AND('DO NOT USE_Case Formulas'!A550,ISBLANK('Captura de datos CASO'!C550)),"Last Name is required",IF(NOT(ISBLANK('Captura de datos CASO'!C550)),"OK",NA()))</f>
        <v>#N/A</v>
      </c>
      <c r="D550" s="40" t="e">
        <f>IF(AND('DO NOT USE_Case Formulas'!A550,ISBLANK('Captura de datos CASO'!D550)),"Birthdate is required",IF(NOT(ISBLANK('Captura de datos CASO'!D550)),"OK",NA()))</f>
        <v>#N/A</v>
      </c>
      <c r="E550" s="40" t="e">
        <f>IF(AND('DO NOT USE_Case Formulas'!A550,ISBLANK('Captura de datos CASO'!E550)),"Mobile Phone is required",IF(NOT(ISBLANK('Captura de datos CASO'!E550)),IF(AND(ISNUMBER(VALUE('Captura de datos CASO'!E550)),LEFT('Captura de datos CASO'!E550,1)&lt;&gt;"1",LEN('Captura de datos CASO'!E550)=10),"OK","Phone number must be valid format"),NA()))</f>
        <v>#N/A</v>
      </c>
      <c r="F550" s="40" t="e">
        <f>IF(LEN('Captura de datos CASO'!F550)&gt;255,"Home Street Address must be less than 255 characters",IF('DO NOT USE_Case Formulas'!A550,"OK",NA()))</f>
        <v>#N/A</v>
      </c>
      <c r="G550" s="40" t="e">
        <f>IF(LEN('Captura de datos CASO'!G550)&gt;40,"City must be less than 40 characters",IF('DO NOT USE_Case Formulas'!A550,"OK",NA()))</f>
        <v>#N/A</v>
      </c>
      <c r="H550" s="40" t="e">
        <f>IF(AND(NOT(ISBLANK('Captura de datos CASO'!H550)),ISNA(VLOOKUP('Captura de datos CASO'!H550,'DO NOT USE_School Picklist'!$P$3:$P$52,1,FALSE))),"Please select a value from the drop-down menu",IF('DO NOT USE_Case Formulas'!A550,"OK",NA()))</f>
        <v>#N/A</v>
      </c>
      <c r="I550" s="40" t="e">
        <f>IF(AND('DO NOT USE_Case Formulas'!A550,ISBLANK('Captura de datos CASO'!I550)),"Zip is required",IF(ISBLANK('Captura de datos CASO'!I550),NA(),"OK"))</f>
        <v>#N/A</v>
      </c>
      <c r="J550" s="40" t="e">
        <f>IF(AND('DO NOT USE_Case Formulas'!A550,ISBLANK('Captura de datos CASO'!J550)),"Student or Staff? is required",IF(ISBLANK('Captura de datos CASO'!J550),NA(),IF(ISNA(VLOOKUP('Captura de datos CASO'!J550,'DO NOT USE_School Picklist'!$B$3:$B$6,1,FALSE)),"Please select a value from the drop-down menu","OK")))</f>
        <v>#N/A</v>
      </c>
      <c r="K550" s="40" t="e">
        <f>IF(AND('Captura de datos CASO'!J550='DO NOT USE_School Picklist'!$B$4,ISBLANK('Captura de datos CASO'!K550)),"Occupation/Job Title is required if Student or Staff? is Yes, staff/faculty or volunteer",IF('DO NOT USE_Case Formulas'!A550,"OK",NA()))</f>
        <v>#N/A</v>
      </c>
      <c r="L550" s="40" t="e">
        <f ca="1">IF('Captura de datos CASO'!L550&gt;'DO NOT USE_School Picklist'!$C$3,"Date last on school campus/facility cannot be a future date",IF('DO NOT USE_Case Formulas'!A550,IF(ISBLANK('Captura de datos CASO'!L550),"Date last on school campus/facility is required","OK"),NA()))</f>
        <v>#N/A</v>
      </c>
      <c r="M550" s="40" t="e">
        <f>IF(AND('DO NOT USE_Case Formulas'!A550,ISBLANK('Captura de datos CASO'!M550)),"Specific Place in the Location is required",IF(ISBLANK('Captura de datos CASO'!M550),NA(),"OK"))</f>
        <v>#N/A</v>
      </c>
      <c r="N550" s="40" t="e">
        <f>IF(LEN('Captura de datos CASO'!N550)&gt;50,"Parent/Guardian Name must be less than 50 characters",IF('DO NOT USE_Case Formulas'!A550,"OK",NA()))</f>
        <v>#N/A</v>
      </c>
      <c r="O550" s="40" t="e">
        <f>IF(NOT(ISBLANK('Captura de datos CASO'!O550)),IF(AND(ISNUMBER('Captura de datos CASO'!O550),LEFT('Captura de datos CASO'!O550,1)&lt;&gt;"1",LEN('Captura de datos CASO'!O550)=10),"OK","Phone number must be valid format"),IF('DO NOT USE_Case Formulas'!A550,"OK",NA()))</f>
        <v>#N/A</v>
      </c>
      <c r="P550" s="53" t="e">
        <f>IF(AND(NOT(ISBLANK('Captura de datos CASO'!P550)),ISNA(VLOOKUP('Captura de datos CASO'!P550,'DO NOT USE_School Picklist'!$I$3:$I$5,1,FALSE))),"Please select a value from the drop-down menu",IF('DO NOT USE_Case Formulas'!A550,"OK",NA()))</f>
        <v>#N/A</v>
      </c>
      <c r="Q550" s="40" t="e">
        <f>IF(AND(NOT(ISBLANK('Captura de datos CASO'!Q550)),ISNA(VLOOKUP('Captura de datos CASO'!Q550,'DO NOT USE_School Picklist'!$E$3:$E$10,1,FALSE))),"Please select a value from the drop-down menu",IF('DO NOT USE_Case Formulas'!A550,"OK",NA()))</f>
        <v>#N/A</v>
      </c>
      <c r="R550" s="53" t="e">
        <f>IF(AND(NOT(ISBLANK('Captura de datos CASO'!R550)),ISNA(VLOOKUP('Captura de datos CASO'!R550,'DO NOT USE_School Picklist'!$W$3:$W$9,1,FALSE))),"Please select a value from the drop-down menu",IF('DO NOT USE_Case Formulas'!A550,"OK",NA()))</f>
        <v>#N/A</v>
      </c>
      <c r="S550" s="53" t="e">
        <f>IF(AND(NOT(ISBLANK('Captura de datos CASO'!S550)),ISNA(VLOOKUP('Captura de datos CASO'!S550,'DO NOT USE_School Picklist'!$W$3:$W$9,1,FALSE))),"Please select a value from the drop-down menu",IF('DO NOT USE_Case Formulas'!A550,"OK",NA()))</f>
        <v>#N/A</v>
      </c>
      <c r="T550" s="40" t="e">
        <f>IF(AND(NOT(ISBLANK('Captura de datos CASO'!T550)),ISNA(VLOOKUP('Captura de datos CASO'!T550,'DO NOT USE_School Picklist'!$F$3:$F$16,1,FALSE))),"Please select a value from the drop-down menu",IF('DO NOT USE_Case Formulas'!A550,"OK",NA()))</f>
        <v>#N/A</v>
      </c>
      <c r="U550" s="40" t="e">
        <f>IF(LEN('Captura de datos CASO'!U550)&gt;100,"Classroom(s) must be less than 100 characters",IF('DO NOT USE_Case Formulas'!A550,"OK",NA()))</f>
        <v>#N/A</v>
      </c>
      <c r="V550" s="40" t="e">
        <f>IF(AND(NOT(ISBLANK('Captura de datos CASO'!V550)),ISNA(VLOOKUP('Captura de datos CASO'!V550,'DO NOT USE_School Picklist'!$S$3:$S$12,1,FALSE))),"Please select a value from the drop-down menu",IF('DO NOT USE_Case Formulas'!A550,"OK",NA()))</f>
        <v>#N/A</v>
      </c>
      <c r="W550" s="40" t="e">
        <f>IF(AND(NOT(ISBLANK('Captura de datos CASO'!W550)),ISNA(VLOOKUP('Captura de datos CASO'!W550,'DO NOT USE_School Picklist'!$S$3:$S$12,1,FALSE))),"Please select a value from the drop-down menu",IF('DO NOT USE_Case Formulas'!A550,"OK",NA()))</f>
        <v>#N/A</v>
      </c>
      <c r="X550" s="40" t="e">
        <f>IF(LEN('Captura de datos CASO'!X550)&gt;80,"Name of Education Group must be less than 80 characters",IF('DO NOT USE_Case Formulas'!A550,"OK",NA()))</f>
        <v>#N/A</v>
      </c>
      <c r="Y550" s="40" t="e">
        <f>IF(AND(NOT(ISBLANK('Captura de datos CASO'!Y550)),ISNA(VLOOKUP('Captura de datos CASO'!Y550,'DO NOT USE_School Picklist'!$K$3:$K$6,1,FALSE))),"Please select a value from the drop-down menu",IF('DO NOT USE_Case Formulas'!A550,"OK",NA()))</f>
        <v>#N/A</v>
      </c>
      <c r="Z550" s="40" t="e">
        <f>IF(AND('DO NOT USE_Case Formulas'!A550,ISBLANK('Captura de datos CASO'!Z550)),"Has this person had symptoms? is required",IF(AND(NOT(ISBLANK('Captura de datos CASO'!Z550)),ISNA(VLOOKUP('Captura de datos CASO'!Z550,'DO NOT USE_School Picklist'!$D$3:$D$5,1,FALSE))),"Please select a value from the drop-down menu",IF(NOT(ISBLANK('Captura de datos CASO'!Z550)),"OK",NA())))</f>
        <v>#N/A</v>
      </c>
      <c r="AA550" s="40" t="e">
        <f>IF(AND('Captura de datos CASO'!Z550='DO NOT USE_School Picklist'!$D$3,ISBLANK('Captura de datos CASO'!AA550)),"Symptom Onset Date is required if Ever Symptomatic is Yes",IF('DO NOT USE_Case Formulas'!A550,"OK",NA()))</f>
        <v>#N/A</v>
      </c>
      <c r="AB550" s="40"/>
      <c r="AC550" s="40" t="e">
        <f ca="1">IF(AND('DO NOT USE_Case Formulas'!A550,ISBLANK('Captura de datos CASO'!AC550)),"Lab Result Test Date is required",IF('Captura de datos CASO'!AC550&gt;'DO NOT USE_School Picklist'!$C$3,"Test Date cannot be a future date",IF(NOT(ISBLANK('Captura de datos CASO'!AC550)),"OK",NA())))</f>
        <v>#N/A</v>
      </c>
      <c r="AD550" s="40" t="e">
        <f>IF(AND(NOT(ISBLANK('Captura de datos CASO'!AD550)),ISNA(VLOOKUP('Captura de datos CASO'!AD550,'DO NOT USE_School Picklist'!$R$3:$R$7,1,FALSE))),"Please select a value from the drop-down menu",IF('DO NOT USE_Case Formulas'!A550,"OK",NA()))</f>
        <v>#N/A</v>
      </c>
      <c r="AE550" s="40" t="e">
        <f>IF(AND('DO NOT USE_Case Formulas'!A550,ISBLANK('Captura de datos CASO'!AB550)),"Lab Result Test Result is required",IF(AND(NOT(ISBLANK('Captura de datos CASO'!AB550)),ISNA(VLOOKUP('Captura de datos CASO'!AB550,'DO NOT USE_School Picklist'!$Q$3:$Q$8,1,FALSE))),"Please select a value from the drop-down menu",IF('DO NOT USE_Case Formulas'!A550,"OK",NA())))</f>
        <v>#N/A</v>
      </c>
    </row>
    <row r="551" spans="1:31" x14ac:dyDescent="0.3">
      <c r="A551" s="39" t="e">
        <f>IF('DO NOT USE_Case Formulas'!A551,IF('DO NOT USE_Case Formulas'!B551,"Not all required fields are completed","OK"),NA())</f>
        <v>#N/A</v>
      </c>
      <c r="B551" s="40" t="e">
        <f>IF(AND('DO NOT USE_Case Formulas'!A551,ISBLANK('Captura de datos CASO'!B551)),"First Name is required",IF(NOT(ISBLANK('Captura de datos CASO'!B551)),"OK",NA()))</f>
        <v>#N/A</v>
      </c>
      <c r="C551" s="40" t="e">
        <f>IF(AND('DO NOT USE_Case Formulas'!A551,ISBLANK('Captura de datos CASO'!C551)),"Last Name is required",IF(NOT(ISBLANK('Captura de datos CASO'!C551)),"OK",NA()))</f>
        <v>#N/A</v>
      </c>
      <c r="D551" s="40" t="e">
        <f>IF(AND('DO NOT USE_Case Formulas'!A551,ISBLANK('Captura de datos CASO'!D551)),"Birthdate is required",IF(NOT(ISBLANK('Captura de datos CASO'!D551)),"OK",NA()))</f>
        <v>#N/A</v>
      </c>
      <c r="E551" s="40" t="e">
        <f>IF(AND('DO NOT USE_Case Formulas'!A551,ISBLANK('Captura de datos CASO'!E551)),"Mobile Phone is required",IF(NOT(ISBLANK('Captura de datos CASO'!E551)),IF(AND(ISNUMBER(VALUE('Captura de datos CASO'!E551)),LEFT('Captura de datos CASO'!E551,1)&lt;&gt;"1",LEN('Captura de datos CASO'!E551)=10),"OK","Phone number must be valid format"),NA()))</f>
        <v>#N/A</v>
      </c>
      <c r="F551" s="40" t="e">
        <f>IF(LEN('Captura de datos CASO'!F551)&gt;255,"Home Street Address must be less than 255 characters",IF('DO NOT USE_Case Formulas'!A551,"OK",NA()))</f>
        <v>#N/A</v>
      </c>
      <c r="G551" s="40" t="e">
        <f>IF(LEN('Captura de datos CASO'!G551)&gt;40,"City must be less than 40 characters",IF('DO NOT USE_Case Formulas'!A551,"OK",NA()))</f>
        <v>#N/A</v>
      </c>
      <c r="H551" s="40" t="e">
        <f>IF(AND(NOT(ISBLANK('Captura de datos CASO'!H551)),ISNA(VLOOKUP('Captura de datos CASO'!H551,'DO NOT USE_School Picklist'!$P$3:$P$52,1,FALSE))),"Please select a value from the drop-down menu",IF('DO NOT USE_Case Formulas'!A551,"OK",NA()))</f>
        <v>#N/A</v>
      </c>
      <c r="I551" s="40" t="e">
        <f>IF(AND('DO NOT USE_Case Formulas'!A551,ISBLANK('Captura de datos CASO'!I551)),"Zip is required",IF(ISBLANK('Captura de datos CASO'!I551),NA(),"OK"))</f>
        <v>#N/A</v>
      </c>
      <c r="J551" s="40" t="e">
        <f>IF(AND('DO NOT USE_Case Formulas'!A551,ISBLANK('Captura de datos CASO'!J551)),"Student or Staff? is required",IF(ISBLANK('Captura de datos CASO'!J551),NA(),IF(ISNA(VLOOKUP('Captura de datos CASO'!J551,'DO NOT USE_School Picklist'!$B$3:$B$6,1,FALSE)),"Please select a value from the drop-down menu","OK")))</f>
        <v>#N/A</v>
      </c>
      <c r="K551" s="40" t="e">
        <f>IF(AND('Captura de datos CASO'!J551='DO NOT USE_School Picklist'!$B$4,ISBLANK('Captura de datos CASO'!K551)),"Occupation/Job Title is required if Student or Staff? is Yes, staff/faculty or volunteer",IF('DO NOT USE_Case Formulas'!A551,"OK",NA()))</f>
        <v>#N/A</v>
      </c>
      <c r="L551" s="40" t="e">
        <f ca="1">IF('Captura de datos CASO'!L551&gt;'DO NOT USE_School Picklist'!$C$3,"Date last on school campus/facility cannot be a future date",IF('DO NOT USE_Case Formulas'!A551,IF(ISBLANK('Captura de datos CASO'!L551),"Date last on school campus/facility is required","OK"),NA()))</f>
        <v>#N/A</v>
      </c>
      <c r="M551" s="40" t="e">
        <f>IF(AND('DO NOT USE_Case Formulas'!A551,ISBLANK('Captura de datos CASO'!M551)),"Specific Place in the Location is required",IF(ISBLANK('Captura de datos CASO'!M551),NA(),"OK"))</f>
        <v>#N/A</v>
      </c>
      <c r="N551" s="40" t="e">
        <f>IF(LEN('Captura de datos CASO'!N551)&gt;50,"Parent/Guardian Name must be less than 50 characters",IF('DO NOT USE_Case Formulas'!A551,"OK",NA()))</f>
        <v>#N/A</v>
      </c>
      <c r="O551" s="40" t="e">
        <f>IF(NOT(ISBLANK('Captura de datos CASO'!O551)),IF(AND(ISNUMBER('Captura de datos CASO'!O551),LEFT('Captura de datos CASO'!O551,1)&lt;&gt;"1",LEN('Captura de datos CASO'!O551)=10),"OK","Phone number must be valid format"),IF('DO NOT USE_Case Formulas'!A551,"OK",NA()))</f>
        <v>#N/A</v>
      </c>
      <c r="P551" s="53" t="e">
        <f>IF(AND(NOT(ISBLANK('Captura de datos CASO'!P551)),ISNA(VLOOKUP('Captura de datos CASO'!P551,'DO NOT USE_School Picklist'!$I$3:$I$5,1,FALSE))),"Please select a value from the drop-down menu",IF('DO NOT USE_Case Formulas'!A551,"OK",NA()))</f>
        <v>#N/A</v>
      </c>
      <c r="Q551" s="40" t="e">
        <f>IF(AND(NOT(ISBLANK('Captura de datos CASO'!Q551)),ISNA(VLOOKUP('Captura de datos CASO'!Q551,'DO NOT USE_School Picklist'!$E$3:$E$10,1,FALSE))),"Please select a value from the drop-down menu",IF('DO NOT USE_Case Formulas'!A551,"OK",NA()))</f>
        <v>#N/A</v>
      </c>
      <c r="R551" s="53" t="e">
        <f>IF(AND(NOT(ISBLANK('Captura de datos CASO'!R551)),ISNA(VLOOKUP('Captura de datos CASO'!R551,'DO NOT USE_School Picklist'!$W$3:$W$9,1,FALSE))),"Please select a value from the drop-down menu",IF('DO NOT USE_Case Formulas'!A551,"OK",NA()))</f>
        <v>#N/A</v>
      </c>
      <c r="S551" s="53" t="e">
        <f>IF(AND(NOT(ISBLANK('Captura de datos CASO'!S551)),ISNA(VLOOKUP('Captura de datos CASO'!S551,'DO NOT USE_School Picklist'!$W$3:$W$9,1,FALSE))),"Please select a value from the drop-down menu",IF('DO NOT USE_Case Formulas'!A551,"OK",NA()))</f>
        <v>#N/A</v>
      </c>
      <c r="T551" s="40" t="e">
        <f>IF(AND(NOT(ISBLANK('Captura de datos CASO'!T551)),ISNA(VLOOKUP('Captura de datos CASO'!T551,'DO NOT USE_School Picklist'!$F$3:$F$16,1,FALSE))),"Please select a value from the drop-down menu",IF('DO NOT USE_Case Formulas'!A551,"OK",NA()))</f>
        <v>#N/A</v>
      </c>
      <c r="U551" s="40" t="e">
        <f>IF(LEN('Captura de datos CASO'!U551)&gt;100,"Classroom(s) must be less than 100 characters",IF('DO NOT USE_Case Formulas'!A551,"OK",NA()))</f>
        <v>#N/A</v>
      </c>
      <c r="V551" s="40" t="e">
        <f>IF(AND(NOT(ISBLANK('Captura de datos CASO'!V551)),ISNA(VLOOKUP('Captura de datos CASO'!V551,'DO NOT USE_School Picklist'!$S$3:$S$12,1,FALSE))),"Please select a value from the drop-down menu",IF('DO NOT USE_Case Formulas'!A551,"OK",NA()))</f>
        <v>#N/A</v>
      </c>
      <c r="W551" s="40" t="e">
        <f>IF(AND(NOT(ISBLANK('Captura de datos CASO'!W551)),ISNA(VLOOKUP('Captura de datos CASO'!W551,'DO NOT USE_School Picklist'!$S$3:$S$12,1,FALSE))),"Please select a value from the drop-down menu",IF('DO NOT USE_Case Formulas'!A551,"OK",NA()))</f>
        <v>#N/A</v>
      </c>
      <c r="X551" s="40" t="e">
        <f>IF(LEN('Captura de datos CASO'!X551)&gt;80,"Name of Education Group must be less than 80 characters",IF('DO NOT USE_Case Formulas'!A551,"OK",NA()))</f>
        <v>#N/A</v>
      </c>
      <c r="Y551" s="40" t="e">
        <f>IF(AND(NOT(ISBLANK('Captura de datos CASO'!Y551)),ISNA(VLOOKUP('Captura de datos CASO'!Y551,'DO NOT USE_School Picklist'!$K$3:$K$6,1,FALSE))),"Please select a value from the drop-down menu",IF('DO NOT USE_Case Formulas'!A551,"OK",NA()))</f>
        <v>#N/A</v>
      </c>
      <c r="Z551" s="40" t="e">
        <f>IF(AND('DO NOT USE_Case Formulas'!A551,ISBLANK('Captura de datos CASO'!Z551)),"Has this person had symptoms? is required",IF(AND(NOT(ISBLANK('Captura de datos CASO'!Z551)),ISNA(VLOOKUP('Captura de datos CASO'!Z551,'DO NOT USE_School Picklist'!$D$3:$D$5,1,FALSE))),"Please select a value from the drop-down menu",IF(NOT(ISBLANK('Captura de datos CASO'!Z551)),"OK",NA())))</f>
        <v>#N/A</v>
      </c>
      <c r="AA551" s="40" t="e">
        <f>IF(AND('Captura de datos CASO'!Z551='DO NOT USE_School Picklist'!$D$3,ISBLANK('Captura de datos CASO'!AA551)),"Symptom Onset Date is required if Ever Symptomatic is Yes",IF('DO NOT USE_Case Formulas'!A551,"OK",NA()))</f>
        <v>#N/A</v>
      </c>
      <c r="AB551" s="40"/>
      <c r="AC551" s="40" t="e">
        <f ca="1">IF(AND('DO NOT USE_Case Formulas'!A551,ISBLANK('Captura de datos CASO'!AC551)),"Lab Result Test Date is required",IF('Captura de datos CASO'!AC551&gt;'DO NOT USE_School Picklist'!$C$3,"Test Date cannot be a future date",IF(NOT(ISBLANK('Captura de datos CASO'!AC551)),"OK",NA())))</f>
        <v>#N/A</v>
      </c>
      <c r="AD551" s="40" t="e">
        <f>IF(AND(NOT(ISBLANK('Captura de datos CASO'!AD551)),ISNA(VLOOKUP('Captura de datos CASO'!AD551,'DO NOT USE_School Picklist'!$R$3:$R$7,1,FALSE))),"Please select a value from the drop-down menu",IF('DO NOT USE_Case Formulas'!A551,"OK",NA()))</f>
        <v>#N/A</v>
      </c>
      <c r="AE551" s="40" t="e">
        <f>IF(AND('DO NOT USE_Case Formulas'!A551,ISBLANK('Captura de datos CASO'!AB551)),"Lab Result Test Result is required",IF(AND(NOT(ISBLANK('Captura de datos CASO'!AB551)),ISNA(VLOOKUP('Captura de datos CASO'!AB551,'DO NOT USE_School Picklist'!$Q$3:$Q$8,1,FALSE))),"Please select a value from the drop-down menu",IF('DO NOT USE_Case Formulas'!A551,"OK",NA())))</f>
        <v>#N/A</v>
      </c>
    </row>
    <row r="552" spans="1:31" x14ac:dyDescent="0.3">
      <c r="A552" s="39" t="e">
        <f>IF('DO NOT USE_Case Formulas'!A552,IF('DO NOT USE_Case Formulas'!B552,"Not all required fields are completed","OK"),NA())</f>
        <v>#N/A</v>
      </c>
      <c r="B552" s="40" t="e">
        <f>IF(AND('DO NOT USE_Case Formulas'!A552,ISBLANK('Captura de datos CASO'!B552)),"First Name is required",IF(NOT(ISBLANK('Captura de datos CASO'!B552)),"OK",NA()))</f>
        <v>#N/A</v>
      </c>
      <c r="C552" s="40" t="e">
        <f>IF(AND('DO NOT USE_Case Formulas'!A552,ISBLANK('Captura de datos CASO'!C552)),"Last Name is required",IF(NOT(ISBLANK('Captura de datos CASO'!C552)),"OK",NA()))</f>
        <v>#N/A</v>
      </c>
      <c r="D552" s="40" t="e">
        <f>IF(AND('DO NOT USE_Case Formulas'!A552,ISBLANK('Captura de datos CASO'!D552)),"Birthdate is required",IF(NOT(ISBLANK('Captura de datos CASO'!D552)),"OK",NA()))</f>
        <v>#N/A</v>
      </c>
      <c r="E552" s="40" t="e">
        <f>IF(AND('DO NOT USE_Case Formulas'!A552,ISBLANK('Captura de datos CASO'!E552)),"Mobile Phone is required",IF(NOT(ISBLANK('Captura de datos CASO'!E552)),IF(AND(ISNUMBER(VALUE('Captura de datos CASO'!E552)),LEFT('Captura de datos CASO'!E552,1)&lt;&gt;"1",LEN('Captura de datos CASO'!E552)=10),"OK","Phone number must be valid format"),NA()))</f>
        <v>#N/A</v>
      </c>
      <c r="F552" s="40" t="e">
        <f>IF(LEN('Captura de datos CASO'!F552)&gt;255,"Home Street Address must be less than 255 characters",IF('DO NOT USE_Case Formulas'!A552,"OK",NA()))</f>
        <v>#N/A</v>
      </c>
      <c r="G552" s="40" t="e">
        <f>IF(LEN('Captura de datos CASO'!G552)&gt;40,"City must be less than 40 characters",IF('DO NOT USE_Case Formulas'!A552,"OK",NA()))</f>
        <v>#N/A</v>
      </c>
      <c r="H552" s="40" t="e">
        <f>IF(AND(NOT(ISBLANK('Captura de datos CASO'!H552)),ISNA(VLOOKUP('Captura de datos CASO'!H552,'DO NOT USE_School Picklist'!$P$3:$P$52,1,FALSE))),"Please select a value from the drop-down menu",IF('DO NOT USE_Case Formulas'!A552,"OK",NA()))</f>
        <v>#N/A</v>
      </c>
      <c r="I552" s="40" t="e">
        <f>IF(AND('DO NOT USE_Case Formulas'!A552,ISBLANK('Captura de datos CASO'!I552)),"Zip is required",IF(ISBLANK('Captura de datos CASO'!I552),NA(),"OK"))</f>
        <v>#N/A</v>
      </c>
      <c r="J552" s="40" t="e">
        <f>IF(AND('DO NOT USE_Case Formulas'!A552,ISBLANK('Captura de datos CASO'!J552)),"Student or Staff? is required",IF(ISBLANK('Captura de datos CASO'!J552),NA(),IF(ISNA(VLOOKUP('Captura de datos CASO'!J552,'DO NOT USE_School Picklist'!$B$3:$B$6,1,FALSE)),"Please select a value from the drop-down menu","OK")))</f>
        <v>#N/A</v>
      </c>
      <c r="K552" s="40" t="e">
        <f>IF(AND('Captura de datos CASO'!J552='DO NOT USE_School Picklist'!$B$4,ISBLANK('Captura de datos CASO'!K552)),"Occupation/Job Title is required if Student or Staff? is Yes, staff/faculty or volunteer",IF('DO NOT USE_Case Formulas'!A552,"OK",NA()))</f>
        <v>#N/A</v>
      </c>
      <c r="L552" s="40" t="e">
        <f ca="1">IF('Captura de datos CASO'!L552&gt;'DO NOT USE_School Picklist'!$C$3,"Date last on school campus/facility cannot be a future date",IF('DO NOT USE_Case Formulas'!A552,IF(ISBLANK('Captura de datos CASO'!L552),"Date last on school campus/facility is required","OK"),NA()))</f>
        <v>#N/A</v>
      </c>
      <c r="M552" s="40" t="e">
        <f>IF(AND('DO NOT USE_Case Formulas'!A552,ISBLANK('Captura de datos CASO'!M552)),"Specific Place in the Location is required",IF(ISBLANK('Captura de datos CASO'!M552),NA(),"OK"))</f>
        <v>#N/A</v>
      </c>
      <c r="N552" s="40" t="e">
        <f>IF(LEN('Captura de datos CASO'!N552)&gt;50,"Parent/Guardian Name must be less than 50 characters",IF('DO NOT USE_Case Formulas'!A552,"OK",NA()))</f>
        <v>#N/A</v>
      </c>
      <c r="O552" s="40" t="e">
        <f>IF(NOT(ISBLANK('Captura de datos CASO'!O552)),IF(AND(ISNUMBER('Captura de datos CASO'!O552),LEFT('Captura de datos CASO'!O552,1)&lt;&gt;"1",LEN('Captura de datos CASO'!O552)=10),"OK","Phone number must be valid format"),IF('DO NOT USE_Case Formulas'!A552,"OK",NA()))</f>
        <v>#N/A</v>
      </c>
      <c r="P552" s="53" t="e">
        <f>IF(AND(NOT(ISBLANK('Captura de datos CASO'!P552)),ISNA(VLOOKUP('Captura de datos CASO'!P552,'DO NOT USE_School Picklist'!$I$3:$I$5,1,FALSE))),"Please select a value from the drop-down menu",IF('DO NOT USE_Case Formulas'!A552,"OK",NA()))</f>
        <v>#N/A</v>
      </c>
      <c r="Q552" s="40" t="e">
        <f>IF(AND(NOT(ISBLANK('Captura de datos CASO'!Q552)),ISNA(VLOOKUP('Captura de datos CASO'!Q552,'DO NOT USE_School Picklist'!$E$3:$E$10,1,FALSE))),"Please select a value from the drop-down menu",IF('DO NOT USE_Case Formulas'!A552,"OK",NA()))</f>
        <v>#N/A</v>
      </c>
      <c r="R552" s="53" t="e">
        <f>IF(AND(NOT(ISBLANK('Captura de datos CASO'!R552)),ISNA(VLOOKUP('Captura de datos CASO'!R552,'DO NOT USE_School Picklist'!$W$3:$W$9,1,FALSE))),"Please select a value from the drop-down menu",IF('DO NOT USE_Case Formulas'!A552,"OK",NA()))</f>
        <v>#N/A</v>
      </c>
      <c r="S552" s="53" t="e">
        <f>IF(AND(NOT(ISBLANK('Captura de datos CASO'!S552)),ISNA(VLOOKUP('Captura de datos CASO'!S552,'DO NOT USE_School Picklist'!$W$3:$W$9,1,FALSE))),"Please select a value from the drop-down menu",IF('DO NOT USE_Case Formulas'!A552,"OK",NA()))</f>
        <v>#N/A</v>
      </c>
      <c r="T552" s="40" t="e">
        <f>IF(AND(NOT(ISBLANK('Captura de datos CASO'!T552)),ISNA(VLOOKUP('Captura de datos CASO'!T552,'DO NOT USE_School Picklist'!$F$3:$F$16,1,FALSE))),"Please select a value from the drop-down menu",IF('DO NOT USE_Case Formulas'!A552,"OK",NA()))</f>
        <v>#N/A</v>
      </c>
      <c r="U552" s="40" t="e">
        <f>IF(LEN('Captura de datos CASO'!U552)&gt;100,"Classroom(s) must be less than 100 characters",IF('DO NOT USE_Case Formulas'!A552,"OK",NA()))</f>
        <v>#N/A</v>
      </c>
      <c r="V552" s="40" t="e">
        <f>IF(AND(NOT(ISBLANK('Captura de datos CASO'!V552)),ISNA(VLOOKUP('Captura de datos CASO'!V552,'DO NOT USE_School Picklist'!$S$3:$S$12,1,FALSE))),"Please select a value from the drop-down menu",IF('DO NOT USE_Case Formulas'!A552,"OK",NA()))</f>
        <v>#N/A</v>
      </c>
      <c r="W552" s="40" t="e">
        <f>IF(AND(NOT(ISBLANK('Captura de datos CASO'!W552)),ISNA(VLOOKUP('Captura de datos CASO'!W552,'DO NOT USE_School Picklist'!$S$3:$S$12,1,FALSE))),"Please select a value from the drop-down menu",IF('DO NOT USE_Case Formulas'!A552,"OK",NA()))</f>
        <v>#N/A</v>
      </c>
      <c r="X552" s="40" t="e">
        <f>IF(LEN('Captura de datos CASO'!X552)&gt;80,"Name of Education Group must be less than 80 characters",IF('DO NOT USE_Case Formulas'!A552,"OK",NA()))</f>
        <v>#N/A</v>
      </c>
      <c r="Y552" s="40" t="e">
        <f>IF(AND(NOT(ISBLANK('Captura de datos CASO'!Y552)),ISNA(VLOOKUP('Captura de datos CASO'!Y552,'DO NOT USE_School Picklist'!$K$3:$K$6,1,FALSE))),"Please select a value from the drop-down menu",IF('DO NOT USE_Case Formulas'!A552,"OK",NA()))</f>
        <v>#N/A</v>
      </c>
      <c r="Z552" s="40" t="e">
        <f>IF(AND('DO NOT USE_Case Formulas'!A552,ISBLANK('Captura de datos CASO'!Z552)),"Has this person had symptoms? is required",IF(AND(NOT(ISBLANK('Captura de datos CASO'!Z552)),ISNA(VLOOKUP('Captura de datos CASO'!Z552,'DO NOT USE_School Picklist'!$D$3:$D$5,1,FALSE))),"Please select a value from the drop-down menu",IF(NOT(ISBLANK('Captura de datos CASO'!Z552)),"OK",NA())))</f>
        <v>#N/A</v>
      </c>
      <c r="AA552" s="40" t="e">
        <f>IF(AND('Captura de datos CASO'!Z552='DO NOT USE_School Picklist'!$D$3,ISBLANK('Captura de datos CASO'!AA552)),"Symptom Onset Date is required if Ever Symptomatic is Yes",IF('DO NOT USE_Case Formulas'!A552,"OK",NA()))</f>
        <v>#N/A</v>
      </c>
      <c r="AB552" s="40"/>
      <c r="AC552" s="40" t="e">
        <f ca="1">IF(AND('DO NOT USE_Case Formulas'!A552,ISBLANK('Captura de datos CASO'!AC552)),"Lab Result Test Date is required",IF('Captura de datos CASO'!AC552&gt;'DO NOT USE_School Picklist'!$C$3,"Test Date cannot be a future date",IF(NOT(ISBLANK('Captura de datos CASO'!AC552)),"OK",NA())))</f>
        <v>#N/A</v>
      </c>
      <c r="AD552" s="40" t="e">
        <f>IF(AND(NOT(ISBLANK('Captura de datos CASO'!AD552)),ISNA(VLOOKUP('Captura de datos CASO'!AD552,'DO NOT USE_School Picklist'!$R$3:$R$7,1,FALSE))),"Please select a value from the drop-down menu",IF('DO NOT USE_Case Formulas'!A552,"OK",NA()))</f>
        <v>#N/A</v>
      </c>
      <c r="AE552" s="40" t="e">
        <f>IF(AND('DO NOT USE_Case Formulas'!A552,ISBLANK('Captura de datos CASO'!AB552)),"Lab Result Test Result is required",IF(AND(NOT(ISBLANK('Captura de datos CASO'!AB552)),ISNA(VLOOKUP('Captura de datos CASO'!AB552,'DO NOT USE_School Picklist'!$Q$3:$Q$8,1,FALSE))),"Please select a value from the drop-down menu",IF('DO NOT USE_Case Formulas'!A552,"OK",NA())))</f>
        <v>#N/A</v>
      </c>
    </row>
    <row r="553" spans="1:31" x14ac:dyDescent="0.3">
      <c r="A553" s="39" t="e">
        <f>IF('DO NOT USE_Case Formulas'!A553,IF('DO NOT USE_Case Formulas'!B553,"Not all required fields are completed","OK"),NA())</f>
        <v>#N/A</v>
      </c>
      <c r="B553" s="40" t="e">
        <f>IF(AND('DO NOT USE_Case Formulas'!A553,ISBLANK('Captura de datos CASO'!B553)),"First Name is required",IF(NOT(ISBLANK('Captura de datos CASO'!B553)),"OK",NA()))</f>
        <v>#N/A</v>
      </c>
      <c r="C553" s="40" t="e">
        <f>IF(AND('DO NOT USE_Case Formulas'!A553,ISBLANK('Captura de datos CASO'!C553)),"Last Name is required",IF(NOT(ISBLANK('Captura de datos CASO'!C553)),"OK",NA()))</f>
        <v>#N/A</v>
      </c>
      <c r="D553" s="40" t="e">
        <f>IF(AND('DO NOT USE_Case Formulas'!A553,ISBLANK('Captura de datos CASO'!D553)),"Birthdate is required",IF(NOT(ISBLANK('Captura de datos CASO'!D553)),"OK",NA()))</f>
        <v>#N/A</v>
      </c>
      <c r="E553" s="40" t="e">
        <f>IF(AND('DO NOT USE_Case Formulas'!A553,ISBLANK('Captura de datos CASO'!E553)),"Mobile Phone is required",IF(NOT(ISBLANK('Captura de datos CASO'!E553)),IF(AND(ISNUMBER(VALUE('Captura de datos CASO'!E553)),LEFT('Captura de datos CASO'!E553,1)&lt;&gt;"1",LEN('Captura de datos CASO'!E553)=10),"OK","Phone number must be valid format"),NA()))</f>
        <v>#N/A</v>
      </c>
      <c r="F553" s="40" t="e">
        <f>IF(LEN('Captura de datos CASO'!F553)&gt;255,"Home Street Address must be less than 255 characters",IF('DO NOT USE_Case Formulas'!A553,"OK",NA()))</f>
        <v>#N/A</v>
      </c>
      <c r="G553" s="40" t="e">
        <f>IF(LEN('Captura de datos CASO'!G553)&gt;40,"City must be less than 40 characters",IF('DO NOT USE_Case Formulas'!A553,"OK",NA()))</f>
        <v>#N/A</v>
      </c>
      <c r="H553" s="40" t="e">
        <f>IF(AND(NOT(ISBLANK('Captura de datos CASO'!H553)),ISNA(VLOOKUP('Captura de datos CASO'!H553,'DO NOT USE_School Picklist'!$P$3:$P$52,1,FALSE))),"Please select a value from the drop-down menu",IF('DO NOT USE_Case Formulas'!A553,"OK",NA()))</f>
        <v>#N/A</v>
      </c>
      <c r="I553" s="40" t="e">
        <f>IF(AND('DO NOT USE_Case Formulas'!A553,ISBLANK('Captura de datos CASO'!I553)),"Zip is required",IF(ISBLANK('Captura de datos CASO'!I553),NA(),"OK"))</f>
        <v>#N/A</v>
      </c>
      <c r="J553" s="40" t="e">
        <f>IF(AND('DO NOT USE_Case Formulas'!A553,ISBLANK('Captura de datos CASO'!J553)),"Student or Staff? is required",IF(ISBLANK('Captura de datos CASO'!J553),NA(),IF(ISNA(VLOOKUP('Captura de datos CASO'!J553,'DO NOT USE_School Picklist'!$B$3:$B$6,1,FALSE)),"Please select a value from the drop-down menu","OK")))</f>
        <v>#N/A</v>
      </c>
      <c r="K553" s="40" t="e">
        <f>IF(AND('Captura de datos CASO'!J553='DO NOT USE_School Picklist'!$B$4,ISBLANK('Captura de datos CASO'!K553)),"Occupation/Job Title is required if Student or Staff? is Yes, staff/faculty or volunteer",IF('DO NOT USE_Case Formulas'!A553,"OK",NA()))</f>
        <v>#N/A</v>
      </c>
      <c r="L553" s="40" t="e">
        <f ca="1">IF('Captura de datos CASO'!L553&gt;'DO NOT USE_School Picklist'!$C$3,"Date last on school campus/facility cannot be a future date",IF('DO NOT USE_Case Formulas'!A553,IF(ISBLANK('Captura de datos CASO'!L553),"Date last on school campus/facility is required","OK"),NA()))</f>
        <v>#N/A</v>
      </c>
      <c r="M553" s="40" t="e">
        <f>IF(AND('DO NOT USE_Case Formulas'!A553,ISBLANK('Captura de datos CASO'!M553)),"Specific Place in the Location is required",IF(ISBLANK('Captura de datos CASO'!M553),NA(),"OK"))</f>
        <v>#N/A</v>
      </c>
      <c r="N553" s="40" t="e">
        <f>IF(LEN('Captura de datos CASO'!N553)&gt;50,"Parent/Guardian Name must be less than 50 characters",IF('DO NOT USE_Case Formulas'!A553,"OK",NA()))</f>
        <v>#N/A</v>
      </c>
      <c r="O553" s="40" t="e">
        <f>IF(NOT(ISBLANK('Captura de datos CASO'!O553)),IF(AND(ISNUMBER('Captura de datos CASO'!O553),LEFT('Captura de datos CASO'!O553,1)&lt;&gt;"1",LEN('Captura de datos CASO'!O553)=10),"OK","Phone number must be valid format"),IF('DO NOT USE_Case Formulas'!A553,"OK",NA()))</f>
        <v>#N/A</v>
      </c>
      <c r="P553" s="53" t="e">
        <f>IF(AND(NOT(ISBLANK('Captura de datos CASO'!P553)),ISNA(VLOOKUP('Captura de datos CASO'!P553,'DO NOT USE_School Picklist'!$I$3:$I$5,1,FALSE))),"Please select a value from the drop-down menu",IF('DO NOT USE_Case Formulas'!A553,"OK",NA()))</f>
        <v>#N/A</v>
      </c>
      <c r="Q553" s="40" t="e">
        <f>IF(AND(NOT(ISBLANK('Captura de datos CASO'!Q553)),ISNA(VLOOKUP('Captura de datos CASO'!Q553,'DO NOT USE_School Picklist'!$E$3:$E$10,1,FALSE))),"Please select a value from the drop-down menu",IF('DO NOT USE_Case Formulas'!A553,"OK",NA()))</f>
        <v>#N/A</v>
      </c>
      <c r="R553" s="53" t="e">
        <f>IF(AND(NOT(ISBLANK('Captura de datos CASO'!R553)),ISNA(VLOOKUP('Captura de datos CASO'!R553,'DO NOT USE_School Picklist'!$W$3:$W$9,1,FALSE))),"Please select a value from the drop-down menu",IF('DO NOT USE_Case Formulas'!A553,"OK",NA()))</f>
        <v>#N/A</v>
      </c>
      <c r="S553" s="53" t="e">
        <f>IF(AND(NOT(ISBLANK('Captura de datos CASO'!S553)),ISNA(VLOOKUP('Captura de datos CASO'!S553,'DO NOT USE_School Picklist'!$W$3:$W$9,1,FALSE))),"Please select a value from the drop-down menu",IF('DO NOT USE_Case Formulas'!A553,"OK",NA()))</f>
        <v>#N/A</v>
      </c>
      <c r="T553" s="40" t="e">
        <f>IF(AND(NOT(ISBLANK('Captura de datos CASO'!T553)),ISNA(VLOOKUP('Captura de datos CASO'!T553,'DO NOT USE_School Picklist'!$F$3:$F$16,1,FALSE))),"Please select a value from the drop-down menu",IF('DO NOT USE_Case Formulas'!A553,"OK",NA()))</f>
        <v>#N/A</v>
      </c>
      <c r="U553" s="40" t="e">
        <f>IF(LEN('Captura de datos CASO'!U553)&gt;100,"Classroom(s) must be less than 100 characters",IF('DO NOT USE_Case Formulas'!A553,"OK",NA()))</f>
        <v>#N/A</v>
      </c>
      <c r="V553" s="40" t="e">
        <f>IF(AND(NOT(ISBLANK('Captura de datos CASO'!V553)),ISNA(VLOOKUP('Captura de datos CASO'!V553,'DO NOT USE_School Picklist'!$S$3:$S$12,1,FALSE))),"Please select a value from the drop-down menu",IF('DO NOT USE_Case Formulas'!A553,"OK",NA()))</f>
        <v>#N/A</v>
      </c>
      <c r="W553" s="40" t="e">
        <f>IF(AND(NOT(ISBLANK('Captura de datos CASO'!W553)),ISNA(VLOOKUP('Captura de datos CASO'!W553,'DO NOT USE_School Picklist'!$S$3:$S$12,1,FALSE))),"Please select a value from the drop-down menu",IF('DO NOT USE_Case Formulas'!A553,"OK",NA()))</f>
        <v>#N/A</v>
      </c>
      <c r="X553" s="40" t="e">
        <f>IF(LEN('Captura de datos CASO'!X553)&gt;80,"Name of Education Group must be less than 80 characters",IF('DO NOT USE_Case Formulas'!A553,"OK",NA()))</f>
        <v>#N/A</v>
      </c>
      <c r="Y553" s="40" t="e">
        <f>IF(AND(NOT(ISBLANK('Captura de datos CASO'!Y553)),ISNA(VLOOKUP('Captura de datos CASO'!Y553,'DO NOT USE_School Picklist'!$K$3:$K$6,1,FALSE))),"Please select a value from the drop-down menu",IF('DO NOT USE_Case Formulas'!A553,"OK",NA()))</f>
        <v>#N/A</v>
      </c>
      <c r="Z553" s="40" t="e">
        <f>IF(AND('DO NOT USE_Case Formulas'!A553,ISBLANK('Captura de datos CASO'!Z553)),"Has this person had symptoms? is required",IF(AND(NOT(ISBLANK('Captura de datos CASO'!Z553)),ISNA(VLOOKUP('Captura de datos CASO'!Z553,'DO NOT USE_School Picklist'!$D$3:$D$5,1,FALSE))),"Please select a value from the drop-down menu",IF(NOT(ISBLANK('Captura de datos CASO'!Z553)),"OK",NA())))</f>
        <v>#N/A</v>
      </c>
      <c r="AA553" s="40" t="e">
        <f>IF(AND('Captura de datos CASO'!Z553='DO NOT USE_School Picklist'!$D$3,ISBLANK('Captura de datos CASO'!AA553)),"Symptom Onset Date is required if Ever Symptomatic is Yes",IF('DO NOT USE_Case Formulas'!A553,"OK",NA()))</f>
        <v>#N/A</v>
      </c>
      <c r="AB553" s="40"/>
      <c r="AC553" s="40" t="e">
        <f ca="1">IF(AND('DO NOT USE_Case Formulas'!A553,ISBLANK('Captura de datos CASO'!AC553)),"Lab Result Test Date is required",IF('Captura de datos CASO'!AC553&gt;'DO NOT USE_School Picklist'!$C$3,"Test Date cannot be a future date",IF(NOT(ISBLANK('Captura de datos CASO'!AC553)),"OK",NA())))</f>
        <v>#N/A</v>
      </c>
      <c r="AD553" s="40" t="e">
        <f>IF(AND(NOT(ISBLANK('Captura de datos CASO'!AD553)),ISNA(VLOOKUP('Captura de datos CASO'!AD553,'DO NOT USE_School Picklist'!$R$3:$R$7,1,FALSE))),"Please select a value from the drop-down menu",IF('DO NOT USE_Case Formulas'!A553,"OK",NA()))</f>
        <v>#N/A</v>
      </c>
      <c r="AE553" s="40" t="e">
        <f>IF(AND('DO NOT USE_Case Formulas'!A553,ISBLANK('Captura de datos CASO'!AB553)),"Lab Result Test Result is required",IF(AND(NOT(ISBLANK('Captura de datos CASO'!AB553)),ISNA(VLOOKUP('Captura de datos CASO'!AB553,'DO NOT USE_School Picklist'!$Q$3:$Q$8,1,FALSE))),"Please select a value from the drop-down menu",IF('DO NOT USE_Case Formulas'!A553,"OK",NA())))</f>
        <v>#N/A</v>
      </c>
    </row>
    <row r="554" spans="1:31" x14ac:dyDescent="0.3">
      <c r="A554" s="39" t="e">
        <f>IF('DO NOT USE_Case Formulas'!A554,IF('DO NOT USE_Case Formulas'!B554,"Not all required fields are completed","OK"),NA())</f>
        <v>#N/A</v>
      </c>
      <c r="B554" s="40" t="e">
        <f>IF(AND('DO NOT USE_Case Formulas'!A554,ISBLANK('Captura de datos CASO'!B554)),"First Name is required",IF(NOT(ISBLANK('Captura de datos CASO'!B554)),"OK",NA()))</f>
        <v>#N/A</v>
      </c>
      <c r="C554" s="40" t="e">
        <f>IF(AND('DO NOT USE_Case Formulas'!A554,ISBLANK('Captura de datos CASO'!C554)),"Last Name is required",IF(NOT(ISBLANK('Captura de datos CASO'!C554)),"OK",NA()))</f>
        <v>#N/A</v>
      </c>
      <c r="D554" s="40" t="e">
        <f>IF(AND('DO NOT USE_Case Formulas'!A554,ISBLANK('Captura de datos CASO'!D554)),"Birthdate is required",IF(NOT(ISBLANK('Captura de datos CASO'!D554)),"OK",NA()))</f>
        <v>#N/A</v>
      </c>
      <c r="E554" s="40" t="e">
        <f>IF(AND('DO NOT USE_Case Formulas'!A554,ISBLANK('Captura de datos CASO'!E554)),"Mobile Phone is required",IF(NOT(ISBLANK('Captura de datos CASO'!E554)),IF(AND(ISNUMBER(VALUE('Captura de datos CASO'!E554)),LEFT('Captura de datos CASO'!E554,1)&lt;&gt;"1",LEN('Captura de datos CASO'!E554)=10),"OK","Phone number must be valid format"),NA()))</f>
        <v>#N/A</v>
      </c>
      <c r="F554" s="40" t="e">
        <f>IF(LEN('Captura de datos CASO'!F554)&gt;255,"Home Street Address must be less than 255 characters",IF('DO NOT USE_Case Formulas'!A554,"OK",NA()))</f>
        <v>#N/A</v>
      </c>
      <c r="G554" s="40" t="e">
        <f>IF(LEN('Captura de datos CASO'!G554)&gt;40,"City must be less than 40 characters",IF('DO NOT USE_Case Formulas'!A554,"OK",NA()))</f>
        <v>#N/A</v>
      </c>
      <c r="H554" s="40" t="e">
        <f>IF(AND(NOT(ISBLANK('Captura de datos CASO'!H554)),ISNA(VLOOKUP('Captura de datos CASO'!H554,'DO NOT USE_School Picklist'!$P$3:$P$52,1,FALSE))),"Please select a value from the drop-down menu",IF('DO NOT USE_Case Formulas'!A554,"OK",NA()))</f>
        <v>#N/A</v>
      </c>
      <c r="I554" s="40" t="e">
        <f>IF(AND('DO NOT USE_Case Formulas'!A554,ISBLANK('Captura de datos CASO'!I554)),"Zip is required",IF(ISBLANK('Captura de datos CASO'!I554),NA(),"OK"))</f>
        <v>#N/A</v>
      </c>
      <c r="J554" s="40" t="e">
        <f>IF(AND('DO NOT USE_Case Formulas'!A554,ISBLANK('Captura de datos CASO'!J554)),"Student or Staff? is required",IF(ISBLANK('Captura de datos CASO'!J554),NA(),IF(ISNA(VLOOKUP('Captura de datos CASO'!J554,'DO NOT USE_School Picklist'!$B$3:$B$6,1,FALSE)),"Please select a value from the drop-down menu","OK")))</f>
        <v>#N/A</v>
      </c>
      <c r="K554" s="40" t="e">
        <f>IF(AND('Captura de datos CASO'!J554='DO NOT USE_School Picklist'!$B$4,ISBLANK('Captura de datos CASO'!K554)),"Occupation/Job Title is required if Student or Staff? is Yes, staff/faculty or volunteer",IF('DO NOT USE_Case Formulas'!A554,"OK",NA()))</f>
        <v>#N/A</v>
      </c>
      <c r="L554" s="40" t="e">
        <f ca="1">IF('Captura de datos CASO'!L554&gt;'DO NOT USE_School Picklist'!$C$3,"Date last on school campus/facility cannot be a future date",IF('DO NOT USE_Case Formulas'!A554,IF(ISBLANK('Captura de datos CASO'!L554),"Date last on school campus/facility is required","OK"),NA()))</f>
        <v>#N/A</v>
      </c>
      <c r="M554" s="40" t="e">
        <f>IF(AND('DO NOT USE_Case Formulas'!A554,ISBLANK('Captura de datos CASO'!M554)),"Specific Place in the Location is required",IF(ISBLANK('Captura de datos CASO'!M554),NA(),"OK"))</f>
        <v>#N/A</v>
      </c>
      <c r="N554" s="40" t="e">
        <f>IF(LEN('Captura de datos CASO'!N554)&gt;50,"Parent/Guardian Name must be less than 50 characters",IF('DO NOT USE_Case Formulas'!A554,"OK",NA()))</f>
        <v>#N/A</v>
      </c>
      <c r="O554" s="40" t="e">
        <f>IF(NOT(ISBLANK('Captura de datos CASO'!O554)),IF(AND(ISNUMBER('Captura de datos CASO'!O554),LEFT('Captura de datos CASO'!O554,1)&lt;&gt;"1",LEN('Captura de datos CASO'!O554)=10),"OK","Phone number must be valid format"),IF('DO NOT USE_Case Formulas'!A554,"OK",NA()))</f>
        <v>#N/A</v>
      </c>
      <c r="P554" s="53" t="e">
        <f>IF(AND(NOT(ISBLANK('Captura de datos CASO'!P554)),ISNA(VLOOKUP('Captura de datos CASO'!P554,'DO NOT USE_School Picklist'!$I$3:$I$5,1,FALSE))),"Please select a value from the drop-down menu",IF('DO NOT USE_Case Formulas'!A554,"OK",NA()))</f>
        <v>#N/A</v>
      </c>
      <c r="Q554" s="40" t="e">
        <f>IF(AND(NOT(ISBLANK('Captura de datos CASO'!Q554)),ISNA(VLOOKUP('Captura de datos CASO'!Q554,'DO NOT USE_School Picklist'!$E$3:$E$10,1,FALSE))),"Please select a value from the drop-down menu",IF('DO NOT USE_Case Formulas'!A554,"OK",NA()))</f>
        <v>#N/A</v>
      </c>
      <c r="R554" s="53" t="e">
        <f>IF(AND(NOT(ISBLANK('Captura de datos CASO'!R554)),ISNA(VLOOKUP('Captura de datos CASO'!R554,'DO NOT USE_School Picklist'!$W$3:$W$9,1,FALSE))),"Please select a value from the drop-down menu",IF('DO NOT USE_Case Formulas'!A554,"OK",NA()))</f>
        <v>#N/A</v>
      </c>
      <c r="S554" s="53" t="e">
        <f>IF(AND(NOT(ISBLANK('Captura de datos CASO'!S554)),ISNA(VLOOKUP('Captura de datos CASO'!S554,'DO NOT USE_School Picklist'!$W$3:$W$9,1,FALSE))),"Please select a value from the drop-down menu",IF('DO NOT USE_Case Formulas'!A554,"OK",NA()))</f>
        <v>#N/A</v>
      </c>
      <c r="T554" s="40" t="e">
        <f>IF(AND(NOT(ISBLANK('Captura de datos CASO'!T554)),ISNA(VLOOKUP('Captura de datos CASO'!T554,'DO NOT USE_School Picklist'!$F$3:$F$16,1,FALSE))),"Please select a value from the drop-down menu",IF('DO NOT USE_Case Formulas'!A554,"OK",NA()))</f>
        <v>#N/A</v>
      </c>
      <c r="U554" s="40" t="e">
        <f>IF(LEN('Captura de datos CASO'!U554)&gt;100,"Classroom(s) must be less than 100 characters",IF('DO NOT USE_Case Formulas'!A554,"OK",NA()))</f>
        <v>#N/A</v>
      </c>
      <c r="V554" s="40" t="e">
        <f>IF(AND(NOT(ISBLANK('Captura de datos CASO'!V554)),ISNA(VLOOKUP('Captura de datos CASO'!V554,'DO NOT USE_School Picklist'!$S$3:$S$12,1,FALSE))),"Please select a value from the drop-down menu",IF('DO NOT USE_Case Formulas'!A554,"OK",NA()))</f>
        <v>#N/A</v>
      </c>
      <c r="W554" s="40" t="e">
        <f>IF(AND(NOT(ISBLANK('Captura de datos CASO'!W554)),ISNA(VLOOKUP('Captura de datos CASO'!W554,'DO NOT USE_School Picklist'!$S$3:$S$12,1,FALSE))),"Please select a value from the drop-down menu",IF('DO NOT USE_Case Formulas'!A554,"OK",NA()))</f>
        <v>#N/A</v>
      </c>
      <c r="X554" s="40" t="e">
        <f>IF(LEN('Captura de datos CASO'!X554)&gt;80,"Name of Education Group must be less than 80 characters",IF('DO NOT USE_Case Formulas'!A554,"OK",NA()))</f>
        <v>#N/A</v>
      </c>
      <c r="Y554" s="40" t="e">
        <f>IF(AND(NOT(ISBLANK('Captura de datos CASO'!Y554)),ISNA(VLOOKUP('Captura de datos CASO'!Y554,'DO NOT USE_School Picklist'!$K$3:$K$6,1,FALSE))),"Please select a value from the drop-down menu",IF('DO NOT USE_Case Formulas'!A554,"OK",NA()))</f>
        <v>#N/A</v>
      </c>
      <c r="Z554" s="40" t="e">
        <f>IF(AND('DO NOT USE_Case Formulas'!A554,ISBLANK('Captura de datos CASO'!Z554)),"Has this person had symptoms? is required",IF(AND(NOT(ISBLANK('Captura de datos CASO'!Z554)),ISNA(VLOOKUP('Captura de datos CASO'!Z554,'DO NOT USE_School Picklist'!$D$3:$D$5,1,FALSE))),"Please select a value from the drop-down menu",IF(NOT(ISBLANK('Captura de datos CASO'!Z554)),"OK",NA())))</f>
        <v>#N/A</v>
      </c>
      <c r="AA554" s="40" t="e">
        <f>IF(AND('Captura de datos CASO'!Z554='DO NOT USE_School Picklist'!$D$3,ISBLANK('Captura de datos CASO'!AA554)),"Symptom Onset Date is required if Ever Symptomatic is Yes",IF('DO NOT USE_Case Formulas'!A554,"OK",NA()))</f>
        <v>#N/A</v>
      </c>
      <c r="AB554" s="40"/>
      <c r="AC554" s="40" t="e">
        <f ca="1">IF(AND('DO NOT USE_Case Formulas'!A554,ISBLANK('Captura de datos CASO'!AC554)),"Lab Result Test Date is required",IF('Captura de datos CASO'!AC554&gt;'DO NOT USE_School Picklist'!$C$3,"Test Date cannot be a future date",IF(NOT(ISBLANK('Captura de datos CASO'!AC554)),"OK",NA())))</f>
        <v>#N/A</v>
      </c>
      <c r="AD554" s="40" t="e">
        <f>IF(AND(NOT(ISBLANK('Captura de datos CASO'!AD554)),ISNA(VLOOKUP('Captura de datos CASO'!AD554,'DO NOT USE_School Picklist'!$R$3:$R$7,1,FALSE))),"Please select a value from the drop-down menu",IF('DO NOT USE_Case Formulas'!A554,"OK",NA()))</f>
        <v>#N/A</v>
      </c>
      <c r="AE554" s="40" t="e">
        <f>IF(AND('DO NOT USE_Case Formulas'!A554,ISBLANK('Captura de datos CASO'!AB554)),"Lab Result Test Result is required",IF(AND(NOT(ISBLANK('Captura de datos CASO'!AB554)),ISNA(VLOOKUP('Captura de datos CASO'!AB554,'DO NOT USE_School Picklist'!$Q$3:$Q$8,1,FALSE))),"Please select a value from the drop-down menu",IF('DO NOT USE_Case Formulas'!A554,"OK",NA())))</f>
        <v>#N/A</v>
      </c>
    </row>
    <row r="555" spans="1:31" x14ac:dyDescent="0.3">
      <c r="A555" s="39" t="e">
        <f>IF('DO NOT USE_Case Formulas'!A555,IF('DO NOT USE_Case Formulas'!B555,"Not all required fields are completed","OK"),NA())</f>
        <v>#N/A</v>
      </c>
      <c r="B555" s="40" t="e">
        <f>IF(AND('DO NOT USE_Case Formulas'!A555,ISBLANK('Captura de datos CASO'!B555)),"First Name is required",IF(NOT(ISBLANK('Captura de datos CASO'!B555)),"OK",NA()))</f>
        <v>#N/A</v>
      </c>
      <c r="C555" s="40" t="e">
        <f>IF(AND('DO NOT USE_Case Formulas'!A555,ISBLANK('Captura de datos CASO'!C555)),"Last Name is required",IF(NOT(ISBLANK('Captura de datos CASO'!C555)),"OK",NA()))</f>
        <v>#N/A</v>
      </c>
      <c r="D555" s="40" t="e">
        <f>IF(AND('DO NOT USE_Case Formulas'!A555,ISBLANK('Captura de datos CASO'!D555)),"Birthdate is required",IF(NOT(ISBLANK('Captura de datos CASO'!D555)),"OK",NA()))</f>
        <v>#N/A</v>
      </c>
      <c r="E555" s="40" t="e">
        <f>IF(AND('DO NOT USE_Case Formulas'!A555,ISBLANK('Captura de datos CASO'!E555)),"Mobile Phone is required",IF(NOT(ISBLANK('Captura de datos CASO'!E555)),IF(AND(ISNUMBER(VALUE('Captura de datos CASO'!E555)),LEFT('Captura de datos CASO'!E555,1)&lt;&gt;"1",LEN('Captura de datos CASO'!E555)=10),"OK","Phone number must be valid format"),NA()))</f>
        <v>#N/A</v>
      </c>
      <c r="F555" s="40" t="e">
        <f>IF(LEN('Captura de datos CASO'!F555)&gt;255,"Home Street Address must be less than 255 characters",IF('DO NOT USE_Case Formulas'!A555,"OK",NA()))</f>
        <v>#N/A</v>
      </c>
      <c r="G555" s="40" t="e">
        <f>IF(LEN('Captura de datos CASO'!G555)&gt;40,"City must be less than 40 characters",IF('DO NOT USE_Case Formulas'!A555,"OK",NA()))</f>
        <v>#N/A</v>
      </c>
      <c r="H555" s="40" t="e">
        <f>IF(AND(NOT(ISBLANK('Captura de datos CASO'!H555)),ISNA(VLOOKUP('Captura de datos CASO'!H555,'DO NOT USE_School Picklist'!$P$3:$P$52,1,FALSE))),"Please select a value from the drop-down menu",IF('DO NOT USE_Case Formulas'!A555,"OK",NA()))</f>
        <v>#N/A</v>
      </c>
      <c r="I555" s="40" t="e">
        <f>IF(AND('DO NOT USE_Case Formulas'!A555,ISBLANK('Captura de datos CASO'!I555)),"Zip is required",IF(ISBLANK('Captura de datos CASO'!I555),NA(),"OK"))</f>
        <v>#N/A</v>
      </c>
      <c r="J555" s="40" t="e">
        <f>IF(AND('DO NOT USE_Case Formulas'!A555,ISBLANK('Captura de datos CASO'!J555)),"Student or Staff? is required",IF(ISBLANK('Captura de datos CASO'!J555),NA(),IF(ISNA(VLOOKUP('Captura de datos CASO'!J555,'DO NOT USE_School Picklist'!$B$3:$B$6,1,FALSE)),"Please select a value from the drop-down menu","OK")))</f>
        <v>#N/A</v>
      </c>
      <c r="K555" s="40" t="e">
        <f>IF(AND('Captura de datos CASO'!J555='DO NOT USE_School Picklist'!$B$4,ISBLANK('Captura de datos CASO'!K555)),"Occupation/Job Title is required if Student or Staff? is Yes, staff/faculty or volunteer",IF('DO NOT USE_Case Formulas'!A555,"OK",NA()))</f>
        <v>#N/A</v>
      </c>
      <c r="L555" s="40" t="e">
        <f ca="1">IF('Captura de datos CASO'!L555&gt;'DO NOT USE_School Picklist'!$C$3,"Date last on school campus/facility cannot be a future date",IF('DO NOT USE_Case Formulas'!A555,IF(ISBLANK('Captura de datos CASO'!L555),"Date last on school campus/facility is required","OK"),NA()))</f>
        <v>#N/A</v>
      </c>
      <c r="M555" s="40" t="e">
        <f>IF(AND('DO NOT USE_Case Formulas'!A555,ISBLANK('Captura de datos CASO'!M555)),"Specific Place in the Location is required",IF(ISBLANK('Captura de datos CASO'!M555),NA(),"OK"))</f>
        <v>#N/A</v>
      </c>
      <c r="N555" s="40" t="e">
        <f>IF(LEN('Captura de datos CASO'!N555)&gt;50,"Parent/Guardian Name must be less than 50 characters",IF('DO NOT USE_Case Formulas'!A555,"OK",NA()))</f>
        <v>#N/A</v>
      </c>
      <c r="O555" s="40" t="e">
        <f>IF(NOT(ISBLANK('Captura de datos CASO'!O555)),IF(AND(ISNUMBER('Captura de datos CASO'!O555),LEFT('Captura de datos CASO'!O555,1)&lt;&gt;"1",LEN('Captura de datos CASO'!O555)=10),"OK","Phone number must be valid format"),IF('DO NOT USE_Case Formulas'!A555,"OK",NA()))</f>
        <v>#N/A</v>
      </c>
      <c r="P555" s="53" t="e">
        <f>IF(AND(NOT(ISBLANK('Captura de datos CASO'!P555)),ISNA(VLOOKUP('Captura de datos CASO'!P555,'DO NOT USE_School Picklist'!$I$3:$I$5,1,FALSE))),"Please select a value from the drop-down menu",IF('DO NOT USE_Case Formulas'!A555,"OK",NA()))</f>
        <v>#N/A</v>
      </c>
      <c r="Q555" s="40" t="e">
        <f>IF(AND(NOT(ISBLANK('Captura de datos CASO'!Q555)),ISNA(VLOOKUP('Captura de datos CASO'!Q555,'DO NOT USE_School Picklist'!$E$3:$E$10,1,FALSE))),"Please select a value from the drop-down menu",IF('DO NOT USE_Case Formulas'!A555,"OK",NA()))</f>
        <v>#N/A</v>
      </c>
      <c r="R555" s="53" t="e">
        <f>IF(AND(NOT(ISBLANK('Captura de datos CASO'!R555)),ISNA(VLOOKUP('Captura de datos CASO'!R555,'DO NOT USE_School Picklist'!$W$3:$W$9,1,FALSE))),"Please select a value from the drop-down menu",IF('DO NOT USE_Case Formulas'!A555,"OK",NA()))</f>
        <v>#N/A</v>
      </c>
      <c r="S555" s="53" t="e">
        <f>IF(AND(NOT(ISBLANK('Captura de datos CASO'!S555)),ISNA(VLOOKUP('Captura de datos CASO'!S555,'DO NOT USE_School Picklist'!$W$3:$W$9,1,FALSE))),"Please select a value from the drop-down menu",IF('DO NOT USE_Case Formulas'!A555,"OK",NA()))</f>
        <v>#N/A</v>
      </c>
      <c r="T555" s="40" t="e">
        <f>IF(AND(NOT(ISBLANK('Captura de datos CASO'!T555)),ISNA(VLOOKUP('Captura de datos CASO'!T555,'DO NOT USE_School Picklist'!$F$3:$F$16,1,FALSE))),"Please select a value from the drop-down menu",IF('DO NOT USE_Case Formulas'!A555,"OK",NA()))</f>
        <v>#N/A</v>
      </c>
      <c r="U555" s="40" t="e">
        <f>IF(LEN('Captura de datos CASO'!U555)&gt;100,"Classroom(s) must be less than 100 characters",IF('DO NOT USE_Case Formulas'!A555,"OK",NA()))</f>
        <v>#N/A</v>
      </c>
      <c r="V555" s="40" t="e">
        <f>IF(AND(NOT(ISBLANK('Captura de datos CASO'!V555)),ISNA(VLOOKUP('Captura de datos CASO'!V555,'DO NOT USE_School Picklist'!$S$3:$S$12,1,FALSE))),"Please select a value from the drop-down menu",IF('DO NOT USE_Case Formulas'!A555,"OK",NA()))</f>
        <v>#N/A</v>
      </c>
      <c r="W555" s="40" t="e">
        <f>IF(AND(NOT(ISBLANK('Captura de datos CASO'!W555)),ISNA(VLOOKUP('Captura de datos CASO'!W555,'DO NOT USE_School Picklist'!$S$3:$S$12,1,FALSE))),"Please select a value from the drop-down menu",IF('DO NOT USE_Case Formulas'!A555,"OK",NA()))</f>
        <v>#N/A</v>
      </c>
      <c r="X555" s="40" t="e">
        <f>IF(LEN('Captura de datos CASO'!X555)&gt;80,"Name of Education Group must be less than 80 characters",IF('DO NOT USE_Case Formulas'!A555,"OK",NA()))</f>
        <v>#N/A</v>
      </c>
      <c r="Y555" s="40" t="e">
        <f>IF(AND(NOT(ISBLANK('Captura de datos CASO'!Y555)),ISNA(VLOOKUP('Captura de datos CASO'!Y555,'DO NOT USE_School Picklist'!$K$3:$K$6,1,FALSE))),"Please select a value from the drop-down menu",IF('DO NOT USE_Case Formulas'!A555,"OK",NA()))</f>
        <v>#N/A</v>
      </c>
      <c r="Z555" s="40" t="e">
        <f>IF(AND('DO NOT USE_Case Formulas'!A555,ISBLANK('Captura de datos CASO'!Z555)),"Has this person had symptoms? is required",IF(AND(NOT(ISBLANK('Captura de datos CASO'!Z555)),ISNA(VLOOKUP('Captura de datos CASO'!Z555,'DO NOT USE_School Picklist'!$D$3:$D$5,1,FALSE))),"Please select a value from the drop-down menu",IF(NOT(ISBLANK('Captura de datos CASO'!Z555)),"OK",NA())))</f>
        <v>#N/A</v>
      </c>
      <c r="AA555" s="40" t="e">
        <f>IF(AND('Captura de datos CASO'!Z555='DO NOT USE_School Picklist'!$D$3,ISBLANK('Captura de datos CASO'!AA555)),"Symptom Onset Date is required if Ever Symptomatic is Yes",IF('DO NOT USE_Case Formulas'!A555,"OK",NA()))</f>
        <v>#N/A</v>
      </c>
      <c r="AB555" s="40"/>
      <c r="AC555" s="40" t="e">
        <f ca="1">IF(AND('DO NOT USE_Case Formulas'!A555,ISBLANK('Captura de datos CASO'!AC555)),"Lab Result Test Date is required",IF('Captura de datos CASO'!AC555&gt;'DO NOT USE_School Picklist'!$C$3,"Test Date cannot be a future date",IF(NOT(ISBLANK('Captura de datos CASO'!AC555)),"OK",NA())))</f>
        <v>#N/A</v>
      </c>
      <c r="AD555" s="40" t="e">
        <f>IF(AND(NOT(ISBLANK('Captura de datos CASO'!AD555)),ISNA(VLOOKUP('Captura de datos CASO'!AD555,'DO NOT USE_School Picklist'!$R$3:$R$7,1,FALSE))),"Please select a value from the drop-down menu",IF('DO NOT USE_Case Formulas'!A555,"OK",NA()))</f>
        <v>#N/A</v>
      </c>
      <c r="AE555" s="40" t="e">
        <f>IF(AND('DO NOT USE_Case Formulas'!A555,ISBLANK('Captura de datos CASO'!AB555)),"Lab Result Test Result is required",IF(AND(NOT(ISBLANK('Captura de datos CASO'!AB555)),ISNA(VLOOKUP('Captura de datos CASO'!AB555,'DO NOT USE_School Picklist'!$Q$3:$Q$8,1,FALSE))),"Please select a value from the drop-down menu",IF('DO NOT USE_Case Formulas'!A555,"OK",NA())))</f>
        <v>#N/A</v>
      </c>
    </row>
    <row r="556" spans="1:31" x14ac:dyDescent="0.3">
      <c r="A556" s="39" t="e">
        <f>IF('DO NOT USE_Case Formulas'!A556,IF('DO NOT USE_Case Formulas'!B556,"Not all required fields are completed","OK"),NA())</f>
        <v>#N/A</v>
      </c>
      <c r="B556" s="40" t="e">
        <f>IF(AND('DO NOT USE_Case Formulas'!A556,ISBLANK('Captura de datos CASO'!B556)),"First Name is required",IF(NOT(ISBLANK('Captura de datos CASO'!B556)),"OK",NA()))</f>
        <v>#N/A</v>
      </c>
      <c r="C556" s="40" t="e">
        <f>IF(AND('DO NOT USE_Case Formulas'!A556,ISBLANK('Captura de datos CASO'!C556)),"Last Name is required",IF(NOT(ISBLANK('Captura de datos CASO'!C556)),"OK",NA()))</f>
        <v>#N/A</v>
      </c>
      <c r="D556" s="40" t="e">
        <f>IF(AND('DO NOT USE_Case Formulas'!A556,ISBLANK('Captura de datos CASO'!D556)),"Birthdate is required",IF(NOT(ISBLANK('Captura de datos CASO'!D556)),"OK",NA()))</f>
        <v>#N/A</v>
      </c>
      <c r="E556" s="40" t="e">
        <f>IF(AND('DO NOT USE_Case Formulas'!A556,ISBLANK('Captura de datos CASO'!E556)),"Mobile Phone is required",IF(NOT(ISBLANK('Captura de datos CASO'!E556)),IF(AND(ISNUMBER(VALUE('Captura de datos CASO'!E556)),LEFT('Captura de datos CASO'!E556,1)&lt;&gt;"1",LEN('Captura de datos CASO'!E556)=10),"OK","Phone number must be valid format"),NA()))</f>
        <v>#N/A</v>
      </c>
      <c r="F556" s="40" t="e">
        <f>IF(LEN('Captura de datos CASO'!F556)&gt;255,"Home Street Address must be less than 255 characters",IF('DO NOT USE_Case Formulas'!A556,"OK",NA()))</f>
        <v>#N/A</v>
      </c>
      <c r="G556" s="40" t="e">
        <f>IF(LEN('Captura de datos CASO'!G556)&gt;40,"City must be less than 40 characters",IF('DO NOT USE_Case Formulas'!A556,"OK",NA()))</f>
        <v>#N/A</v>
      </c>
      <c r="H556" s="40" t="e">
        <f>IF(AND(NOT(ISBLANK('Captura de datos CASO'!H556)),ISNA(VLOOKUP('Captura de datos CASO'!H556,'DO NOT USE_School Picklist'!$P$3:$P$52,1,FALSE))),"Please select a value from the drop-down menu",IF('DO NOT USE_Case Formulas'!A556,"OK",NA()))</f>
        <v>#N/A</v>
      </c>
      <c r="I556" s="40" t="e">
        <f>IF(AND('DO NOT USE_Case Formulas'!A556,ISBLANK('Captura de datos CASO'!I556)),"Zip is required",IF(ISBLANK('Captura de datos CASO'!I556),NA(),"OK"))</f>
        <v>#N/A</v>
      </c>
      <c r="J556" s="40" t="e">
        <f>IF(AND('DO NOT USE_Case Formulas'!A556,ISBLANK('Captura de datos CASO'!J556)),"Student or Staff? is required",IF(ISBLANK('Captura de datos CASO'!J556),NA(),IF(ISNA(VLOOKUP('Captura de datos CASO'!J556,'DO NOT USE_School Picklist'!$B$3:$B$6,1,FALSE)),"Please select a value from the drop-down menu","OK")))</f>
        <v>#N/A</v>
      </c>
      <c r="K556" s="40" t="e">
        <f>IF(AND('Captura de datos CASO'!J556='DO NOT USE_School Picklist'!$B$4,ISBLANK('Captura de datos CASO'!K556)),"Occupation/Job Title is required if Student or Staff? is Yes, staff/faculty or volunteer",IF('DO NOT USE_Case Formulas'!A556,"OK",NA()))</f>
        <v>#N/A</v>
      </c>
      <c r="L556" s="40" t="e">
        <f ca="1">IF('Captura de datos CASO'!L556&gt;'DO NOT USE_School Picklist'!$C$3,"Date last on school campus/facility cannot be a future date",IF('DO NOT USE_Case Formulas'!A556,IF(ISBLANK('Captura de datos CASO'!L556),"Date last on school campus/facility is required","OK"),NA()))</f>
        <v>#N/A</v>
      </c>
      <c r="M556" s="40" t="e">
        <f>IF(AND('DO NOT USE_Case Formulas'!A556,ISBLANK('Captura de datos CASO'!M556)),"Specific Place in the Location is required",IF(ISBLANK('Captura de datos CASO'!M556),NA(),"OK"))</f>
        <v>#N/A</v>
      </c>
      <c r="N556" s="40" t="e">
        <f>IF(LEN('Captura de datos CASO'!N556)&gt;50,"Parent/Guardian Name must be less than 50 characters",IF('DO NOT USE_Case Formulas'!A556,"OK",NA()))</f>
        <v>#N/A</v>
      </c>
      <c r="O556" s="40" t="e">
        <f>IF(NOT(ISBLANK('Captura de datos CASO'!O556)),IF(AND(ISNUMBER('Captura de datos CASO'!O556),LEFT('Captura de datos CASO'!O556,1)&lt;&gt;"1",LEN('Captura de datos CASO'!O556)=10),"OK","Phone number must be valid format"),IF('DO NOT USE_Case Formulas'!A556,"OK",NA()))</f>
        <v>#N/A</v>
      </c>
      <c r="P556" s="53" t="e">
        <f>IF(AND(NOT(ISBLANK('Captura de datos CASO'!P556)),ISNA(VLOOKUP('Captura de datos CASO'!P556,'DO NOT USE_School Picklist'!$I$3:$I$5,1,FALSE))),"Please select a value from the drop-down menu",IF('DO NOT USE_Case Formulas'!A556,"OK",NA()))</f>
        <v>#N/A</v>
      </c>
      <c r="Q556" s="40" t="e">
        <f>IF(AND(NOT(ISBLANK('Captura de datos CASO'!Q556)),ISNA(VLOOKUP('Captura de datos CASO'!Q556,'DO NOT USE_School Picklist'!$E$3:$E$10,1,FALSE))),"Please select a value from the drop-down menu",IF('DO NOT USE_Case Formulas'!A556,"OK",NA()))</f>
        <v>#N/A</v>
      </c>
      <c r="R556" s="53" t="e">
        <f>IF(AND(NOT(ISBLANK('Captura de datos CASO'!R556)),ISNA(VLOOKUP('Captura de datos CASO'!R556,'DO NOT USE_School Picklist'!$W$3:$W$9,1,FALSE))),"Please select a value from the drop-down menu",IF('DO NOT USE_Case Formulas'!A556,"OK",NA()))</f>
        <v>#N/A</v>
      </c>
      <c r="S556" s="53" t="e">
        <f>IF(AND(NOT(ISBLANK('Captura de datos CASO'!S556)),ISNA(VLOOKUP('Captura de datos CASO'!S556,'DO NOT USE_School Picklist'!$W$3:$W$9,1,FALSE))),"Please select a value from the drop-down menu",IF('DO NOT USE_Case Formulas'!A556,"OK",NA()))</f>
        <v>#N/A</v>
      </c>
      <c r="T556" s="40" t="e">
        <f>IF(AND(NOT(ISBLANK('Captura de datos CASO'!T556)),ISNA(VLOOKUP('Captura de datos CASO'!T556,'DO NOT USE_School Picklist'!$F$3:$F$16,1,FALSE))),"Please select a value from the drop-down menu",IF('DO NOT USE_Case Formulas'!A556,"OK",NA()))</f>
        <v>#N/A</v>
      </c>
      <c r="U556" s="40" t="e">
        <f>IF(LEN('Captura de datos CASO'!U556)&gt;100,"Classroom(s) must be less than 100 characters",IF('DO NOT USE_Case Formulas'!A556,"OK",NA()))</f>
        <v>#N/A</v>
      </c>
      <c r="V556" s="40" t="e">
        <f>IF(AND(NOT(ISBLANK('Captura de datos CASO'!V556)),ISNA(VLOOKUP('Captura de datos CASO'!V556,'DO NOT USE_School Picklist'!$S$3:$S$12,1,FALSE))),"Please select a value from the drop-down menu",IF('DO NOT USE_Case Formulas'!A556,"OK",NA()))</f>
        <v>#N/A</v>
      </c>
      <c r="W556" s="40" t="e">
        <f>IF(AND(NOT(ISBLANK('Captura de datos CASO'!W556)),ISNA(VLOOKUP('Captura de datos CASO'!W556,'DO NOT USE_School Picklist'!$S$3:$S$12,1,FALSE))),"Please select a value from the drop-down menu",IF('DO NOT USE_Case Formulas'!A556,"OK",NA()))</f>
        <v>#N/A</v>
      </c>
      <c r="X556" s="40" t="e">
        <f>IF(LEN('Captura de datos CASO'!X556)&gt;80,"Name of Education Group must be less than 80 characters",IF('DO NOT USE_Case Formulas'!A556,"OK",NA()))</f>
        <v>#N/A</v>
      </c>
      <c r="Y556" s="40" t="e">
        <f>IF(AND(NOT(ISBLANK('Captura de datos CASO'!Y556)),ISNA(VLOOKUP('Captura de datos CASO'!Y556,'DO NOT USE_School Picklist'!$K$3:$K$6,1,FALSE))),"Please select a value from the drop-down menu",IF('DO NOT USE_Case Formulas'!A556,"OK",NA()))</f>
        <v>#N/A</v>
      </c>
      <c r="Z556" s="40" t="e">
        <f>IF(AND('DO NOT USE_Case Formulas'!A556,ISBLANK('Captura de datos CASO'!Z556)),"Has this person had symptoms? is required",IF(AND(NOT(ISBLANK('Captura de datos CASO'!Z556)),ISNA(VLOOKUP('Captura de datos CASO'!Z556,'DO NOT USE_School Picklist'!$D$3:$D$5,1,FALSE))),"Please select a value from the drop-down menu",IF(NOT(ISBLANK('Captura de datos CASO'!Z556)),"OK",NA())))</f>
        <v>#N/A</v>
      </c>
      <c r="AA556" s="40" t="e">
        <f>IF(AND('Captura de datos CASO'!Z556='DO NOT USE_School Picklist'!$D$3,ISBLANK('Captura de datos CASO'!AA556)),"Symptom Onset Date is required if Ever Symptomatic is Yes",IF('DO NOT USE_Case Formulas'!A556,"OK",NA()))</f>
        <v>#N/A</v>
      </c>
      <c r="AB556" s="40"/>
      <c r="AC556" s="40" t="e">
        <f ca="1">IF(AND('DO NOT USE_Case Formulas'!A556,ISBLANK('Captura de datos CASO'!AC556)),"Lab Result Test Date is required",IF('Captura de datos CASO'!AC556&gt;'DO NOT USE_School Picklist'!$C$3,"Test Date cannot be a future date",IF(NOT(ISBLANK('Captura de datos CASO'!AC556)),"OK",NA())))</f>
        <v>#N/A</v>
      </c>
      <c r="AD556" s="40" t="e">
        <f>IF(AND(NOT(ISBLANK('Captura de datos CASO'!AD556)),ISNA(VLOOKUP('Captura de datos CASO'!AD556,'DO NOT USE_School Picklist'!$R$3:$R$7,1,FALSE))),"Please select a value from the drop-down menu",IF('DO NOT USE_Case Formulas'!A556,"OK",NA()))</f>
        <v>#N/A</v>
      </c>
      <c r="AE556" s="40" t="e">
        <f>IF(AND('DO NOT USE_Case Formulas'!A556,ISBLANK('Captura de datos CASO'!AB556)),"Lab Result Test Result is required",IF(AND(NOT(ISBLANK('Captura de datos CASO'!AB556)),ISNA(VLOOKUP('Captura de datos CASO'!AB556,'DO NOT USE_School Picklist'!$Q$3:$Q$8,1,FALSE))),"Please select a value from the drop-down menu",IF('DO NOT USE_Case Formulas'!A556,"OK",NA())))</f>
        <v>#N/A</v>
      </c>
    </row>
    <row r="557" spans="1:31" x14ac:dyDescent="0.3">
      <c r="A557" s="39" t="e">
        <f>IF('DO NOT USE_Case Formulas'!A557,IF('DO NOT USE_Case Formulas'!B557,"Not all required fields are completed","OK"),NA())</f>
        <v>#N/A</v>
      </c>
      <c r="B557" s="40" t="e">
        <f>IF(AND('DO NOT USE_Case Formulas'!A557,ISBLANK('Captura de datos CASO'!B557)),"First Name is required",IF(NOT(ISBLANK('Captura de datos CASO'!B557)),"OK",NA()))</f>
        <v>#N/A</v>
      </c>
      <c r="C557" s="40" t="e">
        <f>IF(AND('DO NOT USE_Case Formulas'!A557,ISBLANK('Captura de datos CASO'!C557)),"Last Name is required",IF(NOT(ISBLANK('Captura de datos CASO'!C557)),"OK",NA()))</f>
        <v>#N/A</v>
      </c>
      <c r="D557" s="40" t="e">
        <f>IF(AND('DO NOT USE_Case Formulas'!A557,ISBLANK('Captura de datos CASO'!D557)),"Birthdate is required",IF(NOT(ISBLANK('Captura de datos CASO'!D557)),"OK",NA()))</f>
        <v>#N/A</v>
      </c>
      <c r="E557" s="40" t="e">
        <f>IF(AND('DO NOT USE_Case Formulas'!A557,ISBLANK('Captura de datos CASO'!E557)),"Mobile Phone is required",IF(NOT(ISBLANK('Captura de datos CASO'!E557)),IF(AND(ISNUMBER(VALUE('Captura de datos CASO'!E557)),LEFT('Captura de datos CASO'!E557,1)&lt;&gt;"1",LEN('Captura de datos CASO'!E557)=10),"OK","Phone number must be valid format"),NA()))</f>
        <v>#N/A</v>
      </c>
      <c r="F557" s="40" t="e">
        <f>IF(LEN('Captura de datos CASO'!F557)&gt;255,"Home Street Address must be less than 255 characters",IF('DO NOT USE_Case Formulas'!A557,"OK",NA()))</f>
        <v>#N/A</v>
      </c>
      <c r="G557" s="40" t="e">
        <f>IF(LEN('Captura de datos CASO'!G557)&gt;40,"City must be less than 40 characters",IF('DO NOT USE_Case Formulas'!A557,"OK",NA()))</f>
        <v>#N/A</v>
      </c>
      <c r="H557" s="40" t="e">
        <f>IF(AND(NOT(ISBLANK('Captura de datos CASO'!H557)),ISNA(VLOOKUP('Captura de datos CASO'!H557,'DO NOT USE_School Picklist'!$P$3:$P$52,1,FALSE))),"Please select a value from the drop-down menu",IF('DO NOT USE_Case Formulas'!A557,"OK",NA()))</f>
        <v>#N/A</v>
      </c>
      <c r="I557" s="40" t="e">
        <f>IF(AND('DO NOT USE_Case Formulas'!A557,ISBLANK('Captura de datos CASO'!I557)),"Zip is required",IF(ISBLANK('Captura de datos CASO'!I557),NA(),"OK"))</f>
        <v>#N/A</v>
      </c>
      <c r="J557" s="40" t="e">
        <f>IF(AND('DO NOT USE_Case Formulas'!A557,ISBLANK('Captura de datos CASO'!J557)),"Student or Staff? is required",IF(ISBLANK('Captura de datos CASO'!J557),NA(),IF(ISNA(VLOOKUP('Captura de datos CASO'!J557,'DO NOT USE_School Picklist'!$B$3:$B$6,1,FALSE)),"Please select a value from the drop-down menu","OK")))</f>
        <v>#N/A</v>
      </c>
      <c r="K557" s="40" t="e">
        <f>IF(AND('Captura de datos CASO'!J557='DO NOT USE_School Picklist'!$B$4,ISBLANK('Captura de datos CASO'!K557)),"Occupation/Job Title is required if Student or Staff? is Yes, staff/faculty or volunteer",IF('DO NOT USE_Case Formulas'!A557,"OK",NA()))</f>
        <v>#N/A</v>
      </c>
      <c r="L557" s="40" t="e">
        <f ca="1">IF('Captura de datos CASO'!L557&gt;'DO NOT USE_School Picklist'!$C$3,"Date last on school campus/facility cannot be a future date",IF('DO NOT USE_Case Formulas'!A557,IF(ISBLANK('Captura de datos CASO'!L557),"Date last on school campus/facility is required","OK"),NA()))</f>
        <v>#N/A</v>
      </c>
      <c r="M557" s="40" t="e">
        <f>IF(AND('DO NOT USE_Case Formulas'!A557,ISBLANK('Captura de datos CASO'!M557)),"Specific Place in the Location is required",IF(ISBLANK('Captura de datos CASO'!M557),NA(),"OK"))</f>
        <v>#N/A</v>
      </c>
      <c r="N557" s="40" t="e">
        <f>IF(LEN('Captura de datos CASO'!N557)&gt;50,"Parent/Guardian Name must be less than 50 characters",IF('DO NOT USE_Case Formulas'!A557,"OK",NA()))</f>
        <v>#N/A</v>
      </c>
      <c r="O557" s="40" t="e">
        <f>IF(NOT(ISBLANK('Captura de datos CASO'!O557)),IF(AND(ISNUMBER('Captura de datos CASO'!O557),LEFT('Captura de datos CASO'!O557,1)&lt;&gt;"1",LEN('Captura de datos CASO'!O557)=10),"OK","Phone number must be valid format"),IF('DO NOT USE_Case Formulas'!A557,"OK",NA()))</f>
        <v>#N/A</v>
      </c>
      <c r="P557" s="53" t="e">
        <f>IF(AND(NOT(ISBLANK('Captura de datos CASO'!P557)),ISNA(VLOOKUP('Captura de datos CASO'!P557,'DO NOT USE_School Picklist'!$I$3:$I$5,1,FALSE))),"Please select a value from the drop-down menu",IF('DO NOT USE_Case Formulas'!A557,"OK",NA()))</f>
        <v>#N/A</v>
      </c>
      <c r="Q557" s="40" t="e">
        <f>IF(AND(NOT(ISBLANK('Captura de datos CASO'!Q557)),ISNA(VLOOKUP('Captura de datos CASO'!Q557,'DO NOT USE_School Picklist'!$E$3:$E$10,1,FALSE))),"Please select a value from the drop-down menu",IF('DO NOT USE_Case Formulas'!A557,"OK",NA()))</f>
        <v>#N/A</v>
      </c>
      <c r="R557" s="53" t="e">
        <f>IF(AND(NOT(ISBLANK('Captura de datos CASO'!R557)),ISNA(VLOOKUP('Captura de datos CASO'!R557,'DO NOT USE_School Picklist'!$W$3:$W$9,1,FALSE))),"Please select a value from the drop-down menu",IF('DO NOT USE_Case Formulas'!A557,"OK",NA()))</f>
        <v>#N/A</v>
      </c>
      <c r="S557" s="53" t="e">
        <f>IF(AND(NOT(ISBLANK('Captura de datos CASO'!S557)),ISNA(VLOOKUP('Captura de datos CASO'!S557,'DO NOT USE_School Picklist'!$W$3:$W$9,1,FALSE))),"Please select a value from the drop-down menu",IF('DO NOT USE_Case Formulas'!A557,"OK",NA()))</f>
        <v>#N/A</v>
      </c>
      <c r="T557" s="40" t="e">
        <f>IF(AND(NOT(ISBLANK('Captura de datos CASO'!T557)),ISNA(VLOOKUP('Captura de datos CASO'!T557,'DO NOT USE_School Picklist'!$F$3:$F$16,1,FALSE))),"Please select a value from the drop-down menu",IF('DO NOT USE_Case Formulas'!A557,"OK",NA()))</f>
        <v>#N/A</v>
      </c>
      <c r="U557" s="40" t="e">
        <f>IF(LEN('Captura de datos CASO'!U557)&gt;100,"Classroom(s) must be less than 100 characters",IF('DO NOT USE_Case Formulas'!A557,"OK",NA()))</f>
        <v>#N/A</v>
      </c>
      <c r="V557" s="40" t="e">
        <f>IF(AND(NOT(ISBLANK('Captura de datos CASO'!V557)),ISNA(VLOOKUP('Captura de datos CASO'!V557,'DO NOT USE_School Picklist'!$S$3:$S$12,1,FALSE))),"Please select a value from the drop-down menu",IF('DO NOT USE_Case Formulas'!A557,"OK",NA()))</f>
        <v>#N/A</v>
      </c>
      <c r="W557" s="40" t="e">
        <f>IF(AND(NOT(ISBLANK('Captura de datos CASO'!W557)),ISNA(VLOOKUP('Captura de datos CASO'!W557,'DO NOT USE_School Picklist'!$S$3:$S$12,1,FALSE))),"Please select a value from the drop-down menu",IF('DO NOT USE_Case Formulas'!A557,"OK",NA()))</f>
        <v>#N/A</v>
      </c>
      <c r="X557" s="40" t="e">
        <f>IF(LEN('Captura de datos CASO'!X557)&gt;80,"Name of Education Group must be less than 80 characters",IF('DO NOT USE_Case Formulas'!A557,"OK",NA()))</f>
        <v>#N/A</v>
      </c>
      <c r="Y557" s="40" t="e">
        <f>IF(AND(NOT(ISBLANK('Captura de datos CASO'!Y557)),ISNA(VLOOKUP('Captura de datos CASO'!Y557,'DO NOT USE_School Picklist'!$K$3:$K$6,1,FALSE))),"Please select a value from the drop-down menu",IF('DO NOT USE_Case Formulas'!A557,"OK",NA()))</f>
        <v>#N/A</v>
      </c>
      <c r="Z557" s="40" t="e">
        <f>IF(AND('DO NOT USE_Case Formulas'!A557,ISBLANK('Captura de datos CASO'!Z557)),"Has this person had symptoms? is required",IF(AND(NOT(ISBLANK('Captura de datos CASO'!Z557)),ISNA(VLOOKUP('Captura de datos CASO'!Z557,'DO NOT USE_School Picklist'!$D$3:$D$5,1,FALSE))),"Please select a value from the drop-down menu",IF(NOT(ISBLANK('Captura de datos CASO'!Z557)),"OK",NA())))</f>
        <v>#N/A</v>
      </c>
      <c r="AA557" s="40" t="e">
        <f>IF(AND('Captura de datos CASO'!Z557='DO NOT USE_School Picklist'!$D$3,ISBLANK('Captura de datos CASO'!AA557)),"Symptom Onset Date is required if Ever Symptomatic is Yes",IF('DO NOT USE_Case Formulas'!A557,"OK",NA()))</f>
        <v>#N/A</v>
      </c>
      <c r="AB557" s="40"/>
      <c r="AC557" s="40" t="e">
        <f ca="1">IF(AND('DO NOT USE_Case Formulas'!A557,ISBLANK('Captura de datos CASO'!AC557)),"Lab Result Test Date is required",IF('Captura de datos CASO'!AC557&gt;'DO NOT USE_School Picklist'!$C$3,"Test Date cannot be a future date",IF(NOT(ISBLANK('Captura de datos CASO'!AC557)),"OK",NA())))</f>
        <v>#N/A</v>
      </c>
      <c r="AD557" s="40" t="e">
        <f>IF(AND(NOT(ISBLANK('Captura de datos CASO'!AD557)),ISNA(VLOOKUP('Captura de datos CASO'!AD557,'DO NOT USE_School Picklist'!$R$3:$R$7,1,FALSE))),"Please select a value from the drop-down menu",IF('DO NOT USE_Case Formulas'!A557,"OK",NA()))</f>
        <v>#N/A</v>
      </c>
      <c r="AE557" s="40" t="e">
        <f>IF(AND('DO NOT USE_Case Formulas'!A557,ISBLANK('Captura de datos CASO'!AB557)),"Lab Result Test Result is required",IF(AND(NOT(ISBLANK('Captura de datos CASO'!AB557)),ISNA(VLOOKUP('Captura de datos CASO'!AB557,'DO NOT USE_School Picklist'!$Q$3:$Q$8,1,FALSE))),"Please select a value from the drop-down menu",IF('DO NOT USE_Case Formulas'!A557,"OK",NA())))</f>
        <v>#N/A</v>
      </c>
    </row>
    <row r="558" spans="1:31" x14ac:dyDescent="0.3">
      <c r="A558" s="39" t="e">
        <f>IF('DO NOT USE_Case Formulas'!A558,IF('DO NOT USE_Case Formulas'!B558,"Not all required fields are completed","OK"),NA())</f>
        <v>#N/A</v>
      </c>
      <c r="B558" s="40" t="e">
        <f>IF(AND('DO NOT USE_Case Formulas'!A558,ISBLANK('Captura de datos CASO'!B558)),"First Name is required",IF(NOT(ISBLANK('Captura de datos CASO'!B558)),"OK",NA()))</f>
        <v>#N/A</v>
      </c>
      <c r="C558" s="40" t="e">
        <f>IF(AND('DO NOT USE_Case Formulas'!A558,ISBLANK('Captura de datos CASO'!C558)),"Last Name is required",IF(NOT(ISBLANK('Captura de datos CASO'!C558)),"OK",NA()))</f>
        <v>#N/A</v>
      </c>
      <c r="D558" s="40" t="e">
        <f>IF(AND('DO NOT USE_Case Formulas'!A558,ISBLANK('Captura de datos CASO'!D558)),"Birthdate is required",IF(NOT(ISBLANK('Captura de datos CASO'!D558)),"OK",NA()))</f>
        <v>#N/A</v>
      </c>
      <c r="E558" s="40" t="e">
        <f>IF(AND('DO NOT USE_Case Formulas'!A558,ISBLANK('Captura de datos CASO'!E558)),"Mobile Phone is required",IF(NOT(ISBLANK('Captura de datos CASO'!E558)),IF(AND(ISNUMBER(VALUE('Captura de datos CASO'!E558)),LEFT('Captura de datos CASO'!E558,1)&lt;&gt;"1",LEN('Captura de datos CASO'!E558)=10),"OK","Phone number must be valid format"),NA()))</f>
        <v>#N/A</v>
      </c>
      <c r="F558" s="40" t="e">
        <f>IF(LEN('Captura de datos CASO'!F558)&gt;255,"Home Street Address must be less than 255 characters",IF('DO NOT USE_Case Formulas'!A558,"OK",NA()))</f>
        <v>#N/A</v>
      </c>
      <c r="G558" s="40" t="e">
        <f>IF(LEN('Captura de datos CASO'!G558)&gt;40,"City must be less than 40 characters",IF('DO NOT USE_Case Formulas'!A558,"OK",NA()))</f>
        <v>#N/A</v>
      </c>
      <c r="H558" s="40" t="e">
        <f>IF(AND(NOT(ISBLANK('Captura de datos CASO'!H558)),ISNA(VLOOKUP('Captura de datos CASO'!H558,'DO NOT USE_School Picklist'!$P$3:$P$52,1,FALSE))),"Please select a value from the drop-down menu",IF('DO NOT USE_Case Formulas'!A558,"OK",NA()))</f>
        <v>#N/A</v>
      </c>
      <c r="I558" s="40" t="e">
        <f>IF(AND('DO NOT USE_Case Formulas'!A558,ISBLANK('Captura de datos CASO'!I558)),"Zip is required",IF(ISBLANK('Captura de datos CASO'!I558),NA(),"OK"))</f>
        <v>#N/A</v>
      </c>
      <c r="J558" s="40" t="e">
        <f>IF(AND('DO NOT USE_Case Formulas'!A558,ISBLANK('Captura de datos CASO'!J558)),"Student or Staff? is required",IF(ISBLANK('Captura de datos CASO'!J558),NA(),IF(ISNA(VLOOKUP('Captura de datos CASO'!J558,'DO NOT USE_School Picklist'!$B$3:$B$6,1,FALSE)),"Please select a value from the drop-down menu","OK")))</f>
        <v>#N/A</v>
      </c>
      <c r="K558" s="40" t="e">
        <f>IF(AND('Captura de datos CASO'!J558='DO NOT USE_School Picklist'!$B$4,ISBLANK('Captura de datos CASO'!K558)),"Occupation/Job Title is required if Student or Staff? is Yes, staff/faculty or volunteer",IF('DO NOT USE_Case Formulas'!A558,"OK",NA()))</f>
        <v>#N/A</v>
      </c>
      <c r="L558" s="40" t="e">
        <f ca="1">IF('Captura de datos CASO'!L558&gt;'DO NOT USE_School Picklist'!$C$3,"Date last on school campus/facility cannot be a future date",IF('DO NOT USE_Case Formulas'!A558,IF(ISBLANK('Captura de datos CASO'!L558),"Date last on school campus/facility is required","OK"),NA()))</f>
        <v>#N/A</v>
      </c>
      <c r="M558" s="40" t="e">
        <f>IF(AND('DO NOT USE_Case Formulas'!A558,ISBLANK('Captura de datos CASO'!M558)),"Specific Place in the Location is required",IF(ISBLANK('Captura de datos CASO'!M558),NA(),"OK"))</f>
        <v>#N/A</v>
      </c>
      <c r="N558" s="40" t="e">
        <f>IF(LEN('Captura de datos CASO'!N558)&gt;50,"Parent/Guardian Name must be less than 50 characters",IF('DO NOT USE_Case Formulas'!A558,"OK",NA()))</f>
        <v>#N/A</v>
      </c>
      <c r="O558" s="40" t="e">
        <f>IF(NOT(ISBLANK('Captura de datos CASO'!O558)),IF(AND(ISNUMBER('Captura de datos CASO'!O558),LEFT('Captura de datos CASO'!O558,1)&lt;&gt;"1",LEN('Captura de datos CASO'!O558)=10),"OK","Phone number must be valid format"),IF('DO NOT USE_Case Formulas'!A558,"OK",NA()))</f>
        <v>#N/A</v>
      </c>
      <c r="P558" s="53" t="e">
        <f>IF(AND(NOT(ISBLANK('Captura de datos CASO'!P558)),ISNA(VLOOKUP('Captura de datos CASO'!P558,'DO NOT USE_School Picklist'!$I$3:$I$5,1,FALSE))),"Please select a value from the drop-down menu",IF('DO NOT USE_Case Formulas'!A558,"OK",NA()))</f>
        <v>#N/A</v>
      </c>
      <c r="Q558" s="40" t="e">
        <f>IF(AND(NOT(ISBLANK('Captura de datos CASO'!Q558)),ISNA(VLOOKUP('Captura de datos CASO'!Q558,'DO NOT USE_School Picklist'!$E$3:$E$10,1,FALSE))),"Please select a value from the drop-down menu",IF('DO NOT USE_Case Formulas'!A558,"OK",NA()))</f>
        <v>#N/A</v>
      </c>
      <c r="R558" s="53" t="e">
        <f>IF(AND(NOT(ISBLANK('Captura de datos CASO'!R558)),ISNA(VLOOKUP('Captura de datos CASO'!R558,'DO NOT USE_School Picklist'!$W$3:$W$9,1,FALSE))),"Please select a value from the drop-down menu",IF('DO NOT USE_Case Formulas'!A558,"OK",NA()))</f>
        <v>#N/A</v>
      </c>
      <c r="S558" s="53" t="e">
        <f>IF(AND(NOT(ISBLANK('Captura de datos CASO'!S558)),ISNA(VLOOKUP('Captura de datos CASO'!S558,'DO NOT USE_School Picklist'!$W$3:$W$9,1,FALSE))),"Please select a value from the drop-down menu",IF('DO NOT USE_Case Formulas'!A558,"OK",NA()))</f>
        <v>#N/A</v>
      </c>
      <c r="T558" s="40" t="e">
        <f>IF(AND(NOT(ISBLANK('Captura de datos CASO'!T558)),ISNA(VLOOKUP('Captura de datos CASO'!T558,'DO NOT USE_School Picklist'!$F$3:$F$16,1,FALSE))),"Please select a value from the drop-down menu",IF('DO NOT USE_Case Formulas'!A558,"OK",NA()))</f>
        <v>#N/A</v>
      </c>
      <c r="U558" s="40" t="e">
        <f>IF(LEN('Captura de datos CASO'!U558)&gt;100,"Classroom(s) must be less than 100 characters",IF('DO NOT USE_Case Formulas'!A558,"OK",NA()))</f>
        <v>#N/A</v>
      </c>
      <c r="V558" s="40" t="e">
        <f>IF(AND(NOT(ISBLANK('Captura de datos CASO'!V558)),ISNA(VLOOKUP('Captura de datos CASO'!V558,'DO NOT USE_School Picklist'!$S$3:$S$12,1,FALSE))),"Please select a value from the drop-down menu",IF('DO NOT USE_Case Formulas'!A558,"OK",NA()))</f>
        <v>#N/A</v>
      </c>
      <c r="W558" s="40" t="e">
        <f>IF(AND(NOT(ISBLANK('Captura de datos CASO'!W558)),ISNA(VLOOKUP('Captura de datos CASO'!W558,'DO NOT USE_School Picklist'!$S$3:$S$12,1,FALSE))),"Please select a value from the drop-down menu",IF('DO NOT USE_Case Formulas'!A558,"OK",NA()))</f>
        <v>#N/A</v>
      </c>
      <c r="X558" s="40" t="e">
        <f>IF(LEN('Captura de datos CASO'!X558)&gt;80,"Name of Education Group must be less than 80 characters",IF('DO NOT USE_Case Formulas'!A558,"OK",NA()))</f>
        <v>#N/A</v>
      </c>
      <c r="Y558" s="40" t="e">
        <f>IF(AND(NOT(ISBLANK('Captura de datos CASO'!Y558)),ISNA(VLOOKUP('Captura de datos CASO'!Y558,'DO NOT USE_School Picklist'!$K$3:$K$6,1,FALSE))),"Please select a value from the drop-down menu",IF('DO NOT USE_Case Formulas'!A558,"OK",NA()))</f>
        <v>#N/A</v>
      </c>
      <c r="Z558" s="40" t="e">
        <f>IF(AND('DO NOT USE_Case Formulas'!A558,ISBLANK('Captura de datos CASO'!Z558)),"Has this person had symptoms? is required",IF(AND(NOT(ISBLANK('Captura de datos CASO'!Z558)),ISNA(VLOOKUP('Captura de datos CASO'!Z558,'DO NOT USE_School Picklist'!$D$3:$D$5,1,FALSE))),"Please select a value from the drop-down menu",IF(NOT(ISBLANK('Captura de datos CASO'!Z558)),"OK",NA())))</f>
        <v>#N/A</v>
      </c>
      <c r="AA558" s="40" t="e">
        <f>IF(AND('Captura de datos CASO'!Z558='DO NOT USE_School Picklist'!$D$3,ISBLANK('Captura de datos CASO'!AA558)),"Symptom Onset Date is required if Ever Symptomatic is Yes",IF('DO NOT USE_Case Formulas'!A558,"OK",NA()))</f>
        <v>#N/A</v>
      </c>
      <c r="AB558" s="40"/>
      <c r="AC558" s="40" t="e">
        <f ca="1">IF(AND('DO NOT USE_Case Formulas'!A558,ISBLANK('Captura de datos CASO'!AC558)),"Lab Result Test Date is required",IF('Captura de datos CASO'!AC558&gt;'DO NOT USE_School Picklist'!$C$3,"Test Date cannot be a future date",IF(NOT(ISBLANK('Captura de datos CASO'!AC558)),"OK",NA())))</f>
        <v>#N/A</v>
      </c>
      <c r="AD558" s="40" t="e">
        <f>IF(AND(NOT(ISBLANK('Captura de datos CASO'!AD558)),ISNA(VLOOKUP('Captura de datos CASO'!AD558,'DO NOT USE_School Picklist'!$R$3:$R$7,1,FALSE))),"Please select a value from the drop-down menu",IF('DO NOT USE_Case Formulas'!A558,"OK",NA()))</f>
        <v>#N/A</v>
      </c>
      <c r="AE558" s="40" t="e">
        <f>IF(AND('DO NOT USE_Case Formulas'!A558,ISBLANK('Captura de datos CASO'!AB558)),"Lab Result Test Result is required",IF(AND(NOT(ISBLANK('Captura de datos CASO'!AB558)),ISNA(VLOOKUP('Captura de datos CASO'!AB558,'DO NOT USE_School Picklist'!$Q$3:$Q$8,1,FALSE))),"Please select a value from the drop-down menu",IF('DO NOT USE_Case Formulas'!A558,"OK",NA())))</f>
        <v>#N/A</v>
      </c>
    </row>
    <row r="559" spans="1:31" x14ac:dyDescent="0.3">
      <c r="A559" s="39" t="e">
        <f>IF('DO NOT USE_Case Formulas'!A559,IF('DO NOT USE_Case Formulas'!B559,"Not all required fields are completed","OK"),NA())</f>
        <v>#N/A</v>
      </c>
      <c r="B559" s="40" t="e">
        <f>IF(AND('DO NOT USE_Case Formulas'!A559,ISBLANK('Captura de datos CASO'!B559)),"First Name is required",IF(NOT(ISBLANK('Captura de datos CASO'!B559)),"OK",NA()))</f>
        <v>#N/A</v>
      </c>
      <c r="C559" s="40" t="e">
        <f>IF(AND('DO NOT USE_Case Formulas'!A559,ISBLANK('Captura de datos CASO'!C559)),"Last Name is required",IF(NOT(ISBLANK('Captura de datos CASO'!C559)),"OK",NA()))</f>
        <v>#N/A</v>
      </c>
      <c r="D559" s="40" t="e">
        <f>IF(AND('DO NOT USE_Case Formulas'!A559,ISBLANK('Captura de datos CASO'!D559)),"Birthdate is required",IF(NOT(ISBLANK('Captura de datos CASO'!D559)),"OK",NA()))</f>
        <v>#N/A</v>
      </c>
      <c r="E559" s="40" t="e">
        <f>IF(AND('DO NOT USE_Case Formulas'!A559,ISBLANK('Captura de datos CASO'!E559)),"Mobile Phone is required",IF(NOT(ISBLANK('Captura de datos CASO'!E559)),IF(AND(ISNUMBER(VALUE('Captura de datos CASO'!E559)),LEFT('Captura de datos CASO'!E559,1)&lt;&gt;"1",LEN('Captura de datos CASO'!E559)=10),"OK","Phone number must be valid format"),NA()))</f>
        <v>#N/A</v>
      </c>
      <c r="F559" s="40" t="e">
        <f>IF(LEN('Captura de datos CASO'!F559)&gt;255,"Home Street Address must be less than 255 characters",IF('DO NOT USE_Case Formulas'!A559,"OK",NA()))</f>
        <v>#N/A</v>
      </c>
      <c r="G559" s="40" t="e">
        <f>IF(LEN('Captura de datos CASO'!G559)&gt;40,"City must be less than 40 characters",IF('DO NOT USE_Case Formulas'!A559,"OK",NA()))</f>
        <v>#N/A</v>
      </c>
      <c r="H559" s="40" t="e">
        <f>IF(AND(NOT(ISBLANK('Captura de datos CASO'!H559)),ISNA(VLOOKUP('Captura de datos CASO'!H559,'DO NOT USE_School Picklist'!$P$3:$P$52,1,FALSE))),"Please select a value from the drop-down menu",IF('DO NOT USE_Case Formulas'!A559,"OK",NA()))</f>
        <v>#N/A</v>
      </c>
      <c r="I559" s="40" t="e">
        <f>IF(AND('DO NOT USE_Case Formulas'!A559,ISBLANK('Captura de datos CASO'!I559)),"Zip is required",IF(ISBLANK('Captura de datos CASO'!I559),NA(),"OK"))</f>
        <v>#N/A</v>
      </c>
      <c r="J559" s="40" t="e">
        <f>IF(AND('DO NOT USE_Case Formulas'!A559,ISBLANK('Captura de datos CASO'!J559)),"Student or Staff? is required",IF(ISBLANK('Captura de datos CASO'!J559),NA(),IF(ISNA(VLOOKUP('Captura de datos CASO'!J559,'DO NOT USE_School Picklist'!$B$3:$B$6,1,FALSE)),"Please select a value from the drop-down menu","OK")))</f>
        <v>#N/A</v>
      </c>
      <c r="K559" s="40" t="e">
        <f>IF(AND('Captura de datos CASO'!J559='DO NOT USE_School Picklist'!$B$4,ISBLANK('Captura de datos CASO'!K559)),"Occupation/Job Title is required if Student or Staff? is Yes, staff/faculty or volunteer",IF('DO NOT USE_Case Formulas'!A559,"OK",NA()))</f>
        <v>#N/A</v>
      </c>
      <c r="L559" s="40" t="e">
        <f ca="1">IF('Captura de datos CASO'!L559&gt;'DO NOT USE_School Picklist'!$C$3,"Date last on school campus/facility cannot be a future date",IF('DO NOT USE_Case Formulas'!A559,IF(ISBLANK('Captura de datos CASO'!L559),"Date last on school campus/facility is required","OK"),NA()))</f>
        <v>#N/A</v>
      </c>
      <c r="M559" s="40" t="e">
        <f>IF(AND('DO NOT USE_Case Formulas'!A559,ISBLANK('Captura de datos CASO'!M559)),"Specific Place in the Location is required",IF(ISBLANK('Captura de datos CASO'!M559),NA(),"OK"))</f>
        <v>#N/A</v>
      </c>
      <c r="N559" s="40" t="e">
        <f>IF(LEN('Captura de datos CASO'!N559)&gt;50,"Parent/Guardian Name must be less than 50 characters",IF('DO NOT USE_Case Formulas'!A559,"OK",NA()))</f>
        <v>#N/A</v>
      </c>
      <c r="O559" s="40" t="e">
        <f>IF(NOT(ISBLANK('Captura de datos CASO'!O559)),IF(AND(ISNUMBER('Captura de datos CASO'!O559),LEFT('Captura de datos CASO'!O559,1)&lt;&gt;"1",LEN('Captura de datos CASO'!O559)=10),"OK","Phone number must be valid format"),IF('DO NOT USE_Case Formulas'!A559,"OK",NA()))</f>
        <v>#N/A</v>
      </c>
      <c r="P559" s="53" t="e">
        <f>IF(AND(NOT(ISBLANK('Captura de datos CASO'!P559)),ISNA(VLOOKUP('Captura de datos CASO'!P559,'DO NOT USE_School Picklist'!$I$3:$I$5,1,FALSE))),"Please select a value from the drop-down menu",IF('DO NOT USE_Case Formulas'!A559,"OK",NA()))</f>
        <v>#N/A</v>
      </c>
      <c r="Q559" s="40" t="e">
        <f>IF(AND(NOT(ISBLANK('Captura de datos CASO'!Q559)),ISNA(VLOOKUP('Captura de datos CASO'!Q559,'DO NOT USE_School Picklist'!$E$3:$E$10,1,FALSE))),"Please select a value from the drop-down menu",IF('DO NOT USE_Case Formulas'!A559,"OK",NA()))</f>
        <v>#N/A</v>
      </c>
      <c r="R559" s="53" t="e">
        <f>IF(AND(NOT(ISBLANK('Captura de datos CASO'!R559)),ISNA(VLOOKUP('Captura de datos CASO'!R559,'DO NOT USE_School Picklist'!$W$3:$W$9,1,FALSE))),"Please select a value from the drop-down menu",IF('DO NOT USE_Case Formulas'!A559,"OK",NA()))</f>
        <v>#N/A</v>
      </c>
      <c r="S559" s="53" t="e">
        <f>IF(AND(NOT(ISBLANK('Captura de datos CASO'!S559)),ISNA(VLOOKUP('Captura de datos CASO'!S559,'DO NOT USE_School Picklist'!$W$3:$W$9,1,FALSE))),"Please select a value from the drop-down menu",IF('DO NOT USE_Case Formulas'!A559,"OK",NA()))</f>
        <v>#N/A</v>
      </c>
      <c r="T559" s="40" t="e">
        <f>IF(AND(NOT(ISBLANK('Captura de datos CASO'!T559)),ISNA(VLOOKUP('Captura de datos CASO'!T559,'DO NOT USE_School Picklist'!$F$3:$F$16,1,FALSE))),"Please select a value from the drop-down menu",IF('DO NOT USE_Case Formulas'!A559,"OK",NA()))</f>
        <v>#N/A</v>
      </c>
      <c r="U559" s="40" t="e">
        <f>IF(LEN('Captura de datos CASO'!U559)&gt;100,"Classroom(s) must be less than 100 characters",IF('DO NOT USE_Case Formulas'!A559,"OK",NA()))</f>
        <v>#N/A</v>
      </c>
      <c r="V559" s="40" t="e">
        <f>IF(AND(NOT(ISBLANK('Captura de datos CASO'!V559)),ISNA(VLOOKUP('Captura de datos CASO'!V559,'DO NOT USE_School Picklist'!$S$3:$S$12,1,FALSE))),"Please select a value from the drop-down menu",IF('DO NOT USE_Case Formulas'!A559,"OK",NA()))</f>
        <v>#N/A</v>
      </c>
      <c r="W559" s="40" t="e">
        <f>IF(AND(NOT(ISBLANK('Captura de datos CASO'!W559)),ISNA(VLOOKUP('Captura de datos CASO'!W559,'DO NOT USE_School Picklist'!$S$3:$S$12,1,FALSE))),"Please select a value from the drop-down menu",IF('DO NOT USE_Case Formulas'!A559,"OK",NA()))</f>
        <v>#N/A</v>
      </c>
      <c r="X559" s="40" t="e">
        <f>IF(LEN('Captura de datos CASO'!X559)&gt;80,"Name of Education Group must be less than 80 characters",IF('DO NOT USE_Case Formulas'!A559,"OK",NA()))</f>
        <v>#N/A</v>
      </c>
      <c r="Y559" s="40" t="e">
        <f>IF(AND(NOT(ISBLANK('Captura de datos CASO'!Y559)),ISNA(VLOOKUP('Captura de datos CASO'!Y559,'DO NOT USE_School Picklist'!$K$3:$K$6,1,FALSE))),"Please select a value from the drop-down menu",IF('DO NOT USE_Case Formulas'!A559,"OK",NA()))</f>
        <v>#N/A</v>
      </c>
      <c r="Z559" s="40" t="e">
        <f>IF(AND('DO NOT USE_Case Formulas'!A559,ISBLANK('Captura de datos CASO'!Z559)),"Has this person had symptoms? is required",IF(AND(NOT(ISBLANK('Captura de datos CASO'!Z559)),ISNA(VLOOKUP('Captura de datos CASO'!Z559,'DO NOT USE_School Picklist'!$D$3:$D$5,1,FALSE))),"Please select a value from the drop-down menu",IF(NOT(ISBLANK('Captura de datos CASO'!Z559)),"OK",NA())))</f>
        <v>#N/A</v>
      </c>
      <c r="AA559" s="40" t="e">
        <f>IF(AND('Captura de datos CASO'!Z559='DO NOT USE_School Picklist'!$D$3,ISBLANK('Captura de datos CASO'!AA559)),"Symptom Onset Date is required if Ever Symptomatic is Yes",IF('DO NOT USE_Case Formulas'!A559,"OK",NA()))</f>
        <v>#N/A</v>
      </c>
      <c r="AB559" s="40"/>
      <c r="AC559" s="40" t="e">
        <f ca="1">IF(AND('DO NOT USE_Case Formulas'!A559,ISBLANK('Captura de datos CASO'!AC559)),"Lab Result Test Date is required",IF('Captura de datos CASO'!AC559&gt;'DO NOT USE_School Picklist'!$C$3,"Test Date cannot be a future date",IF(NOT(ISBLANK('Captura de datos CASO'!AC559)),"OK",NA())))</f>
        <v>#N/A</v>
      </c>
      <c r="AD559" s="40" t="e">
        <f>IF(AND(NOT(ISBLANK('Captura de datos CASO'!AD559)),ISNA(VLOOKUP('Captura de datos CASO'!AD559,'DO NOT USE_School Picklist'!$R$3:$R$7,1,FALSE))),"Please select a value from the drop-down menu",IF('DO NOT USE_Case Formulas'!A559,"OK",NA()))</f>
        <v>#N/A</v>
      </c>
      <c r="AE559" s="40" t="e">
        <f>IF(AND('DO NOT USE_Case Formulas'!A559,ISBLANK('Captura de datos CASO'!AB559)),"Lab Result Test Result is required",IF(AND(NOT(ISBLANK('Captura de datos CASO'!AB559)),ISNA(VLOOKUP('Captura de datos CASO'!AB559,'DO NOT USE_School Picklist'!$Q$3:$Q$8,1,FALSE))),"Please select a value from the drop-down menu",IF('DO NOT USE_Case Formulas'!A559,"OK",NA())))</f>
        <v>#N/A</v>
      </c>
    </row>
    <row r="560" spans="1:31" x14ac:dyDescent="0.3">
      <c r="A560" s="39" t="e">
        <f>IF('DO NOT USE_Case Formulas'!A560,IF('DO NOT USE_Case Formulas'!B560,"Not all required fields are completed","OK"),NA())</f>
        <v>#N/A</v>
      </c>
      <c r="B560" s="40" t="e">
        <f>IF(AND('DO NOT USE_Case Formulas'!A560,ISBLANK('Captura de datos CASO'!B560)),"First Name is required",IF(NOT(ISBLANK('Captura de datos CASO'!B560)),"OK",NA()))</f>
        <v>#N/A</v>
      </c>
      <c r="C560" s="40" t="e">
        <f>IF(AND('DO NOT USE_Case Formulas'!A560,ISBLANK('Captura de datos CASO'!C560)),"Last Name is required",IF(NOT(ISBLANK('Captura de datos CASO'!C560)),"OK",NA()))</f>
        <v>#N/A</v>
      </c>
      <c r="D560" s="40" t="e">
        <f>IF(AND('DO NOT USE_Case Formulas'!A560,ISBLANK('Captura de datos CASO'!D560)),"Birthdate is required",IF(NOT(ISBLANK('Captura de datos CASO'!D560)),"OK",NA()))</f>
        <v>#N/A</v>
      </c>
      <c r="E560" s="40" t="e">
        <f>IF(AND('DO NOT USE_Case Formulas'!A560,ISBLANK('Captura de datos CASO'!E560)),"Mobile Phone is required",IF(NOT(ISBLANK('Captura de datos CASO'!E560)),IF(AND(ISNUMBER(VALUE('Captura de datos CASO'!E560)),LEFT('Captura de datos CASO'!E560,1)&lt;&gt;"1",LEN('Captura de datos CASO'!E560)=10),"OK","Phone number must be valid format"),NA()))</f>
        <v>#N/A</v>
      </c>
      <c r="F560" s="40" t="e">
        <f>IF(LEN('Captura de datos CASO'!F560)&gt;255,"Home Street Address must be less than 255 characters",IF('DO NOT USE_Case Formulas'!A560,"OK",NA()))</f>
        <v>#N/A</v>
      </c>
      <c r="G560" s="40" t="e">
        <f>IF(LEN('Captura de datos CASO'!G560)&gt;40,"City must be less than 40 characters",IF('DO NOT USE_Case Formulas'!A560,"OK",NA()))</f>
        <v>#N/A</v>
      </c>
      <c r="H560" s="40" t="e">
        <f>IF(AND(NOT(ISBLANK('Captura de datos CASO'!H560)),ISNA(VLOOKUP('Captura de datos CASO'!H560,'DO NOT USE_School Picklist'!$P$3:$P$52,1,FALSE))),"Please select a value from the drop-down menu",IF('DO NOT USE_Case Formulas'!A560,"OK",NA()))</f>
        <v>#N/A</v>
      </c>
      <c r="I560" s="40" t="e">
        <f>IF(AND('DO NOT USE_Case Formulas'!A560,ISBLANK('Captura de datos CASO'!I560)),"Zip is required",IF(ISBLANK('Captura de datos CASO'!I560),NA(),"OK"))</f>
        <v>#N/A</v>
      </c>
      <c r="J560" s="40" t="e">
        <f>IF(AND('DO NOT USE_Case Formulas'!A560,ISBLANK('Captura de datos CASO'!J560)),"Student or Staff? is required",IF(ISBLANK('Captura de datos CASO'!J560),NA(),IF(ISNA(VLOOKUP('Captura de datos CASO'!J560,'DO NOT USE_School Picklist'!$B$3:$B$6,1,FALSE)),"Please select a value from the drop-down menu","OK")))</f>
        <v>#N/A</v>
      </c>
      <c r="K560" s="40" t="e">
        <f>IF(AND('Captura de datos CASO'!J560='DO NOT USE_School Picklist'!$B$4,ISBLANK('Captura de datos CASO'!K560)),"Occupation/Job Title is required if Student or Staff? is Yes, staff/faculty or volunteer",IF('DO NOT USE_Case Formulas'!A560,"OK",NA()))</f>
        <v>#N/A</v>
      </c>
      <c r="L560" s="40" t="e">
        <f ca="1">IF('Captura de datos CASO'!L560&gt;'DO NOT USE_School Picklist'!$C$3,"Date last on school campus/facility cannot be a future date",IF('DO NOT USE_Case Formulas'!A560,IF(ISBLANK('Captura de datos CASO'!L560),"Date last on school campus/facility is required","OK"),NA()))</f>
        <v>#N/A</v>
      </c>
      <c r="M560" s="40" t="e">
        <f>IF(AND('DO NOT USE_Case Formulas'!A560,ISBLANK('Captura de datos CASO'!M560)),"Specific Place in the Location is required",IF(ISBLANK('Captura de datos CASO'!M560),NA(),"OK"))</f>
        <v>#N/A</v>
      </c>
      <c r="N560" s="40" t="e">
        <f>IF(LEN('Captura de datos CASO'!N560)&gt;50,"Parent/Guardian Name must be less than 50 characters",IF('DO NOT USE_Case Formulas'!A560,"OK",NA()))</f>
        <v>#N/A</v>
      </c>
      <c r="O560" s="40" t="e">
        <f>IF(NOT(ISBLANK('Captura de datos CASO'!O560)),IF(AND(ISNUMBER('Captura de datos CASO'!O560),LEFT('Captura de datos CASO'!O560,1)&lt;&gt;"1",LEN('Captura de datos CASO'!O560)=10),"OK","Phone number must be valid format"),IF('DO NOT USE_Case Formulas'!A560,"OK",NA()))</f>
        <v>#N/A</v>
      </c>
      <c r="P560" s="53" t="e">
        <f>IF(AND(NOT(ISBLANK('Captura de datos CASO'!P560)),ISNA(VLOOKUP('Captura de datos CASO'!P560,'DO NOT USE_School Picklist'!$I$3:$I$5,1,FALSE))),"Please select a value from the drop-down menu",IF('DO NOT USE_Case Formulas'!A560,"OK",NA()))</f>
        <v>#N/A</v>
      </c>
      <c r="Q560" s="40" t="e">
        <f>IF(AND(NOT(ISBLANK('Captura de datos CASO'!Q560)),ISNA(VLOOKUP('Captura de datos CASO'!Q560,'DO NOT USE_School Picklist'!$E$3:$E$10,1,FALSE))),"Please select a value from the drop-down menu",IF('DO NOT USE_Case Formulas'!A560,"OK",NA()))</f>
        <v>#N/A</v>
      </c>
      <c r="R560" s="53" t="e">
        <f>IF(AND(NOT(ISBLANK('Captura de datos CASO'!R560)),ISNA(VLOOKUP('Captura de datos CASO'!R560,'DO NOT USE_School Picklist'!$W$3:$W$9,1,FALSE))),"Please select a value from the drop-down menu",IF('DO NOT USE_Case Formulas'!A560,"OK",NA()))</f>
        <v>#N/A</v>
      </c>
      <c r="S560" s="53" t="e">
        <f>IF(AND(NOT(ISBLANK('Captura de datos CASO'!S560)),ISNA(VLOOKUP('Captura de datos CASO'!S560,'DO NOT USE_School Picklist'!$W$3:$W$9,1,FALSE))),"Please select a value from the drop-down menu",IF('DO NOT USE_Case Formulas'!A560,"OK",NA()))</f>
        <v>#N/A</v>
      </c>
      <c r="T560" s="40" t="e">
        <f>IF(AND(NOT(ISBLANK('Captura de datos CASO'!T560)),ISNA(VLOOKUP('Captura de datos CASO'!T560,'DO NOT USE_School Picklist'!$F$3:$F$16,1,FALSE))),"Please select a value from the drop-down menu",IF('DO NOT USE_Case Formulas'!A560,"OK",NA()))</f>
        <v>#N/A</v>
      </c>
      <c r="U560" s="40" t="e">
        <f>IF(LEN('Captura de datos CASO'!U560)&gt;100,"Classroom(s) must be less than 100 characters",IF('DO NOT USE_Case Formulas'!A560,"OK",NA()))</f>
        <v>#N/A</v>
      </c>
      <c r="V560" s="40" t="e">
        <f>IF(AND(NOT(ISBLANK('Captura de datos CASO'!V560)),ISNA(VLOOKUP('Captura de datos CASO'!V560,'DO NOT USE_School Picklist'!$S$3:$S$12,1,FALSE))),"Please select a value from the drop-down menu",IF('DO NOT USE_Case Formulas'!A560,"OK",NA()))</f>
        <v>#N/A</v>
      </c>
      <c r="W560" s="40" t="e">
        <f>IF(AND(NOT(ISBLANK('Captura de datos CASO'!W560)),ISNA(VLOOKUP('Captura de datos CASO'!W560,'DO NOT USE_School Picklist'!$S$3:$S$12,1,FALSE))),"Please select a value from the drop-down menu",IF('DO NOT USE_Case Formulas'!A560,"OK",NA()))</f>
        <v>#N/A</v>
      </c>
      <c r="X560" s="40" t="e">
        <f>IF(LEN('Captura de datos CASO'!X560)&gt;80,"Name of Education Group must be less than 80 characters",IF('DO NOT USE_Case Formulas'!A560,"OK",NA()))</f>
        <v>#N/A</v>
      </c>
      <c r="Y560" s="40" t="e">
        <f>IF(AND(NOT(ISBLANK('Captura de datos CASO'!Y560)),ISNA(VLOOKUP('Captura de datos CASO'!Y560,'DO NOT USE_School Picklist'!$K$3:$K$6,1,FALSE))),"Please select a value from the drop-down menu",IF('DO NOT USE_Case Formulas'!A560,"OK",NA()))</f>
        <v>#N/A</v>
      </c>
      <c r="Z560" s="40" t="e">
        <f>IF(AND('DO NOT USE_Case Formulas'!A560,ISBLANK('Captura de datos CASO'!Z560)),"Has this person had symptoms? is required",IF(AND(NOT(ISBLANK('Captura de datos CASO'!Z560)),ISNA(VLOOKUP('Captura de datos CASO'!Z560,'DO NOT USE_School Picklist'!$D$3:$D$5,1,FALSE))),"Please select a value from the drop-down menu",IF(NOT(ISBLANK('Captura de datos CASO'!Z560)),"OK",NA())))</f>
        <v>#N/A</v>
      </c>
      <c r="AA560" s="40" t="e">
        <f>IF(AND('Captura de datos CASO'!Z560='DO NOT USE_School Picklist'!$D$3,ISBLANK('Captura de datos CASO'!AA560)),"Symptom Onset Date is required if Ever Symptomatic is Yes",IF('DO NOT USE_Case Formulas'!A560,"OK",NA()))</f>
        <v>#N/A</v>
      </c>
      <c r="AB560" s="40"/>
      <c r="AC560" s="40" t="e">
        <f ca="1">IF(AND('DO NOT USE_Case Formulas'!A560,ISBLANK('Captura de datos CASO'!AC560)),"Lab Result Test Date is required",IF('Captura de datos CASO'!AC560&gt;'DO NOT USE_School Picklist'!$C$3,"Test Date cannot be a future date",IF(NOT(ISBLANK('Captura de datos CASO'!AC560)),"OK",NA())))</f>
        <v>#N/A</v>
      </c>
      <c r="AD560" s="40" t="e">
        <f>IF(AND(NOT(ISBLANK('Captura de datos CASO'!AD560)),ISNA(VLOOKUP('Captura de datos CASO'!AD560,'DO NOT USE_School Picklist'!$R$3:$R$7,1,FALSE))),"Please select a value from the drop-down menu",IF('DO NOT USE_Case Formulas'!A560,"OK",NA()))</f>
        <v>#N/A</v>
      </c>
      <c r="AE560" s="40" t="e">
        <f>IF(AND('DO NOT USE_Case Formulas'!A560,ISBLANK('Captura de datos CASO'!AB560)),"Lab Result Test Result is required",IF(AND(NOT(ISBLANK('Captura de datos CASO'!AB560)),ISNA(VLOOKUP('Captura de datos CASO'!AB560,'DO NOT USE_School Picklist'!$Q$3:$Q$8,1,FALSE))),"Please select a value from the drop-down menu",IF('DO NOT USE_Case Formulas'!A560,"OK",NA())))</f>
        <v>#N/A</v>
      </c>
    </row>
    <row r="561" spans="1:31" x14ac:dyDescent="0.3">
      <c r="A561" s="39" t="e">
        <f>IF('DO NOT USE_Case Formulas'!A561,IF('DO NOT USE_Case Formulas'!B561,"Not all required fields are completed","OK"),NA())</f>
        <v>#N/A</v>
      </c>
      <c r="B561" s="40" t="e">
        <f>IF(AND('DO NOT USE_Case Formulas'!A561,ISBLANK('Captura de datos CASO'!B561)),"First Name is required",IF(NOT(ISBLANK('Captura de datos CASO'!B561)),"OK",NA()))</f>
        <v>#N/A</v>
      </c>
      <c r="C561" s="40" t="e">
        <f>IF(AND('DO NOT USE_Case Formulas'!A561,ISBLANK('Captura de datos CASO'!C561)),"Last Name is required",IF(NOT(ISBLANK('Captura de datos CASO'!C561)),"OK",NA()))</f>
        <v>#N/A</v>
      </c>
      <c r="D561" s="40" t="e">
        <f>IF(AND('DO NOT USE_Case Formulas'!A561,ISBLANK('Captura de datos CASO'!D561)),"Birthdate is required",IF(NOT(ISBLANK('Captura de datos CASO'!D561)),"OK",NA()))</f>
        <v>#N/A</v>
      </c>
      <c r="E561" s="40" t="e">
        <f>IF(AND('DO NOT USE_Case Formulas'!A561,ISBLANK('Captura de datos CASO'!E561)),"Mobile Phone is required",IF(NOT(ISBLANK('Captura de datos CASO'!E561)),IF(AND(ISNUMBER(VALUE('Captura de datos CASO'!E561)),LEFT('Captura de datos CASO'!E561,1)&lt;&gt;"1",LEN('Captura de datos CASO'!E561)=10),"OK","Phone number must be valid format"),NA()))</f>
        <v>#N/A</v>
      </c>
      <c r="F561" s="40" t="e">
        <f>IF(LEN('Captura de datos CASO'!F561)&gt;255,"Home Street Address must be less than 255 characters",IF('DO NOT USE_Case Formulas'!A561,"OK",NA()))</f>
        <v>#N/A</v>
      </c>
      <c r="G561" s="40" t="e">
        <f>IF(LEN('Captura de datos CASO'!G561)&gt;40,"City must be less than 40 characters",IF('DO NOT USE_Case Formulas'!A561,"OK",NA()))</f>
        <v>#N/A</v>
      </c>
      <c r="H561" s="40" t="e">
        <f>IF(AND(NOT(ISBLANK('Captura de datos CASO'!H561)),ISNA(VLOOKUP('Captura de datos CASO'!H561,'DO NOT USE_School Picklist'!$P$3:$P$52,1,FALSE))),"Please select a value from the drop-down menu",IF('DO NOT USE_Case Formulas'!A561,"OK",NA()))</f>
        <v>#N/A</v>
      </c>
      <c r="I561" s="40" t="e">
        <f>IF(AND('DO NOT USE_Case Formulas'!A561,ISBLANK('Captura de datos CASO'!I561)),"Zip is required",IF(ISBLANK('Captura de datos CASO'!I561),NA(),"OK"))</f>
        <v>#N/A</v>
      </c>
      <c r="J561" s="40" t="e">
        <f>IF(AND('DO NOT USE_Case Formulas'!A561,ISBLANK('Captura de datos CASO'!J561)),"Student or Staff? is required",IF(ISBLANK('Captura de datos CASO'!J561),NA(),IF(ISNA(VLOOKUP('Captura de datos CASO'!J561,'DO NOT USE_School Picklist'!$B$3:$B$6,1,FALSE)),"Please select a value from the drop-down menu","OK")))</f>
        <v>#N/A</v>
      </c>
      <c r="K561" s="40" t="e">
        <f>IF(AND('Captura de datos CASO'!J561='DO NOT USE_School Picklist'!$B$4,ISBLANK('Captura de datos CASO'!K561)),"Occupation/Job Title is required if Student or Staff? is Yes, staff/faculty or volunteer",IF('DO NOT USE_Case Formulas'!A561,"OK",NA()))</f>
        <v>#N/A</v>
      </c>
      <c r="L561" s="40" t="e">
        <f ca="1">IF('Captura de datos CASO'!L561&gt;'DO NOT USE_School Picklist'!$C$3,"Date last on school campus/facility cannot be a future date",IF('DO NOT USE_Case Formulas'!A561,IF(ISBLANK('Captura de datos CASO'!L561),"Date last on school campus/facility is required","OK"),NA()))</f>
        <v>#N/A</v>
      </c>
      <c r="M561" s="40" t="e">
        <f>IF(AND('DO NOT USE_Case Formulas'!A561,ISBLANK('Captura de datos CASO'!M561)),"Specific Place in the Location is required",IF(ISBLANK('Captura de datos CASO'!M561),NA(),"OK"))</f>
        <v>#N/A</v>
      </c>
      <c r="N561" s="40" t="e">
        <f>IF(LEN('Captura de datos CASO'!N561)&gt;50,"Parent/Guardian Name must be less than 50 characters",IF('DO NOT USE_Case Formulas'!A561,"OK",NA()))</f>
        <v>#N/A</v>
      </c>
      <c r="O561" s="40" t="e">
        <f>IF(NOT(ISBLANK('Captura de datos CASO'!O561)),IF(AND(ISNUMBER('Captura de datos CASO'!O561),LEFT('Captura de datos CASO'!O561,1)&lt;&gt;"1",LEN('Captura de datos CASO'!O561)=10),"OK","Phone number must be valid format"),IF('DO NOT USE_Case Formulas'!A561,"OK",NA()))</f>
        <v>#N/A</v>
      </c>
      <c r="P561" s="53" t="e">
        <f>IF(AND(NOT(ISBLANK('Captura de datos CASO'!P561)),ISNA(VLOOKUP('Captura de datos CASO'!P561,'DO NOT USE_School Picklist'!$I$3:$I$5,1,FALSE))),"Please select a value from the drop-down menu",IF('DO NOT USE_Case Formulas'!A561,"OK",NA()))</f>
        <v>#N/A</v>
      </c>
      <c r="Q561" s="40" t="e">
        <f>IF(AND(NOT(ISBLANK('Captura de datos CASO'!Q561)),ISNA(VLOOKUP('Captura de datos CASO'!Q561,'DO NOT USE_School Picklist'!$E$3:$E$10,1,FALSE))),"Please select a value from the drop-down menu",IF('DO NOT USE_Case Formulas'!A561,"OK",NA()))</f>
        <v>#N/A</v>
      </c>
      <c r="R561" s="53" t="e">
        <f>IF(AND(NOT(ISBLANK('Captura de datos CASO'!R561)),ISNA(VLOOKUP('Captura de datos CASO'!R561,'DO NOT USE_School Picklist'!$W$3:$W$9,1,FALSE))),"Please select a value from the drop-down menu",IF('DO NOT USE_Case Formulas'!A561,"OK",NA()))</f>
        <v>#N/A</v>
      </c>
      <c r="S561" s="53" t="e">
        <f>IF(AND(NOT(ISBLANK('Captura de datos CASO'!S561)),ISNA(VLOOKUP('Captura de datos CASO'!S561,'DO NOT USE_School Picklist'!$W$3:$W$9,1,FALSE))),"Please select a value from the drop-down menu",IF('DO NOT USE_Case Formulas'!A561,"OK",NA()))</f>
        <v>#N/A</v>
      </c>
      <c r="T561" s="40" t="e">
        <f>IF(AND(NOT(ISBLANK('Captura de datos CASO'!T561)),ISNA(VLOOKUP('Captura de datos CASO'!T561,'DO NOT USE_School Picklist'!$F$3:$F$16,1,FALSE))),"Please select a value from the drop-down menu",IF('DO NOT USE_Case Formulas'!A561,"OK",NA()))</f>
        <v>#N/A</v>
      </c>
      <c r="U561" s="40" t="e">
        <f>IF(LEN('Captura de datos CASO'!U561)&gt;100,"Classroom(s) must be less than 100 characters",IF('DO NOT USE_Case Formulas'!A561,"OK",NA()))</f>
        <v>#N/A</v>
      </c>
      <c r="V561" s="40" t="e">
        <f>IF(AND(NOT(ISBLANK('Captura de datos CASO'!V561)),ISNA(VLOOKUP('Captura de datos CASO'!V561,'DO NOT USE_School Picklist'!$S$3:$S$12,1,FALSE))),"Please select a value from the drop-down menu",IF('DO NOT USE_Case Formulas'!A561,"OK",NA()))</f>
        <v>#N/A</v>
      </c>
      <c r="W561" s="40" t="e">
        <f>IF(AND(NOT(ISBLANK('Captura de datos CASO'!W561)),ISNA(VLOOKUP('Captura de datos CASO'!W561,'DO NOT USE_School Picklist'!$S$3:$S$12,1,FALSE))),"Please select a value from the drop-down menu",IF('DO NOT USE_Case Formulas'!A561,"OK",NA()))</f>
        <v>#N/A</v>
      </c>
      <c r="X561" s="40" t="e">
        <f>IF(LEN('Captura de datos CASO'!X561)&gt;80,"Name of Education Group must be less than 80 characters",IF('DO NOT USE_Case Formulas'!A561,"OK",NA()))</f>
        <v>#N/A</v>
      </c>
      <c r="Y561" s="40" t="e">
        <f>IF(AND(NOT(ISBLANK('Captura de datos CASO'!Y561)),ISNA(VLOOKUP('Captura de datos CASO'!Y561,'DO NOT USE_School Picklist'!$K$3:$K$6,1,FALSE))),"Please select a value from the drop-down menu",IF('DO NOT USE_Case Formulas'!A561,"OK",NA()))</f>
        <v>#N/A</v>
      </c>
      <c r="Z561" s="40" t="e">
        <f>IF(AND('DO NOT USE_Case Formulas'!A561,ISBLANK('Captura de datos CASO'!Z561)),"Has this person had symptoms? is required",IF(AND(NOT(ISBLANK('Captura de datos CASO'!Z561)),ISNA(VLOOKUP('Captura de datos CASO'!Z561,'DO NOT USE_School Picklist'!$D$3:$D$5,1,FALSE))),"Please select a value from the drop-down menu",IF(NOT(ISBLANK('Captura de datos CASO'!Z561)),"OK",NA())))</f>
        <v>#N/A</v>
      </c>
      <c r="AA561" s="40" t="e">
        <f>IF(AND('Captura de datos CASO'!Z561='DO NOT USE_School Picklist'!$D$3,ISBLANK('Captura de datos CASO'!AA561)),"Symptom Onset Date is required if Ever Symptomatic is Yes",IF('DO NOT USE_Case Formulas'!A561,"OK",NA()))</f>
        <v>#N/A</v>
      </c>
      <c r="AB561" s="40"/>
      <c r="AC561" s="40" t="e">
        <f ca="1">IF(AND('DO NOT USE_Case Formulas'!A561,ISBLANK('Captura de datos CASO'!AC561)),"Lab Result Test Date is required",IF('Captura de datos CASO'!AC561&gt;'DO NOT USE_School Picklist'!$C$3,"Test Date cannot be a future date",IF(NOT(ISBLANK('Captura de datos CASO'!AC561)),"OK",NA())))</f>
        <v>#N/A</v>
      </c>
      <c r="AD561" s="40" t="e">
        <f>IF(AND(NOT(ISBLANK('Captura de datos CASO'!AD561)),ISNA(VLOOKUP('Captura de datos CASO'!AD561,'DO NOT USE_School Picklist'!$R$3:$R$7,1,FALSE))),"Please select a value from the drop-down menu",IF('DO NOT USE_Case Formulas'!A561,"OK",NA()))</f>
        <v>#N/A</v>
      </c>
      <c r="AE561" s="40" t="e">
        <f>IF(AND('DO NOT USE_Case Formulas'!A561,ISBLANK('Captura de datos CASO'!AB561)),"Lab Result Test Result is required",IF(AND(NOT(ISBLANK('Captura de datos CASO'!AB561)),ISNA(VLOOKUP('Captura de datos CASO'!AB561,'DO NOT USE_School Picklist'!$Q$3:$Q$8,1,FALSE))),"Please select a value from the drop-down menu",IF('DO NOT USE_Case Formulas'!A561,"OK",NA())))</f>
        <v>#N/A</v>
      </c>
    </row>
    <row r="562" spans="1:31" x14ac:dyDescent="0.3">
      <c r="A562" s="39" t="e">
        <f>IF('DO NOT USE_Case Formulas'!A562,IF('DO NOT USE_Case Formulas'!B562,"Not all required fields are completed","OK"),NA())</f>
        <v>#N/A</v>
      </c>
      <c r="B562" s="40" t="e">
        <f>IF(AND('DO NOT USE_Case Formulas'!A562,ISBLANK('Captura de datos CASO'!B562)),"First Name is required",IF(NOT(ISBLANK('Captura de datos CASO'!B562)),"OK",NA()))</f>
        <v>#N/A</v>
      </c>
      <c r="C562" s="40" t="e">
        <f>IF(AND('DO NOT USE_Case Formulas'!A562,ISBLANK('Captura de datos CASO'!C562)),"Last Name is required",IF(NOT(ISBLANK('Captura de datos CASO'!C562)),"OK",NA()))</f>
        <v>#N/A</v>
      </c>
      <c r="D562" s="40" t="e">
        <f>IF(AND('DO NOT USE_Case Formulas'!A562,ISBLANK('Captura de datos CASO'!D562)),"Birthdate is required",IF(NOT(ISBLANK('Captura de datos CASO'!D562)),"OK",NA()))</f>
        <v>#N/A</v>
      </c>
      <c r="E562" s="40" t="e">
        <f>IF(AND('DO NOT USE_Case Formulas'!A562,ISBLANK('Captura de datos CASO'!E562)),"Mobile Phone is required",IF(NOT(ISBLANK('Captura de datos CASO'!E562)),IF(AND(ISNUMBER(VALUE('Captura de datos CASO'!E562)),LEFT('Captura de datos CASO'!E562,1)&lt;&gt;"1",LEN('Captura de datos CASO'!E562)=10),"OK","Phone number must be valid format"),NA()))</f>
        <v>#N/A</v>
      </c>
      <c r="F562" s="40" t="e">
        <f>IF(LEN('Captura de datos CASO'!F562)&gt;255,"Home Street Address must be less than 255 characters",IF('DO NOT USE_Case Formulas'!A562,"OK",NA()))</f>
        <v>#N/A</v>
      </c>
      <c r="G562" s="40" t="e">
        <f>IF(LEN('Captura de datos CASO'!G562)&gt;40,"City must be less than 40 characters",IF('DO NOT USE_Case Formulas'!A562,"OK",NA()))</f>
        <v>#N/A</v>
      </c>
      <c r="H562" s="40" t="e">
        <f>IF(AND(NOT(ISBLANK('Captura de datos CASO'!H562)),ISNA(VLOOKUP('Captura de datos CASO'!H562,'DO NOT USE_School Picklist'!$P$3:$P$52,1,FALSE))),"Please select a value from the drop-down menu",IF('DO NOT USE_Case Formulas'!A562,"OK",NA()))</f>
        <v>#N/A</v>
      </c>
      <c r="I562" s="40" t="e">
        <f>IF(AND('DO NOT USE_Case Formulas'!A562,ISBLANK('Captura de datos CASO'!I562)),"Zip is required",IF(ISBLANK('Captura de datos CASO'!I562),NA(),"OK"))</f>
        <v>#N/A</v>
      </c>
      <c r="J562" s="40" t="e">
        <f>IF(AND('DO NOT USE_Case Formulas'!A562,ISBLANK('Captura de datos CASO'!J562)),"Student or Staff? is required",IF(ISBLANK('Captura de datos CASO'!J562),NA(),IF(ISNA(VLOOKUP('Captura de datos CASO'!J562,'DO NOT USE_School Picklist'!$B$3:$B$6,1,FALSE)),"Please select a value from the drop-down menu","OK")))</f>
        <v>#N/A</v>
      </c>
      <c r="K562" s="40" t="e">
        <f>IF(AND('Captura de datos CASO'!J562='DO NOT USE_School Picklist'!$B$4,ISBLANK('Captura de datos CASO'!K562)),"Occupation/Job Title is required if Student or Staff? is Yes, staff/faculty or volunteer",IF('DO NOT USE_Case Formulas'!A562,"OK",NA()))</f>
        <v>#N/A</v>
      </c>
      <c r="L562" s="40" t="e">
        <f ca="1">IF('Captura de datos CASO'!L562&gt;'DO NOT USE_School Picklist'!$C$3,"Date last on school campus/facility cannot be a future date",IF('DO NOT USE_Case Formulas'!A562,IF(ISBLANK('Captura de datos CASO'!L562),"Date last on school campus/facility is required","OK"),NA()))</f>
        <v>#N/A</v>
      </c>
      <c r="M562" s="40" t="e">
        <f>IF(AND('DO NOT USE_Case Formulas'!A562,ISBLANK('Captura de datos CASO'!M562)),"Specific Place in the Location is required",IF(ISBLANK('Captura de datos CASO'!M562),NA(),"OK"))</f>
        <v>#N/A</v>
      </c>
      <c r="N562" s="40" t="e">
        <f>IF(LEN('Captura de datos CASO'!N562)&gt;50,"Parent/Guardian Name must be less than 50 characters",IF('DO NOT USE_Case Formulas'!A562,"OK",NA()))</f>
        <v>#N/A</v>
      </c>
      <c r="O562" s="40" t="e">
        <f>IF(NOT(ISBLANK('Captura de datos CASO'!O562)),IF(AND(ISNUMBER('Captura de datos CASO'!O562),LEFT('Captura de datos CASO'!O562,1)&lt;&gt;"1",LEN('Captura de datos CASO'!O562)=10),"OK","Phone number must be valid format"),IF('DO NOT USE_Case Formulas'!A562,"OK",NA()))</f>
        <v>#N/A</v>
      </c>
      <c r="P562" s="53" t="e">
        <f>IF(AND(NOT(ISBLANK('Captura de datos CASO'!P562)),ISNA(VLOOKUP('Captura de datos CASO'!P562,'DO NOT USE_School Picklist'!$I$3:$I$5,1,FALSE))),"Please select a value from the drop-down menu",IF('DO NOT USE_Case Formulas'!A562,"OK",NA()))</f>
        <v>#N/A</v>
      </c>
      <c r="Q562" s="40" t="e">
        <f>IF(AND(NOT(ISBLANK('Captura de datos CASO'!Q562)),ISNA(VLOOKUP('Captura de datos CASO'!Q562,'DO NOT USE_School Picklist'!$E$3:$E$10,1,FALSE))),"Please select a value from the drop-down menu",IF('DO NOT USE_Case Formulas'!A562,"OK",NA()))</f>
        <v>#N/A</v>
      </c>
      <c r="R562" s="53" t="e">
        <f>IF(AND(NOT(ISBLANK('Captura de datos CASO'!R562)),ISNA(VLOOKUP('Captura de datos CASO'!R562,'DO NOT USE_School Picklist'!$W$3:$W$9,1,FALSE))),"Please select a value from the drop-down menu",IF('DO NOT USE_Case Formulas'!A562,"OK",NA()))</f>
        <v>#N/A</v>
      </c>
      <c r="S562" s="53" t="e">
        <f>IF(AND(NOT(ISBLANK('Captura de datos CASO'!S562)),ISNA(VLOOKUP('Captura de datos CASO'!S562,'DO NOT USE_School Picklist'!$W$3:$W$9,1,FALSE))),"Please select a value from the drop-down menu",IF('DO NOT USE_Case Formulas'!A562,"OK",NA()))</f>
        <v>#N/A</v>
      </c>
      <c r="T562" s="40" t="e">
        <f>IF(AND(NOT(ISBLANK('Captura de datos CASO'!T562)),ISNA(VLOOKUP('Captura de datos CASO'!T562,'DO NOT USE_School Picklist'!$F$3:$F$16,1,FALSE))),"Please select a value from the drop-down menu",IF('DO NOT USE_Case Formulas'!A562,"OK",NA()))</f>
        <v>#N/A</v>
      </c>
      <c r="U562" s="40" t="e">
        <f>IF(LEN('Captura de datos CASO'!U562)&gt;100,"Classroom(s) must be less than 100 characters",IF('DO NOT USE_Case Formulas'!A562,"OK",NA()))</f>
        <v>#N/A</v>
      </c>
      <c r="V562" s="40" t="e">
        <f>IF(AND(NOT(ISBLANK('Captura de datos CASO'!V562)),ISNA(VLOOKUP('Captura de datos CASO'!V562,'DO NOT USE_School Picklist'!$S$3:$S$12,1,FALSE))),"Please select a value from the drop-down menu",IF('DO NOT USE_Case Formulas'!A562,"OK",NA()))</f>
        <v>#N/A</v>
      </c>
      <c r="W562" s="40" t="e">
        <f>IF(AND(NOT(ISBLANK('Captura de datos CASO'!W562)),ISNA(VLOOKUP('Captura de datos CASO'!W562,'DO NOT USE_School Picklist'!$S$3:$S$12,1,FALSE))),"Please select a value from the drop-down menu",IF('DO NOT USE_Case Formulas'!A562,"OK",NA()))</f>
        <v>#N/A</v>
      </c>
      <c r="X562" s="40" t="e">
        <f>IF(LEN('Captura de datos CASO'!X562)&gt;80,"Name of Education Group must be less than 80 characters",IF('DO NOT USE_Case Formulas'!A562,"OK",NA()))</f>
        <v>#N/A</v>
      </c>
      <c r="Y562" s="40" t="e">
        <f>IF(AND(NOT(ISBLANK('Captura de datos CASO'!Y562)),ISNA(VLOOKUP('Captura de datos CASO'!Y562,'DO NOT USE_School Picklist'!$K$3:$K$6,1,FALSE))),"Please select a value from the drop-down menu",IF('DO NOT USE_Case Formulas'!A562,"OK",NA()))</f>
        <v>#N/A</v>
      </c>
      <c r="Z562" s="40" t="e">
        <f>IF(AND('DO NOT USE_Case Formulas'!A562,ISBLANK('Captura de datos CASO'!Z562)),"Has this person had symptoms? is required",IF(AND(NOT(ISBLANK('Captura de datos CASO'!Z562)),ISNA(VLOOKUP('Captura de datos CASO'!Z562,'DO NOT USE_School Picklist'!$D$3:$D$5,1,FALSE))),"Please select a value from the drop-down menu",IF(NOT(ISBLANK('Captura de datos CASO'!Z562)),"OK",NA())))</f>
        <v>#N/A</v>
      </c>
      <c r="AA562" s="40" t="e">
        <f>IF(AND('Captura de datos CASO'!Z562='DO NOT USE_School Picklist'!$D$3,ISBLANK('Captura de datos CASO'!AA562)),"Symptom Onset Date is required if Ever Symptomatic is Yes",IF('DO NOT USE_Case Formulas'!A562,"OK",NA()))</f>
        <v>#N/A</v>
      </c>
      <c r="AB562" s="40"/>
      <c r="AC562" s="40" t="e">
        <f ca="1">IF(AND('DO NOT USE_Case Formulas'!A562,ISBLANK('Captura de datos CASO'!AC562)),"Lab Result Test Date is required",IF('Captura de datos CASO'!AC562&gt;'DO NOT USE_School Picklist'!$C$3,"Test Date cannot be a future date",IF(NOT(ISBLANK('Captura de datos CASO'!AC562)),"OK",NA())))</f>
        <v>#N/A</v>
      </c>
      <c r="AD562" s="40" t="e">
        <f>IF(AND(NOT(ISBLANK('Captura de datos CASO'!AD562)),ISNA(VLOOKUP('Captura de datos CASO'!AD562,'DO NOT USE_School Picklist'!$R$3:$R$7,1,FALSE))),"Please select a value from the drop-down menu",IF('DO NOT USE_Case Formulas'!A562,"OK",NA()))</f>
        <v>#N/A</v>
      </c>
      <c r="AE562" s="40" t="e">
        <f>IF(AND('DO NOT USE_Case Formulas'!A562,ISBLANK('Captura de datos CASO'!AB562)),"Lab Result Test Result is required",IF(AND(NOT(ISBLANK('Captura de datos CASO'!AB562)),ISNA(VLOOKUP('Captura de datos CASO'!AB562,'DO NOT USE_School Picklist'!$Q$3:$Q$8,1,FALSE))),"Please select a value from the drop-down menu",IF('DO NOT USE_Case Formulas'!A562,"OK",NA())))</f>
        <v>#N/A</v>
      </c>
    </row>
    <row r="563" spans="1:31" x14ac:dyDescent="0.3">
      <c r="A563" s="39" t="e">
        <f>IF('DO NOT USE_Case Formulas'!A563,IF('DO NOT USE_Case Formulas'!B563,"Not all required fields are completed","OK"),NA())</f>
        <v>#N/A</v>
      </c>
      <c r="B563" s="40" t="e">
        <f>IF(AND('DO NOT USE_Case Formulas'!A563,ISBLANK('Captura de datos CASO'!B563)),"First Name is required",IF(NOT(ISBLANK('Captura de datos CASO'!B563)),"OK",NA()))</f>
        <v>#N/A</v>
      </c>
      <c r="C563" s="40" t="e">
        <f>IF(AND('DO NOT USE_Case Formulas'!A563,ISBLANK('Captura de datos CASO'!C563)),"Last Name is required",IF(NOT(ISBLANK('Captura de datos CASO'!C563)),"OK",NA()))</f>
        <v>#N/A</v>
      </c>
      <c r="D563" s="40" t="e">
        <f>IF(AND('DO NOT USE_Case Formulas'!A563,ISBLANK('Captura de datos CASO'!D563)),"Birthdate is required",IF(NOT(ISBLANK('Captura de datos CASO'!D563)),"OK",NA()))</f>
        <v>#N/A</v>
      </c>
      <c r="E563" s="40" t="e">
        <f>IF(AND('DO NOT USE_Case Formulas'!A563,ISBLANK('Captura de datos CASO'!E563)),"Mobile Phone is required",IF(NOT(ISBLANK('Captura de datos CASO'!E563)),IF(AND(ISNUMBER(VALUE('Captura de datos CASO'!E563)),LEFT('Captura de datos CASO'!E563,1)&lt;&gt;"1",LEN('Captura de datos CASO'!E563)=10),"OK","Phone number must be valid format"),NA()))</f>
        <v>#N/A</v>
      </c>
      <c r="F563" s="40" t="e">
        <f>IF(LEN('Captura de datos CASO'!F563)&gt;255,"Home Street Address must be less than 255 characters",IF('DO NOT USE_Case Formulas'!A563,"OK",NA()))</f>
        <v>#N/A</v>
      </c>
      <c r="G563" s="40" t="e">
        <f>IF(LEN('Captura de datos CASO'!G563)&gt;40,"City must be less than 40 characters",IF('DO NOT USE_Case Formulas'!A563,"OK",NA()))</f>
        <v>#N/A</v>
      </c>
      <c r="H563" s="40" t="e">
        <f>IF(AND(NOT(ISBLANK('Captura de datos CASO'!H563)),ISNA(VLOOKUP('Captura de datos CASO'!H563,'DO NOT USE_School Picklist'!$P$3:$P$52,1,FALSE))),"Please select a value from the drop-down menu",IF('DO NOT USE_Case Formulas'!A563,"OK",NA()))</f>
        <v>#N/A</v>
      </c>
      <c r="I563" s="40" t="e">
        <f>IF(AND('DO NOT USE_Case Formulas'!A563,ISBLANK('Captura de datos CASO'!I563)),"Zip is required",IF(ISBLANK('Captura de datos CASO'!I563),NA(),"OK"))</f>
        <v>#N/A</v>
      </c>
      <c r="J563" s="40" t="e">
        <f>IF(AND('DO NOT USE_Case Formulas'!A563,ISBLANK('Captura de datos CASO'!J563)),"Student or Staff? is required",IF(ISBLANK('Captura de datos CASO'!J563),NA(),IF(ISNA(VLOOKUP('Captura de datos CASO'!J563,'DO NOT USE_School Picklist'!$B$3:$B$6,1,FALSE)),"Please select a value from the drop-down menu","OK")))</f>
        <v>#N/A</v>
      </c>
      <c r="K563" s="40" t="e">
        <f>IF(AND('Captura de datos CASO'!J563='DO NOT USE_School Picklist'!$B$4,ISBLANK('Captura de datos CASO'!K563)),"Occupation/Job Title is required if Student or Staff? is Yes, staff/faculty or volunteer",IF('DO NOT USE_Case Formulas'!A563,"OK",NA()))</f>
        <v>#N/A</v>
      </c>
      <c r="L563" s="40" t="e">
        <f ca="1">IF('Captura de datos CASO'!L563&gt;'DO NOT USE_School Picklist'!$C$3,"Date last on school campus/facility cannot be a future date",IF('DO NOT USE_Case Formulas'!A563,IF(ISBLANK('Captura de datos CASO'!L563),"Date last on school campus/facility is required","OK"),NA()))</f>
        <v>#N/A</v>
      </c>
      <c r="M563" s="40" t="e">
        <f>IF(AND('DO NOT USE_Case Formulas'!A563,ISBLANK('Captura de datos CASO'!M563)),"Specific Place in the Location is required",IF(ISBLANK('Captura de datos CASO'!M563),NA(),"OK"))</f>
        <v>#N/A</v>
      </c>
      <c r="N563" s="40" t="e">
        <f>IF(LEN('Captura de datos CASO'!N563)&gt;50,"Parent/Guardian Name must be less than 50 characters",IF('DO NOT USE_Case Formulas'!A563,"OK",NA()))</f>
        <v>#N/A</v>
      </c>
      <c r="O563" s="40" t="e">
        <f>IF(NOT(ISBLANK('Captura de datos CASO'!O563)),IF(AND(ISNUMBER('Captura de datos CASO'!O563),LEFT('Captura de datos CASO'!O563,1)&lt;&gt;"1",LEN('Captura de datos CASO'!O563)=10),"OK","Phone number must be valid format"),IF('DO NOT USE_Case Formulas'!A563,"OK",NA()))</f>
        <v>#N/A</v>
      </c>
      <c r="P563" s="53" t="e">
        <f>IF(AND(NOT(ISBLANK('Captura de datos CASO'!P563)),ISNA(VLOOKUP('Captura de datos CASO'!P563,'DO NOT USE_School Picklist'!$I$3:$I$5,1,FALSE))),"Please select a value from the drop-down menu",IF('DO NOT USE_Case Formulas'!A563,"OK",NA()))</f>
        <v>#N/A</v>
      </c>
      <c r="Q563" s="40" t="e">
        <f>IF(AND(NOT(ISBLANK('Captura de datos CASO'!Q563)),ISNA(VLOOKUP('Captura de datos CASO'!Q563,'DO NOT USE_School Picklist'!$E$3:$E$10,1,FALSE))),"Please select a value from the drop-down menu",IF('DO NOT USE_Case Formulas'!A563,"OK",NA()))</f>
        <v>#N/A</v>
      </c>
      <c r="R563" s="53" t="e">
        <f>IF(AND(NOT(ISBLANK('Captura de datos CASO'!R563)),ISNA(VLOOKUP('Captura de datos CASO'!R563,'DO NOT USE_School Picklist'!$W$3:$W$9,1,FALSE))),"Please select a value from the drop-down menu",IF('DO NOT USE_Case Formulas'!A563,"OK",NA()))</f>
        <v>#N/A</v>
      </c>
      <c r="S563" s="53" t="e">
        <f>IF(AND(NOT(ISBLANK('Captura de datos CASO'!S563)),ISNA(VLOOKUP('Captura de datos CASO'!S563,'DO NOT USE_School Picklist'!$W$3:$W$9,1,FALSE))),"Please select a value from the drop-down menu",IF('DO NOT USE_Case Formulas'!A563,"OK",NA()))</f>
        <v>#N/A</v>
      </c>
      <c r="T563" s="40" t="e">
        <f>IF(AND(NOT(ISBLANK('Captura de datos CASO'!T563)),ISNA(VLOOKUP('Captura de datos CASO'!T563,'DO NOT USE_School Picklist'!$F$3:$F$16,1,FALSE))),"Please select a value from the drop-down menu",IF('DO NOT USE_Case Formulas'!A563,"OK",NA()))</f>
        <v>#N/A</v>
      </c>
      <c r="U563" s="40" t="e">
        <f>IF(LEN('Captura de datos CASO'!U563)&gt;100,"Classroom(s) must be less than 100 characters",IF('DO NOT USE_Case Formulas'!A563,"OK",NA()))</f>
        <v>#N/A</v>
      </c>
      <c r="V563" s="40" t="e">
        <f>IF(AND(NOT(ISBLANK('Captura de datos CASO'!V563)),ISNA(VLOOKUP('Captura de datos CASO'!V563,'DO NOT USE_School Picklist'!$S$3:$S$12,1,FALSE))),"Please select a value from the drop-down menu",IF('DO NOT USE_Case Formulas'!A563,"OK",NA()))</f>
        <v>#N/A</v>
      </c>
      <c r="W563" s="40" t="e">
        <f>IF(AND(NOT(ISBLANK('Captura de datos CASO'!W563)),ISNA(VLOOKUP('Captura de datos CASO'!W563,'DO NOT USE_School Picklist'!$S$3:$S$12,1,FALSE))),"Please select a value from the drop-down menu",IF('DO NOT USE_Case Formulas'!A563,"OK",NA()))</f>
        <v>#N/A</v>
      </c>
      <c r="X563" s="40" t="e">
        <f>IF(LEN('Captura de datos CASO'!X563)&gt;80,"Name of Education Group must be less than 80 characters",IF('DO NOT USE_Case Formulas'!A563,"OK",NA()))</f>
        <v>#N/A</v>
      </c>
      <c r="Y563" s="40" t="e">
        <f>IF(AND(NOT(ISBLANK('Captura de datos CASO'!Y563)),ISNA(VLOOKUP('Captura de datos CASO'!Y563,'DO NOT USE_School Picklist'!$K$3:$K$6,1,FALSE))),"Please select a value from the drop-down menu",IF('DO NOT USE_Case Formulas'!A563,"OK",NA()))</f>
        <v>#N/A</v>
      </c>
      <c r="Z563" s="40" t="e">
        <f>IF(AND('DO NOT USE_Case Formulas'!A563,ISBLANK('Captura de datos CASO'!Z563)),"Has this person had symptoms? is required",IF(AND(NOT(ISBLANK('Captura de datos CASO'!Z563)),ISNA(VLOOKUP('Captura de datos CASO'!Z563,'DO NOT USE_School Picklist'!$D$3:$D$5,1,FALSE))),"Please select a value from the drop-down menu",IF(NOT(ISBLANK('Captura de datos CASO'!Z563)),"OK",NA())))</f>
        <v>#N/A</v>
      </c>
      <c r="AA563" s="40" t="e">
        <f>IF(AND('Captura de datos CASO'!Z563='DO NOT USE_School Picklist'!$D$3,ISBLANK('Captura de datos CASO'!AA563)),"Symptom Onset Date is required if Ever Symptomatic is Yes",IF('DO NOT USE_Case Formulas'!A563,"OK",NA()))</f>
        <v>#N/A</v>
      </c>
      <c r="AB563" s="40"/>
      <c r="AC563" s="40" t="e">
        <f ca="1">IF(AND('DO NOT USE_Case Formulas'!A563,ISBLANK('Captura de datos CASO'!AC563)),"Lab Result Test Date is required",IF('Captura de datos CASO'!AC563&gt;'DO NOT USE_School Picklist'!$C$3,"Test Date cannot be a future date",IF(NOT(ISBLANK('Captura de datos CASO'!AC563)),"OK",NA())))</f>
        <v>#N/A</v>
      </c>
      <c r="AD563" s="40" t="e">
        <f>IF(AND(NOT(ISBLANK('Captura de datos CASO'!AD563)),ISNA(VLOOKUP('Captura de datos CASO'!AD563,'DO NOT USE_School Picklist'!$R$3:$R$7,1,FALSE))),"Please select a value from the drop-down menu",IF('DO NOT USE_Case Formulas'!A563,"OK",NA()))</f>
        <v>#N/A</v>
      </c>
      <c r="AE563" s="40" t="e">
        <f>IF(AND('DO NOT USE_Case Formulas'!A563,ISBLANK('Captura de datos CASO'!AB563)),"Lab Result Test Result is required",IF(AND(NOT(ISBLANK('Captura de datos CASO'!AB563)),ISNA(VLOOKUP('Captura de datos CASO'!AB563,'DO NOT USE_School Picklist'!$Q$3:$Q$8,1,FALSE))),"Please select a value from the drop-down menu",IF('DO NOT USE_Case Formulas'!A563,"OK",NA())))</f>
        <v>#N/A</v>
      </c>
    </row>
    <row r="564" spans="1:31" x14ac:dyDescent="0.3">
      <c r="A564" s="39" t="e">
        <f>IF('DO NOT USE_Case Formulas'!A564,IF('DO NOT USE_Case Formulas'!B564,"Not all required fields are completed","OK"),NA())</f>
        <v>#N/A</v>
      </c>
      <c r="B564" s="40" t="e">
        <f>IF(AND('DO NOT USE_Case Formulas'!A564,ISBLANK('Captura de datos CASO'!B564)),"First Name is required",IF(NOT(ISBLANK('Captura de datos CASO'!B564)),"OK",NA()))</f>
        <v>#N/A</v>
      </c>
      <c r="C564" s="40" t="e">
        <f>IF(AND('DO NOT USE_Case Formulas'!A564,ISBLANK('Captura de datos CASO'!C564)),"Last Name is required",IF(NOT(ISBLANK('Captura de datos CASO'!C564)),"OK",NA()))</f>
        <v>#N/A</v>
      </c>
      <c r="D564" s="40" t="e">
        <f>IF(AND('DO NOT USE_Case Formulas'!A564,ISBLANK('Captura de datos CASO'!D564)),"Birthdate is required",IF(NOT(ISBLANK('Captura de datos CASO'!D564)),"OK",NA()))</f>
        <v>#N/A</v>
      </c>
      <c r="E564" s="40" t="e">
        <f>IF(AND('DO NOT USE_Case Formulas'!A564,ISBLANK('Captura de datos CASO'!E564)),"Mobile Phone is required",IF(NOT(ISBLANK('Captura de datos CASO'!E564)),IF(AND(ISNUMBER(VALUE('Captura de datos CASO'!E564)),LEFT('Captura de datos CASO'!E564,1)&lt;&gt;"1",LEN('Captura de datos CASO'!E564)=10),"OK","Phone number must be valid format"),NA()))</f>
        <v>#N/A</v>
      </c>
      <c r="F564" s="40" t="e">
        <f>IF(LEN('Captura de datos CASO'!F564)&gt;255,"Home Street Address must be less than 255 characters",IF('DO NOT USE_Case Formulas'!A564,"OK",NA()))</f>
        <v>#N/A</v>
      </c>
      <c r="G564" s="40" t="e">
        <f>IF(LEN('Captura de datos CASO'!G564)&gt;40,"City must be less than 40 characters",IF('DO NOT USE_Case Formulas'!A564,"OK",NA()))</f>
        <v>#N/A</v>
      </c>
      <c r="H564" s="40" t="e">
        <f>IF(AND(NOT(ISBLANK('Captura de datos CASO'!H564)),ISNA(VLOOKUP('Captura de datos CASO'!H564,'DO NOT USE_School Picklist'!$P$3:$P$52,1,FALSE))),"Please select a value from the drop-down menu",IF('DO NOT USE_Case Formulas'!A564,"OK",NA()))</f>
        <v>#N/A</v>
      </c>
      <c r="I564" s="40" t="e">
        <f>IF(AND('DO NOT USE_Case Formulas'!A564,ISBLANK('Captura de datos CASO'!I564)),"Zip is required",IF(ISBLANK('Captura de datos CASO'!I564),NA(),"OK"))</f>
        <v>#N/A</v>
      </c>
      <c r="J564" s="40" t="e">
        <f>IF(AND('DO NOT USE_Case Formulas'!A564,ISBLANK('Captura de datos CASO'!J564)),"Student or Staff? is required",IF(ISBLANK('Captura de datos CASO'!J564),NA(),IF(ISNA(VLOOKUP('Captura de datos CASO'!J564,'DO NOT USE_School Picklist'!$B$3:$B$6,1,FALSE)),"Please select a value from the drop-down menu","OK")))</f>
        <v>#N/A</v>
      </c>
      <c r="K564" s="40" t="e">
        <f>IF(AND('Captura de datos CASO'!J564='DO NOT USE_School Picklist'!$B$4,ISBLANK('Captura de datos CASO'!K564)),"Occupation/Job Title is required if Student or Staff? is Yes, staff/faculty or volunteer",IF('DO NOT USE_Case Formulas'!A564,"OK",NA()))</f>
        <v>#N/A</v>
      </c>
      <c r="L564" s="40" t="e">
        <f ca="1">IF('Captura de datos CASO'!L564&gt;'DO NOT USE_School Picklist'!$C$3,"Date last on school campus/facility cannot be a future date",IF('DO NOT USE_Case Formulas'!A564,IF(ISBLANK('Captura de datos CASO'!L564),"Date last on school campus/facility is required","OK"),NA()))</f>
        <v>#N/A</v>
      </c>
      <c r="M564" s="40" t="e">
        <f>IF(AND('DO NOT USE_Case Formulas'!A564,ISBLANK('Captura de datos CASO'!M564)),"Specific Place in the Location is required",IF(ISBLANK('Captura de datos CASO'!M564),NA(),"OK"))</f>
        <v>#N/A</v>
      </c>
      <c r="N564" s="40" t="e">
        <f>IF(LEN('Captura de datos CASO'!N564)&gt;50,"Parent/Guardian Name must be less than 50 characters",IF('DO NOT USE_Case Formulas'!A564,"OK",NA()))</f>
        <v>#N/A</v>
      </c>
      <c r="O564" s="40" t="e">
        <f>IF(NOT(ISBLANK('Captura de datos CASO'!O564)),IF(AND(ISNUMBER('Captura de datos CASO'!O564),LEFT('Captura de datos CASO'!O564,1)&lt;&gt;"1",LEN('Captura de datos CASO'!O564)=10),"OK","Phone number must be valid format"),IF('DO NOT USE_Case Formulas'!A564,"OK",NA()))</f>
        <v>#N/A</v>
      </c>
      <c r="P564" s="53" t="e">
        <f>IF(AND(NOT(ISBLANK('Captura de datos CASO'!P564)),ISNA(VLOOKUP('Captura de datos CASO'!P564,'DO NOT USE_School Picklist'!$I$3:$I$5,1,FALSE))),"Please select a value from the drop-down menu",IF('DO NOT USE_Case Formulas'!A564,"OK",NA()))</f>
        <v>#N/A</v>
      </c>
      <c r="Q564" s="40" t="e">
        <f>IF(AND(NOT(ISBLANK('Captura de datos CASO'!Q564)),ISNA(VLOOKUP('Captura de datos CASO'!Q564,'DO NOT USE_School Picklist'!$E$3:$E$10,1,FALSE))),"Please select a value from the drop-down menu",IF('DO NOT USE_Case Formulas'!A564,"OK",NA()))</f>
        <v>#N/A</v>
      </c>
      <c r="R564" s="53" t="e">
        <f>IF(AND(NOT(ISBLANK('Captura de datos CASO'!R564)),ISNA(VLOOKUP('Captura de datos CASO'!R564,'DO NOT USE_School Picklist'!$W$3:$W$9,1,FALSE))),"Please select a value from the drop-down menu",IF('DO NOT USE_Case Formulas'!A564,"OK",NA()))</f>
        <v>#N/A</v>
      </c>
      <c r="S564" s="53" t="e">
        <f>IF(AND(NOT(ISBLANK('Captura de datos CASO'!S564)),ISNA(VLOOKUP('Captura de datos CASO'!S564,'DO NOT USE_School Picklist'!$W$3:$W$9,1,FALSE))),"Please select a value from the drop-down menu",IF('DO NOT USE_Case Formulas'!A564,"OK",NA()))</f>
        <v>#N/A</v>
      </c>
      <c r="T564" s="40" t="e">
        <f>IF(AND(NOT(ISBLANK('Captura de datos CASO'!T564)),ISNA(VLOOKUP('Captura de datos CASO'!T564,'DO NOT USE_School Picklist'!$F$3:$F$16,1,FALSE))),"Please select a value from the drop-down menu",IF('DO NOT USE_Case Formulas'!A564,"OK",NA()))</f>
        <v>#N/A</v>
      </c>
      <c r="U564" s="40" t="e">
        <f>IF(LEN('Captura de datos CASO'!U564)&gt;100,"Classroom(s) must be less than 100 characters",IF('DO NOT USE_Case Formulas'!A564,"OK",NA()))</f>
        <v>#N/A</v>
      </c>
      <c r="V564" s="40" t="e">
        <f>IF(AND(NOT(ISBLANK('Captura de datos CASO'!V564)),ISNA(VLOOKUP('Captura de datos CASO'!V564,'DO NOT USE_School Picklist'!$S$3:$S$12,1,FALSE))),"Please select a value from the drop-down menu",IF('DO NOT USE_Case Formulas'!A564,"OK",NA()))</f>
        <v>#N/A</v>
      </c>
      <c r="W564" s="40" t="e">
        <f>IF(AND(NOT(ISBLANK('Captura de datos CASO'!W564)),ISNA(VLOOKUP('Captura de datos CASO'!W564,'DO NOT USE_School Picklist'!$S$3:$S$12,1,FALSE))),"Please select a value from the drop-down menu",IF('DO NOT USE_Case Formulas'!A564,"OK",NA()))</f>
        <v>#N/A</v>
      </c>
      <c r="X564" s="40" t="e">
        <f>IF(LEN('Captura de datos CASO'!X564)&gt;80,"Name of Education Group must be less than 80 characters",IF('DO NOT USE_Case Formulas'!A564,"OK",NA()))</f>
        <v>#N/A</v>
      </c>
      <c r="Y564" s="40" t="e">
        <f>IF(AND(NOT(ISBLANK('Captura de datos CASO'!Y564)),ISNA(VLOOKUP('Captura de datos CASO'!Y564,'DO NOT USE_School Picklist'!$K$3:$K$6,1,FALSE))),"Please select a value from the drop-down menu",IF('DO NOT USE_Case Formulas'!A564,"OK",NA()))</f>
        <v>#N/A</v>
      </c>
      <c r="Z564" s="40" t="e">
        <f>IF(AND('DO NOT USE_Case Formulas'!A564,ISBLANK('Captura de datos CASO'!Z564)),"Has this person had symptoms? is required",IF(AND(NOT(ISBLANK('Captura de datos CASO'!Z564)),ISNA(VLOOKUP('Captura de datos CASO'!Z564,'DO NOT USE_School Picklist'!$D$3:$D$5,1,FALSE))),"Please select a value from the drop-down menu",IF(NOT(ISBLANK('Captura de datos CASO'!Z564)),"OK",NA())))</f>
        <v>#N/A</v>
      </c>
      <c r="AA564" s="40" t="e">
        <f>IF(AND('Captura de datos CASO'!Z564='DO NOT USE_School Picklist'!$D$3,ISBLANK('Captura de datos CASO'!AA564)),"Symptom Onset Date is required if Ever Symptomatic is Yes",IF('DO NOT USE_Case Formulas'!A564,"OK",NA()))</f>
        <v>#N/A</v>
      </c>
      <c r="AB564" s="40"/>
      <c r="AC564" s="40" t="e">
        <f ca="1">IF(AND('DO NOT USE_Case Formulas'!A564,ISBLANK('Captura de datos CASO'!AC564)),"Lab Result Test Date is required",IF('Captura de datos CASO'!AC564&gt;'DO NOT USE_School Picklist'!$C$3,"Test Date cannot be a future date",IF(NOT(ISBLANK('Captura de datos CASO'!AC564)),"OK",NA())))</f>
        <v>#N/A</v>
      </c>
      <c r="AD564" s="40" t="e">
        <f>IF(AND(NOT(ISBLANK('Captura de datos CASO'!AD564)),ISNA(VLOOKUP('Captura de datos CASO'!AD564,'DO NOT USE_School Picklist'!$R$3:$R$7,1,FALSE))),"Please select a value from the drop-down menu",IF('DO NOT USE_Case Formulas'!A564,"OK",NA()))</f>
        <v>#N/A</v>
      </c>
      <c r="AE564" s="40" t="e">
        <f>IF(AND('DO NOT USE_Case Formulas'!A564,ISBLANK('Captura de datos CASO'!AB564)),"Lab Result Test Result is required",IF(AND(NOT(ISBLANK('Captura de datos CASO'!AB564)),ISNA(VLOOKUP('Captura de datos CASO'!AB564,'DO NOT USE_School Picklist'!$Q$3:$Q$8,1,FALSE))),"Please select a value from the drop-down menu",IF('DO NOT USE_Case Formulas'!A564,"OK",NA())))</f>
        <v>#N/A</v>
      </c>
    </row>
    <row r="565" spans="1:31" x14ac:dyDescent="0.3">
      <c r="A565" s="39" t="e">
        <f>IF('DO NOT USE_Case Formulas'!A565,IF('DO NOT USE_Case Formulas'!B565,"Not all required fields are completed","OK"),NA())</f>
        <v>#N/A</v>
      </c>
      <c r="B565" s="40" t="e">
        <f>IF(AND('DO NOT USE_Case Formulas'!A565,ISBLANK('Captura de datos CASO'!B565)),"First Name is required",IF(NOT(ISBLANK('Captura de datos CASO'!B565)),"OK",NA()))</f>
        <v>#N/A</v>
      </c>
      <c r="C565" s="40" t="e">
        <f>IF(AND('DO NOT USE_Case Formulas'!A565,ISBLANK('Captura de datos CASO'!C565)),"Last Name is required",IF(NOT(ISBLANK('Captura de datos CASO'!C565)),"OK",NA()))</f>
        <v>#N/A</v>
      </c>
      <c r="D565" s="40" t="e">
        <f>IF(AND('DO NOT USE_Case Formulas'!A565,ISBLANK('Captura de datos CASO'!D565)),"Birthdate is required",IF(NOT(ISBLANK('Captura de datos CASO'!D565)),"OK",NA()))</f>
        <v>#N/A</v>
      </c>
      <c r="E565" s="40" t="e">
        <f>IF(AND('DO NOT USE_Case Formulas'!A565,ISBLANK('Captura de datos CASO'!E565)),"Mobile Phone is required",IF(NOT(ISBLANK('Captura de datos CASO'!E565)),IF(AND(ISNUMBER(VALUE('Captura de datos CASO'!E565)),LEFT('Captura de datos CASO'!E565,1)&lt;&gt;"1",LEN('Captura de datos CASO'!E565)=10),"OK","Phone number must be valid format"),NA()))</f>
        <v>#N/A</v>
      </c>
      <c r="F565" s="40" t="e">
        <f>IF(LEN('Captura de datos CASO'!F565)&gt;255,"Home Street Address must be less than 255 characters",IF('DO NOT USE_Case Formulas'!A565,"OK",NA()))</f>
        <v>#N/A</v>
      </c>
      <c r="G565" s="40" t="e">
        <f>IF(LEN('Captura de datos CASO'!G565)&gt;40,"City must be less than 40 characters",IF('DO NOT USE_Case Formulas'!A565,"OK",NA()))</f>
        <v>#N/A</v>
      </c>
      <c r="H565" s="40" t="e">
        <f>IF(AND(NOT(ISBLANK('Captura de datos CASO'!H565)),ISNA(VLOOKUP('Captura de datos CASO'!H565,'DO NOT USE_School Picklist'!$P$3:$P$52,1,FALSE))),"Please select a value from the drop-down menu",IF('DO NOT USE_Case Formulas'!A565,"OK",NA()))</f>
        <v>#N/A</v>
      </c>
      <c r="I565" s="40" t="e">
        <f>IF(AND('DO NOT USE_Case Formulas'!A565,ISBLANK('Captura de datos CASO'!I565)),"Zip is required",IF(ISBLANK('Captura de datos CASO'!I565),NA(),"OK"))</f>
        <v>#N/A</v>
      </c>
      <c r="J565" s="40" t="e">
        <f>IF(AND('DO NOT USE_Case Formulas'!A565,ISBLANK('Captura de datos CASO'!J565)),"Student or Staff? is required",IF(ISBLANK('Captura de datos CASO'!J565),NA(),IF(ISNA(VLOOKUP('Captura de datos CASO'!J565,'DO NOT USE_School Picklist'!$B$3:$B$6,1,FALSE)),"Please select a value from the drop-down menu","OK")))</f>
        <v>#N/A</v>
      </c>
      <c r="K565" s="40" t="e">
        <f>IF(AND('Captura de datos CASO'!J565='DO NOT USE_School Picklist'!$B$4,ISBLANK('Captura de datos CASO'!K565)),"Occupation/Job Title is required if Student or Staff? is Yes, staff/faculty or volunteer",IF('DO NOT USE_Case Formulas'!A565,"OK",NA()))</f>
        <v>#N/A</v>
      </c>
      <c r="L565" s="40" t="e">
        <f ca="1">IF('Captura de datos CASO'!L565&gt;'DO NOT USE_School Picklist'!$C$3,"Date last on school campus/facility cannot be a future date",IF('DO NOT USE_Case Formulas'!A565,IF(ISBLANK('Captura de datos CASO'!L565),"Date last on school campus/facility is required","OK"),NA()))</f>
        <v>#N/A</v>
      </c>
      <c r="M565" s="40" t="e">
        <f>IF(AND('DO NOT USE_Case Formulas'!A565,ISBLANK('Captura de datos CASO'!M565)),"Specific Place in the Location is required",IF(ISBLANK('Captura de datos CASO'!M565),NA(),"OK"))</f>
        <v>#N/A</v>
      </c>
      <c r="N565" s="40" t="e">
        <f>IF(LEN('Captura de datos CASO'!N565)&gt;50,"Parent/Guardian Name must be less than 50 characters",IF('DO NOT USE_Case Formulas'!A565,"OK",NA()))</f>
        <v>#N/A</v>
      </c>
      <c r="O565" s="40" t="e">
        <f>IF(NOT(ISBLANK('Captura de datos CASO'!O565)),IF(AND(ISNUMBER('Captura de datos CASO'!O565),LEFT('Captura de datos CASO'!O565,1)&lt;&gt;"1",LEN('Captura de datos CASO'!O565)=10),"OK","Phone number must be valid format"),IF('DO NOT USE_Case Formulas'!A565,"OK",NA()))</f>
        <v>#N/A</v>
      </c>
      <c r="P565" s="53" t="e">
        <f>IF(AND(NOT(ISBLANK('Captura de datos CASO'!P565)),ISNA(VLOOKUP('Captura de datos CASO'!P565,'DO NOT USE_School Picklist'!$I$3:$I$5,1,FALSE))),"Please select a value from the drop-down menu",IF('DO NOT USE_Case Formulas'!A565,"OK",NA()))</f>
        <v>#N/A</v>
      </c>
      <c r="Q565" s="40" t="e">
        <f>IF(AND(NOT(ISBLANK('Captura de datos CASO'!Q565)),ISNA(VLOOKUP('Captura de datos CASO'!Q565,'DO NOT USE_School Picklist'!$E$3:$E$10,1,FALSE))),"Please select a value from the drop-down menu",IF('DO NOT USE_Case Formulas'!A565,"OK",NA()))</f>
        <v>#N/A</v>
      </c>
      <c r="R565" s="53" t="e">
        <f>IF(AND(NOT(ISBLANK('Captura de datos CASO'!R565)),ISNA(VLOOKUP('Captura de datos CASO'!R565,'DO NOT USE_School Picklist'!$W$3:$W$9,1,FALSE))),"Please select a value from the drop-down menu",IF('DO NOT USE_Case Formulas'!A565,"OK",NA()))</f>
        <v>#N/A</v>
      </c>
      <c r="S565" s="53" t="e">
        <f>IF(AND(NOT(ISBLANK('Captura de datos CASO'!S565)),ISNA(VLOOKUP('Captura de datos CASO'!S565,'DO NOT USE_School Picklist'!$W$3:$W$9,1,FALSE))),"Please select a value from the drop-down menu",IF('DO NOT USE_Case Formulas'!A565,"OK",NA()))</f>
        <v>#N/A</v>
      </c>
      <c r="T565" s="40" t="e">
        <f>IF(AND(NOT(ISBLANK('Captura de datos CASO'!T565)),ISNA(VLOOKUP('Captura de datos CASO'!T565,'DO NOT USE_School Picklist'!$F$3:$F$16,1,FALSE))),"Please select a value from the drop-down menu",IF('DO NOT USE_Case Formulas'!A565,"OK",NA()))</f>
        <v>#N/A</v>
      </c>
      <c r="U565" s="40" t="e">
        <f>IF(LEN('Captura de datos CASO'!U565)&gt;100,"Classroom(s) must be less than 100 characters",IF('DO NOT USE_Case Formulas'!A565,"OK",NA()))</f>
        <v>#N/A</v>
      </c>
      <c r="V565" s="40" t="e">
        <f>IF(AND(NOT(ISBLANK('Captura de datos CASO'!V565)),ISNA(VLOOKUP('Captura de datos CASO'!V565,'DO NOT USE_School Picklist'!$S$3:$S$12,1,FALSE))),"Please select a value from the drop-down menu",IF('DO NOT USE_Case Formulas'!A565,"OK",NA()))</f>
        <v>#N/A</v>
      </c>
      <c r="W565" s="40" t="e">
        <f>IF(AND(NOT(ISBLANK('Captura de datos CASO'!W565)),ISNA(VLOOKUP('Captura de datos CASO'!W565,'DO NOT USE_School Picklist'!$S$3:$S$12,1,FALSE))),"Please select a value from the drop-down menu",IF('DO NOT USE_Case Formulas'!A565,"OK",NA()))</f>
        <v>#N/A</v>
      </c>
      <c r="X565" s="40" t="e">
        <f>IF(LEN('Captura de datos CASO'!X565)&gt;80,"Name of Education Group must be less than 80 characters",IF('DO NOT USE_Case Formulas'!A565,"OK",NA()))</f>
        <v>#N/A</v>
      </c>
      <c r="Y565" s="40" t="e">
        <f>IF(AND(NOT(ISBLANK('Captura de datos CASO'!Y565)),ISNA(VLOOKUP('Captura de datos CASO'!Y565,'DO NOT USE_School Picklist'!$K$3:$K$6,1,FALSE))),"Please select a value from the drop-down menu",IF('DO NOT USE_Case Formulas'!A565,"OK",NA()))</f>
        <v>#N/A</v>
      </c>
      <c r="Z565" s="40" t="e">
        <f>IF(AND('DO NOT USE_Case Formulas'!A565,ISBLANK('Captura de datos CASO'!Z565)),"Has this person had symptoms? is required",IF(AND(NOT(ISBLANK('Captura de datos CASO'!Z565)),ISNA(VLOOKUP('Captura de datos CASO'!Z565,'DO NOT USE_School Picklist'!$D$3:$D$5,1,FALSE))),"Please select a value from the drop-down menu",IF(NOT(ISBLANK('Captura de datos CASO'!Z565)),"OK",NA())))</f>
        <v>#N/A</v>
      </c>
      <c r="AA565" s="40" t="e">
        <f>IF(AND('Captura de datos CASO'!Z565='DO NOT USE_School Picklist'!$D$3,ISBLANK('Captura de datos CASO'!AA565)),"Symptom Onset Date is required if Ever Symptomatic is Yes",IF('DO NOT USE_Case Formulas'!A565,"OK",NA()))</f>
        <v>#N/A</v>
      </c>
      <c r="AB565" s="40"/>
      <c r="AC565" s="40" t="e">
        <f ca="1">IF(AND('DO NOT USE_Case Formulas'!A565,ISBLANK('Captura de datos CASO'!AC565)),"Lab Result Test Date is required",IF('Captura de datos CASO'!AC565&gt;'DO NOT USE_School Picklist'!$C$3,"Test Date cannot be a future date",IF(NOT(ISBLANK('Captura de datos CASO'!AC565)),"OK",NA())))</f>
        <v>#N/A</v>
      </c>
      <c r="AD565" s="40" t="e">
        <f>IF(AND(NOT(ISBLANK('Captura de datos CASO'!AD565)),ISNA(VLOOKUP('Captura de datos CASO'!AD565,'DO NOT USE_School Picklist'!$R$3:$R$7,1,FALSE))),"Please select a value from the drop-down menu",IF('DO NOT USE_Case Formulas'!A565,"OK",NA()))</f>
        <v>#N/A</v>
      </c>
      <c r="AE565" s="40" t="e">
        <f>IF(AND('DO NOT USE_Case Formulas'!A565,ISBLANK('Captura de datos CASO'!AB565)),"Lab Result Test Result is required",IF(AND(NOT(ISBLANK('Captura de datos CASO'!AB565)),ISNA(VLOOKUP('Captura de datos CASO'!AB565,'DO NOT USE_School Picklist'!$Q$3:$Q$8,1,FALSE))),"Please select a value from the drop-down menu",IF('DO NOT USE_Case Formulas'!A565,"OK",NA())))</f>
        <v>#N/A</v>
      </c>
    </row>
    <row r="566" spans="1:31" x14ac:dyDescent="0.3">
      <c r="A566" s="39" t="e">
        <f>IF('DO NOT USE_Case Formulas'!A566,IF('DO NOT USE_Case Formulas'!B566,"Not all required fields are completed","OK"),NA())</f>
        <v>#N/A</v>
      </c>
      <c r="B566" s="40" t="e">
        <f>IF(AND('DO NOT USE_Case Formulas'!A566,ISBLANK('Captura de datos CASO'!B566)),"First Name is required",IF(NOT(ISBLANK('Captura de datos CASO'!B566)),"OK",NA()))</f>
        <v>#N/A</v>
      </c>
      <c r="C566" s="40" t="e">
        <f>IF(AND('DO NOT USE_Case Formulas'!A566,ISBLANK('Captura de datos CASO'!C566)),"Last Name is required",IF(NOT(ISBLANK('Captura de datos CASO'!C566)),"OK",NA()))</f>
        <v>#N/A</v>
      </c>
      <c r="D566" s="40" t="e">
        <f>IF(AND('DO NOT USE_Case Formulas'!A566,ISBLANK('Captura de datos CASO'!D566)),"Birthdate is required",IF(NOT(ISBLANK('Captura de datos CASO'!D566)),"OK",NA()))</f>
        <v>#N/A</v>
      </c>
      <c r="E566" s="40" t="e">
        <f>IF(AND('DO NOT USE_Case Formulas'!A566,ISBLANK('Captura de datos CASO'!E566)),"Mobile Phone is required",IF(NOT(ISBLANK('Captura de datos CASO'!E566)),IF(AND(ISNUMBER(VALUE('Captura de datos CASO'!E566)),LEFT('Captura de datos CASO'!E566,1)&lt;&gt;"1",LEN('Captura de datos CASO'!E566)=10),"OK","Phone number must be valid format"),NA()))</f>
        <v>#N/A</v>
      </c>
      <c r="F566" s="40" t="e">
        <f>IF(LEN('Captura de datos CASO'!F566)&gt;255,"Home Street Address must be less than 255 characters",IF('DO NOT USE_Case Formulas'!A566,"OK",NA()))</f>
        <v>#N/A</v>
      </c>
      <c r="G566" s="40" t="e">
        <f>IF(LEN('Captura de datos CASO'!G566)&gt;40,"City must be less than 40 characters",IF('DO NOT USE_Case Formulas'!A566,"OK",NA()))</f>
        <v>#N/A</v>
      </c>
      <c r="H566" s="40" t="e">
        <f>IF(AND(NOT(ISBLANK('Captura de datos CASO'!H566)),ISNA(VLOOKUP('Captura de datos CASO'!H566,'DO NOT USE_School Picklist'!$P$3:$P$52,1,FALSE))),"Please select a value from the drop-down menu",IF('DO NOT USE_Case Formulas'!A566,"OK",NA()))</f>
        <v>#N/A</v>
      </c>
      <c r="I566" s="40" t="e">
        <f>IF(AND('DO NOT USE_Case Formulas'!A566,ISBLANK('Captura de datos CASO'!I566)),"Zip is required",IF(ISBLANK('Captura de datos CASO'!I566),NA(),"OK"))</f>
        <v>#N/A</v>
      </c>
      <c r="J566" s="40" t="e">
        <f>IF(AND('DO NOT USE_Case Formulas'!A566,ISBLANK('Captura de datos CASO'!J566)),"Student or Staff? is required",IF(ISBLANK('Captura de datos CASO'!J566),NA(),IF(ISNA(VLOOKUP('Captura de datos CASO'!J566,'DO NOT USE_School Picklist'!$B$3:$B$6,1,FALSE)),"Please select a value from the drop-down menu","OK")))</f>
        <v>#N/A</v>
      </c>
      <c r="K566" s="40" t="e">
        <f>IF(AND('Captura de datos CASO'!J566='DO NOT USE_School Picklist'!$B$4,ISBLANK('Captura de datos CASO'!K566)),"Occupation/Job Title is required if Student or Staff? is Yes, staff/faculty or volunteer",IF('DO NOT USE_Case Formulas'!A566,"OK",NA()))</f>
        <v>#N/A</v>
      </c>
      <c r="L566" s="40" t="e">
        <f ca="1">IF('Captura de datos CASO'!L566&gt;'DO NOT USE_School Picklist'!$C$3,"Date last on school campus/facility cannot be a future date",IF('DO NOT USE_Case Formulas'!A566,IF(ISBLANK('Captura de datos CASO'!L566),"Date last on school campus/facility is required","OK"),NA()))</f>
        <v>#N/A</v>
      </c>
      <c r="M566" s="40" t="e">
        <f>IF(AND('DO NOT USE_Case Formulas'!A566,ISBLANK('Captura de datos CASO'!M566)),"Specific Place in the Location is required",IF(ISBLANK('Captura de datos CASO'!M566),NA(),"OK"))</f>
        <v>#N/A</v>
      </c>
      <c r="N566" s="40" t="e">
        <f>IF(LEN('Captura de datos CASO'!N566)&gt;50,"Parent/Guardian Name must be less than 50 characters",IF('DO NOT USE_Case Formulas'!A566,"OK",NA()))</f>
        <v>#N/A</v>
      </c>
      <c r="O566" s="40" t="e">
        <f>IF(NOT(ISBLANK('Captura de datos CASO'!O566)),IF(AND(ISNUMBER('Captura de datos CASO'!O566),LEFT('Captura de datos CASO'!O566,1)&lt;&gt;"1",LEN('Captura de datos CASO'!O566)=10),"OK","Phone number must be valid format"),IF('DO NOT USE_Case Formulas'!A566,"OK",NA()))</f>
        <v>#N/A</v>
      </c>
      <c r="P566" s="53" t="e">
        <f>IF(AND(NOT(ISBLANK('Captura de datos CASO'!P566)),ISNA(VLOOKUP('Captura de datos CASO'!P566,'DO NOT USE_School Picklist'!$I$3:$I$5,1,FALSE))),"Please select a value from the drop-down menu",IF('DO NOT USE_Case Formulas'!A566,"OK",NA()))</f>
        <v>#N/A</v>
      </c>
      <c r="Q566" s="40" t="e">
        <f>IF(AND(NOT(ISBLANK('Captura de datos CASO'!Q566)),ISNA(VLOOKUP('Captura de datos CASO'!Q566,'DO NOT USE_School Picklist'!$E$3:$E$10,1,FALSE))),"Please select a value from the drop-down menu",IF('DO NOT USE_Case Formulas'!A566,"OK",NA()))</f>
        <v>#N/A</v>
      </c>
      <c r="R566" s="53" t="e">
        <f>IF(AND(NOT(ISBLANK('Captura de datos CASO'!R566)),ISNA(VLOOKUP('Captura de datos CASO'!R566,'DO NOT USE_School Picklist'!$W$3:$W$9,1,FALSE))),"Please select a value from the drop-down menu",IF('DO NOT USE_Case Formulas'!A566,"OK",NA()))</f>
        <v>#N/A</v>
      </c>
      <c r="S566" s="53" t="e">
        <f>IF(AND(NOT(ISBLANK('Captura de datos CASO'!S566)),ISNA(VLOOKUP('Captura de datos CASO'!S566,'DO NOT USE_School Picklist'!$W$3:$W$9,1,FALSE))),"Please select a value from the drop-down menu",IF('DO NOT USE_Case Formulas'!A566,"OK",NA()))</f>
        <v>#N/A</v>
      </c>
      <c r="T566" s="40" t="e">
        <f>IF(AND(NOT(ISBLANK('Captura de datos CASO'!T566)),ISNA(VLOOKUP('Captura de datos CASO'!T566,'DO NOT USE_School Picklist'!$F$3:$F$16,1,FALSE))),"Please select a value from the drop-down menu",IF('DO NOT USE_Case Formulas'!A566,"OK",NA()))</f>
        <v>#N/A</v>
      </c>
      <c r="U566" s="40" t="e">
        <f>IF(LEN('Captura de datos CASO'!U566)&gt;100,"Classroom(s) must be less than 100 characters",IF('DO NOT USE_Case Formulas'!A566,"OK",NA()))</f>
        <v>#N/A</v>
      </c>
      <c r="V566" s="40" t="e">
        <f>IF(AND(NOT(ISBLANK('Captura de datos CASO'!V566)),ISNA(VLOOKUP('Captura de datos CASO'!V566,'DO NOT USE_School Picklist'!$S$3:$S$12,1,FALSE))),"Please select a value from the drop-down menu",IF('DO NOT USE_Case Formulas'!A566,"OK",NA()))</f>
        <v>#N/A</v>
      </c>
      <c r="W566" s="40" t="e">
        <f>IF(AND(NOT(ISBLANK('Captura de datos CASO'!W566)),ISNA(VLOOKUP('Captura de datos CASO'!W566,'DO NOT USE_School Picklist'!$S$3:$S$12,1,FALSE))),"Please select a value from the drop-down menu",IF('DO NOT USE_Case Formulas'!A566,"OK",NA()))</f>
        <v>#N/A</v>
      </c>
      <c r="X566" s="40" t="e">
        <f>IF(LEN('Captura de datos CASO'!X566)&gt;80,"Name of Education Group must be less than 80 characters",IF('DO NOT USE_Case Formulas'!A566,"OK",NA()))</f>
        <v>#N/A</v>
      </c>
      <c r="Y566" s="40" t="e">
        <f>IF(AND(NOT(ISBLANK('Captura de datos CASO'!Y566)),ISNA(VLOOKUP('Captura de datos CASO'!Y566,'DO NOT USE_School Picklist'!$K$3:$K$6,1,FALSE))),"Please select a value from the drop-down menu",IF('DO NOT USE_Case Formulas'!A566,"OK",NA()))</f>
        <v>#N/A</v>
      </c>
      <c r="Z566" s="40" t="e">
        <f>IF(AND('DO NOT USE_Case Formulas'!A566,ISBLANK('Captura de datos CASO'!Z566)),"Has this person had symptoms? is required",IF(AND(NOT(ISBLANK('Captura de datos CASO'!Z566)),ISNA(VLOOKUP('Captura de datos CASO'!Z566,'DO NOT USE_School Picklist'!$D$3:$D$5,1,FALSE))),"Please select a value from the drop-down menu",IF(NOT(ISBLANK('Captura de datos CASO'!Z566)),"OK",NA())))</f>
        <v>#N/A</v>
      </c>
      <c r="AA566" s="40" t="e">
        <f>IF(AND('Captura de datos CASO'!Z566='DO NOT USE_School Picklist'!$D$3,ISBLANK('Captura de datos CASO'!AA566)),"Symptom Onset Date is required if Ever Symptomatic is Yes",IF('DO NOT USE_Case Formulas'!A566,"OK",NA()))</f>
        <v>#N/A</v>
      </c>
      <c r="AB566" s="40"/>
      <c r="AC566" s="40" t="e">
        <f ca="1">IF(AND('DO NOT USE_Case Formulas'!A566,ISBLANK('Captura de datos CASO'!AC566)),"Lab Result Test Date is required",IF('Captura de datos CASO'!AC566&gt;'DO NOT USE_School Picklist'!$C$3,"Test Date cannot be a future date",IF(NOT(ISBLANK('Captura de datos CASO'!AC566)),"OK",NA())))</f>
        <v>#N/A</v>
      </c>
      <c r="AD566" s="40" t="e">
        <f>IF(AND(NOT(ISBLANK('Captura de datos CASO'!AD566)),ISNA(VLOOKUP('Captura de datos CASO'!AD566,'DO NOT USE_School Picklist'!$R$3:$R$7,1,FALSE))),"Please select a value from the drop-down menu",IF('DO NOT USE_Case Formulas'!A566,"OK",NA()))</f>
        <v>#N/A</v>
      </c>
      <c r="AE566" s="40" t="e">
        <f>IF(AND('DO NOT USE_Case Formulas'!A566,ISBLANK('Captura de datos CASO'!AB566)),"Lab Result Test Result is required",IF(AND(NOT(ISBLANK('Captura de datos CASO'!AB566)),ISNA(VLOOKUP('Captura de datos CASO'!AB566,'DO NOT USE_School Picklist'!$Q$3:$Q$8,1,FALSE))),"Please select a value from the drop-down menu",IF('DO NOT USE_Case Formulas'!A566,"OK",NA())))</f>
        <v>#N/A</v>
      </c>
    </row>
    <row r="567" spans="1:31" x14ac:dyDescent="0.3">
      <c r="A567" s="39" t="e">
        <f>IF('DO NOT USE_Case Formulas'!A567,IF('DO NOT USE_Case Formulas'!B567,"Not all required fields are completed","OK"),NA())</f>
        <v>#N/A</v>
      </c>
      <c r="B567" s="40" t="e">
        <f>IF(AND('DO NOT USE_Case Formulas'!A567,ISBLANK('Captura de datos CASO'!B567)),"First Name is required",IF(NOT(ISBLANK('Captura de datos CASO'!B567)),"OK",NA()))</f>
        <v>#N/A</v>
      </c>
      <c r="C567" s="40" t="e">
        <f>IF(AND('DO NOT USE_Case Formulas'!A567,ISBLANK('Captura de datos CASO'!C567)),"Last Name is required",IF(NOT(ISBLANK('Captura de datos CASO'!C567)),"OK",NA()))</f>
        <v>#N/A</v>
      </c>
      <c r="D567" s="40" t="e">
        <f>IF(AND('DO NOT USE_Case Formulas'!A567,ISBLANK('Captura de datos CASO'!D567)),"Birthdate is required",IF(NOT(ISBLANK('Captura de datos CASO'!D567)),"OK",NA()))</f>
        <v>#N/A</v>
      </c>
      <c r="E567" s="40" t="e">
        <f>IF(AND('DO NOT USE_Case Formulas'!A567,ISBLANK('Captura de datos CASO'!E567)),"Mobile Phone is required",IF(NOT(ISBLANK('Captura de datos CASO'!E567)),IF(AND(ISNUMBER(VALUE('Captura de datos CASO'!E567)),LEFT('Captura de datos CASO'!E567,1)&lt;&gt;"1",LEN('Captura de datos CASO'!E567)=10),"OK","Phone number must be valid format"),NA()))</f>
        <v>#N/A</v>
      </c>
      <c r="F567" s="40" t="e">
        <f>IF(LEN('Captura de datos CASO'!F567)&gt;255,"Home Street Address must be less than 255 characters",IF('DO NOT USE_Case Formulas'!A567,"OK",NA()))</f>
        <v>#N/A</v>
      </c>
      <c r="G567" s="40" t="e">
        <f>IF(LEN('Captura de datos CASO'!G567)&gt;40,"City must be less than 40 characters",IF('DO NOT USE_Case Formulas'!A567,"OK",NA()))</f>
        <v>#N/A</v>
      </c>
      <c r="H567" s="40" t="e">
        <f>IF(AND(NOT(ISBLANK('Captura de datos CASO'!H567)),ISNA(VLOOKUP('Captura de datos CASO'!H567,'DO NOT USE_School Picklist'!$P$3:$P$52,1,FALSE))),"Please select a value from the drop-down menu",IF('DO NOT USE_Case Formulas'!A567,"OK",NA()))</f>
        <v>#N/A</v>
      </c>
      <c r="I567" s="40" t="e">
        <f>IF(AND('DO NOT USE_Case Formulas'!A567,ISBLANK('Captura de datos CASO'!I567)),"Zip is required",IF(ISBLANK('Captura de datos CASO'!I567),NA(),"OK"))</f>
        <v>#N/A</v>
      </c>
      <c r="J567" s="40" t="e">
        <f>IF(AND('DO NOT USE_Case Formulas'!A567,ISBLANK('Captura de datos CASO'!J567)),"Student or Staff? is required",IF(ISBLANK('Captura de datos CASO'!J567),NA(),IF(ISNA(VLOOKUP('Captura de datos CASO'!J567,'DO NOT USE_School Picklist'!$B$3:$B$6,1,FALSE)),"Please select a value from the drop-down menu","OK")))</f>
        <v>#N/A</v>
      </c>
      <c r="K567" s="40" t="e">
        <f>IF(AND('Captura de datos CASO'!J567='DO NOT USE_School Picklist'!$B$4,ISBLANK('Captura de datos CASO'!K567)),"Occupation/Job Title is required if Student or Staff? is Yes, staff/faculty or volunteer",IF('DO NOT USE_Case Formulas'!A567,"OK",NA()))</f>
        <v>#N/A</v>
      </c>
      <c r="L567" s="40" t="e">
        <f ca="1">IF('Captura de datos CASO'!L567&gt;'DO NOT USE_School Picklist'!$C$3,"Date last on school campus/facility cannot be a future date",IF('DO NOT USE_Case Formulas'!A567,IF(ISBLANK('Captura de datos CASO'!L567),"Date last on school campus/facility is required","OK"),NA()))</f>
        <v>#N/A</v>
      </c>
      <c r="M567" s="40" t="e">
        <f>IF(AND('DO NOT USE_Case Formulas'!A567,ISBLANK('Captura de datos CASO'!M567)),"Specific Place in the Location is required",IF(ISBLANK('Captura de datos CASO'!M567),NA(),"OK"))</f>
        <v>#N/A</v>
      </c>
      <c r="N567" s="40" t="e">
        <f>IF(LEN('Captura de datos CASO'!N567)&gt;50,"Parent/Guardian Name must be less than 50 characters",IF('DO NOT USE_Case Formulas'!A567,"OK",NA()))</f>
        <v>#N/A</v>
      </c>
      <c r="O567" s="40" t="e">
        <f>IF(NOT(ISBLANK('Captura de datos CASO'!O567)),IF(AND(ISNUMBER('Captura de datos CASO'!O567),LEFT('Captura de datos CASO'!O567,1)&lt;&gt;"1",LEN('Captura de datos CASO'!O567)=10),"OK","Phone number must be valid format"),IF('DO NOT USE_Case Formulas'!A567,"OK",NA()))</f>
        <v>#N/A</v>
      </c>
      <c r="P567" s="53" t="e">
        <f>IF(AND(NOT(ISBLANK('Captura de datos CASO'!P567)),ISNA(VLOOKUP('Captura de datos CASO'!P567,'DO NOT USE_School Picklist'!$I$3:$I$5,1,FALSE))),"Please select a value from the drop-down menu",IF('DO NOT USE_Case Formulas'!A567,"OK",NA()))</f>
        <v>#N/A</v>
      </c>
      <c r="Q567" s="40" t="e">
        <f>IF(AND(NOT(ISBLANK('Captura de datos CASO'!Q567)),ISNA(VLOOKUP('Captura de datos CASO'!Q567,'DO NOT USE_School Picklist'!$E$3:$E$10,1,FALSE))),"Please select a value from the drop-down menu",IF('DO NOT USE_Case Formulas'!A567,"OK",NA()))</f>
        <v>#N/A</v>
      </c>
      <c r="R567" s="53" t="e">
        <f>IF(AND(NOT(ISBLANK('Captura de datos CASO'!R567)),ISNA(VLOOKUP('Captura de datos CASO'!R567,'DO NOT USE_School Picklist'!$W$3:$W$9,1,FALSE))),"Please select a value from the drop-down menu",IF('DO NOT USE_Case Formulas'!A567,"OK",NA()))</f>
        <v>#N/A</v>
      </c>
      <c r="S567" s="53" t="e">
        <f>IF(AND(NOT(ISBLANK('Captura de datos CASO'!S567)),ISNA(VLOOKUP('Captura de datos CASO'!S567,'DO NOT USE_School Picklist'!$W$3:$W$9,1,FALSE))),"Please select a value from the drop-down menu",IF('DO NOT USE_Case Formulas'!A567,"OK",NA()))</f>
        <v>#N/A</v>
      </c>
      <c r="T567" s="40" t="e">
        <f>IF(AND(NOT(ISBLANK('Captura de datos CASO'!T567)),ISNA(VLOOKUP('Captura de datos CASO'!T567,'DO NOT USE_School Picklist'!$F$3:$F$16,1,FALSE))),"Please select a value from the drop-down menu",IF('DO NOT USE_Case Formulas'!A567,"OK",NA()))</f>
        <v>#N/A</v>
      </c>
      <c r="U567" s="40" t="e">
        <f>IF(LEN('Captura de datos CASO'!U567)&gt;100,"Classroom(s) must be less than 100 characters",IF('DO NOT USE_Case Formulas'!A567,"OK",NA()))</f>
        <v>#N/A</v>
      </c>
      <c r="V567" s="40" t="e">
        <f>IF(AND(NOT(ISBLANK('Captura de datos CASO'!V567)),ISNA(VLOOKUP('Captura de datos CASO'!V567,'DO NOT USE_School Picklist'!$S$3:$S$12,1,FALSE))),"Please select a value from the drop-down menu",IF('DO NOT USE_Case Formulas'!A567,"OK",NA()))</f>
        <v>#N/A</v>
      </c>
      <c r="W567" s="40" t="e">
        <f>IF(AND(NOT(ISBLANK('Captura de datos CASO'!W567)),ISNA(VLOOKUP('Captura de datos CASO'!W567,'DO NOT USE_School Picklist'!$S$3:$S$12,1,FALSE))),"Please select a value from the drop-down menu",IF('DO NOT USE_Case Formulas'!A567,"OK",NA()))</f>
        <v>#N/A</v>
      </c>
      <c r="X567" s="40" t="e">
        <f>IF(LEN('Captura de datos CASO'!X567)&gt;80,"Name of Education Group must be less than 80 characters",IF('DO NOT USE_Case Formulas'!A567,"OK",NA()))</f>
        <v>#N/A</v>
      </c>
      <c r="Y567" s="40" t="e">
        <f>IF(AND(NOT(ISBLANK('Captura de datos CASO'!Y567)),ISNA(VLOOKUP('Captura de datos CASO'!Y567,'DO NOT USE_School Picklist'!$K$3:$K$6,1,FALSE))),"Please select a value from the drop-down menu",IF('DO NOT USE_Case Formulas'!A567,"OK",NA()))</f>
        <v>#N/A</v>
      </c>
      <c r="Z567" s="40" t="e">
        <f>IF(AND('DO NOT USE_Case Formulas'!A567,ISBLANK('Captura de datos CASO'!Z567)),"Has this person had symptoms? is required",IF(AND(NOT(ISBLANK('Captura de datos CASO'!Z567)),ISNA(VLOOKUP('Captura de datos CASO'!Z567,'DO NOT USE_School Picklist'!$D$3:$D$5,1,FALSE))),"Please select a value from the drop-down menu",IF(NOT(ISBLANK('Captura de datos CASO'!Z567)),"OK",NA())))</f>
        <v>#N/A</v>
      </c>
      <c r="AA567" s="40" t="e">
        <f>IF(AND('Captura de datos CASO'!Z567='DO NOT USE_School Picklist'!$D$3,ISBLANK('Captura de datos CASO'!AA567)),"Symptom Onset Date is required if Ever Symptomatic is Yes",IF('DO NOT USE_Case Formulas'!A567,"OK",NA()))</f>
        <v>#N/A</v>
      </c>
      <c r="AB567" s="40"/>
      <c r="AC567" s="40" t="e">
        <f ca="1">IF(AND('DO NOT USE_Case Formulas'!A567,ISBLANK('Captura de datos CASO'!AC567)),"Lab Result Test Date is required",IF('Captura de datos CASO'!AC567&gt;'DO NOT USE_School Picklist'!$C$3,"Test Date cannot be a future date",IF(NOT(ISBLANK('Captura de datos CASO'!AC567)),"OK",NA())))</f>
        <v>#N/A</v>
      </c>
      <c r="AD567" s="40" t="e">
        <f>IF(AND(NOT(ISBLANK('Captura de datos CASO'!AD567)),ISNA(VLOOKUP('Captura de datos CASO'!AD567,'DO NOT USE_School Picklist'!$R$3:$R$7,1,FALSE))),"Please select a value from the drop-down menu",IF('DO NOT USE_Case Formulas'!A567,"OK",NA()))</f>
        <v>#N/A</v>
      </c>
      <c r="AE567" s="40" t="e">
        <f>IF(AND('DO NOT USE_Case Formulas'!A567,ISBLANK('Captura de datos CASO'!AB567)),"Lab Result Test Result is required",IF(AND(NOT(ISBLANK('Captura de datos CASO'!AB567)),ISNA(VLOOKUP('Captura de datos CASO'!AB567,'DO NOT USE_School Picklist'!$Q$3:$Q$8,1,FALSE))),"Please select a value from the drop-down menu",IF('DO NOT USE_Case Formulas'!A567,"OK",NA())))</f>
        <v>#N/A</v>
      </c>
    </row>
    <row r="568" spans="1:31" x14ac:dyDescent="0.3">
      <c r="A568" s="39" t="e">
        <f>IF('DO NOT USE_Case Formulas'!A568,IF('DO NOT USE_Case Formulas'!B568,"Not all required fields are completed","OK"),NA())</f>
        <v>#N/A</v>
      </c>
      <c r="B568" s="40" t="e">
        <f>IF(AND('DO NOT USE_Case Formulas'!A568,ISBLANK('Captura de datos CASO'!B568)),"First Name is required",IF(NOT(ISBLANK('Captura de datos CASO'!B568)),"OK",NA()))</f>
        <v>#N/A</v>
      </c>
      <c r="C568" s="40" t="e">
        <f>IF(AND('DO NOT USE_Case Formulas'!A568,ISBLANK('Captura de datos CASO'!C568)),"Last Name is required",IF(NOT(ISBLANK('Captura de datos CASO'!C568)),"OK",NA()))</f>
        <v>#N/A</v>
      </c>
      <c r="D568" s="40" t="e">
        <f>IF(AND('DO NOT USE_Case Formulas'!A568,ISBLANK('Captura de datos CASO'!D568)),"Birthdate is required",IF(NOT(ISBLANK('Captura de datos CASO'!D568)),"OK",NA()))</f>
        <v>#N/A</v>
      </c>
      <c r="E568" s="40" t="e">
        <f>IF(AND('DO NOT USE_Case Formulas'!A568,ISBLANK('Captura de datos CASO'!E568)),"Mobile Phone is required",IF(NOT(ISBLANK('Captura de datos CASO'!E568)),IF(AND(ISNUMBER(VALUE('Captura de datos CASO'!E568)),LEFT('Captura de datos CASO'!E568,1)&lt;&gt;"1",LEN('Captura de datos CASO'!E568)=10),"OK","Phone number must be valid format"),NA()))</f>
        <v>#N/A</v>
      </c>
      <c r="F568" s="40" t="e">
        <f>IF(LEN('Captura de datos CASO'!F568)&gt;255,"Home Street Address must be less than 255 characters",IF('DO NOT USE_Case Formulas'!A568,"OK",NA()))</f>
        <v>#N/A</v>
      </c>
      <c r="G568" s="40" t="e">
        <f>IF(LEN('Captura de datos CASO'!G568)&gt;40,"City must be less than 40 characters",IF('DO NOT USE_Case Formulas'!A568,"OK",NA()))</f>
        <v>#N/A</v>
      </c>
      <c r="H568" s="40" t="e">
        <f>IF(AND(NOT(ISBLANK('Captura de datos CASO'!H568)),ISNA(VLOOKUP('Captura de datos CASO'!H568,'DO NOT USE_School Picklist'!$P$3:$P$52,1,FALSE))),"Please select a value from the drop-down menu",IF('DO NOT USE_Case Formulas'!A568,"OK",NA()))</f>
        <v>#N/A</v>
      </c>
      <c r="I568" s="40" t="e">
        <f>IF(AND('DO NOT USE_Case Formulas'!A568,ISBLANK('Captura de datos CASO'!I568)),"Zip is required",IF(ISBLANK('Captura de datos CASO'!I568),NA(),"OK"))</f>
        <v>#N/A</v>
      </c>
      <c r="J568" s="40" t="e">
        <f>IF(AND('DO NOT USE_Case Formulas'!A568,ISBLANK('Captura de datos CASO'!J568)),"Student or Staff? is required",IF(ISBLANK('Captura de datos CASO'!J568),NA(),IF(ISNA(VLOOKUP('Captura de datos CASO'!J568,'DO NOT USE_School Picklist'!$B$3:$B$6,1,FALSE)),"Please select a value from the drop-down menu","OK")))</f>
        <v>#N/A</v>
      </c>
      <c r="K568" s="40" t="e">
        <f>IF(AND('Captura de datos CASO'!J568='DO NOT USE_School Picklist'!$B$4,ISBLANK('Captura de datos CASO'!K568)),"Occupation/Job Title is required if Student or Staff? is Yes, staff/faculty or volunteer",IF('DO NOT USE_Case Formulas'!A568,"OK",NA()))</f>
        <v>#N/A</v>
      </c>
      <c r="L568" s="40" t="e">
        <f ca="1">IF('Captura de datos CASO'!L568&gt;'DO NOT USE_School Picklist'!$C$3,"Date last on school campus/facility cannot be a future date",IF('DO NOT USE_Case Formulas'!A568,IF(ISBLANK('Captura de datos CASO'!L568),"Date last on school campus/facility is required","OK"),NA()))</f>
        <v>#N/A</v>
      </c>
      <c r="M568" s="40" t="e">
        <f>IF(AND('DO NOT USE_Case Formulas'!A568,ISBLANK('Captura de datos CASO'!M568)),"Specific Place in the Location is required",IF(ISBLANK('Captura de datos CASO'!M568),NA(),"OK"))</f>
        <v>#N/A</v>
      </c>
      <c r="N568" s="40" t="e">
        <f>IF(LEN('Captura de datos CASO'!N568)&gt;50,"Parent/Guardian Name must be less than 50 characters",IF('DO NOT USE_Case Formulas'!A568,"OK",NA()))</f>
        <v>#N/A</v>
      </c>
      <c r="O568" s="40" t="e">
        <f>IF(NOT(ISBLANK('Captura de datos CASO'!O568)),IF(AND(ISNUMBER('Captura de datos CASO'!O568),LEFT('Captura de datos CASO'!O568,1)&lt;&gt;"1",LEN('Captura de datos CASO'!O568)=10),"OK","Phone number must be valid format"),IF('DO NOT USE_Case Formulas'!A568,"OK",NA()))</f>
        <v>#N/A</v>
      </c>
      <c r="P568" s="53" t="e">
        <f>IF(AND(NOT(ISBLANK('Captura de datos CASO'!P568)),ISNA(VLOOKUP('Captura de datos CASO'!P568,'DO NOT USE_School Picklist'!$I$3:$I$5,1,FALSE))),"Please select a value from the drop-down menu",IF('DO NOT USE_Case Formulas'!A568,"OK",NA()))</f>
        <v>#N/A</v>
      </c>
      <c r="Q568" s="40" t="e">
        <f>IF(AND(NOT(ISBLANK('Captura de datos CASO'!Q568)),ISNA(VLOOKUP('Captura de datos CASO'!Q568,'DO NOT USE_School Picklist'!$E$3:$E$10,1,FALSE))),"Please select a value from the drop-down menu",IF('DO NOT USE_Case Formulas'!A568,"OK",NA()))</f>
        <v>#N/A</v>
      </c>
      <c r="R568" s="53" t="e">
        <f>IF(AND(NOT(ISBLANK('Captura de datos CASO'!R568)),ISNA(VLOOKUP('Captura de datos CASO'!R568,'DO NOT USE_School Picklist'!$W$3:$W$9,1,FALSE))),"Please select a value from the drop-down menu",IF('DO NOT USE_Case Formulas'!A568,"OK",NA()))</f>
        <v>#N/A</v>
      </c>
      <c r="S568" s="53" t="e">
        <f>IF(AND(NOT(ISBLANK('Captura de datos CASO'!S568)),ISNA(VLOOKUP('Captura de datos CASO'!S568,'DO NOT USE_School Picklist'!$W$3:$W$9,1,FALSE))),"Please select a value from the drop-down menu",IF('DO NOT USE_Case Formulas'!A568,"OK",NA()))</f>
        <v>#N/A</v>
      </c>
      <c r="T568" s="40" t="e">
        <f>IF(AND(NOT(ISBLANK('Captura de datos CASO'!T568)),ISNA(VLOOKUP('Captura de datos CASO'!T568,'DO NOT USE_School Picklist'!$F$3:$F$16,1,FALSE))),"Please select a value from the drop-down menu",IF('DO NOT USE_Case Formulas'!A568,"OK",NA()))</f>
        <v>#N/A</v>
      </c>
      <c r="U568" s="40" t="e">
        <f>IF(LEN('Captura de datos CASO'!U568)&gt;100,"Classroom(s) must be less than 100 characters",IF('DO NOT USE_Case Formulas'!A568,"OK",NA()))</f>
        <v>#N/A</v>
      </c>
      <c r="V568" s="40" t="e">
        <f>IF(AND(NOT(ISBLANK('Captura de datos CASO'!V568)),ISNA(VLOOKUP('Captura de datos CASO'!V568,'DO NOT USE_School Picklist'!$S$3:$S$12,1,FALSE))),"Please select a value from the drop-down menu",IF('DO NOT USE_Case Formulas'!A568,"OK",NA()))</f>
        <v>#N/A</v>
      </c>
      <c r="W568" s="40" t="e">
        <f>IF(AND(NOT(ISBLANK('Captura de datos CASO'!W568)),ISNA(VLOOKUP('Captura de datos CASO'!W568,'DO NOT USE_School Picklist'!$S$3:$S$12,1,FALSE))),"Please select a value from the drop-down menu",IF('DO NOT USE_Case Formulas'!A568,"OK",NA()))</f>
        <v>#N/A</v>
      </c>
      <c r="X568" s="40" t="e">
        <f>IF(LEN('Captura de datos CASO'!X568)&gt;80,"Name of Education Group must be less than 80 characters",IF('DO NOT USE_Case Formulas'!A568,"OK",NA()))</f>
        <v>#N/A</v>
      </c>
      <c r="Y568" s="40" t="e">
        <f>IF(AND(NOT(ISBLANK('Captura de datos CASO'!Y568)),ISNA(VLOOKUP('Captura de datos CASO'!Y568,'DO NOT USE_School Picklist'!$K$3:$K$6,1,FALSE))),"Please select a value from the drop-down menu",IF('DO NOT USE_Case Formulas'!A568,"OK",NA()))</f>
        <v>#N/A</v>
      </c>
      <c r="Z568" s="40" t="e">
        <f>IF(AND('DO NOT USE_Case Formulas'!A568,ISBLANK('Captura de datos CASO'!Z568)),"Has this person had symptoms? is required",IF(AND(NOT(ISBLANK('Captura de datos CASO'!Z568)),ISNA(VLOOKUP('Captura de datos CASO'!Z568,'DO NOT USE_School Picklist'!$D$3:$D$5,1,FALSE))),"Please select a value from the drop-down menu",IF(NOT(ISBLANK('Captura de datos CASO'!Z568)),"OK",NA())))</f>
        <v>#N/A</v>
      </c>
      <c r="AA568" s="40" t="e">
        <f>IF(AND('Captura de datos CASO'!Z568='DO NOT USE_School Picklist'!$D$3,ISBLANK('Captura de datos CASO'!AA568)),"Symptom Onset Date is required if Ever Symptomatic is Yes",IF('DO NOT USE_Case Formulas'!A568,"OK",NA()))</f>
        <v>#N/A</v>
      </c>
      <c r="AB568" s="40"/>
      <c r="AC568" s="40" t="e">
        <f ca="1">IF(AND('DO NOT USE_Case Formulas'!A568,ISBLANK('Captura de datos CASO'!AC568)),"Lab Result Test Date is required",IF('Captura de datos CASO'!AC568&gt;'DO NOT USE_School Picklist'!$C$3,"Test Date cannot be a future date",IF(NOT(ISBLANK('Captura de datos CASO'!AC568)),"OK",NA())))</f>
        <v>#N/A</v>
      </c>
      <c r="AD568" s="40" t="e">
        <f>IF(AND(NOT(ISBLANK('Captura de datos CASO'!AD568)),ISNA(VLOOKUP('Captura de datos CASO'!AD568,'DO NOT USE_School Picklist'!$R$3:$R$7,1,FALSE))),"Please select a value from the drop-down menu",IF('DO NOT USE_Case Formulas'!A568,"OK",NA()))</f>
        <v>#N/A</v>
      </c>
      <c r="AE568" s="40" t="e">
        <f>IF(AND('DO NOT USE_Case Formulas'!A568,ISBLANK('Captura de datos CASO'!AB568)),"Lab Result Test Result is required",IF(AND(NOT(ISBLANK('Captura de datos CASO'!AB568)),ISNA(VLOOKUP('Captura de datos CASO'!AB568,'DO NOT USE_School Picklist'!$Q$3:$Q$8,1,FALSE))),"Please select a value from the drop-down menu",IF('DO NOT USE_Case Formulas'!A568,"OK",NA())))</f>
        <v>#N/A</v>
      </c>
    </row>
    <row r="569" spans="1:31" x14ac:dyDescent="0.3">
      <c r="A569" s="39" t="e">
        <f>IF('DO NOT USE_Case Formulas'!A569,IF('DO NOT USE_Case Formulas'!B569,"Not all required fields are completed","OK"),NA())</f>
        <v>#N/A</v>
      </c>
      <c r="B569" s="40" t="e">
        <f>IF(AND('DO NOT USE_Case Formulas'!A569,ISBLANK('Captura de datos CASO'!B569)),"First Name is required",IF(NOT(ISBLANK('Captura de datos CASO'!B569)),"OK",NA()))</f>
        <v>#N/A</v>
      </c>
      <c r="C569" s="40" t="e">
        <f>IF(AND('DO NOT USE_Case Formulas'!A569,ISBLANK('Captura de datos CASO'!C569)),"Last Name is required",IF(NOT(ISBLANK('Captura de datos CASO'!C569)),"OK",NA()))</f>
        <v>#N/A</v>
      </c>
      <c r="D569" s="40" t="e">
        <f>IF(AND('DO NOT USE_Case Formulas'!A569,ISBLANK('Captura de datos CASO'!D569)),"Birthdate is required",IF(NOT(ISBLANK('Captura de datos CASO'!D569)),"OK",NA()))</f>
        <v>#N/A</v>
      </c>
      <c r="E569" s="40" t="e">
        <f>IF(AND('DO NOT USE_Case Formulas'!A569,ISBLANK('Captura de datos CASO'!E569)),"Mobile Phone is required",IF(NOT(ISBLANK('Captura de datos CASO'!E569)),IF(AND(ISNUMBER(VALUE('Captura de datos CASO'!E569)),LEFT('Captura de datos CASO'!E569,1)&lt;&gt;"1",LEN('Captura de datos CASO'!E569)=10),"OK","Phone number must be valid format"),NA()))</f>
        <v>#N/A</v>
      </c>
      <c r="F569" s="40" t="e">
        <f>IF(LEN('Captura de datos CASO'!F569)&gt;255,"Home Street Address must be less than 255 characters",IF('DO NOT USE_Case Formulas'!A569,"OK",NA()))</f>
        <v>#N/A</v>
      </c>
      <c r="G569" s="40" t="e">
        <f>IF(LEN('Captura de datos CASO'!G569)&gt;40,"City must be less than 40 characters",IF('DO NOT USE_Case Formulas'!A569,"OK",NA()))</f>
        <v>#N/A</v>
      </c>
      <c r="H569" s="40" t="e">
        <f>IF(AND(NOT(ISBLANK('Captura de datos CASO'!H569)),ISNA(VLOOKUP('Captura de datos CASO'!H569,'DO NOT USE_School Picklist'!$P$3:$P$52,1,FALSE))),"Please select a value from the drop-down menu",IF('DO NOT USE_Case Formulas'!A569,"OK",NA()))</f>
        <v>#N/A</v>
      </c>
      <c r="I569" s="40" t="e">
        <f>IF(AND('DO NOT USE_Case Formulas'!A569,ISBLANK('Captura de datos CASO'!I569)),"Zip is required",IF(ISBLANK('Captura de datos CASO'!I569),NA(),"OK"))</f>
        <v>#N/A</v>
      </c>
      <c r="J569" s="40" t="e">
        <f>IF(AND('DO NOT USE_Case Formulas'!A569,ISBLANK('Captura de datos CASO'!J569)),"Student or Staff? is required",IF(ISBLANK('Captura de datos CASO'!J569),NA(),IF(ISNA(VLOOKUP('Captura de datos CASO'!J569,'DO NOT USE_School Picklist'!$B$3:$B$6,1,FALSE)),"Please select a value from the drop-down menu","OK")))</f>
        <v>#N/A</v>
      </c>
      <c r="K569" s="40" t="e">
        <f>IF(AND('Captura de datos CASO'!J569='DO NOT USE_School Picklist'!$B$4,ISBLANK('Captura de datos CASO'!K569)),"Occupation/Job Title is required if Student or Staff? is Yes, staff/faculty or volunteer",IF('DO NOT USE_Case Formulas'!A569,"OK",NA()))</f>
        <v>#N/A</v>
      </c>
      <c r="L569" s="40" t="e">
        <f ca="1">IF('Captura de datos CASO'!L569&gt;'DO NOT USE_School Picklist'!$C$3,"Date last on school campus/facility cannot be a future date",IF('DO NOT USE_Case Formulas'!A569,IF(ISBLANK('Captura de datos CASO'!L569),"Date last on school campus/facility is required","OK"),NA()))</f>
        <v>#N/A</v>
      </c>
      <c r="M569" s="40" t="e">
        <f>IF(AND('DO NOT USE_Case Formulas'!A569,ISBLANK('Captura de datos CASO'!M569)),"Specific Place in the Location is required",IF(ISBLANK('Captura de datos CASO'!M569),NA(),"OK"))</f>
        <v>#N/A</v>
      </c>
      <c r="N569" s="40" t="e">
        <f>IF(LEN('Captura de datos CASO'!N569)&gt;50,"Parent/Guardian Name must be less than 50 characters",IF('DO NOT USE_Case Formulas'!A569,"OK",NA()))</f>
        <v>#N/A</v>
      </c>
      <c r="O569" s="40" t="e">
        <f>IF(NOT(ISBLANK('Captura de datos CASO'!O569)),IF(AND(ISNUMBER('Captura de datos CASO'!O569),LEFT('Captura de datos CASO'!O569,1)&lt;&gt;"1",LEN('Captura de datos CASO'!O569)=10),"OK","Phone number must be valid format"),IF('DO NOT USE_Case Formulas'!A569,"OK",NA()))</f>
        <v>#N/A</v>
      </c>
      <c r="P569" s="53" t="e">
        <f>IF(AND(NOT(ISBLANK('Captura de datos CASO'!P569)),ISNA(VLOOKUP('Captura de datos CASO'!P569,'DO NOT USE_School Picklist'!$I$3:$I$5,1,FALSE))),"Please select a value from the drop-down menu",IF('DO NOT USE_Case Formulas'!A569,"OK",NA()))</f>
        <v>#N/A</v>
      </c>
      <c r="Q569" s="40" t="e">
        <f>IF(AND(NOT(ISBLANK('Captura de datos CASO'!Q569)),ISNA(VLOOKUP('Captura de datos CASO'!Q569,'DO NOT USE_School Picklist'!$E$3:$E$10,1,FALSE))),"Please select a value from the drop-down menu",IF('DO NOT USE_Case Formulas'!A569,"OK",NA()))</f>
        <v>#N/A</v>
      </c>
      <c r="R569" s="53" t="e">
        <f>IF(AND(NOT(ISBLANK('Captura de datos CASO'!R569)),ISNA(VLOOKUP('Captura de datos CASO'!R569,'DO NOT USE_School Picklist'!$W$3:$W$9,1,FALSE))),"Please select a value from the drop-down menu",IF('DO NOT USE_Case Formulas'!A569,"OK",NA()))</f>
        <v>#N/A</v>
      </c>
      <c r="S569" s="53" t="e">
        <f>IF(AND(NOT(ISBLANK('Captura de datos CASO'!S569)),ISNA(VLOOKUP('Captura de datos CASO'!S569,'DO NOT USE_School Picklist'!$W$3:$W$9,1,FALSE))),"Please select a value from the drop-down menu",IF('DO NOT USE_Case Formulas'!A569,"OK",NA()))</f>
        <v>#N/A</v>
      </c>
      <c r="T569" s="40" t="e">
        <f>IF(AND(NOT(ISBLANK('Captura de datos CASO'!T569)),ISNA(VLOOKUP('Captura de datos CASO'!T569,'DO NOT USE_School Picklist'!$F$3:$F$16,1,FALSE))),"Please select a value from the drop-down menu",IF('DO NOT USE_Case Formulas'!A569,"OK",NA()))</f>
        <v>#N/A</v>
      </c>
      <c r="U569" s="40" t="e">
        <f>IF(LEN('Captura de datos CASO'!U569)&gt;100,"Classroom(s) must be less than 100 characters",IF('DO NOT USE_Case Formulas'!A569,"OK",NA()))</f>
        <v>#N/A</v>
      </c>
      <c r="V569" s="40" t="e">
        <f>IF(AND(NOT(ISBLANK('Captura de datos CASO'!V569)),ISNA(VLOOKUP('Captura de datos CASO'!V569,'DO NOT USE_School Picklist'!$S$3:$S$12,1,FALSE))),"Please select a value from the drop-down menu",IF('DO NOT USE_Case Formulas'!A569,"OK",NA()))</f>
        <v>#N/A</v>
      </c>
      <c r="W569" s="40" t="e">
        <f>IF(AND(NOT(ISBLANK('Captura de datos CASO'!W569)),ISNA(VLOOKUP('Captura de datos CASO'!W569,'DO NOT USE_School Picklist'!$S$3:$S$12,1,FALSE))),"Please select a value from the drop-down menu",IF('DO NOT USE_Case Formulas'!A569,"OK",NA()))</f>
        <v>#N/A</v>
      </c>
      <c r="X569" s="40" t="e">
        <f>IF(LEN('Captura de datos CASO'!X569)&gt;80,"Name of Education Group must be less than 80 characters",IF('DO NOT USE_Case Formulas'!A569,"OK",NA()))</f>
        <v>#N/A</v>
      </c>
      <c r="Y569" s="40" t="e">
        <f>IF(AND(NOT(ISBLANK('Captura de datos CASO'!Y569)),ISNA(VLOOKUP('Captura de datos CASO'!Y569,'DO NOT USE_School Picklist'!$K$3:$K$6,1,FALSE))),"Please select a value from the drop-down menu",IF('DO NOT USE_Case Formulas'!A569,"OK",NA()))</f>
        <v>#N/A</v>
      </c>
      <c r="Z569" s="40" t="e">
        <f>IF(AND('DO NOT USE_Case Formulas'!A569,ISBLANK('Captura de datos CASO'!Z569)),"Has this person had symptoms? is required",IF(AND(NOT(ISBLANK('Captura de datos CASO'!Z569)),ISNA(VLOOKUP('Captura de datos CASO'!Z569,'DO NOT USE_School Picklist'!$D$3:$D$5,1,FALSE))),"Please select a value from the drop-down menu",IF(NOT(ISBLANK('Captura de datos CASO'!Z569)),"OK",NA())))</f>
        <v>#N/A</v>
      </c>
      <c r="AA569" s="40" t="e">
        <f>IF(AND('Captura de datos CASO'!Z569='DO NOT USE_School Picklist'!$D$3,ISBLANK('Captura de datos CASO'!AA569)),"Symptom Onset Date is required if Ever Symptomatic is Yes",IF('DO NOT USE_Case Formulas'!A569,"OK",NA()))</f>
        <v>#N/A</v>
      </c>
      <c r="AB569" s="40"/>
      <c r="AC569" s="40" t="e">
        <f ca="1">IF(AND('DO NOT USE_Case Formulas'!A569,ISBLANK('Captura de datos CASO'!AC569)),"Lab Result Test Date is required",IF('Captura de datos CASO'!AC569&gt;'DO NOT USE_School Picklist'!$C$3,"Test Date cannot be a future date",IF(NOT(ISBLANK('Captura de datos CASO'!AC569)),"OK",NA())))</f>
        <v>#N/A</v>
      </c>
      <c r="AD569" s="40" t="e">
        <f>IF(AND(NOT(ISBLANK('Captura de datos CASO'!AD569)),ISNA(VLOOKUP('Captura de datos CASO'!AD569,'DO NOT USE_School Picklist'!$R$3:$R$7,1,FALSE))),"Please select a value from the drop-down menu",IF('DO NOT USE_Case Formulas'!A569,"OK",NA()))</f>
        <v>#N/A</v>
      </c>
      <c r="AE569" s="40" t="e">
        <f>IF(AND('DO NOT USE_Case Formulas'!A569,ISBLANK('Captura de datos CASO'!AB569)),"Lab Result Test Result is required",IF(AND(NOT(ISBLANK('Captura de datos CASO'!AB569)),ISNA(VLOOKUP('Captura de datos CASO'!AB569,'DO NOT USE_School Picklist'!$Q$3:$Q$8,1,FALSE))),"Please select a value from the drop-down menu",IF('DO NOT USE_Case Formulas'!A569,"OK",NA())))</f>
        <v>#N/A</v>
      </c>
    </row>
    <row r="570" spans="1:31" x14ac:dyDescent="0.3">
      <c r="A570" s="39" t="e">
        <f>IF('DO NOT USE_Case Formulas'!A570,IF('DO NOT USE_Case Formulas'!B570,"Not all required fields are completed","OK"),NA())</f>
        <v>#N/A</v>
      </c>
      <c r="B570" s="40" t="e">
        <f>IF(AND('DO NOT USE_Case Formulas'!A570,ISBLANK('Captura de datos CASO'!B570)),"First Name is required",IF(NOT(ISBLANK('Captura de datos CASO'!B570)),"OK",NA()))</f>
        <v>#N/A</v>
      </c>
      <c r="C570" s="40" t="e">
        <f>IF(AND('DO NOT USE_Case Formulas'!A570,ISBLANK('Captura de datos CASO'!C570)),"Last Name is required",IF(NOT(ISBLANK('Captura de datos CASO'!C570)),"OK",NA()))</f>
        <v>#N/A</v>
      </c>
      <c r="D570" s="40" t="e">
        <f>IF(AND('DO NOT USE_Case Formulas'!A570,ISBLANK('Captura de datos CASO'!D570)),"Birthdate is required",IF(NOT(ISBLANK('Captura de datos CASO'!D570)),"OK",NA()))</f>
        <v>#N/A</v>
      </c>
      <c r="E570" s="40" t="e">
        <f>IF(AND('DO NOT USE_Case Formulas'!A570,ISBLANK('Captura de datos CASO'!E570)),"Mobile Phone is required",IF(NOT(ISBLANK('Captura de datos CASO'!E570)),IF(AND(ISNUMBER(VALUE('Captura de datos CASO'!E570)),LEFT('Captura de datos CASO'!E570,1)&lt;&gt;"1",LEN('Captura de datos CASO'!E570)=10),"OK","Phone number must be valid format"),NA()))</f>
        <v>#N/A</v>
      </c>
      <c r="F570" s="40" t="e">
        <f>IF(LEN('Captura de datos CASO'!F570)&gt;255,"Home Street Address must be less than 255 characters",IF('DO NOT USE_Case Formulas'!A570,"OK",NA()))</f>
        <v>#N/A</v>
      </c>
      <c r="G570" s="40" t="e">
        <f>IF(LEN('Captura de datos CASO'!G570)&gt;40,"City must be less than 40 characters",IF('DO NOT USE_Case Formulas'!A570,"OK",NA()))</f>
        <v>#N/A</v>
      </c>
      <c r="H570" s="40" t="e">
        <f>IF(AND(NOT(ISBLANK('Captura de datos CASO'!H570)),ISNA(VLOOKUP('Captura de datos CASO'!H570,'DO NOT USE_School Picklist'!$P$3:$P$52,1,FALSE))),"Please select a value from the drop-down menu",IF('DO NOT USE_Case Formulas'!A570,"OK",NA()))</f>
        <v>#N/A</v>
      </c>
      <c r="I570" s="40" t="e">
        <f>IF(AND('DO NOT USE_Case Formulas'!A570,ISBLANK('Captura de datos CASO'!I570)),"Zip is required",IF(ISBLANK('Captura de datos CASO'!I570),NA(),"OK"))</f>
        <v>#N/A</v>
      </c>
      <c r="J570" s="40" t="e">
        <f>IF(AND('DO NOT USE_Case Formulas'!A570,ISBLANK('Captura de datos CASO'!J570)),"Student or Staff? is required",IF(ISBLANK('Captura de datos CASO'!J570),NA(),IF(ISNA(VLOOKUP('Captura de datos CASO'!J570,'DO NOT USE_School Picklist'!$B$3:$B$6,1,FALSE)),"Please select a value from the drop-down menu","OK")))</f>
        <v>#N/A</v>
      </c>
      <c r="K570" s="40" t="e">
        <f>IF(AND('Captura de datos CASO'!J570='DO NOT USE_School Picklist'!$B$4,ISBLANK('Captura de datos CASO'!K570)),"Occupation/Job Title is required if Student or Staff? is Yes, staff/faculty or volunteer",IF('DO NOT USE_Case Formulas'!A570,"OK",NA()))</f>
        <v>#N/A</v>
      </c>
      <c r="L570" s="40" t="e">
        <f ca="1">IF('Captura de datos CASO'!L570&gt;'DO NOT USE_School Picklist'!$C$3,"Date last on school campus/facility cannot be a future date",IF('DO NOT USE_Case Formulas'!A570,IF(ISBLANK('Captura de datos CASO'!L570),"Date last on school campus/facility is required","OK"),NA()))</f>
        <v>#N/A</v>
      </c>
      <c r="M570" s="40" t="e">
        <f>IF(AND('DO NOT USE_Case Formulas'!A570,ISBLANK('Captura de datos CASO'!M570)),"Specific Place in the Location is required",IF(ISBLANK('Captura de datos CASO'!M570),NA(),"OK"))</f>
        <v>#N/A</v>
      </c>
      <c r="N570" s="40" t="e">
        <f>IF(LEN('Captura de datos CASO'!N570)&gt;50,"Parent/Guardian Name must be less than 50 characters",IF('DO NOT USE_Case Formulas'!A570,"OK",NA()))</f>
        <v>#N/A</v>
      </c>
      <c r="O570" s="40" t="e">
        <f>IF(NOT(ISBLANK('Captura de datos CASO'!O570)),IF(AND(ISNUMBER('Captura de datos CASO'!O570),LEFT('Captura de datos CASO'!O570,1)&lt;&gt;"1",LEN('Captura de datos CASO'!O570)=10),"OK","Phone number must be valid format"),IF('DO NOT USE_Case Formulas'!A570,"OK",NA()))</f>
        <v>#N/A</v>
      </c>
      <c r="P570" s="53" t="e">
        <f>IF(AND(NOT(ISBLANK('Captura de datos CASO'!P570)),ISNA(VLOOKUP('Captura de datos CASO'!P570,'DO NOT USE_School Picklist'!$I$3:$I$5,1,FALSE))),"Please select a value from the drop-down menu",IF('DO NOT USE_Case Formulas'!A570,"OK",NA()))</f>
        <v>#N/A</v>
      </c>
      <c r="Q570" s="40" t="e">
        <f>IF(AND(NOT(ISBLANK('Captura de datos CASO'!Q570)),ISNA(VLOOKUP('Captura de datos CASO'!Q570,'DO NOT USE_School Picklist'!$E$3:$E$10,1,FALSE))),"Please select a value from the drop-down menu",IF('DO NOT USE_Case Formulas'!A570,"OK",NA()))</f>
        <v>#N/A</v>
      </c>
      <c r="R570" s="53" t="e">
        <f>IF(AND(NOT(ISBLANK('Captura de datos CASO'!R570)),ISNA(VLOOKUP('Captura de datos CASO'!R570,'DO NOT USE_School Picklist'!$W$3:$W$9,1,FALSE))),"Please select a value from the drop-down menu",IF('DO NOT USE_Case Formulas'!A570,"OK",NA()))</f>
        <v>#N/A</v>
      </c>
      <c r="S570" s="53" t="e">
        <f>IF(AND(NOT(ISBLANK('Captura de datos CASO'!S570)),ISNA(VLOOKUP('Captura de datos CASO'!S570,'DO NOT USE_School Picklist'!$W$3:$W$9,1,FALSE))),"Please select a value from the drop-down menu",IF('DO NOT USE_Case Formulas'!A570,"OK",NA()))</f>
        <v>#N/A</v>
      </c>
      <c r="T570" s="40" t="e">
        <f>IF(AND(NOT(ISBLANK('Captura de datos CASO'!T570)),ISNA(VLOOKUP('Captura de datos CASO'!T570,'DO NOT USE_School Picklist'!$F$3:$F$16,1,FALSE))),"Please select a value from the drop-down menu",IF('DO NOT USE_Case Formulas'!A570,"OK",NA()))</f>
        <v>#N/A</v>
      </c>
      <c r="U570" s="40" t="e">
        <f>IF(LEN('Captura de datos CASO'!U570)&gt;100,"Classroom(s) must be less than 100 characters",IF('DO NOT USE_Case Formulas'!A570,"OK",NA()))</f>
        <v>#N/A</v>
      </c>
      <c r="V570" s="40" t="e">
        <f>IF(AND(NOT(ISBLANK('Captura de datos CASO'!V570)),ISNA(VLOOKUP('Captura de datos CASO'!V570,'DO NOT USE_School Picklist'!$S$3:$S$12,1,FALSE))),"Please select a value from the drop-down menu",IF('DO NOT USE_Case Formulas'!A570,"OK",NA()))</f>
        <v>#N/A</v>
      </c>
      <c r="W570" s="40" t="e">
        <f>IF(AND(NOT(ISBLANK('Captura de datos CASO'!W570)),ISNA(VLOOKUP('Captura de datos CASO'!W570,'DO NOT USE_School Picklist'!$S$3:$S$12,1,FALSE))),"Please select a value from the drop-down menu",IF('DO NOT USE_Case Formulas'!A570,"OK",NA()))</f>
        <v>#N/A</v>
      </c>
      <c r="X570" s="40" t="e">
        <f>IF(LEN('Captura de datos CASO'!X570)&gt;80,"Name of Education Group must be less than 80 characters",IF('DO NOT USE_Case Formulas'!A570,"OK",NA()))</f>
        <v>#N/A</v>
      </c>
      <c r="Y570" s="40" t="e">
        <f>IF(AND(NOT(ISBLANK('Captura de datos CASO'!Y570)),ISNA(VLOOKUP('Captura de datos CASO'!Y570,'DO NOT USE_School Picklist'!$K$3:$K$6,1,FALSE))),"Please select a value from the drop-down menu",IF('DO NOT USE_Case Formulas'!A570,"OK",NA()))</f>
        <v>#N/A</v>
      </c>
      <c r="Z570" s="40" t="e">
        <f>IF(AND('DO NOT USE_Case Formulas'!A570,ISBLANK('Captura de datos CASO'!Z570)),"Has this person had symptoms? is required",IF(AND(NOT(ISBLANK('Captura de datos CASO'!Z570)),ISNA(VLOOKUP('Captura de datos CASO'!Z570,'DO NOT USE_School Picklist'!$D$3:$D$5,1,FALSE))),"Please select a value from the drop-down menu",IF(NOT(ISBLANK('Captura de datos CASO'!Z570)),"OK",NA())))</f>
        <v>#N/A</v>
      </c>
      <c r="AA570" s="40" t="e">
        <f>IF(AND('Captura de datos CASO'!Z570='DO NOT USE_School Picklist'!$D$3,ISBLANK('Captura de datos CASO'!AA570)),"Symptom Onset Date is required if Ever Symptomatic is Yes",IF('DO NOT USE_Case Formulas'!A570,"OK",NA()))</f>
        <v>#N/A</v>
      </c>
      <c r="AB570" s="40"/>
      <c r="AC570" s="40" t="e">
        <f ca="1">IF(AND('DO NOT USE_Case Formulas'!A570,ISBLANK('Captura de datos CASO'!AC570)),"Lab Result Test Date is required",IF('Captura de datos CASO'!AC570&gt;'DO NOT USE_School Picklist'!$C$3,"Test Date cannot be a future date",IF(NOT(ISBLANK('Captura de datos CASO'!AC570)),"OK",NA())))</f>
        <v>#N/A</v>
      </c>
      <c r="AD570" s="40" t="e">
        <f>IF(AND(NOT(ISBLANK('Captura de datos CASO'!AD570)),ISNA(VLOOKUP('Captura de datos CASO'!AD570,'DO NOT USE_School Picklist'!$R$3:$R$7,1,FALSE))),"Please select a value from the drop-down menu",IF('DO NOT USE_Case Formulas'!A570,"OK",NA()))</f>
        <v>#N/A</v>
      </c>
      <c r="AE570" s="40" t="e">
        <f>IF(AND('DO NOT USE_Case Formulas'!A570,ISBLANK('Captura de datos CASO'!AB570)),"Lab Result Test Result is required",IF(AND(NOT(ISBLANK('Captura de datos CASO'!AB570)),ISNA(VLOOKUP('Captura de datos CASO'!AB570,'DO NOT USE_School Picklist'!$Q$3:$Q$8,1,FALSE))),"Please select a value from the drop-down menu",IF('DO NOT USE_Case Formulas'!A570,"OK",NA())))</f>
        <v>#N/A</v>
      </c>
    </row>
    <row r="571" spans="1:31" x14ac:dyDescent="0.3">
      <c r="A571" s="39" t="e">
        <f>IF('DO NOT USE_Case Formulas'!A571,IF('DO NOT USE_Case Formulas'!B571,"Not all required fields are completed","OK"),NA())</f>
        <v>#N/A</v>
      </c>
      <c r="B571" s="40" t="e">
        <f>IF(AND('DO NOT USE_Case Formulas'!A571,ISBLANK('Captura de datos CASO'!B571)),"First Name is required",IF(NOT(ISBLANK('Captura de datos CASO'!B571)),"OK",NA()))</f>
        <v>#N/A</v>
      </c>
      <c r="C571" s="40" t="e">
        <f>IF(AND('DO NOT USE_Case Formulas'!A571,ISBLANK('Captura de datos CASO'!C571)),"Last Name is required",IF(NOT(ISBLANK('Captura de datos CASO'!C571)),"OK",NA()))</f>
        <v>#N/A</v>
      </c>
      <c r="D571" s="40" t="e">
        <f>IF(AND('DO NOT USE_Case Formulas'!A571,ISBLANK('Captura de datos CASO'!D571)),"Birthdate is required",IF(NOT(ISBLANK('Captura de datos CASO'!D571)),"OK",NA()))</f>
        <v>#N/A</v>
      </c>
      <c r="E571" s="40" t="e">
        <f>IF(AND('DO NOT USE_Case Formulas'!A571,ISBLANK('Captura de datos CASO'!E571)),"Mobile Phone is required",IF(NOT(ISBLANK('Captura de datos CASO'!E571)),IF(AND(ISNUMBER(VALUE('Captura de datos CASO'!E571)),LEFT('Captura de datos CASO'!E571,1)&lt;&gt;"1",LEN('Captura de datos CASO'!E571)=10),"OK","Phone number must be valid format"),NA()))</f>
        <v>#N/A</v>
      </c>
      <c r="F571" s="40" t="e">
        <f>IF(LEN('Captura de datos CASO'!F571)&gt;255,"Home Street Address must be less than 255 characters",IF('DO NOT USE_Case Formulas'!A571,"OK",NA()))</f>
        <v>#N/A</v>
      </c>
      <c r="G571" s="40" t="e">
        <f>IF(LEN('Captura de datos CASO'!G571)&gt;40,"City must be less than 40 characters",IF('DO NOT USE_Case Formulas'!A571,"OK",NA()))</f>
        <v>#N/A</v>
      </c>
      <c r="H571" s="40" t="e">
        <f>IF(AND(NOT(ISBLANK('Captura de datos CASO'!H571)),ISNA(VLOOKUP('Captura de datos CASO'!H571,'DO NOT USE_School Picklist'!$P$3:$P$52,1,FALSE))),"Please select a value from the drop-down menu",IF('DO NOT USE_Case Formulas'!A571,"OK",NA()))</f>
        <v>#N/A</v>
      </c>
      <c r="I571" s="40" t="e">
        <f>IF(AND('DO NOT USE_Case Formulas'!A571,ISBLANK('Captura de datos CASO'!I571)),"Zip is required",IF(ISBLANK('Captura de datos CASO'!I571),NA(),"OK"))</f>
        <v>#N/A</v>
      </c>
      <c r="J571" s="40" t="e">
        <f>IF(AND('DO NOT USE_Case Formulas'!A571,ISBLANK('Captura de datos CASO'!J571)),"Student or Staff? is required",IF(ISBLANK('Captura de datos CASO'!J571),NA(),IF(ISNA(VLOOKUP('Captura de datos CASO'!J571,'DO NOT USE_School Picklist'!$B$3:$B$6,1,FALSE)),"Please select a value from the drop-down menu","OK")))</f>
        <v>#N/A</v>
      </c>
      <c r="K571" s="40" t="e">
        <f>IF(AND('Captura de datos CASO'!J571='DO NOT USE_School Picklist'!$B$4,ISBLANK('Captura de datos CASO'!K571)),"Occupation/Job Title is required if Student or Staff? is Yes, staff/faculty or volunteer",IF('DO NOT USE_Case Formulas'!A571,"OK",NA()))</f>
        <v>#N/A</v>
      </c>
      <c r="L571" s="40" t="e">
        <f ca="1">IF('Captura de datos CASO'!L571&gt;'DO NOT USE_School Picklist'!$C$3,"Date last on school campus/facility cannot be a future date",IF('DO NOT USE_Case Formulas'!A571,IF(ISBLANK('Captura de datos CASO'!L571),"Date last on school campus/facility is required","OK"),NA()))</f>
        <v>#N/A</v>
      </c>
      <c r="M571" s="40" t="e">
        <f>IF(AND('DO NOT USE_Case Formulas'!A571,ISBLANK('Captura de datos CASO'!M571)),"Specific Place in the Location is required",IF(ISBLANK('Captura de datos CASO'!M571),NA(),"OK"))</f>
        <v>#N/A</v>
      </c>
      <c r="N571" s="40" t="e">
        <f>IF(LEN('Captura de datos CASO'!N571)&gt;50,"Parent/Guardian Name must be less than 50 characters",IF('DO NOT USE_Case Formulas'!A571,"OK",NA()))</f>
        <v>#N/A</v>
      </c>
      <c r="O571" s="40" t="e">
        <f>IF(NOT(ISBLANK('Captura de datos CASO'!O571)),IF(AND(ISNUMBER('Captura de datos CASO'!O571),LEFT('Captura de datos CASO'!O571,1)&lt;&gt;"1",LEN('Captura de datos CASO'!O571)=10),"OK","Phone number must be valid format"),IF('DO NOT USE_Case Formulas'!A571,"OK",NA()))</f>
        <v>#N/A</v>
      </c>
      <c r="P571" s="53" t="e">
        <f>IF(AND(NOT(ISBLANK('Captura de datos CASO'!P571)),ISNA(VLOOKUP('Captura de datos CASO'!P571,'DO NOT USE_School Picklist'!$I$3:$I$5,1,FALSE))),"Please select a value from the drop-down menu",IF('DO NOT USE_Case Formulas'!A571,"OK",NA()))</f>
        <v>#N/A</v>
      </c>
      <c r="Q571" s="40" t="e">
        <f>IF(AND(NOT(ISBLANK('Captura de datos CASO'!Q571)),ISNA(VLOOKUP('Captura de datos CASO'!Q571,'DO NOT USE_School Picklist'!$E$3:$E$10,1,FALSE))),"Please select a value from the drop-down menu",IF('DO NOT USE_Case Formulas'!A571,"OK",NA()))</f>
        <v>#N/A</v>
      </c>
      <c r="R571" s="53" t="e">
        <f>IF(AND(NOT(ISBLANK('Captura de datos CASO'!R571)),ISNA(VLOOKUP('Captura de datos CASO'!R571,'DO NOT USE_School Picklist'!$W$3:$W$9,1,FALSE))),"Please select a value from the drop-down menu",IF('DO NOT USE_Case Formulas'!A571,"OK",NA()))</f>
        <v>#N/A</v>
      </c>
      <c r="S571" s="53" t="e">
        <f>IF(AND(NOT(ISBLANK('Captura de datos CASO'!S571)),ISNA(VLOOKUP('Captura de datos CASO'!S571,'DO NOT USE_School Picklist'!$W$3:$W$9,1,FALSE))),"Please select a value from the drop-down menu",IF('DO NOT USE_Case Formulas'!A571,"OK",NA()))</f>
        <v>#N/A</v>
      </c>
      <c r="T571" s="40" t="e">
        <f>IF(AND(NOT(ISBLANK('Captura de datos CASO'!T571)),ISNA(VLOOKUP('Captura de datos CASO'!T571,'DO NOT USE_School Picklist'!$F$3:$F$16,1,FALSE))),"Please select a value from the drop-down menu",IF('DO NOT USE_Case Formulas'!A571,"OK",NA()))</f>
        <v>#N/A</v>
      </c>
      <c r="U571" s="40" t="e">
        <f>IF(LEN('Captura de datos CASO'!U571)&gt;100,"Classroom(s) must be less than 100 characters",IF('DO NOT USE_Case Formulas'!A571,"OK",NA()))</f>
        <v>#N/A</v>
      </c>
      <c r="V571" s="40" t="e">
        <f>IF(AND(NOT(ISBLANK('Captura de datos CASO'!V571)),ISNA(VLOOKUP('Captura de datos CASO'!V571,'DO NOT USE_School Picklist'!$S$3:$S$12,1,FALSE))),"Please select a value from the drop-down menu",IF('DO NOT USE_Case Formulas'!A571,"OK",NA()))</f>
        <v>#N/A</v>
      </c>
      <c r="W571" s="40" t="e">
        <f>IF(AND(NOT(ISBLANK('Captura de datos CASO'!W571)),ISNA(VLOOKUP('Captura de datos CASO'!W571,'DO NOT USE_School Picklist'!$S$3:$S$12,1,FALSE))),"Please select a value from the drop-down menu",IF('DO NOT USE_Case Formulas'!A571,"OK",NA()))</f>
        <v>#N/A</v>
      </c>
      <c r="X571" s="40" t="e">
        <f>IF(LEN('Captura de datos CASO'!X571)&gt;80,"Name of Education Group must be less than 80 characters",IF('DO NOT USE_Case Formulas'!A571,"OK",NA()))</f>
        <v>#N/A</v>
      </c>
      <c r="Y571" s="40" t="e">
        <f>IF(AND(NOT(ISBLANK('Captura de datos CASO'!Y571)),ISNA(VLOOKUP('Captura de datos CASO'!Y571,'DO NOT USE_School Picklist'!$K$3:$K$6,1,FALSE))),"Please select a value from the drop-down menu",IF('DO NOT USE_Case Formulas'!A571,"OK",NA()))</f>
        <v>#N/A</v>
      </c>
      <c r="Z571" s="40" t="e">
        <f>IF(AND('DO NOT USE_Case Formulas'!A571,ISBLANK('Captura de datos CASO'!Z571)),"Has this person had symptoms? is required",IF(AND(NOT(ISBLANK('Captura de datos CASO'!Z571)),ISNA(VLOOKUP('Captura de datos CASO'!Z571,'DO NOT USE_School Picklist'!$D$3:$D$5,1,FALSE))),"Please select a value from the drop-down menu",IF(NOT(ISBLANK('Captura de datos CASO'!Z571)),"OK",NA())))</f>
        <v>#N/A</v>
      </c>
      <c r="AA571" s="40" t="e">
        <f>IF(AND('Captura de datos CASO'!Z571='DO NOT USE_School Picklist'!$D$3,ISBLANK('Captura de datos CASO'!AA571)),"Symptom Onset Date is required if Ever Symptomatic is Yes",IF('DO NOT USE_Case Formulas'!A571,"OK",NA()))</f>
        <v>#N/A</v>
      </c>
      <c r="AB571" s="40"/>
      <c r="AC571" s="40" t="e">
        <f ca="1">IF(AND('DO NOT USE_Case Formulas'!A571,ISBLANK('Captura de datos CASO'!AC571)),"Lab Result Test Date is required",IF('Captura de datos CASO'!AC571&gt;'DO NOT USE_School Picklist'!$C$3,"Test Date cannot be a future date",IF(NOT(ISBLANK('Captura de datos CASO'!AC571)),"OK",NA())))</f>
        <v>#N/A</v>
      </c>
      <c r="AD571" s="40" t="e">
        <f>IF(AND(NOT(ISBLANK('Captura de datos CASO'!AD571)),ISNA(VLOOKUP('Captura de datos CASO'!AD571,'DO NOT USE_School Picklist'!$R$3:$R$7,1,FALSE))),"Please select a value from the drop-down menu",IF('DO NOT USE_Case Formulas'!A571,"OK",NA()))</f>
        <v>#N/A</v>
      </c>
      <c r="AE571" s="40" t="e">
        <f>IF(AND('DO NOT USE_Case Formulas'!A571,ISBLANK('Captura de datos CASO'!AB571)),"Lab Result Test Result is required",IF(AND(NOT(ISBLANK('Captura de datos CASO'!AB571)),ISNA(VLOOKUP('Captura de datos CASO'!AB571,'DO NOT USE_School Picklist'!$Q$3:$Q$8,1,FALSE))),"Please select a value from the drop-down menu",IF('DO NOT USE_Case Formulas'!A571,"OK",NA())))</f>
        <v>#N/A</v>
      </c>
    </row>
    <row r="572" spans="1:31" x14ac:dyDescent="0.3">
      <c r="A572" s="39" t="e">
        <f>IF('DO NOT USE_Case Formulas'!A572,IF('DO NOT USE_Case Formulas'!B572,"Not all required fields are completed","OK"),NA())</f>
        <v>#N/A</v>
      </c>
      <c r="B572" s="40" t="e">
        <f>IF(AND('DO NOT USE_Case Formulas'!A572,ISBLANK('Captura de datos CASO'!B572)),"First Name is required",IF(NOT(ISBLANK('Captura de datos CASO'!B572)),"OK",NA()))</f>
        <v>#N/A</v>
      </c>
      <c r="C572" s="40" t="e">
        <f>IF(AND('DO NOT USE_Case Formulas'!A572,ISBLANK('Captura de datos CASO'!C572)),"Last Name is required",IF(NOT(ISBLANK('Captura de datos CASO'!C572)),"OK",NA()))</f>
        <v>#N/A</v>
      </c>
      <c r="D572" s="40" t="e">
        <f>IF(AND('DO NOT USE_Case Formulas'!A572,ISBLANK('Captura de datos CASO'!D572)),"Birthdate is required",IF(NOT(ISBLANK('Captura de datos CASO'!D572)),"OK",NA()))</f>
        <v>#N/A</v>
      </c>
      <c r="E572" s="40" t="e">
        <f>IF(AND('DO NOT USE_Case Formulas'!A572,ISBLANK('Captura de datos CASO'!E572)),"Mobile Phone is required",IF(NOT(ISBLANK('Captura de datos CASO'!E572)),IF(AND(ISNUMBER(VALUE('Captura de datos CASO'!E572)),LEFT('Captura de datos CASO'!E572,1)&lt;&gt;"1",LEN('Captura de datos CASO'!E572)=10),"OK","Phone number must be valid format"),NA()))</f>
        <v>#N/A</v>
      </c>
      <c r="F572" s="40" t="e">
        <f>IF(LEN('Captura de datos CASO'!F572)&gt;255,"Home Street Address must be less than 255 characters",IF('DO NOT USE_Case Formulas'!A572,"OK",NA()))</f>
        <v>#N/A</v>
      </c>
      <c r="G572" s="40" t="e">
        <f>IF(LEN('Captura de datos CASO'!G572)&gt;40,"City must be less than 40 characters",IF('DO NOT USE_Case Formulas'!A572,"OK",NA()))</f>
        <v>#N/A</v>
      </c>
      <c r="H572" s="40" t="e">
        <f>IF(AND(NOT(ISBLANK('Captura de datos CASO'!H572)),ISNA(VLOOKUP('Captura de datos CASO'!H572,'DO NOT USE_School Picklist'!$P$3:$P$52,1,FALSE))),"Please select a value from the drop-down menu",IF('DO NOT USE_Case Formulas'!A572,"OK",NA()))</f>
        <v>#N/A</v>
      </c>
      <c r="I572" s="40" t="e">
        <f>IF(AND('DO NOT USE_Case Formulas'!A572,ISBLANK('Captura de datos CASO'!I572)),"Zip is required",IF(ISBLANK('Captura de datos CASO'!I572),NA(),"OK"))</f>
        <v>#N/A</v>
      </c>
      <c r="J572" s="40" t="e">
        <f>IF(AND('DO NOT USE_Case Formulas'!A572,ISBLANK('Captura de datos CASO'!J572)),"Student or Staff? is required",IF(ISBLANK('Captura de datos CASO'!J572),NA(),IF(ISNA(VLOOKUP('Captura de datos CASO'!J572,'DO NOT USE_School Picklist'!$B$3:$B$6,1,FALSE)),"Please select a value from the drop-down menu","OK")))</f>
        <v>#N/A</v>
      </c>
      <c r="K572" s="40" t="e">
        <f>IF(AND('Captura de datos CASO'!J572='DO NOT USE_School Picklist'!$B$4,ISBLANK('Captura de datos CASO'!K572)),"Occupation/Job Title is required if Student or Staff? is Yes, staff/faculty or volunteer",IF('DO NOT USE_Case Formulas'!A572,"OK",NA()))</f>
        <v>#N/A</v>
      </c>
      <c r="L572" s="40" t="e">
        <f ca="1">IF('Captura de datos CASO'!L572&gt;'DO NOT USE_School Picklist'!$C$3,"Date last on school campus/facility cannot be a future date",IF('DO NOT USE_Case Formulas'!A572,IF(ISBLANK('Captura de datos CASO'!L572),"Date last on school campus/facility is required","OK"),NA()))</f>
        <v>#N/A</v>
      </c>
      <c r="M572" s="40" t="e">
        <f>IF(AND('DO NOT USE_Case Formulas'!A572,ISBLANK('Captura de datos CASO'!M572)),"Specific Place in the Location is required",IF(ISBLANK('Captura de datos CASO'!M572),NA(),"OK"))</f>
        <v>#N/A</v>
      </c>
      <c r="N572" s="40" t="e">
        <f>IF(LEN('Captura de datos CASO'!N572)&gt;50,"Parent/Guardian Name must be less than 50 characters",IF('DO NOT USE_Case Formulas'!A572,"OK",NA()))</f>
        <v>#N/A</v>
      </c>
      <c r="O572" s="40" t="e">
        <f>IF(NOT(ISBLANK('Captura de datos CASO'!O572)),IF(AND(ISNUMBER('Captura de datos CASO'!O572),LEFT('Captura de datos CASO'!O572,1)&lt;&gt;"1",LEN('Captura de datos CASO'!O572)=10),"OK","Phone number must be valid format"),IF('DO NOT USE_Case Formulas'!A572,"OK",NA()))</f>
        <v>#N/A</v>
      </c>
      <c r="P572" s="53" t="e">
        <f>IF(AND(NOT(ISBLANK('Captura de datos CASO'!P572)),ISNA(VLOOKUP('Captura de datos CASO'!P572,'DO NOT USE_School Picklist'!$I$3:$I$5,1,FALSE))),"Please select a value from the drop-down menu",IF('DO NOT USE_Case Formulas'!A572,"OK",NA()))</f>
        <v>#N/A</v>
      </c>
      <c r="Q572" s="40" t="e">
        <f>IF(AND(NOT(ISBLANK('Captura de datos CASO'!Q572)),ISNA(VLOOKUP('Captura de datos CASO'!Q572,'DO NOT USE_School Picklist'!$E$3:$E$10,1,FALSE))),"Please select a value from the drop-down menu",IF('DO NOT USE_Case Formulas'!A572,"OK",NA()))</f>
        <v>#N/A</v>
      </c>
      <c r="R572" s="53" t="e">
        <f>IF(AND(NOT(ISBLANK('Captura de datos CASO'!R572)),ISNA(VLOOKUP('Captura de datos CASO'!R572,'DO NOT USE_School Picklist'!$W$3:$W$9,1,FALSE))),"Please select a value from the drop-down menu",IF('DO NOT USE_Case Formulas'!A572,"OK",NA()))</f>
        <v>#N/A</v>
      </c>
      <c r="S572" s="53" t="e">
        <f>IF(AND(NOT(ISBLANK('Captura de datos CASO'!S572)),ISNA(VLOOKUP('Captura de datos CASO'!S572,'DO NOT USE_School Picklist'!$W$3:$W$9,1,FALSE))),"Please select a value from the drop-down menu",IF('DO NOT USE_Case Formulas'!A572,"OK",NA()))</f>
        <v>#N/A</v>
      </c>
      <c r="T572" s="40" t="e">
        <f>IF(AND(NOT(ISBLANK('Captura de datos CASO'!T572)),ISNA(VLOOKUP('Captura de datos CASO'!T572,'DO NOT USE_School Picklist'!$F$3:$F$16,1,FALSE))),"Please select a value from the drop-down menu",IF('DO NOT USE_Case Formulas'!A572,"OK",NA()))</f>
        <v>#N/A</v>
      </c>
      <c r="U572" s="40" t="e">
        <f>IF(LEN('Captura de datos CASO'!U572)&gt;100,"Classroom(s) must be less than 100 characters",IF('DO NOT USE_Case Formulas'!A572,"OK",NA()))</f>
        <v>#N/A</v>
      </c>
      <c r="V572" s="40" t="e">
        <f>IF(AND(NOT(ISBLANK('Captura de datos CASO'!V572)),ISNA(VLOOKUP('Captura de datos CASO'!V572,'DO NOT USE_School Picklist'!$S$3:$S$12,1,FALSE))),"Please select a value from the drop-down menu",IF('DO NOT USE_Case Formulas'!A572,"OK",NA()))</f>
        <v>#N/A</v>
      </c>
      <c r="W572" s="40" t="e">
        <f>IF(AND(NOT(ISBLANK('Captura de datos CASO'!W572)),ISNA(VLOOKUP('Captura de datos CASO'!W572,'DO NOT USE_School Picklist'!$S$3:$S$12,1,FALSE))),"Please select a value from the drop-down menu",IF('DO NOT USE_Case Formulas'!A572,"OK",NA()))</f>
        <v>#N/A</v>
      </c>
      <c r="X572" s="40" t="e">
        <f>IF(LEN('Captura de datos CASO'!X572)&gt;80,"Name of Education Group must be less than 80 characters",IF('DO NOT USE_Case Formulas'!A572,"OK",NA()))</f>
        <v>#N/A</v>
      </c>
      <c r="Y572" s="40" t="e">
        <f>IF(AND(NOT(ISBLANK('Captura de datos CASO'!Y572)),ISNA(VLOOKUP('Captura de datos CASO'!Y572,'DO NOT USE_School Picklist'!$K$3:$K$6,1,FALSE))),"Please select a value from the drop-down menu",IF('DO NOT USE_Case Formulas'!A572,"OK",NA()))</f>
        <v>#N/A</v>
      </c>
      <c r="Z572" s="40" t="e">
        <f>IF(AND('DO NOT USE_Case Formulas'!A572,ISBLANK('Captura de datos CASO'!Z572)),"Has this person had symptoms? is required",IF(AND(NOT(ISBLANK('Captura de datos CASO'!Z572)),ISNA(VLOOKUP('Captura de datos CASO'!Z572,'DO NOT USE_School Picklist'!$D$3:$D$5,1,FALSE))),"Please select a value from the drop-down menu",IF(NOT(ISBLANK('Captura de datos CASO'!Z572)),"OK",NA())))</f>
        <v>#N/A</v>
      </c>
      <c r="AA572" s="40" t="e">
        <f>IF(AND('Captura de datos CASO'!Z572='DO NOT USE_School Picklist'!$D$3,ISBLANK('Captura de datos CASO'!AA572)),"Symptom Onset Date is required if Ever Symptomatic is Yes",IF('DO NOT USE_Case Formulas'!A572,"OK",NA()))</f>
        <v>#N/A</v>
      </c>
      <c r="AB572" s="40"/>
      <c r="AC572" s="40" t="e">
        <f ca="1">IF(AND('DO NOT USE_Case Formulas'!A572,ISBLANK('Captura de datos CASO'!AC572)),"Lab Result Test Date is required",IF('Captura de datos CASO'!AC572&gt;'DO NOT USE_School Picklist'!$C$3,"Test Date cannot be a future date",IF(NOT(ISBLANK('Captura de datos CASO'!AC572)),"OK",NA())))</f>
        <v>#N/A</v>
      </c>
      <c r="AD572" s="40" t="e">
        <f>IF(AND(NOT(ISBLANK('Captura de datos CASO'!AD572)),ISNA(VLOOKUP('Captura de datos CASO'!AD572,'DO NOT USE_School Picklist'!$R$3:$R$7,1,FALSE))),"Please select a value from the drop-down menu",IF('DO NOT USE_Case Formulas'!A572,"OK",NA()))</f>
        <v>#N/A</v>
      </c>
      <c r="AE572" s="40" t="e">
        <f>IF(AND('DO NOT USE_Case Formulas'!A572,ISBLANK('Captura de datos CASO'!AB572)),"Lab Result Test Result is required",IF(AND(NOT(ISBLANK('Captura de datos CASO'!AB572)),ISNA(VLOOKUP('Captura de datos CASO'!AB572,'DO NOT USE_School Picklist'!$Q$3:$Q$8,1,FALSE))),"Please select a value from the drop-down menu",IF('DO NOT USE_Case Formulas'!A572,"OK",NA())))</f>
        <v>#N/A</v>
      </c>
    </row>
    <row r="573" spans="1:31" x14ac:dyDescent="0.3">
      <c r="A573" s="39" t="e">
        <f>IF('DO NOT USE_Case Formulas'!A573,IF('DO NOT USE_Case Formulas'!B573,"Not all required fields are completed","OK"),NA())</f>
        <v>#N/A</v>
      </c>
      <c r="B573" s="40" t="e">
        <f>IF(AND('DO NOT USE_Case Formulas'!A573,ISBLANK('Captura de datos CASO'!B573)),"First Name is required",IF(NOT(ISBLANK('Captura de datos CASO'!B573)),"OK",NA()))</f>
        <v>#N/A</v>
      </c>
      <c r="C573" s="40" t="e">
        <f>IF(AND('DO NOT USE_Case Formulas'!A573,ISBLANK('Captura de datos CASO'!C573)),"Last Name is required",IF(NOT(ISBLANK('Captura de datos CASO'!C573)),"OK",NA()))</f>
        <v>#N/A</v>
      </c>
      <c r="D573" s="40" t="e">
        <f>IF(AND('DO NOT USE_Case Formulas'!A573,ISBLANK('Captura de datos CASO'!D573)),"Birthdate is required",IF(NOT(ISBLANK('Captura de datos CASO'!D573)),"OK",NA()))</f>
        <v>#N/A</v>
      </c>
      <c r="E573" s="40" t="e">
        <f>IF(AND('DO NOT USE_Case Formulas'!A573,ISBLANK('Captura de datos CASO'!E573)),"Mobile Phone is required",IF(NOT(ISBLANK('Captura de datos CASO'!E573)),IF(AND(ISNUMBER(VALUE('Captura de datos CASO'!E573)),LEFT('Captura de datos CASO'!E573,1)&lt;&gt;"1",LEN('Captura de datos CASO'!E573)=10),"OK","Phone number must be valid format"),NA()))</f>
        <v>#N/A</v>
      </c>
      <c r="F573" s="40" t="e">
        <f>IF(LEN('Captura de datos CASO'!F573)&gt;255,"Home Street Address must be less than 255 characters",IF('DO NOT USE_Case Formulas'!A573,"OK",NA()))</f>
        <v>#N/A</v>
      </c>
      <c r="G573" s="40" t="e">
        <f>IF(LEN('Captura de datos CASO'!G573)&gt;40,"City must be less than 40 characters",IF('DO NOT USE_Case Formulas'!A573,"OK",NA()))</f>
        <v>#N/A</v>
      </c>
      <c r="H573" s="40" t="e">
        <f>IF(AND(NOT(ISBLANK('Captura de datos CASO'!H573)),ISNA(VLOOKUP('Captura de datos CASO'!H573,'DO NOT USE_School Picklist'!$P$3:$P$52,1,FALSE))),"Please select a value from the drop-down menu",IF('DO NOT USE_Case Formulas'!A573,"OK",NA()))</f>
        <v>#N/A</v>
      </c>
      <c r="I573" s="40" t="e">
        <f>IF(AND('DO NOT USE_Case Formulas'!A573,ISBLANK('Captura de datos CASO'!I573)),"Zip is required",IF(ISBLANK('Captura de datos CASO'!I573),NA(),"OK"))</f>
        <v>#N/A</v>
      </c>
      <c r="J573" s="40" t="e">
        <f>IF(AND('DO NOT USE_Case Formulas'!A573,ISBLANK('Captura de datos CASO'!J573)),"Student or Staff? is required",IF(ISBLANK('Captura de datos CASO'!J573),NA(),IF(ISNA(VLOOKUP('Captura de datos CASO'!J573,'DO NOT USE_School Picklist'!$B$3:$B$6,1,FALSE)),"Please select a value from the drop-down menu","OK")))</f>
        <v>#N/A</v>
      </c>
      <c r="K573" s="40" t="e">
        <f>IF(AND('Captura de datos CASO'!J573='DO NOT USE_School Picklist'!$B$4,ISBLANK('Captura de datos CASO'!K573)),"Occupation/Job Title is required if Student or Staff? is Yes, staff/faculty or volunteer",IF('DO NOT USE_Case Formulas'!A573,"OK",NA()))</f>
        <v>#N/A</v>
      </c>
      <c r="L573" s="40" t="e">
        <f ca="1">IF('Captura de datos CASO'!L573&gt;'DO NOT USE_School Picklist'!$C$3,"Date last on school campus/facility cannot be a future date",IF('DO NOT USE_Case Formulas'!A573,IF(ISBLANK('Captura de datos CASO'!L573),"Date last on school campus/facility is required","OK"),NA()))</f>
        <v>#N/A</v>
      </c>
      <c r="M573" s="40" t="e">
        <f>IF(AND('DO NOT USE_Case Formulas'!A573,ISBLANK('Captura de datos CASO'!M573)),"Specific Place in the Location is required",IF(ISBLANK('Captura de datos CASO'!M573),NA(),"OK"))</f>
        <v>#N/A</v>
      </c>
      <c r="N573" s="40" t="e">
        <f>IF(LEN('Captura de datos CASO'!N573)&gt;50,"Parent/Guardian Name must be less than 50 characters",IF('DO NOT USE_Case Formulas'!A573,"OK",NA()))</f>
        <v>#N/A</v>
      </c>
      <c r="O573" s="40" t="e">
        <f>IF(NOT(ISBLANK('Captura de datos CASO'!O573)),IF(AND(ISNUMBER('Captura de datos CASO'!O573),LEFT('Captura de datos CASO'!O573,1)&lt;&gt;"1",LEN('Captura de datos CASO'!O573)=10),"OK","Phone number must be valid format"),IF('DO NOT USE_Case Formulas'!A573,"OK",NA()))</f>
        <v>#N/A</v>
      </c>
      <c r="P573" s="53" t="e">
        <f>IF(AND(NOT(ISBLANK('Captura de datos CASO'!P573)),ISNA(VLOOKUP('Captura de datos CASO'!P573,'DO NOT USE_School Picklist'!$I$3:$I$5,1,FALSE))),"Please select a value from the drop-down menu",IF('DO NOT USE_Case Formulas'!A573,"OK",NA()))</f>
        <v>#N/A</v>
      </c>
      <c r="Q573" s="40" t="e">
        <f>IF(AND(NOT(ISBLANK('Captura de datos CASO'!Q573)),ISNA(VLOOKUP('Captura de datos CASO'!Q573,'DO NOT USE_School Picklist'!$E$3:$E$10,1,FALSE))),"Please select a value from the drop-down menu",IF('DO NOT USE_Case Formulas'!A573,"OK",NA()))</f>
        <v>#N/A</v>
      </c>
      <c r="R573" s="53" t="e">
        <f>IF(AND(NOT(ISBLANK('Captura de datos CASO'!R573)),ISNA(VLOOKUP('Captura de datos CASO'!R573,'DO NOT USE_School Picklist'!$W$3:$W$9,1,FALSE))),"Please select a value from the drop-down menu",IF('DO NOT USE_Case Formulas'!A573,"OK",NA()))</f>
        <v>#N/A</v>
      </c>
      <c r="S573" s="53" t="e">
        <f>IF(AND(NOT(ISBLANK('Captura de datos CASO'!S573)),ISNA(VLOOKUP('Captura de datos CASO'!S573,'DO NOT USE_School Picklist'!$W$3:$W$9,1,FALSE))),"Please select a value from the drop-down menu",IF('DO NOT USE_Case Formulas'!A573,"OK",NA()))</f>
        <v>#N/A</v>
      </c>
      <c r="T573" s="40" t="e">
        <f>IF(AND(NOT(ISBLANK('Captura de datos CASO'!T573)),ISNA(VLOOKUP('Captura de datos CASO'!T573,'DO NOT USE_School Picklist'!$F$3:$F$16,1,FALSE))),"Please select a value from the drop-down menu",IF('DO NOT USE_Case Formulas'!A573,"OK",NA()))</f>
        <v>#N/A</v>
      </c>
      <c r="U573" s="40" t="e">
        <f>IF(LEN('Captura de datos CASO'!U573)&gt;100,"Classroom(s) must be less than 100 characters",IF('DO NOT USE_Case Formulas'!A573,"OK",NA()))</f>
        <v>#N/A</v>
      </c>
      <c r="V573" s="40" t="e">
        <f>IF(AND(NOT(ISBLANK('Captura de datos CASO'!V573)),ISNA(VLOOKUP('Captura de datos CASO'!V573,'DO NOT USE_School Picklist'!$S$3:$S$12,1,FALSE))),"Please select a value from the drop-down menu",IF('DO NOT USE_Case Formulas'!A573,"OK",NA()))</f>
        <v>#N/A</v>
      </c>
      <c r="W573" s="40" t="e">
        <f>IF(AND(NOT(ISBLANK('Captura de datos CASO'!W573)),ISNA(VLOOKUP('Captura de datos CASO'!W573,'DO NOT USE_School Picklist'!$S$3:$S$12,1,FALSE))),"Please select a value from the drop-down menu",IF('DO NOT USE_Case Formulas'!A573,"OK",NA()))</f>
        <v>#N/A</v>
      </c>
      <c r="X573" s="40" t="e">
        <f>IF(LEN('Captura de datos CASO'!X573)&gt;80,"Name of Education Group must be less than 80 characters",IF('DO NOT USE_Case Formulas'!A573,"OK",NA()))</f>
        <v>#N/A</v>
      </c>
      <c r="Y573" s="40" t="e">
        <f>IF(AND(NOT(ISBLANK('Captura de datos CASO'!Y573)),ISNA(VLOOKUP('Captura de datos CASO'!Y573,'DO NOT USE_School Picklist'!$K$3:$K$6,1,FALSE))),"Please select a value from the drop-down menu",IF('DO NOT USE_Case Formulas'!A573,"OK",NA()))</f>
        <v>#N/A</v>
      </c>
      <c r="Z573" s="40" t="e">
        <f>IF(AND('DO NOT USE_Case Formulas'!A573,ISBLANK('Captura de datos CASO'!Z573)),"Has this person had symptoms? is required",IF(AND(NOT(ISBLANK('Captura de datos CASO'!Z573)),ISNA(VLOOKUP('Captura de datos CASO'!Z573,'DO NOT USE_School Picklist'!$D$3:$D$5,1,FALSE))),"Please select a value from the drop-down menu",IF(NOT(ISBLANK('Captura de datos CASO'!Z573)),"OK",NA())))</f>
        <v>#N/A</v>
      </c>
      <c r="AA573" s="40" t="e">
        <f>IF(AND('Captura de datos CASO'!Z573='DO NOT USE_School Picklist'!$D$3,ISBLANK('Captura de datos CASO'!AA573)),"Symptom Onset Date is required if Ever Symptomatic is Yes",IF('DO NOT USE_Case Formulas'!A573,"OK",NA()))</f>
        <v>#N/A</v>
      </c>
      <c r="AB573" s="40"/>
      <c r="AC573" s="40" t="e">
        <f ca="1">IF(AND('DO NOT USE_Case Formulas'!A573,ISBLANK('Captura de datos CASO'!AC573)),"Lab Result Test Date is required",IF('Captura de datos CASO'!AC573&gt;'DO NOT USE_School Picklist'!$C$3,"Test Date cannot be a future date",IF(NOT(ISBLANK('Captura de datos CASO'!AC573)),"OK",NA())))</f>
        <v>#N/A</v>
      </c>
      <c r="AD573" s="40" t="e">
        <f>IF(AND(NOT(ISBLANK('Captura de datos CASO'!AD573)),ISNA(VLOOKUP('Captura de datos CASO'!AD573,'DO NOT USE_School Picklist'!$R$3:$R$7,1,FALSE))),"Please select a value from the drop-down menu",IF('DO NOT USE_Case Formulas'!A573,"OK",NA()))</f>
        <v>#N/A</v>
      </c>
      <c r="AE573" s="40" t="e">
        <f>IF(AND('DO NOT USE_Case Formulas'!A573,ISBLANK('Captura de datos CASO'!AB573)),"Lab Result Test Result is required",IF(AND(NOT(ISBLANK('Captura de datos CASO'!AB573)),ISNA(VLOOKUP('Captura de datos CASO'!AB573,'DO NOT USE_School Picklist'!$Q$3:$Q$8,1,FALSE))),"Please select a value from the drop-down menu",IF('DO NOT USE_Case Formulas'!A573,"OK",NA())))</f>
        <v>#N/A</v>
      </c>
    </row>
    <row r="574" spans="1:31" x14ac:dyDescent="0.3">
      <c r="A574" s="39" t="e">
        <f>IF('DO NOT USE_Case Formulas'!A574,IF('DO NOT USE_Case Formulas'!B574,"Not all required fields are completed","OK"),NA())</f>
        <v>#N/A</v>
      </c>
      <c r="B574" s="40" t="e">
        <f>IF(AND('DO NOT USE_Case Formulas'!A574,ISBLANK('Captura de datos CASO'!B574)),"First Name is required",IF(NOT(ISBLANK('Captura de datos CASO'!B574)),"OK",NA()))</f>
        <v>#N/A</v>
      </c>
      <c r="C574" s="40" t="e">
        <f>IF(AND('DO NOT USE_Case Formulas'!A574,ISBLANK('Captura de datos CASO'!C574)),"Last Name is required",IF(NOT(ISBLANK('Captura de datos CASO'!C574)),"OK",NA()))</f>
        <v>#N/A</v>
      </c>
      <c r="D574" s="40" t="e">
        <f>IF(AND('DO NOT USE_Case Formulas'!A574,ISBLANK('Captura de datos CASO'!D574)),"Birthdate is required",IF(NOT(ISBLANK('Captura de datos CASO'!D574)),"OK",NA()))</f>
        <v>#N/A</v>
      </c>
      <c r="E574" s="40" t="e">
        <f>IF(AND('DO NOT USE_Case Formulas'!A574,ISBLANK('Captura de datos CASO'!E574)),"Mobile Phone is required",IF(NOT(ISBLANK('Captura de datos CASO'!E574)),IF(AND(ISNUMBER(VALUE('Captura de datos CASO'!E574)),LEFT('Captura de datos CASO'!E574,1)&lt;&gt;"1",LEN('Captura de datos CASO'!E574)=10),"OK","Phone number must be valid format"),NA()))</f>
        <v>#N/A</v>
      </c>
      <c r="F574" s="40" t="e">
        <f>IF(LEN('Captura de datos CASO'!F574)&gt;255,"Home Street Address must be less than 255 characters",IF('DO NOT USE_Case Formulas'!A574,"OK",NA()))</f>
        <v>#N/A</v>
      </c>
      <c r="G574" s="40" t="e">
        <f>IF(LEN('Captura de datos CASO'!G574)&gt;40,"City must be less than 40 characters",IF('DO NOT USE_Case Formulas'!A574,"OK",NA()))</f>
        <v>#N/A</v>
      </c>
      <c r="H574" s="40" t="e">
        <f>IF(AND(NOT(ISBLANK('Captura de datos CASO'!H574)),ISNA(VLOOKUP('Captura de datos CASO'!H574,'DO NOT USE_School Picklist'!$P$3:$P$52,1,FALSE))),"Please select a value from the drop-down menu",IF('DO NOT USE_Case Formulas'!A574,"OK",NA()))</f>
        <v>#N/A</v>
      </c>
      <c r="I574" s="40" t="e">
        <f>IF(AND('DO NOT USE_Case Formulas'!A574,ISBLANK('Captura de datos CASO'!I574)),"Zip is required",IF(ISBLANK('Captura de datos CASO'!I574),NA(),"OK"))</f>
        <v>#N/A</v>
      </c>
      <c r="J574" s="40" t="e">
        <f>IF(AND('DO NOT USE_Case Formulas'!A574,ISBLANK('Captura de datos CASO'!J574)),"Student or Staff? is required",IF(ISBLANK('Captura de datos CASO'!J574),NA(),IF(ISNA(VLOOKUP('Captura de datos CASO'!J574,'DO NOT USE_School Picklist'!$B$3:$B$6,1,FALSE)),"Please select a value from the drop-down menu","OK")))</f>
        <v>#N/A</v>
      </c>
      <c r="K574" s="40" t="e">
        <f>IF(AND('Captura de datos CASO'!J574='DO NOT USE_School Picklist'!$B$4,ISBLANK('Captura de datos CASO'!K574)),"Occupation/Job Title is required if Student or Staff? is Yes, staff/faculty or volunteer",IF('DO NOT USE_Case Formulas'!A574,"OK",NA()))</f>
        <v>#N/A</v>
      </c>
      <c r="L574" s="40" t="e">
        <f ca="1">IF('Captura de datos CASO'!L574&gt;'DO NOT USE_School Picklist'!$C$3,"Date last on school campus/facility cannot be a future date",IF('DO NOT USE_Case Formulas'!A574,IF(ISBLANK('Captura de datos CASO'!L574),"Date last on school campus/facility is required","OK"),NA()))</f>
        <v>#N/A</v>
      </c>
      <c r="M574" s="40" t="e">
        <f>IF(AND('DO NOT USE_Case Formulas'!A574,ISBLANK('Captura de datos CASO'!M574)),"Specific Place in the Location is required",IF(ISBLANK('Captura de datos CASO'!M574),NA(),"OK"))</f>
        <v>#N/A</v>
      </c>
      <c r="N574" s="40" t="e">
        <f>IF(LEN('Captura de datos CASO'!N574)&gt;50,"Parent/Guardian Name must be less than 50 characters",IF('DO NOT USE_Case Formulas'!A574,"OK",NA()))</f>
        <v>#N/A</v>
      </c>
      <c r="O574" s="40" t="e">
        <f>IF(NOT(ISBLANK('Captura de datos CASO'!O574)),IF(AND(ISNUMBER('Captura de datos CASO'!O574),LEFT('Captura de datos CASO'!O574,1)&lt;&gt;"1",LEN('Captura de datos CASO'!O574)=10),"OK","Phone number must be valid format"),IF('DO NOT USE_Case Formulas'!A574,"OK",NA()))</f>
        <v>#N/A</v>
      </c>
      <c r="P574" s="53" t="e">
        <f>IF(AND(NOT(ISBLANK('Captura de datos CASO'!P574)),ISNA(VLOOKUP('Captura de datos CASO'!P574,'DO NOT USE_School Picklist'!$I$3:$I$5,1,FALSE))),"Please select a value from the drop-down menu",IF('DO NOT USE_Case Formulas'!A574,"OK",NA()))</f>
        <v>#N/A</v>
      </c>
      <c r="Q574" s="40" t="e">
        <f>IF(AND(NOT(ISBLANK('Captura de datos CASO'!Q574)),ISNA(VLOOKUP('Captura de datos CASO'!Q574,'DO NOT USE_School Picklist'!$E$3:$E$10,1,FALSE))),"Please select a value from the drop-down menu",IF('DO NOT USE_Case Formulas'!A574,"OK",NA()))</f>
        <v>#N/A</v>
      </c>
      <c r="R574" s="53" t="e">
        <f>IF(AND(NOT(ISBLANK('Captura de datos CASO'!R574)),ISNA(VLOOKUP('Captura de datos CASO'!R574,'DO NOT USE_School Picklist'!$W$3:$W$9,1,FALSE))),"Please select a value from the drop-down menu",IF('DO NOT USE_Case Formulas'!A574,"OK",NA()))</f>
        <v>#N/A</v>
      </c>
      <c r="S574" s="53" t="e">
        <f>IF(AND(NOT(ISBLANK('Captura de datos CASO'!S574)),ISNA(VLOOKUP('Captura de datos CASO'!S574,'DO NOT USE_School Picklist'!$W$3:$W$9,1,FALSE))),"Please select a value from the drop-down menu",IF('DO NOT USE_Case Formulas'!A574,"OK",NA()))</f>
        <v>#N/A</v>
      </c>
      <c r="T574" s="40" t="e">
        <f>IF(AND(NOT(ISBLANK('Captura de datos CASO'!T574)),ISNA(VLOOKUP('Captura de datos CASO'!T574,'DO NOT USE_School Picklist'!$F$3:$F$16,1,FALSE))),"Please select a value from the drop-down menu",IF('DO NOT USE_Case Formulas'!A574,"OK",NA()))</f>
        <v>#N/A</v>
      </c>
      <c r="U574" s="40" t="e">
        <f>IF(LEN('Captura de datos CASO'!U574)&gt;100,"Classroom(s) must be less than 100 characters",IF('DO NOT USE_Case Formulas'!A574,"OK",NA()))</f>
        <v>#N/A</v>
      </c>
      <c r="V574" s="40" t="e">
        <f>IF(AND(NOT(ISBLANK('Captura de datos CASO'!V574)),ISNA(VLOOKUP('Captura de datos CASO'!V574,'DO NOT USE_School Picklist'!$S$3:$S$12,1,FALSE))),"Please select a value from the drop-down menu",IF('DO NOT USE_Case Formulas'!A574,"OK",NA()))</f>
        <v>#N/A</v>
      </c>
      <c r="W574" s="40" t="e">
        <f>IF(AND(NOT(ISBLANK('Captura de datos CASO'!W574)),ISNA(VLOOKUP('Captura de datos CASO'!W574,'DO NOT USE_School Picklist'!$S$3:$S$12,1,FALSE))),"Please select a value from the drop-down menu",IF('DO NOT USE_Case Formulas'!A574,"OK",NA()))</f>
        <v>#N/A</v>
      </c>
      <c r="X574" s="40" t="e">
        <f>IF(LEN('Captura de datos CASO'!X574)&gt;80,"Name of Education Group must be less than 80 characters",IF('DO NOT USE_Case Formulas'!A574,"OK",NA()))</f>
        <v>#N/A</v>
      </c>
      <c r="Y574" s="40" t="e">
        <f>IF(AND(NOT(ISBLANK('Captura de datos CASO'!Y574)),ISNA(VLOOKUP('Captura de datos CASO'!Y574,'DO NOT USE_School Picklist'!$K$3:$K$6,1,FALSE))),"Please select a value from the drop-down menu",IF('DO NOT USE_Case Formulas'!A574,"OK",NA()))</f>
        <v>#N/A</v>
      </c>
      <c r="Z574" s="40" t="e">
        <f>IF(AND('DO NOT USE_Case Formulas'!A574,ISBLANK('Captura de datos CASO'!Z574)),"Has this person had symptoms? is required",IF(AND(NOT(ISBLANK('Captura de datos CASO'!Z574)),ISNA(VLOOKUP('Captura de datos CASO'!Z574,'DO NOT USE_School Picklist'!$D$3:$D$5,1,FALSE))),"Please select a value from the drop-down menu",IF(NOT(ISBLANK('Captura de datos CASO'!Z574)),"OK",NA())))</f>
        <v>#N/A</v>
      </c>
      <c r="AA574" s="40" t="e">
        <f>IF(AND('Captura de datos CASO'!Z574='DO NOT USE_School Picklist'!$D$3,ISBLANK('Captura de datos CASO'!AA574)),"Symptom Onset Date is required if Ever Symptomatic is Yes",IF('DO NOT USE_Case Formulas'!A574,"OK",NA()))</f>
        <v>#N/A</v>
      </c>
      <c r="AB574" s="40"/>
      <c r="AC574" s="40" t="e">
        <f ca="1">IF(AND('DO NOT USE_Case Formulas'!A574,ISBLANK('Captura de datos CASO'!AC574)),"Lab Result Test Date is required",IF('Captura de datos CASO'!AC574&gt;'DO NOT USE_School Picklist'!$C$3,"Test Date cannot be a future date",IF(NOT(ISBLANK('Captura de datos CASO'!AC574)),"OK",NA())))</f>
        <v>#N/A</v>
      </c>
      <c r="AD574" s="40" t="e">
        <f>IF(AND(NOT(ISBLANK('Captura de datos CASO'!AD574)),ISNA(VLOOKUP('Captura de datos CASO'!AD574,'DO NOT USE_School Picklist'!$R$3:$R$7,1,FALSE))),"Please select a value from the drop-down menu",IF('DO NOT USE_Case Formulas'!A574,"OK",NA()))</f>
        <v>#N/A</v>
      </c>
      <c r="AE574" s="40" t="e">
        <f>IF(AND('DO NOT USE_Case Formulas'!A574,ISBLANK('Captura de datos CASO'!AB574)),"Lab Result Test Result is required",IF(AND(NOT(ISBLANK('Captura de datos CASO'!AB574)),ISNA(VLOOKUP('Captura de datos CASO'!AB574,'DO NOT USE_School Picklist'!$Q$3:$Q$8,1,FALSE))),"Please select a value from the drop-down menu",IF('DO NOT USE_Case Formulas'!A574,"OK",NA())))</f>
        <v>#N/A</v>
      </c>
    </row>
    <row r="575" spans="1:31" x14ac:dyDescent="0.3">
      <c r="A575" s="39" t="e">
        <f>IF('DO NOT USE_Case Formulas'!A575,IF('DO NOT USE_Case Formulas'!B575,"Not all required fields are completed","OK"),NA())</f>
        <v>#N/A</v>
      </c>
      <c r="B575" s="40" t="e">
        <f>IF(AND('DO NOT USE_Case Formulas'!A575,ISBLANK('Captura de datos CASO'!B575)),"First Name is required",IF(NOT(ISBLANK('Captura de datos CASO'!B575)),"OK",NA()))</f>
        <v>#N/A</v>
      </c>
      <c r="C575" s="40" t="e">
        <f>IF(AND('DO NOT USE_Case Formulas'!A575,ISBLANK('Captura de datos CASO'!C575)),"Last Name is required",IF(NOT(ISBLANK('Captura de datos CASO'!C575)),"OK",NA()))</f>
        <v>#N/A</v>
      </c>
      <c r="D575" s="40" t="e">
        <f>IF(AND('DO NOT USE_Case Formulas'!A575,ISBLANK('Captura de datos CASO'!D575)),"Birthdate is required",IF(NOT(ISBLANK('Captura de datos CASO'!D575)),"OK",NA()))</f>
        <v>#N/A</v>
      </c>
      <c r="E575" s="40" t="e">
        <f>IF(AND('DO NOT USE_Case Formulas'!A575,ISBLANK('Captura de datos CASO'!E575)),"Mobile Phone is required",IF(NOT(ISBLANK('Captura de datos CASO'!E575)),IF(AND(ISNUMBER(VALUE('Captura de datos CASO'!E575)),LEFT('Captura de datos CASO'!E575,1)&lt;&gt;"1",LEN('Captura de datos CASO'!E575)=10),"OK","Phone number must be valid format"),NA()))</f>
        <v>#N/A</v>
      </c>
      <c r="F575" s="40" t="e">
        <f>IF(LEN('Captura de datos CASO'!F575)&gt;255,"Home Street Address must be less than 255 characters",IF('DO NOT USE_Case Formulas'!A575,"OK",NA()))</f>
        <v>#N/A</v>
      </c>
      <c r="G575" s="40" t="e">
        <f>IF(LEN('Captura de datos CASO'!G575)&gt;40,"City must be less than 40 characters",IF('DO NOT USE_Case Formulas'!A575,"OK",NA()))</f>
        <v>#N/A</v>
      </c>
      <c r="H575" s="40" t="e">
        <f>IF(AND(NOT(ISBLANK('Captura de datos CASO'!H575)),ISNA(VLOOKUP('Captura de datos CASO'!H575,'DO NOT USE_School Picklist'!$P$3:$P$52,1,FALSE))),"Please select a value from the drop-down menu",IF('DO NOT USE_Case Formulas'!A575,"OK",NA()))</f>
        <v>#N/A</v>
      </c>
      <c r="I575" s="40" t="e">
        <f>IF(AND('DO NOT USE_Case Formulas'!A575,ISBLANK('Captura de datos CASO'!I575)),"Zip is required",IF(ISBLANK('Captura de datos CASO'!I575),NA(),"OK"))</f>
        <v>#N/A</v>
      </c>
      <c r="J575" s="40" t="e">
        <f>IF(AND('DO NOT USE_Case Formulas'!A575,ISBLANK('Captura de datos CASO'!J575)),"Student or Staff? is required",IF(ISBLANK('Captura de datos CASO'!J575),NA(),IF(ISNA(VLOOKUP('Captura de datos CASO'!J575,'DO NOT USE_School Picklist'!$B$3:$B$6,1,FALSE)),"Please select a value from the drop-down menu","OK")))</f>
        <v>#N/A</v>
      </c>
      <c r="K575" s="40" t="e">
        <f>IF(AND('Captura de datos CASO'!J575='DO NOT USE_School Picklist'!$B$4,ISBLANK('Captura de datos CASO'!K575)),"Occupation/Job Title is required if Student or Staff? is Yes, staff/faculty or volunteer",IF('DO NOT USE_Case Formulas'!A575,"OK",NA()))</f>
        <v>#N/A</v>
      </c>
      <c r="L575" s="40" t="e">
        <f ca="1">IF('Captura de datos CASO'!L575&gt;'DO NOT USE_School Picklist'!$C$3,"Date last on school campus/facility cannot be a future date",IF('DO NOT USE_Case Formulas'!A575,IF(ISBLANK('Captura de datos CASO'!L575),"Date last on school campus/facility is required","OK"),NA()))</f>
        <v>#N/A</v>
      </c>
      <c r="M575" s="40" t="e">
        <f>IF(AND('DO NOT USE_Case Formulas'!A575,ISBLANK('Captura de datos CASO'!M575)),"Specific Place in the Location is required",IF(ISBLANK('Captura de datos CASO'!M575),NA(),"OK"))</f>
        <v>#N/A</v>
      </c>
      <c r="N575" s="40" t="e">
        <f>IF(LEN('Captura de datos CASO'!N575)&gt;50,"Parent/Guardian Name must be less than 50 characters",IF('DO NOT USE_Case Formulas'!A575,"OK",NA()))</f>
        <v>#N/A</v>
      </c>
      <c r="O575" s="40" t="e">
        <f>IF(NOT(ISBLANK('Captura de datos CASO'!O575)),IF(AND(ISNUMBER('Captura de datos CASO'!O575),LEFT('Captura de datos CASO'!O575,1)&lt;&gt;"1",LEN('Captura de datos CASO'!O575)=10),"OK","Phone number must be valid format"),IF('DO NOT USE_Case Formulas'!A575,"OK",NA()))</f>
        <v>#N/A</v>
      </c>
      <c r="P575" s="53" t="e">
        <f>IF(AND(NOT(ISBLANK('Captura de datos CASO'!P575)),ISNA(VLOOKUP('Captura de datos CASO'!P575,'DO NOT USE_School Picklist'!$I$3:$I$5,1,FALSE))),"Please select a value from the drop-down menu",IF('DO NOT USE_Case Formulas'!A575,"OK",NA()))</f>
        <v>#N/A</v>
      </c>
      <c r="Q575" s="40" t="e">
        <f>IF(AND(NOT(ISBLANK('Captura de datos CASO'!Q575)),ISNA(VLOOKUP('Captura de datos CASO'!Q575,'DO NOT USE_School Picklist'!$E$3:$E$10,1,FALSE))),"Please select a value from the drop-down menu",IF('DO NOT USE_Case Formulas'!A575,"OK",NA()))</f>
        <v>#N/A</v>
      </c>
      <c r="R575" s="53" t="e">
        <f>IF(AND(NOT(ISBLANK('Captura de datos CASO'!R575)),ISNA(VLOOKUP('Captura de datos CASO'!R575,'DO NOT USE_School Picklist'!$W$3:$W$9,1,FALSE))),"Please select a value from the drop-down menu",IF('DO NOT USE_Case Formulas'!A575,"OK",NA()))</f>
        <v>#N/A</v>
      </c>
      <c r="S575" s="53" t="e">
        <f>IF(AND(NOT(ISBLANK('Captura de datos CASO'!S575)),ISNA(VLOOKUP('Captura de datos CASO'!S575,'DO NOT USE_School Picklist'!$W$3:$W$9,1,FALSE))),"Please select a value from the drop-down menu",IF('DO NOT USE_Case Formulas'!A575,"OK",NA()))</f>
        <v>#N/A</v>
      </c>
      <c r="T575" s="40" t="e">
        <f>IF(AND(NOT(ISBLANK('Captura de datos CASO'!T575)),ISNA(VLOOKUP('Captura de datos CASO'!T575,'DO NOT USE_School Picklist'!$F$3:$F$16,1,FALSE))),"Please select a value from the drop-down menu",IF('DO NOT USE_Case Formulas'!A575,"OK",NA()))</f>
        <v>#N/A</v>
      </c>
      <c r="U575" s="40" t="e">
        <f>IF(LEN('Captura de datos CASO'!U575)&gt;100,"Classroom(s) must be less than 100 characters",IF('DO NOT USE_Case Formulas'!A575,"OK",NA()))</f>
        <v>#N/A</v>
      </c>
      <c r="V575" s="40" t="e">
        <f>IF(AND(NOT(ISBLANK('Captura de datos CASO'!V575)),ISNA(VLOOKUP('Captura de datos CASO'!V575,'DO NOT USE_School Picklist'!$S$3:$S$12,1,FALSE))),"Please select a value from the drop-down menu",IF('DO NOT USE_Case Formulas'!A575,"OK",NA()))</f>
        <v>#N/A</v>
      </c>
      <c r="W575" s="40" t="e">
        <f>IF(AND(NOT(ISBLANK('Captura de datos CASO'!W575)),ISNA(VLOOKUP('Captura de datos CASO'!W575,'DO NOT USE_School Picklist'!$S$3:$S$12,1,FALSE))),"Please select a value from the drop-down menu",IF('DO NOT USE_Case Formulas'!A575,"OK",NA()))</f>
        <v>#N/A</v>
      </c>
      <c r="X575" s="40" t="e">
        <f>IF(LEN('Captura de datos CASO'!X575)&gt;80,"Name of Education Group must be less than 80 characters",IF('DO NOT USE_Case Formulas'!A575,"OK",NA()))</f>
        <v>#N/A</v>
      </c>
      <c r="Y575" s="40" t="e">
        <f>IF(AND(NOT(ISBLANK('Captura de datos CASO'!Y575)),ISNA(VLOOKUP('Captura de datos CASO'!Y575,'DO NOT USE_School Picklist'!$K$3:$K$6,1,FALSE))),"Please select a value from the drop-down menu",IF('DO NOT USE_Case Formulas'!A575,"OK",NA()))</f>
        <v>#N/A</v>
      </c>
      <c r="Z575" s="40" t="e">
        <f>IF(AND('DO NOT USE_Case Formulas'!A575,ISBLANK('Captura de datos CASO'!Z575)),"Has this person had symptoms? is required",IF(AND(NOT(ISBLANK('Captura de datos CASO'!Z575)),ISNA(VLOOKUP('Captura de datos CASO'!Z575,'DO NOT USE_School Picklist'!$D$3:$D$5,1,FALSE))),"Please select a value from the drop-down menu",IF(NOT(ISBLANK('Captura de datos CASO'!Z575)),"OK",NA())))</f>
        <v>#N/A</v>
      </c>
      <c r="AA575" s="40" t="e">
        <f>IF(AND('Captura de datos CASO'!Z575='DO NOT USE_School Picklist'!$D$3,ISBLANK('Captura de datos CASO'!AA575)),"Symptom Onset Date is required if Ever Symptomatic is Yes",IF('DO NOT USE_Case Formulas'!A575,"OK",NA()))</f>
        <v>#N/A</v>
      </c>
      <c r="AB575" s="40"/>
      <c r="AC575" s="40" t="e">
        <f ca="1">IF(AND('DO NOT USE_Case Formulas'!A575,ISBLANK('Captura de datos CASO'!AC575)),"Lab Result Test Date is required",IF('Captura de datos CASO'!AC575&gt;'DO NOT USE_School Picklist'!$C$3,"Test Date cannot be a future date",IF(NOT(ISBLANK('Captura de datos CASO'!AC575)),"OK",NA())))</f>
        <v>#N/A</v>
      </c>
      <c r="AD575" s="40" t="e">
        <f>IF(AND(NOT(ISBLANK('Captura de datos CASO'!AD575)),ISNA(VLOOKUP('Captura de datos CASO'!AD575,'DO NOT USE_School Picklist'!$R$3:$R$7,1,FALSE))),"Please select a value from the drop-down menu",IF('DO NOT USE_Case Formulas'!A575,"OK",NA()))</f>
        <v>#N/A</v>
      </c>
      <c r="AE575" s="40" t="e">
        <f>IF(AND('DO NOT USE_Case Formulas'!A575,ISBLANK('Captura de datos CASO'!AB575)),"Lab Result Test Result is required",IF(AND(NOT(ISBLANK('Captura de datos CASO'!AB575)),ISNA(VLOOKUP('Captura de datos CASO'!AB575,'DO NOT USE_School Picklist'!$Q$3:$Q$8,1,FALSE))),"Please select a value from the drop-down menu",IF('DO NOT USE_Case Formulas'!A575,"OK",NA())))</f>
        <v>#N/A</v>
      </c>
    </row>
    <row r="576" spans="1:31" x14ac:dyDescent="0.3">
      <c r="A576" s="39" t="e">
        <f>IF('DO NOT USE_Case Formulas'!A576,IF('DO NOT USE_Case Formulas'!B576,"Not all required fields are completed","OK"),NA())</f>
        <v>#N/A</v>
      </c>
      <c r="B576" s="40" t="e">
        <f>IF(AND('DO NOT USE_Case Formulas'!A576,ISBLANK('Captura de datos CASO'!B576)),"First Name is required",IF(NOT(ISBLANK('Captura de datos CASO'!B576)),"OK",NA()))</f>
        <v>#N/A</v>
      </c>
      <c r="C576" s="40" t="e">
        <f>IF(AND('DO NOT USE_Case Formulas'!A576,ISBLANK('Captura de datos CASO'!C576)),"Last Name is required",IF(NOT(ISBLANK('Captura de datos CASO'!C576)),"OK",NA()))</f>
        <v>#N/A</v>
      </c>
      <c r="D576" s="40" t="e">
        <f>IF(AND('DO NOT USE_Case Formulas'!A576,ISBLANK('Captura de datos CASO'!D576)),"Birthdate is required",IF(NOT(ISBLANK('Captura de datos CASO'!D576)),"OK",NA()))</f>
        <v>#N/A</v>
      </c>
      <c r="E576" s="40" t="e">
        <f>IF(AND('DO NOT USE_Case Formulas'!A576,ISBLANK('Captura de datos CASO'!E576)),"Mobile Phone is required",IF(NOT(ISBLANK('Captura de datos CASO'!E576)),IF(AND(ISNUMBER(VALUE('Captura de datos CASO'!E576)),LEFT('Captura de datos CASO'!E576,1)&lt;&gt;"1",LEN('Captura de datos CASO'!E576)=10),"OK","Phone number must be valid format"),NA()))</f>
        <v>#N/A</v>
      </c>
      <c r="F576" s="40" t="e">
        <f>IF(LEN('Captura de datos CASO'!F576)&gt;255,"Home Street Address must be less than 255 characters",IF('DO NOT USE_Case Formulas'!A576,"OK",NA()))</f>
        <v>#N/A</v>
      </c>
      <c r="G576" s="40" t="e">
        <f>IF(LEN('Captura de datos CASO'!G576)&gt;40,"City must be less than 40 characters",IF('DO NOT USE_Case Formulas'!A576,"OK",NA()))</f>
        <v>#N/A</v>
      </c>
      <c r="H576" s="40" t="e">
        <f>IF(AND(NOT(ISBLANK('Captura de datos CASO'!H576)),ISNA(VLOOKUP('Captura de datos CASO'!H576,'DO NOT USE_School Picklist'!$P$3:$P$52,1,FALSE))),"Please select a value from the drop-down menu",IF('DO NOT USE_Case Formulas'!A576,"OK",NA()))</f>
        <v>#N/A</v>
      </c>
      <c r="I576" s="40" t="e">
        <f>IF(AND('DO NOT USE_Case Formulas'!A576,ISBLANK('Captura de datos CASO'!I576)),"Zip is required",IF(ISBLANK('Captura de datos CASO'!I576),NA(),"OK"))</f>
        <v>#N/A</v>
      </c>
      <c r="J576" s="40" t="e">
        <f>IF(AND('DO NOT USE_Case Formulas'!A576,ISBLANK('Captura de datos CASO'!J576)),"Student or Staff? is required",IF(ISBLANK('Captura de datos CASO'!J576),NA(),IF(ISNA(VLOOKUP('Captura de datos CASO'!J576,'DO NOT USE_School Picklist'!$B$3:$B$6,1,FALSE)),"Please select a value from the drop-down menu","OK")))</f>
        <v>#N/A</v>
      </c>
      <c r="K576" s="40" t="e">
        <f>IF(AND('Captura de datos CASO'!J576='DO NOT USE_School Picklist'!$B$4,ISBLANK('Captura de datos CASO'!K576)),"Occupation/Job Title is required if Student or Staff? is Yes, staff/faculty or volunteer",IF('DO NOT USE_Case Formulas'!A576,"OK",NA()))</f>
        <v>#N/A</v>
      </c>
      <c r="L576" s="40" t="e">
        <f ca="1">IF('Captura de datos CASO'!L576&gt;'DO NOT USE_School Picklist'!$C$3,"Date last on school campus/facility cannot be a future date",IF('DO NOT USE_Case Formulas'!A576,IF(ISBLANK('Captura de datos CASO'!L576),"Date last on school campus/facility is required","OK"),NA()))</f>
        <v>#N/A</v>
      </c>
      <c r="M576" s="40" t="e">
        <f>IF(AND('DO NOT USE_Case Formulas'!A576,ISBLANK('Captura de datos CASO'!M576)),"Specific Place in the Location is required",IF(ISBLANK('Captura de datos CASO'!M576),NA(),"OK"))</f>
        <v>#N/A</v>
      </c>
      <c r="N576" s="40" t="e">
        <f>IF(LEN('Captura de datos CASO'!N576)&gt;50,"Parent/Guardian Name must be less than 50 characters",IF('DO NOT USE_Case Formulas'!A576,"OK",NA()))</f>
        <v>#N/A</v>
      </c>
      <c r="O576" s="40" t="e">
        <f>IF(NOT(ISBLANK('Captura de datos CASO'!O576)),IF(AND(ISNUMBER('Captura de datos CASO'!O576),LEFT('Captura de datos CASO'!O576,1)&lt;&gt;"1",LEN('Captura de datos CASO'!O576)=10),"OK","Phone number must be valid format"),IF('DO NOT USE_Case Formulas'!A576,"OK",NA()))</f>
        <v>#N/A</v>
      </c>
      <c r="P576" s="53" t="e">
        <f>IF(AND(NOT(ISBLANK('Captura de datos CASO'!P576)),ISNA(VLOOKUP('Captura de datos CASO'!P576,'DO NOT USE_School Picklist'!$I$3:$I$5,1,FALSE))),"Please select a value from the drop-down menu",IF('DO NOT USE_Case Formulas'!A576,"OK",NA()))</f>
        <v>#N/A</v>
      </c>
      <c r="Q576" s="40" t="e">
        <f>IF(AND(NOT(ISBLANK('Captura de datos CASO'!Q576)),ISNA(VLOOKUP('Captura de datos CASO'!Q576,'DO NOT USE_School Picklist'!$E$3:$E$10,1,FALSE))),"Please select a value from the drop-down menu",IF('DO NOT USE_Case Formulas'!A576,"OK",NA()))</f>
        <v>#N/A</v>
      </c>
      <c r="R576" s="53" t="e">
        <f>IF(AND(NOT(ISBLANK('Captura de datos CASO'!R576)),ISNA(VLOOKUP('Captura de datos CASO'!R576,'DO NOT USE_School Picklist'!$W$3:$W$9,1,FALSE))),"Please select a value from the drop-down menu",IF('DO NOT USE_Case Formulas'!A576,"OK",NA()))</f>
        <v>#N/A</v>
      </c>
      <c r="S576" s="53" t="e">
        <f>IF(AND(NOT(ISBLANK('Captura de datos CASO'!S576)),ISNA(VLOOKUP('Captura de datos CASO'!S576,'DO NOT USE_School Picklist'!$W$3:$W$9,1,FALSE))),"Please select a value from the drop-down menu",IF('DO NOT USE_Case Formulas'!A576,"OK",NA()))</f>
        <v>#N/A</v>
      </c>
      <c r="T576" s="40" t="e">
        <f>IF(AND(NOT(ISBLANK('Captura de datos CASO'!T576)),ISNA(VLOOKUP('Captura de datos CASO'!T576,'DO NOT USE_School Picklist'!$F$3:$F$16,1,FALSE))),"Please select a value from the drop-down menu",IF('DO NOT USE_Case Formulas'!A576,"OK",NA()))</f>
        <v>#N/A</v>
      </c>
      <c r="U576" s="40" t="e">
        <f>IF(LEN('Captura de datos CASO'!U576)&gt;100,"Classroom(s) must be less than 100 characters",IF('DO NOT USE_Case Formulas'!A576,"OK",NA()))</f>
        <v>#N/A</v>
      </c>
      <c r="V576" s="40" t="e">
        <f>IF(AND(NOT(ISBLANK('Captura de datos CASO'!V576)),ISNA(VLOOKUP('Captura de datos CASO'!V576,'DO NOT USE_School Picklist'!$S$3:$S$12,1,FALSE))),"Please select a value from the drop-down menu",IF('DO NOT USE_Case Formulas'!A576,"OK",NA()))</f>
        <v>#N/A</v>
      </c>
      <c r="W576" s="40" t="e">
        <f>IF(AND(NOT(ISBLANK('Captura de datos CASO'!W576)),ISNA(VLOOKUP('Captura de datos CASO'!W576,'DO NOT USE_School Picklist'!$S$3:$S$12,1,FALSE))),"Please select a value from the drop-down menu",IF('DO NOT USE_Case Formulas'!A576,"OK",NA()))</f>
        <v>#N/A</v>
      </c>
      <c r="X576" s="40" t="e">
        <f>IF(LEN('Captura de datos CASO'!X576)&gt;80,"Name of Education Group must be less than 80 characters",IF('DO NOT USE_Case Formulas'!A576,"OK",NA()))</f>
        <v>#N/A</v>
      </c>
      <c r="Y576" s="40" t="e">
        <f>IF(AND(NOT(ISBLANK('Captura de datos CASO'!Y576)),ISNA(VLOOKUP('Captura de datos CASO'!Y576,'DO NOT USE_School Picklist'!$K$3:$K$6,1,FALSE))),"Please select a value from the drop-down menu",IF('DO NOT USE_Case Formulas'!A576,"OK",NA()))</f>
        <v>#N/A</v>
      </c>
      <c r="Z576" s="40" t="e">
        <f>IF(AND('DO NOT USE_Case Formulas'!A576,ISBLANK('Captura de datos CASO'!Z576)),"Has this person had symptoms? is required",IF(AND(NOT(ISBLANK('Captura de datos CASO'!Z576)),ISNA(VLOOKUP('Captura de datos CASO'!Z576,'DO NOT USE_School Picklist'!$D$3:$D$5,1,FALSE))),"Please select a value from the drop-down menu",IF(NOT(ISBLANK('Captura de datos CASO'!Z576)),"OK",NA())))</f>
        <v>#N/A</v>
      </c>
      <c r="AA576" s="40" t="e">
        <f>IF(AND('Captura de datos CASO'!Z576='DO NOT USE_School Picklist'!$D$3,ISBLANK('Captura de datos CASO'!AA576)),"Symptom Onset Date is required if Ever Symptomatic is Yes",IF('DO NOT USE_Case Formulas'!A576,"OK",NA()))</f>
        <v>#N/A</v>
      </c>
      <c r="AB576" s="40"/>
      <c r="AC576" s="40" t="e">
        <f ca="1">IF(AND('DO NOT USE_Case Formulas'!A576,ISBLANK('Captura de datos CASO'!AC576)),"Lab Result Test Date is required",IF('Captura de datos CASO'!AC576&gt;'DO NOT USE_School Picklist'!$C$3,"Test Date cannot be a future date",IF(NOT(ISBLANK('Captura de datos CASO'!AC576)),"OK",NA())))</f>
        <v>#N/A</v>
      </c>
      <c r="AD576" s="40" t="e">
        <f>IF(AND(NOT(ISBLANK('Captura de datos CASO'!AD576)),ISNA(VLOOKUP('Captura de datos CASO'!AD576,'DO NOT USE_School Picklist'!$R$3:$R$7,1,FALSE))),"Please select a value from the drop-down menu",IF('DO NOT USE_Case Formulas'!A576,"OK",NA()))</f>
        <v>#N/A</v>
      </c>
      <c r="AE576" s="40" t="e">
        <f>IF(AND('DO NOT USE_Case Formulas'!A576,ISBLANK('Captura de datos CASO'!AB576)),"Lab Result Test Result is required",IF(AND(NOT(ISBLANK('Captura de datos CASO'!AB576)),ISNA(VLOOKUP('Captura de datos CASO'!AB576,'DO NOT USE_School Picklist'!$Q$3:$Q$8,1,FALSE))),"Please select a value from the drop-down menu",IF('DO NOT USE_Case Formulas'!A576,"OK",NA())))</f>
        <v>#N/A</v>
      </c>
    </row>
    <row r="577" spans="1:31" x14ac:dyDescent="0.3">
      <c r="A577" s="39" t="e">
        <f>IF('DO NOT USE_Case Formulas'!A577,IF('DO NOT USE_Case Formulas'!B577,"Not all required fields are completed","OK"),NA())</f>
        <v>#N/A</v>
      </c>
      <c r="B577" s="40" t="e">
        <f>IF(AND('DO NOT USE_Case Formulas'!A577,ISBLANK('Captura de datos CASO'!B577)),"First Name is required",IF(NOT(ISBLANK('Captura de datos CASO'!B577)),"OK",NA()))</f>
        <v>#N/A</v>
      </c>
      <c r="C577" s="40" t="e">
        <f>IF(AND('DO NOT USE_Case Formulas'!A577,ISBLANK('Captura de datos CASO'!C577)),"Last Name is required",IF(NOT(ISBLANK('Captura de datos CASO'!C577)),"OK",NA()))</f>
        <v>#N/A</v>
      </c>
      <c r="D577" s="40" t="e">
        <f>IF(AND('DO NOT USE_Case Formulas'!A577,ISBLANK('Captura de datos CASO'!D577)),"Birthdate is required",IF(NOT(ISBLANK('Captura de datos CASO'!D577)),"OK",NA()))</f>
        <v>#N/A</v>
      </c>
      <c r="E577" s="40" t="e">
        <f>IF(AND('DO NOT USE_Case Formulas'!A577,ISBLANK('Captura de datos CASO'!E577)),"Mobile Phone is required",IF(NOT(ISBLANK('Captura de datos CASO'!E577)),IF(AND(ISNUMBER(VALUE('Captura de datos CASO'!E577)),LEFT('Captura de datos CASO'!E577,1)&lt;&gt;"1",LEN('Captura de datos CASO'!E577)=10),"OK","Phone number must be valid format"),NA()))</f>
        <v>#N/A</v>
      </c>
      <c r="F577" s="40" t="e">
        <f>IF(LEN('Captura de datos CASO'!F577)&gt;255,"Home Street Address must be less than 255 characters",IF('DO NOT USE_Case Formulas'!A577,"OK",NA()))</f>
        <v>#N/A</v>
      </c>
      <c r="G577" s="40" t="e">
        <f>IF(LEN('Captura de datos CASO'!G577)&gt;40,"City must be less than 40 characters",IF('DO NOT USE_Case Formulas'!A577,"OK",NA()))</f>
        <v>#N/A</v>
      </c>
      <c r="H577" s="40" t="e">
        <f>IF(AND(NOT(ISBLANK('Captura de datos CASO'!H577)),ISNA(VLOOKUP('Captura de datos CASO'!H577,'DO NOT USE_School Picklist'!$P$3:$P$52,1,FALSE))),"Please select a value from the drop-down menu",IF('DO NOT USE_Case Formulas'!A577,"OK",NA()))</f>
        <v>#N/A</v>
      </c>
      <c r="I577" s="40" t="e">
        <f>IF(AND('DO NOT USE_Case Formulas'!A577,ISBLANK('Captura de datos CASO'!I577)),"Zip is required",IF(ISBLANK('Captura de datos CASO'!I577),NA(),"OK"))</f>
        <v>#N/A</v>
      </c>
      <c r="J577" s="40" t="e">
        <f>IF(AND('DO NOT USE_Case Formulas'!A577,ISBLANK('Captura de datos CASO'!J577)),"Student or Staff? is required",IF(ISBLANK('Captura de datos CASO'!J577),NA(),IF(ISNA(VLOOKUP('Captura de datos CASO'!J577,'DO NOT USE_School Picklist'!$B$3:$B$6,1,FALSE)),"Please select a value from the drop-down menu","OK")))</f>
        <v>#N/A</v>
      </c>
      <c r="K577" s="40" t="e">
        <f>IF(AND('Captura de datos CASO'!J577='DO NOT USE_School Picklist'!$B$4,ISBLANK('Captura de datos CASO'!K577)),"Occupation/Job Title is required if Student or Staff? is Yes, staff/faculty or volunteer",IF('DO NOT USE_Case Formulas'!A577,"OK",NA()))</f>
        <v>#N/A</v>
      </c>
      <c r="L577" s="40" t="e">
        <f ca="1">IF('Captura de datos CASO'!L577&gt;'DO NOT USE_School Picklist'!$C$3,"Date last on school campus/facility cannot be a future date",IF('DO NOT USE_Case Formulas'!A577,IF(ISBLANK('Captura de datos CASO'!L577),"Date last on school campus/facility is required","OK"),NA()))</f>
        <v>#N/A</v>
      </c>
      <c r="M577" s="40" t="e">
        <f>IF(AND('DO NOT USE_Case Formulas'!A577,ISBLANK('Captura de datos CASO'!M577)),"Specific Place in the Location is required",IF(ISBLANK('Captura de datos CASO'!M577),NA(),"OK"))</f>
        <v>#N/A</v>
      </c>
      <c r="N577" s="40" t="e">
        <f>IF(LEN('Captura de datos CASO'!N577)&gt;50,"Parent/Guardian Name must be less than 50 characters",IF('DO NOT USE_Case Formulas'!A577,"OK",NA()))</f>
        <v>#N/A</v>
      </c>
      <c r="O577" s="40" t="e">
        <f>IF(NOT(ISBLANK('Captura de datos CASO'!O577)),IF(AND(ISNUMBER('Captura de datos CASO'!O577),LEFT('Captura de datos CASO'!O577,1)&lt;&gt;"1",LEN('Captura de datos CASO'!O577)=10),"OK","Phone number must be valid format"),IF('DO NOT USE_Case Formulas'!A577,"OK",NA()))</f>
        <v>#N/A</v>
      </c>
      <c r="P577" s="53" t="e">
        <f>IF(AND(NOT(ISBLANK('Captura de datos CASO'!P577)),ISNA(VLOOKUP('Captura de datos CASO'!P577,'DO NOT USE_School Picklist'!$I$3:$I$5,1,FALSE))),"Please select a value from the drop-down menu",IF('DO NOT USE_Case Formulas'!A577,"OK",NA()))</f>
        <v>#N/A</v>
      </c>
      <c r="Q577" s="40" t="e">
        <f>IF(AND(NOT(ISBLANK('Captura de datos CASO'!Q577)),ISNA(VLOOKUP('Captura de datos CASO'!Q577,'DO NOT USE_School Picklist'!$E$3:$E$10,1,FALSE))),"Please select a value from the drop-down menu",IF('DO NOT USE_Case Formulas'!A577,"OK",NA()))</f>
        <v>#N/A</v>
      </c>
      <c r="R577" s="53" t="e">
        <f>IF(AND(NOT(ISBLANK('Captura de datos CASO'!R577)),ISNA(VLOOKUP('Captura de datos CASO'!R577,'DO NOT USE_School Picklist'!$W$3:$W$9,1,FALSE))),"Please select a value from the drop-down menu",IF('DO NOT USE_Case Formulas'!A577,"OK",NA()))</f>
        <v>#N/A</v>
      </c>
      <c r="S577" s="53" t="e">
        <f>IF(AND(NOT(ISBLANK('Captura de datos CASO'!S577)),ISNA(VLOOKUP('Captura de datos CASO'!S577,'DO NOT USE_School Picklist'!$W$3:$W$9,1,FALSE))),"Please select a value from the drop-down menu",IF('DO NOT USE_Case Formulas'!A577,"OK",NA()))</f>
        <v>#N/A</v>
      </c>
      <c r="T577" s="40" t="e">
        <f>IF(AND(NOT(ISBLANK('Captura de datos CASO'!T577)),ISNA(VLOOKUP('Captura de datos CASO'!T577,'DO NOT USE_School Picklist'!$F$3:$F$16,1,FALSE))),"Please select a value from the drop-down menu",IF('DO NOT USE_Case Formulas'!A577,"OK",NA()))</f>
        <v>#N/A</v>
      </c>
      <c r="U577" s="40" t="e">
        <f>IF(LEN('Captura de datos CASO'!U577)&gt;100,"Classroom(s) must be less than 100 characters",IF('DO NOT USE_Case Formulas'!A577,"OK",NA()))</f>
        <v>#N/A</v>
      </c>
      <c r="V577" s="40" t="e">
        <f>IF(AND(NOT(ISBLANK('Captura de datos CASO'!V577)),ISNA(VLOOKUP('Captura de datos CASO'!V577,'DO NOT USE_School Picklist'!$S$3:$S$12,1,FALSE))),"Please select a value from the drop-down menu",IF('DO NOT USE_Case Formulas'!A577,"OK",NA()))</f>
        <v>#N/A</v>
      </c>
      <c r="W577" s="40" t="e">
        <f>IF(AND(NOT(ISBLANK('Captura de datos CASO'!W577)),ISNA(VLOOKUP('Captura de datos CASO'!W577,'DO NOT USE_School Picklist'!$S$3:$S$12,1,FALSE))),"Please select a value from the drop-down menu",IF('DO NOT USE_Case Formulas'!A577,"OK",NA()))</f>
        <v>#N/A</v>
      </c>
      <c r="X577" s="40" t="e">
        <f>IF(LEN('Captura de datos CASO'!X577)&gt;80,"Name of Education Group must be less than 80 characters",IF('DO NOT USE_Case Formulas'!A577,"OK",NA()))</f>
        <v>#N/A</v>
      </c>
      <c r="Y577" s="40" t="e">
        <f>IF(AND(NOT(ISBLANK('Captura de datos CASO'!Y577)),ISNA(VLOOKUP('Captura de datos CASO'!Y577,'DO NOT USE_School Picklist'!$K$3:$K$6,1,FALSE))),"Please select a value from the drop-down menu",IF('DO NOT USE_Case Formulas'!A577,"OK",NA()))</f>
        <v>#N/A</v>
      </c>
      <c r="Z577" s="40" t="e">
        <f>IF(AND('DO NOT USE_Case Formulas'!A577,ISBLANK('Captura de datos CASO'!Z577)),"Has this person had symptoms? is required",IF(AND(NOT(ISBLANK('Captura de datos CASO'!Z577)),ISNA(VLOOKUP('Captura de datos CASO'!Z577,'DO NOT USE_School Picklist'!$D$3:$D$5,1,FALSE))),"Please select a value from the drop-down menu",IF(NOT(ISBLANK('Captura de datos CASO'!Z577)),"OK",NA())))</f>
        <v>#N/A</v>
      </c>
      <c r="AA577" s="40" t="e">
        <f>IF(AND('Captura de datos CASO'!Z577='DO NOT USE_School Picklist'!$D$3,ISBLANK('Captura de datos CASO'!AA577)),"Symptom Onset Date is required if Ever Symptomatic is Yes",IF('DO NOT USE_Case Formulas'!A577,"OK",NA()))</f>
        <v>#N/A</v>
      </c>
      <c r="AB577" s="40"/>
      <c r="AC577" s="40" t="e">
        <f ca="1">IF(AND('DO NOT USE_Case Formulas'!A577,ISBLANK('Captura de datos CASO'!AC577)),"Lab Result Test Date is required",IF('Captura de datos CASO'!AC577&gt;'DO NOT USE_School Picklist'!$C$3,"Test Date cannot be a future date",IF(NOT(ISBLANK('Captura de datos CASO'!AC577)),"OK",NA())))</f>
        <v>#N/A</v>
      </c>
      <c r="AD577" s="40" t="e">
        <f>IF(AND(NOT(ISBLANK('Captura de datos CASO'!AD577)),ISNA(VLOOKUP('Captura de datos CASO'!AD577,'DO NOT USE_School Picklist'!$R$3:$R$7,1,FALSE))),"Please select a value from the drop-down menu",IF('DO NOT USE_Case Formulas'!A577,"OK",NA()))</f>
        <v>#N/A</v>
      </c>
      <c r="AE577" s="40" t="e">
        <f>IF(AND('DO NOT USE_Case Formulas'!A577,ISBLANK('Captura de datos CASO'!AB577)),"Lab Result Test Result is required",IF(AND(NOT(ISBLANK('Captura de datos CASO'!AB577)),ISNA(VLOOKUP('Captura de datos CASO'!AB577,'DO NOT USE_School Picklist'!$Q$3:$Q$8,1,FALSE))),"Please select a value from the drop-down menu",IF('DO NOT USE_Case Formulas'!A577,"OK",NA())))</f>
        <v>#N/A</v>
      </c>
    </row>
    <row r="578" spans="1:31" x14ac:dyDescent="0.3">
      <c r="A578" s="39" t="e">
        <f>IF('DO NOT USE_Case Formulas'!A578,IF('DO NOT USE_Case Formulas'!B578,"Not all required fields are completed","OK"),NA())</f>
        <v>#N/A</v>
      </c>
      <c r="B578" s="40" t="e">
        <f>IF(AND('DO NOT USE_Case Formulas'!A578,ISBLANK('Captura de datos CASO'!B578)),"First Name is required",IF(NOT(ISBLANK('Captura de datos CASO'!B578)),"OK",NA()))</f>
        <v>#N/A</v>
      </c>
      <c r="C578" s="40" t="e">
        <f>IF(AND('DO NOT USE_Case Formulas'!A578,ISBLANK('Captura de datos CASO'!C578)),"Last Name is required",IF(NOT(ISBLANK('Captura de datos CASO'!C578)),"OK",NA()))</f>
        <v>#N/A</v>
      </c>
      <c r="D578" s="40" t="e">
        <f>IF(AND('DO NOT USE_Case Formulas'!A578,ISBLANK('Captura de datos CASO'!D578)),"Birthdate is required",IF(NOT(ISBLANK('Captura de datos CASO'!D578)),"OK",NA()))</f>
        <v>#N/A</v>
      </c>
      <c r="E578" s="40" t="e">
        <f>IF(AND('DO NOT USE_Case Formulas'!A578,ISBLANK('Captura de datos CASO'!E578)),"Mobile Phone is required",IF(NOT(ISBLANK('Captura de datos CASO'!E578)),IF(AND(ISNUMBER(VALUE('Captura de datos CASO'!E578)),LEFT('Captura de datos CASO'!E578,1)&lt;&gt;"1",LEN('Captura de datos CASO'!E578)=10),"OK","Phone number must be valid format"),NA()))</f>
        <v>#N/A</v>
      </c>
      <c r="F578" s="40" t="e">
        <f>IF(LEN('Captura de datos CASO'!F578)&gt;255,"Home Street Address must be less than 255 characters",IF('DO NOT USE_Case Formulas'!A578,"OK",NA()))</f>
        <v>#N/A</v>
      </c>
      <c r="G578" s="40" t="e">
        <f>IF(LEN('Captura de datos CASO'!G578)&gt;40,"City must be less than 40 characters",IF('DO NOT USE_Case Formulas'!A578,"OK",NA()))</f>
        <v>#N/A</v>
      </c>
      <c r="H578" s="40" t="e">
        <f>IF(AND(NOT(ISBLANK('Captura de datos CASO'!H578)),ISNA(VLOOKUP('Captura de datos CASO'!H578,'DO NOT USE_School Picklist'!$P$3:$P$52,1,FALSE))),"Please select a value from the drop-down menu",IF('DO NOT USE_Case Formulas'!A578,"OK",NA()))</f>
        <v>#N/A</v>
      </c>
      <c r="I578" s="40" t="e">
        <f>IF(AND('DO NOT USE_Case Formulas'!A578,ISBLANK('Captura de datos CASO'!I578)),"Zip is required",IF(ISBLANK('Captura de datos CASO'!I578),NA(),"OK"))</f>
        <v>#N/A</v>
      </c>
      <c r="J578" s="40" t="e">
        <f>IF(AND('DO NOT USE_Case Formulas'!A578,ISBLANK('Captura de datos CASO'!J578)),"Student or Staff? is required",IF(ISBLANK('Captura de datos CASO'!J578),NA(),IF(ISNA(VLOOKUP('Captura de datos CASO'!J578,'DO NOT USE_School Picklist'!$B$3:$B$6,1,FALSE)),"Please select a value from the drop-down menu","OK")))</f>
        <v>#N/A</v>
      </c>
      <c r="K578" s="40" t="e">
        <f>IF(AND('Captura de datos CASO'!J578='DO NOT USE_School Picklist'!$B$4,ISBLANK('Captura de datos CASO'!K578)),"Occupation/Job Title is required if Student or Staff? is Yes, staff/faculty or volunteer",IF('DO NOT USE_Case Formulas'!A578,"OK",NA()))</f>
        <v>#N/A</v>
      </c>
      <c r="L578" s="40" t="e">
        <f ca="1">IF('Captura de datos CASO'!L578&gt;'DO NOT USE_School Picklist'!$C$3,"Date last on school campus/facility cannot be a future date",IF('DO NOT USE_Case Formulas'!A578,IF(ISBLANK('Captura de datos CASO'!L578),"Date last on school campus/facility is required","OK"),NA()))</f>
        <v>#N/A</v>
      </c>
      <c r="M578" s="40" t="e">
        <f>IF(AND('DO NOT USE_Case Formulas'!A578,ISBLANK('Captura de datos CASO'!M578)),"Specific Place in the Location is required",IF(ISBLANK('Captura de datos CASO'!M578),NA(),"OK"))</f>
        <v>#N/A</v>
      </c>
      <c r="N578" s="40" t="e">
        <f>IF(LEN('Captura de datos CASO'!N578)&gt;50,"Parent/Guardian Name must be less than 50 characters",IF('DO NOT USE_Case Formulas'!A578,"OK",NA()))</f>
        <v>#N/A</v>
      </c>
      <c r="O578" s="40" t="e">
        <f>IF(NOT(ISBLANK('Captura de datos CASO'!O578)),IF(AND(ISNUMBER('Captura de datos CASO'!O578),LEFT('Captura de datos CASO'!O578,1)&lt;&gt;"1",LEN('Captura de datos CASO'!O578)=10),"OK","Phone number must be valid format"),IF('DO NOT USE_Case Formulas'!A578,"OK",NA()))</f>
        <v>#N/A</v>
      </c>
      <c r="P578" s="53" t="e">
        <f>IF(AND(NOT(ISBLANK('Captura de datos CASO'!P578)),ISNA(VLOOKUP('Captura de datos CASO'!P578,'DO NOT USE_School Picklist'!$I$3:$I$5,1,FALSE))),"Please select a value from the drop-down menu",IF('DO NOT USE_Case Formulas'!A578,"OK",NA()))</f>
        <v>#N/A</v>
      </c>
      <c r="Q578" s="40" t="e">
        <f>IF(AND(NOT(ISBLANK('Captura de datos CASO'!Q578)),ISNA(VLOOKUP('Captura de datos CASO'!Q578,'DO NOT USE_School Picklist'!$E$3:$E$10,1,FALSE))),"Please select a value from the drop-down menu",IF('DO NOT USE_Case Formulas'!A578,"OK",NA()))</f>
        <v>#N/A</v>
      </c>
      <c r="R578" s="53" t="e">
        <f>IF(AND(NOT(ISBLANK('Captura de datos CASO'!R578)),ISNA(VLOOKUP('Captura de datos CASO'!R578,'DO NOT USE_School Picklist'!$W$3:$W$9,1,FALSE))),"Please select a value from the drop-down menu",IF('DO NOT USE_Case Formulas'!A578,"OK",NA()))</f>
        <v>#N/A</v>
      </c>
      <c r="S578" s="53" t="e">
        <f>IF(AND(NOT(ISBLANK('Captura de datos CASO'!S578)),ISNA(VLOOKUP('Captura de datos CASO'!S578,'DO NOT USE_School Picklist'!$W$3:$W$9,1,FALSE))),"Please select a value from the drop-down menu",IF('DO NOT USE_Case Formulas'!A578,"OK",NA()))</f>
        <v>#N/A</v>
      </c>
      <c r="T578" s="40" t="e">
        <f>IF(AND(NOT(ISBLANK('Captura de datos CASO'!T578)),ISNA(VLOOKUP('Captura de datos CASO'!T578,'DO NOT USE_School Picklist'!$F$3:$F$16,1,FALSE))),"Please select a value from the drop-down menu",IF('DO NOT USE_Case Formulas'!A578,"OK",NA()))</f>
        <v>#N/A</v>
      </c>
      <c r="U578" s="40" t="e">
        <f>IF(LEN('Captura de datos CASO'!U578)&gt;100,"Classroom(s) must be less than 100 characters",IF('DO NOT USE_Case Formulas'!A578,"OK",NA()))</f>
        <v>#N/A</v>
      </c>
      <c r="V578" s="40" t="e">
        <f>IF(AND(NOT(ISBLANK('Captura de datos CASO'!V578)),ISNA(VLOOKUP('Captura de datos CASO'!V578,'DO NOT USE_School Picklist'!$S$3:$S$12,1,FALSE))),"Please select a value from the drop-down menu",IF('DO NOT USE_Case Formulas'!A578,"OK",NA()))</f>
        <v>#N/A</v>
      </c>
      <c r="W578" s="40" t="e">
        <f>IF(AND(NOT(ISBLANK('Captura de datos CASO'!W578)),ISNA(VLOOKUP('Captura de datos CASO'!W578,'DO NOT USE_School Picklist'!$S$3:$S$12,1,FALSE))),"Please select a value from the drop-down menu",IF('DO NOT USE_Case Formulas'!A578,"OK",NA()))</f>
        <v>#N/A</v>
      </c>
      <c r="X578" s="40" t="e">
        <f>IF(LEN('Captura de datos CASO'!X578)&gt;80,"Name of Education Group must be less than 80 characters",IF('DO NOT USE_Case Formulas'!A578,"OK",NA()))</f>
        <v>#N/A</v>
      </c>
      <c r="Y578" s="40" t="e">
        <f>IF(AND(NOT(ISBLANK('Captura de datos CASO'!Y578)),ISNA(VLOOKUP('Captura de datos CASO'!Y578,'DO NOT USE_School Picklist'!$K$3:$K$6,1,FALSE))),"Please select a value from the drop-down menu",IF('DO NOT USE_Case Formulas'!A578,"OK",NA()))</f>
        <v>#N/A</v>
      </c>
      <c r="Z578" s="40" t="e">
        <f>IF(AND('DO NOT USE_Case Formulas'!A578,ISBLANK('Captura de datos CASO'!Z578)),"Has this person had symptoms? is required",IF(AND(NOT(ISBLANK('Captura de datos CASO'!Z578)),ISNA(VLOOKUP('Captura de datos CASO'!Z578,'DO NOT USE_School Picklist'!$D$3:$D$5,1,FALSE))),"Please select a value from the drop-down menu",IF(NOT(ISBLANK('Captura de datos CASO'!Z578)),"OK",NA())))</f>
        <v>#N/A</v>
      </c>
      <c r="AA578" s="40" t="e">
        <f>IF(AND('Captura de datos CASO'!Z578='DO NOT USE_School Picklist'!$D$3,ISBLANK('Captura de datos CASO'!AA578)),"Symptom Onset Date is required if Ever Symptomatic is Yes",IF('DO NOT USE_Case Formulas'!A578,"OK",NA()))</f>
        <v>#N/A</v>
      </c>
      <c r="AB578" s="40"/>
      <c r="AC578" s="40" t="e">
        <f ca="1">IF(AND('DO NOT USE_Case Formulas'!A578,ISBLANK('Captura de datos CASO'!AC578)),"Lab Result Test Date is required",IF('Captura de datos CASO'!AC578&gt;'DO NOT USE_School Picklist'!$C$3,"Test Date cannot be a future date",IF(NOT(ISBLANK('Captura de datos CASO'!AC578)),"OK",NA())))</f>
        <v>#N/A</v>
      </c>
      <c r="AD578" s="40" t="e">
        <f>IF(AND(NOT(ISBLANK('Captura de datos CASO'!AD578)),ISNA(VLOOKUP('Captura de datos CASO'!AD578,'DO NOT USE_School Picklist'!$R$3:$R$7,1,FALSE))),"Please select a value from the drop-down menu",IF('DO NOT USE_Case Formulas'!A578,"OK",NA()))</f>
        <v>#N/A</v>
      </c>
      <c r="AE578" s="40" t="e">
        <f>IF(AND('DO NOT USE_Case Formulas'!A578,ISBLANK('Captura de datos CASO'!AB578)),"Lab Result Test Result is required",IF(AND(NOT(ISBLANK('Captura de datos CASO'!AB578)),ISNA(VLOOKUP('Captura de datos CASO'!AB578,'DO NOT USE_School Picklist'!$Q$3:$Q$8,1,FALSE))),"Please select a value from the drop-down menu",IF('DO NOT USE_Case Formulas'!A578,"OK",NA())))</f>
        <v>#N/A</v>
      </c>
    </row>
    <row r="579" spans="1:31" x14ac:dyDescent="0.3">
      <c r="A579" s="39" t="e">
        <f>IF('DO NOT USE_Case Formulas'!A579,IF('DO NOT USE_Case Formulas'!B579,"Not all required fields are completed","OK"),NA())</f>
        <v>#N/A</v>
      </c>
      <c r="B579" s="40" t="e">
        <f>IF(AND('DO NOT USE_Case Formulas'!A579,ISBLANK('Captura de datos CASO'!B579)),"First Name is required",IF(NOT(ISBLANK('Captura de datos CASO'!B579)),"OK",NA()))</f>
        <v>#N/A</v>
      </c>
      <c r="C579" s="40" t="e">
        <f>IF(AND('DO NOT USE_Case Formulas'!A579,ISBLANK('Captura de datos CASO'!C579)),"Last Name is required",IF(NOT(ISBLANK('Captura de datos CASO'!C579)),"OK",NA()))</f>
        <v>#N/A</v>
      </c>
      <c r="D579" s="40" t="e">
        <f>IF(AND('DO NOT USE_Case Formulas'!A579,ISBLANK('Captura de datos CASO'!D579)),"Birthdate is required",IF(NOT(ISBLANK('Captura de datos CASO'!D579)),"OK",NA()))</f>
        <v>#N/A</v>
      </c>
      <c r="E579" s="40" t="e">
        <f>IF(AND('DO NOT USE_Case Formulas'!A579,ISBLANK('Captura de datos CASO'!E579)),"Mobile Phone is required",IF(NOT(ISBLANK('Captura de datos CASO'!E579)),IF(AND(ISNUMBER(VALUE('Captura de datos CASO'!E579)),LEFT('Captura de datos CASO'!E579,1)&lt;&gt;"1",LEN('Captura de datos CASO'!E579)=10),"OK","Phone number must be valid format"),NA()))</f>
        <v>#N/A</v>
      </c>
      <c r="F579" s="40" t="e">
        <f>IF(LEN('Captura de datos CASO'!F579)&gt;255,"Home Street Address must be less than 255 characters",IF('DO NOT USE_Case Formulas'!A579,"OK",NA()))</f>
        <v>#N/A</v>
      </c>
      <c r="G579" s="40" t="e">
        <f>IF(LEN('Captura de datos CASO'!G579)&gt;40,"City must be less than 40 characters",IF('DO NOT USE_Case Formulas'!A579,"OK",NA()))</f>
        <v>#N/A</v>
      </c>
      <c r="H579" s="40" t="e">
        <f>IF(AND(NOT(ISBLANK('Captura de datos CASO'!H579)),ISNA(VLOOKUP('Captura de datos CASO'!H579,'DO NOT USE_School Picklist'!$P$3:$P$52,1,FALSE))),"Please select a value from the drop-down menu",IF('DO NOT USE_Case Formulas'!A579,"OK",NA()))</f>
        <v>#N/A</v>
      </c>
      <c r="I579" s="40" t="e">
        <f>IF(AND('DO NOT USE_Case Formulas'!A579,ISBLANK('Captura de datos CASO'!I579)),"Zip is required",IF(ISBLANK('Captura de datos CASO'!I579),NA(),"OK"))</f>
        <v>#N/A</v>
      </c>
      <c r="J579" s="40" t="e">
        <f>IF(AND('DO NOT USE_Case Formulas'!A579,ISBLANK('Captura de datos CASO'!J579)),"Student or Staff? is required",IF(ISBLANK('Captura de datos CASO'!J579),NA(),IF(ISNA(VLOOKUP('Captura de datos CASO'!J579,'DO NOT USE_School Picklist'!$B$3:$B$6,1,FALSE)),"Please select a value from the drop-down menu","OK")))</f>
        <v>#N/A</v>
      </c>
      <c r="K579" s="40" t="e">
        <f>IF(AND('Captura de datos CASO'!J579='DO NOT USE_School Picklist'!$B$4,ISBLANK('Captura de datos CASO'!K579)),"Occupation/Job Title is required if Student or Staff? is Yes, staff/faculty or volunteer",IF('DO NOT USE_Case Formulas'!A579,"OK",NA()))</f>
        <v>#N/A</v>
      </c>
      <c r="L579" s="40" t="e">
        <f ca="1">IF('Captura de datos CASO'!L579&gt;'DO NOT USE_School Picklist'!$C$3,"Date last on school campus/facility cannot be a future date",IF('DO NOT USE_Case Formulas'!A579,IF(ISBLANK('Captura de datos CASO'!L579),"Date last on school campus/facility is required","OK"),NA()))</f>
        <v>#N/A</v>
      </c>
      <c r="M579" s="40" t="e">
        <f>IF(AND('DO NOT USE_Case Formulas'!A579,ISBLANK('Captura de datos CASO'!M579)),"Specific Place in the Location is required",IF(ISBLANK('Captura de datos CASO'!M579),NA(),"OK"))</f>
        <v>#N/A</v>
      </c>
      <c r="N579" s="40" t="e">
        <f>IF(LEN('Captura de datos CASO'!N579)&gt;50,"Parent/Guardian Name must be less than 50 characters",IF('DO NOT USE_Case Formulas'!A579,"OK",NA()))</f>
        <v>#N/A</v>
      </c>
      <c r="O579" s="40" t="e">
        <f>IF(NOT(ISBLANK('Captura de datos CASO'!O579)),IF(AND(ISNUMBER('Captura de datos CASO'!O579),LEFT('Captura de datos CASO'!O579,1)&lt;&gt;"1",LEN('Captura de datos CASO'!O579)=10),"OK","Phone number must be valid format"),IF('DO NOT USE_Case Formulas'!A579,"OK",NA()))</f>
        <v>#N/A</v>
      </c>
      <c r="P579" s="53" t="e">
        <f>IF(AND(NOT(ISBLANK('Captura de datos CASO'!P579)),ISNA(VLOOKUP('Captura de datos CASO'!P579,'DO NOT USE_School Picklist'!$I$3:$I$5,1,FALSE))),"Please select a value from the drop-down menu",IF('DO NOT USE_Case Formulas'!A579,"OK",NA()))</f>
        <v>#N/A</v>
      </c>
      <c r="Q579" s="40" t="e">
        <f>IF(AND(NOT(ISBLANK('Captura de datos CASO'!Q579)),ISNA(VLOOKUP('Captura de datos CASO'!Q579,'DO NOT USE_School Picklist'!$E$3:$E$10,1,FALSE))),"Please select a value from the drop-down menu",IF('DO NOT USE_Case Formulas'!A579,"OK",NA()))</f>
        <v>#N/A</v>
      </c>
      <c r="R579" s="53" t="e">
        <f>IF(AND(NOT(ISBLANK('Captura de datos CASO'!R579)),ISNA(VLOOKUP('Captura de datos CASO'!R579,'DO NOT USE_School Picklist'!$W$3:$W$9,1,FALSE))),"Please select a value from the drop-down menu",IF('DO NOT USE_Case Formulas'!A579,"OK",NA()))</f>
        <v>#N/A</v>
      </c>
      <c r="S579" s="53" t="e">
        <f>IF(AND(NOT(ISBLANK('Captura de datos CASO'!S579)),ISNA(VLOOKUP('Captura de datos CASO'!S579,'DO NOT USE_School Picklist'!$W$3:$W$9,1,FALSE))),"Please select a value from the drop-down menu",IF('DO NOT USE_Case Formulas'!A579,"OK",NA()))</f>
        <v>#N/A</v>
      </c>
      <c r="T579" s="40" t="e">
        <f>IF(AND(NOT(ISBLANK('Captura de datos CASO'!T579)),ISNA(VLOOKUP('Captura de datos CASO'!T579,'DO NOT USE_School Picklist'!$F$3:$F$16,1,FALSE))),"Please select a value from the drop-down menu",IF('DO NOT USE_Case Formulas'!A579,"OK",NA()))</f>
        <v>#N/A</v>
      </c>
      <c r="U579" s="40" t="e">
        <f>IF(LEN('Captura de datos CASO'!U579)&gt;100,"Classroom(s) must be less than 100 characters",IF('DO NOT USE_Case Formulas'!A579,"OK",NA()))</f>
        <v>#N/A</v>
      </c>
      <c r="V579" s="40" t="e">
        <f>IF(AND(NOT(ISBLANK('Captura de datos CASO'!V579)),ISNA(VLOOKUP('Captura de datos CASO'!V579,'DO NOT USE_School Picklist'!$S$3:$S$12,1,FALSE))),"Please select a value from the drop-down menu",IF('DO NOT USE_Case Formulas'!A579,"OK",NA()))</f>
        <v>#N/A</v>
      </c>
      <c r="W579" s="40" t="e">
        <f>IF(AND(NOT(ISBLANK('Captura de datos CASO'!W579)),ISNA(VLOOKUP('Captura de datos CASO'!W579,'DO NOT USE_School Picklist'!$S$3:$S$12,1,FALSE))),"Please select a value from the drop-down menu",IF('DO NOT USE_Case Formulas'!A579,"OK",NA()))</f>
        <v>#N/A</v>
      </c>
      <c r="X579" s="40" t="e">
        <f>IF(LEN('Captura de datos CASO'!X579)&gt;80,"Name of Education Group must be less than 80 characters",IF('DO NOT USE_Case Formulas'!A579,"OK",NA()))</f>
        <v>#N/A</v>
      </c>
      <c r="Y579" s="40" t="e">
        <f>IF(AND(NOT(ISBLANK('Captura de datos CASO'!Y579)),ISNA(VLOOKUP('Captura de datos CASO'!Y579,'DO NOT USE_School Picklist'!$K$3:$K$6,1,FALSE))),"Please select a value from the drop-down menu",IF('DO NOT USE_Case Formulas'!A579,"OK",NA()))</f>
        <v>#N/A</v>
      </c>
      <c r="Z579" s="40" t="e">
        <f>IF(AND('DO NOT USE_Case Formulas'!A579,ISBLANK('Captura de datos CASO'!Z579)),"Has this person had symptoms? is required",IF(AND(NOT(ISBLANK('Captura de datos CASO'!Z579)),ISNA(VLOOKUP('Captura de datos CASO'!Z579,'DO NOT USE_School Picklist'!$D$3:$D$5,1,FALSE))),"Please select a value from the drop-down menu",IF(NOT(ISBLANK('Captura de datos CASO'!Z579)),"OK",NA())))</f>
        <v>#N/A</v>
      </c>
      <c r="AA579" s="40" t="e">
        <f>IF(AND('Captura de datos CASO'!Z579='DO NOT USE_School Picklist'!$D$3,ISBLANK('Captura de datos CASO'!AA579)),"Symptom Onset Date is required if Ever Symptomatic is Yes",IF('DO NOT USE_Case Formulas'!A579,"OK",NA()))</f>
        <v>#N/A</v>
      </c>
      <c r="AB579" s="40"/>
      <c r="AC579" s="40" t="e">
        <f ca="1">IF(AND('DO NOT USE_Case Formulas'!A579,ISBLANK('Captura de datos CASO'!AC579)),"Lab Result Test Date is required",IF('Captura de datos CASO'!AC579&gt;'DO NOT USE_School Picklist'!$C$3,"Test Date cannot be a future date",IF(NOT(ISBLANK('Captura de datos CASO'!AC579)),"OK",NA())))</f>
        <v>#N/A</v>
      </c>
      <c r="AD579" s="40" t="e">
        <f>IF(AND(NOT(ISBLANK('Captura de datos CASO'!AD579)),ISNA(VLOOKUP('Captura de datos CASO'!AD579,'DO NOT USE_School Picklist'!$R$3:$R$7,1,FALSE))),"Please select a value from the drop-down menu",IF('DO NOT USE_Case Formulas'!A579,"OK",NA()))</f>
        <v>#N/A</v>
      </c>
      <c r="AE579" s="40" t="e">
        <f>IF(AND('DO NOT USE_Case Formulas'!A579,ISBLANK('Captura de datos CASO'!AB579)),"Lab Result Test Result is required",IF(AND(NOT(ISBLANK('Captura de datos CASO'!AB579)),ISNA(VLOOKUP('Captura de datos CASO'!AB579,'DO NOT USE_School Picklist'!$Q$3:$Q$8,1,FALSE))),"Please select a value from the drop-down menu",IF('DO NOT USE_Case Formulas'!A579,"OK",NA())))</f>
        <v>#N/A</v>
      </c>
    </row>
    <row r="580" spans="1:31" x14ac:dyDescent="0.3">
      <c r="A580" s="39" t="e">
        <f>IF('DO NOT USE_Case Formulas'!A580,IF('DO NOT USE_Case Formulas'!B580,"Not all required fields are completed","OK"),NA())</f>
        <v>#N/A</v>
      </c>
      <c r="B580" s="40" t="e">
        <f>IF(AND('DO NOT USE_Case Formulas'!A580,ISBLANK('Captura de datos CASO'!B580)),"First Name is required",IF(NOT(ISBLANK('Captura de datos CASO'!B580)),"OK",NA()))</f>
        <v>#N/A</v>
      </c>
      <c r="C580" s="40" t="e">
        <f>IF(AND('DO NOT USE_Case Formulas'!A580,ISBLANK('Captura de datos CASO'!C580)),"Last Name is required",IF(NOT(ISBLANK('Captura de datos CASO'!C580)),"OK",NA()))</f>
        <v>#N/A</v>
      </c>
      <c r="D580" s="40" t="e">
        <f>IF(AND('DO NOT USE_Case Formulas'!A580,ISBLANK('Captura de datos CASO'!D580)),"Birthdate is required",IF(NOT(ISBLANK('Captura de datos CASO'!D580)),"OK",NA()))</f>
        <v>#N/A</v>
      </c>
      <c r="E580" s="40" t="e">
        <f>IF(AND('DO NOT USE_Case Formulas'!A580,ISBLANK('Captura de datos CASO'!E580)),"Mobile Phone is required",IF(NOT(ISBLANK('Captura de datos CASO'!E580)),IF(AND(ISNUMBER(VALUE('Captura de datos CASO'!E580)),LEFT('Captura de datos CASO'!E580,1)&lt;&gt;"1",LEN('Captura de datos CASO'!E580)=10),"OK","Phone number must be valid format"),NA()))</f>
        <v>#N/A</v>
      </c>
      <c r="F580" s="40" t="e">
        <f>IF(LEN('Captura de datos CASO'!F580)&gt;255,"Home Street Address must be less than 255 characters",IF('DO NOT USE_Case Formulas'!A580,"OK",NA()))</f>
        <v>#N/A</v>
      </c>
      <c r="G580" s="40" t="e">
        <f>IF(LEN('Captura de datos CASO'!G580)&gt;40,"City must be less than 40 characters",IF('DO NOT USE_Case Formulas'!A580,"OK",NA()))</f>
        <v>#N/A</v>
      </c>
      <c r="H580" s="40" t="e">
        <f>IF(AND(NOT(ISBLANK('Captura de datos CASO'!H580)),ISNA(VLOOKUP('Captura de datos CASO'!H580,'DO NOT USE_School Picklist'!$P$3:$P$52,1,FALSE))),"Please select a value from the drop-down menu",IF('DO NOT USE_Case Formulas'!A580,"OK",NA()))</f>
        <v>#N/A</v>
      </c>
      <c r="I580" s="40" t="e">
        <f>IF(AND('DO NOT USE_Case Formulas'!A580,ISBLANK('Captura de datos CASO'!I580)),"Zip is required",IF(ISBLANK('Captura de datos CASO'!I580),NA(),"OK"))</f>
        <v>#N/A</v>
      </c>
      <c r="J580" s="40" t="e">
        <f>IF(AND('DO NOT USE_Case Formulas'!A580,ISBLANK('Captura de datos CASO'!J580)),"Student or Staff? is required",IF(ISBLANK('Captura de datos CASO'!J580),NA(),IF(ISNA(VLOOKUP('Captura de datos CASO'!J580,'DO NOT USE_School Picklist'!$B$3:$B$6,1,FALSE)),"Please select a value from the drop-down menu","OK")))</f>
        <v>#N/A</v>
      </c>
      <c r="K580" s="40" t="e">
        <f>IF(AND('Captura de datos CASO'!J580='DO NOT USE_School Picklist'!$B$4,ISBLANK('Captura de datos CASO'!K580)),"Occupation/Job Title is required if Student or Staff? is Yes, staff/faculty or volunteer",IF('DO NOT USE_Case Formulas'!A580,"OK",NA()))</f>
        <v>#N/A</v>
      </c>
      <c r="L580" s="40" t="e">
        <f ca="1">IF('Captura de datos CASO'!L580&gt;'DO NOT USE_School Picklist'!$C$3,"Date last on school campus/facility cannot be a future date",IF('DO NOT USE_Case Formulas'!A580,IF(ISBLANK('Captura de datos CASO'!L580),"Date last on school campus/facility is required","OK"),NA()))</f>
        <v>#N/A</v>
      </c>
      <c r="M580" s="40" t="e">
        <f>IF(AND('DO NOT USE_Case Formulas'!A580,ISBLANK('Captura de datos CASO'!M580)),"Specific Place in the Location is required",IF(ISBLANK('Captura de datos CASO'!M580),NA(),"OK"))</f>
        <v>#N/A</v>
      </c>
      <c r="N580" s="40" t="e">
        <f>IF(LEN('Captura de datos CASO'!N580)&gt;50,"Parent/Guardian Name must be less than 50 characters",IF('DO NOT USE_Case Formulas'!A580,"OK",NA()))</f>
        <v>#N/A</v>
      </c>
      <c r="O580" s="40" t="e">
        <f>IF(NOT(ISBLANK('Captura de datos CASO'!O580)),IF(AND(ISNUMBER('Captura de datos CASO'!O580),LEFT('Captura de datos CASO'!O580,1)&lt;&gt;"1",LEN('Captura de datos CASO'!O580)=10),"OK","Phone number must be valid format"),IF('DO NOT USE_Case Formulas'!A580,"OK",NA()))</f>
        <v>#N/A</v>
      </c>
      <c r="P580" s="53" t="e">
        <f>IF(AND(NOT(ISBLANK('Captura de datos CASO'!P580)),ISNA(VLOOKUP('Captura de datos CASO'!P580,'DO NOT USE_School Picklist'!$I$3:$I$5,1,FALSE))),"Please select a value from the drop-down menu",IF('DO NOT USE_Case Formulas'!A580,"OK",NA()))</f>
        <v>#N/A</v>
      </c>
      <c r="Q580" s="40" t="e">
        <f>IF(AND(NOT(ISBLANK('Captura de datos CASO'!Q580)),ISNA(VLOOKUP('Captura de datos CASO'!Q580,'DO NOT USE_School Picklist'!$E$3:$E$10,1,FALSE))),"Please select a value from the drop-down menu",IF('DO NOT USE_Case Formulas'!A580,"OK",NA()))</f>
        <v>#N/A</v>
      </c>
      <c r="R580" s="53" t="e">
        <f>IF(AND(NOT(ISBLANK('Captura de datos CASO'!R580)),ISNA(VLOOKUP('Captura de datos CASO'!R580,'DO NOT USE_School Picklist'!$W$3:$W$9,1,FALSE))),"Please select a value from the drop-down menu",IF('DO NOT USE_Case Formulas'!A580,"OK",NA()))</f>
        <v>#N/A</v>
      </c>
      <c r="S580" s="53" t="e">
        <f>IF(AND(NOT(ISBLANK('Captura de datos CASO'!S580)),ISNA(VLOOKUP('Captura de datos CASO'!S580,'DO NOT USE_School Picklist'!$W$3:$W$9,1,FALSE))),"Please select a value from the drop-down menu",IF('DO NOT USE_Case Formulas'!A580,"OK",NA()))</f>
        <v>#N/A</v>
      </c>
      <c r="T580" s="40" t="e">
        <f>IF(AND(NOT(ISBLANK('Captura de datos CASO'!T580)),ISNA(VLOOKUP('Captura de datos CASO'!T580,'DO NOT USE_School Picklist'!$F$3:$F$16,1,FALSE))),"Please select a value from the drop-down menu",IF('DO NOT USE_Case Formulas'!A580,"OK",NA()))</f>
        <v>#N/A</v>
      </c>
      <c r="U580" s="40" t="e">
        <f>IF(LEN('Captura de datos CASO'!U580)&gt;100,"Classroom(s) must be less than 100 characters",IF('DO NOT USE_Case Formulas'!A580,"OK",NA()))</f>
        <v>#N/A</v>
      </c>
      <c r="V580" s="40" t="e">
        <f>IF(AND(NOT(ISBLANK('Captura de datos CASO'!V580)),ISNA(VLOOKUP('Captura de datos CASO'!V580,'DO NOT USE_School Picklist'!$S$3:$S$12,1,FALSE))),"Please select a value from the drop-down menu",IF('DO NOT USE_Case Formulas'!A580,"OK",NA()))</f>
        <v>#N/A</v>
      </c>
      <c r="W580" s="40" t="e">
        <f>IF(AND(NOT(ISBLANK('Captura de datos CASO'!W580)),ISNA(VLOOKUP('Captura de datos CASO'!W580,'DO NOT USE_School Picklist'!$S$3:$S$12,1,FALSE))),"Please select a value from the drop-down menu",IF('DO NOT USE_Case Formulas'!A580,"OK",NA()))</f>
        <v>#N/A</v>
      </c>
      <c r="X580" s="40" t="e">
        <f>IF(LEN('Captura de datos CASO'!X580)&gt;80,"Name of Education Group must be less than 80 characters",IF('DO NOT USE_Case Formulas'!A580,"OK",NA()))</f>
        <v>#N/A</v>
      </c>
      <c r="Y580" s="40" t="e">
        <f>IF(AND(NOT(ISBLANK('Captura de datos CASO'!Y580)),ISNA(VLOOKUP('Captura de datos CASO'!Y580,'DO NOT USE_School Picklist'!$K$3:$K$6,1,FALSE))),"Please select a value from the drop-down menu",IF('DO NOT USE_Case Formulas'!A580,"OK",NA()))</f>
        <v>#N/A</v>
      </c>
      <c r="Z580" s="40" t="e">
        <f>IF(AND('DO NOT USE_Case Formulas'!A580,ISBLANK('Captura de datos CASO'!Z580)),"Has this person had symptoms? is required",IF(AND(NOT(ISBLANK('Captura de datos CASO'!Z580)),ISNA(VLOOKUP('Captura de datos CASO'!Z580,'DO NOT USE_School Picklist'!$D$3:$D$5,1,FALSE))),"Please select a value from the drop-down menu",IF(NOT(ISBLANK('Captura de datos CASO'!Z580)),"OK",NA())))</f>
        <v>#N/A</v>
      </c>
      <c r="AA580" s="40" t="e">
        <f>IF(AND('Captura de datos CASO'!Z580='DO NOT USE_School Picklist'!$D$3,ISBLANK('Captura de datos CASO'!AA580)),"Symptom Onset Date is required if Ever Symptomatic is Yes",IF('DO NOT USE_Case Formulas'!A580,"OK",NA()))</f>
        <v>#N/A</v>
      </c>
      <c r="AB580" s="40"/>
      <c r="AC580" s="40" t="e">
        <f ca="1">IF(AND('DO NOT USE_Case Formulas'!A580,ISBLANK('Captura de datos CASO'!AC580)),"Lab Result Test Date is required",IF('Captura de datos CASO'!AC580&gt;'DO NOT USE_School Picklist'!$C$3,"Test Date cannot be a future date",IF(NOT(ISBLANK('Captura de datos CASO'!AC580)),"OK",NA())))</f>
        <v>#N/A</v>
      </c>
      <c r="AD580" s="40" t="e">
        <f>IF(AND(NOT(ISBLANK('Captura de datos CASO'!AD580)),ISNA(VLOOKUP('Captura de datos CASO'!AD580,'DO NOT USE_School Picklist'!$R$3:$R$7,1,FALSE))),"Please select a value from the drop-down menu",IF('DO NOT USE_Case Formulas'!A580,"OK",NA()))</f>
        <v>#N/A</v>
      </c>
      <c r="AE580" s="40" t="e">
        <f>IF(AND('DO NOT USE_Case Formulas'!A580,ISBLANK('Captura de datos CASO'!AB580)),"Lab Result Test Result is required",IF(AND(NOT(ISBLANK('Captura de datos CASO'!AB580)),ISNA(VLOOKUP('Captura de datos CASO'!AB580,'DO NOT USE_School Picklist'!$Q$3:$Q$8,1,FALSE))),"Please select a value from the drop-down menu",IF('DO NOT USE_Case Formulas'!A580,"OK",NA())))</f>
        <v>#N/A</v>
      </c>
    </row>
    <row r="581" spans="1:31" x14ac:dyDescent="0.3">
      <c r="A581" s="39" t="e">
        <f>IF('DO NOT USE_Case Formulas'!A581,IF('DO NOT USE_Case Formulas'!B581,"Not all required fields are completed","OK"),NA())</f>
        <v>#N/A</v>
      </c>
      <c r="B581" s="40" t="e">
        <f>IF(AND('DO NOT USE_Case Formulas'!A581,ISBLANK('Captura de datos CASO'!B581)),"First Name is required",IF(NOT(ISBLANK('Captura de datos CASO'!B581)),"OK",NA()))</f>
        <v>#N/A</v>
      </c>
      <c r="C581" s="40" t="e">
        <f>IF(AND('DO NOT USE_Case Formulas'!A581,ISBLANK('Captura de datos CASO'!C581)),"Last Name is required",IF(NOT(ISBLANK('Captura de datos CASO'!C581)),"OK",NA()))</f>
        <v>#N/A</v>
      </c>
      <c r="D581" s="40" t="e">
        <f>IF(AND('DO NOT USE_Case Formulas'!A581,ISBLANK('Captura de datos CASO'!D581)),"Birthdate is required",IF(NOT(ISBLANK('Captura de datos CASO'!D581)),"OK",NA()))</f>
        <v>#N/A</v>
      </c>
      <c r="E581" s="40" t="e">
        <f>IF(AND('DO NOT USE_Case Formulas'!A581,ISBLANK('Captura de datos CASO'!E581)),"Mobile Phone is required",IF(NOT(ISBLANK('Captura de datos CASO'!E581)),IF(AND(ISNUMBER(VALUE('Captura de datos CASO'!E581)),LEFT('Captura de datos CASO'!E581,1)&lt;&gt;"1",LEN('Captura de datos CASO'!E581)=10),"OK","Phone number must be valid format"),NA()))</f>
        <v>#N/A</v>
      </c>
      <c r="F581" s="40" t="e">
        <f>IF(LEN('Captura de datos CASO'!F581)&gt;255,"Home Street Address must be less than 255 characters",IF('DO NOT USE_Case Formulas'!A581,"OK",NA()))</f>
        <v>#N/A</v>
      </c>
      <c r="G581" s="40" t="e">
        <f>IF(LEN('Captura de datos CASO'!G581)&gt;40,"City must be less than 40 characters",IF('DO NOT USE_Case Formulas'!A581,"OK",NA()))</f>
        <v>#N/A</v>
      </c>
      <c r="H581" s="40" t="e">
        <f>IF(AND(NOT(ISBLANK('Captura de datos CASO'!H581)),ISNA(VLOOKUP('Captura de datos CASO'!H581,'DO NOT USE_School Picklist'!$P$3:$P$52,1,FALSE))),"Please select a value from the drop-down menu",IF('DO NOT USE_Case Formulas'!A581,"OK",NA()))</f>
        <v>#N/A</v>
      </c>
      <c r="I581" s="40" t="e">
        <f>IF(AND('DO NOT USE_Case Formulas'!A581,ISBLANK('Captura de datos CASO'!I581)),"Zip is required",IF(ISBLANK('Captura de datos CASO'!I581),NA(),"OK"))</f>
        <v>#N/A</v>
      </c>
      <c r="J581" s="40" t="e">
        <f>IF(AND('DO NOT USE_Case Formulas'!A581,ISBLANK('Captura de datos CASO'!J581)),"Student or Staff? is required",IF(ISBLANK('Captura de datos CASO'!J581),NA(),IF(ISNA(VLOOKUP('Captura de datos CASO'!J581,'DO NOT USE_School Picklist'!$B$3:$B$6,1,FALSE)),"Please select a value from the drop-down menu","OK")))</f>
        <v>#N/A</v>
      </c>
      <c r="K581" s="40" t="e">
        <f>IF(AND('Captura de datos CASO'!J581='DO NOT USE_School Picklist'!$B$4,ISBLANK('Captura de datos CASO'!K581)),"Occupation/Job Title is required if Student or Staff? is Yes, staff/faculty or volunteer",IF('DO NOT USE_Case Formulas'!A581,"OK",NA()))</f>
        <v>#N/A</v>
      </c>
      <c r="L581" s="40" t="e">
        <f ca="1">IF('Captura de datos CASO'!L581&gt;'DO NOT USE_School Picklist'!$C$3,"Date last on school campus/facility cannot be a future date",IF('DO NOT USE_Case Formulas'!A581,IF(ISBLANK('Captura de datos CASO'!L581),"Date last on school campus/facility is required","OK"),NA()))</f>
        <v>#N/A</v>
      </c>
      <c r="M581" s="40" t="e">
        <f>IF(AND('DO NOT USE_Case Formulas'!A581,ISBLANK('Captura de datos CASO'!M581)),"Specific Place in the Location is required",IF(ISBLANK('Captura de datos CASO'!M581),NA(),"OK"))</f>
        <v>#N/A</v>
      </c>
      <c r="N581" s="40" t="e">
        <f>IF(LEN('Captura de datos CASO'!N581)&gt;50,"Parent/Guardian Name must be less than 50 characters",IF('DO NOT USE_Case Formulas'!A581,"OK",NA()))</f>
        <v>#N/A</v>
      </c>
      <c r="O581" s="40" t="e">
        <f>IF(NOT(ISBLANK('Captura de datos CASO'!O581)),IF(AND(ISNUMBER('Captura de datos CASO'!O581),LEFT('Captura de datos CASO'!O581,1)&lt;&gt;"1",LEN('Captura de datos CASO'!O581)=10),"OK","Phone number must be valid format"),IF('DO NOT USE_Case Formulas'!A581,"OK",NA()))</f>
        <v>#N/A</v>
      </c>
      <c r="P581" s="53" t="e">
        <f>IF(AND(NOT(ISBLANK('Captura de datos CASO'!P581)),ISNA(VLOOKUP('Captura de datos CASO'!P581,'DO NOT USE_School Picklist'!$I$3:$I$5,1,FALSE))),"Please select a value from the drop-down menu",IF('DO NOT USE_Case Formulas'!A581,"OK",NA()))</f>
        <v>#N/A</v>
      </c>
      <c r="Q581" s="40" t="e">
        <f>IF(AND(NOT(ISBLANK('Captura de datos CASO'!Q581)),ISNA(VLOOKUP('Captura de datos CASO'!Q581,'DO NOT USE_School Picklist'!$E$3:$E$10,1,FALSE))),"Please select a value from the drop-down menu",IF('DO NOT USE_Case Formulas'!A581,"OK",NA()))</f>
        <v>#N/A</v>
      </c>
      <c r="R581" s="53" t="e">
        <f>IF(AND(NOT(ISBLANK('Captura de datos CASO'!R581)),ISNA(VLOOKUP('Captura de datos CASO'!R581,'DO NOT USE_School Picklist'!$W$3:$W$9,1,FALSE))),"Please select a value from the drop-down menu",IF('DO NOT USE_Case Formulas'!A581,"OK",NA()))</f>
        <v>#N/A</v>
      </c>
      <c r="S581" s="53" t="e">
        <f>IF(AND(NOT(ISBLANK('Captura de datos CASO'!S581)),ISNA(VLOOKUP('Captura de datos CASO'!S581,'DO NOT USE_School Picklist'!$W$3:$W$9,1,FALSE))),"Please select a value from the drop-down menu",IF('DO NOT USE_Case Formulas'!A581,"OK",NA()))</f>
        <v>#N/A</v>
      </c>
      <c r="T581" s="40" t="e">
        <f>IF(AND(NOT(ISBLANK('Captura de datos CASO'!T581)),ISNA(VLOOKUP('Captura de datos CASO'!T581,'DO NOT USE_School Picklist'!$F$3:$F$16,1,FALSE))),"Please select a value from the drop-down menu",IF('DO NOT USE_Case Formulas'!A581,"OK",NA()))</f>
        <v>#N/A</v>
      </c>
      <c r="U581" s="40" t="e">
        <f>IF(LEN('Captura de datos CASO'!U581)&gt;100,"Classroom(s) must be less than 100 characters",IF('DO NOT USE_Case Formulas'!A581,"OK",NA()))</f>
        <v>#N/A</v>
      </c>
      <c r="V581" s="40" t="e">
        <f>IF(AND(NOT(ISBLANK('Captura de datos CASO'!V581)),ISNA(VLOOKUP('Captura de datos CASO'!V581,'DO NOT USE_School Picklist'!$S$3:$S$12,1,FALSE))),"Please select a value from the drop-down menu",IF('DO NOT USE_Case Formulas'!A581,"OK",NA()))</f>
        <v>#N/A</v>
      </c>
      <c r="W581" s="40" t="e">
        <f>IF(AND(NOT(ISBLANK('Captura de datos CASO'!W581)),ISNA(VLOOKUP('Captura de datos CASO'!W581,'DO NOT USE_School Picklist'!$S$3:$S$12,1,FALSE))),"Please select a value from the drop-down menu",IF('DO NOT USE_Case Formulas'!A581,"OK",NA()))</f>
        <v>#N/A</v>
      </c>
      <c r="X581" s="40" t="e">
        <f>IF(LEN('Captura de datos CASO'!X581)&gt;80,"Name of Education Group must be less than 80 characters",IF('DO NOT USE_Case Formulas'!A581,"OK",NA()))</f>
        <v>#N/A</v>
      </c>
      <c r="Y581" s="40" t="e">
        <f>IF(AND(NOT(ISBLANK('Captura de datos CASO'!Y581)),ISNA(VLOOKUP('Captura de datos CASO'!Y581,'DO NOT USE_School Picklist'!$K$3:$K$6,1,FALSE))),"Please select a value from the drop-down menu",IF('DO NOT USE_Case Formulas'!A581,"OK",NA()))</f>
        <v>#N/A</v>
      </c>
      <c r="Z581" s="40" t="e">
        <f>IF(AND('DO NOT USE_Case Formulas'!A581,ISBLANK('Captura de datos CASO'!Z581)),"Has this person had symptoms? is required",IF(AND(NOT(ISBLANK('Captura de datos CASO'!Z581)),ISNA(VLOOKUP('Captura de datos CASO'!Z581,'DO NOT USE_School Picklist'!$D$3:$D$5,1,FALSE))),"Please select a value from the drop-down menu",IF(NOT(ISBLANK('Captura de datos CASO'!Z581)),"OK",NA())))</f>
        <v>#N/A</v>
      </c>
      <c r="AA581" s="40" t="e">
        <f>IF(AND('Captura de datos CASO'!Z581='DO NOT USE_School Picklist'!$D$3,ISBLANK('Captura de datos CASO'!AA581)),"Symptom Onset Date is required if Ever Symptomatic is Yes",IF('DO NOT USE_Case Formulas'!A581,"OK",NA()))</f>
        <v>#N/A</v>
      </c>
      <c r="AB581" s="40"/>
      <c r="AC581" s="40" t="e">
        <f ca="1">IF(AND('DO NOT USE_Case Formulas'!A581,ISBLANK('Captura de datos CASO'!AC581)),"Lab Result Test Date is required",IF('Captura de datos CASO'!AC581&gt;'DO NOT USE_School Picklist'!$C$3,"Test Date cannot be a future date",IF(NOT(ISBLANK('Captura de datos CASO'!AC581)),"OK",NA())))</f>
        <v>#N/A</v>
      </c>
      <c r="AD581" s="40" t="e">
        <f>IF(AND(NOT(ISBLANK('Captura de datos CASO'!AD581)),ISNA(VLOOKUP('Captura de datos CASO'!AD581,'DO NOT USE_School Picklist'!$R$3:$R$7,1,FALSE))),"Please select a value from the drop-down menu",IF('DO NOT USE_Case Formulas'!A581,"OK",NA()))</f>
        <v>#N/A</v>
      </c>
      <c r="AE581" s="40" t="e">
        <f>IF(AND('DO NOT USE_Case Formulas'!A581,ISBLANK('Captura de datos CASO'!AB581)),"Lab Result Test Result is required",IF(AND(NOT(ISBLANK('Captura de datos CASO'!AB581)),ISNA(VLOOKUP('Captura de datos CASO'!AB581,'DO NOT USE_School Picklist'!$Q$3:$Q$8,1,FALSE))),"Please select a value from the drop-down menu",IF('DO NOT USE_Case Formulas'!A581,"OK",NA())))</f>
        <v>#N/A</v>
      </c>
    </row>
    <row r="582" spans="1:31" x14ac:dyDescent="0.3">
      <c r="A582" s="39" t="e">
        <f>IF('DO NOT USE_Case Formulas'!A582,IF('DO NOT USE_Case Formulas'!B582,"Not all required fields are completed","OK"),NA())</f>
        <v>#N/A</v>
      </c>
      <c r="B582" s="40" t="e">
        <f>IF(AND('DO NOT USE_Case Formulas'!A582,ISBLANK('Captura de datos CASO'!B582)),"First Name is required",IF(NOT(ISBLANK('Captura de datos CASO'!B582)),"OK",NA()))</f>
        <v>#N/A</v>
      </c>
      <c r="C582" s="40" t="e">
        <f>IF(AND('DO NOT USE_Case Formulas'!A582,ISBLANK('Captura de datos CASO'!C582)),"Last Name is required",IF(NOT(ISBLANK('Captura de datos CASO'!C582)),"OK",NA()))</f>
        <v>#N/A</v>
      </c>
      <c r="D582" s="40" t="e">
        <f>IF(AND('DO NOT USE_Case Formulas'!A582,ISBLANK('Captura de datos CASO'!D582)),"Birthdate is required",IF(NOT(ISBLANK('Captura de datos CASO'!D582)),"OK",NA()))</f>
        <v>#N/A</v>
      </c>
      <c r="E582" s="40" t="e">
        <f>IF(AND('DO NOT USE_Case Formulas'!A582,ISBLANK('Captura de datos CASO'!E582)),"Mobile Phone is required",IF(NOT(ISBLANK('Captura de datos CASO'!E582)),IF(AND(ISNUMBER(VALUE('Captura de datos CASO'!E582)),LEFT('Captura de datos CASO'!E582,1)&lt;&gt;"1",LEN('Captura de datos CASO'!E582)=10),"OK","Phone number must be valid format"),NA()))</f>
        <v>#N/A</v>
      </c>
      <c r="F582" s="40" t="e">
        <f>IF(LEN('Captura de datos CASO'!F582)&gt;255,"Home Street Address must be less than 255 characters",IF('DO NOT USE_Case Formulas'!A582,"OK",NA()))</f>
        <v>#N/A</v>
      </c>
      <c r="G582" s="40" t="e">
        <f>IF(LEN('Captura de datos CASO'!G582)&gt;40,"City must be less than 40 characters",IF('DO NOT USE_Case Formulas'!A582,"OK",NA()))</f>
        <v>#N/A</v>
      </c>
      <c r="H582" s="40" t="e">
        <f>IF(AND(NOT(ISBLANK('Captura de datos CASO'!H582)),ISNA(VLOOKUP('Captura de datos CASO'!H582,'DO NOT USE_School Picklist'!$P$3:$P$52,1,FALSE))),"Please select a value from the drop-down menu",IF('DO NOT USE_Case Formulas'!A582,"OK",NA()))</f>
        <v>#N/A</v>
      </c>
      <c r="I582" s="40" t="e">
        <f>IF(AND('DO NOT USE_Case Formulas'!A582,ISBLANK('Captura de datos CASO'!I582)),"Zip is required",IF(ISBLANK('Captura de datos CASO'!I582),NA(),"OK"))</f>
        <v>#N/A</v>
      </c>
      <c r="J582" s="40" t="e">
        <f>IF(AND('DO NOT USE_Case Formulas'!A582,ISBLANK('Captura de datos CASO'!J582)),"Student or Staff? is required",IF(ISBLANK('Captura de datos CASO'!J582),NA(),IF(ISNA(VLOOKUP('Captura de datos CASO'!J582,'DO NOT USE_School Picklist'!$B$3:$B$6,1,FALSE)),"Please select a value from the drop-down menu","OK")))</f>
        <v>#N/A</v>
      </c>
      <c r="K582" s="40" t="e">
        <f>IF(AND('Captura de datos CASO'!J582='DO NOT USE_School Picklist'!$B$4,ISBLANK('Captura de datos CASO'!K582)),"Occupation/Job Title is required if Student or Staff? is Yes, staff/faculty or volunteer",IF('DO NOT USE_Case Formulas'!A582,"OK",NA()))</f>
        <v>#N/A</v>
      </c>
      <c r="L582" s="40" t="e">
        <f ca="1">IF('Captura de datos CASO'!L582&gt;'DO NOT USE_School Picklist'!$C$3,"Date last on school campus/facility cannot be a future date",IF('DO NOT USE_Case Formulas'!A582,IF(ISBLANK('Captura de datos CASO'!L582),"Date last on school campus/facility is required","OK"),NA()))</f>
        <v>#N/A</v>
      </c>
      <c r="M582" s="40" t="e">
        <f>IF(AND('DO NOT USE_Case Formulas'!A582,ISBLANK('Captura de datos CASO'!M582)),"Specific Place in the Location is required",IF(ISBLANK('Captura de datos CASO'!M582),NA(),"OK"))</f>
        <v>#N/A</v>
      </c>
      <c r="N582" s="40" t="e">
        <f>IF(LEN('Captura de datos CASO'!N582)&gt;50,"Parent/Guardian Name must be less than 50 characters",IF('DO NOT USE_Case Formulas'!A582,"OK",NA()))</f>
        <v>#N/A</v>
      </c>
      <c r="O582" s="40" t="e">
        <f>IF(NOT(ISBLANK('Captura de datos CASO'!O582)),IF(AND(ISNUMBER('Captura de datos CASO'!O582),LEFT('Captura de datos CASO'!O582,1)&lt;&gt;"1",LEN('Captura de datos CASO'!O582)=10),"OK","Phone number must be valid format"),IF('DO NOT USE_Case Formulas'!A582,"OK",NA()))</f>
        <v>#N/A</v>
      </c>
      <c r="P582" s="53" t="e">
        <f>IF(AND(NOT(ISBLANK('Captura de datos CASO'!P582)),ISNA(VLOOKUP('Captura de datos CASO'!P582,'DO NOT USE_School Picklist'!$I$3:$I$5,1,FALSE))),"Please select a value from the drop-down menu",IF('DO NOT USE_Case Formulas'!A582,"OK",NA()))</f>
        <v>#N/A</v>
      </c>
      <c r="Q582" s="40" t="e">
        <f>IF(AND(NOT(ISBLANK('Captura de datos CASO'!Q582)),ISNA(VLOOKUP('Captura de datos CASO'!Q582,'DO NOT USE_School Picklist'!$E$3:$E$10,1,FALSE))),"Please select a value from the drop-down menu",IF('DO NOT USE_Case Formulas'!A582,"OK",NA()))</f>
        <v>#N/A</v>
      </c>
      <c r="R582" s="53" t="e">
        <f>IF(AND(NOT(ISBLANK('Captura de datos CASO'!R582)),ISNA(VLOOKUP('Captura de datos CASO'!R582,'DO NOT USE_School Picklist'!$W$3:$W$9,1,FALSE))),"Please select a value from the drop-down menu",IF('DO NOT USE_Case Formulas'!A582,"OK",NA()))</f>
        <v>#N/A</v>
      </c>
      <c r="S582" s="53" t="e">
        <f>IF(AND(NOT(ISBLANK('Captura de datos CASO'!S582)),ISNA(VLOOKUP('Captura de datos CASO'!S582,'DO NOT USE_School Picklist'!$W$3:$W$9,1,FALSE))),"Please select a value from the drop-down menu",IF('DO NOT USE_Case Formulas'!A582,"OK",NA()))</f>
        <v>#N/A</v>
      </c>
      <c r="T582" s="40" t="e">
        <f>IF(AND(NOT(ISBLANK('Captura de datos CASO'!T582)),ISNA(VLOOKUP('Captura de datos CASO'!T582,'DO NOT USE_School Picklist'!$F$3:$F$16,1,FALSE))),"Please select a value from the drop-down menu",IF('DO NOT USE_Case Formulas'!A582,"OK",NA()))</f>
        <v>#N/A</v>
      </c>
      <c r="U582" s="40" t="e">
        <f>IF(LEN('Captura de datos CASO'!U582)&gt;100,"Classroom(s) must be less than 100 characters",IF('DO NOT USE_Case Formulas'!A582,"OK",NA()))</f>
        <v>#N/A</v>
      </c>
      <c r="V582" s="40" t="e">
        <f>IF(AND(NOT(ISBLANK('Captura de datos CASO'!V582)),ISNA(VLOOKUP('Captura de datos CASO'!V582,'DO NOT USE_School Picklist'!$S$3:$S$12,1,FALSE))),"Please select a value from the drop-down menu",IF('DO NOT USE_Case Formulas'!A582,"OK",NA()))</f>
        <v>#N/A</v>
      </c>
      <c r="W582" s="40" t="e">
        <f>IF(AND(NOT(ISBLANK('Captura de datos CASO'!W582)),ISNA(VLOOKUP('Captura de datos CASO'!W582,'DO NOT USE_School Picklist'!$S$3:$S$12,1,FALSE))),"Please select a value from the drop-down menu",IF('DO NOT USE_Case Formulas'!A582,"OK",NA()))</f>
        <v>#N/A</v>
      </c>
      <c r="X582" s="40" t="e">
        <f>IF(LEN('Captura de datos CASO'!X582)&gt;80,"Name of Education Group must be less than 80 characters",IF('DO NOT USE_Case Formulas'!A582,"OK",NA()))</f>
        <v>#N/A</v>
      </c>
      <c r="Y582" s="40" t="e">
        <f>IF(AND(NOT(ISBLANK('Captura de datos CASO'!Y582)),ISNA(VLOOKUP('Captura de datos CASO'!Y582,'DO NOT USE_School Picklist'!$K$3:$K$6,1,FALSE))),"Please select a value from the drop-down menu",IF('DO NOT USE_Case Formulas'!A582,"OK",NA()))</f>
        <v>#N/A</v>
      </c>
      <c r="Z582" s="40" t="e">
        <f>IF(AND('DO NOT USE_Case Formulas'!A582,ISBLANK('Captura de datos CASO'!Z582)),"Has this person had symptoms? is required",IF(AND(NOT(ISBLANK('Captura de datos CASO'!Z582)),ISNA(VLOOKUP('Captura de datos CASO'!Z582,'DO NOT USE_School Picklist'!$D$3:$D$5,1,FALSE))),"Please select a value from the drop-down menu",IF(NOT(ISBLANK('Captura de datos CASO'!Z582)),"OK",NA())))</f>
        <v>#N/A</v>
      </c>
      <c r="AA582" s="40" t="e">
        <f>IF(AND('Captura de datos CASO'!Z582='DO NOT USE_School Picklist'!$D$3,ISBLANK('Captura de datos CASO'!AA582)),"Symptom Onset Date is required if Ever Symptomatic is Yes",IF('DO NOT USE_Case Formulas'!A582,"OK",NA()))</f>
        <v>#N/A</v>
      </c>
      <c r="AB582" s="40"/>
      <c r="AC582" s="40" t="e">
        <f ca="1">IF(AND('DO NOT USE_Case Formulas'!A582,ISBLANK('Captura de datos CASO'!AC582)),"Lab Result Test Date is required",IF('Captura de datos CASO'!AC582&gt;'DO NOT USE_School Picklist'!$C$3,"Test Date cannot be a future date",IF(NOT(ISBLANK('Captura de datos CASO'!AC582)),"OK",NA())))</f>
        <v>#N/A</v>
      </c>
      <c r="AD582" s="40" t="e">
        <f>IF(AND(NOT(ISBLANK('Captura de datos CASO'!AD582)),ISNA(VLOOKUP('Captura de datos CASO'!AD582,'DO NOT USE_School Picklist'!$R$3:$R$7,1,FALSE))),"Please select a value from the drop-down menu",IF('DO NOT USE_Case Formulas'!A582,"OK",NA()))</f>
        <v>#N/A</v>
      </c>
      <c r="AE582" s="40" t="e">
        <f>IF(AND('DO NOT USE_Case Formulas'!A582,ISBLANK('Captura de datos CASO'!AB582)),"Lab Result Test Result is required",IF(AND(NOT(ISBLANK('Captura de datos CASO'!AB582)),ISNA(VLOOKUP('Captura de datos CASO'!AB582,'DO NOT USE_School Picklist'!$Q$3:$Q$8,1,FALSE))),"Please select a value from the drop-down menu",IF('DO NOT USE_Case Formulas'!A582,"OK",NA())))</f>
        <v>#N/A</v>
      </c>
    </row>
    <row r="583" spans="1:31" x14ac:dyDescent="0.3">
      <c r="A583" s="39" t="e">
        <f>IF('DO NOT USE_Case Formulas'!A583,IF('DO NOT USE_Case Formulas'!B583,"Not all required fields are completed","OK"),NA())</f>
        <v>#N/A</v>
      </c>
      <c r="B583" s="40" t="e">
        <f>IF(AND('DO NOT USE_Case Formulas'!A583,ISBLANK('Captura de datos CASO'!B583)),"First Name is required",IF(NOT(ISBLANK('Captura de datos CASO'!B583)),"OK",NA()))</f>
        <v>#N/A</v>
      </c>
      <c r="C583" s="40" t="e">
        <f>IF(AND('DO NOT USE_Case Formulas'!A583,ISBLANK('Captura de datos CASO'!C583)),"Last Name is required",IF(NOT(ISBLANK('Captura de datos CASO'!C583)),"OK",NA()))</f>
        <v>#N/A</v>
      </c>
      <c r="D583" s="40" t="e">
        <f>IF(AND('DO NOT USE_Case Formulas'!A583,ISBLANK('Captura de datos CASO'!D583)),"Birthdate is required",IF(NOT(ISBLANK('Captura de datos CASO'!D583)),"OK",NA()))</f>
        <v>#N/A</v>
      </c>
      <c r="E583" s="40" t="e">
        <f>IF(AND('DO NOT USE_Case Formulas'!A583,ISBLANK('Captura de datos CASO'!E583)),"Mobile Phone is required",IF(NOT(ISBLANK('Captura de datos CASO'!E583)),IF(AND(ISNUMBER(VALUE('Captura de datos CASO'!E583)),LEFT('Captura de datos CASO'!E583,1)&lt;&gt;"1",LEN('Captura de datos CASO'!E583)=10),"OK","Phone number must be valid format"),NA()))</f>
        <v>#N/A</v>
      </c>
      <c r="F583" s="40" t="e">
        <f>IF(LEN('Captura de datos CASO'!F583)&gt;255,"Home Street Address must be less than 255 characters",IF('DO NOT USE_Case Formulas'!A583,"OK",NA()))</f>
        <v>#N/A</v>
      </c>
      <c r="G583" s="40" t="e">
        <f>IF(LEN('Captura de datos CASO'!G583)&gt;40,"City must be less than 40 characters",IF('DO NOT USE_Case Formulas'!A583,"OK",NA()))</f>
        <v>#N/A</v>
      </c>
      <c r="H583" s="40" t="e">
        <f>IF(AND(NOT(ISBLANK('Captura de datos CASO'!H583)),ISNA(VLOOKUP('Captura de datos CASO'!H583,'DO NOT USE_School Picklist'!$P$3:$P$52,1,FALSE))),"Please select a value from the drop-down menu",IF('DO NOT USE_Case Formulas'!A583,"OK",NA()))</f>
        <v>#N/A</v>
      </c>
      <c r="I583" s="40" t="e">
        <f>IF(AND('DO NOT USE_Case Formulas'!A583,ISBLANK('Captura de datos CASO'!I583)),"Zip is required",IF(ISBLANK('Captura de datos CASO'!I583),NA(),"OK"))</f>
        <v>#N/A</v>
      </c>
      <c r="J583" s="40" t="e">
        <f>IF(AND('DO NOT USE_Case Formulas'!A583,ISBLANK('Captura de datos CASO'!J583)),"Student or Staff? is required",IF(ISBLANK('Captura de datos CASO'!J583),NA(),IF(ISNA(VLOOKUP('Captura de datos CASO'!J583,'DO NOT USE_School Picklist'!$B$3:$B$6,1,FALSE)),"Please select a value from the drop-down menu","OK")))</f>
        <v>#N/A</v>
      </c>
      <c r="K583" s="40" t="e">
        <f>IF(AND('Captura de datos CASO'!J583='DO NOT USE_School Picklist'!$B$4,ISBLANK('Captura de datos CASO'!K583)),"Occupation/Job Title is required if Student or Staff? is Yes, staff/faculty or volunteer",IF('DO NOT USE_Case Formulas'!A583,"OK",NA()))</f>
        <v>#N/A</v>
      </c>
      <c r="L583" s="40" t="e">
        <f ca="1">IF('Captura de datos CASO'!L583&gt;'DO NOT USE_School Picklist'!$C$3,"Date last on school campus/facility cannot be a future date",IF('DO NOT USE_Case Formulas'!A583,IF(ISBLANK('Captura de datos CASO'!L583),"Date last on school campus/facility is required","OK"),NA()))</f>
        <v>#N/A</v>
      </c>
      <c r="M583" s="40" t="e">
        <f>IF(AND('DO NOT USE_Case Formulas'!A583,ISBLANK('Captura de datos CASO'!M583)),"Specific Place in the Location is required",IF(ISBLANK('Captura de datos CASO'!M583),NA(),"OK"))</f>
        <v>#N/A</v>
      </c>
      <c r="N583" s="40" t="e">
        <f>IF(LEN('Captura de datos CASO'!N583)&gt;50,"Parent/Guardian Name must be less than 50 characters",IF('DO NOT USE_Case Formulas'!A583,"OK",NA()))</f>
        <v>#N/A</v>
      </c>
      <c r="O583" s="40" t="e">
        <f>IF(NOT(ISBLANK('Captura de datos CASO'!O583)),IF(AND(ISNUMBER('Captura de datos CASO'!O583),LEFT('Captura de datos CASO'!O583,1)&lt;&gt;"1",LEN('Captura de datos CASO'!O583)=10),"OK","Phone number must be valid format"),IF('DO NOT USE_Case Formulas'!A583,"OK",NA()))</f>
        <v>#N/A</v>
      </c>
      <c r="P583" s="53" t="e">
        <f>IF(AND(NOT(ISBLANK('Captura de datos CASO'!P583)),ISNA(VLOOKUP('Captura de datos CASO'!P583,'DO NOT USE_School Picklist'!$I$3:$I$5,1,FALSE))),"Please select a value from the drop-down menu",IF('DO NOT USE_Case Formulas'!A583,"OK",NA()))</f>
        <v>#N/A</v>
      </c>
      <c r="Q583" s="40" t="e">
        <f>IF(AND(NOT(ISBLANK('Captura de datos CASO'!Q583)),ISNA(VLOOKUP('Captura de datos CASO'!Q583,'DO NOT USE_School Picklist'!$E$3:$E$10,1,FALSE))),"Please select a value from the drop-down menu",IF('DO NOT USE_Case Formulas'!A583,"OK",NA()))</f>
        <v>#N/A</v>
      </c>
      <c r="R583" s="53" t="e">
        <f>IF(AND(NOT(ISBLANK('Captura de datos CASO'!R583)),ISNA(VLOOKUP('Captura de datos CASO'!R583,'DO NOT USE_School Picklist'!$W$3:$W$9,1,FALSE))),"Please select a value from the drop-down menu",IF('DO NOT USE_Case Formulas'!A583,"OK",NA()))</f>
        <v>#N/A</v>
      </c>
      <c r="S583" s="53" t="e">
        <f>IF(AND(NOT(ISBLANK('Captura de datos CASO'!S583)),ISNA(VLOOKUP('Captura de datos CASO'!S583,'DO NOT USE_School Picklist'!$W$3:$W$9,1,FALSE))),"Please select a value from the drop-down menu",IF('DO NOT USE_Case Formulas'!A583,"OK",NA()))</f>
        <v>#N/A</v>
      </c>
      <c r="T583" s="40" t="e">
        <f>IF(AND(NOT(ISBLANK('Captura de datos CASO'!T583)),ISNA(VLOOKUP('Captura de datos CASO'!T583,'DO NOT USE_School Picklist'!$F$3:$F$16,1,FALSE))),"Please select a value from the drop-down menu",IF('DO NOT USE_Case Formulas'!A583,"OK",NA()))</f>
        <v>#N/A</v>
      </c>
      <c r="U583" s="40" t="e">
        <f>IF(LEN('Captura de datos CASO'!U583)&gt;100,"Classroom(s) must be less than 100 characters",IF('DO NOT USE_Case Formulas'!A583,"OK",NA()))</f>
        <v>#N/A</v>
      </c>
      <c r="V583" s="40" t="e">
        <f>IF(AND(NOT(ISBLANK('Captura de datos CASO'!V583)),ISNA(VLOOKUP('Captura de datos CASO'!V583,'DO NOT USE_School Picklist'!$S$3:$S$12,1,FALSE))),"Please select a value from the drop-down menu",IF('DO NOT USE_Case Formulas'!A583,"OK",NA()))</f>
        <v>#N/A</v>
      </c>
      <c r="W583" s="40" t="e">
        <f>IF(AND(NOT(ISBLANK('Captura de datos CASO'!W583)),ISNA(VLOOKUP('Captura de datos CASO'!W583,'DO NOT USE_School Picklist'!$S$3:$S$12,1,FALSE))),"Please select a value from the drop-down menu",IF('DO NOT USE_Case Formulas'!A583,"OK",NA()))</f>
        <v>#N/A</v>
      </c>
      <c r="X583" s="40" t="e">
        <f>IF(LEN('Captura de datos CASO'!X583)&gt;80,"Name of Education Group must be less than 80 characters",IF('DO NOT USE_Case Formulas'!A583,"OK",NA()))</f>
        <v>#N/A</v>
      </c>
      <c r="Y583" s="40" t="e">
        <f>IF(AND(NOT(ISBLANK('Captura de datos CASO'!Y583)),ISNA(VLOOKUP('Captura de datos CASO'!Y583,'DO NOT USE_School Picklist'!$K$3:$K$6,1,FALSE))),"Please select a value from the drop-down menu",IF('DO NOT USE_Case Formulas'!A583,"OK",NA()))</f>
        <v>#N/A</v>
      </c>
      <c r="Z583" s="40" t="e">
        <f>IF(AND('DO NOT USE_Case Formulas'!A583,ISBLANK('Captura de datos CASO'!Z583)),"Has this person had symptoms? is required",IF(AND(NOT(ISBLANK('Captura de datos CASO'!Z583)),ISNA(VLOOKUP('Captura de datos CASO'!Z583,'DO NOT USE_School Picklist'!$D$3:$D$5,1,FALSE))),"Please select a value from the drop-down menu",IF(NOT(ISBLANK('Captura de datos CASO'!Z583)),"OK",NA())))</f>
        <v>#N/A</v>
      </c>
      <c r="AA583" s="40" t="e">
        <f>IF(AND('Captura de datos CASO'!Z583='DO NOT USE_School Picklist'!$D$3,ISBLANK('Captura de datos CASO'!AA583)),"Symptom Onset Date is required if Ever Symptomatic is Yes",IF('DO NOT USE_Case Formulas'!A583,"OK",NA()))</f>
        <v>#N/A</v>
      </c>
      <c r="AB583" s="40"/>
      <c r="AC583" s="40" t="e">
        <f ca="1">IF(AND('DO NOT USE_Case Formulas'!A583,ISBLANK('Captura de datos CASO'!AC583)),"Lab Result Test Date is required",IF('Captura de datos CASO'!AC583&gt;'DO NOT USE_School Picklist'!$C$3,"Test Date cannot be a future date",IF(NOT(ISBLANK('Captura de datos CASO'!AC583)),"OK",NA())))</f>
        <v>#N/A</v>
      </c>
      <c r="AD583" s="40" t="e">
        <f>IF(AND(NOT(ISBLANK('Captura de datos CASO'!AD583)),ISNA(VLOOKUP('Captura de datos CASO'!AD583,'DO NOT USE_School Picklist'!$R$3:$R$7,1,FALSE))),"Please select a value from the drop-down menu",IF('DO NOT USE_Case Formulas'!A583,"OK",NA()))</f>
        <v>#N/A</v>
      </c>
      <c r="AE583" s="40" t="e">
        <f>IF(AND('DO NOT USE_Case Formulas'!A583,ISBLANK('Captura de datos CASO'!AB583)),"Lab Result Test Result is required",IF(AND(NOT(ISBLANK('Captura de datos CASO'!AB583)),ISNA(VLOOKUP('Captura de datos CASO'!AB583,'DO NOT USE_School Picklist'!$Q$3:$Q$8,1,FALSE))),"Please select a value from the drop-down menu",IF('DO NOT USE_Case Formulas'!A583,"OK",NA())))</f>
        <v>#N/A</v>
      </c>
    </row>
    <row r="584" spans="1:31" x14ac:dyDescent="0.3">
      <c r="A584" s="39" t="e">
        <f>IF('DO NOT USE_Case Formulas'!A584,IF('DO NOT USE_Case Formulas'!B584,"Not all required fields are completed","OK"),NA())</f>
        <v>#N/A</v>
      </c>
      <c r="B584" s="40" t="e">
        <f>IF(AND('DO NOT USE_Case Formulas'!A584,ISBLANK('Captura de datos CASO'!B584)),"First Name is required",IF(NOT(ISBLANK('Captura de datos CASO'!B584)),"OK",NA()))</f>
        <v>#N/A</v>
      </c>
      <c r="C584" s="40" t="e">
        <f>IF(AND('DO NOT USE_Case Formulas'!A584,ISBLANK('Captura de datos CASO'!C584)),"Last Name is required",IF(NOT(ISBLANK('Captura de datos CASO'!C584)),"OK",NA()))</f>
        <v>#N/A</v>
      </c>
      <c r="D584" s="40" t="e">
        <f>IF(AND('DO NOT USE_Case Formulas'!A584,ISBLANK('Captura de datos CASO'!D584)),"Birthdate is required",IF(NOT(ISBLANK('Captura de datos CASO'!D584)),"OK",NA()))</f>
        <v>#N/A</v>
      </c>
      <c r="E584" s="40" t="e">
        <f>IF(AND('DO NOT USE_Case Formulas'!A584,ISBLANK('Captura de datos CASO'!E584)),"Mobile Phone is required",IF(NOT(ISBLANK('Captura de datos CASO'!E584)),IF(AND(ISNUMBER(VALUE('Captura de datos CASO'!E584)),LEFT('Captura de datos CASO'!E584,1)&lt;&gt;"1",LEN('Captura de datos CASO'!E584)=10),"OK","Phone number must be valid format"),NA()))</f>
        <v>#N/A</v>
      </c>
      <c r="F584" s="40" t="e">
        <f>IF(LEN('Captura de datos CASO'!F584)&gt;255,"Home Street Address must be less than 255 characters",IF('DO NOT USE_Case Formulas'!A584,"OK",NA()))</f>
        <v>#N/A</v>
      </c>
      <c r="G584" s="40" t="e">
        <f>IF(LEN('Captura de datos CASO'!G584)&gt;40,"City must be less than 40 characters",IF('DO NOT USE_Case Formulas'!A584,"OK",NA()))</f>
        <v>#N/A</v>
      </c>
      <c r="H584" s="40" t="e">
        <f>IF(AND(NOT(ISBLANK('Captura de datos CASO'!H584)),ISNA(VLOOKUP('Captura de datos CASO'!H584,'DO NOT USE_School Picklist'!$P$3:$P$52,1,FALSE))),"Please select a value from the drop-down menu",IF('DO NOT USE_Case Formulas'!A584,"OK",NA()))</f>
        <v>#N/A</v>
      </c>
      <c r="I584" s="40" t="e">
        <f>IF(AND('DO NOT USE_Case Formulas'!A584,ISBLANK('Captura de datos CASO'!I584)),"Zip is required",IF(ISBLANK('Captura de datos CASO'!I584),NA(),"OK"))</f>
        <v>#N/A</v>
      </c>
      <c r="J584" s="40" t="e">
        <f>IF(AND('DO NOT USE_Case Formulas'!A584,ISBLANK('Captura de datos CASO'!J584)),"Student or Staff? is required",IF(ISBLANK('Captura de datos CASO'!J584),NA(),IF(ISNA(VLOOKUP('Captura de datos CASO'!J584,'DO NOT USE_School Picklist'!$B$3:$B$6,1,FALSE)),"Please select a value from the drop-down menu","OK")))</f>
        <v>#N/A</v>
      </c>
      <c r="K584" s="40" t="e">
        <f>IF(AND('Captura de datos CASO'!J584='DO NOT USE_School Picklist'!$B$4,ISBLANK('Captura de datos CASO'!K584)),"Occupation/Job Title is required if Student or Staff? is Yes, staff/faculty or volunteer",IF('DO NOT USE_Case Formulas'!A584,"OK",NA()))</f>
        <v>#N/A</v>
      </c>
      <c r="L584" s="40" t="e">
        <f ca="1">IF('Captura de datos CASO'!L584&gt;'DO NOT USE_School Picklist'!$C$3,"Date last on school campus/facility cannot be a future date",IF('DO NOT USE_Case Formulas'!A584,IF(ISBLANK('Captura de datos CASO'!L584),"Date last on school campus/facility is required","OK"),NA()))</f>
        <v>#N/A</v>
      </c>
      <c r="M584" s="40" t="e">
        <f>IF(AND('DO NOT USE_Case Formulas'!A584,ISBLANK('Captura de datos CASO'!M584)),"Specific Place in the Location is required",IF(ISBLANK('Captura de datos CASO'!M584),NA(),"OK"))</f>
        <v>#N/A</v>
      </c>
      <c r="N584" s="40" t="e">
        <f>IF(LEN('Captura de datos CASO'!N584)&gt;50,"Parent/Guardian Name must be less than 50 characters",IF('DO NOT USE_Case Formulas'!A584,"OK",NA()))</f>
        <v>#N/A</v>
      </c>
      <c r="O584" s="40" t="e">
        <f>IF(NOT(ISBLANK('Captura de datos CASO'!O584)),IF(AND(ISNUMBER('Captura de datos CASO'!O584),LEFT('Captura de datos CASO'!O584,1)&lt;&gt;"1",LEN('Captura de datos CASO'!O584)=10),"OK","Phone number must be valid format"),IF('DO NOT USE_Case Formulas'!A584,"OK",NA()))</f>
        <v>#N/A</v>
      </c>
      <c r="P584" s="53" t="e">
        <f>IF(AND(NOT(ISBLANK('Captura de datos CASO'!P584)),ISNA(VLOOKUP('Captura de datos CASO'!P584,'DO NOT USE_School Picklist'!$I$3:$I$5,1,FALSE))),"Please select a value from the drop-down menu",IF('DO NOT USE_Case Formulas'!A584,"OK",NA()))</f>
        <v>#N/A</v>
      </c>
      <c r="Q584" s="40" t="e">
        <f>IF(AND(NOT(ISBLANK('Captura de datos CASO'!Q584)),ISNA(VLOOKUP('Captura de datos CASO'!Q584,'DO NOT USE_School Picklist'!$E$3:$E$10,1,FALSE))),"Please select a value from the drop-down menu",IF('DO NOT USE_Case Formulas'!A584,"OK",NA()))</f>
        <v>#N/A</v>
      </c>
      <c r="R584" s="53" t="e">
        <f>IF(AND(NOT(ISBLANK('Captura de datos CASO'!R584)),ISNA(VLOOKUP('Captura de datos CASO'!R584,'DO NOT USE_School Picklist'!$W$3:$W$9,1,FALSE))),"Please select a value from the drop-down menu",IF('DO NOT USE_Case Formulas'!A584,"OK",NA()))</f>
        <v>#N/A</v>
      </c>
      <c r="S584" s="53" t="e">
        <f>IF(AND(NOT(ISBLANK('Captura de datos CASO'!S584)),ISNA(VLOOKUP('Captura de datos CASO'!S584,'DO NOT USE_School Picklist'!$W$3:$W$9,1,FALSE))),"Please select a value from the drop-down menu",IF('DO NOT USE_Case Formulas'!A584,"OK",NA()))</f>
        <v>#N/A</v>
      </c>
      <c r="T584" s="40" t="e">
        <f>IF(AND(NOT(ISBLANK('Captura de datos CASO'!T584)),ISNA(VLOOKUP('Captura de datos CASO'!T584,'DO NOT USE_School Picklist'!$F$3:$F$16,1,FALSE))),"Please select a value from the drop-down menu",IF('DO NOT USE_Case Formulas'!A584,"OK",NA()))</f>
        <v>#N/A</v>
      </c>
      <c r="U584" s="40" t="e">
        <f>IF(LEN('Captura de datos CASO'!U584)&gt;100,"Classroom(s) must be less than 100 characters",IF('DO NOT USE_Case Formulas'!A584,"OK",NA()))</f>
        <v>#N/A</v>
      </c>
      <c r="V584" s="40" t="e">
        <f>IF(AND(NOT(ISBLANK('Captura de datos CASO'!V584)),ISNA(VLOOKUP('Captura de datos CASO'!V584,'DO NOT USE_School Picklist'!$S$3:$S$12,1,FALSE))),"Please select a value from the drop-down menu",IF('DO NOT USE_Case Formulas'!A584,"OK",NA()))</f>
        <v>#N/A</v>
      </c>
      <c r="W584" s="40" t="e">
        <f>IF(AND(NOT(ISBLANK('Captura de datos CASO'!W584)),ISNA(VLOOKUP('Captura de datos CASO'!W584,'DO NOT USE_School Picklist'!$S$3:$S$12,1,FALSE))),"Please select a value from the drop-down menu",IF('DO NOT USE_Case Formulas'!A584,"OK",NA()))</f>
        <v>#N/A</v>
      </c>
      <c r="X584" s="40" t="e">
        <f>IF(LEN('Captura de datos CASO'!X584)&gt;80,"Name of Education Group must be less than 80 characters",IF('DO NOT USE_Case Formulas'!A584,"OK",NA()))</f>
        <v>#N/A</v>
      </c>
      <c r="Y584" s="40" t="e">
        <f>IF(AND(NOT(ISBLANK('Captura de datos CASO'!Y584)),ISNA(VLOOKUP('Captura de datos CASO'!Y584,'DO NOT USE_School Picklist'!$K$3:$K$6,1,FALSE))),"Please select a value from the drop-down menu",IF('DO NOT USE_Case Formulas'!A584,"OK",NA()))</f>
        <v>#N/A</v>
      </c>
      <c r="Z584" s="40" t="e">
        <f>IF(AND('DO NOT USE_Case Formulas'!A584,ISBLANK('Captura de datos CASO'!Z584)),"Has this person had symptoms? is required",IF(AND(NOT(ISBLANK('Captura de datos CASO'!Z584)),ISNA(VLOOKUP('Captura de datos CASO'!Z584,'DO NOT USE_School Picklist'!$D$3:$D$5,1,FALSE))),"Please select a value from the drop-down menu",IF(NOT(ISBLANK('Captura de datos CASO'!Z584)),"OK",NA())))</f>
        <v>#N/A</v>
      </c>
      <c r="AA584" s="40" t="e">
        <f>IF(AND('Captura de datos CASO'!Z584='DO NOT USE_School Picklist'!$D$3,ISBLANK('Captura de datos CASO'!AA584)),"Symptom Onset Date is required if Ever Symptomatic is Yes",IF('DO NOT USE_Case Formulas'!A584,"OK",NA()))</f>
        <v>#N/A</v>
      </c>
      <c r="AB584" s="40"/>
      <c r="AC584" s="40" t="e">
        <f ca="1">IF(AND('DO NOT USE_Case Formulas'!A584,ISBLANK('Captura de datos CASO'!AC584)),"Lab Result Test Date is required",IF('Captura de datos CASO'!AC584&gt;'DO NOT USE_School Picklist'!$C$3,"Test Date cannot be a future date",IF(NOT(ISBLANK('Captura de datos CASO'!AC584)),"OK",NA())))</f>
        <v>#N/A</v>
      </c>
      <c r="AD584" s="40" t="e">
        <f>IF(AND(NOT(ISBLANK('Captura de datos CASO'!AD584)),ISNA(VLOOKUP('Captura de datos CASO'!AD584,'DO NOT USE_School Picklist'!$R$3:$R$7,1,FALSE))),"Please select a value from the drop-down menu",IF('DO NOT USE_Case Formulas'!A584,"OK",NA()))</f>
        <v>#N/A</v>
      </c>
      <c r="AE584" s="40" t="e">
        <f>IF(AND('DO NOT USE_Case Formulas'!A584,ISBLANK('Captura de datos CASO'!AB584)),"Lab Result Test Result is required",IF(AND(NOT(ISBLANK('Captura de datos CASO'!AB584)),ISNA(VLOOKUP('Captura de datos CASO'!AB584,'DO NOT USE_School Picklist'!$Q$3:$Q$8,1,FALSE))),"Please select a value from the drop-down menu",IF('DO NOT USE_Case Formulas'!A584,"OK",NA())))</f>
        <v>#N/A</v>
      </c>
    </row>
    <row r="585" spans="1:31" x14ac:dyDescent="0.3">
      <c r="A585" s="39" t="e">
        <f>IF('DO NOT USE_Case Formulas'!A585,IF('DO NOT USE_Case Formulas'!B585,"Not all required fields are completed","OK"),NA())</f>
        <v>#N/A</v>
      </c>
      <c r="B585" s="40" t="e">
        <f>IF(AND('DO NOT USE_Case Formulas'!A585,ISBLANK('Captura de datos CASO'!B585)),"First Name is required",IF(NOT(ISBLANK('Captura de datos CASO'!B585)),"OK",NA()))</f>
        <v>#N/A</v>
      </c>
      <c r="C585" s="40" t="e">
        <f>IF(AND('DO NOT USE_Case Formulas'!A585,ISBLANK('Captura de datos CASO'!C585)),"Last Name is required",IF(NOT(ISBLANK('Captura de datos CASO'!C585)),"OK",NA()))</f>
        <v>#N/A</v>
      </c>
      <c r="D585" s="40" t="e">
        <f>IF(AND('DO NOT USE_Case Formulas'!A585,ISBLANK('Captura de datos CASO'!D585)),"Birthdate is required",IF(NOT(ISBLANK('Captura de datos CASO'!D585)),"OK",NA()))</f>
        <v>#N/A</v>
      </c>
      <c r="E585" s="40" t="e">
        <f>IF(AND('DO NOT USE_Case Formulas'!A585,ISBLANK('Captura de datos CASO'!E585)),"Mobile Phone is required",IF(NOT(ISBLANK('Captura de datos CASO'!E585)),IF(AND(ISNUMBER(VALUE('Captura de datos CASO'!E585)),LEFT('Captura de datos CASO'!E585,1)&lt;&gt;"1",LEN('Captura de datos CASO'!E585)=10),"OK","Phone number must be valid format"),NA()))</f>
        <v>#N/A</v>
      </c>
      <c r="F585" s="40" t="e">
        <f>IF(LEN('Captura de datos CASO'!F585)&gt;255,"Home Street Address must be less than 255 characters",IF('DO NOT USE_Case Formulas'!A585,"OK",NA()))</f>
        <v>#N/A</v>
      </c>
      <c r="G585" s="40" t="e">
        <f>IF(LEN('Captura de datos CASO'!G585)&gt;40,"City must be less than 40 characters",IF('DO NOT USE_Case Formulas'!A585,"OK",NA()))</f>
        <v>#N/A</v>
      </c>
      <c r="H585" s="40" t="e">
        <f>IF(AND(NOT(ISBLANK('Captura de datos CASO'!H585)),ISNA(VLOOKUP('Captura de datos CASO'!H585,'DO NOT USE_School Picklist'!$P$3:$P$52,1,FALSE))),"Please select a value from the drop-down menu",IF('DO NOT USE_Case Formulas'!A585,"OK",NA()))</f>
        <v>#N/A</v>
      </c>
      <c r="I585" s="40" t="e">
        <f>IF(AND('DO NOT USE_Case Formulas'!A585,ISBLANK('Captura de datos CASO'!I585)),"Zip is required",IF(ISBLANK('Captura de datos CASO'!I585),NA(),"OK"))</f>
        <v>#N/A</v>
      </c>
      <c r="J585" s="40" t="e">
        <f>IF(AND('DO NOT USE_Case Formulas'!A585,ISBLANK('Captura de datos CASO'!J585)),"Student or Staff? is required",IF(ISBLANK('Captura de datos CASO'!J585),NA(),IF(ISNA(VLOOKUP('Captura de datos CASO'!J585,'DO NOT USE_School Picklist'!$B$3:$B$6,1,FALSE)),"Please select a value from the drop-down menu","OK")))</f>
        <v>#N/A</v>
      </c>
      <c r="K585" s="40" t="e">
        <f>IF(AND('Captura de datos CASO'!J585='DO NOT USE_School Picklist'!$B$4,ISBLANK('Captura de datos CASO'!K585)),"Occupation/Job Title is required if Student or Staff? is Yes, staff/faculty or volunteer",IF('DO NOT USE_Case Formulas'!A585,"OK",NA()))</f>
        <v>#N/A</v>
      </c>
      <c r="L585" s="40" t="e">
        <f ca="1">IF('Captura de datos CASO'!L585&gt;'DO NOT USE_School Picklist'!$C$3,"Date last on school campus/facility cannot be a future date",IF('DO NOT USE_Case Formulas'!A585,IF(ISBLANK('Captura de datos CASO'!L585),"Date last on school campus/facility is required","OK"),NA()))</f>
        <v>#N/A</v>
      </c>
      <c r="M585" s="40" t="e">
        <f>IF(AND('DO NOT USE_Case Formulas'!A585,ISBLANK('Captura de datos CASO'!M585)),"Specific Place in the Location is required",IF(ISBLANK('Captura de datos CASO'!M585),NA(),"OK"))</f>
        <v>#N/A</v>
      </c>
      <c r="N585" s="40" t="e">
        <f>IF(LEN('Captura de datos CASO'!N585)&gt;50,"Parent/Guardian Name must be less than 50 characters",IF('DO NOT USE_Case Formulas'!A585,"OK",NA()))</f>
        <v>#N/A</v>
      </c>
      <c r="O585" s="40" t="e">
        <f>IF(NOT(ISBLANK('Captura de datos CASO'!O585)),IF(AND(ISNUMBER('Captura de datos CASO'!O585),LEFT('Captura de datos CASO'!O585,1)&lt;&gt;"1",LEN('Captura de datos CASO'!O585)=10),"OK","Phone number must be valid format"),IF('DO NOT USE_Case Formulas'!A585,"OK",NA()))</f>
        <v>#N/A</v>
      </c>
      <c r="P585" s="53" t="e">
        <f>IF(AND(NOT(ISBLANK('Captura de datos CASO'!P585)),ISNA(VLOOKUP('Captura de datos CASO'!P585,'DO NOT USE_School Picklist'!$I$3:$I$5,1,FALSE))),"Please select a value from the drop-down menu",IF('DO NOT USE_Case Formulas'!A585,"OK",NA()))</f>
        <v>#N/A</v>
      </c>
      <c r="Q585" s="40" t="e">
        <f>IF(AND(NOT(ISBLANK('Captura de datos CASO'!Q585)),ISNA(VLOOKUP('Captura de datos CASO'!Q585,'DO NOT USE_School Picklist'!$E$3:$E$10,1,FALSE))),"Please select a value from the drop-down menu",IF('DO NOT USE_Case Formulas'!A585,"OK",NA()))</f>
        <v>#N/A</v>
      </c>
      <c r="R585" s="53" t="e">
        <f>IF(AND(NOT(ISBLANK('Captura de datos CASO'!R585)),ISNA(VLOOKUP('Captura de datos CASO'!R585,'DO NOT USE_School Picklist'!$W$3:$W$9,1,FALSE))),"Please select a value from the drop-down menu",IF('DO NOT USE_Case Formulas'!A585,"OK",NA()))</f>
        <v>#N/A</v>
      </c>
      <c r="S585" s="53" t="e">
        <f>IF(AND(NOT(ISBLANK('Captura de datos CASO'!S585)),ISNA(VLOOKUP('Captura de datos CASO'!S585,'DO NOT USE_School Picklist'!$W$3:$W$9,1,FALSE))),"Please select a value from the drop-down menu",IF('DO NOT USE_Case Formulas'!A585,"OK",NA()))</f>
        <v>#N/A</v>
      </c>
      <c r="T585" s="40" t="e">
        <f>IF(AND(NOT(ISBLANK('Captura de datos CASO'!T585)),ISNA(VLOOKUP('Captura de datos CASO'!T585,'DO NOT USE_School Picklist'!$F$3:$F$16,1,FALSE))),"Please select a value from the drop-down menu",IF('DO NOT USE_Case Formulas'!A585,"OK",NA()))</f>
        <v>#N/A</v>
      </c>
      <c r="U585" s="40" t="e">
        <f>IF(LEN('Captura de datos CASO'!U585)&gt;100,"Classroom(s) must be less than 100 characters",IF('DO NOT USE_Case Formulas'!A585,"OK",NA()))</f>
        <v>#N/A</v>
      </c>
      <c r="V585" s="40" t="e">
        <f>IF(AND(NOT(ISBLANK('Captura de datos CASO'!V585)),ISNA(VLOOKUP('Captura de datos CASO'!V585,'DO NOT USE_School Picklist'!$S$3:$S$12,1,FALSE))),"Please select a value from the drop-down menu",IF('DO NOT USE_Case Formulas'!A585,"OK",NA()))</f>
        <v>#N/A</v>
      </c>
      <c r="W585" s="40" t="e">
        <f>IF(AND(NOT(ISBLANK('Captura de datos CASO'!W585)),ISNA(VLOOKUP('Captura de datos CASO'!W585,'DO NOT USE_School Picklist'!$S$3:$S$12,1,FALSE))),"Please select a value from the drop-down menu",IF('DO NOT USE_Case Formulas'!A585,"OK",NA()))</f>
        <v>#N/A</v>
      </c>
      <c r="X585" s="40" t="e">
        <f>IF(LEN('Captura de datos CASO'!X585)&gt;80,"Name of Education Group must be less than 80 characters",IF('DO NOT USE_Case Formulas'!A585,"OK",NA()))</f>
        <v>#N/A</v>
      </c>
      <c r="Y585" s="40" t="e">
        <f>IF(AND(NOT(ISBLANK('Captura de datos CASO'!Y585)),ISNA(VLOOKUP('Captura de datos CASO'!Y585,'DO NOT USE_School Picklist'!$K$3:$K$6,1,FALSE))),"Please select a value from the drop-down menu",IF('DO NOT USE_Case Formulas'!A585,"OK",NA()))</f>
        <v>#N/A</v>
      </c>
      <c r="Z585" s="40" t="e">
        <f>IF(AND('DO NOT USE_Case Formulas'!A585,ISBLANK('Captura de datos CASO'!Z585)),"Has this person had symptoms? is required",IF(AND(NOT(ISBLANK('Captura de datos CASO'!Z585)),ISNA(VLOOKUP('Captura de datos CASO'!Z585,'DO NOT USE_School Picklist'!$D$3:$D$5,1,FALSE))),"Please select a value from the drop-down menu",IF(NOT(ISBLANK('Captura de datos CASO'!Z585)),"OK",NA())))</f>
        <v>#N/A</v>
      </c>
      <c r="AA585" s="40" t="e">
        <f>IF(AND('Captura de datos CASO'!Z585='DO NOT USE_School Picklist'!$D$3,ISBLANK('Captura de datos CASO'!AA585)),"Symptom Onset Date is required if Ever Symptomatic is Yes",IF('DO NOT USE_Case Formulas'!A585,"OK",NA()))</f>
        <v>#N/A</v>
      </c>
      <c r="AB585" s="40"/>
      <c r="AC585" s="40" t="e">
        <f ca="1">IF(AND('DO NOT USE_Case Formulas'!A585,ISBLANK('Captura de datos CASO'!AC585)),"Lab Result Test Date is required",IF('Captura de datos CASO'!AC585&gt;'DO NOT USE_School Picklist'!$C$3,"Test Date cannot be a future date",IF(NOT(ISBLANK('Captura de datos CASO'!AC585)),"OK",NA())))</f>
        <v>#N/A</v>
      </c>
      <c r="AD585" s="40" t="e">
        <f>IF(AND(NOT(ISBLANK('Captura de datos CASO'!AD585)),ISNA(VLOOKUP('Captura de datos CASO'!AD585,'DO NOT USE_School Picklist'!$R$3:$R$7,1,FALSE))),"Please select a value from the drop-down menu",IF('DO NOT USE_Case Formulas'!A585,"OK",NA()))</f>
        <v>#N/A</v>
      </c>
      <c r="AE585" s="40" t="e">
        <f>IF(AND('DO NOT USE_Case Formulas'!A585,ISBLANK('Captura de datos CASO'!AB585)),"Lab Result Test Result is required",IF(AND(NOT(ISBLANK('Captura de datos CASO'!AB585)),ISNA(VLOOKUP('Captura de datos CASO'!AB585,'DO NOT USE_School Picklist'!$Q$3:$Q$8,1,FALSE))),"Please select a value from the drop-down menu",IF('DO NOT USE_Case Formulas'!A585,"OK",NA())))</f>
        <v>#N/A</v>
      </c>
    </row>
    <row r="586" spans="1:31" x14ac:dyDescent="0.3">
      <c r="A586" s="39" t="e">
        <f>IF('DO NOT USE_Case Formulas'!A586,IF('DO NOT USE_Case Formulas'!B586,"Not all required fields are completed","OK"),NA())</f>
        <v>#N/A</v>
      </c>
      <c r="B586" s="40" t="e">
        <f>IF(AND('DO NOT USE_Case Formulas'!A586,ISBLANK('Captura de datos CASO'!B586)),"First Name is required",IF(NOT(ISBLANK('Captura de datos CASO'!B586)),"OK",NA()))</f>
        <v>#N/A</v>
      </c>
      <c r="C586" s="40" t="e">
        <f>IF(AND('DO NOT USE_Case Formulas'!A586,ISBLANK('Captura de datos CASO'!C586)),"Last Name is required",IF(NOT(ISBLANK('Captura de datos CASO'!C586)),"OK",NA()))</f>
        <v>#N/A</v>
      </c>
      <c r="D586" s="40" t="e">
        <f>IF(AND('DO NOT USE_Case Formulas'!A586,ISBLANK('Captura de datos CASO'!D586)),"Birthdate is required",IF(NOT(ISBLANK('Captura de datos CASO'!D586)),"OK",NA()))</f>
        <v>#N/A</v>
      </c>
      <c r="E586" s="40" t="e">
        <f>IF(AND('DO NOT USE_Case Formulas'!A586,ISBLANK('Captura de datos CASO'!E586)),"Mobile Phone is required",IF(NOT(ISBLANK('Captura de datos CASO'!E586)),IF(AND(ISNUMBER(VALUE('Captura de datos CASO'!E586)),LEFT('Captura de datos CASO'!E586,1)&lt;&gt;"1",LEN('Captura de datos CASO'!E586)=10),"OK","Phone number must be valid format"),NA()))</f>
        <v>#N/A</v>
      </c>
      <c r="F586" s="40" t="e">
        <f>IF(LEN('Captura de datos CASO'!F586)&gt;255,"Home Street Address must be less than 255 characters",IF('DO NOT USE_Case Formulas'!A586,"OK",NA()))</f>
        <v>#N/A</v>
      </c>
      <c r="G586" s="40" t="e">
        <f>IF(LEN('Captura de datos CASO'!G586)&gt;40,"City must be less than 40 characters",IF('DO NOT USE_Case Formulas'!A586,"OK",NA()))</f>
        <v>#N/A</v>
      </c>
      <c r="H586" s="40" t="e">
        <f>IF(AND(NOT(ISBLANK('Captura de datos CASO'!H586)),ISNA(VLOOKUP('Captura de datos CASO'!H586,'DO NOT USE_School Picklist'!$P$3:$P$52,1,FALSE))),"Please select a value from the drop-down menu",IF('DO NOT USE_Case Formulas'!A586,"OK",NA()))</f>
        <v>#N/A</v>
      </c>
      <c r="I586" s="40" t="e">
        <f>IF(AND('DO NOT USE_Case Formulas'!A586,ISBLANK('Captura de datos CASO'!I586)),"Zip is required",IF(ISBLANK('Captura de datos CASO'!I586),NA(),"OK"))</f>
        <v>#N/A</v>
      </c>
      <c r="J586" s="40" t="e">
        <f>IF(AND('DO NOT USE_Case Formulas'!A586,ISBLANK('Captura de datos CASO'!J586)),"Student or Staff? is required",IF(ISBLANK('Captura de datos CASO'!J586),NA(),IF(ISNA(VLOOKUP('Captura de datos CASO'!J586,'DO NOT USE_School Picklist'!$B$3:$B$6,1,FALSE)),"Please select a value from the drop-down menu","OK")))</f>
        <v>#N/A</v>
      </c>
      <c r="K586" s="40" t="e">
        <f>IF(AND('Captura de datos CASO'!J586='DO NOT USE_School Picklist'!$B$4,ISBLANK('Captura de datos CASO'!K586)),"Occupation/Job Title is required if Student or Staff? is Yes, staff/faculty or volunteer",IF('DO NOT USE_Case Formulas'!A586,"OK",NA()))</f>
        <v>#N/A</v>
      </c>
      <c r="L586" s="40" t="e">
        <f ca="1">IF('Captura de datos CASO'!L586&gt;'DO NOT USE_School Picklist'!$C$3,"Date last on school campus/facility cannot be a future date",IF('DO NOT USE_Case Formulas'!A586,IF(ISBLANK('Captura de datos CASO'!L586),"Date last on school campus/facility is required","OK"),NA()))</f>
        <v>#N/A</v>
      </c>
      <c r="M586" s="40" t="e">
        <f>IF(AND('DO NOT USE_Case Formulas'!A586,ISBLANK('Captura de datos CASO'!M586)),"Specific Place in the Location is required",IF(ISBLANK('Captura de datos CASO'!M586),NA(),"OK"))</f>
        <v>#N/A</v>
      </c>
      <c r="N586" s="40" t="e">
        <f>IF(LEN('Captura de datos CASO'!N586)&gt;50,"Parent/Guardian Name must be less than 50 characters",IF('DO NOT USE_Case Formulas'!A586,"OK",NA()))</f>
        <v>#N/A</v>
      </c>
      <c r="O586" s="40" t="e">
        <f>IF(NOT(ISBLANK('Captura de datos CASO'!O586)),IF(AND(ISNUMBER('Captura de datos CASO'!O586),LEFT('Captura de datos CASO'!O586,1)&lt;&gt;"1",LEN('Captura de datos CASO'!O586)=10),"OK","Phone number must be valid format"),IF('DO NOT USE_Case Formulas'!A586,"OK",NA()))</f>
        <v>#N/A</v>
      </c>
      <c r="P586" s="53" t="e">
        <f>IF(AND(NOT(ISBLANK('Captura de datos CASO'!P586)),ISNA(VLOOKUP('Captura de datos CASO'!P586,'DO NOT USE_School Picklist'!$I$3:$I$5,1,FALSE))),"Please select a value from the drop-down menu",IF('DO NOT USE_Case Formulas'!A586,"OK",NA()))</f>
        <v>#N/A</v>
      </c>
      <c r="Q586" s="40" t="e">
        <f>IF(AND(NOT(ISBLANK('Captura de datos CASO'!Q586)),ISNA(VLOOKUP('Captura de datos CASO'!Q586,'DO NOT USE_School Picklist'!$E$3:$E$10,1,FALSE))),"Please select a value from the drop-down menu",IF('DO NOT USE_Case Formulas'!A586,"OK",NA()))</f>
        <v>#N/A</v>
      </c>
      <c r="R586" s="53" t="e">
        <f>IF(AND(NOT(ISBLANK('Captura de datos CASO'!R586)),ISNA(VLOOKUP('Captura de datos CASO'!R586,'DO NOT USE_School Picklist'!$W$3:$W$9,1,FALSE))),"Please select a value from the drop-down menu",IF('DO NOT USE_Case Formulas'!A586,"OK",NA()))</f>
        <v>#N/A</v>
      </c>
      <c r="S586" s="53" t="e">
        <f>IF(AND(NOT(ISBLANK('Captura de datos CASO'!S586)),ISNA(VLOOKUP('Captura de datos CASO'!S586,'DO NOT USE_School Picklist'!$W$3:$W$9,1,FALSE))),"Please select a value from the drop-down menu",IF('DO NOT USE_Case Formulas'!A586,"OK",NA()))</f>
        <v>#N/A</v>
      </c>
      <c r="T586" s="40" t="e">
        <f>IF(AND(NOT(ISBLANK('Captura de datos CASO'!T586)),ISNA(VLOOKUP('Captura de datos CASO'!T586,'DO NOT USE_School Picklist'!$F$3:$F$16,1,FALSE))),"Please select a value from the drop-down menu",IF('DO NOT USE_Case Formulas'!A586,"OK",NA()))</f>
        <v>#N/A</v>
      </c>
      <c r="U586" s="40" t="e">
        <f>IF(LEN('Captura de datos CASO'!U586)&gt;100,"Classroom(s) must be less than 100 characters",IF('DO NOT USE_Case Formulas'!A586,"OK",NA()))</f>
        <v>#N/A</v>
      </c>
      <c r="V586" s="40" t="e">
        <f>IF(AND(NOT(ISBLANK('Captura de datos CASO'!V586)),ISNA(VLOOKUP('Captura de datos CASO'!V586,'DO NOT USE_School Picklist'!$S$3:$S$12,1,FALSE))),"Please select a value from the drop-down menu",IF('DO NOT USE_Case Formulas'!A586,"OK",NA()))</f>
        <v>#N/A</v>
      </c>
      <c r="W586" s="40" t="e">
        <f>IF(AND(NOT(ISBLANK('Captura de datos CASO'!W586)),ISNA(VLOOKUP('Captura de datos CASO'!W586,'DO NOT USE_School Picklist'!$S$3:$S$12,1,FALSE))),"Please select a value from the drop-down menu",IF('DO NOT USE_Case Formulas'!A586,"OK",NA()))</f>
        <v>#N/A</v>
      </c>
      <c r="X586" s="40" t="e">
        <f>IF(LEN('Captura de datos CASO'!X586)&gt;80,"Name of Education Group must be less than 80 characters",IF('DO NOT USE_Case Formulas'!A586,"OK",NA()))</f>
        <v>#N/A</v>
      </c>
      <c r="Y586" s="40" t="e">
        <f>IF(AND(NOT(ISBLANK('Captura de datos CASO'!Y586)),ISNA(VLOOKUP('Captura de datos CASO'!Y586,'DO NOT USE_School Picklist'!$K$3:$K$6,1,FALSE))),"Please select a value from the drop-down menu",IF('DO NOT USE_Case Formulas'!A586,"OK",NA()))</f>
        <v>#N/A</v>
      </c>
      <c r="Z586" s="40" t="e">
        <f>IF(AND('DO NOT USE_Case Formulas'!A586,ISBLANK('Captura de datos CASO'!Z586)),"Has this person had symptoms? is required",IF(AND(NOT(ISBLANK('Captura de datos CASO'!Z586)),ISNA(VLOOKUP('Captura de datos CASO'!Z586,'DO NOT USE_School Picklist'!$D$3:$D$5,1,FALSE))),"Please select a value from the drop-down menu",IF(NOT(ISBLANK('Captura de datos CASO'!Z586)),"OK",NA())))</f>
        <v>#N/A</v>
      </c>
      <c r="AA586" s="40" t="e">
        <f>IF(AND('Captura de datos CASO'!Z586='DO NOT USE_School Picklist'!$D$3,ISBLANK('Captura de datos CASO'!AA586)),"Symptom Onset Date is required if Ever Symptomatic is Yes",IF('DO NOT USE_Case Formulas'!A586,"OK",NA()))</f>
        <v>#N/A</v>
      </c>
      <c r="AB586" s="40"/>
      <c r="AC586" s="40" t="e">
        <f ca="1">IF(AND('DO NOT USE_Case Formulas'!A586,ISBLANK('Captura de datos CASO'!AC586)),"Lab Result Test Date is required",IF('Captura de datos CASO'!AC586&gt;'DO NOT USE_School Picklist'!$C$3,"Test Date cannot be a future date",IF(NOT(ISBLANK('Captura de datos CASO'!AC586)),"OK",NA())))</f>
        <v>#N/A</v>
      </c>
      <c r="AD586" s="40" t="e">
        <f>IF(AND(NOT(ISBLANK('Captura de datos CASO'!AD586)),ISNA(VLOOKUP('Captura de datos CASO'!AD586,'DO NOT USE_School Picklist'!$R$3:$R$7,1,FALSE))),"Please select a value from the drop-down menu",IF('DO NOT USE_Case Formulas'!A586,"OK",NA()))</f>
        <v>#N/A</v>
      </c>
      <c r="AE586" s="40" t="e">
        <f>IF(AND('DO NOT USE_Case Formulas'!A586,ISBLANK('Captura de datos CASO'!AB586)),"Lab Result Test Result is required",IF(AND(NOT(ISBLANK('Captura de datos CASO'!AB586)),ISNA(VLOOKUP('Captura de datos CASO'!AB586,'DO NOT USE_School Picklist'!$Q$3:$Q$8,1,FALSE))),"Please select a value from the drop-down menu",IF('DO NOT USE_Case Formulas'!A586,"OK",NA())))</f>
        <v>#N/A</v>
      </c>
    </row>
    <row r="587" spans="1:31" x14ac:dyDescent="0.3">
      <c r="A587" s="39" t="e">
        <f>IF('DO NOT USE_Case Formulas'!A587,IF('DO NOT USE_Case Formulas'!B587,"Not all required fields are completed","OK"),NA())</f>
        <v>#N/A</v>
      </c>
      <c r="B587" s="40" t="e">
        <f>IF(AND('DO NOT USE_Case Formulas'!A587,ISBLANK('Captura de datos CASO'!B587)),"First Name is required",IF(NOT(ISBLANK('Captura de datos CASO'!B587)),"OK",NA()))</f>
        <v>#N/A</v>
      </c>
      <c r="C587" s="40" t="e">
        <f>IF(AND('DO NOT USE_Case Formulas'!A587,ISBLANK('Captura de datos CASO'!C587)),"Last Name is required",IF(NOT(ISBLANK('Captura de datos CASO'!C587)),"OK",NA()))</f>
        <v>#N/A</v>
      </c>
      <c r="D587" s="40" t="e">
        <f>IF(AND('DO NOT USE_Case Formulas'!A587,ISBLANK('Captura de datos CASO'!D587)),"Birthdate is required",IF(NOT(ISBLANK('Captura de datos CASO'!D587)),"OK",NA()))</f>
        <v>#N/A</v>
      </c>
      <c r="E587" s="40" t="e">
        <f>IF(AND('DO NOT USE_Case Formulas'!A587,ISBLANK('Captura de datos CASO'!E587)),"Mobile Phone is required",IF(NOT(ISBLANK('Captura de datos CASO'!E587)),IF(AND(ISNUMBER(VALUE('Captura de datos CASO'!E587)),LEFT('Captura de datos CASO'!E587,1)&lt;&gt;"1",LEN('Captura de datos CASO'!E587)=10),"OK","Phone number must be valid format"),NA()))</f>
        <v>#N/A</v>
      </c>
      <c r="F587" s="40" t="e">
        <f>IF(LEN('Captura de datos CASO'!F587)&gt;255,"Home Street Address must be less than 255 characters",IF('DO NOT USE_Case Formulas'!A587,"OK",NA()))</f>
        <v>#N/A</v>
      </c>
      <c r="G587" s="40" t="e">
        <f>IF(LEN('Captura de datos CASO'!G587)&gt;40,"City must be less than 40 characters",IF('DO NOT USE_Case Formulas'!A587,"OK",NA()))</f>
        <v>#N/A</v>
      </c>
      <c r="H587" s="40" t="e">
        <f>IF(AND(NOT(ISBLANK('Captura de datos CASO'!H587)),ISNA(VLOOKUP('Captura de datos CASO'!H587,'DO NOT USE_School Picklist'!$P$3:$P$52,1,FALSE))),"Please select a value from the drop-down menu",IF('DO NOT USE_Case Formulas'!A587,"OK",NA()))</f>
        <v>#N/A</v>
      </c>
      <c r="I587" s="40" t="e">
        <f>IF(AND('DO NOT USE_Case Formulas'!A587,ISBLANK('Captura de datos CASO'!I587)),"Zip is required",IF(ISBLANK('Captura de datos CASO'!I587),NA(),"OK"))</f>
        <v>#N/A</v>
      </c>
      <c r="J587" s="40" t="e">
        <f>IF(AND('DO NOT USE_Case Formulas'!A587,ISBLANK('Captura de datos CASO'!J587)),"Student or Staff? is required",IF(ISBLANK('Captura de datos CASO'!J587),NA(),IF(ISNA(VLOOKUP('Captura de datos CASO'!J587,'DO NOT USE_School Picklist'!$B$3:$B$6,1,FALSE)),"Please select a value from the drop-down menu","OK")))</f>
        <v>#N/A</v>
      </c>
      <c r="K587" s="40" t="e">
        <f>IF(AND('Captura de datos CASO'!J587='DO NOT USE_School Picklist'!$B$4,ISBLANK('Captura de datos CASO'!K587)),"Occupation/Job Title is required if Student or Staff? is Yes, staff/faculty or volunteer",IF('DO NOT USE_Case Formulas'!A587,"OK",NA()))</f>
        <v>#N/A</v>
      </c>
      <c r="L587" s="40" t="e">
        <f ca="1">IF('Captura de datos CASO'!L587&gt;'DO NOT USE_School Picklist'!$C$3,"Date last on school campus/facility cannot be a future date",IF('DO NOT USE_Case Formulas'!A587,IF(ISBLANK('Captura de datos CASO'!L587),"Date last on school campus/facility is required","OK"),NA()))</f>
        <v>#N/A</v>
      </c>
      <c r="M587" s="40" t="e">
        <f>IF(AND('DO NOT USE_Case Formulas'!A587,ISBLANK('Captura de datos CASO'!M587)),"Specific Place in the Location is required",IF(ISBLANK('Captura de datos CASO'!M587),NA(),"OK"))</f>
        <v>#N/A</v>
      </c>
      <c r="N587" s="40" t="e">
        <f>IF(LEN('Captura de datos CASO'!N587)&gt;50,"Parent/Guardian Name must be less than 50 characters",IF('DO NOT USE_Case Formulas'!A587,"OK",NA()))</f>
        <v>#N/A</v>
      </c>
      <c r="O587" s="40" t="e">
        <f>IF(NOT(ISBLANK('Captura de datos CASO'!O587)),IF(AND(ISNUMBER('Captura de datos CASO'!O587),LEFT('Captura de datos CASO'!O587,1)&lt;&gt;"1",LEN('Captura de datos CASO'!O587)=10),"OK","Phone number must be valid format"),IF('DO NOT USE_Case Formulas'!A587,"OK",NA()))</f>
        <v>#N/A</v>
      </c>
      <c r="P587" s="53" t="e">
        <f>IF(AND(NOT(ISBLANK('Captura de datos CASO'!P587)),ISNA(VLOOKUP('Captura de datos CASO'!P587,'DO NOT USE_School Picklist'!$I$3:$I$5,1,FALSE))),"Please select a value from the drop-down menu",IF('DO NOT USE_Case Formulas'!A587,"OK",NA()))</f>
        <v>#N/A</v>
      </c>
      <c r="Q587" s="40" t="e">
        <f>IF(AND(NOT(ISBLANK('Captura de datos CASO'!Q587)),ISNA(VLOOKUP('Captura de datos CASO'!Q587,'DO NOT USE_School Picklist'!$E$3:$E$10,1,FALSE))),"Please select a value from the drop-down menu",IF('DO NOT USE_Case Formulas'!A587,"OK",NA()))</f>
        <v>#N/A</v>
      </c>
      <c r="R587" s="53" t="e">
        <f>IF(AND(NOT(ISBLANK('Captura de datos CASO'!R587)),ISNA(VLOOKUP('Captura de datos CASO'!R587,'DO NOT USE_School Picklist'!$W$3:$W$9,1,FALSE))),"Please select a value from the drop-down menu",IF('DO NOT USE_Case Formulas'!A587,"OK",NA()))</f>
        <v>#N/A</v>
      </c>
      <c r="S587" s="53" t="e">
        <f>IF(AND(NOT(ISBLANK('Captura de datos CASO'!S587)),ISNA(VLOOKUP('Captura de datos CASO'!S587,'DO NOT USE_School Picklist'!$W$3:$W$9,1,FALSE))),"Please select a value from the drop-down menu",IF('DO NOT USE_Case Formulas'!A587,"OK",NA()))</f>
        <v>#N/A</v>
      </c>
      <c r="T587" s="40" t="e">
        <f>IF(AND(NOT(ISBLANK('Captura de datos CASO'!T587)),ISNA(VLOOKUP('Captura de datos CASO'!T587,'DO NOT USE_School Picklist'!$F$3:$F$16,1,FALSE))),"Please select a value from the drop-down menu",IF('DO NOT USE_Case Formulas'!A587,"OK",NA()))</f>
        <v>#N/A</v>
      </c>
      <c r="U587" s="40" t="e">
        <f>IF(LEN('Captura de datos CASO'!U587)&gt;100,"Classroom(s) must be less than 100 characters",IF('DO NOT USE_Case Formulas'!A587,"OK",NA()))</f>
        <v>#N/A</v>
      </c>
      <c r="V587" s="40" t="e">
        <f>IF(AND(NOT(ISBLANK('Captura de datos CASO'!V587)),ISNA(VLOOKUP('Captura de datos CASO'!V587,'DO NOT USE_School Picklist'!$S$3:$S$12,1,FALSE))),"Please select a value from the drop-down menu",IF('DO NOT USE_Case Formulas'!A587,"OK",NA()))</f>
        <v>#N/A</v>
      </c>
      <c r="W587" s="40" t="e">
        <f>IF(AND(NOT(ISBLANK('Captura de datos CASO'!W587)),ISNA(VLOOKUP('Captura de datos CASO'!W587,'DO NOT USE_School Picklist'!$S$3:$S$12,1,FALSE))),"Please select a value from the drop-down menu",IF('DO NOT USE_Case Formulas'!A587,"OK",NA()))</f>
        <v>#N/A</v>
      </c>
      <c r="X587" s="40" t="e">
        <f>IF(LEN('Captura de datos CASO'!X587)&gt;80,"Name of Education Group must be less than 80 characters",IF('DO NOT USE_Case Formulas'!A587,"OK",NA()))</f>
        <v>#N/A</v>
      </c>
      <c r="Y587" s="40" t="e">
        <f>IF(AND(NOT(ISBLANK('Captura de datos CASO'!Y587)),ISNA(VLOOKUP('Captura de datos CASO'!Y587,'DO NOT USE_School Picklist'!$K$3:$K$6,1,FALSE))),"Please select a value from the drop-down menu",IF('DO NOT USE_Case Formulas'!A587,"OK",NA()))</f>
        <v>#N/A</v>
      </c>
      <c r="Z587" s="40" t="e">
        <f>IF(AND('DO NOT USE_Case Formulas'!A587,ISBLANK('Captura de datos CASO'!Z587)),"Has this person had symptoms? is required",IF(AND(NOT(ISBLANK('Captura de datos CASO'!Z587)),ISNA(VLOOKUP('Captura de datos CASO'!Z587,'DO NOT USE_School Picklist'!$D$3:$D$5,1,FALSE))),"Please select a value from the drop-down menu",IF(NOT(ISBLANK('Captura de datos CASO'!Z587)),"OK",NA())))</f>
        <v>#N/A</v>
      </c>
      <c r="AA587" s="40" t="e">
        <f>IF(AND('Captura de datos CASO'!Z587='DO NOT USE_School Picklist'!$D$3,ISBLANK('Captura de datos CASO'!AA587)),"Symptom Onset Date is required if Ever Symptomatic is Yes",IF('DO NOT USE_Case Formulas'!A587,"OK",NA()))</f>
        <v>#N/A</v>
      </c>
      <c r="AB587" s="40"/>
      <c r="AC587" s="40" t="e">
        <f ca="1">IF(AND('DO NOT USE_Case Formulas'!A587,ISBLANK('Captura de datos CASO'!AC587)),"Lab Result Test Date is required",IF('Captura de datos CASO'!AC587&gt;'DO NOT USE_School Picklist'!$C$3,"Test Date cannot be a future date",IF(NOT(ISBLANK('Captura de datos CASO'!AC587)),"OK",NA())))</f>
        <v>#N/A</v>
      </c>
      <c r="AD587" s="40" t="e">
        <f>IF(AND(NOT(ISBLANK('Captura de datos CASO'!AD587)),ISNA(VLOOKUP('Captura de datos CASO'!AD587,'DO NOT USE_School Picklist'!$R$3:$R$7,1,FALSE))),"Please select a value from the drop-down menu",IF('DO NOT USE_Case Formulas'!A587,"OK",NA()))</f>
        <v>#N/A</v>
      </c>
      <c r="AE587" s="40" t="e">
        <f>IF(AND('DO NOT USE_Case Formulas'!A587,ISBLANK('Captura de datos CASO'!AB587)),"Lab Result Test Result is required",IF(AND(NOT(ISBLANK('Captura de datos CASO'!AB587)),ISNA(VLOOKUP('Captura de datos CASO'!AB587,'DO NOT USE_School Picklist'!$Q$3:$Q$8,1,FALSE))),"Please select a value from the drop-down menu",IF('DO NOT USE_Case Formulas'!A587,"OK",NA())))</f>
        <v>#N/A</v>
      </c>
    </row>
    <row r="588" spans="1:31" x14ac:dyDescent="0.3">
      <c r="A588" s="39" t="e">
        <f>IF('DO NOT USE_Case Formulas'!A588,IF('DO NOT USE_Case Formulas'!B588,"Not all required fields are completed","OK"),NA())</f>
        <v>#N/A</v>
      </c>
      <c r="B588" s="40" t="e">
        <f>IF(AND('DO NOT USE_Case Formulas'!A588,ISBLANK('Captura de datos CASO'!B588)),"First Name is required",IF(NOT(ISBLANK('Captura de datos CASO'!B588)),"OK",NA()))</f>
        <v>#N/A</v>
      </c>
      <c r="C588" s="40" t="e">
        <f>IF(AND('DO NOT USE_Case Formulas'!A588,ISBLANK('Captura de datos CASO'!C588)),"Last Name is required",IF(NOT(ISBLANK('Captura de datos CASO'!C588)),"OK",NA()))</f>
        <v>#N/A</v>
      </c>
      <c r="D588" s="40" t="e">
        <f>IF(AND('DO NOT USE_Case Formulas'!A588,ISBLANK('Captura de datos CASO'!D588)),"Birthdate is required",IF(NOT(ISBLANK('Captura de datos CASO'!D588)),"OK",NA()))</f>
        <v>#N/A</v>
      </c>
      <c r="E588" s="40" t="e">
        <f>IF(AND('DO NOT USE_Case Formulas'!A588,ISBLANK('Captura de datos CASO'!E588)),"Mobile Phone is required",IF(NOT(ISBLANK('Captura de datos CASO'!E588)),IF(AND(ISNUMBER(VALUE('Captura de datos CASO'!E588)),LEFT('Captura de datos CASO'!E588,1)&lt;&gt;"1",LEN('Captura de datos CASO'!E588)=10),"OK","Phone number must be valid format"),NA()))</f>
        <v>#N/A</v>
      </c>
      <c r="F588" s="40" t="e">
        <f>IF(LEN('Captura de datos CASO'!F588)&gt;255,"Home Street Address must be less than 255 characters",IF('DO NOT USE_Case Formulas'!A588,"OK",NA()))</f>
        <v>#N/A</v>
      </c>
      <c r="G588" s="40" t="e">
        <f>IF(LEN('Captura de datos CASO'!G588)&gt;40,"City must be less than 40 characters",IF('DO NOT USE_Case Formulas'!A588,"OK",NA()))</f>
        <v>#N/A</v>
      </c>
      <c r="H588" s="40" t="e">
        <f>IF(AND(NOT(ISBLANK('Captura de datos CASO'!H588)),ISNA(VLOOKUP('Captura de datos CASO'!H588,'DO NOT USE_School Picklist'!$P$3:$P$52,1,FALSE))),"Please select a value from the drop-down menu",IF('DO NOT USE_Case Formulas'!A588,"OK",NA()))</f>
        <v>#N/A</v>
      </c>
      <c r="I588" s="40" t="e">
        <f>IF(AND('DO NOT USE_Case Formulas'!A588,ISBLANK('Captura de datos CASO'!I588)),"Zip is required",IF(ISBLANK('Captura de datos CASO'!I588),NA(),"OK"))</f>
        <v>#N/A</v>
      </c>
      <c r="J588" s="40" t="e">
        <f>IF(AND('DO NOT USE_Case Formulas'!A588,ISBLANK('Captura de datos CASO'!J588)),"Student or Staff? is required",IF(ISBLANK('Captura de datos CASO'!J588),NA(),IF(ISNA(VLOOKUP('Captura de datos CASO'!J588,'DO NOT USE_School Picklist'!$B$3:$B$6,1,FALSE)),"Please select a value from the drop-down menu","OK")))</f>
        <v>#N/A</v>
      </c>
      <c r="K588" s="40" t="e">
        <f>IF(AND('Captura de datos CASO'!J588='DO NOT USE_School Picklist'!$B$4,ISBLANK('Captura de datos CASO'!K588)),"Occupation/Job Title is required if Student or Staff? is Yes, staff/faculty or volunteer",IF('DO NOT USE_Case Formulas'!A588,"OK",NA()))</f>
        <v>#N/A</v>
      </c>
      <c r="L588" s="40" t="e">
        <f ca="1">IF('Captura de datos CASO'!L588&gt;'DO NOT USE_School Picklist'!$C$3,"Date last on school campus/facility cannot be a future date",IF('DO NOT USE_Case Formulas'!A588,IF(ISBLANK('Captura de datos CASO'!L588),"Date last on school campus/facility is required","OK"),NA()))</f>
        <v>#N/A</v>
      </c>
      <c r="M588" s="40" t="e">
        <f>IF(AND('DO NOT USE_Case Formulas'!A588,ISBLANK('Captura de datos CASO'!M588)),"Specific Place in the Location is required",IF(ISBLANK('Captura de datos CASO'!M588),NA(),"OK"))</f>
        <v>#N/A</v>
      </c>
      <c r="N588" s="40" t="e">
        <f>IF(LEN('Captura de datos CASO'!N588)&gt;50,"Parent/Guardian Name must be less than 50 characters",IF('DO NOT USE_Case Formulas'!A588,"OK",NA()))</f>
        <v>#N/A</v>
      </c>
      <c r="O588" s="40" t="e">
        <f>IF(NOT(ISBLANK('Captura de datos CASO'!O588)),IF(AND(ISNUMBER('Captura de datos CASO'!O588),LEFT('Captura de datos CASO'!O588,1)&lt;&gt;"1",LEN('Captura de datos CASO'!O588)=10),"OK","Phone number must be valid format"),IF('DO NOT USE_Case Formulas'!A588,"OK",NA()))</f>
        <v>#N/A</v>
      </c>
      <c r="P588" s="53" t="e">
        <f>IF(AND(NOT(ISBLANK('Captura de datos CASO'!P588)),ISNA(VLOOKUP('Captura de datos CASO'!P588,'DO NOT USE_School Picklist'!$I$3:$I$5,1,FALSE))),"Please select a value from the drop-down menu",IF('DO NOT USE_Case Formulas'!A588,"OK",NA()))</f>
        <v>#N/A</v>
      </c>
      <c r="Q588" s="40" t="e">
        <f>IF(AND(NOT(ISBLANK('Captura de datos CASO'!Q588)),ISNA(VLOOKUP('Captura de datos CASO'!Q588,'DO NOT USE_School Picklist'!$E$3:$E$10,1,FALSE))),"Please select a value from the drop-down menu",IF('DO NOT USE_Case Formulas'!A588,"OK",NA()))</f>
        <v>#N/A</v>
      </c>
      <c r="R588" s="53" t="e">
        <f>IF(AND(NOT(ISBLANK('Captura de datos CASO'!R588)),ISNA(VLOOKUP('Captura de datos CASO'!R588,'DO NOT USE_School Picklist'!$W$3:$W$9,1,FALSE))),"Please select a value from the drop-down menu",IF('DO NOT USE_Case Formulas'!A588,"OK",NA()))</f>
        <v>#N/A</v>
      </c>
      <c r="S588" s="53" t="e">
        <f>IF(AND(NOT(ISBLANK('Captura de datos CASO'!S588)),ISNA(VLOOKUP('Captura de datos CASO'!S588,'DO NOT USE_School Picklist'!$W$3:$W$9,1,FALSE))),"Please select a value from the drop-down menu",IF('DO NOT USE_Case Formulas'!A588,"OK",NA()))</f>
        <v>#N/A</v>
      </c>
      <c r="T588" s="40" t="e">
        <f>IF(AND(NOT(ISBLANK('Captura de datos CASO'!T588)),ISNA(VLOOKUP('Captura de datos CASO'!T588,'DO NOT USE_School Picklist'!$F$3:$F$16,1,FALSE))),"Please select a value from the drop-down menu",IF('DO NOT USE_Case Formulas'!A588,"OK",NA()))</f>
        <v>#N/A</v>
      </c>
      <c r="U588" s="40" t="e">
        <f>IF(LEN('Captura de datos CASO'!U588)&gt;100,"Classroom(s) must be less than 100 characters",IF('DO NOT USE_Case Formulas'!A588,"OK",NA()))</f>
        <v>#N/A</v>
      </c>
      <c r="V588" s="40" t="e">
        <f>IF(AND(NOT(ISBLANK('Captura de datos CASO'!V588)),ISNA(VLOOKUP('Captura de datos CASO'!V588,'DO NOT USE_School Picklist'!$S$3:$S$12,1,FALSE))),"Please select a value from the drop-down menu",IF('DO NOT USE_Case Formulas'!A588,"OK",NA()))</f>
        <v>#N/A</v>
      </c>
      <c r="W588" s="40" t="e">
        <f>IF(AND(NOT(ISBLANK('Captura de datos CASO'!W588)),ISNA(VLOOKUP('Captura de datos CASO'!W588,'DO NOT USE_School Picklist'!$S$3:$S$12,1,FALSE))),"Please select a value from the drop-down menu",IF('DO NOT USE_Case Formulas'!A588,"OK",NA()))</f>
        <v>#N/A</v>
      </c>
      <c r="X588" s="40" t="e">
        <f>IF(LEN('Captura de datos CASO'!X588)&gt;80,"Name of Education Group must be less than 80 characters",IF('DO NOT USE_Case Formulas'!A588,"OK",NA()))</f>
        <v>#N/A</v>
      </c>
      <c r="Y588" s="40" t="e">
        <f>IF(AND(NOT(ISBLANK('Captura de datos CASO'!Y588)),ISNA(VLOOKUP('Captura de datos CASO'!Y588,'DO NOT USE_School Picklist'!$K$3:$K$6,1,FALSE))),"Please select a value from the drop-down menu",IF('DO NOT USE_Case Formulas'!A588,"OK",NA()))</f>
        <v>#N/A</v>
      </c>
      <c r="Z588" s="40" t="e">
        <f>IF(AND('DO NOT USE_Case Formulas'!A588,ISBLANK('Captura de datos CASO'!Z588)),"Has this person had symptoms? is required",IF(AND(NOT(ISBLANK('Captura de datos CASO'!Z588)),ISNA(VLOOKUP('Captura de datos CASO'!Z588,'DO NOT USE_School Picklist'!$D$3:$D$5,1,FALSE))),"Please select a value from the drop-down menu",IF(NOT(ISBLANK('Captura de datos CASO'!Z588)),"OK",NA())))</f>
        <v>#N/A</v>
      </c>
      <c r="AA588" s="40" t="e">
        <f>IF(AND('Captura de datos CASO'!Z588='DO NOT USE_School Picklist'!$D$3,ISBLANK('Captura de datos CASO'!AA588)),"Symptom Onset Date is required if Ever Symptomatic is Yes",IF('DO NOT USE_Case Formulas'!A588,"OK",NA()))</f>
        <v>#N/A</v>
      </c>
      <c r="AB588" s="40"/>
      <c r="AC588" s="40" t="e">
        <f ca="1">IF(AND('DO NOT USE_Case Formulas'!A588,ISBLANK('Captura de datos CASO'!AC588)),"Lab Result Test Date is required",IF('Captura de datos CASO'!AC588&gt;'DO NOT USE_School Picklist'!$C$3,"Test Date cannot be a future date",IF(NOT(ISBLANK('Captura de datos CASO'!AC588)),"OK",NA())))</f>
        <v>#N/A</v>
      </c>
      <c r="AD588" s="40" t="e">
        <f>IF(AND(NOT(ISBLANK('Captura de datos CASO'!AD588)),ISNA(VLOOKUP('Captura de datos CASO'!AD588,'DO NOT USE_School Picklist'!$R$3:$R$7,1,FALSE))),"Please select a value from the drop-down menu",IF('DO NOT USE_Case Formulas'!A588,"OK",NA()))</f>
        <v>#N/A</v>
      </c>
      <c r="AE588" s="40" t="e">
        <f>IF(AND('DO NOT USE_Case Formulas'!A588,ISBLANK('Captura de datos CASO'!AB588)),"Lab Result Test Result is required",IF(AND(NOT(ISBLANK('Captura de datos CASO'!AB588)),ISNA(VLOOKUP('Captura de datos CASO'!AB588,'DO NOT USE_School Picklist'!$Q$3:$Q$8,1,FALSE))),"Please select a value from the drop-down menu",IF('DO NOT USE_Case Formulas'!A588,"OK",NA())))</f>
        <v>#N/A</v>
      </c>
    </row>
    <row r="589" spans="1:31" x14ac:dyDescent="0.3">
      <c r="A589" s="39" t="e">
        <f>IF('DO NOT USE_Case Formulas'!A589,IF('DO NOT USE_Case Formulas'!B589,"Not all required fields are completed","OK"),NA())</f>
        <v>#N/A</v>
      </c>
      <c r="B589" s="40" t="e">
        <f>IF(AND('DO NOT USE_Case Formulas'!A589,ISBLANK('Captura de datos CASO'!B589)),"First Name is required",IF(NOT(ISBLANK('Captura de datos CASO'!B589)),"OK",NA()))</f>
        <v>#N/A</v>
      </c>
      <c r="C589" s="40" t="e">
        <f>IF(AND('DO NOT USE_Case Formulas'!A589,ISBLANK('Captura de datos CASO'!C589)),"Last Name is required",IF(NOT(ISBLANK('Captura de datos CASO'!C589)),"OK",NA()))</f>
        <v>#N/A</v>
      </c>
      <c r="D589" s="40" t="e">
        <f>IF(AND('DO NOT USE_Case Formulas'!A589,ISBLANK('Captura de datos CASO'!D589)),"Birthdate is required",IF(NOT(ISBLANK('Captura de datos CASO'!D589)),"OK",NA()))</f>
        <v>#N/A</v>
      </c>
      <c r="E589" s="40" t="e">
        <f>IF(AND('DO NOT USE_Case Formulas'!A589,ISBLANK('Captura de datos CASO'!E589)),"Mobile Phone is required",IF(NOT(ISBLANK('Captura de datos CASO'!E589)),IF(AND(ISNUMBER(VALUE('Captura de datos CASO'!E589)),LEFT('Captura de datos CASO'!E589,1)&lt;&gt;"1",LEN('Captura de datos CASO'!E589)=10),"OK","Phone number must be valid format"),NA()))</f>
        <v>#N/A</v>
      </c>
      <c r="F589" s="40" t="e">
        <f>IF(LEN('Captura de datos CASO'!F589)&gt;255,"Home Street Address must be less than 255 characters",IF('DO NOT USE_Case Formulas'!A589,"OK",NA()))</f>
        <v>#N/A</v>
      </c>
      <c r="G589" s="40" t="e">
        <f>IF(LEN('Captura de datos CASO'!G589)&gt;40,"City must be less than 40 characters",IF('DO NOT USE_Case Formulas'!A589,"OK",NA()))</f>
        <v>#N/A</v>
      </c>
      <c r="H589" s="40" t="e">
        <f>IF(AND(NOT(ISBLANK('Captura de datos CASO'!H589)),ISNA(VLOOKUP('Captura de datos CASO'!H589,'DO NOT USE_School Picklist'!$P$3:$P$52,1,FALSE))),"Please select a value from the drop-down menu",IF('DO NOT USE_Case Formulas'!A589,"OK",NA()))</f>
        <v>#N/A</v>
      </c>
      <c r="I589" s="40" t="e">
        <f>IF(AND('DO NOT USE_Case Formulas'!A589,ISBLANK('Captura de datos CASO'!I589)),"Zip is required",IF(ISBLANK('Captura de datos CASO'!I589),NA(),"OK"))</f>
        <v>#N/A</v>
      </c>
      <c r="J589" s="40" t="e">
        <f>IF(AND('DO NOT USE_Case Formulas'!A589,ISBLANK('Captura de datos CASO'!J589)),"Student or Staff? is required",IF(ISBLANK('Captura de datos CASO'!J589),NA(),IF(ISNA(VLOOKUP('Captura de datos CASO'!J589,'DO NOT USE_School Picklist'!$B$3:$B$6,1,FALSE)),"Please select a value from the drop-down menu","OK")))</f>
        <v>#N/A</v>
      </c>
      <c r="K589" s="40" t="e">
        <f>IF(AND('Captura de datos CASO'!J589='DO NOT USE_School Picklist'!$B$4,ISBLANK('Captura de datos CASO'!K589)),"Occupation/Job Title is required if Student or Staff? is Yes, staff/faculty or volunteer",IF('DO NOT USE_Case Formulas'!A589,"OK",NA()))</f>
        <v>#N/A</v>
      </c>
      <c r="L589" s="40" t="e">
        <f ca="1">IF('Captura de datos CASO'!L589&gt;'DO NOT USE_School Picklist'!$C$3,"Date last on school campus/facility cannot be a future date",IF('DO NOT USE_Case Formulas'!A589,IF(ISBLANK('Captura de datos CASO'!L589),"Date last on school campus/facility is required","OK"),NA()))</f>
        <v>#N/A</v>
      </c>
      <c r="M589" s="40" t="e">
        <f>IF(AND('DO NOT USE_Case Formulas'!A589,ISBLANK('Captura de datos CASO'!M589)),"Specific Place in the Location is required",IF(ISBLANK('Captura de datos CASO'!M589),NA(),"OK"))</f>
        <v>#N/A</v>
      </c>
      <c r="N589" s="40" t="e">
        <f>IF(LEN('Captura de datos CASO'!N589)&gt;50,"Parent/Guardian Name must be less than 50 characters",IF('DO NOT USE_Case Formulas'!A589,"OK",NA()))</f>
        <v>#N/A</v>
      </c>
      <c r="O589" s="40" t="e">
        <f>IF(NOT(ISBLANK('Captura de datos CASO'!O589)),IF(AND(ISNUMBER('Captura de datos CASO'!O589),LEFT('Captura de datos CASO'!O589,1)&lt;&gt;"1",LEN('Captura de datos CASO'!O589)=10),"OK","Phone number must be valid format"),IF('DO NOT USE_Case Formulas'!A589,"OK",NA()))</f>
        <v>#N/A</v>
      </c>
      <c r="P589" s="53" t="e">
        <f>IF(AND(NOT(ISBLANK('Captura de datos CASO'!P589)),ISNA(VLOOKUP('Captura de datos CASO'!P589,'DO NOT USE_School Picklist'!$I$3:$I$5,1,FALSE))),"Please select a value from the drop-down menu",IF('DO NOT USE_Case Formulas'!A589,"OK",NA()))</f>
        <v>#N/A</v>
      </c>
      <c r="Q589" s="40" t="e">
        <f>IF(AND(NOT(ISBLANK('Captura de datos CASO'!Q589)),ISNA(VLOOKUP('Captura de datos CASO'!Q589,'DO NOT USE_School Picklist'!$E$3:$E$10,1,FALSE))),"Please select a value from the drop-down menu",IF('DO NOT USE_Case Formulas'!A589,"OK",NA()))</f>
        <v>#N/A</v>
      </c>
      <c r="R589" s="53" t="e">
        <f>IF(AND(NOT(ISBLANK('Captura de datos CASO'!R589)),ISNA(VLOOKUP('Captura de datos CASO'!R589,'DO NOT USE_School Picklist'!$W$3:$W$9,1,FALSE))),"Please select a value from the drop-down menu",IF('DO NOT USE_Case Formulas'!A589,"OK",NA()))</f>
        <v>#N/A</v>
      </c>
      <c r="S589" s="53" t="e">
        <f>IF(AND(NOT(ISBLANK('Captura de datos CASO'!S589)),ISNA(VLOOKUP('Captura de datos CASO'!S589,'DO NOT USE_School Picklist'!$W$3:$W$9,1,FALSE))),"Please select a value from the drop-down menu",IF('DO NOT USE_Case Formulas'!A589,"OK",NA()))</f>
        <v>#N/A</v>
      </c>
      <c r="T589" s="40" t="e">
        <f>IF(AND(NOT(ISBLANK('Captura de datos CASO'!T589)),ISNA(VLOOKUP('Captura de datos CASO'!T589,'DO NOT USE_School Picklist'!$F$3:$F$16,1,FALSE))),"Please select a value from the drop-down menu",IF('DO NOT USE_Case Formulas'!A589,"OK",NA()))</f>
        <v>#N/A</v>
      </c>
      <c r="U589" s="40" t="e">
        <f>IF(LEN('Captura de datos CASO'!U589)&gt;100,"Classroom(s) must be less than 100 characters",IF('DO NOT USE_Case Formulas'!A589,"OK",NA()))</f>
        <v>#N/A</v>
      </c>
      <c r="V589" s="40" t="e">
        <f>IF(AND(NOT(ISBLANK('Captura de datos CASO'!V589)),ISNA(VLOOKUP('Captura de datos CASO'!V589,'DO NOT USE_School Picklist'!$S$3:$S$12,1,FALSE))),"Please select a value from the drop-down menu",IF('DO NOT USE_Case Formulas'!A589,"OK",NA()))</f>
        <v>#N/A</v>
      </c>
      <c r="W589" s="40" t="e">
        <f>IF(AND(NOT(ISBLANK('Captura de datos CASO'!W589)),ISNA(VLOOKUP('Captura de datos CASO'!W589,'DO NOT USE_School Picklist'!$S$3:$S$12,1,FALSE))),"Please select a value from the drop-down menu",IF('DO NOT USE_Case Formulas'!A589,"OK",NA()))</f>
        <v>#N/A</v>
      </c>
      <c r="X589" s="40" t="e">
        <f>IF(LEN('Captura de datos CASO'!X589)&gt;80,"Name of Education Group must be less than 80 characters",IF('DO NOT USE_Case Formulas'!A589,"OK",NA()))</f>
        <v>#N/A</v>
      </c>
      <c r="Y589" s="40" t="e">
        <f>IF(AND(NOT(ISBLANK('Captura de datos CASO'!Y589)),ISNA(VLOOKUP('Captura de datos CASO'!Y589,'DO NOT USE_School Picklist'!$K$3:$K$6,1,FALSE))),"Please select a value from the drop-down menu",IF('DO NOT USE_Case Formulas'!A589,"OK",NA()))</f>
        <v>#N/A</v>
      </c>
      <c r="Z589" s="40" t="e">
        <f>IF(AND('DO NOT USE_Case Formulas'!A589,ISBLANK('Captura de datos CASO'!Z589)),"Has this person had symptoms? is required",IF(AND(NOT(ISBLANK('Captura de datos CASO'!Z589)),ISNA(VLOOKUP('Captura de datos CASO'!Z589,'DO NOT USE_School Picklist'!$D$3:$D$5,1,FALSE))),"Please select a value from the drop-down menu",IF(NOT(ISBLANK('Captura de datos CASO'!Z589)),"OK",NA())))</f>
        <v>#N/A</v>
      </c>
      <c r="AA589" s="40" t="e">
        <f>IF(AND('Captura de datos CASO'!Z589='DO NOT USE_School Picklist'!$D$3,ISBLANK('Captura de datos CASO'!AA589)),"Symptom Onset Date is required if Ever Symptomatic is Yes",IF('DO NOT USE_Case Formulas'!A589,"OK",NA()))</f>
        <v>#N/A</v>
      </c>
      <c r="AB589" s="40"/>
      <c r="AC589" s="40" t="e">
        <f ca="1">IF(AND('DO NOT USE_Case Formulas'!A589,ISBLANK('Captura de datos CASO'!AC589)),"Lab Result Test Date is required",IF('Captura de datos CASO'!AC589&gt;'DO NOT USE_School Picklist'!$C$3,"Test Date cannot be a future date",IF(NOT(ISBLANK('Captura de datos CASO'!AC589)),"OK",NA())))</f>
        <v>#N/A</v>
      </c>
      <c r="AD589" s="40" t="e">
        <f>IF(AND(NOT(ISBLANK('Captura de datos CASO'!AD589)),ISNA(VLOOKUP('Captura de datos CASO'!AD589,'DO NOT USE_School Picklist'!$R$3:$R$7,1,FALSE))),"Please select a value from the drop-down menu",IF('DO NOT USE_Case Formulas'!A589,"OK",NA()))</f>
        <v>#N/A</v>
      </c>
      <c r="AE589" s="40" t="e">
        <f>IF(AND('DO NOT USE_Case Formulas'!A589,ISBLANK('Captura de datos CASO'!AB589)),"Lab Result Test Result is required",IF(AND(NOT(ISBLANK('Captura de datos CASO'!AB589)),ISNA(VLOOKUP('Captura de datos CASO'!AB589,'DO NOT USE_School Picklist'!$Q$3:$Q$8,1,FALSE))),"Please select a value from the drop-down menu",IF('DO NOT USE_Case Formulas'!A589,"OK",NA())))</f>
        <v>#N/A</v>
      </c>
    </row>
    <row r="590" spans="1:31" x14ac:dyDescent="0.3">
      <c r="A590" s="39" t="e">
        <f>IF('DO NOT USE_Case Formulas'!A590,IF('DO NOT USE_Case Formulas'!B590,"Not all required fields are completed","OK"),NA())</f>
        <v>#N/A</v>
      </c>
      <c r="B590" s="40" t="e">
        <f>IF(AND('DO NOT USE_Case Formulas'!A590,ISBLANK('Captura de datos CASO'!B590)),"First Name is required",IF(NOT(ISBLANK('Captura de datos CASO'!B590)),"OK",NA()))</f>
        <v>#N/A</v>
      </c>
      <c r="C590" s="40" t="e">
        <f>IF(AND('DO NOT USE_Case Formulas'!A590,ISBLANK('Captura de datos CASO'!C590)),"Last Name is required",IF(NOT(ISBLANK('Captura de datos CASO'!C590)),"OK",NA()))</f>
        <v>#N/A</v>
      </c>
      <c r="D590" s="40" t="e">
        <f>IF(AND('DO NOT USE_Case Formulas'!A590,ISBLANK('Captura de datos CASO'!D590)),"Birthdate is required",IF(NOT(ISBLANK('Captura de datos CASO'!D590)),"OK",NA()))</f>
        <v>#N/A</v>
      </c>
      <c r="E590" s="40" t="e">
        <f>IF(AND('DO NOT USE_Case Formulas'!A590,ISBLANK('Captura de datos CASO'!E590)),"Mobile Phone is required",IF(NOT(ISBLANK('Captura de datos CASO'!E590)),IF(AND(ISNUMBER(VALUE('Captura de datos CASO'!E590)),LEFT('Captura de datos CASO'!E590,1)&lt;&gt;"1",LEN('Captura de datos CASO'!E590)=10),"OK","Phone number must be valid format"),NA()))</f>
        <v>#N/A</v>
      </c>
      <c r="F590" s="40" t="e">
        <f>IF(LEN('Captura de datos CASO'!F590)&gt;255,"Home Street Address must be less than 255 characters",IF('DO NOT USE_Case Formulas'!A590,"OK",NA()))</f>
        <v>#N/A</v>
      </c>
      <c r="G590" s="40" t="e">
        <f>IF(LEN('Captura de datos CASO'!G590)&gt;40,"City must be less than 40 characters",IF('DO NOT USE_Case Formulas'!A590,"OK",NA()))</f>
        <v>#N/A</v>
      </c>
      <c r="H590" s="40" t="e">
        <f>IF(AND(NOT(ISBLANK('Captura de datos CASO'!H590)),ISNA(VLOOKUP('Captura de datos CASO'!H590,'DO NOT USE_School Picklist'!$P$3:$P$52,1,FALSE))),"Please select a value from the drop-down menu",IF('DO NOT USE_Case Formulas'!A590,"OK",NA()))</f>
        <v>#N/A</v>
      </c>
      <c r="I590" s="40" t="e">
        <f>IF(AND('DO NOT USE_Case Formulas'!A590,ISBLANK('Captura de datos CASO'!I590)),"Zip is required",IF(ISBLANK('Captura de datos CASO'!I590),NA(),"OK"))</f>
        <v>#N/A</v>
      </c>
      <c r="J590" s="40" t="e">
        <f>IF(AND('DO NOT USE_Case Formulas'!A590,ISBLANK('Captura de datos CASO'!J590)),"Student or Staff? is required",IF(ISBLANK('Captura de datos CASO'!J590),NA(),IF(ISNA(VLOOKUP('Captura de datos CASO'!J590,'DO NOT USE_School Picklist'!$B$3:$B$6,1,FALSE)),"Please select a value from the drop-down menu","OK")))</f>
        <v>#N/A</v>
      </c>
      <c r="K590" s="40" t="e">
        <f>IF(AND('Captura de datos CASO'!J590='DO NOT USE_School Picklist'!$B$4,ISBLANK('Captura de datos CASO'!K590)),"Occupation/Job Title is required if Student or Staff? is Yes, staff/faculty or volunteer",IF('DO NOT USE_Case Formulas'!A590,"OK",NA()))</f>
        <v>#N/A</v>
      </c>
      <c r="L590" s="40" t="e">
        <f ca="1">IF('Captura de datos CASO'!L590&gt;'DO NOT USE_School Picklist'!$C$3,"Date last on school campus/facility cannot be a future date",IF('DO NOT USE_Case Formulas'!A590,IF(ISBLANK('Captura de datos CASO'!L590),"Date last on school campus/facility is required","OK"),NA()))</f>
        <v>#N/A</v>
      </c>
      <c r="M590" s="40" t="e">
        <f>IF(AND('DO NOT USE_Case Formulas'!A590,ISBLANK('Captura de datos CASO'!M590)),"Specific Place in the Location is required",IF(ISBLANK('Captura de datos CASO'!M590),NA(),"OK"))</f>
        <v>#N/A</v>
      </c>
      <c r="N590" s="40" t="e">
        <f>IF(LEN('Captura de datos CASO'!N590)&gt;50,"Parent/Guardian Name must be less than 50 characters",IF('DO NOT USE_Case Formulas'!A590,"OK",NA()))</f>
        <v>#N/A</v>
      </c>
      <c r="O590" s="40" t="e">
        <f>IF(NOT(ISBLANK('Captura de datos CASO'!O590)),IF(AND(ISNUMBER('Captura de datos CASO'!O590),LEFT('Captura de datos CASO'!O590,1)&lt;&gt;"1",LEN('Captura de datos CASO'!O590)=10),"OK","Phone number must be valid format"),IF('DO NOT USE_Case Formulas'!A590,"OK",NA()))</f>
        <v>#N/A</v>
      </c>
      <c r="P590" s="53" t="e">
        <f>IF(AND(NOT(ISBLANK('Captura de datos CASO'!P590)),ISNA(VLOOKUP('Captura de datos CASO'!P590,'DO NOT USE_School Picklist'!$I$3:$I$5,1,FALSE))),"Please select a value from the drop-down menu",IF('DO NOT USE_Case Formulas'!A590,"OK",NA()))</f>
        <v>#N/A</v>
      </c>
      <c r="Q590" s="40" t="e">
        <f>IF(AND(NOT(ISBLANK('Captura de datos CASO'!Q590)),ISNA(VLOOKUP('Captura de datos CASO'!Q590,'DO NOT USE_School Picklist'!$E$3:$E$10,1,FALSE))),"Please select a value from the drop-down menu",IF('DO NOT USE_Case Formulas'!A590,"OK",NA()))</f>
        <v>#N/A</v>
      </c>
      <c r="R590" s="53" t="e">
        <f>IF(AND(NOT(ISBLANK('Captura de datos CASO'!R590)),ISNA(VLOOKUP('Captura de datos CASO'!R590,'DO NOT USE_School Picklist'!$W$3:$W$9,1,FALSE))),"Please select a value from the drop-down menu",IF('DO NOT USE_Case Formulas'!A590,"OK",NA()))</f>
        <v>#N/A</v>
      </c>
      <c r="S590" s="53" t="e">
        <f>IF(AND(NOT(ISBLANK('Captura de datos CASO'!S590)),ISNA(VLOOKUP('Captura de datos CASO'!S590,'DO NOT USE_School Picklist'!$W$3:$W$9,1,FALSE))),"Please select a value from the drop-down menu",IF('DO NOT USE_Case Formulas'!A590,"OK",NA()))</f>
        <v>#N/A</v>
      </c>
      <c r="T590" s="40" t="e">
        <f>IF(AND(NOT(ISBLANK('Captura de datos CASO'!T590)),ISNA(VLOOKUP('Captura de datos CASO'!T590,'DO NOT USE_School Picklist'!$F$3:$F$16,1,FALSE))),"Please select a value from the drop-down menu",IF('DO NOT USE_Case Formulas'!A590,"OK",NA()))</f>
        <v>#N/A</v>
      </c>
      <c r="U590" s="40" t="e">
        <f>IF(LEN('Captura de datos CASO'!U590)&gt;100,"Classroom(s) must be less than 100 characters",IF('DO NOT USE_Case Formulas'!A590,"OK",NA()))</f>
        <v>#N/A</v>
      </c>
      <c r="V590" s="40" t="e">
        <f>IF(AND(NOT(ISBLANK('Captura de datos CASO'!V590)),ISNA(VLOOKUP('Captura de datos CASO'!V590,'DO NOT USE_School Picklist'!$S$3:$S$12,1,FALSE))),"Please select a value from the drop-down menu",IF('DO NOT USE_Case Formulas'!A590,"OK",NA()))</f>
        <v>#N/A</v>
      </c>
      <c r="W590" s="40" t="e">
        <f>IF(AND(NOT(ISBLANK('Captura de datos CASO'!W590)),ISNA(VLOOKUP('Captura de datos CASO'!W590,'DO NOT USE_School Picklist'!$S$3:$S$12,1,FALSE))),"Please select a value from the drop-down menu",IF('DO NOT USE_Case Formulas'!A590,"OK",NA()))</f>
        <v>#N/A</v>
      </c>
      <c r="X590" s="40" t="e">
        <f>IF(LEN('Captura de datos CASO'!X590)&gt;80,"Name of Education Group must be less than 80 characters",IF('DO NOT USE_Case Formulas'!A590,"OK",NA()))</f>
        <v>#N/A</v>
      </c>
      <c r="Y590" s="40" t="e">
        <f>IF(AND(NOT(ISBLANK('Captura de datos CASO'!Y590)),ISNA(VLOOKUP('Captura de datos CASO'!Y590,'DO NOT USE_School Picklist'!$K$3:$K$6,1,FALSE))),"Please select a value from the drop-down menu",IF('DO NOT USE_Case Formulas'!A590,"OK",NA()))</f>
        <v>#N/A</v>
      </c>
      <c r="Z590" s="40" t="e">
        <f>IF(AND('DO NOT USE_Case Formulas'!A590,ISBLANK('Captura de datos CASO'!Z590)),"Has this person had symptoms? is required",IF(AND(NOT(ISBLANK('Captura de datos CASO'!Z590)),ISNA(VLOOKUP('Captura de datos CASO'!Z590,'DO NOT USE_School Picklist'!$D$3:$D$5,1,FALSE))),"Please select a value from the drop-down menu",IF(NOT(ISBLANK('Captura de datos CASO'!Z590)),"OK",NA())))</f>
        <v>#N/A</v>
      </c>
      <c r="AA590" s="40" t="e">
        <f>IF(AND('Captura de datos CASO'!Z590='DO NOT USE_School Picklist'!$D$3,ISBLANK('Captura de datos CASO'!AA590)),"Symptom Onset Date is required if Ever Symptomatic is Yes",IF('DO NOT USE_Case Formulas'!A590,"OK",NA()))</f>
        <v>#N/A</v>
      </c>
      <c r="AB590" s="40"/>
      <c r="AC590" s="40" t="e">
        <f ca="1">IF(AND('DO NOT USE_Case Formulas'!A590,ISBLANK('Captura de datos CASO'!AC590)),"Lab Result Test Date is required",IF('Captura de datos CASO'!AC590&gt;'DO NOT USE_School Picklist'!$C$3,"Test Date cannot be a future date",IF(NOT(ISBLANK('Captura de datos CASO'!AC590)),"OK",NA())))</f>
        <v>#N/A</v>
      </c>
      <c r="AD590" s="40" t="e">
        <f>IF(AND(NOT(ISBLANK('Captura de datos CASO'!AD590)),ISNA(VLOOKUP('Captura de datos CASO'!AD590,'DO NOT USE_School Picklist'!$R$3:$R$7,1,FALSE))),"Please select a value from the drop-down menu",IF('DO NOT USE_Case Formulas'!A590,"OK",NA()))</f>
        <v>#N/A</v>
      </c>
      <c r="AE590" s="40" t="e">
        <f>IF(AND('DO NOT USE_Case Formulas'!A590,ISBLANK('Captura de datos CASO'!AB590)),"Lab Result Test Result is required",IF(AND(NOT(ISBLANK('Captura de datos CASO'!AB590)),ISNA(VLOOKUP('Captura de datos CASO'!AB590,'DO NOT USE_School Picklist'!$Q$3:$Q$8,1,FALSE))),"Please select a value from the drop-down menu",IF('DO NOT USE_Case Formulas'!A590,"OK",NA())))</f>
        <v>#N/A</v>
      </c>
    </row>
    <row r="591" spans="1:31" x14ac:dyDescent="0.3">
      <c r="A591" s="39" t="e">
        <f>IF('DO NOT USE_Case Formulas'!A591,IF('DO NOT USE_Case Formulas'!B591,"Not all required fields are completed","OK"),NA())</f>
        <v>#N/A</v>
      </c>
      <c r="B591" s="40" t="e">
        <f>IF(AND('DO NOT USE_Case Formulas'!A591,ISBLANK('Captura de datos CASO'!B591)),"First Name is required",IF(NOT(ISBLANK('Captura de datos CASO'!B591)),"OK",NA()))</f>
        <v>#N/A</v>
      </c>
      <c r="C591" s="40" t="e">
        <f>IF(AND('DO NOT USE_Case Formulas'!A591,ISBLANK('Captura de datos CASO'!C591)),"Last Name is required",IF(NOT(ISBLANK('Captura de datos CASO'!C591)),"OK",NA()))</f>
        <v>#N/A</v>
      </c>
      <c r="D591" s="40" t="e">
        <f>IF(AND('DO NOT USE_Case Formulas'!A591,ISBLANK('Captura de datos CASO'!D591)),"Birthdate is required",IF(NOT(ISBLANK('Captura de datos CASO'!D591)),"OK",NA()))</f>
        <v>#N/A</v>
      </c>
      <c r="E591" s="40" t="e">
        <f>IF(AND('DO NOT USE_Case Formulas'!A591,ISBLANK('Captura de datos CASO'!E591)),"Mobile Phone is required",IF(NOT(ISBLANK('Captura de datos CASO'!E591)),IF(AND(ISNUMBER(VALUE('Captura de datos CASO'!E591)),LEFT('Captura de datos CASO'!E591,1)&lt;&gt;"1",LEN('Captura de datos CASO'!E591)=10),"OK","Phone number must be valid format"),NA()))</f>
        <v>#N/A</v>
      </c>
      <c r="F591" s="40" t="e">
        <f>IF(LEN('Captura de datos CASO'!F591)&gt;255,"Home Street Address must be less than 255 characters",IF('DO NOT USE_Case Formulas'!A591,"OK",NA()))</f>
        <v>#N/A</v>
      </c>
      <c r="G591" s="40" t="e">
        <f>IF(LEN('Captura de datos CASO'!G591)&gt;40,"City must be less than 40 characters",IF('DO NOT USE_Case Formulas'!A591,"OK",NA()))</f>
        <v>#N/A</v>
      </c>
      <c r="H591" s="40" t="e">
        <f>IF(AND(NOT(ISBLANK('Captura de datos CASO'!H591)),ISNA(VLOOKUP('Captura de datos CASO'!H591,'DO NOT USE_School Picklist'!$P$3:$P$52,1,FALSE))),"Please select a value from the drop-down menu",IF('DO NOT USE_Case Formulas'!A591,"OK",NA()))</f>
        <v>#N/A</v>
      </c>
      <c r="I591" s="40" t="e">
        <f>IF(AND('DO NOT USE_Case Formulas'!A591,ISBLANK('Captura de datos CASO'!I591)),"Zip is required",IF(ISBLANK('Captura de datos CASO'!I591),NA(),"OK"))</f>
        <v>#N/A</v>
      </c>
      <c r="J591" s="40" t="e">
        <f>IF(AND('DO NOT USE_Case Formulas'!A591,ISBLANK('Captura de datos CASO'!J591)),"Student or Staff? is required",IF(ISBLANK('Captura de datos CASO'!J591),NA(),IF(ISNA(VLOOKUP('Captura de datos CASO'!J591,'DO NOT USE_School Picklist'!$B$3:$B$6,1,FALSE)),"Please select a value from the drop-down menu","OK")))</f>
        <v>#N/A</v>
      </c>
      <c r="K591" s="40" t="e">
        <f>IF(AND('Captura de datos CASO'!J591='DO NOT USE_School Picklist'!$B$4,ISBLANK('Captura de datos CASO'!K591)),"Occupation/Job Title is required if Student or Staff? is Yes, staff/faculty or volunteer",IF('DO NOT USE_Case Formulas'!A591,"OK",NA()))</f>
        <v>#N/A</v>
      </c>
      <c r="L591" s="40" t="e">
        <f ca="1">IF('Captura de datos CASO'!L591&gt;'DO NOT USE_School Picklist'!$C$3,"Date last on school campus/facility cannot be a future date",IF('DO NOT USE_Case Formulas'!A591,IF(ISBLANK('Captura de datos CASO'!L591),"Date last on school campus/facility is required","OK"),NA()))</f>
        <v>#N/A</v>
      </c>
      <c r="M591" s="40" t="e">
        <f>IF(AND('DO NOT USE_Case Formulas'!A591,ISBLANK('Captura de datos CASO'!M591)),"Specific Place in the Location is required",IF(ISBLANK('Captura de datos CASO'!M591),NA(),"OK"))</f>
        <v>#N/A</v>
      </c>
      <c r="N591" s="40" t="e">
        <f>IF(LEN('Captura de datos CASO'!N591)&gt;50,"Parent/Guardian Name must be less than 50 characters",IF('DO NOT USE_Case Formulas'!A591,"OK",NA()))</f>
        <v>#N/A</v>
      </c>
      <c r="O591" s="40" t="e">
        <f>IF(NOT(ISBLANK('Captura de datos CASO'!O591)),IF(AND(ISNUMBER('Captura de datos CASO'!O591),LEFT('Captura de datos CASO'!O591,1)&lt;&gt;"1",LEN('Captura de datos CASO'!O591)=10),"OK","Phone number must be valid format"),IF('DO NOT USE_Case Formulas'!A591,"OK",NA()))</f>
        <v>#N/A</v>
      </c>
      <c r="P591" s="53" t="e">
        <f>IF(AND(NOT(ISBLANK('Captura de datos CASO'!P591)),ISNA(VLOOKUP('Captura de datos CASO'!P591,'DO NOT USE_School Picklist'!$I$3:$I$5,1,FALSE))),"Please select a value from the drop-down menu",IF('DO NOT USE_Case Formulas'!A591,"OK",NA()))</f>
        <v>#N/A</v>
      </c>
      <c r="Q591" s="40" t="e">
        <f>IF(AND(NOT(ISBLANK('Captura de datos CASO'!Q591)),ISNA(VLOOKUP('Captura de datos CASO'!Q591,'DO NOT USE_School Picklist'!$E$3:$E$10,1,FALSE))),"Please select a value from the drop-down menu",IF('DO NOT USE_Case Formulas'!A591,"OK",NA()))</f>
        <v>#N/A</v>
      </c>
      <c r="R591" s="53" t="e">
        <f>IF(AND(NOT(ISBLANK('Captura de datos CASO'!R591)),ISNA(VLOOKUP('Captura de datos CASO'!R591,'DO NOT USE_School Picklist'!$W$3:$W$9,1,FALSE))),"Please select a value from the drop-down menu",IF('DO NOT USE_Case Formulas'!A591,"OK",NA()))</f>
        <v>#N/A</v>
      </c>
      <c r="S591" s="53" t="e">
        <f>IF(AND(NOT(ISBLANK('Captura de datos CASO'!S591)),ISNA(VLOOKUP('Captura de datos CASO'!S591,'DO NOT USE_School Picklist'!$W$3:$W$9,1,FALSE))),"Please select a value from the drop-down menu",IF('DO NOT USE_Case Formulas'!A591,"OK",NA()))</f>
        <v>#N/A</v>
      </c>
      <c r="T591" s="40" t="e">
        <f>IF(AND(NOT(ISBLANK('Captura de datos CASO'!T591)),ISNA(VLOOKUP('Captura de datos CASO'!T591,'DO NOT USE_School Picklist'!$F$3:$F$16,1,FALSE))),"Please select a value from the drop-down menu",IF('DO NOT USE_Case Formulas'!A591,"OK",NA()))</f>
        <v>#N/A</v>
      </c>
      <c r="U591" s="40" t="e">
        <f>IF(LEN('Captura de datos CASO'!U591)&gt;100,"Classroom(s) must be less than 100 characters",IF('DO NOT USE_Case Formulas'!A591,"OK",NA()))</f>
        <v>#N/A</v>
      </c>
      <c r="V591" s="40" t="e">
        <f>IF(AND(NOT(ISBLANK('Captura de datos CASO'!V591)),ISNA(VLOOKUP('Captura de datos CASO'!V591,'DO NOT USE_School Picklist'!$S$3:$S$12,1,FALSE))),"Please select a value from the drop-down menu",IF('DO NOT USE_Case Formulas'!A591,"OK",NA()))</f>
        <v>#N/A</v>
      </c>
      <c r="W591" s="40" t="e">
        <f>IF(AND(NOT(ISBLANK('Captura de datos CASO'!W591)),ISNA(VLOOKUP('Captura de datos CASO'!W591,'DO NOT USE_School Picklist'!$S$3:$S$12,1,FALSE))),"Please select a value from the drop-down menu",IF('DO NOT USE_Case Formulas'!A591,"OK",NA()))</f>
        <v>#N/A</v>
      </c>
      <c r="X591" s="40" t="e">
        <f>IF(LEN('Captura de datos CASO'!X591)&gt;80,"Name of Education Group must be less than 80 characters",IF('DO NOT USE_Case Formulas'!A591,"OK",NA()))</f>
        <v>#N/A</v>
      </c>
      <c r="Y591" s="40" t="e">
        <f>IF(AND(NOT(ISBLANK('Captura de datos CASO'!Y591)),ISNA(VLOOKUP('Captura de datos CASO'!Y591,'DO NOT USE_School Picklist'!$K$3:$K$6,1,FALSE))),"Please select a value from the drop-down menu",IF('DO NOT USE_Case Formulas'!A591,"OK",NA()))</f>
        <v>#N/A</v>
      </c>
      <c r="Z591" s="40" t="e">
        <f>IF(AND('DO NOT USE_Case Formulas'!A591,ISBLANK('Captura de datos CASO'!Z591)),"Has this person had symptoms? is required",IF(AND(NOT(ISBLANK('Captura de datos CASO'!Z591)),ISNA(VLOOKUP('Captura de datos CASO'!Z591,'DO NOT USE_School Picklist'!$D$3:$D$5,1,FALSE))),"Please select a value from the drop-down menu",IF(NOT(ISBLANK('Captura de datos CASO'!Z591)),"OK",NA())))</f>
        <v>#N/A</v>
      </c>
      <c r="AA591" s="40" t="e">
        <f>IF(AND('Captura de datos CASO'!Z591='DO NOT USE_School Picklist'!$D$3,ISBLANK('Captura de datos CASO'!AA591)),"Symptom Onset Date is required if Ever Symptomatic is Yes",IF('DO NOT USE_Case Formulas'!A591,"OK",NA()))</f>
        <v>#N/A</v>
      </c>
      <c r="AB591" s="40"/>
      <c r="AC591" s="40" t="e">
        <f ca="1">IF(AND('DO NOT USE_Case Formulas'!A591,ISBLANK('Captura de datos CASO'!AC591)),"Lab Result Test Date is required",IF('Captura de datos CASO'!AC591&gt;'DO NOT USE_School Picklist'!$C$3,"Test Date cannot be a future date",IF(NOT(ISBLANK('Captura de datos CASO'!AC591)),"OK",NA())))</f>
        <v>#N/A</v>
      </c>
      <c r="AD591" s="40" t="e">
        <f>IF(AND(NOT(ISBLANK('Captura de datos CASO'!AD591)),ISNA(VLOOKUP('Captura de datos CASO'!AD591,'DO NOT USE_School Picklist'!$R$3:$R$7,1,FALSE))),"Please select a value from the drop-down menu",IF('DO NOT USE_Case Formulas'!A591,"OK",NA()))</f>
        <v>#N/A</v>
      </c>
      <c r="AE591" s="40" t="e">
        <f>IF(AND('DO NOT USE_Case Formulas'!A591,ISBLANK('Captura de datos CASO'!AB591)),"Lab Result Test Result is required",IF(AND(NOT(ISBLANK('Captura de datos CASO'!AB591)),ISNA(VLOOKUP('Captura de datos CASO'!AB591,'DO NOT USE_School Picklist'!$Q$3:$Q$8,1,FALSE))),"Please select a value from the drop-down menu",IF('DO NOT USE_Case Formulas'!A591,"OK",NA())))</f>
        <v>#N/A</v>
      </c>
    </row>
    <row r="592" spans="1:31" x14ac:dyDescent="0.3">
      <c r="A592" s="39" t="e">
        <f>IF('DO NOT USE_Case Formulas'!A592,IF('DO NOT USE_Case Formulas'!B592,"Not all required fields are completed","OK"),NA())</f>
        <v>#N/A</v>
      </c>
      <c r="B592" s="40" t="e">
        <f>IF(AND('DO NOT USE_Case Formulas'!A592,ISBLANK('Captura de datos CASO'!B592)),"First Name is required",IF(NOT(ISBLANK('Captura de datos CASO'!B592)),"OK",NA()))</f>
        <v>#N/A</v>
      </c>
      <c r="C592" s="40" t="e">
        <f>IF(AND('DO NOT USE_Case Formulas'!A592,ISBLANK('Captura de datos CASO'!C592)),"Last Name is required",IF(NOT(ISBLANK('Captura de datos CASO'!C592)),"OK",NA()))</f>
        <v>#N/A</v>
      </c>
      <c r="D592" s="40" t="e">
        <f>IF(AND('DO NOT USE_Case Formulas'!A592,ISBLANK('Captura de datos CASO'!D592)),"Birthdate is required",IF(NOT(ISBLANK('Captura de datos CASO'!D592)),"OK",NA()))</f>
        <v>#N/A</v>
      </c>
      <c r="E592" s="40" t="e">
        <f>IF(AND('DO NOT USE_Case Formulas'!A592,ISBLANK('Captura de datos CASO'!E592)),"Mobile Phone is required",IF(NOT(ISBLANK('Captura de datos CASO'!E592)),IF(AND(ISNUMBER(VALUE('Captura de datos CASO'!E592)),LEFT('Captura de datos CASO'!E592,1)&lt;&gt;"1",LEN('Captura de datos CASO'!E592)=10),"OK","Phone number must be valid format"),NA()))</f>
        <v>#N/A</v>
      </c>
      <c r="F592" s="40" t="e">
        <f>IF(LEN('Captura de datos CASO'!F592)&gt;255,"Home Street Address must be less than 255 characters",IF('DO NOT USE_Case Formulas'!A592,"OK",NA()))</f>
        <v>#N/A</v>
      </c>
      <c r="G592" s="40" t="e">
        <f>IF(LEN('Captura de datos CASO'!G592)&gt;40,"City must be less than 40 characters",IF('DO NOT USE_Case Formulas'!A592,"OK",NA()))</f>
        <v>#N/A</v>
      </c>
      <c r="H592" s="40" t="e">
        <f>IF(AND(NOT(ISBLANK('Captura de datos CASO'!H592)),ISNA(VLOOKUP('Captura de datos CASO'!H592,'DO NOT USE_School Picklist'!$P$3:$P$52,1,FALSE))),"Please select a value from the drop-down menu",IF('DO NOT USE_Case Formulas'!A592,"OK",NA()))</f>
        <v>#N/A</v>
      </c>
      <c r="I592" s="40" t="e">
        <f>IF(AND('DO NOT USE_Case Formulas'!A592,ISBLANK('Captura de datos CASO'!I592)),"Zip is required",IF(ISBLANK('Captura de datos CASO'!I592),NA(),"OK"))</f>
        <v>#N/A</v>
      </c>
      <c r="J592" s="40" t="e">
        <f>IF(AND('DO NOT USE_Case Formulas'!A592,ISBLANK('Captura de datos CASO'!J592)),"Student or Staff? is required",IF(ISBLANK('Captura de datos CASO'!J592),NA(),IF(ISNA(VLOOKUP('Captura de datos CASO'!J592,'DO NOT USE_School Picklist'!$B$3:$B$6,1,FALSE)),"Please select a value from the drop-down menu","OK")))</f>
        <v>#N/A</v>
      </c>
      <c r="K592" s="40" t="e">
        <f>IF(AND('Captura de datos CASO'!J592='DO NOT USE_School Picklist'!$B$4,ISBLANK('Captura de datos CASO'!K592)),"Occupation/Job Title is required if Student or Staff? is Yes, staff/faculty or volunteer",IF('DO NOT USE_Case Formulas'!A592,"OK",NA()))</f>
        <v>#N/A</v>
      </c>
      <c r="L592" s="40" t="e">
        <f ca="1">IF('Captura de datos CASO'!L592&gt;'DO NOT USE_School Picklist'!$C$3,"Date last on school campus/facility cannot be a future date",IF('DO NOT USE_Case Formulas'!A592,IF(ISBLANK('Captura de datos CASO'!L592),"Date last on school campus/facility is required","OK"),NA()))</f>
        <v>#N/A</v>
      </c>
      <c r="M592" s="40" t="e">
        <f>IF(AND('DO NOT USE_Case Formulas'!A592,ISBLANK('Captura de datos CASO'!M592)),"Specific Place in the Location is required",IF(ISBLANK('Captura de datos CASO'!M592),NA(),"OK"))</f>
        <v>#N/A</v>
      </c>
      <c r="N592" s="40" t="e">
        <f>IF(LEN('Captura de datos CASO'!N592)&gt;50,"Parent/Guardian Name must be less than 50 characters",IF('DO NOT USE_Case Formulas'!A592,"OK",NA()))</f>
        <v>#N/A</v>
      </c>
      <c r="O592" s="40" t="e">
        <f>IF(NOT(ISBLANK('Captura de datos CASO'!O592)),IF(AND(ISNUMBER('Captura de datos CASO'!O592),LEFT('Captura de datos CASO'!O592,1)&lt;&gt;"1",LEN('Captura de datos CASO'!O592)=10),"OK","Phone number must be valid format"),IF('DO NOT USE_Case Formulas'!A592,"OK",NA()))</f>
        <v>#N/A</v>
      </c>
      <c r="P592" s="53" t="e">
        <f>IF(AND(NOT(ISBLANK('Captura de datos CASO'!P592)),ISNA(VLOOKUP('Captura de datos CASO'!P592,'DO NOT USE_School Picklist'!$I$3:$I$5,1,FALSE))),"Please select a value from the drop-down menu",IF('DO NOT USE_Case Formulas'!A592,"OK",NA()))</f>
        <v>#N/A</v>
      </c>
      <c r="Q592" s="40" t="e">
        <f>IF(AND(NOT(ISBLANK('Captura de datos CASO'!Q592)),ISNA(VLOOKUP('Captura de datos CASO'!Q592,'DO NOT USE_School Picklist'!$E$3:$E$10,1,FALSE))),"Please select a value from the drop-down menu",IF('DO NOT USE_Case Formulas'!A592,"OK",NA()))</f>
        <v>#N/A</v>
      </c>
      <c r="R592" s="53" t="e">
        <f>IF(AND(NOT(ISBLANK('Captura de datos CASO'!R592)),ISNA(VLOOKUP('Captura de datos CASO'!R592,'DO NOT USE_School Picklist'!$W$3:$W$9,1,FALSE))),"Please select a value from the drop-down menu",IF('DO NOT USE_Case Formulas'!A592,"OK",NA()))</f>
        <v>#N/A</v>
      </c>
      <c r="S592" s="53" t="e">
        <f>IF(AND(NOT(ISBLANK('Captura de datos CASO'!S592)),ISNA(VLOOKUP('Captura de datos CASO'!S592,'DO NOT USE_School Picklist'!$W$3:$W$9,1,FALSE))),"Please select a value from the drop-down menu",IF('DO NOT USE_Case Formulas'!A592,"OK",NA()))</f>
        <v>#N/A</v>
      </c>
      <c r="T592" s="40" t="e">
        <f>IF(AND(NOT(ISBLANK('Captura de datos CASO'!T592)),ISNA(VLOOKUP('Captura de datos CASO'!T592,'DO NOT USE_School Picklist'!$F$3:$F$16,1,FALSE))),"Please select a value from the drop-down menu",IF('DO NOT USE_Case Formulas'!A592,"OK",NA()))</f>
        <v>#N/A</v>
      </c>
      <c r="U592" s="40" t="e">
        <f>IF(LEN('Captura de datos CASO'!U592)&gt;100,"Classroom(s) must be less than 100 characters",IF('DO NOT USE_Case Formulas'!A592,"OK",NA()))</f>
        <v>#N/A</v>
      </c>
      <c r="V592" s="40" t="e">
        <f>IF(AND(NOT(ISBLANK('Captura de datos CASO'!V592)),ISNA(VLOOKUP('Captura de datos CASO'!V592,'DO NOT USE_School Picklist'!$S$3:$S$12,1,FALSE))),"Please select a value from the drop-down menu",IF('DO NOT USE_Case Formulas'!A592,"OK",NA()))</f>
        <v>#N/A</v>
      </c>
      <c r="W592" s="40" t="e">
        <f>IF(AND(NOT(ISBLANK('Captura de datos CASO'!W592)),ISNA(VLOOKUP('Captura de datos CASO'!W592,'DO NOT USE_School Picklist'!$S$3:$S$12,1,FALSE))),"Please select a value from the drop-down menu",IF('DO NOT USE_Case Formulas'!A592,"OK",NA()))</f>
        <v>#N/A</v>
      </c>
      <c r="X592" s="40" t="e">
        <f>IF(LEN('Captura de datos CASO'!X592)&gt;80,"Name of Education Group must be less than 80 characters",IF('DO NOT USE_Case Formulas'!A592,"OK",NA()))</f>
        <v>#N/A</v>
      </c>
      <c r="Y592" s="40" t="e">
        <f>IF(AND(NOT(ISBLANK('Captura de datos CASO'!Y592)),ISNA(VLOOKUP('Captura de datos CASO'!Y592,'DO NOT USE_School Picklist'!$K$3:$K$6,1,FALSE))),"Please select a value from the drop-down menu",IF('DO NOT USE_Case Formulas'!A592,"OK",NA()))</f>
        <v>#N/A</v>
      </c>
      <c r="Z592" s="40" t="e">
        <f>IF(AND('DO NOT USE_Case Formulas'!A592,ISBLANK('Captura de datos CASO'!Z592)),"Has this person had symptoms? is required",IF(AND(NOT(ISBLANK('Captura de datos CASO'!Z592)),ISNA(VLOOKUP('Captura de datos CASO'!Z592,'DO NOT USE_School Picklist'!$D$3:$D$5,1,FALSE))),"Please select a value from the drop-down menu",IF(NOT(ISBLANK('Captura de datos CASO'!Z592)),"OK",NA())))</f>
        <v>#N/A</v>
      </c>
      <c r="AA592" s="40" t="e">
        <f>IF(AND('Captura de datos CASO'!Z592='DO NOT USE_School Picklist'!$D$3,ISBLANK('Captura de datos CASO'!AA592)),"Symptom Onset Date is required if Ever Symptomatic is Yes",IF('DO NOT USE_Case Formulas'!A592,"OK",NA()))</f>
        <v>#N/A</v>
      </c>
      <c r="AB592" s="40"/>
      <c r="AC592" s="40" t="e">
        <f ca="1">IF(AND('DO NOT USE_Case Formulas'!A592,ISBLANK('Captura de datos CASO'!AC592)),"Lab Result Test Date is required",IF('Captura de datos CASO'!AC592&gt;'DO NOT USE_School Picklist'!$C$3,"Test Date cannot be a future date",IF(NOT(ISBLANK('Captura de datos CASO'!AC592)),"OK",NA())))</f>
        <v>#N/A</v>
      </c>
      <c r="AD592" s="40" t="e">
        <f>IF(AND(NOT(ISBLANK('Captura de datos CASO'!AD592)),ISNA(VLOOKUP('Captura de datos CASO'!AD592,'DO NOT USE_School Picklist'!$R$3:$R$7,1,FALSE))),"Please select a value from the drop-down menu",IF('DO NOT USE_Case Formulas'!A592,"OK",NA()))</f>
        <v>#N/A</v>
      </c>
      <c r="AE592" s="40" t="e">
        <f>IF(AND('DO NOT USE_Case Formulas'!A592,ISBLANK('Captura de datos CASO'!AB592)),"Lab Result Test Result is required",IF(AND(NOT(ISBLANK('Captura de datos CASO'!AB592)),ISNA(VLOOKUP('Captura de datos CASO'!AB592,'DO NOT USE_School Picklist'!$Q$3:$Q$8,1,FALSE))),"Please select a value from the drop-down menu",IF('DO NOT USE_Case Formulas'!A592,"OK",NA())))</f>
        <v>#N/A</v>
      </c>
    </row>
    <row r="593" spans="1:31" x14ac:dyDescent="0.3">
      <c r="A593" s="39" t="e">
        <f>IF('DO NOT USE_Case Formulas'!A593,IF('DO NOT USE_Case Formulas'!B593,"Not all required fields are completed","OK"),NA())</f>
        <v>#N/A</v>
      </c>
      <c r="B593" s="40" t="e">
        <f>IF(AND('DO NOT USE_Case Formulas'!A593,ISBLANK('Captura de datos CASO'!B593)),"First Name is required",IF(NOT(ISBLANK('Captura de datos CASO'!B593)),"OK",NA()))</f>
        <v>#N/A</v>
      </c>
      <c r="C593" s="40" t="e">
        <f>IF(AND('DO NOT USE_Case Formulas'!A593,ISBLANK('Captura de datos CASO'!C593)),"Last Name is required",IF(NOT(ISBLANK('Captura de datos CASO'!C593)),"OK",NA()))</f>
        <v>#N/A</v>
      </c>
      <c r="D593" s="40" t="e">
        <f>IF(AND('DO NOT USE_Case Formulas'!A593,ISBLANK('Captura de datos CASO'!D593)),"Birthdate is required",IF(NOT(ISBLANK('Captura de datos CASO'!D593)),"OK",NA()))</f>
        <v>#N/A</v>
      </c>
      <c r="E593" s="40" t="e">
        <f>IF(AND('DO NOT USE_Case Formulas'!A593,ISBLANK('Captura de datos CASO'!E593)),"Mobile Phone is required",IF(NOT(ISBLANK('Captura de datos CASO'!E593)),IF(AND(ISNUMBER(VALUE('Captura de datos CASO'!E593)),LEFT('Captura de datos CASO'!E593,1)&lt;&gt;"1",LEN('Captura de datos CASO'!E593)=10),"OK","Phone number must be valid format"),NA()))</f>
        <v>#N/A</v>
      </c>
      <c r="F593" s="40" t="e">
        <f>IF(LEN('Captura de datos CASO'!F593)&gt;255,"Home Street Address must be less than 255 characters",IF('DO NOT USE_Case Formulas'!A593,"OK",NA()))</f>
        <v>#N/A</v>
      </c>
      <c r="G593" s="40" t="e">
        <f>IF(LEN('Captura de datos CASO'!G593)&gt;40,"City must be less than 40 characters",IF('DO NOT USE_Case Formulas'!A593,"OK",NA()))</f>
        <v>#N/A</v>
      </c>
      <c r="H593" s="40" t="e">
        <f>IF(AND(NOT(ISBLANK('Captura de datos CASO'!H593)),ISNA(VLOOKUP('Captura de datos CASO'!H593,'DO NOT USE_School Picklist'!$P$3:$P$52,1,FALSE))),"Please select a value from the drop-down menu",IF('DO NOT USE_Case Formulas'!A593,"OK",NA()))</f>
        <v>#N/A</v>
      </c>
      <c r="I593" s="40" t="e">
        <f>IF(AND('DO NOT USE_Case Formulas'!A593,ISBLANK('Captura de datos CASO'!I593)),"Zip is required",IF(ISBLANK('Captura de datos CASO'!I593),NA(),"OK"))</f>
        <v>#N/A</v>
      </c>
      <c r="J593" s="40" t="e">
        <f>IF(AND('DO NOT USE_Case Formulas'!A593,ISBLANK('Captura de datos CASO'!J593)),"Student or Staff? is required",IF(ISBLANK('Captura de datos CASO'!J593),NA(),IF(ISNA(VLOOKUP('Captura de datos CASO'!J593,'DO NOT USE_School Picklist'!$B$3:$B$6,1,FALSE)),"Please select a value from the drop-down menu","OK")))</f>
        <v>#N/A</v>
      </c>
      <c r="K593" s="40" t="e">
        <f>IF(AND('Captura de datos CASO'!J593='DO NOT USE_School Picklist'!$B$4,ISBLANK('Captura de datos CASO'!K593)),"Occupation/Job Title is required if Student or Staff? is Yes, staff/faculty or volunteer",IF('DO NOT USE_Case Formulas'!A593,"OK",NA()))</f>
        <v>#N/A</v>
      </c>
      <c r="L593" s="40" t="e">
        <f ca="1">IF('Captura de datos CASO'!L593&gt;'DO NOT USE_School Picklist'!$C$3,"Date last on school campus/facility cannot be a future date",IF('DO NOT USE_Case Formulas'!A593,IF(ISBLANK('Captura de datos CASO'!L593),"Date last on school campus/facility is required","OK"),NA()))</f>
        <v>#N/A</v>
      </c>
      <c r="M593" s="40" t="e">
        <f>IF(AND('DO NOT USE_Case Formulas'!A593,ISBLANK('Captura de datos CASO'!M593)),"Specific Place in the Location is required",IF(ISBLANK('Captura de datos CASO'!M593),NA(),"OK"))</f>
        <v>#N/A</v>
      </c>
      <c r="N593" s="40" t="e">
        <f>IF(LEN('Captura de datos CASO'!N593)&gt;50,"Parent/Guardian Name must be less than 50 characters",IF('DO NOT USE_Case Formulas'!A593,"OK",NA()))</f>
        <v>#N/A</v>
      </c>
      <c r="O593" s="40" t="e">
        <f>IF(NOT(ISBLANK('Captura de datos CASO'!O593)),IF(AND(ISNUMBER('Captura de datos CASO'!O593),LEFT('Captura de datos CASO'!O593,1)&lt;&gt;"1",LEN('Captura de datos CASO'!O593)=10),"OK","Phone number must be valid format"),IF('DO NOT USE_Case Formulas'!A593,"OK",NA()))</f>
        <v>#N/A</v>
      </c>
      <c r="P593" s="53" t="e">
        <f>IF(AND(NOT(ISBLANK('Captura de datos CASO'!P593)),ISNA(VLOOKUP('Captura de datos CASO'!P593,'DO NOT USE_School Picklist'!$I$3:$I$5,1,FALSE))),"Please select a value from the drop-down menu",IF('DO NOT USE_Case Formulas'!A593,"OK",NA()))</f>
        <v>#N/A</v>
      </c>
      <c r="Q593" s="40" t="e">
        <f>IF(AND(NOT(ISBLANK('Captura de datos CASO'!Q593)),ISNA(VLOOKUP('Captura de datos CASO'!Q593,'DO NOT USE_School Picklist'!$E$3:$E$10,1,FALSE))),"Please select a value from the drop-down menu",IF('DO NOT USE_Case Formulas'!A593,"OK",NA()))</f>
        <v>#N/A</v>
      </c>
      <c r="R593" s="53" t="e">
        <f>IF(AND(NOT(ISBLANK('Captura de datos CASO'!R593)),ISNA(VLOOKUP('Captura de datos CASO'!R593,'DO NOT USE_School Picklist'!$W$3:$W$9,1,FALSE))),"Please select a value from the drop-down menu",IF('DO NOT USE_Case Formulas'!A593,"OK",NA()))</f>
        <v>#N/A</v>
      </c>
      <c r="S593" s="53" t="e">
        <f>IF(AND(NOT(ISBLANK('Captura de datos CASO'!S593)),ISNA(VLOOKUP('Captura de datos CASO'!S593,'DO NOT USE_School Picklist'!$W$3:$W$9,1,FALSE))),"Please select a value from the drop-down menu",IF('DO NOT USE_Case Formulas'!A593,"OK",NA()))</f>
        <v>#N/A</v>
      </c>
      <c r="T593" s="40" t="e">
        <f>IF(AND(NOT(ISBLANK('Captura de datos CASO'!T593)),ISNA(VLOOKUP('Captura de datos CASO'!T593,'DO NOT USE_School Picklist'!$F$3:$F$16,1,FALSE))),"Please select a value from the drop-down menu",IF('DO NOT USE_Case Formulas'!A593,"OK",NA()))</f>
        <v>#N/A</v>
      </c>
      <c r="U593" s="40" t="e">
        <f>IF(LEN('Captura de datos CASO'!U593)&gt;100,"Classroom(s) must be less than 100 characters",IF('DO NOT USE_Case Formulas'!A593,"OK",NA()))</f>
        <v>#N/A</v>
      </c>
      <c r="V593" s="40" t="e">
        <f>IF(AND(NOT(ISBLANK('Captura de datos CASO'!V593)),ISNA(VLOOKUP('Captura de datos CASO'!V593,'DO NOT USE_School Picklist'!$S$3:$S$12,1,FALSE))),"Please select a value from the drop-down menu",IF('DO NOT USE_Case Formulas'!A593,"OK",NA()))</f>
        <v>#N/A</v>
      </c>
      <c r="W593" s="40" t="e">
        <f>IF(AND(NOT(ISBLANK('Captura de datos CASO'!W593)),ISNA(VLOOKUP('Captura de datos CASO'!W593,'DO NOT USE_School Picklist'!$S$3:$S$12,1,FALSE))),"Please select a value from the drop-down menu",IF('DO NOT USE_Case Formulas'!A593,"OK",NA()))</f>
        <v>#N/A</v>
      </c>
      <c r="X593" s="40" t="e">
        <f>IF(LEN('Captura de datos CASO'!X593)&gt;80,"Name of Education Group must be less than 80 characters",IF('DO NOT USE_Case Formulas'!A593,"OK",NA()))</f>
        <v>#N/A</v>
      </c>
      <c r="Y593" s="40" t="e">
        <f>IF(AND(NOT(ISBLANK('Captura de datos CASO'!Y593)),ISNA(VLOOKUP('Captura de datos CASO'!Y593,'DO NOT USE_School Picklist'!$K$3:$K$6,1,FALSE))),"Please select a value from the drop-down menu",IF('DO NOT USE_Case Formulas'!A593,"OK",NA()))</f>
        <v>#N/A</v>
      </c>
      <c r="Z593" s="40" t="e">
        <f>IF(AND('DO NOT USE_Case Formulas'!A593,ISBLANK('Captura de datos CASO'!Z593)),"Has this person had symptoms? is required",IF(AND(NOT(ISBLANK('Captura de datos CASO'!Z593)),ISNA(VLOOKUP('Captura de datos CASO'!Z593,'DO NOT USE_School Picklist'!$D$3:$D$5,1,FALSE))),"Please select a value from the drop-down menu",IF(NOT(ISBLANK('Captura de datos CASO'!Z593)),"OK",NA())))</f>
        <v>#N/A</v>
      </c>
      <c r="AA593" s="40" t="e">
        <f>IF(AND('Captura de datos CASO'!Z593='DO NOT USE_School Picklist'!$D$3,ISBLANK('Captura de datos CASO'!AA593)),"Symptom Onset Date is required if Ever Symptomatic is Yes",IF('DO NOT USE_Case Formulas'!A593,"OK",NA()))</f>
        <v>#N/A</v>
      </c>
      <c r="AB593" s="40"/>
      <c r="AC593" s="40" t="e">
        <f ca="1">IF(AND('DO NOT USE_Case Formulas'!A593,ISBLANK('Captura de datos CASO'!AC593)),"Lab Result Test Date is required",IF('Captura de datos CASO'!AC593&gt;'DO NOT USE_School Picklist'!$C$3,"Test Date cannot be a future date",IF(NOT(ISBLANK('Captura de datos CASO'!AC593)),"OK",NA())))</f>
        <v>#N/A</v>
      </c>
      <c r="AD593" s="40" t="e">
        <f>IF(AND(NOT(ISBLANK('Captura de datos CASO'!AD593)),ISNA(VLOOKUP('Captura de datos CASO'!AD593,'DO NOT USE_School Picklist'!$R$3:$R$7,1,FALSE))),"Please select a value from the drop-down menu",IF('DO NOT USE_Case Formulas'!A593,"OK",NA()))</f>
        <v>#N/A</v>
      </c>
      <c r="AE593" s="40" t="e">
        <f>IF(AND('DO NOT USE_Case Formulas'!A593,ISBLANK('Captura de datos CASO'!AB593)),"Lab Result Test Result is required",IF(AND(NOT(ISBLANK('Captura de datos CASO'!AB593)),ISNA(VLOOKUP('Captura de datos CASO'!AB593,'DO NOT USE_School Picklist'!$Q$3:$Q$8,1,FALSE))),"Please select a value from the drop-down menu",IF('DO NOT USE_Case Formulas'!A593,"OK",NA())))</f>
        <v>#N/A</v>
      </c>
    </row>
    <row r="594" spans="1:31" x14ac:dyDescent="0.3">
      <c r="A594" s="39" t="e">
        <f>IF('DO NOT USE_Case Formulas'!A594,IF('DO NOT USE_Case Formulas'!B594,"Not all required fields are completed","OK"),NA())</f>
        <v>#N/A</v>
      </c>
      <c r="B594" s="40" t="e">
        <f>IF(AND('DO NOT USE_Case Formulas'!A594,ISBLANK('Captura de datos CASO'!B594)),"First Name is required",IF(NOT(ISBLANK('Captura de datos CASO'!B594)),"OK",NA()))</f>
        <v>#N/A</v>
      </c>
      <c r="C594" s="40" t="e">
        <f>IF(AND('DO NOT USE_Case Formulas'!A594,ISBLANK('Captura de datos CASO'!C594)),"Last Name is required",IF(NOT(ISBLANK('Captura de datos CASO'!C594)),"OK",NA()))</f>
        <v>#N/A</v>
      </c>
      <c r="D594" s="40" t="e">
        <f>IF(AND('DO NOT USE_Case Formulas'!A594,ISBLANK('Captura de datos CASO'!D594)),"Birthdate is required",IF(NOT(ISBLANK('Captura de datos CASO'!D594)),"OK",NA()))</f>
        <v>#N/A</v>
      </c>
      <c r="E594" s="40" t="e">
        <f>IF(AND('DO NOT USE_Case Formulas'!A594,ISBLANK('Captura de datos CASO'!E594)),"Mobile Phone is required",IF(NOT(ISBLANK('Captura de datos CASO'!E594)),IF(AND(ISNUMBER(VALUE('Captura de datos CASO'!E594)),LEFT('Captura de datos CASO'!E594,1)&lt;&gt;"1",LEN('Captura de datos CASO'!E594)=10),"OK","Phone number must be valid format"),NA()))</f>
        <v>#N/A</v>
      </c>
      <c r="F594" s="40" t="e">
        <f>IF(LEN('Captura de datos CASO'!F594)&gt;255,"Home Street Address must be less than 255 characters",IF('DO NOT USE_Case Formulas'!A594,"OK",NA()))</f>
        <v>#N/A</v>
      </c>
      <c r="G594" s="40" t="e">
        <f>IF(LEN('Captura de datos CASO'!G594)&gt;40,"City must be less than 40 characters",IF('DO NOT USE_Case Formulas'!A594,"OK",NA()))</f>
        <v>#N/A</v>
      </c>
      <c r="H594" s="40" t="e">
        <f>IF(AND(NOT(ISBLANK('Captura de datos CASO'!H594)),ISNA(VLOOKUP('Captura de datos CASO'!H594,'DO NOT USE_School Picklist'!$P$3:$P$52,1,FALSE))),"Please select a value from the drop-down menu",IF('DO NOT USE_Case Formulas'!A594,"OK",NA()))</f>
        <v>#N/A</v>
      </c>
      <c r="I594" s="40" t="e">
        <f>IF(AND('DO NOT USE_Case Formulas'!A594,ISBLANK('Captura de datos CASO'!I594)),"Zip is required",IF(ISBLANK('Captura de datos CASO'!I594),NA(),"OK"))</f>
        <v>#N/A</v>
      </c>
      <c r="J594" s="40" t="e">
        <f>IF(AND('DO NOT USE_Case Formulas'!A594,ISBLANK('Captura de datos CASO'!J594)),"Student or Staff? is required",IF(ISBLANK('Captura de datos CASO'!J594),NA(),IF(ISNA(VLOOKUP('Captura de datos CASO'!J594,'DO NOT USE_School Picklist'!$B$3:$B$6,1,FALSE)),"Please select a value from the drop-down menu","OK")))</f>
        <v>#N/A</v>
      </c>
      <c r="K594" s="40" t="e">
        <f>IF(AND('Captura de datos CASO'!J594='DO NOT USE_School Picklist'!$B$4,ISBLANK('Captura de datos CASO'!K594)),"Occupation/Job Title is required if Student or Staff? is Yes, staff/faculty or volunteer",IF('DO NOT USE_Case Formulas'!A594,"OK",NA()))</f>
        <v>#N/A</v>
      </c>
      <c r="L594" s="40" t="e">
        <f ca="1">IF('Captura de datos CASO'!L594&gt;'DO NOT USE_School Picklist'!$C$3,"Date last on school campus/facility cannot be a future date",IF('DO NOT USE_Case Formulas'!A594,IF(ISBLANK('Captura de datos CASO'!L594),"Date last on school campus/facility is required","OK"),NA()))</f>
        <v>#N/A</v>
      </c>
      <c r="M594" s="40" t="e">
        <f>IF(AND('DO NOT USE_Case Formulas'!A594,ISBLANK('Captura de datos CASO'!M594)),"Specific Place in the Location is required",IF(ISBLANK('Captura de datos CASO'!M594),NA(),"OK"))</f>
        <v>#N/A</v>
      </c>
      <c r="N594" s="40" t="e">
        <f>IF(LEN('Captura de datos CASO'!N594)&gt;50,"Parent/Guardian Name must be less than 50 characters",IF('DO NOT USE_Case Formulas'!A594,"OK",NA()))</f>
        <v>#N/A</v>
      </c>
      <c r="O594" s="40" t="e">
        <f>IF(NOT(ISBLANK('Captura de datos CASO'!O594)),IF(AND(ISNUMBER('Captura de datos CASO'!O594),LEFT('Captura de datos CASO'!O594,1)&lt;&gt;"1",LEN('Captura de datos CASO'!O594)=10),"OK","Phone number must be valid format"),IF('DO NOT USE_Case Formulas'!A594,"OK",NA()))</f>
        <v>#N/A</v>
      </c>
      <c r="P594" s="53" t="e">
        <f>IF(AND(NOT(ISBLANK('Captura de datos CASO'!P594)),ISNA(VLOOKUP('Captura de datos CASO'!P594,'DO NOT USE_School Picklist'!$I$3:$I$5,1,FALSE))),"Please select a value from the drop-down menu",IF('DO NOT USE_Case Formulas'!A594,"OK",NA()))</f>
        <v>#N/A</v>
      </c>
      <c r="Q594" s="40" t="e">
        <f>IF(AND(NOT(ISBLANK('Captura de datos CASO'!Q594)),ISNA(VLOOKUP('Captura de datos CASO'!Q594,'DO NOT USE_School Picklist'!$E$3:$E$10,1,FALSE))),"Please select a value from the drop-down menu",IF('DO NOT USE_Case Formulas'!A594,"OK",NA()))</f>
        <v>#N/A</v>
      </c>
      <c r="R594" s="53" t="e">
        <f>IF(AND(NOT(ISBLANK('Captura de datos CASO'!R594)),ISNA(VLOOKUP('Captura de datos CASO'!R594,'DO NOT USE_School Picklist'!$W$3:$W$9,1,FALSE))),"Please select a value from the drop-down menu",IF('DO NOT USE_Case Formulas'!A594,"OK",NA()))</f>
        <v>#N/A</v>
      </c>
      <c r="S594" s="53" t="e">
        <f>IF(AND(NOT(ISBLANK('Captura de datos CASO'!S594)),ISNA(VLOOKUP('Captura de datos CASO'!S594,'DO NOT USE_School Picklist'!$W$3:$W$9,1,FALSE))),"Please select a value from the drop-down menu",IF('DO NOT USE_Case Formulas'!A594,"OK",NA()))</f>
        <v>#N/A</v>
      </c>
      <c r="T594" s="40" t="e">
        <f>IF(AND(NOT(ISBLANK('Captura de datos CASO'!T594)),ISNA(VLOOKUP('Captura de datos CASO'!T594,'DO NOT USE_School Picklist'!$F$3:$F$16,1,FALSE))),"Please select a value from the drop-down menu",IF('DO NOT USE_Case Formulas'!A594,"OK",NA()))</f>
        <v>#N/A</v>
      </c>
      <c r="U594" s="40" t="e">
        <f>IF(LEN('Captura de datos CASO'!U594)&gt;100,"Classroom(s) must be less than 100 characters",IF('DO NOT USE_Case Formulas'!A594,"OK",NA()))</f>
        <v>#N/A</v>
      </c>
      <c r="V594" s="40" t="e">
        <f>IF(AND(NOT(ISBLANK('Captura de datos CASO'!V594)),ISNA(VLOOKUP('Captura de datos CASO'!V594,'DO NOT USE_School Picklist'!$S$3:$S$12,1,FALSE))),"Please select a value from the drop-down menu",IF('DO NOT USE_Case Formulas'!A594,"OK",NA()))</f>
        <v>#N/A</v>
      </c>
      <c r="W594" s="40" t="e">
        <f>IF(AND(NOT(ISBLANK('Captura de datos CASO'!W594)),ISNA(VLOOKUP('Captura de datos CASO'!W594,'DO NOT USE_School Picklist'!$S$3:$S$12,1,FALSE))),"Please select a value from the drop-down menu",IF('DO NOT USE_Case Formulas'!A594,"OK",NA()))</f>
        <v>#N/A</v>
      </c>
      <c r="X594" s="40" t="e">
        <f>IF(LEN('Captura de datos CASO'!X594)&gt;80,"Name of Education Group must be less than 80 characters",IF('DO NOT USE_Case Formulas'!A594,"OK",NA()))</f>
        <v>#N/A</v>
      </c>
      <c r="Y594" s="40" t="e">
        <f>IF(AND(NOT(ISBLANK('Captura de datos CASO'!Y594)),ISNA(VLOOKUP('Captura de datos CASO'!Y594,'DO NOT USE_School Picklist'!$K$3:$K$6,1,FALSE))),"Please select a value from the drop-down menu",IF('DO NOT USE_Case Formulas'!A594,"OK",NA()))</f>
        <v>#N/A</v>
      </c>
      <c r="Z594" s="40" t="e">
        <f>IF(AND('DO NOT USE_Case Formulas'!A594,ISBLANK('Captura de datos CASO'!Z594)),"Has this person had symptoms? is required",IF(AND(NOT(ISBLANK('Captura de datos CASO'!Z594)),ISNA(VLOOKUP('Captura de datos CASO'!Z594,'DO NOT USE_School Picklist'!$D$3:$D$5,1,FALSE))),"Please select a value from the drop-down menu",IF(NOT(ISBLANK('Captura de datos CASO'!Z594)),"OK",NA())))</f>
        <v>#N/A</v>
      </c>
      <c r="AA594" s="40" t="e">
        <f>IF(AND('Captura de datos CASO'!Z594='DO NOT USE_School Picklist'!$D$3,ISBLANK('Captura de datos CASO'!AA594)),"Symptom Onset Date is required if Ever Symptomatic is Yes",IF('DO NOT USE_Case Formulas'!A594,"OK",NA()))</f>
        <v>#N/A</v>
      </c>
      <c r="AB594" s="40"/>
      <c r="AC594" s="40" t="e">
        <f ca="1">IF(AND('DO NOT USE_Case Formulas'!A594,ISBLANK('Captura de datos CASO'!AC594)),"Lab Result Test Date is required",IF('Captura de datos CASO'!AC594&gt;'DO NOT USE_School Picklist'!$C$3,"Test Date cannot be a future date",IF(NOT(ISBLANK('Captura de datos CASO'!AC594)),"OK",NA())))</f>
        <v>#N/A</v>
      </c>
      <c r="AD594" s="40" t="e">
        <f>IF(AND(NOT(ISBLANK('Captura de datos CASO'!AD594)),ISNA(VLOOKUP('Captura de datos CASO'!AD594,'DO NOT USE_School Picklist'!$R$3:$R$7,1,FALSE))),"Please select a value from the drop-down menu",IF('DO NOT USE_Case Formulas'!A594,"OK",NA()))</f>
        <v>#N/A</v>
      </c>
      <c r="AE594" s="40" t="e">
        <f>IF(AND('DO NOT USE_Case Formulas'!A594,ISBLANK('Captura de datos CASO'!AB594)),"Lab Result Test Result is required",IF(AND(NOT(ISBLANK('Captura de datos CASO'!AB594)),ISNA(VLOOKUP('Captura de datos CASO'!AB594,'DO NOT USE_School Picklist'!$Q$3:$Q$8,1,FALSE))),"Please select a value from the drop-down menu",IF('DO NOT USE_Case Formulas'!A594,"OK",NA())))</f>
        <v>#N/A</v>
      </c>
    </row>
    <row r="595" spans="1:31" x14ac:dyDescent="0.3">
      <c r="A595" s="39" t="e">
        <f>IF('DO NOT USE_Case Formulas'!A595,IF('DO NOT USE_Case Formulas'!B595,"Not all required fields are completed","OK"),NA())</f>
        <v>#N/A</v>
      </c>
      <c r="B595" s="40" t="e">
        <f>IF(AND('DO NOT USE_Case Formulas'!A595,ISBLANK('Captura de datos CASO'!B595)),"First Name is required",IF(NOT(ISBLANK('Captura de datos CASO'!B595)),"OK",NA()))</f>
        <v>#N/A</v>
      </c>
      <c r="C595" s="40" t="e">
        <f>IF(AND('DO NOT USE_Case Formulas'!A595,ISBLANK('Captura de datos CASO'!C595)),"Last Name is required",IF(NOT(ISBLANK('Captura de datos CASO'!C595)),"OK",NA()))</f>
        <v>#N/A</v>
      </c>
      <c r="D595" s="40" t="e">
        <f>IF(AND('DO NOT USE_Case Formulas'!A595,ISBLANK('Captura de datos CASO'!D595)),"Birthdate is required",IF(NOT(ISBLANK('Captura de datos CASO'!D595)),"OK",NA()))</f>
        <v>#N/A</v>
      </c>
      <c r="E595" s="40" t="e">
        <f>IF(AND('DO NOT USE_Case Formulas'!A595,ISBLANK('Captura de datos CASO'!E595)),"Mobile Phone is required",IF(NOT(ISBLANK('Captura de datos CASO'!E595)),IF(AND(ISNUMBER(VALUE('Captura de datos CASO'!E595)),LEFT('Captura de datos CASO'!E595,1)&lt;&gt;"1",LEN('Captura de datos CASO'!E595)=10),"OK","Phone number must be valid format"),NA()))</f>
        <v>#N/A</v>
      </c>
      <c r="F595" s="40" t="e">
        <f>IF(LEN('Captura de datos CASO'!F595)&gt;255,"Home Street Address must be less than 255 characters",IF('DO NOT USE_Case Formulas'!A595,"OK",NA()))</f>
        <v>#N/A</v>
      </c>
      <c r="G595" s="40" t="e">
        <f>IF(LEN('Captura de datos CASO'!G595)&gt;40,"City must be less than 40 characters",IF('DO NOT USE_Case Formulas'!A595,"OK",NA()))</f>
        <v>#N/A</v>
      </c>
      <c r="H595" s="40" t="e">
        <f>IF(AND(NOT(ISBLANK('Captura de datos CASO'!H595)),ISNA(VLOOKUP('Captura de datos CASO'!H595,'DO NOT USE_School Picklist'!$P$3:$P$52,1,FALSE))),"Please select a value from the drop-down menu",IF('DO NOT USE_Case Formulas'!A595,"OK",NA()))</f>
        <v>#N/A</v>
      </c>
      <c r="I595" s="40" t="e">
        <f>IF(AND('DO NOT USE_Case Formulas'!A595,ISBLANK('Captura de datos CASO'!I595)),"Zip is required",IF(ISBLANK('Captura de datos CASO'!I595),NA(),"OK"))</f>
        <v>#N/A</v>
      </c>
      <c r="J595" s="40" t="e">
        <f>IF(AND('DO NOT USE_Case Formulas'!A595,ISBLANK('Captura de datos CASO'!J595)),"Student or Staff? is required",IF(ISBLANK('Captura de datos CASO'!J595),NA(),IF(ISNA(VLOOKUP('Captura de datos CASO'!J595,'DO NOT USE_School Picklist'!$B$3:$B$6,1,FALSE)),"Please select a value from the drop-down menu","OK")))</f>
        <v>#N/A</v>
      </c>
      <c r="K595" s="40" t="e">
        <f>IF(AND('Captura de datos CASO'!J595='DO NOT USE_School Picklist'!$B$4,ISBLANK('Captura de datos CASO'!K595)),"Occupation/Job Title is required if Student or Staff? is Yes, staff/faculty or volunteer",IF('DO NOT USE_Case Formulas'!A595,"OK",NA()))</f>
        <v>#N/A</v>
      </c>
      <c r="L595" s="40" t="e">
        <f ca="1">IF('Captura de datos CASO'!L595&gt;'DO NOT USE_School Picklist'!$C$3,"Date last on school campus/facility cannot be a future date",IF('DO NOT USE_Case Formulas'!A595,IF(ISBLANK('Captura de datos CASO'!L595),"Date last on school campus/facility is required","OK"),NA()))</f>
        <v>#N/A</v>
      </c>
      <c r="M595" s="40" t="e">
        <f>IF(AND('DO NOT USE_Case Formulas'!A595,ISBLANK('Captura de datos CASO'!M595)),"Specific Place in the Location is required",IF(ISBLANK('Captura de datos CASO'!M595),NA(),"OK"))</f>
        <v>#N/A</v>
      </c>
      <c r="N595" s="40" t="e">
        <f>IF(LEN('Captura de datos CASO'!N595)&gt;50,"Parent/Guardian Name must be less than 50 characters",IF('DO NOT USE_Case Formulas'!A595,"OK",NA()))</f>
        <v>#N/A</v>
      </c>
      <c r="O595" s="40" t="e">
        <f>IF(NOT(ISBLANK('Captura de datos CASO'!O595)),IF(AND(ISNUMBER('Captura de datos CASO'!O595),LEFT('Captura de datos CASO'!O595,1)&lt;&gt;"1",LEN('Captura de datos CASO'!O595)=10),"OK","Phone number must be valid format"),IF('DO NOT USE_Case Formulas'!A595,"OK",NA()))</f>
        <v>#N/A</v>
      </c>
      <c r="P595" s="53" t="e">
        <f>IF(AND(NOT(ISBLANK('Captura de datos CASO'!P595)),ISNA(VLOOKUP('Captura de datos CASO'!P595,'DO NOT USE_School Picklist'!$I$3:$I$5,1,FALSE))),"Please select a value from the drop-down menu",IF('DO NOT USE_Case Formulas'!A595,"OK",NA()))</f>
        <v>#N/A</v>
      </c>
      <c r="Q595" s="40" t="e">
        <f>IF(AND(NOT(ISBLANK('Captura de datos CASO'!Q595)),ISNA(VLOOKUP('Captura de datos CASO'!Q595,'DO NOT USE_School Picklist'!$E$3:$E$10,1,FALSE))),"Please select a value from the drop-down menu",IF('DO NOT USE_Case Formulas'!A595,"OK",NA()))</f>
        <v>#N/A</v>
      </c>
      <c r="R595" s="53" t="e">
        <f>IF(AND(NOT(ISBLANK('Captura de datos CASO'!R595)),ISNA(VLOOKUP('Captura de datos CASO'!R595,'DO NOT USE_School Picklist'!$W$3:$W$9,1,FALSE))),"Please select a value from the drop-down menu",IF('DO NOT USE_Case Formulas'!A595,"OK",NA()))</f>
        <v>#N/A</v>
      </c>
      <c r="S595" s="53" t="e">
        <f>IF(AND(NOT(ISBLANK('Captura de datos CASO'!S595)),ISNA(VLOOKUP('Captura de datos CASO'!S595,'DO NOT USE_School Picklist'!$W$3:$W$9,1,FALSE))),"Please select a value from the drop-down menu",IF('DO NOT USE_Case Formulas'!A595,"OK",NA()))</f>
        <v>#N/A</v>
      </c>
      <c r="T595" s="40" t="e">
        <f>IF(AND(NOT(ISBLANK('Captura de datos CASO'!T595)),ISNA(VLOOKUP('Captura de datos CASO'!T595,'DO NOT USE_School Picklist'!$F$3:$F$16,1,FALSE))),"Please select a value from the drop-down menu",IF('DO NOT USE_Case Formulas'!A595,"OK",NA()))</f>
        <v>#N/A</v>
      </c>
      <c r="U595" s="40" t="e">
        <f>IF(LEN('Captura de datos CASO'!U595)&gt;100,"Classroom(s) must be less than 100 characters",IF('DO NOT USE_Case Formulas'!A595,"OK",NA()))</f>
        <v>#N/A</v>
      </c>
      <c r="V595" s="40" t="e">
        <f>IF(AND(NOT(ISBLANK('Captura de datos CASO'!V595)),ISNA(VLOOKUP('Captura de datos CASO'!V595,'DO NOT USE_School Picklist'!$S$3:$S$12,1,FALSE))),"Please select a value from the drop-down menu",IF('DO NOT USE_Case Formulas'!A595,"OK",NA()))</f>
        <v>#N/A</v>
      </c>
      <c r="W595" s="40" t="e">
        <f>IF(AND(NOT(ISBLANK('Captura de datos CASO'!W595)),ISNA(VLOOKUP('Captura de datos CASO'!W595,'DO NOT USE_School Picklist'!$S$3:$S$12,1,FALSE))),"Please select a value from the drop-down menu",IF('DO NOT USE_Case Formulas'!A595,"OK",NA()))</f>
        <v>#N/A</v>
      </c>
      <c r="X595" s="40" t="e">
        <f>IF(LEN('Captura de datos CASO'!X595)&gt;80,"Name of Education Group must be less than 80 characters",IF('DO NOT USE_Case Formulas'!A595,"OK",NA()))</f>
        <v>#N/A</v>
      </c>
      <c r="Y595" s="40" t="e">
        <f>IF(AND(NOT(ISBLANK('Captura de datos CASO'!Y595)),ISNA(VLOOKUP('Captura de datos CASO'!Y595,'DO NOT USE_School Picklist'!$K$3:$K$6,1,FALSE))),"Please select a value from the drop-down menu",IF('DO NOT USE_Case Formulas'!A595,"OK",NA()))</f>
        <v>#N/A</v>
      </c>
      <c r="Z595" s="40" t="e">
        <f>IF(AND('DO NOT USE_Case Formulas'!A595,ISBLANK('Captura de datos CASO'!Z595)),"Has this person had symptoms? is required",IF(AND(NOT(ISBLANK('Captura de datos CASO'!Z595)),ISNA(VLOOKUP('Captura de datos CASO'!Z595,'DO NOT USE_School Picklist'!$D$3:$D$5,1,FALSE))),"Please select a value from the drop-down menu",IF(NOT(ISBLANK('Captura de datos CASO'!Z595)),"OK",NA())))</f>
        <v>#N/A</v>
      </c>
      <c r="AA595" s="40" t="e">
        <f>IF(AND('Captura de datos CASO'!Z595='DO NOT USE_School Picklist'!$D$3,ISBLANK('Captura de datos CASO'!AA595)),"Symptom Onset Date is required if Ever Symptomatic is Yes",IF('DO NOT USE_Case Formulas'!A595,"OK",NA()))</f>
        <v>#N/A</v>
      </c>
      <c r="AB595" s="40"/>
      <c r="AC595" s="40" t="e">
        <f ca="1">IF(AND('DO NOT USE_Case Formulas'!A595,ISBLANK('Captura de datos CASO'!AC595)),"Lab Result Test Date is required",IF('Captura de datos CASO'!AC595&gt;'DO NOT USE_School Picklist'!$C$3,"Test Date cannot be a future date",IF(NOT(ISBLANK('Captura de datos CASO'!AC595)),"OK",NA())))</f>
        <v>#N/A</v>
      </c>
      <c r="AD595" s="40" t="e">
        <f>IF(AND(NOT(ISBLANK('Captura de datos CASO'!AD595)),ISNA(VLOOKUP('Captura de datos CASO'!AD595,'DO NOT USE_School Picklist'!$R$3:$R$7,1,FALSE))),"Please select a value from the drop-down menu",IF('DO NOT USE_Case Formulas'!A595,"OK",NA()))</f>
        <v>#N/A</v>
      </c>
      <c r="AE595" s="40" t="e">
        <f>IF(AND('DO NOT USE_Case Formulas'!A595,ISBLANK('Captura de datos CASO'!AB595)),"Lab Result Test Result is required",IF(AND(NOT(ISBLANK('Captura de datos CASO'!AB595)),ISNA(VLOOKUP('Captura de datos CASO'!AB595,'DO NOT USE_School Picklist'!$Q$3:$Q$8,1,FALSE))),"Please select a value from the drop-down menu",IF('DO NOT USE_Case Formulas'!A595,"OK",NA())))</f>
        <v>#N/A</v>
      </c>
    </row>
    <row r="596" spans="1:31" x14ac:dyDescent="0.3">
      <c r="A596" s="39" t="e">
        <f>IF('DO NOT USE_Case Formulas'!A596,IF('DO NOT USE_Case Formulas'!B596,"Not all required fields are completed","OK"),NA())</f>
        <v>#N/A</v>
      </c>
      <c r="B596" s="40" t="e">
        <f>IF(AND('DO NOT USE_Case Formulas'!A596,ISBLANK('Captura de datos CASO'!B596)),"First Name is required",IF(NOT(ISBLANK('Captura de datos CASO'!B596)),"OK",NA()))</f>
        <v>#N/A</v>
      </c>
      <c r="C596" s="40" t="e">
        <f>IF(AND('DO NOT USE_Case Formulas'!A596,ISBLANK('Captura de datos CASO'!C596)),"Last Name is required",IF(NOT(ISBLANK('Captura de datos CASO'!C596)),"OK",NA()))</f>
        <v>#N/A</v>
      </c>
      <c r="D596" s="40" t="e">
        <f>IF(AND('DO NOT USE_Case Formulas'!A596,ISBLANK('Captura de datos CASO'!D596)),"Birthdate is required",IF(NOT(ISBLANK('Captura de datos CASO'!D596)),"OK",NA()))</f>
        <v>#N/A</v>
      </c>
      <c r="E596" s="40" t="e">
        <f>IF(AND('DO NOT USE_Case Formulas'!A596,ISBLANK('Captura de datos CASO'!E596)),"Mobile Phone is required",IF(NOT(ISBLANK('Captura de datos CASO'!E596)),IF(AND(ISNUMBER(VALUE('Captura de datos CASO'!E596)),LEFT('Captura de datos CASO'!E596,1)&lt;&gt;"1",LEN('Captura de datos CASO'!E596)=10),"OK","Phone number must be valid format"),NA()))</f>
        <v>#N/A</v>
      </c>
      <c r="F596" s="40" t="e">
        <f>IF(LEN('Captura de datos CASO'!F596)&gt;255,"Home Street Address must be less than 255 characters",IF('DO NOT USE_Case Formulas'!A596,"OK",NA()))</f>
        <v>#N/A</v>
      </c>
      <c r="G596" s="40" t="e">
        <f>IF(LEN('Captura de datos CASO'!G596)&gt;40,"City must be less than 40 characters",IF('DO NOT USE_Case Formulas'!A596,"OK",NA()))</f>
        <v>#N/A</v>
      </c>
      <c r="H596" s="40" t="e">
        <f>IF(AND(NOT(ISBLANK('Captura de datos CASO'!H596)),ISNA(VLOOKUP('Captura de datos CASO'!H596,'DO NOT USE_School Picklist'!$P$3:$P$52,1,FALSE))),"Please select a value from the drop-down menu",IF('DO NOT USE_Case Formulas'!A596,"OK",NA()))</f>
        <v>#N/A</v>
      </c>
      <c r="I596" s="40" t="e">
        <f>IF(AND('DO NOT USE_Case Formulas'!A596,ISBLANK('Captura de datos CASO'!I596)),"Zip is required",IF(ISBLANK('Captura de datos CASO'!I596),NA(),"OK"))</f>
        <v>#N/A</v>
      </c>
      <c r="J596" s="40" t="e">
        <f>IF(AND('DO NOT USE_Case Formulas'!A596,ISBLANK('Captura de datos CASO'!J596)),"Student or Staff? is required",IF(ISBLANK('Captura de datos CASO'!J596),NA(),IF(ISNA(VLOOKUP('Captura de datos CASO'!J596,'DO NOT USE_School Picklist'!$B$3:$B$6,1,FALSE)),"Please select a value from the drop-down menu","OK")))</f>
        <v>#N/A</v>
      </c>
      <c r="K596" s="40" t="e">
        <f>IF(AND('Captura de datos CASO'!J596='DO NOT USE_School Picklist'!$B$4,ISBLANK('Captura de datos CASO'!K596)),"Occupation/Job Title is required if Student or Staff? is Yes, staff/faculty or volunteer",IF('DO NOT USE_Case Formulas'!A596,"OK",NA()))</f>
        <v>#N/A</v>
      </c>
      <c r="L596" s="40" t="e">
        <f ca="1">IF('Captura de datos CASO'!L596&gt;'DO NOT USE_School Picklist'!$C$3,"Date last on school campus/facility cannot be a future date",IF('DO NOT USE_Case Formulas'!A596,IF(ISBLANK('Captura de datos CASO'!L596),"Date last on school campus/facility is required","OK"),NA()))</f>
        <v>#N/A</v>
      </c>
      <c r="M596" s="40" t="e">
        <f>IF(AND('DO NOT USE_Case Formulas'!A596,ISBLANK('Captura de datos CASO'!M596)),"Specific Place in the Location is required",IF(ISBLANK('Captura de datos CASO'!M596),NA(),"OK"))</f>
        <v>#N/A</v>
      </c>
      <c r="N596" s="40" t="e">
        <f>IF(LEN('Captura de datos CASO'!N596)&gt;50,"Parent/Guardian Name must be less than 50 characters",IF('DO NOT USE_Case Formulas'!A596,"OK",NA()))</f>
        <v>#N/A</v>
      </c>
      <c r="O596" s="40" t="e">
        <f>IF(NOT(ISBLANK('Captura de datos CASO'!O596)),IF(AND(ISNUMBER('Captura de datos CASO'!O596),LEFT('Captura de datos CASO'!O596,1)&lt;&gt;"1",LEN('Captura de datos CASO'!O596)=10),"OK","Phone number must be valid format"),IF('DO NOT USE_Case Formulas'!A596,"OK",NA()))</f>
        <v>#N/A</v>
      </c>
      <c r="P596" s="53" t="e">
        <f>IF(AND(NOT(ISBLANK('Captura de datos CASO'!P596)),ISNA(VLOOKUP('Captura de datos CASO'!P596,'DO NOT USE_School Picklist'!$I$3:$I$5,1,FALSE))),"Please select a value from the drop-down menu",IF('DO NOT USE_Case Formulas'!A596,"OK",NA()))</f>
        <v>#N/A</v>
      </c>
      <c r="Q596" s="40" t="e">
        <f>IF(AND(NOT(ISBLANK('Captura de datos CASO'!Q596)),ISNA(VLOOKUP('Captura de datos CASO'!Q596,'DO NOT USE_School Picklist'!$E$3:$E$10,1,FALSE))),"Please select a value from the drop-down menu",IF('DO NOT USE_Case Formulas'!A596,"OK",NA()))</f>
        <v>#N/A</v>
      </c>
      <c r="R596" s="53" t="e">
        <f>IF(AND(NOT(ISBLANK('Captura de datos CASO'!R596)),ISNA(VLOOKUP('Captura de datos CASO'!R596,'DO NOT USE_School Picklist'!$W$3:$W$9,1,FALSE))),"Please select a value from the drop-down menu",IF('DO NOT USE_Case Formulas'!A596,"OK",NA()))</f>
        <v>#N/A</v>
      </c>
      <c r="S596" s="53" t="e">
        <f>IF(AND(NOT(ISBLANK('Captura de datos CASO'!S596)),ISNA(VLOOKUP('Captura de datos CASO'!S596,'DO NOT USE_School Picklist'!$W$3:$W$9,1,FALSE))),"Please select a value from the drop-down menu",IF('DO NOT USE_Case Formulas'!A596,"OK",NA()))</f>
        <v>#N/A</v>
      </c>
      <c r="T596" s="40" t="e">
        <f>IF(AND(NOT(ISBLANK('Captura de datos CASO'!T596)),ISNA(VLOOKUP('Captura de datos CASO'!T596,'DO NOT USE_School Picklist'!$F$3:$F$16,1,FALSE))),"Please select a value from the drop-down menu",IF('DO NOT USE_Case Formulas'!A596,"OK",NA()))</f>
        <v>#N/A</v>
      </c>
      <c r="U596" s="40" t="e">
        <f>IF(LEN('Captura de datos CASO'!U596)&gt;100,"Classroom(s) must be less than 100 characters",IF('DO NOT USE_Case Formulas'!A596,"OK",NA()))</f>
        <v>#N/A</v>
      </c>
      <c r="V596" s="40" t="e">
        <f>IF(AND(NOT(ISBLANK('Captura de datos CASO'!V596)),ISNA(VLOOKUP('Captura de datos CASO'!V596,'DO NOT USE_School Picklist'!$S$3:$S$12,1,FALSE))),"Please select a value from the drop-down menu",IF('DO NOT USE_Case Formulas'!A596,"OK",NA()))</f>
        <v>#N/A</v>
      </c>
      <c r="W596" s="40" t="e">
        <f>IF(AND(NOT(ISBLANK('Captura de datos CASO'!W596)),ISNA(VLOOKUP('Captura de datos CASO'!W596,'DO NOT USE_School Picklist'!$S$3:$S$12,1,FALSE))),"Please select a value from the drop-down menu",IF('DO NOT USE_Case Formulas'!A596,"OK",NA()))</f>
        <v>#N/A</v>
      </c>
      <c r="X596" s="40" t="e">
        <f>IF(LEN('Captura de datos CASO'!X596)&gt;80,"Name of Education Group must be less than 80 characters",IF('DO NOT USE_Case Formulas'!A596,"OK",NA()))</f>
        <v>#N/A</v>
      </c>
      <c r="Y596" s="40" t="e">
        <f>IF(AND(NOT(ISBLANK('Captura de datos CASO'!Y596)),ISNA(VLOOKUP('Captura de datos CASO'!Y596,'DO NOT USE_School Picklist'!$K$3:$K$6,1,FALSE))),"Please select a value from the drop-down menu",IF('DO NOT USE_Case Formulas'!A596,"OK",NA()))</f>
        <v>#N/A</v>
      </c>
      <c r="Z596" s="40" t="e">
        <f>IF(AND('DO NOT USE_Case Formulas'!A596,ISBLANK('Captura de datos CASO'!Z596)),"Has this person had symptoms? is required",IF(AND(NOT(ISBLANK('Captura de datos CASO'!Z596)),ISNA(VLOOKUP('Captura de datos CASO'!Z596,'DO NOT USE_School Picklist'!$D$3:$D$5,1,FALSE))),"Please select a value from the drop-down menu",IF(NOT(ISBLANK('Captura de datos CASO'!Z596)),"OK",NA())))</f>
        <v>#N/A</v>
      </c>
      <c r="AA596" s="40" t="e">
        <f>IF(AND('Captura de datos CASO'!Z596='DO NOT USE_School Picklist'!$D$3,ISBLANK('Captura de datos CASO'!AA596)),"Symptom Onset Date is required if Ever Symptomatic is Yes",IF('DO NOT USE_Case Formulas'!A596,"OK",NA()))</f>
        <v>#N/A</v>
      </c>
      <c r="AB596" s="40"/>
      <c r="AC596" s="40" t="e">
        <f ca="1">IF(AND('DO NOT USE_Case Formulas'!A596,ISBLANK('Captura de datos CASO'!AC596)),"Lab Result Test Date is required",IF('Captura de datos CASO'!AC596&gt;'DO NOT USE_School Picklist'!$C$3,"Test Date cannot be a future date",IF(NOT(ISBLANK('Captura de datos CASO'!AC596)),"OK",NA())))</f>
        <v>#N/A</v>
      </c>
      <c r="AD596" s="40" t="e">
        <f>IF(AND(NOT(ISBLANK('Captura de datos CASO'!AD596)),ISNA(VLOOKUP('Captura de datos CASO'!AD596,'DO NOT USE_School Picklist'!$R$3:$R$7,1,FALSE))),"Please select a value from the drop-down menu",IF('DO NOT USE_Case Formulas'!A596,"OK",NA()))</f>
        <v>#N/A</v>
      </c>
      <c r="AE596" s="40" t="e">
        <f>IF(AND('DO NOT USE_Case Formulas'!A596,ISBLANK('Captura de datos CASO'!AB596)),"Lab Result Test Result is required",IF(AND(NOT(ISBLANK('Captura de datos CASO'!AB596)),ISNA(VLOOKUP('Captura de datos CASO'!AB596,'DO NOT USE_School Picklist'!$Q$3:$Q$8,1,FALSE))),"Please select a value from the drop-down menu",IF('DO NOT USE_Case Formulas'!A596,"OK",NA())))</f>
        <v>#N/A</v>
      </c>
    </row>
    <row r="597" spans="1:31" x14ac:dyDescent="0.3">
      <c r="A597" s="39" t="e">
        <f>IF('DO NOT USE_Case Formulas'!A597,IF('DO NOT USE_Case Formulas'!B597,"Not all required fields are completed","OK"),NA())</f>
        <v>#N/A</v>
      </c>
      <c r="B597" s="40" t="e">
        <f>IF(AND('DO NOT USE_Case Formulas'!A597,ISBLANK('Captura de datos CASO'!B597)),"First Name is required",IF(NOT(ISBLANK('Captura de datos CASO'!B597)),"OK",NA()))</f>
        <v>#N/A</v>
      </c>
      <c r="C597" s="40" t="e">
        <f>IF(AND('DO NOT USE_Case Formulas'!A597,ISBLANK('Captura de datos CASO'!C597)),"Last Name is required",IF(NOT(ISBLANK('Captura de datos CASO'!C597)),"OK",NA()))</f>
        <v>#N/A</v>
      </c>
      <c r="D597" s="40" t="e">
        <f>IF(AND('DO NOT USE_Case Formulas'!A597,ISBLANK('Captura de datos CASO'!D597)),"Birthdate is required",IF(NOT(ISBLANK('Captura de datos CASO'!D597)),"OK",NA()))</f>
        <v>#N/A</v>
      </c>
      <c r="E597" s="40" t="e">
        <f>IF(AND('DO NOT USE_Case Formulas'!A597,ISBLANK('Captura de datos CASO'!E597)),"Mobile Phone is required",IF(NOT(ISBLANK('Captura de datos CASO'!E597)),IF(AND(ISNUMBER(VALUE('Captura de datos CASO'!E597)),LEFT('Captura de datos CASO'!E597,1)&lt;&gt;"1",LEN('Captura de datos CASO'!E597)=10),"OK","Phone number must be valid format"),NA()))</f>
        <v>#N/A</v>
      </c>
      <c r="F597" s="40" t="e">
        <f>IF(LEN('Captura de datos CASO'!F597)&gt;255,"Home Street Address must be less than 255 characters",IF('DO NOT USE_Case Formulas'!A597,"OK",NA()))</f>
        <v>#N/A</v>
      </c>
      <c r="G597" s="40" t="e">
        <f>IF(LEN('Captura de datos CASO'!G597)&gt;40,"City must be less than 40 characters",IF('DO NOT USE_Case Formulas'!A597,"OK",NA()))</f>
        <v>#N/A</v>
      </c>
      <c r="H597" s="40" t="e">
        <f>IF(AND(NOT(ISBLANK('Captura de datos CASO'!H597)),ISNA(VLOOKUP('Captura de datos CASO'!H597,'DO NOT USE_School Picklist'!$P$3:$P$52,1,FALSE))),"Please select a value from the drop-down menu",IF('DO NOT USE_Case Formulas'!A597,"OK",NA()))</f>
        <v>#N/A</v>
      </c>
      <c r="I597" s="40" t="e">
        <f>IF(AND('DO NOT USE_Case Formulas'!A597,ISBLANK('Captura de datos CASO'!I597)),"Zip is required",IF(ISBLANK('Captura de datos CASO'!I597),NA(),"OK"))</f>
        <v>#N/A</v>
      </c>
      <c r="J597" s="40" t="e">
        <f>IF(AND('DO NOT USE_Case Formulas'!A597,ISBLANK('Captura de datos CASO'!J597)),"Student or Staff? is required",IF(ISBLANK('Captura de datos CASO'!J597),NA(),IF(ISNA(VLOOKUP('Captura de datos CASO'!J597,'DO NOT USE_School Picklist'!$B$3:$B$6,1,FALSE)),"Please select a value from the drop-down menu","OK")))</f>
        <v>#N/A</v>
      </c>
      <c r="K597" s="40" t="e">
        <f>IF(AND('Captura de datos CASO'!J597='DO NOT USE_School Picklist'!$B$4,ISBLANK('Captura de datos CASO'!K597)),"Occupation/Job Title is required if Student or Staff? is Yes, staff/faculty or volunteer",IF('DO NOT USE_Case Formulas'!A597,"OK",NA()))</f>
        <v>#N/A</v>
      </c>
      <c r="L597" s="40" t="e">
        <f ca="1">IF('Captura de datos CASO'!L597&gt;'DO NOT USE_School Picklist'!$C$3,"Date last on school campus/facility cannot be a future date",IF('DO NOT USE_Case Formulas'!A597,IF(ISBLANK('Captura de datos CASO'!L597),"Date last on school campus/facility is required","OK"),NA()))</f>
        <v>#N/A</v>
      </c>
      <c r="M597" s="40" t="e">
        <f>IF(AND('DO NOT USE_Case Formulas'!A597,ISBLANK('Captura de datos CASO'!M597)),"Specific Place in the Location is required",IF(ISBLANK('Captura de datos CASO'!M597),NA(),"OK"))</f>
        <v>#N/A</v>
      </c>
      <c r="N597" s="40" t="e">
        <f>IF(LEN('Captura de datos CASO'!N597)&gt;50,"Parent/Guardian Name must be less than 50 characters",IF('DO NOT USE_Case Formulas'!A597,"OK",NA()))</f>
        <v>#N/A</v>
      </c>
      <c r="O597" s="40" t="e">
        <f>IF(NOT(ISBLANK('Captura de datos CASO'!O597)),IF(AND(ISNUMBER('Captura de datos CASO'!O597),LEFT('Captura de datos CASO'!O597,1)&lt;&gt;"1",LEN('Captura de datos CASO'!O597)=10),"OK","Phone number must be valid format"),IF('DO NOT USE_Case Formulas'!A597,"OK",NA()))</f>
        <v>#N/A</v>
      </c>
      <c r="P597" s="53" t="e">
        <f>IF(AND(NOT(ISBLANK('Captura de datos CASO'!P597)),ISNA(VLOOKUP('Captura de datos CASO'!P597,'DO NOT USE_School Picklist'!$I$3:$I$5,1,FALSE))),"Please select a value from the drop-down menu",IF('DO NOT USE_Case Formulas'!A597,"OK",NA()))</f>
        <v>#N/A</v>
      </c>
      <c r="Q597" s="40" t="e">
        <f>IF(AND(NOT(ISBLANK('Captura de datos CASO'!Q597)),ISNA(VLOOKUP('Captura de datos CASO'!Q597,'DO NOT USE_School Picklist'!$E$3:$E$10,1,FALSE))),"Please select a value from the drop-down menu",IF('DO NOT USE_Case Formulas'!A597,"OK",NA()))</f>
        <v>#N/A</v>
      </c>
      <c r="R597" s="53" t="e">
        <f>IF(AND(NOT(ISBLANK('Captura de datos CASO'!R597)),ISNA(VLOOKUP('Captura de datos CASO'!R597,'DO NOT USE_School Picklist'!$W$3:$W$9,1,FALSE))),"Please select a value from the drop-down menu",IF('DO NOT USE_Case Formulas'!A597,"OK",NA()))</f>
        <v>#N/A</v>
      </c>
      <c r="S597" s="53" t="e">
        <f>IF(AND(NOT(ISBLANK('Captura de datos CASO'!S597)),ISNA(VLOOKUP('Captura de datos CASO'!S597,'DO NOT USE_School Picklist'!$W$3:$W$9,1,FALSE))),"Please select a value from the drop-down menu",IF('DO NOT USE_Case Formulas'!A597,"OK",NA()))</f>
        <v>#N/A</v>
      </c>
      <c r="T597" s="40" t="e">
        <f>IF(AND(NOT(ISBLANK('Captura de datos CASO'!T597)),ISNA(VLOOKUP('Captura de datos CASO'!T597,'DO NOT USE_School Picklist'!$F$3:$F$16,1,FALSE))),"Please select a value from the drop-down menu",IF('DO NOT USE_Case Formulas'!A597,"OK",NA()))</f>
        <v>#N/A</v>
      </c>
      <c r="U597" s="40" t="e">
        <f>IF(LEN('Captura de datos CASO'!U597)&gt;100,"Classroom(s) must be less than 100 characters",IF('DO NOT USE_Case Formulas'!A597,"OK",NA()))</f>
        <v>#N/A</v>
      </c>
      <c r="V597" s="40" t="e">
        <f>IF(AND(NOT(ISBLANK('Captura de datos CASO'!V597)),ISNA(VLOOKUP('Captura de datos CASO'!V597,'DO NOT USE_School Picklist'!$S$3:$S$12,1,FALSE))),"Please select a value from the drop-down menu",IF('DO NOT USE_Case Formulas'!A597,"OK",NA()))</f>
        <v>#N/A</v>
      </c>
      <c r="W597" s="40" t="e">
        <f>IF(AND(NOT(ISBLANK('Captura de datos CASO'!W597)),ISNA(VLOOKUP('Captura de datos CASO'!W597,'DO NOT USE_School Picklist'!$S$3:$S$12,1,FALSE))),"Please select a value from the drop-down menu",IF('DO NOT USE_Case Formulas'!A597,"OK",NA()))</f>
        <v>#N/A</v>
      </c>
      <c r="X597" s="40" t="e">
        <f>IF(LEN('Captura de datos CASO'!X597)&gt;80,"Name of Education Group must be less than 80 characters",IF('DO NOT USE_Case Formulas'!A597,"OK",NA()))</f>
        <v>#N/A</v>
      </c>
      <c r="Y597" s="40" t="e">
        <f>IF(AND(NOT(ISBLANK('Captura de datos CASO'!Y597)),ISNA(VLOOKUP('Captura de datos CASO'!Y597,'DO NOT USE_School Picklist'!$K$3:$K$6,1,FALSE))),"Please select a value from the drop-down menu",IF('DO NOT USE_Case Formulas'!A597,"OK",NA()))</f>
        <v>#N/A</v>
      </c>
      <c r="Z597" s="40" t="e">
        <f>IF(AND('DO NOT USE_Case Formulas'!A597,ISBLANK('Captura de datos CASO'!Z597)),"Has this person had symptoms? is required",IF(AND(NOT(ISBLANK('Captura de datos CASO'!Z597)),ISNA(VLOOKUP('Captura de datos CASO'!Z597,'DO NOT USE_School Picklist'!$D$3:$D$5,1,FALSE))),"Please select a value from the drop-down menu",IF(NOT(ISBLANK('Captura de datos CASO'!Z597)),"OK",NA())))</f>
        <v>#N/A</v>
      </c>
      <c r="AA597" s="40" t="e">
        <f>IF(AND('Captura de datos CASO'!Z597='DO NOT USE_School Picklist'!$D$3,ISBLANK('Captura de datos CASO'!AA597)),"Symptom Onset Date is required if Ever Symptomatic is Yes",IF('DO NOT USE_Case Formulas'!A597,"OK",NA()))</f>
        <v>#N/A</v>
      </c>
      <c r="AB597" s="40"/>
      <c r="AC597" s="40" t="e">
        <f ca="1">IF(AND('DO NOT USE_Case Formulas'!A597,ISBLANK('Captura de datos CASO'!AC597)),"Lab Result Test Date is required",IF('Captura de datos CASO'!AC597&gt;'DO NOT USE_School Picklist'!$C$3,"Test Date cannot be a future date",IF(NOT(ISBLANK('Captura de datos CASO'!AC597)),"OK",NA())))</f>
        <v>#N/A</v>
      </c>
      <c r="AD597" s="40" t="e">
        <f>IF(AND(NOT(ISBLANK('Captura de datos CASO'!AD597)),ISNA(VLOOKUP('Captura de datos CASO'!AD597,'DO NOT USE_School Picklist'!$R$3:$R$7,1,FALSE))),"Please select a value from the drop-down menu",IF('DO NOT USE_Case Formulas'!A597,"OK",NA()))</f>
        <v>#N/A</v>
      </c>
      <c r="AE597" s="40" t="e">
        <f>IF(AND('DO NOT USE_Case Formulas'!A597,ISBLANK('Captura de datos CASO'!AB597)),"Lab Result Test Result is required",IF(AND(NOT(ISBLANK('Captura de datos CASO'!AB597)),ISNA(VLOOKUP('Captura de datos CASO'!AB597,'DO NOT USE_School Picklist'!$Q$3:$Q$8,1,FALSE))),"Please select a value from the drop-down menu",IF('DO NOT USE_Case Formulas'!A597,"OK",NA())))</f>
        <v>#N/A</v>
      </c>
    </row>
    <row r="598" spans="1:31" x14ac:dyDescent="0.3">
      <c r="A598" s="39" t="e">
        <f>IF('DO NOT USE_Case Formulas'!A598,IF('DO NOT USE_Case Formulas'!B598,"Not all required fields are completed","OK"),NA())</f>
        <v>#N/A</v>
      </c>
      <c r="B598" s="40" t="e">
        <f>IF(AND('DO NOT USE_Case Formulas'!A598,ISBLANK('Captura de datos CASO'!B598)),"First Name is required",IF(NOT(ISBLANK('Captura de datos CASO'!B598)),"OK",NA()))</f>
        <v>#N/A</v>
      </c>
      <c r="C598" s="40" t="e">
        <f>IF(AND('DO NOT USE_Case Formulas'!A598,ISBLANK('Captura de datos CASO'!C598)),"Last Name is required",IF(NOT(ISBLANK('Captura de datos CASO'!C598)),"OK",NA()))</f>
        <v>#N/A</v>
      </c>
      <c r="D598" s="40" t="e">
        <f>IF(AND('DO NOT USE_Case Formulas'!A598,ISBLANK('Captura de datos CASO'!D598)),"Birthdate is required",IF(NOT(ISBLANK('Captura de datos CASO'!D598)),"OK",NA()))</f>
        <v>#N/A</v>
      </c>
      <c r="E598" s="40" t="e">
        <f>IF(AND('DO NOT USE_Case Formulas'!A598,ISBLANK('Captura de datos CASO'!E598)),"Mobile Phone is required",IF(NOT(ISBLANK('Captura de datos CASO'!E598)),IF(AND(ISNUMBER(VALUE('Captura de datos CASO'!E598)),LEFT('Captura de datos CASO'!E598,1)&lt;&gt;"1",LEN('Captura de datos CASO'!E598)=10),"OK","Phone number must be valid format"),NA()))</f>
        <v>#N/A</v>
      </c>
      <c r="F598" s="40" t="e">
        <f>IF(LEN('Captura de datos CASO'!F598)&gt;255,"Home Street Address must be less than 255 characters",IF('DO NOT USE_Case Formulas'!A598,"OK",NA()))</f>
        <v>#N/A</v>
      </c>
      <c r="G598" s="40" t="e">
        <f>IF(LEN('Captura de datos CASO'!G598)&gt;40,"City must be less than 40 characters",IF('DO NOT USE_Case Formulas'!A598,"OK",NA()))</f>
        <v>#N/A</v>
      </c>
      <c r="H598" s="40" t="e">
        <f>IF(AND(NOT(ISBLANK('Captura de datos CASO'!H598)),ISNA(VLOOKUP('Captura de datos CASO'!H598,'DO NOT USE_School Picklist'!$P$3:$P$52,1,FALSE))),"Please select a value from the drop-down menu",IF('DO NOT USE_Case Formulas'!A598,"OK",NA()))</f>
        <v>#N/A</v>
      </c>
      <c r="I598" s="40" t="e">
        <f>IF(AND('DO NOT USE_Case Formulas'!A598,ISBLANK('Captura de datos CASO'!I598)),"Zip is required",IF(ISBLANK('Captura de datos CASO'!I598),NA(),"OK"))</f>
        <v>#N/A</v>
      </c>
      <c r="J598" s="40" t="e">
        <f>IF(AND('DO NOT USE_Case Formulas'!A598,ISBLANK('Captura de datos CASO'!J598)),"Student or Staff? is required",IF(ISBLANK('Captura de datos CASO'!J598),NA(),IF(ISNA(VLOOKUP('Captura de datos CASO'!J598,'DO NOT USE_School Picklist'!$B$3:$B$6,1,FALSE)),"Please select a value from the drop-down menu","OK")))</f>
        <v>#N/A</v>
      </c>
      <c r="K598" s="40" t="e">
        <f>IF(AND('Captura de datos CASO'!J598='DO NOT USE_School Picklist'!$B$4,ISBLANK('Captura de datos CASO'!K598)),"Occupation/Job Title is required if Student or Staff? is Yes, staff/faculty or volunteer",IF('DO NOT USE_Case Formulas'!A598,"OK",NA()))</f>
        <v>#N/A</v>
      </c>
      <c r="L598" s="40" t="e">
        <f ca="1">IF('Captura de datos CASO'!L598&gt;'DO NOT USE_School Picklist'!$C$3,"Date last on school campus/facility cannot be a future date",IF('DO NOT USE_Case Formulas'!A598,IF(ISBLANK('Captura de datos CASO'!L598),"Date last on school campus/facility is required","OK"),NA()))</f>
        <v>#N/A</v>
      </c>
      <c r="M598" s="40" t="e">
        <f>IF(AND('DO NOT USE_Case Formulas'!A598,ISBLANK('Captura de datos CASO'!M598)),"Specific Place in the Location is required",IF(ISBLANK('Captura de datos CASO'!M598),NA(),"OK"))</f>
        <v>#N/A</v>
      </c>
      <c r="N598" s="40" t="e">
        <f>IF(LEN('Captura de datos CASO'!N598)&gt;50,"Parent/Guardian Name must be less than 50 characters",IF('DO NOT USE_Case Formulas'!A598,"OK",NA()))</f>
        <v>#N/A</v>
      </c>
      <c r="O598" s="40" t="e">
        <f>IF(NOT(ISBLANK('Captura de datos CASO'!O598)),IF(AND(ISNUMBER('Captura de datos CASO'!O598),LEFT('Captura de datos CASO'!O598,1)&lt;&gt;"1",LEN('Captura de datos CASO'!O598)=10),"OK","Phone number must be valid format"),IF('DO NOT USE_Case Formulas'!A598,"OK",NA()))</f>
        <v>#N/A</v>
      </c>
      <c r="P598" s="53" t="e">
        <f>IF(AND(NOT(ISBLANK('Captura de datos CASO'!P598)),ISNA(VLOOKUP('Captura de datos CASO'!P598,'DO NOT USE_School Picklist'!$I$3:$I$5,1,FALSE))),"Please select a value from the drop-down menu",IF('DO NOT USE_Case Formulas'!A598,"OK",NA()))</f>
        <v>#N/A</v>
      </c>
      <c r="Q598" s="40" t="e">
        <f>IF(AND(NOT(ISBLANK('Captura de datos CASO'!Q598)),ISNA(VLOOKUP('Captura de datos CASO'!Q598,'DO NOT USE_School Picklist'!$E$3:$E$10,1,FALSE))),"Please select a value from the drop-down menu",IF('DO NOT USE_Case Formulas'!A598,"OK",NA()))</f>
        <v>#N/A</v>
      </c>
      <c r="R598" s="53" t="e">
        <f>IF(AND(NOT(ISBLANK('Captura de datos CASO'!R598)),ISNA(VLOOKUP('Captura de datos CASO'!R598,'DO NOT USE_School Picklist'!$W$3:$W$9,1,FALSE))),"Please select a value from the drop-down menu",IF('DO NOT USE_Case Formulas'!A598,"OK",NA()))</f>
        <v>#N/A</v>
      </c>
      <c r="S598" s="53" t="e">
        <f>IF(AND(NOT(ISBLANK('Captura de datos CASO'!S598)),ISNA(VLOOKUP('Captura de datos CASO'!S598,'DO NOT USE_School Picklist'!$W$3:$W$9,1,FALSE))),"Please select a value from the drop-down menu",IF('DO NOT USE_Case Formulas'!A598,"OK",NA()))</f>
        <v>#N/A</v>
      </c>
      <c r="T598" s="40" t="e">
        <f>IF(AND(NOT(ISBLANK('Captura de datos CASO'!T598)),ISNA(VLOOKUP('Captura de datos CASO'!T598,'DO NOT USE_School Picklist'!$F$3:$F$16,1,FALSE))),"Please select a value from the drop-down menu",IF('DO NOT USE_Case Formulas'!A598,"OK",NA()))</f>
        <v>#N/A</v>
      </c>
      <c r="U598" s="40" t="e">
        <f>IF(LEN('Captura de datos CASO'!U598)&gt;100,"Classroom(s) must be less than 100 characters",IF('DO NOT USE_Case Formulas'!A598,"OK",NA()))</f>
        <v>#N/A</v>
      </c>
      <c r="V598" s="40" t="e">
        <f>IF(AND(NOT(ISBLANK('Captura de datos CASO'!V598)),ISNA(VLOOKUP('Captura de datos CASO'!V598,'DO NOT USE_School Picklist'!$S$3:$S$12,1,FALSE))),"Please select a value from the drop-down menu",IF('DO NOT USE_Case Formulas'!A598,"OK",NA()))</f>
        <v>#N/A</v>
      </c>
      <c r="W598" s="40" t="e">
        <f>IF(AND(NOT(ISBLANK('Captura de datos CASO'!W598)),ISNA(VLOOKUP('Captura de datos CASO'!W598,'DO NOT USE_School Picklist'!$S$3:$S$12,1,FALSE))),"Please select a value from the drop-down menu",IF('DO NOT USE_Case Formulas'!A598,"OK",NA()))</f>
        <v>#N/A</v>
      </c>
      <c r="X598" s="40" t="e">
        <f>IF(LEN('Captura de datos CASO'!X598)&gt;80,"Name of Education Group must be less than 80 characters",IF('DO NOT USE_Case Formulas'!A598,"OK",NA()))</f>
        <v>#N/A</v>
      </c>
      <c r="Y598" s="40" t="e">
        <f>IF(AND(NOT(ISBLANK('Captura de datos CASO'!Y598)),ISNA(VLOOKUP('Captura de datos CASO'!Y598,'DO NOT USE_School Picklist'!$K$3:$K$6,1,FALSE))),"Please select a value from the drop-down menu",IF('DO NOT USE_Case Formulas'!A598,"OK",NA()))</f>
        <v>#N/A</v>
      </c>
      <c r="Z598" s="40" t="e">
        <f>IF(AND('DO NOT USE_Case Formulas'!A598,ISBLANK('Captura de datos CASO'!Z598)),"Has this person had symptoms? is required",IF(AND(NOT(ISBLANK('Captura de datos CASO'!Z598)),ISNA(VLOOKUP('Captura de datos CASO'!Z598,'DO NOT USE_School Picklist'!$D$3:$D$5,1,FALSE))),"Please select a value from the drop-down menu",IF(NOT(ISBLANK('Captura de datos CASO'!Z598)),"OK",NA())))</f>
        <v>#N/A</v>
      </c>
      <c r="AA598" s="40" t="e">
        <f>IF(AND('Captura de datos CASO'!Z598='DO NOT USE_School Picklist'!$D$3,ISBLANK('Captura de datos CASO'!AA598)),"Symptom Onset Date is required if Ever Symptomatic is Yes",IF('DO NOT USE_Case Formulas'!A598,"OK",NA()))</f>
        <v>#N/A</v>
      </c>
      <c r="AB598" s="40"/>
      <c r="AC598" s="40" t="e">
        <f ca="1">IF(AND('DO NOT USE_Case Formulas'!A598,ISBLANK('Captura de datos CASO'!AC598)),"Lab Result Test Date is required",IF('Captura de datos CASO'!AC598&gt;'DO NOT USE_School Picklist'!$C$3,"Test Date cannot be a future date",IF(NOT(ISBLANK('Captura de datos CASO'!AC598)),"OK",NA())))</f>
        <v>#N/A</v>
      </c>
      <c r="AD598" s="40" t="e">
        <f>IF(AND(NOT(ISBLANK('Captura de datos CASO'!AD598)),ISNA(VLOOKUP('Captura de datos CASO'!AD598,'DO NOT USE_School Picklist'!$R$3:$R$7,1,FALSE))),"Please select a value from the drop-down menu",IF('DO NOT USE_Case Formulas'!A598,"OK",NA()))</f>
        <v>#N/A</v>
      </c>
      <c r="AE598" s="40" t="e">
        <f>IF(AND('DO NOT USE_Case Formulas'!A598,ISBLANK('Captura de datos CASO'!AB598)),"Lab Result Test Result is required",IF(AND(NOT(ISBLANK('Captura de datos CASO'!AB598)),ISNA(VLOOKUP('Captura de datos CASO'!AB598,'DO NOT USE_School Picklist'!$Q$3:$Q$8,1,FALSE))),"Please select a value from the drop-down menu",IF('DO NOT USE_Case Formulas'!A598,"OK",NA())))</f>
        <v>#N/A</v>
      </c>
    </row>
    <row r="599" spans="1:31" x14ac:dyDescent="0.3">
      <c r="A599" s="39" t="e">
        <f>IF('DO NOT USE_Case Formulas'!A599,IF('DO NOT USE_Case Formulas'!B599,"Not all required fields are completed","OK"),NA())</f>
        <v>#N/A</v>
      </c>
      <c r="B599" s="40" t="e">
        <f>IF(AND('DO NOT USE_Case Formulas'!A599,ISBLANK('Captura de datos CASO'!B599)),"First Name is required",IF(NOT(ISBLANK('Captura de datos CASO'!B599)),"OK",NA()))</f>
        <v>#N/A</v>
      </c>
      <c r="C599" s="40" t="e">
        <f>IF(AND('DO NOT USE_Case Formulas'!A599,ISBLANK('Captura de datos CASO'!C599)),"Last Name is required",IF(NOT(ISBLANK('Captura de datos CASO'!C599)),"OK",NA()))</f>
        <v>#N/A</v>
      </c>
      <c r="D599" s="40" t="e">
        <f>IF(AND('DO NOT USE_Case Formulas'!A599,ISBLANK('Captura de datos CASO'!D599)),"Birthdate is required",IF(NOT(ISBLANK('Captura de datos CASO'!D599)),"OK",NA()))</f>
        <v>#N/A</v>
      </c>
      <c r="E599" s="40" t="e">
        <f>IF(AND('DO NOT USE_Case Formulas'!A599,ISBLANK('Captura de datos CASO'!E599)),"Mobile Phone is required",IF(NOT(ISBLANK('Captura de datos CASO'!E599)),IF(AND(ISNUMBER(VALUE('Captura de datos CASO'!E599)),LEFT('Captura de datos CASO'!E599,1)&lt;&gt;"1",LEN('Captura de datos CASO'!E599)=10),"OK","Phone number must be valid format"),NA()))</f>
        <v>#N/A</v>
      </c>
      <c r="F599" s="40" t="e">
        <f>IF(LEN('Captura de datos CASO'!F599)&gt;255,"Home Street Address must be less than 255 characters",IF('DO NOT USE_Case Formulas'!A599,"OK",NA()))</f>
        <v>#N/A</v>
      </c>
      <c r="G599" s="40" t="e">
        <f>IF(LEN('Captura de datos CASO'!G599)&gt;40,"City must be less than 40 characters",IF('DO NOT USE_Case Formulas'!A599,"OK",NA()))</f>
        <v>#N/A</v>
      </c>
      <c r="H599" s="40" t="e">
        <f>IF(AND(NOT(ISBLANK('Captura de datos CASO'!H599)),ISNA(VLOOKUP('Captura de datos CASO'!H599,'DO NOT USE_School Picklist'!$P$3:$P$52,1,FALSE))),"Please select a value from the drop-down menu",IF('DO NOT USE_Case Formulas'!A599,"OK",NA()))</f>
        <v>#N/A</v>
      </c>
      <c r="I599" s="40" t="e">
        <f>IF(AND('DO NOT USE_Case Formulas'!A599,ISBLANK('Captura de datos CASO'!I599)),"Zip is required",IF(ISBLANK('Captura de datos CASO'!I599),NA(),"OK"))</f>
        <v>#N/A</v>
      </c>
      <c r="J599" s="40" t="e">
        <f>IF(AND('DO NOT USE_Case Formulas'!A599,ISBLANK('Captura de datos CASO'!J599)),"Student or Staff? is required",IF(ISBLANK('Captura de datos CASO'!J599),NA(),IF(ISNA(VLOOKUP('Captura de datos CASO'!J599,'DO NOT USE_School Picklist'!$B$3:$B$6,1,FALSE)),"Please select a value from the drop-down menu","OK")))</f>
        <v>#N/A</v>
      </c>
      <c r="K599" s="40" t="e">
        <f>IF(AND('Captura de datos CASO'!J599='DO NOT USE_School Picklist'!$B$4,ISBLANK('Captura de datos CASO'!K599)),"Occupation/Job Title is required if Student or Staff? is Yes, staff/faculty or volunteer",IF('DO NOT USE_Case Formulas'!A599,"OK",NA()))</f>
        <v>#N/A</v>
      </c>
      <c r="L599" s="40" t="e">
        <f ca="1">IF('Captura de datos CASO'!L599&gt;'DO NOT USE_School Picklist'!$C$3,"Date last on school campus/facility cannot be a future date",IF('DO NOT USE_Case Formulas'!A599,IF(ISBLANK('Captura de datos CASO'!L599),"Date last on school campus/facility is required","OK"),NA()))</f>
        <v>#N/A</v>
      </c>
      <c r="M599" s="40" t="e">
        <f>IF(AND('DO NOT USE_Case Formulas'!A599,ISBLANK('Captura de datos CASO'!M599)),"Specific Place in the Location is required",IF(ISBLANK('Captura de datos CASO'!M599),NA(),"OK"))</f>
        <v>#N/A</v>
      </c>
      <c r="N599" s="40" t="e">
        <f>IF(LEN('Captura de datos CASO'!N599)&gt;50,"Parent/Guardian Name must be less than 50 characters",IF('DO NOT USE_Case Formulas'!A599,"OK",NA()))</f>
        <v>#N/A</v>
      </c>
      <c r="O599" s="40" t="e">
        <f>IF(NOT(ISBLANK('Captura de datos CASO'!O599)),IF(AND(ISNUMBER('Captura de datos CASO'!O599),LEFT('Captura de datos CASO'!O599,1)&lt;&gt;"1",LEN('Captura de datos CASO'!O599)=10),"OK","Phone number must be valid format"),IF('DO NOT USE_Case Formulas'!A599,"OK",NA()))</f>
        <v>#N/A</v>
      </c>
      <c r="P599" s="53" t="e">
        <f>IF(AND(NOT(ISBLANK('Captura de datos CASO'!P599)),ISNA(VLOOKUP('Captura de datos CASO'!P599,'DO NOT USE_School Picklist'!$I$3:$I$5,1,FALSE))),"Please select a value from the drop-down menu",IF('DO NOT USE_Case Formulas'!A599,"OK",NA()))</f>
        <v>#N/A</v>
      </c>
      <c r="Q599" s="40" t="e">
        <f>IF(AND(NOT(ISBLANK('Captura de datos CASO'!Q599)),ISNA(VLOOKUP('Captura de datos CASO'!Q599,'DO NOT USE_School Picklist'!$E$3:$E$10,1,FALSE))),"Please select a value from the drop-down menu",IF('DO NOT USE_Case Formulas'!A599,"OK",NA()))</f>
        <v>#N/A</v>
      </c>
      <c r="R599" s="53" t="e">
        <f>IF(AND(NOT(ISBLANK('Captura de datos CASO'!R599)),ISNA(VLOOKUP('Captura de datos CASO'!R599,'DO NOT USE_School Picklist'!$W$3:$W$9,1,FALSE))),"Please select a value from the drop-down menu",IF('DO NOT USE_Case Formulas'!A599,"OK",NA()))</f>
        <v>#N/A</v>
      </c>
      <c r="S599" s="53" t="e">
        <f>IF(AND(NOT(ISBLANK('Captura de datos CASO'!S599)),ISNA(VLOOKUP('Captura de datos CASO'!S599,'DO NOT USE_School Picklist'!$W$3:$W$9,1,FALSE))),"Please select a value from the drop-down menu",IF('DO NOT USE_Case Formulas'!A599,"OK",NA()))</f>
        <v>#N/A</v>
      </c>
      <c r="T599" s="40" t="e">
        <f>IF(AND(NOT(ISBLANK('Captura de datos CASO'!T599)),ISNA(VLOOKUP('Captura de datos CASO'!T599,'DO NOT USE_School Picklist'!$F$3:$F$16,1,FALSE))),"Please select a value from the drop-down menu",IF('DO NOT USE_Case Formulas'!A599,"OK",NA()))</f>
        <v>#N/A</v>
      </c>
      <c r="U599" s="40" t="e">
        <f>IF(LEN('Captura de datos CASO'!U599)&gt;100,"Classroom(s) must be less than 100 characters",IF('DO NOT USE_Case Formulas'!A599,"OK",NA()))</f>
        <v>#N/A</v>
      </c>
      <c r="V599" s="40" t="e">
        <f>IF(AND(NOT(ISBLANK('Captura de datos CASO'!V599)),ISNA(VLOOKUP('Captura de datos CASO'!V599,'DO NOT USE_School Picklist'!$S$3:$S$12,1,FALSE))),"Please select a value from the drop-down menu",IF('DO NOT USE_Case Formulas'!A599,"OK",NA()))</f>
        <v>#N/A</v>
      </c>
      <c r="W599" s="40" t="e">
        <f>IF(AND(NOT(ISBLANK('Captura de datos CASO'!W599)),ISNA(VLOOKUP('Captura de datos CASO'!W599,'DO NOT USE_School Picklist'!$S$3:$S$12,1,FALSE))),"Please select a value from the drop-down menu",IF('DO NOT USE_Case Formulas'!A599,"OK",NA()))</f>
        <v>#N/A</v>
      </c>
      <c r="X599" s="40" t="e">
        <f>IF(LEN('Captura de datos CASO'!X599)&gt;80,"Name of Education Group must be less than 80 characters",IF('DO NOT USE_Case Formulas'!A599,"OK",NA()))</f>
        <v>#N/A</v>
      </c>
      <c r="Y599" s="40" t="e">
        <f>IF(AND(NOT(ISBLANK('Captura de datos CASO'!Y599)),ISNA(VLOOKUP('Captura de datos CASO'!Y599,'DO NOT USE_School Picklist'!$K$3:$K$6,1,FALSE))),"Please select a value from the drop-down menu",IF('DO NOT USE_Case Formulas'!A599,"OK",NA()))</f>
        <v>#N/A</v>
      </c>
      <c r="Z599" s="40" t="e">
        <f>IF(AND('DO NOT USE_Case Formulas'!A599,ISBLANK('Captura de datos CASO'!Z599)),"Has this person had symptoms? is required",IF(AND(NOT(ISBLANK('Captura de datos CASO'!Z599)),ISNA(VLOOKUP('Captura de datos CASO'!Z599,'DO NOT USE_School Picklist'!$D$3:$D$5,1,FALSE))),"Please select a value from the drop-down menu",IF(NOT(ISBLANK('Captura de datos CASO'!Z599)),"OK",NA())))</f>
        <v>#N/A</v>
      </c>
      <c r="AA599" s="40" t="e">
        <f>IF(AND('Captura de datos CASO'!Z599='DO NOT USE_School Picklist'!$D$3,ISBLANK('Captura de datos CASO'!AA599)),"Symptom Onset Date is required if Ever Symptomatic is Yes",IF('DO NOT USE_Case Formulas'!A599,"OK",NA()))</f>
        <v>#N/A</v>
      </c>
      <c r="AB599" s="40"/>
      <c r="AC599" s="40" t="e">
        <f ca="1">IF(AND('DO NOT USE_Case Formulas'!A599,ISBLANK('Captura de datos CASO'!AC599)),"Lab Result Test Date is required",IF('Captura de datos CASO'!AC599&gt;'DO NOT USE_School Picklist'!$C$3,"Test Date cannot be a future date",IF(NOT(ISBLANK('Captura de datos CASO'!AC599)),"OK",NA())))</f>
        <v>#N/A</v>
      </c>
      <c r="AD599" s="40" t="e">
        <f>IF(AND(NOT(ISBLANK('Captura de datos CASO'!AD599)),ISNA(VLOOKUP('Captura de datos CASO'!AD599,'DO NOT USE_School Picklist'!$R$3:$R$7,1,FALSE))),"Please select a value from the drop-down menu",IF('DO NOT USE_Case Formulas'!A599,"OK",NA()))</f>
        <v>#N/A</v>
      </c>
      <c r="AE599" s="40" t="e">
        <f>IF(AND('DO NOT USE_Case Formulas'!A599,ISBLANK('Captura de datos CASO'!AB599)),"Lab Result Test Result is required",IF(AND(NOT(ISBLANK('Captura de datos CASO'!AB599)),ISNA(VLOOKUP('Captura de datos CASO'!AB599,'DO NOT USE_School Picklist'!$Q$3:$Q$8,1,FALSE))),"Please select a value from the drop-down menu",IF('DO NOT USE_Case Formulas'!A599,"OK",NA())))</f>
        <v>#N/A</v>
      </c>
    </row>
    <row r="600" spans="1:31" x14ac:dyDescent="0.3">
      <c r="A600" s="39" t="e">
        <f>IF('DO NOT USE_Case Formulas'!A600,IF('DO NOT USE_Case Formulas'!B600,"Not all required fields are completed","OK"),NA())</f>
        <v>#N/A</v>
      </c>
      <c r="B600" s="40" t="e">
        <f>IF(AND('DO NOT USE_Case Formulas'!A600,ISBLANK('Captura de datos CASO'!B600)),"First Name is required",IF(NOT(ISBLANK('Captura de datos CASO'!B600)),"OK",NA()))</f>
        <v>#N/A</v>
      </c>
      <c r="C600" s="40" t="e">
        <f>IF(AND('DO NOT USE_Case Formulas'!A600,ISBLANK('Captura de datos CASO'!C600)),"Last Name is required",IF(NOT(ISBLANK('Captura de datos CASO'!C600)),"OK",NA()))</f>
        <v>#N/A</v>
      </c>
      <c r="D600" s="40" t="e">
        <f>IF(AND('DO NOT USE_Case Formulas'!A600,ISBLANK('Captura de datos CASO'!D600)),"Birthdate is required",IF(NOT(ISBLANK('Captura de datos CASO'!D600)),"OK",NA()))</f>
        <v>#N/A</v>
      </c>
      <c r="E600" s="40" t="e">
        <f>IF(AND('DO NOT USE_Case Formulas'!A600,ISBLANK('Captura de datos CASO'!E600)),"Mobile Phone is required",IF(NOT(ISBLANK('Captura de datos CASO'!E600)),IF(AND(ISNUMBER(VALUE('Captura de datos CASO'!E600)),LEFT('Captura de datos CASO'!E600,1)&lt;&gt;"1",LEN('Captura de datos CASO'!E600)=10),"OK","Phone number must be valid format"),NA()))</f>
        <v>#N/A</v>
      </c>
      <c r="F600" s="40" t="e">
        <f>IF(LEN('Captura de datos CASO'!F600)&gt;255,"Home Street Address must be less than 255 characters",IF('DO NOT USE_Case Formulas'!A600,"OK",NA()))</f>
        <v>#N/A</v>
      </c>
      <c r="G600" s="40" t="e">
        <f>IF(LEN('Captura de datos CASO'!G600)&gt;40,"City must be less than 40 characters",IF('DO NOT USE_Case Formulas'!A600,"OK",NA()))</f>
        <v>#N/A</v>
      </c>
      <c r="H600" s="40" t="e">
        <f>IF(AND(NOT(ISBLANK('Captura de datos CASO'!H600)),ISNA(VLOOKUP('Captura de datos CASO'!H600,'DO NOT USE_School Picklist'!$P$3:$P$52,1,FALSE))),"Please select a value from the drop-down menu",IF('DO NOT USE_Case Formulas'!A600,"OK",NA()))</f>
        <v>#N/A</v>
      </c>
      <c r="I600" s="40" t="e">
        <f>IF(AND('DO NOT USE_Case Formulas'!A600,ISBLANK('Captura de datos CASO'!I600)),"Zip is required",IF(ISBLANK('Captura de datos CASO'!I600),NA(),"OK"))</f>
        <v>#N/A</v>
      </c>
      <c r="J600" s="40" t="e">
        <f>IF(AND('DO NOT USE_Case Formulas'!A600,ISBLANK('Captura de datos CASO'!J600)),"Student or Staff? is required",IF(ISBLANK('Captura de datos CASO'!J600),NA(),IF(ISNA(VLOOKUP('Captura de datos CASO'!J600,'DO NOT USE_School Picklist'!$B$3:$B$6,1,FALSE)),"Please select a value from the drop-down menu","OK")))</f>
        <v>#N/A</v>
      </c>
      <c r="K600" s="40" t="e">
        <f>IF(AND('Captura de datos CASO'!J600='DO NOT USE_School Picklist'!$B$4,ISBLANK('Captura de datos CASO'!K600)),"Occupation/Job Title is required if Student or Staff? is Yes, staff/faculty or volunteer",IF('DO NOT USE_Case Formulas'!A600,"OK",NA()))</f>
        <v>#N/A</v>
      </c>
      <c r="L600" s="40" t="e">
        <f ca="1">IF('Captura de datos CASO'!L600&gt;'DO NOT USE_School Picklist'!$C$3,"Date last on school campus/facility cannot be a future date",IF('DO NOT USE_Case Formulas'!A600,IF(ISBLANK('Captura de datos CASO'!L600),"Date last on school campus/facility is required","OK"),NA()))</f>
        <v>#N/A</v>
      </c>
      <c r="M600" s="40" t="e">
        <f>IF(AND('DO NOT USE_Case Formulas'!A600,ISBLANK('Captura de datos CASO'!M600)),"Specific Place in the Location is required",IF(ISBLANK('Captura de datos CASO'!M600),NA(),"OK"))</f>
        <v>#N/A</v>
      </c>
      <c r="N600" s="40" t="e">
        <f>IF(LEN('Captura de datos CASO'!N600)&gt;50,"Parent/Guardian Name must be less than 50 characters",IF('DO NOT USE_Case Formulas'!A600,"OK",NA()))</f>
        <v>#N/A</v>
      </c>
      <c r="O600" s="40" t="e">
        <f>IF(NOT(ISBLANK('Captura de datos CASO'!O600)),IF(AND(ISNUMBER('Captura de datos CASO'!O600),LEFT('Captura de datos CASO'!O600,1)&lt;&gt;"1",LEN('Captura de datos CASO'!O600)=10),"OK","Phone number must be valid format"),IF('DO NOT USE_Case Formulas'!A600,"OK",NA()))</f>
        <v>#N/A</v>
      </c>
      <c r="P600" s="53" t="e">
        <f>IF(AND(NOT(ISBLANK('Captura de datos CASO'!P600)),ISNA(VLOOKUP('Captura de datos CASO'!P600,'DO NOT USE_School Picklist'!$I$3:$I$5,1,FALSE))),"Please select a value from the drop-down menu",IF('DO NOT USE_Case Formulas'!A600,"OK",NA()))</f>
        <v>#N/A</v>
      </c>
      <c r="Q600" s="40" t="e">
        <f>IF(AND(NOT(ISBLANK('Captura de datos CASO'!Q600)),ISNA(VLOOKUP('Captura de datos CASO'!Q600,'DO NOT USE_School Picklist'!$E$3:$E$10,1,FALSE))),"Please select a value from the drop-down menu",IF('DO NOT USE_Case Formulas'!A600,"OK",NA()))</f>
        <v>#N/A</v>
      </c>
      <c r="R600" s="53" t="e">
        <f>IF(AND(NOT(ISBLANK('Captura de datos CASO'!R600)),ISNA(VLOOKUP('Captura de datos CASO'!R600,'DO NOT USE_School Picklist'!$W$3:$W$9,1,FALSE))),"Please select a value from the drop-down menu",IF('DO NOT USE_Case Formulas'!A600,"OK",NA()))</f>
        <v>#N/A</v>
      </c>
      <c r="S600" s="53" t="e">
        <f>IF(AND(NOT(ISBLANK('Captura de datos CASO'!S600)),ISNA(VLOOKUP('Captura de datos CASO'!S600,'DO NOT USE_School Picklist'!$W$3:$W$9,1,FALSE))),"Please select a value from the drop-down menu",IF('DO NOT USE_Case Formulas'!A600,"OK",NA()))</f>
        <v>#N/A</v>
      </c>
      <c r="T600" s="40" t="e">
        <f>IF(AND(NOT(ISBLANK('Captura de datos CASO'!T600)),ISNA(VLOOKUP('Captura de datos CASO'!T600,'DO NOT USE_School Picklist'!$F$3:$F$16,1,FALSE))),"Please select a value from the drop-down menu",IF('DO NOT USE_Case Formulas'!A600,"OK",NA()))</f>
        <v>#N/A</v>
      </c>
      <c r="U600" s="40" t="e">
        <f>IF(LEN('Captura de datos CASO'!U600)&gt;100,"Classroom(s) must be less than 100 characters",IF('DO NOT USE_Case Formulas'!A600,"OK",NA()))</f>
        <v>#N/A</v>
      </c>
      <c r="V600" s="40" t="e">
        <f>IF(AND(NOT(ISBLANK('Captura de datos CASO'!V600)),ISNA(VLOOKUP('Captura de datos CASO'!V600,'DO NOT USE_School Picklist'!$S$3:$S$12,1,FALSE))),"Please select a value from the drop-down menu",IF('DO NOT USE_Case Formulas'!A600,"OK",NA()))</f>
        <v>#N/A</v>
      </c>
      <c r="W600" s="40" t="e">
        <f>IF(AND(NOT(ISBLANK('Captura de datos CASO'!W600)),ISNA(VLOOKUP('Captura de datos CASO'!W600,'DO NOT USE_School Picklist'!$S$3:$S$12,1,FALSE))),"Please select a value from the drop-down menu",IF('DO NOT USE_Case Formulas'!A600,"OK",NA()))</f>
        <v>#N/A</v>
      </c>
      <c r="X600" s="40" t="e">
        <f>IF(LEN('Captura de datos CASO'!X600)&gt;80,"Name of Education Group must be less than 80 characters",IF('DO NOT USE_Case Formulas'!A600,"OK",NA()))</f>
        <v>#N/A</v>
      </c>
      <c r="Y600" s="40" t="e">
        <f>IF(AND(NOT(ISBLANK('Captura de datos CASO'!Y600)),ISNA(VLOOKUP('Captura de datos CASO'!Y600,'DO NOT USE_School Picklist'!$K$3:$K$6,1,FALSE))),"Please select a value from the drop-down menu",IF('DO NOT USE_Case Formulas'!A600,"OK",NA()))</f>
        <v>#N/A</v>
      </c>
      <c r="Z600" s="40" t="e">
        <f>IF(AND('DO NOT USE_Case Formulas'!A600,ISBLANK('Captura de datos CASO'!Z600)),"Has this person had symptoms? is required",IF(AND(NOT(ISBLANK('Captura de datos CASO'!Z600)),ISNA(VLOOKUP('Captura de datos CASO'!Z600,'DO NOT USE_School Picklist'!$D$3:$D$5,1,FALSE))),"Please select a value from the drop-down menu",IF(NOT(ISBLANK('Captura de datos CASO'!Z600)),"OK",NA())))</f>
        <v>#N/A</v>
      </c>
      <c r="AA600" s="40" t="e">
        <f>IF(AND('Captura de datos CASO'!Z600='DO NOT USE_School Picklist'!$D$3,ISBLANK('Captura de datos CASO'!AA600)),"Symptom Onset Date is required if Ever Symptomatic is Yes",IF('DO NOT USE_Case Formulas'!A600,"OK",NA()))</f>
        <v>#N/A</v>
      </c>
      <c r="AB600" s="40"/>
      <c r="AC600" s="40" t="e">
        <f ca="1">IF(AND('DO NOT USE_Case Formulas'!A600,ISBLANK('Captura de datos CASO'!AC600)),"Lab Result Test Date is required",IF('Captura de datos CASO'!AC600&gt;'DO NOT USE_School Picklist'!$C$3,"Test Date cannot be a future date",IF(NOT(ISBLANK('Captura de datos CASO'!AC600)),"OK",NA())))</f>
        <v>#N/A</v>
      </c>
      <c r="AD600" s="40" t="e">
        <f>IF(AND(NOT(ISBLANK('Captura de datos CASO'!AD600)),ISNA(VLOOKUP('Captura de datos CASO'!AD600,'DO NOT USE_School Picklist'!$R$3:$R$7,1,FALSE))),"Please select a value from the drop-down menu",IF('DO NOT USE_Case Formulas'!A600,"OK",NA()))</f>
        <v>#N/A</v>
      </c>
      <c r="AE600" s="40" t="e">
        <f>IF(AND('DO NOT USE_Case Formulas'!A600,ISBLANK('Captura de datos CASO'!AB600)),"Lab Result Test Result is required",IF(AND(NOT(ISBLANK('Captura de datos CASO'!AB600)),ISNA(VLOOKUP('Captura de datos CASO'!AB600,'DO NOT USE_School Picklist'!$Q$3:$Q$8,1,FALSE))),"Please select a value from the drop-down menu",IF('DO NOT USE_Case Formulas'!A600,"OK",NA())))</f>
        <v>#N/A</v>
      </c>
    </row>
    <row r="601" spans="1:31" x14ac:dyDescent="0.3">
      <c r="A601" s="39" t="e">
        <f>IF('DO NOT USE_Case Formulas'!A601,IF('DO NOT USE_Case Formulas'!B601,"Not all required fields are completed","OK"),NA())</f>
        <v>#N/A</v>
      </c>
      <c r="B601" s="40" t="e">
        <f>IF(AND('DO NOT USE_Case Formulas'!A601,ISBLANK('Captura de datos CASO'!B601)),"First Name is required",IF(NOT(ISBLANK('Captura de datos CASO'!B601)),"OK",NA()))</f>
        <v>#N/A</v>
      </c>
      <c r="C601" s="40" t="e">
        <f>IF(AND('DO NOT USE_Case Formulas'!A601,ISBLANK('Captura de datos CASO'!C601)),"Last Name is required",IF(NOT(ISBLANK('Captura de datos CASO'!C601)),"OK",NA()))</f>
        <v>#N/A</v>
      </c>
      <c r="D601" s="40" t="e">
        <f>IF(AND('DO NOT USE_Case Formulas'!A601,ISBLANK('Captura de datos CASO'!D601)),"Birthdate is required",IF(NOT(ISBLANK('Captura de datos CASO'!D601)),"OK",NA()))</f>
        <v>#N/A</v>
      </c>
      <c r="E601" s="40" t="e">
        <f>IF(AND('DO NOT USE_Case Formulas'!A601,ISBLANK('Captura de datos CASO'!E601)),"Mobile Phone is required",IF(NOT(ISBLANK('Captura de datos CASO'!E601)),IF(AND(ISNUMBER(VALUE('Captura de datos CASO'!E601)),LEFT('Captura de datos CASO'!E601,1)&lt;&gt;"1",LEN('Captura de datos CASO'!E601)=10),"OK","Phone number must be valid format"),NA()))</f>
        <v>#N/A</v>
      </c>
      <c r="F601" s="40" t="e">
        <f>IF(LEN('Captura de datos CASO'!F601)&gt;255,"Home Street Address must be less than 255 characters",IF('DO NOT USE_Case Formulas'!A601,"OK",NA()))</f>
        <v>#N/A</v>
      </c>
      <c r="G601" s="40" t="e">
        <f>IF(LEN('Captura de datos CASO'!G601)&gt;40,"City must be less than 40 characters",IF('DO NOT USE_Case Formulas'!A601,"OK",NA()))</f>
        <v>#N/A</v>
      </c>
      <c r="H601" s="40" t="e">
        <f>IF(AND(NOT(ISBLANK('Captura de datos CASO'!H601)),ISNA(VLOOKUP('Captura de datos CASO'!H601,'DO NOT USE_School Picklist'!$P$3:$P$52,1,FALSE))),"Please select a value from the drop-down menu",IF('DO NOT USE_Case Formulas'!A601,"OK",NA()))</f>
        <v>#N/A</v>
      </c>
      <c r="I601" s="40" t="e">
        <f>IF(AND('DO NOT USE_Case Formulas'!A601,ISBLANK('Captura de datos CASO'!I601)),"Zip is required",IF(ISBLANK('Captura de datos CASO'!I601),NA(),"OK"))</f>
        <v>#N/A</v>
      </c>
      <c r="J601" s="40" t="e">
        <f>IF(AND('DO NOT USE_Case Formulas'!A601,ISBLANK('Captura de datos CASO'!J601)),"Student or Staff? is required",IF(ISBLANK('Captura de datos CASO'!J601),NA(),IF(ISNA(VLOOKUP('Captura de datos CASO'!J601,'DO NOT USE_School Picklist'!$B$3:$B$6,1,FALSE)),"Please select a value from the drop-down menu","OK")))</f>
        <v>#N/A</v>
      </c>
      <c r="K601" s="40" t="e">
        <f>IF(AND('Captura de datos CASO'!J601='DO NOT USE_School Picklist'!$B$4,ISBLANK('Captura de datos CASO'!K601)),"Occupation/Job Title is required if Student or Staff? is Yes, staff/faculty or volunteer",IF('DO NOT USE_Case Formulas'!A601,"OK",NA()))</f>
        <v>#N/A</v>
      </c>
      <c r="L601" s="40" t="e">
        <f ca="1">IF('Captura de datos CASO'!L601&gt;'DO NOT USE_School Picklist'!$C$3,"Date last on school campus/facility cannot be a future date",IF('DO NOT USE_Case Formulas'!A601,IF(ISBLANK('Captura de datos CASO'!L601),"Date last on school campus/facility is required","OK"),NA()))</f>
        <v>#N/A</v>
      </c>
      <c r="M601" s="40" t="e">
        <f>IF(AND('DO NOT USE_Case Formulas'!A601,ISBLANK('Captura de datos CASO'!M601)),"Specific Place in the Location is required",IF(ISBLANK('Captura de datos CASO'!M601),NA(),"OK"))</f>
        <v>#N/A</v>
      </c>
      <c r="N601" s="40" t="e">
        <f>IF(LEN('Captura de datos CASO'!N601)&gt;50,"Parent/Guardian Name must be less than 50 characters",IF('DO NOT USE_Case Formulas'!A601,"OK",NA()))</f>
        <v>#N/A</v>
      </c>
      <c r="O601" s="40" t="e">
        <f>IF(NOT(ISBLANK('Captura de datos CASO'!O601)),IF(AND(ISNUMBER('Captura de datos CASO'!O601),LEFT('Captura de datos CASO'!O601,1)&lt;&gt;"1",LEN('Captura de datos CASO'!O601)=10),"OK","Phone number must be valid format"),IF('DO NOT USE_Case Formulas'!A601,"OK",NA()))</f>
        <v>#N/A</v>
      </c>
      <c r="P601" s="53" t="e">
        <f>IF(AND(NOT(ISBLANK('Captura de datos CASO'!P601)),ISNA(VLOOKUP('Captura de datos CASO'!P601,'DO NOT USE_School Picklist'!$I$3:$I$5,1,FALSE))),"Please select a value from the drop-down menu",IF('DO NOT USE_Case Formulas'!A601,"OK",NA()))</f>
        <v>#N/A</v>
      </c>
      <c r="Q601" s="40" t="e">
        <f>IF(AND(NOT(ISBLANK('Captura de datos CASO'!Q601)),ISNA(VLOOKUP('Captura de datos CASO'!Q601,'DO NOT USE_School Picklist'!$E$3:$E$10,1,FALSE))),"Please select a value from the drop-down menu",IF('DO NOT USE_Case Formulas'!A601,"OK",NA()))</f>
        <v>#N/A</v>
      </c>
      <c r="R601" s="53" t="e">
        <f>IF(AND(NOT(ISBLANK('Captura de datos CASO'!R601)),ISNA(VLOOKUP('Captura de datos CASO'!R601,'DO NOT USE_School Picklist'!$W$3:$W$9,1,FALSE))),"Please select a value from the drop-down menu",IF('DO NOT USE_Case Formulas'!A601,"OK",NA()))</f>
        <v>#N/A</v>
      </c>
      <c r="S601" s="53" t="e">
        <f>IF(AND(NOT(ISBLANK('Captura de datos CASO'!S601)),ISNA(VLOOKUP('Captura de datos CASO'!S601,'DO NOT USE_School Picklist'!$W$3:$W$9,1,FALSE))),"Please select a value from the drop-down menu",IF('DO NOT USE_Case Formulas'!A601,"OK",NA()))</f>
        <v>#N/A</v>
      </c>
      <c r="T601" s="40" t="e">
        <f>IF(AND(NOT(ISBLANK('Captura de datos CASO'!T601)),ISNA(VLOOKUP('Captura de datos CASO'!T601,'DO NOT USE_School Picklist'!$F$3:$F$16,1,FALSE))),"Please select a value from the drop-down menu",IF('DO NOT USE_Case Formulas'!A601,"OK",NA()))</f>
        <v>#N/A</v>
      </c>
      <c r="U601" s="40" t="e">
        <f>IF(LEN('Captura de datos CASO'!U601)&gt;100,"Classroom(s) must be less than 100 characters",IF('DO NOT USE_Case Formulas'!A601,"OK",NA()))</f>
        <v>#N/A</v>
      </c>
      <c r="V601" s="40" t="e">
        <f>IF(AND(NOT(ISBLANK('Captura de datos CASO'!V601)),ISNA(VLOOKUP('Captura de datos CASO'!V601,'DO NOT USE_School Picklist'!$S$3:$S$12,1,FALSE))),"Please select a value from the drop-down menu",IF('DO NOT USE_Case Formulas'!A601,"OK",NA()))</f>
        <v>#N/A</v>
      </c>
      <c r="W601" s="40" t="e">
        <f>IF(AND(NOT(ISBLANK('Captura de datos CASO'!W601)),ISNA(VLOOKUP('Captura de datos CASO'!W601,'DO NOT USE_School Picklist'!$S$3:$S$12,1,FALSE))),"Please select a value from the drop-down menu",IF('DO NOT USE_Case Formulas'!A601,"OK",NA()))</f>
        <v>#N/A</v>
      </c>
      <c r="X601" s="40" t="e">
        <f>IF(LEN('Captura de datos CASO'!X601)&gt;80,"Name of Education Group must be less than 80 characters",IF('DO NOT USE_Case Formulas'!A601,"OK",NA()))</f>
        <v>#N/A</v>
      </c>
      <c r="Y601" s="40" t="e">
        <f>IF(AND(NOT(ISBLANK('Captura de datos CASO'!Y601)),ISNA(VLOOKUP('Captura de datos CASO'!Y601,'DO NOT USE_School Picklist'!$K$3:$K$6,1,FALSE))),"Please select a value from the drop-down menu",IF('DO NOT USE_Case Formulas'!A601,"OK",NA()))</f>
        <v>#N/A</v>
      </c>
      <c r="Z601" s="40" t="e">
        <f>IF(AND('DO NOT USE_Case Formulas'!A601,ISBLANK('Captura de datos CASO'!Z601)),"Has this person had symptoms? is required",IF(AND(NOT(ISBLANK('Captura de datos CASO'!Z601)),ISNA(VLOOKUP('Captura de datos CASO'!Z601,'DO NOT USE_School Picklist'!$D$3:$D$5,1,FALSE))),"Please select a value from the drop-down menu",IF(NOT(ISBLANK('Captura de datos CASO'!Z601)),"OK",NA())))</f>
        <v>#N/A</v>
      </c>
      <c r="AA601" s="40" t="e">
        <f>IF(AND('Captura de datos CASO'!Z601='DO NOT USE_School Picklist'!$D$3,ISBLANK('Captura de datos CASO'!AA601)),"Symptom Onset Date is required if Ever Symptomatic is Yes",IF('DO NOT USE_Case Formulas'!A601,"OK",NA()))</f>
        <v>#N/A</v>
      </c>
      <c r="AB601" s="40"/>
      <c r="AC601" s="40" t="e">
        <f ca="1">IF(AND('DO NOT USE_Case Formulas'!A601,ISBLANK('Captura de datos CASO'!AC601)),"Lab Result Test Date is required",IF('Captura de datos CASO'!AC601&gt;'DO NOT USE_School Picklist'!$C$3,"Test Date cannot be a future date",IF(NOT(ISBLANK('Captura de datos CASO'!AC601)),"OK",NA())))</f>
        <v>#N/A</v>
      </c>
      <c r="AD601" s="40" t="e">
        <f>IF(AND(NOT(ISBLANK('Captura de datos CASO'!AD601)),ISNA(VLOOKUP('Captura de datos CASO'!AD601,'DO NOT USE_School Picklist'!$R$3:$R$7,1,FALSE))),"Please select a value from the drop-down menu",IF('DO NOT USE_Case Formulas'!A601,"OK",NA()))</f>
        <v>#N/A</v>
      </c>
      <c r="AE601" s="40" t="e">
        <f>IF(AND('DO NOT USE_Case Formulas'!A601,ISBLANK('Captura de datos CASO'!AB601)),"Lab Result Test Result is required",IF(AND(NOT(ISBLANK('Captura de datos CASO'!AB601)),ISNA(VLOOKUP('Captura de datos CASO'!AB601,'DO NOT USE_School Picklist'!$Q$3:$Q$8,1,FALSE))),"Please select a value from the drop-down menu",IF('DO NOT USE_Case Formulas'!A601,"OK",NA())))</f>
        <v>#N/A</v>
      </c>
    </row>
    <row r="602" spans="1:31" x14ac:dyDescent="0.3">
      <c r="A602" s="39" t="e">
        <f>IF('DO NOT USE_Case Formulas'!A602,IF('DO NOT USE_Case Formulas'!B602,"Not all required fields are completed","OK"),NA())</f>
        <v>#N/A</v>
      </c>
      <c r="B602" s="40" t="e">
        <f>IF(AND('DO NOT USE_Case Formulas'!A602,ISBLANK('Captura de datos CASO'!B602)),"First Name is required",IF(NOT(ISBLANK('Captura de datos CASO'!B602)),"OK",NA()))</f>
        <v>#N/A</v>
      </c>
      <c r="C602" s="40" t="e">
        <f>IF(AND('DO NOT USE_Case Formulas'!A602,ISBLANK('Captura de datos CASO'!C602)),"Last Name is required",IF(NOT(ISBLANK('Captura de datos CASO'!C602)),"OK",NA()))</f>
        <v>#N/A</v>
      </c>
      <c r="D602" s="40" t="e">
        <f>IF(AND('DO NOT USE_Case Formulas'!A602,ISBLANK('Captura de datos CASO'!D602)),"Birthdate is required",IF(NOT(ISBLANK('Captura de datos CASO'!D602)),"OK",NA()))</f>
        <v>#N/A</v>
      </c>
      <c r="E602" s="40" t="e">
        <f>IF(AND('DO NOT USE_Case Formulas'!A602,ISBLANK('Captura de datos CASO'!E602)),"Mobile Phone is required",IF(NOT(ISBLANK('Captura de datos CASO'!E602)),IF(AND(ISNUMBER(VALUE('Captura de datos CASO'!E602)),LEFT('Captura de datos CASO'!E602,1)&lt;&gt;"1",LEN('Captura de datos CASO'!E602)=10),"OK","Phone number must be valid format"),NA()))</f>
        <v>#N/A</v>
      </c>
      <c r="F602" s="40" t="e">
        <f>IF(LEN('Captura de datos CASO'!F602)&gt;255,"Home Street Address must be less than 255 characters",IF('DO NOT USE_Case Formulas'!A602,"OK",NA()))</f>
        <v>#N/A</v>
      </c>
      <c r="G602" s="40" t="e">
        <f>IF(LEN('Captura de datos CASO'!G602)&gt;40,"City must be less than 40 characters",IF('DO NOT USE_Case Formulas'!A602,"OK",NA()))</f>
        <v>#N/A</v>
      </c>
      <c r="H602" s="40" t="e">
        <f>IF(AND(NOT(ISBLANK('Captura de datos CASO'!H602)),ISNA(VLOOKUP('Captura de datos CASO'!H602,'DO NOT USE_School Picklist'!$P$3:$P$52,1,FALSE))),"Please select a value from the drop-down menu",IF('DO NOT USE_Case Formulas'!A602,"OK",NA()))</f>
        <v>#N/A</v>
      </c>
      <c r="I602" s="40" t="e">
        <f>IF(AND('DO NOT USE_Case Formulas'!A602,ISBLANK('Captura de datos CASO'!I602)),"Zip is required",IF(ISBLANK('Captura de datos CASO'!I602),NA(),"OK"))</f>
        <v>#N/A</v>
      </c>
      <c r="J602" s="40" t="e">
        <f>IF(AND('DO NOT USE_Case Formulas'!A602,ISBLANK('Captura de datos CASO'!J602)),"Student or Staff? is required",IF(ISBLANK('Captura de datos CASO'!J602),NA(),IF(ISNA(VLOOKUP('Captura de datos CASO'!J602,'DO NOT USE_School Picklist'!$B$3:$B$6,1,FALSE)),"Please select a value from the drop-down menu","OK")))</f>
        <v>#N/A</v>
      </c>
      <c r="K602" s="40" t="e">
        <f>IF(AND('Captura de datos CASO'!J602='DO NOT USE_School Picklist'!$B$4,ISBLANK('Captura de datos CASO'!K602)),"Occupation/Job Title is required if Student or Staff? is Yes, staff/faculty or volunteer",IF('DO NOT USE_Case Formulas'!A602,"OK",NA()))</f>
        <v>#N/A</v>
      </c>
      <c r="L602" s="40" t="e">
        <f ca="1">IF('Captura de datos CASO'!L602&gt;'DO NOT USE_School Picklist'!$C$3,"Date last on school campus/facility cannot be a future date",IF('DO NOT USE_Case Formulas'!A602,IF(ISBLANK('Captura de datos CASO'!L602),"Date last on school campus/facility is required","OK"),NA()))</f>
        <v>#N/A</v>
      </c>
      <c r="M602" s="40" t="e">
        <f>IF(AND('DO NOT USE_Case Formulas'!A602,ISBLANK('Captura de datos CASO'!M602)),"Specific Place in the Location is required",IF(ISBLANK('Captura de datos CASO'!M602),NA(),"OK"))</f>
        <v>#N/A</v>
      </c>
      <c r="N602" s="40" t="e">
        <f>IF(LEN('Captura de datos CASO'!N602)&gt;50,"Parent/Guardian Name must be less than 50 characters",IF('DO NOT USE_Case Formulas'!A602,"OK",NA()))</f>
        <v>#N/A</v>
      </c>
      <c r="O602" s="40" t="e">
        <f>IF(NOT(ISBLANK('Captura de datos CASO'!O602)),IF(AND(ISNUMBER('Captura de datos CASO'!O602),LEFT('Captura de datos CASO'!O602,1)&lt;&gt;"1",LEN('Captura de datos CASO'!O602)=10),"OK","Phone number must be valid format"),IF('DO NOT USE_Case Formulas'!A602,"OK",NA()))</f>
        <v>#N/A</v>
      </c>
      <c r="P602" s="53" t="e">
        <f>IF(AND(NOT(ISBLANK('Captura de datos CASO'!P602)),ISNA(VLOOKUP('Captura de datos CASO'!P602,'DO NOT USE_School Picklist'!$I$3:$I$5,1,FALSE))),"Please select a value from the drop-down menu",IF('DO NOT USE_Case Formulas'!A602,"OK",NA()))</f>
        <v>#N/A</v>
      </c>
      <c r="Q602" s="40" t="e">
        <f>IF(AND(NOT(ISBLANK('Captura de datos CASO'!Q602)),ISNA(VLOOKUP('Captura de datos CASO'!Q602,'DO NOT USE_School Picklist'!$E$3:$E$10,1,FALSE))),"Please select a value from the drop-down menu",IF('DO NOT USE_Case Formulas'!A602,"OK",NA()))</f>
        <v>#N/A</v>
      </c>
      <c r="R602" s="53" t="e">
        <f>IF(AND(NOT(ISBLANK('Captura de datos CASO'!R602)),ISNA(VLOOKUP('Captura de datos CASO'!R602,'DO NOT USE_School Picklist'!$W$3:$W$9,1,FALSE))),"Please select a value from the drop-down menu",IF('DO NOT USE_Case Formulas'!A602,"OK",NA()))</f>
        <v>#N/A</v>
      </c>
      <c r="S602" s="53" t="e">
        <f>IF(AND(NOT(ISBLANK('Captura de datos CASO'!S602)),ISNA(VLOOKUP('Captura de datos CASO'!S602,'DO NOT USE_School Picklist'!$W$3:$W$9,1,FALSE))),"Please select a value from the drop-down menu",IF('DO NOT USE_Case Formulas'!A602,"OK",NA()))</f>
        <v>#N/A</v>
      </c>
      <c r="T602" s="40" t="e">
        <f>IF(AND(NOT(ISBLANK('Captura de datos CASO'!T602)),ISNA(VLOOKUP('Captura de datos CASO'!T602,'DO NOT USE_School Picklist'!$F$3:$F$16,1,FALSE))),"Please select a value from the drop-down menu",IF('DO NOT USE_Case Formulas'!A602,"OK",NA()))</f>
        <v>#N/A</v>
      </c>
      <c r="U602" s="40" t="e">
        <f>IF(LEN('Captura de datos CASO'!U602)&gt;100,"Classroom(s) must be less than 100 characters",IF('DO NOT USE_Case Formulas'!A602,"OK",NA()))</f>
        <v>#N/A</v>
      </c>
      <c r="V602" s="40" t="e">
        <f>IF(AND(NOT(ISBLANK('Captura de datos CASO'!V602)),ISNA(VLOOKUP('Captura de datos CASO'!V602,'DO NOT USE_School Picklist'!$S$3:$S$12,1,FALSE))),"Please select a value from the drop-down menu",IF('DO NOT USE_Case Formulas'!A602,"OK",NA()))</f>
        <v>#N/A</v>
      </c>
      <c r="W602" s="40" t="e">
        <f>IF(AND(NOT(ISBLANK('Captura de datos CASO'!W602)),ISNA(VLOOKUP('Captura de datos CASO'!W602,'DO NOT USE_School Picklist'!$S$3:$S$12,1,FALSE))),"Please select a value from the drop-down menu",IF('DO NOT USE_Case Formulas'!A602,"OK",NA()))</f>
        <v>#N/A</v>
      </c>
      <c r="X602" s="40" t="e">
        <f>IF(LEN('Captura de datos CASO'!X602)&gt;80,"Name of Education Group must be less than 80 characters",IF('DO NOT USE_Case Formulas'!A602,"OK",NA()))</f>
        <v>#N/A</v>
      </c>
      <c r="Y602" s="40" t="e">
        <f>IF(AND(NOT(ISBLANK('Captura de datos CASO'!Y602)),ISNA(VLOOKUP('Captura de datos CASO'!Y602,'DO NOT USE_School Picklist'!$K$3:$K$6,1,FALSE))),"Please select a value from the drop-down menu",IF('DO NOT USE_Case Formulas'!A602,"OK",NA()))</f>
        <v>#N/A</v>
      </c>
      <c r="Z602" s="40" t="e">
        <f>IF(AND('DO NOT USE_Case Formulas'!A602,ISBLANK('Captura de datos CASO'!Z602)),"Has this person had symptoms? is required",IF(AND(NOT(ISBLANK('Captura de datos CASO'!Z602)),ISNA(VLOOKUP('Captura de datos CASO'!Z602,'DO NOT USE_School Picklist'!$D$3:$D$5,1,FALSE))),"Please select a value from the drop-down menu",IF(NOT(ISBLANK('Captura de datos CASO'!Z602)),"OK",NA())))</f>
        <v>#N/A</v>
      </c>
      <c r="AA602" s="40" t="e">
        <f>IF(AND('Captura de datos CASO'!Z602='DO NOT USE_School Picklist'!$D$3,ISBLANK('Captura de datos CASO'!AA602)),"Symptom Onset Date is required if Ever Symptomatic is Yes",IF('DO NOT USE_Case Formulas'!A602,"OK",NA()))</f>
        <v>#N/A</v>
      </c>
      <c r="AB602" s="40"/>
      <c r="AC602" s="40" t="e">
        <f ca="1">IF(AND('DO NOT USE_Case Formulas'!A602,ISBLANK('Captura de datos CASO'!AC602)),"Lab Result Test Date is required",IF('Captura de datos CASO'!AC602&gt;'DO NOT USE_School Picklist'!$C$3,"Test Date cannot be a future date",IF(NOT(ISBLANK('Captura de datos CASO'!AC602)),"OK",NA())))</f>
        <v>#N/A</v>
      </c>
      <c r="AD602" s="40" t="e">
        <f>IF(AND(NOT(ISBLANK('Captura de datos CASO'!AD602)),ISNA(VLOOKUP('Captura de datos CASO'!AD602,'DO NOT USE_School Picklist'!$R$3:$R$7,1,FALSE))),"Please select a value from the drop-down menu",IF('DO NOT USE_Case Formulas'!A602,"OK",NA()))</f>
        <v>#N/A</v>
      </c>
      <c r="AE602" s="40" t="e">
        <f>IF(AND('DO NOT USE_Case Formulas'!A602,ISBLANK('Captura de datos CASO'!AB602)),"Lab Result Test Result is required",IF(AND(NOT(ISBLANK('Captura de datos CASO'!AB602)),ISNA(VLOOKUP('Captura de datos CASO'!AB602,'DO NOT USE_School Picklist'!$Q$3:$Q$8,1,FALSE))),"Please select a value from the drop-down menu",IF('DO NOT USE_Case Formulas'!A602,"OK",NA())))</f>
        <v>#N/A</v>
      </c>
    </row>
    <row r="603" spans="1:31" x14ac:dyDescent="0.3">
      <c r="A603" s="39" t="e">
        <f>IF('DO NOT USE_Case Formulas'!A603,IF('DO NOT USE_Case Formulas'!B603,"Not all required fields are completed","OK"),NA())</f>
        <v>#N/A</v>
      </c>
      <c r="B603" s="40" t="e">
        <f>IF(AND('DO NOT USE_Case Formulas'!A603,ISBLANK('Captura de datos CASO'!B603)),"First Name is required",IF(NOT(ISBLANK('Captura de datos CASO'!B603)),"OK",NA()))</f>
        <v>#N/A</v>
      </c>
      <c r="C603" s="40" t="e">
        <f>IF(AND('DO NOT USE_Case Formulas'!A603,ISBLANK('Captura de datos CASO'!C603)),"Last Name is required",IF(NOT(ISBLANK('Captura de datos CASO'!C603)),"OK",NA()))</f>
        <v>#N/A</v>
      </c>
      <c r="D603" s="40" t="e">
        <f>IF(AND('DO NOT USE_Case Formulas'!A603,ISBLANK('Captura de datos CASO'!D603)),"Birthdate is required",IF(NOT(ISBLANK('Captura de datos CASO'!D603)),"OK",NA()))</f>
        <v>#N/A</v>
      </c>
      <c r="E603" s="40" t="e">
        <f>IF(AND('DO NOT USE_Case Formulas'!A603,ISBLANK('Captura de datos CASO'!E603)),"Mobile Phone is required",IF(NOT(ISBLANK('Captura de datos CASO'!E603)),IF(AND(ISNUMBER(VALUE('Captura de datos CASO'!E603)),LEFT('Captura de datos CASO'!E603,1)&lt;&gt;"1",LEN('Captura de datos CASO'!E603)=10),"OK","Phone number must be valid format"),NA()))</f>
        <v>#N/A</v>
      </c>
      <c r="F603" s="40" t="e">
        <f>IF(LEN('Captura de datos CASO'!F603)&gt;255,"Home Street Address must be less than 255 characters",IF('DO NOT USE_Case Formulas'!A603,"OK",NA()))</f>
        <v>#N/A</v>
      </c>
      <c r="G603" s="40" t="e">
        <f>IF(LEN('Captura de datos CASO'!G603)&gt;40,"City must be less than 40 characters",IF('DO NOT USE_Case Formulas'!A603,"OK",NA()))</f>
        <v>#N/A</v>
      </c>
      <c r="H603" s="40" t="e">
        <f>IF(AND(NOT(ISBLANK('Captura de datos CASO'!H603)),ISNA(VLOOKUP('Captura de datos CASO'!H603,'DO NOT USE_School Picklist'!$P$3:$P$52,1,FALSE))),"Please select a value from the drop-down menu",IF('DO NOT USE_Case Formulas'!A603,"OK",NA()))</f>
        <v>#N/A</v>
      </c>
      <c r="I603" s="40" t="e">
        <f>IF(AND('DO NOT USE_Case Formulas'!A603,ISBLANK('Captura de datos CASO'!I603)),"Zip is required",IF(ISBLANK('Captura de datos CASO'!I603),NA(),"OK"))</f>
        <v>#N/A</v>
      </c>
      <c r="J603" s="40" t="e">
        <f>IF(AND('DO NOT USE_Case Formulas'!A603,ISBLANK('Captura de datos CASO'!J603)),"Student or Staff? is required",IF(ISBLANK('Captura de datos CASO'!J603),NA(),IF(ISNA(VLOOKUP('Captura de datos CASO'!J603,'DO NOT USE_School Picklist'!$B$3:$B$6,1,FALSE)),"Please select a value from the drop-down menu","OK")))</f>
        <v>#N/A</v>
      </c>
      <c r="K603" s="40" t="e">
        <f>IF(AND('Captura de datos CASO'!J603='DO NOT USE_School Picklist'!$B$4,ISBLANK('Captura de datos CASO'!K603)),"Occupation/Job Title is required if Student or Staff? is Yes, staff/faculty or volunteer",IF('DO NOT USE_Case Formulas'!A603,"OK",NA()))</f>
        <v>#N/A</v>
      </c>
      <c r="L603" s="40" t="e">
        <f ca="1">IF('Captura de datos CASO'!L603&gt;'DO NOT USE_School Picklist'!$C$3,"Date last on school campus/facility cannot be a future date",IF('DO NOT USE_Case Formulas'!A603,IF(ISBLANK('Captura de datos CASO'!L603),"Date last on school campus/facility is required","OK"),NA()))</f>
        <v>#N/A</v>
      </c>
      <c r="M603" s="40" t="e">
        <f>IF(AND('DO NOT USE_Case Formulas'!A603,ISBLANK('Captura de datos CASO'!M603)),"Specific Place in the Location is required",IF(ISBLANK('Captura de datos CASO'!M603),NA(),"OK"))</f>
        <v>#N/A</v>
      </c>
      <c r="N603" s="40" t="e">
        <f>IF(LEN('Captura de datos CASO'!N603)&gt;50,"Parent/Guardian Name must be less than 50 characters",IF('DO NOT USE_Case Formulas'!A603,"OK",NA()))</f>
        <v>#N/A</v>
      </c>
      <c r="O603" s="40" t="e">
        <f>IF(NOT(ISBLANK('Captura de datos CASO'!O603)),IF(AND(ISNUMBER('Captura de datos CASO'!O603),LEFT('Captura de datos CASO'!O603,1)&lt;&gt;"1",LEN('Captura de datos CASO'!O603)=10),"OK","Phone number must be valid format"),IF('DO NOT USE_Case Formulas'!A603,"OK",NA()))</f>
        <v>#N/A</v>
      </c>
      <c r="P603" s="53" t="e">
        <f>IF(AND(NOT(ISBLANK('Captura de datos CASO'!P603)),ISNA(VLOOKUP('Captura de datos CASO'!P603,'DO NOT USE_School Picklist'!$I$3:$I$5,1,FALSE))),"Please select a value from the drop-down menu",IF('DO NOT USE_Case Formulas'!A603,"OK",NA()))</f>
        <v>#N/A</v>
      </c>
      <c r="Q603" s="40" t="e">
        <f>IF(AND(NOT(ISBLANK('Captura de datos CASO'!Q603)),ISNA(VLOOKUP('Captura de datos CASO'!Q603,'DO NOT USE_School Picklist'!$E$3:$E$10,1,FALSE))),"Please select a value from the drop-down menu",IF('DO NOT USE_Case Formulas'!A603,"OK",NA()))</f>
        <v>#N/A</v>
      </c>
      <c r="R603" s="53" t="e">
        <f>IF(AND(NOT(ISBLANK('Captura de datos CASO'!R603)),ISNA(VLOOKUP('Captura de datos CASO'!R603,'DO NOT USE_School Picklist'!$W$3:$W$9,1,FALSE))),"Please select a value from the drop-down menu",IF('DO NOT USE_Case Formulas'!A603,"OK",NA()))</f>
        <v>#N/A</v>
      </c>
      <c r="S603" s="53" t="e">
        <f>IF(AND(NOT(ISBLANK('Captura de datos CASO'!S603)),ISNA(VLOOKUP('Captura de datos CASO'!S603,'DO NOT USE_School Picklist'!$W$3:$W$9,1,FALSE))),"Please select a value from the drop-down menu",IF('DO NOT USE_Case Formulas'!A603,"OK",NA()))</f>
        <v>#N/A</v>
      </c>
      <c r="T603" s="40" t="e">
        <f>IF(AND(NOT(ISBLANK('Captura de datos CASO'!T603)),ISNA(VLOOKUP('Captura de datos CASO'!T603,'DO NOT USE_School Picklist'!$F$3:$F$16,1,FALSE))),"Please select a value from the drop-down menu",IF('DO NOT USE_Case Formulas'!A603,"OK",NA()))</f>
        <v>#N/A</v>
      </c>
      <c r="U603" s="40" t="e">
        <f>IF(LEN('Captura de datos CASO'!U603)&gt;100,"Classroom(s) must be less than 100 characters",IF('DO NOT USE_Case Formulas'!A603,"OK",NA()))</f>
        <v>#N/A</v>
      </c>
      <c r="V603" s="40" t="e">
        <f>IF(AND(NOT(ISBLANK('Captura de datos CASO'!V603)),ISNA(VLOOKUP('Captura de datos CASO'!V603,'DO NOT USE_School Picklist'!$S$3:$S$12,1,FALSE))),"Please select a value from the drop-down menu",IF('DO NOT USE_Case Formulas'!A603,"OK",NA()))</f>
        <v>#N/A</v>
      </c>
      <c r="W603" s="40" t="e">
        <f>IF(AND(NOT(ISBLANK('Captura de datos CASO'!W603)),ISNA(VLOOKUP('Captura de datos CASO'!W603,'DO NOT USE_School Picklist'!$S$3:$S$12,1,FALSE))),"Please select a value from the drop-down menu",IF('DO NOT USE_Case Formulas'!A603,"OK",NA()))</f>
        <v>#N/A</v>
      </c>
      <c r="X603" s="40" t="e">
        <f>IF(LEN('Captura de datos CASO'!X603)&gt;80,"Name of Education Group must be less than 80 characters",IF('DO NOT USE_Case Formulas'!A603,"OK",NA()))</f>
        <v>#N/A</v>
      </c>
      <c r="Y603" s="40" t="e">
        <f>IF(AND(NOT(ISBLANK('Captura de datos CASO'!Y603)),ISNA(VLOOKUP('Captura de datos CASO'!Y603,'DO NOT USE_School Picklist'!$K$3:$K$6,1,FALSE))),"Please select a value from the drop-down menu",IF('DO NOT USE_Case Formulas'!A603,"OK",NA()))</f>
        <v>#N/A</v>
      </c>
      <c r="Z603" s="40" t="e">
        <f>IF(AND('DO NOT USE_Case Formulas'!A603,ISBLANK('Captura de datos CASO'!Z603)),"Has this person had symptoms? is required",IF(AND(NOT(ISBLANK('Captura de datos CASO'!Z603)),ISNA(VLOOKUP('Captura de datos CASO'!Z603,'DO NOT USE_School Picklist'!$D$3:$D$5,1,FALSE))),"Please select a value from the drop-down menu",IF(NOT(ISBLANK('Captura de datos CASO'!Z603)),"OK",NA())))</f>
        <v>#N/A</v>
      </c>
      <c r="AA603" s="40" t="e">
        <f>IF(AND('Captura de datos CASO'!Z603='DO NOT USE_School Picklist'!$D$3,ISBLANK('Captura de datos CASO'!AA603)),"Symptom Onset Date is required if Ever Symptomatic is Yes",IF('DO NOT USE_Case Formulas'!A603,"OK",NA()))</f>
        <v>#N/A</v>
      </c>
      <c r="AB603" s="40"/>
      <c r="AC603" s="40" t="e">
        <f ca="1">IF(AND('DO NOT USE_Case Formulas'!A603,ISBLANK('Captura de datos CASO'!AC603)),"Lab Result Test Date is required",IF('Captura de datos CASO'!AC603&gt;'DO NOT USE_School Picklist'!$C$3,"Test Date cannot be a future date",IF(NOT(ISBLANK('Captura de datos CASO'!AC603)),"OK",NA())))</f>
        <v>#N/A</v>
      </c>
      <c r="AD603" s="40" t="e">
        <f>IF(AND(NOT(ISBLANK('Captura de datos CASO'!AD603)),ISNA(VLOOKUP('Captura de datos CASO'!AD603,'DO NOT USE_School Picklist'!$R$3:$R$7,1,FALSE))),"Please select a value from the drop-down menu",IF('DO NOT USE_Case Formulas'!A603,"OK",NA()))</f>
        <v>#N/A</v>
      </c>
      <c r="AE603" s="40" t="e">
        <f>IF(AND('DO NOT USE_Case Formulas'!A603,ISBLANK('Captura de datos CASO'!AB603)),"Lab Result Test Result is required",IF(AND(NOT(ISBLANK('Captura de datos CASO'!AB603)),ISNA(VLOOKUP('Captura de datos CASO'!AB603,'DO NOT USE_School Picklist'!$Q$3:$Q$8,1,FALSE))),"Please select a value from the drop-down menu",IF('DO NOT USE_Case Formulas'!A603,"OK",NA())))</f>
        <v>#N/A</v>
      </c>
    </row>
    <row r="604" spans="1:31" x14ac:dyDescent="0.3">
      <c r="A604" s="39" t="e">
        <f>IF('DO NOT USE_Case Formulas'!A604,IF('DO NOT USE_Case Formulas'!B604,"Not all required fields are completed","OK"),NA())</f>
        <v>#N/A</v>
      </c>
      <c r="B604" s="40" t="e">
        <f>IF(AND('DO NOT USE_Case Formulas'!A604,ISBLANK('Captura de datos CASO'!B604)),"First Name is required",IF(NOT(ISBLANK('Captura de datos CASO'!B604)),"OK",NA()))</f>
        <v>#N/A</v>
      </c>
      <c r="C604" s="40" t="e">
        <f>IF(AND('DO NOT USE_Case Formulas'!A604,ISBLANK('Captura de datos CASO'!C604)),"Last Name is required",IF(NOT(ISBLANK('Captura de datos CASO'!C604)),"OK",NA()))</f>
        <v>#N/A</v>
      </c>
      <c r="D604" s="40" t="e">
        <f>IF(AND('DO NOT USE_Case Formulas'!A604,ISBLANK('Captura de datos CASO'!D604)),"Birthdate is required",IF(NOT(ISBLANK('Captura de datos CASO'!D604)),"OK",NA()))</f>
        <v>#N/A</v>
      </c>
      <c r="E604" s="40" t="e">
        <f>IF(AND('DO NOT USE_Case Formulas'!A604,ISBLANK('Captura de datos CASO'!E604)),"Mobile Phone is required",IF(NOT(ISBLANK('Captura de datos CASO'!E604)),IF(AND(ISNUMBER(VALUE('Captura de datos CASO'!E604)),LEFT('Captura de datos CASO'!E604,1)&lt;&gt;"1",LEN('Captura de datos CASO'!E604)=10),"OK","Phone number must be valid format"),NA()))</f>
        <v>#N/A</v>
      </c>
      <c r="F604" s="40" t="e">
        <f>IF(LEN('Captura de datos CASO'!F604)&gt;255,"Home Street Address must be less than 255 characters",IF('DO NOT USE_Case Formulas'!A604,"OK",NA()))</f>
        <v>#N/A</v>
      </c>
      <c r="G604" s="40" t="e">
        <f>IF(LEN('Captura de datos CASO'!G604)&gt;40,"City must be less than 40 characters",IF('DO NOT USE_Case Formulas'!A604,"OK",NA()))</f>
        <v>#N/A</v>
      </c>
      <c r="H604" s="40" t="e">
        <f>IF(AND(NOT(ISBLANK('Captura de datos CASO'!H604)),ISNA(VLOOKUP('Captura de datos CASO'!H604,'DO NOT USE_School Picklist'!$P$3:$P$52,1,FALSE))),"Please select a value from the drop-down menu",IF('DO NOT USE_Case Formulas'!A604,"OK",NA()))</f>
        <v>#N/A</v>
      </c>
      <c r="I604" s="40" t="e">
        <f>IF(AND('DO NOT USE_Case Formulas'!A604,ISBLANK('Captura de datos CASO'!I604)),"Zip is required",IF(ISBLANK('Captura de datos CASO'!I604),NA(),"OK"))</f>
        <v>#N/A</v>
      </c>
      <c r="J604" s="40" t="e">
        <f>IF(AND('DO NOT USE_Case Formulas'!A604,ISBLANK('Captura de datos CASO'!J604)),"Student or Staff? is required",IF(ISBLANK('Captura de datos CASO'!J604),NA(),IF(ISNA(VLOOKUP('Captura de datos CASO'!J604,'DO NOT USE_School Picklist'!$B$3:$B$6,1,FALSE)),"Please select a value from the drop-down menu","OK")))</f>
        <v>#N/A</v>
      </c>
      <c r="K604" s="40" t="e">
        <f>IF(AND('Captura de datos CASO'!J604='DO NOT USE_School Picklist'!$B$4,ISBLANK('Captura de datos CASO'!K604)),"Occupation/Job Title is required if Student or Staff? is Yes, staff/faculty or volunteer",IF('DO NOT USE_Case Formulas'!A604,"OK",NA()))</f>
        <v>#N/A</v>
      </c>
      <c r="L604" s="40" t="e">
        <f ca="1">IF('Captura de datos CASO'!L604&gt;'DO NOT USE_School Picklist'!$C$3,"Date last on school campus/facility cannot be a future date",IF('DO NOT USE_Case Formulas'!A604,IF(ISBLANK('Captura de datos CASO'!L604),"Date last on school campus/facility is required","OK"),NA()))</f>
        <v>#N/A</v>
      </c>
      <c r="M604" s="40" t="e">
        <f>IF(AND('DO NOT USE_Case Formulas'!A604,ISBLANK('Captura de datos CASO'!M604)),"Specific Place in the Location is required",IF(ISBLANK('Captura de datos CASO'!M604),NA(),"OK"))</f>
        <v>#N/A</v>
      </c>
      <c r="N604" s="40" t="e">
        <f>IF(LEN('Captura de datos CASO'!N604)&gt;50,"Parent/Guardian Name must be less than 50 characters",IF('DO NOT USE_Case Formulas'!A604,"OK",NA()))</f>
        <v>#N/A</v>
      </c>
      <c r="O604" s="40" t="e">
        <f>IF(NOT(ISBLANK('Captura de datos CASO'!O604)),IF(AND(ISNUMBER('Captura de datos CASO'!O604),LEFT('Captura de datos CASO'!O604,1)&lt;&gt;"1",LEN('Captura de datos CASO'!O604)=10),"OK","Phone number must be valid format"),IF('DO NOT USE_Case Formulas'!A604,"OK",NA()))</f>
        <v>#N/A</v>
      </c>
      <c r="P604" s="53" t="e">
        <f>IF(AND(NOT(ISBLANK('Captura de datos CASO'!P604)),ISNA(VLOOKUP('Captura de datos CASO'!P604,'DO NOT USE_School Picklist'!$I$3:$I$5,1,FALSE))),"Please select a value from the drop-down menu",IF('DO NOT USE_Case Formulas'!A604,"OK",NA()))</f>
        <v>#N/A</v>
      </c>
      <c r="Q604" s="40" t="e">
        <f>IF(AND(NOT(ISBLANK('Captura de datos CASO'!Q604)),ISNA(VLOOKUP('Captura de datos CASO'!Q604,'DO NOT USE_School Picklist'!$E$3:$E$10,1,FALSE))),"Please select a value from the drop-down menu",IF('DO NOT USE_Case Formulas'!A604,"OK",NA()))</f>
        <v>#N/A</v>
      </c>
      <c r="R604" s="53" t="e">
        <f>IF(AND(NOT(ISBLANK('Captura de datos CASO'!R604)),ISNA(VLOOKUP('Captura de datos CASO'!R604,'DO NOT USE_School Picklist'!$W$3:$W$9,1,FALSE))),"Please select a value from the drop-down menu",IF('DO NOT USE_Case Formulas'!A604,"OK",NA()))</f>
        <v>#N/A</v>
      </c>
      <c r="S604" s="53" t="e">
        <f>IF(AND(NOT(ISBLANK('Captura de datos CASO'!S604)),ISNA(VLOOKUP('Captura de datos CASO'!S604,'DO NOT USE_School Picklist'!$W$3:$W$9,1,FALSE))),"Please select a value from the drop-down menu",IF('DO NOT USE_Case Formulas'!A604,"OK",NA()))</f>
        <v>#N/A</v>
      </c>
      <c r="T604" s="40" t="e">
        <f>IF(AND(NOT(ISBLANK('Captura de datos CASO'!T604)),ISNA(VLOOKUP('Captura de datos CASO'!T604,'DO NOT USE_School Picklist'!$F$3:$F$16,1,FALSE))),"Please select a value from the drop-down menu",IF('DO NOT USE_Case Formulas'!A604,"OK",NA()))</f>
        <v>#N/A</v>
      </c>
      <c r="U604" s="40" t="e">
        <f>IF(LEN('Captura de datos CASO'!U604)&gt;100,"Classroom(s) must be less than 100 characters",IF('DO NOT USE_Case Formulas'!A604,"OK",NA()))</f>
        <v>#N/A</v>
      </c>
      <c r="V604" s="40" t="e">
        <f>IF(AND(NOT(ISBLANK('Captura de datos CASO'!V604)),ISNA(VLOOKUP('Captura de datos CASO'!V604,'DO NOT USE_School Picklist'!$S$3:$S$12,1,FALSE))),"Please select a value from the drop-down menu",IF('DO NOT USE_Case Formulas'!A604,"OK",NA()))</f>
        <v>#N/A</v>
      </c>
      <c r="W604" s="40" t="e">
        <f>IF(AND(NOT(ISBLANK('Captura de datos CASO'!W604)),ISNA(VLOOKUP('Captura de datos CASO'!W604,'DO NOT USE_School Picklist'!$S$3:$S$12,1,FALSE))),"Please select a value from the drop-down menu",IF('DO NOT USE_Case Formulas'!A604,"OK",NA()))</f>
        <v>#N/A</v>
      </c>
      <c r="X604" s="40" t="e">
        <f>IF(LEN('Captura de datos CASO'!X604)&gt;80,"Name of Education Group must be less than 80 characters",IF('DO NOT USE_Case Formulas'!A604,"OK",NA()))</f>
        <v>#N/A</v>
      </c>
      <c r="Y604" s="40" t="e">
        <f>IF(AND(NOT(ISBLANK('Captura de datos CASO'!Y604)),ISNA(VLOOKUP('Captura de datos CASO'!Y604,'DO NOT USE_School Picklist'!$K$3:$K$6,1,FALSE))),"Please select a value from the drop-down menu",IF('DO NOT USE_Case Formulas'!A604,"OK",NA()))</f>
        <v>#N/A</v>
      </c>
      <c r="Z604" s="40" t="e">
        <f>IF(AND('DO NOT USE_Case Formulas'!A604,ISBLANK('Captura de datos CASO'!Z604)),"Has this person had symptoms? is required",IF(AND(NOT(ISBLANK('Captura de datos CASO'!Z604)),ISNA(VLOOKUP('Captura de datos CASO'!Z604,'DO NOT USE_School Picklist'!$D$3:$D$5,1,FALSE))),"Please select a value from the drop-down menu",IF(NOT(ISBLANK('Captura de datos CASO'!Z604)),"OK",NA())))</f>
        <v>#N/A</v>
      </c>
      <c r="AA604" s="40" t="e">
        <f>IF(AND('Captura de datos CASO'!Z604='DO NOT USE_School Picklist'!$D$3,ISBLANK('Captura de datos CASO'!AA604)),"Symptom Onset Date is required if Ever Symptomatic is Yes",IF('DO NOT USE_Case Formulas'!A604,"OK",NA()))</f>
        <v>#N/A</v>
      </c>
      <c r="AB604" s="40"/>
      <c r="AC604" s="40" t="e">
        <f ca="1">IF(AND('DO NOT USE_Case Formulas'!A604,ISBLANK('Captura de datos CASO'!AC604)),"Lab Result Test Date is required",IF('Captura de datos CASO'!AC604&gt;'DO NOT USE_School Picklist'!$C$3,"Test Date cannot be a future date",IF(NOT(ISBLANK('Captura de datos CASO'!AC604)),"OK",NA())))</f>
        <v>#N/A</v>
      </c>
      <c r="AD604" s="40" t="e">
        <f>IF(AND(NOT(ISBLANK('Captura de datos CASO'!AD604)),ISNA(VLOOKUP('Captura de datos CASO'!AD604,'DO NOT USE_School Picklist'!$R$3:$R$7,1,FALSE))),"Please select a value from the drop-down menu",IF('DO NOT USE_Case Formulas'!A604,"OK",NA()))</f>
        <v>#N/A</v>
      </c>
      <c r="AE604" s="40" t="e">
        <f>IF(AND('DO NOT USE_Case Formulas'!A604,ISBLANK('Captura de datos CASO'!AB604)),"Lab Result Test Result is required",IF(AND(NOT(ISBLANK('Captura de datos CASO'!AB604)),ISNA(VLOOKUP('Captura de datos CASO'!AB604,'DO NOT USE_School Picklist'!$Q$3:$Q$8,1,FALSE))),"Please select a value from the drop-down menu",IF('DO NOT USE_Case Formulas'!A604,"OK",NA())))</f>
        <v>#N/A</v>
      </c>
    </row>
    <row r="605" spans="1:31" x14ac:dyDescent="0.3">
      <c r="A605" s="39" t="e">
        <f>IF('DO NOT USE_Case Formulas'!A605,IF('DO NOT USE_Case Formulas'!B605,"Not all required fields are completed","OK"),NA())</f>
        <v>#N/A</v>
      </c>
      <c r="B605" s="40" t="e">
        <f>IF(AND('DO NOT USE_Case Formulas'!A605,ISBLANK('Captura de datos CASO'!B605)),"First Name is required",IF(NOT(ISBLANK('Captura de datos CASO'!B605)),"OK",NA()))</f>
        <v>#N/A</v>
      </c>
      <c r="C605" s="40" t="e">
        <f>IF(AND('DO NOT USE_Case Formulas'!A605,ISBLANK('Captura de datos CASO'!C605)),"Last Name is required",IF(NOT(ISBLANK('Captura de datos CASO'!C605)),"OK",NA()))</f>
        <v>#N/A</v>
      </c>
      <c r="D605" s="40" t="e">
        <f>IF(AND('DO NOT USE_Case Formulas'!A605,ISBLANK('Captura de datos CASO'!D605)),"Birthdate is required",IF(NOT(ISBLANK('Captura de datos CASO'!D605)),"OK",NA()))</f>
        <v>#N/A</v>
      </c>
      <c r="E605" s="40" t="e">
        <f>IF(AND('DO NOT USE_Case Formulas'!A605,ISBLANK('Captura de datos CASO'!E605)),"Mobile Phone is required",IF(NOT(ISBLANK('Captura de datos CASO'!E605)),IF(AND(ISNUMBER(VALUE('Captura de datos CASO'!E605)),LEFT('Captura de datos CASO'!E605,1)&lt;&gt;"1",LEN('Captura de datos CASO'!E605)=10),"OK","Phone number must be valid format"),NA()))</f>
        <v>#N/A</v>
      </c>
      <c r="F605" s="40" t="e">
        <f>IF(LEN('Captura de datos CASO'!F605)&gt;255,"Home Street Address must be less than 255 characters",IF('DO NOT USE_Case Formulas'!A605,"OK",NA()))</f>
        <v>#N/A</v>
      </c>
      <c r="G605" s="40" t="e">
        <f>IF(LEN('Captura de datos CASO'!G605)&gt;40,"City must be less than 40 characters",IF('DO NOT USE_Case Formulas'!A605,"OK",NA()))</f>
        <v>#N/A</v>
      </c>
      <c r="H605" s="40" t="e">
        <f>IF(AND(NOT(ISBLANK('Captura de datos CASO'!H605)),ISNA(VLOOKUP('Captura de datos CASO'!H605,'DO NOT USE_School Picklist'!$P$3:$P$52,1,FALSE))),"Please select a value from the drop-down menu",IF('DO NOT USE_Case Formulas'!A605,"OK",NA()))</f>
        <v>#N/A</v>
      </c>
      <c r="I605" s="40" t="e">
        <f>IF(AND('DO NOT USE_Case Formulas'!A605,ISBLANK('Captura de datos CASO'!I605)),"Zip is required",IF(ISBLANK('Captura de datos CASO'!I605),NA(),"OK"))</f>
        <v>#N/A</v>
      </c>
      <c r="J605" s="40" t="e">
        <f>IF(AND('DO NOT USE_Case Formulas'!A605,ISBLANK('Captura de datos CASO'!J605)),"Student or Staff? is required",IF(ISBLANK('Captura de datos CASO'!J605),NA(),IF(ISNA(VLOOKUP('Captura de datos CASO'!J605,'DO NOT USE_School Picklist'!$B$3:$B$6,1,FALSE)),"Please select a value from the drop-down menu","OK")))</f>
        <v>#N/A</v>
      </c>
      <c r="K605" s="40" t="e">
        <f>IF(AND('Captura de datos CASO'!J605='DO NOT USE_School Picklist'!$B$4,ISBLANK('Captura de datos CASO'!K605)),"Occupation/Job Title is required if Student or Staff? is Yes, staff/faculty or volunteer",IF('DO NOT USE_Case Formulas'!A605,"OK",NA()))</f>
        <v>#N/A</v>
      </c>
      <c r="L605" s="40" t="e">
        <f ca="1">IF('Captura de datos CASO'!L605&gt;'DO NOT USE_School Picklist'!$C$3,"Date last on school campus/facility cannot be a future date",IF('DO NOT USE_Case Formulas'!A605,IF(ISBLANK('Captura de datos CASO'!L605),"Date last on school campus/facility is required","OK"),NA()))</f>
        <v>#N/A</v>
      </c>
      <c r="M605" s="40" t="e">
        <f>IF(AND('DO NOT USE_Case Formulas'!A605,ISBLANK('Captura de datos CASO'!M605)),"Specific Place in the Location is required",IF(ISBLANK('Captura de datos CASO'!M605),NA(),"OK"))</f>
        <v>#N/A</v>
      </c>
      <c r="N605" s="40" t="e">
        <f>IF(LEN('Captura de datos CASO'!N605)&gt;50,"Parent/Guardian Name must be less than 50 characters",IF('DO NOT USE_Case Formulas'!A605,"OK",NA()))</f>
        <v>#N/A</v>
      </c>
      <c r="O605" s="40" t="e">
        <f>IF(NOT(ISBLANK('Captura de datos CASO'!O605)),IF(AND(ISNUMBER('Captura de datos CASO'!O605),LEFT('Captura de datos CASO'!O605,1)&lt;&gt;"1",LEN('Captura de datos CASO'!O605)=10),"OK","Phone number must be valid format"),IF('DO NOT USE_Case Formulas'!A605,"OK",NA()))</f>
        <v>#N/A</v>
      </c>
      <c r="P605" s="53" t="e">
        <f>IF(AND(NOT(ISBLANK('Captura de datos CASO'!P605)),ISNA(VLOOKUP('Captura de datos CASO'!P605,'DO NOT USE_School Picklist'!$I$3:$I$5,1,FALSE))),"Please select a value from the drop-down menu",IF('DO NOT USE_Case Formulas'!A605,"OK",NA()))</f>
        <v>#N/A</v>
      </c>
      <c r="Q605" s="40" t="e">
        <f>IF(AND(NOT(ISBLANK('Captura de datos CASO'!Q605)),ISNA(VLOOKUP('Captura de datos CASO'!Q605,'DO NOT USE_School Picklist'!$E$3:$E$10,1,FALSE))),"Please select a value from the drop-down menu",IF('DO NOT USE_Case Formulas'!A605,"OK",NA()))</f>
        <v>#N/A</v>
      </c>
      <c r="R605" s="53" t="e">
        <f>IF(AND(NOT(ISBLANK('Captura de datos CASO'!R605)),ISNA(VLOOKUP('Captura de datos CASO'!R605,'DO NOT USE_School Picklist'!$W$3:$W$9,1,FALSE))),"Please select a value from the drop-down menu",IF('DO NOT USE_Case Formulas'!A605,"OK",NA()))</f>
        <v>#N/A</v>
      </c>
      <c r="S605" s="53" t="e">
        <f>IF(AND(NOT(ISBLANK('Captura de datos CASO'!S605)),ISNA(VLOOKUP('Captura de datos CASO'!S605,'DO NOT USE_School Picklist'!$W$3:$W$9,1,FALSE))),"Please select a value from the drop-down menu",IF('DO NOT USE_Case Formulas'!A605,"OK",NA()))</f>
        <v>#N/A</v>
      </c>
      <c r="T605" s="40" t="e">
        <f>IF(AND(NOT(ISBLANK('Captura de datos CASO'!T605)),ISNA(VLOOKUP('Captura de datos CASO'!T605,'DO NOT USE_School Picklist'!$F$3:$F$16,1,FALSE))),"Please select a value from the drop-down menu",IF('DO NOT USE_Case Formulas'!A605,"OK",NA()))</f>
        <v>#N/A</v>
      </c>
      <c r="U605" s="40" t="e">
        <f>IF(LEN('Captura de datos CASO'!U605)&gt;100,"Classroom(s) must be less than 100 characters",IF('DO NOT USE_Case Formulas'!A605,"OK",NA()))</f>
        <v>#N/A</v>
      </c>
      <c r="V605" s="40" t="e">
        <f>IF(AND(NOT(ISBLANK('Captura de datos CASO'!V605)),ISNA(VLOOKUP('Captura de datos CASO'!V605,'DO NOT USE_School Picklist'!$S$3:$S$12,1,FALSE))),"Please select a value from the drop-down menu",IF('DO NOT USE_Case Formulas'!A605,"OK",NA()))</f>
        <v>#N/A</v>
      </c>
      <c r="W605" s="40" t="e">
        <f>IF(AND(NOT(ISBLANK('Captura de datos CASO'!W605)),ISNA(VLOOKUP('Captura de datos CASO'!W605,'DO NOT USE_School Picklist'!$S$3:$S$12,1,FALSE))),"Please select a value from the drop-down menu",IF('DO NOT USE_Case Formulas'!A605,"OK",NA()))</f>
        <v>#N/A</v>
      </c>
      <c r="X605" s="40" t="e">
        <f>IF(LEN('Captura de datos CASO'!X605)&gt;80,"Name of Education Group must be less than 80 characters",IF('DO NOT USE_Case Formulas'!A605,"OK",NA()))</f>
        <v>#N/A</v>
      </c>
      <c r="Y605" s="40" t="e">
        <f>IF(AND(NOT(ISBLANK('Captura de datos CASO'!Y605)),ISNA(VLOOKUP('Captura de datos CASO'!Y605,'DO NOT USE_School Picklist'!$K$3:$K$6,1,FALSE))),"Please select a value from the drop-down menu",IF('DO NOT USE_Case Formulas'!A605,"OK",NA()))</f>
        <v>#N/A</v>
      </c>
      <c r="Z605" s="40" t="e">
        <f>IF(AND('DO NOT USE_Case Formulas'!A605,ISBLANK('Captura de datos CASO'!Z605)),"Has this person had symptoms? is required",IF(AND(NOT(ISBLANK('Captura de datos CASO'!Z605)),ISNA(VLOOKUP('Captura de datos CASO'!Z605,'DO NOT USE_School Picklist'!$D$3:$D$5,1,FALSE))),"Please select a value from the drop-down menu",IF(NOT(ISBLANK('Captura de datos CASO'!Z605)),"OK",NA())))</f>
        <v>#N/A</v>
      </c>
      <c r="AA605" s="40" t="e">
        <f>IF(AND('Captura de datos CASO'!Z605='DO NOT USE_School Picklist'!$D$3,ISBLANK('Captura de datos CASO'!AA605)),"Symptom Onset Date is required if Ever Symptomatic is Yes",IF('DO NOT USE_Case Formulas'!A605,"OK",NA()))</f>
        <v>#N/A</v>
      </c>
      <c r="AB605" s="40"/>
      <c r="AC605" s="40" t="e">
        <f ca="1">IF(AND('DO NOT USE_Case Formulas'!A605,ISBLANK('Captura de datos CASO'!AC605)),"Lab Result Test Date is required",IF('Captura de datos CASO'!AC605&gt;'DO NOT USE_School Picklist'!$C$3,"Test Date cannot be a future date",IF(NOT(ISBLANK('Captura de datos CASO'!AC605)),"OK",NA())))</f>
        <v>#N/A</v>
      </c>
      <c r="AD605" s="40" t="e">
        <f>IF(AND(NOT(ISBLANK('Captura de datos CASO'!AD605)),ISNA(VLOOKUP('Captura de datos CASO'!AD605,'DO NOT USE_School Picklist'!$R$3:$R$7,1,FALSE))),"Please select a value from the drop-down menu",IF('DO NOT USE_Case Formulas'!A605,"OK",NA()))</f>
        <v>#N/A</v>
      </c>
      <c r="AE605" s="40" t="e">
        <f>IF(AND('DO NOT USE_Case Formulas'!A605,ISBLANK('Captura de datos CASO'!AB605)),"Lab Result Test Result is required",IF(AND(NOT(ISBLANK('Captura de datos CASO'!AB605)),ISNA(VLOOKUP('Captura de datos CASO'!AB605,'DO NOT USE_School Picklist'!$Q$3:$Q$8,1,FALSE))),"Please select a value from the drop-down menu",IF('DO NOT USE_Case Formulas'!A605,"OK",NA())))</f>
        <v>#N/A</v>
      </c>
    </row>
    <row r="606" spans="1:31" x14ac:dyDescent="0.3">
      <c r="A606" s="39" t="e">
        <f>IF('DO NOT USE_Case Formulas'!A606,IF('DO NOT USE_Case Formulas'!B606,"Not all required fields are completed","OK"),NA())</f>
        <v>#N/A</v>
      </c>
      <c r="B606" s="40" t="e">
        <f>IF(AND('DO NOT USE_Case Formulas'!A606,ISBLANK('Captura de datos CASO'!B606)),"First Name is required",IF(NOT(ISBLANK('Captura de datos CASO'!B606)),"OK",NA()))</f>
        <v>#N/A</v>
      </c>
      <c r="C606" s="40" t="e">
        <f>IF(AND('DO NOT USE_Case Formulas'!A606,ISBLANK('Captura de datos CASO'!C606)),"Last Name is required",IF(NOT(ISBLANK('Captura de datos CASO'!C606)),"OK",NA()))</f>
        <v>#N/A</v>
      </c>
      <c r="D606" s="40" t="e">
        <f>IF(AND('DO NOT USE_Case Formulas'!A606,ISBLANK('Captura de datos CASO'!D606)),"Birthdate is required",IF(NOT(ISBLANK('Captura de datos CASO'!D606)),"OK",NA()))</f>
        <v>#N/A</v>
      </c>
      <c r="E606" s="40" t="e">
        <f>IF(AND('DO NOT USE_Case Formulas'!A606,ISBLANK('Captura de datos CASO'!E606)),"Mobile Phone is required",IF(NOT(ISBLANK('Captura de datos CASO'!E606)),IF(AND(ISNUMBER(VALUE('Captura de datos CASO'!E606)),LEFT('Captura de datos CASO'!E606,1)&lt;&gt;"1",LEN('Captura de datos CASO'!E606)=10),"OK","Phone number must be valid format"),NA()))</f>
        <v>#N/A</v>
      </c>
      <c r="F606" s="40" t="e">
        <f>IF(LEN('Captura de datos CASO'!F606)&gt;255,"Home Street Address must be less than 255 characters",IF('DO NOT USE_Case Formulas'!A606,"OK",NA()))</f>
        <v>#N/A</v>
      </c>
      <c r="G606" s="40" t="e">
        <f>IF(LEN('Captura de datos CASO'!G606)&gt;40,"City must be less than 40 characters",IF('DO NOT USE_Case Formulas'!A606,"OK",NA()))</f>
        <v>#N/A</v>
      </c>
      <c r="H606" s="40" t="e">
        <f>IF(AND(NOT(ISBLANK('Captura de datos CASO'!H606)),ISNA(VLOOKUP('Captura de datos CASO'!H606,'DO NOT USE_School Picklist'!$P$3:$P$52,1,FALSE))),"Please select a value from the drop-down menu",IF('DO NOT USE_Case Formulas'!A606,"OK",NA()))</f>
        <v>#N/A</v>
      </c>
      <c r="I606" s="40" t="e">
        <f>IF(AND('DO NOT USE_Case Formulas'!A606,ISBLANK('Captura de datos CASO'!I606)),"Zip is required",IF(ISBLANK('Captura de datos CASO'!I606),NA(),"OK"))</f>
        <v>#N/A</v>
      </c>
      <c r="J606" s="40" t="e">
        <f>IF(AND('DO NOT USE_Case Formulas'!A606,ISBLANK('Captura de datos CASO'!J606)),"Student or Staff? is required",IF(ISBLANK('Captura de datos CASO'!J606),NA(),IF(ISNA(VLOOKUP('Captura de datos CASO'!J606,'DO NOT USE_School Picklist'!$B$3:$B$6,1,FALSE)),"Please select a value from the drop-down menu","OK")))</f>
        <v>#N/A</v>
      </c>
      <c r="K606" s="40" t="e">
        <f>IF(AND('Captura de datos CASO'!J606='DO NOT USE_School Picklist'!$B$4,ISBLANK('Captura de datos CASO'!K606)),"Occupation/Job Title is required if Student or Staff? is Yes, staff/faculty or volunteer",IF('DO NOT USE_Case Formulas'!A606,"OK",NA()))</f>
        <v>#N/A</v>
      </c>
      <c r="L606" s="40" t="e">
        <f ca="1">IF('Captura de datos CASO'!L606&gt;'DO NOT USE_School Picklist'!$C$3,"Date last on school campus/facility cannot be a future date",IF('DO NOT USE_Case Formulas'!A606,IF(ISBLANK('Captura de datos CASO'!L606),"Date last on school campus/facility is required","OK"),NA()))</f>
        <v>#N/A</v>
      </c>
      <c r="M606" s="40" t="e">
        <f>IF(AND('DO NOT USE_Case Formulas'!A606,ISBLANK('Captura de datos CASO'!M606)),"Specific Place in the Location is required",IF(ISBLANK('Captura de datos CASO'!M606),NA(),"OK"))</f>
        <v>#N/A</v>
      </c>
      <c r="N606" s="40" t="e">
        <f>IF(LEN('Captura de datos CASO'!N606)&gt;50,"Parent/Guardian Name must be less than 50 characters",IF('DO NOT USE_Case Formulas'!A606,"OK",NA()))</f>
        <v>#N/A</v>
      </c>
      <c r="O606" s="40" t="e">
        <f>IF(NOT(ISBLANK('Captura de datos CASO'!O606)),IF(AND(ISNUMBER('Captura de datos CASO'!O606),LEFT('Captura de datos CASO'!O606,1)&lt;&gt;"1",LEN('Captura de datos CASO'!O606)=10),"OK","Phone number must be valid format"),IF('DO NOT USE_Case Formulas'!A606,"OK",NA()))</f>
        <v>#N/A</v>
      </c>
      <c r="P606" s="53" t="e">
        <f>IF(AND(NOT(ISBLANK('Captura de datos CASO'!P606)),ISNA(VLOOKUP('Captura de datos CASO'!P606,'DO NOT USE_School Picklist'!$I$3:$I$5,1,FALSE))),"Please select a value from the drop-down menu",IF('DO NOT USE_Case Formulas'!A606,"OK",NA()))</f>
        <v>#N/A</v>
      </c>
      <c r="Q606" s="40" t="e">
        <f>IF(AND(NOT(ISBLANK('Captura de datos CASO'!Q606)),ISNA(VLOOKUP('Captura de datos CASO'!Q606,'DO NOT USE_School Picklist'!$E$3:$E$10,1,FALSE))),"Please select a value from the drop-down menu",IF('DO NOT USE_Case Formulas'!A606,"OK",NA()))</f>
        <v>#N/A</v>
      </c>
      <c r="R606" s="53" t="e">
        <f>IF(AND(NOT(ISBLANK('Captura de datos CASO'!R606)),ISNA(VLOOKUP('Captura de datos CASO'!R606,'DO NOT USE_School Picklist'!$W$3:$W$9,1,FALSE))),"Please select a value from the drop-down menu",IF('DO NOT USE_Case Formulas'!A606,"OK",NA()))</f>
        <v>#N/A</v>
      </c>
      <c r="S606" s="53" t="e">
        <f>IF(AND(NOT(ISBLANK('Captura de datos CASO'!S606)),ISNA(VLOOKUP('Captura de datos CASO'!S606,'DO NOT USE_School Picklist'!$W$3:$W$9,1,FALSE))),"Please select a value from the drop-down menu",IF('DO NOT USE_Case Formulas'!A606,"OK",NA()))</f>
        <v>#N/A</v>
      </c>
      <c r="T606" s="40" t="e">
        <f>IF(AND(NOT(ISBLANK('Captura de datos CASO'!T606)),ISNA(VLOOKUP('Captura de datos CASO'!T606,'DO NOT USE_School Picklist'!$F$3:$F$16,1,FALSE))),"Please select a value from the drop-down menu",IF('DO NOT USE_Case Formulas'!A606,"OK",NA()))</f>
        <v>#N/A</v>
      </c>
      <c r="U606" s="40" t="e">
        <f>IF(LEN('Captura de datos CASO'!U606)&gt;100,"Classroom(s) must be less than 100 characters",IF('DO NOT USE_Case Formulas'!A606,"OK",NA()))</f>
        <v>#N/A</v>
      </c>
      <c r="V606" s="40" t="e">
        <f>IF(AND(NOT(ISBLANK('Captura de datos CASO'!V606)),ISNA(VLOOKUP('Captura de datos CASO'!V606,'DO NOT USE_School Picklist'!$S$3:$S$12,1,FALSE))),"Please select a value from the drop-down menu",IF('DO NOT USE_Case Formulas'!A606,"OK",NA()))</f>
        <v>#N/A</v>
      </c>
      <c r="W606" s="40" t="e">
        <f>IF(AND(NOT(ISBLANK('Captura de datos CASO'!W606)),ISNA(VLOOKUP('Captura de datos CASO'!W606,'DO NOT USE_School Picklist'!$S$3:$S$12,1,FALSE))),"Please select a value from the drop-down menu",IF('DO NOT USE_Case Formulas'!A606,"OK",NA()))</f>
        <v>#N/A</v>
      </c>
      <c r="X606" s="40" t="e">
        <f>IF(LEN('Captura de datos CASO'!X606)&gt;80,"Name of Education Group must be less than 80 characters",IF('DO NOT USE_Case Formulas'!A606,"OK",NA()))</f>
        <v>#N/A</v>
      </c>
      <c r="Y606" s="40" t="e">
        <f>IF(AND(NOT(ISBLANK('Captura de datos CASO'!Y606)),ISNA(VLOOKUP('Captura de datos CASO'!Y606,'DO NOT USE_School Picklist'!$K$3:$K$6,1,FALSE))),"Please select a value from the drop-down menu",IF('DO NOT USE_Case Formulas'!A606,"OK",NA()))</f>
        <v>#N/A</v>
      </c>
      <c r="Z606" s="40" t="e">
        <f>IF(AND('DO NOT USE_Case Formulas'!A606,ISBLANK('Captura de datos CASO'!Z606)),"Has this person had symptoms? is required",IF(AND(NOT(ISBLANK('Captura de datos CASO'!Z606)),ISNA(VLOOKUP('Captura de datos CASO'!Z606,'DO NOT USE_School Picklist'!$D$3:$D$5,1,FALSE))),"Please select a value from the drop-down menu",IF(NOT(ISBLANK('Captura de datos CASO'!Z606)),"OK",NA())))</f>
        <v>#N/A</v>
      </c>
      <c r="AA606" s="40" t="e">
        <f>IF(AND('Captura de datos CASO'!Z606='DO NOT USE_School Picklist'!$D$3,ISBLANK('Captura de datos CASO'!AA606)),"Symptom Onset Date is required if Ever Symptomatic is Yes",IF('DO NOT USE_Case Formulas'!A606,"OK",NA()))</f>
        <v>#N/A</v>
      </c>
      <c r="AB606" s="40"/>
      <c r="AC606" s="40" t="e">
        <f ca="1">IF(AND('DO NOT USE_Case Formulas'!A606,ISBLANK('Captura de datos CASO'!AC606)),"Lab Result Test Date is required",IF('Captura de datos CASO'!AC606&gt;'DO NOT USE_School Picklist'!$C$3,"Test Date cannot be a future date",IF(NOT(ISBLANK('Captura de datos CASO'!AC606)),"OK",NA())))</f>
        <v>#N/A</v>
      </c>
      <c r="AD606" s="40" t="e">
        <f>IF(AND(NOT(ISBLANK('Captura de datos CASO'!AD606)),ISNA(VLOOKUP('Captura de datos CASO'!AD606,'DO NOT USE_School Picklist'!$R$3:$R$7,1,FALSE))),"Please select a value from the drop-down menu",IF('DO NOT USE_Case Formulas'!A606,"OK",NA()))</f>
        <v>#N/A</v>
      </c>
      <c r="AE606" s="40" t="e">
        <f>IF(AND('DO NOT USE_Case Formulas'!A606,ISBLANK('Captura de datos CASO'!AB606)),"Lab Result Test Result is required",IF(AND(NOT(ISBLANK('Captura de datos CASO'!AB606)),ISNA(VLOOKUP('Captura de datos CASO'!AB606,'DO NOT USE_School Picklist'!$Q$3:$Q$8,1,FALSE))),"Please select a value from the drop-down menu",IF('DO NOT USE_Case Formulas'!A606,"OK",NA())))</f>
        <v>#N/A</v>
      </c>
    </row>
    <row r="607" spans="1:31" x14ac:dyDescent="0.3">
      <c r="A607" s="39" t="e">
        <f>IF('DO NOT USE_Case Formulas'!A607,IF('DO NOT USE_Case Formulas'!B607,"Not all required fields are completed","OK"),NA())</f>
        <v>#N/A</v>
      </c>
      <c r="B607" s="40" t="e">
        <f>IF(AND('DO NOT USE_Case Formulas'!A607,ISBLANK('Captura de datos CASO'!B607)),"First Name is required",IF(NOT(ISBLANK('Captura de datos CASO'!B607)),"OK",NA()))</f>
        <v>#N/A</v>
      </c>
      <c r="C607" s="40" t="e">
        <f>IF(AND('DO NOT USE_Case Formulas'!A607,ISBLANK('Captura de datos CASO'!C607)),"Last Name is required",IF(NOT(ISBLANK('Captura de datos CASO'!C607)),"OK",NA()))</f>
        <v>#N/A</v>
      </c>
      <c r="D607" s="40" t="e">
        <f>IF(AND('DO NOT USE_Case Formulas'!A607,ISBLANK('Captura de datos CASO'!D607)),"Birthdate is required",IF(NOT(ISBLANK('Captura de datos CASO'!D607)),"OK",NA()))</f>
        <v>#N/A</v>
      </c>
      <c r="E607" s="40" t="e">
        <f>IF(AND('DO NOT USE_Case Formulas'!A607,ISBLANK('Captura de datos CASO'!E607)),"Mobile Phone is required",IF(NOT(ISBLANK('Captura de datos CASO'!E607)),IF(AND(ISNUMBER(VALUE('Captura de datos CASO'!E607)),LEFT('Captura de datos CASO'!E607,1)&lt;&gt;"1",LEN('Captura de datos CASO'!E607)=10),"OK","Phone number must be valid format"),NA()))</f>
        <v>#N/A</v>
      </c>
      <c r="F607" s="40" t="e">
        <f>IF(LEN('Captura de datos CASO'!F607)&gt;255,"Home Street Address must be less than 255 characters",IF('DO NOT USE_Case Formulas'!A607,"OK",NA()))</f>
        <v>#N/A</v>
      </c>
      <c r="G607" s="40" t="e">
        <f>IF(LEN('Captura de datos CASO'!G607)&gt;40,"City must be less than 40 characters",IF('DO NOT USE_Case Formulas'!A607,"OK",NA()))</f>
        <v>#N/A</v>
      </c>
      <c r="H607" s="40" t="e">
        <f>IF(AND(NOT(ISBLANK('Captura de datos CASO'!H607)),ISNA(VLOOKUP('Captura de datos CASO'!H607,'DO NOT USE_School Picklist'!$P$3:$P$52,1,FALSE))),"Please select a value from the drop-down menu",IF('DO NOT USE_Case Formulas'!A607,"OK",NA()))</f>
        <v>#N/A</v>
      </c>
      <c r="I607" s="40" t="e">
        <f>IF(AND('DO NOT USE_Case Formulas'!A607,ISBLANK('Captura de datos CASO'!I607)),"Zip is required",IF(ISBLANK('Captura de datos CASO'!I607),NA(),"OK"))</f>
        <v>#N/A</v>
      </c>
      <c r="J607" s="40" t="e">
        <f>IF(AND('DO NOT USE_Case Formulas'!A607,ISBLANK('Captura de datos CASO'!J607)),"Student or Staff? is required",IF(ISBLANK('Captura de datos CASO'!J607),NA(),IF(ISNA(VLOOKUP('Captura de datos CASO'!J607,'DO NOT USE_School Picklist'!$B$3:$B$6,1,FALSE)),"Please select a value from the drop-down menu","OK")))</f>
        <v>#N/A</v>
      </c>
      <c r="K607" s="40" t="e">
        <f>IF(AND('Captura de datos CASO'!J607='DO NOT USE_School Picklist'!$B$4,ISBLANK('Captura de datos CASO'!K607)),"Occupation/Job Title is required if Student or Staff? is Yes, staff/faculty or volunteer",IF('DO NOT USE_Case Formulas'!A607,"OK",NA()))</f>
        <v>#N/A</v>
      </c>
      <c r="L607" s="40" t="e">
        <f ca="1">IF('Captura de datos CASO'!L607&gt;'DO NOT USE_School Picklist'!$C$3,"Date last on school campus/facility cannot be a future date",IF('DO NOT USE_Case Formulas'!A607,IF(ISBLANK('Captura de datos CASO'!L607),"Date last on school campus/facility is required","OK"),NA()))</f>
        <v>#N/A</v>
      </c>
      <c r="M607" s="40" t="e">
        <f>IF(AND('DO NOT USE_Case Formulas'!A607,ISBLANK('Captura de datos CASO'!M607)),"Specific Place in the Location is required",IF(ISBLANK('Captura de datos CASO'!M607),NA(),"OK"))</f>
        <v>#N/A</v>
      </c>
      <c r="N607" s="40" t="e">
        <f>IF(LEN('Captura de datos CASO'!N607)&gt;50,"Parent/Guardian Name must be less than 50 characters",IF('DO NOT USE_Case Formulas'!A607,"OK",NA()))</f>
        <v>#N/A</v>
      </c>
      <c r="O607" s="40" t="e">
        <f>IF(NOT(ISBLANK('Captura de datos CASO'!O607)),IF(AND(ISNUMBER('Captura de datos CASO'!O607),LEFT('Captura de datos CASO'!O607,1)&lt;&gt;"1",LEN('Captura de datos CASO'!O607)=10),"OK","Phone number must be valid format"),IF('DO NOT USE_Case Formulas'!A607,"OK",NA()))</f>
        <v>#N/A</v>
      </c>
      <c r="P607" s="53" t="e">
        <f>IF(AND(NOT(ISBLANK('Captura de datos CASO'!P607)),ISNA(VLOOKUP('Captura de datos CASO'!P607,'DO NOT USE_School Picklist'!$I$3:$I$5,1,FALSE))),"Please select a value from the drop-down menu",IF('DO NOT USE_Case Formulas'!A607,"OK",NA()))</f>
        <v>#N/A</v>
      </c>
      <c r="Q607" s="40" t="e">
        <f>IF(AND(NOT(ISBLANK('Captura de datos CASO'!Q607)),ISNA(VLOOKUP('Captura de datos CASO'!Q607,'DO NOT USE_School Picklist'!$E$3:$E$10,1,FALSE))),"Please select a value from the drop-down menu",IF('DO NOT USE_Case Formulas'!A607,"OK",NA()))</f>
        <v>#N/A</v>
      </c>
      <c r="R607" s="53" t="e">
        <f>IF(AND(NOT(ISBLANK('Captura de datos CASO'!R607)),ISNA(VLOOKUP('Captura de datos CASO'!R607,'DO NOT USE_School Picklist'!$W$3:$W$9,1,FALSE))),"Please select a value from the drop-down menu",IF('DO NOT USE_Case Formulas'!A607,"OK",NA()))</f>
        <v>#N/A</v>
      </c>
      <c r="S607" s="53" t="e">
        <f>IF(AND(NOT(ISBLANK('Captura de datos CASO'!S607)),ISNA(VLOOKUP('Captura de datos CASO'!S607,'DO NOT USE_School Picklist'!$W$3:$W$9,1,FALSE))),"Please select a value from the drop-down menu",IF('DO NOT USE_Case Formulas'!A607,"OK",NA()))</f>
        <v>#N/A</v>
      </c>
      <c r="T607" s="40" t="e">
        <f>IF(AND(NOT(ISBLANK('Captura de datos CASO'!T607)),ISNA(VLOOKUP('Captura de datos CASO'!T607,'DO NOT USE_School Picklist'!$F$3:$F$16,1,FALSE))),"Please select a value from the drop-down menu",IF('DO NOT USE_Case Formulas'!A607,"OK",NA()))</f>
        <v>#N/A</v>
      </c>
      <c r="U607" s="40" t="e">
        <f>IF(LEN('Captura de datos CASO'!U607)&gt;100,"Classroom(s) must be less than 100 characters",IF('DO NOT USE_Case Formulas'!A607,"OK",NA()))</f>
        <v>#N/A</v>
      </c>
      <c r="V607" s="40" t="e">
        <f>IF(AND(NOT(ISBLANK('Captura de datos CASO'!V607)),ISNA(VLOOKUP('Captura de datos CASO'!V607,'DO NOT USE_School Picklist'!$S$3:$S$12,1,FALSE))),"Please select a value from the drop-down menu",IF('DO NOT USE_Case Formulas'!A607,"OK",NA()))</f>
        <v>#N/A</v>
      </c>
      <c r="W607" s="40" t="e">
        <f>IF(AND(NOT(ISBLANK('Captura de datos CASO'!W607)),ISNA(VLOOKUP('Captura de datos CASO'!W607,'DO NOT USE_School Picklist'!$S$3:$S$12,1,FALSE))),"Please select a value from the drop-down menu",IF('DO NOT USE_Case Formulas'!A607,"OK",NA()))</f>
        <v>#N/A</v>
      </c>
      <c r="X607" s="40" t="e">
        <f>IF(LEN('Captura de datos CASO'!X607)&gt;80,"Name of Education Group must be less than 80 characters",IF('DO NOT USE_Case Formulas'!A607,"OK",NA()))</f>
        <v>#N/A</v>
      </c>
      <c r="Y607" s="40" t="e">
        <f>IF(AND(NOT(ISBLANK('Captura de datos CASO'!Y607)),ISNA(VLOOKUP('Captura de datos CASO'!Y607,'DO NOT USE_School Picklist'!$K$3:$K$6,1,FALSE))),"Please select a value from the drop-down menu",IF('DO NOT USE_Case Formulas'!A607,"OK",NA()))</f>
        <v>#N/A</v>
      </c>
      <c r="Z607" s="40" t="e">
        <f>IF(AND('DO NOT USE_Case Formulas'!A607,ISBLANK('Captura de datos CASO'!Z607)),"Has this person had symptoms? is required",IF(AND(NOT(ISBLANK('Captura de datos CASO'!Z607)),ISNA(VLOOKUP('Captura de datos CASO'!Z607,'DO NOT USE_School Picklist'!$D$3:$D$5,1,FALSE))),"Please select a value from the drop-down menu",IF(NOT(ISBLANK('Captura de datos CASO'!Z607)),"OK",NA())))</f>
        <v>#N/A</v>
      </c>
      <c r="AA607" s="40" t="e">
        <f>IF(AND('Captura de datos CASO'!Z607='DO NOT USE_School Picklist'!$D$3,ISBLANK('Captura de datos CASO'!AA607)),"Symptom Onset Date is required if Ever Symptomatic is Yes",IF('DO NOT USE_Case Formulas'!A607,"OK",NA()))</f>
        <v>#N/A</v>
      </c>
      <c r="AB607" s="40"/>
      <c r="AC607" s="40" t="e">
        <f ca="1">IF(AND('DO NOT USE_Case Formulas'!A607,ISBLANK('Captura de datos CASO'!AC607)),"Lab Result Test Date is required",IF('Captura de datos CASO'!AC607&gt;'DO NOT USE_School Picklist'!$C$3,"Test Date cannot be a future date",IF(NOT(ISBLANK('Captura de datos CASO'!AC607)),"OK",NA())))</f>
        <v>#N/A</v>
      </c>
      <c r="AD607" s="40" t="e">
        <f>IF(AND(NOT(ISBLANK('Captura de datos CASO'!AD607)),ISNA(VLOOKUP('Captura de datos CASO'!AD607,'DO NOT USE_School Picklist'!$R$3:$R$7,1,FALSE))),"Please select a value from the drop-down menu",IF('DO NOT USE_Case Formulas'!A607,"OK",NA()))</f>
        <v>#N/A</v>
      </c>
      <c r="AE607" s="40" t="e">
        <f>IF(AND('DO NOT USE_Case Formulas'!A607,ISBLANK('Captura de datos CASO'!AB607)),"Lab Result Test Result is required",IF(AND(NOT(ISBLANK('Captura de datos CASO'!AB607)),ISNA(VLOOKUP('Captura de datos CASO'!AB607,'DO NOT USE_School Picklist'!$Q$3:$Q$8,1,FALSE))),"Please select a value from the drop-down menu",IF('DO NOT USE_Case Formulas'!A607,"OK",NA())))</f>
        <v>#N/A</v>
      </c>
    </row>
    <row r="608" spans="1:31" x14ac:dyDescent="0.3">
      <c r="A608" s="39" t="e">
        <f>IF('DO NOT USE_Case Formulas'!A608,IF('DO NOT USE_Case Formulas'!B608,"Not all required fields are completed","OK"),NA())</f>
        <v>#N/A</v>
      </c>
      <c r="B608" s="40" t="e">
        <f>IF(AND('DO NOT USE_Case Formulas'!A608,ISBLANK('Captura de datos CASO'!B608)),"First Name is required",IF(NOT(ISBLANK('Captura de datos CASO'!B608)),"OK",NA()))</f>
        <v>#N/A</v>
      </c>
      <c r="C608" s="40" t="e">
        <f>IF(AND('DO NOT USE_Case Formulas'!A608,ISBLANK('Captura de datos CASO'!C608)),"Last Name is required",IF(NOT(ISBLANK('Captura de datos CASO'!C608)),"OK",NA()))</f>
        <v>#N/A</v>
      </c>
      <c r="D608" s="40" t="e">
        <f>IF(AND('DO NOT USE_Case Formulas'!A608,ISBLANK('Captura de datos CASO'!D608)),"Birthdate is required",IF(NOT(ISBLANK('Captura de datos CASO'!D608)),"OK",NA()))</f>
        <v>#N/A</v>
      </c>
      <c r="E608" s="40" t="e">
        <f>IF(AND('DO NOT USE_Case Formulas'!A608,ISBLANK('Captura de datos CASO'!E608)),"Mobile Phone is required",IF(NOT(ISBLANK('Captura de datos CASO'!E608)),IF(AND(ISNUMBER(VALUE('Captura de datos CASO'!E608)),LEFT('Captura de datos CASO'!E608,1)&lt;&gt;"1",LEN('Captura de datos CASO'!E608)=10),"OK","Phone number must be valid format"),NA()))</f>
        <v>#N/A</v>
      </c>
      <c r="F608" s="40" t="e">
        <f>IF(LEN('Captura de datos CASO'!F608)&gt;255,"Home Street Address must be less than 255 characters",IF('DO NOT USE_Case Formulas'!A608,"OK",NA()))</f>
        <v>#N/A</v>
      </c>
      <c r="G608" s="40" t="e">
        <f>IF(LEN('Captura de datos CASO'!G608)&gt;40,"City must be less than 40 characters",IF('DO NOT USE_Case Formulas'!A608,"OK",NA()))</f>
        <v>#N/A</v>
      </c>
      <c r="H608" s="40" t="e">
        <f>IF(AND(NOT(ISBLANK('Captura de datos CASO'!H608)),ISNA(VLOOKUP('Captura de datos CASO'!H608,'DO NOT USE_School Picklist'!$P$3:$P$52,1,FALSE))),"Please select a value from the drop-down menu",IF('DO NOT USE_Case Formulas'!A608,"OK",NA()))</f>
        <v>#N/A</v>
      </c>
      <c r="I608" s="40" t="e">
        <f>IF(AND('DO NOT USE_Case Formulas'!A608,ISBLANK('Captura de datos CASO'!I608)),"Zip is required",IF(ISBLANK('Captura de datos CASO'!I608),NA(),"OK"))</f>
        <v>#N/A</v>
      </c>
      <c r="J608" s="40" t="e">
        <f>IF(AND('DO NOT USE_Case Formulas'!A608,ISBLANK('Captura de datos CASO'!J608)),"Student or Staff? is required",IF(ISBLANK('Captura de datos CASO'!J608),NA(),IF(ISNA(VLOOKUP('Captura de datos CASO'!J608,'DO NOT USE_School Picklist'!$B$3:$B$6,1,FALSE)),"Please select a value from the drop-down menu","OK")))</f>
        <v>#N/A</v>
      </c>
      <c r="K608" s="40" t="e">
        <f>IF(AND('Captura de datos CASO'!J608='DO NOT USE_School Picklist'!$B$4,ISBLANK('Captura de datos CASO'!K608)),"Occupation/Job Title is required if Student or Staff? is Yes, staff/faculty or volunteer",IF('DO NOT USE_Case Formulas'!A608,"OK",NA()))</f>
        <v>#N/A</v>
      </c>
      <c r="L608" s="40" t="e">
        <f ca="1">IF('Captura de datos CASO'!L608&gt;'DO NOT USE_School Picklist'!$C$3,"Date last on school campus/facility cannot be a future date",IF('DO NOT USE_Case Formulas'!A608,IF(ISBLANK('Captura de datos CASO'!L608),"Date last on school campus/facility is required","OK"),NA()))</f>
        <v>#N/A</v>
      </c>
      <c r="M608" s="40" t="e">
        <f>IF(AND('DO NOT USE_Case Formulas'!A608,ISBLANK('Captura de datos CASO'!M608)),"Specific Place in the Location is required",IF(ISBLANK('Captura de datos CASO'!M608),NA(),"OK"))</f>
        <v>#N/A</v>
      </c>
      <c r="N608" s="40" t="e">
        <f>IF(LEN('Captura de datos CASO'!N608)&gt;50,"Parent/Guardian Name must be less than 50 characters",IF('DO NOT USE_Case Formulas'!A608,"OK",NA()))</f>
        <v>#N/A</v>
      </c>
      <c r="O608" s="40" t="e">
        <f>IF(NOT(ISBLANK('Captura de datos CASO'!O608)),IF(AND(ISNUMBER('Captura de datos CASO'!O608),LEFT('Captura de datos CASO'!O608,1)&lt;&gt;"1",LEN('Captura de datos CASO'!O608)=10),"OK","Phone number must be valid format"),IF('DO NOT USE_Case Formulas'!A608,"OK",NA()))</f>
        <v>#N/A</v>
      </c>
      <c r="P608" s="53" t="e">
        <f>IF(AND(NOT(ISBLANK('Captura de datos CASO'!P608)),ISNA(VLOOKUP('Captura de datos CASO'!P608,'DO NOT USE_School Picklist'!$I$3:$I$5,1,FALSE))),"Please select a value from the drop-down menu",IF('DO NOT USE_Case Formulas'!A608,"OK",NA()))</f>
        <v>#N/A</v>
      </c>
      <c r="Q608" s="40" t="e">
        <f>IF(AND(NOT(ISBLANK('Captura de datos CASO'!Q608)),ISNA(VLOOKUP('Captura de datos CASO'!Q608,'DO NOT USE_School Picklist'!$E$3:$E$10,1,FALSE))),"Please select a value from the drop-down menu",IF('DO NOT USE_Case Formulas'!A608,"OK",NA()))</f>
        <v>#N/A</v>
      </c>
      <c r="R608" s="53" t="e">
        <f>IF(AND(NOT(ISBLANK('Captura de datos CASO'!R608)),ISNA(VLOOKUP('Captura de datos CASO'!R608,'DO NOT USE_School Picklist'!$W$3:$W$9,1,FALSE))),"Please select a value from the drop-down menu",IF('DO NOT USE_Case Formulas'!A608,"OK",NA()))</f>
        <v>#N/A</v>
      </c>
      <c r="S608" s="53" t="e">
        <f>IF(AND(NOT(ISBLANK('Captura de datos CASO'!S608)),ISNA(VLOOKUP('Captura de datos CASO'!S608,'DO NOT USE_School Picklist'!$W$3:$W$9,1,FALSE))),"Please select a value from the drop-down menu",IF('DO NOT USE_Case Formulas'!A608,"OK",NA()))</f>
        <v>#N/A</v>
      </c>
      <c r="T608" s="40" t="e">
        <f>IF(AND(NOT(ISBLANK('Captura de datos CASO'!T608)),ISNA(VLOOKUP('Captura de datos CASO'!T608,'DO NOT USE_School Picklist'!$F$3:$F$16,1,FALSE))),"Please select a value from the drop-down menu",IF('DO NOT USE_Case Formulas'!A608,"OK",NA()))</f>
        <v>#N/A</v>
      </c>
      <c r="U608" s="40" t="e">
        <f>IF(LEN('Captura de datos CASO'!U608)&gt;100,"Classroom(s) must be less than 100 characters",IF('DO NOT USE_Case Formulas'!A608,"OK",NA()))</f>
        <v>#N/A</v>
      </c>
      <c r="V608" s="40" t="e">
        <f>IF(AND(NOT(ISBLANK('Captura de datos CASO'!V608)),ISNA(VLOOKUP('Captura de datos CASO'!V608,'DO NOT USE_School Picklist'!$S$3:$S$12,1,FALSE))),"Please select a value from the drop-down menu",IF('DO NOT USE_Case Formulas'!A608,"OK",NA()))</f>
        <v>#N/A</v>
      </c>
      <c r="W608" s="40" t="e">
        <f>IF(AND(NOT(ISBLANK('Captura de datos CASO'!W608)),ISNA(VLOOKUP('Captura de datos CASO'!W608,'DO NOT USE_School Picklist'!$S$3:$S$12,1,FALSE))),"Please select a value from the drop-down menu",IF('DO NOT USE_Case Formulas'!A608,"OK",NA()))</f>
        <v>#N/A</v>
      </c>
      <c r="X608" s="40" t="e">
        <f>IF(LEN('Captura de datos CASO'!X608)&gt;80,"Name of Education Group must be less than 80 characters",IF('DO NOT USE_Case Formulas'!A608,"OK",NA()))</f>
        <v>#N/A</v>
      </c>
      <c r="Y608" s="40" t="e">
        <f>IF(AND(NOT(ISBLANK('Captura de datos CASO'!Y608)),ISNA(VLOOKUP('Captura de datos CASO'!Y608,'DO NOT USE_School Picklist'!$K$3:$K$6,1,FALSE))),"Please select a value from the drop-down menu",IF('DO NOT USE_Case Formulas'!A608,"OK",NA()))</f>
        <v>#N/A</v>
      </c>
      <c r="Z608" s="40" t="e">
        <f>IF(AND('DO NOT USE_Case Formulas'!A608,ISBLANK('Captura de datos CASO'!Z608)),"Has this person had symptoms? is required",IF(AND(NOT(ISBLANK('Captura de datos CASO'!Z608)),ISNA(VLOOKUP('Captura de datos CASO'!Z608,'DO NOT USE_School Picklist'!$D$3:$D$5,1,FALSE))),"Please select a value from the drop-down menu",IF(NOT(ISBLANK('Captura de datos CASO'!Z608)),"OK",NA())))</f>
        <v>#N/A</v>
      </c>
      <c r="AA608" s="40" t="e">
        <f>IF(AND('Captura de datos CASO'!Z608='DO NOT USE_School Picklist'!$D$3,ISBLANK('Captura de datos CASO'!AA608)),"Symptom Onset Date is required if Ever Symptomatic is Yes",IF('DO NOT USE_Case Formulas'!A608,"OK",NA()))</f>
        <v>#N/A</v>
      </c>
      <c r="AB608" s="40"/>
      <c r="AC608" s="40" t="e">
        <f ca="1">IF(AND('DO NOT USE_Case Formulas'!A608,ISBLANK('Captura de datos CASO'!AC608)),"Lab Result Test Date is required",IF('Captura de datos CASO'!AC608&gt;'DO NOT USE_School Picklist'!$C$3,"Test Date cannot be a future date",IF(NOT(ISBLANK('Captura de datos CASO'!AC608)),"OK",NA())))</f>
        <v>#N/A</v>
      </c>
      <c r="AD608" s="40" t="e">
        <f>IF(AND(NOT(ISBLANK('Captura de datos CASO'!AD608)),ISNA(VLOOKUP('Captura de datos CASO'!AD608,'DO NOT USE_School Picklist'!$R$3:$R$7,1,FALSE))),"Please select a value from the drop-down menu",IF('DO NOT USE_Case Formulas'!A608,"OK",NA()))</f>
        <v>#N/A</v>
      </c>
      <c r="AE608" s="40" t="e">
        <f>IF(AND('DO NOT USE_Case Formulas'!A608,ISBLANK('Captura de datos CASO'!AB608)),"Lab Result Test Result is required",IF(AND(NOT(ISBLANK('Captura de datos CASO'!AB608)),ISNA(VLOOKUP('Captura de datos CASO'!AB608,'DO NOT USE_School Picklist'!$Q$3:$Q$8,1,FALSE))),"Please select a value from the drop-down menu",IF('DO NOT USE_Case Formulas'!A608,"OK",NA())))</f>
        <v>#N/A</v>
      </c>
    </row>
    <row r="609" spans="1:31" x14ac:dyDescent="0.3">
      <c r="A609" s="39" t="e">
        <f>IF('DO NOT USE_Case Formulas'!A609,IF('DO NOT USE_Case Formulas'!B609,"Not all required fields are completed","OK"),NA())</f>
        <v>#N/A</v>
      </c>
      <c r="B609" s="40" t="e">
        <f>IF(AND('DO NOT USE_Case Formulas'!A609,ISBLANK('Captura de datos CASO'!B609)),"First Name is required",IF(NOT(ISBLANK('Captura de datos CASO'!B609)),"OK",NA()))</f>
        <v>#N/A</v>
      </c>
      <c r="C609" s="40" t="e">
        <f>IF(AND('DO NOT USE_Case Formulas'!A609,ISBLANK('Captura de datos CASO'!C609)),"Last Name is required",IF(NOT(ISBLANK('Captura de datos CASO'!C609)),"OK",NA()))</f>
        <v>#N/A</v>
      </c>
      <c r="D609" s="40" t="e">
        <f>IF(AND('DO NOT USE_Case Formulas'!A609,ISBLANK('Captura de datos CASO'!D609)),"Birthdate is required",IF(NOT(ISBLANK('Captura de datos CASO'!D609)),"OK",NA()))</f>
        <v>#N/A</v>
      </c>
      <c r="E609" s="40" t="e">
        <f>IF(AND('DO NOT USE_Case Formulas'!A609,ISBLANK('Captura de datos CASO'!E609)),"Mobile Phone is required",IF(NOT(ISBLANK('Captura de datos CASO'!E609)),IF(AND(ISNUMBER(VALUE('Captura de datos CASO'!E609)),LEFT('Captura de datos CASO'!E609,1)&lt;&gt;"1",LEN('Captura de datos CASO'!E609)=10),"OK","Phone number must be valid format"),NA()))</f>
        <v>#N/A</v>
      </c>
      <c r="F609" s="40" t="e">
        <f>IF(LEN('Captura de datos CASO'!F609)&gt;255,"Home Street Address must be less than 255 characters",IF('DO NOT USE_Case Formulas'!A609,"OK",NA()))</f>
        <v>#N/A</v>
      </c>
      <c r="G609" s="40" t="e">
        <f>IF(LEN('Captura de datos CASO'!G609)&gt;40,"City must be less than 40 characters",IF('DO NOT USE_Case Formulas'!A609,"OK",NA()))</f>
        <v>#N/A</v>
      </c>
      <c r="H609" s="40" t="e">
        <f>IF(AND(NOT(ISBLANK('Captura de datos CASO'!H609)),ISNA(VLOOKUP('Captura de datos CASO'!H609,'DO NOT USE_School Picklist'!$P$3:$P$52,1,FALSE))),"Please select a value from the drop-down menu",IF('DO NOT USE_Case Formulas'!A609,"OK",NA()))</f>
        <v>#N/A</v>
      </c>
      <c r="I609" s="40" t="e">
        <f>IF(AND('DO NOT USE_Case Formulas'!A609,ISBLANK('Captura de datos CASO'!I609)),"Zip is required",IF(ISBLANK('Captura de datos CASO'!I609),NA(),"OK"))</f>
        <v>#N/A</v>
      </c>
      <c r="J609" s="40" t="e">
        <f>IF(AND('DO NOT USE_Case Formulas'!A609,ISBLANK('Captura de datos CASO'!J609)),"Student or Staff? is required",IF(ISBLANK('Captura de datos CASO'!J609),NA(),IF(ISNA(VLOOKUP('Captura de datos CASO'!J609,'DO NOT USE_School Picklist'!$B$3:$B$6,1,FALSE)),"Please select a value from the drop-down menu","OK")))</f>
        <v>#N/A</v>
      </c>
      <c r="K609" s="40" t="e">
        <f>IF(AND('Captura de datos CASO'!J609='DO NOT USE_School Picklist'!$B$4,ISBLANK('Captura de datos CASO'!K609)),"Occupation/Job Title is required if Student or Staff? is Yes, staff/faculty or volunteer",IF('DO NOT USE_Case Formulas'!A609,"OK",NA()))</f>
        <v>#N/A</v>
      </c>
      <c r="L609" s="40" t="e">
        <f ca="1">IF('Captura de datos CASO'!L609&gt;'DO NOT USE_School Picklist'!$C$3,"Date last on school campus/facility cannot be a future date",IF('DO NOT USE_Case Formulas'!A609,IF(ISBLANK('Captura de datos CASO'!L609),"Date last on school campus/facility is required","OK"),NA()))</f>
        <v>#N/A</v>
      </c>
      <c r="M609" s="40" t="e">
        <f>IF(AND('DO NOT USE_Case Formulas'!A609,ISBLANK('Captura de datos CASO'!M609)),"Specific Place in the Location is required",IF(ISBLANK('Captura de datos CASO'!M609),NA(),"OK"))</f>
        <v>#N/A</v>
      </c>
      <c r="N609" s="40" t="e">
        <f>IF(LEN('Captura de datos CASO'!N609)&gt;50,"Parent/Guardian Name must be less than 50 characters",IF('DO NOT USE_Case Formulas'!A609,"OK",NA()))</f>
        <v>#N/A</v>
      </c>
      <c r="O609" s="40" t="e">
        <f>IF(NOT(ISBLANK('Captura de datos CASO'!O609)),IF(AND(ISNUMBER('Captura de datos CASO'!O609),LEFT('Captura de datos CASO'!O609,1)&lt;&gt;"1",LEN('Captura de datos CASO'!O609)=10),"OK","Phone number must be valid format"),IF('DO NOT USE_Case Formulas'!A609,"OK",NA()))</f>
        <v>#N/A</v>
      </c>
      <c r="P609" s="53" t="e">
        <f>IF(AND(NOT(ISBLANK('Captura de datos CASO'!P609)),ISNA(VLOOKUP('Captura de datos CASO'!P609,'DO NOT USE_School Picklist'!$I$3:$I$5,1,FALSE))),"Please select a value from the drop-down menu",IF('DO NOT USE_Case Formulas'!A609,"OK",NA()))</f>
        <v>#N/A</v>
      </c>
      <c r="Q609" s="40" t="e">
        <f>IF(AND(NOT(ISBLANK('Captura de datos CASO'!Q609)),ISNA(VLOOKUP('Captura de datos CASO'!Q609,'DO NOT USE_School Picklist'!$E$3:$E$10,1,FALSE))),"Please select a value from the drop-down menu",IF('DO NOT USE_Case Formulas'!A609,"OK",NA()))</f>
        <v>#N/A</v>
      </c>
      <c r="R609" s="53" t="e">
        <f>IF(AND(NOT(ISBLANK('Captura de datos CASO'!R609)),ISNA(VLOOKUP('Captura de datos CASO'!R609,'DO NOT USE_School Picklist'!$W$3:$W$9,1,FALSE))),"Please select a value from the drop-down menu",IF('DO NOT USE_Case Formulas'!A609,"OK",NA()))</f>
        <v>#N/A</v>
      </c>
      <c r="S609" s="53" t="e">
        <f>IF(AND(NOT(ISBLANK('Captura de datos CASO'!S609)),ISNA(VLOOKUP('Captura de datos CASO'!S609,'DO NOT USE_School Picklist'!$W$3:$W$9,1,FALSE))),"Please select a value from the drop-down menu",IF('DO NOT USE_Case Formulas'!A609,"OK",NA()))</f>
        <v>#N/A</v>
      </c>
      <c r="T609" s="40" t="e">
        <f>IF(AND(NOT(ISBLANK('Captura de datos CASO'!T609)),ISNA(VLOOKUP('Captura de datos CASO'!T609,'DO NOT USE_School Picklist'!$F$3:$F$16,1,FALSE))),"Please select a value from the drop-down menu",IF('DO NOT USE_Case Formulas'!A609,"OK",NA()))</f>
        <v>#N/A</v>
      </c>
      <c r="U609" s="40" t="e">
        <f>IF(LEN('Captura de datos CASO'!U609)&gt;100,"Classroom(s) must be less than 100 characters",IF('DO NOT USE_Case Formulas'!A609,"OK",NA()))</f>
        <v>#N/A</v>
      </c>
      <c r="V609" s="40" t="e">
        <f>IF(AND(NOT(ISBLANK('Captura de datos CASO'!V609)),ISNA(VLOOKUP('Captura de datos CASO'!V609,'DO NOT USE_School Picklist'!$S$3:$S$12,1,FALSE))),"Please select a value from the drop-down menu",IF('DO NOT USE_Case Formulas'!A609,"OK",NA()))</f>
        <v>#N/A</v>
      </c>
      <c r="W609" s="40" t="e">
        <f>IF(AND(NOT(ISBLANK('Captura de datos CASO'!W609)),ISNA(VLOOKUP('Captura de datos CASO'!W609,'DO NOT USE_School Picklist'!$S$3:$S$12,1,FALSE))),"Please select a value from the drop-down menu",IF('DO NOT USE_Case Formulas'!A609,"OK",NA()))</f>
        <v>#N/A</v>
      </c>
      <c r="X609" s="40" t="e">
        <f>IF(LEN('Captura de datos CASO'!X609)&gt;80,"Name of Education Group must be less than 80 characters",IF('DO NOT USE_Case Formulas'!A609,"OK",NA()))</f>
        <v>#N/A</v>
      </c>
      <c r="Y609" s="40" t="e">
        <f>IF(AND(NOT(ISBLANK('Captura de datos CASO'!Y609)),ISNA(VLOOKUP('Captura de datos CASO'!Y609,'DO NOT USE_School Picklist'!$K$3:$K$6,1,FALSE))),"Please select a value from the drop-down menu",IF('DO NOT USE_Case Formulas'!A609,"OK",NA()))</f>
        <v>#N/A</v>
      </c>
      <c r="Z609" s="40" t="e">
        <f>IF(AND('DO NOT USE_Case Formulas'!A609,ISBLANK('Captura de datos CASO'!Z609)),"Has this person had symptoms? is required",IF(AND(NOT(ISBLANK('Captura de datos CASO'!Z609)),ISNA(VLOOKUP('Captura de datos CASO'!Z609,'DO NOT USE_School Picklist'!$D$3:$D$5,1,FALSE))),"Please select a value from the drop-down menu",IF(NOT(ISBLANK('Captura de datos CASO'!Z609)),"OK",NA())))</f>
        <v>#N/A</v>
      </c>
      <c r="AA609" s="40" t="e">
        <f>IF(AND('Captura de datos CASO'!Z609='DO NOT USE_School Picklist'!$D$3,ISBLANK('Captura de datos CASO'!AA609)),"Symptom Onset Date is required if Ever Symptomatic is Yes",IF('DO NOT USE_Case Formulas'!A609,"OK",NA()))</f>
        <v>#N/A</v>
      </c>
      <c r="AB609" s="40"/>
      <c r="AC609" s="40" t="e">
        <f ca="1">IF(AND('DO NOT USE_Case Formulas'!A609,ISBLANK('Captura de datos CASO'!AC609)),"Lab Result Test Date is required",IF('Captura de datos CASO'!AC609&gt;'DO NOT USE_School Picklist'!$C$3,"Test Date cannot be a future date",IF(NOT(ISBLANK('Captura de datos CASO'!AC609)),"OK",NA())))</f>
        <v>#N/A</v>
      </c>
      <c r="AD609" s="40" t="e">
        <f>IF(AND(NOT(ISBLANK('Captura de datos CASO'!AD609)),ISNA(VLOOKUP('Captura de datos CASO'!AD609,'DO NOT USE_School Picklist'!$R$3:$R$7,1,FALSE))),"Please select a value from the drop-down menu",IF('DO NOT USE_Case Formulas'!A609,"OK",NA()))</f>
        <v>#N/A</v>
      </c>
      <c r="AE609" s="40" t="e">
        <f>IF(AND('DO NOT USE_Case Formulas'!A609,ISBLANK('Captura de datos CASO'!AB609)),"Lab Result Test Result is required",IF(AND(NOT(ISBLANK('Captura de datos CASO'!AB609)),ISNA(VLOOKUP('Captura de datos CASO'!AB609,'DO NOT USE_School Picklist'!$Q$3:$Q$8,1,FALSE))),"Please select a value from the drop-down menu",IF('DO NOT USE_Case Formulas'!A609,"OK",NA())))</f>
        <v>#N/A</v>
      </c>
    </row>
    <row r="610" spans="1:31" x14ac:dyDescent="0.3">
      <c r="A610" s="39" t="e">
        <f>IF('DO NOT USE_Case Formulas'!A610,IF('DO NOT USE_Case Formulas'!B610,"Not all required fields are completed","OK"),NA())</f>
        <v>#N/A</v>
      </c>
      <c r="B610" s="40" t="e">
        <f>IF(AND('DO NOT USE_Case Formulas'!A610,ISBLANK('Captura de datos CASO'!B610)),"First Name is required",IF(NOT(ISBLANK('Captura de datos CASO'!B610)),"OK",NA()))</f>
        <v>#N/A</v>
      </c>
      <c r="C610" s="40" t="e">
        <f>IF(AND('DO NOT USE_Case Formulas'!A610,ISBLANK('Captura de datos CASO'!C610)),"Last Name is required",IF(NOT(ISBLANK('Captura de datos CASO'!C610)),"OK",NA()))</f>
        <v>#N/A</v>
      </c>
      <c r="D610" s="40" t="e">
        <f>IF(AND('DO NOT USE_Case Formulas'!A610,ISBLANK('Captura de datos CASO'!D610)),"Birthdate is required",IF(NOT(ISBLANK('Captura de datos CASO'!D610)),"OK",NA()))</f>
        <v>#N/A</v>
      </c>
      <c r="E610" s="40" t="e">
        <f>IF(AND('DO NOT USE_Case Formulas'!A610,ISBLANK('Captura de datos CASO'!E610)),"Mobile Phone is required",IF(NOT(ISBLANK('Captura de datos CASO'!E610)),IF(AND(ISNUMBER(VALUE('Captura de datos CASO'!E610)),LEFT('Captura de datos CASO'!E610,1)&lt;&gt;"1",LEN('Captura de datos CASO'!E610)=10),"OK","Phone number must be valid format"),NA()))</f>
        <v>#N/A</v>
      </c>
      <c r="F610" s="40" t="e">
        <f>IF(LEN('Captura de datos CASO'!F610)&gt;255,"Home Street Address must be less than 255 characters",IF('DO NOT USE_Case Formulas'!A610,"OK",NA()))</f>
        <v>#N/A</v>
      </c>
      <c r="G610" s="40" t="e">
        <f>IF(LEN('Captura de datos CASO'!G610)&gt;40,"City must be less than 40 characters",IF('DO NOT USE_Case Formulas'!A610,"OK",NA()))</f>
        <v>#N/A</v>
      </c>
      <c r="H610" s="40" t="e">
        <f>IF(AND(NOT(ISBLANK('Captura de datos CASO'!H610)),ISNA(VLOOKUP('Captura de datos CASO'!H610,'DO NOT USE_School Picklist'!$P$3:$P$52,1,FALSE))),"Please select a value from the drop-down menu",IF('DO NOT USE_Case Formulas'!A610,"OK",NA()))</f>
        <v>#N/A</v>
      </c>
      <c r="I610" s="40" t="e">
        <f>IF(AND('DO NOT USE_Case Formulas'!A610,ISBLANK('Captura de datos CASO'!I610)),"Zip is required",IF(ISBLANK('Captura de datos CASO'!I610),NA(),"OK"))</f>
        <v>#N/A</v>
      </c>
      <c r="J610" s="40" t="e">
        <f>IF(AND('DO NOT USE_Case Formulas'!A610,ISBLANK('Captura de datos CASO'!J610)),"Student or Staff? is required",IF(ISBLANK('Captura de datos CASO'!J610),NA(),IF(ISNA(VLOOKUP('Captura de datos CASO'!J610,'DO NOT USE_School Picklist'!$B$3:$B$6,1,FALSE)),"Please select a value from the drop-down menu","OK")))</f>
        <v>#N/A</v>
      </c>
      <c r="K610" s="40" t="e">
        <f>IF(AND('Captura de datos CASO'!J610='DO NOT USE_School Picklist'!$B$4,ISBLANK('Captura de datos CASO'!K610)),"Occupation/Job Title is required if Student or Staff? is Yes, staff/faculty or volunteer",IF('DO NOT USE_Case Formulas'!A610,"OK",NA()))</f>
        <v>#N/A</v>
      </c>
      <c r="L610" s="40" t="e">
        <f ca="1">IF('Captura de datos CASO'!L610&gt;'DO NOT USE_School Picklist'!$C$3,"Date last on school campus/facility cannot be a future date",IF('DO NOT USE_Case Formulas'!A610,IF(ISBLANK('Captura de datos CASO'!L610),"Date last on school campus/facility is required","OK"),NA()))</f>
        <v>#N/A</v>
      </c>
      <c r="M610" s="40" t="e">
        <f>IF(AND('DO NOT USE_Case Formulas'!A610,ISBLANK('Captura de datos CASO'!M610)),"Specific Place in the Location is required",IF(ISBLANK('Captura de datos CASO'!M610),NA(),"OK"))</f>
        <v>#N/A</v>
      </c>
      <c r="N610" s="40" t="e">
        <f>IF(LEN('Captura de datos CASO'!N610)&gt;50,"Parent/Guardian Name must be less than 50 characters",IF('DO NOT USE_Case Formulas'!A610,"OK",NA()))</f>
        <v>#N/A</v>
      </c>
      <c r="O610" s="40" t="e">
        <f>IF(NOT(ISBLANK('Captura de datos CASO'!O610)),IF(AND(ISNUMBER('Captura de datos CASO'!O610),LEFT('Captura de datos CASO'!O610,1)&lt;&gt;"1",LEN('Captura de datos CASO'!O610)=10),"OK","Phone number must be valid format"),IF('DO NOT USE_Case Formulas'!A610,"OK",NA()))</f>
        <v>#N/A</v>
      </c>
      <c r="P610" s="53" t="e">
        <f>IF(AND(NOT(ISBLANK('Captura de datos CASO'!P610)),ISNA(VLOOKUP('Captura de datos CASO'!P610,'DO NOT USE_School Picklist'!$I$3:$I$5,1,FALSE))),"Please select a value from the drop-down menu",IF('DO NOT USE_Case Formulas'!A610,"OK",NA()))</f>
        <v>#N/A</v>
      </c>
      <c r="Q610" s="40" t="e">
        <f>IF(AND(NOT(ISBLANK('Captura de datos CASO'!Q610)),ISNA(VLOOKUP('Captura de datos CASO'!Q610,'DO NOT USE_School Picklist'!$E$3:$E$10,1,FALSE))),"Please select a value from the drop-down menu",IF('DO NOT USE_Case Formulas'!A610,"OK",NA()))</f>
        <v>#N/A</v>
      </c>
      <c r="R610" s="53" t="e">
        <f>IF(AND(NOT(ISBLANK('Captura de datos CASO'!R610)),ISNA(VLOOKUP('Captura de datos CASO'!R610,'DO NOT USE_School Picklist'!$W$3:$W$9,1,FALSE))),"Please select a value from the drop-down menu",IF('DO NOT USE_Case Formulas'!A610,"OK",NA()))</f>
        <v>#N/A</v>
      </c>
      <c r="S610" s="53" t="e">
        <f>IF(AND(NOT(ISBLANK('Captura de datos CASO'!S610)),ISNA(VLOOKUP('Captura de datos CASO'!S610,'DO NOT USE_School Picklist'!$W$3:$W$9,1,FALSE))),"Please select a value from the drop-down menu",IF('DO NOT USE_Case Formulas'!A610,"OK",NA()))</f>
        <v>#N/A</v>
      </c>
      <c r="T610" s="40" t="e">
        <f>IF(AND(NOT(ISBLANK('Captura de datos CASO'!T610)),ISNA(VLOOKUP('Captura de datos CASO'!T610,'DO NOT USE_School Picklist'!$F$3:$F$16,1,FALSE))),"Please select a value from the drop-down menu",IF('DO NOT USE_Case Formulas'!A610,"OK",NA()))</f>
        <v>#N/A</v>
      </c>
      <c r="U610" s="40" t="e">
        <f>IF(LEN('Captura de datos CASO'!U610)&gt;100,"Classroom(s) must be less than 100 characters",IF('DO NOT USE_Case Formulas'!A610,"OK",NA()))</f>
        <v>#N/A</v>
      </c>
      <c r="V610" s="40" t="e">
        <f>IF(AND(NOT(ISBLANK('Captura de datos CASO'!V610)),ISNA(VLOOKUP('Captura de datos CASO'!V610,'DO NOT USE_School Picklist'!$S$3:$S$12,1,FALSE))),"Please select a value from the drop-down menu",IF('DO NOT USE_Case Formulas'!A610,"OK",NA()))</f>
        <v>#N/A</v>
      </c>
      <c r="W610" s="40" t="e">
        <f>IF(AND(NOT(ISBLANK('Captura de datos CASO'!W610)),ISNA(VLOOKUP('Captura de datos CASO'!W610,'DO NOT USE_School Picklist'!$S$3:$S$12,1,FALSE))),"Please select a value from the drop-down menu",IF('DO NOT USE_Case Formulas'!A610,"OK",NA()))</f>
        <v>#N/A</v>
      </c>
      <c r="X610" s="40" t="e">
        <f>IF(LEN('Captura de datos CASO'!X610)&gt;80,"Name of Education Group must be less than 80 characters",IF('DO NOT USE_Case Formulas'!A610,"OK",NA()))</f>
        <v>#N/A</v>
      </c>
      <c r="Y610" s="40" t="e">
        <f>IF(AND(NOT(ISBLANK('Captura de datos CASO'!Y610)),ISNA(VLOOKUP('Captura de datos CASO'!Y610,'DO NOT USE_School Picklist'!$K$3:$K$6,1,FALSE))),"Please select a value from the drop-down menu",IF('DO NOT USE_Case Formulas'!A610,"OK",NA()))</f>
        <v>#N/A</v>
      </c>
      <c r="Z610" s="40" t="e">
        <f>IF(AND('DO NOT USE_Case Formulas'!A610,ISBLANK('Captura de datos CASO'!Z610)),"Has this person had symptoms? is required",IF(AND(NOT(ISBLANK('Captura de datos CASO'!Z610)),ISNA(VLOOKUP('Captura de datos CASO'!Z610,'DO NOT USE_School Picklist'!$D$3:$D$5,1,FALSE))),"Please select a value from the drop-down menu",IF(NOT(ISBLANK('Captura de datos CASO'!Z610)),"OK",NA())))</f>
        <v>#N/A</v>
      </c>
      <c r="AA610" s="40" t="e">
        <f>IF(AND('Captura de datos CASO'!Z610='DO NOT USE_School Picklist'!$D$3,ISBLANK('Captura de datos CASO'!AA610)),"Symptom Onset Date is required if Ever Symptomatic is Yes",IF('DO NOT USE_Case Formulas'!A610,"OK",NA()))</f>
        <v>#N/A</v>
      </c>
      <c r="AB610" s="40"/>
      <c r="AC610" s="40" t="e">
        <f ca="1">IF(AND('DO NOT USE_Case Formulas'!A610,ISBLANK('Captura de datos CASO'!AC610)),"Lab Result Test Date is required",IF('Captura de datos CASO'!AC610&gt;'DO NOT USE_School Picklist'!$C$3,"Test Date cannot be a future date",IF(NOT(ISBLANK('Captura de datos CASO'!AC610)),"OK",NA())))</f>
        <v>#N/A</v>
      </c>
      <c r="AD610" s="40" t="e">
        <f>IF(AND(NOT(ISBLANK('Captura de datos CASO'!AD610)),ISNA(VLOOKUP('Captura de datos CASO'!AD610,'DO NOT USE_School Picklist'!$R$3:$R$7,1,FALSE))),"Please select a value from the drop-down menu",IF('DO NOT USE_Case Formulas'!A610,"OK",NA()))</f>
        <v>#N/A</v>
      </c>
      <c r="AE610" s="40" t="e">
        <f>IF(AND('DO NOT USE_Case Formulas'!A610,ISBLANK('Captura de datos CASO'!AB610)),"Lab Result Test Result is required",IF(AND(NOT(ISBLANK('Captura de datos CASO'!AB610)),ISNA(VLOOKUP('Captura de datos CASO'!AB610,'DO NOT USE_School Picklist'!$Q$3:$Q$8,1,FALSE))),"Please select a value from the drop-down menu",IF('DO NOT USE_Case Formulas'!A610,"OK",NA())))</f>
        <v>#N/A</v>
      </c>
    </row>
    <row r="611" spans="1:31" x14ac:dyDescent="0.3">
      <c r="A611" s="39" t="e">
        <f>IF('DO NOT USE_Case Formulas'!A611,IF('DO NOT USE_Case Formulas'!B611,"Not all required fields are completed","OK"),NA())</f>
        <v>#N/A</v>
      </c>
      <c r="B611" s="40" t="e">
        <f>IF(AND('DO NOT USE_Case Formulas'!A611,ISBLANK('Captura de datos CASO'!B611)),"First Name is required",IF(NOT(ISBLANK('Captura de datos CASO'!B611)),"OK",NA()))</f>
        <v>#N/A</v>
      </c>
      <c r="C611" s="40" t="e">
        <f>IF(AND('DO NOT USE_Case Formulas'!A611,ISBLANK('Captura de datos CASO'!C611)),"Last Name is required",IF(NOT(ISBLANK('Captura de datos CASO'!C611)),"OK",NA()))</f>
        <v>#N/A</v>
      </c>
      <c r="D611" s="40" t="e">
        <f>IF(AND('DO NOT USE_Case Formulas'!A611,ISBLANK('Captura de datos CASO'!D611)),"Birthdate is required",IF(NOT(ISBLANK('Captura de datos CASO'!D611)),"OK",NA()))</f>
        <v>#N/A</v>
      </c>
      <c r="E611" s="40" t="e">
        <f>IF(AND('DO NOT USE_Case Formulas'!A611,ISBLANK('Captura de datos CASO'!E611)),"Mobile Phone is required",IF(NOT(ISBLANK('Captura de datos CASO'!E611)),IF(AND(ISNUMBER(VALUE('Captura de datos CASO'!E611)),LEFT('Captura de datos CASO'!E611,1)&lt;&gt;"1",LEN('Captura de datos CASO'!E611)=10),"OK","Phone number must be valid format"),NA()))</f>
        <v>#N/A</v>
      </c>
      <c r="F611" s="40" t="e">
        <f>IF(LEN('Captura de datos CASO'!F611)&gt;255,"Home Street Address must be less than 255 characters",IF('DO NOT USE_Case Formulas'!A611,"OK",NA()))</f>
        <v>#N/A</v>
      </c>
      <c r="G611" s="40" t="e">
        <f>IF(LEN('Captura de datos CASO'!G611)&gt;40,"City must be less than 40 characters",IF('DO NOT USE_Case Formulas'!A611,"OK",NA()))</f>
        <v>#N/A</v>
      </c>
      <c r="H611" s="40" t="e">
        <f>IF(AND(NOT(ISBLANK('Captura de datos CASO'!H611)),ISNA(VLOOKUP('Captura de datos CASO'!H611,'DO NOT USE_School Picklist'!$P$3:$P$52,1,FALSE))),"Please select a value from the drop-down menu",IF('DO NOT USE_Case Formulas'!A611,"OK",NA()))</f>
        <v>#N/A</v>
      </c>
      <c r="I611" s="40" t="e">
        <f>IF(AND('DO NOT USE_Case Formulas'!A611,ISBLANK('Captura de datos CASO'!I611)),"Zip is required",IF(ISBLANK('Captura de datos CASO'!I611),NA(),"OK"))</f>
        <v>#N/A</v>
      </c>
      <c r="J611" s="40" t="e">
        <f>IF(AND('DO NOT USE_Case Formulas'!A611,ISBLANK('Captura de datos CASO'!J611)),"Student or Staff? is required",IF(ISBLANK('Captura de datos CASO'!J611),NA(),IF(ISNA(VLOOKUP('Captura de datos CASO'!J611,'DO NOT USE_School Picklist'!$B$3:$B$6,1,FALSE)),"Please select a value from the drop-down menu","OK")))</f>
        <v>#N/A</v>
      </c>
      <c r="K611" s="40" t="e">
        <f>IF(AND('Captura de datos CASO'!J611='DO NOT USE_School Picklist'!$B$4,ISBLANK('Captura de datos CASO'!K611)),"Occupation/Job Title is required if Student or Staff? is Yes, staff/faculty or volunteer",IF('DO NOT USE_Case Formulas'!A611,"OK",NA()))</f>
        <v>#N/A</v>
      </c>
      <c r="L611" s="40" t="e">
        <f ca="1">IF('Captura de datos CASO'!L611&gt;'DO NOT USE_School Picklist'!$C$3,"Date last on school campus/facility cannot be a future date",IF('DO NOT USE_Case Formulas'!A611,IF(ISBLANK('Captura de datos CASO'!L611),"Date last on school campus/facility is required","OK"),NA()))</f>
        <v>#N/A</v>
      </c>
      <c r="M611" s="40" t="e">
        <f>IF(AND('DO NOT USE_Case Formulas'!A611,ISBLANK('Captura de datos CASO'!M611)),"Specific Place in the Location is required",IF(ISBLANK('Captura de datos CASO'!M611),NA(),"OK"))</f>
        <v>#N/A</v>
      </c>
      <c r="N611" s="40" t="e">
        <f>IF(LEN('Captura de datos CASO'!N611)&gt;50,"Parent/Guardian Name must be less than 50 characters",IF('DO NOT USE_Case Formulas'!A611,"OK",NA()))</f>
        <v>#N/A</v>
      </c>
      <c r="O611" s="40" t="e">
        <f>IF(NOT(ISBLANK('Captura de datos CASO'!O611)),IF(AND(ISNUMBER('Captura de datos CASO'!O611),LEFT('Captura de datos CASO'!O611,1)&lt;&gt;"1",LEN('Captura de datos CASO'!O611)=10),"OK","Phone number must be valid format"),IF('DO NOT USE_Case Formulas'!A611,"OK",NA()))</f>
        <v>#N/A</v>
      </c>
      <c r="P611" s="53" t="e">
        <f>IF(AND(NOT(ISBLANK('Captura de datos CASO'!P611)),ISNA(VLOOKUP('Captura de datos CASO'!P611,'DO NOT USE_School Picklist'!$I$3:$I$5,1,FALSE))),"Please select a value from the drop-down menu",IF('DO NOT USE_Case Formulas'!A611,"OK",NA()))</f>
        <v>#N/A</v>
      </c>
      <c r="Q611" s="40" t="e">
        <f>IF(AND(NOT(ISBLANK('Captura de datos CASO'!Q611)),ISNA(VLOOKUP('Captura de datos CASO'!Q611,'DO NOT USE_School Picklist'!$E$3:$E$10,1,FALSE))),"Please select a value from the drop-down menu",IF('DO NOT USE_Case Formulas'!A611,"OK",NA()))</f>
        <v>#N/A</v>
      </c>
      <c r="R611" s="53" t="e">
        <f>IF(AND(NOT(ISBLANK('Captura de datos CASO'!R611)),ISNA(VLOOKUP('Captura de datos CASO'!R611,'DO NOT USE_School Picklist'!$W$3:$W$9,1,FALSE))),"Please select a value from the drop-down menu",IF('DO NOT USE_Case Formulas'!A611,"OK",NA()))</f>
        <v>#N/A</v>
      </c>
      <c r="S611" s="53" t="e">
        <f>IF(AND(NOT(ISBLANK('Captura de datos CASO'!S611)),ISNA(VLOOKUP('Captura de datos CASO'!S611,'DO NOT USE_School Picklist'!$W$3:$W$9,1,FALSE))),"Please select a value from the drop-down menu",IF('DO NOT USE_Case Formulas'!A611,"OK",NA()))</f>
        <v>#N/A</v>
      </c>
      <c r="T611" s="40" t="e">
        <f>IF(AND(NOT(ISBLANK('Captura de datos CASO'!T611)),ISNA(VLOOKUP('Captura de datos CASO'!T611,'DO NOT USE_School Picklist'!$F$3:$F$16,1,FALSE))),"Please select a value from the drop-down menu",IF('DO NOT USE_Case Formulas'!A611,"OK",NA()))</f>
        <v>#N/A</v>
      </c>
      <c r="U611" s="40" t="e">
        <f>IF(LEN('Captura de datos CASO'!U611)&gt;100,"Classroom(s) must be less than 100 characters",IF('DO NOT USE_Case Formulas'!A611,"OK",NA()))</f>
        <v>#N/A</v>
      </c>
      <c r="V611" s="40" t="e">
        <f>IF(AND(NOT(ISBLANK('Captura de datos CASO'!V611)),ISNA(VLOOKUP('Captura de datos CASO'!V611,'DO NOT USE_School Picklist'!$S$3:$S$12,1,FALSE))),"Please select a value from the drop-down menu",IF('DO NOT USE_Case Formulas'!A611,"OK",NA()))</f>
        <v>#N/A</v>
      </c>
      <c r="W611" s="40" t="e">
        <f>IF(AND(NOT(ISBLANK('Captura de datos CASO'!W611)),ISNA(VLOOKUP('Captura de datos CASO'!W611,'DO NOT USE_School Picklist'!$S$3:$S$12,1,FALSE))),"Please select a value from the drop-down menu",IF('DO NOT USE_Case Formulas'!A611,"OK",NA()))</f>
        <v>#N/A</v>
      </c>
      <c r="X611" s="40" t="e">
        <f>IF(LEN('Captura de datos CASO'!X611)&gt;80,"Name of Education Group must be less than 80 characters",IF('DO NOT USE_Case Formulas'!A611,"OK",NA()))</f>
        <v>#N/A</v>
      </c>
      <c r="Y611" s="40" t="e">
        <f>IF(AND(NOT(ISBLANK('Captura de datos CASO'!Y611)),ISNA(VLOOKUP('Captura de datos CASO'!Y611,'DO NOT USE_School Picklist'!$K$3:$K$6,1,FALSE))),"Please select a value from the drop-down menu",IF('DO NOT USE_Case Formulas'!A611,"OK",NA()))</f>
        <v>#N/A</v>
      </c>
      <c r="Z611" s="40" t="e">
        <f>IF(AND('DO NOT USE_Case Formulas'!A611,ISBLANK('Captura de datos CASO'!Z611)),"Has this person had symptoms? is required",IF(AND(NOT(ISBLANK('Captura de datos CASO'!Z611)),ISNA(VLOOKUP('Captura de datos CASO'!Z611,'DO NOT USE_School Picklist'!$D$3:$D$5,1,FALSE))),"Please select a value from the drop-down menu",IF(NOT(ISBLANK('Captura de datos CASO'!Z611)),"OK",NA())))</f>
        <v>#N/A</v>
      </c>
      <c r="AA611" s="40" t="e">
        <f>IF(AND('Captura de datos CASO'!Z611='DO NOT USE_School Picklist'!$D$3,ISBLANK('Captura de datos CASO'!AA611)),"Symptom Onset Date is required if Ever Symptomatic is Yes",IF('DO NOT USE_Case Formulas'!A611,"OK",NA()))</f>
        <v>#N/A</v>
      </c>
      <c r="AB611" s="40"/>
      <c r="AC611" s="40" t="e">
        <f ca="1">IF(AND('DO NOT USE_Case Formulas'!A611,ISBLANK('Captura de datos CASO'!AC611)),"Lab Result Test Date is required",IF('Captura de datos CASO'!AC611&gt;'DO NOT USE_School Picklist'!$C$3,"Test Date cannot be a future date",IF(NOT(ISBLANK('Captura de datos CASO'!AC611)),"OK",NA())))</f>
        <v>#N/A</v>
      </c>
      <c r="AD611" s="40" t="e">
        <f>IF(AND(NOT(ISBLANK('Captura de datos CASO'!AD611)),ISNA(VLOOKUP('Captura de datos CASO'!AD611,'DO NOT USE_School Picklist'!$R$3:$R$7,1,FALSE))),"Please select a value from the drop-down menu",IF('DO NOT USE_Case Formulas'!A611,"OK",NA()))</f>
        <v>#N/A</v>
      </c>
      <c r="AE611" s="40" t="e">
        <f>IF(AND('DO NOT USE_Case Formulas'!A611,ISBLANK('Captura de datos CASO'!AB611)),"Lab Result Test Result is required",IF(AND(NOT(ISBLANK('Captura de datos CASO'!AB611)),ISNA(VLOOKUP('Captura de datos CASO'!AB611,'DO NOT USE_School Picklist'!$Q$3:$Q$8,1,FALSE))),"Please select a value from the drop-down menu",IF('DO NOT USE_Case Formulas'!A611,"OK",NA())))</f>
        <v>#N/A</v>
      </c>
    </row>
    <row r="612" spans="1:31" x14ac:dyDescent="0.3">
      <c r="A612" s="39" t="e">
        <f>IF('DO NOT USE_Case Formulas'!A612,IF('DO NOT USE_Case Formulas'!B612,"Not all required fields are completed","OK"),NA())</f>
        <v>#N/A</v>
      </c>
      <c r="B612" s="40" t="e">
        <f>IF(AND('DO NOT USE_Case Formulas'!A612,ISBLANK('Captura de datos CASO'!B612)),"First Name is required",IF(NOT(ISBLANK('Captura de datos CASO'!B612)),"OK",NA()))</f>
        <v>#N/A</v>
      </c>
      <c r="C612" s="40" t="e">
        <f>IF(AND('DO NOT USE_Case Formulas'!A612,ISBLANK('Captura de datos CASO'!C612)),"Last Name is required",IF(NOT(ISBLANK('Captura de datos CASO'!C612)),"OK",NA()))</f>
        <v>#N/A</v>
      </c>
      <c r="D612" s="40" t="e">
        <f>IF(AND('DO NOT USE_Case Formulas'!A612,ISBLANK('Captura de datos CASO'!D612)),"Birthdate is required",IF(NOT(ISBLANK('Captura de datos CASO'!D612)),"OK",NA()))</f>
        <v>#N/A</v>
      </c>
      <c r="E612" s="40" t="e">
        <f>IF(AND('DO NOT USE_Case Formulas'!A612,ISBLANK('Captura de datos CASO'!E612)),"Mobile Phone is required",IF(NOT(ISBLANK('Captura de datos CASO'!E612)),IF(AND(ISNUMBER(VALUE('Captura de datos CASO'!E612)),LEFT('Captura de datos CASO'!E612,1)&lt;&gt;"1",LEN('Captura de datos CASO'!E612)=10),"OK","Phone number must be valid format"),NA()))</f>
        <v>#N/A</v>
      </c>
      <c r="F612" s="40" t="e">
        <f>IF(LEN('Captura de datos CASO'!F612)&gt;255,"Home Street Address must be less than 255 characters",IF('DO NOT USE_Case Formulas'!A612,"OK",NA()))</f>
        <v>#N/A</v>
      </c>
      <c r="G612" s="40" t="e">
        <f>IF(LEN('Captura de datos CASO'!G612)&gt;40,"City must be less than 40 characters",IF('DO NOT USE_Case Formulas'!A612,"OK",NA()))</f>
        <v>#N/A</v>
      </c>
      <c r="H612" s="40" t="e">
        <f>IF(AND(NOT(ISBLANK('Captura de datos CASO'!H612)),ISNA(VLOOKUP('Captura de datos CASO'!H612,'DO NOT USE_School Picklist'!$P$3:$P$52,1,FALSE))),"Please select a value from the drop-down menu",IF('DO NOT USE_Case Formulas'!A612,"OK",NA()))</f>
        <v>#N/A</v>
      </c>
      <c r="I612" s="40" t="e">
        <f>IF(AND('DO NOT USE_Case Formulas'!A612,ISBLANK('Captura de datos CASO'!I612)),"Zip is required",IF(ISBLANK('Captura de datos CASO'!I612),NA(),"OK"))</f>
        <v>#N/A</v>
      </c>
      <c r="J612" s="40" t="e">
        <f>IF(AND('DO NOT USE_Case Formulas'!A612,ISBLANK('Captura de datos CASO'!J612)),"Student or Staff? is required",IF(ISBLANK('Captura de datos CASO'!J612),NA(),IF(ISNA(VLOOKUP('Captura de datos CASO'!J612,'DO NOT USE_School Picklist'!$B$3:$B$6,1,FALSE)),"Please select a value from the drop-down menu","OK")))</f>
        <v>#N/A</v>
      </c>
      <c r="K612" s="40" t="e">
        <f>IF(AND('Captura de datos CASO'!J612='DO NOT USE_School Picklist'!$B$4,ISBLANK('Captura de datos CASO'!K612)),"Occupation/Job Title is required if Student or Staff? is Yes, staff/faculty or volunteer",IF('DO NOT USE_Case Formulas'!A612,"OK",NA()))</f>
        <v>#N/A</v>
      </c>
      <c r="L612" s="40" t="e">
        <f ca="1">IF('Captura de datos CASO'!L612&gt;'DO NOT USE_School Picklist'!$C$3,"Date last on school campus/facility cannot be a future date",IF('DO NOT USE_Case Formulas'!A612,IF(ISBLANK('Captura de datos CASO'!L612),"Date last on school campus/facility is required","OK"),NA()))</f>
        <v>#N/A</v>
      </c>
      <c r="M612" s="40" t="e">
        <f>IF(AND('DO NOT USE_Case Formulas'!A612,ISBLANK('Captura de datos CASO'!M612)),"Specific Place in the Location is required",IF(ISBLANK('Captura de datos CASO'!M612),NA(),"OK"))</f>
        <v>#N/A</v>
      </c>
      <c r="N612" s="40" t="e">
        <f>IF(LEN('Captura de datos CASO'!N612)&gt;50,"Parent/Guardian Name must be less than 50 characters",IF('DO NOT USE_Case Formulas'!A612,"OK",NA()))</f>
        <v>#N/A</v>
      </c>
      <c r="O612" s="40" t="e">
        <f>IF(NOT(ISBLANK('Captura de datos CASO'!O612)),IF(AND(ISNUMBER('Captura de datos CASO'!O612),LEFT('Captura de datos CASO'!O612,1)&lt;&gt;"1",LEN('Captura de datos CASO'!O612)=10),"OK","Phone number must be valid format"),IF('DO NOT USE_Case Formulas'!A612,"OK",NA()))</f>
        <v>#N/A</v>
      </c>
      <c r="P612" s="53" t="e">
        <f>IF(AND(NOT(ISBLANK('Captura de datos CASO'!P612)),ISNA(VLOOKUP('Captura de datos CASO'!P612,'DO NOT USE_School Picklist'!$I$3:$I$5,1,FALSE))),"Please select a value from the drop-down menu",IF('DO NOT USE_Case Formulas'!A612,"OK",NA()))</f>
        <v>#N/A</v>
      </c>
      <c r="Q612" s="40" t="e">
        <f>IF(AND(NOT(ISBLANK('Captura de datos CASO'!Q612)),ISNA(VLOOKUP('Captura de datos CASO'!Q612,'DO NOT USE_School Picklist'!$E$3:$E$10,1,FALSE))),"Please select a value from the drop-down menu",IF('DO NOT USE_Case Formulas'!A612,"OK",NA()))</f>
        <v>#N/A</v>
      </c>
      <c r="R612" s="53" t="e">
        <f>IF(AND(NOT(ISBLANK('Captura de datos CASO'!R612)),ISNA(VLOOKUP('Captura de datos CASO'!R612,'DO NOT USE_School Picklist'!$W$3:$W$9,1,FALSE))),"Please select a value from the drop-down menu",IF('DO NOT USE_Case Formulas'!A612,"OK",NA()))</f>
        <v>#N/A</v>
      </c>
      <c r="S612" s="53" t="e">
        <f>IF(AND(NOT(ISBLANK('Captura de datos CASO'!S612)),ISNA(VLOOKUP('Captura de datos CASO'!S612,'DO NOT USE_School Picklist'!$W$3:$W$9,1,FALSE))),"Please select a value from the drop-down menu",IF('DO NOT USE_Case Formulas'!A612,"OK",NA()))</f>
        <v>#N/A</v>
      </c>
      <c r="T612" s="40" t="e">
        <f>IF(AND(NOT(ISBLANK('Captura de datos CASO'!T612)),ISNA(VLOOKUP('Captura de datos CASO'!T612,'DO NOT USE_School Picklist'!$F$3:$F$16,1,FALSE))),"Please select a value from the drop-down menu",IF('DO NOT USE_Case Formulas'!A612,"OK",NA()))</f>
        <v>#N/A</v>
      </c>
      <c r="U612" s="40" t="e">
        <f>IF(LEN('Captura de datos CASO'!U612)&gt;100,"Classroom(s) must be less than 100 characters",IF('DO NOT USE_Case Formulas'!A612,"OK",NA()))</f>
        <v>#N/A</v>
      </c>
      <c r="V612" s="40" t="e">
        <f>IF(AND(NOT(ISBLANK('Captura de datos CASO'!V612)),ISNA(VLOOKUP('Captura de datos CASO'!V612,'DO NOT USE_School Picklist'!$S$3:$S$12,1,FALSE))),"Please select a value from the drop-down menu",IF('DO NOT USE_Case Formulas'!A612,"OK",NA()))</f>
        <v>#N/A</v>
      </c>
      <c r="W612" s="40" t="e">
        <f>IF(AND(NOT(ISBLANK('Captura de datos CASO'!W612)),ISNA(VLOOKUP('Captura de datos CASO'!W612,'DO NOT USE_School Picklist'!$S$3:$S$12,1,FALSE))),"Please select a value from the drop-down menu",IF('DO NOT USE_Case Formulas'!A612,"OK",NA()))</f>
        <v>#N/A</v>
      </c>
      <c r="X612" s="40" t="e">
        <f>IF(LEN('Captura de datos CASO'!X612)&gt;80,"Name of Education Group must be less than 80 characters",IF('DO NOT USE_Case Formulas'!A612,"OK",NA()))</f>
        <v>#N/A</v>
      </c>
      <c r="Y612" s="40" t="e">
        <f>IF(AND(NOT(ISBLANK('Captura de datos CASO'!Y612)),ISNA(VLOOKUP('Captura de datos CASO'!Y612,'DO NOT USE_School Picklist'!$K$3:$K$6,1,FALSE))),"Please select a value from the drop-down menu",IF('DO NOT USE_Case Formulas'!A612,"OK",NA()))</f>
        <v>#N/A</v>
      </c>
      <c r="Z612" s="40" t="e">
        <f>IF(AND('DO NOT USE_Case Formulas'!A612,ISBLANK('Captura de datos CASO'!Z612)),"Has this person had symptoms? is required",IF(AND(NOT(ISBLANK('Captura de datos CASO'!Z612)),ISNA(VLOOKUP('Captura de datos CASO'!Z612,'DO NOT USE_School Picklist'!$D$3:$D$5,1,FALSE))),"Please select a value from the drop-down menu",IF(NOT(ISBLANK('Captura de datos CASO'!Z612)),"OK",NA())))</f>
        <v>#N/A</v>
      </c>
      <c r="AA612" s="40" t="e">
        <f>IF(AND('Captura de datos CASO'!Z612='DO NOT USE_School Picklist'!$D$3,ISBLANK('Captura de datos CASO'!AA612)),"Symptom Onset Date is required if Ever Symptomatic is Yes",IF('DO NOT USE_Case Formulas'!A612,"OK",NA()))</f>
        <v>#N/A</v>
      </c>
      <c r="AB612" s="40"/>
      <c r="AC612" s="40" t="e">
        <f ca="1">IF(AND('DO NOT USE_Case Formulas'!A612,ISBLANK('Captura de datos CASO'!AC612)),"Lab Result Test Date is required",IF('Captura de datos CASO'!AC612&gt;'DO NOT USE_School Picklist'!$C$3,"Test Date cannot be a future date",IF(NOT(ISBLANK('Captura de datos CASO'!AC612)),"OK",NA())))</f>
        <v>#N/A</v>
      </c>
      <c r="AD612" s="40" t="e">
        <f>IF(AND(NOT(ISBLANK('Captura de datos CASO'!AD612)),ISNA(VLOOKUP('Captura de datos CASO'!AD612,'DO NOT USE_School Picklist'!$R$3:$R$7,1,FALSE))),"Please select a value from the drop-down menu",IF('DO NOT USE_Case Formulas'!A612,"OK",NA()))</f>
        <v>#N/A</v>
      </c>
      <c r="AE612" s="40" t="e">
        <f>IF(AND('DO NOT USE_Case Formulas'!A612,ISBLANK('Captura de datos CASO'!AB612)),"Lab Result Test Result is required",IF(AND(NOT(ISBLANK('Captura de datos CASO'!AB612)),ISNA(VLOOKUP('Captura de datos CASO'!AB612,'DO NOT USE_School Picklist'!$Q$3:$Q$8,1,FALSE))),"Please select a value from the drop-down menu",IF('DO NOT USE_Case Formulas'!A612,"OK",NA())))</f>
        <v>#N/A</v>
      </c>
    </row>
    <row r="613" spans="1:31" x14ac:dyDescent="0.3">
      <c r="A613" s="39" t="e">
        <f>IF('DO NOT USE_Case Formulas'!A613,IF('DO NOT USE_Case Formulas'!B613,"Not all required fields are completed","OK"),NA())</f>
        <v>#N/A</v>
      </c>
      <c r="B613" s="40" t="e">
        <f>IF(AND('DO NOT USE_Case Formulas'!A613,ISBLANK('Captura de datos CASO'!B613)),"First Name is required",IF(NOT(ISBLANK('Captura de datos CASO'!B613)),"OK",NA()))</f>
        <v>#N/A</v>
      </c>
      <c r="C613" s="40" t="e">
        <f>IF(AND('DO NOT USE_Case Formulas'!A613,ISBLANK('Captura de datos CASO'!C613)),"Last Name is required",IF(NOT(ISBLANK('Captura de datos CASO'!C613)),"OK",NA()))</f>
        <v>#N/A</v>
      </c>
      <c r="D613" s="40" t="e">
        <f>IF(AND('DO NOT USE_Case Formulas'!A613,ISBLANK('Captura de datos CASO'!D613)),"Birthdate is required",IF(NOT(ISBLANK('Captura de datos CASO'!D613)),"OK",NA()))</f>
        <v>#N/A</v>
      </c>
      <c r="E613" s="40" t="e">
        <f>IF(AND('DO NOT USE_Case Formulas'!A613,ISBLANK('Captura de datos CASO'!E613)),"Mobile Phone is required",IF(NOT(ISBLANK('Captura de datos CASO'!E613)),IF(AND(ISNUMBER(VALUE('Captura de datos CASO'!E613)),LEFT('Captura de datos CASO'!E613,1)&lt;&gt;"1",LEN('Captura de datos CASO'!E613)=10),"OK","Phone number must be valid format"),NA()))</f>
        <v>#N/A</v>
      </c>
      <c r="F613" s="40" t="e">
        <f>IF(LEN('Captura de datos CASO'!F613)&gt;255,"Home Street Address must be less than 255 characters",IF('DO NOT USE_Case Formulas'!A613,"OK",NA()))</f>
        <v>#N/A</v>
      </c>
      <c r="G613" s="40" t="e">
        <f>IF(LEN('Captura de datos CASO'!G613)&gt;40,"City must be less than 40 characters",IF('DO NOT USE_Case Formulas'!A613,"OK",NA()))</f>
        <v>#N/A</v>
      </c>
      <c r="H613" s="40" t="e">
        <f>IF(AND(NOT(ISBLANK('Captura de datos CASO'!H613)),ISNA(VLOOKUP('Captura de datos CASO'!H613,'DO NOT USE_School Picklist'!$P$3:$P$52,1,FALSE))),"Please select a value from the drop-down menu",IF('DO NOT USE_Case Formulas'!A613,"OK",NA()))</f>
        <v>#N/A</v>
      </c>
      <c r="I613" s="40" t="e">
        <f>IF(AND('DO NOT USE_Case Formulas'!A613,ISBLANK('Captura de datos CASO'!I613)),"Zip is required",IF(ISBLANK('Captura de datos CASO'!I613),NA(),"OK"))</f>
        <v>#N/A</v>
      </c>
      <c r="J613" s="40" t="e">
        <f>IF(AND('DO NOT USE_Case Formulas'!A613,ISBLANK('Captura de datos CASO'!J613)),"Student or Staff? is required",IF(ISBLANK('Captura de datos CASO'!J613),NA(),IF(ISNA(VLOOKUP('Captura de datos CASO'!J613,'DO NOT USE_School Picklist'!$B$3:$B$6,1,FALSE)),"Please select a value from the drop-down menu","OK")))</f>
        <v>#N/A</v>
      </c>
      <c r="K613" s="40" t="e">
        <f>IF(AND('Captura de datos CASO'!J613='DO NOT USE_School Picklist'!$B$4,ISBLANK('Captura de datos CASO'!K613)),"Occupation/Job Title is required if Student or Staff? is Yes, staff/faculty or volunteer",IF('DO NOT USE_Case Formulas'!A613,"OK",NA()))</f>
        <v>#N/A</v>
      </c>
      <c r="L613" s="40" t="e">
        <f ca="1">IF('Captura de datos CASO'!L613&gt;'DO NOT USE_School Picklist'!$C$3,"Date last on school campus/facility cannot be a future date",IF('DO NOT USE_Case Formulas'!A613,IF(ISBLANK('Captura de datos CASO'!L613),"Date last on school campus/facility is required","OK"),NA()))</f>
        <v>#N/A</v>
      </c>
      <c r="M613" s="40" t="e">
        <f>IF(AND('DO NOT USE_Case Formulas'!A613,ISBLANK('Captura de datos CASO'!M613)),"Specific Place in the Location is required",IF(ISBLANK('Captura de datos CASO'!M613),NA(),"OK"))</f>
        <v>#N/A</v>
      </c>
      <c r="N613" s="40" t="e">
        <f>IF(LEN('Captura de datos CASO'!N613)&gt;50,"Parent/Guardian Name must be less than 50 characters",IF('DO NOT USE_Case Formulas'!A613,"OK",NA()))</f>
        <v>#N/A</v>
      </c>
      <c r="O613" s="40" t="e">
        <f>IF(NOT(ISBLANK('Captura de datos CASO'!O613)),IF(AND(ISNUMBER('Captura de datos CASO'!O613),LEFT('Captura de datos CASO'!O613,1)&lt;&gt;"1",LEN('Captura de datos CASO'!O613)=10),"OK","Phone number must be valid format"),IF('DO NOT USE_Case Formulas'!A613,"OK",NA()))</f>
        <v>#N/A</v>
      </c>
      <c r="P613" s="53" t="e">
        <f>IF(AND(NOT(ISBLANK('Captura de datos CASO'!P613)),ISNA(VLOOKUP('Captura de datos CASO'!P613,'DO NOT USE_School Picklist'!$I$3:$I$5,1,FALSE))),"Please select a value from the drop-down menu",IF('DO NOT USE_Case Formulas'!A613,"OK",NA()))</f>
        <v>#N/A</v>
      </c>
      <c r="Q613" s="40" t="e">
        <f>IF(AND(NOT(ISBLANK('Captura de datos CASO'!Q613)),ISNA(VLOOKUP('Captura de datos CASO'!Q613,'DO NOT USE_School Picklist'!$E$3:$E$10,1,FALSE))),"Please select a value from the drop-down menu",IF('DO NOT USE_Case Formulas'!A613,"OK",NA()))</f>
        <v>#N/A</v>
      </c>
      <c r="R613" s="53" t="e">
        <f>IF(AND(NOT(ISBLANK('Captura de datos CASO'!R613)),ISNA(VLOOKUP('Captura de datos CASO'!R613,'DO NOT USE_School Picklist'!$W$3:$W$9,1,FALSE))),"Please select a value from the drop-down menu",IF('DO NOT USE_Case Formulas'!A613,"OK",NA()))</f>
        <v>#N/A</v>
      </c>
      <c r="S613" s="53" t="e">
        <f>IF(AND(NOT(ISBLANK('Captura de datos CASO'!S613)),ISNA(VLOOKUP('Captura de datos CASO'!S613,'DO NOT USE_School Picklist'!$W$3:$W$9,1,FALSE))),"Please select a value from the drop-down menu",IF('DO NOT USE_Case Formulas'!A613,"OK",NA()))</f>
        <v>#N/A</v>
      </c>
      <c r="T613" s="40" t="e">
        <f>IF(AND(NOT(ISBLANK('Captura de datos CASO'!T613)),ISNA(VLOOKUP('Captura de datos CASO'!T613,'DO NOT USE_School Picklist'!$F$3:$F$16,1,FALSE))),"Please select a value from the drop-down menu",IF('DO NOT USE_Case Formulas'!A613,"OK",NA()))</f>
        <v>#N/A</v>
      </c>
      <c r="U613" s="40" t="e">
        <f>IF(LEN('Captura de datos CASO'!U613)&gt;100,"Classroom(s) must be less than 100 characters",IF('DO NOT USE_Case Formulas'!A613,"OK",NA()))</f>
        <v>#N/A</v>
      </c>
      <c r="V613" s="40" t="e">
        <f>IF(AND(NOT(ISBLANK('Captura de datos CASO'!V613)),ISNA(VLOOKUP('Captura de datos CASO'!V613,'DO NOT USE_School Picklist'!$S$3:$S$12,1,FALSE))),"Please select a value from the drop-down menu",IF('DO NOT USE_Case Formulas'!A613,"OK",NA()))</f>
        <v>#N/A</v>
      </c>
      <c r="W613" s="40" t="e">
        <f>IF(AND(NOT(ISBLANK('Captura de datos CASO'!W613)),ISNA(VLOOKUP('Captura de datos CASO'!W613,'DO NOT USE_School Picklist'!$S$3:$S$12,1,FALSE))),"Please select a value from the drop-down menu",IF('DO NOT USE_Case Formulas'!A613,"OK",NA()))</f>
        <v>#N/A</v>
      </c>
      <c r="X613" s="40" t="e">
        <f>IF(LEN('Captura de datos CASO'!X613)&gt;80,"Name of Education Group must be less than 80 characters",IF('DO NOT USE_Case Formulas'!A613,"OK",NA()))</f>
        <v>#N/A</v>
      </c>
      <c r="Y613" s="40" t="e">
        <f>IF(AND(NOT(ISBLANK('Captura de datos CASO'!Y613)),ISNA(VLOOKUP('Captura de datos CASO'!Y613,'DO NOT USE_School Picklist'!$K$3:$K$6,1,FALSE))),"Please select a value from the drop-down menu",IF('DO NOT USE_Case Formulas'!A613,"OK",NA()))</f>
        <v>#N/A</v>
      </c>
      <c r="Z613" s="40" t="e">
        <f>IF(AND('DO NOT USE_Case Formulas'!A613,ISBLANK('Captura de datos CASO'!Z613)),"Has this person had symptoms? is required",IF(AND(NOT(ISBLANK('Captura de datos CASO'!Z613)),ISNA(VLOOKUP('Captura de datos CASO'!Z613,'DO NOT USE_School Picklist'!$D$3:$D$5,1,FALSE))),"Please select a value from the drop-down menu",IF(NOT(ISBLANK('Captura de datos CASO'!Z613)),"OK",NA())))</f>
        <v>#N/A</v>
      </c>
      <c r="AA613" s="40" t="e">
        <f>IF(AND('Captura de datos CASO'!Z613='DO NOT USE_School Picklist'!$D$3,ISBLANK('Captura de datos CASO'!AA613)),"Symptom Onset Date is required if Ever Symptomatic is Yes",IF('DO NOT USE_Case Formulas'!A613,"OK",NA()))</f>
        <v>#N/A</v>
      </c>
      <c r="AB613" s="40"/>
      <c r="AC613" s="40" t="e">
        <f ca="1">IF(AND('DO NOT USE_Case Formulas'!A613,ISBLANK('Captura de datos CASO'!AC613)),"Lab Result Test Date is required",IF('Captura de datos CASO'!AC613&gt;'DO NOT USE_School Picklist'!$C$3,"Test Date cannot be a future date",IF(NOT(ISBLANK('Captura de datos CASO'!AC613)),"OK",NA())))</f>
        <v>#N/A</v>
      </c>
      <c r="AD613" s="40" t="e">
        <f>IF(AND(NOT(ISBLANK('Captura de datos CASO'!AD613)),ISNA(VLOOKUP('Captura de datos CASO'!AD613,'DO NOT USE_School Picklist'!$R$3:$R$7,1,FALSE))),"Please select a value from the drop-down menu",IF('DO NOT USE_Case Formulas'!A613,"OK",NA()))</f>
        <v>#N/A</v>
      </c>
      <c r="AE613" s="40" t="e">
        <f>IF(AND('DO NOT USE_Case Formulas'!A613,ISBLANK('Captura de datos CASO'!AB613)),"Lab Result Test Result is required",IF(AND(NOT(ISBLANK('Captura de datos CASO'!AB613)),ISNA(VLOOKUP('Captura de datos CASO'!AB613,'DO NOT USE_School Picklist'!$Q$3:$Q$8,1,FALSE))),"Please select a value from the drop-down menu",IF('DO NOT USE_Case Formulas'!A613,"OK",NA())))</f>
        <v>#N/A</v>
      </c>
    </row>
    <row r="614" spans="1:31" x14ac:dyDescent="0.3">
      <c r="A614" s="39" t="e">
        <f>IF('DO NOT USE_Case Formulas'!A614,IF('DO NOT USE_Case Formulas'!B614,"Not all required fields are completed","OK"),NA())</f>
        <v>#N/A</v>
      </c>
      <c r="B614" s="40" t="e">
        <f>IF(AND('DO NOT USE_Case Formulas'!A614,ISBLANK('Captura de datos CASO'!B614)),"First Name is required",IF(NOT(ISBLANK('Captura de datos CASO'!B614)),"OK",NA()))</f>
        <v>#N/A</v>
      </c>
      <c r="C614" s="40" t="e">
        <f>IF(AND('DO NOT USE_Case Formulas'!A614,ISBLANK('Captura de datos CASO'!C614)),"Last Name is required",IF(NOT(ISBLANK('Captura de datos CASO'!C614)),"OK",NA()))</f>
        <v>#N/A</v>
      </c>
      <c r="D614" s="40" t="e">
        <f>IF(AND('DO NOT USE_Case Formulas'!A614,ISBLANK('Captura de datos CASO'!D614)),"Birthdate is required",IF(NOT(ISBLANK('Captura de datos CASO'!D614)),"OK",NA()))</f>
        <v>#N/A</v>
      </c>
      <c r="E614" s="40" t="e">
        <f>IF(AND('DO NOT USE_Case Formulas'!A614,ISBLANK('Captura de datos CASO'!E614)),"Mobile Phone is required",IF(NOT(ISBLANK('Captura de datos CASO'!E614)),IF(AND(ISNUMBER(VALUE('Captura de datos CASO'!E614)),LEFT('Captura de datos CASO'!E614,1)&lt;&gt;"1",LEN('Captura de datos CASO'!E614)=10),"OK","Phone number must be valid format"),NA()))</f>
        <v>#N/A</v>
      </c>
      <c r="F614" s="40" t="e">
        <f>IF(LEN('Captura de datos CASO'!F614)&gt;255,"Home Street Address must be less than 255 characters",IF('DO NOT USE_Case Formulas'!A614,"OK",NA()))</f>
        <v>#N/A</v>
      </c>
      <c r="G614" s="40" t="e">
        <f>IF(LEN('Captura de datos CASO'!G614)&gt;40,"City must be less than 40 characters",IF('DO NOT USE_Case Formulas'!A614,"OK",NA()))</f>
        <v>#N/A</v>
      </c>
      <c r="H614" s="40" t="e">
        <f>IF(AND(NOT(ISBLANK('Captura de datos CASO'!H614)),ISNA(VLOOKUP('Captura de datos CASO'!H614,'DO NOT USE_School Picklist'!$P$3:$P$52,1,FALSE))),"Please select a value from the drop-down menu",IF('DO NOT USE_Case Formulas'!A614,"OK",NA()))</f>
        <v>#N/A</v>
      </c>
      <c r="I614" s="40" t="e">
        <f>IF(AND('DO NOT USE_Case Formulas'!A614,ISBLANK('Captura de datos CASO'!I614)),"Zip is required",IF(ISBLANK('Captura de datos CASO'!I614),NA(),"OK"))</f>
        <v>#N/A</v>
      </c>
      <c r="J614" s="40" t="e">
        <f>IF(AND('DO NOT USE_Case Formulas'!A614,ISBLANK('Captura de datos CASO'!J614)),"Student or Staff? is required",IF(ISBLANK('Captura de datos CASO'!J614),NA(),IF(ISNA(VLOOKUP('Captura de datos CASO'!J614,'DO NOT USE_School Picklist'!$B$3:$B$6,1,FALSE)),"Please select a value from the drop-down menu","OK")))</f>
        <v>#N/A</v>
      </c>
      <c r="K614" s="40" t="e">
        <f>IF(AND('Captura de datos CASO'!J614='DO NOT USE_School Picklist'!$B$4,ISBLANK('Captura de datos CASO'!K614)),"Occupation/Job Title is required if Student or Staff? is Yes, staff/faculty or volunteer",IF('DO NOT USE_Case Formulas'!A614,"OK",NA()))</f>
        <v>#N/A</v>
      </c>
      <c r="L614" s="40" t="e">
        <f ca="1">IF('Captura de datos CASO'!L614&gt;'DO NOT USE_School Picklist'!$C$3,"Date last on school campus/facility cannot be a future date",IF('DO NOT USE_Case Formulas'!A614,IF(ISBLANK('Captura de datos CASO'!L614),"Date last on school campus/facility is required","OK"),NA()))</f>
        <v>#N/A</v>
      </c>
      <c r="M614" s="40" t="e">
        <f>IF(AND('DO NOT USE_Case Formulas'!A614,ISBLANK('Captura de datos CASO'!M614)),"Specific Place in the Location is required",IF(ISBLANK('Captura de datos CASO'!M614),NA(),"OK"))</f>
        <v>#N/A</v>
      </c>
      <c r="N614" s="40" t="e">
        <f>IF(LEN('Captura de datos CASO'!N614)&gt;50,"Parent/Guardian Name must be less than 50 characters",IF('DO NOT USE_Case Formulas'!A614,"OK",NA()))</f>
        <v>#N/A</v>
      </c>
      <c r="O614" s="40" t="e">
        <f>IF(NOT(ISBLANK('Captura de datos CASO'!O614)),IF(AND(ISNUMBER('Captura de datos CASO'!O614),LEFT('Captura de datos CASO'!O614,1)&lt;&gt;"1",LEN('Captura de datos CASO'!O614)=10),"OK","Phone number must be valid format"),IF('DO NOT USE_Case Formulas'!A614,"OK",NA()))</f>
        <v>#N/A</v>
      </c>
      <c r="P614" s="53" t="e">
        <f>IF(AND(NOT(ISBLANK('Captura de datos CASO'!P614)),ISNA(VLOOKUP('Captura de datos CASO'!P614,'DO NOT USE_School Picklist'!$I$3:$I$5,1,FALSE))),"Please select a value from the drop-down menu",IF('DO NOT USE_Case Formulas'!A614,"OK",NA()))</f>
        <v>#N/A</v>
      </c>
      <c r="Q614" s="40" t="e">
        <f>IF(AND(NOT(ISBLANK('Captura de datos CASO'!Q614)),ISNA(VLOOKUP('Captura de datos CASO'!Q614,'DO NOT USE_School Picklist'!$E$3:$E$10,1,FALSE))),"Please select a value from the drop-down menu",IF('DO NOT USE_Case Formulas'!A614,"OK",NA()))</f>
        <v>#N/A</v>
      </c>
      <c r="R614" s="53" t="e">
        <f>IF(AND(NOT(ISBLANK('Captura de datos CASO'!R614)),ISNA(VLOOKUP('Captura de datos CASO'!R614,'DO NOT USE_School Picklist'!$W$3:$W$9,1,FALSE))),"Please select a value from the drop-down menu",IF('DO NOT USE_Case Formulas'!A614,"OK",NA()))</f>
        <v>#N/A</v>
      </c>
      <c r="S614" s="53" t="e">
        <f>IF(AND(NOT(ISBLANK('Captura de datos CASO'!S614)),ISNA(VLOOKUP('Captura de datos CASO'!S614,'DO NOT USE_School Picklist'!$W$3:$W$9,1,FALSE))),"Please select a value from the drop-down menu",IF('DO NOT USE_Case Formulas'!A614,"OK",NA()))</f>
        <v>#N/A</v>
      </c>
      <c r="T614" s="40" t="e">
        <f>IF(AND(NOT(ISBLANK('Captura de datos CASO'!T614)),ISNA(VLOOKUP('Captura de datos CASO'!T614,'DO NOT USE_School Picklist'!$F$3:$F$16,1,FALSE))),"Please select a value from the drop-down menu",IF('DO NOT USE_Case Formulas'!A614,"OK",NA()))</f>
        <v>#N/A</v>
      </c>
      <c r="U614" s="40" t="e">
        <f>IF(LEN('Captura de datos CASO'!U614)&gt;100,"Classroom(s) must be less than 100 characters",IF('DO NOT USE_Case Formulas'!A614,"OK",NA()))</f>
        <v>#N/A</v>
      </c>
      <c r="V614" s="40" t="e">
        <f>IF(AND(NOT(ISBLANK('Captura de datos CASO'!V614)),ISNA(VLOOKUP('Captura de datos CASO'!V614,'DO NOT USE_School Picklist'!$S$3:$S$12,1,FALSE))),"Please select a value from the drop-down menu",IF('DO NOT USE_Case Formulas'!A614,"OK",NA()))</f>
        <v>#N/A</v>
      </c>
      <c r="W614" s="40" t="e">
        <f>IF(AND(NOT(ISBLANK('Captura de datos CASO'!W614)),ISNA(VLOOKUP('Captura de datos CASO'!W614,'DO NOT USE_School Picklist'!$S$3:$S$12,1,FALSE))),"Please select a value from the drop-down menu",IF('DO NOT USE_Case Formulas'!A614,"OK",NA()))</f>
        <v>#N/A</v>
      </c>
      <c r="X614" s="40" t="e">
        <f>IF(LEN('Captura de datos CASO'!X614)&gt;80,"Name of Education Group must be less than 80 characters",IF('DO NOT USE_Case Formulas'!A614,"OK",NA()))</f>
        <v>#N/A</v>
      </c>
      <c r="Y614" s="40" t="e">
        <f>IF(AND(NOT(ISBLANK('Captura de datos CASO'!Y614)),ISNA(VLOOKUP('Captura de datos CASO'!Y614,'DO NOT USE_School Picklist'!$K$3:$K$6,1,FALSE))),"Please select a value from the drop-down menu",IF('DO NOT USE_Case Formulas'!A614,"OK",NA()))</f>
        <v>#N/A</v>
      </c>
      <c r="Z614" s="40" t="e">
        <f>IF(AND('DO NOT USE_Case Formulas'!A614,ISBLANK('Captura de datos CASO'!Z614)),"Has this person had symptoms? is required",IF(AND(NOT(ISBLANK('Captura de datos CASO'!Z614)),ISNA(VLOOKUP('Captura de datos CASO'!Z614,'DO NOT USE_School Picklist'!$D$3:$D$5,1,FALSE))),"Please select a value from the drop-down menu",IF(NOT(ISBLANK('Captura de datos CASO'!Z614)),"OK",NA())))</f>
        <v>#N/A</v>
      </c>
      <c r="AA614" s="40" t="e">
        <f>IF(AND('Captura de datos CASO'!Z614='DO NOT USE_School Picklist'!$D$3,ISBLANK('Captura de datos CASO'!AA614)),"Symptom Onset Date is required if Ever Symptomatic is Yes",IF('DO NOT USE_Case Formulas'!A614,"OK",NA()))</f>
        <v>#N/A</v>
      </c>
      <c r="AB614" s="40"/>
      <c r="AC614" s="40" t="e">
        <f ca="1">IF(AND('DO NOT USE_Case Formulas'!A614,ISBLANK('Captura de datos CASO'!AC614)),"Lab Result Test Date is required",IF('Captura de datos CASO'!AC614&gt;'DO NOT USE_School Picklist'!$C$3,"Test Date cannot be a future date",IF(NOT(ISBLANK('Captura de datos CASO'!AC614)),"OK",NA())))</f>
        <v>#N/A</v>
      </c>
      <c r="AD614" s="40" t="e">
        <f>IF(AND(NOT(ISBLANK('Captura de datos CASO'!AD614)),ISNA(VLOOKUP('Captura de datos CASO'!AD614,'DO NOT USE_School Picklist'!$R$3:$R$7,1,FALSE))),"Please select a value from the drop-down menu",IF('DO NOT USE_Case Formulas'!A614,"OK",NA()))</f>
        <v>#N/A</v>
      </c>
      <c r="AE614" s="40" t="e">
        <f>IF(AND('DO NOT USE_Case Formulas'!A614,ISBLANK('Captura de datos CASO'!AB614)),"Lab Result Test Result is required",IF(AND(NOT(ISBLANK('Captura de datos CASO'!AB614)),ISNA(VLOOKUP('Captura de datos CASO'!AB614,'DO NOT USE_School Picklist'!$Q$3:$Q$8,1,FALSE))),"Please select a value from the drop-down menu",IF('DO NOT USE_Case Formulas'!A614,"OK",NA())))</f>
        <v>#N/A</v>
      </c>
    </row>
    <row r="615" spans="1:31" x14ac:dyDescent="0.3">
      <c r="A615" s="39" t="e">
        <f>IF('DO NOT USE_Case Formulas'!A615,IF('DO NOT USE_Case Formulas'!B615,"Not all required fields are completed","OK"),NA())</f>
        <v>#N/A</v>
      </c>
      <c r="B615" s="40" t="e">
        <f>IF(AND('DO NOT USE_Case Formulas'!A615,ISBLANK('Captura de datos CASO'!B615)),"First Name is required",IF(NOT(ISBLANK('Captura de datos CASO'!B615)),"OK",NA()))</f>
        <v>#N/A</v>
      </c>
      <c r="C615" s="40" t="e">
        <f>IF(AND('DO NOT USE_Case Formulas'!A615,ISBLANK('Captura de datos CASO'!C615)),"Last Name is required",IF(NOT(ISBLANK('Captura de datos CASO'!C615)),"OK",NA()))</f>
        <v>#N/A</v>
      </c>
      <c r="D615" s="40" t="e">
        <f>IF(AND('DO NOT USE_Case Formulas'!A615,ISBLANK('Captura de datos CASO'!D615)),"Birthdate is required",IF(NOT(ISBLANK('Captura de datos CASO'!D615)),"OK",NA()))</f>
        <v>#N/A</v>
      </c>
      <c r="E615" s="40" t="e">
        <f>IF(AND('DO NOT USE_Case Formulas'!A615,ISBLANK('Captura de datos CASO'!E615)),"Mobile Phone is required",IF(NOT(ISBLANK('Captura de datos CASO'!E615)),IF(AND(ISNUMBER(VALUE('Captura de datos CASO'!E615)),LEFT('Captura de datos CASO'!E615,1)&lt;&gt;"1",LEN('Captura de datos CASO'!E615)=10),"OK","Phone number must be valid format"),NA()))</f>
        <v>#N/A</v>
      </c>
      <c r="F615" s="40" t="e">
        <f>IF(LEN('Captura de datos CASO'!F615)&gt;255,"Home Street Address must be less than 255 characters",IF('DO NOT USE_Case Formulas'!A615,"OK",NA()))</f>
        <v>#N/A</v>
      </c>
      <c r="G615" s="40" t="e">
        <f>IF(LEN('Captura de datos CASO'!G615)&gt;40,"City must be less than 40 characters",IF('DO NOT USE_Case Formulas'!A615,"OK",NA()))</f>
        <v>#N/A</v>
      </c>
      <c r="H615" s="40" t="e">
        <f>IF(AND(NOT(ISBLANK('Captura de datos CASO'!H615)),ISNA(VLOOKUP('Captura de datos CASO'!H615,'DO NOT USE_School Picklist'!$P$3:$P$52,1,FALSE))),"Please select a value from the drop-down menu",IF('DO NOT USE_Case Formulas'!A615,"OK",NA()))</f>
        <v>#N/A</v>
      </c>
      <c r="I615" s="40" t="e">
        <f>IF(AND('DO NOT USE_Case Formulas'!A615,ISBLANK('Captura de datos CASO'!I615)),"Zip is required",IF(ISBLANK('Captura de datos CASO'!I615),NA(),"OK"))</f>
        <v>#N/A</v>
      </c>
      <c r="J615" s="40" t="e">
        <f>IF(AND('DO NOT USE_Case Formulas'!A615,ISBLANK('Captura de datos CASO'!J615)),"Student or Staff? is required",IF(ISBLANK('Captura de datos CASO'!J615),NA(),IF(ISNA(VLOOKUP('Captura de datos CASO'!J615,'DO NOT USE_School Picklist'!$B$3:$B$6,1,FALSE)),"Please select a value from the drop-down menu","OK")))</f>
        <v>#N/A</v>
      </c>
      <c r="K615" s="40" t="e">
        <f>IF(AND('Captura de datos CASO'!J615='DO NOT USE_School Picklist'!$B$4,ISBLANK('Captura de datos CASO'!K615)),"Occupation/Job Title is required if Student or Staff? is Yes, staff/faculty or volunteer",IF('DO NOT USE_Case Formulas'!A615,"OK",NA()))</f>
        <v>#N/A</v>
      </c>
      <c r="L615" s="40" t="e">
        <f ca="1">IF('Captura de datos CASO'!L615&gt;'DO NOT USE_School Picklist'!$C$3,"Date last on school campus/facility cannot be a future date",IF('DO NOT USE_Case Formulas'!A615,IF(ISBLANK('Captura de datos CASO'!L615),"Date last on school campus/facility is required","OK"),NA()))</f>
        <v>#N/A</v>
      </c>
      <c r="M615" s="40" t="e">
        <f>IF(AND('DO NOT USE_Case Formulas'!A615,ISBLANK('Captura de datos CASO'!M615)),"Specific Place in the Location is required",IF(ISBLANK('Captura de datos CASO'!M615),NA(),"OK"))</f>
        <v>#N/A</v>
      </c>
      <c r="N615" s="40" t="e">
        <f>IF(LEN('Captura de datos CASO'!N615)&gt;50,"Parent/Guardian Name must be less than 50 characters",IF('DO NOT USE_Case Formulas'!A615,"OK",NA()))</f>
        <v>#N/A</v>
      </c>
      <c r="O615" s="40" t="e">
        <f>IF(NOT(ISBLANK('Captura de datos CASO'!O615)),IF(AND(ISNUMBER('Captura de datos CASO'!O615),LEFT('Captura de datos CASO'!O615,1)&lt;&gt;"1",LEN('Captura de datos CASO'!O615)=10),"OK","Phone number must be valid format"),IF('DO NOT USE_Case Formulas'!A615,"OK",NA()))</f>
        <v>#N/A</v>
      </c>
      <c r="P615" s="53" t="e">
        <f>IF(AND(NOT(ISBLANK('Captura de datos CASO'!P615)),ISNA(VLOOKUP('Captura de datos CASO'!P615,'DO NOT USE_School Picklist'!$I$3:$I$5,1,FALSE))),"Please select a value from the drop-down menu",IF('DO NOT USE_Case Formulas'!A615,"OK",NA()))</f>
        <v>#N/A</v>
      </c>
      <c r="Q615" s="40" t="e">
        <f>IF(AND(NOT(ISBLANK('Captura de datos CASO'!Q615)),ISNA(VLOOKUP('Captura de datos CASO'!Q615,'DO NOT USE_School Picklist'!$E$3:$E$10,1,FALSE))),"Please select a value from the drop-down menu",IF('DO NOT USE_Case Formulas'!A615,"OK",NA()))</f>
        <v>#N/A</v>
      </c>
      <c r="R615" s="53" t="e">
        <f>IF(AND(NOT(ISBLANK('Captura de datos CASO'!R615)),ISNA(VLOOKUP('Captura de datos CASO'!R615,'DO NOT USE_School Picklist'!$W$3:$W$9,1,FALSE))),"Please select a value from the drop-down menu",IF('DO NOT USE_Case Formulas'!A615,"OK",NA()))</f>
        <v>#N/A</v>
      </c>
      <c r="S615" s="53" t="e">
        <f>IF(AND(NOT(ISBLANK('Captura de datos CASO'!S615)),ISNA(VLOOKUP('Captura de datos CASO'!S615,'DO NOT USE_School Picklist'!$W$3:$W$9,1,FALSE))),"Please select a value from the drop-down menu",IF('DO NOT USE_Case Formulas'!A615,"OK",NA()))</f>
        <v>#N/A</v>
      </c>
      <c r="T615" s="40" t="e">
        <f>IF(AND(NOT(ISBLANK('Captura de datos CASO'!T615)),ISNA(VLOOKUP('Captura de datos CASO'!T615,'DO NOT USE_School Picklist'!$F$3:$F$16,1,FALSE))),"Please select a value from the drop-down menu",IF('DO NOT USE_Case Formulas'!A615,"OK",NA()))</f>
        <v>#N/A</v>
      </c>
      <c r="U615" s="40" t="e">
        <f>IF(LEN('Captura de datos CASO'!U615)&gt;100,"Classroom(s) must be less than 100 characters",IF('DO NOT USE_Case Formulas'!A615,"OK",NA()))</f>
        <v>#N/A</v>
      </c>
      <c r="V615" s="40" t="e">
        <f>IF(AND(NOT(ISBLANK('Captura de datos CASO'!V615)),ISNA(VLOOKUP('Captura de datos CASO'!V615,'DO NOT USE_School Picklist'!$S$3:$S$12,1,FALSE))),"Please select a value from the drop-down menu",IF('DO NOT USE_Case Formulas'!A615,"OK",NA()))</f>
        <v>#N/A</v>
      </c>
      <c r="W615" s="40" t="e">
        <f>IF(AND(NOT(ISBLANK('Captura de datos CASO'!W615)),ISNA(VLOOKUP('Captura de datos CASO'!W615,'DO NOT USE_School Picklist'!$S$3:$S$12,1,FALSE))),"Please select a value from the drop-down menu",IF('DO NOT USE_Case Formulas'!A615,"OK",NA()))</f>
        <v>#N/A</v>
      </c>
      <c r="X615" s="40" t="e">
        <f>IF(LEN('Captura de datos CASO'!X615)&gt;80,"Name of Education Group must be less than 80 characters",IF('DO NOT USE_Case Formulas'!A615,"OK",NA()))</f>
        <v>#N/A</v>
      </c>
      <c r="Y615" s="40" t="e">
        <f>IF(AND(NOT(ISBLANK('Captura de datos CASO'!Y615)),ISNA(VLOOKUP('Captura de datos CASO'!Y615,'DO NOT USE_School Picklist'!$K$3:$K$6,1,FALSE))),"Please select a value from the drop-down menu",IF('DO NOT USE_Case Formulas'!A615,"OK",NA()))</f>
        <v>#N/A</v>
      </c>
      <c r="Z615" s="40" t="e">
        <f>IF(AND('DO NOT USE_Case Formulas'!A615,ISBLANK('Captura de datos CASO'!Z615)),"Has this person had symptoms? is required",IF(AND(NOT(ISBLANK('Captura de datos CASO'!Z615)),ISNA(VLOOKUP('Captura de datos CASO'!Z615,'DO NOT USE_School Picklist'!$D$3:$D$5,1,FALSE))),"Please select a value from the drop-down menu",IF(NOT(ISBLANK('Captura de datos CASO'!Z615)),"OK",NA())))</f>
        <v>#N/A</v>
      </c>
      <c r="AA615" s="40" t="e">
        <f>IF(AND('Captura de datos CASO'!Z615='DO NOT USE_School Picklist'!$D$3,ISBLANK('Captura de datos CASO'!AA615)),"Symptom Onset Date is required if Ever Symptomatic is Yes",IF('DO NOT USE_Case Formulas'!A615,"OK",NA()))</f>
        <v>#N/A</v>
      </c>
      <c r="AB615" s="40"/>
      <c r="AC615" s="40" t="e">
        <f ca="1">IF(AND('DO NOT USE_Case Formulas'!A615,ISBLANK('Captura de datos CASO'!AC615)),"Lab Result Test Date is required",IF('Captura de datos CASO'!AC615&gt;'DO NOT USE_School Picklist'!$C$3,"Test Date cannot be a future date",IF(NOT(ISBLANK('Captura de datos CASO'!AC615)),"OK",NA())))</f>
        <v>#N/A</v>
      </c>
      <c r="AD615" s="40" t="e">
        <f>IF(AND(NOT(ISBLANK('Captura de datos CASO'!AD615)),ISNA(VLOOKUP('Captura de datos CASO'!AD615,'DO NOT USE_School Picklist'!$R$3:$R$7,1,FALSE))),"Please select a value from the drop-down menu",IF('DO NOT USE_Case Formulas'!A615,"OK",NA()))</f>
        <v>#N/A</v>
      </c>
      <c r="AE615" s="40" t="e">
        <f>IF(AND('DO NOT USE_Case Formulas'!A615,ISBLANK('Captura de datos CASO'!AB615)),"Lab Result Test Result is required",IF(AND(NOT(ISBLANK('Captura de datos CASO'!AB615)),ISNA(VLOOKUP('Captura de datos CASO'!AB615,'DO NOT USE_School Picklist'!$Q$3:$Q$8,1,FALSE))),"Please select a value from the drop-down menu",IF('DO NOT USE_Case Formulas'!A615,"OK",NA())))</f>
        <v>#N/A</v>
      </c>
    </row>
    <row r="616" spans="1:31" x14ac:dyDescent="0.3">
      <c r="A616" s="39" t="e">
        <f>IF('DO NOT USE_Case Formulas'!A616,IF('DO NOT USE_Case Formulas'!B616,"Not all required fields are completed","OK"),NA())</f>
        <v>#N/A</v>
      </c>
      <c r="B616" s="40" t="e">
        <f>IF(AND('DO NOT USE_Case Formulas'!A616,ISBLANK('Captura de datos CASO'!B616)),"First Name is required",IF(NOT(ISBLANK('Captura de datos CASO'!B616)),"OK",NA()))</f>
        <v>#N/A</v>
      </c>
      <c r="C616" s="40" t="e">
        <f>IF(AND('DO NOT USE_Case Formulas'!A616,ISBLANK('Captura de datos CASO'!C616)),"Last Name is required",IF(NOT(ISBLANK('Captura de datos CASO'!C616)),"OK",NA()))</f>
        <v>#N/A</v>
      </c>
      <c r="D616" s="40" t="e">
        <f>IF(AND('DO NOT USE_Case Formulas'!A616,ISBLANK('Captura de datos CASO'!D616)),"Birthdate is required",IF(NOT(ISBLANK('Captura de datos CASO'!D616)),"OK",NA()))</f>
        <v>#N/A</v>
      </c>
      <c r="E616" s="40" t="e">
        <f>IF(AND('DO NOT USE_Case Formulas'!A616,ISBLANK('Captura de datos CASO'!E616)),"Mobile Phone is required",IF(NOT(ISBLANK('Captura de datos CASO'!E616)),IF(AND(ISNUMBER(VALUE('Captura de datos CASO'!E616)),LEFT('Captura de datos CASO'!E616,1)&lt;&gt;"1",LEN('Captura de datos CASO'!E616)=10),"OK","Phone number must be valid format"),NA()))</f>
        <v>#N/A</v>
      </c>
      <c r="F616" s="40" t="e">
        <f>IF(LEN('Captura de datos CASO'!F616)&gt;255,"Home Street Address must be less than 255 characters",IF('DO NOT USE_Case Formulas'!A616,"OK",NA()))</f>
        <v>#N/A</v>
      </c>
      <c r="G616" s="40" t="e">
        <f>IF(LEN('Captura de datos CASO'!G616)&gt;40,"City must be less than 40 characters",IF('DO NOT USE_Case Formulas'!A616,"OK",NA()))</f>
        <v>#N/A</v>
      </c>
      <c r="H616" s="40" t="e">
        <f>IF(AND(NOT(ISBLANK('Captura de datos CASO'!H616)),ISNA(VLOOKUP('Captura de datos CASO'!H616,'DO NOT USE_School Picklist'!$P$3:$P$52,1,FALSE))),"Please select a value from the drop-down menu",IF('DO NOT USE_Case Formulas'!A616,"OK",NA()))</f>
        <v>#N/A</v>
      </c>
      <c r="I616" s="40" t="e">
        <f>IF(AND('DO NOT USE_Case Formulas'!A616,ISBLANK('Captura de datos CASO'!I616)),"Zip is required",IF(ISBLANK('Captura de datos CASO'!I616),NA(),"OK"))</f>
        <v>#N/A</v>
      </c>
      <c r="J616" s="40" t="e">
        <f>IF(AND('DO NOT USE_Case Formulas'!A616,ISBLANK('Captura de datos CASO'!J616)),"Student or Staff? is required",IF(ISBLANK('Captura de datos CASO'!J616),NA(),IF(ISNA(VLOOKUP('Captura de datos CASO'!J616,'DO NOT USE_School Picklist'!$B$3:$B$6,1,FALSE)),"Please select a value from the drop-down menu","OK")))</f>
        <v>#N/A</v>
      </c>
      <c r="K616" s="40" t="e">
        <f>IF(AND('Captura de datos CASO'!J616='DO NOT USE_School Picklist'!$B$4,ISBLANK('Captura de datos CASO'!K616)),"Occupation/Job Title is required if Student or Staff? is Yes, staff/faculty or volunteer",IF('DO NOT USE_Case Formulas'!A616,"OK",NA()))</f>
        <v>#N/A</v>
      </c>
      <c r="L616" s="40" t="e">
        <f ca="1">IF('Captura de datos CASO'!L616&gt;'DO NOT USE_School Picklist'!$C$3,"Date last on school campus/facility cannot be a future date",IF('DO NOT USE_Case Formulas'!A616,IF(ISBLANK('Captura de datos CASO'!L616),"Date last on school campus/facility is required","OK"),NA()))</f>
        <v>#N/A</v>
      </c>
      <c r="M616" s="40" t="e">
        <f>IF(AND('DO NOT USE_Case Formulas'!A616,ISBLANK('Captura de datos CASO'!M616)),"Specific Place in the Location is required",IF(ISBLANK('Captura de datos CASO'!M616),NA(),"OK"))</f>
        <v>#N/A</v>
      </c>
      <c r="N616" s="40" t="e">
        <f>IF(LEN('Captura de datos CASO'!N616)&gt;50,"Parent/Guardian Name must be less than 50 characters",IF('DO NOT USE_Case Formulas'!A616,"OK",NA()))</f>
        <v>#N/A</v>
      </c>
      <c r="O616" s="40" t="e">
        <f>IF(NOT(ISBLANK('Captura de datos CASO'!O616)),IF(AND(ISNUMBER('Captura de datos CASO'!O616),LEFT('Captura de datos CASO'!O616,1)&lt;&gt;"1",LEN('Captura de datos CASO'!O616)=10),"OK","Phone number must be valid format"),IF('DO NOT USE_Case Formulas'!A616,"OK",NA()))</f>
        <v>#N/A</v>
      </c>
      <c r="P616" s="53" t="e">
        <f>IF(AND(NOT(ISBLANK('Captura de datos CASO'!P616)),ISNA(VLOOKUP('Captura de datos CASO'!P616,'DO NOT USE_School Picklist'!$I$3:$I$5,1,FALSE))),"Please select a value from the drop-down menu",IF('DO NOT USE_Case Formulas'!A616,"OK",NA()))</f>
        <v>#N/A</v>
      </c>
      <c r="Q616" s="40" t="e">
        <f>IF(AND(NOT(ISBLANK('Captura de datos CASO'!Q616)),ISNA(VLOOKUP('Captura de datos CASO'!Q616,'DO NOT USE_School Picklist'!$E$3:$E$10,1,FALSE))),"Please select a value from the drop-down menu",IF('DO NOT USE_Case Formulas'!A616,"OK",NA()))</f>
        <v>#N/A</v>
      </c>
      <c r="R616" s="53" t="e">
        <f>IF(AND(NOT(ISBLANK('Captura de datos CASO'!R616)),ISNA(VLOOKUP('Captura de datos CASO'!R616,'DO NOT USE_School Picklist'!$W$3:$W$9,1,FALSE))),"Please select a value from the drop-down menu",IF('DO NOT USE_Case Formulas'!A616,"OK",NA()))</f>
        <v>#N/A</v>
      </c>
      <c r="S616" s="53" t="e">
        <f>IF(AND(NOT(ISBLANK('Captura de datos CASO'!S616)),ISNA(VLOOKUP('Captura de datos CASO'!S616,'DO NOT USE_School Picklist'!$W$3:$W$9,1,FALSE))),"Please select a value from the drop-down menu",IF('DO NOT USE_Case Formulas'!A616,"OK",NA()))</f>
        <v>#N/A</v>
      </c>
      <c r="T616" s="40" t="e">
        <f>IF(AND(NOT(ISBLANK('Captura de datos CASO'!T616)),ISNA(VLOOKUP('Captura de datos CASO'!T616,'DO NOT USE_School Picklist'!$F$3:$F$16,1,FALSE))),"Please select a value from the drop-down menu",IF('DO NOT USE_Case Formulas'!A616,"OK",NA()))</f>
        <v>#N/A</v>
      </c>
      <c r="U616" s="40" t="e">
        <f>IF(LEN('Captura de datos CASO'!U616)&gt;100,"Classroom(s) must be less than 100 characters",IF('DO NOT USE_Case Formulas'!A616,"OK",NA()))</f>
        <v>#N/A</v>
      </c>
      <c r="V616" s="40" t="e">
        <f>IF(AND(NOT(ISBLANK('Captura de datos CASO'!V616)),ISNA(VLOOKUP('Captura de datos CASO'!V616,'DO NOT USE_School Picklist'!$S$3:$S$12,1,FALSE))),"Please select a value from the drop-down menu",IF('DO NOT USE_Case Formulas'!A616,"OK",NA()))</f>
        <v>#N/A</v>
      </c>
      <c r="W616" s="40" t="e">
        <f>IF(AND(NOT(ISBLANK('Captura de datos CASO'!W616)),ISNA(VLOOKUP('Captura de datos CASO'!W616,'DO NOT USE_School Picklist'!$S$3:$S$12,1,FALSE))),"Please select a value from the drop-down menu",IF('DO NOT USE_Case Formulas'!A616,"OK",NA()))</f>
        <v>#N/A</v>
      </c>
      <c r="X616" s="40" t="e">
        <f>IF(LEN('Captura de datos CASO'!X616)&gt;80,"Name of Education Group must be less than 80 characters",IF('DO NOT USE_Case Formulas'!A616,"OK",NA()))</f>
        <v>#N/A</v>
      </c>
      <c r="Y616" s="40" t="e">
        <f>IF(AND(NOT(ISBLANK('Captura de datos CASO'!Y616)),ISNA(VLOOKUP('Captura de datos CASO'!Y616,'DO NOT USE_School Picklist'!$K$3:$K$6,1,FALSE))),"Please select a value from the drop-down menu",IF('DO NOT USE_Case Formulas'!A616,"OK",NA()))</f>
        <v>#N/A</v>
      </c>
      <c r="Z616" s="40" t="e">
        <f>IF(AND('DO NOT USE_Case Formulas'!A616,ISBLANK('Captura de datos CASO'!Z616)),"Has this person had symptoms? is required",IF(AND(NOT(ISBLANK('Captura de datos CASO'!Z616)),ISNA(VLOOKUP('Captura de datos CASO'!Z616,'DO NOT USE_School Picklist'!$D$3:$D$5,1,FALSE))),"Please select a value from the drop-down menu",IF(NOT(ISBLANK('Captura de datos CASO'!Z616)),"OK",NA())))</f>
        <v>#N/A</v>
      </c>
      <c r="AA616" s="40" t="e">
        <f>IF(AND('Captura de datos CASO'!Z616='DO NOT USE_School Picklist'!$D$3,ISBLANK('Captura de datos CASO'!AA616)),"Symptom Onset Date is required if Ever Symptomatic is Yes",IF('DO NOT USE_Case Formulas'!A616,"OK",NA()))</f>
        <v>#N/A</v>
      </c>
      <c r="AB616" s="40"/>
      <c r="AC616" s="40" t="e">
        <f ca="1">IF(AND('DO NOT USE_Case Formulas'!A616,ISBLANK('Captura de datos CASO'!AC616)),"Lab Result Test Date is required",IF('Captura de datos CASO'!AC616&gt;'DO NOT USE_School Picklist'!$C$3,"Test Date cannot be a future date",IF(NOT(ISBLANK('Captura de datos CASO'!AC616)),"OK",NA())))</f>
        <v>#N/A</v>
      </c>
      <c r="AD616" s="40" t="e">
        <f>IF(AND(NOT(ISBLANK('Captura de datos CASO'!AD616)),ISNA(VLOOKUP('Captura de datos CASO'!AD616,'DO NOT USE_School Picklist'!$R$3:$R$7,1,FALSE))),"Please select a value from the drop-down menu",IF('DO NOT USE_Case Formulas'!A616,"OK",NA()))</f>
        <v>#N/A</v>
      </c>
      <c r="AE616" s="40" t="e">
        <f>IF(AND('DO NOT USE_Case Formulas'!A616,ISBLANK('Captura de datos CASO'!AB616)),"Lab Result Test Result is required",IF(AND(NOT(ISBLANK('Captura de datos CASO'!AB616)),ISNA(VLOOKUP('Captura de datos CASO'!AB616,'DO NOT USE_School Picklist'!$Q$3:$Q$8,1,FALSE))),"Please select a value from the drop-down menu",IF('DO NOT USE_Case Formulas'!A616,"OK",NA())))</f>
        <v>#N/A</v>
      </c>
    </row>
    <row r="617" spans="1:31" x14ac:dyDescent="0.3">
      <c r="A617" s="39" t="e">
        <f>IF('DO NOT USE_Case Formulas'!A617,IF('DO NOT USE_Case Formulas'!B617,"Not all required fields are completed","OK"),NA())</f>
        <v>#N/A</v>
      </c>
      <c r="B617" s="40" t="e">
        <f>IF(AND('DO NOT USE_Case Formulas'!A617,ISBLANK('Captura de datos CASO'!B617)),"First Name is required",IF(NOT(ISBLANK('Captura de datos CASO'!B617)),"OK",NA()))</f>
        <v>#N/A</v>
      </c>
      <c r="C617" s="40" t="e">
        <f>IF(AND('DO NOT USE_Case Formulas'!A617,ISBLANK('Captura de datos CASO'!C617)),"Last Name is required",IF(NOT(ISBLANK('Captura de datos CASO'!C617)),"OK",NA()))</f>
        <v>#N/A</v>
      </c>
      <c r="D617" s="40" t="e">
        <f>IF(AND('DO NOT USE_Case Formulas'!A617,ISBLANK('Captura de datos CASO'!D617)),"Birthdate is required",IF(NOT(ISBLANK('Captura de datos CASO'!D617)),"OK",NA()))</f>
        <v>#N/A</v>
      </c>
      <c r="E617" s="40" t="e">
        <f>IF(AND('DO NOT USE_Case Formulas'!A617,ISBLANK('Captura de datos CASO'!E617)),"Mobile Phone is required",IF(NOT(ISBLANK('Captura de datos CASO'!E617)),IF(AND(ISNUMBER(VALUE('Captura de datos CASO'!E617)),LEFT('Captura de datos CASO'!E617,1)&lt;&gt;"1",LEN('Captura de datos CASO'!E617)=10),"OK","Phone number must be valid format"),NA()))</f>
        <v>#N/A</v>
      </c>
      <c r="F617" s="40" t="e">
        <f>IF(LEN('Captura de datos CASO'!F617)&gt;255,"Home Street Address must be less than 255 characters",IF('DO NOT USE_Case Formulas'!A617,"OK",NA()))</f>
        <v>#N/A</v>
      </c>
      <c r="G617" s="40" t="e">
        <f>IF(LEN('Captura de datos CASO'!G617)&gt;40,"City must be less than 40 characters",IF('DO NOT USE_Case Formulas'!A617,"OK",NA()))</f>
        <v>#N/A</v>
      </c>
      <c r="H617" s="40" t="e">
        <f>IF(AND(NOT(ISBLANK('Captura de datos CASO'!H617)),ISNA(VLOOKUP('Captura de datos CASO'!H617,'DO NOT USE_School Picklist'!$P$3:$P$52,1,FALSE))),"Please select a value from the drop-down menu",IF('DO NOT USE_Case Formulas'!A617,"OK",NA()))</f>
        <v>#N/A</v>
      </c>
      <c r="I617" s="40" t="e">
        <f>IF(AND('DO NOT USE_Case Formulas'!A617,ISBLANK('Captura de datos CASO'!I617)),"Zip is required",IF(ISBLANK('Captura de datos CASO'!I617),NA(),"OK"))</f>
        <v>#N/A</v>
      </c>
      <c r="J617" s="40" t="e">
        <f>IF(AND('DO NOT USE_Case Formulas'!A617,ISBLANK('Captura de datos CASO'!J617)),"Student or Staff? is required",IF(ISBLANK('Captura de datos CASO'!J617),NA(),IF(ISNA(VLOOKUP('Captura de datos CASO'!J617,'DO NOT USE_School Picklist'!$B$3:$B$6,1,FALSE)),"Please select a value from the drop-down menu","OK")))</f>
        <v>#N/A</v>
      </c>
      <c r="K617" s="40" t="e">
        <f>IF(AND('Captura de datos CASO'!J617='DO NOT USE_School Picklist'!$B$4,ISBLANK('Captura de datos CASO'!K617)),"Occupation/Job Title is required if Student or Staff? is Yes, staff/faculty or volunteer",IF('DO NOT USE_Case Formulas'!A617,"OK",NA()))</f>
        <v>#N/A</v>
      </c>
      <c r="L617" s="40" t="e">
        <f ca="1">IF('Captura de datos CASO'!L617&gt;'DO NOT USE_School Picklist'!$C$3,"Date last on school campus/facility cannot be a future date",IF('DO NOT USE_Case Formulas'!A617,IF(ISBLANK('Captura de datos CASO'!L617),"Date last on school campus/facility is required","OK"),NA()))</f>
        <v>#N/A</v>
      </c>
      <c r="M617" s="40" t="e">
        <f>IF(AND('DO NOT USE_Case Formulas'!A617,ISBLANK('Captura de datos CASO'!M617)),"Specific Place in the Location is required",IF(ISBLANK('Captura de datos CASO'!M617),NA(),"OK"))</f>
        <v>#N/A</v>
      </c>
      <c r="N617" s="40" t="e">
        <f>IF(LEN('Captura de datos CASO'!N617)&gt;50,"Parent/Guardian Name must be less than 50 characters",IF('DO NOT USE_Case Formulas'!A617,"OK",NA()))</f>
        <v>#N/A</v>
      </c>
      <c r="O617" s="40" t="e">
        <f>IF(NOT(ISBLANK('Captura de datos CASO'!O617)),IF(AND(ISNUMBER('Captura de datos CASO'!O617),LEFT('Captura de datos CASO'!O617,1)&lt;&gt;"1",LEN('Captura de datos CASO'!O617)=10),"OK","Phone number must be valid format"),IF('DO NOT USE_Case Formulas'!A617,"OK",NA()))</f>
        <v>#N/A</v>
      </c>
      <c r="P617" s="53" t="e">
        <f>IF(AND(NOT(ISBLANK('Captura de datos CASO'!P617)),ISNA(VLOOKUP('Captura de datos CASO'!P617,'DO NOT USE_School Picklist'!$I$3:$I$5,1,FALSE))),"Please select a value from the drop-down menu",IF('DO NOT USE_Case Formulas'!A617,"OK",NA()))</f>
        <v>#N/A</v>
      </c>
      <c r="Q617" s="40" t="e">
        <f>IF(AND(NOT(ISBLANK('Captura de datos CASO'!Q617)),ISNA(VLOOKUP('Captura de datos CASO'!Q617,'DO NOT USE_School Picklist'!$E$3:$E$10,1,FALSE))),"Please select a value from the drop-down menu",IF('DO NOT USE_Case Formulas'!A617,"OK",NA()))</f>
        <v>#N/A</v>
      </c>
      <c r="R617" s="53" t="e">
        <f>IF(AND(NOT(ISBLANK('Captura de datos CASO'!R617)),ISNA(VLOOKUP('Captura de datos CASO'!R617,'DO NOT USE_School Picklist'!$W$3:$W$9,1,FALSE))),"Please select a value from the drop-down menu",IF('DO NOT USE_Case Formulas'!A617,"OK",NA()))</f>
        <v>#N/A</v>
      </c>
      <c r="S617" s="53" t="e">
        <f>IF(AND(NOT(ISBLANK('Captura de datos CASO'!S617)),ISNA(VLOOKUP('Captura de datos CASO'!S617,'DO NOT USE_School Picklist'!$W$3:$W$9,1,FALSE))),"Please select a value from the drop-down menu",IF('DO NOT USE_Case Formulas'!A617,"OK",NA()))</f>
        <v>#N/A</v>
      </c>
      <c r="T617" s="40" t="e">
        <f>IF(AND(NOT(ISBLANK('Captura de datos CASO'!T617)),ISNA(VLOOKUP('Captura de datos CASO'!T617,'DO NOT USE_School Picklist'!$F$3:$F$16,1,FALSE))),"Please select a value from the drop-down menu",IF('DO NOT USE_Case Formulas'!A617,"OK",NA()))</f>
        <v>#N/A</v>
      </c>
      <c r="U617" s="40" t="e">
        <f>IF(LEN('Captura de datos CASO'!U617)&gt;100,"Classroom(s) must be less than 100 characters",IF('DO NOT USE_Case Formulas'!A617,"OK",NA()))</f>
        <v>#N/A</v>
      </c>
      <c r="V617" s="40" t="e">
        <f>IF(AND(NOT(ISBLANK('Captura de datos CASO'!V617)),ISNA(VLOOKUP('Captura de datos CASO'!V617,'DO NOT USE_School Picklist'!$S$3:$S$12,1,FALSE))),"Please select a value from the drop-down menu",IF('DO NOT USE_Case Formulas'!A617,"OK",NA()))</f>
        <v>#N/A</v>
      </c>
      <c r="W617" s="40" t="e">
        <f>IF(AND(NOT(ISBLANK('Captura de datos CASO'!W617)),ISNA(VLOOKUP('Captura de datos CASO'!W617,'DO NOT USE_School Picklist'!$S$3:$S$12,1,FALSE))),"Please select a value from the drop-down menu",IF('DO NOT USE_Case Formulas'!A617,"OK",NA()))</f>
        <v>#N/A</v>
      </c>
      <c r="X617" s="40" t="e">
        <f>IF(LEN('Captura de datos CASO'!X617)&gt;80,"Name of Education Group must be less than 80 characters",IF('DO NOT USE_Case Formulas'!A617,"OK",NA()))</f>
        <v>#N/A</v>
      </c>
      <c r="Y617" s="40" t="e">
        <f>IF(AND(NOT(ISBLANK('Captura de datos CASO'!Y617)),ISNA(VLOOKUP('Captura de datos CASO'!Y617,'DO NOT USE_School Picklist'!$K$3:$K$6,1,FALSE))),"Please select a value from the drop-down menu",IF('DO NOT USE_Case Formulas'!A617,"OK",NA()))</f>
        <v>#N/A</v>
      </c>
      <c r="Z617" s="40" t="e">
        <f>IF(AND('DO NOT USE_Case Formulas'!A617,ISBLANK('Captura de datos CASO'!Z617)),"Has this person had symptoms? is required",IF(AND(NOT(ISBLANK('Captura de datos CASO'!Z617)),ISNA(VLOOKUP('Captura de datos CASO'!Z617,'DO NOT USE_School Picklist'!$D$3:$D$5,1,FALSE))),"Please select a value from the drop-down menu",IF(NOT(ISBLANK('Captura de datos CASO'!Z617)),"OK",NA())))</f>
        <v>#N/A</v>
      </c>
      <c r="AA617" s="40" t="e">
        <f>IF(AND('Captura de datos CASO'!Z617='DO NOT USE_School Picklist'!$D$3,ISBLANK('Captura de datos CASO'!AA617)),"Symptom Onset Date is required if Ever Symptomatic is Yes",IF('DO NOT USE_Case Formulas'!A617,"OK",NA()))</f>
        <v>#N/A</v>
      </c>
      <c r="AB617" s="40"/>
      <c r="AC617" s="40" t="e">
        <f ca="1">IF(AND('DO NOT USE_Case Formulas'!A617,ISBLANK('Captura de datos CASO'!AC617)),"Lab Result Test Date is required",IF('Captura de datos CASO'!AC617&gt;'DO NOT USE_School Picklist'!$C$3,"Test Date cannot be a future date",IF(NOT(ISBLANK('Captura de datos CASO'!AC617)),"OK",NA())))</f>
        <v>#N/A</v>
      </c>
      <c r="AD617" s="40" t="e">
        <f>IF(AND(NOT(ISBLANK('Captura de datos CASO'!AD617)),ISNA(VLOOKUP('Captura de datos CASO'!AD617,'DO NOT USE_School Picklist'!$R$3:$R$7,1,FALSE))),"Please select a value from the drop-down menu",IF('DO NOT USE_Case Formulas'!A617,"OK",NA()))</f>
        <v>#N/A</v>
      </c>
      <c r="AE617" s="40" t="e">
        <f>IF(AND('DO NOT USE_Case Formulas'!A617,ISBLANK('Captura de datos CASO'!AB617)),"Lab Result Test Result is required",IF(AND(NOT(ISBLANK('Captura de datos CASO'!AB617)),ISNA(VLOOKUP('Captura de datos CASO'!AB617,'DO NOT USE_School Picklist'!$Q$3:$Q$8,1,FALSE))),"Please select a value from the drop-down menu",IF('DO NOT USE_Case Formulas'!A617,"OK",NA())))</f>
        <v>#N/A</v>
      </c>
    </row>
    <row r="618" spans="1:31" x14ac:dyDescent="0.3">
      <c r="A618" s="39" t="e">
        <f>IF('DO NOT USE_Case Formulas'!A618,IF('DO NOT USE_Case Formulas'!B618,"Not all required fields are completed","OK"),NA())</f>
        <v>#N/A</v>
      </c>
      <c r="B618" s="40" t="e">
        <f>IF(AND('DO NOT USE_Case Formulas'!A618,ISBLANK('Captura de datos CASO'!B618)),"First Name is required",IF(NOT(ISBLANK('Captura de datos CASO'!B618)),"OK",NA()))</f>
        <v>#N/A</v>
      </c>
      <c r="C618" s="40" t="e">
        <f>IF(AND('DO NOT USE_Case Formulas'!A618,ISBLANK('Captura de datos CASO'!C618)),"Last Name is required",IF(NOT(ISBLANK('Captura de datos CASO'!C618)),"OK",NA()))</f>
        <v>#N/A</v>
      </c>
      <c r="D618" s="40" t="e">
        <f>IF(AND('DO NOT USE_Case Formulas'!A618,ISBLANK('Captura de datos CASO'!D618)),"Birthdate is required",IF(NOT(ISBLANK('Captura de datos CASO'!D618)),"OK",NA()))</f>
        <v>#N/A</v>
      </c>
      <c r="E618" s="40" t="e">
        <f>IF(AND('DO NOT USE_Case Formulas'!A618,ISBLANK('Captura de datos CASO'!E618)),"Mobile Phone is required",IF(NOT(ISBLANK('Captura de datos CASO'!E618)),IF(AND(ISNUMBER(VALUE('Captura de datos CASO'!E618)),LEFT('Captura de datos CASO'!E618,1)&lt;&gt;"1",LEN('Captura de datos CASO'!E618)=10),"OK","Phone number must be valid format"),NA()))</f>
        <v>#N/A</v>
      </c>
      <c r="F618" s="40" t="e">
        <f>IF(LEN('Captura de datos CASO'!F618)&gt;255,"Home Street Address must be less than 255 characters",IF('DO NOT USE_Case Formulas'!A618,"OK",NA()))</f>
        <v>#N/A</v>
      </c>
      <c r="G618" s="40" t="e">
        <f>IF(LEN('Captura de datos CASO'!G618)&gt;40,"City must be less than 40 characters",IF('DO NOT USE_Case Formulas'!A618,"OK",NA()))</f>
        <v>#N/A</v>
      </c>
      <c r="H618" s="40" t="e">
        <f>IF(AND(NOT(ISBLANK('Captura de datos CASO'!H618)),ISNA(VLOOKUP('Captura de datos CASO'!H618,'DO NOT USE_School Picklist'!$P$3:$P$52,1,FALSE))),"Please select a value from the drop-down menu",IF('DO NOT USE_Case Formulas'!A618,"OK",NA()))</f>
        <v>#N/A</v>
      </c>
      <c r="I618" s="40" t="e">
        <f>IF(AND('DO NOT USE_Case Formulas'!A618,ISBLANK('Captura de datos CASO'!I618)),"Zip is required",IF(ISBLANK('Captura de datos CASO'!I618),NA(),"OK"))</f>
        <v>#N/A</v>
      </c>
      <c r="J618" s="40" t="e">
        <f>IF(AND('DO NOT USE_Case Formulas'!A618,ISBLANK('Captura de datos CASO'!J618)),"Student or Staff? is required",IF(ISBLANK('Captura de datos CASO'!J618),NA(),IF(ISNA(VLOOKUP('Captura de datos CASO'!J618,'DO NOT USE_School Picklist'!$B$3:$B$6,1,FALSE)),"Please select a value from the drop-down menu","OK")))</f>
        <v>#N/A</v>
      </c>
      <c r="K618" s="40" t="e">
        <f>IF(AND('Captura de datos CASO'!J618='DO NOT USE_School Picklist'!$B$4,ISBLANK('Captura de datos CASO'!K618)),"Occupation/Job Title is required if Student or Staff? is Yes, staff/faculty or volunteer",IF('DO NOT USE_Case Formulas'!A618,"OK",NA()))</f>
        <v>#N/A</v>
      </c>
      <c r="L618" s="40" t="e">
        <f ca="1">IF('Captura de datos CASO'!L618&gt;'DO NOT USE_School Picklist'!$C$3,"Date last on school campus/facility cannot be a future date",IF('DO NOT USE_Case Formulas'!A618,IF(ISBLANK('Captura de datos CASO'!L618),"Date last on school campus/facility is required","OK"),NA()))</f>
        <v>#N/A</v>
      </c>
      <c r="M618" s="40" t="e">
        <f>IF(AND('DO NOT USE_Case Formulas'!A618,ISBLANK('Captura de datos CASO'!M618)),"Specific Place in the Location is required",IF(ISBLANK('Captura de datos CASO'!M618),NA(),"OK"))</f>
        <v>#N/A</v>
      </c>
      <c r="N618" s="40" t="e">
        <f>IF(LEN('Captura de datos CASO'!N618)&gt;50,"Parent/Guardian Name must be less than 50 characters",IF('DO NOT USE_Case Formulas'!A618,"OK",NA()))</f>
        <v>#N/A</v>
      </c>
      <c r="O618" s="40" t="e">
        <f>IF(NOT(ISBLANK('Captura de datos CASO'!O618)),IF(AND(ISNUMBER('Captura de datos CASO'!O618),LEFT('Captura de datos CASO'!O618,1)&lt;&gt;"1",LEN('Captura de datos CASO'!O618)=10),"OK","Phone number must be valid format"),IF('DO NOT USE_Case Formulas'!A618,"OK",NA()))</f>
        <v>#N/A</v>
      </c>
      <c r="P618" s="53" t="e">
        <f>IF(AND(NOT(ISBLANK('Captura de datos CASO'!P618)),ISNA(VLOOKUP('Captura de datos CASO'!P618,'DO NOT USE_School Picklist'!$I$3:$I$5,1,FALSE))),"Please select a value from the drop-down menu",IF('DO NOT USE_Case Formulas'!A618,"OK",NA()))</f>
        <v>#N/A</v>
      </c>
      <c r="Q618" s="40" t="e">
        <f>IF(AND(NOT(ISBLANK('Captura de datos CASO'!Q618)),ISNA(VLOOKUP('Captura de datos CASO'!Q618,'DO NOT USE_School Picklist'!$E$3:$E$10,1,FALSE))),"Please select a value from the drop-down menu",IF('DO NOT USE_Case Formulas'!A618,"OK",NA()))</f>
        <v>#N/A</v>
      </c>
      <c r="R618" s="53" t="e">
        <f>IF(AND(NOT(ISBLANK('Captura de datos CASO'!R618)),ISNA(VLOOKUP('Captura de datos CASO'!R618,'DO NOT USE_School Picklist'!$W$3:$W$9,1,FALSE))),"Please select a value from the drop-down menu",IF('DO NOT USE_Case Formulas'!A618,"OK",NA()))</f>
        <v>#N/A</v>
      </c>
      <c r="S618" s="53" t="e">
        <f>IF(AND(NOT(ISBLANK('Captura de datos CASO'!S618)),ISNA(VLOOKUP('Captura de datos CASO'!S618,'DO NOT USE_School Picklist'!$W$3:$W$9,1,FALSE))),"Please select a value from the drop-down menu",IF('DO NOT USE_Case Formulas'!A618,"OK",NA()))</f>
        <v>#N/A</v>
      </c>
      <c r="T618" s="40" t="e">
        <f>IF(AND(NOT(ISBLANK('Captura de datos CASO'!T618)),ISNA(VLOOKUP('Captura de datos CASO'!T618,'DO NOT USE_School Picklist'!$F$3:$F$16,1,FALSE))),"Please select a value from the drop-down menu",IF('DO NOT USE_Case Formulas'!A618,"OK",NA()))</f>
        <v>#N/A</v>
      </c>
      <c r="U618" s="40" t="e">
        <f>IF(LEN('Captura de datos CASO'!U618)&gt;100,"Classroom(s) must be less than 100 characters",IF('DO NOT USE_Case Formulas'!A618,"OK",NA()))</f>
        <v>#N/A</v>
      </c>
      <c r="V618" s="40" t="e">
        <f>IF(AND(NOT(ISBLANK('Captura de datos CASO'!V618)),ISNA(VLOOKUP('Captura de datos CASO'!V618,'DO NOT USE_School Picklist'!$S$3:$S$12,1,FALSE))),"Please select a value from the drop-down menu",IF('DO NOT USE_Case Formulas'!A618,"OK",NA()))</f>
        <v>#N/A</v>
      </c>
      <c r="W618" s="40" t="e">
        <f>IF(AND(NOT(ISBLANK('Captura de datos CASO'!W618)),ISNA(VLOOKUP('Captura de datos CASO'!W618,'DO NOT USE_School Picklist'!$S$3:$S$12,1,FALSE))),"Please select a value from the drop-down menu",IF('DO NOT USE_Case Formulas'!A618,"OK",NA()))</f>
        <v>#N/A</v>
      </c>
      <c r="X618" s="40" t="e">
        <f>IF(LEN('Captura de datos CASO'!X618)&gt;80,"Name of Education Group must be less than 80 characters",IF('DO NOT USE_Case Formulas'!A618,"OK",NA()))</f>
        <v>#N/A</v>
      </c>
      <c r="Y618" s="40" t="e">
        <f>IF(AND(NOT(ISBLANK('Captura de datos CASO'!Y618)),ISNA(VLOOKUP('Captura de datos CASO'!Y618,'DO NOT USE_School Picklist'!$K$3:$K$6,1,FALSE))),"Please select a value from the drop-down menu",IF('DO NOT USE_Case Formulas'!A618,"OK",NA()))</f>
        <v>#N/A</v>
      </c>
      <c r="Z618" s="40" t="e">
        <f>IF(AND('DO NOT USE_Case Formulas'!A618,ISBLANK('Captura de datos CASO'!Z618)),"Has this person had symptoms? is required",IF(AND(NOT(ISBLANK('Captura de datos CASO'!Z618)),ISNA(VLOOKUP('Captura de datos CASO'!Z618,'DO NOT USE_School Picklist'!$D$3:$D$5,1,FALSE))),"Please select a value from the drop-down menu",IF(NOT(ISBLANK('Captura de datos CASO'!Z618)),"OK",NA())))</f>
        <v>#N/A</v>
      </c>
      <c r="AA618" s="40" t="e">
        <f>IF(AND('Captura de datos CASO'!Z618='DO NOT USE_School Picklist'!$D$3,ISBLANK('Captura de datos CASO'!AA618)),"Symptom Onset Date is required if Ever Symptomatic is Yes",IF('DO NOT USE_Case Formulas'!A618,"OK",NA()))</f>
        <v>#N/A</v>
      </c>
      <c r="AB618" s="40"/>
      <c r="AC618" s="40" t="e">
        <f ca="1">IF(AND('DO NOT USE_Case Formulas'!A618,ISBLANK('Captura de datos CASO'!AC618)),"Lab Result Test Date is required",IF('Captura de datos CASO'!AC618&gt;'DO NOT USE_School Picklist'!$C$3,"Test Date cannot be a future date",IF(NOT(ISBLANK('Captura de datos CASO'!AC618)),"OK",NA())))</f>
        <v>#N/A</v>
      </c>
      <c r="AD618" s="40" t="e">
        <f>IF(AND(NOT(ISBLANK('Captura de datos CASO'!AD618)),ISNA(VLOOKUP('Captura de datos CASO'!AD618,'DO NOT USE_School Picklist'!$R$3:$R$7,1,FALSE))),"Please select a value from the drop-down menu",IF('DO NOT USE_Case Formulas'!A618,"OK",NA()))</f>
        <v>#N/A</v>
      </c>
      <c r="AE618" s="40" t="e">
        <f>IF(AND('DO NOT USE_Case Formulas'!A618,ISBLANK('Captura de datos CASO'!AB618)),"Lab Result Test Result is required",IF(AND(NOT(ISBLANK('Captura de datos CASO'!AB618)),ISNA(VLOOKUP('Captura de datos CASO'!AB618,'DO NOT USE_School Picklist'!$Q$3:$Q$8,1,FALSE))),"Please select a value from the drop-down menu",IF('DO NOT USE_Case Formulas'!A618,"OK",NA())))</f>
        <v>#N/A</v>
      </c>
    </row>
    <row r="619" spans="1:31" x14ac:dyDescent="0.3">
      <c r="A619" s="39" t="e">
        <f>IF('DO NOT USE_Case Formulas'!A619,IF('DO NOT USE_Case Formulas'!B619,"Not all required fields are completed","OK"),NA())</f>
        <v>#N/A</v>
      </c>
      <c r="B619" s="40" t="e">
        <f>IF(AND('DO NOT USE_Case Formulas'!A619,ISBLANK('Captura de datos CASO'!B619)),"First Name is required",IF(NOT(ISBLANK('Captura de datos CASO'!B619)),"OK",NA()))</f>
        <v>#N/A</v>
      </c>
      <c r="C619" s="40" t="e">
        <f>IF(AND('DO NOT USE_Case Formulas'!A619,ISBLANK('Captura de datos CASO'!C619)),"Last Name is required",IF(NOT(ISBLANK('Captura de datos CASO'!C619)),"OK",NA()))</f>
        <v>#N/A</v>
      </c>
      <c r="D619" s="40" t="e">
        <f>IF(AND('DO NOT USE_Case Formulas'!A619,ISBLANK('Captura de datos CASO'!D619)),"Birthdate is required",IF(NOT(ISBLANK('Captura de datos CASO'!D619)),"OK",NA()))</f>
        <v>#N/A</v>
      </c>
      <c r="E619" s="40" t="e">
        <f>IF(AND('DO NOT USE_Case Formulas'!A619,ISBLANK('Captura de datos CASO'!E619)),"Mobile Phone is required",IF(NOT(ISBLANK('Captura de datos CASO'!E619)),IF(AND(ISNUMBER(VALUE('Captura de datos CASO'!E619)),LEFT('Captura de datos CASO'!E619,1)&lt;&gt;"1",LEN('Captura de datos CASO'!E619)=10),"OK","Phone number must be valid format"),NA()))</f>
        <v>#N/A</v>
      </c>
      <c r="F619" s="40" t="e">
        <f>IF(LEN('Captura de datos CASO'!F619)&gt;255,"Home Street Address must be less than 255 characters",IF('DO NOT USE_Case Formulas'!A619,"OK",NA()))</f>
        <v>#N/A</v>
      </c>
      <c r="G619" s="40" t="e">
        <f>IF(LEN('Captura de datos CASO'!G619)&gt;40,"City must be less than 40 characters",IF('DO NOT USE_Case Formulas'!A619,"OK",NA()))</f>
        <v>#N/A</v>
      </c>
      <c r="H619" s="40" t="e">
        <f>IF(AND(NOT(ISBLANK('Captura de datos CASO'!H619)),ISNA(VLOOKUP('Captura de datos CASO'!H619,'DO NOT USE_School Picklist'!$P$3:$P$52,1,FALSE))),"Please select a value from the drop-down menu",IF('DO NOT USE_Case Formulas'!A619,"OK",NA()))</f>
        <v>#N/A</v>
      </c>
      <c r="I619" s="40" t="e">
        <f>IF(AND('DO NOT USE_Case Formulas'!A619,ISBLANK('Captura de datos CASO'!I619)),"Zip is required",IF(ISBLANK('Captura de datos CASO'!I619),NA(),"OK"))</f>
        <v>#N/A</v>
      </c>
      <c r="J619" s="40" t="e">
        <f>IF(AND('DO NOT USE_Case Formulas'!A619,ISBLANK('Captura de datos CASO'!J619)),"Student or Staff? is required",IF(ISBLANK('Captura de datos CASO'!J619),NA(),IF(ISNA(VLOOKUP('Captura de datos CASO'!J619,'DO NOT USE_School Picklist'!$B$3:$B$6,1,FALSE)),"Please select a value from the drop-down menu","OK")))</f>
        <v>#N/A</v>
      </c>
      <c r="K619" s="40" t="e">
        <f>IF(AND('Captura de datos CASO'!J619='DO NOT USE_School Picklist'!$B$4,ISBLANK('Captura de datos CASO'!K619)),"Occupation/Job Title is required if Student or Staff? is Yes, staff/faculty or volunteer",IF('DO NOT USE_Case Formulas'!A619,"OK",NA()))</f>
        <v>#N/A</v>
      </c>
      <c r="L619" s="40" t="e">
        <f ca="1">IF('Captura de datos CASO'!L619&gt;'DO NOT USE_School Picklist'!$C$3,"Date last on school campus/facility cannot be a future date",IF('DO NOT USE_Case Formulas'!A619,IF(ISBLANK('Captura de datos CASO'!L619),"Date last on school campus/facility is required","OK"),NA()))</f>
        <v>#N/A</v>
      </c>
      <c r="M619" s="40" t="e">
        <f>IF(AND('DO NOT USE_Case Formulas'!A619,ISBLANK('Captura de datos CASO'!M619)),"Specific Place in the Location is required",IF(ISBLANK('Captura de datos CASO'!M619),NA(),"OK"))</f>
        <v>#N/A</v>
      </c>
      <c r="N619" s="40" t="e">
        <f>IF(LEN('Captura de datos CASO'!N619)&gt;50,"Parent/Guardian Name must be less than 50 characters",IF('DO NOT USE_Case Formulas'!A619,"OK",NA()))</f>
        <v>#N/A</v>
      </c>
      <c r="O619" s="40" t="e">
        <f>IF(NOT(ISBLANK('Captura de datos CASO'!O619)),IF(AND(ISNUMBER('Captura de datos CASO'!O619),LEFT('Captura de datos CASO'!O619,1)&lt;&gt;"1",LEN('Captura de datos CASO'!O619)=10),"OK","Phone number must be valid format"),IF('DO NOT USE_Case Formulas'!A619,"OK",NA()))</f>
        <v>#N/A</v>
      </c>
      <c r="P619" s="53" t="e">
        <f>IF(AND(NOT(ISBLANK('Captura de datos CASO'!P619)),ISNA(VLOOKUP('Captura de datos CASO'!P619,'DO NOT USE_School Picklist'!$I$3:$I$5,1,FALSE))),"Please select a value from the drop-down menu",IF('DO NOT USE_Case Formulas'!A619,"OK",NA()))</f>
        <v>#N/A</v>
      </c>
      <c r="Q619" s="40" t="e">
        <f>IF(AND(NOT(ISBLANK('Captura de datos CASO'!Q619)),ISNA(VLOOKUP('Captura de datos CASO'!Q619,'DO NOT USE_School Picklist'!$E$3:$E$10,1,FALSE))),"Please select a value from the drop-down menu",IF('DO NOT USE_Case Formulas'!A619,"OK",NA()))</f>
        <v>#N/A</v>
      </c>
      <c r="R619" s="53" t="e">
        <f>IF(AND(NOT(ISBLANK('Captura de datos CASO'!R619)),ISNA(VLOOKUP('Captura de datos CASO'!R619,'DO NOT USE_School Picklist'!$W$3:$W$9,1,FALSE))),"Please select a value from the drop-down menu",IF('DO NOT USE_Case Formulas'!A619,"OK",NA()))</f>
        <v>#N/A</v>
      </c>
      <c r="S619" s="53" t="e">
        <f>IF(AND(NOT(ISBLANK('Captura de datos CASO'!S619)),ISNA(VLOOKUP('Captura de datos CASO'!S619,'DO NOT USE_School Picklist'!$W$3:$W$9,1,FALSE))),"Please select a value from the drop-down menu",IF('DO NOT USE_Case Formulas'!A619,"OK",NA()))</f>
        <v>#N/A</v>
      </c>
      <c r="T619" s="40" t="e">
        <f>IF(AND(NOT(ISBLANK('Captura de datos CASO'!T619)),ISNA(VLOOKUP('Captura de datos CASO'!T619,'DO NOT USE_School Picklist'!$F$3:$F$16,1,FALSE))),"Please select a value from the drop-down menu",IF('DO NOT USE_Case Formulas'!A619,"OK",NA()))</f>
        <v>#N/A</v>
      </c>
      <c r="U619" s="40" t="e">
        <f>IF(LEN('Captura de datos CASO'!U619)&gt;100,"Classroom(s) must be less than 100 characters",IF('DO NOT USE_Case Formulas'!A619,"OK",NA()))</f>
        <v>#N/A</v>
      </c>
      <c r="V619" s="40" t="e">
        <f>IF(AND(NOT(ISBLANK('Captura de datos CASO'!V619)),ISNA(VLOOKUP('Captura de datos CASO'!V619,'DO NOT USE_School Picklist'!$S$3:$S$12,1,FALSE))),"Please select a value from the drop-down menu",IF('DO NOT USE_Case Formulas'!A619,"OK",NA()))</f>
        <v>#N/A</v>
      </c>
      <c r="W619" s="40" t="e">
        <f>IF(AND(NOT(ISBLANK('Captura de datos CASO'!W619)),ISNA(VLOOKUP('Captura de datos CASO'!W619,'DO NOT USE_School Picklist'!$S$3:$S$12,1,FALSE))),"Please select a value from the drop-down menu",IF('DO NOT USE_Case Formulas'!A619,"OK",NA()))</f>
        <v>#N/A</v>
      </c>
      <c r="X619" s="40" t="e">
        <f>IF(LEN('Captura de datos CASO'!X619)&gt;80,"Name of Education Group must be less than 80 characters",IF('DO NOT USE_Case Formulas'!A619,"OK",NA()))</f>
        <v>#N/A</v>
      </c>
      <c r="Y619" s="40" t="e">
        <f>IF(AND(NOT(ISBLANK('Captura de datos CASO'!Y619)),ISNA(VLOOKUP('Captura de datos CASO'!Y619,'DO NOT USE_School Picklist'!$K$3:$K$6,1,FALSE))),"Please select a value from the drop-down menu",IF('DO NOT USE_Case Formulas'!A619,"OK",NA()))</f>
        <v>#N/A</v>
      </c>
      <c r="Z619" s="40" t="e">
        <f>IF(AND('DO NOT USE_Case Formulas'!A619,ISBLANK('Captura de datos CASO'!Z619)),"Has this person had symptoms? is required",IF(AND(NOT(ISBLANK('Captura de datos CASO'!Z619)),ISNA(VLOOKUP('Captura de datos CASO'!Z619,'DO NOT USE_School Picklist'!$D$3:$D$5,1,FALSE))),"Please select a value from the drop-down menu",IF(NOT(ISBLANK('Captura de datos CASO'!Z619)),"OK",NA())))</f>
        <v>#N/A</v>
      </c>
      <c r="AA619" s="40" t="e">
        <f>IF(AND('Captura de datos CASO'!Z619='DO NOT USE_School Picklist'!$D$3,ISBLANK('Captura de datos CASO'!AA619)),"Symptom Onset Date is required if Ever Symptomatic is Yes",IF('DO NOT USE_Case Formulas'!A619,"OK",NA()))</f>
        <v>#N/A</v>
      </c>
      <c r="AB619" s="40"/>
      <c r="AC619" s="40" t="e">
        <f ca="1">IF(AND('DO NOT USE_Case Formulas'!A619,ISBLANK('Captura de datos CASO'!AC619)),"Lab Result Test Date is required",IF('Captura de datos CASO'!AC619&gt;'DO NOT USE_School Picklist'!$C$3,"Test Date cannot be a future date",IF(NOT(ISBLANK('Captura de datos CASO'!AC619)),"OK",NA())))</f>
        <v>#N/A</v>
      </c>
      <c r="AD619" s="40" t="e">
        <f>IF(AND(NOT(ISBLANK('Captura de datos CASO'!AD619)),ISNA(VLOOKUP('Captura de datos CASO'!AD619,'DO NOT USE_School Picklist'!$R$3:$R$7,1,FALSE))),"Please select a value from the drop-down menu",IF('DO NOT USE_Case Formulas'!A619,"OK",NA()))</f>
        <v>#N/A</v>
      </c>
      <c r="AE619" s="40" t="e">
        <f>IF(AND('DO NOT USE_Case Formulas'!A619,ISBLANK('Captura de datos CASO'!AB619)),"Lab Result Test Result is required",IF(AND(NOT(ISBLANK('Captura de datos CASO'!AB619)),ISNA(VLOOKUP('Captura de datos CASO'!AB619,'DO NOT USE_School Picklist'!$Q$3:$Q$8,1,FALSE))),"Please select a value from the drop-down menu",IF('DO NOT USE_Case Formulas'!A619,"OK",NA())))</f>
        <v>#N/A</v>
      </c>
    </row>
    <row r="620" spans="1:31" x14ac:dyDescent="0.3">
      <c r="A620" s="39" t="e">
        <f>IF('DO NOT USE_Case Formulas'!A620,IF('DO NOT USE_Case Formulas'!B620,"Not all required fields are completed","OK"),NA())</f>
        <v>#N/A</v>
      </c>
      <c r="B620" s="40" t="e">
        <f>IF(AND('DO NOT USE_Case Formulas'!A620,ISBLANK('Captura de datos CASO'!B620)),"First Name is required",IF(NOT(ISBLANK('Captura de datos CASO'!B620)),"OK",NA()))</f>
        <v>#N/A</v>
      </c>
      <c r="C620" s="40" t="e">
        <f>IF(AND('DO NOT USE_Case Formulas'!A620,ISBLANK('Captura de datos CASO'!C620)),"Last Name is required",IF(NOT(ISBLANK('Captura de datos CASO'!C620)),"OK",NA()))</f>
        <v>#N/A</v>
      </c>
      <c r="D620" s="40" t="e">
        <f>IF(AND('DO NOT USE_Case Formulas'!A620,ISBLANK('Captura de datos CASO'!D620)),"Birthdate is required",IF(NOT(ISBLANK('Captura de datos CASO'!D620)),"OK",NA()))</f>
        <v>#N/A</v>
      </c>
      <c r="E620" s="40" t="e">
        <f>IF(AND('DO NOT USE_Case Formulas'!A620,ISBLANK('Captura de datos CASO'!E620)),"Mobile Phone is required",IF(NOT(ISBLANK('Captura de datos CASO'!E620)),IF(AND(ISNUMBER(VALUE('Captura de datos CASO'!E620)),LEFT('Captura de datos CASO'!E620,1)&lt;&gt;"1",LEN('Captura de datos CASO'!E620)=10),"OK","Phone number must be valid format"),NA()))</f>
        <v>#N/A</v>
      </c>
      <c r="F620" s="40" t="e">
        <f>IF(LEN('Captura de datos CASO'!F620)&gt;255,"Home Street Address must be less than 255 characters",IF('DO NOT USE_Case Formulas'!A620,"OK",NA()))</f>
        <v>#N/A</v>
      </c>
      <c r="G620" s="40" t="e">
        <f>IF(LEN('Captura de datos CASO'!G620)&gt;40,"City must be less than 40 characters",IF('DO NOT USE_Case Formulas'!A620,"OK",NA()))</f>
        <v>#N/A</v>
      </c>
      <c r="H620" s="40" t="e">
        <f>IF(AND(NOT(ISBLANK('Captura de datos CASO'!H620)),ISNA(VLOOKUP('Captura de datos CASO'!H620,'DO NOT USE_School Picklist'!$P$3:$P$52,1,FALSE))),"Please select a value from the drop-down menu",IF('DO NOT USE_Case Formulas'!A620,"OK",NA()))</f>
        <v>#N/A</v>
      </c>
      <c r="I620" s="40" t="e">
        <f>IF(AND('DO NOT USE_Case Formulas'!A620,ISBLANK('Captura de datos CASO'!I620)),"Zip is required",IF(ISBLANK('Captura de datos CASO'!I620),NA(),"OK"))</f>
        <v>#N/A</v>
      </c>
      <c r="J620" s="40" t="e">
        <f>IF(AND('DO NOT USE_Case Formulas'!A620,ISBLANK('Captura de datos CASO'!J620)),"Student or Staff? is required",IF(ISBLANK('Captura de datos CASO'!J620),NA(),IF(ISNA(VLOOKUP('Captura de datos CASO'!J620,'DO NOT USE_School Picklist'!$B$3:$B$6,1,FALSE)),"Please select a value from the drop-down menu","OK")))</f>
        <v>#N/A</v>
      </c>
      <c r="K620" s="40" t="e">
        <f>IF(AND('Captura de datos CASO'!J620='DO NOT USE_School Picklist'!$B$4,ISBLANK('Captura de datos CASO'!K620)),"Occupation/Job Title is required if Student or Staff? is Yes, staff/faculty or volunteer",IF('DO NOT USE_Case Formulas'!A620,"OK",NA()))</f>
        <v>#N/A</v>
      </c>
      <c r="L620" s="40" t="e">
        <f ca="1">IF('Captura de datos CASO'!L620&gt;'DO NOT USE_School Picklist'!$C$3,"Date last on school campus/facility cannot be a future date",IF('DO NOT USE_Case Formulas'!A620,IF(ISBLANK('Captura de datos CASO'!L620),"Date last on school campus/facility is required","OK"),NA()))</f>
        <v>#N/A</v>
      </c>
      <c r="M620" s="40" t="e">
        <f>IF(AND('DO NOT USE_Case Formulas'!A620,ISBLANK('Captura de datos CASO'!M620)),"Specific Place in the Location is required",IF(ISBLANK('Captura de datos CASO'!M620),NA(),"OK"))</f>
        <v>#N/A</v>
      </c>
      <c r="N620" s="40" t="e">
        <f>IF(LEN('Captura de datos CASO'!N620)&gt;50,"Parent/Guardian Name must be less than 50 characters",IF('DO NOT USE_Case Formulas'!A620,"OK",NA()))</f>
        <v>#N/A</v>
      </c>
      <c r="O620" s="40" t="e">
        <f>IF(NOT(ISBLANK('Captura de datos CASO'!O620)),IF(AND(ISNUMBER('Captura de datos CASO'!O620),LEFT('Captura de datos CASO'!O620,1)&lt;&gt;"1",LEN('Captura de datos CASO'!O620)=10),"OK","Phone number must be valid format"),IF('DO NOT USE_Case Formulas'!A620,"OK",NA()))</f>
        <v>#N/A</v>
      </c>
      <c r="P620" s="53" t="e">
        <f>IF(AND(NOT(ISBLANK('Captura de datos CASO'!P620)),ISNA(VLOOKUP('Captura de datos CASO'!P620,'DO NOT USE_School Picklist'!$I$3:$I$5,1,FALSE))),"Please select a value from the drop-down menu",IF('DO NOT USE_Case Formulas'!A620,"OK",NA()))</f>
        <v>#N/A</v>
      </c>
      <c r="Q620" s="40" t="e">
        <f>IF(AND(NOT(ISBLANK('Captura de datos CASO'!Q620)),ISNA(VLOOKUP('Captura de datos CASO'!Q620,'DO NOT USE_School Picklist'!$E$3:$E$10,1,FALSE))),"Please select a value from the drop-down menu",IF('DO NOT USE_Case Formulas'!A620,"OK",NA()))</f>
        <v>#N/A</v>
      </c>
      <c r="R620" s="53" t="e">
        <f>IF(AND(NOT(ISBLANK('Captura de datos CASO'!R620)),ISNA(VLOOKUP('Captura de datos CASO'!R620,'DO NOT USE_School Picklist'!$W$3:$W$9,1,FALSE))),"Please select a value from the drop-down menu",IF('DO NOT USE_Case Formulas'!A620,"OK",NA()))</f>
        <v>#N/A</v>
      </c>
      <c r="S620" s="53" t="e">
        <f>IF(AND(NOT(ISBLANK('Captura de datos CASO'!S620)),ISNA(VLOOKUP('Captura de datos CASO'!S620,'DO NOT USE_School Picklist'!$W$3:$W$9,1,FALSE))),"Please select a value from the drop-down menu",IF('DO NOT USE_Case Formulas'!A620,"OK",NA()))</f>
        <v>#N/A</v>
      </c>
      <c r="T620" s="40" t="e">
        <f>IF(AND(NOT(ISBLANK('Captura de datos CASO'!T620)),ISNA(VLOOKUP('Captura de datos CASO'!T620,'DO NOT USE_School Picklist'!$F$3:$F$16,1,FALSE))),"Please select a value from the drop-down menu",IF('DO NOT USE_Case Formulas'!A620,"OK",NA()))</f>
        <v>#N/A</v>
      </c>
      <c r="U620" s="40" t="e">
        <f>IF(LEN('Captura de datos CASO'!U620)&gt;100,"Classroom(s) must be less than 100 characters",IF('DO NOT USE_Case Formulas'!A620,"OK",NA()))</f>
        <v>#N/A</v>
      </c>
      <c r="V620" s="40" t="e">
        <f>IF(AND(NOT(ISBLANK('Captura de datos CASO'!V620)),ISNA(VLOOKUP('Captura de datos CASO'!V620,'DO NOT USE_School Picklist'!$S$3:$S$12,1,FALSE))),"Please select a value from the drop-down menu",IF('DO NOT USE_Case Formulas'!A620,"OK",NA()))</f>
        <v>#N/A</v>
      </c>
      <c r="W620" s="40" t="e">
        <f>IF(AND(NOT(ISBLANK('Captura de datos CASO'!W620)),ISNA(VLOOKUP('Captura de datos CASO'!W620,'DO NOT USE_School Picklist'!$S$3:$S$12,1,FALSE))),"Please select a value from the drop-down menu",IF('DO NOT USE_Case Formulas'!A620,"OK",NA()))</f>
        <v>#N/A</v>
      </c>
      <c r="X620" s="40" t="e">
        <f>IF(LEN('Captura de datos CASO'!X620)&gt;80,"Name of Education Group must be less than 80 characters",IF('DO NOT USE_Case Formulas'!A620,"OK",NA()))</f>
        <v>#N/A</v>
      </c>
      <c r="Y620" s="40" t="e">
        <f>IF(AND(NOT(ISBLANK('Captura de datos CASO'!Y620)),ISNA(VLOOKUP('Captura de datos CASO'!Y620,'DO NOT USE_School Picklist'!$K$3:$K$6,1,FALSE))),"Please select a value from the drop-down menu",IF('DO NOT USE_Case Formulas'!A620,"OK",NA()))</f>
        <v>#N/A</v>
      </c>
      <c r="Z620" s="40" t="e">
        <f>IF(AND('DO NOT USE_Case Formulas'!A620,ISBLANK('Captura de datos CASO'!Z620)),"Has this person had symptoms? is required",IF(AND(NOT(ISBLANK('Captura de datos CASO'!Z620)),ISNA(VLOOKUP('Captura de datos CASO'!Z620,'DO NOT USE_School Picklist'!$D$3:$D$5,1,FALSE))),"Please select a value from the drop-down menu",IF(NOT(ISBLANK('Captura de datos CASO'!Z620)),"OK",NA())))</f>
        <v>#N/A</v>
      </c>
      <c r="AA620" s="40" t="e">
        <f>IF(AND('Captura de datos CASO'!Z620='DO NOT USE_School Picklist'!$D$3,ISBLANK('Captura de datos CASO'!AA620)),"Symptom Onset Date is required if Ever Symptomatic is Yes",IF('DO NOT USE_Case Formulas'!A620,"OK",NA()))</f>
        <v>#N/A</v>
      </c>
      <c r="AB620" s="40"/>
      <c r="AC620" s="40" t="e">
        <f ca="1">IF(AND('DO NOT USE_Case Formulas'!A620,ISBLANK('Captura de datos CASO'!AC620)),"Lab Result Test Date is required",IF('Captura de datos CASO'!AC620&gt;'DO NOT USE_School Picklist'!$C$3,"Test Date cannot be a future date",IF(NOT(ISBLANK('Captura de datos CASO'!AC620)),"OK",NA())))</f>
        <v>#N/A</v>
      </c>
      <c r="AD620" s="40" t="e">
        <f>IF(AND(NOT(ISBLANK('Captura de datos CASO'!AD620)),ISNA(VLOOKUP('Captura de datos CASO'!AD620,'DO NOT USE_School Picklist'!$R$3:$R$7,1,FALSE))),"Please select a value from the drop-down menu",IF('DO NOT USE_Case Formulas'!A620,"OK",NA()))</f>
        <v>#N/A</v>
      </c>
      <c r="AE620" s="40" t="e">
        <f>IF(AND('DO NOT USE_Case Formulas'!A620,ISBLANK('Captura de datos CASO'!AB620)),"Lab Result Test Result is required",IF(AND(NOT(ISBLANK('Captura de datos CASO'!AB620)),ISNA(VLOOKUP('Captura de datos CASO'!AB620,'DO NOT USE_School Picklist'!$Q$3:$Q$8,1,FALSE))),"Please select a value from the drop-down menu",IF('DO NOT USE_Case Formulas'!A620,"OK",NA())))</f>
        <v>#N/A</v>
      </c>
    </row>
    <row r="621" spans="1:31" x14ac:dyDescent="0.3">
      <c r="A621" s="39" t="e">
        <f>IF('DO NOT USE_Case Formulas'!A621,IF('DO NOT USE_Case Formulas'!B621,"Not all required fields are completed","OK"),NA())</f>
        <v>#N/A</v>
      </c>
      <c r="B621" s="40" t="e">
        <f>IF(AND('DO NOT USE_Case Formulas'!A621,ISBLANK('Captura de datos CASO'!B621)),"First Name is required",IF(NOT(ISBLANK('Captura de datos CASO'!B621)),"OK",NA()))</f>
        <v>#N/A</v>
      </c>
      <c r="C621" s="40" t="e">
        <f>IF(AND('DO NOT USE_Case Formulas'!A621,ISBLANK('Captura de datos CASO'!C621)),"Last Name is required",IF(NOT(ISBLANK('Captura de datos CASO'!C621)),"OK",NA()))</f>
        <v>#N/A</v>
      </c>
      <c r="D621" s="40" t="e">
        <f>IF(AND('DO NOT USE_Case Formulas'!A621,ISBLANK('Captura de datos CASO'!D621)),"Birthdate is required",IF(NOT(ISBLANK('Captura de datos CASO'!D621)),"OK",NA()))</f>
        <v>#N/A</v>
      </c>
      <c r="E621" s="40" t="e">
        <f>IF(AND('DO NOT USE_Case Formulas'!A621,ISBLANK('Captura de datos CASO'!E621)),"Mobile Phone is required",IF(NOT(ISBLANK('Captura de datos CASO'!E621)),IF(AND(ISNUMBER(VALUE('Captura de datos CASO'!E621)),LEFT('Captura de datos CASO'!E621,1)&lt;&gt;"1",LEN('Captura de datos CASO'!E621)=10),"OK","Phone number must be valid format"),NA()))</f>
        <v>#N/A</v>
      </c>
      <c r="F621" s="40" t="e">
        <f>IF(LEN('Captura de datos CASO'!F621)&gt;255,"Home Street Address must be less than 255 characters",IF('DO NOT USE_Case Formulas'!A621,"OK",NA()))</f>
        <v>#N/A</v>
      </c>
      <c r="G621" s="40" t="e">
        <f>IF(LEN('Captura de datos CASO'!G621)&gt;40,"City must be less than 40 characters",IF('DO NOT USE_Case Formulas'!A621,"OK",NA()))</f>
        <v>#N/A</v>
      </c>
      <c r="H621" s="40" t="e">
        <f>IF(AND(NOT(ISBLANK('Captura de datos CASO'!H621)),ISNA(VLOOKUP('Captura de datos CASO'!H621,'DO NOT USE_School Picklist'!$P$3:$P$52,1,FALSE))),"Please select a value from the drop-down menu",IF('DO NOT USE_Case Formulas'!A621,"OK",NA()))</f>
        <v>#N/A</v>
      </c>
      <c r="I621" s="40" t="e">
        <f>IF(AND('DO NOT USE_Case Formulas'!A621,ISBLANK('Captura de datos CASO'!I621)),"Zip is required",IF(ISBLANK('Captura de datos CASO'!I621),NA(),"OK"))</f>
        <v>#N/A</v>
      </c>
      <c r="J621" s="40" t="e">
        <f>IF(AND('DO NOT USE_Case Formulas'!A621,ISBLANK('Captura de datos CASO'!J621)),"Student or Staff? is required",IF(ISBLANK('Captura de datos CASO'!J621),NA(),IF(ISNA(VLOOKUP('Captura de datos CASO'!J621,'DO NOT USE_School Picklist'!$B$3:$B$6,1,FALSE)),"Please select a value from the drop-down menu","OK")))</f>
        <v>#N/A</v>
      </c>
      <c r="K621" s="40" t="e">
        <f>IF(AND('Captura de datos CASO'!J621='DO NOT USE_School Picklist'!$B$4,ISBLANK('Captura de datos CASO'!K621)),"Occupation/Job Title is required if Student or Staff? is Yes, staff/faculty or volunteer",IF('DO NOT USE_Case Formulas'!A621,"OK",NA()))</f>
        <v>#N/A</v>
      </c>
      <c r="L621" s="40" t="e">
        <f ca="1">IF('Captura de datos CASO'!L621&gt;'DO NOT USE_School Picklist'!$C$3,"Date last on school campus/facility cannot be a future date",IF('DO NOT USE_Case Formulas'!A621,IF(ISBLANK('Captura de datos CASO'!L621),"Date last on school campus/facility is required","OK"),NA()))</f>
        <v>#N/A</v>
      </c>
      <c r="M621" s="40" t="e">
        <f>IF(AND('DO NOT USE_Case Formulas'!A621,ISBLANK('Captura de datos CASO'!M621)),"Specific Place in the Location is required",IF(ISBLANK('Captura de datos CASO'!M621),NA(),"OK"))</f>
        <v>#N/A</v>
      </c>
      <c r="N621" s="40" t="e">
        <f>IF(LEN('Captura de datos CASO'!N621)&gt;50,"Parent/Guardian Name must be less than 50 characters",IF('DO NOT USE_Case Formulas'!A621,"OK",NA()))</f>
        <v>#N/A</v>
      </c>
      <c r="O621" s="40" t="e">
        <f>IF(NOT(ISBLANK('Captura de datos CASO'!O621)),IF(AND(ISNUMBER('Captura de datos CASO'!O621),LEFT('Captura de datos CASO'!O621,1)&lt;&gt;"1",LEN('Captura de datos CASO'!O621)=10),"OK","Phone number must be valid format"),IF('DO NOT USE_Case Formulas'!A621,"OK",NA()))</f>
        <v>#N/A</v>
      </c>
      <c r="P621" s="53" t="e">
        <f>IF(AND(NOT(ISBLANK('Captura de datos CASO'!P621)),ISNA(VLOOKUP('Captura de datos CASO'!P621,'DO NOT USE_School Picklist'!$I$3:$I$5,1,FALSE))),"Please select a value from the drop-down menu",IF('DO NOT USE_Case Formulas'!A621,"OK",NA()))</f>
        <v>#N/A</v>
      </c>
      <c r="Q621" s="40" t="e">
        <f>IF(AND(NOT(ISBLANK('Captura de datos CASO'!Q621)),ISNA(VLOOKUP('Captura de datos CASO'!Q621,'DO NOT USE_School Picklist'!$E$3:$E$10,1,FALSE))),"Please select a value from the drop-down menu",IF('DO NOT USE_Case Formulas'!A621,"OK",NA()))</f>
        <v>#N/A</v>
      </c>
      <c r="R621" s="53" t="e">
        <f>IF(AND(NOT(ISBLANK('Captura de datos CASO'!R621)),ISNA(VLOOKUP('Captura de datos CASO'!R621,'DO NOT USE_School Picklist'!$W$3:$W$9,1,FALSE))),"Please select a value from the drop-down menu",IF('DO NOT USE_Case Formulas'!A621,"OK",NA()))</f>
        <v>#N/A</v>
      </c>
      <c r="S621" s="53" t="e">
        <f>IF(AND(NOT(ISBLANK('Captura de datos CASO'!S621)),ISNA(VLOOKUP('Captura de datos CASO'!S621,'DO NOT USE_School Picklist'!$W$3:$W$9,1,FALSE))),"Please select a value from the drop-down menu",IF('DO NOT USE_Case Formulas'!A621,"OK",NA()))</f>
        <v>#N/A</v>
      </c>
      <c r="T621" s="40" t="e">
        <f>IF(AND(NOT(ISBLANK('Captura de datos CASO'!T621)),ISNA(VLOOKUP('Captura de datos CASO'!T621,'DO NOT USE_School Picklist'!$F$3:$F$16,1,FALSE))),"Please select a value from the drop-down menu",IF('DO NOT USE_Case Formulas'!A621,"OK",NA()))</f>
        <v>#N/A</v>
      </c>
      <c r="U621" s="40" t="e">
        <f>IF(LEN('Captura de datos CASO'!U621)&gt;100,"Classroom(s) must be less than 100 characters",IF('DO NOT USE_Case Formulas'!A621,"OK",NA()))</f>
        <v>#N/A</v>
      </c>
      <c r="V621" s="40" t="e">
        <f>IF(AND(NOT(ISBLANK('Captura de datos CASO'!V621)),ISNA(VLOOKUP('Captura de datos CASO'!V621,'DO NOT USE_School Picklist'!$S$3:$S$12,1,FALSE))),"Please select a value from the drop-down menu",IF('DO NOT USE_Case Formulas'!A621,"OK",NA()))</f>
        <v>#N/A</v>
      </c>
      <c r="W621" s="40" t="e">
        <f>IF(AND(NOT(ISBLANK('Captura de datos CASO'!W621)),ISNA(VLOOKUP('Captura de datos CASO'!W621,'DO NOT USE_School Picklist'!$S$3:$S$12,1,FALSE))),"Please select a value from the drop-down menu",IF('DO NOT USE_Case Formulas'!A621,"OK",NA()))</f>
        <v>#N/A</v>
      </c>
      <c r="X621" s="40" t="e">
        <f>IF(LEN('Captura de datos CASO'!X621)&gt;80,"Name of Education Group must be less than 80 characters",IF('DO NOT USE_Case Formulas'!A621,"OK",NA()))</f>
        <v>#N/A</v>
      </c>
      <c r="Y621" s="40" t="e">
        <f>IF(AND(NOT(ISBLANK('Captura de datos CASO'!Y621)),ISNA(VLOOKUP('Captura de datos CASO'!Y621,'DO NOT USE_School Picklist'!$K$3:$K$6,1,FALSE))),"Please select a value from the drop-down menu",IF('DO NOT USE_Case Formulas'!A621,"OK",NA()))</f>
        <v>#N/A</v>
      </c>
      <c r="Z621" s="40" t="e">
        <f>IF(AND('DO NOT USE_Case Formulas'!A621,ISBLANK('Captura de datos CASO'!Z621)),"Has this person had symptoms? is required",IF(AND(NOT(ISBLANK('Captura de datos CASO'!Z621)),ISNA(VLOOKUP('Captura de datos CASO'!Z621,'DO NOT USE_School Picklist'!$D$3:$D$5,1,FALSE))),"Please select a value from the drop-down menu",IF(NOT(ISBLANK('Captura de datos CASO'!Z621)),"OK",NA())))</f>
        <v>#N/A</v>
      </c>
      <c r="AA621" s="40" t="e">
        <f>IF(AND('Captura de datos CASO'!Z621='DO NOT USE_School Picklist'!$D$3,ISBLANK('Captura de datos CASO'!AA621)),"Symptom Onset Date is required if Ever Symptomatic is Yes",IF('DO NOT USE_Case Formulas'!A621,"OK",NA()))</f>
        <v>#N/A</v>
      </c>
      <c r="AB621" s="40"/>
      <c r="AC621" s="40" t="e">
        <f ca="1">IF(AND('DO NOT USE_Case Formulas'!A621,ISBLANK('Captura de datos CASO'!AC621)),"Lab Result Test Date is required",IF('Captura de datos CASO'!AC621&gt;'DO NOT USE_School Picklist'!$C$3,"Test Date cannot be a future date",IF(NOT(ISBLANK('Captura de datos CASO'!AC621)),"OK",NA())))</f>
        <v>#N/A</v>
      </c>
      <c r="AD621" s="40" t="e">
        <f>IF(AND(NOT(ISBLANK('Captura de datos CASO'!AD621)),ISNA(VLOOKUP('Captura de datos CASO'!AD621,'DO NOT USE_School Picklist'!$R$3:$R$7,1,FALSE))),"Please select a value from the drop-down menu",IF('DO NOT USE_Case Formulas'!A621,"OK",NA()))</f>
        <v>#N/A</v>
      </c>
      <c r="AE621" s="40" t="e">
        <f>IF(AND('DO NOT USE_Case Formulas'!A621,ISBLANK('Captura de datos CASO'!AB621)),"Lab Result Test Result is required",IF(AND(NOT(ISBLANK('Captura de datos CASO'!AB621)),ISNA(VLOOKUP('Captura de datos CASO'!AB621,'DO NOT USE_School Picklist'!$Q$3:$Q$8,1,FALSE))),"Please select a value from the drop-down menu",IF('DO NOT USE_Case Formulas'!A621,"OK",NA())))</f>
        <v>#N/A</v>
      </c>
    </row>
    <row r="622" spans="1:31" x14ac:dyDescent="0.3">
      <c r="A622" s="39" t="e">
        <f>IF('DO NOT USE_Case Formulas'!A622,IF('DO NOT USE_Case Formulas'!B622,"Not all required fields are completed","OK"),NA())</f>
        <v>#N/A</v>
      </c>
      <c r="B622" s="40" t="e">
        <f>IF(AND('DO NOT USE_Case Formulas'!A622,ISBLANK('Captura de datos CASO'!B622)),"First Name is required",IF(NOT(ISBLANK('Captura de datos CASO'!B622)),"OK",NA()))</f>
        <v>#N/A</v>
      </c>
      <c r="C622" s="40" t="e">
        <f>IF(AND('DO NOT USE_Case Formulas'!A622,ISBLANK('Captura de datos CASO'!C622)),"Last Name is required",IF(NOT(ISBLANK('Captura de datos CASO'!C622)),"OK",NA()))</f>
        <v>#N/A</v>
      </c>
      <c r="D622" s="40" t="e">
        <f>IF(AND('DO NOT USE_Case Formulas'!A622,ISBLANK('Captura de datos CASO'!D622)),"Birthdate is required",IF(NOT(ISBLANK('Captura de datos CASO'!D622)),"OK",NA()))</f>
        <v>#N/A</v>
      </c>
      <c r="E622" s="40" t="e">
        <f>IF(AND('DO NOT USE_Case Formulas'!A622,ISBLANK('Captura de datos CASO'!E622)),"Mobile Phone is required",IF(NOT(ISBLANK('Captura de datos CASO'!E622)),IF(AND(ISNUMBER(VALUE('Captura de datos CASO'!E622)),LEFT('Captura de datos CASO'!E622,1)&lt;&gt;"1",LEN('Captura de datos CASO'!E622)=10),"OK","Phone number must be valid format"),NA()))</f>
        <v>#N/A</v>
      </c>
      <c r="F622" s="40" t="e">
        <f>IF(LEN('Captura de datos CASO'!F622)&gt;255,"Home Street Address must be less than 255 characters",IF('DO NOT USE_Case Formulas'!A622,"OK",NA()))</f>
        <v>#N/A</v>
      </c>
      <c r="G622" s="40" t="e">
        <f>IF(LEN('Captura de datos CASO'!G622)&gt;40,"City must be less than 40 characters",IF('DO NOT USE_Case Formulas'!A622,"OK",NA()))</f>
        <v>#N/A</v>
      </c>
      <c r="H622" s="40" t="e">
        <f>IF(AND(NOT(ISBLANK('Captura de datos CASO'!H622)),ISNA(VLOOKUP('Captura de datos CASO'!H622,'DO NOT USE_School Picklist'!$P$3:$P$52,1,FALSE))),"Please select a value from the drop-down menu",IF('DO NOT USE_Case Formulas'!A622,"OK",NA()))</f>
        <v>#N/A</v>
      </c>
      <c r="I622" s="40" t="e">
        <f>IF(AND('DO NOT USE_Case Formulas'!A622,ISBLANK('Captura de datos CASO'!I622)),"Zip is required",IF(ISBLANK('Captura de datos CASO'!I622),NA(),"OK"))</f>
        <v>#N/A</v>
      </c>
      <c r="J622" s="40" t="e">
        <f>IF(AND('DO NOT USE_Case Formulas'!A622,ISBLANK('Captura de datos CASO'!J622)),"Student or Staff? is required",IF(ISBLANK('Captura de datos CASO'!J622),NA(),IF(ISNA(VLOOKUP('Captura de datos CASO'!J622,'DO NOT USE_School Picklist'!$B$3:$B$6,1,FALSE)),"Please select a value from the drop-down menu","OK")))</f>
        <v>#N/A</v>
      </c>
      <c r="K622" s="40" t="e">
        <f>IF(AND('Captura de datos CASO'!J622='DO NOT USE_School Picklist'!$B$4,ISBLANK('Captura de datos CASO'!K622)),"Occupation/Job Title is required if Student or Staff? is Yes, staff/faculty or volunteer",IF('DO NOT USE_Case Formulas'!A622,"OK",NA()))</f>
        <v>#N/A</v>
      </c>
      <c r="L622" s="40" t="e">
        <f ca="1">IF('Captura de datos CASO'!L622&gt;'DO NOT USE_School Picklist'!$C$3,"Date last on school campus/facility cannot be a future date",IF('DO NOT USE_Case Formulas'!A622,IF(ISBLANK('Captura de datos CASO'!L622),"Date last on school campus/facility is required","OK"),NA()))</f>
        <v>#N/A</v>
      </c>
      <c r="M622" s="40" t="e">
        <f>IF(AND('DO NOT USE_Case Formulas'!A622,ISBLANK('Captura de datos CASO'!M622)),"Specific Place in the Location is required",IF(ISBLANK('Captura de datos CASO'!M622),NA(),"OK"))</f>
        <v>#N/A</v>
      </c>
      <c r="N622" s="40" t="e">
        <f>IF(LEN('Captura de datos CASO'!N622)&gt;50,"Parent/Guardian Name must be less than 50 characters",IF('DO NOT USE_Case Formulas'!A622,"OK",NA()))</f>
        <v>#N/A</v>
      </c>
      <c r="O622" s="40" t="e">
        <f>IF(NOT(ISBLANK('Captura de datos CASO'!O622)),IF(AND(ISNUMBER('Captura de datos CASO'!O622),LEFT('Captura de datos CASO'!O622,1)&lt;&gt;"1",LEN('Captura de datos CASO'!O622)=10),"OK","Phone number must be valid format"),IF('DO NOT USE_Case Formulas'!A622,"OK",NA()))</f>
        <v>#N/A</v>
      </c>
      <c r="P622" s="53" t="e">
        <f>IF(AND(NOT(ISBLANK('Captura de datos CASO'!P622)),ISNA(VLOOKUP('Captura de datos CASO'!P622,'DO NOT USE_School Picklist'!$I$3:$I$5,1,FALSE))),"Please select a value from the drop-down menu",IF('DO NOT USE_Case Formulas'!A622,"OK",NA()))</f>
        <v>#N/A</v>
      </c>
      <c r="Q622" s="40" t="e">
        <f>IF(AND(NOT(ISBLANK('Captura de datos CASO'!Q622)),ISNA(VLOOKUP('Captura de datos CASO'!Q622,'DO NOT USE_School Picklist'!$E$3:$E$10,1,FALSE))),"Please select a value from the drop-down menu",IF('DO NOT USE_Case Formulas'!A622,"OK",NA()))</f>
        <v>#N/A</v>
      </c>
      <c r="R622" s="53" t="e">
        <f>IF(AND(NOT(ISBLANK('Captura de datos CASO'!R622)),ISNA(VLOOKUP('Captura de datos CASO'!R622,'DO NOT USE_School Picklist'!$W$3:$W$9,1,FALSE))),"Please select a value from the drop-down menu",IF('DO NOT USE_Case Formulas'!A622,"OK",NA()))</f>
        <v>#N/A</v>
      </c>
      <c r="S622" s="53" t="e">
        <f>IF(AND(NOT(ISBLANK('Captura de datos CASO'!S622)),ISNA(VLOOKUP('Captura de datos CASO'!S622,'DO NOT USE_School Picklist'!$W$3:$W$9,1,FALSE))),"Please select a value from the drop-down menu",IF('DO NOT USE_Case Formulas'!A622,"OK",NA()))</f>
        <v>#N/A</v>
      </c>
      <c r="T622" s="40" t="e">
        <f>IF(AND(NOT(ISBLANK('Captura de datos CASO'!T622)),ISNA(VLOOKUP('Captura de datos CASO'!T622,'DO NOT USE_School Picklist'!$F$3:$F$16,1,FALSE))),"Please select a value from the drop-down menu",IF('DO NOT USE_Case Formulas'!A622,"OK",NA()))</f>
        <v>#N/A</v>
      </c>
      <c r="U622" s="40" t="e">
        <f>IF(LEN('Captura de datos CASO'!U622)&gt;100,"Classroom(s) must be less than 100 characters",IF('DO NOT USE_Case Formulas'!A622,"OK",NA()))</f>
        <v>#N/A</v>
      </c>
      <c r="V622" s="40" t="e">
        <f>IF(AND(NOT(ISBLANK('Captura de datos CASO'!V622)),ISNA(VLOOKUP('Captura de datos CASO'!V622,'DO NOT USE_School Picklist'!$S$3:$S$12,1,FALSE))),"Please select a value from the drop-down menu",IF('DO NOT USE_Case Formulas'!A622,"OK",NA()))</f>
        <v>#N/A</v>
      </c>
      <c r="W622" s="40" t="e">
        <f>IF(AND(NOT(ISBLANK('Captura de datos CASO'!W622)),ISNA(VLOOKUP('Captura de datos CASO'!W622,'DO NOT USE_School Picklist'!$S$3:$S$12,1,FALSE))),"Please select a value from the drop-down menu",IF('DO NOT USE_Case Formulas'!A622,"OK",NA()))</f>
        <v>#N/A</v>
      </c>
      <c r="X622" s="40" t="e">
        <f>IF(LEN('Captura de datos CASO'!X622)&gt;80,"Name of Education Group must be less than 80 characters",IF('DO NOT USE_Case Formulas'!A622,"OK",NA()))</f>
        <v>#N/A</v>
      </c>
      <c r="Y622" s="40" t="e">
        <f>IF(AND(NOT(ISBLANK('Captura de datos CASO'!Y622)),ISNA(VLOOKUP('Captura de datos CASO'!Y622,'DO NOT USE_School Picklist'!$K$3:$K$6,1,FALSE))),"Please select a value from the drop-down menu",IF('DO NOT USE_Case Formulas'!A622,"OK",NA()))</f>
        <v>#N/A</v>
      </c>
      <c r="Z622" s="40" t="e">
        <f>IF(AND('DO NOT USE_Case Formulas'!A622,ISBLANK('Captura de datos CASO'!Z622)),"Has this person had symptoms? is required",IF(AND(NOT(ISBLANK('Captura de datos CASO'!Z622)),ISNA(VLOOKUP('Captura de datos CASO'!Z622,'DO NOT USE_School Picklist'!$D$3:$D$5,1,FALSE))),"Please select a value from the drop-down menu",IF(NOT(ISBLANK('Captura de datos CASO'!Z622)),"OK",NA())))</f>
        <v>#N/A</v>
      </c>
      <c r="AA622" s="40" t="e">
        <f>IF(AND('Captura de datos CASO'!Z622='DO NOT USE_School Picklist'!$D$3,ISBLANK('Captura de datos CASO'!AA622)),"Symptom Onset Date is required if Ever Symptomatic is Yes",IF('DO NOT USE_Case Formulas'!A622,"OK",NA()))</f>
        <v>#N/A</v>
      </c>
      <c r="AB622" s="40"/>
      <c r="AC622" s="40" t="e">
        <f ca="1">IF(AND('DO NOT USE_Case Formulas'!A622,ISBLANK('Captura de datos CASO'!AC622)),"Lab Result Test Date is required",IF('Captura de datos CASO'!AC622&gt;'DO NOT USE_School Picklist'!$C$3,"Test Date cannot be a future date",IF(NOT(ISBLANK('Captura de datos CASO'!AC622)),"OK",NA())))</f>
        <v>#N/A</v>
      </c>
      <c r="AD622" s="40" t="e">
        <f>IF(AND(NOT(ISBLANK('Captura de datos CASO'!AD622)),ISNA(VLOOKUP('Captura de datos CASO'!AD622,'DO NOT USE_School Picklist'!$R$3:$R$7,1,FALSE))),"Please select a value from the drop-down menu",IF('DO NOT USE_Case Formulas'!A622,"OK",NA()))</f>
        <v>#N/A</v>
      </c>
      <c r="AE622" s="40" t="e">
        <f>IF(AND('DO NOT USE_Case Formulas'!A622,ISBLANK('Captura de datos CASO'!AB622)),"Lab Result Test Result is required",IF(AND(NOT(ISBLANK('Captura de datos CASO'!AB622)),ISNA(VLOOKUP('Captura de datos CASO'!AB622,'DO NOT USE_School Picklist'!$Q$3:$Q$8,1,FALSE))),"Please select a value from the drop-down menu",IF('DO NOT USE_Case Formulas'!A622,"OK",NA())))</f>
        <v>#N/A</v>
      </c>
    </row>
    <row r="623" spans="1:31" x14ac:dyDescent="0.3">
      <c r="A623" s="39" t="e">
        <f>IF('DO NOT USE_Case Formulas'!A623,IF('DO NOT USE_Case Formulas'!B623,"Not all required fields are completed","OK"),NA())</f>
        <v>#N/A</v>
      </c>
      <c r="B623" s="40" t="e">
        <f>IF(AND('DO NOT USE_Case Formulas'!A623,ISBLANK('Captura de datos CASO'!B623)),"First Name is required",IF(NOT(ISBLANK('Captura de datos CASO'!B623)),"OK",NA()))</f>
        <v>#N/A</v>
      </c>
      <c r="C623" s="40" t="e">
        <f>IF(AND('DO NOT USE_Case Formulas'!A623,ISBLANK('Captura de datos CASO'!C623)),"Last Name is required",IF(NOT(ISBLANK('Captura de datos CASO'!C623)),"OK",NA()))</f>
        <v>#N/A</v>
      </c>
      <c r="D623" s="40" t="e">
        <f>IF(AND('DO NOT USE_Case Formulas'!A623,ISBLANK('Captura de datos CASO'!D623)),"Birthdate is required",IF(NOT(ISBLANK('Captura de datos CASO'!D623)),"OK",NA()))</f>
        <v>#N/A</v>
      </c>
      <c r="E623" s="40" t="e">
        <f>IF(AND('DO NOT USE_Case Formulas'!A623,ISBLANK('Captura de datos CASO'!E623)),"Mobile Phone is required",IF(NOT(ISBLANK('Captura de datos CASO'!E623)),IF(AND(ISNUMBER(VALUE('Captura de datos CASO'!E623)),LEFT('Captura de datos CASO'!E623,1)&lt;&gt;"1",LEN('Captura de datos CASO'!E623)=10),"OK","Phone number must be valid format"),NA()))</f>
        <v>#N/A</v>
      </c>
      <c r="F623" s="40" t="e">
        <f>IF(LEN('Captura de datos CASO'!F623)&gt;255,"Home Street Address must be less than 255 characters",IF('DO NOT USE_Case Formulas'!A623,"OK",NA()))</f>
        <v>#N/A</v>
      </c>
      <c r="G623" s="40" t="e">
        <f>IF(LEN('Captura de datos CASO'!G623)&gt;40,"City must be less than 40 characters",IF('DO NOT USE_Case Formulas'!A623,"OK",NA()))</f>
        <v>#N/A</v>
      </c>
      <c r="H623" s="40" t="e">
        <f>IF(AND(NOT(ISBLANK('Captura de datos CASO'!H623)),ISNA(VLOOKUP('Captura de datos CASO'!H623,'DO NOT USE_School Picklist'!$P$3:$P$52,1,FALSE))),"Please select a value from the drop-down menu",IF('DO NOT USE_Case Formulas'!A623,"OK",NA()))</f>
        <v>#N/A</v>
      </c>
      <c r="I623" s="40" t="e">
        <f>IF(AND('DO NOT USE_Case Formulas'!A623,ISBLANK('Captura de datos CASO'!I623)),"Zip is required",IF(ISBLANK('Captura de datos CASO'!I623),NA(),"OK"))</f>
        <v>#N/A</v>
      </c>
      <c r="J623" s="40" t="e">
        <f>IF(AND('DO NOT USE_Case Formulas'!A623,ISBLANK('Captura de datos CASO'!J623)),"Student or Staff? is required",IF(ISBLANK('Captura de datos CASO'!J623),NA(),IF(ISNA(VLOOKUP('Captura de datos CASO'!J623,'DO NOT USE_School Picklist'!$B$3:$B$6,1,FALSE)),"Please select a value from the drop-down menu","OK")))</f>
        <v>#N/A</v>
      </c>
      <c r="K623" s="40" t="e">
        <f>IF(AND('Captura de datos CASO'!J623='DO NOT USE_School Picklist'!$B$4,ISBLANK('Captura de datos CASO'!K623)),"Occupation/Job Title is required if Student or Staff? is Yes, staff/faculty or volunteer",IF('DO NOT USE_Case Formulas'!A623,"OK",NA()))</f>
        <v>#N/A</v>
      </c>
      <c r="L623" s="40" t="e">
        <f ca="1">IF('Captura de datos CASO'!L623&gt;'DO NOT USE_School Picklist'!$C$3,"Date last on school campus/facility cannot be a future date",IF('DO NOT USE_Case Formulas'!A623,IF(ISBLANK('Captura de datos CASO'!L623),"Date last on school campus/facility is required","OK"),NA()))</f>
        <v>#N/A</v>
      </c>
      <c r="M623" s="40" t="e">
        <f>IF(AND('DO NOT USE_Case Formulas'!A623,ISBLANK('Captura de datos CASO'!M623)),"Specific Place in the Location is required",IF(ISBLANK('Captura de datos CASO'!M623),NA(),"OK"))</f>
        <v>#N/A</v>
      </c>
      <c r="N623" s="40" t="e">
        <f>IF(LEN('Captura de datos CASO'!N623)&gt;50,"Parent/Guardian Name must be less than 50 characters",IF('DO NOT USE_Case Formulas'!A623,"OK",NA()))</f>
        <v>#N/A</v>
      </c>
      <c r="O623" s="40" t="e">
        <f>IF(NOT(ISBLANK('Captura de datos CASO'!O623)),IF(AND(ISNUMBER('Captura de datos CASO'!O623),LEFT('Captura de datos CASO'!O623,1)&lt;&gt;"1",LEN('Captura de datos CASO'!O623)=10),"OK","Phone number must be valid format"),IF('DO NOT USE_Case Formulas'!A623,"OK",NA()))</f>
        <v>#N/A</v>
      </c>
      <c r="P623" s="53" t="e">
        <f>IF(AND(NOT(ISBLANK('Captura de datos CASO'!P623)),ISNA(VLOOKUP('Captura de datos CASO'!P623,'DO NOT USE_School Picklist'!$I$3:$I$5,1,FALSE))),"Please select a value from the drop-down menu",IF('DO NOT USE_Case Formulas'!A623,"OK",NA()))</f>
        <v>#N/A</v>
      </c>
      <c r="Q623" s="40" t="e">
        <f>IF(AND(NOT(ISBLANK('Captura de datos CASO'!Q623)),ISNA(VLOOKUP('Captura de datos CASO'!Q623,'DO NOT USE_School Picklist'!$E$3:$E$10,1,FALSE))),"Please select a value from the drop-down menu",IF('DO NOT USE_Case Formulas'!A623,"OK",NA()))</f>
        <v>#N/A</v>
      </c>
      <c r="R623" s="53" t="e">
        <f>IF(AND(NOT(ISBLANK('Captura de datos CASO'!R623)),ISNA(VLOOKUP('Captura de datos CASO'!R623,'DO NOT USE_School Picklist'!$W$3:$W$9,1,FALSE))),"Please select a value from the drop-down menu",IF('DO NOT USE_Case Formulas'!A623,"OK",NA()))</f>
        <v>#N/A</v>
      </c>
      <c r="S623" s="53" t="e">
        <f>IF(AND(NOT(ISBLANK('Captura de datos CASO'!S623)),ISNA(VLOOKUP('Captura de datos CASO'!S623,'DO NOT USE_School Picklist'!$W$3:$W$9,1,FALSE))),"Please select a value from the drop-down menu",IF('DO NOT USE_Case Formulas'!A623,"OK",NA()))</f>
        <v>#N/A</v>
      </c>
      <c r="T623" s="40" t="e">
        <f>IF(AND(NOT(ISBLANK('Captura de datos CASO'!T623)),ISNA(VLOOKUP('Captura de datos CASO'!T623,'DO NOT USE_School Picklist'!$F$3:$F$16,1,FALSE))),"Please select a value from the drop-down menu",IF('DO NOT USE_Case Formulas'!A623,"OK",NA()))</f>
        <v>#N/A</v>
      </c>
      <c r="U623" s="40" t="e">
        <f>IF(LEN('Captura de datos CASO'!U623)&gt;100,"Classroom(s) must be less than 100 characters",IF('DO NOT USE_Case Formulas'!A623,"OK",NA()))</f>
        <v>#N/A</v>
      </c>
      <c r="V623" s="40" t="e">
        <f>IF(AND(NOT(ISBLANK('Captura de datos CASO'!V623)),ISNA(VLOOKUP('Captura de datos CASO'!V623,'DO NOT USE_School Picklist'!$S$3:$S$12,1,FALSE))),"Please select a value from the drop-down menu",IF('DO NOT USE_Case Formulas'!A623,"OK",NA()))</f>
        <v>#N/A</v>
      </c>
      <c r="W623" s="40" t="e">
        <f>IF(AND(NOT(ISBLANK('Captura de datos CASO'!W623)),ISNA(VLOOKUP('Captura de datos CASO'!W623,'DO NOT USE_School Picklist'!$S$3:$S$12,1,FALSE))),"Please select a value from the drop-down menu",IF('DO NOT USE_Case Formulas'!A623,"OK",NA()))</f>
        <v>#N/A</v>
      </c>
      <c r="X623" s="40" t="e">
        <f>IF(LEN('Captura de datos CASO'!X623)&gt;80,"Name of Education Group must be less than 80 characters",IF('DO NOT USE_Case Formulas'!A623,"OK",NA()))</f>
        <v>#N/A</v>
      </c>
      <c r="Y623" s="40" t="e">
        <f>IF(AND(NOT(ISBLANK('Captura de datos CASO'!Y623)),ISNA(VLOOKUP('Captura de datos CASO'!Y623,'DO NOT USE_School Picklist'!$K$3:$K$6,1,FALSE))),"Please select a value from the drop-down menu",IF('DO NOT USE_Case Formulas'!A623,"OK",NA()))</f>
        <v>#N/A</v>
      </c>
      <c r="Z623" s="40" t="e">
        <f>IF(AND('DO NOT USE_Case Formulas'!A623,ISBLANK('Captura de datos CASO'!Z623)),"Has this person had symptoms? is required",IF(AND(NOT(ISBLANK('Captura de datos CASO'!Z623)),ISNA(VLOOKUP('Captura de datos CASO'!Z623,'DO NOT USE_School Picklist'!$D$3:$D$5,1,FALSE))),"Please select a value from the drop-down menu",IF(NOT(ISBLANK('Captura de datos CASO'!Z623)),"OK",NA())))</f>
        <v>#N/A</v>
      </c>
      <c r="AA623" s="40" t="e">
        <f>IF(AND('Captura de datos CASO'!Z623='DO NOT USE_School Picklist'!$D$3,ISBLANK('Captura de datos CASO'!AA623)),"Symptom Onset Date is required if Ever Symptomatic is Yes",IF('DO NOT USE_Case Formulas'!A623,"OK",NA()))</f>
        <v>#N/A</v>
      </c>
      <c r="AB623" s="40"/>
      <c r="AC623" s="40" t="e">
        <f ca="1">IF(AND('DO NOT USE_Case Formulas'!A623,ISBLANK('Captura de datos CASO'!AC623)),"Lab Result Test Date is required",IF('Captura de datos CASO'!AC623&gt;'DO NOT USE_School Picklist'!$C$3,"Test Date cannot be a future date",IF(NOT(ISBLANK('Captura de datos CASO'!AC623)),"OK",NA())))</f>
        <v>#N/A</v>
      </c>
      <c r="AD623" s="40" t="e">
        <f>IF(AND(NOT(ISBLANK('Captura de datos CASO'!AD623)),ISNA(VLOOKUP('Captura de datos CASO'!AD623,'DO NOT USE_School Picklist'!$R$3:$R$7,1,FALSE))),"Please select a value from the drop-down menu",IF('DO NOT USE_Case Formulas'!A623,"OK",NA()))</f>
        <v>#N/A</v>
      </c>
      <c r="AE623" s="40" t="e">
        <f>IF(AND('DO NOT USE_Case Formulas'!A623,ISBLANK('Captura de datos CASO'!AB623)),"Lab Result Test Result is required",IF(AND(NOT(ISBLANK('Captura de datos CASO'!AB623)),ISNA(VLOOKUP('Captura de datos CASO'!AB623,'DO NOT USE_School Picklist'!$Q$3:$Q$8,1,FALSE))),"Please select a value from the drop-down menu",IF('DO NOT USE_Case Formulas'!A623,"OK",NA())))</f>
        <v>#N/A</v>
      </c>
    </row>
    <row r="624" spans="1:31" x14ac:dyDescent="0.3">
      <c r="A624" s="39" t="e">
        <f>IF('DO NOT USE_Case Formulas'!A624,IF('DO NOT USE_Case Formulas'!B624,"Not all required fields are completed","OK"),NA())</f>
        <v>#N/A</v>
      </c>
      <c r="B624" s="40" t="e">
        <f>IF(AND('DO NOT USE_Case Formulas'!A624,ISBLANK('Captura de datos CASO'!B624)),"First Name is required",IF(NOT(ISBLANK('Captura de datos CASO'!B624)),"OK",NA()))</f>
        <v>#N/A</v>
      </c>
      <c r="C624" s="40" t="e">
        <f>IF(AND('DO NOT USE_Case Formulas'!A624,ISBLANK('Captura de datos CASO'!C624)),"Last Name is required",IF(NOT(ISBLANK('Captura de datos CASO'!C624)),"OK",NA()))</f>
        <v>#N/A</v>
      </c>
      <c r="D624" s="40" t="e">
        <f>IF(AND('DO NOT USE_Case Formulas'!A624,ISBLANK('Captura de datos CASO'!D624)),"Birthdate is required",IF(NOT(ISBLANK('Captura de datos CASO'!D624)),"OK",NA()))</f>
        <v>#N/A</v>
      </c>
      <c r="E624" s="40" t="e">
        <f>IF(AND('DO NOT USE_Case Formulas'!A624,ISBLANK('Captura de datos CASO'!E624)),"Mobile Phone is required",IF(NOT(ISBLANK('Captura de datos CASO'!E624)),IF(AND(ISNUMBER(VALUE('Captura de datos CASO'!E624)),LEFT('Captura de datos CASO'!E624,1)&lt;&gt;"1",LEN('Captura de datos CASO'!E624)=10),"OK","Phone number must be valid format"),NA()))</f>
        <v>#N/A</v>
      </c>
      <c r="F624" s="40" t="e">
        <f>IF(LEN('Captura de datos CASO'!F624)&gt;255,"Home Street Address must be less than 255 characters",IF('DO NOT USE_Case Formulas'!A624,"OK",NA()))</f>
        <v>#N/A</v>
      </c>
      <c r="G624" s="40" t="e">
        <f>IF(LEN('Captura de datos CASO'!G624)&gt;40,"City must be less than 40 characters",IF('DO NOT USE_Case Formulas'!A624,"OK",NA()))</f>
        <v>#N/A</v>
      </c>
      <c r="H624" s="40" t="e">
        <f>IF(AND(NOT(ISBLANK('Captura de datos CASO'!H624)),ISNA(VLOOKUP('Captura de datos CASO'!H624,'DO NOT USE_School Picklist'!$P$3:$P$52,1,FALSE))),"Please select a value from the drop-down menu",IF('DO NOT USE_Case Formulas'!A624,"OK",NA()))</f>
        <v>#N/A</v>
      </c>
      <c r="I624" s="40" t="e">
        <f>IF(AND('DO NOT USE_Case Formulas'!A624,ISBLANK('Captura de datos CASO'!I624)),"Zip is required",IF(ISBLANK('Captura de datos CASO'!I624),NA(),"OK"))</f>
        <v>#N/A</v>
      </c>
      <c r="J624" s="40" t="e">
        <f>IF(AND('DO NOT USE_Case Formulas'!A624,ISBLANK('Captura de datos CASO'!J624)),"Student or Staff? is required",IF(ISBLANK('Captura de datos CASO'!J624),NA(),IF(ISNA(VLOOKUP('Captura de datos CASO'!J624,'DO NOT USE_School Picklist'!$B$3:$B$6,1,FALSE)),"Please select a value from the drop-down menu","OK")))</f>
        <v>#N/A</v>
      </c>
      <c r="K624" s="40" t="e">
        <f>IF(AND('Captura de datos CASO'!J624='DO NOT USE_School Picklist'!$B$4,ISBLANK('Captura de datos CASO'!K624)),"Occupation/Job Title is required if Student or Staff? is Yes, staff/faculty or volunteer",IF('DO NOT USE_Case Formulas'!A624,"OK",NA()))</f>
        <v>#N/A</v>
      </c>
      <c r="L624" s="40" t="e">
        <f ca="1">IF('Captura de datos CASO'!L624&gt;'DO NOT USE_School Picklist'!$C$3,"Date last on school campus/facility cannot be a future date",IF('DO NOT USE_Case Formulas'!A624,IF(ISBLANK('Captura de datos CASO'!L624),"Date last on school campus/facility is required","OK"),NA()))</f>
        <v>#N/A</v>
      </c>
      <c r="M624" s="40" t="e">
        <f>IF(AND('DO NOT USE_Case Formulas'!A624,ISBLANK('Captura de datos CASO'!M624)),"Specific Place in the Location is required",IF(ISBLANK('Captura de datos CASO'!M624),NA(),"OK"))</f>
        <v>#N/A</v>
      </c>
      <c r="N624" s="40" t="e">
        <f>IF(LEN('Captura de datos CASO'!N624)&gt;50,"Parent/Guardian Name must be less than 50 characters",IF('DO NOT USE_Case Formulas'!A624,"OK",NA()))</f>
        <v>#N/A</v>
      </c>
      <c r="O624" s="40" t="e">
        <f>IF(NOT(ISBLANK('Captura de datos CASO'!O624)),IF(AND(ISNUMBER('Captura de datos CASO'!O624),LEFT('Captura de datos CASO'!O624,1)&lt;&gt;"1",LEN('Captura de datos CASO'!O624)=10),"OK","Phone number must be valid format"),IF('DO NOT USE_Case Formulas'!A624,"OK",NA()))</f>
        <v>#N/A</v>
      </c>
      <c r="P624" s="53" t="e">
        <f>IF(AND(NOT(ISBLANK('Captura de datos CASO'!P624)),ISNA(VLOOKUP('Captura de datos CASO'!P624,'DO NOT USE_School Picklist'!$I$3:$I$5,1,FALSE))),"Please select a value from the drop-down menu",IF('DO NOT USE_Case Formulas'!A624,"OK",NA()))</f>
        <v>#N/A</v>
      </c>
      <c r="Q624" s="40" t="e">
        <f>IF(AND(NOT(ISBLANK('Captura de datos CASO'!Q624)),ISNA(VLOOKUP('Captura de datos CASO'!Q624,'DO NOT USE_School Picklist'!$E$3:$E$10,1,FALSE))),"Please select a value from the drop-down menu",IF('DO NOT USE_Case Formulas'!A624,"OK",NA()))</f>
        <v>#N/A</v>
      </c>
      <c r="R624" s="53" t="e">
        <f>IF(AND(NOT(ISBLANK('Captura de datos CASO'!R624)),ISNA(VLOOKUP('Captura de datos CASO'!R624,'DO NOT USE_School Picklist'!$W$3:$W$9,1,FALSE))),"Please select a value from the drop-down menu",IF('DO NOT USE_Case Formulas'!A624,"OK",NA()))</f>
        <v>#N/A</v>
      </c>
      <c r="S624" s="53" t="e">
        <f>IF(AND(NOT(ISBLANK('Captura de datos CASO'!S624)),ISNA(VLOOKUP('Captura de datos CASO'!S624,'DO NOT USE_School Picklist'!$W$3:$W$9,1,FALSE))),"Please select a value from the drop-down menu",IF('DO NOT USE_Case Formulas'!A624,"OK",NA()))</f>
        <v>#N/A</v>
      </c>
      <c r="T624" s="40" t="e">
        <f>IF(AND(NOT(ISBLANK('Captura de datos CASO'!T624)),ISNA(VLOOKUP('Captura de datos CASO'!T624,'DO NOT USE_School Picklist'!$F$3:$F$16,1,FALSE))),"Please select a value from the drop-down menu",IF('DO NOT USE_Case Formulas'!A624,"OK",NA()))</f>
        <v>#N/A</v>
      </c>
      <c r="U624" s="40" t="e">
        <f>IF(LEN('Captura de datos CASO'!U624)&gt;100,"Classroom(s) must be less than 100 characters",IF('DO NOT USE_Case Formulas'!A624,"OK",NA()))</f>
        <v>#N/A</v>
      </c>
      <c r="V624" s="40" t="e">
        <f>IF(AND(NOT(ISBLANK('Captura de datos CASO'!V624)),ISNA(VLOOKUP('Captura de datos CASO'!V624,'DO NOT USE_School Picklist'!$S$3:$S$12,1,FALSE))),"Please select a value from the drop-down menu",IF('DO NOT USE_Case Formulas'!A624,"OK",NA()))</f>
        <v>#N/A</v>
      </c>
      <c r="W624" s="40" t="e">
        <f>IF(AND(NOT(ISBLANK('Captura de datos CASO'!W624)),ISNA(VLOOKUP('Captura de datos CASO'!W624,'DO NOT USE_School Picklist'!$S$3:$S$12,1,FALSE))),"Please select a value from the drop-down menu",IF('DO NOT USE_Case Formulas'!A624,"OK",NA()))</f>
        <v>#N/A</v>
      </c>
      <c r="X624" s="40" t="e">
        <f>IF(LEN('Captura de datos CASO'!X624)&gt;80,"Name of Education Group must be less than 80 characters",IF('DO NOT USE_Case Formulas'!A624,"OK",NA()))</f>
        <v>#N/A</v>
      </c>
      <c r="Y624" s="40" t="e">
        <f>IF(AND(NOT(ISBLANK('Captura de datos CASO'!Y624)),ISNA(VLOOKUP('Captura de datos CASO'!Y624,'DO NOT USE_School Picklist'!$K$3:$K$6,1,FALSE))),"Please select a value from the drop-down menu",IF('DO NOT USE_Case Formulas'!A624,"OK",NA()))</f>
        <v>#N/A</v>
      </c>
      <c r="Z624" s="40" t="e">
        <f>IF(AND('DO NOT USE_Case Formulas'!A624,ISBLANK('Captura de datos CASO'!Z624)),"Has this person had symptoms? is required",IF(AND(NOT(ISBLANK('Captura de datos CASO'!Z624)),ISNA(VLOOKUP('Captura de datos CASO'!Z624,'DO NOT USE_School Picklist'!$D$3:$D$5,1,FALSE))),"Please select a value from the drop-down menu",IF(NOT(ISBLANK('Captura de datos CASO'!Z624)),"OK",NA())))</f>
        <v>#N/A</v>
      </c>
      <c r="AA624" s="40" t="e">
        <f>IF(AND('Captura de datos CASO'!Z624='DO NOT USE_School Picklist'!$D$3,ISBLANK('Captura de datos CASO'!AA624)),"Symptom Onset Date is required if Ever Symptomatic is Yes",IF('DO NOT USE_Case Formulas'!A624,"OK",NA()))</f>
        <v>#N/A</v>
      </c>
      <c r="AB624" s="40"/>
      <c r="AC624" s="40" t="e">
        <f ca="1">IF(AND('DO NOT USE_Case Formulas'!A624,ISBLANK('Captura de datos CASO'!AC624)),"Lab Result Test Date is required",IF('Captura de datos CASO'!AC624&gt;'DO NOT USE_School Picklist'!$C$3,"Test Date cannot be a future date",IF(NOT(ISBLANK('Captura de datos CASO'!AC624)),"OK",NA())))</f>
        <v>#N/A</v>
      </c>
      <c r="AD624" s="40" t="e">
        <f>IF(AND(NOT(ISBLANK('Captura de datos CASO'!AD624)),ISNA(VLOOKUP('Captura de datos CASO'!AD624,'DO NOT USE_School Picklist'!$R$3:$R$7,1,FALSE))),"Please select a value from the drop-down menu",IF('DO NOT USE_Case Formulas'!A624,"OK",NA()))</f>
        <v>#N/A</v>
      </c>
      <c r="AE624" s="40" t="e">
        <f>IF(AND('DO NOT USE_Case Formulas'!A624,ISBLANK('Captura de datos CASO'!AB624)),"Lab Result Test Result is required",IF(AND(NOT(ISBLANK('Captura de datos CASO'!AB624)),ISNA(VLOOKUP('Captura de datos CASO'!AB624,'DO NOT USE_School Picklist'!$Q$3:$Q$8,1,FALSE))),"Please select a value from the drop-down menu",IF('DO NOT USE_Case Formulas'!A624,"OK",NA())))</f>
        <v>#N/A</v>
      </c>
    </row>
    <row r="625" spans="1:31" x14ac:dyDescent="0.3">
      <c r="A625" s="39" t="e">
        <f>IF('DO NOT USE_Case Formulas'!A625,IF('DO NOT USE_Case Formulas'!B625,"Not all required fields are completed","OK"),NA())</f>
        <v>#N/A</v>
      </c>
      <c r="B625" s="40" t="e">
        <f>IF(AND('DO NOT USE_Case Formulas'!A625,ISBLANK('Captura de datos CASO'!B625)),"First Name is required",IF(NOT(ISBLANK('Captura de datos CASO'!B625)),"OK",NA()))</f>
        <v>#N/A</v>
      </c>
      <c r="C625" s="40" t="e">
        <f>IF(AND('DO NOT USE_Case Formulas'!A625,ISBLANK('Captura de datos CASO'!C625)),"Last Name is required",IF(NOT(ISBLANK('Captura de datos CASO'!C625)),"OK",NA()))</f>
        <v>#N/A</v>
      </c>
      <c r="D625" s="40" t="e">
        <f>IF(AND('DO NOT USE_Case Formulas'!A625,ISBLANK('Captura de datos CASO'!D625)),"Birthdate is required",IF(NOT(ISBLANK('Captura de datos CASO'!D625)),"OK",NA()))</f>
        <v>#N/A</v>
      </c>
      <c r="E625" s="40" t="e">
        <f>IF(AND('DO NOT USE_Case Formulas'!A625,ISBLANK('Captura de datos CASO'!E625)),"Mobile Phone is required",IF(NOT(ISBLANK('Captura de datos CASO'!E625)),IF(AND(ISNUMBER(VALUE('Captura de datos CASO'!E625)),LEFT('Captura de datos CASO'!E625,1)&lt;&gt;"1",LEN('Captura de datos CASO'!E625)=10),"OK","Phone number must be valid format"),NA()))</f>
        <v>#N/A</v>
      </c>
      <c r="F625" s="40" t="e">
        <f>IF(LEN('Captura de datos CASO'!F625)&gt;255,"Home Street Address must be less than 255 characters",IF('DO NOT USE_Case Formulas'!A625,"OK",NA()))</f>
        <v>#N/A</v>
      </c>
      <c r="G625" s="40" t="e">
        <f>IF(LEN('Captura de datos CASO'!G625)&gt;40,"City must be less than 40 characters",IF('DO NOT USE_Case Formulas'!A625,"OK",NA()))</f>
        <v>#N/A</v>
      </c>
      <c r="H625" s="40" t="e">
        <f>IF(AND(NOT(ISBLANK('Captura de datos CASO'!H625)),ISNA(VLOOKUP('Captura de datos CASO'!H625,'DO NOT USE_School Picklist'!$P$3:$P$52,1,FALSE))),"Please select a value from the drop-down menu",IF('DO NOT USE_Case Formulas'!A625,"OK",NA()))</f>
        <v>#N/A</v>
      </c>
      <c r="I625" s="40" t="e">
        <f>IF(AND('DO NOT USE_Case Formulas'!A625,ISBLANK('Captura de datos CASO'!I625)),"Zip is required",IF(ISBLANK('Captura de datos CASO'!I625),NA(),"OK"))</f>
        <v>#N/A</v>
      </c>
      <c r="J625" s="40" t="e">
        <f>IF(AND('DO NOT USE_Case Formulas'!A625,ISBLANK('Captura de datos CASO'!J625)),"Student or Staff? is required",IF(ISBLANK('Captura de datos CASO'!J625),NA(),IF(ISNA(VLOOKUP('Captura de datos CASO'!J625,'DO NOT USE_School Picklist'!$B$3:$B$6,1,FALSE)),"Please select a value from the drop-down menu","OK")))</f>
        <v>#N/A</v>
      </c>
      <c r="K625" s="40" t="e">
        <f>IF(AND('Captura de datos CASO'!J625='DO NOT USE_School Picklist'!$B$4,ISBLANK('Captura de datos CASO'!K625)),"Occupation/Job Title is required if Student or Staff? is Yes, staff/faculty or volunteer",IF('DO NOT USE_Case Formulas'!A625,"OK",NA()))</f>
        <v>#N/A</v>
      </c>
      <c r="L625" s="40" t="e">
        <f ca="1">IF('Captura de datos CASO'!L625&gt;'DO NOT USE_School Picklist'!$C$3,"Date last on school campus/facility cannot be a future date",IF('DO NOT USE_Case Formulas'!A625,IF(ISBLANK('Captura de datos CASO'!L625),"Date last on school campus/facility is required","OK"),NA()))</f>
        <v>#N/A</v>
      </c>
      <c r="M625" s="40" t="e">
        <f>IF(AND('DO NOT USE_Case Formulas'!A625,ISBLANK('Captura de datos CASO'!M625)),"Specific Place in the Location is required",IF(ISBLANK('Captura de datos CASO'!M625),NA(),"OK"))</f>
        <v>#N/A</v>
      </c>
      <c r="N625" s="40" t="e">
        <f>IF(LEN('Captura de datos CASO'!N625)&gt;50,"Parent/Guardian Name must be less than 50 characters",IF('DO NOT USE_Case Formulas'!A625,"OK",NA()))</f>
        <v>#N/A</v>
      </c>
      <c r="O625" s="40" t="e">
        <f>IF(NOT(ISBLANK('Captura de datos CASO'!O625)),IF(AND(ISNUMBER('Captura de datos CASO'!O625),LEFT('Captura de datos CASO'!O625,1)&lt;&gt;"1",LEN('Captura de datos CASO'!O625)=10),"OK","Phone number must be valid format"),IF('DO NOT USE_Case Formulas'!A625,"OK",NA()))</f>
        <v>#N/A</v>
      </c>
      <c r="P625" s="53" t="e">
        <f>IF(AND(NOT(ISBLANK('Captura de datos CASO'!P625)),ISNA(VLOOKUP('Captura de datos CASO'!P625,'DO NOT USE_School Picklist'!$I$3:$I$5,1,FALSE))),"Please select a value from the drop-down menu",IF('DO NOT USE_Case Formulas'!A625,"OK",NA()))</f>
        <v>#N/A</v>
      </c>
      <c r="Q625" s="40" t="e">
        <f>IF(AND(NOT(ISBLANK('Captura de datos CASO'!Q625)),ISNA(VLOOKUP('Captura de datos CASO'!Q625,'DO NOT USE_School Picklist'!$E$3:$E$10,1,FALSE))),"Please select a value from the drop-down menu",IF('DO NOT USE_Case Formulas'!A625,"OK",NA()))</f>
        <v>#N/A</v>
      </c>
      <c r="R625" s="53" t="e">
        <f>IF(AND(NOT(ISBLANK('Captura de datos CASO'!R625)),ISNA(VLOOKUP('Captura de datos CASO'!R625,'DO NOT USE_School Picklist'!$W$3:$W$9,1,FALSE))),"Please select a value from the drop-down menu",IF('DO NOT USE_Case Formulas'!A625,"OK",NA()))</f>
        <v>#N/A</v>
      </c>
      <c r="S625" s="53" t="e">
        <f>IF(AND(NOT(ISBLANK('Captura de datos CASO'!S625)),ISNA(VLOOKUP('Captura de datos CASO'!S625,'DO NOT USE_School Picklist'!$W$3:$W$9,1,FALSE))),"Please select a value from the drop-down menu",IF('DO NOT USE_Case Formulas'!A625,"OK",NA()))</f>
        <v>#N/A</v>
      </c>
      <c r="T625" s="40" t="e">
        <f>IF(AND(NOT(ISBLANK('Captura de datos CASO'!T625)),ISNA(VLOOKUP('Captura de datos CASO'!T625,'DO NOT USE_School Picklist'!$F$3:$F$16,1,FALSE))),"Please select a value from the drop-down menu",IF('DO NOT USE_Case Formulas'!A625,"OK",NA()))</f>
        <v>#N/A</v>
      </c>
      <c r="U625" s="40" t="e">
        <f>IF(LEN('Captura de datos CASO'!U625)&gt;100,"Classroom(s) must be less than 100 characters",IF('DO NOT USE_Case Formulas'!A625,"OK",NA()))</f>
        <v>#N/A</v>
      </c>
      <c r="V625" s="40" t="e">
        <f>IF(AND(NOT(ISBLANK('Captura de datos CASO'!V625)),ISNA(VLOOKUP('Captura de datos CASO'!V625,'DO NOT USE_School Picklist'!$S$3:$S$12,1,FALSE))),"Please select a value from the drop-down menu",IF('DO NOT USE_Case Formulas'!A625,"OK",NA()))</f>
        <v>#N/A</v>
      </c>
      <c r="W625" s="40" t="e">
        <f>IF(AND(NOT(ISBLANK('Captura de datos CASO'!W625)),ISNA(VLOOKUP('Captura de datos CASO'!W625,'DO NOT USE_School Picklist'!$S$3:$S$12,1,FALSE))),"Please select a value from the drop-down menu",IF('DO NOT USE_Case Formulas'!A625,"OK",NA()))</f>
        <v>#N/A</v>
      </c>
      <c r="X625" s="40" t="e">
        <f>IF(LEN('Captura de datos CASO'!X625)&gt;80,"Name of Education Group must be less than 80 characters",IF('DO NOT USE_Case Formulas'!A625,"OK",NA()))</f>
        <v>#N/A</v>
      </c>
      <c r="Y625" s="40" t="e">
        <f>IF(AND(NOT(ISBLANK('Captura de datos CASO'!Y625)),ISNA(VLOOKUP('Captura de datos CASO'!Y625,'DO NOT USE_School Picklist'!$K$3:$K$6,1,FALSE))),"Please select a value from the drop-down menu",IF('DO NOT USE_Case Formulas'!A625,"OK",NA()))</f>
        <v>#N/A</v>
      </c>
      <c r="Z625" s="40" t="e">
        <f>IF(AND('DO NOT USE_Case Formulas'!A625,ISBLANK('Captura de datos CASO'!Z625)),"Has this person had symptoms? is required",IF(AND(NOT(ISBLANK('Captura de datos CASO'!Z625)),ISNA(VLOOKUP('Captura de datos CASO'!Z625,'DO NOT USE_School Picklist'!$D$3:$D$5,1,FALSE))),"Please select a value from the drop-down menu",IF(NOT(ISBLANK('Captura de datos CASO'!Z625)),"OK",NA())))</f>
        <v>#N/A</v>
      </c>
      <c r="AA625" s="40" t="e">
        <f>IF(AND('Captura de datos CASO'!Z625='DO NOT USE_School Picklist'!$D$3,ISBLANK('Captura de datos CASO'!AA625)),"Symptom Onset Date is required if Ever Symptomatic is Yes",IF('DO NOT USE_Case Formulas'!A625,"OK",NA()))</f>
        <v>#N/A</v>
      </c>
      <c r="AB625" s="40"/>
      <c r="AC625" s="40" t="e">
        <f ca="1">IF(AND('DO NOT USE_Case Formulas'!A625,ISBLANK('Captura de datos CASO'!AC625)),"Lab Result Test Date is required",IF('Captura de datos CASO'!AC625&gt;'DO NOT USE_School Picklist'!$C$3,"Test Date cannot be a future date",IF(NOT(ISBLANK('Captura de datos CASO'!AC625)),"OK",NA())))</f>
        <v>#N/A</v>
      </c>
      <c r="AD625" s="40" t="e">
        <f>IF(AND(NOT(ISBLANK('Captura de datos CASO'!AD625)),ISNA(VLOOKUP('Captura de datos CASO'!AD625,'DO NOT USE_School Picklist'!$R$3:$R$7,1,FALSE))),"Please select a value from the drop-down menu",IF('DO NOT USE_Case Formulas'!A625,"OK",NA()))</f>
        <v>#N/A</v>
      </c>
      <c r="AE625" s="40" t="e">
        <f>IF(AND('DO NOT USE_Case Formulas'!A625,ISBLANK('Captura de datos CASO'!AB625)),"Lab Result Test Result is required",IF(AND(NOT(ISBLANK('Captura de datos CASO'!AB625)),ISNA(VLOOKUP('Captura de datos CASO'!AB625,'DO NOT USE_School Picklist'!$Q$3:$Q$8,1,FALSE))),"Please select a value from the drop-down menu",IF('DO NOT USE_Case Formulas'!A625,"OK",NA())))</f>
        <v>#N/A</v>
      </c>
    </row>
    <row r="626" spans="1:31" x14ac:dyDescent="0.3">
      <c r="A626" s="39" t="e">
        <f>IF('DO NOT USE_Case Formulas'!A626,IF('DO NOT USE_Case Formulas'!B626,"Not all required fields are completed","OK"),NA())</f>
        <v>#N/A</v>
      </c>
      <c r="B626" s="40" t="e">
        <f>IF(AND('DO NOT USE_Case Formulas'!A626,ISBLANK('Captura de datos CASO'!B626)),"First Name is required",IF(NOT(ISBLANK('Captura de datos CASO'!B626)),"OK",NA()))</f>
        <v>#N/A</v>
      </c>
      <c r="C626" s="40" t="e">
        <f>IF(AND('DO NOT USE_Case Formulas'!A626,ISBLANK('Captura de datos CASO'!C626)),"Last Name is required",IF(NOT(ISBLANK('Captura de datos CASO'!C626)),"OK",NA()))</f>
        <v>#N/A</v>
      </c>
      <c r="D626" s="40" t="e">
        <f>IF(AND('DO NOT USE_Case Formulas'!A626,ISBLANK('Captura de datos CASO'!D626)),"Birthdate is required",IF(NOT(ISBLANK('Captura de datos CASO'!D626)),"OK",NA()))</f>
        <v>#N/A</v>
      </c>
      <c r="E626" s="40" t="e">
        <f>IF(AND('DO NOT USE_Case Formulas'!A626,ISBLANK('Captura de datos CASO'!E626)),"Mobile Phone is required",IF(NOT(ISBLANK('Captura de datos CASO'!E626)),IF(AND(ISNUMBER(VALUE('Captura de datos CASO'!E626)),LEFT('Captura de datos CASO'!E626,1)&lt;&gt;"1",LEN('Captura de datos CASO'!E626)=10),"OK","Phone number must be valid format"),NA()))</f>
        <v>#N/A</v>
      </c>
      <c r="F626" s="40" t="e">
        <f>IF(LEN('Captura de datos CASO'!F626)&gt;255,"Home Street Address must be less than 255 characters",IF('DO NOT USE_Case Formulas'!A626,"OK",NA()))</f>
        <v>#N/A</v>
      </c>
      <c r="G626" s="40" t="e">
        <f>IF(LEN('Captura de datos CASO'!G626)&gt;40,"City must be less than 40 characters",IF('DO NOT USE_Case Formulas'!A626,"OK",NA()))</f>
        <v>#N/A</v>
      </c>
      <c r="H626" s="40" t="e">
        <f>IF(AND(NOT(ISBLANK('Captura de datos CASO'!H626)),ISNA(VLOOKUP('Captura de datos CASO'!H626,'DO NOT USE_School Picklist'!$P$3:$P$52,1,FALSE))),"Please select a value from the drop-down menu",IF('DO NOT USE_Case Formulas'!A626,"OK",NA()))</f>
        <v>#N/A</v>
      </c>
      <c r="I626" s="40" t="e">
        <f>IF(AND('DO NOT USE_Case Formulas'!A626,ISBLANK('Captura de datos CASO'!I626)),"Zip is required",IF(ISBLANK('Captura de datos CASO'!I626),NA(),"OK"))</f>
        <v>#N/A</v>
      </c>
      <c r="J626" s="40" t="e">
        <f>IF(AND('DO NOT USE_Case Formulas'!A626,ISBLANK('Captura de datos CASO'!J626)),"Student or Staff? is required",IF(ISBLANK('Captura de datos CASO'!J626),NA(),IF(ISNA(VLOOKUP('Captura de datos CASO'!J626,'DO NOT USE_School Picklist'!$B$3:$B$6,1,FALSE)),"Please select a value from the drop-down menu","OK")))</f>
        <v>#N/A</v>
      </c>
      <c r="K626" s="40" t="e">
        <f>IF(AND('Captura de datos CASO'!J626='DO NOT USE_School Picklist'!$B$4,ISBLANK('Captura de datos CASO'!K626)),"Occupation/Job Title is required if Student or Staff? is Yes, staff/faculty or volunteer",IF('DO NOT USE_Case Formulas'!A626,"OK",NA()))</f>
        <v>#N/A</v>
      </c>
      <c r="L626" s="40" t="e">
        <f ca="1">IF('Captura de datos CASO'!L626&gt;'DO NOT USE_School Picklist'!$C$3,"Date last on school campus/facility cannot be a future date",IF('DO NOT USE_Case Formulas'!A626,IF(ISBLANK('Captura de datos CASO'!L626),"Date last on school campus/facility is required","OK"),NA()))</f>
        <v>#N/A</v>
      </c>
      <c r="M626" s="40" t="e">
        <f>IF(AND('DO NOT USE_Case Formulas'!A626,ISBLANK('Captura de datos CASO'!M626)),"Specific Place in the Location is required",IF(ISBLANK('Captura de datos CASO'!M626),NA(),"OK"))</f>
        <v>#N/A</v>
      </c>
      <c r="N626" s="40" t="e">
        <f>IF(LEN('Captura de datos CASO'!N626)&gt;50,"Parent/Guardian Name must be less than 50 characters",IF('DO NOT USE_Case Formulas'!A626,"OK",NA()))</f>
        <v>#N/A</v>
      </c>
      <c r="O626" s="40" t="e">
        <f>IF(NOT(ISBLANK('Captura de datos CASO'!O626)),IF(AND(ISNUMBER('Captura de datos CASO'!O626),LEFT('Captura de datos CASO'!O626,1)&lt;&gt;"1",LEN('Captura de datos CASO'!O626)=10),"OK","Phone number must be valid format"),IF('DO NOT USE_Case Formulas'!A626,"OK",NA()))</f>
        <v>#N/A</v>
      </c>
      <c r="P626" s="53" t="e">
        <f>IF(AND(NOT(ISBLANK('Captura de datos CASO'!P626)),ISNA(VLOOKUP('Captura de datos CASO'!P626,'DO NOT USE_School Picklist'!$I$3:$I$5,1,FALSE))),"Please select a value from the drop-down menu",IF('DO NOT USE_Case Formulas'!A626,"OK",NA()))</f>
        <v>#N/A</v>
      </c>
      <c r="Q626" s="40" t="e">
        <f>IF(AND(NOT(ISBLANK('Captura de datos CASO'!Q626)),ISNA(VLOOKUP('Captura de datos CASO'!Q626,'DO NOT USE_School Picklist'!$E$3:$E$10,1,FALSE))),"Please select a value from the drop-down menu",IF('DO NOT USE_Case Formulas'!A626,"OK",NA()))</f>
        <v>#N/A</v>
      </c>
      <c r="R626" s="53" t="e">
        <f>IF(AND(NOT(ISBLANK('Captura de datos CASO'!R626)),ISNA(VLOOKUP('Captura de datos CASO'!R626,'DO NOT USE_School Picklist'!$W$3:$W$9,1,FALSE))),"Please select a value from the drop-down menu",IF('DO NOT USE_Case Formulas'!A626,"OK",NA()))</f>
        <v>#N/A</v>
      </c>
      <c r="S626" s="53" t="e">
        <f>IF(AND(NOT(ISBLANK('Captura de datos CASO'!S626)),ISNA(VLOOKUP('Captura de datos CASO'!S626,'DO NOT USE_School Picklist'!$W$3:$W$9,1,FALSE))),"Please select a value from the drop-down menu",IF('DO NOT USE_Case Formulas'!A626,"OK",NA()))</f>
        <v>#N/A</v>
      </c>
      <c r="T626" s="40" t="e">
        <f>IF(AND(NOT(ISBLANK('Captura de datos CASO'!T626)),ISNA(VLOOKUP('Captura de datos CASO'!T626,'DO NOT USE_School Picklist'!$F$3:$F$16,1,FALSE))),"Please select a value from the drop-down menu",IF('DO NOT USE_Case Formulas'!A626,"OK",NA()))</f>
        <v>#N/A</v>
      </c>
      <c r="U626" s="40" t="e">
        <f>IF(LEN('Captura de datos CASO'!U626)&gt;100,"Classroom(s) must be less than 100 characters",IF('DO NOT USE_Case Formulas'!A626,"OK",NA()))</f>
        <v>#N/A</v>
      </c>
      <c r="V626" s="40" t="e">
        <f>IF(AND(NOT(ISBLANK('Captura de datos CASO'!V626)),ISNA(VLOOKUP('Captura de datos CASO'!V626,'DO NOT USE_School Picklist'!$S$3:$S$12,1,FALSE))),"Please select a value from the drop-down menu",IF('DO NOT USE_Case Formulas'!A626,"OK",NA()))</f>
        <v>#N/A</v>
      </c>
      <c r="W626" s="40" t="e">
        <f>IF(AND(NOT(ISBLANK('Captura de datos CASO'!W626)),ISNA(VLOOKUP('Captura de datos CASO'!W626,'DO NOT USE_School Picklist'!$S$3:$S$12,1,FALSE))),"Please select a value from the drop-down menu",IF('DO NOT USE_Case Formulas'!A626,"OK",NA()))</f>
        <v>#N/A</v>
      </c>
      <c r="X626" s="40" t="e">
        <f>IF(LEN('Captura de datos CASO'!X626)&gt;80,"Name of Education Group must be less than 80 characters",IF('DO NOT USE_Case Formulas'!A626,"OK",NA()))</f>
        <v>#N/A</v>
      </c>
      <c r="Y626" s="40" t="e">
        <f>IF(AND(NOT(ISBLANK('Captura de datos CASO'!Y626)),ISNA(VLOOKUP('Captura de datos CASO'!Y626,'DO NOT USE_School Picklist'!$K$3:$K$6,1,FALSE))),"Please select a value from the drop-down menu",IF('DO NOT USE_Case Formulas'!A626,"OK",NA()))</f>
        <v>#N/A</v>
      </c>
      <c r="Z626" s="40" t="e">
        <f>IF(AND('DO NOT USE_Case Formulas'!A626,ISBLANK('Captura de datos CASO'!Z626)),"Has this person had symptoms? is required",IF(AND(NOT(ISBLANK('Captura de datos CASO'!Z626)),ISNA(VLOOKUP('Captura de datos CASO'!Z626,'DO NOT USE_School Picklist'!$D$3:$D$5,1,FALSE))),"Please select a value from the drop-down menu",IF(NOT(ISBLANK('Captura de datos CASO'!Z626)),"OK",NA())))</f>
        <v>#N/A</v>
      </c>
      <c r="AA626" s="40" t="e">
        <f>IF(AND('Captura de datos CASO'!Z626='DO NOT USE_School Picklist'!$D$3,ISBLANK('Captura de datos CASO'!AA626)),"Symptom Onset Date is required if Ever Symptomatic is Yes",IF('DO NOT USE_Case Formulas'!A626,"OK",NA()))</f>
        <v>#N/A</v>
      </c>
      <c r="AB626" s="40"/>
      <c r="AC626" s="40" t="e">
        <f ca="1">IF(AND('DO NOT USE_Case Formulas'!A626,ISBLANK('Captura de datos CASO'!AC626)),"Lab Result Test Date is required",IF('Captura de datos CASO'!AC626&gt;'DO NOT USE_School Picklist'!$C$3,"Test Date cannot be a future date",IF(NOT(ISBLANK('Captura de datos CASO'!AC626)),"OK",NA())))</f>
        <v>#N/A</v>
      </c>
      <c r="AD626" s="40" t="e">
        <f>IF(AND(NOT(ISBLANK('Captura de datos CASO'!AD626)),ISNA(VLOOKUP('Captura de datos CASO'!AD626,'DO NOT USE_School Picklist'!$R$3:$R$7,1,FALSE))),"Please select a value from the drop-down menu",IF('DO NOT USE_Case Formulas'!A626,"OK",NA()))</f>
        <v>#N/A</v>
      </c>
      <c r="AE626" s="40" t="e">
        <f>IF(AND('DO NOT USE_Case Formulas'!A626,ISBLANK('Captura de datos CASO'!AB626)),"Lab Result Test Result is required",IF(AND(NOT(ISBLANK('Captura de datos CASO'!AB626)),ISNA(VLOOKUP('Captura de datos CASO'!AB626,'DO NOT USE_School Picklist'!$Q$3:$Q$8,1,FALSE))),"Please select a value from the drop-down menu",IF('DO NOT USE_Case Formulas'!A626,"OK",NA())))</f>
        <v>#N/A</v>
      </c>
    </row>
    <row r="627" spans="1:31" x14ac:dyDescent="0.3">
      <c r="A627" s="39" t="e">
        <f>IF('DO NOT USE_Case Formulas'!A627,IF('DO NOT USE_Case Formulas'!B627,"Not all required fields are completed","OK"),NA())</f>
        <v>#N/A</v>
      </c>
      <c r="B627" s="40" t="e">
        <f>IF(AND('DO NOT USE_Case Formulas'!A627,ISBLANK('Captura de datos CASO'!B627)),"First Name is required",IF(NOT(ISBLANK('Captura de datos CASO'!B627)),"OK",NA()))</f>
        <v>#N/A</v>
      </c>
      <c r="C627" s="40" t="e">
        <f>IF(AND('DO NOT USE_Case Formulas'!A627,ISBLANK('Captura de datos CASO'!C627)),"Last Name is required",IF(NOT(ISBLANK('Captura de datos CASO'!C627)),"OK",NA()))</f>
        <v>#N/A</v>
      </c>
      <c r="D627" s="40" t="e">
        <f>IF(AND('DO NOT USE_Case Formulas'!A627,ISBLANK('Captura de datos CASO'!D627)),"Birthdate is required",IF(NOT(ISBLANK('Captura de datos CASO'!D627)),"OK",NA()))</f>
        <v>#N/A</v>
      </c>
      <c r="E627" s="40" t="e">
        <f>IF(AND('DO NOT USE_Case Formulas'!A627,ISBLANK('Captura de datos CASO'!E627)),"Mobile Phone is required",IF(NOT(ISBLANK('Captura de datos CASO'!E627)),IF(AND(ISNUMBER(VALUE('Captura de datos CASO'!E627)),LEFT('Captura de datos CASO'!E627,1)&lt;&gt;"1",LEN('Captura de datos CASO'!E627)=10),"OK","Phone number must be valid format"),NA()))</f>
        <v>#N/A</v>
      </c>
      <c r="F627" s="40" t="e">
        <f>IF(LEN('Captura de datos CASO'!F627)&gt;255,"Home Street Address must be less than 255 characters",IF('DO NOT USE_Case Formulas'!A627,"OK",NA()))</f>
        <v>#N/A</v>
      </c>
      <c r="G627" s="40" t="e">
        <f>IF(LEN('Captura de datos CASO'!G627)&gt;40,"City must be less than 40 characters",IF('DO NOT USE_Case Formulas'!A627,"OK",NA()))</f>
        <v>#N/A</v>
      </c>
      <c r="H627" s="40" t="e">
        <f>IF(AND(NOT(ISBLANK('Captura de datos CASO'!H627)),ISNA(VLOOKUP('Captura de datos CASO'!H627,'DO NOT USE_School Picklist'!$P$3:$P$52,1,FALSE))),"Please select a value from the drop-down menu",IF('DO NOT USE_Case Formulas'!A627,"OK",NA()))</f>
        <v>#N/A</v>
      </c>
      <c r="I627" s="40" t="e">
        <f>IF(AND('DO NOT USE_Case Formulas'!A627,ISBLANK('Captura de datos CASO'!I627)),"Zip is required",IF(ISBLANK('Captura de datos CASO'!I627),NA(),"OK"))</f>
        <v>#N/A</v>
      </c>
      <c r="J627" s="40" t="e">
        <f>IF(AND('DO NOT USE_Case Formulas'!A627,ISBLANK('Captura de datos CASO'!J627)),"Student or Staff? is required",IF(ISBLANK('Captura de datos CASO'!J627),NA(),IF(ISNA(VLOOKUP('Captura de datos CASO'!J627,'DO NOT USE_School Picklist'!$B$3:$B$6,1,FALSE)),"Please select a value from the drop-down menu","OK")))</f>
        <v>#N/A</v>
      </c>
      <c r="K627" s="40" t="e">
        <f>IF(AND('Captura de datos CASO'!J627='DO NOT USE_School Picklist'!$B$4,ISBLANK('Captura de datos CASO'!K627)),"Occupation/Job Title is required if Student or Staff? is Yes, staff/faculty or volunteer",IF('DO NOT USE_Case Formulas'!A627,"OK",NA()))</f>
        <v>#N/A</v>
      </c>
      <c r="L627" s="40" t="e">
        <f ca="1">IF('Captura de datos CASO'!L627&gt;'DO NOT USE_School Picklist'!$C$3,"Date last on school campus/facility cannot be a future date",IF('DO NOT USE_Case Formulas'!A627,IF(ISBLANK('Captura de datos CASO'!L627),"Date last on school campus/facility is required","OK"),NA()))</f>
        <v>#N/A</v>
      </c>
      <c r="M627" s="40" t="e">
        <f>IF(AND('DO NOT USE_Case Formulas'!A627,ISBLANK('Captura de datos CASO'!M627)),"Specific Place in the Location is required",IF(ISBLANK('Captura de datos CASO'!M627),NA(),"OK"))</f>
        <v>#N/A</v>
      </c>
      <c r="N627" s="40" t="e">
        <f>IF(LEN('Captura de datos CASO'!N627)&gt;50,"Parent/Guardian Name must be less than 50 characters",IF('DO NOT USE_Case Formulas'!A627,"OK",NA()))</f>
        <v>#N/A</v>
      </c>
      <c r="O627" s="40" t="e">
        <f>IF(NOT(ISBLANK('Captura de datos CASO'!O627)),IF(AND(ISNUMBER('Captura de datos CASO'!O627),LEFT('Captura de datos CASO'!O627,1)&lt;&gt;"1",LEN('Captura de datos CASO'!O627)=10),"OK","Phone number must be valid format"),IF('DO NOT USE_Case Formulas'!A627,"OK",NA()))</f>
        <v>#N/A</v>
      </c>
      <c r="P627" s="53" t="e">
        <f>IF(AND(NOT(ISBLANK('Captura de datos CASO'!P627)),ISNA(VLOOKUP('Captura de datos CASO'!P627,'DO NOT USE_School Picklist'!$I$3:$I$5,1,FALSE))),"Please select a value from the drop-down menu",IF('DO NOT USE_Case Formulas'!A627,"OK",NA()))</f>
        <v>#N/A</v>
      </c>
      <c r="Q627" s="40" t="e">
        <f>IF(AND(NOT(ISBLANK('Captura de datos CASO'!Q627)),ISNA(VLOOKUP('Captura de datos CASO'!Q627,'DO NOT USE_School Picklist'!$E$3:$E$10,1,FALSE))),"Please select a value from the drop-down menu",IF('DO NOT USE_Case Formulas'!A627,"OK",NA()))</f>
        <v>#N/A</v>
      </c>
      <c r="R627" s="53" t="e">
        <f>IF(AND(NOT(ISBLANK('Captura de datos CASO'!R627)),ISNA(VLOOKUP('Captura de datos CASO'!R627,'DO NOT USE_School Picklist'!$W$3:$W$9,1,FALSE))),"Please select a value from the drop-down menu",IF('DO NOT USE_Case Formulas'!A627,"OK",NA()))</f>
        <v>#N/A</v>
      </c>
      <c r="S627" s="53" t="e">
        <f>IF(AND(NOT(ISBLANK('Captura de datos CASO'!S627)),ISNA(VLOOKUP('Captura de datos CASO'!S627,'DO NOT USE_School Picklist'!$W$3:$W$9,1,FALSE))),"Please select a value from the drop-down menu",IF('DO NOT USE_Case Formulas'!A627,"OK",NA()))</f>
        <v>#N/A</v>
      </c>
      <c r="T627" s="40" t="e">
        <f>IF(AND(NOT(ISBLANK('Captura de datos CASO'!T627)),ISNA(VLOOKUP('Captura de datos CASO'!T627,'DO NOT USE_School Picklist'!$F$3:$F$16,1,FALSE))),"Please select a value from the drop-down menu",IF('DO NOT USE_Case Formulas'!A627,"OK",NA()))</f>
        <v>#N/A</v>
      </c>
      <c r="U627" s="40" t="e">
        <f>IF(LEN('Captura de datos CASO'!U627)&gt;100,"Classroom(s) must be less than 100 characters",IF('DO NOT USE_Case Formulas'!A627,"OK",NA()))</f>
        <v>#N/A</v>
      </c>
      <c r="V627" s="40" t="e">
        <f>IF(AND(NOT(ISBLANK('Captura de datos CASO'!V627)),ISNA(VLOOKUP('Captura de datos CASO'!V627,'DO NOT USE_School Picklist'!$S$3:$S$12,1,FALSE))),"Please select a value from the drop-down menu",IF('DO NOT USE_Case Formulas'!A627,"OK",NA()))</f>
        <v>#N/A</v>
      </c>
      <c r="W627" s="40" t="e">
        <f>IF(AND(NOT(ISBLANK('Captura de datos CASO'!W627)),ISNA(VLOOKUP('Captura de datos CASO'!W627,'DO NOT USE_School Picklist'!$S$3:$S$12,1,FALSE))),"Please select a value from the drop-down menu",IF('DO NOT USE_Case Formulas'!A627,"OK",NA()))</f>
        <v>#N/A</v>
      </c>
      <c r="X627" s="40" t="e">
        <f>IF(LEN('Captura de datos CASO'!X627)&gt;80,"Name of Education Group must be less than 80 characters",IF('DO NOT USE_Case Formulas'!A627,"OK",NA()))</f>
        <v>#N/A</v>
      </c>
      <c r="Y627" s="40" t="e">
        <f>IF(AND(NOT(ISBLANK('Captura de datos CASO'!Y627)),ISNA(VLOOKUP('Captura de datos CASO'!Y627,'DO NOT USE_School Picklist'!$K$3:$K$6,1,FALSE))),"Please select a value from the drop-down menu",IF('DO NOT USE_Case Formulas'!A627,"OK",NA()))</f>
        <v>#N/A</v>
      </c>
      <c r="Z627" s="40" t="e">
        <f>IF(AND('DO NOT USE_Case Formulas'!A627,ISBLANK('Captura de datos CASO'!Z627)),"Has this person had symptoms? is required",IF(AND(NOT(ISBLANK('Captura de datos CASO'!Z627)),ISNA(VLOOKUP('Captura de datos CASO'!Z627,'DO NOT USE_School Picklist'!$D$3:$D$5,1,FALSE))),"Please select a value from the drop-down menu",IF(NOT(ISBLANK('Captura de datos CASO'!Z627)),"OK",NA())))</f>
        <v>#N/A</v>
      </c>
      <c r="AA627" s="40" t="e">
        <f>IF(AND('Captura de datos CASO'!Z627='DO NOT USE_School Picklist'!$D$3,ISBLANK('Captura de datos CASO'!AA627)),"Symptom Onset Date is required if Ever Symptomatic is Yes",IF('DO NOT USE_Case Formulas'!A627,"OK",NA()))</f>
        <v>#N/A</v>
      </c>
      <c r="AB627" s="40"/>
      <c r="AC627" s="40" t="e">
        <f ca="1">IF(AND('DO NOT USE_Case Formulas'!A627,ISBLANK('Captura de datos CASO'!AC627)),"Lab Result Test Date is required",IF('Captura de datos CASO'!AC627&gt;'DO NOT USE_School Picklist'!$C$3,"Test Date cannot be a future date",IF(NOT(ISBLANK('Captura de datos CASO'!AC627)),"OK",NA())))</f>
        <v>#N/A</v>
      </c>
      <c r="AD627" s="40" t="e">
        <f>IF(AND(NOT(ISBLANK('Captura de datos CASO'!AD627)),ISNA(VLOOKUP('Captura de datos CASO'!AD627,'DO NOT USE_School Picklist'!$R$3:$R$7,1,FALSE))),"Please select a value from the drop-down menu",IF('DO NOT USE_Case Formulas'!A627,"OK",NA()))</f>
        <v>#N/A</v>
      </c>
      <c r="AE627" s="40" t="e">
        <f>IF(AND('DO NOT USE_Case Formulas'!A627,ISBLANK('Captura de datos CASO'!AB627)),"Lab Result Test Result is required",IF(AND(NOT(ISBLANK('Captura de datos CASO'!AB627)),ISNA(VLOOKUP('Captura de datos CASO'!AB627,'DO NOT USE_School Picklist'!$Q$3:$Q$8,1,FALSE))),"Please select a value from the drop-down menu",IF('DO NOT USE_Case Formulas'!A627,"OK",NA())))</f>
        <v>#N/A</v>
      </c>
    </row>
    <row r="628" spans="1:31" x14ac:dyDescent="0.3">
      <c r="A628" s="39" t="e">
        <f>IF('DO NOT USE_Case Formulas'!A628,IF('DO NOT USE_Case Formulas'!B628,"Not all required fields are completed","OK"),NA())</f>
        <v>#N/A</v>
      </c>
      <c r="B628" s="40" t="e">
        <f>IF(AND('DO NOT USE_Case Formulas'!A628,ISBLANK('Captura de datos CASO'!B628)),"First Name is required",IF(NOT(ISBLANK('Captura de datos CASO'!B628)),"OK",NA()))</f>
        <v>#N/A</v>
      </c>
      <c r="C628" s="40" t="e">
        <f>IF(AND('DO NOT USE_Case Formulas'!A628,ISBLANK('Captura de datos CASO'!C628)),"Last Name is required",IF(NOT(ISBLANK('Captura de datos CASO'!C628)),"OK",NA()))</f>
        <v>#N/A</v>
      </c>
      <c r="D628" s="40" t="e">
        <f>IF(AND('DO NOT USE_Case Formulas'!A628,ISBLANK('Captura de datos CASO'!D628)),"Birthdate is required",IF(NOT(ISBLANK('Captura de datos CASO'!D628)),"OK",NA()))</f>
        <v>#N/A</v>
      </c>
      <c r="E628" s="40" t="e">
        <f>IF(AND('DO NOT USE_Case Formulas'!A628,ISBLANK('Captura de datos CASO'!E628)),"Mobile Phone is required",IF(NOT(ISBLANK('Captura de datos CASO'!E628)),IF(AND(ISNUMBER(VALUE('Captura de datos CASO'!E628)),LEFT('Captura de datos CASO'!E628,1)&lt;&gt;"1",LEN('Captura de datos CASO'!E628)=10),"OK","Phone number must be valid format"),NA()))</f>
        <v>#N/A</v>
      </c>
      <c r="F628" s="40" t="e">
        <f>IF(LEN('Captura de datos CASO'!F628)&gt;255,"Home Street Address must be less than 255 characters",IF('DO NOT USE_Case Formulas'!A628,"OK",NA()))</f>
        <v>#N/A</v>
      </c>
      <c r="G628" s="40" t="e">
        <f>IF(LEN('Captura de datos CASO'!G628)&gt;40,"City must be less than 40 characters",IF('DO NOT USE_Case Formulas'!A628,"OK",NA()))</f>
        <v>#N/A</v>
      </c>
      <c r="H628" s="40" t="e">
        <f>IF(AND(NOT(ISBLANK('Captura de datos CASO'!H628)),ISNA(VLOOKUP('Captura de datos CASO'!H628,'DO NOT USE_School Picklist'!$P$3:$P$52,1,FALSE))),"Please select a value from the drop-down menu",IF('DO NOT USE_Case Formulas'!A628,"OK",NA()))</f>
        <v>#N/A</v>
      </c>
      <c r="I628" s="40" t="e">
        <f>IF(AND('DO NOT USE_Case Formulas'!A628,ISBLANK('Captura de datos CASO'!I628)),"Zip is required",IF(ISBLANK('Captura de datos CASO'!I628),NA(),"OK"))</f>
        <v>#N/A</v>
      </c>
      <c r="J628" s="40" t="e">
        <f>IF(AND('DO NOT USE_Case Formulas'!A628,ISBLANK('Captura de datos CASO'!J628)),"Student or Staff? is required",IF(ISBLANK('Captura de datos CASO'!J628),NA(),IF(ISNA(VLOOKUP('Captura de datos CASO'!J628,'DO NOT USE_School Picklist'!$B$3:$B$6,1,FALSE)),"Please select a value from the drop-down menu","OK")))</f>
        <v>#N/A</v>
      </c>
      <c r="K628" s="40" t="e">
        <f>IF(AND('Captura de datos CASO'!J628='DO NOT USE_School Picklist'!$B$4,ISBLANK('Captura de datos CASO'!K628)),"Occupation/Job Title is required if Student or Staff? is Yes, staff/faculty or volunteer",IF('DO NOT USE_Case Formulas'!A628,"OK",NA()))</f>
        <v>#N/A</v>
      </c>
      <c r="L628" s="40" t="e">
        <f ca="1">IF('Captura de datos CASO'!L628&gt;'DO NOT USE_School Picklist'!$C$3,"Date last on school campus/facility cannot be a future date",IF('DO NOT USE_Case Formulas'!A628,IF(ISBLANK('Captura de datos CASO'!L628),"Date last on school campus/facility is required","OK"),NA()))</f>
        <v>#N/A</v>
      </c>
      <c r="M628" s="40" t="e">
        <f>IF(AND('DO NOT USE_Case Formulas'!A628,ISBLANK('Captura de datos CASO'!M628)),"Specific Place in the Location is required",IF(ISBLANK('Captura de datos CASO'!M628),NA(),"OK"))</f>
        <v>#N/A</v>
      </c>
      <c r="N628" s="40" t="e">
        <f>IF(LEN('Captura de datos CASO'!N628)&gt;50,"Parent/Guardian Name must be less than 50 characters",IF('DO NOT USE_Case Formulas'!A628,"OK",NA()))</f>
        <v>#N/A</v>
      </c>
      <c r="O628" s="40" t="e">
        <f>IF(NOT(ISBLANK('Captura de datos CASO'!O628)),IF(AND(ISNUMBER('Captura de datos CASO'!O628),LEFT('Captura de datos CASO'!O628,1)&lt;&gt;"1",LEN('Captura de datos CASO'!O628)=10),"OK","Phone number must be valid format"),IF('DO NOT USE_Case Formulas'!A628,"OK",NA()))</f>
        <v>#N/A</v>
      </c>
      <c r="P628" s="53" t="e">
        <f>IF(AND(NOT(ISBLANK('Captura de datos CASO'!P628)),ISNA(VLOOKUP('Captura de datos CASO'!P628,'DO NOT USE_School Picklist'!$I$3:$I$5,1,FALSE))),"Please select a value from the drop-down menu",IF('DO NOT USE_Case Formulas'!A628,"OK",NA()))</f>
        <v>#N/A</v>
      </c>
      <c r="Q628" s="40" t="e">
        <f>IF(AND(NOT(ISBLANK('Captura de datos CASO'!Q628)),ISNA(VLOOKUP('Captura de datos CASO'!Q628,'DO NOT USE_School Picklist'!$E$3:$E$10,1,FALSE))),"Please select a value from the drop-down menu",IF('DO NOT USE_Case Formulas'!A628,"OK",NA()))</f>
        <v>#N/A</v>
      </c>
      <c r="R628" s="53" t="e">
        <f>IF(AND(NOT(ISBLANK('Captura de datos CASO'!R628)),ISNA(VLOOKUP('Captura de datos CASO'!R628,'DO NOT USE_School Picklist'!$W$3:$W$9,1,FALSE))),"Please select a value from the drop-down menu",IF('DO NOT USE_Case Formulas'!A628,"OK",NA()))</f>
        <v>#N/A</v>
      </c>
      <c r="S628" s="53" t="e">
        <f>IF(AND(NOT(ISBLANK('Captura de datos CASO'!S628)),ISNA(VLOOKUP('Captura de datos CASO'!S628,'DO NOT USE_School Picklist'!$W$3:$W$9,1,FALSE))),"Please select a value from the drop-down menu",IF('DO NOT USE_Case Formulas'!A628,"OK",NA()))</f>
        <v>#N/A</v>
      </c>
      <c r="T628" s="40" t="e">
        <f>IF(AND(NOT(ISBLANK('Captura de datos CASO'!T628)),ISNA(VLOOKUP('Captura de datos CASO'!T628,'DO NOT USE_School Picklist'!$F$3:$F$16,1,FALSE))),"Please select a value from the drop-down menu",IF('DO NOT USE_Case Formulas'!A628,"OK",NA()))</f>
        <v>#N/A</v>
      </c>
      <c r="U628" s="40" t="e">
        <f>IF(LEN('Captura de datos CASO'!U628)&gt;100,"Classroom(s) must be less than 100 characters",IF('DO NOT USE_Case Formulas'!A628,"OK",NA()))</f>
        <v>#N/A</v>
      </c>
      <c r="V628" s="40" t="e">
        <f>IF(AND(NOT(ISBLANK('Captura de datos CASO'!V628)),ISNA(VLOOKUP('Captura de datos CASO'!V628,'DO NOT USE_School Picklist'!$S$3:$S$12,1,FALSE))),"Please select a value from the drop-down menu",IF('DO NOT USE_Case Formulas'!A628,"OK",NA()))</f>
        <v>#N/A</v>
      </c>
      <c r="W628" s="40" t="e">
        <f>IF(AND(NOT(ISBLANK('Captura de datos CASO'!W628)),ISNA(VLOOKUP('Captura de datos CASO'!W628,'DO NOT USE_School Picklist'!$S$3:$S$12,1,FALSE))),"Please select a value from the drop-down menu",IF('DO NOT USE_Case Formulas'!A628,"OK",NA()))</f>
        <v>#N/A</v>
      </c>
      <c r="X628" s="40" t="e">
        <f>IF(LEN('Captura de datos CASO'!X628)&gt;80,"Name of Education Group must be less than 80 characters",IF('DO NOT USE_Case Formulas'!A628,"OK",NA()))</f>
        <v>#N/A</v>
      </c>
      <c r="Y628" s="40" t="e">
        <f>IF(AND(NOT(ISBLANK('Captura de datos CASO'!Y628)),ISNA(VLOOKUP('Captura de datos CASO'!Y628,'DO NOT USE_School Picklist'!$K$3:$K$6,1,FALSE))),"Please select a value from the drop-down menu",IF('DO NOT USE_Case Formulas'!A628,"OK",NA()))</f>
        <v>#N/A</v>
      </c>
      <c r="Z628" s="40" t="e">
        <f>IF(AND('DO NOT USE_Case Formulas'!A628,ISBLANK('Captura de datos CASO'!Z628)),"Has this person had symptoms? is required",IF(AND(NOT(ISBLANK('Captura de datos CASO'!Z628)),ISNA(VLOOKUP('Captura de datos CASO'!Z628,'DO NOT USE_School Picklist'!$D$3:$D$5,1,FALSE))),"Please select a value from the drop-down menu",IF(NOT(ISBLANK('Captura de datos CASO'!Z628)),"OK",NA())))</f>
        <v>#N/A</v>
      </c>
      <c r="AA628" s="40" t="e">
        <f>IF(AND('Captura de datos CASO'!Z628='DO NOT USE_School Picklist'!$D$3,ISBLANK('Captura de datos CASO'!AA628)),"Symptom Onset Date is required if Ever Symptomatic is Yes",IF('DO NOT USE_Case Formulas'!A628,"OK",NA()))</f>
        <v>#N/A</v>
      </c>
      <c r="AB628" s="40"/>
      <c r="AC628" s="40" t="e">
        <f ca="1">IF(AND('DO NOT USE_Case Formulas'!A628,ISBLANK('Captura de datos CASO'!AC628)),"Lab Result Test Date is required",IF('Captura de datos CASO'!AC628&gt;'DO NOT USE_School Picklist'!$C$3,"Test Date cannot be a future date",IF(NOT(ISBLANK('Captura de datos CASO'!AC628)),"OK",NA())))</f>
        <v>#N/A</v>
      </c>
      <c r="AD628" s="40" t="e">
        <f>IF(AND(NOT(ISBLANK('Captura de datos CASO'!AD628)),ISNA(VLOOKUP('Captura de datos CASO'!AD628,'DO NOT USE_School Picklist'!$R$3:$R$7,1,FALSE))),"Please select a value from the drop-down menu",IF('DO NOT USE_Case Formulas'!A628,"OK",NA()))</f>
        <v>#N/A</v>
      </c>
      <c r="AE628" s="40" t="e">
        <f>IF(AND('DO NOT USE_Case Formulas'!A628,ISBLANK('Captura de datos CASO'!AB628)),"Lab Result Test Result is required",IF(AND(NOT(ISBLANK('Captura de datos CASO'!AB628)),ISNA(VLOOKUP('Captura de datos CASO'!AB628,'DO NOT USE_School Picklist'!$Q$3:$Q$8,1,FALSE))),"Please select a value from the drop-down menu",IF('DO NOT USE_Case Formulas'!A628,"OK",NA())))</f>
        <v>#N/A</v>
      </c>
    </row>
    <row r="629" spans="1:31" x14ac:dyDescent="0.3">
      <c r="A629" s="39" t="e">
        <f>IF('DO NOT USE_Case Formulas'!A629,IF('DO NOT USE_Case Formulas'!B629,"Not all required fields are completed","OK"),NA())</f>
        <v>#N/A</v>
      </c>
      <c r="B629" s="40" t="e">
        <f>IF(AND('DO NOT USE_Case Formulas'!A629,ISBLANK('Captura de datos CASO'!B629)),"First Name is required",IF(NOT(ISBLANK('Captura de datos CASO'!B629)),"OK",NA()))</f>
        <v>#N/A</v>
      </c>
      <c r="C629" s="40" t="e">
        <f>IF(AND('DO NOT USE_Case Formulas'!A629,ISBLANK('Captura de datos CASO'!C629)),"Last Name is required",IF(NOT(ISBLANK('Captura de datos CASO'!C629)),"OK",NA()))</f>
        <v>#N/A</v>
      </c>
      <c r="D629" s="40" t="e">
        <f>IF(AND('DO NOT USE_Case Formulas'!A629,ISBLANK('Captura de datos CASO'!D629)),"Birthdate is required",IF(NOT(ISBLANK('Captura de datos CASO'!D629)),"OK",NA()))</f>
        <v>#N/A</v>
      </c>
      <c r="E629" s="40" t="e">
        <f>IF(AND('DO NOT USE_Case Formulas'!A629,ISBLANK('Captura de datos CASO'!E629)),"Mobile Phone is required",IF(NOT(ISBLANK('Captura de datos CASO'!E629)),IF(AND(ISNUMBER(VALUE('Captura de datos CASO'!E629)),LEFT('Captura de datos CASO'!E629,1)&lt;&gt;"1",LEN('Captura de datos CASO'!E629)=10),"OK","Phone number must be valid format"),NA()))</f>
        <v>#N/A</v>
      </c>
      <c r="F629" s="40" t="e">
        <f>IF(LEN('Captura de datos CASO'!F629)&gt;255,"Home Street Address must be less than 255 characters",IF('DO NOT USE_Case Formulas'!A629,"OK",NA()))</f>
        <v>#N/A</v>
      </c>
      <c r="G629" s="40" t="e">
        <f>IF(LEN('Captura de datos CASO'!G629)&gt;40,"City must be less than 40 characters",IF('DO NOT USE_Case Formulas'!A629,"OK",NA()))</f>
        <v>#N/A</v>
      </c>
      <c r="H629" s="40" t="e">
        <f>IF(AND(NOT(ISBLANK('Captura de datos CASO'!H629)),ISNA(VLOOKUP('Captura de datos CASO'!H629,'DO NOT USE_School Picklist'!$P$3:$P$52,1,FALSE))),"Please select a value from the drop-down menu",IF('DO NOT USE_Case Formulas'!A629,"OK",NA()))</f>
        <v>#N/A</v>
      </c>
      <c r="I629" s="40" t="e">
        <f>IF(AND('DO NOT USE_Case Formulas'!A629,ISBLANK('Captura de datos CASO'!I629)),"Zip is required",IF(ISBLANK('Captura de datos CASO'!I629),NA(),"OK"))</f>
        <v>#N/A</v>
      </c>
      <c r="J629" s="40" t="e">
        <f>IF(AND('DO NOT USE_Case Formulas'!A629,ISBLANK('Captura de datos CASO'!J629)),"Student or Staff? is required",IF(ISBLANK('Captura de datos CASO'!J629),NA(),IF(ISNA(VLOOKUP('Captura de datos CASO'!J629,'DO NOT USE_School Picklist'!$B$3:$B$6,1,FALSE)),"Please select a value from the drop-down menu","OK")))</f>
        <v>#N/A</v>
      </c>
      <c r="K629" s="40" t="e">
        <f>IF(AND('Captura de datos CASO'!J629='DO NOT USE_School Picklist'!$B$4,ISBLANK('Captura de datos CASO'!K629)),"Occupation/Job Title is required if Student or Staff? is Yes, staff/faculty or volunteer",IF('DO NOT USE_Case Formulas'!A629,"OK",NA()))</f>
        <v>#N/A</v>
      </c>
      <c r="L629" s="40" t="e">
        <f ca="1">IF('Captura de datos CASO'!L629&gt;'DO NOT USE_School Picklist'!$C$3,"Date last on school campus/facility cannot be a future date",IF('DO NOT USE_Case Formulas'!A629,IF(ISBLANK('Captura de datos CASO'!L629),"Date last on school campus/facility is required","OK"),NA()))</f>
        <v>#N/A</v>
      </c>
      <c r="M629" s="40" t="e">
        <f>IF(AND('DO NOT USE_Case Formulas'!A629,ISBLANK('Captura de datos CASO'!M629)),"Specific Place in the Location is required",IF(ISBLANK('Captura de datos CASO'!M629),NA(),"OK"))</f>
        <v>#N/A</v>
      </c>
      <c r="N629" s="40" t="e">
        <f>IF(LEN('Captura de datos CASO'!N629)&gt;50,"Parent/Guardian Name must be less than 50 characters",IF('DO NOT USE_Case Formulas'!A629,"OK",NA()))</f>
        <v>#N/A</v>
      </c>
      <c r="O629" s="40" t="e">
        <f>IF(NOT(ISBLANK('Captura de datos CASO'!O629)),IF(AND(ISNUMBER('Captura de datos CASO'!O629),LEFT('Captura de datos CASO'!O629,1)&lt;&gt;"1",LEN('Captura de datos CASO'!O629)=10),"OK","Phone number must be valid format"),IF('DO NOT USE_Case Formulas'!A629,"OK",NA()))</f>
        <v>#N/A</v>
      </c>
      <c r="P629" s="53" t="e">
        <f>IF(AND(NOT(ISBLANK('Captura de datos CASO'!P629)),ISNA(VLOOKUP('Captura de datos CASO'!P629,'DO NOT USE_School Picklist'!$I$3:$I$5,1,FALSE))),"Please select a value from the drop-down menu",IF('DO NOT USE_Case Formulas'!A629,"OK",NA()))</f>
        <v>#N/A</v>
      </c>
      <c r="Q629" s="40" t="e">
        <f>IF(AND(NOT(ISBLANK('Captura de datos CASO'!Q629)),ISNA(VLOOKUP('Captura de datos CASO'!Q629,'DO NOT USE_School Picklist'!$E$3:$E$10,1,FALSE))),"Please select a value from the drop-down menu",IF('DO NOT USE_Case Formulas'!A629,"OK",NA()))</f>
        <v>#N/A</v>
      </c>
      <c r="R629" s="53" t="e">
        <f>IF(AND(NOT(ISBLANK('Captura de datos CASO'!R629)),ISNA(VLOOKUP('Captura de datos CASO'!R629,'DO NOT USE_School Picklist'!$W$3:$W$9,1,FALSE))),"Please select a value from the drop-down menu",IF('DO NOT USE_Case Formulas'!A629,"OK",NA()))</f>
        <v>#N/A</v>
      </c>
      <c r="S629" s="53" t="e">
        <f>IF(AND(NOT(ISBLANK('Captura de datos CASO'!S629)),ISNA(VLOOKUP('Captura de datos CASO'!S629,'DO NOT USE_School Picklist'!$W$3:$W$9,1,FALSE))),"Please select a value from the drop-down menu",IF('DO NOT USE_Case Formulas'!A629,"OK",NA()))</f>
        <v>#N/A</v>
      </c>
      <c r="T629" s="40" t="e">
        <f>IF(AND(NOT(ISBLANK('Captura de datos CASO'!T629)),ISNA(VLOOKUP('Captura de datos CASO'!T629,'DO NOT USE_School Picklist'!$F$3:$F$16,1,FALSE))),"Please select a value from the drop-down menu",IF('DO NOT USE_Case Formulas'!A629,"OK",NA()))</f>
        <v>#N/A</v>
      </c>
      <c r="U629" s="40" t="e">
        <f>IF(LEN('Captura de datos CASO'!U629)&gt;100,"Classroom(s) must be less than 100 characters",IF('DO NOT USE_Case Formulas'!A629,"OK",NA()))</f>
        <v>#N/A</v>
      </c>
      <c r="V629" s="40" t="e">
        <f>IF(AND(NOT(ISBLANK('Captura de datos CASO'!V629)),ISNA(VLOOKUP('Captura de datos CASO'!V629,'DO NOT USE_School Picklist'!$S$3:$S$12,1,FALSE))),"Please select a value from the drop-down menu",IF('DO NOT USE_Case Formulas'!A629,"OK",NA()))</f>
        <v>#N/A</v>
      </c>
      <c r="W629" s="40" t="e">
        <f>IF(AND(NOT(ISBLANK('Captura de datos CASO'!W629)),ISNA(VLOOKUP('Captura de datos CASO'!W629,'DO NOT USE_School Picklist'!$S$3:$S$12,1,FALSE))),"Please select a value from the drop-down menu",IF('DO NOT USE_Case Formulas'!A629,"OK",NA()))</f>
        <v>#N/A</v>
      </c>
      <c r="X629" s="40" t="e">
        <f>IF(LEN('Captura de datos CASO'!X629)&gt;80,"Name of Education Group must be less than 80 characters",IF('DO NOT USE_Case Formulas'!A629,"OK",NA()))</f>
        <v>#N/A</v>
      </c>
      <c r="Y629" s="40" t="e">
        <f>IF(AND(NOT(ISBLANK('Captura de datos CASO'!Y629)),ISNA(VLOOKUP('Captura de datos CASO'!Y629,'DO NOT USE_School Picklist'!$K$3:$K$6,1,FALSE))),"Please select a value from the drop-down menu",IF('DO NOT USE_Case Formulas'!A629,"OK",NA()))</f>
        <v>#N/A</v>
      </c>
      <c r="Z629" s="40" t="e">
        <f>IF(AND('DO NOT USE_Case Formulas'!A629,ISBLANK('Captura de datos CASO'!Z629)),"Has this person had symptoms? is required",IF(AND(NOT(ISBLANK('Captura de datos CASO'!Z629)),ISNA(VLOOKUP('Captura de datos CASO'!Z629,'DO NOT USE_School Picklist'!$D$3:$D$5,1,FALSE))),"Please select a value from the drop-down menu",IF(NOT(ISBLANK('Captura de datos CASO'!Z629)),"OK",NA())))</f>
        <v>#N/A</v>
      </c>
      <c r="AA629" s="40" t="e">
        <f>IF(AND('Captura de datos CASO'!Z629='DO NOT USE_School Picklist'!$D$3,ISBLANK('Captura de datos CASO'!AA629)),"Symptom Onset Date is required if Ever Symptomatic is Yes",IF('DO NOT USE_Case Formulas'!A629,"OK",NA()))</f>
        <v>#N/A</v>
      </c>
      <c r="AB629" s="40"/>
      <c r="AC629" s="40" t="e">
        <f ca="1">IF(AND('DO NOT USE_Case Formulas'!A629,ISBLANK('Captura de datos CASO'!AC629)),"Lab Result Test Date is required",IF('Captura de datos CASO'!AC629&gt;'DO NOT USE_School Picklist'!$C$3,"Test Date cannot be a future date",IF(NOT(ISBLANK('Captura de datos CASO'!AC629)),"OK",NA())))</f>
        <v>#N/A</v>
      </c>
      <c r="AD629" s="40" t="e">
        <f>IF(AND(NOT(ISBLANK('Captura de datos CASO'!AD629)),ISNA(VLOOKUP('Captura de datos CASO'!AD629,'DO NOT USE_School Picklist'!$R$3:$R$7,1,FALSE))),"Please select a value from the drop-down menu",IF('DO NOT USE_Case Formulas'!A629,"OK",NA()))</f>
        <v>#N/A</v>
      </c>
      <c r="AE629" s="40" t="e">
        <f>IF(AND('DO NOT USE_Case Formulas'!A629,ISBLANK('Captura de datos CASO'!AB629)),"Lab Result Test Result is required",IF(AND(NOT(ISBLANK('Captura de datos CASO'!AB629)),ISNA(VLOOKUP('Captura de datos CASO'!AB629,'DO NOT USE_School Picklist'!$Q$3:$Q$8,1,FALSE))),"Please select a value from the drop-down menu",IF('DO NOT USE_Case Formulas'!A629,"OK",NA())))</f>
        <v>#N/A</v>
      </c>
    </row>
    <row r="630" spans="1:31" x14ac:dyDescent="0.3">
      <c r="A630" s="39" t="e">
        <f>IF('DO NOT USE_Case Formulas'!A630,IF('DO NOT USE_Case Formulas'!B630,"Not all required fields are completed","OK"),NA())</f>
        <v>#N/A</v>
      </c>
      <c r="B630" s="40" t="e">
        <f>IF(AND('DO NOT USE_Case Formulas'!A630,ISBLANK('Captura de datos CASO'!B630)),"First Name is required",IF(NOT(ISBLANK('Captura de datos CASO'!B630)),"OK",NA()))</f>
        <v>#N/A</v>
      </c>
      <c r="C630" s="40" t="e">
        <f>IF(AND('DO NOT USE_Case Formulas'!A630,ISBLANK('Captura de datos CASO'!C630)),"Last Name is required",IF(NOT(ISBLANK('Captura de datos CASO'!C630)),"OK",NA()))</f>
        <v>#N/A</v>
      </c>
      <c r="D630" s="40" t="e">
        <f>IF(AND('DO NOT USE_Case Formulas'!A630,ISBLANK('Captura de datos CASO'!D630)),"Birthdate is required",IF(NOT(ISBLANK('Captura de datos CASO'!D630)),"OK",NA()))</f>
        <v>#N/A</v>
      </c>
      <c r="E630" s="40" t="e">
        <f>IF(AND('DO NOT USE_Case Formulas'!A630,ISBLANK('Captura de datos CASO'!E630)),"Mobile Phone is required",IF(NOT(ISBLANK('Captura de datos CASO'!E630)),IF(AND(ISNUMBER(VALUE('Captura de datos CASO'!E630)),LEFT('Captura de datos CASO'!E630,1)&lt;&gt;"1",LEN('Captura de datos CASO'!E630)=10),"OK","Phone number must be valid format"),NA()))</f>
        <v>#N/A</v>
      </c>
      <c r="F630" s="40" t="e">
        <f>IF(LEN('Captura de datos CASO'!F630)&gt;255,"Home Street Address must be less than 255 characters",IF('DO NOT USE_Case Formulas'!A630,"OK",NA()))</f>
        <v>#N/A</v>
      </c>
      <c r="G630" s="40" t="e">
        <f>IF(LEN('Captura de datos CASO'!G630)&gt;40,"City must be less than 40 characters",IF('DO NOT USE_Case Formulas'!A630,"OK",NA()))</f>
        <v>#N/A</v>
      </c>
      <c r="H630" s="40" t="e">
        <f>IF(AND(NOT(ISBLANK('Captura de datos CASO'!H630)),ISNA(VLOOKUP('Captura de datos CASO'!H630,'DO NOT USE_School Picklist'!$P$3:$P$52,1,FALSE))),"Please select a value from the drop-down menu",IF('DO NOT USE_Case Formulas'!A630,"OK",NA()))</f>
        <v>#N/A</v>
      </c>
      <c r="I630" s="40" t="e">
        <f>IF(AND('DO NOT USE_Case Formulas'!A630,ISBLANK('Captura de datos CASO'!I630)),"Zip is required",IF(ISBLANK('Captura de datos CASO'!I630),NA(),"OK"))</f>
        <v>#N/A</v>
      </c>
      <c r="J630" s="40" t="e">
        <f>IF(AND('DO NOT USE_Case Formulas'!A630,ISBLANK('Captura de datos CASO'!J630)),"Student or Staff? is required",IF(ISBLANK('Captura de datos CASO'!J630),NA(),IF(ISNA(VLOOKUP('Captura de datos CASO'!J630,'DO NOT USE_School Picklist'!$B$3:$B$6,1,FALSE)),"Please select a value from the drop-down menu","OK")))</f>
        <v>#N/A</v>
      </c>
      <c r="K630" s="40" t="e">
        <f>IF(AND('Captura de datos CASO'!J630='DO NOT USE_School Picklist'!$B$4,ISBLANK('Captura de datos CASO'!K630)),"Occupation/Job Title is required if Student or Staff? is Yes, staff/faculty or volunteer",IF('DO NOT USE_Case Formulas'!A630,"OK",NA()))</f>
        <v>#N/A</v>
      </c>
      <c r="L630" s="40" t="e">
        <f ca="1">IF('Captura de datos CASO'!L630&gt;'DO NOT USE_School Picklist'!$C$3,"Date last on school campus/facility cannot be a future date",IF('DO NOT USE_Case Formulas'!A630,IF(ISBLANK('Captura de datos CASO'!L630),"Date last on school campus/facility is required","OK"),NA()))</f>
        <v>#N/A</v>
      </c>
      <c r="M630" s="40" t="e">
        <f>IF(AND('DO NOT USE_Case Formulas'!A630,ISBLANK('Captura de datos CASO'!M630)),"Specific Place in the Location is required",IF(ISBLANK('Captura de datos CASO'!M630),NA(),"OK"))</f>
        <v>#N/A</v>
      </c>
      <c r="N630" s="40" t="e">
        <f>IF(LEN('Captura de datos CASO'!N630)&gt;50,"Parent/Guardian Name must be less than 50 characters",IF('DO NOT USE_Case Formulas'!A630,"OK",NA()))</f>
        <v>#N/A</v>
      </c>
      <c r="O630" s="40" t="e">
        <f>IF(NOT(ISBLANK('Captura de datos CASO'!O630)),IF(AND(ISNUMBER('Captura de datos CASO'!O630),LEFT('Captura de datos CASO'!O630,1)&lt;&gt;"1",LEN('Captura de datos CASO'!O630)=10),"OK","Phone number must be valid format"),IF('DO NOT USE_Case Formulas'!A630,"OK",NA()))</f>
        <v>#N/A</v>
      </c>
      <c r="P630" s="53" t="e">
        <f>IF(AND(NOT(ISBLANK('Captura de datos CASO'!P630)),ISNA(VLOOKUP('Captura de datos CASO'!P630,'DO NOT USE_School Picklist'!$I$3:$I$5,1,FALSE))),"Please select a value from the drop-down menu",IF('DO NOT USE_Case Formulas'!A630,"OK",NA()))</f>
        <v>#N/A</v>
      </c>
      <c r="Q630" s="40" t="e">
        <f>IF(AND(NOT(ISBLANK('Captura de datos CASO'!Q630)),ISNA(VLOOKUP('Captura de datos CASO'!Q630,'DO NOT USE_School Picklist'!$E$3:$E$10,1,FALSE))),"Please select a value from the drop-down menu",IF('DO NOT USE_Case Formulas'!A630,"OK",NA()))</f>
        <v>#N/A</v>
      </c>
      <c r="R630" s="53" t="e">
        <f>IF(AND(NOT(ISBLANK('Captura de datos CASO'!R630)),ISNA(VLOOKUP('Captura de datos CASO'!R630,'DO NOT USE_School Picklist'!$W$3:$W$9,1,FALSE))),"Please select a value from the drop-down menu",IF('DO NOT USE_Case Formulas'!A630,"OK",NA()))</f>
        <v>#N/A</v>
      </c>
      <c r="S630" s="53" t="e">
        <f>IF(AND(NOT(ISBLANK('Captura de datos CASO'!S630)),ISNA(VLOOKUP('Captura de datos CASO'!S630,'DO NOT USE_School Picklist'!$W$3:$W$9,1,FALSE))),"Please select a value from the drop-down menu",IF('DO NOT USE_Case Formulas'!A630,"OK",NA()))</f>
        <v>#N/A</v>
      </c>
      <c r="T630" s="40" t="e">
        <f>IF(AND(NOT(ISBLANK('Captura de datos CASO'!T630)),ISNA(VLOOKUP('Captura de datos CASO'!T630,'DO NOT USE_School Picklist'!$F$3:$F$16,1,FALSE))),"Please select a value from the drop-down menu",IF('DO NOT USE_Case Formulas'!A630,"OK",NA()))</f>
        <v>#N/A</v>
      </c>
      <c r="U630" s="40" t="e">
        <f>IF(LEN('Captura de datos CASO'!U630)&gt;100,"Classroom(s) must be less than 100 characters",IF('DO NOT USE_Case Formulas'!A630,"OK",NA()))</f>
        <v>#N/A</v>
      </c>
      <c r="V630" s="40" t="e">
        <f>IF(AND(NOT(ISBLANK('Captura de datos CASO'!V630)),ISNA(VLOOKUP('Captura de datos CASO'!V630,'DO NOT USE_School Picklist'!$S$3:$S$12,1,FALSE))),"Please select a value from the drop-down menu",IF('DO NOT USE_Case Formulas'!A630,"OK",NA()))</f>
        <v>#N/A</v>
      </c>
      <c r="W630" s="40" t="e">
        <f>IF(AND(NOT(ISBLANK('Captura de datos CASO'!W630)),ISNA(VLOOKUP('Captura de datos CASO'!W630,'DO NOT USE_School Picklist'!$S$3:$S$12,1,FALSE))),"Please select a value from the drop-down menu",IF('DO NOT USE_Case Formulas'!A630,"OK",NA()))</f>
        <v>#N/A</v>
      </c>
      <c r="X630" s="40" t="e">
        <f>IF(LEN('Captura de datos CASO'!X630)&gt;80,"Name of Education Group must be less than 80 characters",IF('DO NOT USE_Case Formulas'!A630,"OK",NA()))</f>
        <v>#N/A</v>
      </c>
      <c r="Y630" s="40" t="e">
        <f>IF(AND(NOT(ISBLANK('Captura de datos CASO'!Y630)),ISNA(VLOOKUP('Captura de datos CASO'!Y630,'DO NOT USE_School Picklist'!$K$3:$K$6,1,FALSE))),"Please select a value from the drop-down menu",IF('DO NOT USE_Case Formulas'!A630,"OK",NA()))</f>
        <v>#N/A</v>
      </c>
      <c r="Z630" s="40" t="e">
        <f>IF(AND('DO NOT USE_Case Formulas'!A630,ISBLANK('Captura de datos CASO'!Z630)),"Has this person had symptoms? is required",IF(AND(NOT(ISBLANK('Captura de datos CASO'!Z630)),ISNA(VLOOKUP('Captura de datos CASO'!Z630,'DO NOT USE_School Picklist'!$D$3:$D$5,1,FALSE))),"Please select a value from the drop-down menu",IF(NOT(ISBLANK('Captura de datos CASO'!Z630)),"OK",NA())))</f>
        <v>#N/A</v>
      </c>
      <c r="AA630" s="40" t="e">
        <f>IF(AND('Captura de datos CASO'!Z630='DO NOT USE_School Picklist'!$D$3,ISBLANK('Captura de datos CASO'!AA630)),"Symptom Onset Date is required if Ever Symptomatic is Yes",IF('DO NOT USE_Case Formulas'!A630,"OK",NA()))</f>
        <v>#N/A</v>
      </c>
      <c r="AB630" s="40"/>
      <c r="AC630" s="40" t="e">
        <f ca="1">IF(AND('DO NOT USE_Case Formulas'!A630,ISBLANK('Captura de datos CASO'!AC630)),"Lab Result Test Date is required",IF('Captura de datos CASO'!AC630&gt;'DO NOT USE_School Picklist'!$C$3,"Test Date cannot be a future date",IF(NOT(ISBLANK('Captura de datos CASO'!AC630)),"OK",NA())))</f>
        <v>#N/A</v>
      </c>
      <c r="AD630" s="40" t="e">
        <f>IF(AND(NOT(ISBLANK('Captura de datos CASO'!AD630)),ISNA(VLOOKUP('Captura de datos CASO'!AD630,'DO NOT USE_School Picklist'!$R$3:$R$7,1,FALSE))),"Please select a value from the drop-down menu",IF('DO NOT USE_Case Formulas'!A630,"OK",NA()))</f>
        <v>#N/A</v>
      </c>
      <c r="AE630" s="40" t="e">
        <f>IF(AND('DO NOT USE_Case Formulas'!A630,ISBLANK('Captura de datos CASO'!AB630)),"Lab Result Test Result is required",IF(AND(NOT(ISBLANK('Captura de datos CASO'!AB630)),ISNA(VLOOKUP('Captura de datos CASO'!AB630,'DO NOT USE_School Picklist'!$Q$3:$Q$8,1,FALSE))),"Please select a value from the drop-down menu",IF('DO NOT USE_Case Formulas'!A630,"OK",NA())))</f>
        <v>#N/A</v>
      </c>
    </row>
    <row r="631" spans="1:31" x14ac:dyDescent="0.3">
      <c r="A631" s="39" t="e">
        <f>IF('DO NOT USE_Case Formulas'!A631,IF('DO NOT USE_Case Formulas'!B631,"Not all required fields are completed","OK"),NA())</f>
        <v>#N/A</v>
      </c>
      <c r="B631" s="40" t="e">
        <f>IF(AND('DO NOT USE_Case Formulas'!A631,ISBLANK('Captura de datos CASO'!B631)),"First Name is required",IF(NOT(ISBLANK('Captura de datos CASO'!B631)),"OK",NA()))</f>
        <v>#N/A</v>
      </c>
      <c r="C631" s="40" t="e">
        <f>IF(AND('DO NOT USE_Case Formulas'!A631,ISBLANK('Captura de datos CASO'!C631)),"Last Name is required",IF(NOT(ISBLANK('Captura de datos CASO'!C631)),"OK",NA()))</f>
        <v>#N/A</v>
      </c>
      <c r="D631" s="40" t="e">
        <f>IF(AND('DO NOT USE_Case Formulas'!A631,ISBLANK('Captura de datos CASO'!D631)),"Birthdate is required",IF(NOT(ISBLANK('Captura de datos CASO'!D631)),"OK",NA()))</f>
        <v>#N/A</v>
      </c>
      <c r="E631" s="40" t="e">
        <f>IF(AND('DO NOT USE_Case Formulas'!A631,ISBLANK('Captura de datos CASO'!E631)),"Mobile Phone is required",IF(NOT(ISBLANK('Captura de datos CASO'!E631)),IF(AND(ISNUMBER(VALUE('Captura de datos CASO'!E631)),LEFT('Captura de datos CASO'!E631,1)&lt;&gt;"1",LEN('Captura de datos CASO'!E631)=10),"OK","Phone number must be valid format"),NA()))</f>
        <v>#N/A</v>
      </c>
      <c r="F631" s="40" t="e">
        <f>IF(LEN('Captura de datos CASO'!F631)&gt;255,"Home Street Address must be less than 255 characters",IF('DO NOT USE_Case Formulas'!A631,"OK",NA()))</f>
        <v>#N/A</v>
      </c>
      <c r="G631" s="40" t="e">
        <f>IF(LEN('Captura de datos CASO'!G631)&gt;40,"City must be less than 40 characters",IF('DO NOT USE_Case Formulas'!A631,"OK",NA()))</f>
        <v>#N/A</v>
      </c>
      <c r="H631" s="40" t="e">
        <f>IF(AND(NOT(ISBLANK('Captura de datos CASO'!H631)),ISNA(VLOOKUP('Captura de datos CASO'!H631,'DO NOT USE_School Picklist'!$P$3:$P$52,1,FALSE))),"Please select a value from the drop-down menu",IF('DO NOT USE_Case Formulas'!A631,"OK",NA()))</f>
        <v>#N/A</v>
      </c>
      <c r="I631" s="40" t="e">
        <f>IF(AND('DO NOT USE_Case Formulas'!A631,ISBLANK('Captura de datos CASO'!I631)),"Zip is required",IF(ISBLANK('Captura de datos CASO'!I631),NA(),"OK"))</f>
        <v>#N/A</v>
      </c>
      <c r="J631" s="40" t="e">
        <f>IF(AND('DO NOT USE_Case Formulas'!A631,ISBLANK('Captura de datos CASO'!J631)),"Student or Staff? is required",IF(ISBLANK('Captura de datos CASO'!J631),NA(),IF(ISNA(VLOOKUP('Captura de datos CASO'!J631,'DO NOT USE_School Picklist'!$B$3:$B$6,1,FALSE)),"Please select a value from the drop-down menu","OK")))</f>
        <v>#N/A</v>
      </c>
      <c r="K631" s="40" t="e">
        <f>IF(AND('Captura de datos CASO'!J631='DO NOT USE_School Picklist'!$B$4,ISBLANK('Captura de datos CASO'!K631)),"Occupation/Job Title is required if Student or Staff? is Yes, staff/faculty or volunteer",IF('DO NOT USE_Case Formulas'!A631,"OK",NA()))</f>
        <v>#N/A</v>
      </c>
      <c r="L631" s="40" t="e">
        <f ca="1">IF('Captura de datos CASO'!L631&gt;'DO NOT USE_School Picklist'!$C$3,"Date last on school campus/facility cannot be a future date",IF('DO NOT USE_Case Formulas'!A631,IF(ISBLANK('Captura de datos CASO'!L631),"Date last on school campus/facility is required","OK"),NA()))</f>
        <v>#N/A</v>
      </c>
      <c r="M631" s="40" t="e">
        <f>IF(AND('DO NOT USE_Case Formulas'!A631,ISBLANK('Captura de datos CASO'!M631)),"Specific Place in the Location is required",IF(ISBLANK('Captura de datos CASO'!M631),NA(),"OK"))</f>
        <v>#N/A</v>
      </c>
      <c r="N631" s="40" t="e">
        <f>IF(LEN('Captura de datos CASO'!N631)&gt;50,"Parent/Guardian Name must be less than 50 characters",IF('DO NOT USE_Case Formulas'!A631,"OK",NA()))</f>
        <v>#N/A</v>
      </c>
      <c r="O631" s="40" t="e">
        <f>IF(NOT(ISBLANK('Captura de datos CASO'!O631)),IF(AND(ISNUMBER('Captura de datos CASO'!O631),LEFT('Captura de datos CASO'!O631,1)&lt;&gt;"1",LEN('Captura de datos CASO'!O631)=10),"OK","Phone number must be valid format"),IF('DO NOT USE_Case Formulas'!A631,"OK",NA()))</f>
        <v>#N/A</v>
      </c>
      <c r="P631" s="53" t="e">
        <f>IF(AND(NOT(ISBLANK('Captura de datos CASO'!P631)),ISNA(VLOOKUP('Captura de datos CASO'!P631,'DO NOT USE_School Picklist'!$I$3:$I$5,1,FALSE))),"Please select a value from the drop-down menu",IF('DO NOT USE_Case Formulas'!A631,"OK",NA()))</f>
        <v>#N/A</v>
      </c>
      <c r="Q631" s="40" t="e">
        <f>IF(AND(NOT(ISBLANK('Captura de datos CASO'!Q631)),ISNA(VLOOKUP('Captura de datos CASO'!Q631,'DO NOT USE_School Picklist'!$E$3:$E$10,1,FALSE))),"Please select a value from the drop-down menu",IF('DO NOT USE_Case Formulas'!A631,"OK",NA()))</f>
        <v>#N/A</v>
      </c>
      <c r="R631" s="53" t="e">
        <f>IF(AND(NOT(ISBLANK('Captura de datos CASO'!R631)),ISNA(VLOOKUP('Captura de datos CASO'!R631,'DO NOT USE_School Picklist'!$W$3:$W$9,1,FALSE))),"Please select a value from the drop-down menu",IF('DO NOT USE_Case Formulas'!A631,"OK",NA()))</f>
        <v>#N/A</v>
      </c>
      <c r="S631" s="53" t="e">
        <f>IF(AND(NOT(ISBLANK('Captura de datos CASO'!S631)),ISNA(VLOOKUP('Captura de datos CASO'!S631,'DO NOT USE_School Picklist'!$W$3:$W$9,1,FALSE))),"Please select a value from the drop-down menu",IF('DO NOT USE_Case Formulas'!A631,"OK",NA()))</f>
        <v>#N/A</v>
      </c>
      <c r="T631" s="40" t="e">
        <f>IF(AND(NOT(ISBLANK('Captura de datos CASO'!T631)),ISNA(VLOOKUP('Captura de datos CASO'!T631,'DO NOT USE_School Picklist'!$F$3:$F$16,1,FALSE))),"Please select a value from the drop-down menu",IF('DO NOT USE_Case Formulas'!A631,"OK",NA()))</f>
        <v>#N/A</v>
      </c>
      <c r="U631" s="40" t="e">
        <f>IF(LEN('Captura de datos CASO'!U631)&gt;100,"Classroom(s) must be less than 100 characters",IF('DO NOT USE_Case Formulas'!A631,"OK",NA()))</f>
        <v>#N/A</v>
      </c>
      <c r="V631" s="40" t="e">
        <f>IF(AND(NOT(ISBLANK('Captura de datos CASO'!V631)),ISNA(VLOOKUP('Captura de datos CASO'!V631,'DO NOT USE_School Picklist'!$S$3:$S$12,1,FALSE))),"Please select a value from the drop-down menu",IF('DO NOT USE_Case Formulas'!A631,"OK",NA()))</f>
        <v>#N/A</v>
      </c>
      <c r="W631" s="40" t="e">
        <f>IF(AND(NOT(ISBLANK('Captura de datos CASO'!W631)),ISNA(VLOOKUP('Captura de datos CASO'!W631,'DO NOT USE_School Picklist'!$S$3:$S$12,1,FALSE))),"Please select a value from the drop-down menu",IF('DO NOT USE_Case Formulas'!A631,"OK",NA()))</f>
        <v>#N/A</v>
      </c>
      <c r="X631" s="40" t="e">
        <f>IF(LEN('Captura de datos CASO'!X631)&gt;80,"Name of Education Group must be less than 80 characters",IF('DO NOT USE_Case Formulas'!A631,"OK",NA()))</f>
        <v>#N/A</v>
      </c>
      <c r="Y631" s="40" t="e">
        <f>IF(AND(NOT(ISBLANK('Captura de datos CASO'!Y631)),ISNA(VLOOKUP('Captura de datos CASO'!Y631,'DO NOT USE_School Picklist'!$K$3:$K$6,1,FALSE))),"Please select a value from the drop-down menu",IF('DO NOT USE_Case Formulas'!A631,"OK",NA()))</f>
        <v>#N/A</v>
      </c>
      <c r="Z631" s="40" t="e">
        <f>IF(AND('DO NOT USE_Case Formulas'!A631,ISBLANK('Captura de datos CASO'!Z631)),"Has this person had symptoms? is required",IF(AND(NOT(ISBLANK('Captura de datos CASO'!Z631)),ISNA(VLOOKUP('Captura de datos CASO'!Z631,'DO NOT USE_School Picklist'!$D$3:$D$5,1,FALSE))),"Please select a value from the drop-down menu",IF(NOT(ISBLANK('Captura de datos CASO'!Z631)),"OK",NA())))</f>
        <v>#N/A</v>
      </c>
      <c r="AA631" s="40" t="e">
        <f>IF(AND('Captura de datos CASO'!Z631='DO NOT USE_School Picklist'!$D$3,ISBLANK('Captura de datos CASO'!AA631)),"Symptom Onset Date is required if Ever Symptomatic is Yes",IF('DO NOT USE_Case Formulas'!A631,"OK",NA()))</f>
        <v>#N/A</v>
      </c>
      <c r="AB631" s="40"/>
      <c r="AC631" s="40" t="e">
        <f ca="1">IF(AND('DO NOT USE_Case Formulas'!A631,ISBLANK('Captura de datos CASO'!AC631)),"Lab Result Test Date is required",IF('Captura de datos CASO'!AC631&gt;'DO NOT USE_School Picklist'!$C$3,"Test Date cannot be a future date",IF(NOT(ISBLANK('Captura de datos CASO'!AC631)),"OK",NA())))</f>
        <v>#N/A</v>
      </c>
      <c r="AD631" s="40" t="e">
        <f>IF(AND(NOT(ISBLANK('Captura de datos CASO'!AD631)),ISNA(VLOOKUP('Captura de datos CASO'!AD631,'DO NOT USE_School Picklist'!$R$3:$R$7,1,FALSE))),"Please select a value from the drop-down menu",IF('DO NOT USE_Case Formulas'!A631,"OK",NA()))</f>
        <v>#N/A</v>
      </c>
      <c r="AE631" s="40" t="e">
        <f>IF(AND('DO NOT USE_Case Formulas'!A631,ISBLANK('Captura de datos CASO'!AB631)),"Lab Result Test Result is required",IF(AND(NOT(ISBLANK('Captura de datos CASO'!AB631)),ISNA(VLOOKUP('Captura de datos CASO'!AB631,'DO NOT USE_School Picklist'!$Q$3:$Q$8,1,FALSE))),"Please select a value from the drop-down menu",IF('DO NOT USE_Case Formulas'!A631,"OK",NA())))</f>
        <v>#N/A</v>
      </c>
    </row>
    <row r="632" spans="1:31" x14ac:dyDescent="0.3">
      <c r="A632" s="39" t="e">
        <f>IF('DO NOT USE_Case Formulas'!A632,IF('DO NOT USE_Case Formulas'!B632,"Not all required fields are completed","OK"),NA())</f>
        <v>#N/A</v>
      </c>
      <c r="B632" s="40" t="e">
        <f>IF(AND('DO NOT USE_Case Formulas'!A632,ISBLANK('Captura de datos CASO'!B632)),"First Name is required",IF(NOT(ISBLANK('Captura de datos CASO'!B632)),"OK",NA()))</f>
        <v>#N/A</v>
      </c>
      <c r="C632" s="40" t="e">
        <f>IF(AND('DO NOT USE_Case Formulas'!A632,ISBLANK('Captura de datos CASO'!C632)),"Last Name is required",IF(NOT(ISBLANK('Captura de datos CASO'!C632)),"OK",NA()))</f>
        <v>#N/A</v>
      </c>
      <c r="D632" s="40" t="e">
        <f>IF(AND('DO NOT USE_Case Formulas'!A632,ISBLANK('Captura de datos CASO'!D632)),"Birthdate is required",IF(NOT(ISBLANK('Captura de datos CASO'!D632)),"OK",NA()))</f>
        <v>#N/A</v>
      </c>
      <c r="E632" s="40" t="e">
        <f>IF(AND('DO NOT USE_Case Formulas'!A632,ISBLANK('Captura de datos CASO'!E632)),"Mobile Phone is required",IF(NOT(ISBLANK('Captura de datos CASO'!E632)),IF(AND(ISNUMBER(VALUE('Captura de datos CASO'!E632)),LEFT('Captura de datos CASO'!E632,1)&lt;&gt;"1",LEN('Captura de datos CASO'!E632)=10),"OK","Phone number must be valid format"),NA()))</f>
        <v>#N/A</v>
      </c>
      <c r="F632" s="40" t="e">
        <f>IF(LEN('Captura de datos CASO'!F632)&gt;255,"Home Street Address must be less than 255 characters",IF('DO NOT USE_Case Formulas'!A632,"OK",NA()))</f>
        <v>#N/A</v>
      </c>
      <c r="G632" s="40" t="e">
        <f>IF(LEN('Captura de datos CASO'!G632)&gt;40,"City must be less than 40 characters",IF('DO NOT USE_Case Formulas'!A632,"OK",NA()))</f>
        <v>#N/A</v>
      </c>
      <c r="H632" s="40" t="e">
        <f>IF(AND(NOT(ISBLANK('Captura de datos CASO'!H632)),ISNA(VLOOKUP('Captura de datos CASO'!H632,'DO NOT USE_School Picklist'!$P$3:$P$52,1,FALSE))),"Please select a value from the drop-down menu",IF('DO NOT USE_Case Formulas'!A632,"OK",NA()))</f>
        <v>#N/A</v>
      </c>
      <c r="I632" s="40" t="e">
        <f>IF(AND('DO NOT USE_Case Formulas'!A632,ISBLANK('Captura de datos CASO'!I632)),"Zip is required",IF(ISBLANK('Captura de datos CASO'!I632),NA(),"OK"))</f>
        <v>#N/A</v>
      </c>
      <c r="J632" s="40" t="e">
        <f>IF(AND('DO NOT USE_Case Formulas'!A632,ISBLANK('Captura de datos CASO'!J632)),"Student or Staff? is required",IF(ISBLANK('Captura de datos CASO'!J632),NA(),IF(ISNA(VLOOKUP('Captura de datos CASO'!J632,'DO NOT USE_School Picklist'!$B$3:$B$6,1,FALSE)),"Please select a value from the drop-down menu","OK")))</f>
        <v>#N/A</v>
      </c>
      <c r="K632" s="40" t="e">
        <f>IF(AND('Captura de datos CASO'!J632='DO NOT USE_School Picklist'!$B$4,ISBLANK('Captura de datos CASO'!K632)),"Occupation/Job Title is required if Student or Staff? is Yes, staff/faculty or volunteer",IF('DO NOT USE_Case Formulas'!A632,"OK",NA()))</f>
        <v>#N/A</v>
      </c>
      <c r="L632" s="40" t="e">
        <f ca="1">IF('Captura de datos CASO'!L632&gt;'DO NOT USE_School Picklist'!$C$3,"Date last on school campus/facility cannot be a future date",IF('DO NOT USE_Case Formulas'!A632,IF(ISBLANK('Captura de datos CASO'!L632),"Date last on school campus/facility is required","OK"),NA()))</f>
        <v>#N/A</v>
      </c>
      <c r="M632" s="40" t="e">
        <f>IF(AND('DO NOT USE_Case Formulas'!A632,ISBLANK('Captura de datos CASO'!M632)),"Specific Place in the Location is required",IF(ISBLANK('Captura de datos CASO'!M632),NA(),"OK"))</f>
        <v>#N/A</v>
      </c>
      <c r="N632" s="40" t="e">
        <f>IF(LEN('Captura de datos CASO'!N632)&gt;50,"Parent/Guardian Name must be less than 50 characters",IF('DO NOT USE_Case Formulas'!A632,"OK",NA()))</f>
        <v>#N/A</v>
      </c>
      <c r="O632" s="40" t="e">
        <f>IF(NOT(ISBLANK('Captura de datos CASO'!O632)),IF(AND(ISNUMBER('Captura de datos CASO'!O632),LEFT('Captura de datos CASO'!O632,1)&lt;&gt;"1",LEN('Captura de datos CASO'!O632)=10),"OK","Phone number must be valid format"),IF('DO NOT USE_Case Formulas'!A632,"OK",NA()))</f>
        <v>#N/A</v>
      </c>
      <c r="P632" s="53" t="e">
        <f>IF(AND(NOT(ISBLANK('Captura de datos CASO'!P632)),ISNA(VLOOKUP('Captura de datos CASO'!P632,'DO NOT USE_School Picklist'!$I$3:$I$5,1,FALSE))),"Please select a value from the drop-down menu",IF('DO NOT USE_Case Formulas'!A632,"OK",NA()))</f>
        <v>#N/A</v>
      </c>
      <c r="Q632" s="40" t="e">
        <f>IF(AND(NOT(ISBLANK('Captura de datos CASO'!Q632)),ISNA(VLOOKUP('Captura de datos CASO'!Q632,'DO NOT USE_School Picklist'!$E$3:$E$10,1,FALSE))),"Please select a value from the drop-down menu",IF('DO NOT USE_Case Formulas'!A632,"OK",NA()))</f>
        <v>#N/A</v>
      </c>
      <c r="R632" s="53" t="e">
        <f>IF(AND(NOT(ISBLANK('Captura de datos CASO'!R632)),ISNA(VLOOKUP('Captura de datos CASO'!R632,'DO NOT USE_School Picklist'!$W$3:$W$9,1,FALSE))),"Please select a value from the drop-down menu",IF('DO NOT USE_Case Formulas'!A632,"OK",NA()))</f>
        <v>#N/A</v>
      </c>
      <c r="S632" s="53" t="e">
        <f>IF(AND(NOT(ISBLANK('Captura de datos CASO'!S632)),ISNA(VLOOKUP('Captura de datos CASO'!S632,'DO NOT USE_School Picklist'!$W$3:$W$9,1,FALSE))),"Please select a value from the drop-down menu",IF('DO NOT USE_Case Formulas'!A632,"OK",NA()))</f>
        <v>#N/A</v>
      </c>
      <c r="T632" s="40" t="e">
        <f>IF(AND(NOT(ISBLANK('Captura de datos CASO'!T632)),ISNA(VLOOKUP('Captura de datos CASO'!T632,'DO NOT USE_School Picklist'!$F$3:$F$16,1,FALSE))),"Please select a value from the drop-down menu",IF('DO NOT USE_Case Formulas'!A632,"OK",NA()))</f>
        <v>#N/A</v>
      </c>
      <c r="U632" s="40" t="e">
        <f>IF(LEN('Captura de datos CASO'!U632)&gt;100,"Classroom(s) must be less than 100 characters",IF('DO NOT USE_Case Formulas'!A632,"OK",NA()))</f>
        <v>#N/A</v>
      </c>
      <c r="V632" s="40" t="e">
        <f>IF(AND(NOT(ISBLANK('Captura de datos CASO'!V632)),ISNA(VLOOKUP('Captura de datos CASO'!V632,'DO NOT USE_School Picklist'!$S$3:$S$12,1,FALSE))),"Please select a value from the drop-down menu",IF('DO NOT USE_Case Formulas'!A632,"OK",NA()))</f>
        <v>#N/A</v>
      </c>
      <c r="W632" s="40" t="e">
        <f>IF(AND(NOT(ISBLANK('Captura de datos CASO'!W632)),ISNA(VLOOKUP('Captura de datos CASO'!W632,'DO NOT USE_School Picklist'!$S$3:$S$12,1,FALSE))),"Please select a value from the drop-down menu",IF('DO NOT USE_Case Formulas'!A632,"OK",NA()))</f>
        <v>#N/A</v>
      </c>
      <c r="X632" s="40" t="e">
        <f>IF(LEN('Captura de datos CASO'!X632)&gt;80,"Name of Education Group must be less than 80 characters",IF('DO NOT USE_Case Formulas'!A632,"OK",NA()))</f>
        <v>#N/A</v>
      </c>
      <c r="Y632" s="40" t="e">
        <f>IF(AND(NOT(ISBLANK('Captura de datos CASO'!Y632)),ISNA(VLOOKUP('Captura de datos CASO'!Y632,'DO NOT USE_School Picklist'!$K$3:$K$6,1,FALSE))),"Please select a value from the drop-down menu",IF('DO NOT USE_Case Formulas'!A632,"OK",NA()))</f>
        <v>#N/A</v>
      </c>
      <c r="Z632" s="40" t="e">
        <f>IF(AND('DO NOT USE_Case Formulas'!A632,ISBLANK('Captura de datos CASO'!Z632)),"Has this person had symptoms? is required",IF(AND(NOT(ISBLANK('Captura de datos CASO'!Z632)),ISNA(VLOOKUP('Captura de datos CASO'!Z632,'DO NOT USE_School Picklist'!$D$3:$D$5,1,FALSE))),"Please select a value from the drop-down menu",IF(NOT(ISBLANK('Captura de datos CASO'!Z632)),"OK",NA())))</f>
        <v>#N/A</v>
      </c>
      <c r="AA632" s="40" t="e">
        <f>IF(AND('Captura de datos CASO'!Z632='DO NOT USE_School Picklist'!$D$3,ISBLANK('Captura de datos CASO'!AA632)),"Symptom Onset Date is required if Ever Symptomatic is Yes",IF('DO NOT USE_Case Formulas'!A632,"OK",NA()))</f>
        <v>#N/A</v>
      </c>
      <c r="AB632" s="40"/>
      <c r="AC632" s="40" t="e">
        <f ca="1">IF(AND('DO NOT USE_Case Formulas'!A632,ISBLANK('Captura de datos CASO'!AC632)),"Lab Result Test Date is required",IF('Captura de datos CASO'!AC632&gt;'DO NOT USE_School Picklist'!$C$3,"Test Date cannot be a future date",IF(NOT(ISBLANK('Captura de datos CASO'!AC632)),"OK",NA())))</f>
        <v>#N/A</v>
      </c>
      <c r="AD632" s="40" t="e">
        <f>IF(AND(NOT(ISBLANK('Captura de datos CASO'!AD632)),ISNA(VLOOKUP('Captura de datos CASO'!AD632,'DO NOT USE_School Picklist'!$R$3:$R$7,1,FALSE))),"Please select a value from the drop-down menu",IF('DO NOT USE_Case Formulas'!A632,"OK",NA()))</f>
        <v>#N/A</v>
      </c>
      <c r="AE632" s="40" t="e">
        <f>IF(AND('DO NOT USE_Case Formulas'!A632,ISBLANK('Captura de datos CASO'!AB632)),"Lab Result Test Result is required",IF(AND(NOT(ISBLANK('Captura de datos CASO'!AB632)),ISNA(VLOOKUP('Captura de datos CASO'!AB632,'DO NOT USE_School Picklist'!$Q$3:$Q$8,1,FALSE))),"Please select a value from the drop-down menu",IF('DO NOT USE_Case Formulas'!A632,"OK",NA())))</f>
        <v>#N/A</v>
      </c>
    </row>
    <row r="633" spans="1:31" x14ac:dyDescent="0.3">
      <c r="A633" s="39" t="e">
        <f>IF('DO NOT USE_Case Formulas'!A633,IF('DO NOT USE_Case Formulas'!B633,"Not all required fields are completed","OK"),NA())</f>
        <v>#N/A</v>
      </c>
      <c r="B633" s="40" t="e">
        <f>IF(AND('DO NOT USE_Case Formulas'!A633,ISBLANK('Captura de datos CASO'!B633)),"First Name is required",IF(NOT(ISBLANK('Captura de datos CASO'!B633)),"OK",NA()))</f>
        <v>#N/A</v>
      </c>
      <c r="C633" s="40" t="e">
        <f>IF(AND('DO NOT USE_Case Formulas'!A633,ISBLANK('Captura de datos CASO'!C633)),"Last Name is required",IF(NOT(ISBLANK('Captura de datos CASO'!C633)),"OK",NA()))</f>
        <v>#N/A</v>
      </c>
      <c r="D633" s="40" t="e">
        <f>IF(AND('DO NOT USE_Case Formulas'!A633,ISBLANK('Captura de datos CASO'!D633)),"Birthdate is required",IF(NOT(ISBLANK('Captura de datos CASO'!D633)),"OK",NA()))</f>
        <v>#N/A</v>
      </c>
      <c r="E633" s="40" t="e">
        <f>IF(AND('DO NOT USE_Case Formulas'!A633,ISBLANK('Captura de datos CASO'!E633)),"Mobile Phone is required",IF(NOT(ISBLANK('Captura de datos CASO'!E633)),IF(AND(ISNUMBER(VALUE('Captura de datos CASO'!E633)),LEFT('Captura de datos CASO'!E633,1)&lt;&gt;"1",LEN('Captura de datos CASO'!E633)=10),"OK","Phone number must be valid format"),NA()))</f>
        <v>#N/A</v>
      </c>
      <c r="F633" s="40" t="e">
        <f>IF(LEN('Captura de datos CASO'!F633)&gt;255,"Home Street Address must be less than 255 characters",IF('DO NOT USE_Case Formulas'!A633,"OK",NA()))</f>
        <v>#N/A</v>
      </c>
      <c r="G633" s="40" t="e">
        <f>IF(LEN('Captura de datos CASO'!G633)&gt;40,"City must be less than 40 characters",IF('DO NOT USE_Case Formulas'!A633,"OK",NA()))</f>
        <v>#N/A</v>
      </c>
      <c r="H633" s="40" t="e">
        <f>IF(AND(NOT(ISBLANK('Captura de datos CASO'!H633)),ISNA(VLOOKUP('Captura de datos CASO'!H633,'DO NOT USE_School Picklist'!$P$3:$P$52,1,FALSE))),"Please select a value from the drop-down menu",IF('DO NOT USE_Case Formulas'!A633,"OK",NA()))</f>
        <v>#N/A</v>
      </c>
      <c r="I633" s="40" t="e">
        <f>IF(AND('DO NOT USE_Case Formulas'!A633,ISBLANK('Captura de datos CASO'!I633)),"Zip is required",IF(ISBLANK('Captura de datos CASO'!I633),NA(),"OK"))</f>
        <v>#N/A</v>
      </c>
      <c r="J633" s="40" t="e">
        <f>IF(AND('DO NOT USE_Case Formulas'!A633,ISBLANK('Captura de datos CASO'!J633)),"Student or Staff? is required",IF(ISBLANK('Captura de datos CASO'!J633),NA(),IF(ISNA(VLOOKUP('Captura de datos CASO'!J633,'DO NOT USE_School Picklist'!$B$3:$B$6,1,FALSE)),"Please select a value from the drop-down menu","OK")))</f>
        <v>#N/A</v>
      </c>
      <c r="K633" s="40" t="e">
        <f>IF(AND('Captura de datos CASO'!J633='DO NOT USE_School Picklist'!$B$4,ISBLANK('Captura de datos CASO'!K633)),"Occupation/Job Title is required if Student or Staff? is Yes, staff/faculty or volunteer",IF('DO NOT USE_Case Formulas'!A633,"OK",NA()))</f>
        <v>#N/A</v>
      </c>
      <c r="L633" s="40" t="e">
        <f ca="1">IF('Captura de datos CASO'!L633&gt;'DO NOT USE_School Picklist'!$C$3,"Date last on school campus/facility cannot be a future date",IF('DO NOT USE_Case Formulas'!A633,IF(ISBLANK('Captura de datos CASO'!L633),"Date last on school campus/facility is required","OK"),NA()))</f>
        <v>#N/A</v>
      </c>
      <c r="M633" s="40" t="e">
        <f>IF(AND('DO NOT USE_Case Formulas'!A633,ISBLANK('Captura de datos CASO'!M633)),"Specific Place in the Location is required",IF(ISBLANK('Captura de datos CASO'!M633),NA(),"OK"))</f>
        <v>#N/A</v>
      </c>
      <c r="N633" s="40" t="e">
        <f>IF(LEN('Captura de datos CASO'!N633)&gt;50,"Parent/Guardian Name must be less than 50 characters",IF('DO NOT USE_Case Formulas'!A633,"OK",NA()))</f>
        <v>#N/A</v>
      </c>
      <c r="O633" s="40" t="e">
        <f>IF(NOT(ISBLANK('Captura de datos CASO'!O633)),IF(AND(ISNUMBER('Captura de datos CASO'!O633),LEFT('Captura de datos CASO'!O633,1)&lt;&gt;"1",LEN('Captura de datos CASO'!O633)=10),"OK","Phone number must be valid format"),IF('DO NOT USE_Case Formulas'!A633,"OK",NA()))</f>
        <v>#N/A</v>
      </c>
      <c r="P633" s="53" t="e">
        <f>IF(AND(NOT(ISBLANK('Captura de datos CASO'!P633)),ISNA(VLOOKUP('Captura de datos CASO'!P633,'DO NOT USE_School Picklist'!$I$3:$I$5,1,FALSE))),"Please select a value from the drop-down menu",IF('DO NOT USE_Case Formulas'!A633,"OK",NA()))</f>
        <v>#N/A</v>
      </c>
      <c r="Q633" s="40" t="e">
        <f>IF(AND(NOT(ISBLANK('Captura de datos CASO'!Q633)),ISNA(VLOOKUP('Captura de datos CASO'!Q633,'DO NOT USE_School Picklist'!$E$3:$E$10,1,FALSE))),"Please select a value from the drop-down menu",IF('DO NOT USE_Case Formulas'!A633,"OK",NA()))</f>
        <v>#N/A</v>
      </c>
      <c r="R633" s="53" t="e">
        <f>IF(AND(NOT(ISBLANK('Captura de datos CASO'!R633)),ISNA(VLOOKUP('Captura de datos CASO'!R633,'DO NOT USE_School Picklist'!$W$3:$W$9,1,FALSE))),"Please select a value from the drop-down menu",IF('DO NOT USE_Case Formulas'!A633,"OK",NA()))</f>
        <v>#N/A</v>
      </c>
      <c r="S633" s="53" t="e">
        <f>IF(AND(NOT(ISBLANK('Captura de datos CASO'!S633)),ISNA(VLOOKUP('Captura de datos CASO'!S633,'DO NOT USE_School Picklist'!$W$3:$W$9,1,FALSE))),"Please select a value from the drop-down menu",IF('DO NOT USE_Case Formulas'!A633,"OK",NA()))</f>
        <v>#N/A</v>
      </c>
      <c r="T633" s="40" t="e">
        <f>IF(AND(NOT(ISBLANK('Captura de datos CASO'!T633)),ISNA(VLOOKUP('Captura de datos CASO'!T633,'DO NOT USE_School Picklist'!$F$3:$F$16,1,FALSE))),"Please select a value from the drop-down menu",IF('DO NOT USE_Case Formulas'!A633,"OK",NA()))</f>
        <v>#N/A</v>
      </c>
      <c r="U633" s="40" t="e">
        <f>IF(LEN('Captura de datos CASO'!U633)&gt;100,"Classroom(s) must be less than 100 characters",IF('DO NOT USE_Case Formulas'!A633,"OK",NA()))</f>
        <v>#N/A</v>
      </c>
      <c r="V633" s="40" t="e">
        <f>IF(AND(NOT(ISBLANK('Captura de datos CASO'!V633)),ISNA(VLOOKUP('Captura de datos CASO'!V633,'DO NOT USE_School Picklist'!$S$3:$S$12,1,FALSE))),"Please select a value from the drop-down menu",IF('DO NOT USE_Case Formulas'!A633,"OK",NA()))</f>
        <v>#N/A</v>
      </c>
      <c r="W633" s="40" t="e">
        <f>IF(AND(NOT(ISBLANK('Captura de datos CASO'!W633)),ISNA(VLOOKUP('Captura de datos CASO'!W633,'DO NOT USE_School Picklist'!$S$3:$S$12,1,FALSE))),"Please select a value from the drop-down menu",IF('DO NOT USE_Case Formulas'!A633,"OK",NA()))</f>
        <v>#N/A</v>
      </c>
      <c r="X633" s="40" t="e">
        <f>IF(LEN('Captura de datos CASO'!X633)&gt;80,"Name of Education Group must be less than 80 characters",IF('DO NOT USE_Case Formulas'!A633,"OK",NA()))</f>
        <v>#N/A</v>
      </c>
      <c r="Y633" s="40" t="e">
        <f>IF(AND(NOT(ISBLANK('Captura de datos CASO'!Y633)),ISNA(VLOOKUP('Captura de datos CASO'!Y633,'DO NOT USE_School Picklist'!$K$3:$K$6,1,FALSE))),"Please select a value from the drop-down menu",IF('DO NOT USE_Case Formulas'!A633,"OK",NA()))</f>
        <v>#N/A</v>
      </c>
      <c r="Z633" s="40" t="e">
        <f>IF(AND('DO NOT USE_Case Formulas'!A633,ISBLANK('Captura de datos CASO'!Z633)),"Has this person had symptoms? is required",IF(AND(NOT(ISBLANK('Captura de datos CASO'!Z633)),ISNA(VLOOKUP('Captura de datos CASO'!Z633,'DO NOT USE_School Picklist'!$D$3:$D$5,1,FALSE))),"Please select a value from the drop-down menu",IF(NOT(ISBLANK('Captura de datos CASO'!Z633)),"OK",NA())))</f>
        <v>#N/A</v>
      </c>
      <c r="AA633" s="40" t="e">
        <f>IF(AND('Captura de datos CASO'!Z633='DO NOT USE_School Picklist'!$D$3,ISBLANK('Captura de datos CASO'!AA633)),"Symptom Onset Date is required if Ever Symptomatic is Yes",IF('DO NOT USE_Case Formulas'!A633,"OK",NA()))</f>
        <v>#N/A</v>
      </c>
      <c r="AB633" s="40"/>
      <c r="AC633" s="40" t="e">
        <f ca="1">IF(AND('DO NOT USE_Case Formulas'!A633,ISBLANK('Captura de datos CASO'!AC633)),"Lab Result Test Date is required",IF('Captura de datos CASO'!AC633&gt;'DO NOT USE_School Picklist'!$C$3,"Test Date cannot be a future date",IF(NOT(ISBLANK('Captura de datos CASO'!AC633)),"OK",NA())))</f>
        <v>#N/A</v>
      </c>
      <c r="AD633" s="40" t="e">
        <f>IF(AND(NOT(ISBLANK('Captura de datos CASO'!AD633)),ISNA(VLOOKUP('Captura de datos CASO'!AD633,'DO NOT USE_School Picklist'!$R$3:$R$7,1,FALSE))),"Please select a value from the drop-down menu",IF('DO NOT USE_Case Formulas'!A633,"OK",NA()))</f>
        <v>#N/A</v>
      </c>
      <c r="AE633" s="40" t="e">
        <f>IF(AND('DO NOT USE_Case Formulas'!A633,ISBLANK('Captura de datos CASO'!AB633)),"Lab Result Test Result is required",IF(AND(NOT(ISBLANK('Captura de datos CASO'!AB633)),ISNA(VLOOKUP('Captura de datos CASO'!AB633,'DO NOT USE_School Picklist'!$Q$3:$Q$8,1,FALSE))),"Please select a value from the drop-down menu",IF('DO NOT USE_Case Formulas'!A633,"OK",NA())))</f>
        <v>#N/A</v>
      </c>
    </row>
    <row r="634" spans="1:31" x14ac:dyDescent="0.3">
      <c r="A634" s="39" t="e">
        <f>IF('DO NOT USE_Case Formulas'!A634,IF('DO NOT USE_Case Formulas'!B634,"Not all required fields are completed","OK"),NA())</f>
        <v>#N/A</v>
      </c>
      <c r="B634" s="40" t="e">
        <f>IF(AND('DO NOT USE_Case Formulas'!A634,ISBLANK('Captura de datos CASO'!B634)),"First Name is required",IF(NOT(ISBLANK('Captura de datos CASO'!B634)),"OK",NA()))</f>
        <v>#N/A</v>
      </c>
      <c r="C634" s="40" t="e">
        <f>IF(AND('DO NOT USE_Case Formulas'!A634,ISBLANK('Captura de datos CASO'!C634)),"Last Name is required",IF(NOT(ISBLANK('Captura de datos CASO'!C634)),"OK",NA()))</f>
        <v>#N/A</v>
      </c>
      <c r="D634" s="40" t="e">
        <f>IF(AND('DO NOT USE_Case Formulas'!A634,ISBLANK('Captura de datos CASO'!D634)),"Birthdate is required",IF(NOT(ISBLANK('Captura de datos CASO'!D634)),"OK",NA()))</f>
        <v>#N/A</v>
      </c>
      <c r="E634" s="40" t="e">
        <f>IF(AND('DO NOT USE_Case Formulas'!A634,ISBLANK('Captura de datos CASO'!E634)),"Mobile Phone is required",IF(NOT(ISBLANK('Captura de datos CASO'!E634)),IF(AND(ISNUMBER(VALUE('Captura de datos CASO'!E634)),LEFT('Captura de datos CASO'!E634,1)&lt;&gt;"1",LEN('Captura de datos CASO'!E634)=10),"OK","Phone number must be valid format"),NA()))</f>
        <v>#N/A</v>
      </c>
      <c r="F634" s="40" t="e">
        <f>IF(LEN('Captura de datos CASO'!F634)&gt;255,"Home Street Address must be less than 255 characters",IF('DO NOT USE_Case Formulas'!A634,"OK",NA()))</f>
        <v>#N/A</v>
      </c>
      <c r="G634" s="40" t="e">
        <f>IF(LEN('Captura de datos CASO'!G634)&gt;40,"City must be less than 40 characters",IF('DO NOT USE_Case Formulas'!A634,"OK",NA()))</f>
        <v>#N/A</v>
      </c>
      <c r="H634" s="40" t="e">
        <f>IF(AND(NOT(ISBLANK('Captura de datos CASO'!H634)),ISNA(VLOOKUP('Captura de datos CASO'!H634,'DO NOT USE_School Picklist'!$P$3:$P$52,1,FALSE))),"Please select a value from the drop-down menu",IF('DO NOT USE_Case Formulas'!A634,"OK",NA()))</f>
        <v>#N/A</v>
      </c>
      <c r="I634" s="40" t="e">
        <f>IF(AND('DO NOT USE_Case Formulas'!A634,ISBLANK('Captura de datos CASO'!I634)),"Zip is required",IF(ISBLANK('Captura de datos CASO'!I634),NA(),"OK"))</f>
        <v>#N/A</v>
      </c>
      <c r="J634" s="40" t="e">
        <f>IF(AND('DO NOT USE_Case Formulas'!A634,ISBLANK('Captura de datos CASO'!J634)),"Student or Staff? is required",IF(ISBLANK('Captura de datos CASO'!J634),NA(),IF(ISNA(VLOOKUP('Captura de datos CASO'!J634,'DO NOT USE_School Picklist'!$B$3:$B$6,1,FALSE)),"Please select a value from the drop-down menu","OK")))</f>
        <v>#N/A</v>
      </c>
      <c r="K634" s="40" t="e">
        <f>IF(AND('Captura de datos CASO'!J634='DO NOT USE_School Picklist'!$B$4,ISBLANK('Captura de datos CASO'!K634)),"Occupation/Job Title is required if Student or Staff? is Yes, staff/faculty or volunteer",IF('DO NOT USE_Case Formulas'!A634,"OK",NA()))</f>
        <v>#N/A</v>
      </c>
      <c r="L634" s="40" t="e">
        <f ca="1">IF('Captura de datos CASO'!L634&gt;'DO NOT USE_School Picklist'!$C$3,"Date last on school campus/facility cannot be a future date",IF('DO NOT USE_Case Formulas'!A634,IF(ISBLANK('Captura de datos CASO'!L634),"Date last on school campus/facility is required","OK"),NA()))</f>
        <v>#N/A</v>
      </c>
      <c r="M634" s="40" t="e">
        <f>IF(AND('DO NOT USE_Case Formulas'!A634,ISBLANK('Captura de datos CASO'!M634)),"Specific Place in the Location is required",IF(ISBLANK('Captura de datos CASO'!M634),NA(),"OK"))</f>
        <v>#N/A</v>
      </c>
      <c r="N634" s="40" t="e">
        <f>IF(LEN('Captura de datos CASO'!N634)&gt;50,"Parent/Guardian Name must be less than 50 characters",IF('DO NOT USE_Case Formulas'!A634,"OK",NA()))</f>
        <v>#N/A</v>
      </c>
      <c r="O634" s="40" t="e">
        <f>IF(NOT(ISBLANK('Captura de datos CASO'!O634)),IF(AND(ISNUMBER('Captura de datos CASO'!O634),LEFT('Captura de datos CASO'!O634,1)&lt;&gt;"1",LEN('Captura de datos CASO'!O634)=10),"OK","Phone number must be valid format"),IF('DO NOT USE_Case Formulas'!A634,"OK",NA()))</f>
        <v>#N/A</v>
      </c>
      <c r="P634" s="53" t="e">
        <f>IF(AND(NOT(ISBLANK('Captura de datos CASO'!P634)),ISNA(VLOOKUP('Captura de datos CASO'!P634,'DO NOT USE_School Picklist'!$I$3:$I$5,1,FALSE))),"Please select a value from the drop-down menu",IF('DO NOT USE_Case Formulas'!A634,"OK",NA()))</f>
        <v>#N/A</v>
      </c>
      <c r="Q634" s="40" t="e">
        <f>IF(AND(NOT(ISBLANK('Captura de datos CASO'!Q634)),ISNA(VLOOKUP('Captura de datos CASO'!Q634,'DO NOT USE_School Picklist'!$E$3:$E$10,1,FALSE))),"Please select a value from the drop-down menu",IF('DO NOT USE_Case Formulas'!A634,"OK",NA()))</f>
        <v>#N/A</v>
      </c>
      <c r="R634" s="53" t="e">
        <f>IF(AND(NOT(ISBLANK('Captura de datos CASO'!R634)),ISNA(VLOOKUP('Captura de datos CASO'!R634,'DO NOT USE_School Picklist'!$W$3:$W$9,1,FALSE))),"Please select a value from the drop-down menu",IF('DO NOT USE_Case Formulas'!A634,"OK",NA()))</f>
        <v>#N/A</v>
      </c>
      <c r="S634" s="53" t="e">
        <f>IF(AND(NOT(ISBLANK('Captura de datos CASO'!S634)),ISNA(VLOOKUP('Captura de datos CASO'!S634,'DO NOT USE_School Picklist'!$W$3:$W$9,1,FALSE))),"Please select a value from the drop-down menu",IF('DO NOT USE_Case Formulas'!A634,"OK",NA()))</f>
        <v>#N/A</v>
      </c>
      <c r="T634" s="40" t="e">
        <f>IF(AND(NOT(ISBLANK('Captura de datos CASO'!T634)),ISNA(VLOOKUP('Captura de datos CASO'!T634,'DO NOT USE_School Picklist'!$F$3:$F$16,1,FALSE))),"Please select a value from the drop-down menu",IF('DO NOT USE_Case Formulas'!A634,"OK",NA()))</f>
        <v>#N/A</v>
      </c>
      <c r="U634" s="40" t="e">
        <f>IF(LEN('Captura de datos CASO'!U634)&gt;100,"Classroom(s) must be less than 100 characters",IF('DO NOT USE_Case Formulas'!A634,"OK",NA()))</f>
        <v>#N/A</v>
      </c>
      <c r="V634" s="40" t="e">
        <f>IF(AND(NOT(ISBLANK('Captura de datos CASO'!V634)),ISNA(VLOOKUP('Captura de datos CASO'!V634,'DO NOT USE_School Picklist'!$S$3:$S$12,1,FALSE))),"Please select a value from the drop-down menu",IF('DO NOT USE_Case Formulas'!A634,"OK",NA()))</f>
        <v>#N/A</v>
      </c>
      <c r="W634" s="40" t="e">
        <f>IF(AND(NOT(ISBLANK('Captura de datos CASO'!W634)),ISNA(VLOOKUP('Captura de datos CASO'!W634,'DO NOT USE_School Picklist'!$S$3:$S$12,1,FALSE))),"Please select a value from the drop-down menu",IF('DO NOT USE_Case Formulas'!A634,"OK",NA()))</f>
        <v>#N/A</v>
      </c>
      <c r="X634" s="40" t="e">
        <f>IF(LEN('Captura de datos CASO'!X634)&gt;80,"Name of Education Group must be less than 80 characters",IF('DO NOT USE_Case Formulas'!A634,"OK",NA()))</f>
        <v>#N/A</v>
      </c>
      <c r="Y634" s="40" t="e">
        <f>IF(AND(NOT(ISBLANK('Captura de datos CASO'!Y634)),ISNA(VLOOKUP('Captura de datos CASO'!Y634,'DO NOT USE_School Picklist'!$K$3:$K$6,1,FALSE))),"Please select a value from the drop-down menu",IF('DO NOT USE_Case Formulas'!A634,"OK",NA()))</f>
        <v>#N/A</v>
      </c>
      <c r="Z634" s="40" t="e">
        <f>IF(AND('DO NOT USE_Case Formulas'!A634,ISBLANK('Captura de datos CASO'!Z634)),"Has this person had symptoms? is required",IF(AND(NOT(ISBLANK('Captura de datos CASO'!Z634)),ISNA(VLOOKUP('Captura de datos CASO'!Z634,'DO NOT USE_School Picklist'!$D$3:$D$5,1,FALSE))),"Please select a value from the drop-down menu",IF(NOT(ISBLANK('Captura de datos CASO'!Z634)),"OK",NA())))</f>
        <v>#N/A</v>
      </c>
      <c r="AA634" s="40" t="e">
        <f>IF(AND('Captura de datos CASO'!Z634='DO NOT USE_School Picklist'!$D$3,ISBLANK('Captura de datos CASO'!AA634)),"Symptom Onset Date is required if Ever Symptomatic is Yes",IF('DO NOT USE_Case Formulas'!A634,"OK",NA()))</f>
        <v>#N/A</v>
      </c>
      <c r="AB634" s="40"/>
      <c r="AC634" s="40" t="e">
        <f ca="1">IF(AND('DO NOT USE_Case Formulas'!A634,ISBLANK('Captura de datos CASO'!AC634)),"Lab Result Test Date is required",IF('Captura de datos CASO'!AC634&gt;'DO NOT USE_School Picklist'!$C$3,"Test Date cannot be a future date",IF(NOT(ISBLANK('Captura de datos CASO'!AC634)),"OK",NA())))</f>
        <v>#N/A</v>
      </c>
      <c r="AD634" s="40" t="e">
        <f>IF(AND(NOT(ISBLANK('Captura de datos CASO'!AD634)),ISNA(VLOOKUP('Captura de datos CASO'!AD634,'DO NOT USE_School Picklist'!$R$3:$R$7,1,FALSE))),"Please select a value from the drop-down menu",IF('DO NOT USE_Case Formulas'!A634,"OK",NA()))</f>
        <v>#N/A</v>
      </c>
      <c r="AE634" s="40" t="e">
        <f>IF(AND('DO NOT USE_Case Formulas'!A634,ISBLANK('Captura de datos CASO'!AB634)),"Lab Result Test Result is required",IF(AND(NOT(ISBLANK('Captura de datos CASO'!AB634)),ISNA(VLOOKUP('Captura de datos CASO'!AB634,'DO NOT USE_School Picklist'!$Q$3:$Q$8,1,FALSE))),"Please select a value from the drop-down menu",IF('DO NOT USE_Case Formulas'!A634,"OK",NA())))</f>
        <v>#N/A</v>
      </c>
    </row>
    <row r="635" spans="1:31" x14ac:dyDescent="0.3">
      <c r="A635" s="39" t="e">
        <f>IF('DO NOT USE_Case Formulas'!A635,IF('DO NOT USE_Case Formulas'!B635,"Not all required fields are completed","OK"),NA())</f>
        <v>#N/A</v>
      </c>
      <c r="B635" s="40" t="e">
        <f>IF(AND('DO NOT USE_Case Formulas'!A635,ISBLANK('Captura de datos CASO'!B635)),"First Name is required",IF(NOT(ISBLANK('Captura de datos CASO'!B635)),"OK",NA()))</f>
        <v>#N/A</v>
      </c>
      <c r="C635" s="40" t="e">
        <f>IF(AND('DO NOT USE_Case Formulas'!A635,ISBLANK('Captura de datos CASO'!C635)),"Last Name is required",IF(NOT(ISBLANK('Captura de datos CASO'!C635)),"OK",NA()))</f>
        <v>#N/A</v>
      </c>
      <c r="D635" s="40" t="e">
        <f>IF(AND('DO NOT USE_Case Formulas'!A635,ISBLANK('Captura de datos CASO'!D635)),"Birthdate is required",IF(NOT(ISBLANK('Captura de datos CASO'!D635)),"OK",NA()))</f>
        <v>#N/A</v>
      </c>
      <c r="E635" s="40" t="e">
        <f>IF(AND('DO NOT USE_Case Formulas'!A635,ISBLANK('Captura de datos CASO'!E635)),"Mobile Phone is required",IF(NOT(ISBLANK('Captura de datos CASO'!E635)),IF(AND(ISNUMBER(VALUE('Captura de datos CASO'!E635)),LEFT('Captura de datos CASO'!E635,1)&lt;&gt;"1",LEN('Captura de datos CASO'!E635)=10),"OK","Phone number must be valid format"),NA()))</f>
        <v>#N/A</v>
      </c>
      <c r="F635" s="40" t="e">
        <f>IF(LEN('Captura de datos CASO'!F635)&gt;255,"Home Street Address must be less than 255 characters",IF('DO NOT USE_Case Formulas'!A635,"OK",NA()))</f>
        <v>#N/A</v>
      </c>
      <c r="G635" s="40" t="e">
        <f>IF(LEN('Captura de datos CASO'!G635)&gt;40,"City must be less than 40 characters",IF('DO NOT USE_Case Formulas'!A635,"OK",NA()))</f>
        <v>#N/A</v>
      </c>
      <c r="H635" s="40" t="e">
        <f>IF(AND(NOT(ISBLANK('Captura de datos CASO'!H635)),ISNA(VLOOKUP('Captura de datos CASO'!H635,'DO NOT USE_School Picklist'!$P$3:$P$52,1,FALSE))),"Please select a value from the drop-down menu",IF('DO NOT USE_Case Formulas'!A635,"OK",NA()))</f>
        <v>#N/A</v>
      </c>
      <c r="I635" s="40" t="e">
        <f>IF(AND('DO NOT USE_Case Formulas'!A635,ISBLANK('Captura de datos CASO'!I635)),"Zip is required",IF(ISBLANK('Captura de datos CASO'!I635),NA(),"OK"))</f>
        <v>#N/A</v>
      </c>
      <c r="J635" s="40" t="e">
        <f>IF(AND('DO NOT USE_Case Formulas'!A635,ISBLANK('Captura de datos CASO'!J635)),"Student or Staff? is required",IF(ISBLANK('Captura de datos CASO'!J635),NA(),IF(ISNA(VLOOKUP('Captura de datos CASO'!J635,'DO NOT USE_School Picklist'!$B$3:$B$6,1,FALSE)),"Please select a value from the drop-down menu","OK")))</f>
        <v>#N/A</v>
      </c>
      <c r="K635" s="40" t="e">
        <f>IF(AND('Captura de datos CASO'!J635='DO NOT USE_School Picklist'!$B$4,ISBLANK('Captura de datos CASO'!K635)),"Occupation/Job Title is required if Student or Staff? is Yes, staff/faculty or volunteer",IF('DO NOT USE_Case Formulas'!A635,"OK",NA()))</f>
        <v>#N/A</v>
      </c>
      <c r="L635" s="40" t="e">
        <f ca="1">IF('Captura de datos CASO'!L635&gt;'DO NOT USE_School Picklist'!$C$3,"Date last on school campus/facility cannot be a future date",IF('DO NOT USE_Case Formulas'!A635,IF(ISBLANK('Captura de datos CASO'!L635),"Date last on school campus/facility is required","OK"),NA()))</f>
        <v>#N/A</v>
      </c>
      <c r="M635" s="40" t="e">
        <f>IF(AND('DO NOT USE_Case Formulas'!A635,ISBLANK('Captura de datos CASO'!M635)),"Specific Place in the Location is required",IF(ISBLANK('Captura de datos CASO'!M635),NA(),"OK"))</f>
        <v>#N/A</v>
      </c>
      <c r="N635" s="40" t="e">
        <f>IF(LEN('Captura de datos CASO'!N635)&gt;50,"Parent/Guardian Name must be less than 50 characters",IF('DO NOT USE_Case Formulas'!A635,"OK",NA()))</f>
        <v>#N/A</v>
      </c>
      <c r="O635" s="40" t="e">
        <f>IF(NOT(ISBLANK('Captura de datos CASO'!O635)),IF(AND(ISNUMBER('Captura de datos CASO'!O635),LEFT('Captura de datos CASO'!O635,1)&lt;&gt;"1",LEN('Captura de datos CASO'!O635)=10),"OK","Phone number must be valid format"),IF('DO NOT USE_Case Formulas'!A635,"OK",NA()))</f>
        <v>#N/A</v>
      </c>
      <c r="P635" s="53" t="e">
        <f>IF(AND(NOT(ISBLANK('Captura de datos CASO'!P635)),ISNA(VLOOKUP('Captura de datos CASO'!P635,'DO NOT USE_School Picklist'!$I$3:$I$5,1,FALSE))),"Please select a value from the drop-down menu",IF('DO NOT USE_Case Formulas'!A635,"OK",NA()))</f>
        <v>#N/A</v>
      </c>
      <c r="Q635" s="40" t="e">
        <f>IF(AND(NOT(ISBLANK('Captura de datos CASO'!Q635)),ISNA(VLOOKUP('Captura de datos CASO'!Q635,'DO NOT USE_School Picklist'!$E$3:$E$10,1,FALSE))),"Please select a value from the drop-down menu",IF('DO NOT USE_Case Formulas'!A635,"OK",NA()))</f>
        <v>#N/A</v>
      </c>
      <c r="R635" s="53" t="e">
        <f>IF(AND(NOT(ISBLANK('Captura de datos CASO'!R635)),ISNA(VLOOKUP('Captura de datos CASO'!R635,'DO NOT USE_School Picklist'!$W$3:$W$9,1,FALSE))),"Please select a value from the drop-down menu",IF('DO NOT USE_Case Formulas'!A635,"OK",NA()))</f>
        <v>#N/A</v>
      </c>
      <c r="S635" s="53" t="e">
        <f>IF(AND(NOT(ISBLANK('Captura de datos CASO'!S635)),ISNA(VLOOKUP('Captura de datos CASO'!S635,'DO NOT USE_School Picklist'!$W$3:$W$9,1,FALSE))),"Please select a value from the drop-down menu",IF('DO NOT USE_Case Formulas'!A635,"OK",NA()))</f>
        <v>#N/A</v>
      </c>
      <c r="T635" s="40" t="e">
        <f>IF(AND(NOT(ISBLANK('Captura de datos CASO'!T635)),ISNA(VLOOKUP('Captura de datos CASO'!T635,'DO NOT USE_School Picklist'!$F$3:$F$16,1,FALSE))),"Please select a value from the drop-down menu",IF('DO NOT USE_Case Formulas'!A635,"OK",NA()))</f>
        <v>#N/A</v>
      </c>
      <c r="U635" s="40" t="e">
        <f>IF(LEN('Captura de datos CASO'!U635)&gt;100,"Classroom(s) must be less than 100 characters",IF('DO NOT USE_Case Formulas'!A635,"OK",NA()))</f>
        <v>#N/A</v>
      </c>
      <c r="V635" s="40" t="e">
        <f>IF(AND(NOT(ISBLANK('Captura de datos CASO'!V635)),ISNA(VLOOKUP('Captura de datos CASO'!V635,'DO NOT USE_School Picklist'!$S$3:$S$12,1,FALSE))),"Please select a value from the drop-down menu",IF('DO NOT USE_Case Formulas'!A635,"OK",NA()))</f>
        <v>#N/A</v>
      </c>
      <c r="W635" s="40" t="e">
        <f>IF(AND(NOT(ISBLANK('Captura de datos CASO'!W635)),ISNA(VLOOKUP('Captura de datos CASO'!W635,'DO NOT USE_School Picklist'!$S$3:$S$12,1,FALSE))),"Please select a value from the drop-down menu",IF('DO NOT USE_Case Formulas'!A635,"OK",NA()))</f>
        <v>#N/A</v>
      </c>
      <c r="X635" s="40" t="e">
        <f>IF(LEN('Captura de datos CASO'!X635)&gt;80,"Name of Education Group must be less than 80 characters",IF('DO NOT USE_Case Formulas'!A635,"OK",NA()))</f>
        <v>#N/A</v>
      </c>
      <c r="Y635" s="40" t="e">
        <f>IF(AND(NOT(ISBLANK('Captura de datos CASO'!Y635)),ISNA(VLOOKUP('Captura de datos CASO'!Y635,'DO NOT USE_School Picklist'!$K$3:$K$6,1,FALSE))),"Please select a value from the drop-down menu",IF('DO NOT USE_Case Formulas'!A635,"OK",NA()))</f>
        <v>#N/A</v>
      </c>
      <c r="Z635" s="40" t="e">
        <f>IF(AND('DO NOT USE_Case Formulas'!A635,ISBLANK('Captura de datos CASO'!Z635)),"Has this person had symptoms? is required",IF(AND(NOT(ISBLANK('Captura de datos CASO'!Z635)),ISNA(VLOOKUP('Captura de datos CASO'!Z635,'DO NOT USE_School Picklist'!$D$3:$D$5,1,FALSE))),"Please select a value from the drop-down menu",IF(NOT(ISBLANK('Captura de datos CASO'!Z635)),"OK",NA())))</f>
        <v>#N/A</v>
      </c>
      <c r="AA635" s="40" t="e">
        <f>IF(AND('Captura de datos CASO'!Z635='DO NOT USE_School Picklist'!$D$3,ISBLANK('Captura de datos CASO'!AA635)),"Symptom Onset Date is required if Ever Symptomatic is Yes",IF('DO NOT USE_Case Formulas'!A635,"OK",NA()))</f>
        <v>#N/A</v>
      </c>
      <c r="AB635" s="40"/>
      <c r="AC635" s="40" t="e">
        <f ca="1">IF(AND('DO NOT USE_Case Formulas'!A635,ISBLANK('Captura de datos CASO'!AC635)),"Lab Result Test Date is required",IF('Captura de datos CASO'!AC635&gt;'DO NOT USE_School Picklist'!$C$3,"Test Date cannot be a future date",IF(NOT(ISBLANK('Captura de datos CASO'!AC635)),"OK",NA())))</f>
        <v>#N/A</v>
      </c>
      <c r="AD635" s="40" t="e">
        <f>IF(AND(NOT(ISBLANK('Captura de datos CASO'!AD635)),ISNA(VLOOKUP('Captura de datos CASO'!AD635,'DO NOT USE_School Picklist'!$R$3:$R$7,1,FALSE))),"Please select a value from the drop-down menu",IF('DO NOT USE_Case Formulas'!A635,"OK",NA()))</f>
        <v>#N/A</v>
      </c>
      <c r="AE635" s="40" t="e">
        <f>IF(AND('DO NOT USE_Case Formulas'!A635,ISBLANK('Captura de datos CASO'!AB635)),"Lab Result Test Result is required",IF(AND(NOT(ISBLANK('Captura de datos CASO'!AB635)),ISNA(VLOOKUP('Captura de datos CASO'!AB635,'DO NOT USE_School Picklist'!$Q$3:$Q$8,1,FALSE))),"Please select a value from the drop-down menu",IF('DO NOT USE_Case Formulas'!A635,"OK",NA())))</f>
        <v>#N/A</v>
      </c>
    </row>
    <row r="636" spans="1:31" x14ac:dyDescent="0.3">
      <c r="A636" s="39" t="e">
        <f>IF('DO NOT USE_Case Formulas'!A636,IF('DO NOT USE_Case Formulas'!B636,"Not all required fields are completed","OK"),NA())</f>
        <v>#N/A</v>
      </c>
      <c r="B636" s="40" t="e">
        <f>IF(AND('DO NOT USE_Case Formulas'!A636,ISBLANK('Captura de datos CASO'!B636)),"First Name is required",IF(NOT(ISBLANK('Captura de datos CASO'!B636)),"OK",NA()))</f>
        <v>#N/A</v>
      </c>
      <c r="C636" s="40" t="e">
        <f>IF(AND('DO NOT USE_Case Formulas'!A636,ISBLANK('Captura de datos CASO'!C636)),"Last Name is required",IF(NOT(ISBLANK('Captura de datos CASO'!C636)),"OK",NA()))</f>
        <v>#N/A</v>
      </c>
      <c r="D636" s="40" t="e">
        <f>IF(AND('DO NOT USE_Case Formulas'!A636,ISBLANK('Captura de datos CASO'!D636)),"Birthdate is required",IF(NOT(ISBLANK('Captura de datos CASO'!D636)),"OK",NA()))</f>
        <v>#N/A</v>
      </c>
      <c r="E636" s="40" t="e">
        <f>IF(AND('DO NOT USE_Case Formulas'!A636,ISBLANK('Captura de datos CASO'!E636)),"Mobile Phone is required",IF(NOT(ISBLANK('Captura de datos CASO'!E636)),IF(AND(ISNUMBER(VALUE('Captura de datos CASO'!E636)),LEFT('Captura de datos CASO'!E636,1)&lt;&gt;"1",LEN('Captura de datos CASO'!E636)=10),"OK","Phone number must be valid format"),NA()))</f>
        <v>#N/A</v>
      </c>
      <c r="F636" s="40" t="e">
        <f>IF(LEN('Captura de datos CASO'!F636)&gt;255,"Home Street Address must be less than 255 characters",IF('DO NOT USE_Case Formulas'!A636,"OK",NA()))</f>
        <v>#N/A</v>
      </c>
      <c r="G636" s="40" t="e">
        <f>IF(LEN('Captura de datos CASO'!G636)&gt;40,"City must be less than 40 characters",IF('DO NOT USE_Case Formulas'!A636,"OK",NA()))</f>
        <v>#N/A</v>
      </c>
      <c r="H636" s="40" t="e">
        <f>IF(AND(NOT(ISBLANK('Captura de datos CASO'!H636)),ISNA(VLOOKUP('Captura de datos CASO'!H636,'DO NOT USE_School Picklist'!$P$3:$P$52,1,FALSE))),"Please select a value from the drop-down menu",IF('DO NOT USE_Case Formulas'!A636,"OK",NA()))</f>
        <v>#N/A</v>
      </c>
      <c r="I636" s="40" t="e">
        <f>IF(AND('DO NOT USE_Case Formulas'!A636,ISBLANK('Captura de datos CASO'!I636)),"Zip is required",IF(ISBLANK('Captura de datos CASO'!I636),NA(),"OK"))</f>
        <v>#N/A</v>
      </c>
      <c r="J636" s="40" t="e">
        <f>IF(AND('DO NOT USE_Case Formulas'!A636,ISBLANK('Captura de datos CASO'!J636)),"Student or Staff? is required",IF(ISBLANK('Captura de datos CASO'!J636),NA(),IF(ISNA(VLOOKUP('Captura de datos CASO'!J636,'DO NOT USE_School Picklist'!$B$3:$B$6,1,FALSE)),"Please select a value from the drop-down menu","OK")))</f>
        <v>#N/A</v>
      </c>
      <c r="K636" s="40" t="e">
        <f>IF(AND('Captura de datos CASO'!J636='DO NOT USE_School Picklist'!$B$4,ISBLANK('Captura de datos CASO'!K636)),"Occupation/Job Title is required if Student or Staff? is Yes, staff/faculty or volunteer",IF('DO NOT USE_Case Formulas'!A636,"OK",NA()))</f>
        <v>#N/A</v>
      </c>
      <c r="L636" s="40" t="e">
        <f ca="1">IF('Captura de datos CASO'!L636&gt;'DO NOT USE_School Picklist'!$C$3,"Date last on school campus/facility cannot be a future date",IF('DO NOT USE_Case Formulas'!A636,IF(ISBLANK('Captura de datos CASO'!L636),"Date last on school campus/facility is required","OK"),NA()))</f>
        <v>#N/A</v>
      </c>
      <c r="M636" s="40" t="e">
        <f>IF(AND('DO NOT USE_Case Formulas'!A636,ISBLANK('Captura de datos CASO'!M636)),"Specific Place in the Location is required",IF(ISBLANK('Captura de datos CASO'!M636),NA(),"OK"))</f>
        <v>#N/A</v>
      </c>
      <c r="N636" s="40" t="e">
        <f>IF(LEN('Captura de datos CASO'!N636)&gt;50,"Parent/Guardian Name must be less than 50 characters",IF('DO NOT USE_Case Formulas'!A636,"OK",NA()))</f>
        <v>#N/A</v>
      </c>
      <c r="O636" s="40" t="e">
        <f>IF(NOT(ISBLANK('Captura de datos CASO'!O636)),IF(AND(ISNUMBER('Captura de datos CASO'!O636),LEFT('Captura de datos CASO'!O636,1)&lt;&gt;"1",LEN('Captura de datos CASO'!O636)=10),"OK","Phone number must be valid format"),IF('DO NOT USE_Case Formulas'!A636,"OK",NA()))</f>
        <v>#N/A</v>
      </c>
      <c r="P636" s="53" t="e">
        <f>IF(AND(NOT(ISBLANK('Captura de datos CASO'!P636)),ISNA(VLOOKUP('Captura de datos CASO'!P636,'DO NOT USE_School Picklist'!$I$3:$I$5,1,FALSE))),"Please select a value from the drop-down menu",IF('DO NOT USE_Case Formulas'!A636,"OK",NA()))</f>
        <v>#N/A</v>
      </c>
      <c r="Q636" s="40" t="e">
        <f>IF(AND(NOT(ISBLANK('Captura de datos CASO'!Q636)),ISNA(VLOOKUP('Captura de datos CASO'!Q636,'DO NOT USE_School Picklist'!$E$3:$E$10,1,FALSE))),"Please select a value from the drop-down menu",IF('DO NOT USE_Case Formulas'!A636,"OK",NA()))</f>
        <v>#N/A</v>
      </c>
      <c r="R636" s="53" t="e">
        <f>IF(AND(NOT(ISBLANK('Captura de datos CASO'!R636)),ISNA(VLOOKUP('Captura de datos CASO'!R636,'DO NOT USE_School Picklist'!$W$3:$W$9,1,FALSE))),"Please select a value from the drop-down menu",IF('DO NOT USE_Case Formulas'!A636,"OK",NA()))</f>
        <v>#N/A</v>
      </c>
      <c r="S636" s="53" t="e">
        <f>IF(AND(NOT(ISBLANK('Captura de datos CASO'!S636)),ISNA(VLOOKUP('Captura de datos CASO'!S636,'DO NOT USE_School Picklist'!$W$3:$W$9,1,FALSE))),"Please select a value from the drop-down menu",IF('DO NOT USE_Case Formulas'!A636,"OK",NA()))</f>
        <v>#N/A</v>
      </c>
      <c r="T636" s="40" t="e">
        <f>IF(AND(NOT(ISBLANK('Captura de datos CASO'!T636)),ISNA(VLOOKUP('Captura de datos CASO'!T636,'DO NOT USE_School Picklist'!$F$3:$F$16,1,FALSE))),"Please select a value from the drop-down menu",IF('DO NOT USE_Case Formulas'!A636,"OK",NA()))</f>
        <v>#N/A</v>
      </c>
      <c r="U636" s="40" t="e">
        <f>IF(LEN('Captura de datos CASO'!U636)&gt;100,"Classroom(s) must be less than 100 characters",IF('DO NOT USE_Case Formulas'!A636,"OK",NA()))</f>
        <v>#N/A</v>
      </c>
      <c r="V636" s="40" t="e">
        <f>IF(AND(NOT(ISBLANK('Captura de datos CASO'!V636)),ISNA(VLOOKUP('Captura de datos CASO'!V636,'DO NOT USE_School Picklist'!$S$3:$S$12,1,FALSE))),"Please select a value from the drop-down menu",IF('DO NOT USE_Case Formulas'!A636,"OK",NA()))</f>
        <v>#N/A</v>
      </c>
      <c r="W636" s="40" t="e">
        <f>IF(AND(NOT(ISBLANK('Captura de datos CASO'!W636)),ISNA(VLOOKUP('Captura de datos CASO'!W636,'DO NOT USE_School Picklist'!$S$3:$S$12,1,FALSE))),"Please select a value from the drop-down menu",IF('DO NOT USE_Case Formulas'!A636,"OK",NA()))</f>
        <v>#N/A</v>
      </c>
      <c r="X636" s="40" t="e">
        <f>IF(LEN('Captura de datos CASO'!X636)&gt;80,"Name of Education Group must be less than 80 characters",IF('DO NOT USE_Case Formulas'!A636,"OK",NA()))</f>
        <v>#N/A</v>
      </c>
      <c r="Y636" s="40" t="e">
        <f>IF(AND(NOT(ISBLANK('Captura de datos CASO'!Y636)),ISNA(VLOOKUP('Captura de datos CASO'!Y636,'DO NOT USE_School Picklist'!$K$3:$K$6,1,FALSE))),"Please select a value from the drop-down menu",IF('DO NOT USE_Case Formulas'!A636,"OK",NA()))</f>
        <v>#N/A</v>
      </c>
      <c r="Z636" s="40" t="e">
        <f>IF(AND('DO NOT USE_Case Formulas'!A636,ISBLANK('Captura de datos CASO'!Z636)),"Has this person had symptoms? is required",IF(AND(NOT(ISBLANK('Captura de datos CASO'!Z636)),ISNA(VLOOKUP('Captura de datos CASO'!Z636,'DO NOT USE_School Picklist'!$D$3:$D$5,1,FALSE))),"Please select a value from the drop-down menu",IF(NOT(ISBLANK('Captura de datos CASO'!Z636)),"OK",NA())))</f>
        <v>#N/A</v>
      </c>
      <c r="AA636" s="40" t="e">
        <f>IF(AND('Captura de datos CASO'!Z636='DO NOT USE_School Picklist'!$D$3,ISBLANK('Captura de datos CASO'!AA636)),"Symptom Onset Date is required if Ever Symptomatic is Yes",IF('DO NOT USE_Case Formulas'!A636,"OK",NA()))</f>
        <v>#N/A</v>
      </c>
      <c r="AB636" s="40"/>
      <c r="AC636" s="40" t="e">
        <f ca="1">IF(AND('DO NOT USE_Case Formulas'!A636,ISBLANK('Captura de datos CASO'!AC636)),"Lab Result Test Date is required",IF('Captura de datos CASO'!AC636&gt;'DO NOT USE_School Picklist'!$C$3,"Test Date cannot be a future date",IF(NOT(ISBLANK('Captura de datos CASO'!AC636)),"OK",NA())))</f>
        <v>#N/A</v>
      </c>
      <c r="AD636" s="40" t="e">
        <f>IF(AND(NOT(ISBLANK('Captura de datos CASO'!AD636)),ISNA(VLOOKUP('Captura de datos CASO'!AD636,'DO NOT USE_School Picklist'!$R$3:$R$7,1,FALSE))),"Please select a value from the drop-down menu",IF('DO NOT USE_Case Formulas'!A636,"OK",NA()))</f>
        <v>#N/A</v>
      </c>
      <c r="AE636" s="40" t="e">
        <f>IF(AND('DO NOT USE_Case Formulas'!A636,ISBLANK('Captura de datos CASO'!AB636)),"Lab Result Test Result is required",IF(AND(NOT(ISBLANK('Captura de datos CASO'!AB636)),ISNA(VLOOKUP('Captura de datos CASO'!AB636,'DO NOT USE_School Picklist'!$Q$3:$Q$8,1,FALSE))),"Please select a value from the drop-down menu",IF('DO NOT USE_Case Formulas'!A636,"OK",NA())))</f>
        <v>#N/A</v>
      </c>
    </row>
    <row r="637" spans="1:31" x14ac:dyDescent="0.3">
      <c r="A637" s="39" t="e">
        <f>IF('DO NOT USE_Case Formulas'!A637,IF('DO NOT USE_Case Formulas'!B637,"Not all required fields are completed","OK"),NA())</f>
        <v>#N/A</v>
      </c>
      <c r="B637" s="40" t="e">
        <f>IF(AND('DO NOT USE_Case Formulas'!A637,ISBLANK('Captura de datos CASO'!B637)),"First Name is required",IF(NOT(ISBLANK('Captura de datos CASO'!B637)),"OK",NA()))</f>
        <v>#N/A</v>
      </c>
      <c r="C637" s="40" t="e">
        <f>IF(AND('DO NOT USE_Case Formulas'!A637,ISBLANK('Captura de datos CASO'!C637)),"Last Name is required",IF(NOT(ISBLANK('Captura de datos CASO'!C637)),"OK",NA()))</f>
        <v>#N/A</v>
      </c>
      <c r="D637" s="40" t="e">
        <f>IF(AND('DO NOT USE_Case Formulas'!A637,ISBLANK('Captura de datos CASO'!D637)),"Birthdate is required",IF(NOT(ISBLANK('Captura de datos CASO'!D637)),"OK",NA()))</f>
        <v>#N/A</v>
      </c>
      <c r="E637" s="40" t="e">
        <f>IF(AND('DO NOT USE_Case Formulas'!A637,ISBLANK('Captura de datos CASO'!E637)),"Mobile Phone is required",IF(NOT(ISBLANK('Captura de datos CASO'!E637)),IF(AND(ISNUMBER(VALUE('Captura de datos CASO'!E637)),LEFT('Captura de datos CASO'!E637,1)&lt;&gt;"1",LEN('Captura de datos CASO'!E637)=10),"OK","Phone number must be valid format"),NA()))</f>
        <v>#N/A</v>
      </c>
      <c r="F637" s="40" t="e">
        <f>IF(LEN('Captura de datos CASO'!F637)&gt;255,"Home Street Address must be less than 255 characters",IF('DO NOT USE_Case Formulas'!A637,"OK",NA()))</f>
        <v>#N/A</v>
      </c>
      <c r="G637" s="40" t="e">
        <f>IF(LEN('Captura de datos CASO'!G637)&gt;40,"City must be less than 40 characters",IF('DO NOT USE_Case Formulas'!A637,"OK",NA()))</f>
        <v>#N/A</v>
      </c>
      <c r="H637" s="40" t="e">
        <f>IF(AND(NOT(ISBLANK('Captura de datos CASO'!H637)),ISNA(VLOOKUP('Captura de datos CASO'!H637,'DO NOT USE_School Picklist'!$P$3:$P$52,1,FALSE))),"Please select a value from the drop-down menu",IF('DO NOT USE_Case Formulas'!A637,"OK",NA()))</f>
        <v>#N/A</v>
      </c>
      <c r="I637" s="40" t="e">
        <f>IF(AND('DO NOT USE_Case Formulas'!A637,ISBLANK('Captura de datos CASO'!I637)),"Zip is required",IF(ISBLANK('Captura de datos CASO'!I637),NA(),"OK"))</f>
        <v>#N/A</v>
      </c>
      <c r="J637" s="40" t="e">
        <f>IF(AND('DO NOT USE_Case Formulas'!A637,ISBLANK('Captura de datos CASO'!J637)),"Student or Staff? is required",IF(ISBLANK('Captura de datos CASO'!J637),NA(),IF(ISNA(VLOOKUP('Captura de datos CASO'!J637,'DO NOT USE_School Picklist'!$B$3:$B$6,1,FALSE)),"Please select a value from the drop-down menu","OK")))</f>
        <v>#N/A</v>
      </c>
      <c r="K637" s="40" t="e">
        <f>IF(AND('Captura de datos CASO'!J637='DO NOT USE_School Picklist'!$B$4,ISBLANK('Captura de datos CASO'!K637)),"Occupation/Job Title is required if Student or Staff? is Yes, staff/faculty or volunteer",IF('DO NOT USE_Case Formulas'!A637,"OK",NA()))</f>
        <v>#N/A</v>
      </c>
      <c r="L637" s="40" t="e">
        <f ca="1">IF('Captura de datos CASO'!L637&gt;'DO NOT USE_School Picklist'!$C$3,"Date last on school campus/facility cannot be a future date",IF('DO NOT USE_Case Formulas'!A637,IF(ISBLANK('Captura de datos CASO'!L637),"Date last on school campus/facility is required","OK"),NA()))</f>
        <v>#N/A</v>
      </c>
      <c r="M637" s="40" t="e">
        <f>IF(AND('DO NOT USE_Case Formulas'!A637,ISBLANK('Captura de datos CASO'!M637)),"Specific Place in the Location is required",IF(ISBLANK('Captura de datos CASO'!M637),NA(),"OK"))</f>
        <v>#N/A</v>
      </c>
      <c r="N637" s="40" t="e">
        <f>IF(LEN('Captura de datos CASO'!N637)&gt;50,"Parent/Guardian Name must be less than 50 characters",IF('DO NOT USE_Case Formulas'!A637,"OK",NA()))</f>
        <v>#N/A</v>
      </c>
      <c r="O637" s="40" t="e">
        <f>IF(NOT(ISBLANK('Captura de datos CASO'!O637)),IF(AND(ISNUMBER('Captura de datos CASO'!O637),LEFT('Captura de datos CASO'!O637,1)&lt;&gt;"1",LEN('Captura de datos CASO'!O637)=10),"OK","Phone number must be valid format"),IF('DO NOT USE_Case Formulas'!A637,"OK",NA()))</f>
        <v>#N/A</v>
      </c>
      <c r="P637" s="53" t="e">
        <f>IF(AND(NOT(ISBLANK('Captura de datos CASO'!P637)),ISNA(VLOOKUP('Captura de datos CASO'!P637,'DO NOT USE_School Picklist'!$I$3:$I$5,1,FALSE))),"Please select a value from the drop-down menu",IF('DO NOT USE_Case Formulas'!A637,"OK",NA()))</f>
        <v>#N/A</v>
      </c>
      <c r="Q637" s="40" t="e">
        <f>IF(AND(NOT(ISBLANK('Captura de datos CASO'!Q637)),ISNA(VLOOKUP('Captura de datos CASO'!Q637,'DO NOT USE_School Picklist'!$E$3:$E$10,1,FALSE))),"Please select a value from the drop-down menu",IF('DO NOT USE_Case Formulas'!A637,"OK",NA()))</f>
        <v>#N/A</v>
      </c>
      <c r="R637" s="53" t="e">
        <f>IF(AND(NOT(ISBLANK('Captura de datos CASO'!R637)),ISNA(VLOOKUP('Captura de datos CASO'!R637,'DO NOT USE_School Picklist'!$W$3:$W$9,1,FALSE))),"Please select a value from the drop-down menu",IF('DO NOT USE_Case Formulas'!A637,"OK",NA()))</f>
        <v>#N/A</v>
      </c>
      <c r="S637" s="53" t="e">
        <f>IF(AND(NOT(ISBLANK('Captura de datos CASO'!S637)),ISNA(VLOOKUP('Captura de datos CASO'!S637,'DO NOT USE_School Picklist'!$W$3:$W$9,1,FALSE))),"Please select a value from the drop-down menu",IF('DO NOT USE_Case Formulas'!A637,"OK",NA()))</f>
        <v>#N/A</v>
      </c>
      <c r="T637" s="40" t="e">
        <f>IF(AND(NOT(ISBLANK('Captura de datos CASO'!T637)),ISNA(VLOOKUP('Captura de datos CASO'!T637,'DO NOT USE_School Picklist'!$F$3:$F$16,1,FALSE))),"Please select a value from the drop-down menu",IF('DO NOT USE_Case Formulas'!A637,"OK",NA()))</f>
        <v>#N/A</v>
      </c>
      <c r="U637" s="40" t="e">
        <f>IF(LEN('Captura de datos CASO'!U637)&gt;100,"Classroom(s) must be less than 100 characters",IF('DO NOT USE_Case Formulas'!A637,"OK",NA()))</f>
        <v>#N/A</v>
      </c>
      <c r="V637" s="40" t="e">
        <f>IF(AND(NOT(ISBLANK('Captura de datos CASO'!V637)),ISNA(VLOOKUP('Captura de datos CASO'!V637,'DO NOT USE_School Picklist'!$S$3:$S$12,1,FALSE))),"Please select a value from the drop-down menu",IF('DO NOT USE_Case Formulas'!A637,"OK",NA()))</f>
        <v>#N/A</v>
      </c>
      <c r="W637" s="40" t="e">
        <f>IF(AND(NOT(ISBLANK('Captura de datos CASO'!W637)),ISNA(VLOOKUP('Captura de datos CASO'!W637,'DO NOT USE_School Picklist'!$S$3:$S$12,1,FALSE))),"Please select a value from the drop-down menu",IF('DO NOT USE_Case Formulas'!A637,"OK",NA()))</f>
        <v>#N/A</v>
      </c>
      <c r="X637" s="40" t="e">
        <f>IF(LEN('Captura de datos CASO'!X637)&gt;80,"Name of Education Group must be less than 80 characters",IF('DO NOT USE_Case Formulas'!A637,"OK",NA()))</f>
        <v>#N/A</v>
      </c>
      <c r="Y637" s="40" t="e">
        <f>IF(AND(NOT(ISBLANK('Captura de datos CASO'!Y637)),ISNA(VLOOKUP('Captura de datos CASO'!Y637,'DO NOT USE_School Picklist'!$K$3:$K$6,1,FALSE))),"Please select a value from the drop-down menu",IF('DO NOT USE_Case Formulas'!A637,"OK",NA()))</f>
        <v>#N/A</v>
      </c>
      <c r="Z637" s="40" t="e">
        <f>IF(AND('DO NOT USE_Case Formulas'!A637,ISBLANK('Captura de datos CASO'!Z637)),"Has this person had symptoms? is required",IF(AND(NOT(ISBLANK('Captura de datos CASO'!Z637)),ISNA(VLOOKUP('Captura de datos CASO'!Z637,'DO NOT USE_School Picklist'!$D$3:$D$5,1,FALSE))),"Please select a value from the drop-down menu",IF(NOT(ISBLANK('Captura de datos CASO'!Z637)),"OK",NA())))</f>
        <v>#N/A</v>
      </c>
      <c r="AA637" s="40" t="e">
        <f>IF(AND('Captura de datos CASO'!Z637='DO NOT USE_School Picklist'!$D$3,ISBLANK('Captura de datos CASO'!AA637)),"Symptom Onset Date is required if Ever Symptomatic is Yes",IF('DO NOT USE_Case Formulas'!A637,"OK",NA()))</f>
        <v>#N/A</v>
      </c>
      <c r="AB637" s="40"/>
      <c r="AC637" s="40" t="e">
        <f ca="1">IF(AND('DO NOT USE_Case Formulas'!A637,ISBLANK('Captura de datos CASO'!AC637)),"Lab Result Test Date is required",IF('Captura de datos CASO'!AC637&gt;'DO NOT USE_School Picklist'!$C$3,"Test Date cannot be a future date",IF(NOT(ISBLANK('Captura de datos CASO'!AC637)),"OK",NA())))</f>
        <v>#N/A</v>
      </c>
      <c r="AD637" s="40" t="e">
        <f>IF(AND(NOT(ISBLANK('Captura de datos CASO'!AD637)),ISNA(VLOOKUP('Captura de datos CASO'!AD637,'DO NOT USE_School Picklist'!$R$3:$R$7,1,FALSE))),"Please select a value from the drop-down menu",IF('DO NOT USE_Case Formulas'!A637,"OK",NA()))</f>
        <v>#N/A</v>
      </c>
      <c r="AE637" s="40" t="e">
        <f>IF(AND('DO NOT USE_Case Formulas'!A637,ISBLANK('Captura de datos CASO'!AB637)),"Lab Result Test Result is required",IF(AND(NOT(ISBLANK('Captura de datos CASO'!AB637)),ISNA(VLOOKUP('Captura de datos CASO'!AB637,'DO NOT USE_School Picklist'!$Q$3:$Q$8,1,FALSE))),"Please select a value from the drop-down menu",IF('DO NOT USE_Case Formulas'!A637,"OK",NA())))</f>
        <v>#N/A</v>
      </c>
    </row>
    <row r="638" spans="1:31" x14ac:dyDescent="0.3">
      <c r="A638" s="39" t="e">
        <f>IF('DO NOT USE_Case Formulas'!A638,IF('DO NOT USE_Case Formulas'!B638,"Not all required fields are completed","OK"),NA())</f>
        <v>#N/A</v>
      </c>
      <c r="B638" s="40" t="e">
        <f>IF(AND('DO NOT USE_Case Formulas'!A638,ISBLANK('Captura de datos CASO'!B638)),"First Name is required",IF(NOT(ISBLANK('Captura de datos CASO'!B638)),"OK",NA()))</f>
        <v>#N/A</v>
      </c>
      <c r="C638" s="40" t="e">
        <f>IF(AND('DO NOT USE_Case Formulas'!A638,ISBLANK('Captura de datos CASO'!C638)),"Last Name is required",IF(NOT(ISBLANK('Captura de datos CASO'!C638)),"OK",NA()))</f>
        <v>#N/A</v>
      </c>
      <c r="D638" s="40" t="e">
        <f>IF(AND('DO NOT USE_Case Formulas'!A638,ISBLANK('Captura de datos CASO'!D638)),"Birthdate is required",IF(NOT(ISBLANK('Captura de datos CASO'!D638)),"OK",NA()))</f>
        <v>#N/A</v>
      </c>
      <c r="E638" s="40" t="e">
        <f>IF(AND('DO NOT USE_Case Formulas'!A638,ISBLANK('Captura de datos CASO'!E638)),"Mobile Phone is required",IF(NOT(ISBLANK('Captura de datos CASO'!E638)),IF(AND(ISNUMBER(VALUE('Captura de datos CASO'!E638)),LEFT('Captura de datos CASO'!E638,1)&lt;&gt;"1",LEN('Captura de datos CASO'!E638)=10),"OK","Phone number must be valid format"),NA()))</f>
        <v>#N/A</v>
      </c>
      <c r="F638" s="40" t="e">
        <f>IF(LEN('Captura de datos CASO'!F638)&gt;255,"Home Street Address must be less than 255 characters",IF('DO NOT USE_Case Formulas'!A638,"OK",NA()))</f>
        <v>#N/A</v>
      </c>
      <c r="G638" s="40" t="e">
        <f>IF(LEN('Captura de datos CASO'!G638)&gt;40,"City must be less than 40 characters",IF('DO NOT USE_Case Formulas'!A638,"OK",NA()))</f>
        <v>#N/A</v>
      </c>
      <c r="H638" s="40" t="e">
        <f>IF(AND(NOT(ISBLANK('Captura de datos CASO'!H638)),ISNA(VLOOKUP('Captura de datos CASO'!H638,'DO NOT USE_School Picklist'!$P$3:$P$52,1,FALSE))),"Please select a value from the drop-down menu",IF('DO NOT USE_Case Formulas'!A638,"OK",NA()))</f>
        <v>#N/A</v>
      </c>
      <c r="I638" s="40" t="e">
        <f>IF(AND('DO NOT USE_Case Formulas'!A638,ISBLANK('Captura de datos CASO'!I638)),"Zip is required",IF(ISBLANK('Captura de datos CASO'!I638),NA(),"OK"))</f>
        <v>#N/A</v>
      </c>
      <c r="J638" s="40" t="e">
        <f>IF(AND('DO NOT USE_Case Formulas'!A638,ISBLANK('Captura de datos CASO'!J638)),"Student or Staff? is required",IF(ISBLANK('Captura de datos CASO'!J638),NA(),IF(ISNA(VLOOKUP('Captura de datos CASO'!J638,'DO NOT USE_School Picklist'!$B$3:$B$6,1,FALSE)),"Please select a value from the drop-down menu","OK")))</f>
        <v>#N/A</v>
      </c>
      <c r="K638" s="40" t="e">
        <f>IF(AND('Captura de datos CASO'!J638='DO NOT USE_School Picklist'!$B$4,ISBLANK('Captura de datos CASO'!K638)),"Occupation/Job Title is required if Student or Staff? is Yes, staff/faculty or volunteer",IF('DO NOT USE_Case Formulas'!A638,"OK",NA()))</f>
        <v>#N/A</v>
      </c>
      <c r="L638" s="40" t="e">
        <f ca="1">IF('Captura de datos CASO'!L638&gt;'DO NOT USE_School Picklist'!$C$3,"Date last on school campus/facility cannot be a future date",IF('DO NOT USE_Case Formulas'!A638,IF(ISBLANK('Captura de datos CASO'!L638),"Date last on school campus/facility is required","OK"),NA()))</f>
        <v>#N/A</v>
      </c>
      <c r="M638" s="40" t="e">
        <f>IF(AND('DO NOT USE_Case Formulas'!A638,ISBLANK('Captura de datos CASO'!M638)),"Specific Place in the Location is required",IF(ISBLANK('Captura de datos CASO'!M638),NA(),"OK"))</f>
        <v>#N/A</v>
      </c>
      <c r="N638" s="40" t="e">
        <f>IF(LEN('Captura de datos CASO'!N638)&gt;50,"Parent/Guardian Name must be less than 50 characters",IF('DO NOT USE_Case Formulas'!A638,"OK",NA()))</f>
        <v>#N/A</v>
      </c>
      <c r="O638" s="40" t="e">
        <f>IF(NOT(ISBLANK('Captura de datos CASO'!O638)),IF(AND(ISNUMBER('Captura de datos CASO'!O638),LEFT('Captura de datos CASO'!O638,1)&lt;&gt;"1",LEN('Captura de datos CASO'!O638)=10),"OK","Phone number must be valid format"),IF('DO NOT USE_Case Formulas'!A638,"OK",NA()))</f>
        <v>#N/A</v>
      </c>
      <c r="P638" s="53" t="e">
        <f>IF(AND(NOT(ISBLANK('Captura de datos CASO'!P638)),ISNA(VLOOKUP('Captura de datos CASO'!P638,'DO NOT USE_School Picklist'!$I$3:$I$5,1,FALSE))),"Please select a value from the drop-down menu",IF('DO NOT USE_Case Formulas'!A638,"OK",NA()))</f>
        <v>#N/A</v>
      </c>
      <c r="Q638" s="40" t="e">
        <f>IF(AND(NOT(ISBLANK('Captura de datos CASO'!Q638)),ISNA(VLOOKUP('Captura de datos CASO'!Q638,'DO NOT USE_School Picklist'!$E$3:$E$10,1,FALSE))),"Please select a value from the drop-down menu",IF('DO NOT USE_Case Formulas'!A638,"OK",NA()))</f>
        <v>#N/A</v>
      </c>
      <c r="R638" s="53" t="e">
        <f>IF(AND(NOT(ISBLANK('Captura de datos CASO'!R638)),ISNA(VLOOKUP('Captura de datos CASO'!R638,'DO NOT USE_School Picklist'!$W$3:$W$9,1,FALSE))),"Please select a value from the drop-down menu",IF('DO NOT USE_Case Formulas'!A638,"OK",NA()))</f>
        <v>#N/A</v>
      </c>
      <c r="S638" s="53" t="e">
        <f>IF(AND(NOT(ISBLANK('Captura de datos CASO'!S638)),ISNA(VLOOKUP('Captura de datos CASO'!S638,'DO NOT USE_School Picklist'!$W$3:$W$9,1,FALSE))),"Please select a value from the drop-down menu",IF('DO NOT USE_Case Formulas'!A638,"OK",NA()))</f>
        <v>#N/A</v>
      </c>
      <c r="T638" s="40" t="e">
        <f>IF(AND(NOT(ISBLANK('Captura de datos CASO'!T638)),ISNA(VLOOKUP('Captura de datos CASO'!T638,'DO NOT USE_School Picklist'!$F$3:$F$16,1,FALSE))),"Please select a value from the drop-down menu",IF('DO NOT USE_Case Formulas'!A638,"OK",NA()))</f>
        <v>#N/A</v>
      </c>
      <c r="U638" s="40" t="e">
        <f>IF(LEN('Captura de datos CASO'!U638)&gt;100,"Classroom(s) must be less than 100 characters",IF('DO NOT USE_Case Formulas'!A638,"OK",NA()))</f>
        <v>#N/A</v>
      </c>
      <c r="V638" s="40" t="e">
        <f>IF(AND(NOT(ISBLANK('Captura de datos CASO'!V638)),ISNA(VLOOKUP('Captura de datos CASO'!V638,'DO NOT USE_School Picklist'!$S$3:$S$12,1,FALSE))),"Please select a value from the drop-down menu",IF('DO NOT USE_Case Formulas'!A638,"OK",NA()))</f>
        <v>#N/A</v>
      </c>
      <c r="W638" s="40" t="e">
        <f>IF(AND(NOT(ISBLANK('Captura de datos CASO'!W638)),ISNA(VLOOKUP('Captura de datos CASO'!W638,'DO NOT USE_School Picklist'!$S$3:$S$12,1,FALSE))),"Please select a value from the drop-down menu",IF('DO NOT USE_Case Formulas'!A638,"OK",NA()))</f>
        <v>#N/A</v>
      </c>
      <c r="X638" s="40" t="e">
        <f>IF(LEN('Captura de datos CASO'!X638)&gt;80,"Name of Education Group must be less than 80 characters",IF('DO NOT USE_Case Formulas'!A638,"OK",NA()))</f>
        <v>#N/A</v>
      </c>
      <c r="Y638" s="40" t="e">
        <f>IF(AND(NOT(ISBLANK('Captura de datos CASO'!Y638)),ISNA(VLOOKUP('Captura de datos CASO'!Y638,'DO NOT USE_School Picklist'!$K$3:$K$6,1,FALSE))),"Please select a value from the drop-down menu",IF('DO NOT USE_Case Formulas'!A638,"OK",NA()))</f>
        <v>#N/A</v>
      </c>
      <c r="Z638" s="40" t="e">
        <f>IF(AND('DO NOT USE_Case Formulas'!A638,ISBLANK('Captura de datos CASO'!Z638)),"Has this person had symptoms? is required",IF(AND(NOT(ISBLANK('Captura de datos CASO'!Z638)),ISNA(VLOOKUP('Captura de datos CASO'!Z638,'DO NOT USE_School Picklist'!$D$3:$D$5,1,FALSE))),"Please select a value from the drop-down menu",IF(NOT(ISBLANK('Captura de datos CASO'!Z638)),"OK",NA())))</f>
        <v>#N/A</v>
      </c>
      <c r="AA638" s="40" t="e">
        <f>IF(AND('Captura de datos CASO'!Z638='DO NOT USE_School Picklist'!$D$3,ISBLANK('Captura de datos CASO'!AA638)),"Symptom Onset Date is required if Ever Symptomatic is Yes",IF('DO NOT USE_Case Formulas'!A638,"OK",NA()))</f>
        <v>#N/A</v>
      </c>
      <c r="AB638" s="40"/>
      <c r="AC638" s="40" t="e">
        <f ca="1">IF(AND('DO NOT USE_Case Formulas'!A638,ISBLANK('Captura de datos CASO'!AC638)),"Lab Result Test Date is required",IF('Captura de datos CASO'!AC638&gt;'DO NOT USE_School Picklist'!$C$3,"Test Date cannot be a future date",IF(NOT(ISBLANK('Captura de datos CASO'!AC638)),"OK",NA())))</f>
        <v>#N/A</v>
      </c>
      <c r="AD638" s="40" t="e">
        <f>IF(AND(NOT(ISBLANK('Captura de datos CASO'!AD638)),ISNA(VLOOKUP('Captura de datos CASO'!AD638,'DO NOT USE_School Picklist'!$R$3:$R$7,1,FALSE))),"Please select a value from the drop-down menu",IF('DO NOT USE_Case Formulas'!A638,"OK",NA()))</f>
        <v>#N/A</v>
      </c>
      <c r="AE638" s="40" t="e">
        <f>IF(AND('DO NOT USE_Case Formulas'!A638,ISBLANK('Captura de datos CASO'!AB638)),"Lab Result Test Result is required",IF(AND(NOT(ISBLANK('Captura de datos CASO'!AB638)),ISNA(VLOOKUP('Captura de datos CASO'!AB638,'DO NOT USE_School Picklist'!$Q$3:$Q$8,1,FALSE))),"Please select a value from the drop-down menu",IF('DO NOT USE_Case Formulas'!A638,"OK",NA())))</f>
        <v>#N/A</v>
      </c>
    </row>
    <row r="639" spans="1:31" x14ac:dyDescent="0.3">
      <c r="A639" s="39" t="e">
        <f>IF('DO NOT USE_Case Formulas'!A639,IF('DO NOT USE_Case Formulas'!B639,"Not all required fields are completed","OK"),NA())</f>
        <v>#N/A</v>
      </c>
      <c r="B639" s="40" t="e">
        <f>IF(AND('DO NOT USE_Case Formulas'!A639,ISBLANK('Captura de datos CASO'!B639)),"First Name is required",IF(NOT(ISBLANK('Captura de datos CASO'!B639)),"OK",NA()))</f>
        <v>#N/A</v>
      </c>
      <c r="C639" s="40" t="e">
        <f>IF(AND('DO NOT USE_Case Formulas'!A639,ISBLANK('Captura de datos CASO'!C639)),"Last Name is required",IF(NOT(ISBLANK('Captura de datos CASO'!C639)),"OK",NA()))</f>
        <v>#N/A</v>
      </c>
      <c r="D639" s="40" t="e">
        <f>IF(AND('DO NOT USE_Case Formulas'!A639,ISBLANK('Captura de datos CASO'!D639)),"Birthdate is required",IF(NOT(ISBLANK('Captura de datos CASO'!D639)),"OK",NA()))</f>
        <v>#N/A</v>
      </c>
      <c r="E639" s="40" t="e">
        <f>IF(AND('DO NOT USE_Case Formulas'!A639,ISBLANK('Captura de datos CASO'!E639)),"Mobile Phone is required",IF(NOT(ISBLANK('Captura de datos CASO'!E639)),IF(AND(ISNUMBER(VALUE('Captura de datos CASO'!E639)),LEFT('Captura de datos CASO'!E639,1)&lt;&gt;"1",LEN('Captura de datos CASO'!E639)=10),"OK","Phone number must be valid format"),NA()))</f>
        <v>#N/A</v>
      </c>
      <c r="F639" s="40" t="e">
        <f>IF(LEN('Captura de datos CASO'!F639)&gt;255,"Home Street Address must be less than 255 characters",IF('DO NOT USE_Case Formulas'!A639,"OK",NA()))</f>
        <v>#N/A</v>
      </c>
      <c r="G639" s="40" t="e">
        <f>IF(LEN('Captura de datos CASO'!G639)&gt;40,"City must be less than 40 characters",IF('DO NOT USE_Case Formulas'!A639,"OK",NA()))</f>
        <v>#N/A</v>
      </c>
      <c r="H639" s="40" t="e">
        <f>IF(AND(NOT(ISBLANK('Captura de datos CASO'!H639)),ISNA(VLOOKUP('Captura de datos CASO'!H639,'DO NOT USE_School Picklist'!$P$3:$P$52,1,FALSE))),"Please select a value from the drop-down menu",IF('DO NOT USE_Case Formulas'!A639,"OK",NA()))</f>
        <v>#N/A</v>
      </c>
      <c r="I639" s="40" t="e">
        <f>IF(AND('DO NOT USE_Case Formulas'!A639,ISBLANK('Captura de datos CASO'!I639)),"Zip is required",IF(ISBLANK('Captura de datos CASO'!I639),NA(),"OK"))</f>
        <v>#N/A</v>
      </c>
      <c r="J639" s="40" t="e">
        <f>IF(AND('DO NOT USE_Case Formulas'!A639,ISBLANK('Captura de datos CASO'!J639)),"Student or Staff? is required",IF(ISBLANK('Captura de datos CASO'!J639),NA(),IF(ISNA(VLOOKUP('Captura de datos CASO'!J639,'DO NOT USE_School Picklist'!$B$3:$B$6,1,FALSE)),"Please select a value from the drop-down menu","OK")))</f>
        <v>#N/A</v>
      </c>
      <c r="K639" s="40" t="e">
        <f>IF(AND('Captura de datos CASO'!J639='DO NOT USE_School Picklist'!$B$4,ISBLANK('Captura de datos CASO'!K639)),"Occupation/Job Title is required if Student or Staff? is Yes, staff/faculty or volunteer",IF('DO NOT USE_Case Formulas'!A639,"OK",NA()))</f>
        <v>#N/A</v>
      </c>
      <c r="L639" s="40" t="e">
        <f ca="1">IF('Captura de datos CASO'!L639&gt;'DO NOT USE_School Picklist'!$C$3,"Date last on school campus/facility cannot be a future date",IF('DO NOT USE_Case Formulas'!A639,IF(ISBLANK('Captura de datos CASO'!L639),"Date last on school campus/facility is required","OK"),NA()))</f>
        <v>#N/A</v>
      </c>
      <c r="M639" s="40" t="e">
        <f>IF(AND('DO NOT USE_Case Formulas'!A639,ISBLANK('Captura de datos CASO'!M639)),"Specific Place in the Location is required",IF(ISBLANK('Captura de datos CASO'!M639),NA(),"OK"))</f>
        <v>#N/A</v>
      </c>
      <c r="N639" s="40" t="e">
        <f>IF(LEN('Captura de datos CASO'!N639)&gt;50,"Parent/Guardian Name must be less than 50 characters",IF('DO NOT USE_Case Formulas'!A639,"OK",NA()))</f>
        <v>#N/A</v>
      </c>
      <c r="O639" s="40" t="e">
        <f>IF(NOT(ISBLANK('Captura de datos CASO'!O639)),IF(AND(ISNUMBER('Captura de datos CASO'!O639),LEFT('Captura de datos CASO'!O639,1)&lt;&gt;"1",LEN('Captura de datos CASO'!O639)=10),"OK","Phone number must be valid format"),IF('DO NOT USE_Case Formulas'!A639,"OK",NA()))</f>
        <v>#N/A</v>
      </c>
      <c r="P639" s="53" t="e">
        <f>IF(AND(NOT(ISBLANK('Captura de datos CASO'!P639)),ISNA(VLOOKUP('Captura de datos CASO'!P639,'DO NOT USE_School Picklist'!$I$3:$I$5,1,FALSE))),"Please select a value from the drop-down menu",IF('DO NOT USE_Case Formulas'!A639,"OK",NA()))</f>
        <v>#N/A</v>
      </c>
      <c r="Q639" s="40" t="e">
        <f>IF(AND(NOT(ISBLANK('Captura de datos CASO'!Q639)),ISNA(VLOOKUP('Captura de datos CASO'!Q639,'DO NOT USE_School Picklist'!$E$3:$E$10,1,FALSE))),"Please select a value from the drop-down menu",IF('DO NOT USE_Case Formulas'!A639,"OK",NA()))</f>
        <v>#N/A</v>
      </c>
      <c r="R639" s="53" t="e">
        <f>IF(AND(NOT(ISBLANK('Captura de datos CASO'!R639)),ISNA(VLOOKUP('Captura de datos CASO'!R639,'DO NOT USE_School Picklist'!$W$3:$W$9,1,FALSE))),"Please select a value from the drop-down menu",IF('DO NOT USE_Case Formulas'!A639,"OK",NA()))</f>
        <v>#N/A</v>
      </c>
      <c r="S639" s="53" t="e">
        <f>IF(AND(NOT(ISBLANK('Captura de datos CASO'!S639)),ISNA(VLOOKUP('Captura de datos CASO'!S639,'DO NOT USE_School Picklist'!$W$3:$W$9,1,FALSE))),"Please select a value from the drop-down menu",IF('DO NOT USE_Case Formulas'!A639,"OK",NA()))</f>
        <v>#N/A</v>
      </c>
      <c r="T639" s="40" t="e">
        <f>IF(AND(NOT(ISBLANK('Captura de datos CASO'!T639)),ISNA(VLOOKUP('Captura de datos CASO'!T639,'DO NOT USE_School Picklist'!$F$3:$F$16,1,FALSE))),"Please select a value from the drop-down menu",IF('DO NOT USE_Case Formulas'!A639,"OK",NA()))</f>
        <v>#N/A</v>
      </c>
      <c r="U639" s="40" t="e">
        <f>IF(LEN('Captura de datos CASO'!U639)&gt;100,"Classroom(s) must be less than 100 characters",IF('DO NOT USE_Case Formulas'!A639,"OK",NA()))</f>
        <v>#N/A</v>
      </c>
      <c r="V639" s="40" t="e">
        <f>IF(AND(NOT(ISBLANK('Captura de datos CASO'!V639)),ISNA(VLOOKUP('Captura de datos CASO'!V639,'DO NOT USE_School Picklist'!$S$3:$S$12,1,FALSE))),"Please select a value from the drop-down menu",IF('DO NOT USE_Case Formulas'!A639,"OK",NA()))</f>
        <v>#N/A</v>
      </c>
      <c r="W639" s="40" t="e">
        <f>IF(AND(NOT(ISBLANK('Captura de datos CASO'!W639)),ISNA(VLOOKUP('Captura de datos CASO'!W639,'DO NOT USE_School Picklist'!$S$3:$S$12,1,FALSE))),"Please select a value from the drop-down menu",IF('DO NOT USE_Case Formulas'!A639,"OK",NA()))</f>
        <v>#N/A</v>
      </c>
      <c r="X639" s="40" t="e">
        <f>IF(LEN('Captura de datos CASO'!X639)&gt;80,"Name of Education Group must be less than 80 characters",IF('DO NOT USE_Case Formulas'!A639,"OK",NA()))</f>
        <v>#N/A</v>
      </c>
      <c r="Y639" s="40" t="e">
        <f>IF(AND(NOT(ISBLANK('Captura de datos CASO'!Y639)),ISNA(VLOOKUP('Captura de datos CASO'!Y639,'DO NOT USE_School Picklist'!$K$3:$K$6,1,FALSE))),"Please select a value from the drop-down menu",IF('DO NOT USE_Case Formulas'!A639,"OK",NA()))</f>
        <v>#N/A</v>
      </c>
      <c r="Z639" s="40" t="e">
        <f>IF(AND('DO NOT USE_Case Formulas'!A639,ISBLANK('Captura de datos CASO'!Z639)),"Has this person had symptoms? is required",IF(AND(NOT(ISBLANK('Captura de datos CASO'!Z639)),ISNA(VLOOKUP('Captura de datos CASO'!Z639,'DO NOT USE_School Picklist'!$D$3:$D$5,1,FALSE))),"Please select a value from the drop-down menu",IF(NOT(ISBLANK('Captura de datos CASO'!Z639)),"OK",NA())))</f>
        <v>#N/A</v>
      </c>
      <c r="AA639" s="40" t="e">
        <f>IF(AND('Captura de datos CASO'!Z639='DO NOT USE_School Picklist'!$D$3,ISBLANK('Captura de datos CASO'!AA639)),"Symptom Onset Date is required if Ever Symptomatic is Yes",IF('DO NOT USE_Case Formulas'!A639,"OK",NA()))</f>
        <v>#N/A</v>
      </c>
      <c r="AB639" s="40"/>
      <c r="AC639" s="40" t="e">
        <f ca="1">IF(AND('DO NOT USE_Case Formulas'!A639,ISBLANK('Captura de datos CASO'!AC639)),"Lab Result Test Date is required",IF('Captura de datos CASO'!AC639&gt;'DO NOT USE_School Picklist'!$C$3,"Test Date cannot be a future date",IF(NOT(ISBLANK('Captura de datos CASO'!AC639)),"OK",NA())))</f>
        <v>#N/A</v>
      </c>
      <c r="AD639" s="40" t="e">
        <f>IF(AND(NOT(ISBLANK('Captura de datos CASO'!AD639)),ISNA(VLOOKUP('Captura de datos CASO'!AD639,'DO NOT USE_School Picklist'!$R$3:$R$7,1,FALSE))),"Please select a value from the drop-down menu",IF('DO NOT USE_Case Formulas'!A639,"OK",NA()))</f>
        <v>#N/A</v>
      </c>
      <c r="AE639" s="40" t="e">
        <f>IF(AND('DO NOT USE_Case Formulas'!A639,ISBLANK('Captura de datos CASO'!AB639)),"Lab Result Test Result is required",IF(AND(NOT(ISBLANK('Captura de datos CASO'!AB639)),ISNA(VLOOKUP('Captura de datos CASO'!AB639,'DO NOT USE_School Picklist'!$Q$3:$Q$8,1,FALSE))),"Please select a value from the drop-down menu",IF('DO NOT USE_Case Formulas'!A639,"OK",NA())))</f>
        <v>#N/A</v>
      </c>
    </row>
    <row r="640" spans="1:31" x14ac:dyDescent="0.3">
      <c r="A640" s="39" t="e">
        <f>IF('DO NOT USE_Case Formulas'!A640,IF('DO NOT USE_Case Formulas'!B640,"Not all required fields are completed","OK"),NA())</f>
        <v>#N/A</v>
      </c>
      <c r="B640" s="40" t="e">
        <f>IF(AND('DO NOT USE_Case Formulas'!A640,ISBLANK('Captura de datos CASO'!B640)),"First Name is required",IF(NOT(ISBLANK('Captura de datos CASO'!B640)),"OK",NA()))</f>
        <v>#N/A</v>
      </c>
      <c r="C640" s="40" t="e">
        <f>IF(AND('DO NOT USE_Case Formulas'!A640,ISBLANK('Captura de datos CASO'!C640)),"Last Name is required",IF(NOT(ISBLANK('Captura de datos CASO'!C640)),"OK",NA()))</f>
        <v>#N/A</v>
      </c>
      <c r="D640" s="40" t="e">
        <f>IF(AND('DO NOT USE_Case Formulas'!A640,ISBLANK('Captura de datos CASO'!D640)),"Birthdate is required",IF(NOT(ISBLANK('Captura de datos CASO'!D640)),"OK",NA()))</f>
        <v>#N/A</v>
      </c>
      <c r="E640" s="40" t="e">
        <f>IF(AND('DO NOT USE_Case Formulas'!A640,ISBLANK('Captura de datos CASO'!E640)),"Mobile Phone is required",IF(NOT(ISBLANK('Captura de datos CASO'!E640)),IF(AND(ISNUMBER(VALUE('Captura de datos CASO'!E640)),LEFT('Captura de datos CASO'!E640,1)&lt;&gt;"1",LEN('Captura de datos CASO'!E640)=10),"OK","Phone number must be valid format"),NA()))</f>
        <v>#N/A</v>
      </c>
      <c r="F640" s="40" t="e">
        <f>IF(LEN('Captura de datos CASO'!F640)&gt;255,"Home Street Address must be less than 255 characters",IF('DO NOT USE_Case Formulas'!A640,"OK",NA()))</f>
        <v>#N/A</v>
      </c>
      <c r="G640" s="40" t="e">
        <f>IF(LEN('Captura de datos CASO'!G640)&gt;40,"City must be less than 40 characters",IF('DO NOT USE_Case Formulas'!A640,"OK",NA()))</f>
        <v>#N/A</v>
      </c>
      <c r="H640" s="40" t="e">
        <f>IF(AND(NOT(ISBLANK('Captura de datos CASO'!H640)),ISNA(VLOOKUP('Captura de datos CASO'!H640,'DO NOT USE_School Picklist'!$P$3:$P$52,1,FALSE))),"Please select a value from the drop-down menu",IF('DO NOT USE_Case Formulas'!A640,"OK",NA()))</f>
        <v>#N/A</v>
      </c>
      <c r="I640" s="40" t="e">
        <f>IF(AND('DO NOT USE_Case Formulas'!A640,ISBLANK('Captura de datos CASO'!I640)),"Zip is required",IF(ISBLANK('Captura de datos CASO'!I640),NA(),"OK"))</f>
        <v>#N/A</v>
      </c>
      <c r="J640" s="40" t="e">
        <f>IF(AND('DO NOT USE_Case Formulas'!A640,ISBLANK('Captura de datos CASO'!J640)),"Student or Staff? is required",IF(ISBLANK('Captura de datos CASO'!J640),NA(),IF(ISNA(VLOOKUP('Captura de datos CASO'!J640,'DO NOT USE_School Picklist'!$B$3:$B$6,1,FALSE)),"Please select a value from the drop-down menu","OK")))</f>
        <v>#N/A</v>
      </c>
      <c r="K640" s="40" t="e">
        <f>IF(AND('Captura de datos CASO'!J640='DO NOT USE_School Picklist'!$B$4,ISBLANK('Captura de datos CASO'!K640)),"Occupation/Job Title is required if Student or Staff? is Yes, staff/faculty or volunteer",IF('DO NOT USE_Case Formulas'!A640,"OK",NA()))</f>
        <v>#N/A</v>
      </c>
      <c r="L640" s="40" t="e">
        <f ca="1">IF('Captura de datos CASO'!L640&gt;'DO NOT USE_School Picklist'!$C$3,"Date last on school campus/facility cannot be a future date",IF('DO NOT USE_Case Formulas'!A640,IF(ISBLANK('Captura de datos CASO'!L640),"Date last on school campus/facility is required","OK"),NA()))</f>
        <v>#N/A</v>
      </c>
      <c r="M640" s="40" t="e">
        <f>IF(AND('DO NOT USE_Case Formulas'!A640,ISBLANK('Captura de datos CASO'!M640)),"Specific Place in the Location is required",IF(ISBLANK('Captura de datos CASO'!M640),NA(),"OK"))</f>
        <v>#N/A</v>
      </c>
      <c r="N640" s="40" t="e">
        <f>IF(LEN('Captura de datos CASO'!N640)&gt;50,"Parent/Guardian Name must be less than 50 characters",IF('DO NOT USE_Case Formulas'!A640,"OK",NA()))</f>
        <v>#N/A</v>
      </c>
      <c r="O640" s="40" t="e">
        <f>IF(NOT(ISBLANK('Captura de datos CASO'!O640)),IF(AND(ISNUMBER('Captura de datos CASO'!O640),LEFT('Captura de datos CASO'!O640,1)&lt;&gt;"1",LEN('Captura de datos CASO'!O640)=10),"OK","Phone number must be valid format"),IF('DO NOT USE_Case Formulas'!A640,"OK",NA()))</f>
        <v>#N/A</v>
      </c>
      <c r="P640" s="53" t="e">
        <f>IF(AND(NOT(ISBLANK('Captura de datos CASO'!P640)),ISNA(VLOOKUP('Captura de datos CASO'!P640,'DO NOT USE_School Picklist'!$I$3:$I$5,1,FALSE))),"Please select a value from the drop-down menu",IF('DO NOT USE_Case Formulas'!A640,"OK",NA()))</f>
        <v>#N/A</v>
      </c>
      <c r="Q640" s="40" t="e">
        <f>IF(AND(NOT(ISBLANK('Captura de datos CASO'!Q640)),ISNA(VLOOKUP('Captura de datos CASO'!Q640,'DO NOT USE_School Picklist'!$E$3:$E$10,1,FALSE))),"Please select a value from the drop-down menu",IF('DO NOT USE_Case Formulas'!A640,"OK",NA()))</f>
        <v>#N/A</v>
      </c>
      <c r="R640" s="53" t="e">
        <f>IF(AND(NOT(ISBLANK('Captura de datos CASO'!R640)),ISNA(VLOOKUP('Captura de datos CASO'!R640,'DO NOT USE_School Picklist'!$W$3:$W$9,1,FALSE))),"Please select a value from the drop-down menu",IF('DO NOT USE_Case Formulas'!A640,"OK",NA()))</f>
        <v>#N/A</v>
      </c>
      <c r="S640" s="53" t="e">
        <f>IF(AND(NOT(ISBLANK('Captura de datos CASO'!S640)),ISNA(VLOOKUP('Captura de datos CASO'!S640,'DO NOT USE_School Picklist'!$W$3:$W$9,1,FALSE))),"Please select a value from the drop-down menu",IF('DO NOT USE_Case Formulas'!A640,"OK",NA()))</f>
        <v>#N/A</v>
      </c>
      <c r="T640" s="40" t="e">
        <f>IF(AND(NOT(ISBLANK('Captura de datos CASO'!T640)),ISNA(VLOOKUP('Captura de datos CASO'!T640,'DO NOT USE_School Picklist'!$F$3:$F$16,1,FALSE))),"Please select a value from the drop-down menu",IF('DO NOT USE_Case Formulas'!A640,"OK",NA()))</f>
        <v>#N/A</v>
      </c>
      <c r="U640" s="40" t="e">
        <f>IF(LEN('Captura de datos CASO'!U640)&gt;100,"Classroom(s) must be less than 100 characters",IF('DO NOT USE_Case Formulas'!A640,"OK",NA()))</f>
        <v>#N/A</v>
      </c>
      <c r="V640" s="40" t="e">
        <f>IF(AND(NOT(ISBLANK('Captura de datos CASO'!V640)),ISNA(VLOOKUP('Captura de datos CASO'!V640,'DO NOT USE_School Picklist'!$S$3:$S$12,1,FALSE))),"Please select a value from the drop-down menu",IF('DO NOT USE_Case Formulas'!A640,"OK",NA()))</f>
        <v>#N/A</v>
      </c>
      <c r="W640" s="40" t="e">
        <f>IF(AND(NOT(ISBLANK('Captura de datos CASO'!W640)),ISNA(VLOOKUP('Captura de datos CASO'!W640,'DO NOT USE_School Picklist'!$S$3:$S$12,1,FALSE))),"Please select a value from the drop-down menu",IF('DO NOT USE_Case Formulas'!A640,"OK",NA()))</f>
        <v>#N/A</v>
      </c>
      <c r="X640" s="40" t="e">
        <f>IF(LEN('Captura de datos CASO'!X640)&gt;80,"Name of Education Group must be less than 80 characters",IF('DO NOT USE_Case Formulas'!A640,"OK",NA()))</f>
        <v>#N/A</v>
      </c>
      <c r="Y640" s="40" t="e">
        <f>IF(AND(NOT(ISBLANK('Captura de datos CASO'!Y640)),ISNA(VLOOKUP('Captura de datos CASO'!Y640,'DO NOT USE_School Picklist'!$K$3:$K$6,1,FALSE))),"Please select a value from the drop-down menu",IF('DO NOT USE_Case Formulas'!A640,"OK",NA()))</f>
        <v>#N/A</v>
      </c>
      <c r="Z640" s="40" t="e">
        <f>IF(AND('DO NOT USE_Case Formulas'!A640,ISBLANK('Captura de datos CASO'!Z640)),"Has this person had symptoms? is required",IF(AND(NOT(ISBLANK('Captura de datos CASO'!Z640)),ISNA(VLOOKUP('Captura de datos CASO'!Z640,'DO NOT USE_School Picklist'!$D$3:$D$5,1,FALSE))),"Please select a value from the drop-down menu",IF(NOT(ISBLANK('Captura de datos CASO'!Z640)),"OK",NA())))</f>
        <v>#N/A</v>
      </c>
      <c r="AA640" s="40" t="e">
        <f>IF(AND('Captura de datos CASO'!Z640='DO NOT USE_School Picklist'!$D$3,ISBLANK('Captura de datos CASO'!AA640)),"Symptom Onset Date is required if Ever Symptomatic is Yes",IF('DO NOT USE_Case Formulas'!A640,"OK",NA()))</f>
        <v>#N/A</v>
      </c>
      <c r="AB640" s="40"/>
      <c r="AC640" s="40" t="e">
        <f ca="1">IF(AND('DO NOT USE_Case Formulas'!A640,ISBLANK('Captura de datos CASO'!AC640)),"Lab Result Test Date is required",IF('Captura de datos CASO'!AC640&gt;'DO NOT USE_School Picklist'!$C$3,"Test Date cannot be a future date",IF(NOT(ISBLANK('Captura de datos CASO'!AC640)),"OK",NA())))</f>
        <v>#N/A</v>
      </c>
      <c r="AD640" s="40" t="e">
        <f>IF(AND(NOT(ISBLANK('Captura de datos CASO'!AD640)),ISNA(VLOOKUP('Captura de datos CASO'!AD640,'DO NOT USE_School Picklist'!$R$3:$R$7,1,FALSE))),"Please select a value from the drop-down menu",IF('DO NOT USE_Case Formulas'!A640,"OK",NA()))</f>
        <v>#N/A</v>
      </c>
      <c r="AE640" s="40" t="e">
        <f>IF(AND('DO NOT USE_Case Formulas'!A640,ISBLANK('Captura de datos CASO'!AB640)),"Lab Result Test Result is required",IF(AND(NOT(ISBLANK('Captura de datos CASO'!AB640)),ISNA(VLOOKUP('Captura de datos CASO'!AB640,'DO NOT USE_School Picklist'!$Q$3:$Q$8,1,FALSE))),"Please select a value from the drop-down menu",IF('DO NOT USE_Case Formulas'!A640,"OK",NA())))</f>
        <v>#N/A</v>
      </c>
    </row>
    <row r="641" spans="1:31" x14ac:dyDescent="0.3">
      <c r="A641" s="39" t="e">
        <f>IF('DO NOT USE_Case Formulas'!A641,IF('DO NOT USE_Case Formulas'!B641,"Not all required fields are completed","OK"),NA())</f>
        <v>#N/A</v>
      </c>
      <c r="B641" s="40" t="e">
        <f>IF(AND('DO NOT USE_Case Formulas'!A641,ISBLANK('Captura de datos CASO'!B641)),"First Name is required",IF(NOT(ISBLANK('Captura de datos CASO'!B641)),"OK",NA()))</f>
        <v>#N/A</v>
      </c>
      <c r="C641" s="40" t="e">
        <f>IF(AND('DO NOT USE_Case Formulas'!A641,ISBLANK('Captura de datos CASO'!C641)),"Last Name is required",IF(NOT(ISBLANK('Captura de datos CASO'!C641)),"OK",NA()))</f>
        <v>#N/A</v>
      </c>
      <c r="D641" s="40" t="e">
        <f>IF(AND('DO NOT USE_Case Formulas'!A641,ISBLANK('Captura de datos CASO'!D641)),"Birthdate is required",IF(NOT(ISBLANK('Captura de datos CASO'!D641)),"OK",NA()))</f>
        <v>#N/A</v>
      </c>
      <c r="E641" s="40" t="e">
        <f>IF(AND('DO NOT USE_Case Formulas'!A641,ISBLANK('Captura de datos CASO'!E641)),"Mobile Phone is required",IF(NOT(ISBLANK('Captura de datos CASO'!E641)),IF(AND(ISNUMBER(VALUE('Captura de datos CASO'!E641)),LEFT('Captura de datos CASO'!E641,1)&lt;&gt;"1",LEN('Captura de datos CASO'!E641)=10),"OK","Phone number must be valid format"),NA()))</f>
        <v>#N/A</v>
      </c>
      <c r="F641" s="40" t="e">
        <f>IF(LEN('Captura de datos CASO'!F641)&gt;255,"Home Street Address must be less than 255 characters",IF('DO NOT USE_Case Formulas'!A641,"OK",NA()))</f>
        <v>#N/A</v>
      </c>
      <c r="G641" s="40" t="e">
        <f>IF(LEN('Captura de datos CASO'!G641)&gt;40,"City must be less than 40 characters",IF('DO NOT USE_Case Formulas'!A641,"OK",NA()))</f>
        <v>#N/A</v>
      </c>
      <c r="H641" s="40" t="e">
        <f>IF(AND(NOT(ISBLANK('Captura de datos CASO'!H641)),ISNA(VLOOKUP('Captura de datos CASO'!H641,'DO NOT USE_School Picklist'!$P$3:$P$52,1,FALSE))),"Please select a value from the drop-down menu",IF('DO NOT USE_Case Formulas'!A641,"OK",NA()))</f>
        <v>#N/A</v>
      </c>
      <c r="I641" s="40" t="e">
        <f>IF(AND('DO NOT USE_Case Formulas'!A641,ISBLANK('Captura de datos CASO'!I641)),"Zip is required",IF(ISBLANK('Captura de datos CASO'!I641),NA(),"OK"))</f>
        <v>#N/A</v>
      </c>
      <c r="J641" s="40" t="e">
        <f>IF(AND('DO NOT USE_Case Formulas'!A641,ISBLANK('Captura de datos CASO'!J641)),"Student or Staff? is required",IF(ISBLANK('Captura de datos CASO'!J641),NA(),IF(ISNA(VLOOKUP('Captura de datos CASO'!J641,'DO NOT USE_School Picklist'!$B$3:$B$6,1,FALSE)),"Please select a value from the drop-down menu","OK")))</f>
        <v>#N/A</v>
      </c>
      <c r="K641" s="40" t="e">
        <f>IF(AND('Captura de datos CASO'!J641='DO NOT USE_School Picklist'!$B$4,ISBLANK('Captura de datos CASO'!K641)),"Occupation/Job Title is required if Student or Staff? is Yes, staff/faculty or volunteer",IF('DO NOT USE_Case Formulas'!A641,"OK",NA()))</f>
        <v>#N/A</v>
      </c>
      <c r="L641" s="40" t="e">
        <f ca="1">IF('Captura de datos CASO'!L641&gt;'DO NOT USE_School Picklist'!$C$3,"Date last on school campus/facility cannot be a future date",IF('DO NOT USE_Case Formulas'!A641,IF(ISBLANK('Captura de datos CASO'!L641),"Date last on school campus/facility is required","OK"),NA()))</f>
        <v>#N/A</v>
      </c>
      <c r="M641" s="40" t="e">
        <f>IF(AND('DO NOT USE_Case Formulas'!A641,ISBLANK('Captura de datos CASO'!M641)),"Specific Place in the Location is required",IF(ISBLANK('Captura de datos CASO'!M641),NA(),"OK"))</f>
        <v>#N/A</v>
      </c>
      <c r="N641" s="40" t="e">
        <f>IF(LEN('Captura de datos CASO'!N641)&gt;50,"Parent/Guardian Name must be less than 50 characters",IF('DO NOT USE_Case Formulas'!A641,"OK",NA()))</f>
        <v>#N/A</v>
      </c>
      <c r="O641" s="40" t="e">
        <f>IF(NOT(ISBLANK('Captura de datos CASO'!O641)),IF(AND(ISNUMBER('Captura de datos CASO'!O641),LEFT('Captura de datos CASO'!O641,1)&lt;&gt;"1",LEN('Captura de datos CASO'!O641)=10),"OK","Phone number must be valid format"),IF('DO NOT USE_Case Formulas'!A641,"OK",NA()))</f>
        <v>#N/A</v>
      </c>
      <c r="P641" s="53" t="e">
        <f>IF(AND(NOT(ISBLANK('Captura de datos CASO'!P641)),ISNA(VLOOKUP('Captura de datos CASO'!P641,'DO NOT USE_School Picklist'!$I$3:$I$5,1,FALSE))),"Please select a value from the drop-down menu",IF('DO NOT USE_Case Formulas'!A641,"OK",NA()))</f>
        <v>#N/A</v>
      </c>
      <c r="Q641" s="40" t="e">
        <f>IF(AND(NOT(ISBLANK('Captura de datos CASO'!Q641)),ISNA(VLOOKUP('Captura de datos CASO'!Q641,'DO NOT USE_School Picklist'!$E$3:$E$10,1,FALSE))),"Please select a value from the drop-down menu",IF('DO NOT USE_Case Formulas'!A641,"OK",NA()))</f>
        <v>#N/A</v>
      </c>
      <c r="R641" s="53" t="e">
        <f>IF(AND(NOT(ISBLANK('Captura de datos CASO'!R641)),ISNA(VLOOKUP('Captura de datos CASO'!R641,'DO NOT USE_School Picklist'!$W$3:$W$9,1,FALSE))),"Please select a value from the drop-down menu",IF('DO NOT USE_Case Formulas'!A641,"OK",NA()))</f>
        <v>#N/A</v>
      </c>
      <c r="S641" s="53" t="e">
        <f>IF(AND(NOT(ISBLANK('Captura de datos CASO'!S641)),ISNA(VLOOKUP('Captura de datos CASO'!S641,'DO NOT USE_School Picklist'!$W$3:$W$9,1,FALSE))),"Please select a value from the drop-down menu",IF('DO NOT USE_Case Formulas'!A641,"OK",NA()))</f>
        <v>#N/A</v>
      </c>
      <c r="T641" s="40" t="e">
        <f>IF(AND(NOT(ISBLANK('Captura de datos CASO'!T641)),ISNA(VLOOKUP('Captura de datos CASO'!T641,'DO NOT USE_School Picklist'!$F$3:$F$16,1,FALSE))),"Please select a value from the drop-down menu",IF('DO NOT USE_Case Formulas'!A641,"OK",NA()))</f>
        <v>#N/A</v>
      </c>
      <c r="U641" s="40" t="e">
        <f>IF(LEN('Captura de datos CASO'!U641)&gt;100,"Classroom(s) must be less than 100 characters",IF('DO NOT USE_Case Formulas'!A641,"OK",NA()))</f>
        <v>#N/A</v>
      </c>
      <c r="V641" s="40" t="e">
        <f>IF(AND(NOT(ISBLANK('Captura de datos CASO'!V641)),ISNA(VLOOKUP('Captura de datos CASO'!V641,'DO NOT USE_School Picklist'!$S$3:$S$12,1,FALSE))),"Please select a value from the drop-down menu",IF('DO NOT USE_Case Formulas'!A641,"OK",NA()))</f>
        <v>#N/A</v>
      </c>
      <c r="W641" s="40" t="e">
        <f>IF(AND(NOT(ISBLANK('Captura de datos CASO'!W641)),ISNA(VLOOKUP('Captura de datos CASO'!W641,'DO NOT USE_School Picklist'!$S$3:$S$12,1,FALSE))),"Please select a value from the drop-down menu",IF('DO NOT USE_Case Formulas'!A641,"OK",NA()))</f>
        <v>#N/A</v>
      </c>
      <c r="X641" s="40" t="e">
        <f>IF(LEN('Captura de datos CASO'!X641)&gt;80,"Name of Education Group must be less than 80 characters",IF('DO NOT USE_Case Formulas'!A641,"OK",NA()))</f>
        <v>#N/A</v>
      </c>
      <c r="Y641" s="40" t="e">
        <f>IF(AND(NOT(ISBLANK('Captura de datos CASO'!Y641)),ISNA(VLOOKUP('Captura de datos CASO'!Y641,'DO NOT USE_School Picklist'!$K$3:$K$6,1,FALSE))),"Please select a value from the drop-down menu",IF('DO NOT USE_Case Formulas'!A641,"OK",NA()))</f>
        <v>#N/A</v>
      </c>
      <c r="Z641" s="40" t="e">
        <f>IF(AND('DO NOT USE_Case Formulas'!A641,ISBLANK('Captura de datos CASO'!Z641)),"Has this person had symptoms? is required",IF(AND(NOT(ISBLANK('Captura de datos CASO'!Z641)),ISNA(VLOOKUP('Captura de datos CASO'!Z641,'DO NOT USE_School Picklist'!$D$3:$D$5,1,FALSE))),"Please select a value from the drop-down menu",IF(NOT(ISBLANK('Captura de datos CASO'!Z641)),"OK",NA())))</f>
        <v>#N/A</v>
      </c>
      <c r="AA641" s="40" t="e">
        <f>IF(AND('Captura de datos CASO'!Z641='DO NOT USE_School Picklist'!$D$3,ISBLANK('Captura de datos CASO'!AA641)),"Symptom Onset Date is required if Ever Symptomatic is Yes",IF('DO NOT USE_Case Formulas'!A641,"OK",NA()))</f>
        <v>#N/A</v>
      </c>
      <c r="AB641" s="40"/>
      <c r="AC641" s="40" t="e">
        <f ca="1">IF(AND('DO NOT USE_Case Formulas'!A641,ISBLANK('Captura de datos CASO'!AC641)),"Lab Result Test Date is required",IF('Captura de datos CASO'!AC641&gt;'DO NOT USE_School Picklist'!$C$3,"Test Date cannot be a future date",IF(NOT(ISBLANK('Captura de datos CASO'!AC641)),"OK",NA())))</f>
        <v>#N/A</v>
      </c>
      <c r="AD641" s="40" t="e">
        <f>IF(AND(NOT(ISBLANK('Captura de datos CASO'!AD641)),ISNA(VLOOKUP('Captura de datos CASO'!AD641,'DO NOT USE_School Picklist'!$R$3:$R$7,1,FALSE))),"Please select a value from the drop-down menu",IF('DO NOT USE_Case Formulas'!A641,"OK",NA()))</f>
        <v>#N/A</v>
      </c>
      <c r="AE641" s="40" t="e">
        <f>IF(AND('DO NOT USE_Case Formulas'!A641,ISBLANK('Captura de datos CASO'!AB641)),"Lab Result Test Result is required",IF(AND(NOT(ISBLANK('Captura de datos CASO'!AB641)),ISNA(VLOOKUP('Captura de datos CASO'!AB641,'DO NOT USE_School Picklist'!$Q$3:$Q$8,1,FALSE))),"Please select a value from the drop-down menu",IF('DO NOT USE_Case Formulas'!A641,"OK",NA())))</f>
        <v>#N/A</v>
      </c>
    </row>
    <row r="642" spans="1:31" x14ac:dyDescent="0.3">
      <c r="A642" s="39" t="e">
        <f>IF('DO NOT USE_Case Formulas'!A642,IF('DO NOT USE_Case Formulas'!B642,"Not all required fields are completed","OK"),NA())</f>
        <v>#N/A</v>
      </c>
      <c r="B642" s="40" t="e">
        <f>IF(AND('DO NOT USE_Case Formulas'!A642,ISBLANK('Captura de datos CASO'!B642)),"First Name is required",IF(NOT(ISBLANK('Captura de datos CASO'!B642)),"OK",NA()))</f>
        <v>#N/A</v>
      </c>
      <c r="C642" s="40" t="e">
        <f>IF(AND('DO NOT USE_Case Formulas'!A642,ISBLANK('Captura de datos CASO'!C642)),"Last Name is required",IF(NOT(ISBLANK('Captura de datos CASO'!C642)),"OK",NA()))</f>
        <v>#N/A</v>
      </c>
      <c r="D642" s="40" t="e">
        <f>IF(AND('DO NOT USE_Case Formulas'!A642,ISBLANK('Captura de datos CASO'!D642)),"Birthdate is required",IF(NOT(ISBLANK('Captura de datos CASO'!D642)),"OK",NA()))</f>
        <v>#N/A</v>
      </c>
      <c r="E642" s="40" t="e">
        <f>IF(AND('DO NOT USE_Case Formulas'!A642,ISBLANK('Captura de datos CASO'!E642)),"Mobile Phone is required",IF(NOT(ISBLANK('Captura de datos CASO'!E642)),IF(AND(ISNUMBER(VALUE('Captura de datos CASO'!E642)),LEFT('Captura de datos CASO'!E642,1)&lt;&gt;"1",LEN('Captura de datos CASO'!E642)=10),"OK","Phone number must be valid format"),NA()))</f>
        <v>#N/A</v>
      </c>
      <c r="F642" s="40" t="e">
        <f>IF(LEN('Captura de datos CASO'!F642)&gt;255,"Home Street Address must be less than 255 characters",IF('DO NOT USE_Case Formulas'!A642,"OK",NA()))</f>
        <v>#N/A</v>
      </c>
      <c r="G642" s="40" t="e">
        <f>IF(LEN('Captura de datos CASO'!G642)&gt;40,"City must be less than 40 characters",IF('DO NOT USE_Case Formulas'!A642,"OK",NA()))</f>
        <v>#N/A</v>
      </c>
      <c r="H642" s="40" t="e">
        <f>IF(AND(NOT(ISBLANK('Captura de datos CASO'!H642)),ISNA(VLOOKUP('Captura de datos CASO'!H642,'DO NOT USE_School Picklist'!$P$3:$P$52,1,FALSE))),"Please select a value from the drop-down menu",IF('DO NOT USE_Case Formulas'!A642,"OK",NA()))</f>
        <v>#N/A</v>
      </c>
      <c r="I642" s="40" t="e">
        <f>IF(AND('DO NOT USE_Case Formulas'!A642,ISBLANK('Captura de datos CASO'!I642)),"Zip is required",IF(ISBLANK('Captura de datos CASO'!I642),NA(),"OK"))</f>
        <v>#N/A</v>
      </c>
      <c r="J642" s="40" t="e">
        <f>IF(AND('DO NOT USE_Case Formulas'!A642,ISBLANK('Captura de datos CASO'!J642)),"Student or Staff? is required",IF(ISBLANK('Captura de datos CASO'!J642),NA(),IF(ISNA(VLOOKUP('Captura de datos CASO'!J642,'DO NOT USE_School Picklist'!$B$3:$B$6,1,FALSE)),"Please select a value from the drop-down menu","OK")))</f>
        <v>#N/A</v>
      </c>
      <c r="K642" s="40" t="e">
        <f>IF(AND('Captura de datos CASO'!J642='DO NOT USE_School Picklist'!$B$4,ISBLANK('Captura de datos CASO'!K642)),"Occupation/Job Title is required if Student or Staff? is Yes, staff/faculty or volunteer",IF('DO NOT USE_Case Formulas'!A642,"OK",NA()))</f>
        <v>#N/A</v>
      </c>
      <c r="L642" s="40" t="e">
        <f ca="1">IF('Captura de datos CASO'!L642&gt;'DO NOT USE_School Picklist'!$C$3,"Date last on school campus/facility cannot be a future date",IF('DO NOT USE_Case Formulas'!A642,IF(ISBLANK('Captura de datos CASO'!L642),"Date last on school campus/facility is required","OK"),NA()))</f>
        <v>#N/A</v>
      </c>
      <c r="M642" s="40" t="e">
        <f>IF(AND('DO NOT USE_Case Formulas'!A642,ISBLANK('Captura de datos CASO'!M642)),"Specific Place in the Location is required",IF(ISBLANK('Captura de datos CASO'!M642),NA(),"OK"))</f>
        <v>#N/A</v>
      </c>
      <c r="N642" s="40" t="e">
        <f>IF(LEN('Captura de datos CASO'!N642)&gt;50,"Parent/Guardian Name must be less than 50 characters",IF('DO NOT USE_Case Formulas'!A642,"OK",NA()))</f>
        <v>#N/A</v>
      </c>
      <c r="O642" s="40" t="e">
        <f>IF(NOT(ISBLANK('Captura de datos CASO'!O642)),IF(AND(ISNUMBER('Captura de datos CASO'!O642),LEFT('Captura de datos CASO'!O642,1)&lt;&gt;"1",LEN('Captura de datos CASO'!O642)=10),"OK","Phone number must be valid format"),IF('DO NOT USE_Case Formulas'!A642,"OK",NA()))</f>
        <v>#N/A</v>
      </c>
      <c r="P642" s="53" t="e">
        <f>IF(AND(NOT(ISBLANK('Captura de datos CASO'!P642)),ISNA(VLOOKUP('Captura de datos CASO'!P642,'DO NOT USE_School Picklist'!$I$3:$I$5,1,FALSE))),"Please select a value from the drop-down menu",IF('DO NOT USE_Case Formulas'!A642,"OK",NA()))</f>
        <v>#N/A</v>
      </c>
      <c r="Q642" s="40" t="e">
        <f>IF(AND(NOT(ISBLANK('Captura de datos CASO'!Q642)),ISNA(VLOOKUP('Captura de datos CASO'!Q642,'DO NOT USE_School Picklist'!$E$3:$E$10,1,FALSE))),"Please select a value from the drop-down menu",IF('DO NOT USE_Case Formulas'!A642,"OK",NA()))</f>
        <v>#N/A</v>
      </c>
      <c r="R642" s="53" t="e">
        <f>IF(AND(NOT(ISBLANK('Captura de datos CASO'!R642)),ISNA(VLOOKUP('Captura de datos CASO'!R642,'DO NOT USE_School Picklist'!$W$3:$W$9,1,FALSE))),"Please select a value from the drop-down menu",IF('DO NOT USE_Case Formulas'!A642,"OK",NA()))</f>
        <v>#N/A</v>
      </c>
      <c r="S642" s="53" t="e">
        <f>IF(AND(NOT(ISBLANK('Captura de datos CASO'!S642)),ISNA(VLOOKUP('Captura de datos CASO'!S642,'DO NOT USE_School Picklist'!$W$3:$W$9,1,FALSE))),"Please select a value from the drop-down menu",IF('DO NOT USE_Case Formulas'!A642,"OK",NA()))</f>
        <v>#N/A</v>
      </c>
      <c r="T642" s="40" t="e">
        <f>IF(AND(NOT(ISBLANK('Captura de datos CASO'!T642)),ISNA(VLOOKUP('Captura de datos CASO'!T642,'DO NOT USE_School Picklist'!$F$3:$F$16,1,FALSE))),"Please select a value from the drop-down menu",IF('DO NOT USE_Case Formulas'!A642,"OK",NA()))</f>
        <v>#N/A</v>
      </c>
      <c r="U642" s="40" t="e">
        <f>IF(LEN('Captura de datos CASO'!U642)&gt;100,"Classroom(s) must be less than 100 characters",IF('DO NOT USE_Case Formulas'!A642,"OK",NA()))</f>
        <v>#N/A</v>
      </c>
      <c r="V642" s="40" t="e">
        <f>IF(AND(NOT(ISBLANK('Captura de datos CASO'!V642)),ISNA(VLOOKUP('Captura de datos CASO'!V642,'DO NOT USE_School Picklist'!$S$3:$S$12,1,FALSE))),"Please select a value from the drop-down menu",IF('DO NOT USE_Case Formulas'!A642,"OK",NA()))</f>
        <v>#N/A</v>
      </c>
      <c r="W642" s="40" t="e">
        <f>IF(AND(NOT(ISBLANK('Captura de datos CASO'!W642)),ISNA(VLOOKUP('Captura de datos CASO'!W642,'DO NOT USE_School Picklist'!$S$3:$S$12,1,FALSE))),"Please select a value from the drop-down menu",IF('DO NOT USE_Case Formulas'!A642,"OK",NA()))</f>
        <v>#N/A</v>
      </c>
      <c r="X642" s="40" t="e">
        <f>IF(LEN('Captura de datos CASO'!X642)&gt;80,"Name of Education Group must be less than 80 characters",IF('DO NOT USE_Case Formulas'!A642,"OK",NA()))</f>
        <v>#N/A</v>
      </c>
      <c r="Y642" s="40" t="e">
        <f>IF(AND(NOT(ISBLANK('Captura de datos CASO'!Y642)),ISNA(VLOOKUP('Captura de datos CASO'!Y642,'DO NOT USE_School Picklist'!$K$3:$K$6,1,FALSE))),"Please select a value from the drop-down menu",IF('DO NOT USE_Case Formulas'!A642,"OK",NA()))</f>
        <v>#N/A</v>
      </c>
      <c r="Z642" s="40" t="e">
        <f>IF(AND('DO NOT USE_Case Formulas'!A642,ISBLANK('Captura de datos CASO'!Z642)),"Has this person had symptoms? is required",IF(AND(NOT(ISBLANK('Captura de datos CASO'!Z642)),ISNA(VLOOKUP('Captura de datos CASO'!Z642,'DO NOT USE_School Picklist'!$D$3:$D$5,1,FALSE))),"Please select a value from the drop-down menu",IF(NOT(ISBLANK('Captura de datos CASO'!Z642)),"OK",NA())))</f>
        <v>#N/A</v>
      </c>
      <c r="AA642" s="40" t="e">
        <f>IF(AND('Captura de datos CASO'!Z642='DO NOT USE_School Picklist'!$D$3,ISBLANK('Captura de datos CASO'!AA642)),"Symptom Onset Date is required if Ever Symptomatic is Yes",IF('DO NOT USE_Case Formulas'!A642,"OK",NA()))</f>
        <v>#N/A</v>
      </c>
      <c r="AB642" s="40"/>
      <c r="AC642" s="40" t="e">
        <f ca="1">IF(AND('DO NOT USE_Case Formulas'!A642,ISBLANK('Captura de datos CASO'!AC642)),"Lab Result Test Date is required",IF('Captura de datos CASO'!AC642&gt;'DO NOT USE_School Picklist'!$C$3,"Test Date cannot be a future date",IF(NOT(ISBLANK('Captura de datos CASO'!AC642)),"OK",NA())))</f>
        <v>#N/A</v>
      </c>
      <c r="AD642" s="40" t="e">
        <f>IF(AND(NOT(ISBLANK('Captura de datos CASO'!AD642)),ISNA(VLOOKUP('Captura de datos CASO'!AD642,'DO NOT USE_School Picklist'!$R$3:$R$7,1,FALSE))),"Please select a value from the drop-down menu",IF('DO NOT USE_Case Formulas'!A642,"OK",NA()))</f>
        <v>#N/A</v>
      </c>
      <c r="AE642" s="40" t="e">
        <f>IF(AND('DO NOT USE_Case Formulas'!A642,ISBLANK('Captura de datos CASO'!AB642)),"Lab Result Test Result is required",IF(AND(NOT(ISBLANK('Captura de datos CASO'!AB642)),ISNA(VLOOKUP('Captura de datos CASO'!AB642,'DO NOT USE_School Picklist'!$Q$3:$Q$8,1,FALSE))),"Please select a value from the drop-down menu",IF('DO NOT USE_Case Formulas'!A642,"OK",NA())))</f>
        <v>#N/A</v>
      </c>
    </row>
    <row r="643" spans="1:31" x14ac:dyDescent="0.3">
      <c r="A643" s="39" t="e">
        <f>IF('DO NOT USE_Case Formulas'!A643,IF('DO NOT USE_Case Formulas'!B643,"Not all required fields are completed","OK"),NA())</f>
        <v>#N/A</v>
      </c>
      <c r="B643" s="40" t="e">
        <f>IF(AND('DO NOT USE_Case Formulas'!A643,ISBLANK('Captura de datos CASO'!B643)),"First Name is required",IF(NOT(ISBLANK('Captura de datos CASO'!B643)),"OK",NA()))</f>
        <v>#N/A</v>
      </c>
      <c r="C643" s="40" t="e">
        <f>IF(AND('DO NOT USE_Case Formulas'!A643,ISBLANK('Captura de datos CASO'!C643)),"Last Name is required",IF(NOT(ISBLANK('Captura de datos CASO'!C643)),"OK",NA()))</f>
        <v>#N/A</v>
      </c>
      <c r="D643" s="40" t="e">
        <f>IF(AND('DO NOT USE_Case Formulas'!A643,ISBLANK('Captura de datos CASO'!D643)),"Birthdate is required",IF(NOT(ISBLANK('Captura de datos CASO'!D643)),"OK",NA()))</f>
        <v>#N/A</v>
      </c>
      <c r="E643" s="40" t="e">
        <f>IF(AND('DO NOT USE_Case Formulas'!A643,ISBLANK('Captura de datos CASO'!E643)),"Mobile Phone is required",IF(NOT(ISBLANK('Captura de datos CASO'!E643)),IF(AND(ISNUMBER(VALUE('Captura de datos CASO'!E643)),LEFT('Captura de datos CASO'!E643,1)&lt;&gt;"1",LEN('Captura de datos CASO'!E643)=10),"OK","Phone number must be valid format"),NA()))</f>
        <v>#N/A</v>
      </c>
      <c r="F643" s="40" t="e">
        <f>IF(LEN('Captura de datos CASO'!F643)&gt;255,"Home Street Address must be less than 255 characters",IF('DO NOT USE_Case Formulas'!A643,"OK",NA()))</f>
        <v>#N/A</v>
      </c>
      <c r="G643" s="40" t="e">
        <f>IF(LEN('Captura de datos CASO'!G643)&gt;40,"City must be less than 40 characters",IF('DO NOT USE_Case Formulas'!A643,"OK",NA()))</f>
        <v>#N/A</v>
      </c>
      <c r="H643" s="40" t="e">
        <f>IF(AND(NOT(ISBLANK('Captura de datos CASO'!H643)),ISNA(VLOOKUP('Captura de datos CASO'!H643,'DO NOT USE_School Picklist'!$P$3:$P$52,1,FALSE))),"Please select a value from the drop-down menu",IF('DO NOT USE_Case Formulas'!A643,"OK",NA()))</f>
        <v>#N/A</v>
      </c>
      <c r="I643" s="40" t="e">
        <f>IF(AND('DO NOT USE_Case Formulas'!A643,ISBLANK('Captura de datos CASO'!I643)),"Zip is required",IF(ISBLANK('Captura de datos CASO'!I643),NA(),"OK"))</f>
        <v>#N/A</v>
      </c>
      <c r="J643" s="40" t="e">
        <f>IF(AND('DO NOT USE_Case Formulas'!A643,ISBLANK('Captura de datos CASO'!J643)),"Student or Staff? is required",IF(ISBLANK('Captura de datos CASO'!J643),NA(),IF(ISNA(VLOOKUP('Captura de datos CASO'!J643,'DO NOT USE_School Picklist'!$B$3:$B$6,1,FALSE)),"Please select a value from the drop-down menu","OK")))</f>
        <v>#N/A</v>
      </c>
      <c r="K643" s="40" t="e">
        <f>IF(AND('Captura de datos CASO'!J643='DO NOT USE_School Picklist'!$B$4,ISBLANK('Captura de datos CASO'!K643)),"Occupation/Job Title is required if Student or Staff? is Yes, staff/faculty or volunteer",IF('DO NOT USE_Case Formulas'!A643,"OK",NA()))</f>
        <v>#N/A</v>
      </c>
      <c r="L643" s="40" t="e">
        <f ca="1">IF('Captura de datos CASO'!L643&gt;'DO NOT USE_School Picklist'!$C$3,"Date last on school campus/facility cannot be a future date",IF('DO NOT USE_Case Formulas'!A643,IF(ISBLANK('Captura de datos CASO'!L643),"Date last on school campus/facility is required","OK"),NA()))</f>
        <v>#N/A</v>
      </c>
      <c r="M643" s="40" t="e">
        <f>IF(AND('DO NOT USE_Case Formulas'!A643,ISBLANK('Captura de datos CASO'!M643)),"Specific Place in the Location is required",IF(ISBLANK('Captura de datos CASO'!M643),NA(),"OK"))</f>
        <v>#N/A</v>
      </c>
      <c r="N643" s="40" t="e">
        <f>IF(LEN('Captura de datos CASO'!N643)&gt;50,"Parent/Guardian Name must be less than 50 characters",IF('DO NOT USE_Case Formulas'!A643,"OK",NA()))</f>
        <v>#N/A</v>
      </c>
      <c r="O643" s="40" t="e">
        <f>IF(NOT(ISBLANK('Captura de datos CASO'!O643)),IF(AND(ISNUMBER('Captura de datos CASO'!O643),LEFT('Captura de datos CASO'!O643,1)&lt;&gt;"1",LEN('Captura de datos CASO'!O643)=10),"OK","Phone number must be valid format"),IF('DO NOT USE_Case Formulas'!A643,"OK",NA()))</f>
        <v>#N/A</v>
      </c>
      <c r="P643" s="53" t="e">
        <f>IF(AND(NOT(ISBLANK('Captura de datos CASO'!P643)),ISNA(VLOOKUP('Captura de datos CASO'!P643,'DO NOT USE_School Picklist'!$I$3:$I$5,1,FALSE))),"Please select a value from the drop-down menu",IF('DO NOT USE_Case Formulas'!A643,"OK",NA()))</f>
        <v>#N/A</v>
      </c>
      <c r="Q643" s="40" t="e">
        <f>IF(AND(NOT(ISBLANK('Captura de datos CASO'!Q643)),ISNA(VLOOKUP('Captura de datos CASO'!Q643,'DO NOT USE_School Picklist'!$E$3:$E$10,1,FALSE))),"Please select a value from the drop-down menu",IF('DO NOT USE_Case Formulas'!A643,"OK",NA()))</f>
        <v>#N/A</v>
      </c>
      <c r="R643" s="53" t="e">
        <f>IF(AND(NOT(ISBLANK('Captura de datos CASO'!R643)),ISNA(VLOOKUP('Captura de datos CASO'!R643,'DO NOT USE_School Picklist'!$W$3:$W$9,1,FALSE))),"Please select a value from the drop-down menu",IF('DO NOT USE_Case Formulas'!A643,"OK",NA()))</f>
        <v>#N/A</v>
      </c>
      <c r="S643" s="53" t="e">
        <f>IF(AND(NOT(ISBLANK('Captura de datos CASO'!S643)),ISNA(VLOOKUP('Captura de datos CASO'!S643,'DO NOT USE_School Picklist'!$W$3:$W$9,1,FALSE))),"Please select a value from the drop-down menu",IF('DO NOT USE_Case Formulas'!A643,"OK",NA()))</f>
        <v>#N/A</v>
      </c>
      <c r="T643" s="40" t="e">
        <f>IF(AND(NOT(ISBLANK('Captura de datos CASO'!T643)),ISNA(VLOOKUP('Captura de datos CASO'!T643,'DO NOT USE_School Picklist'!$F$3:$F$16,1,FALSE))),"Please select a value from the drop-down menu",IF('DO NOT USE_Case Formulas'!A643,"OK",NA()))</f>
        <v>#N/A</v>
      </c>
      <c r="U643" s="40" t="e">
        <f>IF(LEN('Captura de datos CASO'!U643)&gt;100,"Classroom(s) must be less than 100 characters",IF('DO NOT USE_Case Formulas'!A643,"OK",NA()))</f>
        <v>#N/A</v>
      </c>
      <c r="V643" s="40" t="e">
        <f>IF(AND(NOT(ISBLANK('Captura de datos CASO'!V643)),ISNA(VLOOKUP('Captura de datos CASO'!V643,'DO NOT USE_School Picklist'!$S$3:$S$12,1,FALSE))),"Please select a value from the drop-down menu",IF('DO NOT USE_Case Formulas'!A643,"OK",NA()))</f>
        <v>#N/A</v>
      </c>
      <c r="W643" s="40" t="e">
        <f>IF(AND(NOT(ISBLANK('Captura de datos CASO'!W643)),ISNA(VLOOKUP('Captura de datos CASO'!W643,'DO NOT USE_School Picklist'!$S$3:$S$12,1,FALSE))),"Please select a value from the drop-down menu",IF('DO NOT USE_Case Formulas'!A643,"OK",NA()))</f>
        <v>#N/A</v>
      </c>
      <c r="X643" s="40" t="e">
        <f>IF(LEN('Captura de datos CASO'!X643)&gt;80,"Name of Education Group must be less than 80 characters",IF('DO NOT USE_Case Formulas'!A643,"OK",NA()))</f>
        <v>#N/A</v>
      </c>
      <c r="Y643" s="40" t="e">
        <f>IF(AND(NOT(ISBLANK('Captura de datos CASO'!Y643)),ISNA(VLOOKUP('Captura de datos CASO'!Y643,'DO NOT USE_School Picklist'!$K$3:$K$6,1,FALSE))),"Please select a value from the drop-down menu",IF('DO NOT USE_Case Formulas'!A643,"OK",NA()))</f>
        <v>#N/A</v>
      </c>
      <c r="Z643" s="40" t="e">
        <f>IF(AND('DO NOT USE_Case Formulas'!A643,ISBLANK('Captura de datos CASO'!Z643)),"Has this person had symptoms? is required",IF(AND(NOT(ISBLANK('Captura de datos CASO'!Z643)),ISNA(VLOOKUP('Captura de datos CASO'!Z643,'DO NOT USE_School Picklist'!$D$3:$D$5,1,FALSE))),"Please select a value from the drop-down menu",IF(NOT(ISBLANK('Captura de datos CASO'!Z643)),"OK",NA())))</f>
        <v>#N/A</v>
      </c>
      <c r="AA643" s="40" t="e">
        <f>IF(AND('Captura de datos CASO'!Z643='DO NOT USE_School Picklist'!$D$3,ISBLANK('Captura de datos CASO'!AA643)),"Symptom Onset Date is required if Ever Symptomatic is Yes",IF('DO NOT USE_Case Formulas'!A643,"OK",NA()))</f>
        <v>#N/A</v>
      </c>
      <c r="AB643" s="40"/>
      <c r="AC643" s="40" t="e">
        <f ca="1">IF(AND('DO NOT USE_Case Formulas'!A643,ISBLANK('Captura de datos CASO'!AC643)),"Lab Result Test Date is required",IF('Captura de datos CASO'!AC643&gt;'DO NOT USE_School Picklist'!$C$3,"Test Date cannot be a future date",IF(NOT(ISBLANK('Captura de datos CASO'!AC643)),"OK",NA())))</f>
        <v>#N/A</v>
      </c>
      <c r="AD643" s="40" t="e">
        <f>IF(AND(NOT(ISBLANK('Captura de datos CASO'!AD643)),ISNA(VLOOKUP('Captura de datos CASO'!AD643,'DO NOT USE_School Picklist'!$R$3:$R$7,1,FALSE))),"Please select a value from the drop-down menu",IF('DO NOT USE_Case Formulas'!A643,"OK",NA()))</f>
        <v>#N/A</v>
      </c>
      <c r="AE643" s="40" t="e">
        <f>IF(AND('DO NOT USE_Case Formulas'!A643,ISBLANK('Captura de datos CASO'!AB643)),"Lab Result Test Result is required",IF(AND(NOT(ISBLANK('Captura de datos CASO'!AB643)),ISNA(VLOOKUP('Captura de datos CASO'!AB643,'DO NOT USE_School Picklist'!$Q$3:$Q$8,1,FALSE))),"Please select a value from the drop-down menu",IF('DO NOT USE_Case Formulas'!A643,"OK",NA())))</f>
        <v>#N/A</v>
      </c>
    </row>
    <row r="644" spans="1:31" x14ac:dyDescent="0.3">
      <c r="A644" s="39" t="e">
        <f>IF('DO NOT USE_Case Formulas'!A644,IF('DO NOT USE_Case Formulas'!B644,"Not all required fields are completed","OK"),NA())</f>
        <v>#N/A</v>
      </c>
      <c r="B644" s="40" t="e">
        <f>IF(AND('DO NOT USE_Case Formulas'!A644,ISBLANK('Captura de datos CASO'!B644)),"First Name is required",IF(NOT(ISBLANK('Captura de datos CASO'!B644)),"OK",NA()))</f>
        <v>#N/A</v>
      </c>
      <c r="C644" s="40" t="e">
        <f>IF(AND('DO NOT USE_Case Formulas'!A644,ISBLANK('Captura de datos CASO'!C644)),"Last Name is required",IF(NOT(ISBLANK('Captura de datos CASO'!C644)),"OK",NA()))</f>
        <v>#N/A</v>
      </c>
      <c r="D644" s="40" t="e">
        <f>IF(AND('DO NOT USE_Case Formulas'!A644,ISBLANK('Captura de datos CASO'!D644)),"Birthdate is required",IF(NOT(ISBLANK('Captura de datos CASO'!D644)),"OK",NA()))</f>
        <v>#N/A</v>
      </c>
      <c r="E644" s="40" t="e">
        <f>IF(AND('DO NOT USE_Case Formulas'!A644,ISBLANK('Captura de datos CASO'!E644)),"Mobile Phone is required",IF(NOT(ISBLANK('Captura de datos CASO'!E644)),IF(AND(ISNUMBER(VALUE('Captura de datos CASO'!E644)),LEFT('Captura de datos CASO'!E644,1)&lt;&gt;"1",LEN('Captura de datos CASO'!E644)=10),"OK","Phone number must be valid format"),NA()))</f>
        <v>#N/A</v>
      </c>
      <c r="F644" s="40" t="e">
        <f>IF(LEN('Captura de datos CASO'!F644)&gt;255,"Home Street Address must be less than 255 characters",IF('DO NOT USE_Case Formulas'!A644,"OK",NA()))</f>
        <v>#N/A</v>
      </c>
      <c r="G644" s="40" t="e">
        <f>IF(LEN('Captura de datos CASO'!G644)&gt;40,"City must be less than 40 characters",IF('DO NOT USE_Case Formulas'!A644,"OK",NA()))</f>
        <v>#N/A</v>
      </c>
      <c r="H644" s="40" t="e">
        <f>IF(AND(NOT(ISBLANK('Captura de datos CASO'!H644)),ISNA(VLOOKUP('Captura de datos CASO'!H644,'DO NOT USE_School Picklist'!$P$3:$P$52,1,FALSE))),"Please select a value from the drop-down menu",IF('DO NOT USE_Case Formulas'!A644,"OK",NA()))</f>
        <v>#N/A</v>
      </c>
      <c r="I644" s="40" t="e">
        <f>IF(AND('DO NOT USE_Case Formulas'!A644,ISBLANK('Captura de datos CASO'!I644)),"Zip is required",IF(ISBLANK('Captura de datos CASO'!I644),NA(),"OK"))</f>
        <v>#N/A</v>
      </c>
      <c r="J644" s="40" t="e">
        <f>IF(AND('DO NOT USE_Case Formulas'!A644,ISBLANK('Captura de datos CASO'!J644)),"Student or Staff? is required",IF(ISBLANK('Captura de datos CASO'!J644),NA(),IF(ISNA(VLOOKUP('Captura de datos CASO'!J644,'DO NOT USE_School Picklist'!$B$3:$B$6,1,FALSE)),"Please select a value from the drop-down menu","OK")))</f>
        <v>#N/A</v>
      </c>
      <c r="K644" s="40" t="e">
        <f>IF(AND('Captura de datos CASO'!J644='DO NOT USE_School Picklist'!$B$4,ISBLANK('Captura de datos CASO'!K644)),"Occupation/Job Title is required if Student or Staff? is Yes, staff/faculty or volunteer",IF('DO NOT USE_Case Formulas'!A644,"OK",NA()))</f>
        <v>#N/A</v>
      </c>
      <c r="L644" s="40" t="e">
        <f ca="1">IF('Captura de datos CASO'!L644&gt;'DO NOT USE_School Picklist'!$C$3,"Date last on school campus/facility cannot be a future date",IF('DO NOT USE_Case Formulas'!A644,IF(ISBLANK('Captura de datos CASO'!L644),"Date last on school campus/facility is required","OK"),NA()))</f>
        <v>#N/A</v>
      </c>
      <c r="M644" s="40" t="e">
        <f>IF(AND('DO NOT USE_Case Formulas'!A644,ISBLANK('Captura de datos CASO'!M644)),"Specific Place in the Location is required",IF(ISBLANK('Captura de datos CASO'!M644),NA(),"OK"))</f>
        <v>#N/A</v>
      </c>
      <c r="N644" s="40" t="e">
        <f>IF(LEN('Captura de datos CASO'!N644)&gt;50,"Parent/Guardian Name must be less than 50 characters",IF('DO NOT USE_Case Formulas'!A644,"OK",NA()))</f>
        <v>#N/A</v>
      </c>
      <c r="O644" s="40" t="e">
        <f>IF(NOT(ISBLANK('Captura de datos CASO'!O644)),IF(AND(ISNUMBER('Captura de datos CASO'!O644),LEFT('Captura de datos CASO'!O644,1)&lt;&gt;"1",LEN('Captura de datos CASO'!O644)=10),"OK","Phone number must be valid format"),IF('DO NOT USE_Case Formulas'!A644,"OK",NA()))</f>
        <v>#N/A</v>
      </c>
      <c r="P644" s="53" t="e">
        <f>IF(AND(NOT(ISBLANK('Captura de datos CASO'!P644)),ISNA(VLOOKUP('Captura de datos CASO'!P644,'DO NOT USE_School Picklist'!$I$3:$I$5,1,FALSE))),"Please select a value from the drop-down menu",IF('DO NOT USE_Case Formulas'!A644,"OK",NA()))</f>
        <v>#N/A</v>
      </c>
      <c r="Q644" s="40" t="e">
        <f>IF(AND(NOT(ISBLANK('Captura de datos CASO'!Q644)),ISNA(VLOOKUP('Captura de datos CASO'!Q644,'DO NOT USE_School Picklist'!$E$3:$E$10,1,FALSE))),"Please select a value from the drop-down menu",IF('DO NOT USE_Case Formulas'!A644,"OK",NA()))</f>
        <v>#N/A</v>
      </c>
      <c r="R644" s="53" t="e">
        <f>IF(AND(NOT(ISBLANK('Captura de datos CASO'!R644)),ISNA(VLOOKUP('Captura de datos CASO'!R644,'DO NOT USE_School Picklist'!$W$3:$W$9,1,FALSE))),"Please select a value from the drop-down menu",IF('DO NOT USE_Case Formulas'!A644,"OK",NA()))</f>
        <v>#N/A</v>
      </c>
      <c r="S644" s="53" t="e">
        <f>IF(AND(NOT(ISBLANK('Captura de datos CASO'!S644)),ISNA(VLOOKUP('Captura de datos CASO'!S644,'DO NOT USE_School Picklist'!$W$3:$W$9,1,FALSE))),"Please select a value from the drop-down menu",IF('DO NOT USE_Case Formulas'!A644,"OK",NA()))</f>
        <v>#N/A</v>
      </c>
      <c r="T644" s="40" t="e">
        <f>IF(AND(NOT(ISBLANK('Captura de datos CASO'!T644)),ISNA(VLOOKUP('Captura de datos CASO'!T644,'DO NOT USE_School Picklist'!$F$3:$F$16,1,FALSE))),"Please select a value from the drop-down menu",IF('DO NOT USE_Case Formulas'!A644,"OK",NA()))</f>
        <v>#N/A</v>
      </c>
      <c r="U644" s="40" t="e">
        <f>IF(LEN('Captura de datos CASO'!U644)&gt;100,"Classroom(s) must be less than 100 characters",IF('DO NOT USE_Case Formulas'!A644,"OK",NA()))</f>
        <v>#N/A</v>
      </c>
      <c r="V644" s="40" t="e">
        <f>IF(AND(NOT(ISBLANK('Captura de datos CASO'!V644)),ISNA(VLOOKUP('Captura de datos CASO'!V644,'DO NOT USE_School Picklist'!$S$3:$S$12,1,FALSE))),"Please select a value from the drop-down menu",IF('DO NOT USE_Case Formulas'!A644,"OK",NA()))</f>
        <v>#N/A</v>
      </c>
      <c r="W644" s="40" t="e">
        <f>IF(AND(NOT(ISBLANK('Captura de datos CASO'!W644)),ISNA(VLOOKUP('Captura de datos CASO'!W644,'DO NOT USE_School Picklist'!$S$3:$S$12,1,FALSE))),"Please select a value from the drop-down menu",IF('DO NOT USE_Case Formulas'!A644,"OK",NA()))</f>
        <v>#N/A</v>
      </c>
      <c r="X644" s="40" t="e">
        <f>IF(LEN('Captura de datos CASO'!X644)&gt;80,"Name of Education Group must be less than 80 characters",IF('DO NOT USE_Case Formulas'!A644,"OK",NA()))</f>
        <v>#N/A</v>
      </c>
      <c r="Y644" s="40" t="e">
        <f>IF(AND(NOT(ISBLANK('Captura de datos CASO'!Y644)),ISNA(VLOOKUP('Captura de datos CASO'!Y644,'DO NOT USE_School Picklist'!$K$3:$K$6,1,FALSE))),"Please select a value from the drop-down menu",IF('DO NOT USE_Case Formulas'!A644,"OK",NA()))</f>
        <v>#N/A</v>
      </c>
      <c r="Z644" s="40" t="e">
        <f>IF(AND('DO NOT USE_Case Formulas'!A644,ISBLANK('Captura de datos CASO'!Z644)),"Has this person had symptoms? is required",IF(AND(NOT(ISBLANK('Captura de datos CASO'!Z644)),ISNA(VLOOKUP('Captura de datos CASO'!Z644,'DO NOT USE_School Picklist'!$D$3:$D$5,1,FALSE))),"Please select a value from the drop-down menu",IF(NOT(ISBLANK('Captura de datos CASO'!Z644)),"OK",NA())))</f>
        <v>#N/A</v>
      </c>
      <c r="AA644" s="40" t="e">
        <f>IF(AND('Captura de datos CASO'!Z644='DO NOT USE_School Picklist'!$D$3,ISBLANK('Captura de datos CASO'!AA644)),"Symptom Onset Date is required if Ever Symptomatic is Yes",IF('DO NOT USE_Case Formulas'!A644,"OK",NA()))</f>
        <v>#N/A</v>
      </c>
      <c r="AB644" s="40"/>
      <c r="AC644" s="40" t="e">
        <f ca="1">IF(AND('DO NOT USE_Case Formulas'!A644,ISBLANK('Captura de datos CASO'!AC644)),"Lab Result Test Date is required",IF('Captura de datos CASO'!AC644&gt;'DO NOT USE_School Picklist'!$C$3,"Test Date cannot be a future date",IF(NOT(ISBLANK('Captura de datos CASO'!AC644)),"OK",NA())))</f>
        <v>#N/A</v>
      </c>
      <c r="AD644" s="40" t="e">
        <f>IF(AND(NOT(ISBLANK('Captura de datos CASO'!AD644)),ISNA(VLOOKUP('Captura de datos CASO'!AD644,'DO NOT USE_School Picklist'!$R$3:$R$7,1,FALSE))),"Please select a value from the drop-down menu",IF('DO NOT USE_Case Formulas'!A644,"OK",NA()))</f>
        <v>#N/A</v>
      </c>
      <c r="AE644" s="40" t="e">
        <f>IF(AND('DO NOT USE_Case Formulas'!A644,ISBLANK('Captura de datos CASO'!AB644)),"Lab Result Test Result is required",IF(AND(NOT(ISBLANK('Captura de datos CASO'!AB644)),ISNA(VLOOKUP('Captura de datos CASO'!AB644,'DO NOT USE_School Picklist'!$Q$3:$Q$8,1,FALSE))),"Please select a value from the drop-down menu",IF('DO NOT USE_Case Formulas'!A644,"OK",NA())))</f>
        <v>#N/A</v>
      </c>
    </row>
    <row r="645" spans="1:31" x14ac:dyDescent="0.3">
      <c r="A645" s="39" t="e">
        <f>IF('DO NOT USE_Case Formulas'!A645,IF('DO NOT USE_Case Formulas'!B645,"Not all required fields are completed","OK"),NA())</f>
        <v>#N/A</v>
      </c>
      <c r="B645" s="40" t="e">
        <f>IF(AND('DO NOT USE_Case Formulas'!A645,ISBLANK('Captura de datos CASO'!B645)),"First Name is required",IF(NOT(ISBLANK('Captura de datos CASO'!B645)),"OK",NA()))</f>
        <v>#N/A</v>
      </c>
      <c r="C645" s="40" t="e">
        <f>IF(AND('DO NOT USE_Case Formulas'!A645,ISBLANK('Captura de datos CASO'!C645)),"Last Name is required",IF(NOT(ISBLANK('Captura de datos CASO'!C645)),"OK",NA()))</f>
        <v>#N/A</v>
      </c>
      <c r="D645" s="40" t="e">
        <f>IF(AND('DO NOT USE_Case Formulas'!A645,ISBLANK('Captura de datos CASO'!D645)),"Birthdate is required",IF(NOT(ISBLANK('Captura de datos CASO'!D645)),"OK",NA()))</f>
        <v>#N/A</v>
      </c>
      <c r="E645" s="40" t="e">
        <f>IF(AND('DO NOT USE_Case Formulas'!A645,ISBLANK('Captura de datos CASO'!E645)),"Mobile Phone is required",IF(NOT(ISBLANK('Captura de datos CASO'!E645)),IF(AND(ISNUMBER(VALUE('Captura de datos CASO'!E645)),LEFT('Captura de datos CASO'!E645,1)&lt;&gt;"1",LEN('Captura de datos CASO'!E645)=10),"OK","Phone number must be valid format"),NA()))</f>
        <v>#N/A</v>
      </c>
      <c r="F645" s="40" t="e">
        <f>IF(LEN('Captura de datos CASO'!F645)&gt;255,"Home Street Address must be less than 255 characters",IF('DO NOT USE_Case Formulas'!A645,"OK",NA()))</f>
        <v>#N/A</v>
      </c>
      <c r="G645" s="40" t="e">
        <f>IF(LEN('Captura de datos CASO'!G645)&gt;40,"City must be less than 40 characters",IF('DO NOT USE_Case Formulas'!A645,"OK",NA()))</f>
        <v>#N/A</v>
      </c>
      <c r="H645" s="40" t="e">
        <f>IF(AND(NOT(ISBLANK('Captura de datos CASO'!H645)),ISNA(VLOOKUP('Captura de datos CASO'!H645,'DO NOT USE_School Picklist'!$P$3:$P$52,1,FALSE))),"Please select a value from the drop-down menu",IF('DO NOT USE_Case Formulas'!A645,"OK",NA()))</f>
        <v>#N/A</v>
      </c>
      <c r="I645" s="40" t="e">
        <f>IF(AND('DO NOT USE_Case Formulas'!A645,ISBLANK('Captura de datos CASO'!I645)),"Zip is required",IF(ISBLANK('Captura de datos CASO'!I645),NA(),"OK"))</f>
        <v>#N/A</v>
      </c>
      <c r="J645" s="40" t="e">
        <f>IF(AND('DO NOT USE_Case Formulas'!A645,ISBLANK('Captura de datos CASO'!J645)),"Student or Staff? is required",IF(ISBLANK('Captura de datos CASO'!J645),NA(),IF(ISNA(VLOOKUP('Captura de datos CASO'!J645,'DO NOT USE_School Picklist'!$B$3:$B$6,1,FALSE)),"Please select a value from the drop-down menu","OK")))</f>
        <v>#N/A</v>
      </c>
      <c r="K645" s="40" t="e">
        <f>IF(AND('Captura de datos CASO'!J645='DO NOT USE_School Picklist'!$B$4,ISBLANK('Captura de datos CASO'!K645)),"Occupation/Job Title is required if Student or Staff? is Yes, staff/faculty or volunteer",IF('DO NOT USE_Case Formulas'!A645,"OK",NA()))</f>
        <v>#N/A</v>
      </c>
      <c r="L645" s="40" t="e">
        <f ca="1">IF('Captura de datos CASO'!L645&gt;'DO NOT USE_School Picklist'!$C$3,"Date last on school campus/facility cannot be a future date",IF('DO NOT USE_Case Formulas'!A645,IF(ISBLANK('Captura de datos CASO'!L645),"Date last on school campus/facility is required","OK"),NA()))</f>
        <v>#N/A</v>
      </c>
      <c r="M645" s="40" t="e">
        <f>IF(AND('DO NOT USE_Case Formulas'!A645,ISBLANK('Captura de datos CASO'!M645)),"Specific Place in the Location is required",IF(ISBLANK('Captura de datos CASO'!M645),NA(),"OK"))</f>
        <v>#N/A</v>
      </c>
      <c r="N645" s="40" t="e">
        <f>IF(LEN('Captura de datos CASO'!N645)&gt;50,"Parent/Guardian Name must be less than 50 characters",IF('DO NOT USE_Case Formulas'!A645,"OK",NA()))</f>
        <v>#N/A</v>
      </c>
      <c r="O645" s="40" t="e">
        <f>IF(NOT(ISBLANK('Captura de datos CASO'!O645)),IF(AND(ISNUMBER('Captura de datos CASO'!O645),LEFT('Captura de datos CASO'!O645,1)&lt;&gt;"1",LEN('Captura de datos CASO'!O645)=10),"OK","Phone number must be valid format"),IF('DO NOT USE_Case Formulas'!A645,"OK",NA()))</f>
        <v>#N/A</v>
      </c>
      <c r="P645" s="53" t="e">
        <f>IF(AND(NOT(ISBLANK('Captura de datos CASO'!P645)),ISNA(VLOOKUP('Captura de datos CASO'!P645,'DO NOT USE_School Picklist'!$I$3:$I$5,1,FALSE))),"Please select a value from the drop-down menu",IF('DO NOT USE_Case Formulas'!A645,"OK",NA()))</f>
        <v>#N/A</v>
      </c>
      <c r="Q645" s="40" t="e">
        <f>IF(AND(NOT(ISBLANK('Captura de datos CASO'!Q645)),ISNA(VLOOKUP('Captura de datos CASO'!Q645,'DO NOT USE_School Picklist'!$E$3:$E$10,1,FALSE))),"Please select a value from the drop-down menu",IF('DO NOT USE_Case Formulas'!A645,"OK",NA()))</f>
        <v>#N/A</v>
      </c>
      <c r="R645" s="53" t="e">
        <f>IF(AND(NOT(ISBLANK('Captura de datos CASO'!R645)),ISNA(VLOOKUP('Captura de datos CASO'!R645,'DO NOT USE_School Picklist'!$W$3:$W$9,1,FALSE))),"Please select a value from the drop-down menu",IF('DO NOT USE_Case Formulas'!A645,"OK",NA()))</f>
        <v>#N/A</v>
      </c>
      <c r="S645" s="53" t="e">
        <f>IF(AND(NOT(ISBLANK('Captura de datos CASO'!S645)),ISNA(VLOOKUP('Captura de datos CASO'!S645,'DO NOT USE_School Picklist'!$W$3:$W$9,1,FALSE))),"Please select a value from the drop-down menu",IF('DO NOT USE_Case Formulas'!A645,"OK",NA()))</f>
        <v>#N/A</v>
      </c>
      <c r="T645" s="40" t="e">
        <f>IF(AND(NOT(ISBLANK('Captura de datos CASO'!T645)),ISNA(VLOOKUP('Captura de datos CASO'!T645,'DO NOT USE_School Picklist'!$F$3:$F$16,1,FALSE))),"Please select a value from the drop-down menu",IF('DO NOT USE_Case Formulas'!A645,"OK",NA()))</f>
        <v>#N/A</v>
      </c>
      <c r="U645" s="40" t="e">
        <f>IF(LEN('Captura de datos CASO'!U645)&gt;100,"Classroom(s) must be less than 100 characters",IF('DO NOT USE_Case Formulas'!A645,"OK",NA()))</f>
        <v>#N/A</v>
      </c>
      <c r="V645" s="40" t="e">
        <f>IF(AND(NOT(ISBLANK('Captura de datos CASO'!V645)),ISNA(VLOOKUP('Captura de datos CASO'!V645,'DO NOT USE_School Picklist'!$S$3:$S$12,1,FALSE))),"Please select a value from the drop-down menu",IF('DO NOT USE_Case Formulas'!A645,"OK",NA()))</f>
        <v>#N/A</v>
      </c>
      <c r="W645" s="40" t="e">
        <f>IF(AND(NOT(ISBLANK('Captura de datos CASO'!W645)),ISNA(VLOOKUP('Captura de datos CASO'!W645,'DO NOT USE_School Picklist'!$S$3:$S$12,1,FALSE))),"Please select a value from the drop-down menu",IF('DO NOT USE_Case Formulas'!A645,"OK",NA()))</f>
        <v>#N/A</v>
      </c>
      <c r="X645" s="40" t="e">
        <f>IF(LEN('Captura de datos CASO'!X645)&gt;80,"Name of Education Group must be less than 80 characters",IF('DO NOT USE_Case Formulas'!A645,"OK",NA()))</f>
        <v>#N/A</v>
      </c>
      <c r="Y645" s="40" t="e">
        <f>IF(AND(NOT(ISBLANK('Captura de datos CASO'!Y645)),ISNA(VLOOKUP('Captura de datos CASO'!Y645,'DO NOT USE_School Picklist'!$K$3:$K$6,1,FALSE))),"Please select a value from the drop-down menu",IF('DO NOT USE_Case Formulas'!A645,"OK",NA()))</f>
        <v>#N/A</v>
      </c>
      <c r="Z645" s="40" t="e">
        <f>IF(AND('DO NOT USE_Case Formulas'!A645,ISBLANK('Captura de datos CASO'!Z645)),"Has this person had symptoms? is required",IF(AND(NOT(ISBLANK('Captura de datos CASO'!Z645)),ISNA(VLOOKUP('Captura de datos CASO'!Z645,'DO NOT USE_School Picklist'!$D$3:$D$5,1,FALSE))),"Please select a value from the drop-down menu",IF(NOT(ISBLANK('Captura de datos CASO'!Z645)),"OK",NA())))</f>
        <v>#N/A</v>
      </c>
      <c r="AA645" s="40" t="e">
        <f>IF(AND('Captura de datos CASO'!Z645='DO NOT USE_School Picklist'!$D$3,ISBLANK('Captura de datos CASO'!AA645)),"Symptom Onset Date is required if Ever Symptomatic is Yes",IF('DO NOT USE_Case Formulas'!A645,"OK",NA()))</f>
        <v>#N/A</v>
      </c>
      <c r="AB645" s="40"/>
      <c r="AC645" s="40" t="e">
        <f ca="1">IF(AND('DO NOT USE_Case Formulas'!A645,ISBLANK('Captura de datos CASO'!AC645)),"Lab Result Test Date is required",IF('Captura de datos CASO'!AC645&gt;'DO NOT USE_School Picklist'!$C$3,"Test Date cannot be a future date",IF(NOT(ISBLANK('Captura de datos CASO'!AC645)),"OK",NA())))</f>
        <v>#N/A</v>
      </c>
      <c r="AD645" s="40" t="e">
        <f>IF(AND(NOT(ISBLANK('Captura de datos CASO'!AD645)),ISNA(VLOOKUP('Captura de datos CASO'!AD645,'DO NOT USE_School Picklist'!$R$3:$R$7,1,FALSE))),"Please select a value from the drop-down menu",IF('DO NOT USE_Case Formulas'!A645,"OK",NA()))</f>
        <v>#N/A</v>
      </c>
      <c r="AE645" s="40" t="e">
        <f>IF(AND('DO NOT USE_Case Formulas'!A645,ISBLANK('Captura de datos CASO'!AB645)),"Lab Result Test Result is required",IF(AND(NOT(ISBLANK('Captura de datos CASO'!AB645)),ISNA(VLOOKUP('Captura de datos CASO'!AB645,'DO NOT USE_School Picklist'!$Q$3:$Q$8,1,FALSE))),"Please select a value from the drop-down menu",IF('DO NOT USE_Case Formulas'!A645,"OK",NA())))</f>
        <v>#N/A</v>
      </c>
    </row>
    <row r="646" spans="1:31" x14ac:dyDescent="0.3">
      <c r="A646" s="39" t="e">
        <f>IF('DO NOT USE_Case Formulas'!A646,IF('DO NOT USE_Case Formulas'!B646,"Not all required fields are completed","OK"),NA())</f>
        <v>#N/A</v>
      </c>
      <c r="B646" s="40" t="e">
        <f>IF(AND('DO NOT USE_Case Formulas'!A646,ISBLANK('Captura de datos CASO'!B646)),"First Name is required",IF(NOT(ISBLANK('Captura de datos CASO'!B646)),"OK",NA()))</f>
        <v>#N/A</v>
      </c>
      <c r="C646" s="40" t="e">
        <f>IF(AND('DO NOT USE_Case Formulas'!A646,ISBLANK('Captura de datos CASO'!C646)),"Last Name is required",IF(NOT(ISBLANK('Captura de datos CASO'!C646)),"OK",NA()))</f>
        <v>#N/A</v>
      </c>
      <c r="D646" s="40" t="e">
        <f>IF(AND('DO NOT USE_Case Formulas'!A646,ISBLANK('Captura de datos CASO'!D646)),"Birthdate is required",IF(NOT(ISBLANK('Captura de datos CASO'!D646)),"OK",NA()))</f>
        <v>#N/A</v>
      </c>
      <c r="E646" s="40" t="e">
        <f>IF(AND('DO NOT USE_Case Formulas'!A646,ISBLANK('Captura de datos CASO'!E646)),"Mobile Phone is required",IF(NOT(ISBLANK('Captura de datos CASO'!E646)),IF(AND(ISNUMBER(VALUE('Captura de datos CASO'!E646)),LEFT('Captura de datos CASO'!E646,1)&lt;&gt;"1",LEN('Captura de datos CASO'!E646)=10),"OK","Phone number must be valid format"),NA()))</f>
        <v>#N/A</v>
      </c>
      <c r="F646" s="40" t="e">
        <f>IF(LEN('Captura de datos CASO'!F646)&gt;255,"Home Street Address must be less than 255 characters",IF('DO NOT USE_Case Formulas'!A646,"OK",NA()))</f>
        <v>#N/A</v>
      </c>
      <c r="G646" s="40" t="e">
        <f>IF(LEN('Captura de datos CASO'!G646)&gt;40,"City must be less than 40 characters",IF('DO NOT USE_Case Formulas'!A646,"OK",NA()))</f>
        <v>#N/A</v>
      </c>
      <c r="H646" s="40" t="e">
        <f>IF(AND(NOT(ISBLANK('Captura de datos CASO'!H646)),ISNA(VLOOKUP('Captura de datos CASO'!H646,'DO NOT USE_School Picklist'!$P$3:$P$52,1,FALSE))),"Please select a value from the drop-down menu",IF('DO NOT USE_Case Formulas'!A646,"OK",NA()))</f>
        <v>#N/A</v>
      </c>
      <c r="I646" s="40" t="e">
        <f>IF(AND('DO NOT USE_Case Formulas'!A646,ISBLANK('Captura de datos CASO'!I646)),"Zip is required",IF(ISBLANK('Captura de datos CASO'!I646),NA(),"OK"))</f>
        <v>#N/A</v>
      </c>
      <c r="J646" s="40" t="e">
        <f>IF(AND('DO NOT USE_Case Formulas'!A646,ISBLANK('Captura de datos CASO'!J646)),"Student or Staff? is required",IF(ISBLANK('Captura de datos CASO'!J646),NA(),IF(ISNA(VLOOKUP('Captura de datos CASO'!J646,'DO NOT USE_School Picklist'!$B$3:$B$6,1,FALSE)),"Please select a value from the drop-down menu","OK")))</f>
        <v>#N/A</v>
      </c>
      <c r="K646" s="40" t="e">
        <f>IF(AND('Captura de datos CASO'!J646='DO NOT USE_School Picklist'!$B$4,ISBLANK('Captura de datos CASO'!K646)),"Occupation/Job Title is required if Student or Staff? is Yes, staff/faculty or volunteer",IF('DO NOT USE_Case Formulas'!A646,"OK",NA()))</f>
        <v>#N/A</v>
      </c>
      <c r="L646" s="40" t="e">
        <f ca="1">IF('Captura de datos CASO'!L646&gt;'DO NOT USE_School Picklist'!$C$3,"Date last on school campus/facility cannot be a future date",IF('DO NOT USE_Case Formulas'!A646,IF(ISBLANK('Captura de datos CASO'!L646),"Date last on school campus/facility is required","OK"),NA()))</f>
        <v>#N/A</v>
      </c>
      <c r="M646" s="40" t="e">
        <f>IF(AND('DO NOT USE_Case Formulas'!A646,ISBLANK('Captura de datos CASO'!M646)),"Specific Place in the Location is required",IF(ISBLANK('Captura de datos CASO'!M646),NA(),"OK"))</f>
        <v>#N/A</v>
      </c>
      <c r="N646" s="40" t="e">
        <f>IF(LEN('Captura de datos CASO'!N646)&gt;50,"Parent/Guardian Name must be less than 50 characters",IF('DO NOT USE_Case Formulas'!A646,"OK",NA()))</f>
        <v>#N/A</v>
      </c>
      <c r="O646" s="40" t="e">
        <f>IF(NOT(ISBLANK('Captura de datos CASO'!O646)),IF(AND(ISNUMBER('Captura de datos CASO'!O646),LEFT('Captura de datos CASO'!O646,1)&lt;&gt;"1",LEN('Captura de datos CASO'!O646)=10),"OK","Phone number must be valid format"),IF('DO NOT USE_Case Formulas'!A646,"OK",NA()))</f>
        <v>#N/A</v>
      </c>
      <c r="P646" s="53" t="e">
        <f>IF(AND(NOT(ISBLANK('Captura de datos CASO'!P646)),ISNA(VLOOKUP('Captura de datos CASO'!P646,'DO NOT USE_School Picklist'!$I$3:$I$5,1,FALSE))),"Please select a value from the drop-down menu",IF('DO NOT USE_Case Formulas'!A646,"OK",NA()))</f>
        <v>#N/A</v>
      </c>
      <c r="Q646" s="40" t="e">
        <f>IF(AND(NOT(ISBLANK('Captura de datos CASO'!Q646)),ISNA(VLOOKUP('Captura de datos CASO'!Q646,'DO NOT USE_School Picklist'!$E$3:$E$10,1,FALSE))),"Please select a value from the drop-down menu",IF('DO NOT USE_Case Formulas'!A646,"OK",NA()))</f>
        <v>#N/A</v>
      </c>
      <c r="R646" s="53" t="e">
        <f>IF(AND(NOT(ISBLANK('Captura de datos CASO'!R646)),ISNA(VLOOKUP('Captura de datos CASO'!R646,'DO NOT USE_School Picklist'!$W$3:$W$9,1,FALSE))),"Please select a value from the drop-down menu",IF('DO NOT USE_Case Formulas'!A646,"OK",NA()))</f>
        <v>#N/A</v>
      </c>
      <c r="S646" s="53" t="e">
        <f>IF(AND(NOT(ISBLANK('Captura de datos CASO'!S646)),ISNA(VLOOKUP('Captura de datos CASO'!S646,'DO NOT USE_School Picklist'!$W$3:$W$9,1,FALSE))),"Please select a value from the drop-down menu",IF('DO NOT USE_Case Formulas'!A646,"OK",NA()))</f>
        <v>#N/A</v>
      </c>
      <c r="T646" s="40" t="e">
        <f>IF(AND(NOT(ISBLANK('Captura de datos CASO'!T646)),ISNA(VLOOKUP('Captura de datos CASO'!T646,'DO NOT USE_School Picklist'!$F$3:$F$16,1,FALSE))),"Please select a value from the drop-down menu",IF('DO NOT USE_Case Formulas'!A646,"OK",NA()))</f>
        <v>#N/A</v>
      </c>
      <c r="U646" s="40" t="e">
        <f>IF(LEN('Captura de datos CASO'!U646)&gt;100,"Classroom(s) must be less than 100 characters",IF('DO NOT USE_Case Formulas'!A646,"OK",NA()))</f>
        <v>#N/A</v>
      </c>
      <c r="V646" s="40" t="e">
        <f>IF(AND(NOT(ISBLANK('Captura de datos CASO'!V646)),ISNA(VLOOKUP('Captura de datos CASO'!V646,'DO NOT USE_School Picklist'!$S$3:$S$12,1,FALSE))),"Please select a value from the drop-down menu",IF('DO NOT USE_Case Formulas'!A646,"OK",NA()))</f>
        <v>#N/A</v>
      </c>
      <c r="W646" s="40" t="e">
        <f>IF(AND(NOT(ISBLANK('Captura de datos CASO'!W646)),ISNA(VLOOKUP('Captura de datos CASO'!W646,'DO NOT USE_School Picklist'!$S$3:$S$12,1,FALSE))),"Please select a value from the drop-down menu",IF('DO NOT USE_Case Formulas'!A646,"OK",NA()))</f>
        <v>#N/A</v>
      </c>
      <c r="X646" s="40" t="e">
        <f>IF(LEN('Captura de datos CASO'!X646)&gt;80,"Name of Education Group must be less than 80 characters",IF('DO NOT USE_Case Formulas'!A646,"OK",NA()))</f>
        <v>#N/A</v>
      </c>
      <c r="Y646" s="40" t="e">
        <f>IF(AND(NOT(ISBLANK('Captura de datos CASO'!Y646)),ISNA(VLOOKUP('Captura de datos CASO'!Y646,'DO NOT USE_School Picklist'!$K$3:$K$6,1,FALSE))),"Please select a value from the drop-down menu",IF('DO NOT USE_Case Formulas'!A646,"OK",NA()))</f>
        <v>#N/A</v>
      </c>
      <c r="Z646" s="40" t="e">
        <f>IF(AND('DO NOT USE_Case Formulas'!A646,ISBLANK('Captura de datos CASO'!Z646)),"Has this person had symptoms? is required",IF(AND(NOT(ISBLANK('Captura de datos CASO'!Z646)),ISNA(VLOOKUP('Captura de datos CASO'!Z646,'DO NOT USE_School Picklist'!$D$3:$D$5,1,FALSE))),"Please select a value from the drop-down menu",IF(NOT(ISBLANK('Captura de datos CASO'!Z646)),"OK",NA())))</f>
        <v>#N/A</v>
      </c>
      <c r="AA646" s="40" t="e">
        <f>IF(AND('Captura de datos CASO'!Z646='DO NOT USE_School Picklist'!$D$3,ISBLANK('Captura de datos CASO'!AA646)),"Symptom Onset Date is required if Ever Symptomatic is Yes",IF('DO NOT USE_Case Formulas'!A646,"OK",NA()))</f>
        <v>#N/A</v>
      </c>
      <c r="AB646" s="40"/>
      <c r="AC646" s="40" t="e">
        <f ca="1">IF(AND('DO NOT USE_Case Formulas'!A646,ISBLANK('Captura de datos CASO'!AC646)),"Lab Result Test Date is required",IF('Captura de datos CASO'!AC646&gt;'DO NOT USE_School Picklist'!$C$3,"Test Date cannot be a future date",IF(NOT(ISBLANK('Captura de datos CASO'!AC646)),"OK",NA())))</f>
        <v>#N/A</v>
      </c>
      <c r="AD646" s="40" t="e">
        <f>IF(AND(NOT(ISBLANK('Captura de datos CASO'!AD646)),ISNA(VLOOKUP('Captura de datos CASO'!AD646,'DO NOT USE_School Picklist'!$R$3:$R$7,1,FALSE))),"Please select a value from the drop-down menu",IF('DO NOT USE_Case Formulas'!A646,"OK",NA()))</f>
        <v>#N/A</v>
      </c>
      <c r="AE646" s="40" t="e">
        <f>IF(AND('DO NOT USE_Case Formulas'!A646,ISBLANK('Captura de datos CASO'!AB646)),"Lab Result Test Result is required",IF(AND(NOT(ISBLANK('Captura de datos CASO'!AB646)),ISNA(VLOOKUP('Captura de datos CASO'!AB646,'DO NOT USE_School Picklist'!$Q$3:$Q$8,1,FALSE))),"Please select a value from the drop-down menu",IF('DO NOT USE_Case Formulas'!A646,"OK",NA())))</f>
        <v>#N/A</v>
      </c>
    </row>
    <row r="647" spans="1:31" x14ac:dyDescent="0.3">
      <c r="A647" s="39" t="e">
        <f>IF('DO NOT USE_Case Formulas'!A647,IF('DO NOT USE_Case Formulas'!B647,"Not all required fields are completed","OK"),NA())</f>
        <v>#N/A</v>
      </c>
      <c r="B647" s="40" t="e">
        <f>IF(AND('DO NOT USE_Case Formulas'!A647,ISBLANK('Captura de datos CASO'!B647)),"First Name is required",IF(NOT(ISBLANK('Captura de datos CASO'!B647)),"OK",NA()))</f>
        <v>#N/A</v>
      </c>
      <c r="C647" s="40" t="e">
        <f>IF(AND('DO NOT USE_Case Formulas'!A647,ISBLANK('Captura de datos CASO'!C647)),"Last Name is required",IF(NOT(ISBLANK('Captura de datos CASO'!C647)),"OK",NA()))</f>
        <v>#N/A</v>
      </c>
      <c r="D647" s="40" t="e">
        <f>IF(AND('DO NOT USE_Case Formulas'!A647,ISBLANK('Captura de datos CASO'!D647)),"Birthdate is required",IF(NOT(ISBLANK('Captura de datos CASO'!D647)),"OK",NA()))</f>
        <v>#N/A</v>
      </c>
      <c r="E647" s="40" t="e">
        <f>IF(AND('DO NOT USE_Case Formulas'!A647,ISBLANK('Captura de datos CASO'!E647)),"Mobile Phone is required",IF(NOT(ISBLANK('Captura de datos CASO'!E647)),IF(AND(ISNUMBER(VALUE('Captura de datos CASO'!E647)),LEFT('Captura de datos CASO'!E647,1)&lt;&gt;"1",LEN('Captura de datos CASO'!E647)=10),"OK","Phone number must be valid format"),NA()))</f>
        <v>#N/A</v>
      </c>
      <c r="F647" s="40" t="e">
        <f>IF(LEN('Captura de datos CASO'!F647)&gt;255,"Home Street Address must be less than 255 characters",IF('DO NOT USE_Case Formulas'!A647,"OK",NA()))</f>
        <v>#N/A</v>
      </c>
      <c r="G647" s="40" t="e">
        <f>IF(LEN('Captura de datos CASO'!G647)&gt;40,"City must be less than 40 characters",IF('DO NOT USE_Case Formulas'!A647,"OK",NA()))</f>
        <v>#N/A</v>
      </c>
      <c r="H647" s="40" t="e">
        <f>IF(AND(NOT(ISBLANK('Captura de datos CASO'!H647)),ISNA(VLOOKUP('Captura de datos CASO'!H647,'DO NOT USE_School Picklist'!$P$3:$P$52,1,FALSE))),"Please select a value from the drop-down menu",IF('DO NOT USE_Case Formulas'!A647,"OK",NA()))</f>
        <v>#N/A</v>
      </c>
      <c r="I647" s="40" t="e">
        <f>IF(AND('DO NOT USE_Case Formulas'!A647,ISBLANK('Captura de datos CASO'!I647)),"Zip is required",IF(ISBLANK('Captura de datos CASO'!I647),NA(),"OK"))</f>
        <v>#N/A</v>
      </c>
      <c r="J647" s="40" t="e">
        <f>IF(AND('DO NOT USE_Case Formulas'!A647,ISBLANK('Captura de datos CASO'!J647)),"Student or Staff? is required",IF(ISBLANK('Captura de datos CASO'!J647),NA(),IF(ISNA(VLOOKUP('Captura de datos CASO'!J647,'DO NOT USE_School Picklist'!$B$3:$B$6,1,FALSE)),"Please select a value from the drop-down menu","OK")))</f>
        <v>#N/A</v>
      </c>
      <c r="K647" s="40" t="e">
        <f>IF(AND('Captura de datos CASO'!J647='DO NOT USE_School Picklist'!$B$4,ISBLANK('Captura de datos CASO'!K647)),"Occupation/Job Title is required if Student or Staff? is Yes, staff/faculty or volunteer",IF('DO NOT USE_Case Formulas'!A647,"OK",NA()))</f>
        <v>#N/A</v>
      </c>
      <c r="L647" s="40" t="e">
        <f ca="1">IF('Captura de datos CASO'!L647&gt;'DO NOT USE_School Picklist'!$C$3,"Date last on school campus/facility cannot be a future date",IF('DO NOT USE_Case Formulas'!A647,IF(ISBLANK('Captura de datos CASO'!L647),"Date last on school campus/facility is required","OK"),NA()))</f>
        <v>#N/A</v>
      </c>
      <c r="M647" s="40" t="e">
        <f>IF(AND('DO NOT USE_Case Formulas'!A647,ISBLANK('Captura de datos CASO'!M647)),"Specific Place in the Location is required",IF(ISBLANK('Captura de datos CASO'!M647),NA(),"OK"))</f>
        <v>#N/A</v>
      </c>
      <c r="N647" s="40" t="e">
        <f>IF(LEN('Captura de datos CASO'!N647)&gt;50,"Parent/Guardian Name must be less than 50 characters",IF('DO NOT USE_Case Formulas'!A647,"OK",NA()))</f>
        <v>#N/A</v>
      </c>
      <c r="O647" s="40" t="e">
        <f>IF(NOT(ISBLANK('Captura de datos CASO'!O647)),IF(AND(ISNUMBER('Captura de datos CASO'!O647),LEFT('Captura de datos CASO'!O647,1)&lt;&gt;"1",LEN('Captura de datos CASO'!O647)=10),"OK","Phone number must be valid format"),IF('DO NOT USE_Case Formulas'!A647,"OK",NA()))</f>
        <v>#N/A</v>
      </c>
      <c r="P647" s="53" t="e">
        <f>IF(AND(NOT(ISBLANK('Captura de datos CASO'!P647)),ISNA(VLOOKUP('Captura de datos CASO'!P647,'DO NOT USE_School Picklist'!$I$3:$I$5,1,FALSE))),"Please select a value from the drop-down menu",IF('DO NOT USE_Case Formulas'!A647,"OK",NA()))</f>
        <v>#N/A</v>
      </c>
      <c r="Q647" s="40" t="e">
        <f>IF(AND(NOT(ISBLANK('Captura de datos CASO'!Q647)),ISNA(VLOOKUP('Captura de datos CASO'!Q647,'DO NOT USE_School Picklist'!$E$3:$E$10,1,FALSE))),"Please select a value from the drop-down menu",IF('DO NOT USE_Case Formulas'!A647,"OK",NA()))</f>
        <v>#N/A</v>
      </c>
      <c r="R647" s="53" t="e">
        <f>IF(AND(NOT(ISBLANK('Captura de datos CASO'!R647)),ISNA(VLOOKUP('Captura de datos CASO'!R647,'DO NOT USE_School Picklist'!$W$3:$W$9,1,FALSE))),"Please select a value from the drop-down menu",IF('DO NOT USE_Case Formulas'!A647,"OK",NA()))</f>
        <v>#N/A</v>
      </c>
      <c r="S647" s="53" t="e">
        <f>IF(AND(NOT(ISBLANK('Captura de datos CASO'!S647)),ISNA(VLOOKUP('Captura de datos CASO'!S647,'DO NOT USE_School Picklist'!$W$3:$W$9,1,FALSE))),"Please select a value from the drop-down menu",IF('DO NOT USE_Case Formulas'!A647,"OK",NA()))</f>
        <v>#N/A</v>
      </c>
      <c r="T647" s="40" t="e">
        <f>IF(AND(NOT(ISBLANK('Captura de datos CASO'!T647)),ISNA(VLOOKUP('Captura de datos CASO'!T647,'DO NOT USE_School Picklist'!$F$3:$F$16,1,FALSE))),"Please select a value from the drop-down menu",IF('DO NOT USE_Case Formulas'!A647,"OK",NA()))</f>
        <v>#N/A</v>
      </c>
      <c r="U647" s="40" t="e">
        <f>IF(LEN('Captura de datos CASO'!U647)&gt;100,"Classroom(s) must be less than 100 characters",IF('DO NOT USE_Case Formulas'!A647,"OK",NA()))</f>
        <v>#N/A</v>
      </c>
      <c r="V647" s="40" t="e">
        <f>IF(AND(NOT(ISBLANK('Captura de datos CASO'!V647)),ISNA(VLOOKUP('Captura de datos CASO'!V647,'DO NOT USE_School Picklist'!$S$3:$S$12,1,FALSE))),"Please select a value from the drop-down menu",IF('DO NOT USE_Case Formulas'!A647,"OK",NA()))</f>
        <v>#N/A</v>
      </c>
      <c r="W647" s="40" t="e">
        <f>IF(AND(NOT(ISBLANK('Captura de datos CASO'!W647)),ISNA(VLOOKUP('Captura de datos CASO'!W647,'DO NOT USE_School Picklist'!$S$3:$S$12,1,FALSE))),"Please select a value from the drop-down menu",IF('DO NOT USE_Case Formulas'!A647,"OK",NA()))</f>
        <v>#N/A</v>
      </c>
      <c r="X647" s="40" t="e">
        <f>IF(LEN('Captura de datos CASO'!X647)&gt;80,"Name of Education Group must be less than 80 characters",IF('DO NOT USE_Case Formulas'!A647,"OK",NA()))</f>
        <v>#N/A</v>
      </c>
      <c r="Y647" s="40" t="e">
        <f>IF(AND(NOT(ISBLANK('Captura de datos CASO'!Y647)),ISNA(VLOOKUP('Captura de datos CASO'!Y647,'DO NOT USE_School Picklist'!$K$3:$K$6,1,FALSE))),"Please select a value from the drop-down menu",IF('DO NOT USE_Case Formulas'!A647,"OK",NA()))</f>
        <v>#N/A</v>
      </c>
      <c r="Z647" s="40" t="e">
        <f>IF(AND('DO NOT USE_Case Formulas'!A647,ISBLANK('Captura de datos CASO'!Z647)),"Has this person had symptoms? is required",IF(AND(NOT(ISBLANK('Captura de datos CASO'!Z647)),ISNA(VLOOKUP('Captura de datos CASO'!Z647,'DO NOT USE_School Picklist'!$D$3:$D$5,1,FALSE))),"Please select a value from the drop-down menu",IF(NOT(ISBLANK('Captura de datos CASO'!Z647)),"OK",NA())))</f>
        <v>#N/A</v>
      </c>
      <c r="AA647" s="40" t="e">
        <f>IF(AND('Captura de datos CASO'!Z647='DO NOT USE_School Picklist'!$D$3,ISBLANK('Captura de datos CASO'!AA647)),"Symptom Onset Date is required if Ever Symptomatic is Yes",IF('DO NOT USE_Case Formulas'!A647,"OK",NA()))</f>
        <v>#N/A</v>
      </c>
      <c r="AB647" s="40"/>
      <c r="AC647" s="40" t="e">
        <f ca="1">IF(AND('DO NOT USE_Case Formulas'!A647,ISBLANK('Captura de datos CASO'!AC647)),"Lab Result Test Date is required",IF('Captura de datos CASO'!AC647&gt;'DO NOT USE_School Picklist'!$C$3,"Test Date cannot be a future date",IF(NOT(ISBLANK('Captura de datos CASO'!AC647)),"OK",NA())))</f>
        <v>#N/A</v>
      </c>
      <c r="AD647" s="40" t="e">
        <f>IF(AND(NOT(ISBLANK('Captura de datos CASO'!AD647)),ISNA(VLOOKUP('Captura de datos CASO'!AD647,'DO NOT USE_School Picklist'!$R$3:$R$7,1,FALSE))),"Please select a value from the drop-down menu",IF('DO NOT USE_Case Formulas'!A647,"OK",NA()))</f>
        <v>#N/A</v>
      </c>
      <c r="AE647" s="40" t="e">
        <f>IF(AND('DO NOT USE_Case Formulas'!A647,ISBLANK('Captura de datos CASO'!AB647)),"Lab Result Test Result is required",IF(AND(NOT(ISBLANK('Captura de datos CASO'!AB647)),ISNA(VLOOKUP('Captura de datos CASO'!AB647,'DO NOT USE_School Picklist'!$Q$3:$Q$8,1,FALSE))),"Please select a value from the drop-down menu",IF('DO NOT USE_Case Formulas'!A647,"OK",NA())))</f>
        <v>#N/A</v>
      </c>
    </row>
    <row r="648" spans="1:31" x14ac:dyDescent="0.3">
      <c r="A648" s="39" t="e">
        <f>IF('DO NOT USE_Case Formulas'!A648,IF('DO NOT USE_Case Formulas'!B648,"Not all required fields are completed","OK"),NA())</f>
        <v>#N/A</v>
      </c>
      <c r="B648" s="40" t="e">
        <f>IF(AND('DO NOT USE_Case Formulas'!A648,ISBLANK('Captura de datos CASO'!B648)),"First Name is required",IF(NOT(ISBLANK('Captura de datos CASO'!B648)),"OK",NA()))</f>
        <v>#N/A</v>
      </c>
      <c r="C648" s="40" t="e">
        <f>IF(AND('DO NOT USE_Case Formulas'!A648,ISBLANK('Captura de datos CASO'!C648)),"Last Name is required",IF(NOT(ISBLANK('Captura de datos CASO'!C648)),"OK",NA()))</f>
        <v>#N/A</v>
      </c>
      <c r="D648" s="40" t="e">
        <f>IF(AND('DO NOT USE_Case Formulas'!A648,ISBLANK('Captura de datos CASO'!D648)),"Birthdate is required",IF(NOT(ISBLANK('Captura de datos CASO'!D648)),"OK",NA()))</f>
        <v>#N/A</v>
      </c>
      <c r="E648" s="40" t="e">
        <f>IF(AND('DO NOT USE_Case Formulas'!A648,ISBLANK('Captura de datos CASO'!E648)),"Mobile Phone is required",IF(NOT(ISBLANK('Captura de datos CASO'!E648)),IF(AND(ISNUMBER(VALUE('Captura de datos CASO'!E648)),LEFT('Captura de datos CASO'!E648,1)&lt;&gt;"1",LEN('Captura de datos CASO'!E648)=10),"OK","Phone number must be valid format"),NA()))</f>
        <v>#N/A</v>
      </c>
      <c r="F648" s="40" t="e">
        <f>IF(LEN('Captura de datos CASO'!F648)&gt;255,"Home Street Address must be less than 255 characters",IF('DO NOT USE_Case Formulas'!A648,"OK",NA()))</f>
        <v>#N/A</v>
      </c>
      <c r="G648" s="40" t="e">
        <f>IF(LEN('Captura de datos CASO'!G648)&gt;40,"City must be less than 40 characters",IF('DO NOT USE_Case Formulas'!A648,"OK",NA()))</f>
        <v>#N/A</v>
      </c>
      <c r="H648" s="40" t="e">
        <f>IF(AND(NOT(ISBLANK('Captura de datos CASO'!H648)),ISNA(VLOOKUP('Captura de datos CASO'!H648,'DO NOT USE_School Picklist'!$P$3:$P$52,1,FALSE))),"Please select a value from the drop-down menu",IF('DO NOT USE_Case Formulas'!A648,"OK",NA()))</f>
        <v>#N/A</v>
      </c>
      <c r="I648" s="40" t="e">
        <f>IF(AND('DO NOT USE_Case Formulas'!A648,ISBLANK('Captura de datos CASO'!I648)),"Zip is required",IF(ISBLANK('Captura de datos CASO'!I648),NA(),"OK"))</f>
        <v>#N/A</v>
      </c>
      <c r="J648" s="40" t="e">
        <f>IF(AND('DO NOT USE_Case Formulas'!A648,ISBLANK('Captura de datos CASO'!J648)),"Student or Staff? is required",IF(ISBLANK('Captura de datos CASO'!J648),NA(),IF(ISNA(VLOOKUP('Captura de datos CASO'!J648,'DO NOT USE_School Picklist'!$B$3:$B$6,1,FALSE)),"Please select a value from the drop-down menu","OK")))</f>
        <v>#N/A</v>
      </c>
      <c r="K648" s="40" t="e">
        <f>IF(AND('Captura de datos CASO'!J648='DO NOT USE_School Picklist'!$B$4,ISBLANK('Captura de datos CASO'!K648)),"Occupation/Job Title is required if Student or Staff? is Yes, staff/faculty or volunteer",IF('DO NOT USE_Case Formulas'!A648,"OK",NA()))</f>
        <v>#N/A</v>
      </c>
      <c r="L648" s="40" t="e">
        <f ca="1">IF('Captura de datos CASO'!L648&gt;'DO NOT USE_School Picklist'!$C$3,"Date last on school campus/facility cannot be a future date",IF('DO NOT USE_Case Formulas'!A648,IF(ISBLANK('Captura de datos CASO'!L648),"Date last on school campus/facility is required","OK"),NA()))</f>
        <v>#N/A</v>
      </c>
      <c r="M648" s="40" t="e">
        <f>IF(AND('DO NOT USE_Case Formulas'!A648,ISBLANK('Captura de datos CASO'!M648)),"Specific Place in the Location is required",IF(ISBLANK('Captura de datos CASO'!M648),NA(),"OK"))</f>
        <v>#N/A</v>
      </c>
      <c r="N648" s="40" t="e">
        <f>IF(LEN('Captura de datos CASO'!N648)&gt;50,"Parent/Guardian Name must be less than 50 characters",IF('DO NOT USE_Case Formulas'!A648,"OK",NA()))</f>
        <v>#N/A</v>
      </c>
      <c r="O648" s="40" t="e">
        <f>IF(NOT(ISBLANK('Captura de datos CASO'!O648)),IF(AND(ISNUMBER('Captura de datos CASO'!O648),LEFT('Captura de datos CASO'!O648,1)&lt;&gt;"1",LEN('Captura de datos CASO'!O648)=10),"OK","Phone number must be valid format"),IF('DO NOT USE_Case Formulas'!A648,"OK",NA()))</f>
        <v>#N/A</v>
      </c>
      <c r="P648" s="53" t="e">
        <f>IF(AND(NOT(ISBLANK('Captura de datos CASO'!P648)),ISNA(VLOOKUP('Captura de datos CASO'!P648,'DO NOT USE_School Picklist'!$I$3:$I$5,1,FALSE))),"Please select a value from the drop-down menu",IF('DO NOT USE_Case Formulas'!A648,"OK",NA()))</f>
        <v>#N/A</v>
      </c>
      <c r="Q648" s="40" t="e">
        <f>IF(AND(NOT(ISBLANK('Captura de datos CASO'!Q648)),ISNA(VLOOKUP('Captura de datos CASO'!Q648,'DO NOT USE_School Picklist'!$E$3:$E$10,1,FALSE))),"Please select a value from the drop-down menu",IF('DO NOT USE_Case Formulas'!A648,"OK",NA()))</f>
        <v>#N/A</v>
      </c>
      <c r="R648" s="53" t="e">
        <f>IF(AND(NOT(ISBLANK('Captura de datos CASO'!R648)),ISNA(VLOOKUP('Captura de datos CASO'!R648,'DO NOT USE_School Picklist'!$W$3:$W$9,1,FALSE))),"Please select a value from the drop-down menu",IF('DO NOT USE_Case Formulas'!A648,"OK",NA()))</f>
        <v>#N/A</v>
      </c>
      <c r="S648" s="53" t="e">
        <f>IF(AND(NOT(ISBLANK('Captura de datos CASO'!S648)),ISNA(VLOOKUP('Captura de datos CASO'!S648,'DO NOT USE_School Picklist'!$W$3:$W$9,1,FALSE))),"Please select a value from the drop-down menu",IF('DO NOT USE_Case Formulas'!A648,"OK",NA()))</f>
        <v>#N/A</v>
      </c>
      <c r="T648" s="40" t="e">
        <f>IF(AND(NOT(ISBLANK('Captura de datos CASO'!T648)),ISNA(VLOOKUP('Captura de datos CASO'!T648,'DO NOT USE_School Picklist'!$F$3:$F$16,1,FALSE))),"Please select a value from the drop-down menu",IF('DO NOT USE_Case Formulas'!A648,"OK",NA()))</f>
        <v>#N/A</v>
      </c>
      <c r="U648" s="40" t="e">
        <f>IF(LEN('Captura de datos CASO'!U648)&gt;100,"Classroom(s) must be less than 100 characters",IF('DO NOT USE_Case Formulas'!A648,"OK",NA()))</f>
        <v>#N/A</v>
      </c>
      <c r="V648" s="40" t="e">
        <f>IF(AND(NOT(ISBLANK('Captura de datos CASO'!V648)),ISNA(VLOOKUP('Captura de datos CASO'!V648,'DO NOT USE_School Picklist'!$S$3:$S$12,1,FALSE))),"Please select a value from the drop-down menu",IF('DO NOT USE_Case Formulas'!A648,"OK",NA()))</f>
        <v>#N/A</v>
      </c>
      <c r="W648" s="40" t="e">
        <f>IF(AND(NOT(ISBLANK('Captura de datos CASO'!W648)),ISNA(VLOOKUP('Captura de datos CASO'!W648,'DO NOT USE_School Picklist'!$S$3:$S$12,1,FALSE))),"Please select a value from the drop-down menu",IF('DO NOT USE_Case Formulas'!A648,"OK",NA()))</f>
        <v>#N/A</v>
      </c>
      <c r="X648" s="40" t="e">
        <f>IF(LEN('Captura de datos CASO'!X648)&gt;80,"Name of Education Group must be less than 80 characters",IF('DO NOT USE_Case Formulas'!A648,"OK",NA()))</f>
        <v>#N/A</v>
      </c>
      <c r="Y648" s="40" t="e">
        <f>IF(AND(NOT(ISBLANK('Captura de datos CASO'!Y648)),ISNA(VLOOKUP('Captura de datos CASO'!Y648,'DO NOT USE_School Picklist'!$K$3:$K$6,1,FALSE))),"Please select a value from the drop-down menu",IF('DO NOT USE_Case Formulas'!A648,"OK",NA()))</f>
        <v>#N/A</v>
      </c>
      <c r="Z648" s="40" t="e">
        <f>IF(AND('DO NOT USE_Case Formulas'!A648,ISBLANK('Captura de datos CASO'!Z648)),"Has this person had symptoms? is required",IF(AND(NOT(ISBLANK('Captura de datos CASO'!Z648)),ISNA(VLOOKUP('Captura de datos CASO'!Z648,'DO NOT USE_School Picklist'!$D$3:$D$5,1,FALSE))),"Please select a value from the drop-down menu",IF(NOT(ISBLANK('Captura de datos CASO'!Z648)),"OK",NA())))</f>
        <v>#N/A</v>
      </c>
      <c r="AA648" s="40" t="e">
        <f>IF(AND('Captura de datos CASO'!Z648='DO NOT USE_School Picklist'!$D$3,ISBLANK('Captura de datos CASO'!AA648)),"Symptom Onset Date is required if Ever Symptomatic is Yes",IF('DO NOT USE_Case Formulas'!A648,"OK",NA()))</f>
        <v>#N/A</v>
      </c>
      <c r="AB648" s="40"/>
      <c r="AC648" s="40" t="e">
        <f ca="1">IF(AND('DO NOT USE_Case Formulas'!A648,ISBLANK('Captura de datos CASO'!AC648)),"Lab Result Test Date is required",IF('Captura de datos CASO'!AC648&gt;'DO NOT USE_School Picklist'!$C$3,"Test Date cannot be a future date",IF(NOT(ISBLANK('Captura de datos CASO'!AC648)),"OK",NA())))</f>
        <v>#N/A</v>
      </c>
      <c r="AD648" s="40" t="e">
        <f>IF(AND(NOT(ISBLANK('Captura de datos CASO'!AD648)),ISNA(VLOOKUP('Captura de datos CASO'!AD648,'DO NOT USE_School Picklist'!$R$3:$R$7,1,FALSE))),"Please select a value from the drop-down menu",IF('DO NOT USE_Case Formulas'!A648,"OK",NA()))</f>
        <v>#N/A</v>
      </c>
      <c r="AE648" s="40" t="e">
        <f>IF(AND('DO NOT USE_Case Formulas'!A648,ISBLANK('Captura de datos CASO'!AB648)),"Lab Result Test Result is required",IF(AND(NOT(ISBLANK('Captura de datos CASO'!AB648)),ISNA(VLOOKUP('Captura de datos CASO'!AB648,'DO NOT USE_School Picklist'!$Q$3:$Q$8,1,FALSE))),"Please select a value from the drop-down menu",IF('DO NOT USE_Case Formulas'!A648,"OK",NA())))</f>
        <v>#N/A</v>
      </c>
    </row>
    <row r="649" spans="1:31" x14ac:dyDescent="0.3">
      <c r="A649" s="39" t="e">
        <f>IF('DO NOT USE_Case Formulas'!A649,IF('DO NOT USE_Case Formulas'!B649,"Not all required fields are completed","OK"),NA())</f>
        <v>#N/A</v>
      </c>
      <c r="B649" s="40" t="e">
        <f>IF(AND('DO NOT USE_Case Formulas'!A649,ISBLANK('Captura de datos CASO'!B649)),"First Name is required",IF(NOT(ISBLANK('Captura de datos CASO'!B649)),"OK",NA()))</f>
        <v>#N/A</v>
      </c>
      <c r="C649" s="40" t="e">
        <f>IF(AND('DO NOT USE_Case Formulas'!A649,ISBLANK('Captura de datos CASO'!C649)),"Last Name is required",IF(NOT(ISBLANK('Captura de datos CASO'!C649)),"OK",NA()))</f>
        <v>#N/A</v>
      </c>
      <c r="D649" s="40" t="e">
        <f>IF(AND('DO NOT USE_Case Formulas'!A649,ISBLANK('Captura de datos CASO'!D649)),"Birthdate is required",IF(NOT(ISBLANK('Captura de datos CASO'!D649)),"OK",NA()))</f>
        <v>#N/A</v>
      </c>
      <c r="E649" s="40" t="e">
        <f>IF(AND('DO NOT USE_Case Formulas'!A649,ISBLANK('Captura de datos CASO'!E649)),"Mobile Phone is required",IF(NOT(ISBLANK('Captura de datos CASO'!E649)),IF(AND(ISNUMBER(VALUE('Captura de datos CASO'!E649)),LEFT('Captura de datos CASO'!E649,1)&lt;&gt;"1",LEN('Captura de datos CASO'!E649)=10),"OK","Phone number must be valid format"),NA()))</f>
        <v>#N/A</v>
      </c>
      <c r="F649" s="40" t="e">
        <f>IF(LEN('Captura de datos CASO'!F649)&gt;255,"Home Street Address must be less than 255 characters",IF('DO NOT USE_Case Formulas'!A649,"OK",NA()))</f>
        <v>#N/A</v>
      </c>
      <c r="G649" s="40" t="e">
        <f>IF(LEN('Captura de datos CASO'!G649)&gt;40,"City must be less than 40 characters",IF('DO NOT USE_Case Formulas'!A649,"OK",NA()))</f>
        <v>#N/A</v>
      </c>
      <c r="H649" s="40" t="e">
        <f>IF(AND(NOT(ISBLANK('Captura de datos CASO'!H649)),ISNA(VLOOKUP('Captura de datos CASO'!H649,'DO NOT USE_School Picklist'!$P$3:$P$52,1,FALSE))),"Please select a value from the drop-down menu",IF('DO NOT USE_Case Formulas'!A649,"OK",NA()))</f>
        <v>#N/A</v>
      </c>
      <c r="I649" s="40" t="e">
        <f>IF(AND('DO NOT USE_Case Formulas'!A649,ISBLANK('Captura de datos CASO'!I649)),"Zip is required",IF(ISBLANK('Captura de datos CASO'!I649),NA(),"OK"))</f>
        <v>#N/A</v>
      </c>
      <c r="J649" s="40" t="e">
        <f>IF(AND('DO NOT USE_Case Formulas'!A649,ISBLANK('Captura de datos CASO'!J649)),"Student or Staff? is required",IF(ISBLANK('Captura de datos CASO'!J649),NA(),IF(ISNA(VLOOKUP('Captura de datos CASO'!J649,'DO NOT USE_School Picklist'!$B$3:$B$6,1,FALSE)),"Please select a value from the drop-down menu","OK")))</f>
        <v>#N/A</v>
      </c>
      <c r="K649" s="40" t="e">
        <f>IF(AND('Captura de datos CASO'!J649='DO NOT USE_School Picklist'!$B$4,ISBLANK('Captura de datos CASO'!K649)),"Occupation/Job Title is required if Student or Staff? is Yes, staff/faculty or volunteer",IF('DO NOT USE_Case Formulas'!A649,"OK",NA()))</f>
        <v>#N/A</v>
      </c>
      <c r="L649" s="40" t="e">
        <f ca="1">IF('Captura de datos CASO'!L649&gt;'DO NOT USE_School Picklist'!$C$3,"Date last on school campus/facility cannot be a future date",IF('DO NOT USE_Case Formulas'!A649,IF(ISBLANK('Captura de datos CASO'!L649),"Date last on school campus/facility is required","OK"),NA()))</f>
        <v>#N/A</v>
      </c>
      <c r="M649" s="40" t="e">
        <f>IF(AND('DO NOT USE_Case Formulas'!A649,ISBLANK('Captura de datos CASO'!M649)),"Specific Place in the Location is required",IF(ISBLANK('Captura de datos CASO'!M649),NA(),"OK"))</f>
        <v>#N/A</v>
      </c>
      <c r="N649" s="40" t="e">
        <f>IF(LEN('Captura de datos CASO'!N649)&gt;50,"Parent/Guardian Name must be less than 50 characters",IF('DO NOT USE_Case Formulas'!A649,"OK",NA()))</f>
        <v>#N/A</v>
      </c>
      <c r="O649" s="40" t="e">
        <f>IF(NOT(ISBLANK('Captura de datos CASO'!O649)),IF(AND(ISNUMBER('Captura de datos CASO'!O649),LEFT('Captura de datos CASO'!O649,1)&lt;&gt;"1",LEN('Captura de datos CASO'!O649)=10),"OK","Phone number must be valid format"),IF('DO NOT USE_Case Formulas'!A649,"OK",NA()))</f>
        <v>#N/A</v>
      </c>
      <c r="P649" s="53" t="e">
        <f>IF(AND(NOT(ISBLANK('Captura de datos CASO'!P649)),ISNA(VLOOKUP('Captura de datos CASO'!P649,'DO NOT USE_School Picklist'!$I$3:$I$5,1,FALSE))),"Please select a value from the drop-down menu",IF('DO NOT USE_Case Formulas'!A649,"OK",NA()))</f>
        <v>#N/A</v>
      </c>
      <c r="Q649" s="40" t="e">
        <f>IF(AND(NOT(ISBLANK('Captura de datos CASO'!Q649)),ISNA(VLOOKUP('Captura de datos CASO'!Q649,'DO NOT USE_School Picklist'!$E$3:$E$10,1,FALSE))),"Please select a value from the drop-down menu",IF('DO NOT USE_Case Formulas'!A649,"OK",NA()))</f>
        <v>#N/A</v>
      </c>
      <c r="R649" s="53" t="e">
        <f>IF(AND(NOT(ISBLANK('Captura de datos CASO'!R649)),ISNA(VLOOKUP('Captura de datos CASO'!R649,'DO NOT USE_School Picklist'!$W$3:$W$9,1,FALSE))),"Please select a value from the drop-down menu",IF('DO NOT USE_Case Formulas'!A649,"OK",NA()))</f>
        <v>#N/A</v>
      </c>
      <c r="S649" s="53" t="e">
        <f>IF(AND(NOT(ISBLANK('Captura de datos CASO'!S649)),ISNA(VLOOKUP('Captura de datos CASO'!S649,'DO NOT USE_School Picklist'!$W$3:$W$9,1,FALSE))),"Please select a value from the drop-down menu",IF('DO NOT USE_Case Formulas'!A649,"OK",NA()))</f>
        <v>#N/A</v>
      </c>
      <c r="T649" s="40" t="e">
        <f>IF(AND(NOT(ISBLANK('Captura de datos CASO'!T649)),ISNA(VLOOKUP('Captura de datos CASO'!T649,'DO NOT USE_School Picklist'!$F$3:$F$16,1,FALSE))),"Please select a value from the drop-down menu",IF('DO NOT USE_Case Formulas'!A649,"OK",NA()))</f>
        <v>#N/A</v>
      </c>
      <c r="U649" s="40" t="e">
        <f>IF(LEN('Captura de datos CASO'!U649)&gt;100,"Classroom(s) must be less than 100 characters",IF('DO NOT USE_Case Formulas'!A649,"OK",NA()))</f>
        <v>#N/A</v>
      </c>
      <c r="V649" s="40" t="e">
        <f>IF(AND(NOT(ISBLANK('Captura de datos CASO'!V649)),ISNA(VLOOKUP('Captura de datos CASO'!V649,'DO NOT USE_School Picklist'!$S$3:$S$12,1,FALSE))),"Please select a value from the drop-down menu",IF('DO NOT USE_Case Formulas'!A649,"OK",NA()))</f>
        <v>#N/A</v>
      </c>
      <c r="W649" s="40" t="e">
        <f>IF(AND(NOT(ISBLANK('Captura de datos CASO'!W649)),ISNA(VLOOKUP('Captura de datos CASO'!W649,'DO NOT USE_School Picklist'!$S$3:$S$12,1,FALSE))),"Please select a value from the drop-down menu",IF('DO NOT USE_Case Formulas'!A649,"OK",NA()))</f>
        <v>#N/A</v>
      </c>
      <c r="X649" s="40" t="e">
        <f>IF(LEN('Captura de datos CASO'!X649)&gt;80,"Name of Education Group must be less than 80 characters",IF('DO NOT USE_Case Formulas'!A649,"OK",NA()))</f>
        <v>#N/A</v>
      </c>
      <c r="Y649" s="40" t="e">
        <f>IF(AND(NOT(ISBLANK('Captura de datos CASO'!Y649)),ISNA(VLOOKUP('Captura de datos CASO'!Y649,'DO NOT USE_School Picklist'!$K$3:$K$6,1,FALSE))),"Please select a value from the drop-down menu",IF('DO NOT USE_Case Formulas'!A649,"OK",NA()))</f>
        <v>#N/A</v>
      </c>
      <c r="Z649" s="40" t="e">
        <f>IF(AND('DO NOT USE_Case Formulas'!A649,ISBLANK('Captura de datos CASO'!Z649)),"Has this person had symptoms? is required",IF(AND(NOT(ISBLANK('Captura de datos CASO'!Z649)),ISNA(VLOOKUP('Captura de datos CASO'!Z649,'DO NOT USE_School Picklist'!$D$3:$D$5,1,FALSE))),"Please select a value from the drop-down menu",IF(NOT(ISBLANK('Captura de datos CASO'!Z649)),"OK",NA())))</f>
        <v>#N/A</v>
      </c>
      <c r="AA649" s="40" t="e">
        <f>IF(AND('Captura de datos CASO'!Z649='DO NOT USE_School Picklist'!$D$3,ISBLANK('Captura de datos CASO'!AA649)),"Symptom Onset Date is required if Ever Symptomatic is Yes",IF('DO NOT USE_Case Formulas'!A649,"OK",NA()))</f>
        <v>#N/A</v>
      </c>
      <c r="AB649" s="40"/>
      <c r="AC649" s="40" t="e">
        <f ca="1">IF(AND('DO NOT USE_Case Formulas'!A649,ISBLANK('Captura de datos CASO'!AC649)),"Lab Result Test Date is required",IF('Captura de datos CASO'!AC649&gt;'DO NOT USE_School Picklist'!$C$3,"Test Date cannot be a future date",IF(NOT(ISBLANK('Captura de datos CASO'!AC649)),"OK",NA())))</f>
        <v>#N/A</v>
      </c>
      <c r="AD649" s="40" t="e">
        <f>IF(AND(NOT(ISBLANK('Captura de datos CASO'!AD649)),ISNA(VLOOKUP('Captura de datos CASO'!AD649,'DO NOT USE_School Picklist'!$R$3:$R$7,1,FALSE))),"Please select a value from the drop-down menu",IF('DO NOT USE_Case Formulas'!A649,"OK",NA()))</f>
        <v>#N/A</v>
      </c>
      <c r="AE649" s="40" t="e">
        <f>IF(AND('DO NOT USE_Case Formulas'!A649,ISBLANK('Captura de datos CASO'!AB649)),"Lab Result Test Result is required",IF(AND(NOT(ISBLANK('Captura de datos CASO'!AB649)),ISNA(VLOOKUP('Captura de datos CASO'!AB649,'DO NOT USE_School Picklist'!$Q$3:$Q$8,1,FALSE))),"Please select a value from the drop-down menu",IF('DO NOT USE_Case Formulas'!A649,"OK",NA())))</f>
        <v>#N/A</v>
      </c>
    </row>
    <row r="650" spans="1:31" x14ac:dyDescent="0.3">
      <c r="A650" s="39" t="e">
        <f>IF('DO NOT USE_Case Formulas'!A650,IF('DO NOT USE_Case Formulas'!B650,"Not all required fields are completed","OK"),NA())</f>
        <v>#N/A</v>
      </c>
      <c r="B650" s="40" t="e">
        <f>IF(AND('DO NOT USE_Case Formulas'!A650,ISBLANK('Captura de datos CASO'!B650)),"First Name is required",IF(NOT(ISBLANK('Captura de datos CASO'!B650)),"OK",NA()))</f>
        <v>#N/A</v>
      </c>
      <c r="C650" s="40" t="e">
        <f>IF(AND('DO NOT USE_Case Formulas'!A650,ISBLANK('Captura de datos CASO'!C650)),"Last Name is required",IF(NOT(ISBLANK('Captura de datos CASO'!C650)),"OK",NA()))</f>
        <v>#N/A</v>
      </c>
      <c r="D650" s="40" t="e">
        <f>IF(AND('DO NOT USE_Case Formulas'!A650,ISBLANK('Captura de datos CASO'!D650)),"Birthdate is required",IF(NOT(ISBLANK('Captura de datos CASO'!D650)),"OK",NA()))</f>
        <v>#N/A</v>
      </c>
      <c r="E650" s="40" t="e">
        <f>IF(AND('DO NOT USE_Case Formulas'!A650,ISBLANK('Captura de datos CASO'!E650)),"Mobile Phone is required",IF(NOT(ISBLANK('Captura de datos CASO'!E650)),IF(AND(ISNUMBER(VALUE('Captura de datos CASO'!E650)),LEFT('Captura de datos CASO'!E650,1)&lt;&gt;"1",LEN('Captura de datos CASO'!E650)=10),"OK","Phone number must be valid format"),NA()))</f>
        <v>#N/A</v>
      </c>
      <c r="F650" s="40" t="e">
        <f>IF(LEN('Captura de datos CASO'!F650)&gt;255,"Home Street Address must be less than 255 characters",IF('DO NOT USE_Case Formulas'!A650,"OK",NA()))</f>
        <v>#N/A</v>
      </c>
      <c r="G650" s="40" t="e">
        <f>IF(LEN('Captura de datos CASO'!G650)&gt;40,"City must be less than 40 characters",IF('DO NOT USE_Case Formulas'!A650,"OK",NA()))</f>
        <v>#N/A</v>
      </c>
      <c r="H650" s="40" t="e">
        <f>IF(AND(NOT(ISBLANK('Captura de datos CASO'!H650)),ISNA(VLOOKUP('Captura de datos CASO'!H650,'DO NOT USE_School Picklist'!$P$3:$P$52,1,FALSE))),"Please select a value from the drop-down menu",IF('DO NOT USE_Case Formulas'!A650,"OK",NA()))</f>
        <v>#N/A</v>
      </c>
      <c r="I650" s="40" t="e">
        <f>IF(AND('DO NOT USE_Case Formulas'!A650,ISBLANK('Captura de datos CASO'!I650)),"Zip is required",IF(ISBLANK('Captura de datos CASO'!I650),NA(),"OK"))</f>
        <v>#N/A</v>
      </c>
      <c r="J650" s="40" t="e">
        <f>IF(AND('DO NOT USE_Case Formulas'!A650,ISBLANK('Captura de datos CASO'!J650)),"Student or Staff? is required",IF(ISBLANK('Captura de datos CASO'!J650),NA(),IF(ISNA(VLOOKUP('Captura de datos CASO'!J650,'DO NOT USE_School Picklist'!$B$3:$B$6,1,FALSE)),"Please select a value from the drop-down menu","OK")))</f>
        <v>#N/A</v>
      </c>
      <c r="K650" s="40" t="e">
        <f>IF(AND('Captura de datos CASO'!J650='DO NOT USE_School Picklist'!$B$4,ISBLANK('Captura de datos CASO'!K650)),"Occupation/Job Title is required if Student or Staff? is Yes, staff/faculty or volunteer",IF('DO NOT USE_Case Formulas'!A650,"OK",NA()))</f>
        <v>#N/A</v>
      </c>
      <c r="L650" s="40" t="e">
        <f ca="1">IF('Captura de datos CASO'!L650&gt;'DO NOT USE_School Picklist'!$C$3,"Date last on school campus/facility cannot be a future date",IF('DO NOT USE_Case Formulas'!A650,IF(ISBLANK('Captura de datos CASO'!L650),"Date last on school campus/facility is required","OK"),NA()))</f>
        <v>#N/A</v>
      </c>
      <c r="M650" s="40" t="e">
        <f>IF(AND('DO NOT USE_Case Formulas'!A650,ISBLANK('Captura de datos CASO'!M650)),"Specific Place in the Location is required",IF(ISBLANK('Captura de datos CASO'!M650),NA(),"OK"))</f>
        <v>#N/A</v>
      </c>
      <c r="N650" s="40" t="e">
        <f>IF(LEN('Captura de datos CASO'!N650)&gt;50,"Parent/Guardian Name must be less than 50 characters",IF('DO NOT USE_Case Formulas'!A650,"OK",NA()))</f>
        <v>#N/A</v>
      </c>
      <c r="O650" s="40" t="e">
        <f>IF(NOT(ISBLANK('Captura de datos CASO'!O650)),IF(AND(ISNUMBER('Captura de datos CASO'!O650),LEFT('Captura de datos CASO'!O650,1)&lt;&gt;"1",LEN('Captura de datos CASO'!O650)=10),"OK","Phone number must be valid format"),IF('DO NOT USE_Case Formulas'!A650,"OK",NA()))</f>
        <v>#N/A</v>
      </c>
      <c r="P650" s="53" t="e">
        <f>IF(AND(NOT(ISBLANK('Captura de datos CASO'!P650)),ISNA(VLOOKUP('Captura de datos CASO'!P650,'DO NOT USE_School Picklist'!$I$3:$I$5,1,FALSE))),"Please select a value from the drop-down menu",IF('DO NOT USE_Case Formulas'!A650,"OK",NA()))</f>
        <v>#N/A</v>
      </c>
      <c r="Q650" s="40" t="e">
        <f>IF(AND(NOT(ISBLANK('Captura de datos CASO'!Q650)),ISNA(VLOOKUP('Captura de datos CASO'!Q650,'DO NOT USE_School Picklist'!$E$3:$E$10,1,FALSE))),"Please select a value from the drop-down menu",IF('DO NOT USE_Case Formulas'!A650,"OK",NA()))</f>
        <v>#N/A</v>
      </c>
      <c r="R650" s="53" t="e">
        <f>IF(AND(NOT(ISBLANK('Captura de datos CASO'!R650)),ISNA(VLOOKUP('Captura de datos CASO'!R650,'DO NOT USE_School Picklist'!$W$3:$W$9,1,FALSE))),"Please select a value from the drop-down menu",IF('DO NOT USE_Case Formulas'!A650,"OK",NA()))</f>
        <v>#N/A</v>
      </c>
      <c r="S650" s="53" t="e">
        <f>IF(AND(NOT(ISBLANK('Captura de datos CASO'!S650)),ISNA(VLOOKUP('Captura de datos CASO'!S650,'DO NOT USE_School Picklist'!$W$3:$W$9,1,FALSE))),"Please select a value from the drop-down menu",IF('DO NOT USE_Case Formulas'!A650,"OK",NA()))</f>
        <v>#N/A</v>
      </c>
      <c r="T650" s="40" t="e">
        <f>IF(AND(NOT(ISBLANK('Captura de datos CASO'!T650)),ISNA(VLOOKUP('Captura de datos CASO'!T650,'DO NOT USE_School Picklist'!$F$3:$F$16,1,FALSE))),"Please select a value from the drop-down menu",IF('DO NOT USE_Case Formulas'!A650,"OK",NA()))</f>
        <v>#N/A</v>
      </c>
      <c r="U650" s="40" t="e">
        <f>IF(LEN('Captura de datos CASO'!U650)&gt;100,"Classroom(s) must be less than 100 characters",IF('DO NOT USE_Case Formulas'!A650,"OK",NA()))</f>
        <v>#N/A</v>
      </c>
      <c r="V650" s="40" t="e">
        <f>IF(AND(NOT(ISBLANK('Captura de datos CASO'!V650)),ISNA(VLOOKUP('Captura de datos CASO'!V650,'DO NOT USE_School Picklist'!$S$3:$S$12,1,FALSE))),"Please select a value from the drop-down menu",IF('DO NOT USE_Case Formulas'!A650,"OK",NA()))</f>
        <v>#N/A</v>
      </c>
      <c r="W650" s="40" t="e">
        <f>IF(AND(NOT(ISBLANK('Captura de datos CASO'!W650)),ISNA(VLOOKUP('Captura de datos CASO'!W650,'DO NOT USE_School Picklist'!$S$3:$S$12,1,FALSE))),"Please select a value from the drop-down menu",IF('DO NOT USE_Case Formulas'!A650,"OK",NA()))</f>
        <v>#N/A</v>
      </c>
      <c r="X650" s="40" t="e">
        <f>IF(LEN('Captura de datos CASO'!X650)&gt;80,"Name of Education Group must be less than 80 characters",IF('DO NOT USE_Case Formulas'!A650,"OK",NA()))</f>
        <v>#N/A</v>
      </c>
      <c r="Y650" s="40" t="e">
        <f>IF(AND(NOT(ISBLANK('Captura de datos CASO'!Y650)),ISNA(VLOOKUP('Captura de datos CASO'!Y650,'DO NOT USE_School Picklist'!$K$3:$K$6,1,FALSE))),"Please select a value from the drop-down menu",IF('DO NOT USE_Case Formulas'!A650,"OK",NA()))</f>
        <v>#N/A</v>
      </c>
      <c r="Z650" s="40" t="e">
        <f>IF(AND('DO NOT USE_Case Formulas'!A650,ISBLANK('Captura de datos CASO'!Z650)),"Has this person had symptoms? is required",IF(AND(NOT(ISBLANK('Captura de datos CASO'!Z650)),ISNA(VLOOKUP('Captura de datos CASO'!Z650,'DO NOT USE_School Picklist'!$D$3:$D$5,1,FALSE))),"Please select a value from the drop-down menu",IF(NOT(ISBLANK('Captura de datos CASO'!Z650)),"OK",NA())))</f>
        <v>#N/A</v>
      </c>
      <c r="AA650" s="40" t="e">
        <f>IF(AND('Captura de datos CASO'!Z650='DO NOT USE_School Picklist'!$D$3,ISBLANK('Captura de datos CASO'!AA650)),"Symptom Onset Date is required if Ever Symptomatic is Yes",IF('DO NOT USE_Case Formulas'!A650,"OK",NA()))</f>
        <v>#N/A</v>
      </c>
      <c r="AB650" s="40"/>
      <c r="AC650" s="40" t="e">
        <f ca="1">IF(AND('DO NOT USE_Case Formulas'!A650,ISBLANK('Captura de datos CASO'!AC650)),"Lab Result Test Date is required",IF('Captura de datos CASO'!AC650&gt;'DO NOT USE_School Picklist'!$C$3,"Test Date cannot be a future date",IF(NOT(ISBLANK('Captura de datos CASO'!AC650)),"OK",NA())))</f>
        <v>#N/A</v>
      </c>
      <c r="AD650" s="40" t="e">
        <f>IF(AND(NOT(ISBLANK('Captura de datos CASO'!AD650)),ISNA(VLOOKUP('Captura de datos CASO'!AD650,'DO NOT USE_School Picklist'!$R$3:$R$7,1,FALSE))),"Please select a value from the drop-down menu",IF('DO NOT USE_Case Formulas'!A650,"OK",NA()))</f>
        <v>#N/A</v>
      </c>
      <c r="AE650" s="40" t="e">
        <f>IF(AND('DO NOT USE_Case Formulas'!A650,ISBLANK('Captura de datos CASO'!AB650)),"Lab Result Test Result is required",IF(AND(NOT(ISBLANK('Captura de datos CASO'!AB650)),ISNA(VLOOKUP('Captura de datos CASO'!AB650,'DO NOT USE_School Picklist'!$Q$3:$Q$8,1,FALSE))),"Please select a value from the drop-down menu",IF('DO NOT USE_Case Formulas'!A650,"OK",NA())))</f>
        <v>#N/A</v>
      </c>
    </row>
    <row r="651" spans="1:31" x14ac:dyDescent="0.3">
      <c r="A651" s="39" t="e">
        <f>IF('DO NOT USE_Case Formulas'!A651,IF('DO NOT USE_Case Formulas'!B651,"Not all required fields are completed","OK"),NA())</f>
        <v>#N/A</v>
      </c>
      <c r="B651" s="40" t="e">
        <f>IF(AND('DO NOT USE_Case Formulas'!A651,ISBLANK('Captura de datos CASO'!B651)),"First Name is required",IF(NOT(ISBLANK('Captura de datos CASO'!B651)),"OK",NA()))</f>
        <v>#N/A</v>
      </c>
      <c r="C651" s="40" t="e">
        <f>IF(AND('DO NOT USE_Case Formulas'!A651,ISBLANK('Captura de datos CASO'!C651)),"Last Name is required",IF(NOT(ISBLANK('Captura de datos CASO'!C651)),"OK",NA()))</f>
        <v>#N/A</v>
      </c>
      <c r="D651" s="40" t="e">
        <f>IF(AND('DO NOT USE_Case Formulas'!A651,ISBLANK('Captura de datos CASO'!D651)),"Birthdate is required",IF(NOT(ISBLANK('Captura de datos CASO'!D651)),"OK",NA()))</f>
        <v>#N/A</v>
      </c>
      <c r="E651" s="40" t="e">
        <f>IF(AND('DO NOT USE_Case Formulas'!A651,ISBLANK('Captura de datos CASO'!E651)),"Mobile Phone is required",IF(NOT(ISBLANK('Captura de datos CASO'!E651)),IF(AND(ISNUMBER(VALUE('Captura de datos CASO'!E651)),LEFT('Captura de datos CASO'!E651,1)&lt;&gt;"1",LEN('Captura de datos CASO'!E651)=10),"OK","Phone number must be valid format"),NA()))</f>
        <v>#N/A</v>
      </c>
      <c r="F651" s="40" t="e">
        <f>IF(LEN('Captura de datos CASO'!F651)&gt;255,"Home Street Address must be less than 255 characters",IF('DO NOT USE_Case Formulas'!A651,"OK",NA()))</f>
        <v>#N/A</v>
      </c>
      <c r="G651" s="40" t="e">
        <f>IF(LEN('Captura de datos CASO'!G651)&gt;40,"City must be less than 40 characters",IF('DO NOT USE_Case Formulas'!A651,"OK",NA()))</f>
        <v>#N/A</v>
      </c>
      <c r="H651" s="40" t="e">
        <f>IF(AND(NOT(ISBLANK('Captura de datos CASO'!H651)),ISNA(VLOOKUP('Captura de datos CASO'!H651,'DO NOT USE_School Picklist'!$P$3:$P$52,1,FALSE))),"Please select a value from the drop-down menu",IF('DO NOT USE_Case Formulas'!A651,"OK",NA()))</f>
        <v>#N/A</v>
      </c>
      <c r="I651" s="40" t="e">
        <f>IF(AND('DO NOT USE_Case Formulas'!A651,ISBLANK('Captura de datos CASO'!I651)),"Zip is required",IF(ISBLANK('Captura de datos CASO'!I651),NA(),"OK"))</f>
        <v>#N/A</v>
      </c>
      <c r="J651" s="40" t="e">
        <f>IF(AND('DO NOT USE_Case Formulas'!A651,ISBLANK('Captura de datos CASO'!J651)),"Student or Staff? is required",IF(ISBLANK('Captura de datos CASO'!J651),NA(),IF(ISNA(VLOOKUP('Captura de datos CASO'!J651,'DO NOT USE_School Picklist'!$B$3:$B$6,1,FALSE)),"Please select a value from the drop-down menu","OK")))</f>
        <v>#N/A</v>
      </c>
      <c r="K651" s="40" t="e">
        <f>IF(AND('Captura de datos CASO'!J651='DO NOT USE_School Picklist'!$B$4,ISBLANK('Captura de datos CASO'!K651)),"Occupation/Job Title is required if Student or Staff? is Yes, staff/faculty or volunteer",IF('DO NOT USE_Case Formulas'!A651,"OK",NA()))</f>
        <v>#N/A</v>
      </c>
      <c r="L651" s="40" t="e">
        <f ca="1">IF('Captura de datos CASO'!L651&gt;'DO NOT USE_School Picklist'!$C$3,"Date last on school campus/facility cannot be a future date",IF('DO NOT USE_Case Formulas'!A651,IF(ISBLANK('Captura de datos CASO'!L651),"Date last on school campus/facility is required","OK"),NA()))</f>
        <v>#N/A</v>
      </c>
      <c r="M651" s="40" t="e">
        <f>IF(AND('DO NOT USE_Case Formulas'!A651,ISBLANK('Captura de datos CASO'!M651)),"Specific Place in the Location is required",IF(ISBLANK('Captura de datos CASO'!M651),NA(),"OK"))</f>
        <v>#N/A</v>
      </c>
      <c r="N651" s="40" t="e">
        <f>IF(LEN('Captura de datos CASO'!N651)&gt;50,"Parent/Guardian Name must be less than 50 characters",IF('DO NOT USE_Case Formulas'!A651,"OK",NA()))</f>
        <v>#N/A</v>
      </c>
      <c r="O651" s="40" t="e">
        <f>IF(NOT(ISBLANK('Captura de datos CASO'!O651)),IF(AND(ISNUMBER('Captura de datos CASO'!O651),LEFT('Captura de datos CASO'!O651,1)&lt;&gt;"1",LEN('Captura de datos CASO'!O651)=10),"OK","Phone number must be valid format"),IF('DO NOT USE_Case Formulas'!A651,"OK",NA()))</f>
        <v>#N/A</v>
      </c>
      <c r="P651" s="53" t="e">
        <f>IF(AND(NOT(ISBLANK('Captura de datos CASO'!P651)),ISNA(VLOOKUP('Captura de datos CASO'!P651,'DO NOT USE_School Picklist'!$I$3:$I$5,1,FALSE))),"Please select a value from the drop-down menu",IF('DO NOT USE_Case Formulas'!A651,"OK",NA()))</f>
        <v>#N/A</v>
      </c>
      <c r="Q651" s="40" t="e">
        <f>IF(AND(NOT(ISBLANK('Captura de datos CASO'!Q651)),ISNA(VLOOKUP('Captura de datos CASO'!Q651,'DO NOT USE_School Picklist'!$E$3:$E$10,1,FALSE))),"Please select a value from the drop-down menu",IF('DO NOT USE_Case Formulas'!A651,"OK",NA()))</f>
        <v>#N/A</v>
      </c>
      <c r="R651" s="53" t="e">
        <f>IF(AND(NOT(ISBLANK('Captura de datos CASO'!R651)),ISNA(VLOOKUP('Captura de datos CASO'!R651,'DO NOT USE_School Picklist'!$W$3:$W$9,1,FALSE))),"Please select a value from the drop-down menu",IF('DO NOT USE_Case Formulas'!A651,"OK",NA()))</f>
        <v>#N/A</v>
      </c>
      <c r="S651" s="53" t="e">
        <f>IF(AND(NOT(ISBLANK('Captura de datos CASO'!S651)),ISNA(VLOOKUP('Captura de datos CASO'!S651,'DO NOT USE_School Picklist'!$W$3:$W$9,1,FALSE))),"Please select a value from the drop-down menu",IF('DO NOT USE_Case Formulas'!A651,"OK",NA()))</f>
        <v>#N/A</v>
      </c>
      <c r="T651" s="40" t="e">
        <f>IF(AND(NOT(ISBLANK('Captura de datos CASO'!T651)),ISNA(VLOOKUP('Captura de datos CASO'!T651,'DO NOT USE_School Picklist'!$F$3:$F$16,1,FALSE))),"Please select a value from the drop-down menu",IF('DO NOT USE_Case Formulas'!A651,"OK",NA()))</f>
        <v>#N/A</v>
      </c>
      <c r="U651" s="40" t="e">
        <f>IF(LEN('Captura de datos CASO'!U651)&gt;100,"Classroom(s) must be less than 100 characters",IF('DO NOT USE_Case Formulas'!A651,"OK",NA()))</f>
        <v>#N/A</v>
      </c>
      <c r="V651" s="40" t="e">
        <f>IF(AND(NOT(ISBLANK('Captura de datos CASO'!V651)),ISNA(VLOOKUP('Captura de datos CASO'!V651,'DO NOT USE_School Picklist'!$S$3:$S$12,1,FALSE))),"Please select a value from the drop-down menu",IF('DO NOT USE_Case Formulas'!A651,"OK",NA()))</f>
        <v>#N/A</v>
      </c>
      <c r="W651" s="40" t="e">
        <f>IF(AND(NOT(ISBLANK('Captura de datos CASO'!W651)),ISNA(VLOOKUP('Captura de datos CASO'!W651,'DO NOT USE_School Picklist'!$S$3:$S$12,1,FALSE))),"Please select a value from the drop-down menu",IF('DO NOT USE_Case Formulas'!A651,"OK",NA()))</f>
        <v>#N/A</v>
      </c>
      <c r="X651" s="40" t="e">
        <f>IF(LEN('Captura de datos CASO'!X651)&gt;80,"Name of Education Group must be less than 80 characters",IF('DO NOT USE_Case Formulas'!A651,"OK",NA()))</f>
        <v>#N/A</v>
      </c>
      <c r="Y651" s="40" t="e">
        <f>IF(AND(NOT(ISBLANK('Captura de datos CASO'!Y651)),ISNA(VLOOKUP('Captura de datos CASO'!Y651,'DO NOT USE_School Picklist'!$K$3:$K$6,1,FALSE))),"Please select a value from the drop-down menu",IF('DO NOT USE_Case Formulas'!A651,"OK",NA()))</f>
        <v>#N/A</v>
      </c>
      <c r="Z651" s="40" t="e">
        <f>IF(AND('DO NOT USE_Case Formulas'!A651,ISBLANK('Captura de datos CASO'!Z651)),"Has this person had symptoms? is required",IF(AND(NOT(ISBLANK('Captura de datos CASO'!Z651)),ISNA(VLOOKUP('Captura de datos CASO'!Z651,'DO NOT USE_School Picklist'!$D$3:$D$5,1,FALSE))),"Please select a value from the drop-down menu",IF(NOT(ISBLANK('Captura de datos CASO'!Z651)),"OK",NA())))</f>
        <v>#N/A</v>
      </c>
      <c r="AA651" s="40" t="e">
        <f>IF(AND('Captura de datos CASO'!Z651='DO NOT USE_School Picklist'!$D$3,ISBLANK('Captura de datos CASO'!AA651)),"Symptom Onset Date is required if Ever Symptomatic is Yes",IF('DO NOT USE_Case Formulas'!A651,"OK",NA()))</f>
        <v>#N/A</v>
      </c>
      <c r="AB651" s="40"/>
      <c r="AC651" s="40" t="e">
        <f ca="1">IF(AND('DO NOT USE_Case Formulas'!A651,ISBLANK('Captura de datos CASO'!AC651)),"Lab Result Test Date is required",IF('Captura de datos CASO'!AC651&gt;'DO NOT USE_School Picklist'!$C$3,"Test Date cannot be a future date",IF(NOT(ISBLANK('Captura de datos CASO'!AC651)),"OK",NA())))</f>
        <v>#N/A</v>
      </c>
      <c r="AD651" s="40" t="e">
        <f>IF(AND(NOT(ISBLANK('Captura de datos CASO'!AD651)),ISNA(VLOOKUP('Captura de datos CASO'!AD651,'DO NOT USE_School Picklist'!$R$3:$R$7,1,FALSE))),"Please select a value from the drop-down menu",IF('DO NOT USE_Case Formulas'!A651,"OK",NA()))</f>
        <v>#N/A</v>
      </c>
      <c r="AE651" s="40" t="e">
        <f>IF(AND('DO NOT USE_Case Formulas'!A651,ISBLANK('Captura de datos CASO'!AB651)),"Lab Result Test Result is required",IF(AND(NOT(ISBLANK('Captura de datos CASO'!AB651)),ISNA(VLOOKUP('Captura de datos CASO'!AB651,'DO NOT USE_School Picklist'!$Q$3:$Q$8,1,FALSE))),"Please select a value from the drop-down menu",IF('DO NOT USE_Case Formulas'!A651,"OK",NA())))</f>
        <v>#N/A</v>
      </c>
    </row>
    <row r="652" spans="1:31" x14ac:dyDescent="0.3">
      <c r="A652" s="39" t="e">
        <f>IF('DO NOT USE_Case Formulas'!A652,IF('DO NOT USE_Case Formulas'!B652,"Not all required fields are completed","OK"),NA())</f>
        <v>#N/A</v>
      </c>
      <c r="B652" s="40" t="e">
        <f>IF(AND('DO NOT USE_Case Formulas'!A652,ISBLANK('Captura de datos CASO'!B652)),"First Name is required",IF(NOT(ISBLANK('Captura de datos CASO'!B652)),"OK",NA()))</f>
        <v>#N/A</v>
      </c>
      <c r="C652" s="40" t="e">
        <f>IF(AND('DO NOT USE_Case Formulas'!A652,ISBLANK('Captura de datos CASO'!C652)),"Last Name is required",IF(NOT(ISBLANK('Captura de datos CASO'!C652)),"OK",NA()))</f>
        <v>#N/A</v>
      </c>
      <c r="D652" s="40" t="e">
        <f>IF(AND('DO NOT USE_Case Formulas'!A652,ISBLANK('Captura de datos CASO'!D652)),"Birthdate is required",IF(NOT(ISBLANK('Captura de datos CASO'!D652)),"OK",NA()))</f>
        <v>#N/A</v>
      </c>
      <c r="E652" s="40" t="e">
        <f>IF(AND('DO NOT USE_Case Formulas'!A652,ISBLANK('Captura de datos CASO'!E652)),"Mobile Phone is required",IF(NOT(ISBLANK('Captura de datos CASO'!E652)),IF(AND(ISNUMBER(VALUE('Captura de datos CASO'!E652)),LEFT('Captura de datos CASO'!E652,1)&lt;&gt;"1",LEN('Captura de datos CASO'!E652)=10),"OK","Phone number must be valid format"),NA()))</f>
        <v>#N/A</v>
      </c>
      <c r="F652" s="40" t="e">
        <f>IF(LEN('Captura de datos CASO'!F652)&gt;255,"Home Street Address must be less than 255 characters",IF('DO NOT USE_Case Formulas'!A652,"OK",NA()))</f>
        <v>#N/A</v>
      </c>
      <c r="G652" s="40" t="e">
        <f>IF(LEN('Captura de datos CASO'!G652)&gt;40,"City must be less than 40 characters",IF('DO NOT USE_Case Formulas'!A652,"OK",NA()))</f>
        <v>#N/A</v>
      </c>
      <c r="H652" s="40" t="e">
        <f>IF(AND(NOT(ISBLANK('Captura de datos CASO'!H652)),ISNA(VLOOKUP('Captura de datos CASO'!H652,'DO NOT USE_School Picklist'!$P$3:$P$52,1,FALSE))),"Please select a value from the drop-down menu",IF('DO NOT USE_Case Formulas'!A652,"OK",NA()))</f>
        <v>#N/A</v>
      </c>
      <c r="I652" s="40" t="e">
        <f>IF(AND('DO NOT USE_Case Formulas'!A652,ISBLANK('Captura de datos CASO'!I652)),"Zip is required",IF(ISBLANK('Captura de datos CASO'!I652),NA(),"OK"))</f>
        <v>#N/A</v>
      </c>
      <c r="J652" s="40" t="e">
        <f>IF(AND('DO NOT USE_Case Formulas'!A652,ISBLANK('Captura de datos CASO'!J652)),"Student or Staff? is required",IF(ISBLANK('Captura de datos CASO'!J652),NA(),IF(ISNA(VLOOKUP('Captura de datos CASO'!J652,'DO NOT USE_School Picklist'!$B$3:$B$6,1,FALSE)),"Please select a value from the drop-down menu","OK")))</f>
        <v>#N/A</v>
      </c>
      <c r="K652" s="40" t="e">
        <f>IF(AND('Captura de datos CASO'!J652='DO NOT USE_School Picklist'!$B$4,ISBLANK('Captura de datos CASO'!K652)),"Occupation/Job Title is required if Student or Staff? is Yes, staff/faculty or volunteer",IF('DO NOT USE_Case Formulas'!A652,"OK",NA()))</f>
        <v>#N/A</v>
      </c>
      <c r="L652" s="40" t="e">
        <f ca="1">IF('Captura de datos CASO'!L652&gt;'DO NOT USE_School Picklist'!$C$3,"Date last on school campus/facility cannot be a future date",IF('DO NOT USE_Case Formulas'!A652,IF(ISBLANK('Captura de datos CASO'!L652),"Date last on school campus/facility is required","OK"),NA()))</f>
        <v>#N/A</v>
      </c>
      <c r="M652" s="40" t="e">
        <f>IF(AND('DO NOT USE_Case Formulas'!A652,ISBLANK('Captura de datos CASO'!M652)),"Specific Place in the Location is required",IF(ISBLANK('Captura de datos CASO'!M652),NA(),"OK"))</f>
        <v>#N/A</v>
      </c>
      <c r="N652" s="40" t="e">
        <f>IF(LEN('Captura de datos CASO'!N652)&gt;50,"Parent/Guardian Name must be less than 50 characters",IF('DO NOT USE_Case Formulas'!A652,"OK",NA()))</f>
        <v>#N/A</v>
      </c>
      <c r="O652" s="40" t="e">
        <f>IF(NOT(ISBLANK('Captura de datos CASO'!O652)),IF(AND(ISNUMBER('Captura de datos CASO'!O652),LEFT('Captura de datos CASO'!O652,1)&lt;&gt;"1",LEN('Captura de datos CASO'!O652)=10),"OK","Phone number must be valid format"),IF('DO NOT USE_Case Formulas'!A652,"OK",NA()))</f>
        <v>#N/A</v>
      </c>
      <c r="P652" s="53" t="e">
        <f>IF(AND(NOT(ISBLANK('Captura de datos CASO'!P652)),ISNA(VLOOKUP('Captura de datos CASO'!P652,'DO NOT USE_School Picklist'!$I$3:$I$5,1,FALSE))),"Please select a value from the drop-down menu",IF('DO NOT USE_Case Formulas'!A652,"OK",NA()))</f>
        <v>#N/A</v>
      </c>
      <c r="Q652" s="40" t="e">
        <f>IF(AND(NOT(ISBLANK('Captura de datos CASO'!Q652)),ISNA(VLOOKUP('Captura de datos CASO'!Q652,'DO NOT USE_School Picklist'!$E$3:$E$10,1,FALSE))),"Please select a value from the drop-down menu",IF('DO NOT USE_Case Formulas'!A652,"OK",NA()))</f>
        <v>#N/A</v>
      </c>
      <c r="R652" s="53" t="e">
        <f>IF(AND(NOT(ISBLANK('Captura de datos CASO'!R652)),ISNA(VLOOKUP('Captura de datos CASO'!R652,'DO NOT USE_School Picklist'!$W$3:$W$9,1,FALSE))),"Please select a value from the drop-down menu",IF('DO NOT USE_Case Formulas'!A652,"OK",NA()))</f>
        <v>#N/A</v>
      </c>
      <c r="S652" s="53" t="e">
        <f>IF(AND(NOT(ISBLANK('Captura de datos CASO'!S652)),ISNA(VLOOKUP('Captura de datos CASO'!S652,'DO NOT USE_School Picklist'!$W$3:$W$9,1,FALSE))),"Please select a value from the drop-down menu",IF('DO NOT USE_Case Formulas'!A652,"OK",NA()))</f>
        <v>#N/A</v>
      </c>
      <c r="T652" s="40" t="e">
        <f>IF(AND(NOT(ISBLANK('Captura de datos CASO'!T652)),ISNA(VLOOKUP('Captura de datos CASO'!T652,'DO NOT USE_School Picklist'!$F$3:$F$16,1,FALSE))),"Please select a value from the drop-down menu",IF('DO NOT USE_Case Formulas'!A652,"OK",NA()))</f>
        <v>#N/A</v>
      </c>
      <c r="U652" s="40" t="e">
        <f>IF(LEN('Captura de datos CASO'!U652)&gt;100,"Classroom(s) must be less than 100 characters",IF('DO NOT USE_Case Formulas'!A652,"OK",NA()))</f>
        <v>#N/A</v>
      </c>
      <c r="V652" s="40" t="e">
        <f>IF(AND(NOT(ISBLANK('Captura de datos CASO'!V652)),ISNA(VLOOKUP('Captura de datos CASO'!V652,'DO NOT USE_School Picklist'!$S$3:$S$12,1,FALSE))),"Please select a value from the drop-down menu",IF('DO NOT USE_Case Formulas'!A652,"OK",NA()))</f>
        <v>#N/A</v>
      </c>
      <c r="W652" s="40" t="e">
        <f>IF(AND(NOT(ISBLANK('Captura de datos CASO'!W652)),ISNA(VLOOKUP('Captura de datos CASO'!W652,'DO NOT USE_School Picklist'!$S$3:$S$12,1,FALSE))),"Please select a value from the drop-down menu",IF('DO NOT USE_Case Formulas'!A652,"OK",NA()))</f>
        <v>#N/A</v>
      </c>
      <c r="X652" s="40" t="e">
        <f>IF(LEN('Captura de datos CASO'!X652)&gt;80,"Name of Education Group must be less than 80 characters",IF('DO NOT USE_Case Formulas'!A652,"OK",NA()))</f>
        <v>#N/A</v>
      </c>
      <c r="Y652" s="40" t="e">
        <f>IF(AND(NOT(ISBLANK('Captura de datos CASO'!Y652)),ISNA(VLOOKUP('Captura de datos CASO'!Y652,'DO NOT USE_School Picklist'!$K$3:$K$6,1,FALSE))),"Please select a value from the drop-down menu",IF('DO NOT USE_Case Formulas'!A652,"OK",NA()))</f>
        <v>#N/A</v>
      </c>
      <c r="Z652" s="40" t="e">
        <f>IF(AND('DO NOT USE_Case Formulas'!A652,ISBLANK('Captura de datos CASO'!Z652)),"Has this person had symptoms? is required",IF(AND(NOT(ISBLANK('Captura de datos CASO'!Z652)),ISNA(VLOOKUP('Captura de datos CASO'!Z652,'DO NOT USE_School Picklist'!$D$3:$D$5,1,FALSE))),"Please select a value from the drop-down menu",IF(NOT(ISBLANK('Captura de datos CASO'!Z652)),"OK",NA())))</f>
        <v>#N/A</v>
      </c>
      <c r="AA652" s="40" t="e">
        <f>IF(AND('Captura de datos CASO'!Z652='DO NOT USE_School Picklist'!$D$3,ISBLANK('Captura de datos CASO'!AA652)),"Symptom Onset Date is required if Ever Symptomatic is Yes",IF('DO NOT USE_Case Formulas'!A652,"OK",NA()))</f>
        <v>#N/A</v>
      </c>
      <c r="AB652" s="40"/>
      <c r="AC652" s="40" t="e">
        <f ca="1">IF(AND('DO NOT USE_Case Formulas'!A652,ISBLANK('Captura de datos CASO'!AC652)),"Lab Result Test Date is required",IF('Captura de datos CASO'!AC652&gt;'DO NOT USE_School Picklist'!$C$3,"Test Date cannot be a future date",IF(NOT(ISBLANK('Captura de datos CASO'!AC652)),"OK",NA())))</f>
        <v>#N/A</v>
      </c>
      <c r="AD652" s="40" t="e">
        <f>IF(AND(NOT(ISBLANK('Captura de datos CASO'!AD652)),ISNA(VLOOKUP('Captura de datos CASO'!AD652,'DO NOT USE_School Picklist'!$R$3:$R$7,1,FALSE))),"Please select a value from the drop-down menu",IF('DO NOT USE_Case Formulas'!A652,"OK",NA()))</f>
        <v>#N/A</v>
      </c>
      <c r="AE652" s="40" t="e">
        <f>IF(AND('DO NOT USE_Case Formulas'!A652,ISBLANK('Captura de datos CASO'!AB652)),"Lab Result Test Result is required",IF(AND(NOT(ISBLANK('Captura de datos CASO'!AB652)),ISNA(VLOOKUP('Captura de datos CASO'!AB652,'DO NOT USE_School Picklist'!$Q$3:$Q$8,1,FALSE))),"Please select a value from the drop-down menu",IF('DO NOT USE_Case Formulas'!A652,"OK",NA())))</f>
        <v>#N/A</v>
      </c>
    </row>
    <row r="653" spans="1:31" x14ac:dyDescent="0.3">
      <c r="A653" s="39" t="e">
        <f>IF('DO NOT USE_Case Formulas'!A653,IF('DO NOT USE_Case Formulas'!B653,"Not all required fields are completed","OK"),NA())</f>
        <v>#N/A</v>
      </c>
      <c r="B653" s="40" t="e">
        <f>IF(AND('DO NOT USE_Case Formulas'!A653,ISBLANK('Captura de datos CASO'!B653)),"First Name is required",IF(NOT(ISBLANK('Captura de datos CASO'!B653)),"OK",NA()))</f>
        <v>#N/A</v>
      </c>
      <c r="C653" s="40" t="e">
        <f>IF(AND('DO NOT USE_Case Formulas'!A653,ISBLANK('Captura de datos CASO'!C653)),"Last Name is required",IF(NOT(ISBLANK('Captura de datos CASO'!C653)),"OK",NA()))</f>
        <v>#N/A</v>
      </c>
      <c r="D653" s="40" t="e">
        <f>IF(AND('DO NOT USE_Case Formulas'!A653,ISBLANK('Captura de datos CASO'!D653)),"Birthdate is required",IF(NOT(ISBLANK('Captura de datos CASO'!D653)),"OK",NA()))</f>
        <v>#N/A</v>
      </c>
      <c r="E653" s="40" t="e">
        <f>IF(AND('DO NOT USE_Case Formulas'!A653,ISBLANK('Captura de datos CASO'!E653)),"Mobile Phone is required",IF(NOT(ISBLANK('Captura de datos CASO'!E653)),IF(AND(ISNUMBER(VALUE('Captura de datos CASO'!E653)),LEFT('Captura de datos CASO'!E653,1)&lt;&gt;"1",LEN('Captura de datos CASO'!E653)=10),"OK","Phone number must be valid format"),NA()))</f>
        <v>#N/A</v>
      </c>
      <c r="F653" s="40" t="e">
        <f>IF(LEN('Captura de datos CASO'!F653)&gt;255,"Home Street Address must be less than 255 characters",IF('DO NOT USE_Case Formulas'!A653,"OK",NA()))</f>
        <v>#N/A</v>
      </c>
      <c r="G653" s="40" t="e">
        <f>IF(LEN('Captura de datos CASO'!G653)&gt;40,"City must be less than 40 characters",IF('DO NOT USE_Case Formulas'!A653,"OK",NA()))</f>
        <v>#N/A</v>
      </c>
      <c r="H653" s="40" t="e">
        <f>IF(AND(NOT(ISBLANK('Captura de datos CASO'!H653)),ISNA(VLOOKUP('Captura de datos CASO'!H653,'DO NOT USE_School Picklist'!$P$3:$P$52,1,FALSE))),"Please select a value from the drop-down menu",IF('DO NOT USE_Case Formulas'!A653,"OK",NA()))</f>
        <v>#N/A</v>
      </c>
      <c r="I653" s="40" t="e">
        <f>IF(AND('DO NOT USE_Case Formulas'!A653,ISBLANK('Captura de datos CASO'!I653)),"Zip is required",IF(ISBLANK('Captura de datos CASO'!I653),NA(),"OK"))</f>
        <v>#N/A</v>
      </c>
      <c r="J653" s="40" t="e">
        <f>IF(AND('DO NOT USE_Case Formulas'!A653,ISBLANK('Captura de datos CASO'!J653)),"Student or Staff? is required",IF(ISBLANK('Captura de datos CASO'!J653),NA(),IF(ISNA(VLOOKUP('Captura de datos CASO'!J653,'DO NOT USE_School Picklist'!$B$3:$B$6,1,FALSE)),"Please select a value from the drop-down menu","OK")))</f>
        <v>#N/A</v>
      </c>
      <c r="K653" s="40" t="e">
        <f>IF(AND('Captura de datos CASO'!J653='DO NOT USE_School Picklist'!$B$4,ISBLANK('Captura de datos CASO'!K653)),"Occupation/Job Title is required if Student or Staff? is Yes, staff/faculty or volunteer",IF('DO NOT USE_Case Formulas'!A653,"OK",NA()))</f>
        <v>#N/A</v>
      </c>
      <c r="L653" s="40" t="e">
        <f ca="1">IF('Captura de datos CASO'!L653&gt;'DO NOT USE_School Picklist'!$C$3,"Date last on school campus/facility cannot be a future date",IF('DO NOT USE_Case Formulas'!A653,IF(ISBLANK('Captura de datos CASO'!L653),"Date last on school campus/facility is required","OK"),NA()))</f>
        <v>#N/A</v>
      </c>
      <c r="M653" s="40" t="e">
        <f>IF(AND('DO NOT USE_Case Formulas'!A653,ISBLANK('Captura de datos CASO'!M653)),"Specific Place in the Location is required",IF(ISBLANK('Captura de datos CASO'!M653),NA(),"OK"))</f>
        <v>#N/A</v>
      </c>
      <c r="N653" s="40" t="e">
        <f>IF(LEN('Captura de datos CASO'!N653)&gt;50,"Parent/Guardian Name must be less than 50 characters",IF('DO NOT USE_Case Formulas'!A653,"OK",NA()))</f>
        <v>#N/A</v>
      </c>
      <c r="O653" s="40" t="e">
        <f>IF(NOT(ISBLANK('Captura de datos CASO'!O653)),IF(AND(ISNUMBER('Captura de datos CASO'!O653),LEFT('Captura de datos CASO'!O653,1)&lt;&gt;"1",LEN('Captura de datos CASO'!O653)=10),"OK","Phone number must be valid format"),IF('DO NOT USE_Case Formulas'!A653,"OK",NA()))</f>
        <v>#N/A</v>
      </c>
      <c r="P653" s="53" t="e">
        <f>IF(AND(NOT(ISBLANK('Captura de datos CASO'!P653)),ISNA(VLOOKUP('Captura de datos CASO'!P653,'DO NOT USE_School Picklist'!$I$3:$I$5,1,FALSE))),"Please select a value from the drop-down menu",IF('DO NOT USE_Case Formulas'!A653,"OK",NA()))</f>
        <v>#N/A</v>
      </c>
      <c r="Q653" s="40" t="e">
        <f>IF(AND(NOT(ISBLANK('Captura de datos CASO'!Q653)),ISNA(VLOOKUP('Captura de datos CASO'!Q653,'DO NOT USE_School Picklist'!$E$3:$E$10,1,FALSE))),"Please select a value from the drop-down menu",IF('DO NOT USE_Case Formulas'!A653,"OK",NA()))</f>
        <v>#N/A</v>
      </c>
      <c r="R653" s="53" t="e">
        <f>IF(AND(NOT(ISBLANK('Captura de datos CASO'!R653)),ISNA(VLOOKUP('Captura de datos CASO'!R653,'DO NOT USE_School Picklist'!$W$3:$W$9,1,FALSE))),"Please select a value from the drop-down menu",IF('DO NOT USE_Case Formulas'!A653,"OK",NA()))</f>
        <v>#N/A</v>
      </c>
      <c r="S653" s="53" t="e">
        <f>IF(AND(NOT(ISBLANK('Captura de datos CASO'!S653)),ISNA(VLOOKUP('Captura de datos CASO'!S653,'DO NOT USE_School Picklist'!$W$3:$W$9,1,FALSE))),"Please select a value from the drop-down menu",IF('DO NOT USE_Case Formulas'!A653,"OK",NA()))</f>
        <v>#N/A</v>
      </c>
      <c r="T653" s="40" t="e">
        <f>IF(AND(NOT(ISBLANK('Captura de datos CASO'!T653)),ISNA(VLOOKUP('Captura de datos CASO'!T653,'DO NOT USE_School Picklist'!$F$3:$F$16,1,FALSE))),"Please select a value from the drop-down menu",IF('DO NOT USE_Case Formulas'!A653,"OK",NA()))</f>
        <v>#N/A</v>
      </c>
      <c r="U653" s="40" t="e">
        <f>IF(LEN('Captura de datos CASO'!U653)&gt;100,"Classroom(s) must be less than 100 characters",IF('DO NOT USE_Case Formulas'!A653,"OK",NA()))</f>
        <v>#N/A</v>
      </c>
      <c r="V653" s="40" t="e">
        <f>IF(AND(NOT(ISBLANK('Captura de datos CASO'!V653)),ISNA(VLOOKUP('Captura de datos CASO'!V653,'DO NOT USE_School Picklist'!$S$3:$S$12,1,FALSE))),"Please select a value from the drop-down menu",IF('DO NOT USE_Case Formulas'!A653,"OK",NA()))</f>
        <v>#N/A</v>
      </c>
      <c r="W653" s="40" t="e">
        <f>IF(AND(NOT(ISBLANK('Captura de datos CASO'!W653)),ISNA(VLOOKUP('Captura de datos CASO'!W653,'DO NOT USE_School Picklist'!$S$3:$S$12,1,FALSE))),"Please select a value from the drop-down menu",IF('DO NOT USE_Case Formulas'!A653,"OK",NA()))</f>
        <v>#N/A</v>
      </c>
      <c r="X653" s="40" t="e">
        <f>IF(LEN('Captura de datos CASO'!X653)&gt;80,"Name of Education Group must be less than 80 characters",IF('DO NOT USE_Case Formulas'!A653,"OK",NA()))</f>
        <v>#N/A</v>
      </c>
      <c r="Y653" s="40" t="e">
        <f>IF(AND(NOT(ISBLANK('Captura de datos CASO'!Y653)),ISNA(VLOOKUP('Captura de datos CASO'!Y653,'DO NOT USE_School Picklist'!$K$3:$K$6,1,FALSE))),"Please select a value from the drop-down menu",IF('DO NOT USE_Case Formulas'!A653,"OK",NA()))</f>
        <v>#N/A</v>
      </c>
      <c r="Z653" s="40" t="e">
        <f>IF(AND('DO NOT USE_Case Formulas'!A653,ISBLANK('Captura de datos CASO'!Z653)),"Has this person had symptoms? is required",IF(AND(NOT(ISBLANK('Captura de datos CASO'!Z653)),ISNA(VLOOKUP('Captura de datos CASO'!Z653,'DO NOT USE_School Picklist'!$D$3:$D$5,1,FALSE))),"Please select a value from the drop-down menu",IF(NOT(ISBLANK('Captura de datos CASO'!Z653)),"OK",NA())))</f>
        <v>#N/A</v>
      </c>
      <c r="AA653" s="40" t="e">
        <f>IF(AND('Captura de datos CASO'!Z653='DO NOT USE_School Picklist'!$D$3,ISBLANK('Captura de datos CASO'!AA653)),"Symptom Onset Date is required if Ever Symptomatic is Yes",IF('DO NOT USE_Case Formulas'!A653,"OK",NA()))</f>
        <v>#N/A</v>
      </c>
      <c r="AB653" s="40"/>
      <c r="AC653" s="40" t="e">
        <f ca="1">IF(AND('DO NOT USE_Case Formulas'!A653,ISBLANK('Captura de datos CASO'!AC653)),"Lab Result Test Date is required",IF('Captura de datos CASO'!AC653&gt;'DO NOT USE_School Picklist'!$C$3,"Test Date cannot be a future date",IF(NOT(ISBLANK('Captura de datos CASO'!AC653)),"OK",NA())))</f>
        <v>#N/A</v>
      </c>
      <c r="AD653" s="40" t="e">
        <f>IF(AND(NOT(ISBLANK('Captura de datos CASO'!AD653)),ISNA(VLOOKUP('Captura de datos CASO'!AD653,'DO NOT USE_School Picklist'!$R$3:$R$7,1,FALSE))),"Please select a value from the drop-down menu",IF('DO NOT USE_Case Formulas'!A653,"OK",NA()))</f>
        <v>#N/A</v>
      </c>
      <c r="AE653" s="40" t="e">
        <f>IF(AND('DO NOT USE_Case Formulas'!A653,ISBLANK('Captura de datos CASO'!AB653)),"Lab Result Test Result is required",IF(AND(NOT(ISBLANK('Captura de datos CASO'!AB653)),ISNA(VLOOKUP('Captura de datos CASO'!AB653,'DO NOT USE_School Picklist'!$Q$3:$Q$8,1,FALSE))),"Please select a value from the drop-down menu",IF('DO NOT USE_Case Formulas'!A653,"OK",NA())))</f>
        <v>#N/A</v>
      </c>
    </row>
    <row r="654" spans="1:31" x14ac:dyDescent="0.3">
      <c r="A654" s="39" t="e">
        <f>IF('DO NOT USE_Case Formulas'!A654,IF('DO NOT USE_Case Formulas'!B654,"Not all required fields are completed","OK"),NA())</f>
        <v>#N/A</v>
      </c>
      <c r="B654" s="40" t="e">
        <f>IF(AND('DO NOT USE_Case Formulas'!A654,ISBLANK('Captura de datos CASO'!B654)),"First Name is required",IF(NOT(ISBLANK('Captura de datos CASO'!B654)),"OK",NA()))</f>
        <v>#N/A</v>
      </c>
      <c r="C654" s="40" t="e">
        <f>IF(AND('DO NOT USE_Case Formulas'!A654,ISBLANK('Captura de datos CASO'!C654)),"Last Name is required",IF(NOT(ISBLANK('Captura de datos CASO'!C654)),"OK",NA()))</f>
        <v>#N/A</v>
      </c>
      <c r="D654" s="40" t="e">
        <f>IF(AND('DO NOT USE_Case Formulas'!A654,ISBLANK('Captura de datos CASO'!D654)),"Birthdate is required",IF(NOT(ISBLANK('Captura de datos CASO'!D654)),"OK",NA()))</f>
        <v>#N/A</v>
      </c>
      <c r="E654" s="40" t="e">
        <f>IF(AND('DO NOT USE_Case Formulas'!A654,ISBLANK('Captura de datos CASO'!E654)),"Mobile Phone is required",IF(NOT(ISBLANK('Captura de datos CASO'!E654)),IF(AND(ISNUMBER(VALUE('Captura de datos CASO'!E654)),LEFT('Captura de datos CASO'!E654,1)&lt;&gt;"1",LEN('Captura de datos CASO'!E654)=10),"OK","Phone number must be valid format"),NA()))</f>
        <v>#N/A</v>
      </c>
      <c r="F654" s="40" t="e">
        <f>IF(LEN('Captura de datos CASO'!F654)&gt;255,"Home Street Address must be less than 255 characters",IF('DO NOT USE_Case Formulas'!A654,"OK",NA()))</f>
        <v>#N/A</v>
      </c>
      <c r="G654" s="40" t="e">
        <f>IF(LEN('Captura de datos CASO'!G654)&gt;40,"City must be less than 40 characters",IF('DO NOT USE_Case Formulas'!A654,"OK",NA()))</f>
        <v>#N/A</v>
      </c>
      <c r="H654" s="40" t="e">
        <f>IF(AND(NOT(ISBLANK('Captura de datos CASO'!H654)),ISNA(VLOOKUP('Captura de datos CASO'!H654,'DO NOT USE_School Picklist'!$P$3:$P$52,1,FALSE))),"Please select a value from the drop-down menu",IF('DO NOT USE_Case Formulas'!A654,"OK",NA()))</f>
        <v>#N/A</v>
      </c>
      <c r="I654" s="40" t="e">
        <f>IF(AND('DO NOT USE_Case Formulas'!A654,ISBLANK('Captura de datos CASO'!I654)),"Zip is required",IF(ISBLANK('Captura de datos CASO'!I654),NA(),"OK"))</f>
        <v>#N/A</v>
      </c>
      <c r="J654" s="40" t="e">
        <f>IF(AND('DO NOT USE_Case Formulas'!A654,ISBLANK('Captura de datos CASO'!J654)),"Student or Staff? is required",IF(ISBLANK('Captura de datos CASO'!J654),NA(),IF(ISNA(VLOOKUP('Captura de datos CASO'!J654,'DO NOT USE_School Picklist'!$B$3:$B$6,1,FALSE)),"Please select a value from the drop-down menu","OK")))</f>
        <v>#N/A</v>
      </c>
      <c r="K654" s="40" t="e">
        <f>IF(AND('Captura de datos CASO'!J654='DO NOT USE_School Picklist'!$B$4,ISBLANK('Captura de datos CASO'!K654)),"Occupation/Job Title is required if Student or Staff? is Yes, staff/faculty or volunteer",IF('DO NOT USE_Case Formulas'!A654,"OK",NA()))</f>
        <v>#N/A</v>
      </c>
      <c r="L654" s="40" t="e">
        <f ca="1">IF('Captura de datos CASO'!L654&gt;'DO NOT USE_School Picklist'!$C$3,"Date last on school campus/facility cannot be a future date",IF('DO NOT USE_Case Formulas'!A654,IF(ISBLANK('Captura de datos CASO'!L654),"Date last on school campus/facility is required","OK"),NA()))</f>
        <v>#N/A</v>
      </c>
      <c r="M654" s="40" t="e">
        <f>IF(AND('DO NOT USE_Case Formulas'!A654,ISBLANK('Captura de datos CASO'!M654)),"Specific Place in the Location is required",IF(ISBLANK('Captura de datos CASO'!M654),NA(),"OK"))</f>
        <v>#N/A</v>
      </c>
      <c r="N654" s="40" t="e">
        <f>IF(LEN('Captura de datos CASO'!N654)&gt;50,"Parent/Guardian Name must be less than 50 characters",IF('DO NOT USE_Case Formulas'!A654,"OK",NA()))</f>
        <v>#N/A</v>
      </c>
      <c r="O654" s="40" t="e">
        <f>IF(NOT(ISBLANK('Captura de datos CASO'!O654)),IF(AND(ISNUMBER('Captura de datos CASO'!O654),LEFT('Captura de datos CASO'!O654,1)&lt;&gt;"1",LEN('Captura de datos CASO'!O654)=10),"OK","Phone number must be valid format"),IF('DO NOT USE_Case Formulas'!A654,"OK",NA()))</f>
        <v>#N/A</v>
      </c>
      <c r="P654" s="53" t="e">
        <f>IF(AND(NOT(ISBLANK('Captura de datos CASO'!P654)),ISNA(VLOOKUP('Captura de datos CASO'!P654,'DO NOT USE_School Picklist'!$I$3:$I$5,1,FALSE))),"Please select a value from the drop-down menu",IF('DO NOT USE_Case Formulas'!A654,"OK",NA()))</f>
        <v>#N/A</v>
      </c>
      <c r="Q654" s="40" t="e">
        <f>IF(AND(NOT(ISBLANK('Captura de datos CASO'!Q654)),ISNA(VLOOKUP('Captura de datos CASO'!Q654,'DO NOT USE_School Picklist'!$E$3:$E$10,1,FALSE))),"Please select a value from the drop-down menu",IF('DO NOT USE_Case Formulas'!A654,"OK",NA()))</f>
        <v>#N/A</v>
      </c>
      <c r="R654" s="53" t="e">
        <f>IF(AND(NOT(ISBLANK('Captura de datos CASO'!R654)),ISNA(VLOOKUP('Captura de datos CASO'!R654,'DO NOT USE_School Picklist'!$W$3:$W$9,1,FALSE))),"Please select a value from the drop-down menu",IF('DO NOT USE_Case Formulas'!A654,"OK",NA()))</f>
        <v>#N/A</v>
      </c>
      <c r="S654" s="53" t="e">
        <f>IF(AND(NOT(ISBLANK('Captura de datos CASO'!S654)),ISNA(VLOOKUP('Captura de datos CASO'!S654,'DO NOT USE_School Picklist'!$W$3:$W$9,1,FALSE))),"Please select a value from the drop-down menu",IF('DO NOT USE_Case Formulas'!A654,"OK",NA()))</f>
        <v>#N/A</v>
      </c>
      <c r="T654" s="40" t="e">
        <f>IF(AND(NOT(ISBLANK('Captura de datos CASO'!T654)),ISNA(VLOOKUP('Captura de datos CASO'!T654,'DO NOT USE_School Picklist'!$F$3:$F$16,1,FALSE))),"Please select a value from the drop-down menu",IF('DO NOT USE_Case Formulas'!A654,"OK",NA()))</f>
        <v>#N/A</v>
      </c>
      <c r="U654" s="40" t="e">
        <f>IF(LEN('Captura de datos CASO'!U654)&gt;100,"Classroom(s) must be less than 100 characters",IF('DO NOT USE_Case Formulas'!A654,"OK",NA()))</f>
        <v>#N/A</v>
      </c>
      <c r="V654" s="40" t="e">
        <f>IF(AND(NOT(ISBLANK('Captura de datos CASO'!V654)),ISNA(VLOOKUP('Captura de datos CASO'!V654,'DO NOT USE_School Picklist'!$S$3:$S$12,1,FALSE))),"Please select a value from the drop-down menu",IF('DO NOT USE_Case Formulas'!A654,"OK",NA()))</f>
        <v>#N/A</v>
      </c>
      <c r="W654" s="40" t="e">
        <f>IF(AND(NOT(ISBLANK('Captura de datos CASO'!W654)),ISNA(VLOOKUP('Captura de datos CASO'!W654,'DO NOT USE_School Picklist'!$S$3:$S$12,1,FALSE))),"Please select a value from the drop-down menu",IF('DO NOT USE_Case Formulas'!A654,"OK",NA()))</f>
        <v>#N/A</v>
      </c>
      <c r="X654" s="40" t="e">
        <f>IF(LEN('Captura de datos CASO'!X654)&gt;80,"Name of Education Group must be less than 80 characters",IF('DO NOT USE_Case Formulas'!A654,"OK",NA()))</f>
        <v>#N/A</v>
      </c>
      <c r="Y654" s="40" t="e">
        <f>IF(AND(NOT(ISBLANK('Captura de datos CASO'!Y654)),ISNA(VLOOKUP('Captura de datos CASO'!Y654,'DO NOT USE_School Picklist'!$K$3:$K$6,1,FALSE))),"Please select a value from the drop-down menu",IF('DO NOT USE_Case Formulas'!A654,"OK",NA()))</f>
        <v>#N/A</v>
      </c>
      <c r="Z654" s="40" t="e">
        <f>IF(AND('DO NOT USE_Case Formulas'!A654,ISBLANK('Captura de datos CASO'!Z654)),"Has this person had symptoms? is required",IF(AND(NOT(ISBLANK('Captura de datos CASO'!Z654)),ISNA(VLOOKUP('Captura de datos CASO'!Z654,'DO NOT USE_School Picklist'!$D$3:$D$5,1,FALSE))),"Please select a value from the drop-down menu",IF(NOT(ISBLANK('Captura de datos CASO'!Z654)),"OK",NA())))</f>
        <v>#N/A</v>
      </c>
      <c r="AA654" s="40" t="e">
        <f>IF(AND('Captura de datos CASO'!Z654='DO NOT USE_School Picklist'!$D$3,ISBLANK('Captura de datos CASO'!AA654)),"Symptom Onset Date is required if Ever Symptomatic is Yes",IF('DO NOT USE_Case Formulas'!A654,"OK",NA()))</f>
        <v>#N/A</v>
      </c>
      <c r="AB654" s="40"/>
      <c r="AC654" s="40" t="e">
        <f ca="1">IF(AND('DO NOT USE_Case Formulas'!A654,ISBLANK('Captura de datos CASO'!AC654)),"Lab Result Test Date is required",IF('Captura de datos CASO'!AC654&gt;'DO NOT USE_School Picklist'!$C$3,"Test Date cannot be a future date",IF(NOT(ISBLANK('Captura de datos CASO'!AC654)),"OK",NA())))</f>
        <v>#N/A</v>
      </c>
      <c r="AD654" s="40" t="e">
        <f>IF(AND(NOT(ISBLANK('Captura de datos CASO'!AD654)),ISNA(VLOOKUP('Captura de datos CASO'!AD654,'DO NOT USE_School Picklist'!$R$3:$R$7,1,FALSE))),"Please select a value from the drop-down menu",IF('DO NOT USE_Case Formulas'!A654,"OK",NA()))</f>
        <v>#N/A</v>
      </c>
      <c r="AE654" s="40" t="e">
        <f>IF(AND('DO NOT USE_Case Formulas'!A654,ISBLANK('Captura de datos CASO'!AB654)),"Lab Result Test Result is required",IF(AND(NOT(ISBLANK('Captura de datos CASO'!AB654)),ISNA(VLOOKUP('Captura de datos CASO'!AB654,'DO NOT USE_School Picklist'!$Q$3:$Q$8,1,FALSE))),"Please select a value from the drop-down menu",IF('DO NOT USE_Case Formulas'!A654,"OK",NA())))</f>
        <v>#N/A</v>
      </c>
    </row>
    <row r="655" spans="1:31" x14ac:dyDescent="0.3">
      <c r="A655" s="39" t="e">
        <f>IF('DO NOT USE_Case Formulas'!A655,IF('DO NOT USE_Case Formulas'!B655,"Not all required fields are completed","OK"),NA())</f>
        <v>#N/A</v>
      </c>
      <c r="B655" s="40" t="e">
        <f>IF(AND('DO NOT USE_Case Formulas'!A655,ISBLANK('Captura de datos CASO'!B655)),"First Name is required",IF(NOT(ISBLANK('Captura de datos CASO'!B655)),"OK",NA()))</f>
        <v>#N/A</v>
      </c>
      <c r="C655" s="40" t="e">
        <f>IF(AND('DO NOT USE_Case Formulas'!A655,ISBLANK('Captura de datos CASO'!C655)),"Last Name is required",IF(NOT(ISBLANK('Captura de datos CASO'!C655)),"OK",NA()))</f>
        <v>#N/A</v>
      </c>
      <c r="D655" s="40" t="e">
        <f>IF(AND('DO NOT USE_Case Formulas'!A655,ISBLANK('Captura de datos CASO'!D655)),"Birthdate is required",IF(NOT(ISBLANK('Captura de datos CASO'!D655)),"OK",NA()))</f>
        <v>#N/A</v>
      </c>
      <c r="E655" s="40" t="e">
        <f>IF(AND('DO NOT USE_Case Formulas'!A655,ISBLANK('Captura de datos CASO'!E655)),"Mobile Phone is required",IF(NOT(ISBLANK('Captura de datos CASO'!E655)),IF(AND(ISNUMBER(VALUE('Captura de datos CASO'!E655)),LEFT('Captura de datos CASO'!E655,1)&lt;&gt;"1",LEN('Captura de datos CASO'!E655)=10),"OK","Phone number must be valid format"),NA()))</f>
        <v>#N/A</v>
      </c>
      <c r="F655" s="40" t="e">
        <f>IF(LEN('Captura de datos CASO'!F655)&gt;255,"Home Street Address must be less than 255 characters",IF('DO NOT USE_Case Formulas'!A655,"OK",NA()))</f>
        <v>#N/A</v>
      </c>
      <c r="G655" s="40" t="e">
        <f>IF(LEN('Captura de datos CASO'!G655)&gt;40,"City must be less than 40 characters",IF('DO NOT USE_Case Formulas'!A655,"OK",NA()))</f>
        <v>#N/A</v>
      </c>
      <c r="H655" s="40" t="e">
        <f>IF(AND(NOT(ISBLANK('Captura de datos CASO'!H655)),ISNA(VLOOKUP('Captura de datos CASO'!H655,'DO NOT USE_School Picklist'!$P$3:$P$52,1,FALSE))),"Please select a value from the drop-down menu",IF('DO NOT USE_Case Formulas'!A655,"OK",NA()))</f>
        <v>#N/A</v>
      </c>
      <c r="I655" s="40" t="e">
        <f>IF(AND('DO NOT USE_Case Formulas'!A655,ISBLANK('Captura de datos CASO'!I655)),"Zip is required",IF(ISBLANK('Captura de datos CASO'!I655),NA(),"OK"))</f>
        <v>#N/A</v>
      </c>
      <c r="J655" s="40" t="e">
        <f>IF(AND('DO NOT USE_Case Formulas'!A655,ISBLANK('Captura de datos CASO'!J655)),"Student or Staff? is required",IF(ISBLANK('Captura de datos CASO'!J655),NA(),IF(ISNA(VLOOKUP('Captura de datos CASO'!J655,'DO NOT USE_School Picklist'!$B$3:$B$6,1,FALSE)),"Please select a value from the drop-down menu","OK")))</f>
        <v>#N/A</v>
      </c>
      <c r="K655" s="40" t="e">
        <f>IF(AND('Captura de datos CASO'!J655='DO NOT USE_School Picklist'!$B$4,ISBLANK('Captura de datos CASO'!K655)),"Occupation/Job Title is required if Student or Staff? is Yes, staff/faculty or volunteer",IF('DO NOT USE_Case Formulas'!A655,"OK",NA()))</f>
        <v>#N/A</v>
      </c>
      <c r="L655" s="40" t="e">
        <f ca="1">IF('Captura de datos CASO'!L655&gt;'DO NOT USE_School Picklist'!$C$3,"Date last on school campus/facility cannot be a future date",IF('DO NOT USE_Case Formulas'!A655,IF(ISBLANK('Captura de datos CASO'!L655),"Date last on school campus/facility is required","OK"),NA()))</f>
        <v>#N/A</v>
      </c>
      <c r="M655" s="40" t="e">
        <f>IF(AND('DO NOT USE_Case Formulas'!A655,ISBLANK('Captura de datos CASO'!M655)),"Specific Place in the Location is required",IF(ISBLANK('Captura de datos CASO'!M655),NA(),"OK"))</f>
        <v>#N/A</v>
      </c>
      <c r="N655" s="40" t="e">
        <f>IF(LEN('Captura de datos CASO'!N655)&gt;50,"Parent/Guardian Name must be less than 50 characters",IF('DO NOT USE_Case Formulas'!A655,"OK",NA()))</f>
        <v>#N/A</v>
      </c>
      <c r="O655" s="40" t="e">
        <f>IF(NOT(ISBLANK('Captura de datos CASO'!O655)),IF(AND(ISNUMBER('Captura de datos CASO'!O655),LEFT('Captura de datos CASO'!O655,1)&lt;&gt;"1",LEN('Captura de datos CASO'!O655)=10),"OK","Phone number must be valid format"),IF('DO NOT USE_Case Formulas'!A655,"OK",NA()))</f>
        <v>#N/A</v>
      </c>
      <c r="P655" s="53" t="e">
        <f>IF(AND(NOT(ISBLANK('Captura de datos CASO'!P655)),ISNA(VLOOKUP('Captura de datos CASO'!P655,'DO NOT USE_School Picklist'!$I$3:$I$5,1,FALSE))),"Please select a value from the drop-down menu",IF('DO NOT USE_Case Formulas'!A655,"OK",NA()))</f>
        <v>#N/A</v>
      </c>
      <c r="Q655" s="40" t="e">
        <f>IF(AND(NOT(ISBLANK('Captura de datos CASO'!Q655)),ISNA(VLOOKUP('Captura de datos CASO'!Q655,'DO NOT USE_School Picklist'!$E$3:$E$10,1,FALSE))),"Please select a value from the drop-down menu",IF('DO NOT USE_Case Formulas'!A655,"OK",NA()))</f>
        <v>#N/A</v>
      </c>
      <c r="R655" s="53" t="e">
        <f>IF(AND(NOT(ISBLANK('Captura de datos CASO'!R655)),ISNA(VLOOKUP('Captura de datos CASO'!R655,'DO NOT USE_School Picklist'!$W$3:$W$9,1,FALSE))),"Please select a value from the drop-down menu",IF('DO NOT USE_Case Formulas'!A655,"OK",NA()))</f>
        <v>#N/A</v>
      </c>
      <c r="S655" s="53" t="e">
        <f>IF(AND(NOT(ISBLANK('Captura de datos CASO'!S655)),ISNA(VLOOKUP('Captura de datos CASO'!S655,'DO NOT USE_School Picklist'!$W$3:$W$9,1,FALSE))),"Please select a value from the drop-down menu",IF('DO NOT USE_Case Formulas'!A655,"OK",NA()))</f>
        <v>#N/A</v>
      </c>
      <c r="T655" s="40" t="e">
        <f>IF(AND(NOT(ISBLANK('Captura de datos CASO'!T655)),ISNA(VLOOKUP('Captura de datos CASO'!T655,'DO NOT USE_School Picklist'!$F$3:$F$16,1,FALSE))),"Please select a value from the drop-down menu",IF('DO NOT USE_Case Formulas'!A655,"OK",NA()))</f>
        <v>#N/A</v>
      </c>
      <c r="U655" s="40" t="e">
        <f>IF(LEN('Captura de datos CASO'!U655)&gt;100,"Classroom(s) must be less than 100 characters",IF('DO NOT USE_Case Formulas'!A655,"OK",NA()))</f>
        <v>#N/A</v>
      </c>
      <c r="V655" s="40" t="e">
        <f>IF(AND(NOT(ISBLANK('Captura de datos CASO'!V655)),ISNA(VLOOKUP('Captura de datos CASO'!V655,'DO NOT USE_School Picklist'!$S$3:$S$12,1,FALSE))),"Please select a value from the drop-down menu",IF('DO NOT USE_Case Formulas'!A655,"OK",NA()))</f>
        <v>#N/A</v>
      </c>
      <c r="W655" s="40" t="e">
        <f>IF(AND(NOT(ISBLANK('Captura de datos CASO'!W655)),ISNA(VLOOKUP('Captura de datos CASO'!W655,'DO NOT USE_School Picklist'!$S$3:$S$12,1,FALSE))),"Please select a value from the drop-down menu",IF('DO NOT USE_Case Formulas'!A655,"OK",NA()))</f>
        <v>#N/A</v>
      </c>
      <c r="X655" s="40" t="e">
        <f>IF(LEN('Captura de datos CASO'!X655)&gt;80,"Name of Education Group must be less than 80 characters",IF('DO NOT USE_Case Formulas'!A655,"OK",NA()))</f>
        <v>#N/A</v>
      </c>
      <c r="Y655" s="40" t="e">
        <f>IF(AND(NOT(ISBLANK('Captura de datos CASO'!Y655)),ISNA(VLOOKUP('Captura de datos CASO'!Y655,'DO NOT USE_School Picklist'!$K$3:$K$6,1,FALSE))),"Please select a value from the drop-down menu",IF('DO NOT USE_Case Formulas'!A655,"OK",NA()))</f>
        <v>#N/A</v>
      </c>
      <c r="Z655" s="40" t="e">
        <f>IF(AND('DO NOT USE_Case Formulas'!A655,ISBLANK('Captura de datos CASO'!Z655)),"Has this person had symptoms? is required",IF(AND(NOT(ISBLANK('Captura de datos CASO'!Z655)),ISNA(VLOOKUP('Captura de datos CASO'!Z655,'DO NOT USE_School Picklist'!$D$3:$D$5,1,FALSE))),"Please select a value from the drop-down menu",IF(NOT(ISBLANK('Captura de datos CASO'!Z655)),"OK",NA())))</f>
        <v>#N/A</v>
      </c>
      <c r="AA655" s="40" t="e">
        <f>IF(AND('Captura de datos CASO'!Z655='DO NOT USE_School Picklist'!$D$3,ISBLANK('Captura de datos CASO'!AA655)),"Symptom Onset Date is required if Ever Symptomatic is Yes",IF('DO NOT USE_Case Formulas'!A655,"OK",NA()))</f>
        <v>#N/A</v>
      </c>
      <c r="AB655" s="40"/>
      <c r="AC655" s="40" t="e">
        <f ca="1">IF(AND('DO NOT USE_Case Formulas'!A655,ISBLANK('Captura de datos CASO'!AC655)),"Lab Result Test Date is required",IF('Captura de datos CASO'!AC655&gt;'DO NOT USE_School Picklist'!$C$3,"Test Date cannot be a future date",IF(NOT(ISBLANK('Captura de datos CASO'!AC655)),"OK",NA())))</f>
        <v>#N/A</v>
      </c>
      <c r="AD655" s="40" t="e">
        <f>IF(AND(NOT(ISBLANK('Captura de datos CASO'!AD655)),ISNA(VLOOKUP('Captura de datos CASO'!AD655,'DO NOT USE_School Picklist'!$R$3:$R$7,1,FALSE))),"Please select a value from the drop-down menu",IF('DO NOT USE_Case Formulas'!A655,"OK",NA()))</f>
        <v>#N/A</v>
      </c>
      <c r="AE655" s="40" t="e">
        <f>IF(AND('DO NOT USE_Case Formulas'!A655,ISBLANK('Captura de datos CASO'!AB655)),"Lab Result Test Result is required",IF(AND(NOT(ISBLANK('Captura de datos CASO'!AB655)),ISNA(VLOOKUP('Captura de datos CASO'!AB655,'DO NOT USE_School Picklist'!$Q$3:$Q$8,1,FALSE))),"Please select a value from the drop-down menu",IF('DO NOT USE_Case Formulas'!A655,"OK",NA())))</f>
        <v>#N/A</v>
      </c>
    </row>
    <row r="656" spans="1:31" x14ac:dyDescent="0.3">
      <c r="A656" s="39" t="e">
        <f>IF('DO NOT USE_Case Formulas'!A656,IF('DO NOT USE_Case Formulas'!B656,"Not all required fields are completed","OK"),NA())</f>
        <v>#N/A</v>
      </c>
      <c r="B656" s="40" t="e">
        <f>IF(AND('DO NOT USE_Case Formulas'!A656,ISBLANK('Captura de datos CASO'!B656)),"First Name is required",IF(NOT(ISBLANK('Captura de datos CASO'!B656)),"OK",NA()))</f>
        <v>#N/A</v>
      </c>
      <c r="C656" s="40" t="e">
        <f>IF(AND('DO NOT USE_Case Formulas'!A656,ISBLANK('Captura de datos CASO'!C656)),"Last Name is required",IF(NOT(ISBLANK('Captura de datos CASO'!C656)),"OK",NA()))</f>
        <v>#N/A</v>
      </c>
      <c r="D656" s="40" t="e">
        <f>IF(AND('DO NOT USE_Case Formulas'!A656,ISBLANK('Captura de datos CASO'!D656)),"Birthdate is required",IF(NOT(ISBLANK('Captura de datos CASO'!D656)),"OK",NA()))</f>
        <v>#N/A</v>
      </c>
      <c r="E656" s="40" t="e">
        <f>IF(AND('DO NOT USE_Case Formulas'!A656,ISBLANK('Captura de datos CASO'!E656)),"Mobile Phone is required",IF(NOT(ISBLANK('Captura de datos CASO'!E656)),IF(AND(ISNUMBER(VALUE('Captura de datos CASO'!E656)),LEFT('Captura de datos CASO'!E656,1)&lt;&gt;"1",LEN('Captura de datos CASO'!E656)=10),"OK","Phone number must be valid format"),NA()))</f>
        <v>#N/A</v>
      </c>
      <c r="F656" s="40" t="e">
        <f>IF(LEN('Captura de datos CASO'!F656)&gt;255,"Home Street Address must be less than 255 characters",IF('DO NOT USE_Case Formulas'!A656,"OK",NA()))</f>
        <v>#N/A</v>
      </c>
      <c r="G656" s="40" t="e">
        <f>IF(LEN('Captura de datos CASO'!G656)&gt;40,"City must be less than 40 characters",IF('DO NOT USE_Case Formulas'!A656,"OK",NA()))</f>
        <v>#N/A</v>
      </c>
      <c r="H656" s="40" t="e">
        <f>IF(AND(NOT(ISBLANK('Captura de datos CASO'!H656)),ISNA(VLOOKUP('Captura de datos CASO'!H656,'DO NOT USE_School Picklist'!$P$3:$P$52,1,FALSE))),"Please select a value from the drop-down menu",IF('DO NOT USE_Case Formulas'!A656,"OK",NA()))</f>
        <v>#N/A</v>
      </c>
      <c r="I656" s="40" t="e">
        <f>IF(AND('DO NOT USE_Case Formulas'!A656,ISBLANK('Captura de datos CASO'!I656)),"Zip is required",IF(ISBLANK('Captura de datos CASO'!I656),NA(),"OK"))</f>
        <v>#N/A</v>
      </c>
      <c r="J656" s="40" t="e">
        <f>IF(AND('DO NOT USE_Case Formulas'!A656,ISBLANK('Captura de datos CASO'!J656)),"Student or Staff? is required",IF(ISBLANK('Captura de datos CASO'!J656),NA(),IF(ISNA(VLOOKUP('Captura de datos CASO'!J656,'DO NOT USE_School Picklist'!$B$3:$B$6,1,FALSE)),"Please select a value from the drop-down menu","OK")))</f>
        <v>#N/A</v>
      </c>
      <c r="K656" s="40" t="e">
        <f>IF(AND('Captura de datos CASO'!J656='DO NOT USE_School Picklist'!$B$4,ISBLANK('Captura de datos CASO'!K656)),"Occupation/Job Title is required if Student or Staff? is Yes, staff/faculty or volunteer",IF('DO NOT USE_Case Formulas'!A656,"OK",NA()))</f>
        <v>#N/A</v>
      </c>
      <c r="L656" s="40" t="e">
        <f ca="1">IF('Captura de datos CASO'!L656&gt;'DO NOT USE_School Picklist'!$C$3,"Date last on school campus/facility cannot be a future date",IF('DO NOT USE_Case Formulas'!A656,IF(ISBLANK('Captura de datos CASO'!L656),"Date last on school campus/facility is required","OK"),NA()))</f>
        <v>#N/A</v>
      </c>
      <c r="M656" s="40" t="e">
        <f>IF(AND('DO NOT USE_Case Formulas'!A656,ISBLANK('Captura de datos CASO'!M656)),"Specific Place in the Location is required",IF(ISBLANK('Captura de datos CASO'!M656),NA(),"OK"))</f>
        <v>#N/A</v>
      </c>
      <c r="N656" s="40" t="e">
        <f>IF(LEN('Captura de datos CASO'!N656)&gt;50,"Parent/Guardian Name must be less than 50 characters",IF('DO NOT USE_Case Formulas'!A656,"OK",NA()))</f>
        <v>#N/A</v>
      </c>
      <c r="O656" s="40" t="e">
        <f>IF(NOT(ISBLANK('Captura de datos CASO'!O656)),IF(AND(ISNUMBER('Captura de datos CASO'!O656),LEFT('Captura de datos CASO'!O656,1)&lt;&gt;"1",LEN('Captura de datos CASO'!O656)=10),"OK","Phone number must be valid format"),IF('DO NOT USE_Case Formulas'!A656,"OK",NA()))</f>
        <v>#N/A</v>
      </c>
      <c r="P656" s="53" t="e">
        <f>IF(AND(NOT(ISBLANK('Captura de datos CASO'!P656)),ISNA(VLOOKUP('Captura de datos CASO'!P656,'DO NOT USE_School Picklist'!$I$3:$I$5,1,FALSE))),"Please select a value from the drop-down menu",IF('DO NOT USE_Case Formulas'!A656,"OK",NA()))</f>
        <v>#N/A</v>
      </c>
      <c r="Q656" s="40" t="e">
        <f>IF(AND(NOT(ISBLANK('Captura de datos CASO'!Q656)),ISNA(VLOOKUP('Captura de datos CASO'!Q656,'DO NOT USE_School Picklist'!$E$3:$E$10,1,FALSE))),"Please select a value from the drop-down menu",IF('DO NOT USE_Case Formulas'!A656,"OK",NA()))</f>
        <v>#N/A</v>
      </c>
      <c r="R656" s="53" t="e">
        <f>IF(AND(NOT(ISBLANK('Captura de datos CASO'!R656)),ISNA(VLOOKUP('Captura de datos CASO'!R656,'DO NOT USE_School Picklist'!$W$3:$W$9,1,FALSE))),"Please select a value from the drop-down menu",IF('DO NOT USE_Case Formulas'!A656,"OK",NA()))</f>
        <v>#N/A</v>
      </c>
      <c r="S656" s="53" t="e">
        <f>IF(AND(NOT(ISBLANK('Captura de datos CASO'!S656)),ISNA(VLOOKUP('Captura de datos CASO'!S656,'DO NOT USE_School Picklist'!$W$3:$W$9,1,FALSE))),"Please select a value from the drop-down menu",IF('DO NOT USE_Case Formulas'!A656,"OK",NA()))</f>
        <v>#N/A</v>
      </c>
      <c r="T656" s="40" t="e">
        <f>IF(AND(NOT(ISBLANK('Captura de datos CASO'!T656)),ISNA(VLOOKUP('Captura de datos CASO'!T656,'DO NOT USE_School Picklist'!$F$3:$F$16,1,FALSE))),"Please select a value from the drop-down menu",IF('DO NOT USE_Case Formulas'!A656,"OK",NA()))</f>
        <v>#N/A</v>
      </c>
      <c r="U656" s="40" t="e">
        <f>IF(LEN('Captura de datos CASO'!U656)&gt;100,"Classroom(s) must be less than 100 characters",IF('DO NOT USE_Case Formulas'!A656,"OK",NA()))</f>
        <v>#N/A</v>
      </c>
      <c r="V656" s="40" t="e">
        <f>IF(AND(NOT(ISBLANK('Captura de datos CASO'!V656)),ISNA(VLOOKUP('Captura de datos CASO'!V656,'DO NOT USE_School Picklist'!$S$3:$S$12,1,FALSE))),"Please select a value from the drop-down menu",IF('DO NOT USE_Case Formulas'!A656,"OK",NA()))</f>
        <v>#N/A</v>
      </c>
      <c r="W656" s="40" t="e">
        <f>IF(AND(NOT(ISBLANK('Captura de datos CASO'!W656)),ISNA(VLOOKUP('Captura de datos CASO'!W656,'DO NOT USE_School Picklist'!$S$3:$S$12,1,FALSE))),"Please select a value from the drop-down menu",IF('DO NOT USE_Case Formulas'!A656,"OK",NA()))</f>
        <v>#N/A</v>
      </c>
      <c r="X656" s="40" t="e">
        <f>IF(LEN('Captura de datos CASO'!X656)&gt;80,"Name of Education Group must be less than 80 characters",IF('DO NOT USE_Case Formulas'!A656,"OK",NA()))</f>
        <v>#N/A</v>
      </c>
      <c r="Y656" s="40" t="e">
        <f>IF(AND(NOT(ISBLANK('Captura de datos CASO'!Y656)),ISNA(VLOOKUP('Captura de datos CASO'!Y656,'DO NOT USE_School Picklist'!$K$3:$K$6,1,FALSE))),"Please select a value from the drop-down menu",IF('DO NOT USE_Case Formulas'!A656,"OK",NA()))</f>
        <v>#N/A</v>
      </c>
      <c r="Z656" s="40" t="e">
        <f>IF(AND('DO NOT USE_Case Formulas'!A656,ISBLANK('Captura de datos CASO'!Z656)),"Has this person had symptoms? is required",IF(AND(NOT(ISBLANK('Captura de datos CASO'!Z656)),ISNA(VLOOKUP('Captura de datos CASO'!Z656,'DO NOT USE_School Picklist'!$D$3:$D$5,1,FALSE))),"Please select a value from the drop-down menu",IF(NOT(ISBLANK('Captura de datos CASO'!Z656)),"OK",NA())))</f>
        <v>#N/A</v>
      </c>
      <c r="AA656" s="40" t="e">
        <f>IF(AND('Captura de datos CASO'!Z656='DO NOT USE_School Picklist'!$D$3,ISBLANK('Captura de datos CASO'!AA656)),"Symptom Onset Date is required if Ever Symptomatic is Yes",IF('DO NOT USE_Case Formulas'!A656,"OK",NA()))</f>
        <v>#N/A</v>
      </c>
      <c r="AB656" s="40"/>
      <c r="AC656" s="40" t="e">
        <f ca="1">IF(AND('DO NOT USE_Case Formulas'!A656,ISBLANK('Captura de datos CASO'!AC656)),"Lab Result Test Date is required",IF('Captura de datos CASO'!AC656&gt;'DO NOT USE_School Picklist'!$C$3,"Test Date cannot be a future date",IF(NOT(ISBLANK('Captura de datos CASO'!AC656)),"OK",NA())))</f>
        <v>#N/A</v>
      </c>
      <c r="AD656" s="40" t="e">
        <f>IF(AND(NOT(ISBLANK('Captura de datos CASO'!AD656)),ISNA(VLOOKUP('Captura de datos CASO'!AD656,'DO NOT USE_School Picklist'!$R$3:$R$7,1,FALSE))),"Please select a value from the drop-down menu",IF('DO NOT USE_Case Formulas'!A656,"OK",NA()))</f>
        <v>#N/A</v>
      </c>
      <c r="AE656" s="40" t="e">
        <f>IF(AND('DO NOT USE_Case Formulas'!A656,ISBLANK('Captura de datos CASO'!AB656)),"Lab Result Test Result is required",IF(AND(NOT(ISBLANK('Captura de datos CASO'!AB656)),ISNA(VLOOKUP('Captura de datos CASO'!AB656,'DO NOT USE_School Picklist'!$Q$3:$Q$8,1,FALSE))),"Please select a value from the drop-down menu",IF('DO NOT USE_Case Formulas'!A656,"OK",NA())))</f>
        <v>#N/A</v>
      </c>
    </row>
    <row r="657" spans="1:31" x14ac:dyDescent="0.3">
      <c r="A657" s="39" t="e">
        <f>IF('DO NOT USE_Case Formulas'!A657,IF('DO NOT USE_Case Formulas'!B657,"Not all required fields are completed","OK"),NA())</f>
        <v>#N/A</v>
      </c>
      <c r="B657" s="40" t="e">
        <f>IF(AND('DO NOT USE_Case Formulas'!A657,ISBLANK('Captura de datos CASO'!B657)),"First Name is required",IF(NOT(ISBLANK('Captura de datos CASO'!B657)),"OK",NA()))</f>
        <v>#N/A</v>
      </c>
      <c r="C657" s="40" t="e">
        <f>IF(AND('DO NOT USE_Case Formulas'!A657,ISBLANK('Captura de datos CASO'!C657)),"Last Name is required",IF(NOT(ISBLANK('Captura de datos CASO'!C657)),"OK",NA()))</f>
        <v>#N/A</v>
      </c>
      <c r="D657" s="40" t="e">
        <f>IF(AND('DO NOT USE_Case Formulas'!A657,ISBLANK('Captura de datos CASO'!D657)),"Birthdate is required",IF(NOT(ISBLANK('Captura de datos CASO'!D657)),"OK",NA()))</f>
        <v>#N/A</v>
      </c>
      <c r="E657" s="40" t="e">
        <f>IF(AND('DO NOT USE_Case Formulas'!A657,ISBLANK('Captura de datos CASO'!E657)),"Mobile Phone is required",IF(NOT(ISBLANK('Captura de datos CASO'!E657)),IF(AND(ISNUMBER(VALUE('Captura de datos CASO'!E657)),LEFT('Captura de datos CASO'!E657,1)&lt;&gt;"1",LEN('Captura de datos CASO'!E657)=10),"OK","Phone number must be valid format"),NA()))</f>
        <v>#N/A</v>
      </c>
      <c r="F657" s="40" t="e">
        <f>IF(LEN('Captura de datos CASO'!F657)&gt;255,"Home Street Address must be less than 255 characters",IF('DO NOT USE_Case Formulas'!A657,"OK",NA()))</f>
        <v>#N/A</v>
      </c>
      <c r="G657" s="40" t="e">
        <f>IF(LEN('Captura de datos CASO'!G657)&gt;40,"City must be less than 40 characters",IF('DO NOT USE_Case Formulas'!A657,"OK",NA()))</f>
        <v>#N/A</v>
      </c>
      <c r="H657" s="40" t="e">
        <f>IF(AND(NOT(ISBLANK('Captura de datos CASO'!H657)),ISNA(VLOOKUP('Captura de datos CASO'!H657,'DO NOT USE_School Picklist'!$P$3:$P$52,1,FALSE))),"Please select a value from the drop-down menu",IF('DO NOT USE_Case Formulas'!A657,"OK",NA()))</f>
        <v>#N/A</v>
      </c>
      <c r="I657" s="40" t="e">
        <f>IF(AND('DO NOT USE_Case Formulas'!A657,ISBLANK('Captura de datos CASO'!I657)),"Zip is required",IF(ISBLANK('Captura de datos CASO'!I657),NA(),"OK"))</f>
        <v>#N/A</v>
      </c>
      <c r="J657" s="40" t="e">
        <f>IF(AND('DO NOT USE_Case Formulas'!A657,ISBLANK('Captura de datos CASO'!J657)),"Student or Staff? is required",IF(ISBLANK('Captura de datos CASO'!J657),NA(),IF(ISNA(VLOOKUP('Captura de datos CASO'!J657,'DO NOT USE_School Picklist'!$B$3:$B$6,1,FALSE)),"Please select a value from the drop-down menu","OK")))</f>
        <v>#N/A</v>
      </c>
      <c r="K657" s="40" t="e">
        <f>IF(AND('Captura de datos CASO'!J657='DO NOT USE_School Picklist'!$B$4,ISBLANK('Captura de datos CASO'!K657)),"Occupation/Job Title is required if Student or Staff? is Yes, staff/faculty or volunteer",IF('DO NOT USE_Case Formulas'!A657,"OK",NA()))</f>
        <v>#N/A</v>
      </c>
      <c r="L657" s="40" t="e">
        <f ca="1">IF('Captura de datos CASO'!L657&gt;'DO NOT USE_School Picklist'!$C$3,"Date last on school campus/facility cannot be a future date",IF('DO NOT USE_Case Formulas'!A657,IF(ISBLANK('Captura de datos CASO'!L657),"Date last on school campus/facility is required","OK"),NA()))</f>
        <v>#N/A</v>
      </c>
      <c r="M657" s="40" t="e">
        <f>IF(AND('DO NOT USE_Case Formulas'!A657,ISBLANK('Captura de datos CASO'!M657)),"Specific Place in the Location is required",IF(ISBLANK('Captura de datos CASO'!M657),NA(),"OK"))</f>
        <v>#N/A</v>
      </c>
      <c r="N657" s="40" t="e">
        <f>IF(LEN('Captura de datos CASO'!N657)&gt;50,"Parent/Guardian Name must be less than 50 characters",IF('DO NOT USE_Case Formulas'!A657,"OK",NA()))</f>
        <v>#N/A</v>
      </c>
      <c r="O657" s="40" t="e">
        <f>IF(NOT(ISBLANK('Captura de datos CASO'!O657)),IF(AND(ISNUMBER('Captura de datos CASO'!O657),LEFT('Captura de datos CASO'!O657,1)&lt;&gt;"1",LEN('Captura de datos CASO'!O657)=10),"OK","Phone number must be valid format"),IF('DO NOT USE_Case Formulas'!A657,"OK",NA()))</f>
        <v>#N/A</v>
      </c>
      <c r="P657" s="53" t="e">
        <f>IF(AND(NOT(ISBLANK('Captura de datos CASO'!P657)),ISNA(VLOOKUP('Captura de datos CASO'!P657,'DO NOT USE_School Picklist'!$I$3:$I$5,1,FALSE))),"Please select a value from the drop-down menu",IF('DO NOT USE_Case Formulas'!A657,"OK",NA()))</f>
        <v>#N/A</v>
      </c>
      <c r="Q657" s="40" t="e">
        <f>IF(AND(NOT(ISBLANK('Captura de datos CASO'!Q657)),ISNA(VLOOKUP('Captura de datos CASO'!Q657,'DO NOT USE_School Picklist'!$E$3:$E$10,1,FALSE))),"Please select a value from the drop-down menu",IF('DO NOT USE_Case Formulas'!A657,"OK",NA()))</f>
        <v>#N/A</v>
      </c>
      <c r="R657" s="53" t="e">
        <f>IF(AND(NOT(ISBLANK('Captura de datos CASO'!R657)),ISNA(VLOOKUP('Captura de datos CASO'!R657,'DO NOT USE_School Picklist'!$W$3:$W$9,1,FALSE))),"Please select a value from the drop-down menu",IF('DO NOT USE_Case Formulas'!A657,"OK",NA()))</f>
        <v>#N/A</v>
      </c>
      <c r="S657" s="53" t="e">
        <f>IF(AND(NOT(ISBLANK('Captura de datos CASO'!S657)),ISNA(VLOOKUP('Captura de datos CASO'!S657,'DO NOT USE_School Picklist'!$W$3:$W$9,1,FALSE))),"Please select a value from the drop-down menu",IF('DO NOT USE_Case Formulas'!A657,"OK",NA()))</f>
        <v>#N/A</v>
      </c>
      <c r="T657" s="40" t="e">
        <f>IF(AND(NOT(ISBLANK('Captura de datos CASO'!T657)),ISNA(VLOOKUP('Captura de datos CASO'!T657,'DO NOT USE_School Picklist'!$F$3:$F$16,1,FALSE))),"Please select a value from the drop-down menu",IF('DO NOT USE_Case Formulas'!A657,"OK",NA()))</f>
        <v>#N/A</v>
      </c>
      <c r="U657" s="40" t="e">
        <f>IF(LEN('Captura de datos CASO'!U657)&gt;100,"Classroom(s) must be less than 100 characters",IF('DO NOT USE_Case Formulas'!A657,"OK",NA()))</f>
        <v>#N/A</v>
      </c>
      <c r="V657" s="40" t="e">
        <f>IF(AND(NOT(ISBLANK('Captura de datos CASO'!V657)),ISNA(VLOOKUP('Captura de datos CASO'!V657,'DO NOT USE_School Picklist'!$S$3:$S$12,1,FALSE))),"Please select a value from the drop-down menu",IF('DO NOT USE_Case Formulas'!A657,"OK",NA()))</f>
        <v>#N/A</v>
      </c>
      <c r="W657" s="40" t="e">
        <f>IF(AND(NOT(ISBLANK('Captura de datos CASO'!W657)),ISNA(VLOOKUP('Captura de datos CASO'!W657,'DO NOT USE_School Picklist'!$S$3:$S$12,1,FALSE))),"Please select a value from the drop-down menu",IF('DO NOT USE_Case Formulas'!A657,"OK",NA()))</f>
        <v>#N/A</v>
      </c>
      <c r="X657" s="40" t="e">
        <f>IF(LEN('Captura de datos CASO'!X657)&gt;80,"Name of Education Group must be less than 80 characters",IF('DO NOT USE_Case Formulas'!A657,"OK",NA()))</f>
        <v>#N/A</v>
      </c>
      <c r="Y657" s="40" t="e">
        <f>IF(AND(NOT(ISBLANK('Captura de datos CASO'!Y657)),ISNA(VLOOKUP('Captura de datos CASO'!Y657,'DO NOT USE_School Picklist'!$K$3:$K$6,1,FALSE))),"Please select a value from the drop-down menu",IF('DO NOT USE_Case Formulas'!A657,"OK",NA()))</f>
        <v>#N/A</v>
      </c>
      <c r="Z657" s="40" t="e">
        <f>IF(AND('DO NOT USE_Case Formulas'!A657,ISBLANK('Captura de datos CASO'!Z657)),"Has this person had symptoms? is required",IF(AND(NOT(ISBLANK('Captura de datos CASO'!Z657)),ISNA(VLOOKUP('Captura de datos CASO'!Z657,'DO NOT USE_School Picklist'!$D$3:$D$5,1,FALSE))),"Please select a value from the drop-down menu",IF(NOT(ISBLANK('Captura de datos CASO'!Z657)),"OK",NA())))</f>
        <v>#N/A</v>
      </c>
      <c r="AA657" s="40" t="e">
        <f>IF(AND('Captura de datos CASO'!Z657='DO NOT USE_School Picklist'!$D$3,ISBLANK('Captura de datos CASO'!AA657)),"Symptom Onset Date is required if Ever Symptomatic is Yes",IF('DO NOT USE_Case Formulas'!A657,"OK",NA()))</f>
        <v>#N/A</v>
      </c>
      <c r="AB657" s="40"/>
      <c r="AC657" s="40" t="e">
        <f ca="1">IF(AND('DO NOT USE_Case Formulas'!A657,ISBLANK('Captura de datos CASO'!AC657)),"Lab Result Test Date is required",IF('Captura de datos CASO'!AC657&gt;'DO NOT USE_School Picklist'!$C$3,"Test Date cannot be a future date",IF(NOT(ISBLANK('Captura de datos CASO'!AC657)),"OK",NA())))</f>
        <v>#N/A</v>
      </c>
      <c r="AD657" s="40" t="e">
        <f>IF(AND(NOT(ISBLANK('Captura de datos CASO'!AD657)),ISNA(VLOOKUP('Captura de datos CASO'!AD657,'DO NOT USE_School Picklist'!$R$3:$R$7,1,FALSE))),"Please select a value from the drop-down menu",IF('DO NOT USE_Case Formulas'!A657,"OK",NA()))</f>
        <v>#N/A</v>
      </c>
      <c r="AE657" s="40" t="e">
        <f>IF(AND('DO NOT USE_Case Formulas'!A657,ISBLANK('Captura de datos CASO'!AB657)),"Lab Result Test Result is required",IF(AND(NOT(ISBLANK('Captura de datos CASO'!AB657)),ISNA(VLOOKUP('Captura de datos CASO'!AB657,'DO NOT USE_School Picklist'!$Q$3:$Q$8,1,FALSE))),"Please select a value from the drop-down menu",IF('DO NOT USE_Case Formulas'!A657,"OK",NA())))</f>
        <v>#N/A</v>
      </c>
    </row>
    <row r="658" spans="1:31" x14ac:dyDescent="0.3">
      <c r="A658" s="39" t="e">
        <f>IF('DO NOT USE_Case Formulas'!A658,IF('DO NOT USE_Case Formulas'!B658,"Not all required fields are completed","OK"),NA())</f>
        <v>#N/A</v>
      </c>
      <c r="B658" s="40" t="e">
        <f>IF(AND('DO NOT USE_Case Formulas'!A658,ISBLANK('Captura de datos CASO'!B658)),"First Name is required",IF(NOT(ISBLANK('Captura de datos CASO'!B658)),"OK",NA()))</f>
        <v>#N/A</v>
      </c>
      <c r="C658" s="40" t="e">
        <f>IF(AND('DO NOT USE_Case Formulas'!A658,ISBLANK('Captura de datos CASO'!C658)),"Last Name is required",IF(NOT(ISBLANK('Captura de datos CASO'!C658)),"OK",NA()))</f>
        <v>#N/A</v>
      </c>
      <c r="D658" s="40" t="e">
        <f>IF(AND('DO NOT USE_Case Formulas'!A658,ISBLANK('Captura de datos CASO'!D658)),"Birthdate is required",IF(NOT(ISBLANK('Captura de datos CASO'!D658)),"OK",NA()))</f>
        <v>#N/A</v>
      </c>
      <c r="E658" s="40" t="e">
        <f>IF(AND('DO NOT USE_Case Formulas'!A658,ISBLANK('Captura de datos CASO'!E658)),"Mobile Phone is required",IF(NOT(ISBLANK('Captura de datos CASO'!E658)),IF(AND(ISNUMBER(VALUE('Captura de datos CASO'!E658)),LEFT('Captura de datos CASO'!E658,1)&lt;&gt;"1",LEN('Captura de datos CASO'!E658)=10),"OK","Phone number must be valid format"),NA()))</f>
        <v>#N/A</v>
      </c>
      <c r="F658" s="40" t="e">
        <f>IF(LEN('Captura de datos CASO'!F658)&gt;255,"Home Street Address must be less than 255 characters",IF('DO NOT USE_Case Formulas'!A658,"OK",NA()))</f>
        <v>#N/A</v>
      </c>
      <c r="G658" s="40" t="e">
        <f>IF(LEN('Captura de datos CASO'!G658)&gt;40,"City must be less than 40 characters",IF('DO NOT USE_Case Formulas'!A658,"OK",NA()))</f>
        <v>#N/A</v>
      </c>
      <c r="H658" s="40" t="e">
        <f>IF(AND(NOT(ISBLANK('Captura de datos CASO'!H658)),ISNA(VLOOKUP('Captura de datos CASO'!H658,'DO NOT USE_School Picklist'!$P$3:$P$52,1,FALSE))),"Please select a value from the drop-down menu",IF('DO NOT USE_Case Formulas'!A658,"OK",NA()))</f>
        <v>#N/A</v>
      </c>
      <c r="I658" s="40" t="e">
        <f>IF(AND('DO NOT USE_Case Formulas'!A658,ISBLANK('Captura de datos CASO'!I658)),"Zip is required",IF(ISBLANK('Captura de datos CASO'!I658),NA(),"OK"))</f>
        <v>#N/A</v>
      </c>
      <c r="J658" s="40" t="e">
        <f>IF(AND('DO NOT USE_Case Formulas'!A658,ISBLANK('Captura de datos CASO'!J658)),"Student or Staff? is required",IF(ISBLANK('Captura de datos CASO'!J658),NA(),IF(ISNA(VLOOKUP('Captura de datos CASO'!J658,'DO NOT USE_School Picklist'!$B$3:$B$6,1,FALSE)),"Please select a value from the drop-down menu","OK")))</f>
        <v>#N/A</v>
      </c>
      <c r="K658" s="40" t="e">
        <f>IF(AND('Captura de datos CASO'!J658='DO NOT USE_School Picklist'!$B$4,ISBLANK('Captura de datos CASO'!K658)),"Occupation/Job Title is required if Student or Staff? is Yes, staff/faculty or volunteer",IF('DO NOT USE_Case Formulas'!A658,"OK",NA()))</f>
        <v>#N/A</v>
      </c>
      <c r="L658" s="40" t="e">
        <f ca="1">IF('Captura de datos CASO'!L658&gt;'DO NOT USE_School Picklist'!$C$3,"Date last on school campus/facility cannot be a future date",IF('DO NOT USE_Case Formulas'!A658,IF(ISBLANK('Captura de datos CASO'!L658),"Date last on school campus/facility is required","OK"),NA()))</f>
        <v>#N/A</v>
      </c>
      <c r="M658" s="40" t="e">
        <f>IF(AND('DO NOT USE_Case Formulas'!A658,ISBLANK('Captura de datos CASO'!M658)),"Specific Place in the Location is required",IF(ISBLANK('Captura de datos CASO'!M658),NA(),"OK"))</f>
        <v>#N/A</v>
      </c>
      <c r="N658" s="40" t="e">
        <f>IF(LEN('Captura de datos CASO'!N658)&gt;50,"Parent/Guardian Name must be less than 50 characters",IF('DO NOT USE_Case Formulas'!A658,"OK",NA()))</f>
        <v>#N/A</v>
      </c>
      <c r="O658" s="40" t="e">
        <f>IF(NOT(ISBLANK('Captura de datos CASO'!O658)),IF(AND(ISNUMBER('Captura de datos CASO'!O658),LEFT('Captura de datos CASO'!O658,1)&lt;&gt;"1",LEN('Captura de datos CASO'!O658)=10),"OK","Phone number must be valid format"),IF('DO NOT USE_Case Formulas'!A658,"OK",NA()))</f>
        <v>#N/A</v>
      </c>
      <c r="P658" s="53" t="e">
        <f>IF(AND(NOT(ISBLANK('Captura de datos CASO'!P658)),ISNA(VLOOKUP('Captura de datos CASO'!P658,'DO NOT USE_School Picklist'!$I$3:$I$5,1,FALSE))),"Please select a value from the drop-down menu",IF('DO NOT USE_Case Formulas'!A658,"OK",NA()))</f>
        <v>#N/A</v>
      </c>
      <c r="Q658" s="40" t="e">
        <f>IF(AND(NOT(ISBLANK('Captura de datos CASO'!Q658)),ISNA(VLOOKUP('Captura de datos CASO'!Q658,'DO NOT USE_School Picklist'!$E$3:$E$10,1,FALSE))),"Please select a value from the drop-down menu",IF('DO NOT USE_Case Formulas'!A658,"OK",NA()))</f>
        <v>#N/A</v>
      </c>
      <c r="R658" s="53" t="e">
        <f>IF(AND(NOT(ISBLANK('Captura de datos CASO'!R658)),ISNA(VLOOKUP('Captura de datos CASO'!R658,'DO NOT USE_School Picklist'!$W$3:$W$9,1,FALSE))),"Please select a value from the drop-down menu",IF('DO NOT USE_Case Formulas'!A658,"OK",NA()))</f>
        <v>#N/A</v>
      </c>
      <c r="S658" s="53" t="e">
        <f>IF(AND(NOT(ISBLANK('Captura de datos CASO'!S658)),ISNA(VLOOKUP('Captura de datos CASO'!S658,'DO NOT USE_School Picklist'!$W$3:$W$9,1,FALSE))),"Please select a value from the drop-down menu",IF('DO NOT USE_Case Formulas'!A658,"OK",NA()))</f>
        <v>#N/A</v>
      </c>
      <c r="T658" s="40" t="e">
        <f>IF(AND(NOT(ISBLANK('Captura de datos CASO'!T658)),ISNA(VLOOKUP('Captura de datos CASO'!T658,'DO NOT USE_School Picklist'!$F$3:$F$16,1,FALSE))),"Please select a value from the drop-down menu",IF('DO NOT USE_Case Formulas'!A658,"OK",NA()))</f>
        <v>#N/A</v>
      </c>
      <c r="U658" s="40" t="e">
        <f>IF(LEN('Captura de datos CASO'!U658)&gt;100,"Classroom(s) must be less than 100 characters",IF('DO NOT USE_Case Formulas'!A658,"OK",NA()))</f>
        <v>#N/A</v>
      </c>
      <c r="V658" s="40" t="e">
        <f>IF(AND(NOT(ISBLANK('Captura de datos CASO'!V658)),ISNA(VLOOKUP('Captura de datos CASO'!V658,'DO NOT USE_School Picklist'!$S$3:$S$12,1,FALSE))),"Please select a value from the drop-down menu",IF('DO NOT USE_Case Formulas'!A658,"OK",NA()))</f>
        <v>#N/A</v>
      </c>
      <c r="W658" s="40" t="e">
        <f>IF(AND(NOT(ISBLANK('Captura de datos CASO'!W658)),ISNA(VLOOKUP('Captura de datos CASO'!W658,'DO NOT USE_School Picklist'!$S$3:$S$12,1,FALSE))),"Please select a value from the drop-down menu",IF('DO NOT USE_Case Formulas'!A658,"OK",NA()))</f>
        <v>#N/A</v>
      </c>
      <c r="X658" s="40" t="e">
        <f>IF(LEN('Captura de datos CASO'!X658)&gt;80,"Name of Education Group must be less than 80 characters",IF('DO NOT USE_Case Formulas'!A658,"OK",NA()))</f>
        <v>#N/A</v>
      </c>
      <c r="Y658" s="40" t="e">
        <f>IF(AND(NOT(ISBLANK('Captura de datos CASO'!Y658)),ISNA(VLOOKUP('Captura de datos CASO'!Y658,'DO NOT USE_School Picklist'!$K$3:$K$6,1,FALSE))),"Please select a value from the drop-down menu",IF('DO NOT USE_Case Formulas'!A658,"OK",NA()))</f>
        <v>#N/A</v>
      </c>
      <c r="Z658" s="40" t="e">
        <f>IF(AND('DO NOT USE_Case Formulas'!A658,ISBLANK('Captura de datos CASO'!Z658)),"Has this person had symptoms? is required",IF(AND(NOT(ISBLANK('Captura de datos CASO'!Z658)),ISNA(VLOOKUP('Captura de datos CASO'!Z658,'DO NOT USE_School Picklist'!$D$3:$D$5,1,FALSE))),"Please select a value from the drop-down menu",IF(NOT(ISBLANK('Captura de datos CASO'!Z658)),"OK",NA())))</f>
        <v>#N/A</v>
      </c>
      <c r="AA658" s="40" t="e">
        <f>IF(AND('Captura de datos CASO'!Z658='DO NOT USE_School Picklist'!$D$3,ISBLANK('Captura de datos CASO'!AA658)),"Symptom Onset Date is required if Ever Symptomatic is Yes",IF('DO NOT USE_Case Formulas'!A658,"OK",NA()))</f>
        <v>#N/A</v>
      </c>
      <c r="AB658" s="40"/>
      <c r="AC658" s="40" t="e">
        <f ca="1">IF(AND('DO NOT USE_Case Formulas'!A658,ISBLANK('Captura de datos CASO'!AC658)),"Lab Result Test Date is required",IF('Captura de datos CASO'!AC658&gt;'DO NOT USE_School Picklist'!$C$3,"Test Date cannot be a future date",IF(NOT(ISBLANK('Captura de datos CASO'!AC658)),"OK",NA())))</f>
        <v>#N/A</v>
      </c>
      <c r="AD658" s="40" t="e">
        <f>IF(AND(NOT(ISBLANK('Captura de datos CASO'!AD658)),ISNA(VLOOKUP('Captura de datos CASO'!AD658,'DO NOT USE_School Picklist'!$R$3:$R$7,1,FALSE))),"Please select a value from the drop-down menu",IF('DO NOT USE_Case Formulas'!A658,"OK",NA()))</f>
        <v>#N/A</v>
      </c>
      <c r="AE658" s="40" t="e">
        <f>IF(AND('DO NOT USE_Case Formulas'!A658,ISBLANK('Captura de datos CASO'!AB658)),"Lab Result Test Result is required",IF(AND(NOT(ISBLANK('Captura de datos CASO'!AB658)),ISNA(VLOOKUP('Captura de datos CASO'!AB658,'DO NOT USE_School Picklist'!$Q$3:$Q$8,1,FALSE))),"Please select a value from the drop-down menu",IF('DO NOT USE_Case Formulas'!A658,"OK",NA())))</f>
        <v>#N/A</v>
      </c>
    </row>
    <row r="659" spans="1:31" x14ac:dyDescent="0.3">
      <c r="A659" s="39" t="e">
        <f>IF('DO NOT USE_Case Formulas'!A659,IF('DO NOT USE_Case Formulas'!B659,"Not all required fields are completed","OK"),NA())</f>
        <v>#N/A</v>
      </c>
      <c r="B659" s="40" t="e">
        <f>IF(AND('DO NOT USE_Case Formulas'!A659,ISBLANK('Captura de datos CASO'!B659)),"First Name is required",IF(NOT(ISBLANK('Captura de datos CASO'!B659)),"OK",NA()))</f>
        <v>#N/A</v>
      </c>
      <c r="C659" s="40" t="e">
        <f>IF(AND('DO NOT USE_Case Formulas'!A659,ISBLANK('Captura de datos CASO'!C659)),"Last Name is required",IF(NOT(ISBLANK('Captura de datos CASO'!C659)),"OK",NA()))</f>
        <v>#N/A</v>
      </c>
      <c r="D659" s="40" t="e">
        <f>IF(AND('DO NOT USE_Case Formulas'!A659,ISBLANK('Captura de datos CASO'!D659)),"Birthdate is required",IF(NOT(ISBLANK('Captura de datos CASO'!D659)),"OK",NA()))</f>
        <v>#N/A</v>
      </c>
      <c r="E659" s="40" t="e">
        <f>IF(AND('DO NOT USE_Case Formulas'!A659,ISBLANK('Captura de datos CASO'!E659)),"Mobile Phone is required",IF(NOT(ISBLANK('Captura de datos CASO'!E659)),IF(AND(ISNUMBER(VALUE('Captura de datos CASO'!E659)),LEFT('Captura de datos CASO'!E659,1)&lt;&gt;"1",LEN('Captura de datos CASO'!E659)=10),"OK","Phone number must be valid format"),NA()))</f>
        <v>#N/A</v>
      </c>
      <c r="F659" s="40" t="e">
        <f>IF(LEN('Captura de datos CASO'!F659)&gt;255,"Home Street Address must be less than 255 characters",IF('DO NOT USE_Case Formulas'!A659,"OK",NA()))</f>
        <v>#N/A</v>
      </c>
      <c r="G659" s="40" t="e">
        <f>IF(LEN('Captura de datos CASO'!G659)&gt;40,"City must be less than 40 characters",IF('DO NOT USE_Case Formulas'!A659,"OK",NA()))</f>
        <v>#N/A</v>
      </c>
      <c r="H659" s="40" t="e">
        <f>IF(AND(NOT(ISBLANK('Captura de datos CASO'!H659)),ISNA(VLOOKUP('Captura de datos CASO'!H659,'DO NOT USE_School Picklist'!$P$3:$P$52,1,FALSE))),"Please select a value from the drop-down menu",IF('DO NOT USE_Case Formulas'!A659,"OK",NA()))</f>
        <v>#N/A</v>
      </c>
      <c r="I659" s="40" t="e">
        <f>IF(AND('DO NOT USE_Case Formulas'!A659,ISBLANK('Captura de datos CASO'!I659)),"Zip is required",IF(ISBLANK('Captura de datos CASO'!I659),NA(),"OK"))</f>
        <v>#N/A</v>
      </c>
      <c r="J659" s="40" t="e">
        <f>IF(AND('DO NOT USE_Case Formulas'!A659,ISBLANK('Captura de datos CASO'!J659)),"Student or Staff? is required",IF(ISBLANK('Captura de datos CASO'!J659),NA(),IF(ISNA(VLOOKUP('Captura de datos CASO'!J659,'DO NOT USE_School Picklist'!$B$3:$B$6,1,FALSE)),"Please select a value from the drop-down menu","OK")))</f>
        <v>#N/A</v>
      </c>
      <c r="K659" s="40" t="e">
        <f>IF(AND('Captura de datos CASO'!J659='DO NOT USE_School Picklist'!$B$4,ISBLANK('Captura de datos CASO'!K659)),"Occupation/Job Title is required if Student or Staff? is Yes, staff/faculty or volunteer",IF('DO NOT USE_Case Formulas'!A659,"OK",NA()))</f>
        <v>#N/A</v>
      </c>
      <c r="L659" s="40" t="e">
        <f ca="1">IF('Captura de datos CASO'!L659&gt;'DO NOT USE_School Picklist'!$C$3,"Date last on school campus/facility cannot be a future date",IF('DO NOT USE_Case Formulas'!A659,IF(ISBLANK('Captura de datos CASO'!L659),"Date last on school campus/facility is required","OK"),NA()))</f>
        <v>#N/A</v>
      </c>
      <c r="M659" s="40" t="e">
        <f>IF(AND('DO NOT USE_Case Formulas'!A659,ISBLANK('Captura de datos CASO'!M659)),"Specific Place in the Location is required",IF(ISBLANK('Captura de datos CASO'!M659),NA(),"OK"))</f>
        <v>#N/A</v>
      </c>
      <c r="N659" s="40" t="e">
        <f>IF(LEN('Captura de datos CASO'!N659)&gt;50,"Parent/Guardian Name must be less than 50 characters",IF('DO NOT USE_Case Formulas'!A659,"OK",NA()))</f>
        <v>#N/A</v>
      </c>
      <c r="O659" s="40" t="e">
        <f>IF(NOT(ISBLANK('Captura de datos CASO'!O659)),IF(AND(ISNUMBER('Captura de datos CASO'!O659),LEFT('Captura de datos CASO'!O659,1)&lt;&gt;"1",LEN('Captura de datos CASO'!O659)=10),"OK","Phone number must be valid format"),IF('DO NOT USE_Case Formulas'!A659,"OK",NA()))</f>
        <v>#N/A</v>
      </c>
      <c r="P659" s="53" t="e">
        <f>IF(AND(NOT(ISBLANK('Captura de datos CASO'!P659)),ISNA(VLOOKUP('Captura de datos CASO'!P659,'DO NOT USE_School Picklist'!$I$3:$I$5,1,FALSE))),"Please select a value from the drop-down menu",IF('DO NOT USE_Case Formulas'!A659,"OK",NA()))</f>
        <v>#N/A</v>
      </c>
      <c r="Q659" s="40" t="e">
        <f>IF(AND(NOT(ISBLANK('Captura de datos CASO'!Q659)),ISNA(VLOOKUP('Captura de datos CASO'!Q659,'DO NOT USE_School Picklist'!$E$3:$E$10,1,FALSE))),"Please select a value from the drop-down menu",IF('DO NOT USE_Case Formulas'!A659,"OK",NA()))</f>
        <v>#N/A</v>
      </c>
      <c r="R659" s="53" t="e">
        <f>IF(AND(NOT(ISBLANK('Captura de datos CASO'!R659)),ISNA(VLOOKUP('Captura de datos CASO'!R659,'DO NOT USE_School Picklist'!$W$3:$W$9,1,FALSE))),"Please select a value from the drop-down menu",IF('DO NOT USE_Case Formulas'!A659,"OK",NA()))</f>
        <v>#N/A</v>
      </c>
      <c r="S659" s="53" t="e">
        <f>IF(AND(NOT(ISBLANK('Captura de datos CASO'!S659)),ISNA(VLOOKUP('Captura de datos CASO'!S659,'DO NOT USE_School Picklist'!$W$3:$W$9,1,FALSE))),"Please select a value from the drop-down menu",IF('DO NOT USE_Case Formulas'!A659,"OK",NA()))</f>
        <v>#N/A</v>
      </c>
      <c r="T659" s="40" t="e">
        <f>IF(AND(NOT(ISBLANK('Captura de datos CASO'!T659)),ISNA(VLOOKUP('Captura de datos CASO'!T659,'DO NOT USE_School Picklist'!$F$3:$F$16,1,FALSE))),"Please select a value from the drop-down menu",IF('DO NOT USE_Case Formulas'!A659,"OK",NA()))</f>
        <v>#N/A</v>
      </c>
      <c r="U659" s="40" t="e">
        <f>IF(LEN('Captura de datos CASO'!U659)&gt;100,"Classroom(s) must be less than 100 characters",IF('DO NOT USE_Case Formulas'!A659,"OK",NA()))</f>
        <v>#N/A</v>
      </c>
      <c r="V659" s="40" t="e">
        <f>IF(AND(NOT(ISBLANK('Captura de datos CASO'!V659)),ISNA(VLOOKUP('Captura de datos CASO'!V659,'DO NOT USE_School Picklist'!$S$3:$S$12,1,FALSE))),"Please select a value from the drop-down menu",IF('DO NOT USE_Case Formulas'!A659,"OK",NA()))</f>
        <v>#N/A</v>
      </c>
      <c r="W659" s="40" t="e">
        <f>IF(AND(NOT(ISBLANK('Captura de datos CASO'!W659)),ISNA(VLOOKUP('Captura de datos CASO'!W659,'DO NOT USE_School Picklist'!$S$3:$S$12,1,FALSE))),"Please select a value from the drop-down menu",IF('DO NOT USE_Case Formulas'!A659,"OK",NA()))</f>
        <v>#N/A</v>
      </c>
      <c r="X659" s="40" t="e">
        <f>IF(LEN('Captura de datos CASO'!X659)&gt;80,"Name of Education Group must be less than 80 characters",IF('DO NOT USE_Case Formulas'!A659,"OK",NA()))</f>
        <v>#N/A</v>
      </c>
      <c r="Y659" s="40" t="e">
        <f>IF(AND(NOT(ISBLANK('Captura de datos CASO'!Y659)),ISNA(VLOOKUP('Captura de datos CASO'!Y659,'DO NOT USE_School Picklist'!$K$3:$K$6,1,FALSE))),"Please select a value from the drop-down menu",IF('DO NOT USE_Case Formulas'!A659,"OK",NA()))</f>
        <v>#N/A</v>
      </c>
      <c r="Z659" s="40" t="e">
        <f>IF(AND('DO NOT USE_Case Formulas'!A659,ISBLANK('Captura de datos CASO'!Z659)),"Has this person had symptoms? is required",IF(AND(NOT(ISBLANK('Captura de datos CASO'!Z659)),ISNA(VLOOKUP('Captura de datos CASO'!Z659,'DO NOT USE_School Picklist'!$D$3:$D$5,1,FALSE))),"Please select a value from the drop-down menu",IF(NOT(ISBLANK('Captura de datos CASO'!Z659)),"OK",NA())))</f>
        <v>#N/A</v>
      </c>
      <c r="AA659" s="40" t="e">
        <f>IF(AND('Captura de datos CASO'!Z659='DO NOT USE_School Picklist'!$D$3,ISBLANK('Captura de datos CASO'!AA659)),"Symptom Onset Date is required if Ever Symptomatic is Yes",IF('DO NOT USE_Case Formulas'!A659,"OK",NA()))</f>
        <v>#N/A</v>
      </c>
      <c r="AB659" s="40"/>
      <c r="AC659" s="40" t="e">
        <f ca="1">IF(AND('DO NOT USE_Case Formulas'!A659,ISBLANK('Captura de datos CASO'!AC659)),"Lab Result Test Date is required",IF('Captura de datos CASO'!AC659&gt;'DO NOT USE_School Picklist'!$C$3,"Test Date cannot be a future date",IF(NOT(ISBLANK('Captura de datos CASO'!AC659)),"OK",NA())))</f>
        <v>#N/A</v>
      </c>
      <c r="AD659" s="40" t="e">
        <f>IF(AND(NOT(ISBLANK('Captura de datos CASO'!AD659)),ISNA(VLOOKUP('Captura de datos CASO'!AD659,'DO NOT USE_School Picklist'!$R$3:$R$7,1,FALSE))),"Please select a value from the drop-down menu",IF('DO NOT USE_Case Formulas'!A659,"OK",NA()))</f>
        <v>#N/A</v>
      </c>
      <c r="AE659" s="40" t="e">
        <f>IF(AND('DO NOT USE_Case Formulas'!A659,ISBLANK('Captura de datos CASO'!AB659)),"Lab Result Test Result is required",IF(AND(NOT(ISBLANK('Captura de datos CASO'!AB659)),ISNA(VLOOKUP('Captura de datos CASO'!AB659,'DO NOT USE_School Picklist'!$Q$3:$Q$8,1,FALSE))),"Please select a value from the drop-down menu",IF('DO NOT USE_Case Formulas'!A659,"OK",NA())))</f>
        <v>#N/A</v>
      </c>
    </row>
    <row r="660" spans="1:31" x14ac:dyDescent="0.3">
      <c r="A660" s="39" t="e">
        <f>IF('DO NOT USE_Case Formulas'!A660,IF('DO NOT USE_Case Formulas'!B660,"Not all required fields are completed","OK"),NA())</f>
        <v>#N/A</v>
      </c>
      <c r="B660" s="40" t="e">
        <f>IF(AND('DO NOT USE_Case Formulas'!A660,ISBLANK('Captura de datos CASO'!B660)),"First Name is required",IF(NOT(ISBLANK('Captura de datos CASO'!B660)),"OK",NA()))</f>
        <v>#N/A</v>
      </c>
      <c r="C660" s="40" t="e">
        <f>IF(AND('DO NOT USE_Case Formulas'!A660,ISBLANK('Captura de datos CASO'!C660)),"Last Name is required",IF(NOT(ISBLANK('Captura de datos CASO'!C660)),"OK",NA()))</f>
        <v>#N/A</v>
      </c>
      <c r="D660" s="40" t="e">
        <f>IF(AND('DO NOT USE_Case Formulas'!A660,ISBLANK('Captura de datos CASO'!D660)),"Birthdate is required",IF(NOT(ISBLANK('Captura de datos CASO'!D660)),"OK",NA()))</f>
        <v>#N/A</v>
      </c>
      <c r="E660" s="40" t="e">
        <f>IF(AND('DO NOT USE_Case Formulas'!A660,ISBLANK('Captura de datos CASO'!E660)),"Mobile Phone is required",IF(NOT(ISBLANK('Captura de datos CASO'!E660)),IF(AND(ISNUMBER(VALUE('Captura de datos CASO'!E660)),LEFT('Captura de datos CASO'!E660,1)&lt;&gt;"1",LEN('Captura de datos CASO'!E660)=10),"OK","Phone number must be valid format"),NA()))</f>
        <v>#N/A</v>
      </c>
      <c r="F660" s="40" t="e">
        <f>IF(LEN('Captura de datos CASO'!F660)&gt;255,"Home Street Address must be less than 255 characters",IF('DO NOT USE_Case Formulas'!A660,"OK",NA()))</f>
        <v>#N/A</v>
      </c>
      <c r="G660" s="40" t="e">
        <f>IF(LEN('Captura de datos CASO'!G660)&gt;40,"City must be less than 40 characters",IF('DO NOT USE_Case Formulas'!A660,"OK",NA()))</f>
        <v>#N/A</v>
      </c>
      <c r="H660" s="40" t="e">
        <f>IF(AND(NOT(ISBLANK('Captura de datos CASO'!H660)),ISNA(VLOOKUP('Captura de datos CASO'!H660,'DO NOT USE_School Picklist'!$P$3:$P$52,1,FALSE))),"Please select a value from the drop-down menu",IF('DO NOT USE_Case Formulas'!A660,"OK",NA()))</f>
        <v>#N/A</v>
      </c>
      <c r="I660" s="40" t="e">
        <f>IF(AND('DO NOT USE_Case Formulas'!A660,ISBLANK('Captura de datos CASO'!I660)),"Zip is required",IF(ISBLANK('Captura de datos CASO'!I660),NA(),"OK"))</f>
        <v>#N/A</v>
      </c>
      <c r="J660" s="40" t="e">
        <f>IF(AND('DO NOT USE_Case Formulas'!A660,ISBLANK('Captura de datos CASO'!J660)),"Student or Staff? is required",IF(ISBLANK('Captura de datos CASO'!J660),NA(),IF(ISNA(VLOOKUP('Captura de datos CASO'!J660,'DO NOT USE_School Picklist'!$B$3:$B$6,1,FALSE)),"Please select a value from the drop-down menu","OK")))</f>
        <v>#N/A</v>
      </c>
      <c r="K660" s="40" t="e">
        <f>IF(AND('Captura de datos CASO'!J660='DO NOT USE_School Picklist'!$B$4,ISBLANK('Captura de datos CASO'!K660)),"Occupation/Job Title is required if Student or Staff? is Yes, staff/faculty or volunteer",IF('DO NOT USE_Case Formulas'!A660,"OK",NA()))</f>
        <v>#N/A</v>
      </c>
      <c r="L660" s="40" t="e">
        <f ca="1">IF('Captura de datos CASO'!L660&gt;'DO NOT USE_School Picklist'!$C$3,"Date last on school campus/facility cannot be a future date",IF('DO NOT USE_Case Formulas'!A660,IF(ISBLANK('Captura de datos CASO'!L660),"Date last on school campus/facility is required","OK"),NA()))</f>
        <v>#N/A</v>
      </c>
      <c r="M660" s="40" t="e">
        <f>IF(AND('DO NOT USE_Case Formulas'!A660,ISBLANK('Captura de datos CASO'!M660)),"Specific Place in the Location is required",IF(ISBLANK('Captura de datos CASO'!M660),NA(),"OK"))</f>
        <v>#N/A</v>
      </c>
      <c r="N660" s="40" t="e">
        <f>IF(LEN('Captura de datos CASO'!N660)&gt;50,"Parent/Guardian Name must be less than 50 characters",IF('DO NOT USE_Case Formulas'!A660,"OK",NA()))</f>
        <v>#N/A</v>
      </c>
      <c r="O660" s="40" t="e">
        <f>IF(NOT(ISBLANK('Captura de datos CASO'!O660)),IF(AND(ISNUMBER('Captura de datos CASO'!O660),LEFT('Captura de datos CASO'!O660,1)&lt;&gt;"1",LEN('Captura de datos CASO'!O660)=10),"OK","Phone number must be valid format"),IF('DO NOT USE_Case Formulas'!A660,"OK",NA()))</f>
        <v>#N/A</v>
      </c>
      <c r="P660" s="53" t="e">
        <f>IF(AND(NOT(ISBLANK('Captura de datos CASO'!P660)),ISNA(VLOOKUP('Captura de datos CASO'!P660,'DO NOT USE_School Picklist'!$I$3:$I$5,1,FALSE))),"Please select a value from the drop-down menu",IF('DO NOT USE_Case Formulas'!A660,"OK",NA()))</f>
        <v>#N/A</v>
      </c>
      <c r="Q660" s="40" t="e">
        <f>IF(AND(NOT(ISBLANK('Captura de datos CASO'!Q660)),ISNA(VLOOKUP('Captura de datos CASO'!Q660,'DO NOT USE_School Picklist'!$E$3:$E$10,1,FALSE))),"Please select a value from the drop-down menu",IF('DO NOT USE_Case Formulas'!A660,"OK",NA()))</f>
        <v>#N/A</v>
      </c>
      <c r="R660" s="53" t="e">
        <f>IF(AND(NOT(ISBLANK('Captura de datos CASO'!R660)),ISNA(VLOOKUP('Captura de datos CASO'!R660,'DO NOT USE_School Picklist'!$W$3:$W$9,1,FALSE))),"Please select a value from the drop-down menu",IF('DO NOT USE_Case Formulas'!A660,"OK",NA()))</f>
        <v>#N/A</v>
      </c>
      <c r="S660" s="53" t="e">
        <f>IF(AND(NOT(ISBLANK('Captura de datos CASO'!S660)),ISNA(VLOOKUP('Captura de datos CASO'!S660,'DO NOT USE_School Picklist'!$W$3:$W$9,1,FALSE))),"Please select a value from the drop-down menu",IF('DO NOT USE_Case Formulas'!A660,"OK",NA()))</f>
        <v>#N/A</v>
      </c>
      <c r="T660" s="40" t="e">
        <f>IF(AND(NOT(ISBLANK('Captura de datos CASO'!T660)),ISNA(VLOOKUP('Captura de datos CASO'!T660,'DO NOT USE_School Picklist'!$F$3:$F$16,1,FALSE))),"Please select a value from the drop-down menu",IF('DO NOT USE_Case Formulas'!A660,"OK",NA()))</f>
        <v>#N/A</v>
      </c>
      <c r="U660" s="40" t="e">
        <f>IF(LEN('Captura de datos CASO'!U660)&gt;100,"Classroom(s) must be less than 100 characters",IF('DO NOT USE_Case Formulas'!A660,"OK",NA()))</f>
        <v>#N/A</v>
      </c>
      <c r="V660" s="40" t="e">
        <f>IF(AND(NOT(ISBLANK('Captura de datos CASO'!V660)),ISNA(VLOOKUP('Captura de datos CASO'!V660,'DO NOT USE_School Picklist'!$S$3:$S$12,1,FALSE))),"Please select a value from the drop-down menu",IF('DO NOT USE_Case Formulas'!A660,"OK",NA()))</f>
        <v>#N/A</v>
      </c>
      <c r="W660" s="40" t="e">
        <f>IF(AND(NOT(ISBLANK('Captura de datos CASO'!W660)),ISNA(VLOOKUP('Captura de datos CASO'!W660,'DO NOT USE_School Picklist'!$S$3:$S$12,1,FALSE))),"Please select a value from the drop-down menu",IF('DO NOT USE_Case Formulas'!A660,"OK",NA()))</f>
        <v>#N/A</v>
      </c>
      <c r="X660" s="40" t="e">
        <f>IF(LEN('Captura de datos CASO'!X660)&gt;80,"Name of Education Group must be less than 80 characters",IF('DO NOT USE_Case Formulas'!A660,"OK",NA()))</f>
        <v>#N/A</v>
      </c>
      <c r="Y660" s="40" t="e">
        <f>IF(AND(NOT(ISBLANK('Captura de datos CASO'!Y660)),ISNA(VLOOKUP('Captura de datos CASO'!Y660,'DO NOT USE_School Picklist'!$K$3:$K$6,1,FALSE))),"Please select a value from the drop-down menu",IF('DO NOT USE_Case Formulas'!A660,"OK",NA()))</f>
        <v>#N/A</v>
      </c>
      <c r="Z660" s="40" t="e">
        <f>IF(AND('DO NOT USE_Case Formulas'!A660,ISBLANK('Captura de datos CASO'!Z660)),"Has this person had symptoms? is required",IF(AND(NOT(ISBLANK('Captura de datos CASO'!Z660)),ISNA(VLOOKUP('Captura de datos CASO'!Z660,'DO NOT USE_School Picklist'!$D$3:$D$5,1,FALSE))),"Please select a value from the drop-down menu",IF(NOT(ISBLANK('Captura de datos CASO'!Z660)),"OK",NA())))</f>
        <v>#N/A</v>
      </c>
      <c r="AA660" s="40" t="e">
        <f>IF(AND('Captura de datos CASO'!Z660='DO NOT USE_School Picklist'!$D$3,ISBLANK('Captura de datos CASO'!AA660)),"Symptom Onset Date is required if Ever Symptomatic is Yes",IF('DO NOT USE_Case Formulas'!A660,"OK",NA()))</f>
        <v>#N/A</v>
      </c>
      <c r="AB660" s="40"/>
      <c r="AC660" s="40" t="e">
        <f ca="1">IF(AND('DO NOT USE_Case Formulas'!A660,ISBLANK('Captura de datos CASO'!AC660)),"Lab Result Test Date is required",IF('Captura de datos CASO'!AC660&gt;'DO NOT USE_School Picklist'!$C$3,"Test Date cannot be a future date",IF(NOT(ISBLANK('Captura de datos CASO'!AC660)),"OK",NA())))</f>
        <v>#N/A</v>
      </c>
      <c r="AD660" s="40" t="e">
        <f>IF(AND(NOT(ISBLANK('Captura de datos CASO'!AD660)),ISNA(VLOOKUP('Captura de datos CASO'!AD660,'DO NOT USE_School Picklist'!$R$3:$R$7,1,FALSE))),"Please select a value from the drop-down menu",IF('DO NOT USE_Case Formulas'!A660,"OK",NA()))</f>
        <v>#N/A</v>
      </c>
      <c r="AE660" s="40" t="e">
        <f>IF(AND('DO NOT USE_Case Formulas'!A660,ISBLANK('Captura de datos CASO'!AB660)),"Lab Result Test Result is required",IF(AND(NOT(ISBLANK('Captura de datos CASO'!AB660)),ISNA(VLOOKUP('Captura de datos CASO'!AB660,'DO NOT USE_School Picklist'!$Q$3:$Q$8,1,FALSE))),"Please select a value from the drop-down menu",IF('DO NOT USE_Case Formulas'!A660,"OK",NA())))</f>
        <v>#N/A</v>
      </c>
    </row>
    <row r="661" spans="1:31" x14ac:dyDescent="0.3">
      <c r="A661" s="39" t="e">
        <f>IF('DO NOT USE_Case Formulas'!A661,IF('DO NOT USE_Case Formulas'!B661,"Not all required fields are completed","OK"),NA())</f>
        <v>#N/A</v>
      </c>
      <c r="B661" s="40" t="e">
        <f>IF(AND('DO NOT USE_Case Formulas'!A661,ISBLANK('Captura de datos CASO'!B661)),"First Name is required",IF(NOT(ISBLANK('Captura de datos CASO'!B661)),"OK",NA()))</f>
        <v>#N/A</v>
      </c>
      <c r="C661" s="40" t="e">
        <f>IF(AND('DO NOT USE_Case Formulas'!A661,ISBLANK('Captura de datos CASO'!C661)),"Last Name is required",IF(NOT(ISBLANK('Captura de datos CASO'!C661)),"OK",NA()))</f>
        <v>#N/A</v>
      </c>
      <c r="D661" s="40" t="e">
        <f>IF(AND('DO NOT USE_Case Formulas'!A661,ISBLANK('Captura de datos CASO'!D661)),"Birthdate is required",IF(NOT(ISBLANK('Captura de datos CASO'!D661)),"OK",NA()))</f>
        <v>#N/A</v>
      </c>
      <c r="E661" s="40" t="e">
        <f>IF(AND('DO NOT USE_Case Formulas'!A661,ISBLANK('Captura de datos CASO'!E661)),"Mobile Phone is required",IF(NOT(ISBLANK('Captura de datos CASO'!E661)),IF(AND(ISNUMBER(VALUE('Captura de datos CASO'!E661)),LEFT('Captura de datos CASO'!E661,1)&lt;&gt;"1",LEN('Captura de datos CASO'!E661)=10),"OK","Phone number must be valid format"),NA()))</f>
        <v>#N/A</v>
      </c>
      <c r="F661" s="40" t="e">
        <f>IF(LEN('Captura de datos CASO'!F661)&gt;255,"Home Street Address must be less than 255 characters",IF('DO NOT USE_Case Formulas'!A661,"OK",NA()))</f>
        <v>#N/A</v>
      </c>
      <c r="G661" s="40" t="e">
        <f>IF(LEN('Captura de datos CASO'!G661)&gt;40,"City must be less than 40 characters",IF('DO NOT USE_Case Formulas'!A661,"OK",NA()))</f>
        <v>#N/A</v>
      </c>
      <c r="H661" s="40" t="e">
        <f>IF(AND(NOT(ISBLANK('Captura de datos CASO'!H661)),ISNA(VLOOKUP('Captura de datos CASO'!H661,'DO NOT USE_School Picklist'!$P$3:$P$52,1,FALSE))),"Please select a value from the drop-down menu",IF('DO NOT USE_Case Formulas'!A661,"OK",NA()))</f>
        <v>#N/A</v>
      </c>
      <c r="I661" s="40" t="e">
        <f>IF(AND('DO NOT USE_Case Formulas'!A661,ISBLANK('Captura de datos CASO'!I661)),"Zip is required",IF(ISBLANK('Captura de datos CASO'!I661),NA(),"OK"))</f>
        <v>#N/A</v>
      </c>
      <c r="J661" s="40" t="e">
        <f>IF(AND('DO NOT USE_Case Formulas'!A661,ISBLANK('Captura de datos CASO'!J661)),"Student or Staff? is required",IF(ISBLANK('Captura de datos CASO'!J661),NA(),IF(ISNA(VLOOKUP('Captura de datos CASO'!J661,'DO NOT USE_School Picklist'!$B$3:$B$6,1,FALSE)),"Please select a value from the drop-down menu","OK")))</f>
        <v>#N/A</v>
      </c>
      <c r="K661" s="40" t="e">
        <f>IF(AND('Captura de datos CASO'!J661='DO NOT USE_School Picklist'!$B$4,ISBLANK('Captura de datos CASO'!K661)),"Occupation/Job Title is required if Student or Staff? is Yes, staff/faculty or volunteer",IF('DO NOT USE_Case Formulas'!A661,"OK",NA()))</f>
        <v>#N/A</v>
      </c>
      <c r="L661" s="40" t="e">
        <f ca="1">IF('Captura de datos CASO'!L661&gt;'DO NOT USE_School Picklist'!$C$3,"Date last on school campus/facility cannot be a future date",IF('DO NOT USE_Case Formulas'!A661,IF(ISBLANK('Captura de datos CASO'!L661),"Date last on school campus/facility is required","OK"),NA()))</f>
        <v>#N/A</v>
      </c>
      <c r="M661" s="40" t="e">
        <f>IF(AND('DO NOT USE_Case Formulas'!A661,ISBLANK('Captura de datos CASO'!M661)),"Specific Place in the Location is required",IF(ISBLANK('Captura de datos CASO'!M661),NA(),"OK"))</f>
        <v>#N/A</v>
      </c>
      <c r="N661" s="40" t="e">
        <f>IF(LEN('Captura de datos CASO'!N661)&gt;50,"Parent/Guardian Name must be less than 50 characters",IF('DO NOT USE_Case Formulas'!A661,"OK",NA()))</f>
        <v>#N/A</v>
      </c>
      <c r="O661" s="40" t="e">
        <f>IF(NOT(ISBLANK('Captura de datos CASO'!O661)),IF(AND(ISNUMBER('Captura de datos CASO'!O661),LEFT('Captura de datos CASO'!O661,1)&lt;&gt;"1",LEN('Captura de datos CASO'!O661)=10),"OK","Phone number must be valid format"),IF('DO NOT USE_Case Formulas'!A661,"OK",NA()))</f>
        <v>#N/A</v>
      </c>
      <c r="P661" s="53" t="e">
        <f>IF(AND(NOT(ISBLANK('Captura de datos CASO'!P661)),ISNA(VLOOKUP('Captura de datos CASO'!P661,'DO NOT USE_School Picklist'!$I$3:$I$5,1,FALSE))),"Please select a value from the drop-down menu",IF('DO NOT USE_Case Formulas'!A661,"OK",NA()))</f>
        <v>#N/A</v>
      </c>
      <c r="Q661" s="40" t="e">
        <f>IF(AND(NOT(ISBLANK('Captura de datos CASO'!Q661)),ISNA(VLOOKUP('Captura de datos CASO'!Q661,'DO NOT USE_School Picklist'!$E$3:$E$10,1,FALSE))),"Please select a value from the drop-down menu",IF('DO NOT USE_Case Formulas'!A661,"OK",NA()))</f>
        <v>#N/A</v>
      </c>
      <c r="R661" s="53" t="e">
        <f>IF(AND(NOT(ISBLANK('Captura de datos CASO'!R661)),ISNA(VLOOKUP('Captura de datos CASO'!R661,'DO NOT USE_School Picklist'!$W$3:$W$9,1,FALSE))),"Please select a value from the drop-down menu",IF('DO NOT USE_Case Formulas'!A661,"OK",NA()))</f>
        <v>#N/A</v>
      </c>
      <c r="S661" s="53" t="e">
        <f>IF(AND(NOT(ISBLANK('Captura de datos CASO'!S661)),ISNA(VLOOKUP('Captura de datos CASO'!S661,'DO NOT USE_School Picklist'!$W$3:$W$9,1,FALSE))),"Please select a value from the drop-down menu",IF('DO NOT USE_Case Formulas'!A661,"OK",NA()))</f>
        <v>#N/A</v>
      </c>
      <c r="T661" s="40" t="e">
        <f>IF(AND(NOT(ISBLANK('Captura de datos CASO'!T661)),ISNA(VLOOKUP('Captura de datos CASO'!T661,'DO NOT USE_School Picklist'!$F$3:$F$16,1,FALSE))),"Please select a value from the drop-down menu",IF('DO NOT USE_Case Formulas'!A661,"OK",NA()))</f>
        <v>#N/A</v>
      </c>
      <c r="U661" s="40" t="e">
        <f>IF(LEN('Captura de datos CASO'!U661)&gt;100,"Classroom(s) must be less than 100 characters",IF('DO NOT USE_Case Formulas'!A661,"OK",NA()))</f>
        <v>#N/A</v>
      </c>
      <c r="V661" s="40" t="e">
        <f>IF(AND(NOT(ISBLANK('Captura de datos CASO'!V661)),ISNA(VLOOKUP('Captura de datos CASO'!V661,'DO NOT USE_School Picklist'!$S$3:$S$12,1,FALSE))),"Please select a value from the drop-down menu",IF('DO NOT USE_Case Formulas'!A661,"OK",NA()))</f>
        <v>#N/A</v>
      </c>
      <c r="W661" s="40" t="e">
        <f>IF(AND(NOT(ISBLANK('Captura de datos CASO'!W661)),ISNA(VLOOKUP('Captura de datos CASO'!W661,'DO NOT USE_School Picklist'!$S$3:$S$12,1,FALSE))),"Please select a value from the drop-down menu",IF('DO NOT USE_Case Formulas'!A661,"OK",NA()))</f>
        <v>#N/A</v>
      </c>
      <c r="X661" s="40" t="e">
        <f>IF(LEN('Captura de datos CASO'!X661)&gt;80,"Name of Education Group must be less than 80 characters",IF('DO NOT USE_Case Formulas'!A661,"OK",NA()))</f>
        <v>#N/A</v>
      </c>
      <c r="Y661" s="40" t="e">
        <f>IF(AND(NOT(ISBLANK('Captura de datos CASO'!Y661)),ISNA(VLOOKUP('Captura de datos CASO'!Y661,'DO NOT USE_School Picklist'!$K$3:$K$6,1,FALSE))),"Please select a value from the drop-down menu",IF('DO NOT USE_Case Formulas'!A661,"OK",NA()))</f>
        <v>#N/A</v>
      </c>
      <c r="Z661" s="40" t="e">
        <f>IF(AND('DO NOT USE_Case Formulas'!A661,ISBLANK('Captura de datos CASO'!Z661)),"Has this person had symptoms? is required",IF(AND(NOT(ISBLANK('Captura de datos CASO'!Z661)),ISNA(VLOOKUP('Captura de datos CASO'!Z661,'DO NOT USE_School Picklist'!$D$3:$D$5,1,FALSE))),"Please select a value from the drop-down menu",IF(NOT(ISBLANK('Captura de datos CASO'!Z661)),"OK",NA())))</f>
        <v>#N/A</v>
      </c>
      <c r="AA661" s="40" t="e">
        <f>IF(AND('Captura de datos CASO'!Z661='DO NOT USE_School Picklist'!$D$3,ISBLANK('Captura de datos CASO'!AA661)),"Symptom Onset Date is required if Ever Symptomatic is Yes",IF('DO NOT USE_Case Formulas'!A661,"OK",NA()))</f>
        <v>#N/A</v>
      </c>
      <c r="AB661" s="40"/>
      <c r="AC661" s="40" t="e">
        <f ca="1">IF(AND('DO NOT USE_Case Formulas'!A661,ISBLANK('Captura de datos CASO'!AC661)),"Lab Result Test Date is required",IF('Captura de datos CASO'!AC661&gt;'DO NOT USE_School Picklist'!$C$3,"Test Date cannot be a future date",IF(NOT(ISBLANK('Captura de datos CASO'!AC661)),"OK",NA())))</f>
        <v>#N/A</v>
      </c>
      <c r="AD661" s="40" t="e">
        <f>IF(AND(NOT(ISBLANK('Captura de datos CASO'!AD661)),ISNA(VLOOKUP('Captura de datos CASO'!AD661,'DO NOT USE_School Picklist'!$R$3:$R$7,1,FALSE))),"Please select a value from the drop-down menu",IF('DO NOT USE_Case Formulas'!A661,"OK",NA()))</f>
        <v>#N/A</v>
      </c>
      <c r="AE661" s="40" t="e">
        <f>IF(AND('DO NOT USE_Case Formulas'!A661,ISBLANK('Captura de datos CASO'!AB661)),"Lab Result Test Result is required",IF(AND(NOT(ISBLANK('Captura de datos CASO'!AB661)),ISNA(VLOOKUP('Captura de datos CASO'!AB661,'DO NOT USE_School Picklist'!$Q$3:$Q$8,1,FALSE))),"Please select a value from the drop-down menu",IF('DO NOT USE_Case Formulas'!A661,"OK",NA())))</f>
        <v>#N/A</v>
      </c>
    </row>
    <row r="662" spans="1:31" x14ac:dyDescent="0.3">
      <c r="A662" s="39" t="e">
        <f>IF('DO NOT USE_Case Formulas'!A662,IF('DO NOT USE_Case Formulas'!B662,"Not all required fields are completed","OK"),NA())</f>
        <v>#N/A</v>
      </c>
      <c r="B662" s="40" t="e">
        <f>IF(AND('DO NOT USE_Case Formulas'!A662,ISBLANK('Captura de datos CASO'!B662)),"First Name is required",IF(NOT(ISBLANK('Captura de datos CASO'!B662)),"OK",NA()))</f>
        <v>#N/A</v>
      </c>
      <c r="C662" s="40" t="e">
        <f>IF(AND('DO NOT USE_Case Formulas'!A662,ISBLANK('Captura de datos CASO'!C662)),"Last Name is required",IF(NOT(ISBLANK('Captura de datos CASO'!C662)),"OK",NA()))</f>
        <v>#N/A</v>
      </c>
      <c r="D662" s="40" t="e">
        <f>IF(AND('DO NOT USE_Case Formulas'!A662,ISBLANK('Captura de datos CASO'!D662)),"Birthdate is required",IF(NOT(ISBLANK('Captura de datos CASO'!D662)),"OK",NA()))</f>
        <v>#N/A</v>
      </c>
      <c r="E662" s="40" t="e">
        <f>IF(AND('DO NOT USE_Case Formulas'!A662,ISBLANK('Captura de datos CASO'!E662)),"Mobile Phone is required",IF(NOT(ISBLANK('Captura de datos CASO'!E662)),IF(AND(ISNUMBER(VALUE('Captura de datos CASO'!E662)),LEFT('Captura de datos CASO'!E662,1)&lt;&gt;"1",LEN('Captura de datos CASO'!E662)=10),"OK","Phone number must be valid format"),NA()))</f>
        <v>#N/A</v>
      </c>
      <c r="F662" s="40" t="e">
        <f>IF(LEN('Captura de datos CASO'!F662)&gt;255,"Home Street Address must be less than 255 characters",IF('DO NOT USE_Case Formulas'!A662,"OK",NA()))</f>
        <v>#N/A</v>
      </c>
      <c r="G662" s="40" t="e">
        <f>IF(LEN('Captura de datos CASO'!G662)&gt;40,"City must be less than 40 characters",IF('DO NOT USE_Case Formulas'!A662,"OK",NA()))</f>
        <v>#N/A</v>
      </c>
      <c r="H662" s="40" t="e">
        <f>IF(AND(NOT(ISBLANK('Captura de datos CASO'!H662)),ISNA(VLOOKUP('Captura de datos CASO'!H662,'DO NOT USE_School Picklist'!$P$3:$P$52,1,FALSE))),"Please select a value from the drop-down menu",IF('DO NOT USE_Case Formulas'!A662,"OK",NA()))</f>
        <v>#N/A</v>
      </c>
      <c r="I662" s="40" t="e">
        <f>IF(AND('DO NOT USE_Case Formulas'!A662,ISBLANK('Captura de datos CASO'!I662)),"Zip is required",IF(ISBLANK('Captura de datos CASO'!I662),NA(),"OK"))</f>
        <v>#N/A</v>
      </c>
      <c r="J662" s="40" t="e">
        <f>IF(AND('DO NOT USE_Case Formulas'!A662,ISBLANK('Captura de datos CASO'!J662)),"Student or Staff? is required",IF(ISBLANK('Captura de datos CASO'!J662),NA(),IF(ISNA(VLOOKUP('Captura de datos CASO'!J662,'DO NOT USE_School Picklist'!$B$3:$B$6,1,FALSE)),"Please select a value from the drop-down menu","OK")))</f>
        <v>#N/A</v>
      </c>
      <c r="K662" s="40" t="e">
        <f>IF(AND('Captura de datos CASO'!J662='DO NOT USE_School Picklist'!$B$4,ISBLANK('Captura de datos CASO'!K662)),"Occupation/Job Title is required if Student or Staff? is Yes, staff/faculty or volunteer",IF('DO NOT USE_Case Formulas'!A662,"OK",NA()))</f>
        <v>#N/A</v>
      </c>
      <c r="L662" s="40" t="e">
        <f ca="1">IF('Captura de datos CASO'!L662&gt;'DO NOT USE_School Picklist'!$C$3,"Date last on school campus/facility cannot be a future date",IF('DO NOT USE_Case Formulas'!A662,IF(ISBLANK('Captura de datos CASO'!L662),"Date last on school campus/facility is required","OK"),NA()))</f>
        <v>#N/A</v>
      </c>
      <c r="M662" s="40" t="e">
        <f>IF(AND('DO NOT USE_Case Formulas'!A662,ISBLANK('Captura de datos CASO'!M662)),"Specific Place in the Location is required",IF(ISBLANK('Captura de datos CASO'!M662),NA(),"OK"))</f>
        <v>#N/A</v>
      </c>
      <c r="N662" s="40" t="e">
        <f>IF(LEN('Captura de datos CASO'!N662)&gt;50,"Parent/Guardian Name must be less than 50 characters",IF('DO NOT USE_Case Formulas'!A662,"OK",NA()))</f>
        <v>#N/A</v>
      </c>
      <c r="O662" s="40" t="e">
        <f>IF(NOT(ISBLANK('Captura de datos CASO'!O662)),IF(AND(ISNUMBER('Captura de datos CASO'!O662),LEFT('Captura de datos CASO'!O662,1)&lt;&gt;"1",LEN('Captura de datos CASO'!O662)=10),"OK","Phone number must be valid format"),IF('DO NOT USE_Case Formulas'!A662,"OK",NA()))</f>
        <v>#N/A</v>
      </c>
      <c r="P662" s="53" t="e">
        <f>IF(AND(NOT(ISBLANK('Captura de datos CASO'!P662)),ISNA(VLOOKUP('Captura de datos CASO'!P662,'DO NOT USE_School Picklist'!$I$3:$I$5,1,FALSE))),"Please select a value from the drop-down menu",IF('DO NOT USE_Case Formulas'!A662,"OK",NA()))</f>
        <v>#N/A</v>
      </c>
      <c r="Q662" s="40" t="e">
        <f>IF(AND(NOT(ISBLANK('Captura de datos CASO'!Q662)),ISNA(VLOOKUP('Captura de datos CASO'!Q662,'DO NOT USE_School Picklist'!$E$3:$E$10,1,FALSE))),"Please select a value from the drop-down menu",IF('DO NOT USE_Case Formulas'!A662,"OK",NA()))</f>
        <v>#N/A</v>
      </c>
      <c r="R662" s="53" t="e">
        <f>IF(AND(NOT(ISBLANK('Captura de datos CASO'!R662)),ISNA(VLOOKUP('Captura de datos CASO'!R662,'DO NOT USE_School Picklist'!$W$3:$W$9,1,FALSE))),"Please select a value from the drop-down menu",IF('DO NOT USE_Case Formulas'!A662,"OK",NA()))</f>
        <v>#N/A</v>
      </c>
      <c r="S662" s="53" t="e">
        <f>IF(AND(NOT(ISBLANK('Captura de datos CASO'!S662)),ISNA(VLOOKUP('Captura de datos CASO'!S662,'DO NOT USE_School Picklist'!$W$3:$W$9,1,FALSE))),"Please select a value from the drop-down menu",IF('DO NOT USE_Case Formulas'!A662,"OK",NA()))</f>
        <v>#N/A</v>
      </c>
      <c r="T662" s="40" t="e">
        <f>IF(AND(NOT(ISBLANK('Captura de datos CASO'!T662)),ISNA(VLOOKUP('Captura de datos CASO'!T662,'DO NOT USE_School Picklist'!$F$3:$F$16,1,FALSE))),"Please select a value from the drop-down menu",IF('DO NOT USE_Case Formulas'!A662,"OK",NA()))</f>
        <v>#N/A</v>
      </c>
      <c r="U662" s="40" t="e">
        <f>IF(LEN('Captura de datos CASO'!U662)&gt;100,"Classroom(s) must be less than 100 characters",IF('DO NOT USE_Case Formulas'!A662,"OK",NA()))</f>
        <v>#N/A</v>
      </c>
      <c r="V662" s="40" t="e">
        <f>IF(AND(NOT(ISBLANK('Captura de datos CASO'!V662)),ISNA(VLOOKUP('Captura de datos CASO'!V662,'DO NOT USE_School Picklist'!$S$3:$S$12,1,FALSE))),"Please select a value from the drop-down menu",IF('DO NOT USE_Case Formulas'!A662,"OK",NA()))</f>
        <v>#N/A</v>
      </c>
      <c r="W662" s="40" t="e">
        <f>IF(AND(NOT(ISBLANK('Captura de datos CASO'!W662)),ISNA(VLOOKUP('Captura de datos CASO'!W662,'DO NOT USE_School Picklist'!$S$3:$S$12,1,FALSE))),"Please select a value from the drop-down menu",IF('DO NOT USE_Case Formulas'!A662,"OK",NA()))</f>
        <v>#N/A</v>
      </c>
      <c r="X662" s="40" t="e">
        <f>IF(LEN('Captura de datos CASO'!X662)&gt;80,"Name of Education Group must be less than 80 characters",IF('DO NOT USE_Case Formulas'!A662,"OK",NA()))</f>
        <v>#N/A</v>
      </c>
      <c r="Y662" s="40" t="e">
        <f>IF(AND(NOT(ISBLANK('Captura de datos CASO'!Y662)),ISNA(VLOOKUP('Captura de datos CASO'!Y662,'DO NOT USE_School Picklist'!$K$3:$K$6,1,FALSE))),"Please select a value from the drop-down menu",IF('DO NOT USE_Case Formulas'!A662,"OK",NA()))</f>
        <v>#N/A</v>
      </c>
      <c r="Z662" s="40" t="e">
        <f>IF(AND('DO NOT USE_Case Formulas'!A662,ISBLANK('Captura de datos CASO'!Z662)),"Has this person had symptoms? is required",IF(AND(NOT(ISBLANK('Captura de datos CASO'!Z662)),ISNA(VLOOKUP('Captura de datos CASO'!Z662,'DO NOT USE_School Picklist'!$D$3:$D$5,1,FALSE))),"Please select a value from the drop-down menu",IF(NOT(ISBLANK('Captura de datos CASO'!Z662)),"OK",NA())))</f>
        <v>#N/A</v>
      </c>
      <c r="AA662" s="40" t="e">
        <f>IF(AND('Captura de datos CASO'!Z662='DO NOT USE_School Picklist'!$D$3,ISBLANK('Captura de datos CASO'!AA662)),"Symptom Onset Date is required if Ever Symptomatic is Yes",IF('DO NOT USE_Case Formulas'!A662,"OK",NA()))</f>
        <v>#N/A</v>
      </c>
      <c r="AB662" s="40"/>
      <c r="AC662" s="40" t="e">
        <f ca="1">IF(AND('DO NOT USE_Case Formulas'!A662,ISBLANK('Captura de datos CASO'!AC662)),"Lab Result Test Date is required",IF('Captura de datos CASO'!AC662&gt;'DO NOT USE_School Picklist'!$C$3,"Test Date cannot be a future date",IF(NOT(ISBLANK('Captura de datos CASO'!AC662)),"OK",NA())))</f>
        <v>#N/A</v>
      </c>
      <c r="AD662" s="40" t="e">
        <f>IF(AND(NOT(ISBLANK('Captura de datos CASO'!AD662)),ISNA(VLOOKUP('Captura de datos CASO'!AD662,'DO NOT USE_School Picklist'!$R$3:$R$7,1,FALSE))),"Please select a value from the drop-down menu",IF('DO NOT USE_Case Formulas'!A662,"OK",NA()))</f>
        <v>#N/A</v>
      </c>
      <c r="AE662" s="40" t="e">
        <f>IF(AND('DO NOT USE_Case Formulas'!A662,ISBLANK('Captura de datos CASO'!AB662)),"Lab Result Test Result is required",IF(AND(NOT(ISBLANK('Captura de datos CASO'!AB662)),ISNA(VLOOKUP('Captura de datos CASO'!AB662,'DO NOT USE_School Picklist'!$Q$3:$Q$8,1,FALSE))),"Please select a value from the drop-down menu",IF('DO NOT USE_Case Formulas'!A662,"OK",NA())))</f>
        <v>#N/A</v>
      </c>
    </row>
    <row r="663" spans="1:31" x14ac:dyDescent="0.3">
      <c r="A663" s="39" t="e">
        <f>IF('DO NOT USE_Case Formulas'!A663,IF('DO NOT USE_Case Formulas'!B663,"Not all required fields are completed","OK"),NA())</f>
        <v>#N/A</v>
      </c>
      <c r="B663" s="40" t="e">
        <f>IF(AND('DO NOT USE_Case Formulas'!A663,ISBLANK('Captura de datos CASO'!B663)),"First Name is required",IF(NOT(ISBLANK('Captura de datos CASO'!B663)),"OK",NA()))</f>
        <v>#N/A</v>
      </c>
      <c r="C663" s="40" t="e">
        <f>IF(AND('DO NOT USE_Case Formulas'!A663,ISBLANK('Captura de datos CASO'!C663)),"Last Name is required",IF(NOT(ISBLANK('Captura de datos CASO'!C663)),"OK",NA()))</f>
        <v>#N/A</v>
      </c>
      <c r="D663" s="40" t="e">
        <f>IF(AND('DO NOT USE_Case Formulas'!A663,ISBLANK('Captura de datos CASO'!D663)),"Birthdate is required",IF(NOT(ISBLANK('Captura de datos CASO'!D663)),"OK",NA()))</f>
        <v>#N/A</v>
      </c>
      <c r="E663" s="40" t="e">
        <f>IF(AND('DO NOT USE_Case Formulas'!A663,ISBLANK('Captura de datos CASO'!E663)),"Mobile Phone is required",IF(NOT(ISBLANK('Captura de datos CASO'!E663)),IF(AND(ISNUMBER(VALUE('Captura de datos CASO'!E663)),LEFT('Captura de datos CASO'!E663,1)&lt;&gt;"1",LEN('Captura de datos CASO'!E663)=10),"OK","Phone number must be valid format"),NA()))</f>
        <v>#N/A</v>
      </c>
      <c r="F663" s="40" t="e">
        <f>IF(LEN('Captura de datos CASO'!F663)&gt;255,"Home Street Address must be less than 255 characters",IF('DO NOT USE_Case Formulas'!A663,"OK",NA()))</f>
        <v>#N/A</v>
      </c>
      <c r="G663" s="40" t="e">
        <f>IF(LEN('Captura de datos CASO'!G663)&gt;40,"City must be less than 40 characters",IF('DO NOT USE_Case Formulas'!A663,"OK",NA()))</f>
        <v>#N/A</v>
      </c>
      <c r="H663" s="40" t="e">
        <f>IF(AND(NOT(ISBLANK('Captura de datos CASO'!H663)),ISNA(VLOOKUP('Captura de datos CASO'!H663,'DO NOT USE_School Picklist'!$P$3:$P$52,1,FALSE))),"Please select a value from the drop-down menu",IF('DO NOT USE_Case Formulas'!A663,"OK",NA()))</f>
        <v>#N/A</v>
      </c>
      <c r="I663" s="40" t="e">
        <f>IF(AND('DO NOT USE_Case Formulas'!A663,ISBLANK('Captura de datos CASO'!I663)),"Zip is required",IF(ISBLANK('Captura de datos CASO'!I663),NA(),"OK"))</f>
        <v>#N/A</v>
      </c>
      <c r="J663" s="40" t="e">
        <f>IF(AND('DO NOT USE_Case Formulas'!A663,ISBLANK('Captura de datos CASO'!J663)),"Student or Staff? is required",IF(ISBLANK('Captura de datos CASO'!J663),NA(),IF(ISNA(VLOOKUP('Captura de datos CASO'!J663,'DO NOT USE_School Picklist'!$B$3:$B$6,1,FALSE)),"Please select a value from the drop-down menu","OK")))</f>
        <v>#N/A</v>
      </c>
      <c r="K663" s="40" t="e">
        <f>IF(AND('Captura de datos CASO'!J663='DO NOT USE_School Picklist'!$B$4,ISBLANK('Captura de datos CASO'!K663)),"Occupation/Job Title is required if Student or Staff? is Yes, staff/faculty or volunteer",IF('DO NOT USE_Case Formulas'!A663,"OK",NA()))</f>
        <v>#N/A</v>
      </c>
      <c r="L663" s="40" t="e">
        <f ca="1">IF('Captura de datos CASO'!L663&gt;'DO NOT USE_School Picklist'!$C$3,"Date last on school campus/facility cannot be a future date",IF('DO NOT USE_Case Formulas'!A663,IF(ISBLANK('Captura de datos CASO'!L663),"Date last on school campus/facility is required","OK"),NA()))</f>
        <v>#N/A</v>
      </c>
      <c r="M663" s="40" t="e">
        <f>IF(AND('DO NOT USE_Case Formulas'!A663,ISBLANK('Captura de datos CASO'!M663)),"Specific Place in the Location is required",IF(ISBLANK('Captura de datos CASO'!M663),NA(),"OK"))</f>
        <v>#N/A</v>
      </c>
      <c r="N663" s="40" t="e">
        <f>IF(LEN('Captura de datos CASO'!N663)&gt;50,"Parent/Guardian Name must be less than 50 characters",IF('DO NOT USE_Case Formulas'!A663,"OK",NA()))</f>
        <v>#N/A</v>
      </c>
      <c r="O663" s="40" t="e">
        <f>IF(NOT(ISBLANK('Captura de datos CASO'!O663)),IF(AND(ISNUMBER('Captura de datos CASO'!O663),LEFT('Captura de datos CASO'!O663,1)&lt;&gt;"1",LEN('Captura de datos CASO'!O663)=10),"OK","Phone number must be valid format"),IF('DO NOT USE_Case Formulas'!A663,"OK",NA()))</f>
        <v>#N/A</v>
      </c>
      <c r="P663" s="53" t="e">
        <f>IF(AND(NOT(ISBLANK('Captura de datos CASO'!P663)),ISNA(VLOOKUP('Captura de datos CASO'!P663,'DO NOT USE_School Picklist'!$I$3:$I$5,1,FALSE))),"Please select a value from the drop-down menu",IF('DO NOT USE_Case Formulas'!A663,"OK",NA()))</f>
        <v>#N/A</v>
      </c>
      <c r="Q663" s="40" t="e">
        <f>IF(AND(NOT(ISBLANK('Captura de datos CASO'!Q663)),ISNA(VLOOKUP('Captura de datos CASO'!Q663,'DO NOT USE_School Picklist'!$E$3:$E$10,1,FALSE))),"Please select a value from the drop-down menu",IF('DO NOT USE_Case Formulas'!A663,"OK",NA()))</f>
        <v>#N/A</v>
      </c>
      <c r="R663" s="53" t="e">
        <f>IF(AND(NOT(ISBLANK('Captura de datos CASO'!R663)),ISNA(VLOOKUP('Captura de datos CASO'!R663,'DO NOT USE_School Picklist'!$W$3:$W$9,1,FALSE))),"Please select a value from the drop-down menu",IF('DO NOT USE_Case Formulas'!A663,"OK",NA()))</f>
        <v>#N/A</v>
      </c>
      <c r="S663" s="53" t="e">
        <f>IF(AND(NOT(ISBLANK('Captura de datos CASO'!S663)),ISNA(VLOOKUP('Captura de datos CASO'!S663,'DO NOT USE_School Picklist'!$W$3:$W$9,1,FALSE))),"Please select a value from the drop-down menu",IF('DO NOT USE_Case Formulas'!A663,"OK",NA()))</f>
        <v>#N/A</v>
      </c>
      <c r="T663" s="40" t="e">
        <f>IF(AND(NOT(ISBLANK('Captura de datos CASO'!T663)),ISNA(VLOOKUP('Captura de datos CASO'!T663,'DO NOT USE_School Picklist'!$F$3:$F$16,1,FALSE))),"Please select a value from the drop-down menu",IF('DO NOT USE_Case Formulas'!A663,"OK",NA()))</f>
        <v>#N/A</v>
      </c>
      <c r="U663" s="40" t="e">
        <f>IF(LEN('Captura de datos CASO'!U663)&gt;100,"Classroom(s) must be less than 100 characters",IF('DO NOT USE_Case Formulas'!A663,"OK",NA()))</f>
        <v>#N/A</v>
      </c>
      <c r="V663" s="40" t="e">
        <f>IF(AND(NOT(ISBLANK('Captura de datos CASO'!V663)),ISNA(VLOOKUP('Captura de datos CASO'!V663,'DO NOT USE_School Picklist'!$S$3:$S$12,1,FALSE))),"Please select a value from the drop-down menu",IF('DO NOT USE_Case Formulas'!A663,"OK",NA()))</f>
        <v>#N/A</v>
      </c>
      <c r="W663" s="40" t="e">
        <f>IF(AND(NOT(ISBLANK('Captura de datos CASO'!W663)),ISNA(VLOOKUP('Captura de datos CASO'!W663,'DO NOT USE_School Picklist'!$S$3:$S$12,1,FALSE))),"Please select a value from the drop-down menu",IF('DO NOT USE_Case Formulas'!A663,"OK",NA()))</f>
        <v>#N/A</v>
      </c>
      <c r="X663" s="40" t="e">
        <f>IF(LEN('Captura de datos CASO'!X663)&gt;80,"Name of Education Group must be less than 80 characters",IF('DO NOT USE_Case Formulas'!A663,"OK",NA()))</f>
        <v>#N/A</v>
      </c>
      <c r="Y663" s="40" t="e">
        <f>IF(AND(NOT(ISBLANK('Captura de datos CASO'!Y663)),ISNA(VLOOKUP('Captura de datos CASO'!Y663,'DO NOT USE_School Picklist'!$K$3:$K$6,1,FALSE))),"Please select a value from the drop-down menu",IF('DO NOT USE_Case Formulas'!A663,"OK",NA()))</f>
        <v>#N/A</v>
      </c>
      <c r="Z663" s="40" t="e">
        <f>IF(AND('DO NOT USE_Case Formulas'!A663,ISBLANK('Captura de datos CASO'!Z663)),"Has this person had symptoms? is required",IF(AND(NOT(ISBLANK('Captura de datos CASO'!Z663)),ISNA(VLOOKUP('Captura de datos CASO'!Z663,'DO NOT USE_School Picklist'!$D$3:$D$5,1,FALSE))),"Please select a value from the drop-down menu",IF(NOT(ISBLANK('Captura de datos CASO'!Z663)),"OK",NA())))</f>
        <v>#N/A</v>
      </c>
      <c r="AA663" s="40" t="e">
        <f>IF(AND('Captura de datos CASO'!Z663='DO NOT USE_School Picklist'!$D$3,ISBLANK('Captura de datos CASO'!AA663)),"Symptom Onset Date is required if Ever Symptomatic is Yes",IF('DO NOT USE_Case Formulas'!A663,"OK",NA()))</f>
        <v>#N/A</v>
      </c>
      <c r="AB663" s="40"/>
      <c r="AC663" s="40" t="e">
        <f ca="1">IF(AND('DO NOT USE_Case Formulas'!A663,ISBLANK('Captura de datos CASO'!AC663)),"Lab Result Test Date is required",IF('Captura de datos CASO'!AC663&gt;'DO NOT USE_School Picklist'!$C$3,"Test Date cannot be a future date",IF(NOT(ISBLANK('Captura de datos CASO'!AC663)),"OK",NA())))</f>
        <v>#N/A</v>
      </c>
      <c r="AD663" s="40" t="e">
        <f>IF(AND(NOT(ISBLANK('Captura de datos CASO'!AD663)),ISNA(VLOOKUP('Captura de datos CASO'!AD663,'DO NOT USE_School Picklist'!$R$3:$R$7,1,FALSE))),"Please select a value from the drop-down menu",IF('DO NOT USE_Case Formulas'!A663,"OK",NA()))</f>
        <v>#N/A</v>
      </c>
      <c r="AE663" s="40" t="e">
        <f>IF(AND('DO NOT USE_Case Formulas'!A663,ISBLANK('Captura de datos CASO'!AB663)),"Lab Result Test Result is required",IF(AND(NOT(ISBLANK('Captura de datos CASO'!AB663)),ISNA(VLOOKUP('Captura de datos CASO'!AB663,'DO NOT USE_School Picklist'!$Q$3:$Q$8,1,FALSE))),"Please select a value from the drop-down menu",IF('DO NOT USE_Case Formulas'!A663,"OK",NA())))</f>
        <v>#N/A</v>
      </c>
    </row>
    <row r="664" spans="1:31" x14ac:dyDescent="0.3">
      <c r="A664" s="39" t="e">
        <f>IF('DO NOT USE_Case Formulas'!A664,IF('DO NOT USE_Case Formulas'!B664,"Not all required fields are completed","OK"),NA())</f>
        <v>#N/A</v>
      </c>
      <c r="B664" s="40" t="e">
        <f>IF(AND('DO NOT USE_Case Formulas'!A664,ISBLANK('Captura de datos CASO'!B664)),"First Name is required",IF(NOT(ISBLANK('Captura de datos CASO'!B664)),"OK",NA()))</f>
        <v>#N/A</v>
      </c>
      <c r="C664" s="40" t="e">
        <f>IF(AND('DO NOT USE_Case Formulas'!A664,ISBLANK('Captura de datos CASO'!C664)),"Last Name is required",IF(NOT(ISBLANK('Captura de datos CASO'!C664)),"OK",NA()))</f>
        <v>#N/A</v>
      </c>
      <c r="D664" s="40" t="e">
        <f>IF(AND('DO NOT USE_Case Formulas'!A664,ISBLANK('Captura de datos CASO'!D664)),"Birthdate is required",IF(NOT(ISBLANK('Captura de datos CASO'!D664)),"OK",NA()))</f>
        <v>#N/A</v>
      </c>
      <c r="E664" s="40" t="e">
        <f>IF(AND('DO NOT USE_Case Formulas'!A664,ISBLANK('Captura de datos CASO'!E664)),"Mobile Phone is required",IF(NOT(ISBLANK('Captura de datos CASO'!E664)),IF(AND(ISNUMBER(VALUE('Captura de datos CASO'!E664)),LEFT('Captura de datos CASO'!E664,1)&lt;&gt;"1",LEN('Captura de datos CASO'!E664)=10),"OK","Phone number must be valid format"),NA()))</f>
        <v>#N/A</v>
      </c>
      <c r="F664" s="40" t="e">
        <f>IF(LEN('Captura de datos CASO'!F664)&gt;255,"Home Street Address must be less than 255 characters",IF('DO NOT USE_Case Formulas'!A664,"OK",NA()))</f>
        <v>#N/A</v>
      </c>
      <c r="G664" s="40" t="e">
        <f>IF(LEN('Captura de datos CASO'!G664)&gt;40,"City must be less than 40 characters",IF('DO NOT USE_Case Formulas'!A664,"OK",NA()))</f>
        <v>#N/A</v>
      </c>
      <c r="H664" s="40" t="e">
        <f>IF(AND(NOT(ISBLANK('Captura de datos CASO'!H664)),ISNA(VLOOKUP('Captura de datos CASO'!H664,'DO NOT USE_School Picklist'!$P$3:$P$52,1,FALSE))),"Please select a value from the drop-down menu",IF('DO NOT USE_Case Formulas'!A664,"OK",NA()))</f>
        <v>#N/A</v>
      </c>
      <c r="I664" s="40" t="e">
        <f>IF(AND('DO NOT USE_Case Formulas'!A664,ISBLANK('Captura de datos CASO'!I664)),"Zip is required",IF(ISBLANK('Captura de datos CASO'!I664),NA(),"OK"))</f>
        <v>#N/A</v>
      </c>
      <c r="J664" s="40" t="e">
        <f>IF(AND('DO NOT USE_Case Formulas'!A664,ISBLANK('Captura de datos CASO'!J664)),"Student or Staff? is required",IF(ISBLANK('Captura de datos CASO'!J664),NA(),IF(ISNA(VLOOKUP('Captura de datos CASO'!J664,'DO NOT USE_School Picklist'!$B$3:$B$6,1,FALSE)),"Please select a value from the drop-down menu","OK")))</f>
        <v>#N/A</v>
      </c>
      <c r="K664" s="40" t="e">
        <f>IF(AND('Captura de datos CASO'!J664='DO NOT USE_School Picklist'!$B$4,ISBLANK('Captura de datos CASO'!K664)),"Occupation/Job Title is required if Student or Staff? is Yes, staff/faculty or volunteer",IF('DO NOT USE_Case Formulas'!A664,"OK",NA()))</f>
        <v>#N/A</v>
      </c>
      <c r="L664" s="40" t="e">
        <f ca="1">IF('Captura de datos CASO'!L664&gt;'DO NOT USE_School Picklist'!$C$3,"Date last on school campus/facility cannot be a future date",IF('DO NOT USE_Case Formulas'!A664,IF(ISBLANK('Captura de datos CASO'!L664),"Date last on school campus/facility is required","OK"),NA()))</f>
        <v>#N/A</v>
      </c>
      <c r="M664" s="40" t="e">
        <f>IF(AND('DO NOT USE_Case Formulas'!A664,ISBLANK('Captura de datos CASO'!M664)),"Specific Place in the Location is required",IF(ISBLANK('Captura de datos CASO'!M664),NA(),"OK"))</f>
        <v>#N/A</v>
      </c>
      <c r="N664" s="40" t="e">
        <f>IF(LEN('Captura de datos CASO'!N664)&gt;50,"Parent/Guardian Name must be less than 50 characters",IF('DO NOT USE_Case Formulas'!A664,"OK",NA()))</f>
        <v>#N/A</v>
      </c>
      <c r="O664" s="40" t="e">
        <f>IF(NOT(ISBLANK('Captura de datos CASO'!O664)),IF(AND(ISNUMBER('Captura de datos CASO'!O664),LEFT('Captura de datos CASO'!O664,1)&lt;&gt;"1",LEN('Captura de datos CASO'!O664)=10),"OK","Phone number must be valid format"),IF('DO NOT USE_Case Formulas'!A664,"OK",NA()))</f>
        <v>#N/A</v>
      </c>
      <c r="P664" s="53" t="e">
        <f>IF(AND(NOT(ISBLANK('Captura de datos CASO'!P664)),ISNA(VLOOKUP('Captura de datos CASO'!P664,'DO NOT USE_School Picklist'!$I$3:$I$5,1,FALSE))),"Please select a value from the drop-down menu",IF('DO NOT USE_Case Formulas'!A664,"OK",NA()))</f>
        <v>#N/A</v>
      </c>
      <c r="Q664" s="40" t="e">
        <f>IF(AND(NOT(ISBLANK('Captura de datos CASO'!Q664)),ISNA(VLOOKUP('Captura de datos CASO'!Q664,'DO NOT USE_School Picklist'!$E$3:$E$10,1,FALSE))),"Please select a value from the drop-down menu",IF('DO NOT USE_Case Formulas'!A664,"OK",NA()))</f>
        <v>#N/A</v>
      </c>
      <c r="R664" s="53" t="e">
        <f>IF(AND(NOT(ISBLANK('Captura de datos CASO'!R664)),ISNA(VLOOKUP('Captura de datos CASO'!R664,'DO NOT USE_School Picklist'!$W$3:$W$9,1,FALSE))),"Please select a value from the drop-down menu",IF('DO NOT USE_Case Formulas'!A664,"OK",NA()))</f>
        <v>#N/A</v>
      </c>
      <c r="S664" s="53" t="e">
        <f>IF(AND(NOT(ISBLANK('Captura de datos CASO'!S664)),ISNA(VLOOKUP('Captura de datos CASO'!S664,'DO NOT USE_School Picklist'!$W$3:$W$9,1,FALSE))),"Please select a value from the drop-down menu",IF('DO NOT USE_Case Formulas'!A664,"OK",NA()))</f>
        <v>#N/A</v>
      </c>
      <c r="T664" s="40" t="e">
        <f>IF(AND(NOT(ISBLANK('Captura de datos CASO'!T664)),ISNA(VLOOKUP('Captura de datos CASO'!T664,'DO NOT USE_School Picklist'!$F$3:$F$16,1,FALSE))),"Please select a value from the drop-down menu",IF('DO NOT USE_Case Formulas'!A664,"OK",NA()))</f>
        <v>#N/A</v>
      </c>
      <c r="U664" s="40" t="e">
        <f>IF(LEN('Captura de datos CASO'!U664)&gt;100,"Classroom(s) must be less than 100 characters",IF('DO NOT USE_Case Formulas'!A664,"OK",NA()))</f>
        <v>#N/A</v>
      </c>
      <c r="V664" s="40" t="e">
        <f>IF(AND(NOT(ISBLANK('Captura de datos CASO'!V664)),ISNA(VLOOKUP('Captura de datos CASO'!V664,'DO NOT USE_School Picklist'!$S$3:$S$12,1,FALSE))),"Please select a value from the drop-down menu",IF('DO NOT USE_Case Formulas'!A664,"OK",NA()))</f>
        <v>#N/A</v>
      </c>
      <c r="W664" s="40" t="e">
        <f>IF(AND(NOT(ISBLANK('Captura de datos CASO'!W664)),ISNA(VLOOKUP('Captura de datos CASO'!W664,'DO NOT USE_School Picklist'!$S$3:$S$12,1,FALSE))),"Please select a value from the drop-down menu",IF('DO NOT USE_Case Formulas'!A664,"OK",NA()))</f>
        <v>#N/A</v>
      </c>
      <c r="X664" s="40" t="e">
        <f>IF(LEN('Captura de datos CASO'!X664)&gt;80,"Name of Education Group must be less than 80 characters",IF('DO NOT USE_Case Formulas'!A664,"OK",NA()))</f>
        <v>#N/A</v>
      </c>
      <c r="Y664" s="40" t="e">
        <f>IF(AND(NOT(ISBLANK('Captura de datos CASO'!Y664)),ISNA(VLOOKUP('Captura de datos CASO'!Y664,'DO NOT USE_School Picklist'!$K$3:$K$6,1,FALSE))),"Please select a value from the drop-down menu",IF('DO NOT USE_Case Formulas'!A664,"OK",NA()))</f>
        <v>#N/A</v>
      </c>
      <c r="Z664" s="40" t="e">
        <f>IF(AND('DO NOT USE_Case Formulas'!A664,ISBLANK('Captura de datos CASO'!Z664)),"Has this person had symptoms? is required",IF(AND(NOT(ISBLANK('Captura de datos CASO'!Z664)),ISNA(VLOOKUP('Captura de datos CASO'!Z664,'DO NOT USE_School Picklist'!$D$3:$D$5,1,FALSE))),"Please select a value from the drop-down menu",IF(NOT(ISBLANK('Captura de datos CASO'!Z664)),"OK",NA())))</f>
        <v>#N/A</v>
      </c>
      <c r="AA664" s="40" t="e">
        <f>IF(AND('Captura de datos CASO'!Z664='DO NOT USE_School Picklist'!$D$3,ISBLANK('Captura de datos CASO'!AA664)),"Symptom Onset Date is required if Ever Symptomatic is Yes",IF('DO NOT USE_Case Formulas'!A664,"OK",NA()))</f>
        <v>#N/A</v>
      </c>
      <c r="AB664" s="40"/>
      <c r="AC664" s="40" t="e">
        <f ca="1">IF(AND('DO NOT USE_Case Formulas'!A664,ISBLANK('Captura de datos CASO'!AC664)),"Lab Result Test Date is required",IF('Captura de datos CASO'!AC664&gt;'DO NOT USE_School Picklist'!$C$3,"Test Date cannot be a future date",IF(NOT(ISBLANK('Captura de datos CASO'!AC664)),"OK",NA())))</f>
        <v>#N/A</v>
      </c>
      <c r="AD664" s="40" t="e">
        <f>IF(AND(NOT(ISBLANK('Captura de datos CASO'!AD664)),ISNA(VLOOKUP('Captura de datos CASO'!AD664,'DO NOT USE_School Picklist'!$R$3:$R$7,1,FALSE))),"Please select a value from the drop-down menu",IF('DO NOT USE_Case Formulas'!A664,"OK",NA()))</f>
        <v>#N/A</v>
      </c>
      <c r="AE664" s="40" t="e">
        <f>IF(AND('DO NOT USE_Case Formulas'!A664,ISBLANK('Captura de datos CASO'!AB664)),"Lab Result Test Result is required",IF(AND(NOT(ISBLANK('Captura de datos CASO'!AB664)),ISNA(VLOOKUP('Captura de datos CASO'!AB664,'DO NOT USE_School Picklist'!$Q$3:$Q$8,1,FALSE))),"Please select a value from the drop-down menu",IF('DO NOT USE_Case Formulas'!A664,"OK",NA())))</f>
        <v>#N/A</v>
      </c>
    </row>
    <row r="665" spans="1:31" x14ac:dyDescent="0.3">
      <c r="A665" s="39" t="e">
        <f>IF('DO NOT USE_Case Formulas'!A665,IF('DO NOT USE_Case Formulas'!B665,"Not all required fields are completed","OK"),NA())</f>
        <v>#N/A</v>
      </c>
      <c r="B665" s="40" t="e">
        <f>IF(AND('DO NOT USE_Case Formulas'!A665,ISBLANK('Captura de datos CASO'!B665)),"First Name is required",IF(NOT(ISBLANK('Captura de datos CASO'!B665)),"OK",NA()))</f>
        <v>#N/A</v>
      </c>
      <c r="C665" s="40" t="e">
        <f>IF(AND('DO NOT USE_Case Formulas'!A665,ISBLANK('Captura de datos CASO'!C665)),"Last Name is required",IF(NOT(ISBLANK('Captura de datos CASO'!C665)),"OK",NA()))</f>
        <v>#N/A</v>
      </c>
      <c r="D665" s="40" t="e">
        <f>IF(AND('DO NOT USE_Case Formulas'!A665,ISBLANK('Captura de datos CASO'!D665)),"Birthdate is required",IF(NOT(ISBLANK('Captura de datos CASO'!D665)),"OK",NA()))</f>
        <v>#N/A</v>
      </c>
      <c r="E665" s="40" t="e">
        <f>IF(AND('DO NOT USE_Case Formulas'!A665,ISBLANK('Captura de datos CASO'!E665)),"Mobile Phone is required",IF(NOT(ISBLANK('Captura de datos CASO'!E665)),IF(AND(ISNUMBER(VALUE('Captura de datos CASO'!E665)),LEFT('Captura de datos CASO'!E665,1)&lt;&gt;"1",LEN('Captura de datos CASO'!E665)=10),"OK","Phone number must be valid format"),NA()))</f>
        <v>#N/A</v>
      </c>
      <c r="F665" s="40" t="e">
        <f>IF(LEN('Captura de datos CASO'!F665)&gt;255,"Home Street Address must be less than 255 characters",IF('DO NOT USE_Case Formulas'!A665,"OK",NA()))</f>
        <v>#N/A</v>
      </c>
      <c r="G665" s="40" t="e">
        <f>IF(LEN('Captura de datos CASO'!G665)&gt;40,"City must be less than 40 characters",IF('DO NOT USE_Case Formulas'!A665,"OK",NA()))</f>
        <v>#N/A</v>
      </c>
      <c r="H665" s="40" t="e">
        <f>IF(AND(NOT(ISBLANK('Captura de datos CASO'!H665)),ISNA(VLOOKUP('Captura de datos CASO'!H665,'DO NOT USE_School Picklist'!$P$3:$P$52,1,FALSE))),"Please select a value from the drop-down menu",IF('DO NOT USE_Case Formulas'!A665,"OK",NA()))</f>
        <v>#N/A</v>
      </c>
      <c r="I665" s="40" t="e">
        <f>IF(AND('DO NOT USE_Case Formulas'!A665,ISBLANK('Captura de datos CASO'!I665)),"Zip is required",IF(ISBLANK('Captura de datos CASO'!I665),NA(),"OK"))</f>
        <v>#N/A</v>
      </c>
      <c r="J665" s="40" t="e">
        <f>IF(AND('DO NOT USE_Case Formulas'!A665,ISBLANK('Captura de datos CASO'!J665)),"Student or Staff? is required",IF(ISBLANK('Captura de datos CASO'!J665),NA(),IF(ISNA(VLOOKUP('Captura de datos CASO'!J665,'DO NOT USE_School Picklist'!$B$3:$B$6,1,FALSE)),"Please select a value from the drop-down menu","OK")))</f>
        <v>#N/A</v>
      </c>
      <c r="K665" s="40" t="e">
        <f>IF(AND('Captura de datos CASO'!J665='DO NOT USE_School Picklist'!$B$4,ISBLANK('Captura de datos CASO'!K665)),"Occupation/Job Title is required if Student or Staff? is Yes, staff/faculty or volunteer",IF('DO NOT USE_Case Formulas'!A665,"OK",NA()))</f>
        <v>#N/A</v>
      </c>
      <c r="L665" s="40" t="e">
        <f ca="1">IF('Captura de datos CASO'!L665&gt;'DO NOT USE_School Picklist'!$C$3,"Date last on school campus/facility cannot be a future date",IF('DO NOT USE_Case Formulas'!A665,IF(ISBLANK('Captura de datos CASO'!L665),"Date last on school campus/facility is required","OK"),NA()))</f>
        <v>#N/A</v>
      </c>
      <c r="M665" s="40" t="e">
        <f>IF(AND('DO NOT USE_Case Formulas'!A665,ISBLANK('Captura de datos CASO'!M665)),"Specific Place in the Location is required",IF(ISBLANK('Captura de datos CASO'!M665),NA(),"OK"))</f>
        <v>#N/A</v>
      </c>
      <c r="N665" s="40" t="e">
        <f>IF(LEN('Captura de datos CASO'!N665)&gt;50,"Parent/Guardian Name must be less than 50 characters",IF('DO NOT USE_Case Formulas'!A665,"OK",NA()))</f>
        <v>#N/A</v>
      </c>
      <c r="O665" s="40" t="e">
        <f>IF(NOT(ISBLANK('Captura de datos CASO'!O665)),IF(AND(ISNUMBER('Captura de datos CASO'!O665),LEFT('Captura de datos CASO'!O665,1)&lt;&gt;"1",LEN('Captura de datos CASO'!O665)=10),"OK","Phone number must be valid format"),IF('DO NOT USE_Case Formulas'!A665,"OK",NA()))</f>
        <v>#N/A</v>
      </c>
      <c r="P665" s="53" t="e">
        <f>IF(AND(NOT(ISBLANK('Captura de datos CASO'!P665)),ISNA(VLOOKUP('Captura de datos CASO'!P665,'DO NOT USE_School Picklist'!$I$3:$I$5,1,FALSE))),"Please select a value from the drop-down menu",IF('DO NOT USE_Case Formulas'!A665,"OK",NA()))</f>
        <v>#N/A</v>
      </c>
      <c r="Q665" s="40" t="e">
        <f>IF(AND(NOT(ISBLANK('Captura de datos CASO'!Q665)),ISNA(VLOOKUP('Captura de datos CASO'!Q665,'DO NOT USE_School Picklist'!$E$3:$E$10,1,FALSE))),"Please select a value from the drop-down menu",IF('DO NOT USE_Case Formulas'!A665,"OK",NA()))</f>
        <v>#N/A</v>
      </c>
      <c r="R665" s="53" t="e">
        <f>IF(AND(NOT(ISBLANK('Captura de datos CASO'!R665)),ISNA(VLOOKUP('Captura de datos CASO'!R665,'DO NOT USE_School Picklist'!$W$3:$W$9,1,FALSE))),"Please select a value from the drop-down menu",IF('DO NOT USE_Case Formulas'!A665,"OK",NA()))</f>
        <v>#N/A</v>
      </c>
      <c r="S665" s="53" t="e">
        <f>IF(AND(NOT(ISBLANK('Captura de datos CASO'!S665)),ISNA(VLOOKUP('Captura de datos CASO'!S665,'DO NOT USE_School Picklist'!$W$3:$W$9,1,FALSE))),"Please select a value from the drop-down menu",IF('DO NOT USE_Case Formulas'!A665,"OK",NA()))</f>
        <v>#N/A</v>
      </c>
      <c r="T665" s="40" t="e">
        <f>IF(AND(NOT(ISBLANK('Captura de datos CASO'!T665)),ISNA(VLOOKUP('Captura de datos CASO'!T665,'DO NOT USE_School Picklist'!$F$3:$F$16,1,FALSE))),"Please select a value from the drop-down menu",IF('DO NOT USE_Case Formulas'!A665,"OK",NA()))</f>
        <v>#N/A</v>
      </c>
      <c r="U665" s="40" t="e">
        <f>IF(LEN('Captura de datos CASO'!U665)&gt;100,"Classroom(s) must be less than 100 characters",IF('DO NOT USE_Case Formulas'!A665,"OK",NA()))</f>
        <v>#N/A</v>
      </c>
      <c r="V665" s="40" t="e">
        <f>IF(AND(NOT(ISBLANK('Captura de datos CASO'!V665)),ISNA(VLOOKUP('Captura de datos CASO'!V665,'DO NOT USE_School Picklist'!$S$3:$S$12,1,FALSE))),"Please select a value from the drop-down menu",IF('DO NOT USE_Case Formulas'!A665,"OK",NA()))</f>
        <v>#N/A</v>
      </c>
      <c r="W665" s="40" t="e">
        <f>IF(AND(NOT(ISBLANK('Captura de datos CASO'!W665)),ISNA(VLOOKUP('Captura de datos CASO'!W665,'DO NOT USE_School Picklist'!$S$3:$S$12,1,FALSE))),"Please select a value from the drop-down menu",IF('DO NOT USE_Case Formulas'!A665,"OK",NA()))</f>
        <v>#N/A</v>
      </c>
      <c r="X665" s="40" t="e">
        <f>IF(LEN('Captura de datos CASO'!X665)&gt;80,"Name of Education Group must be less than 80 characters",IF('DO NOT USE_Case Formulas'!A665,"OK",NA()))</f>
        <v>#N/A</v>
      </c>
      <c r="Y665" s="40" t="e">
        <f>IF(AND(NOT(ISBLANK('Captura de datos CASO'!Y665)),ISNA(VLOOKUP('Captura de datos CASO'!Y665,'DO NOT USE_School Picklist'!$K$3:$K$6,1,FALSE))),"Please select a value from the drop-down menu",IF('DO NOT USE_Case Formulas'!A665,"OK",NA()))</f>
        <v>#N/A</v>
      </c>
      <c r="Z665" s="40" t="e">
        <f>IF(AND('DO NOT USE_Case Formulas'!A665,ISBLANK('Captura de datos CASO'!Z665)),"Has this person had symptoms? is required",IF(AND(NOT(ISBLANK('Captura de datos CASO'!Z665)),ISNA(VLOOKUP('Captura de datos CASO'!Z665,'DO NOT USE_School Picklist'!$D$3:$D$5,1,FALSE))),"Please select a value from the drop-down menu",IF(NOT(ISBLANK('Captura de datos CASO'!Z665)),"OK",NA())))</f>
        <v>#N/A</v>
      </c>
      <c r="AA665" s="40" t="e">
        <f>IF(AND('Captura de datos CASO'!Z665='DO NOT USE_School Picklist'!$D$3,ISBLANK('Captura de datos CASO'!AA665)),"Symptom Onset Date is required if Ever Symptomatic is Yes",IF('DO NOT USE_Case Formulas'!A665,"OK",NA()))</f>
        <v>#N/A</v>
      </c>
      <c r="AB665" s="40"/>
      <c r="AC665" s="40" t="e">
        <f ca="1">IF(AND('DO NOT USE_Case Formulas'!A665,ISBLANK('Captura de datos CASO'!AC665)),"Lab Result Test Date is required",IF('Captura de datos CASO'!AC665&gt;'DO NOT USE_School Picklist'!$C$3,"Test Date cannot be a future date",IF(NOT(ISBLANK('Captura de datos CASO'!AC665)),"OK",NA())))</f>
        <v>#N/A</v>
      </c>
      <c r="AD665" s="40" t="e">
        <f>IF(AND(NOT(ISBLANK('Captura de datos CASO'!AD665)),ISNA(VLOOKUP('Captura de datos CASO'!AD665,'DO NOT USE_School Picklist'!$R$3:$R$7,1,FALSE))),"Please select a value from the drop-down menu",IF('DO NOT USE_Case Formulas'!A665,"OK",NA()))</f>
        <v>#N/A</v>
      </c>
      <c r="AE665" s="40" t="e">
        <f>IF(AND('DO NOT USE_Case Formulas'!A665,ISBLANK('Captura de datos CASO'!AB665)),"Lab Result Test Result is required",IF(AND(NOT(ISBLANK('Captura de datos CASO'!AB665)),ISNA(VLOOKUP('Captura de datos CASO'!AB665,'DO NOT USE_School Picklist'!$Q$3:$Q$8,1,FALSE))),"Please select a value from the drop-down menu",IF('DO NOT USE_Case Formulas'!A665,"OK",NA())))</f>
        <v>#N/A</v>
      </c>
    </row>
    <row r="666" spans="1:31" x14ac:dyDescent="0.3">
      <c r="A666" s="39" t="e">
        <f>IF('DO NOT USE_Case Formulas'!A666,IF('DO NOT USE_Case Formulas'!B666,"Not all required fields are completed","OK"),NA())</f>
        <v>#N/A</v>
      </c>
      <c r="B666" s="40" t="e">
        <f>IF(AND('DO NOT USE_Case Formulas'!A666,ISBLANK('Captura de datos CASO'!B666)),"First Name is required",IF(NOT(ISBLANK('Captura de datos CASO'!B666)),"OK",NA()))</f>
        <v>#N/A</v>
      </c>
      <c r="C666" s="40" t="e">
        <f>IF(AND('DO NOT USE_Case Formulas'!A666,ISBLANK('Captura de datos CASO'!C666)),"Last Name is required",IF(NOT(ISBLANK('Captura de datos CASO'!C666)),"OK",NA()))</f>
        <v>#N/A</v>
      </c>
      <c r="D666" s="40" t="e">
        <f>IF(AND('DO NOT USE_Case Formulas'!A666,ISBLANK('Captura de datos CASO'!D666)),"Birthdate is required",IF(NOT(ISBLANK('Captura de datos CASO'!D666)),"OK",NA()))</f>
        <v>#N/A</v>
      </c>
      <c r="E666" s="40" t="e">
        <f>IF(AND('DO NOT USE_Case Formulas'!A666,ISBLANK('Captura de datos CASO'!E666)),"Mobile Phone is required",IF(NOT(ISBLANK('Captura de datos CASO'!E666)),IF(AND(ISNUMBER(VALUE('Captura de datos CASO'!E666)),LEFT('Captura de datos CASO'!E666,1)&lt;&gt;"1",LEN('Captura de datos CASO'!E666)=10),"OK","Phone number must be valid format"),NA()))</f>
        <v>#N/A</v>
      </c>
      <c r="F666" s="40" t="e">
        <f>IF(LEN('Captura de datos CASO'!F666)&gt;255,"Home Street Address must be less than 255 characters",IF('DO NOT USE_Case Formulas'!A666,"OK",NA()))</f>
        <v>#N/A</v>
      </c>
      <c r="G666" s="40" t="e">
        <f>IF(LEN('Captura de datos CASO'!G666)&gt;40,"City must be less than 40 characters",IF('DO NOT USE_Case Formulas'!A666,"OK",NA()))</f>
        <v>#N/A</v>
      </c>
      <c r="H666" s="40" t="e">
        <f>IF(AND(NOT(ISBLANK('Captura de datos CASO'!H666)),ISNA(VLOOKUP('Captura de datos CASO'!H666,'DO NOT USE_School Picklist'!$P$3:$P$52,1,FALSE))),"Please select a value from the drop-down menu",IF('DO NOT USE_Case Formulas'!A666,"OK",NA()))</f>
        <v>#N/A</v>
      </c>
      <c r="I666" s="40" t="e">
        <f>IF(AND('DO NOT USE_Case Formulas'!A666,ISBLANK('Captura de datos CASO'!I666)),"Zip is required",IF(ISBLANK('Captura de datos CASO'!I666),NA(),"OK"))</f>
        <v>#N/A</v>
      </c>
      <c r="J666" s="40" t="e">
        <f>IF(AND('DO NOT USE_Case Formulas'!A666,ISBLANK('Captura de datos CASO'!J666)),"Student or Staff? is required",IF(ISBLANK('Captura de datos CASO'!J666),NA(),IF(ISNA(VLOOKUP('Captura de datos CASO'!J666,'DO NOT USE_School Picklist'!$B$3:$B$6,1,FALSE)),"Please select a value from the drop-down menu","OK")))</f>
        <v>#N/A</v>
      </c>
      <c r="K666" s="40" t="e">
        <f>IF(AND('Captura de datos CASO'!J666='DO NOT USE_School Picklist'!$B$4,ISBLANK('Captura de datos CASO'!K666)),"Occupation/Job Title is required if Student or Staff? is Yes, staff/faculty or volunteer",IF('DO NOT USE_Case Formulas'!A666,"OK",NA()))</f>
        <v>#N/A</v>
      </c>
      <c r="L666" s="40" t="e">
        <f ca="1">IF('Captura de datos CASO'!L666&gt;'DO NOT USE_School Picklist'!$C$3,"Date last on school campus/facility cannot be a future date",IF('DO NOT USE_Case Formulas'!A666,IF(ISBLANK('Captura de datos CASO'!L666),"Date last on school campus/facility is required","OK"),NA()))</f>
        <v>#N/A</v>
      </c>
      <c r="M666" s="40" t="e">
        <f>IF(AND('DO NOT USE_Case Formulas'!A666,ISBLANK('Captura de datos CASO'!M666)),"Specific Place in the Location is required",IF(ISBLANK('Captura de datos CASO'!M666),NA(),"OK"))</f>
        <v>#N/A</v>
      </c>
      <c r="N666" s="40" t="e">
        <f>IF(LEN('Captura de datos CASO'!N666)&gt;50,"Parent/Guardian Name must be less than 50 characters",IF('DO NOT USE_Case Formulas'!A666,"OK",NA()))</f>
        <v>#N/A</v>
      </c>
      <c r="O666" s="40" t="e">
        <f>IF(NOT(ISBLANK('Captura de datos CASO'!O666)),IF(AND(ISNUMBER('Captura de datos CASO'!O666),LEFT('Captura de datos CASO'!O666,1)&lt;&gt;"1",LEN('Captura de datos CASO'!O666)=10),"OK","Phone number must be valid format"),IF('DO NOT USE_Case Formulas'!A666,"OK",NA()))</f>
        <v>#N/A</v>
      </c>
      <c r="P666" s="53" t="e">
        <f>IF(AND(NOT(ISBLANK('Captura de datos CASO'!P666)),ISNA(VLOOKUP('Captura de datos CASO'!P666,'DO NOT USE_School Picklist'!$I$3:$I$5,1,FALSE))),"Please select a value from the drop-down menu",IF('DO NOT USE_Case Formulas'!A666,"OK",NA()))</f>
        <v>#N/A</v>
      </c>
      <c r="Q666" s="40" t="e">
        <f>IF(AND(NOT(ISBLANK('Captura de datos CASO'!Q666)),ISNA(VLOOKUP('Captura de datos CASO'!Q666,'DO NOT USE_School Picklist'!$E$3:$E$10,1,FALSE))),"Please select a value from the drop-down menu",IF('DO NOT USE_Case Formulas'!A666,"OK",NA()))</f>
        <v>#N/A</v>
      </c>
      <c r="R666" s="53" t="e">
        <f>IF(AND(NOT(ISBLANK('Captura de datos CASO'!R666)),ISNA(VLOOKUP('Captura de datos CASO'!R666,'DO NOT USE_School Picklist'!$W$3:$W$9,1,FALSE))),"Please select a value from the drop-down menu",IF('DO NOT USE_Case Formulas'!A666,"OK",NA()))</f>
        <v>#N/A</v>
      </c>
      <c r="S666" s="53" t="e">
        <f>IF(AND(NOT(ISBLANK('Captura de datos CASO'!S666)),ISNA(VLOOKUP('Captura de datos CASO'!S666,'DO NOT USE_School Picklist'!$W$3:$W$9,1,FALSE))),"Please select a value from the drop-down menu",IF('DO NOT USE_Case Formulas'!A666,"OK",NA()))</f>
        <v>#N/A</v>
      </c>
      <c r="T666" s="40" t="e">
        <f>IF(AND(NOT(ISBLANK('Captura de datos CASO'!T666)),ISNA(VLOOKUP('Captura de datos CASO'!T666,'DO NOT USE_School Picklist'!$F$3:$F$16,1,FALSE))),"Please select a value from the drop-down menu",IF('DO NOT USE_Case Formulas'!A666,"OK",NA()))</f>
        <v>#N/A</v>
      </c>
      <c r="U666" s="40" t="e">
        <f>IF(LEN('Captura de datos CASO'!U666)&gt;100,"Classroom(s) must be less than 100 characters",IF('DO NOT USE_Case Formulas'!A666,"OK",NA()))</f>
        <v>#N/A</v>
      </c>
      <c r="V666" s="40" t="e">
        <f>IF(AND(NOT(ISBLANK('Captura de datos CASO'!V666)),ISNA(VLOOKUP('Captura de datos CASO'!V666,'DO NOT USE_School Picklist'!$S$3:$S$12,1,FALSE))),"Please select a value from the drop-down menu",IF('DO NOT USE_Case Formulas'!A666,"OK",NA()))</f>
        <v>#N/A</v>
      </c>
      <c r="W666" s="40" t="e">
        <f>IF(AND(NOT(ISBLANK('Captura de datos CASO'!W666)),ISNA(VLOOKUP('Captura de datos CASO'!W666,'DO NOT USE_School Picklist'!$S$3:$S$12,1,FALSE))),"Please select a value from the drop-down menu",IF('DO NOT USE_Case Formulas'!A666,"OK",NA()))</f>
        <v>#N/A</v>
      </c>
      <c r="X666" s="40" t="e">
        <f>IF(LEN('Captura de datos CASO'!X666)&gt;80,"Name of Education Group must be less than 80 characters",IF('DO NOT USE_Case Formulas'!A666,"OK",NA()))</f>
        <v>#N/A</v>
      </c>
      <c r="Y666" s="40" t="e">
        <f>IF(AND(NOT(ISBLANK('Captura de datos CASO'!Y666)),ISNA(VLOOKUP('Captura de datos CASO'!Y666,'DO NOT USE_School Picklist'!$K$3:$K$6,1,FALSE))),"Please select a value from the drop-down menu",IF('DO NOT USE_Case Formulas'!A666,"OK",NA()))</f>
        <v>#N/A</v>
      </c>
      <c r="Z666" s="40" t="e">
        <f>IF(AND('DO NOT USE_Case Formulas'!A666,ISBLANK('Captura de datos CASO'!Z666)),"Has this person had symptoms? is required",IF(AND(NOT(ISBLANK('Captura de datos CASO'!Z666)),ISNA(VLOOKUP('Captura de datos CASO'!Z666,'DO NOT USE_School Picklist'!$D$3:$D$5,1,FALSE))),"Please select a value from the drop-down menu",IF(NOT(ISBLANK('Captura de datos CASO'!Z666)),"OK",NA())))</f>
        <v>#N/A</v>
      </c>
      <c r="AA666" s="40" t="e">
        <f>IF(AND('Captura de datos CASO'!Z666='DO NOT USE_School Picklist'!$D$3,ISBLANK('Captura de datos CASO'!AA666)),"Symptom Onset Date is required if Ever Symptomatic is Yes",IF('DO NOT USE_Case Formulas'!A666,"OK",NA()))</f>
        <v>#N/A</v>
      </c>
      <c r="AB666" s="40"/>
      <c r="AC666" s="40" t="e">
        <f ca="1">IF(AND('DO NOT USE_Case Formulas'!A666,ISBLANK('Captura de datos CASO'!AC666)),"Lab Result Test Date is required",IF('Captura de datos CASO'!AC666&gt;'DO NOT USE_School Picklist'!$C$3,"Test Date cannot be a future date",IF(NOT(ISBLANK('Captura de datos CASO'!AC666)),"OK",NA())))</f>
        <v>#N/A</v>
      </c>
      <c r="AD666" s="40" t="e">
        <f>IF(AND(NOT(ISBLANK('Captura de datos CASO'!AD666)),ISNA(VLOOKUP('Captura de datos CASO'!AD666,'DO NOT USE_School Picklist'!$R$3:$R$7,1,FALSE))),"Please select a value from the drop-down menu",IF('DO NOT USE_Case Formulas'!A666,"OK",NA()))</f>
        <v>#N/A</v>
      </c>
      <c r="AE666" s="40" t="e">
        <f>IF(AND('DO NOT USE_Case Formulas'!A666,ISBLANK('Captura de datos CASO'!AB666)),"Lab Result Test Result is required",IF(AND(NOT(ISBLANK('Captura de datos CASO'!AB666)),ISNA(VLOOKUP('Captura de datos CASO'!AB666,'DO NOT USE_School Picklist'!$Q$3:$Q$8,1,FALSE))),"Please select a value from the drop-down menu",IF('DO NOT USE_Case Formulas'!A666,"OK",NA())))</f>
        <v>#N/A</v>
      </c>
    </row>
    <row r="667" spans="1:31" x14ac:dyDescent="0.3">
      <c r="A667" s="39" t="e">
        <f>IF('DO NOT USE_Case Formulas'!A667,IF('DO NOT USE_Case Formulas'!B667,"Not all required fields are completed","OK"),NA())</f>
        <v>#N/A</v>
      </c>
      <c r="B667" s="40" t="e">
        <f>IF(AND('DO NOT USE_Case Formulas'!A667,ISBLANK('Captura de datos CASO'!B667)),"First Name is required",IF(NOT(ISBLANK('Captura de datos CASO'!B667)),"OK",NA()))</f>
        <v>#N/A</v>
      </c>
      <c r="C667" s="40" t="e">
        <f>IF(AND('DO NOT USE_Case Formulas'!A667,ISBLANK('Captura de datos CASO'!C667)),"Last Name is required",IF(NOT(ISBLANK('Captura de datos CASO'!C667)),"OK",NA()))</f>
        <v>#N/A</v>
      </c>
      <c r="D667" s="40" t="e">
        <f>IF(AND('DO NOT USE_Case Formulas'!A667,ISBLANK('Captura de datos CASO'!D667)),"Birthdate is required",IF(NOT(ISBLANK('Captura de datos CASO'!D667)),"OK",NA()))</f>
        <v>#N/A</v>
      </c>
      <c r="E667" s="40" t="e">
        <f>IF(AND('DO NOT USE_Case Formulas'!A667,ISBLANK('Captura de datos CASO'!E667)),"Mobile Phone is required",IF(NOT(ISBLANK('Captura de datos CASO'!E667)),IF(AND(ISNUMBER(VALUE('Captura de datos CASO'!E667)),LEFT('Captura de datos CASO'!E667,1)&lt;&gt;"1",LEN('Captura de datos CASO'!E667)=10),"OK","Phone number must be valid format"),NA()))</f>
        <v>#N/A</v>
      </c>
      <c r="F667" s="40" t="e">
        <f>IF(LEN('Captura de datos CASO'!F667)&gt;255,"Home Street Address must be less than 255 characters",IF('DO NOT USE_Case Formulas'!A667,"OK",NA()))</f>
        <v>#N/A</v>
      </c>
      <c r="G667" s="40" t="e">
        <f>IF(LEN('Captura de datos CASO'!G667)&gt;40,"City must be less than 40 characters",IF('DO NOT USE_Case Formulas'!A667,"OK",NA()))</f>
        <v>#N/A</v>
      </c>
      <c r="H667" s="40" t="e">
        <f>IF(AND(NOT(ISBLANK('Captura de datos CASO'!H667)),ISNA(VLOOKUP('Captura de datos CASO'!H667,'DO NOT USE_School Picklist'!$P$3:$P$52,1,FALSE))),"Please select a value from the drop-down menu",IF('DO NOT USE_Case Formulas'!A667,"OK",NA()))</f>
        <v>#N/A</v>
      </c>
      <c r="I667" s="40" t="e">
        <f>IF(AND('DO NOT USE_Case Formulas'!A667,ISBLANK('Captura de datos CASO'!I667)),"Zip is required",IF(ISBLANK('Captura de datos CASO'!I667),NA(),"OK"))</f>
        <v>#N/A</v>
      </c>
      <c r="J667" s="40" t="e">
        <f>IF(AND('DO NOT USE_Case Formulas'!A667,ISBLANK('Captura de datos CASO'!J667)),"Student or Staff? is required",IF(ISBLANK('Captura de datos CASO'!J667),NA(),IF(ISNA(VLOOKUP('Captura de datos CASO'!J667,'DO NOT USE_School Picklist'!$B$3:$B$6,1,FALSE)),"Please select a value from the drop-down menu","OK")))</f>
        <v>#N/A</v>
      </c>
      <c r="K667" s="40" t="e">
        <f>IF(AND('Captura de datos CASO'!J667='DO NOT USE_School Picklist'!$B$4,ISBLANK('Captura de datos CASO'!K667)),"Occupation/Job Title is required if Student or Staff? is Yes, staff/faculty or volunteer",IF('DO NOT USE_Case Formulas'!A667,"OK",NA()))</f>
        <v>#N/A</v>
      </c>
      <c r="L667" s="40" t="e">
        <f ca="1">IF('Captura de datos CASO'!L667&gt;'DO NOT USE_School Picklist'!$C$3,"Date last on school campus/facility cannot be a future date",IF('DO NOT USE_Case Formulas'!A667,IF(ISBLANK('Captura de datos CASO'!L667),"Date last on school campus/facility is required","OK"),NA()))</f>
        <v>#N/A</v>
      </c>
      <c r="M667" s="40" t="e">
        <f>IF(AND('DO NOT USE_Case Formulas'!A667,ISBLANK('Captura de datos CASO'!M667)),"Specific Place in the Location is required",IF(ISBLANK('Captura de datos CASO'!M667),NA(),"OK"))</f>
        <v>#N/A</v>
      </c>
      <c r="N667" s="40" t="e">
        <f>IF(LEN('Captura de datos CASO'!N667)&gt;50,"Parent/Guardian Name must be less than 50 characters",IF('DO NOT USE_Case Formulas'!A667,"OK",NA()))</f>
        <v>#N/A</v>
      </c>
      <c r="O667" s="40" t="e">
        <f>IF(NOT(ISBLANK('Captura de datos CASO'!O667)),IF(AND(ISNUMBER('Captura de datos CASO'!O667),LEFT('Captura de datos CASO'!O667,1)&lt;&gt;"1",LEN('Captura de datos CASO'!O667)=10),"OK","Phone number must be valid format"),IF('DO NOT USE_Case Formulas'!A667,"OK",NA()))</f>
        <v>#N/A</v>
      </c>
      <c r="P667" s="53" t="e">
        <f>IF(AND(NOT(ISBLANK('Captura de datos CASO'!P667)),ISNA(VLOOKUP('Captura de datos CASO'!P667,'DO NOT USE_School Picklist'!$I$3:$I$5,1,FALSE))),"Please select a value from the drop-down menu",IF('DO NOT USE_Case Formulas'!A667,"OK",NA()))</f>
        <v>#N/A</v>
      </c>
      <c r="Q667" s="40" t="e">
        <f>IF(AND(NOT(ISBLANK('Captura de datos CASO'!Q667)),ISNA(VLOOKUP('Captura de datos CASO'!Q667,'DO NOT USE_School Picklist'!$E$3:$E$10,1,FALSE))),"Please select a value from the drop-down menu",IF('DO NOT USE_Case Formulas'!A667,"OK",NA()))</f>
        <v>#N/A</v>
      </c>
      <c r="R667" s="53" t="e">
        <f>IF(AND(NOT(ISBLANK('Captura de datos CASO'!R667)),ISNA(VLOOKUP('Captura de datos CASO'!R667,'DO NOT USE_School Picklist'!$W$3:$W$9,1,FALSE))),"Please select a value from the drop-down menu",IF('DO NOT USE_Case Formulas'!A667,"OK",NA()))</f>
        <v>#N/A</v>
      </c>
      <c r="S667" s="53" t="e">
        <f>IF(AND(NOT(ISBLANK('Captura de datos CASO'!S667)),ISNA(VLOOKUP('Captura de datos CASO'!S667,'DO NOT USE_School Picklist'!$W$3:$W$9,1,FALSE))),"Please select a value from the drop-down menu",IF('DO NOT USE_Case Formulas'!A667,"OK",NA()))</f>
        <v>#N/A</v>
      </c>
      <c r="T667" s="40" t="e">
        <f>IF(AND(NOT(ISBLANK('Captura de datos CASO'!T667)),ISNA(VLOOKUP('Captura de datos CASO'!T667,'DO NOT USE_School Picklist'!$F$3:$F$16,1,FALSE))),"Please select a value from the drop-down menu",IF('DO NOT USE_Case Formulas'!A667,"OK",NA()))</f>
        <v>#N/A</v>
      </c>
      <c r="U667" s="40" t="e">
        <f>IF(LEN('Captura de datos CASO'!U667)&gt;100,"Classroom(s) must be less than 100 characters",IF('DO NOT USE_Case Formulas'!A667,"OK",NA()))</f>
        <v>#N/A</v>
      </c>
      <c r="V667" s="40" t="e">
        <f>IF(AND(NOT(ISBLANK('Captura de datos CASO'!V667)),ISNA(VLOOKUP('Captura de datos CASO'!V667,'DO NOT USE_School Picklist'!$S$3:$S$12,1,FALSE))),"Please select a value from the drop-down menu",IF('DO NOT USE_Case Formulas'!A667,"OK",NA()))</f>
        <v>#N/A</v>
      </c>
      <c r="W667" s="40" t="e">
        <f>IF(AND(NOT(ISBLANK('Captura de datos CASO'!W667)),ISNA(VLOOKUP('Captura de datos CASO'!W667,'DO NOT USE_School Picklist'!$S$3:$S$12,1,FALSE))),"Please select a value from the drop-down menu",IF('DO NOT USE_Case Formulas'!A667,"OK",NA()))</f>
        <v>#N/A</v>
      </c>
      <c r="X667" s="40" t="e">
        <f>IF(LEN('Captura de datos CASO'!X667)&gt;80,"Name of Education Group must be less than 80 characters",IF('DO NOT USE_Case Formulas'!A667,"OK",NA()))</f>
        <v>#N/A</v>
      </c>
      <c r="Y667" s="40" t="e">
        <f>IF(AND(NOT(ISBLANK('Captura de datos CASO'!Y667)),ISNA(VLOOKUP('Captura de datos CASO'!Y667,'DO NOT USE_School Picklist'!$K$3:$K$6,1,FALSE))),"Please select a value from the drop-down menu",IF('DO NOT USE_Case Formulas'!A667,"OK",NA()))</f>
        <v>#N/A</v>
      </c>
      <c r="Z667" s="40" t="e">
        <f>IF(AND('DO NOT USE_Case Formulas'!A667,ISBLANK('Captura de datos CASO'!Z667)),"Has this person had symptoms? is required",IF(AND(NOT(ISBLANK('Captura de datos CASO'!Z667)),ISNA(VLOOKUP('Captura de datos CASO'!Z667,'DO NOT USE_School Picklist'!$D$3:$D$5,1,FALSE))),"Please select a value from the drop-down menu",IF(NOT(ISBLANK('Captura de datos CASO'!Z667)),"OK",NA())))</f>
        <v>#N/A</v>
      </c>
      <c r="AA667" s="40" t="e">
        <f>IF(AND('Captura de datos CASO'!Z667='DO NOT USE_School Picklist'!$D$3,ISBLANK('Captura de datos CASO'!AA667)),"Symptom Onset Date is required if Ever Symptomatic is Yes",IF('DO NOT USE_Case Formulas'!A667,"OK",NA()))</f>
        <v>#N/A</v>
      </c>
      <c r="AB667" s="40"/>
      <c r="AC667" s="40" t="e">
        <f ca="1">IF(AND('DO NOT USE_Case Formulas'!A667,ISBLANK('Captura de datos CASO'!AC667)),"Lab Result Test Date is required",IF('Captura de datos CASO'!AC667&gt;'DO NOT USE_School Picklist'!$C$3,"Test Date cannot be a future date",IF(NOT(ISBLANK('Captura de datos CASO'!AC667)),"OK",NA())))</f>
        <v>#N/A</v>
      </c>
      <c r="AD667" s="40" t="e">
        <f>IF(AND(NOT(ISBLANK('Captura de datos CASO'!AD667)),ISNA(VLOOKUP('Captura de datos CASO'!AD667,'DO NOT USE_School Picklist'!$R$3:$R$7,1,FALSE))),"Please select a value from the drop-down menu",IF('DO NOT USE_Case Formulas'!A667,"OK",NA()))</f>
        <v>#N/A</v>
      </c>
      <c r="AE667" s="40" t="e">
        <f>IF(AND('DO NOT USE_Case Formulas'!A667,ISBLANK('Captura de datos CASO'!AB667)),"Lab Result Test Result is required",IF(AND(NOT(ISBLANK('Captura de datos CASO'!AB667)),ISNA(VLOOKUP('Captura de datos CASO'!AB667,'DO NOT USE_School Picklist'!$Q$3:$Q$8,1,FALSE))),"Please select a value from the drop-down menu",IF('DO NOT USE_Case Formulas'!A667,"OK",NA())))</f>
        <v>#N/A</v>
      </c>
    </row>
    <row r="668" spans="1:31" x14ac:dyDescent="0.3">
      <c r="A668" s="39" t="e">
        <f>IF('DO NOT USE_Case Formulas'!A668,IF('DO NOT USE_Case Formulas'!B668,"Not all required fields are completed","OK"),NA())</f>
        <v>#N/A</v>
      </c>
      <c r="B668" s="40" t="e">
        <f>IF(AND('DO NOT USE_Case Formulas'!A668,ISBLANK('Captura de datos CASO'!B668)),"First Name is required",IF(NOT(ISBLANK('Captura de datos CASO'!B668)),"OK",NA()))</f>
        <v>#N/A</v>
      </c>
      <c r="C668" s="40" t="e">
        <f>IF(AND('DO NOT USE_Case Formulas'!A668,ISBLANK('Captura de datos CASO'!C668)),"Last Name is required",IF(NOT(ISBLANK('Captura de datos CASO'!C668)),"OK",NA()))</f>
        <v>#N/A</v>
      </c>
      <c r="D668" s="40" t="e">
        <f>IF(AND('DO NOT USE_Case Formulas'!A668,ISBLANK('Captura de datos CASO'!D668)),"Birthdate is required",IF(NOT(ISBLANK('Captura de datos CASO'!D668)),"OK",NA()))</f>
        <v>#N/A</v>
      </c>
      <c r="E668" s="40" t="e">
        <f>IF(AND('DO NOT USE_Case Formulas'!A668,ISBLANK('Captura de datos CASO'!E668)),"Mobile Phone is required",IF(NOT(ISBLANK('Captura de datos CASO'!E668)),IF(AND(ISNUMBER(VALUE('Captura de datos CASO'!E668)),LEFT('Captura de datos CASO'!E668,1)&lt;&gt;"1",LEN('Captura de datos CASO'!E668)=10),"OK","Phone number must be valid format"),NA()))</f>
        <v>#N/A</v>
      </c>
      <c r="F668" s="40" t="e">
        <f>IF(LEN('Captura de datos CASO'!F668)&gt;255,"Home Street Address must be less than 255 characters",IF('DO NOT USE_Case Formulas'!A668,"OK",NA()))</f>
        <v>#N/A</v>
      </c>
      <c r="G668" s="40" t="e">
        <f>IF(LEN('Captura de datos CASO'!G668)&gt;40,"City must be less than 40 characters",IF('DO NOT USE_Case Formulas'!A668,"OK",NA()))</f>
        <v>#N/A</v>
      </c>
      <c r="H668" s="40" t="e">
        <f>IF(AND(NOT(ISBLANK('Captura de datos CASO'!H668)),ISNA(VLOOKUP('Captura de datos CASO'!H668,'DO NOT USE_School Picklist'!$P$3:$P$52,1,FALSE))),"Please select a value from the drop-down menu",IF('DO NOT USE_Case Formulas'!A668,"OK",NA()))</f>
        <v>#N/A</v>
      </c>
      <c r="I668" s="40" t="e">
        <f>IF(AND('DO NOT USE_Case Formulas'!A668,ISBLANK('Captura de datos CASO'!I668)),"Zip is required",IF(ISBLANK('Captura de datos CASO'!I668),NA(),"OK"))</f>
        <v>#N/A</v>
      </c>
      <c r="J668" s="40" t="e">
        <f>IF(AND('DO NOT USE_Case Formulas'!A668,ISBLANK('Captura de datos CASO'!J668)),"Student or Staff? is required",IF(ISBLANK('Captura de datos CASO'!J668),NA(),IF(ISNA(VLOOKUP('Captura de datos CASO'!J668,'DO NOT USE_School Picklist'!$B$3:$B$6,1,FALSE)),"Please select a value from the drop-down menu","OK")))</f>
        <v>#N/A</v>
      </c>
      <c r="K668" s="40" t="e">
        <f>IF(AND('Captura de datos CASO'!J668='DO NOT USE_School Picklist'!$B$4,ISBLANK('Captura de datos CASO'!K668)),"Occupation/Job Title is required if Student or Staff? is Yes, staff/faculty or volunteer",IF('DO NOT USE_Case Formulas'!A668,"OK",NA()))</f>
        <v>#N/A</v>
      </c>
      <c r="L668" s="40" t="e">
        <f ca="1">IF('Captura de datos CASO'!L668&gt;'DO NOT USE_School Picklist'!$C$3,"Date last on school campus/facility cannot be a future date",IF('DO NOT USE_Case Formulas'!A668,IF(ISBLANK('Captura de datos CASO'!L668),"Date last on school campus/facility is required","OK"),NA()))</f>
        <v>#N/A</v>
      </c>
      <c r="M668" s="40" t="e">
        <f>IF(AND('DO NOT USE_Case Formulas'!A668,ISBLANK('Captura de datos CASO'!M668)),"Specific Place in the Location is required",IF(ISBLANK('Captura de datos CASO'!M668),NA(),"OK"))</f>
        <v>#N/A</v>
      </c>
      <c r="N668" s="40" t="e">
        <f>IF(LEN('Captura de datos CASO'!N668)&gt;50,"Parent/Guardian Name must be less than 50 characters",IF('DO NOT USE_Case Formulas'!A668,"OK",NA()))</f>
        <v>#N/A</v>
      </c>
      <c r="O668" s="40" t="e">
        <f>IF(NOT(ISBLANK('Captura de datos CASO'!O668)),IF(AND(ISNUMBER('Captura de datos CASO'!O668),LEFT('Captura de datos CASO'!O668,1)&lt;&gt;"1",LEN('Captura de datos CASO'!O668)=10),"OK","Phone number must be valid format"),IF('DO NOT USE_Case Formulas'!A668,"OK",NA()))</f>
        <v>#N/A</v>
      </c>
      <c r="P668" s="53" t="e">
        <f>IF(AND(NOT(ISBLANK('Captura de datos CASO'!P668)),ISNA(VLOOKUP('Captura de datos CASO'!P668,'DO NOT USE_School Picklist'!$I$3:$I$5,1,FALSE))),"Please select a value from the drop-down menu",IF('DO NOT USE_Case Formulas'!A668,"OK",NA()))</f>
        <v>#N/A</v>
      </c>
      <c r="Q668" s="40" t="e">
        <f>IF(AND(NOT(ISBLANK('Captura de datos CASO'!Q668)),ISNA(VLOOKUP('Captura de datos CASO'!Q668,'DO NOT USE_School Picklist'!$E$3:$E$10,1,FALSE))),"Please select a value from the drop-down menu",IF('DO NOT USE_Case Formulas'!A668,"OK",NA()))</f>
        <v>#N/A</v>
      </c>
      <c r="R668" s="53" t="e">
        <f>IF(AND(NOT(ISBLANK('Captura de datos CASO'!R668)),ISNA(VLOOKUP('Captura de datos CASO'!R668,'DO NOT USE_School Picklist'!$W$3:$W$9,1,FALSE))),"Please select a value from the drop-down menu",IF('DO NOT USE_Case Formulas'!A668,"OK",NA()))</f>
        <v>#N/A</v>
      </c>
      <c r="S668" s="53" t="e">
        <f>IF(AND(NOT(ISBLANK('Captura de datos CASO'!S668)),ISNA(VLOOKUP('Captura de datos CASO'!S668,'DO NOT USE_School Picklist'!$W$3:$W$9,1,FALSE))),"Please select a value from the drop-down menu",IF('DO NOT USE_Case Formulas'!A668,"OK",NA()))</f>
        <v>#N/A</v>
      </c>
      <c r="T668" s="40" t="e">
        <f>IF(AND(NOT(ISBLANK('Captura de datos CASO'!T668)),ISNA(VLOOKUP('Captura de datos CASO'!T668,'DO NOT USE_School Picklist'!$F$3:$F$16,1,FALSE))),"Please select a value from the drop-down menu",IF('DO NOT USE_Case Formulas'!A668,"OK",NA()))</f>
        <v>#N/A</v>
      </c>
      <c r="U668" s="40" t="e">
        <f>IF(LEN('Captura de datos CASO'!U668)&gt;100,"Classroom(s) must be less than 100 characters",IF('DO NOT USE_Case Formulas'!A668,"OK",NA()))</f>
        <v>#N/A</v>
      </c>
      <c r="V668" s="40" t="e">
        <f>IF(AND(NOT(ISBLANK('Captura de datos CASO'!V668)),ISNA(VLOOKUP('Captura de datos CASO'!V668,'DO NOT USE_School Picklist'!$S$3:$S$12,1,FALSE))),"Please select a value from the drop-down menu",IF('DO NOT USE_Case Formulas'!A668,"OK",NA()))</f>
        <v>#N/A</v>
      </c>
      <c r="W668" s="40" t="e">
        <f>IF(AND(NOT(ISBLANK('Captura de datos CASO'!W668)),ISNA(VLOOKUP('Captura de datos CASO'!W668,'DO NOT USE_School Picklist'!$S$3:$S$12,1,FALSE))),"Please select a value from the drop-down menu",IF('DO NOT USE_Case Formulas'!A668,"OK",NA()))</f>
        <v>#N/A</v>
      </c>
      <c r="X668" s="40" t="e">
        <f>IF(LEN('Captura de datos CASO'!X668)&gt;80,"Name of Education Group must be less than 80 characters",IF('DO NOT USE_Case Formulas'!A668,"OK",NA()))</f>
        <v>#N/A</v>
      </c>
      <c r="Y668" s="40" t="e">
        <f>IF(AND(NOT(ISBLANK('Captura de datos CASO'!Y668)),ISNA(VLOOKUP('Captura de datos CASO'!Y668,'DO NOT USE_School Picklist'!$K$3:$K$6,1,FALSE))),"Please select a value from the drop-down menu",IF('DO NOT USE_Case Formulas'!A668,"OK",NA()))</f>
        <v>#N/A</v>
      </c>
      <c r="Z668" s="40" t="e">
        <f>IF(AND('DO NOT USE_Case Formulas'!A668,ISBLANK('Captura de datos CASO'!Z668)),"Has this person had symptoms? is required",IF(AND(NOT(ISBLANK('Captura de datos CASO'!Z668)),ISNA(VLOOKUP('Captura de datos CASO'!Z668,'DO NOT USE_School Picklist'!$D$3:$D$5,1,FALSE))),"Please select a value from the drop-down menu",IF(NOT(ISBLANK('Captura de datos CASO'!Z668)),"OK",NA())))</f>
        <v>#N/A</v>
      </c>
      <c r="AA668" s="40" t="e">
        <f>IF(AND('Captura de datos CASO'!Z668='DO NOT USE_School Picklist'!$D$3,ISBLANK('Captura de datos CASO'!AA668)),"Symptom Onset Date is required if Ever Symptomatic is Yes",IF('DO NOT USE_Case Formulas'!A668,"OK",NA()))</f>
        <v>#N/A</v>
      </c>
      <c r="AB668" s="40"/>
      <c r="AC668" s="40" t="e">
        <f ca="1">IF(AND('DO NOT USE_Case Formulas'!A668,ISBLANK('Captura de datos CASO'!AC668)),"Lab Result Test Date is required",IF('Captura de datos CASO'!AC668&gt;'DO NOT USE_School Picklist'!$C$3,"Test Date cannot be a future date",IF(NOT(ISBLANK('Captura de datos CASO'!AC668)),"OK",NA())))</f>
        <v>#N/A</v>
      </c>
      <c r="AD668" s="40" t="e">
        <f>IF(AND(NOT(ISBLANK('Captura de datos CASO'!AD668)),ISNA(VLOOKUP('Captura de datos CASO'!AD668,'DO NOT USE_School Picklist'!$R$3:$R$7,1,FALSE))),"Please select a value from the drop-down menu",IF('DO NOT USE_Case Formulas'!A668,"OK",NA()))</f>
        <v>#N/A</v>
      </c>
      <c r="AE668" s="40" t="e">
        <f>IF(AND('DO NOT USE_Case Formulas'!A668,ISBLANK('Captura de datos CASO'!AB668)),"Lab Result Test Result is required",IF(AND(NOT(ISBLANK('Captura de datos CASO'!AB668)),ISNA(VLOOKUP('Captura de datos CASO'!AB668,'DO NOT USE_School Picklist'!$Q$3:$Q$8,1,FALSE))),"Please select a value from the drop-down menu",IF('DO NOT USE_Case Formulas'!A668,"OK",NA())))</f>
        <v>#N/A</v>
      </c>
    </row>
    <row r="669" spans="1:31" x14ac:dyDescent="0.3">
      <c r="A669" s="39" t="e">
        <f>IF('DO NOT USE_Case Formulas'!A669,IF('DO NOT USE_Case Formulas'!B669,"Not all required fields are completed","OK"),NA())</f>
        <v>#N/A</v>
      </c>
      <c r="B669" s="40" t="e">
        <f>IF(AND('DO NOT USE_Case Formulas'!A669,ISBLANK('Captura de datos CASO'!B669)),"First Name is required",IF(NOT(ISBLANK('Captura de datos CASO'!B669)),"OK",NA()))</f>
        <v>#N/A</v>
      </c>
      <c r="C669" s="40" t="e">
        <f>IF(AND('DO NOT USE_Case Formulas'!A669,ISBLANK('Captura de datos CASO'!C669)),"Last Name is required",IF(NOT(ISBLANK('Captura de datos CASO'!C669)),"OK",NA()))</f>
        <v>#N/A</v>
      </c>
      <c r="D669" s="40" t="e">
        <f>IF(AND('DO NOT USE_Case Formulas'!A669,ISBLANK('Captura de datos CASO'!D669)),"Birthdate is required",IF(NOT(ISBLANK('Captura de datos CASO'!D669)),"OK",NA()))</f>
        <v>#N/A</v>
      </c>
      <c r="E669" s="40" t="e">
        <f>IF(AND('DO NOT USE_Case Formulas'!A669,ISBLANK('Captura de datos CASO'!E669)),"Mobile Phone is required",IF(NOT(ISBLANK('Captura de datos CASO'!E669)),IF(AND(ISNUMBER(VALUE('Captura de datos CASO'!E669)),LEFT('Captura de datos CASO'!E669,1)&lt;&gt;"1",LEN('Captura de datos CASO'!E669)=10),"OK","Phone number must be valid format"),NA()))</f>
        <v>#N/A</v>
      </c>
      <c r="F669" s="40" t="e">
        <f>IF(LEN('Captura de datos CASO'!F669)&gt;255,"Home Street Address must be less than 255 characters",IF('DO NOT USE_Case Formulas'!A669,"OK",NA()))</f>
        <v>#N/A</v>
      </c>
      <c r="G669" s="40" t="e">
        <f>IF(LEN('Captura de datos CASO'!G669)&gt;40,"City must be less than 40 characters",IF('DO NOT USE_Case Formulas'!A669,"OK",NA()))</f>
        <v>#N/A</v>
      </c>
      <c r="H669" s="40" t="e">
        <f>IF(AND(NOT(ISBLANK('Captura de datos CASO'!H669)),ISNA(VLOOKUP('Captura de datos CASO'!H669,'DO NOT USE_School Picklist'!$P$3:$P$52,1,FALSE))),"Please select a value from the drop-down menu",IF('DO NOT USE_Case Formulas'!A669,"OK",NA()))</f>
        <v>#N/A</v>
      </c>
      <c r="I669" s="40" t="e">
        <f>IF(AND('DO NOT USE_Case Formulas'!A669,ISBLANK('Captura de datos CASO'!I669)),"Zip is required",IF(ISBLANK('Captura de datos CASO'!I669),NA(),"OK"))</f>
        <v>#N/A</v>
      </c>
      <c r="J669" s="40" t="e">
        <f>IF(AND('DO NOT USE_Case Formulas'!A669,ISBLANK('Captura de datos CASO'!J669)),"Student or Staff? is required",IF(ISBLANK('Captura de datos CASO'!J669),NA(),IF(ISNA(VLOOKUP('Captura de datos CASO'!J669,'DO NOT USE_School Picklist'!$B$3:$B$6,1,FALSE)),"Please select a value from the drop-down menu","OK")))</f>
        <v>#N/A</v>
      </c>
      <c r="K669" s="40" t="e">
        <f>IF(AND('Captura de datos CASO'!J669='DO NOT USE_School Picklist'!$B$4,ISBLANK('Captura de datos CASO'!K669)),"Occupation/Job Title is required if Student or Staff? is Yes, staff/faculty or volunteer",IF('DO NOT USE_Case Formulas'!A669,"OK",NA()))</f>
        <v>#N/A</v>
      </c>
      <c r="L669" s="40" t="e">
        <f ca="1">IF('Captura de datos CASO'!L669&gt;'DO NOT USE_School Picklist'!$C$3,"Date last on school campus/facility cannot be a future date",IF('DO NOT USE_Case Formulas'!A669,IF(ISBLANK('Captura de datos CASO'!L669),"Date last on school campus/facility is required","OK"),NA()))</f>
        <v>#N/A</v>
      </c>
      <c r="M669" s="40" t="e">
        <f>IF(AND('DO NOT USE_Case Formulas'!A669,ISBLANK('Captura de datos CASO'!M669)),"Specific Place in the Location is required",IF(ISBLANK('Captura de datos CASO'!M669),NA(),"OK"))</f>
        <v>#N/A</v>
      </c>
      <c r="N669" s="40" t="e">
        <f>IF(LEN('Captura de datos CASO'!N669)&gt;50,"Parent/Guardian Name must be less than 50 characters",IF('DO NOT USE_Case Formulas'!A669,"OK",NA()))</f>
        <v>#N/A</v>
      </c>
      <c r="O669" s="40" t="e">
        <f>IF(NOT(ISBLANK('Captura de datos CASO'!O669)),IF(AND(ISNUMBER('Captura de datos CASO'!O669),LEFT('Captura de datos CASO'!O669,1)&lt;&gt;"1",LEN('Captura de datos CASO'!O669)=10),"OK","Phone number must be valid format"),IF('DO NOT USE_Case Formulas'!A669,"OK",NA()))</f>
        <v>#N/A</v>
      </c>
      <c r="P669" s="53" t="e">
        <f>IF(AND(NOT(ISBLANK('Captura de datos CASO'!P669)),ISNA(VLOOKUP('Captura de datos CASO'!P669,'DO NOT USE_School Picklist'!$I$3:$I$5,1,FALSE))),"Please select a value from the drop-down menu",IF('DO NOT USE_Case Formulas'!A669,"OK",NA()))</f>
        <v>#N/A</v>
      </c>
      <c r="Q669" s="40" t="e">
        <f>IF(AND(NOT(ISBLANK('Captura de datos CASO'!Q669)),ISNA(VLOOKUP('Captura de datos CASO'!Q669,'DO NOT USE_School Picklist'!$E$3:$E$10,1,FALSE))),"Please select a value from the drop-down menu",IF('DO NOT USE_Case Formulas'!A669,"OK",NA()))</f>
        <v>#N/A</v>
      </c>
      <c r="R669" s="53" t="e">
        <f>IF(AND(NOT(ISBLANK('Captura de datos CASO'!R669)),ISNA(VLOOKUP('Captura de datos CASO'!R669,'DO NOT USE_School Picklist'!$W$3:$W$9,1,FALSE))),"Please select a value from the drop-down menu",IF('DO NOT USE_Case Formulas'!A669,"OK",NA()))</f>
        <v>#N/A</v>
      </c>
      <c r="S669" s="53" t="e">
        <f>IF(AND(NOT(ISBLANK('Captura de datos CASO'!S669)),ISNA(VLOOKUP('Captura de datos CASO'!S669,'DO NOT USE_School Picklist'!$W$3:$W$9,1,FALSE))),"Please select a value from the drop-down menu",IF('DO NOT USE_Case Formulas'!A669,"OK",NA()))</f>
        <v>#N/A</v>
      </c>
      <c r="T669" s="40" t="e">
        <f>IF(AND(NOT(ISBLANK('Captura de datos CASO'!T669)),ISNA(VLOOKUP('Captura de datos CASO'!T669,'DO NOT USE_School Picklist'!$F$3:$F$16,1,FALSE))),"Please select a value from the drop-down menu",IF('DO NOT USE_Case Formulas'!A669,"OK",NA()))</f>
        <v>#N/A</v>
      </c>
      <c r="U669" s="40" t="e">
        <f>IF(LEN('Captura de datos CASO'!U669)&gt;100,"Classroom(s) must be less than 100 characters",IF('DO NOT USE_Case Formulas'!A669,"OK",NA()))</f>
        <v>#N/A</v>
      </c>
      <c r="V669" s="40" t="e">
        <f>IF(AND(NOT(ISBLANK('Captura de datos CASO'!V669)),ISNA(VLOOKUP('Captura de datos CASO'!V669,'DO NOT USE_School Picklist'!$S$3:$S$12,1,FALSE))),"Please select a value from the drop-down menu",IF('DO NOT USE_Case Formulas'!A669,"OK",NA()))</f>
        <v>#N/A</v>
      </c>
      <c r="W669" s="40" t="e">
        <f>IF(AND(NOT(ISBLANK('Captura de datos CASO'!W669)),ISNA(VLOOKUP('Captura de datos CASO'!W669,'DO NOT USE_School Picklist'!$S$3:$S$12,1,FALSE))),"Please select a value from the drop-down menu",IF('DO NOT USE_Case Formulas'!A669,"OK",NA()))</f>
        <v>#N/A</v>
      </c>
      <c r="X669" s="40" t="e">
        <f>IF(LEN('Captura de datos CASO'!X669)&gt;80,"Name of Education Group must be less than 80 characters",IF('DO NOT USE_Case Formulas'!A669,"OK",NA()))</f>
        <v>#N/A</v>
      </c>
      <c r="Y669" s="40" t="e">
        <f>IF(AND(NOT(ISBLANK('Captura de datos CASO'!Y669)),ISNA(VLOOKUP('Captura de datos CASO'!Y669,'DO NOT USE_School Picklist'!$K$3:$K$6,1,FALSE))),"Please select a value from the drop-down menu",IF('DO NOT USE_Case Formulas'!A669,"OK",NA()))</f>
        <v>#N/A</v>
      </c>
      <c r="Z669" s="40" t="e">
        <f>IF(AND('DO NOT USE_Case Formulas'!A669,ISBLANK('Captura de datos CASO'!Z669)),"Has this person had symptoms? is required",IF(AND(NOT(ISBLANK('Captura de datos CASO'!Z669)),ISNA(VLOOKUP('Captura de datos CASO'!Z669,'DO NOT USE_School Picklist'!$D$3:$D$5,1,FALSE))),"Please select a value from the drop-down menu",IF(NOT(ISBLANK('Captura de datos CASO'!Z669)),"OK",NA())))</f>
        <v>#N/A</v>
      </c>
      <c r="AA669" s="40" t="e">
        <f>IF(AND('Captura de datos CASO'!Z669='DO NOT USE_School Picklist'!$D$3,ISBLANK('Captura de datos CASO'!AA669)),"Symptom Onset Date is required if Ever Symptomatic is Yes",IF('DO NOT USE_Case Formulas'!A669,"OK",NA()))</f>
        <v>#N/A</v>
      </c>
      <c r="AB669" s="40"/>
      <c r="AC669" s="40" t="e">
        <f ca="1">IF(AND('DO NOT USE_Case Formulas'!A669,ISBLANK('Captura de datos CASO'!AC669)),"Lab Result Test Date is required",IF('Captura de datos CASO'!AC669&gt;'DO NOT USE_School Picklist'!$C$3,"Test Date cannot be a future date",IF(NOT(ISBLANK('Captura de datos CASO'!AC669)),"OK",NA())))</f>
        <v>#N/A</v>
      </c>
      <c r="AD669" s="40" t="e">
        <f>IF(AND(NOT(ISBLANK('Captura de datos CASO'!AD669)),ISNA(VLOOKUP('Captura de datos CASO'!AD669,'DO NOT USE_School Picklist'!$R$3:$R$7,1,FALSE))),"Please select a value from the drop-down menu",IF('DO NOT USE_Case Formulas'!A669,"OK",NA()))</f>
        <v>#N/A</v>
      </c>
      <c r="AE669" s="40" t="e">
        <f>IF(AND('DO NOT USE_Case Formulas'!A669,ISBLANK('Captura de datos CASO'!AB669)),"Lab Result Test Result is required",IF(AND(NOT(ISBLANK('Captura de datos CASO'!AB669)),ISNA(VLOOKUP('Captura de datos CASO'!AB669,'DO NOT USE_School Picklist'!$Q$3:$Q$8,1,FALSE))),"Please select a value from the drop-down menu",IF('DO NOT USE_Case Formulas'!A669,"OK",NA())))</f>
        <v>#N/A</v>
      </c>
    </row>
    <row r="670" spans="1:31" x14ac:dyDescent="0.3">
      <c r="A670" s="39" t="e">
        <f>IF('DO NOT USE_Case Formulas'!A670,IF('DO NOT USE_Case Formulas'!B670,"Not all required fields are completed","OK"),NA())</f>
        <v>#N/A</v>
      </c>
      <c r="B670" s="40" t="e">
        <f>IF(AND('DO NOT USE_Case Formulas'!A670,ISBLANK('Captura de datos CASO'!B670)),"First Name is required",IF(NOT(ISBLANK('Captura de datos CASO'!B670)),"OK",NA()))</f>
        <v>#N/A</v>
      </c>
      <c r="C670" s="40" t="e">
        <f>IF(AND('DO NOT USE_Case Formulas'!A670,ISBLANK('Captura de datos CASO'!C670)),"Last Name is required",IF(NOT(ISBLANK('Captura de datos CASO'!C670)),"OK",NA()))</f>
        <v>#N/A</v>
      </c>
      <c r="D670" s="40" t="e">
        <f>IF(AND('DO NOT USE_Case Formulas'!A670,ISBLANK('Captura de datos CASO'!D670)),"Birthdate is required",IF(NOT(ISBLANK('Captura de datos CASO'!D670)),"OK",NA()))</f>
        <v>#N/A</v>
      </c>
      <c r="E670" s="40" t="e">
        <f>IF(AND('DO NOT USE_Case Formulas'!A670,ISBLANK('Captura de datos CASO'!E670)),"Mobile Phone is required",IF(NOT(ISBLANK('Captura de datos CASO'!E670)),IF(AND(ISNUMBER(VALUE('Captura de datos CASO'!E670)),LEFT('Captura de datos CASO'!E670,1)&lt;&gt;"1",LEN('Captura de datos CASO'!E670)=10),"OK","Phone number must be valid format"),NA()))</f>
        <v>#N/A</v>
      </c>
      <c r="F670" s="40" t="e">
        <f>IF(LEN('Captura de datos CASO'!F670)&gt;255,"Home Street Address must be less than 255 characters",IF('DO NOT USE_Case Formulas'!A670,"OK",NA()))</f>
        <v>#N/A</v>
      </c>
      <c r="G670" s="40" t="e">
        <f>IF(LEN('Captura de datos CASO'!G670)&gt;40,"City must be less than 40 characters",IF('DO NOT USE_Case Formulas'!A670,"OK",NA()))</f>
        <v>#N/A</v>
      </c>
      <c r="H670" s="40" t="e">
        <f>IF(AND(NOT(ISBLANK('Captura de datos CASO'!H670)),ISNA(VLOOKUP('Captura de datos CASO'!H670,'DO NOT USE_School Picklist'!$P$3:$P$52,1,FALSE))),"Please select a value from the drop-down menu",IF('DO NOT USE_Case Formulas'!A670,"OK",NA()))</f>
        <v>#N/A</v>
      </c>
      <c r="I670" s="40" t="e">
        <f>IF(AND('DO NOT USE_Case Formulas'!A670,ISBLANK('Captura de datos CASO'!I670)),"Zip is required",IF(ISBLANK('Captura de datos CASO'!I670),NA(),"OK"))</f>
        <v>#N/A</v>
      </c>
      <c r="J670" s="40" t="e">
        <f>IF(AND('DO NOT USE_Case Formulas'!A670,ISBLANK('Captura de datos CASO'!J670)),"Student or Staff? is required",IF(ISBLANK('Captura de datos CASO'!J670),NA(),IF(ISNA(VLOOKUP('Captura de datos CASO'!J670,'DO NOT USE_School Picklist'!$B$3:$B$6,1,FALSE)),"Please select a value from the drop-down menu","OK")))</f>
        <v>#N/A</v>
      </c>
      <c r="K670" s="40" t="e">
        <f>IF(AND('Captura de datos CASO'!J670='DO NOT USE_School Picklist'!$B$4,ISBLANK('Captura de datos CASO'!K670)),"Occupation/Job Title is required if Student or Staff? is Yes, staff/faculty or volunteer",IF('DO NOT USE_Case Formulas'!A670,"OK",NA()))</f>
        <v>#N/A</v>
      </c>
      <c r="L670" s="40" t="e">
        <f ca="1">IF('Captura de datos CASO'!L670&gt;'DO NOT USE_School Picklist'!$C$3,"Date last on school campus/facility cannot be a future date",IF('DO NOT USE_Case Formulas'!A670,IF(ISBLANK('Captura de datos CASO'!L670),"Date last on school campus/facility is required","OK"),NA()))</f>
        <v>#N/A</v>
      </c>
      <c r="M670" s="40" t="e">
        <f>IF(AND('DO NOT USE_Case Formulas'!A670,ISBLANK('Captura de datos CASO'!M670)),"Specific Place in the Location is required",IF(ISBLANK('Captura de datos CASO'!M670),NA(),"OK"))</f>
        <v>#N/A</v>
      </c>
      <c r="N670" s="40" t="e">
        <f>IF(LEN('Captura de datos CASO'!N670)&gt;50,"Parent/Guardian Name must be less than 50 characters",IF('DO NOT USE_Case Formulas'!A670,"OK",NA()))</f>
        <v>#N/A</v>
      </c>
      <c r="O670" s="40" t="e">
        <f>IF(NOT(ISBLANK('Captura de datos CASO'!O670)),IF(AND(ISNUMBER('Captura de datos CASO'!O670),LEFT('Captura de datos CASO'!O670,1)&lt;&gt;"1",LEN('Captura de datos CASO'!O670)=10),"OK","Phone number must be valid format"),IF('DO NOT USE_Case Formulas'!A670,"OK",NA()))</f>
        <v>#N/A</v>
      </c>
      <c r="P670" s="53" t="e">
        <f>IF(AND(NOT(ISBLANK('Captura de datos CASO'!P670)),ISNA(VLOOKUP('Captura de datos CASO'!P670,'DO NOT USE_School Picklist'!$I$3:$I$5,1,FALSE))),"Please select a value from the drop-down menu",IF('DO NOT USE_Case Formulas'!A670,"OK",NA()))</f>
        <v>#N/A</v>
      </c>
      <c r="Q670" s="40" t="e">
        <f>IF(AND(NOT(ISBLANK('Captura de datos CASO'!Q670)),ISNA(VLOOKUP('Captura de datos CASO'!Q670,'DO NOT USE_School Picklist'!$E$3:$E$10,1,FALSE))),"Please select a value from the drop-down menu",IF('DO NOT USE_Case Formulas'!A670,"OK",NA()))</f>
        <v>#N/A</v>
      </c>
      <c r="R670" s="53" t="e">
        <f>IF(AND(NOT(ISBLANK('Captura de datos CASO'!R670)),ISNA(VLOOKUP('Captura de datos CASO'!R670,'DO NOT USE_School Picklist'!$W$3:$W$9,1,FALSE))),"Please select a value from the drop-down menu",IF('DO NOT USE_Case Formulas'!A670,"OK",NA()))</f>
        <v>#N/A</v>
      </c>
      <c r="S670" s="53" t="e">
        <f>IF(AND(NOT(ISBLANK('Captura de datos CASO'!S670)),ISNA(VLOOKUP('Captura de datos CASO'!S670,'DO NOT USE_School Picklist'!$W$3:$W$9,1,FALSE))),"Please select a value from the drop-down menu",IF('DO NOT USE_Case Formulas'!A670,"OK",NA()))</f>
        <v>#N/A</v>
      </c>
      <c r="T670" s="40" t="e">
        <f>IF(AND(NOT(ISBLANK('Captura de datos CASO'!T670)),ISNA(VLOOKUP('Captura de datos CASO'!T670,'DO NOT USE_School Picklist'!$F$3:$F$16,1,FALSE))),"Please select a value from the drop-down menu",IF('DO NOT USE_Case Formulas'!A670,"OK",NA()))</f>
        <v>#N/A</v>
      </c>
      <c r="U670" s="40" t="e">
        <f>IF(LEN('Captura de datos CASO'!U670)&gt;100,"Classroom(s) must be less than 100 characters",IF('DO NOT USE_Case Formulas'!A670,"OK",NA()))</f>
        <v>#N/A</v>
      </c>
      <c r="V670" s="40" t="e">
        <f>IF(AND(NOT(ISBLANK('Captura de datos CASO'!V670)),ISNA(VLOOKUP('Captura de datos CASO'!V670,'DO NOT USE_School Picklist'!$S$3:$S$12,1,FALSE))),"Please select a value from the drop-down menu",IF('DO NOT USE_Case Formulas'!A670,"OK",NA()))</f>
        <v>#N/A</v>
      </c>
      <c r="W670" s="40" t="e">
        <f>IF(AND(NOT(ISBLANK('Captura de datos CASO'!W670)),ISNA(VLOOKUP('Captura de datos CASO'!W670,'DO NOT USE_School Picklist'!$S$3:$S$12,1,FALSE))),"Please select a value from the drop-down menu",IF('DO NOT USE_Case Formulas'!A670,"OK",NA()))</f>
        <v>#N/A</v>
      </c>
      <c r="X670" s="40" t="e">
        <f>IF(LEN('Captura de datos CASO'!X670)&gt;80,"Name of Education Group must be less than 80 characters",IF('DO NOT USE_Case Formulas'!A670,"OK",NA()))</f>
        <v>#N/A</v>
      </c>
      <c r="Y670" s="40" t="e">
        <f>IF(AND(NOT(ISBLANK('Captura de datos CASO'!Y670)),ISNA(VLOOKUP('Captura de datos CASO'!Y670,'DO NOT USE_School Picklist'!$K$3:$K$6,1,FALSE))),"Please select a value from the drop-down menu",IF('DO NOT USE_Case Formulas'!A670,"OK",NA()))</f>
        <v>#N/A</v>
      </c>
      <c r="Z670" s="40" t="e">
        <f>IF(AND('DO NOT USE_Case Formulas'!A670,ISBLANK('Captura de datos CASO'!Z670)),"Has this person had symptoms? is required",IF(AND(NOT(ISBLANK('Captura de datos CASO'!Z670)),ISNA(VLOOKUP('Captura de datos CASO'!Z670,'DO NOT USE_School Picklist'!$D$3:$D$5,1,FALSE))),"Please select a value from the drop-down menu",IF(NOT(ISBLANK('Captura de datos CASO'!Z670)),"OK",NA())))</f>
        <v>#N/A</v>
      </c>
      <c r="AA670" s="40" t="e">
        <f>IF(AND('Captura de datos CASO'!Z670='DO NOT USE_School Picklist'!$D$3,ISBLANK('Captura de datos CASO'!AA670)),"Symptom Onset Date is required if Ever Symptomatic is Yes",IF('DO NOT USE_Case Formulas'!A670,"OK",NA()))</f>
        <v>#N/A</v>
      </c>
      <c r="AB670" s="40"/>
      <c r="AC670" s="40" t="e">
        <f ca="1">IF(AND('DO NOT USE_Case Formulas'!A670,ISBLANK('Captura de datos CASO'!AC670)),"Lab Result Test Date is required",IF('Captura de datos CASO'!AC670&gt;'DO NOT USE_School Picklist'!$C$3,"Test Date cannot be a future date",IF(NOT(ISBLANK('Captura de datos CASO'!AC670)),"OK",NA())))</f>
        <v>#N/A</v>
      </c>
      <c r="AD670" s="40" t="e">
        <f>IF(AND(NOT(ISBLANK('Captura de datos CASO'!AD670)),ISNA(VLOOKUP('Captura de datos CASO'!AD670,'DO NOT USE_School Picklist'!$R$3:$R$7,1,FALSE))),"Please select a value from the drop-down menu",IF('DO NOT USE_Case Formulas'!A670,"OK",NA()))</f>
        <v>#N/A</v>
      </c>
      <c r="AE670" s="40" t="e">
        <f>IF(AND('DO NOT USE_Case Formulas'!A670,ISBLANK('Captura de datos CASO'!AB670)),"Lab Result Test Result is required",IF(AND(NOT(ISBLANK('Captura de datos CASO'!AB670)),ISNA(VLOOKUP('Captura de datos CASO'!AB670,'DO NOT USE_School Picklist'!$Q$3:$Q$8,1,FALSE))),"Please select a value from the drop-down menu",IF('DO NOT USE_Case Formulas'!A670,"OK",NA())))</f>
        <v>#N/A</v>
      </c>
    </row>
    <row r="671" spans="1:31" x14ac:dyDescent="0.3">
      <c r="A671" s="39" t="e">
        <f>IF('DO NOT USE_Case Formulas'!A671,IF('DO NOT USE_Case Formulas'!B671,"Not all required fields are completed","OK"),NA())</f>
        <v>#N/A</v>
      </c>
      <c r="B671" s="40" t="e">
        <f>IF(AND('DO NOT USE_Case Formulas'!A671,ISBLANK('Captura de datos CASO'!B671)),"First Name is required",IF(NOT(ISBLANK('Captura de datos CASO'!B671)),"OK",NA()))</f>
        <v>#N/A</v>
      </c>
      <c r="C671" s="40" t="e">
        <f>IF(AND('DO NOT USE_Case Formulas'!A671,ISBLANK('Captura de datos CASO'!C671)),"Last Name is required",IF(NOT(ISBLANK('Captura de datos CASO'!C671)),"OK",NA()))</f>
        <v>#N/A</v>
      </c>
      <c r="D671" s="40" t="e">
        <f>IF(AND('DO NOT USE_Case Formulas'!A671,ISBLANK('Captura de datos CASO'!D671)),"Birthdate is required",IF(NOT(ISBLANK('Captura de datos CASO'!D671)),"OK",NA()))</f>
        <v>#N/A</v>
      </c>
      <c r="E671" s="40" t="e">
        <f>IF(AND('DO NOT USE_Case Formulas'!A671,ISBLANK('Captura de datos CASO'!E671)),"Mobile Phone is required",IF(NOT(ISBLANK('Captura de datos CASO'!E671)),IF(AND(ISNUMBER(VALUE('Captura de datos CASO'!E671)),LEFT('Captura de datos CASO'!E671,1)&lt;&gt;"1",LEN('Captura de datos CASO'!E671)=10),"OK","Phone number must be valid format"),NA()))</f>
        <v>#N/A</v>
      </c>
      <c r="F671" s="40" t="e">
        <f>IF(LEN('Captura de datos CASO'!F671)&gt;255,"Home Street Address must be less than 255 characters",IF('DO NOT USE_Case Formulas'!A671,"OK",NA()))</f>
        <v>#N/A</v>
      </c>
      <c r="G671" s="40" t="e">
        <f>IF(LEN('Captura de datos CASO'!G671)&gt;40,"City must be less than 40 characters",IF('DO NOT USE_Case Formulas'!A671,"OK",NA()))</f>
        <v>#N/A</v>
      </c>
      <c r="H671" s="40" t="e">
        <f>IF(AND(NOT(ISBLANK('Captura de datos CASO'!H671)),ISNA(VLOOKUP('Captura de datos CASO'!H671,'DO NOT USE_School Picklist'!$P$3:$P$52,1,FALSE))),"Please select a value from the drop-down menu",IF('DO NOT USE_Case Formulas'!A671,"OK",NA()))</f>
        <v>#N/A</v>
      </c>
      <c r="I671" s="40" t="e">
        <f>IF(AND('DO NOT USE_Case Formulas'!A671,ISBLANK('Captura de datos CASO'!I671)),"Zip is required",IF(ISBLANK('Captura de datos CASO'!I671),NA(),"OK"))</f>
        <v>#N/A</v>
      </c>
      <c r="J671" s="40" t="e">
        <f>IF(AND('DO NOT USE_Case Formulas'!A671,ISBLANK('Captura de datos CASO'!J671)),"Student or Staff? is required",IF(ISBLANK('Captura de datos CASO'!J671),NA(),IF(ISNA(VLOOKUP('Captura de datos CASO'!J671,'DO NOT USE_School Picklist'!$B$3:$B$6,1,FALSE)),"Please select a value from the drop-down menu","OK")))</f>
        <v>#N/A</v>
      </c>
      <c r="K671" s="40" t="e">
        <f>IF(AND('Captura de datos CASO'!J671='DO NOT USE_School Picklist'!$B$4,ISBLANK('Captura de datos CASO'!K671)),"Occupation/Job Title is required if Student or Staff? is Yes, staff/faculty or volunteer",IF('DO NOT USE_Case Formulas'!A671,"OK",NA()))</f>
        <v>#N/A</v>
      </c>
      <c r="L671" s="40" t="e">
        <f ca="1">IF('Captura de datos CASO'!L671&gt;'DO NOT USE_School Picklist'!$C$3,"Date last on school campus/facility cannot be a future date",IF('DO NOT USE_Case Formulas'!A671,IF(ISBLANK('Captura de datos CASO'!L671),"Date last on school campus/facility is required","OK"),NA()))</f>
        <v>#N/A</v>
      </c>
      <c r="M671" s="40" t="e">
        <f>IF(AND('DO NOT USE_Case Formulas'!A671,ISBLANK('Captura de datos CASO'!M671)),"Specific Place in the Location is required",IF(ISBLANK('Captura de datos CASO'!M671),NA(),"OK"))</f>
        <v>#N/A</v>
      </c>
      <c r="N671" s="40" t="e">
        <f>IF(LEN('Captura de datos CASO'!N671)&gt;50,"Parent/Guardian Name must be less than 50 characters",IF('DO NOT USE_Case Formulas'!A671,"OK",NA()))</f>
        <v>#N/A</v>
      </c>
      <c r="O671" s="40" t="e">
        <f>IF(NOT(ISBLANK('Captura de datos CASO'!O671)),IF(AND(ISNUMBER('Captura de datos CASO'!O671),LEFT('Captura de datos CASO'!O671,1)&lt;&gt;"1",LEN('Captura de datos CASO'!O671)=10),"OK","Phone number must be valid format"),IF('DO NOT USE_Case Formulas'!A671,"OK",NA()))</f>
        <v>#N/A</v>
      </c>
      <c r="P671" s="53" t="e">
        <f>IF(AND(NOT(ISBLANK('Captura de datos CASO'!P671)),ISNA(VLOOKUP('Captura de datos CASO'!P671,'DO NOT USE_School Picklist'!$I$3:$I$5,1,FALSE))),"Please select a value from the drop-down menu",IF('DO NOT USE_Case Formulas'!A671,"OK",NA()))</f>
        <v>#N/A</v>
      </c>
      <c r="Q671" s="40" t="e">
        <f>IF(AND(NOT(ISBLANK('Captura de datos CASO'!Q671)),ISNA(VLOOKUP('Captura de datos CASO'!Q671,'DO NOT USE_School Picklist'!$E$3:$E$10,1,FALSE))),"Please select a value from the drop-down menu",IF('DO NOT USE_Case Formulas'!A671,"OK",NA()))</f>
        <v>#N/A</v>
      </c>
      <c r="R671" s="53" t="e">
        <f>IF(AND(NOT(ISBLANK('Captura de datos CASO'!R671)),ISNA(VLOOKUP('Captura de datos CASO'!R671,'DO NOT USE_School Picklist'!$W$3:$W$9,1,FALSE))),"Please select a value from the drop-down menu",IF('DO NOT USE_Case Formulas'!A671,"OK",NA()))</f>
        <v>#N/A</v>
      </c>
      <c r="S671" s="53" t="e">
        <f>IF(AND(NOT(ISBLANK('Captura de datos CASO'!S671)),ISNA(VLOOKUP('Captura de datos CASO'!S671,'DO NOT USE_School Picklist'!$W$3:$W$9,1,FALSE))),"Please select a value from the drop-down menu",IF('DO NOT USE_Case Formulas'!A671,"OK",NA()))</f>
        <v>#N/A</v>
      </c>
      <c r="T671" s="40" t="e">
        <f>IF(AND(NOT(ISBLANK('Captura de datos CASO'!T671)),ISNA(VLOOKUP('Captura de datos CASO'!T671,'DO NOT USE_School Picklist'!$F$3:$F$16,1,FALSE))),"Please select a value from the drop-down menu",IF('DO NOT USE_Case Formulas'!A671,"OK",NA()))</f>
        <v>#N/A</v>
      </c>
      <c r="U671" s="40" t="e">
        <f>IF(LEN('Captura de datos CASO'!U671)&gt;100,"Classroom(s) must be less than 100 characters",IF('DO NOT USE_Case Formulas'!A671,"OK",NA()))</f>
        <v>#N/A</v>
      </c>
      <c r="V671" s="40" t="e">
        <f>IF(AND(NOT(ISBLANK('Captura de datos CASO'!V671)),ISNA(VLOOKUP('Captura de datos CASO'!V671,'DO NOT USE_School Picklist'!$S$3:$S$12,1,FALSE))),"Please select a value from the drop-down menu",IF('DO NOT USE_Case Formulas'!A671,"OK",NA()))</f>
        <v>#N/A</v>
      </c>
      <c r="W671" s="40" t="e">
        <f>IF(AND(NOT(ISBLANK('Captura de datos CASO'!W671)),ISNA(VLOOKUP('Captura de datos CASO'!W671,'DO NOT USE_School Picklist'!$S$3:$S$12,1,FALSE))),"Please select a value from the drop-down menu",IF('DO NOT USE_Case Formulas'!A671,"OK",NA()))</f>
        <v>#N/A</v>
      </c>
      <c r="X671" s="40" t="e">
        <f>IF(LEN('Captura de datos CASO'!X671)&gt;80,"Name of Education Group must be less than 80 characters",IF('DO NOT USE_Case Formulas'!A671,"OK",NA()))</f>
        <v>#N/A</v>
      </c>
      <c r="Y671" s="40" t="e">
        <f>IF(AND(NOT(ISBLANK('Captura de datos CASO'!Y671)),ISNA(VLOOKUP('Captura de datos CASO'!Y671,'DO NOT USE_School Picklist'!$K$3:$K$6,1,FALSE))),"Please select a value from the drop-down menu",IF('DO NOT USE_Case Formulas'!A671,"OK",NA()))</f>
        <v>#N/A</v>
      </c>
      <c r="Z671" s="40" t="e">
        <f>IF(AND('DO NOT USE_Case Formulas'!A671,ISBLANK('Captura de datos CASO'!Z671)),"Has this person had symptoms? is required",IF(AND(NOT(ISBLANK('Captura de datos CASO'!Z671)),ISNA(VLOOKUP('Captura de datos CASO'!Z671,'DO NOT USE_School Picklist'!$D$3:$D$5,1,FALSE))),"Please select a value from the drop-down menu",IF(NOT(ISBLANK('Captura de datos CASO'!Z671)),"OK",NA())))</f>
        <v>#N/A</v>
      </c>
      <c r="AA671" s="40" t="e">
        <f>IF(AND('Captura de datos CASO'!Z671='DO NOT USE_School Picklist'!$D$3,ISBLANK('Captura de datos CASO'!AA671)),"Symptom Onset Date is required if Ever Symptomatic is Yes",IF('DO NOT USE_Case Formulas'!A671,"OK",NA()))</f>
        <v>#N/A</v>
      </c>
      <c r="AB671" s="40"/>
      <c r="AC671" s="40" t="e">
        <f ca="1">IF(AND('DO NOT USE_Case Formulas'!A671,ISBLANK('Captura de datos CASO'!AC671)),"Lab Result Test Date is required",IF('Captura de datos CASO'!AC671&gt;'DO NOT USE_School Picklist'!$C$3,"Test Date cannot be a future date",IF(NOT(ISBLANK('Captura de datos CASO'!AC671)),"OK",NA())))</f>
        <v>#N/A</v>
      </c>
      <c r="AD671" s="40" t="e">
        <f>IF(AND(NOT(ISBLANK('Captura de datos CASO'!AD671)),ISNA(VLOOKUP('Captura de datos CASO'!AD671,'DO NOT USE_School Picklist'!$R$3:$R$7,1,FALSE))),"Please select a value from the drop-down menu",IF('DO NOT USE_Case Formulas'!A671,"OK",NA()))</f>
        <v>#N/A</v>
      </c>
      <c r="AE671" s="40" t="e">
        <f>IF(AND('DO NOT USE_Case Formulas'!A671,ISBLANK('Captura de datos CASO'!AB671)),"Lab Result Test Result is required",IF(AND(NOT(ISBLANK('Captura de datos CASO'!AB671)),ISNA(VLOOKUP('Captura de datos CASO'!AB671,'DO NOT USE_School Picklist'!$Q$3:$Q$8,1,FALSE))),"Please select a value from the drop-down menu",IF('DO NOT USE_Case Formulas'!A671,"OK",NA())))</f>
        <v>#N/A</v>
      </c>
    </row>
    <row r="672" spans="1:31" x14ac:dyDescent="0.3">
      <c r="A672" s="39" t="e">
        <f>IF('DO NOT USE_Case Formulas'!A672,IF('DO NOT USE_Case Formulas'!B672,"Not all required fields are completed","OK"),NA())</f>
        <v>#N/A</v>
      </c>
      <c r="B672" s="40" t="e">
        <f>IF(AND('DO NOT USE_Case Formulas'!A672,ISBLANK('Captura de datos CASO'!B672)),"First Name is required",IF(NOT(ISBLANK('Captura de datos CASO'!B672)),"OK",NA()))</f>
        <v>#N/A</v>
      </c>
      <c r="C672" s="40" t="e">
        <f>IF(AND('DO NOT USE_Case Formulas'!A672,ISBLANK('Captura de datos CASO'!C672)),"Last Name is required",IF(NOT(ISBLANK('Captura de datos CASO'!C672)),"OK",NA()))</f>
        <v>#N/A</v>
      </c>
      <c r="D672" s="40" t="e">
        <f>IF(AND('DO NOT USE_Case Formulas'!A672,ISBLANK('Captura de datos CASO'!D672)),"Birthdate is required",IF(NOT(ISBLANK('Captura de datos CASO'!D672)),"OK",NA()))</f>
        <v>#N/A</v>
      </c>
      <c r="E672" s="40" t="e">
        <f>IF(AND('DO NOT USE_Case Formulas'!A672,ISBLANK('Captura de datos CASO'!E672)),"Mobile Phone is required",IF(NOT(ISBLANK('Captura de datos CASO'!E672)),IF(AND(ISNUMBER(VALUE('Captura de datos CASO'!E672)),LEFT('Captura de datos CASO'!E672,1)&lt;&gt;"1",LEN('Captura de datos CASO'!E672)=10),"OK","Phone number must be valid format"),NA()))</f>
        <v>#N/A</v>
      </c>
      <c r="F672" s="40" t="e">
        <f>IF(LEN('Captura de datos CASO'!F672)&gt;255,"Home Street Address must be less than 255 characters",IF('DO NOT USE_Case Formulas'!A672,"OK",NA()))</f>
        <v>#N/A</v>
      </c>
      <c r="G672" s="40" t="e">
        <f>IF(LEN('Captura de datos CASO'!G672)&gt;40,"City must be less than 40 characters",IF('DO NOT USE_Case Formulas'!A672,"OK",NA()))</f>
        <v>#N/A</v>
      </c>
      <c r="H672" s="40" t="e">
        <f>IF(AND(NOT(ISBLANK('Captura de datos CASO'!H672)),ISNA(VLOOKUP('Captura de datos CASO'!H672,'DO NOT USE_School Picklist'!$P$3:$P$52,1,FALSE))),"Please select a value from the drop-down menu",IF('DO NOT USE_Case Formulas'!A672,"OK",NA()))</f>
        <v>#N/A</v>
      </c>
      <c r="I672" s="40" t="e">
        <f>IF(AND('DO NOT USE_Case Formulas'!A672,ISBLANK('Captura de datos CASO'!I672)),"Zip is required",IF(ISBLANK('Captura de datos CASO'!I672),NA(),"OK"))</f>
        <v>#N/A</v>
      </c>
      <c r="J672" s="40" t="e">
        <f>IF(AND('DO NOT USE_Case Formulas'!A672,ISBLANK('Captura de datos CASO'!J672)),"Student or Staff? is required",IF(ISBLANK('Captura de datos CASO'!J672),NA(),IF(ISNA(VLOOKUP('Captura de datos CASO'!J672,'DO NOT USE_School Picklist'!$B$3:$B$6,1,FALSE)),"Please select a value from the drop-down menu","OK")))</f>
        <v>#N/A</v>
      </c>
      <c r="K672" s="40" t="e">
        <f>IF(AND('Captura de datos CASO'!J672='DO NOT USE_School Picklist'!$B$4,ISBLANK('Captura de datos CASO'!K672)),"Occupation/Job Title is required if Student or Staff? is Yes, staff/faculty or volunteer",IF('DO NOT USE_Case Formulas'!A672,"OK",NA()))</f>
        <v>#N/A</v>
      </c>
      <c r="L672" s="40" t="e">
        <f ca="1">IF('Captura de datos CASO'!L672&gt;'DO NOT USE_School Picklist'!$C$3,"Date last on school campus/facility cannot be a future date",IF('DO NOT USE_Case Formulas'!A672,IF(ISBLANK('Captura de datos CASO'!L672),"Date last on school campus/facility is required","OK"),NA()))</f>
        <v>#N/A</v>
      </c>
      <c r="M672" s="40" t="e">
        <f>IF(AND('DO NOT USE_Case Formulas'!A672,ISBLANK('Captura de datos CASO'!M672)),"Specific Place in the Location is required",IF(ISBLANK('Captura de datos CASO'!M672),NA(),"OK"))</f>
        <v>#N/A</v>
      </c>
      <c r="N672" s="40" t="e">
        <f>IF(LEN('Captura de datos CASO'!N672)&gt;50,"Parent/Guardian Name must be less than 50 characters",IF('DO NOT USE_Case Formulas'!A672,"OK",NA()))</f>
        <v>#N/A</v>
      </c>
      <c r="O672" s="40" t="e">
        <f>IF(NOT(ISBLANK('Captura de datos CASO'!O672)),IF(AND(ISNUMBER('Captura de datos CASO'!O672),LEFT('Captura de datos CASO'!O672,1)&lt;&gt;"1",LEN('Captura de datos CASO'!O672)=10),"OK","Phone number must be valid format"),IF('DO NOT USE_Case Formulas'!A672,"OK",NA()))</f>
        <v>#N/A</v>
      </c>
      <c r="P672" s="53" t="e">
        <f>IF(AND(NOT(ISBLANK('Captura de datos CASO'!P672)),ISNA(VLOOKUP('Captura de datos CASO'!P672,'DO NOT USE_School Picklist'!$I$3:$I$5,1,FALSE))),"Please select a value from the drop-down menu",IF('DO NOT USE_Case Formulas'!A672,"OK",NA()))</f>
        <v>#N/A</v>
      </c>
      <c r="Q672" s="40" t="e">
        <f>IF(AND(NOT(ISBLANK('Captura de datos CASO'!Q672)),ISNA(VLOOKUP('Captura de datos CASO'!Q672,'DO NOT USE_School Picklist'!$E$3:$E$10,1,FALSE))),"Please select a value from the drop-down menu",IF('DO NOT USE_Case Formulas'!A672,"OK",NA()))</f>
        <v>#N/A</v>
      </c>
      <c r="R672" s="53" t="e">
        <f>IF(AND(NOT(ISBLANK('Captura de datos CASO'!R672)),ISNA(VLOOKUP('Captura de datos CASO'!R672,'DO NOT USE_School Picklist'!$W$3:$W$9,1,FALSE))),"Please select a value from the drop-down menu",IF('DO NOT USE_Case Formulas'!A672,"OK",NA()))</f>
        <v>#N/A</v>
      </c>
      <c r="S672" s="53" t="e">
        <f>IF(AND(NOT(ISBLANK('Captura de datos CASO'!S672)),ISNA(VLOOKUP('Captura de datos CASO'!S672,'DO NOT USE_School Picklist'!$W$3:$W$9,1,FALSE))),"Please select a value from the drop-down menu",IF('DO NOT USE_Case Formulas'!A672,"OK",NA()))</f>
        <v>#N/A</v>
      </c>
      <c r="T672" s="40" t="e">
        <f>IF(AND(NOT(ISBLANK('Captura de datos CASO'!T672)),ISNA(VLOOKUP('Captura de datos CASO'!T672,'DO NOT USE_School Picklist'!$F$3:$F$16,1,FALSE))),"Please select a value from the drop-down menu",IF('DO NOT USE_Case Formulas'!A672,"OK",NA()))</f>
        <v>#N/A</v>
      </c>
      <c r="U672" s="40" t="e">
        <f>IF(LEN('Captura de datos CASO'!U672)&gt;100,"Classroom(s) must be less than 100 characters",IF('DO NOT USE_Case Formulas'!A672,"OK",NA()))</f>
        <v>#N/A</v>
      </c>
      <c r="V672" s="40" t="e">
        <f>IF(AND(NOT(ISBLANK('Captura de datos CASO'!V672)),ISNA(VLOOKUP('Captura de datos CASO'!V672,'DO NOT USE_School Picklist'!$S$3:$S$12,1,FALSE))),"Please select a value from the drop-down menu",IF('DO NOT USE_Case Formulas'!A672,"OK",NA()))</f>
        <v>#N/A</v>
      </c>
      <c r="W672" s="40" t="e">
        <f>IF(AND(NOT(ISBLANK('Captura de datos CASO'!W672)),ISNA(VLOOKUP('Captura de datos CASO'!W672,'DO NOT USE_School Picklist'!$S$3:$S$12,1,FALSE))),"Please select a value from the drop-down menu",IF('DO NOT USE_Case Formulas'!A672,"OK",NA()))</f>
        <v>#N/A</v>
      </c>
      <c r="X672" s="40" t="e">
        <f>IF(LEN('Captura de datos CASO'!X672)&gt;80,"Name of Education Group must be less than 80 characters",IF('DO NOT USE_Case Formulas'!A672,"OK",NA()))</f>
        <v>#N/A</v>
      </c>
      <c r="Y672" s="40" t="e">
        <f>IF(AND(NOT(ISBLANK('Captura de datos CASO'!Y672)),ISNA(VLOOKUP('Captura de datos CASO'!Y672,'DO NOT USE_School Picklist'!$K$3:$K$6,1,FALSE))),"Please select a value from the drop-down menu",IF('DO NOT USE_Case Formulas'!A672,"OK",NA()))</f>
        <v>#N/A</v>
      </c>
      <c r="Z672" s="40" t="e">
        <f>IF(AND('DO NOT USE_Case Formulas'!A672,ISBLANK('Captura de datos CASO'!Z672)),"Has this person had symptoms? is required",IF(AND(NOT(ISBLANK('Captura de datos CASO'!Z672)),ISNA(VLOOKUP('Captura de datos CASO'!Z672,'DO NOT USE_School Picklist'!$D$3:$D$5,1,FALSE))),"Please select a value from the drop-down menu",IF(NOT(ISBLANK('Captura de datos CASO'!Z672)),"OK",NA())))</f>
        <v>#N/A</v>
      </c>
      <c r="AA672" s="40" t="e">
        <f>IF(AND('Captura de datos CASO'!Z672='DO NOT USE_School Picklist'!$D$3,ISBLANK('Captura de datos CASO'!AA672)),"Symptom Onset Date is required if Ever Symptomatic is Yes",IF('DO NOT USE_Case Formulas'!A672,"OK",NA()))</f>
        <v>#N/A</v>
      </c>
      <c r="AB672" s="40"/>
      <c r="AC672" s="40" t="e">
        <f ca="1">IF(AND('DO NOT USE_Case Formulas'!A672,ISBLANK('Captura de datos CASO'!AC672)),"Lab Result Test Date is required",IF('Captura de datos CASO'!AC672&gt;'DO NOT USE_School Picklist'!$C$3,"Test Date cannot be a future date",IF(NOT(ISBLANK('Captura de datos CASO'!AC672)),"OK",NA())))</f>
        <v>#N/A</v>
      </c>
      <c r="AD672" s="40" t="e">
        <f>IF(AND(NOT(ISBLANK('Captura de datos CASO'!AD672)),ISNA(VLOOKUP('Captura de datos CASO'!AD672,'DO NOT USE_School Picklist'!$R$3:$R$7,1,FALSE))),"Please select a value from the drop-down menu",IF('DO NOT USE_Case Formulas'!A672,"OK",NA()))</f>
        <v>#N/A</v>
      </c>
      <c r="AE672" s="40" t="e">
        <f>IF(AND('DO NOT USE_Case Formulas'!A672,ISBLANK('Captura de datos CASO'!AB672)),"Lab Result Test Result is required",IF(AND(NOT(ISBLANK('Captura de datos CASO'!AB672)),ISNA(VLOOKUP('Captura de datos CASO'!AB672,'DO NOT USE_School Picklist'!$Q$3:$Q$8,1,FALSE))),"Please select a value from the drop-down menu",IF('DO NOT USE_Case Formulas'!A672,"OK",NA())))</f>
        <v>#N/A</v>
      </c>
    </row>
    <row r="673" spans="1:31" x14ac:dyDescent="0.3">
      <c r="A673" s="39" t="e">
        <f>IF('DO NOT USE_Case Formulas'!A673,IF('DO NOT USE_Case Formulas'!B673,"Not all required fields are completed","OK"),NA())</f>
        <v>#N/A</v>
      </c>
      <c r="B673" s="40" t="e">
        <f>IF(AND('DO NOT USE_Case Formulas'!A673,ISBLANK('Captura de datos CASO'!B673)),"First Name is required",IF(NOT(ISBLANK('Captura de datos CASO'!B673)),"OK",NA()))</f>
        <v>#N/A</v>
      </c>
      <c r="C673" s="40" t="e">
        <f>IF(AND('DO NOT USE_Case Formulas'!A673,ISBLANK('Captura de datos CASO'!C673)),"Last Name is required",IF(NOT(ISBLANK('Captura de datos CASO'!C673)),"OK",NA()))</f>
        <v>#N/A</v>
      </c>
      <c r="D673" s="40" t="e">
        <f>IF(AND('DO NOT USE_Case Formulas'!A673,ISBLANK('Captura de datos CASO'!D673)),"Birthdate is required",IF(NOT(ISBLANK('Captura de datos CASO'!D673)),"OK",NA()))</f>
        <v>#N/A</v>
      </c>
      <c r="E673" s="40" t="e">
        <f>IF(AND('DO NOT USE_Case Formulas'!A673,ISBLANK('Captura de datos CASO'!E673)),"Mobile Phone is required",IF(NOT(ISBLANK('Captura de datos CASO'!E673)),IF(AND(ISNUMBER(VALUE('Captura de datos CASO'!E673)),LEFT('Captura de datos CASO'!E673,1)&lt;&gt;"1",LEN('Captura de datos CASO'!E673)=10),"OK","Phone number must be valid format"),NA()))</f>
        <v>#N/A</v>
      </c>
      <c r="F673" s="40" t="e">
        <f>IF(LEN('Captura de datos CASO'!F673)&gt;255,"Home Street Address must be less than 255 characters",IF('DO NOT USE_Case Formulas'!A673,"OK",NA()))</f>
        <v>#N/A</v>
      </c>
      <c r="G673" s="40" t="e">
        <f>IF(LEN('Captura de datos CASO'!G673)&gt;40,"City must be less than 40 characters",IF('DO NOT USE_Case Formulas'!A673,"OK",NA()))</f>
        <v>#N/A</v>
      </c>
      <c r="H673" s="40" t="e">
        <f>IF(AND(NOT(ISBLANK('Captura de datos CASO'!H673)),ISNA(VLOOKUP('Captura de datos CASO'!H673,'DO NOT USE_School Picklist'!$P$3:$P$52,1,FALSE))),"Please select a value from the drop-down menu",IF('DO NOT USE_Case Formulas'!A673,"OK",NA()))</f>
        <v>#N/A</v>
      </c>
      <c r="I673" s="40" t="e">
        <f>IF(AND('DO NOT USE_Case Formulas'!A673,ISBLANK('Captura de datos CASO'!I673)),"Zip is required",IF(ISBLANK('Captura de datos CASO'!I673),NA(),"OK"))</f>
        <v>#N/A</v>
      </c>
      <c r="J673" s="40" t="e">
        <f>IF(AND('DO NOT USE_Case Formulas'!A673,ISBLANK('Captura de datos CASO'!J673)),"Student or Staff? is required",IF(ISBLANK('Captura de datos CASO'!J673),NA(),IF(ISNA(VLOOKUP('Captura de datos CASO'!J673,'DO NOT USE_School Picklist'!$B$3:$B$6,1,FALSE)),"Please select a value from the drop-down menu","OK")))</f>
        <v>#N/A</v>
      </c>
      <c r="K673" s="40" t="e">
        <f>IF(AND('Captura de datos CASO'!J673='DO NOT USE_School Picklist'!$B$4,ISBLANK('Captura de datos CASO'!K673)),"Occupation/Job Title is required if Student or Staff? is Yes, staff/faculty or volunteer",IF('DO NOT USE_Case Formulas'!A673,"OK",NA()))</f>
        <v>#N/A</v>
      </c>
      <c r="L673" s="40" t="e">
        <f ca="1">IF('Captura de datos CASO'!L673&gt;'DO NOT USE_School Picklist'!$C$3,"Date last on school campus/facility cannot be a future date",IF('DO NOT USE_Case Formulas'!A673,IF(ISBLANK('Captura de datos CASO'!L673),"Date last on school campus/facility is required","OK"),NA()))</f>
        <v>#N/A</v>
      </c>
      <c r="M673" s="40" t="e">
        <f>IF(AND('DO NOT USE_Case Formulas'!A673,ISBLANK('Captura de datos CASO'!M673)),"Specific Place in the Location is required",IF(ISBLANK('Captura de datos CASO'!M673),NA(),"OK"))</f>
        <v>#N/A</v>
      </c>
      <c r="N673" s="40" t="e">
        <f>IF(LEN('Captura de datos CASO'!N673)&gt;50,"Parent/Guardian Name must be less than 50 characters",IF('DO NOT USE_Case Formulas'!A673,"OK",NA()))</f>
        <v>#N/A</v>
      </c>
      <c r="O673" s="40" t="e">
        <f>IF(NOT(ISBLANK('Captura de datos CASO'!O673)),IF(AND(ISNUMBER('Captura de datos CASO'!O673),LEFT('Captura de datos CASO'!O673,1)&lt;&gt;"1",LEN('Captura de datos CASO'!O673)=10),"OK","Phone number must be valid format"),IF('DO NOT USE_Case Formulas'!A673,"OK",NA()))</f>
        <v>#N/A</v>
      </c>
      <c r="P673" s="53" t="e">
        <f>IF(AND(NOT(ISBLANK('Captura de datos CASO'!P673)),ISNA(VLOOKUP('Captura de datos CASO'!P673,'DO NOT USE_School Picklist'!$I$3:$I$5,1,FALSE))),"Please select a value from the drop-down menu",IF('DO NOT USE_Case Formulas'!A673,"OK",NA()))</f>
        <v>#N/A</v>
      </c>
      <c r="Q673" s="40" t="e">
        <f>IF(AND(NOT(ISBLANK('Captura de datos CASO'!Q673)),ISNA(VLOOKUP('Captura de datos CASO'!Q673,'DO NOT USE_School Picklist'!$E$3:$E$10,1,FALSE))),"Please select a value from the drop-down menu",IF('DO NOT USE_Case Formulas'!A673,"OK",NA()))</f>
        <v>#N/A</v>
      </c>
      <c r="R673" s="53" t="e">
        <f>IF(AND(NOT(ISBLANK('Captura de datos CASO'!R673)),ISNA(VLOOKUP('Captura de datos CASO'!R673,'DO NOT USE_School Picklist'!$W$3:$W$9,1,FALSE))),"Please select a value from the drop-down menu",IF('DO NOT USE_Case Formulas'!A673,"OK",NA()))</f>
        <v>#N/A</v>
      </c>
      <c r="S673" s="53" t="e">
        <f>IF(AND(NOT(ISBLANK('Captura de datos CASO'!S673)),ISNA(VLOOKUP('Captura de datos CASO'!S673,'DO NOT USE_School Picklist'!$W$3:$W$9,1,FALSE))),"Please select a value from the drop-down menu",IF('DO NOT USE_Case Formulas'!A673,"OK",NA()))</f>
        <v>#N/A</v>
      </c>
      <c r="T673" s="40" t="e">
        <f>IF(AND(NOT(ISBLANK('Captura de datos CASO'!T673)),ISNA(VLOOKUP('Captura de datos CASO'!T673,'DO NOT USE_School Picklist'!$F$3:$F$16,1,FALSE))),"Please select a value from the drop-down menu",IF('DO NOT USE_Case Formulas'!A673,"OK",NA()))</f>
        <v>#N/A</v>
      </c>
      <c r="U673" s="40" t="e">
        <f>IF(LEN('Captura de datos CASO'!U673)&gt;100,"Classroom(s) must be less than 100 characters",IF('DO NOT USE_Case Formulas'!A673,"OK",NA()))</f>
        <v>#N/A</v>
      </c>
      <c r="V673" s="40" t="e">
        <f>IF(AND(NOT(ISBLANK('Captura de datos CASO'!V673)),ISNA(VLOOKUP('Captura de datos CASO'!V673,'DO NOT USE_School Picklist'!$S$3:$S$12,1,FALSE))),"Please select a value from the drop-down menu",IF('DO NOT USE_Case Formulas'!A673,"OK",NA()))</f>
        <v>#N/A</v>
      </c>
      <c r="W673" s="40" t="e">
        <f>IF(AND(NOT(ISBLANK('Captura de datos CASO'!W673)),ISNA(VLOOKUP('Captura de datos CASO'!W673,'DO NOT USE_School Picklist'!$S$3:$S$12,1,FALSE))),"Please select a value from the drop-down menu",IF('DO NOT USE_Case Formulas'!A673,"OK",NA()))</f>
        <v>#N/A</v>
      </c>
      <c r="X673" s="40" t="e">
        <f>IF(LEN('Captura de datos CASO'!X673)&gt;80,"Name of Education Group must be less than 80 characters",IF('DO NOT USE_Case Formulas'!A673,"OK",NA()))</f>
        <v>#N/A</v>
      </c>
      <c r="Y673" s="40" t="e">
        <f>IF(AND(NOT(ISBLANK('Captura de datos CASO'!Y673)),ISNA(VLOOKUP('Captura de datos CASO'!Y673,'DO NOT USE_School Picklist'!$K$3:$K$6,1,FALSE))),"Please select a value from the drop-down menu",IF('DO NOT USE_Case Formulas'!A673,"OK",NA()))</f>
        <v>#N/A</v>
      </c>
      <c r="Z673" s="40" t="e">
        <f>IF(AND('DO NOT USE_Case Formulas'!A673,ISBLANK('Captura de datos CASO'!Z673)),"Has this person had symptoms? is required",IF(AND(NOT(ISBLANK('Captura de datos CASO'!Z673)),ISNA(VLOOKUP('Captura de datos CASO'!Z673,'DO NOT USE_School Picklist'!$D$3:$D$5,1,FALSE))),"Please select a value from the drop-down menu",IF(NOT(ISBLANK('Captura de datos CASO'!Z673)),"OK",NA())))</f>
        <v>#N/A</v>
      </c>
      <c r="AA673" s="40" t="e">
        <f>IF(AND('Captura de datos CASO'!Z673='DO NOT USE_School Picklist'!$D$3,ISBLANK('Captura de datos CASO'!AA673)),"Symptom Onset Date is required if Ever Symptomatic is Yes",IF('DO NOT USE_Case Formulas'!A673,"OK",NA()))</f>
        <v>#N/A</v>
      </c>
      <c r="AB673" s="40"/>
      <c r="AC673" s="40" t="e">
        <f ca="1">IF(AND('DO NOT USE_Case Formulas'!A673,ISBLANK('Captura de datos CASO'!AC673)),"Lab Result Test Date is required",IF('Captura de datos CASO'!AC673&gt;'DO NOT USE_School Picklist'!$C$3,"Test Date cannot be a future date",IF(NOT(ISBLANK('Captura de datos CASO'!AC673)),"OK",NA())))</f>
        <v>#N/A</v>
      </c>
      <c r="AD673" s="40" t="e">
        <f>IF(AND(NOT(ISBLANK('Captura de datos CASO'!AD673)),ISNA(VLOOKUP('Captura de datos CASO'!AD673,'DO NOT USE_School Picklist'!$R$3:$R$7,1,FALSE))),"Please select a value from the drop-down menu",IF('DO NOT USE_Case Formulas'!A673,"OK",NA()))</f>
        <v>#N/A</v>
      </c>
      <c r="AE673" s="40" t="e">
        <f>IF(AND('DO NOT USE_Case Formulas'!A673,ISBLANK('Captura de datos CASO'!AB673)),"Lab Result Test Result is required",IF(AND(NOT(ISBLANK('Captura de datos CASO'!AB673)),ISNA(VLOOKUP('Captura de datos CASO'!AB673,'DO NOT USE_School Picklist'!$Q$3:$Q$8,1,FALSE))),"Please select a value from the drop-down menu",IF('DO NOT USE_Case Formulas'!A673,"OK",NA())))</f>
        <v>#N/A</v>
      </c>
    </row>
    <row r="674" spans="1:31" x14ac:dyDescent="0.3">
      <c r="A674" s="39" t="e">
        <f>IF('DO NOT USE_Case Formulas'!A674,IF('DO NOT USE_Case Formulas'!B674,"Not all required fields are completed","OK"),NA())</f>
        <v>#N/A</v>
      </c>
      <c r="B674" s="40" t="e">
        <f>IF(AND('DO NOT USE_Case Formulas'!A674,ISBLANK('Captura de datos CASO'!B674)),"First Name is required",IF(NOT(ISBLANK('Captura de datos CASO'!B674)),"OK",NA()))</f>
        <v>#N/A</v>
      </c>
      <c r="C674" s="40" t="e">
        <f>IF(AND('DO NOT USE_Case Formulas'!A674,ISBLANK('Captura de datos CASO'!C674)),"Last Name is required",IF(NOT(ISBLANK('Captura de datos CASO'!C674)),"OK",NA()))</f>
        <v>#N/A</v>
      </c>
      <c r="D674" s="40" t="e">
        <f>IF(AND('DO NOT USE_Case Formulas'!A674,ISBLANK('Captura de datos CASO'!D674)),"Birthdate is required",IF(NOT(ISBLANK('Captura de datos CASO'!D674)),"OK",NA()))</f>
        <v>#N/A</v>
      </c>
      <c r="E674" s="40" t="e">
        <f>IF(AND('DO NOT USE_Case Formulas'!A674,ISBLANK('Captura de datos CASO'!E674)),"Mobile Phone is required",IF(NOT(ISBLANK('Captura de datos CASO'!E674)),IF(AND(ISNUMBER(VALUE('Captura de datos CASO'!E674)),LEFT('Captura de datos CASO'!E674,1)&lt;&gt;"1",LEN('Captura de datos CASO'!E674)=10),"OK","Phone number must be valid format"),NA()))</f>
        <v>#N/A</v>
      </c>
      <c r="F674" s="40" t="e">
        <f>IF(LEN('Captura de datos CASO'!F674)&gt;255,"Home Street Address must be less than 255 characters",IF('DO NOT USE_Case Formulas'!A674,"OK",NA()))</f>
        <v>#N/A</v>
      </c>
      <c r="G674" s="40" t="e">
        <f>IF(LEN('Captura de datos CASO'!G674)&gt;40,"City must be less than 40 characters",IF('DO NOT USE_Case Formulas'!A674,"OK",NA()))</f>
        <v>#N/A</v>
      </c>
      <c r="H674" s="40" t="e">
        <f>IF(AND(NOT(ISBLANK('Captura de datos CASO'!H674)),ISNA(VLOOKUP('Captura de datos CASO'!H674,'DO NOT USE_School Picklist'!$P$3:$P$52,1,FALSE))),"Please select a value from the drop-down menu",IF('DO NOT USE_Case Formulas'!A674,"OK",NA()))</f>
        <v>#N/A</v>
      </c>
      <c r="I674" s="40" t="e">
        <f>IF(AND('DO NOT USE_Case Formulas'!A674,ISBLANK('Captura de datos CASO'!I674)),"Zip is required",IF(ISBLANK('Captura de datos CASO'!I674),NA(),"OK"))</f>
        <v>#N/A</v>
      </c>
      <c r="J674" s="40" t="e">
        <f>IF(AND('DO NOT USE_Case Formulas'!A674,ISBLANK('Captura de datos CASO'!J674)),"Student or Staff? is required",IF(ISBLANK('Captura de datos CASO'!J674),NA(),IF(ISNA(VLOOKUP('Captura de datos CASO'!J674,'DO NOT USE_School Picklist'!$B$3:$B$6,1,FALSE)),"Please select a value from the drop-down menu","OK")))</f>
        <v>#N/A</v>
      </c>
      <c r="K674" s="40" t="e">
        <f>IF(AND('Captura de datos CASO'!J674='DO NOT USE_School Picklist'!$B$4,ISBLANK('Captura de datos CASO'!K674)),"Occupation/Job Title is required if Student or Staff? is Yes, staff/faculty or volunteer",IF('DO NOT USE_Case Formulas'!A674,"OK",NA()))</f>
        <v>#N/A</v>
      </c>
      <c r="L674" s="40" t="e">
        <f ca="1">IF('Captura de datos CASO'!L674&gt;'DO NOT USE_School Picklist'!$C$3,"Date last on school campus/facility cannot be a future date",IF('DO NOT USE_Case Formulas'!A674,IF(ISBLANK('Captura de datos CASO'!L674),"Date last on school campus/facility is required","OK"),NA()))</f>
        <v>#N/A</v>
      </c>
      <c r="M674" s="40" t="e">
        <f>IF(AND('DO NOT USE_Case Formulas'!A674,ISBLANK('Captura de datos CASO'!M674)),"Specific Place in the Location is required",IF(ISBLANK('Captura de datos CASO'!M674),NA(),"OK"))</f>
        <v>#N/A</v>
      </c>
      <c r="N674" s="40" t="e">
        <f>IF(LEN('Captura de datos CASO'!N674)&gt;50,"Parent/Guardian Name must be less than 50 characters",IF('DO NOT USE_Case Formulas'!A674,"OK",NA()))</f>
        <v>#N/A</v>
      </c>
      <c r="O674" s="40" t="e">
        <f>IF(NOT(ISBLANK('Captura de datos CASO'!O674)),IF(AND(ISNUMBER('Captura de datos CASO'!O674),LEFT('Captura de datos CASO'!O674,1)&lt;&gt;"1",LEN('Captura de datos CASO'!O674)=10),"OK","Phone number must be valid format"),IF('DO NOT USE_Case Formulas'!A674,"OK",NA()))</f>
        <v>#N/A</v>
      </c>
      <c r="P674" s="53" t="e">
        <f>IF(AND(NOT(ISBLANK('Captura de datos CASO'!P674)),ISNA(VLOOKUP('Captura de datos CASO'!P674,'DO NOT USE_School Picklist'!$I$3:$I$5,1,FALSE))),"Please select a value from the drop-down menu",IF('DO NOT USE_Case Formulas'!A674,"OK",NA()))</f>
        <v>#N/A</v>
      </c>
      <c r="Q674" s="40" t="e">
        <f>IF(AND(NOT(ISBLANK('Captura de datos CASO'!Q674)),ISNA(VLOOKUP('Captura de datos CASO'!Q674,'DO NOT USE_School Picklist'!$E$3:$E$10,1,FALSE))),"Please select a value from the drop-down menu",IF('DO NOT USE_Case Formulas'!A674,"OK",NA()))</f>
        <v>#N/A</v>
      </c>
      <c r="R674" s="53" t="e">
        <f>IF(AND(NOT(ISBLANK('Captura de datos CASO'!R674)),ISNA(VLOOKUP('Captura de datos CASO'!R674,'DO NOT USE_School Picklist'!$W$3:$W$9,1,FALSE))),"Please select a value from the drop-down menu",IF('DO NOT USE_Case Formulas'!A674,"OK",NA()))</f>
        <v>#N/A</v>
      </c>
      <c r="S674" s="53" t="e">
        <f>IF(AND(NOT(ISBLANK('Captura de datos CASO'!S674)),ISNA(VLOOKUP('Captura de datos CASO'!S674,'DO NOT USE_School Picklist'!$W$3:$W$9,1,FALSE))),"Please select a value from the drop-down menu",IF('DO NOT USE_Case Formulas'!A674,"OK",NA()))</f>
        <v>#N/A</v>
      </c>
      <c r="T674" s="40" t="e">
        <f>IF(AND(NOT(ISBLANK('Captura de datos CASO'!T674)),ISNA(VLOOKUP('Captura de datos CASO'!T674,'DO NOT USE_School Picklist'!$F$3:$F$16,1,FALSE))),"Please select a value from the drop-down menu",IF('DO NOT USE_Case Formulas'!A674,"OK",NA()))</f>
        <v>#N/A</v>
      </c>
      <c r="U674" s="40" t="e">
        <f>IF(LEN('Captura de datos CASO'!U674)&gt;100,"Classroom(s) must be less than 100 characters",IF('DO NOT USE_Case Formulas'!A674,"OK",NA()))</f>
        <v>#N/A</v>
      </c>
      <c r="V674" s="40" t="e">
        <f>IF(AND(NOT(ISBLANK('Captura de datos CASO'!V674)),ISNA(VLOOKUP('Captura de datos CASO'!V674,'DO NOT USE_School Picklist'!$S$3:$S$12,1,FALSE))),"Please select a value from the drop-down menu",IF('DO NOT USE_Case Formulas'!A674,"OK",NA()))</f>
        <v>#N/A</v>
      </c>
      <c r="W674" s="40" t="e">
        <f>IF(AND(NOT(ISBLANK('Captura de datos CASO'!W674)),ISNA(VLOOKUP('Captura de datos CASO'!W674,'DO NOT USE_School Picklist'!$S$3:$S$12,1,FALSE))),"Please select a value from the drop-down menu",IF('DO NOT USE_Case Formulas'!A674,"OK",NA()))</f>
        <v>#N/A</v>
      </c>
      <c r="X674" s="40" t="e">
        <f>IF(LEN('Captura de datos CASO'!X674)&gt;80,"Name of Education Group must be less than 80 characters",IF('DO NOT USE_Case Formulas'!A674,"OK",NA()))</f>
        <v>#N/A</v>
      </c>
      <c r="Y674" s="40" t="e">
        <f>IF(AND(NOT(ISBLANK('Captura de datos CASO'!Y674)),ISNA(VLOOKUP('Captura de datos CASO'!Y674,'DO NOT USE_School Picklist'!$K$3:$K$6,1,FALSE))),"Please select a value from the drop-down menu",IF('DO NOT USE_Case Formulas'!A674,"OK",NA()))</f>
        <v>#N/A</v>
      </c>
      <c r="Z674" s="40" t="e">
        <f>IF(AND('DO NOT USE_Case Formulas'!A674,ISBLANK('Captura de datos CASO'!Z674)),"Has this person had symptoms? is required",IF(AND(NOT(ISBLANK('Captura de datos CASO'!Z674)),ISNA(VLOOKUP('Captura de datos CASO'!Z674,'DO NOT USE_School Picklist'!$D$3:$D$5,1,FALSE))),"Please select a value from the drop-down menu",IF(NOT(ISBLANK('Captura de datos CASO'!Z674)),"OK",NA())))</f>
        <v>#N/A</v>
      </c>
      <c r="AA674" s="40" t="e">
        <f>IF(AND('Captura de datos CASO'!Z674='DO NOT USE_School Picklist'!$D$3,ISBLANK('Captura de datos CASO'!AA674)),"Symptom Onset Date is required if Ever Symptomatic is Yes",IF('DO NOT USE_Case Formulas'!A674,"OK",NA()))</f>
        <v>#N/A</v>
      </c>
      <c r="AB674" s="40"/>
      <c r="AC674" s="40" t="e">
        <f ca="1">IF(AND('DO NOT USE_Case Formulas'!A674,ISBLANK('Captura de datos CASO'!AC674)),"Lab Result Test Date is required",IF('Captura de datos CASO'!AC674&gt;'DO NOT USE_School Picklist'!$C$3,"Test Date cannot be a future date",IF(NOT(ISBLANK('Captura de datos CASO'!AC674)),"OK",NA())))</f>
        <v>#N/A</v>
      </c>
      <c r="AD674" s="40" t="e">
        <f>IF(AND(NOT(ISBLANK('Captura de datos CASO'!AD674)),ISNA(VLOOKUP('Captura de datos CASO'!AD674,'DO NOT USE_School Picklist'!$R$3:$R$7,1,FALSE))),"Please select a value from the drop-down menu",IF('DO NOT USE_Case Formulas'!A674,"OK",NA()))</f>
        <v>#N/A</v>
      </c>
      <c r="AE674" s="40" t="e">
        <f>IF(AND('DO NOT USE_Case Formulas'!A674,ISBLANK('Captura de datos CASO'!AB674)),"Lab Result Test Result is required",IF(AND(NOT(ISBLANK('Captura de datos CASO'!AB674)),ISNA(VLOOKUP('Captura de datos CASO'!AB674,'DO NOT USE_School Picklist'!$Q$3:$Q$8,1,FALSE))),"Please select a value from the drop-down menu",IF('DO NOT USE_Case Formulas'!A674,"OK",NA())))</f>
        <v>#N/A</v>
      </c>
    </row>
    <row r="675" spans="1:31" x14ac:dyDescent="0.3">
      <c r="A675" s="39" t="e">
        <f>IF('DO NOT USE_Case Formulas'!A675,IF('DO NOT USE_Case Formulas'!B675,"Not all required fields are completed","OK"),NA())</f>
        <v>#N/A</v>
      </c>
      <c r="B675" s="40" t="e">
        <f>IF(AND('DO NOT USE_Case Formulas'!A675,ISBLANK('Captura de datos CASO'!B675)),"First Name is required",IF(NOT(ISBLANK('Captura de datos CASO'!B675)),"OK",NA()))</f>
        <v>#N/A</v>
      </c>
      <c r="C675" s="40" t="e">
        <f>IF(AND('DO NOT USE_Case Formulas'!A675,ISBLANK('Captura de datos CASO'!C675)),"Last Name is required",IF(NOT(ISBLANK('Captura de datos CASO'!C675)),"OK",NA()))</f>
        <v>#N/A</v>
      </c>
      <c r="D675" s="40" t="e">
        <f>IF(AND('DO NOT USE_Case Formulas'!A675,ISBLANK('Captura de datos CASO'!D675)),"Birthdate is required",IF(NOT(ISBLANK('Captura de datos CASO'!D675)),"OK",NA()))</f>
        <v>#N/A</v>
      </c>
      <c r="E675" s="40" t="e">
        <f>IF(AND('DO NOT USE_Case Formulas'!A675,ISBLANK('Captura de datos CASO'!E675)),"Mobile Phone is required",IF(NOT(ISBLANK('Captura de datos CASO'!E675)),IF(AND(ISNUMBER(VALUE('Captura de datos CASO'!E675)),LEFT('Captura de datos CASO'!E675,1)&lt;&gt;"1",LEN('Captura de datos CASO'!E675)=10),"OK","Phone number must be valid format"),NA()))</f>
        <v>#N/A</v>
      </c>
      <c r="F675" s="40" t="e">
        <f>IF(LEN('Captura de datos CASO'!F675)&gt;255,"Home Street Address must be less than 255 characters",IF('DO NOT USE_Case Formulas'!A675,"OK",NA()))</f>
        <v>#N/A</v>
      </c>
      <c r="G675" s="40" t="e">
        <f>IF(LEN('Captura de datos CASO'!G675)&gt;40,"City must be less than 40 characters",IF('DO NOT USE_Case Formulas'!A675,"OK",NA()))</f>
        <v>#N/A</v>
      </c>
      <c r="H675" s="40" t="e">
        <f>IF(AND(NOT(ISBLANK('Captura de datos CASO'!H675)),ISNA(VLOOKUP('Captura de datos CASO'!H675,'DO NOT USE_School Picklist'!$P$3:$P$52,1,FALSE))),"Please select a value from the drop-down menu",IF('DO NOT USE_Case Formulas'!A675,"OK",NA()))</f>
        <v>#N/A</v>
      </c>
      <c r="I675" s="40" t="e">
        <f>IF(AND('DO NOT USE_Case Formulas'!A675,ISBLANK('Captura de datos CASO'!I675)),"Zip is required",IF(ISBLANK('Captura de datos CASO'!I675),NA(),"OK"))</f>
        <v>#N/A</v>
      </c>
      <c r="J675" s="40" t="e">
        <f>IF(AND('DO NOT USE_Case Formulas'!A675,ISBLANK('Captura de datos CASO'!J675)),"Student or Staff? is required",IF(ISBLANK('Captura de datos CASO'!J675),NA(),IF(ISNA(VLOOKUP('Captura de datos CASO'!J675,'DO NOT USE_School Picklist'!$B$3:$B$6,1,FALSE)),"Please select a value from the drop-down menu","OK")))</f>
        <v>#N/A</v>
      </c>
      <c r="K675" s="40" t="e">
        <f>IF(AND('Captura de datos CASO'!J675='DO NOT USE_School Picklist'!$B$4,ISBLANK('Captura de datos CASO'!K675)),"Occupation/Job Title is required if Student or Staff? is Yes, staff/faculty or volunteer",IF('DO NOT USE_Case Formulas'!A675,"OK",NA()))</f>
        <v>#N/A</v>
      </c>
      <c r="L675" s="40" t="e">
        <f ca="1">IF('Captura de datos CASO'!L675&gt;'DO NOT USE_School Picklist'!$C$3,"Date last on school campus/facility cannot be a future date",IF('DO NOT USE_Case Formulas'!A675,IF(ISBLANK('Captura de datos CASO'!L675),"Date last on school campus/facility is required","OK"),NA()))</f>
        <v>#N/A</v>
      </c>
      <c r="M675" s="40" t="e">
        <f>IF(AND('DO NOT USE_Case Formulas'!A675,ISBLANK('Captura de datos CASO'!M675)),"Specific Place in the Location is required",IF(ISBLANK('Captura de datos CASO'!M675),NA(),"OK"))</f>
        <v>#N/A</v>
      </c>
      <c r="N675" s="40" t="e">
        <f>IF(LEN('Captura de datos CASO'!N675)&gt;50,"Parent/Guardian Name must be less than 50 characters",IF('DO NOT USE_Case Formulas'!A675,"OK",NA()))</f>
        <v>#N/A</v>
      </c>
      <c r="O675" s="40" t="e">
        <f>IF(NOT(ISBLANK('Captura de datos CASO'!O675)),IF(AND(ISNUMBER('Captura de datos CASO'!O675),LEFT('Captura de datos CASO'!O675,1)&lt;&gt;"1",LEN('Captura de datos CASO'!O675)=10),"OK","Phone number must be valid format"),IF('DO NOT USE_Case Formulas'!A675,"OK",NA()))</f>
        <v>#N/A</v>
      </c>
      <c r="P675" s="53" t="e">
        <f>IF(AND(NOT(ISBLANK('Captura de datos CASO'!P675)),ISNA(VLOOKUP('Captura de datos CASO'!P675,'DO NOT USE_School Picklist'!$I$3:$I$5,1,FALSE))),"Please select a value from the drop-down menu",IF('DO NOT USE_Case Formulas'!A675,"OK",NA()))</f>
        <v>#N/A</v>
      </c>
      <c r="Q675" s="40" t="e">
        <f>IF(AND(NOT(ISBLANK('Captura de datos CASO'!Q675)),ISNA(VLOOKUP('Captura de datos CASO'!Q675,'DO NOT USE_School Picklist'!$E$3:$E$10,1,FALSE))),"Please select a value from the drop-down menu",IF('DO NOT USE_Case Formulas'!A675,"OK",NA()))</f>
        <v>#N/A</v>
      </c>
      <c r="R675" s="53" t="e">
        <f>IF(AND(NOT(ISBLANK('Captura de datos CASO'!R675)),ISNA(VLOOKUP('Captura de datos CASO'!R675,'DO NOT USE_School Picklist'!$W$3:$W$9,1,FALSE))),"Please select a value from the drop-down menu",IF('DO NOT USE_Case Formulas'!A675,"OK",NA()))</f>
        <v>#N/A</v>
      </c>
      <c r="S675" s="53" t="e">
        <f>IF(AND(NOT(ISBLANK('Captura de datos CASO'!S675)),ISNA(VLOOKUP('Captura de datos CASO'!S675,'DO NOT USE_School Picklist'!$W$3:$W$9,1,FALSE))),"Please select a value from the drop-down menu",IF('DO NOT USE_Case Formulas'!A675,"OK",NA()))</f>
        <v>#N/A</v>
      </c>
      <c r="T675" s="40" t="e">
        <f>IF(AND(NOT(ISBLANK('Captura de datos CASO'!T675)),ISNA(VLOOKUP('Captura de datos CASO'!T675,'DO NOT USE_School Picklist'!$F$3:$F$16,1,FALSE))),"Please select a value from the drop-down menu",IF('DO NOT USE_Case Formulas'!A675,"OK",NA()))</f>
        <v>#N/A</v>
      </c>
      <c r="U675" s="40" t="e">
        <f>IF(LEN('Captura de datos CASO'!U675)&gt;100,"Classroom(s) must be less than 100 characters",IF('DO NOT USE_Case Formulas'!A675,"OK",NA()))</f>
        <v>#N/A</v>
      </c>
      <c r="V675" s="40" t="e">
        <f>IF(AND(NOT(ISBLANK('Captura de datos CASO'!V675)),ISNA(VLOOKUP('Captura de datos CASO'!V675,'DO NOT USE_School Picklist'!$S$3:$S$12,1,FALSE))),"Please select a value from the drop-down menu",IF('DO NOT USE_Case Formulas'!A675,"OK",NA()))</f>
        <v>#N/A</v>
      </c>
      <c r="W675" s="40" t="e">
        <f>IF(AND(NOT(ISBLANK('Captura de datos CASO'!W675)),ISNA(VLOOKUP('Captura de datos CASO'!W675,'DO NOT USE_School Picklist'!$S$3:$S$12,1,FALSE))),"Please select a value from the drop-down menu",IF('DO NOT USE_Case Formulas'!A675,"OK",NA()))</f>
        <v>#N/A</v>
      </c>
      <c r="X675" s="40" t="e">
        <f>IF(LEN('Captura de datos CASO'!X675)&gt;80,"Name of Education Group must be less than 80 characters",IF('DO NOT USE_Case Formulas'!A675,"OK",NA()))</f>
        <v>#N/A</v>
      </c>
      <c r="Y675" s="40" t="e">
        <f>IF(AND(NOT(ISBLANK('Captura de datos CASO'!Y675)),ISNA(VLOOKUP('Captura de datos CASO'!Y675,'DO NOT USE_School Picklist'!$K$3:$K$6,1,FALSE))),"Please select a value from the drop-down menu",IF('DO NOT USE_Case Formulas'!A675,"OK",NA()))</f>
        <v>#N/A</v>
      </c>
      <c r="Z675" s="40" t="e">
        <f>IF(AND('DO NOT USE_Case Formulas'!A675,ISBLANK('Captura de datos CASO'!Z675)),"Has this person had symptoms? is required",IF(AND(NOT(ISBLANK('Captura de datos CASO'!Z675)),ISNA(VLOOKUP('Captura de datos CASO'!Z675,'DO NOT USE_School Picklist'!$D$3:$D$5,1,FALSE))),"Please select a value from the drop-down menu",IF(NOT(ISBLANK('Captura de datos CASO'!Z675)),"OK",NA())))</f>
        <v>#N/A</v>
      </c>
      <c r="AA675" s="40" t="e">
        <f>IF(AND('Captura de datos CASO'!Z675='DO NOT USE_School Picklist'!$D$3,ISBLANK('Captura de datos CASO'!AA675)),"Symptom Onset Date is required if Ever Symptomatic is Yes",IF('DO NOT USE_Case Formulas'!A675,"OK",NA()))</f>
        <v>#N/A</v>
      </c>
      <c r="AB675" s="40"/>
      <c r="AC675" s="40" t="e">
        <f ca="1">IF(AND('DO NOT USE_Case Formulas'!A675,ISBLANK('Captura de datos CASO'!AC675)),"Lab Result Test Date is required",IF('Captura de datos CASO'!AC675&gt;'DO NOT USE_School Picklist'!$C$3,"Test Date cannot be a future date",IF(NOT(ISBLANK('Captura de datos CASO'!AC675)),"OK",NA())))</f>
        <v>#N/A</v>
      </c>
      <c r="AD675" s="40" t="e">
        <f>IF(AND(NOT(ISBLANK('Captura de datos CASO'!AD675)),ISNA(VLOOKUP('Captura de datos CASO'!AD675,'DO NOT USE_School Picklist'!$R$3:$R$7,1,FALSE))),"Please select a value from the drop-down menu",IF('DO NOT USE_Case Formulas'!A675,"OK",NA()))</f>
        <v>#N/A</v>
      </c>
      <c r="AE675" s="40" t="e">
        <f>IF(AND('DO NOT USE_Case Formulas'!A675,ISBLANK('Captura de datos CASO'!AB675)),"Lab Result Test Result is required",IF(AND(NOT(ISBLANK('Captura de datos CASO'!AB675)),ISNA(VLOOKUP('Captura de datos CASO'!AB675,'DO NOT USE_School Picklist'!$Q$3:$Q$8,1,FALSE))),"Please select a value from the drop-down menu",IF('DO NOT USE_Case Formulas'!A675,"OK",NA())))</f>
        <v>#N/A</v>
      </c>
    </row>
    <row r="676" spans="1:31" x14ac:dyDescent="0.3">
      <c r="A676" s="39" t="e">
        <f>IF('DO NOT USE_Case Formulas'!A676,IF('DO NOT USE_Case Formulas'!B676,"Not all required fields are completed","OK"),NA())</f>
        <v>#N/A</v>
      </c>
      <c r="B676" s="40" t="e">
        <f>IF(AND('DO NOT USE_Case Formulas'!A676,ISBLANK('Captura de datos CASO'!B676)),"First Name is required",IF(NOT(ISBLANK('Captura de datos CASO'!B676)),"OK",NA()))</f>
        <v>#N/A</v>
      </c>
      <c r="C676" s="40" t="e">
        <f>IF(AND('DO NOT USE_Case Formulas'!A676,ISBLANK('Captura de datos CASO'!C676)),"Last Name is required",IF(NOT(ISBLANK('Captura de datos CASO'!C676)),"OK",NA()))</f>
        <v>#N/A</v>
      </c>
      <c r="D676" s="40" t="e">
        <f>IF(AND('DO NOT USE_Case Formulas'!A676,ISBLANK('Captura de datos CASO'!D676)),"Birthdate is required",IF(NOT(ISBLANK('Captura de datos CASO'!D676)),"OK",NA()))</f>
        <v>#N/A</v>
      </c>
      <c r="E676" s="40" t="e">
        <f>IF(AND('DO NOT USE_Case Formulas'!A676,ISBLANK('Captura de datos CASO'!E676)),"Mobile Phone is required",IF(NOT(ISBLANK('Captura de datos CASO'!E676)),IF(AND(ISNUMBER(VALUE('Captura de datos CASO'!E676)),LEFT('Captura de datos CASO'!E676,1)&lt;&gt;"1",LEN('Captura de datos CASO'!E676)=10),"OK","Phone number must be valid format"),NA()))</f>
        <v>#N/A</v>
      </c>
      <c r="F676" s="40" t="e">
        <f>IF(LEN('Captura de datos CASO'!F676)&gt;255,"Home Street Address must be less than 255 characters",IF('DO NOT USE_Case Formulas'!A676,"OK",NA()))</f>
        <v>#N/A</v>
      </c>
      <c r="G676" s="40" t="e">
        <f>IF(LEN('Captura de datos CASO'!G676)&gt;40,"City must be less than 40 characters",IF('DO NOT USE_Case Formulas'!A676,"OK",NA()))</f>
        <v>#N/A</v>
      </c>
      <c r="H676" s="40" t="e">
        <f>IF(AND(NOT(ISBLANK('Captura de datos CASO'!H676)),ISNA(VLOOKUP('Captura de datos CASO'!H676,'DO NOT USE_School Picklist'!$P$3:$P$52,1,FALSE))),"Please select a value from the drop-down menu",IF('DO NOT USE_Case Formulas'!A676,"OK",NA()))</f>
        <v>#N/A</v>
      </c>
      <c r="I676" s="40" t="e">
        <f>IF(AND('DO NOT USE_Case Formulas'!A676,ISBLANK('Captura de datos CASO'!I676)),"Zip is required",IF(ISBLANK('Captura de datos CASO'!I676),NA(),"OK"))</f>
        <v>#N/A</v>
      </c>
      <c r="J676" s="40" t="e">
        <f>IF(AND('DO NOT USE_Case Formulas'!A676,ISBLANK('Captura de datos CASO'!J676)),"Student or Staff? is required",IF(ISBLANK('Captura de datos CASO'!J676),NA(),IF(ISNA(VLOOKUP('Captura de datos CASO'!J676,'DO NOT USE_School Picklist'!$B$3:$B$6,1,FALSE)),"Please select a value from the drop-down menu","OK")))</f>
        <v>#N/A</v>
      </c>
      <c r="K676" s="40" t="e">
        <f>IF(AND('Captura de datos CASO'!J676='DO NOT USE_School Picklist'!$B$4,ISBLANK('Captura de datos CASO'!K676)),"Occupation/Job Title is required if Student or Staff? is Yes, staff/faculty or volunteer",IF('DO NOT USE_Case Formulas'!A676,"OK",NA()))</f>
        <v>#N/A</v>
      </c>
      <c r="L676" s="40" t="e">
        <f ca="1">IF('Captura de datos CASO'!L676&gt;'DO NOT USE_School Picklist'!$C$3,"Date last on school campus/facility cannot be a future date",IF('DO NOT USE_Case Formulas'!A676,IF(ISBLANK('Captura de datos CASO'!L676),"Date last on school campus/facility is required","OK"),NA()))</f>
        <v>#N/A</v>
      </c>
      <c r="M676" s="40" t="e">
        <f>IF(AND('DO NOT USE_Case Formulas'!A676,ISBLANK('Captura de datos CASO'!M676)),"Specific Place in the Location is required",IF(ISBLANK('Captura de datos CASO'!M676),NA(),"OK"))</f>
        <v>#N/A</v>
      </c>
      <c r="N676" s="40" t="e">
        <f>IF(LEN('Captura de datos CASO'!N676)&gt;50,"Parent/Guardian Name must be less than 50 characters",IF('DO NOT USE_Case Formulas'!A676,"OK",NA()))</f>
        <v>#N/A</v>
      </c>
      <c r="O676" s="40" t="e">
        <f>IF(NOT(ISBLANK('Captura de datos CASO'!O676)),IF(AND(ISNUMBER('Captura de datos CASO'!O676),LEFT('Captura de datos CASO'!O676,1)&lt;&gt;"1",LEN('Captura de datos CASO'!O676)=10),"OK","Phone number must be valid format"),IF('DO NOT USE_Case Formulas'!A676,"OK",NA()))</f>
        <v>#N/A</v>
      </c>
      <c r="P676" s="53" t="e">
        <f>IF(AND(NOT(ISBLANK('Captura de datos CASO'!P676)),ISNA(VLOOKUP('Captura de datos CASO'!P676,'DO NOT USE_School Picklist'!$I$3:$I$5,1,FALSE))),"Please select a value from the drop-down menu",IF('DO NOT USE_Case Formulas'!A676,"OK",NA()))</f>
        <v>#N/A</v>
      </c>
      <c r="Q676" s="40" t="e">
        <f>IF(AND(NOT(ISBLANK('Captura de datos CASO'!Q676)),ISNA(VLOOKUP('Captura de datos CASO'!Q676,'DO NOT USE_School Picklist'!$E$3:$E$10,1,FALSE))),"Please select a value from the drop-down menu",IF('DO NOT USE_Case Formulas'!A676,"OK",NA()))</f>
        <v>#N/A</v>
      </c>
      <c r="R676" s="53" t="e">
        <f>IF(AND(NOT(ISBLANK('Captura de datos CASO'!R676)),ISNA(VLOOKUP('Captura de datos CASO'!R676,'DO NOT USE_School Picklist'!$W$3:$W$9,1,FALSE))),"Please select a value from the drop-down menu",IF('DO NOT USE_Case Formulas'!A676,"OK",NA()))</f>
        <v>#N/A</v>
      </c>
      <c r="S676" s="53" t="e">
        <f>IF(AND(NOT(ISBLANK('Captura de datos CASO'!S676)),ISNA(VLOOKUP('Captura de datos CASO'!S676,'DO NOT USE_School Picklist'!$W$3:$W$9,1,FALSE))),"Please select a value from the drop-down menu",IF('DO NOT USE_Case Formulas'!A676,"OK",NA()))</f>
        <v>#N/A</v>
      </c>
      <c r="T676" s="40" t="e">
        <f>IF(AND(NOT(ISBLANK('Captura de datos CASO'!T676)),ISNA(VLOOKUP('Captura de datos CASO'!T676,'DO NOT USE_School Picklist'!$F$3:$F$16,1,FALSE))),"Please select a value from the drop-down menu",IF('DO NOT USE_Case Formulas'!A676,"OK",NA()))</f>
        <v>#N/A</v>
      </c>
      <c r="U676" s="40" t="e">
        <f>IF(LEN('Captura de datos CASO'!U676)&gt;100,"Classroom(s) must be less than 100 characters",IF('DO NOT USE_Case Formulas'!A676,"OK",NA()))</f>
        <v>#N/A</v>
      </c>
      <c r="V676" s="40" t="e">
        <f>IF(AND(NOT(ISBLANK('Captura de datos CASO'!V676)),ISNA(VLOOKUP('Captura de datos CASO'!V676,'DO NOT USE_School Picklist'!$S$3:$S$12,1,FALSE))),"Please select a value from the drop-down menu",IF('DO NOT USE_Case Formulas'!A676,"OK",NA()))</f>
        <v>#N/A</v>
      </c>
      <c r="W676" s="40" t="e">
        <f>IF(AND(NOT(ISBLANK('Captura de datos CASO'!W676)),ISNA(VLOOKUP('Captura de datos CASO'!W676,'DO NOT USE_School Picklist'!$S$3:$S$12,1,FALSE))),"Please select a value from the drop-down menu",IF('DO NOT USE_Case Formulas'!A676,"OK",NA()))</f>
        <v>#N/A</v>
      </c>
      <c r="X676" s="40" t="e">
        <f>IF(LEN('Captura de datos CASO'!X676)&gt;80,"Name of Education Group must be less than 80 characters",IF('DO NOT USE_Case Formulas'!A676,"OK",NA()))</f>
        <v>#N/A</v>
      </c>
      <c r="Y676" s="40" t="e">
        <f>IF(AND(NOT(ISBLANK('Captura de datos CASO'!Y676)),ISNA(VLOOKUP('Captura de datos CASO'!Y676,'DO NOT USE_School Picklist'!$K$3:$K$6,1,FALSE))),"Please select a value from the drop-down menu",IF('DO NOT USE_Case Formulas'!A676,"OK",NA()))</f>
        <v>#N/A</v>
      </c>
      <c r="Z676" s="40" t="e">
        <f>IF(AND('DO NOT USE_Case Formulas'!A676,ISBLANK('Captura de datos CASO'!Z676)),"Has this person had symptoms? is required",IF(AND(NOT(ISBLANK('Captura de datos CASO'!Z676)),ISNA(VLOOKUP('Captura de datos CASO'!Z676,'DO NOT USE_School Picklist'!$D$3:$D$5,1,FALSE))),"Please select a value from the drop-down menu",IF(NOT(ISBLANK('Captura de datos CASO'!Z676)),"OK",NA())))</f>
        <v>#N/A</v>
      </c>
      <c r="AA676" s="40" t="e">
        <f>IF(AND('Captura de datos CASO'!Z676='DO NOT USE_School Picklist'!$D$3,ISBLANK('Captura de datos CASO'!AA676)),"Symptom Onset Date is required if Ever Symptomatic is Yes",IF('DO NOT USE_Case Formulas'!A676,"OK",NA()))</f>
        <v>#N/A</v>
      </c>
      <c r="AB676" s="40"/>
      <c r="AC676" s="40" t="e">
        <f ca="1">IF(AND('DO NOT USE_Case Formulas'!A676,ISBLANK('Captura de datos CASO'!AC676)),"Lab Result Test Date is required",IF('Captura de datos CASO'!AC676&gt;'DO NOT USE_School Picklist'!$C$3,"Test Date cannot be a future date",IF(NOT(ISBLANK('Captura de datos CASO'!AC676)),"OK",NA())))</f>
        <v>#N/A</v>
      </c>
      <c r="AD676" s="40" t="e">
        <f>IF(AND(NOT(ISBLANK('Captura de datos CASO'!AD676)),ISNA(VLOOKUP('Captura de datos CASO'!AD676,'DO NOT USE_School Picklist'!$R$3:$R$7,1,FALSE))),"Please select a value from the drop-down menu",IF('DO NOT USE_Case Formulas'!A676,"OK",NA()))</f>
        <v>#N/A</v>
      </c>
      <c r="AE676" s="40" t="e">
        <f>IF(AND('DO NOT USE_Case Formulas'!A676,ISBLANK('Captura de datos CASO'!AB676)),"Lab Result Test Result is required",IF(AND(NOT(ISBLANK('Captura de datos CASO'!AB676)),ISNA(VLOOKUP('Captura de datos CASO'!AB676,'DO NOT USE_School Picklist'!$Q$3:$Q$8,1,FALSE))),"Please select a value from the drop-down menu",IF('DO NOT USE_Case Formulas'!A676,"OK",NA())))</f>
        <v>#N/A</v>
      </c>
    </row>
    <row r="677" spans="1:31" x14ac:dyDescent="0.3">
      <c r="A677" s="39" t="e">
        <f>IF('DO NOT USE_Case Formulas'!A677,IF('DO NOT USE_Case Formulas'!B677,"Not all required fields are completed","OK"),NA())</f>
        <v>#N/A</v>
      </c>
      <c r="B677" s="40" t="e">
        <f>IF(AND('DO NOT USE_Case Formulas'!A677,ISBLANK('Captura de datos CASO'!B677)),"First Name is required",IF(NOT(ISBLANK('Captura de datos CASO'!B677)),"OK",NA()))</f>
        <v>#N/A</v>
      </c>
      <c r="C677" s="40" t="e">
        <f>IF(AND('DO NOT USE_Case Formulas'!A677,ISBLANK('Captura de datos CASO'!C677)),"Last Name is required",IF(NOT(ISBLANK('Captura de datos CASO'!C677)),"OK",NA()))</f>
        <v>#N/A</v>
      </c>
      <c r="D677" s="40" t="e">
        <f>IF(AND('DO NOT USE_Case Formulas'!A677,ISBLANK('Captura de datos CASO'!D677)),"Birthdate is required",IF(NOT(ISBLANK('Captura de datos CASO'!D677)),"OK",NA()))</f>
        <v>#N/A</v>
      </c>
      <c r="E677" s="40" t="e">
        <f>IF(AND('DO NOT USE_Case Formulas'!A677,ISBLANK('Captura de datos CASO'!E677)),"Mobile Phone is required",IF(NOT(ISBLANK('Captura de datos CASO'!E677)),IF(AND(ISNUMBER(VALUE('Captura de datos CASO'!E677)),LEFT('Captura de datos CASO'!E677,1)&lt;&gt;"1",LEN('Captura de datos CASO'!E677)=10),"OK","Phone number must be valid format"),NA()))</f>
        <v>#N/A</v>
      </c>
      <c r="F677" s="40" t="e">
        <f>IF(LEN('Captura de datos CASO'!F677)&gt;255,"Home Street Address must be less than 255 characters",IF('DO NOT USE_Case Formulas'!A677,"OK",NA()))</f>
        <v>#N/A</v>
      </c>
      <c r="G677" s="40" t="e">
        <f>IF(LEN('Captura de datos CASO'!G677)&gt;40,"City must be less than 40 characters",IF('DO NOT USE_Case Formulas'!A677,"OK",NA()))</f>
        <v>#N/A</v>
      </c>
      <c r="H677" s="40" t="e">
        <f>IF(AND(NOT(ISBLANK('Captura de datos CASO'!H677)),ISNA(VLOOKUP('Captura de datos CASO'!H677,'DO NOT USE_School Picklist'!$P$3:$P$52,1,FALSE))),"Please select a value from the drop-down menu",IF('DO NOT USE_Case Formulas'!A677,"OK",NA()))</f>
        <v>#N/A</v>
      </c>
      <c r="I677" s="40" t="e">
        <f>IF(AND('DO NOT USE_Case Formulas'!A677,ISBLANK('Captura de datos CASO'!I677)),"Zip is required",IF(ISBLANK('Captura de datos CASO'!I677),NA(),"OK"))</f>
        <v>#N/A</v>
      </c>
      <c r="J677" s="40" t="e">
        <f>IF(AND('DO NOT USE_Case Formulas'!A677,ISBLANK('Captura de datos CASO'!J677)),"Student or Staff? is required",IF(ISBLANK('Captura de datos CASO'!J677),NA(),IF(ISNA(VLOOKUP('Captura de datos CASO'!J677,'DO NOT USE_School Picklist'!$B$3:$B$6,1,FALSE)),"Please select a value from the drop-down menu","OK")))</f>
        <v>#N/A</v>
      </c>
      <c r="K677" s="40" t="e">
        <f>IF(AND('Captura de datos CASO'!J677='DO NOT USE_School Picklist'!$B$4,ISBLANK('Captura de datos CASO'!K677)),"Occupation/Job Title is required if Student or Staff? is Yes, staff/faculty or volunteer",IF('DO NOT USE_Case Formulas'!A677,"OK",NA()))</f>
        <v>#N/A</v>
      </c>
      <c r="L677" s="40" t="e">
        <f ca="1">IF('Captura de datos CASO'!L677&gt;'DO NOT USE_School Picklist'!$C$3,"Date last on school campus/facility cannot be a future date",IF('DO NOT USE_Case Formulas'!A677,IF(ISBLANK('Captura de datos CASO'!L677),"Date last on school campus/facility is required","OK"),NA()))</f>
        <v>#N/A</v>
      </c>
      <c r="M677" s="40" t="e">
        <f>IF(AND('DO NOT USE_Case Formulas'!A677,ISBLANK('Captura de datos CASO'!M677)),"Specific Place in the Location is required",IF(ISBLANK('Captura de datos CASO'!M677),NA(),"OK"))</f>
        <v>#N/A</v>
      </c>
      <c r="N677" s="40" t="e">
        <f>IF(LEN('Captura de datos CASO'!N677)&gt;50,"Parent/Guardian Name must be less than 50 characters",IF('DO NOT USE_Case Formulas'!A677,"OK",NA()))</f>
        <v>#N/A</v>
      </c>
      <c r="O677" s="40" t="e">
        <f>IF(NOT(ISBLANK('Captura de datos CASO'!O677)),IF(AND(ISNUMBER('Captura de datos CASO'!O677),LEFT('Captura de datos CASO'!O677,1)&lt;&gt;"1",LEN('Captura de datos CASO'!O677)=10),"OK","Phone number must be valid format"),IF('DO NOT USE_Case Formulas'!A677,"OK",NA()))</f>
        <v>#N/A</v>
      </c>
      <c r="P677" s="53" t="e">
        <f>IF(AND(NOT(ISBLANK('Captura de datos CASO'!P677)),ISNA(VLOOKUP('Captura de datos CASO'!P677,'DO NOT USE_School Picklist'!$I$3:$I$5,1,FALSE))),"Please select a value from the drop-down menu",IF('DO NOT USE_Case Formulas'!A677,"OK",NA()))</f>
        <v>#N/A</v>
      </c>
      <c r="Q677" s="40" t="e">
        <f>IF(AND(NOT(ISBLANK('Captura de datos CASO'!Q677)),ISNA(VLOOKUP('Captura de datos CASO'!Q677,'DO NOT USE_School Picklist'!$E$3:$E$10,1,FALSE))),"Please select a value from the drop-down menu",IF('DO NOT USE_Case Formulas'!A677,"OK",NA()))</f>
        <v>#N/A</v>
      </c>
      <c r="R677" s="53" t="e">
        <f>IF(AND(NOT(ISBLANK('Captura de datos CASO'!R677)),ISNA(VLOOKUP('Captura de datos CASO'!R677,'DO NOT USE_School Picklist'!$W$3:$W$9,1,FALSE))),"Please select a value from the drop-down menu",IF('DO NOT USE_Case Formulas'!A677,"OK",NA()))</f>
        <v>#N/A</v>
      </c>
      <c r="S677" s="53" t="e">
        <f>IF(AND(NOT(ISBLANK('Captura de datos CASO'!S677)),ISNA(VLOOKUP('Captura de datos CASO'!S677,'DO NOT USE_School Picklist'!$W$3:$W$9,1,FALSE))),"Please select a value from the drop-down menu",IF('DO NOT USE_Case Formulas'!A677,"OK",NA()))</f>
        <v>#N/A</v>
      </c>
      <c r="T677" s="40" t="e">
        <f>IF(AND(NOT(ISBLANK('Captura de datos CASO'!T677)),ISNA(VLOOKUP('Captura de datos CASO'!T677,'DO NOT USE_School Picklist'!$F$3:$F$16,1,FALSE))),"Please select a value from the drop-down menu",IF('DO NOT USE_Case Formulas'!A677,"OK",NA()))</f>
        <v>#N/A</v>
      </c>
      <c r="U677" s="40" t="e">
        <f>IF(LEN('Captura de datos CASO'!U677)&gt;100,"Classroom(s) must be less than 100 characters",IF('DO NOT USE_Case Formulas'!A677,"OK",NA()))</f>
        <v>#N/A</v>
      </c>
      <c r="V677" s="40" t="e">
        <f>IF(AND(NOT(ISBLANK('Captura de datos CASO'!V677)),ISNA(VLOOKUP('Captura de datos CASO'!V677,'DO NOT USE_School Picklist'!$S$3:$S$12,1,FALSE))),"Please select a value from the drop-down menu",IF('DO NOT USE_Case Formulas'!A677,"OK",NA()))</f>
        <v>#N/A</v>
      </c>
      <c r="W677" s="40" t="e">
        <f>IF(AND(NOT(ISBLANK('Captura de datos CASO'!W677)),ISNA(VLOOKUP('Captura de datos CASO'!W677,'DO NOT USE_School Picklist'!$S$3:$S$12,1,FALSE))),"Please select a value from the drop-down menu",IF('DO NOT USE_Case Formulas'!A677,"OK",NA()))</f>
        <v>#N/A</v>
      </c>
      <c r="X677" s="40" t="e">
        <f>IF(LEN('Captura de datos CASO'!X677)&gt;80,"Name of Education Group must be less than 80 characters",IF('DO NOT USE_Case Formulas'!A677,"OK",NA()))</f>
        <v>#N/A</v>
      </c>
      <c r="Y677" s="40" t="e">
        <f>IF(AND(NOT(ISBLANK('Captura de datos CASO'!Y677)),ISNA(VLOOKUP('Captura de datos CASO'!Y677,'DO NOT USE_School Picklist'!$K$3:$K$6,1,FALSE))),"Please select a value from the drop-down menu",IF('DO NOT USE_Case Formulas'!A677,"OK",NA()))</f>
        <v>#N/A</v>
      </c>
      <c r="Z677" s="40" t="e">
        <f>IF(AND('DO NOT USE_Case Formulas'!A677,ISBLANK('Captura de datos CASO'!Z677)),"Has this person had symptoms? is required",IF(AND(NOT(ISBLANK('Captura de datos CASO'!Z677)),ISNA(VLOOKUP('Captura de datos CASO'!Z677,'DO NOT USE_School Picklist'!$D$3:$D$5,1,FALSE))),"Please select a value from the drop-down menu",IF(NOT(ISBLANK('Captura de datos CASO'!Z677)),"OK",NA())))</f>
        <v>#N/A</v>
      </c>
      <c r="AA677" s="40" t="e">
        <f>IF(AND('Captura de datos CASO'!Z677='DO NOT USE_School Picklist'!$D$3,ISBLANK('Captura de datos CASO'!AA677)),"Symptom Onset Date is required if Ever Symptomatic is Yes",IF('DO NOT USE_Case Formulas'!A677,"OK",NA()))</f>
        <v>#N/A</v>
      </c>
      <c r="AB677" s="40"/>
      <c r="AC677" s="40" t="e">
        <f ca="1">IF(AND('DO NOT USE_Case Formulas'!A677,ISBLANK('Captura de datos CASO'!AC677)),"Lab Result Test Date is required",IF('Captura de datos CASO'!AC677&gt;'DO NOT USE_School Picklist'!$C$3,"Test Date cannot be a future date",IF(NOT(ISBLANK('Captura de datos CASO'!AC677)),"OK",NA())))</f>
        <v>#N/A</v>
      </c>
      <c r="AD677" s="40" t="e">
        <f>IF(AND(NOT(ISBLANK('Captura de datos CASO'!AD677)),ISNA(VLOOKUP('Captura de datos CASO'!AD677,'DO NOT USE_School Picklist'!$R$3:$R$7,1,FALSE))),"Please select a value from the drop-down menu",IF('DO NOT USE_Case Formulas'!A677,"OK",NA()))</f>
        <v>#N/A</v>
      </c>
      <c r="AE677" s="40" t="e">
        <f>IF(AND('DO NOT USE_Case Formulas'!A677,ISBLANK('Captura de datos CASO'!AB677)),"Lab Result Test Result is required",IF(AND(NOT(ISBLANK('Captura de datos CASO'!AB677)),ISNA(VLOOKUP('Captura de datos CASO'!AB677,'DO NOT USE_School Picklist'!$Q$3:$Q$8,1,FALSE))),"Please select a value from the drop-down menu",IF('DO NOT USE_Case Formulas'!A677,"OK",NA())))</f>
        <v>#N/A</v>
      </c>
    </row>
    <row r="678" spans="1:31" x14ac:dyDescent="0.3">
      <c r="A678" s="39" t="e">
        <f>IF('DO NOT USE_Case Formulas'!A678,IF('DO NOT USE_Case Formulas'!B678,"Not all required fields are completed","OK"),NA())</f>
        <v>#N/A</v>
      </c>
      <c r="B678" s="40" t="e">
        <f>IF(AND('DO NOT USE_Case Formulas'!A678,ISBLANK('Captura de datos CASO'!B678)),"First Name is required",IF(NOT(ISBLANK('Captura de datos CASO'!B678)),"OK",NA()))</f>
        <v>#N/A</v>
      </c>
      <c r="C678" s="40" t="e">
        <f>IF(AND('DO NOT USE_Case Formulas'!A678,ISBLANK('Captura de datos CASO'!C678)),"Last Name is required",IF(NOT(ISBLANK('Captura de datos CASO'!C678)),"OK",NA()))</f>
        <v>#N/A</v>
      </c>
      <c r="D678" s="40" t="e">
        <f>IF(AND('DO NOT USE_Case Formulas'!A678,ISBLANK('Captura de datos CASO'!D678)),"Birthdate is required",IF(NOT(ISBLANK('Captura de datos CASO'!D678)),"OK",NA()))</f>
        <v>#N/A</v>
      </c>
      <c r="E678" s="40" t="e">
        <f>IF(AND('DO NOT USE_Case Formulas'!A678,ISBLANK('Captura de datos CASO'!E678)),"Mobile Phone is required",IF(NOT(ISBLANK('Captura de datos CASO'!E678)),IF(AND(ISNUMBER(VALUE('Captura de datos CASO'!E678)),LEFT('Captura de datos CASO'!E678,1)&lt;&gt;"1",LEN('Captura de datos CASO'!E678)=10),"OK","Phone number must be valid format"),NA()))</f>
        <v>#N/A</v>
      </c>
      <c r="F678" s="40" t="e">
        <f>IF(LEN('Captura de datos CASO'!F678)&gt;255,"Home Street Address must be less than 255 characters",IF('DO NOT USE_Case Formulas'!A678,"OK",NA()))</f>
        <v>#N/A</v>
      </c>
      <c r="G678" s="40" t="e">
        <f>IF(LEN('Captura de datos CASO'!G678)&gt;40,"City must be less than 40 characters",IF('DO NOT USE_Case Formulas'!A678,"OK",NA()))</f>
        <v>#N/A</v>
      </c>
      <c r="H678" s="40" t="e">
        <f>IF(AND(NOT(ISBLANK('Captura de datos CASO'!H678)),ISNA(VLOOKUP('Captura de datos CASO'!H678,'DO NOT USE_School Picklist'!$P$3:$P$52,1,FALSE))),"Please select a value from the drop-down menu",IF('DO NOT USE_Case Formulas'!A678,"OK",NA()))</f>
        <v>#N/A</v>
      </c>
      <c r="I678" s="40" t="e">
        <f>IF(AND('DO NOT USE_Case Formulas'!A678,ISBLANK('Captura de datos CASO'!I678)),"Zip is required",IF(ISBLANK('Captura de datos CASO'!I678),NA(),"OK"))</f>
        <v>#N/A</v>
      </c>
      <c r="J678" s="40" t="e">
        <f>IF(AND('DO NOT USE_Case Formulas'!A678,ISBLANK('Captura de datos CASO'!J678)),"Student or Staff? is required",IF(ISBLANK('Captura de datos CASO'!J678),NA(),IF(ISNA(VLOOKUP('Captura de datos CASO'!J678,'DO NOT USE_School Picklist'!$B$3:$B$6,1,FALSE)),"Please select a value from the drop-down menu","OK")))</f>
        <v>#N/A</v>
      </c>
      <c r="K678" s="40" t="e">
        <f>IF(AND('Captura de datos CASO'!J678='DO NOT USE_School Picklist'!$B$4,ISBLANK('Captura de datos CASO'!K678)),"Occupation/Job Title is required if Student or Staff? is Yes, staff/faculty or volunteer",IF('DO NOT USE_Case Formulas'!A678,"OK",NA()))</f>
        <v>#N/A</v>
      </c>
      <c r="L678" s="40" t="e">
        <f ca="1">IF('Captura de datos CASO'!L678&gt;'DO NOT USE_School Picklist'!$C$3,"Date last on school campus/facility cannot be a future date",IF('DO NOT USE_Case Formulas'!A678,IF(ISBLANK('Captura de datos CASO'!L678),"Date last on school campus/facility is required","OK"),NA()))</f>
        <v>#N/A</v>
      </c>
      <c r="M678" s="40" t="e">
        <f>IF(AND('DO NOT USE_Case Formulas'!A678,ISBLANK('Captura de datos CASO'!M678)),"Specific Place in the Location is required",IF(ISBLANK('Captura de datos CASO'!M678),NA(),"OK"))</f>
        <v>#N/A</v>
      </c>
      <c r="N678" s="40" t="e">
        <f>IF(LEN('Captura de datos CASO'!N678)&gt;50,"Parent/Guardian Name must be less than 50 characters",IF('DO NOT USE_Case Formulas'!A678,"OK",NA()))</f>
        <v>#N/A</v>
      </c>
      <c r="O678" s="40" t="e">
        <f>IF(NOT(ISBLANK('Captura de datos CASO'!O678)),IF(AND(ISNUMBER('Captura de datos CASO'!O678),LEFT('Captura de datos CASO'!O678,1)&lt;&gt;"1",LEN('Captura de datos CASO'!O678)=10),"OK","Phone number must be valid format"),IF('DO NOT USE_Case Formulas'!A678,"OK",NA()))</f>
        <v>#N/A</v>
      </c>
      <c r="P678" s="53" t="e">
        <f>IF(AND(NOT(ISBLANK('Captura de datos CASO'!P678)),ISNA(VLOOKUP('Captura de datos CASO'!P678,'DO NOT USE_School Picklist'!$I$3:$I$5,1,FALSE))),"Please select a value from the drop-down menu",IF('DO NOT USE_Case Formulas'!A678,"OK",NA()))</f>
        <v>#N/A</v>
      </c>
      <c r="Q678" s="40" t="e">
        <f>IF(AND(NOT(ISBLANK('Captura de datos CASO'!Q678)),ISNA(VLOOKUP('Captura de datos CASO'!Q678,'DO NOT USE_School Picklist'!$E$3:$E$10,1,FALSE))),"Please select a value from the drop-down menu",IF('DO NOT USE_Case Formulas'!A678,"OK",NA()))</f>
        <v>#N/A</v>
      </c>
      <c r="R678" s="53" t="e">
        <f>IF(AND(NOT(ISBLANK('Captura de datos CASO'!R678)),ISNA(VLOOKUP('Captura de datos CASO'!R678,'DO NOT USE_School Picklist'!$W$3:$W$9,1,FALSE))),"Please select a value from the drop-down menu",IF('DO NOT USE_Case Formulas'!A678,"OK",NA()))</f>
        <v>#N/A</v>
      </c>
      <c r="S678" s="53" t="e">
        <f>IF(AND(NOT(ISBLANK('Captura de datos CASO'!S678)),ISNA(VLOOKUP('Captura de datos CASO'!S678,'DO NOT USE_School Picklist'!$W$3:$W$9,1,FALSE))),"Please select a value from the drop-down menu",IF('DO NOT USE_Case Formulas'!A678,"OK",NA()))</f>
        <v>#N/A</v>
      </c>
      <c r="T678" s="40" t="e">
        <f>IF(AND(NOT(ISBLANK('Captura de datos CASO'!T678)),ISNA(VLOOKUP('Captura de datos CASO'!T678,'DO NOT USE_School Picklist'!$F$3:$F$16,1,FALSE))),"Please select a value from the drop-down menu",IF('DO NOT USE_Case Formulas'!A678,"OK",NA()))</f>
        <v>#N/A</v>
      </c>
      <c r="U678" s="40" t="e">
        <f>IF(LEN('Captura de datos CASO'!U678)&gt;100,"Classroom(s) must be less than 100 characters",IF('DO NOT USE_Case Formulas'!A678,"OK",NA()))</f>
        <v>#N/A</v>
      </c>
      <c r="V678" s="40" t="e">
        <f>IF(AND(NOT(ISBLANK('Captura de datos CASO'!V678)),ISNA(VLOOKUP('Captura de datos CASO'!V678,'DO NOT USE_School Picklist'!$S$3:$S$12,1,FALSE))),"Please select a value from the drop-down menu",IF('DO NOT USE_Case Formulas'!A678,"OK",NA()))</f>
        <v>#N/A</v>
      </c>
      <c r="W678" s="40" t="e">
        <f>IF(AND(NOT(ISBLANK('Captura de datos CASO'!W678)),ISNA(VLOOKUP('Captura de datos CASO'!W678,'DO NOT USE_School Picklist'!$S$3:$S$12,1,FALSE))),"Please select a value from the drop-down menu",IF('DO NOT USE_Case Formulas'!A678,"OK",NA()))</f>
        <v>#N/A</v>
      </c>
      <c r="X678" s="40" t="e">
        <f>IF(LEN('Captura de datos CASO'!X678)&gt;80,"Name of Education Group must be less than 80 characters",IF('DO NOT USE_Case Formulas'!A678,"OK",NA()))</f>
        <v>#N/A</v>
      </c>
      <c r="Y678" s="40" t="e">
        <f>IF(AND(NOT(ISBLANK('Captura de datos CASO'!Y678)),ISNA(VLOOKUP('Captura de datos CASO'!Y678,'DO NOT USE_School Picklist'!$K$3:$K$6,1,FALSE))),"Please select a value from the drop-down menu",IF('DO NOT USE_Case Formulas'!A678,"OK",NA()))</f>
        <v>#N/A</v>
      </c>
      <c r="Z678" s="40" t="e">
        <f>IF(AND('DO NOT USE_Case Formulas'!A678,ISBLANK('Captura de datos CASO'!Z678)),"Has this person had symptoms? is required",IF(AND(NOT(ISBLANK('Captura de datos CASO'!Z678)),ISNA(VLOOKUP('Captura de datos CASO'!Z678,'DO NOT USE_School Picklist'!$D$3:$D$5,1,FALSE))),"Please select a value from the drop-down menu",IF(NOT(ISBLANK('Captura de datos CASO'!Z678)),"OK",NA())))</f>
        <v>#N/A</v>
      </c>
      <c r="AA678" s="40" t="e">
        <f>IF(AND('Captura de datos CASO'!Z678='DO NOT USE_School Picklist'!$D$3,ISBLANK('Captura de datos CASO'!AA678)),"Symptom Onset Date is required if Ever Symptomatic is Yes",IF('DO NOT USE_Case Formulas'!A678,"OK",NA()))</f>
        <v>#N/A</v>
      </c>
      <c r="AB678" s="40"/>
      <c r="AC678" s="40" t="e">
        <f ca="1">IF(AND('DO NOT USE_Case Formulas'!A678,ISBLANK('Captura de datos CASO'!AC678)),"Lab Result Test Date is required",IF('Captura de datos CASO'!AC678&gt;'DO NOT USE_School Picklist'!$C$3,"Test Date cannot be a future date",IF(NOT(ISBLANK('Captura de datos CASO'!AC678)),"OK",NA())))</f>
        <v>#N/A</v>
      </c>
      <c r="AD678" s="40" t="e">
        <f>IF(AND(NOT(ISBLANK('Captura de datos CASO'!AD678)),ISNA(VLOOKUP('Captura de datos CASO'!AD678,'DO NOT USE_School Picklist'!$R$3:$R$7,1,FALSE))),"Please select a value from the drop-down menu",IF('DO NOT USE_Case Formulas'!A678,"OK",NA()))</f>
        <v>#N/A</v>
      </c>
      <c r="AE678" s="40" t="e">
        <f>IF(AND('DO NOT USE_Case Formulas'!A678,ISBLANK('Captura de datos CASO'!AB678)),"Lab Result Test Result is required",IF(AND(NOT(ISBLANK('Captura de datos CASO'!AB678)),ISNA(VLOOKUP('Captura de datos CASO'!AB678,'DO NOT USE_School Picklist'!$Q$3:$Q$8,1,FALSE))),"Please select a value from the drop-down menu",IF('DO NOT USE_Case Formulas'!A678,"OK",NA())))</f>
        <v>#N/A</v>
      </c>
    </row>
    <row r="679" spans="1:31" x14ac:dyDescent="0.3">
      <c r="A679" s="39" t="e">
        <f>IF('DO NOT USE_Case Formulas'!A679,IF('DO NOT USE_Case Formulas'!B679,"Not all required fields are completed","OK"),NA())</f>
        <v>#N/A</v>
      </c>
      <c r="B679" s="40" t="e">
        <f>IF(AND('DO NOT USE_Case Formulas'!A679,ISBLANK('Captura de datos CASO'!B679)),"First Name is required",IF(NOT(ISBLANK('Captura de datos CASO'!B679)),"OK",NA()))</f>
        <v>#N/A</v>
      </c>
      <c r="C679" s="40" t="e">
        <f>IF(AND('DO NOT USE_Case Formulas'!A679,ISBLANK('Captura de datos CASO'!C679)),"Last Name is required",IF(NOT(ISBLANK('Captura de datos CASO'!C679)),"OK",NA()))</f>
        <v>#N/A</v>
      </c>
      <c r="D679" s="40" t="e">
        <f>IF(AND('DO NOT USE_Case Formulas'!A679,ISBLANK('Captura de datos CASO'!D679)),"Birthdate is required",IF(NOT(ISBLANK('Captura de datos CASO'!D679)),"OK",NA()))</f>
        <v>#N/A</v>
      </c>
      <c r="E679" s="40" t="e">
        <f>IF(AND('DO NOT USE_Case Formulas'!A679,ISBLANK('Captura de datos CASO'!E679)),"Mobile Phone is required",IF(NOT(ISBLANK('Captura de datos CASO'!E679)),IF(AND(ISNUMBER(VALUE('Captura de datos CASO'!E679)),LEFT('Captura de datos CASO'!E679,1)&lt;&gt;"1",LEN('Captura de datos CASO'!E679)=10),"OK","Phone number must be valid format"),NA()))</f>
        <v>#N/A</v>
      </c>
      <c r="F679" s="40" t="e">
        <f>IF(LEN('Captura de datos CASO'!F679)&gt;255,"Home Street Address must be less than 255 characters",IF('DO NOT USE_Case Formulas'!A679,"OK",NA()))</f>
        <v>#N/A</v>
      </c>
      <c r="G679" s="40" t="e">
        <f>IF(LEN('Captura de datos CASO'!G679)&gt;40,"City must be less than 40 characters",IF('DO NOT USE_Case Formulas'!A679,"OK",NA()))</f>
        <v>#N/A</v>
      </c>
      <c r="H679" s="40" t="e">
        <f>IF(AND(NOT(ISBLANK('Captura de datos CASO'!H679)),ISNA(VLOOKUP('Captura de datos CASO'!H679,'DO NOT USE_School Picklist'!$P$3:$P$52,1,FALSE))),"Please select a value from the drop-down menu",IF('DO NOT USE_Case Formulas'!A679,"OK",NA()))</f>
        <v>#N/A</v>
      </c>
      <c r="I679" s="40" t="e">
        <f>IF(AND('DO NOT USE_Case Formulas'!A679,ISBLANK('Captura de datos CASO'!I679)),"Zip is required",IF(ISBLANK('Captura de datos CASO'!I679),NA(),"OK"))</f>
        <v>#N/A</v>
      </c>
      <c r="J679" s="40" t="e">
        <f>IF(AND('DO NOT USE_Case Formulas'!A679,ISBLANK('Captura de datos CASO'!J679)),"Student or Staff? is required",IF(ISBLANK('Captura de datos CASO'!J679),NA(),IF(ISNA(VLOOKUP('Captura de datos CASO'!J679,'DO NOT USE_School Picklist'!$B$3:$B$6,1,FALSE)),"Please select a value from the drop-down menu","OK")))</f>
        <v>#N/A</v>
      </c>
      <c r="K679" s="40" t="e">
        <f>IF(AND('Captura de datos CASO'!J679='DO NOT USE_School Picklist'!$B$4,ISBLANK('Captura de datos CASO'!K679)),"Occupation/Job Title is required if Student or Staff? is Yes, staff/faculty or volunteer",IF('DO NOT USE_Case Formulas'!A679,"OK",NA()))</f>
        <v>#N/A</v>
      </c>
      <c r="L679" s="40" t="e">
        <f ca="1">IF('Captura de datos CASO'!L679&gt;'DO NOT USE_School Picklist'!$C$3,"Date last on school campus/facility cannot be a future date",IF('DO NOT USE_Case Formulas'!A679,IF(ISBLANK('Captura de datos CASO'!L679),"Date last on school campus/facility is required","OK"),NA()))</f>
        <v>#N/A</v>
      </c>
      <c r="M679" s="40" t="e">
        <f>IF(AND('DO NOT USE_Case Formulas'!A679,ISBLANK('Captura de datos CASO'!M679)),"Specific Place in the Location is required",IF(ISBLANK('Captura de datos CASO'!M679),NA(),"OK"))</f>
        <v>#N/A</v>
      </c>
      <c r="N679" s="40" t="e">
        <f>IF(LEN('Captura de datos CASO'!N679)&gt;50,"Parent/Guardian Name must be less than 50 characters",IF('DO NOT USE_Case Formulas'!A679,"OK",NA()))</f>
        <v>#N/A</v>
      </c>
      <c r="O679" s="40" t="e">
        <f>IF(NOT(ISBLANK('Captura de datos CASO'!O679)),IF(AND(ISNUMBER('Captura de datos CASO'!O679),LEFT('Captura de datos CASO'!O679,1)&lt;&gt;"1",LEN('Captura de datos CASO'!O679)=10),"OK","Phone number must be valid format"),IF('DO NOT USE_Case Formulas'!A679,"OK",NA()))</f>
        <v>#N/A</v>
      </c>
      <c r="P679" s="53" t="e">
        <f>IF(AND(NOT(ISBLANK('Captura de datos CASO'!P679)),ISNA(VLOOKUP('Captura de datos CASO'!P679,'DO NOT USE_School Picklist'!$I$3:$I$5,1,FALSE))),"Please select a value from the drop-down menu",IF('DO NOT USE_Case Formulas'!A679,"OK",NA()))</f>
        <v>#N/A</v>
      </c>
      <c r="Q679" s="40" t="e">
        <f>IF(AND(NOT(ISBLANK('Captura de datos CASO'!Q679)),ISNA(VLOOKUP('Captura de datos CASO'!Q679,'DO NOT USE_School Picklist'!$E$3:$E$10,1,FALSE))),"Please select a value from the drop-down menu",IF('DO NOT USE_Case Formulas'!A679,"OK",NA()))</f>
        <v>#N/A</v>
      </c>
      <c r="R679" s="53" t="e">
        <f>IF(AND(NOT(ISBLANK('Captura de datos CASO'!R679)),ISNA(VLOOKUP('Captura de datos CASO'!R679,'DO NOT USE_School Picklist'!$W$3:$W$9,1,FALSE))),"Please select a value from the drop-down menu",IF('DO NOT USE_Case Formulas'!A679,"OK",NA()))</f>
        <v>#N/A</v>
      </c>
      <c r="S679" s="53" t="e">
        <f>IF(AND(NOT(ISBLANK('Captura de datos CASO'!S679)),ISNA(VLOOKUP('Captura de datos CASO'!S679,'DO NOT USE_School Picklist'!$W$3:$W$9,1,FALSE))),"Please select a value from the drop-down menu",IF('DO NOT USE_Case Formulas'!A679,"OK",NA()))</f>
        <v>#N/A</v>
      </c>
      <c r="T679" s="40" t="e">
        <f>IF(AND(NOT(ISBLANK('Captura de datos CASO'!T679)),ISNA(VLOOKUP('Captura de datos CASO'!T679,'DO NOT USE_School Picklist'!$F$3:$F$16,1,FALSE))),"Please select a value from the drop-down menu",IF('DO NOT USE_Case Formulas'!A679,"OK",NA()))</f>
        <v>#N/A</v>
      </c>
      <c r="U679" s="40" t="e">
        <f>IF(LEN('Captura de datos CASO'!U679)&gt;100,"Classroom(s) must be less than 100 characters",IF('DO NOT USE_Case Formulas'!A679,"OK",NA()))</f>
        <v>#N/A</v>
      </c>
      <c r="V679" s="40" t="e">
        <f>IF(AND(NOT(ISBLANK('Captura de datos CASO'!V679)),ISNA(VLOOKUP('Captura de datos CASO'!V679,'DO NOT USE_School Picklist'!$S$3:$S$12,1,FALSE))),"Please select a value from the drop-down menu",IF('DO NOT USE_Case Formulas'!A679,"OK",NA()))</f>
        <v>#N/A</v>
      </c>
      <c r="W679" s="40" t="e">
        <f>IF(AND(NOT(ISBLANK('Captura de datos CASO'!W679)),ISNA(VLOOKUP('Captura de datos CASO'!W679,'DO NOT USE_School Picklist'!$S$3:$S$12,1,FALSE))),"Please select a value from the drop-down menu",IF('DO NOT USE_Case Formulas'!A679,"OK",NA()))</f>
        <v>#N/A</v>
      </c>
      <c r="X679" s="40" t="e">
        <f>IF(LEN('Captura de datos CASO'!X679)&gt;80,"Name of Education Group must be less than 80 characters",IF('DO NOT USE_Case Formulas'!A679,"OK",NA()))</f>
        <v>#N/A</v>
      </c>
      <c r="Y679" s="40" t="e">
        <f>IF(AND(NOT(ISBLANK('Captura de datos CASO'!Y679)),ISNA(VLOOKUP('Captura de datos CASO'!Y679,'DO NOT USE_School Picklist'!$K$3:$K$6,1,FALSE))),"Please select a value from the drop-down menu",IF('DO NOT USE_Case Formulas'!A679,"OK",NA()))</f>
        <v>#N/A</v>
      </c>
      <c r="Z679" s="40" t="e">
        <f>IF(AND('DO NOT USE_Case Formulas'!A679,ISBLANK('Captura de datos CASO'!Z679)),"Has this person had symptoms? is required",IF(AND(NOT(ISBLANK('Captura de datos CASO'!Z679)),ISNA(VLOOKUP('Captura de datos CASO'!Z679,'DO NOT USE_School Picklist'!$D$3:$D$5,1,FALSE))),"Please select a value from the drop-down menu",IF(NOT(ISBLANK('Captura de datos CASO'!Z679)),"OK",NA())))</f>
        <v>#N/A</v>
      </c>
      <c r="AA679" s="40" t="e">
        <f>IF(AND('Captura de datos CASO'!Z679='DO NOT USE_School Picklist'!$D$3,ISBLANK('Captura de datos CASO'!AA679)),"Symptom Onset Date is required if Ever Symptomatic is Yes",IF('DO NOT USE_Case Formulas'!A679,"OK",NA()))</f>
        <v>#N/A</v>
      </c>
      <c r="AB679" s="40"/>
      <c r="AC679" s="40" t="e">
        <f ca="1">IF(AND('DO NOT USE_Case Formulas'!A679,ISBLANK('Captura de datos CASO'!AC679)),"Lab Result Test Date is required",IF('Captura de datos CASO'!AC679&gt;'DO NOT USE_School Picklist'!$C$3,"Test Date cannot be a future date",IF(NOT(ISBLANK('Captura de datos CASO'!AC679)),"OK",NA())))</f>
        <v>#N/A</v>
      </c>
      <c r="AD679" s="40" t="e">
        <f>IF(AND(NOT(ISBLANK('Captura de datos CASO'!AD679)),ISNA(VLOOKUP('Captura de datos CASO'!AD679,'DO NOT USE_School Picklist'!$R$3:$R$7,1,FALSE))),"Please select a value from the drop-down menu",IF('DO NOT USE_Case Formulas'!A679,"OK",NA()))</f>
        <v>#N/A</v>
      </c>
      <c r="AE679" s="40" t="e">
        <f>IF(AND('DO NOT USE_Case Formulas'!A679,ISBLANK('Captura de datos CASO'!AB679)),"Lab Result Test Result is required",IF(AND(NOT(ISBLANK('Captura de datos CASO'!AB679)),ISNA(VLOOKUP('Captura de datos CASO'!AB679,'DO NOT USE_School Picklist'!$Q$3:$Q$8,1,FALSE))),"Please select a value from the drop-down menu",IF('DO NOT USE_Case Formulas'!A679,"OK",NA())))</f>
        <v>#N/A</v>
      </c>
    </row>
    <row r="680" spans="1:31" x14ac:dyDescent="0.3">
      <c r="A680" s="39" t="e">
        <f>IF('DO NOT USE_Case Formulas'!A680,IF('DO NOT USE_Case Formulas'!B680,"Not all required fields are completed","OK"),NA())</f>
        <v>#N/A</v>
      </c>
      <c r="B680" s="40" t="e">
        <f>IF(AND('DO NOT USE_Case Formulas'!A680,ISBLANK('Captura de datos CASO'!B680)),"First Name is required",IF(NOT(ISBLANK('Captura de datos CASO'!B680)),"OK",NA()))</f>
        <v>#N/A</v>
      </c>
      <c r="C680" s="40" t="e">
        <f>IF(AND('DO NOT USE_Case Formulas'!A680,ISBLANK('Captura de datos CASO'!C680)),"Last Name is required",IF(NOT(ISBLANK('Captura de datos CASO'!C680)),"OK",NA()))</f>
        <v>#N/A</v>
      </c>
      <c r="D680" s="40" t="e">
        <f>IF(AND('DO NOT USE_Case Formulas'!A680,ISBLANK('Captura de datos CASO'!D680)),"Birthdate is required",IF(NOT(ISBLANK('Captura de datos CASO'!D680)),"OK",NA()))</f>
        <v>#N/A</v>
      </c>
      <c r="E680" s="40" t="e">
        <f>IF(AND('DO NOT USE_Case Formulas'!A680,ISBLANK('Captura de datos CASO'!E680)),"Mobile Phone is required",IF(NOT(ISBLANK('Captura de datos CASO'!E680)),IF(AND(ISNUMBER(VALUE('Captura de datos CASO'!E680)),LEFT('Captura de datos CASO'!E680,1)&lt;&gt;"1",LEN('Captura de datos CASO'!E680)=10),"OK","Phone number must be valid format"),NA()))</f>
        <v>#N/A</v>
      </c>
      <c r="F680" s="40" t="e">
        <f>IF(LEN('Captura de datos CASO'!F680)&gt;255,"Home Street Address must be less than 255 characters",IF('DO NOT USE_Case Formulas'!A680,"OK",NA()))</f>
        <v>#N/A</v>
      </c>
      <c r="G680" s="40" t="e">
        <f>IF(LEN('Captura de datos CASO'!G680)&gt;40,"City must be less than 40 characters",IF('DO NOT USE_Case Formulas'!A680,"OK",NA()))</f>
        <v>#N/A</v>
      </c>
      <c r="H680" s="40" t="e">
        <f>IF(AND(NOT(ISBLANK('Captura de datos CASO'!H680)),ISNA(VLOOKUP('Captura de datos CASO'!H680,'DO NOT USE_School Picklist'!$P$3:$P$52,1,FALSE))),"Please select a value from the drop-down menu",IF('DO NOT USE_Case Formulas'!A680,"OK",NA()))</f>
        <v>#N/A</v>
      </c>
      <c r="I680" s="40" t="e">
        <f>IF(AND('DO NOT USE_Case Formulas'!A680,ISBLANK('Captura de datos CASO'!I680)),"Zip is required",IF(ISBLANK('Captura de datos CASO'!I680),NA(),"OK"))</f>
        <v>#N/A</v>
      </c>
      <c r="J680" s="40" t="e">
        <f>IF(AND('DO NOT USE_Case Formulas'!A680,ISBLANK('Captura de datos CASO'!J680)),"Student or Staff? is required",IF(ISBLANK('Captura de datos CASO'!J680),NA(),IF(ISNA(VLOOKUP('Captura de datos CASO'!J680,'DO NOT USE_School Picklist'!$B$3:$B$6,1,FALSE)),"Please select a value from the drop-down menu","OK")))</f>
        <v>#N/A</v>
      </c>
      <c r="K680" s="40" t="e">
        <f>IF(AND('Captura de datos CASO'!J680='DO NOT USE_School Picklist'!$B$4,ISBLANK('Captura de datos CASO'!K680)),"Occupation/Job Title is required if Student or Staff? is Yes, staff/faculty or volunteer",IF('DO NOT USE_Case Formulas'!A680,"OK",NA()))</f>
        <v>#N/A</v>
      </c>
      <c r="L680" s="40" t="e">
        <f ca="1">IF('Captura de datos CASO'!L680&gt;'DO NOT USE_School Picklist'!$C$3,"Date last on school campus/facility cannot be a future date",IF('DO NOT USE_Case Formulas'!A680,IF(ISBLANK('Captura de datos CASO'!L680),"Date last on school campus/facility is required","OK"),NA()))</f>
        <v>#N/A</v>
      </c>
      <c r="M680" s="40" t="e">
        <f>IF(AND('DO NOT USE_Case Formulas'!A680,ISBLANK('Captura de datos CASO'!M680)),"Specific Place in the Location is required",IF(ISBLANK('Captura de datos CASO'!M680),NA(),"OK"))</f>
        <v>#N/A</v>
      </c>
      <c r="N680" s="40" t="e">
        <f>IF(LEN('Captura de datos CASO'!N680)&gt;50,"Parent/Guardian Name must be less than 50 characters",IF('DO NOT USE_Case Formulas'!A680,"OK",NA()))</f>
        <v>#N/A</v>
      </c>
      <c r="O680" s="40" t="e">
        <f>IF(NOT(ISBLANK('Captura de datos CASO'!O680)),IF(AND(ISNUMBER('Captura de datos CASO'!O680),LEFT('Captura de datos CASO'!O680,1)&lt;&gt;"1",LEN('Captura de datos CASO'!O680)=10),"OK","Phone number must be valid format"),IF('DO NOT USE_Case Formulas'!A680,"OK",NA()))</f>
        <v>#N/A</v>
      </c>
      <c r="P680" s="53" t="e">
        <f>IF(AND(NOT(ISBLANK('Captura de datos CASO'!P680)),ISNA(VLOOKUP('Captura de datos CASO'!P680,'DO NOT USE_School Picklist'!$I$3:$I$5,1,FALSE))),"Please select a value from the drop-down menu",IF('DO NOT USE_Case Formulas'!A680,"OK",NA()))</f>
        <v>#N/A</v>
      </c>
      <c r="Q680" s="40" t="e">
        <f>IF(AND(NOT(ISBLANK('Captura de datos CASO'!Q680)),ISNA(VLOOKUP('Captura de datos CASO'!Q680,'DO NOT USE_School Picklist'!$E$3:$E$10,1,FALSE))),"Please select a value from the drop-down menu",IF('DO NOT USE_Case Formulas'!A680,"OK",NA()))</f>
        <v>#N/A</v>
      </c>
      <c r="R680" s="53" t="e">
        <f>IF(AND(NOT(ISBLANK('Captura de datos CASO'!R680)),ISNA(VLOOKUP('Captura de datos CASO'!R680,'DO NOT USE_School Picklist'!$W$3:$W$9,1,FALSE))),"Please select a value from the drop-down menu",IF('DO NOT USE_Case Formulas'!A680,"OK",NA()))</f>
        <v>#N/A</v>
      </c>
      <c r="S680" s="53" t="e">
        <f>IF(AND(NOT(ISBLANK('Captura de datos CASO'!S680)),ISNA(VLOOKUP('Captura de datos CASO'!S680,'DO NOT USE_School Picklist'!$W$3:$W$9,1,FALSE))),"Please select a value from the drop-down menu",IF('DO NOT USE_Case Formulas'!A680,"OK",NA()))</f>
        <v>#N/A</v>
      </c>
      <c r="T680" s="40" t="e">
        <f>IF(AND(NOT(ISBLANK('Captura de datos CASO'!T680)),ISNA(VLOOKUP('Captura de datos CASO'!T680,'DO NOT USE_School Picklist'!$F$3:$F$16,1,FALSE))),"Please select a value from the drop-down menu",IF('DO NOT USE_Case Formulas'!A680,"OK",NA()))</f>
        <v>#N/A</v>
      </c>
      <c r="U680" s="40" t="e">
        <f>IF(LEN('Captura de datos CASO'!U680)&gt;100,"Classroom(s) must be less than 100 characters",IF('DO NOT USE_Case Formulas'!A680,"OK",NA()))</f>
        <v>#N/A</v>
      </c>
      <c r="V680" s="40" t="e">
        <f>IF(AND(NOT(ISBLANK('Captura de datos CASO'!V680)),ISNA(VLOOKUP('Captura de datos CASO'!V680,'DO NOT USE_School Picklist'!$S$3:$S$12,1,FALSE))),"Please select a value from the drop-down menu",IF('DO NOT USE_Case Formulas'!A680,"OK",NA()))</f>
        <v>#N/A</v>
      </c>
      <c r="W680" s="40" t="e">
        <f>IF(AND(NOT(ISBLANK('Captura de datos CASO'!W680)),ISNA(VLOOKUP('Captura de datos CASO'!W680,'DO NOT USE_School Picklist'!$S$3:$S$12,1,FALSE))),"Please select a value from the drop-down menu",IF('DO NOT USE_Case Formulas'!A680,"OK",NA()))</f>
        <v>#N/A</v>
      </c>
      <c r="X680" s="40" t="e">
        <f>IF(LEN('Captura de datos CASO'!X680)&gt;80,"Name of Education Group must be less than 80 characters",IF('DO NOT USE_Case Formulas'!A680,"OK",NA()))</f>
        <v>#N/A</v>
      </c>
      <c r="Y680" s="40" t="e">
        <f>IF(AND(NOT(ISBLANK('Captura de datos CASO'!Y680)),ISNA(VLOOKUP('Captura de datos CASO'!Y680,'DO NOT USE_School Picklist'!$K$3:$K$6,1,FALSE))),"Please select a value from the drop-down menu",IF('DO NOT USE_Case Formulas'!A680,"OK",NA()))</f>
        <v>#N/A</v>
      </c>
      <c r="Z680" s="40" t="e">
        <f>IF(AND('DO NOT USE_Case Formulas'!A680,ISBLANK('Captura de datos CASO'!Z680)),"Has this person had symptoms? is required",IF(AND(NOT(ISBLANK('Captura de datos CASO'!Z680)),ISNA(VLOOKUP('Captura de datos CASO'!Z680,'DO NOT USE_School Picklist'!$D$3:$D$5,1,FALSE))),"Please select a value from the drop-down menu",IF(NOT(ISBLANK('Captura de datos CASO'!Z680)),"OK",NA())))</f>
        <v>#N/A</v>
      </c>
      <c r="AA680" s="40" t="e">
        <f>IF(AND('Captura de datos CASO'!Z680='DO NOT USE_School Picklist'!$D$3,ISBLANK('Captura de datos CASO'!AA680)),"Symptom Onset Date is required if Ever Symptomatic is Yes",IF('DO NOT USE_Case Formulas'!A680,"OK",NA()))</f>
        <v>#N/A</v>
      </c>
      <c r="AB680" s="40"/>
      <c r="AC680" s="40" t="e">
        <f ca="1">IF(AND('DO NOT USE_Case Formulas'!A680,ISBLANK('Captura de datos CASO'!AC680)),"Lab Result Test Date is required",IF('Captura de datos CASO'!AC680&gt;'DO NOT USE_School Picklist'!$C$3,"Test Date cannot be a future date",IF(NOT(ISBLANK('Captura de datos CASO'!AC680)),"OK",NA())))</f>
        <v>#N/A</v>
      </c>
      <c r="AD680" s="40" t="e">
        <f>IF(AND(NOT(ISBLANK('Captura de datos CASO'!AD680)),ISNA(VLOOKUP('Captura de datos CASO'!AD680,'DO NOT USE_School Picklist'!$R$3:$R$7,1,FALSE))),"Please select a value from the drop-down menu",IF('DO NOT USE_Case Formulas'!A680,"OK",NA()))</f>
        <v>#N/A</v>
      </c>
      <c r="AE680" s="40" t="e">
        <f>IF(AND('DO NOT USE_Case Formulas'!A680,ISBLANK('Captura de datos CASO'!AB680)),"Lab Result Test Result is required",IF(AND(NOT(ISBLANK('Captura de datos CASO'!AB680)),ISNA(VLOOKUP('Captura de datos CASO'!AB680,'DO NOT USE_School Picklist'!$Q$3:$Q$8,1,FALSE))),"Please select a value from the drop-down menu",IF('DO NOT USE_Case Formulas'!A680,"OK",NA())))</f>
        <v>#N/A</v>
      </c>
    </row>
    <row r="681" spans="1:31" x14ac:dyDescent="0.3">
      <c r="A681" s="39" t="e">
        <f>IF('DO NOT USE_Case Formulas'!A681,IF('DO NOT USE_Case Formulas'!B681,"Not all required fields are completed","OK"),NA())</f>
        <v>#N/A</v>
      </c>
      <c r="B681" s="40" t="e">
        <f>IF(AND('DO NOT USE_Case Formulas'!A681,ISBLANK('Captura de datos CASO'!B681)),"First Name is required",IF(NOT(ISBLANK('Captura de datos CASO'!B681)),"OK",NA()))</f>
        <v>#N/A</v>
      </c>
      <c r="C681" s="40" t="e">
        <f>IF(AND('DO NOT USE_Case Formulas'!A681,ISBLANK('Captura de datos CASO'!C681)),"Last Name is required",IF(NOT(ISBLANK('Captura de datos CASO'!C681)),"OK",NA()))</f>
        <v>#N/A</v>
      </c>
      <c r="D681" s="40" t="e">
        <f>IF(AND('DO NOT USE_Case Formulas'!A681,ISBLANK('Captura de datos CASO'!D681)),"Birthdate is required",IF(NOT(ISBLANK('Captura de datos CASO'!D681)),"OK",NA()))</f>
        <v>#N/A</v>
      </c>
      <c r="E681" s="40" t="e">
        <f>IF(AND('DO NOT USE_Case Formulas'!A681,ISBLANK('Captura de datos CASO'!E681)),"Mobile Phone is required",IF(NOT(ISBLANK('Captura de datos CASO'!E681)),IF(AND(ISNUMBER(VALUE('Captura de datos CASO'!E681)),LEFT('Captura de datos CASO'!E681,1)&lt;&gt;"1",LEN('Captura de datos CASO'!E681)=10),"OK","Phone number must be valid format"),NA()))</f>
        <v>#N/A</v>
      </c>
      <c r="F681" s="40" t="e">
        <f>IF(LEN('Captura de datos CASO'!F681)&gt;255,"Home Street Address must be less than 255 characters",IF('DO NOT USE_Case Formulas'!A681,"OK",NA()))</f>
        <v>#N/A</v>
      </c>
      <c r="G681" s="40" t="e">
        <f>IF(LEN('Captura de datos CASO'!G681)&gt;40,"City must be less than 40 characters",IF('DO NOT USE_Case Formulas'!A681,"OK",NA()))</f>
        <v>#N/A</v>
      </c>
      <c r="H681" s="40" t="e">
        <f>IF(AND(NOT(ISBLANK('Captura de datos CASO'!H681)),ISNA(VLOOKUP('Captura de datos CASO'!H681,'DO NOT USE_School Picklist'!$P$3:$P$52,1,FALSE))),"Please select a value from the drop-down menu",IF('DO NOT USE_Case Formulas'!A681,"OK",NA()))</f>
        <v>#N/A</v>
      </c>
      <c r="I681" s="40" t="e">
        <f>IF(AND('DO NOT USE_Case Formulas'!A681,ISBLANK('Captura de datos CASO'!I681)),"Zip is required",IF(ISBLANK('Captura de datos CASO'!I681),NA(),"OK"))</f>
        <v>#N/A</v>
      </c>
      <c r="J681" s="40" t="e">
        <f>IF(AND('DO NOT USE_Case Formulas'!A681,ISBLANK('Captura de datos CASO'!J681)),"Student or Staff? is required",IF(ISBLANK('Captura de datos CASO'!J681),NA(),IF(ISNA(VLOOKUP('Captura de datos CASO'!J681,'DO NOT USE_School Picklist'!$B$3:$B$6,1,FALSE)),"Please select a value from the drop-down menu","OK")))</f>
        <v>#N/A</v>
      </c>
      <c r="K681" s="40" t="e">
        <f>IF(AND('Captura de datos CASO'!J681='DO NOT USE_School Picklist'!$B$4,ISBLANK('Captura de datos CASO'!K681)),"Occupation/Job Title is required if Student or Staff? is Yes, staff/faculty or volunteer",IF('DO NOT USE_Case Formulas'!A681,"OK",NA()))</f>
        <v>#N/A</v>
      </c>
      <c r="L681" s="40" t="e">
        <f ca="1">IF('Captura de datos CASO'!L681&gt;'DO NOT USE_School Picklist'!$C$3,"Date last on school campus/facility cannot be a future date",IF('DO NOT USE_Case Formulas'!A681,IF(ISBLANK('Captura de datos CASO'!L681),"Date last on school campus/facility is required","OK"),NA()))</f>
        <v>#N/A</v>
      </c>
      <c r="M681" s="40" t="e">
        <f>IF(AND('DO NOT USE_Case Formulas'!A681,ISBLANK('Captura de datos CASO'!M681)),"Specific Place in the Location is required",IF(ISBLANK('Captura de datos CASO'!M681),NA(),"OK"))</f>
        <v>#N/A</v>
      </c>
      <c r="N681" s="40" t="e">
        <f>IF(LEN('Captura de datos CASO'!N681)&gt;50,"Parent/Guardian Name must be less than 50 characters",IF('DO NOT USE_Case Formulas'!A681,"OK",NA()))</f>
        <v>#N/A</v>
      </c>
      <c r="O681" s="40" t="e">
        <f>IF(NOT(ISBLANK('Captura de datos CASO'!O681)),IF(AND(ISNUMBER('Captura de datos CASO'!O681),LEFT('Captura de datos CASO'!O681,1)&lt;&gt;"1",LEN('Captura de datos CASO'!O681)=10),"OK","Phone number must be valid format"),IF('DO NOT USE_Case Formulas'!A681,"OK",NA()))</f>
        <v>#N/A</v>
      </c>
      <c r="P681" s="53" t="e">
        <f>IF(AND(NOT(ISBLANK('Captura de datos CASO'!P681)),ISNA(VLOOKUP('Captura de datos CASO'!P681,'DO NOT USE_School Picklist'!$I$3:$I$5,1,FALSE))),"Please select a value from the drop-down menu",IF('DO NOT USE_Case Formulas'!A681,"OK",NA()))</f>
        <v>#N/A</v>
      </c>
      <c r="Q681" s="40" t="e">
        <f>IF(AND(NOT(ISBLANK('Captura de datos CASO'!Q681)),ISNA(VLOOKUP('Captura de datos CASO'!Q681,'DO NOT USE_School Picklist'!$E$3:$E$10,1,FALSE))),"Please select a value from the drop-down menu",IF('DO NOT USE_Case Formulas'!A681,"OK",NA()))</f>
        <v>#N/A</v>
      </c>
      <c r="R681" s="53" t="e">
        <f>IF(AND(NOT(ISBLANK('Captura de datos CASO'!R681)),ISNA(VLOOKUP('Captura de datos CASO'!R681,'DO NOT USE_School Picklist'!$W$3:$W$9,1,FALSE))),"Please select a value from the drop-down menu",IF('DO NOT USE_Case Formulas'!A681,"OK",NA()))</f>
        <v>#N/A</v>
      </c>
      <c r="S681" s="53" t="e">
        <f>IF(AND(NOT(ISBLANK('Captura de datos CASO'!S681)),ISNA(VLOOKUP('Captura de datos CASO'!S681,'DO NOT USE_School Picklist'!$W$3:$W$9,1,FALSE))),"Please select a value from the drop-down menu",IF('DO NOT USE_Case Formulas'!A681,"OK",NA()))</f>
        <v>#N/A</v>
      </c>
      <c r="T681" s="40" t="e">
        <f>IF(AND(NOT(ISBLANK('Captura de datos CASO'!T681)),ISNA(VLOOKUP('Captura de datos CASO'!T681,'DO NOT USE_School Picklist'!$F$3:$F$16,1,FALSE))),"Please select a value from the drop-down menu",IF('DO NOT USE_Case Formulas'!A681,"OK",NA()))</f>
        <v>#N/A</v>
      </c>
      <c r="U681" s="40" t="e">
        <f>IF(LEN('Captura de datos CASO'!U681)&gt;100,"Classroom(s) must be less than 100 characters",IF('DO NOT USE_Case Formulas'!A681,"OK",NA()))</f>
        <v>#N/A</v>
      </c>
      <c r="V681" s="40" t="e">
        <f>IF(AND(NOT(ISBLANK('Captura de datos CASO'!V681)),ISNA(VLOOKUP('Captura de datos CASO'!V681,'DO NOT USE_School Picklist'!$S$3:$S$12,1,FALSE))),"Please select a value from the drop-down menu",IF('DO NOT USE_Case Formulas'!A681,"OK",NA()))</f>
        <v>#N/A</v>
      </c>
      <c r="W681" s="40" t="e">
        <f>IF(AND(NOT(ISBLANK('Captura de datos CASO'!W681)),ISNA(VLOOKUP('Captura de datos CASO'!W681,'DO NOT USE_School Picklist'!$S$3:$S$12,1,FALSE))),"Please select a value from the drop-down menu",IF('DO NOT USE_Case Formulas'!A681,"OK",NA()))</f>
        <v>#N/A</v>
      </c>
      <c r="X681" s="40" t="e">
        <f>IF(LEN('Captura de datos CASO'!X681)&gt;80,"Name of Education Group must be less than 80 characters",IF('DO NOT USE_Case Formulas'!A681,"OK",NA()))</f>
        <v>#N/A</v>
      </c>
      <c r="Y681" s="40" t="e">
        <f>IF(AND(NOT(ISBLANK('Captura de datos CASO'!Y681)),ISNA(VLOOKUP('Captura de datos CASO'!Y681,'DO NOT USE_School Picklist'!$K$3:$K$6,1,FALSE))),"Please select a value from the drop-down menu",IF('DO NOT USE_Case Formulas'!A681,"OK",NA()))</f>
        <v>#N/A</v>
      </c>
      <c r="Z681" s="40" t="e">
        <f>IF(AND('DO NOT USE_Case Formulas'!A681,ISBLANK('Captura de datos CASO'!Z681)),"Has this person had symptoms? is required",IF(AND(NOT(ISBLANK('Captura de datos CASO'!Z681)),ISNA(VLOOKUP('Captura de datos CASO'!Z681,'DO NOT USE_School Picklist'!$D$3:$D$5,1,FALSE))),"Please select a value from the drop-down menu",IF(NOT(ISBLANK('Captura de datos CASO'!Z681)),"OK",NA())))</f>
        <v>#N/A</v>
      </c>
      <c r="AA681" s="40" t="e">
        <f>IF(AND('Captura de datos CASO'!Z681='DO NOT USE_School Picklist'!$D$3,ISBLANK('Captura de datos CASO'!AA681)),"Symptom Onset Date is required if Ever Symptomatic is Yes",IF('DO NOT USE_Case Formulas'!A681,"OK",NA()))</f>
        <v>#N/A</v>
      </c>
      <c r="AB681" s="40"/>
      <c r="AC681" s="40" t="e">
        <f ca="1">IF(AND('DO NOT USE_Case Formulas'!A681,ISBLANK('Captura de datos CASO'!AC681)),"Lab Result Test Date is required",IF('Captura de datos CASO'!AC681&gt;'DO NOT USE_School Picklist'!$C$3,"Test Date cannot be a future date",IF(NOT(ISBLANK('Captura de datos CASO'!AC681)),"OK",NA())))</f>
        <v>#N/A</v>
      </c>
      <c r="AD681" s="40" t="e">
        <f>IF(AND(NOT(ISBLANK('Captura de datos CASO'!AD681)),ISNA(VLOOKUP('Captura de datos CASO'!AD681,'DO NOT USE_School Picklist'!$R$3:$R$7,1,FALSE))),"Please select a value from the drop-down menu",IF('DO NOT USE_Case Formulas'!A681,"OK",NA()))</f>
        <v>#N/A</v>
      </c>
      <c r="AE681" s="40" t="e">
        <f>IF(AND('DO NOT USE_Case Formulas'!A681,ISBLANK('Captura de datos CASO'!AB681)),"Lab Result Test Result is required",IF(AND(NOT(ISBLANK('Captura de datos CASO'!AB681)),ISNA(VLOOKUP('Captura de datos CASO'!AB681,'DO NOT USE_School Picklist'!$Q$3:$Q$8,1,FALSE))),"Please select a value from the drop-down menu",IF('DO NOT USE_Case Formulas'!A681,"OK",NA())))</f>
        <v>#N/A</v>
      </c>
    </row>
    <row r="682" spans="1:31" x14ac:dyDescent="0.3">
      <c r="A682" s="39" t="e">
        <f>IF('DO NOT USE_Case Formulas'!A682,IF('DO NOT USE_Case Formulas'!B682,"Not all required fields are completed","OK"),NA())</f>
        <v>#N/A</v>
      </c>
      <c r="B682" s="40" t="e">
        <f>IF(AND('DO NOT USE_Case Formulas'!A682,ISBLANK('Captura de datos CASO'!B682)),"First Name is required",IF(NOT(ISBLANK('Captura de datos CASO'!B682)),"OK",NA()))</f>
        <v>#N/A</v>
      </c>
      <c r="C682" s="40" t="e">
        <f>IF(AND('DO NOT USE_Case Formulas'!A682,ISBLANK('Captura de datos CASO'!C682)),"Last Name is required",IF(NOT(ISBLANK('Captura de datos CASO'!C682)),"OK",NA()))</f>
        <v>#N/A</v>
      </c>
      <c r="D682" s="40" t="e">
        <f>IF(AND('DO NOT USE_Case Formulas'!A682,ISBLANK('Captura de datos CASO'!D682)),"Birthdate is required",IF(NOT(ISBLANK('Captura de datos CASO'!D682)),"OK",NA()))</f>
        <v>#N/A</v>
      </c>
      <c r="E682" s="40" t="e">
        <f>IF(AND('DO NOT USE_Case Formulas'!A682,ISBLANK('Captura de datos CASO'!E682)),"Mobile Phone is required",IF(NOT(ISBLANK('Captura de datos CASO'!E682)),IF(AND(ISNUMBER(VALUE('Captura de datos CASO'!E682)),LEFT('Captura de datos CASO'!E682,1)&lt;&gt;"1",LEN('Captura de datos CASO'!E682)=10),"OK","Phone number must be valid format"),NA()))</f>
        <v>#N/A</v>
      </c>
      <c r="F682" s="40" t="e">
        <f>IF(LEN('Captura de datos CASO'!F682)&gt;255,"Home Street Address must be less than 255 characters",IF('DO NOT USE_Case Formulas'!A682,"OK",NA()))</f>
        <v>#N/A</v>
      </c>
      <c r="G682" s="40" t="e">
        <f>IF(LEN('Captura de datos CASO'!G682)&gt;40,"City must be less than 40 characters",IF('DO NOT USE_Case Formulas'!A682,"OK",NA()))</f>
        <v>#N/A</v>
      </c>
      <c r="H682" s="40" t="e">
        <f>IF(AND(NOT(ISBLANK('Captura de datos CASO'!H682)),ISNA(VLOOKUP('Captura de datos CASO'!H682,'DO NOT USE_School Picklist'!$P$3:$P$52,1,FALSE))),"Please select a value from the drop-down menu",IF('DO NOT USE_Case Formulas'!A682,"OK",NA()))</f>
        <v>#N/A</v>
      </c>
      <c r="I682" s="40" t="e">
        <f>IF(AND('DO NOT USE_Case Formulas'!A682,ISBLANK('Captura de datos CASO'!I682)),"Zip is required",IF(ISBLANK('Captura de datos CASO'!I682),NA(),"OK"))</f>
        <v>#N/A</v>
      </c>
      <c r="J682" s="40" t="e">
        <f>IF(AND('DO NOT USE_Case Formulas'!A682,ISBLANK('Captura de datos CASO'!J682)),"Student or Staff? is required",IF(ISBLANK('Captura de datos CASO'!J682),NA(),IF(ISNA(VLOOKUP('Captura de datos CASO'!J682,'DO NOT USE_School Picklist'!$B$3:$B$6,1,FALSE)),"Please select a value from the drop-down menu","OK")))</f>
        <v>#N/A</v>
      </c>
      <c r="K682" s="40" t="e">
        <f>IF(AND('Captura de datos CASO'!J682='DO NOT USE_School Picklist'!$B$4,ISBLANK('Captura de datos CASO'!K682)),"Occupation/Job Title is required if Student or Staff? is Yes, staff/faculty or volunteer",IF('DO NOT USE_Case Formulas'!A682,"OK",NA()))</f>
        <v>#N/A</v>
      </c>
      <c r="L682" s="40" t="e">
        <f ca="1">IF('Captura de datos CASO'!L682&gt;'DO NOT USE_School Picklist'!$C$3,"Date last on school campus/facility cannot be a future date",IF('DO NOT USE_Case Formulas'!A682,IF(ISBLANK('Captura de datos CASO'!L682),"Date last on school campus/facility is required","OK"),NA()))</f>
        <v>#N/A</v>
      </c>
      <c r="M682" s="40" t="e">
        <f>IF(AND('DO NOT USE_Case Formulas'!A682,ISBLANK('Captura de datos CASO'!M682)),"Specific Place in the Location is required",IF(ISBLANK('Captura de datos CASO'!M682),NA(),"OK"))</f>
        <v>#N/A</v>
      </c>
      <c r="N682" s="40" t="e">
        <f>IF(LEN('Captura de datos CASO'!N682)&gt;50,"Parent/Guardian Name must be less than 50 characters",IF('DO NOT USE_Case Formulas'!A682,"OK",NA()))</f>
        <v>#N/A</v>
      </c>
      <c r="O682" s="40" t="e">
        <f>IF(NOT(ISBLANK('Captura de datos CASO'!O682)),IF(AND(ISNUMBER('Captura de datos CASO'!O682),LEFT('Captura de datos CASO'!O682,1)&lt;&gt;"1",LEN('Captura de datos CASO'!O682)=10),"OK","Phone number must be valid format"),IF('DO NOT USE_Case Formulas'!A682,"OK",NA()))</f>
        <v>#N/A</v>
      </c>
      <c r="P682" s="53" t="e">
        <f>IF(AND(NOT(ISBLANK('Captura de datos CASO'!P682)),ISNA(VLOOKUP('Captura de datos CASO'!P682,'DO NOT USE_School Picklist'!$I$3:$I$5,1,FALSE))),"Please select a value from the drop-down menu",IF('DO NOT USE_Case Formulas'!A682,"OK",NA()))</f>
        <v>#N/A</v>
      </c>
      <c r="Q682" s="40" t="e">
        <f>IF(AND(NOT(ISBLANK('Captura de datos CASO'!Q682)),ISNA(VLOOKUP('Captura de datos CASO'!Q682,'DO NOT USE_School Picklist'!$E$3:$E$10,1,FALSE))),"Please select a value from the drop-down menu",IF('DO NOT USE_Case Formulas'!A682,"OK",NA()))</f>
        <v>#N/A</v>
      </c>
      <c r="R682" s="53" t="e">
        <f>IF(AND(NOT(ISBLANK('Captura de datos CASO'!R682)),ISNA(VLOOKUP('Captura de datos CASO'!R682,'DO NOT USE_School Picklist'!$W$3:$W$9,1,FALSE))),"Please select a value from the drop-down menu",IF('DO NOT USE_Case Formulas'!A682,"OK",NA()))</f>
        <v>#N/A</v>
      </c>
      <c r="S682" s="53" t="e">
        <f>IF(AND(NOT(ISBLANK('Captura de datos CASO'!S682)),ISNA(VLOOKUP('Captura de datos CASO'!S682,'DO NOT USE_School Picklist'!$W$3:$W$9,1,FALSE))),"Please select a value from the drop-down menu",IF('DO NOT USE_Case Formulas'!A682,"OK",NA()))</f>
        <v>#N/A</v>
      </c>
      <c r="T682" s="40" t="e">
        <f>IF(AND(NOT(ISBLANK('Captura de datos CASO'!T682)),ISNA(VLOOKUP('Captura de datos CASO'!T682,'DO NOT USE_School Picklist'!$F$3:$F$16,1,FALSE))),"Please select a value from the drop-down menu",IF('DO NOT USE_Case Formulas'!A682,"OK",NA()))</f>
        <v>#N/A</v>
      </c>
      <c r="U682" s="40" t="e">
        <f>IF(LEN('Captura de datos CASO'!U682)&gt;100,"Classroom(s) must be less than 100 characters",IF('DO NOT USE_Case Formulas'!A682,"OK",NA()))</f>
        <v>#N/A</v>
      </c>
      <c r="V682" s="40" t="e">
        <f>IF(AND(NOT(ISBLANK('Captura de datos CASO'!V682)),ISNA(VLOOKUP('Captura de datos CASO'!V682,'DO NOT USE_School Picklist'!$S$3:$S$12,1,FALSE))),"Please select a value from the drop-down menu",IF('DO NOT USE_Case Formulas'!A682,"OK",NA()))</f>
        <v>#N/A</v>
      </c>
      <c r="W682" s="40" t="e">
        <f>IF(AND(NOT(ISBLANK('Captura de datos CASO'!W682)),ISNA(VLOOKUP('Captura de datos CASO'!W682,'DO NOT USE_School Picklist'!$S$3:$S$12,1,FALSE))),"Please select a value from the drop-down menu",IF('DO NOT USE_Case Formulas'!A682,"OK",NA()))</f>
        <v>#N/A</v>
      </c>
      <c r="X682" s="40" t="e">
        <f>IF(LEN('Captura de datos CASO'!X682)&gt;80,"Name of Education Group must be less than 80 characters",IF('DO NOT USE_Case Formulas'!A682,"OK",NA()))</f>
        <v>#N/A</v>
      </c>
      <c r="Y682" s="40" t="e">
        <f>IF(AND(NOT(ISBLANK('Captura de datos CASO'!Y682)),ISNA(VLOOKUP('Captura de datos CASO'!Y682,'DO NOT USE_School Picklist'!$K$3:$K$6,1,FALSE))),"Please select a value from the drop-down menu",IF('DO NOT USE_Case Formulas'!A682,"OK",NA()))</f>
        <v>#N/A</v>
      </c>
      <c r="Z682" s="40" t="e">
        <f>IF(AND('DO NOT USE_Case Formulas'!A682,ISBLANK('Captura de datos CASO'!Z682)),"Has this person had symptoms? is required",IF(AND(NOT(ISBLANK('Captura de datos CASO'!Z682)),ISNA(VLOOKUP('Captura de datos CASO'!Z682,'DO NOT USE_School Picklist'!$D$3:$D$5,1,FALSE))),"Please select a value from the drop-down menu",IF(NOT(ISBLANK('Captura de datos CASO'!Z682)),"OK",NA())))</f>
        <v>#N/A</v>
      </c>
      <c r="AA682" s="40" t="e">
        <f>IF(AND('Captura de datos CASO'!Z682='DO NOT USE_School Picklist'!$D$3,ISBLANK('Captura de datos CASO'!AA682)),"Symptom Onset Date is required if Ever Symptomatic is Yes",IF('DO NOT USE_Case Formulas'!A682,"OK",NA()))</f>
        <v>#N/A</v>
      </c>
      <c r="AB682" s="40"/>
      <c r="AC682" s="40" t="e">
        <f ca="1">IF(AND('DO NOT USE_Case Formulas'!A682,ISBLANK('Captura de datos CASO'!AC682)),"Lab Result Test Date is required",IF('Captura de datos CASO'!AC682&gt;'DO NOT USE_School Picklist'!$C$3,"Test Date cannot be a future date",IF(NOT(ISBLANK('Captura de datos CASO'!AC682)),"OK",NA())))</f>
        <v>#N/A</v>
      </c>
      <c r="AD682" s="40" t="e">
        <f>IF(AND(NOT(ISBLANK('Captura de datos CASO'!AD682)),ISNA(VLOOKUP('Captura de datos CASO'!AD682,'DO NOT USE_School Picklist'!$R$3:$R$7,1,FALSE))),"Please select a value from the drop-down menu",IF('DO NOT USE_Case Formulas'!A682,"OK",NA()))</f>
        <v>#N/A</v>
      </c>
      <c r="AE682" s="40" t="e">
        <f>IF(AND('DO NOT USE_Case Formulas'!A682,ISBLANK('Captura de datos CASO'!AB682)),"Lab Result Test Result is required",IF(AND(NOT(ISBLANK('Captura de datos CASO'!AB682)),ISNA(VLOOKUP('Captura de datos CASO'!AB682,'DO NOT USE_School Picklist'!$Q$3:$Q$8,1,FALSE))),"Please select a value from the drop-down menu",IF('DO NOT USE_Case Formulas'!A682,"OK",NA())))</f>
        <v>#N/A</v>
      </c>
    </row>
    <row r="683" spans="1:31" x14ac:dyDescent="0.3">
      <c r="A683" s="39" t="e">
        <f>IF('DO NOT USE_Case Formulas'!A683,IF('DO NOT USE_Case Formulas'!B683,"Not all required fields are completed","OK"),NA())</f>
        <v>#N/A</v>
      </c>
      <c r="B683" s="40" t="e">
        <f>IF(AND('DO NOT USE_Case Formulas'!A683,ISBLANK('Captura de datos CASO'!B683)),"First Name is required",IF(NOT(ISBLANK('Captura de datos CASO'!B683)),"OK",NA()))</f>
        <v>#N/A</v>
      </c>
      <c r="C683" s="40" t="e">
        <f>IF(AND('DO NOT USE_Case Formulas'!A683,ISBLANK('Captura de datos CASO'!C683)),"Last Name is required",IF(NOT(ISBLANK('Captura de datos CASO'!C683)),"OK",NA()))</f>
        <v>#N/A</v>
      </c>
      <c r="D683" s="40" t="e">
        <f>IF(AND('DO NOT USE_Case Formulas'!A683,ISBLANK('Captura de datos CASO'!D683)),"Birthdate is required",IF(NOT(ISBLANK('Captura de datos CASO'!D683)),"OK",NA()))</f>
        <v>#N/A</v>
      </c>
      <c r="E683" s="40" t="e">
        <f>IF(AND('DO NOT USE_Case Formulas'!A683,ISBLANK('Captura de datos CASO'!E683)),"Mobile Phone is required",IF(NOT(ISBLANK('Captura de datos CASO'!E683)),IF(AND(ISNUMBER(VALUE('Captura de datos CASO'!E683)),LEFT('Captura de datos CASO'!E683,1)&lt;&gt;"1",LEN('Captura de datos CASO'!E683)=10),"OK","Phone number must be valid format"),NA()))</f>
        <v>#N/A</v>
      </c>
      <c r="F683" s="40" t="e">
        <f>IF(LEN('Captura de datos CASO'!F683)&gt;255,"Home Street Address must be less than 255 characters",IF('DO NOT USE_Case Formulas'!A683,"OK",NA()))</f>
        <v>#N/A</v>
      </c>
      <c r="G683" s="40" t="e">
        <f>IF(LEN('Captura de datos CASO'!G683)&gt;40,"City must be less than 40 characters",IF('DO NOT USE_Case Formulas'!A683,"OK",NA()))</f>
        <v>#N/A</v>
      </c>
      <c r="H683" s="40" t="e">
        <f>IF(AND(NOT(ISBLANK('Captura de datos CASO'!H683)),ISNA(VLOOKUP('Captura de datos CASO'!H683,'DO NOT USE_School Picklist'!$P$3:$P$52,1,FALSE))),"Please select a value from the drop-down menu",IF('DO NOT USE_Case Formulas'!A683,"OK",NA()))</f>
        <v>#N/A</v>
      </c>
      <c r="I683" s="40" t="e">
        <f>IF(AND('DO NOT USE_Case Formulas'!A683,ISBLANK('Captura de datos CASO'!I683)),"Zip is required",IF(ISBLANK('Captura de datos CASO'!I683),NA(),"OK"))</f>
        <v>#N/A</v>
      </c>
      <c r="J683" s="40" t="e">
        <f>IF(AND('DO NOT USE_Case Formulas'!A683,ISBLANK('Captura de datos CASO'!J683)),"Student or Staff? is required",IF(ISBLANK('Captura de datos CASO'!J683),NA(),IF(ISNA(VLOOKUP('Captura de datos CASO'!J683,'DO NOT USE_School Picklist'!$B$3:$B$6,1,FALSE)),"Please select a value from the drop-down menu","OK")))</f>
        <v>#N/A</v>
      </c>
      <c r="K683" s="40" t="e">
        <f>IF(AND('Captura de datos CASO'!J683='DO NOT USE_School Picklist'!$B$4,ISBLANK('Captura de datos CASO'!K683)),"Occupation/Job Title is required if Student or Staff? is Yes, staff/faculty or volunteer",IF('DO NOT USE_Case Formulas'!A683,"OK",NA()))</f>
        <v>#N/A</v>
      </c>
      <c r="L683" s="40" t="e">
        <f ca="1">IF('Captura de datos CASO'!L683&gt;'DO NOT USE_School Picklist'!$C$3,"Date last on school campus/facility cannot be a future date",IF('DO NOT USE_Case Formulas'!A683,IF(ISBLANK('Captura de datos CASO'!L683),"Date last on school campus/facility is required","OK"),NA()))</f>
        <v>#N/A</v>
      </c>
      <c r="M683" s="40" t="e">
        <f>IF(AND('DO NOT USE_Case Formulas'!A683,ISBLANK('Captura de datos CASO'!M683)),"Specific Place in the Location is required",IF(ISBLANK('Captura de datos CASO'!M683),NA(),"OK"))</f>
        <v>#N/A</v>
      </c>
      <c r="N683" s="40" t="e">
        <f>IF(LEN('Captura de datos CASO'!N683)&gt;50,"Parent/Guardian Name must be less than 50 characters",IF('DO NOT USE_Case Formulas'!A683,"OK",NA()))</f>
        <v>#N/A</v>
      </c>
      <c r="O683" s="40" t="e">
        <f>IF(NOT(ISBLANK('Captura de datos CASO'!O683)),IF(AND(ISNUMBER('Captura de datos CASO'!O683),LEFT('Captura de datos CASO'!O683,1)&lt;&gt;"1",LEN('Captura de datos CASO'!O683)=10),"OK","Phone number must be valid format"),IF('DO NOT USE_Case Formulas'!A683,"OK",NA()))</f>
        <v>#N/A</v>
      </c>
      <c r="P683" s="53" t="e">
        <f>IF(AND(NOT(ISBLANK('Captura de datos CASO'!P683)),ISNA(VLOOKUP('Captura de datos CASO'!P683,'DO NOT USE_School Picklist'!$I$3:$I$5,1,FALSE))),"Please select a value from the drop-down menu",IF('DO NOT USE_Case Formulas'!A683,"OK",NA()))</f>
        <v>#N/A</v>
      </c>
      <c r="Q683" s="40" t="e">
        <f>IF(AND(NOT(ISBLANK('Captura de datos CASO'!Q683)),ISNA(VLOOKUP('Captura de datos CASO'!Q683,'DO NOT USE_School Picklist'!$E$3:$E$10,1,FALSE))),"Please select a value from the drop-down menu",IF('DO NOT USE_Case Formulas'!A683,"OK",NA()))</f>
        <v>#N/A</v>
      </c>
      <c r="R683" s="53" t="e">
        <f>IF(AND(NOT(ISBLANK('Captura de datos CASO'!R683)),ISNA(VLOOKUP('Captura de datos CASO'!R683,'DO NOT USE_School Picklist'!$W$3:$W$9,1,FALSE))),"Please select a value from the drop-down menu",IF('DO NOT USE_Case Formulas'!A683,"OK",NA()))</f>
        <v>#N/A</v>
      </c>
      <c r="S683" s="53" t="e">
        <f>IF(AND(NOT(ISBLANK('Captura de datos CASO'!S683)),ISNA(VLOOKUP('Captura de datos CASO'!S683,'DO NOT USE_School Picklist'!$W$3:$W$9,1,FALSE))),"Please select a value from the drop-down menu",IF('DO NOT USE_Case Formulas'!A683,"OK",NA()))</f>
        <v>#N/A</v>
      </c>
      <c r="T683" s="40" t="e">
        <f>IF(AND(NOT(ISBLANK('Captura de datos CASO'!T683)),ISNA(VLOOKUP('Captura de datos CASO'!T683,'DO NOT USE_School Picklist'!$F$3:$F$16,1,FALSE))),"Please select a value from the drop-down menu",IF('DO NOT USE_Case Formulas'!A683,"OK",NA()))</f>
        <v>#N/A</v>
      </c>
      <c r="U683" s="40" t="e">
        <f>IF(LEN('Captura de datos CASO'!U683)&gt;100,"Classroom(s) must be less than 100 characters",IF('DO NOT USE_Case Formulas'!A683,"OK",NA()))</f>
        <v>#N/A</v>
      </c>
      <c r="V683" s="40" t="e">
        <f>IF(AND(NOT(ISBLANK('Captura de datos CASO'!V683)),ISNA(VLOOKUP('Captura de datos CASO'!V683,'DO NOT USE_School Picklist'!$S$3:$S$12,1,FALSE))),"Please select a value from the drop-down menu",IF('DO NOT USE_Case Formulas'!A683,"OK",NA()))</f>
        <v>#N/A</v>
      </c>
      <c r="W683" s="40" t="e">
        <f>IF(AND(NOT(ISBLANK('Captura de datos CASO'!W683)),ISNA(VLOOKUP('Captura de datos CASO'!W683,'DO NOT USE_School Picklist'!$S$3:$S$12,1,FALSE))),"Please select a value from the drop-down menu",IF('DO NOT USE_Case Formulas'!A683,"OK",NA()))</f>
        <v>#N/A</v>
      </c>
      <c r="X683" s="40" t="e">
        <f>IF(LEN('Captura de datos CASO'!X683)&gt;80,"Name of Education Group must be less than 80 characters",IF('DO NOT USE_Case Formulas'!A683,"OK",NA()))</f>
        <v>#N/A</v>
      </c>
      <c r="Y683" s="40" t="e">
        <f>IF(AND(NOT(ISBLANK('Captura de datos CASO'!Y683)),ISNA(VLOOKUP('Captura de datos CASO'!Y683,'DO NOT USE_School Picklist'!$K$3:$K$6,1,FALSE))),"Please select a value from the drop-down menu",IF('DO NOT USE_Case Formulas'!A683,"OK",NA()))</f>
        <v>#N/A</v>
      </c>
      <c r="Z683" s="40" t="e">
        <f>IF(AND('DO NOT USE_Case Formulas'!A683,ISBLANK('Captura de datos CASO'!Z683)),"Has this person had symptoms? is required",IF(AND(NOT(ISBLANK('Captura de datos CASO'!Z683)),ISNA(VLOOKUP('Captura de datos CASO'!Z683,'DO NOT USE_School Picklist'!$D$3:$D$5,1,FALSE))),"Please select a value from the drop-down menu",IF(NOT(ISBLANK('Captura de datos CASO'!Z683)),"OK",NA())))</f>
        <v>#N/A</v>
      </c>
      <c r="AA683" s="40" t="e">
        <f>IF(AND('Captura de datos CASO'!Z683='DO NOT USE_School Picklist'!$D$3,ISBLANK('Captura de datos CASO'!AA683)),"Symptom Onset Date is required if Ever Symptomatic is Yes",IF('DO NOT USE_Case Formulas'!A683,"OK",NA()))</f>
        <v>#N/A</v>
      </c>
      <c r="AB683" s="40"/>
      <c r="AC683" s="40" t="e">
        <f ca="1">IF(AND('DO NOT USE_Case Formulas'!A683,ISBLANK('Captura de datos CASO'!AC683)),"Lab Result Test Date is required",IF('Captura de datos CASO'!AC683&gt;'DO NOT USE_School Picklist'!$C$3,"Test Date cannot be a future date",IF(NOT(ISBLANK('Captura de datos CASO'!AC683)),"OK",NA())))</f>
        <v>#N/A</v>
      </c>
      <c r="AD683" s="40" t="e">
        <f>IF(AND(NOT(ISBLANK('Captura de datos CASO'!AD683)),ISNA(VLOOKUP('Captura de datos CASO'!AD683,'DO NOT USE_School Picklist'!$R$3:$R$7,1,FALSE))),"Please select a value from the drop-down menu",IF('DO NOT USE_Case Formulas'!A683,"OK",NA()))</f>
        <v>#N/A</v>
      </c>
      <c r="AE683" s="40" t="e">
        <f>IF(AND('DO NOT USE_Case Formulas'!A683,ISBLANK('Captura de datos CASO'!AB683)),"Lab Result Test Result is required",IF(AND(NOT(ISBLANK('Captura de datos CASO'!AB683)),ISNA(VLOOKUP('Captura de datos CASO'!AB683,'DO NOT USE_School Picklist'!$Q$3:$Q$8,1,FALSE))),"Please select a value from the drop-down menu",IF('DO NOT USE_Case Formulas'!A683,"OK",NA())))</f>
        <v>#N/A</v>
      </c>
    </row>
    <row r="684" spans="1:31" x14ac:dyDescent="0.3">
      <c r="A684" s="39" t="e">
        <f>IF('DO NOT USE_Case Formulas'!A684,IF('DO NOT USE_Case Formulas'!B684,"Not all required fields are completed","OK"),NA())</f>
        <v>#N/A</v>
      </c>
      <c r="B684" s="40" t="e">
        <f>IF(AND('DO NOT USE_Case Formulas'!A684,ISBLANK('Captura de datos CASO'!B684)),"First Name is required",IF(NOT(ISBLANK('Captura de datos CASO'!B684)),"OK",NA()))</f>
        <v>#N/A</v>
      </c>
      <c r="C684" s="40" t="e">
        <f>IF(AND('DO NOT USE_Case Formulas'!A684,ISBLANK('Captura de datos CASO'!C684)),"Last Name is required",IF(NOT(ISBLANK('Captura de datos CASO'!C684)),"OK",NA()))</f>
        <v>#N/A</v>
      </c>
      <c r="D684" s="40" t="e">
        <f>IF(AND('DO NOT USE_Case Formulas'!A684,ISBLANK('Captura de datos CASO'!D684)),"Birthdate is required",IF(NOT(ISBLANK('Captura de datos CASO'!D684)),"OK",NA()))</f>
        <v>#N/A</v>
      </c>
      <c r="E684" s="40" t="e">
        <f>IF(AND('DO NOT USE_Case Formulas'!A684,ISBLANK('Captura de datos CASO'!E684)),"Mobile Phone is required",IF(NOT(ISBLANK('Captura de datos CASO'!E684)),IF(AND(ISNUMBER(VALUE('Captura de datos CASO'!E684)),LEFT('Captura de datos CASO'!E684,1)&lt;&gt;"1",LEN('Captura de datos CASO'!E684)=10),"OK","Phone number must be valid format"),NA()))</f>
        <v>#N/A</v>
      </c>
      <c r="F684" s="40" t="e">
        <f>IF(LEN('Captura de datos CASO'!F684)&gt;255,"Home Street Address must be less than 255 characters",IF('DO NOT USE_Case Formulas'!A684,"OK",NA()))</f>
        <v>#N/A</v>
      </c>
      <c r="G684" s="40" t="e">
        <f>IF(LEN('Captura de datos CASO'!G684)&gt;40,"City must be less than 40 characters",IF('DO NOT USE_Case Formulas'!A684,"OK",NA()))</f>
        <v>#N/A</v>
      </c>
      <c r="H684" s="40" t="e">
        <f>IF(AND(NOT(ISBLANK('Captura de datos CASO'!H684)),ISNA(VLOOKUP('Captura de datos CASO'!H684,'DO NOT USE_School Picklist'!$P$3:$P$52,1,FALSE))),"Please select a value from the drop-down menu",IF('DO NOT USE_Case Formulas'!A684,"OK",NA()))</f>
        <v>#N/A</v>
      </c>
      <c r="I684" s="40" t="e">
        <f>IF(AND('DO NOT USE_Case Formulas'!A684,ISBLANK('Captura de datos CASO'!I684)),"Zip is required",IF(ISBLANK('Captura de datos CASO'!I684),NA(),"OK"))</f>
        <v>#N/A</v>
      </c>
      <c r="J684" s="40" t="e">
        <f>IF(AND('DO NOT USE_Case Formulas'!A684,ISBLANK('Captura de datos CASO'!J684)),"Student or Staff? is required",IF(ISBLANK('Captura de datos CASO'!J684),NA(),IF(ISNA(VLOOKUP('Captura de datos CASO'!J684,'DO NOT USE_School Picklist'!$B$3:$B$6,1,FALSE)),"Please select a value from the drop-down menu","OK")))</f>
        <v>#N/A</v>
      </c>
      <c r="K684" s="40" t="e">
        <f>IF(AND('Captura de datos CASO'!J684='DO NOT USE_School Picklist'!$B$4,ISBLANK('Captura de datos CASO'!K684)),"Occupation/Job Title is required if Student or Staff? is Yes, staff/faculty or volunteer",IF('DO NOT USE_Case Formulas'!A684,"OK",NA()))</f>
        <v>#N/A</v>
      </c>
      <c r="L684" s="40" t="e">
        <f ca="1">IF('Captura de datos CASO'!L684&gt;'DO NOT USE_School Picklist'!$C$3,"Date last on school campus/facility cannot be a future date",IF('DO NOT USE_Case Formulas'!A684,IF(ISBLANK('Captura de datos CASO'!L684),"Date last on school campus/facility is required","OK"),NA()))</f>
        <v>#N/A</v>
      </c>
      <c r="M684" s="40" t="e">
        <f>IF(AND('DO NOT USE_Case Formulas'!A684,ISBLANK('Captura de datos CASO'!M684)),"Specific Place in the Location is required",IF(ISBLANK('Captura de datos CASO'!M684),NA(),"OK"))</f>
        <v>#N/A</v>
      </c>
      <c r="N684" s="40" t="e">
        <f>IF(LEN('Captura de datos CASO'!N684)&gt;50,"Parent/Guardian Name must be less than 50 characters",IF('DO NOT USE_Case Formulas'!A684,"OK",NA()))</f>
        <v>#N/A</v>
      </c>
      <c r="O684" s="40" t="e">
        <f>IF(NOT(ISBLANK('Captura de datos CASO'!O684)),IF(AND(ISNUMBER('Captura de datos CASO'!O684),LEFT('Captura de datos CASO'!O684,1)&lt;&gt;"1",LEN('Captura de datos CASO'!O684)=10),"OK","Phone number must be valid format"),IF('DO NOT USE_Case Formulas'!A684,"OK",NA()))</f>
        <v>#N/A</v>
      </c>
      <c r="P684" s="53" t="e">
        <f>IF(AND(NOT(ISBLANK('Captura de datos CASO'!P684)),ISNA(VLOOKUP('Captura de datos CASO'!P684,'DO NOT USE_School Picklist'!$I$3:$I$5,1,FALSE))),"Please select a value from the drop-down menu",IF('DO NOT USE_Case Formulas'!A684,"OK",NA()))</f>
        <v>#N/A</v>
      </c>
      <c r="Q684" s="40" t="e">
        <f>IF(AND(NOT(ISBLANK('Captura de datos CASO'!Q684)),ISNA(VLOOKUP('Captura de datos CASO'!Q684,'DO NOT USE_School Picklist'!$E$3:$E$10,1,FALSE))),"Please select a value from the drop-down menu",IF('DO NOT USE_Case Formulas'!A684,"OK",NA()))</f>
        <v>#N/A</v>
      </c>
      <c r="R684" s="53" t="e">
        <f>IF(AND(NOT(ISBLANK('Captura de datos CASO'!R684)),ISNA(VLOOKUP('Captura de datos CASO'!R684,'DO NOT USE_School Picklist'!$W$3:$W$9,1,FALSE))),"Please select a value from the drop-down menu",IF('DO NOT USE_Case Formulas'!A684,"OK",NA()))</f>
        <v>#N/A</v>
      </c>
      <c r="S684" s="53" t="e">
        <f>IF(AND(NOT(ISBLANK('Captura de datos CASO'!S684)),ISNA(VLOOKUP('Captura de datos CASO'!S684,'DO NOT USE_School Picklist'!$W$3:$W$9,1,FALSE))),"Please select a value from the drop-down menu",IF('DO NOT USE_Case Formulas'!A684,"OK",NA()))</f>
        <v>#N/A</v>
      </c>
      <c r="T684" s="40" t="e">
        <f>IF(AND(NOT(ISBLANK('Captura de datos CASO'!T684)),ISNA(VLOOKUP('Captura de datos CASO'!T684,'DO NOT USE_School Picklist'!$F$3:$F$16,1,FALSE))),"Please select a value from the drop-down menu",IF('DO NOT USE_Case Formulas'!A684,"OK",NA()))</f>
        <v>#N/A</v>
      </c>
      <c r="U684" s="40" t="e">
        <f>IF(LEN('Captura de datos CASO'!U684)&gt;100,"Classroom(s) must be less than 100 characters",IF('DO NOT USE_Case Formulas'!A684,"OK",NA()))</f>
        <v>#N/A</v>
      </c>
      <c r="V684" s="40" t="e">
        <f>IF(AND(NOT(ISBLANK('Captura de datos CASO'!V684)),ISNA(VLOOKUP('Captura de datos CASO'!V684,'DO NOT USE_School Picklist'!$S$3:$S$12,1,FALSE))),"Please select a value from the drop-down menu",IF('DO NOT USE_Case Formulas'!A684,"OK",NA()))</f>
        <v>#N/A</v>
      </c>
      <c r="W684" s="40" t="e">
        <f>IF(AND(NOT(ISBLANK('Captura de datos CASO'!W684)),ISNA(VLOOKUP('Captura de datos CASO'!W684,'DO NOT USE_School Picklist'!$S$3:$S$12,1,FALSE))),"Please select a value from the drop-down menu",IF('DO NOT USE_Case Formulas'!A684,"OK",NA()))</f>
        <v>#N/A</v>
      </c>
      <c r="X684" s="40" t="e">
        <f>IF(LEN('Captura de datos CASO'!X684)&gt;80,"Name of Education Group must be less than 80 characters",IF('DO NOT USE_Case Formulas'!A684,"OK",NA()))</f>
        <v>#N/A</v>
      </c>
      <c r="Y684" s="40" t="e">
        <f>IF(AND(NOT(ISBLANK('Captura de datos CASO'!Y684)),ISNA(VLOOKUP('Captura de datos CASO'!Y684,'DO NOT USE_School Picklist'!$K$3:$K$6,1,FALSE))),"Please select a value from the drop-down menu",IF('DO NOT USE_Case Formulas'!A684,"OK",NA()))</f>
        <v>#N/A</v>
      </c>
      <c r="Z684" s="40" t="e">
        <f>IF(AND('DO NOT USE_Case Formulas'!A684,ISBLANK('Captura de datos CASO'!Z684)),"Has this person had symptoms? is required",IF(AND(NOT(ISBLANK('Captura de datos CASO'!Z684)),ISNA(VLOOKUP('Captura de datos CASO'!Z684,'DO NOT USE_School Picklist'!$D$3:$D$5,1,FALSE))),"Please select a value from the drop-down menu",IF(NOT(ISBLANK('Captura de datos CASO'!Z684)),"OK",NA())))</f>
        <v>#N/A</v>
      </c>
      <c r="AA684" s="40" t="e">
        <f>IF(AND('Captura de datos CASO'!Z684='DO NOT USE_School Picklist'!$D$3,ISBLANK('Captura de datos CASO'!AA684)),"Symptom Onset Date is required if Ever Symptomatic is Yes",IF('DO NOT USE_Case Formulas'!A684,"OK",NA()))</f>
        <v>#N/A</v>
      </c>
      <c r="AB684" s="40"/>
      <c r="AC684" s="40" t="e">
        <f ca="1">IF(AND('DO NOT USE_Case Formulas'!A684,ISBLANK('Captura de datos CASO'!AC684)),"Lab Result Test Date is required",IF('Captura de datos CASO'!AC684&gt;'DO NOT USE_School Picklist'!$C$3,"Test Date cannot be a future date",IF(NOT(ISBLANK('Captura de datos CASO'!AC684)),"OK",NA())))</f>
        <v>#N/A</v>
      </c>
      <c r="AD684" s="40" t="e">
        <f>IF(AND(NOT(ISBLANK('Captura de datos CASO'!AD684)),ISNA(VLOOKUP('Captura de datos CASO'!AD684,'DO NOT USE_School Picklist'!$R$3:$R$7,1,FALSE))),"Please select a value from the drop-down menu",IF('DO NOT USE_Case Formulas'!A684,"OK",NA()))</f>
        <v>#N/A</v>
      </c>
      <c r="AE684" s="40" t="e">
        <f>IF(AND('DO NOT USE_Case Formulas'!A684,ISBLANK('Captura de datos CASO'!AB684)),"Lab Result Test Result is required",IF(AND(NOT(ISBLANK('Captura de datos CASO'!AB684)),ISNA(VLOOKUP('Captura de datos CASO'!AB684,'DO NOT USE_School Picklist'!$Q$3:$Q$8,1,FALSE))),"Please select a value from the drop-down menu",IF('DO NOT USE_Case Formulas'!A684,"OK",NA())))</f>
        <v>#N/A</v>
      </c>
    </row>
    <row r="685" spans="1:31" x14ac:dyDescent="0.3">
      <c r="A685" s="39" t="e">
        <f>IF('DO NOT USE_Case Formulas'!A685,IF('DO NOT USE_Case Formulas'!B685,"Not all required fields are completed","OK"),NA())</f>
        <v>#N/A</v>
      </c>
      <c r="B685" s="40" t="e">
        <f>IF(AND('DO NOT USE_Case Formulas'!A685,ISBLANK('Captura de datos CASO'!B685)),"First Name is required",IF(NOT(ISBLANK('Captura de datos CASO'!B685)),"OK",NA()))</f>
        <v>#N/A</v>
      </c>
      <c r="C685" s="40" t="e">
        <f>IF(AND('DO NOT USE_Case Formulas'!A685,ISBLANK('Captura de datos CASO'!C685)),"Last Name is required",IF(NOT(ISBLANK('Captura de datos CASO'!C685)),"OK",NA()))</f>
        <v>#N/A</v>
      </c>
      <c r="D685" s="40" t="e">
        <f>IF(AND('DO NOT USE_Case Formulas'!A685,ISBLANK('Captura de datos CASO'!D685)),"Birthdate is required",IF(NOT(ISBLANK('Captura de datos CASO'!D685)),"OK",NA()))</f>
        <v>#N/A</v>
      </c>
      <c r="E685" s="40" t="e">
        <f>IF(AND('DO NOT USE_Case Formulas'!A685,ISBLANK('Captura de datos CASO'!E685)),"Mobile Phone is required",IF(NOT(ISBLANK('Captura de datos CASO'!E685)),IF(AND(ISNUMBER(VALUE('Captura de datos CASO'!E685)),LEFT('Captura de datos CASO'!E685,1)&lt;&gt;"1",LEN('Captura de datos CASO'!E685)=10),"OK","Phone number must be valid format"),NA()))</f>
        <v>#N/A</v>
      </c>
      <c r="F685" s="40" t="e">
        <f>IF(LEN('Captura de datos CASO'!F685)&gt;255,"Home Street Address must be less than 255 characters",IF('DO NOT USE_Case Formulas'!A685,"OK",NA()))</f>
        <v>#N/A</v>
      </c>
      <c r="G685" s="40" t="e">
        <f>IF(LEN('Captura de datos CASO'!G685)&gt;40,"City must be less than 40 characters",IF('DO NOT USE_Case Formulas'!A685,"OK",NA()))</f>
        <v>#N/A</v>
      </c>
      <c r="H685" s="40" t="e">
        <f>IF(AND(NOT(ISBLANK('Captura de datos CASO'!H685)),ISNA(VLOOKUP('Captura de datos CASO'!H685,'DO NOT USE_School Picklist'!$P$3:$P$52,1,FALSE))),"Please select a value from the drop-down menu",IF('DO NOT USE_Case Formulas'!A685,"OK",NA()))</f>
        <v>#N/A</v>
      </c>
      <c r="I685" s="40" t="e">
        <f>IF(AND('DO NOT USE_Case Formulas'!A685,ISBLANK('Captura de datos CASO'!I685)),"Zip is required",IF(ISBLANK('Captura de datos CASO'!I685),NA(),"OK"))</f>
        <v>#N/A</v>
      </c>
      <c r="J685" s="40" t="e">
        <f>IF(AND('DO NOT USE_Case Formulas'!A685,ISBLANK('Captura de datos CASO'!J685)),"Student or Staff? is required",IF(ISBLANK('Captura de datos CASO'!J685),NA(),IF(ISNA(VLOOKUP('Captura de datos CASO'!J685,'DO NOT USE_School Picklist'!$B$3:$B$6,1,FALSE)),"Please select a value from the drop-down menu","OK")))</f>
        <v>#N/A</v>
      </c>
      <c r="K685" s="40" t="e">
        <f>IF(AND('Captura de datos CASO'!J685='DO NOT USE_School Picklist'!$B$4,ISBLANK('Captura de datos CASO'!K685)),"Occupation/Job Title is required if Student or Staff? is Yes, staff/faculty or volunteer",IF('DO NOT USE_Case Formulas'!A685,"OK",NA()))</f>
        <v>#N/A</v>
      </c>
      <c r="L685" s="40" t="e">
        <f ca="1">IF('Captura de datos CASO'!L685&gt;'DO NOT USE_School Picklist'!$C$3,"Date last on school campus/facility cannot be a future date",IF('DO NOT USE_Case Formulas'!A685,IF(ISBLANK('Captura de datos CASO'!L685),"Date last on school campus/facility is required","OK"),NA()))</f>
        <v>#N/A</v>
      </c>
      <c r="M685" s="40" t="e">
        <f>IF(AND('DO NOT USE_Case Formulas'!A685,ISBLANK('Captura de datos CASO'!M685)),"Specific Place in the Location is required",IF(ISBLANK('Captura de datos CASO'!M685),NA(),"OK"))</f>
        <v>#N/A</v>
      </c>
      <c r="N685" s="40" t="e">
        <f>IF(LEN('Captura de datos CASO'!N685)&gt;50,"Parent/Guardian Name must be less than 50 characters",IF('DO NOT USE_Case Formulas'!A685,"OK",NA()))</f>
        <v>#N/A</v>
      </c>
      <c r="O685" s="40" t="e">
        <f>IF(NOT(ISBLANK('Captura de datos CASO'!O685)),IF(AND(ISNUMBER('Captura de datos CASO'!O685),LEFT('Captura de datos CASO'!O685,1)&lt;&gt;"1",LEN('Captura de datos CASO'!O685)=10),"OK","Phone number must be valid format"),IF('DO NOT USE_Case Formulas'!A685,"OK",NA()))</f>
        <v>#N/A</v>
      </c>
      <c r="P685" s="53" t="e">
        <f>IF(AND(NOT(ISBLANK('Captura de datos CASO'!P685)),ISNA(VLOOKUP('Captura de datos CASO'!P685,'DO NOT USE_School Picklist'!$I$3:$I$5,1,FALSE))),"Please select a value from the drop-down menu",IF('DO NOT USE_Case Formulas'!A685,"OK",NA()))</f>
        <v>#N/A</v>
      </c>
      <c r="Q685" s="40" t="e">
        <f>IF(AND(NOT(ISBLANK('Captura de datos CASO'!Q685)),ISNA(VLOOKUP('Captura de datos CASO'!Q685,'DO NOT USE_School Picklist'!$E$3:$E$10,1,FALSE))),"Please select a value from the drop-down menu",IF('DO NOT USE_Case Formulas'!A685,"OK",NA()))</f>
        <v>#N/A</v>
      </c>
      <c r="R685" s="53" t="e">
        <f>IF(AND(NOT(ISBLANK('Captura de datos CASO'!R685)),ISNA(VLOOKUP('Captura de datos CASO'!R685,'DO NOT USE_School Picklist'!$W$3:$W$9,1,FALSE))),"Please select a value from the drop-down menu",IF('DO NOT USE_Case Formulas'!A685,"OK",NA()))</f>
        <v>#N/A</v>
      </c>
      <c r="S685" s="53" t="e">
        <f>IF(AND(NOT(ISBLANK('Captura de datos CASO'!S685)),ISNA(VLOOKUP('Captura de datos CASO'!S685,'DO NOT USE_School Picklist'!$W$3:$W$9,1,FALSE))),"Please select a value from the drop-down menu",IF('DO NOT USE_Case Formulas'!A685,"OK",NA()))</f>
        <v>#N/A</v>
      </c>
      <c r="T685" s="40" t="e">
        <f>IF(AND(NOT(ISBLANK('Captura de datos CASO'!T685)),ISNA(VLOOKUP('Captura de datos CASO'!T685,'DO NOT USE_School Picklist'!$F$3:$F$16,1,FALSE))),"Please select a value from the drop-down menu",IF('DO NOT USE_Case Formulas'!A685,"OK",NA()))</f>
        <v>#N/A</v>
      </c>
      <c r="U685" s="40" t="e">
        <f>IF(LEN('Captura de datos CASO'!U685)&gt;100,"Classroom(s) must be less than 100 characters",IF('DO NOT USE_Case Formulas'!A685,"OK",NA()))</f>
        <v>#N/A</v>
      </c>
      <c r="V685" s="40" t="e">
        <f>IF(AND(NOT(ISBLANK('Captura de datos CASO'!V685)),ISNA(VLOOKUP('Captura de datos CASO'!V685,'DO NOT USE_School Picklist'!$S$3:$S$12,1,FALSE))),"Please select a value from the drop-down menu",IF('DO NOT USE_Case Formulas'!A685,"OK",NA()))</f>
        <v>#N/A</v>
      </c>
      <c r="W685" s="40" t="e">
        <f>IF(AND(NOT(ISBLANK('Captura de datos CASO'!W685)),ISNA(VLOOKUP('Captura de datos CASO'!W685,'DO NOT USE_School Picklist'!$S$3:$S$12,1,FALSE))),"Please select a value from the drop-down menu",IF('DO NOT USE_Case Formulas'!A685,"OK",NA()))</f>
        <v>#N/A</v>
      </c>
      <c r="X685" s="40" t="e">
        <f>IF(LEN('Captura de datos CASO'!X685)&gt;80,"Name of Education Group must be less than 80 characters",IF('DO NOT USE_Case Formulas'!A685,"OK",NA()))</f>
        <v>#N/A</v>
      </c>
      <c r="Y685" s="40" t="e">
        <f>IF(AND(NOT(ISBLANK('Captura de datos CASO'!Y685)),ISNA(VLOOKUP('Captura de datos CASO'!Y685,'DO NOT USE_School Picklist'!$K$3:$K$6,1,FALSE))),"Please select a value from the drop-down menu",IF('DO NOT USE_Case Formulas'!A685,"OK",NA()))</f>
        <v>#N/A</v>
      </c>
      <c r="Z685" s="40" t="e">
        <f>IF(AND('DO NOT USE_Case Formulas'!A685,ISBLANK('Captura de datos CASO'!Z685)),"Has this person had symptoms? is required",IF(AND(NOT(ISBLANK('Captura de datos CASO'!Z685)),ISNA(VLOOKUP('Captura de datos CASO'!Z685,'DO NOT USE_School Picklist'!$D$3:$D$5,1,FALSE))),"Please select a value from the drop-down menu",IF(NOT(ISBLANK('Captura de datos CASO'!Z685)),"OK",NA())))</f>
        <v>#N/A</v>
      </c>
      <c r="AA685" s="40" t="e">
        <f>IF(AND('Captura de datos CASO'!Z685='DO NOT USE_School Picklist'!$D$3,ISBLANK('Captura de datos CASO'!AA685)),"Symptom Onset Date is required if Ever Symptomatic is Yes",IF('DO NOT USE_Case Formulas'!A685,"OK",NA()))</f>
        <v>#N/A</v>
      </c>
      <c r="AB685" s="40"/>
      <c r="AC685" s="40" t="e">
        <f ca="1">IF(AND('DO NOT USE_Case Formulas'!A685,ISBLANK('Captura de datos CASO'!AC685)),"Lab Result Test Date is required",IF('Captura de datos CASO'!AC685&gt;'DO NOT USE_School Picklist'!$C$3,"Test Date cannot be a future date",IF(NOT(ISBLANK('Captura de datos CASO'!AC685)),"OK",NA())))</f>
        <v>#N/A</v>
      </c>
      <c r="AD685" s="40" t="e">
        <f>IF(AND(NOT(ISBLANK('Captura de datos CASO'!AD685)),ISNA(VLOOKUP('Captura de datos CASO'!AD685,'DO NOT USE_School Picklist'!$R$3:$R$7,1,FALSE))),"Please select a value from the drop-down menu",IF('DO NOT USE_Case Formulas'!A685,"OK",NA()))</f>
        <v>#N/A</v>
      </c>
      <c r="AE685" s="40" t="e">
        <f>IF(AND('DO NOT USE_Case Formulas'!A685,ISBLANK('Captura de datos CASO'!AB685)),"Lab Result Test Result is required",IF(AND(NOT(ISBLANK('Captura de datos CASO'!AB685)),ISNA(VLOOKUP('Captura de datos CASO'!AB685,'DO NOT USE_School Picklist'!$Q$3:$Q$8,1,FALSE))),"Please select a value from the drop-down menu",IF('DO NOT USE_Case Formulas'!A685,"OK",NA())))</f>
        <v>#N/A</v>
      </c>
    </row>
    <row r="686" spans="1:31" x14ac:dyDescent="0.3">
      <c r="A686" s="39" t="e">
        <f>IF('DO NOT USE_Case Formulas'!A686,IF('DO NOT USE_Case Formulas'!B686,"Not all required fields are completed","OK"),NA())</f>
        <v>#N/A</v>
      </c>
      <c r="B686" s="40" t="e">
        <f>IF(AND('DO NOT USE_Case Formulas'!A686,ISBLANK('Captura de datos CASO'!B686)),"First Name is required",IF(NOT(ISBLANK('Captura de datos CASO'!B686)),"OK",NA()))</f>
        <v>#N/A</v>
      </c>
      <c r="C686" s="40" t="e">
        <f>IF(AND('DO NOT USE_Case Formulas'!A686,ISBLANK('Captura de datos CASO'!C686)),"Last Name is required",IF(NOT(ISBLANK('Captura de datos CASO'!C686)),"OK",NA()))</f>
        <v>#N/A</v>
      </c>
      <c r="D686" s="40" t="e">
        <f>IF(AND('DO NOT USE_Case Formulas'!A686,ISBLANK('Captura de datos CASO'!D686)),"Birthdate is required",IF(NOT(ISBLANK('Captura de datos CASO'!D686)),"OK",NA()))</f>
        <v>#N/A</v>
      </c>
      <c r="E686" s="40" t="e">
        <f>IF(AND('DO NOT USE_Case Formulas'!A686,ISBLANK('Captura de datos CASO'!E686)),"Mobile Phone is required",IF(NOT(ISBLANK('Captura de datos CASO'!E686)),IF(AND(ISNUMBER(VALUE('Captura de datos CASO'!E686)),LEFT('Captura de datos CASO'!E686,1)&lt;&gt;"1",LEN('Captura de datos CASO'!E686)=10),"OK","Phone number must be valid format"),NA()))</f>
        <v>#N/A</v>
      </c>
      <c r="F686" s="40" t="e">
        <f>IF(LEN('Captura de datos CASO'!F686)&gt;255,"Home Street Address must be less than 255 characters",IF('DO NOT USE_Case Formulas'!A686,"OK",NA()))</f>
        <v>#N/A</v>
      </c>
      <c r="G686" s="40" t="e">
        <f>IF(LEN('Captura de datos CASO'!G686)&gt;40,"City must be less than 40 characters",IF('DO NOT USE_Case Formulas'!A686,"OK",NA()))</f>
        <v>#N/A</v>
      </c>
      <c r="H686" s="40" t="e">
        <f>IF(AND(NOT(ISBLANK('Captura de datos CASO'!H686)),ISNA(VLOOKUP('Captura de datos CASO'!H686,'DO NOT USE_School Picklist'!$P$3:$P$52,1,FALSE))),"Please select a value from the drop-down menu",IF('DO NOT USE_Case Formulas'!A686,"OK",NA()))</f>
        <v>#N/A</v>
      </c>
      <c r="I686" s="40" t="e">
        <f>IF(AND('DO NOT USE_Case Formulas'!A686,ISBLANK('Captura de datos CASO'!I686)),"Zip is required",IF(ISBLANK('Captura de datos CASO'!I686),NA(),"OK"))</f>
        <v>#N/A</v>
      </c>
      <c r="J686" s="40" t="e">
        <f>IF(AND('DO NOT USE_Case Formulas'!A686,ISBLANK('Captura de datos CASO'!J686)),"Student or Staff? is required",IF(ISBLANK('Captura de datos CASO'!J686),NA(),IF(ISNA(VLOOKUP('Captura de datos CASO'!J686,'DO NOT USE_School Picklist'!$B$3:$B$6,1,FALSE)),"Please select a value from the drop-down menu","OK")))</f>
        <v>#N/A</v>
      </c>
      <c r="K686" s="40" t="e">
        <f>IF(AND('Captura de datos CASO'!J686='DO NOT USE_School Picklist'!$B$4,ISBLANK('Captura de datos CASO'!K686)),"Occupation/Job Title is required if Student or Staff? is Yes, staff/faculty or volunteer",IF('DO NOT USE_Case Formulas'!A686,"OK",NA()))</f>
        <v>#N/A</v>
      </c>
      <c r="L686" s="40" t="e">
        <f ca="1">IF('Captura de datos CASO'!L686&gt;'DO NOT USE_School Picklist'!$C$3,"Date last on school campus/facility cannot be a future date",IF('DO NOT USE_Case Formulas'!A686,IF(ISBLANK('Captura de datos CASO'!L686),"Date last on school campus/facility is required","OK"),NA()))</f>
        <v>#N/A</v>
      </c>
      <c r="M686" s="40" t="e">
        <f>IF(AND('DO NOT USE_Case Formulas'!A686,ISBLANK('Captura de datos CASO'!M686)),"Specific Place in the Location is required",IF(ISBLANK('Captura de datos CASO'!M686),NA(),"OK"))</f>
        <v>#N/A</v>
      </c>
      <c r="N686" s="40" t="e">
        <f>IF(LEN('Captura de datos CASO'!N686)&gt;50,"Parent/Guardian Name must be less than 50 characters",IF('DO NOT USE_Case Formulas'!A686,"OK",NA()))</f>
        <v>#N/A</v>
      </c>
      <c r="O686" s="40" t="e">
        <f>IF(NOT(ISBLANK('Captura de datos CASO'!O686)),IF(AND(ISNUMBER('Captura de datos CASO'!O686),LEFT('Captura de datos CASO'!O686,1)&lt;&gt;"1",LEN('Captura de datos CASO'!O686)=10),"OK","Phone number must be valid format"),IF('DO NOT USE_Case Formulas'!A686,"OK",NA()))</f>
        <v>#N/A</v>
      </c>
      <c r="P686" s="53" t="e">
        <f>IF(AND(NOT(ISBLANK('Captura de datos CASO'!P686)),ISNA(VLOOKUP('Captura de datos CASO'!P686,'DO NOT USE_School Picklist'!$I$3:$I$5,1,FALSE))),"Please select a value from the drop-down menu",IF('DO NOT USE_Case Formulas'!A686,"OK",NA()))</f>
        <v>#N/A</v>
      </c>
      <c r="Q686" s="40" t="e">
        <f>IF(AND(NOT(ISBLANK('Captura de datos CASO'!Q686)),ISNA(VLOOKUP('Captura de datos CASO'!Q686,'DO NOT USE_School Picklist'!$E$3:$E$10,1,FALSE))),"Please select a value from the drop-down menu",IF('DO NOT USE_Case Formulas'!A686,"OK",NA()))</f>
        <v>#N/A</v>
      </c>
      <c r="R686" s="53" t="e">
        <f>IF(AND(NOT(ISBLANK('Captura de datos CASO'!R686)),ISNA(VLOOKUP('Captura de datos CASO'!R686,'DO NOT USE_School Picklist'!$W$3:$W$9,1,FALSE))),"Please select a value from the drop-down menu",IF('DO NOT USE_Case Formulas'!A686,"OK",NA()))</f>
        <v>#N/A</v>
      </c>
      <c r="S686" s="53" t="e">
        <f>IF(AND(NOT(ISBLANK('Captura de datos CASO'!S686)),ISNA(VLOOKUP('Captura de datos CASO'!S686,'DO NOT USE_School Picklist'!$W$3:$W$9,1,FALSE))),"Please select a value from the drop-down menu",IF('DO NOT USE_Case Formulas'!A686,"OK",NA()))</f>
        <v>#N/A</v>
      </c>
      <c r="T686" s="40" t="e">
        <f>IF(AND(NOT(ISBLANK('Captura de datos CASO'!T686)),ISNA(VLOOKUP('Captura de datos CASO'!T686,'DO NOT USE_School Picklist'!$F$3:$F$16,1,FALSE))),"Please select a value from the drop-down menu",IF('DO NOT USE_Case Formulas'!A686,"OK",NA()))</f>
        <v>#N/A</v>
      </c>
      <c r="U686" s="40" t="e">
        <f>IF(LEN('Captura de datos CASO'!U686)&gt;100,"Classroom(s) must be less than 100 characters",IF('DO NOT USE_Case Formulas'!A686,"OK",NA()))</f>
        <v>#N/A</v>
      </c>
      <c r="V686" s="40" t="e">
        <f>IF(AND(NOT(ISBLANK('Captura de datos CASO'!V686)),ISNA(VLOOKUP('Captura de datos CASO'!V686,'DO NOT USE_School Picklist'!$S$3:$S$12,1,FALSE))),"Please select a value from the drop-down menu",IF('DO NOT USE_Case Formulas'!A686,"OK",NA()))</f>
        <v>#N/A</v>
      </c>
      <c r="W686" s="40" t="e">
        <f>IF(AND(NOT(ISBLANK('Captura de datos CASO'!W686)),ISNA(VLOOKUP('Captura de datos CASO'!W686,'DO NOT USE_School Picklist'!$S$3:$S$12,1,FALSE))),"Please select a value from the drop-down menu",IF('DO NOT USE_Case Formulas'!A686,"OK",NA()))</f>
        <v>#N/A</v>
      </c>
      <c r="X686" s="40" t="e">
        <f>IF(LEN('Captura de datos CASO'!X686)&gt;80,"Name of Education Group must be less than 80 characters",IF('DO NOT USE_Case Formulas'!A686,"OK",NA()))</f>
        <v>#N/A</v>
      </c>
      <c r="Y686" s="40" t="e">
        <f>IF(AND(NOT(ISBLANK('Captura de datos CASO'!Y686)),ISNA(VLOOKUP('Captura de datos CASO'!Y686,'DO NOT USE_School Picklist'!$K$3:$K$6,1,FALSE))),"Please select a value from the drop-down menu",IF('DO NOT USE_Case Formulas'!A686,"OK",NA()))</f>
        <v>#N/A</v>
      </c>
      <c r="Z686" s="40" t="e">
        <f>IF(AND('DO NOT USE_Case Formulas'!A686,ISBLANK('Captura de datos CASO'!Z686)),"Has this person had symptoms? is required",IF(AND(NOT(ISBLANK('Captura de datos CASO'!Z686)),ISNA(VLOOKUP('Captura de datos CASO'!Z686,'DO NOT USE_School Picklist'!$D$3:$D$5,1,FALSE))),"Please select a value from the drop-down menu",IF(NOT(ISBLANK('Captura de datos CASO'!Z686)),"OK",NA())))</f>
        <v>#N/A</v>
      </c>
      <c r="AA686" s="40" t="e">
        <f>IF(AND('Captura de datos CASO'!Z686='DO NOT USE_School Picklist'!$D$3,ISBLANK('Captura de datos CASO'!AA686)),"Symptom Onset Date is required if Ever Symptomatic is Yes",IF('DO NOT USE_Case Formulas'!A686,"OK",NA()))</f>
        <v>#N/A</v>
      </c>
      <c r="AB686" s="40"/>
      <c r="AC686" s="40" t="e">
        <f ca="1">IF(AND('DO NOT USE_Case Formulas'!A686,ISBLANK('Captura de datos CASO'!AC686)),"Lab Result Test Date is required",IF('Captura de datos CASO'!AC686&gt;'DO NOT USE_School Picklist'!$C$3,"Test Date cannot be a future date",IF(NOT(ISBLANK('Captura de datos CASO'!AC686)),"OK",NA())))</f>
        <v>#N/A</v>
      </c>
      <c r="AD686" s="40" t="e">
        <f>IF(AND(NOT(ISBLANK('Captura de datos CASO'!AD686)),ISNA(VLOOKUP('Captura de datos CASO'!AD686,'DO NOT USE_School Picklist'!$R$3:$R$7,1,FALSE))),"Please select a value from the drop-down menu",IF('DO NOT USE_Case Formulas'!A686,"OK",NA()))</f>
        <v>#N/A</v>
      </c>
      <c r="AE686" s="40" t="e">
        <f>IF(AND('DO NOT USE_Case Formulas'!A686,ISBLANK('Captura de datos CASO'!AB686)),"Lab Result Test Result is required",IF(AND(NOT(ISBLANK('Captura de datos CASO'!AB686)),ISNA(VLOOKUP('Captura de datos CASO'!AB686,'DO NOT USE_School Picklist'!$Q$3:$Q$8,1,FALSE))),"Please select a value from the drop-down menu",IF('DO NOT USE_Case Formulas'!A686,"OK",NA())))</f>
        <v>#N/A</v>
      </c>
    </row>
    <row r="687" spans="1:31" x14ac:dyDescent="0.3">
      <c r="A687" s="39" t="e">
        <f>IF('DO NOT USE_Case Formulas'!A687,IF('DO NOT USE_Case Formulas'!B687,"Not all required fields are completed","OK"),NA())</f>
        <v>#N/A</v>
      </c>
      <c r="B687" s="40" t="e">
        <f>IF(AND('DO NOT USE_Case Formulas'!A687,ISBLANK('Captura de datos CASO'!B687)),"First Name is required",IF(NOT(ISBLANK('Captura de datos CASO'!B687)),"OK",NA()))</f>
        <v>#N/A</v>
      </c>
      <c r="C687" s="40" t="e">
        <f>IF(AND('DO NOT USE_Case Formulas'!A687,ISBLANK('Captura de datos CASO'!C687)),"Last Name is required",IF(NOT(ISBLANK('Captura de datos CASO'!C687)),"OK",NA()))</f>
        <v>#N/A</v>
      </c>
      <c r="D687" s="40" t="e">
        <f>IF(AND('DO NOT USE_Case Formulas'!A687,ISBLANK('Captura de datos CASO'!D687)),"Birthdate is required",IF(NOT(ISBLANK('Captura de datos CASO'!D687)),"OK",NA()))</f>
        <v>#N/A</v>
      </c>
      <c r="E687" s="40" t="e">
        <f>IF(AND('DO NOT USE_Case Formulas'!A687,ISBLANK('Captura de datos CASO'!E687)),"Mobile Phone is required",IF(NOT(ISBLANK('Captura de datos CASO'!E687)),IF(AND(ISNUMBER(VALUE('Captura de datos CASO'!E687)),LEFT('Captura de datos CASO'!E687,1)&lt;&gt;"1",LEN('Captura de datos CASO'!E687)=10),"OK","Phone number must be valid format"),NA()))</f>
        <v>#N/A</v>
      </c>
      <c r="F687" s="40" t="e">
        <f>IF(LEN('Captura de datos CASO'!F687)&gt;255,"Home Street Address must be less than 255 characters",IF('DO NOT USE_Case Formulas'!A687,"OK",NA()))</f>
        <v>#N/A</v>
      </c>
      <c r="G687" s="40" t="e">
        <f>IF(LEN('Captura de datos CASO'!G687)&gt;40,"City must be less than 40 characters",IF('DO NOT USE_Case Formulas'!A687,"OK",NA()))</f>
        <v>#N/A</v>
      </c>
      <c r="H687" s="40" t="e">
        <f>IF(AND(NOT(ISBLANK('Captura de datos CASO'!H687)),ISNA(VLOOKUP('Captura de datos CASO'!H687,'DO NOT USE_School Picklist'!$P$3:$P$52,1,FALSE))),"Please select a value from the drop-down menu",IF('DO NOT USE_Case Formulas'!A687,"OK",NA()))</f>
        <v>#N/A</v>
      </c>
      <c r="I687" s="40" t="e">
        <f>IF(AND('DO NOT USE_Case Formulas'!A687,ISBLANK('Captura de datos CASO'!I687)),"Zip is required",IF(ISBLANK('Captura de datos CASO'!I687),NA(),"OK"))</f>
        <v>#N/A</v>
      </c>
      <c r="J687" s="40" t="e">
        <f>IF(AND('DO NOT USE_Case Formulas'!A687,ISBLANK('Captura de datos CASO'!J687)),"Student or Staff? is required",IF(ISBLANK('Captura de datos CASO'!J687),NA(),IF(ISNA(VLOOKUP('Captura de datos CASO'!J687,'DO NOT USE_School Picklist'!$B$3:$B$6,1,FALSE)),"Please select a value from the drop-down menu","OK")))</f>
        <v>#N/A</v>
      </c>
      <c r="K687" s="40" t="e">
        <f>IF(AND('Captura de datos CASO'!J687='DO NOT USE_School Picklist'!$B$4,ISBLANK('Captura de datos CASO'!K687)),"Occupation/Job Title is required if Student or Staff? is Yes, staff/faculty or volunteer",IF('DO NOT USE_Case Formulas'!A687,"OK",NA()))</f>
        <v>#N/A</v>
      </c>
      <c r="L687" s="40" t="e">
        <f ca="1">IF('Captura de datos CASO'!L687&gt;'DO NOT USE_School Picklist'!$C$3,"Date last on school campus/facility cannot be a future date",IF('DO NOT USE_Case Formulas'!A687,IF(ISBLANK('Captura de datos CASO'!L687),"Date last on school campus/facility is required","OK"),NA()))</f>
        <v>#N/A</v>
      </c>
      <c r="M687" s="40" t="e">
        <f>IF(AND('DO NOT USE_Case Formulas'!A687,ISBLANK('Captura de datos CASO'!M687)),"Specific Place in the Location is required",IF(ISBLANK('Captura de datos CASO'!M687),NA(),"OK"))</f>
        <v>#N/A</v>
      </c>
      <c r="N687" s="40" t="e">
        <f>IF(LEN('Captura de datos CASO'!N687)&gt;50,"Parent/Guardian Name must be less than 50 characters",IF('DO NOT USE_Case Formulas'!A687,"OK",NA()))</f>
        <v>#N/A</v>
      </c>
      <c r="O687" s="40" t="e">
        <f>IF(NOT(ISBLANK('Captura de datos CASO'!O687)),IF(AND(ISNUMBER('Captura de datos CASO'!O687),LEFT('Captura de datos CASO'!O687,1)&lt;&gt;"1",LEN('Captura de datos CASO'!O687)=10),"OK","Phone number must be valid format"),IF('DO NOT USE_Case Formulas'!A687,"OK",NA()))</f>
        <v>#N/A</v>
      </c>
      <c r="P687" s="53" t="e">
        <f>IF(AND(NOT(ISBLANK('Captura de datos CASO'!P687)),ISNA(VLOOKUP('Captura de datos CASO'!P687,'DO NOT USE_School Picklist'!$I$3:$I$5,1,FALSE))),"Please select a value from the drop-down menu",IF('DO NOT USE_Case Formulas'!A687,"OK",NA()))</f>
        <v>#N/A</v>
      </c>
      <c r="Q687" s="40" t="e">
        <f>IF(AND(NOT(ISBLANK('Captura de datos CASO'!Q687)),ISNA(VLOOKUP('Captura de datos CASO'!Q687,'DO NOT USE_School Picklist'!$E$3:$E$10,1,FALSE))),"Please select a value from the drop-down menu",IF('DO NOT USE_Case Formulas'!A687,"OK",NA()))</f>
        <v>#N/A</v>
      </c>
      <c r="R687" s="53" t="e">
        <f>IF(AND(NOT(ISBLANK('Captura de datos CASO'!R687)),ISNA(VLOOKUP('Captura de datos CASO'!R687,'DO NOT USE_School Picklist'!$W$3:$W$9,1,FALSE))),"Please select a value from the drop-down menu",IF('DO NOT USE_Case Formulas'!A687,"OK",NA()))</f>
        <v>#N/A</v>
      </c>
      <c r="S687" s="53" t="e">
        <f>IF(AND(NOT(ISBLANK('Captura de datos CASO'!S687)),ISNA(VLOOKUP('Captura de datos CASO'!S687,'DO NOT USE_School Picklist'!$W$3:$W$9,1,FALSE))),"Please select a value from the drop-down menu",IF('DO NOT USE_Case Formulas'!A687,"OK",NA()))</f>
        <v>#N/A</v>
      </c>
      <c r="T687" s="40" t="e">
        <f>IF(AND(NOT(ISBLANK('Captura de datos CASO'!T687)),ISNA(VLOOKUP('Captura de datos CASO'!T687,'DO NOT USE_School Picklist'!$F$3:$F$16,1,FALSE))),"Please select a value from the drop-down menu",IF('DO NOT USE_Case Formulas'!A687,"OK",NA()))</f>
        <v>#N/A</v>
      </c>
      <c r="U687" s="40" t="e">
        <f>IF(LEN('Captura de datos CASO'!U687)&gt;100,"Classroom(s) must be less than 100 characters",IF('DO NOT USE_Case Formulas'!A687,"OK",NA()))</f>
        <v>#N/A</v>
      </c>
      <c r="V687" s="40" t="e">
        <f>IF(AND(NOT(ISBLANK('Captura de datos CASO'!V687)),ISNA(VLOOKUP('Captura de datos CASO'!V687,'DO NOT USE_School Picklist'!$S$3:$S$12,1,FALSE))),"Please select a value from the drop-down menu",IF('DO NOT USE_Case Formulas'!A687,"OK",NA()))</f>
        <v>#N/A</v>
      </c>
      <c r="W687" s="40" t="e">
        <f>IF(AND(NOT(ISBLANK('Captura de datos CASO'!W687)),ISNA(VLOOKUP('Captura de datos CASO'!W687,'DO NOT USE_School Picklist'!$S$3:$S$12,1,FALSE))),"Please select a value from the drop-down menu",IF('DO NOT USE_Case Formulas'!A687,"OK",NA()))</f>
        <v>#N/A</v>
      </c>
      <c r="X687" s="40" t="e">
        <f>IF(LEN('Captura de datos CASO'!X687)&gt;80,"Name of Education Group must be less than 80 characters",IF('DO NOT USE_Case Formulas'!A687,"OK",NA()))</f>
        <v>#N/A</v>
      </c>
      <c r="Y687" s="40" t="e">
        <f>IF(AND(NOT(ISBLANK('Captura de datos CASO'!Y687)),ISNA(VLOOKUP('Captura de datos CASO'!Y687,'DO NOT USE_School Picklist'!$K$3:$K$6,1,FALSE))),"Please select a value from the drop-down menu",IF('DO NOT USE_Case Formulas'!A687,"OK",NA()))</f>
        <v>#N/A</v>
      </c>
      <c r="Z687" s="40" t="e">
        <f>IF(AND('DO NOT USE_Case Formulas'!A687,ISBLANK('Captura de datos CASO'!Z687)),"Has this person had symptoms? is required",IF(AND(NOT(ISBLANK('Captura de datos CASO'!Z687)),ISNA(VLOOKUP('Captura de datos CASO'!Z687,'DO NOT USE_School Picklist'!$D$3:$D$5,1,FALSE))),"Please select a value from the drop-down menu",IF(NOT(ISBLANK('Captura de datos CASO'!Z687)),"OK",NA())))</f>
        <v>#N/A</v>
      </c>
      <c r="AA687" s="40" t="e">
        <f>IF(AND('Captura de datos CASO'!Z687='DO NOT USE_School Picklist'!$D$3,ISBLANK('Captura de datos CASO'!AA687)),"Symptom Onset Date is required if Ever Symptomatic is Yes",IF('DO NOT USE_Case Formulas'!A687,"OK",NA()))</f>
        <v>#N/A</v>
      </c>
      <c r="AB687" s="40"/>
      <c r="AC687" s="40" t="e">
        <f ca="1">IF(AND('DO NOT USE_Case Formulas'!A687,ISBLANK('Captura de datos CASO'!AC687)),"Lab Result Test Date is required",IF('Captura de datos CASO'!AC687&gt;'DO NOT USE_School Picklist'!$C$3,"Test Date cannot be a future date",IF(NOT(ISBLANK('Captura de datos CASO'!AC687)),"OK",NA())))</f>
        <v>#N/A</v>
      </c>
      <c r="AD687" s="40" t="e">
        <f>IF(AND(NOT(ISBLANK('Captura de datos CASO'!AD687)),ISNA(VLOOKUP('Captura de datos CASO'!AD687,'DO NOT USE_School Picklist'!$R$3:$R$7,1,FALSE))),"Please select a value from the drop-down menu",IF('DO NOT USE_Case Formulas'!A687,"OK",NA()))</f>
        <v>#N/A</v>
      </c>
      <c r="AE687" s="40" t="e">
        <f>IF(AND('DO NOT USE_Case Formulas'!A687,ISBLANK('Captura de datos CASO'!AB687)),"Lab Result Test Result is required",IF(AND(NOT(ISBLANK('Captura de datos CASO'!AB687)),ISNA(VLOOKUP('Captura de datos CASO'!AB687,'DO NOT USE_School Picklist'!$Q$3:$Q$8,1,FALSE))),"Please select a value from the drop-down menu",IF('DO NOT USE_Case Formulas'!A687,"OK",NA())))</f>
        <v>#N/A</v>
      </c>
    </row>
    <row r="688" spans="1:31" x14ac:dyDescent="0.3">
      <c r="A688" s="39" t="e">
        <f>IF('DO NOT USE_Case Formulas'!A688,IF('DO NOT USE_Case Formulas'!B688,"Not all required fields are completed","OK"),NA())</f>
        <v>#N/A</v>
      </c>
      <c r="B688" s="40" t="e">
        <f>IF(AND('DO NOT USE_Case Formulas'!A688,ISBLANK('Captura de datos CASO'!B688)),"First Name is required",IF(NOT(ISBLANK('Captura de datos CASO'!B688)),"OK",NA()))</f>
        <v>#N/A</v>
      </c>
      <c r="C688" s="40" t="e">
        <f>IF(AND('DO NOT USE_Case Formulas'!A688,ISBLANK('Captura de datos CASO'!C688)),"Last Name is required",IF(NOT(ISBLANK('Captura de datos CASO'!C688)),"OK",NA()))</f>
        <v>#N/A</v>
      </c>
      <c r="D688" s="40" t="e">
        <f>IF(AND('DO NOT USE_Case Formulas'!A688,ISBLANK('Captura de datos CASO'!D688)),"Birthdate is required",IF(NOT(ISBLANK('Captura de datos CASO'!D688)),"OK",NA()))</f>
        <v>#N/A</v>
      </c>
      <c r="E688" s="40" t="e">
        <f>IF(AND('DO NOT USE_Case Formulas'!A688,ISBLANK('Captura de datos CASO'!E688)),"Mobile Phone is required",IF(NOT(ISBLANK('Captura de datos CASO'!E688)),IF(AND(ISNUMBER(VALUE('Captura de datos CASO'!E688)),LEFT('Captura de datos CASO'!E688,1)&lt;&gt;"1",LEN('Captura de datos CASO'!E688)=10),"OK","Phone number must be valid format"),NA()))</f>
        <v>#N/A</v>
      </c>
      <c r="F688" s="40" t="e">
        <f>IF(LEN('Captura de datos CASO'!F688)&gt;255,"Home Street Address must be less than 255 characters",IF('DO NOT USE_Case Formulas'!A688,"OK",NA()))</f>
        <v>#N/A</v>
      </c>
      <c r="G688" s="40" t="e">
        <f>IF(LEN('Captura de datos CASO'!G688)&gt;40,"City must be less than 40 characters",IF('DO NOT USE_Case Formulas'!A688,"OK",NA()))</f>
        <v>#N/A</v>
      </c>
      <c r="H688" s="40" t="e">
        <f>IF(AND(NOT(ISBLANK('Captura de datos CASO'!H688)),ISNA(VLOOKUP('Captura de datos CASO'!H688,'DO NOT USE_School Picklist'!$P$3:$P$52,1,FALSE))),"Please select a value from the drop-down menu",IF('DO NOT USE_Case Formulas'!A688,"OK",NA()))</f>
        <v>#N/A</v>
      </c>
      <c r="I688" s="40" t="e">
        <f>IF(AND('DO NOT USE_Case Formulas'!A688,ISBLANK('Captura de datos CASO'!I688)),"Zip is required",IF(ISBLANK('Captura de datos CASO'!I688),NA(),"OK"))</f>
        <v>#N/A</v>
      </c>
      <c r="J688" s="40" t="e">
        <f>IF(AND('DO NOT USE_Case Formulas'!A688,ISBLANK('Captura de datos CASO'!J688)),"Student or Staff? is required",IF(ISBLANK('Captura de datos CASO'!J688),NA(),IF(ISNA(VLOOKUP('Captura de datos CASO'!J688,'DO NOT USE_School Picklist'!$B$3:$B$6,1,FALSE)),"Please select a value from the drop-down menu","OK")))</f>
        <v>#N/A</v>
      </c>
      <c r="K688" s="40" t="e">
        <f>IF(AND('Captura de datos CASO'!J688='DO NOT USE_School Picklist'!$B$4,ISBLANK('Captura de datos CASO'!K688)),"Occupation/Job Title is required if Student or Staff? is Yes, staff/faculty or volunteer",IF('DO NOT USE_Case Formulas'!A688,"OK",NA()))</f>
        <v>#N/A</v>
      </c>
      <c r="L688" s="40" t="e">
        <f ca="1">IF('Captura de datos CASO'!L688&gt;'DO NOT USE_School Picklist'!$C$3,"Date last on school campus/facility cannot be a future date",IF('DO NOT USE_Case Formulas'!A688,IF(ISBLANK('Captura de datos CASO'!L688),"Date last on school campus/facility is required","OK"),NA()))</f>
        <v>#N/A</v>
      </c>
      <c r="M688" s="40" t="e">
        <f>IF(AND('DO NOT USE_Case Formulas'!A688,ISBLANK('Captura de datos CASO'!M688)),"Specific Place in the Location is required",IF(ISBLANK('Captura de datos CASO'!M688),NA(),"OK"))</f>
        <v>#N/A</v>
      </c>
      <c r="N688" s="40" t="e">
        <f>IF(LEN('Captura de datos CASO'!N688)&gt;50,"Parent/Guardian Name must be less than 50 characters",IF('DO NOT USE_Case Formulas'!A688,"OK",NA()))</f>
        <v>#N/A</v>
      </c>
      <c r="O688" s="40" t="e">
        <f>IF(NOT(ISBLANK('Captura de datos CASO'!O688)),IF(AND(ISNUMBER('Captura de datos CASO'!O688),LEFT('Captura de datos CASO'!O688,1)&lt;&gt;"1",LEN('Captura de datos CASO'!O688)=10),"OK","Phone number must be valid format"),IF('DO NOT USE_Case Formulas'!A688,"OK",NA()))</f>
        <v>#N/A</v>
      </c>
      <c r="P688" s="53" t="e">
        <f>IF(AND(NOT(ISBLANK('Captura de datos CASO'!P688)),ISNA(VLOOKUP('Captura de datos CASO'!P688,'DO NOT USE_School Picklist'!$I$3:$I$5,1,FALSE))),"Please select a value from the drop-down menu",IF('DO NOT USE_Case Formulas'!A688,"OK",NA()))</f>
        <v>#N/A</v>
      </c>
      <c r="Q688" s="40" t="e">
        <f>IF(AND(NOT(ISBLANK('Captura de datos CASO'!Q688)),ISNA(VLOOKUP('Captura de datos CASO'!Q688,'DO NOT USE_School Picklist'!$E$3:$E$10,1,FALSE))),"Please select a value from the drop-down menu",IF('DO NOT USE_Case Formulas'!A688,"OK",NA()))</f>
        <v>#N/A</v>
      </c>
      <c r="R688" s="53" t="e">
        <f>IF(AND(NOT(ISBLANK('Captura de datos CASO'!R688)),ISNA(VLOOKUP('Captura de datos CASO'!R688,'DO NOT USE_School Picklist'!$W$3:$W$9,1,FALSE))),"Please select a value from the drop-down menu",IF('DO NOT USE_Case Formulas'!A688,"OK",NA()))</f>
        <v>#N/A</v>
      </c>
      <c r="S688" s="53" t="e">
        <f>IF(AND(NOT(ISBLANK('Captura de datos CASO'!S688)),ISNA(VLOOKUP('Captura de datos CASO'!S688,'DO NOT USE_School Picklist'!$W$3:$W$9,1,FALSE))),"Please select a value from the drop-down menu",IF('DO NOT USE_Case Formulas'!A688,"OK",NA()))</f>
        <v>#N/A</v>
      </c>
      <c r="T688" s="40" t="e">
        <f>IF(AND(NOT(ISBLANK('Captura de datos CASO'!T688)),ISNA(VLOOKUP('Captura de datos CASO'!T688,'DO NOT USE_School Picklist'!$F$3:$F$16,1,FALSE))),"Please select a value from the drop-down menu",IF('DO NOT USE_Case Formulas'!A688,"OK",NA()))</f>
        <v>#N/A</v>
      </c>
      <c r="U688" s="40" t="e">
        <f>IF(LEN('Captura de datos CASO'!U688)&gt;100,"Classroom(s) must be less than 100 characters",IF('DO NOT USE_Case Formulas'!A688,"OK",NA()))</f>
        <v>#N/A</v>
      </c>
      <c r="V688" s="40" t="e">
        <f>IF(AND(NOT(ISBLANK('Captura de datos CASO'!V688)),ISNA(VLOOKUP('Captura de datos CASO'!V688,'DO NOT USE_School Picklist'!$S$3:$S$12,1,FALSE))),"Please select a value from the drop-down menu",IF('DO NOT USE_Case Formulas'!A688,"OK",NA()))</f>
        <v>#N/A</v>
      </c>
      <c r="W688" s="40" t="e">
        <f>IF(AND(NOT(ISBLANK('Captura de datos CASO'!W688)),ISNA(VLOOKUP('Captura de datos CASO'!W688,'DO NOT USE_School Picklist'!$S$3:$S$12,1,FALSE))),"Please select a value from the drop-down menu",IF('DO NOT USE_Case Formulas'!A688,"OK",NA()))</f>
        <v>#N/A</v>
      </c>
      <c r="X688" s="40" t="e">
        <f>IF(LEN('Captura de datos CASO'!X688)&gt;80,"Name of Education Group must be less than 80 characters",IF('DO NOT USE_Case Formulas'!A688,"OK",NA()))</f>
        <v>#N/A</v>
      </c>
      <c r="Y688" s="40" t="e">
        <f>IF(AND(NOT(ISBLANK('Captura de datos CASO'!Y688)),ISNA(VLOOKUP('Captura de datos CASO'!Y688,'DO NOT USE_School Picklist'!$K$3:$K$6,1,FALSE))),"Please select a value from the drop-down menu",IF('DO NOT USE_Case Formulas'!A688,"OK",NA()))</f>
        <v>#N/A</v>
      </c>
      <c r="Z688" s="40" t="e">
        <f>IF(AND('DO NOT USE_Case Formulas'!A688,ISBLANK('Captura de datos CASO'!Z688)),"Has this person had symptoms? is required",IF(AND(NOT(ISBLANK('Captura de datos CASO'!Z688)),ISNA(VLOOKUP('Captura de datos CASO'!Z688,'DO NOT USE_School Picklist'!$D$3:$D$5,1,FALSE))),"Please select a value from the drop-down menu",IF(NOT(ISBLANK('Captura de datos CASO'!Z688)),"OK",NA())))</f>
        <v>#N/A</v>
      </c>
      <c r="AA688" s="40" t="e">
        <f>IF(AND('Captura de datos CASO'!Z688='DO NOT USE_School Picklist'!$D$3,ISBLANK('Captura de datos CASO'!AA688)),"Symptom Onset Date is required if Ever Symptomatic is Yes",IF('DO NOT USE_Case Formulas'!A688,"OK",NA()))</f>
        <v>#N/A</v>
      </c>
      <c r="AB688" s="40"/>
      <c r="AC688" s="40" t="e">
        <f ca="1">IF(AND('DO NOT USE_Case Formulas'!A688,ISBLANK('Captura de datos CASO'!AC688)),"Lab Result Test Date is required",IF('Captura de datos CASO'!AC688&gt;'DO NOT USE_School Picklist'!$C$3,"Test Date cannot be a future date",IF(NOT(ISBLANK('Captura de datos CASO'!AC688)),"OK",NA())))</f>
        <v>#N/A</v>
      </c>
      <c r="AD688" s="40" t="e">
        <f>IF(AND(NOT(ISBLANK('Captura de datos CASO'!AD688)),ISNA(VLOOKUP('Captura de datos CASO'!AD688,'DO NOT USE_School Picklist'!$R$3:$R$7,1,FALSE))),"Please select a value from the drop-down menu",IF('DO NOT USE_Case Formulas'!A688,"OK",NA()))</f>
        <v>#N/A</v>
      </c>
      <c r="AE688" s="40" t="e">
        <f>IF(AND('DO NOT USE_Case Formulas'!A688,ISBLANK('Captura de datos CASO'!AB688)),"Lab Result Test Result is required",IF(AND(NOT(ISBLANK('Captura de datos CASO'!AB688)),ISNA(VLOOKUP('Captura de datos CASO'!AB688,'DO NOT USE_School Picklist'!$Q$3:$Q$8,1,FALSE))),"Please select a value from the drop-down menu",IF('DO NOT USE_Case Formulas'!A688,"OK",NA())))</f>
        <v>#N/A</v>
      </c>
    </row>
    <row r="689" spans="1:31" x14ac:dyDescent="0.3">
      <c r="A689" s="39" t="e">
        <f>IF('DO NOT USE_Case Formulas'!A689,IF('DO NOT USE_Case Formulas'!B689,"Not all required fields are completed","OK"),NA())</f>
        <v>#N/A</v>
      </c>
      <c r="B689" s="40" t="e">
        <f>IF(AND('DO NOT USE_Case Formulas'!A689,ISBLANK('Captura de datos CASO'!B689)),"First Name is required",IF(NOT(ISBLANK('Captura de datos CASO'!B689)),"OK",NA()))</f>
        <v>#N/A</v>
      </c>
      <c r="C689" s="40" t="e">
        <f>IF(AND('DO NOT USE_Case Formulas'!A689,ISBLANK('Captura de datos CASO'!C689)),"Last Name is required",IF(NOT(ISBLANK('Captura de datos CASO'!C689)),"OK",NA()))</f>
        <v>#N/A</v>
      </c>
      <c r="D689" s="40" t="e">
        <f>IF(AND('DO NOT USE_Case Formulas'!A689,ISBLANK('Captura de datos CASO'!D689)),"Birthdate is required",IF(NOT(ISBLANK('Captura de datos CASO'!D689)),"OK",NA()))</f>
        <v>#N/A</v>
      </c>
      <c r="E689" s="40" t="e">
        <f>IF(AND('DO NOT USE_Case Formulas'!A689,ISBLANK('Captura de datos CASO'!E689)),"Mobile Phone is required",IF(NOT(ISBLANK('Captura de datos CASO'!E689)),IF(AND(ISNUMBER(VALUE('Captura de datos CASO'!E689)),LEFT('Captura de datos CASO'!E689,1)&lt;&gt;"1",LEN('Captura de datos CASO'!E689)=10),"OK","Phone number must be valid format"),NA()))</f>
        <v>#N/A</v>
      </c>
      <c r="F689" s="40" t="e">
        <f>IF(LEN('Captura de datos CASO'!F689)&gt;255,"Home Street Address must be less than 255 characters",IF('DO NOT USE_Case Formulas'!A689,"OK",NA()))</f>
        <v>#N/A</v>
      </c>
      <c r="G689" s="40" t="e">
        <f>IF(LEN('Captura de datos CASO'!G689)&gt;40,"City must be less than 40 characters",IF('DO NOT USE_Case Formulas'!A689,"OK",NA()))</f>
        <v>#N/A</v>
      </c>
      <c r="H689" s="40" t="e">
        <f>IF(AND(NOT(ISBLANK('Captura de datos CASO'!H689)),ISNA(VLOOKUP('Captura de datos CASO'!H689,'DO NOT USE_School Picklist'!$P$3:$P$52,1,FALSE))),"Please select a value from the drop-down menu",IF('DO NOT USE_Case Formulas'!A689,"OK",NA()))</f>
        <v>#N/A</v>
      </c>
      <c r="I689" s="40" t="e">
        <f>IF(AND('DO NOT USE_Case Formulas'!A689,ISBLANK('Captura de datos CASO'!I689)),"Zip is required",IF(ISBLANK('Captura de datos CASO'!I689),NA(),"OK"))</f>
        <v>#N/A</v>
      </c>
      <c r="J689" s="40" t="e">
        <f>IF(AND('DO NOT USE_Case Formulas'!A689,ISBLANK('Captura de datos CASO'!J689)),"Student or Staff? is required",IF(ISBLANK('Captura de datos CASO'!J689),NA(),IF(ISNA(VLOOKUP('Captura de datos CASO'!J689,'DO NOT USE_School Picklist'!$B$3:$B$6,1,FALSE)),"Please select a value from the drop-down menu","OK")))</f>
        <v>#N/A</v>
      </c>
      <c r="K689" s="40" t="e">
        <f>IF(AND('Captura de datos CASO'!J689='DO NOT USE_School Picklist'!$B$4,ISBLANK('Captura de datos CASO'!K689)),"Occupation/Job Title is required if Student or Staff? is Yes, staff/faculty or volunteer",IF('DO NOT USE_Case Formulas'!A689,"OK",NA()))</f>
        <v>#N/A</v>
      </c>
      <c r="L689" s="40" t="e">
        <f ca="1">IF('Captura de datos CASO'!L689&gt;'DO NOT USE_School Picklist'!$C$3,"Date last on school campus/facility cannot be a future date",IF('DO NOT USE_Case Formulas'!A689,IF(ISBLANK('Captura de datos CASO'!L689),"Date last on school campus/facility is required","OK"),NA()))</f>
        <v>#N/A</v>
      </c>
      <c r="M689" s="40" t="e">
        <f>IF(AND('DO NOT USE_Case Formulas'!A689,ISBLANK('Captura de datos CASO'!M689)),"Specific Place in the Location is required",IF(ISBLANK('Captura de datos CASO'!M689),NA(),"OK"))</f>
        <v>#N/A</v>
      </c>
      <c r="N689" s="40" t="e">
        <f>IF(LEN('Captura de datos CASO'!N689)&gt;50,"Parent/Guardian Name must be less than 50 characters",IF('DO NOT USE_Case Formulas'!A689,"OK",NA()))</f>
        <v>#N/A</v>
      </c>
      <c r="O689" s="40" t="e">
        <f>IF(NOT(ISBLANK('Captura de datos CASO'!O689)),IF(AND(ISNUMBER('Captura de datos CASO'!O689),LEFT('Captura de datos CASO'!O689,1)&lt;&gt;"1",LEN('Captura de datos CASO'!O689)=10),"OK","Phone number must be valid format"),IF('DO NOT USE_Case Formulas'!A689,"OK",NA()))</f>
        <v>#N/A</v>
      </c>
      <c r="P689" s="53" t="e">
        <f>IF(AND(NOT(ISBLANK('Captura de datos CASO'!P689)),ISNA(VLOOKUP('Captura de datos CASO'!P689,'DO NOT USE_School Picklist'!$I$3:$I$5,1,FALSE))),"Please select a value from the drop-down menu",IF('DO NOT USE_Case Formulas'!A689,"OK",NA()))</f>
        <v>#N/A</v>
      </c>
      <c r="Q689" s="40" t="e">
        <f>IF(AND(NOT(ISBLANK('Captura de datos CASO'!Q689)),ISNA(VLOOKUP('Captura de datos CASO'!Q689,'DO NOT USE_School Picklist'!$E$3:$E$10,1,FALSE))),"Please select a value from the drop-down menu",IF('DO NOT USE_Case Formulas'!A689,"OK",NA()))</f>
        <v>#N/A</v>
      </c>
      <c r="R689" s="53" t="e">
        <f>IF(AND(NOT(ISBLANK('Captura de datos CASO'!R689)),ISNA(VLOOKUP('Captura de datos CASO'!R689,'DO NOT USE_School Picklist'!$W$3:$W$9,1,FALSE))),"Please select a value from the drop-down menu",IF('DO NOT USE_Case Formulas'!A689,"OK",NA()))</f>
        <v>#N/A</v>
      </c>
      <c r="S689" s="53" t="e">
        <f>IF(AND(NOT(ISBLANK('Captura de datos CASO'!S689)),ISNA(VLOOKUP('Captura de datos CASO'!S689,'DO NOT USE_School Picklist'!$W$3:$W$9,1,FALSE))),"Please select a value from the drop-down menu",IF('DO NOT USE_Case Formulas'!A689,"OK",NA()))</f>
        <v>#N/A</v>
      </c>
      <c r="T689" s="40" t="e">
        <f>IF(AND(NOT(ISBLANK('Captura de datos CASO'!T689)),ISNA(VLOOKUP('Captura de datos CASO'!T689,'DO NOT USE_School Picklist'!$F$3:$F$16,1,FALSE))),"Please select a value from the drop-down menu",IF('DO NOT USE_Case Formulas'!A689,"OK",NA()))</f>
        <v>#N/A</v>
      </c>
      <c r="U689" s="40" t="e">
        <f>IF(LEN('Captura de datos CASO'!U689)&gt;100,"Classroom(s) must be less than 100 characters",IF('DO NOT USE_Case Formulas'!A689,"OK",NA()))</f>
        <v>#N/A</v>
      </c>
      <c r="V689" s="40" t="e">
        <f>IF(AND(NOT(ISBLANK('Captura de datos CASO'!V689)),ISNA(VLOOKUP('Captura de datos CASO'!V689,'DO NOT USE_School Picklist'!$S$3:$S$12,1,FALSE))),"Please select a value from the drop-down menu",IF('DO NOT USE_Case Formulas'!A689,"OK",NA()))</f>
        <v>#N/A</v>
      </c>
      <c r="W689" s="40" t="e">
        <f>IF(AND(NOT(ISBLANK('Captura de datos CASO'!W689)),ISNA(VLOOKUP('Captura de datos CASO'!W689,'DO NOT USE_School Picklist'!$S$3:$S$12,1,FALSE))),"Please select a value from the drop-down menu",IF('DO NOT USE_Case Formulas'!A689,"OK",NA()))</f>
        <v>#N/A</v>
      </c>
      <c r="X689" s="40" t="e">
        <f>IF(LEN('Captura de datos CASO'!X689)&gt;80,"Name of Education Group must be less than 80 characters",IF('DO NOT USE_Case Formulas'!A689,"OK",NA()))</f>
        <v>#N/A</v>
      </c>
      <c r="Y689" s="40" t="e">
        <f>IF(AND(NOT(ISBLANK('Captura de datos CASO'!Y689)),ISNA(VLOOKUP('Captura de datos CASO'!Y689,'DO NOT USE_School Picklist'!$K$3:$K$6,1,FALSE))),"Please select a value from the drop-down menu",IF('DO NOT USE_Case Formulas'!A689,"OK",NA()))</f>
        <v>#N/A</v>
      </c>
      <c r="Z689" s="40" t="e">
        <f>IF(AND('DO NOT USE_Case Formulas'!A689,ISBLANK('Captura de datos CASO'!Z689)),"Has this person had symptoms? is required",IF(AND(NOT(ISBLANK('Captura de datos CASO'!Z689)),ISNA(VLOOKUP('Captura de datos CASO'!Z689,'DO NOT USE_School Picklist'!$D$3:$D$5,1,FALSE))),"Please select a value from the drop-down menu",IF(NOT(ISBLANK('Captura de datos CASO'!Z689)),"OK",NA())))</f>
        <v>#N/A</v>
      </c>
      <c r="AA689" s="40" t="e">
        <f>IF(AND('Captura de datos CASO'!Z689='DO NOT USE_School Picklist'!$D$3,ISBLANK('Captura de datos CASO'!AA689)),"Symptom Onset Date is required if Ever Symptomatic is Yes",IF('DO NOT USE_Case Formulas'!A689,"OK",NA()))</f>
        <v>#N/A</v>
      </c>
      <c r="AB689" s="40"/>
      <c r="AC689" s="40" t="e">
        <f ca="1">IF(AND('DO NOT USE_Case Formulas'!A689,ISBLANK('Captura de datos CASO'!AC689)),"Lab Result Test Date is required",IF('Captura de datos CASO'!AC689&gt;'DO NOT USE_School Picklist'!$C$3,"Test Date cannot be a future date",IF(NOT(ISBLANK('Captura de datos CASO'!AC689)),"OK",NA())))</f>
        <v>#N/A</v>
      </c>
      <c r="AD689" s="40" t="e">
        <f>IF(AND(NOT(ISBLANK('Captura de datos CASO'!AD689)),ISNA(VLOOKUP('Captura de datos CASO'!AD689,'DO NOT USE_School Picklist'!$R$3:$R$7,1,FALSE))),"Please select a value from the drop-down menu",IF('DO NOT USE_Case Formulas'!A689,"OK",NA()))</f>
        <v>#N/A</v>
      </c>
      <c r="AE689" s="40" t="e">
        <f>IF(AND('DO NOT USE_Case Formulas'!A689,ISBLANK('Captura de datos CASO'!AB689)),"Lab Result Test Result is required",IF(AND(NOT(ISBLANK('Captura de datos CASO'!AB689)),ISNA(VLOOKUP('Captura de datos CASO'!AB689,'DO NOT USE_School Picklist'!$Q$3:$Q$8,1,FALSE))),"Please select a value from the drop-down menu",IF('DO NOT USE_Case Formulas'!A689,"OK",NA())))</f>
        <v>#N/A</v>
      </c>
    </row>
    <row r="690" spans="1:31" x14ac:dyDescent="0.3">
      <c r="A690" s="39" t="e">
        <f>IF('DO NOT USE_Case Formulas'!A690,IF('DO NOT USE_Case Formulas'!B690,"Not all required fields are completed","OK"),NA())</f>
        <v>#N/A</v>
      </c>
      <c r="B690" s="40" t="e">
        <f>IF(AND('DO NOT USE_Case Formulas'!A690,ISBLANK('Captura de datos CASO'!B690)),"First Name is required",IF(NOT(ISBLANK('Captura de datos CASO'!B690)),"OK",NA()))</f>
        <v>#N/A</v>
      </c>
      <c r="C690" s="40" t="e">
        <f>IF(AND('DO NOT USE_Case Formulas'!A690,ISBLANK('Captura de datos CASO'!C690)),"Last Name is required",IF(NOT(ISBLANK('Captura de datos CASO'!C690)),"OK",NA()))</f>
        <v>#N/A</v>
      </c>
      <c r="D690" s="40" t="e">
        <f>IF(AND('DO NOT USE_Case Formulas'!A690,ISBLANK('Captura de datos CASO'!D690)),"Birthdate is required",IF(NOT(ISBLANK('Captura de datos CASO'!D690)),"OK",NA()))</f>
        <v>#N/A</v>
      </c>
      <c r="E690" s="40" t="e">
        <f>IF(AND('DO NOT USE_Case Formulas'!A690,ISBLANK('Captura de datos CASO'!E690)),"Mobile Phone is required",IF(NOT(ISBLANK('Captura de datos CASO'!E690)),IF(AND(ISNUMBER(VALUE('Captura de datos CASO'!E690)),LEFT('Captura de datos CASO'!E690,1)&lt;&gt;"1",LEN('Captura de datos CASO'!E690)=10),"OK","Phone number must be valid format"),NA()))</f>
        <v>#N/A</v>
      </c>
      <c r="F690" s="40" t="e">
        <f>IF(LEN('Captura de datos CASO'!F690)&gt;255,"Home Street Address must be less than 255 characters",IF('DO NOT USE_Case Formulas'!A690,"OK",NA()))</f>
        <v>#N/A</v>
      </c>
      <c r="G690" s="40" t="e">
        <f>IF(LEN('Captura de datos CASO'!G690)&gt;40,"City must be less than 40 characters",IF('DO NOT USE_Case Formulas'!A690,"OK",NA()))</f>
        <v>#N/A</v>
      </c>
      <c r="H690" s="40" t="e">
        <f>IF(AND(NOT(ISBLANK('Captura de datos CASO'!H690)),ISNA(VLOOKUP('Captura de datos CASO'!H690,'DO NOT USE_School Picklist'!$P$3:$P$52,1,FALSE))),"Please select a value from the drop-down menu",IF('DO NOT USE_Case Formulas'!A690,"OK",NA()))</f>
        <v>#N/A</v>
      </c>
      <c r="I690" s="40" t="e">
        <f>IF(AND('DO NOT USE_Case Formulas'!A690,ISBLANK('Captura de datos CASO'!I690)),"Zip is required",IF(ISBLANK('Captura de datos CASO'!I690),NA(),"OK"))</f>
        <v>#N/A</v>
      </c>
      <c r="J690" s="40" t="e">
        <f>IF(AND('DO NOT USE_Case Formulas'!A690,ISBLANK('Captura de datos CASO'!J690)),"Student or Staff? is required",IF(ISBLANK('Captura de datos CASO'!J690),NA(),IF(ISNA(VLOOKUP('Captura de datos CASO'!J690,'DO NOT USE_School Picklist'!$B$3:$B$6,1,FALSE)),"Please select a value from the drop-down menu","OK")))</f>
        <v>#N/A</v>
      </c>
      <c r="K690" s="40" t="e">
        <f>IF(AND('Captura de datos CASO'!J690='DO NOT USE_School Picklist'!$B$4,ISBLANK('Captura de datos CASO'!K690)),"Occupation/Job Title is required if Student or Staff? is Yes, staff/faculty or volunteer",IF('DO NOT USE_Case Formulas'!A690,"OK",NA()))</f>
        <v>#N/A</v>
      </c>
      <c r="L690" s="40" t="e">
        <f ca="1">IF('Captura de datos CASO'!L690&gt;'DO NOT USE_School Picklist'!$C$3,"Date last on school campus/facility cannot be a future date",IF('DO NOT USE_Case Formulas'!A690,IF(ISBLANK('Captura de datos CASO'!L690),"Date last on school campus/facility is required","OK"),NA()))</f>
        <v>#N/A</v>
      </c>
      <c r="M690" s="40" t="e">
        <f>IF(AND('DO NOT USE_Case Formulas'!A690,ISBLANK('Captura de datos CASO'!M690)),"Specific Place in the Location is required",IF(ISBLANK('Captura de datos CASO'!M690),NA(),"OK"))</f>
        <v>#N/A</v>
      </c>
      <c r="N690" s="40" t="e">
        <f>IF(LEN('Captura de datos CASO'!N690)&gt;50,"Parent/Guardian Name must be less than 50 characters",IF('DO NOT USE_Case Formulas'!A690,"OK",NA()))</f>
        <v>#N/A</v>
      </c>
      <c r="O690" s="40" t="e">
        <f>IF(NOT(ISBLANK('Captura de datos CASO'!O690)),IF(AND(ISNUMBER('Captura de datos CASO'!O690),LEFT('Captura de datos CASO'!O690,1)&lt;&gt;"1",LEN('Captura de datos CASO'!O690)=10),"OK","Phone number must be valid format"),IF('DO NOT USE_Case Formulas'!A690,"OK",NA()))</f>
        <v>#N/A</v>
      </c>
      <c r="P690" s="53" t="e">
        <f>IF(AND(NOT(ISBLANK('Captura de datos CASO'!P690)),ISNA(VLOOKUP('Captura de datos CASO'!P690,'DO NOT USE_School Picklist'!$I$3:$I$5,1,FALSE))),"Please select a value from the drop-down menu",IF('DO NOT USE_Case Formulas'!A690,"OK",NA()))</f>
        <v>#N/A</v>
      </c>
      <c r="Q690" s="40" t="e">
        <f>IF(AND(NOT(ISBLANK('Captura de datos CASO'!Q690)),ISNA(VLOOKUP('Captura de datos CASO'!Q690,'DO NOT USE_School Picklist'!$E$3:$E$10,1,FALSE))),"Please select a value from the drop-down menu",IF('DO NOT USE_Case Formulas'!A690,"OK",NA()))</f>
        <v>#N/A</v>
      </c>
      <c r="R690" s="53" t="e">
        <f>IF(AND(NOT(ISBLANK('Captura de datos CASO'!R690)),ISNA(VLOOKUP('Captura de datos CASO'!R690,'DO NOT USE_School Picklist'!$W$3:$W$9,1,FALSE))),"Please select a value from the drop-down menu",IF('DO NOT USE_Case Formulas'!A690,"OK",NA()))</f>
        <v>#N/A</v>
      </c>
      <c r="S690" s="53" t="e">
        <f>IF(AND(NOT(ISBLANK('Captura de datos CASO'!S690)),ISNA(VLOOKUP('Captura de datos CASO'!S690,'DO NOT USE_School Picklist'!$W$3:$W$9,1,FALSE))),"Please select a value from the drop-down menu",IF('DO NOT USE_Case Formulas'!A690,"OK",NA()))</f>
        <v>#N/A</v>
      </c>
      <c r="T690" s="40" t="e">
        <f>IF(AND(NOT(ISBLANK('Captura de datos CASO'!T690)),ISNA(VLOOKUP('Captura de datos CASO'!T690,'DO NOT USE_School Picklist'!$F$3:$F$16,1,FALSE))),"Please select a value from the drop-down menu",IF('DO NOT USE_Case Formulas'!A690,"OK",NA()))</f>
        <v>#N/A</v>
      </c>
      <c r="U690" s="40" t="e">
        <f>IF(LEN('Captura de datos CASO'!U690)&gt;100,"Classroom(s) must be less than 100 characters",IF('DO NOT USE_Case Formulas'!A690,"OK",NA()))</f>
        <v>#N/A</v>
      </c>
      <c r="V690" s="40" t="e">
        <f>IF(AND(NOT(ISBLANK('Captura de datos CASO'!V690)),ISNA(VLOOKUP('Captura de datos CASO'!V690,'DO NOT USE_School Picklist'!$S$3:$S$12,1,FALSE))),"Please select a value from the drop-down menu",IF('DO NOT USE_Case Formulas'!A690,"OK",NA()))</f>
        <v>#N/A</v>
      </c>
      <c r="W690" s="40" t="e">
        <f>IF(AND(NOT(ISBLANK('Captura de datos CASO'!W690)),ISNA(VLOOKUP('Captura de datos CASO'!W690,'DO NOT USE_School Picklist'!$S$3:$S$12,1,FALSE))),"Please select a value from the drop-down menu",IF('DO NOT USE_Case Formulas'!A690,"OK",NA()))</f>
        <v>#N/A</v>
      </c>
      <c r="X690" s="40" t="e">
        <f>IF(LEN('Captura de datos CASO'!X690)&gt;80,"Name of Education Group must be less than 80 characters",IF('DO NOT USE_Case Formulas'!A690,"OK",NA()))</f>
        <v>#N/A</v>
      </c>
      <c r="Y690" s="40" t="e">
        <f>IF(AND(NOT(ISBLANK('Captura de datos CASO'!Y690)),ISNA(VLOOKUP('Captura de datos CASO'!Y690,'DO NOT USE_School Picklist'!$K$3:$K$6,1,FALSE))),"Please select a value from the drop-down menu",IF('DO NOT USE_Case Formulas'!A690,"OK",NA()))</f>
        <v>#N/A</v>
      </c>
      <c r="Z690" s="40" t="e">
        <f>IF(AND('DO NOT USE_Case Formulas'!A690,ISBLANK('Captura de datos CASO'!Z690)),"Has this person had symptoms? is required",IF(AND(NOT(ISBLANK('Captura de datos CASO'!Z690)),ISNA(VLOOKUP('Captura de datos CASO'!Z690,'DO NOT USE_School Picklist'!$D$3:$D$5,1,FALSE))),"Please select a value from the drop-down menu",IF(NOT(ISBLANK('Captura de datos CASO'!Z690)),"OK",NA())))</f>
        <v>#N/A</v>
      </c>
      <c r="AA690" s="40" t="e">
        <f>IF(AND('Captura de datos CASO'!Z690='DO NOT USE_School Picklist'!$D$3,ISBLANK('Captura de datos CASO'!AA690)),"Symptom Onset Date is required if Ever Symptomatic is Yes",IF('DO NOT USE_Case Formulas'!A690,"OK",NA()))</f>
        <v>#N/A</v>
      </c>
      <c r="AB690" s="40"/>
      <c r="AC690" s="40" t="e">
        <f ca="1">IF(AND('DO NOT USE_Case Formulas'!A690,ISBLANK('Captura de datos CASO'!AC690)),"Lab Result Test Date is required",IF('Captura de datos CASO'!AC690&gt;'DO NOT USE_School Picklist'!$C$3,"Test Date cannot be a future date",IF(NOT(ISBLANK('Captura de datos CASO'!AC690)),"OK",NA())))</f>
        <v>#N/A</v>
      </c>
      <c r="AD690" s="40" t="e">
        <f>IF(AND(NOT(ISBLANK('Captura de datos CASO'!AD690)),ISNA(VLOOKUP('Captura de datos CASO'!AD690,'DO NOT USE_School Picklist'!$R$3:$R$7,1,FALSE))),"Please select a value from the drop-down menu",IF('DO NOT USE_Case Formulas'!A690,"OK",NA()))</f>
        <v>#N/A</v>
      </c>
      <c r="AE690" s="40" t="e">
        <f>IF(AND('DO NOT USE_Case Formulas'!A690,ISBLANK('Captura de datos CASO'!AB690)),"Lab Result Test Result is required",IF(AND(NOT(ISBLANK('Captura de datos CASO'!AB690)),ISNA(VLOOKUP('Captura de datos CASO'!AB690,'DO NOT USE_School Picklist'!$Q$3:$Q$8,1,FALSE))),"Please select a value from the drop-down menu",IF('DO NOT USE_Case Formulas'!A690,"OK",NA())))</f>
        <v>#N/A</v>
      </c>
    </row>
    <row r="691" spans="1:31" x14ac:dyDescent="0.3">
      <c r="A691" s="39" t="e">
        <f>IF('DO NOT USE_Case Formulas'!A691,IF('DO NOT USE_Case Formulas'!B691,"Not all required fields are completed","OK"),NA())</f>
        <v>#N/A</v>
      </c>
      <c r="B691" s="40" t="e">
        <f>IF(AND('DO NOT USE_Case Formulas'!A691,ISBLANK('Captura de datos CASO'!B691)),"First Name is required",IF(NOT(ISBLANK('Captura de datos CASO'!B691)),"OK",NA()))</f>
        <v>#N/A</v>
      </c>
      <c r="C691" s="40" t="e">
        <f>IF(AND('DO NOT USE_Case Formulas'!A691,ISBLANK('Captura de datos CASO'!C691)),"Last Name is required",IF(NOT(ISBLANK('Captura de datos CASO'!C691)),"OK",NA()))</f>
        <v>#N/A</v>
      </c>
      <c r="D691" s="40" t="e">
        <f>IF(AND('DO NOT USE_Case Formulas'!A691,ISBLANK('Captura de datos CASO'!D691)),"Birthdate is required",IF(NOT(ISBLANK('Captura de datos CASO'!D691)),"OK",NA()))</f>
        <v>#N/A</v>
      </c>
      <c r="E691" s="40" t="e">
        <f>IF(AND('DO NOT USE_Case Formulas'!A691,ISBLANK('Captura de datos CASO'!E691)),"Mobile Phone is required",IF(NOT(ISBLANK('Captura de datos CASO'!E691)),IF(AND(ISNUMBER(VALUE('Captura de datos CASO'!E691)),LEFT('Captura de datos CASO'!E691,1)&lt;&gt;"1",LEN('Captura de datos CASO'!E691)=10),"OK","Phone number must be valid format"),NA()))</f>
        <v>#N/A</v>
      </c>
      <c r="F691" s="40" t="e">
        <f>IF(LEN('Captura de datos CASO'!F691)&gt;255,"Home Street Address must be less than 255 characters",IF('DO NOT USE_Case Formulas'!A691,"OK",NA()))</f>
        <v>#N/A</v>
      </c>
      <c r="G691" s="40" t="e">
        <f>IF(LEN('Captura de datos CASO'!G691)&gt;40,"City must be less than 40 characters",IF('DO NOT USE_Case Formulas'!A691,"OK",NA()))</f>
        <v>#N/A</v>
      </c>
      <c r="H691" s="40" t="e">
        <f>IF(AND(NOT(ISBLANK('Captura de datos CASO'!H691)),ISNA(VLOOKUP('Captura de datos CASO'!H691,'DO NOT USE_School Picklist'!$P$3:$P$52,1,FALSE))),"Please select a value from the drop-down menu",IF('DO NOT USE_Case Formulas'!A691,"OK",NA()))</f>
        <v>#N/A</v>
      </c>
      <c r="I691" s="40" t="e">
        <f>IF(AND('DO NOT USE_Case Formulas'!A691,ISBLANK('Captura de datos CASO'!I691)),"Zip is required",IF(ISBLANK('Captura de datos CASO'!I691),NA(),"OK"))</f>
        <v>#N/A</v>
      </c>
      <c r="J691" s="40" t="e">
        <f>IF(AND('DO NOT USE_Case Formulas'!A691,ISBLANK('Captura de datos CASO'!J691)),"Student or Staff? is required",IF(ISBLANK('Captura de datos CASO'!J691),NA(),IF(ISNA(VLOOKUP('Captura de datos CASO'!J691,'DO NOT USE_School Picklist'!$B$3:$B$6,1,FALSE)),"Please select a value from the drop-down menu","OK")))</f>
        <v>#N/A</v>
      </c>
      <c r="K691" s="40" t="e">
        <f>IF(AND('Captura de datos CASO'!J691='DO NOT USE_School Picklist'!$B$4,ISBLANK('Captura de datos CASO'!K691)),"Occupation/Job Title is required if Student or Staff? is Yes, staff/faculty or volunteer",IF('DO NOT USE_Case Formulas'!A691,"OK",NA()))</f>
        <v>#N/A</v>
      </c>
      <c r="L691" s="40" t="e">
        <f ca="1">IF('Captura de datos CASO'!L691&gt;'DO NOT USE_School Picklist'!$C$3,"Date last on school campus/facility cannot be a future date",IF('DO NOT USE_Case Formulas'!A691,IF(ISBLANK('Captura de datos CASO'!L691),"Date last on school campus/facility is required","OK"),NA()))</f>
        <v>#N/A</v>
      </c>
      <c r="M691" s="40" t="e">
        <f>IF(AND('DO NOT USE_Case Formulas'!A691,ISBLANK('Captura de datos CASO'!M691)),"Specific Place in the Location is required",IF(ISBLANK('Captura de datos CASO'!M691),NA(),"OK"))</f>
        <v>#N/A</v>
      </c>
      <c r="N691" s="40" t="e">
        <f>IF(LEN('Captura de datos CASO'!N691)&gt;50,"Parent/Guardian Name must be less than 50 characters",IF('DO NOT USE_Case Formulas'!A691,"OK",NA()))</f>
        <v>#N/A</v>
      </c>
      <c r="O691" s="40" t="e">
        <f>IF(NOT(ISBLANK('Captura de datos CASO'!O691)),IF(AND(ISNUMBER('Captura de datos CASO'!O691),LEFT('Captura de datos CASO'!O691,1)&lt;&gt;"1",LEN('Captura de datos CASO'!O691)=10),"OK","Phone number must be valid format"),IF('DO NOT USE_Case Formulas'!A691,"OK",NA()))</f>
        <v>#N/A</v>
      </c>
      <c r="P691" s="53" t="e">
        <f>IF(AND(NOT(ISBLANK('Captura de datos CASO'!P691)),ISNA(VLOOKUP('Captura de datos CASO'!P691,'DO NOT USE_School Picklist'!$I$3:$I$5,1,FALSE))),"Please select a value from the drop-down menu",IF('DO NOT USE_Case Formulas'!A691,"OK",NA()))</f>
        <v>#N/A</v>
      </c>
      <c r="Q691" s="40" t="e">
        <f>IF(AND(NOT(ISBLANK('Captura de datos CASO'!Q691)),ISNA(VLOOKUP('Captura de datos CASO'!Q691,'DO NOT USE_School Picklist'!$E$3:$E$10,1,FALSE))),"Please select a value from the drop-down menu",IF('DO NOT USE_Case Formulas'!A691,"OK",NA()))</f>
        <v>#N/A</v>
      </c>
      <c r="R691" s="53" t="e">
        <f>IF(AND(NOT(ISBLANK('Captura de datos CASO'!R691)),ISNA(VLOOKUP('Captura de datos CASO'!R691,'DO NOT USE_School Picklist'!$W$3:$W$9,1,FALSE))),"Please select a value from the drop-down menu",IF('DO NOT USE_Case Formulas'!A691,"OK",NA()))</f>
        <v>#N/A</v>
      </c>
      <c r="S691" s="53" t="e">
        <f>IF(AND(NOT(ISBLANK('Captura de datos CASO'!S691)),ISNA(VLOOKUP('Captura de datos CASO'!S691,'DO NOT USE_School Picklist'!$W$3:$W$9,1,FALSE))),"Please select a value from the drop-down menu",IF('DO NOT USE_Case Formulas'!A691,"OK",NA()))</f>
        <v>#N/A</v>
      </c>
      <c r="T691" s="40" t="e">
        <f>IF(AND(NOT(ISBLANK('Captura de datos CASO'!T691)),ISNA(VLOOKUP('Captura de datos CASO'!T691,'DO NOT USE_School Picklist'!$F$3:$F$16,1,FALSE))),"Please select a value from the drop-down menu",IF('DO NOT USE_Case Formulas'!A691,"OK",NA()))</f>
        <v>#N/A</v>
      </c>
      <c r="U691" s="40" t="e">
        <f>IF(LEN('Captura de datos CASO'!U691)&gt;100,"Classroom(s) must be less than 100 characters",IF('DO NOT USE_Case Formulas'!A691,"OK",NA()))</f>
        <v>#N/A</v>
      </c>
      <c r="V691" s="40" t="e">
        <f>IF(AND(NOT(ISBLANK('Captura de datos CASO'!V691)),ISNA(VLOOKUP('Captura de datos CASO'!V691,'DO NOT USE_School Picklist'!$S$3:$S$12,1,FALSE))),"Please select a value from the drop-down menu",IF('DO NOT USE_Case Formulas'!A691,"OK",NA()))</f>
        <v>#N/A</v>
      </c>
      <c r="W691" s="40" t="e">
        <f>IF(AND(NOT(ISBLANK('Captura de datos CASO'!W691)),ISNA(VLOOKUP('Captura de datos CASO'!W691,'DO NOT USE_School Picklist'!$S$3:$S$12,1,FALSE))),"Please select a value from the drop-down menu",IF('DO NOT USE_Case Formulas'!A691,"OK",NA()))</f>
        <v>#N/A</v>
      </c>
      <c r="X691" s="40" t="e">
        <f>IF(LEN('Captura de datos CASO'!X691)&gt;80,"Name of Education Group must be less than 80 characters",IF('DO NOT USE_Case Formulas'!A691,"OK",NA()))</f>
        <v>#N/A</v>
      </c>
      <c r="Y691" s="40" t="e">
        <f>IF(AND(NOT(ISBLANK('Captura de datos CASO'!Y691)),ISNA(VLOOKUP('Captura de datos CASO'!Y691,'DO NOT USE_School Picklist'!$K$3:$K$6,1,FALSE))),"Please select a value from the drop-down menu",IF('DO NOT USE_Case Formulas'!A691,"OK",NA()))</f>
        <v>#N/A</v>
      </c>
      <c r="Z691" s="40" t="e">
        <f>IF(AND('DO NOT USE_Case Formulas'!A691,ISBLANK('Captura de datos CASO'!Z691)),"Has this person had symptoms? is required",IF(AND(NOT(ISBLANK('Captura de datos CASO'!Z691)),ISNA(VLOOKUP('Captura de datos CASO'!Z691,'DO NOT USE_School Picklist'!$D$3:$D$5,1,FALSE))),"Please select a value from the drop-down menu",IF(NOT(ISBLANK('Captura de datos CASO'!Z691)),"OK",NA())))</f>
        <v>#N/A</v>
      </c>
      <c r="AA691" s="40" t="e">
        <f>IF(AND('Captura de datos CASO'!Z691='DO NOT USE_School Picklist'!$D$3,ISBLANK('Captura de datos CASO'!AA691)),"Symptom Onset Date is required if Ever Symptomatic is Yes",IF('DO NOT USE_Case Formulas'!A691,"OK",NA()))</f>
        <v>#N/A</v>
      </c>
      <c r="AB691" s="40"/>
      <c r="AC691" s="40" t="e">
        <f ca="1">IF(AND('DO NOT USE_Case Formulas'!A691,ISBLANK('Captura de datos CASO'!AC691)),"Lab Result Test Date is required",IF('Captura de datos CASO'!AC691&gt;'DO NOT USE_School Picklist'!$C$3,"Test Date cannot be a future date",IF(NOT(ISBLANK('Captura de datos CASO'!AC691)),"OK",NA())))</f>
        <v>#N/A</v>
      </c>
      <c r="AD691" s="40" t="e">
        <f>IF(AND(NOT(ISBLANK('Captura de datos CASO'!AD691)),ISNA(VLOOKUP('Captura de datos CASO'!AD691,'DO NOT USE_School Picklist'!$R$3:$R$7,1,FALSE))),"Please select a value from the drop-down menu",IF('DO NOT USE_Case Formulas'!A691,"OK",NA()))</f>
        <v>#N/A</v>
      </c>
      <c r="AE691" s="40" t="e">
        <f>IF(AND('DO NOT USE_Case Formulas'!A691,ISBLANK('Captura de datos CASO'!AB691)),"Lab Result Test Result is required",IF(AND(NOT(ISBLANK('Captura de datos CASO'!AB691)),ISNA(VLOOKUP('Captura de datos CASO'!AB691,'DO NOT USE_School Picklist'!$Q$3:$Q$8,1,FALSE))),"Please select a value from the drop-down menu",IF('DO NOT USE_Case Formulas'!A691,"OK",NA())))</f>
        <v>#N/A</v>
      </c>
    </row>
    <row r="692" spans="1:31" x14ac:dyDescent="0.3">
      <c r="A692" s="39" t="e">
        <f>IF('DO NOT USE_Case Formulas'!A692,IF('DO NOT USE_Case Formulas'!B692,"Not all required fields are completed","OK"),NA())</f>
        <v>#N/A</v>
      </c>
      <c r="B692" s="40" t="e">
        <f>IF(AND('DO NOT USE_Case Formulas'!A692,ISBLANK('Captura de datos CASO'!B692)),"First Name is required",IF(NOT(ISBLANK('Captura de datos CASO'!B692)),"OK",NA()))</f>
        <v>#N/A</v>
      </c>
      <c r="C692" s="40" t="e">
        <f>IF(AND('DO NOT USE_Case Formulas'!A692,ISBLANK('Captura de datos CASO'!C692)),"Last Name is required",IF(NOT(ISBLANK('Captura de datos CASO'!C692)),"OK",NA()))</f>
        <v>#N/A</v>
      </c>
      <c r="D692" s="40" t="e">
        <f>IF(AND('DO NOT USE_Case Formulas'!A692,ISBLANK('Captura de datos CASO'!D692)),"Birthdate is required",IF(NOT(ISBLANK('Captura de datos CASO'!D692)),"OK",NA()))</f>
        <v>#N/A</v>
      </c>
      <c r="E692" s="40" t="e">
        <f>IF(AND('DO NOT USE_Case Formulas'!A692,ISBLANK('Captura de datos CASO'!E692)),"Mobile Phone is required",IF(NOT(ISBLANK('Captura de datos CASO'!E692)),IF(AND(ISNUMBER(VALUE('Captura de datos CASO'!E692)),LEFT('Captura de datos CASO'!E692,1)&lt;&gt;"1",LEN('Captura de datos CASO'!E692)=10),"OK","Phone number must be valid format"),NA()))</f>
        <v>#N/A</v>
      </c>
      <c r="F692" s="40" t="e">
        <f>IF(LEN('Captura de datos CASO'!F692)&gt;255,"Home Street Address must be less than 255 characters",IF('DO NOT USE_Case Formulas'!A692,"OK",NA()))</f>
        <v>#N/A</v>
      </c>
      <c r="G692" s="40" t="e">
        <f>IF(LEN('Captura de datos CASO'!G692)&gt;40,"City must be less than 40 characters",IF('DO NOT USE_Case Formulas'!A692,"OK",NA()))</f>
        <v>#N/A</v>
      </c>
      <c r="H692" s="40" t="e">
        <f>IF(AND(NOT(ISBLANK('Captura de datos CASO'!H692)),ISNA(VLOOKUP('Captura de datos CASO'!H692,'DO NOT USE_School Picklist'!$P$3:$P$52,1,FALSE))),"Please select a value from the drop-down menu",IF('DO NOT USE_Case Formulas'!A692,"OK",NA()))</f>
        <v>#N/A</v>
      </c>
      <c r="I692" s="40" t="e">
        <f>IF(AND('DO NOT USE_Case Formulas'!A692,ISBLANK('Captura de datos CASO'!I692)),"Zip is required",IF(ISBLANK('Captura de datos CASO'!I692),NA(),"OK"))</f>
        <v>#N/A</v>
      </c>
      <c r="J692" s="40" t="e">
        <f>IF(AND('DO NOT USE_Case Formulas'!A692,ISBLANK('Captura de datos CASO'!J692)),"Student or Staff? is required",IF(ISBLANK('Captura de datos CASO'!J692),NA(),IF(ISNA(VLOOKUP('Captura de datos CASO'!J692,'DO NOT USE_School Picklist'!$B$3:$B$6,1,FALSE)),"Please select a value from the drop-down menu","OK")))</f>
        <v>#N/A</v>
      </c>
      <c r="K692" s="40" t="e">
        <f>IF(AND('Captura de datos CASO'!J692='DO NOT USE_School Picklist'!$B$4,ISBLANK('Captura de datos CASO'!K692)),"Occupation/Job Title is required if Student or Staff? is Yes, staff/faculty or volunteer",IF('DO NOT USE_Case Formulas'!A692,"OK",NA()))</f>
        <v>#N/A</v>
      </c>
      <c r="L692" s="40" t="e">
        <f ca="1">IF('Captura de datos CASO'!L692&gt;'DO NOT USE_School Picklist'!$C$3,"Date last on school campus/facility cannot be a future date",IF('DO NOT USE_Case Formulas'!A692,IF(ISBLANK('Captura de datos CASO'!L692),"Date last on school campus/facility is required","OK"),NA()))</f>
        <v>#N/A</v>
      </c>
      <c r="M692" s="40" t="e">
        <f>IF(AND('DO NOT USE_Case Formulas'!A692,ISBLANK('Captura de datos CASO'!M692)),"Specific Place in the Location is required",IF(ISBLANK('Captura de datos CASO'!M692),NA(),"OK"))</f>
        <v>#N/A</v>
      </c>
      <c r="N692" s="40" t="e">
        <f>IF(LEN('Captura de datos CASO'!N692)&gt;50,"Parent/Guardian Name must be less than 50 characters",IF('DO NOT USE_Case Formulas'!A692,"OK",NA()))</f>
        <v>#N/A</v>
      </c>
      <c r="O692" s="40" t="e">
        <f>IF(NOT(ISBLANK('Captura de datos CASO'!O692)),IF(AND(ISNUMBER('Captura de datos CASO'!O692),LEFT('Captura de datos CASO'!O692,1)&lt;&gt;"1",LEN('Captura de datos CASO'!O692)=10),"OK","Phone number must be valid format"),IF('DO NOT USE_Case Formulas'!A692,"OK",NA()))</f>
        <v>#N/A</v>
      </c>
      <c r="P692" s="53" t="e">
        <f>IF(AND(NOT(ISBLANK('Captura de datos CASO'!P692)),ISNA(VLOOKUP('Captura de datos CASO'!P692,'DO NOT USE_School Picklist'!$I$3:$I$5,1,FALSE))),"Please select a value from the drop-down menu",IF('DO NOT USE_Case Formulas'!A692,"OK",NA()))</f>
        <v>#N/A</v>
      </c>
      <c r="Q692" s="40" t="e">
        <f>IF(AND(NOT(ISBLANK('Captura de datos CASO'!Q692)),ISNA(VLOOKUP('Captura de datos CASO'!Q692,'DO NOT USE_School Picklist'!$E$3:$E$10,1,FALSE))),"Please select a value from the drop-down menu",IF('DO NOT USE_Case Formulas'!A692,"OK",NA()))</f>
        <v>#N/A</v>
      </c>
      <c r="R692" s="53" t="e">
        <f>IF(AND(NOT(ISBLANK('Captura de datos CASO'!R692)),ISNA(VLOOKUP('Captura de datos CASO'!R692,'DO NOT USE_School Picklist'!$W$3:$W$9,1,FALSE))),"Please select a value from the drop-down menu",IF('DO NOT USE_Case Formulas'!A692,"OK",NA()))</f>
        <v>#N/A</v>
      </c>
      <c r="S692" s="53" t="e">
        <f>IF(AND(NOT(ISBLANK('Captura de datos CASO'!S692)),ISNA(VLOOKUP('Captura de datos CASO'!S692,'DO NOT USE_School Picklist'!$W$3:$W$9,1,FALSE))),"Please select a value from the drop-down menu",IF('DO NOT USE_Case Formulas'!A692,"OK",NA()))</f>
        <v>#N/A</v>
      </c>
      <c r="T692" s="40" t="e">
        <f>IF(AND(NOT(ISBLANK('Captura de datos CASO'!T692)),ISNA(VLOOKUP('Captura de datos CASO'!T692,'DO NOT USE_School Picklist'!$F$3:$F$16,1,FALSE))),"Please select a value from the drop-down menu",IF('DO NOT USE_Case Formulas'!A692,"OK",NA()))</f>
        <v>#N/A</v>
      </c>
      <c r="U692" s="40" t="e">
        <f>IF(LEN('Captura de datos CASO'!U692)&gt;100,"Classroom(s) must be less than 100 characters",IF('DO NOT USE_Case Formulas'!A692,"OK",NA()))</f>
        <v>#N/A</v>
      </c>
      <c r="V692" s="40" t="e">
        <f>IF(AND(NOT(ISBLANK('Captura de datos CASO'!V692)),ISNA(VLOOKUP('Captura de datos CASO'!V692,'DO NOT USE_School Picklist'!$S$3:$S$12,1,FALSE))),"Please select a value from the drop-down menu",IF('DO NOT USE_Case Formulas'!A692,"OK",NA()))</f>
        <v>#N/A</v>
      </c>
      <c r="W692" s="40" t="e">
        <f>IF(AND(NOT(ISBLANK('Captura de datos CASO'!W692)),ISNA(VLOOKUP('Captura de datos CASO'!W692,'DO NOT USE_School Picklist'!$S$3:$S$12,1,FALSE))),"Please select a value from the drop-down menu",IF('DO NOT USE_Case Formulas'!A692,"OK",NA()))</f>
        <v>#N/A</v>
      </c>
      <c r="X692" s="40" t="e">
        <f>IF(LEN('Captura de datos CASO'!X692)&gt;80,"Name of Education Group must be less than 80 characters",IF('DO NOT USE_Case Formulas'!A692,"OK",NA()))</f>
        <v>#N/A</v>
      </c>
      <c r="Y692" s="40" t="e">
        <f>IF(AND(NOT(ISBLANK('Captura de datos CASO'!Y692)),ISNA(VLOOKUP('Captura de datos CASO'!Y692,'DO NOT USE_School Picklist'!$K$3:$K$6,1,FALSE))),"Please select a value from the drop-down menu",IF('DO NOT USE_Case Formulas'!A692,"OK",NA()))</f>
        <v>#N/A</v>
      </c>
      <c r="Z692" s="40" t="e">
        <f>IF(AND('DO NOT USE_Case Formulas'!A692,ISBLANK('Captura de datos CASO'!Z692)),"Has this person had symptoms? is required",IF(AND(NOT(ISBLANK('Captura de datos CASO'!Z692)),ISNA(VLOOKUP('Captura de datos CASO'!Z692,'DO NOT USE_School Picklist'!$D$3:$D$5,1,FALSE))),"Please select a value from the drop-down menu",IF(NOT(ISBLANK('Captura de datos CASO'!Z692)),"OK",NA())))</f>
        <v>#N/A</v>
      </c>
      <c r="AA692" s="40" t="e">
        <f>IF(AND('Captura de datos CASO'!Z692='DO NOT USE_School Picklist'!$D$3,ISBLANK('Captura de datos CASO'!AA692)),"Symptom Onset Date is required if Ever Symptomatic is Yes",IF('DO NOT USE_Case Formulas'!A692,"OK",NA()))</f>
        <v>#N/A</v>
      </c>
      <c r="AB692" s="40"/>
      <c r="AC692" s="40" t="e">
        <f ca="1">IF(AND('DO NOT USE_Case Formulas'!A692,ISBLANK('Captura de datos CASO'!AC692)),"Lab Result Test Date is required",IF('Captura de datos CASO'!AC692&gt;'DO NOT USE_School Picklist'!$C$3,"Test Date cannot be a future date",IF(NOT(ISBLANK('Captura de datos CASO'!AC692)),"OK",NA())))</f>
        <v>#N/A</v>
      </c>
      <c r="AD692" s="40" t="e">
        <f>IF(AND(NOT(ISBLANK('Captura de datos CASO'!AD692)),ISNA(VLOOKUP('Captura de datos CASO'!AD692,'DO NOT USE_School Picklist'!$R$3:$R$7,1,FALSE))),"Please select a value from the drop-down menu",IF('DO NOT USE_Case Formulas'!A692,"OK",NA()))</f>
        <v>#N/A</v>
      </c>
      <c r="AE692" s="40" t="e">
        <f>IF(AND('DO NOT USE_Case Formulas'!A692,ISBLANK('Captura de datos CASO'!AB692)),"Lab Result Test Result is required",IF(AND(NOT(ISBLANK('Captura de datos CASO'!AB692)),ISNA(VLOOKUP('Captura de datos CASO'!AB692,'DO NOT USE_School Picklist'!$Q$3:$Q$8,1,FALSE))),"Please select a value from the drop-down menu",IF('DO NOT USE_Case Formulas'!A692,"OK",NA())))</f>
        <v>#N/A</v>
      </c>
    </row>
    <row r="693" spans="1:31" x14ac:dyDescent="0.3">
      <c r="A693" s="39" t="e">
        <f>IF('DO NOT USE_Case Formulas'!A693,IF('DO NOT USE_Case Formulas'!B693,"Not all required fields are completed","OK"),NA())</f>
        <v>#N/A</v>
      </c>
      <c r="B693" s="40" t="e">
        <f>IF(AND('DO NOT USE_Case Formulas'!A693,ISBLANK('Captura de datos CASO'!B693)),"First Name is required",IF(NOT(ISBLANK('Captura de datos CASO'!B693)),"OK",NA()))</f>
        <v>#N/A</v>
      </c>
      <c r="C693" s="40" t="e">
        <f>IF(AND('DO NOT USE_Case Formulas'!A693,ISBLANK('Captura de datos CASO'!C693)),"Last Name is required",IF(NOT(ISBLANK('Captura de datos CASO'!C693)),"OK",NA()))</f>
        <v>#N/A</v>
      </c>
      <c r="D693" s="40" t="e">
        <f>IF(AND('DO NOT USE_Case Formulas'!A693,ISBLANK('Captura de datos CASO'!D693)),"Birthdate is required",IF(NOT(ISBLANK('Captura de datos CASO'!D693)),"OK",NA()))</f>
        <v>#N/A</v>
      </c>
      <c r="E693" s="40" t="e">
        <f>IF(AND('DO NOT USE_Case Formulas'!A693,ISBLANK('Captura de datos CASO'!E693)),"Mobile Phone is required",IF(NOT(ISBLANK('Captura de datos CASO'!E693)),IF(AND(ISNUMBER(VALUE('Captura de datos CASO'!E693)),LEFT('Captura de datos CASO'!E693,1)&lt;&gt;"1",LEN('Captura de datos CASO'!E693)=10),"OK","Phone number must be valid format"),NA()))</f>
        <v>#N/A</v>
      </c>
      <c r="F693" s="40" t="e">
        <f>IF(LEN('Captura de datos CASO'!F693)&gt;255,"Home Street Address must be less than 255 characters",IF('DO NOT USE_Case Formulas'!A693,"OK",NA()))</f>
        <v>#N/A</v>
      </c>
      <c r="G693" s="40" t="e">
        <f>IF(LEN('Captura de datos CASO'!G693)&gt;40,"City must be less than 40 characters",IF('DO NOT USE_Case Formulas'!A693,"OK",NA()))</f>
        <v>#N/A</v>
      </c>
      <c r="H693" s="40" t="e">
        <f>IF(AND(NOT(ISBLANK('Captura de datos CASO'!H693)),ISNA(VLOOKUP('Captura de datos CASO'!H693,'DO NOT USE_School Picklist'!$P$3:$P$52,1,FALSE))),"Please select a value from the drop-down menu",IF('DO NOT USE_Case Formulas'!A693,"OK",NA()))</f>
        <v>#N/A</v>
      </c>
      <c r="I693" s="40" t="e">
        <f>IF(AND('DO NOT USE_Case Formulas'!A693,ISBLANK('Captura de datos CASO'!I693)),"Zip is required",IF(ISBLANK('Captura de datos CASO'!I693),NA(),"OK"))</f>
        <v>#N/A</v>
      </c>
      <c r="J693" s="40" t="e">
        <f>IF(AND('DO NOT USE_Case Formulas'!A693,ISBLANK('Captura de datos CASO'!J693)),"Student or Staff? is required",IF(ISBLANK('Captura de datos CASO'!J693),NA(),IF(ISNA(VLOOKUP('Captura de datos CASO'!J693,'DO NOT USE_School Picklist'!$B$3:$B$6,1,FALSE)),"Please select a value from the drop-down menu","OK")))</f>
        <v>#N/A</v>
      </c>
      <c r="K693" s="40" t="e">
        <f>IF(AND('Captura de datos CASO'!J693='DO NOT USE_School Picklist'!$B$4,ISBLANK('Captura de datos CASO'!K693)),"Occupation/Job Title is required if Student or Staff? is Yes, staff/faculty or volunteer",IF('DO NOT USE_Case Formulas'!A693,"OK",NA()))</f>
        <v>#N/A</v>
      </c>
      <c r="L693" s="40" t="e">
        <f ca="1">IF('Captura de datos CASO'!L693&gt;'DO NOT USE_School Picklist'!$C$3,"Date last on school campus/facility cannot be a future date",IF('DO NOT USE_Case Formulas'!A693,IF(ISBLANK('Captura de datos CASO'!L693),"Date last on school campus/facility is required","OK"),NA()))</f>
        <v>#N/A</v>
      </c>
      <c r="M693" s="40" t="e">
        <f>IF(AND('DO NOT USE_Case Formulas'!A693,ISBLANK('Captura de datos CASO'!M693)),"Specific Place in the Location is required",IF(ISBLANK('Captura de datos CASO'!M693),NA(),"OK"))</f>
        <v>#N/A</v>
      </c>
      <c r="N693" s="40" t="e">
        <f>IF(LEN('Captura de datos CASO'!N693)&gt;50,"Parent/Guardian Name must be less than 50 characters",IF('DO NOT USE_Case Formulas'!A693,"OK",NA()))</f>
        <v>#N/A</v>
      </c>
      <c r="O693" s="40" t="e">
        <f>IF(NOT(ISBLANK('Captura de datos CASO'!O693)),IF(AND(ISNUMBER('Captura de datos CASO'!O693),LEFT('Captura de datos CASO'!O693,1)&lt;&gt;"1",LEN('Captura de datos CASO'!O693)=10),"OK","Phone number must be valid format"),IF('DO NOT USE_Case Formulas'!A693,"OK",NA()))</f>
        <v>#N/A</v>
      </c>
      <c r="P693" s="53" t="e">
        <f>IF(AND(NOT(ISBLANK('Captura de datos CASO'!P693)),ISNA(VLOOKUP('Captura de datos CASO'!P693,'DO NOT USE_School Picklist'!$I$3:$I$5,1,FALSE))),"Please select a value from the drop-down menu",IF('DO NOT USE_Case Formulas'!A693,"OK",NA()))</f>
        <v>#N/A</v>
      </c>
      <c r="Q693" s="40" t="e">
        <f>IF(AND(NOT(ISBLANK('Captura de datos CASO'!Q693)),ISNA(VLOOKUP('Captura de datos CASO'!Q693,'DO NOT USE_School Picklist'!$E$3:$E$10,1,FALSE))),"Please select a value from the drop-down menu",IF('DO NOT USE_Case Formulas'!A693,"OK",NA()))</f>
        <v>#N/A</v>
      </c>
      <c r="R693" s="53" t="e">
        <f>IF(AND(NOT(ISBLANK('Captura de datos CASO'!R693)),ISNA(VLOOKUP('Captura de datos CASO'!R693,'DO NOT USE_School Picklist'!$W$3:$W$9,1,FALSE))),"Please select a value from the drop-down menu",IF('DO NOT USE_Case Formulas'!A693,"OK",NA()))</f>
        <v>#N/A</v>
      </c>
      <c r="S693" s="53" t="e">
        <f>IF(AND(NOT(ISBLANK('Captura de datos CASO'!S693)),ISNA(VLOOKUP('Captura de datos CASO'!S693,'DO NOT USE_School Picklist'!$W$3:$W$9,1,FALSE))),"Please select a value from the drop-down menu",IF('DO NOT USE_Case Formulas'!A693,"OK",NA()))</f>
        <v>#N/A</v>
      </c>
      <c r="T693" s="40" t="e">
        <f>IF(AND(NOT(ISBLANK('Captura de datos CASO'!T693)),ISNA(VLOOKUP('Captura de datos CASO'!T693,'DO NOT USE_School Picklist'!$F$3:$F$16,1,FALSE))),"Please select a value from the drop-down menu",IF('DO NOT USE_Case Formulas'!A693,"OK",NA()))</f>
        <v>#N/A</v>
      </c>
      <c r="U693" s="40" t="e">
        <f>IF(LEN('Captura de datos CASO'!U693)&gt;100,"Classroom(s) must be less than 100 characters",IF('DO NOT USE_Case Formulas'!A693,"OK",NA()))</f>
        <v>#N/A</v>
      </c>
      <c r="V693" s="40" t="e">
        <f>IF(AND(NOT(ISBLANK('Captura de datos CASO'!V693)),ISNA(VLOOKUP('Captura de datos CASO'!V693,'DO NOT USE_School Picklist'!$S$3:$S$12,1,FALSE))),"Please select a value from the drop-down menu",IF('DO NOT USE_Case Formulas'!A693,"OK",NA()))</f>
        <v>#N/A</v>
      </c>
      <c r="W693" s="40" t="e">
        <f>IF(AND(NOT(ISBLANK('Captura de datos CASO'!W693)),ISNA(VLOOKUP('Captura de datos CASO'!W693,'DO NOT USE_School Picklist'!$S$3:$S$12,1,FALSE))),"Please select a value from the drop-down menu",IF('DO NOT USE_Case Formulas'!A693,"OK",NA()))</f>
        <v>#N/A</v>
      </c>
      <c r="X693" s="40" t="e">
        <f>IF(LEN('Captura de datos CASO'!X693)&gt;80,"Name of Education Group must be less than 80 characters",IF('DO NOT USE_Case Formulas'!A693,"OK",NA()))</f>
        <v>#N/A</v>
      </c>
      <c r="Y693" s="40" t="e">
        <f>IF(AND(NOT(ISBLANK('Captura de datos CASO'!Y693)),ISNA(VLOOKUP('Captura de datos CASO'!Y693,'DO NOT USE_School Picklist'!$K$3:$K$6,1,FALSE))),"Please select a value from the drop-down menu",IF('DO NOT USE_Case Formulas'!A693,"OK",NA()))</f>
        <v>#N/A</v>
      </c>
      <c r="Z693" s="40" t="e">
        <f>IF(AND('DO NOT USE_Case Formulas'!A693,ISBLANK('Captura de datos CASO'!Z693)),"Has this person had symptoms? is required",IF(AND(NOT(ISBLANK('Captura de datos CASO'!Z693)),ISNA(VLOOKUP('Captura de datos CASO'!Z693,'DO NOT USE_School Picklist'!$D$3:$D$5,1,FALSE))),"Please select a value from the drop-down menu",IF(NOT(ISBLANK('Captura de datos CASO'!Z693)),"OK",NA())))</f>
        <v>#N/A</v>
      </c>
      <c r="AA693" s="40" t="e">
        <f>IF(AND('Captura de datos CASO'!Z693='DO NOT USE_School Picklist'!$D$3,ISBLANK('Captura de datos CASO'!AA693)),"Symptom Onset Date is required if Ever Symptomatic is Yes",IF('DO NOT USE_Case Formulas'!A693,"OK",NA()))</f>
        <v>#N/A</v>
      </c>
      <c r="AB693" s="40"/>
      <c r="AC693" s="40" t="e">
        <f ca="1">IF(AND('DO NOT USE_Case Formulas'!A693,ISBLANK('Captura de datos CASO'!AC693)),"Lab Result Test Date is required",IF('Captura de datos CASO'!AC693&gt;'DO NOT USE_School Picklist'!$C$3,"Test Date cannot be a future date",IF(NOT(ISBLANK('Captura de datos CASO'!AC693)),"OK",NA())))</f>
        <v>#N/A</v>
      </c>
      <c r="AD693" s="40" t="e">
        <f>IF(AND(NOT(ISBLANK('Captura de datos CASO'!AD693)),ISNA(VLOOKUP('Captura de datos CASO'!AD693,'DO NOT USE_School Picklist'!$R$3:$R$7,1,FALSE))),"Please select a value from the drop-down menu",IF('DO NOT USE_Case Formulas'!A693,"OK",NA()))</f>
        <v>#N/A</v>
      </c>
      <c r="AE693" s="40" t="e">
        <f>IF(AND('DO NOT USE_Case Formulas'!A693,ISBLANK('Captura de datos CASO'!AB693)),"Lab Result Test Result is required",IF(AND(NOT(ISBLANK('Captura de datos CASO'!AB693)),ISNA(VLOOKUP('Captura de datos CASO'!AB693,'DO NOT USE_School Picklist'!$Q$3:$Q$8,1,FALSE))),"Please select a value from the drop-down menu",IF('DO NOT USE_Case Formulas'!A693,"OK",NA())))</f>
        <v>#N/A</v>
      </c>
    </row>
    <row r="694" spans="1:31" x14ac:dyDescent="0.3">
      <c r="A694" s="39" t="e">
        <f>IF('DO NOT USE_Case Formulas'!A694,IF('DO NOT USE_Case Formulas'!B694,"Not all required fields are completed","OK"),NA())</f>
        <v>#N/A</v>
      </c>
      <c r="B694" s="40" t="e">
        <f>IF(AND('DO NOT USE_Case Formulas'!A694,ISBLANK('Captura de datos CASO'!B694)),"First Name is required",IF(NOT(ISBLANK('Captura de datos CASO'!B694)),"OK",NA()))</f>
        <v>#N/A</v>
      </c>
      <c r="C694" s="40" t="e">
        <f>IF(AND('DO NOT USE_Case Formulas'!A694,ISBLANK('Captura de datos CASO'!C694)),"Last Name is required",IF(NOT(ISBLANK('Captura de datos CASO'!C694)),"OK",NA()))</f>
        <v>#N/A</v>
      </c>
      <c r="D694" s="40" t="e">
        <f>IF(AND('DO NOT USE_Case Formulas'!A694,ISBLANK('Captura de datos CASO'!D694)),"Birthdate is required",IF(NOT(ISBLANK('Captura de datos CASO'!D694)),"OK",NA()))</f>
        <v>#N/A</v>
      </c>
      <c r="E694" s="40" t="e">
        <f>IF(AND('DO NOT USE_Case Formulas'!A694,ISBLANK('Captura de datos CASO'!E694)),"Mobile Phone is required",IF(NOT(ISBLANK('Captura de datos CASO'!E694)),IF(AND(ISNUMBER(VALUE('Captura de datos CASO'!E694)),LEFT('Captura de datos CASO'!E694,1)&lt;&gt;"1",LEN('Captura de datos CASO'!E694)=10),"OK","Phone number must be valid format"),NA()))</f>
        <v>#N/A</v>
      </c>
      <c r="F694" s="40" t="e">
        <f>IF(LEN('Captura de datos CASO'!F694)&gt;255,"Home Street Address must be less than 255 characters",IF('DO NOT USE_Case Formulas'!A694,"OK",NA()))</f>
        <v>#N/A</v>
      </c>
      <c r="G694" s="40" t="e">
        <f>IF(LEN('Captura de datos CASO'!G694)&gt;40,"City must be less than 40 characters",IF('DO NOT USE_Case Formulas'!A694,"OK",NA()))</f>
        <v>#N/A</v>
      </c>
      <c r="H694" s="40" t="e">
        <f>IF(AND(NOT(ISBLANK('Captura de datos CASO'!H694)),ISNA(VLOOKUP('Captura de datos CASO'!H694,'DO NOT USE_School Picklist'!$P$3:$P$52,1,FALSE))),"Please select a value from the drop-down menu",IF('DO NOT USE_Case Formulas'!A694,"OK",NA()))</f>
        <v>#N/A</v>
      </c>
      <c r="I694" s="40" t="e">
        <f>IF(AND('DO NOT USE_Case Formulas'!A694,ISBLANK('Captura de datos CASO'!I694)),"Zip is required",IF(ISBLANK('Captura de datos CASO'!I694),NA(),"OK"))</f>
        <v>#N/A</v>
      </c>
      <c r="J694" s="40" t="e">
        <f>IF(AND('DO NOT USE_Case Formulas'!A694,ISBLANK('Captura de datos CASO'!J694)),"Student or Staff? is required",IF(ISBLANK('Captura de datos CASO'!J694),NA(),IF(ISNA(VLOOKUP('Captura de datos CASO'!J694,'DO NOT USE_School Picklist'!$B$3:$B$6,1,FALSE)),"Please select a value from the drop-down menu","OK")))</f>
        <v>#N/A</v>
      </c>
      <c r="K694" s="40" t="e">
        <f>IF(AND('Captura de datos CASO'!J694='DO NOT USE_School Picklist'!$B$4,ISBLANK('Captura de datos CASO'!K694)),"Occupation/Job Title is required if Student or Staff? is Yes, staff/faculty or volunteer",IF('DO NOT USE_Case Formulas'!A694,"OK",NA()))</f>
        <v>#N/A</v>
      </c>
      <c r="L694" s="40" t="e">
        <f ca="1">IF('Captura de datos CASO'!L694&gt;'DO NOT USE_School Picklist'!$C$3,"Date last on school campus/facility cannot be a future date",IF('DO NOT USE_Case Formulas'!A694,IF(ISBLANK('Captura de datos CASO'!L694),"Date last on school campus/facility is required","OK"),NA()))</f>
        <v>#N/A</v>
      </c>
      <c r="M694" s="40" t="e">
        <f>IF(AND('DO NOT USE_Case Formulas'!A694,ISBLANK('Captura de datos CASO'!M694)),"Specific Place in the Location is required",IF(ISBLANK('Captura de datos CASO'!M694),NA(),"OK"))</f>
        <v>#N/A</v>
      </c>
      <c r="N694" s="40" t="e">
        <f>IF(LEN('Captura de datos CASO'!N694)&gt;50,"Parent/Guardian Name must be less than 50 characters",IF('DO NOT USE_Case Formulas'!A694,"OK",NA()))</f>
        <v>#N/A</v>
      </c>
      <c r="O694" s="40" t="e">
        <f>IF(NOT(ISBLANK('Captura de datos CASO'!O694)),IF(AND(ISNUMBER('Captura de datos CASO'!O694),LEFT('Captura de datos CASO'!O694,1)&lt;&gt;"1",LEN('Captura de datos CASO'!O694)=10),"OK","Phone number must be valid format"),IF('DO NOT USE_Case Formulas'!A694,"OK",NA()))</f>
        <v>#N/A</v>
      </c>
      <c r="P694" s="53" t="e">
        <f>IF(AND(NOT(ISBLANK('Captura de datos CASO'!P694)),ISNA(VLOOKUP('Captura de datos CASO'!P694,'DO NOT USE_School Picklist'!$I$3:$I$5,1,FALSE))),"Please select a value from the drop-down menu",IF('DO NOT USE_Case Formulas'!A694,"OK",NA()))</f>
        <v>#N/A</v>
      </c>
      <c r="Q694" s="40" t="e">
        <f>IF(AND(NOT(ISBLANK('Captura de datos CASO'!Q694)),ISNA(VLOOKUP('Captura de datos CASO'!Q694,'DO NOT USE_School Picklist'!$E$3:$E$10,1,FALSE))),"Please select a value from the drop-down menu",IF('DO NOT USE_Case Formulas'!A694,"OK",NA()))</f>
        <v>#N/A</v>
      </c>
      <c r="R694" s="53" t="e">
        <f>IF(AND(NOT(ISBLANK('Captura de datos CASO'!R694)),ISNA(VLOOKUP('Captura de datos CASO'!R694,'DO NOT USE_School Picklist'!$W$3:$W$9,1,FALSE))),"Please select a value from the drop-down menu",IF('DO NOT USE_Case Formulas'!A694,"OK",NA()))</f>
        <v>#N/A</v>
      </c>
      <c r="S694" s="53" t="e">
        <f>IF(AND(NOT(ISBLANK('Captura de datos CASO'!S694)),ISNA(VLOOKUP('Captura de datos CASO'!S694,'DO NOT USE_School Picklist'!$W$3:$W$9,1,FALSE))),"Please select a value from the drop-down menu",IF('DO NOT USE_Case Formulas'!A694,"OK",NA()))</f>
        <v>#N/A</v>
      </c>
      <c r="T694" s="40" t="e">
        <f>IF(AND(NOT(ISBLANK('Captura de datos CASO'!T694)),ISNA(VLOOKUP('Captura de datos CASO'!T694,'DO NOT USE_School Picklist'!$F$3:$F$16,1,FALSE))),"Please select a value from the drop-down menu",IF('DO NOT USE_Case Formulas'!A694,"OK",NA()))</f>
        <v>#N/A</v>
      </c>
      <c r="U694" s="40" t="e">
        <f>IF(LEN('Captura de datos CASO'!U694)&gt;100,"Classroom(s) must be less than 100 characters",IF('DO NOT USE_Case Formulas'!A694,"OK",NA()))</f>
        <v>#N/A</v>
      </c>
      <c r="V694" s="40" t="e">
        <f>IF(AND(NOT(ISBLANK('Captura de datos CASO'!V694)),ISNA(VLOOKUP('Captura de datos CASO'!V694,'DO NOT USE_School Picklist'!$S$3:$S$12,1,FALSE))),"Please select a value from the drop-down menu",IF('DO NOT USE_Case Formulas'!A694,"OK",NA()))</f>
        <v>#N/A</v>
      </c>
      <c r="W694" s="40" t="e">
        <f>IF(AND(NOT(ISBLANK('Captura de datos CASO'!W694)),ISNA(VLOOKUP('Captura de datos CASO'!W694,'DO NOT USE_School Picklist'!$S$3:$S$12,1,FALSE))),"Please select a value from the drop-down menu",IF('DO NOT USE_Case Formulas'!A694,"OK",NA()))</f>
        <v>#N/A</v>
      </c>
      <c r="X694" s="40" t="e">
        <f>IF(LEN('Captura de datos CASO'!X694)&gt;80,"Name of Education Group must be less than 80 characters",IF('DO NOT USE_Case Formulas'!A694,"OK",NA()))</f>
        <v>#N/A</v>
      </c>
      <c r="Y694" s="40" t="e">
        <f>IF(AND(NOT(ISBLANK('Captura de datos CASO'!Y694)),ISNA(VLOOKUP('Captura de datos CASO'!Y694,'DO NOT USE_School Picklist'!$K$3:$K$6,1,FALSE))),"Please select a value from the drop-down menu",IF('DO NOT USE_Case Formulas'!A694,"OK",NA()))</f>
        <v>#N/A</v>
      </c>
      <c r="Z694" s="40" t="e">
        <f>IF(AND('DO NOT USE_Case Formulas'!A694,ISBLANK('Captura de datos CASO'!Z694)),"Has this person had symptoms? is required",IF(AND(NOT(ISBLANK('Captura de datos CASO'!Z694)),ISNA(VLOOKUP('Captura de datos CASO'!Z694,'DO NOT USE_School Picklist'!$D$3:$D$5,1,FALSE))),"Please select a value from the drop-down menu",IF(NOT(ISBLANK('Captura de datos CASO'!Z694)),"OK",NA())))</f>
        <v>#N/A</v>
      </c>
      <c r="AA694" s="40" t="e">
        <f>IF(AND('Captura de datos CASO'!Z694='DO NOT USE_School Picklist'!$D$3,ISBLANK('Captura de datos CASO'!AA694)),"Symptom Onset Date is required if Ever Symptomatic is Yes",IF('DO NOT USE_Case Formulas'!A694,"OK",NA()))</f>
        <v>#N/A</v>
      </c>
      <c r="AB694" s="40"/>
      <c r="AC694" s="40" t="e">
        <f ca="1">IF(AND('DO NOT USE_Case Formulas'!A694,ISBLANK('Captura de datos CASO'!AC694)),"Lab Result Test Date is required",IF('Captura de datos CASO'!AC694&gt;'DO NOT USE_School Picklist'!$C$3,"Test Date cannot be a future date",IF(NOT(ISBLANK('Captura de datos CASO'!AC694)),"OK",NA())))</f>
        <v>#N/A</v>
      </c>
      <c r="AD694" s="40" t="e">
        <f>IF(AND(NOT(ISBLANK('Captura de datos CASO'!AD694)),ISNA(VLOOKUP('Captura de datos CASO'!AD694,'DO NOT USE_School Picklist'!$R$3:$R$7,1,FALSE))),"Please select a value from the drop-down menu",IF('DO NOT USE_Case Formulas'!A694,"OK",NA()))</f>
        <v>#N/A</v>
      </c>
      <c r="AE694" s="40" t="e">
        <f>IF(AND('DO NOT USE_Case Formulas'!A694,ISBLANK('Captura de datos CASO'!AB694)),"Lab Result Test Result is required",IF(AND(NOT(ISBLANK('Captura de datos CASO'!AB694)),ISNA(VLOOKUP('Captura de datos CASO'!AB694,'DO NOT USE_School Picklist'!$Q$3:$Q$8,1,FALSE))),"Please select a value from the drop-down menu",IF('DO NOT USE_Case Formulas'!A694,"OK",NA())))</f>
        <v>#N/A</v>
      </c>
    </row>
    <row r="695" spans="1:31" x14ac:dyDescent="0.3">
      <c r="A695" s="39" t="e">
        <f>IF('DO NOT USE_Case Formulas'!A695,IF('DO NOT USE_Case Formulas'!B695,"Not all required fields are completed","OK"),NA())</f>
        <v>#N/A</v>
      </c>
      <c r="B695" s="40" t="e">
        <f>IF(AND('DO NOT USE_Case Formulas'!A695,ISBLANK('Captura de datos CASO'!B695)),"First Name is required",IF(NOT(ISBLANK('Captura de datos CASO'!B695)),"OK",NA()))</f>
        <v>#N/A</v>
      </c>
      <c r="C695" s="40" t="e">
        <f>IF(AND('DO NOT USE_Case Formulas'!A695,ISBLANK('Captura de datos CASO'!C695)),"Last Name is required",IF(NOT(ISBLANK('Captura de datos CASO'!C695)),"OK",NA()))</f>
        <v>#N/A</v>
      </c>
      <c r="D695" s="40" t="e">
        <f>IF(AND('DO NOT USE_Case Formulas'!A695,ISBLANK('Captura de datos CASO'!D695)),"Birthdate is required",IF(NOT(ISBLANK('Captura de datos CASO'!D695)),"OK",NA()))</f>
        <v>#N/A</v>
      </c>
      <c r="E695" s="40" t="e">
        <f>IF(AND('DO NOT USE_Case Formulas'!A695,ISBLANK('Captura de datos CASO'!E695)),"Mobile Phone is required",IF(NOT(ISBLANK('Captura de datos CASO'!E695)),IF(AND(ISNUMBER(VALUE('Captura de datos CASO'!E695)),LEFT('Captura de datos CASO'!E695,1)&lt;&gt;"1",LEN('Captura de datos CASO'!E695)=10),"OK","Phone number must be valid format"),NA()))</f>
        <v>#N/A</v>
      </c>
      <c r="F695" s="40" t="e">
        <f>IF(LEN('Captura de datos CASO'!F695)&gt;255,"Home Street Address must be less than 255 characters",IF('DO NOT USE_Case Formulas'!A695,"OK",NA()))</f>
        <v>#N/A</v>
      </c>
      <c r="G695" s="40" t="e">
        <f>IF(LEN('Captura de datos CASO'!G695)&gt;40,"City must be less than 40 characters",IF('DO NOT USE_Case Formulas'!A695,"OK",NA()))</f>
        <v>#N/A</v>
      </c>
      <c r="H695" s="40" t="e">
        <f>IF(AND(NOT(ISBLANK('Captura de datos CASO'!H695)),ISNA(VLOOKUP('Captura de datos CASO'!H695,'DO NOT USE_School Picklist'!$P$3:$P$52,1,FALSE))),"Please select a value from the drop-down menu",IF('DO NOT USE_Case Formulas'!A695,"OK",NA()))</f>
        <v>#N/A</v>
      </c>
      <c r="I695" s="40" t="e">
        <f>IF(AND('DO NOT USE_Case Formulas'!A695,ISBLANK('Captura de datos CASO'!I695)),"Zip is required",IF(ISBLANK('Captura de datos CASO'!I695),NA(),"OK"))</f>
        <v>#N/A</v>
      </c>
      <c r="J695" s="40" t="e">
        <f>IF(AND('DO NOT USE_Case Formulas'!A695,ISBLANK('Captura de datos CASO'!J695)),"Student or Staff? is required",IF(ISBLANK('Captura de datos CASO'!J695),NA(),IF(ISNA(VLOOKUP('Captura de datos CASO'!J695,'DO NOT USE_School Picklist'!$B$3:$B$6,1,FALSE)),"Please select a value from the drop-down menu","OK")))</f>
        <v>#N/A</v>
      </c>
      <c r="K695" s="40" t="e">
        <f>IF(AND('Captura de datos CASO'!J695='DO NOT USE_School Picklist'!$B$4,ISBLANK('Captura de datos CASO'!K695)),"Occupation/Job Title is required if Student or Staff? is Yes, staff/faculty or volunteer",IF('DO NOT USE_Case Formulas'!A695,"OK",NA()))</f>
        <v>#N/A</v>
      </c>
      <c r="L695" s="40" t="e">
        <f ca="1">IF('Captura de datos CASO'!L695&gt;'DO NOT USE_School Picklist'!$C$3,"Date last on school campus/facility cannot be a future date",IF('DO NOT USE_Case Formulas'!A695,IF(ISBLANK('Captura de datos CASO'!L695),"Date last on school campus/facility is required","OK"),NA()))</f>
        <v>#N/A</v>
      </c>
      <c r="M695" s="40" t="e">
        <f>IF(AND('DO NOT USE_Case Formulas'!A695,ISBLANK('Captura de datos CASO'!M695)),"Specific Place in the Location is required",IF(ISBLANK('Captura de datos CASO'!M695),NA(),"OK"))</f>
        <v>#N/A</v>
      </c>
      <c r="N695" s="40" t="e">
        <f>IF(LEN('Captura de datos CASO'!N695)&gt;50,"Parent/Guardian Name must be less than 50 characters",IF('DO NOT USE_Case Formulas'!A695,"OK",NA()))</f>
        <v>#N/A</v>
      </c>
      <c r="O695" s="40" t="e">
        <f>IF(NOT(ISBLANK('Captura de datos CASO'!O695)),IF(AND(ISNUMBER('Captura de datos CASO'!O695),LEFT('Captura de datos CASO'!O695,1)&lt;&gt;"1",LEN('Captura de datos CASO'!O695)=10),"OK","Phone number must be valid format"),IF('DO NOT USE_Case Formulas'!A695,"OK",NA()))</f>
        <v>#N/A</v>
      </c>
      <c r="P695" s="53" t="e">
        <f>IF(AND(NOT(ISBLANK('Captura de datos CASO'!P695)),ISNA(VLOOKUP('Captura de datos CASO'!P695,'DO NOT USE_School Picklist'!$I$3:$I$5,1,FALSE))),"Please select a value from the drop-down menu",IF('DO NOT USE_Case Formulas'!A695,"OK",NA()))</f>
        <v>#N/A</v>
      </c>
      <c r="Q695" s="40" t="e">
        <f>IF(AND(NOT(ISBLANK('Captura de datos CASO'!Q695)),ISNA(VLOOKUP('Captura de datos CASO'!Q695,'DO NOT USE_School Picklist'!$E$3:$E$10,1,FALSE))),"Please select a value from the drop-down menu",IF('DO NOT USE_Case Formulas'!A695,"OK",NA()))</f>
        <v>#N/A</v>
      </c>
      <c r="R695" s="53" t="e">
        <f>IF(AND(NOT(ISBLANK('Captura de datos CASO'!R695)),ISNA(VLOOKUP('Captura de datos CASO'!R695,'DO NOT USE_School Picklist'!$W$3:$W$9,1,FALSE))),"Please select a value from the drop-down menu",IF('DO NOT USE_Case Formulas'!A695,"OK",NA()))</f>
        <v>#N/A</v>
      </c>
      <c r="S695" s="53" t="e">
        <f>IF(AND(NOT(ISBLANK('Captura de datos CASO'!S695)),ISNA(VLOOKUP('Captura de datos CASO'!S695,'DO NOT USE_School Picklist'!$W$3:$W$9,1,FALSE))),"Please select a value from the drop-down menu",IF('DO NOT USE_Case Formulas'!A695,"OK",NA()))</f>
        <v>#N/A</v>
      </c>
      <c r="T695" s="40" t="e">
        <f>IF(AND(NOT(ISBLANK('Captura de datos CASO'!T695)),ISNA(VLOOKUP('Captura de datos CASO'!T695,'DO NOT USE_School Picklist'!$F$3:$F$16,1,FALSE))),"Please select a value from the drop-down menu",IF('DO NOT USE_Case Formulas'!A695,"OK",NA()))</f>
        <v>#N/A</v>
      </c>
      <c r="U695" s="40" t="e">
        <f>IF(LEN('Captura de datos CASO'!U695)&gt;100,"Classroom(s) must be less than 100 characters",IF('DO NOT USE_Case Formulas'!A695,"OK",NA()))</f>
        <v>#N/A</v>
      </c>
      <c r="V695" s="40" t="e">
        <f>IF(AND(NOT(ISBLANK('Captura de datos CASO'!V695)),ISNA(VLOOKUP('Captura de datos CASO'!V695,'DO NOT USE_School Picklist'!$S$3:$S$12,1,FALSE))),"Please select a value from the drop-down menu",IF('DO NOT USE_Case Formulas'!A695,"OK",NA()))</f>
        <v>#N/A</v>
      </c>
      <c r="W695" s="40" t="e">
        <f>IF(AND(NOT(ISBLANK('Captura de datos CASO'!W695)),ISNA(VLOOKUP('Captura de datos CASO'!W695,'DO NOT USE_School Picklist'!$S$3:$S$12,1,FALSE))),"Please select a value from the drop-down menu",IF('DO NOT USE_Case Formulas'!A695,"OK",NA()))</f>
        <v>#N/A</v>
      </c>
      <c r="X695" s="40" t="e">
        <f>IF(LEN('Captura de datos CASO'!X695)&gt;80,"Name of Education Group must be less than 80 characters",IF('DO NOT USE_Case Formulas'!A695,"OK",NA()))</f>
        <v>#N/A</v>
      </c>
      <c r="Y695" s="40" t="e">
        <f>IF(AND(NOT(ISBLANK('Captura de datos CASO'!Y695)),ISNA(VLOOKUP('Captura de datos CASO'!Y695,'DO NOT USE_School Picklist'!$K$3:$K$6,1,FALSE))),"Please select a value from the drop-down menu",IF('DO NOT USE_Case Formulas'!A695,"OK",NA()))</f>
        <v>#N/A</v>
      </c>
      <c r="Z695" s="40" t="e">
        <f>IF(AND('DO NOT USE_Case Formulas'!A695,ISBLANK('Captura de datos CASO'!Z695)),"Has this person had symptoms? is required",IF(AND(NOT(ISBLANK('Captura de datos CASO'!Z695)),ISNA(VLOOKUP('Captura de datos CASO'!Z695,'DO NOT USE_School Picklist'!$D$3:$D$5,1,FALSE))),"Please select a value from the drop-down menu",IF(NOT(ISBLANK('Captura de datos CASO'!Z695)),"OK",NA())))</f>
        <v>#N/A</v>
      </c>
      <c r="AA695" s="40" t="e">
        <f>IF(AND('Captura de datos CASO'!Z695='DO NOT USE_School Picklist'!$D$3,ISBLANK('Captura de datos CASO'!AA695)),"Symptom Onset Date is required if Ever Symptomatic is Yes",IF('DO NOT USE_Case Formulas'!A695,"OK",NA()))</f>
        <v>#N/A</v>
      </c>
      <c r="AB695" s="40"/>
      <c r="AC695" s="40" t="e">
        <f ca="1">IF(AND('DO NOT USE_Case Formulas'!A695,ISBLANK('Captura de datos CASO'!AC695)),"Lab Result Test Date is required",IF('Captura de datos CASO'!AC695&gt;'DO NOT USE_School Picklist'!$C$3,"Test Date cannot be a future date",IF(NOT(ISBLANK('Captura de datos CASO'!AC695)),"OK",NA())))</f>
        <v>#N/A</v>
      </c>
      <c r="AD695" s="40" t="e">
        <f>IF(AND(NOT(ISBLANK('Captura de datos CASO'!AD695)),ISNA(VLOOKUP('Captura de datos CASO'!AD695,'DO NOT USE_School Picklist'!$R$3:$R$7,1,FALSE))),"Please select a value from the drop-down menu",IF('DO NOT USE_Case Formulas'!A695,"OK",NA()))</f>
        <v>#N/A</v>
      </c>
      <c r="AE695" s="40" t="e">
        <f>IF(AND('DO NOT USE_Case Formulas'!A695,ISBLANK('Captura de datos CASO'!AB695)),"Lab Result Test Result is required",IF(AND(NOT(ISBLANK('Captura de datos CASO'!AB695)),ISNA(VLOOKUP('Captura de datos CASO'!AB695,'DO NOT USE_School Picklist'!$Q$3:$Q$8,1,FALSE))),"Please select a value from the drop-down menu",IF('DO NOT USE_Case Formulas'!A695,"OK",NA())))</f>
        <v>#N/A</v>
      </c>
    </row>
    <row r="696" spans="1:31" x14ac:dyDescent="0.3">
      <c r="A696" s="39" t="e">
        <f>IF('DO NOT USE_Case Formulas'!A696,IF('DO NOT USE_Case Formulas'!B696,"Not all required fields are completed","OK"),NA())</f>
        <v>#N/A</v>
      </c>
      <c r="B696" s="40" t="e">
        <f>IF(AND('DO NOT USE_Case Formulas'!A696,ISBLANK('Captura de datos CASO'!B696)),"First Name is required",IF(NOT(ISBLANK('Captura de datos CASO'!B696)),"OK",NA()))</f>
        <v>#N/A</v>
      </c>
      <c r="C696" s="40" t="e">
        <f>IF(AND('DO NOT USE_Case Formulas'!A696,ISBLANK('Captura de datos CASO'!C696)),"Last Name is required",IF(NOT(ISBLANK('Captura de datos CASO'!C696)),"OK",NA()))</f>
        <v>#N/A</v>
      </c>
      <c r="D696" s="40" t="e">
        <f>IF(AND('DO NOT USE_Case Formulas'!A696,ISBLANK('Captura de datos CASO'!D696)),"Birthdate is required",IF(NOT(ISBLANK('Captura de datos CASO'!D696)),"OK",NA()))</f>
        <v>#N/A</v>
      </c>
      <c r="E696" s="40" t="e">
        <f>IF(AND('DO NOT USE_Case Formulas'!A696,ISBLANK('Captura de datos CASO'!E696)),"Mobile Phone is required",IF(NOT(ISBLANK('Captura de datos CASO'!E696)),IF(AND(ISNUMBER(VALUE('Captura de datos CASO'!E696)),LEFT('Captura de datos CASO'!E696,1)&lt;&gt;"1",LEN('Captura de datos CASO'!E696)=10),"OK","Phone number must be valid format"),NA()))</f>
        <v>#N/A</v>
      </c>
      <c r="F696" s="40" t="e">
        <f>IF(LEN('Captura de datos CASO'!F696)&gt;255,"Home Street Address must be less than 255 characters",IF('DO NOT USE_Case Formulas'!A696,"OK",NA()))</f>
        <v>#N/A</v>
      </c>
      <c r="G696" s="40" t="e">
        <f>IF(LEN('Captura de datos CASO'!G696)&gt;40,"City must be less than 40 characters",IF('DO NOT USE_Case Formulas'!A696,"OK",NA()))</f>
        <v>#N/A</v>
      </c>
      <c r="H696" s="40" t="e">
        <f>IF(AND(NOT(ISBLANK('Captura de datos CASO'!H696)),ISNA(VLOOKUP('Captura de datos CASO'!H696,'DO NOT USE_School Picklist'!$P$3:$P$52,1,FALSE))),"Please select a value from the drop-down menu",IF('DO NOT USE_Case Formulas'!A696,"OK",NA()))</f>
        <v>#N/A</v>
      </c>
      <c r="I696" s="40" t="e">
        <f>IF(AND('DO NOT USE_Case Formulas'!A696,ISBLANK('Captura de datos CASO'!I696)),"Zip is required",IF(ISBLANK('Captura de datos CASO'!I696),NA(),"OK"))</f>
        <v>#N/A</v>
      </c>
      <c r="J696" s="40" t="e">
        <f>IF(AND('DO NOT USE_Case Formulas'!A696,ISBLANK('Captura de datos CASO'!J696)),"Student or Staff? is required",IF(ISBLANK('Captura de datos CASO'!J696),NA(),IF(ISNA(VLOOKUP('Captura de datos CASO'!J696,'DO NOT USE_School Picklist'!$B$3:$B$6,1,FALSE)),"Please select a value from the drop-down menu","OK")))</f>
        <v>#N/A</v>
      </c>
      <c r="K696" s="40" t="e">
        <f>IF(AND('Captura de datos CASO'!J696='DO NOT USE_School Picklist'!$B$4,ISBLANK('Captura de datos CASO'!K696)),"Occupation/Job Title is required if Student or Staff? is Yes, staff/faculty or volunteer",IF('DO NOT USE_Case Formulas'!A696,"OK",NA()))</f>
        <v>#N/A</v>
      </c>
      <c r="L696" s="40" t="e">
        <f ca="1">IF('Captura de datos CASO'!L696&gt;'DO NOT USE_School Picklist'!$C$3,"Date last on school campus/facility cannot be a future date",IF('DO NOT USE_Case Formulas'!A696,IF(ISBLANK('Captura de datos CASO'!L696),"Date last on school campus/facility is required","OK"),NA()))</f>
        <v>#N/A</v>
      </c>
      <c r="M696" s="40" t="e">
        <f>IF(AND('DO NOT USE_Case Formulas'!A696,ISBLANK('Captura de datos CASO'!M696)),"Specific Place in the Location is required",IF(ISBLANK('Captura de datos CASO'!M696),NA(),"OK"))</f>
        <v>#N/A</v>
      </c>
      <c r="N696" s="40" t="e">
        <f>IF(LEN('Captura de datos CASO'!N696)&gt;50,"Parent/Guardian Name must be less than 50 characters",IF('DO NOT USE_Case Formulas'!A696,"OK",NA()))</f>
        <v>#N/A</v>
      </c>
      <c r="O696" s="40" t="e">
        <f>IF(NOT(ISBLANK('Captura de datos CASO'!O696)),IF(AND(ISNUMBER('Captura de datos CASO'!O696),LEFT('Captura de datos CASO'!O696,1)&lt;&gt;"1",LEN('Captura de datos CASO'!O696)=10),"OK","Phone number must be valid format"),IF('DO NOT USE_Case Formulas'!A696,"OK",NA()))</f>
        <v>#N/A</v>
      </c>
      <c r="P696" s="53" t="e">
        <f>IF(AND(NOT(ISBLANK('Captura de datos CASO'!P696)),ISNA(VLOOKUP('Captura de datos CASO'!P696,'DO NOT USE_School Picklist'!$I$3:$I$5,1,FALSE))),"Please select a value from the drop-down menu",IF('DO NOT USE_Case Formulas'!A696,"OK",NA()))</f>
        <v>#N/A</v>
      </c>
      <c r="Q696" s="40" t="e">
        <f>IF(AND(NOT(ISBLANK('Captura de datos CASO'!Q696)),ISNA(VLOOKUP('Captura de datos CASO'!Q696,'DO NOT USE_School Picklist'!$E$3:$E$10,1,FALSE))),"Please select a value from the drop-down menu",IF('DO NOT USE_Case Formulas'!A696,"OK",NA()))</f>
        <v>#N/A</v>
      </c>
      <c r="R696" s="53" t="e">
        <f>IF(AND(NOT(ISBLANK('Captura de datos CASO'!R696)),ISNA(VLOOKUP('Captura de datos CASO'!R696,'DO NOT USE_School Picklist'!$W$3:$W$9,1,FALSE))),"Please select a value from the drop-down menu",IF('DO NOT USE_Case Formulas'!A696,"OK",NA()))</f>
        <v>#N/A</v>
      </c>
      <c r="S696" s="53" t="e">
        <f>IF(AND(NOT(ISBLANK('Captura de datos CASO'!S696)),ISNA(VLOOKUP('Captura de datos CASO'!S696,'DO NOT USE_School Picklist'!$W$3:$W$9,1,FALSE))),"Please select a value from the drop-down menu",IF('DO NOT USE_Case Formulas'!A696,"OK",NA()))</f>
        <v>#N/A</v>
      </c>
      <c r="T696" s="40" t="e">
        <f>IF(AND(NOT(ISBLANK('Captura de datos CASO'!T696)),ISNA(VLOOKUP('Captura de datos CASO'!T696,'DO NOT USE_School Picklist'!$F$3:$F$16,1,FALSE))),"Please select a value from the drop-down menu",IF('DO NOT USE_Case Formulas'!A696,"OK",NA()))</f>
        <v>#N/A</v>
      </c>
      <c r="U696" s="40" t="e">
        <f>IF(LEN('Captura de datos CASO'!U696)&gt;100,"Classroom(s) must be less than 100 characters",IF('DO NOT USE_Case Formulas'!A696,"OK",NA()))</f>
        <v>#N/A</v>
      </c>
      <c r="V696" s="40" t="e">
        <f>IF(AND(NOT(ISBLANK('Captura de datos CASO'!V696)),ISNA(VLOOKUP('Captura de datos CASO'!V696,'DO NOT USE_School Picklist'!$S$3:$S$12,1,FALSE))),"Please select a value from the drop-down menu",IF('DO NOT USE_Case Formulas'!A696,"OK",NA()))</f>
        <v>#N/A</v>
      </c>
      <c r="W696" s="40" t="e">
        <f>IF(AND(NOT(ISBLANK('Captura de datos CASO'!W696)),ISNA(VLOOKUP('Captura de datos CASO'!W696,'DO NOT USE_School Picklist'!$S$3:$S$12,1,FALSE))),"Please select a value from the drop-down menu",IF('DO NOT USE_Case Formulas'!A696,"OK",NA()))</f>
        <v>#N/A</v>
      </c>
      <c r="X696" s="40" t="e">
        <f>IF(LEN('Captura de datos CASO'!X696)&gt;80,"Name of Education Group must be less than 80 characters",IF('DO NOT USE_Case Formulas'!A696,"OK",NA()))</f>
        <v>#N/A</v>
      </c>
      <c r="Y696" s="40" t="e">
        <f>IF(AND(NOT(ISBLANK('Captura de datos CASO'!Y696)),ISNA(VLOOKUP('Captura de datos CASO'!Y696,'DO NOT USE_School Picklist'!$K$3:$K$6,1,FALSE))),"Please select a value from the drop-down menu",IF('DO NOT USE_Case Formulas'!A696,"OK",NA()))</f>
        <v>#N/A</v>
      </c>
      <c r="Z696" s="40" t="e">
        <f>IF(AND('DO NOT USE_Case Formulas'!A696,ISBLANK('Captura de datos CASO'!Z696)),"Has this person had symptoms? is required",IF(AND(NOT(ISBLANK('Captura de datos CASO'!Z696)),ISNA(VLOOKUP('Captura de datos CASO'!Z696,'DO NOT USE_School Picklist'!$D$3:$D$5,1,FALSE))),"Please select a value from the drop-down menu",IF(NOT(ISBLANK('Captura de datos CASO'!Z696)),"OK",NA())))</f>
        <v>#N/A</v>
      </c>
      <c r="AA696" s="40" t="e">
        <f>IF(AND('Captura de datos CASO'!Z696='DO NOT USE_School Picklist'!$D$3,ISBLANK('Captura de datos CASO'!AA696)),"Symptom Onset Date is required if Ever Symptomatic is Yes",IF('DO NOT USE_Case Formulas'!A696,"OK",NA()))</f>
        <v>#N/A</v>
      </c>
      <c r="AB696" s="40"/>
      <c r="AC696" s="40" t="e">
        <f ca="1">IF(AND('DO NOT USE_Case Formulas'!A696,ISBLANK('Captura de datos CASO'!AC696)),"Lab Result Test Date is required",IF('Captura de datos CASO'!AC696&gt;'DO NOT USE_School Picklist'!$C$3,"Test Date cannot be a future date",IF(NOT(ISBLANK('Captura de datos CASO'!AC696)),"OK",NA())))</f>
        <v>#N/A</v>
      </c>
      <c r="AD696" s="40" t="e">
        <f>IF(AND(NOT(ISBLANK('Captura de datos CASO'!AD696)),ISNA(VLOOKUP('Captura de datos CASO'!AD696,'DO NOT USE_School Picklist'!$R$3:$R$7,1,FALSE))),"Please select a value from the drop-down menu",IF('DO NOT USE_Case Formulas'!A696,"OK",NA()))</f>
        <v>#N/A</v>
      </c>
      <c r="AE696" s="40" t="e">
        <f>IF(AND('DO NOT USE_Case Formulas'!A696,ISBLANK('Captura de datos CASO'!AB696)),"Lab Result Test Result is required",IF(AND(NOT(ISBLANK('Captura de datos CASO'!AB696)),ISNA(VLOOKUP('Captura de datos CASO'!AB696,'DO NOT USE_School Picklist'!$Q$3:$Q$8,1,FALSE))),"Please select a value from the drop-down menu",IF('DO NOT USE_Case Formulas'!A696,"OK",NA())))</f>
        <v>#N/A</v>
      </c>
    </row>
    <row r="697" spans="1:31" x14ac:dyDescent="0.3">
      <c r="A697" s="39" t="e">
        <f>IF('DO NOT USE_Case Formulas'!A697,IF('DO NOT USE_Case Formulas'!B697,"Not all required fields are completed","OK"),NA())</f>
        <v>#N/A</v>
      </c>
      <c r="B697" s="40" t="e">
        <f>IF(AND('DO NOT USE_Case Formulas'!A697,ISBLANK('Captura de datos CASO'!B697)),"First Name is required",IF(NOT(ISBLANK('Captura de datos CASO'!B697)),"OK",NA()))</f>
        <v>#N/A</v>
      </c>
      <c r="C697" s="40" t="e">
        <f>IF(AND('DO NOT USE_Case Formulas'!A697,ISBLANK('Captura de datos CASO'!C697)),"Last Name is required",IF(NOT(ISBLANK('Captura de datos CASO'!C697)),"OK",NA()))</f>
        <v>#N/A</v>
      </c>
      <c r="D697" s="40" t="e">
        <f>IF(AND('DO NOT USE_Case Formulas'!A697,ISBLANK('Captura de datos CASO'!D697)),"Birthdate is required",IF(NOT(ISBLANK('Captura de datos CASO'!D697)),"OK",NA()))</f>
        <v>#N/A</v>
      </c>
      <c r="E697" s="40" t="e">
        <f>IF(AND('DO NOT USE_Case Formulas'!A697,ISBLANK('Captura de datos CASO'!E697)),"Mobile Phone is required",IF(NOT(ISBLANK('Captura de datos CASO'!E697)),IF(AND(ISNUMBER(VALUE('Captura de datos CASO'!E697)),LEFT('Captura de datos CASO'!E697,1)&lt;&gt;"1",LEN('Captura de datos CASO'!E697)=10),"OK","Phone number must be valid format"),NA()))</f>
        <v>#N/A</v>
      </c>
      <c r="F697" s="40" t="e">
        <f>IF(LEN('Captura de datos CASO'!F697)&gt;255,"Home Street Address must be less than 255 characters",IF('DO NOT USE_Case Formulas'!A697,"OK",NA()))</f>
        <v>#N/A</v>
      </c>
      <c r="G697" s="40" t="e">
        <f>IF(LEN('Captura de datos CASO'!G697)&gt;40,"City must be less than 40 characters",IF('DO NOT USE_Case Formulas'!A697,"OK",NA()))</f>
        <v>#N/A</v>
      </c>
      <c r="H697" s="40" t="e">
        <f>IF(AND(NOT(ISBLANK('Captura de datos CASO'!H697)),ISNA(VLOOKUP('Captura de datos CASO'!H697,'DO NOT USE_School Picklist'!$P$3:$P$52,1,FALSE))),"Please select a value from the drop-down menu",IF('DO NOT USE_Case Formulas'!A697,"OK",NA()))</f>
        <v>#N/A</v>
      </c>
      <c r="I697" s="40" t="e">
        <f>IF(AND('DO NOT USE_Case Formulas'!A697,ISBLANK('Captura de datos CASO'!I697)),"Zip is required",IF(ISBLANK('Captura de datos CASO'!I697),NA(),"OK"))</f>
        <v>#N/A</v>
      </c>
      <c r="J697" s="40" t="e">
        <f>IF(AND('DO NOT USE_Case Formulas'!A697,ISBLANK('Captura de datos CASO'!J697)),"Student or Staff? is required",IF(ISBLANK('Captura de datos CASO'!J697),NA(),IF(ISNA(VLOOKUP('Captura de datos CASO'!J697,'DO NOT USE_School Picklist'!$B$3:$B$6,1,FALSE)),"Please select a value from the drop-down menu","OK")))</f>
        <v>#N/A</v>
      </c>
      <c r="K697" s="40" t="e">
        <f>IF(AND('Captura de datos CASO'!J697='DO NOT USE_School Picklist'!$B$4,ISBLANK('Captura de datos CASO'!K697)),"Occupation/Job Title is required if Student or Staff? is Yes, staff/faculty or volunteer",IF('DO NOT USE_Case Formulas'!A697,"OK",NA()))</f>
        <v>#N/A</v>
      </c>
      <c r="L697" s="40" t="e">
        <f ca="1">IF('Captura de datos CASO'!L697&gt;'DO NOT USE_School Picklist'!$C$3,"Date last on school campus/facility cannot be a future date",IF('DO NOT USE_Case Formulas'!A697,IF(ISBLANK('Captura de datos CASO'!L697),"Date last on school campus/facility is required","OK"),NA()))</f>
        <v>#N/A</v>
      </c>
      <c r="M697" s="40" t="e">
        <f>IF(AND('DO NOT USE_Case Formulas'!A697,ISBLANK('Captura de datos CASO'!M697)),"Specific Place in the Location is required",IF(ISBLANK('Captura de datos CASO'!M697),NA(),"OK"))</f>
        <v>#N/A</v>
      </c>
      <c r="N697" s="40" t="e">
        <f>IF(LEN('Captura de datos CASO'!N697)&gt;50,"Parent/Guardian Name must be less than 50 characters",IF('DO NOT USE_Case Formulas'!A697,"OK",NA()))</f>
        <v>#N/A</v>
      </c>
      <c r="O697" s="40" t="e">
        <f>IF(NOT(ISBLANK('Captura de datos CASO'!O697)),IF(AND(ISNUMBER('Captura de datos CASO'!O697),LEFT('Captura de datos CASO'!O697,1)&lt;&gt;"1",LEN('Captura de datos CASO'!O697)=10),"OK","Phone number must be valid format"),IF('DO NOT USE_Case Formulas'!A697,"OK",NA()))</f>
        <v>#N/A</v>
      </c>
      <c r="P697" s="53" t="e">
        <f>IF(AND(NOT(ISBLANK('Captura de datos CASO'!P697)),ISNA(VLOOKUP('Captura de datos CASO'!P697,'DO NOT USE_School Picklist'!$I$3:$I$5,1,FALSE))),"Please select a value from the drop-down menu",IF('DO NOT USE_Case Formulas'!A697,"OK",NA()))</f>
        <v>#N/A</v>
      </c>
      <c r="Q697" s="40" t="e">
        <f>IF(AND(NOT(ISBLANK('Captura de datos CASO'!Q697)),ISNA(VLOOKUP('Captura de datos CASO'!Q697,'DO NOT USE_School Picklist'!$E$3:$E$10,1,FALSE))),"Please select a value from the drop-down menu",IF('DO NOT USE_Case Formulas'!A697,"OK",NA()))</f>
        <v>#N/A</v>
      </c>
      <c r="R697" s="53" t="e">
        <f>IF(AND(NOT(ISBLANK('Captura de datos CASO'!R697)),ISNA(VLOOKUP('Captura de datos CASO'!R697,'DO NOT USE_School Picklist'!$W$3:$W$9,1,FALSE))),"Please select a value from the drop-down menu",IF('DO NOT USE_Case Formulas'!A697,"OK",NA()))</f>
        <v>#N/A</v>
      </c>
      <c r="S697" s="53" t="e">
        <f>IF(AND(NOT(ISBLANK('Captura de datos CASO'!S697)),ISNA(VLOOKUP('Captura de datos CASO'!S697,'DO NOT USE_School Picklist'!$W$3:$W$9,1,FALSE))),"Please select a value from the drop-down menu",IF('DO NOT USE_Case Formulas'!A697,"OK",NA()))</f>
        <v>#N/A</v>
      </c>
      <c r="T697" s="40" t="e">
        <f>IF(AND(NOT(ISBLANK('Captura de datos CASO'!T697)),ISNA(VLOOKUP('Captura de datos CASO'!T697,'DO NOT USE_School Picklist'!$F$3:$F$16,1,FALSE))),"Please select a value from the drop-down menu",IF('DO NOT USE_Case Formulas'!A697,"OK",NA()))</f>
        <v>#N/A</v>
      </c>
      <c r="U697" s="40" t="e">
        <f>IF(LEN('Captura de datos CASO'!U697)&gt;100,"Classroom(s) must be less than 100 characters",IF('DO NOT USE_Case Formulas'!A697,"OK",NA()))</f>
        <v>#N/A</v>
      </c>
      <c r="V697" s="40" t="e">
        <f>IF(AND(NOT(ISBLANK('Captura de datos CASO'!V697)),ISNA(VLOOKUP('Captura de datos CASO'!V697,'DO NOT USE_School Picklist'!$S$3:$S$12,1,FALSE))),"Please select a value from the drop-down menu",IF('DO NOT USE_Case Formulas'!A697,"OK",NA()))</f>
        <v>#N/A</v>
      </c>
      <c r="W697" s="40" t="e">
        <f>IF(AND(NOT(ISBLANK('Captura de datos CASO'!W697)),ISNA(VLOOKUP('Captura de datos CASO'!W697,'DO NOT USE_School Picklist'!$S$3:$S$12,1,FALSE))),"Please select a value from the drop-down menu",IF('DO NOT USE_Case Formulas'!A697,"OK",NA()))</f>
        <v>#N/A</v>
      </c>
      <c r="X697" s="40" t="e">
        <f>IF(LEN('Captura de datos CASO'!X697)&gt;80,"Name of Education Group must be less than 80 characters",IF('DO NOT USE_Case Formulas'!A697,"OK",NA()))</f>
        <v>#N/A</v>
      </c>
      <c r="Y697" s="40" t="e">
        <f>IF(AND(NOT(ISBLANK('Captura de datos CASO'!Y697)),ISNA(VLOOKUP('Captura de datos CASO'!Y697,'DO NOT USE_School Picklist'!$K$3:$K$6,1,FALSE))),"Please select a value from the drop-down menu",IF('DO NOT USE_Case Formulas'!A697,"OK",NA()))</f>
        <v>#N/A</v>
      </c>
      <c r="Z697" s="40" t="e">
        <f>IF(AND('DO NOT USE_Case Formulas'!A697,ISBLANK('Captura de datos CASO'!Z697)),"Has this person had symptoms? is required",IF(AND(NOT(ISBLANK('Captura de datos CASO'!Z697)),ISNA(VLOOKUP('Captura de datos CASO'!Z697,'DO NOT USE_School Picklist'!$D$3:$D$5,1,FALSE))),"Please select a value from the drop-down menu",IF(NOT(ISBLANK('Captura de datos CASO'!Z697)),"OK",NA())))</f>
        <v>#N/A</v>
      </c>
      <c r="AA697" s="40" t="e">
        <f>IF(AND('Captura de datos CASO'!Z697='DO NOT USE_School Picklist'!$D$3,ISBLANK('Captura de datos CASO'!AA697)),"Symptom Onset Date is required if Ever Symptomatic is Yes",IF('DO NOT USE_Case Formulas'!A697,"OK",NA()))</f>
        <v>#N/A</v>
      </c>
      <c r="AB697" s="40"/>
      <c r="AC697" s="40" t="e">
        <f ca="1">IF(AND('DO NOT USE_Case Formulas'!A697,ISBLANK('Captura de datos CASO'!AC697)),"Lab Result Test Date is required",IF('Captura de datos CASO'!AC697&gt;'DO NOT USE_School Picklist'!$C$3,"Test Date cannot be a future date",IF(NOT(ISBLANK('Captura de datos CASO'!AC697)),"OK",NA())))</f>
        <v>#N/A</v>
      </c>
      <c r="AD697" s="40" t="e">
        <f>IF(AND(NOT(ISBLANK('Captura de datos CASO'!AD697)),ISNA(VLOOKUP('Captura de datos CASO'!AD697,'DO NOT USE_School Picklist'!$R$3:$R$7,1,FALSE))),"Please select a value from the drop-down menu",IF('DO NOT USE_Case Formulas'!A697,"OK",NA()))</f>
        <v>#N/A</v>
      </c>
      <c r="AE697" s="40" t="e">
        <f>IF(AND('DO NOT USE_Case Formulas'!A697,ISBLANK('Captura de datos CASO'!AB697)),"Lab Result Test Result is required",IF(AND(NOT(ISBLANK('Captura de datos CASO'!AB697)),ISNA(VLOOKUP('Captura de datos CASO'!AB697,'DO NOT USE_School Picklist'!$Q$3:$Q$8,1,FALSE))),"Please select a value from the drop-down menu",IF('DO NOT USE_Case Formulas'!A697,"OK",NA())))</f>
        <v>#N/A</v>
      </c>
    </row>
    <row r="698" spans="1:31" x14ac:dyDescent="0.3">
      <c r="A698" s="39" t="e">
        <f>IF('DO NOT USE_Case Formulas'!A698,IF('DO NOT USE_Case Formulas'!B698,"Not all required fields are completed","OK"),NA())</f>
        <v>#N/A</v>
      </c>
      <c r="B698" s="40" t="e">
        <f>IF(AND('DO NOT USE_Case Formulas'!A698,ISBLANK('Captura de datos CASO'!B698)),"First Name is required",IF(NOT(ISBLANK('Captura de datos CASO'!B698)),"OK",NA()))</f>
        <v>#N/A</v>
      </c>
      <c r="C698" s="40" t="e">
        <f>IF(AND('DO NOT USE_Case Formulas'!A698,ISBLANK('Captura de datos CASO'!C698)),"Last Name is required",IF(NOT(ISBLANK('Captura de datos CASO'!C698)),"OK",NA()))</f>
        <v>#N/A</v>
      </c>
      <c r="D698" s="40" t="e">
        <f>IF(AND('DO NOT USE_Case Formulas'!A698,ISBLANK('Captura de datos CASO'!D698)),"Birthdate is required",IF(NOT(ISBLANK('Captura de datos CASO'!D698)),"OK",NA()))</f>
        <v>#N/A</v>
      </c>
      <c r="E698" s="40" t="e">
        <f>IF(AND('DO NOT USE_Case Formulas'!A698,ISBLANK('Captura de datos CASO'!E698)),"Mobile Phone is required",IF(NOT(ISBLANK('Captura de datos CASO'!E698)),IF(AND(ISNUMBER(VALUE('Captura de datos CASO'!E698)),LEFT('Captura de datos CASO'!E698,1)&lt;&gt;"1",LEN('Captura de datos CASO'!E698)=10),"OK","Phone number must be valid format"),NA()))</f>
        <v>#N/A</v>
      </c>
      <c r="F698" s="40" t="e">
        <f>IF(LEN('Captura de datos CASO'!F698)&gt;255,"Home Street Address must be less than 255 characters",IF('DO NOT USE_Case Formulas'!A698,"OK",NA()))</f>
        <v>#N/A</v>
      </c>
      <c r="G698" s="40" t="e">
        <f>IF(LEN('Captura de datos CASO'!G698)&gt;40,"City must be less than 40 characters",IF('DO NOT USE_Case Formulas'!A698,"OK",NA()))</f>
        <v>#N/A</v>
      </c>
      <c r="H698" s="40" t="e">
        <f>IF(AND(NOT(ISBLANK('Captura de datos CASO'!H698)),ISNA(VLOOKUP('Captura de datos CASO'!H698,'DO NOT USE_School Picklist'!$P$3:$P$52,1,FALSE))),"Please select a value from the drop-down menu",IF('DO NOT USE_Case Formulas'!A698,"OK",NA()))</f>
        <v>#N/A</v>
      </c>
      <c r="I698" s="40" t="e">
        <f>IF(AND('DO NOT USE_Case Formulas'!A698,ISBLANK('Captura de datos CASO'!I698)),"Zip is required",IF(ISBLANK('Captura de datos CASO'!I698),NA(),"OK"))</f>
        <v>#N/A</v>
      </c>
      <c r="J698" s="40" t="e">
        <f>IF(AND('DO NOT USE_Case Formulas'!A698,ISBLANK('Captura de datos CASO'!J698)),"Student or Staff? is required",IF(ISBLANK('Captura de datos CASO'!J698),NA(),IF(ISNA(VLOOKUP('Captura de datos CASO'!J698,'DO NOT USE_School Picklist'!$B$3:$B$6,1,FALSE)),"Please select a value from the drop-down menu","OK")))</f>
        <v>#N/A</v>
      </c>
      <c r="K698" s="40" t="e">
        <f>IF(AND('Captura de datos CASO'!J698='DO NOT USE_School Picklist'!$B$4,ISBLANK('Captura de datos CASO'!K698)),"Occupation/Job Title is required if Student or Staff? is Yes, staff/faculty or volunteer",IF('DO NOT USE_Case Formulas'!A698,"OK",NA()))</f>
        <v>#N/A</v>
      </c>
      <c r="L698" s="40" t="e">
        <f ca="1">IF('Captura de datos CASO'!L698&gt;'DO NOT USE_School Picklist'!$C$3,"Date last on school campus/facility cannot be a future date",IF('DO NOT USE_Case Formulas'!A698,IF(ISBLANK('Captura de datos CASO'!L698),"Date last on school campus/facility is required","OK"),NA()))</f>
        <v>#N/A</v>
      </c>
      <c r="M698" s="40" t="e">
        <f>IF(AND('DO NOT USE_Case Formulas'!A698,ISBLANK('Captura de datos CASO'!M698)),"Specific Place in the Location is required",IF(ISBLANK('Captura de datos CASO'!M698),NA(),"OK"))</f>
        <v>#N/A</v>
      </c>
      <c r="N698" s="40" t="e">
        <f>IF(LEN('Captura de datos CASO'!N698)&gt;50,"Parent/Guardian Name must be less than 50 characters",IF('DO NOT USE_Case Formulas'!A698,"OK",NA()))</f>
        <v>#N/A</v>
      </c>
      <c r="O698" s="40" t="e">
        <f>IF(NOT(ISBLANK('Captura de datos CASO'!O698)),IF(AND(ISNUMBER('Captura de datos CASO'!O698),LEFT('Captura de datos CASO'!O698,1)&lt;&gt;"1",LEN('Captura de datos CASO'!O698)=10),"OK","Phone number must be valid format"),IF('DO NOT USE_Case Formulas'!A698,"OK",NA()))</f>
        <v>#N/A</v>
      </c>
      <c r="P698" s="53" t="e">
        <f>IF(AND(NOT(ISBLANK('Captura de datos CASO'!P698)),ISNA(VLOOKUP('Captura de datos CASO'!P698,'DO NOT USE_School Picklist'!$I$3:$I$5,1,FALSE))),"Please select a value from the drop-down menu",IF('DO NOT USE_Case Formulas'!A698,"OK",NA()))</f>
        <v>#N/A</v>
      </c>
      <c r="Q698" s="40" t="e">
        <f>IF(AND(NOT(ISBLANK('Captura de datos CASO'!Q698)),ISNA(VLOOKUP('Captura de datos CASO'!Q698,'DO NOT USE_School Picklist'!$E$3:$E$10,1,FALSE))),"Please select a value from the drop-down menu",IF('DO NOT USE_Case Formulas'!A698,"OK",NA()))</f>
        <v>#N/A</v>
      </c>
      <c r="R698" s="53" t="e">
        <f>IF(AND(NOT(ISBLANK('Captura de datos CASO'!R698)),ISNA(VLOOKUP('Captura de datos CASO'!R698,'DO NOT USE_School Picklist'!$W$3:$W$9,1,FALSE))),"Please select a value from the drop-down menu",IF('DO NOT USE_Case Formulas'!A698,"OK",NA()))</f>
        <v>#N/A</v>
      </c>
      <c r="S698" s="53" t="e">
        <f>IF(AND(NOT(ISBLANK('Captura de datos CASO'!S698)),ISNA(VLOOKUP('Captura de datos CASO'!S698,'DO NOT USE_School Picklist'!$W$3:$W$9,1,FALSE))),"Please select a value from the drop-down menu",IF('DO NOT USE_Case Formulas'!A698,"OK",NA()))</f>
        <v>#N/A</v>
      </c>
      <c r="T698" s="40" t="e">
        <f>IF(AND(NOT(ISBLANK('Captura de datos CASO'!T698)),ISNA(VLOOKUP('Captura de datos CASO'!T698,'DO NOT USE_School Picklist'!$F$3:$F$16,1,FALSE))),"Please select a value from the drop-down menu",IF('DO NOT USE_Case Formulas'!A698,"OK",NA()))</f>
        <v>#N/A</v>
      </c>
      <c r="U698" s="40" t="e">
        <f>IF(LEN('Captura de datos CASO'!U698)&gt;100,"Classroom(s) must be less than 100 characters",IF('DO NOT USE_Case Formulas'!A698,"OK",NA()))</f>
        <v>#N/A</v>
      </c>
      <c r="V698" s="40" t="e">
        <f>IF(AND(NOT(ISBLANK('Captura de datos CASO'!V698)),ISNA(VLOOKUP('Captura de datos CASO'!V698,'DO NOT USE_School Picklist'!$S$3:$S$12,1,FALSE))),"Please select a value from the drop-down menu",IF('DO NOT USE_Case Formulas'!A698,"OK",NA()))</f>
        <v>#N/A</v>
      </c>
      <c r="W698" s="40" t="e">
        <f>IF(AND(NOT(ISBLANK('Captura de datos CASO'!W698)),ISNA(VLOOKUP('Captura de datos CASO'!W698,'DO NOT USE_School Picklist'!$S$3:$S$12,1,FALSE))),"Please select a value from the drop-down menu",IF('DO NOT USE_Case Formulas'!A698,"OK",NA()))</f>
        <v>#N/A</v>
      </c>
      <c r="X698" s="40" t="e">
        <f>IF(LEN('Captura de datos CASO'!X698)&gt;80,"Name of Education Group must be less than 80 characters",IF('DO NOT USE_Case Formulas'!A698,"OK",NA()))</f>
        <v>#N/A</v>
      </c>
      <c r="Y698" s="40" t="e">
        <f>IF(AND(NOT(ISBLANK('Captura de datos CASO'!Y698)),ISNA(VLOOKUP('Captura de datos CASO'!Y698,'DO NOT USE_School Picklist'!$K$3:$K$6,1,FALSE))),"Please select a value from the drop-down menu",IF('DO NOT USE_Case Formulas'!A698,"OK",NA()))</f>
        <v>#N/A</v>
      </c>
      <c r="Z698" s="40" t="e">
        <f>IF(AND('DO NOT USE_Case Formulas'!A698,ISBLANK('Captura de datos CASO'!Z698)),"Has this person had symptoms? is required",IF(AND(NOT(ISBLANK('Captura de datos CASO'!Z698)),ISNA(VLOOKUP('Captura de datos CASO'!Z698,'DO NOT USE_School Picklist'!$D$3:$D$5,1,FALSE))),"Please select a value from the drop-down menu",IF(NOT(ISBLANK('Captura de datos CASO'!Z698)),"OK",NA())))</f>
        <v>#N/A</v>
      </c>
      <c r="AA698" s="40" t="e">
        <f>IF(AND('Captura de datos CASO'!Z698='DO NOT USE_School Picklist'!$D$3,ISBLANK('Captura de datos CASO'!AA698)),"Symptom Onset Date is required if Ever Symptomatic is Yes",IF('DO NOT USE_Case Formulas'!A698,"OK",NA()))</f>
        <v>#N/A</v>
      </c>
      <c r="AB698" s="40"/>
      <c r="AC698" s="40" t="e">
        <f ca="1">IF(AND('DO NOT USE_Case Formulas'!A698,ISBLANK('Captura de datos CASO'!AC698)),"Lab Result Test Date is required",IF('Captura de datos CASO'!AC698&gt;'DO NOT USE_School Picklist'!$C$3,"Test Date cannot be a future date",IF(NOT(ISBLANK('Captura de datos CASO'!AC698)),"OK",NA())))</f>
        <v>#N/A</v>
      </c>
      <c r="AD698" s="40" t="e">
        <f>IF(AND(NOT(ISBLANK('Captura de datos CASO'!AD698)),ISNA(VLOOKUP('Captura de datos CASO'!AD698,'DO NOT USE_School Picklist'!$R$3:$R$7,1,FALSE))),"Please select a value from the drop-down menu",IF('DO NOT USE_Case Formulas'!A698,"OK",NA()))</f>
        <v>#N/A</v>
      </c>
      <c r="AE698" s="40" t="e">
        <f>IF(AND('DO NOT USE_Case Formulas'!A698,ISBLANK('Captura de datos CASO'!AB698)),"Lab Result Test Result is required",IF(AND(NOT(ISBLANK('Captura de datos CASO'!AB698)),ISNA(VLOOKUP('Captura de datos CASO'!AB698,'DO NOT USE_School Picklist'!$Q$3:$Q$8,1,FALSE))),"Please select a value from the drop-down menu",IF('DO NOT USE_Case Formulas'!A698,"OK",NA())))</f>
        <v>#N/A</v>
      </c>
    </row>
    <row r="699" spans="1:31" x14ac:dyDescent="0.3">
      <c r="A699" s="39" t="e">
        <f>IF('DO NOT USE_Case Formulas'!A699,IF('DO NOT USE_Case Formulas'!B699,"Not all required fields are completed","OK"),NA())</f>
        <v>#N/A</v>
      </c>
      <c r="B699" s="40" t="e">
        <f>IF(AND('DO NOT USE_Case Formulas'!A699,ISBLANK('Captura de datos CASO'!B699)),"First Name is required",IF(NOT(ISBLANK('Captura de datos CASO'!B699)),"OK",NA()))</f>
        <v>#N/A</v>
      </c>
      <c r="C699" s="40" t="e">
        <f>IF(AND('DO NOT USE_Case Formulas'!A699,ISBLANK('Captura de datos CASO'!C699)),"Last Name is required",IF(NOT(ISBLANK('Captura de datos CASO'!C699)),"OK",NA()))</f>
        <v>#N/A</v>
      </c>
      <c r="D699" s="40" t="e">
        <f>IF(AND('DO NOT USE_Case Formulas'!A699,ISBLANK('Captura de datos CASO'!D699)),"Birthdate is required",IF(NOT(ISBLANK('Captura de datos CASO'!D699)),"OK",NA()))</f>
        <v>#N/A</v>
      </c>
      <c r="E699" s="40" t="e">
        <f>IF(AND('DO NOT USE_Case Formulas'!A699,ISBLANK('Captura de datos CASO'!E699)),"Mobile Phone is required",IF(NOT(ISBLANK('Captura de datos CASO'!E699)),IF(AND(ISNUMBER(VALUE('Captura de datos CASO'!E699)),LEFT('Captura de datos CASO'!E699,1)&lt;&gt;"1",LEN('Captura de datos CASO'!E699)=10),"OK","Phone number must be valid format"),NA()))</f>
        <v>#N/A</v>
      </c>
      <c r="F699" s="40" t="e">
        <f>IF(LEN('Captura de datos CASO'!F699)&gt;255,"Home Street Address must be less than 255 characters",IF('DO NOT USE_Case Formulas'!A699,"OK",NA()))</f>
        <v>#N/A</v>
      </c>
      <c r="G699" s="40" t="e">
        <f>IF(LEN('Captura de datos CASO'!G699)&gt;40,"City must be less than 40 characters",IF('DO NOT USE_Case Formulas'!A699,"OK",NA()))</f>
        <v>#N/A</v>
      </c>
      <c r="H699" s="40" t="e">
        <f>IF(AND(NOT(ISBLANK('Captura de datos CASO'!H699)),ISNA(VLOOKUP('Captura de datos CASO'!H699,'DO NOT USE_School Picklist'!$P$3:$P$52,1,FALSE))),"Please select a value from the drop-down menu",IF('DO NOT USE_Case Formulas'!A699,"OK",NA()))</f>
        <v>#N/A</v>
      </c>
      <c r="I699" s="40" t="e">
        <f>IF(AND('DO NOT USE_Case Formulas'!A699,ISBLANK('Captura de datos CASO'!I699)),"Zip is required",IF(ISBLANK('Captura de datos CASO'!I699),NA(),"OK"))</f>
        <v>#N/A</v>
      </c>
      <c r="J699" s="40" t="e">
        <f>IF(AND('DO NOT USE_Case Formulas'!A699,ISBLANK('Captura de datos CASO'!J699)),"Student or Staff? is required",IF(ISBLANK('Captura de datos CASO'!J699),NA(),IF(ISNA(VLOOKUP('Captura de datos CASO'!J699,'DO NOT USE_School Picklist'!$B$3:$B$6,1,FALSE)),"Please select a value from the drop-down menu","OK")))</f>
        <v>#N/A</v>
      </c>
      <c r="K699" s="40" t="e">
        <f>IF(AND('Captura de datos CASO'!J699='DO NOT USE_School Picklist'!$B$4,ISBLANK('Captura de datos CASO'!K699)),"Occupation/Job Title is required if Student or Staff? is Yes, staff/faculty or volunteer",IF('DO NOT USE_Case Formulas'!A699,"OK",NA()))</f>
        <v>#N/A</v>
      </c>
      <c r="L699" s="40" t="e">
        <f ca="1">IF('Captura de datos CASO'!L699&gt;'DO NOT USE_School Picklist'!$C$3,"Date last on school campus/facility cannot be a future date",IF('DO NOT USE_Case Formulas'!A699,IF(ISBLANK('Captura de datos CASO'!L699),"Date last on school campus/facility is required","OK"),NA()))</f>
        <v>#N/A</v>
      </c>
      <c r="M699" s="40" t="e">
        <f>IF(AND('DO NOT USE_Case Formulas'!A699,ISBLANK('Captura de datos CASO'!M699)),"Specific Place in the Location is required",IF(ISBLANK('Captura de datos CASO'!M699),NA(),"OK"))</f>
        <v>#N/A</v>
      </c>
      <c r="N699" s="40" t="e">
        <f>IF(LEN('Captura de datos CASO'!N699)&gt;50,"Parent/Guardian Name must be less than 50 characters",IF('DO NOT USE_Case Formulas'!A699,"OK",NA()))</f>
        <v>#N/A</v>
      </c>
      <c r="O699" s="40" t="e">
        <f>IF(NOT(ISBLANK('Captura de datos CASO'!O699)),IF(AND(ISNUMBER('Captura de datos CASO'!O699),LEFT('Captura de datos CASO'!O699,1)&lt;&gt;"1",LEN('Captura de datos CASO'!O699)=10),"OK","Phone number must be valid format"),IF('DO NOT USE_Case Formulas'!A699,"OK",NA()))</f>
        <v>#N/A</v>
      </c>
      <c r="P699" s="53" t="e">
        <f>IF(AND(NOT(ISBLANK('Captura de datos CASO'!P699)),ISNA(VLOOKUP('Captura de datos CASO'!P699,'DO NOT USE_School Picklist'!$I$3:$I$5,1,FALSE))),"Please select a value from the drop-down menu",IF('DO NOT USE_Case Formulas'!A699,"OK",NA()))</f>
        <v>#N/A</v>
      </c>
      <c r="Q699" s="40" t="e">
        <f>IF(AND(NOT(ISBLANK('Captura de datos CASO'!Q699)),ISNA(VLOOKUP('Captura de datos CASO'!Q699,'DO NOT USE_School Picklist'!$E$3:$E$10,1,FALSE))),"Please select a value from the drop-down menu",IF('DO NOT USE_Case Formulas'!A699,"OK",NA()))</f>
        <v>#N/A</v>
      </c>
      <c r="R699" s="53" t="e">
        <f>IF(AND(NOT(ISBLANK('Captura de datos CASO'!R699)),ISNA(VLOOKUP('Captura de datos CASO'!R699,'DO NOT USE_School Picklist'!$W$3:$W$9,1,FALSE))),"Please select a value from the drop-down menu",IF('DO NOT USE_Case Formulas'!A699,"OK",NA()))</f>
        <v>#N/A</v>
      </c>
      <c r="S699" s="53" t="e">
        <f>IF(AND(NOT(ISBLANK('Captura de datos CASO'!S699)),ISNA(VLOOKUP('Captura de datos CASO'!S699,'DO NOT USE_School Picklist'!$W$3:$W$9,1,FALSE))),"Please select a value from the drop-down menu",IF('DO NOT USE_Case Formulas'!A699,"OK",NA()))</f>
        <v>#N/A</v>
      </c>
      <c r="T699" s="40" t="e">
        <f>IF(AND(NOT(ISBLANK('Captura de datos CASO'!T699)),ISNA(VLOOKUP('Captura de datos CASO'!T699,'DO NOT USE_School Picklist'!$F$3:$F$16,1,FALSE))),"Please select a value from the drop-down menu",IF('DO NOT USE_Case Formulas'!A699,"OK",NA()))</f>
        <v>#N/A</v>
      </c>
      <c r="U699" s="40" t="e">
        <f>IF(LEN('Captura de datos CASO'!U699)&gt;100,"Classroom(s) must be less than 100 characters",IF('DO NOT USE_Case Formulas'!A699,"OK",NA()))</f>
        <v>#N/A</v>
      </c>
      <c r="V699" s="40" t="e">
        <f>IF(AND(NOT(ISBLANK('Captura de datos CASO'!V699)),ISNA(VLOOKUP('Captura de datos CASO'!V699,'DO NOT USE_School Picklist'!$S$3:$S$12,1,FALSE))),"Please select a value from the drop-down menu",IF('DO NOT USE_Case Formulas'!A699,"OK",NA()))</f>
        <v>#N/A</v>
      </c>
      <c r="W699" s="40" t="e">
        <f>IF(AND(NOT(ISBLANK('Captura de datos CASO'!W699)),ISNA(VLOOKUP('Captura de datos CASO'!W699,'DO NOT USE_School Picklist'!$S$3:$S$12,1,FALSE))),"Please select a value from the drop-down menu",IF('DO NOT USE_Case Formulas'!A699,"OK",NA()))</f>
        <v>#N/A</v>
      </c>
      <c r="X699" s="40" t="e">
        <f>IF(LEN('Captura de datos CASO'!X699)&gt;80,"Name of Education Group must be less than 80 characters",IF('DO NOT USE_Case Formulas'!A699,"OK",NA()))</f>
        <v>#N/A</v>
      </c>
      <c r="Y699" s="40" t="e">
        <f>IF(AND(NOT(ISBLANK('Captura de datos CASO'!Y699)),ISNA(VLOOKUP('Captura de datos CASO'!Y699,'DO NOT USE_School Picklist'!$K$3:$K$6,1,FALSE))),"Please select a value from the drop-down menu",IF('DO NOT USE_Case Formulas'!A699,"OK",NA()))</f>
        <v>#N/A</v>
      </c>
      <c r="Z699" s="40" t="e">
        <f>IF(AND('DO NOT USE_Case Formulas'!A699,ISBLANK('Captura de datos CASO'!Z699)),"Has this person had symptoms? is required",IF(AND(NOT(ISBLANK('Captura de datos CASO'!Z699)),ISNA(VLOOKUP('Captura de datos CASO'!Z699,'DO NOT USE_School Picklist'!$D$3:$D$5,1,FALSE))),"Please select a value from the drop-down menu",IF(NOT(ISBLANK('Captura de datos CASO'!Z699)),"OK",NA())))</f>
        <v>#N/A</v>
      </c>
      <c r="AA699" s="40" t="e">
        <f>IF(AND('Captura de datos CASO'!Z699='DO NOT USE_School Picklist'!$D$3,ISBLANK('Captura de datos CASO'!AA699)),"Symptom Onset Date is required if Ever Symptomatic is Yes",IF('DO NOT USE_Case Formulas'!A699,"OK",NA()))</f>
        <v>#N/A</v>
      </c>
      <c r="AB699" s="40"/>
      <c r="AC699" s="40" t="e">
        <f ca="1">IF(AND('DO NOT USE_Case Formulas'!A699,ISBLANK('Captura de datos CASO'!AC699)),"Lab Result Test Date is required",IF('Captura de datos CASO'!AC699&gt;'DO NOT USE_School Picklist'!$C$3,"Test Date cannot be a future date",IF(NOT(ISBLANK('Captura de datos CASO'!AC699)),"OK",NA())))</f>
        <v>#N/A</v>
      </c>
      <c r="AD699" s="40" t="e">
        <f>IF(AND(NOT(ISBLANK('Captura de datos CASO'!AD699)),ISNA(VLOOKUP('Captura de datos CASO'!AD699,'DO NOT USE_School Picklist'!$R$3:$R$7,1,FALSE))),"Please select a value from the drop-down menu",IF('DO NOT USE_Case Formulas'!A699,"OK",NA()))</f>
        <v>#N/A</v>
      </c>
      <c r="AE699" s="40" t="e">
        <f>IF(AND('DO NOT USE_Case Formulas'!A699,ISBLANK('Captura de datos CASO'!AB699)),"Lab Result Test Result is required",IF(AND(NOT(ISBLANK('Captura de datos CASO'!AB699)),ISNA(VLOOKUP('Captura de datos CASO'!AB699,'DO NOT USE_School Picklist'!$Q$3:$Q$8,1,FALSE))),"Please select a value from the drop-down menu",IF('DO NOT USE_Case Formulas'!A699,"OK",NA())))</f>
        <v>#N/A</v>
      </c>
    </row>
    <row r="700" spans="1:31" x14ac:dyDescent="0.3">
      <c r="A700" s="39" t="e">
        <f>IF('DO NOT USE_Case Formulas'!A700,IF('DO NOT USE_Case Formulas'!B700,"Not all required fields are completed","OK"),NA())</f>
        <v>#N/A</v>
      </c>
      <c r="B700" s="40" t="e">
        <f>IF(AND('DO NOT USE_Case Formulas'!A700,ISBLANK('Captura de datos CASO'!B700)),"First Name is required",IF(NOT(ISBLANK('Captura de datos CASO'!B700)),"OK",NA()))</f>
        <v>#N/A</v>
      </c>
      <c r="C700" s="40" t="e">
        <f>IF(AND('DO NOT USE_Case Formulas'!A700,ISBLANK('Captura de datos CASO'!C700)),"Last Name is required",IF(NOT(ISBLANK('Captura de datos CASO'!C700)),"OK",NA()))</f>
        <v>#N/A</v>
      </c>
      <c r="D700" s="40" t="e">
        <f>IF(AND('DO NOT USE_Case Formulas'!A700,ISBLANK('Captura de datos CASO'!D700)),"Birthdate is required",IF(NOT(ISBLANK('Captura de datos CASO'!D700)),"OK",NA()))</f>
        <v>#N/A</v>
      </c>
      <c r="E700" s="40" t="e">
        <f>IF(AND('DO NOT USE_Case Formulas'!A700,ISBLANK('Captura de datos CASO'!E700)),"Mobile Phone is required",IF(NOT(ISBLANK('Captura de datos CASO'!E700)),IF(AND(ISNUMBER(VALUE('Captura de datos CASO'!E700)),LEFT('Captura de datos CASO'!E700,1)&lt;&gt;"1",LEN('Captura de datos CASO'!E700)=10),"OK","Phone number must be valid format"),NA()))</f>
        <v>#N/A</v>
      </c>
      <c r="F700" s="40" t="e">
        <f>IF(LEN('Captura de datos CASO'!F700)&gt;255,"Home Street Address must be less than 255 characters",IF('DO NOT USE_Case Formulas'!A700,"OK",NA()))</f>
        <v>#N/A</v>
      </c>
      <c r="G700" s="40" t="e">
        <f>IF(LEN('Captura de datos CASO'!G700)&gt;40,"City must be less than 40 characters",IF('DO NOT USE_Case Formulas'!A700,"OK",NA()))</f>
        <v>#N/A</v>
      </c>
      <c r="H700" s="40" t="e">
        <f>IF(AND(NOT(ISBLANK('Captura de datos CASO'!H700)),ISNA(VLOOKUP('Captura de datos CASO'!H700,'DO NOT USE_School Picklist'!$P$3:$P$52,1,FALSE))),"Please select a value from the drop-down menu",IF('DO NOT USE_Case Formulas'!A700,"OK",NA()))</f>
        <v>#N/A</v>
      </c>
      <c r="I700" s="40" t="e">
        <f>IF(AND('DO NOT USE_Case Formulas'!A700,ISBLANK('Captura de datos CASO'!I700)),"Zip is required",IF(ISBLANK('Captura de datos CASO'!I700),NA(),"OK"))</f>
        <v>#N/A</v>
      </c>
      <c r="J700" s="40" t="e">
        <f>IF(AND('DO NOT USE_Case Formulas'!A700,ISBLANK('Captura de datos CASO'!J700)),"Student or Staff? is required",IF(ISBLANK('Captura de datos CASO'!J700),NA(),IF(ISNA(VLOOKUP('Captura de datos CASO'!J700,'DO NOT USE_School Picklist'!$B$3:$B$6,1,FALSE)),"Please select a value from the drop-down menu","OK")))</f>
        <v>#N/A</v>
      </c>
      <c r="K700" s="40" t="e">
        <f>IF(AND('Captura de datos CASO'!J700='DO NOT USE_School Picklist'!$B$4,ISBLANK('Captura de datos CASO'!K700)),"Occupation/Job Title is required if Student or Staff? is Yes, staff/faculty or volunteer",IF('DO NOT USE_Case Formulas'!A700,"OK",NA()))</f>
        <v>#N/A</v>
      </c>
      <c r="L700" s="40" t="e">
        <f ca="1">IF('Captura de datos CASO'!L700&gt;'DO NOT USE_School Picklist'!$C$3,"Date last on school campus/facility cannot be a future date",IF('DO NOT USE_Case Formulas'!A700,IF(ISBLANK('Captura de datos CASO'!L700),"Date last on school campus/facility is required","OK"),NA()))</f>
        <v>#N/A</v>
      </c>
      <c r="M700" s="40" t="e">
        <f>IF(AND('DO NOT USE_Case Formulas'!A700,ISBLANK('Captura de datos CASO'!M700)),"Specific Place in the Location is required",IF(ISBLANK('Captura de datos CASO'!M700),NA(),"OK"))</f>
        <v>#N/A</v>
      </c>
      <c r="N700" s="40" t="e">
        <f>IF(LEN('Captura de datos CASO'!N700)&gt;50,"Parent/Guardian Name must be less than 50 characters",IF('DO NOT USE_Case Formulas'!A700,"OK",NA()))</f>
        <v>#N/A</v>
      </c>
      <c r="O700" s="40" t="e">
        <f>IF(NOT(ISBLANK('Captura de datos CASO'!O700)),IF(AND(ISNUMBER('Captura de datos CASO'!O700),LEFT('Captura de datos CASO'!O700,1)&lt;&gt;"1",LEN('Captura de datos CASO'!O700)=10),"OK","Phone number must be valid format"),IF('DO NOT USE_Case Formulas'!A700,"OK",NA()))</f>
        <v>#N/A</v>
      </c>
      <c r="P700" s="53" t="e">
        <f>IF(AND(NOT(ISBLANK('Captura de datos CASO'!P700)),ISNA(VLOOKUP('Captura de datos CASO'!P700,'DO NOT USE_School Picklist'!$I$3:$I$5,1,FALSE))),"Please select a value from the drop-down menu",IF('DO NOT USE_Case Formulas'!A700,"OK",NA()))</f>
        <v>#N/A</v>
      </c>
      <c r="Q700" s="40" t="e">
        <f>IF(AND(NOT(ISBLANK('Captura de datos CASO'!Q700)),ISNA(VLOOKUP('Captura de datos CASO'!Q700,'DO NOT USE_School Picklist'!$E$3:$E$10,1,FALSE))),"Please select a value from the drop-down menu",IF('DO NOT USE_Case Formulas'!A700,"OK",NA()))</f>
        <v>#N/A</v>
      </c>
      <c r="R700" s="53" t="e">
        <f>IF(AND(NOT(ISBLANK('Captura de datos CASO'!R700)),ISNA(VLOOKUP('Captura de datos CASO'!R700,'DO NOT USE_School Picklist'!$W$3:$W$9,1,FALSE))),"Please select a value from the drop-down menu",IF('DO NOT USE_Case Formulas'!A700,"OK",NA()))</f>
        <v>#N/A</v>
      </c>
      <c r="S700" s="53" t="e">
        <f>IF(AND(NOT(ISBLANK('Captura de datos CASO'!S700)),ISNA(VLOOKUP('Captura de datos CASO'!S700,'DO NOT USE_School Picklist'!$W$3:$W$9,1,FALSE))),"Please select a value from the drop-down menu",IF('DO NOT USE_Case Formulas'!A700,"OK",NA()))</f>
        <v>#N/A</v>
      </c>
      <c r="T700" s="40" t="e">
        <f>IF(AND(NOT(ISBLANK('Captura de datos CASO'!T700)),ISNA(VLOOKUP('Captura de datos CASO'!T700,'DO NOT USE_School Picklist'!$F$3:$F$16,1,FALSE))),"Please select a value from the drop-down menu",IF('DO NOT USE_Case Formulas'!A700,"OK",NA()))</f>
        <v>#N/A</v>
      </c>
      <c r="U700" s="40" t="e">
        <f>IF(LEN('Captura de datos CASO'!U700)&gt;100,"Classroom(s) must be less than 100 characters",IF('DO NOT USE_Case Formulas'!A700,"OK",NA()))</f>
        <v>#N/A</v>
      </c>
      <c r="V700" s="40" t="e">
        <f>IF(AND(NOT(ISBLANK('Captura de datos CASO'!V700)),ISNA(VLOOKUP('Captura de datos CASO'!V700,'DO NOT USE_School Picklist'!$S$3:$S$12,1,FALSE))),"Please select a value from the drop-down menu",IF('DO NOT USE_Case Formulas'!A700,"OK",NA()))</f>
        <v>#N/A</v>
      </c>
      <c r="W700" s="40" t="e">
        <f>IF(AND(NOT(ISBLANK('Captura de datos CASO'!W700)),ISNA(VLOOKUP('Captura de datos CASO'!W700,'DO NOT USE_School Picklist'!$S$3:$S$12,1,FALSE))),"Please select a value from the drop-down menu",IF('DO NOT USE_Case Formulas'!A700,"OK",NA()))</f>
        <v>#N/A</v>
      </c>
      <c r="X700" s="40" t="e">
        <f>IF(LEN('Captura de datos CASO'!X700)&gt;80,"Name of Education Group must be less than 80 characters",IF('DO NOT USE_Case Formulas'!A700,"OK",NA()))</f>
        <v>#N/A</v>
      </c>
      <c r="Y700" s="40" t="e">
        <f>IF(AND(NOT(ISBLANK('Captura de datos CASO'!Y700)),ISNA(VLOOKUP('Captura de datos CASO'!Y700,'DO NOT USE_School Picklist'!$K$3:$K$6,1,FALSE))),"Please select a value from the drop-down menu",IF('DO NOT USE_Case Formulas'!A700,"OK",NA()))</f>
        <v>#N/A</v>
      </c>
      <c r="Z700" s="40" t="e">
        <f>IF(AND('DO NOT USE_Case Formulas'!A700,ISBLANK('Captura de datos CASO'!Z700)),"Has this person had symptoms? is required",IF(AND(NOT(ISBLANK('Captura de datos CASO'!Z700)),ISNA(VLOOKUP('Captura de datos CASO'!Z700,'DO NOT USE_School Picklist'!$D$3:$D$5,1,FALSE))),"Please select a value from the drop-down menu",IF(NOT(ISBLANK('Captura de datos CASO'!Z700)),"OK",NA())))</f>
        <v>#N/A</v>
      </c>
      <c r="AA700" s="40" t="e">
        <f>IF(AND('Captura de datos CASO'!Z700='DO NOT USE_School Picklist'!$D$3,ISBLANK('Captura de datos CASO'!AA700)),"Symptom Onset Date is required if Ever Symptomatic is Yes",IF('DO NOT USE_Case Formulas'!A700,"OK",NA()))</f>
        <v>#N/A</v>
      </c>
      <c r="AB700" s="40"/>
      <c r="AC700" s="40" t="e">
        <f ca="1">IF(AND('DO NOT USE_Case Formulas'!A700,ISBLANK('Captura de datos CASO'!AC700)),"Lab Result Test Date is required",IF('Captura de datos CASO'!AC700&gt;'DO NOT USE_School Picklist'!$C$3,"Test Date cannot be a future date",IF(NOT(ISBLANK('Captura de datos CASO'!AC700)),"OK",NA())))</f>
        <v>#N/A</v>
      </c>
      <c r="AD700" s="40" t="e">
        <f>IF(AND(NOT(ISBLANK('Captura de datos CASO'!AD700)),ISNA(VLOOKUP('Captura de datos CASO'!AD700,'DO NOT USE_School Picklist'!$R$3:$R$7,1,FALSE))),"Please select a value from the drop-down menu",IF('DO NOT USE_Case Formulas'!A700,"OK",NA()))</f>
        <v>#N/A</v>
      </c>
      <c r="AE700" s="40" t="e">
        <f>IF(AND('DO NOT USE_Case Formulas'!A700,ISBLANK('Captura de datos CASO'!AB700)),"Lab Result Test Result is required",IF(AND(NOT(ISBLANK('Captura de datos CASO'!AB700)),ISNA(VLOOKUP('Captura de datos CASO'!AB700,'DO NOT USE_School Picklist'!$Q$3:$Q$8,1,FALSE))),"Please select a value from the drop-down menu",IF('DO NOT USE_Case Formulas'!A700,"OK",NA())))</f>
        <v>#N/A</v>
      </c>
    </row>
    <row r="701" spans="1:31" x14ac:dyDescent="0.3">
      <c r="A701" s="39" t="e">
        <f>IF('DO NOT USE_Case Formulas'!A701,IF('DO NOT USE_Case Formulas'!B701,"Not all required fields are completed","OK"),NA())</f>
        <v>#N/A</v>
      </c>
      <c r="B701" s="40" t="e">
        <f>IF(AND('DO NOT USE_Case Formulas'!A701,ISBLANK('Captura de datos CASO'!B701)),"First Name is required",IF(NOT(ISBLANK('Captura de datos CASO'!B701)),"OK",NA()))</f>
        <v>#N/A</v>
      </c>
      <c r="C701" s="40" t="e">
        <f>IF(AND('DO NOT USE_Case Formulas'!A701,ISBLANK('Captura de datos CASO'!C701)),"Last Name is required",IF(NOT(ISBLANK('Captura de datos CASO'!C701)),"OK",NA()))</f>
        <v>#N/A</v>
      </c>
      <c r="D701" s="40" t="e">
        <f>IF(AND('DO NOT USE_Case Formulas'!A701,ISBLANK('Captura de datos CASO'!D701)),"Birthdate is required",IF(NOT(ISBLANK('Captura de datos CASO'!D701)),"OK",NA()))</f>
        <v>#N/A</v>
      </c>
      <c r="E701" s="40" t="e">
        <f>IF(AND('DO NOT USE_Case Formulas'!A701,ISBLANK('Captura de datos CASO'!E701)),"Mobile Phone is required",IF(NOT(ISBLANK('Captura de datos CASO'!E701)),IF(AND(ISNUMBER(VALUE('Captura de datos CASO'!E701)),LEFT('Captura de datos CASO'!E701,1)&lt;&gt;"1",LEN('Captura de datos CASO'!E701)=10),"OK","Phone number must be valid format"),NA()))</f>
        <v>#N/A</v>
      </c>
      <c r="F701" s="40" t="e">
        <f>IF(LEN('Captura de datos CASO'!F701)&gt;255,"Home Street Address must be less than 255 characters",IF('DO NOT USE_Case Formulas'!A701,"OK",NA()))</f>
        <v>#N/A</v>
      </c>
      <c r="G701" s="40" t="e">
        <f>IF(LEN('Captura de datos CASO'!G701)&gt;40,"City must be less than 40 characters",IF('DO NOT USE_Case Formulas'!A701,"OK",NA()))</f>
        <v>#N/A</v>
      </c>
      <c r="H701" s="40" t="e">
        <f>IF(AND(NOT(ISBLANK('Captura de datos CASO'!H701)),ISNA(VLOOKUP('Captura de datos CASO'!H701,'DO NOT USE_School Picklist'!$P$3:$P$52,1,FALSE))),"Please select a value from the drop-down menu",IF('DO NOT USE_Case Formulas'!A701,"OK",NA()))</f>
        <v>#N/A</v>
      </c>
      <c r="I701" s="40" t="e">
        <f>IF(AND('DO NOT USE_Case Formulas'!A701,ISBLANK('Captura de datos CASO'!I701)),"Zip is required",IF(ISBLANK('Captura de datos CASO'!I701),NA(),"OK"))</f>
        <v>#N/A</v>
      </c>
      <c r="J701" s="40" t="e">
        <f>IF(AND('DO NOT USE_Case Formulas'!A701,ISBLANK('Captura de datos CASO'!J701)),"Student or Staff? is required",IF(ISBLANK('Captura de datos CASO'!J701),NA(),IF(ISNA(VLOOKUP('Captura de datos CASO'!J701,'DO NOT USE_School Picklist'!$B$3:$B$6,1,FALSE)),"Please select a value from the drop-down menu","OK")))</f>
        <v>#N/A</v>
      </c>
      <c r="K701" s="40" t="e">
        <f>IF(AND('Captura de datos CASO'!J701='DO NOT USE_School Picklist'!$B$4,ISBLANK('Captura de datos CASO'!K701)),"Occupation/Job Title is required if Student or Staff? is Yes, staff/faculty or volunteer",IF('DO NOT USE_Case Formulas'!A701,"OK",NA()))</f>
        <v>#N/A</v>
      </c>
      <c r="L701" s="40" t="e">
        <f ca="1">IF('Captura de datos CASO'!L701&gt;'DO NOT USE_School Picklist'!$C$3,"Date last on school campus/facility cannot be a future date",IF('DO NOT USE_Case Formulas'!A701,IF(ISBLANK('Captura de datos CASO'!L701),"Date last on school campus/facility is required","OK"),NA()))</f>
        <v>#N/A</v>
      </c>
      <c r="M701" s="40" t="e">
        <f>IF(AND('DO NOT USE_Case Formulas'!A701,ISBLANK('Captura de datos CASO'!M701)),"Specific Place in the Location is required",IF(ISBLANK('Captura de datos CASO'!M701),NA(),"OK"))</f>
        <v>#N/A</v>
      </c>
      <c r="N701" s="40" t="e">
        <f>IF(LEN('Captura de datos CASO'!N701)&gt;50,"Parent/Guardian Name must be less than 50 characters",IF('DO NOT USE_Case Formulas'!A701,"OK",NA()))</f>
        <v>#N/A</v>
      </c>
      <c r="O701" s="40" t="e">
        <f>IF(NOT(ISBLANK('Captura de datos CASO'!O701)),IF(AND(ISNUMBER('Captura de datos CASO'!O701),LEFT('Captura de datos CASO'!O701,1)&lt;&gt;"1",LEN('Captura de datos CASO'!O701)=10),"OK","Phone number must be valid format"),IF('DO NOT USE_Case Formulas'!A701,"OK",NA()))</f>
        <v>#N/A</v>
      </c>
      <c r="P701" s="53" t="e">
        <f>IF(AND(NOT(ISBLANK('Captura de datos CASO'!P701)),ISNA(VLOOKUP('Captura de datos CASO'!P701,'DO NOT USE_School Picklist'!$I$3:$I$5,1,FALSE))),"Please select a value from the drop-down menu",IF('DO NOT USE_Case Formulas'!A701,"OK",NA()))</f>
        <v>#N/A</v>
      </c>
      <c r="Q701" s="40" t="e">
        <f>IF(AND(NOT(ISBLANK('Captura de datos CASO'!Q701)),ISNA(VLOOKUP('Captura de datos CASO'!Q701,'DO NOT USE_School Picklist'!$E$3:$E$10,1,FALSE))),"Please select a value from the drop-down menu",IF('DO NOT USE_Case Formulas'!A701,"OK",NA()))</f>
        <v>#N/A</v>
      </c>
      <c r="R701" s="53" t="e">
        <f>IF(AND(NOT(ISBLANK('Captura de datos CASO'!R701)),ISNA(VLOOKUP('Captura de datos CASO'!R701,'DO NOT USE_School Picklist'!$W$3:$W$9,1,FALSE))),"Please select a value from the drop-down menu",IF('DO NOT USE_Case Formulas'!A701,"OK",NA()))</f>
        <v>#N/A</v>
      </c>
      <c r="S701" s="53" t="e">
        <f>IF(AND(NOT(ISBLANK('Captura de datos CASO'!S701)),ISNA(VLOOKUP('Captura de datos CASO'!S701,'DO NOT USE_School Picklist'!$W$3:$W$9,1,FALSE))),"Please select a value from the drop-down menu",IF('DO NOT USE_Case Formulas'!A701,"OK",NA()))</f>
        <v>#N/A</v>
      </c>
      <c r="T701" s="40" t="e">
        <f>IF(AND(NOT(ISBLANK('Captura de datos CASO'!T701)),ISNA(VLOOKUP('Captura de datos CASO'!T701,'DO NOT USE_School Picklist'!$F$3:$F$16,1,FALSE))),"Please select a value from the drop-down menu",IF('DO NOT USE_Case Formulas'!A701,"OK",NA()))</f>
        <v>#N/A</v>
      </c>
      <c r="U701" s="40" t="e">
        <f>IF(LEN('Captura de datos CASO'!U701)&gt;100,"Classroom(s) must be less than 100 characters",IF('DO NOT USE_Case Formulas'!A701,"OK",NA()))</f>
        <v>#N/A</v>
      </c>
      <c r="V701" s="40" t="e">
        <f>IF(AND(NOT(ISBLANK('Captura de datos CASO'!V701)),ISNA(VLOOKUP('Captura de datos CASO'!V701,'DO NOT USE_School Picklist'!$S$3:$S$12,1,FALSE))),"Please select a value from the drop-down menu",IF('DO NOT USE_Case Formulas'!A701,"OK",NA()))</f>
        <v>#N/A</v>
      </c>
      <c r="W701" s="40" t="e">
        <f>IF(AND(NOT(ISBLANK('Captura de datos CASO'!W701)),ISNA(VLOOKUP('Captura de datos CASO'!W701,'DO NOT USE_School Picklist'!$S$3:$S$12,1,FALSE))),"Please select a value from the drop-down menu",IF('DO NOT USE_Case Formulas'!A701,"OK",NA()))</f>
        <v>#N/A</v>
      </c>
      <c r="X701" s="40" t="e">
        <f>IF(LEN('Captura de datos CASO'!X701)&gt;80,"Name of Education Group must be less than 80 characters",IF('DO NOT USE_Case Formulas'!A701,"OK",NA()))</f>
        <v>#N/A</v>
      </c>
      <c r="Y701" s="40" t="e">
        <f>IF(AND(NOT(ISBLANK('Captura de datos CASO'!Y701)),ISNA(VLOOKUP('Captura de datos CASO'!Y701,'DO NOT USE_School Picklist'!$K$3:$K$6,1,FALSE))),"Please select a value from the drop-down menu",IF('DO NOT USE_Case Formulas'!A701,"OK",NA()))</f>
        <v>#N/A</v>
      </c>
      <c r="Z701" s="40" t="e">
        <f>IF(AND('DO NOT USE_Case Formulas'!A701,ISBLANK('Captura de datos CASO'!Z701)),"Has this person had symptoms? is required",IF(AND(NOT(ISBLANK('Captura de datos CASO'!Z701)),ISNA(VLOOKUP('Captura de datos CASO'!Z701,'DO NOT USE_School Picklist'!$D$3:$D$5,1,FALSE))),"Please select a value from the drop-down menu",IF(NOT(ISBLANK('Captura de datos CASO'!Z701)),"OK",NA())))</f>
        <v>#N/A</v>
      </c>
      <c r="AA701" s="40" t="e">
        <f>IF(AND('Captura de datos CASO'!Z701='DO NOT USE_School Picklist'!$D$3,ISBLANK('Captura de datos CASO'!AA701)),"Symptom Onset Date is required if Ever Symptomatic is Yes",IF('DO NOT USE_Case Formulas'!A701,"OK",NA()))</f>
        <v>#N/A</v>
      </c>
      <c r="AB701" s="40"/>
      <c r="AC701" s="40" t="e">
        <f ca="1">IF(AND('DO NOT USE_Case Formulas'!A701,ISBLANK('Captura de datos CASO'!AC701)),"Lab Result Test Date is required",IF('Captura de datos CASO'!AC701&gt;'DO NOT USE_School Picklist'!$C$3,"Test Date cannot be a future date",IF(NOT(ISBLANK('Captura de datos CASO'!AC701)),"OK",NA())))</f>
        <v>#N/A</v>
      </c>
      <c r="AD701" s="40" t="e">
        <f>IF(AND(NOT(ISBLANK('Captura de datos CASO'!AD701)),ISNA(VLOOKUP('Captura de datos CASO'!AD701,'DO NOT USE_School Picklist'!$R$3:$R$7,1,FALSE))),"Please select a value from the drop-down menu",IF('DO NOT USE_Case Formulas'!A701,"OK",NA()))</f>
        <v>#N/A</v>
      </c>
      <c r="AE701" s="40" t="e">
        <f>IF(AND('DO NOT USE_Case Formulas'!A701,ISBLANK('Captura de datos CASO'!AB701)),"Lab Result Test Result is required",IF(AND(NOT(ISBLANK('Captura de datos CASO'!AB701)),ISNA(VLOOKUP('Captura de datos CASO'!AB701,'DO NOT USE_School Picklist'!$Q$3:$Q$8,1,FALSE))),"Please select a value from the drop-down menu",IF('DO NOT USE_Case Formulas'!A701,"OK",NA())))</f>
        <v>#N/A</v>
      </c>
    </row>
    <row r="702" spans="1:31" x14ac:dyDescent="0.3">
      <c r="A702" s="39" t="e">
        <f>IF('DO NOT USE_Case Formulas'!A702,IF('DO NOT USE_Case Formulas'!B702,"Not all required fields are completed","OK"),NA())</f>
        <v>#N/A</v>
      </c>
      <c r="B702" s="40" t="e">
        <f>IF(AND('DO NOT USE_Case Formulas'!A702,ISBLANK('Captura de datos CASO'!B702)),"First Name is required",IF(NOT(ISBLANK('Captura de datos CASO'!B702)),"OK",NA()))</f>
        <v>#N/A</v>
      </c>
      <c r="C702" s="40" t="e">
        <f>IF(AND('DO NOT USE_Case Formulas'!A702,ISBLANK('Captura de datos CASO'!C702)),"Last Name is required",IF(NOT(ISBLANK('Captura de datos CASO'!C702)),"OK",NA()))</f>
        <v>#N/A</v>
      </c>
      <c r="D702" s="40" t="e">
        <f>IF(AND('DO NOT USE_Case Formulas'!A702,ISBLANK('Captura de datos CASO'!D702)),"Birthdate is required",IF(NOT(ISBLANK('Captura de datos CASO'!D702)),"OK",NA()))</f>
        <v>#N/A</v>
      </c>
      <c r="E702" s="40" t="e">
        <f>IF(AND('DO NOT USE_Case Formulas'!A702,ISBLANK('Captura de datos CASO'!E702)),"Mobile Phone is required",IF(NOT(ISBLANK('Captura de datos CASO'!E702)),IF(AND(ISNUMBER(VALUE('Captura de datos CASO'!E702)),LEFT('Captura de datos CASO'!E702,1)&lt;&gt;"1",LEN('Captura de datos CASO'!E702)=10),"OK","Phone number must be valid format"),NA()))</f>
        <v>#N/A</v>
      </c>
      <c r="F702" s="40" t="e">
        <f>IF(LEN('Captura de datos CASO'!F702)&gt;255,"Home Street Address must be less than 255 characters",IF('DO NOT USE_Case Formulas'!A702,"OK",NA()))</f>
        <v>#N/A</v>
      </c>
      <c r="G702" s="40" t="e">
        <f>IF(LEN('Captura de datos CASO'!G702)&gt;40,"City must be less than 40 characters",IF('DO NOT USE_Case Formulas'!A702,"OK",NA()))</f>
        <v>#N/A</v>
      </c>
      <c r="H702" s="40" t="e">
        <f>IF(AND(NOT(ISBLANK('Captura de datos CASO'!H702)),ISNA(VLOOKUP('Captura de datos CASO'!H702,'DO NOT USE_School Picklist'!$P$3:$P$52,1,FALSE))),"Please select a value from the drop-down menu",IF('DO NOT USE_Case Formulas'!A702,"OK",NA()))</f>
        <v>#N/A</v>
      </c>
      <c r="I702" s="40" t="e">
        <f>IF(AND('DO NOT USE_Case Formulas'!A702,ISBLANK('Captura de datos CASO'!I702)),"Zip is required",IF(ISBLANK('Captura de datos CASO'!I702),NA(),"OK"))</f>
        <v>#N/A</v>
      </c>
      <c r="J702" s="40" t="e">
        <f>IF(AND('DO NOT USE_Case Formulas'!A702,ISBLANK('Captura de datos CASO'!J702)),"Student or Staff? is required",IF(ISBLANK('Captura de datos CASO'!J702),NA(),IF(ISNA(VLOOKUP('Captura de datos CASO'!J702,'DO NOT USE_School Picklist'!$B$3:$B$6,1,FALSE)),"Please select a value from the drop-down menu","OK")))</f>
        <v>#N/A</v>
      </c>
      <c r="K702" s="40" t="e">
        <f>IF(AND('Captura de datos CASO'!J702='DO NOT USE_School Picklist'!$B$4,ISBLANK('Captura de datos CASO'!K702)),"Occupation/Job Title is required if Student or Staff? is Yes, staff/faculty or volunteer",IF('DO NOT USE_Case Formulas'!A702,"OK",NA()))</f>
        <v>#N/A</v>
      </c>
      <c r="L702" s="40" t="e">
        <f ca="1">IF('Captura de datos CASO'!L702&gt;'DO NOT USE_School Picklist'!$C$3,"Date last on school campus/facility cannot be a future date",IF('DO NOT USE_Case Formulas'!A702,IF(ISBLANK('Captura de datos CASO'!L702),"Date last on school campus/facility is required","OK"),NA()))</f>
        <v>#N/A</v>
      </c>
      <c r="M702" s="40" t="e">
        <f>IF(AND('DO NOT USE_Case Formulas'!A702,ISBLANK('Captura de datos CASO'!M702)),"Specific Place in the Location is required",IF(ISBLANK('Captura de datos CASO'!M702),NA(),"OK"))</f>
        <v>#N/A</v>
      </c>
      <c r="N702" s="40" t="e">
        <f>IF(LEN('Captura de datos CASO'!N702)&gt;50,"Parent/Guardian Name must be less than 50 characters",IF('DO NOT USE_Case Formulas'!A702,"OK",NA()))</f>
        <v>#N/A</v>
      </c>
      <c r="O702" s="40" t="e">
        <f>IF(NOT(ISBLANK('Captura de datos CASO'!O702)),IF(AND(ISNUMBER('Captura de datos CASO'!O702),LEFT('Captura de datos CASO'!O702,1)&lt;&gt;"1",LEN('Captura de datos CASO'!O702)=10),"OK","Phone number must be valid format"),IF('DO NOT USE_Case Formulas'!A702,"OK",NA()))</f>
        <v>#N/A</v>
      </c>
      <c r="P702" s="53" t="e">
        <f>IF(AND(NOT(ISBLANK('Captura de datos CASO'!P702)),ISNA(VLOOKUP('Captura de datos CASO'!P702,'DO NOT USE_School Picklist'!$I$3:$I$5,1,FALSE))),"Please select a value from the drop-down menu",IF('DO NOT USE_Case Formulas'!A702,"OK",NA()))</f>
        <v>#N/A</v>
      </c>
      <c r="Q702" s="40" t="e">
        <f>IF(AND(NOT(ISBLANK('Captura de datos CASO'!Q702)),ISNA(VLOOKUP('Captura de datos CASO'!Q702,'DO NOT USE_School Picklist'!$E$3:$E$10,1,FALSE))),"Please select a value from the drop-down menu",IF('DO NOT USE_Case Formulas'!A702,"OK",NA()))</f>
        <v>#N/A</v>
      </c>
      <c r="R702" s="53" t="e">
        <f>IF(AND(NOT(ISBLANK('Captura de datos CASO'!R702)),ISNA(VLOOKUP('Captura de datos CASO'!R702,'DO NOT USE_School Picklist'!$W$3:$W$9,1,FALSE))),"Please select a value from the drop-down menu",IF('DO NOT USE_Case Formulas'!A702,"OK",NA()))</f>
        <v>#N/A</v>
      </c>
      <c r="S702" s="53" t="e">
        <f>IF(AND(NOT(ISBLANK('Captura de datos CASO'!S702)),ISNA(VLOOKUP('Captura de datos CASO'!S702,'DO NOT USE_School Picklist'!$W$3:$W$9,1,FALSE))),"Please select a value from the drop-down menu",IF('DO NOT USE_Case Formulas'!A702,"OK",NA()))</f>
        <v>#N/A</v>
      </c>
      <c r="T702" s="40" t="e">
        <f>IF(AND(NOT(ISBLANK('Captura de datos CASO'!T702)),ISNA(VLOOKUP('Captura de datos CASO'!T702,'DO NOT USE_School Picklist'!$F$3:$F$16,1,FALSE))),"Please select a value from the drop-down menu",IF('DO NOT USE_Case Formulas'!A702,"OK",NA()))</f>
        <v>#N/A</v>
      </c>
      <c r="U702" s="40" t="e">
        <f>IF(LEN('Captura de datos CASO'!U702)&gt;100,"Classroom(s) must be less than 100 characters",IF('DO NOT USE_Case Formulas'!A702,"OK",NA()))</f>
        <v>#N/A</v>
      </c>
      <c r="V702" s="40" t="e">
        <f>IF(AND(NOT(ISBLANK('Captura de datos CASO'!V702)),ISNA(VLOOKUP('Captura de datos CASO'!V702,'DO NOT USE_School Picklist'!$S$3:$S$12,1,FALSE))),"Please select a value from the drop-down menu",IF('DO NOT USE_Case Formulas'!A702,"OK",NA()))</f>
        <v>#N/A</v>
      </c>
      <c r="W702" s="40" t="e">
        <f>IF(AND(NOT(ISBLANK('Captura de datos CASO'!W702)),ISNA(VLOOKUP('Captura de datos CASO'!W702,'DO NOT USE_School Picklist'!$S$3:$S$12,1,FALSE))),"Please select a value from the drop-down menu",IF('DO NOT USE_Case Formulas'!A702,"OK",NA()))</f>
        <v>#N/A</v>
      </c>
      <c r="X702" s="40" t="e">
        <f>IF(LEN('Captura de datos CASO'!X702)&gt;80,"Name of Education Group must be less than 80 characters",IF('DO NOT USE_Case Formulas'!A702,"OK",NA()))</f>
        <v>#N/A</v>
      </c>
      <c r="Y702" s="40" t="e">
        <f>IF(AND(NOT(ISBLANK('Captura de datos CASO'!Y702)),ISNA(VLOOKUP('Captura de datos CASO'!Y702,'DO NOT USE_School Picklist'!$K$3:$K$6,1,FALSE))),"Please select a value from the drop-down menu",IF('DO NOT USE_Case Formulas'!A702,"OK",NA()))</f>
        <v>#N/A</v>
      </c>
      <c r="Z702" s="40" t="e">
        <f>IF(AND('DO NOT USE_Case Formulas'!A702,ISBLANK('Captura de datos CASO'!Z702)),"Has this person had symptoms? is required",IF(AND(NOT(ISBLANK('Captura de datos CASO'!Z702)),ISNA(VLOOKUP('Captura de datos CASO'!Z702,'DO NOT USE_School Picklist'!$D$3:$D$5,1,FALSE))),"Please select a value from the drop-down menu",IF(NOT(ISBLANK('Captura de datos CASO'!Z702)),"OK",NA())))</f>
        <v>#N/A</v>
      </c>
      <c r="AA702" s="40" t="e">
        <f>IF(AND('Captura de datos CASO'!Z702='DO NOT USE_School Picklist'!$D$3,ISBLANK('Captura de datos CASO'!AA702)),"Symptom Onset Date is required if Ever Symptomatic is Yes",IF('DO NOT USE_Case Formulas'!A702,"OK",NA()))</f>
        <v>#N/A</v>
      </c>
      <c r="AB702" s="40"/>
      <c r="AC702" s="40" t="e">
        <f ca="1">IF(AND('DO NOT USE_Case Formulas'!A702,ISBLANK('Captura de datos CASO'!AC702)),"Lab Result Test Date is required",IF('Captura de datos CASO'!AC702&gt;'DO NOT USE_School Picklist'!$C$3,"Test Date cannot be a future date",IF(NOT(ISBLANK('Captura de datos CASO'!AC702)),"OK",NA())))</f>
        <v>#N/A</v>
      </c>
      <c r="AD702" s="40" t="e">
        <f>IF(AND(NOT(ISBLANK('Captura de datos CASO'!AD702)),ISNA(VLOOKUP('Captura de datos CASO'!AD702,'DO NOT USE_School Picklist'!$R$3:$R$7,1,FALSE))),"Please select a value from the drop-down menu",IF('DO NOT USE_Case Formulas'!A702,"OK",NA()))</f>
        <v>#N/A</v>
      </c>
      <c r="AE702" s="40" t="e">
        <f>IF(AND('DO NOT USE_Case Formulas'!A702,ISBLANK('Captura de datos CASO'!AB702)),"Lab Result Test Result is required",IF(AND(NOT(ISBLANK('Captura de datos CASO'!AB702)),ISNA(VLOOKUP('Captura de datos CASO'!AB702,'DO NOT USE_School Picklist'!$Q$3:$Q$8,1,FALSE))),"Please select a value from the drop-down menu",IF('DO NOT USE_Case Formulas'!A702,"OK",NA())))</f>
        <v>#N/A</v>
      </c>
    </row>
    <row r="703" spans="1:31" x14ac:dyDescent="0.3">
      <c r="A703" s="39" t="e">
        <f>IF('DO NOT USE_Case Formulas'!A703,IF('DO NOT USE_Case Formulas'!B703,"Not all required fields are completed","OK"),NA())</f>
        <v>#N/A</v>
      </c>
      <c r="B703" s="40" t="e">
        <f>IF(AND('DO NOT USE_Case Formulas'!A703,ISBLANK('Captura de datos CASO'!B703)),"First Name is required",IF(NOT(ISBLANK('Captura de datos CASO'!B703)),"OK",NA()))</f>
        <v>#N/A</v>
      </c>
      <c r="C703" s="40" t="e">
        <f>IF(AND('DO NOT USE_Case Formulas'!A703,ISBLANK('Captura de datos CASO'!C703)),"Last Name is required",IF(NOT(ISBLANK('Captura de datos CASO'!C703)),"OK",NA()))</f>
        <v>#N/A</v>
      </c>
      <c r="D703" s="40" t="e">
        <f>IF(AND('DO NOT USE_Case Formulas'!A703,ISBLANK('Captura de datos CASO'!D703)),"Birthdate is required",IF(NOT(ISBLANK('Captura de datos CASO'!D703)),"OK",NA()))</f>
        <v>#N/A</v>
      </c>
      <c r="E703" s="40" t="e">
        <f>IF(AND('DO NOT USE_Case Formulas'!A703,ISBLANK('Captura de datos CASO'!E703)),"Mobile Phone is required",IF(NOT(ISBLANK('Captura de datos CASO'!E703)),IF(AND(ISNUMBER(VALUE('Captura de datos CASO'!E703)),LEFT('Captura de datos CASO'!E703,1)&lt;&gt;"1",LEN('Captura de datos CASO'!E703)=10),"OK","Phone number must be valid format"),NA()))</f>
        <v>#N/A</v>
      </c>
      <c r="F703" s="40" t="e">
        <f>IF(LEN('Captura de datos CASO'!F703)&gt;255,"Home Street Address must be less than 255 characters",IF('DO NOT USE_Case Formulas'!A703,"OK",NA()))</f>
        <v>#N/A</v>
      </c>
      <c r="G703" s="40" t="e">
        <f>IF(LEN('Captura de datos CASO'!G703)&gt;40,"City must be less than 40 characters",IF('DO NOT USE_Case Formulas'!A703,"OK",NA()))</f>
        <v>#N/A</v>
      </c>
      <c r="H703" s="40" t="e">
        <f>IF(AND(NOT(ISBLANK('Captura de datos CASO'!H703)),ISNA(VLOOKUP('Captura de datos CASO'!H703,'DO NOT USE_School Picklist'!$P$3:$P$52,1,FALSE))),"Please select a value from the drop-down menu",IF('DO NOT USE_Case Formulas'!A703,"OK",NA()))</f>
        <v>#N/A</v>
      </c>
      <c r="I703" s="40" t="e">
        <f>IF(AND('DO NOT USE_Case Formulas'!A703,ISBLANK('Captura de datos CASO'!I703)),"Zip is required",IF(ISBLANK('Captura de datos CASO'!I703),NA(),"OK"))</f>
        <v>#N/A</v>
      </c>
      <c r="J703" s="40" t="e">
        <f>IF(AND('DO NOT USE_Case Formulas'!A703,ISBLANK('Captura de datos CASO'!J703)),"Student or Staff? is required",IF(ISBLANK('Captura de datos CASO'!J703),NA(),IF(ISNA(VLOOKUP('Captura de datos CASO'!J703,'DO NOT USE_School Picklist'!$B$3:$B$6,1,FALSE)),"Please select a value from the drop-down menu","OK")))</f>
        <v>#N/A</v>
      </c>
      <c r="K703" s="40" t="e">
        <f>IF(AND('Captura de datos CASO'!J703='DO NOT USE_School Picklist'!$B$4,ISBLANK('Captura de datos CASO'!K703)),"Occupation/Job Title is required if Student or Staff? is Yes, staff/faculty or volunteer",IF('DO NOT USE_Case Formulas'!A703,"OK",NA()))</f>
        <v>#N/A</v>
      </c>
      <c r="L703" s="40" t="e">
        <f ca="1">IF('Captura de datos CASO'!L703&gt;'DO NOT USE_School Picklist'!$C$3,"Date last on school campus/facility cannot be a future date",IF('DO NOT USE_Case Formulas'!A703,IF(ISBLANK('Captura de datos CASO'!L703),"Date last on school campus/facility is required","OK"),NA()))</f>
        <v>#N/A</v>
      </c>
      <c r="M703" s="40" t="e">
        <f>IF(AND('DO NOT USE_Case Formulas'!A703,ISBLANK('Captura de datos CASO'!M703)),"Specific Place in the Location is required",IF(ISBLANK('Captura de datos CASO'!M703),NA(),"OK"))</f>
        <v>#N/A</v>
      </c>
      <c r="N703" s="40" t="e">
        <f>IF(LEN('Captura de datos CASO'!N703)&gt;50,"Parent/Guardian Name must be less than 50 characters",IF('DO NOT USE_Case Formulas'!A703,"OK",NA()))</f>
        <v>#N/A</v>
      </c>
      <c r="O703" s="40" t="e">
        <f>IF(NOT(ISBLANK('Captura de datos CASO'!O703)),IF(AND(ISNUMBER('Captura de datos CASO'!O703),LEFT('Captura de datos CASO'!O703,1)&lt;&gt;"1",LEN('Captura de datos CASO'!O703)=10),"OK","Phone number must be valid format"),IF('DO NOT USE_Case Formulas'!A703,"OK",NA()))</f>
        <v>#N/A</v>
      </c>
      <c r="P703" s="53" t="e">
        <f>IF(AND(NOT(ISBLANK('Captura de datos CASO'!P703)),ISNA(VLOOKUP('Captura de datos CASO'!P703,'DO NOT USE_School Picklist'!$I$3:$I$5,1,FALSE))),"Please select a value from the drop-down menu",IF('DO NOT USE_Case Formulas'!A703,"OK",NA()))</f>
        <v>#N/A</v>
      </c>
      <c r="Q703" s="40" t="e">
        <f>IF(AND(NOT(ISBLANK('Captura de datos CASO'!Q703)),ISNA(VLOOKUP('Captura de datos CASO'!Q703,'DO NOT USE_School Picklist'!$E$3:$E$10,1,FALSE))),"Please select a value from the drop-down menu",IF('DO NOT USE_Case Formulas'!A703,"OK",NA()))</f>
        <v>#N/A</v>
      </c>
      <c r="R703" s="53" t="e">
        <f>IF(AND(NOT(ISBLANK('Captura de datos CASO'!R703)),ISNA(VLOOKUP('Captura de datos CASO'!R703,'DO NOT USE_School Picklist'!$W$3:$W$9,1,FALSE))),"Please select a value from the drop-down menu",IF('DO NOT USE_Case Formulas'!A703,"OK",NA()))</f>
        <v>#N/A</v>
      </c>
      <c r="S703" s="53" t="e">
        <f>IF(AND(NOT(ISBLANK('Captura de datos CASO'!S703)),ISNA(VLOOKUP('Captura de datos CASO'!S703,'DO NOT USE_School Picklist'!$W$3:$W$9,1,FALSE))),"Please select a value from the drop-down menu",IF('DO NOT USE_Case Formulas'!A703,"OK",NA()))</f>
        <v>#N/A</v>
      </c>
      <c r="T703" s="40" t="e">
        <f>IF(AND(NOT(ISBLANK('Captura de datos CASO'!T703)),ISNA(VLOOKUP('Captura de datos CASO'!T703,'DO NOT USE_School Picklist'!$F$3:$F$16,1,FALSE))),"Please select a value from the drop-down menu",IF('DO NOT USE_Case Formulas'!A703,"OK",NA()))</f>
        <v>#N/A</v>
      </c>
      <c r="U703" s="40" t="e">
        <f>IF(LEN('Captura de datos CASO'!U703)&gt;100,"Classroom(s) must be less than 100 characters",IF('DO NOT USE_Case Formulas'!A703,"OK",NA()))</f>
        <v>#N/A</v>
      </c>
      <c r="V703" s="40" t="e">
        <f>IF(AND(NOT(ISBLANK('Captura de datos CASO'!V703)),ISNA(VLOOKUP('Captura de datos CASO'!V703,'DO NOT USE_School Picklist'!$S$3:$S$12,1,FALSE))),"Please select a value from the drop-down menu",IF('DO NOT USE_Case Formulas'!A703,"OK",NA()))</f>
        <v>#N/A</v>
      </c>
      <c r="W703" s="40" t="e">
        <f>IF(AND(NOT(ISBLANK('Captura de datos CASO'!W703)),ISNA(VLOOKUP('Captura de datos CASO'!W703,'DO NOT USE_School Picklist'!$S$3:$S$12,1,FALSE))),"Please select a value from the drop-down menu",IF('DO NOT USE_Case Formulas'!A703,"OK",NA()))</f>
        <v>#N/A</v>
      </c>
      <c r="X703" s="40" t="e">
        <f>IF(LEN('Captura de datos CASO'!X703)&gt;80,"Name of Education Group must be less than 80 characters",IF('DO NOT USE_Case Formulas'!A703,"OK",NA()))</f>
        <v>#N/A</v>
      </c>
      <c r="Y703" s="40" t="e">
        <f>IF(AND(NOT(ISBLANK('Captura de datos CASO'!Y703)),ISNA(VLOOKUP('Captura de datos CASO'!Y703,'DO NOT USE_School Picklist'!$K$3:$K$6,1,FALSE))),"Please select a value from the drop-down menu",IF('DO NOT USE_Case Formulas'!A703,"OK",NA()))</f>
        <v>#N/A</v>
      </c>
      <c r="Z703" s="40" t="e">
        <f>IF(AND('DO NOT USE_Case Formulas'!A703,ISBLANK('Captura de datos CASO'!Z703)),"Has this person had symptoms? is required",IF(AND(NOT(ISBLANK('Captura de datos CASO'!Z703)),ISNA(VLOOKUP('Captura de datos CASO'!Z703,'DO NOT USE_School Picklist'!$D$3:$D$5,1,FALSE))),"Please select a value from the drop-down menu",IF(NOT(ISBLANK('Captura de datos CASO'!Z703)),"OK",NA())))</f>
        <v>#N/A</v>
      </c>
      <c r="AA703" s="40" t="e">
        <f>IF(AND('Captura de datos CASO'!Z703='DO NOT USE_School Picklist'!$D$3,ISBLANK('Captura de datos CASO'!AA703)),"Symptom Onset Date is required if Ever Symptomatic is Yes",IF('DO NOT USE_Case Formulas'!A703,"OK",NA()))</f>
        <v>#N/A</v>
      </c>
      <c r="AB703" s="40"/>
      <c r="AC703" s="40" t="e">
        <f ca="1">IF(AND('DO NOT USE_Case Formulas'!A703,ISBLANK('Captura de datos CASO'!AC703)),"Lab Result Test Date is required",IF('Captura de datos CASO'!AC703&gt;'DO NOT USE_School Picklist'!$C$3,"Test Date cannot be a future date",IF(NOT(ISBLANK('Captura de datos CASO'!AC703)),"OK",NA())))</f>
        <v>#N/A</v>
      </c>
      <c r="AD703" s="40" t="e">
        <f>IF(AND(NOT(ISBLANK('Captura de datos CASO'!AD703)),ISNA(VLOOKUP('Captura de datos CASO'!AD703,'DO NOT USE_School Picklist'!$R$3:$R$7,1,FALSE))),"Please select a value from the drop-down menu",IF('DO NOT USE_Case Formulas'!A703,"OK",NA()))</f>
        <v>#N/A</v>
      </c>
      <c r="AE703" s="40" t="e">
        <f>IF(AND('DO NOT USE_Case Formulas'!A703,ISBLANK('Captura de datos CASO'!AB703)),"Lab Result Test Result is required",IF(AND(NOT(ISBLANK('Captura de datos CASO'!AB703)),ISNA(VLOOKUP('Captura de datos CASO'!AB703,'DO NOT USE_School Picklist'!$Q$3:$Q$8,1,FALSE))),"Please select a value from the drop-down menu",IF('DO NOT USE_Case Formulas'!A703,"OK",NA())))</f>
        <v>#N/A</v>
      </c>
    </row>
    <row r="704" spans="1:31" x14ac:dyDescent="0.3">
      <c r="A704" s="39" t="e">
        <f>IF('DO NOT USE_Case Formulas'!A704,IF('DO NOT USE_Case Formulas'!B704,"Not all required fields are completed","OK"),NA())</f>
        <v>#N/A</v>
      </c>
      <c r="B704" s="40" t="e">
        <f>IF(AND('DO NOT USE_Case Formulas'!A704,ISBLANK('Captura de datos CASO'!B704)),"First Name is required",IF(NOT(ISBLANK('Captura de datos CASO'!B704)),"OK",NA()))</f>
        <v>#N/A</v>
      </c>
      <c r="C704" s="40" t="e">
        <f>IF(AND('DO NOT USE_Case Formulas'!A704,ISBLANK('Captura de datos CASO'!C704)),"Last Name is required",IF(NOT(ISBLANK('Captura de datos CASO'!C704)),"OK",NA()))</f>
        <v>#N/A</v>
      </c>
      <c r="D704" s="40" t="e">
        <f>IF(AND('DO NOT USE_Case Formulas'!A704,ISBLANK('Captura de datos CASO'!D704)),"Birthdate is required",IF(NOT(ISBLANK('Captura de datos CASO'!D704)),"OK",NA()))</f>
        <v>#N/A</v>
      </c>
      <c r="E704" s="40" t="e">
        <f>IF(AND('DO NOT USE_Case Formulas'!A704,ISBLANK('Captura de datos CASO'!E704)),"Mobile Phone is required",IF(NOT(ISBLANK('Captura de datos CASO'!E704)),IF(AND(ISNUMBER(VALUE('Captura de datos CASO'!E704)),LEFT('Captura de datos CASO'!E704,1)&lt;&gt;"1",LEN('Captura de datos CASO'!E704)=10),"OK","Phone number must be valid format"),NA()))</f>
        <v>#N/A</v>
      </c>
      <c r="F704" s="40" t="e">
        <f>IF(LEN('Captura de datos CASO'!F704)&gt;255,"Home Street Address must be less than 255 characters",IF('DO NOT USE_Case Formulas'!A704,"OK",NA()))</f>
        <v>#N/A</v>
      </c>
      <c r="G704" s="40" t="e">
        <f>IF(LEN('Captura de datos CASO'!G704)&gt;40,"City must be less than 40 characters",IF('DO NOT USE_Case Formulas'!A704,"OK",NA()))</f>
        <v>#N/A</v>
      </c>
      <c r="H704" s="40" t="e">
        <f>IF(AND(NOT(ISBLANK('Captura de datos CASO'!H704)),ISNA(VLOOKUP('Captura de datos CASO'!H704,'DO NOT USE_School Picklist'!$P$3:$P$52,1,FALSE))),"Please select a value from the drop-down menu",IF('DO NOT USE_Case Formulas'!A704,"OK",NA()))</f>
        <v>#N/A</v>
      </c>
      <c r="I704" s="40" t="e">
        <f>IF(AND('DO NOT USE_Case Formulas'!A704,ISBLANK('Captura de datos CASO'!I704)),"Zip is required",IF(ISBLANK('Captura de datos CASO'!I704),NA(),"OK"))</f>
        <v>#N/A</v>
      </c>
      <c r="J704" s="40" t="e">
        <f>IF(AND('DO NOT USE_Case Formulas'!A704,ISBLANK('Captura de datos CASO'!J704)),"Student or Staff? is required",IF(ISBLANK('Captura de datos CASO'!J704),NA(),IF(ISNA(VLOOKUP('Captura de datos CASO'!J704,'DO NOT USE_School Picklist'!$B$3:$B$6,1,FALSE)),"Please select a value from the drop-down menu","OK")))</f>
        <v>#N/A</v>
      </c>
      <c r="K704" s="40" t="e">
        <f>IF(AND('Captura de datos CASO'!J704='DO NOT USE_School Picklist'!$B$4,ISBLANK('Captura de datos CASO'!K704)),"Occupation/Job Title is required if Student or Staff? is Yes, staff/faculty or volunteer",IF('DO NOT USE_Case Formulas'!A704,"OK",NA()))</f>
        <v>#N/A</v>
      </c>
      <c r="L704" s="40" t="e">
        <f ca="1">IF('Captura de datos CASO'!L704&gt;'DO NOT USE_School Picklist'!$C$3,"Date last on school campus/facility cannot be a future date",IF('DO NOT USE_Case Formulas'!A704,IF(ISBLANK('Captura de datos CASO'!L704),"Date last on school campus/facility is required","OK"),NA()))</f>
        <v>#N/A</v>
      </c>
      <c r="M704" s="40" t="e">
        <f>IF(AND('DO NOT USE_Case Formulas'!A704,ISBLANK('Captura de datos CASO'!M704)),"Specific Place in the Location is required",IF(ISBLANK('Captura de datos CASO'!M704),NA(),"OK"))</f>
        <v>#N/A</v>
      </c>
      <c r="N704" s="40" t="e">
        <f>IF(LEN('Captura de datos CASO'!N704)&gt;50,"Parent/Guardian Name must be less than 50 characters",IF('DO NOT USE_Case Formulas'!A704,"OK",NA()))</f>
        <v>#N/A</v>
      </c>
      <c r="O704" s="40" t="e">
        <f>IF(NOT(ISBLANK('Captura de datos CASO'!O704)),IF(AND(ISNUMBER('Captura de datos CASO'!O704),LEFT('Captura de datos CASO'!O704,1)&lt;&gt;"1",LEN('Captura de datos CASO'!O704)=10),"OK","Phone number must be valid format"),IF('DO NOT USE_Case Formulas'!A704,"OK",NA()))</f>
        <v>#N/A</v>
      </c>
      <c r="P704" s="53" t="e">
        <f>IF(AND(NOT(ISBLANK('Captura de datos CASO'!P704)),ISNA(VLOOKUP('Captura de datos CASO'!P704,'DO NOT USE_School Picklist'!$I$3:$I$5,1,FALSE))),"Please select a value from the drop-down menu",IF('DO NOT USE_Case Formulas'!A704,"OK",NA()))</f>
        <v>#N/A</v>
      </c>
      <c r="Q704" s="40" t="e">
        <f>IF(AND(NOT(ISBLANK('Captura de datos CASO'!Q704)),ISNA(VLOOKUP('Captura de datos CASO'!Q704,'DO NOT USE_School Picklist'!$E$3:$E$10,1,FALSE))),"Please select a value from the drop-down menu",IF('DO NOT USE_Case Formulas'!A704,"OK",NA()))</f>
        <v>#N/A</v>
      </c>
      <c r="R704" s="53" t="e">
        <f>IF(AND(NOT(ISBLANK('Captura de datos CASO'!R704)),ISNA(VLOOKUP('Captura de datos CASO'!R704,'DO NOT USE_School Picklist'!$W$3:$W$9,1,FALSE))),"Please select a value from the drop-down menu",IF('DO NOT USE_Case Formulas'!A704,"OK",NA()))</f>
        <v>#N/A</v>
      </c>
      <c r="S704" s="53" t="e">
        <f>IF(AND(NOT(ISBLANK('Captura de datos CASO'!S704)),ISNA(VLOOKUP('Captura de datos CASO'!S704,'DO NOT USE_School Picklist'!$W$3:$W$9,1,FALSE))),"Please select a value from the drop-down menu",IF('DO NOT USE_Case Formulas'!A704,"OK",NA()))</f>
        <v>#N/A</v>
      </c>
      <c r="T704" s="40" t="e">
        <f>IF(AND(NOT(ISBLANK('Captura de datos CASO'!T704)),ISNA(VLOOKUP('Captura de datos CASO'!T704,'DO NOT USE_School Picklist'!$F$3:$F$16,1,FALSE))),"Please select a value from the drop-down menu",IF('DO NOT USE_Case Formulas'!A704,"OK",NA()))</f>
        <v>#N/A</v>
      </c>
      <c r="U704" s="40" t="e">
        <f>IF(LEN('Captura de datos CASO'!U704)&gt;100,"Classroom(s) must be less than 100 characters",IF('DO NOT USE_Case Formulas'!A704,"OK",NA()))</f>
        <v>#N/A</v>
      </c>
      <c r="V704" s="40" t="e">
        <f>IF(AND(NOT(ISBLANK('Captura de datos CASO'!V704)),ISNA(VLOOKUP('Captura de datos CASO'!V704,'DO NOT USE_School Picklist'!$S$3:$S$12,1,FALSE))),"Please select a value from the drop-down menu",IF('DO NOT USE_Case Formulas'!A704,"OK",NA()))</f>
        <v>#N/A</v>
      </c>
      <c r="W704" s="40" t="e">
        <f>IF(AND(NOT(ISBLANK('Captura de datos CASO'!W704)),ISNA(VLOOKUP('Captura de datos CASO'!W704,'DO NOT USE_School Picklist'!$S$3:$S$12,1,FALSE))),"Please select a value from the drop-down menu",IF('DO NOT USE_Case Formulas'!A704,"OK",NA()))</f>
        <v>#N/A</v>
      </c>
      <c r="X704" s="40" t="e">
        <f>IF(LEN('Captura de datos CASO'!X704)&gt;80,"Name of Education Group must be less than 80 characters",IF('DO NOT USE_Case Formulas'!A704,"OK",NA()))</f>
        <v>#N/A</v>
      </c>
      <c r="Y704" s="40" t="e">
        <f>IF(AND(NOT(ISBLANK('Captura de datos CASO'!Y704)),ISNA(VLOOKUP('Captura de datos CASO'!Y704,'DO NOT USE_School Picklist'!$K$3:$K$6,1,FALSE))),"Please select a value from the drop-down menu",IF('DO NOT USE_Case Formulas'!A704,"OK",NA()))</f>
        <v>#N/A</v>
      </c>
      <c r="Z704" s="40" t="e">
        <f>IF(AND('DO NOT USE_Case Formulas'!A704,ISBLANK('Captura de datos CASO'!Z704)),"Has this person had symptoms? is required",IF(AND(NOT(ISBLANK('Captura de datos CASO'!Z704)),ISNA(VLOOKUP('Captura de datos CASO'!Z704,'DO NOT USE_School Picklist'!$D$3:$D$5,1,FALSE))),"Please select a value from the drop-down menu",IF(NOT(ISBLANK('Captura de datos CASO'!Z704)),"OK",NA())))</f>
        <v>#N/A</v>
      </c>
      <c r="AA704" s="40" t="e">
        <f>IF(AND('Captura de datos CASO'!Z704='DO NOT USE_School Picklist'!$D$3,ISBLANK('Captura de datos CASO'!AA704)),"Symptom Onset Date is required if Ever Symptomatic is Yes",IF('DO NOT USE_Case Formulas'!A704,"OK",NA()))</f>
        <v>#N/A</v>
      </c>
      <c r="AB704" s="40"/>
      <c r="AC704" s="40" t="e">
        <f ca="1">IF(AND('DO NOT USE_Case Formulas'!A704,ISBLANK('Captura de datos CASO'!AC704)),"Lab Result Test Date is required",IF('Captura de datos CASO'!AC704&gt;'DO NOT USE_School Picklist'!$C$3,"Test Date cannot be a future date",IF(NOT(ISBLANK('Captura de datos CASO'!AC704)),"OK",NA())))</f>
        <v>#N/A</v>
      </c>
      <c r="AD704" s="40" t="e">
        <f>IF(AND(NOT(ISBLANK('Captura de datos CASO'!AD704)),ISNA(VLOOKUP('Captura de datos CASO'!AD704,'DO NOT USE_School Picklist'!$R$3:$R$7,1,FALSE))),"Please select a value from the drop-down menu",IF('DO NOT USE_Case Formulas'!A704,"OK",NA()))</f>
        <v>#N/A</v>
      </c>
      <c r="AE704" s="40" t="e">
        <f>IF(AND('DO NOT USE_Case Formulas'!A704,ISBLANK('Captura de datos CASO'!AB704)),"Lab Result Test Result is required",IF(AND(NOT(ISBLANK('Captura de datos CASO'!AB704)),ISNA(VLOOKUP('Captura de datos CASO'!AB704,'DO NOT USE_School Picklist'!$Q$3:$Q$8,1,FALSE))),"Please select a value from the drop-down menu",IF('DO NOT USE_Case Formulas'!A704,"OK",NA())))</f>
        <v>#N/A</v>
      </c>
    </row>
    <row r="705" spans="1:31" x14ac:dyDescent="0.3">
      <c r="A705" s="39" t="e">
        <f>IF('DO NOT USE_Case Formulas'!A705,IF('DO NOT USE_Case Formulas'!B705,"Not all required fields are completed","OK"),NA())</f>
        <v>#N/A</v>
      </c>
      <c r="B705" s="40" t="e">
        <f>IF(AND('DO NOT USE_Case Formulas'!A705,ISBLANK('Captura de datos CASO'!B705)),"First Name is required",IF(NOT(ISBLANK('Captura de datos CASO'!B705)),"OK",NA()))</f>
        <v>#N/A</v>
      </c>
      <c r="C705" s="40" t="e">
        <f>IF(AND('DO NOT USE_Case Formulas'!A705,ISBLANK('Captura de datos CASO'!C705)),"Last Name is required",IF(NOT(ISBLANK('Captura de datos CASO'!C705)),"OK",NA()))</f>
        <v>#N/A</v>
      </c>
      <c r="D705" s="40" t="e">
        <f>IF(AND('DO NOT USE_Case Formulas'!A705,ISBLANK('Captura de datos CASO'!D705)),"Birthdate is required",IF(NOT(ISBLANK('Captura de datos CASO'!D705)),"OK",NA()))</f>
        <v>#N/A</v>
      </c>
      <c r="E705" s="40" t="e">
        <f>IF(AND('DO NOT USE_Case Formulas'!A705,ISBLANK('Captura de datos CASO'!E705)),"Mobile Phone is required",IF(NOT(ISBLANK('Captura de datos CASO'!E705)),IF(AND(ISNUMBER(VALUE('Captura de datos CASO'!E705)),LEFT('Captura de datos CASO'!E705,1)&lt;&gt;"1",LEN('Captura de datos CASO'!E705)=10),"OK","Phone number must be valid format"),NA()))</f>
        <v>#N/A</v>
      </c>
      <c r="F705" s="40" t="e">
        <f>IF(LEN('Captura de datos CASO'!F705)&gt;255,"Home Street Address must be less than 255 characters",IF('DO NOT USE_Case Formulas'!A705,"OK",NA()))</f>
        <v>#N/A</v>
      </c>
      <c r="G705" s="40" t="e">
        <f>IF(LEN('Captura de datos CASO'!G705)&gt;40,"City must be less than 40 characters",IF('DO NOT USE_Case Formulas'!A705,"OK",NA()))</f>
        <v>#N/A</v>
      </c>
      <c r="H705" s="40" t="e">
        <f>IF(AND(NOT(ISBLANK('Captura de datos CASO'!H705)),ISNA(VLOOKUP('Captura de datos CASO'!H705,'DO NOT USE_School Picklist'!$P$3:$P$52,1,FALSE))),"Please select a value from the drop-down menu",IF('DO NOT USE_Case Formulas'!A705,"OK",NA()))</f>
        <v>#N/A</v>
      </c>
      <c r="I705" s="40" t="e">
        <f>IF(AND('DO NOT USE_Case Formulas'!A705,ISBLANK('Captura de datos CASO'!I705)),"Zip is required",IF(ISBLANK('Captura de datos CASO'!I705),NA(),"OK"))</f>
        <v>#N/A</v>
      </c>
      <c r="J705" s="40" t="e">
        <f>IF(AND('DO NOT USE_Case Formulas'!A705,ISBLANK('Captura de datos CASO'!J705)),"Student or Staff? is required",IF(ISBLANK('Captura de datos CASO'!J705),NA(),IF(ISNA(VLOOKUP('Captura de datos CASO'!J705,'DO NOT USE_School Picklist'!$B$3:$B$6,1,FALSE)),"Please select a value from the drop-down menu","OK")))</f>
        <v>#N/A</v>
      </c>
      <c r="K705" s="40" t="e">
        <f>IF(AND('Captura de datos CASO'!J705='DO NOT USE_School Picklist'!$B$4,ISBLANK('Captura de datos CASO'!K705)),"Occupation/Job Title is required if Student or Staff? is Yes, staff/faculty or volunteer",IF('DO NOT USE_Case Formulas'!A705,"OK",NA()))</f>
        <v>#N/A</v>
      </c>
      <c r="L705" s="40" t="e">
        <f ca="1">IF('Captura de datos CASO'!L705&gt;'DO NOT USE_School Picklist'!$C$3,"Date last on school campus/facility cannot be a future date",IF('DO NOT USE_Case Formulas'!A705,IF(ISBLANK('Captura de datos CASO'!L705),"Date last on school campus/facility is required","OK"),NA()))</f>
        <v>#N/A</v>
      </c>
      <c r="M705" s="40" t="e">
        <f>IF(AND('DO NOT USE_Case Formulas'!A705,ISBLANK('Captura de datos CASO'!M705)),"Specific Place in the Location is required",IF(ISBLANK('Captura de datos CASO'!M705),NA(),"OK"))</f>
        <v>#N/A</v>
      </c>
      <c r="N705" s="40" t="e">
        <f>IF(LEN('Captura de datos CASO'!N705)&gt;50,"Parent/Guardian Name must be less than 50 characters",IF('DO NOT USE_Case Formulas'!A705,"OK",NA()))</f>
        <v>#N/A</v>
      </c>
      <c r="O705" s="40" t="e">
        <f>IF(NOT(ISBLANK('Captura de datos CASO'!O705)),IF(AND(ISNUMBER('Captura de datos CASO'!O705),LEFT('Captura de datos CASO'!O705,1)&lt;&gt;"1",LEN('Captura de datos CASO'!O705)=10),"OK","Phone number must be valid format"),IF('DO NOT USE_Case Formulas'!A705,"OK",NA()))</f>
        <v>#N/A</v>
      </c>
      <c r="P705" s="53" t="e">
        <f>IF(AND(NOT(ISBLANK('Captura de datos CASO'!P705)),ISNA(VLOOKUP('Captura de datos CASO'!P705,'DO NOT USE_School Picklist'!$I$3:$I$5,1,FALSE))),"Please select a value from the drop-down menu",IF('DO NOT USE_Case Formulas'!A705,"OK",NA()))</f>
        <v>#N/A</v>
      </c>
      <c r="Q705" s="40" t="e">
        <f>IF(AND(NOT(ISBLANK('Captura de datos CASO'!Q705)),ISNA(VLOOKUP('Captura de datos CASO'!Q705,'DO NOT USE_School Picklist'!$E$3:$E$10,1,FALSE))),"Please select a value from the drop-down menu",IF('DO NOT USE_Case Formulas'!A705,"OK",NA()))</f>
        <v>#N/A</v>
      </c>
      <c r="R705" s="53" t="e">
        <f>IF(AND(NOT(ISBLANK('Captura de datos CASO'!R705)),ISNA(VLOOKUP('Captura de datos CASO'!R705,'DO NOT USE_School Picklist'!$W$3:$W$9,1,FALSE))),"Please select a value from the drop-down menu",IF('DO NOT USE_Case Formulas'!A705,"OK",NA()))</f>
        <v>#N/A</v>
      </c>
      <c r="S705" s="53" t="e">
        <f>IF(AND(NOT(ISBLANK('Captura de datos CASO'!S705)),ISNA(VLOOKUP('Captura de datos CASO'!S705,'DO NOT USE_School Picklist'!$W$3:$W$9,1,FALSE))),"Please select a value from the drop-down menu",IF('DO NOT USE_Case Formulas'!A705,"OK",NA()))</f>
        <v>#N/A</v>
      </c>
      <c r="T705" s="40" t="e">
        <f>IF(AND(NOT(ISBLANK('Captura de datos CASO'!T705)),ISNA(VLOOKUP('Captura de datos CASO'!T705,'DO NOT USE_School Picklist'!$F$3:$F$16,1,FALSE))),"Please select a value from the drop-down menu",IF('DO NOT USE_Case Formulas'!A705,"OK",NA()))</f>
        <v>#N/A</v>
      </c>
      <c r="U705" s="40" t="e">
        <f>IF(LEN('Captura de datos CASO'!U705)&gt;100,"Classroom(s) must be less than 100 characters",IF('DO NOT USE_Case Formulas'!A705,"OK",NA()))</f>
        <v>#N/A</v>
      </c>
      <c r="V705" s="40" t="e">
        <f>IF(AND(NOT(ISBLANK('Captura de datos CASO'!V705)),ISNA(VLOOKUP('Captura de datos CASO'!V705,'DO NOT USE_School Picklist'!$S$3:$S$12,1,FALSE))),"Please select a value from the drop-down menu",IF('DO NOT USE_Case Formulas'!A705,"OK",NA()))</f>
        <v>#N/A</v>
      </c>
      <c r="W705" s="40" t="e">
        <f>IF(AND(NOT(ISBLANK('Captura de datos CASO'!W705)),ISNA(VLOOKUP('Captura de datos CASO'!W705,'DO NOT USE_School Picklist'!$S$3:$S$12,1,FALSE))),"Please select a value from the drop-down menu",IF('DO NOT USE_Case Formulas'!A705,"OK",NA()))</f>
        <v>#N/A</v>
      </c>
      <c r="X705" s="40" t="e">
        <f>IF(LEN('Captura de datos CASO'!X705)&gt;80,"Name of Education Group must be less than 80 characters",IF('DO NOT USE_Case Formulas'!A705,"OK",NA()))</f>
        <v>#N/A</v>
      </c>
      <c r="Y705" s="40" t="e">
        <f>IF(AND(NOT(ISBLANK('Captura de datos CASO'!Y705)),ISNA(VLOOKUP('Captura de datos CASO'!Y705,'DO NOT USE_School Picklist'!$K$3:$K$6,1,FALSE))),"Please select a value from the drop-down menu",IF('DO NOT USE_Case Formulas'!A705,"OK",NA()))</f>
        <v>#N/A</v>
      </c>
      <c r="Z705" s="40" t="e">
        <f>IF(AND('DO NOT USE_Case Formulas'!A705,ISBLANK('Captura de datos CASO'!Z705)),"Has this person had symptoms? is required",IF(AND(NOT(ISBLANK('Captura de datos CASO'!Z705)),ISNA(VLOOKUP('Captura de datos CASO'!Z705,'DO NOT USE_School Picklist'!$D$3:$D$5,1,FALSE))),"Please select a value from the drop-down menu",IF(NOT(ISBLANK('Captura de datos CASO'!Z705)),"OK",NA())))</f>
        <v>#N/A</v>
      </c>
      <c r="AA705" s="40" t="e">
        <f>IF(AND('Captura de datos CASO'!Z705='DO NOT USE_School Picklist'!$D$3,ISBLANK('Captura de datos CASO'!AA705)),"Symptom Onset Date is required if Ever Symptomatic is Yes",IF('DO NOT USE_Case Formulas'!A705,"OK",NA()))</f>
        <v>#N/A</v>
      </c>
      <c r="AB705" s="40"/>
      <c r="AC705" s="40" t="e">
        <f ca="1">IF(AND('DO NOT USE_Case Formulas'!A705,ISBLANK('Captura de datos CASO'!AC705)),"Lab Result Test Date is required",IF('Captura de datos CASO'!AC705&gt;'DO NOT USE_School Picklist'!$C$3,"Test Date cannot be a future date",IF(NOT(ISBLANK('Captura de datos CASO'!AC705)),"OK",NA())))</f>
        <v>#N/A</v>
      </c>
      <c r="AD705" s="40" t="e">
        <f>IF(AND(NOT(ISBLANK('Captura de datos CASO'!AD705)),ISNA(VLOOKUP('Captura de datos CASO'!AD705,'DO NOT USE_School Picklist'!$R$3:$R$7,1,FALSE))),"Please select a value from the drop-down menu",IF('DO NOT USE_Case Formulas'!A705,"OK",NA()))</f>
        <v>#N/A</v>
      </c>
      <c r="AE705" s="40" t="e">
        <f>IF(AND('DO NOT USE_Case Formulas'!A705,ISBLANK('Captura de datos CASO'!AB705)),"Lab Result Test Result is required",IF(AND(NOT(ISBLANK('Captura de datos CASO'!AB705)),ISNA(VLOOKUP('Captura de datos CASO'!AB705,'DO NOT USE_School Picklist'!$Q$3:$Q$8,1,FALSE))),"Please select a value from the drop-down menu",IF('DO NOT USE_Case Formulas'!A705,"OK",NA())))</f>
        <v>#N/A</v>
      </c>
    </row>
    <row r="706" spans="1:31" x14ac:dyDescent="0.3">
      <c r="A706" s="39" t="e">
        <f>IF('DO NOT USE_Case Formulas'!A706,IF('DO NOT USE_Case Formulas'!B706,"Not all required fields are completed","OK"),NA())</f>
        <v>#N/A</v>
      </c>
      <c r="B706" s="40" t="e">
        <f>IF(AND('DO NOT USE_Case Formulas'!A706,ISBLANK('Captura de datos CASO'!B706)),"First Name is required",IF(NOT(ISBLANK('Captura de datos CASO'!B706)),"OK",NA()))</f>
        <v>#N/A</v>
      </c>
      <c r="C706" s="40" t="e">
        <f>IF(AND('DO NOT USE_Case Formulas'!A706,ISBLANK('Captura de datos CASO'!C706)),"Last Name is required",IF(NOT(ISBLANK('Captura de datos CASO'!C706)),"OK",NA()))</f>
        <v>#N/A</v>
      </c>
      <c r="D706" s="40" t="e">
        <f>IF(AND('DO NOT USE_Case Formulas'!A706,ISBLANK('Captura de datos CASO'!D706)),"Birthdate is required",IF(NOT(ISBLANK('Captura de datos CASO'!D706)),"OK",NA()))</f>
        <v>#N/A</v>
      </c>
      <c r="E706" s="40" t="e">
        <f>IF(AND('DO NOT USE_Case Formulas'!A706,ISBLANK('Captura de datos CASO'!E706)),"Mobile Phone is required",IF(NOT(ISBLANK('Captura de datos CASO'!E706)),IF(AND(ISNUMBER(VALUE('Captura de datos CASO'!E706)),LEFT('Captura de datos CASO'!E706,1)&lt;&gt;"1",LEN('Captura de datos CASO'!E706)=10),"OK","Phone number must be valid format"),NA()))</f>
        <v>#N/A</v>
      </c>
      <c r="F706" s="40" t="e">
        <f>IF(LEN('Captura de datos CASO'!F706)&gt;255,"Home Street Address must be less than 255 characters",IF('DO NOT USE_Case Formulas'!A706,"OK",NA()))</f>
        <v>#N/A</v>
      </c>
      <c r="G706" s="40" t="e">
        <f>IF(LEN('Captura de datos CASO'!G706)&gt;40,"City must be less than 40 characters",IF('DO NOT USE_Case Formulas'!A706,"OK",NA()))</f>
        <v>#N/A</v>
      </c>
      <c r="H706" s="40" t="e">
        <f>IF(AND(NOT(ISBLANK('Captura de datos CASO'!H706)),ISNA(VLOOKUP('Captura de datos CASO'!H706,'DO NOT USE_School Picklist'!$P$3:$P$52,1,FALSE))),"Please select a value from the drop-down menu",IF('DO NOT USE_Case Formulas'!A706,"OK",NA()))</f>
        <v>#N/A</v>
      </c>
      <c r="I706" s="40" t="e">
        <f>IF(AND('DO NOT USE_Case Formulas'!A706,ISBLANK('Captura de datos CASO'!I706)),"Zip is required",IF(ISBLANK('Captura de datos CASO'!I706),NA(),"OK"))</f>
        <v>#N/A</v>
      </c>
      <c r="J706" s="40" t="e">
        <f>IF(AND('DO NOT USE_Case Formulas'!A706,ISBLANK('Captura de datos CASO'!J706)),"Student or Staff? is required",IF(ISBLANK('Captura de datos CASO'!J706),NA(),IF(ISNA(VLOOKUP('Captura de datos CASO'!J706,'DO NOT USE_School Picklist'!$B$3:$B$6,1,FALSE)),"Please select a value from the drop-down menu","OK")))</f>
        <v>#N/A</v>
      </c>
      <c r="K706" s="40" t="e">
        <f>IF(AND('Captura de datos CASO'!J706='DO NOT USE_School Picklist'!$B$4,ISBLANK('Captura de datos CASO'!K706)),"Occupation/Job Title is required if Student or Staff? is Yes, staff/faculty or volunteer",IF('DO NOT USE_Case Formulas'!A706,"OK",NA()))</f>
        <v>#N/A</v>
      </c>
      <c r="L706" s="40" t="e">
        <f ca="1">IF('Captura de datos CASO'!L706&gt;'DO NOT USE_School Picklist'!$C$3,"Date last on school campus/facility cannot be a future date",IF('DO NOT USE_Case Formulas'!A706,IF(ISBLANK('Captura de datos CASO'!L706),"Date last on school campus/facility is required","OK"),NA()))</f>
        <v>#N/A</v>
      </c>
      <c r="M706" s="40" t="e">
        <f>IF(AND('DO NOT USE_Case Formulas'!A706,ISBLANK('Captura de datos CASO'!M706)),"Specific Place in the Location is required",IF(ISBLANK('Captura de datos CASO'!M706),NA(),"OK"))</f>
        <v>#N/A</v>
      </c>
      <c r="N706" s="40" t="e">
        <f>IF(LEN('Captura de datos CASO'!N706)&gt;50,"Parent/Guardian Name must be less than 50 characters",IF('DO NOT USE_Case Formulas'!A706,"OK",NA()))</f>
        <v>#N/A</v>
      </c>
      <c r="O706" s="40" t="e">
        <f>IF(NOT(ISBLANK('Captura de datos CASO'!O706)),IF(AND(ISNUMBER('Captura de datos CASO'!O706),LEFT('Captura de datos CASO'!O706,1)&lt;&gt;"1",LEN('Captura de datos CASO'!O706)=10),"OK","Phone number must be valid format"),IF('DO NOT USE_Case Formulas'!A706,"OK",NA()))</f>
        <v>#N/A</v>
      </c>
      <c r="P706" s="53" t="e">
        <f>IF(AND(NOT(ISBLANK('Captura de datos CASO'!P706)),ISNA(VLOOKUP('Captura de datos CASO'!P706,'DO NOT USE_School Picklist'!$I$3:$I$5,1,FALSE))),"Please select a value from the drop-down menu",IF('DO NOT USE_Case Formulas'!A706,"OK",NA()))</f>
        <v>#N/A</v>
      </c>
      <c r="Q706" s="40" t="e">
        <f>IF(AND(NOT(ISBLANK('Captura de datos CASO'!Q706)),ISNA(VLOOKUP('Captura de datos CASO'!Q706,'DO NOT USE_School Picklist'!$E$3:$E$10,1,FALSE))),"Please select a value from the drop-down menu",IF('DO NOT USE_Case Formulas'!A706,"OK",NA()))</f>
        <v>#N/A</v>
      </c>
      <c r="R706" s="53" t="e">
        <f>IF(AND(NOT(ISBLANK('Captura de datos CASO'!R706)),ISNA(VLOOKUP('Captura de datos CASO'!R706,'DO NOT USE_School Picklist'!$W$3:$W$9,1,FALSE))),"Please select a value from the drop-down menu",IF('DO NOT USE_Case Formulas'!A706,"OK",NA()))</f>
        <v>#N/A</v>
      </c>
      <c r="S706" s="53" t="e">
        <f>IF(AND(NOT(ISBLANK('Captura de datos CASO'!S706)),ISNA(VLOOKUP('Captura de datos CASO'!S706,'DO NOT USE_School Picklist'!$W$3:$W$9,1,FALSE))),"Please select a value from the drop-down menu",IF('DO NOT USE_Case Formulas'!A706,"OK",NA()))</f>
        <v>#N/A</v>
      </c>
      <c r="T706" s="40" t="e">
        <f>IF(AND(NOT(ISBLANK('Captura de datos CASO'!T706)),ISNA(VLOOKUP('Captura de datos CASO'!T706,'DO NOT USE_School Picklist'!$F$3:$F$16,1,FALSE))),"Please select a value from the drop-down menu",IF('DO NOT USE_Case Formulas'!A706,"OK",NA()))</f>
        <v>#N/A</v>
      </c>
      <c r="U706" s="40" t="e">
        <f>IF(LEN('Captura de datos CASO'!U706)&gt;100,"Classroom(s) must be less than 100 characters",IF('DO NOT USE_Case Formulas'!A706,"OK",NA()))</f>
        <v>#N/A</v>
      </c>
      <c r="V706" s="40" t="e">
        <f>IF(AND(NOT(ISBLANK('Captura de datos CASO'!V706)),ISNA(VLOOKUP('Captura de datos CASO'!V706,'DO NOT USE_School Picklist'!$S$3:$S$12,1,FALSE))),"Please select a value from the drop-down menu",IF('DO NOT USE_Case Formulas'!A706,"OK",NA()))</f>
        <v>#N/A</v>
      </c>
      <c r="W706" s="40" t="e">
        <f>IF(AND(NOT(ISBLANK('Captura de datos CASO'!W706)),ISNA(VLOOKUP('Captura de datos CASO'!W706,'DO NOT USE_School Picklist'!$S$3:$S$12,1,FALSE))),"Please select a value from the drop-down menu",IF('DO NOT USE_Case Formulas'!A706,"OK",NA()))</f>
        <v>#N/A</v>
      </c>
      <c r="X706" s="40" t="e">
        <f>IF(LEN('Captura de datos CASO'!X706)&gt;80,"Name of Education Group must be less than 80 characters",IF('DO NOT USE_Case Formulas'!A706,"OK",NA()))</f>
        <v>#N/A</v>
      </c>
      <c r="Y706" s="40" t="e">
        <f>IF(AND(NOT(ISBLANK('Captura de datos CASO'!Y706)),ISNA(VLOOKUP('Captura de datos CASO'!Y706,'DO NOT USE_School Picklist'!$K$3:$K$6,1,FALSE))),"Please select a value from the drop-down menu",IF('DO NOT USE_Case Formulas'!A706,"OK",NA()))</f>
        <v>#N/A</v>
      </c>
      <c r="Z706" s="40" t="e">
        <f>IF(AND('DO NOT USE_Case Formulas'!A706,ISBLANK('Captura de datos CASO'!Z706)),"Has this person had symptoms? is required",IF(AND(NOT(ISBLANK('Captura de datos CASO'!Z706)),ISNA(VLOOKUP('Captura de datos CASO'!Z706,'DO NOT USE_School Picklist'!$D$3:$D$5,1,FALSE))),"Please select a value from the drop-down menu",IF(NOT(ISBLANK('Captura de datos CASO'!Z706)),"OK",NA())))</f>
        <v>#N/A</v>
      </c>
      <c r="AA706" s="40" t="e">
        <f>IF(AND('Captura de datos CASO'!Z706='DO NOT USE_School Picklist'!$D$3,ISBLANK('Captura de datos CASO'!AA706)),"Symptom Onset Date is required if Ever Symptomatic is Yes",IF('DO NOT USE_Case Formulas'!A706,"OK",NA()))</f>
        <v>#N/A</v>
      </c>
      <c r="AB706" s="40"/>
      <c r="AC706" s="40" t="e">
        <f ca="1">IF(AND('DO NOT USE_Case Formulas'!A706,ISBLANK('Captura de datos CASO'!AC706)),"Lab Result Test Date is required",IF('Captura de datos CASO'!AC706&gt;'DO NOT USE_School Picklist'!$C$3,"Test Date cannot be a future date",IF(NOT(ISBLANK('Captura de datos CASO'!AC706)),"OK",NA())))</f>
        <v>#N/A</v>
      </c>
      <c r="AD706" s="40" t="e">
        <f>IF(AND(NOT(ISBLANK('Captura de datos CASO'!AD706)),ISNA(VLOOKUP('Captura de datos CASO'!AD706,'DO NOT USE_School Picklist'!$R$3:$R$7,1,FALSE))),"Please select a value from the drop-down menu",IF('DO NOT USE_Case Formulas'!A706,"OK",NA()))</f>
        <v>#N/A</v>
      </c>
      <c r="AE706" s="40" t="e">
        <f>IF(AND('DO NOT USE_Case Formulas'!A706,ISBLANK('Captura de datos CASO'!AB706)),"Lab Result Test Result is required",IF(AND(NOT(ISBLANK('Captura de datos CASO'!AB706)),ISNA(VLOOKUP('Captura de datos CASO'!AB706,'DO NOT USE_School Picklist'!$Q$3:$Q$8,1,FALSE))),"Please select a value from the drop-down menu",IF('DO NOT USE_Case Formulas'!A706,"OK",NA())))</f>
        <v>#N/A</v>
      </c>
    </row>
    <row r="707" spans="1:31" x14ac:dyDescent="0.3">
      <c r="A707" s="39" t="e">
        <f>IF('DO NOT USE_Case Formulas'!A707,IF('DO NOT USE_Case Formulas'!B707,"Not all required fields are completed","OK"),NA())</f>
        <v>#N/A</v>
      </c>
      <c r="B707" s="40" t="e">
        <f>IF(AND('DO NOT USE_Case Formulas'!A707,ISBLANK('Captura de datos CASO'!B707)),"First Name is required",IF(NOT(ISBLANK('Captura de datos CASO'!B707)),"OK",NA()))</f>
        <v>#N/A</v>
      </c>
      <c r="C707" s="40" t="e">
        <f>IF(AND('DO NOT USE_Case Formulas'!A707,ISBLANK('Captura de datos CASO'!C707)),"Last Name is required",IF(NOT(ISBLANK('Captura de datos CASO'!C707)),"OK",NA()))</f>
        <v>#N/A</v>
      </c>
      <c r="D707" s="40" t="e">
        <f>IF(AND('DO NOT USE_Case Formulas'!A707,ISBLANK('Captura de datos CASO'!D707)),"Birthdate is required",IF(NOT(ISBLANK('Captura de datos CASO'!D707)),"OK",NA()))</f>
        <v>#N/A</v>
      </c>
      <c r="E707" s="40" t="e">
        <f>IF(AND('DO NOT USE_Case Formulas'!A707,ISBLANK('Captura de datos CASO'!E707)),"Mobile Phone is required",IF(NOT(ISBLANK('Captura de datos CASO'!E707)),IF(AND(ISNUMBER(VALUE('Captura de datos CASO'!E707)),LEFT('Captura de datos CASO'!E707,1)&lt;&gt;"1",LEN('Captura de datos CASO'!E707)=10),"OK","Phone number must be valid format"),NA()))</f>
        <v>#N/A</v>
      </c>
      <c r="F707" s="40" t="e">
        <f>IF(LEN('Captura de datos CASO'!F707)&gt;255,"Home Street Address must be less than 255 characters",IF('DO NOT USE_Case Formulas'!A707,"OK",NA()))</f>
        <v>#N/A</v>
      </c>
      <c r="G707" s="40" t="e">
        <f>IF(LEN('Captura de datos CASO'!G707)&gt;40,"City must be less than 40 characters",IF('DO NOT USE_Case Formulas'!A707,"OK",NA()))</f>
        <v>#N/A</v>
      </c>
      <c r="H707" s="40" t="e">
        <f>IF(AND(NOT(ISBLANK('Captura de datos CASO'!H707)),ISNA(VLOOKUP('Captura de datos CASO'!H707,'DO NOT USE_School Picklist'!$P$3:$P$52,1,FALSE))),"Please select a value from the drop-down menu",IF('DO NOT USE_Case Formulas'!A707,"OK",NA()))</f>
        <v>#N/A</v>
      </c>
      <c r="I707" s="40" t="e">
        <f>IF(AND('DO NOT USE_Case Formulas'!A707,ISBLANK('Captura de datos CASO'!I707)),"Zip is required",IF(ISBLANK('Captura de datos CASO'!I707),NA(),"OK"))</f>
        <v>#N/A</v>
      </c>
      <c r="J707" s="40" t="e">
        <f>IF(AND('DO NOT USE_Case Formulas'!A707,ISBLANK('Captura de datos CASO'!J707)),"Student or Staff? is required",IF(ISBLANK('Captura de datos CASO'!J707),NA(),IF(ISNA(VLOOKUP('Captura de datos CASO'!J707,'DO NOT USE_School Picklist'!$B$3:$B$6,1,FALSE)),"Please select a value from the drop-down menu","OK")))</f>
        <v>#N/A</v>
      </c>
      <c r="K707" s="40" t="e">
        <f>IF(AND('Captura de datos CASO'!J707='DO NOT USE_School Picklist'!$B$4,ISBLANK('Captura de datos CASO'!K707)),"Occupation/Job Title is required if Student or Staff? is Yes, staff/faculty or volunteer",IF('DO NOT USE_Case Formulas'!A707,"OK",NA()))</f>
        <v>#N/A</v>
      </c>
      <c r="L707" s="40" t="e">
        <f ca="1">IF('Captura de datos CASO'!L707&gt;'DO NOT USE_School Picklist'!$C$3,"Date last on school campus/facility cannot be a future date",IF('DO NOT USE_Case Formulas'!A707,IF(ISBLANK('Captura de datos CASO'!L707),"Date last on school campus/facility is required","OK"),NA()))</f>
        <v>#N/A</v>
      </c>
      <c r="M707" s="40" t="e">
        <f>IF(AND('DO NOT USE_Case Formulas'!A707,ISBLANK('Captura de datos CASO'!M707)),"Specific Place in the Location is required",IF(ISBLANK('Captura de datos CASO'!M707),NA(),"OK"))</f>
        <v>#N/A</v>
      </c>
      <c r="N707" s="40" t="e">
        <f>IF(LEN('Captura de datos CASO'!N707)&gt;50,"Parent/Guardian Name must be less than 50 characters",IF('DO NOT USE_Case Formulas'!A707,"OK",NA()))</f>
        <v>#N/A</v>
      </c>
      <c r="O707" s="40" t="e">
        <f>IF(NOT(ISBLANK('Captura de datos CASO'!O707)),IF(AND(ISNUMBER('Captura de datos CASO'!O707),LEFT('Captura de datos CASO'!O707,1)&lt;&gt;"1",LEN('Captura de datos CASO'!O707)=10),"OK","Phone number must be valid format"),IF('DO NOT USE_Case Formulas'!A707,"OK",NA()))</f>
        <v>#N/A</v>
      </c>
      <c r="P707" s="53" t="e">
        <f>IF(AND(NOT(ISBLANK('Captura de datos CASO'!P707)),ISNA(VLOOKUP('Captura de datos CASO'!P707,'DO NOT USE_School Picklist'!$I$3:$I$5,1,FALSE))),"Please select a value from the drop-down menu",IF('DO NOT USE_Case Formulas'!A707,"OK",NA()))</f>
        <v>#N/A</v>
      </c>
      <c r="Q707" s="40" t="e">
        <f>IF(AND(NOT(ISBLANK('Captura de datos CASO'!Q707)),ISNA(VLOOKUP('Captura de datos CASO'!Q707,'DO NOT USE_School Picklist'!$E$3:$E$10,1,FALSE))),"Please select a value from the drop-down menu",IF('DO NOT USE_Case Formulas'!A707,"OK",NA()))</f>
        <v>#N/A</v>
      </c>
      <c r="R707" s="53" t="e">
        <f>IF(AND(NOT(ISBLANK('Captura de datos CASO'!R707)),ISNA(VLOOKUP('Captura de datos CASO'!R707,'DO NOT USE_School Picklist'!$W$3:$W$9,1,FALSE))),"Please select a value from the drop-down menu",IF('DO NOT USE_Case Formulas'!A707,"OK",NA()))</f>
        <v>#N/A</v>
      </c>
      <c r="S707" s="53" t="e">
        <f>IF(AND(NOT(ISBLANK('Captura de datos CASO'!S707)),ISNA(VLOOKUP('Captura de datos CASO'!S707,'DO NOT USE_School Picklist'!$W$3:$W$9,1,FALSE))),"Please select a value from the drop-down menu",IF('DO NOT USE_Case Formulas'!A707,"OK",NA()))</f>
        <v>#N/A</v>
      </c>
      <c r="T707" s="40" t="e">
        <f>IF(AND(NOT(ISBLANK('Captura de datos CASO'!T707)),ISNA(VLOOKUP('Captura de datos CASO'!T707,'DO NOT USE_School Picklist'!$F$3:$F$16,1,FALSE))),"Please select a value from the drop-down menu",IF('DO NOT USE_Case Formulas'!A707,"OK",NA()))</f>
        <v>#N/A</v>
      </c>
      <c r="U707" s="40" t="e">
        <f>IF(LEN('Captura de datos CASO'!U707)&gt;100,"Classroom(s) must be less than 100 characters",IF('DO NOT USE_Case Formulas'!A707,"OK",NA()))</f>
        <v>#N/A</v>
      </c>
      <c r="V707" s="40" t="e">
        <f>IF(AND(NOT(ISBLANK('Captura de datos CASO'!V707)),ISNA(VLOOKUP('Captura de datos CASO'!V707,'DO NOT USE_School Picklist'!$S$3:$S$12,1,FALSE))),"Please select a value from the drop-down menu",IF('DO NOT USE_Case Formulas'!A707,"OK",NA()))</f>
        <v>#N/A</v>
      </c>
      <c r="W707" s="40" t="e">
        <f>IF(AND(NOT(ISBLANK('Captura de datos CASO'!W707)),ISNA(VLOOKUP('Captura de datos CASO'!W707,'DO NOT USE_School Picklist'!$S$3:$S$12,1,FALSE))),"Please select a value from the drop-down menu",IF('DO NOT USE_Case Formulas'!A707,"OK",NA()))</f>
        <v>#N/A</v>
      </c>
      <c r="X707" s="40" t="e">
        <f>IF(LEN('Captura de datos CASO'!X707)&gt;80,"Name of Education Group must be less than 80 characters",IF('DO NOT USE_Case Formulas'!A707,"OK",NA()))</f>
        <v>#N/A</v>
      </c>
      <c r="Y707" s="40" t="e">
        <f>IF(AND(NOT(ISBLANK('Captura de datos CASO'!Y707)),ISNA(VLOOKUP('Captura de datos CASO'!Y707,'DO NOT USE_School Picklist'!$K$3:$K$6,1,FALSE))),"Please select a value from the drop-down menu",IF('DO NOT USE_Case Formulas'!A707,"OK",NA()))</f>
        <v>#N/A</v>
      </c>
      <c r="Z707" s="40" t="e">
        <f>IF(AND('DO NOT USE_Case Formulas'!A707,ISBLANK('Captura de datos CASO'!Z707)),"Has this person had symptoms? is required",IF(AND(NOT(ISBLANK('Captura de datos CASO'!Z707)),ISNA(VLOOKUP('Captura de datos CASO'!Z707,'DO NOT USE_School Picklist'!$D$3:$D$5,1,FALSE))),"Please select a value from the drop-down menu",IF(NOT(ISBLANK('Captura de datos CASO'!Z707)),"OK",NA())))</f>
        <v>#N/A</v>
      </c>
      <c r="AA707" s="40" t="e">
        <f>IF(AND('Captura de datos CASO'!Z707='DO NOT USE_School Picklist'!$D$3,ISBLANK('Captura de datos CASO'!AA707)),"Symptom Onset Date is required if Ever Symptomatic is Yes",IF('DO NOT USE_Case Formulas'!A707,"OK",NA()))</f>
        <v>#N/A</v>
      </c>
      <c r="AB707" s="40"/>
      <c r="AC707" s="40" t="e">
        <f ca="1">IF(AND('DO NOT USE_Case Formulas'!A707,ISBLANK('Captura de datos CASO'!AC707)),"Lab Result Test Date is required",IF('Captura de datos CASO'!AC707&gt;'DO NOT USE_School Picklist'!$C$3,"Test Date cannot be a future date",IF(NOT(ISBLANK('Captura de datos CASO'!AC707)),"OK",NA())))</f>
        <v>#N/A</v>
      </c>
      <c r="AD707" s="40" t="e">
        <f>IF(AND(NOT(ISBLANK('Captura de datos CASO'!AD707)),ISNA(VLOOKUP('Captura de datos CASO'!AD707,'DO NOT USE_School Picklist'!$R$3:$R$7,1,FALSE))),"Please select a value from the drop-down menu",IF('DO NOT USE_Case Formulas'!A707,"OK",NA()))</f>
        <v>#N/A</v>
      </c>
      <c r="AE707" s="40" t="e">
        <f>IF(AND('DO NOT USE_Case Formulas'!A707,ISBLANK('Captura de datos CASO'!AB707)),"Lab Result Test Result is required",IF(AND(NOT(ISBLANK('Captura de datos CASO'!AB707)),ISNA(VLOOKUP('Captura de datos CASO'!AB707,'DO NOT USE_School Picklist'!$Q$3:$Q$8,1,FALSE))),"Please select a value from the drop-down menu",IF('DO NOT USE_Case Formulas'!A707,"OK",NA())))</f>
        <v>#N/A</v>
      </c>
    </row>
    <row r="708" spans="1:31" x14ac:dyDescent="0.3">
      <c r="A708" s="39" t="e">
        <f>IF('DO NOT USE_Case Formulas'!A708,IF('DO NOT USE_Case Formulas'!B708,"Not all required fields are completed","OK"),NA())</f>
        <v>#N/A</v>
      </c>
      <c r="B708" s="40" t="e">
        <f>IF(AND('DO NOT USE_Case Formulas'!A708,ISBLANK('Captura de datos CASO'!B708)),"First Name is required",IF(NOT(ISBLANK('Captura de datos CASO'!B708)),"OK",NA()))</f>
        <v>#N/A</v>
      </c>
      <c r="C708" s="40" t="e">
        <f>IF(AND('DO NOT USE_Case Formulas'!A708,ISBLANK('Captura de datos CASO'!C708)),"Last Name is required",IF(NOT(ISBLANK('Captura de datos CASO'!C708)),"OK",NA()))</f>
        <v>#N/A</v>
      </c>
      <c r="D708" s="40" t="e">
        <f>IF(AND('DO NOT USE_Case Formulas'!A708,ISBLANK('Captura de datos CASO'!D708)),"Birthdate is required",IF(NOT(ISBLANK('Captura de datos CASO'!D708)),"OK",NA()))</f>
        <v>#N/A</v>
      </c>
      <c r="E708" s="40" t="e">
        <f>IF(AND('DO NOT USE_Case Formulas'!A708,ISBLANK('Captura de datos CASO'!E708)),"Mobile Phone is required",IF(NOT(ISBLANK('Captura de datos CASO'!E708)),IF(AND(ISNUMBER(VALUE('Captura de datos CASO'!E708)),LEFT('Captura de datos CASO'!E708,1)&lt;&gt;"1",LEN('Captura de datos CASO'!E708)=10),"OK","Phone number must be valid format"),NA()))</f>
        <v>#N/A</v>
      </c>
      <c r="F708" s="40" t="e">
        <f>IF(LEN('Captura de datos CASO'!F708)&gt;255,"Home Street Address must be less than 255 characters",IF('DO NOT USE_Case Formulas'!A708,"OK",NA()))</f>
        <v>#N/A</v>
      </c>
      <c r="G708" s="40" t="e">
        <f>IF(LEN('Captura de datos CASO'!G708)&gt;40,"City must be less than 40 characters",IF('DO NOT USE_Case Formulas'!A708,"OK",NA()))</f>
        <v>#N/A</v>
      </c>
      <c r="H708" s="40" t="e">
        <f>IF(AND(NOT(ISBLANK('Captura de datos CASO'!H708)),ISNA(VLOOKUP('Captura de datos CASO'!H708,'DO NOT USE_School Picklist'!$P$3:$P$52,1,FALSE))),"Please select a value from the drop-down menu",IF('DO NOT USE_Case Formulas'!A708,"OK",NA()))</f>
        <v>#N/A</v>
      </c>
      <c r="I708" s="40" t="e">
        <f>IF(AND('DO NOT USE_Case Formulas'!A708,ISBLANK('Captura de datos CASO'!I708)),"Zip is required",IF(ISBLANK('Captura de datos CASO'!I708),NA(),"OK"))</f>
        <v>#N/A</v>
      </c>
      <c r="J708" s="40" t="e">
        <f>IF(AND('DO NOT USE_Case Formulas'!A708,ISBLANK('Captura de datos CASO'!J708)),"Student or Staff? is required",IF(ISBLANK('Captura de datos CASO'!J708),NA(),IF(ISNA(VLOOKUP('Captura de datos CASO'!J708,'DO NOT USE_School Picklist'!$B$3:$B$6,1,FALSE)),"Please select a value from the drop-down menu","OK")))</f>
        <v>#N/A</v>
      </c>
      <c r="K708" s="40" t="e">
        <f>IF(AND('Captura de datos CASO'!J708='DO NOT USE_School Picklist'!$B$4,ISBLANK('Captura de datos CASO'!K708)),"Occupation/Job Title is required if Student or Staff? is Yes, staff/faculty or volunteer",IF('DO NOT USE_Case Formulas'!A708,"OK",NA()))</f>
        <v>#N/A</v>
      </c>
      <c r="L708" s="40" t="e">
        <f ca="1">IF('Captura de datos CASO'!L708&gt;'DO NOT USE_School Picklist'!$C$3,"Date last on school campus/facility cannot be a future date",IF('DO NOT USE_Case Formulas'!A708,IF(ISBLANK('Captura de datos CASO'!L708),"Date last on school campus/facility is required","OK"),NA()))</f>
        <v>#N/A</v>
      </c>
      <c r="M708" s="40" t="e">
        <f>IF(AND('DO NOT USE_Case Formulas'!A708,ISBLANK('Captura de datos CASO'!M708)),"Specific Place in the Location is required",IF(ISBLANK('Captura de datos CASO'!M708),NA(),"OK"))</f>
        <v>#N/A</v>
      </c>
      <c r="N708" s="40" t="e">
        <f>IF(LEN('Captura de datos CASO'!N708)&gt;50,"Parent/Guardian Name must be less than 50 characters",IF('DO NOT USE_Case Formulas'!A708,"OK",NA()))</f>
        <v>#N/A</v>
      </c>
      <c r="O708" s="40" t="e">
        <f>IF(NOT(ISBLANK('Captura de datos CASO'!O708)),IF(AND(ISNUMBER('Captura de datos CASO'!O708),LEFT('Captura de datos CASO'!O708,1)&lt;&gt;"1",LEN('Captura de datos CASO'!O708)=10),"OK","Phone number must be valid format"),IF('DO NOT USE_Case Formulas'!A708,"OK",NA()))</f>
        <v>#N/A</v>
      </c>
      <c r="P708" s="53" t="e">
        <f>IF(AND(NOT(ISBLANK('Captura de datos CASO'!P708)),ISNA(VLOOKUP('Captura de datos CASO'!P708,'DO NOT USE_School Picklist'!$I$3:$I$5,1,FALSE))),"Please select a value from the drop-down menu",IF('DO NOT USE_Case Formulas'!A708,"OK",NA()))</f>
        <v>#N/A</v>
      </c>
      <c r="Q708" s="40" t="e">
        <f>IF(AND(NOT(ISBLANK('Captura de datos CASO'!Q708)),ISNA(VLOOKUP('Captura de datos CASO'!Q708,'DO NOT USE_School Picklist'!$E$3:$E$10,1,FALSE))),"Please select a value from the drop-down menu",IF('DO NOT USE_Case Formulas'!A708,"OK",NA()))</f>
        <v>#N/A</v>
      </c>
      <c r="R708" s="53" t="e">
        <f>IF(AND(NOT(ISBLANK('Captura de datos CASO'!R708)),ISNA(VLOOKUP('Captura de datos CASO'!R708,'DO NOT USE_School Picklist'!$W$3:$W$9,1,FALSE))),"Please select a value from the drop-down menu",IF('DO NOT USE_Case Formulas'!A708,"OK",NA()))</f>
        <v>#N/A</v>
      </c>
      <c r="S708" s="53" t="e">
        <f>IF(AND(NOT(ISBLANK('Captura de datos CASO'!S708)),ISNA(VLOOKUP('Captura de datos CASO'!S708,'DO NOT USE_School Picklist'!$W$3:$W$9,1,FALSE))),"Please select a value from the drop-down menu",IF('DO NOT USE_Case Formulas'!A708,"OK",NA()))</f>
        <v>#N/A</v>
      </c>
      <c r="T708" s="40" t="e">
        <f>IF(AND(NOT(ISBLANK('Captura de datos CASO'!T708)),ISNA(VLOOKUP('Captura de datos CASO'!T708,'DO NOT USE_School Picklist'!$F$3:$F$16,1,FALSE))),"Please select a value from the drop-down menu",IF('DO NOT USE_Case Formulas'!A708,"OK",NA()))</f>
        <v>#N/A</v>
      </c>
      <c r="U708" s="40" t="e">
        <f>IF(LEN('Captura de datos CASO'!U708)&gt;100,"Classroom(s) must be less than 100 characters",IF('DO NOT USE_Case Formulas'!A708,"OK",NA()))</f>
        <v>#N/A</v>
      </c>
      <c r="V708" s="40" t="e">
        <f>IF(AND(NOT(ISBLANK('Captura de datos CASO'!V708)),ISNA(VLOOKUP('Captura de datos CASO'!V708,'DO NOT USE_School Picklist'!$S$3:$S$12,1,FALSE))),"Please select a value from the drop-down menu",IF('DO NOT USE_Case Formulas'!A708,"OK",NA()))</f>
        <v>#N/A</v>
      </c>
      <c r="W708" s="40" t="e">
        <f>IF(AND(NOT(ISBLANK('Captura de datos CASO'!W708)),ISNA(VLOOKUP('Captura de datos CASO'!W708,'DO NOT USE_School Picklist'!$S$3:$S$12,1,FALSE))),"Please select a value from the drop-down menu",IF('DO NOT USE_Case Formulas'!A708,"OK",NA()))</f>
        <v>#N/A</v>
      </c>
      <c r="X708" s="40" t="e">
        <f>IF(LEN('Captura de datos CASO'!X708)&gt;80,"Name of Education Group must be less than 80 characters",IF('DO NOT USE_Case Formulas'!A708,"OK",NA()))</f>
        <v>#N/A</v>
      </c>
      <c r="Y708" s="40" t="e">
        <f>IF(AND(NOT(ISBLANK('Captura de datos CASO'!Y708)),ISNA(VLOOKUP('Captura de datos CASO'!Y708,'DO NOT USE_School Picklist'!$K$3:$K$6,1,FALSE))),"Please select a value from the drop-down menu",IF('DO NOT USE_Case Formulas'!A708,"OK",NA()))</f>
        <v>#N/A</v>
      </c>
      <c r="Z708" s="40" t="e">
        <f>IF(AND('DO NOT USE_Case Formulas'!A708,ISBLANK('Captura de datos CASO'!Z708)),"Has this person had symptoms? is required",IF(AND(NOT(ISBLANK('Captura de datos CASO'!Z708)),ISNA(VLOOKUP('Captura de datos CASO'!Z708,'DO NOT USE_School Picklist'!$D$3:$D$5,1,FALSE))),"Please select a value from the drop-down menu",IF(NOT(ISBLANK('Captura de datos CASO'!Z708)),"OK",NA())))</f>
        <v>#N/A</v>
      </c>
      <c r="AA708" s="40" t="e">
        <f>IF(AND('Captura de datos CASO'!Z708='DO NOT USE_School Picklist'!$D$3,ISBLANK('Captura de datos CASO'!AA708)),"Symptom Onset Date is required if Ever Symptomatic is Yes",IF('DO NOT USE_Case Formulas'!A708,"OK",NA()))</f>
        <v>#N/A</v>
      </c>
      <c r="AB708" s="40"/>
      <c r="AC708" s="40" t="e">
        <f ca="1">IF(AND('DO NOT USE_Case Formulas'!A708,ISBLANK('Captura de datos CASO'!AC708)),"Lab Result Test Date is required",IF('Captura de datos CASO'!AC708&gt;'DO NOT USE_School Picklist'!$C$3,"Test Date cannot be a future date",IF(NOT(ISBLANK('Captura de datos CASO'!AC708)),"OK",NA())))</f>
        <v>#N/A</v>
      </c>
      <c r="AD708" s="40" t="e">
        <f>IF(AND(NOT(ISBLANK('Captura de datos CASO'!AD708)),ISNA(VLOOKUP('Captura de datos CASO'!AD708,'DO NOT USE_School Picklist'!$R$3:$R$7,1,FALSE))),"Please select a value from the drop-down menu",IF('DO NOT USE_Case Formulas'!A708,"OK",NA()))</f>
        <v>#N/A</v>
      </c>
      <c r="AE708" s="40" t="e">
        <f>IF(AND('DO NOT USE_Case Formulas'!A708,ISBLANK('Captura de datos CASO'!AB708)),"Lab Result Test Result is required",IF(AND(NOT(ISBLANK('Captura de datos CASO'!AB708)),ISNA(VLOOKUP('Captura de datos CASO'!AB708,'DO NOT USE_School Picklist'!$Q$3:$Q$8,1,FALSE))),"Please select a value from the drop-down menu",IF('DO NOT USE_Case Formulas'!A708,"OK",NA())))</f>
        <v>#N/A</v>
      </c>
    </row>
    <row r="709" spans="1:31" x14ac:dyDescent="0.3">
      <c r="A709" s="39" t="e">
        <f>IF('DO NOT USE_Case Formulas'!A709,IF('DO NOT USE_Case Formulas'!B709,"Not all required fields are completed","OK"),NA())</f>
        <v>#N/A</v>
      </c>
      <c r="B709" s="40" t="e">
        <f>IF(AND('DO NOT USE_Case Formulas'!A709,ISBLANK('Captura de datos CASO'!B709)),"First Name is required",IF(NOT(ISBLANK('Captura de datos CASO'!B709)),"OK",NA()))</f>
        <v>#N/A</v>
      </c>
      <c r="C709" s="40" t="e">
        <f>IF(AND('DO NOT USE_Case Formulas'!A709,ISBLANK('Captura de datos CASO'!C709)),"Last Name is required",IF(NOT(ISBLANK('Captura de datos CASO'!C709)),"OK",NA()))</f>
        <v>#N/A</v>
      </c>
      <c r="D709" s="40" t="e">
        <f>IF(AND('DO NOT USE_Case Formulas'!A709,ISBLANK('Captura de datos CASO'!D709)),"Birthdate is required",IF(NOT(ISBLANK('Captura de datos CASO'!D709)),"OK",NA()))</f>
        <v>#N/A</v>
      </c>
      <c r="E709" s="40" t="e">
        <f>IF(AND('DO NOT USE_Case Formulas'!A709,ISBLANK('Captura de datos CASO'!E709)),"Mobile Phone is required",IF(NOT(ISBLANK('Captura de datos CASO'!E709)),IF(AND(ISNUMBER(VALUE('Captura de datos CASO'!E709)),LEFT('Captura de datos CASO'!E709,1)&lt;&gt;"1",LEN('Captura de datos CASO'!E709)=10),"OK","Phone number must be valid format"),NA()))</f>
        <v>#N/A</v>
      </c>
      <c r="F709" s="40" t="e">
        <f>IF(LEN('Captura de datos CASO'!F709)&gt;255,"Home Street Address must be less than 255 characters",IF('DO NOT USE_Case Formulas'!A709,"OK",NA()))</f>
        <v>#N/A</v>
      </c>
      <c r="G709" s="40" t="e">
        <f>IF(LEN('Captura de datos CASO'!G709)&gt;40,"City must be less than 40 characters",IF('DO NOT USE_Case Formulas'!A709,"OK",NA()))</f>
        <v>#N/A</v>
      </c>
      <c r="H709" s="40" t="e">
        <f>IF(AND(NOT(ISBLANK('Captura de datos CASO'!H709)),ISNA(VLOOKUP('Captura de datos CASO'!H709,'DO NOT USE_School Picklist'!$P$3:$P$52,1,FALSE))),"Please select a value from the drop-down menu",IF('DO NOT USE_Case Formulas'!A709,"OK",NA()))</f>
        <v>#N/A</v>
      </c>
      <c r="I709" s="40" t="e">
        <f>IF(AND('DO NOT USE_Case Formulas'!A709,ISBLANK('Captura de datos CASO'!I709)),"Zip is required",IF(ISBLANK('Captura de datos CASO'!I709),NA(),"OK"))</f>
        <v>#N/A</v>
      </c>
      <c r="J709" s="40" t="e">
        <f>IF(AND('DO NOT USE_Case Formulas'!A709,ISBLANK('Captura de datos CASO'!J709)),"Student or Staff? is required",IF(ISBLANK('Captura de datos CASO'!J709),NA(),IF(ISNA(VLOOKUP('Captura de datos CASO'!J709,'DO NOT USE_School Picklist'!$B$3:$B$6,1,FALSE)),"Please select a value from the drop-down menu","OK")))</f>
        <v>#N/A</v>
      </c>
      <c r="K709" s="40" t="e">
        <f>IF(AND('Captura de datos CASO'!J709='DO NOT USE_School Picklist'!$B$4,ISBLANK('Captura de datos CASO'!K709)),"Occupation/Job Title is required if Student or Staff? is Yes, staff/faculty or volunteer",IF('DO NOT USE_Case Formulas'!A709,"OK",NA()))</f>
        <v>#N/A</v>
      </c>
      <c r="L709" s="40" t="e">
        <f ca="1">IF('Captura de datos CASO'!L709&gt;'DO NOT USE_School Picklist'!$C$3,"Date last on school campus/facility cannot be a future date",IF('DO NOT USE_Case Formulas'!A709,IF(ISBLANK('Captura de datos CASO'!L709),"Date last on school campus/facility is required","OK"),NA()))</f>
        <v>#N/A</v>
      </c>
      <c r="M709" s="40" t="e">
        <f>IF(AND('DO NOT USE_Case Formulas'!A709,ISBLANK('Captura de datos CASO'!M709)),"Specific Place in the Location is required",IF(ISBLANK('Captura de datos CASO'!M709),NA(),"OK"))</f>
        <v>#N/A</v>
      </c>
      <c r="N709" s="40" t="e">
        <f>IF(LEN('Captura de datos CASO'!N709)&gt;50,"Parent/Guardian Name must be less than 50 characters",IF('DO NOT USE_Case Formulas'!A709,"OK",NA()))</f>
        <v>#N/A</v>
      </c>
      <c r="O709" s="40" t="e">
        <f>IF(NOT(ISBLANK('Captura de datos CASO'!O709)),IF(AND(ISNUMBER('Captura de datos CASO'!O709),LEFT('Captura de datos CASO'!O709,1)&lt;&gt;"1",LEN('Captura de datos CASO'!O709)=10),"OK","Phone number must be valid format"),IF('DO NOT USE_Case Formulas'!A709,"OK",NA()))</f>
        <v>#N/A</v>
      </c>
      <c r="P709" s="53" t="e">
        <f>IF(AND(NOT(ISBLANK('Captura de datos CASO'!P709)),ISNA(VLOOKUP('Captura de datos CASO'!P709,'DO NOT USE_School Picklist'!$I$3:$I$5,1,FALSE))),"Please select a value from the drop-down menu",IF('DO NOT USE_Case Formulas'!A709,"OK",NA()))</f>
        <v>#N/A</v>
      </c>
      <c r="Q709" s="40" t="e">
        <f>IF(AND(NOT(ISBLANK('Captura de datos CASO'!Q709)),ISNA(VLOOKUP('Captura de datos CASO'!Q709,'DO NOT USE_School Picklist'!$E$3:$E$10,1,FALSE))),"Please select a value from the drop-down menu",IF('DO NOT USE_Case Formulas'!A709,"OK",NA()))</f>
        <v>#N/A</v>
      </c>
      <c r="R709" s="53" t="e">
        <f>IF(AND(NOT(ISBLANK('Captura de datos CASO'!R709)),ISNA(VLOOKUP('Captura de datos CASO'!R709,'DO NOT USE_School Picklist'!$W$3:$W$9,1,FALSE))),"Please select a value from the drop-down menu",IF('DO NOT USE_Case Formulas'!A709,"OK",NA()))</f>
        <v>#N/A</v>
      </c>
      <c r="S709" s="53" t="e">
        <f>IF(AND(NOT(ISBLANK('Captura de datos CASO'!S709)),ISNA(VLOOKUP('Captura de datos CASO'!S709,'DO NOT USE_School Picklist'!$W$3:$W$9,1,FALSE))),"Please select a value from the drop-down menu",IF('DO NOT USE_Case Formulas'!A709,"OK",NA()))</f>
        <v>#N/A</v>
      </c>
      <c r="T709" s="40" t="e">
        <f>IF(AND(NOT(ISBLANK('Captura de datos CASO'!T709)),ISNA(VLOOKUP('Captura de datos CASO'!T709,'DO NOT USE_School Picklist'!$F$3:$F$16,1,FALSE))),"Please select a value from the drop-down menu",IF('DO NOT USE_Case Formulas'!A709,"OK",NA()))</f>
        <v>#N/A</v>
      </c>
      <c r="U709" s="40" t="e">
        <f>IF(LEN('Captura de datos CASO'!U709)&gt;100,"Classroom(s) must be less than 100 characters",IF('DO NOT USE_Case Formulas'!A709,"OK",NA()))</f>
        <v>#N/A</v>
      </c>
      <c r="V709" s="40" t="e">
        <f>IF(AND(NOT(ISBLANK('Captura de datos CASO'!V709)),ISNA(VLOOKUP('Captura de datos CASO'!V709,'DO NOT USE_School Picklist'!$S$3:$S$12,1,FALSE))),"Please select a value from the drop-down menu",IF('DO NOT USE_Case Formulas'!A709,"OK",NA()))</f>
        <v>#N/A</v>
      </c>
      <c r="W709" s="40" t="e">
        <f>IF(AND(NOT(ISBLANK('Captura de datos CASO'!W709)),ISNA(VLOOKUP('Captura de datos CASO'!W709,'DO NOT USE_School Picklist'!$S$3:$S$12,1,FALSE))),"Please select a value from the drop-down menu",IF('DO NOT USE_Case Formulas'!A709,"OK",NA()))</f>
        <v>#N/A</v>
      </c>
      <c r="X709" s="40" t="e">
        <f>IF(LEN('Captura de datos CASO'!X709)&gt;80,"Name of Education Group must be less than 80 characters",IF('DO NOT USE_Case Formulas'!A709,"OK",NA()))</f>
        <v>#N/A</v>
      </c>
      <c r="Y709" s="40" t="e">
        <f>IF(AND(NOT(ISBLANK('Captura de datos CASO'!Y709)),ISNA(VLOOKUP('Captura de datos CASO'!Y709,'DO NOT USE_School Picklist'!$K$3:$K$6,1,FALSE))),"Please select a value from the drop-down menu",IF('DO NOT USE_Case Formulas'!A709,"OK",NA()))</f>
        <v>#N/A</v>
      </c>
      <c r="Z709" s="40" t="e">
        <f>IF(AND('DO NOT USE_Case Formulas'!A709,ISBLANK('Captura de datos CASO'!Z709)),"Has this person had symptoms? is required",IF(AND(NOT(ISBLANK('Captura de datos CASO'!Z709)),ISNA(VLOOKUP('Captura de datos CASO'!Z709,'DO NOT USE_School Picklist'!$D$3:$D$5,1,FALSE))),"Please select a value from the drop-down menu",IF(NOT(ISBLANK('Captura de datos CASO'!Z709)),"OK",NA())))</f>
        <v>#N/A</v>
      </c>
      <c r="AA709" s="40" t="e">
        <f>IF(AND('Captura de datos CASO'!Z709='DO NOT USE_School Picklist'!$D$3,ISBLANK('Captura de datos CASO'!AA709)),"Symptom Onset Date is required if Ever Symptomatic is Yes",IF('DO NOT USE_Case Formulas'!A709,"OK",NA()))</f>
        <v>#N/A</v>
      </c>
      <c r="AB709" s="40"/>
      <c r="AC709" s="40" t="e">
        <f ca="1">IF(AND('DO NOT USE_Case Formulas'!A709,ISBLANK('Captura de datos CASO'!AC709)),"Lab Result Test Date is required",IF('Captura de datos CASO'!AC709&gt;'DO NOT USE_School Picklist'!$C$3,"Test Date cannot be a future date",IF(NOT(ISBLANK('Captura de datos CASO'!AC709)),"OK",NA())))</f>
        <v>#N/A</v>
      </c>
      <c r="AD709" s="40" t="e">
        <f>IF(AND(NOT(ISBLANK('Captura de datos CASO'!AD709)),ISNA(VLOOKUP('Captura de datos CASO'!AD709,'DO NOT USE_School Picklist'!$R$3:$R$7,1,FALSE))),"Please select a value from the drop-down menu",IF('DO NOT USE_Case Formulas'!A709,"OK",NA()))</f>
        <v>#N/A</v>
      </c>
      <c r="AE709" s="40" t="e">
        <f>IF(AND('DO NOT USE_Case Formulas'!A709,ISBLANK('Captura de datos CASO'!AB709)),"Lab Result Test Result is required",IF(AND(NOT(ISBLANK('Captura de datos CASO'!AB709)),ISNA(VLOOKUP('Captura de datos CASO'!AB709,'DO NOT USE_School Picklist'!$Q$3:$Q$8,1,FALSE))),"Please select a value from the drop-down menu",IF('DO NOT USE_Case Formulas'!A709,"OK",NA())))</f>
        <v>#N/A</v>
      </c>
    </row>
    <row r="710" spans="1:31" x14ac:dyDescent="0.3">
      <c r="A710" s="39" t="e">
        <f>IF('DO NOT USE_Case Formulas'!A710,IF('DO NOT USE_Case Formulas'!B710,"Not all required fields are completed","OK"),NA())</f>
        <v>#N/A</v>
      </c>
      <c r="B710" s="40" t="e">
        <f>IF(AND('DO NOT USE_Case Formulas'!A710,ISBLANK('Captura de datos CASO'!B710)),"First Name is required",IF(NOT(ISBLANK('Captura de datos CASO'!B710)),"OK",NA()))</f>
        <v>#N/A</v>
      </c>
      <c r="C710" s="40" t="e">
        <f>IF(AND('DO NOT USE_Case Formulas'!A710,ISBLANK('Captura de datos CASO'!C710)),"Last Name is required",IF(NOT(ISBLANK('Captura de datos CASO'!C710)),"OK",NA()))</f>
        <v>#N/A</v>
      </c>
      <c r="D710" s="40" t="e">
        <f>IF(AND('DO NOT USE_Case Formulas'!A710,ISBLANK('Captura de datos CASO'!D710)),"Birthdate is required",IF(NOT(ISBLANK('Captura de datos CASO'!D710)),"OK",NA()))</f>
        <v>#N/A</v>
      </c>
      <c r="E710" s="40" t="e">
        <f>IF(AND('DO NOT USE_Case Formulas'!A710,ISBLANK('Captura de datos CASO'!E710)),"Mobile Phone is required",IF(NOT(ISBLANK('Captura de datos CASO'!E710)),IF(AND(ISNUMBER(VALUE('Captura de datos CASO'!E710)),LEFT('Captura de datos CASO'!E710,1)&lt;&gt;"1",LEN('Captura de datos CASO'!E710)=10),"OK","Phone number must be valid format"),NA()))</f>
        <v>#N/A</v>
      </c>
      <c r="F710" s="40" t="e">
        <f>IF(LEN('Captura de datos CASO'!F710)&gt;255,"Home Street Address must be less than 255 characters",IF('DO NOT USE_Case Formulas'!A710,"OK",NA()))</f>
        <v>#N/A</v>
      </c>
      <c r="G710" s="40" t="e">
        <f>IF(LEN('Captura de datos CASO'!G710)&gt;40,"City must be less than 40 characters",IF('DO NOT USE_Case Formulas'!A710,"OK",NA()))</f>
        <v>#N/A</v>
      </c>
      <c r="H710" s="40" t="e">
        <f>IF(AND(NOT(ISBLANK('Captura de datos CASO'!H710)),ISNA(VLOOKUP('Captura de datos CASO'!H710,'DO NOT USE_School Picklist'!$P$3:$P$52,1,FALSE))),"Please select a value from the drop-down menu",IF('DO NOT USE_Case Formulas'!A710,"OK",NA()))</f>
        <v>#N/A</v>
      </c>
      <c r="I710" s="40" t="e">
        <f>IF(AND('DO NOT USE_Case Formulas'!A710,ISBLANK('Captura de datos CASO'!I710)),"Zip is required",IF(ISBLANK('Captura de datos CASO'!I710),NA(),"OK"))</f>
        <v>#N/A</v>
      </c>
      <c r="J710" s="40" t="e">
        <f>IF(AND('DO NOT USE_Case Formulas'!A710,ISBLANK('Captura de datos CASO'!J710)),"Student or Staff? is required",IF(ISBLANK('Captura de datos CASO'!J710),NA(),IF(ISNA(VLOOKUP('Captura de datos CASO'!J710,'DO NOT USE_School Picklist'!$B$3:$B$6,1,FALSE)),"Please select a value from the drop-down menu","OK")))</f>
        <v>#N/A</v>
      </c>
      <c r="K710" s="40" t="e">
        <f>IF(AND('Captura de datos CASO'!J710='DO NOT USE_School Picklist'!$B$4,ISBLANK('Captura de datos CASO'!K710)),"Occupation/Job Title is required if Student or Staff? is Yes, staff/faculty or volunteer",IF('DO NOT USE_Case Formulas'!A710,"OK",NA()))</f>
        <v>#N/A</v>
      </c>
      <c r="L710" s="40" t="e">
        <f ca="1">IF('Captura de datos CASO'!L710&gt;'DO NOT USE_School Picklist'!$C$3,"Date last on school campus/facility cannot be a future date",IF('DO NOT USE_Case Formulas'!A710,IF(ISBLANK('Captura de datos CASO'!L710),"Date last on school campus/facility is required","OK"),NA()))</f>
        <v>#N/A</v>
      </c>
      <c r="M710" s="40" t="e">
        <f>IF(AND('DO NOT USE_Case Formulas'!A710,ISBLANK('Captura de datos CASO'!M710)),"Specific Place in the Location is required",IF(ISBLANK('Captura de datos CASO'!M710),NA(),"OK"))</f>
        <v>#N/A</v>
      </c>
      <c r="N710" s="40" t="e">
        <f>IF(LEN('Captura de datos CASO'!N710)&gt;50,"Parent/Guardian Name must be less than 50 characters",IF('DO NOT USE_Case Formulas'!A710,"OK",NA()))</f>
        <v>#N/A</v>
      </c>
      <c r="O710" s="40" t="e">
        <f>IF(NOT(ISBLANK('Captura de datos CASO'!O710)),IF(AND(ISNUMBER('Captura de datos CASO'!O710),LEFT('Captura de datos CASO'!O710,1)&lt;&gt;"1",LEN('Captura de datos CASO'!O710)=10),"OK","Phone number must be valid format"),IF('DO NOT USE_Case Formulas'!A710,"OK",NA()))</f>
        <v>#N/A</v>
      </c>
      <c r="P710" s="53" t="e">
        <f>IF(AND(NOT(ISBLANK('Captura de datos CASO'!P710)),ISNA(VLOOKUP('Captura de datos CASO'!P710,'DO NOT USE_School Picklist'!$I$3:$I$5,1,FALSE))),"Please select a value from the drop-down menu",IF('DO NOT USE_Case Formulas'!A710,"OK",NA()))</f>
        <v>#N/A</v>
      </c>
      <c r="Q710" s="40" t="e">
        <f>IF(AND(NOT(ISBLANK('Captura de datos CASO'!Q710)),ISNA(VLOOKUP('Captura de datos CASO'!Q710,'DO NOT USE_School Picklist'!$E$3:$E$10,1,FALSE))),"Please select a value from the drop-down menu",IF('DO NOT USE_Case Formulas'!A710,"OK",NA()))</f>
        <v>#N/A</v>
      </c>
      <c r="R710" s="53" t="e">
        <f>IF(AND(NOT(ISBLANK('Captura de datos CASO'!R710)),ISNA(VLOOKUP('Captura de datos CASO'!R710,'DO NOT USE_School Picklist'!$W$3:$W$9,1,FALSE))),"Please select a value from the drop-down menu",IF('DO NOT USE_Case Formulas'!A710,"OK",NA()))</f>
        <v>#N/A</v>
      </c>
      <c r="S710" s="53" t="e">
        <f>IF(AND(NOT(ISBLANK('Captura de datos CASO'!S710)),ISNA(VLOOKUP('Captura de datos CASO'!S710,'DO NOT USE_School Picklist'!$W$3:$W$9,1,FALSE))),"Please select a value from the drop-down menu",IF('DO NOT USE_Case Formulas'!A710,"OK",NA()))</f>
        <v>#N/A</v>
      </c>
      <c r="T710" s="40" t="e">
        <f>IF(AND(NOT(ISBLANK('Captura de datos CASO'!T710)),ISNA(VLOOKUP('Captura de datos CASO'!T710,'DO NOT USE_School Picklist'!$F$3:$F$16,1,FALSE))),"Please select a value from the drop-down menu",IF('DO NOT USE_Case Formulas'!A710,"OK",NA()))</f>
        <v>#N/A</v>
      </c>
      <c r="U710" s="40" t="e">
        <f>IF(LEN('Captura de datos CASO'!U710)&gt;100,"Classroom(s) must be less than 100 characters",IF('DO NOT USE_Case Formulas'!A710,"OK",NA()))</f>
        <v>#N/A</v>
      </c>
      <c r="V710" s="40" t="e">
        <f>IF(AND(NOT(ISBLANK('Captura de datos CASO'!V710)),ISNA(VLOOKUP('Captura de datos CASO'!V710,'DO NOT USE_School Picklist'!$S$3:$S$12,1,FALSE))),"Please select a value from the drop-down menu",IF('DO NOT USE_Case Formulas'!A710,"OK",NA()))</f>
        <v>#N/A</v>
      </c>
      <c r="W710" s="40" t="e">
        <f>IF(AND(NOT(ISBLANK('Captura de datos CASO'!W710)),ISNA(VLOOKUP('Captura de datos CASO'!W710,'DO NOT USE_School Picklist'!$S$3:$S$12,1,FALSE))),"Please select a value from the drop-down menu",IF('DO NOT USE_Case Formulas'!A710,"OK",NA()))</f>
        <v>#N/A</v>
      </c>
      <c r="X710" s="40" t="e">
        <f>IF(LEN('Captura de datos CASO'!X710)&gt;80,"Name of Education Group must be less than 80 characters",IF('DO NOT USE_Case Formulas'!A710,"OK",NA()))</f>
        <v>#N/A</v>
      </c>
      <c r="Y710" s="40" t="e">
        <f>IF(AND(NOT(ISBLANK('Captura de datos CASO'!Y710)),ISNA(VLOOKUP('Captura de datos CASO'!Y710,'DO NOT USE_School Picklist'!$K$3:$K$6,1,FALSE))),"Please select a value from the drop-down menu",IF('DO NOT USE_Case Formulas'!A710,"OK",NA()))</f>
        <v>#N/A</v>
      </c>
      <c r="Z710" s="40" t="e">
        <f>IF(AND('DO NOT USE_Case Formulas'!A710,ISBLANK('Captura de datos CASO'!Z710)),"Has this person had symptoms? is required",IF(AND(NOT(ISBLANK('Captura de datos CASO'!Z710)),ISNA(VLOOKUP('Captura de datos CASO'!Z710,'DO NOT USE_School Picklist'!$D$3:$D$5,1,FALSE))),"Please select a value from the drop-down menu",IF(NOT(ISBLANK('Captura de datos CASO'!Z710)),"OK",NA())))</f>
        <v>#N/A</v>
      </c>
      <c r="AA710" s="40" t="e">
        <f>IF(AND('Captura de datos CASO'!Z710='DO NOT USE_School Picklist'!$D$3,ISBLANK('Captura de datos CASO'!AA710)),"Symptom Onset Date is required if Ever Symptomatic is Yes",IF('DO NOT USE_Case Formulas'!A710,"OK",NA()))</f>
        <v>#N/A</v>
      </c>
      <c r="AB710" s="40"/>
      <c r="AC710" s="40" t="e">
        <f ca="1">IF(AND('DO NOT USE_Case Formulas'!A710,ISBLANK('Captura de datos CASO'!AC710)),"Lab Result Test Date is required",IF('Captura de datos CASO'!AC710&gt;'DO NOT USE_School Picklist'!$C$3,"Test Date cannot be a future date",IF(NOT(ISBLANK('Captura de datos CASO'!AC710)),"OK",NA())))</f>
        <v>#N/A</v>
      </c>
      <c r="AD710" s="40" t="e">
        <f>IF(AND(NOT(ISBLANK('Captura de datos CASO'!AD710)),ISNA(VLOOKUP('Captura de datos CASO'!AD710,'DO NOT USE_School Picklist'!$R$3:$R$7,1,FALSE))),"Please select a value from the drop-down menu",IF('DO NOT USE_Case Formulas'!A710,"OK",NA()))</f>
        <v>#N/A</v>
      </c>
      <c r="AE710" s="40" t="e">
        <f>IF(AND('DO NOT USE_Case Formulas'!A710,ISBLANK('Captura de datos CASO'!AB710)),"Lab Result Test Result is required",IF(AND(NOT(ISBLANK('Captura de datos CASO'!AB710)),ISNA(VLOOKUP('Captura de datos CASO'!AB710,'DO NOT USE_School Picklist'!$Q$3:$Q$8,1,FALSE))),"Please select a value from the drop-down menu",IF('DO NOT USE_Case Formulas'!A710,"OK",NA())))</f>
        <v>#N/A</v>
      </c>
    </row>
    <row r="711" spans="1:31" x14ac:dyDescent="0.3">
      <c r="A711" s="39" t="e">
        <f>IF('DO NOT USE_Case Formulas'!A711,IF('DO NOT USE_Case Formulas'!B711,"Not all required fields are completed","OK"),NA())</f>
        <v>#N/A</v>
      </c>
      <c r="B711" s="40" t="e">
        <f>IF(AND('DO NOT USE_Case Formulas'!A711,ISBLANK('Captura de datos CASO'!B711)),"First Name is required",IF(NOT(ISBLANK('Captura de datos CASO'!B711)),"OK",NA()))</f>
        <v>#N/A</v>
      </c>
      <c r="C711" s="40" t="e">
        <f>IF(AND('DO NOT USE_Case Formulas'!A711,ISBLANK('Captura de datos CASO'!C711)),"Last Name is required",IF(NOT(ISBLANK('Captura de datos CASO'!C711)),"OK",NA()))</f>
        <v>#N/A</v>
      </c>
      <c r="D711" s="40" t="e">
        <f>IF(AND('DO NOT USE_Case Formulas'!A711,ISBLANK('Captura de datos CASO'!D711)),"Birthdate is required",IF(NOT(ISBLANK('Captura de datos CASO'!D711)),"OK",NA()))</f>
        <v>#N/A</v>
      </c>
      <c r="E711" s="40" t="e">
        <f>IF(AND('DO NOT USE_Case Formulas'!A711,ISBLANK('Captura de datos CASO'!E711)),"Mobile Phone is required",IF(NOT(ISBLANK('Captura de datos CASO'!E711)),IF(AND(ISNUMBER(VALUE('Captura de datos CASO'!E711)),LEFT('Captura de datos CASO'!E711,1)&lt;&gt;"1",LEN('Captura de datos CASO'!E711)=10),"OK","Phone number must be valid format"),NA()))</f>
        <v>#N/A</v>
      </c>
      <c r="F711" s="40" t="e">
        <f>IF(LEN('Captura de datos CASO'!F711)&gt;255,"Home Street Address must be less than 255 characters",IF('DO NOT USE_Case Formulas'!A711,"OK",NA()))</f>
        <v>#N/A</v>
      </c>
      <c r="G711" s="40" t="e">
        <f>IF(LEN('Captura de datos CASO'!G711)&gt;40,"City must be less than 40 characters",IF('DO NOT USE_Case Formulas'!A711,"OK",NA()))</f>
        <v>#N/A</v>
      </c>
      <c r="H711" s="40" t="e">
        <f>IF(AND(NOT(ISBLANK('Captura de datos CASO'!H711)),ISNA(VLOOKUP('Captura de datos CASO'!H711,'DO NOT USE_School Picklist'!$P$3:$P$52,1,FALSE))),"Please select a value from the drop-down menu",IF('DO NOT USE_Case Formulas'!A711,"OK",NA()))</f>
        <v>#N/A</v>
      </c>
      <c r="I711" s="40" t="e">
        <f>IF(AND('DO NOT USE_Case Formulas'!A711,ISBLANK('Captura de datos CASO'!I711)),"Zip is required",IF(ISBLANK('Captura de datos CASO'!I711),NA(),"OK"))</f>
        <v>#N/A</v>
      </c>
      <c r="J711" s="40" t="e">
        <f>IF(AND('DO NOT USE_Case Formulas'!A711,ISBLANK('Captura de datos CASO'!J711)),"Student or Staff? is required",IF(ISBLANK('Captura de datos CASO'!J711),NA(),IF(ISNA(VLOOKUP('Captura de datos CASO'!J711,'DO NOT USE_School Picklist'!$B$3:$B$6,1,FALSE)),"Please select a value from the drop-down menu","OK")))</f>
        <v>#N/A</v>
      </c>
      <c r="K711" s="40" t="e">
        <f>IF(AND('Captura de datos CASO'!J711='DO NOT USE_School Picklist'!$B$4,ISBLANK('Captura de datos CASO'!K711)),"Occupation/Job Title is required if Student or Staff? is Yes, staff/faculty or volunteer",IF('DO NOT USE_Case Formulas'!A711,"OK",NA()))</f>
        <v>#N/A</v>
      </c>
      <c r="L711" s="40" t="e">
        <f ca="1">IF('Captura de datos CASO'!L711&gt;'DO NOT USE_School Picklist'!$C$3,"Date last on school campus/facility cannot be a future date",IF('DO NOT USE_Case Formulas'!A711,IF(ISBLANK('Captura de datos CASO'!L711),"Date last on school campus/facility is required","OK"),NA()))</f>
        <v>#N/A</v>
      </c>
      <c r="M711" s="40" t="e">
        <f>IF(AND('DO NOT USE_Case Formulas'!A711,ISBLANK('Captura de datos CASO'!M711)),"Specific Place in the Location is required",IF(ISBLANK('Captura de datos CASO'!M711),NA(),"OK"))</f>
        <v>#N/A</v>
      </c>
      <c r="N711" s="40" t="e">
        <f>IF(LEN('Captura de datos CASO'!N711)&gt;50,"Parent/Guardian Name must be less than 50 characters",IF('DO NOT USE_Case Formulas'!A711,"OK",NA()))</f>
        <v>#N/A</v>
      </c>
      <c r="O711" s="40" t="e">
        <f>IF(NOT(ISBLANK('Captura de datos CASO'!O711)),IF(AND(ISNUMBER('Captura de datos CASO'!O711),LEFT('Captura de datos CASO'!O711,1)&lt;&gt;"1",LEN('Captura de datos CASO'!O711)=10),"OK","Phone number must be valid format"),IF('DO NOT USE_Case Formulas'!A711,"OK",NA()))</f>
        <v>#N/A</v>
      </c>
      <c r="P711" s="53" t="e">
        <f>IF(AND(NOT(ISBLANK('Captura de datos CASO'!P711)),ISNA(VLOOKUP('Captura de datos CASO'!P711,'DO NOT USE_School Picklist'!$I$3:$I$5,1,FALSE))),"Please select a value from the drop-down menu",IF('DO NOT USE_Case Formulas'!A711,"OK",NA()))</f>
        <v>#N/A</v>
      </c>
      <c r="Q711" s="40" t="e">
        <f>IF(AND(NOT(ISBLANK('Captura de datos CASO'!Q711)),ISNA(VLOOKUP('Captura de datos CASO'!Q711,'DO NOT USE_School Picklist'!$E$3:$E$10,1,FALSE))),"Please select a value from the drop-down menu",IF('DO NOT USE_Case Formulas'!A711,"OK",NA()))</f>
        <v>#N/A</v>
      </c>
      <c r="R711" s="53" t="e">
        <f>IF(AND(NOT(ISBLANK('Captura de datos CASO'!R711)),ISNA(VLOOKUP('Captura de datos CASO'!R711,'DO NOT USE_School Picklist'!$W$3:$W$9,1,FALSE))),"Please select a value from the drop-down menu",IF('DO NOT USE_Case Formulas'!A711,"OK",NA()))</f>
        <v>#N/A</v>
      </c>
      <c r="S711" s="53" t="e">
        <f>IF(AND(NOT(ISBLANK('Captura de datos CASO'!S711)),ISNA(VLOOKUP('Captura de datos CASO'!S711,'DO NOT USE_School Picklist'!$W$3:$W$9,1,FALSE))),"Please select a value from the drop-down menu",IF('DO NOT USE_Case Formulas'!A711,"OK",NA()))</f>
        <v>#N/A</v>
      </c>
      <c r="T711" s="40" t="e">
        <f>IF(AND(NOT(ISBLANK('Captura de datos CASO'!T711)),ISNA(VLOOKUP('Captura de datos CASO'!T711,'DO NOT USE_School Picklist'!$F$3:$F$16,1,FALSE))),"Please select a value from the drop-down menu",IF('DO NOT USE_Case Formulas'!A711,"OK",NA()))</f>
        <v>#N/A</v>
      </c>
      <c r="U711" s="40" t="e">
        <f>IF(LEN('Captura de datos CASO'!U711)&gt;100,"Classroom(s) must be less than 100 characters",IF('DO NOT USE_Case Formulas'!A711,"OK",NA()))</f>
        <v>#N/A</v>
      </c>
      <c r="V711" s="40" t="e">
        <f>IF(AND(NOT(ISBLANK('Captura de datos CASO'!V711)),ISNA(VLOOKUP('Captura de datos CASO'!V711,'DO NOT USE_School Picklist'!$S$3:$S$12,1,FALSE))),"Please select a value from the drop-down menu",IF('DO NOT USE_Case Formulas'!A711,"OK",NA()))</f>
        <v>#N/A</v>
      </c>
      <c r="W711" s="40" t="e">
        <f>IF(AND(NOT(ISBLANK('Captura de datos CASO'!W711)),ISNA(VLOOKUP('Captura de datos CASO'!W711,'DO NOT USE_School Picklist'!$S$3:$S$12,1,FALSE))),"Please select a value from the drop-down menu",IF('DO NOT USE_Case Formulas'!A711,"OK",NA()))</f>
        <v>#N/A</v>
      </c>
      <c r="X711" s="40" t="e">
        <f>IF(LEN('Captura de datos CASO'!X711)&gt;80,"Name of Education Group must be less than 80 characters",IF('DO NOT USE_Case Formulas'!A711,"OK",NA()))</f>
        <v>#N/A</v>
      </c>
      <c r="Y711" s="40" t="e">
        <f>IF(AND(NOT(ISBLANK('Captura de datos CASO'!Y711)),ISNA(VLOOKUP('Captura de datos CASO'!Y711,'DO NOT USE_School Picklist'!$K$3:$K$6,1,FALSE))),"Please select a value from the drop-down menu",IF('DO NOT USE_Case Formulas'!A711,"OK",NA()))</f>
        <v>#N/A</v>
      </c>
      <c r="Z711" s="40" t="e">
        <f>IF(AND('DO NOT USE_Case Formulas'!A711,ISBLANK('Captura de datos CASO'!Z711)),"Has this person had symptoms? is required",IF(AND(NOT(ISBLANK('Captura de datos CASO'!Z711)),ISNA(VLOOKUP('Captura de datos CASO'!Z711,'DO NOT USE_School Picklist'!$D$3:$D$5,1,FALSE))),"Please select a value from the drop-down menu",IF(NOT(ISBLANK('Captura de datos CASO'!Z711)),"OK",NA())))</f>
        <v>#N/A</v>
      </c>
      <c r="AA711" s="40" t="e">
        <f>IF(AND('Captura de datos CASO'!Z711='DO NOT USE_School Picklist'!$D$3,ISBLANK('Captura de datos CASO'!AA711)),"Symptom Onset Date is required if Ever Symptomatic is Yes",IF('DO NOT USE_Case Formulas'!A711,"OK",NA()))</f>
        <v>#N/A</v>
      </c>
      <c r="AB711" s="40"/>
      <c r="AC711" s="40" t="e">
        <f ca="1">IF(AND('DO NOT USE_Case Formulas'!A711,ISBLANK('Captura de datos CASO'!AC711)),"Lab Result Test Date is required",IF('Captura de datos CASO'!AC711&gt;'DO NOT USE_School Picklist'!$C$3,"Test Date cannot be a future date",IF(NOT(ISBLANK('Captura de datos CASO'!AC711)),"OK",NA())))</f>
        <v>#N/A</v>
      </c>
      <c r="AD711" s="40" t="e">
        <f>IF(AND(NOT(ISBLANK('Captura de datos CASO'!AD711)),ISNA(VLOOKUP('Captura de datos CASO'!AD711,'DO NOT USE_School Picklist'!$R$3:$R$7,1,FALSE))),"Please select a value from the drop-down menu",IF('DO NOT USE_Case Formulas'!A711,"OK",NA()))</f>
        <v>#N/A</v>
      </c>
      <c r="AE711" s="40" t="e">
        <f>IF(AND('DO NOT USE_Case Formulas'!A711,ISBLANK('Captura de datos CASO'!AB711)),"Lab Result Test Result is required",IF(AND(NOT(ISBLANK('Captura de datos CASO'!AB711)),ISNA(VLOOKUP('Captura de datos CASO'!AB711,'DO NOT USE_School Picklist'!$Q$3:$Q$8,1,FALSE))),"Please select a value from the drop-down menu",IF('DO NOT USE_Case Formulas'!A711,"OK",NA())))</f>
        <v>#N/A</v>
      </c>
    </row>
    <row r="712" spans="1:31" x14ac:dyDescent="0.3">
      <c r="A712" s="39" t="e">
        <f>IF('DO NOT USE_Case Formulas'!A712,IF('DO NOT USE_Case Formulas'!B712,"Not all required fields are completed","OK"),NA())</f>
        <v>#N/A</v>
      </c>
      <c r="B712" s="40" t="e">
        <f>IF(AND('DO NOT USE_Case Formulas'!A712,ISBLANK('Captura de datos CASO'!B712)),"First Name is required",IF(NOT(ISBLANK('Captura de datos CASO'!B712)),"OK",NA()))</f>
        <v>#N/A</v>
      </c>
      <c r="C712" s="40" t="e">
        <f>IF(AND('DO NOT USE_Case Formulas'!A712,ISBLANK('Captura de datos CASO'!C712)),"Last Name is required",IF(NOT(ISBLANK('Captura de datos CASO'!C712)),"OK",NA()))</f>
        <v>#N/A</v>
      </c>
      <c r="D712" s="40" t="e">
        <f>IF(AND('DO NOT USE_Case Formulas'!A712,ISBLANK('Captura de datos CASO'!D712)),"Birthdate is required",IF(NOT(ISBLANK('Captura de datos CASO'!D712)),"OK",NA()))</f>
        <v>#N/A</v>
      </c>
      <c r="E712" s="40" t="e">
        <f>IF(AND('DO NOT USE_Case Formulas'!A712,ISBLANK('Captura de datos CASO'!E712)),"Mobile Phone is required",IF(NOT(ISBLANK('Captura de datos CASO'!E712)),IF(AND(ISNUMBER(VALUE('Captura de datos CASO'!E712)),LEFT('Captura de datos CASO'!E712,1)&lt;&gt;"1",LEN('Captura de datos CASO'!E712)=10),"OK","Phone number must be valid format"),NA()))</f>
        <v>#N/A</v>
      </c>
      <c r="F712" s="40" t="e">
        <f>IF(LEN('Captura de datos CASO'!F712)&gt;255,"Home Street Address must be less than 255 characters",IF('DO NOT USE_Case Formulas'!A712,"OK",NA()))</f>
        <v>#N/A</v>
      </c>
      <c r="G712" s="40" t="e">
        <f>IF(LEN('Captura de datos CASO'!G712)&gt;40,"City must be less than 40 characters",IF('DO NOT USE_Case Formulas'!A712,"OK",NA()))</f>
        <v>#N/A</v>
      </c>
      <c r="H712" s="40" t="e">
        <f>IF(AND(NOT(ISBLANK('Captura de datos CASO'!H712)),ISNA(VLOOKUP('Captura de datos CASO'!H712,'DO NOT USE_School Picklist'!$P$3:$P$52,1,FALSE))),"Please select a value from the drop-down menu",IF('DO NOT USE_Case Formulas'!A712,"OK",NA()))</f>
        <v>#N/A</v>
      </c>
      <c r="I712" s="40" t="e">
        <f>IF(AND('DO NOT USE_Case Formulas'!A712,ISBLANK('Captura de datos CASO'!I712)),"Zip is required",IF(ISBLANK('Captura de datos CASO'!I712),NA(),"OK"))</f>
        <v>#N/A</v>
      </c>
      <c r="J712" s="40" t="e">
        <f>IF(AND('DO NOT USE_Case Formulas'!A712,ISBLANK('Captura de datos CASO'!J712)),"Student or Staff? is required",IF(ISBLANK('Captura de datos CASO'!J712),NA(),IF(ISNA(VLOOKUP('Captura de datos CASO'!J712,'DO NOT USE_School Picklist'!$B$3:$B$6,1,FALSE)),"Please select a value from the drop-down menu","OK")))</f>
        <v>#N/A</v>
      </c>
      <c r="K712" s="40" t="e">
        <f>IF(AND('Captura de datos CASO'!J712='DO NOT USE_School Picklist'!$B$4,ISBLANK('Captura de datos CASO'!K712)),"Occupation/Job Title is required if Student or Staff? is Yes, staff/faculty or volunteer",IF('DO NOT USE_Case Formulas'!A712,"OK",NA()))</f>
        <v>#N/A</v>
      </c>
      <c r="L712" s="40" t="e">
        <f ca="1">IF('Captura de datos CASO'!L712&gt;'DO NOT USE_School Picklist'!$C$3,"Date last on school campus/facility cannot be a future date",IF('DO NOT USE_Case Formulas'!A712,IF(ISBLANK('Captura de datos CASO'!L712),"Date last on school campus/facility is required","OK"),NA()))</f>
        <v>#N/A</v>
      </c>
      <c r="M712" s="40" t="e">
        <f>IF(AND('DO NOT USE_Case Formulas'!A712,ISBLANK('Captura de datos CASO'!M712)),"Specific Place in the Location is required",IF(ISBLANK('Captura de datos CASO'!M712),NA(),"OK"))</f>
        <v>#N/A</v>
      </c>
      <c r="N712" s="40" t="e">
        <f>IF(LEN('Captura de datos CASO'!N712)&gt;50,"Parent/Guardian Name must be less than 50 characters",IF('DO NOT USE_Case Formulas'!A712,"OK",NA()))</f>
        <v>#N/A</v>
      </c>
      <c r="O712" s="40" t="e">
        <f>IF(NOT(ISBLANK('Captura de datos CASO'!O712)),IF(AND(ISNUMBER('Captura de datos CASO'!O712),LEFT('Captura de datos CASO'!O712,1)&lt;&gt;"1",LEN('Captura de datos CASO'!O712)=10),"OK","Phone number must be valid format"),IF('DO NOT USE_Case Formulas'!A712,"OK",NA()))</f>
        <v>#N/A</v>
      </c>
      <c r="P712" s="53" t="e">
        <f>IF(AND(NOT(ISBLANK('Captura de datos CASO'!P712)),ISNA(VLOOKUP('Captura de datos CASO'!P712,'DO NOT USE_School Picklist'!$I$3:$I$5,1,FALSE))),"Please select a value from the drop-down menu",IF('DO NOT USE_Case Formulas'!A712,"OK",NA()))</f>
        <v>#N/A</v>
      </c>
      <c r="Q712" s="40" t="e">
        <f>IF(AND(NOT(ISBLANK('Captura de datos CASO'!Q712)),ISNA(VLOOKUP('Captura de datos CASO'!Q712,'DO NOT USE_School Picklist'!$E$3:$E$10,1,FALSE))),"Please select a value from the drop-down menu",IF('DO NOT USE_Case Formulas'!A712,"OK",NA()))</f>
        <v>#N/A</v>
      </c>
      <c r="R712" s="53" t="e">
        <f>IF(AND(NOT(ISBLANK('Captura de datos CASO'!R712)),ISNA(VLOOKUP('Captura de datos CASO'!R712,'DO NOT USE_School Picklist'!$W$3:$W$9,1,FALSE))),"Please select a value from the drop-down menu",IF('DO NOT USE_Case Formulas'!A712,"OK",NA()))</f>
        <v>#N/A</v>
      </c>
      <c r="S712" s="53" t="e">
        <f>IF(AND(NOT(ISBLANK('Captura de datos CASO'!S712)),ISNA(VLOOKUP('Captura de datos CASO'!S712,'DO NOT USE_School Picklist'!$W$3:$W$9,1,FALSE))),"Please select a value from the drop-down menu",IF('DO NOT USE_Case Formulas'!A712,"OK",NA()))</f>
        <v>#N/A</v>
      </c>
      <c r="T712" s="40" t="e">
        <f>IF(AND(NOT(ISBLANK('Captura de datos CASO'!T712)),ISNA(VLOOKUP('Captura de datos CASO'!T712,'DO NOT USE_School Picklist'!$F$3:$F$16,1,FALSE))),"Please select a value from the drop-down menu",IF('DO NOT USE_Case Formulas'!A712,"OK",NA()))</f>
        <v>#N/A</v>
      </c>
      <c r="U712" s="40" t="e">
        <f>IF(LEN('Captura de datos CASO'!U712)&gt;100,"Classroom(s) must be less than 100 characters",IF('DO NOT USE_Case Formulas'!A712,"OK",NA()))</f>
        <v>#N/A</v>
      </c>
      <c r="V712" s="40" t="e">
        <f>IF(AND(NOT(ISBLANK('Captura de datos CASO'!V712)),ISNA(VLOOKUP('Captura de datos CASO'!V712,'DO NOT USE_School Picklist'!$S$3:$S$12,1,FALSE))),"Please select a value from the drop-down menu",IF('DO NOT USE_Case Formulas'!A712,"OK",NA()))</f>
        <v>#N/A</v>
      </c>
      <c r="W712" s="40" t="e">
        <f>IF(AND(NOT(ISBLANK('Captura de datos CASO'!W712)),ISNA(VLOOKUP('Captura de datos CASO'!W712,'DO NOT USE_School Picklist'!$S$3:$S$12,1,FALSE))),"Please select a value from the drop-down menu",IF('DO NOT USE_Case Formulas'!A712,"OK",NA()))</f>
        <v>#N/A</v>
      </c>
      <c r="X712" s="40" t="e">
        <f>IF(LEN('Captura de datos CASO'!X712)&gt;80,"Name of Education Group must be less than 80 characters",IF('DO NOT USE_Case Formulas'!A712,"OK",NA()))</f>
        <v>#N/A</v>
      </c>
      <c r="Y712" s="40" t="e">
        <f>IF(AND(NOT(ISBLANK('Captura de datos CASO'!Y712)),ISNA(VLOOKUP('Captura de datos CASO'!Y712,'DO NOT USE_School Picklist'!$K$3:$K$6,1,FALSE))),"Please select a value from the drop-down menu",IF('DO NOT USE_Case Formulas'!A712,"OK",NA()))</f>
        <v>#N/A</v>
      </c>
      <c r="Z712" s="40" t="e">
        <f>IF(AND('DO NOT USE_Case Formulas'!A712,ISBLANK('Captura de datos CASO'!Z712)),"Has this person had symptoms? is required",IF(AND(NOT(ISBLANK('Captura de datos CASO'!Z712)),ISNA(VLOOKUP('Captura de datos CASO'!Z712,'DO NOT USE_School Picklist'!$D$3:$D$5,1,FALSE))),"Please select a value from the drop-down menu",IF(NOT(ISBLANK('Captura de datos CASO'!Z712)),"OK",NA())))</f>
        <v>#N/A</v>
      </c>
      <c r="AA712" s="40" t="e">
        <f>IF(AND('Captura de datos CASO'!Z712='DO NOT USE_School Picklist'!$D$3,ISBLANK('Captura de datos CASO'!AA712)),"Symptom Onset Date is required if Ever Symptomatic is Yes",IF('DO NOT USE_Case Formulas'!A712,"OK",NA()))</f>
        <v>#N/A</v>
      </c>
      <c r="AB712" s="40"/>
      <c r="AC712" s="40" t="e">
        <f ca="1">IF(AND('DO NOT USE_Case Formulas'!A712,ISBLANK('Captura de datos CASO'!AC712)),"Lab Result Test Date is required",IF('Captura de datos CASO'!AC712&gt;'DO NOT USE_School Picklist'!$C$3,"Test Date cannot be a future date",IF(NOT(ISBLANK('Captura de datos CASO'!AC712)),"OK",NA())))</f>
        <v>#N/A</v>
      </c>
      <c r="AD712" s="40" t="e">
        <f>IF(AND(NOT(ISBLANK('Captura de datos CASO'!AD712)),ISNA(VLOOKUP('Captura de datos CASO'!AD712,'DO NOT USE_School Picklist'!$R$3:$R$7,1,FALSE))),"Please select a value from the drop-down menu",IF('DO NOT USE_Case Formulas'!A712,"OK",NA()))</f>
        <v>#N/A</v>
      </c>
      <c r="AE712" s="40" t="e">
        <f>IF(AND('DO NOT USE_Case Formulas'!A712,ISBLANK('Captura de datos CASO'!AB712)),"Lab Result Test Result is required",IF(AND(NOT(ISBLANK('Captura de datos CASO'!AB712)),ISNA(VLOOKUP('Captura de datos CASO'!AB712,'DO NOT USE_School Picklist'!$Q$3:$Q$8,1,FALSE))),"Please select a value from the drop-down menu",IF('DO NOT USE_Case Formulas'!A712,"OK",NA())))</f>
        <v>#N/A</v>
      </c>
    </row>
    <row r="713" spans="1:31" x14ac:dyDescent="0.3">
      <c r="A713" s="39" t="e">
        <f>IF('DO NOT USE_Case Formulas'!A713,IF('DO NOT USE_Case Formulas'!B713,"Not all required fields are completed","OK"),NA())</f>
        <v>#N/A</v>
      </c>
      <c r="B713" s="40" t="e">
        <f>IF(AND('DO NOT USE_Case Formulas'!A713,ISBLANK('Captura de datos CASO'!B713)),"First Name is required",IF(NOT(ISBLANK('Captura de datos CASO'!B713)),"OK",NA()))</f>
        <v>#N/A</v>
      </c>
      <c r="C713" s="40" t="e">
        <f>IF(AND('DO NOT USE_Case Formulas'!A713,ISBLANK('Captura de datos CASO'!C713)),"Last Name is required",IF(NOT(ISBLANK('Captura de datos CASO'!C713)),"OK",NA()))</f>
        <v>#N/A</v>
      </c>
      <c r="D713" s="40" t="e">
        <f>IF(AND('DO NOT USE_Case Formulas'!A713,ISBLANK('Captura de datos CASO'!D713)),"Birthdate is required",IF(NOT(ISBLANK('Captura de datos CASO'!D713)),"OK",NA()))</f>
        <v>#N/A</v>
      </c>
      <c r="E713" s="40" t="e">
        <f>IF(AND('DO NOT USE_Case Formulas'!A713,ISBLANK('Captura de datos CASO'!E713)),"Mobile Phone is required",IF(NOT(ISBLANK('Captura de datos CASO'!E713)),IF(AND(ISNUMBER(VALUE('Captura de datos CASO'!E713)),LEFT('Captura de datos CASO'!E713,1)&lt;&gt;"1",LEN('Captura de datos CASO'!E713)=10),"OK","Phone number must be valid format"),NA()))</f>
        <v>#N/A</v>
      </c>
      <c r="F713" s="40" t="e">
        <f>IF(LEN('Captura de datos CASO'!F713)&gt;255,"Home Street Address must be less than 255 characters",IF('DO NOT USE_Case Formulas'!A713,"OK",NA()))</f>
        <v>#N/A</v>
      </c>
      <c r="G713" s="40" t="e">
        <f>IF(LEN('Captura de datos CASO'!G713)&gt;40,"City must be less than 40 characters",IF('DO NOT USE_Case Formulas'!A713,"OK",NA()))</f>
        <v>#N/A</v>
      </c>
      <c r="H713" s="40" t="e">
        <f>IF(AND(NOT(ISBLANK('Captura de datos CASO'!H713)),ISNA(VLOOKUP('Captura de datos CASO'!H713,'DO NOT USE_School Picklist'!$P$3:$P$52,1,FALSE))),"Please select a value from the drop-down menu",IF('DO NOT USE_Case Formulas'!A713,"OK",NA()))</f>
        <v>#N/A</v>
      </c>
      <c r="I713" s="40" t="e">
        <f>IF(AND('DO NOT USE_Case Formulas'!A713,ISBLANK('Captura de datos CASO'!I713)),"Zip is required",IF(ISBLANK('Captura de datos CASO'!I713),NA(),"OK"))</f>
        <v>#N/A</v>
      </c>
      <c r="J713" s="40" t="e">
        <f>IF(AND('DO NOT USE_Case Formulas'!A713,ISBLANK('Captura de datos CASO'!J713)),"Student or Staff? is required",IF(ISBLANK('Captura de datos CASO'!J713),NA(),IF(ISNA(VLOOKUP('Captura de datos CASO'!J713,'DO NOT USE_School Picklist'!$B$3:$B$6,1,FALSE)),"Please select a value from the drop-down menu","OK")))</f>
        <v>#N/A</v>
      </c>
      <c r="K713" s="40" t="e">
        <f>IF(AND('Captura de datos CASO'!J713='DO NOT USE_School Picklist'!$B$4,ISBLANK('Captura de datos CASO'!K713)),"Occupation/Job Title is required if Student or Staff? is Yes, staff/faculty or volunteer",IF('DO NOT USE_Case Formulas'!A713,"OK",NA()))</f>
        <v>#N/A</v>
      </c>
      <c r="L713" s="40" t="e">
        <f ca="1">IF('Captura de datos CASO'!L713&gt;'DO NOT USE_School Picklist'!$C$3,"Date last on school campus/facility cannot be a future date",IF('DO NOT USE_Case Formulas'!A713,IF(ISBLANK('Captura de datos CASO'!L713),"Date last on school campus/facility is required","OK"),NA()))</f>
        <v>#N/A</v>
      </c>
      <c r="M713" s="40" t="e">
        <f>IF(AND('DO NOT USE_Case Formulas'!A713,ISBLANK('Captura de datos CASO'!M713)),"Specific Place in the Location is required",IF(ISBLANK('Captura de datos CASO'!M713),NA(),"OK"))</f>
        <v>#N/A</v>
      </c>
      <c r="N713" s="40" t="e">
        <f>IF(LEN('Captura de datos CASO'!N713)&gt;50,"Parent/Guardian Name must be less than 50 characters",IF('DO NOT USE_Case Formulas'!A713,"OK",NA()))</f>
        <v>#N/A</v>
      </c>
      <c r="O713" s="40" t="e">
        <f>IF(NOT(ISBLANK('Captura de datos CASO'!O713)),IF(AND(ISNUMBER('Captura de datos CASO'!O713),LEFT('Captura de datos CASO'!O713,1)&lt;&gt;"1",LEN('Captura de datos CASO'!O713)=10),"OK","Phone number must be valid format"),IF('DO NOT USE_Case Formulas'!A713,"OK",NA()))</f>
        <v>#N/A</v>
      </c>
      <c r="P713" s="53" t="e">
        <f>IF(AND(NOT(ISBLANK('Captura de datos CASO'!P713)),ISNA(VLOOKUP('Captura de datos CASO'!P713,'DO NOT USE_School Picklist'!$I$3:$I$5,1,FALSE))),"Please select a value from the drop-down menu",IF('DO NOT USE_Case Formulas'!A713,"OK",NA()))</f>
        <v>#N/A</v>
      </c>
      <c r="Q713" s="40" t="e">
        <f>IF(AND(NOT(ISBLANK('Captura de datos CASO'!Q713)),ISNA(VLOOKUP('Captura de datos CASO'!Q713,'DO NOT USE_School Picklist'!$E$3:$E$10,1,FALSE))),"Please select a value from the drop-down menu",IF('DO NOT USE_Case Formulas'!A713,"OK",NA()))</f>
        <v>#N/A</v>
      </c>
      <c r="R713" s="53" t="e">
        <f>IF(AND(NOT(ISBLANK('Captura de datos CASO'!R713)),ISNA(VLOOKUP('Captura de datos CASO'!R713,'DO NOT USE_School Picklist'!$W$3:$W$9,1,FALSE))),"Please select a value from the drop-down menu",IF('DO NOT USE_Case Formulas'!A713,"OK",NA()))</f>
        <v>#N/A</v>
      </c>
      <c r="S713" s="53" t="e">
        <f>IF(AND(NOT(ISBLANK('Captura de datos CASO'!S713)),ISNA(VLOOKUP('Captura de datos CASO'!S713,'DO NOT USE_School Picklist'!$W$3:$W$9,1,FALSE))),"Please select a value from the drop-down menu",IF('DO NOT USE_Case Formulas'!A713,"OK",NA()))</f>
        <v>#N/A</v>
      </c>
      <c r="T713" s="40" t="e">
        <f>IF(AND(NOT(ISBLANK('Captura de datos CASO'!T713)),ISNA(VLOOKUP('Captura de datos CASO'!T713,'DO NOT USE_School Picklist'!$F$3:$F$16,1,FALSE))),"Please select a value from the drop-down menu",IF('DO NOT USE_Case Formulas'!A713,"OK",NA()))</f>
        <v>#N/A</v>
      </c>
      <c r="U713" s="40" t="e">
        <f>IF(LEN('Captura de datos CASO'!U713)&gt;100,"Classroom(s) must be less than 100 characters",IF('DO NOT USE_Case Formulas'!A713,"OK",NA()))</f>
        <v>#N/A</v>
      </c>
      <c r="V713" s="40" t="e">
        <f>IF(AND(NOT(ISBLANK('Captura de datos CASO'!V713)),ISNA(VLOOKUP('Captura de datos CASO'!V713,'DO NOT USE_School Picklist'!$S$3:$S$12,1,FALSE))),"Please select a value from the drop-down menu",IF('DO NOT USE_Case Formulas'!A713,"OK",NA()))</f>
        <v>#N/A</v>
      </c>
      <c r="W713" s="40" t="e">
        <f>IF(AND(NOT(ISBLANK('Captura de datos CASO'!W713)),ISNA(VLOOKUP('Captura de datos CASO'!W713,'DO NOT USE_School Picklist'!$S$3:$S$12,1,FALSE))),"Please select a value from the drop-down menu",IF('DO NOT USE_Case Formulas'!A713,"OK",NA()))</f>
        <v>#N/A</v>
      </c>
      <c r="X713" s="40" t="e">
        <f>IF(LEN('Captura de datos CASO'!X713)&gt;80,"Name of Education Group must be less than 80 characters",IF('DO NOT USE_Case Formulas'!A713,"OK",NA()))</f>
        <v>#N/A</v>
      </c>
      <c r="Y713" s="40" t="e">
        <f>IF(AND(NOT(ISBLANK('Captura de datos CASO'!Y713)),ISNA(VLOOKUP('Captura de datos CASO'!Y713,'DO NOT USE_School Picklist'!$K$3:$K$6,1,FALSE))),"Please select a value from the drop-down menu",IF('DO NOT USE_Case Formulas'!A713,"OK",NA()))</f>
        <v>#N/A</v>
      </c>
      <c r="Z713" s="40" t="e">
        <f>IF(AND('DO NOT USE_Case Formulas'!A713,ISBLANK('Captura de datos CASO'!Z713)),"Has this person had symptoms? is required",IF(AND(NOT(ISBLANK('Captura de datos CASO'!Z713)),ISNA(VLOOKUP('Captura de datos CASO'!Z713,'DO NOT USE_School Picklist'!$D$3:$D$5,1,FALSE))),"Please select a value from the drop-down menu",IF(NOT(ISBLANK('Captura de datos CASO'!Z713)),"OK",NA())))</f>
        <v>#N/A</v>
      </c>
      <c r="AA713" s="40" t="e">
        <f>IF(AND('Captura de datos CASO'!Z713='DO NOT USE_School Picklist'!$D$3,ISBLANK('Captura de datos CASO'!AA713)),"Symptom Onset Date is required if Ever Symptomatic is Yes",IF('DO NOT USE_Case Formulas'!A713,"OK",NA()))</f>
        <v>#N/A</v>
      </c>
      <c r="AB713" s="40"/>
      <c r="AC713" s="40" t="e">
        <f ca="1">IF(AND('DO NOT USE_Case Formulas'!A713,ISBLANK('Captura de datos CASO'!AC713)),"Lab Result Test Date is required",IF('Captura de datos CASO'!AC713&gt;'DO NOT USE_School Picklist'!$C$3,"Test Date cannot be a future date",IF(NOT(ISBLANK('Captura de datos CASO'!AC713)),"OK",NA())))</f>
        <v>#N/A</v>
      </c>
      <c r="AD713" s="40" t="e">
        <f>IF(AND(NOT(ISBLANK('Captura de datos CASO'!AD713)),ISNA(VLOOKUP('Captura de datos CASO'!AD713,'DO NOT USE_School Picklist'!$R$3:$R$7,1,FALSE))),"Please select a value from the drop-down menu",IF('DO NOT USE_Case Formulas'!A713,"OK",NA()))</f>
        <v>#N/A</v>
      </c>
      <c r="AE713" s="40" t="e">
        <f>IF(AND('DO NOT USE_Case Formulas'!A713,ISBLANK('Captura de datos CASO'!AB713)),"Lab Result Test Result is required",IF(AND(NOT(ISBLANK('Captura de datos CASO'!AB713)),ISNA(VLOOKUP('Captura de datos CASO'!AB713,'DO NOT USE_School Picklist'!$Q$3:$Q$8,1,FALSE))),"Please select a value from the drop-down menu",IF('DO NOT USE_Case Formulas'!A713,"OK",NA())))</f>
        <v>#N/A</v>
      </c>
    </row>
    <row r="714" spans="1:31" x14ac:dyDescent="0.3">
      <c r="A714" s="39" t="e">
        <f>IF('DO NOT USE_Case Formulas'!A714,IF('DO NOT USE_Case Formulas'!B714,"Not all required fields are completed","OK"),NA())</f>
        <v>#N/A</v>
      </c>
      <c r="B714" s="40" t="e">
        <f>IF(AND('DO NOT USE_Case Formulas'!A714,ISBLANK('Captura de datos CASO'!B714)),"First Name is required",IF(NOT(ISBLANK('Captura de datos CASO'!B714)),"OK",NA()))</f>
        <v>#N/A</v>
      </c>
      <c r="C714" s="40" t="e">
        <f>IF(AND('DO NOT USE_Case Formulas'!A714,ISBLANK('Captura de datos CASO'!C714)),"Last Name is required",IF(NOT(ISBLANK('Captura de datos CASO'!C714)),"OK",NA()))</f>
        <v>#N/A</v>
      </c>
      <c r="D714" s="40" t="e">
        <f>IF(AND('DO NOT USE_Case Formulas'!A714,ISBLANK('Captura de datos CASO'!D714)),"Birthdate is required",IF(NOT(ISBLANK('Captura de datos CASO'!D714)),"OK",NA()))</f>
        <v>#N/A</v>
      </c>
      <c r="E714" s="40" t="e">
        <f>IF(AND('DO NOT USE_Case Formulas'!A714,ISBLANK('Captura de datos CASO'!E714)),"Mobile Phone is required",IF(NOT(ISBLANK('Captura de datos CASO'!E714)),IF(AND(ISNUMBER(VALUE('Captura de datos CASO'!E714)),LEFT('Captura de datos CASO'!E714,1)&lt;&gt;"1",LEN('Captura de datos CASO'!E714)=10),"OK","Phone number must be valid format"),NA()))</f>
        <v>#N/A</v>
      </c>
      <c r="F714" s="40" t="e">
        <f>IF(LEN('Captura de datos CASO'!F714)&gt;255,"Home Street Address must be less than 255 characters",IF('DO NOT USE_Case Formulas'!A714,"OK",NA()))</f>
        <v>#N/A</v>
      </c>
      <c r="G714" s="40" t="e">
        <f>IF(LEN('Captura de datos CASO'!G714)&gt;40,"City must be less than 40 characters",IF('DO NOT USE_Case Formulas'!A714,"OK",NA()))</f>
        <v>#N/A</v>
      </c>
      <c r="H714" s="40" t="e">
        <f>IF(AND(NOT(ISBLANK('Captura de datos CASO'!H714)),ISNA(VLOOKUP('Captura de datos CASO'!H714,'DO NOT USE_School Picklist'!$P$3:$P$52,1,FALSE))),"Please select a value from the drop-down menu",IF('DO NOT USE_Case Formulas'!A714,"OK",NA()))</f>
        <v>#N/A</v>
      </c>
      <c r="I714" s="40" t="e">
        <f>IF(AND('DO NOT USE_Case Formulas'!A714,ISBLANK('Captura de datos CASO'!I714)),"Zip is required",IF(ISBLANK('Captura de datos CASO'!I714),NA(),"OK"))</f>
        <v>#N/A</v>
      </c>
      <c r="J714" s="40" t="e">
        <f>IF(AND('DO NOT USE_Case Formulas'!A714,ISBLANK('Captura de datos CASO'!J714)),"Student or Staff? is required",IF(ISBLANK('Captura de datos CASO'!J714),NA(),IF(ISNA(VLOOKUP('Captura de datos CASO'!J714,'DO NOT USE_School Picklist'!$B$3:$B$6,1,FALSE)),"Please select a value from the drop-down menu","OK")))</f>
        <v>#N/A</v>
      </c>
      <c r="K714" s="40" t="e">
        <f>IF(AND('Captura de datos CASO'!J714='DO NOT USE_School Picklist'!$B$4,ISBLANK('Captura de datos CASO'!K714)),"Occupation/Job Title is required if Student or Staff? is Yes, staff/faculty or volunteer",IF('DO NOT USE_Case Formulas'!A714,"OK",NA()))</f>
        <v>#N/A</v>
      </c>
      <c r="L714" s="40" t="e">
        <f ca="1">IF('Captura de datos CASO'!L714&gt;'DO NOT USE_School Picklist'!$C$3,"Date last on school campus/facility cannot be a future date",IF('DO NOT USE_Case Formulas'!A714,IF(ISBLANK('Captura de datos CASO'!L714),"Date last on school campus/facility is required","OK"),NA()))</f>
        <v>#N/A</v>
      </c>
      <c r="M714" s="40" t="e">
        <f>IF(AND('DO NOT USE_Case Formulas'!A714,ISBLANK('Captura de datos CASO'!M714)),"Specific Place in the Location is required",IF(ISBLANK('Captura de datos CASO'!M714),NA(),"OK"))</f>
        <v>#N/A</v>
      </c>
      <c r="N714" s="40" t="e">
        <f>IF(LEN('Captura de datos CASO'!N714)&gt;50,"Parent/Guardian Name must be less than 50 characters",IF('DO NOT USE_Case Formulas'!A714,"OK",NA()))</f>
        <v>#N/A</v>
      </c>
      <c r="O714" s="40" t="e">
        <f>IF(NOT(ISBLANK('Captura de datos CASO'!O714)),IF(AND(ISNUMBER('Captura de datos CASO'!O714),LEFT('Captura de datos CASO'!O714,1)&lt;&gt;"1",LEN('Captura de datos CASO'!O714)=10),"OK","Phone number must be valid format"),IF('DO NOT USE_Case Formulas'!A714,"OK",NA()))</f>
        <v>#N/A</v>
      </c>
      <c r="P714" s="53" t="e">
        <f>IF(AND(NOT(ISBLANK('Captura de datos CASO'!P714)),ISNA(VLOOKUP('Captura de datos CASO'!P714,'DO NOT USE_School Picklist'!$I$3:$I$5,1,FALSE))),"Please select a value from the drop-down menu",IF('DO NOT USE_Case Formulas'!A714,"OK",NA()))</f>
        <v>#N/A</v>
      </c>
      <c r="Q714" s="40" t="e">
        <f>IF(AND(NOT(ISBLANK('Captura de datos CASO'!Q714)),ISNA(VLOOKUP('Captura de datos CASO'!Q714,'DO NOT USE_School Picklist'!$E$3:$E$10,1,FALSE))),"Please select a value from the drop-down menu",IF('DO NOT USE_Case Formulas'!A714,"OK",NA()))</f>
        <v>#N/A</v>
      </c>
      <c r="R714" s="53" t="e">
        <f>IF(AND(NOT(ISBLANK('Captura de datos CASO'!R714)),ISNA(VLOOKUP('Captura de datos CASO'!R714,'DO NOT USE_School Picklist'!$W$3:$W$9,1,FALSE))),"Please select a value from the drop-down menu",IF('DO NOT USE_Case Formulas'!A714,"OK",NA()))</f>
        <v>#N/A</v>
      </c>
      <c r="S714" s="53" t="e">
        <f>IF(AND(NOT(ISBLANK('Captura de datos CASO'!S714)),ISNA(VLOOKUP('Captura de datos CASO'!S714,'DO NOT USE_School Picklist'!$W$3:$W$9,1,FALSE))),"Please select a value from the drop-down menu",IF('DO NOT USE_Case Formulas'!A714,"OK",NA()))</f>
        <v>#N/A</v>
      </c>
      <c r="T714" s="40" t="e">
        <f>IF(AND(NOT(ISBLANK('Captura de datos CASO'!T714)),ISNA(VLOOKUP('Captura de datos CASO'!T714,'DO NOT USE_School Picklist'!$F$3:$F$16,1,FALSE))),"Please select a value from the drop-down menu",IF('DO NOT USE_Case Formulas'!A714,"OK",NA()))</f>
        <v>#N/A</v>
      </c>
      <c r="U714" s="40" t="e">
        <f>IF(LEN('Captura de datos CASO'!U714)&gt;100,"Classroom(s) must be less than 100 characters",IF('DO NOT USE_Case Formulas'!A714,"OK",NA()))</f>
        <v>#N/A</v>
      </c>
      <c r="V714" s="40" t="e">
        <f>IF(AND(NOT(ISBLANK('Captura de datos CASO'!V714)),ISNA(VLOOKUP('Captura de datos CASO'!V714,'DO NOT USE_School Picklist'!$S$3:$S$12,1,FALSE))),"Please select a value from the drop-down menu",IF('DO NOT USE_Case Formulas'!A714,"OK",NA()))</f>
        <v>#N/A</v>
      </c>
      <c r="W714" s="40" t="e">
        <f>IF(AND(NOT(ISBLANK('Captura de datos CASO'!W714)),ISNA(VLOOKUP('Captura de datos CASO'!W714,'DO NOT USE_School Picklist'!$S$3:$S$12,1,FALSE))),"Please select a value from the drop-down menu",IF('DO NOT USE_Case Formulas'!A714,"OK",NA()))</f>
        <v>#N/A</v>
      </c>
      <c r="X714" s="40" t="e">
        <f>IF(LEN('Captura de datos CASO'!X714)&gt;80,"Name of Education Group must be less than 80 characters",IF('DO NOT USE_Case Formulas'!A714,"OK",NA()))</f>
        <v>#N/A</v>
      </c>
      <c r="Y714" s="40" t="e">
        <f>IF(AND(NOT(ISBLANK('Captura de datos CASO'!Y714)),ISNA(VLOOKUP('Captura de datos CASO'!Y714,'DO NOT USE_School Picklist'!$K$3:$K$6,1,FALSE))),"Please select a value from the drop-down menu",IF('DO NOT USE_Case Formulas'!A714,"OK",NA()))</f>
        <v>#N/A</v>
      </c>
      <c r="Z714" s="40" t="e">
        <f>IF(AND('DO NOT USE_Case Formulas'!A714,ISBLANK('Captura de datos CASO'!Z714)),"Has this person had symptoms? is required",IF(AND(NOT(ISBLANK('Captura de datos CASO'!Z714)),ISNA(VLOOKUP('Captura de datos CASO'!Z714,'DO NOT USE_School Picklist'!$D$3:$D$5,1,FALSE))),"Please select a value from the drop-down menu",IF(NOT(ISBLANK('Captura de datos CASO'!Z714)),"OK",NA())))</f>
        <v>#N/A</v>
      </c>
      <c r="AA714" s="40" t="e">
        <f>IF(AND('Captura de datos CASO'!Z714='DO NOT USE_School Picklist'!$D$3,ISBLANK('Captura de datos CASO'!AA714)),"Symptom Onset Date is required if Ever Symptomatic is Yes",IF('DO NOT USE_Case Formulas'!A714,"OK",NA()))</f>
        <v>#N/A</v>
      </c>
      <c r="AB714" s="40"/>
      <c r="AC714" s="40" t="e">
        <f ca="1">IF(AND('DO NOT USE_Case Formulas'!A714,ISBLANK('Captura de datos CASO'!AC714)),"Lab Result Test Date is required",IF('Captura de datos CASO'!AC714&gt;'DO NOT USE_School Picklist'!$C$3,"Test Date cannot be a future date",IF(NOT(ISBLANK('Captura de datos CASO'!AC714)),"OK",NA())))</f>
        <v>#N/A</v>
      </c>
      <c r="AD714" s="40" t="e">
        <f>IF(AND(NOT(ISBLANK('Captura de datos CASO'!AD714)),ISNA(VLOOKUP('Captura de datos CASO'!AD714,'DO NOT USE_School Picklist'!$R$3:$R$7,1,FALSE))),"Please select a value from the drop-down menu",IF('DO NOT USE_Case Formulas'!A714,"OK",NA()))</f>
        <v>#N/A</v>
      </c>
      <c r="AE714" s="40" t="e">
        <f>IF(AND('DO NOT USE_Case Formulas'!A714,ISBLANK('Captura de datos CASO'!AB714)),"Lab Result Test Result is required",IF(AND(NOT(ISBLANK('Captura de datos CASO'!AB714)),ISNA(VLOOKUP('Captura de datos CASO'!AB714,'DO NOT USE_School Picklist'!$Q$3:$Q$8,1,FALSE))),"Please select a value from the drop-down menu",IF('DO NOT USE_Case Formulas'!A714,"OK",NA())))</f>
        <v>#N/A</v>
      </c>
    </row>
    <row r="715" spans="1:31" x14ac:dyDescent="0.3">
      <c r="A715" s="39" t="e">
        <f>IF('DO NOT USE_Case Formulas'!A715,IF('DO NOT USE_Case Formulas'!B715,"Not all required fields are completed","OK"),NA())</f>
        <v>#N/A</v>
      </c>
      <c r="B715" s="40" t="e">
        <f>IF(AND('DO NOT USE_Case Formulas'!A715,ISBLANK('Captura de datos CASO'!B715)),"First Name is required",IF(NOT(ISBLANK('Captura de datos CASO'!B715)),"OK",NA()))</f>
        <v>#N/A</v>
      </c>
      <c r="C715" s="40" t="e">
        <f>IF(AND('DO NOT USE_Case Formulas'!A715,ISBLANK('Captura de datos CASO'!C715)),"Last Name is required",IF(NOT(ISBLANK('Captura de datos CASO'!C715)),"OK",NA()))</f>
        <v>#N/A</v>
      </c>
      <c r="D715" s="40" t="e">
        <f>IF(AND('DO NOT USE_Case Formulas'!A715,ISBLANK('Captura de datos CASO'!D715)),"Birthdate is required",IF(NOT(ISBLANK('Captura de datos CASO'!D715)),"OK",NA()))</f>
        <v>#N/A</v>
      </c>
      <c r="E715" s="40" t="e">
        <f>IF(AND('DO NOT USE_Case Formulas'!A715,ISBLANK('Captura de datos CASO'!E715)),"Mobile Phone is required",IF(NOT(ISBLANK('Captura de datos CASO'!E715)),IF(AND(ISNUMBER(VALUE('Captura de datos CASO'!E715)),LEFT('Captura de datos CASO'!E715,1)&lt;&gt;"1",LEN('Captura de datos CASO'!E715)=10),"OK","Phone number must be valid format"),NA()))</f>
        <v>#N/A</v>
      </c>
      <c r="F715" s="40" t="e">
        <f>IF(LEN('Captura de datos CASO'!F715)&gt;255,"Home Street Address must be less than 255 characters",IF('DO NOT USE_Case Formulas'!A715,"OK",NA()))</f>
        <v>#N/A</v>
      </c>
      <c r="G715" s="40" t="e">
        <f>IF(LEN('Captura de datos CASO'!G715)&gt;40,"City must be less than 40 characters",IF('DO NOT USE_Case Formulas'!A715,"OK",NA()))</f>
        <v>#N/A</v>
      </c>
      <c r="H715" s="40" t="e">
        <f>IF(AND(NOT(ISBLANK('Captura de datos CASO'!H715)),ISNA(VLOOKUP('Captura de datos CASO'!H715,'DO NOT USE_School Picklist'!$P$3:$P$52,1,FALSE))),"Please select a value from the drop-down menu",IF('DO NOT USE_Case Formulas'!A715,"OK",NA()))</f>
        <v>#N/A</v>
      </c>
      <c r="I715" s="40" t="e">
        <f>IF(AND('DO NOT USE_Case Formulas'!A715,ISBLANK('Captura de datos CASO'!I715)),"Zip is required",IF(ISBLANK('Captura de datos CASO'!I715),NA(),"OK"))</f>
        <v>#N/A</v>
      </c>
      <c r="J715" s="40" t="e">
        <f>IF(AND('DO NOT USE_Case Formulas'!A715,ISBLANK('Captura de datos CASO'!J715)),"Student or Staff? is required",IF(ISBLANK('Captura de datos CASO'!J715),NA(),IF(ISNA(VLOOKUP('Captura de datos CASO'!J715,'DO NOT USE_School Picklist'!$B$3:$B$6,1,FALSE)),"Please select a value from the drop-down menu","OK")))</f>
        <v>#N/A</v>
      </c>
      <c r="K715" s="40" t="e">
        <f>IF(AND('Captura de datos CASO'!J715='DO NOT USE_School Picklist'!$B$4,ISBLANK('Captura de datos CASO'!K715)),"Occupation/Job Title is required if Student or Staff? is Yes, staff/faculty or volunteer",IF('DO NOT USE_Case Formulas'!A715,"OK",NA()))</f>
        <v>#N/A</v>
      </c>
      <c r="L715" s="40" t="e">
        <f ca="1">IF('Captura de datos CASO'!L715&gt;'DO NOT USE_School Picklist'!$C$3,"Date last on school campus/facility cannot be a future date",IF('DO NOT USE_Case Formulas'!A715,IF(ISBLANK('Captura de datos CASO'!L715),"Date last on school campus/facility is required","OK"),NA()))</f>
        <v>#N/A</v>
      </c>
      <c r="M715" s="40" t="e">
        <f>IF(AND('DO NOT USE_Case Formulas'!A715,ISBLANK('Captura de datos CASO'!M715)),"Specific Place in the Location is required",IF(ISBLANK('Captura de datos CASO'!M715),NA(),"OK"))</f>
        <v>#N/A</v>
      </c>
      <c r="N715" s="40" t="e">
        <f>IF(LEN('Captura de datos CASO'!N715)&gt;50,"Parent/Guardian Name must be less than 50 characters",IF('DO NOT USE_Case Formulas'!A715,"OK",NA()))</f>
        <v>#N/A</v>
      </c>
      <c r="O715" s="40" t="e">
        <f>IF(NOT(ISBLANK('Captura de datos CASO'!O715)),IF(AND(ISNUMBER('Captura de datos CASO'!O715),LEFT('Captura de datos CASO'!O715,1)&lt;&gt;"1",LEN('Captura de datos CASO'!O715)=10),"OK","Phone number must be valid format"),IF('DO NOT USE_Case Formulas'!A715,"OK",NA()))</f>
        <v>#N/A</v>
      </c>
      <c r="P715" s="53" t="e">
        <f>IF(AND(NOT(ISBLANK('Captura de datos CASO'!P715)),ISNA(VLOOKUP('Captura de datos CASO'!P715,'DO NOT USE_School Picklist'!$I$3:$I$5,1,FALSE))),"Please select a value from the drop-down menu",IF('DO NOT USE_Case Formulas'!A715,"OK",NA()))</f>
        <v>#N/A</v>
      </c>
      <c r="Q715" s="40" t="e">
        <f>IF(AND(NOT(ISBLANK('Captura de datos CASO'!Q715)),ISNA(VLOOKUP('Captura de datos CASO'!Q715,'DO NOT USE_School Picklist'!$E$3:$E$10,1,FALSE))),"Please select a value from the drop-down menu",IF('DO NOT USE_Case Formulas'!A715,"OK",NA()))</f>
        <v>#N/A</v>
      </c>
      <c r="R715" s="53" t="e">
        <f>IF(AND(NOT(ISBLANK('Captura de datos CASO'!R715)),ISNA(VLOOKUP('Captura de datos CASO'!R715,'DO NOT USE_School Picklist'!$W$3:$W$9,1,FALSE))),"Please select a value from the drop-down menu",IF('DO NOT USE_Case Formulas'!A715,"OK",NA()))</f>
        <v>#N/A</v>
      </c>
      <c r="S715" s="53" t="e">
        <f>IF(AND(NOT(ISBLANK('Captura de datos CASO'!S715)),ISNA(VLOOKUP('Captura de datos CASO'!S715,'DO NOT USE_School Picklist'!$W$3:$W$9,1,FALSE))),"Please select a value from the drop-down menu",IF('DO NOT USE_Case Formulas'!A715,"OK",NA()))</f>
        <v>#N/A</v>
      </c>
      <c r="T715" s="40" t="e">
        <f>IF(AND(NOT(ISBLANK('Captura de datos CASO'!T715)),ISNA(VLOOKUP('Captura de datos CASO'!T715,'DO NOT USE_School Picklist'!$F$3:$F$16,1,FALSE))),"Please select a value from the drop-down menu",IF('DO NOT USE_Case Formulas'!A715,"OK",NA()))</f>
        <v>#N/A</v>
      </c>
      <c r="U715" s="40" t="e">
        <f>IF(LEN('Captura de datos CASO'!U715)&gt;100,"Classroom(s) must be less than 100 characters",IF('DO NOT USE_Case Formulas'!A715,"OK",NA()))</f>
        <v>#N/A</v>
      </c>
      <c r="V715" s="40" t="e">
        <f>IF(AND(NOT(ISBLANK('Captura de datos CASO'!V715)),ISNA(VLOOKUP('Captura de datos CASO'!V715,'DO NOT USE_School Picklist'!$S$3:$S$12,1,FALSE))),"Please select a value from the drop-down menu",IF('DO NOT USE_Case Formulas'!A715,"OK",NA()))</f>
        <v>#N/A</v>
      </c>
      <c r="W715" s="40" t="e">
        <f>IF(AND(NOT(ISBLANK('Captura de datos CASO'!W715)),ISNA(VLOOKUP('Captura de datos CASO'!W715,'DO NOT USE_School Picklist'!$S$3:$S$12,1,FALSE))),"Please select a value from the drop-down menu",IF('DO NOT USE_Case Formulas'!A715,"OK",NA()))</f>
        <v>#N/A</v>
      </c>
      <c r="X715" s="40" t="e">
        <f>IF(LEN('Captura de datos CASO'!X715)&gt;80,"Name of Education Group must be less than 80 characters",IF('DO NOT USE_Case Formulas'!A715,"OK",NA()))</f>
        <v>#N/A</v>
      </c>
      <c r="Y715" s="40" t="e">
        <f>IF(AND(NOT(ISBLANK('Captura de datos CASO'!Y715)),ISNA(VLOOKUP('Captura de datos CASO'!Y715,'DO NOT USE_School Picklist'!$K$3:$K$6,1,FALSE))),"Please select a value from the drop-down menu",IF('DO NOT USE_Case Formulas'!A715,"OK",NA()))</f>
        <v>#N/A</v>
      </c>
      <c r="Z715" s="40" t="e">
        <f>IF(AND('DO NOT USE_Case Formulas'!A715,ISBLANK('Captura de datos CASO'!Z715)),"Has this person had symptoms? is required",IF(AND(NOT(ISBLANK('Captura de datos CASO'!Z715)),ISNA(VLOOKUP('Captura de datos CASO'!Z715,'DO NOT USE_School Picklist'!$D$3:$D$5,1,FALSE))),"Please select a value from the drop-down menu",IF(NOT(ISBLANK('Captura de datos CASO'!Z715)),"OK",NA())))</f>
        <v>#N/A</v>
      </c>
      <c r="AA715" s="40" t="e">
        <f>IF(AND('Captura de datos CASO'!Z715='DO NOT USE_School Picklist'!$D$3,ISBLANK('Captura de datos CASO'!AA715)),"Symptom Onset Date is required if Ever Symptomatic is Yes",IF('DO NOT USE_Case Formulas'!A715,"OK",NA()))</f>
        <v>#N/A</v>
      </c>
      <c r="AB715" s="40"/>
      <c r="AC715" s="40" t="e">
        <f ca="1">IF(AND('DO NOT USE_Case Formulas'!A715,ISBLANK('Captura de datos CASO'!AC715)),"Lab Result Test Date is required",IF('Captura de datos CASO'!AC715&gt;'DO NOT USE_School Picklist'!$C$3,"Test Date cannot be a future date",IF(NOT(ISBLANK('Captura de datos CASO'!AC715)),"OK",NA())))</f>
        <v>#N/A</v>
      </c>
      <c r="AD715" s="40" t="e">
        <f>IF(AND(NOT(ISBLANK('Captura de datos CASO'!AD715)),ISNA(VLOOKUP('Captura de datos CASO'!AD715,'DO NOT USE_School Picklist'!$R$3:$R$7,1,FALSE))),"Please select a value from the drop-down menu",IF('DO NOT USE_Case Formulas'!A715,"OK",NA()))</f>
        <v>#N/A</v>
      </c>
      <c r="AE715" s="40" t="e">
        <f>IF(AND('DO NOT USE_Case Formulas'!A715,ISBLANK('Captura de datos CASO'!AB715)),"Lab Result Test Result is required",IF(AND(NOT(ISBLANK('Captura de datos CASO'!AB715)),ISNA(VLOOKUP('Captura de datos CASO'!AB715,'DO NOT USE_School Picklist'!$Q$3:$Q$8,1,FALSE))),"Please select a value from the drop-down menu",IF('DO NOT USE_Case Formulas'!A715,"OK",NA())))</f>
        <v>#N/A</v>
      </c>
    </row>
    <row r="716" spans="1:31" x14ac:dyDescent="0.3">
      <c r="A716" s="39" t="e">
        <f>IF('DO NOT USE_Case Formulas'!A716,IF('DO NOT USE_Case Formulas'!B716,"Not all required fields are completed","OK"),NA())</f>
        <v>#N/A</v>
      </c>
      <c r="B716" s="40" t="e">
        <f>IF(AND('DO NOT USE_Case Formulas'!A716,ISBLANK('Captura de datos CASO'!B716)),"First Name is required",IF(NOT(ISBLANK('Captura de datos CASO'!B716)),"OK",NA()))</f>
        <v>#N/A</v>
      </c>
      <c r="C716" s="40" t="e">
        <f>IF(AND('DO NOT USE_Case Formulas'!A716,ISBLANK('Captura de datos CASO'!C716)),"Last Name is required",IF(NOT(ISBLANK('Captura de datos CASO'!C716)),"OK",NA()))</f>
        <v>#N/A</v>
      </c>
      <c r="D716" s="40" t="e">
        <f>IF(AND('DO NOT USE_Case Formulas'!A716,ISBLANK('Captura de datos CASO'!D716)),"Birthdate is required",IF(NOT(ISBLANK('Captura de datos CASO'!D716)),"OK",NA()))</f>
        <v>#N/A</v>
      </c>
      <c r="E716" s="40" t="e">
        <f>IF(AND('DO NOT USE_Case Formulas'!A716,ISBLANK('Captura de datos CASO'!E716)),"Mobile Phone is required",IF(NOT(ISBLANK('Captura de datos CASO'!E716)),IF(AND(ISNUMBER(VALUE('Captura de datos CASO'!E716)),LEFT('Captura de datos CASO'!E716,1)&lt;&gt;"1",LEN('Captura de datos CASO'!E716)=10),"OK","Phone number must be valid format"),NA()))</f>
        <v>#N/A</v>
      </c>
      <c r="F716" s="40" t="e">
        <f>IF(LEN('Captura de datos CASO'!F716)&gt;255,"Home Street Address must be less than 255 characters",IF('DO NOT USE_Case Formulas'!A716,"OK",NA()))</f>
        <v>#N/A</v>
      </c>
      <c r="G716" s="40" t="e">
        <f>IF(LEN('Captura de datos CASO'!G716)&gt;40,"City must be less than 40 characters",IF('DO NOT USE_Case Formulas'!A716,"OK",NA()))</f>
        <v>#N/A</v>
      </c>
      <c r="H716" s="40" t="e">
        <f>IF(AND(NOT(ISBLANK('Captura de datos CASO'!H716)),ISNA(VLOOKUP('Captura de datos CASO'!H716,'DO NOT USE_School Picklist'!$P$3:$P$52,1,FALSE))),"Please select a value from the drop-down menu",IF('DO NOT USE_Case Formulas'!A716,"OK",NA()))</f>
        <v>#N/A</v>
      </c>
      <c r="I716" s="40" t="e">
        <f>IF(AND('DO NOT USE_Case Formulas'!A716,ISBLANK('Captura de datos CASO'!I716)),"Zip is required",IF(ISBLANK('Captura de datos CASO'!I716),NA(),"OK"))</f>
        <v>#N/A</v>
      </c>
      <c r="J716" s="40" t="e">
        <f>IF(AND('DO NOT USE_Case Formulas'!A716,ISBLANK('Captura de datos CASO'!J716)),"Student or Staff? is required",IF(ISBLANK('Captura de datos CASO'!J716),NA(),IF(ISNA(VLOOKUP('Captura de datos CASO'!J716,'DO NOT USE_School Picklist'!$B$3:$B$6,1,FALSE)),"Please select a value from the drop-down menu","OK")))</f>
        <v>#N/A</v>
      </c>
      <c r="K716" s="40" t="e">
        <f>IF(AND('Captura de datos CASO'!J716='DO NOT USE_School Picklist'!$B$4,ISBLANK('Captura de datos CASO'!K716)),"Occupation/Job Title is required if Student or Staff? is Yes, staff/faculty or volunteer",IF('DO NOT USE_Case Formulas'!A716,"OK",NA()))</f>
        <v>#N/A</v>
      </c>
      <c r="L716" s="40" t="e">
        <f ca="1">IF('Captura de datos CASO'!L716&gt;'DO NOT USE_School Picklist'!$C$3,"Date last on school campus/facility cannot be a future date",IF('DO NOT USE_Case Formulas'!A716,IF(ISBLANK('Captura de datos CASO'!L716),"Date last on school campus/facility is required","OK"),NA()))</f>
        <v>#N/A</v>
      </c>
      <c r="M716" s="40" t="e">
        <f>IF(AND('DO NOT USE_Case Formulas'!A716,ISBLANK('Captura de datos CASO'!M716)),"Specific Place in the Location is required",IF(ISBLANK('Captura de datos CASO'!M716),NA(),"OK"))</f>
        <v>#N/A</v>
      </c>
      <c r="N716" s="40" t="e">
        <f>IF(LEN('Captura de datos CASO'!N716)&gt;50,"Parent/Guardian Name must be less than 50 characters",IF('DO NOT USE_Case Formulas'!A716,"OK",NA()))</f>
        <v>#N/A</v>
      </c>
      <c r="O716" s="40" t="e">
        <f>IF(NOT(ISBLANK('Captura de datos CASO'!O716)),IF(AND(ISNUMBER('Captura de datos CASO'!O716),LEFT('Captura de datos CASO'!O716,1)&lt;&gt;"1",LEN('Captura de datos CASO'!O716)=10),"OK","Phone number must be valid format"),IF('DO NOT USE_Case Formulas'!A716,"OK",NA()))</f>
        <v>#N/A</v>
      </c>
      <c r="P716" s="53" t="e">
        <f>IF(AND(NOT(ISBLANK('Captura de datos CASO'!P716)),ISNA(VLOOKUP('Captura de datos CASO'!P716,'DO NOT USE_School Picklist'!$I$3:$I$5,1,FALSE))),"Please select a value from the drop-down menu",IF('DO NOT USE_Case Formulas'!A716,"OK",NA()))</f>
        <v>#N/A</v>
      </c>
      <c r="Q716" s="40" t="e">
        <f>IF(AND(NOT(ISBLANK('Captura de datos CASO'!Q716)),ISNA(VLOOKUP('Captura de datos CASO'!Q716,'DO NOT USE_School Picklist'!$E$3:$E$10,1,FALSE))),"Please select a value from the drop-down menu",IF('DO NOT USE_Case Formulas'!A716,"OK",NA()))</f>
        <v>#N/A</v>
      </c>
      <c r="R716" s="53" t="e">
        <f>IF(AND(NOT(ISBLANK('Captura de datos CASO'!R716)),ISNA(VLOOKUP('Captura de datos CASO'!R716,'DO NOT USE_School Picklist'!$W$3:$W$9,1,FALSE))),"Please select a value from the drop-down menu",IF('DO NOT USE_Case Formulas'!A716,"OK",NA()))</f>
        <v>#N/A</v>
      </c>
      <c r="S716" s="53" t="e">
        <f>IF(AND(NOT(ISBLANK('Captura de datos CASO'!S716)),ISNA(VLOOKUP('Captura de datos CASO'!S716,'DO NOT USE_School Picklist'!$W$3:$W$9,1,FALSE))),"Please select a value from the drop-down menu",IF('DO NOT USE_Case Formulas'!A716,"OK",NA()))</f>
        <v>#N/A</v>
      </c>
      <c r="T716" s="40" t="e">
        <f>IF(AND(NOT(ISBLANK('Captura de datos CASO'!T716)),ISNA(VLOOKUP('Captura de datos CASO'!T716,'DO NOT USE_School Picklist'!$F$3:$F$16,1,FALSE))),"Please select a value from the drop-down menu",IF('DO NOT USE_Case Formulas'!A716,"OK",NA()))</f>
        <v>#N/A</v>
      </c>
      <c r="U716" s="40" t="e">
        <f>IF(LEN('Captura de datos CASO'!U716)&gt;100,"Classroom(s) must be less than 100 characters",IF('DO NOT USE_Case Formulas'!A716,"OK",NA()))</f>
        <v>#N/A</v>
      </c>
      <c r="V716" s="40" t="e">
        <f>IF(AND(NOT(ISBLANK('Captura de datos CASO'!V716)),ISNA(VLOOKUP('Captura de datos CASO'!V716,'DO NOT USE_School Picklist'!$S$3:$S$12,1,FALSE))),"Please select a value from the drop-down menu",IF('DO NOT USE_Case Formulas'!A716,"OK",NA()))</f>
        <v>#N/A</v>
      </c>
      <c r="W716" s="40" t="e">
        <f>IF(AND(NOT(ISBLANK('Captura de datos CASO'!W716)),ISNA(VLOOKUP('Captura de datos CASO'!W716,'DO NOT USE_School Picklist'!$S$3:$S$12,1,FALSE))),"Please select a value from the drop-down menu",IF('DO NOT USE_Case Formulas'!A716,"OK",NA()))</f>
        <v>#N/A</v>
      </c>
      <c r="X716" s="40" t="e">
        <f>IF(LEN('Captura de datos CASO'!X716)&gt;80,"Name of Education Group must be less than 80 characters",IF('DO NOT USE_Case Formulas'!A716,"OK",NA()))</f>
        <v>#N/A</v>
      </c>
      <c r="Y716" s="40" t="e">
        <f>IF(AND(NOT(ISBLANK('Captura de datos CASO'!Y716)),ISNA(VLOOKUP('Captura de datos CASO'!Y716,'DO NOT USE_School Picklist'!$K$3:$K$6,1,FALSE))),"Please select a value from the drop-down menu",IF('DO NOT USE_Case Formulas'!A716,"OK",NA()))</f>
        <v>#N/A</v>
      </c>
      <c r="Z716" s="40" t="e">
        <f>IF(AND('DO NOT USE_Case Formulas'!A716,ISBLANK('Captura de datos CASO'!Z716)),"Has this person had symptoms? is required",IF(AND(NOT(ISBLANK('Captura de datos CASO'!Z716)),ISNA(VLOOKUP('Captura de datos CASO'!Z716,'DO NOT USE_School Picklist'!$D$3:$D$5,1,FALSE))),"Please select a value from the drop-down menu",IF(NOT(ISBLANK('Captura de datos CASO'!Z716)),"OK",NA())))</f>
        <v>#N/A</v>
      </c>
      <c r="AA716" s="40" t="e">
        <f>IF(AND('Captura de datos CASO'!Z716='DO NOT USE_School Picklist'!$D$3,ISBLANK('Captura de datos CASO'!AA716)),"Symptom Onset Date is required if Ever Symptomatic is Yes",IF('DO NOT USE_Case Formulas'!A716,"OK",NA()))</f>
        <v>#N/A</v>
      </c>
      <c r="AB716" s="40"/>
      <c r="AC716" s="40" t="e">
        <f ca="1">IF(AND('DO NOT USE_Case Formulas'!A716,ISBLANK('Captura de datos CASO'!AC716)),"Lab Result Test Date is required",IF('Captura de datos CASO'!AC716&gt;'DO NOT USE_School Picklist'!$C$3,"Test Date cannot be a future date",IF(NOT(ISBLANK('Captura de datos CASO'!AC716)),"OK",NA())))</f>
        <v>#N/A</v>
      </c>
      <c r="AD716" s="40" t="e">
        <f>IF(AND(NOT(ISBLANK('Captura de datos CASO'!AD716)),ISNA(VLOOKUP('Captura de datos CASO'!AD716,'DO NOT USE_School Picklist'!$R$3:$R$7,1,FALSE))),"Please select a value from the drop-down menu",IF('DO NOT USE_Case Formulas'!A716,"OK",NA()))</f>
        <v>#N/A</v>
      </c>
      <c r="AE716" s="40" t="e">
        <f>IF(AND('DO NOT USE_Case Formulas'!A716,ISBLANK('Captura de datos CASO'!AB716)),"Lab Result Test Result is required",IF(AND(NOT(ISBLANK('Captura de datos CASO'!AB716)),ISNA(VLOOKUP('Captura de datos CASO'!AB716,'DO NOT USE_School Picklist'!$Q$3:$Q$8,1,FALSE))),"Please select a value from the drop-down menu",IF('DO NOT USE_Case Formulas'!A716,"OK",NA())))</f>
        <v>#N/A</v>
      </c>
    </row>
    <row r="717" spans="1:31" x14ac:dyDescent="0.3">
      <c r="A717" s="39" t="e">
        <f>IF('DO NOT USE_Case Formulas'!A717,IF('DO NOT USE_Case Formulas'!B717,"Not all required fields are completed","OK"),NA())</f>
        <v>#N/A</v>
      </c>
      <c r="B717" s="40" t="e">
        <f>IF(AND('DO NOT USE_Case Formulas'!A717,ISBLANK('Captura de datos CASO'!B717)),"First Name is required",IF(NOT(ISBLANK('Captura de datos CASO'!B717)),"OK",NA()))</f>
        <v>#N/A</v>
      </c>
      <c r="C717" s="40" t="e">
        <f>IF(AND('DO NOT USE_Case Formulas'!A717,ISBLANK('Captura de datos CASO'!C717)),"Last Name is required",IF(NOT(ISBLANK('Captura de datos CASO'!C717)),"OK",NA()))</f>
        <v>#N/A</v>
      </c>
      <c r="D717" s="40" t="e">
        <f>IF(AND('DO NOT USE_Case Formulas'!A717,ISBLANK('Captura de datos CASO'!D717)),"Birthdate is required",IF(NOT(ISBLANK('Captura de datos CASO'!D717)),"OK",NA()))</f>
        <v>#N/A</v>
      </c>
      <c r="E717" s="40" t="e">
        <f>IF(AND('DO NOT USE_Case Formulas'!A717,ISBLANK('Captura de datos CASO'!E717)),"Mobile Phone is required",IF(NOT(ISBLANK('Captura de datos CASO'!E717)),IF(AND(ISNUMBER(VALUE('Captura de datos CASO'!E717)),LEFT('Captura de datos CASO'!E717,1)&lt;&gt;"1",LEN('Captura de datos CASO'!E717)=10),"OK","Phone number must be valid format"),NA()))</f>
        <v>#N/A</v>
      </c>
      <c r="F717" s="40" t="e">
        <f>IF(LEN('Captura de datos CASO'!F717)&gt;255,"Home Street Address must be less than 255 characters",IF('DO NOT USE_Case Formulas'!A717,"OK",NA()))</f>
        <v>#N/A</v>
      </c>
      <c r="G717" s="40" t="e">
        <f>IF(LEN('Captura de datos CASO'!G717)&gt;40,"City must be less than 40 characters",IF('DO NOT USE_Case Formulas'!A717,"OK",NA()))</f>
        <v>#N/A</v>
      </c>
      <c r="H717" s="40" t="e">
        <f>IF(AND(NOT(ISBLANK('Captura de datos CASO'!H717)),ISNA(VLOOKUP('Captura de datos CASO'!H717,'DO NOT USE_School Picklist'!$P$3:$P$52,1,FALSE))),"Please select a value from the drop-down menu",IF('DO NOT USE_Case Formulas'!A717,"OK",NA()))</f>
        <v>#N/A</v>
      </c>
      <c r="I717" s="40" t="e">
        <f>IF(AND('DO NOT USE_Case Formulas'!A717,ISBLANK('Captura de datos CASO'!I717)),"Zip is required",IF(ISBLANK('Captura de datos CASO'!I717),NA(),"OK"))</f>
        <v>#N/A</v>
      </c>
      <c r="J717" s="40" t="e">
        <f>IF(AND('DO NOT USE_Case Formulas'!A717,ISBLANK('Captura de datos CASO'!J717)),"Student or Staff? is required",IF(ISBLANK('Captura de datos CASO'!J717),NA(),IF(ISNA(VLOOKUP('Captura de datos CASO'!J717,'DO NOT USE_School Picklist'!$B$3:$B$6,1,FALSE)),"Please select a value from the drop-down menu","OK")))</f>
        <v>#N/A</v>
      </c>
      <c r="K717" s="40" t="e">
        <f>IF(AND('Captura de datos CASO'!J717='DO NOT USE_School Picklist'!$B$4,ISBLANK('Captura de datos CASO'!K717)),"Occupation/Job Title is required if Student or Staff? is Yes, staff/faculty or volunteer",IF('DO NOT USE_Case Formulas'!A717,"OK",NA()))</f>
        <v>#N/A</v>
      </c>
      <c r="L717" s="40" t="e">
        <f ca="1">IF('Captura de datos CASO'!L717&gt;'DO NOT USE_School Picklist'!$C$3,"Date last on school campus/facility cannot be a future date",IF('DO NOT USE_Case Formulas'!A717,IF(ISBLANK('Captura de datos CASO'!L717),"Date last on school campus/facility is required","OK"),NA()))</f>
        <v>#N/A</v>
      </c>
      <c r="M717" s="40" t="e">
        <f>IF(AND('DO NOT USE_Case Formulas'!A717,ISBLANK('Captura de datos CASO'!M717)),"Specific Place in the Location is required",IF(ISBLANK('Captura de datos CASO'!M717),NA(),"OK"))</f>
        <v>#N/A</v>
      </c>
      <c r="N717" s="40" t="e">
        <f>IF(LEN('Captura de datos CASO'!N717)&gt;50,"Parent/Guardian Name must be less than 50 characters",IF('DO NOT USE_Case Formulas'!A717,"OK",NA()))</f>
        <v>#N/A</v>
      </c>
      <c r="O717" s="40" t="e">
        <f>IF(NOT(ISBLANK('Captura de datos CASO'!O717)),IF(AND(ISNUMBER('Captura de datos CASO'!O717),LEFT('Captura de datos CASO'!O717,1)&lt;&gt;"1",LEN('Captura de datos CASO'!O717)=10),"OK","Phone number must be valid format"),IF('DO NOT USE_Case Formulas'!A717,"OK",NA()))</f>
        <v>#N/A</v>
      </c>
      <c r="P717" s="53" t="e">
        <f>IF(AND(NOT(ISBLANK('Captura de datos CASO'!P717)),ISNA(VLOOKUP('Captura de datos CASO'!P717,'DO NOT USE_School Picklist'!$I$3:$I$5,1,FALSE))),"Please select a value from the drop-down menu",IF('DO NOT USE_Case Formulas'!A717,"OK",NA()))</f>
        <v>#N/A</v>
      </c>
      <c r="Q717" s="40" t="e">
        <f>IF(AND(NOT(ISBLANK('Captura de datos CASO'!Q717)),ISNA(VLOOKUP('Captura de datos CASO'!Q717,'DO NOT USE_School Picklist'!$E$3:$E$10,1,FALSE))),"Please select a value from the drop-down menu",IF('DO NOT USE_Case Formulas'!A717,"OK",NA()))</f>
        <v>#N/A</v>
      </c>
      <c r="R717" s="53" t="e">
        <f>IF(AND(NOT(ISBLANK('Captura de datos CASO'!R717)),ISNA(VLOOKUP('Captura de datos CASO'!R717,'DO NOT USE_School Picklist'!$W$3:$W$9,1,FALSE))),"Please select a value from the drop-down menu",IF('DO NOT USE_Case Formulas'!A717,"OK",NA()))</f>
        <v>#N/A</v>
      </c>
      <c r="S717" s="53" t="e">
        <f>IF(AND(NOT(ISBLANK('Captura de datos CASO'!S717)),ISNA(VLOOKUP('Captura de datos CASO'!S717,'DO NOT USE_School Picklist'!$W$3:$W$9,1,FALSE))),"Please select a value from the drop-down menu",IF('DO NOT USE_Case Formulas'!A717,"OK",NA()))</f>
        <v>#N/A</v>
      </c>
      <c r="T717" s="40" t="e">
        <f>IF(AND(NOT(ISBLANK('Captura de datos CASO'!T717)),ISNA(VLOOKUP('Captura de datos CASO'!T717,'DO NOT USE_School Picklist'!$F$3:$F$16,1,FALSE))),"Please select a value from the drop-down menu",IF('DO NOT USE_Case Formulas'!A717,"OK",NA()))</f>
        <v>#N/A</v>
      </c>
      <c r="U717" s="40" t="e">
        <f>IF(LEN('Captura de datos CASO'!U717)&gt;100,"Classroom(s) must be less than 100 characters",IF('DO NOT USE_Case Formulas'!A717,"OK",NA()))</f>
        <v>#N/A</v>
      </c>
      <c r="V717" s="40" t="e">
        <f>IF(AND(NOT(ISBLANK('Captura de datos CASO'!V717)),ISNA(VLOOKUP('Captura de datos CASO'!V717,'DO NOT USE_School Picklist'!$S$3:$S$12,1,FALSE))),"Please select a value from the drop-down menu",IF('DO NOT USE_Case Formulas'!A717,"OK",NA()))</f>
        <v>#N/A</v>
      </c>
      <c r="W717" s="40" t="e">
        <f>IF(AND(NOT(ISBLANK('Captura de datos CASO'!W717)),ISNA(VLOOKUP('Captura de datos CASO'!W717,'DO NOT USE_School Picklist'!$S$3:$S$12,1,FALSE))),"Please select a value from the drop-down menu",IF('DO NOT USE_Case Formulas'!A717,"OK",NA()))</f>
        <v>#N/A</v>
      </c>
      <c r="X717" s="40" t="e">
        <f>IF(LEN('Captura de datos CASO'!X717)&gt;80,"Name of Education Group must be less than 80 characters",IF('DO NOT USE_Case Formulas'!A717,"OK",NA()))</f>
        <v>#N/A</v>
      </c>
      <c r="Y717" s="40" t="e">
        <f>IF(AND(NOT(ISBLANK('Captura de datos CASO'!Y717)),ISNA(VLOOKUP('Captura de datos CASO'!Y717,'DO NOT USE_School Picklist'!$K$3:$K$6,1,FALSE))),"Please select a value from the drop-down menu",IF('DO NOT USE_Case Formulas'!A717,"OK",NA()))</f>
        <v>#N/A</v>
      </c>
      <c r="Z717" s="40" t="e">
        <f>IF(AND('DO NOT USE_Case Formulas'!A717,ISBLANK('Captura de datos CASO'!Z717)),"Has this person had symptoms? is required",IF(AND(NOT(ISBLANK('Captura de datos CASO'!Z717)),ISNA(VLOOKUP('Captura de datos CASO'!Z717,'DO NOT USE_School Picklist'!$D$3:$D$5,1,FALSE))),"Please select a value from the drop-down menu",IF(NOT(ISBLANK('Captura de datos CASO'!Z717)),"OK",NA())))</f>
        <v>#N/A</v>
      </c>
      <c r="AA717" s="40" t="e">
        <f>IF(AND('Captura de datos CASO'!Z717='DO NOT USE_School Picklist'!$D$3,ISBLANK('Captura de datos CASO'!AA717)),"Symptom Onset Date is required if Ever Symptomatic is Yes",IF('DO NOT USE_Case Formulas'!A717,"OK",NA()))</f>
        <v>#N/A</v>
      </c>
      <c r="AB717" s="40"/>
      <c r="AC717" s="40" t="e">
        <f ca="1">IF(AND('DO NOT USE_Case Formulas'!A717,ISBLANK('Captura de datos CASO'!AC717)),"Lab Result Test Date is required",IF('Captura de datos CASO'!AC717&gt;'DO NOT USE_School Picklist'!$C$3,"Test Date cannot be a future date",IF(NOT(ISBLANK('Captura de datos CASO'!AC717)),"OK",NA())))</f>
        <v>#N/A</v>
      </c>
      <c r="AD717" s="40" t="e">
        <f>IF(AND(NOT(ISBLANK('Captura de datos CASO'!AD717)),ISNA(VLOOKUP('Captura de datos CASO'!AD717,'DO NOT USE_School Picklist'!$R$3:$R$7,1,FALSE))),"Please select a value from the drop-down menu",IF('DO NOT USE_Case Formulas'!A717,"OK",NA()))</f>
        <v>#N/A</v>
      </c>
      <c r="AE717" s="40" t="e">
        <f>IF(AND('DO NOT USE_Case Formulas'!A717,ISBLANK('Captura de datos CASO'!AB717)),"Lab Result Test Result is required",IF(AND(NOT(ISBLANK('Captura de datos CASO'!AB717)),ISNA(VLOOKUP('Captura de datos CASO'!AB717,'DO NOT USE_School Picklist'!$Q$3:$Q$8,1,FALSE))),"Please select a value from the drop-down menu",IF('DO NOT USE_Case Formulas'!A717,"OK",NA())))</f>
        <v>#N/A</v>
      </c>
    </row>
    <row r="718" spans="1:31" x14ac:dyDescent="0.3">
      <c r="A718" s="39" t="e">
        <f>IF('DO NOT USE_Case Formulas'!A718,IF('DO NOT USE_Case Formulas'!B718,"Not all required fields are completed","OK"),NA())</f>
        <v>#N/A</v>
      </c>
      <c r="B718" s="40" t="e">
        <f>IF(AND('DO NOT USE_Case Formulas'!A718,ISBLANK('Captura de datos CASO'!B718)),"First Name is required",IF(NOT(ISBLANK('Captura de datos CASO'!B718)),"OK",NA()))</f>
        <v>#N/A</v>
      </c>
      <c r="C718" s="40" t="e">
        <f>IF(AND('DO NOT USE_Case Formulas'!A718,ISBLANK('Captura de datos CASO'!C718)),"Last Name is required",IF(NOT(ISBLANK('Captura de datos CASO'!C718)),"OK",NA()))</f>
        <v>#N/A</v>
      </c>
      <c r="D718" s="40" t="e">
        <f>IF(AND('DO NOT USE_Case Formulas'!A718,ISBLANK('Captura de datos CASO'!D718)),"Birthdate is required",IF(NOT(ISBLANK('Captura de datos CASO'!D718)),"OK",NA()))</f>
        <v>#N/A</v>
      </c>
      <c r="E718" s="40" t="e">
        <f>IF(AND('DO NOT USE_Case Formulas'!A718,ISBLANK('Captura de datos CASO'!E718)),"Mobile Phone is required",IF(NOT(ISBLANK('Captura de datos CASO'!E718)),IF(AND(ISNUMBER(VALUE('Captura de datos CASO'!E718)),LEFT('Captura de datos CASO'!E718,1)&lt;&gt;"1",LEN('Captura de datos CASO'!E718)=10),"OK","Phone number must be valid format"),NA()))</f>
        <v>#N/A</v>
      </c>
      <c r="F718" s="40" t="e">
        <f>IF(LEN('Captura de datos CASO'!F718)&gt;255,"Home Street Address must be less than 255 characters",IF('DO NOT USE_Case Formulas'!A718,"OK",NA()))</f>
        <v>#N/A</v>
      </c>
      <c r="G718" s="40" t="e">
        <f>IF(LEN('Captura de datos CASO'!G718)&gt;40,"City must be less than 40 characters",IF('DO NOT USE_Case Formulas'!A718,"OK",NA()))</f>
        <v>#N/A</v>
      </c>
      <c r="H718" s="40" t="e">
        <f>IF(AND(NOT(ISBLANK('Captura de datos CASO'!H718)),ISNA(VLOOKUP('Captura de datos CASO'!H718,'DO NOT USE_School Picklist'!$P$3:$P$52,1,FALSE))),"Please select a value from the drop-down menu",IF('DO NOT USE_Case Formulas'!A718,"OK",NA()))</f>
        <v>#N/A</v>
      </c>
      <c r="I718" s="40" t="e">
        <f>IF(AND('DO NOT USE_Case Formulas'!A718,ISBLANK('Captura de datos CASO'!I718)),"Zip is required",IF(ISBLANK('Captura de datos CASO'!I718),NA(),"OK"))</f>
        <v>#N/A</v>
      </c>
      <c r="J718" s="40" t="e">
        <f>IF(AND('DO NOT USE_Case Formulas'!A718,ISBLANK('Captura de datos CASO'!J718)),"Student or Staff? is required",IF(ISBLANK('Captura de datos CASO'!J718),NA(),IF(ISNA(VLOOKUP('Captura de datos CASO'!J718,'DO NOT USE_School Picklist'!$B$3:$B$6,1,FALSE)),"Please select a value from the drop-down menu","OK")))</f>
        <v>#N/A</v>
      </c>
      <c r="K718" s="40" t="e">
        <f>IF(AND('Captura de datos CASO'!J718='DO NOT USE_School Picklist'!$B$4,ISBLANK('Captura de datos CASO'!K718)),"Occupation/Job Title is required if Student or Staff? is Yes, staff/faculty or volunteer",IF('DO NOT USE_Case Formulas'!A718,"OK",NA()))</f>
        <v>#N/A</v>
      </c>
      <c r="L718" s="40" t="e">
        <f ca="1">IF('Captura de datos CASO'!L718&gt;'DO NOT USE_School Picklist'!$C$3,"Date last on school campus/facility cannot be a future date",IF('DO NOT USE_Case Formulas'!A718,IF(ISBLANK('Captura de datos CASO'!L718),"Date last on school campus/facility is required","OK"),NA()))</f>
        <v>#N/A</v>
      </c>
      <c r="M718" s="40" t="e">
        <f>IF(AND('DO NOT USE_Case Formulas'!A718,ISBLANK('Captura de datos CASO'!M718)),"Specific Place in the Location is required",IF(ISBLANK('Captura de datos CASO'!M718),NA(),"OK"))</f>
        <v>#N/A</v>
      </c>
      <c r="N718" s="40" t="e">
        <f>IF(LEN('Captura de datos CASO'!N718)&gt;50,"Parent/Guardian Name must be less than 50 characters",IF('DO NOT USE_Case Formulas'!A718,"OK",NA()))</f>
        <v>#N/A</v>
      </c>
      <c r="O718" s="40" t="e">
        <f>IF(NOT(ISBLANK('Captura de datos CASO'!O718)),IF(AND(ISNUMBER('Captura de datos CASO'!O718),LEFT('Captura de datos CASO'!O718,1)&lt;&gt;"1",LEN('Captura de datos CASO'!O718)=10),"OK","Phone number must be valid format"),IF('DO NOT USE_Case Formulas'!A718,"OK",NA()))</f>
        <v>#N/A</v>
      </c>
      <c r="P718" s="53" t="e">
        <f>IF(AND(NOT(ISBLANK('Captura de datos CASO'!P718)),ISNA(VLOOKUP('Captura de datos CASO'!P718,'DO NOT USE_School Picklist'!$I$3:$I$5,1,FALSE))),"Please select a value from the drop-down menu",IF('DO NOT USE_Case Formulas'!A718,"OK",NA()))</f>
        <v>#N/A</v>
      </c>
      <c r="Q718" s="40" t="e">
        <f>IF(AND(NOT(ISBLANK('Captura de datos CASO'!Q718)),ISNA(VLOOKUP('Captura de datos CASO'!Q718,'DO NOT USE_School Picklist'!$E$3:$E$10,1,FALSE))),"Please select a value from the drop-down menu",IF('DO NOT USE_Case Formulas'!A718,"OK",NA()))</f>
        <v>#N/A</v>
      </c>
      <c r="R718" s="53" t="e">
        <f>IF(AND(NOT(ISBLANK('Captura de datos CASO'!R718)),ISNA(VLOOKUP('Captura de datos CASO'!R718,'DO NOT USE_School Picklist'!$W$3:$W$9,1,FALSE))),"Please select a value from the drop-down menu",IF('DO NOT USE_Case Formulas'!A718,"OK",NA()))</f>
        <v>#N/A</v>
      </c>
      <c r="S718" s="53" t="e">
        <f>IF(AND(NOT(ISBLANK('Captura de datos CASO'!S718)),ISNA(VLOOKUP('Captura de datos CASO'!S718,'DO NOT USE_School Picklist'!$W$3:$W$9,1,FALSE))),"Please select a value from the drop-down menu",IF('DO NOT USE_Case Formulas'!A718,"OK",NA()))</f>
        <v>#N/A</v>
      </c>
      <c r="T718" s="40" t="e">
        <f>IF(AND(NOT(ISBLANK('Captura de datos CASO'!T718)),ISNA(VLOOKUP('Captura de datos CASO'!T718,'DO NOT USE_School Picklist'!$F$3:$F$16,1,FALSE))),"Please select a value from the drop-down menu",IF('DO NOT USE_Case Formulas'!A718,"OK",NA()))</f>
        <v>#N/A</v>
      </c>
      <c r="U718" s="40" t="e">
        <f>IF(LEN('Captura de datos CASO'!U718)&gt;100,"Classroom(s) must be less than 100 characters",IF('DO NOT USE_Case Formulas'!A718,"OK",NA()))</f>
        <v>#N/A</v>
      </c>
      <c r="V718" s="40" t="e">
        <f>IF(AND(NOT(ISBLANK('Captura de datos CASO'!V718)),ISNA(VLOOKUP('Captura de datos CASO'!V718,'DO NOT USE_School Picklist'!$S$3:$S$12,1,FALSE))),"Please select a value from the drop-down menu",IF('DO NOT USE_Case Formulas'!A718,"OK",NA()))</f>
        <v>#N/A</v>
      </c>
      <c r="W718" s="40" t="e">
        <f>IF(AND(NOT(ISBLANK('Captura de datos CASO'!W718)),ISNA(VLOOKUP('Captura de datos CASO'!W718,'DO NOT USE_School Picklist'!$S$3:$S$12,1,FALSE))),"Please select a value from the drop-down menu",IF('DO NOT USE_Case Formulas'!A718,"OK",NA()))</f>
        <v>#N/A</v>
      </c>
      <c r="X718" s="40" t="e">
        <f>IF(LEN('Captura de datos CASO'!X718)&gt;80,"Name of Education Group must be less than 80 characters",IF('DO NOT USE_Case Formulas'!A718,"OK",NA()))</f>
        <v>#N/A</v>
      </c>
      <c r="Y718" s="40" t="e">
        <f>IF(AND(NOT(ISBLANK('Captura de datos CASO'!Y718)),ISNA(VLOOKUP('Captura de datos CASO'!Y718,'DO NOT USE_School Picklist'!$K$3:$K$6,1,FALSE))),"Please select a value from the drop-down menu",IF('DO NOT USE_Case Formulas'!A718,"OK",NA()))</f>
        <v>#N/A</v>
      </c>
      <c r="Z718" s="40" t="e">
        <f>IF(AND('DO NOT USE_Case Formulas'!A718,ISBLANK('Captura de datos CASO'!Z718)),"Has this person had symptoms? is required",IF(AND(NOT(ISBLANK('Captura de datos CASO'!Z718)),ISNA(VLOOKUP('Captura de datos CASO'!Z718,'DO NOT USE_School Picklist'!$D$3:$D$5,1,FALSE))),"Please select a value from the drop-down menu",IF(NOT(ISBLANK('Captura de datos CASO'!Z718)),"OK",NA())))</f>
        <v>#N/A</v>
      </c>
      <c r="AA718" s="40" t="e">
        <f>IF(AND('Captura de datos CASO'!Z718='DO NOT USE_School Picklist'!$D$3,ISBLANK('Captura de datos CASO'!AA718)),"Symptom Onset Date is required if Ever Symptomatic is Yes",IF('DO NOT USE_Case Formulas'!A718,"OK",NA()))</f>
        <v>#N/A</v>
      </c>
      <c r="AB718" s="40"/>
      <c r="AC718" s="40" t="e">
        <f ca="1">IF(AND('DO NOT USE_Case Formulas'!A718,ISBLANK('Captura de datos CASO'!AC718)),"Lab Result Test Date is required",IF('Captura de datos CASO'!AC718&gt;'DO NOT USE_School Picklist'!$C$3,"Test Date cannot be a future date",IF(NOT(ISBLANK('Captura de datos CASO'!AC718)),"OK",NA())))</f>
        <v>#N/A</v>
      </c>
      <c r="AD718" s="40" t="e">
        <f>IF(AND(NOT(ISBLANK('Captura de datos CASO'!AD718)),ISNA(VLOOKUP('Captura de datos CASO'!AD718,'DO NOT USE_School Picklist'!$R$3:$R$7,1,FALSE))),"Please select a value from the drop-down menu",IF('DO NOT USE_Case Formulas'!A718,"OK",NA()))</f>
        <v>#N/A</v>
      </c>
      <c r="AE718" s="40" t="e">
        <f>IF(AND('DO NOT USE_Case Formulas'!A718,ISBLANK('Captura de datos CASO'!AB718)),"Lab Result Test Result is required",IF(AND(NOT(ISBLANK('Captura de datos CASO'!AB718)),ISNA(VLOOKUP('Captura de datos CASO'!AB718,'DO NOT USE_School Picklist'!$Q$3:$Q$8,1,FALSE))),"Please select a value from the drop-down menu",IF('DO NOT USE_Case Formulas'!A718,"OK",NA())))</f>
        <v>#N/A</v>
      </c>
    </row>
    <row r="719" spans="1:31" x14ac:dyDescent="0.3">
      <c r="A719" s="39" t="e">
        <f>IF('DO NOT USE_Case Formulas'!A719,IF('DO NOT USE_Case Formulas'!B719,"Not all required fields are completed","OK"),NA())</f>
        <v>#N/A</v>
      </c>
      <c r="B719" s="40" t="e">
        <f>IF(AND('DO NOT USE_Case Formulas'!A719,ISBLANK('Captura de datos CASO'!B719)),"First Name is required",IF(NOT(ISBLANK('Captura de datos CASO'!B719)),"OK",NA()))</f>
        <v>#N/A</v>
      </c>
      <c r="C719" s="40" t="e">
        <f>IF(AND('DO NOT USE_Case Formulas'!A719,ISBLANK('Captura de datos CASO'!C719)),"Last Name is required",IF(NOT(ISBLANK('Captura de datos CASO'!C719)),"OK",NA()))</f>
        <v>#N/A</v>
      </c>
      <c r="D719" s="40" t="e">
        <f>IF(AND('DO NOT USE_Case Formulas'!A719,ISBLANK('Captura de datos CASO'!D719)),"Birthdate is required",IF(NOT(ISBLANK('Captura de datos CASO'!D719)),"OK",NA()))</f>
        <v>#N/A</v>
      </c>
      <c r="E719" s="40" t="e">
        <f>IF(AND('DO NOT USE_Case Formulas'!A719,ISBLANK('Captura de datos CASO'!E719)),"Mobile Phone is required",IF(NOT(ISBLANK('Captura de datos CASO'!E719)),IF(AND(ISNUMBER(VALUE('Captura de datos CASO'!E719)),LEFT('Captura de datos CASO'!E719,1)&lt;&gt;"1",LEN('Captura de datos CASO'!E719)=10),"OK","Phone number must be valid format"),NA()))</f>
        <v>#N/A</v>
      </c>
      <c r="F719" s="40" t="e">
        <f>IF(LEN('Captura de datos CASO'!F719)&gt;255,"Home Street Address must be less than 255 characters",IF('DO NOT USE_Case Formulas'!A719,"OK",NA()))</f>
        <v>#N/A</v>
      </c>
      <c r="G719" s="40" t="e">
        <f>IF(LEN('Captura de datos CASO'!G719)&gt;40,"City must be less than 40 characters",IF('DO NOT USE_Case Formulas'!A719,"OK",NA()))</f>
        <v>#N/A</v>
      </c>
      <c r="H719" s="40" t="e">
        <f>IF(AND(NOT(ISBLANK('Captura de datos CASO'!H719)),ISNA(VLOOKUP('Captura de datos CASO'!H719,'DO NOT USE_School Picklist'!$P$3:$P$52,1,FALSE))),"Please select a value from the drop-down menu",IF('DO NOT USE_Case Formulas'!A719,"OK",NA()))</f>
        <v>#N/A</v>
      </c>
      <c r="I719" s="40" t="e">
        <f>IF(AND('DO NOT USE_Case Formulas'!A719,ISBLANK('Captura de datos CASO'!I719)),"Zip is required",IF(ISBLANK('Captura de datos CASO'!I719),NA(),"OK"))</f>
        <v>#N/A</v>
      </c>
      <c r="J719" s="40" t="e">
        <f>IF(AND('DO NOT USE_Case Formulas'!A719,ISBLANK('Captura de datos CASO'!J719)),"Student or Staff? is required",IF(ISBLANK('Captura de datos CASO'!J719),NA(),IF(ISNA(VLOOKUP('Captura de datos CASO'!J719,'DO NOT USE_School Picklist'!$B$3:$B$6,1,FALSE)),"Please select a value from the drop-down menu","OK")))</f>
        <v>#N/A</v>
      </c>
      <c r="K719" s="40" t="e">
        <f>IF(AND('Captura de datos CASO'!J719='DO NOT USE_School Picklist'!$B$4,ISBLANK('Captura de datos CASO'!K719)),"Occupation/Job Title is required if Student or Staff? is Yes, staff/faculty or volunteer",IF('DO NOT USE_Case Formulas'!A719,"OK",NA()))</f>
        <v>#N/A</v>
      </c>
      <c r="L719" s="40" t="e">
        <f ca="1">IF('Captura de datos CASO'!L719&gt;'DO NOT USE_School Picklist'!$C$3,"Date last on school campus/facility cannot be a future date",IF('DO NOT USE_Case Formulas'!A719,IF(ISBLANK('Captura de datos CASO'!L719),"Date last on school campus/facility is required","OK"),NA()))</f>
        <v>#N/A</v>
      </c>
      <c r="M719" s="40" t="e">
        <f>IF(AND('DO NOT USE_Case Formulas'!A719,ISBLANK('Captura de datos CASO'!M719)),"Specific Place in the Location is required",IF(ISBLANK('Captura de datos CASO'!M719),NA(),"OK"))</f>
        <v>#N/A</v>
      </c>
      <c r="N719" s="40" t="e">
        <f>IF(LEN('Captura de datos CASO'!N719)&gt;50,"Parent/Guardian Name must be less than 50 characters",IF('DO NOT USE_Case Formulas'!A719,"OK",NA()))</f>
        <v>#N/A</v>
      </c>
      <c r="O719" s="40" t="e">
        <f>IF(NOT(ISBLANK('Captura de datos CASO'!O719)),IF(AND(ISNUMBER('Captura de datos CASO'!O719),LEFT('Captura de datos CASO'!O719,1)&lt;&gt;"1",LEN('Captura de datos CASO'!O719)=10),"OK","Phone number must be valid format"),IF('DO NOT USE_Case Formulas'!A719,"OK",NA()))</f>
        <v>#N/A</v>
      </c>
      <c r="P719" s="53" t="e">
        <f>IF(AND(NOT(ISBLANK('Captura de datos CASO'!P719)),ISNA(VLOOKUP('Captura de datos CASO'!P719,'DO NOT USE_School Picklist'!$I$3:$I$5,1,FALSE))),"Please select a value from the drop-down menu",IF('DO NOT USE_Case Formulas'!A719,"OK",NA()))</f>
        <v>#N/A</v>
      </c>
      <c r="Q719" s="40" t="e">
        <f>IF(AND(NOT(ISBLANK('Captura de datos CASO'!Q719)),ISNA(VLOOKUP('Captura de datos CASO'!Q719,'DO NOT USE_School Picklist'!$E$3:$E$10,1,FALSE))),"Please select a value from the drop-down menu",IF('DO NOT USE_Case Formulas'!A719,"OK",NA()))</f>
        <v>#N/A</v>
      </c>
      <c r="R719" s="53" t="e">
        <f>IF(AND(NOT(ISBLANK('Captura de datos CASO'!R719)),ISNA(VLOOKUP('Captura de datos CASO'!R719,'DO NOT USE_School Picklist'!$W$3:$W$9,1,FALSE))),"Please select a value from the drop-down menu",IF('DO NOT USE_Case Formulas'!A719,"OK",NA()))</f>
        <v>#N/A</v>
      </c>
      <c r="S719" s="53" t="e">
        <f>IF(AND(NOT(ISBLANK('Captura de datos CASO'!S719)),ISNA(VLOOKUP('Captura de datos CASO'!S719,'DO NOT USE_School Picklist'!$W$3:$W$9,1,FALSE))),"Please select a value from the drop-down menu",IF('DO NOT USE_Case Formulas'!A719,"OK",NA()))</f>
        <v>#N/A</v>
      </c>
      <c r="T719" s="40" t="e">
        <f>IF(AND(NOT(ISBLANK('Captura de datos CASO'!T719)),ISNA(VLOOKUP('Captura de datos CASO'!T719,'DO NOT USE_School Picklist'!$F$3:$F$16,1,FALSE))),"Please select a value from the drop-down menu",IF('DO NOT USE_Case Formulas'!A719,"OK",NA()))</f>
        <v>#N/A</v>
      </c>
      <c r="U719" s="40" t="e">
        <f>IF(LEN('Captura de datos CASO'!U719)&gt;100,"Classroom(s) must be less than 100 characters",IF('DO NOT USE_Case Formulas'!A719,"OK",NA()))</f>
        <v>#N/A</v>
      </c>
      <c r="V719" s="40" t="e">
        <f>IF(AND(NOT(ISBLANK('Captura de datos CASO'!V719)),ISNA(VLOOKUP('Captura de datos CASO'!V719,'DO NOT USE_School Picklist'!$S$3:$S$12,1,FALSE))),"Please select a value from the drop-down menu",IF('DO NOT USE_Case Formulas'!A719,"OK",NA()))</f>
        <v>#N/A</v>
      </c>
      <c r="W719" s="40" t="e">
        <f>IF(AND(NOT(ISBLANK('Captura de datos CASO'!W719)),ISNA(VLOOKUP('Captura de datos CASO'!W719,'DO NOT USE_School Picklist'!$S$3:$S$12,1,FALSE))),"Please select a value from the drop-down menu",IF('DO NOT USE_Case Formulas'!A719,"OK",NA()))</f>
        <v>#N/A</v>
      </c>
      <c r="X719" s="40" t="e">
        <f>IF(LEN('Captura de datos CASO'!X719)&gt;80,"Name of Education Group must be less than 80 characters",IF('DO NOT USE_Case Formulas'!A719,"OK",NA()))</f>
        <v>#N/A</v>
      </c>
      <c r="Y719" s="40" t="e">
        <f>IF(AND(NOT(ISBLANK('Captura de datos CASO'!Y719)),ISNA(VLOOKUP('Captura de datos CASO'!Y719,'DO NOT USE_School Picklist'!$K$3:$K$6,1,FALSE))),"Please select a value from the drop-down menu",IF('DO NOT USE_Case Formulas'!A719,"OK",NA()))</f>
        <v>#N/A</v>
      </c>
      <c r="Z719" s="40" t="e">
        <f>IF(AND('DO NOT USE_Case Formulas'!A719,ISBLANK('Captura de datos CASO'!Z719)),"Has this person had symptoms? is required",IF(AND(NOT(ISBLANK('Captura de datos CASO'!Z719)),ISNA(VLOOKUP('Captura de datos CASO'!Z719,'DO NOT USE_School Picklist'!$D$3:$D$5,1,FALSE))),"Please select a value from the drop-down menu",IF(NOT(ISBLANK('Captura de datos CASO'!Z719)),"OK",NA())))</f>
        <v>#N/A</v>
      </c>
      <c r="AA719" s="40" t="e">
        <f>IF(AND('Captura de datos CASO'!Z719='DO NOT USE_School Picklist'!$D$3,ISBLANK('Captura de datos CASO'!AA719)),"Symptom Onset Date is required if Ever Symptomatic is Yes",IF('DO NOT USE_Case Formulas'!A719,"OK",NA()))</f>
        <v>#N/A</v>
      </c>
      <c r="AB719" s="40"/>
      <c r="AC719" s="40" t="e">
        <f ca="1">IF(AND('DO NOT USE_Case Formulas'!A719,ISBLANK('Captura de datos CASO'!AC719)),"Lab Result Test Date is required",IF('Captura de datos CASO'!AC719&gt;'DO NOT USE_School Picklist'!$C$3,"Test Date cannot be a future date",IF(NOT(ISBLANK('Captura de datos CASO'!AC719)),"OK",NA())))</f>
        <v>#N/A</v>
      </c>
      <c r="AD719" s="40" t="e">
        <f>IF(AND(NOT(ISBLANK('Captura de datos CASO'!AD719)),ISNA(VLOOKUP('Captura de datos CASO'!AD719,'DO NOT USE_School Picklist'!$R$3:$R$7,1,FALSE))),"Please select a value from the drop-down menu",IF('DO NOT USE_Case Formulas'!A719,"OK",NA()))</f>
        <v>#N/A</v>
      </c>
      <c r="AE719" s="40" t="e">
        <f>IF(AND('DO NOT USE_Case Formulas'!A719,ISBLANK('Captura de datos CASO'!AB719)),"Lab Result Test Result is required",IF(AND(NOT(ISBLANK('Captura de datos CASO'!AB719)),ISNA(VLOOKUP('Captura de datos CASO'!AB719,'DO NOT USE_School Picklist'!$Q$3:$Q$8,1,FALSE))),"Please select a value from the drop-down menu",IF('DO NOT USE_Case Formulas'!A719,"OK",NA())))</f>
        <v>#N/A</v>
      </c>
    </row>
    <row r="720" spans="1:31" x14ac:dyDescent="0.3">
      <c r="A720" s="39" t="e">
        <f>IF('DO NOT USE_Case Formulas'!A720,IF('DO NOT USE_Case Formulas'!B720,"Not all required fields are completed","OK"),NA())</f>
        <v>#N/A</v>
      </c>
      <c r="B720" s="40" t="e">
        <f>IF(AND('DO NOT USE_Case Formulas'!A720,ISBLANK('Captura de datos CASO'!B720)),"First Name is required",IF(NOT(ISBLANK('Captura de datos CASO'!B720)),"OK",NA()))</f>
        <v>#N/A</v>
      </c>
      <c r="C720" s="40" t="e">
        <f>IF(AND('DO NOT USE_Case Formulas'!A720,ISBLANK('Captura de datos CASO'!C720)),"Last Name is required",IF(NOT(ISBLANK('Captura de datos CASO'!C720)),"OK",NA()))</f>
        <v>#N/A</v>
      </c>
      <c r="D720" s="40" t="e">
        <f>IF(AND('DO NOT USE_Case Formulas'!A720,ISBLANK('Captura de datos CASO'!D720)),"Birthdate is required",IF(NOT(ISBLANK('Captura de datos CASO'!D720)),"OK",NA()))</f>
        <v>#N/A</v>
      </c>
      <c r="E720" s="40" t="e">
        <f>IF(AND('DO NOT USE_Case Formulas'!A720,ISBLANK('Captura de datos CASO'!E720)),"Mobile Phone is required",IF(NOT(ISBLANK('Captura de datos CASO'!E720)),IF(AND(ISNUMBER(VALUE('Captura de datos CASO'!E720)),LEFT('Captura de datos CASO'!E720,1)&lt;&gt;"1",LEN('Captura de datos CASO'!E720)=10),"OK","Phone number must be valid format"),NA()))</f>
        <v>#N/A</v>
      </c>
      <c r="F720" s="40" t="e">
        <f>IF(LEN('Captura de datos CASO'!F720)&gt;255,"Home Street Address must be less than 255 characters",IF('DO NOT USE_Case Formulas'!A720,"OK",NA()))</f>
        <v>#N/A</v>
      </c>
      <c r="G720" s="40" t="e">
        <f>IF(LEN('Captura de datos CASO'!G720)&gt;40,"City must be less than 40 characters",IF('DO NOT USE_Case Formulas'!A720,"OK",NA()))</f>
        <v>#N/A</v>
      </c>
      <c r="H720" s="40" t="e">
        <f>IF(AND(NOT(ISBLANK('Captura de datos CASO'!H720)),ISNA(VLOOKUP('Captura de datos CASO'!H720,'DO NOT USE_School Picklist'!$P$3:$P$52,1,FALSE))),"Please select a value from the drop-down menu",IF('DO NOT USE_Case Formulas'!A720,"OK",NA()))</f>
        <v>#N/A</v>
      </c>
      <c r="I720" s="40" t="e">
        <f>IF(AND('DO NOT USE_Case Formulas'!A720,ISBLANK('Captura de datos CASO'!I720)),"Zip is required",IF(ISBLANK('Captura de datos CASO'!I720),NA(),"OK"))</f>
        <v>#N/A</v>
      </c>
      <c r="J720" s="40" t="e">
        <f>IF(AND('DO NOT USE_Case Formulas'!A720,ISBLANK('Captura de datos CASO'!J720)),"Student or Staff? is required",IF(ISBLANK('Captura de datos CASO'!J720),NA(),IF(ISNA(VLOOKUP('Captura de datos CASO'!J720,'DO NOT USE_School Picklist'!$B$3:$B$6,1,FALSE)),"Please select a value from the drop-down menu","OK")))</f>
        <v>#N/A</v>
      </c>
      <c r="K720" s="40" t="e">
        <f>IF(AND('Captura de datos CASO'!J720='DO NOT USE_School Picklist'!$B$4,ISBLANK('Captura de datos CASO'!K720)),"Occupation/Job Title is required if Student or Staff? is Yes, staff/faculty or volunteer",IF('DO NOT USE_Case Formulas'!A720,"OK",NA()))</f>
        <v>#N/A</v>
      </c>
      <c r="L720" s="40" t="e">
        <f ca="1">IF('Captura de datos CASO'!L720&gt;'DO NOT USE_School Picklist'!$C$3,"Date last on school campus/facility cannot be a future date",IF('DO NOT USE_Case Formulas'!A720,IF(ISBLANK('Captura de datos CASO'!L720),"Date last on school campus/facility is required","OK"),NA()))</f>
        <v>#N/A</v>
      </c>
      <c r="M720" s="40" t="e">
        <f>IF(AND('DO NOT USE_Case Formulas'!A720,ISBLANK('Captura de datos CASO'!M720)),"Specific Place in the Location is required",IF(ISBLANK('Captura de datos CASO'!M720),NA(),"OK"))</f>
        <v>#N/A</v>
      </c>
      <c r="N720" s="40" t="e">
        <f>IF(LEN('Captura de datos CASO'!N720)&gt;50,"Parent/Guardian Name must be less than 50 characters",IF('DO NOT USE_Case Formulas'!A720,"OK",NA()))</f>
        <v>#N/A</v>
      </c>
      <c r="O720" s="40" t="e">
        <f>IF(NOT(ISBLANK('Captura de datos CASO'!O720)),IF(AND(ISNUMBER('Captura de datos CASO'!O720),LEFT('Captura de datos CASO'!O720,1)&lt;&gt;"1",LEN('Captura de datos CASO'!O720)=10),"OK","Phone number must be valid format"),IF('DO NOT USE_Case Formulas'!A720,"OK",NA()))</f>
        <v>#N/A</v>
      </c>
      <c r="P720" s="53" t="e">
        <f>IF(AND(NOT(ISBLANK('Captura de datos CASO'!P720)),ISNA(VLOOKUP('Captura de datos CASO'!P720,'DO NOT USE_School Picklist'!$I$3:$I$5,1,FALSE))),"Please select a value from the drop-down menu",IF('DO NOT USE_Case Formulas'!A720,"OK",NA()))</f>
        <v>#N/A</v>
      </c>
      <c r="Q720" s="40" t="e">
        <f>IF(AND(NOT(ISBLANK('Captura de datos CASO'!Q720)),ISNA(VLOOKUP('Captura de datos CASO'!Q720,'DO NOT USE_School Picklist'!$E$3:$E$10,1,FALSE))),"Please select a value from the drop-down menu",IF('DO NOT USE_Case Formulas'!A720,"OK",NA()))</f>
        <v>#N/A</v>
      </c>
      <c r="R720" s="53" t="e">
        <f>IF(AND(NOT(ISBLANK('Captura de datos CASO'!R720)),ISNA(VLOOKUP('Captura de datos CASO'!R720,'DO NOT USE_School Picklist'!$W$3:$W$9,1,FALSE))),"Please select a value from the drop-down menu",IF('DO NOT USE_Case Formulas'!A720,"OK",NA()))</f>
        <v>#N/A</v>
      </c>
      <c r="S720" s="53" t="e">
        <f>IF(AND(NOT(ISBLANK('Captura de datos CASO'!S720)),ISNA(VLOOKUP('Captura de datos CASO'!S720,'DO NOT USE_School Picklist'!$W$3:$W$9,1,FALSE))),"Please select a value from the drop-down menu",IF('DO NOT USE_Case Formulas'!A720,"OK",NA()))</f>
        <v>#N/A</v>
      </c>
      <c r="T720" s="40" t="e">
        <f>IF(AND(NOT(ISBLANK('Captura de datos CASO'!T720)),ISNA(VLOOKUP('Captura de datos CASO'!T720,'DO NOT USE_School Picklist'!$F$3:$F$16,1,FALSE))),"Please select a value from the drop-down menu",IF('DO NOT USE_Case Formulas'!A720,"OK",NA()))</f>
        <v>#N/A</v>
      </c>
      <c r="U720" s="40" t="e">
        <f>IF(LEN('Captura de datos CASO'!U720)&gt;100,"Classroom(s) must be less than 100 characters",IF('DO NOT USE_Case Formulas'!A720,"OK",NA()))</f>
        <v>#N/A</v>
      </c>
      <c r="V720" s="40" t="e">
        <f>IF(AND(NOT(ISBLANK('Captura de datos CASO'!V720)),ISNA(VLOOKUP('Captura de datos CASO'!V720,'DO NOT USE_School Picklist'!$S$3:$S$12,1,FALSE))),"Please select a value from the drop-down menu",IF('DO NOT USE_Case Formulas'!A720,"OK",NA()))</f>
        <v>#N/A</v>
      </c>
      <c r="W720" s="40" t="e">
        <f>IF(AND(NOT(ISBLANK('Captura de datos CASO'!W720)),ISNA(VLOOKUP('Captura de datos CASO'!W720,'DO NOT USE_School Picklist'!$S$3:$S$12,1,FALSE))),"Please select a value from the drop-down menu",IF('DO NOT USE_Case Formulas'!A720,"OK",NA()))</f>
        <v>#N/A</v>
      </c>
      <c r="X720" s="40" t="e">
        <f>IF(LEN('Captura de datos CASO'!X720)&gt;80,"Name of Education Group must be less than 80 characters",IF('DO NOT USE_Case Formulas'!A720,"OK",NA()))</f>
        <v>#N/A</v>
      </c>
      <c r="Y720" s="40" t="e">
        <f>IF(AND(NOT(ISBLANK('Captura de datos CASO'!Y720)),ISNA(VLOOKUP('Captura de datos CASO'!Y720,'DO NOT USE_School Picklist'!$K$3:$K$6,1,FALSE))),"Please select a value from the drop-down menu",IF('DO NOT USE_Case Formulas'!A720,"OK",NA()))</f>
        <v>#N/A</v>
      </c>
      <c r="Z720" s="40" t="e">
        <f>IF(AND('DO NOT USE_Case Formulas'!A720,ISBLANK('Captura de datos CASO'!Z720)),"Has this person had symptoms? is required",IF(AND(NOT(ISBLANK('Captura de datos CASO'!Z720)),ISNA(VLOOKUP('Captura de datos CASO'!Z720,'DO NOT USE_School Picklist'!$D$3:$D$5,1,FALSE))),"Please select a value from the drop-down menu",IF(NOT(ISBLANK('Captura de datos CASO'!Z720)),"OK",NA())))</f>
        <v>#N/A</v>
      </c>
      <c r="AA720" s="40" t="e">
        <f>IF(AND('Captura de datos CASO'!Z720='DO NOT USE_School Picklist'!$D$3,ISBLANK('Captura de datos CASO'!AA720)),"Symptom Onset Date is required if Ever Symptomatic is Yes",IF('DO NOT USE_Case Formulas'!A720,"OK",NA()))</f>
        <v>#N/A</v>
      </c>
      <c r="AB720" s="40"/>
      <c r="AC720" s="40" t="e">
        <f ca="1">IF(AND('DO NOT USE_Case Formulas'!A720,ISBLANK('Captura de datos CASO'!AC720)),"Lab Result Test Date is required",IF('Captura de datos CASO'!AC720&gt;'DO NOT USE_School Picklist'!$C$3,"Test Date cannot be a future date",IF(NOT(ISBLANK('Captura de datos CASO'!AC720)),"OK",NA())))</f>
        <v>#N/A</v>
      </c>
      <c r="AD720" s="40" t="e">
        <f>IF(AND(NOT(ISBLANK('Captura de datos CASO'!AD720)),ISNA(VLOOKUP('Captura de datos CASO'!AD720,'DO NOT USE_School Picklist'!$R$3:$R$7,1,FALSE))),"Please select a value from the drop-down menu",IF('DO NOT USE_Case Formulas'!A720,"OK",NA()))</f>
        <v>#N/A</v>
      </c>
      <c r="AE720" s="40" t="e">
        <f>IF(AND('DO NOT USE_Case Formulas'!A720,ISBLANK('Captura de datos CASO'!AB720)),"Lab Result Test Result is required",IF(AND(NOT(ISBLANK('Captura de datos CASO'!AB720)),ISNA(VLOOKUP('Captura de datos CASO'!AB720,'DO NOT USE_School Picklist'!$Q$3:$Q$8,1,FALSE))),"Please select a value from the drop-down menu",IF('DO NOT USE_Case Formulas'!A720,"OK",NA())))</f>
        <v>#N/A</v>
      </c>
    </row>
    <row r="721" spans="1:31" x14ac:dyDescent="0.3">
      <c r="A721" s="39" t="e">
        <f>IF('DO NOT USE_Case Formulas'!A721,IF('DO NOT USE_Case Formulas'!B721,"Not all required fields are completed","OK"),NA())</f>
        <v>#N/A</v>
      </c>
      <c r="B721" s="40" t="e">
        <f>IF(AND('DO NOT USE_Case Formulas'!A721,ISBLANK('Captura de datos CASO'!B721)),"First Name is required",IF(NOT(ISBLANK('Captura de datos CASO'!B721)),"OK",NA()))</f>
        <v>#N/A</v>
      </c>
      <c r="C721" s="40" t="e">
        <f>IF(AND('DO NOT USE_Case Formulas'!A721,ISBLANK('Captura de datos CASO'!C721)),"Last Name is required",IF(NOT(ISBLANK('Captura de datos CASO'!C721)),"OK",NA()))</f>
        <v>#N/A</v>
      </c>
      <c r="D721" s="40" t="e">
        <f>IF(AND('DO NOT USE_Case Formulas'!A721,ISBLANK('Captura de datos CASO'!D721)),"Birthdate is required",IF(NOT(ISBLANK('Captura de datos CASO'!D721)),"OK",NA()))</f>
        <v>#N/A</v>
      </c>
      <c r="E721" s="40" t="e">
        <f>IF(AND('DO NOT USE_Case Formulas'!A721,ISBLANK('Captura de datos CASO'!E721)),"Mobile Phone is required",IF(NOT(ISBLANK('Captura de datos CASO'!E721)),IF(AND(ISNUMBER(VALUE('Captura de datos CASO'!E721)),LEFT('Captura de datos CASO'!E721,1)&lt;&gt;"1",LEN('Captura de datos CASO'!E721)=10),"OK","Phone number must be valid format"),NA()))</f>
        <v>#N/A</v>
      </c>
      <c r="F721" s="40" t="e">
        <f>IF(LEN('Captura de datos CASO'!F721)&gt;255,"Home Street Address must be less than 255 characters",IF('DO NOT USE_Case Formulas'!A721,"OK",NA()))</f>
        <v>#N/A</v>
      </c>
      <c r="G721" s="40" t="e">
        <f>IF(LEN('Captura de datos CASO'!G721)&gt;40,"City must be less than 40 characters",IF('DO NOT USE_Case Formulas'!A721,"OK",NA()))</f>
        <v>#N/A</v>
      </c>
      <c r="H721" s="40" t="e">
        <f>IF(AND(NOT(ISBLANK('Captura de datos CASO'!H721)),ISNA(VLOOKUP('Captura de datos CASO'!H721,'DO NOT USE_School Picklist'!$P$3:$P$52,1,FALSE))),"Please select a value from the drop-down menu",IF('DO NOT USE_Case Formulas'!A721,"OK",NA()))</f>
        <v>#N/A</v>
      </c>
      <c r="I721" s="40" t="e">
        <f>IF(AND('DO NOT USE_Case Formulas'!A721,ISBLANK('Captura de datos CASO'!I721)),"Zip is required",IF(ISBLANK('Captura de datos CASO'!I721),NA(),"OK"))</f>
        <v>#N/A</v>
      </c>
      <c r="J721" s="40" t="e">
        <f>IF(AND('DO NOT USE_Case Formulas'!A721,ISBLANK('Captura de datos CASO'!J721)),"Student or Staff? is required",IF(ISBLANK('Captura de datos CASO'!J721),NA(),IF(ISNA(VLOOKUP('Captura de datos CASO'!J721,'DO NOT USE_School Picklist'!$B$3:$B$6,1,FALSE)),"Please select a value from the drop-down menu","OK")))</f>
        <v>#N/A</v>
      </c>
      <c r="K721" s="40" t="e">
        <f>IF(AND('Captura de datos CASO'!J721='DO NOT USE_School Picklist'!$B$4,ISBLANK('Captura de datos CASO'!K721)),"Occupation/Job Title is required if Student or Staff? is Yes, staff/faculty or volunteer",IF('DO NOT USE_Case Formulas'!A721,"OK",NA()))</f>
        <v>#N/A</v>
      </c>
      <c r="L721" s="40" t="e">
        <f ca="1">IF('Captura de datos CASO'!L721&gt;'DO NOT USE_School Picklist'!$C$3,"Date last on school campus/facility cannot be a future date",IF('DO NOT USE_Case Formulas'!A721,IF(ISBLANK('Captura de datos CASO'!L721),"Date last on school campus/facility is required","OK"),NA()))</f>
        <v>#N/A</v>
      </c>
      <c r="M721" s="40" t="e">
        <f>IF(AND('DO NOT USE_Case Formulas'!A721,ISBLANK('Captura de datos CASO'!M721)),"Specific Place in the Location is required",IF(ISBLANK('Captura de datos CASO'!M721),NA(),"OK"))</f>
        <v>#N/A</v>
      </c>
      <c r="N721" s="40" t="e">
        <f>IF(LEN('Captura de datos CASO'!N721)&gt;50,"Parent/Guardian Name must be less than 50 characters",IF('DO NOT USE_Case Formulas'!A721,"OK",NA()))</f>
        <v>#N/A</v>
      </c>
      <c r="O721" s="40" t="e">
        <f>IF(NOT(ISBLANK('Captura de datos CASO'!O721)),IF(AND(ISNUMBER('Captura de datos CASO'!O721),LEFT('Captura de datos CASO'!O721,1)&lt;&gt;"1",LEN('Captura de datos CASO'!O721)=10),"OK","Phone number must be valid format"),IF('DO NOT USE_Case Formulas'!A721,"OK",NA()))</f>
        <v>#N/A</v>
      </c>
      <c r="P721" s="53" t="e">
        <f>IF(AND(NOT(ISBLANK('Captura de datos CASO'!P721)),ISNA(VLOOKUP('Captura de datos CASO'!P721,'DO NOT USE_School Picklist'!$I$3:$I$5,1,FALSE))),"Please select a value from the drop-down menu",IF('DO NOT USE_Case Formulas'!A721,"OK",NA()))</f>
        <v>#N/A</v>
      </c>
      <c r="Q721" s="40" t="e">
        <f>IF(AND(NOT(ISBLANK('Captura de datos CASO'!Q721)),ISNA(VLOOKUP('Captura de datos CASO'!Q721,'DO NOT USE_School Picklist'!$E$3:$E$10,1,FALSE))),"Please select a value from the drop-down menu",IF('DO NOT USE_Case Formulas'!A721,"OK",NA()))</f>
        <v>#N/A</v>
      </c>
      <c r="R721" s="53" t="e">
        <f>IF(AND(NOT(ISBLANK('Captura de datos CASO'!R721)),ISNA(VLOOKUP('Captura de datos CASO'!R721,'DO NOT USE_School Picklist'!$W$3:$W$9,1,FALSE))),"Please select a value from the drop-down menu",IF('DO NOT USE_Case Formulas'!A721,"OK",NA()))</f>
        <v>#N/A</v>
      </c>
      <c r="S721" s="53" t="e">
        <f>IF(AND(NOT(ISBLANK('Captura de datos CASO'!S721)),ISNA(VLOOKUP('Captura de datos CASO'!S721,'DO NOT USE_School Picklist'!$W$3:$W$9,1,FALSE))),"Please select a value from the drop-down menu",IF('DO NOT USE_Case Formulas'!A721,"OK",NA()))</f>
        <v>#N/A</v>
      </c>
      <c r="T721" s="40" t="e">
        <f>IF(AND(NOT(ISBLANK('Captura de datos CASO'!T721)),ISNA(VLOOKUP('Captura de datos CASO'!T721,'DO NOT USE_School Picklist'!$F$3:$F$16,1,FALSE))),"Please select a value from the drop-down menu",IF('DO NOT USE_Case Formulas'!A721,"OK",NA()))</f>
        <v>#N/A</v>
      </c>
      <c r="U721" s="40" t="e">
        <f>IF(LEN('Captura de datos CASO'!U721)&gt;100,"Classroom(s) must be less than 100 characters",IF('DO NOT USE_Case Formulas'!A721,"OK",NA()))</f>
        <v>#N/A</v>
      </c>
      <c r="V721" s="40" t="e">
        <f>IF(AND(NOT(ISBLANK('Captura de datos CASO'!V721)),ISNA(VLOOKUP('Captura de datos CASO'!V721,'DO NOT USE_School Picklist'!$S$3:$S$12,1,FALSE))),"Please select a value from the drop-down menu",IF('DO NOT USE_Case Formulas'!A721,"OK",NA()))</f>
        <v>#N/A</v>
      </c>
      <c r="W721" s="40" t="e">
        <f>IF(AND(NOT(ISBLANK('Captura de datos CASO'!W721)),ISNA(VLOOKUP('Captura de datos CASO'!W721,'DO NOT USE_School Picklist'!$S$3:$S$12,1,FALSE))),"Please select a value from the drop-down menu",IF('DO NOT USE_Case Formulas'!A721,"OK",NA()))</f>
        <v>#N/A</v>
      </c>
      <c r="X721" s="40" t="e">
        <f>IF(LEN('Captura de datos CASO'!X721)&gt;80,"Name of Education Group must be less than 80 characters",IF('DO NOT USE_Case Formulas'!A721,"OK",NA()))</f>
        <v>#N/A</v>
      </c>
      <c r="Y721" s="40" t="e">
        <f>IF(AND(NOT(ISBLANK('Captura de datos CASO'!Y721)),ISNA(VLOOKUP('Captura de datos CASO'!Y721,'DO NOT USE_School Picklist'!$K$3:$K$6,1,FALSE))),"Please select a value from the drop-down menu",IF('DO NOT USE_Case Formulas'!A721,"OK",NA()))</f>
        <v>#N/A</v>
      </c>
      <c r="Z721" s="40" t="e">
        <f>IF(AND('DO NOT USE_Case Formulas'!A721,ISBLANK('Captura de datos CASO'!Z721)),"Has this person had symptoms? is required",IF(AND(NOT(ISBLANK('Captura de datos CASO'!Z721)),ISNA(VLOOKUP('Captura de datos CASO'!Z721,'DO NOT USE_School Picklist'!$D$3:$D$5,1,FALSE))),"Please select a value from the drop-down menu",IF(NOT(ISBLANK('Captura de datos CASO'!Z721)),"OK",NA())))</f>
        <v>#N/A</v>
      </c>
      <c r="AA721" s="40" t="e">
        <f>IF(AND('Captura de datos CASO'!Z721='DO NOT USE_School Picklist'!$D$3,ISBLANK('Captura de datos CASO'!AA721)),"Symptom Onset Date is required if Ever Symptomatic is Yes",IF('DO NOT USE_Case Formulas'!A721,"OK",NA()))</f>
        <v>#N/A</v>
      </c>
      <c r="AB721" s="40"/>
      <c r="AC721" s="40" t="e">
        <f ca="1">IF(AND('DO NOT USE_Case Formulas'!A721,ISBLANK('Captura de datos CASO'!AC721)),"Lab Result Test Date is required",IF('Captura de datos CASO'!AC721&gt;'DO NOT USE_School Picklist'!$C$3,"Test Date cannot be a future date",IF(NOT(ISBLANK('Captura de datos CASO'!AC721)),"OK",NA())))</f>
        <v>#N/A</v>
      </c>
      <c r="AD721" s="40" t="e">
        <f>IF(AND(NOT(ISBLANK('Captura de datos CASO'!AD721)),ISNA(VLOOKUP('Captura de datos CASO'!AD721,'DO NOT USE_School Picklist'!$R$3:$R$7,1,FALSE))),"Please select a value from the drop-down menu",IF('DO NOT USE_Case Formulas'!A721,"OK",NA()))</f>
        <v>#N/A</v>
      </c>
      <c r="AE721" s="40" t="e">
        <f>IF(AND('DO NOT USE_Case Formulas'!A721,ISBLANK('Captura de datos CASO'!AB721)),"Lab Result Test Result is required",IF(AND(NOT(ISBLANK('Captura de datos CASO'!AB721)),ISNA(VLOOKUP('Captura de datos CASO'!AB721,'DO NOT USE_School Picklist'!$Q$3:$Q$8,1,FALSE))),"Please select a value from the drop-down menu",IF('DO NOT USE_Case Formulas'!A721,"OK",NA())))</f>
        <v>#N/A</v>
      </c>
    </row>
    <row r="722" spans="1:31" x14ac:dyDescent="0.3">
      <c r="A722" s="39" t="e">
        <f>IF('DO NOT USE_Case Formulas'!A722,IF('DO NOT USE_Case Formulas'!B722,"Not all required fields are completed","OK"),NA())</f>
        <v>#N/A</v>
      </c>
      <c r="B722" s="40" t="e">
        <f>IF(AND('DO NOT USE_Case Formulas'!A722,ISBLANK('Captura de datos CASO'!B722)),"First Name is required",IF(NOT(ISBLANK('Captura de datos CASO'!B722)),"OK",NA()))</f>
        <v>#N/A</v>
      </c>
      <c r="C722" s="40" t="e">
        <f>IF(AND('DO NOT USE_Case Formulas'!A722,ISBLANK('Captura de datos CASO'!C722)),"Last Name is required",IF(NOT(ISBLANK('Captura de datos CASO'!C722)),"OK",NA()))</f>
        <v>#N/A</v>
      </c>
      <c r="D722" s="40" t="e">
        <f>IF(AND('DO NOT USE_Case Formulas'!A722,ISBLANK('Captura de datos CASO'!D722)),"Birthdate is required",IF(NOT(ISBLANK('Captura de datos CASO'!D722)),"OK",NA()))</f>
        <v>#N/A</v>
      </c>
      <c r="E722" s="40" t="e">
        <f>IF(AND('DO NOT USE_Case Formulas'!A722,ISBLANK('Captura de datos CASO'!E722)),"Mobile Phone is required",IF(NOT(ISBLANK('Captura de datos CASO'!E722)),IF(AND(ISNUMBER(VALUE('Captura de datos CASO'!E722)),LEFT('Captura de datos CASO'!E722,1)&lt;&gt;"1",LEN('Captura de datos CASO'!E722)=10),"OK","Phone number must be valid format"),NA()))</f>
        <v>#N/A</v>
      </c>
      <c r="F722" s="40" t="e">
        <f>IF(LEN('Captura de datos CASO'!F722)&gt;255,"Home Street Address must be less than 255 characters",IF('DO NOT USE_Case Formulas'!A722,"OK",NA()))</f>
        <v>#N/A</v>
      </c>
      <c r="G722" s="40" t="e">
        <f>IF(LEN('Captura de datos CASO'!G722)&gt;40,"City must be less than 40 characters",IF('DO NOT USE_Case Formulas'!A722,"OK",NA()))</f>
        <v>#N/A</v>
      </c>
      <c r="H722" s="40" t="e">
        <f>IF(AND(NOT(ISBLANK('Captura de datos CASO'!H722)),ISNA(VLOOKUP('Captura de datos CASO'!H722,'DO NOT USE_School Picklist'!$P$3:$P$52,1,FALSE))),"Please select a value from the drop-down menu",IF('DO NOT USE_Case Formulas'!A722,"OK",NA()))</f>
        <v>#N/A</v>
      </c>
      <c r="I722" s="40" t="e">
        <f>IF(AND('DO NOT USE_Case Formulas'!A722,ISBLANK('Captura de datos CASO'!I722)),"Zip is required",IF(ISBLANK('Captura de datos CASO'!I722),NA(),"OK"))</f>
        <v>#N/A</v>
      </c>
      <c r="J722" s="40" t="e">
        <f>IF(AND('DO NOT USE_Case Formulas'!A722,ISBLANK('Captura de datos CASO'!J722)),"Student or Staff? is required",IF(ISBLANK('Captura de datos CASO'!J722),NA(),IF(ISNA(VLOOKUP('Captura de datos CASO'!J722,'DO NOT USE_School Picklist'!$B$3:$B$6,1,FALSE)),"Please select a value from the drop-down menu","OK")))</f>
        <v>#N/A</v>
      </c>
      <c r="K722" s="40" t="e">
        <f>IF(AND('Captura de datos CASO'!J722='DO NOT USE_School Picklist'!$B$4,ISBLANK('Captura de datos CASO'!K722)),"Occupation/Job Title is required if Student or Staff? is Yes, staff/faculty or volunteer",IF('DO NOT USE_Case Formulas'!A722,"OK",NA()))</f>
        <v>#N/A</v>
      </c>
      <c r="L722" s="40" t="e">
        <f ca="1">IF('Captura de datos CASO'!L722&gt;'DO NOT USE_School Picklist'!$C$3,"Date last on school campus/facility cannot be a future date",IF('DO NOT USE_Case Formulas'!A722,IF(ISBLANK('Captura de datos CASO'!L722),"Date last on school campus/facility is required","OK"),NA()))</f>
        <v>#N/A</v>
      </c>
      <c r="M722" s="40" t="e">
        <f>IF(AND('DO NOT USE_Case Formulas'!A722,ISBLANK('Captura de datos CASO'!M722)),"Specific Place in the Location is required",IF(ISBLANK('Captura de datos CASO'!M722),NA(),"OK"))</f>
        <v>#N/A</v>
      </c>
      <c r="N722" s="40" t="e">
        <f>IF(LEN('Captura de datos CASO'!N722)&gt;50,"Parent/Guardian Name must be less than 50 characters",IF('DO NOT USE_Case Formulas'!A722,"OK",NA()))</f>
        <v>#N/A</v>
      </c>
      <c r="O722" s="40" t="e">
        <f>IF(NOT(ISBLANK('Captura de datos CASO'!O722)),IF(AND(ISNUMBER('Captura de datos CASO'!O722),LEFT('Captura de datos CASO'!O722,1)&lt;&gt;"1",LEN('Captura de datos CASO'!O722)=10),"OK","Phone number must be valid format"),IF('DO NOT USE_Case Formulas'!A722,"OK",NA()))</f>
        <v>#N/A</v>
      </c>
      <c r="P722" s="53" t="e">
        <f>IF(AND(NOT(ISBLANK('Captura de datos CASO'!P722)),ISNA(VLOOKUP('Captura de datos CASO'!P722,'DO NOT USE_School Picklist'!$I$3:$I$5,1,FALSE))),"Please select a value from the drop-down menu",IF('DO NOT USE_Case Formulas'!A722,"OK",NA()))</f>
        <v>#N/A</v>
      </c>
      <c r="Q722" s="40" t="e">
        <f>IF(AND(NOT(ISBLANK('Captura de datos CASO'!Q722)),ISNA(VLOOKUP('Captura de datos CASO'!Q722,'DO NOT USE_School Picklist'!$E$3:$E$10,1,FALSE))),"Please select a value from the drop-down menu",IF('DO NOT USE_Case Formulas'!A722,"OK",NA()))</f>
        <v>#N/A</v>
      </c>
      <c r="R722" s="53" t="e">
        <f>IF(AND(NOT(ISBLANK('Captura de datos CASO'!R722)),ISNA(VLOOKUP('Captura de datos CASO'!R722,'DO NOT USE_School Picklist'!$W$3:$W$9,1,FALSE))),"Please select a value from the drop-down menu",IF('DO NOT USE_Case Formulas'!A722,"OK",NA()))</f>
        <v>#N/A</v>
      </c>
      <c r="S722" s="53" t="e">
        <f>IF(AND(NOT(ISBLANK('Captura de datos CASO'!S722)),ISNA(VLOOKUP('Captura de datos CASO'!S722,'DO NOT USE_School Picklist'!$W$3:$W$9,1,FALSE))),"Please select a value from the drop-down menu",IF('DO NOT USE_Case Formulas'!A722,"OK",NA()))</f>
        <v>#N/A</v>
      </c>
      <c r="T722" s="40" t="e">
        <f>IF(AND(NOT(ISBLANK('Captura de datos CASO'!T722)),ISNA(VLOOKUP('Captura de datos CASO'!T722,'DO NOT USE_School Picklist'!$F$3:$F$16,1,FALSE))),"Please select a value from the drop-down menu",IF('DO NOT USE_Case Formulas'!A722,"OK",NA()))</f>
        <v>#N/A</v>
      </c>
      <c r="U722" s="40" t="e">
        <f>IF(LEN('Captura de datos CASO'!U722)&gt;100,"Classroom(s) must be less than 100 characters",IF('DO NOT USE_Case Formulas'!A722,"OK",NA()))</f>
        <v>#N/A</v>
      </c>
      <c r="V722" s="40" t="e">
        <f>IF(AND(NOT(ISBLANK('Captura de datos CASO'!V722)),ISNA(VLOOKUP('Captura de datos CASO'!V722,'DO NOT USE_School Picklist'!$S$3:$S$12,1,FALSE))),"Please select a value from the drop-down menu",IF('DO NOT USE_Case Formulas'!A722,"OK",NA()))</f>
        <v>#N/A</v>
      </c>
      <c r="W722" s="40" t="e">
        <f>IF(AND(NOT(ISBLANK('Captura de datos CASO'!W722)),ISNA(VLOOKUP('Captura de datos CASO'!W722,'DO NOT USE_School Picklist'!$S$3:$S$12,1,FALSE))),"Please select a value from the drop-down menu",IF('DO NOT USE_Case Formulas'!A722,"OK",NA()))</f>
        <v>#N/A</v>
      </c>
      <c r="X722" s="40" t="e">
        <f>IF(LEN('Captura de datos CASO'!X722)&gt;80,"Name of Education Group must be less than 80 characters",IF('DO NOT USE_Case Formulas'!A722,"OK",NA()))</f>
        <v>#N/A</v>
      </c>
      <c r="Y722" s="40" t="e">
        <f>IF(AND(NOT(ISBLANK('Captura de datos CASO'!Y722)),ISNA(VLOOKUP('Captura de datos CASO'!Y722,'DO NOT USE_School Picklist'!$K$3:$K$6,1,FALSE))),"Please select a value from the drop-down menu",IF('DO NOT USE_Case Formulas'!A722,"OK",NA()))</f>
        <v>#N/A</v>
      </c>
      <c r="Z722" s="40" t="e">
        <f>IF(AND('DO NOT USE_Case Formulas'!A722,ISBLANK('Captura de datos CASO'!Z722)),"Has this person had symptoms? is required",IF(AND(NOT(ISBLANK('Captura de datos CASO'!Z722)),ISNA(VLOOKUP('Captura de datos CASO'!Z722,'DO NOT USE_School Picklist'!$D$3:$D$5,1,FALSE))),"Please select a value from the drop-down menu",IF(NOT(ISBLANK('Captura de datos CASO'!Z722)),"OK",NA())))</f>
        <v>#N/A</v>
      </c>
      <c r="AA722" s="40" t="e">
        <f>IF(AND('Captura de datos CASO'!Z722='DO NOT USE_School Picklist'!$D$3,ISBLANK('Captura de datos CASO'!AA722)),"Symptom Onset Date is required if Ever Symptomatic is Yes",IF('DO NOT USE_Case Formulas'!A722,"OK",NA()))</f>
        <v>#N/A</v>
      </c>
      <c r="AB722" s="40"/>
      <c r="AC722" s="40" t="e">
        <f ca="1">IF(AND('DO NOT USE_Case Formulas'!A722,ISBLANK('Captura de datos CASO'!AC722)),"Lab Result Test Date is required",IF('Captura de datos CASO'!AC722&gt;'DO NOT USE_School Picklist'!$C$3,"Test Date cannot be a future date",IF(NOT(ISBLANK('Captura de datos CASO'!AC722)),"OK",NA())))</f>
        <v>#N/A</v>
      </c>
      <c r="AD722" s="40" t="e">
        <f>IF(AND(NOT(ISBLANK('Captura de datos CASO'!AD722)),ISNA(VLOOKUP('Captura de datos CASO'!AD722,'DO NOT USE_School Picklist'!$R$3:$R$7,1,FALSE))),"Please select a value from the drop-down menu",IF('DO NOT USE_Case Formulas'!A722,"OK",NA()))</f>
        <v>#N/A</v>
      </c>
      <c r="AE722" s="40" t="e">
        <f>IF(AND('DO NOT USE_Case Formulas'!A722,ISBLANK('Captura de datos CASO'!AB722)),"Lab Result Test Result is required",IF(AND(NOT(ISBLANK('Captura de datos CASO'!AB722)),ISNA(VLOOKUP('Captura de datos CASO'!AB722,'DO NOT USE_School Picklist'!$Q$3:$Q$8,1,FALSE))),"Please select a value from the drop-down menu",IF('DO NOT USE_Case Formulas'!A722,"OK",NA())))</f>
        <v>#N/A</v>
      </c>
    </row>
    <row r="723" spans="1:31" x14ac:dyDescent="0.3">
      <c r="A723" s="39" t="e">
        <f>IF('DO NOT USE_Case Formulas'!A723,IF('DO NOT USE_Case Formulas'!B723,"Not all required fields are completed","OK"),NA())</f>
        <v>#N/A</v>
      </c>
      <c r="B723" s="40" t="e">
        <f>IF(AND('DO NOT USE_Case Formulas'!A723,ISBLANK('Captura de datos CASO'!B723)),"First Name is required",IF(NOT(ISBLANK('Captura de datos CASO'!B723)),"OK",NA()))</f>
        <v>#N/A</v>
      </c>
      <c r="C723" s="40" t="e">
        <f>IF(AND('DO NOT USE_Case Formulas'!A723,ISBLANK('Captura de datos CASO'!C723)),"Last Name is required",IF(NOT(ISBLANK('Captura de datos CASO'!C723)),"OK",NA()))</f>
        <v>#N/A</v>
      </c>
      <c r="D723" s="40" t="e">
        <f>IF(AND('DO NOT USE_Case Formulas'!A723,ISBLANK('Captura de datos CASO'!D723)),"Birthdate is required",IF(NOT(ISBLANK('Captura de datos CASO'!D723)),"OK",NA()))</f>
        <v>#N/A</v>
      </c>
      <c r="E723" s="40" t="e">
        <f>IF(AND('DO NOT USE_Case Formulas'!A723,ISBLANK('Captura de datos CASO'!E723)),"Mobile Phone is required",IF(NOT(ISBLANK('Captura de datos CASO'!E723)),IF(AND(ISNUMBER(VALUE('Captura de datos CASO'!E723)),LEFT('Captura de datos CASO'!E723,1)&lt;&gt;"1",LEN('Captura de datos CASO'!E723)=10),"OK","Phone number must be valid format"),NA()))</f>
        <v>#N/A</v>
      </c>
      <c r="F723" s="40" t="e">
        <f>IF(LEN('Captura de datos CASO'!F723)&gt;255,"Home Street Address must be less than 255 characters",IF('DO NOT USE_Case Formulas'!A723,"OK",NA()))</f>
        <v>#N/A</v>
      </c>
      <c r="G723" s="40" t="e">
        <f>IF(LEN('Captura de datos CASO'!G723)&gt;40,"City must be less than 40 characters",IF('DO NOT USE_Case Formulas'!A723,"OK",NA()))</f>
        <v>#N/A</v>
      </c>
      <c r="H723" s="40" t="e">
        <f>IF(AND(NOT(ISBLANK('Captura de datos CASO'!H723)),ISNA(VLOOKUP('Captura de datos CASO'!H723,'DO NOT USE_School Picklist'!$P$3:$P$52,1,FALSE))),"Please select a value from the drop-down menu",IF('DO NOT USE_Case Formulas'!A723,"OK",NA()))</f>
        <v>#N/A</v>
      </c>
      <c r="I723" s="40" t="e">
        <f>IF(AND('DO NOT USE_Case Formulas'!A723,ISBLANK('Captura de datos CASO'!I723)),"Zip is required",IF(ISBLANK('Captura de datos CASO'!I723),NA(),"OK"))</f>
        <v>#N/A</v>
      </c>
      <c r="J723" s="40" t="e">
        <f>IF(AND('DO NOT USE_Case Formulas'!A723,ISBLANK('Captura de datos CASO'!J723)),"Student or Staff? is required",IF(ISBLANK('Captura de datos CASO'!J723),NA(),IF(ISNA(VLOOKUP('Captura de datos CASO'!J723,'DO NOT USE_School Picklist'!$B$3:$B$6,1,FALSE)),"Please select a value from the drop-down menu","OK")))</f>
        <v>#N/A</v>
      </c>
      <c r="K723" s="40" t="e">
        <f>IF(AND('Captura de datos CASO'!J723='DO NOT USE_School Picklist'!$B$4,ISBLANK('Captura de datos CASO'!K723)),"Occupation/Job Title is required if Student or Staff? is Yes, staff/faculty or volunteer",IF('DO NOT USE_Case Formulas'!A723,"OK",NA()))</f>
        <v>#N/A</v>
      </c>
      <c r="L723" s="40" t="e">
        <f ca="1">IF('Captura de datos CASO'!L723&gt;'DO NOT USE_School Picklist'!$C$3,"Date last on school campus/facility cannot be a future date",IF('DO NOT USE_Case Formulas'!A723,IF(ISBLANK('Captura de datos CASO'!L723),"Date last on school campus/facility is required","OK"),NA()))</f>
        <v>#N/A</v>
      </c>
      <c r="M723" s="40" t="e">
        <f>IF(AND('DO NOT USE_Case Formulas'!A723,ISBLANK('Captura de datos CASO'!M723)),"Specific Place in the Location is required",IF(ISBLANK('Captura de datos CASO'!M723),NA(),"OK"))</f>
        <v>#N/A</v>
      </c>
      <c r="N723" s="40" t="e">
        <f>IF(LEN('Captura de datos CASO'!N723)&gt;50,"Parent/Guardian Name must be less than 50 characters",IF('DO NOT USE_Case Formulas'!A723,"OK",NA()))</f>
        <v>#N/A</v>
      </c>
      <c r="O723" s="40" t="e">
        <f>IF(NOT(ISBLANK('Captura de datos CASO'!O723)),IF(AND(ISNUMBER('Captura de datos CASO'!O723),LEFT('Captura de datos CASO'!O723,1)&lt;&gt;"1",LEN('Captura de datos CASO'!O723)=10),"OK","Phone number must be valid format"),IF('DO NOT USE_Case Formulas'!A723,"OK",NA()))</f>
        <v>#N/A</v>
      </c>
      <c r="P723" s="53" t="e">
        <f>IF(AND(NOT(ISBLANK('Captura de datos CASO'!P723)),ISNA(VLOOKUP('Captura de datos CASO'!P723,'DO NOT USE_School Picklist'!$I$3:$I$5,1,FALSE))),"Please select a value from the drop-down menu",IF('DO NOT USE_Case Formulas'!A723,"OK",NA()))</f>
        <v>#N/A</v>
      </c>
      <c r="Q723" s="40" t="e">
        <f>IF(AND(NOT(ISBLANK('Captura de datos CASO'!Q723)),ISNA(VLOOKUP('Captura de datos CASO'!Q723,'DO NOT USE_School Picklist'!$E$3:$E$10,1,FALSE))),"Please select a value from the drop-down menu",IF('DO NOT USE_Case Formulas'!A723,"OK",NA()))</f>
        <v>#N/A</v>
      </c>
      <c r="R723" s="53" t="e">
        <f>IF(AND(NOT(ISBLANK('Captura de datos CASO'!R723)),ISNA(VLOOKUP('Captura de datos CASO'!R723,'DO NOT USE_School Picklist'!$W$3:$W$9,1,FALSE))),"Please select a value from the drop-down menu",IF('DO NOT USE_Case Formulas'!A723,"OK",NA()))</f>
        <v>#N/A</v>
      </c>
      <c r="S723" s="53" t="e">
        <f>IF(AND(NOT(ISBLANK('Captura de datos CASO'!S723)),ISNA(VLOOKUP('Captura de datos CASO'!S723,'DO NOT USE_School Picklist'!$W$3:$W$9,1,FALSE))),"Please select a value from the drop-down menu",IF('DO NOT USE_Case Formulas'!A723,"OK",NA()))</f>
        <v>#N/A</v>
      </c>
      <c r="T723" s="40" t="e">
        <f>IF(AND(NOT(ISBLANK('Captura de datos CASO'!T723)),ISNA(VLOOKUP('Captura de datos CASO'!T723,'DO NOT USE_School Picklist'!$F$3:$F$16,1,FALSE))),"Please select a value from the drop-down menu",IF('DO NOT USE_Case Formulas'!A723,"OK",NA()))</f>
        <v>#N/A</v>
      </c>
      <c r="U723" s="40" t="e">
        <f>IF(LEN('Captura de datos CASO'!U723)&gt;100,"Classroom(s) must be less than 100 characters",IF('DO NOT USE_Case Formulas'!A723,"OK",NA()))</f>
        <v>#N/A</v>
      </c>
      <c r="V723" s="40" t="e">
        <f>IF(AND(NOT(ISBLANK('Captura de datos CASO'!V723)),ISNA(VLOOKUP('Captura de datos CASO'!V723,'DO NOT USE_School Picklist'!$S$3:$S$12,1,FALSE))),"Please select a value from the drop-down menu",IF('DO NOT USE_Case Formulas'!A723,"OK",NA()))</f>
        <v>#N/A</v>
      </c>
      <c r="W723" s="40" t="e">
        <f>IF(AND(NOT(ISBLANK('Captura de datos CASO'!W723)),ISNA(VLOOKUP('Captura de datos CASO'!W723,'DO NOT USE_School Picklist'!$S$3:$S$12,1,FALSE))),"Please select a value from the drop-down menu",IF('DO NOT USE_Case Formulas'!A723,"OK",NA()))</f>
        <v>#N/A</v>
      </c>
      <c r="X723" s="40" t="e">
        <f>IF(LEN('Captura de datos CASO'!X723)&gt;80,"Name of Education Group must be less than 80 characters",IF('DO NOT USE_Case Formulas'!A723,"OK",NA()))</f>
        <v>#N/A</v>
      </c>
      <c r="Y723" s="40" t="e">
        <f>IF(AND(NOT(ISBLANK('Captura de datos CASO'!Y723)),ISNA(VLOOKUP('Captura de datos CASO'!Y723,'DO NOT USE_School Picklist'!$K$3:$K$6,1,FALSE))),"Please select a value from the drop-down menu",IF('DO NOT USE_Case Formulas'!A723,"OK",NA()))</f>
        <v>#N/A</v>
      </c>
      <c r="Z723" s="40" t="e">
        <f>IF(AND('DO NOT USE_Case Formulas'!A723,ISBLANK('Captura de datos CASO'!Z723)),"Has this person had symptoms? is required",IF(AND(NOT(ISBLANK('Captura de datos CASO'!Z723)),ISNA(VLOOKUP('Captura de datos CASO'!Z723,'DO NOT USE_School Picklist'!$D$3:$D$5,1,FALSE))),"Please select a value from the drop-down menu",IF(NOT(ISBLANK('Captura de datos CASO'!Z723)),"OK",NA())))</f>
        <v>#N/A</v>
      </c>
      <c r="AA723" s="40" t="e">
        <f>IF(AND('Captura de datos CASO'!Z723='DO NOT USE_School Picklist'!$D$3,ISBLANK('Captura de datos CASO'!AA723)),"Symptom Onset Date is required if Ever Symptomatic is Yes",IF('DO NOT USE_Case Formulas'!A723,"OK",NA()))</f>
        <v>#N/A</v>
      </c>
      <c r="AB723" s="40"/>
      <c r="AC723" s="40" t="e">
        <f ca="1">IF(AND('DO NOT USE_Case Formulas'!A723,ISBLANK('Captura de datos CASO'!AC723)),"Lab Result Test Date is required",IF('Captura de datos CASO'!AC723&gt;'DO NOT USE_School Picklist'!$C$3,"Test Date cannot be a future date",IF(NOT(ISBLANK('Captura de datos CASO'!AC723)),"OK",NA())))</f>
        <v>#N/A</v>
      </c>
      <c r="AD723" s="40" t="e">
        <f>IF(AND(NOT(ISBLANK('Captura de datos CASO'!AD723)),ISNA(VLOOKUP('Captura de datos CASO'!AD723,'DO NOT USE_School Picklist'!$R$3:$R$7,1,FALSE))),"Please select a value from the drop-down menu",IF('DO NOT USE_Case Formulas'!A723,"OK",NA()))</f>
        <v>#N/A</v>
      </c>
      <c r="AE723" s="40" t="e">
        <f>IF(AND('DO NOT USE_Case Formulas'!A723,ISBLANK('Captura de datos CASO'!AB723)),"Lab Result Test Result is required",IF(AND(NOT(ISBLANK('Captura de datos CASO'!AB723)),ISNA(VLOOKUP('Captura de datos CASO'!AB723,'DO NOT USE_School Picklist'!$Q$3:$Q$8,1,FALSE))),"Please select a value from the drop-down menu",IF('DO NOT USE_Case Formulas'!A723,"OK",NA())))</f>
        <v>#N/A</v>
      </c>
    </row>
    <row r="724" spans="1:31" x14ac:dyDescent="0.3">
      <c r="A724" s="39" t="e">
        <f>IF('DO NOT USE_Case Formulas'!A724,IF('DO NOT USE_Case Formulas'!B724,"Not all required fields are completed","OK"),NA())</f>
        <v>#N/A</v>
      </c>
      <c r="B724" s="40" t="e">
        <f>IF(AND('DO NOT USE_Case Formulas'!A724,ISBLANK('Captura de datos CASO'!B724)),"First Name is required",IF(NOT(ISBLANK('Captura de datos CASO'!B724)),"OK",NA()))</f>
        <v>#N/A</v>
      </c>
      <c r="C724" s="40" t="e">
        <f>IF(AND('DO NOT USE_Case Formulas'!A724,ISBLANK('Captura de datos CASO'!C724)),"Last Name is required",IF(NOT(ISBLANK('Captura de datos CASO'!C724)),"OK",NA()))</f>
        <v>#N/A</v>
      </c>
      <c r="D724" s="40" t="e">
        <f>IF(AND('DO NOT USE_Case Formulas'!A724,ISBLANK('Captura de datos CASO'!D724)),"Birthdate is required",IF(NOT(ISBLANK('Captura de datos CASO'!D724)),"OK",NA()))</f>
        <v>#N/A</v>
      </c>
      <c r="E724" s="40" t="e">
        <f>IF(AND('DO NOT USE_Case Formulas'!A724,ISBLANK('Captura de datos CASO'!E724)),"Mobile Phone is required",IF(NOT(ISBLANK('Captura de datos CASO'!E724)),IF(AND(ISNUMBER(VALUE('Captura de datos CASO'!E724)),LEFT('Captura de datos CASO'!E724,1)&lt;&gt;"1",LEN('Captura de datos CASO'!E724)=10),"OK","Phone number must be valid format"),NA()))</f>
        <v>#N/A</v>
      </c>
      <c r="F724" s="40" t="e">
        <f>IF(LEN('Captura de datos CASO'!F724)&gt;255,"Home Street Address must be less than 255 characters",IF('DO NOT USE_Case Formulas'!A724,"OK",NA()))</f>
        <v>#N/A</v>
      </c>
      <c r="G724" s="40" t="e">
        <f>IF(LEN('Captura de datos CASO'!G724)&gt;40,"City must be less than 40 characters",IF('DO NOT USE_Case Formulas'!A724,"OK",NA()))</f>
        <v>#N/A</v>
      </c>
      <c r="H724" s="40" t="e">
        <f>IF(AND(NOT(ISBLANK('Captura de datos CASO'!H724)),ISNA(VLOOKUP('Captura de datos CASO'!H724,'DO NOT USE_School Picklist'!$P$3:$P$52,1,FALSE))),"Please select a value from the drop-down menu",IF('DO NOT USE_Case Formulas'!A724,"OK",NA()))</f>
        <v>#N/A</v>
      </c>
      <c r="I724" s="40" t="e">
        <f>IF(AND('DO NOT USE_Case Formulas'!A724,ISBLANK('Captura de datos CASO'!I724)),"Zip is required",IF(ISBLANK('Captura de datos CASO'!I724),NA(),"OK"))</f>
        <v>#N/A</v>
      </c>
      <c r="J724" s="40" t="e">
        <f>IF(AND('DO NOT USE_Case Formulas'!A724,ISBLANK('Captura de datos CASO'!J724)),"Student or Staff? is required",IF(ISBLANK('Captura de datos CASO'!J724),NA(),IF(ISNA(VLOOKUP('Captura de datos CASO'!J724,'DO NOT USE_School Picklist'!$B$3:$B$6,1,FALSE)),"Please select a value from the drop-down menu","OK")))</f>
        <v>#N/A</v>
      </c>
      <c r="K724" s="40" t="e">
        <f>IF(AND('Captura de datos CASO'!J724='DO NOT USE_School Picklist'!$B$4,ISBLANK('Captura de datos CASO'!K724)),"Occupation/Job Title is required if Student or Staff? is Yes, staff/faculty or volunteer",IF('DO NOT USE_Case Formulas'!A724,"OK",NA()))</f>
        <v>#N/A</v>
      </c>
      <c r="L724" s="40" t="e">
        <f ca="1">IF('Captura de datos CASO'!L724&gt;'DO NOT USE_School Picklist'!$C$3,"Date last on school campus/facility cannot be a future date",IF('DO NOT USE_Case Formulas'!A724,IF(ISBLANK('Captura de datos CASO'!L724),"Date last on school campus/facility is required","OK"),NA()))</f>
        <v>#N/A</v>
      </c>
      <c r="M724" s="40" t="e">
        <f>IF(AND('DO NOT USE_Case Formulas'!A724,ISBLANK('Captura de datos CASO'!M724)),"Specific Place in the Location is required",IF(ISBLANK('Captura de datos CASO'!M724),NA(),"OK"))</f>
        <v>#N/A</v>
      </c>
      <c r="N724" s="40" t="e">
        <f>IF(LEN('Captura de datos CASO'!N724)&gt;50,"Parent/Guardian Name must be less than 50 characters",IF('DO NOT USE_Case Formulas'!A724,"OK",NA()))</f>
        <v>#N/A</v>
      </c>
      <c r="O724" s="40" t="e">
        <f>IF(NOT(ISBLANK('Captura de datos CASO'!O724)),IF(AND(ISNUMBER('Captura de datos CASO'!O724),LEFT('Captura de datos CASO'!O724,1)&lt;&gt;"1",LEN('Captura de datos CASO'!O724)=10),"OK","Phone number must be valid format"),IF('DO NOT USE_Case Formulas'!A724,"OK",NA()))</f>
        <v>#N/A</v>
      </c>
      <c r="P724" s="53" t="e">
        <f>IF(AND(NOT(ISBLANK('Captura de datos CASO'!P724)),ISNA(VLOOKUP('Captura de datos CASO'!P724,'DO NOT USE_School Picklist'!$I$3:$I$5,1,FALSE))),"Please select a value from the drop-down menu",IF('DO NOT USE_Case Formulas'!A724,"OK",NA()))</f>
        <v>#N/A</v>
      </c>
      <c r="Q724" s="40" t="e">
        <f>IF(AND(NOT(ISBLANK('Captura de datos CASO'!Q724)),ISNA(VLOOKUP('Captura de datos CASO'!Q724,'DO NOT USE_School Picklist'!$E$3:$E$10,1,FALSE))),"Please select a value from the drop-down menu",IF('DO NOT USE_Case Formulas'!A724,"OK",NA()))</f>
        <v>#N/A</v>
      </c>
      <c r="R724" s="53" t="e">
        <f>IF(AND(NOT(ISBLANK('Captura de datos CASO'!R724)),ISNA(VLOOKUP('Captura de datos CASO'!R724,'DO NOT USE_School Picklist'!$W$3:$W$9,1,FALSE))),"Please select a value from the drop-down menu",IF('DO NOT USE_Case Formulas'!A724,"OK",NA()))</f>
        <v>#N/A</v>
      </c>
      <c r="S724" s="53" t="e">
        <f>IF(AND(NOT(ISBLANK('Captura de datos CASO'!S724)),ISNA(VLOOKUP('Captura de datos CASO'!S724,'DO NOT USE_School Picklist'!$W$3:$W$9,1,FALSE))),"Please select a value from the drop-down menu",IF('DO NOT USE_Case Formulas'!A724,"OK",NA()))</f>
        <v>#N/A</v>
      </c>
      <c r="T724" s="40" t="e">
        <f>IF(AND(NOT(ISBLANK('Captura de datos CASO'!T724)),ISNA(VLOOKUP('Captura de datos CASO'!T724,'DO NOT USE_School Picklist'!$F$3:$F$16,1,FALSE))),"Please select a value from the drop-down menu",IF('DO NOT USE_Case Formulas'!A724,"OK",NA()))</f>
        <v>#N/A</v>
      </c>
      <c r="U724" s="40" t="e">
        <f>IF(LEN('Captura de datos CASO'!U724)&gt;100,"Classroom(s) must be less than 100 characters",IF('DO NOT USE_Case Formulas'!A724,"OK",NA()))</f>
        <v>#N/A</v>
      </c>
      <c r="V724" s="40" t="e">
        <f>IF(AND(NOT(ISBLANK('Captura de datos CASO'!V724)),ISNA(VLOOKUP('Captura de datos CASO'!V724,'DO NOT USE_School Picklist'!$S$3:$S$12,1,FALSE))),"Please select a value from the drop-down menu",IF('DO NOT USE_Case Formulas'!A724,"OK",NA()))</f>
        <v>#N/A</v>
      </c>
      <c r="W724" s="40" t="e">
        <f>IF(AND(NOT(ISBLANK('Captura de datos CASO'!W724)),ISNA(VLOOKUP('Captura de datos CASO'!W724,'DO NOT USE_School Picklist'!$S$3:$S$12,1,FALSE))),"Please select a value from the drop-down menu",IF('DO NOT USE_Case Formulas'!A724,"OK",NA()))</f>
        <v>#N/A</v>
      </c>
      <c r="X724" s="40" t="e">
        <f>IF(LEN('Captura de datos CASO'!X724)&gt;80,"Name of Education Group must be less than 80 characters",IF('DO NOT USE_Case Formulas'!A724,"OK",NA()))</f>
        <v>#N/A</v>
      </c>
      <c r="Y724" s="40" t="e">
        <f>IF(AND(NOT(ISBLANK('Captura de datos CASO'!Y724)),ISNA(VLOOKUP('Captura de datos CASO'!Y724,'DO NOT USE_School Picklist'!$K$3:$K$6,1,FALSE))),"Please select a value from the drop-down menu",IF('DO NOT USE_Case Formulas'!A724,"OK",NA()))</f>
        <v>#N/A</v>
      </c>
      <c r="Z724" s="40" t="e">
        <f>IF(AND('DO NOT USE_Case Formulas'!A724,ISBLANK('Captura de datos CASO'!Z724)),"Has this person had symptoms? is required",IF(AND(NOT(ISBLANK('Captura de datos CASO'!Z724)),ISNA(VLOOKUP('Captura de datos CASO'!Z724,'DO NOT USE_School Picklist'!$D$3:$D$5,1,FALSE))),"Please select a value from the drop-down menu",IF(NOT(ISBLANK('Captura de datos CASO'!Z724)),"OK",NA())))</f>
        <v>#N/A</v>
      </c>
      <c r="AA724" s="40" t="e">
        <f>IF(AND('Captura de datos CASO'!Z724='DO NOT USE_School Picklist'!$D$3,ISBLANK('Captura de datos CASO'!AA724)),"Symptom Onset Date is required if Ever Symptomatic is Yes",IF('DO NOT USE_Case Formulas'!A724,"OK",NA()))</f>
        <v>#N/A</v>
      </c>
      <c r="AB724" s="40"/>
      <c r="AC724" s="40" t="e">
        <f ca="1">IF(AND('DO NOT USE_Case Formulas'!A724,ISBLANK('Captura de datos CASO'!AC724)),"Lab Result Test Date is required",IF('Captura de datos CASO'!AC724&gt;'DO NOT USE_School Picklist'!$C$3,"Test Date cannot be a future date",IF(NOT(ISBLANK('Captura de datos CASO'!AC724)),"OK",NA())))</f>
        <v>#N/A</v>
      </c>
      <c r="AD724" s="40" t="e">
        <f>IF(AND(NOT(ISBLANK('Captura de datos CASO'!AD724)),ISNA(VLOOKUP('Captura de datos CASO'!AD724,'DO NOT USE_School Picklist'!$R$3:$R$7,1,FALSE))),"Please select a value from the drop-down menu",IF('DO NOT USE_Case Formulas'!A724,"OK",NA()))</f>
        <v>#N/A</v>
      </c>
      <c r="AE724" s="40" t="e">
        <f>IF(AND('DO NOT USE_Case Formulas'!A724,ISBLANK('Captura de datos CASO'!AB724)),"Lab Result Test Result is required",IF(AND(NOT(ISBLANK('Captura de datos CASO'!AB724)),ISNA(VLOOKUP('Captura de datos CASO'!AB724,'DO NOT USE_School Picklist'!$Q$3:$Q$8,1,FALSE))),"Please select a value from the drop-down menu",IF('DO NOT USE_Case Formulas'!A724,"OK",NA())))</f>
        <v>#N/A</v>
      </c>
    </row>
    <row r="725" spans="1:31" x14ac:dyDescent="0.3">
      <c r="A725" s="39" t="e">
        <f>IF('DO NOT USE_Case Formulas'!A725,IF('DO NOT USE_Case Formulas'!B725,"Not all required fields are completed","OK"),NA())</f>
        <v>#N/A</v>
      </c>
      <c r="B725" s="40" t="e">
        <f>IF(AND('DO NOT USE_Case Formulas'!A725,ISBLANK('Captura de datos CASO'!B725)),"First Name is required",IF(NOT(ISBLANK('Captura de datos CASO'!B725)),"OK",NA()))</f>
        <v>#N/A</v>
      </c>
      <c r="C725" s="40" t="e">
        <f>IF(AND('DO NOT USE_Case Formulas'!A725,ISBLANK('Captura de datos CASO'!C725)),"Last Name is required",IF(NOT(ISBLANK('Captura de datos CASO'!C725)),"OK",NA()))</f>
        <v>#N/A</v>
      </c>
      <c r="D725" s="40" t="e">
        <f>IF(AND('DO NOT USE_Case Formulas'!A725,ISBLANK('Captura de datos CASO'!D725)),"Birthdate is required",IF(NOT(ISBLANK('Captura de datos CASO'!D725)),"OK",NA()))</f>
        <v>#N/A</v>
      </c>
      <c r="E725" s="40" t="e">
        <f>IF(AND('DO NOT USE_Case Formulas'!A725,ISBLANK('Captura de datos CASO'!E725)),"Mobile Phone is required",IF(NOT(ISBLANK('Captura de datos CASO'!E725)),IF(AND(ISNUMBER(VALUE('Captura de datos CASO'!E725)),LEFT('Captura de datos CASO'!E725,1)&lt;&gt;"1",LEN('Captura de datos CASO'!E725)=10),"OK","Phone number must be valid format"),NA()))</f>
        <v>#N/A</v>
      </c>
      <c r="F725" s="40" t="e">
        <f>IF(LEN('Captura de datos CASO'!F725)&gt;255,"Home Street Address must be less than 255 characters",IF('DO NOT USE_Case Formulas'!A725,"OK",NA()))</f>
        <v>#N/A</v>
      </c>
      <c r="G725" s="40" t="e">
        <f>IF(LEN('Captura de datos CASO'!G725)&gt;40,"City must be less than 40 characters",IF('DO NOT USE_Case Formulas'!A725,"OK",NA()))</f>
        <v>#N/A</v>
      </c>
      <c r="H725" s="40" t="e">
        <f>IF(AND(NOT(ISBLANK('Captura de datos CASO'!H725)),ISNA(VLOOKUP('Captura de datos CASO'!H725,'DO NOT USE_School Picklist'!$P$3:$P$52,1,FALSE))),"Please select a value from the drop-down menu",IF('DO NOT USE_Case Formulas'!A725,"OK",NA()))</f>
        <v>#N/A</v>
      </c>
      <c r="I725" s="40" t="e">
        <f>IF(AND('DO NOT USE_Case Formulas'!A725,ISBLANK('Captura de datos CASO'!I725)),"Zip is required",IF(ISBLANK('Captura de datos CASO'!I725),NA(),"OK"))</f>
        <v>#N/A</v>
      </c>
      <c r="J725" s="40" t="e">
        <f>IF(AND('DO NOT USE_Case Formulas'!A725,ISBLANK('Captura de datos CASO'!J725)),"Student or Staff? is required",IF(ISBLANK('Captura de datos CASO'!J725),NA(),IF(ISNA(VLOOKUP('Captura de datos CASO'!J725,'DO NOT USE_School Picklist'!$B$3:$B$6,1,FALSE)),"Please select a value from the drop-down menu","OK")))</f>
        <v>#N/A</v>
      </c>
      <c r="K725" s="40" t="e">
        <f>IF(AND('Captura de datos CASO'!J725='DO NOT USE_School Picklist'!$B$4,ISBLANK('Captura de datos CASO'!K725)),"Occupation/Job Title is required if Student or Staff? is Yes, staff/faculty or volunteer",IF('DO NOT USE_Case Formulas'!A725,"OK",NA()))</f>
        <v>#N/A</v>
      </c>
      <c r="L725" s="40" t="e">
        <f ca="1">IF('Captura de datos CASO'!L725&gt;'DO NOT USE_School Picklist'!$C$3,"Date last on school campus/facility cannot be a future date",IF('DO NOT USE_Case Formulas'!A725,IF(ISBLANK('Captura de datos CASO'!L725),"Date last on school campus/facility is required","OK"),NA()))</f>
        <v>#N/A</v>
      </c>
      <c r="M725" s="40" t="e">
        <f>IF(AND('DO NOT USE_Case Formulas'!A725,ISBLANK('Captura de datos CASO'!M725)),"Specific Place in the Location is required",IF(ISBLANK('Captura de datos CASO'!M725),NA(),"OK"))</f>
        <v>#N/A</v>
      </c>
      <c r="N725" s="40" t="e">
        <f>IF(LEN('Captura de datos CASO'!N725)&gt;50,"Parent/Guardian Name must be less than 50 characters",IF('DO NOT USE_Case Formulas'!A725,"OK",NA()))</f>
        <v>#N/A</v>
      </c>
      <c r="O725" s="40" t="e">
        <f>IF(NOT(ISBLANK('Captura de datos CASO'!O725)),IF(AND(ISNUMBER('Captura de datos CASO'!O725),LEFT('Captura de datos CASO'!O725,1)&lt;&gt;"1",LEN('Captura de datos CASO'!O725)=10),"OK","Phone number must be valid format"),IF('DO NOT USE_Case Formulas'!A725,"OK",NA()))</f>
        <v>#N/A</v>
      </c>
      <c r="P725" s="53" t="e">
        <f>IF(AND(NOT(ISBLANK('Captura de datos CASO'!P725)),ISNA(VLOOKUP('Captura de datos CASO'!P725,'DO NOT USE_School Picklist'!$I$3:$I$5,1,FALSE))),"Please select a value from the drop-down menu",IF('DO NOT USE_Case Formulas'!A725,"OK",NA()))</f>
        <v>#N/A</v>
      </c>
      <c r="Q725" s="40" t="e">
        <f>IF(AND(NOT(ISBLANK('Captura de datos CASO'!Q725)),ISNA(VLOOKUP('Captura de datos CASO'!Q725,'DO NOT USE_School Picklist'!$E$3:$E$10,1,FALSE))),"Please select a value from the drop-down menu",IF('DO NOT USE_Case Formulas'!A725,"OK",NA()))</f>
        <v>#N/A</v>
      </c>
      <c r="R725" s="53" t="e">
        <f>IF(AND(NOT(ISBLANK('Captura de datos CASO'!R725)),ISNA(VLOOKUP('Captura de datos CASO'!R725,'DO NOT USE_School Picklist'!$W$3:$W$9,1,FALSE))),"Please select a value from the drop-down menu",IF('DO NOT USE_Case Formulas'!A725,"OK",NA()))</f>
        <v>#N/A</v>
      </c>
      <c r="S725" s="53" t="e">
        <f>IF(AND(NOT(ISBLANK('Captura de datos CASO'!S725)),ISNA(VLOOKUP('Captura de datos CASO'!S725,'DO NOT USE_School Picklist'!$W$3:$W$9,1,FALSE))),"Please select a value from the drop-down menu",IF('DO NOT USE_Case Formulas'!A725,"OK",NA()))</f>
        <v>#N/A</v>
      </c>
      <c r="T725" s="40" t="e">
        <f>IF(AND(NOT(ISBLANK('Captura de datos CASO'!T725)),ISNA(VLOOKUP('Captura de datos CASO'!T725,'DO NOT USE_School Picklist'!$F$3:$F$16,1,FALSE))),"Please select a value from the drop-down menu",IF('DO NOT USE_Case Formulas'!A725,"OK",NA()))</f>
        <v>#N/A</v>
      </c>
      <c r="U725" s="40" t="e">
        <f>IF(LEN('Captura de datos CASO'!U725)&gt;100,"Classroom(s) must be less than 100 characters",IF('DO NOT USE_Case Formulas'!A725,"OK",NA()))</f>
        <v>#N/A</v>
      </c>
      <c r="V725" s="40" t="e">
        <f>IF(AND(NOT(ISBLANK('Captura de datos CASO'!V725)),ISNA(VLOOKUP('Captura de datos CASO'!V725,'DO NOT USE_School Picklist'!$S$3:$S$12,1,FALSE))),"Please select a value from the drop-down menu",IF('DO NOT USE_Case Formulas'!A725,"OK",NA()))</f>
        <v>#N/A</v>
      </c>
      <c r="W725" s="40" t="e">
        <f>IF(AND(NOT(ISBLANK('Captura de datos CASO'!W725)),ISNA(VLOOKUP('Captura de datos CASO'!W725,'DO NOT USE_School Picklist'!$S$3:$S$12,1,FALSE))),"Please select a value from the drop-down menu",IF('DO NOT USE_Case Formulas'!A725,"OK",NA()))</f>
        <v>#N/A</v>
      </c>
      <c r="X725" s="40" t="e">
        <f>IF(LEN('Captura de datos CASO'!X725)&gt;80,"Name of Education Group must be less than 80 characters",IF('DO NOT USE_Case Formulas'!A725,"OK",NA()))</f>
        <v>#N/A</v>
      </c>
      <c r="Y725" s="40" t="e">
        <f>IF(AND(NOT(ISBLANK('Captura de datos CASO'!Y725)),ISNA(VLOOKUP('Captura de datos CASO'!Y725,'DO NOT USE_School Picklist'!$K$3:$K$6,1,FALSE))),"Please select a value from the drop-down menu",IF('DO NOT USE_Case Formulas'!A725,"OK",NA()))</f>
        <v>#N/A</v>
      </c>
      <c r="Z725" s="40" t="e">
        <f>IF(AND('DO NOT USE_Case Formulas'!A725,ISBLANK('Captura de datos CASO'!Z725)),"Has this person had symptoms? is required",IF(AND(NOT(ISBLANK('Captura de datos CASO'!Z725)),ISNA(VLOOKUP('Captura de datos CASO'!Z725,'DO NOT USE_School Picklist'!$D$3:$D$5,1,FALSE))),"Please select a value from the drop-down menu",IF(NOT(ISBLANK('Captura de datos CASO'!Z725)),"OK",NA())))</f>
        <v>#N/A</v>
      </c>
      <c r="AA725" s="40" t="e">
        <f>IF(AND('Captura de datos CASO'!Z725='DO NOT USE_School Picklist'!$D$3,ISBLANK('Captura de datos CASO'!AA725)),"Symptom Onset Date is required if Ever Symptomatic is Yes",IF('DO NOT USE_Case Formulas'!A725,"OK",NA()))</f>
        <v>#N/A</v>
      </c>
      <c r="AB725" s="40"/>
      <c r="AC725" s="40" t="e">
        <f ca="1">IF(AND('DO NOT USE_Case Formulas'!A725,ISBLANK('Captura de datos CASO'!AC725)),"Lab Result Test Date is required",IF('Captura de datos CASO'!AC725&gt;'DO NOT USE_School Picklist'!$C$3,"Test Date cannot be a future date",IF(NOT(ISBLANK('Captura de datos CASO'!AC725)),"OK",NA())))</f>
        <v>#N/A</v>
      </c>
      <c r="AD725" s="40" t="e">
        <f>IF(AND(NOT(ISBLANK('Captura de datos CASO'!AD725)),ISNA(VLOOKUP('Captura de datos CASO'!AD725,'DO NOT USE_School Picklist'!$R$3:$R$7,1,FALSE))),"Please select a value from the drop-down menu",IF('DO NOT USE_Case Formulas'!A725,"OK",NA()))</f>
        <v>#N/A</v>
      </c>
      <c r="AE725" s="40" t="e">
        <f>IF(AND('DO NOT USE_Case Formulas'!A725,ISBLANK('Captura de datos CASO'!AB725)),"Lab Result Test Result is required",IF(AND(NOT(ISBLANK('Captura de datos CASO'!AB725)),ISNA(VLOOKUP('Captura de datos CASO'!AB725,'DO NOT USE_School Picklist'!$Q$3:$Q$8,1,FALSE))),"Please select a value from the drop-down menu",IF('DO NOT USE_Case Formulas'!A725,"OK",NA())))</f>
        <v>#N/A</v>
      </c>
    </row>
    <row r="726" spans="1:31" x14ac:dyDescent="0.3">
      <c r="A726" s="39" t="e">
        <f>IF('DO NOT USE_Case Formulas'!A726,IF('DO NOT USE_Case Formulas'!B726,"Not all required fields are completed","OK"),NA())</f>
        <v>#N/A</v>
      </c>
      <c r="B726" s="40" t="e">
        <f>IF(AND('DO NOT USE_Case Formulas'!A726,ISBLANK('Captura de datos CASO'!B726)),"First Name is required",IF(NOT(ISBLANK('Captura de datos CASO'!B726)),"OK",NA()))</f>
        <v>#N/A</v>
      </c>
      <c r="C726" s="40" t="e">
        <f>IF(AND('DO NOT USE_Case Formulas'!A726,ISBLANK('Captura de datos CASO'!C726)),"Last Name is required",IF(NOT(ISBLANK('Captura de datos CASO'!C726)),"OK",NA()))</f>
        <v>#N/A</v>
      </c>
      <c r="D726" s="40" t="e">
        <f>IF(AND('DO NOT USE_Case Formulas'!A726,ISBLANK('Captura de datos CASO'!D726)),"Birthdate is required",IF(NOT(ISBLANK('Captura de datos CASO'!D726)),"OK",NA()))</f>
        <v>#N/A</v>
      </c>
      <c r="E726" s="40" t="e">
        <f>IF(AND('DO NOT USE_Case Formulas'!A726,ISBLANK('Captura de datos CASO'!E726)),"Mobile Phone is required",IF(NOT(ISBLANK('Captura de datos CASO'!E726)),IF(AND(ISNUMBER(VALUE('Captura de datos CASO'!E726)),LEFT('Captura de datos CASO'!E726,1)&lt;&gt;"1",LEN('Captura de datos CASO'!E726)=10),"OK","Phone number must be valid format"),NA()))</f>
        <v>#N/A</v>
      </c>
      <c r="F726" s="40" t="e">
        <f>IF(LEN('Captura de datos CASO'!F726)&gt;255,"Home Street Address must be less than 255 characters",IF('DO NOT USE_Case Formulas'!A726,"OK",NA()))</f>
        <v>#N/A</v>
      </c>
      <c r="G726" s="40" t="e">
        <f>IF(LEN('Captura de datos CASO'!G726)&gt;40,"City must be less than 40 characters",IF('DO NOT USE_Case Formulas'!A726,"OK",NA()))</f>
        <v>#N/A</v>
      </c>
      <c r="H726" s="40" t="e">
        <f>IF(AND(NOT(ISBLANK('Captura de datos CASO'!H726)),ISNA(VLOOKUP('Captura de datos CASO'!H726,'DO NOT USE_School Picklist'!$P$3:$P$52,1,FALSE))),"Please select a value from the drop-down menu",IF('DO NOT USE_Case Formulas'!A726,"OK",NA()))</f>
        <v>#N/A</v>
      </c>
      <c r="I726" s="40" t="e">
        <f>IF(AND('DO NOT USE_Case Formulas'!A726,ISBLANK('Captura de datos CASO'!I726)),"Zip is required",IF(ISBLANK('Captura de datos CASO'!I726),NA(),"OK"))</f>
        <v>#N/A</v>
      </c>
      <c r="J726" s="40" t="e">
        <f>IF(AND('DO NOT USE_Case Formulas'!A726,ISBLANK('Captura de datos CASO'!J726)),"Student or Staff? is required",IF(ISBLANK('Captura de datos CASO'!J726),NA(),IF(ISNA(VLOOKUP('Captura de datos CASO'!J726,'DO NOT USE_School Picklist'!$B$3:$B$6,1,FALSE)),"Please select a value from the drop-down menu","OK")))</f>
        <v>#N/A</v>
      </c>
      <c r="K726" s="40" t="e">
        <f>IF(AND('Captura de datos CASO'!J726='DO NOT USE_School Picklist'!$B$4,ISBLANK('Captura de datos CASO'!K726)),"Occupation/Job Title is required if Student or Staff? is Yes, staff/faculty or volunteer",IF('DO NOT USE_Case Formulas'!A726,"OK",NA()))</f>
        <v>#N/A</v>
      </c>
      <c r="L726" s="40" t="e">
        <f ca="1">IF('Captura de datos CASO'!L726&gt;'DO NOT USE_School Picklist'!$C$3,"Date last on school campus/facility cannot be a future date",IF('DO NOT USE_Case Formulas'!A726,IF(ISBLANK('Captura de datos CASO'!L726),"Date last on school campus/facility is required","OK"),NA()))</f>
        <v>#N/A</v>
      </c>
      <c r="M726" s="40" t="e">
        <f>IF(AND('DO NOT USE_Case Formulas'!A726,ISBLANK('Captura de datos CASO'!M726)),"Specific Place in the Location is required",IF(ISBLANK('Captura de datos CASO'!M726),NA(),"OK"))</f>
        <v>#N/A</v>
      </c>
      <c r="N726" s="40" t="e">
        <f>IF(LEN('Captura de datos CASO'!N726)&gt;50,"Parent/Guardian Name must be less than 50 characters",IF('DO NOT USE_Case Formulas'!A726,"OK",NA()))</f>
        <v>#N/A</v>
      </c>
      <c r="O726" s="40" t="e">
        <f>IF(NOT(ISBLANK('Captura de datos CASO'!O726)),IF(AND(ISNUMBER('Captura de datos CASO'!O726),LEFT('Captura de datos CASO'!O726,1)&lt;&gt;"1",LEN('Captura de datos CASO'!O726)=10),"OK","Phone number must be valid format"),IF('DO NOT USE_Case Formulas'!A726,"OK",NA()))</f>
        <v>#N/A</v>
      </c>
      <c r="P726" s="53" t="e">
        <f>IF(AND(NOT(ISBLANK('Captura de datos CASO'!P726)),ISNA(VLOOKUP('Captura de datos CASO'!P726,'DO NOT USE_School Picklist'!$I$3:$I$5,1,FALSE))),"Please select a value from the drop-down menu",IF('DO NOT USE_Case Formulas'!A726,"OK",NA()))</f>
        <v>#N/A</v>
      </c>
      <c r="Q726" s="40" t="e">
        <f>IF(AND(NOT(ISBLANK('Captura de datos CASO'!Q726)),ISNA(VLOOKUP('Captura de datos CASO'!Q726,'DO NOT USE_School Picklist'!$E$3:$E$10,1,FALSE))),"Please select a value from the drop-down menu",IF('DO NOT USE_Case Formulas'!A726,"OK",NA()))</f>
        <v>#N/A</v>
      </c>
      <c r="R726" s="53" t="e">
        <f>IF(AND(NOT(ISBLANK('Captura de datos CASO'!R726)),ISNA(VLOOKUP('Captura de datos CASO'!R726,'DO NOT USE_School Picklist'!$W$3:$W$9,1,FALSE))),"Please select a value from the drop-down menu",IF('DO NOT USE_Case Formulas'!A726,"OK",NA()))</f>
        <v>#N/A</v>
      </c>
      <c r="S726" s="53" t="e">
        <f>IF(AND(NOT(ISBLANK('Captura de datos CASO'!S726)),ISNA(VLOOKUP('Captura de datos CASO'!S726,'DO NOT USE_School Picklist'!$W$3:$W$9,1,FALSE))),"Please select a value from the drop-down menu",IF('DO NOT USE_Case Formulas'!A726,"OK",NA()))</f>
        <v>#N/A</v>
      </c>
      <c r="T726" s="40" t="e">
        <f>IF(AND(NOT(ISBLANK('Captura de datos CASO'!T726)),ISNA(VLOOKUP('Captura de datos CASO'!T726,'DO NOT USE_School Picklist'!$F$3:$F$16,1,FALSE))),"Please select a value from the drop-down menu",IF('DO NOT USE_Case Formulas'!A726,"OK",NA()))</f>
        <v>#N/A</v>
      </c>
      <c r="U726" s="40" t="e">
        <f>IF(LEN('Captura de datos CASO'!U726)&gt;100,"Classroom(s) must be less than 100 characters",IF('DO NOT USE_Case Formulas'!A726,"OK",NA()))</f>
        <v>#N/A</v>
      </c>
      <c r="V726" s="40" t="e">
        <f>IF(AND(NOT(ISBLANK('Captura de datos CASO'!V726)),ISNA(VLOOKUP('Captura de datos CASO'!V726,'DO NOT USE_School Picklist'!$S$3:$S$12,1,FALSE))),"Please select a value from the drop-down menu",IF('DO NOT USE_Case Formulas'!A726,"OK",NA()))</f>
        <v>#N/A</v>
      </c>
      <c r="W726" s="40" t="e">
        <f>IF(AND(NOT(ISBLANK('Captura de datos CASO'!W726)),ISNA(VLOOKUP('Captura de datos CASO'!W726,'DO NOT USE_School Picklist'!$S$3:$S$12,1,FALSE))),"Please select a value from the drop-down menu",IF('DO NOT USE_Case Formulas'!A726,"OK",NA()))</f>
        <v>#N/A</v>
      </c>
      <c r="X726" s="40" t="e">
        <f>IF(LEN('Captura de datos CASO'!X726)&gt;80,"Name of Education Group must be less than 80 characters",IF('DO NOT USE_Case Formulas'!A726,"OK",NA()))</f>
        <v>#N/A</v>
      </c>
      <c r="Y726" s="40" t="e">
        <f>IF(AND(NOT(ISBLANK('Captura de datos CASO'!Y726)),ISNA(VLOOKUP('Captura de datos CASO'!Y726,'DO NOT USE_School Picklist'!$K$3:$K$6,1,FALSE))),"Please select a value from the drop-down menu",IF('DO NOT USE_Case Formulas'!A726,"OK",NA()))</f>
        <v>#N/A</v>
      </c>
      <c r="Z726" s="40" t="e">
        <f>IF(AND('DO NOT USE_Case Formulas'!A726,ISBLANK('Captura de datos CASO'!Z726)),"Has this person had symptoms? is required",IF(AND(NOT(ISBLANK('Captura de datos CASO'!Z726)),ISNA(VLOOKUP('Captura de datos CASO'!Z726,'DO NOT USE_School Picklist'!$D$3:$D$5,1,FALSE))),"Please select a value from the drop-down menu",IF(NOT(ISBLANK('Captura de datos CASO'!Z726)),"OK",NA())))</f>
        <v>#N/A</v>
      </c>
      <c r="AA726" s="40" t="e">
        <f>IF(AND('Captura de datos CASO'!Z726='DO NOT USE_School Picklist'!$D$3,ISBLANK('Captura de datos CASO'!AA726)),"Symptom Onset Date is required if Ever Symptomatic is Yes",IF('DO NOT USE_Case Formulas'!A726,"OK",NA()))</f>
        <v>#N/A</v>
      </c>
      <c r="AB726" s="40"/>
      <c r="AC726" s="40" t="e">
        <f ca="1">IF(AND('DO NOT USE_Case Formulas'!A726,ISBLANK('Captura de datos CASO'!AC726)),"Lab Result Test Date is required",IF('Captura de datos CASO'!AC726&gt;'DO NOT USE_School Picklist'!$C$3,"Test Date cannot be a future date",IF(NOT(ISBLANK('Captura de datos CASO'!AC726)),"OK",NA())))</f>
        <v>#N/A</v>
      </c>
      <c r="AD726" s="40" t="e">
        <f>IF(AND(NOT(ISBLANK('Captura de datos CASO'!AD726)),ISNA(VLOOKUP('Captura de datos CASO'!AD726,'DO NOT USE_School Picklist'!$R$3:$R$7,1,FALSE))),"Please select a value from the drop-down menu",IF('DO NOT USE_Case Formulas'!A726,"OK",NA()))</f>
        <v>#N/A</v>
      </c>
      <c r="AE726" s="40" t="e">
        <f>IF(AND('DO NOT USE_Case Formulas'!A726,ISBLANK('Captura de datos CASO'!AB726)),"Lab Result Test Result is required",IF(AND(NOT(ISBLANK('Captura de datos CASO'!AB726)),ISNA(VLOOKUP('Captura de datos CASO'!AB726,'DO NOT USE_School Picklist'!$Q$3:$Q$8,1,FALSE))),"Please select a value from the drop-down menu",IF('DO NOT USE_Case Formulas'!A726,"OK",NA())))</f>
        <v>#N/A</v>
      </c>
    </row>
    <row r="727" spans="1:31" x14ac:dyDescent="0.3">
      <c r="A727" s="39" t="e">
        <f>IF('DO NOT USE_Case Formulas'!A727,IF('DO NOT USE_Case Formulas'!B727,"Not all required fields are completed","OK"),NA())</f>
        <v>#N/A</v>
      </c>
      <c r="B727" s="40" t="e">
        <f>IF(AND('DO NOT USE_Case Formulas'!A727,ISBLANK('Captura de datos CASO'!B727)),"First Name is required",IF(NOT(ISBLANK('Captura de datos CASO'!B727)),"OK",NA()))</f>
        <v>#N/A</v>
      </c>
      <c r="C727" s="40" t="e">
        <f>IF(AND('DO NOT USE_Case Formulas'!A727,ISBLANK('Captura de datos CASO'!C727)),"Last Name is required",IF(NOT(ISBLANK('Captura de datos CASO'!C727)),"OK",NA()))</f>
        <v>#N/A</v>
      </c>
      <c r="D727" s="40" t="e">
        <f>IF(AND('DO NOT USE_Case Formulas'!A727,ISBLANK('Captura de datos CASO'!D727)),"Birthdate is required",IF(NOT(ISBLANK('Captura de datos CASO'!D727)),"OK",NA()))</f>
        <v>#N/A</v>
      </c>
      <c r="E727" s="40" t="e">
        <f>IF(AND('DO NOT USE_Case Formulas'!A727,ISBLANK('Captura de datos CASO'!E727)),"Mobile Phone is required",IF(NOT(ISBLANK('Captura de datos CASO'!E727)),IF(AND(ISNUMBER(VALUE('Captura de datos CASO'!E727)),LEFT('Captura de datos CASO'!E727,1)&lt;&gt;"1",LEN('Captura de datos CASO'!E727)=10),"OK","Phone number must be valid format"),NA()))</f>
        <v>#N/A</v>
      </c>
      <c r="F727" s="40" t="e">
        <f>IF(LEN('Captura de datos CASO'!F727)&gt;255,"Home Street Address must be less than 255 characters",IF('DO NOT USE_Case Formulas'!A727,"OK",NA()))</f>
        <v>#N/A</v>
      </c>
      <c r="G727" s="40" t="e">
        <f>IF(LEN('Captura de datos CASO'!G727)&gt;40,"City must be less than 40 characters",IF('DO NOT USE_Case Formulas'!A727,"OK",NA()))</f>
        <v>#N/A</v>
      </c>
      <c r="H727" s="40" t="e">
        <f>IF(AND(NOT(ISBLANK('Captura de datos CASO'!H727)),ISNA(VLOOKUP('Captura de datos CASO'!H727,'DO NOT USE_School Picklist'!$P$3:$P$52,1,FALSE))),"Please select a value from the drop-down menu",IF('DO NOT USE_Case Formulas'!A727,"OK",NA()))</f>
        <v>#N/A</v>
      </c>
      <c r="I727" s="40" t="e">
        <f>IF(AND('DO NOT USE_Case Formulas'!A727,ISBLANK('Captura de datos CASO'!I727)),"Zip is required",IF(ISBLANK('Captura de datos CASO'!I727),NA(),"OK"))</f>
        <v>#N/A</v>
      </c>
      <c r="J727" s="40" t="e">
        <f>IF(AND('DO NOT USE_Case Formulas'!A727,ISBLANK('Captura de datos CASO'!J727)),"Student or Staff? is required",IF(ISBLANK('Captura de datos CASO'!J727),NA(),IF(ISNA(VLOOKUP('Captura de datos CASO'!J727,'DO NOT USE_School Picklist'!$B$3:$B$6,1,FALSE)),"Please select a value from the drop-down menu","OK")))</f>
        <v>#N/A</v>
      </c>
      <c r="K727" s="40" t="e">
        <f>IF(AND('Captura de datos CASO'!J727='DO NOT USE_School Picklist'!$B$4,ISBLANK('Captura de datos CASO'!K727)),"Occupation/Job Title is required if Student or Staff? is Yes, staff/faculty or volunteer",IF('DO NOT USE_Case Formulas'!A727,"OK",NA()))</f>
        <v>#N/A</v>
      </c>
      <c r="L727" s="40" t="e">
        <f ca="1">IF('Captura de datos CASO'!L727&gt;'DO NOT USE_School Picklist'!$C$3,"Date last on school campus/facility cannot be a future date",IF('DO NOT USE_Case Formulas'!A727,IF(ISBLANK('Captura de datos CASO'!L727),"Date last on school campus/facility is required","OK"),NA()))</f>
        <v>#N/A</v>
      </c>
      <c r="M727" s="40" t="e">
        <f>IF(AND('DO NOT USE_Case Formulas'!A727,ISBLANK('Captura de datos CASO'!M727)),"Specific Place in the Location is required",IF(ISBLANK('Captura de datos CASO'!M727),NA(),"OK"))</f>
        <v>#N/A</v>
      </c>
      <c r="N727" s="40" t="e">
        <f>IF(LEN('Captura de datos CASO'!N727)&gt;50,"Parent/Guardian Name must be less than 50 characters",IF('DO NOT USE_Case Formulas'!A727,"OK",NA()))</f>
        <v>#N/A</v>
      </c>
      <c r="O727" s="40" t="e">
        <f>IF(NOT(ISBLANK('Captura de datos CASO'!O727)),IF(AND(ISNUMBER('Captura de datos CASO'!O727),LEFT('Captura de datos CASO'!O727,1)&lt;&gt;"1",LEN('Captura de datos CASO'!O727)=10),"OK","Phone number must be valid format"),IF('DO NOT USE_Case Formulas'!A727,"OK",NA()))</f>
        <v>#N/A</v>
      </c>
      <c r="P727" s="53" t="e">
        <f>IF(AND(NOT(ISBLANK('Captura de datos CASO'!P727)),ISNA(VLOOKUP('Captura de datos CASO'!P727,'DO NOT USE_School Picklist'!$I$3:$I$5,1,FALSE))),"Please select a value from the drop-down menu",IF('DO NOT USE_Case Formulas'!A727,"OK",NA()))</f>
        <v>#N/A</v>
      </c>
      <c r="Q727" s="40" t="e">
        <f>IF(AND(NOT(ISBLANK('Captura de datos CASO'!Q727)),ISNA(VLOOKUP('Captura de datos CASO'!Q727,'DO NOT USE_School Picklist'!$E$3:$E$10,1,FALSE))),"Please select a value from the drop-down menu",IF('DO NOT USE_Case Formulas'!A727,"OK",NA()))</f>
        <v>#N/A</v>
      </c>
      <c r="R727" s="53" t="e">
        <f>IF(AND(NOT(ISBLANK('Captura de datos CASO'!R727)),ISNA(VLOOKUP('Captura de datos CASO'!R727,'DO NOT USE_School Picklist'!$W$3:$W$9,1,FALSE))),"Please select a value from the drop-down menu",IF('DO NOT USE_Case Formulas'!A727,"OK",NA()))</f>
        <v>#N/A</v>
      </c>
      <c r="S727" s="53" t="e">
        <f>IF(AND(NOT(ISBLANK('Captura de datos CASO'!S727)),ISNA(VLOOKUP('Captura de datos CASO'!S727,'DO NOT USE_School Picklist'!$W$3:$W$9,1,FALSE))),"Please select a value from the drop-down menu",IF('DO NOT USE_Case Formulas'!A727,"OK",NA()))</f>
        <v>#N/A</v>
      </c>
      <c r="T727" s="40" t="e">
        <f>IF(AND(NOT(ISBLANK('Captura de datos CASO'!T727)),ISNA(VLOOKUP('Captura de datos CASO'!T727,'DO NOT USE_School Picklist'!$F$3:$F$16,1,FALSE))),"Please select a value from the drop-down menu",IF('DO NOT USE_Case Formulas'!A727,"OK",NA()))</f>
        <v>#N/A</v>
      </c>
      <c r="U727" s="40" t="e">
        <f>IF(LEN('Captura de datos CASO'!U727)&gt;100,"Classroom(s) must be less than 100 characters",IF('DO NOT USE_Case Formulas'!A727,"OK",NA()))</f>
        <v>#N/A</v>
      </c>
      <c r="V727" s="40" t="e">
        <f>IF(AND(NOT(ISBLANK('Captura de datos CASO'!V727)),ISNA(VLOOKUP('Captura de datos CASO'!V727,'DO NOT USE_School Picklist'!$S$3:$S$12,1,FALSE))),"Please select a value from the drop-down menu",IF('DO NOT USE_Case Formulas'!A727,"OK",NA()))</f>
        <v>#N/A</v>
      </c>
      <c r="W727" s="40" t="e">
        <f>IF(AND(NOT(ISBLANK('Captura de datos CASO'!W727)),ISNA(VLOOKUP('Captura de datos CASO'!W727,'DO NOT USE_School Picklist'!$S$3:$S$12,1,FALSE))),"Please select a value from the drop-down menu",IF('DO NOT USE_Case Formulas'!A727,"OK",NA()))</f>
        <v>#N/A</v>
      </c>
      <c r="X727" s="40" t="e">
        <f>IF(LEN('Captura de datos CASO'!X727)&gt;80,"Name of Education Group must be less than 80 characters",IF('DO NOT USE_Case Formulas'!A727,"OK",NA()))</f>
        <v>#N/A</v>
      </c>
      <c r="Y727" s="40" t="e">
        <f>IF(AND(NOT(ISBLANK('Captura de datos CASO'!Y727)),ISNA(VLOOKUP('Captura de datos CASO'!Y727,'DO NOT USE_School Picklist'!$K$3:$K$6,1,FALSE))),"Please select a value from the drop-down menu",IF('DO NOT USE_Case Formulas'!A727,"OK",NA()))</f>
        <v>#N/A</v>
      </c>
      <c r="Z727" s="40" t="e">
        <f>IF(AND('DO NOT USE_Case Formulas'!A727,ISBLANK('Captura de datos CASO'!Z727)),"Has this person had symptoms? is required",IF(AND(NOT(ISBLANK('Captura de datos CASO'!Z727)),ISNA(VLOOKUP('Captura de datos CASO'!Z727,'DO NOT USE_School Picklist'!$D$3:$D$5,1,FALSE))),"Please select a value from the drop-down menu",IF(NOT(ISBLANK('Captura de datos CASO'!Z727)),"OK",NA())))</f>
        <v>#N/A</v>
      </c>
      <c r="AA727" s="40" t="e">
        <f>IF(AND('Captura de datos CASO'!Z727='DO NOT USE_School Picklist'!$D$3,ISBLANK('Captura de datos CASO'!AA727)),"Symptom Onset Date is required if Ever Symptomatic is Yes",IF('DO NOT USE_Case Formulas'!A727,"OK",NA()))</f>
        <v>#N/A</v>
      </c>
      <c r="AB727" s="40"/>
      <c r="AC727" s="40" t="e">
        <f ca="1">IF(AND('DO NOT USE_Case Formulas'!A727,ISBLANK('Captura de datos CASO'!AC727)),"Lab Result Test Date is required",IF('Captura de datos CASO'!AC727&gt;'DO NOT USE_School Picklist'!$C$3,"Test Date cannot be a future date",IF(NOT(ISBLANK('Captura de datos CASO'!AC727)),"OK",NA())))</f>
        <v>#N/A</v>
      </c>
      <c r="AD727" s="40" t="e">
        <f>IF(AND(NOT(ISBLANK('Captura de datos CASO'!AD727)),ISNA(VLOOKUP('Captura de datos CASO'!AD727,'DO NOT USE_School Picklist'!$R$3:$R$7,1,FALSE))),"Please select a value from the drop-down menu",IF('DO NOT USE_Case Formulas'!A727,"OK",NA()))</f>
        <v>#N/A</v>
      </c>
      <c r="AE727" s="40" t="e">
        <f>IF(AND('DO NOT USE_Case Formulas'!A727,ISBLANK('Captura de datos CASO'!AB727)),"Lab Result Test Result is required",IF(AND(NOT(ISBLANK('Captura de datos CASO'!AB727)),ISNA(VLOOKUP('Captura de datos CASO'!AB727,'DO NOT USE_School Picklist'!$Q$3:$Q$8,1,FALSE))),"Please select a value from the drop-down menu",IF('DO NOT USE_Case Formulas'!A727,"OK",NA())))</f>
        <v>#N/A</v>
      </c>
    </row>
    <row r="728" spans="1:31" x14ac:dyDescent="0.3">
      <c r="A728" s="39" t="e">
        <f>IF('DO NOT USE_Case Formulas'!A728,IF('DO NOT USE_Case Formulas'!B728,"Not all required fields are completed","OK"),NA())</f>
        <v>#N/A</v>
      </c>
      <c r="B728" s="40" t="e">
        <f>IF(AND('DO NOT USE_Case Formulas'!A728,ISBLANK('Captura de datos CASO'!B728)),"First Name is required",IF(NOT(ISBLANK('Captura de datos CASO'!B728)),"OK",NA()))</f>
        <v>#N/A</v>
      </c>
      <c r="C728" s="40" t="e">
        <f>IF(AND('DO NOT USE_Case Formulas'!A728,ISBLANK('Captura de datos CASO'!C728)),"Last Name is required",IF(NOT(ISBLANK('Captura de datos CASO'!C728)),"OK",NA()))</f>
        <v>#N/A</v>
      </c>
      <c r="D728" s="40" t="e">
        <f>IF(AND('DO NOT USE_Case Formulas'!A728,ISBLANK('Captura de datos CASO'!D728)),"Birthdate is required",IF(NOT(ISBLANK('Captura de datos CASO'!D728)),"OK",NA()))</f>
        <v>#N/A</v>
      </c>
      <c r="E728" s="40" t="e">
        <f>IF(AND('DO NOT USE_Case Formulas'!A728,ISBLANK('Captura de datos CASO'!E728)),"Mobile Phone is required",IF(NOT(ISBLANK('Captura de datos CASO'!E728)),IF(AND(ISNUMBER(VALUE('Captura de datos CASO'!E728)),LEFT('Captura de datos CASO'!E728,1)&lt;&gt;"1",LEN('Captura de datos CASO'!E728)=10),"OK","Phone number must be valid format"),NA()))</f>
        <v>#N/A</v>
      </c>
      <c r="F728" s="40" t="e">
        <f>IF(LEN('Captura de datos CASO'!F728)&gt;255,"Home Street Address must be less than 255 characters",IF('DO NOT USE_Case Formulas'!A728,"OK",NA()))</f>
        <v>#N/A</v>
      </c>
      <c r="G728" s="40" t="e">
        <f>IF(LEN('Captura de datos CASO'!G728)&gt;40,"City must be less than 40 characters",IF('DO NOT USE_Case Formulas'!A728,"OK",NA()))</f>
        <v>#N/A</v>
      </c>
      <c r="H728" s="40" t="e">
        <f>IF(AND(NOT(ISBLANK('Captura de datos CASO'!H728)),ISNA(VLOOKUP('Captura de datos CASO'!H728,'DO NOT USE_School Picklist'!$P$3:$P$52,1,FALSE))),"Please select a value from the drop-down menu",IF('DO NOT USE_Case Formulas'!A728,"OK",NA()))</f>
        <v>#N/A</v>
      </c>
      <c r="I728" s="40" t="e">
        <f>IF(AND('DO NOT USE_Case Formulas'!A728,ISBLANK('Captura de datos CASO'!I728)),"Zip is required",IF(ISBLANK('Captura de datos CASO'!I728),NA(),"OK"))</f>
        <v>#N/A</v>
      </c>
      <c r="J728" s="40" t="e">
        <f>IF(AND('DO NOT USE_Case Formulas'!A728,ISBLANK('Captura de datos CASO'!J728)),"Student or Staff? is required",IF(ISBLANK('Captura de datos CASO'!J728),NA(),IF(ISNA(VLOOKUP('Captura de datos CASO'!J728,'DO NOT USE_School Picklist'!$B$3:$B$6,1,FALSE)),"Please select a value from the drop-down menu","OK")))</f>
        <v>#N/A</v>
      </c>
      <c r="K728" s="40" t="e">
        <f>IF(AND('Captura de datos CASO'!J728='DO NOT USE_School Picklist'!$B$4,ISBLANK('Captura de datos CASO'!K728)),"Occupation/Job Title is required if Student or Staff? is Yes, staff/faculty or volunteer",IF('DO NOT USE_Case Formulas'!A728,"OK",NA()))</f>
        <v>#N/A</v>
      </c>
      <c r="L728" s="40" t="e">
        <f ca="1">IF('Captura de datos CASO'!L728&gt;'DO NOT USE_School Picklist'!$C$3,"Date last on school campus/facility cannot be a future date",IF('DO NOT USE_Case Formulas'!A728,IF(ISBLANK('Captura de datos CASO'!L728),"Date last on school campus/facility is required","OK"),NA()))</f>
        <v>#N/A</v>
      </c>
      <c r="M728" s="40" t="e">
        <f>IF(AND('DO NOT USE_Case Formulas'!A728,ISBLANK('Captura de datos CASO'!M728)),"Specific Place in the Location is required",IF(ISBLANK('Captura de datos CASO'!M728),NA(),"OK"))</f>
        <v>#N/A</v>
      </c>
      <c r="N728" s="40" t="e">
        <f>IF(LEN('Captura de datos CASO'!N728)&gt;50,"Parent/Guardian Name must be less than 50 characters",IF('DO NOT USE_Case Formulas'!A728,"OK",NA()))</f>
        <v>#N/A</v>
      </c>
      <c r="O728" s="40" t="e">
        <f>IF(NOT(ISBLANK('Captura de datos CASO'!O728)),IF(AND(ISNUMBER('Captura de datos CASO'!O728),LEFT('Captura de datos CASO'!O728,1)&lt;&gt;"1",LEN('Captura de datos CASO'!O728)=10),"OK","Phone number must be valid format"),IF('DO NOT USE_Case Formulas'!A728,"OK",NA()))</f>
        <v>#N/A</v>
      </c>
      <c r="P728" s="53" t="e">
        <f>IF(AND(NOT(ISBLANK('Captura de datos CASO'!P728)),ISNA(VLOOKUP('Captura de datos CASO'!P728,'DO NOT USE_School Picklist'!$I$3:$I$5,1,FALSE))),"Please select a value from the drop-down menu",IF('DO NOT USE_Case Formulas'!A728,"OK",NA()))</f>
        <v>#N/A</v>
      </c>
      <c r="Q728" s="40" t="e">
        <f>IF(AND(NOT(ISBLANK('Captura de datos CASO'!Q728)),ISNA(VLOOKUP('Captura de datos CASO'!Q728,'DO NOT USE_School Picklist'!$E$3:$E$10,1,FALSE))),"Please select a value from the drop-down menu",IF('DO NOT USE_Case Formulas'!A728,"OK",NA()))</f>
        <v>#N/A</v>
      </c>
      <c r="R728" s="53" t="e">
        <f>IF(AND(NOT(ISBLANK('Captura de datos CASO'!R728)),ISNA(VLOOKUP('Captura de datos CASO'!R728,'DO NOT USE_School Picklist'!$W$3:$W$9,1,FALSE))),"Please select a value from the drop-down menu",IF('DO NOT USE_Case Formulas'!A728,"OK",NA()))</f>
        <v>#N/A</v>
      </c>
      <c r="S728" s="53" t="e">
        <f>IF(AND(NOT(ISBLANK('Captura de datos CASO'!S728)),ISNA(VLOOKUP('Captura de datos CASO'!S728,'DO NOT USE_School Picklist'!$W$3:$W$9,1,FALSE))),"Please select a value from the drop-down menu",IF('DO NOT USE_Case Formulas'!A728,"OK",NA()))</f>
        <v>#N/A</v>
      </c>
      <c r="T728" s="40" t="e">
        <f>IF(AND(NOT(ISBLANK('Captura de datos CASO'!T728)),ISNA(VLOOKUP('Captura de datos CASO'!T728,'DO NOT USE_School Picklist'!$F$3:$F$16,1,FALSE))),"Please select a value from the drop-down menu",IF('DO NOT USE_Case Formulas'!A728,"OK",NA()))</f>
        <v>#N/A</v>
      </c>
      <c r="U728" s="40" t="e">
        <f>IF(LEN('Captura de datos CASO'!U728)&gt;100,"Classroom(s) must be less than 100 characters",IF('DO NOT USE_Case Formulas'!A728,"OK",NA()))</f>
        <v>#N/A</v>
      </c>
      <c r="V728" s="40" t="e">
        <f>IF(AND(NOT(ISBLANK('Captura de datos CASO'!V728)),ISNA(VLOOKUP('Captura de datos CASO'!V728,'DO NOT USE_School Picklist'!$S$3:$S$12,1,FALSE))),"Please select a value from the drop-down menu",IF('DO NOT USE_Case Formulas'!A728,"OK",NA()))</f>
        <v>#N/A</v>
      </c>
      <c r="W728" s="40" t="e">
        <f>IF(AND(NOT(ISBLANK('Captura de datos CASO'!W728)),ISNA(VLOOKUP('Captura de datos CASO'!W728,'DO NOT USE_School Picklist'!$S$3:$S$12,1,FALSE))),"Please select a value from the drop-down menu",IF('DO NOT USE_Case Formulas'!A728,"OK",NA()))</f>
        <v>#N/A</v>
      </c>
      <c r="X728" s="40" t="e">
        <f>IF(LEN('Captura de datos CASO'!X728)&gt;80,"Name of Education Group must be less than 80 characters",IF('DO NOT USE_Case Formulas'!A728,"OK",NA()))</f>
        <v>#N/A</v>
      </c>
      <c r="Y728" s="40" t="e">
        <f>IF(AND(NOT(ISBLANK('Captura de datos CASO'!Y728)),ISNA(VLOOKUP('Captura de datos CASO'!Y728,'DO NOT USE_School Picklist'!$K$3:$K$6,1,FALSE))),"Please select a value from the drop-down menu",IF('DO NOT USE_Case Formulas'!A728,"OK",NA()))</f>
        <v>#N/A</v>
      </c>
      <c r="Z728" s="40" t="e">
        <f>IF(AND('DO NOT USE_Case Formulas'!A728,ISBLANK('Captura de datos CASO'!Z728)),"Has this person had symptoms? is required",IF(AND(NOT(ISBLANK('Captura de datos CASO'!Z728)),ISNA(VLOOKUP('Captura de datos CASO'!Z728,'DO NOT USE_School Picklist'!$D$3:$D$5,1,FALSE))),"Please select a value from the drop-down menu",IF(NOT(ISBLANK('Captura de datos CASO'!Z728)),"OK",NA())))</f>
        <v>#N/A</v>
      </c>
      <c r="AA728" s="40" t="e">
        <f>IF(AND('Captura de datos CASO'!Z728='DO NOT USE_School Picklist'!$D$3,ISBLANK('Captura de datos CASO'!AA728)),"Symptom Onset Date is required if Ever Symptomatic is Yes",IF('DO NOT USE_Case Formulas'!A728,"OK",NA()))</f>
        <v>#N/A</v>
      </c>
      <c r="AB728" s="40"/>
      <c r="AC728" s="40" t="e">
        <f ca="1">IF(AND('DO NOT USE_Case Formulas'!A728,ISBLANK('Captura de datos CASO'!AC728)),"Lab Result Test Date is required",IF('Captura de datos CASO'!AC728&gt;'DO NOT USE_School Picklist'!$C$3,"Test Date cannot be a future date",IF(NOT(ISBLANK('Captura de datos CASO'!AC728)),"OK",NA())))</f>
        <v>#N/A</v>
      </c>
      <c r="AD728" s="40" t="e">
        <f>IF(AND(NOT(ISBLANK('Captura de datos CASO'!AD728)),ISNA(VLOOKUP('Captura de datos CASO'!AD728,'DO NOT USE_School Picklist'!$R$3:$R$7,1,FALSE))),"Please select a value from the drop-down menu",IF('DO NOT USE_Case Formulas'!A728,"OK",NA()))</f>
        <v>#N/A</v>
      </c>
      <c r="AE728" s="40" t="e">
        <f>IF(AND('DO NOT USE_Case Formulas'!A728,ISBLANK('Captura de datos CASO'!AB728)),"Lab Result Test Result is required",IF(AND(NOT(ISBLANK('Captura de datos CASO'!AB728)),ISNA(VLOOKUP('Captura de datos CASO'!AB728,'DO NOT USE_School Picklist'!$Q$3:$Q$8,1,FALSE))),"Please select a value from the drop-down menu",IF('DO NOT USE_Case Formulas'!A728,"OK",NA())))</f>
        <v>#N/A</v>
      </c>
    </row>
    <row r="729" spans="1:31" x14ac:dyDescent="0.3">
      <c r="A729" s="39" t="e">
        <f>IF('DO NOT USE_Case Formulas'!A729,IF('DO NOT USE_Case Formulas'!B729,"Not all required fields are completed","OK"),NA())</f>
        <v>#N/A</v>
      </c>
      <c r="B729" s="40" t="e">
        <f>IF(AND('DO NOT USE_Case Formulas'!A729,ISBLANK('Captura de datos CASO'!B729)),"First Name is required",IF(NOT(ISBLANK('Captura de datos CASO'!B729)),"OK",NA()))</f>
        <v>#N/A</v>
      </c>
      <c r="C729" s="40" t="e">
        <f>IF(AND('DO NOT USE_Case Formulas'!A729,ISBLANK('Captura de datos CASO'!C729)),"Last Name is required",IF(NOT(ISBLANK('Captura de datos CASO'!C729)),"OK",NA()))</f>
        <v>#N/A</v>
      </c>
      <c r="D729" s="40" t="e">
        <f>IF(AND('DO NOT USE_Case Formulas'!A729,ISBLANK('Captura de datos CASO'!D729)),"Birthdate is required",IF(NOT(ISBLANK('Captura de datos CASO'!D729)),"OK",NA()))</f>
        <v>#N/A</v>
      </c>
      <c r="E729" s="40" t="e">
        <f>IF(AND('DO NOT USE_Case Formulas'!A729,ISBLANK('Captura de datos CASO'!E729)),"Mobile Phone is required",IF(NOT(ISBLANK('Captura de datos CASO'!E729)),IF(AND(ISNUMBER(VALUE('Captura de datos CASO'!E729)),LEFT('Captura de datos CASO'!E729,1)&lt;&gt;"1",LEN('Captura de datos CASO'!E729)=10),"OK","Phone number must be valid format"),NA()))</f>
        <v>#N/A</v>
      </c>
      <c r="F729" s="40" t="e">
        <f>IF(LEN('Captura de datos CASO'!F729)&gt;255,"Home Street Address must be less than 255 characters",IF('DO NOT USE_Case Formulas'!A729,"OK",NA()))</f>
        <v>#N/A</v>
      </c>
      <c r="G729" s="40" t="e">
        <f>IF(LEN('Captura de datos CASO'!G729)&gt;40,"City must be less than 40 characters",IF('DO NOT USE_Case Formulas'!A729,"OK",NA()))</f>
        <v>#N/A</v>
      </c>
      <c r="H729" s="40" t="e">
        <f>IF(AND(NOT(ISBLANK('Captura de datos CASO'!H729)),ISNA(VLOOKUP('Captura de datos CASO'!H729,'DO NOT USE_School Picklist'!$P$3:$P$52,1,FALSE))),"Please select a value from the drop-down menu",IF('DO NOT USE_Case Formulas'!A729,"OK",NA()))</f>
        <v>#N/A</v>
      </c>
      <c r="I729" s="40" t="e">
        <f>IF(AND('DO NOT USE_Case Formulas'!A729,ISBLANK('Captura de datos CASO'!I729)),"Zip is required",IF(ISBLANK('Captura de datos CASO'!I729),NA(),"OK"))</f>
        <v>#N/A</v>
      </c>
      <c r="J729" s="40" t="e">
        <f>IF(AND('DO NOT USE_Case Formulas'!A729,ISBLANK('Captura de datos CASO'!J729)),"Student or Staff? is required",IF(ISBLANK('Captura de datos CASO'!J729),NA(),IF(ISNA(VLOOKUP('Captura de datos CASO'!J729,'DO NOT USE_School Picklist'!$B$3:$B$6,1,FALSE)),"Please select a value from the drop-down menu","OK")))</f>
        <v>#N/A</v>
      </c>
      <c r="K729" s="40" t="e">
        <f>IF(AND('Captura de datos CASO'!J729='DO NOT USE_School Picklist'!$B$4,ISBLANK('Captura de datos CASO'!K729)),"Occupation/Job Title is required if Student or Staff? is Yes, staff/faculty or volunteer",IF('DO NOT USE_Case Formulas'!A729,"OK",NA()))</f>
        <v>#N/A</v>
      </c>
      <c r="L729" s="40" t="e">
        <f ca="1">IF('Captura de datos CASO'!L729&gt;'DO NOT USE_School Picklist'!$C$3,"Date last on school campus/facility cannot be a future date",IF('DO NOT USE_Case Formulas'!A729,IF(ISBLANK('Captura de datos CASO'!L729),"Date last on school campus/facility is required","OK"),NA()))</f>
        <v>#N/A</v>
      </c>
      <c r="M729" s="40" t="e">
        <f>IF(AND('DO NOT USE_Case Formulas'!A729,ISBLANK('Captura de datos CASO'!M729)),"Specific Place in the Location is required",IF(ISBLANK('Captura de datos CASO'!M729),NA(),"OK"))</f>
        <v>#N/A</v>
      </c>
      <c r="N729" s="40" t="e">
        <f>IF(LEN('Captura de datos CASO'!N729)&gt;50,"Parent/Guardian Name must be less than 50 characters",IF('DO NOT USE_Case Formulas'!A729,"OK",NA()))</f>
        <v>#N/A</v>
      </c>
      <c r="O729" s="40" t="e">
        <f>IF(NOT(ISBLANK('Captura de datos CASO'!O729)),IF(AND(ISNUMBER('Captura de datos CASO'!O729),LEFT('Captura de datos CASO'!O729,1)&lt;&gt;"1",LEN('Captura de datos CASO'!O729)=10),"OK","Phone number must be valid format"),IF('DO NOT USE_Case Formulas'!A729,"OK",NA()))</f>
        <v>#N/A</v>
      </c>
      <c r="P729" s="53" t="e">
        <f>IF(AND(NOT(ISBLANK('Captura de datos CASO'!P729)),ISNA(VLOOKUP('Captura de datos CASO'!P729,'DO NOT USE_School Picklist'!$I$3:$I$5,1,FALSE))),"Please select a value from the drop-down menu",IF('DO NOT USE_Case Formulas'!A729,"OK",NA()))</f>
        <v>#N/A</v>
      </c>
      <c r="Q729" s="40" t="e">
        <f>IF(AND(NOT(ISBLANK('Captura de datos CASO'!Q729)),ISNA(VLOOKUP('Captura de datos CASO'!Q729,'DO NOT USE_School Picklist'!$E$3:$E$10,1,FALSE))),"Please select a value from the drop-down menu",IF('DO NOT USE_Case Formulas'!A729,"OK",NA()))</f>
        <v>#N/A</v>
      </c>
      <c r="R729" s="53" t="e">
        <f>IF(AND(NOT(ISBLANK('Captura de datos CASO'!R729)),ISNA(VLOOKUP('Captura de datos CASO'!R729,'DO NOT USE_School Picklist'!$W$3:$W$9,1,FALSE))),"Please select a value from the drop-down menu",IF('DO NOT USE_Case Formulas'!A729,"OK",NA()))</f>
        <v>#N/A</v>
      </c>
      <c r="S729" s="53" t="e">
        <f>IF(AND(NOT(ISBLANK('Captura de datos CASO'!S729)),ISNA(VLOOKUP('Captura de datos CASO'!S729,'DO NOT USE_School Picklist'!$W$3:$W$9,1,FALSE))),"Please select a value from the drop-down menu",IF('DO NOT USE_Case Formulas'!A729,"OK",NA()))</f>
        <v>#N/A</v>
      </c>
      <c r="T729" s="40" t="e">
        <f>IF(AND(NOT(ISBLANK('Captura de datos CASO'!T729)),ISNA(VLOOKUP('Captura de datos CASO'!T729,'DO NOT USE_School Picklist'!$F$3:$F$16,1,FALSE))),"Please select a value from the drop-down menu",IF('DO NOT USE_Case Formulas'!A729,"OK",NA()))</f>
        <v>#N/A</v>
      </c>
      <c r="U729" s="40" t="e">
        <f>IF(LEN('Captura de datos CASO'!U729)&gt;100,"Classroom(s) must be less than 100 characters",IF('DO NOT USE_Case Formulas'!A729,"OK",NA()))</f>
        <v>#N/A</v>
      </c>
      <c r="V729" s="40" t="e">
        <f>IF(AND(NOT(ISBLANK('Captura de datos CASO'!V729)),ISNA(VLOOKUP('Captura de datos CASO'!V729,'DO NOT USE_School Picklist'!$S$3:$S$12,1,FALSE))),"Please select a value from the drop-down menu",IF('DO NOT USE_Case Formulas'!A729,"OK",NA()))</f>
        <v>#N/A</v>
      </c>
      <c r="W729" s="40" t="e">
        <f>IF(AND(NOT(ISBLANK('Captura de datos CASO'!W729)),ISNA(VLOOKUP('Captura de datos CASO'!W729,'DO NOT USE_School Picklist'!$S$3:$S$12,1,FALSE))),"Please select a value from the drop-down menu",IF('DO NOT USE_Case Formulas'!A729,"OK",NA()))</f>
        <v>#N/A</v>
      </c>
      <c r="X729" s="40" t="e">
        <f>IF(LEN('Captura de datos CASO'!X729)&gt;80,"Name of Education Group must be less than 80 characters",IF('DO NOT USE_Case Formulas'!A729,"OK",NA()))</f>
        <v>#N/A</v>
      </c>
      <c r="Y729" s="40" t="e">
        <f>IF(AND(NOT(ISBLANK('Captura de datos CASO'!Y729)),ISNA(VLOOKUP('Captura de datos CASO'!Y729,'DO NOT USE_School Picklist'!$K$3:$K$6,1,FALSE))),"Please select a value from the drop-down menu",IF('DO NOT USE_Case Formulas'!A729,"OK",NA()))</f>
        <v>#N/A</v>
      </c>
      <c r="Z729" s="40" t="e">
        <f>IF(AND('DO NOT USE_Case Formulas'!A729,ISBLANK('Captura de datos CASO'!Z729)),"Has this person had symptoms? is required",IF(AND(NOT(ISBLANK('Captura de datos CASO'!Z729)),ISNA(VLOOKUP('Captura de datos CASO'!Z729,'DO NOT USE_School Picklist'!$D$3:$D$5,1,FALSE))),"Please select a value from the drop-down menu",IF(NOT(ISBLANK('Captura de datos CASO'!Z729)),"OK",NA())))</f>
        <v>#N/A</v>
      </c>
      <c r="AA729" s="40" t="e">
        <f>IF(AND('Captura de datos CASO'!Z729='DO NOT USE_School Picklist'!$D$3,ISBLANK('Captura de datos CASO'!AA729)),"Symptom Onset Date is required if Ever Symptomatic is Yes",IF('DO NOT USE_Case Formulas'!A729,"OK",NA()))</f>
        <v>#N/A</v>
      </c>
      <c r="AB729" s="40"/>
      <c r="AC729" s="40" t="e">
        <f ca="1">IF(AND('DO NOT USE_Case Formulas'!A729,ISBLANK('Captura de datos CASO'!AC729)),"Lab Result Test Date is required",IF('Captura de datos CASO'!AC729&gt;'DO NOT USE_School Picklist'!$C$3,"Test Date cannot be a future date",IF(NOT(ISBLANK('Captura de datos CASO'!AC729)),"OK",NA())))</f>
        <v>#N/A</v>
      </c>
      <c r="AD729" s="40" t="e">
        <f>IF(AND(NOT(ISBLANK('Captura de datos CASO'!AD729)),ISNA(VLOOKUP('Captura de datos CASO'!AD729,'DO NOT USE_School Picklist'!$R$3:$R$7,1,FALSE))),"Please select a value from the drop-down menu",IF('DO NOT USE_Case Formulas'!A729,"OK",NA()))</f>
        <v>#N/A</v>
      </c>
      <c r="AE729" s="40" t="e">
        <f>IF(AND('DO NOT USE_Case Formulas'!A729,ISBLANK('Captura de datos CASO'!AB729)),"Lab Result Test Result is required",IF(AND(NOT(ISBLANK('Captura de datos CASO'!AB729)),ISNA(VLOOKUP('Captura de datos CASO'!AB729,'DO NOT USE_School Picklist'!$Q$3:$Q$8,1,FALSE))),"Please select a value from the drop-down menu",IF('DO NOT USE_Case Formulas'!A729,"OK",NA())))</f>
        <v>#N/A</v>
      </c>
    </row>
    <row r="730" spans="1:31" x14ac:dyDescent="0.3">
      <c r="A730" s="39" t="e">
        <f>IF('DO NOT USE_Case Formulas'!A730,IF('DO NOT USE_Case Formulas'!B730,"Not all required fields are completed","OK"),NA())</f>
        <v>#N/A</v>
      </c>
      <c r="B730" s="40" t="e">
        <f>IF(AND('DO NOT USE_Case Formulas'!A730,ISBLANK('Captura de datos CASO'!B730)),"First Name is required",IF(NOT(ISBLANK('Captura de datos CASO'!B730)),"OK",NA()))</f>
        <v>#N/A</v>
      </c>
      <c r="C730" s="40" t="e">
        <f>IF(AND('DO NOT USE_Case Formulas'!A730,ISBLANK('Captura de datos CASO'!C730)),"Last Name is required",IF(NOT(ISBLANK('Captura de datos CASO'!C730)),"OK",NA()))</f>
        <v>#N/A</v>
      </c>
      <c r="D730" s="40" t="e">
        <f>IF(AND('DO NOT USE_Case Formulas'!A730,ISBLANK('Captura de datos CASO'!D730)),"Birthdate is required",IF(NOT(ISBLANK('Captura de datos CASO'!D730)),"OK",NA()))</f>
        <v>#N/A</v>
      </c>
      <c r="E730" s="40" t="e">
        <f>IF(AND('DO NOT USE_Case Formulas'!A730,ISBLANK('Captura de datos CASO'!E730)),"Mobile Phone is required",IF(NOT(ISBLANK('Captura de datos CASO'!E730)),IF(AND(ISNUMBER(VALUE('Captura de datos CASO'!E730)),LEFT('Captura de datos CASO'!E730,1)&lt;&gt;"1",LEN('Captura de datos CASO'!E730)=10),"OK","Phone number must be valid format"),NA()))</f>
        <v>#N/A</v>
      </c>
      <c r="F730" s="40" t="e">
        <f>IF(LEN('Captura de datos CASO'!F730)&gt;255,"Home Street Address must be less than 255 characters",IF('DO NOT USE_Case Formulas'!A730,"OK",NA()))</f>
        <v>#N/A</v>
      </c>
      <c r="G730" s="40" t="e">
        <f>IF(LEN('Captura de datos CASO'!G730)&gt;40,"City must be less than 40 characters",IF('DO NOT USE_Case Formulas'!A730,"OK",NA()))</f>
        <v>#N/A</v>
      </c>
      <c r="H730" s="40" t="e">
        <f>IF(AND(NOT(ISBLANK('Captura de datos CASO'!H730)),ISNA(VLOOKUP('Captura de datos CASO'!H730,'DO NOT USE_School Picklist'!$P$3:$P$52,1,FALSE))),"Please select a value from the drop-down menu",IF('DO NOT USE_Case Formulas'!A730,"OK",NA()))</f>
        <v>#N/A</v>
      </c>
      <c r="I730" s="40" t="e">
        <f>IF(AND('DO NOT USE_Case Formulas'!A730,ISBLANK('Captura de datos CASO'!I730)),"Zip is required",IF(ISBLANK('Captura de datos CASO'!I730),NA(),"OK"))</f>
        <v>#N/A</v>
      </c>
      <c r="J730" s="40" t="e">
        <f>IF(AND('DO NOT USE_Case Formulas'!A730,ISBLANK('Captura de datos CASO'!J730)),"Student or Staff? is required",IF(ISBLANK('Captura de datos CASO'!J730),NA(),IF(ISNA(VLOOKUP('Captura de datos CASO'!J730,'DO NOT USE_School Picklist'!$B$3:$B$6,1,FALSE)),"Please select a value from the drop-down menu","OK")))</f>
        <v>#N/A</v>
      </c>
      <c r="K730" s="40" t="e">
        <f>IF(AND('Captura de datos CASO'!J730='DO NOT USE_School Picklist'!$B$4,ISBLANK('Captura de datos CASO'!K730)),"Occupation/Job Title is required if Student or Staff? is Yes, staff/faculty or volunteer",IF('DO NOT USE_Case Formulas'!A730,"OK",NA()))</f>
        <v>#N/A</v>
      </c>
      <c r="L730" s="40" t="e">
        <f ca="1">IF('Captura de datos CASO'!L730&gt;'DO NOT USE_School Picklist'!$C$3,"Date last on school campus/facility cannot be a future date",IF('DO NOT USE_Case Formulas'!A730,IF(ISBLANK('Captura de datos CASO'!L730),"Date last on school campus/facility is required","OK"),NA()))</f>
        <v>#N/A</v>
      </c>
      <c r="M730" s="40" t="e">
        <f>IF(AND('DO NOT USE_Case Formulas'!A730,ISBLANK('Captura de datos CASO'!M730)),"Specific Place in the Location is required",IF(ISBLANK('Captura de datos CASO'!M730),NA(),"OK"))</f>
        <v>#N/A</v>
      </c>
      <c r="N730" s="40" t="e">
        <f>IF(LEN('Captura de datos CASO'!N730)&gt;50,"Parent/Guardian Name must be less than 50 characters",IF('DO NOT USE_Case Formulas'!A730,"OK",NA()))</f>
        <v>#N/A</v>
      </c>
      <c r="O730" s="40" t="e">
        <f>IF(NOT(ISBLANK('Captura de datos CASO'!O730)),IF(AND(ISNUMBER('Captura de datos CASO'!O730),LEFT('Captura de datos CASO'!O730,1)&lt;&gt;"1",LEN('Captura de datos CASO'!O730)=10),"OK","Phone number must be valid format"),IF('DO NOT USE_Case Formulas'!A730,"OK",NA()))</f>
        <v>#N/A</v>
      </c>
      <c r="P730" s="53" t="e">
        <f>IF(AND(NOT(ISBLANK('Captura de datos CASO'!P730)),ISNA(VLOOKUP('Captura de datos CASO'!P730,'DO NOT USE_School Picklist'!$I$3:$I$5,1,FALSE))),"Please select a value from the drop-down menu",IF('DO NOT USE_Case Formulas'!A730,"OK",NA()))</f>
        <v>#N/A</v>
      </c>
      <c r="Q730" s="40" t="e">
        <f>IF(AND(NOT(ISBLANK('Captura de datos CASO'!Q730)),ISNA(VLOOKUP('Captura de datos CASO'!Q730,'DO NOT USE_School Picklist'!$E$3:$E$10,1,FALSE))),"Please select a value from the drop-down menu",IF('DO NOT USE_Case Formulas'!A730,"OK",NA()))</f>
        <v>#N/A</v>
      </c>
      <c r="R730" s="53" t="e">
        <f>IF(AND(NOT(ISBLANK('Captura de datos CASO'!R730)),ISNA(VLOOKUP('Captura de datos CASO'!R730,'DO NOT USE_School Picklist'!$W$3:$W$9,1,FALSE))),"Please select a value from the drop-down menu",IF('DO NOT USE_Case Formulas'!A730,"OK",NA()))</f>
        <v>#N/A</v>
      </c>
      <c r="S730" s="53" t="e">
        <f>IF(AND(NOT(ISBLANK('Captura de datos CASO'!S730)),ISNA(VLOOKUP('Captura de datos CASO'!S730,'DO NOT USE_School Picklist'!$W$3:$W$9,1,FALSE))),"Please select a value from the drop-down menu",IF('DO NOT USE_Case Formulas'!A730,"OK",NA()))</f>
        <v>#N/A</v>
      </c>
      <c r="T730" s="40" t="e">
        <f>IF(AND(NOT(ISBLANK('Captura de datos CASO'!T730)),ISNA(VLOOKUP('Captura de datos CASO'!T730,'DO NOT USE_School Picklist'!$F$3:$F$16,1,FALSE))),"Please select a value from the drop-down menu",IF('DO NOT USE_Case Formulas'!A730,"OK",NA()))</f>
        <v>#N/A</v>
      </c>
      <c r="U730" s="40" t="e">
        <f>IF(LEN('Captura de datos CASO'!U730)&gt;100,"Classroom(s) must be less than 100 characters",IF('DO NOT USE_Case Formulas'!A730,"OK",NA()))</f>
        <v>#N/A</v>
      </c>
      <c r="V730" s="40" t="e">
        <f>IF(AND(NOT(ISBLANK('Captura de datos CASO'!V730)),ISNA(VLOOKUP('Captura de datos CASO'!V730,'DO NOT USE_School Picklist'!$S$3:$S$12,1,FALSE))),"Please select a value from the drop-down menu",IF('DO NOT USE_Case Formulas'!A730,"OK",NA()))</f>
        <v>#N/A</v>
      </c>
      <c r="W730" s="40" t="e">
        <f>IF(AND(NOT(ISBLANK('Captura de datos CASO'!W730)),ISNA(VLOOKUP('Captura de datos CASO'!W730,'DO NOT USE_School Picklist'!$S$3:$S$12,1,FALSE))),"Please select a value from the drop-down menu",IF('DO NOT USE_Case Formulas'!A730,"OK",NA()))</f>
        <v>#N/A</v>
      </c>
      <c r="X730" s="40" t="e">
        <f>IF(LEN('Captura de datos CASO'!X730)&gt;80,"Name of Education Group must be less than 80 characters",IF('DO NOT USE_Case Formulas'!A730,"OK",NA()))</f>
        <v>#N/A</v>
      </c>
      <c r="Y730" s="40" t="e">
        <f>IF(AND(NOT(ISBLANK('Captura de datos CASO'!Y730)),ISNA(VLOOKUP('Captura de datos CASO'!Y730,'DO NOT USE_School Picklist'!$K$3:$K$6,1,FALSE))),"Please select a value from the drop-down menu",IF('DO NOT USE_Case Formulas'!A730,"OK",NA()))</f>
        <v>#N/A</v>
      </c>
      <c r="Z730" s="40" t="e">
        <f>IF(AND('DO NOT USE_Case Formulas'!A730,ISBLANK('Captura de datos CASO'!Z730)),"Has this person had symptoms? is required",IF(AND(NOT(ISBLANK('Captura de datos CASO'!Z730)),ISNA(VLOOKUP('Captura de datos CASO'!Z730,'DO NOT USE_School Picklist'!$D$3:$D$5,1,FALSE))),"Please select a value from the drop-down menu",IF(NOT(ISBLANK('Captura de datos CASO'!Z730)),"OK",NA())))</f>
        <v>#N/A</v>
      </c>
      <c r="AA730" s="40" t="e">
        <f>IF(AND('Captura de datos CASO'!Z730='DO NOT USE_School Picklist'!$D$3,ISBLANK('Captura de datos CASO'!AA730)),"Symptom Onset Date is required if Ever Symptomatic is Yes",IF('DO NOT USE_Case Formulas'!A730,"OK",NA()))</f>
        <v>#N/A</v>
      </c>
      <c r="AB730" s="40"/>
      <c r="AC730" s="40" t="e">
        <f ca="1">IF(AND('DO NOT USE_Case Formulas'!A730,ISBLANK('Captura de datos CASO'!AC730)),"Lab Result Test Date is required",IF('Captura de datos CASO'!AC730&gt;'DO NOT USE_School Picklist'!$C$3,"Test Date cannot be a future date",IF(NOT(ISBLANK('Captura de datos CASO'!AC730)),"OK",NA())))</f>
        <v>#N/A</v>
      </c>
      <c r="AD730" s="40" t="e">
        <f>IF(AND(NOT(ISBLANK('Captura de datos CASO'!AD730)),ISNA(VLOOKUP('Captura de datos CASO'!AD730,'DO NOT USE_School Picklist'!$R$3:$R$7,1,FALSE))),"Please select a value from the drop-down menu",IF('DO NOT USE_Case Formulas'!A730,"OK",NA()))</f>
        <v>#N/A</v>
      </c>
      <c r="AE730" s="40" t="e">
        <f>IF(AND('DO NOT USE_Case Formulas'!A730,ISBLANK('Captura de datos CASO'!AB730)),"Lab Result Test Result is required",IF(AND(NOT(ISBLANK('Captura de datos CASO'!AB730)),ISNA(VLOOKUP('Captura de datos CASO'!AB730,'DO NOT USE_School Picklist'!$Q$3:$Q$8,1,FALSE))),"Please select a value from the drop-down menu",IF('DO NOT USE_Case Formulas'!A730,"OK",NA())))</f>
        <v>#N/A</v>
      </c>
    </row>
    <row r="731" spans="1:31" x14ac:dyDescent="0.3">
      <c r="A731" s="39" t="e">
        <f>IF('DO NOT USE_Case Formulas'!A731,IF('DO NOT USE_Case Formulas'!B731,"Not all required fields are completed","OK"),NA())</f>
        <v>#N/A</v>
      </c>
      <c r="B731" s="40" t="e">
        <f>IF(AND('DO NOT USE_Case Formulas'!A731,ISBLANK('Captura de datos CASO'!B731)),"First Name is required",IF(NOT(ISBLANK('Captura de datos CASO'!B731)),"OK",NA()))</f>
        <v>#N/A</v>
      </c>
      <c r="C731" s="40" t="e">
        <f>IF(AND('DO NOT USE_Case Formulas'!A731,ISBLANK('Captura de datos CASO'!C731)),"Last Name is required",IF(NOT(ISBLANK('Captura de datos CASO'!C731)),"OK",NA()))</f>
        <v>#N/A</v>
      </c>
      <c r="D731" s="40" t="e">
        <f>IF(AND('DO NOT USE_Case Formulas'!A731,ISBLANK('Captura de datos CASO'!D731)),"Birthdate is required",IF(NOT(ISBLANK('Captura de datos CASO'!D731)),"OK",NA()))</f>
        <v>#N/A</v>
      </c>
      <c r="E731" s="40" t="e">
        <f>IF(AND('DO NOT USE_Case Formulas'!A731,ISBLANK('Captura de datos CASO'!E731)),"Mobile Phone is required",IF(NOT(ISBLANK('Captura de datos CASO'!E731)),IF(AND(ISNUMBER(VALUE('Captura de datos CASO'!E731)),LEFT('Captura de datos CASO'!E731,1)&lt;&gt;"1",LEN('Captura de datos CASO'!E731)=10),"OK","Phone number must be valid format"),NA()))</f>
        <v>#N/A</v>
      </c>
      <c r="F731" s="40" t="e">
        <f>IF(LEN('Captura de datos CASO'!F731)&gt;255,"Home Street Address must be less than 255 characters",IF('DO NOT USE_Case Formulas'!A731,"OK",NA()))</f>
        <v>#N/A</v>
      </c>
      <c r="G731" s="40" t="e">
        <f>IF(LEN('Captura de datos CASO'!G731)&gt;40,"City must be less than 40 characters",IF('DO NOT USE_Case Formulas'!A731,"OK",NA()))</f>
        <v>#N/A</v>
      </c>
      <c r="H731" s="40" t="e">
        <f>IF(AND(NOT(ISBLANK('Captura de datos CASO'!H731)),ISNA(VLOOKUP('Captura de datos CASO'!H731,'DO NOT USE_School Picklist'!$P$3:$P$52,1,FALSE))),"Please select a value from the drop-down menu",IF('DO NOT USE_Case Formulas'!A731,"OK",NA()))</f>
        <v>#N/A</v>
      </c>
      <c r="I731" s="40" t="e">
        <f>IF(AND('DO NOT USE_Case Formulas'!A731,ISBLANK('Captura de datos CASO'!I731)),"Zip is required",IF(ISBLANK('Captura de datos CASO'!I731),NA(),"OK"))</f>
        <v>#N/A</v>
      </c>
      <c r="J731" s="40" t="e">
        <f>IF(AND('DO NOT USE_Case Formulas'!A731,ISBLANK('Captura de datos CASO'!J731)),"Student or Staff? is required",IF(ISBLANK('Captura de datos CASO'!J731),NA(),IF(ISNA(VLOOKUP('Captura de datos CASO'!J731,'DO NOT USE_School Picklist'!$B$3:$B$6,1,FALSE)),"Please select a value from the drop-down menu","OK")))</f>
        <v>#N/A</v>
      </c>
      <c r="K731" s="40" t="e">
        <f>IF(AND('Captura de datos CASO'!J731='DO NOT USE_School Picklist'!$B$4,ISBLANK('Captura de datos CASO'!K731)),"Occupation/Job Title is required if Student or Staff? is Yes, staff/faculty or volunteer",IF('DO NOT USE_Case Formulas'!A731,"OK",NA()))</f>
        <v>#N/A</v>
      </c>
      <c r="L731" s="40" t="e">
        <f ca="1">IF('Captura de datos CASO'!L731&gt;'DO NOT USE_School Picklist'!$C$3,"Date last on school campus/facility cannot be a future date",IF('DO NOT USE_Case Formulas'!A731,IF(ISBLANK('Captura de datos CASO'!L731),"Date last on school campus/facility is required","OK"),NA()))</f>
        <v>#N/A</v>
      </c>
      <c r="M731" s="40" t="e">
        <f>IF(AND('DO NOT USE_Case Formulas'!A731,ISBLANK('Captura de datos CASO'!M731)),"Specific Place in the Location is required",IF(ISBLANK('Captura de datos CASO'!M731),NA(),"OK"))</f>
        <v>#N/A</v>
      </c>
      <c r="N731" s="40" t="e">
        <f>IF(LEN('Captura de datos CASO'!N731)&gt;50,"Parent/Guardian Name must be less than 50 characters",IF('DO NOT USE_Case Formulas'!A731,"OK",NA()))</f>
        <v>#N/A</v>
      </c>
      <c r="O731" s="40" t="e">
        <f>IF(NOT(ISBLANK('Captura de datos CASO'!O731)),IF(AND(ISNUMBER('Captura de datos CASO'!O731),LEFT('Captura de datos CASO'!O731,1)&lt;&gt;"1",LEN('Captura de datos CASO'!O731)=10),"OK","Phone number must be valid format"),IF('DO NOT USE_Case Formulas'!A731,"OK",NA()))</f>
        <v>#N/A</v>
      </c>
      <c r="P731" s="53" t="e">
        <f>IF(AND(NOT(ISBLANK('Captura de datos CASO'!P731)),ISNA(VLOOKUP('Captura de datos CASO'!P731,'DO NOT USE_School Picklist'!$I$3:$I$5,1,FALSE))),"Please select a value from the drop-down menu",IF('DO NOT USE_Case Formulas'!A731,"OK",NA()))</f>
        <v>#N/A</v>
      </c>
      <c r="Q731" s="40" t="e">
        <f>IF(AND(NOT(ISBLANK('Captura de datos CASO'!Q731)),ISNA(VLOOKUP('Captura de datos CASO'!Q731,'DO NOT USE_School Picklist'!$E$3:$E$10,1,FALSE))),"Please select a value from the drop-down menu",IF('DO NOT USE_Case Formulas'!A731,"OK",NA()))</f>
        <v>#N/A</v>
      </c>
      <c r="R731" s="53" t="e">
        <f>IF(AND(NOT(ISBLANK('Captura de datos CASO'!R731)),ISNA(VLOOKUP('Captura de datos CASO'!R731,'DO NOT USE_School Picklist'!$W$3:$W$9,1,FALSE))),"Please select a value from the drop-down menu",IF('DO NOT USE_Case Formulas'!A731,"OK",NA()))</f>
        <v>#N/A</v>
      </c>
      <c r="S731" s="53" t="e">
        <f>IF(AND(NOT(ISBLANK('Captura de datos CASO'!S731)),ISNA(VLOOKUP('Captura de datos CASO'!S731,'DO NOT USE_School Picklist'!$W$3:$W$9,1,FALSE))),"Please select a value from the drop-down menu",IF('DO NOT USE_Case Formulas'!A731,"OK",NA()))</f>
        <v>#N/A</v>
      </c>
      <c r="T731" s="40" t="e">
        <f>IF(AND(NOT(ISBLANK('Captura de datos CASO'!T731)),ISNA(VLOOKUP('Captura de datos CASO'!T731,'DO NOT USE_School Picklist'!$F$3:$F$16,1,FALSE))),"Please select a value from the drop-down menu",IF('DO NOT USE_Case Formulas'!A731,"OK",NA()))</f>
        <v>#N/A</v>
      </c>
      <c r="U731" s="40" t="e">
        <f>IF(LEN('Captura de datos CASO'!U731)&gt;100,"Classroom(s) must be less than 100 characters",IF('DO NOT USE_Case Formulas'!A731,"OK",NA()))</f>
        <v>#N/A</v>
      </c>
      <c r="V731" s="40" t="e">
        <f>IF(AND(NOT(ISBLANK('Captura de datos CASO'!V731)),ISNA(VLOOKUP('Captura de datos CASO'!V731,'DO NOT USE_School Picklist'!$S$3:$S$12,1,FALSE))),"Please select a value from the drop-down menu",IF('DO NOT USE_Case Formulas'!A731,"OK",NA()))</f>
        <v>#N/A</v>
      </c>
      <c r="W731" s="40" t="e">
        <f>IF(AND(NOT(ISBLANK('Captura de datos CASO'!W731)),ISNA(VLOOKUP('Captura de datos CASO'!W731,'DO NOT USE_School Picklist'!$S$3:$S$12,1,FALSE))),"Please select a value from the drop-down menu",IF('DO NOT USE_Case Formulas'!A731,"OK",NA()))</f>
        <v>#N/A</v>
      </c>
      <c r="X731" s="40" t="e">
        <f>IF(LEN('Captura de datos CASO'!X731)&gt;80,"Name of Education Group must be less than 80 characters",IF('DO NOT USE_Case Formulas'!A731,"OK",NA()))</f>
        <v>#N/A</v>
      </c>
      <c r="Y731" s="40" t="e">
        <f>IF(AND(NOT(ISBLANK('Captura de datos CASO'!Y731)),ISNA(VLOOKUP('Captura de datos CASO'!Y731,'DO NOT USE_School Picklist'!$K$3:$K$6,1,FALSE))),"Please select a value from the drop-down menu",IF('DO NOT USE_Case Formulas'!A731,"OK",NA()))</f>
        <v>#N/A</v>
      </c>
      <c r="Z731" s="40" t="e">
        <f>IF(AND('DO NOT USE_Case Formulas'!A731,ISBLANK('Captura de datos CASO'!Z731)),"Has this person had symptoms? is required",IF(AND(NOT(ISBLANK('Captura de datos CASO'!Z731)),ISNA(VLOOKUP('Captura de datos CASO'!Z731,'DO NOT USE_School Picklist'!$D$3:$D$5,1,FALSE))),"Please select a value from the drop-down menu",IF(NOT(ISBLANK('Captura de datos CASO'!Z731)),"OK",NA())))</f>
        <v>#N/A</v>
      </c>
      <c r="AA731" s="40" t="e">
        <f>IF(AND('Captura de datos CASO'!Z731='DO NOT USE_School Picklist'!$D$3,ISBLANK('Captura de datos CASO'!AA731)),"Symptom Onset Date is required if Ever Symptomatic is Yes",IF('DO NOT USE_Case Formulas'!A731,"OK",NA()))</f>
        <v>#N/A</v>
      </c>
      <c r="AB731" s="40"/>
      <c r="AC731" s="40" t="e">
        <f ca="1">IF(AND('DO NOT USE_Case Formulas'!A731,ISBLANK('Captura de datos CASO'!AC731)),"Lab Result Test Date is required",IF('Captura de datos CASO'!AC731&gt;'DO NOT USE_School Picklist'!$C$3,"Test Date cannot be a future date",IF(NOT(ISBLANK('Captura de datos CASO'!AC731)),"OK",NA())))</f>
        <v>#N/A</v>
      </c>
      <c r="AD731" s="40" t="e">
        <f>IF(AND(NOT(ISBLANK('Captura de datos CASO'!AD731)),ISNA(VLOOKUP('Captura de datos CASO'!AD731,'DO NOT USE_School Picklist'!$R$3:$R$7,1,FALSE))),"Please select a value from the drop-down menu",IF('DO NOT USE_Case Formulas'!A731,"OK",NA()))</f>
        <v>#N/A</v>
      </c>
      <c r="AE731" s="40" t="e">
        <f>IF(AND('DO NOT USE_Case Formulas'!A731,ISBLANK('Captura de datos CASO'!AB731)),"Lab Result Test Result is required",IF(AND(NOT(ISBLANK('Captura de datos CASO'!AB731)),ISNA(VLOOKUP('Captura de datos CASO'!AB731,'DO NOT USE_School Picklist'!$Q$3:$Q$8,1,FALSE))),"Please select a value from the drop-down menu",IF('DO NOT USE_Case Formulas'!A731,"OK",NA())))</f>
        <v>#N/A</v>
      </c>
    </row>
    <row r="732" spans="1:31" x14ac:dyDescent="0.3">
      <c r="A732" s="39" t="e">
        <f>IF('DO NOT USE_Case Formulas'!A732,IF('DO NOT USE_Case Formulas'!B732,"Not all required fields are completed","OK"),NA())</f>
        <v>#N/A</v>
      </c>
      <c r="B732" s="40" t="e">
        <f>IF(AND('DO NOT USE_Case Formulas'!A732,ISBLANK('Captura de datos CASO'!B732)),"First Name is required",IF(NOT(ISBLANK('Captura de datos CASO'!B732)),"OK",NA()))</f>
        <v>#N/A</v>
      </c>
      <c r="C732" s="40" t="e">
        <f>IF(AND('DO NOT USE_Case Formulas'!A732,ISBLANK('Captura de datos CASO'!C732)),"Last Name is required",IF(NOT(ISBLANK('Captura de datos CASO'!C732)),"OK",NA()))</f>
        <v>#N/A</v>
      </c>
      <c r="D732" s="40" t="e">
        <f>IF(AND('DO NOT USE_Case Formulas'!A732,ISBLANK('Captura de datos CASO'!D732)),"Birthdate is required",IF(NOT(ISBLANK('Captura de datos CASO'!D732)),"OK",NA()))</f>
        <v>#N/A</v>
      </c>
      <c r="E732" s="40" t="e">
        <f>IF(AND('DO NOT USE_Case Formulas'!A732,ISBLANK('Captura de datos CASO'!E732)),"Mobile Phone is required",IF(NOT(ISBLANK('Captura de datos CASO'!E732)),IF(AND(ISNUMBER(VALUE('Captura de datos CASO'!E732)),LEFT('Captura de datos CASO'!E732,1)&lt;&gt;"1",LEN('Captura de datos CASO'!E732)=10),"OK","Phone number must be valid format"),NA()))</f>
        <v>#N/A</v>
      </c>
      <c r="F732" s="40" t="e">
        <f>IF(LEN('Captura de datos CASO'!F732)&gt;255,"Home Street Address must be less than 255 characters",IF('DO NOT USE_Case Formulas'!A732,"OK",NA()))</f>
        <v>#N/A</v>
      </c>
      <c r="G732" s="40" t="e">
        <f>IF(LEN('Captura de datos CASO'!G732)&gt;40,"City must be less than 40 characters",IF('DO NOT USE_Case Formulas'!A732,"OK",NA()))</f>
        <v>#N/A</v>
      </c>
      <c r="H732" s="40" t="e">
        <f>IF(AND(NOT(ISBLANK('Captura de datos CASO'!H732)),ISNA(VLOOKUP('Captura de datos CASO'!H732,'DO NOT USE_School Picklist'!$P$3:$P$52,1,FALSE))),"Please select a value from the drop-down menu",IF('DO NOT USE_Case Formulas'!A732,"OK",NA()))</f>
        <v>#N/A</v>
      </c>
      <c r="I732" s="40" t="e">
        <f>IF(AND('DO NOT USE_Case Formulas'!A732,ISBLANK('Captura de datos CASO'!I732)),"Zip is required",IF(ISBLANK('Captura de datos CASO'!I732),NA(),"OK"))</f>
        <v>#N/A</v>
      </c>
      <c r="J732" s="40" t="e">
        <f>IF(AND('DO NOT USE_Case Formulas'!A732,ISBLANK('Captura de datos CASO'!J732)),"Student or Staff? is required",IF(ISBLANK('Captura de datos CASO'!J732),NA(),IF(ISNA(VLOOKUP('Captura de datos CASO'!J732,'DO NOT USE_School Picklist'!$B$3:$B$6,1,FALSE)),"Please select a value from the drop-down menu","OK")))</f>
        <v>#N/A</v>
      </c>
      <c r="K732" s="40" t="e">
        <f>IF(AND('Captura de datos CASO'!J732='DO NOT USE_School Picklist'!$B$4,ISBLANK('Captura de datos CASO'!K732)),"Occupation/Job Title is required if Student or Staff? is Yes, staff/faculty or volunteer",IF('DO NOT USE_Case Formulas'!A732,"OK",NA()))</f>
        <v>#N/A</v>
      </c>
      <c r="L732" s="40" t="e">
        <f ca="1">IF('Captura de datos CASO'!L732&gt;'DO NOT USE_School Picklist'!$C$3,"Date last on school campus/facility cannot be a future date",IF('DO NOT USE_Case Formulas'!A732,IF(ISBLANK('Captura de datos CASO'!L732),"Date last on school campus/facility is required","OK"),NA()))</f>
        <v>#N/A</v>
      </c>
      <c r="M732" s="40" t="e">
        <f>IF(AND('DO NOT USE_Case Formulas'!A732,ISBLANK('Captura de datos CASO'!M732)),"Specific Place in the Location is required",IF(ISBLANK('Captura de datos CASO'!M732),NA(),"OK"))</f>
        <v>#N/A</v>
      </c>
      <c r="N732" s="40" t="e">
        <f>IF(LEN('Captura de datos CASO'!N732)&gt;50,"Parent/Guardian Name must be less than 50 characters",IF('DO NOT USE_Case Formulas'!A732,"OK",NA()))</f>
        <v>#N/A</v>
      </c>
      <c r="O732" s="40" t="e">
        <f>IF(NOT(ISBLANK('Captura de datos CASO'!O732)),IF(AND(ISNUMBER('Captura de datos CASO'!O732),LEFT('Captura de datos CASO'!O732,1)&lt;&gt;"1",LEN('Captura de datos CASO'!O732)=10),"OK","Phone number must be valid format"),IF('DO NOT USE_Case Formulas'!A732,"OK",NA()))</f>
        <v>#N/A</v>
      </c>
      <c r="P732" s="53" t="e">
        <f>IF(AND(NOT(ISBLANK('Captura de datos CASO'!P732)),ISNA(VLOOKUP('Captura de datos CASO'!P732,'DO NOT USE_School Picklist'!$I$3:$I$5,1,FALSE))),"Please select a value from the drop-down menu",IF('DO NOT USE_Case Formulas'!A732,"OK",NA()))</f>
        <v>#N/A</v>
      </c>
      <c r="Q732" s="40" t="e">
        <f>IF(AND(NOT(ISBLANK('Captura de datos CASO'!Q732)),ISNA(VLOOKUP('Captura de datos CASO'!Q732,'DO NOT USE_School Picklist'!$E$3:$E$10,1,FALSE))),"Please select a value from the drop-down menu",IF('DO NOT USE_Case Formulas'!A732,"OK",NA()))</f>
        <v>#N/A</v>
      </c>
      <c r="R732" s="53" t="e">
        <f>IF(AND(NOT(ISBLANK('Captura de datos CASO'!R732)),ISNA(VLOOKUP('Captura de datos CASO'!R732,'DO NOT USE_School Picklist'!$W$3:$W$9,1,FALSE))),"Please select a value from the drop-down menu",IF('DO NOT USE_Case Formulas'!A732,"OK",NA()))</f>
        <v>#N/A</v>
      </c>
      <c r="S732" s="53" t="e">
        <f>IF(AND(NOT(ISBLANK('Captura de datos CASO'!S732)),ISNA(VLOOKUP('Captura de datos CASO'!S732,'DO NOT USE_School Picklist'!$W$3:$W$9,1,FALSE))),"Please select a value from the drop-down menu",IF('DO NOT USE_Case Formulas'!A732,"OK",NA()))</f>
        <v>#N/A</v>
      </c>
      <c r="T732" s="40" t="e">
        <f>IF(AND(NOT(ISBLANK('Captura de datos CASO'!T732)),ISNA(VLOOKUP('Captura de datos CASO'!T732,'DO NOT USE_School Picklist'!$F$3:$F$16,1,FALSE))),"Please select a value from the drop-down menu",IF('DO NOT USE_Case Formulas'!A732,"OK",NA()))</f>
        <v>#N/A</v>
      </c>
      <c r="U732" s="40" t="e">
        <f>IF(LEN('Captura de datos CASO'!U732)&gt;100,"Classroom(s) must be less than 100 characters",IF('DO NOT USE_Case Formulas'!A732,"OK",NA()))</f>
        <v>#N/A</v>
      </c>
      <c r="V732" s="40" t="e">
        <f>IF(AND(NOT(ISBLANK('Captura de datos CASO'!V732)),ISNA(VLOOKUP('Captura de datos CASO'!V732,'DO NOT USE_School Picklist'!$S$3:$S$12,1,FALSE))),"Please select a value from the drop-down menu",IF('DO NOT USE_Case Formulas'!A732,"OK",NA()))</f>
        <v>#N/A</v>
      </c>
      <c r="W732" s="40" t="e">
        <f>IF(AND(NOT(ISBLANK('Captura de datos CASO'!W732)),ISNA(VLOOKUP('Captura de datos CASO'!W732,'DO NOT USE_School Picklist'!$S$3:$S$12,1,FALSE))),"Please select a value from the drop-down menu",IF('DO NOT USE_Case Formulas'!A732,"OK",NA()))</f>
        <v>#N/A</v>
      </c>
      <c r="X732" s="40" t="e">
        <f>IF(LEN('Captura de datos CASO'!X732)&gt;80,"Name of Education Group must be less than 80 characters",IF('DO NOT USE_Case Formulas'!A732,"OK",NA()))</f>
        <v>#N/A</v>
      </c>
      <c r="Y732" s="40" t="e">
        <f>IF(AND(NOT(ISBLANK('Captura de datos CASO'!Y732)),ISNA(VLOOKUP('Captura de datos CASO'!Y732,'DO NOT USE_School Picklist'!$K$3:$K$6,1,FALSE))),"Please select a value from the drop-down menu",IF('DO NOT USE_Case Formulas'!A732,"OK",NA()))</f>
        <v>#N/A</v>
      </c>
      <c r="Z732" s="40" t="e">
        <f>IF(AND('DO NOT USE_Case Formulas'!A732,ISBLANK('Captura de datos CASO'!Z732)),"Has this person had symptoms? is required",IF(AND(NOT(ISBLANK('Captura de datos CASO'!Z732)),ISNA(VLOOKUP('Captura de datos CASO'!Z732,'DO NOT USE_School Picklist'!$D$3:$D$5,1,FALSE))),"Please select a value from the drop-down menu",IF(NOT(ISBLANK('Captura de datos CASO'!Z732)),"OK",NA())))</f>
        <v>#N/A</v>
      </c>
      <c r="AA732" s="40" t="e">
        <f>IF(AND('Captura de datos CASO'!Z732='DO NOT USE_School Picklist'!$D$3,ISBLANK('Captura de datos CASO'!AA732)),"Symptom Onset Date is required if Ever Symptomatic is Yes",IF('DO NOT USE_Case Formulas'!A732,"OK",NA()))</f>
        <v>#N/A</v>
      </c>
      <c r="AB732" s="40"/>
      <c r="AC732" s="40" t="e">
        <f ca="1">IF(AND('DO NOT USE_Case Formulas'!A732,ISBLANK('Captura de datos CASO'!AC732)),"Lab Result Test Date is required",IF('Captura de datos CASO'!AC732&gt;'DO NOT USE_School Picklist'!$C$3,"Test Date cannot be a future date",IF(NOT(ISBLANK('Captura de datos CASO'!AC732)),"OK",NA())))</f>
        <v>#N/A</v>
      </c>
      <c r="AD732" s="40" t="e">
        <f>IF(AND(NOT(ISBLANK('Captura de datos CASO'!AD732)),ISNA(VLOOKUP('Captura de datos CASO'!AD732,'DO NOT USE_School Picklist'!$R$3:$R$7,1,FALSE))),"Please select a value from the drop-down menu",IF('DO NOT USE_Case Formulas'!A732,"OK",NA()))</f>
        <v>#N/A</v>
      </c>
      <c r="AE732" s="40" t="e">
        <f>IF(AND('DO NOT USE_Case Formulas'!A732,ISBLANK('Captura de datos CASO'!AB732)),"Lab Result Test Result is required",IF(AND(NOT(ISBLANK('Captura de datos CASO'!AB732)),ISNA(VLOOKUP('Captura de datos CASO'!AB732,'DO NOT USE_School Picklist'!$Q$3:$Q$8,1,FALSE))),"Please select a value from the drop-down menu",IF('DO NOT USE_Case Formulas'!A732,"OK",NA())))</f>
        <v>#N/A</v>
      </c>
    </row>
    <row r="733" spans="1:31" x14ac:dyDescent="0.3">
      <c r="A733" s="39" t="e">
        <f>IF('DO NOT USE_Case Formulas'!A733,IF('DO NOT USE_Case Formulas'!B733,"Not all required fields are completed","OK"),NA())</f>
        <v>#N/A</v>
      </c>
      <c r="B733" s="40" t="e">
        <f>IF(AND('DO NOT USE_Case Formulas'!A733,ISBLANK('Captura de datos CASO'!B733)),"First Name is required",IF(NOT(ISBLANK('Captura de datos CASO'!B733)),"OK",NA()))</f>
        <v>#N/A</v>
      </c>
      <c r="C733" s="40" t="e">
        <f>IF(AND('DO NOT USE_Case Formulas'!A733,ISBLANK('Captura de datos CASO'!C733)),"Last Name is required",IF(NOT(ISBLANK('Captura de datos CASO'!C733)),"OK",NA()))</f>
        <v>#N/A</v>
      </c>
      <c r="D733" s="40" t="e">
        <f>IF(AND('DO NOT USE_Case Formulas'!A733,ISBLANK('Captura de datos CASO'!D733)),"Birthdate is required",IF(NOT(ISBLANK('Captura de datos CASO'!D733)),"OK",NA()))</f>
        <v>#N/A</v>
      </c>
      <c r="E733" s="40" t="e">
        <f>IF(AND('DO NOT USE_Case Formulas'!A733,ISBLANK('Captura de datos CASO'!E733)),"Mobile Phone is required",IF(NOT(ISBLANK('Captura de datos CASO'!E733)),IF(AND(ISNUMBER(VALUE('Captura de datos CASO'!E733)),LEFT('Captura de datos CASO'!E733,1)&lt;&gt;"1",LEN('Captura de datos CASO'!E733)=10),"OK","Phone number must be valid format"),NA()))</f>
        <v>#N/A</v>
      </c>
      <c r="F733" s="40" t="e">
        <f>IF(LEN('Captura de datos CASO'!F733)&gt;255,"Home Street Address must be less than 255 characters",IF('DO NOT USE_Case Formulas'!A733,"OK",NA()))</f>
        <v>#N/A</v>
      </c>
      <c r="G733" s="40" t="e">
        <f>IF(LEN('Captura de datos CASO'!G733)&gt;40,"City must be less than 40 characters",IF('DO NOT USE_Case Formulas'!A733,"OK",NA()))</f>
        <v>#N/A</v>
      </c>
      <c r="H733" s="40" t="e">
        <f>IF(AND(NOT(ISBLANK('Captura de datos CASO'!H733)),ISNA(VLOOKUP('Captura de datos CASO'!H733,'DO NOT USE_School Picklist'!$P$3:$P$52,1,FALSE))),"Please select a value from the drop-down menu",IF('DO NOT USE_Case Formulas'!A733,"OK",NA()))</f>
        <v>#N/A</v>
      </c>
      <c r="I733" s="40" t="e">
        <f>IF(AND('DO NOT USE_Case Formulas'!A733,ISBLANK('Captura de datos CASO'!I733)),"Zip is required",IF(ISBLANK('Captura de datos CASO'!I733),NA(),"OK"))</f>
        <v>#N/A</v>
      </c>
      <c r="J733" s="40" t="e">
        <f>IF(AND('DO NOT USE_Case Formulas'!A733,ISBLANK('Captura de datos CASO'!J733)),"Student or Staff? is required",IF(ISBLANK('Captura de datos CASO'!J733),NA(),IF(ISNA(VLOOKUP('Captura de datos CASO'!J733,'DO NOT USE_School Picklist'!$B$3:$B$6,1,FALSE)),"Please select a value from the drop-down menu","OK")))</f>
        <v>#N/A</v>
      </c>
      <c r="K733" s="40" t="e">
        <f>IF(AND('Captura de datos CASO'!J733='DO NOT USE_School Picklist'!$B$4,ISBLANK('Captura de datos CASO'!K733)),"Occupation/Job Title is required if Student or Staff? is Yes, staff/faculty or volunteer",IF('DO NOT USE_Case Formulas'!A733,"OK",NA()))</f>
        <v>#N/A</v>
      </c>
      <c r="L733" s="40" t="e">
        <f ca="1">IF('Captura de datos CASO'!L733&gt;'DO NOT USE_School Picklist'!$C$3,"Date last on school campus/facility cannot be a future date",IF('DO NOT USE_Case Formulas'!A733,IF(ISBLANK('Captura de datos CASO'!L733),"Date last on school campus/facility is required","OK"),NA()))</f>
        <v>#N/A</v>
      </c>
      <c r="M733" s="40" t="e">
        <f>IF(AND('DO NOT USE_Case Formulas'!A733,ISBLANK('Captura de datos CASO'!M733)),"Specific Place in the Location is required",IF(ISBLANK('Captura de datos CASO'!M733),NA(),"OK"))</f>
        <v>#N/A</v>
      </c>
      <c r="N733" s="40" t="e">
        <f>IF(LEN('Captura de datos CASO'!N733)&gt;50,"Parent/Guardian Name must be less than 50 characters",IF('DO NOT USE_Case Formulas'!A733,"OK",NA()))</f>
        <v>#N/A</v>
      </c>
      <c r="O733" s="40" t="e">
        <f>IF(NOT(ISBLANK('Captura de datos CASO'!O733)),IF(AND(ISNUMBER('Captura de datos CASO'!O733),LEFT('Captura de datos CASO'!O733,1)&lt;&gt;"1",LEN('Captura de datos CASO'!O733)=10),"OK","Phone number must be valid format"),IF('DO NOT USE_Case Formulas'!A733,"OK",NA()))</f>
        <v>#N/A</v>
      </c>
      <c r="P733" s="53" t="e">
        <f>IF(AND(NOT(ISBLANK('Captura de datos CASO'!P733)),ISNA(VLOOKUP('Captura de datos CASO'!P733,'DO NOT USE_School Picklist'!$I$3:$I$5,1,FALSE))),"Please select a value from the drop-down menu",IF('DO NOT USE_Case Formulas'!A733,"OK",NA()))</f>
        <v>#N/A</v>
      </c>
      <c r="Q733" s="40" t="e">
        <f>IF(AND(NOT(ISBLANK('Captura de datos CASO'!Q733)),ISNA(VLOOKUP('Captura de datos CASO'!Q733,'DO NOT USE_School Picklist'!$E$3:$E$10,1,FALSE))),"Please select a value from the drop-down menu",IF('DO NOT USE_Case Formulas'!A733,"OK",NA()))</f>
        <v>#N/A</v>
      </c>
      <c r="R733" s="53" t="e">
        <f>IF(AND(NOT(ISBLANK('Captura de datos CASO'!R733)),ISNA(VLOOKUP('Captura de datos CASO'!R733,'DO NOT USE_School Picklist'!$W$3:$W$9,1,FALSE))),"Please select a value from the drop-down menu",IF('DO NOT USE_Case Formulas'!A733,"OK",NA()))</f>
        <v>#N/A</v>
      </c>
      <c r="S733" s="53" t="e">
        <f>IF(AND(NOT(ISBLANK('Captura de datos CASO'!S733)),ISNA(VLOOKUP('Captura de datos CASO'!S733,'DO NOT USE_School Picklist'!$W$3:$W$9,1,FALSE))),"Please select a value from the drop-down menu",IF('DO NOT USE_Case Formulas'!A733,"OK",NA()))</f>
        <v>#N/A</v>
      </c>
      <c r="T733" s="40" t="e">
        <f>IF(AND(NOT(ISBLANK('Captura de datos CASO'!T733)),ISNA(VLOOKUP('Captura de datos CASO'!T733,'DO NOT USE_School Picklist'!$F$3:$F$16,1,FALSE))),"Please select a value from the drop-down menu",IF('DO NOT USE_Case Formulas'!A733,"OK",NA()))</f>
        <v>#N/A</v>
      </c>
      <c r="U733" s="40" t="e">
        <f>IF(LEN('Captura de datos CASO'!U733)&gt;100,"Classroom(s) must be less than 100 characters",IF('DO NOT USE_Case Formulas'!A733,"OK",NA()))</f>
        <v>#N/A</v>
      </c>
      <c r="V733" s="40" t="e">
        <f>IF(AND(NOT(ISBLANK('Captura de datos CASO'!V733)),ISNA(VLOOKUP('Captura de datos CASO'!V733,'DO NOT USE_School Picklist'!$S$3:$S$12,1,FALSE))),"Please select a value from the drop-down menu",IF('DO NOT USE_Case Formulas'!A733,"OK",NA()))</f>
        <v>#N/A</v>
      </c>
      <c r="W733" s="40" t="e">
        <f>IF(AND(NOT(ISBLANK('Captura de datos CASO'!W733)),ISNA(VLOOKUP('Captura de datos CASO'!W733,'DO NOT USE_School Picklist'!$S$3:$S$12,1,FALSE))),"Please select a value from the drop-down menu",IF('DO NOT USE_Case Formulas'!A733,"OK",NA()))</f>
        <v>#N/A</v>
      </c>
      <c r="X733" s="40" t="e">
        <f>IF(LEN('Captura de datos CASO'!X733)&gt;80,"Name of Education Group must be less than 80 characters",IF('DO NOT USE_Case Formulas'!A733,"OK",NA()))</f>
        <v>#N/A</v>
      </c>
      <c r="Y733" s="40" t="e">
        <f>IF(AND(NOT(ISBLANK('Captura de datos CASO'!Y733)),ISNA(VLOOKUP('Captura de datos CASO'!Y733,'DO NOT USE_School Picklist'!$K$3:$K$6,1,FALSE))),"Please select a value from the drop-down menu",IF('DO NOT USE_Case Formulas'!A733,"OK",NA()))</f>
        <v>#N/A</v>
      </c>
      <c r="Z733" s="40" t="e">
        <f>IF(AND('DO NOT USE_Case Formulas'!A733,ISBLANK('Captura de datos CASO'!Z733)),"Has this person had symptoms? is required",IF(AND(NOT(ISBLANK('Captura de datos CASO'!Z733)),ISNA(VLOOKUP('Captura de datos CASO'!Z733,'DO NOT USE_School Picklist'!$D$3:$D$5,1,FALSE))),"Please select a value from the drop-down menu",IF(NOT(ISBLANK('Captura de datos CASO'!Z733)),"OK",NA())))</f>
        <v>#N/A</v>
      </c>
      <c r="AA733" s="40" t="e">
        <f>IF(AND('Captura de datos CASO'!Z733='DO NOT USE_School Picklist'!$D$3,ISBLANK('Captura de datos CASO'!AA733)),"Symptom Onset Date is required if Ever Symptomatic is Yes",IF('DO NOT USE_Case Formulas'!A733,"OK",NA()))</f>
        <v>#N/A</v>
      </c>
      <c r="AB733" s="40"/>
      <c r="AC733" s="40" t="e">
        <f ca="1">IF(AND('DO NOT USE_Case Formulas'!A733,ISBLANK('Captura de datos CASO'!AC733)),"Lab Result Test Date is required",IF('Captura de datos CASO'!AC733&gt;'DO NOT USE_School Picklist'!$C$3,"Test Date cannot be a future date",IF(NOT(ISBLANK('Captura de datos CASO'!AC733)),"OK",NA())))</f>
        <v>#N/A</v>
      </c>
      <c r="AD733" s="40" t="e">
        <f>IF(AND(NOT(ISBLANK('Captura de datos CASO'!AD733)),ISNA(VLOOKUP('Captura de datos CASO'!AD733,'DO NOT USE_School Picklist'!$R$3:$R$7,1,FALSE))),"Please select a value from the drop-down menu",IF('DO NOT USE_Case Formulas'!A733,"OK",NA()))</f>
        <v>#N/A</v>
      </c>
      <c r="AE733" s="40" t="e">
        <f>IF(AND('DO NOT USE_Case Formulas'!A733,ISBLANK('Captura de datos CASO'!AB733)),"Lab Result Test Result is required",IF(AND(NOT(ISBLANK('Captura de datos CASO'!AB733)),ISNA(VLOOKUP('Captura de datos CASO'!AB733,'DO NOT USE_School Picklist'!$Q$3:$Q$8,1,FALSE))),"Please select a value from the drop-down menu",IF('DO NOT USE_Case Formulas'!A733,"OK",NA())))</f>
        <v>#N/A</v>
      </c>
    </row>
    <row r="734" spans="1:31" x14ac:dyDescent="0.3">
      <c r="A734" s="39" t="e">
        <f>IF('DO NOT USE_Case Formulas'!A734,IF('DO NOT USE_Case Formulas'!B734,"Not all required fields are completed","OK"),NA())</f>
        <v>#N/A</v>
      </c>
      <c r="B734" s="40" t="e">
        <f>IF(AND('DO NOT USE_Case Formulas'!A734,ISBLANK('Captura de datos CASO'!B734)),"First Name is required",IF(NOT(ISBLANK('Captura de datos CASO'!B734)),"OK",NA()))</f>
        <v>#N/A</v>
      </c>
      <c r="C734" s="40" t="e">
        <f>IF(AND('DO NOT USE_Case Formulas'!A734,ISBLANK('Captura de datos CASO'!C734)),"Last Name is required",IF(NOT(ISBLANK('Captura de datos CASO'!C734)),"OK",NA()))</f>
        <v>#N/A</v>
      </c>
      <c r="D734" s="40" t="e">
        <f>IF(AND('DO NOT USE_Case Formulas'!A734,ISBLANK('Captura de datos CASO'!D734)),"Birthdate is required",IF(NOT(ISBLANK('Captura de datos CASO'!D734)),"OK",NA()))</f>
        <v>#N/A</v>
      </c>
      <c r="E734" s="40" t="e">
        <f>IF(AND('DO NOT USE_Case Formulas'!A734,ISBLANK('Captura de datos CASO'!E734)),"Mobile Phone is required",IF(NOT(ISBLANK('Captura de datos CASO'!E734)),IF(AND(ISNUMBER(VALUE('Captura de datos CASO'!E734)),LEFT('Captura de datos CASO'!E734,1)&lt;&gt;"1",LEN('Captura de datos CASO'!E734)=10),"OK","Phone number must be valid format"),NA()))</f>
        <v>#N/A</v>
      </c>
      <c r="F734" s="40" t="e">
        <f>IF(LEN('Captura de datos CASO'!F734)&gt;255,"Home Street Address must be less than 255 characters",IF('DO NOT USE_Case Formulas'!A734,"OK",NA()))</f>
        <v>#N/A</v>
      </c>
      <c r="G734" s="40" t="e">
        <f>IF(LEN('Captura de datos CASO'!G734)&gt;40,"City must be less than 40 characters",IF('DO NOT USE_Case Formulas'!A734,"OK",NA()))</f>
        <v>#N/A</v>
      </c>
      <c r="H734" s="40" t="e">
        <f>IF(AND(NOT(ISBLANK('Captura de datos CASO'!H734)),ISNA(VLOOKUP('Captura de datos CASO'!H734,'DO NOT USE_School Picklist'!$P$3:$P$52,1,FALSE))),"Please select a value from the drop-down menu",IF('DO NOT USE_Case Formulas'!A734,"OK",NA()))</f>
        <v>#N/A</v>
      </c>
      <c r="I734" s="40" t="e">
        <f>IF(AND('DO NOT USE_Case Formulas'!A734,ISBLANK('Captura de datos CASO'!I734)),"Zip is required",IF(ISBLANK('Captura de datos CASO'!I734),NA(),"OK"))</f>
        <v>#N/A</v>
      </c>
      <c r="J734" s="40" t="e">
        <f>IF(AND('DO NOT USE_Case Formulas'!A734,ISBLANK('Captura de datos CASO'!J734)),"Student or Staff? is required",IF(ISBLANK('Captura de datos CASO'!J734),NA(),IF(ISNA(VLOOKUP('Captura de datos CASO'!J734,'DO NOT USE_School Picklist'!$B$3:$B$6,1,FALSE)),"Please select a value from the drop-down menu","OK")))</f>
        <v>#N/A</v>
      </c>
      <c r="K734" s="40" t="e">
        <f>IF(AND('Captura de datos CASO'!J734='DO NOT USE_School Picklist'!$B$4,ISBLANK('Captura de datos CASO'!K734)),"Occupation/Job Title is required if Student or Staff? is Yes, staff/faculty or volunteer",IF('DO NOT USE_Case Formulas'!A734,"OK",NA()))</f>
        <v>#N/A</v>
      </c>
      <c r="L734" s="40" t="e">
        <f ca="1">IF('Captura de datos CASO'!L734&gt;'DO NOT USE_School Picklist'!$C$3,"Date last on school campus/facility cannot be a future date",IF('DO NOT USE_Case Formulas'!A734,IF(ISBLANK('Captura de datos CASO'!L734),"Date last on school campus/facility is required","OK"),NA()))</f>
        <v>#N/A</v>
      </c>
      <c r="M734" s="40" t="e">
        <f>IF(AND('DO NOT USE_Case Formulas'!A734,ISBLANK('Captura de datos CASO'!M734)),"Specific Place in the Location is required",IF(ISBLANK('Captura de datos CASO'!M734),NA(),"OK"))</f>
        <v>#N/A</v>
      </c>
      <c r="N734" s="40" t="e">
        <f>IF(LEN('Captura de datos CASO'!N734)&gt;50,"Parent/Guardian Name must be less than 50 characters",IF('DO NOT USE_Case Formulas'!A734,"OK",NA()))</f>
        <v>#N/A</v>
      </c>
      <c r="O734" s="40" t="e">
        <f>IF(NOT(ISBLANK('Captura de datos CASO'!O734)),IF(AND(ISNUMBER('Captura de datos CASO'!O734),LEFT('Captura de datos CASO'!O734,1)&lt;&gt;"1",LEN('Captura de datos CASO'!O734)=10),"OK","Phone number must be valid format"),IF('DO NOT USE_Case Formulas'!A734,"OK",NA()))</f>
        <v>#N/A</v>
      </c>
      <c r="P734" s="53" t="e">
        <f>IF(AND(NOT(ISBLANK('Captura de datos CASO'!P734)),ISNA(VLOOKUP('Captura de datos CASO'!P734,'DO NOT USE_School Picklist'!$I$3:$I$5,1,FALSE))),"Please select a value from the drop-down menu",IF('DO NOT USE_Case Formulas'!A734,"OK",NA()))</f>
        <v>#N/A</v>
      </c>
      <c r="Q734" s="40" t="e">
        <f>IF(AND(NOT(ISBLANK('Captura de datos CASO'!Q734)),ISNA(VLOOKUP('Captura de datos CASO'!Q734,'DO NOT USE_School Picklist'!$E$3:$E$10,1,FALSE))),"Please select a value from the drop-down menu",IF('DO NOT USE_Case Formulas'!A734,"OK",NA()))</f>
        <v>#N/A</v>
      </c>
      <c r="R734" s="53" t="e">
        <f>IF(AND(NOT(ISBLANK('Captura de datos CASO'!R734)),ISNA(VLOOKUP('Captura de datos CASO'!R734,'DO NOT USE_School Picklist'!$W$3:$W$9,1,FALSE))),"Please select a value from the drop-down menu",IF('DO NOT USE_Case Formulas'!A734,"OK",NA()))</f>
        <v>#N/A</v>
      </c>
      <c r="S734" s="53" t="e">
        <f>IF(AND(NOT(ISBLANK('Captura de datos CASO'!S734)),ISNA(VLOOKUP('Captura de datos CASO'!S734,'DO NOT USE_School Picklist'!$W$3:$W$9,1,FALSE))),"Please select a value from the drop-down menu",IF('DO NOT USE_Case Formulas'!A734,"OK",NA()))</f>
        <v>#N/A</v>
      </c>
      <c r="T734" s="40" t="e">
        <f>IF(AND(NOT(ISBLANK('Captura de datos CASO'!T734)),ISNA(VLOOKUP('Captura de datos CASO'!T734,'DO NOT USE_School Picklist'!$F$3:$F$16,1,FALSE))),"Please select a value from the drop-down menu",IF('DO NOT USE_Case Formulas'!A734,"OK",NA()))</f>
        <v>#N/A</v>
      </c>
      <c r="U734" s="40" t="e">
        <f>IF(LEN('Captura de datos CASO'!U734)&gt;100,"Classroom(s) must be less than 100 characters",IF('DO NOT USE_Case Formulas'!A734,"OK",NA()))</f>
        <v>#N/A</v>
      </c>
      <c r="V734" s="40" t="e">
        <f>IF(AND(NOT(ISBLANK('Captura de datos CASO'!V734)),ISNA(VLOOKUP('Captura de datos CASO'!V734,'DO NOT USE_School Picklist'!$S$3:$S$12,1,FALSE))),"Please select a value from the drop-down menu",IF('DO NOT USE_Case Formulas'!A734,"OK",NA()))</f>
        <v>#N/A</v>
      </c>
      <c r="W734" s="40" t="e">
        <f>IF(AND(NOT(ISBLANK('Captura de datos CASO'!W734)),ISNA(VLOOKUP('Captura de datos CASO'!W734,'DO NOT USE_School Picklist'!$S$3:$S$12,1,FALSE))),"Please select a value from the drop-down menu",IF('DO NOT USE_Case Formulas'!A734,"OK",NA()))</f>
        <v>#N/A</v>
      </c>
      <c r="X734" s="40" t="e">
        <f>IF(LEN('Captura de datos CASO'!X734)&gt;80,"Name of Education Group must be less than 80 characters",IF('DO NOT USE_Case Formulas'!A734,"OK",NA()))</f>
        <v>#N/A</v>
      </c>
      <c r="Y734" s="40" t="e">
        <f>IF(AND(NOT(ISBLANK('Captura de datos CASO'!Y734)),ISNA(VLOOKUP('Captura de datos CASO'!Y734,'DO NOT USE_School Picklist'!$K$3:$K$6,1,FALSE))),"Please select a value from the drop-down menu",IF('DO NOT USE_Case Formulas'!A734,"OK",NA()))</f>
        <v>#N/A</v>
      </c>
      <c r="Z734" s="40" t="e">
        <f>IF(AND('DO NOT USE_Case Formulas'!A734,ISBLANK('Captura de datos CASO'!Z734)),"Has this person had symptoms? is required",IF(AND(NOT(ISBLANK('Captura de datos CASO'!Z734)),ISNA(VLOOKUP('Captura de datos CASO'!Z734,'DO NOT USE_School Picklist'!$D$3:$D$5,1,FALSE))),"Please select a value from the drop-down menu",IF(NOT(ISBLANK('Captura de datos CASO'!Z734)),"OK",NA())))</f>
        <v>#N/A</v>
      </c>
      <c r="AA734" s="40" t="e">
        <f>IF(AND('Captura de datos CASO'!Z734='DO NOT USE_School Picklist'!$D$3,ISBLANK('Captura de datos CASO'!AA734)),"Symptom Onset Date is required if Ever Symptomatic is Yes",IF('DO NOT USE_Case Formulas'!A734,"OK",NA()))</f>
        <v>#N/A</v>
      </c>
      <c r="AB734" s="40"/>
      <c r="AC734" s="40" t="e">
        <f ca="1">IF(AND('DO NOT USE_Case Formulas'!A734,ISBLANK('Captura de datos CASO'!AC734)),"Lab Result Test Date is required",IF('Captura de datos CASO'!AC734&gt;'DO NOT USE_School Picklist'!$C$3,"Test Date cannot be a future date",IF(NOT(ISBLANK('Captura de datos CASO'!AC734)),"OK",NA())))</f>
        <v>#N/A</v>
      </c>
      <c r="AD734" s="40" t="e">
        <f>IF(AND(NOT(ISBLANK('Captura de datos CASO'!AD734)),ISNA(VLOOKUP('Captura de datos CASO'!AD734,'DO NOT USE_School Picklist'!$R$3:$R$7,1,FALSE))),"Please select a value from the drop-down menu",IF('DO NOT USE_Case Formulas'!A734,"OK",NA()))</f>
        <v>#N/A</v>
      </c>
      <c r="AE734" s="40" t="e">
        <f>IF(AND('DO NOT USE_Case Formulas'!A734,ISBLANK('Captura de datos CASO'!AB734)),"Lab Result Test Result is required",IF(AND(NOT(ISBLANK('Captura de datos CASO'!AB734)),ISNA(VLOOKUP('Captura de datos CASO'!AB734,'DO NOT USE_School Picklist'!$Q$3:$Q$8,1,FALSE))),"Please select a value from the drop-down menu",IF('DO NOT USE_Case Formulas'!A734,"OK",NA())))</f>
        <v>#N/A</v>
      </c>
    </row>
    <row r="735" spans="1:31" x14ac:dyDescent="0.3">
      <c r="A735" s="39" t="e">
        <f>IF('DO NOT USE_Case Formulas'!A735,IF('DO NOT USE_Case Formulas'!B735,"Not all required fields are completed","OK"),NA())</f>
        <v>#N/A</v>
      </c>
      <c r="B735" s="40" t="e">
        <f>IF(AND('DO NOT USE_Case Formulas'!A735,ISBLANK('Captura de datos CASO'!B735)),"First Name is required",IF(NOT(ISBLANK('Captura de datos CASO'!B735)),"OK",NA()))</f>
        <v>#N/A</v>
      </c>
      <c r="C735" s="40" t="e">
        <f>IF(AND('DO NOT USE_Case Formulas'!A735,ISBLANK('Captura de datos CASO'!C735)),"Last Name is required",IF(NOT(ISBLANK('Captura de datos CASO'!C735)),"OK",NA()))</f>
        <v>#N/A</v>
      </c>
      <c r="D735" s="40" t="e">
        <f>IF(AND('DO NOT USE_Case Formulas'!A735,ISBLANK('Captura de datos CASO'!D735)),"Birthdate is required",IF(NOT(ISBLANK('Captura de datos CASO'!D735)),"OK",NA()))</f>
        <v>#N/A</v>
      </c>
      <c r="E735" s="40" t="e">
        <f>IF(AND('DO NOT USE_Case Formulas'!A735,ISBLANK('Captura de datos CASO'!E735)),"Mobile Phone is required",IF(NOT(ISBLANK('Captura de datos CASO'!E735)),IF(AND(ISNUMBER(VALUE('Captura de datos CASO'!E735)),LEFT('Captura de datos CASO'!E735,1)&lt;&gt;"1",LEN('Captura de datos CASO'!E735)=10),"OK","Phone number must be valid format"),NA()))</f>
        <v>#N/A</v>
      </c>
      <c r="F735" s="40" t="e">
        <f>IF(LEN('Captura de datos CASO'!F735)&gt;255,"Home Street Address must be less than 255 characters",IF('DO NOT USE_Case Formulas'!A735,"OK",NA()))</f>
        <v>#N/A</v>
      </c>
      <c r="G735" s="40" t="e">
        <f>IF(LEN('Captura de datos CASO'!G735)&gt;40,"City must be less than 40 characters",IF('DO NOT USE_Case Formulas'!A735,"OK",NA()))</f>
        <v>#N/A</v>
      </c>
      <c r="H735" s="40" t="e">
        <f>IF(AND(NOT(ISBLANK('Captura de datos CASO'!H735)),ISNA(VLOOKUP('Captura de datos CASO'!H735,'DO NOT USE_School Picklist'!$P$3:$P$52,1,FALSE))),"Please select a value from the drop-down menu",IF('DO NOT USE_Case Formulas'!A735,"OK",NA()))</f>
        <v>#N/A</v>
      </c>
      <c r="I735" s="40" t="e">
        <f>IF(AND('DO NOT USE_Case Formulas'!A735,ISBLANK('Captura de datos CASO'!I735)),"Zip is required",IF(ISBLANK('Captura de datos CASO'!I735),NA(),"OK"))</f>
        <v>#N/A</v>
      </c>
      <c r="J735" s="40" t="e">
        <f>IF(AND('DO NOT USE_Case Formulas'!A735,ISBLANK('Captura de datos CASO'!J735)),"Student or Staff? is required",IF(ISBLANK('Captura de datos CASO'!J735),NA(),IF(ISNA(VLOOKUP('Captura de datos CASO'!J735,'DO NOT USE_School Picklist'!$B$3:$B$6,1,FALSE)),"Please select a value from the drop-down menu","OK")))</f>
        <v>#N/A</v>
      </c>
      <c r="K735" s="40" t="e">
        <f>IF(AND('Captura de datos CASO'!J735='DO NOT USE_School Picklist'!$B$4,ISBLANK('Captura de datos CASO'!K735)),"Occupation/Job Title is required if Student or Staff? is Yes, staff/faculty or volunteer",IF('DO NOT USE_Case Formulas'!A735,"OK",NA()))</f>
        <v>#N/A</v>
      </c>
      <c r="L735" s="40" t="e">
        <f ca="1">IF('Captura de datos CASO'!L735&gt;'DO NOT USE_School Picklist'!$C$3,"Date last on school campus/facility cannot be a future date",IF('DO NOT USE_Case Formulas'!A735,IF(ISBLANK('Captura de datos CASO'!L735),"Date last on school campus/facility is required","OK"),NA()))</f>
        <v>#N/A</v>
      </c>
      <c r="M735" s="40" t="e">
        <f>IF(AND('DO NOT USE_Case Formulas'!A735,ISBLANK('Captura de datos CASO'!M735)),"Specific Place in the Location is required",IF(ISBLANK('Captura de datos CASO'!M735),NA(),"OK"))</f>
        <v>#N/A</v>
      </c>
      <c r="N735" s="40" t="e">
        <f>IF(LEN('Captura de datos CASO'!N735)&gt;50,"Parent/Guardian Name must be less than 50 characters",IF('DO NOT USE_Case Formulas'!A735,"OK",NA()))</f>
        <v>#N/A</v>
      </c>
      <c r="O735" s="40" t="e">
        <f>IF(NOT(ISBLANK('Captura de datos CASO'!O735)),IF(AND(ISNUMBER('Captura de datos CASO'!O735),LEFT('Captura de datos CASO'!O735,1)&lt;&gt;"1",LEN('Captura de datos CASO'!O735)=10),"OK","Phone number must be valid format"),IF('DO NOT USE_Case Formulas'!A735,"OK",NA()))</f>
        <v>#N/A</v>
      </c>
      <c r="P735" s="53" t="e">
        <f>IF(AND(NOT(ISBLANK('Captura de datos CASO'!P735)),ISNA(VLOOKUP('Captura de datos CASO'!P735,'DO NOT USE_School Picklist'!$I$3:$I$5,1,FALSE))),"Please select a value from the drop-down menu",IF('DO NOT USE_Case Formulas'!A735,"OK",NA()))</f>
        <v>#N/A</v>
      </c>
      <c r="Q735" s="40" t="e">
        <f>IF(AND(NOT(ISBLANK('Captura de datos CASO'!Q735)),ISNA(VLOOKUP('Captura de datos CASO'!Q735,'DO NOT USE_School Picklist'!$E$3:$E$10,1,FALSE))),"Please select a value from the drop-down menu",IF('DO NOT USE_Case Formulas'!A735,"OK",NA()))</f>
        <v>#N/A</v>
      </c>
      <c r="R735" s="53" t="e">
        <f>IF(AND(NOT(ISBLANK('Captura de datos CASO'!R735)),ISNA(VLOOKUP('Captura de datos CASO'!R735,'DO NOT USE_School Picklist'!$W$3:$W$9,1,FALSE))),"Please select a value from the drop-down menu",IF('DO NOT USE_Case Formulas'!A735,"OK",NA()))</f>
        <v>#N/A</v>
      </c>
      <c r="S735" s="53" t="e">
        <f>IF(AND(NOT(ISBLANK('Captura de datos CASO'!S735)),ISNA(VLOOKUP('Captura de datos CASO'!S735,'DO NOT USE_School Picklist'!$W$3:$W$9,1,FALSE))),"Please select a value from the drop-down menu",IF('DO NOT USE_Case Formulas'!A735,"OK",NA()))</f>
        <v>#N/A</v>
      </c>
      <c r="T735" s="40" t="e">
        <f>IF(AND(NOT(ISBLANK('Captura de datos CASO'!T735)),ISNA(VLOOKUP('Captura de datos CASO'!T735,'DO NOT USE_School Picklist'!$F$3:$F$16,1,FALSE))),"Please select a value from the drop-down menu",IF('DO NOT USE_Case Formulas'!A735,"OK",NA()))</f>
        <v>#N/A</v>
      </c>
      <c r="U735" s="40" t="e">
        <f>IF(LEN('Captura de datos CASO'!U735)&gt;100,"Classroom(s) must be less than 100 characters",IF('DO NOT USE_Case Formulas'!A735,"OK",NA()))</f>
        <v>#N/A</v>
      </c>
      <c r="V735" s="40" t="e">
        <f>IF(AND(NOT(ISBLANK('Captura de datos CASO'!V735)),ISNA(VLOOKUP('Captura de datos CASO'!V735,'DO NOT USE_School Picklist'!$S$3:$S$12,1,FALSE))),"Please select a value from the drop-down menu",IF('DO NOT USE_Case Formulas'!A735,"OK",NA()))</f>
        <v>#N/A</v>
      </c>
      <c r="W735" s="40" t="e">
        <f>IF(AND(NOT(ISBLANK('Captura de datos CASO'!W735)),ISNA(VLOOKUP('Captura de datos CASO'!W735,'DO NOT USE_School Picklist'!$S$3:$S$12,1,FALSE))),"Please select a value from the drop-down menu",IF('DO NOT USE_Case Formulas'!A735,"OK",NA()))</f>
        <v>#N/A</v>
      </c>
      <c r="X735" s="40" t="e">
        <f>IF(LEN('Captura de datos CASO'!X735)&gt;80,"Name of Education Group must be less than 80 characters",IF('DO NOT USE_Case Formulas'!A735,"OK",NA()))</f>
        <v>#N/A</v>
      </c>
      <c r="Y735" s="40" t="e">
        <f>IF(AND(NOT(ISBLANK('Captura de datos CASO'!Y735)),ISNA(VLOOKUP('Captura de datos CASO'!Y735,'DO NOT USE_School Picklist'!$K$3:$K$6,1,FALSE))),"Please select a value from the drop-down menu",IF('DO NOT USE_Case Formulas'!A735,"OK",NA()))</f>
        <v>#N/A</v>
      </c>
      <c r="Z735" s="40" t="e">
        <f>IF(AND('DO NOT USE_Case Formulas'!A735,ISBLANK('Captura de datos CASO'!Z735)),"Has this person had symptoms? is required",IF(AND(NOT(ISBLANK('Captura de datos CASO'!Z735)),ISNA(VLOOKUP('Captura de datos CASO'!Z735,'DO NOT USE_School Picklist'!$D$3:$D$5,1,FALSE))),"Please select a value from the drop-down menu",IF(NOT(ISBLANK('Captura de datos CASO'!Z735)),"OK",NA())))</f>
        <v>#N/A</v>
      </c>
      <c r="AA735" s="40" t="e">
        <f>IF(AND('Captura de datos CASO'!Z735='DO NOT USE_School Picklist'!$D$3,ISBLANK('Captura de datos CASO'!AA735)),"Symptom Onset Date is required if Ever Symptomatic is Yes",IF('DO NOT USE_Case Formulas'!A735,"OK",NA()))</f>
        <v>#N/A</v>
      </c>
      <c r="AB735" s="40"/>
      <c r="AC735" s="40" t="e">
        <f ca="1">IF(AND('DO NOT USE_Case Formulas'!A735,ISBLANK('Captura de datos CASO'!AC735)),"Lab Result Test Date is required",IF('Captura de datos CASO'!AC735&gt;'DO NOT USE_School Picklist'!$C$3,"Test Date cannot be a future date",IF(NOT(ISBLANK('Captura de datos CASO'!AC735)),"OK",NA())))</f>
        <v>#N/A</v>
      </c>
      <c r="AD735" s="40" t="e">
        <f>IF(AND(NOT(ISBLANK('Captura de datos CASO'!AD735)),ISNA(VLOOKUP('Captura de datos CASO'!AD735,'DO NOT USE_School Picklist'!$R$3:$R$7,1,FALSE))),"Please select a value from the drop-down menu",IF('DO NOT USE_Case Formulas'!A735,"OK",NA()))</f>
        <v>#N/A</v>
      </c>
      <c r="AE735" s="40" t="e">
        <f>IF(AND('DO NOT USE_Case Formulas'!A735,ISBLANK('Captura de datos CASO'!AB735)),"Lab Result Test Result is required",IF(AND(NOT(ISBLANK('Captura de datos CASO'!AB735)),ISNA(VLOOKUP('Captura de datos CASO'!AB735,'DO NOT USE_School Picklist'!$Q$3:$Q$8,1,FALSE))),"Please select a value from the drop-down menu",IF('DO NOT USE_Case Formulas'!A735,"OK",NA())))</f>
        <v>#N/A</v>
      </c>
    </row>
    <row r="736" spans="1:31" x14ac:dyDescent="0.3">
      <c r="A736" s="39" t="e">
        <f>IF('DO NOT USE_Case Formulas'!A736,IF('DO NOT USE_Case Formulas'!B736,"Not all required fields are completed","OK"),NA())</f>
        <v>#N/A</v>
      </c>
      <c r="B736" s="40" t="e">
        <f>IF(AND('DO NOT USE_Case Formulas'!A736,ISBLANK('Captura de datos CASO'!B736)),"First Name is required",IF(NOT(ISBLANK('Captura de datos CASO'!B736)),"OK",NA()))</f>
        <v>#N/A</v>
      </c>
      <c r="C736" s="40" t="e">
        <f>IF(AND('DO NOT USE_Case Formulas'!A736,ISBLANK('Captura de datos CASO'!C736)),"Last Name is required",IF(NOT(ISBLANK('Captura de datos CASO'!C736)),"OK",NA()))</f>
        <v>#N/A</v>
      </c>
      <c r="D736" s="40" t="e">
        <f>IF(AND('DO NOT USE_Case Formulas'!A736,ISBLANK('Captura de datos CASO'!D736)),"Birthdate is required",IF(NOT(ISBLANK('Captura de datos CASO'!D736)),"OK",NA()))</f>
        <v>#N/A</v>
      </c>
      <c r="E736" s="40" t="e">
        <f>IF(AND('DO NOT USE_Case Formulas'!A736,ISBLANK('Captura de datos CASO'!E736)),"Mobile Phone is required",IF(NOT(ISBLANK('Captura de datos CASO'!E736)),IF(AND(ISNUMBER(VALUE('Captura de datos CASO'!E736)),LEFT('Captura de datos CASO'!E736,1)&lt;&gt;"1",LEN('Captura de datos CASO'!E736)=10),"OK","Phone number must be valid format"),NA()))</f>
        <v>#N/A</v>
      </c>
      <c r="F736" s="40" t="e">
        <f>IF(LEN('Captura de datos CASO'!F736)&gt;255,"Home Street Address must be less than 255 characters",IF('DO NOT USE_Case Formulas'!A736,"OK",NA()))</f>
        <v>#N/A</v>
      </c>
      <c r="G736" s="40" t="e">
        <f>IF(LEN('Captura de datos CASO'!G736)&gt;40,"City must be less than 40 characters",IF('DO NOT USE_Case Formulas'!A736,"OK",NA()))</f>
        <v>#N/A</v>
      </c>
      <c r="H736" s="40" t="e">
        <f>IF(AND(NOT(ISBLANK('Captura de datos CASO'!H736)),ISNA(VLOOKUP('Captura de datos CASO'!H736,'DO NOT USE_School Picklist'!$P$3:$P$52,1,FALSE))),"Please select a value from the drop-down menu",IF('DO NOT USE_Case Formulas'!A736,"OK",NA()))</f>
        <v>#N/A</v>
      </c>
      <c r="I736" s="40" t="e">
        <f>IF(AND('DO NOT USE_Case Formulas'!A736,ISBLANK('Captura de datos CASO'!I736)),"Zip is required",IF(ISBLANK('Captura de datos CASO'!I736),NA(),"OK"))</f>
        <v>#N/A</v>
      </c>
      <c r="J736" s="40" t="e">
        <f>IF(AND('DO NOT USE_Case Formulas'!A736,ISBLANK('Captura de datos CASO'!J736)),"Student or Staff? is required",IF(ISBLANK('Captura de datos CASO'!J736),NA(),IF(ISNA(VLOOKUP('Captura de datos CASO'!J736,'DO NOT USE_School Picklist'!$B$3:$B$6,1,FALSE)),"Please select a value from the drop-down menu","OK")))</f>
        <v>#N/A</v>
      </c>
      <c r="K736" s="40" t="e">
        <f>IF(AND('Captura de datos CASO'!J736='DO NOT USE_School Picklist'!$B$4,ISBLANK('Captura de datos CASO'!K736)),"Occupation/Job Title is required if Student or Staff? is Yes, staff/faculty or volunteer",IF('DO NOT USE_Case Formulas'!A736,"OK",NA()))</f>
        <v>#N/A</v>
      </c>
      <c r="L736" s="40" t="e">
        <f ca="1">IF('Captura de datos CASO'!L736&gt;'DO NOT USE_School Picklist'!$C$3,"Date last on school campus/facility cannot be a future date",IF('DO NOT USE_Case Formulas'!A736,IF(ISBLANK('Captura de datos CASO'!L736),"Date last on school campus/facility is required","OK"),NA()))</f>
        <v>#N/A</v>
      </c>
      <c r="M736" s="40" t="e">
        <f>IF(AND('DO NOT USE_Case Formulas'!A736,ISBLANK('Captura de datos CASO'!M736)),"Specific Place in the Location is required",IF(ISBLANK('Captura de datos CASO'!M736),NA(),"OK"))</f>
        <v>#N/A</v>
      </c>
      <c r="N736" s="40" t="e">
        <f>IF(LEN('Captura de datos CASO'!N736)&gt;50,"Parent/Guardian Name must be less than 50 characters",IF('DO NOT USE_Case Formulas'!A736,"OK",NA()))</f>
        <v>#N/A</v>
      </c>
      <c r="O736" s="40" t="e">
        <f>IF(NOT(ISBLANK('Captura de datos CASO'!O736)),IF(AND(ISNUMBER('Captura de datos CASO'!O736),LEFT('Captura de datos CASO'!O736,1)&lt;&gt;"1",LEN('Captura de datos CASO'!O736)=10),"OK","Phone number must be valid format"),IF('DO NOT USE_Case Formulas'!A736,"OK",NA()))</f>
        <v>#N/A</v>
      </c>
      <c r="P736" s="53" t="e">
        <f>IF(AND(NOT(ISBLANK('Captura de datos CASO'!P736)),ISNA(VLOOKUP('Captura de datos CASO'!P736,'DO NOT USE_School Picklist'!$I$3:$I$5,1,FALSE))),"Please select a value from the drop-down menu",IF('DO NOT USE_Case Formulas'!A736,"OK",NA()))</f>
        <v>#N/A</v>
      </c>
      <c r="Q736" s="40" t="e">
        <f>IF(AND(NOT(ISBLANK('Captura de datos CASO'!Q736)),ISNA(VLOOKUP('Captura de datos CASO'!Q736,'DO NOT USE_School Picklist'!$E$3:$E$10,1,FALSE))),"Please select a value from the drop-down menu",IF('DO NOT USE_Case Formulas'!A736,"OK",NA()))</f>
        <v>#N/A</v>
      </c>
      <c r="R736" s="53" t="e">
        <f>IF(AND(NOT(ISBLANK('Captura de datos CASO'!R736)),ISNA(VLOOKUP('Captura de datos CASO'!R736,'DO NOT USE_School Picklist'!$W$3:$W$9,1,FALSE))),"Please select a value from the drop-down menu",IF('DO NOT USE_Case Formulas'!A736,"OK",NA()))</f>
        <v>#N/A</v>
      </c>
      <c r="S736" s="53" t="e">
        <f>IF(AND(NOT(ISBLANK('Captura de datos CASO'!S736)),ISNA(VLOOKUP('Captura de datos CASO'!S736,'DO NOT USE_School Picklist'!$W$3:$W$9,1,FALSE))),"Please select a value from the drop-down menu",IF('DO NOT USE_Case Formulas'!A736,"OK",NA()))</f>
        <v>#N/A</v>
      </c>
      <c r="T736" s="40" t="e">
        <f>IF(AND(NOT(ISBLANK('Captura de datos CASO'!T736)),ISNA(VLOOKUP('Captura de datos CASO'!T736,'DO NOT USE_School Picklist'!$F$3:$F$16,1,FALSE))),"Please select a value from the drop-down menu",IF('DO NOT USE_Case Formulas'!A736,"OK",NA()))</f>
        <v>#N/A</v>
      </c>
      <c r="U736" s="40" t="e">
        <f>IF(LEN('Captura de datos CASO'!U736)&gt;100,"Classroom(s) must be less than 100 characters",IF('DO NOT USE_Case Formulas'!A736,"OK",NA()))</f>
        <v>#N/A</v>
      </c>
      <c r="V736" s="40" t="e">
        <f>IF(AND(NOT(ISBLANK('Captura de datos CASO'!V736)),ISNA(VLOOKUP('Captura de datos CASO'!V736,'DO NOT USE_School Picklist'!$S$3:$S$12,1,FALSE))),"Please select a value from the drop-down menu",IF('DO NOT USE_Case Formulas'!A736,"OK",NA()))</f>
        <v>#N/A</v>
      </c>
      <c r="W736" s="40" t="e">
        <f>IF(AND(NOT(ISBLANK('Captura de datos CASO'!W736)),ISNA(VLOOKUP('Captura de datos CASO'!W736,'DO NOT USE_School Picklist'!$S$3:$S$12,1,FALSE))),"Please select a value from the drop-down menu",IF('DO NOT USE_Case Formulas'!A736,"OK",NA()))</f>
        <v>#N/A</v>
      </c>
      <c r="X736" s="40" t="e">
        <f>IF(LEN('Captura de datos CASO'!X736)&gt;80,"Name of Education Group must be less than 80 characters",IF('DO NOT USE_Case Formulas'!A736,"OK",NA()))</f>
        <v>#N/A</v>
      </c>
      <c r="Y736" s="40" t="e">
        <f>IF(AND(NOT(ISBLANK('Captura de datos CASO'!Y736)),ISNA(VLOOKUP('Captura de datos CASO'!Y736,'DO NOT USE_School Picklist'!$K$3:$K$6,1,FALSE))),"Please select a value from the drop-down menu",IF('DO NOT USE_Case Formulas'!A736,"OK",NA()))</f>
        <v>#N/A</v>
      </c>
      <c r="Z736" s="40" t="e">
        <f>IF(AND('DO NOT USE_Case Formulas'!A736,ISBLANK('Captura de datos CASO'!Z736)),"Has this person had symptoms? is required",IF(AND(NOT(ISBLANK('Captura de datos CASO'!Z736)),ISNA(VLOOKUP('Captura de datos CASO'!Z736,'DO NOT USE_School Picklist'!$D$3:$D$5,1,FALSE))),"Please select a value from the drop-down menu",IF(NOT(ISBLANK('Captura de datos CASO'!Z736)),"OK",NA())))</f>
        <v>#N/A</v>
      </c>
      <c r="AA736" s="40" t="e">
        <f>IF(AND('Captura de datos CASO'!Z736='DO NOT USE_School Picklist'!$D$3,ISBLANK('Captura de datos CASO'!AA736)),"Symptom Onset Date is required if Ever Symptomatic is Yes",IF('DO NOT USE_Case Formulas'!A736,"OK",NA()))</f>
        <v>#N/A</v>
      </c>
      <c r="AB736" s="40"/>
      <c r="AC736" s="40" t="e">
        <f ca="1">IF(AND('DO NOT USE_Case Formulas'!A736,ISBLANK('Captura de datos CASO'!AC736)),"Lab Result Test Date is required",IF('Captura de datos CASO'!AC736&gt;'DO NOT USE_School Picklist'!$C$3,"Test Date cannot be a future date",IF(NOT(ISBLANK('Captura de datos CASO'!AC736)),"OK",NA())))</f>
        <v>#N/A</v>
      </c>
      <c r="AD736" s="40" t="e">
        <f>IF(AND(NOT(ISBLANK('Captura de datos CASO'!AD736)),ISNA(VLOOKUP('Captura de datos CASO'!AD736,'DO NOT USE_School Picklist'!$R$3:$R$7,1,FALSE))),"Please select a value from the drop-down menu",IF('DO NOT USE_Case Formulas'!A736,"OK",NA()))</f>
        <v>#N/A</v>
      </c>
      <c r="AE736" s="40" t="e">
        <f>IF(AND('DO NOT USE_Case Formulas'!A736,ISBLANK('Captura de datos CASO'!AB736)),"Lab Result Test Result is required",IF(AND(NOT(ISBLANK('Captura de datos CASO'!AB736)),ISNA(VLOOKUP('Captura de datos CASO'!AB736,'DO NOT USE_School Picklist'!$Q$3:$Q$8,1,FALSE))),"Please select a value from the drop-down menu",IF('DO NOT USE_Case Formulas'!A736,"OK",NA())))</f>
        <v>#N/A</v>
      </c>
    </row>
    <row r="737" spans="1:31" x14ac:dyDescent="0.3">
      <c r="A737" s="39" t="e">
        <f>IF('DO NOT USE_Case Formulas'!A737,IF('DO NOT USE_Case Formulas'!B737,"Not all required fields are completed","OK"),NA())</f>
        <v>#N/A</v>
      </c>
      <c r="B737" s="40" t="e">
        <f>IF(AND('DO NOT USE_Case Formulas'!A737,ISBLANK('Captura de datos CASO'!B737)),"First Name is required",IF(NOT(ISBLANK('Captura de datos CASO'!B737)),"OK",NA()))</f>
        <v>#N/A</v>
      </c>
      <c r="C737" s="40" t="e">
        <f>IF(AND('DO NOT USE_Case Formulas'!A737,ISBLANK('Captura de datos CASO'!C737)),"Last Name is required",IF(NOT(ISBLANK('Captura de datos CASO'!C737)),"OK",NA()))</f>
        <v>#N/A</v>
      </c>
      <c r="D737" s="40" t="e">
        <f>IF(AND('DO NOT USE_Case Formulas'!A737,ISBLANK('Captura de datos CASO'!D737)),"Birthdate is required",IF(NOT(ISBLANK('Captura de datos CASO'!D737)),"OK",NA()))</f>
        <v>#N/A</v>
      </c>
      <c r="E737" s="40" t="e">
        <f>IF(AND('DO NOT USE_Case Formulas'!A737,ISBLANK('Captura de datos CASO'!E737)),"Mobile Phone is required",IF(NOT(ISBLANK('Captura de datos CASO'!E737)),IF(AND(ISNUMBER(VALUE('Captura de datos CASO'!E737)),LEFT('Captura de datos CASO'!E737,1)&lt;&gt;"1",LEN('Captura de datos CASO'!E737)=10),"OK","Phone number must be valid format"),NA()))</f>
        <v>#N/A</v>
      </c>
      <c r="F737" s="40" t="e">
        <f>IF(LEN('Captura de datos CASO'!F737)&gt;255,"Home Street Address must be less than 255 characters",IF('DO NOT USE_Case Formulas'!A737,"OK",NA()))</f>
        <v>#N/A</v>
      </c>
      <c r="G737" s="40" t="e">
        <f>IF(LEN('Captura de datos CASO'!G737)&gt;40,"City must be less than 40 characters",IF('DO NOT USE_Case Formulas'!A737,"OK",NA()))</f>
        <v>#N/A</v>
      </c>
      <c r="H737" s="40" t="e">
        <f>IF(AND(NOT(ISBLANK('Captura de datos CASO'!H737)),ISNA(VLOOKUP('Captura de datos CASO'!H737,'DO NOT USE_School Picklist'!$P$3:$P$52,1,FALSE))),"Please select a value from the drop-down menu",IF('DO NOT USE_Case Formulas'!A737,"OK",NA()))</f>
        <v>#N/A</v>
      </c>
      <c r="I737" s="40" t="e">
        <f>IF(AND('DO NOT USE_Case Formulas'!A737,ISBLANK('Captura de datos CASO'!I737)),"Zip is required",IF(ISBLANK('Captura de datos CASO'!I737),NA(),"OK"))</f>
        <v>#N/A</v>
      </c>
      <c r="J737" s="40" t="e">
        <f>IF(AND('DO NOT USE_Case Formulas'!A737,ISBLANK('Captura de datos CASO'!J737)),"Student or Staff? is required",IF(ISBLANK('Captura de datos CASO'!J737),NA(),IF(ISNA(VLOOKUP('Captura de datos CASO'!J737,'DO NOT USE_School Picklist'!$B$3:$B$6,1,FALSE)),"Please select a value from the drop-down menu","OK")))</f>
        <v>#N/A</v>
      </c>
      <c r="K737" s="40" t="e">
        <f>IF(AND('Captura de datos CASO'!J737='DO NOT USE_School Picklist'!$B$4,ISBLANK('Captura de datos CASO'!K737)),"Occupation/Job Title is required if Student or Staff? is Yes, staff/faculty or volunteer",IF('DO NOT USE_Case Formulas'!A737,"OK",NA()))</f>
        <v>#N/A</v>
      </c>
      <c r="L737" s="40" t="e">
        <f ca="1">IF('Captura de datos CASO'!L737&gt;'DO NOT USE_School Picklist'!$C$3,"Date last on school campus/facility cannot be a future date",IF('DO NOT USE_Case Formulas'!A737,IF(ISBLANK('Captura de datos CASO'!L737),"Date last on school campus/facility is required","OK"),NA()))</f>
        <v>#N/A</v>
      </c>
      <c r="M737" s="40" t="e">
        <f>IF(AND('DO NOT USE_Case Formulas'!A737,ISBLANK('Captura de datos CASO'!M737)),"Specific Place in the Location is required",IF(ISBLANK('Captura de datos CASO'!M737),NA(),"OK"))</f>
        <v>#N/A</v>
      </c>
      <c r="N737" s="40" t="e">
        <f>IF(LEN('Captura de datos CASO'!N737)&gt;50,"Parent/Guardian Name must be less than 50 characters",IF('DO NOT USE_Case Formulas'!A737,"OK",NA()))</f>
        <v>#N/A</v>
      </c>
      <c r="O737" s="40" t="e">
        <f>IF(NOT(ISBLANK('Captura de datos CASO'!O737)),IF(AND(ISNUMBER('Captura de datos CASO'!O737),LEFT('Captura de datos CASO'!O737,1)&lt;&gt;"1",LEN('Captura de datos CASO'!O737)=10),"OK","Phone number must be valid format"),IF('DO NOT USE_Case Formulas'!A737,"OK",NA()))</f>
        <v>#N/A</v>
      </c>
      <c r="P737" s="53" t="e">
        <f>IF(AND(NOT(ISBLANK('Captura de datos CASO'!P737)),ISNA(VLOOKUP('Captura de datos CASO'!P737,'DO NOT USE_School Picklist'!$I$3:$I$5,1,FALSE))),"Please select a value from the drop-down menu",IF('DO NOT USE_Case Formulas'!A737,"OK",NA()))</f>
        <v>#N/A</v>
      </c>
      <c r="Q737" s="40" t="e">
        <f>IF(AND(NOT(ISBLANK('Captura de datos CASO'!Q737)),ISNA(VLOOKUP('Captura de datos CASO'!Q737,'DO NOT USE_School Picklist'!$E$3:$E$10,1,FALSE))),"Please select a value from the drop-down menu",IF('DO NOT USE_Case Formulas'!A737,"OK",NA()))</f>
        <v>#N/A</v>
      </c>
      <c r="R737" s="53" t="e">
        <f>IF(AND(NOT(ISBLANK('Captura de datos CASO'!R737)),ISNA(VLOOKUP('Captura de datos CASO'!R737,'DO NOT USE_School Picklist'!$W$3:$W$9,1,FALSE))),"Please select a value from the drop-down menu",IF('DO NOT USE_Case Formulas'!A737,"OK",NA()))</f>
        <v>#N/A</v>
      </c>
      <c r="S737" s="53" t="e">
        <f>IF(AND(NOT(ISBLANK('Captura de datos CASO'!S737)),ISNA(VLOOKUP('Captura de datos CASO'!S737,'DO NOT USE_School Picklist'!$W$3:$W$9,1,FALSE))),"Please select a value from the drop-down menu",IF('DO NOT USE_Case Formulas'!A737,"OK",NA()))</f>
        <v>#N/A</v>
      </c>
      <c r="T737" s="40" t="e">
        <f>IF(AND(NOT(ISBLANK('Captura de datos CASO'!T737)),ISNA(VLOOKUP('Captura de datos CASO'!T737,'DO NOT USE_School Picklist'!$F$3:$F$16,1,FALSE))),"Please select a value from the drop-down menu",IF('DO NOT USE_Case Formulas'!A737,"OK",NA()))</f>
        <v>#N/A</v>
      </c>
      <c r="U737" s="40" t="e">
        <f>IF(LEN('Captura de datos CASO'!U737)&gt;100,"Classroom(s) must be less than 100 characters",IF('DO NOT USE_Case Formulas'!A737,"OK",NA()))</f>
        <v>#N/A</v>
      </c>
      <c r="V737" s="40" t="e">
        <f>IF(AND(NOT(ISBLANK('Captura de datos CASO'!V737)),ISNA(VLOOKUP('Captura de datos CASO'!V737,'DO NOT USE_School Picklist'!$S$3:$S$12,1,FALSE))),"Please select a value from the drop-down menu",IF('DO NOT USE_Case Formulas'!A737,"OK",NA()))</f>
        <v>#N/A</v>
      </c>
      <c r="W737" s="40" t="e">
        <f>IF(AND(NOT(ISBLANK('Captura de datos CASO'!W737)),ISNA(VLOOKUP('Captura de datos CASO'!W737,'DO NOT USE_School Picklist'!$S$3:$S$12,1,FALSE))),"Please select a value from the drop-down menu",IF('DO NOT USE_Case Formulas'!A737,"OK",NA()))</f>
        <v>#N/A</v>
      </c>
      <c r="X737" s="40" t="e">
        <f>IF(LEN('Captura de datos CASO'!X737)&gt;80,"Name of Education Group must be less than 80 characters",IF('DO NOT USE_Case Formulas'!A737,"OK",NA()))</f>
        <v>#N/A</v>
      </c>
      <c r="Y737" s="40" t="e">
        <f>IF(AND(NOT(ISBLANK('Captura de datos CASO'!Y737)),ISNA(VLOOKUP('Captura de datos CASO'!Y737,'DO NOT USE_School Picklist'!$K$3:$K$6,1,FALSE))),"Please select a value from the drop-down menu",IF('DO NOT USE_Case Formulas'!A737,"OK",NA()))</f>
        <v>#N/A</v>
      </c>
      <c r="Z737" s="40" t="e">
        <f>IF(AND('DO NOT USE_Case Formulas'!A737,ISBLANK('Captura de datos CASO'!Z737)),"Has this person had symptoms? is required",IF(AND(NOT(ISBLANK('Captura de datos CASO'!Z737)),ISNA(VLOOKUP('Captura de datos CASO'!Z737,'DO NOT USE_School Picklist'!$D$3:$D$5,1,FALSE))),"Please select a value from the drop-down menu",IF(NOT(ISBLANK('Captura de datos CASO'!Z737)),"OK",NA())))</f>
        <v>#N/A</v>
      </c>
      <c r="AA737" s="40" t="e">
        <f>IF(AND('Captura de datos CASO'!Z737='DO NOT USE_School Picklist'!$D$3,ISBLANK('Captura de datos CASO'!AA737)),"Symptom Onset Date is required if Ever Symptomatic is Yes",IF('DO NOT USE_Case Formulas'!A737,"OK",NA()))</f>
        <v>#N/A</v>
      </c>
      <c r="AB737" s="40"/>
      <c r="AC737" s="40" t="e">
        <f ca="1">IF(AND('DO NOT USE_Case Formulas'!A737,ISBLANK('Captura de datos CASO'!AC737)),"Lab Result Test Date is required",IF('Captura de datos CASO'!AC737&gt;'DO NOT USE_School Picklist'!$C$3,"Test Date cannot be a future date",IF(NOT(ISBLANK('Captura de datos CASO'!AC737)),"OK",NA())))</f>
        <v>#N/A</v>
      </c>
      <c r="AD737" s="40" t="e">
        <f>IF(AND(NOT(ISBLANK('Captura de datos CASO'!AD737)),ISNA(VLOOKUP('Captura de datos CASO'!AD737,'DO NOT USE_School Picklist'!$R$3:$R$7,1,FALSE))),"Please select a value from the drop-down menu",IF('DO NOT USE_Case Formulas'!A737,"OK",NA()))</f>
        <v>#N/A</v>
      </c>
      <c r="AE737" s="40" t="e">
        <f>IF(AND('DO NOT USE_Case Formulas'!A737,ISBLANK('Captura de datos CASO'!AB737)),"Lab Result Test Result is required",IF(AND(NOT(ISBLANK('Captura de datos CASO'!AB737)),ISNA(VLOOKUP('Captura de datos CASO'!AB737,'DO NOT USE_School Picklist'!$Q$3:$Q$8,1,FALSE))),"Please select a value from the drop-down menu",IF('DO NOT USE_Case Formulas'!A737,"OK",NA())))</f>
        <v>#N/A</v>
      </c>
    </row>
    <row r="738" spans="1:31" x14ac:dyDescent="0.3">
      <c r="A738" s="39" t="e">
        <f>IF('DO NOT USE_Case Formulas'!A738,IF('DO NOT USE_Case Formulas'!B738,"Not all required fields are completed","OK"),NA())</f>
        <v>#N/A</v>
      </c>
      <c r="B738" s="40" t="e">
        <f>IF(AND('DO NOT USE_Case Formulas'!A738,ISBLANK('Captura de datos CASO'!B738)),"First Name is required",IF(NOT(ISBLANK('Captura de datos CASO'!B738)),"OK",NA()))</f>
        <v>#N/A</v>
      </c>
      <c r="C738" s="40" t="e">
        <f>IF(AND('DO NOT USE_Case Formulas'!A738,ISBLANK('Captura de datos CASO'!C738)),"Last Name is required",IF(NOT(ISBLANK('Captura de datos CASO'!C738)),"OK",NA()))</f>
        <v>#N/A</v>
      </c>
      <c r="D738" s="40" t="e">
        <f>IF(AND('DO NOT USE_Case Formulas'!A738,ISBLANK('Captura de datos CASO'!D738)),"Birthdate is required",IF(NOT(ISBLANK('Captura de datos CASO'!D738)),"OK",NA()))</f>
        <v>#N/A</v>
      </c>
      <c r="E738" s="40" t="e">
        <f>IF(AND('DO NOT USE_Case Formulas'!A738,ISBLANK('Captura de datos CASO'!E738)),"Mobile Phone is required",IF(NOT(ISBLANK('Captura de datos CASO'!E738)),IF(AND(ISNUMBER(VALUE('Captura de datos CASO'!E738)),LEFT('Captura de datos CASO'!E738,1)&lt;&gt;"1",LEN('Captura de datos CASO'!E738)=10),"OK","Phone number must be valid format"),NA()))</f>
        <v>#N/A</v>
      </c>
      <c r="F738" s="40" t="e">
        <f>IF(LEN('Captura de datos CASO'!F738)&gt;255,"Home Street Address must be less than 255 characters",IF('DO NOT USE_Case Formulas'!A738,"OK",NA()))</f>
        <v>#N/A</v>
      </c>
      <c r="G738" s="40" t="e">
        <f>IF(LEN('Captura de datos CASO'!G738)&gt;40,"City must be less than 40 characters",IF('DO NOT USE_Case Formulas'!A738,"OK",NA()))</f>
        <v>#N/A</v>
      </c>
      <c r="H738" s="40" t="e">
        <f>IF(AND(NOT(ISBLANK('Captura de datos CASO'!H738)),ISNA(VLOOKUP('Captura de datos CASO'!H738,'DO NOT USE_School Picklist'!$P$3:$P$52,1,FALSE))),"Please select a value from the drop-down menu",IF('DO NOT USE_Case Formulas'!A738,"OK",NA()))</f>
        <v>#N/A</v>
      </c>
      <c r="I738" s="40" t="e">
        <f>IF(AND('DO NOT USE_Case Formulas'!A738,ISBLANK('Captura de datos CASO'!I738)),"Zip is required",IF(ISBLANK('Captura de datos CASO'!I738),NA(),"OK"))</f>
        <v>#N/A</v>
      </c>
      <c r="J738" s="40" t="e">
        <f>IF(AND('DO NOT USE_Case Formulas'!A738,ISBLANK('Captura de datos CASO'!J738)),"Student or Staff? is required",IF(ISBLANK('Captura de datos CASO'!J738),NA(),IF(ISNA(VLOOKUP('Captura de datos CASO'!J738,'DO NOT USE_School Picklist'!$B$3:$B$6,1,FALSE)),"Please select a value from the drop-down menu","OK")))</f>
        <v>#N/A</v>
      </c>
      <c r="K738" s="40" t="e">
        <f>IF(AND('Captura de datos CASO'!J738='DO NOT USE_School Picklist'!$B$4,ISBLANK('Captura de datos CASO'!K738)),"Occupation/Job Title is required if Student or Staff? is Yes, staff/faculty or volunteer",IF('DO NOT USE_Case Formulas'!A738,"OK",NA()))</f>
        <v>#N/A</v>
      </c>
      <c r="L738" s="40" t="e">
        <f ca="1">IF('Captura de datos CASO'!L738&gt;'DO NOT USE_School Picklist'!$C$3,"Date last on school campus/facility cannot be a future date",IF('DO NOT USE_Case Formulas'!A738,IF(ISBLANK('Captura de datos CASO'!L738),"Date last on school campus/facility is required","OK"),NA()))</f>
        <v>#N/A</v>
      </c>
      <c r="M738" s="40" t="e">
        <f>IF(AND('DO NOT USE_Case Formulas'!A738,ISBLANK('Captura de datos CASO'!M738)),"Specific Place in the Location is required",IF(ISBLANK('Captura de datos CASO'!M738),NA(),"OK"))</f>
        <v>#N/A</v>
      </c>
      <c r="N738" s="40" t="e">
        <f>IF(LEN('Captura de datos CASO'!N738)&gt;50,"Parent/Guardian Name must be less than 50 characters",IF('DO NOT USE_Case Formulas'!A738,"OK",NA()))</f>
        <v>#N/A</v>
      </c>
      <c r="O738" s="40" t="e">
        <f>IF(NOT(ISBLANK('Captura de datos CASO'!O738)),IF(AND(ISNUMBER('Captura de datos CASO'!O738),LEFT('Captura de datos CASO'!O738,1)&lt;&gt;"1",LEN('Captura de datos CASO'!O738)=10),"OK","Phone number must be valid format"),IF('DO NOT USE_Case Formulas'!A738,"OK",NA()))</f>
        <v>#N/A</v>
      </c>
      <c r="P738" s="53" t="e">
        <f>IF(AND(NOT(ISBLANK('Captura de datos CASO'!P738)),ISNA(VLOOKUP('Captura de datos CASO'!P738,'DO NOT USE_School Picklist'!$I$3:$I$5,1,FALSE))),"Please select a value from the drop-down menu",IF('DO NOT USE_Case Formulas'!A738,"OK",NA()))</f>
        <v>#N/A</v>
      </c>
      <c r="Q738" s="40" t="e">
        <f>IF(AND(NOT(ISBLANK('Captura de datos CASO'!Q738)),ISNA(VLOOKUP('Captura de datos CASO'!Q738,'DO NOT USE_School Picklist'!$E$3:$E$10,1,FALSE))),"Please select a value from the drop-down menu",IF('DO NOT USE_Case Formulas'!A738,"OK",NA()))</f>
        <v>#N/A</v>
      </c>
      <c r="R738" s="53" t="e">
        <f>IF(AND(NOT(ISBLANK('Captura de datos CASO'!R738)),ISNA(VLOOKUP('Captura de datos CASO'!R738,'DO NOT USE_School Picklist'!$W$3:$W$9,1,FALSE))),"Please select a value from the drop-down menu",IF('DO NOT USE_Case Formulas'!A738,"OK",NA()))</f>
        <v>#N/A</v>
      </c>
      <c r="S738" s="53" t="e">
        <f>IF(AND(NOT(ISBLANK('Captura de datos CASO'!S738)),ISNA(VLOOKUP('Captura de datos CASO'!S738,'DO NOT USE_School Picklist'!$W$3:$W$9,1,FALSE))),"Please select a value from the drop-down menu",IF('DO NOT USE_Case Formulas'!A738,"OK",NA()))</f>
        <v>#N/A</v>
      </c>
      <c r="T738" s="40" t="e">
        <f>IF(AND(NOT(ISBLANK('Captura de datos CASO'!T738)),ISNA(VLOOKUP('Captura de datos CASO'!T738,'DO NOT USE_School Picklist'!$F$3:$F$16,1,FALSE))),"Please select a value from the drop-down menu",IF('DO NOT USE_Case Formulas'!A738,"OK",NA()))</f>
        <v>#N/A</v>
      </c>
      <c r="U738" s="40" t="e">
        <f>IF(LEN('Captura de datos CASO'!U738)&gt;100,"Classroom(s) must be less than 100 characters",IF('DO NOT USE_Case Formulas'!A738,"OK",NA()))</f>
        <v>#N/A</v>
      </c>
      <c r="V738" s="40" t="e">
        <f>IF(AND(NOT(ISBLANK('Captura de datos CASO'!V738)),ISNA(VLOOKUP('Captura de datos CASO'!V738,'DO NOT USE_School Picklist'!$S$3:$S$12,1,FALSE))),"Please select a value from the drop-down menu",IF('DO NOT USE_Case Formulas'!A738,"OK",NA()))</f>
        <v>#N/A</v>
      </c>
      <c r="W738" s="40" t="e">
        <f>IF(AND(NOT(ISBLANK('Captura de datos CASO'!W738)),ISNA(VLOOKUP('Captura de datos CASO'!W738,'DO NOT USE_School Picklist'!$S$3:$S$12,1,FALSE))),"Please select a value from the drop-down menu",IF('DO NOT USE_Case Formulas'!A738,"OK",NA()))</f>
        <v>#N/A</v>
      </c>
      <c r="X738" s="40" t="e">
        <f>IF(LEN('Captura de datos CASO'!X738)&gt;80,"Name of Education Group must be less than 80 characters",IF('DO NOT USE_Case Formulas'!A738,"OK",NA()))</f>
        <v>#N/A</v>
      </c>
      <c r="Y738" s="40" t="e">
        <f>IF(AND(NOT(ISBLANK('Captura de datos CASO'!Y738)),ISNA(VLOOKUP('Captura de datos CASO'!Y738,'DO NOT USE_School Picklist'!$K$3:$K$6,1,FALSE))),"Please select a value from the drop-down menu",IF('DO NOT USE_Case Formulas'!A738,"OK",NA()))</f>
        <v>#N/A</v>
      </c>
      <c r="Z738" s="40" t="e">
        <f>IF(AND('DO NOT USE_Case Formulas'!A738,ISBLANK('Captura de datos CASO'!Z738)),"Has this person had symptoms? is required",IF(AND(NOT(ISBLANK('Captura de datos CASO'!Z738)),ISNA(VLOOKUP('Captura de datos CASO'!Z738,'DO NOT USE_School Picklist'!$D$3:$D$5,1,FALSE))),"Please select a value from the drop-down menu",IF(NOT(ISBLANK('Captura de datos CASO'!Z738)),"OK",NA())))</f>
        <v>#N/A</v>
      </c>
      <c r="AA738" s="40" t="e">
        <f>IF(AND('Captura de datos CASO'!Z738='DO NOT USE_School Picklist'!$D$3,ISBLANK('Captura de datos CASO'!AA738)),"Symptom Onset Date is required if Ever Symptomatic is Yes",IF('DO NOT USE_Case Formulas'!A738,"OK",NA()))</f>
        <v>#N/A</v>
      </c>
      <c r="AB738" s="40"/>
      <c r="AC738" s="40" t="e">
        <f ca="1">IF(AND('DO NOT USE_Case Formulas'!A738,ISBLANK('Captura de datos CASO'!AC738)),"Lab Result Test Date is required",IF('Captura de datos CASO'!AC738&gt;'DO NOT USE_School Picklist'!$C$3,"Test Date cannot be a future date",IF(NOT(ISBLANK('Captura de datos CASO'!AC738)),"OK",NA())))</f>
        <v>#N/A</v>
      </c>
      <c r="AD738" s="40" t="e">
        <f>IF(AND(NOT(ISBLANK('Captura de datos CASO'!AD738)),ISNA(VLOOKUP('Captura de datos CASO'!AD738,'DO NOT USE_School Picklist'!$R$3:$R$7,1,FALSE))),"Please select a value from the drop-down menu",IF('DO NOT USE_Case Formulas'!A738,"OK",NA()))</f>
        <v>#N/A</v>
      </c>
      <c r="AE738" s="40" t="e">
        <f>IF(AND('DO NOT USE_Case Formulas'!A738,ISBLANK('Captura de datos CASO'!AB738)),"Lab Result Test Result is required",IF(AND(NOT(ISBLANK('Captura de datos CASO'!AB738)),ISNA(VLOOKUP('Captura de datos CASO'!AB738,'DO NOT USE_School Picklist'!$Q$3:$Q$8,1,FALSE))),"Please select a value from the drop-down menu",IF('DO NOT USE_Case Formulas'!A738,"OK",NA())))</f>
        <v>#N/A</v>
      </c>
    </row>
    <row r="739" spans="1:31" x14ac:dyDescent="0.3">
      <c r="A739" s="39" t="e">
        <f>IF('DO NOT USE_Case Formulas'!A739,IF('DO NOT USE_Case Formulas'!B739,"Not all required fields are completed","OK"),NA())</f>
        <v>#N/A</v>
      </c>
      <c r="B739" s="40" t="e">
        <f>IF(AND('DO NOT USE_Case Formulas'!A739,ISBLANK('Captura de datos CASO'!B739)),"First Name is required",IF(NOT(ISBLANK('Captura de datos CASO'!B739)),"OK",NA()))</f>
        <v>#N/A</v>
      </c>
      <c r="C739" s="40" t="e">
        <f>IF(AND('DO NOT USE_Case Formulas'!A739,ISBLANK('Captura de datos CASO'!C739)),"Last Name is required",IF(NOT(ISBLANK('Captura de datos CASO'!C739)),"OK",NA()))</f>
        <v>#N/A</v>
      </c>
      <c r="D739" s="40" t="e">
        <f>IF(AND('DO NOT USE_Case Formulas'!A739,ISBLANK('Captura de datos CASO'!D739)),"Birthdate is required",IF(NOT(ISBLANK('Captura de datos CASO'!D739)),"OK",NA()))</f>
        <v>#N/A</v>
      </c>
      <c r="E739" s="40" t="e">
        <f>IF(AND('DO NOT USE_Case Formulas'!A739,ISBLANK('Captura de datos CASO'!E739)),"Mobile Phone is required",IF(NOT(ISBLANK('Captura de datos CASO'!E739)),IF(AND(ISNUMBER(VALUE('Captura de datos CASO'!E739)),LEFT('Captura de datos CASO'!E739,1)&lt;&gt;"1",LEN('Captura de datos CASO'!E739)=10),"OK","Phone number must be valid format"),NA()))</f>
        <v>#N/A</v>
      </c>
      <c r="F739" s="40" t="e">
        <f>IF(LEN('Captura de datos CASO'!F739)&gt;255,"Home Street Address must be less than 255 characters",IF('DO NOT USE_Case Formulas'!A739,"OK",NA()))</f>
        <v>#N/A</v>
      </c>
      <c r="G739" s="40" t="e">
        <f>IF(LEN('Captura de datos CASO'!G739)&gt;40,"City must be less than 40 characters",IF('DO NOT USE_Case Formulas'!A739,"OK",NA()))</f>
        <v>#N/A</v>
      </c>
      <c r="H739" s="40" t="e">
        <f>IF(AND(NOT(ISBLANK('Captura de datos CASO'!H739)),ISNA(VLOOKUP('Captura de datos CASO'!H739,'DO NOT USE_School Picklist'!$P$3:$P$52,1,FALSE))),"Please select a value from the drop-down menu",IF('DO NOT USE_Case Formulas'!A739,"OK",NA()))</f>
        <v>#N/A</v>
      </c>
      <c r="I739" s="40" t="e">
        <f>IF(AND('DO NOT USE_Case Formulas'!A739,ISBLANK('Captura de datos CASO'!I739)),"Zip is required",IF(ISBLANK('Captura de datos CASO'!I739),NA(),"OK"))</f>
        <v>#N/A</v>
      </c>
      <c r="J739" s="40" t="e">
        <f>IF(AND('DO NOT USE_Case Formulas'!A739,ISBLANK('Captura de datos CASO'!J739)),"Student or Staff? is required",IF(ISBLANK('Captura de datos CASO'!J739),NA(),IF(ISNA(VLOOKUP('Captura de datos CASO'!J739,'DO NOT USE_School Picklist'!$B$3:$B$6,1,FALSE)),"Please select a value from the drop-down menu","OK")))</f>
        <v>#N/A</v>
      </c>
      <c r="K739" s="40" t="e">
        <f>IF(AND('Captura de datos CASO'!J739='DO NOT USE_School Picklist'!$B$4,ISBLANK('Captura de datos CASO'!K739)),"Occupation/Job Title is required if Student or Staff? is Yes, staff/faculty or volunteer",IF('DO NOT USE_Case Formulas'!A739,"OK",NA()))</f>
        <v>#N/A</v>
      </c>
      <c r="L739" s="40" t="e">
        <f ca="1">IF('Captura de datos CASO'!L739&gt;'DO NOT USE_School Picklist'!$C$3,"Date last on school campus/facility cannot be a future date",IF('DO NOT USE_Case Formulas'!A739,IF(ISBLANK('Captura de datos CASO'!L739),"Date last on school campus/facility is required","OK"),NA()))</f>
        <v>#N/A</v>
      </c>
      <c r="M739" s="40" t="e">
        <f>IF(AND('DO NOT USE_Case Formulas'!A739,ISBLANK('Captura de datos CASO'!M739)),"Specific Place in the Location is required",IF(ISBLANK('Captura de datos CASO'!M739),NA(),"OK"))</f>
        <v>#N/A</v>
      </c>
      <c r="N739" s="40" t="e">
        <f>IF(LEN('Captura de datos CASO'!N739)&gt;50,"Parent/Guardian Name must be less than 50 characters",IF('DO NOT USE_Case Formulas'!A739,"OK",NA()))</f>
        <v>#N/A</v>
      </c>
      <c r="O739" s="40" t="e">
        <f>IF(NOT(ISBLANK('Captura de datos CASO'!O739)),IF(AND(ISNUMBER('Captura de datos CASO'!O739),LEFT('Captura de datos CASO'!O739,1)&lt;&gt;"1",LEN('Captura de datos CASO'!O739)=10),"OK","Phone number must be valid format"),IF('DO NOT USE_Case Formulas'!A739,"OK",NA()))</f>
        <v>#N/A</v>
      </c>
      <c r="P739" s="53" t="e">
        <f>IF(AND(NOT(ISBLANK('Captura de datos CASO'!P739)),ISNA(VLOOKUP('Captura de datos CASO'!P739,'DO NOT USE_School Picklist'!$I$3:$I$5,1,FALSE))),"Please select a value from the drop-down menu",IF('DO NOT USE_Case Formulas'!A739,"OK",NA()))</f>
        <v>#N/A</v>
      </c>
      <c r="Q739" s="40" t="e">
        <f>IF(AND(NOT(ISBLANK('Captura de datos CASO'!Q739)),ISNA(VLOOKUP('Captura de datos CASO'!Q739,'DO NOT USE_School Picklist'!$E$3:$E$10,1,FALSE))),"Please select a value from the drop-down menu",IF('DO NOT USE_Case Formulas'!A739,"OK",NA()))</f>
        <v>#N/A</v>
      </c>
      <c r="R739" s="53" t="e">
        <f>IF(AND(NOT(ISBLANK('Captura de datos CASO'!R739)),ISNA(VLOOKUP('Captura de datos CASO'!R739,'DO NOT USE_School Picklist'!$W$3:$W$9,1,FALSE))),"Please select a value from the drop-down menu",IF('DO NOT USE_Case Formulas'!A739,"OK",NA()))</f>
        <v>#N/A</v>
      </c>
      <c r="S739" s="53" t="e">
        <f>IF(AND(NOT(ISBLANK('Captura de datos CASO'!S739)),ISNA(VLOOKUP('Captura de datos CASO'!S739,'DO NOT USE_School Picklist'!$W$3:$W$9,1,FALSE))),"Please select a value from the drop-down menu",IF('DO NOT USE_Case Formulas'!A739,"OK",NA()))</f>
        <v>#N/A</v>
      </c>
      <c r="T739" s="40" t="e">
        <f>IF(AND(NOT(ISBLANK('Captura de datos CASO'!T739)),ISNA(VLOOKUP('Captura de datos CASO'!T739,'DO NOT USE_School Picklist'!$F$3:$F$16,1,FALSE))),"Please select a value from the drop-down menu",IF('DO NOT USE_Case Formulas'!A739,"OK",NA()))</f>
        <v>#N/A</v>
      </c>
      <c r="U739" s="40" t="e">
        <f>IF(LEN('Captura de datos CASO'!U739)&gt;100,"Classroom(s) must be less than 100 characters",IF('DO NOT USE_Case Formulas'!A739,"OK",NA()))</f>
        <v>#N/A</v>
      </c>
      <c r="V739" s="40" t="e">
        <f>IF(AND(NOT(ISBLANK('Captura de datos CASO'!V739)),ISNA(VLOOKUP('Captura de datos CASO'!V739,'DO NOT USE_School Picklist'!$S$3:$S$12,1,FALSE))),"Please select a value from the drop-down menu",IF('DO NOT USE_Case Formulas'!A739,"OK",NA()))</f>
        <v>#N/A</v>
      </c>
      <c r="W739" s="40" t="e">
        <f>IF(AND(NOT(ISBLANK('Captura de datos CASO'!W739)),ISNA(VLOOKUP('Captura de datos CASO'!W739,'DO NOT USE_School Picklist'!$S$3:$S$12,1,FALSE))),"Please select a value from the drop-down menu",IF('DO NOT USE_Case Formulas'!A739,"OK",NA()))</f>
        <v>#N/A</v>
      </c>
      <c r="X739" s="40" t="e">
        <f>IF(LEN('Captura de datos CASO'!X739)&gt;80,"Name of Education Group must be less than 80 characters",IF('DO NOT USE_Case Formulas'!A739,"OK",NA()))</f>
        <v>#N/A</v>
      </c>
      <c r="Y739" s="40" t="e">
        <f>IF(AND(NOT(ISBLANK('Captura de datos CASO'!Y739)),ISNA(VLOOKUP('Captura de datos CASO'!Y739,'DO NOT USE_School Picklist'!$K$3:$K$6,1,FALSE))),"Please select a value from the drop-down menu",IF('DO NOT USE_Case Formulas'!A739,"OK",NA()))</f>
        <v>#N/A</v>
      </c>
      <c r="Z739" s="40" t="e">
        <f>IF(AND('DO NOT USE_Case Formulas'!A739,ISBLANK('Captura de datos CASO'!Z739)),"Has this person had symptoms? is required",IF(AND(NOT(ISBLANK('Captura de datos CASO'!Z739)),ISNA(VLOOKUP('Captura de datos CASO'!Z739,'DO NOT USE_School Picklist'!$D$3:$D$5,1,FALSE))),"Please select a value from the drop-down menu",IF(NOT(ISBLANK('Captura de datos CASO'!Z739)),"OK",NA())))</f>
        <v>#N/A</v>
      </c>
      <c r="AA739" s="40" t="e">
        <f>IF(AND('Captura de datos CASO'!Z739='DO NOT USE_School Picklist'!$D$3,ISBLANK('Captura de datos CASO'!AA739)),"Symptom Onset Date is required if Ever Symptomatic is Yes",IF('DO NOT USE_Case Formulas'!A739,"OK",NA()))</f>
        <v>#N/A</v>
      </c>
      <c r="AB739" s="40"/>
      <c r="AC739" s="40" t="e">
        <f ca="1">IF(AND('DO NOT USE_Case Formulas'!A739,ISBLANK('Captura de datos CASO'!AC739)),"Lab Result Test Date is required",IF('Captura de datos CASO'!AC739&gt;'DO NOT USE_School Picklist'!$C$3,"Test Date cannot be a future date",IF(NOT(ISBLANK('Captura de datos CASO'!AC739)),"OK",NA())))</f>
        <v>#N/A</v>
      </c>
      <c r="AD739" s="40" t="e">
        <f>IF(AND(NOT(ISBLANK('Captura de datos CASO'!AD739)),ISNA(VLOOKUP('Captura de datos CASO'!AD739,'DO NOT USE_School Picklist'!$R$3:$R$7,1,FALSE))),"Please select a value from the drop-down menu",IF('DO NOT USE_Case Formulas'!A739,"OK",NA()))</f>
        <v>#N/A</v>
      </c>
      <c r="AE739" s="40" t="e">
        <f>IF(AND('DO NOT USE_Case Formulas'!A739,ISBLANK('Captura de datos CASO'!AB739)),"Lab Result Test Result is required",IF(AND(NOT(ISBLANK('Captura de datos CASO'!AB739)),ISNA(VLOOKUP('Captura de datos CASO'!AB739,'DO NOT USE_School Picklist'!$Q$3:$Q$8,1,FALSE))),"Please select a value from the drop-down menu",IF('DO NOT USE_Case Formulas'!A739,"OK",NA())))</f>
        <v>#N/A</v>
      </c>
    </row>
    <row r="740" spans="1:31" x14ac:dyDescent="0.3">
      <c r="A740" s="39" t="e">
        <f>IF('DO NOT USE_Case Formulas'!A740,IF('DO NOT USE_Case Formulas'!B740,"Not all required fields are completed","OK"),NA())</f>
        <v>#N/A</v>
      </c>
      <c r="B740" s="40" t="e">
        <f>IF(AND('DO NOT USE_Case Formulas'!A740,ISBLANK('Captura de datos CASO'!B740)),"First Name is required",IF(NOT(ISBLANK('Captura de datos CASO'!B740)),"OK",NA()))</f>
        <v>#N/A</v>
      </c>
      <c r="C740" s="40" t="e">
        <f>IF(AND('DO NOT USE_Case Formulas'!A740,ISBLANK('Captura de datos CASO'!C740)),"Last Name is required",IF(NOT(ISBLANK('Captura de datos CASO'!C740)),"OK",NA()))</f>
        <v>#N/A</v>
      </c>
      <c r="D740" s="40" t="e">
        <f>IF(AND('DO NOT USE_Case Formulas'!A740,ISBLANK('Captura de datos CASO'!D740)),"Birthdate is required",IF(NOT(ISBLANK('Captura de datos CASO'!D740)),"OK",NA()))</f>
        <v>#N/A</v>
      </c>
      <c r="E740" s="40" t="e">
        <f>IF(AND('DO NOT USE_Case Formulas'!A740,ISBLANK('Captura de datos CASO'!E740)),"Mobile Phone is required",IF(NOT(ISBLANK('Captura de datos CASO'!E740)),IF(AND(ISNUMBER(VALUE('Captura de datos CASO'!E740)),LEFT('Captura de datos CASO'!E740,1)&lt;&gt;"1",LEN('Captura de datos CASO'!E740)=10),"OK","Phone number must be valid format"),NA()))</f>
        <v>#N/A</v>
      </c>
      <c r="F740" s="40" t="e">
        <f>IF(LEN('Captura de datos CASO'!F740)&gt;255,"Home Street Address must be less than 255 characters",IF('DO NOT USE_Case Formulas'!A740,"OK",NA()))</f>
        <v>#N/A</v>
      </c>
      <c r="G740" s="40" t="e">
        <f>IF(LEN('Captura de datos CASO'!G740)&gt;40,"City must be less than 40 characters",IF('DO NOT USE_Case Formulas'!A740,"OK",NA()))</f>
        <v>#N/A</v>
      </c>
      <c r="H740" s="40" t="e">
        <f>IF(AND(NOT(ISBLANK('Captura de datos CASO'!H740)),ISNA(VLOOKUP('Captura de datos CASO'!H740,'DO NOT USE_School Picklist'!$P$3:$P$52,1,FALSE))),"Please select a value from the drop-down menu",IF('DO NOT USE_Case Formulas'!A740,"OK",NA()))</f>
        <v>#N/A</v>
      </c>
      <c r="I740" s="40" t="e">
        <f>IF(AND('DO NOT USE_Case Formulas'!A740,ISBLANK('Captura de datos CASO'!I740)),"Zip is required",IF(ISBLANK('Captura de datos CASO'!I740),NA(),"OK"))</f>
        <v>#N/A</v>
      </c>
      <c r="J740" s="40" t="e">
        <f>IF(AND('DO NOT USE_Case Formulas'!A740,ISBLANK('Captura de datos CASO'!J740)),"Student or Staff? is required",IF(ISBLANK('Captura de datos CASO'!J740),NA(),IF(ISNA(VLOOKUP('Captura de datos CASO'!J740,'DO NOT USE_School Picklist'!$B$3:$B$6,1,FALSE)),"Please select a value from the drop-down menu","OK")))</f>
        <v>#N/A</v>
      </c>
      <c r="K740" s="40" t="e">
        <f>IF(AND('Captura de datos CASO'!J740='DO NOT USE_School Picklist'!$B$4,ISBLANK('Captura de datos CASO'!K740)),"Occupation/Job Title is required if Student or Staff? is Yes, staff/faculty or volunteer",IF('DO NOT USE_Case Formulas'!A740,"OK",NA()))</f>
        <v>#N/A</v>
      </c>
      <c r="L740" s="40" t="e">
        <f ca="1">IF('Captura de datos CASO'!L740&gt;'DO NOT USE_School Picklist'!$C$3,"Date last on school campus/facility cannot be a future date",IF('DO NOT USE_Case Formulas'!A740,IF(ISBLANK('Captura de datos CASO'!L740),"Date last on school campus/facility is required","OK"),NA()))</f>
        <v>#N/A</v>
      </c>
      <c r="M740" s="40" t="e">
        <f>IF(AND('DO NOT USE_Case Formulas'!A740,ISBLANK('Captura de datos CASO'!M740)),"Specific Place in the Location is required",IF(ISBLANK('Captura de datos CASO'!M740),NA(),"OK"))</f>
        <v>#N/A</v>
      </c>
      <c r="N740" s="40" t="e">
        <f>IF(LEN('Captura de datos CASO'!N740)&gt;50,"Parent/Guardian Name must be less than 50 characters",IF('DO NOT USE_Case Formulas'!A740,"OK",NA()))</f>
        <v>#N/A</v>
      </c>
      <c r="O740" s="40" t="e">
        <f>IF(NOT(ISBLANK('Captura de datos CASO'!O740)),IF(AND(ISNUMBER('Captura de datos CASO'!O740),LEFT('Captura de datos CASO'!O740,1)&lt;&gt;"1",LEN('Captura de datos CASO'!O740)=10),"OK","Phone number must be valid format"),IF('DO NOT USE_Case Formulas'!A740,"OK",NA()))</f>
        <v>#N/A</v>
      </c>
      <c r="P740" s="53" t="e">
        <f>IF(AND(NOT(ISBLANK('Captura de datos CASO'!P740)),ISNA(VLOOKUP('Captura de datos CASO'!P740,'DO NOT USE_School Picklist'!$I$3:$I$5,1,FALSE))),"Please select a value from the drop-down menu",IF('DO NOT USE_Case Formulas'!A740,"OK",NA()))</f>
        <v>#N/A</v>
      </c>
      <c r="Q740" s="40" t="e">
        <f>IF(AND(NOT(ISBLANK('Captura de datos CASO'!Q740)),ISNA(VLOOKUP('Captura de datos CASO'!Q740,'DO NOT USE_School Picklist'!$E$3:$E$10,1,FALSE))),"Please select a value from the drop-down menu",IF('DO NOT USE_Case Formulas'!A740,"OK",NA()))</f>
        <v>#N/A</v>
      </c>
      <c r="R740" s="53" t="e">
        <f>IF(AND(NOT(ISBLANK('Captura de datos CASO'!R740)),ISNA(VLOOKUP('Captura de datos CASO'!R740,'DO NOT USE_School Picklist'!$W$3:$W$9,1,FALSE))),"Please select a value from the drop-down menu",IF('DO NOT USE_Case Formulas'!A740,"OK",NA()))</f>
        <v>#N/A</v>
      </c>
      <c r="S740" s="53" t="e">
        <f>IF(AND(NOT(ISBLANK('Captura de datos CASO'!S740)),ISNA(VLOOKUP('Captura de datos CASO'!S740,'DO NOT USE_School Picklist'!$W$3:$W$9,1,FALSE))),"Please select a value from the drop-down menu",IF('DO NOT USE_Case Formulas'!A740,"OK",NA()))</f>
        <v>#N/A</v>
      </c>
      <c r="T740" s="40" t="e">
        <f>IF(AND(NOT(ISBLANK('Captura de datos CASO'!T740)),ISNA(VLOOKUP('Captura de datos CASO'!T740,'DO NOT USE_School Picklist'!$F$3:$F$16,1,FALSE))),"Please select a value from the drop-down menu",IF('DO NOT USE_Case Formulas'!A740,"OK",NA()))</f>
        <v>#N/A</v>
      </c>
      <c r="U740" s="40" t="e">
        <f>IF(LEN('Captura de datos CASO'!U740)&gt;100,"Classroom(s) must be less than 100 characters",IF('DO NOT USE_Case Formulas'!A740,"OK",NA()))</f>
        <v>#N/A</v>
      </c>
      <c r="V740" s="40" t="e">
        <f>IF(AND(NOT(ISBLANK('Captura de datos CASO'!V740)),ISNA(VLOOKUP('Captura de datos CASO'!V740,'DO NOT USE_School Picklist'!$S$3:$S$12,1,FALSE))),"Please select a value from the drop-down menu",IF('DO NOT USE_Case Formulas'!A740,"OK",NA()))</f>
        <v>#N/A</v>
      </c>
      <c r="W740" s="40" t="e">
        <f>IF(AND(NOT(ISBLANK('Captura de datos CASO'!W740)),ISNA(VLOOKUP('Captura de datos CASO'!W740,'DO NOT USE_School Picklist'!$S$3:$S$12,1,FALSE))),"Please select a value from the drop-down menu",IF('DO NOT USE_Case Formulas'!A740,"OK",NA()))</f>
        <v>#N/A</v>
      </c>
      <c r="X740" s="40" t="e">
        <f>IF(LEN('Captura de datos CASO'!X740)&gt;80,"Name of Education Group must be less than 80 characters",IF('DO NOT USE_Case Formulas'!A740,"OK",NA()))</f>
        <v>#N/A</v>
      </c>
      <c r="Y740" s="40" t="e">
        <f>IF(AND(NOT(ISBLANK('Captura de datos CASO'!Y740)),ISNA(VLOOKUP('Captura de datos CASO'!Y740,'DO NOT USE_School Picklist'!$K$3:$K$6,1,FALSE))),"Please select a value from the drop-down menu",IF('DO NOT USE_Case Formulas'!A740,"OK",NA()))</f>
        <v>#N/A</v>
      </c>
      <c r="Z740" s="40" t="e">
        <f>IF(AND('DO NOT USE_Case Formulas'!A740,ISBLANK('Captura de datos CASO'!Z740)),"Has this person had symptoms? is required",IF(AND(NOT(ISBLANK('Captura de datos CASO'!Z740)),ISNA(VLOOKUP('Captura de datos CASO'!Z740,'DO NOT USE_School Picklist'!$D$3:$D$5,1,FALSE))),"Please select a value from the drop-down menu",IF(NOT(ISBLANK('Captura de datos CASO'!Z740)),"OK",NA())))</f>
        <v>#N/A</v>
      </c>
      <c r="AA740" s="40" t="e">
        <f>IF(AND('Captura de datos CASO'!Z740='DO NOT USE_School Picklist'!$D$3,ISBLANK('Captura de datos CASO'!AA740)),"Symptom Onset Date is required if Ever Symptomatic is Yes",IF('DO NOT USE_Case Formulas'!A740,"OK",NA()))</f>
        <v>#N/A</v>
      </c>
      <c r="AB740" s="40"/>
      <c r="AC740" s="40" t="e">
        <f ca="1">IF(AND('DO NOT USE_Case Formulas'!A740,ISBLANK('Captura de datos CASO'!AC740)),"Lab Result Test Date is required",IF('Captura de datos CASO'!AC740&gt;'DO NOT USE_School Picklist'!$C$3,"Test Date cannot be a future date",IF(NOT(ISBLANK('Captura de datos CASO'!AC740)),"OK",NA())))</f>
        <v>#N/A</v>
      </c>
      <c r="AD740" s="40" t="e">
        <f>IF(AND(NOT(ISBLANK('Captura de datos CASO'!AD740)),ISNA(VLOOKUP('Captura de datos CASO'!AD740,'DO NOT USE_School Picklist'!$R$3:$R$7,1,FALSE))),"Please select a value from the drop-down menu",IF('DO NOT USE_Case Formulas'!A740,"OK",NA()))</f>
        <v>#N/A</v>
      </c>
      <c r="AE740" s="40" t="e">
        <f>IF(AND('DO NOT USE_Case Formulas'!A740,ISBLANK('Captura de datos CASO'!AB740)),"Lab Result Test Result is required",IF(AND(NOT(ISBLANK('Captura de datos CASO'!AB740)),ISNA(VLOOKUP('Captura de datos CASO'!AB740,'DO NOT USE_School Picklist'!$Q$3:$Q$8,1,FALSE))),"Please select a value from the drop-down menu",IF('DO NOT USE_Case Formulas'!A740,"OK",NA())))</f>
        <v>#N/A</v>
      </c>
    </row>
    <row r="741" spans="1:31" x14ac:dyDescent="0.3">
      <c r="A741" s="39" t="e">
        <f>IF('DO NOT USE_Case Formulas'!A741,IF('DO NOT USE_Case Formulas'!B741,"Not all required fields are completed","OK"),NA())</f>
        <v>#N/A</v>
      </c>
      <c r="B741" s="40" t="e">
        <f>IF(AND('DO NOT USE_Case Formulas'!A741,ISBLANK('Captura de datos CASO'!B741)),"First Name is required",IF(NOT(ISBLANK('Captura de datos CASO'!B741)),"OK",NA()))</f>
        <v>#N/A</v>
      </c>
      <c r="C741" s="40" t="e">
        <f>IF(AND('DO NOT USE_Case Formulas'!A741,ISBLANK('Captura de datos CASO'!C741)),"Last Name is required",IF(NOT(ISBLANK('Captura de datos CASO'!C741)),"OK",NA()))</f>
        <v>#N/A</v>
      </c>
      <c r="D741" s="40" t="e">
        <f>IF(AND('DO NOT USE_Case Formulas'!A741,ISBLANK('Captura de datos CASO'!D741)),"Birthdate is required",IF(NOT(ISBLANK('Captura de datos CASO'!D741)),"OK",NA()))</f>
        <v>#N/A</v>
      </c>
      <c r="E741" s="40" t="e">
        <f>IF(AND('DO NOT USE_Case Formulas'!A741,ISBLANK('Captura de datos CASO'!E741)),"Mobile Phone is required",IF(NOT(ISBLANK('Captura de datos CASO'!E741)),IF(AND(ISNUMBER(VALUE('Captura de datos CASO'!E741)),LEFT('Captura de datos CASO'!E741,1)&lt;&gt;"1",LEN('Captura de datos CASO'!E741)=10),"OK","Phone number must be valid format"),NA()))</f>
        <v>#N/A</v>
      </c>
      <c r="F741" s="40" t="e">
        <f>IF(LEN('Captura de datos CASO'!F741)&gt;255,"Home Street Address must be less than 255 characters",IF('DO NOT USE_Case Formulas'!A741,"OK",NA()))</f>
        <v>#N/A</v>
      </c>
      <c r="G741" s="40" t="e">
        <f>IF(LEN('Captura de datos CASO'!G741)&gt;40,"City must be less than 40 characters",IF('DO NOT USE_Case Formulas'!A741,"OK",NA()))</f>
        <v>#N/A</v>
      </c>
      <c r="H741" s="40" t="e">
        <f>IF(AND(NOT(ISBLANK('Captura de datos CASO'!H741)),ISNA(VLOOKUP('Captura de datos CASO'!H741,'DO NOT USE_School Picklist'!$P$3:$P$52,1,FALSE))),"Please select a value from the drop-down menu",IF('DO NOT USE_Case Formulas'!A741,"OK",NA()))</f>
        <v>#N/A</v>
      </c>
      <c r="I741" s="40" t="e">
        <f>IF(AND('DO NOT USE_Case Formulas'!A741,ISBLANK('Captura de datos CASO'!I741)),"Zip is required",IF(ISBLANK('Captura de datos CASO'!I741),NA(),"OK"))</f>
        <v>#N/A</v>
      </c>
      <c r="J741" s="40" t="e">
        <f>IF(AND('DO NOT USE_Case Formulas'!A741,ISBLANK('Captura de datos CASO'!J741)),"Student or Staff? is required",IF(ISBLANK('Captura de datos CASO'!J741),NA(),IF(ISNA(VLOOKUP('Captura de datos CASO'!J741,'DO NOT USE_School Picklist'!$B$3:$B$6,1,FALSE)),"Please select a value from the drop-down menu","OK")))</f>
        <v>#N/A</v>
      </c>
      <c r="K741" s="40" t="e">
        <f>IF(AND('Captura de datos CASO'!J741='DO NOT USE_School Picklist'!$B$4,ISBLANK('Captura de datos CASO'!K741)),"Occupation/Job Title is required if Student or Staff? is Yes, staff/faculty or volunteer",IF('DO NOT USE_Case Formulas'!A741,"OK",NA()))</f>
        <v>#N/A</v>
      </c>
      <c r="L741" s="40" t="e">
        <f ca="1">IF('Captura de datos CASO'!L741&gt;'DO NOT USE_School Picklist'!$C$3,"Date last on school campus/facility cannot be a future date",IF('DO NOT USE_Case Formulas'!A741,IF(ISBLANK('Captura de datos CASO'!L741),"Date last on school campus/facility is required","OK"),NA()))</f>
        <v>#N/A</v>
      </c>
      <c r="M741" s="40" t="e">
        <f>IF(AND('DO NOT USE_Case Formulas'!A741,ISBLANK('Captura de datos CASO'!M741)),"Specific Place in the Location is required",IF(ISBLANK('Captura de datos CASO'!M741),NA(),"OK"))</f>
        <v>#N/A</v>
      </c>
      <c r="N741" s="40" t="e">
        <f>IF(LEN('Captura de datos CASO'!N741)&gt;50,"Parent/Guardian Name must be less than 50 characters",IF('DO NOT USE_Case Formulas'!A741,"OK",NA()))</f>
        <v>#N/A</v>
      </c>
      <c r="O741" s="40" t="e">
        <f>IF(NOT(ISBLANK('Captura de datos CASO'!O741)),IF(AND(ISNUMBER('Captura de datos CASO'!O741),LEFT('Captura de datos CASO'!O741,1)&lt;&gt;"1",LEN('Captura de datos CASO'!O741)=10),"OK","Phone number must be valid format"),IF('DO NOT USE_Case Formulas'!A741,"OK",NA()))</f>
        <v>#N/A</v>
      </c>
      <c r="P741" s="53" t="e">
        <f>IF(AND(NOT(ISBLANK('Captura de datos CASO'!P741)),ISNA(VLOOKUP('Captura de datos CASO'!P741,'DO NOT USE_School Picklist'!$I$3:$I$5,1,FALSE))),"Please select a value from the drop-down menu",IF('DO NOT USE_Case Formulas'!A741,"OK",NA()))</f>
        <v>#N/A</v>
      </c>
      <c r="Q741" s="40" t="e">
        <f>IF(AND(NOT(ISBLANK('Captura de datos CASO'!Q741)),ISNA(VLOOKUP('Captura de datos CASO'!Q741,'DO NOT USE_School Picklist'!$E$3:$E$10,1,FALSE))),"Please select a value from the drop-down menu",IF('DO NOT USE_Case Formulas'!A741,"OK",NA()))</f>
        <v>#N/A</v>
      </c>
      <c r="R741" s="53" t="e">
        <f>IF(AND(NOT(ISBLANK('Captura de datos CASO'!R741)),ISNA(VLOOKUP('Captura de datos CASO'!R741,'DO NOT USE_School Picklist'!$W$3:$W$9,1,FALSE))),"Please select a value from the drop-down menu",IF('DO NOT USE_Case Formulas'!A741,"OK",NA()))</f>
        <v>#N/A</v>
      </c>
      <c r="S741" s="53" t="e">
        <f>IF(AND(NOT(ISBLANK('Captura de datos CASO'!S741)),ISNA(VLOOKUP('Captura de datos CASO'!S741,'DO NOT USE_School Picklist'!$W$3:$W$9,1,FALSE))),"Please select a value from the drop-down menu",IF('DO NOT USE_Case Formulas'!A741,"OK",NA()))</f>
        <v>#N/A</v>
      </c>
      <c r="T741" s="40" t="e">
        <f>IF(AND(NOT(ISBLANK('Captura de datos CASO'!T741)),ISNA(VLOOKUP('Captura de datos CASO'!T741,'DO NOT USE_School Picklist'!$F$3:$F$16,1,FALSE))),"Please select a value from the drop-down menu",IF('DO NOT USE_Case Formulas'!A741,"OK",NA()))</f>
        <v>#N/A</v>
      </c>
      <c r="U741" s="40" t="e">
        <f>IF(LEN('Captura de datos CASO'!U741)&gt;100,"Classroom(s) must be less than 100 characters",IF('DO NOT USE_Case Formulas'!A741,"OK",NA()))</f>
        <v>#N/A</v>
      </c>
      <c r="V741" s="40" t="e">
        <f>IF(AND(NOT(ISBLANK('Captura de datos CASO'!V741)),ISNA(VLOOKUP('Captura de datos CASO'!V741,'DO NOT USE_School Picklist'!$S$3:$S$12,1,FALSE))),"Please select a value from the drop-down menu",IF('DO NOT USE_Case Formulas'!A741,"OK",NA()))</f>
        <v>#N/A</v>
      </c>
      <c r="W741" s="40" t="e">
        <f>IF(AND(NOT(ISBLANK('Captura de datos CASO'!W741)),ISNA(VLOOKUP('Captura de datos CASO'!W741,'DO NOT USE_School Picklist'!$S$3:$S$12,1,FALSE))),"Please select a value from the drop-down menu",IF('DO NOT USE_Case Formulas'!A741,"OK",NA()))</f>
        <v>#N/A</v>
      </c>
      <c r="X741" s="40" t="e">
        <f>IF(LEN('Captura de datos CASO'!X741)&gt;80,"Name of Education Group must be less than 80 characters",IF('DO NOT USE_Case Formulas'!A741,"OK",NA()))</f>
        <v>#N/A</v>
      </c>
      <c r="Y741" s="40" t="e">
        <f>IF(AND(NOT(ISBLANK('Captura de datos CASO'!Y741)),ISNA(VLOOKUP('Captura de datos CASO'!Y741,'DO NOT USE_School Picklist'!$K$3:$K$6,1,FALSE))),"Please select a value from the drop-down menu",IF('DO NOT USE_Case Formulas'!A741,"OK",NA()))</f>
        <v>#N/A</v>
      </c>
      <c r="Z741" s="40" t="e">
        <f>IF(AND('DO NOT USE_Case Formulas'!A741,ISBLANK('Captura de datos CASO'!Z741)),"Has this person had symptoms? is required",IF(AND(NOT(ISBLANK('Captura de datos CASO'!Z741)),ISNA(VLOOKUP('Captura de datos CASO'!Z741,'DO NOT USE_School Picklist'!$D$3:$D$5,1,FALSE))),"Please select a value from the drop-down menu",IF(NOT(ISBLANK('Captura de datos CASO'!Z741)),"OK",NA())))</f>
        <v>#N/A</v>
      </c>
      <c r="AA741" s="40" t="e">
        <f>IF(AND('Captura de datos CASO'!Z741='DO NOT USE_School Picklist'!$D$3,ISBLANK('Captura de datos CASO'!AA741)),"Symptom Onset Date is required if Ever Symptomatic is Yes",IF('DO NOT USE_Case Formulas'!A741,"OK",NA()))</f>
        <v>#N/A</v>
      </c>
      <c r="AB741" s="40"/>
      <c r="AC741" s="40" t="e">
        <f ca="1">IF(AND('DO NOT USE_Case Formulas'!A741,ISBLANK('Captura de datos CASO'!AC741)),"Lab Result Test Date is required",IF('Captura de datos CASO'!AC741&gt;'DO NOT USE_School Picklist'!$C$3,"Test Date cannot be a future date",IF(NOT(ISBLANK('Captura de datos CASO'!AC741)),"OK",NA())))</f>
        <v>#N/A</v>
      </c>
      <c r="AD741" s="40" t="e">
        <f>IF(AND(NOT(ISBLANK('Captura de datos CASO'!AD741)),ISNA(VLOOKUP('Captura de datos CASO'!AD741,'DO NOT USE_School Picklist'!$R$3:$R$7,1,FALSE))),"Please select a value from the drop-down menu",IF('DO NOT USE_Case Formulas'!A741,"OK",NA()))</f>
        <v>#N/A</v>
      </c>
      <c r="AE741" s="40" t="e">
        <f>IF(AND('DO NOT USE_Case Formulas'!A741,ISBLANK('Captura de datos CASO'!AB741)),"Lab Result Test Result is required",IF(AND(NOT(ISBLANK('Captura de datos CASO'!AB741)),ISNA(VLOOKUP('Captura de datos CASO'!AB741,'DO NOT USE_School Picklist'!$Q$3:$Q$8,1,FALSE))),"Please select a value from the drop-down menu",IF('DO NOT USE_Case Formulas'!A741,"OK",NA())))</f>
        <v>#N/A</v>
      </c>
    </row>
    <row r="742" spans="1:31" x14ac:dyDescent="0.3">
      <c r="A742" s="39" t="e">
        <f>IF('DO NOT USE_Case Formulas'!A742,IF('DO NOT USE_Case Formulas'!B742,"Not all required fields are completed","OK"),NA())</f>
        <v>#N/A</v>
      </c>
      <c r="B742" s="40" t="e">
        <f>IF(AND('DO NOT USE_Case Formulas'!A742,ISBLANK('Captura de datos CASO'!B742)),"First Name is required",IF(NOT(ISBLANK('Captura de datos CASO'!B742)),"OK",NA()))</f>
        <v>#N/A</v>
      </c>
      <c r="C742" s="40" t="e">
        <f>IF(AND('DO NOT USE_Case Formulas'!A742,ISBLANK('Captura de datos CASO'!C742)),"Last Name is required",IF(NOT(ISBLANK('Captura de datos CASO'!C742)),"OK",NA()))</f>
        <v>#N/A</v>
      </c>
      <c r="D742" s="40" t="e">
        <f>IF(AND('DO NOT USE_Case Formulas'!A742,ISBLANK('Captura de datos CASO'!D742)),"Birthdate is required",IF(NOT(ISBLANK('Captura de datos CASO'!D742)),"OK",NA()))</f>
        <v>#N/A</v>
      </c>
      <c r="E742" s="40" t="e">
        <f>IF(AND('DO NOT USE_Case Formulas'!A742,ISBLANK('Captura de datos CASO'!E742)),"Mobile Phone is required",IF(NOT(ISBLANK('Captura de datos CASO'!E742)),IF(AND(ISNUMBER(VALUE('Captura de datos CASO'!E742)),LEFT('Captura de datos CASO'!E742,1)&lt;&gt;"1",LEN('Captura de datos CASO'!E742)=10),"OK","Phone number must be valid format"),NA()))</f>
        <v>#N/A</v>
      </c>
      <c r="F742" s="40" t="e">
        <f>IF(LEN('Captura de datos CASO'!F742)&gt;255,"Home Street Address must be less than 255 characters",IF('DO NOT USE_Case Formulas'!A742,"OK",NA()))</f>
        <v>#N/A</v>
      </c>
      <c r="G742" s="40" t="e">
        <f>IF(LEN('Captura de datos CASO'!G742)&gt;40,"City must be less than 40 characters",IF('DO NOT USE_Case Formulas'!A742,"OK",NA()))</f>
        <v>#N/A</v>
      </c>
      <c r="H742" s="40" t="e">
        <f>IF(AND(NOT(ISBLANK('Captura de datos CASO'!H742)),ISNA(VLOOKUP('Captura de datos CASO'!H742,'DO NOT USE_School Picklist'!$P$3:$P$52,1,FALSE))),"Please select a value from the drop-down menu",IF('DO NOT USE_Case Formulas'!A742,"OK",NA()))</f>
        <v>#N/A</v>
      </c>
      <c r="I742" s="40" t="e">
        <f>IF(AND('DO NOT USE_Case Formulas'!A742,ISBLANK('Captura de datos CASO'!I742)),"Zip is required",IF(ISBLANK('Captura de datos CASO'!I742),NA(),"OK"))</f>
        <v>#N/A</v>
      </c>
      <c r="J742" s="40" t="e">
        <f>IF(AND('DO NOT USE_Case Formulas'!A742,ISBLANK('Captura de datos CASO'!J742)),"Student or Staff? is required",IF(ISBLANK('Captura de datos CASO'!J742),NA(),IF(ISNA(VLOOKUP('Captura de datos CASO'!J742,'DO NOT USE_School Picklist'!$B$3:$B$6,1,FALSE)),"Please select a value from the drop-down menu","OK")))</f>
        <v>#N/A</v>
      </c>
      <c r="K742" s="40" t="e">
        <f>IF(AND('Captura de datos CASO'!J742='DO NOT USE_School Picklist'!$B$4,ISBLANK('Captura de datos CASO'!K742)),"Occupation/Job Title is required if Student or Staff? is Yes, staff/faculty or volunteer",IF('DO NOT USE_Case Formulas'!A742,"OK",NA()))</f>
        <v>#N/A</v>
      </c>
      <c r="L742" s="40" t="e">
        <f ca="1">IF('Captura de datos CASO'!L742&gt;'DO NOT USE_School Picklist'!$C$3,"Date last on school campus/facility cannot be a future date",IF('DO NOT USE_Case Formulas'!A742,IF(ISBLANK('Captura de datos CASO'!L742),"Date last on school campus/facility is required","OK"),NA()))</f>
        <v>#N/A</v>
      </c>
      <c r="M742" s="40" t="e">
        <f>IF(AND('DO NOT USE_Case Formulas'!A742,ISBLANK('Captura de datos CASO'!M742)),"Specific Place in the Location is required",IF(ISBLANK('Captura de datos CASO'!M742),NA(),"OK"))</f>
        <v>#N/A</v>
      </c>
      <c r="N742" s="40" t="e">
        <f>IF(LEN('Captura de datos CASO'!N742)&gt;50,"Parent/Guardian Name must be less than 50 characters",IF('DO NOT USE_Case Formulas'!A742,"OK",NA()))</f>
        <v>#N/A</v>
      </c>
      <c r="O742" s="40" t="e">
        <f>IF(NOT(ISBLANK('Captura de datos CASO'!O742)),IF(AND(ISNUMBER('Captura de datos CASO'!O742),LEFT('Captura de datos CASO'!O742,1)&lt;&gt;"1",LEN('Captura de datos CASO'!O742)=10),"OK","Phone number must be valid format"),IF('DO NOT USE_Case Formulas'!A742,"OK",NA()))</f>
        <v>#N/A</v>
      </c>
      <c r="P742" s="53" t="e">
        <f>IF(AND(NOT(ISBLANK('Captura de datos CASO'!P742)),ISNA(VLOOKUP('Captura de datos CASO'!P742,'DO NOT USE_School Picklist'!$I$3:$I$5,1,FALSE))),"Please select a value from the drop-down menu",IF('DO NOT USE_Case Formulas'!A742,"OK",NA()))</f>
        <v>#N/A</v>
      </c>
      <c r="Q742" s="40" t="e">
        <f>IF(AND(NOT(ISBLANK('Captura de datos CASO'!Q742)),ISNA(VLOOKUP('Captura de datos CASO'!Q742,'DO NOT USE_School Picklist'!$E$3:$E$10,1,FALSE))),"Please select a value from the drop-down menu",IF('DO NOT USE_Case Formulas'!A742,"OK",NA()))</f>
        <v>#N/A</v>
      </c>
      <c r="R742" s="53" t="e">
        <f>IF(AND(NOT(ISBLANK('Captura de datos CASO'!R742)),ISNA(VLOOKUP('Captura de datos CASO'!R742,'DO NOT USE_School Picklist'!$W$3:$W$9,1,FALSE))),"Please select a value from the drop-down menu",IF('DO NOT USE_Case Formulas'!A742,"OK",NA()))</f>
        <v>#N/A</v>
      </c>
      <c r="S742" s="53" t="e">
        <f>IF(AND(NOT(ISBLANK('Captura de datos CASO'!S742)),ISNA(VLOOKUP('Captura de datos CASO'!S742,'DO NOT USE_School Picklist'!$W$3:$W$9,1,FALSE))),"Please select a value from the drop-down menu",IF('DO NOT USE_Case Formulas'!A742,"OK",NA()))</f>
        <v>#N/A</v>
      </c>
      <c r="T742" s="40" t="e">
        <f>IF(AND(NOT(ISBLANK('Captura de datos CASO'!T742)),ISNA(VLOOKUP('Captura de datos CASO'!T742,'DO NOT USE_School Picklist'!$F$3:$F$16,1,FALSE))),"Please select a value from the drop-down menu",IF('DO NOT USE_Case Formulas'!A742,"OK",NA()))</f>
        <v>#N/A</v>
      </c>
      <c r="U742" s="40" t="e">
        <f>IF(LEN('Captura de datos CASO'!U742)&gt;100,"Classroom(s) must be less than 100 characters",IF('DO NOT USE_Case Formulas'!A742,"OK",NA()))</f>
        <v>#N/A</v>
      </c>
      <c r="V742" s="40" t="e">
        <f>IF(AND(NOT(ISBLANK('Captura de datos CASO'!V742)),ISNA(VLOOKUP('Captura de datos CASO'!V742,'DO NOT USE_School Picklist'!$S$3:$S$12,1,FALSE))),"Please select a value from the drop-down menu",IF('DO NOT USE_Case Formulas'!A742,"OK",NA()))</f>
        <v>#N/A</v>
      </c>
      <c r="W742" s="40" t="e">
        <f>IF(AND(NOT(ISBLANK('Captura de datos CASO'!W742)),ISNA(VLOOKUP('Captura de datos CASO'!W742,'DO NOT USE_School Picklist'!$S$3:$S$12,1,FALSE))),"Please select a value from the drop-down menu",IF('DO NOT USE_Case Formulas'!A742,"OK",NA()))</f>
        <v>#N/A</v>
      </c>
      <c r="X742" s="40" t="e">
        <f>IF(LEN('Captura de datos CASO'!X742)&gt;80,"Name of Education Group must be less than 80 characters",IF('DO NOT USE_Case Formulas'!A742,"OK",NA()))</f>
        <v>#N/A</v>
      </c>
      <c r="Y742" s="40" t="e">
        <f>IF(AND(NOT(ISBLANK('Captura de datos CASO'!Y742)),ISNA(VLOOKUP('Captura de datos CASO'!Y742,'DO NOT USE_School Picklist'!$K$3:$K$6,1,FALSE))),"Please select a value from the drop-down menu",IF('DO NOT USE_Case Formulas'!A742,"OK",NA()))</f>
        <v>#N/A</v>
      </c>
      <c r="Z742" s="40" t="e">
        <f>IF(AND('DO NOT USE_Case Formulas'!A742,ISBLANK('Captura de datos CASO'!Z742)),"Has this person had symptoms? is required",IF(AND(NOT(ISBLANK('Captura de datos CASO'!Z742)),ISNA(VLOOKUP('Captura de datos CASO'!Z742,'DO NOT USE_School Picklist'!$D$3:$D$5,1,FALSE))),"Please select a value from the drop-down menu",IF(NOT(ISBLANK('Captura de datos CASO'!Z742)),"OK",NA())))</f>
        <v>#N/A</v>
      </c>
      <c r="AA742" s="40" t="e">
        <f>IF(AND('Captura de datos CASO'!Z742='DO NOT USE_School Picklist'!$D$3,ISBLANK('Captura de datos CASO'!AA742)),"Symptom Onset Date is required if Ever Symptomatic is Yes",IF('DO NOT USE_Case Formulas'!A742,"OK",NA()))</f>
        <v>#N/A</v>
      </c>
      <c r="AB742" s="40"/>
      <c r="AC742" s="40" t="e">
        <f ca="1">IF(AND('DO NOT USE_Case Formulas'!A742,ISBLANK('Captura de datos CASO'!AC742)),"Lab Result Test Date is required",IF('Captura de datos CASO'!AC742&gt;'DO NOT USE_School Picklist'!$C$3,"Test Date cannot be a future date",IF(NOT(ISBLANK('Captura de datos CASO'!AC742)),"OK",NA())))</f>
        <v>#N/A</v>
      </c>
      <c r="AD742" s="40" t="e">
        <f>IF(AND(NOT(ISBLANK('Captura de datos CASO'!AD742)),ISNA(VLOOKUP('Captura de datos CASO'!AD742,'DO NOT USE_School Picklist'!$R$3:$R$7,1,FALSE))),"Please select a value from the drop-down menu",IF('DO NOT USE_Case Formulas'!A742,"OK",NA()))</f>
        <v>#N/A</v>
      </c>
      <c r="AE742" s="40" t="e">
        <f>IF(AND('DO NOT USE_Case Formulas'!A742,ISBLANK('Captura de datos CASO'!AB742)),"Lab Result Test Result is required",IF(AND(NOT(ISBLANK('Captura de datos CASO'!AB742)),ISNA(VLOOKUP('Captura de datos CASO'!AB742,'DO NOT USE_School Picklist'!$Q$3:$Q$8,1,FALSE))),"Please select a value from the drop-down menu",IF('DO NOT USE_Case Formulas'!A742,"OK",NA())))</f>
        <v>#N/A</v>
      </c>
    </row>
    <row r="743" spans="1:31" x14ac:dyDescent="0.3">
      <c r="A743" s="39" t="e">
        <f>IF('DO NOT USE_Case Formulas'!A743,IF('DO NOT USE_Case Formulas'!B743,"Not all required fields are completed","OK"),NA())</f>
        <v>#N/A</v>
      </c>
      <c r="B743" s="40" t="e">
        <f>IF(AND('DO NOT USE_Case Formulas'!A743,ISBLANK('Captura de datos CASO'!B743)),"First Name is required",IF(NOT(ISBLANK('Captura de datos CASO'!B743)),"OK",NA()))</f>
        <v>#N/A</v>
      </c>
      <c r="C743" s="40" t="e">
        <f>IF(AND('DO NOT USE_Case Formulas'!A743,ISBLANK('Captura de datos CASO'!C743)),"Last Name is required",IF(NOT(ISBLANK('Captura de datos CASO'!C743)),"OK",NA()))</f>
        <v>#N/A</v>
      </c>
      <c r="D743" s="40" t="e">
        <f>IF(AND('DO NOT USE_Case Formulas'!A743,ISBLANK('Captura de datos CASO'!D743)),"Birthdate is required",IF(NOT(ISBLANK('Captura de datos CASO'!D743)),"OK",NA()))</f>
        <v>#N/A</v>
      </c>
      <c r="E743" s="40" t="e">
        <f>IF(AND('DO NOT USE_Case Formulas'!A743,ISBLANK('Captura de datos CASO'!E743)),"Mobile Phone is required",IF(NOT(ISBLANK('Captura de datos CASO'!E743)),IF(AND(ISNUMBER(VALUE('Captura de datos CASO'!E743)),LEFT('Captura de datos CASO'!E743,1)&lt;&gt;"1",LEN('Captura de datos CASO'!E743)=10),"OK","Phone number must be valid format"),NA()))</f>
        <v>#N/A</v>
      </c>
      <c r="F743" s="40" t="e">
        <f>IF(LEN('Captura de datos CASO'!F743)&gt;255,"Home Street Address must be less than 255 characters",IF('DO NOT USE_Case Formulas'!A743,"OK",NA()))</f>
        <v>#N/A</v>
      </c>
      <c r="G743" s="40" t="e">
        <f>IF(LEN('Captura de datos CASO'!G743)&gt;40,"City must be less than 40 characters",IF('DO NOT USE_Case Formulas'!A743,"OK",NA()))</f>
        <v>#N/A</v>
      </c>
      <c r="H743" s="40" t="e">
        <f>IF(AND(NOT(ISBLANK('Captura de datos CASO'!H743)),ISNA(VLOOKUP('Captura de datos CASO'!H743,'DO NOT USE_School Picklist'!$P$3:$P$52,1,FALSE))),"Please select a value from the drop-down menu",IF('DO NOT USE_Case Formulas'!A743,"OK",NA()))</f>
        <v>#N/A</v>
      </c>
      <c r="I743" s="40" t="e">
        <f>IF(AND('DO NOT USE_Case Formulas'!A743,ISBLANK('Captura de datos CASO'!I743)),"Zip is required",IF(ISBLANK('Captura de datos CASO'!I743),NA(),"OK"))</f>
        <v>#N/A</v>
      </c>
      <c r="J743" s="40" t="e">
        <f>IF(AND('DO NOT USE_Case Formulas'!A743,ISBLANK('Captura de datos CASO'!J743)),"Student or Staff? is required",IF(ISBLANK('Captura de datos CASO'!J743),NA(),IF(ISNA(VLOOKUP('Captura de datos CASO'!J743,'DO NOT USE_School Picklist'!$B$3:$B$6,1,FALSE)),"Please select a value from the drop-down menu","OK")))</f>
        <v>#N/A</v>
      </c>
      <c r="K743" s="40" t="e">
        <f>IF(AND('Captura de datos CASO'!J743='DO NOT USE_School Picklist'!$B$4,ISBLANK('Captura de datos CASO'!K743)),"Occupation/Job Title is required if Student or Staff? is Yes, staff/faculty or volunteer",IF('DO NOT USE_Case Formulas'!A743,"OK",NA()))</f>
        <v>#N/A</v>
      </c>
      <c r="L743" s="40" t="e">
        <f ca="1">IF('Captura de datos CASO'!L743&gt;'DO NOT USE_School Picklist'!$C$3,"Date last on school campus/facility cannot be a future date",IF('DO NOT USE_Case Formulas'!A743,IF(ISBLANK('Captura de datos CASO'!L743),"Date last on school campus/facility is required","OK"),NA()))</f>
        <v>#N/A</v>
      </c>
      <c r="M743" s="40" t="e">
        <f>IF(AND('DO NOT USE_Case Formulas'!A743,ISBLANK('Captura de datos CASO'!M743)),"Specific Place in the Location is required",IF(ISBLANK('Captura de datos CASO'!M743),NA(),"OK"))</f>
        <v>#N/A</v>
      </c>
      <c r="N743" s="40" t="e">
        <f>IF(LEN('Captura de datos CASO'!N743)&gt;50,"Parent/Guardian Name must be less than 50 characters",IF('DO NOT USE_Case Formulas'!A743,"OK",NA()))</f>
        <v>#N/A</v>
      </c>
      <c r="O743" s="40" t="e">
        <f>IF(NOT(ISBLANK('Captura de datos CASO'!O743)),IF(AND(ISNUMBER('Captura de datos CASO'!O743),LEFT('Captura de datos CASO'!O743,1)&lt;&gt;"1",LEN('Captura de datos CASO'!O743)=10),"OK","Phone number must be valid format"),IF('DO NOT USE_Case Formulas'!A743,"OK",NA()))</f>
        <v>#N/A</v>
      </c>
      <c r="P743" s="53" t="e">
        <f>IF(AND(NOT(ISBLANK('Captura de datos CASO'!P743)),ISNA(VLOOKUP('Captura de datos CASO'!P743,'DO NOT USE_School Picklist'!$I$3:$I$5,1,FALSE))),"Please select a value from the drop-down menu",IF('DO NOT USE_Case Formulas'!A743,"OK",NA()))</f>
        <v>#N/A</v>
      </c>
      <c r="Q743" s="40" t="e">
        <f>IF(AND(NOT(ISBLANK('Captura de datos CASO'!Q743)),ISNA(VLOOKUP('Captura de datos CASO'!Q743,'DO NOT USE_School Picklist'!$E$3:$E$10,1,FALSE))),"Please select a value from the drop-down menu",IF('DO NOT USE_Case Formulas'!A743,"OK",NA()))</f>
        <v>#N/A</v>
      </c>
      <c r="R743" s="53" t="e">
        <f>IF(AND(NOT(ISBLANK('Captura de datos CASO'!R743)),ISNA(VLOOKUP('Captura de datos CASO'!R743,'DO NOT USE_School Picklist'!$W$3:$W$9,1,FALSE))),"Please select a value from the drop-down menu",IF('DO NOT USE_Case Formulas'!A743,"OK",NA()))</f>
        <v>#N/A</v>
      </c>
      <c r="S743" s="53" t="e">
        <f>IF(AND(NOT(ISBLANK('Captura de datos CASO'!S743)),ISNA(VLOOKUP('Captura de datos CASO'!S743,'DO NOT USE_School Picklist'!$W$3:$W$9,1,FALSE))),"Please select a value from the drop-down menu",IF('DO NOT USE_Case Formulas'!A743,"OK",NA()))</f>
        <v>#N/A</v>
      </c>
      <c r="T743" s="40" t="e">
        <f>IF(AND(NOT(ISBLANK('Captura de datos CASO'!T743)),ISNA(VLOOKUP('Captura de datos CASO'!T743,'DO NOT USE_School Picklist'!$F$3:$F$16,1,FALSE))),"Please select a value from the drop-down menu",IF('DO NOT USE_Case Formulas'!A743,"OK",NA()))</f>
        <v>#N/A</v>
      </c>
      <c r="U743" s="40" t="e">
        <f>IF(LEN('Captura de datos CASO'!U743)&gt;100,"Classroom(s) must be less than 100 characters",IF('DO NOT USE_Case Formulas'!A743,"OK",NA()))</f>
        <v>#N/A</v>
      </c>
      <c r="V743" s="40" t="e">
        <f>IF(AND(NOT(ISBLANK('Captura de datos CASO'!V743)),ISNA(VLOOKUP('Captura de datos CASO'!V743,'DO NOT USE_School Picklist'!$S$3:$S$12,1,FALSE))),"Please select a value from the drop-down menu",IF('DO NOT USE_Case Formulas'!A743,"OK",NA()))</f>
        <v>#N/A</v>
      </c>
      <c r="W743" s="40" t="e">
        <f>IF(AND(NOT(ISBLANK('Captura de datos CASO'!W743)),ISNA(VLOOKUP('Captura de datos CASO'!W743,'DO NOT USE_School Picklist'!$S$3:$S$12,1,FALSE))),"Please select a value from the drop-down menu",IF('DO NOT USE_Case Formulas'!A743,"OK",NA()))</f>
        <v>#N/A</v>
      </c>
      <c r="X743" s="40" t="e">
        <f>IF(LEN('Captura de datos CASO'!X743)&gt;80,"Name of Education Group must be less than 80 characters",IF('DO NOT USE_Case Formulas'!A743,"OK",NA()))</f>
        <v>#N/A</v>
      </c>
      <c r="Y743" s="40" t="e">
        <f>IF(AND(NOT(ISBLANK('Captura de datos CASO'!Y743)),ISNA(VLOOKUP('Captura de datos CASO'!Y743,'DO NOT USE_School Picklist'!$K$3:$K$6,1,FALSE))),"Please select a value from the drop-down menu",IF('DO NOT USE_Case Formulas'!A743,"OK",NA()))</f>
        <v>#N/A</v>
      </c>
      <c r="Z743" s="40" t="e">
        <f>IF(AND('DO NOT USE_Case Formulas'!A743,ISBLANK('Captura de datos CASO'!Z743)),"Has this person had symptoms? is required",IF(AND(NOT(ISBLANK('Captura de datos CASO'!Z743)),ISNA(VLOOKUP('Captura de datos CASO'!Z743,'DO NOT USE_School Picklist'!$D$3:$D$5,1,FALSE))),"Please select a value from the drop-down menu",IF(NOT(ISBLANK('Captura de datos CASO'!Z743)),"OK",NA())))</f>
        <v>#N/A</v>
      </c>
      <c r="AA743" s="40" t="e">
        <f>IF(AND('Captura de datos CASO'!Z743='DO NOT USE_School Picklist'!$D$3,ISBLANK('Captura de datos CASO'!AA743)),"Symptom Onset Date is required if Ever Symptomatic is Yes",IF('DO NOT USE_Case Formulas'!A743,"OK",NA()))</f>
        <v>#N/A</v>
      </c>
      <c r="AB743" s="40"/>
      <c r="AC743" s="40" t="e">
        <f ca="1">IF(AND('DO NOT USE_Case Formulas'!A743,ISBLANK('Captura de datos CASO'!AC743)),"Lab Result Test Date is required",IF('Captura de datos CASO'!AC743&gt;'DO NOT USE_School Picklist'!$C$3,"Test Date cannot be a future date",IF(NOT(ISBLANK('Captura de datos CASO'!AC743)),"OK",NA())))</f>
        <v>#N/A</v>
      </c>
      <c r="AD743" s="40" t="e">
        <f>IF(AND(NOT(ISBLANK('Captura de datos CASO'!AD743)),ISNA(VLOOKUP('Captura de datos CASO'!AD743,'DO NOT USE_School Picklist'!$R$3:$R$7,1,FALSE))),"Please select a value from the drop-down menu",IF('DO NOT USE_Case Formulas'!A743,"OK",NA()))</f>
        <v>#N/A</v>
      </c>
      <c r="AE743" s="40" t="e">
        <f>IF(AND('DO NOT USE_Case Formulas'!A743,ISBLANK('Captura de datos CASO'!AB743)),"Lab Result Test Result is required",IF(AND(NOT(ISBLANK('Captura de datos CASO'!AB743)),ISNA(VLOOKUP('Captura de datos CASO'!AB743,'DO NOT USE_School Picklist'!$Q$3:$Q$8,1,FALSE))),"Please select a value from the drop-down menu",IF('DO NOT USE_Case Formulas'!A743,"OK",NA())))</f>
        <v>#N/A</v>
      </c>
    </row>
    <row r="744" spans="1:31" x14ac:dyDescent="0.3">
      <c r="A744" s="39" t="e">
        <f>IF('DO NOT USE_Case Formulas'!A744,IF('DO NOT USE_Case Formulas'!B744,"Not all required fields are completed","OK"),NA())</f>
        <v>#N/A</v>
      </c>
      <c r="B744" s="40" t="e">
        <f>IF(AND('DO NOT USE_Case Formulas'!A744,ISBLANK('Captura de datos CASO'!B744)),"First Name is required",IF(NOT(ISBLANK('Captura de datos CASO'!B744)),"OK",NA()))</f>
        <v>#N/A</v>
      </c>
      <c r="C744" s="40" t="e">
        <f>IF(AND('DO NOT USE_Case Formulas'!A744,ISBLANK('Captura de datos CASO'!C744)),"Last Name is required",IF(NOT(ISBLANK('Captura de datos CASO'!C744)),"OK",NA()))</f>
        <v>#N/A</v>
      </c>
      <c r="D744" s="40" t="e">
        <f>IF(AND('DO NOT USE_Case Formulas'!A744,ISBLANK('Captura de datos CASO'!D744)),"Birthdate is required",IF(NOT(ISBLANK('Captura de datos CASO'!D744)),"OK",NA()))</f>
        <v>#N/A</v>
      </c>
      <c r="E744" s="40" t="e">
        <f>IF(AND('DO NOT USE_Case Formulas'!A744,ISBLANK('Captura de datos CASO'!E744)),"Mobile Phone is required",IF(NOT(ISBLANK('Captura de datos CASO'!E744)),IF(AND(ISNUMBER(VALUE('Captura de datos CASO'!E744)),LEFT('Captura de datos CASO'!E744,1)&lt;&gt;"1",LEN('Captura de datos CASO'!E744)=10),"OK","Phone number must be valid format"),NA()))</f>
        <v>#N/A</v>
      </c>
      <c r="F744" s="40" t="e">
        <f>IF(LEN('Captura de datos CASO'!F744)&gt;255,"Home Street Address must be less than 255 characters",IF('DO NOT USE_Case Formulas'!A744,"OK",NA()))</f>
        <v>#N/A</v>
      </c>
      <c r="G744" s="40" t="e">
        <f>IF(LEN('Captura de datos CASO'!G744)&gt;40,"City must be less than 40 characters",IF('DO NOT USE_Case Formulas'!A744,"OK",NA()))</f>
        <v>#N/A</v>
      </c>
      <c r="H744" s="40" t="e">
        <f>IF(AND(NOT(ISBLANK('Captura de datos CASO'!H744)),ISNA(VLOOKUP('Captura de datos CASO'!H744,'DO NOT USE_School Picklist'!$P$3:$P$52,1,FALSE))),"Please select a value from the drop-down menu",IF('DO NOT USE_Case Formulas'!A744,"OK",NA()))</f>
        <v>#N/A</v>
      </c>
      <c r="I744" s="40" t="e">
        <f>IF(AND('DO NOT USE_Case Formulas'!A744,ISBLANK('Captura de datos CASO'!I744)),"Zip is required",IF(ISBLANK('Captura de datos CASO'!I744),NA(),"OK"))</f>
        <v>#N/A</v>
      </c>
      <c r="J744" s="40" t="e">
        <f>IF(AND('DO NOT USE_Case Formulas'!A744,ISBLANK('Captura de datos CASO'!J744)),"Student or Staff? is required",IF(ISBLANK('Captura de datos CASO'!J744),NA(),IF(ISNA(VLOOKUP('Captura de datos CASO'!J744,'DO NOT USE_School Picklist'!$B$3:$B$6,1,FALSE)),"Please select a value from the drop-down menu","OK")))</f>
        <v>#N/A</v>
      </c>
      <c r="K744" s="40" t="e">
        <f>IF(AND('Captura de datos CASO'!J744='DO NOT USE_School Picklist'!$B$4,ISBLANK('Captura de datos CASO'!K744)),"Occupation/Job Title is required if Student or Staff? is Yes, staff/faculty or volunteer",IF('DO NOT USE_Case Formulas'!A744,"OK",NA()))</f>
        <v>#N/A</v>
      </c>
      <c r="L744" s="40" t="e">
        <f ca="1">IF('Captura de datos CASO'!L744&gt;'DO NOT USE_School Picklist'!$C$3,"Date last on school campus/facility cannot be a future date",IF('DO NOT USE_Case Formulas'!A744,IF(ISBLANK('Captura de datos CASO'!L744),"Date last on school campus/facility is required","OK"),NA()))</f>
        <v>#N/A</v>
      </c>
      <c r="M744" s="40" t="e">
        <f>IF(AND('DO NOT USE_Case Formulas'!A744,ISBLANK('Captura de datos CASO'!M744)),"Specific Place in the Location is required",IF(ISBLANK('Captura de datos CASO'!M744),NA(),"OK"))</f>
        <v>#N/A</v>
      </c>
      <c r="N744" s="40" t="e">
        <f>IF(LEN('Captura de datos CASO'!N744)&gt;50,"Parent/Guardian Name must be less than 50 characters",IF('DO NOT USE_Case Formulas'!A744,"OK",NA()))</f>
        <v>#N/A</v>
      </c>
      <c r="O744" s="40" t="e">
        <f>IF(NOT(ISBLANK('Captura de datos CASO'!O744)),IF(AND(ISNUMBER('Captura de datos CASO'!O744),LEFT('Captura de datos CASO'!O744,1)&lt;&gt;"1",LEN('Captura de datos CASO'!O744)=10),"OK","Phone number must be valid format"),IF('DO NOT USE_Case Formulas'!A744,"OK",NA()))</f>
        <v>#N/A</v>
      </c>
      <c r="P744" s="53" t="e">
        <f>IF(AND(NOT(ISBLANK('Captura de datos CASO'!P744)),ISNA(VLOOKUP('Captura de datos CASO'!P744,'DO NOT USE_School Picklist'!$I$3:$I$5,1,FALSE))),"Please select a value from the drop-down menu",IF('DO NOT USE_Case Formulas'!A744,"OK",NA()))</f>
        <v>#N/A</v>
      </c>
      <c r="Q744" s="40" t="e">
        <f>IF(AND(NOT(ISBLANK('Captura de datos CASO'!Q744)),ISNA(VLOOKUP('Captura de datos CASO'!Q744,'DO NOT USE_School Picklist'!$E$3:$E$10,1,FALSE))),"Please select a value from the drop-down menu",IF('DO NOT USE_Case Formulas'!A744,"OK",NA()))</f>
        <v>#N/A</v>
      </c>
      <c r="R744" s="53" t="e">
        <f>IF(AND(NOT(ISBLANK('Captura de datos CASO'!R744)),ISNA(VLOOKUP('Captura de datos CASO'!R744,'DO NOT USE_School Picklist'!$W$3:$W$9,1,FALSE))),"Please select a value from the drop-down menu",IF('DO NOT USE_Case Formulas'!A744,"OK",NA()))</f>
        <v>#N/A</v>
      </c>
      <c r="S744" s="53" t="e">
        <f>IF(AND(NOT(ISBLANK('Captura de datos CASO'!S744)),ISNA(VLOOKUP('Captura de datos CASO'!S744,'DO NOT USE_School Picklist'!$W$3:$W$9,1,FALSE))),"Please select a value from the drop-down menu",IF('DO NOT USE_Case Formulas'!A744,"OK",NA()))</f>
        <v>#N/A</v>
      </c>
      <c r="T744" s="40" t="e">
        <f>IF(AND(NOT(ISBLANK('Captura de datos CASO'!T744)),ISNA(VLOOKUP('Captura de datos CASO'!T744,'DO NOT USE_School Picklist'!$F$3:$F$16,1,FALSE))),"Please select a value from the drop-down menu",IF('DO NOT USE_Case Formulas'!A744,"OK",NA()))</f>
        <v>#N/A</v>
      </c>
      <c r="U744" s="40" t="e">
        <f>IF(LEN('Captura de datos CASO'!U744)&gt;100,"Classroom(s) must be less than 100 characters",IF('DO NOT USE_Case Formulas'!A744,"OK",NA()))</f>
        <v>#N/A</v>
      </c>
      <c r="V744" s="40" t="e">
        <f>IF(AND(NOT(ISBLANK('Captura de datos CASO'!V744)),ISNA(VLOOKUP('Captura de datos CASO'!V744,'DO NOT USE_School Picklist'!$S$3:$S$12,1,FALSE))),"Please select a value from the drop-down menu",IF('DO NOT USE_Case Formulas'!A744,"OK",NA()))</f>
        <v>#N/A</v>
      </c>
      <c r="W744" s="40" t="e">
        <f>IF(AND(NOT(ISBLANK('Captura de datos CASO'!W744)),ISNA(VLOOKUP('Captura de datos CASO'!W744,'DO NOT USE_School Picklist'!$S$3:$S$12,1,FALSE))),"Please select a value from the drop-down menu",IF('DO NOT USE_Case Formulas'!A744,"OK",NA()))</f>
        <v>#N/A</v>
      </c>
      <c r="X744" s="40" t="e">
        <f>IF(LEN('Captura de datos CASO'!X744)&gt;80,"Name of Education Group must be less than 80 characters",IF('DO NOT USE_Case Formulas'!A744,"OK",NA()))</f>
        <v>#N/A</v>
      </c>
      <c r="Y744" s="40" t="e">
        <f>IF(AND(NOT(ISBLANK('Captura de datos CASO'!Y744)),ISNA(VLOOKUP('Captura de datos CASO'!Y744,'DO NOT USE_School Picklist'!$K$3:$K$6,1,FALSE))),"Please select a value from the drop-down menu",IF('DO NOT USE_Case Formulas'!A744,"OK",NA()))</f>
        <v>#N/A</v>
      </c>
      <c r="Z744" s="40" t="e">
        <f>IF(AND('DO NOT USE_Case Formulas'!A744,ISBLANK('Captura de datos CASO'!Z744)),"Has this person had symptoms? is required",IF(AND(NOT(ISBLANK('Captura de datos CASO'!Z744)),ISNA(VLOOKUP('Captura de datos CASO'!Z744,'DO NOT USE_School Picklist'!$D$3:$D$5,1,FALSE))),"Please select a value from the drop-down menu",IF(NOT(ISBLANK('Captura de datos CASO'!Z744)),"OK",NA())))</f>
        <v>#N/A</v>
      </c>
      <c r="AA744" s="40" t="e">
        <f>IF(AND('Captura de datos CASO'!Z744='DO NOT USE_School Picklist'!$D$3,ISBLANK('Captura de datos CASO'!AA744)),"Symptom Onset Date is required if Ever Symptomatic is Yes",IF('DO NOT USE_Case Formulas'!A744,"OK",NA()))</f>
        <v>#N/A</v>
      </c>
      <c r="AB744" s="40"/>
      <c r="AC744" s="40" t="e">
        <f ca="1">IF(AND('DO NOT USE_Case Formulas'!A744,ISBLANK('Captura de datos CASO'!AC744)),"Lab Result Test Date is required",IF('Captura de datos CASO'!AC744&gt;'DO NOT USE_School Picklist'!$C$3,"Test Date cannot be a future date",IF(NOT(ISBLANK('Captura de datos CASO'!AC744)),"OK",NA())))</f>
        <v>#N/A</v>
      </c>
      <c r="AD744" s="40" t="e">
        <f>IF(AND(NOT(ISBLANK('Captura de datos CASO'!AD744)),ISNA(VLOOKUP('Captura de datos CASO'!AD744,'DO NOT USE_School Picklist'!$R$3:$R$7,1,FALSE))),"Please select a value from the drop-down menu",IF('DO NOT USE_Case Formulas'!A744,"OK",NA()))</f>
        <v>#N/A</v>
      </c>
      <c r="AE744" s="40" t="e">
        <f>IF(AND('DO NOT USE_Case Formulas'!A744,ISBLANK('Captura de datos CASO'!AB744)),"Lab Result Test Result is required",IF(AND(NOT(ISBLANK('Captura de datos CASO'!AB744)),ISNA(VLOOKUP('Captura de datos CASO'!AB744,'DO NOT USE_School Picklist'!$Q$3:$Q$8,1,FALSE))),"Please select a value from the drop-down menu",IF('DO NOT USE_Case Formulas'!A744,"OK",NA())))</f>
        <v>#N/A</v>
      </c>
    </row>
    <row r="745" spans="1:31" x14ac:dyDescent="0.3">
      <c r="A745" s="39" t="e">
        <f>IF('DO NOT USE_Case Formulas'!A745,IF('DO NOT USE_Case Formulas'!B745,"Not all required fields are completed","OK"),NA())</f>
        <v>#N/A</v>
      </c>
      <c r="B745" s="40" t="e">
        <f>IF(AND('DO NOT USE_Case Formulas'!A745,ISBLANK('Captura de datos CASO'!B745)),"First Name is required",IF(NOT(ISBLANK('Captura de datos CASO'!B745)),"OK",NA()))</f>
        <v>#N/A</v>
      </c>
      <c r="C745" s="40" t="e">
        <f>IF(AND('DO NOT USE_Case Formulas'!A745,ISBLANK('Captura de datos CASO'!C745)),"Last Name is required",IF(NOT(ISBLANK('Captura de datos CASO'!C745)),"OK",NA()))</f>
        <v>#N/A</v>
      </c>
      <c r="D745" s="40" t="e">
        <f>IF(AND('DO NOT USE_Case Formulas'!A745,ISBLANK('Captura de datos CASO'!D745)),"Birthdate is required",IF(NOT(ISBLANK('Captura de datos CASO'!D745)),"OK",NA()))</f>
        <v>#N/A</v>
      </c>
      <c r="E745" s="40" t="e">
        <f>IF(AND('DO NOT USE_Case Formulas'!A745,ISBLANK('Captura de datos CASO'!E745)),"Mobile Phone is required",IF(NOT(ISBLANK('Captura de datos CASO'!E745)),IF(AND(ISNUMBER(VALUE('Captura de datos CASO'!E745)),LEFT('Captura de datos CASO'!E745,1)&lt;&gt;"1",LEN('Captura de datos CASO'!E745)=10),"OK","Phone number must be valid format"),NA()))</f>
        <v>#N/A</v>
      </c>
      <c r="F745" s="40" t="e">
        <f>IF(LEN('Captura de datos CASO'!F745)&gt;255,"Home Street Address must be less than 255 characters",IF('DO NOT USE_Case Formulas'!A745,"OK",NA()))</f>
        <v>#N/A</v>
      </c>
      <c r="G745" s="40" t="e">
        <f>IF(LEN('Captura de datos CASO'!G745)&gt;40,"City must be less than 40 characters",IF('DO NOT USE_Case Formulas'!A745,"OK",NA()))</f>
        <v>#N/A</v>
      </c>
      <c r="H745" s="40" t="e">
        <f>IF(AND(NOT(ISBLANK('Captura de datos CASO'!H745)),ISNA(VLOOKUP('Captura de datos CASO'!H745,'DO NOT USE_School Picklist'!$P$3:$P$52,1,FALSE))),"Please select a value from the drop-down menu",IF('DO NOT USE_Case Formulas'!A745,"OK",NA()))</f>
        <v>#N/A</v>
      </c>
      <c r="I745" s="40" t="e">
        <f>IF(AND('DO NOT USE_Case Formulas'!A745,ISBLANK('Captura de datos CASO'!I745)),"Zip is required",IF(ISBLANK('Captura de datos CASO'!I745),NA(),"OK"))</f>
        <v>#N/A</v>
      </c>
      <c r="J745" s="40" t="e">
        <f>IF(AND('DO NOT USE_Case Formulas'!A745,ISBLANK('Captura de datos CASO'!J745)),"Student or Staff? is required",IF(ISBLANK('Captura de datos CASO'!J745),NA(),IF(ISNA(VLOOKUP('Captura de datos CASO'!J745,'DO NOT USE_School Picklist'!$B$3:$B$6,1,FALSE)),"Please select a value from the drop-down menu","OK")))</f>
        <v>#N/A</v>
      </c>
      <c r="K745" s="40" t="e">
        <f>IF(AND('Captura de datos CASO'!J745='DO NOT USE_School Picklist'!$B$4,ISBLANK('Captura de datos CASO'!K745)),"Occupation/Job Title is required if Student or Staff? is Yes, staff/faculty or volunteer",IF('DO NOT USE_Case Formulas'!A745,"OK",NA()))</f>
        <v>#N/A</v>
      </c>
      <c r="L745" s="40" t="e">
        <f ca="1">IF('Captura de datos CASO'!L745&gt;'DO NOT USE_School Picklist'!$C$3,"Date last on school campus/facility cannot be a future date",IF('DO NOT USE_Case Formulas'!A745,IF(ISBLANK('Captura de datos CASO'!L745),"Date last on school campus/facility is required","OK"),NA()))</f>
        <v>#N/A</v>
      </c>
      <c r="M745" s="40" t="e">
        <f>IF(AND('DO NOT USE_Case Formulas'!A745,ISBLANK('Captura de datos CASO'!M745)),"Specific Place in the Location is required",IF(ISBLANK('Captura de datos CASO'!M745),NA(),"OK"))</f>
        <v>#N/A</v>
      </c>
      <c r="N745" s="40" t="e">
        <f>IF(LEN('Captura de datos CASO'!N745)&gt;50,"Parent/Guardian Name must be less than 50 characters",IF('DO NOT USE_Case Formulas'!A745,"OK",NA()))</f>
        <v>#N/A</v>
      </c>
      <c r="O745" s="40" t="e">
        <f>IF(NOT(ISBLANK('Captura de datos CASO'!O745)),IF(AND(ISNUMBER('Captura de datos CASO'!O745),LEFT('Captura de datos CASO'!O745,1)&lt;&gt;"1",LEN('Captura de datos CASO'!O745)=10),"OK","Phone number must be valid format"),IF('DO NOT USE_Case Formulas'!A745,"OK",NA()))</f>
        <v>#N/A</v>
      </c>
      <c r="P745" s="53" t="e">
        <f>IF(AND(NOT(ISBLANK('Captura de datos CASO'!P745)),ISNA(VLOOKUP('Captura de datos CASO'!P745,'DO NOT USE_School Picklist'!$I$3:$I$5,1,FALSE))),"Please select a value from the drop-down menu",IF('DO NOT USE_Case Formulas'!A745,"OK",NA()))</f>
        <v>#N/A</v>
      </c>
      <c r="Q745" s="40" t="e">
        <f>IF(AND(NOT(ISBLANK('Captura de datos CASO'!Q745)),ISNA(VLOOKUP('Captura de datos CASO'!Q745,'DO NOT USE_School Picklist'!$E$3:$E$10,1,FALSE))),"Please select a value from the drop-down menu",IF('DO NOT USE_Case Formulas'!A745,"OK",NA()))</f>
        <v>#N/A</v>
      </c>
      <c r="R745" s="53" t="e">
        <f>IF(AND(NOT(ISBLANK('Captura de datos CASO'!R745)),ISNA(VLOOKUP('Captura de datos CASO'!R745,'DO NOT USE_School Picklist'!$W$3:$W$9,1,FALSE))),"Please select a value from the drop-down menu",IF('DO NOT USE_Case Formulas'!A745,"OK",NA()))</f>
        <v>#N/A</v>
      </c>
      <c r="S745" s="53" t="e">
        <f>IF(AND(NOT(ISBLANK('Captura de datos CASO'!S745)),ISNA(VLOOKUP('Captura de datos CASO'!S745,'DO NOT USE_School Picklist'!$W$3:$W$9,1,FALSE))),"Please select a value from the drop-down menu",IF('DO NOT USE_Case Formulas'!A745,"OK",NA()))</f>
        <v>#N/A</v>
      </c>
      <c r="T745" s="40" t="e">
        <f>IF(AND(NOT(ISBLANK('Captura de datos CASO'!T745)),ISNA(VLOOKUP('Captura de datos CASO'!T745,'DO NOT USE_School Picklist'!$F$3:$F$16,1,FALSE))),"Please select a value from the drop-down menu",IF('DO NOT USE_Case Formulas'!A745,"OK",NA()))</f>
        <v>#N/A</v>
      </c>
      <c r="U745" s="40" t="e">
        <f>IF(LEN('Captura de datos CASO'!U745)&gt;100,"Classroom(s) must be less than 100 characters",IF('DO NOT USE_Case Formulas'!A745,"OK",NA()))</f>
        <v>#N/A</v>
      </c>
      <c r="V745" s="40" t="e">
        <f>IF(AND(NOT(ISBLANK('Captura de datos CASO'!V745)),ISNA(VLOOKUP('Captura de datos CASO'!V745,'DO NOT USE_School Picklist'!$S$3:$S$12,1,FALSE))),"Please select a value from the drop-down menu",IF('DO NOT USE_Case Formulas'!A745,"OK",NA()))</f>
        <v>#N/A</v>
      </c>
      <c r="W745" s="40" t="e">
        <f>IF(AND(NOT(ISBLANK('Captura de datos CASO'!W745)),ISNA(VLOOKUP('Captura de datos CASO'!W745,'DO NOT USE_School Picklist'!$S$3:$S$12,1,FALSE))),"Please select a value from the drop-down menu",IF('DO NOT USE_Case Formulas'!A745,"OK",NA()))</f>
        <v>#N/A</v>
      </c>
      <c r="X745" s="40" t="e">
        <f>IF(LEN('Captura de datos CASO'!X745)&gt;80,"Name of Education Group must be less than 80 characters",IF('DO NOT USE_Case Formulas'!A745,"OK",NA()))</f>
        <v>#N/A</v>
      </c>
      <c r="Y745" s="40" t="e">
        <f>IF(AND(NOT(ISBLANK('Captura de datos CASO'!Y745)),ISNA(VLOOKUP('Captura de datos CASO'!Y745,'DO NOT USE_School Picklist'!$K$3:$K$6,1,FALSE))),"Please select a value from the drop-down menu",IF('DO NOT USE_Case Formulas'!A745,"OK",NA()))</f>
        <v>#N/A</v>
      </c>
      <c r="Z745" s="40" t="e">
        <f>IF(AND('DO NOT USE_Case Formulas'!A745,ISBLANK('Captura de datos CASO'!Z745)),"Has this person had symptoms? is required",IF(AND(NOT(ISBLANK('Captura de datos CASO'!Z745)),ISNA(VLOOKUP('Captura de datos CASO'!Z745,'DO NOT USE_School Picklist'!$D$3:$D$5,1,FALSE))),"Please select a value from the drop-down menu",IF(NOT(ISBLANK('Captura de datos CASO'!Z745)),"OK",NA())))</f>
        <v>#N/A</v>
      </c>
      <c r="AA745" s="40" t="e">
        <f>IF(AND('Captura de datos CASO'!Z745='DO NOT USE_School Picklist'!$D$3,ISBLANK('Captura de datos CASO'!AA745)),"Symptom Onset Date is required if Ever Symptomatic is Yes",IF('DO NOT USE_Case Formulas'!A745,"OK",NA()))</f>
        <v>#N/A</v>
      </c>
      <c r="AB745" s="40"/>
      <c r="AC745" s="40" t="e">
        <f ca="1">IF(AND('DO NOT USE_Case Formulas'!A745,ISBLANK('Captura de datos CASO'!AC745)),"Lab Result Test Date is required",IF('Captura de datos CASO'!AC745&gt;'DO NOT USE_School Picklist'!$C$3,"Test Date cannot be a future date",IF(NOT(ISBLANK('Captura de datos CASO'!AC745)),"OK",NA())))</f>
        <v>#N/A</v>
      </c>
      <c r="AD745" s="40" t="e">
        <f>IF(AND(NOT(ISBLANK('Captura de datos CASO'!AD745)),ISNA(VLOOKUP('Captura de datos CASO'!AD745,'DO NOT USE_School Picklist'!$R$3:$R$7,1,FALSE))),"Please select a value from the drop-down menu",IF('DO NOT USE_Case Formulas'!A745,"OK",NA()))</f>
        <v>#N/A</v>
      </c>
      <c r="AE745" s="40" t="e">
        <f>IF(AND('DO NOT USE_Case Formulas'!A745,ISBLANK('Captura de datos CASO'!AB745)),"Lab Result Test Result is required",IF(AND(NOT(ISBLANK('Captura de datos CASO'!AB745)),ISNA(VLOOKUP('Captura de datos CASO'!AB745,'DO NOT USE_School Picklist'!$Q$3:$Q$8,1,FALSE))),"Please select a value from the drop-down menu",IF('DO NOT USE_Case Formulas'!A745,"OK",NA())))</f>
        <v>#N/A</v>
      </c>
    </row>
    <row r="746" spans="1:31" x14ac:dyDescent="0.3">
      <c r="A746" s="39" t="e">
        <f>IF('DO NOT USE_Case Formulas'!A746,IF('DO NOT USE_Case Formulas'!B746,"Not all required fields are completed","OK"),NA())</f>
        <v>#N/A</v>
      </c>
      <c r="B746" s="40" t="e">
        <f>IF(AND('DO NOT USE_Case Formulas'!A746,ISBLANK('Captura de datos CASO'!B746)),"First Name is required",IF(NOT(ISBLANK('Captura de datos CASO'!B746)),"OK",NA()))</f>
        <v>#N/A</v>
      </c>
      <c r="C746" s="40" t="e">
        <f>IF(AND('DO NOT USE_Case Formulas'!A746,ISBLANK('Captura de datos CASO'!C746)),"Last Name is required",IF(NOT(ISBLANK('Captura de datos CASO'!C746)),"OK",NA()))</f>
        <v>#N/A</v>
      </c>
      <c r="D746" s="40" t="e">
        <f>IF(AND('DO NOT USE_Case Formulas'!A746,ISBLANK('Captura de datos CASO'!D746)),"Birthdate is required",IF(NOT(ISBLANK('Captura de datos CASO'!D746)),"OK",NA()))</f>
        <v>#N/A</v>
      </c>
      <c r="E746" s="40" t="e">
        <f>IF(AND('DO NOT USE_Case Formulas'!A746,ISBLANK('Captura de datos CASO'!E746)),"Mobile Phone is required",IF(NOT(ISBLANK('Captura de datos CASO'!E746)),IF(AND(ISNUMBER(VALUE('Captura de datos CASO'!E746)),LEFT('Captura de datos CASO'!E746,1)&lt;&gt;"1",LEN('Captura de datos CASO'!E746)=10),"OK","Phone number must be valid format"),NA()))</f>
        <v>#N/A</v>
      </c>
      <c r="F746" s="40" t="e">
        <f>IF(LEN('Captura de datos CASO'!F746)&gt;255,"Home Street Address must be less than 255 characters",IF('DO NOT USE_Case Formulas'!A746,"OK",NA()))</f>
        <v>#N/A</v>
      </c>
      <c r="G746" s="40" t="e">
        <f>IF(LEN('Captura de datos CASO'!G746)&gt;40,"City must be less than 40 characters",IF('DO NOT USE_Case Formulas'!A746,"OK",NA()))</f>
        <v>#N/A</v>
      </c>
      <c r="H746" s="40" t="e">
        <f>IF(AND(NOT(ISBLANK('Captura de datos CASO'!H746)),ISNA(VLOOKUP('Captura de datos CASO'!H746,'DO NOT USE_School Picklist'!$P$3:$P$52,1,FALSE))),"Please select a value from the drop-down menu",IF('DO NOT USE_Case Formulas'!A746,"OK",NA()))</f>
        <v>#N/A</v>
      </c>
      <c r="I746" s="40" t="e">
        <f>IF(AND('DO NOT USE_Case Formulas'!A746,ISBLANK('Captura de datos CASO'!I746)),"Zip is required",IF(ISBLANK('Captura de datos CASO'!I746),NA(),"OK"))</f>
        <v>#N/A</v>
      </c>
      <c r="J746" s="40" t="e">
        <f>IF(AND('DO NOT USE_Case Formulas'!A746,ISBLANK('Captura de datos CASO'!J746)),"Student or Staff? is required",IF(ISBLANK('Captura de datos CASO'!J746),NA(),IF(ISNA(VLOOKUP('Captura de datos CASO'!J746,'DO NOT USE_School Picklist'!$B$3:$B$6,1,FALSE)),"Please select a value from the drop-down menu","OK")))</f>
        <v>#N/A</v>
      </c>
      <c r="K746" s="40" t="e">
        <f>IF(AND('Captura de datos CASO'!J746='DO NOT USE_School Picklist'!$B$4,ISBLANK('Captura de datos CASO'!K746)),"Occupation/Job Title is required if Student or Staff? is Yes, staff/faculty or volunteer",IF('DO NOT USE_Case Formulas'!A746,"OK",NA()))</f>
        <v>#N/A</v>
      </c>
      <c r="L746" s="40" t="e">
        <f ca="1">IF('Captura de datos CASO'!L746&gt;'DO NOT USE_School Picklist'!$C$3,"Date last on school campus/facility cannot be a future date",IF('DO NOT USE_Case Formulas'!A746,IF(ISBLANK('Captura de datos CASO'!L746),"Date last on school campus/facility is required","OK"),NA()))</f>
        <v>#N/A</v>
      </c>
      <c r="M746" s="40" t="e">
        <f>IF(AND('DO NOT USE_Case Formulas'!A746,ISBLANK('Captura de datos CASO'!M746)),"Specific Place in the Location is required",IF(ISBLANK('Captura de datos CASO'!M746),NA(),"OK"))</f>
        <v>#N/A</v>
      </c>
      <c r="N746" s="40" t="e">
        <f>IF(LEN('Captura de datos CASO'!N746)&gt;50,"Parent/Guardian Name must be less than 50 characters",IF('DO NOT USE_Case Formulas'!A746,"OK",NA()))</f>
        <v>#N/A</v>
      </c>
      <c r="O746" s="40" t="e">
        <f>IF(NOT(ISBLANK('Captura de datos CASO'!O746)),IF(AND(ISNUMBER('Captura de datos CASO'!O746),LEFT('Captura de datos CASO'!O746,1)&lt;&gt;"1",LEN('Captura de datos CASO'!O746)=10),"OK","Phone number must be valid format"),IF('DO NOT USE_Case Formulas'!A746,"OK",NA()))</f>
        <v>#N/A</v>
      </c>
      <c r="P746" s="53" t="e">
        <f>IF(AND(NOT(ISBLANK('Captura de datos CASO'!P746)),ISNA(VLOOKUP('Captura de datos CASO'!P746,'DO NOT USE_School Picklist'!$I$3:$I$5,1,FALSE))),"Please select a value from the drop-down menu",IF('DO NOT USE_Case Formulas'!A746,"OK",NA()))</f>
        <v>#N/A</v>
      </c>
      <c r="Q746" s="40" t="e">
        <f>IF(AND(NOT(ISBLANK('Captura de datos CASO'!Q746)),ISNA(VLOOKUP('Captura de datos CASO'!Q746,'DO NOT USE_School Picklist'!$E$3:$E$10,1,FALSE))),"Please select a value from the drop-down menu",IF('DO NOT USE_Case Formulas'!A746,"OK",NA()))</f>
        <v>#N/A</v>
      </c>
      <c r="R746" s="53" t="e">
        <f>IF(AND(NOT(ISBLANK('Captura de datos CASO'!R746)),ISNA(VLOOKUP('Captura de datos CASO'!R746,'DO NOT USE_School Picklist'!$W$3:$W$9,1,FALSE))),"Please select a value from the drop-down menu",IF('DO NOT USE_Case Formulas'!A746,"OK",NA()))</f>
        <v>#N/A</v>
      </c>
      <c r="S746" s="53" t="e">
        <f>IF(AND(NOT(ISBLANK('Captura de datos CASO'!S746)),ISNA(VLOOKUP('Captura de datos CASO'!S746,'DO NOT USE_School Picklist'!$W$3:$W$9,1,FALSE))),"Please select a value from the drop-down menu",IF('DO NOT USE_Case Formulas'!A746,"OK",NA()))</f>
        <v>#N/A</v>
      </c>
      <c r="T746" s="40" t="e">
        <f>IF(AND(NOT(ISBLANK('Captura de datos CASO'!T746)),ISNA(VLOOKUP('Captura de datos CASO'!T746,'DO NOT USE_School Picklist'!$F$3:$F$16,1,FALSE))),"Please select a value from the drop-down menu",IF('DO NOT USE_Case Formulas'!A746,"OK",NA()))</f>
        <v>#N/A</v>
      </c>
      <c r="U746" s="40" t="e">
        <f>IF(LEN('Captura de datos CASO'!U746)&gt;100,"Classroom(s) must be less than 100 characters",IF('DO NOT USE_Case Formulas'!A746,"OK",NA()))</f>
        <v>#N/A</v>
      </c>
      <c r="V746" s="40" t="e">
        <f>IF(AND(NOT(ISBLANK('Captura de datos CASO'!V746)),ISNA(VLOOKUP('Captura de datos CASO'!V746,'DO NOT USE_School Picklist'!$S$3:$S$12,1,FALSE))),"Please select a value from the drop-down menu",IF('DO NOT USE_Case Formulas'!A746,"OK",NA()))</f>
        <v>#N/A</v>
      </c>
      <c r="W746" s="40" t="e">
        <f>IF(AND(NOT(ISBLANK('Captura de datos CASO'!W746)),ISNA(VLOOKUP('Captura de datos CASO'!W746,'DO NOT USE_School Picklist'!$S$3:$S$12,1,FALSE))),"Please select a value from the drop-down menu",IF('DO NOT USE_Case Formulas'!A746,"OK",NA()))</f>
        <v>#N/A</v>
      </c>
      <c r="X746" s="40" t="e">
        <f>IF(LEN('Captura de datos CASO'!X746)&gt;80,"Name of Education Group must be less than 80 characters",IF('DO NOT USE_Case Formulas'!A746,"OK",NA()))</f>
        <v>#N/A</v>
      </c>
      <c r="Y746" s="40" t="e">
        <f>IF(AND(NOT(ISBLANK('Captura de datos CASO'!Y746)),ISNA(VLOOKUP('Captura de datos CASO'!Y746,'DO NOT USE_School Picklist'!$K$3:$K$6,1,FALSE))),"Please select a value from the drop-down menu",IF('DO NOT USE_Case Formulas'!A746,"OK",NA()))</f>
        <v>#N/A</v>
      </c>
      <c r="Z746" s="40" t="e">
        <f>IF(AND('DO NOT USE_Case Formulas'!A746,ISBLANK('Captura de datos CASO'!Z746)),"Has this person had symptoms? is required",IF(AND(NOT(ISBLANK('Captura de datos CASO'!Z746)),ISNA(VLOOKUP('Captura de datos CASO'!Z746,'DO NOT USE_School Picklist'!$D$3:$D$5,1,FALSE))),"Please select a value from the drop-down menu",IF(NOT(ISBLANK('Captura de datos CASO'!Z746)),"OK",NA())))</f>
        <v>#N/A</v>
      </c>
      <c r="AA746" s="40" t="e">
        <f>IF(AND('Captura de datos CASO'!Z746='DO NOT USE_School Picklist'!$D$3,ISBLANK('Captura de datos CASO'!AA746)),"Symptom Onset Date is required if Ever Symptomatic is Yes",IF('DO NOT USE_Case Formulas'!A746,"OK",NA()))</f>
        <v>#N/A</v>
      </c>
      <c r="AB746" s="40"/>
      <c r="AC746" s="40" t="e">
        <f ca="1">IF(AND('DO NOT USE_Case Formulas'!A746,ISBLANK('Captura de datos CASO'!AC746)),"Lab Result Test Date is required",IF('Captura de datos CASO'!AC746&gt;'DO NOT USE_School Picklist'!$C$3,"Test Date cannot be a future date",IF(NOT(ISBLANK('Captura de datos CASO'!AC746)),"OK",NA())))</f>
        <v>#N/A</v>
      </c>
      <c r="AD746" s="40" t="e">
        <f>IF(AND(NOT(ISBLANK('Captura de datos CASO'!AD746)),ISNA(VLOOKUP('Captura de datos CASO'!AD746,'DO NOT USE_School Picklist'!$R$3:$R$7,1,FALSE))),"Please select a value from the drop-down menu",IF('DO NOT USE_Case Formulas'!A746,"OK",NA()))</f>
        <v>#N/A</v>
      </c>
      <c r="AE746" s="40" t="e">
        <f>IF(AND('DO NOT USE_Case Formulas'!A746,ISBLANK('Captura de datos CASO'!AB746)),"Lab Result Test Result is required",IF(AND(NOT(ISBLANK('Captura de datos CASO'!AB746)),ISNA(VLOOKUP('Captura de datos CASO'!AB746,'DO NOT USE_School Picklist'!$Q$3:$Q$8,1,FALSE))),"Please select a value from the drop-down menu",IF('DO NOT USE_Case Formulas'!A746,"OK",NA())))</f>
        <v>#N/A</v>
      </c>
    </row>
    <row r="747" spans="1:31" x14ac:dyDescent="0.3">
      <c r="A747" s="39" t="e">
        <f>IF('DO NOT USE_Case Formulas'!A747,IF('DO NOT USE_Case Formulas'!B747,"Not all required fields are completed","OK"),NA())</f>
        <v>#N/A</v>
      </c>
      <c r="B747" s="40" t="e">
        <f>IF(AND('DO NOT USE_Case Formulas'!A747,ISBLANK('Captura de datos CASO'!B747)),"First Name is required",IF(NOT(ISBLANK('Captura de datos CASO'!B747)),"OK",NA()))</f>
        <v>#N/A</v>
      </c>
      <c r="C747" s="40" t="e">
        <f>IF(AND('DO NOT USE_Case Formulas'!A747,ISBLANK('Captura de datos CASO'!C747)),"Last Name is required",IF(NOT(ISBLANK('Captura de datos CASO'!C747)),"OK",NA()))</f>
        <v>#N/A</v>
      </c>
      <c r="D747" s="40" t="e">
        <f>IF(AND('DO NOT USE_Case Formulas'!A747,ISBLANK('Captura de datos CASO'!D747)),"Birthdate is required",IF(NOT(ISBLANK('Captura de datos CASO'!D747)),"OK",NA()))</f>
        <v>#N/A</v>
      </c>
      <c r="E747" s="40" t="e">
        <f>IF(AND('DO NOT USE_Case Formulas'!A747,ISBLANK('Captura de datos CASO'!E747)),"Mobile Phone is required",IF(NOT(ISBLANK('Captura de datos CASO'!E747)),IF(AND(ISNUMBER(VALUE('Captura de datos CASO'!E747)),LEFT('Captura de datos CASO'!E747,1)&lt;&gt;"1",LEN('Captura de datos CASO'!E747)=10),"OK","Phone number must be valid format"),NA()))</f>
        <v>#N/A</v>
      </c>
      <c r="F747" s="40" t="e">
        <f>IF(LEN('Captura de datos CASO'!F747)&gt;255,"Home Street Address must be less than 255 characters",IF('DO NOT USE_Case Formulas'!A747,"OK",NA()))</f>
        <v>#N/A</v>
      </c>
      <c r="G747" s="40" t="e">
        <f>IF(LEN('Captura de datos CASO'!G747)&gt;40,"City must be less than 40 characters",IF('DO NOT USE_Case Formulas'!A747,"OK",NA()))</f>
        <v>#N/A</v>
      </c>
      <c r="H747" s="40" t="e">
        <f>IF(AND(NOT(ISBLANK('Captura de datos CASO'!H747)),ISNA(VLOOKUP('Captura de datos CASO'!H747,'DO NOT USE_School Picklist'!$P$3:$P$52,1,FALSE))),"Please select a value from the drop-down menu",IF('DO NOT USE_Case Formulas'!A747,"OK",NA()))</f>
        <v>#N/A</v>
      </c>
      <c r="I747" s="40" t="e">
        <f>IF(AND('DO NOT USE_Case Formulas'!A747,ISBLANK('Captura de datos CASO'!I747)),"Zip is required",IF(ISBLANK('Captura de datos CASO'!I747),NA(),"OK"))</f>
        <v>#N/A</v>
      </c>
      <c r="J747" s="40" t="e">
        <f>IF(AND('DO NOT USE_Case Formulas'!A747,ISBLANK('Captura de datos CASO'!J747)),"Student or Staff? is required",IF(ISBLANK('Captura de datos CASO'!J747),NA(),IF(ISNA(VLOOKUP('Captura de datos CASO'!J747,'DO NOT USE_School Picklist'!$B$3:$B$6,1,FALSE)),"Please select a value from the drop-down menu","OK")))</f>
        <v>#N/A</v>
      </c>
      <c r="K747" s="40" t="e">
        <f>IF(AND('Captura de datos CASO'!J747='DO NOT USE_School Picklist'!$B$4,ISBLANK('Captura de datos CASO'!K747)),"Occupation/Job Title is required if Student or Staff? is Yes, staff/faculty or volunteer",IF('DO NOT USE_Case Formulas'!A747,"OK",NA()))</f>
        <v>#N/A</v>
      </c>
      <c r="L747" s="40" t="e">
        <f ca="1">IF('Captura de datos CASO'!L747&gt;'DO NOT USE_School Picklist'!$C$3,"Date last on school campus/facility cannot be a future date",IF('DO NOT USE_Case Formulas'!A747,IF(ISBLANK('Captura de datos CASO'!L747),"Date last on school campus/facility is required","OK"),NA()))</f>
        <v>#N/A</v>
      </c>
      <c r="M747" s="40" t="e">
        <f>IF(AND('DO NOT USE_Case Formulas'!A747,ISBLANK('Captura de datos CASO'!M747)),"Specific Place in the Location is required",IF(ISBLANK('Captura de datos CASO'!M747),NA(),"OK"))</f>
        <v>#N/A</v>
      </c>
      <c r="N747" s="40" t="e">
        <f>IF(LEN('Captura de datos CASO'!N747)&gt;50,"Parent/Guardian Name must be less than 50 characters",IF('DO NOT USE_Case Formulas'!A747,"OK",NA()))</f>
        <v>#N/A</v>
      </c>
      <c r="O747" s="40" t="e">
        <f>IF(NOT(ISBLANK('Captura de datos CASO'!O747)),IF(AND(ISNUMBER('Captura de datos CASO'!O747),LEFT('Captura de datos CASO'!O747,1)&lt;&gt;"1",LEN('Captura de datos CASO'!O747)=10),"OK","Phone number must be valid format"),IF('DO NOT USE_Case Formulas'!A747,"OK",NA()))</f>
        <v>#N/A</v>
      </c>
      <c r="P747" s="53" t="e">
        <f>IF(AND(NOT(ISBLANK('Captura de datos CASO'!P747)),ISNA(VLOOKUP('Captura de datos CASO'!P747,'DO NOT USE_School Picklist'!$I$3:$I$5,1,FALSE))),"Please select a value from the drop-down menu",IF('DO NOT USE_Case Formulas'!A747,"OK",NA()))</f>
        <v>#N/A</v>
      </c>
      <c r="Q747" s="40" t="e">
        <f>IF(AND(NOT(ISBLANK('Captura de datos CASO'!Q747)),ISNA(VLOOKUP('Captura de datos CASO'!Q747,'DO NOT USE_School Picklist'!$E$3:$E$10,1,FALSE))),"Please select a value from the drop-down menu",IF('DO NOT USE_Case Formulas'!A747,"OK",NA()))</f>
        <v>#N/A</v>
      </c>
      <c r="R747" s="53" t="e">
        <f>IF(AND(NOT(ISBLANK('Captura de datos CASO'!R747)),ISNA(VLOOKUP('Captura de datos CASO'!R747,'DO NOT USE_School Picklist'!$W$3:$W$9,1,FALSE))),"Please select a value from the drop-down menu",IF('DO NOT USE_Case Formulas'!A747,"OK",NA()))</f>
        <v>#N/A</v>
      </c>
      <c r="S747" s="53" t="e">
        <f>IF(AND(NOT(ISBLANK('Captura de datos CASO'!S747)),ISNA(VLOOKUP('Captura de datos CASO'!S747,'DO NOT USE_School Picklist'!$W$3:$W$9,1,FALSE))),"Please select a value from the drop-down menu",IF('DO NOT USE_Case Formulas'!A747,"OK",NA()))</f>
        <v>#N/A</v>
      </c>
      <c r="T747" s="40" t="e">
        <f>IF(AND(NOT(ISBLANK('Captura de datos CASO'!T747)),ISNA(VLOOKUP('Captura de datos CASO'!T747,'DO NOT USE_School Picklist'!$F$3:$F$16,1,FALSE))),"Please select a value from the drop-down menu",IF('DO NOT USE_Case Formulas'!A747,"OK",NA()))</f>
        <v>#N/A</v>
      </c>
      <c r="U747" s="40" t="e">
        <f>IF(LEN('Captura de datos CASO'!U747)&gt;100,"Classroom(s) must be less than 100 characters",IF('DO NOT USE_Case Formulas'!A747,"OK",NA()))</f>
        <v>#N/A</v>
      </c>
      <c r="V747" s="40" t="e">
        <f>IF(AND(NOT(ISBLANK('Captura de datos CASO'!V747)),ISNA(VLOOKUP('Captura de datos CASO'!V747,'DO NOT USE_School Picklist'!$S$3:$S$12,1,FALSE))),"Please select a value from the drop-down menu",IF('DO NOT USE_Case Formulas'!A747,"OK",NA()))</f>
        <v>#N/A</v>
      </c>
      <c r="W747" s="40" t="e">
        <f>IF(AND(NOT(ISBLANK('Captura de datos CASO'!W747)),ISNA(VLOOKUP('Captura de datos CASO'!W747,'DO NOT USE_School Picklist'!$S$3:$S$12,1,FALSE))),"Please select a value from the drop-down menu",IF('DO NOT USE_Case Formulas'!A747,"OK",NA()))</f>
        <v>#N/A</v>
      </c>
      <c r="X747" s="40" t="e">
        <f>IF(LEN('Captura de datos CASO'!X747)&gt;80,"Name of Education Group must be less than 80 characters",IF('DO NOT USE_Case Formulas'!A747,"OK",NA()))</f>
        <v>#N/A</v>
      </c>
      <c r="Y747" s="40" t="e">
        <f>IF(AND(NOT(ISBLANK('Captura de datos CASO'!Y747)),ISNA(VLOOKUP('Captura de datos CASO'!Y747,'DO NOT USE_School Picklist'!$K$3:$K$6,1,FALSE))),"Please select a value from the drop-down menu",IF('DO NOT USE_Case Formulas'!A747,"OK",NA()))</f>
        <v>#N/A</v>
      </c>
      <c r="Z747" s="40" t="e">
        <f>IF(AND('DO NOT USE_Case Formulas'!A747,ISBLANK('Captura de datos CASO'!Z747)),"Has this person had symptoms? is required",IF(AND(NOT(ISBLANK('Captura de datos CASO'!Z747)),ISNA(VLOOKUP('Captura de datos CASO'!Z747,'DO NOT USE_School Picklist'!$D$3:$D$5,1,FALSE))),"Please select a value from the drop-down menu",IF(NOT(ISBLANK('Captura de datos CASO'!Z747)),"OK",NA())))</f>
        <v>#N/A</v>
      </c>
      <c r="AA747" s="40" t="e">
        <f>IF(AND('Captura de datos CASO'!Z747='DO NOT USE_School Picklist'!$D$3,ISBLANK('Captura de datos CASO'!AA747)),"Symptom Onset Date is required if Ever Symptomatic is Yes",IF('DO NOT USE_Case Formulas'!A747,"OK",NA()))</f>
        <v>#N/A</v>
      </c>
      <c r="AB747" s="40"/>
      <c r="AC747" s="40" t="e">
        <f ca="1">IF(AND('DO NOT USE_Case Formulas'!A747,ISBLANK('Captura de datos CASO'!AC747)),"Lab Result Test Date is required",IF('Captura de datos CASO'!AC747&gt;'DO NOT USE_School Picklist'!$C$3,"Test Date cannot be a future date",IF(NOT(ISBLANK('Captura de datos CASO'!AC747)),"OK",NA())))</f>
        <v>#N/A</v>
      </c>
      <c r="AD747" s="40" t="e">
        <f>IF(AND(NOT(ISBLANK('Captura de datos CASO'!AD747)),ISNA(VLOOKUP('Captura de datos CASO'!AD747,'DO NOT USE_School Picklist'!$R$3:$R$7,1,FALSE))),"Please select a value from the drop-down menu",IF('DO NOT USE_Case Formulas'!A747,"OK",NA()))</f>
        <v>#N/A</v>
      </c>
      <c r="AE747" s="40" t="e">
        <f>IF(AND('DO NOT USE_Case Formulas'!A747,ISBLANK('Captura de datos CASO'!AB747)),"Lab Result Test Result is required",IF(AND(NOT(ISBLANK('Captura de datos CASO'!AB747)),ISNA(VLOOKUP('Captura de datos CASO'!AB747,'DO NOT USE_School Picklist'!$Q$3:$Q$8,1,FALSE))),"Please select a value from the drop-down menu",IF('DO NOT USE_Case Formulas'!A747,"OK",NA())))</f>
        <v>#N/A</v>
      </c>
    </row>
    <row r="748" spans="1:31" x14ac:dyDescent="0.3">
      <c r="A748" s="39" t="e">
        <f>IF('DO NOT USE_Case Formulas'!A748,IF('DO NOT USE_Case Formulas'!B748,"Not all required fields are completed","OK"),NA())</f>
        <v>#N/A</v>
      </c>
      <c r="B748" s="40" t="e">
        <f>IF(AND('DO NOT USE_Case Formulas'!A748,ISBLANK('Captura de datos CASO'!B748)),"First Name is required",IF(NOT(ISBLANK('Captura de datos CASO'!B748)),"OK",NA()))</f>
        <v>#N/A</v>
      </c>
      <c r="C748" s="40" t="e">
        <f>IF(AND('DO NOT USE_Case Formulas'!A748,ISBLANK('Captura de datos CASO'!C748)),"Last Name is required",IF(NOT(ISBLANK('Captura de datos CASO'!C748)),"OK",NA()))</f>
        <v>#N/A</v>
      </c>
      <c r="D748" s="40" t="e">
        <f>IF(AND('DO NOT USE_Case Formulas'!A748,ISBLANK('Captura de datos CASO'!D748)),"Birthdate is required",IF(NOT(ISBLANK('Captura de datos CASO'!D748)),"OK",NA()))</f>
        <v>#N/A</v>
      </c>
      <c r="E748" s="40" t="e">
        <f>IF(AND('DO NOT USE_Case Formulas'!A748,ISBLANK('Captura de datos CASO'!E748)),"Mobile Phone is required",IF(NOT(ISBLANK('Captura de datos CASO'!E748)),IF(AND(ISNUMBER(VALUE('Captura de datos CASO'!E748)),LEFT('Captura de datos CASO'!E748,1)&lt;&gt;"1",LEN('Captura de datos CASO'!E748)=10),"OK","Phone number must be valid format"),NA()))</f>
        <v>#N/A</v>
      </c>
      <c r="F748" s="40" t="e">
        <f>IF(LEN('Captura de datos CASO'!F748)&gt;255,"Home Street Address must be less than 255 characters",IF('DO NOT USE_Case Formulas'!A748,"OK",NA()))</f>
        <v>#N/A</v>
      </c>
      <c r="G748" s="40" t="e">
        <f>IF(LEN('Captura de datos CASO'!G748)&gt;40,"City must be less than 40 characters",IF('DO NOT USE_Case Formulas'!A748,"OK",NA()))</f>
        <v>#N/A</v>
      </c>
      <c r="H748" s="40" t="e">
        <f>IF(AND(NOT(ISBLANK('Captura de datos CASO'!H748)),ISNA(VLOOKUP('Captura de datos CASO'!H748,'DO NOT USE_School Picklist'!$P$3:$P$52,1,FALSE))),"Please select a value from the drop-down menu",IF('DO NOT USE_Case Formulas'!A748,"OK",NA()))</f>
        <v>#N/A</v>
      </c>
      <c r="I748" s="40" t="e">
        <f>IF(AND('DO NOT USE_Case Formulas'!A748,ISBLANK('Captura de datos CASO'!I748)),"Zip is required",IF(ISBLANK('Captura de datos CASO'!I748),NA(),"OK"))</f>
        <v>#N/A</v>
      </c>
      <c r="J748" s="40" t="e">
        <f>IF(AND('DO NOT USE_Case Formulas'!A748,ISBLANK('Captura de datos CASO'!J748)),"Student or Staff? is required",IF(ISBLANK('Captura de datos CASO'!J748),NA(),IF(ISNA(VLOOKUP('Captura de datos CASO'!J748,'DO NOT USE_School Picklist'!$B$3:$B$6,1,FALSE)),"Please select a value from the drop-down menu","OK")))</f>
        <v>#N/A</v>
      </c>
      <c r="K748" s="40" t="e">
        <f>IF(AND('Captura de datos CASO'!J748='DO NOT USE_School Picklist'!$B$4,ISBLANK('Captura de datos CASO'!K748)),"Occupation/Job Title is required if Student or Staff? is Yes, staff/faculty or volunteer",IF('DO NOT USE_Case Formulas'!A748,"OK",NA()))</f>
        <v>#N/A</v>
      </c>
      <c r="L748" s="40" t="e">
        <f ca="1">IF('Captura de datos CASO'!L748&gt;'DO NOT USE_School Picklist'!$C$3,"Date last on school campus/facility cannot be a future date",IF('DO NOT USE_Case Formulas'!A748,IF(ISBLANK('Captura de datos CASO'!L748),"Date last on school campus/facility is required","OK"),NA()))</f>
        <v>#N/A</v>
      </c>
      <c r="M748" s="40" t="e">
        <f>IF(AND('DO NOT USE_Case Formulas'!A748,ISBLANK('Captura de datos CASO'!M748)),"Specific Place in the Location is required",IF(ISBLANK('Captura de datos CASO'!M748),NA(),"OK"))</f>
        <v>#N/A</v>
      </c>
      <c r="N748" s="40" t="e">
        <f>IF(LEN('Captura de datos CASO'!N748)&gt;50,"Parent/Guardian Name must be less than 50 characters",IF('DO NOT USE_Case Formulas'!A748,"OK",NA()))</f>
        <v>#N/A</v>
      </c>
      <c r="O748" s="40" t="e">
        <f>IF(NOT(ISBLANK('Captura de datos CASO'!O748)),IF(AND(ISNUMBER('Captura de datos CASO'!O748),LEFT('Captura de datos CASO'!O748,1)&lt;&gt;"1",LEN('Captura de datos CASO'!O748)=10),"OK","Phone number must be valid format"),IF('DO NOT USE_Case Formulas'!A748,"OK",NA()))</f>
        <v>#N/A</v>
      </c>
      <c r="P748" s="53" t="e">
        <f>IF(AND(NOT(ISBLANK('Captura de datos CASO'!P748)),ISNA(VLOOKUP('Captura de datos CASO'!P748,'DO NOT USE_School Picklist'!$I$3:$I$5,1,FALSE))),"Please select a value from the drop-down menu",IF('DO NOT USE_Case Formulas'!A748,"OK",NA()))</f>
        <v>#N/A</v>
      </c>
      <c r="Q748" s="40" t="e">
        <f>IF(AND(NOT(ISBLANK('Captura de datos CASO'!Q748)),ISNA(VLOOKUP('Captura de datos CASO'!Q748,'DO NOT USE_School Picklist'!$E$3:$E$10,1,FALSE))),"Please select a value from the drop-down menu",IF('DO NOT USE_Case Formulas'!A748,"OK",NA()))</f>
        <v>#N/A</v>
      </c>
      <c r="R748" s="53" t="e">
        <f>IF(AND(NOT(ISBLANK('Captura de datos CASO'!R748)),ISNA(VLOOKUP('Captura de datos CASO'!R748,'DO NOT USE_School Picklist'!$W$3:$W$9,1,FALSE))),"Please select a value from the drop-down menu",IF('DO NOT USE_Case Formulas'!A748,"OK",NA()))</f>
        <v>#N/A</v>
      </c>
      <c r="S748" s="53" t="e">
        <f>IF(AND(NOT(ISBLANK('Captura de datos CASO'!S748)),ISNA(VLOOKUP('Captura de datos CASO'!S748,'DO NOT USE_School Picklist'!$W$3:$W$9,1,FALSE))),"Please select a value from the drop-down menu",IF('DO NOT USE_Case Formulas'!A748,"OK",NA()))</f>
        <v>#N/A</v>
      </c>
      <c r="T748" s="40" t="e">
        <f>IF(AND(NOT(ISBLANK('Captura de datos CASO'!T748)),ISNA(VLOOKUP('Captura de datos CASO'!T748,'DO NOT USE_School Picklist'!$F$3:$F$16,1,FALSE))),"Please select a value from the drop-down menu",IF('DO NOT USE_Case Formulas'!A748,"OK",NA()))</f>
        <v>#N/A</v>
      </c>
      <c r="U748" s="40" t="e">
        <f>IF(LEN('Captura de datos CASO'!U748)&gt;100,"Classroom(s) must be less than 100 characters",IF('DO NOT USE_Case Formulas'!A748,"OK",NA()))</f>
        <v>#N/A</v>
      </c>
      <c r="V748" s="40" t="e">
        <f>IF(AND(NOT(ISBLANK('Captura de datos CASO'!V748)),ISNA(VLOOKUP('Captura de datos CASO'!V748,'DO NOT USE_School Picklist'!$S$3:$S$12,1,FALSE))),"Please select a value from the drop-down menu",IF('DO NOT USE_Case Formulas'!A748,"OK",NA()))</f>
        <v>#N/A</v>
      </c>
      <c r="W748" s="40" t="e">
        <f>IF(AND(NOT(ISBLANK('Captura de datos CASO'!W748)),ISNA(VLOOKUP('Captura de datos CASO'!W748,'DO NOT USE_School Picklist'!$S$3:$S$12,1,FALSE))),"Please select a value from the drop-down menu",IF('DO NOT USE_Case Formulas'!A748,"OK",NA()))</f>
        <v>#N/A</v>
      </c>
      <c r="X748" s="40" t="e">
        <f>IF(LEN('Captura de datos CASO'!X748)&gt;80,"Name of Education Group must be less than 80 characters",IF('DO NOT USE_Case Formulas'!A748,"OK",NA()))</f>
        <v>#N/A</v>
      </c>
      <c r="Y748" s="40" t="e">
        <f>IF(AND(NOT(ISBLANK('Captura de datos CASO'!Y748)),ISNA(VLOOKUP('Captura de datos CASO'!Y748,'DO NOT USE_School Picklist'!$K$3:$K$6,1,FALSE))),"Please select a value from the drop-down menu",IF('DO NOT USE_Case Formulas'!A748,"OK",NA()))</f>
        <v>#N/A</v>
      </c>
      <c r="Z748" s="40" t="e">
        <f>IF(AND('DO NOT USE_Case Formulas'!A748,ISBLANK('Captura de datos CASO'!Z748)),"Has this person had symptoms? is required",IF(AND(NOT(ISBLANK('Captura de datos CASO'!Z748)),ISNA(VLOOKUP('Captura de datos CASO'!Z748,'DO NOT USE_School Picklist'!$D$3:$D$5,1,FALSE))),"Please select a value from the drop-down menu",IF(NOT(ISBLANK('Captura de datos CASO'!Z748)),"OK",NA())))</f>
        <v>#N/A</v>
      </c>
      <c r="AA748" s="40" t="e">
        <f>IF(AND('Captura de datos CASO'!Z748='DO NOT USE_School Picklist'!$D$3,ISBLANK('Captura de datos CASO'!AA748)),"Symptom Onset Date is required if Ever Symptomatic is Yes",IF('DO NOT USE_Case Formulas'!A748,"OK",NA()))</f>
        <v>#N/A</v>
      </c>
      <c r="AB748" s="40"/>
      <c r="AC748" s="40" t="e">
        <f ca="1">IF(AND('DO NOT USE_Case Formulas'!A748,ISBLANK('Captura de datos CASO'!AC748)),"Lab Result Test Date is required",IF('Captura de datos CASO'!AC748&gt;'DO NOT USE_School Picklist'!$C$3,"Test Date cannot be a future date",IF(NOT(ISBLANK('Captura de datos CASO'!AC748)),"OK",NA())))</f>
        <v>#N/A</v>
      </c>
      <c r="AD748" s="40" t="e">
        <f>IF(AND(NOT(ISBLANK('Captura de datos CASO'!AD748)),ISNA(VLOOKUP('Captura de datos CASO'!AD748,'DO NOT USE_School Picklist'!$R$3:$R$7,1,FALSE))),"Please select a value from the drop-down menu",IF('DO NOT USE_Case Formulas'!A748,"OK",NA()))</f>
        <v>#N/A</v>
      </c>
      <c r="AE748" s="40" t="e">
        <f>IF(AND('DO NOT USE_Case Formulas'!A748,ISBLANK('Captura de datos CASO'!AB748)),"Lab Result Test Result is required",IF(AND(NOT(ISBLANK('Captura de datos CASO'!AB748)),ISNA(VLOOKUP('Captura de datos CASO'!AB748,'DO NOT USE_School Picklist'!$Q$3:$Q$8,1,FALSE))),"Please select a value from the drop-down menu",IF('DO NOT USE_Case Formulas'!A748,"OK",NA())))</f>
        <v>#N/A</v>
      </c>
    </row>
    <row r="749" spans="1:31" x14ac:dyDescent="0.3">
      <c r="A749" s="39" t="e">
        <f>IF('DO NOT USE_Case Formulas'!A749,IF('DO NOT USE_Case Formulas'!B749,"Not all required fields are completed","OK"),NA())</f>
        <v>#N/A</v>
      </c>
      <c r="B749" s="40" t="e">
        <f>IF(AND('DO NOT USE_Case Formulas'!A749,ISBLANK('Captura de datos CASO'!B749)),"First Name is required",IF(NOT(ISBLANK('Captura de datos CASO'!B749)),"OK",NA()))</f>
        <v>#N/A</v>
      </c>
      <c r="C749" s="40" t="e">
        <f>IF(AND('DO NOT USE_Case Formulas'!A749,ISBLANK('Captura de datos CASO'!C749)),"Last Name is required",IF(NOT(ISBLANK('Captura de datos CASO'!C749)),"OK",NA()))</f>
        <v>#N/A</v>
      </c>
      <c r="D749" s="40" t="e">
        <f>IF(AND('DO NOT USE_Case Formulas'!A749,ISBLANK('Captura de datos CASO'!D749)),"Birthdate is required",IF(NOT(ISBLANK('Captura de datos CASO'!D749)),"OK",NA()))</f>
        <v>#N/A</v>
      </c>
      <c r="E749" s="40" t="e">
        <f>IF(AND('DO NOT USE_Case Formulas'!A749,ISBLANK('Captura de datos CASO'!E749)),"Mobile Phone is required",IF(NOT(ISBLANK('Captura de datos CASO'!E749)),IF(AND(ISNUMBER(VALUE('Captura de datos CASO'!E749)),LEFT('Captura de datos CASO'!E749,1)&lt;&gt;"1",LEN('Captura de datos CASO'!E749)=10),"OK","Phone number must be valid format"),NA()))</f>
        <v>#N/A</v>
      </c>
      <c r="F749" s="40" t="e">
        <f>IF(LEN('Captura de datos CASO'!F749)&gt;255,"Home Street Address must be less than 255 characters",IF('DO NOT USE_Case Formulas'!A749,"OK",NA()))</f>
        <v>#N/A</v>
      </c>
      <c r="G749" s="40" t="e">
        <f>IF(LEN('Captura de datos CASO'!G749)&gt;40,"City must be less than 40 characters",IF('DO NOT USE_Case Formulas'!A749,"OK",NA()))</f>
        <v>#N/A</v>
      </c>
      <c r="H749" s="40" t="e">
        <f>IF(AND(NOT(ISBLANK('Captura de datos CASO'!H749)),ISNA(VLOOKUP('Captura de datos CASO'!H749,'DO NOT USE_School Picklist'!$P$3:$P$52,1,FALSE))),"Please select a value from the drop-down menu",IF('DO NOT USE_Case Formulas'!A749,"OK",NA()))</f>
        <v>#N/A</v>
      </c>
      <c r="I749" s="40" t="e">
        <f>IF(AND('DO NOT USE_Case Formulas'!A749,ISBLANK('Captura de datos CASO'!I749)),"Zip is required",IF(ISBLANK('Captura de datos CASO'!I749),NA(),"OK"))</f>
        <v>#N/A</v>
      </c>
      <c r="J749" s="40" t="e">
        <f>IF(AND('DO NOT USE_Case Formulas'!A749,ISBLANK('Captura de datos CASO'!J749)),"Student or Staff? is required",IF(ISBLANK('Captura de datos CASO'!J749),NA(),IF(ISNA(VLOOKUP('Captura de datos CASO'!J749,'DO NOT USE_School Picklist'!$B$3:$B$6,1,FALSE)),"Please select a value from the drop-down menu","OK")))</f>
        <v>#N/A</v>
      </c>
      <c r="K749" s="40" t="e">
        <f>IF(AND('Captura de datos CASO'!J749='DO NOT USE_School Picklist'!$B$4,ISBLANK('Captura de datos CASO'!K749)),"Occupation/Job Title is required if Student or Staff? is Yes, staff/faculty or volunteer",IF('DO NOT USE_Case Formulas'!A749,"OK",NA()))</f>
        <v>#N/A</v>
      </c>
      <c r="L749" s="40" t="e">
        <f ca="1">IF('Captura de datos CASO'!L749&gt;'DO NOT USE_School Picklist'!$C$3,"Date last on school campus/facility cannot be a future date",IF('DO NOT USE_Case Formulas'!A749,IF(ISBLANK('Captura de datos CASO'!L749),"Date last on school campus/facility is required","OK"),NA()))</f>
        <v>#N/A</v>
      </c>
      <c r="M749" s="40" t="e">
        <f>IF(AND('DO NOT USE_Case Formulas'!A749,ISBLANK('Captura de datos CASO'!M749)),"Specific Place in the Location is required",IF(ISBLANK('Captura de datos CASO'!M749),NA(),"OK"))</f>
        <v>#N/A</v>
      </c>
      <c r="N749" s="40" t="e">
        <f>IF(LEN('Captura de datos CASO'!N749)&gt;50,"Parent/Guardian Name must be less than 50 characters",IF('DO NOT USE_Case Formulas'!A749,"OK",NA()))</f>
        <v>#N/A</v>
      </c>
      <c r="O749" s="40" t="e">
        <f>IF(NOT(ISBLANK('Captura de datos CASO'!O749)),IF(AND(ISNUMBER('Captura de datos CASO'!O749),LEFT('Captura de datos CASO'!O749,1)&lt;&gt;"1",LEN('Captura de datos CASO'!O749)=10),"OK","Phone number must be valid format"),IF('DO NOT USE_Case Formulas'!A749,"OK",NA()))</f>
        <v>#N/A</v>
      </c>
      <c r="P749" s="53" t="e">
        <f>IF(AND(NOT(ISBLANK('Captura de datos CASO'!P749)),ISNA(VLOOKUP('Captura de datos CASO'!P749,'DO NOT USE_School Picklist'!$I$3:$I$5,1,FALSE))),"Please select a value from the drop-down menu",IF('DO NOT USE_Case Formulas'!A749,"OK",NA()))</f>
        <v>#N/A</v>
      </c>
      <c r="Q749" s="40" t="e">
        <f>IF(AND(NOT(ISBLANK('Captura de datos CASO'!Q749)),ISNA(VLOOKUP('Captura de datos CASO'!Q749,'DO NOT USE_School Picklist'!$E$3:$E$10,1,FALSE))),"Please select a value from the drop-down menu",IF('DO NOT USE_Case Formulas'!A749,"OK",NA()))</f>
        <v>#N/A</v>
      </c>
      <c r="R749" s="53" t="e">
        <f>IF(AND(NOT(ISBLANK('Captura de datos CASO'!R749)),ISNA(VLOOKUP('Captura de datos CASO'!R749,'DO NOT USE_School Picklist'!$W$3:$W$9,1,FALSE))),"Please select a value from the drop-down menu",IF('DO NOT USE_Case Formulas'!A749,"OK",NA()))</f>
        <v>#N/A</v>
      </c>
      <c r="S749" s="53" t="e">
        <f>IF(AND(NOT(ISBLANK('Captura de datos CASO'!S749)),ISNA(VLOOKUP('Captura de datos CASO'!S749,'DO NOT USE_School Picklist'!$W$3:$W$9,1,FALSE))),"Please select a value from the drop-down menu",IF('DO NOT USE_Case Formulas'!A749,"OK",NA()))</f>
        <v>#N/A</v>
      </c>
      <c r="T749" s="40" t="e">
        <f>IF(AND(NOT(ISBLANK('Captura de datos CASO'!T749)),ISNA(VLOOKUP('Captura de datos CASO'!T749,'DO NOT USE_School Picklist'!$F$3:$F$16,1,FALSE))),"Please select a value from the drop-down menu",IF('DO NOT USE_Case Formulas'!A749,"OK",NA()))</f>
        <v>#N/A</v>
      </c>
      <c r="U749" s="40" t="e">
        <f>IF(LEN('Captura de datos CASO'!U749)&gt;100,"Classroom(s) must be less than 100 characters",IF('DO NOT USE_Case Formulas'!A749,"OK",NA()))</f>
        <v>#N/A</v>
      </c>
      <c r="V749" s="40" t="e">
        <f>IF(AND(NOT(ISBLANK('Captura de datos CASO'!V749)),ISNA(VLOOKUP('Captura de datos CASO'!V749,'DO NOT USE_School Picklist'!$S$3:$S$12,1,FALSE))),"Please select a value from the drop-down menu",IF('DO NOT USE_Case Formulas'!A749,"OK",NA()))</f>
        <v>#N/A</v>
      </c>
      <c r="W749" s="40" t="e">
        <f>IF(AND(NOT(ISBLANK('Captura de datos CASO'!W749)),ISNA(VLOOKUP('Captura de datos CASO'!W749,'DO NOT USE_School Picklist'!$S$3:$S$12,1,FALSE))),"Please select a value from the drop-down menu",IF('DO NOT USE_Case Formulas'!A749,"OK",NA()))</f>
        <v>#N/A</v>
      </c>
      <c r="X749" s="40" t="e">
        <f>IF(LEN('Captura de datos CASO'!X749)&gt;80,"Name of Education Group must be less than 80 characters",IF('DO NOT USE_Case Formulas'!A749,"OK",NA()))</f>
        <v>#N/A</v>
      </c>
      <c r="Y749" s="40" t="e">
        <f>IF(AND(NOT(ISBLANK('Captura de datos CASO'!Y749)),ISNA(VLOOKUP('Captura de datos CASO'!Y749,'DO NOT USE_School Picklist'!$K$3:$K$6,1,FALSE))),"Please select a value from the drop-down menu",IF('DO NOT USE_Case Formulas'!A749,"OK",NA()))</f>
        <v>#N/A</v>
      </c>
      <c r="Z749" s="40" t="e">
        <f>IF(AND('DO NOT USE_Case Formulas'!A749,ISBLANK('Captura de datos CASO'!Z749)),"Has this person had symptoms? is required",IF(AND(NOT(ISBLANK('Captura de datos CASO'!Z749)),ISNA(VLOOKUP('Captura de datos CASO'!Z749,'DO NOT USE_School Picklist'!$D$3:$D$5,1,FALSE))),"Please select a value from the drop-down menu",IF(NOT(ISBLANK('Captura de datos CASO'!Z749)),"OK",NA())))</f>
        <v>#N/A</v>
      </c>
      <c r="AA749" s="40" t="e">
        <f>IF(AND('Captura de datos CASO'!Z749='DO NOT USE_School Picklist'!$D$3,ISBLANK('Captura de datos CASO'!AA749)),"Symptom Onset Date is required if Ever Symptomatic is Yes",IF('DO NOT USE_Case Formulas'!A749,"OK",NA()))</f>
        <v>#N/A</v>
      </c>
      <c r="AB749" s="40"/>
      <c r="AC749" s="40" t="e">
        <f ca="1">IF(AND('DO NOT USE_Case Formulas'!A749,ISBLANK('Captura de datos CASO'!AC749)),"Lab Result Test Date is required",IF('Captura de datos CASO'!AC749&gt;'DO NOT USE_School Picklist'!$C$3,"Test Date cannot be a future date",IF(NOT(ISBLANK('Captura de datos CASO'!AC749)),"OK",NA())))</f>
        <v>#N/A</v>
      </c>
      <c r="AD749" s="40" t="e">
        <f>IF(AND(NOT(ISBLANK('Captura de datos CASO'!AD749)),ISNA(VLOOKUP('Captura de datos CASO'!AD749,'DO NOT USE_School Picklist'!$R$3:$R$7,1,FALSE))),"Please select a value from the drop-down menu",IF('DO NOT USE_Case Formulas'!A749,"OK",NA()))</f>
        <v>#N/A</v>
      </c>
      <c r="AE749" s="40" t="e">
        <f>IF(AND('DO NOT USE_Case Formulas'!A749,ISBLANK('Captura de datos CASO'!AB749)),"Lab Result Test Result is required",IF(AND(NOT(ISBLANK('Captura de datos CASO'!AB749)),ISNA(VLOOKUP('Captura de datos CASO'!AB749,'DO NOT USE_School Picklist'!$Q$3:$Q$8,1,FALSE))),"Please select a value from the drop-down menu",IF('DO NOT USE_Case Formulas'!A749,"OK",NA())))</f>
        <v>#N/A</v>
      </c>
    </row>
    <row r="750" spans="1:31" x14ac:dyDescent="0.3">
      <c r="A750" s="39" t="e">
        <f>IF('DO NOT USE_Case Formulas'!A750,IF('DO NOT USE_Case Formulas'!B750,"Not all required fields are completed","OK"),NA())</f>
        <v>#N/A</v>
      </c>
      <c r="B750" s="40" t="e">
        <f>IF(AND('DO NOT USE_Case Formulas'!A750,ISBLANK('Captura de datos CASO'!B750)),"First Name is required",IF(NOT(ISBLANK('Captura de datos CASO'!B750)),"OK",NA()))</f>
        <v>#N/A</v>
      </c>
      <c r="C750" s="40" t="e">
        <f>IF(AND('DO NOT USE_Case Formulas'!A750,ISBLANK('Captura de datos CASO'!C750)),"Last Name is required",IF(NOT(ISBLANK('Captura de datos CASO'!C750)),"OK",NA()))</f>
        <v>#N/A</v>
      </c>
      <c r="D750" s="40" t="e">
        <f>IF(AND('DO NOT USE_Case Formulas'!A750,ISBLANK('Captura de datos CASO'!D750)),"Birthdate is required",IF(NOT(ISBLANK('Captura de datos CASO'!D750)),"OK",NA()))</f>
        <v>#N/A</v>
      </c>
      <c r="E750" s="40" t="e">
        <f>IF(AND('DO NOT USE_Case Formulas'!A750,ISBLANK('Captura de datos CASO'!E750)),"Mobile Phone is required",IF(NOT(ISBLANK('Captura de datos CASO'!E750)),IF(AND(ISNUMBER(VALUE('Captura de datos CASO'!E750)),LEFT('Captura de datos CASO'!E750,1)&lt;&gt;"1",LEN('Captura de datos CASO'!E750)=10),"OK","Phone number must be valid format"),NA()))</f>
        <v>#N/A</v>
      </c>
      <c r="F750" s="40" t="e">
        <f>IF(LEN('Captura de datos CASO'!F750)&gt;255,"Home Street Address must be less than 255 characters",IF('DO NOT USE_Case Formulas'!A750,"OK",NA()))</f>
        <v>#N/A</v>
      </c>
      <c r="G750" s="40" t="e">
        <f>IF(LEN('Captura de datos CASO'!G750)&gt;40,"City must be less than 40 characters",IF('DO NOT USE_Case Formulas'!A750,"OK",NA()))</f>
        <v>#N/A</v>
      </c>
      <c r="H750" s="40" t="e">
        <f>IF(AND(NOT(ISBLANK('Captura de datos CASO'!H750)),ISNA(VLOOKUP('Captura de datos CASO'!H750,'DO NOT USE_School Picklist'!$P$3:$P$52,1,FALSE))),"Please select a value from the drop-down menu",IF('DO NOT USE_Case Formulas'!A750,"OK",NA()))</f>
        <v>#N/A</v>
      </c>
      <c r="I750" s="40" t="e">
        <f>IF(AND('DO NOT USE_Case Formulas'!A750,ISBLANK('Captura de datos CASO'!I750)),"Zip is required",IF(ISBLANK('Captura de datos CASO'!I750),NA(),"OK"))</f>
        <v>#N/A</v>
      </c>
      <c r="J750" s="40" t="e">
        <f>IF(AND('DO NOT USE_Case Formulas'!A750,ISBLANK('Captura de datos CASO'!J750)),"Student or Staff? is required",IF(ISBLANK('Captura de datos CASO'!J750),NA(),IF(ISNA(VLOOKUP('Captura de datos CASO'!J750,'DO NOT USE_School Picklist'!$B$3:$B$6,1,FALSE)),"Please select a value from the drop-down menu","OK")))</f>
        <v>#N/A</v>
      </c>
      <c r="K750" s="40" t="e">
        <f>IF(AND('Captura de datos CASO'!J750='DO NOT USE_School Picklist'!$B$4,ISBLANK('Captura de datos CASO'!K750)),"Occupation/Job Title is required if Student or Staff? is Yes, staff/faculty or volunteer",IF('DO NOT USE_Case Formulas'!A750,"OK",NA()))</f>
        <v>#N/A</v>
      </c>
      <c r="L750" s="40" t="e">
        <f ca="1">IF('Captura de datos CASO'!L750&gt;'DO NOT USE_School Picklist'!$C$3,"Date last on school campus/facility cannot be a future date",IF('DO NOT USE_Case Formulas'!A750,IF(ISBLANK('Captura de datos CASO'!L750),"Date last on school campus/facility is required","OK"),NA()))</f>
        <v>#N/A</v>
      </c>
      <c r="M750" s="40" t="e">
        <f>IF(AND('DO NOT USE_Case Formulas'!A750,ISBLANK('Captura de datos CASO'!M750)),"Specific Place in the Location is required",IF(ISBLANK('Captura de datos CASO'!M750),NA(),"OK"))</f>
        <v>#N/A</v>
      </c>
      <c r="N750" s="40" t="e">
        <f>IF(LEN('Captura de datos CASO'!N750)&gt;50,"Parent/Guardian Name must be less than 50 characters",IF('DO NOT USE_Case Formulas'!A750,"OK",NA()))</f>
        <v>#N/A</v>
      </c>
      <c r="O750" s="40" t="e">
        <f>IF(NOT(ISBLANK('Captura de datos CASO'!O750)),IF(AND(ISNUMBER('Captura de datos CASO'!O750),LEFT('Captura de datos CASO'!O750,1)&lt;&gt;"1",LEN('Captura de datos CASO'!O750)=10),"OK","Phone number must be valid format"),IF('DO NOT USE_Case Formulas'!A750,"OK",NA()))</f>
        <v>#N/A</v>
      </c>
      <c r="P750" s="53" t="e">
        <f>IF(AND(NOT(ISBLANK('Captura de datos CASO'!P750)),ISNA(VLOOKUP('Captura de datos CASO'!P750,'DO NOT USE_School Picklist'!$I$3:$I$5,1,FALSE))),"Please select a value from the drop-down menu",IF('DO NOT USE_Case Formulas'!A750,"OK",NA()))</f>
        <v>#N/A</v>
      </c>
      <c r="Q750" s="40" t="e">
        <f>IF(AND(NOT(ISBLANK('Captura de datos CASO'!Q750)),ISNA(VLOOKUP('Captura de datos CASO'!Q750,'DO NOT USE_School Picklist'!$E$3:$E$10,1,FALSE))),"Please select a value from the drop-down menu",IF('DO NOT USE_Case Formulas'!A750,"OK",NA()))</f>
        <v>#N/A</v>
      </c>
      <c r="R750" s="53" t="e">
        <f>IF(AND(NOT(ISBLANK('Captura de datos CASO'!R750)),ISNA(VLOOKUP('Captura de datos CASO'!R750,'DO NOT USE_School Picklist'!$W$3:$W$9,1,FALSE))),"Please select a value from the drop-down menu",IF('DO NOT USE_Case Formulas'!A750,"OK",NA()))</f>
        <v>#N/A</v>
      </c>
      <c r="S750" s="53" t="e">
        <f>IF(AND(NOT(ISBLANK('Captura de datos CASO'!S750)),ISNA(VLOOKUP('Captura de datos CASO'!S750,'DO NOT USE_School Picklist'!$W$3:$W$9,1,FALSE))),"Please select a value from the drop-down menu",IF('DO NOT USE_Case Formulas'!A750,"OK",NA()))</f>
        <v>#N/A</v>
      </c>
      <c r="T750" s="40" t="e">
        <f>IF(AND(NOT(ISBLANK('Captura de datos CASO'!T750)),ISNA(VLOOKUP('Captura de datos CASO'!T750,'DO NOT USE_School Picklist'!$F$3:$F$16,1,FALSE))),"Please select a value from the drop-down menu",IF('DO NOT USE_Case Formulas'!A750,"OK",NA()))</f>
        <v>#N/A</v>
      </c>
      <c r="U750" s="40" t="e">
        <f>IF(LEN('Captura de datos CASO'!U750)&gt;100,"Classroom(s) must be less than 100 characters",IF('DO NOT USE_Case Formulas'!A750,"OK",NA()))</f>
        <v>#N/A</v>
      </c>
      <c r="V750" s="40" t="e">
        <f>IF(AND(NOT(ISBLANK('Captura de datos CASO'!V750)),ISNA(VLOOKUP('Captura de datos CASO'!V750,'DO NOT USE_School Picklist'!$S$3:$S$12,1,FALSE))),"Please select a value from the drop-down menu",IF('DO NOT USE_Case Formulas'!A750,"OK",NA()))</f>
        <v>#N/A</v>
      </c>
      <c r="W750" s="40" t="e">
        <f>IF(AND(NOT(ISBLANK('Captura de datos CASO'!W750)),ISNA(VLOOKUP('Captura de datos CASO'!W750,'DO NOT USE_School Picklist'!$S$3:$S$12,1,FALSE))),"Please select a value from the drop-down menu",IF('DO NOT USE_Case Formulas'!A750,"OK",NA()))</f>
        <v>#N/A</v>
      </c>
      <c r="X750" s="40" t="e">
        <f>IF(LEN('Captura de datos CASO'!X750)&gt;80,"Name of Education Group must be less than 80 characters",IF('DO NOT USE_Case Formulas'!A750,"OK",NA()))</f>
        <v>#N/A</v>
      </c>
      <c r="Y750" s="40" t="e">
        <f>IF(AND(NOT(ISBLANK('Captura de datos CASO'!Y750)),ISNA(VLOOKUP('Captura de datos CASO'!Y750,'DO NOT USE_School Picklist'!$K$3:$K$6,1,FALSE))),"Please select a value from the drop-down menu",IF('DO NOT USE_Case Formulas'!A750,"OK",NA()))</f>
        <v>#N/A</v>
      </c>
      <c r="Z750" s="40" t="e">
        <f>IF(AND('DO NOT USE_Case Formulas'!A750,ISBLANK('Captura de datos CASO'!Z750)),"Has this person had symptoms? is required",IF(AND(NOT(ISBLANK('Captura de datos CASO'!Z750)),ISNA(VLOOKUP('Captura de datos CASO'!Z750,'DO NOT USE_School Picklist'!$D$3:$D$5,1,FALSE))),"Please select a value from the drop-down menu",IF(NOT(ISBLANK('Captura de datos CASO'!Z750)),"OK",NA())))</f>
        <v>#N/A</v>
      </c>
      <c r="AA750" s="40" t="e">
        <f>IF(AND('Captura de datos CASO'!Z750='DO NOT USE_School Picklist'!$D$3,ISBLANK('Captura de datos CASO'!AA750)),"Symptom Onset Date is required if Ever Symptomatic is Yes",IF('DO NOT USE_Case Formulas'!A750,"OK",NA()))</f>
        <v>#N/A</v>
      </c>
      <c r="AB750" s="40"/>
      <c r="AC750" s="40" t="e">
        <f ca="1">IF(AND('DO NOT USE_Case Formulas'!A750,ISBLANK('Captura de datos CASO'!AC750)),"Lab Result Test Date is required",IF('Captura de datos CASO'!AC750&gt;'DO NOT USE_School Picklist'!$C$3,"Test Date cannot be a future date",IF(NOT(ISBLANK('Captura de datos CASO'!AC750)),"OK",NA())))</f>
        <v>#N/A</v>
      </c>
      <c r="AD750" s="40" t="e">
        <f>IF(AND(NOT(ISBLANK('Captura de datos CASO'!AD750)),ISNA(VLOOKUP('Captura de datos CASO'!AD750,'DO NOT USE_School Picklist'!$R$3:$R$7,1,FALSE))),"Please select a value from the drop-down menu",IF('DO NOT USE_Case Formulas'!A750,"OK",NA()))</f>
        <v>#N/A</v>
      </c>
      <c r="AE750" s="40" t="e">
        <f>IF(AND('DO NOT USE_Case Formulas'!A750,ISBLANK('Captura de datos CASO'!AB750)),"Lab Result Test Result is required",IF(AND(NOT(ISBLANK('Captura de datos CASO'!AB750)),ISNA(VLOOKUP('Captura de datos CASO'!AB750,'DO NOT USE_School Picklist'!$Q$3:$Q$8,1,FALSE))),"Please select a value from the drop-down menu",IF('DO NOT USE_Case Formulas'!A750,"OK",NA())))</f>
        <v>#N/A</v>
      </c>
    </row>
    <row r="751" spans="1:31" x14ac:dyDescent="0.3">
      <c r="A751" s="39" t="e">
        <f>IF('DO NOT USE_Case Formulas'!A751,IF('DO NOT USE_Case Formulas'!B751,"Not all required fields are completed","OK"),NA())</f>
        <v>#N/A</v>
      </c>
      <c r="B751" s="40" t="e">
        <f>IF(AND('DO NOT USE_Case Formulas'!A751,ISBLANK('Captura de datos CASO'!B751)),"First Name is required",IF(NOT(ISBLANK('Captura de datos CASO'!B751)),"OK",NA()))</f>
        <v>#N/A</v>
      </c>
      <c r="C751" s="40" t="e">
        <f>IF(AND('DO NOT USE_Case Formulas'!A751,ISBLANK('Captura de datos CASO'!C751)),"Last Name is required",IF(NOT(ISBLANK('Captura de datos CASO'!C751)),"OK",NA()))</f>
        <v>#N/A</v>
      </c>
      <c r="D751" s="40" t="e">
        <f>IF(AND('DO NOT USE_Case Formulas'!A751,ISBLANK('Captura de datos CASO'!D751)),"Birthdate is required",IF(NOT(ISBLANK('Captura de datos CASO'!D751)),"OK",NA()))</f>
        <v>#N/A</v>
      </c>
      <c r="E751" s="40" t="e">
        <f>IF(AND('DO NOT USE_Case Formulas'!A751,ISBLANK('Captura de datos CASO'!E751)),"Mobile Phone is required",IF(NOT(ISBLANK('Captura de datos CASO'!E751)),IF(AND(ISNUMBER(VALUE('Captura de datos CASO'!E751)),LEFT('Captura de datos CASO'!E751,1)&lt;&gt;"1",LEN('Captura de datos CASO'!E751)=10),"OK","Phone number must be valid format"),NA()))</f>
        <v>#N/A</v>
      </c>
      <c r="F751" s="40" t="e">
        <f>IF(LEN('Captura de datos CASO'!F751)&gt;255,"Home Street Address must be less than 255 characters",IF('DO NOT USE_Case Formulas'!A751,"OK",NA()))</f>
        <v>#N/A</v>
      </c>
      <c r="G751" s="40" t="e">
        <f>IF(LEN('Captura de datos CASO'!G751)&gt;40,"City must be less than 40 characters",IF('DO NOT USE_Case Formulas'!A751,"OK",NA()))</f>
        <v>#N/A</v>
      </c>
      <c r="H751" s="40" t="e">
        <f>IF(AND(NOT(ISBLANK('Captura de datos CASO'!H751)),ISNA(VLOOKUP('Captura de datos CASO'!H751,'DO NOT USE_School Picklist'!$P$3:$P$52,1,FALSE))),"Please select a value from the drop-down menu",IF('DO NOT USE_Case Formulas'!A751,"OK",NA()))</f>
        <v>#N/A</v>
      </c>
      <c r="I751" s="40" t="e">
        <f>IF(AND('DO NOT USE_Case Formulas'!A751,ISBLANK('Captura de datos CASO'!I751)),"Zip is required",IF(ISBLANK('Captura de datos CASO'!I751),NA(),"OK"))</f>
        <v>#N/A</v>
      </c>
      <c r="J751" s="40" t="e">
        <f>IF(AND('DO NOT USE_Case Formulas'!A751,ISBLANK('Captura de datos CASO'!J751)),"Student or Staff? is required",IF(ISBLANK('Captura de datos CASO'!J751),NA(),IF(ISNA(VLOOKUP('Captura de datos CASO'!J751,'DO NOT USE_School Picklist'!$B$3:$B$6,1,FALSE)),"Please select a value from the drop-down menu","OK")))</f>
        <v>#N/A</v>
      </c>
      <c r="K751" s="40" t="e">
        <f>IF(AND('Captura de datos CASO'!J751='DO NOT USE_School Picklist'!$B$4,ISBLANK('Captura de datos CASO'!K751)),"Occupation/Job Title is required if Student or Staff? is Yes, staff/faculty or volunteer",IF('DO NOT USE_Case Formulas'!A751,"OK",NA()))</f>
        <v>#N/A</v>
      </c>
      <c r="L751" s="40" t="e">
        <f ca="1">IF('Captura de datos CASO'!L751&gt;'DO NOT USE_School Picklist'!$C$3,"Date last on school campus/facility cannot be a future date",IF('DO NOT USE_Case Formulas'!A751,IF(ISBLANK('Captura de datos CASO'!L751),"Date last on school campus/facility is required","OK"),NA()))</f>
        <v>#N/A</v>
      </c>
      <c r="M751" s="40" t="e">
        <f>IF(AND('DO NOT USE_Case Formulas'!A751,ISBLANK('Captura de datos CASO'!M751)),"Specific Place in the Location is required",IF(ISBLANK('Captura de datos CASO'!M751),NA(),"OK"))</f>
        <v>#N/A</v>
      </c>
      <c r="N751" s="40" t="e">
        <f>IF(LEN('Captura de datos CASO'!N751)&gt;50,"Parent/Guardian Name must be less than 50 characters",IF('DO NOT USE_Case Formulas'!A751,"OK",NA()))</f>
        <v>#N/A</v>
      </c>
      <c r="O751" s="40" t="e">
        <f>IF(NOT(ISBLANK('Captura de datos CASO'!O751)),IF(AND(ISNUMBER('Captura de datos CASO'!O751),LEFT('Captura de datos CASO'!O751,1)&lt;&gt;"1",LEN('Captura de datos CASO'!O751)=10),"OK","Phone number must be valid format"),IF('DO NOT USE_Case Formulas'!A751,"OK",NA()))</f>
        <v>#N/A</v>
      </c>
      <c r="P751" s="53" t="e">
        <f>IF(AND(NOT(ISBLANK('Captura de datos CASO'!P751)),ISNA(VLOOKUP('Captura de datos CASO'!P751,'DO NOT USE_School Picklist'!$I$3:$I$5,1,FALSE))),"Please select a value from the drop-down menu",IF('DO NOT USE_Case Formulas'!A751,"OK",NA()))</f>
        <v>#N/A</v>
      </c>
      <c r="Q751" s="40" t="e">
        <f>IF(AND(NOT(ISBLANK('Captura de datos CASO'!Q751)),ISNA(VLOOKUP('Captura de datos CASO'!Q751,'DO NOT USE_School Picklist'!$E$3:$E$10,1,FALSE))),"Please select a value from the drop-down menu",IF('DO NOT USE_Case Formulas'!A751,"OK",NA()))</f>
        <v>#N/A</v>
      </c>
      <c r="R751" s="53" t="e">
        <f>IF(AND(NOT(ISBLANK('Captura de datos CASO'!R751)),ISNA(VLOOKUP('Captura de datos CASO'!R751,'DO NOT USE_School Picklist'!$W$3:$W$9,1,FALSE))),"Please select a value from the drop-down menu",IF('DO NOT USE_Case Formulas'!A751,"OK",NA()))</f>
        <v>#N/A</v>
      </c>
      <c r="S751" s="53" t="e">
        <f>IF(AND(NOT(ISBLANK('Captura de datos CASO'!S751)),ISNA(VLOOKUP('Captura de datos CASO'!S751,'DO NOT USE_School Picklist'!$W$3:$W$9,1,FALSE))),"Please select a value from the drop-down menu",IF('DO NOT USE_Case Formulas'!A751,"OK",NA()))</f>
        <v>#N/A</v>
      </c>
      <c r="T751" s="40" t="e">
        <f>IF(AND(NOT(ISBLANK('Captura de datos CASO'!T751)),ISNA(VLOOKUP('Captura de datos CASO'!T751,'DO NOT USE_School Picklist'!$F$3:$F$16,1,FALSE))),"Please select a value from the drop-down menu",IF('DO NOT USE_Case Formulas'!A751,"OK",NA()))</f>
        <v>#N/A</v>
      </c>
      <c r="U751" s="40" t="e">
        <f>IF(LEN('Captura de datos CASO'!U751)&gt;100,"Classroom(s) must be less than 100 characters",IF('DO NOT USE_Case Formulas'!A751,"OK",NA()))</f>
        <v>#N/A</v>
      </c>
      <c r="V751" s="40" t="e">
        <f>IF(AND(NOT(ISBLANK('Captura de datos CASO'!V751)),ISNA(VLOOKUP('Captura de datos CASO'!V751,'DO NOT USE_School Picklist'!$S$3:$S$12,1,FALSE))),"Please select a value from the drop-down menu",IF('DO NOT USE_Case Formulas'!A751,"OK",NA()))</f>
        <v>#N/A</v>
      </c>
      <c r="W751" s="40" t="e">
        <f>IF(AND(NOT(ISBLANK('Captura de datos CASO'!W751)),ISNA(VLOOKUP('Captura de datos CASO'!W751,'DO NOT USE_School Picklist'!$S$3:$S$12,1,FALSE))),"Please select a value from the drop-down menu",IF('DO NOT USE_Case Formulas'!A751,"OK",NA()))</f>
        <v>#N/A</v>
      </c>
      <c r="X751" s="40" t="e">
        <f>IF(LEN('Captura de datos CASO'!X751)&gt;80,"Name of Education Group must be less than 80 characters",IF('DO NOT USE_Case Formulas'!A751,"OK",NA()))</f>
        <v>#N/A</v>
      </c>
      <c r="Y751" s="40" t="e">
        <f>IF(AND(NOT(ISBLANK('Captura de datos CASO'!Y751)),ISNA(VLOOKUP('Captura de datos CASO'!Y751,'DO NOT USE_School Picklist'!$K$3:$K$6,1,FALSE))),"Please select a value from the drop-down menu",IF('DO NOT USE_Case Formulas'!A751,"OK",NA()))</f>
        <v>#N/A</v>
      </c>
      <c r="Z751" s="40" t="e">
        <f>IF(AND('DO NOT USE_Case Formulas'!A751,ISBLANK('Captura de datos CASO'!Z751)),"Has this person had symptoms? is required",IF(AND(NOT(ISBLANK('Captura de datos CASO'!Z751)),ISNA(VLOOKUP('Captura de datos CASO'!Z751,'DO NOT USE_School Picklist'!$D$3:$D$5,1,FALSE))),"Please select a value from the drop-down menu",IF(NOT(ISBLANK('Captura de datos CASO'!Z751)),"OK",NA())))</f>
        <v>#N/A</v>
      </c>
      <c r="AA751" s="40" t="e">
        <f>IF(AND('Captura de datos CASO'!Z751='DO NOT USE_School Picklist'!$D$3,ISBLANK('Captura de datos CASO'!AA751)),"Symptom Onset Date is required if Ever Symptomatic is Yes",IF('DO NOT USE_Case Formulas'!A751,"OK",NA()))</f>
        <v>#N/A</v>
      </c>
      <c r="AB751" s="40"/>
      <c r="AC751" s="40" t="e">
        <f ca="1">IF(AND('DO NOT USE_Case Formulas'!A751,ISBLANK('Captura de datos CASO'!AC751)),"Lab Result Test Date is required",IF('Captura de datos CASO'!AC751&gt;'DO NOT USE_School Picklist'!$C$3,"Test Date cannot be a future date",IF(NOT(ISBLANK('Captura de datos CASO'!AC751)),"OK",NA())))</f>
        <v>#N/A</v>
      </c>
      <c r="AD751" s="40" t="e">
        <f>IF(AND(NOT(ISBLANK('Captura de datos CASO'!AD751)),ISNA(VLOOKUP('Captura de datos CASO'!AD751,'DO NOT USE_School Picklist'!$R$3:$R$7,1,FALSE))),"Please select a value from the drop-down menu",IF('DO NOT USE_Case Formulas'!A751,"OK",NA()))</f>
        <v>#N/A</v>
      </c>
      <c r="AE751" s="40" t="e">
        <f>IF(AND('DO NOT USE_Case Formulas'!A751,ISBLANK('Captura de datos CASO'!AB751)),"Lab Result Test Result is required",IF(AND(NOT(ISBLANK('Captura de datos CASO'!AB751)),ISNA(VLOOKUP('Captura de datos CASO'!AB751,'DO NOT USE_School Picklist'!$Q$3:$Q$8,1,FALSE))),"Please select a value from the drop-down menu",IF('DO NOT USE_Case Formulas'!A751,"OK",NA())))</f>
        <v>#N/A</v>
      </c>
    </row>
    <row r="752" spans="1:31" x14ac:dyDescent="0.3">
      <c r="A752" s="39" t="e">
        <f>IF('DO NOT USE_Case Formulas'!A752,IF('DO NOT USE_Case Formulas'!B752,"Not all required fields are completed","OK"),NA())</f>
        <v>#N/A</v>
      </c>
      <c r="B752" s="40" t="e">
        <f>IF(AND('DO NOT USE_Case Formulas'!A752,ISBLANK('Captura de datos CASO'!B752)),"First Name is required",IF(NOT(ISBLANK('Captura de datos CASO'!B752)),"OK",NA()))</f>
        <v>#N/A</v>
      </c>
      <c r="C752" s="40" t="e">
        <f>IF(AND('DO NOT USE_Case Formulas'!A752,ISBLANK('Captura de datos CASO'!C752)),"Last Name is required",IF(NOT(ISBLANK('Captura de datos CASO'!C752)),"OK",NA()))</f>
        <v>#N/A</v>
      </c>
      <c r="D752" s="40" t="e">
        <f>IF(AND('DO NOT USE_Case Formulas'!A752,ISBLANK('Captura de datos CASO'!D752)),"Birthdate is required",IF(NOT(ISBLANK('Captura de datos CASO'!D752)),"OK",NA()))</f>
        <v>#N/A</v>
      </c>
      <c r="E752" s="40" t="e">
        <f>IF(AND('DO NOT USE_Case Formulas'!A752,ISBLANK('Captura de datos CASO'!E752)),"Mobile Phone is required",IF(NOT(ISBLANK('Captura de datos CASO'!E752)),IF(AND(ISNUMBER(VALUE('Captura de datos CASO'!E752)),LEFT('Captura de datos CASO'!E752,1)&lt;&gt;"1",LEN('Captura de datos CASO'!E752)=10),"OK","Phone number must be valid format"),NA()))</f>
        <v>#N/A</v>
      </c>
      <c r="F752" s="40" t="e">
        <f>IF(LEN('Captura de datos CASO'!F752)&gt;255,"Home Street Address must be less than 255 characters",IF('DO NOT USE_Case Formulas'!A752,"OK",NA()))</f>
        <v>#N/A</v>
      </c>
      <c r="G752" s="40" t="e">
        <f>IF(LEN('Captura de datos CASO'!G752)&gt;40,"City must be less than 40 characters",IF('DO NOT USE_Case Formulas'!A752,"OK",NA()))</f>
        <v>#N/A</v>
      </c>
      <c r="H752" s="40" t="e">
        <f>IF(AND(NOT(ISBLANK('Captura de datos CASO'!H752)),ISNA(VLOOKUP('Captura de datos CASO'!H752,'DO NOT USE_School Picklist'!$P$3:$P$52,1,FALSE))),"Please select a value from the drop-down menu",IF('DO NOT USE_Case Formulas'!A752,"OK",NA()))</f>
        <v>#N/A</v>
      </c>
      <c r="I752" s="40" t="e">
        <f>IF(AND('DO NOT USE_Case Formulas'!A752,ISBLANK('Captura de datos CASO'!I752)),"Zip is required",IF(ISBLANK('Captura de datos CASO'!I752),NA(),"OK"))</f>
        <v>#N/A</v>
      </c>
      <c r="J752" s="40" t="e">
        <f>IF(AND('DO NOT USE_Case Formulas'!A752,ISBLANK('Captura de datos CASO'!J752)),"Student or Staff? is required",IF(ISBLANK('Captura de datos CASO'!J752),NA(),IF(ISNA(VLOOKUP('Captura de datos CASO'!J752,'DO NOT USE_School Picklist'!$B$3:$B$6,1,FALSE)),"Please select a value from the drop-down menu","OK")))</f>
        <v>#N/A</v>
      </c>
      <c r="K752" s="40" t="e">
        <f>IF(AND('Captura de datos CASO'!J752='DO NOT USE_School Picklist'!$B$4,ISBLANK('Captura de datos CASO'!K752)),"Occupation/Job Title is required if Student or Staff? is Yes, staff/faculty or volunteer",IF('DO NOT USE_Case Formulas'!A752,"OK",NA()))</f>
        <v>#N/A</v>
      </c>
      <c r="L752" s="40" t="e">
        <f ca="1">IF('Captura de datos CASO'!L752&gt;'DO NOT USE_School Picklist'!$C$3,"Date last on school campus/facility cannot be a future date",IF('DO NOT USE_Case Formulas'!A752,IF(ISBLANK('Captura de datos CASO'!L752),"Date last on school campus/facility is required","OK"),NA()))</f>
        <v>#N/A</v>
      </c>
      <c r="M752" s="40" t="e">
        <f>IF(AND('DO NOT USE_Case Formulas'!A752,ISBLANK('Captura de datos CASO'!M752)),"Specific Place in the Location is required",IF(ISBLANK('Captura de datos CASO'!M752),NA(),"OK"))</f>
        <v>#N/A</v>
      </c>
      <c r="N752" s="40" t="e">
        <f>IF(LEN('Captura de datos CASO'!N752)&gt;50,"Parent/Guardian Name must be less than 50 characters",IF('DO NOT USE_Case Formulas'!A752,"OK",NA()))</f>
        <v>#N/A</v>
      </c>
      <c r="O752" s="40" t="e">
        <f>IF(NOT(ISBLANK('Captura de datos CASO'!O752)),IF(AND(ISNUMBER('Captura de datos CASO'!O752),LEFT('Captura de datos CASO'!O752,1)&lt;&gt;"1",LEN('Captura de datos CASO'!O752)=10),"OK","Phone number must be valid format"),IF('DO NOT USE_Case Formulas'!A752,"OK",NA()))</f>
        <v>#N/A</v>
      </c>
      <c r="P752" s="53" t="e">
        <f>IF(AND(NOT(ISBLANK('Captura de datos CASO'!P752)),ISNA(VLOOKUP('Captura de datos CASO'!P752,'DO NOT USE_School Picklist'!$I$3:$I$5,1,FALSE))),"Please select a value from the drop-down menu",IF('DO NOT USE_Case Formulas'!A752,"OK",NA()))</f>
        <v>#N/A</v>
      </c>
      <c r="Q752" s="40" t="e">
        <f>IF(AND(NOT(ISBLANK('Captura de datos CASO'!Q752)),ISNA(VLOOKUP('Captura de datos CASO'!Q752,'DO NOT USE_School Picklist'!$E$3:$E$10,1,FALSE))),"Please select a value from the drop-down menu",IF('DO NOT USE_Case Formulas'!A752,"OK",NA()))</f>
        <v>#N/A</v>
      </c>
      <c r="R752" s="53" t="e">
        <f>IF(AND(NOT(ISBLANK('Captura de datos CASO'!R752)),ISNA(VLOOKUP('Captura de datos CASO'!R752,'DO NOT USE_School Picklist'!$W$3:$W$9,1,FALSE))),"Please select a value from the drop-down menu",IF('DO NOT USE_Case Formulas'!A752,"OK",NA()))</f>
        <v>#N/A</v>
      </c>
      <c r="S752" s="53" t="e">
        <f>IF(AND(NOT(ISBLANK('Captura de datos CASO'!S752)),ISNA(VLOOKUP('Captura de datos CASO'!S752,'DO NOT USE_School Picklist'!$W$3:$W$9,1,FALSE))),"Please select a value from the drop-down menu",IF('DO NOT USE_Case Formulas'!A752,"OK",NA()))</f>
        <v>#N/A</v>
      </c>
      <c r="T752" s="40" t="e">
        <f>IF(AND(NOT(ISBLANK('Captura de datos CASO'!T752)),ISNA(VLOOKUP('Captura de datos CASO'!T752,'DO NOT USE_School Picklist'!$F$3:$F$16,1,FALSE))),"Please select a value from the drop-down menu",IF('DO NOT USE_Case Formulas'!A752,"OK",NA()))</f>
        <v>#N/A</v>
      </c>
      <c r="U752" s="40" t="e">
        <f>IF(LEN('Captura de datos CASO'!U752)&gt;100,"Classroom(s) must be less than 100 characters",IF('DO NOT USE_Case Formulas'!A752,"OK",NA()))</f>
        <v>#N/A</v>
      </c>
      <c r="V752" s="40" t="e">
        <f>IF(AND(NOT(ISBLANK('Captura de datos CASO'!V752)),ISNA(VLOOKUP('Captura de datos CASO'!V752,'DO NOT USE_School Picklist'!$S$3:$S$12,1,FALSE))),"Please select a value from the drop-down menu",IF('DO NOT USE_Case Formulas'!A752,"OK",NA()))</f>
        <v>#N/A</v>
      </c>
      <c r="W752" s="40" t="e">
        <f>IF(AND(NOT(ISBLANK('Captura de datos CASO'!W752)),ISNA(VLOOKUP('Captura de datos CASO'!W752,'DO NOT USE_School Picklist'!$S$3:$S$12,1,FALSE))),"Please select a value from the drop-down menu",IF('DO NOT USE_Case Formulas'!A752,"OK",NA()))</f>
        <v>#N/A</v>
      </c>
      <c r="X752" s="40" t="e">
        <f>IF(LEN('Captura de datos CASO'!X752)&gt;80,"Name of Education Group must be less than 80 characters",IF('DO NOT USE_Case Formulas'!A752,"OK",NA()))</f>
        <v>#N/A</v>
      </c>
      <c r="Y752" s="40" t="e">
        <f>IF(AND(NOT(ISBLANK('Captura de datos CASO'!Y752)),ISNA(VLOOKUP('Captura de datos CASO'!Y752,'DO NOT USE_School Picklist'!$K$3:$K$6,1,FALSE))),"Please select a value from the drop-down menu",IF('DO NOT USE_Case Formulas'!A752,"OK",NA()))</f>
        <v>#N/A</v>
      </c>
      <c r="Z752" s="40" t="e">
        <f>IF(AND('DO NOT USE_Case Formulas'!A752,ISBLANK('Captura de datos CASO'!Z752)),"Has this person had symptoms? is required",IF(AND(NOT(ISBLANK('Captura de datos CASO'!Z752)),ISNA(VLOOKUP('Captura de datos CASO'!Z752,'DO NOT USE_School Picklist'!$D$3:$D$5,1,FALSE))),"Please select a value from the drop-down menu",IF(NOT(ISBLANK('Captura de datos CASO'!Z752)),"OK",NA())))</f>
        <v>#N/A</v>
      </c>
      <c r="AA752" s="40" t="e">
        <f>IF(AND('Captura de datos CASO'!Z752='DO NOT USE_School Picklist'!$D$3,ISBLANK('Captura de datos CASO'!AA752)),"Symptom Onset Date is required if Ever Symptomatic is Yes",IF('DO NOT USE_Case Formulas'!A752,"OK",NA()))</f>
        <v>#N/A</v>
      </c>
      <c r="AB752" s="40"/>
      <c r="AC752" s="40" t="e">
        <f ca="1">IF(AND('DO NOT USE_Case Formulas'!A752,ISBLANK('Captura de datos CASO'!AC752)),"Lab Result Test Date is required",IF('Captura de datos CASO'!AC752&gt;'DO NOT USE_School Picklist'!$C$3,"Test Date cannot be a future date",IF(NOT(ISBLANK('Captura de datos CASO'!AC752)),"OK",NA())))</f>
        <v>#N/A</v>
      </c>
      <c r="AD752" s="40" t="e">
        <f>IF(AND(NOT(ISBLANK('Captura de datos CASO'!AD752)),ISNA(VLOOKUP('Captura de datos CASO'!AD752,'DO NOT USE_School Picklist'!$R$3:$R$7,1,FALSE))),"Please select a value from the drop-down menu",IF('DO NOT USE_Case Formulas'!A752,"OK",NA()))</f>
        <v>#N/A</v>
      </c>
      <c r="AE752" s="40" t="e">
        <f>IF(AND('DO NOT USE_Case Formulas'!A752,ISBLANK('Captura de datos CASO'!AB752)),"Lab Result Test Result is required",IF(AND(NOT(ISBLANK('Captura de datos CASO'!AB752)),ISNA(VLOOKUP('Captura de datos CASO'!AB752,'DO NOT USE_School Picklist'!$Q$3:$Q$8,1,FALSE))),"Please select a value from the drop-down menu",IF('DO NOT USE_Case Formulas'!A752,"OK",NA())))</f>
        <v>#N/A</v>
      </c>
    </row>
    <row r="753" spans="1:31" x14ac:dyDescent="0.3">
      <c r="A753" s="39" t="e">
        <f>IF('DO NOT USE_Case Formulas'!A753,IF('DO NOT USE_Case Formulas'!B753,"Not all required fields are completed","OK"),NA())</f>
        <v>#N/A</v>
      </c>
      <c r="B753" s="40" t="e">
        <f>IF(AND('DO NOT USE_Case Formulas'!A753,ISBLANK('Captura de datos CASO'!B753)),"First Name is required",IF(NOT(ISBLANK('Captura de datos CASO'!B753)),"OK",NA()))</f>
        <v>#N/A</v>
      </c>
      <c r="C753" s="40" t="e">
        <f>IF(AND('DO NOT USE_Case Formulas'!A753,ISBLANK('Captura de datos CASO'!C753)),"Last Name is required",IF(NOT(ISBLANK('Captura de datos CASO'!C753)),"OK",NA()))</f>
        <v>#N/A</v>
      </c>
      <c r="D753" s="40" t="e">
        <f>IF(AND('DO NOT USE_Case Formulas'!A753,ISBLANK('Captura de datos CASO'!D753)),"Birthdate is required",IF(NOT(ISBLANK('Captura de datos CASO'!D753)),"OK",NA()))</f>
        <v>#N/A</v>
      </c>
      <c r="E753" s="40" t="e">
        <f>IF(AND('DO NOT USE_Case Formulas'!A753,ISBLANK('Captura de datos CASO'!E753)),"Mobile Phone is required",IF(NOT(ISBLANK('Captura de datos CASO'!E753)),IF(AND(ISNUMBER(VALUE('Captura de datos CASO'!E753)),LEFT('Captura de datos CASO'!E753,1)&lt;&gt;"1",LEN('Captura de datos CASO'!E753)=10),"OK","Phone number must be valid format"),NA()))</f>
        <v>#N/A</v>
      </c>
      <c r="F753" s="40" t="e">
        <f>IF(LEN('Captura de datos CASO'!F753)&gt;255,"Home Street Address must be less than 255 characters",IF('DO NOT USE_Case Formulas'!A753,"OK",NA()))</f>
        <v>#N/A</v>
      </c>
      <c r="G753" s="40" t="e">
        <f>IF(LEN('Captura de datos CASO'!G753)&gt;40,"City must be less than 40 characters",IF('DO NOT USE_Case Formulas'!A753,"OK",NA()))</f>
        <v>#N/A</v>
      </c>
      <c r="H753" s="40" t="e">
        <f>IF(AND(NOT(ISBLANK('Captura de datos CASO'!H753)),ISNA(VLOOKUP('Captura de datos CASO'!H753,'DO NOT USE_School Picklist'!$P$3:$P$52,1,FALSE))),"Please select a value from the drop-down menu",IF('DO NOT USE_Case Formulas'!A753,"OK",NA()))</f>
        <v>#N/A</v>
      </c>
      <c r="I753" s="40" t="e">
        <f>IF(AND('DO NOT USE_Case Formulas'!A753,ISBLANK('Captura de datos CASO'!I753)),"Zip is required",IF(ISBLANK('Captura de datos CASO'!I753),NA(),"OK"))</f>
        <v>#N/A</v>
      </c>
      <c r="J753" s="40" t="e">
        <f>IF(AND('DO NOT USE_Case Formulas'!A753,ISBLANK('Captura de datos CASO'!J753)),"Student or Staff? is required",IF(ISBLANK('Captura de datos CASO'!J753),NA(),IF(ISNA(VLOOKUP('Captura de datos CASO'!J753,'DO NOT USE_School Picklist'!$B$3:$B$6,1,FALSE)),"Please select a value from the drop-down menu","OK")))</f>
        <v>#N/A</v>
      </c>
      <c r="K753" s="40" t="e">
        <f>IF(AND('Captura de datos CASO'!J753='DO NOT USE_School Picklist'!$B$4,ISBLANK('Captura de datos CASO'!K753)),"Occupation/Job Title is required if Student or Staff? is Yes, staff/faculty or volunteer",IF('DO NOT USE_Case Formulas'!A753,"OK",NA()))</f>
        <v>#N/A</v>
      </c>
      <c r="L753" s="40" t="e">
        <f ca="1">IF('Captura de datos CASO'!L753&gt;'DO NOT USE_School Picklist'!$C$3,"Date last on school campus/facility cannot be a future date",IF('DO NOT USE_Case Formulas'!A753,IF(ISBLANK('Captura de datos CASO'!L753),"Date last on school campus/facility is required","OK"),NA()))</f>
        <v>#N/A</v>
      </c>
      <c r="M753" s="40" t="e">
        <f>IF(AND('DO NOT USE_Case Formulas'!A753,ISBLANK('Captura de datos CASO'!M753)),"Specific Place in the Location is required",IF(ISBLANK('Captura de datos CASO'!M753),NA(),"OK"))</f>
        <v>#N/A</v>
      </c>
      <c r="N753" s="40" t="e">
        <f>IF(LEN('Captura de datos CASO'!N753)&gt;50,"Parent/Guardian Name must be less than 50 characters",IF('DO NOT USE_Case Formulas'!A753,"OK",NA()))</f>
        <v>#N/A</v>
      </c>
      <c r="O753" s="40" t="e">
        <f>IF(NOT(ISBLANK('Captura de datos CASO'!O753)),IF(AND(ISNUMBER('Captura de datos CASO'!O753),LEFT('Captura de datos CASO'!O753,1)&lt;&gt;"1",LEN('Captura de datos CASO'!O753)=10),"OK","Phone number must be valid format"),IF('DO NOT USE_Case Formulas'!A753,"OK",NA()))</f>
        <v>#N/A</v>
      </c>
      <c r="P753" s="53" t="e">
        <f>IF(AND(NOT(ISBLANK('Captura de datos CASO'!P753)),ISNA(VLOOKUP('Captura de datos CASO'!P753,'DO NOT USE_School Picklist'!$I$3:$I$5,1,FALSE))),"Please select a value from the drop-down menu",IF('DO NOT USE_Case Formulas'!A753,"OK",NA()))</f>
        <v>#N/A</v>
      </c>
      <c r="Q753" s="40" t="e">
        <f>IF(AND(NOT(ISBLANK('Captura de datos CASO'!Q753)),ISNA(VLOOKUP('Captura de datos CASO'!Q753,'DO NOT USE_School Picklist'!$E$3:$E$10,1,FALSE))),"Please select a value from the drop-down menu",IF('DO NOT USE_Case Formulas'!A753,"OK",NA()))</f>
        <v>#N/A</v>
      </c>
      <c r="R753" s="53" t="e">
        <f>IF(AND(NOT(ISBLANK('Captura de datos CASO'!R753)),ISNA(VLOOKUP('Captura de datos CASO'!R753,'DO NOT USE_School Picklist'!$W$3:$W$9,1,FALSE))),"Please select a value from the drop-down menu",IF('DO NOT USE_Case Formulas'!A753,"OK",NA()))</f>
        <v>#N/A</v>
      </c>
      <c r="S753" s="53" t="e">
        <f>IF(AND(NOT(ISBLANK('Captura de datos CASO'!S753)),ISNA(VLOOKUP('Captura de datos CASO'!S753,'DO NOT USE_School Picklist'!$W$3:$W$9,1,FALSE))),"Please select a value from the drop-down menu",IF('DO NOT USE_Case Formulas'!A753,"OK",NA()))</f>
        <v>#N/A</v>
      </c>
      <c r="T753" s="40" t="e">
        <f>IF(AND(NOT(ISBLANK('Captura de datos CASO'!T753)),ISNA(VLOOKUP('Captura de datos CASO'!T753,'DO NOT USE_School Picklist'!$F$3:$F$16,1,FALSE))),"Please select a value from the drop-down menu",IF('DO NOT USE_Case Formulas'!A753,"OK",NA()))</f>
        <v>#N/A</v>
      </c>
      <c r="U753" s="40" t="e">
        <f>IF(LEN('Captura de datos CASO'!U753)&gt;100,"Classroom(s) must be less than 100 characters",IF('DO NOT USE_Case Formulas'!A753,"OK",NA()))</f>
        <v>#N/A</v>
      </c>
      <c r="V753" s="40" t="e">
        <f>IF(AND(NOT(ISBLANK('Captura de datos CASO'!V753)),ISNA(VLOOKUP('Captura de datos CASO'!V753,'DO NOT USE_School Picklist'!$S$3:$S$12,1,FALSE))),"Please select a value from the drop-down menu",IF('DO NOT USE_Case Formulas'!A753,"OK",NA()))</f>
        <v>#N/A</v>
      </c>
      <c r="W753" s="40" t="e">
        <f>IF(AND(NOT(ISBLANK('Captura de datos CASO'!W753)),ISNA(VLOOKUP('Captura de datos CASO'!W753,'DO NOT USE_School Picklist'!$S$3:$S$12,1,FALSE))),"Please select a value from the drop-down menu",IF('DO NOT USE_Case Formulas'!A753,"OK",NA()))</f>
        <v>#N/A</v>
      </c>
      <c r="X753" s="40" t="e">
        <f>IF(LEN('Captura de datos CASO'!X753)&gt;80,"Name of Education Group must be less than 80 characters",IF('DO NOT USE_Case Formulas'!A753,"OK",NA()))</f>
        <v>#N/A</v>
      </c>
      <c r="Y753" s="40" t="e">
        <f>IF(AND(NOT(ISBLANK('Captura de datos CASO'!Y753)),ISNA(VLOOKUP('Captura de datos CASO'!Y753,'DO NOT USE_School Picklist'!$K$3:$K$6,1,FALSE))),"Please select a value from the drop-down menu",IF('DO NOT USE_Case Formulas'!A753,"OK",NA()))</f>
        <v>#N/A</v>
      </c>
      <c r="Z753" s="40" t="e">
        <f>IF(AND('DO NOT USE_Case Formulas'!A753,ISBLANK('Captura de datos CASO'!Z753)),"Has this person had symptoms? is required",IF(AND(NOT(ISBLANK('Captura de datos CASO'!Z753)),ISNA(VLOOKUP('Captura de datos CASO'!Z753,'DO NOT USE_School Picklist'!$D$3:$D$5,1,FALSE))),"Please select a value from the drop-down menu",IF(NOT(ISBLANK('Captura de datos CASO'!Z753)),"OK",NA())))</f>
        <v>#N/A</v>
      </c>
      <c r="AA753" s="40" t="e">
        <f>IF(AND('Captura de datos CASO'!Z753='DO NOT USE_School Picklist'!$D$3,ISBLANK('Captura de datos CASO'!AA753)),"Symptom Onset Date is required if Ever Symptomatic is Yes",IF('DO NOT USE_Case Formulas'!A753,"OK",NA()))</f>
        <v>#N/A</v>
      </c>
      <c r="AB753" s="40"/>
      <c r="AC753" s="40" t="e">
        <f ca="1">IF(AND('DO NOT USE_Case Formulas'!A753,ISBLANK('Captura de datos CASO'!AC753)),"Lab Result Test Date is required",IF('Captura de datos CASO'!AC753&gt;'DO NOT USE_School Picklist'!$C$3,"Test Date cannot be a future date",IF(NOT(ISBLANK('Captura de datos CASO'!AC753)),"OK",NA())))</f>
        <v>#N/A</v>
      </c>
      <c r="AD753" s="40" t="e">
        <f>IF(AND(NOT(ISBLANK('Captura de datos CASO'!AD753)),ISNA(VLOOKUP('Captura de datos CASO'!AD753,'DO NOT USE_School Picklist'!$R$3:$R$7,1,FALSE))),"Please select a value from the drop-down menu",IF('DO NOT USE_Case Formulas'!A753,"OK",NA()))</f>
        <v>#N/A</v>
      </c>
      <c r="AE753" s="40" t="e">
        <f>IF(AND('DO NOT USE_Case Formulas'!A753,ISBLANK('Captura de datos CASO'!AB753)),"Lab Result Test Result is required",IF(AND(NOT(ISBLANK('Captura de datos CASO'!AB753)),ISNA(VLOOKUP('Captura de datos CASO'!AB753,'DO NOT USE_School Picklist'!$Q$3:$Q$8,1,FALSE))),"Please select a value from the drop-down menu",IF('DO NOT USE_Case Formulas'!A753,"OK",NA())))</f>
        <v>#N/A</v>
      </c>
    </row>
    <row r="754" spans="1:31" x14ac:dyDescent="0.3">
      <c r="A754" s="39" t="e">
        <f>IF('DO NOT USE_Case Formulas'!A754,IF('DO NOT USE_Case Formulas'!B754,"Not all required fields are completed","OK"),NA())</f>
        <v>#N/A</v>
      </c>
      <c r="B754" s="40" t="e">
        <f>IF(AND('DO NOT USE_Case Formulas'!A754,ISBLANK('Captura de datos CASO'!B754)),"First Name is required",IF(NOT(ISBLANK('Captura de datos CASO'!B754)),"OK",NA()))</f>
        <v>#N/A</v>
      </c>
      <c r="C754" s="40" t="e">
        <f>IF(AND('DO NOT USE_Case Formulas'!A754,ISBLANK('Captura de datos CASO'!C754)),"Last Name is required",IF(NOT(ISBLANK('Captura de datos CASO'!C754)),"OK",NA()))</f>
        <v>#N/A</v>
      </c>
      <c r="D754" s="40" t="e">
        <f>IF(AND('DO NOT USE_Case Formulas'!A754,ISBLANK('Captura de datos CASO'!D754)),"Birthdate is required",IF(NOT(ISBLANK('Captura de datos CASO'!D754)),"OK",NA()))</f>
        <v>#N/A</v>
      </c>
      <c r="E754" s="40" t="e">
        <f>IF(AND('DO NOT USE_Case Formulas'!A754,ISBLANK('Captura de datos CASO'!E754)),"Mobile Phone is required",IF(NOT(ISBLANK('Captura de datos CASO'!E754)),IF(AND(ISNUMBER(VALUE('Captura de datos CASO'!E754)),LEFT('Captura de datos CASO'!E754,1)&lt;&gt;"1",LEN('Captura de datos CASO'!E754)=10),"OK","Phone number must be valid format"),NA()))</f>
        <v>#N/A</v>
      </c>
      <c r="F754" s="40" t="e">
        <f>IF(LEN('Captura de datos CASO'!F754)&gt;255,"Home Street Address must be less than 255 characters",IF('DO NOT USE_Case Formulas'!A754,"OK",NA()))</f>
        <v>#N/A</v>
      </c>
      <c r="G754" s="40" t="e">
        <f>IF(LEN('Captura de datos CASO'!G754)&gt;40,"City must be less than 40 characters",IF('DO NOT USE_Case Formulas'!A754,"OK",NA()))</f>
        <v>#N/A</v>
      </c>
      <c r="H754" s="40" t="e">
        <f>IF(AND(NOT(ISBLANK('Captura de datos CASO'!H754)),ISNA(VLOOKUP('Captura de datos CASO'!H754,'DO NOT USE_School Picklist'!$P$3:$P$52,1,FALSE))),"Please select a value from the drop-down menu",IF('DO NOT USE_Case Formulas'!A754,"OK",NA()))</f>
        <v>#N/A</v>
      </c>
      <c r="I754" s="40" t="e">
        <f>IF(AND('DO NOT USE_Case Formulas'!A754,ISBLANK('Captura de datos CASO'!I754)),"Zip is required",IF(ISBLANK('Captura de datos CASO'!I754),NA(),"OK"))</f>
        <v>#N/A</v>
      </c>
      <c r="J754" s="40" t="e">
        <f>IF(AND('DO NOT USE_Case Formulas'!A754,ISBLANK('Captura de datos CASO'!J754)),"Student or Staff? is required",IF(ISBLANK('Captura de datos CASO'!J754),NA(),IF(ISNA(VLOOKUP('Captura de datos CASO'!J754,'DO NOT USE_School Picklist'!$B$3:$B$6,1,FALSE)),"Please select a value from the drop-down menu","OK")))</f>
        <v>#N/A</v>
      </c>
      <c r="K754" s="40" t="e">
        <f>IF(AND('Captura de datos CASO'!J754='DO NOT USE_School Picklist'!$B$4,ISBLANK('Captura de datos CASO'!K754)),"Occupation/Job Title is required if Student or Staff? is Yes, staff/faculty or volunteer",IF('DO NOT USE_Case Formulas'!A754,"OK",NA()))</f>
        <v>#N/A</v>
      </c>
      <c r="L754" s="40" t="e">
        <f ca="1">IF('Captura de datos CASO'!L754&gt;'DO NOT USE_School Picklist'!$C$3,"Date last on school campus/facility cannot be a future date",IF('DO NOT USE_Case Formulas'!A754,IF(ISBLANK('Captura de datos CASO'!L754),"Date last on school campus/facility is required","OK"),NA()))</f>
        <v>#N/A</v>
      </c>
      <c r="M754" s="40" t="e">
        <f>IF(AND('DO NOT USE_Case Formulas'!A754,ISBLANK('Captura de datos CASO'!M754)),"Specific Place in the Location is required",IF(ISBLANK('Captura de datos CASO'!M754),NA(),"OK"))</f>
        <v>#N/A</v>
      </c>
      <c r="N754" s="40" t="e">
        <f>IF(LEN('Captura de datos CASO'!N754)&gt;50,"Parent/Guardian Name must be less than 50 characters",IF('DO NOT USE_Case Formulas'!A754,"OK",NA()))</f>
        <v>#N/A</v>
      </c>
      <c r="O754" s="40" t="e">
        <f>IF(NOT(ISBLANK('Captura de datos CASO'!O754)),IF(AND(ISNUMBER('Captura de datos CASO'!O754),LEFT('Captura de datos CASO'!O754,1)&lt;&gt;"1",LEN('Captura de datos CASO'!O754)=10),"OK","Phone number must be valid format"),IF('DO NOT USE_Case Formulas'!A754,"OK",NA()))</f>
        <v>#N/A</v>
      </c>
      <c r="P754" s="53" t="e">
        <f>IF(AND(NOT(ISBLANK('Captura de datos CASO'!P754)),ISNA(VLOOKUP('Captura de datos CASO'!P754,'DO NOT USE_School Picklist'!$I$3:$I$5,1,FALSE))),"Please select a value from the drop-down menu",IF('DO NOT USE_Case Formulas'!A754,"OK",NA()))</f>
        <v>#N/A</v>
      </c>
      <c r="Q754" s="40" t="e">
        <f>IF(AND(NOT(ISBLANK('Captura de datos CASO'!Q754)),ISNA(VLOOKUP('Captura de datos CASO'!Q754,'DO NOT USE_School Picklist'!$E$3:$E$10,1,FALSE))),"Please select a value from the drop-down menu",IF('DO NOT USE_Case Formulas'!A754,"OK",NA()))</f>
        <v>#N/A</v>
      </c>
      <c r="R754" s="53" t="e">
        <f>IF(AND(NOT(ISBLANK('Captura de datos CASO'!R754)),ISNA(VLOOKUP('Captura de datos CASO'!R754,'DO NOT USE_School Picklist'!$W$3:$W$9,1,FALSE))),"Please select a value from the drop-down menu",IF('DO NOT USE_Case Formulas'!A754,"OK",NA()))</f>
        <v>#N/A</v>
      </c>
      <c r="S754" s="53" t="e">
        <f>IF(AND(NOT(ISBLANK('Captura de datos CASO'!S754)),ISNA(VLOOKUP('Captura de datos CASO'!S754,'DO NOT USE_School Picklist'!$W$3:$W$9,1,FALSE))),"Please select a value from the drop-down menu",IF('DO NOT USE_Case Formulas'!A754,"OK",NA()))</f>
        <v>#N/A</v>
      </c>
      <c r="T754" s="40" t="e">
        <f>IF(AND(NOT(ISBLANK('Captura de datos CASO'!T754)),ISNA(VLOOKUP('Captura de datos CASO'!T754,'DO NOT USE_School Picklist'!$F$3:$F$16,1,FALSE))),"Please select a value from the drop-down menu",IF('DO NOT USE_Case Formulas'!A754,"OK",NA()))</f>
        <v>#N/A</v>
      </c>
      <c r="U754" s="40" t="e">
        <f>IF(LEN('Captura de datos CASO'!U754)&gt;100,"Classroom(s) must be less than 100 characters",IF('DO NOT USE_Case Formulas'!A754,"OK",NA()))</f>
        <v>#N/A</v>
      </c>
      <c r="V754" s="40" t="e">
        <f>IF(AND(NOT(ISBLANK('Captura de datos CASO'!V754)),ISNA(VLOOKUP('Captura de datos CASO'!V754,'DO NOT USE_School Picklist'!$S$3:$S$12,1,FALSE))),"Please select a value from the drop-down menu",IF('DO NOT USE_Case Formulas'!A754,"OK",NA()))</f>
        <v>#N/A</v>
      </c>
      <c r="W754" s="40" t="e">
        <f>IF(AND(NOT(ISBLANK('Captura de datos CASO'!W754)),ISNA(VLOOKUP('Captura de datos CASO'!W754,'DO NOT USE_School Picklist'!$S$3:$S$12,1,FALSE))),"Please select a value from the drop-down menu",IF('DO NOT USE_Case Formulas'!A754,"OK",NA()))</f>
        <v>#N/A</v>
      </c>
      <c r="X754" s="40" t="e">
        <f>IF(LEN('Captura de datos CASO'!X754)&gt;80,"Name of Education Group must be less than 80 characters",IF('DO NOT USE_Case Formulas'!A754,"OK",NA()))</f>
        <v>#N/A</v>
      </c>
      <c r="Y754" s="40" t="e">
        <f>IF(AND(NOT(ISBLANK('Captura de datos CASO'!Y754)),ISNA(VLOOKUP('Captura de datos CASO'!Y754,'DO NOT USE_School Picklist'!$K$3:$K$6,1,FALSE))),"Please select a value from the drop-down menu",IF('DO NOT USE_Case Formulas'!A754,"OK",NA()))</f>
        <v>#N/A</v>
      </c>
      <c r="Z754" s="40" t="e">
        <f>IF(AND('DO NOT USE_Case Formulas'!A754,ISBLANK('Captura de datos CASO'!Z754)),"Has this person had symptoms? is required",IF(AND(NOT(ISBLANK('Captura de datos CASO'!Z754)),ISNA(VLOOKUP('Captura de datos CASO'!Z754,'DO NOT USE_School Picklist'!$D$3:$D$5,1,FALSE))),"Please select a value from the drop-down menu",IF(NOT(ISBLANK('Captura de datos CASO'!Z754)),"OK",NA())))</f>
        <v>#N/A</v>
      </c>
      <c r="AA754" s="40" t="e">
        <f>IF(AND('Captura de datos CASO'!Z754='DO NOT USE_School Picklist'!$D$3,ISBLANK('Captura de datos CASO'!AA754)),"Symptom Onset Date is required if Ever Symptomatic is Yes",IF('DO NOT USE_Case Formulas'!A754,"OK",NA()))</f>
        <v>#N/A</v>
      </c>
      <c r="AB754" s="40"/>
      <c r="AC754" s="40" t="e">
        <f ca="1">IF(AND('DO NOT USE_Case Formulas'!A754,ISBLANK('Captura de datos CASO'!AC754)),"Lab Result Test Date is required",IF('Captura de datos CASO'!AC754&gt;'DO NOT USE_School Picklist'!$C$3,"Test Date cannot be a future date",IF(NOT(ISBLANK('Captura de datos CASO'!AC754)),"OK",NA())))</f>
        <v>#N/A</v>
      </c>
      <c r="AD754" s="40" t="e">
        <f>IF(AND(NOT(ISBLANK('Captura de datos CASO'!AD754)),ISNA(VLOOKUP('Captura de datos CASO'!AD754,'DO NOT USE_School Picklist'!$R$3:$R$7,1,FALSE))),"Please select a value from the drop-down menu",IF('DO NOT USE_Case Formulas'!A754,"OK",NA()))</f>
        <v>#N/A</v>
      </c>
      <c r="AE754" s="40" t="e">
        <f>IF(AND('DO NOT USE_Case Formulas'!A754,ISBLANK('Captura de datos CASO'!AB754)),"Lab Result Test Result is required",IF(AND(NOT(ISBLANK('Captura de datos CASO'!AB754)),ISNA(VLOOKUP('Captura de datos CASO'!AB754,'DO NOT USE_School Picklist'!$Q$3:$Q$8,1,FALSE))),"Please select a value from the drop-down menu",IF('DO NOT USE_Case Formulas'!A754,"OK",NA())))</f>
        <v>#N/A</v>
      </c>
    </row>
    <row r="755" spans="1:31" x14ac:dyDescent="0.3">
      <c r="A755" s="39" t="e">
        <f>IF('DO NOT USE_Case Formulas'!A755,IF('DO NOT USE_Case Formulas'!B755,"Not all required fields are completed","OK"),NA())</f>
        <v>#N/A</v>
      </c>
      <c r="B755" s="40" t="e">
        <f>IF(AND('DO NOT USE_Case Formulas'!A755,ISBLANK('Captura de datos CASO'!B755)),"First Name is required",IF(NOT(ISBLANK('Captura de datos CASO'!B755)),"OK",NA()))</f>
        <v>#N/A</v>
      </c>
      <c r="C755" s="40" t="e">
        <f>IF(AND('DO NOT USE_Case Formulas'!A755,ISBLANK('Captura de datos CASO'!C755)),"Last Name is required",IF(NOT(ISBLANK('Captura de datos CASO'!C755)),"OK",NA()))</f>
        <v>#N/A</v>
      </c>
      <c r="D755" s="40" t="e">
        <f>IF(AND('DO NOT USE_Case Formulas'!A755,ISBLANK('Captura de datos CASO'!D755)),"Birthdate is required",IF(NOT(ISBLANK('Captura de datos CASO'!D755)),"OK",NA()))</f>
        <v>#N/A</v>
      </c>
      <c r="E755" s="40" t="e">
        <f>IF(AND('DO NOT USE_Case Formulas'!A755,ISBLANK('Captura de datos CASO'!E755)),"Mobile Phone is required",IF(NOT(ISBLANK('Captura de datos CASO'!E755)),IF(AND(ISNUMBER(VALUE('Captura de datos CASO'!E755)),LEFT('Captura de datos CASO'!E755,1)&lt;&gt;"1",LEN('Captura de datos CASO'!E755)=10),"OK","Phone number must be valid format"),NA()))</f>
        <v>#N/A</v>
      </c>
      <c r="F755" s="40" t="e">
        <f>IF(LEN('Captura de datos CASO'!F755)&gt;255,"Home Street Address must be less than 255 characters",IF('DO NOT USE_Case Formulas'!A755,"OK",NA()))</f>
        <v>#N/A</v>
      </c>
      <c r="G755" s="40" t="e">
        <f>IF(LEN('Captura de datos CASO'!G755)&gt;40,"City must be less than 40 characters",IF('DO NOT USE_Case Formulas'!A755,"OK",NA()))</f>
        <v>#N/A</v>
      </c>
      <c r="H755" s="40" t="e">
        <f>IF(AND(NOT(ISBLANK('Captura de datos CASO'!H755)),ISNA(VLOOKUP('Captura de datos CASO'!H755,'DO NOT USE_School Picklist'!$P$3:$P$52,1,FALSE))),"Please select a value from the drop-down menu",IF('DO NOT USE_Case Formulas'!A755,"OK",NA()))</f>
        <v>#N/A</v>
      </c>
      <c r="I755" s="40" t="e">
        <f>IF(AND('DO NOT USE_Case Formulas'!A755,ISBLANK('Captura de datos CASO'!I755)),"Zip is required",IF(ISBLANK('Captura de datos CASO'!I755),NA(),"OK"))</f>
        <v>#N/A</v>
      </c>
      <c r="J755" s="40" t="e">
        <f>IF(AND('DO NOT USE_Case Formulas'!A755,ISBLANK('Captura de datos CASO'!J755)),"Student or Staff? is required",IF(ISBLANK('Captura de datos CASO'!J755),NA(),IF(ISNA(VLOOKUP('Captura de datos CASO'!J755,'DO NOT USE_School Picklist'!$B$3:$B$6,1,FALSE)),"Please select a value from the drop-down menu","OK")))</f>
        <v>#N/A</v>
      </c>
      <c r="K755" s="40" t="e">
        <f>IF(AND('Captura de datos CASO'!J755='DO NOT USE_School Picklist'!$B$4,ISBLANK('Captura de datos CASO'!K755)),"Occupation/Job Title is required if Student or Staff? is Yes, staff/faculty or volunteer",IF('DO NOT USE_Case Formulas'!A755,"OK",NA()))</f>
        <v>#N/A</v>
      </c>
      <c r="L755" s="40" t="e">
        <f ca="1">IF('Captura de datos CASO'!L755&gt;'DO NOT USE_School Picklist'!$C$3,"Date last on school campus/facility cannot be a future date",IF('DO NOT USE_Case Formulas'!A755,IF(ISBLANK('Captura de datos CASO'!L755),"Date last on school campus/facility is required","OK"),NA()))</f>
        <v>#N/A</v>
      </c>
      <c r="M755" s="40" t="e">
        <f>IF(AND('DO NOT USE_Case Formulas'!A755,ISBLANK('Captura de datos CASO'!M755)),"Specific Place in the Location is required",IF(ISBLANK('Captura de datos CASO'!M755),NA(),"OK"))</f>
        <v>#N/A</v>
      </c>
      <c r="N755" s="40" t="e">
        <f>IF(LEN('Captura de datos CASO'!N755)&gt;50,"Parent/Guardian Name must be less than 50 characters",IF('DO NOT USE_Case Formulas'!A755,"OK",NA()))</f>
        <v>#N/A</v>
      </c>
      <c r="O755" s="40" t="e">
        <f>IF(NOT(ISBLANK('Captura de datos CASO'!O755)),IF(AND(ISNUMBER('Captura de datos CASO'!O755),LEFT('Captura de datos CASO'!O755,1)&lt;&gt;"1",LEN('Captura de datos CASO'!O755)=10),"OK","Phone number must be valid format"),IF('DO NOT USE_Case Formulas'!A755,"OK",NA()))</f>
        <v>#N/A</v>
      </c>
      <c r="P755" s="53" t="e">
        <f>IF(AND(NOT(ISBLANK('Captura de datos CASO'!P755)),ISNA(VLOOKUP('Captura de datos CASO'!P755,'DO NOT USE_School Picklist'!$I$3:$I$5,1,FALSE))),"Please select a value from the drop-down menu",IF('DO NOT USE_Case Formulas'!A755,"OK",NA()))</f>
        <v>#N/A</v>
      </c>
      <c r="Q755" s="40" t="e">
        <f>IF(AND(NOT(ISBLANK('Captura de datos CASO'!Q755)),ISNA(VLOOKUP('Captura de datos CASO'!Q755,'DO NOT USE_School Picklist'!$E$3:$E$10,1,FALSE))),"Please select a value from the drop-down menu",IF('DO NOT USE_Case Formulas'!A755,"OK",NA()))</f>
        <v>#N/A</v>
      </c>
      <c r="R755" s="53" t="e">
        <f>IF(AND(NOT(ISBLANK('Captura de datos CASO'!R755)),ISNA(VLOOKUP('Captura de datos CASO'!R755,'DO NOT USE_School Picklist'!$W$3:$W$9,1,FALSE))),"Please select a value from the drop-down menu",IF('DO NOT USE_Case Formulas'!A755,"OK",NA()))</f>
        <v>#N/A</v>
      </c>
      <c r="S755" s="53" t="e">
        <f>IF(AND(NOT(ISBLANK('Captura de datos CASO'!S755)),ISNA(VLOOKUP('Captura de datos CASO'!S755,'DO NOT USE_School Picklist'!$W$3:$W$9,1,FALSE))),"Please select a value from the drop-down menu",IF('DO NOT USE_Case Formulas'!A755,"OK",NA()))</f>
        <v>#N/A</v>
      </c>
      <c r="T755" s="40" t="e">
        <f>IF(AND(NOT(ISBLANK('Captura de datos CASO'!T755)),ISNA(VLOOKUP('Captura de datos CASO'!T755,'DO NOT USE_School Picklist'!$F$3:$F$16,1,FALSE))),"Please select a value from the drop-down menu",IF('DO NOT USE_Case Formulas'!A755,"OK",NA()))</f>
        <v>#N/A</v>
      </c>
      <c r="U755" s="40" t="e">
        <f>IF(LEN('Captura de datos CASO'!U755)&gt;100,"Classroom(s) must be less than 100 characters",IF('DO NOT USE_Case Formulas'!A755,"OK",NA()))</f>
        <v>#N/A</v>
      </c>
      <c r="V755" s="40" t="e">
        <f>IF(AND(NOT(ISBLANK('Captura de datos CASO'!V755)),ISNA(VLOOKUP('Captura de datos CASO'!V755,'DO NOT USE_School Picklist'!$S$3:$S$12,1,FALSE))),"Please select a value from the drop-down menu",IF('DO NOT USE_Case Formulas'!A755,"OK",NA()))</f>
        <v>#N/A</v>
      </c>
      <c r="W755" s="40" t="e">
        <f>IF(AND(NOT(ISBLANK('Captura de datos CASO'!W755)),ISNA(VLOOKUP('Captura de datos CASO'!W755,'DO NOT USE_School Picklist'!$S$3:$S$12,1,FALSE))),"Please select a value from the drop-down menu",IF('DO NOT USE_Case Formulas'!A755,"OK",NA()))</f>
        <v>#N/A</v>
      </c>
      <c r="X755" s="40" t="e">
        <f>IF(LEN('Captura de datos CASO'!X755)&gt;80,"Name of Education Group must be less than 80 characters",IF('DO NOT USE_Case Formulas'!A755,"OK",NA()))</f>
        <v>#N/A</v>
      </c>
      <c r="Y755" s="40" t="e">
        <f>IF(AND(NOT(ISBLANK('Captura de datos CASO'!Y755)),ISNA(VLOOKUP('Captura de datos CASO'!Y755,'DO NOT USE_School Picklist'!$K$3:$K$6,1,FALSE))),"Please select a value from the drop-down menu",IF('DO NOT USE_Case Formulas'!A755,"OK",NA()))</f>
        <v>#N/A</v>
      </c>
      <c r="Z755" s="40" t="e">
        <f>IF(AND('DO NOT USE_Case Formulas'!A755,ISBLANK('Captura de datos CASO'!Z755)),"Has this person had symptoms? is required",IF(AND(NOT(ISBLANK('Captura de datos CASO'!Z755)),ISNA(VLOOKUP('Captura de datos CASO'!Z755,'DO NOT USE_School Picklist'!$D$3:$D$5,1,FALSE))),"Please select a value from the drop-down menu",IF(NOT(ISBLANK('Captura de datos CASO'!Z755)),"OK",NA())))</f>
        <v>#N/A</v>
      </c>
      <c r="AA755" s="40" t="e">
        <f>IF(AND('Captura de datos CASO'!Z755='DO NOT USE_School Picklist'!$D$3,ISBLANK('Captura de datos CASO'!AA755)),"Symptom Onset Date is required if Ever Symptomatic is Yes",IF('DO NOT USE_Case Formulas'!A755,"OK",NA()))</f>
        <v>#N/A</v>
      </c>
      <c r="AB755" s="40"/>
      <c r="AC755" s="40" t="e">
        <f ca="1">IF(AND('DO NOT USE_Case Formulas'!A755,ISBLANK('Captura de datos CASO'!AC755)),"Lab Result Test Date is required",IF('Captura de datos CASO'!AC755&gt;'DO NOT USE_School Picklist'!$C$3,"Test Date cannot be a future date",IF(NOT(ISBLANK('Captura de datos CASO'!AC755)),"OK",NA())))</f>
        <v>#N/A</v>
      </c>
      <c r="AD755" s="40" t="e">
        <f>IF(AND(NOT(ISBLANK('Captura de datos CASO'!AD755)),ISNA(VLOOKUP('Captura de datos CASO'!AD755,'DO NOT USE_School Picklist'!$R$3:$R$7,1,FALSE))),"Please select a value from the drop-down menu",IF('DO NOT USE_Case Formulas'!A755,"OK",NA()))</f>
        <v>#N/A</v>
      </c>
      <c r="AE755" s="40" t="e">
        <f>IF(AND('DO NOT USE_Case Formulas'!A755,ISBLANK('Captura de datos CASO'!AB755)),"Lab Result Test Result is required",IF(AND(NOT(ISBLANK('Captura de datos CASO'!AB755)),ISNA(VLOOKUP('Captura de datos CASO'!AB755,'DO NOT USE_School Picklist'!$Q$3:$Q$8,1,FALSE))),"Please select a value from the drop-down menu",IF('DO NOT USE_Case Formulas'!A755,"OK",NA())))</f>
        <v>#N/A</v>
      </c>
    </row>
    <row r="756" spans="1:31" x14ac:dyDescent="0.3">
      <c r="A756" s="39" t="e">
        <f>IF('DO NOT USE_Case Formulas'!A756,IF('DO NOT USE_Case Formulas'!B756,"Not all required fields are completed","OK"),NA())</f>
        <v>#N/A</v>
      </c>
      <c r="B756" s="40" t="e">
        <f>IF(AND('DO NOT USE_Case Formulas'!A756,ISBLANK('Captura de datos CASO'!B756)),"First Name is required",IF(NOT(ISBLANK('Captura de datos CASO'!B756)),"OK",NA()))</f>
        <v>#N/A</v>
      </c>
      <c r="C756" s="40" t="e">
        <f>IF(AND('DO NOT USE_Case Formulas'!A756,ISBLANK('Captura de datos CASO'!C756)),"Last Name is required",IF(NOT(ISBLANK('Captura de datos CASO'!C756)),"OK",NA()))</f>
        <v>#N/A</v>
      </c>
      <c r="D756" s="40" t="e">
        <f>IF(AND('DO NOT USE_Case Formulas'!A756,ISBLANK('Captura de datos CASO'!D756)),"Birthdate is required",IF(NOT(ISBLANK('Captura de datos CASO'!D756)),"OK",NA()))</f>
        <v>#N/A</v>
      </c>
      <c r="E756" s="40" t="e">
        <f>IF(AND('DO NOT USE_Case Formulas'!A756,ISBLANK('Captura de datos CASO'!E756)),"Mobile Phone is required",IF(NOT(ISBLANK('Captura de datos CASO'!E756)),IF(AND(ISNUMBER(VALUE('Captura de datos CASO'!E756)),LEFT('Captura de datos CASO'!E756,1)&lt;&gt;"1",LEN('Captura de datos CASO'!E756)=10),"OK","Phone number must be valid format"),NA()))</f>
        <v>#N/A</v>
      </c>
      <c r="F756" s="40" t="e">
        <f>IF(LEN('Captura de datos CASO'!F756)&gt;255,"Home Street Address must be less than 255 characters",IF('DO NOT USE_Case Formulas'!A756,"OK",NA()))</f>
        <v>#N/A</v>
      </c>
      <c r="G756" s="40" t="e">
        <f>IF(LEN('Captura de datos CASO'!G756)&gt;40,"City must be less than 40 characters",IF('DO NOT USE_Case Formulas'!A756,"OK",NA()))</f>
        <v>#N/A</v>
      </c>
      <c r="H756" s="40" t="e">
        <f>IF(AND(NOT(ISBLANK('Captura de datos CASO'!H756)),ISNA(VLOOKUP('Captura de datos CASO'!H756,'DO NOT USE_School Picklist'!$P$3:$P$52,1,FALSE))),"Please select a value from the drop-down menu",IF('DO NOT USE_Case Formulas'!A756,"OK",NA()))</f>
        <v>#N/A</v>
      </c>
      <c r="I756" s="40" t="e">
        <f>IF(AND('DO NOT USE_Case Formulas'!A756,ISBLANK('Captura de datos CASO'!I756)),"Zip is required",IF(ISBLANK('Captura de datos CASO'!I756),NA(),"OK"))</f>
        <v>#N/A</v>
      </c>
      <c r="J756" s="40" t="e">
        <f>IF(AND('DO NOT USE_Case Formulas'!A756,ISBLANK('Captura de datos CASO'!J756)),"Student or Staff? is required",IF(ISBLANK('Captura de datos CASO'!J756),NA(),IF(ISNA(VLOOKUP('Captura de datos CASO'!J756,'DO NOT USE_School Picklist'!$B$3:$B$6,1,FALSE)),"Please select a value from the drop-down menu","OK")))</f>
        <v>#N/A</v>
      </c>
      <c r="K756" s="40" t="e">
        <f>IF(AND('Captura de datos CASO'!J756='DO NOT USE_School Picklist'!$B$4,ISBLANK('Captura de datos CASO'!K756)),"Occupation/Job Title is required if Student or Staff? is Yes, staff/faculty or volunteer",IF('DO NOT USE_Case Formulas'!A756,"OK",NA()))</f>
        <v>#N/A</v>
      </c>
      <c r="L756" s="40" t="e">
        <f ca="1">IF('Captura de datos CASO'!L756&gt;'DO NOT USE_School Picklist'!$C$3,"Date last on school campus/facility cannot be a future date",IF('DO NOT USE_Case Formulas'!A756,IF(ISBLANK('Captura de datos CASO'!L756),"Date last on school campus/facility is required","OK"),NA()))</f>
        <v>#N/A</v>
      </c>
      <c r="M756" s="40" t="e">
        <f>IF(AND('DO NOT USE_Case Formulas'!A756,ISBLANK('Captura de datos CASO'!M756)),"Specific Place in the Location is required",IF(ISBLANK('Captura de datos CASO'!M756),NA(),"OK"))</f>
        <v>#N/A</v>
      </c>
      <c r="N756" s="40" t="e">
        <f>IF(LEN('Captura de datos CASO'!N756)&gt;50,"Parent/Guardian Name must be less than 50 characters",IF('DO NOT USE_Case Formulas'!A756,"OK",NA()))</f>
        <v>#N/A</v>
      </c>
      <c r="O756" s="40" t="e">
        <f>IF(NOT(ISBLANK('Captura de datos CASO'!O756)),IF(AND(ISNUMBER('Captura de datos CASO'!O756),LEFT('Captura de datos CASO'!O756,1)&lt;&gt;"1",LEN('Captura de datos CASO'!O756)=10),"OK","Phone number must be valid format"),IF('DO NOT USE_Case Formulas'!A756,"OK",NA()))</f>
        <v>#N/A</v>
      </c>
      <c r="P756" s="53" t="e">
        <f>IF(AND(NOT(ISBLANK('Captura de datos CASO'!P756)),ISNA(VLOOKUP('Captura de datos CASO'!P756,'DO NOT USE_School Picklist'!$I$3:$I$5,1,FALSE))),"Please select a value from the drop-down menu",IF('DO NOT USE_Case Formulas'!A756,"OK",NA()))</f>
        <v>#N/A</v>
      </c>
      <c r="Q756" s="40" t="e">
        <f>IF(AND(NOT(ISBLANK('Captura de datos CASO'!Q756)),ISNA(VLOOKUP('Captura de datos CASO'!Q756,'DO NOT USE_School Picklist'!$E$3:$E$10,1,FALSE))),"Please select a value from the drop-down menu",IF('DO NOT USE_Case Formulas'!A756,"OK",NA()))</f>
        <v>#N/A</v>
      </c>
      <c r="R756" s="53" t="e">
        <f>IF(AND(NOT(ISBLANK('Captura de datos CASO'!R756)),ISNA(VLOOKUP('Captura de datos CASO'!R756,'DO NOT USE_School Picklist'!$W$3:$W$9,1,FALSE))),"Please select a value from the drop-down menu",IF('DO NOT USE_Case Formulas'!A756,"OK",NA()))</f>
        <v>#N/A</v>
      </c>
      <c r="S756" s="53" t="e">
        <f>IF(AND(NOT(ISBLANK('Captura de datos CASO'!S756)),ISNA(VLOOKUP('Captura de datos CASO'!S756,'DO NOT USE_School Picklist'!$W$3:$W$9,1,FALSE))),"Please select a value from the drop-down menu",IF('DO NOT USE_Case Formulas'!A756,"OK",NA()))</f>
        <v>#N/A</v>
      </c>
      <c r="T756" s="40" t="e">
        <f>IF(AND(NOT(ISBLANK('Captura de datos CASO'!T756)),ISNA(VLOOKUP('Captura de datos CASO'!T756,'DO NOT USE_School Picklist'!$F$3:$F$16,1,FALSE))),"Please select a value from the drop-down menu",IF('DO NOT USE_Case Formulas'!A756,"OK",NA()))</f>
        <v>#N/A</v>
      </c>
      <c r="U756" s="40" t="e">
        <f>IF(LEN('Captura de datos CASO'!U756)&gt;100,"Classroom(s) must be less than 100 characters",IF('DO NOT USE_Case Formulas'!A756,"OK",NA()))</f>
        <v>#N/A</v>
      </c>
      <c r="V756" s="40" t="e">
        <f>IF(AND(NOT(ISBLANK('Captura de datos CASO'!V756)),ISNA(VLOOKUP('Captura de datos CASO'!V756,'DO NOT USE_School Picklist'!$S$3:$S$12,1,FALSE))),"Please select a value from the drop-down menu",IF('DO NOT USE_Case Formulas'!A756,"OK",NA()))</f>
        <v>#N/A</v>
      </c>
      <c r="W756" s="40" t="e">
        <f>IF(AND(NOT(ISBLANK('Captura de datos CASO'!W756)),ISNA(VLOOKUP('Captura de datos CASO'!W756,'DO NOT USE_School Picklist'!$S$3:$S$12,1,FALSE))),"Please select a value from the drop-down menu",IF('DO NOT USE_Case Formulas'!A756,"OK",NA()))</f>
        <v>#N/A</v>
      </c>
      <c r="X756" s="40" t="e">
        <f>IF(LEN('Captura de datos CASO'!X756)&gt;80,"Name of Education Group must be less than 80 characters",IF('DO NOT USE_Case Formulas'!A756,"OK",NA()))</f>
        <v>#N/A</v>
      </c>
      <c r="Y756" s="40" t="e">
        <f>IF(AND(NOT(ISBLANK('Captura de datos CASO'!Y756)),ISNA(VLOOKUP('Captura de datos CASO'!Y756,'DO NOT USE_School Picklist'!$K$3:$K$6,1,FALSE))),"Please select a value from the drop-down menu",IF('DO NOT USE_Case Formulas'!A756,"OK",NA()))</f>
        <v>#N/A</v>
      </c>
      <c r="Z756" s="40" t="e">
        <f>IF(AND('DO NOT USE_Case Formulas'!A756,ISBLANK('Captura de datos CASO'!Z756)),"Has this person had symptoms? is required",IF(AND(NOT(ISBLANK('Captura de datos CASO'!Z756)),ISNA(VLOOKUP('Captura de datos CASO'!Z756,'DO NOT USE_School Picklist'!$D$3:$D$5,1,FALSE))),"Please select a value from the drop-down menu",IF(NOT(ISBLANK('Captura de datos CASO'!Z756)),"OK",NA())))</f>
        <v>#N/A</v>
      </c>
      <c r="AA756" s="40" t="e">
        <f>IF(AND('Captura de datos CASO'!Z756='DO NOT USE_School Picklist'!$D$3,ISBLANK('Captura de datos CASO'!AA756)),"Symptom Onset Date is required if Ever Symptomatic is Yes",IF('DO NOT USE_Case Formulas'!A756,"OK",NA()))</f>
        <v>#N/A</v>
      </c>
      <c r="AB756" s="40"/>
      <c r="AC756" s="40" t="e">
        <f ca="1">IF(AND('DO NOT USE_Case Formulas'!A756,ISBLANK('Captura de datos CASO'!AC756)),"Lab Result Test Date is required",IF('Captura de datos CASO'!AC756&gt;'DO NOT USE_School Picklist'!$C$3,"Test Date cannot be a future date",IF(NOT(ISBLANK('Captura de datos CASO'!AC756)),"OK",NA())))</f>
        <v>#N/A</v>
      </c>
      <c r="AD756" s="40" t="e">
        <f>IF(AND(NOT(ISBLANK('Captura de datos CASO'!AD756)),ISNA(VLOOKUP('Captura de datos CASO'!AD756,'DO NOT USE_School Picklist'!$R$3:$R$7,1,FALSE))),"Please select a value from the drop-down menu",IF('DO NOT USE_Case Formulas'!A756,"OK",NA()))</f>
        <v>#N/A</v>
      </c>
      <c r="AE756" s="40" t="e">
        <f>IF(AND('DO NOT USE_Case Formulas'!A756,ISBLANK('Captura de datos CASO'!AB756)),"Lab Result Test Result is required",IF(AND(NOT(ISBLANK('Captura de datos CASO'!AB756)),ISNA(VLOOKUP('Captura de datos CASO'!AB756,'DO NOT USE_School Picklist'!$Q$3:$Q$8,1,FALSE))),"Please select a value from the drop-down menu",IF('DO NOT USE_Case Formulas'!A756,"OK",NA())))</f>
        <v>#N/A</v>
      </c>
    </row>
    <row r="757" spans="1:31" x14ac:dyDescent="0.3">
      <c r="A757" s="39" t="e">
        <f>IF('DO NOT USE_Case Formulas'!A757,IF('DO NOT USE_Case Formulas'!B757,"Not all required fields are completed","OK"),NA())</f>
        <v>#N/A</v>
      </c>
      <c r="B757" s="40" t="e">
        <f>IF(AND('DO NOT USE_Case Formulas'!A757,ISBLANK('Captura de datos CASO'!B757)),"First Name is required",IF(NOT(ISBLANK('Captura de datos CASO'!B757)),"OK",NA()))</f>
        <v>#N/A</v>
      </c>
      <c r="C757" s="40" t="e">
        <f>IF(AND('DO NOT USE_Case Formulas'!A757,ISBLANK('Captura de datos CASO'!C757)),"Last Name is required",IF(NOT(ISBLANK('Captura de datos CASO'!C757)),"OK",NA()))</f>
        <v>#N/A</v>
      </c>
      <c r="D757" s="40" t="e">
        <f>IF(AND('DO NOT USE_Case Formulas'!A757,ISBLANK('Captura de datos CASO'!D757)),"Birthdate is required",IF(NOT(ISBLANK('Captura de datos CASO'!D757)),"OK",NA()))</f>
        <v>#N/A</v>
      </c>
      <c r="E757" s="40" t="e">
        <f>IF(AND('DO NOT USE_Case Formulas'!A757,ISBLANK('Captura de datos CASO'!E757)),"Mobile Phone is required",IF(NOT(ISBLANK('Captura de datos CASO'!E757)),IF(AND(ISNUMBER(VALUE('Captura de datos CASO'!E757)),LEFT('Captura de datos CASO'!E757,1)&lt;&gt;"1",LEN('Captura de datos CASO'!E757)=10),"OK","Phone number must be valid format"),NA()))</f>
        <v>#N/A</v>
      </c>
      <c r="F757" s="40" t="e">
        <f>IF(LEN('Captura de datos CASO'!F757)&gt;255,"Home Street Address must be less than 255 characters",IF('DO NOT USE_Case Formulas'!A757,"OK",NA()))</f>
        <v>#N/A</v>
      </c>
      <c r="G757" s="40" t="e">
        <f>IF(LEN('Captura de datos CASO'!G757)&gt;40,"City must be less than 40 characters",IF('DO NOT USE_Case Formulas'!A757,"OK",NA()))</f>
        <v>#N/A</v>
      </c>
      <c r="H757" s="40" t="e">
        <f>IF(AND(NOT(ISBLANK('Captura de datos CASO'!H757)),ISNA(VLOOKUP('Captura de datos CASO'!H757,'DO NOT USE_School Picklist'!$P$3:$P$52,1,FALSE))),"Please select a value from the drop-down menu",IF('DO NOT USE_Case Formulas'!A757,"OK",NA()))</f>
        <v>#N/A</v>
      </c>
      <c r="I757" s="40" t="e">
        <f>IF(AND('DO NOT USE_Case Formulas'!A757,ISBLANK('Captura de datos CASO'!I757)),"Zip is required",IF(ISBLANK('Captura de datos CASO'!I757),NA(),"OK"))</f>
        <v>#N/A</v>
      </c>
      <c r="J757" s="40" t="e">
        <f>IF(AND('DO NOT USE_Case Formulas'!A757,ISBLANK('Captura de datos CASO'!J757)),"Student or Staff? is required",IF(ISBLANK('Captura de datos CASO'!J757),NA(),IF(ISNA(VLOOKUP('Captura de datos CASO'!J757,'DO NOT USE_School Picklist'!$B$3:$B$6,1,FALSE)),"Please select a value from the drop-down menu","OK")))</f>
        <v>#N/A</v>
      </c>
      <c r="K757" s="40" t="e">
        <f>IF(AND('Captura de datos CASO'!J757='DO NOT USE_School Picklist'!$B$4,ISBLANK('Captura de datos CASO'!K757)),"Occupation/Job Title is required if Student or Staff? is Yes, staff/faculty or volunteer",IF('DO NOT USE_Case Formulas'!A757,"OK",NA()))</f>
        <v>#N/A</v>
      </c>
      <c r="L757" s="40" t="e">
        <f ca="1">IF('Captura de datos CASO'!L757&gt;'DO NOT USE_School Picklist'!$C$3,"Date last on school campus/facility cannot be a future date",IF('DO NOT USE_Case Formulas'!A757,IF(ISBLANK('Captura de datos CASO'!L757),"Date last on school campus/facility is required","OK"),NA()))</f>
        <v>#N/A</v>
      </c>
      <c r="M757" s="40" t="e">
        <f>IF(AND('DO NOT USE_Case Formulas'!A757,ISBLANK('Captura de datos CASO'!M757)),"Specific Place in the Location is required",IF(ISBLANK('Captura de datos CASO'!M757),NA(),"OK"))</f>
        <v>#N/A</v>
      </c>
      <c r="N757" s="40" t="e">
        <f>IF(LEN('Captura de datos CASO'!N757)&gt;50,"Parent/Guardian Name must be less than 50 characters",IF('DO NOT USE_Case Formulas'!A757,"OK",NA()))</f>
        <v>#N/A</v>
      </c>
      <c r="O757" s="40" t="e">
        <f>IF(NOT(ISBLANK('Captura de datos CASO'!O757)),IF(AND(ISNUMBER('Captura de datos CASO'!O757),LEFT('Captura de datos CASO'!O757,1)&lt;&gt;"1",LEN('Captura de datos CASO'!O757)=10),"OK","Phone number must be valid format"),IF('DO NOT USE_Case Formulas'!A757,"OK",NA()))</f>
        <v>#N/A</v>
      </c>
      <c r="P757" s="53" t="e">
        <f>IF(AND(NOT(ISBLANK('Captura de datos CASO'!P757)),ISNA(VLOOKUP('Captura de datos CASO'!P757,'DO NOT USE_School Picklist'!$I$3:$I$5,1,FALSE))),"Please select a value from the drop-down menu",IF('DO NOT USE_Case Formulas'!A757,"OK",NA()))</f>
        <v>#N/A</v>
      </c>
      <c r="Q757" s="40" t="e">
        <f>IF(AND(NOT(ISBLANK('Captura de datos CASO'!Q757)),ISNA(VLOOKUP('Captura de datos CASO'!Q757,'DO NOT USE_School Picklist'!$E$3:$E$10,1,FALSE))),"Please select a value from the drop-down menu",IF('DO NOT USE_Case Formulas'!A757,"OK",NA()))</f>
        <v>#N/A</v>
      </c>
      <c r="R757" s="53" t="e">
        <f>IF(AND(NOT(ISBLANK('Captura de datos CASO'!R757)),ISNA(VLOOKUP('Captura de datos CASO'!R757,'DO NOT USE_School Picklist'!$W$3:$W$9,1,FALSE))),"Please select a value from the drop-down menu",IF('DO NOT USE_Case Formulas'!A757,"OK",NA()))</f>
        <v>#N/A</v>
      </c>
      <c r="S757" s="53" t="e">
        <f>IF(AND(NOT(ISBLANK('Captura de datos CASO'!S757)),ISNA(VLOOKUP('Captura de datos CASO'!S757,'DO NOT USE_School Picklist'!$W$3:$W$9,1,FALSE))),"Please select a value from the drop-down menu",IF('DO NOT USE_Case Formulas'!A757,"OK",NA()))</f>
        <v>#N/A</v>
      </c>
      <c r="T757" s="40" t="e">
        <f>IF(AND(NOT(ISBLANK('Captura de datos CASO'!T757)),ISNA(VLOOKUP('Captura de datos CASO'!T757,'DO NOT USE_School Picklist'!$F$3:$F$16,1,FALSE))),"Please select a value from the drop-down menu",IF('DO NOT USE_Case Formulas'!A757,"OK",NA()))</f>
        <v>#N/A</v>
      </c>
      <c r="U757" s="40" t="e">
        <f>IF(LEN('Captura de datos CASO'!U757)&gt;100,"Classroom(s) must be less than 100 characters",IF('DO NOT USE_Case Formulas'!A757,"OK",NA()))</f>
        <v>#N/A</v>
      </c>
      <c r="V757" s="40" t="e">
        <f>IF(AND(NOT(ISBLANK('Captura de datos CASO'!V757)),ISNA(VLOOKUP('Captura de datos CASO'!V757,'DO NOT USE_School Picklist'!$S$3:$S$12,1,FALSE))),"Please select a value from the drop-down menu",IF('DO NOT USE_Case Formulas'!A757,"OK",NA()))</f>
        <v>#N/A</v>
      </c>
      <c r="W757" s="40" t="e">
        <f>IF(AND(NOT(ISBLANK('Captura de datos CASO'!W757)),ISNA(VLOOKUP('Captura de datos CASO'!W757,'DO NOT USE_School Picklist'!$S$3:$S$12,1,FALSE))),"Please select a value from the drop-down menu",IF('DO NOT USE_Case Formulas'!A757,"OK",NA()))</f>
        <v>#N/A</v>
      </c>
      <c r="X757" s="40" t="e">
        <f>IF(LEN('Captura de datos CASO'!X757)&gt;80,"Name of Education Group must be less than 80 characters",IF('DO NOT USE_Case Formulas'!A757,"OK",NA()))</f>
        <v>#N/A</v>
      </c>
      <c r="Y757" s="40" t="e">
        <f>IF(AND(NOT(ISBLANK('Captura de datos CASO'!Y757)),ISNA(VLOOKUP('Captura de datos CASO'!Y757,'DO NOT USE_School Picklist'!$K$3:$K$6,1,FALSE))),"Please select a value from the drop-down menu",IF('DO NOT USE_Case Formulas'!A757,"OK",NA()))</f>
        <v>#N/A</v>
      </c>
      <c r="Z757" s="40" t="e">
        <f>IF(AND('DO NOT USE_Case Formulas'!A757,ISBLANK('Captura de datos CASO'!Z757)),"Has this person had symptoms? is required",IF(AND(NOT(ISBLANK('Captura de datos CASO'!Z757)),ISNA(VLOOKUP('Captura de datos CASO'!Z757,'DO NOT USE_School Picklist'!$D$3:$D$5,1,FALSE))),"Please select a value from the drop-down menu",IF(NOT(ISBLANK('Captura de datos CASO'!Z757)),"OK",NA())))</f>
        <v>#N/A</v>
      </c>
      <c r="AA757" s="40" t="e">
        <f>IF(AND('Captura de datos CASO'!Z757='DO NOT USE_School Picklist'!$D$3,ISBLANK('Captura de datos CASO'!AA757)),"Symptom Onset Date is required if Ever Symptomatic is Yes",IF('DO NOT USE_Case Formulas'!A757,"OK",NA()))</f>
        <v>#N/A</v>
      </c>
      <c r="AB757" s="40"/>
      <c r="AC757" s="40" t="e">
        <f ca="1">IF(AND('DO NOT USE_Case Formulas'!A757,ISBLANK('Captura de datos CASO'!AC757)),"Lab Result Test Date is required",IF('Captura de datos CASO'!AC757&gt;'DO NOT USE_School Picklist'!$C$3,"Test Date cannot be a future date",IF(NOT(ISBLANK('Captura de datos CASO'!AC757)),"OK",NA())))</f>
        <v>#N/A</v>
      </c>
      <c r="AD757" s="40" t="e">
        <f>IF(AND(NOT(ISBLANK('Captura de datos CASO'!AD757)),ISNA(VLOOKUP('Captura de datos CASO'!AD757,'DO NOT USE_School Picklist'!$R$3:$R$7,1,FALSE))),"Please select a value from the drop-down menu",IF('DO NOT USE_Case Formulas'!A757,"OK",NA()))</f>
        <v>#N/A</v>
      </c>
      <c r="AE757" s="40" t="e">
        <f>IF(AND('DO NOT USE_Case Formulas'!A757,ISBLANK('Captura de datos CASO'!AB757)),"Lab Result Test Result is required",IF(AND(NOT(ISBLANK('Captura de datos CASO'!AB757)),ISNA(VLOOKUP('Captura de datos CASO'!AB757,'DO NOT USE_School Picklist'!$Q$3:$Q$8,1,FALSE))),"Please select a value from the drop-down menu",IF('DO NOT USE_Case Formulas'!A757,"OK",NA())))</f>
        <v>#N/A</v>
      </c>
    </row>
    <row r="758" spans="1:31" x14ac:dyDescent="0.3">
      <c r="A758" s="39" t="e">
        <f>IF('DO NOT USE_Case Formulas'!A758,IF('DO NOT USE_Case Formulas'!B758,"Not all required fields are completed","OK"),NA())</f>
        <v>#N/A</v>
      </c>
      <c r="B758" s="40" t="e">
        <f>IF(AND('DO NOT USE_Case Formulas'!A758,ISBLANK('Captura de datos CASO'!B758)),"First Name is required",IF(NOT(ISBLANK('Captura de datos CASO'!B758)),"OK",NA()))</f>
        <v>#N/A</v>
      </c>
      <c r="C758" s="40" t="e">
        <f>IF(AND('DO NOT USE_Case Formulas'!A758,ISBLANK('Captura de datos CASO'!C758)),"Last Name is required",IF(NOT(ISBLANK('Captura de datos CASO'!C758)),"OK",NA()))</f>
        <v>#N/A</v>
      </c>
      <c r="D758" s="40" t="e">
        <f>IF(AND('DO NOT USE_Case Formulas'!A758,ISBLANK('Captura de datos CASO'!D758)),"Birthdate is required",IF(NOT(ISBLANK('Captura de datos CASO'!D758)),"OK",NA()))</f>
        <v>#N/A</v>
      </c>
      <c r="E758" s="40" t="e">
        <f>IF(AND('DO NOT USE_Case Formulas'!A758,ISBLANK('Captura de datos CASO'!E758)),"Mobile Phone is required",IF(NOT(ISBLANK('Captura de datos CASO'!E758)),IF(AND(ISNUMBER(VALUE('Captura de datos CASO'!E758)),LEFT('Captura de datos CASO'!E758,1)&lt;&gt;"1",LEN('Captura de datos CASO'!E758)=10),"OK","Phone number must be valid format"),NA()))</f>
        <v>#N/A</v>
      </c>
      <c r="F758" s="40" t="e">
        <f>IF(LEN('Captura de datos CASO'!F758)&gt;255,"Home Street Address must be less than 255 characters",IF('DO NOT USE_Case Formulas'!A758,"OK",NA()))</f>
        <v>#N/A</v>
      </c>
      <c r="G758" s="40" t="e">
        <f>IF(LEN('Captura de datos CASO'!G758)&gt;40,"City must be less than 40 characters",IF('DO NOT USE_Case Formulas'!A758,"OK",NA()))</f>
        <v>#N/A</v>
      </c>
      <c r="H758" s="40" t="e">
        <f>IF(AND(NOT(ISBLANK('Captura de datos CASO'!H758)),ISNA(VLOOKUP('Captura de datos CASO'!H758,'DO NOT USE_School Picklist'!$P$3:$P$52,1,FALSE))),"Please select a value from the drop-down menu",IF('DO NOT USE_Case Formulas'!A758,"OK",NA()))</f>
        <v>#N/A</v>
      </c>
      <c r="I758" s="40" t="e">
        <f>IF(AND('DO NOT USE_Case Formulas'!A758,ISBLANK('Captura de datos CASO'!I758)),"Zip is required",IF(ISBLANK('Captura de datos CASO'!I758),NA(),"OK"))</f>
        <v>#N/A</v>
      </c>
      <c r="J758" s="40" t="e">
        <f>IF(AND('DO NOT USE_Case Formulas'!A758,ISBLANK('Captura de datos CASO'!J758)),"Student or Staff? is required",IF(ISBLANK('Captura de datos CASO'!J758),NA(),IF(ISNA(VLOOKUP('Captura de datos CASO'!J758,'DO NOT USE_School Picklist'!$B$3:$B$6,1,FALSE)),"Please select a value from the drop-down menu","OK")))</f>
        <v>#N/A</v>
      </c>
      <c r="K758" s="40" t="e">
        <f>IF(AND('Captura de datos CASO'!J758='DO NOT USE_School Picklist'!$B$4,ISBLANK('Captura de datos CASO'!K758)),"Occupation/Job Title is required if Student or Staff? is Yes, staff/faculty or volunteer",IF('DO NOT USE_Case Formulas'!A758,"OK",NA()))</f>
        <v>#N/A</v>
      </c>
      <c r="L758" s="40" t="e">
        <f ca="1">IF('Captura de datos CASO'!L758&gt;'DO NOT USE_School Picklist'!$C$3,"Date last on school campus/facility cannot be a future date",IF('DO NOT USE_Case Formulas'!A758,IF(ISBLANK('Captura de datos CASO'!L758),"Date last on school campus/facility is required","OK"),NA()))</f>
        <v>#N/A</v>
      </c>
      <c r="M758" s="40" t="e">
        <f>IF(AND('DO NOT USE_Case Formulas'!A758,ISBLANK('Captura de datos CASO'!M758)),"Specific Place in the Location is required",IF(ISBLANK('Captura de datos CASO'!M758),NA(),"OK"))</f>
        <v>#N/A</v>
      </c>
      <c r="N758" s="40" t="e">
        <f>IF(LEN('Captura de datos CASO'!N758)&gt;50,"Parent/Guardian Name must be less than 50 characters",IF('DO NOT USE_Case Formulas'!A758,"OK",NA()))</f>
        <v>#N/A</v>
      </c>
      <c r="O758" s="40" t="e">
        <f>IF(NOT(ISBLANK('Captura de datos CASO'!O758)),IF(AND(ISNUMBER('Captura de datos CASO'!O758),LEFT('Captura de datos CASO'!O758,1)&lt;&gt;"1",LEN('Captura de datos CASO'!O758)=10),"OK","Phone number must be valid format"),IF('DO NOT USE_Case Formulas'!A758,"OK",NA()))</f>
        <v>#N/A</v>
      </c>
      <c r="P758" s="53" t="e">
        <f>IF(AND(NOT(ISBLANK('Captura de datos CASO'!P758)),ISNA(VLOOKUP('Captura de datos CASO'!P758,'DO NOT USE_School Picklist'!$I$3:$I$5,1,FALSE))),"Please select a value from the drop-down menu",IF('DO NOT USE_Case Formulas'!A758,"OK",NA()))</f>
        <v>#N/A</v>
      </c>
      <c r="Q758" s="40" t="e">
        <f>IF(AND(NOT(ISBLANK('Captura de datos CASO'!Q758)),ISNA(VLOOKUP('Captura de datos CASO'!Q758,'DO NOT USE_School Picklist'!$E$3:$E$10,1,FALSE))),"Please select a value from the drop-down menu",IF('DO NOT USE_Case Formulas'!A758,"OK",NA()))</f>
        <v>#N/A</v>
      </c>
      <c r="R758" s="53" t="e">
        <f>IF(AND(NOT(ISBLANK('Captura de datos CASO'!R758)),ISNA(VLOOKUP('Captura de datos CASO'!R758,'DO NOT USE_School Picklist'!$W$3:$W$9,1,FALSE))),"Please select a value from the drop-down menu",IF('DO NOT USE_Case Formulas'!A758,"OK",NA()))</f>
        <v>#N/A</v>
      </c>
      <c r="S758" s="53" t="e">
        <f>IF(AND(NOT(ISBLANK('Captura de datos CASO'!S758)),ISNA(VLOOKUP('Captura de datos CASO'!S758,'DO NOT USE_School Picklist'!$W$3:$W$9,1,FALSE))),"Please select a value from the drop-down menu",IF('DO NOT USE_Case Formulas'!A758,"OK",NA()))</f>
        <v>#N/A</v>
      </c>
      <c r="T758" s="40" t="e">
        <f>IF(AND(NOT(ISBLANK('Captura de datos CASO'!T758)),ISNA(VLOOKUP('Captura de datos CASO'!T758,'DO NOT USE_School Picklist'!$F$3:$F$16,1,FALSE))),"Please select a value from the drop-down menu",IF('DO NOT USE_Case Formulas'!A758,"OK",NA()))</f>
        <v>#N/A</v>
      </c>
      <c r="U758" s="40" t="e">
        <f>IF(LEN('Captura de datos CASO'!U758)&gt;100,"Classroom(s) must be less than 100 characters",IF('DO NOT USE_Case Formulas'!A758,"OK",NA()))</f>
        <v>#N/A</v>
      </c>
      <c r="V758" s="40" t="e">
        <f>IF(AND(NOT(ISBLANK('Captura de datos CASO'!V758)),ISNA(VLOOKUP('Captura de datos CASO'!V758,'DO NOT USE_School Picklist'!$S$3:$S$12,1,FALSE))),"Please select a value from the drop-down menu",IF('DO NOT USE_Case Formulas'!A758,"OK",NA()))</f>
        <v>#N/A</v>
      </c>
      <c r="W758" s="40" t="e">
        <f>IF(AND(NOT(ISBLANK('Captura de datos CASO'!W758)),ISNA(VLOOKUP('Captura de datos CASO'!W758,'DO NOT USE_School Picklist'!$S$3:$S$12,1,FALSE))),"Please select a value from the drop-down menu",IF('DO NOT USE_Case Formulas'!A758,"OK",NA()))</f>
        <v>#N/A</v>
      </c>
      <c r="X758" s="40" t="e">
        <f>IF(LEN('Captura de datos CASO'!X758)&gt;80,"Name of Education Group must be less than 80 characters",IF('DO NOT USE_Case Formulas'!A758,"OK",NA()))</f>
        <v>#N/A</v>
      </c>
      <c r="Y758" s="40" t="e">
        <f>IF(AND(NOT(ISBLANK('Captura de datos CASO'!Y758)),ISNA(VLOOKUP('Captura de datos CASO'!Y758,'DO NOT USE_School Picklist'!$K$3:$K$6,1,FALSE))),"Please select a value from the drop-down menu",IF('DO NOT USE_Case Formulas'!A758,"OK",NA()))</f>
        <v>#N/A</v>
      </c>
      <c r="Z758" s="40" t="e">
        <f>IF(AND('DO NOT USE_Case Formulas'!A758,ISBLANK('Captura de datos CASO'!Z758)),"Has this person had symptoms? is required",IF(AND(NOT(ISBLANK('Captura de datos CASO'!Z758)),ISNA(VLOOKUP('Captura de datos CASO'!Z758,'DO NOT USE_School Picklist'!$D$3:$D$5,1,FALSE))),"Please select a value from the drop-down menu",IF(NOT(ISBLANK('Captura de datos CASO'!Z758)),"OK",NA())))</f>
        <v>#N/A</v>
      </c>
      <c r="AA758" s="40" t="e">
        <f>IF(AND('Captura de datos CASO'!Z758='DO NOT USE_School Picklist'!$D$3,ISBLANK('Captura de datos CASO'!AA758)),"Symptom Onset Date is required if Ever Symptomatic is Yes",IF('DO NOT USE_Case Formulas'!A758,"OK",NA()))</f>
        <v>#N/A</v>
      </c>
      <c r="AB758" s="40"/>
      <c r="AC758" s="40" t="e">
        <f ca="1">IF(AND('DO NOT USE_Case Formulas'!A758,ISBLANK('Captura de datos CASO'!AC758)),"Lab Result Test Date is required",IF('Captura de datos CASO'!AC758&gt;'DO NOT USE_School Picklist'!$C$3,"Test Date cannot be a future date",IF(NOT(ISBLANK('Captura de datos CASO'!AC758)),"OK",NA())))</f>
        <v>#N/A</v>
      </c>
      <c r="AD758" s="40" t="e">
        <f>IF(AND(NOT(ISBLANK('Captura de datos CASO'!AD758)),ISNA(VLOOKUP('Captura de datos CASO'!AD758,'DO NOT USE_School Picklist'!$R$3:$R$7,1,FALSE))),"Please select a value from the drop-down menu",IF('DO NOT USE_Case Formulas'!A758,"OK",NA()))</f>
        <v>#N/A</v>
      </c>
      <c r="AE758" s="40" t="e">
        <f>IF(AND('DO NOT USE_Case Formulas'!A758,ISBLANK('Captura de datos CASO'!AB758)),"Lab Result Test Result is required",IF(AND(NOT(ISBLANK('Captura de datos CASO'!AB758)),ISNA(VLOOKUP('Captura de datos CASO'!AB758,'DO NOT USE_School Picklist'!$Q$3:$Q$8,1,FALSE))),"Please select a value from the drop-down menu",IF('DO NOT USE_Case Formulas'!A758,"OK",NA())))</f>
        <v>#N/A</v>
      </c>
    </row>
    <row r="759" spans="1:31" x14ac:dyDescent="0.3">
      <c r="A759" s="39" t="e">
        <f>IF('DO NOT USE_Case Formulas'!A759,IF('DO NOT USE_Case Formulas'!B759,"Not all required fields are completed","OK"),NA())</f>
        <v>#N/A</v>
      </c>
      <c r="B759" s="40" t="e">
        <f>IF(AND('DO NOT USE_Case Formulas'!A759,ISBLANK('Captura de datos CASO'!B759)),"First Name is required",IF(NOT(ISBLANK('Captura de datos CASO'!B759)),"OK",NA()))</f>
        <v>#N/A</v>
      </c>
      <c r="C759" s="40" t="e">
        <f>IF(AND('DO NOT USE_Case Formulas'!A759,ISBLANK('Captura de datos CASO'!C759)),"Last Name is required",IF(NOT(ISBLANK('Captura de datos CASO'!C759)),"OK",NA()))</f>
        <v>#N/A</v>
      </c>
      <c r="D759" s="40" t="e">
        <f>IF(AND('DO NOT USE_Case Formulas'!A759,ISBLANK('Captura de datos CASO'!D759)),"Birthdate is required",IF(NOT(ISBLANK('Captura de datos CASO'!D759)),"OK",NA()))</f>
        <v>#N/A</v>
      </c>
      <c r="E759" s="40" t="e">
        <f>IF(AND('DO NOT USE_Case Formulas'!A759,ISBLANK('Captura de datos CASO'!E759)),"Mobile Phone is required",IF(NOT(ISBLANK('Captura de datos CASO'!E759)),IF(AND(ISNUMBER(VALUE('Captura de datos CASO'!E759)),LEFT('Captura de datos CASO'!E759,1)&lt;&gt;"1",LEN('Captura de datos CASO'!E759)=10),"OK","Phone number must be valid format"),NA()))</f>
        <v>#N/A</v>
      </c>
      <c r="F759" s="40" t="e">
        <f>IF(LEN('Captura de datos CASO'!F759)&gt;255,"Home Street Address must be less than 255 characters",IF('DO NOT USE_Case Formulas'!A759,"OK",NA()))</f>
        <v>#N/A</v>
      </c>
      <c r="G759" s="40" t="e">
        <f>IF(LEN('Captura de datos CASO'!G759)&gt;40,"City must be less than 40 characters",IF('DO NOT USE_Case Formulas'!A759,"OK",NA()))</f>
        <v>#N/A</v>
      </c>
      <c r="H759" s="40" t="e">
        <f>IF(AND(NOT(ISBLANK('Captura de datos CASO'!H759)),ISNA(VLOOKUP('Captura de datos CASO'!H759,'DO NOT USE_School Picklist'!$P$3:$P$52,1,FALSE))),"Please select a value from the drop-down menu",IF('DO NOT USE_Case Formulas'!A759,"OK",NA()))</f>
        <v>#N/A</v>
      </c>
      <c r="I759" s="40" t="e">
        <f>IF(AND('DO NOT USE_Case Formulas'!A759,ISBLANK('Captura de datos CASO'!I759)),"Zip is required",IF(ISBLANK('Captura de datos CASO'!I759),NA(),"OK"))</f>
        <v>#N/A</v>
      </c>
      <c r="J759" s="40" t="e">
        <f>IF(AND('DO NOT USE_Case Formulas'!A759,ISBLANK('Captura de datos CASO'!J759)),"Student or Staff? is required",IF(ISBLANK('Captura de datos CASO'!J759),NA(),IF(ISNA(VLOOKUP('Captura de datos CASO'!J759,'DO NOT USE_School Picklist'!$B$3:$B$6,1,FALSE)),"Please select a value from the drop-down menu","OK")))</f>
        <v>#N/A</v>
      </c>
      <c r="K759" s="40" t="e">
        <f>IF(AND('Captura de datos CASO'!J759='DO NOT USE_School Picklist'!$B$4,ISBLANK('Captura de datos CASO'!K759)),"Occupation/Job Title is required if Student or Staff? is Yes, staff/faculty or volunteer",IF('DO NOT USE_Case Formulas'!A759,"OK",NA()))</f>
        <v>#N/A</v>
      </c>
      <c r="L759" s="40" t="e">
        <f ca="1">IF('Captura de datos CASO'!L759&gt;'DO NOT USE_School Picklist'!$C$3,"Date last on school campus/facility cannot be a future date",IF('DO NOT USE_Case Formulas'!A759,IF(ISBLANK('Captura de datos CASO'!L759),"Date last on school campus/facility is required","OK"),NA()))</f>
        <v>#N/A</v>
      </c>
      <c r="M759" s="40" t="e">
        <f>IF(AND('DO NOT USE_Case Formulas'!A759,ISBLANK('Captura de datos CASO'!M759)),"Specific Place in the Location is required",IF(ISBLANK('Captura de datos CASO'!M759),NA(),"OK"))</f>
        <v>#N/A</v>
      </c>
      <c r="N759" s="40" t="e">
        <f>IF(LEN('Captura de datos CASO'!N759)&gt;50,"Parent/Guardian Name must be less than 50 characters",IF('DO NOT USE_Case Formulas'!A759,"OK",NA()))</f>
        <v>#N/A</v>
      </c>
      <c r="O759" s="40" t="e">
        <f>IF(NOT(ISBLANK('Captura de datos CASO'!O759)),IF(AND(ISNUMBER('Captura de datos CASO'!O759),LEFT('Captura de datos CASO'!O759,1)&lt;&gt;"1",LEN('Captura de datos CASO'!O759)=10),"OK","Phone number must be valid format"),IF('DO NOT USE_Case Formulas'!A759,"OK",NA()))</f>
        <v>#N/A</v>
      </c>
      <c r="P759" s="53" t="e">
        <f>IF(AND(NOT(ISBLANK('Captura de datos CASO'!P759)),ISNA(VLOOKUP('Captura de datos CASO'!P759,'DO NOT USE_School Picklist'!$I$3:$I$5,1,FALSE))),"Please select a value from the drop-down menu",IF('DO NOT USE_Case Formulas'!A759,"OK",NA()))</f>
        <v>#N/A</v>
      </c>
      <c r="Q759" s="40" t="e">
        <f>IF(AND(NOT(ISBLANK('Captura de datos CASO'!Q759)),ISNA(VLOOKUP('Captura de datos CASO'!Q759,'DO NOT USE_School Picklist'!$E$3:$E$10,1,FALSE))),"Please select a value from the drop-down menu",IF('DO NOT USE_Case Formulas'!A759,"OK",NA()))</f>
        <v>#N/A</v>
      </c>
      <c r="R759" s="53" t="e">
        <f>IF(AND(NOT(ISBLANK('Captura de datos CASO'!R759)),ISNA(VLOOKUP('Captura de datos CASO'!R759,'DO NOT USE_School Picklist'!$W$3:$W$9,1,FALSE))),"Please select a value from the drop-down menu",IF('DO NOT USE_Case Formulas'!A759,"OK",NA()))</f>
        <v>#N/A</v>
      </c>
      <c r="S759" s="53" t="e">
        <f>IF(AND(NOT(ISBLANK('Captura de datos CASO'!S759)),ISNA(VLOOKUP('Captura de datos CASO'!S759,'DO NOT USE_School Picklist'!$W$3:$W$9,1,FALSE))),"Please select a value from the drop-down menu",IF('DO NOT USE_Case Formulas'!A759,"OK",NA()))</f>
        <v>#N/A</v>
      </c>
      <c r="T759" s="40" t="e">
        <f>IF(AND(NOT(ISBLANK('Captura de datos CASO'!T759)),ISNA(VLOOKUP('Captura de datos CASO'!T759,'DO NOT USE_School Picklist'!$F$3:$F$16,1,FALSE))),"Please select a value from the drop-down menu",IF('DO NOT USE_Case Formulas'!A759,"OK",NA()))</f>
        <v>#N/A</v>
      </c>
      <c r="U759" s="40" t="e">
        <f>IF(LEN('Captura de datos CASO'!U759)&gt;100,"Classroom(s) must be less than 100 characters",IF('DO NOT USE_Case Formulas'!A759,"OK",NA()))</f>
        <v>#N/A</v>
      </c>
      <c r="V759" s="40" t="e">
        <f>IF(AND(NOT(ISBLANK('Captura de datos CASO'!V759)),ISNA(VLOOKUP('Captura de datos CASO'!V759,'DO NOT USE_School Picklist'!$S$3:$S$12,1,FALSE))),"Please select a value from the drop-down menu",IF('DO NOT USE_Case Formulas'!A759,"OK",NA()))</f>
        <v>#N/A</v>
      </c>
      <c r="W759" s="40" t="e">
        <f>IF(AND(NOT(ISBLANK('Captura de datos CASO'!W759)),ISNA(VLOOKUP('Captura de datos CASO'!W759,'DO NOT USE_School Picklist'!$S$3:$S$12,1,FALSE))),"Please select a value from the drop-down menu",IF('DO NOT USE_Case Formulas'!A759,"OK",NA()))</f>
        <v>#N/A</v>
      </c>
      <c r="X759" s="40" t="e">
        <f>IF(LEN('Captura de datos CASO'!X759)&gt;80,"Name of Education Group must be less than 80 characters",IF('DO NOT USE_Case Formulas'!A759,"OK",NA()))</f>
        <v>#N/A</v>
      </c>
      <c r="Y759" s="40" t="e">
        <f>IF(AND(NOT(ISBLANK('Captura de datos CASO'!Y759)),ISNA(VLOOKUP('Captura de datos CASO'!Y759,'DO NOT USE_School Picklist'!$K$3:$K$6,1,FALSE))),"Please select a value from the drop-down menu",IF('DO NOT USE_Case Formulas'!A759,"OK",NA()))</f>
        <v>#N/A</v>
      </c>
      <c r="Z759" s="40" t="e">
        <f>IF(AND('DO NOT USE_Case Formulas'!A759,ISBLANK('Captura de datos CASO'!Z759)),"Has this person had symptoms? is required",IF(AND(NOT(ISBLANK('Captura de datos CASO'!Z759)),ISNA(VLOOKUP('Captura de datos CASO'!Z759,'DO NOT USE_School Picklist'!$D$3:$D$5,1,FALSE))),"Please select a value from the drop-down menu",IF(NOT(ISBLANK('Captura de datos CASO'!Z759)),"OK",NA())))</f>
        <v>#N/A</v>
      </c>
      <c r="AA759" s="40" t="e">
        <f>IF(AND('Captura de datos CASO'!Z759='DO NOT USE_School Picklist'!$D$3,ISBLANK('Captura de datos CASO'!AA759)),"Symptom Onset Date is required if Ever Symptomatic is Yes",IF('DO NOT USE_Case Formulas'!A759,"OK",NA()))</f>
        <v>#N/A</v>
      </c>
      <c r="AB759" s="40"/>
      <c r="AC759" s="40" t="e">
        <f ca="1">IF(AND('DO NOT USE_Case Formulas'!A759,ISBLANK('Captura de datos CASO'!AC759)),"Lab Result Test Date is required",IF('Captura de datos CASO'!AC759&gt;'DO NOT USE_School Picklist'!$C$3,"Test Date cannot be a future date",IF(NOT(ISBLANK('Captura de datos CASO'!AC759)),"OK",NA())))</f>
        <v>#N/A</v>
      </c>
      <c r="AD759" s="40" t="e">
        <f>IF(AND(NOT(ISBLANK('Captura de datos CASO'!AD759)),ISNA(VLOOKUP('Captura de datos CASO'!AD759,'DO NOT USE_School Picklist'!$R$3:$R$7,1,FALSE))),"Please select a value from the drop-down menu",IF('DO NOT USE_Case Formulas'!A759,"OK",NA()))</f>
        <v>#N/A</v>
      </c>
      <c r="AE759" s="40" t="e">
        <f>IF(AND('DO NOT USE_Case Formulas'!A759,ISBLANK('Captura de datos CASO'!AB759)),"Lab Result Test Result is required",IF(AND(NOT(ISBLANK('Captura de datos CASO'!AB759)),ISNA(VLOOKUP('Captura de datos CASO'!AB759,'DO NOT USE_School Picklist'!$Q$3:$Q$8,1,FALSE))),"Please select a value from the drop-down menu",IF('DO NOT USE_Case Formulas'!A759,"OK",NA())))</f>
        <v>#N/A</v>
      </c>
    </row>
    <row r="760" spans="1:31" x14ac:dyDescent="0.3">
      <c r="A760" s="39" t="e">
        <f>IF('DO NOT USE_Case Formulas'!A760,IF('DO NOT USE_Case Formulas'!B760,"Not all required fields are completed","OK"),NA())</f>
        <v>#N/A</v>
      </c>
      <c r="B760" s="40" t="e">
        <f>IF(AND('DO NOT USE_Case Formulas'!A760,ISBLANK('Captura de datos CASO'!B760)),"First Name is required",IF(NOT(ISBLANK('Captura de datos CASO'!B760)),"OK",NA()))</f>
        <v>#N/A</v>
      </c>
      <c r="C760" s="40" t="e">
        <f>IF(AND('DO NOT USE_Case Formulas'!A760,ISBLANK('Captura de datos CASO'!C760)),"Last Name is required",IF(NOT(ISBLANK('Captura de datos CASO'!C760)),"OK",NA()))</f>
        <v>#N/A</v>
      </c>
      <c r="D760" s="40" t="e">
        <f>IF(AND('DO NOT USE_Case Formulas'!A760,ISBLANK('Captura de datos CASO'!D760)),"Birthdate is required",IF(NOT(ISBLANK('Captura de datos CASO'!D760)),"OK",NA()))</f>
        <v>#N/A</v>
      </c>
      <c r="E760" s="40" t="e">
        <f>IF(AND('DO NOT USE_Case Formulas'!A760,ISBLANK('Captura de datos CASO'!E760)),"Mobile Phone is required",IF(NOT(ISBLANK('Captura de datos CASO'!E760)),IF(AND(ISNUMBER(VALUE('Captura de datos CASO'!E760)),LEFT('Captura de datos CASO'!E760,1)&lt;&gt;"1",LEN('Captura de datos CASO'!E760)=10),"OK","Phone number must be valid format"),NA()))</f>
        <v>#N/A</v>
      </c>
      <c r="F760" s="40" t="e">
        <f>IF(LEN('Captura de datos CASO'!F760)&gt;255,"Home Street Address must be less than 255 characters",IF('DO NOT USE_Case Formulas'!A760,"OK",NA()))</f>
        <v>#N/A</v>
      </c>
      <c r="G760" s="40" t="e">
        <f>IF(LEN('Captura de datos CASO'!G760)&gt;40,"City must be less than 40 characters",IF('DO NOT USE_Case Formulas'!A760,"OK",NA()))</f>
        <v>#N/A</v>
      </c>
      <c r="H760" s="40" t="e">
        <f>IF(AND(NOT(ISBLANK('Captura de datos CASO'!H760)),ISNA(VLOOKUP('Captura de datos CASO'!H760,'DO NOT USE_School Picklist'!$P$3:$P$52,1,FALSE))),"Please select a value from the drop-down menu",IF('DO NOT USE_Case Formulas'!A760,"OK",NA()))</f>
        <v>#N/A</v>
      </c>
      <c r="I760" s="40" t="e">
        <f>IF(AND('DO NOT USE_Case Formulas'!A760,ISBLANK('Captura de datos CASO'!I760)),"Zip is required",IF(ISBLANK('Captura de datos CASO'!I760),NA(),"OK"))</f>
        <v>#N/A</v>
      </c>
      <c r="J760" s="40" t="e">
        <f>IF(AND('DO NOT USE_Case Formulas'!A760,ISBLANK('Captura de datos CASO'!J760)),"Student or Staff? is required",IF(ISBLANK('Captura de datos CASO'!J760),NA(),IF(ISNA(VLOOKUP('Captura de datos CASO'!J760,'DO NOT USE_School Picklist'!$B$3:$B$6,1,FALSE)),"Please select a value from the drop-down menu","OK")))</f>
        <v>#N/A</v>
      </c>
      <c r="K760" s="40" t="e">
        <f>IF(AND('Captura de datos CASO'!J760='DO NOT USE_School Picklist'!$B$4,ISBLANK('Captura de datos CASO'!K760)),"Occupation/Job Title is required if Student or Staff? is Yes, staff/faculty or volunteer",IF('DO NOT USE_Case Formulas'!A760,"OK",NA()))</f>
        <v>#N/A</v>
      </c>
      <c r="L760" s="40" t="e">
        <f ca="1">IF('Captura de datos CASO'!L760&gt;'DO NOT USE_School Picklist'!$C$3,"Date last on school campus/facility cannot be a future date",IF('DO NOT USE_Case Formulas'!A760,IF(ISBLANK('Captura de datos CASO'!L760),"Date last on school campus/facility is required","OK"),NA()))</f>
        <v>#N/A</v>
      </c>
      <c r="M760" s="40" t="e">
        <f>IF(AND('DO NOT USE_Case Formulas'!A760,ISBLANK('Captura de datos CASO'!M760)),"Specific Place in the Location is required",IF(ISBLANK('Captura de datos CASO'!M760),NA(),"OK"))</f>
        <v>#N/A</v>
      </c>
      <c r="N760" s="40" t="e">
        <f>IF(LEN('Captura de datos CASO'!N760)&gt;50,"Parent/Guardian Name must be less than 50 characters",IF('DO NOT USE_Case Formulas'!A760,"OK",NA()))</f>
        <v>#N/A</v>
      </c>
      <c r="O760" s="40" t="e">
        <f>IF(NOT(ISBLANK('Captura de datos CASO'!O760)),IF(AND(ISNUMBER('Captura de datos CASO'!O760),LEFT('Captura de datos CASO'!O760,1)&lt;&gt;"1",LEN('Captura de datos CASO'!O760)=10),"OK","Phone number must be valid format"),IF('DO NOT USE_Case Formulas'!A760,"OK",NA()))</f>
        <v>#N/A</v>
      </c>
      <c r="P760" s="53" t="e">
        <f>IF(AND(NOT(ISBLANK('Captura de datos CASO'!P760)),ISNA(VLOOKUP('Captura de datos CASO'!P760,'DO NOT USE_School Picklist'!$I$3:$I$5,1,FALSE))),"Please select a value from the drop-down menu",IF('DO NOT USE_Case Formulas'!A760,"OK",NA()))</f>
        <v>#N/A</v>
      </c>
      <c r="Q760" s="40" t="e">
        <f>IF(AND(NOT(ISBLANK('Captura de datos CASO'!Q760)),ISNA(VLOOKUP('Captura de datos CASO'!Q760,'DO NOT USE_School Picklist'!$E$3:$E$10,1,FALSE))),"Please select a value from the drop-down menu",IF('DO NOT USE_Case Formulas'!A760,"OK",NA()))</f>
        <v>#N/A</v>
      </c>
      <c r="R760" s="53" t="e">
        <f>IF(AND(NOT(ISBLANK('Captura de datos CASO'!R760)),ISNA(VLOOKUP('Captura de datos CASO'!R760,'DO NOT USE_School Picklist'!$W$3:$W$9,1,FALSE))),"Please select a value from the drop-down menu",IF('DO NOT USE_Case Formulas'!A760,"OK",NA()))</f>
        <v>#N/A</v>
      </c>
      <c r="S760" s="53" t="e">
        <f>IF(AND(NOT(ISBLANK('Captura de datos CASO'!S760)),ISNA(VLOOKUP('Captura de datos CASO'!S760,'DO NOT USE_School Picklist'!$W$3:$W$9,1,FALSE))),"Please select a value from the drop-down menu",IF('DO NOT USE_Case Formulas'!A760,"OK",NA()))</f>
        <v>#N/A</v>
      </c>
      <c r="T760" s="40" t="e">
        <f>IF(AND(NOT(ISBLANK('Captura de datos CASO'!T760)),ISNA(VLOOKUP('Captura de datos CASO'!T760,'DO NOT USE_School Picklist'!$F$3:$F$16,1,FALSE))),"Please select a value from the drop-down menu",IF('DO NOT USE_Case Formulas'!A760,"OK",NA()))</f>
        <v>#N/A</v>
      </c>
      <c r="U760" s="40" t="e">
        <f>IF(LEN('Captura de datos CASO'!U760)&gt;100,"Classroom(s) must be less than 100 characters",IF('DO NOT USE_Case Formulas'!A760,"OK",NA()))</f>
        <v>#N/A</v>
      </c>
      <c r="V760" s="40" t="e">
        <f>IF(AND(NOT(ISBLANK('Captura de datos CASO'!V760)),ISNA(VLOOKUP('Captura de datos CASO'!V760,'DO NOT USE_School Picklist'!$S$3:$S$12,1,FALSE))),"Please select a value from the drop-down menu",IF('DO NOT USE_Case Formulas'!A760,"OK",NA()))</f>
        <v>#N/A</v>
      </c>
      <c r="W760" s="40" t="e">
        <f>IF(AND(NOT(ISBLANK('Captura de datos CASO'!W760)),ISNA(VLOOKUP('Captura de datos CASO'!W760,'DO NOT USE_School Picklist'!$S$3:$S$12,1,FALSE))),"Please select a value from the drop-down menu",IF('DO NOT USE_Case Formulas'!A760,"OK",NA()))</f>
        <v>#N/A</v>
      </c>
      <c r="X760" s="40" t="e">
        <f>IF(LEN('Captura de datos CASO'!X760)&gt;80,"Name of Education Group must be less than 80 characters",IF('DO NOT USE_Case Formulas'!A760,"OK",NA()))</f>
        <v>#N/A</v>
      </c>
      <c r="Y760" s="40" t="e">
        <f>IF(AND(NOT(ISBLANK('Captura de datos CASO'!Y760)),ISNA(VLOOKUP('Captura de datos CASO'!Y760,'DO NOT USE_School Picklist'!$K$3:$K$6,1,FALSE))),"Please select a value from the drop-down menu",IF('DO NOT USE_Case Formulas'!A760,"OK",NA()))</f>
        <v>#N/A</v>
      </c>
      <c r="Z760" s="40" t="e">
        <f>IF(AND('DO NOT USE_Case Formulas'!A760,ISBLANK('Captura de datos CASO'!Z760)),"Has this person had symptoms? is required",IF(AND(NOT(ISBLANK('Captura de datos CASO'!Z760)),ISNA(VLOOKUP('Captura de datos CASO'!Z760,'DO NOT USE_School Picklist'!$D$3:$D$5,1,FALSE))),"Please select a value from the drop-down menu",IF(NOT(ISBLANK('Captura de datos CASO'!Z760)),"OK",NA())))</f>
        <v>#N/A</v>
      </c>
      <c r="AA760" s="40" t="e">
        <f>IF(AND('Captura de datos CASO'!Z760='DO NOT USE_School Picklist'!$D$3,ISBLANK('Captura de datos CASO'!AA760)),"Symptom Onset Date is required if Ever Symptomatic is Yes",IF('DO NOT USE_Case Formulas'!A760,"OK",NA()))</f>
        <v>#N/A</v>
      </c>
      <c r="AB760" s="40"/>
      <c r="AC760" s="40" t="e">
        <f ca="1">IF(AND('DO NOT USE_Case Formulas'!A760,ISBLANK('Captura de datos CASO'!AC760)),"Lab Result Test Date is required",IF('Captura de datos CASO'!AC760&gt;'DO NOT USE_School Picklist'!$C$3,"Test Date cannot be a future date",IF(NOT(ISBLANK('Captura de datos CASO'!AC760)),"OK",NA())))</f>
        <v>#N/A</v>
      </c>
      <c r="AD760" s="40" t="e">
        <f>IF(AND(NOT(ISBLANK('Captura de datos CASO'!AD760)),ISNA(VLOOKUP('Captura de datos CASO'!AD760,'DO NOT USE_School Picklist'!$R$3:$R$7,1,FALSE))),"Please select a value from the drop-down menu",IF('DO NOT USE_Case Formulas'!A760,"OK",NA()))</f>
        <v>#N/A</v>
      </c>
      <c r="AE760" s="40" t="e">
        <f>IF(AND('DO NOT USE_Case Formulas'!A760,ISBLANK('Captura de datos CASO'!AB760)),"Lab Result Test Result is required",IF(AND(NOT(ISBLANK('Captura de datos CASO'!AB760)),ISNA(VLOOKUP('Captura de datos CASO'!AB760,'DO NOT USE_School Picklist'!$Q$3:$Q$8,1,FALSE))),"Please select a value from the drop-down menu",IF('DO NOT USE_Case Formulas'!A760,"OK",NA())))</f>
        <v>#N/A</v>
      </c>
    </row>
    <row r="761" spans="1:31" x14ac:dyDescent="0.3">
      <c r="A761" s="39" t="e">
        <f>IF('DO NOT USE_Case Formulas'!A761,IF('DO NOT USE_Case Formulas'!B761,"Not all required fields are completed","OK"),NA())</f>
        <v>#N/A</v>
      </c>
      <c r="B761" s="40" t="e">
        <f>IF(AND('DO NOT USE_Case Formulas'!A761,ISBLANK('Captura de datos CASO'!B761)),"First Name is required",IF(NOT(ISBLANK('Captura de datos CASO'!B761)),"OK",NA()))</f>
        <v>#N/A</v>
      </c>
      <c r="C761" s="40" t="e">
        <f>IF(AND('DO NOT USE_Case Formulas'!A761,ISBLANK('Captura de datos CASO'!C761)),"Last Name is required",IF(NOT(ISBLANK('Captura de datos CASO'!C761)),"OK",NA()))</f>
        <v>#N/A</v>
      </c>
      <c r="D761" s="40" t="e">
        <f>IF(AND('DO NOT USE_Case Formulas'!A761,ISBLANK('Captura de datos CASO'!D761)),"Birthdate is required",IF(NOT(ISBLANK('Captura de datos CASO'!D761)),"OK",NA()))</f>
        <v>#N/A</v>
      </c>
      <c r="E761" s="40" t="e">
        <f>IF(AND('DO NOT USE_Case Formulas'!A761,ISBLANK('Captura de datos CASO'!E761)),"Mobile Phone is required",IF(NOT(ISBLANK('Captura de datos CASO'!E761)),IF(AND(ISNUMBER(VALUE('Captura de datos CASO'!E761)),LEFT('Captura de datos CASO'!E761,1)&lt;&gt;"1",LEN('Captura de datos CASO'!E761)=10),"OK","Phone number must be valid format"),NA()))</f>
        <v>#N/A</v>
      </c>
      <c r="F761" s="40" t="e">
        <f>IF(LEN('Captura de datos CASO'!F761)&gt;255,"Home Street Address must be less than 255 characters",IF('DO NOT USE_Case Formulas'!A761,"OK",NA()))</f>
        <v>#N/A</v>
      </c>
      <c r="G761" s="40" t="e">
        <f>IF(LEN('Captura de datos CASO'!G761)&gt;40,"City must be less than 40 characters",IF('DO NOT USE_Case Formulas'!A761,"OK",NA()))</f>
        <v>#N/A</v>
      </c>
      <c r="H761" s="40" t="e">
        <f>IF(AND(NOT(ISBLANK('Captura de datos CASO'!H761)),ISNA(VLOOKUP('Captura de datos CASO'!H761,'DO NOT USE_School Picklist'!$P$3:$P$52,1,FALSE))),"Please select a value from the drop-down menu",IF('DO NOT USE_Case Formulas'!A761,"OK",NA()))</f>
        <v>#N/A</v>
      </c>
      <c r="I761" s="40" t="e">
        <f>IF(AND('DO NOT USE_Case Formulas'!A761,ISBLANK('Captura de datos CASO'!I761)),"Zip is required",IF(ISBLANK('Captura de datos CASO'!I761),NA(),"OK"))</f>
        <v>#N/A</v>
      </c>
      <c r="J761" s="40" t="e">
        <f>IF(AND('DO NOT USE_Case Formulas'!A761,ISBLANK('Captura de datos CASO'!J761)),"Student or Staff? is required",IF(ISBLANK('Captura de datos CASO'!J761),NA(),IF(ISNA(VLOOKUP('Captura de datos CASO'!J761,'DO NOT USE_School Picklist'!$B$3:$B$6,1,FALSE)),"Please select a value from the drop-down menu","OK")))</f>
        <v>#N/A</v>
      </c>
      <c r="K761" s="40" t="e">
        <f>IF(AND('Captura de datos CASO'!J761='DO NOT USE_School Picklist'!$B$4,ISBLANK('Captura de datos CASO'!K761)),"Occupation/Job Title is required if Student or Staff? is Yes, staff/faculty or volunteer",IF('DO NOT USE_Case Formulas'!A761,"OK",NA()))</f>
        <v>#N/A</v>
      </c>
      <c r="L761" s="40" t="e">
        <f ca="1">IF('Captura de datos CASO'!L761&gt;'DO NOT USE_School Picklist'!$C$3,"Date last on school campus/facility cannot be a future date",IF('DO NOT USE_Case Formulas'!A761,IF(ISBLANK('Captura de datos CASO'!L761),"Date last on school campus/facility is required","OK"),NA()))</f>
        <v>#N/A</v>
      </c>
      <c r="M761" s="40" t="e">
        <f>IF(AND('DO NOT USE_Case Formulas'!A761,ISBLANK('Captura de datos CASO'!M761)),"Specific Place in the Location is required",IF(ISBLANK('Captura de datos CASO'!M761),NA(),"OK"))</f>
        <v>#N/A</v>
      </c>
      <c r="N761" s="40" t="e">
        <f>IF(LEN('Captura de datos CASO'!N761)&gt;50,"Parent/Guardian Name must be less than 50 characters",IF('DO NOT USE_Case Formulas'!A761,"OK",NA()))</f>
        <v>#N/A</v>
      </c>
      <c r="O761" s="40" t="e">
        <f>IF(NOT(ISBLANK('Captura de datos CASO'!O761)),IF(AND(ISNUMBER('Captura de datos CASO'!O761),LEFT('Captura de datos CASO'!O761,1)&lt;&gt;"1",LEN('Captura de datos CASO'!O761)=10),"OK","Phone number must be valid format"),IF('DO NOT USE_Case Formulas'!A761,"OK",NA()))</f>
        <v>#N/A</v>
      </c>
      <c r="P761" s="53" t="e">
        <f>IF(AND(NOT(ISBLANK('Captura de datos CASO'!P761)),ISNA(VLOOKUP('Captura de datos CASO'!P761,'DO NOT USE_School Picklist'!$I$3:$I$5,1,FALSE))),"Please select a value from the drop-down menu",IF('DO NOT USE_Case Formulas'!A761,"OK",NA()))</f>
        <v>#N/A</v>
      </c>
      <c r="Q761" s="40" t="e">
        <f>IF(AND(NOT(ISBLANK('Captura de datos CASO'!Q761)),ISNA(VLOOKUP('Captura de datos CASO'!Q761,'DO NOT USE_School Picklist'!$E$3:$E$10,1,FALSE))),"Please select a value from the drop-down menu",IF('DO NOT USE_Case Formulas'!A761,"OK",NA()))</f>
        <v>#N/A</v>
      </c>
      <c r="R761" s="53" t="e">
        <f>IF(AND(NOT(ISBLANK('Captura de datos CASO'!R761)),ISNA(VLOOKUP('Captura de datos CASO'!R761,'DO NOT USE_School Picklist'!$W$3:$W$9,1,FALSE))),"Please select a value from the drop-down menu",IF('DO NOT USE_Case Formulas'!A761,"OK",NA()))</f>
        <v>#N/A</v>
      </c>
      <c r="S761" s="53" t="e">
        <f>IF(AND(NOT(ISBLANK('Captura de datos CASO'!S761)),ISNA(VLOOKUP('Captura de datos CASO'!S761,'DO NOT USE_School Picklist'!$W$3:$W$9,1,FALSE))),"Please select a value from the drop-down menu",IF('DO NOT USE_Case Formulas'!A761,"OK",NA()))</f>
        <v>#N/A</v>
      </c>
      <c r="T761" s="40" t="e">
        <f>IF(AND(NOT(ISBLANK('Captura de datos CASO'!T761)),ISNA(VLOOKUP('Captura de datos CASO'!T761,'DO NOT USE_School Picklist'!$F$3:$F$16,1,FALSE))),"Please select a value from the drop-down menu",IF('DO NOT USE_Case Formulas'!A761,"OK",NA()))</f>
        <v>#N/A</v>
      </c>
      <c r="U761" s="40" t="e">
        <f>IF(LEN('Captura de datos CASO'!U761)&gt;100,"Classroom(s) must be less than 100 characters",IF('DO NOT USE_Case Formulas'!A761,"OK",NA()))</f>
        <v>#N/A</v>
      </c>
      <c r="V761" s="40" t="e">
        <f>IF(AND(NOT(ISBLANK('Captura de datos CASO'!V761)),ISNA(VLOOKUP('Captura de datos CASO'!V761,'DO NOT USE_School Picklist'!$S$3:$S$12,1,FALSE))),"Please select a value from the drop-down menu",IF('DO NOT USE_Case Formulas'!A761,"OK",NA()))</f>
        <v>#N/A</v>
      </c>
      <c r="W761" s="40" t="e">
        <f>IF(AND(NOT(ISBLANK('Captura de datos CASO'!W761)),ISNA(VLOOKUP('Captura de datos CASO'!W761,'DO NOT USE_School Picklist'!$S$3:$S$12,1,FALSE))),"Please select a value from the drop-down menu",IF('DO NOT USE_Case Formulas'!A761,"OK",NA()))</f>
        <v>#N/A</v>
      </c>
      <c r="X761" s="40" t="e">
        <f>IF(LEN('Captura de datos CASO'!X761)&gt;80,"Name of Education Group must be less than 80 characters",IF('DO NOT USE_Case Formulas'!A761,"OK",NA()))</f>
        <v>#N/A</v>
      </c>
      <c r="Y761" s="40" t="e">
        <f>IF(AND(NOT(ISBLANK('Captura de datos CASO'!Y761)),ISNA(VLOOKUP('Captura de datos CASO'!Y761,'DO NOT USE_School Picklist'!$K$3:$K$6,1,FALSE))),"Please select a value from the drop-down menu",IF('DO NOT USE_Case Formulas'!A761,"OK",NA()))</f>
        <v>#N/A</v>
      </c>
      <c r="Z761" s="40" t="e">
        <f>IF(AND('DO NOT USE_Case Formulas'!A761,ISBLANK('Captura de datos CASO'!Z761)),"Has this person had symptoms? is required",IF(AND(NOT(ISBLANK('Captura de datos CASO'!Z761)),ISNA(VLOOKUP('Captura de datos CASO'!Z761,'DO NOT USE_School Picklist'!$D$3:$D$5,1,FALSE))),"Please select a value from the drop-down menu",IF(NOT(ISBLANK('Captura de datos CASO'!Z761)),"OK",NA())))</f>
        <v>#N/A</v>
      </c>
      <c r="AA761" s="40" t="e">
        <f>IF(AND('Captura de datos CASO'!Z761='DO NOT USE_School Picklist'!$D$3,ISBLANK('Captura de datos CASO'!AA761)),"Symptom Onset Date is required if Ever Symptomatic is Yes",IF('DO NOT USE_Case Formulas'!A761,"OK",NA()))</f>
        <v>#N/A</v>
      </c>
      <c r="AB761" s="40"/>
      <c r="AC761" s="40" t="e">
        <f ca="1">IF(AND('DO NOT USE_Case Formulas'!A761,ISBLANK('Captura de datos CASO'!AC761)),"Lab Result Test Date is required",IF('Captura de datos CASO'!AC761&gt;'DO NOT USE_School Picklist'!$C$3,"Test Date cannot be a future date",IF(NOT(ISBLANK('Captura de datos CASO'!AC761)),"OK",NA())))</f>
        <v>#N/A</v>
      </c>
      <c r="AD761" s="40" t="e">
        <f>IF(AND(NOT(ISBLANK('Captura de datos CASO'!AD761)),ISNA(VLOOKUP('Captura de datos CASO'!AD761,'DO NOT USE_School Picklist'!$R$3:$R$7,1,FALSE))),"Please select a value from the drop-down menu",IF('DO NOT USE_Case Formulas'!A761,"OK",NA()))</f>
        <v>#N/A</v>
      </c>
      <c r="AE761" s="40" t="e">
        <f>IF(AND('DO NOT USE_Case Formulas'!A761,ISBLANK('Captura de datos CASO'!AB761)),"Lab Result Test Result is required",IF(AND(NOT(ISBLANK('Captura de datos CASO'!AB761)),ISNA(VLOOKUP('Captura de datos CASO'!AB761,'DO NOT USE_School Picklist'!$Q$3:$Q$8,1,FALSE))),"Please select a value from the drop-down menu",IF('DO NOT USE_Case Formulas'!A761,"OK",NA())))</f>
        <v>#N/A</v>
      </c>
    </row>
    <row r="762" spans="1:31" x14ac:dyDescent="0.3">
      <c r="A762" s="39" t="e">
        <f>IF('DO NOT USE_Case Formulas'!A762,IF('DO NOT USE_Case Formulas'!B762,"Not all required fields are completed","OK"),NA())</f>
        <v>#N/A</v>
      </c>
      <c r="B762" s="40" t="e">
        <f>IF(AND('DO NOT USE_Case Formulas'!A762,ISBLANK('Captura de datos CASO'!B762)),"First Name is required",IF(NOT(ISBLANK('Captura de datos CASO'!B762)),"OK",NA()))</f>
        <v>#N/A</v>
      </c>
      <c r="C762" s="40" t="e">
        <f>IF(AND('DO NOT USE_Case Formulas'!A762,ISBLANK('Captura de datos CASO'!C762)),"Last Name is required",IF(NOT(ISBLANK('Captura de datos CASO'!C762)),"OK",NA()))</f>
        <v>#N/A</v>
      </c>
      <c r="D762" s="40" t="e">
        <f>IF(AND('DO NOT USE_Case Formulas'!A762,ISBLANK('Captura de datos CASO'!D762)),"Birthdate is required",IF(NOT(ISBLANK('Captura de datos CASO'!D762)),"OK",NA()))</f>
        <v>#N/A</v>
      </c>
      <c r="E762" s="40" t="e">
        <f>IF(AND('DO NOT USE_Case Formulas'!A762,ISBLANK('Captura de datos CASO'!E762)),"Mobile Phone is required",IF(NOT(ISBLANK('Captura de datos CASO'!E762)),IF(AND(ISNUMBER(VALUE('Captura de datos CASO'!E762)),LEFT('Captura de datos CASO'!E762,1)&lt;&gt;"1",LEN('Captura de datos CASO'!E762)=10),"OK","Phone number must be valid format"),NA()))</f>
        <v>#N/A</v>
      </c>
      <c r="F762" s="40" t="e">
        <f>IF(LEN('Captura de datos CASO'!F762)&gt;255,"Home Street Address must be less than 255 characters",IF('DO NOT USE_Case Formulas'!A762,"OK",NA()))</f>
        <v>#N/A</v>
      </c>
      <c r="G762" s="40" t="e">
        <f>IF(LEN('Captura de datos CASO'!G762)&gt;40,"City must be less than 40 characters",IF('DO NOT USE_Case Formulas'!A762,"OK",NA()))</f>
        <v>#N/A</v>
      </c>
      <c r="H762" s="40" t="e">
        <f>IF(AND(NOT(ISBLANK('Captura de datos CASO'!H762)),ISNA(VLOOKUP('Captura de datos CASO'!H762,'DO NOT USE_School Picklist'!$P$3:$P$52,1,FALSE))),"Please select a value from the drop-down menu",IF('DO NOT USE_Case Formulas'!A762,"OK",NA()))</f>
        <v>#N/A</v>
      </c>
      <c r="I762" s="40" t="e">
        <f>IF(AND('DO NOT USE_Case Formulas'!A762,ISBLANK('Captura de datos CASO'!I762)),"Zip is required",IF(ISBLANK('Captura de datos CASO'!I762),NA(),"OK"))</f>
        <v>#N/A</v>
      </c>
      <c r="J762" s="40" t="e">
        <f>IF(AND('DO NOT USE_Case Formulas'!A762,ISBLANK('Captura de datos CASO'!J762)),"Student or Staff? is required",IF(ISBLANK('Captura de datos CASO'!J762),NA(),IF(ISNA(VLOOKUP('Captura de datos CASO'!J762,'DO NOT USE_School Picklist'!$B$3:$B$6,1,FALSE)),"Please select a value from the drop-down menu","OK")))</f>
        <v>#N/A</v>
      </c>
      <c r="K762" s="40" t="e">
        <f>IF(AND('Captura de datos CASO'!J762='DO NOT USE_School Picklist'!$B$4,ISBLANK('Captura de datos CASO'!K762)),"Occupation/Job Title is required if Student or Staff? is Yes, staff/faculty or volunteer",IF('DO NOT USE_Case Formulas'!A762,"OK",NA()))</f>
        <v>#N/A</v>
      </c>
      <c r="L762" s="40" t="e">
        <f ca="1">IF('Captura de datos CASO'!L762&gt;'DO NOT USE_School Picklist'!$C$3,"Date last on school campus/facility cannot be a future date",IF('DO NOT USE_Case Formulas'!A762,IF(ISBLANK('Captura de datos CASO'!L762),"Date last on school campus/facility is required","OK"),NA()))</f>
        <v>#N/A</v>
      </c>
      <c r="M762" s="40" t="e">
        <f>IF(AND('DO NOT USE_Case Formulas'!A762,ISBLANK('Captura de datos CASO'!M762)),"Specific Place in the Location is required",IF(ISBLANK('Captura de datos CASO'!M762),NA(),"OK"))</f>
        <v>#N/A</v>
      </c>
      <c r="N762" s="40" t="e">
        <f>IF(LEN('Captura de datos CASO'!N762)&gt;50,"Parent/Guardian Name must be less than 50 characters",IF('DO NOT USE_Case Formulas'!A762,"OK",NA()))</f>
        <v>#N/A</v>
      </c>
      <c r="O762" s="40" t="e">
        <f>IF(NOT(ISBLANK('Captura de datos CASO'!O762)),IF(AND(ISNUMBER('Captura de datos CASO'!O762),LEFT('Captura de datos CASO'!O762,1)&lt;&gt;"1",LEN('Captura de datos CASO'!O762)=10),"OK","Phone number must be valid format"),IF('DO NOT USE_Case Formulas'!A762,"OK",NA()))</f>
        <v>#N/A</v>
      </c>
      <c r="P762" s="53" t="e">
        <f>IF(AND(NOT(ISBLANK('Captura de datos CASO'!P762)),ISNA(VLOOKUP('Captura de datos CASO'!P762,'DO NOT USE_School Picklist'!$I$3:$I$5,1,FALSE))),"Please select a value from the drop-down menu",IF('DO NOT USE_Case Formulas'!A762,"OK",NA()))</f>
        <v>#N/A</v>
      </c>
      <c r="Q762" s="40" t="e">
        <f>IF(AND(NOT(ISBLANK('Captura de datos CASO'!Q762)),ISNA(VLOOKUP('Captura de datos CASO'!Q762,'DO NOT USE_School Picklist'!$E$3:$E$10,1,FALSE))),"Please select a value from the drop-down menu",IF('DO NOT USE_Case Formulas'!A762,"OK",NA()))</f>
        <v>#N/A</v>
      </c>
      <c r="R762" s="53" t="e">
        <f>IF(AND(NOT(ISBLANK('Captura de datos CASO'!R762)),ISNA(VLOOKUP('Captura de datos CASO'!R762,'DO NOT USE_School Picklist'!$W$3:$W$9,1,FALSE))),"Please select a value from the drop-down menu",IF('DO NOT USE_Case Formulas'!A762,"OK",NA()))</f>
        <v>#N/A</v>
      </c>
      <c r="S762" s="53" t="e">
        <f>IF(AND(NOT(ISBLANK('Captura de datos CASO'!S762)),ISNA(VLOOKUP('Captura de datos CASO'!S762,'DO NOT USE_School Picklist'!$W$3:$W$9,1,FALSE))),"Please select a value from the drop-down menu",IF('DO NOT USE_Case Formulas'!A762,"OK",NA()))</f>
        <v>#N/A</v>
      </c>
      <c r="T762" s="40" t="e">
        <f>IF(AND(NOT(ISBLANK('Captura de datos CASO'!T762)),ISNA(VLOOKUP('Captura de datos CASO'!T762,'DO NOT USE_School Picklist'!$F$3:$F$16,1,FALSE))),"Please select a value from the drop-down menu",IF('DO NOT USE_Case Formulas'!A762,"OK",NA()))</f>
        <v>#N/A</v>
      </c>
      <c r="U762" s="40" t="e">
        <f>IF(LEN('Captura de datos CASO'!U762)&gt;100,"Classroom(s) must be less than 100 characters",IF('DO NOT USE_Case Formulas'!A762,"OK",NA()))</f>
        <v>#N/A</v>
      </c>
      <c r="V762" s="40" t="e">
        <f>IF(AND(NOT(ISBLANK('Captura de datos CASO'!V762)),ISNA(VLOOKUP('Captura de datos CASO'!V762,'DO NOT USE_School Picklist'!$S$3:$S$12,1,FALSE))),"Please select a value from the drop-down menu",IF('DO NOT USE_Case Formulas'!A762,"OK",NA()))</f>
        <v>#N/A</v>
      </c>
      <c r="W762" s="40" t="e">
        <f>IF(AND(NOT(ISBLANK('Captura de datos CASO'!W762)),ISNA(VLOOKUP('Captura de datos CASO'!W762,'DO NOT USE_School Picklist'!$S$3:$S$12,1,FALSE))),"Please select a value from the drop-down menu",IF('DO NOT USE_Case Formulas'!A762,"OK",NA()))</f>
        <v>#N/A</v>
      </c>
      <c r="X762" s="40" t="e">
        <f>IF(LEN('Captura de datos CASO'!X762)&gt;80,"Name of Education Group must be less than 80 characters",IF('DO NOT USE_Case Formulas'!A762,"OK",NA()))</f>
        <v>#N/A</v>
      </c>
      <c r="Y762" s="40" t="e">
        <f>IF(AND(NOT(ISBLANK('Captura de datos CASO'!Y762)),ISNA(VLOOKUP('Captura de datos CASO'!Y762,'DO NOT USE_School Picklist'!$K$3:$K$6,1,FALSE))),"Please select a value from the drop-down menu",IF('DO NOT USE_Case Formulas'!A762,"OK",NA()))</f>
        <v>#N/A</v>
      </c>
      <c r="Z762" s="40" t="e">
        <f>IF(AND('DO NOT USE_Case Formulas'!A762,ISBLANK('Captura de datos CASO'!Z762)),"Has this person had symptoms? is required",IF(AND(NOT(ISBLANK('Captura de datos CASO'!Z762)),ISNA(VLOOKUP('Captura de datos CASO'!Z762,'DO NOT USE_School Picklist'!$D$3:$D$5,1,FALSE))),"Please select a value from the drop-down menu",IF(NOT(ISBLANK('Captura de datos CASO'!Z762)),"OK",NA())))</f>
        <v>#N/A</v>
      </c>
      <c r="AA762" s="40" t="e">
        <f>IF(AND('Captura de datos CASO'!Z762='DO NOT USE_School Picklist'!$D$3,ISBLANK('Captura de datos CASO'!AA762)),"Symptom Onset Date is required if Ever Symptomatic is Yes",IF('DO NOT USE_Case Formulas'!A762,"OK",NA()))</f>
        <v>#N/A</v>
      </c>
      <c r="AB762" s="40"/>
      <c r="AC762" s="40" t="e">
        <f ca="1">IF(AND('DO NOT USE_Case Formulas'!A762,ISBLANK('Captura de datos CASO'!AC762)),"Lab Result Test Date is required",IF('Captura de datos CASO'!AC762&gt;'DO NOT USE_School Picklist'!$C$3,"Test Date cannot be a future date",IF(NOT(ISBLANK('Captura de datos CASO'!AC762)),"OK",NA())))</f>
        <v>#N/A</v>
      </c>
      <c r="AD762" s="40" t="e">
        <f>IF(AND(NOT(ISBLANK('Captura de datos CASO'!AD762)),ISNA(VLOOKUP('Captura de datos CASO'!AD762,'DO NOT USE_School Picklist'!$R$3:$R$7,1,FALSE))),"Please select a value from the drop-down menu",IF('DO NOT USE_Case Formulas'!A762,"OK",NA()))</f>
        <v>#N/A</v>
      </c>
      <c r="AE762" s="40" t="e">
        <f>IF(AND('DO NOT USE_Case Formulas'!A762,ISBLANK('Captura de datos CASO'!AB762)),"Lab Result Test Result is required",IF(AND(NOT(ISBLANK('Captura de datos CASO'!AB762)),ISNA(VLOOKUP('Captura de datos CASO'!AB762,'DO NOT USE_School Picklist'!$Q$3:$Q$8,1,FALSE))),"Please select a value from the drop-down menu",IF('DO NOT USE_Case Formulas'!A762,"OK",NA())))</f>
        <v>#N/A</v>
      </c>
    </row>
    <row r="763" spans="1:31" x14ac:dyDescent="0.3">
      <c r="A763" s="39" t="e">
        <f>IF('DO NOT USE_Case Formulas'!A763,IF('DO NOT USE_Case Formulas'!B763,"Not all required fields are completed","OK"),NA())</f>
        <v>#N/A</v>
      </c>
      <c r="B763" s="40" t="e">
        <f>IF(AND('DO NOT USE_Case Formulas'!A763,ISBLANK('Captura de datos CASO'!B763)),"First Name is required",IF(NOT(ISBLANK('Captura de datos CASO'!B763)),"OK",NA()))</f>
        <v>#N/A</v>
      </c>
      <c r="C763" s="40" t="e">
        <f>IF(AND('DO NOT USE_Case Formulas'!A763,ISBLANK('Captura de datos CASO'!C763)),"Last Name is required",IF(NOT(ISBLANK('Captura de datos CASO'!C763)),"OK",NA()))</f>
        <v>#N/A</v>
      </c>
      <c r="D763" s="40" t="e">
        <f>IF(AND('DO NOT USE_Case Formulas'!A763,ISBLANK('Captura de datos CASO'!D763)),"Birthdate is required",IF(NOT(ISBLANK('Captura de datos CASO'!D763)),"OK",NA()))</f>
        <v>#N/A</v>
      </c>
      <c r="E763" s="40" t="e">
        <f>IF(AND('DO NOT USE_Case Formulas'!A763,ISBLANK('Captura de datos CASO'!E763)),"Mobile Phone is required",IF(NOT(ISBLANK('Captura de datos CASO'!E763)),IF(AND(ISNUMBER(VALUE('Captura de datos CASO'!E763)),LEFT('Captura de datos CASO'!E763,1)&lt;&gt;"1",LEN('Captura de datos CASO'!E763)=10),"OK","Phone number must be valid format"),NA()))</f>
        <v>#N/A</v>
      </c>
      <c r="F763" s="40" t="e">
        <f>IF(LEN('Captura de datos CASO'!F763)&gt;255,"Home Street Address must be less than 255 characters",IF('DO NOT USE_Case Formulas'!A763,"OK",NA()))</f>
        <v>#N/A</v>
      </c>
      <c r="G763" s="40" t="e">
        <f>IF(LEN('Captura de datos CASO'!G763)&gt;40,"City must be less than 40 characters",IF('DO NOT USE_Case Formulas'!A763,"OK",NA()))</f>
        <v>#N/A</v>
      </c>
      <c r="H763" s="40" t="e">
        <f>IF(AND(NOT(ISBLANK('Captura de datos CASO'!H763)),ISNA(VLOOKUP('Captura de datos CASO'!H763,'DO NOT USE_School Picklist'!$P$3:$P$52,1,FALSE))),"Please select a value from the drop-down menu",IF('DO NOT USE_Case Formulas'!A763,"OK",NA()))</f>
        <v>#N/A</v>
      </c>
      <c r="I763" s="40" t="e">
        <f>IF(AND('DO NOT USE_Case Formulas'!A763,ISBLANK('Captura de datos CASO'!I763)),"Zip is required",IF(ISBLANK('Captura de datos CASO'!I763),NA(),"OK"))</f>
        <v>#N/A</v>
      </c>
      <c r="J763" s="40" t="e">
        <f>IF(AND('DO NOT USE_Case Formulas'!A763,ISBLANK('Captura de datos CASO'!J763)),"Student or Staff? is required",IF(ISBLANK('Captura de datos CASO'!J763),NA(),IF(ISNA(VLOOKUP('Captura de datos CASO'!J763,'DO NOT USE_School Picklist'!$B$3:$B$6,1,FALSE)),"Please select a value from the drop-down menu","OK")))</f>
        <v>#N/A</v>
      </c>
      <c r="K763" s="40" t="e">
        <f>IF(AND('Captura de datos CASO'!J763='DO NOT USE_School Picklist'!$B$4,ISBLANK('Captura de datos CASO'!K763)),"Occupation/Job Title is required if Student or Staff? is Yes, staff/faculty or volunteer",IF('DO NOT USE_Case Formulas'!A763,"OK",NA()))</f>
        <v>#N/A</v>
      </c>
      <c r="L763" s="40" t="e">
        <f ca="1">IF('Captura de datos CASO'!L763&gt;'DO NOT USE_School Picklist'!$C$3,"Date last on school campus/facility cannot be a future date",IF('DO NOT USE_Case Formulas'!A763,IF(ISBLANK('Captura de datos CASO'!L763),"Date last on school campus/facility is required","OK"),NA()))</f>
        <v>#N/A</v>
      </c>
      <c r="M763" s="40" t="e">
        <f>IF(AND('DO NOT USE_Case Formulas'!A763,ISBLANK('Captura de datos CASO'!M763)),"Specific Place in the Location is required",IF(ISBLANK('Captura de datos CASO'!M763),NA(),"OK"))</f>
        <v>#N/A</v>
      </c>
      <c r="N763" s="40" t="e">
        <f>IF(LEN('Captura de datos CASO'!N763)&gt;50,"Parent/Guardian Name must be less than 50 characters",IF('DO NOT USE_Case Formulas'!A763,"OK",NA()))</f>
        <v>#N/A</v>
      </c>
      <c r="O763" s="40" t="e">
        <f>IF(NOT(ISBLANK('Captura de datos CASO'!O763)),IF(AND(ISNUMBER('Captura de datos CASO'!O763),LEFT('Captura de datos CASO'!O763,1)&lt;&gt;"1",LEN('Captura de datos CASO'!O763)=10),"OK","Phone number must be valid format"),IF('DO NOT USE_Case Formulas'!A763,"OK",NA()))</f>
        <v>#N/A</v>
      </c>
      <c r="P763" s="53" t="e">
        <f>IF(AND(NOT(ISBLANK('Captura de datos CASO'!P763)),ISNA(VLOOKUP('Captura de datos CASO'!P763,'DO NOT USE_School Picklist'!$I$3:$I$5,1,FALSE))),"Please select a value from the drop-down menu",IF('DO NOT USE_Case Formulas'!A763,"OK",NA()))</f>
        <v>#N/A</v>
      </c>
      <c r="Q763" s="40" t="e">
        <f>IF(AND(NOT(ISBLANK('Captura de datos CASO'!Q763)),ISNA(VLOOKUP('Captura de datos CASO'!Q763,'DO NOT USE_School Picklist'!$E$3:$E$10,1,FALSE))),"Please select a value from the drop-down menu",IF('DO NOT USE_Case Formulas'!A763,"OK",NA()))</f>
        <v>#N/A</v>
      </c>
      <c r="R763" s="53" t="e">
        <f>IF(AND(NOT(ISBLANK('Captura de datos CASO'!R763)),ISNA(VLOOKUP('Captura de datos CASO'!R763,'DO NOT USE_School Picklist'!$W$3:$W$9,1,FALSE))),"Please select a value from the drop-down menu",IF('DO NOT USE_Case Formulas'!A763,"OK",NA()))</f>
        <v>#N/A</v>
      </c>
      <c r="S763" s="53" t="e">
        <f>IF(AND(NOT(ISBLANK('Captura de datos CASO'!S763)),ISNA(VLOOKUP('Captura de datos CASO'!S763,'DO NOT USE_School Picklist'!$W$3:$W$9,1,FALSE))),"Please select a value from the drop-down menu",IF('DO NOT USE_Case Formulas'!A763,"OK",NA()))</f>
        <v>#N/A</v>
      </c>
      <c r="T763" s="40" t="e">
        <f>IF(AND(NOT(ISBLANK('Captura de datos CASO'!T763)),ISNA(VLOOKUP('Captura de datos CASO'!T763,'DO NOT USE_School Picklist'!$F$3:$F$16,1,FALSE))),"Please select a value from the drop-down menu",IF('DO NOT USE_Case Formulas'!A763,"OK",NA()))</f>
        <v>#N/A</v>
      </c>
      <c r="U763" s="40" t="e">
        <f>IF(LEN('Captura de datos CASO'!U763)&gt;100,"Classroom(s) must be less than 100 characters",IF('DO NOT USE_Case Formulas'!A763,"OK",NA()))</f>
        <v>#N/A</v>
      </c>
      <c r="V763" s="40" t="e">
        <f>IF(AND(NOT(ISBLANK('Captura de datos CASO'!V763)),ISNA(VLOOKUP('Captura de datos CASO'!V763,'DO NOT USE_School Picklist'!$S$3:$S$12,1,FALSE))),"Please select a value from the drop-down menu",IF('DO NOT USE_Case Formulas'!A763,"OK",NA()))</f>
        <v>#N/A</v>
      </c>
      <c r="W763" s="40" t="e">
        <f>IF(AND(NOT(ISBLANK('Captura de datos CASO'!W763)),ISNA(VLOOKUP('Captura de datos CASO'!W763,'DO NOT USE_School Picklist'!$S$3:$S$12,1,FALSE))),"Please select a value from the drop-down menu",IF('DO NOT USE_Case Formulas'!A763,"OK",NA()))</f>
        <v>#N/A</v>
      </c>
      <c r="X763" s="40" t="e">
        <f>IF(LEN('Captura de datos CASO'!X763)&gt;80,"Name of Education Group must be less than 80 characters",IF('DO NOT USE_Case Formulas'!A763,"OK",NA()))</f>
        <v>#N/A</v>
      </c>
      <c r="Y763" s="40" t="e">
        <f>IF(AND(NOT(ISBLANK('Captura de datos CASO'!Y763)),ISNA(VLOOKUP('Captura de datos CASO'!Y763,'DO NOT USE_School Picklist'!$K$3:$K$6,1,FALSE))),"Please select a value from the drop-down menu",IF('DO NOT USE_Case Formulas'!A763,"OK",NA()))</f>
        <v>#N/A</v>
      </c>
      <c r="Z763" s="40" t="e">
        <f>IF(AND('DO NOT USE_Case Formulas'!A763,ISBLANK('Captura de datos CASO'!Z763)),"Has this person had symptoms? is required",IF(AND(NOT(ISBLANK('Captura de datos CASO'!Z763)),ISNA(VLOOKUP('Captura de datos CASO'!Z763,'DO NOT USE_School Picklist'!$D$3:$D$5,1,FALSE))),"Please select a value from the drop-down menu",IF(NOT(ISBLANK('Captura de datos CASO'!Z763)),"OK",NA())))</f>
        <v>#N/A</v>
      </c>
      <c r="AA763" s="40" t="e">
        <f>IF(AND('Captura de datos CASO'!Z763='DO NOT USE_School Picklist'!$D$3,ISBLANK('Captura de datos CASO'!AA763)),"Symptom Onset Date is required if Ever Symptomatic is Yes",IF('DO NOT USE_Case Formulas'!A763,"OK",NA()))</f>
        <v>#N/A</v>
      </c>
      <c r="AB763" s="40"/>
      <c r="AC763" s="40" t="e">
        <f ca="1">IF(AND('DO NOT USE_Case Formulas'!A763,ISBLANK('Captura de datos CASO'!AC763)),"Lab Result Test Date is required",IF('Captura de datos CASO'!AC763&gt;'DO NOT USE_School Picklist'!$C$3,"Test Date cannot be a future date",IF(NOT(ISBLANK('Captura de datos CASO'!AC763)),"OK",NA())))</f>
        <v>#N/A</v>
      </c>
      <c r="AD763" s="40" t="e">
        <f>IF(AND(NOT(ISBLANK('Captura de datos CASO'!AD763)),ISNA(VLOOKUP('Captura de datos CASO'!AD763,'DO NOT USE_School Picklist'!$R$3:$R$7,1,FALSE))),"Please select a value from the drop-down menu",IF('DO NOT USE_Case Formulas'!A763,"OK",NA()))</f>
        <v>#N/A</v>
      </c>
      <c r="AE763" s="40" t="e">
        <f>IF(AND('DO NOT USE_Case Formulas'!A763,ISBLANK('Captura de datos CASO'!AB763)),"Lab Result Test Result is required",IF(AND(NOT(ISBLANK('Captura de datos CASO'!AB763)),ISNA(VLOOKUP('Captura de datos CASO'!AB763,'DO NOT USE_School Picklist'!$Q$3:$Q$8,1,FALSE))),"Please select a value from the drop-down menu",IF('DO NOT USE_Case Formulas'!A763,"OK",NA())))</f>
        <v>#N/A</v>
      </c>
    </row>
    <row r="764" spans="1:31" x14ac:dyDescent="0.3">
      <c r="A764" s="39" t="e">
        <f>IF('DO NOT USE_Case Formulas'!A764,IF('DO NOT USE_Case Formulas'!B764,"Not all required fields are completed","OK"),NA())</f>
        <v>#N/A</v>
      </c>
      <c r="B764" s="40" t="e">
        <f>IF(AND('DO NOT USE_Case Formulas'!A764,ISBLANK('Captura de datos CASO'!B764)),"First Name is required",IF(NOT(ISBLANK('Captura de datos CASO'!B764)),"OK",NA()))</f>
        <v>#N/A</v>
      </c>
      <c r="C764" s="40" t="e">
        <f>IF(AND('DO NOT USE_Case Formulas'!A764,ISBLANK('Captura de datos CASO'!C764)),"Last Name is required",IF(NOT(ISBLANK('Captura de datos CASO'!C764)),"OK",NA()))</f>
        <v>#N/A</v>
      </c>
      <c r="D764" s="40" t="e">
        <f>IF(AND('DO NOT USE_Case Formulas'!A764,ISBLANK('Captura de datos CASO'!D764)),"Birthdate is required",IF(NOT(ISBLANK('Captura de datos CASO'!D764)),"OK",NA()))</f>
        <v>#N/A</v>
      </c>
      <c r="E764" s="40" t="e">
        <f>IF(AND('DO NOT USE_Case Formulas'!A764,ISBLANK('Captura de datos CASO'!E764)),"Mobile Phone is required",IF(NOT(ISBLANK('Captura de datos CASO'!E764)),IF(AND(ISNUMBER(VALUE('Captura de datos CASO'!E764)),LEFT('Captura de datos CASO'!E764,1)&lt;&gt;"1",LEN('Captura de datos CASO'!E764)=10),"OK","Phone number must be valid format"),NA()))</f>
        <v>#N/A</v>
      </c>
      <c r="F764" s="40" t="e">
        <f>IF(LEN('Captura de datos CASO'!F764)&gt;255,"Home Street Address must be less than 255 characters",IF('DO NOT USE_Case Formulas'!A764,"OK",NA()))</f>
        <v>#N/A</v>
      </c>
      <c r="G764" s="40" t="e">
        <f>IF(LEN('Captura de datos CASO'!G764)&gt;40,"City must be less than 40 characters",IF('DO NOT USE_Case Formulas'!A764,"OK",NA()))</f>
        <v>#N/A</v>
      </c>
      <c r="H764" s="40" t="e">
        <f>IF(AND(NOT(ISBLANK('Captura de datos CASO'!H764)),ISNA(VLOOKUP('Captura de datos CASO'!H764,'DO NOT USE_School Picklist'!$P$3:$P$52,1,FALSE))),"Please select a value from the drop-down menu",IF('DO NOT USE_Case Formulas'!A764,"OK",NA()))</f>
        <v>#N/A</v>
      </c>
      <c r="I764" s="40" t="e">
        <f>IF(AND('DO NOT USE_Case Formulas'!A764,ISBLANK('Captura de datos CASO'!I764)),"Zip is required",IF(ISBLANK('Captura de datos CASO'!I764),NA(),"OK"))</f>
        <v>#N/A</v>
      </c>
      <c r="J764" s="40" t="e">
        <f>IF(AND('DO NOT USE_Case Formulas'!A764,ISBLANK('Captura de datos CASO'!J764)),"Student or Staff? is required",IF(ISBLANK('Captura de datos CASO'!J764),NA(),IF(ISNA(VLOOKUP('Captura de datos CASO'!J764,'DO NOT USE_School Picklist'!$B$3:$B$6,1,FALSE)),"Please select a value from the drop-down menu","OK")))</f>
        <v>#N/A</v>
      </c>
      <c r="K764" s="40" t="e">
        <f>IF(AND('Captura de datos CASO'!J764='DO NOT USE_School Picklist'!$B$4,ISBLANK('Captura de datos CASO'!K764)),"Occupation/Job Title is required if Student or Staff? is Yes, staff/faculty or volunteer",IF('DO NOT USE_Case Formulas'!A764,"OK",NA()))</f>
        <v>#N/A</v>
      </c>
      <c r="L764" s="40" t="e">
        <f ca="1">IF('Captura de datos CASO'!L764&gt;'DO NOT USE_School Picklist'!$C$3,"Date last on school campus/facility cannot be a future date",IF('DO NOT USE_Case Formulas'!A764,IF(ISBLANK('Captura de datos CASO'!L764),"Date last on school campus/facility is required","OK"),NA()))</f>
        <v>#N/A</v>
      </c>
      <c r="M764" s="40" t="e">
        <f>IF(AND('DO NOT USE_Case Formulas'!A764,ISBLANK('Captura de datos CASO'!M764)),"Specific Place in the Location is required",IF(ISBLANK('Captura de datos CASO'!M764),NA(),"OK"))</f>
        <v>#N/A</v>
      </c>
      <c r="N764" s="40" t="e">
        <f>IF(LEN('Captura de datos CASO'!N764)&gt;50,"Parent/Guardian Name must be less than 50 characters",IF('DO NOT USE_Case Formulas'!A764,"OK",NA()))</f>
        <v>#N/A</v>
      </c>
      <c r="O764" s="40" t="e">
        <f>IF(NOT(ISBLANK('Captura de datos CASO'!O764)),IF(AND(ISNUMBER('Captura de datos CASO'!O764),LEFT('Captura de datos CASO'!O764,1)&lt;&gt;"1",LEN('Captura de datos CASO'!O764)=10),"OK","Phone number must be valid format"),IF('DO NOT USE_Case Formulas'!A764,"OK",NA()))</f>
        <v>#N/A</v>
      </c>
      <c r="P764" s="53" t="e">
        <f>IF(AND(NOT(ISBLANK('Captura de datos CASO'!P764)),ISNA(VLOOKUP('Captura de datos CASO'!P764,'DO NOT USE_School Picklist'!$I$3:$I$5,1,FALSE))),"Please select a value from the drop-down menu",IF('DO NOT USE_Case Formulas'!A764,"OK",NA()))</f>
        <v>#N/A</v>
      </c>
      <c r="Q764" s="40" t="e">
        <f>IF(AND(NOT(ISBLANK('Captura de datos CASO'!Q764)),ISNA(VLOOKUP('Captura de datos CASO'!Q764,'DO NOT USE_School Picklist'!$E$3:$E$10,1,FALSE))),"Please select a value from the drop-down menu",IF('DO NOT USE_Case Formulas'!A764,"OK",NA()))</f>
        <v>#N/A</v>
      </c>
      <c r="R764" s="53" t="e">
        <f>IF(AND(NOT(ISBLANK('Captura de datos CASO'!R764)),ISNA(VLOOKUP('Captura de datos CASO'!R764,'DO NOT USE_School Picklist'!$W$3:$W$9,1,FALSE))),"Please select a value from the drop-down menu",IF('DO NOT USE_Case Formulas'!A764,"OK",NA()))</f>
        <v>#N/A</v>
      </c>
      <c r="S764" s="53" t="e">
        <f>IF(AND(NOT(ISBLANK('Captura de datos CASO'!S764)),ISNA(VLOOKUP('Captura de datos CASO'!S764,'DO NOT USE_School Picklist'!$W$3:$W$9,1,FALSE))),"Please select a value from the drop-down menu",IF('DO NOT USE_Case Formulas'!A764,"OK",NA()))</f>
        <v>#N/A</v>
      </c>
      <c r="T764" s="40" t="e">
        <f>IF(AND(NOT(ISBLANK('Captura de datos CASO'!T764)),ISNA(VLOOKUP('Captura de datos CASO'!T764,'DO NOT USE_School Picklist'!$F$3:$F$16,1,FALSE))),"Please select a value from the drop-down menu",IF('DO NOT USE_Case Formulas'!A764,"OK",NA()))</f>
        <v>#N/A</v>
      </c>
      <c r="U764" s="40" t="e">
        <f>IF(LEN('Captura de datos CASO'!U764)&gt;100,"Classroom(s) must be less than 100 characters",IF('DO NOT USE_Case Formulas'!A764,"OK",NA()))</f>
        <v>#N/A</v>
      </c>
      <c r="V764" s="40" t="e">
        <f>IF(AND(NOT(ISBLANK('Captura de datos CASO'!V764)),ISNA(VLOOKUP('Captura de datos CASO'!V764,'DO NOT USE_School Picklist'!$S$3:$S$12,1,FALSE))),"Please select a value from the drop-down menu",IF('DO NOT USE_Case Formulas'!A764,"OK",NA()))</f>
        <v>#N/A</v>
      </c>
      <c r="W764" s="40" t="e">
        <f>IF(AND(NOT(ISBLANK('Captura de datos CASO'!W764)),ISNA(VLOOKUP('Captura de datos CASO'!W764,'DO NOT USE_School Picklist'!$S$3:$S$12,1,FALSE))),"Please select a value from the drop-down menu",IF('DO NOT USE_Case Formulas'!A764,"OK",NA()))</f>
        <v>#N/A</v>
      </c>
      <c r="X764" s="40" t="e">
        <f>IF(LEN('Captura de datos CASO'!X764)&gt;80,"Name of Education Group must be less than 80 characters",IF('DO NOT USE_Case Formulas'!A764,"OK",NA()))</f>
        <v>#N/A</v>
      </c>
      <c r="Y764" s="40" t="e">
        <f>IF(AND(NOT(ISBLANK('Captura de datos CASO'!Y764)),ISNA(VLOOKUP('Captura de datos CASO'!Y764,'DO NOT USE_School Picklist'!$K$3:$K$6,1,FALSE))),"Please select a value from the drop-down menu",IF('DO NOT USE_Case Formulas'!A764,"OK",NA()))</f>
        <v>#N/A</v>
      </c>
      <c r="Z764" s="40" t="e">
        <f>IF(AND('DO NOT USE_Case Formulas'!A764,ISBLANK('Captura de datos CASO'!Z764)),"Has this person had symptoms? is required",IF(AND(NOT(ISBLANK('Captura de datos CASO'!Z764)),ISNA(VLOOKUP('Captura de datos CASO'!Z764,'DO NOT USE_School Picklist'!$D$3:$D$5,1,FALSE))),"Please select a value from the drop-down menu",IF(NOT(ISBLANK('Captura de datos CASO'!Z764)),"OK",NA())))</f>
        <v>#N/A</v>
      </c>
      <c r="AA764" s="40" t="e">
        <f>IF(AND('Captura de datos CASO'!Z764='DO NOT USE_School Picklist'!$D$3,ISBLANK('Captura de datos CASO'!AA764)),"Symptom Onset Date is required if Ever Symptomatic is Yes",IF('DO NOT USE_Case Formulas'!A764,"OK",NA()))</f>
        <v>#N/A</v>
      </c>
      <c r="AB764" s="40"/>
      <c r="AC764" s="40" t="e">
        <f ca="1">IF(AND('DO NOT USE_Case Formulas'!A764,ISBLANK('Captura de datos CASO'!AC764)),"Lab Result Test Date is required",IF('Captura de datos CASO'!AC764&gt;'DO NOT USE_School Picklist'!$C$3,"Test Date cannot be a future date",IF(NOT(ISBLANK('Captura de datos CASO'!AC764)),"OK",NA())))</f>
        <v>#N/A</v>
      </c>
      <c r="AD764" s="40" t="e">
        <f>IF(AND(NOT(ISBLANK('Captura de datos CASO'!AD764)),ISNA(VLOOKUP('Captura de datos CASO'!AD764,'DO NOT USE_School Picklist'!$R$3:$R$7,1,FALSE))),"Please select a value from the drop-down menu",IF('DO NOT USE_Case Formulas'!A764,"OK",NA()))</f>
        <v>#N/A</v>
      </c>
      <c r="AE764" s="40" t="e">
        <f>IF(AND('DO NOT USE_Case Formulas'!A764,ISBLANK('Captura de datos CASO'!AB764)),"Lab Result Test Result is required",IF(AND(NOT(ISBLANK('Captura de datos CASO'!AB764)),ISNA(VLOOKUP('Captura de datos CASO'!AB764,'DO NOT USE_School Picklist'!$Q$3:$Q$8,1,FALSE))),"Please select a value from the drop-down menu",IF('DO NOT USE_Case Formulas'!A764,"OK",NA())))</f>
        <v>#N/A</v>
      </c>
    </row>
    <row r="765" spans="1:31" x14ac:dyDescent="0.3">
      <c r="A765" s="39" t="e">
        <f>IF('DO NOT USE_Case Formulas'!A765,IF('DO NOT USE_Case Formulas'!B765,"Not all required fields are completed","OK"),NA())</f>
        <v>#N/A</v>
      </c>
      <c r="B765" s="40" t="e">
        <f>IF(AND('DO NOT USE_Case Formulas'!A765,ISBLANK('Captura de datos CASO'!B765)),"First Name is required",IF(NOT(ISBLANK('Captura de datos CASO'!B765)),"OK",NA()))</f>
        <v>#N/A</v>
      </c>
      <c r="C765" s="40" t="e">
        <f>IF(AND('DO NOT USE_Case Formulas'!A765,ISBLANK('Captura de datos CASO'!C765)),"Last Name is required",IF(NOT(ISBLANK('Captura de datos CASO'!C765)),"OK",NA()))</f>
        <v>#N/A</v>
      </c>
      <c r="D765" s="40" t="e">
        <f>IF(AND('DO NOT USE_Case Formulas'!A765,ISBLANK('Captura de datos CASO'!D765)),"Birthdate is required",IF(NOT(ISBLANK('Captura de datos CASO'!D765)),"OK",NA()))</f>
        <v>#N/A</v>
      </c>
      <c r="E765" s="40" t="e">
        <f>IF(AND('DO NOT USE_Case Formulas'!A765,ISBLANK('Captura de datos CASO'!E765)),"Mobile Phone is required",IF(NOT(ISBLANK('Captura de datos CASO'!E765)),IF(AND(ISNUMBER(VALUE('Captura de datos CASO'!E765)),LEFT('Captura de datos CASO'!E765,1)&lt;&gt;"1",LEN('Captura de datos CASO'!E765)=10),"OK","Phone number must be valid format"),NA()))</f>
        <v>#N/A</v>
      </c>
      <c r="F765" s="40" t="e">
        <f>IF(LEN('Captura de datos CASO'!F765)&gt;255,"Home Street Address must be less than 255 characters",IF('DO NOT USE_Case Formulas'!A765,"OK",NA()))</f>
        <v>#N/A</v>
      </c>
      <c r="G765" s="40" t="e">
        <f>IF(LEN('Captura de datos CASO'!G765)&gt;40,"City must be less than 40 characters",IF('DO NOT USE_Case Formulas'!A765,"OK",NA()))</f>
        <v>#N/A</v>
      </c>
      <c r="H765" s="40" t="e">
        <f>IF(AND(NOT(ISBLANK('Captura de datos CASO'!H765)),ISNA(VLOOKUP('Captura de datos CASO'!H765,'DO NOT USE_School Picklist'!$P$3:$P$52,1,FALSE))),"Please select a value from the drop-down menu",IF('DO NOT USE_Case Formulas'!A765,"OK",NA()))</f>
        <v>#N/A</v>
      </c>
      <c r="I765" s="40" t="e">
        <f>IF(AND('DO NOT USE_Case Formulas'!A765,ISBLANK('Captura de datos CASO'!I765)),"Zip is required",IF(ISBLANK('Captura de datos CASO'!I765),NA(),"OK"))</f>
        <v>#N/A</v>
      </c>
      <c r="J765" s="40" t="e">
        <f>IF(AND('DO NOT USE_Case Formulas'!A765,ISBLANK('Captura de datos CASO'!J765)),"Student or Staff? is required",IF(ISBLANK('Captura de datos CASO'!J765),NA(),IF(ISNA(VLOOKUP('Captura de datos CASO'!J765,'DO NOT USE_School Picklist'!$B$3:$B$6,1,FALSE)),"Please select a value from the drop-down menu","OK")))</f>
        <v>#N/A</v>
      </c>
      <c r="K765" s="40" t="e">
        <f>IF(AND('Captura de datos CASO'!J765='DO NOT USE_School Picklist'!$B$4,ISBLANK('Captura de datos CASO'!K765)),"Occupation/Job Title is required if Student or Staff? is Yes, staff/faculty or volunteer",IF('DO NOT USE_Case Formulas'!A765,"OK",NA()))</f>
        <v>#N/A</v>
      </c>
      <c r="L765" s="40" t="e">
        <f ca="1">IF('Captura de datos CASO'!L765&gt;'DO NOT USE_School Picklist'!$C$3,"Date last on school campus/facility cannot be a future date",IF('DO NOT USE_Case Formulas'!A765,IF(ISBLANK('Captura de datos CASO'!L765),"Date last on school campus/facility is required","OK"),NA()))</f>
        <v>#N/A</v>
      </c>
      <c r="M765" s="40" t="e">
        <f>IF(AND('DO NOT USE_Case Formulas'!A765,ISBLANK('Captura de datos CASO'!M765)),"Specific Place in the Location is required",IF(ISBLANK('Captura de datos CASO'!M765),NA(),"OK"))</f>
        <v>#N/A</v>
      </c>
      <c r="N765" s="40" t="e">
        <f>IF(LEN('Captura de datos CASO'!N765)&gt;50,"Parent/Guardian Name must be less than 50 characters",IF('DO NOT USE_Case Formulas'!A765,"OK",NA()))</f>
        <v>#N/A</v>
      </c>
      <c r="O765" s="40" t="e">
        <f>IF(NOT(ISBLANK('Captura de datos CASO'!O765)),IF(AND(ISNUMBER('Captura de datos CASO'!O765),LEFT('Captura de datos CASO'!O765,1)&lt;&gt;"1",LEN('Captura de datos CASO'!O765)=10),"OK","Phone number must be valid format"),IF('DO NOT USE_Case Formulas'!A765,"OK",NA()))</f>
        <v>#N/A</v>
      </c>
      <c r="P765" s="53" t="e">
        <f>IF(AND(NOT(ISBLANK('Captura de datos CASO'!P765)),ISNA(VLOOKUP('Captura de datos CASO'!P765,'DO NOT USE_School Picklist'!$I$3:$I$5,1,FALSE))),"Please select a value from the drop-down menu",IF('DO NOT USE_Case Formulas'!A765,"OK",NA()))</f>
        <v>#N/A</v>
      </c>
      <c r="Q765" s="40" t="e">
        <f>IF(AND(NOT(ISBLANK('Captura de datos CASO'!Q765)),ISNA(VLOOKUP('Captura de datos CASO'!Q765,'DO NOT USE_School Picklist'!$E$3:$E$10,1,FALSE))),"Please select a value from the drop-down menu",IF('DO NOT USE_Case Formulas'!A765,"OK",NA()))</f>
        <v>#N/A</v>
      </c>
      <c r="R765" s="53" t="e">
        <f>IF(AND(NOT(ISBLANK('Captura de datos CASO'!R765)),ISNA(VLOOKUP('Captura de datos CASO'!R765,'DO NOT USE_School Picklist'!$W$3:$W$9,1,FALSE))),"Please select a value from the drop-down menu",IF('DO NOT USE_Case Formulas'!A765,"OK",NA()))</f>
        <v>#N/A</v>
      </c>
      <c r="S765" s="53" t="e">
        <f>IF(AND(NOT(ISBLANK('Captura de datos CASO'!S765)),ISNA(VLOOKUP('Captura de datos CASO'!S765,'DO NOT USE_School Picklist'!$W$3:$W$9,1,FALSE))),"Please select a value from the drop-down menu",IF('DO NOT USE_Case Formulas'!A765,"OK",NA()))</f>
        <v>#N/A</v>
      </c>
      <c r="T765" s="40" t="e">
        <f>IF(AND(NOT(ISBLANK('Captura de datos CASO'!T765)),ISNA(VLOOKUP('Captura de datos CASO'!T765,'DO NOT USE_School Picklist'!$F$3:$F$16,1,FALSE))),"Please select a value from the drop-down menu",IF('DO NOT USE_Case Formulas'!A765,"OK",NA()))</f>
        <v>#N/A</v>
      </c>
      <c r="U765" s="40" t="e">
        <f>IF(LEN('Captura de datos CASO'!U765)&gt;100,"Classroom(s) must be less than 100 characters",IF('DO NOT USE_Case Formulas'!A765,"OK",NA()))</f>
        <v>#N/A</v>
      </c>
      <c r="V765" s="40" t="e">
        <f>IF(AND(NOT(ISBLANK('Captura de datos CASO'!V765)),ISNA(VLOOKUP('Captura de datos CASO'!V765,'DO NOT USE_School Picklist'!$S$3:$S$12,1,FALSE))),"Please select a value from the drop-down menu",IF('DO NOT USE_Case Formulas'!A765,"OK",NA()))</f>
        <v>#N/A</v>
      </c>
      <c r="W765" s="40" t="e">
        <f>IF(AND(NOT(ISBLANK('Captura de datos CASO'!W765)),ISNA(VLOOKUP('Captura de datos CASO'!W765,'DO NOT USE_School Picklist'!$S$3:$S$12,1,FALSE))),"Please select a value from the drop-down menu",IF('DO NOT USE_Case Formulas'!A765,"OK",NA()))</f>
        <v>#N/A</v>
      </c>
      <c r="X765" s="40" t="e">
        <f>IF(LEN('Captura de datos CASO'!X765)&gt;80,"Name of Education Group must be less than 80 characters",IF('DO NOT USE_Case Formulas'!A765,"OK",NA()))</f>
        <v>#N/A</v>
      </c>
      <c r="Y765" s="40" t="e">
        <f>IF(AND(NOT(ISBLANK('Captura de datos CASO'!Y765)),ISNA(VLOOKUP('Captura de datos CASO'!Y765,'DO NOT USE_School Picklist'!$K$3:$K$6,1,FALSE))),"Please select a value from the drop-down menu",IF('DO NOT USE_Case Formulas'!A765,"OK",NA()))</f>
        <v>#N/A</v>
      </c>
      <c r="Z765" s="40" t="e">
        <f>IF(AND('DO NOT USE_Case Formulas'!A765,ISBLANK('Captura de datos CASO'!Z765)),"Has this person had symptoms? is required",IF(AND(NOT(ISBLANK('Captura de datos CASO'!Z765)),ISNA(VLOOKUP('Captura de datos CASO'!Z765,'DO NOT USE_School Picklist'!$D$3:$D$5,1,FALSE))),"Please select a value from the drop-down menu",IF(NOT(ISBLANK('Captura de datos CASO'!Z765)),"OK",NA())))</f>
        <v>#N/A</v>
      </c>
      <c r="AA765" s="40" t="e">
        <f>IF(AND('Captura de datos CASO'!Z765='DO NOT USE_School Picklist'!$D$3,ISBLANK('Captura de datos CASO'!AA765)),"Symptom Onset Date is required if Ever Symptomatic is Yes",IF('DO NOT USE_Case Formulas'!A765,"OK",NA()))</f>
        <v>#N/A</v>
      </c>
      <c r="AB765" s="40"/>
      <c r="AC765" s="40" t="e">
        <f ca="1">IF(AND('DO NOT USE_Case Formulas'!A765,ISBLANK('Captura de datos CASO'!AC765)),"Lab Result Test Date is required",IF('Captura de datos CASO'!AC765&gt;'DO NOT USE_School Picklist'!$C$3,"Test Date cannot be a future date",IF(NOT(ISBLANK('Captura de datos CASO'!AC765)),"OK",NA())))</f>
        <v>#N/A</v>
      </c>
      <c r="AD765" s="40" t="e">
        <f>IF(AND(NOT(ISBLANK('Captura de datos CASO'!AD765)),ISNA(VLOOKUP('Captura de datos CASO'!AD765,'DO NOT USE_School Picklist'!$R$3:$R$7,1,FALSE))),"Please select a value from the drop-down menu",IF('DO NOT USE_Case Formulas'!A765,"OK",NA()))</f>
        <v>#N/A</v>
      </c>
      <c r="AE765" s="40" t="e">
        <f>IF(AND('DO NOT USE_Case Formulas'!A765,ISBLANK('Captura de datos CASO'!AB765)),"Lab Result Test Result is required",IF(AND(NOT(ISBLANK('Captura de datos CASO'!AB765)),ISNA(VLOOKUP('Captura de datos CASO'!AB765,'DO NOT USE_School Picklist'!$Q$3:$Q$8,1,FALSE))),"Please select a value from the drop-down menu",IF('DO NOT USE_Case Formulas'!A765,"OK",NA())))</f>
        <v>#N/A</v>
      </c>
    </row>
    <row r="766" spans="1:31" x14ac:dyDescent="0.3">
      <c r="A766" s="39" t="e">
        <f>IF('DO NOT USE_Case Formulas'!A766,IF('DO NOT USE_Case Formulas'!B766,"Not all required fields are completed","OK"),NA())</f>
        <v>#N/A</v>
      </c>
      <c r="B766" s="40" t="e">
        <f>IF(AND('DO NOT USE_Case Formulas'!A766,ISBLANK('Captura de datos CASO'!B766)),"First Name is required",IF(NOT(ISBLANK('Captura de datos CASO'!B766)),"OK",NA()))</f>
        <v>#N/A</v>
      </c>
      <c r="C766" s="40" t="e">
        <f>IF(AND('DO NOT USE_Case Formulas'!A766,ISBLANK('Captura de datos CASO'!C766)),"Last Name is required",IF(NOT(ISBLANK('Captura de datos CASO'!C766)),"OK",NA()))</f>
        <v>#N/A</v>
      </c>
      <c r="D766" s="40" t="e">
        <f>IF(AND('DO NOT USE_Case Formulas'!A766,ISBLANK('Captura de datos CASO'!D766)),"Birthdate is required",IF(NOT(ISBLANK('Captura de datos CASO'!D766)),"OK",NA()))</f>
        <v>#N/A</v>
      </c>
      <c r="E766" s="40" t="e">
        <f>IF(AND('DO NOT USE_Case Formulas'!A766,ISBLANK('Captura de datos CASO'!E766)),"Mobile Phone is required",IF(NOT(ISBLANK('Captura de datos CASO'!E766)),IF(AND(ISNUMBER(VALUE('Captura de datos CASO'!E766)),LEFT('Captura de datos CASO'!E766,1)&lt;&gt;"1",LEN('Captura de datos CASO'!E766)=10),"OK","Phone number must be valid format"),NA()))</f>
        <v>#N/A</v>
      </c>
      <c r="F766" s="40" t="e">
        <f>IF(LEN('Captura de datos CASO'!F766)&gt;255,"Home Street Address must be less than 255 characters",IF('DO NOT USE_Case Formulas'!A766,"OK",NA()))</f>
        <v>#N/A</v>
      </c>
      <c r="G766" s="40" t="e">
        <f>IF(LEN('Captura de datos CASO'!G766)&gt;40,"City must be less than 40 characters",IF('DO NOT USE_Case Formulas'!A766,"OK",NA()))</f>
        <v>#N/A</v>
      </c>
      <c r="H766" s="40" t="e">
        <f>IF(AND(NOT(ISBLANK('Captura de datos CASO'!H766)),ISNA(VLOOKUP('Captura de datos CASO'!H766,'DO NOT USE_School Picklist'!$P$3:$P$52,1,FALSE))),"Please select a value from the drop-down menu",IF('DO NOT USE_Case Formulas'!A766,"OK",NA()))</f>
        <v>#N/A</v>
      </c>
      <c r="I766" s="40" t="e">
        <f>IF(AND('DO NOT USE_Case Formulas'!A766,ISBLANK('Captura de datos CASO'!I766)),"Zip is required",IF(ISBLANK('Captura de datos CASO'!I766),NA(),"OK"))</f>
        <v>#N/A</v>
      </c>
      <c r="J766" s="40" t="e">
        <f>IF(AND('DO NOT USE_Case Formulas'!A766,ISBLANK('Captura de datos CASO'!J766)),"Student or Staff? is required",IF(ISBLANK('Captura de datos CASO'!J766),NA(),IF(ISNA(VLOOKUP('Captura de datos CASO'!J766,'DO NOT USE_School Picklist'!$B$3:$B$6,1,FALSE)),"Please select a value from the drop-down menu","OK")))</f>
        <v>#N/A</v>
      </c>
      <c r="K766" s="40" t="e">
        <f>IF(AND('Captura de datos CASO'!J766='DO NOT USE_School Picklist'!$B$4,ISBLANK('Captura de datos CASO'!K766)),"Occupation/Job Title is required if Student or Staff? is Yes, staff/faculty or volunteer",IF('DO NOT USE_Case Formulas'!A766,"OK",NA()))</f>
        <v>#N/A</v>
      </c>
      <c r="L766" s="40" t="e">
        <f ca="1">IF('Captura de datos CASO'!L766&gt;'DO NOT USE_School Picklist'!$C$3,"Date last on school campus/facility cannot be a future date",IF('DO NOT USE_Case Formulas'!A766,IF(ISBLANK('Captura de datos CASO'!L766),"Date last on school campus/facility is required","OK"),NA()))</f>
        <v>#N/A</v>
      </c>
      <c r="M766" s="40" t="e">
        <f>IF(AND('DO NOT USE_Case Formulas'!A766,ISBLANK('Captura de datos CASO'!M766)),"Specific Place in the Location is required",IF(ISBLANK('Captura de datos CASO'!M766),NA(),"OK"))</f>
        <v>#N/A</v>
      </c>
      <c r="N766" s="40" t="e">
        <f>IF(LEN('Captura de datos CASO'!N766)&gt;50,"Parent/Guardian Name must be less than 50 characters",IF('DO NOT USE_Case Formulas'!A766,"OK",NA()))</f>
        <v>#N/A</v>
      </c>
      <c r="O766" s="40" t="e">
        <f>IF(NOT(ISBLANK('Captura de datos CASO'!O766)),IF(AND(ISNUMBER('Captura de datos CASO'!O766),LEFT('Captura de datos CASO'!O766,1)&lt;&gt;"1",LEN('Captura de datos CASO'!O766)=10),"OK","Phone number must be valid format"),IF('DO NOT USE_Case Formulas'!A766,"OK",NA()))</f>
        <v>#N/A</v>
      </c>
      <c r="P766" s="53" t="e">
        <f>IF(AND(NOT(ISBLANK('Captura de datos CASO'!P766)),ISNA(VLOOKUP('Captura de datos CASO'!P766,'DO NOT USE_School Picklist'!$I$3:$I$5,1,FALSE))),"Please select a value from the drop-down menu",IF('DO NOT USE_Case Formulas'!A766,"OK",NA()))</f>
        <v>#N/A</v>
      </c>
      <c r="Q766" s="40" t="e">
        <f>IF(AND(NOT(ISBLANK('Captura de datos CASO'!Q766)),ISNA(VLOOKUP('Captura de datos CASO'!Q766,'DO NOT USE_School Picklist'!$E$3:$E$10,1,FALSE))),"Please select a value from the drop-down menu",IF('DO NOT USE_Case Formulas'!A766,"OK",NA()))</f>
        <v>#N/A</v>
      </c>
      <c r="R766" s="53" t="e">
        <f>IF(AND(NOT(ISBLANK('Captura de datos CASO'!R766)),ISNA(VLOOKUP('Captura de datos CASO'!R766,'DO NOT USE_School Picklist'!$W$3:$W$9,1,FALSE))),"Please select a value from the drop-down menu",IF('DO NOT USE_Case Formulas'!A766,"OK",NA()))</f>
        <v>#N/A</v>
      </c>
      <c r="S766" s="53" t="e">
        <f>IF(AND(NOT(ISBLANK('Captura de datos CASO'!S766)),ISNA(VLOOKUP('Captura de datos CASO'!S766,'DO NOT USE_School Picklist'!$W$3:$W$9,1,FALSE))),"Please select a value from the drop-down menu",IF('DO NOT USE_Case Formulas'!A766,"OK",NA()))</f>
        <v>#N/A</v>
      </c>
      <c r="T766" s="40" t="e">
        <f>IF(AND(NOT(ISBLANK('Captura de datos CASO'!T766)),ISNA(VLOOKUP('Captura de datos CASO'!T766,'DO NOT USE_School Picklist'!$F$3:$F$16,1,FALSE))),"Please select a value from the drop-down menu",IF('DO NOT USE_Case Formulas'!A766,"OK",NA()))</f>
        <v>#N/A</v>
      </c>
      <c r="U766" s="40" t="e">
        <f>IF(LEN('Captura de datos CASO'!U766)&gt;100,"Classroom(s) must be less than 100 characters",IF('DO NOT USE_Case Formulas'!A766,"OK",NA()))</f>
        <v>#N/A</v>
      </c>
      <c r="V766" s="40" t="e">
        <f>IF(AND(NOT(ISBLANK('Captura de datos CASO'!V766)),ISNA(VLOOKUP('Captura de datos CASO'!V766,'DO NOT USE_School Picklist'!$S$3:$S$12,1,FALSE))),"Please select a value from the drop-down menu",IF('DO NOT USE_Case Formulas'!A766,"OK",NA()))</f>
        <v>#N/A</v>
      </c>
      <c r="W766" s="40" t="e">
        <f>IF(AND(NOT(ISBLANK('Captura de datos CASO'!W766)),ISNA(VLOOKUP('Captura de datos CASO'!W766,'DO NOT USE_School Picklist'!$S$3:$S$12,1,FALSE))),"Please select a value from the drop-down menu",IF('DO NOT USE_Case Formulas'!A766,"OK",NA()))</f>
        <v>#N/A</v>
      </c>
      <c r="X766" s="40" t="e">
        <f>IF(LEN('Captura de datos CASO'!X766)&gt;80,"Name of Education Group must be less than 80 characters",IF('DO NOT USE_Case Formulas'!A766,"OK",NA()))</f>
        <v>#N/A</v>
      </c>
      <c r="Y766" s="40" t="e">
        <f>IF(AND(NOT(ISBLANK('Captura de datos CASO'!Y766)),ISNA(VLOOKUP('Captura de datos CASO'!Y766,'DO NOT USE_School Picklist'!$K$3:$K$6,1,FALSE))),"Please select a value from the drop-down menu",IF('DO NOT USE_Case Formulas'!A766,"OK",NA()))</f>
        <v>#N/A</v>
      </c>
      <c r="Z766" s="40" t="e">
        <f>IF(AND('DO NOT USE_Case Formulas'!A766,ISBLANK('Captura de datos CASO'!Z766)),"Has this person had symptoms? is required",IF(AND(NOT(ISBLANK('Captura de datos CASO'!Z766)),ISNA(VLOOKUP('Captura de datos CASO'!Z766,'DO NOT USE_School Picklist'!$D$3:$D$5,1,FALSE))),"Please select a value from the drop-down menu",IF(NOT(ISBLANK('Captura de datos CASO'!Z766)),"OK",NA())))</f>
        <v>#N/A</v>
      </c>
      <c r="AA766" s="40" t="e">
        <f>IF(AND('Captura de datos CASO'!Z766='DO NOT USE_School Picklist'!$D$3,ISBLANK('Captura de datos CASO'!AA766)),"Symptom Onset Date is required if Ever Symptomatic is Yes",IF('DO NOT USE_Case Formulas'!A766,"OK",NA()))</f>
        <v>#N/A</v>
      </c>
      <c r="AB766" s="40"/>
      <c r="AC766" s="40" t="e">
        <f ca="1">IF(AND('DO NOT USE_Case Formulas'!A766,ISBLANK('Captura de datos CASO'!AC766)),"Lab Result Test Date is required",IF('Captura de datos CASO'!AC766&gt;'DO NOT USE_School Picklist'!$C$3,"Test Date cannot be a future date",IF(NOT(ISBLANK('Captura de datos CASO'!AC766)),"OK",NA())))</f>
        <v>#N/A</v>
      </c>
      <c r="AD766" s="40" t="e">
        <f>IF(AND(NOT(ISBLANK('Captura de datos CASO'!AD766)),ISNA(VLOOKUP('Captura de datos CASO'!AD766,'DO NOT USE_School Picklist'!$R$3:$R$7,1,FALSE))),"Please select a value from the drop-down menu",IF('DO NOT USE_Case Formulas'!A766,"OK",NA()))</f>
        <v>#N/A</v>
      </c>
      <c r="AE766" s="40" t="e">
        <f>IF(AND('DO NOT USE_Case Formulas'!A766,ISBLANK('Captura de datos CASO'!AB766)),"Lab Result Test Result is required",IF(AND(NOT(ISBLANK('Captura de datos CASO'!AB766)),ISNA(VLOOKUP('Captura de datos CASO'!AB766,'DO NOT USE_School Picklist'!$Q$3:$Q$8,1,FALSE))),"Please select a value from the drop-down menu",IF('DO NOT USE_Case Formulas'!A766,"OK",NA())))</f>
        <v>#N/A</v>
      </c>
    </row>
    <row r="767" spans="1:31" x14ac:dyDescent="0.3">
      <c r="A767" s="39" t="e">
        <f>IF('DO NOT USE_Case Formulas'!A767,IF('DO NOT USE_Case Formulas'!B767,"Not all required fields are completed","OK"),NA())</f>
        <v>#N/A</v>
      </c>
      <c r="B767" s="40" t="e">
        <f>IF(AND('DO NOT USE_Case Formulas'!A767,ISBLANK('Captura de datos CASO'!B767)),"First Name is required",IF(NOT(ISBLANK('Captura de datos CASO'!B767)),"OK",NA()))</f>
        <v>#N/A</v>
      </c>
      <c r="C767" s="40" t="e">
        <f>IF(AND('DO NOT USE_Case Formulas'!A767,ISBLANK('Captura de datos CASO'!C767)),"Last Name is required",IF(NOT(ISBLANK('Captura de datos CASO'!C767)),"OK",NA()))</f>
        <v>#N/A</v>
      </c>
      <c r="D767" s="40" t="e">
        <f>IF(AND('DO NOT USE_Case Formulas'!A767,ISBLANK('Captura de datos CASO'!D767)),"Birthdate is required",IF(NOT(ISBLANK('Captura de datos CASO'!D767)),"OK",NA()))</f>
        <v>#N/A</v>
      </c>
      <c r="E767" s="40" t="e">
        <f>IF(AND('DO NOT USE_Case Formulas'!A767,ISBLANK('Captura de datos CASO'!E767)),"Mobile Phone is required",IF(NOT(ISBLANK('Captura de datos CASO'!E767)),IF(AND(ISNUMBER(VALUE('Captura de datos CASO'!E767)),LEFT('Captura de datos CASO'!E767,1)&lt;&gt;"1",LEN('Captura de datos CASO'!E767)=10),"OK","Phone number must be valid format"),NA()))</f>
        <v>#N/A</v>
      </c>
      <c r="F767" s="40" t="e">
        <f>IF(LEN('Captura de datos CASO'!F767)&gt;255,"Home Street Address must be less than 255 characters",IF('DO NOT USE_Case Formulas'!A767,"OK",NA()))</f>
        <v>#N/A</v>
      </c>
      <c r="G767" s="40" t="e">
        <f>IF(LEN('Captura de datos CASO'!G767)&gt;40,"City must be less than 40 characters",IF('DO NOT USE_Case Formulas'!A767,"OK",NA()))</f>
        <v>#N/A</v>
      </c>
      <c r="H767" s="40" t="e">
        <f>IF(AND(NOT(ISBLANK('Captura de datos CASO'!H767)),ISNA(VLOOKUP('Captura de datos CASO'!H767,'DO NOT USE_School Picklist'!$P$3:$P$52,1,FALSE))),"Please select a value from the drop-down menu",IF('DO NOT USE_Case Formulas'!A767,"OK",NA()))</f>
        <v>#N/A</v>
      </c>
      <c r="I767" s="40" t="e">
        <f>IF(AND('DO NOT USE_Case Formulas'!A767,ISBLANK('Captura de datos CASO'!I767)),"Zip is required",IF(ISBLANK('Captura de datos CASO'!I767),NA(),"OK"))</f>
        <v>#N/A</v>
      </c>
      <c r="J767" s="40" t="e">
        <f>IF(AND('DO NOT USE_Case Formulas'!A767,ISBLANK('Captura de datos CASO'!J767)),"Student or Staff? is required",IF(ISBLANK('Captura de datos CASO'!J767),NA(),IF(ISNA(VLOOKUP('Captura de datos CASO'!J767,'DO NOT USE_School Picklist'!$B$3:$B$6,1,FALSE)),"Please select a value from the drop-down menu","OK")))</f>
        <v>#N/A</v>
      </c>
      <c r="K767" s="40" t="e">
        <f>IF(AND('Captura de datos CASO'!J767='DO NOT USE_School Picklist'!$B$4,ISBLANK('Captura de datos CASO'!K767)),"Occupation/Job Title is required if Student or Staff? is Yes, staff/faculty or volunteer",IF('DO NOT USE_Case Formulas'!A767,"OK",NA()))</f>
        <v>#N/A</v>
      </c>
      <c r="L767" s="40" t="e">
        <f ca="1">IF('Captura de datos CASO'!L767&gt;'DO NOT USE_School Picklist'!$C$3,"Date last on school campus/facility cannot be a future date",IF('DO NOT USE_Case Formulas'!A767,IF(ISBLANK('Captura de datos CASO'!L767),"Date last on school campus/facility is required","OK"),NA()))</f>
        <v>#N/A</v>
      </c>
      <c r="M767" s="40" t="e">
        <f>IF(AND('DO NOT USE_Case Formulas'!A767,ISBLANK('Captura de datos CASO'!M767)),"Specific Place in the Location is required",IF(ISBLANK('Captura de datos CASO'!M767),NA(),"OK"))</f>
        <v>#N/A</v>
      </c>
      <c r="N767" s="40" t="e">
        <f>IF(LEN('Captura de datos CASO'!N767)&gt;50,"Parent/Guardian Name must be less than 50 characters",IF('DO NOT USE_Case Formulas'!A767,"OK",NA()))</f>
        <v>#N/A</v>
      </c>
      <c r="O767" s="40" t="e">
        <f>IF(NOT(ISBLANK('Captura de datos CASO'!O767)),IF(AND(ISNUMBER('Captura de datos CASO'!O767),LEFT('Captura de datos CASO'!O767,1)&lt;&gt;"1",LEN('Captura de datos CASO'!O767)=10),"OK","Phone number must be valid format"),IF('DO NOT USE_Case Formulas'!A767,"OK",NA()))</f>
        <v>#N/A</v>
      </c>
      <c r="P767" s="53" t="e">
        <f>IF(AND(NOT(ISBLANK('Captura de datos CASO'!P767)),ISNA(VLOOKUP('Captura de datos CASO'!P767,'DO NOT USE_School Picklist'!$I$3:$I$5,1,FALSE))),"Please select a value from the drop-down menu",IF('DO NOT USE_Case Formulas'!A767,"OK",NA()))</f>
        <v>#N/A</v>
      </c>
      <c r="Q767" s="40" t="e">
        <f>IF(AND(NOT(ISBLANK('Captura de datos CASO'!Q767)),ISNA(VLOOKUP('Captura de datos CASO'!Q767,'DO NOT USE_School Picklist'!$E$3:$E$10,1,FALSE))),"Please select a value from the drop-down menu",IF('DO NOT USE_Case Formulas'!A767,"OK",NA()))</f>
        <v>#N/A</v>
      </c>
      <c r="R767" s="53" t="e">
        <f>IF(AND(NOT(ISBLANK('Captura de datos CASO'!R767)),ISNA(VLOOKUP('Captura de datos CASO'!R767,'DO NOT USE_School Picklist'!$W$3:$W$9,1,FALSE))),"Please select a value from the drop-down menu",IF('DO NOT USE_Case Formulas'!A767,"OK",NA()))</f>
        <v>#N/A</v>
      </c>
      <c r="S767" s="53" t="e">
        <f>IF(AND(NOT(ISBLANK('Captura de datos CASO'!S767)),ISNA(VLOOKUP('Captura de datos CASO'!S767,'DO NOT USE_School Picklist'!$W$3:$W$9,1,FALSE))),"Please select a value from the drop-down menu",IF('DO NOT USE_Case Formulas'!A767,"OK",NA()))</f>
        <v>#N/A</v>
      </c>
      <c r="T767" s="40" t="e">
        <f>IF(AND(NOT(ISBLANK('Captura de datos CASO'!T767)),ISNA(VLOOKUP('Captura de datos CASO'!T767,'DO NOT USE_School Picklist'!$F$3:$F$16,1,FALSE))),"Please select a value from the drop-down menu",IF('DO NOT USE_Case Formulas'!A767,"OK",NA()))</f>
        <v>#N/A</v>
      </c>
      <c r="U767" s="40" t="e">
        <f>IF(LEN('Captura de datos CASO'!U767)&gt;100,"Classroom(s) must be less than 100 characters",IF('DO NOT USE_Case Formulas'!A767,"OK",NA()))</f>
        <v>#N/A</v>
      </c>
      <c r="V767" s="40" t="e">
        <f>IF(AND(NOT(ISBLANK('Captura de datos CASO'!V767)),ISNA(VLOOKUP('Captura de datos CASO'!V767,'DO NOT USE_School Picklist'!$S$3:$S$12,1,FALSE))),"Please select a value from the drop-down menu",IF('DO NOT USE_Case Formulas'!A767,"OK",NA()))</f>
        <v>#N/A</v>
      </c>
      <c r="W767" s="40" t="e">
        <f>IF(AND(NOT(ISBLANK('Captura de datos CASO'!W767)),ISNA(VLOOKUP('Captura de datos CASO'!W767,'DO NOT USE_School Picklist'!$S$3:$S$12,1,FALSE))),"Please select a value from the drop-down menu",IF('DO NOT USE_Case Formulas'!A767,"OK",NA()))</f>
        <v>#N/A</v>
      </c>
      <c r="X767" s="40" t="e">
        <f>IF(LEN('Captura de datos CASO'!X767)&gt;80,"Name of Education Group must be less than 80 characters",IF('DO NOT USE_Case Formulas'!A767,"OK",NA()))</f>
        <v>#N/A</v>
      </c>
      <c r="Y767" s="40" t="e">
        <f>IF(AND(NOT(ISBLANK('Captura de datos CASO'!Y767)),ISNA(VLOOKUP('Captura de datos CASO'!Y767,'DO NOT USE_School Picklist'!$K$3:$K$6,1,FALSE))),"Please select a value from the drop-down menu",IF('DO NOT USE_Case Formulas'!A767,"OK",NA()))</f>
        <v>#N/A</v>
      </c>
      <c r="Z767" s="40" t="e">
        <f>IF(AND('DO NOT USE_Case Formulas'!A767,ISBLANK('Captura de datos CASO'!Z767)),"Has this person had symptoms? is required",IF(AND(NOT(ISBLANK('Captura de datos CASO'!Z767)),ISNA(VLOOKUP('Captura de datos CASO'!Z767,'DO NOT USE_School Picklist'!$D$3:$D$5,1,FALSE))),"Please select a value from the drop-down menu",IF(NOT(ISBLANK('Captura de datos CASO'!Z767)),"OK",NA())))</f>
        <v>#N/A</v>
      </c>
      <c r="AA767" s="40" t="e">
        <f>IF(AND('Captura de datos CASO'!Z767='DO NOT USE_School Picklist'!$D$3,ISBLANK('Captura de datos CASO'!AA767)),"Symptom Onset Date is required if Ever Symptomatic is Yes",IF('DO NOT USE_Case Formulas'!A767,"OK",NA()))</f>
        <v>#N/A</v>
      </c>
      <c r="AB767" s="40"/>
      <c r="AC767" s="40" t="e">
        <f ca="1">IF(AND('DO NOT USE_Case Formulas'!A767,ISBLANK('Captura de datos CASO'!AC767)),"Lab Result Test Date is required",IF('Captura de datos CASO'!AC767&gt;'DO NOT USE_School Picklist'!$C$3,"Test Date cannot be a future date",IF(NOT(ISBLANK('Captura de datos CASO'!AC767)),"OK",NA())))</f>
        <v>#N/A</v>
      </c>
      <c r="AD767" s="40" t="e">
        <f>IF(AND(NOT(ISBLANK('Captura de datos CASO'!AD767)),ISNA(VLOOKUP('Captura de datos CASO'!AD767,'DO NOT USE_School Picklist'!$R$3:$R$7,1,FALSE))),"Please select a value from the drop-down menu",IF('DO NOT USE_Case Formulas'!A767,"OK",NA()))</f>
        <v>#N/A</v>
      </c>
      <c r="AE767" s="40" t="e">
        <f>IF(AND('DO NOT USE_Case Formulas'!A767,ISBLANK('Captura de datos CASO'!AB767)),"Lab Result Test Result is required",IF(AND(NOT(ISBLANK('Captura de datos CASO'!AB767)),ISNA(VLOOKUP('Captura de datos CASO'!AB767,'DO NOT USE_School Picklist'!$Q$3:$Q$8,1,FALSE))),"Please select a value from the drop-down menu",IF('DO NOT USE_Case Formulas'!A767,"OK",NA())))</f>
        <v>#N/A</v>
      </c>
    </row>
    <row r="768" spans="1:31" x14ac:dyDescent="0.3">
      <c r="A768" s="39" t="e">
        <f>IF('DO NOT USE_Case Formulas'!A768,IF('DO NOT USE_Case Formulas'!B768,"Not all required fields are completed","OK"),NA())</f>
        <v>#N/A</v>
      </c>
      <c r="B768" s="40" t="e">
        <f>IF(AND('DO NOT USE_Case Formulas'!A768,ISBLANK('Captura de datos CASO'!B768)),"First Name is required",IF(NOT(ISBLANK('Captura de datos CASO'!B768)),"OK",NA()))</f>
        <v>#N/A</v>
      </c>
      <c r="C768" s="40" t="e">
        <f>IF(AND('DO NOT USE_Case Formulas'!A768,ISBLANK('Captura de datos CASO'!C768)),"Last Name is required",IF(NOT(ISBLANK('Captura de datos CASO'!C768)),"OK",NA()))</f>
        <v>#N/A</v>
      </c>
      <c r="D768" s="40" t="e">
        <f>IF(AND('DO NOT USE_Case Formulas'!A768,ISBLANK('Captura de datos CASO'!D768)),"Birthdate is required",IF(NOT(ISBLANK('Captura de datos CASO'!D768)),"OK",NA()))</f>
        <v>#N/A</v>
      </c>
      <c r="E768" s="40" t="e">
        <f>IF(AND('DO NOT USE_Case Formulas'!A768,ISBLANK('Captura de datos CASO'!E768)),"Mobile Phone is required",IF(NOT(ISBLANK('Captura de datos CASO'!E768)),IF(AND(ISNUMBER(VALUE('Captura de datos CASO'!E768)),LEFT('Captura de datos CASO'!E768,1)&lt;&gt;"1",LEN('Captura de datos CASO'!E768)=10),"OK","Phone number must be valid format"),NA()))</f>
        <v>#N/A</v>
      </c>
      <c r="F768" s="40" t="e">
        <f>IF(LEN('Captura de datos CASO'!F768)&gt;255,"Home Street Address must be less than 255 characters",IF('DO NOT USE_Case Formulas'!A768,"OK",NA()))</f>
        <v>#N/A</v>
      </c>
      <c r="G768" s="40" t="e">
        <f>IF(LEN('Captura de datos CASO'!G768)&gt;40,"City must be less than 40 characters",IF('DO NOT USE_Case Formulas'!A768,"OK",NA()))</f>
        <v>#N/A</v>
      </c>
      <c r="H768" s="40" t="e">
        <f>IF(AND(NOT(ISBLANK('Captura de datos CASO'!H768)),ISNA(VLOOKUP('Captura de datos CASO'!H768,'DO NOT USE_School Picklist'!$P$3:$P$52,1,FALSE))),"Please select a value from the drop-down menu",IF('DO NOT USE_Case Formulas'!A768,"OK",NA()))</f>
        <v>#N/A</v>
      </c>
      <c r="I768" s="40" t="e">
        <f>IF(AND('DO NOT USE_Case Formulas'!A768,ISBLANK('Captura de datos CASO'!I768)),"Zip is required",IF(ISBLANK('Captura de datos CASO'!I768),NA(),"OK"))</f>
        <v>#N/A</v>
      </c>
      <c r="J768" s="40" t="e">
        <f>IF(AND('DO NOT USE_Case Formulas'!A768,ISBLANK('Captura de datos CASO'!J768)),"Student or Staff? is required",IF(ISBLANK('Captura de datos CASO'!J768),NA(),IF(ISNA(VLOOKUP('Captura de datos CASO'!J768,'DO NOT USE_School Picklist'!$B$3:$B$6,1,FALSE)),"Please select a value from the drop-down menu","OK")))</f>
        <v>#N/A</v>
      </c>
      <c r="K768" s="40" t="e">
        <f>IF(AND('Captura de datos CASO'!J768='DO NOT USE_School Picklist'!$B$4,ISBLANK('Captura de datos CASO'!K768)),"Occupation/Job Title is required if Student or Staff? is Yes, staff/faculty or volunteer",IF('DO NOT USE_Case Formulas'!A768,"OK",NA()))</f>
        <v>#N/A</v>
      </c>
      <c r="L768" s="40" t="e">
        <f ca="1">IF('Captura de datos CASO'!L768&gt;'DO NOT USE_School Picklist'!$C$3,"Date last on school campus/facility cannot be a future date",IF('DO NOT USE_Case Formulas'!A768,IF(ISBLANK('Captura de datos CASO'!L768),"Date last on school campus/facility is required","OK"),NA()))</f>
        <v>#N/A</v>
      </c>
      <c r="M768" s="40" t="e">
        <f>IF(AND('DO NOT USE_Case Formulas'!A768,ISBLANK('Captura de datos CASO'!M768)),"Specific Place in the Location is required",IF(ISBLANK('Captura de datos CASO'!M768),NA(),"OK"))</f>
        <v>#N/A</v>
      </c>
      <c r="N768" s="40" t="e">
        <f>IF(LEN('Captura de datos CASO'!N768)&gt;50,"Parent/Guardian Name must be less than 50 characters",IF('DO NOT USE_Case Formulas'!A768,"OK",NA()))</f>
        <v>#N/A</v>
      </c>
      <c r="O768" s="40" t="e">
        <f>IF(NOT(ISBLANK('Captura de datos CASO'!O768)),IF(AND(ISNUMBER('Captura de datos CASO'!O768),LEFT('Captura de datos CASO'!O768,1)&lt;&gt;"1",LEN('Captura de datos CASO'!O768)=10),"OK","Phone number must be valid format"),IF('DO NOT USE_Case Formulas'!A768,"OK",NA()))</f>
        <v>#N/A</v>
      </c>
      <c r="P768" s="53" t="e">
        <f>IF(AND(NOT(ISBLANK('Captura de datos CASO'!P768)),ISNA(VLOOKUP('Captura de datos CASO'!P768,'DO NOT USE_School Picklist'!$I$3:$I$5,1,FALSE))),"Please select a value from the drop-down menu",IF('DO NOT USE_Case Formulas'!A768,"OK",NA()))</f>
        <v>#N/A</v>
      </c>
      <c r="Q768" s="40" t="e">
        <f>IF(AND(NOT(ISBLANK('Captura de datos CASO'!Q768)),ISNA(VLOOKUP('Captura de datos CASO'!Q768,'DO NOT USE_School Picklist'!$E$3:$E$10,1,FALSE))),"Please select a value from the drop-down menu",IF('DO NOT USE_Case Formulas'!A768,"OK",NA()))</f>
        <v>#N/A</v>
      </c>
      <c r="R768" s="53" t="e">
        <f>IF(AND(NOT(ISBLANK('Captura de datos CASO'!R768)),ISNA(VLOOKUP('Captura de datos CASO'!R768,'DO NOT USE_School Picklist'!$W$3:$W$9,1,FALSE))),"Please select a value from the drop-down menu",IF('DO NOT USE_Case Formulas'!A768,"OK",NA()))</f>
        <v>#N/A</v>
      </c>
      <c r="S768" s="53" t="e">
        <f>IF(AND(NOT(ISBLANK('Captura de datos CASO'!S768)),ISNA(VLOOKUP('Captura de datos CASO'!S768,'DO NOT USE_School Picklist'!$W$3:$W$9,1,FALSE))),"Please select a value from the drop-down menu",IF('DO NOT USE_Case Formulas'!A768,"OK",NA()))</f>
        <v>#N/A</v>
      </c>
      <c r="T768" s="40" t="e">
        <f>IF(AND(NOT(ISBLANK('Captura de datos CASO'!T768)),ISNA(VLOOKUP('Captura de datos CASO'!T768,'DO NOT USE_School Picklist'!$F$3:$F$16,1,FALSE))),"Please select a value from the drop-down menu",IF('DO NOT USE_Case Formulas'!A768,"OK",NA()))</f>
        <v>#N/A</v>
      </c>
      <c r="U768" s="40" t="e">
        <f>IF(LEN('Captura de datos CASO'!U768)&gt;100,"Classroom(s) must be less than 100 characters",IF('DO NOT USE_Case Formulas'!A768,"OK",NA()))</f>
        <v>#N/A</v>
      </c>
      <c r="V768" s="40" t="e">
        <f>IF(AND(NOT(ISBLANK('Captura de datos CASO'!V768)),ISNA(VLOOKUP('Captura de datos CASO'!V768,'DO NOT USE_School Picklist'!$S$3:$S$12,1,FALSE))),"Please select a value from the drop-down menu",IF('DO NOT USE_Case Formulas'!A768,"OK",NA()))</f>
        <v>#N/A</v>
      </c>
      <c r="W768" s="40" t="e">
        <f>IF(AND(NOT(ISBLANK('Captura de datos CASO'!W768)),ISNA(VLOOKUP('Captura de datos CASO'!W768,'DO NOT USE_School Picklist'!$S$3:$S$12,1,FALSE))),"Please select a value from the drop-down menu",IF('DO NOT USE_Case Formulas'!A768,"OK",NA()))</f>
        <v>#N/A</v>
      </c>
      <c r="X768" s="40" t="e">
        <f>IF(LEN('Captura de datos CASO'!X768)&gt;80,"Name of Education Group must be less than 80 characters",IF('DO NOT USE_Case Formulas'!A768,"OK",NA()))</f>
        <v>#N/A</v>
      </c>
      <c r="Y768" s="40" t="e">
        <f>IF(AND(NOT(ISBLANK('Captura de datos CASO'!Y768)),ISNA(VLOOKUP('Captura de datos CASO'!Y768,'DO NOT USE_School Picklist'!$K$3:$K$6,1,FALSE))),"Please select a value from the drop-down menu",IF('DO NOT USE_Case Formulas'!A768,"OK",NA()))</f>
        <v>#N/A</v>
      </c>
      <c r="Z768" s="40" t="e">
        <f>IF(AND('DO NOT USE_Case Formulas'!A768,ISBLANK('Captura de datos CASO'!Z768)),"Has this person had symptoms? is required",IF(AND(NOT(ISBLANK('Captura de datos CASO'!Z768)),ISNA(VLOOKUP('Captura de datos CASO'!Z768,'DO NOT USE_School Picklist'!$D$3:$D$5,1,FALSE))),"Please select a value from the drop-down menu",IF(NOT(ISBLANK('Captura de datos CASO'!Z768)),"OK",NA())))</f>
        <v>#N/A</v>
      </c>
      <c r="AA768" s="40" t="e">
        <f>IF(AND('Captura de datos CASO'!Z768='DO NOT USE_School Picklist'!$D$3,ISBLANK('Captura de datos CASO'!AA768)),"Symptom Onset Date is required if Ever Symptomatic is Yes",IF('DO NOT USE_Case Formulas'!A768,"OK",NA()))</f>
        <v>#N/A</v>
      </c>
      <c r="AB768" s="40"/>
      <c r="AC768" s="40" t="e">
        <f ca="1">IF(AND('DO NOT USE_Case Formulas'!A768,ISBLANK('Captura de datos CASO'!AC768)),"Lab Result Test Date is required",IF('Captura de datos CASO'!AC768&gt;'DO NOT USE_School Picklist'!$C$3,"Test Date cannot be a future date",IF(NOT(ISBLANK('Captura de datos CASO'!AC768)),"OK",NA())))</f>
        <v>#N/A</v>
      </c>
      <c r="AD768" s="40" t="e">
        <f>IF(AND(NOT(ISBLANK('Captura de datos CASO'!AD768)),ISNA(VLOOKUP('Captura de datos CASO'!AD768,'DO NOT USE_School Picklist'!$R$3:$R$7,1,FALSE))),"Please select a value from the drop-down menu",IF('DO NOT USE_Case Formulas'!A768,"OK",NA()))</f>
        <v>#N/A</v>
      </c>
      <c r="AE768" s="40" t="e">
        <f>IF(AND('DO NOT USE_Case Formulas'!A768,ISBLANK('Captura de datos CASO'!AB768)),"Lab Result Test Result is required",IF(AND(NOT(ISBLANK('Captura de datos CASO'!AB768)),ISNA(VLOOKUP('Captura de datos CASO'!AB768,'DO NOT USE_School Picklist'!$Q$3:$Q$8,1,FALSE))),"Please select a value from the drop-down menu",IF('DO NOT USE_Case Formulas'!A768,"OK",NA())))</f>
        <v>#N/A</v>
      </c>
    </row>
    <row r="769" spans="1:31" x14ac:dyDescent="0.3">
      <c r="A769" s="39" t="e">
        <f>IF('DO NOT USE_Case Formulas'!A769,IF('DO NOT USE_Case Formulas'!B769,"Not all required fields are completed","OK"),NA())</f>
        <v>#N/A</v>
      </c>
      <c r="B769" s="40" t="e">
        <f>IF(AND('DO NOT USE_Case Formulas'!A769,ISBLANK('Captura de datos CASO'!B769)),"First Name is required",IF(NOT(ISBLANK('Captura de datos CASO'!B769)),"OK",NA()))</f>
        <v>#N/A</v>
      </c>
      <c r="C769" s="40" t="e">
        <f>IF(AND('DO NOT USE_Case Formulas'!A769,ISBLANK('Captura de datos CASO'!C769)),"Last Name is required",IF(NOT(ISBLANK('Captura de datos CASO'!C769)),"OK",NA()))</f>
        <v>#N/A</v>
      </c>
      <c r="D769" s="40" t="e">
        <f>IF(AND('DO NOT USE_Case Formulas'!A769,ISBLANK('Captura de datos CASO'!D769)),"Birthdate is required",IF(NOT(ISBLANK('Captura de datos CASO'!D769)),"OK",NA()))</f>
        <v>#N/A</v>
      </c>
      <c r="E769" s="40" t="e">
        <f>IF(AND('DO NOT USE_Case Formulas'!A769,ISBLANK('Captura de datos CASO'!E769)),"Mobile Phone is required",IF(NOT(ISBLANK('Captura de datos CASO'!E769)),IF(AND(ISNUMBER(VALUE('Captura de datos CASO'!E769)),LEFT('Captura de datos CASO'!E769,1)&lt;&gt;"1",LEN('Captura de datos CASO'!E769)=10),"OK","Phone number must be valid format"),NA()))</f>
        <v>#N/A</v>
      </c>
      <c r="F769" s="40" t="e">
        <f>IF(LEN('Captura de datos CASO'!F769)&gt;255,"Home Street Address must be less than 255 characters",IF('DO NOT USE_Case Formulas'!A769,"OK",NA()))</f>
        <v>#N/A</v>
      </c>
      <c r="G769" s="40" t="e">
        <f>IF(LEN('Captura de datos CASO'!G769)&gt;40,"City must be less than 40 characters",IF('DO NOT USE_Case Formulas'!A769,"OK",NA()))</f>
        <v>#N/A</v>
      </c>
      <c r="H769" s="40" t="e">
        <f>IF(AND(NOT(ISBLANK('Captura de datos CASO'!H769)),ISNA(VLOOKUP('Captura de datos CASO'!H769,'DO NOT USE_School Picklist'!$P$3:$P$52,1,FALSE))),"Please select a value from the drop-down menu",IF('DO NOT USE_Case Formulas'!A769,"OK",NA()))</f>
        <v>#N/A</v>
      </c>
      <c r="I769" s="40" t="e">
        <f>IF(AND('DO NOT USE_Case Formulas'!A769,ISBLANK('Captura de datos CASO'!I769)),"Zip is required",IF(ISBLANK('Captura de datos CASO'!I769),NA(),"OK"))</f>
        <v>#N/A</v>
      </c>
      <c r="J769" s="40" t="e">
        <f>IF(AND('DO NOT USE_Case Formulas'!A769,ISBLANK('Captura de datos CASO'!J769)),"Student or Staff? is required",IF(ISBLANK('Captura de datos CASO'!J769),NA(),IF(ISNA(VLOOKUP('Captura de datos CASO'!J769,'DO NOT USE_School Picklist'!$B$3:$B$6,1,FALSE)),"Please select a value from the drop-down menu","OK")))</f>
        <v>#N/A</v>
      </c>
      <c r="K769" s="40" t="e">
        <f>IF(AND('Captura de datos CASO'!J769='DO NOT USE_School Picklist'!$B$4,ISBLANK('Captura de datos CASO'!K769)),"Occupation/Job Title is required if Student or Staff? is Yes, staff/faculty or volunteer",IF('DO NOT USE_Case Formulas'!A769,"OK",NA()))</f>
        <v>#N/A</v>
      </c>
      <c r="L769" s="40" t="e">
        <f ca="1">IF('Captura de datos CASO'!L769&gt;'DO NOT USE_School Picklist'!$C$3,"Date last on school campus/facility cannot be a future date",IF('DO NOT USE_Case Formulas'!A769,IF(ISBLANK('Captura de datos CASO'!L769),"Date last on school campus/facility is required","OK"),NA()))</f>
        <v>#N/A</v>
      </c>
      <c r="M769" s="40" t="e">
        <f>IF(AND('DO NOT USE_Case Formulas'!A769,ISBLANK('Captura de datos CASO'!M769)),"Specific Place in the Location is required",IF(ISBLANK('Captura de datos CASO'!M769),NA(),"OK"))</f>
        <v>#N/A</v>
      </c>
      <c r="N769" s="40" t="e">
        <f>IF(LEN('Captura de datos CASO'!N769)&gt;50,"Parent/Guardian Name must be less than 50 characters",IF('DO NOT USE_Case Formulas'!A769,"OK",NA()))</f>
        <v>#N/A</v>
      </c>
      <c r="O769" s="40" t="e">
        <f>IF(NOT(ISBLANK('Captura de datos CASO'!O769)),IF(AND(ISNUMBER('Captura de datos CASO'!O769),LEFT('Captura de datos CASO'!O769,1)&lt;&gt;"1",LEN('Captura de datos CASO'!O769)=10),"OK","Phone number must be valid format"),IF('DO NOT USE_Case Formulas'!A769,"OK",NA()))</f>
        <v>#N/A</v>
      </c>
      <c r="P769" s="53" t="e">
        <f>IF(AND(NOT(ISBLANK('Captura de datos CASO'!P769)),ISNA(VLOOKUP('Captura de datos CASO'!P769,'DO NOT USE_School Picklist'!$I$3:$I$5,1,FALSE))),"Please select a value from the drop-down menu",IF('DO NOT USE_Case Formulas'!A769,"OK",NA()))</f>
        <v>#N/A</v>
      </c>
      <c r="Q769" s="40" t="e">
        <f>IF(AND(NOT(ISBLANK('Captura de datos CASO'!Q769)),ISNA(VLOOKUP('Captura de datos CASO'!Q769,'DO NOT USE_School Picklist'!$E$3:$E$10,1,FALSE))),"Please select a value from the drop-down menu",IF('DO NOT USE_Case Formulas'!A769,"OK",NA()))</f>
        <v>#N/A</v>
      </c>
      <c r="R769" s="53" t="e">
        <f>IF(AND(NOT(ISBLANK('Captura de datos CASO'!R769)),ISNA(VLOOKUP('Captura de datos CASO'!R769,'DO NOT USE_School Picklist'!$W$3:$W$9,1,FALSE))),"Please select a value from the drop-down menu",IF('DO NOT USE_Case Formulas'!A769,"OK",NA()))</f>
        <v>#N/A</v>
      </c>
      <c r="S769" s="53" t="e">
        <f>IF(AND(NOT(ISBLANK('Captura de datos CASO'!S769)),ISNA(VLOOKUP('Captura de datos CASO'!S769,'DO NOT USE_School Picklist'!$W$3:$W$9,1,FALSE))),"Please select a value from the drop-down menu",IF('DO NOT USE_Case Formulas'!A769,"OK",NA()))</f>
        <v>#N/A</v>
      </c>
      <c r="T769" s="40" t="e">
        <f>IF(AND(NOT(ISBLANK('Captura de datos CASO'!T769)),ISNA(VLOOKUP('Captura de datos CASO'!T769,'DO NOT USE_School Picklist'!$F$3:$F$16,1,FALSE))),"Please select a value from the drop-down menu",IF('DO NOT USE_Case Formulas'!A769,"OK",NA()))</f>
        <v>#N/A</v>
      </c>
      <c r="U769" s="40" t="e">
        <f>IF(LEN('Captura de datos CASO'!U769)&gt;100,"Classroom(s) must be less than 100 characters",IF('DO NOT USE_Case Formulas'!A769,"OK",NA()))</f>
        <v>#N/A</v>
      </c>
      <c r="V769" s="40" t="e">
        <f>IF(AND(NOT(ISBLANK('Captura de datos CASO'!V769)),ISNA(VLOOKUP('Captura de datos CASO'!V769,'DO NOT USE_School Picklist'!$S$3:$S$12,1,FALSE))),"Please select a value from the drop-down menu",IF('DO NOT USE_Case Formulas'!A769,"OK",NA()))</f>
        <v>#N/A</v>
      </c>
      <c r="W769" s="40" t="e">
        <f>IF(AND(NOT(ISBLANK('Captura de datos CASO'!W769)),ISNA(VLOOKUP('Captura de datos CASO'!W769,'DO NOT USE_School Picklist'!$S$3:$S$12,1,FALSE))),"Please select a value from the drop-down menu",IF('DO NOT USE_Case Formulas'!A769,"OK",NA()))</f>
        <v>#N/A</v>
      </c>
      <c r="X769" s="40" t="e">
        <f>IF(LEN('Captura de datos CASO'!X769)&gt;80,"Name of Education Group must be less than 80 characters",IF('DO NOT USE_Case Formulas'!A769,"OK",NA()))</f>
        <v>#N/A</v>
      </c>
      <c r="Y769" s="40" t="e">
        <f>IF(AND(NOT(ISBLANK('Captura de datos CASO'!Y769)),ISNA(VLOOKUP('Captura de datos CASO'!Y769,'DO NOT USE_School Picklist'!$K$3:$K$6,1,FALSE))),"Please select a value from the drop-down menu",IF('DO NOT USE_Case Formulas'!A769,"OK",NA()))</f>
        <v>#N/A</v>
      </c>
      <c r="Z769" s="40" t="e">
        <f>IF(AND('DO NOT USE_Case Formulas'!A769,ISBLANK('Captura de datos CASO'!Z769)),"Has this person had symptoms? is required",IF(AND(NOT(ISBLANK('Captura de datos CASO'!Z769)),ISNA(VLOOKUP('Captura de datos CASO'!Z769,'DO NOT USE_School Picklist'!$D$3:$D$5,1,FALSE))),"Please select a value from the drop-down menu",IF(NOT(ISBLANK('Captura de datos CASO'!Z769)),"OK",NA())))</f>
        <v>#N/A</v>
      </c>
      <c r="AA769" s="40" t="e">
        <f>IF(AND('Captura de datos CASO'!Z769='DO NOT USE_School Picklist'!$D$3,ISBLANK('Captura de datos CASO'!AA769)),"Symptom Onset Date is required if Ever Symptomatic is Yes",IF('DO NOT USE_Case Formulas'!A769,"OK",NA()))</f>
        <v>#N/A</v>
      </c>
      <c r="AB769" s="40"/>
      <c r="AC769" s="40" t="e">
        <f ca="1">IF(AND('DO NOT USE_Case Formulas'!A769,ISBLANK('Captura de datos CASO'!AC769)),"Lab Result Test Date is required",IF('Captura de datos CASO'!AC769&gt;'DO NOT USE_School Picklist'!$C$3,"Test Date cannot be a future date",IF(NOT(ISBLANK('Captura de datos CASO'!AC769)),"OK",NA())))</f>
        <v>#N/A</v>
      </c>
      <c r="AD769" s="40" t="e">
        <f>IF(AND(NOT(ISBLANK('Captura de datos CASO'!AD769)),ISNA(VLOOKUP('Captura de datos CASO'!AD769,'DO NOT USE_School Picklist'!$R$3:$R$7,1,FALSE))),"Please select a value from the drop-down menu",IF('DO NOT USE_Case Formulas'!A769,"OK",NA()))</f>
        <v>#N/A</v>
      </c>
      <c r="AE769" s="40" t="e">
        <f>IF(AND('DO NOT USE_Case Formulas'!A769,ISBLANK('Captura de datos CASO'!AB769)),"Lab Result Test Result is required",IF(AND(NOT(ISBLANK('Captura de datos CASO'!AB769)),ISNA(VLOOKUP('Captura de datos CASO'!AB769,'DO NOT USE_School Picklist'!$Q$3:$Q$8,1,FALSE))),"Please select a value from the drop-down menu",IF('DO NOT USE_Case Formulas'!A769,"OK",NA())))</f>
        <v>#N/A</v>
      </c>
    </row>
    <row r="770" spans="1:31" x14ac:dyDescent="0.3">
      <c r="A770" s="39" t="e">
        <f>IF('DO NOT USE_Case Formulas'!A770,IF('DO NOT USE_Case Formulas'!B770,"Not all required fields are completed","OK"),NA())</f>
        <v>#N/A</v>
      </c>
      <c r="B770" s="40" t="e">
        <f>IF(AND('DO NOT USE_Case Formulas'!A770,ISBLANK('Captura de datos CASO'!B770)),"First Name is required",IF(NOT(ISBLANK('Captura de datos CASO'!B770)),"OK",NA()))</f>
        <v>#N/A</v>
      </c>
      <c r="C770" s="40" t="e">
        <f>IF(AND('DO NOT USE_Case Formulas'!A770,ISBLANK('Captura de datos CASO'!C770)),"Last Name is required",IF(NOT(ISBLANK('Captura de datos CASO'!C770)),"OK",NA()))</f>
        <v>#N/A</v>
      </c>
      <c r="D770" s="40" t="e">
        <f>IF(AND('DO NOT USE_Case Formulas'!A770,ISBLANK('Captura de datos CASO'!D770)),"Birthdate is required",IF(NOT(ISBLANK('Captura de datos CASO'!D770)),"OK",NA()))</f>
        <v>#N/A</v>
      </c>
      <c r="E770" s="40" t="e">
        <f>IF(AND('DO NOT USE_Case Formulas'!A770,ISBLANK('Captura de datos CASO'!E770)),"Mobile Phone is required",IF(NOT(ISBLANK('Captura de datos CASO'!E770)),IF(AND(ISNUMBER(VALUE('Captura de datos CASO'!E770)),LEFT('Captura de datos CASO'!E770,1)&lt;&gt;"1",LEN('Captura de datos CASO'!E770)=10),"OK","Phone number must be valid format"),NA()))</f>
        <v>#N/A</v>
      </c>
      <c r="F770" s="40" t="e">
        <f>IF(LEN('Captura de datos CASO'!F770)&gt;255,"Home Street Address must be less than 255 characters",IF('DO NOT USE_Case Formulas'!A770,"OK",NA()))</f>
        <v>#N/A</v>
      </c>
      <c r="G770" s="40" t="e">
        <f>IF(LEN('Captura de datos CASO'!G770)&gt;40,"City must be less than 40 characters",IF('DO NOT USE_Case Formulas'!A770,"OK",NA()))</f>
        <v>#N/A</v>
      </c>
      <c r="H770" s="40" t="e">
        <f>IF(AND(NOT(ISBLANK('Captura de datos CASO'!H770)),ISNA(VLOOKUP('Captura de datos CASO'!H770,'DO NOT USE_School Picklist'!$P$3:$P$52,1,FALSE))),"Please select a value from the drop-down menu",IF('DO NOT USE_Case Formulas'!A770,"OK",NA()))</f>
        <v>#N/A</v>
      </c>
      <c r="I770" s="40" t="e">
        <f>IF(AND('DO NOT USE_Case Formulas'!A770,ISBLANK('Captura de datos CASO'!I770)),"Zip is required",IF(ISBLANK('Captura de datos CASO'!I770),NA(),"OK"))</f>
        <v>#N/A</v>
      </c>
      <c r="J770" s="40" t="e">
        <f>IF(AND('DO NOT USE_Case Formulas'!A770,ISBLANK('Captura de datos CASO'!J770)),"Student or Staff? is required",IF(ISBLANK('Captura de datos CASO'!J770),NA(),IF(ISNA(VLOOKUP('Captura de datos CASO'!J770,'DO NOT USE_School Picklist'!$B$3:$B$6,1,FALSE)),"Please select a value from the drop-down menu","OK")))</f>
        <v>#N/A</v>
      </c>
      <c r="K770" s="40" t="e">
        <f>IF(AND('Captura de datos CASO'!J770='DO NOT USE_School Picklist'!$B$4,ISBLANK('Captura de datos CASO'!K770)),"Occupation/Job Title is required if Student or Staff? is Yes, staff/faculty or volunteer",IF('DO NOT USE_Case Formulas'!A770,"OK",NA()))</f>
        <v>#N/A</v>
      </c>
      <c r="L770" s="40" t="e">
        <f ca="1">IF('Captura de datos CASO'!L770&gt;'DO NOT USE_School Picklist'!$C$3,"Date last on school campus/facility cannot be a future date",IF('DO NOT USE_Case Formulas'!A770,IF(ISBLANK('Captura de datos CASO'!L770),"Date last on school campus/facility is required","OK"),NA()))</f>
        <v>#N/A</v>
      </c>
      <c r="M770" s="40" t="e">
        <f>IF(AND('DO NOT USE_Case Formulas'!A770,ISBLANK('Captura de datos CASO'!M770)),"Specific Place in the Location is required",IF(ISBLANK('Captura de datos CASO'!M770),NA(),"OK"))</f>
        <v>#N/A</v>
      </c>
      <c r="N770" s="40" t="e">
        <f>IF(LEN('Captura de datos CASO'!N770)&gt;50,"Parent/Guardian Name must be less than 50 characters",IF('DO NOT USE_Case Formulas'!A770,"OK",NA()))</f>
        <v>#N/A</v>
      </c>
      <c r="O770" s="40" t="e">
        <f>IF(NOT(ISBLANK('Captura de datos CASO'!O770)),IF(AND(ISNUMBER('Captura de datos CASO'!O770),LEFT('Captura de datos CASO'!O770,1)&lt;&gt;"1",LEN('Captura de datos CASO'!O770)=10),"OK","Phone number must be valid format"),IF('DO NOT USE_Case Formulas'!A770,"OK",NA()))</f>
        <v>#N/A</v>
      </c>
      <c r="P770" s="53" t="e">
        <f>IF(AND(NOT(ISBLANK('Captura de datos CASO'!P770)),ISNA(VLOOKUP('Captura de datos CASO'!P770,'DO NOT USE_School Picklist'!$I$3:$I$5,1,FALSE))),"Please select a value from the drop-down menu",IF('DO NOT USE_Case Formulas'!A770,"OK",NA()))</f>
        <v>#N/A</v>
      </c>
      <c r="Q770" s="40" t="e">
        <f>IF(AND(NOT(ISBLANK('Captura de datos CASO'!Q770)),ISNA(VLOOKUP('Captura de datos CASO'!Q770,'DO NOT USE_School Picklist'!$E$3:$E$10,1,FALSE))),"Please select a value from the drop-down menu",IF('DO NOT USE_Case Formulas'!A770,"OK",NA()))</f>
        <v>#N/A</v>
      </c>
      <c r="R770" s="53" t="e">
        <f>IF(AND(NOT(ISBLANK('Captura de datos CASO'!R770)),ISNA(VLOOKUP('Captura de datos CASO'!R770,'DO NOT USE_School Picklist'!$W$3:$W$9,1,FALSE))),"Please select a value from the drop-down menu",IF('DO NOT USE_Case Formulas'!A770,"OK",NA()))</f>
        <v>#N/A</v>
      </c>
      <c r="S770" s="53" t="e">
        <f>IF(AND(NOT(ISBLANK('Captura de datos CASO'!S770)),ISNA(VLOOKUP('Captura de datos CASO'!S770,'DO NOT USE_School Picklist'!$W$3:$W$9,1,FALSE))),"Please select a value from the drop-down menu",IF('DO NOT USE_Case Formulas'!A770,"OK",NA()))</f>
        <v>#N/A</v>
      </c>
      <c r="T770" s="40" t="e">
        <f>IF(AND(NOT(ISBLANK('Captura de datos CASO'!T770)),ISNA(VLOOKUP('Captura de datos CASO'!T770,'DO NOT USE_School Picklist'!$F$3:$F$16,1,FALSE))),"Please select a value from the drop-down menu",IF('DO NOT USE_Case Formulas'!A770,"OK",NA()))</f>
        <v>#N/A</v>
      </c>
      <c r="U770" s="40" t="e">
        <f>IF(LEN('Captura de datos CASO'!U770)&gt;100,"Classroom(s) must be less than 100 characters",IF('DO NOT USE_Case Formulas'!A770,"OK",NA()))</f>
        <v>#N/A</v>
      </c>
      <c r="V770" s="40" t="e">
        <f>IF(AND(NOT(ISBLANK('Captura de datos CASO'!V770)),ISNA(VLOOKUP('Captura de datos CASO'!V770,'DO NOT USE_School Picklist'!$S$3:$S$12,1,FALSE))),"Please select a value from the drop-down menu",IF('DO NOT USE_Case Formulas'!A770,"OK",NA()))</f>
        <v>#N/A</v>
      </c>
      <c r="W770" s="40" t="e">
        <f>IF(AND(NOT(ISBLANK('Captura de datos CASO'!W770)),ISNA(VLOOKUP('Captura de datos CASO'!W770,'DO NOT USE_School Picklist'!$S$3:$S$12,1,FALSE))),"Please select a value from the drop-down menu",IF('DO NOT USE_Case Formulas'!A770,"OK",NA()))</f>
        <v>#N/A</v>
      </c>
      <c r="X770" s="40" t="e">
        <f>IF(LEN('Captura de datos CASO'!X770)&gt;80,"Name of Education Group must be less than 80 characters",IF('DO NOT USE_Case Formulas'!A770,"OK",NA()))</f>
        <v>#N/A</v>
      </c>
      <c r="Y770" s="40" t="e">
        <f>IF(AND(NOT(ISBLANK('Captura de datos CASO'!Y770)),ISNA(VLOOKUP('Captura de datos CASO'!Y770,'DO NOT USE_School Picklist'!$K$3:$K$6,1,FALSE))),"Please select a value from the drop-down menu",IF('DO NOT USE_Case Formulas'!A770,"OK",NA()))</f>
        <v>#N/A</v>
      </c>
      <c r="Z770" s="40" t="e">
        <f>IF(AND('DO NOT USE_Case Formulas'!A770,ISBLANK('Captura de datos CASO'!Z770)),"Has this person had symptoms? is required",IF(AND(NOT(ISBLANK('Captura de datos CASO'!Z770)),ISNA(VLOOKUP('Captura de datos CASO'!Z770,'DO NOT USE_School Picklist'!$D$3:$D$5,1,FALSE))),"Please select a value from the drop-down menu",IF(NOT(ISBLANK('Captura de datos CASO'!Z770)),"OK",NA())))</f>
        <v>#N/A</v>
      </c>
      <c r="AA770" s="40" t="e">
        <f>IF(AND('Captura de datos CASO'!Z770='DO NOT USE_School Picklist'!$D$3,ISBLANK('Captura de datos CASO'!AA770)),"Symptom Onset Date is required if Ever Symptomatic is Yes",IF('DO NOT USE_Case Formulas'!A770,"OK",NA()))</f>
        <v>#N/A</v>
      </c>
      <c r="AB770" s="40"/>
      <c r="AC770" s="40" t="e">
        <f ca="1">IF(AND('DO NOT USE_Case Formulas'!A770,ISBLANK('Captura de datos CASO'!AC770)),"Lab Result Test Date is required",IF('Captura de datos CASO'!AC770&gt;'DO NOT USE_School Picklist'!$C$3,"Test Date cannot be a future date",IF(NOT(ISBLANK('Captura de datos CASO'!AC770)),"OK",NA())))</f>
        <v>#N/A</v>
      </c>
      <c r="AD770" s="40" t="e">
        <f>IF(AND(NOT(ISBLANK('Captura de datos CASO'!AD770)),ISNA(VLOOKUP('Captura de datos CASO'!AD770,'DO NOT USE_School Picklist'!$R$3:$R$7,1,FALSE))),"Please select a value from the drop-down menu",IF('DO NOT USE_Case Formulas'!A770,"OK",NA()))</f>
        <v>#N/A</v>
      </c>
      <c r="AE770" s="40" t="e">
        <f>IF(AND('DO NOT USE_Case Formulas'!A770,ISBLANK('Captura de datos CASO'!AB770)),"Lab Result Test Result is required",IF(AND(NOT(ISBLANK('Captura de datos CASO'!AB770)),ISNA(VLOOKUP('Captura de datos CASO'!AB770,'DO NOT USE_School Picklist'!$Q$3:$Q$8,1,FALSE))),"Please select a value from the drop-down menu",IF('DO NOT USE_Case Formulas'!A770,"OK",NA())))</f>
        <v>#N/A</v>
      </c>
    </row>
    <row r="771" spans="1:31" x14ac:dyDescent="0.3">
      <c r="A771" s="39" t="e">
        <f>IF('DO NOT USE_Case Formulas'!A771,IF('DO NOT USE_Case Formulas'!B771,"Not all required fields are completed","OK"),NA())</f>
        <v>#N/A</v>
      </c>
      <c r="B771" s="40" t="e">
        <f>IF(AND('DO NOT USE_Case Formulas'!A771,ISBLANK('Captura de datos CASO'!B771)),"First Name is required",IF(NOT(ISBLANK('Captura de datos CASO'!B771)),"OK",NA()))</f>
        <v>#N/A</v>
      </c>
      <c r="C771" s="40" t="e">
        <f>IF(AND('DO NOT USE_Case Formulas'!A771,ISBLANK('Captura de datos CASO'!C771)),"Last Name is required",IF(NOT(ISBLANK('Captura de datos CASO'!C771)),"OK",NA()))</f>
        <v>#N/A</v>
      </c>
      <c r="D771" s="40" t="e">
        <f>IF(AND('DO NOT USE_Case Formulas'!A771,ISBLANK('Captura de datos CASO'!D771)),"Birthdate is required",IF(NOT(ISBLANK('Captura de datos CASO'!D771)),"OK",NA()))</f>
        <v>#N/A</v>
      </c>
      <c r="E771" s="40" t="e">
        <f>IF(AND('DO NOT USE_Case Formulas'!A771,ISBLANK('Captura de datos CASO'!E771)),"Mobile Phone is required",IF(NOT(ISBLANK('Captura de datos CASO'!E771)),IF(AND(ISNUMBER(VALUE('Captura de datos CASO'!E771)),LEFT('Captura de datos CASO'!E771,1)&lt;&gt;"1",LEN('Captura de datos CASO'!E771)=10),"OK","Phone number must be valid format"),NA()))</f>
        <v>#N/A</v>
      </c>
      <c r="F771" s="40" t="e">
        <f>IF(LEN('Captura de datos CASO'!F771)&gt;255,"Home Street Address must be less than 255 characters",IF('DO NOT USE_Case Formulas'!A771,"OK",NA()))</f>
        <v>#N/A</v>
      </c>
      <c r="G771" s="40" t="e">
        <f>IF(LEN('Captura de datos CASO'!G771)&gt;40,"City must be less than 40 characters",IF('DO NOT USE_Case Formulas'!A771,"OK",NA()))</f>
        <v>#N/A</v>
      </c>
      <c r="H771" s="40" t="e">
        <f>IF(AND(NOT(ISBLANK('Captura de datos CASO'!H771)),ISNA(VLOOKUP('Captura de datos CASO'!H771,'DO NOT USE_School Picklist'!$P$3:$P$52,1,FALSE))),"Please select a value from the drop-down menu",IF('DO NOT USE_Case Formulas'!A771,"OK",NA()))</f>
        <v>#N/A</v>
      </c>
      <c r="I771" s="40" t="e">
        <f>IF(AND('DO NOT USE_Case Formulas'!A771,ISBLANK('Captura de datos CASO'!I771)),"Zip is required",IF(ISBLANK('Captura de datos CASO'!I771),NA(),"OK"))</f>
        <v>#N/A</v>
      </c>
      <c r="J771" s="40" t="e">
        <f>IF(AND('DO NOT USE_Case Formulas'!A771,ISBLANK('Captura de datos CASO'!J771)),"Student or Staff? is required",IF(ISBLANK('Captura de datos CASO'!J771),NA(),IF(ISNA(VLOOKUP('Captura de datos CASO'!J771,'DO NOT USE_School Picklist'!$B$3:$B$6,1,FALSE)),"Please select a value from the drop-down menu","OK")))</f>
        <v>#N/A</v>
      </c>
      <c r="K771" s="40" t="e">
        <f>IF(AND('Captura de datos CASO'!J771='DO NOT USE_School Picklist'!$B$4,ISBLANK('Captura de datos CASO'!K771)),"Occupation/Job Title is required if Student or Staff? is Yes, staff/faculty or volunteer",IF('DO NOT USE_Case Formulas'!A771,"OK",NA()))</f>
        <v>#N/A</v>
      </c>
      <c r="L771" s="40" t="e">
        <f ca="1">IF('Captura de datos CASO'!L771&gt;'DO NOT USE_School Picklist'!$C$3,"Date last on school campus/facility cannot be a future date",IF('DO NOT USE_Case Formulas'!A771,IF(ISBLANK('Captura de datos CASO'!L771),"Date last on school campus/facility is required","OK"),NA()))</f>
        <v>#N/A</v>
      </c>
      <c r="M771" s="40" t="e">
        <f>IF(AND('DO NOT USE_Case Formulas'!A771,ISBLANK('Captura de datos CASO'!M771)),"Specific Place in the Location is required",IF(ISBLANK('Captura de datos CASO'!M771),NA(),"OK"))</f>
        <v>#N/A</v>
      </c>
      <c r="N771" s="40" t="e">
        <f>IF(LEN('Captura de datos CASO'!N771)&gt;50,"Parent/Guardian Name must be less than 50 characters",IF('DO NOT USE_Case Formulas'!A771,"OK",NA()))</f>
        <v>#N/A</v>
      </c>
      <c r="O771" s="40" t="e">
        <f>IF(NOT(ISBLANK('Captura de datos CASO'!O771)),IF(AND(ISNUMBER('Captura de datos CASO'!O771),LEFT('Captura de datos CASO'!O771,1)&lt;&gt;"1",LEN('Captura de datos CASO'!O771)=10),"OK","Phone number must be valid format"),IF('DO NOT USE_Case Formulas'!A771,"OK",NA()))</f>
        <v>#N/A</v>
      </c>
      <c r="P771" s="53" t="e">
        <f>IF(AND(NOT(ISBLANK('Captura de datos CASO'!P771)),ISNA(VLOOKUP('Captura de datos CASO'!P771,'DO NOT USE_School Picklist'!$I$3:$I$5,1,FALSE))),"Please select a value from the drop-down menu",IF('DO NOT USE_Case Formulas'!A771,"OK",NA()))</f>
        <v>#N/A</v>
      </c>
      <c r="Q771" s="40" t="e">
        <f>IF(AND(NOT(ISBLANK('Captura de datos CASO'!Q771)),ISNA(VLOOKUP('Captura de datos CASO'!Q771,'DO NOT USE_School Picklist'!$E$3:$E$10,1,FALSE))),"Please select a value from the drop-down menu",IF('DO NOT USE_Case Formulas'!A771,"OK",NA()))</f>
        <v>#N/A</v>
      </c>
      <c r="R771" s="53" t="e">
        <f>IF(AND(NOT(ISBLANK('Captura de datos CASO'!R771)),ISNA(VLOOKUP('Captura de datos CASO'!R771,'DO NOT USE_School Picklist'!$W$3:$W$9,1,FALSE))),"Please select a value from the drop-down menu",IF('DO NOT USE_Case Formulas'!A771,"OK",NA()))</f>
        <v>#N/A</v>
      </c>
      <c r="S771" s="53" t="e">
        <f>IF(AND(NOT(ISBLANK('Captura de datos CASO'!S771)),ISNA(VLOOKUP('Captura de datos CASO'!S771,'DO NOT USE_School Picklist'!$W$3:$W$9,1,FALSE))),"Please select a value from the drop-down menu",IF('DO NOT USE_Case Formulas'!A771,"OK",NA()))</f>
        <v>#N/A</v>
      </c>
      <c r="T771" s="40" t="e">
        <f>IF(AND(NOT(ISBLANK('Captura de datos CASO'!T771)),ISNA(VLOOKUP('Captura de datos CASO'!T771,'DO NOT USE_School Picklist'!$F$3:$F$16,1,FALSE))),"Please select a value from the drop-down menu",IF('DO NOT USE_Case Formulas'!A771,"OK",NA()))</f>
        <v>#N/A</v>
      </c>
      <c r="U771" s="40" t="e">
        <f>IF(LEN('Captura de datos CASO'!U771)&gt;100,"Classroom(s) must be less than 100 characters",IF('DO NOT USE_Case Formulas'!A771,"OK",NA()))</f>
        <v>#N/A</v>
      </c>
      <c r="V771" s="40" t="e">
        <f>IF(AND(NOT(ISBLANK('Captura de datos CASO'!V771)),ISNA(VLOOKUP('Captura de datos CASO'!V771,'DO NOT USE_School Picklist'!$S$3:$S$12,1,FALSE))),"Please select a value from the drop-down menu",IF('DO NOT USE_Case Formulas'!A771,"OK",NA()))</f>
        <v>#N/A</v>
      </c>
      <c r="W771" s="40" t="e">
        <f>IF(AND(NOT(ISBLANK('Captura de datos CASO'!W771)),ISNA(VLOOKUP('Captura de datos CASO'!W771,'DO NOT USE_School Picklist'!$S$3:$S$12,1,FALSE))),"Please select a value from the drop-down menu",IF('DO NOT USE_Case Formulas'!A771,"OK",NA()))</f>
        <v>#N/A</v>
      </c>
      <c r="X771" s="40" t="e">
        <f>IF(LEN('Captura de datos CASO'!X771)&gt;80,"Name of Education Group must be less than 80 characters",IF('DO NOT USE_Case Formulas'!A771,"OK",NA()))</f>
        <v>#N/A</v>
      </c>
      <c r="Y771" s="40" t="e">
        <f>IF(AND(NOT(ISBLANK('Captura de datos CASO'!Y771)),ISNA(VLOOKUP('Captura de datos CASO'!Y771,'DO NOT USE_School Picklist'!$K$3:$K$6,1,FALSE))),"Please select a value from the drop-down menu",IF('DO NOT USE_Case Formulas'!A771,"OK",NA()))</f>
        <v>#N/A</v>
      </c>
      <c r="Z771" s="40" t="e">
        <f>IF(AND('DO NOT USE_Case Formulas'!A771,ISBLANK('Captura de datos CASO'!Z771)),"Has this person had symptoms? is required",IF(AND(NOT(ISBLANK('Captura de datos CASO'!Z771)),ISNA(VLOOKUP('Captura de datos CASO'!Z771,'DO NOT USE_School Picklist'!$D$3:$D$5,1,FALSE))),"Please select a value from the drop-down menu",IF(NOT(ISBLANK('Captura de datos CASO'!Z771)),"OK",NA())))</f>
        <v>#N/A</v>
      </c>
      <c r="AA771" s="40" t="e">
        <f>IF(AND('Captura de datos CASO'!Z771='DO NOT USE_School Picklist'!$D$3,ISBLANK('Captura de datos CASO'!AA771)),"Symptom Onset Date is required if Ever Symptomatic is Yes",IF('DO NOT USE_Case Formulas'!A771,"OK",NA()))</f>
        <v>#N/A</v>
      </c>
      <c r="AB771" s="40"/>
      <c r="AC771" s="40" t="e">
        <f ca="1">IF(AND('DO NOT USE_Case Formulas'!A771,ISBLANK('Captura de datos CASO'!AC771)),"Lab Result Test Date is required",IF('Captura de datos CASO'!AC771&gt;'DO NOT USE_School Picklist'!$C$3,"Test Date cannot be a future date",IF(NOT(ISBLANK('Captura de datos CASO'!AC771)),"OK",NA())))</f>
        <v>#N/A</v>
      </c>
      <c r="AD771" s="40" t="e">
        <f>IF(AND(NOT(ISBLANK('Captura de datos CASO'!AD771)),ISNA(VLOOKUP('Captura de datos CASO'!AD771,'DO NOT USE_School Picklist'!$R$3:$R$7,1,FALSE))),"Please select a value from the drop-down menu",IF('DO NOT USE_Case Formulas'!A771,"OK",NA()))</f>
        <v>#N/A</v>
      </c>
      <c r="AE771" s="40" t="e">
        <f>IF(AND('DO NOT USE_Case Formulas'!A771,ISBLANK('Captura de datos CASO'!AB771)),"Lab Result Test Result is required",IF(AND(NOT(ISBLANK('Captura de datos CASO'!AB771)),ISNA(VLOOKUP('Captura de datos CASO'!AB771,'DO NOT USE_School Picklist'!$Q$3:$Q$8,1,FALSE))),"Please select a value from the drop-down menu",IF('DO NOT USE_Case Formulas'!A771,"OK",NA())))</f>
        <v>#N/A</v>
      </c>
    </row>
    <row r="772" spans="1:31" x14ac:dyDescent="0.3">
      <c r="A772" s="39" t="e">
        <f>IF('DO NOT USE_Case Formulas'!A772,IF('DO NOT USE_Case Formulas'!B772,"Not all required fields are completed","OK"),NA())</f>
        <v>#N/A</v>
      </c>
      <c r="B772" s="40" t="e">
        <f>IF(AND('DO NOT USE_Case Formulas'!A772,ISBLANK('Captura de datos CASO'!B772)),"First Name is required",IF(NOT(ISBLANK('Captura de datos CASO'!B772)),"OK",NA()))</f>
        <v>#N/A</v>
      </c>
      <c r="C772" s="40" t="e">
        <f>IF(AND('DO NOT USE_Case Formulas'!A772,ISBLANK('Captura de datos CASO'!C772)),"Last Name is required",IF(NOT(ISBLANK('Captura de datos CASO'!C772)),"OK",NA()))</f>
        <v>#N/A</v>
      </c>
      <c r="D772" s="40" t="e">
        <f>IF(AND('DO NOT USE_Case Formulas'!A772,ISBLANK('Captura de datos CASO'!D772)),"Birthdate is required",IF(NOT(ISBLANK('Captura de datos CASO'!D772)),"OK",NA()))</f>
        <v>#N/A</v>
      </c>
      <c r="E772" s="40" t="e">
        <f>IF(AND('DO NOT USE_Case Formulas'!A772,ISBLANK('Captura de datos CASO'!E772)),"Mobile Phone is required",IF(NOT(ISBLANK('Captura de datos CASO'!E772)),IF(AND(ISNUMBER(VALUE('Captura de datos CASO'!E772)),LEFT('Captura de datos CASO'!E772,1)&lt;&gt;"1",LEN('Captura de datos CASO'!E772)=10),"OK","Phone number must be valid format"),NA()))</f>
        <v>#N/A</v>
      </c>
      <c r="F772" s="40" t="e">
        <f>IF(LEN('Captura de datos CASO'!F772)&gt;255,"Home Street Address must be less than 255 characters",IF('DO NOT USE_Case Formulas'!A772,"OK",NA()))</f>
        <v>#N/A</v>
      </c>
      <c r="G772" s="40" t="e">
        <f>IF(LEN('Captura de datos CASO'!G772)&gt;40,"City must be less than 40 characters",IF('DO NOT USE_Case Formulas'!A772,"OK",NA()))</f>
        <v>#N/A</v>
      </c>
      <c r="H772" s="40" t="e">
        <f>IF(AND(NOT(ISBLANK('Captura de datos CASO'!H772)),ISNA(VLOOKUP('Captura de datos CASO'!H772,'DO NOT USE_School Picklist'!$P$3:$P$52,1,FALSE))),"Please select a value from the drop-down menu",IF('DO NOT USE_Case Formulas'!A772,"OK",NA()))</f>
        <v>#N/A</v>
      </c>
      <c r="I772" s="40" t="e">
        <f>IF(AND('DO NOT USE_Case Formulas'!A772,ISBLANK('Captura de datos CASO'!I772)),"Zip is required",IF(ISBLANK('Captura de datos CASO'!I772),NA(),"OK"))</f>
        <v>#N/A</v>
      </c>
      <c r="J772" s="40" t="e">
        <f>IF(AND('DO NOT USE_Case Formulas'!A772,ISBLANK('Captura de datos CASO'!J772)),"Student or Staff? is required",IF(ISBLANK('Captura de datos CASO'!J772),NA(),IF(ISNA(VLOOKUP('Captura de datos CASO'!J772,'DO NOT USE_School Picklist'!$B$3:$B$6,1,FALSE)),"Please select a value from the drop-down menu","OK")))</f>
        <v>#N/A</v>
      </c>
      <c r="K772" s="40" t="e">
        <f>IF(AND('Captura de datos CASO'!J772='DO NOT USE_School Picklist'!$B$4,ISBLANK('Captura de datos CASO'!K772)),"Occupation/Job Title is required if Student or Staff? is Yes, staff/faculty or volunteer",IF('DO NOT USE_Case Formulas'!A772,"OK",NA()))</f>
        <v>#N/A</v>
      </c>
      <c r="L772" s="40" t="e">
        <f ca="1">IF('Captura de datos CASO'!L772&gt;'DO NOT USE_School Picklist'!$C$3,"Date last on school campus/facility cannot be a future date",IF('DO NOT USE_Case Formulas'!A772,IF(ISBLANK('Captura de datos CASO'!L772),"Date last on school campus/facility is required","OK"),NA()))</f>
        <v>#N/A</v>
      </c>
      <c r="M772" s="40" t="e">
        <f>IF(AND('DO NOT USE_Case Formulas'!A772,ISBLANK('Captura de datos CASO'!M772)),"Specific Place in the Location is required",IF(ISBLANK('Captura de datos CASO'!M772),NA(),"OK"))</f>
        <v>#N/A</v>
      </c>
      <c r="N772" s="40" t="e">
        <f>IF(LEN('Captura de datos CASO'!N772)&gt;50,"Parent/Guardian Name must be less than 50 characters",IF('DO NOT USE_Case Formulas'!A772,"OK",NA()))</f>
        <v>#N/A</v>
      </c>
      <c r="O772" s="40" t="e">
        <f>IF(NOT(ISBLANK('Captura de datos CASO'!O772)),IF(AND(ISNUMBER('Captura de datos CASO'!O772),LEFT('Captura de datos CASO'!O772,1)&lt;&gt;"1",LEN('Captura de datos CASO'!O772)=10),"OK","Phone number must be valid format"),IF('DO NOT USE_Case Formulas'!A772,"OK",NA()))</f>
        <v>#N/A</v>
      </c>
      <c r="P772" s="53" t="e">
        <f>IF(AND(NOT(ISBLANK('Captura de datos CASO'!P772)),ISNA(VLOOKUP('Captura de datos CASO'!P772,'DO NOT USE_School Picklist'!$I$3:$I$5,1,FALSE))),"Please select a value from the drop-down menu",IF('DO NOT USE_Case Formulas'!A772,"OK",NA()))</f>
        <v>#N/A</v>
      </c>
      <c r="Q772" s="40" t="e">
        <f>IF(AND(NOT(ISBLANK('Captura de datos CASO'!Q772)),ISNA(VLOOKUP('Captura de datos CASO'!Q772,'DO NOT USE_School Picklist'!$E$3:$E$10,1,FALSE))),"Please select a value from the drop-down menu",IF('DO NOT USE_Case Formulas'!A772,"OK",NA()))</f>
        <v>#N/A</v>
      </c>
      <c r="R772" s="53" t="e">
        <f>IF(AND(NOT(ISBLANK('Captura de datos CASO'!R772)),ISNA(VLOOKUP('Captura de datos CASO'!R772,'DO NOT USE_School Picklist'!$W$3:$W$9,1,FALSE))),"Please select a value from the drop-down menu",IF('DO NOT USE_Case Formulas'!A772,"OK",NA()))</f>
        <v>#N/A</v>
      </c>
      <c r="S772" s="53" t="e">
        <f>IF(AND(NOT(ISBLANK('Captura de datos CASO'!S772)),ISNA(VLOOKUP('Captura de datos CASO'!S772,'DO NOT USE_School Picklist'!$W$3:$W$9,1,FALSE))),"Please select a value from the drop-down menu",IF('DO NOT USE_Case Formulas'!A772,"OK",NA()))</f>
        <v>#N/A</v>
      </c>
      <c r="T772" s="40" t="e">
        <f>IF(AND(NOT(ISBLANK('Captura de datos CASO'!T772)),ISNA(VLOOKUP('Captura de datos CASO'!T772,'DO NOT USE_School Picklist'!$F$3:$F$16,1,FALSE))),"Please select a value from the drop-down menu",IF('DO NOT USE_Case Formulas'!A772,"OK",NA()))</f>
        <v>#N/A</v>
      </c>
      <c r="U772" s="40" t="e">
        <f>IF(LEN('Captura de datos CASO'!U772)&gt;100,"Classroom(s) must be less than 100 characters",IF('DO NOT USE_Case Formulas'!A772,"OK",NA()))</f>
        <v>#N/A</v>
      </c>
      <c r="V772" s="40" t="e">
        <f>IF(AND(NOT(ISBLANK('Captura de datos CASO'!V772)),ISNA(VLOOKUP('Captura de datos CASO'!V772,'DO NOT USE_School Picklist'!$S$3:$S$12,1,FALSE))),"Please select a value from the drop-down menu",IF('DO NOT USE_Case Formulas'!A772,"OK",NA()))</f>
        <v>#N/A</v>
      </c>
      <c r="W772" s="40" t="e">
        <f>IF(AND(NOT(ISBLANK('Captura de datos CASO'!W772)),ISNA(VLOOKUP('Captura de datos CASO'!W772,'DO NOT USE_School Picklist'!$S$3:$S$12,1,FALSE))),"Please select a value from the drop-down menu",IF('DO NOT USE_Case Formulas'!A772,"OK",NA()))</f>
        <v>#N/A</v>
      </c>
      <c r="X772" s="40" t="e">
        <f>IF(LEN('Captura de datos CASO'!X772)&gt;80,"Name of Education Group must be less than 80 characters",IF('DO NOT USE_Case Formulas'!A772,"OK",NA()))</f>
        <v>#N/A</v>
      </c>
      <c r="Y772" s="40" t="e">
        <f>IF(AND(NOT(ISBLANK('Captura de datos CASO'!Y772)),ISNA(VLOOKUP('Captura de datos CASO'!Y772,'DO NOT USE_School Picklist'!$K$3:$K$6,1,FALSE))),"Please select a value from the drop-down menu",IF('DO NOT USE_Case Formulas'!A772,"OK",NA()))</f>
        <v>#N/A</v>
      </c>
      <c r="Z772" s="40" t="e">
        <f>IF(AND('DO NOT USE_Case Formulas'!A772,ISBLANK('Captura de datos CASO'!Z772)),"Has this person had symptoms? is required",IF(AND(NOT(ISBLANK('Captura de datos CASO'!Z772)),ISNA(VLOOKUP('Captura de datos CASO'!Z772,'DO NOT USE_School Picklist'!$D$3:$D$5,1,FALSE))),"Please select a value from the drop-down menu",IF(NOT(ISBLANK('Captura de datos CASO'!Z772)),"OK",NA())))</f>
        <v>#N/A</v>
      </c>
      <c r="AA772" s="40" t="e">
        <f>IF(AND('Captura de datos CASO'!Z772='DO NOT USE_School Picklist'!$D$3,ISBLANK('Captura de datos CASO'!AA772)),"Symptom Onset Date is required if Ever Symptomatic is Yes",IF('DO NOT USE_Case Formulas'!A772,"OK",NA()))</f>
        <v>#N/A</v>
      </c>
      <c r="AB772" s="40"/>
      <c r="AC772" s="40" t="e">
        <f ca="1">IF(AND('DO NOT USE_Case Formulas'!A772,ISBLANK('Captura de datos CASO'!AC772)),"Lab Result Test Date is required",IF('Captura de datos CASO'!AC772&gt;'DO NOT USE_School Picklist'!$C$3,"Test Date cannot be a future date",IF(NOT(ISBLANK('Captura de datos CASO'!AC772)),"OK",NA())))</f>
        <v>#N/A</v>
      </c>
      <c r="AD772" s="40" t="e">
        <f>IF(AND(NOT(ISBLANK('Captura de datos CASO'!AD772)),ISNA(VLOOKUP('Captura de datos CASO'!AD772,'DO NOT USE_School Picklist'!$R$3:$R$7,1,FALSE))),"Please select a value from the drop-down menu",IF('DO NOT USE_Case Formulas'!A772,"OK",NA()))</f>
        <v>#N/A</v>
      </c>
      <c r="AE772" s="40" t="e">
        <f>IF(AND('DO NOT USE_Case Formulas'!A772,ISBLANK('Captura de datos CASO'!AB772)),"Lab Result Test Result is required",IF(AND(NOT(ISBLANK('Captura de datos CASO'!AB772)),ISNA(VLOOKUP('Captura de datos CASO'!AB772,'DO NOT USE_School Picklist'!$Q$3:$Q$8,1,FALSE))),"Please select a value from the drop-down menu",IF('DO NOT USE_Case Formulas'!A772,"OK",NA())))</f>
        <v>#N/A</v>
      </c>
    </row>
    <row r="773" spans="1:31" x14ac:dyDescent="0.3">
      <c r="A773" s="39" t="e">
        <f>IF('DO NOT USE_Case Formulas'!A773,IF('DO NOT USE_Case Formulas'!B773,"Not all required fields are completed","OK"),NA())</f>
        <v>#N/A</v>
      </c>
      <c r="B773" s="40" t="e">
        <f>IF(AND('DO NOT USE_Case Formulas'!A773,ISBLANK('Captura de datos CASO'!B773)),"First Name is required",IF(NOT(ISBLANK('Captura de datos CASO'!B773)),"OK",NA()))</f>
        <v>#N/A</v>
      </c>
      <c r="C773" s="40" t="e">
        <f>IF(AND('DO NOT USE_Case Formulas'!A773,ISBLANK('Captura de datos CASO'!C773)),"Last Name is required",IF(NOT(ISBLANK('Captura de datos CASO'!C773)),"OK",NA()))</f>
        <v>#N/A</v>
      </c>
      <c r="D773" s="40" t="e">
        <f>IF(AND('DO NOT USE_Case Formulas'!A773,ISBLANK('Captura de datos CASO'!D773)),"Birthdate is required",IF(NOT(ISBLANK('Captura de datos CASO'!D773)),"OK",NA()))</f>
        <v>#N/A</v>
      </c>
      <c r="E773" s="40" t="e">
        <f>IF(AND('DO NOT USE_Case Formulas'!A773,ISBLANK('Captura de datos CASO'!E773)),"Mobile Phone is required",IF(NOT(ISBLANK('Captura de datos CASO'!E773)),IF(AND(ISNUMBER(VALUE('Captura de datos CASO'!E773)),LEFT('Captura de datos CASO'!E773,1)&lt;&gt;"1",LEN('Captura de datos CASO'!E773)=10),"OK","Phone number must be valid format"),NA()))</f>
        <v>#N/A</v>
      </c>
      <c r="F773" s="40" t="e">
        <f>IF(LEN('Captura de datos CASO'!F773)&gt;255,"Home Street Address must be less than 255 characters",IF('DO NOT USE_Case Formulas'!A773,"OK",NA()))</f>
        <v>#N/A</v>
      </c>
      <c r="G773" s="40" t="e">
        <f>IF(LEN('Captura de datos CASO'!G773)&gt;40,"City must be less than 40 characters",IF('DO NOT USE_Case Formulas'!A773,"OK",NA()))</f>
        <v>#N/A</v>
      </c>
      <c r="H773" s="40" t="e">
        <f>IF(AND(NOT(ISBLANK('Captura de datos CASO'!H773)),ISNA(VLOOKUP('Captura de datos CASO'!H773,'DO NOT USE_School Picklist'!$P$3:$P$52,1,FALSE))),"Please select a value from the drop-down menu",IF('DO NOT USE_Case Formulas'!A773,"OK",NA()))</f>
        <v>#N/A</v>
      </c>
      <c r="I773" s="40" t="e">
        <f>IF(AND('DO NOT USE_Case Formulas'!A773,ISBLANK('Captura de datos CASO'!I773)),"Zip is required",IF(ISBLANK('Captura de datos CASO'!I773),NA(),"OK"))</f>
        <v>#N/A</v>
      </c>
      <c r="J773" s="40" t="e">
        <f>IF(AND('DO NOT USE_Case Formulas'!A773,ISBLANK('Captura de datos CASO'!J773)),"Student or Staff? is required",IF(ISBLANK('Captura de datos CASO'!J773),NA(),IF(ISNA(VLOOKUP('Captura de datos CASO'!J773,'DO NOT USE_School Picklist'!$B$3:$B$6,1,FALSE)),"Please select a value from the drop-down menu","OK")))</f>
        <v>#N/A</v>
      </c>
      <c r="K773" s="40" t="e">
        <f>IF(AND('Captura de datos CASO'!J773='DO NOT USE_School Picklist'!$B$4,ISBLANK('Captura de datos CASO'!K773)),"Occupation/Job Title is required if Student or Staff? is Yes, staff/faculty or volunteer",IF('DO NOT USE_Case Formulas'!A773,"OK",NA()))</f>
        <v>#N/A</v>
      </c>
      <c r="L773" s="40" t="e">
        <f ca="1">IF('Captura de datos CASO'!L773&gt;'DO NOT USE_School Picklist'!$C$3,"Date last on school campus/facility cannot be a future date",IF('DO NOT USE_Case Formulas'!A773,IF(ISBLANK('Captura de datos CASO'!L773),"Date last on school campus/facility is required","OK"),NA()))</f>
        <v>#N/A</v>
      </c>
      <c r="M773" s="40" t="e">
        <f>IF(AND('DO NOT USE_Case Formulas'!A773,ISBLANK('Captura de datos CASO'!M773)),"Specific Place in the Location is required",IF(ISBLANK('Captura de datos CASO'!M773),NA(),"OK"))</f>
        <v>#N/A</v>
      </c>
      <c r="N773" s="40" t="e">
        <f>IF(LEN('Captura de datos CASO'!N773)&gt;50,"Parent/Guardian Name must be less than 50 characters",IF('DO NOT USE_Case Formulas'!A773,"OK",NA()))</f>
        <v>#N/A</v>
      </c>
      <c r="O773" s="40" t="e">
        <f>IF(NOT(ISBLANK('Captura de datos CASO'!O773)),IF(AND(ISNUMBER('Captura de datos CASO'!O773),LEFT('Captura de datos CASO'!O773,1)&lt;&gt;"1",LEN('Captura de datos CASO'!O773)=10),"OK","Phone number must be valid format"),IF('DO NOT USE_Case Formulas'!A773,"OK",NA()))</f>
        <v>#N/A</v>
      </c>
      <c r="P773" s="53" t="e">
        <f>IF(AND(NOT(ISBLANK('Captura de datos CASO'!P773)),ISNA(VLOOKUP('Captura de datos CASO'!P773,'DO NOT USE_School Picklist'!$I$3:$I$5,1,FALSE))),"Please select a value from the drop-down menu",IF('DO NOT USE_Case Formulas'!A773,"OK",NA()))</f>
        <v>#N/A</v>
      </c>
      <c r="Q773" s="40" t="e">
        <f>IF(AND(NOT(ISBLANK('Captura de datos CASO'!Q773)),ISNA(VLOOKUP('Captura de datos CASO'!Q773,'DO NOT USE_School Picklist'!$E$3:$E$10,1,FALSE))),"Please select a value from the drop-down menu",IF('DO NOT USE_Case Formulas'!A773,"OK",NA()))</f>
        <v>#N/A</v>
      </c>
      <c r="R773" s="53" t="e">
        <f>IF(AND(NOT(ISBLANK('Captura de datos CASO'!R773)),ISNA(VLOOKUP('Captura de datos CASO'!R773,'DO NOT USE_School Picklist'!$W$3:$W$9,1,FALSE))),"Please select a value from the drop-down menu",IF('DO NOT USE_Case Formulas'!A773,"OK",NA()))</f>
        <v>#N/A</v>
      </c>
      <c r="S773" s="53" t="e">
        <f>IF(AND(NOT(ISBLANK('Captura de datos CASO'!S773)),ISNA(VLOOKUP('Captura de datos CASO'!S773,'DO NOT USE_School Picklist'!$W$3:$W$9,1,FALSE))),"Please select a value from the drop-down menu",IF('DO NOT USE_Case Formulas'!A773,"OK",NA()))</f>
        <v>#N/A</v>
      </c>
      <c r="T773" s="40" t="e">
        <f>IF(AND(NOT(ISBLANK('Captura de datos CASO'!T773)),ISNA(VLOOKUP('Captura de datos CASO'!T773,'DO NOT USE_School Picklist'!$F$3:$F$16,1,FALSE))),"Please select a value from the drop-down menu",IF('DO NOT USE_Case Formulas'!A773,"OK",NA()))</f>
        <v>#N/A</v>
      </c>
      <c r="U773" s="40" t="e">
        <f>IF(LEN('Captura de datos CASO'!U773)&gt;100,"Classroom(s) must be less than 100 characters",IF('DO NOT USE_Case Formulas'!A773,"OK",NA()))</f>
        <v>#N/A</v>
      </c>
      <c r="V773" s="40" t="e">
        <f>IF(AND(NOT(ISBLANK('Captura de datos CASO'!V773)),ISNA(VLOOKUP('Captura de datos CASO'!V773,'DO NOT USE_School Picklist'!$S$3:$S$12,1,FALSE))),"Please select a value from the drop-down menu",IF('DO NOT USE_Case Formulas'!A773,"OK",NA()))</f>
        <v>#N/A</v>
      </c>
      <c r="W773" s="40" t="e">
        <f>IF(AND(NOT(ISBLANK('Captura de datos CASO'!W773)),ISNA(VLOOKUP('Captura de datos CASO'!W773,'DO NOT USE_School Picklist'!$S$3:$S$12,1,FALSE))),"Please select a value from the drop-down menu",IF('DO NOT USE_Case Formulas'!A773,"OK",NA()))</f>
        <v>#N/A</v>
      </c>
      <c r="X773" s="40" t="e">
        <f>IF(LEN('Captura de datos CASO'!X773)&gt;80,"Name of Education Group must be less than 80 characters",IF('DO NOT USE_Case Formulas'!A773,"OK",NA()))</f>
        <v>#N/A</v>
      </c>
      <c r="Y773" s="40" t="e">
        <f>IF(AND(NOT(ISBLANK('Captura de datos CASO'!Y773)),ISNA(VLOOKUP('Captura de datos CASO'!Y773,'DO NOT USE_School Picklist'!$K$3:$K$6,1,FALSE))),"Please select a value from the drop-down menu",IF('DO NOT USE_Case Formulas'!A773,"OK",NA()))</f>
        <v>#N/A</v>
      </c>
      <c r="Z773" s="40" t="e">
        <f>IF(AND('DO NOT USE_Case Formulas'!A773,ISBLANK('Captura de datos CASO'!Z773)),"Has this person had symptoms? is required",IF(AND(NOT(ISBLANK('Captura de datos CASO'!Z773)),ISNA(VLOOKUP('Captura de datos CASO'!Z773,'DO NOT USE_School Picklist'!$D$3:$D$5,1,FALSE))),"Please select a value from the drop-down menu",IF(NOT(ISBLANK('Captura de datos CASO'!Z773)),"OK",NA())))</f>
        <v>#N/A</v>
      </c>
      <c r="AA773" s="40" t="e">
        <f>IF(AND('Captura de datos CASO'!Z773='DO NOT USE_School Picklist'!$D$3,ISBLANK('Captura de datos CASO'!AA773)),"Symptom Onset Date is required if Ever Symptomatic is Yes",IF('DO NOT USE_Case Formulas'!A773,"OK",NA()))</f>
        <v>#N/A</v>
      </c>
      <c r="AB773" s="40"/>
      <c r="AC773" s="40" t="e">
        <f ca="1">IF(AND('DO NOT USE_Case Formulas'!A773,ISBLANK('Captura de datos CASO'!AC773)),"Lab Result Test Date is required",IF('Captura de datos CASO'!AC773&gt;'DO NOT USE_School Picklist'!$C$3,"Test Date cannot be a future date",IF(NOT(ISBLANK('Captura de datos CASO'!AC773)),"OK",NA())))</f>
        <v>#N/A</v>
      </c>
      <c r="AD773" s="40" t="e">
        <f>IF(AND(NOT(ISBLANK('Captura de datos CASO'!AD773)),ISNA(VLOOKUP('Captura de datos CASO'!AD773,'DO NOT USE_School Picklist'!$R$3:$R$7,1,FALSE))),"Please select a value from the drop-down menu",IF('DO NOT USE_Case Formulas'!A773,"OK",NA()))</f>
        <v>#N/A</v>
      </c>
      <c r="AE773" s="40" t="e">
        <f>IF(AND('DO NOT USE_Case Formulas'!A773,ISBLANK('Captura de datos CASO'!AB773)),"Lab Result Test Result is required",IF(AND(NOT(ISBLANK('Captura de datos CASO'!AB773)),ISNA(VLOOKUP('Captura de datos CASO'!AB773,'DO NOT USE_School Picklist'!$Q$3:$Q$8,1,FALSE))),"Please select a value from the drop-down menu",IF('DO NOT USE_Case Formulas'!A773,"OK",NA())))</f>
        <v>#N/A</v>
      </c>
    </row>
    <row r="774" spans="1:31" x14ac:dyDescent="0.3">
      <c r="A774" s="39" t="e">
        <f>IF('DO NOT USE_Case Formulas'!A774,IF('DO NOT USE_Case Formulas'!B774,"Not all required fields are completed","OK"),NA())</f>
        <v>#N/A</v>
      </c>
      <c r="B774" s="40" t="e">
        <f>IF(AND('DO NOT USE_Case Formulas'!A774,ISBLANK('Captura de datos CASO'!B774)),"First Name is required",IF(NOT(ISBLANK('Captura de datos CASO'!B774)),"OK",NA()))</f>
        <v>#N/A</v>
      </c>
      <c r="C774" s="40" t="e">
        <f>IF(AND('DO NOT USE_Case Formulas'!A774,ISBLANK('Captura de datos CASO'!C774)),"Last Name is required",IF(NOT(ISBLANK('Captura de datos CASO'!C774)),"OK",NA()))</f>
        <v>#N/A</v>
      </c>
      <c r="D774" s="40" t="e">
        <f>IF(AND('DO NOT USE_Case Formulas'!A774,ISBLANK('Captura de datos CASO'!D774)),"Birthdate is required",IF(NOT(ISBLANK('Captura de datos CASO'!D774)),"OK",NA()))</f>
        <v>#N/A</v>
      </c>
      <c r="E774" s="40" t="e">
        <f>IF(AND('DO NOT USE_Case Formulas'!A774,ISBLANK('Captura de datos CASO'!E774)),"Mobile Phone is required",IF(NOT(ISBLANK('Captura de datos CASO'!E774)),IF(AND(ISNUMBER(VALUE('Captura de datos CASO'!E774)),LEFT('Captura de datos CASO'!E774,1)&lt;&gt;"1",LEN('Captura de datos CASO'!E774)=10),"OK","Phone number must be valid format"),NA()))</f>
        <v>#N/A</v>
      </c>
      <c r="F774" s="40" t="e">
        <f>IF(LEN('Captura de datos CASO'!F774)&gt;255,"Home Street Address must be less than 255 characters",IF('DO NOT USE_Case Formulas'!A774,"OK",NA()))</f>
        <v>#N/A</v>
      </c>
      <c r="G774" s="40" t="e">
        <f>IF(LEN('Captura de datos CASO'!G774)&gt;40,"City must be less than 40 characters",IF('DO NOT USE_Case Formulas'!A774,"OK",NA()))</f>
        <v>#N/A</v>
      </c>
      <c r="H774" s="40" t="e">
        <f>IF(AND(NOT(ISBLANK('Captura de datos CASO'!H774)),ISNA(VLOOKUP('Captura de datos CASO'!H774,'DO NOT USE_School Picklist'!$P$3:$P$52,1,FALSE))),"Please select a value from the drop-down menu",IF('DO NOT USE_Case Formulas'!A774,"OK",NA()))</f>
        <v>#N/A</v>
      </c>
      <c r="I774" s="40" t="e">
        <f>IF(AND('DO NOT USE_Case Formulas'!A774,ISBLANK('Captura de datos CASO'!I774)),"Zip is required",IF(ISBLANK('Captura de datos CASO'!I774),NA(),"OK"))</f>
        <v>#N/A</v>
      </c>
      <c r="J774" s="40" t="e">
        <f>IF(AND('DO NOT USE_Case Formulas'!A774,ISBLANK('Captura de datos CASO'!J774)),"Student or Staff? is required",IF(ISBLANK('Captura de datos CASO'!J774),NA(),IF(ISNA(VLOOKUP('Captura de datos CASO'!J774,'DO NOT USE_School Picklist'!$B$3:$B$6,1,FALSE)),"Please select a value from the drop-down menu","OK")))</f>
        <v>#N/A</v>
      </c>
      <c r="K774" s="40" t="e">
        <f>IF(AND('Captura de datos CASO'!J774='DO NOT USE_School Picklist'!$B$4,ISBLANK('Captura de datos CASO'!K774)),"Occupation/Job Title is required if Student or Staff? is Yes, staff/faculty or volunteer",IF('DO NOT USE_Case Formulas'!A774,"OK",NA()))</f>
        <v>#N/A</v>
      </c>
      <c r="L774" s="40" t="e">
        <f ca="1">IF('Captura de datos CASO'!L774&gt;'DO NOT USE_School Picklist'!$C$3,"Date last on school campus/facility cannot be a future date",IF('DO NOT USE_Case Formulas'!A774,IF(ISBLANK('Captura de datos CASO'!L774),"Date last on school campus/facility is required","OK"),NA()))</f>
        <v>#N/A</v>
      </c>
      <c r="M774" s="40" t="e">
        <f>IF(AND('DO NOT USE_Case Formulas'!A774,ISBLANK('Captura de datos CASO'!M774)),"Specific Place in the Location is required",IF(ISBLANK('Captura de datos CASO'!M774),NA(),"OK"))</f>
        <v>#N/A</v>
      </c>
      <c r="N774" s="40" t="e">
        <f>IF(LEN('Captura de datos CASO'!N774)&gt;50,"Parent/Guardian Name must be less than 50 characters",IF('DO NOT USE_Case Formulas'!A774,"OK",NA()))</f>
        <v>#N/A</v>
      </c>
      <c r="O774" s="40" t="e">
        <f>IF(NOT(ISBLANK('Captura de datos CASO'!O774)),IF(AND(ISNUMBER('Captura de datos CASO'!O774),LEFT('Captura de datos CASO'!O774,1)&lt;&gt;"1",LEN('Captura de datos CASO'!O774)=10),"OK","Phone number must be valid format"),IF('DO NOT USE_Case Formulas'!A774,"OK",NA()))</f>
        <v>#N/A</v>
      </c>
      <c r="P774" s="53" t="e">
        <f>IF(AND(NOT(ISBLANK('Captura de datos CASO'!P774)),ISNA(VLOOKUP('Captura de datos CASO'!P774,'DO NOT USE_School Picklist'!$I$3:$I$5,1,FALSE))),"Please select a value from the drop-down menu",IF('DO NOT USE_Case Formulas'!A774,"OK",NA()))</f>
        <v>#N/A</v>
      </c>
      <c r="Q774" s="40" t="e">
        <f>IF(AND(NOT(ISBLANK('Captura de datos CASO'!Q774)),ISNA(VLOOKUP('Captura de datos CASO'!Q774,'DO NOT USE_School Picklist'!$E$3:$E$10,1,FALSE))),"Please select a value from the drop-down menu",IF('DO NOT USE_Case Formulas'!A774,"OK",NA()))</f>
        <v>#N/A</v>
      </c>
      <c r="R774" s="53" t="e">
        <f>IF(AND(NOT(ISBLANK('Captura de datos CASO'!R774)),ISNA(VLOOKUP('Captura de datos CASO'!R774,'DO NOT USE_School Picklist'!$W$3:$W$9,1,FALSE))),"Please select a value from the drop-down menu",IF('DO NOT USE_Case Formulas'!A774,"OK",NA()))</f>
        <v>#N/A</v>
      </c>
      <c r="S774" s="53" t="e">
        <f>IF(AND(NOT(ISBLANK('Captura de datos CASO'!S774)),ISNA(VLOOKUP('Captura de datos CASO'!S774,'DO NOT USE_School Picklist'!$W$3:$W$9,1,FALSE))),"Please select a value from the drop-down menu",IF('DO NOT USE_Case Formulas'!A774,"OK",NA()))</f>
        <v>#N/A</v>
      </c>
      <c r="T774" s="40" t="e">
        <f>IF(AND(NOT(ISBLANK('Captura de datos CASO'!T774)),ISNA(VLOOKUP('Captura de datos CASO'!T774,'DO NOT USE_School Picklist'!$F$3:$F$16,1,FALSE))),"Please select a value from the drop-down menu",IF('DO NOT USE_Case Formulas'!A774,"OK",NA()))</f>
        <v>#N/A</v>
      </c>
      <c r="U774" s="40" t="e">
        <f>IF(LEN('Captura de datos CASO'!U774)&gt;100,"Classroom(s) must be less than 100 characters",IF('DO NOT USE_Case Formulas'!A774,"OK",NA()))</f>
        <v>#N/A</v>
      </c>
      <c r="V774" s="40" t="e">
        <f>IF(AND(NOT(ISBLANK('Captura de datos CASO'!V774)),ISNA(VLOOKUP('Captura de datos CASO'!V774,'DO NOT USE_School Picklist'!$S$3:$S$12,1,FALSE))),"Please select a value from the drop-down menu",IF('DO NOT USE_Case Formulas'!A774,"OK",NA()))</f>
        <v>#N/A</v>
      </c>
      <c r="W774" s="40" t="e">
        <f>IF(AND(NOT(ISBLANK('Captura de datos CASO'!W774)),ISNA(VLOOKUP('Captura de datos CASO'!W774,'DO NOT USE_School Picklist'!$S$3:$S$12,1,FALSE))),"Please select a value from the drop-down menu",IF('DO NOT USE_Case Formulas'!A774,"OK",NA()))</f>
        <v>#N/A</v>
      </c>
      <c r="X774" s="40" t="e">
        <f>IF(LEN('Captura de datos CASO'!X774)&gt;80,"Name of Education Group must be less than 80 characters",IF('DO NOT USE_Case Formulas'!A774,"OK",NA()))</f>
        <v>#N/A</v>
      </c>
      <c r="Y774" s="40" t="e">
        <f>IF(AND(NOT(ISBLANK('Captura de datos CASO'!Y774)),ISNA(VLOOKUP('Captura de datos CASO'!Y774,'DO NOT USE_School Picklist'!$K$3:$K$6,1,FALSE))),"Please select a value from the drop-down menu",IF('DO NOT USE_Case Formulas'!A774,"OK",NA()))</f>
        <v>#N/A</v>
      </c>
      <c r="Z774" s="40" t="e">
        <f>IF(AND('DO NOT USE_Case Formulas'!A774,ISBLANK('Captura de datos CASO'!Z774)),"Has this person had symptoms? is required",IF(AND(NOT(ISBLANK('Captura de datos CASO'!Z774)),ISNA(VLOOKUP('Captura de datos CASO'!Z774,'DO NOT USE_School Picklist'!$D$3:$D$5,1,FALSE))),"Please select a value from the drop-down menu",IF(NOT(ISBLANK('Captura de datos CASO'!Z774)),"OK",NA())))</f>
        <v>#N/A</v>
      </c>
      <c r="AA774" s="40" t="e">
        <f>IF(AND('Captura de datos CASO'!Z774='DO NOT USE_School Picklist'!$D$3,ISBLANK('Captura de datos CASO'!AA774)),"Symptom Onset Date is required if Ever Symptomatic is Yes",IF('DO NOT USE_Case Formulas'!A774,"OK",NA()))</f>
        <v>#N/A</v>
      </c>
      <c r="AB774" s="40"/>
      <c r="AC774" s="40" t="e">
        <f ca="1">IF(AND('DO NOT USE_Case Formulas'!A774,ISBLANK('Captura de datos CASO'!AC774)),"Lab Result Test Date is required",IF('Captura de datos CASO'!AC774&gt;'DO NOT USE_School Picklist'!$C$3,"Test Date cannot be a future date",IF(NOT(ISBLANK('Captura de datos CASO'!AC774)),"OK",NA())))</f>
        <v>#N/A</v>
      </c>
      <c r="AD774" s="40" t="e">
        <f>IF(AND(NOT(ISBLANK('Captura de datos CASO'!AD774)),ISNA(VLOOKUP('Captura de datos CASO'!AD774,'DO NOT USE_School Picklist'!$R$3:$R$7,1,FALSE))),"Please select a value from the drop-down menu",IF('DO NOT USE_Case Formulas'!A774,"OK",NA()))</f>
        <v>#N/A</v>
      </c>
      <c r="AE774" s="40" t="e">
        <f>IF(AND('DO NOT USE_Case Formulas'!A774,ISBLANK('Captura de datos CASO'!AB774)),"Lab Result Test Result is required",IF(AND(NOT(ISBLANK('Captura de datos CASO'!AB774)),ISNA(VLOOKUP('Captura de datos CASO'!AB774,'DO NOT USE_School Picklist'!$Q$3:$Q$8,1,FALSE))),"Please select a value from the drop-down menu",IF('DO NOT USE_Case Formulas'!A774,"OK",NA())))</f>
        <v>#N/A</v>
      </c>
    </row>
    <row r="775" spans="1:31" x14ac:dyDescent="0.3">
      <c r="A775" s="39" t="e">
        <f>IF('DO NOT USE_Case Formulas'!A775,IF('DO NOT USE_Case Formulas'!B775,"Not all required fields are completed","OK"),NA())</f>
        <v>#N/A</v>
      </c>
      <c r="B775" s="40" t="e">
        <f>IF(AND('DO NOT USE_Case Formulas'!A775,ISBLANK('Captura de datos CASO'!B775)),"First Name is required",IF(NOT(ISBLANK('Captura de datos CASO'!B775)),"OK",NA()))</f>
        <v>#N/A</v>
      </c>
      <c r="C775" s="40" t="e">
        <f>IF(AND('DO NOT USE_Case Formulas'!A775,ISBLANK('Captura de datos CASO'!C775)),"Last Name is required",IF(NOT(ISBLANK('Captura de datos CASO'!C775)),"OK",NA()))</f>
        <v>#N/A</v>
      </c>
      <c r="D775" s="40" t="e">
        <f>IF(AND('DO NOT USE_Case Formulas'!A775,ISBLANK('Captura de datos CASO'!D775)),"Birthdate is required",IF(NOT(ISBLANK('Captura de datos CASO'!D775)),"OK",NA()))</f>
        <v>#N/A</v>
      </c>
      <c r="E775" s="40" t="e">
        <f>IF(AND('DO NOT USE_Case Formulas'!A775,ISBLANK('Captura de datos CASO'!E775)),"Mobile Phone is required",IF(NOT(ISBLANK('Captura de datos CASO'!E775)),IF(AND(ISNUMBER(VALUE('Captura de datos CASO'!E775)),LEFT('Captura de datos CASO'!E775,1)&lt;&gt;"1",LEN('Captura de datos CASO'!E775)=10),"OK","Phone number must be valid format"),NA()))</f>
        <v>#N/A</v>
      </c>
      <c r="F775" s="40" t="e">
        <f>IF(LEN('Captura de datos CASO'!F775)&gt;255,"Home Street Address must be less than 255 characters",IF('DO NOT USE_Case Formulas'!A775,"OK",NA()))</f>
        <v>#N/A</v>
      </c>
      <c r="G775" s="40" t="e">
        <f>IF(LEN('Captura de datos CASO'!G775)&gt;40,"City must be less than 40 characters",IF('DO NOT USE_Case Formulas'!A775,"OK",NA()))</f>
        <v>#N/A</v>
      </c>
      <c r="H775" s="40" t="e">
        <f>IF(AND(NOT(ISBLANK('Captura de datos CASO'!H775)),ISNA(VLOOKUP('Captura de datos CASO'!H775,'DO NOT USE_School Picklist'!$P$3:$P$52,1,FALSE))),"Please select a value from the drop-down menu",IF('DO NOT USE_Case Formulas'!A775,"OK",NA()))</f>
        <v>#N/A</v>
      </c>
      <c r="I775" s="40" t="e">
        <f>IF(AND('DO NOT USE_Case Formulas'!A775,ISBLANK('Captura de datos CASO'!I775)),"Zip is required",IF(ISBLANK('Captura de datos CASO'!I775),NA(),"OK"))</f>
        <v>#N/A</v>
      </c>
      <c r="J775" s="40" t="e">
        <f>IF(AND('DO NOT USE_Case Formulas'!A775,ISBLANK('Captura de datos CASO'!J775)),"Student or Staff? is required",IF(ISBLANK('Captura de datos CASO'!J775),NA(),IF(ISNA(VLOOKUP('Captura de datos CASO'!J775,'DO NOT USE_School Picklist'!$B$3:$B$6,1,FALSE)),"Please select a value from the drop-down menu","OK")))</f>
        <v>#N/A</v>
      </c>
      <c r="K775" s="40" t="e">
        <f>IF(AND('Captura de datos CASO'!J775='DO NOT USE_School Picklist'!$B$4,ISBLANK('Captura de datos CASO'!K775)),"Occupation/Job Title is required if Student or Staff? is Yes, staff/faculty or volunteer",IF('DO NOT USE_Case Formulas'!A775,"OK",NA()))</f>
        <v>#N/A</v>
      </c>
      <c r="L775" s="40" t="e">
        <f ca="1">IF('Captura de datos CASO'!L775&gt;'DO NOT USE_School Picklist'!$C$3,"Date last on school campus/facility cannot be a future date",IF('DO NOT USE_Case Formulas'!A775,IF(ISBLANK('Captura de datos CASO'!L775),"Date last on school campus/facility is required","OK"),NA()))</f>
        <v>#N/A</v>
      </c>
      <c r="M775" s="40" t="e">
        <f>IF(AND('DO NOT USE_Case Formulas'!A775,ISBLANK('Captura de datos CASO'!M775)),"Specific Place in the Location is required",IF(ISBLANK('Captura de datos CASO'!M775),NA(),"OK"))</f>
        <v>#N/A</v>
      </c>
      <c r="N775" s="40" t="e">
        <f>IF(LEN('Captura de datos CASO'!N775)&gt;50,"Parent/Guardian Name must be less than 50 characters",IF('DO NOT USE_Case Formulas'!A775,"OK",NA()))</f>
        <v>#N/A</v>
      </c>
      <c r="O775" s="40" t="e">
        <f>IF(NOT(ISBLANK('Captura de datos CASO'!O775)),IF(AND(ISNUMBER('Captura de datos CASO'!O775),LEFT('Captura de datos CASO'!O775,1)&lt;&gt;"1",LEN('Captura de datos CASO'!O775)=10),"OK","Phone number must be valid format"),IF('DO NOT USE_Case Formulas'!A775,"OK",NA()))</f>
        <v>#N/A</v>
      </c>
      <c r="P775" s="53" t="e">
        <f>IF(AND(NOT(ISBLANK('Captura de datos CASO'!P775)),ISNA(VLOOKUP('Captura de datos CASO'!P775,'DO NOT USE_School Picklist'!$I$3:$I$5,1,FALSE))),"Please select a value from the drop-down menu",IF('DO NOT USE_Case Formulas'!A775,"OK",NA()))</f>
        <v>#N/A</v>
      </c>
      <c r="Q775" s="40" t="e">
        <f>IF(AND(NOT(ISBLANK('Captura de datos CASO'!Q775)),ISNA(VLOOKUP('Captura de datos CASO'!Q775,'DO NOT USE_School Picklist'!$E$3:$E$10,1,FALSE))),"Please select a value from the drop-down menu",IF('DO NOT USE_Case Formulas'!A775,"OK",NA()))</f>
        <v>#N/A</v>
      </c>
      <c r="R775" s="53" t="e">
        <f>IF(AND(NOT(ISBLANK('Captura de datos CASO'!R775)),ISNA(VLOOKUP('Captura de datos CASO'!R775,'DO NOT USE_School Picklist'!$W$3:$W$9,1,FALSE))),"Please select a value from the drop-down menu",IF('DO NOT USE_Case Formulas'!A775,"OK",NA()))</f>
        <v>#N/A</v>
      </c>
      <c r="S775" s="53" t="e">
        <f>IF(AND(NOT(ISBLANK('Captura de datos CASO'!S775)),ISNA(VLOOKUP('Captura de datos CASO'!S775,'DO NOT USE_School Picklist'!$W$3:$W$9,1,FALSE))),"Please select a value from the drop-down menu",IF('DO NOT USE_Case Formulas'!A775,"OK",NA()))</f>
        <v>#N/A</v>
      </c>
      <c r="T775" s="40" t="e">
        <f>IF(AND(NOT(ISBLANK('Captura de datos CASO'!T775)),ISNA(VLOOKUP('Captura de datos CASO'!T775,'DO NOT USE_School Picklist'!$F$3:$F$16,1,FALSE))),"Please select a value from the drop-down menu",IF('DO NOT USE_Case Formulas'!A775,"OK",NA()))</f>
        <v>#N/A</v>
      </c>
      <c r="U775" s="40" t="e">
        <f>IF(LEN('Captura de datos CASO'!U775)&gt;100,"Classroom(s) must be less than 100 characters",IF('DO NOT USE_Case Formulas'!A775,"OK",NA()))</f>
        <v>#N/A</v>
      </c>
      <c r="V775" s="40" t="e">
        <f>IF(AND(NOT(ISBLANK('Captura de datos CASO'!V775)),ISNA(VLOOKUP('Captura de datos CASO'!V775,'DO NOT USE_School Picklist'!$S$3:$S$12,1,FALSE))),"Please select a value from the drop-down menu",IF('DO NOT USE_Case Formulas'!A775,"OK",NA()))</f>
        <v>#N/A</v>
      </c>
      <c r="W775" s="40" t="e">
        <f>IF(AND(NOT(ISBLANK('Captura de datos CASO'!W775)),ISNA(VLOOKUP('Captura de datos CASO'!W775,'DO NOT USE_School Picklist'!$S$3:$S$12,1,FALSE))),"Please select a value from the drop-down menu",IF('DO NOT USE_Case Formulas'!A775,"OK",NA()))</f>
        <v>#N/A</v>
      </c>
      <c r="X775" s="40" t="e">
        <f>IF(LEN('Captura de datos CASO'!X775)&gt;80,"Name of Education Group must be less than 80 characters",IF('DO NOT USE_Case Formulas'!A775,"OK",NA()))</f>
        <v>#N/A</v>
      </c>
      <c r="Y775" s="40" t="e">
        <f>IF(AND(NOT(ISBLANK('Captura de datos CASO'!Y775)),ISNA(VLOOKUP('Captura de datos CASO'!Y775,'DO NOT USE_School Picklist'!$K$3:$K$6,1,FALSE))),"Please select a value from the drop-down menu",IF('DO NOT USE_Case Formulas'!A775,"OK",NA()))</f>
        <v>#N/A</v>
      </c>
      <c r="Z775" s="40" t="e">
        <f>IF(AND('DO NOT USE_Case Formulas'!A775,ISBLANK('Captura de datos CASO'!Z775)),"Has this person had symptoms? is required",IF(AND(NOT(ISBLANK('Captura de datos CASO'!Z775)),ISNA(VLOOKUP('Captura de datos CASO'!Z775,'DO NOT USE_School Picklist'!$D$3:$D$5,1,FALSE))),"Please select a value from the drop-down menu",IF(NOT(ISBLANK('Captura de datos CASO'!Z775)),"OK",NA())))</f>
        <v>#N/A</v>
      </c>
      <c r="AA775" s="40" t="e">
        <f>IF(AND('Captura de datos CASO'!Z775='DO NOT USE_School Picklist'!$D$3,ISBLANK('Captura de datos CASO'!AA775)),"Symptom Onset Date is required if Ever Symptomatic is Yes",IF('DO NOT USE_Case Formulas'!A775,"OK",NA()))</f>
        <v>#N/A</v>
      </c>
      <c r="AB775" s="40"/>
      <c r="AC775" s="40" t="e">
        <f ca="1">IF(AND('DO NOT USE_Case Formulas'!A775,ISBLANK('Captura de datos CASO'!AC775)),"Lab Result Test Date is required",IF('Captura de datos CASO'!AC775&gt;'DO NOT USE_School Picklist'!$C$3,"Test Date cannot be a future date",IF(NOT(ISBLANK('Captura de datos CASO'!AC775)),"OK",NA())))</f>
        <v>#N/A</v>
      </c>
      <c r="AD775" s="40" t="e">
        <f>IF(AND(NOT(ISBLANK('Captura de datos CASO'!AD775)),ISNA(VLOOKUP('Captura de datos CASO'!AD775,'DO NOT USE_School Picklist'!$R$3:$R$7,1,FALSE))),"Please select a value from the drop-down menu",IF('DO NOT USE_Case Formulas'!A775,"OK",NA()))</f>
        <v>#N/A</v>
      </c>
      <c r="AE775" s="40" t="e">
        <f>IF(AND('DO NOT USE_Case Formulas'!A775,ISBLANK('Captura de datos CASO'!AB775)),"Lab Result Test Result is required",IF(AND(NOT(ISBLANK('Captura de datos CASO'!AB775)),ISNA(VLOOKUP('Captura de datos CASO'!AB775,'DO NOT USE_School Picklist'!$Q$3:$Q$8,1,FALSE))),"Please select a value from the drop-down menu",IF('DO NOT USE_Case Formulas'!A775,"OK",NA())))</f>
        <v>#N/A</v>
      </c>
    </row>
    <row r="776" spans="1:31" x14ac:dyDescent="0.3">
      <c r="A776" s="39" t="e">
        <f>IF('DO NOT USE_Case Formulas'!A776,IF('DO NOT USE_Case Formulas'!B776,"Not all required fields are completed","OK"),NA())</f>
        <v>#N/A</v>
      </c>
      <c r="B776" s="40" t="e">
        <f>IF(AND('DO NOT USE_Case Formulas'!A776,ISBLANK('Captura de datos CASO'!B776)),"First Name is required",IF(NOT(ISBLANK('Captura de datos CASO'!B776)),"OK",NA()))</f>
        <v>#N/A</v>
      </c>
      <c r="C776" s="40" t="e">
        <f>IF(AND('DO NOT USE_Case Formulas'!A776,ISBLANK('Captura de datos CASO'!C776)),"Last Name is required",IF(NOT(ISBLANK('Captura de datos CASO'!C776)),"OK",NA()))</f>
        <v>#N/A</v>
      </c>
      <c r="D776" s="40" t="e">
        <f>IF(AND('DO NOT USE_Case Formulas'!A776,ISBLANK('Captura de datos CASO'!D776)),"Birthdate is required",IF(NOT(ISBLANK('Captura de datos CASO'!D776)),"OK",NA()))</f>
        <v>#N/A</v>
      </c>
      <c r="E776" s="40" t="e">
        <f>IF(AND('DO NOT USE_Case Formulas'!A776,ISBLANK('Captura de datos CASO'!E776)),"Mobile Phone is required",IF(NOT(ISBLANK('Captura de datos CASO'!E776)),IF(AND(ISNUMBER(VALUE('Captura de datos CASO'!E776)),LEFT('Captura de datos CASO'!E776,1)&lt;&gt;"1",LEN('Captura de datos CASO'!E776)=10),"OK","Phone number must be valid format"),NA()))</f>
        <v>#N/A</v>
      </c>
      <c r="F776" s="40" t="e">
        <f>IF(LEN('Captura de datos CASO'!F776)&gt;255,"Home Street Address must be less than 255 characters",IF('DO NOT USE_Case Formulas'!A776,"OK",NA()))</f>
        <v>#N/A</v>
      </c>
      <c r="G776" s="40" t="e">
        <f>IF(LEN('Captura de datos CASO'!G776)&gt;40,"City must be less than 40 characters",IF('DO NOT USE_Case Formulas'!A776,"OK",NA()))</f>
        <v>#N/A</v>
      </c>
      <c r="H776" s="40" t="e">
        <f>IF(AND(NOT(ISBLANK('Captura de datos CASO'!H776)),ISNA(VLOOKUP('Captura de datos CASO'!H776,'DO NOT USE_School Picklist'!$P$3:$P$52,1,FALSE))),"Please select a value from the drop-down menu",IF('DO NOT USE_Case Formulas'!A776,"OK",NA()))</f>
        <v>#N/A</v>
      </c>
      <c r="I776" s="40" t="e">
        <f>IF(AND('DO NOT USE_Case Formulas'!A776,ISBLANK('Captura de datos CASO'!I776)),"Zip is required",IF(ISBLANK('Captura de datos CASO'!I776),NA(),"OK"))</f>
        <v>#N/A</v>
      </c>
      <c r="J776" s="40" t="e">
        <f>IF(AND('DO NOT USE_Case Formulas'!A776,ISBLANK('Captura de datos CASO'!J776)),"Student or Staff? is required",IF(ISBLANK('Captura de datos CASO'!J776),NA(),IF(ISNA(VLOOKUP('Captura de datos CASO'!J776,'DO NOT USE_School Picklist'!$B$3:$B$6,1,FALSE)),"Please select a value from the drop-down menu","OK")))</f>
        <v>#N/A</v>
      </c>
      <c r="K776" s="40" t="e">
        <f>IF(AND('Captura de datos CASO'!J776='DO NOT USE_School Picklist'!$B$4,ISBLANK('Captura de datos CASO'!K776)),"Occupation/Job Title is required if Student or Staff? is Yes, staff/faculty or volunteer",IF('DO NOT USE_Case Formulas'!A776,"OK",NA()))</f>
        <v>#N/A</v>
      </c>
      <c r="L776" s="40" t="e">
        <f ca="1">IF('Captura de datos CASO'!L776&gt;'DO NOT USE_School Picklist'!$C$3,"Date last on school campus/facility cannot be a future date",IF('DO NOT USE_Case Formulas'!A776,IF(ISBLANK('Captura de datos CASO'!L776),"Date last on school campus/facility is required","OK"),NA()))</f>
        <v>#N/A</v>
      </c>
      <c r="M776" s="40" t="e">
        <f>IF(AND('DO NOT USE_Case Formulas'!A776,ISBLANK('Captura de datos CASO'!M776)),"Specific Place in the Location is required",IF(ISBLANK('Captura de datos CASO'!M776),NA(),"OK"))</f>
        <v>#N/A</v>
      </c>
      <c r="N776" s="40" t="e">
        <f>IF(LEN('Captura de datos CASO'!N776)&gt;50,"Parent/Guardian Name must be less than 50 characters",IF('DO NOT USE_Case Formulas'!A776,"OK",NA()))</f>
        <v>#N/A</v>
      </c>
      <c r="O776" s="40" t="e">
        <f>IF(NOT(ISBLANK('Captura de datos CASO'!O776)),IF(AND(ISNUMBER('Captura de datos CASO'!O776),LEFT('Captura de datos CASO'!O776,1)&lt;&gt;"1",LEN('Captura de datos CASO'!O776)=10),"OK","Phone number must be valid format"),IF('DO NOT USE_Case Formulas'!A776,"OK",NA()))</f>
        <v>#N/A</v>
      </c>
      <c r="P776" s="53" t="e">
        <f>IF(AND(NOT(ISBLANK('Captura de datos CASO'!P776)),ISNA(VLOOKUP('Captura de datos CASO'!P776,'DO NOT USE_School Picklist'!$I$3:$I$5,1,FALSE))),"Please select a value from the drop-down menu",IF('DO NOT USE_Case Formulas'!A776,"OK",NA()))</f>
        <v>#N/A</v>
      </c>
      <c r="Q776" s="40" t="e">
        <f>IF(AND(NOT(ISBLANK('Captura de datos CASO'!Q776)),ISNA(VLOOKUP('Captura de datos CASO'!Q776,'DO NOT USE_School Picklist'!$E$3:$E$10,1,FALSE))),"Please select a value from the drop-down menu",IF('DO NOT USE_Case Formulas'!A776,"OK",NA()))</f>
        <v>#N/A</v>
      </c>
      <c r="R776" s="53" t="e">
        <f>IF(AND(NOT(ISBLANK('Captura de datos CASO'!R776)),ISNA(VLOOKUP('Captura de datos CASO'!R776,'DO NOT USE_School Picklist'!$W$3:$W$9,1,FALSE))),"Please select a value from the drop-down menu",IF('DO NOT USE_Case Formulas'!A776,"OK",NA()))</f>
        <v>#N/A</v>
      </c>
      <c r="S776" s="53" t="e">
        <f>IF(AND(NOT(ISBLANK('Captura de datos CASO'!S776)),ISNA(VLOOKUP('Captura de datos CASO'!S776,'DO NOT USE_School Picklist'!$W$3:$W$9,1,FALSE))),"Please select a value from the drop-down menu",IF('DO NOT USE_Case Formulas'!A776,"OK",NA()))</f>
        <v>#N/A</v>
      </c>
      <c r="T776" s="40" t="e">
        <f>IF(AND(NOT(ISBLANK('Captura de datos CASO'!T776)),ISNA(VLOOKUP('Captura de datos CASO'!T776,'DO NOT USE_School Picklist'!$F$3:$F$16,1,FALSE))),"Please select a value from the drop-down menu",IF('DO NOT USE_Case Formulas'!A776,"OK",NA()))</f>
        <v>#N/A</v>
      </c>
      <c r="U776" s="40" t="e">
        <f>IF(LEN('Captura de datos CASO'!U776)&gt;100,"Classroom(s) must be less than 100 characters",IF('DO NOT USE_Case Formulas'!A776,"OK",NA()))</f>
        <v>#N/A</v>
      </c>
      <c r="V776" s="40" t="e">
        <f>IF(AND(NOT(ISBLANK('Captura de datos CASO'!V776)),ISNA(VLOOKUP('Captura de datos CASO'!V776,'DO NOT USE_School Picklist'!$S$3:$S$12,1,FALSE))),"Please select a value from the drop-down menu",IF('DO NOT USE_Case Formulas'!A776,"OK",NA()))</f>
        <v>#N/A</v>
      </c>
      <c r="W776" s="40" t="e">
        <f>IF(AND(NOT(ISBLANK('Captura de datos CASO'!W776)),ISNA(VLOOKUP('Captura de datos CASO'!W776,'DO NOT USE_School Picklist'!$S$3:$S$12,1,FALSE))),"Please select a value from the drop-down menu",IF('DO NOT USE_Case Formulas'!A776,"OK",NA()))</f>
        <v>#N/A</v>
      </c>
      <c r="X776" s="40" t="e">
        <f>IF(LEN('Captura de datos CASO'!X776)&gt;80,"Name of Education Group must be less than 80 characters",IF('DO NOT USE_Case Formulas'!A776,"OK",NA()))</f>
        <v>#N/A</v>
      </c>
      <c r="Y776" s="40" t="e">
        <f>IF(AND(NOT(ISBLANK('Captura de datos CASO'!Y776)),ISNA(VLOOKUP('Captura de datos CASO'!Y776,'DO NOT USE_School Picklist'!$K$3:$K$6,1,FALSE))),"Please select a value from the drop-down menu",IF('DO NOT USE_Case Formulas'!A776,"OK",NA()))</f>
        <v>#N/A</v>
      </c>
      <c r="Z776" s="40" t="e">
        <f>IF(AND('DO NOT USE_Case Formulas'!A776,ISBLANK('Captura de datos CASO'!Z776)),"Has this person had symptoms? is required",IF(AND(NOT(ISBLANK('Captura de datos CASO'!Z776)),ISNA(VLOOKUP('Captura de datos CASO'!Z776,'DO NOT USE_School Picklist'!$D$3:$D$5,1,FALSE))),"Please select a value from the drop-down menu",IF(NOT(ISBLANK('Captura de datos CASO'!Z776)),"OK",NA())))</f>
        <v>#N/A</v>
      </c>
      <c r="AA776" s="40" t="e">
        <f>IF(AND('Captura de datos CASO'!Z776='DO NOT USE_School Picklist'!$D$3,ISBLANK('Captura de datos CASO'!AA776)),"Symptom Onset Date is required if Ever Symptomatic is Yes",IF('DO NOT USE_Case Formulas'!A776,"OK",NA()))</f>
        <v>#N/A</v>
      </c>
      <c r="AB776" s="40"/>
      <c r="AC776" s="40" t="e">
        <f ca="1">IF(AND('DO NOT USE_Case Formulas'!A776,ISBLANK('Captura de datos CASO'!AC776)),"Lab Result Test Date is required",IF('Captura de datos CASO'!AC776&gt;'DO NOT USE_School Picklist'!$C$3,"Test Date cannot be a future date",IF(NOT(ISBLANK('Captura de datos CASO'!AC776)),"OK",NA())))</f>
        <v>#N/A</v>
      </c>
      <c r="AD776" s="40" t="e">
        <f>IF(AND(NOT(ISBLANK('Captura de datos CASO'!AD776)),ISNA(VLOOKUP('Captura de datos CASO'!AD776,'DO NOT USE_School Picklist'!$R$3:$R$7,1,FALSE))),"Please select a value from the drop-down menu",IF('DO NOT USE_Case Formulas'!A776,"OK",NA()))</f>
        <v>#N/A</v>
      </c>
      <c r="AE776" s="40" t="e">
        <f>IF(AND('DO NOT USE_Case Formulas'!A776,ISBLANK('Captura de datos CASO'!AB776)),"Lab Result Test Result is required",IF(AND(NOT(ISBLANK('Captura de datos CASO'!AB776)),ISNA(VLOOKUP('Captura de datos CASO'!AB776,'DO NOT USE_School Picklist'!$Q$3:$Q$8,1,FALSE))),"Please select a value from the drop-down menu",IF('DO NOT USE_Case Formulas'!A776,"OK",NA())))</f>
        <v>#N/A</v>
      </c>
    </row>
    <row r="777" spans="1:31" x14ac:dyDescent="0.3">
      <c r="A777" s="39" t="e">
        <f>IF('DO NOT USE_Case Formulas'!A777,IF('DO NOT USE_Case Formulas'!B777,"Not all required fields are completed","OK"),NA())</f>
        <v>#N/A</v>
      </c>
      <c r="B777" s="40" t="e">
        <f>IF(AND('DO NOT USE_Case Formulas'!A777,ISBLANK('Captura de datos CASO'!B777)),"First Name is required",IF(NOT(ISBLANK('Captura de datos CASO'!B777)),"OK",NA()))</f>
        <v>#N/A</v>
      </c>
      <c r="C777" s="40" t="e">
        <f>IF(AND('DO NOT USE_Case Formulas'!A777,ISBLANK('Captura de datos CASO'!C777)),"Last Name is required",IF(NOT(ISBLANK('Captura de datos CASO'!C777)),"OK",NA()))</f>
        <v>#N/A</v>
      </c>
      <c r="D777" s="40" t="e">
        <f>IF(AND('DO NOT USE_Case Formulas'!A777,ISBLANK('Captura de datos CASO'!D777)),"Birthdate is required",IF(NOT(ISBLANK('Captura de datos CASO'!D777)),"OK",NA()))</f>
        <v>#N/A</v>
      </c>
      <c r="E777" s="40" t="e">
        <f>IF(AND('DO NOT USE_Case Formulas'!A777,ISBLANK('Captura de datos CASO'!E777)),"Mobile Phone is required",IF(NOT(ISBLANK('Captura de datos CASO'!E777)),IF(AND(ISNUMBER(VALUE('Captura de datos CASO'!E777)),LEFT('Captura de datos CASO'!E777,1)&lt;&gt;"1",LEN('Captura de datos CASO'!E777)=10),"OK","Phone number must be valid format"),NA()))</f>
        <v>#N/A</v>
      </c>
      <c r="F777" s="40" t="e">
        <f>IF(LEN('Captura de datos CASO'!F777)&gt;255,"Home Street Address must be less than 255 characters",IF('DO NOT USE_Case Formulas'!A777,"OK",NA()))</f>
        <v>#N/A</v>
      </c>
      <c r="G777" s="40" t="e">
        <f>IF(LEN('Captura de datos CASO'!G777)&gt;40,"City must be less than 40 characters",IF('DO NOT USE_Case Formulas'!A777,"OK",NA()))</f>
        <v>#N/A</v>
      </c>
      <c r="H777" s="40" t="e">
        <f>IF(AND(NOT(ISBLANK('Captura de datos CASO'!H777)),ISNA(VLOOKUP('Captura de datos CASO'!H777,'DO NOT USE_School Picklist'!$P$3:$P$52,1,FALSE))),"Please select a value from the drop-down menu",IF('DO NOT USE_Case Formulas'!A777,"OK",NA()))</f>
        <v>#N/A</v>
      </c>
      <c r="I777" s="40" t="e">
        <f>IF(AND('DO NOT USE_Case Formulas'!A777,ISBLANK('Captura de datos CASO'!I777)),"Zip is required",IF(ISBLANK('Captura de datos CASO'!I777),NA(),"OK"))</f>
        <v>#N/A</v>
      </c>
      <c r="J777" s="40" t="e">
        <f>IF(AND('DO NOT USE_Case Formulas'!A777,ISBLANK('Captura de datos CASO'!J777)),"Student or Staff? is required",IF(ISBLANK('Captura de datos CASO'!J777),NA(),IF(ISNA(VLOOKUP('Captura de datos CASO'!J777,'DO NOT USE_School Picklist'!$B$3:$B$6,1,FALSE)),"Please select a value from the drop-down menu","OK")))</f>
        <v>#N/A</v>
      </c>
      <c r="K777" s="40" t="e">
        <f>IF(AND('Captura de datos CASO'!J777='DO NOT USE_School Picklist'!$B$4,ISBLANK('Captura de datos CASO'!K777)),"Occupation/Job Title is required if Student or Staff? is Yes, staff/faculty or volunteer",IF('DO NOT USE_Case Formulas'!A777,"OK",NA()))</f>
        <v>#N/A</v>
      </c>
      <c r="L777" s="40" t="e">
        <f ca="1">IF('Captura de datos CASO'!L777&gt;'DO NOT USE_School Picklist'!$C$3,"Date last on school campus/facility cannot be a future date",IF('DO NOT USE_Case Formulas'!A777,IF(ISBLANK('Captura de datos CASO'!L777),"Date last on school campus/facility is required","OK"),NA()))</f>
        <v>#N/A</v>
      </c>
      <c r="M777" s="40" t="e">
        <f>IF(AND('DO NOT USE_Case Formulas'!A777,ISBLANK('Captura de datos CASO'!M777)),"Specific Place in the Location is required",IF(ISBLANK('Captura de datos CASO'!M777),NA(),"OK"))</f>
        <v>#N/A</v>
      </c>
      <c r="N777" s="40" t="e">
        <f>IF(LEN('Captura de datos CASO'!N777)&gt;50,"Parent/Guardian Name must be less than 50 characters",IF('DO NOT USE_Case Formulas'!A777,"OK",NA()))</f>
        <v>#N/A</v>
      </c>
      <c r="O777" s="40" t="e">
        <f>IF(NOT(ISBLANK('Captura de datos CASO'!O777)),IF(AND(ISNUMBER('Captura de datos CASO'!O777),LEFT('Captura de datos CASO'!O777,1)&lt;&gt;"1",LEN('Captura de datos CASO'!O777)=10),"OK","Phone number must be valid format"),IF('DO NOT USE_Case Formulas'!A777,"OK",NA()))</f>
        <v>#N/A</v>
      </c>
      <c r="P777" s="53" t="e">
        <f>IF(AND(NOT(ISBLANK('Captura de datos CASO'!P777)),ISNA(VLOOKUP('Captura de datos CASO'!P777,'DO NOT USE_School Picklist'!$I$3:$I$5,1,FALSE))),"Please select a value from the drop-down menu",IF('DO NOT USE_Case Formulas'!A777,"OK",NA()))</f>
        <v>#N/A</v>
      </c>
      <c r="Q777" s="40" t="e">
        <f>IF(AND(NOT(ISBLANK('Captura de datos CASO'!Q777)),ISNA(VLOOKUP('Captura de datos CASO'!Q777,'DO NOT USE_School Picklist'!$E$3:$E$10,1,FALSE))),"Please select a value from the drop-down menu",IF('DO NOT USE_Case Formulas'!A777,"OK",NA()))</f>
        <v>#N/A</v>
      </c>
      <c r="R777" s="53" t="e">
        <f>IF(AND(NOT(ISBLANK('Captura de datos CASO'!R777)),ISNA(VLOOKUP('Captura de datos CASO'!R777,'DO NOT USE_School Picklist'!$W$3:$W$9,1,FALSE))),"Please select a value from the drop-down menu",IF('DO NOT USE_Case Formulas'!A777,"OK",NA()))</f>
        <v>#N/A</v>
      </c>
      <c r="S777" s="53" t="e">
        <f>IF(AND(NOT(ISBLANK('Captura de datos CASO'!S777)),ISNA(VLOOKUP('Captura de datos CASO'!S777,'DO NOT USE_School Picklist'!$W$3:$W$9,1,FALSE))),"Please select a value from the drop-down menu",IF('DO NOT USE_Case Formulas'!A777,"OK",NA()))</f>
        <v>#N/A</v>
      </c>
      <c r="T777" s="40" t="e">
        <f>IF(AND(NOT(ISBLANK('Captura de datos CASO'!T777)),ISNA(VLOOKUP('Captura de datos CASO'!T777,'DO NOT USE_School Picklist'!$F$3:$F$16,1,FALSE))),"Please select a value from the drop-down menu",IF('DO NOT USE_Case Formulas'!A777,"OK",NA()))</f>
        <v>#N/A</v>
      </c>
      <c r="U777" s="40" t="e">
        <f>IF(LEN('Captura de datos CASO'!U777)&gt;100,"Classroom(s) must be less than 100 characters",IF('DO NOT USE_Case Formulas'!A777,"OK",NA()))</f>
        <v>#N/A</v>
      </c>
      <c r="V777" s="40" t="e">
        <f>IF(AND(NOT(ISBLANK('Captura de datos CASO'!V777)),ISNA(VLOOKUP('Captura de datos CASO'!V777,'DO NOT USE_School Picklist'!$S$3:$S$12,1,FALSE))),"Please select a value from the drop-down menu",IF('DO NOT USE_Case Formulas'!A777,"OK",NA()))</f>
        <v>#N/A</v>
      </c>
      <c r="W777" s="40" t="e">
        <f>IF(AND(NOT(ISBLANK('Captura de datos CASO'!W777)),ISNA(VLOOKUP('Captura de datos CASO'!W777,'DO NOT USE_School Picklist'!$S$3:$S$12,1,FALSE))),"Please select a value from the drop-down menu",IF('DO NOT USE_Case Formulas'!A777,"OK",NA()))</f>
        <v>#N/A</v>
      </c>
      <c r="X777" s="40" t="e">
        <f>IF(LEN('Captura de datos CASO'!X777)&gt;80,"Name of Education Group must be less than 80 characters",IF('DO NOT USE_Case Formulas'!A777,"OK",NA()))</f>
        <v>#N/A</v>
      </c>
      <c r="Y777" s="40" t="e">
        <f>IF(AND(NOT(ISBLANK('Captura de datos CASO'!Y777)),ISNA(VLOOKUP('Captura de datos CASO'!Y777,'DO NOT USE_School Picklist'!$K$3:$K$6,1,FALSE))),"Please select a value from the drop-down menu",IF('DO NOT USE_Case Formulas'!A777,"OK",NA()))</f>
        <v>#N/A</v>
      </c>
      <c r="Z777" s="40" t="e">
        <f>IF(AND('DO NOT USE_Case Formulas'!A777,ISBLANK('Captura de datos CASO'!Z777)),"Has this person had symptoms? is required",IF(AND(NOT(ISBLANK('Captura de datos CASO'!Z777)),ISNA(VLOOKUP('Captura de datos CASO'!Z777,'DO NOT USE_School Picklist'!$D$3:$D$5,1,FALSE))),"Please select a value from the drop-down menu",IF(NOT(ISBLANK('Captura de datos CASO'!Z777)),"OK",NA())))</f>
        <v>#N/A</v>
      </c>
      <c r="AA777" s="40" t="e">
        <f>IF(AND('Captura de datos CASO'!Z777='DO NOT USE_School Picklist'!$D$3,ISBLANK('Captura de datos CASO'!AA777)),"Symptom Onset Date is required if Ever Symptomatic is Yes",IF('DO NOT USE_Case Formulas'!A777,"OK",NA()))</f>
        <v>#N/A</v>
      </c>
      <c r="AB777" s="40"/>
      <c r="AC777" s="40" t="e">
        <f ca="1">IF(AND('DO NOT USE_Case Formulas'!A777,ISBLANK('Captura de datos CASO'!AC777)),"Lab Result Test Date is required",IF('Captura de datos CASO'!AC777&gt;'DO NOT USE_School Picklist'!$C$3,"Test Date cannot be a future date",IF(NOT(ISBLANK('Captura de datos CASO'!AC777)),"OK",NA())))</f>
        <v>#N/A</v>
      </c>
      <c r="AD777" s="40" t="e">
        <f>IF(AND(NOT(ISBLANK('Captura de datos CASO'!AD777)),ISNA(VLOOKUP('Captura de datos CASO'!AD777,'DO NOT USE_School Picklist'!$R$3:$R$7,1,FALSE))),"Please select a value from the drop-down menu",IF('DO NOT USE_Case Formulas'!A777,"OK",NA()))</f>
        <v>#N/A</v>
      </c>
      <c r="AE777" s="40" t="e">
        <f>IF(AND('DO NOT USE_Case Formulas'!A777,ISBLANK('Captura de datos CASO'!AB777)),"Lab Result Test Result is required",IF(AND(NOT(ISBLANK('Captura de datos CASO'!AB777)),ISNA(VLOOKUP('Captura de datos CASO'!AB777,'DO NOT USE_School Picklist'!$Q$3:$Q$8,1,FALSE))),"Please select a value from the drop-down menu",IF('DO NOT USE_Case Formulas'!A777,"OK",NA())))</f>
        <v>#N/A</v>
      </c>
    </row>
    <row r="778" spans="1:31" x14ac:dyDescent="0.3">
      <c r="A778" s="39" t="e">
        <f>IF('DO NOT USE_Case Formulas'!A778,IF('DO NOT USE_Case Formulas'!B778,"Not all required fields are completed","OK"),NA())</f>
        <v>#N/A</v>
      </c>
      <c r="B778" s="40" t="e">
        <f>IF(AND('DO NOT USE_Case Formulas'!A778,ISBLANK('Captura de datos CASO'!B778)),"First Name is required",IF(NOT(ISBLANK('Captura de datos CASO'!B778)),"OK",NA()))</f>
        <v>#N/A</v>
      </c>
      <c r="C778" s="40" t="e">
        <f>IF(AND('DO NOT USE_Case Formulas'!A778,ISBLANK('Captura de datos CASO'!C778)),"Last Name is required",IF(NOT(ISBLANK('Captura de datos CASO'!C778)),"OK",NA()))</f>
        <v>#N/A</v>
      </c>
      <c r="D778" s="40" t="e">
        <f>IF(AND('DO NOT USE_Case Formulas'!A778,ISBLANK('Captura de datos CASO'!D778)),"Birthdate is required",IF(NOT(ISBLANK('Captura de datos CASO'!D778)),"OK",NA()))</f>
        <v>#N/A</v>
      </c>
      <c r="E778" s="40" t="e">
        <f>IF(AND('DO NOT USE_Case Formulas'!A778,ISBLANK('Captura de datos CASO'!E778)),"Mobile Phone is required",IF(NOT(ISBLANK('Captura de datos CASO'!E778)),IF(AND(ISNUMBER(VALUE('Captura de datos CASO'!E778)),LEFT('Captura de datos CASO'!E778,1)&lt;&gt;"1",LEN('Captura de datos CASO'!E778)=10),"OK","Phone number must be valid format"),NA()))</f>
        <v>#N/A</v>
      </c>
      <c r="F778" s="40" t="e">
        <f>IF(LEN('Captura de datos CASO'!F778)&gt;255,"Home Street Address must be less than 255 characters",IF('DO NOT USE_Case Formulas'!A778,"OK",NA()))</f>
        <v>#N/A</v>
      </c>
      <c r="G778" s="40" t="e">
        <f>IF(LEN('Captura de datos CASO'!G778)&gt;40,"City must be less than 40 characters",IF('DO NOT USE_Case Formulas'!A778,"OK",NA()))</f>
        <v>#N/A</v>
      </c>
      <c r="H778" s="40" t="e">
        <f>IF(AND(NOT(ISBLANK('Captura de datos CASO'!H778)),ISNA(VLOOKUP('Captura de datos CASO'!H778,'DO NOT USE_School Picklist'!$P$3:$P$52,1,FALSE))),"Please select a value from the drop-down menu",IF('DO NOT USE_Case Formulas'!A778,"OK",NA()))</f>
        <v>#N/A</v>
      </c>
      <c r="I778" s="40" t="e">
        <f>IF(AND('DO NOT USE_Case Formulas'!A778,ISBLANK('Captura de datos CASO'!I778)),"Zip is required",IF(ISBLANK('Captura de datos CASO'!I778),NA(),"OK"))</f>
        <v>#N/A</v>
      </c>
      <c r="J778" s="40" t="e">
        <f>IF(AND('DO NOT USE_Case Formulas'!A778,ISBLANK('Captura de datos CASO'!J778)),"Student or Staff? is required",IF(ISBLANK('Captura de datos CASO'!J778),NA(),IF(ISNA(VLOOKUP('Captura de datos CASO'!J778,'DO NOT USE_School Picklist'!$B$3:$B$6,1,FALSE)),"Please select a value from the drop-down menu","OK")))</f>
        <v>#N/A</v>
      </c>
      <c r="K778" s="40" t="e">
        <f>IF(AND('Captura de datos CASO'!J778='DO NOT USE_School Picklist'!$B$4,ISBLANK('Captura de datos CASO'!K778)),"Occupation/Job Title is required if Student or Staff? is Yes, staff/faculty or volunteer",IF('DO NOT USE_Case Formulas'!A778,"OK",NA()))</f>
        <v>#N/A</v>
      </c>
      <c r="L778" s="40" t="e">
        <f ca="1">IF('Captura de datos CASO'!L778&gt;'DO NOT USE_School Picklist'!$C$3,"Date last on school campus/facility cannot be a future date",IF('DO NOT USE_Case Formulas'!A778,IF(ISBLANK('Captura de datos CASO'!L778),"Date last on school campus/facility is required","OK"),NA()))</f>
        <v>#N/A</v>
      </c>
      <c r="M778" s="40" t="e">
        <f>IF(AND('DO NOT USE_Case Formulas'!A778,ISBLANK('Captura de datos CASO'!M778)),"Specific Place in the Location is required",IF(ISBLANK('Captura de datos CASO'!M778),NA(),"OK"))</f>
        <v>#N/A</v>
      </c>
      <c r="N778" s="40" t="e">
        <f>IF(LEN('Captura de datos CASO'!N778)&gt;50,"Parent/Guardian Name must be less than 50 characters",IF('DO NOT USE_Case Formulas'!A778,"OK",NA()))</f>
        <v>#N/A</v>
      </c>
      <c r="O778" s="40" t="e">
        <f>IF(NOT(ISBLANK('Captura de datos CASO'!O778)),IF(AND(ISNUMBER('Captura de datos CASO'!O778),LEFT('Captura de datos CASO'!O778,1)&lt;&gt;"1",LEN('Captura de datos CASO'!O778)=10),"OK","Phone number must be valid format"),IF('DO NOT USE_Case Formulas'!A778,"OK",NA()))</f>
        <v>#N/A</v>
      </c>
      <c r="P778" s="53" t="e">
        <f>IF(AND(NOT(ISBLANK('Captura de datos CASO'!P778)),ISNA(VLOOKUP('Captura de datos CASO'!P778,'DO NOT USE_School Picklist'!$I$3:$I$5,1,FALSE))),"Please select a value from the drop-down menu",IF('DO NOT USE_Case Formulas'!A778,"OK",NA()))</f>
        <v>#N/A</v>
      </c>
      <c r="Q778" s="40" t="e">
        <f>IF(AND(NOT(ISBLANK('Captura de datos CASO'!Q778)),ISNA(VLOOKUP('Captura de datos CASO'!Q778,'DO NOT USE_School Picklist'!$E$3:$E$10,1,FALSE))),"Please select a value from the drop-down menu",IF('DO NOT USE_Case Formulas'!A778,"OK",NA()))</f>
        <v>#N/A</v>
      </c>
      <c r="R778" s="53" t="e">
        <f>IF(AND(NOT(ISBLANK('Captura de datos CASO'!R778)),ISNA(VLOOKUP('Captura de datos CASO'!R778,'DO NOT USE_School Picklist'!$W$3:$W$9,1,FALSE))),"Please select a value from the drop-down menu",IF('DO NOT USE_Case Formulas'!A778,"OK",NA()))</f>
        <v>#N/A</v>
      </c>
      <c r="S778" s="53" t="e">
        <f>IF(AND(NOT(ISBLANK('Captura de datos CASO'!S778)),ISNA(VLOOKUP('Captura de datos CASO'!S778,'DO NOT USE_School Picklist'!$W$3:$W$9,1,FALSE))),"Please select a value from the drop-down menu",IF('DO NOT USE_Case Formulas'!A778,"OK",NA()))</f>
        <v>#N/A</v>
      </c>
      <c r="T778" s="40" t="e">
        <f>IF(AND(NOT(ISBLANK('Captura de datos CASO'!T778)),ISNA(VLOOKUP('Captura de datos CASO'!T778,'DO NOT USE_School Picklist'!$F$3:$F$16,1,FALSE))),"Please select a value from the drop-down menu",IF('DO NOT USE_Case Formulas'!A778,"OK",NA()))</f>
        <v>#N/A</v>
      </c>
      <c r="U778" s="40" t="e">
        <f>IF(LEN('Captura de datos CASO'!U778)&gt;100,"Classroom(s) must be less than 100 characters",IF('DO NOT USE_Case Formulas'!A778,"OK",NA()))</f>
        <v>#N/A</v>
      </c>
      <c r="V778" s="40" t="e">
        <f>IF(AND(NOT(ISBLANK('Captura de datos CASO'!V778)),ISNA(VLOOKUP('Captura de datos CASO'!V778,'DO NOT USE_School Picklist'!$S$3:$S$12,1,FALSE))),"Please select a value from the drop-down menu",IF('DO NOT USE_Case Formulas'!A778,"OK",NA()))</f>
        <v>#N/A</v>
      </c>
      <c r="W778" s="40" t="e">
        <f>IF(AND(NOT(ISBLANK('Captura de datos CASO'!W778)),ISNA(VLOOKUP('Captura de datos CASO'!W778,'DO NOT USE_School Picklist'!$S$3:$S$12,1,FALSE))),"Please select a value from the drop-down menu",IF('DO NOT USE_Case Formulas'!A778,"OK",NA()))</f>
        <v>#N/A</v>
      </c>
      <c r="X778" s="40" t="e">
        <f>IF(LEN('Captura de datos CASO'!X778)&gt;80,"Name of Education Group must be less than 80 characters",IF('DO NOT USE_Case Formulas'!A778,"OK",NA()))</f>
        <v>#N/A</v>
      </c>
      <c r="Y778" s="40" t="e">
        <f>IF(AND(NOT(ISBLANK('Captura de datos CASO'!Y778)),ISNA(VLOOKUP('Captura de datos CASO'!Y778,'DO NOT USE_School Picklist'!$K$3:$K$6,1,FALSE))),"Please select a value from the drop-down menu",IF('DO NOT USE_Case Formulas'!A778,"OK",NA()))</f>
        <v>#N/A</v>
      </c>
      <c r="Z778" s="40" t="e">
        <f>IF(AND('DO NOT USE_Case Formulas'!A778,ISBLANK('Captura de datos CASO'!Z778)),"Has this person had symptoms? is required",IF(AND(NOT(ISBLANK('Captura de datos CASO'!Z778)),ISNA(VLOOKUP('Captura de datos CASO'!Z778,'DO NOT USE_School Picklist'!$D$3:$D$5,1,FALSE))),"Please select a value from the drop-down menu",IF(NOT(ISBLANK('Captura de datos CASO'!Z778)),"OK",NA())))</f>
        <v>#N/A</v>
      </c>
      <c r="AA778" s="40" t="e">
        <f>IF(AND('Captura de datos CASO'!Z778='DO NOT USE_School Picklist'!$D$3,ISBLANK('Captura de datos CASO'!AA778)),"Symptom Onset Date is required if Ever Symptomatic is Yes",IF('DO NOT USE_Case Formulas'!A778,"OK",NA()))</f>
        <v>#N/A</v>
      </c>
      <c r="AB778" s="40"/>
      <c r="AC778" s="40" t="e">
        <f ca="1">IF(AND('DO NOT USE_Case Formulas'!A778,ISBLANK('Captura de datos CASO'!AC778)),"Lab Result Test Date is required",IF('Captura de datos CASO'!AC778&gt;'DO NOT USE_School Picklist'!$C$3,"Test Date cannot be a future date",IF(NOT(ISBLANK('Captura de datos CASO'!AC778)),"OK",NA())))</f>
        <v>#N/A</v>
      </c>
      <c r="AD778" s="40" t="e">
        <f>IF(AND(NOT(ISBLANK('Captura de datos CASO'!AD778)),ISNA(VLOOKUP('Captura de datos CASO'!AD778,'DO NOT USE_School Picklist'!$R$3:$R$7,1,FALSE))),"Please select a value from the drop-down menu",IF('DO NOT USE_Case Formulas'!A778,"OK",NA()))</f>
        <v>#N/A</v>
      </c>
      <c r="AE778" s="40" t="e">
        <f>IF(AND('DO NOT USE_Case Formulas'!A778,ISBLANK('Captura de datos CASO'!AB778)),"Lab Result Test Result is required",IF(AND(NOT(ISBLANK('Captura de datos CASO'!AB778)),ISNA(VLOOKUP('Captura de datos CASO'!AB778,'DO NOT USE_School Picklist'!$Q$3:$Q$8,1,FALSE))),"Please select a value from the drop-down menu",IF('DO NOT USE_Case Formulas'!A778,"OK",NA())))</f>
        <v>#N/A</v>
      </c>
    </row>
    <row r="779" spans="1:31" x14ac:dyDescent="0.3">
      <c r="A779" s="39" t="e">
        <f>IF('DO NOT USE_Case Formulas'!A779,IF('DO NOT USE_Case Formulas'!B779,"Not all required fields are completed","OK"),NA())</f>
        <v>#N/A</v>
      </c>
      <c r="B779" s="40" t="e">
        <f>IF(AND('DO NOT USE_Case Formulas'!A779,ISBLANK('Captura de datos CASO'!B779)),"First Name is required",IF(NOT(ISBLANK('Captura de datos CASO'!B779)),"OK",NA()))</f>
        <v>#N/A</v>
      </c>
      <c r="C779" s="40" t="e">
        <f>IF(AND('DO NOT USE_Case Formulas'!A779,ISBLANK('Captura de datos CASO'!C779)),"Last Name is required",IF(NOT(ISBLANK('Captura de datos CASO'!C779)),"OK",NA()))</f>
        <v>#N/A</v>
      </c>
      <c r="D779" s="40" t="e">
        <f>IF(AND('DO NOT USE_Case Formulas'!A779,ISBLANK('Captura de datos CASO'!D779)),"Birthdate is required",IF(NOT(ISBLANK('Captura de datos CASO'!D779)),"OK",NA()))</f>
        <v>#N/A</v>
      </c>
      <c r="E779" s="40" t="e">
        <f>IF(AND('DO NOT USE_Case Formulas'!A779,ISBLANK('Captura de datos CASO'!E779)),"Mobile Phone is required",IF(NOT(ISBLANK('Captura de datos CASO'!E779)),IF(AND(ISNUMBER(VALUE('Captura de datos CASO'!E779)),LEFT('Captura de datos CASO'!E779,1)&lt;&gt;"1",LEN('Captura de datos CASO'!E779)=10),"OK","Phone number must be valid format"),NA()))</f>
        <v>#N/A</v>
      </c>
      <c r="F779" s="40" t="e">
        <f>IF(LEN('Captura de datos CASO'!F779)&gt;255,"Home Street Address must be less than 255 characters",IF('DO NOT USE_Case Formulas'!A779,"OK",NA()))</f>
        <v>#N/A</v>
      </c>
      <c r="G779" s="40" t="e">
        <f>IF(LEN('Captura de datos CASO'!G779)&gt;40,"City must be less than 40 characters",IF('DO NOT USE_Case Formulas'!A779,"OK",NA()))</f>
        <v>#N/A</v>
      </c>
      <c r="H779" s="40" t="e">
        <f>IF(AND(NOT(ISBLANK('Captura de datos CASO'!H779)),ISNA(VLOOKUP('Captura de datos CASO'!H779,'DO NOT USE_School Picklist'!$P$3:$P$52,1,FALSE))),"Please select a value from the drop-down menu",IF('DO NOT USE_Case Formulas'!A779,"OK",NA()))</f>
        <v>#N/A</v>
      </c>
      <c r="I779" s="40" t="e">
        <f>IF(AND('DO NOT USE_Case Formulas'!A779,ISBLANK('Captura de datos CASO'!I779)),"Zip is required",IF(ISBLANK('Captura de datos CASO'!I779),NA(),"OK"))</f>
        <v>#N/A</v>
      </c>
      <c r="J779" s="40" t="e">
        <f>IF(AND('DO NOT USE_Case Formulas'!A779,ISBLANK('Captura de datos CASO'!J779)),"Student or Staff? is required",IF(ISBLANK('Captura de datos CASO'!J779),NA(),IF(ISNA(VLOOKUP('Captura de datos CASO'!J779,'DO NOT USE_School Picklist'!$B$3:$B$6,1,FALSE)),"Please select a value from the drop-down menu","OK")))</f>
        <v>#N/A</v>
      </c>
      <c r="K779" s="40" t="e">
        <f>IF(AND('Captura de datos CASO'!J779='DO NOT USE_School Picklist'!$B$4,ISBLANK('Captura de datos CASO'!K779)),"Occupation/Job Title is required if Student or Staff? is Yes, staff/faculty or volunteer",IF('DO NOT USE_Case Formulas'!A779,"OK",NA()))</f>
        <v>#N/A</v>
      </c>
      <c r="L779" s="40" t="e">
        <f ca="1">IF('Captura de datos CASO'!L779&gt;'DO NOT USE_School Picklist'!$C$3,"Date last on school campus/facility cannot be a future date",IF('DO NOT USE_Case Formulas'!A779,IF(ISBLANK('Captura de datos CASO'!L779),"Date last on school campus/facility is required","OK"),NA()))</f>
        <v>#N/A</v>
      </c>
      <c r="M779" s="40" t="e">
        <f>IF(AND('DO NOT USE_Case Formulas'!A779,ISBLANK('Captura de datos CASO'!M779)),"Specific Place in the Location is required",IF(ISBLANK('Captura de datos CASO'!M779),NA(),"OK"))</f>
        <v>#N/A</v>
      </c>
      <c r="N779" s="40" t="e">
        <f>IF(LEN('Captura de datos CASO'!N779)&gt;50,"Parent/Guardian Name must be less than 50 characters",IF('DO NOT USE_Case Formulas'!A779,"OK",NA()))</f>
        <v>#N/A</v>
      </c>
      <c r="O779" s="40" t="e">
        <f>IF(NOT(ISBLANK('Captura de datos CASO'!O779)),IF(AND(ISNUMBER('Captura de datos CASO'!O779),LEFT('Captura de datos CASO'!O779,1)&lt;&gt;"1",LEN('Captura de datos CASO'!O779)=10),"OK","Phone number must be valid format"),IF('DO NOT USE_Case Formulas'!A779,"OK",NA()))</f>
        <v>#N/A</v>
      </c>
      <c r="P779" s="53" t="e">
        <f>IF(AND(NOT(ISBLANK('Captura de datos CASO'!P779)),ISNA(VLOOKUP('Captura de datos CASO'!P779,'DO NOT USE_School Picklist'!$I$3:$I$5,1,FALSE))),"Please select a value from the drop-down menu",IF('DO NOT USE_Case Formulas'!A779,"OK",NA()))</f>
        <v>#N/A</v>
      </c>
      <c r="Q779" s="40" t="e">
        <f>IF(AND(NOT(ISBLANK('Captura de datos CASO'!Q779)),ISNA(VLOOKUP('Captura de datos CASO'!Q779,'DO NOT USE_School Picklist'!$E$3:$E$10,1,FALSE))),"Please select a value from the drop-down menu",IF('DO NOT USE_Case Formulas'!A779,"OK",NA()))</f>
        <v>#N/A</v>
      </c>
      <c r="R779" s="53" t="e">
        <f>IF(AND(NOT(ISBLANK('Captura de datos CASO'!R779)),ISNA(VLOOKUP('Captura de datos CASO'!R779,'DO NOT USE_School Picklist'!$W$3:$W$9,1,FALSE))),"Please select a value from the drop-down menu",IF('DO NOT USE_Case Formulas'!A779,"OK",NA()))</f>
        <v>#N/A</v>
      </c>
      <c r="S779" s="53" t="e">
        <f>IF(AND(NOT(ISBLANK('Captura de datos CASO'!S779)),ISNA(VLOOKUP('Captura de datos CASO'!S779,'DO NOT USE_School Picklist'!$W$3:$W$9,1,FALSE))),"Please select a value from the drop-down menu",IF('DO NOT USE_Case Formulas'!A779,"OK",NA()))</f>
        <v>#N/A</v>
      </c>
      <c r="T779" s="40" t="e">
        <f>IF(AND(NOT(ISBLANK('Captura de datos CASO'!T779)),ISNA(VLOOKUP('Captura de datos CASO'!T779,'DO NOT USE_School Picklist'!$F$3:$F$16,1,FALSE))),"Please select a value from the drop-down menu",IF('DO NOT USE_Case Formulas'!A779,"OK",NA()))</f>
        <v>#N/A</v>
      </c>
      <c r="U779" s="40" t="e">
        <f>IF(LEN('Captura de datos CASO'!U779)&gt;100,"Classroom(s) must be less than 100 characters",IF('DO NOT USE_Case Formulas'!A779,"OK",NA()))</f>
        <v>#N/A</v>
      </c>
      <c r="V779" s="40" t="e">
        <f>IF(AND(NOT(ISBLANK('Captura de datos CASO'!V779)),ISNA(VLOOKUP('Captura de datos CASO'!V779,'DO NOT USE_School Picklist'!$S$3:$S$12,1,FALSE))),"Please select a value from the drop-down menu",IF('DO NOT USE_Case Formulas'!A779,"OK",NA()))</f>
        <v>#N/A</v>
      </c>
      <c r="W779" s="40" t="e">
        <f>IF(AND(NOT(ISBLANK('Captura de datos CASO'!W779)),ISNA(VLOOKUP('Captura de datos CASO'!W779,'DO NOT USE_School Picklist'!$S$3:$S$12,1,FALSE))),"Please select a value from the drop-down menu",IF('DO NOT USE_Case Formulas'!A779,"OK",NA()))</f>
        <v>#N/A</v>
      </c>
      <c r="X779" s="40" t="e">
        <f>IF(LEN('Captura de datos CASO'!X779)&gt;80,"Name of Education Group must be less than 80 characters",IF('DO NOT USE_Case Formulas'!A779,"OK",NA()))</f>
        <v>#N/A</v>
      </c>
      <c r="Y779" s="40" t="e">
        <f>IF(AND(NOT(ISBLANK('Captura de datos CASO'!Y779)),ISNA(VLOOKUP('Captura de datos CASO'!Y779,'DO NOT USE_School Picklist'!$K$3:$K$6,1,FALSE))),"Please select a value from the drop-down menu",IF('DO NOT USE_Case Formulas'!A779,"OK",NA()))</f>
        <v>#N/A</v>
      </c>
      <c r="Z779" s="40" t="e">
        <f>IF(AND('DO NOT USE_Case Formulas'!A779,ISBLANK('Captura de datos CASO'!Z779)),"Has this person had symptoms? is required",IF(AND(NOT(ISBLANK('Captura de datos CASO'!Z779)),ISNA(VLOOKUP('Captura de datos CASO'!Z779,'DO NOT USE_School Picklist'!$D$3:$D$5,1,FALSE))),"Please select a value from the drop-down menu",IF(NOT(ISBLANK('Captura de datos CASO'!Z779)),"OK",NA())))</f>
        <v>#N/A</v>
      </c>
      <c r="AA779" s="40" t="e">
        <f>IF(AND('Captura de datos CASO'!Z779='DO NOT USE_School Picklist'!$D$3,ISBLANK('Captura de datos CASO'!AA779)),"Symptom Onset Date is required if Ever Symptomatic is Yes",IF('DO NOT USE_Case Formulas'!A779,"OK",NA()))</f>
        <v>#N/A</v>
      </c>
      <c r="AB779" s="40"/>
      <c r="AC779" s="40" t="e">
        <f ca="1">IF(AND('DO NOT USE_Case Formulas'!A779,ISBLANK('Captura de datos CASO'!AC779)),"Lab Result Test Date is required",IF('Captura de datos CASO'!AC779&gt;'DO NOT USE_School Picklist'!$C$3,"Test Date cannot be a future date",IF(NOT(ISBLANK('Captura de datos CASO'!AC779)),"OK",NA())))</f>
        <v>#N/A</v>
      </c>
      <c r="AD779" s="40" t="e">
        <f>IF(AND(NOT(ISBLANK('Captura de datos CASO'!AD779)),ISNA(VLOOKUP('Captura de datos CASO'!AD779,'DO NOT USE_School Picklist'!$R$3:$R$7,1,FALSE))),"Please select a value from the drop-down menu",IF('DO NOT USE_Case Formulas'!A779,"OK",NA()))</f>
        <v>#N/A</v>
      </c>
      <c r="AE779" s="40" t="e">
        <f>IF(AND('DO NOT USE_Case Formulas'!A779,ISBLANK('Captura de datos CASO'!AB779)),"Lab Result Test Result is required",IF(AND(NOT(ISBLANK('Captura de datos CASO'!AB779)),ISNA(VLOOKUP('Captura de datos CASO'!AB779,'DO NOT USE_School Picklist'!$Q$3:$Q$8,1,FALSE))),"Please select a value from the drop-down menu",IF('DO NOT USE_Case Formulas'!A779,"OK",NA())))</f>
        <v>#N/A</v>
      </c>
    </row>
    <row r="780" spans="1:31" x14ac:dyDescent="0.3">
      <c r="A780" s="39" t="e">
        <f>IF('DO NOT USE_Case Formulas'!A780,IF('DO NOT USE_Case Formulas'!B780,"Not all required fields are completed","OK"),NA())</f>
        <v>#N/A</v>
      </c>
      <c r="B780" s="40" t="e">
        <f>IF(AND('DO NOT USE_Case Formulas'!A780,ISBLANK('Captura de datos CASO'!B780)),"First Name is required",IF(NOT(ISBLANK('Captura de datos CASO'!B780)),"OK",NA()))</f>
        <v>#N/A</v>
      </c>
      <c r="C780" s="40" t="e">
        <f>IF(AND('DO NOT USE_Case Formulas'!A780,ISBLANK('Captura de datos CASO'!C780)),"Last Name is required",IF(NOT(ISBLANK('Captura de datos CASO'!C780)),"OK",NA()))</f>
        <v>#N/A</v>
      </c>
      <c r="D780" s="40" t="e">
        <f>IF(AND('DO NOT USE_Case Formulas'!A780,ISBLANK('Captura de datos CASO'!D780)),"Birthdate is required",IF(NOT(ISBLANK('Captura de datos CASO'!D780)),"OK",NA()))</f>
        <v>#N/A</v>
      </c>
      <c r="E780" s="40" t="e">
        <f>IF(AND('DO NOT USE_Case Formulas'!A780,ISBLANK('Captura de datos CASO'!E780)),"Mobile Phone is required",IF(NOT(ISBLANK('Captura de datos CASO'!E780)),IF(AND(ISNUMBER(VALUE('Captura de datos CASO'!E780)),LEFT('Captura de datos CASO'!E780,1)&lt;&gt;"1",LEN('Captura de datos CASO'!E780)=10),"OK","Phone number must be valid format"),NA()))</f>
        <v>#N/A</v>
      </c>
      <c r="F780" s="40" t="e">
        <f>IF(LEN('Captura de datos CASO'!F780)&gt;255,"Home Street Address must be less than 255 characters",IF('DO NOT USE_Case Formulas'!A780,"OK",NA()))</f>
        <v>#N/A</v>
      </c>
      <c r="G780" s="40" t="e">
        <f>IF(LEN('Captura de datos CASO'!G780)&gt;40,"City must be less than 40 characters",IF('DO NOT USE_Case Formulas'!A780,"OK",NA()))</f>
        <v>#N/A</v>
      </c>
      <c r="H780" s="40" t="e">
        <f>IF(AND(NOT(ISBLANK('Captura de datos CASO'!H780)),ISNA(VLOOKUP('Captura de datos CASO'!H780,'DO NOT USE_School Picklist'!$P$3:$P$52,1,FALSE))),"Please select a value from the drop-down menu",IF('DO NOT USE_Case Formulas'!A780,"OK",NA()))</f>
        <v>#N/A</v>
      </c>
      <c r="I780" s="40" t="e">
        <f>IF(AND('DO NOT USE_Case Formulas'!A780,ISBLANK('Captura de datos CASO'!I780)),"Zip is required",IF(ISBLANK('Captura de datos CASO'!I780),NA(),"OK"))</f>
        <v>#N/A</v>
      </c>
      <c r="J780" s="40" t="e">
        <f>IF(AND('DO NOT USE_Case Formulas'!A780,ISBLANK('Captura de datos CASO'!J780)),"Student or Staff? is required",IF(ISBLANK('Captura de datos CASO'!J780),NA(),IF(ISNA(VLOOKUP('Captura de datos CASO'!J780,'DO NOT USE_School Picklist'!$B$3:$B$6,1,FALSE)),"Please select a value from the drop-down menu","OK")))</f>
        <v>#N/A</v>
      </c>
      <c r="K780" s="40" t="e">
        <f>IF(AND('Captura de datos CASO'!J780='DO NOT USE_School Picklist'!$B$4,ISBLANK('Captura de datos CASO'!K780)),"Occupation/Job Title is required if Student or Staff? is Yes, staff/faculty or volunteer",IF('DO NOT USE_Case Formulas'!A780,"OK",NA()))</f>
        <v>#N/A</v>
      </c>
      <c r="L780" s="40" t="e">
        <f ca="1">IF('Captura de datos CASO'!L780&gt;'DO NOT USE_School Picklist'!$C$3,"Date last on school campus/facility cannot be a future date",IF('DO NOT USE_Case Formulas'!A780,IF(ISBLANK('Captura de datos CASO'!L780),"Date last on school campus/facility is required","OK"),NA()))</f>
        <v>#N/A</v>
      </c>
      <c r="M780" s="40" t="e">
        <f>IF(AND('DO NOT USE_Case Formulas'!A780,ISBLANK('Captura de datos CASO'!M780)),"Specific Place in the Location is required",IF(ISBLANK('Captura de datos CASO'!M780),NA(),"OK"))</f>
        <v>#N/A</v>
      </c>
      <c r="N780" s="40" t="e">
        <f>IF(LEN('Captura de datos CASO'!N780)&gt;50,"Parent/Guardian Name must be less than 50 characters",IF('DO NOT USE_Case Formulas'!A780,"OK",NA()))</f>
        <v>#N/A</v>
      </c>
      <c r="O780" s="40" t="e">
        <f>IF(NOT(ISBLANK('Captura de datos CASO'!O780)),IF(AND(ISNUMBER('Captura de datos CASO'!O780),LEFT('Captura de datos CASO'!O780,1)&lt;&gt;"1",LEN('Captura de datos CASO'!O780)=10),"OK","Phone number must be valid format"),IF('DO NOT USE_Case Formulas'!A780,"OK",NA()))</f>
        <v>#N/A</v>
      </c>
      <c r="P780" s="53" t="e">
        <f>IF(AND(NOT(ISBLANK('Captura de datos CASO'!P780)),ISNA(VLOOKUP('Captura de datos CASO'!P780,'DO NOT USE_School Picklist'!$I$3:$I$5,1,FALSE))),"Please select a value from the drop-down menu",IF('DO NOT USE_Case Formulas'!A780,"OK",NA()))</f>
        <v>#N/A</v>
      </c>
      <c r="Q780" s="40" t="e">
        <f>IF(AND(NOT(ISBLANK('Captura de datos CASO'!Q780)),ISNA(VLOOKUP('Captura de datos CASO'!Q780,'DO NOT USE_School Picklist'!$E$3:$E$10,1,FALSE))),"Please select a value from the drop-down menu",IF('DO NOT USE_Case Formulas'!A780,"OK",NA()))</f>
        <v>#N/A</v>
      </c>
      <c r="R780" s="53" t="e">
        <f>IF(AND(NOT(ISBLANK('Captura de datos CASO'!R780)),ISNA(VLOOKUP('Captura de datos CASO'!R780,'DO NOT USE_School Picklist'!$W$3:$W$9,1,FALSE))),"Please select a value from the drop-down menu",IF('DO NOT USE_Case Formulas'!A780,"OK",NA()))</f>
        <v>#N/A</v>
      </c>
      <c r="S780" s="53" t="e">
        <f>IF(AND(NOT(ISBLANK('Captura de datos CASO'!S780)),ISNA(VLOOKUP('Captura de datos CASO'!S780,'DO NOT USE_School Picklist'!$W$3:$W$9,1,FALSE))),"Please select a value from the drop-down menu",IF('DO NOT USE_Case Formulas'!A780,"OK",NA()))</f>
        <v>#N/A</v>
      </c>
      <c r="T780" s="40" t="e">
        <f>IF(AND(NOT(ISBLANK('Captura de datos CASO'!T780)),ISNA(VLOOKUP('Captura de datos CASO'!T780,'DO NOT USE_School Picklist'!$F$3:$F$16,1,FALSE))),"Please select a value from the drop-down menu",IF('DO NOT USE_Case Formulas'!A780,"OK",NA()))</f>
        <v>#N/A</v>
      </c>
      <c r="U780" s="40" t="e">
        <f>IF(LEN('Captura de datos CASO'!U780)&gt;100,"Classroom(s) must be less than 100 characters",IF('DO NOT USE_Case Formulas'!A780,"OK",NA()))</f>
        <v>#N/A</v>
      </c>
      <c r="V780" s="40" t="e">
        <f>IF(AND(NOT(ISBLANK('Captura de datos CASO'!V780)),ISNA(VLOOKUP('Captura de datos CASO'!V780,'DO NOT USE_School Picklist'!$S$3:$S$12,1,FALSE))),"Please select a value from the drop-down menu",IF('DO NOT USE_Case Formulas'!A780,"OK",NA()))</f>
        <v>#N/A</v>
      </c>
      <c r="W780" s="40" t="e">
        <f>IF(AND(NOT(ISBLANK('Captura de datos CASO'!W780)),ISNA(VLOOKUP('Captura de datos CASO'!W780,'DO NOT USE_School Picklist'!$S$3:$S$12,1,FALSE))),"Please select a value from the drop-down menu",IF('DO NOT USE_Case Formulas'!A780,"OK",NA()))</f>
        <v>#N/A</v>
      </c>
      <c r="X780" s="40" t="e">
        <f>IF(LEN('Captura de datos CASO'!X780)&gt;80,"Name of Education Group must be less than 80 characters",IF('DO NOT USE_Case Formulas'!A780,"OK",NA()))</f>
        <v>#N/A</v>
      </c>
      <c r="Y780" s="40" t="e">
        <f>IF(AND(NOT(ISBLANK('Captura de datos CASO'!Y780)),ISNA(VLOOKUP('Captura de datos CASO'!Y780,'DO NOT USE_School Picklist'!$K$3:$K$6,1,FALSE))),"Please select a value from the drop-down menu",IF('DO NOT USE_Case Formulas'!A780,"OK",NA()))</f>
        <v>#N/A</v>
      </c>
      <c r="Z780" s="40" t="e">
        <f>IF(AND('DO NOT USE_Case Formulas'!A780,ISBLANK('Captura de datos CASO'!Z780)),"Has this person had symptoms? is required",IF(AND(NOT(ISBLANK('Captura de datos CASO'!Z780)),ISNA(VLOOKUP('Captura de datos CASO'!Z780,'DO NOT USE_School Picklist'!$D$3:$D$5,1,FALSE))),"Please select a value from the drop-down menu",IF(NOT(ISBLANK('Captura de datos CASO'!Z780)),"OK",NA())))</f>
        <v>#N/A</v>
      </c>
      <c r="AA780" s="40" t="e">
        <f>IF(AND('Captura de datos CASO'!Z780='DO NOT USE_School Picklist'!$D$3,ISBLANK('Captura de datos CASO'!AA780)),"Symptom Onset Date is required if Ever Symptomatic is Yes",IF('DO NOT USE_Case Formulas'!A780,"OK",NA()))</f>
        <v>#N/A</v>
      </c>
      <c r="AB780" s="40"/>
      <c r="AC780" s="40" t="e">
        <f ca="1">IF(AND('DO NOT USE_Case Formulas'!A780,ISBLANK('Captura de datos CASO'!AC780)),"Lab Result Test Date is required",IF('Captura de datos CASO'!AC780&gt;'DO NOT USE_School Picklist'!$C$3,"Test Date cannot be a future date",IF(NOT(ISBLANK('Captura de datos CASO'!AC780)),"OK",NA())))</f>
        <v>#N/A</v>
      </c>
      <c r="AD780" s="40" t="e">
        <f>IF(AND(NOT(ISBLANK('Captura de datos CASO'!AD780)),ISNA(VLOOKUP('Captura de datos CASO'!AD780,'DO NOT USE_School Picklist'!$R$3:$R$7,1,FALSE))),"Please select a value from the drop-down menu",IF('DO NOT USE_Case Formulas'!A780,"OK",NA()))</f>
        <v>#N/A</v>
      </c>
      <c r="AE780" s="40" t="e">
        <f>IF(AND('DO NOT USE_Case Formulas'!A780,ISBLANK('Captura de datos CASO'!AB780)),"Lab Result Test Result is required",IF(AND(NOT(ISBLANK('Captura de datos CASO'!AB780)),ISNA(VLOOKUP('Captura de datos CASO'!AB780,'DO NOT USE_School Picklist'!$Q$3:$Q$8,1,FALSE))),"Please select a value from the drop-down menu",IF('DO NOT USE_Case Formulas'!A780,"OK",NA())))</f>
        <v>#N/A</v>
      </c>
    </row>
    <row r="781" spans="1:31" x14ac:dyDescent="0.3">
      <c r="A781" s="39" t="e">
        <f>IF('DO NOT USE_Case Formulas'!A781,IF('DO NOT USE_Case Formulas'!B781,"Not all required fields are completed","OK"),NA())</f>
        <v>#N/A</v>
      </c>
      <c r="B781" s="40" t="e">
        <f>IF(AND('DO NOT USE_Case Formulas'!A781,ISBLANK('Captura de datos CASO'!B781)),"First Name is required",IF(NOT(ISBLANK('Captura de datos CASO'!B781)),"OK",NA()))</f>
        <v>#N/A</v>
      </c>
      <c r="C781" s="40" t="e">
        <f>IF(AND('DO NOT USE_Case Formulas'!A781,ISBLANK('Captura de datos CASO'!C781)),"Last Name is required",IF(NOT(ISBLANK('Captura de datos CASO'!C781)),"OK",NA()))</f>
        <v>#N/A</v>
      </c>
      <c r="D781" s="40" t="e">
        <f>IF(AND('DO NOT USE_Case Formulas'!A781,ISBLANK('Captura de datos CASO'!D781)),"Birthdate is required",IF(NOT(ISBLANK('Captura de datos CASO'!D781)),"OK",NA()))</f>
        <v>#N/A</v>
      </c>
      <c r="E781" s="40" t="e">
        <f>IF(AND('DO NOT USE_Case Formulas'!A781,ISBLANK('Captura de datos CASO'!E781)),"Mobile Phone is required",IF(NOT(ISBLANK('Captura de datos CASO'!E781)),IF(AND(ISNUMBER(VALUE('Captura de datos CASO'!E781)),LEFT('Captura de datos CASO'!E781,1)&lt;&gt;"1",LEN('Captura de datos CASO'!E781)=10),"OK","Phone number must be valid format"),NA()))</f>
        <v>#N/A</v>
      </c>
      <c r="F781" s="40" t="e">
        <f>IF(LEN('Captura de datos CASO'!F781)&gt;255,"Home Street Address must be less than 255 characters",IF('DO NOT USE_Case Formulas'!A781,"OK",NA()))</f>
        <v>#N/A</v>
      </c>
      <c r="G781" s="40" t="e">
        <f>IF(LEN('Captura de datos CASO'!G781)&gt;40,"City must be less than 40 characters",IF('DO NOT USE_Case Formulas'!A781,"OK",NA()))</f>
        <v>#N/A</v>
      </c>
      <c r="H781" s="40" t="e">
        <f>IF(AND(NOT(ISBLANK('Captura de datos CASO'!H781)),ISNA(VLOOKUP('Captura de datos CASO'!H781,'DO NOT USE_School Picklist'!$P$3:$P$52,1,FALSE))),"Please select a value from the drop-down menu",IF('DO NOT USE_Case Formulas'!A781,"OK",NA()))</f>
        <v>#N/A</v>
      </c>
      <c r="I781" s="40" t="e">
        <f>IF(AND('DO NOT USE_Case Formulas'!A781,ISBLANK('Captura de datos CASO'!I781)),"Zip is required",IF(ISBLANK('Captura de datos CASO'!I781),NA(),"OK"))</f>
        <v>#N/A</v>
      </c>
      <c r="J781" s="40" t="e">
        <f>IF(AND('DO NOT USE_Case Formulas'!A781,ISBLANK('Captura de datos CASO'!J781)),"Student or Staff? is required",IF(ISBLANK('Captura de datos CASO'!J781),NA(),IF(ISNA(VLOOKUP('Captura de datos CASO'!J781,'DO NOT USE_School Picklist'!$B$3:$B$6,1,FALSE)),"Please select a value from the drop-down menu","OK")))</f>
        <v>#N/A</v>
      </c>
      <c r="K781" s="40" t="e">
        <f>IF(AND('Captura de datos CASO'!J781='DO NOT USE_School Picklist'!$B$4,ISBLANK('Captura de datos CASO'!K781)),"Occupation/Job Title is required if Student or Staff? is Yes, staff/faculty or volunteer",IF('DO NOT USE_Case Formulas'!A781,"OK",NA()))</f>
        <v>#N/A</v>
      </c>
      <c r="L781" s="40" t="e">
        <f ca="1">IF('Captura de datos CASO'!L781&gt;'DO NOT USE_School Picklist'!$C$3,"Date last on school campus/facility cannot be a future date",IF('DO NOT USE_Case Formulas'!A781,IF(ISBLANK('Captura de datos CASO'!L781),"Date last on school campus/facility is required","OK"),NA()))</f>
        <v>#N/A</v>
      </c>
      <c r="M781" s="40" t="e">
        <f>IF(AND('DO NOT USE_Case Formulas'!A781,ISBLANK('Captura de datos CASO'!M781)),"Specific Place in the Location is required",IF(ISBLANK('Captura de datos CASO'!M781),NA(),"OK"))</f>
        <v>#N/A</v>
      </c>
      <c r="N781" s="40" t="e">
        <f>IF(LEN('Captura de datos CASO'!N781)&gt;50,"Parent/Guardian Name must be less than 50 characters",IF('DO NOT USE_Case Formulas'!A781,"OK",NA()))</f>
        <v>#N/A</v>
      </c>
      <c r="O781" s="40" t="e">
        <f>IF(NOT(ISBLANK('Captura de datos CASO'!O781)),IF(AND(ISNUMBER('Captura de datos CASO'!O781),LEFT('Captura de datos CASO'!O781,1)&lt;&gt;"1",LEN('Captura de datos CASO'!O781)=10),"OK","Phone number must be valid format"),IF('DO NOT USE_Case Formulas'!A781,"OK",NA()))</f>
        <v>#N/A</v>
      </c>
      <c r="P781" s="53" t="e">
        <f>IF(AND(NOT(ISBLANK('Captura de datos CASO'!P781)),ISNA(VLOOKUP('Captura de datos CASO'!P781,'DO NOT USE_School Picklist'!$I$3:$I$5,1,FALSE))),"Please select a value from the drop-down menu",IF('DO NOT USE_Case Formulas'!A781,"OK",NA()))</f>
        <v>#N/A</v>
      </c>
      <c r="Q781" s="40" t="e">
        <f>IF(AND(NOT(ISBLANK('Captura de datos CASO'!Q781)),ISNA(VLOOKUP('Captura de datos CASO'!Q781,'DO NOT USE_School Picklist'!$E$3:$E$10,1,FALSE))),"Please select a value from the drop-down menu",IF('DO NOT USE_Case Formulas'!A781,"OK",NA()))</f>
        <v>#N/A</v>
      </c>
      <c r="R781" s="53" t="e">
        <f>IF(AND(NOT(ISBLANK('Captura de datos CASO'!R781)),ISNA(VLOOKUP('Captura de datos CASO'!R781,'DO NOT USE_School Picklist'!$W$3:$W$9,1,FALSE))),"Please select a value from the drop-down menu",IF('DO NOT USE_Case Formulas'!A781,"OK",NA()))</f>
        <v>#N/A</v>
      </c>
      <c r="S781" s="53" t="e">
        <f>IF(AND(NOT(ISBLANK('Captura de datos CASO'!S781)),ISNA(VLOOKUP('Captura de datos CASO'!S781,'DO NOT USE_School Picklist'!$W$3:$W$9,1,FALSE))),"Please select a value from the drop-down menu",IF('DO NOT USE_Case Formulas'!A781,"OK",NA()))</f>
        <v>#N/A</v>
      </c>
      <c r="T781" s="40" t="e">
        <f>IF(AND(NOT(ISBLANK('Captura de datos CASO'!T781)),ISNA(VLOOKUP('Captura de datos CASO'!T781,'DO NOT USE_School Picklist'!$F$3:$F$16,1,FALSE))),"Please select a value from the drop-down menu",IF('DO NOT USE_Case Formulas'!A781,"OK",NA()))</f>
        <v>#N/A</v>
      </c>
      <c r="U781" s="40" t="e">
        <f>IF(LEN('Captura de datos CASO'!U781)&gt;100,"Classroom(s) must be less than 100 characters",IF('DO NOT USE_Case Formulas'!A781,"OK",NA()))</f>
        <v>#N/A</v>
      </c>
      <c r="V781" s="40" t="e">
        <f>IF(AND(NOT(ISBLANK('Captura de datos CASO'!V781)),ISNA(VLOOKUP('Captura de datos CASO'!V781,'DO NOT USE_School Picklist'!$S$3:$S$12,1,FALSE))),"Please select a value from the drop-down menu",IF('DO NOT USE_Case Formulas'!A781,"OK",NA()))</f>
        <v>#N/A</v>
      </c>
      <c r="W781" s="40" t="e">
        <f>IF(AND(NOT(ISBLANK('Captura de datos CASO'!W781)),ISNA(VLOOKUP('Captura de datos CASO'!W781,'DO NOT USE_School Picklist'!$S$3:$S$12,1,FALSE))),"Please select a value from the drop-down menu",IF('DO NOT USE_Case Formulas'!A781,"OK",NA()))</f>
        <v>#N/A</v>
      </c>
      <c r="X781" s="40" t="e">
        <f>IF(LEN('Captura de datos CASO'!X781)&gt;80,"Name of Education Group must be less than 80 characters",IF('DO NOT USE_Case Formulas'!A781,"OK",NA()))</f>
        <v>#N/A</v>
      </c>
      <c r="Y781" s="40" t="e">
        <f>IF(AND(NOT(ISBLANK('Captura de datos CASO'!Y781)),ISNA(VLOOKUP('Captura de datos CASO'!Y781,'DO NOT USE_School Picklist'!$K$3:$K$6,1,FALSE))),"Please select a value from the drop-down menu",IF('DO NOT USE_Case Formulas'!A781,"OK",NA()))</f>
        <v>#N/A</v>
      </c>
      <c r="Z781" s="40" t="e">
        <f>IF(AND('DO NOT USE_Case Formulas'!A781,ISBLANK('Captura de datos CASO'!Z781)),"Has this person had symptoms? is required",IF(AND(NOT(ISBLANK('Captura de datos CASO'!Z781)),ISNA(VLOOKUP('Captura de datos CASO'!Z781,'DO NOT USE_School Picklist'!$D$3:$D$5,1,FALSE))),"Please select a value from the drop-down menu",IF(NOT(ISBLANK('Captura de datos CASO'!Z781)),"OK",NA())))</f>
        <v>#N/A</v>
      </c>
      <c r="AA781" s="40" t="e">
        <f>IF(AND('Captura de datos CASO'!Z781='DO NOT USE_School Picklist'!$D$3,ISBLANK('Captura de datos CASO'!AA781)),"Symptom Onset Date is required if Ever Symptomatic is Yes",IF('DO NOT USE_Case Formulas'!A781,"OK",NA()))</f>
        <v>#N/A</v>
      </c>
      <c r="AB781" s="40"/>
      <c r="AC781" s="40" t="e">
        <f ca="1">IF(AND('DO NOT USE_Case Formulas'!A781,ISBLANK('Captura de datos CASO'!AC781)),"Lab Result Test Date is required",IF('Captura de datos CASO'!AC781&gt;'DO NOT USE_School Picklist'!$C$3,"Test Date cannot be a future date",IF(NOT(ISBLANK('Captura de datos CASO'!AC781)),"OK",NA())))</f>
        <v>#N/A</v>
      </c>
      <c r="AD781" s="40" t="e">
        <f>IF(AND(NOT(ISBLANK('Captura de datos CASO'!AD781)),ISNA(VLOOKUP('Captura de datos CASO'!AD781,'DO NOT USE_School Picklist'!$R$3:$R$7,1,FALSE))),"Please select a value from the drop-down menu",IF('DO NOT USE_Case Formulas'!A781,"OK",NA()))</f>
        <v>#N/A</v>
      </c>
      <c r="AE781" s="40" t="e">
        <f>IF(AND('DO NOT USE_Case Formulas'!A781,ISBLANK('Captura de datos CASO'!AB781)),"Lab Result Test Result is required",IF(AND(NOT(ISBLANK('Captura de datos CASO'!AB781)),ISNA(VLOOKUP('Captura de datos CASO'!AB781,'DO NOT USE_School Picklist'!$Q$3:$Q$8,1,FALSE))),"Please select a value from the drop-down menu",IF('DO NOT USE_Case Formulas'!A781,"OK",NA())))</f>
        <v>#N/A</v>
      </c>
    </row>
    <row r="782" spans="1:31" x14ac:dyDescent="0.3">
      <c r="A782" s="39" t="e">
        <f>IF('DO NOT USE_Case Formulas'!A782,IF('DO NOT USE_Case Formulas'!B782,"Not all required fields are completed","OK"),NA())</f>
        <v>#N/A</v>
      </c>
      <c r="B782" s="40" t="e">
        <f>IF(AND('DO NOT USE_Case Formulas'!A782,ISBLANK('Captura de datos CASO'!B782)),"First Name is required",IF(NOT(ISBLANK('Captura de datos CASO'!B782)),"OK",NA()))</f>
        <v>#N/A</v>
      </c>
      <c r="C782" s="40" t="e">
        <f>IF(AND('DO NOT USE_Case Formulas'!A782,ISBLANK('Captura de datos CASO'!C782)),"Last Name is required",IF(NOT(ISBLANK('Captura de datos CASO'!C782)),"OK",NA()))</f>
        <v>#N/A</v>
      </c>
      <c r="D782" s="40" t="e">
        <f>IF(AND('DO NOT USE_Case Formulas'!A782,ISBLANK('Captura de datos CASO'!D782)),"Birthdate is required",IF(NOT(ISBLANK('Captura de datos CASO'!D782)),"OK",NA()))</f>
        <v>#N/A</v>
      </c>
      <c r="E782" s="40" t="e">
        <f>IF(AND('DO NOT USE_Case Formulas'!A782,ISBLANK('Captura de datos CASO'!E782)),"Mobile Phone is required",IF(NOT(ISBLANK('Captura de datos CASO'!E782)),IF(AND(ISNUMBER(VALUE('Captura de datos CASO'!E782)),LEFT('Captura de datos CASO'!E782,1)&lt;&gt;"1",LEN('Captura de datos CASO'!E782)=10),"OK","Phone number must be valid format"),NA()))</f>
        <v>#N/A</v>
      </c>
      <c r="F782" s="40" t="e">
        <f>IF(LEN('Captura de datos CASO'!F782)&gt;255,"Home Street Address must be less than 255 characters",IF('DO NOT USE_Case Formulas'!A782,"OK",NA()))</f>
        <v>#N/A</v>
      </c>
      <c r="G782" s="40" t="e">
        <f>IF(LEN('Captura de datos CASO'!G782)&gt;40,"City must be less than 40 characters",IF('DO NOT USE_Case Formulas'!A782,"OK",NA()))</f>
        <v>#N/A</v>
      </c>
      <c r="H782" s="40" t="e">
        <f>IF(AND(NOT(ISBLANK('Captura de datos CASO'!H782)),ISNA(VLOOKUP('Captura de datos CASO'!H782,'DO NOT USE_School Picklist'!$P$3:$P$52,1,FALSE))),"Please select a value from the drop-down menu",IF('DO NOT USE_Case Formulas'!A782,"OK",NA()))</f>
        <v>#N/A</v>
      </c>
      <c r="I782" s="40" t="e">
        <f>IF(AND('DO NOT USE_Case Formulas'!A782,ISBLANK('Captura de datos CASO'!I782)),"Zip is required",IF(ISBLANK('Captura de datos CASO'!I782),NA(),"OK"))</f>
        <v>#N/A</v>
      </c>
      <c r="J782" s="40" t="e">
        <f>IF(AND('DO NOT USE_Case Formulas'!A782,ISBLANK('Captura de datos CASO'!J782)),"Student or Staff? is required",IF(ISBLANK('Captura de datos CASO'!J782),NA(),IF(ISNA(VLOOKUP('Captura de datos CASO'!J782,'DO NOT USE_School Picklist'!$B$3:$B$6,1,FALSE)),"Please select a value from the drop-down menu","OK")))</f>
        <v>#N/A</v>
      </c>
      <c r="K782" s="40" t="e">
        <f>IF(AND('Captura de datos CASO'!J782='DO NOT USE_School Picklist'!$B$4,ISBLANK('Captura de datos CASO'!K782)),"Occupation/Job Title is required if Student or Staff? is Yes, staff/faculty or volunteer",IF('DO NOT USE_Case Formulas'!A782,"OK",NA()))</f>
        <v>#N/A</v>
      </c>
      <c r="L782" s="40" t="e">
        <f ca="1">IF('Captura de datos CASO'!L782&gt;'DO NOT USE_School Picklist'!$C$3,"Date last on school campus/facility cannot be a future date",IF('DO NOT USE_Case Formulas'!A782,IF(ISBLANK('Captura de datos CASO'!L782),"Date last on school campus/facility is required","OK"),NA()))</f>
        <v>#N/A</v>
      </c>
      <c r="M782" s="40" t="e">
        <f>IF(AND('DO NOT USE_Case Formulas'!A782,ISBLANK('Captura de datos CASO'!M782)),"Specific Place in the Location is required",IF(ISBLANK('Captura de datos CASO'!M782),NA(),"OK"))</f>
        <v>#N/A</v>
      </c>
      <c r="N782" s="40" t="e">
        <f>IF(LEN('Captura de datos CASO'!N782)&gt;50,"Parent/Guardian Name must be less than 50 characters",IF('DO NOT USE_Case Formulas'!A782,"OK",NA()))</f>
        <v>#N/A</v>
      </c>
      <c r="O782" s="40" t="e">
        <f>IF(NOT(ISBLANK('Captura de datos CASO'!O782)),IF(AND(ISNUMBER('Captura de datos CASO'!O782),LEFT('Captura de datos CASO'!O782,1)&lt;&gt;"1",LEN('Captura de datos CASO'!O782)=10),"OK","Phone number must be valid format"),IF('DO NOT USE_Case Formulas'!A782,"OK",NA()))</f>
        <v>#N/A</v>
      </c>
      <c r="P782" s="53" t="e">
        <f>IF(AND(NOT(ISBLANK('Captura de datos CASO'!P782)),ISNA(VLOOKUP('Captura de datos CASO'!P782,'DO NOT USE_School Picklist'!$I$3:$I$5,1,FALSE))),"Please select a value from the drop-down menu",IF('DO NOT USE_Case Formulas'!A782,"OK",NA()))</f>
        <v>#N/A</v>
      </c>
      <c r="Q782" s="40" t="e">
        <f>IF(AND(NOT(ISBLANK('Captura de datos CASO'!Q782)),ISNA(VLOOKUP('Captura de datos CASO'!Q782,'DO NOT USE_School Picklist'!$E$3:$E$10,1,FALSE))),"Please select a value from the drop-down menu",IF('DO NOT USE_Case Formulas'!A782,"OK",NA()))</f>
        <v>#N/A</v>
      </c>
      <c r="R782" s="53" t="e">
        <f>IF(AND(NOT(ISBLANK('Captura de datos CASO'!R782)),ISNA(VLOOKUP('Captura de datos CASO'!R782,'DO NOT USE_School Picklist'!$W$3:$W$9,1,FALSE))),"Please select a value from the drop-down menu",IF('DO NOT USE_Case Formulas'!A782,"OK",NA()))</f>
        <v>#N/A</v>
      </c>
      <c r="S782" s="53" t="e">
        <f>IF(AND(NOT(ISBLANK('Captura de datos CASO'!S782)),ISNA(VLOOKUP('Captura de datos CASO'!S782,'DO NOT USE_School Picklist'!$W$3:$W$9,1,FALSE))),"Please select a value from the drop-down menu",IF('DO NOT USE_Case Formulas'!A782,"OK",NA()))</f>
        <v>#N/A</v>
      </c>
      <c r="T782" s="40" t="e">
        <f>IF(AND(NOT(ISBLANK('Captura de datos CASO'!T782)),ISNA(VLOOKUP('Captura de datos CASO'!T782,'DO NOT USE_School Picklist'!$F$3:$F$16,1,FALSE))),"Please select a value from the drop-down menu",IF('DO NOT USE_Case Formulas'!A782,"OK",NA()))</f>
        <v>#N/A</v>
      </c>
      <c r="U782" s="40" t="e">
        <f>IF(LEN('Captura de datos CASO'!U782)&gt;100,"Classroom(s) must be less than 100 characters",IF('DO NOT USE_Case Formulas'!A782,"OK",NA()))</f>
        <v>#N/A</v>
      </c>
      <c r="V782" s="40" t="e">
        <f>IF(AND(NOT(ISBLANK('Captura de datos CASO'!V782)),ISNA(VLOOKUP('Captura de datos CASO'!V782,'DO NOT USE_School Picklist'!$S$3:$S$12,1,FALSE))),"Please select a value from the drop-down menu",IF('DO NOT USE_Case Formulas'!A782,"OK",NA()))</f>
        <v>#N/A</v>
      </c>
      <c r="W782" s="40" t="e">
        <f>IF(AND(NOT(ISBLANK('Captura de datos CASO'!W782)),ISNA(VLOOKUP('Captura de datos CASO'!W782,'DO NOT USE_School Picklist'!$S$3:$S$12,1,FALSE))),"Please select a value from the drop-down menu",IF('DO NOT USE_Case Formulas'!A782,"OK",NA()))</f>
        <v>#N/A</v>
      </c>
      <c r="X782" s="40" t="e">
        <f>IF(LEN('Captura de datos CASO'!X782)&gt;80,"Name of Education Group must be less than 80 characters",IF('DO NOT USE_Case Formulas'!A782,"OK",NA()))</f>
        <v>#N/A</v>
      </c>
      <c r="Y782" s="40" t="e">
        <f>IF(AND(NOT(ISBLANK('Captura de datos CASO'!Y782)),ISNA(VLOOKUP('Captura de datos CASO'!Y782,'DO NOT USE_School Picklist'!$K$3:$K$6,1,FALSE))),"Please select a value from the drop-down menu",IF('DO NOT USE_Case Formulas'!A782,"OK",NA()))</f>
        <v>#N/A</v>
      </c>
      <c r="Z782" s="40" t="e">
        <f>IF(AND('DO NOT USE_Case Formulas'!A782,ISBLANK('Captura de datos CASO'!Z782)),"Has this person had symptoms? is required",IF(AND(NOT(ISBLANK('Captura de datos CASO'!Z782)),ISNA(VLOOKUP('Captura de datos CASO'!Z782,'DO NOT USE_School Picklist'!$D$3:$D$5,1,FALSE))),"Please select a value from the drop-down menu",IF(NOT(ISBLANK('Captura de datos CASO'!Z782)),"OK",NA())))</f>
        <v>#N/A</v>
      </c>
      <c r="AA782" s="40" t="e">
        <f>IF(AND('Captura de datos CASO'!Z782='DO NOT USE_School Picklist'!$D$3,ISBLANK('Captura de datos CASO'!AA782)),"Symptom Onset Date is required if Ever Symptomatic is Yes",IF('DO NOT USE_Case Formulas'!A782,"OK",NA()))</f>
        <v>#N/A</v>
      </c>
      <c r="AB782" s="40"/>
      <c r="AC782" s="40" t="e">
        <f ca="1">IF(AND('DO NOT USE_Case Formulas'!A782,ISBLANK('Captura de datos CASO'!AC782)),"Lab Result Test Date is required",IF('Captura de datos CASO'!AC782&gt;'DO NOT USE_School Picklist'!$C$3,"Test Date cannot be a future date",IF(NOT(ISBLANK('Captura de datos CASO'!AC782)),"OK",NA())))</f>
        <v>#N/A</v>
      </c>
      <c r="AD782" s="40" t="e">
        <f>IF(AND(NOT(ISBLANK('Captura de datos CASO'!AD782)),ISNA(VLOOKUP('Captura de datos CASO'!AD782,'DO NOT USE_School Picklist'!$R$3:$R$7,1,FALSE))),"Please select a value from the drop-down menu",IF('DO NOT USE_Case Formulas'!A782,"OK",NA()))</f>
        <v>#N/A</v>
      </c>
      <c r="AE782" s="40" t="e">
        <f>IF(AND('DO NOT USE_Case Formulas'!A782,ISBLANK('Captura de datos CASO'!AB782)),"Lab Result Test Result is required",IF(AND(NOT(ISBLANK('Captura de datos CASO'!AB782)),ISNA(VLOOKUP('Captura de datos CASO'!AB782,'DO NOT USE_School Picklist'!$Q$3:$Q$8,1,FALSE))),"Please select a value from the drop-down menu",IF('DO NOT USE_Case Formulas'!A782,"OK",NA())))</f>
        <v>#N/A</v>
      </c>
    </row>
    <row r="783" spans="1:31" x14ac:dyDescent="0.3">
      <c r="A783" s="39" t="e">
        <f>IF('DO NOT USE_Case Formulas'!A783,IF('DO NOT USE_Case Formulas'!B783,"Not all required fields are completed","OK"),NA())</f>
        <v>#N/A</v>
      </c>
      <c r="B783" s="40" t="e">
        <f>IF(AND('DO NOT USE_Case Formulas'!A783,ISBLANK('Captura de datos CASO'!B783)),"First Name is required",IF(NOT(ISBLANK('Captura de datos CASO'!B783)),"OK",NA()))</f>
        <v>#N/A</v>
      </c>
      <c r="C783" s="40" t="e">
        <f>IF(AND('DO NOT USE_Case Formulas'!A783,ISBLANK('Captura de datos CASO'!C783)),"Last Name is required",IF(NOT(ISBLANK('Captura de datos CASO'!C783)),"OK",NA()))</f>
        <v>#N/A</v>
      </c>
      <c r="D783" s="40" t="e">
        <f>IF(AND('DO NOT USE_Case Formulas'!A783,ISBLANK('Captura de datos CASO'!D783)),"Birthdate is required",IF(NOT(ISBLANK('Captura de datos CASO'!D783)),"OK",NA()))</f>
        <v>#N/A</v>
      </c>
      <c r="E783" s="40" t="e">
        <f>IF(AND('DO NOT USE_Case Formulas'!A783,ISBLANK('Captura de datos CASO'!E783)),"Mobile Phone is required",IF(NOT(ISBLANK('Captura de datos CASO'!E783)),IF(AND(ISNUMBER(VALUE('Captura de datos CASO'!E783)),LEFT('Captura de datos CASO'!E783,1)&lt;&gt;"1",LEN('Captura de datos CASO'!E783)=10),"OK","Phone number must be valid format"),NA()))</f>
        <v>#N/A</v>
      </c>
      <c r="F783" s="40" t="e">
        <f>IF(LEN('Captura de datos CASO'!F783)&gt;255,"Home Street Address must be less than 255 characters",IF('DO NOT USE_Case Formulas'!A783,"OK",NA()))</f>
        <v>#N/A</v>
      </c>
      <c r="G783" s="40" t="e">
        <f>IF(LEN('Captura de datos CASO'!G783)&gt;40,"City must be less than 40 characters",IF('DO NOT USE_Case Formulas'!A783,"OK",NA()))</f>
        <v>#N/A</v>
      </c>
      <c r="H783" s="40" t="e">
        <f>IF(AND(NOT(ISBLANK('Captura de datos CASO'!H783)),ISNA(VLOOKUP('Captura de datos CASO'!H783,'DO NOT USE_School Picklist'!$P$3:$P$52,1,FALSE))),"Please select a value from the drop-down menu",IF('DO NOT USE_Case Formulas'!A783,"OK",NA()))</f>
        <v>#N/A</v>
      </c>
      <c r="I783" s="40" t="e">
        <f>IF(AND('DO NOT USE_Case Formulas'!A783,ISBLANK('Captura de datos CASO'!I783)),"Zip is required",IF(ISBLANK('Captura de datos CASO'!I783),NA(),"OK"))</f>
        <v>#N/A</v>
      </c>
      <c r="J783" s="40" t="e">
        <f>IF(AND('DO NOT USE_Case Formulas'!A783,ISBLANK('Captura de datos CASO'!J783)),"Student or Staff? is required",IF(ISBLANK('Captura de datos CASO'!J783),NA(),IF(ISNA(VLOOKUP('Captura de datos CASO'!J783,'DO NOT USE_School Picklist'!$B$3:$B$6,1,FALSE)),"Please select a value from the drop-down menu","OK")))</f>
        <v>#N/A</v>
      </c>
      <c r="K783" s="40" t="e">
        <f>IF(AND('Captura de datos CASO'!J783='DO NOT USE_School Picklist'!$B$4,ISBLANK('Captura de datos CASO'!K783)),"Occupation/Job Title is required if Student or Staff? is Yes, staff/faculty or volunteer",IF('DO NOT USE_Case Formulas'!A783,"OK",NA()))</f>
        <v>#N/A</v>
      </c>
      <c r="L783" s="40" t="e">
        <f ca="1">IF('Captura de datos CASO'!L783&gt;'DO NOT USE_School Picklist'!$C$3,"Date last on school campus/facility cannot be a future date",IF('DO NOT USE_Case Formulas'!A783,IF(ISBLANK('Captura de datos CASO'!L783),"Date last on school campus/facility is required","OK"),NA()))</f>
        <v>#N/A</v>
      </c>
      <c r="M783" s="40" t="e">
        <f>IF(AND('DO NOT USE_Case Formulas'!A783,ISBLANK('Captura de datos CASO'!M783)),"Specific Place in the Location is required",IF(ISBLANK('Captura de datos CASO'!M783),NA(),"OK"))</f>
        <v>#N/A</v>
      </c>
      <c r="N783" s="40" t="e">
        <f>IF(LEN('Captura de datos CASO'!N783)&gt;50,"Parent/Guardian Name must be less than 50 characters",IF('DO NOT USE_Case Formulas'!A783,"OK",NA()))</f>
        <v>#N/A</v>
      </c>
      <c r="O783" s="40" t="e">
        <f>IF(NOT(ISBLANK('Captura de datos CASO'!O783)),IF(AND(ISNUMBER('Captura de datos CASO'!O783),LEFT('Captura de datos CASO'!O783,1)&lt;&gt;"1",LEN('Captura de datos CASO'!O783)=10),"OK","Phone number must be valid format"),IF('DO NOT USE_Case Formulas'!A783,"OK",NA()))</f>
        <v>#N/A</v>
      </c>
      <c r="P783" s="53" t="e">
        <f>IF(AND(NOT(ISBLANK('Captura de datos CASO'!P783)),ISNA(VLOOKUP('Captura de datos CASO'!P783,'DO NOT USE_School Picklist'!$I$3:$I$5,1,FALSE))),"Please select a value from the drop-down menu",IF('DO NOT USE_Case Formulas'!A783,"OK",NA()))</f>
        <v>#N/A</v>
      </c>
      <c r="Q783" s="40" t="e">
        <f>IF(AND(NOT(ISBLANK('Captura de datos CASO'!Q783)),ISNA(VLOOKUP('Captura de datos CASO'!Q783,'DO NOT USE_School Picklist'!$E$3:$E$10,1,FALSE))),"Please select a value from the drop-down menu",IF('DO NOT USE_Case Formulas'!A783,"OK",NA()))</f>
        <v>#N/A</v>
      </c>
      <c r="R783" s="53" t="e">
        <f>IF(AND(NOT(ISBLANK('Captura de datos CASO'!R783)),ISNA(VLOOKUP('Captura de datos CASO'!R783,'DO NOT USE_School Picklist'!$W$3:$W$9,1,FALSE))),"Please select a value from the drop-down menu",IF('DO NOT USE_Case Formulas'!A783,"OK",NA()))</f>
        <v>#N/A</v>
      </c>
      <c r="S783" s="53" t="e">
        <f>IF(AND(NOT(ISBLANK('Captura de datos CASO'!S783)),ISNA(VLOOKUP('Captura de datos CASO'!S783,'DO NOT USE_School Picklist'!$W$3:$W$9,1,FALSE))),"Please select a value from the drop-down menu",IF('DO NOT USE_Case Formulas'!A783,"OK",NA()))</f>
        <v>#N/A</v>
      </c>
      <c r="T783" s="40" t="e">
        <f>IF(AND(NOT(ISBLANK('Captura de datos CASO'!T783)),ISNA(VLOOKUP('Captura de datos CASO'!T783,'DO NOT USE_School Picklist'!$F$3:$F$16,1,FALSE))),"Please select a value from the drop-down menu",IF('DO NOT USE_Case Formulas'!A783,"OK",NA()))</f>
        <v>#N/A</v>
      </c>
      <c r="U783" s="40" t="e">
        <f>IF(LEN('Captura de datos CASO'!U783)&gt;100,"Classroom(s) must be less than 100 characters",IF('DO NOT USE_Case Formulas'!A783,"OK",NA()))</f>
        <v>#N/A</v>
      </c>
      <c r="V783" s="40" t="e">
        <f>IF(AND(NOT(ISBLANK('Captura de datos CASO'!V783)),ISNA(VLOOKUP('Captura de datos CASO'!V783,'DO NOT USE_School Picklist'!$S$3:$S$12,1,FALSE))),"Please select a value from the drop-down menu",IF('DO NOT USE_Case Formulas'!A783,"OK",NA()))</f>
        <v>#N/A</v>
      </c>
      <c r="W783" s="40" t="e">
        <f>IF(AND(NOT(ISBLANK('Captura de datos CASO'!W783)),ISNA(VLOOKUP('Captura de datos CASO'!W783,'DO NOT USE_School Picklist'!$S$3:$S$12,1,FALSE))),"Please select a value from the drop-down menu",IF('DO NOT USE_Case Formulas'!A783,"OK",NA()))</f>
        <v>#N/A</v>
      </c>
      <c r="X783" s="40" t="e">
        <f>IF(LEN('Captura de datos CASO'!X783)&gt;80,"Name of Education Group must be less than 80 characters",IF('DO NOT USE_Case Formulas'!A783,"OK",NA()))</f>
        <v>#N/A</v>
      </c>
      <c r="Y783" s="40" t="e">
        <f>IF(AND(NOT(ISBLANK('Captura de datos CASO'!Y783)),ISNA(VLOOKUP('Captura de datos CASO'!Y783,'DO NOT USE_School Picklist'!$K$3:$K$6,1,FALSE))),"Please select a value from the drop-down menu",IF('DO NOT USE_Case Formulas'!A783,"OK",NA()))</f>
        <v>#N/A</v>
      </c>
      <c r="Z783" s="40" t="e">
        <f>IF(AND('DO NOT USE_Case Formulas'!A783,ISBLANK('Captura de datos CASO'!Z783)),"Has this person had symptoms? is required",IF(AND(NOT(ISBLANK('Captura de datos CASO'!Z783)),ISNA(VLOOKUP('Captura de datos CASO'!Z783,'DO NOT USE_School Picklist'!$D$3:$D$5,1,FALSE))),"Please select a value from the drop-down menu",IF(NOT(ISBLANK('Captura de datos CASO'!Z783)),"OK",NA())))</f>
        <v>#N/A</v>
      </c>
      <c r="AA783" s="40" t="e">
        <f>IF(AND('Captura de datos CASO'!Z783='DO NOT USE_School Picklist'!$D$3,ISBLANK('Captura de datos CASO'!AA783)),"Symptom Onset Date is required if Ever Symptomatic is Yes",IF('DO NOT USE_Case Formulas'!A783,"OK",NA()))</f>
        <v>#N/A</v>
      </c>
      <c r="AB783" s="40"/>
      <c r="AC783" s="40" t="e">
        <f ca="1">IF(AND('DO NOT USE_Case Formulas'!A783,ISBLANK('Captura de datos CASO'!AC783)),"Lab Result Test Date is required",IF('Captura de datos CASO'!AC783&gt;'DO NOT USE_School Picklist'!$C$3,"Test Date cannot be a future date",IF(NOT(ISBLANK('Captura de datos CASO'!AC783)),"OK",NA())))</f>
        <v>#N/A</v>
      </c>
      <c r="AD783" s="40" t="e">
        <f>IF(AND(NOT(ISBLANK('Captura de datos CASO'!AD783)),ISNA(VLOOKUP('Captura de datos CASO'!AD783,'DO NOT USE_School Picklist'!$R$3:$R$7,1,FALSE))),"Please select a value from the drop-down menu",IF('DO NOT USE_Case Formulas'!A783,"OK",NA()))</f>
        <v>#N/A</v>
      </c>
      <c r="AE783" s="40" t="e">
        <f>IF(AND('DO NOT USE_Case Formulas'!A783,ISBLANK('Captura de datos CASO'!AB783)),"Lab Result Test Result is required",IF(AND(NOT(ISBLANK('Captura de datos CASO'!AB783)),ISNA(VLOOKUP('Captura de datos CASO'!AB783,'DO NOT USE_School Picklist'!$Q$3:$Q$8,1,FALSE))),"Please select a value from the drop-down menu",IF('DO NOT USE_Case Formulas'!A783,"OK",NA())))</f>
        <v>#N/A</v>
      </c>
    </row>
    <row r="784" spans="1:31" x14ac:dyDescent="0.3">
      <c r="A784" s="39" t="e">
        <f>IF('DO NOT USE_Case Formulas'!A784,IF('DO NOT USE_Case Formulas'!B784,"Not all required fields are completed","OK"),NA())</f>
        <v>#N/A</v>
      </c>
      <c r="B784" s="40" t="e">
        <f>IF(AND('DO NOT USE_Case Formulas'!A784,ISBLANK('Captura de datos CASO'!B784)),"First Name is required",IF(NOT(ISBLANK('Captura de datos CASO'!B784)),"OK",NA()))</f>
        <v>#N/A</v>
      </c>
      <c r="C784" s="40" t="e">
        <f>IF(AND('DO NOT USE_Case Formulas'!A784,ISBLANK('Captura de datos CASO'!C784)),"Last Name is required",IF(NOT(ISBLANK('Captura de datos CASO'!C784)),"OK",NA()))</f>
        <v>#N/A</v>
      </c>
      <c r="D784" s="40" t="e">
        <f>IF(AND('DO NOT USE_Case Formulas'!A784,ISBLANK('Captura de datos CASO'!D784)),"Birthdate is required",IF(NOT(ISBLANK('Captura de datos CASO'!D784)),"OK",NA()))</f>
        <v>#N/A</v>
      </c>
      <c r="E784" s="40" t="e">
        <f>IF(AND('DO NOT USE_Case Formulas'!A784,ISBLANK('Captura de datos CASO'!E784)),"Mobile Phone is required",IF(NOT(ISBLANK('Captura de datos CASO'!E784)),IF(AND(ISNUMBER(VALUE('Captura de datos CASO'!E784)),LEFT('Captura de datos CASO'!E784,1)&lt;&gt;"1",LEN('Captura de datos CASO'!E784)=10),"OK","Phone number must be valid format"),NA()))</f>
        <v>#N/A</v>
      </c>
      <c r="F784" s="40" t="e">
        <f>IF(LEN('Captura de datos CASO'!F784)&gt;255,"Home Street Address must be less than 255 characters",IF('DO NOT USE_Case Formulas'!A784,"OK",NA()))</f>
        <v>#N/A</v>
      </c>
      <c r="G784" s="40" t="e">
        <f>IF(LEN('Captura de datos CASO'!G784)&gt;40,"City must be less than 40 characters",IF('DO NOT USE_Case Formulas'!A784,"OK",NA()))</f>
        <v>#N/A</v>
      </c>
      <c r="H784" s="40" t="e">
        <f>IF(AND(NOT(ISBLANK('Captura de datos CASO'!H784)),ISNA(VLOOKUP('Captura de datos CASO'!H784,'DO NOT USE_School Picklist'!$P$3:$P$52,1,FALSE))),"Please select a value from the drop-down menu",IF('DO NOT USE_Case Formulas'!A784,"OK",NA()))</f>
        <v>#N/A</v>
      </c>
      <c r="I784" s="40" t="e">
        <f>IF(AND('DO NOT USE_Case Formulas'!A784,ISBLANK('Captura de datos CASO'!I784)),"Zip is required",IF(ISBLANK('Captura de datos CASO'!I784),NA(),"OK"))</f>
        <v>#N/A</v>
      </c>
      <c r="J784" s="40" t="e">
        <f>IF(AND('DO NOT USE_Case Formulas'!A784,ISBLANK('Captura de datos CASO'!J784)),"Student or Staff? is required",IF(ISBLANK('Captura de datos CASO'!J784),NA(),IF(ISNA(VLOOKUP('Captura de datos CASO'!J784,'DO NOT USE_School Picklist'!$B$3:$B$6,1,FALSE)),"Please select a value from the drop-down menu","OK")))</f>
        <v>#N/A</v>
      </c>
      <c r="K784" s="40" t="e">
        <f>IF(AND('Captura de datos CASO'!J784='DO NOT USE_School Picklist'!$B$4,ISBLANK('Captura de datos CASO'!K784)),"Occupation/Job Title is required if Student or Staff? is Yes, staff/faculty or volunteer",IF('DO NOT USE_Case Formulas'!A784,"OK",NA()))</f>
        <v>#N/A</v>
      </c>
      <c r="L784" s="40" t="e">
        <f ca="1">IF('Captura de datos CASO'!L784&gt;'DO NOT USE_School Picklist'!$C$3,"Date last on school campus/facility cannot be a future date",IF('DO NOT USE_Case Formulas'!A784,IF(ISBLANK('Captura de datos CASO'!L784),"Date last on school campus/facility is required","OK"),NA()))</f>
        <v>#N/A</v>
      </c>
      <c r="M784" s="40" t="e">
        <f>IF(AND('DO NOT USE_Case Formulas'!A784,ISBLANK('Captura de datos CASO'!M784)),"Specific Place in the Location is required",IF(ISBLANK('Captura de datos CASO'!M784),NA(),"OK"))</f>
        <v>#N/A</v>
      </c>
      <c r="N784" s="40" t="e">
        <f>IF(LEN('Captura de datos CASO'!N784)&gt;50,"Parent/Guardian Name must be less than 50 characters",IF('DO NOT USE_Case Formulas'!A784,"OK",NA()))</f>
        <v>#N/A</v>
      </c>
      <c r="O784" s="40" t="e">
        <f>IF(NOT(ISBLANK('Captura de datos CASO'!O784)),IF(AND(ISNUMBER('Captura de datos CASO'!O784),LEFT('Captura de datos CASO'!O784,1)&lt;&gt;"1",LEN('Captura de datos CASO'!O784)=10),"OK","Phone number must be valid format"),IF('DO NOT USE_Case Formulas'!A784,"OK",NA()))</f>
        <v>#N/A</v>
      </c>
      <c r="P784" s="53" t="e">
        <f>IF(AND(NOT(ISBLANK('Captura de datos CASO'!P784)),ISNA(VLOOKUP('Captura de datos CASO'!P784,'DO NOT USE_School Picklist'!$I$3:$I$5,1,FALSE))),"Please select a value from the drop-down menu",IF('DO NOT USE_Case Formulas'!A784,"OK",NA()))</f>
        <v>#N/A</v>
      </c>
      <c r="Q784" s="40" t="e">
        <f>IF(AND(NOT(ISBLANK('Captura de datos CASO'!Q784)),ISNA(VLOOKUP('Captura de datos CASO'!Q784,'DO NOT USE_School Picklist'!$E$3:$E$10,1,FALSE))),"Please select a value from the drop-down menu",IF('DO NOT USE_Case Formulas'!A784,"OK",NA()))</f>
        <v>#N/A</v>
      </c>
      <c r="R784" s="53" t="e">
        <f>IF(AND(NOT(ISBLANK('Captura de datos CASO'!R784)),ISNA(VLOOKUP('Captura de datos CASO'!R784,'DO NOT USE_School Picklist'!$W$3:$W$9,1,FALSE))),"Please select a value from the drop-down menu",IF('DO NOT USE_Case Formulas'!A784,"OK",NA()))</f>
        <v>#N/A</v>
      </c>
      <c r="S784" s="53" t="e">
        <f>IF(AND(NOT(ISBLANK('Captura de datos CASO'!S784)),ISNA(VLOOKUP('Captura de datos CASO'!S784,'DO NOT USE_School Picklist'!$W$3:$W$9,1,FALSE))),"Please select a value from the drop-down menu",IF('DO NOT USE_Case Formulas'!A784,"OK",NA()))</f>
        <v>#N/A</v>
      </c>
      <c r="T784" s="40" t="e">
        <f>IF(AND(NOT(ISBLANK('Captura de datos CASO'!T784)),ISNA(VLOOKUP('Captura de datos CASO'!T784,'DO NOT USE_School Picklist'!$F$3:$F$16,1,FALSE))),"Please select a value from the drop-down menu",IF('DO NOT USE_Case Formulas'!A784,"OK",NA()))</f>
        <v>#N/A</v>
      </c>
      <c r="U784" s="40" t="e">
        <f>IF(LEN('Captura de datos CASO'!U784)&gt;100,"Classroom(s) must be less than 100 characters",IF('DO NOT USE_Case Formulas'!A784,"OK",NA()))</f>
        <v>#N/A</v>
      </c>
      <c r="V784" s="40" t="e">
        <f>IF(AND(NOT(ISBLANK('Captura de datos CASO'!V784)),ISNA(VLOOKUP('Captura de datos CASO'!V784,'DO NOT USE_School Picklist'!$S$3:$S$12,1,FALSE))),"Please select a value from the drop-down menu",IF('DO NOT USE_Case Formulas'!A784,"OK",NA()))</f>
        <v>#N/A</v>
      </c>
      <c r="W784" s="40" t="e">
        <f>IF(AND(NOT(ISBLANK('Captura de datos CASO'!W784)),ISNA(VLOOKUP('Captura de datos CASO'!W784,'DO NOT USE_School Picklist'!$S$3:$S$12,1,FALSE))),"Please select a value from the drop-down menu",IF('DO NOT USE_Case Formulas'!A784,"OK",NA()))</f>
        <v>#N/A</v>
      </c>
      <c r="X784" s="40" t="e">
        <f>IF(LEN('Captura de datos CASO'!X784)&gt;80,"Name of Education Group must be less than 80 characters",IF('DO NOT USE_Case Formulas'!A784,"OK",NA()))</f>
        <v>#N/A</v>
      </c>
      <c r="Y784" s="40" t="e">
        <f>IF(AND(NOT(ISBLANK('Captura de datos CASO'!Y784)),ISNA(VLOOKUP('Captura de datos CASO'!Y784,'DO NOT USE_School Picklist'!$K$3:$K$6,1,FALSE))),"Please select a value from the drop-down menu",IF('DO NOT USE_Case Formulas'!A784,"OK",NA()))</f>
        <v>#N/A</v>
      </c>
      <c r="Z784" s="40" t="e">
        <f>IF(AND('DO NOT USE_Case Formulas'!A784,ISBLANK('Captura de datos CASO'!Z784)),"Has this person had symptoms? is required",IF(AND(NOT(ISBLANK('Captura de datos CASO'!Z784)),ISNA(VLOOKUP('Captura de datos CASO'!Z784,'DO NOT USE_School Picklist'!$D$3:$D$5,1,FALSE))),"Please select a value from the drop-down menu",IF(NOT(ISBLANK('Captura de datos CASO'!Z784)),"OK",NA())))</f>
        <v>#N/A</v>
      </c>
      <c r="AA784" s="40" t="e">
        <f>IF(AND('Captura de datos CASO'!Z784='DO NOT USE_School Picklist'!$D$3,ISBLANK('Captura de datos CASO'!AA784)),"Symptom Onset Date is required if Ever Symptomatic is Yes",IF('DO NOT USE_Case Formulas'!A784,"OK",NA()))</f>
        <v>#N/A</v>
      </c>
      <c r="AB784" s="40"/>
      <c r="AC784" s="40" t="e">
        <f ca="1">IF(AND('DO NOT USE_Case Formulas'!A784,ISBLANK('Captura de datos CASO'!AC784)),"Lab Result Test Date is required",IF('Captura de datos CASO'!AC784&gt;'DO NOT USE_School Picklist'!$C$3,"Test Date cannot be a future date",IF(NOT(ISBLANK('Captura de datos CASO'!AC784)),"OK",NA())))</f>
        <v>#N/A</v>
      </c>
      <c r="AD784" s="40" t="e">
        <f>IF(AND(NOT(ISBLANK('Captura de datos CASO'!AD784)),ISNA(VLOOKUP('Captura de datos CASO'!AD784,'DO NOT USE_School Picklist'!$R$3:$R$7,1,FALSE))),"Please select a value from the drop-down menu",IF('DO NOT USE_Case Formulas'!A784,"OK",NA()))</f>
        <v>#N/A</v>
      </c>
      <c r="AE784" s="40" t="e">
        <f>IF(AND('DO NOT USE_Case Formulas'!A784,ISBLANK('Captura de datos CASO'!AB784)),"Lab Result Test Result is required",IF(AND(NOT(ISBLANK('Captura de datos CASO'!AB784)),ISNA(VLOOKUP('Captura de datos CASO'!AB784,'DO NOT USE_School Picklist'!$Q$3:$Q$8,1,FALSE))),"Please select a value from the drop-down menu",IF('DO NOT USE_Case Formulas'!A784,"OK",NA())))</f>
        <v>#N/A</v>
      </c>
    </row>
    <row r="785" spans="1:31" x14ac:dyDescent="0.3">
      <c r="A785" s="39" t="e">
        <f>IF('DO NOT USE_Case Formulas'!A785,IF('DO NOT USE_Case Formulas'!B785,"Not all required fields are completed","OK"),NA())</f>
        <v>#N/A</v>
      </c>
      <c r="B785" s="40" t="e">
        <f>IF(AND('DO NOT USE_Case Formulas'!A785,ISBLANK('Captura de datos CASO'!B785)),"First Name is required",IF(NOT(ISBLANK('Captura de datos CASO'!B785)),"OK",NA()))</f>
        <v>#N/A</v>
      </c>
      <c r="C785" s="40" t="e">
        <f>IF(AND('DO NOT USE_Case Formulas'!A785,ISBLANK('Captura de datos CASO'!C785)),"Last Name is required",IF(NOT(ISBLANK('Captura de datos CASO'!C785)),"OK",NA()))</f>
        <v>#N/A</v>
      </c>
      <c r="D785" s="40" t="e">
        <f>IF(AND('DO NOT USE_Case Formulas'!A785,ISBLANK('Captura de datos CASO'!D785)),"Birthdate is required",IF(NOT(ISBLANK('Captura de datos CASO'!D785)),"OK",NA()))</f>
        <v>#N/A</v>
      </c>
      <c r="E785" s="40" t="e">
        <f>IF(AND('DO NOT USE_Case Formulas'!A785,ISBLANK('Captura de datos CASO'!E785)),"Mobile Phone is required",IF(NOT(ISBLANK('Captura de datos CASO'!E785)),IF(AND(ISNUMBER(VALUE('Captura de datos CASO'!E785)),LEFT('Captura de datos CASO'!E785,1)&lt;&gt;"1",LEN('Captura de datos CASO'!E785)=10),"OK","Phone number must be valid format"),NA()))</f>
        <v>#N/A</v>
      </c>
      <c r="F785" s="40" t="e">
        <f>IF(LEN('Captura de datos CASO'!F785)&gt;255,"Home Street Address must be less than 255 characters",IF('DO NOT USE_Case Formulas'!A785,"OK",NA()))</f>
        <v>#N/A</v>
      </c>
      <c r="G785" s="40" t="e">
        <f>IF(LEN('Captura de datos CASO'!G785)&gt;40,"City must be less than 40 characters",IF('DO NOT USE_Case Formulas'!A785,"OK",NA()))</f>
        <v>#N/A</v>
      </c>
      <c r="H785" s="40" t="e">
        <f>IF(AND(NOT(ISBLANK('Captura de datos CASO'!H785)),ISNA(VLOOKUP('Captura de datos CASO'!H785,'DO NOT USE_School Picklist'!$P$3:$P$52,1,FALSE))),"Please select a value from the drop-down menu",IF('DO NOT USE_Case Formulas'!A785,"OK",NA()))</f>
        <v>#N/A</v>
      </c>
      <c r="I785" s="40" t="e">
        <f>IF(AND('DO NOT USE_Case Formulas'!A785,ISBLANK('Captura de datos CASO'!I785)),"Zip is required",IF(ISBLANK('Captura de datos CASO'!I785),NA(),"OK"))</f>
        <v>#N/A</v>
      </c>
      <c r="J785" s="40" t="e">
        <f>IF(AND('DO NOT USE_Case Formulas'!A785,ISBLANK('Captura de datos CASO'!J785)),"Student or Staff? is required",IF(ISBLANK('Captura de datos CASO'!J785),NA(),IF(ISNA(VLOOKUP('Captura de datos CASO'!J785,'DO NOT USE_School Picklist'!$B$3:$B$6,1,FALSE)),"Please select a value from the drop-down menu","OK")))</f>
        <v>#N/A</v>
      </c>
      <c r="K785" s="40" t="e">
        <f>IF(AND('Captura de datos CASO'!J785='DO NOT USE_School Picklist'!$B$4,ISBLANK('Captura de datos CASO'!K785)),"Occupation/Job Title is required if Student or Staff? is Yes, staff/faculty or volunteer",IF('DO NOT USE_Case Formulas'!A785,"OK",NA()))</f>
        <v>#N/A</v>
      </c>
      <c r="L785" s="40" t="e">
        <f ca="1">IF('Captura de datos CASO'!L785&gt;'DO NOT USE_School Picklist'!$C$3,"Date last on school campus/facility cannot be a future date",IF('DO NOT USE_Case Formulas'!A785,IF(ISBLANK('Captura de datos CASO'!L785),"Date last on school campus/facility is required","OK"),NA()))</f>
        <v>#N/A</v>
      </c>
      <c r="M785" s="40" t="e">
        <f>IF(AND('DO NOT USE_Case Formulas'!A785,ISBLANK('Captura de datos CASO'!M785)),"Specific Place in the Location is required",IF(ISBLANK('Captura de datos CASO'!M785),NA(),"OK"))</f>
        <v>#N/A</v>
      </c>
      <c r="N785" s="40" t="e">
        <f>IF(LEN('Captura de datos CASO'!N785)&gt;50,"Parent/Guardian Name must be less than 50 characters",IF('DO NOT USE_Case Formulas'!A785,"OK",NA()))</f>
        <v>#N/A</v>
      </c>
      <c r="O785" s="40" t="e">
        <f>IF(NOT(ISBLANK('Captura de datos CASO'!O785)),IF(AND(ISNUMBER('Captura de datos CASO'!O785),LEFT('Captura de datos CASO'!O785,1)&lt;&gt;"1",LEN('Captura de datos CASO'!O785)=10),"OK","Phone number must be valid format"),IF('DO NOT USE_Case Formulas'!A785,"OK",NA()))</f>
        <v>#N/A</v>
      </c>
      <c r="P785" s="53" t="e">
        <f>IF(AND(NOT(ISBLANK('Captura de datos CASO'!P785)),ISNA(VLOOKUP('Captura de datos CASO'!P785,'DO NOT USE_School Picklist'!$I$3:$I$5,1,FALSE))),"Please select a value from the drop-down menu",IF('DO NOT USE_Case Formulas'!A785,"OK",NA()))</f>
        <v>#N/A</v>
      </c>
      <c r="Q785" s="40" t="e">
        <f>IF(AND(NOT(ISBLANK('Captura de datos CASO'!Q785)),ISNA(VLOOKUP('Captura de datos CASO'!Q785,'DO NOT USE_School Picklist'!$E$3:$E$10,1,FALSE))),"Please select a value from the drop-down menu",IF('DO NOT USE_Case Formulas'!A785,"OK",NA()))</f>
        <v>#N/A</v>
      </c>
      <c r="R785" s="53" t="e">
        <f>IF(AND(NOT(ISBLANK('Captura de datos CASO'!R785)),ISNA(VLOOKUP('Captura de datos CASO'!R785,'DO NOT USE_School Picklist'!$W$3:$W$9,1,FALSE))),"Please select a value from the drop-down menu",IF('DO NOT USE_Case Formulas'!A785,"OK",NA()))</f>
        <v>#N/A</v>
      </c>
      <c r="S785" s="53" t="e">
        <f>IF(AND(NOT(ISBLANK('Captura de datos CASO'!S785)),ISNA(VLOOKUP('Captura de datos CASO'!S785,'DO NOT USE_School Picklist'!$W$3:$W$9,1,FALSE))),"Please select a value from the drop-down menu",IF('DO NOT USE_Case Formulas'!A785,"OK",NA()))</f>
        <v>#N/A</v>
      </c>
      <c r="T785" s="40" t="e">
        <f>IF(AND(NOT(ISBLANK('Captura de datos CASO'!T785)),ISNA(VLOOKUP('Captura de datos CASO'!T785,'DO NOT USE_School Picklist'!$F$3:$F$16,1,FALSE))),"Please select a value from the drop-down menu",IF('DO NOT USE_Case Formulas'!A785,"OK",NA()))</f>
        <v>#N/A</v>
      </c>
      <c r="U785" s="40" t="e">
        <f>IF(LEN('Captura de datos CASO'!U785)&gt;100,"Classroom(s) must be less than 100 characters",IF('DO NOT USE_Case Formulas'!A785,"OK",NA()))</f>
        <v>#N/A</v>
      </c>
      <c r="V785" s="40" t="e">
        <f>IF(AND(NOT(ISBLANK('Captura de datos CASO'!V785)),ISNA(VLOOKUP('Captura de datos CASO'!V785,'DO NOT USE_School Picklist'!$S$3:$S$12,1,FALSE))),"Please select a value from the drop-down menu",IF('DO NOT USE_Case Formulas'!A785,"OK",NA()))</f>
        <v>#N/A</v>
      </c>
      <c r="W785" s="40" t="e">
        <f>IF(AND(NOT(ISBLANK('Captura de datos CASO'!W785)),ISNA(VLOOKUP('Captura de datos CASO'!W785,'DO NOT USE_School Picklist'!$S$3:$S$12,1,FALSE))),"Please select a value from the drop-down menu",IF('DO NOT USE_Case Formulas'!A785,"OK",NA()))</f>
        <v>#N/A</v>
      </c>
      <c r="X785" s="40" t="e">
        <f>IF(LEN('Captura de datos CASO'!X785)&gt;80,"Name of Education Group must be less than 80 characters",IF('DO NOT USE_Case Formulas'!A785,"OK",NA()))</f>
        <v>#N/A</v>
      </c>
      <c r="Y785" s="40" t="e">
        <f>IF(AND(NOT(ISBLANK('Captura de datos CASO'!Y785)),ISNA(VLOOKUP('Captura de datos CASO'!Y785,'DO NOT USE_School Picklist'!$K$3:$K$6,1,FALSE))),"Please select a value from the drop-down menu",IF('DO NOT USE_Case Formulas'!A785,"OK",NA()))</f>
        <v>#N/A</v>
      </c>
      <c r="Z785" s="40" t="e">
        <f>IF(AND('DO NOT USE_Case Formulas'!A785,ISBLANK('Captura de datos CASO'!Z785)),"Has this person had symptoms? is required",IF(AND(NOT(ISBLANK('Captura de datos CASO'!Z785)),ISNA(VLOOKUP('Captura de datos CASO'!Z785,'DO NOT USE_School Picklist'!$D$3:$D$5,1,FALSE))),"Please select a value from the drop-down menu",IF(NOT(ISBLANK('Captura de datos CASO'!Z785)),"OK",NA())))</f>
        <v>#N/A</v>
      </c>
      <c r="AA785" s="40" t="e">
        <f>IF(AND('Captura de datos CASO'!Z785='DO NOT USE_School Picklist'!$D$3,ISBLANK('Captura de datos CASO'!AA785)),"Symptom Onset Date is required if Ever Symptomatic is Yes",IF('DO NOT USE_Case Formulas'!A785,"OK",NA()))</f>
        <v>#N/A</v>
      </c>
      <c r="AB785" s="40"/>
      <c r="AC785" s="40" t="e">
        <f ca="1">IF(AND('DO NOT USE_Case Formulas'!A785,ISBLANK('Captura de datos CASO'!AC785)),"Lab Result Test Date is required",IF('Captura de datos CASO'!AC785&gt;'DO NOT USE_School Picklist'!$C$3,"Test Date cannot be a future date",IF(NOT(ISBLANK('Captura de datos CASO'!AC785)),"OK",NA())))</f>
        <v>#N/A</v>
      </c>
      <c r="AD785" s="40" t="e">
        <f>IF(AND(NOT(ISBLANK('Captura de datos CASO'!AD785)),ISNA(VLOOKUP('Captura de datos CASO'!AD785,'DO NOT USE_School Picklist'!$R$3:$R$7,1,FALSE))),"Please select a value from the drop-down menu",IF('DO NOT USE_Case Formulas'!A785,"OK",NA()))</f>
        <v>#N/A</v>
      </c>
      <c r="AE785" s="40" t="e">
        <f>IF(AND('DO NOT USE_Case Formulas'!A785,ISBLANK('Captura de datos CASO'!AB785)),"Lab Result Test Result is required",IF(AND(NOT(ISBLANK('Captura de datos CASO'!AB785)),ISNA(VLOOKUP('Captura de datos CASO'!AB785,'DO NOT USE_School Picklist'!$Q$3:$Q$8,1,FALSE))),"Please select a value from the drop-down menu",IF('DO NOT USE_Case Formulas'!A785,"OK",NA())))</f>
        <v>#N/A</v>
      </c>
    </row>
    <row r="786" spans="1:31" x14ac:dyDescent="0.3">
      <c r="A786" s="39" t="e">
        <f>IF('DO NOT USE_Case Formulas'!A786,IF('DO NOT USE_Case Formulas'!B786,"Not all required fields are completed","OK"),NA())</f>
        <v>#N/A</v>
      </c>
      <c r="B786" s="40" t="e">
        <f>IF(AND('DO NOT USE_Case Formulas'!A786,ISBLANK('Captura de datos CASO'!B786)),"First Name is required",IF(NOT(ISBLANK('Captura de datos CASO'!B786)),"OK",NA()))</f>
        <v>#N/A</v>
      </c>
      <c r="C786" s="40" t="e">
        <f>IF(AND('DO NOT USE_Case Formulas'!A786,ISBLANK('Captura de datos CASO'!C786)),"Last Name is required",IF(NOT(ISBLANK('Captura de datos CASO'!C786)),"OK",NA()))</f>
        <v>#N/A</v>
      </c>
      <c r="D786" s="40" t="e">
        <f>IF(AND('DO NOT USE_Case Formulas'!A786,ISBLANK('Captura de datos CASO'!D786)),"Birthdate is required",IF(NOT(ISBLANK('Captura de datos CASO'!D786)),"OK",NA()))</f>
        <v>#N/A</v>
      </c>
      <c r="E786" s="40" t="e">
        <f>IF(AND('DO NOT USE_Case Formulas'!A786,ISBLANK('Captura de datos CASO'!E786)),"Mobile Phone is required",IF(NOT(ISBLANK('Captura de datos CASO'!E786)),IF(AND(ISNUMBER(VALUE('Captura de datos CASO'!E786)),LEFT('Captura de datos CASO'!E786,1)&lt;&gt;"1",LEN('Captura de datos CASO'!E786)=10),"OK","Phone number must be valid format"),NA()))</f>
        <v>#N/A</v>
      </c>
      <c r="F786" s="40" t="e">
        <f>IF(LEN('Captura de datos CASO'!F786)&gt;255,"Home Street Address must be less than 255 characters",IF('DO NOT USE_Case Formulas'!A786,"OK",NA()))</f>
        <v>#N/A</v>
      </c>
      <c r="G786" s="40" t="e">
        <f>IF(LEN('Captura de datos CASO'!G786)&gt;40,"City must be less than 40 characters",IF('DO NOT USE_Case Formulas'!A786,"OK",NA()))</f>
        <v>#N/A</v>
      </c>
      <c r="H786" s="40" t="e">
        <f>IF(AND(NOT(ISBLANK('Captura de datos CASO'!H786)),ISNA(VLOOKUP('Captura de datos CASO'!H786,'DO NOT USE_School Picklist'!$P$3:$P$52,1,FALSE))),"Please select a value from the drop-down menu",IF('DO NOT USE_Case Formulas'!A786,"OK",NA()))</f>
        <v>#N/A</v>
      </c>
      <c r="I786" s="40" t="e">
        <f>IF(AND('DO NOT USE_Case Formulas'!A786,ISBLANK('Captura de datos CASO'!I786)),"Zip is required",IF(ISBLANK('Captura de datos CASO'!I786),NA(),"OK"))</f>
        <v>#N/A</v>
      </c>
      <c r="J786" s="40" t="e">
        <f>IF(AND('DO NOT USE_Case Formulas'!A786,ISBLANK('Captura de datos CASO'!J786)),"Student or Staff? is required",IF(ISBLANK('Captura de datos CASO'!J786),NA(),IF(ISNA(VLOOKUP('Captura de datos CASO'!J786,'DO NOT USE_School Picklist'!$B$3:$B$6,1,FALSE)),"Please select a value from the drop-down menu","OK")))</f>
        <v>#N/A</v>
      </c>
      <c r="K786" s="40" t="e">
        <f>IF(AND('Captura de datos CASO'!J786='DO NOT USE_School Picklist'!$B$4,ISBLANK('Captura de datos CASO'!K786)),"Occupation/Job Title is required if Student or Staff? is Yes, staff/faculty or volunteer",IF('DO NOT USE_Case Formulas'!A786,"OK",NA()))</f>
        <v>#N/A</v>
      </c>
      <c r="L786" s="40" t="e">
        <f ca="1">IF('Captura de datos CASO'!L786&gt;'DO NOT USE_School Picklist'!$C$3,"Date last on school campus/facility cannot be a future date",IF('DO NOT USE_Case Formulas'!A786,IF(ISBLANK('Captura de datos CASO'!L786),"Date last on school campus/facility is required","OK"),NA()))</f>
        <v>#N/A</v>
      </c>
      <c r="M786" s="40" t="e">
        <f>IF(AND('DO NOT USE_Case Formulas'!A786,ISBLANK('Captura de datos CASO'!M786)),"Specific Place in the Location is required",IF(ISBLANK('Captura de datos CASO'!M786),NA(),"OK"))</f>
        <v>#N/A</v>
      </c>
      <c r="N786" s="40" t="e">
        <f>IF(LEN('Captura de datos CASO'!N786)&gt;50,"Parent/Guardian Name must be less than 50 characters",IF('DO NOT USE_Case Formulas'!A786,"OK",NA()))</f>
        <v>#N/A</v>
      </c>
      <c r="O786" s="40" t="e">
        <f>IF(NOT(ISBLANK('Captura de datos CASO'!O786)),IF(AND(ISNUMBER('Captura de datos CASO'!O786),LEFT('Captura de datos CASO'!O786,1)&lt;&gt;"1",LEN('Captura de datos CASO'!O786)=10),"OK","Phone number must be valid format"),IF('DO NOT USE_Case Formulas'!A786,"OK",NA()))</f>
        <v>#N/A</v>
      </c>
      <c r="P786" s="53" t="e">
        <f>IF(AND(NOT(ISBLANK('Captura de datos CASO'!P786)),ISNA(VLOOKUP('Captura de datos CASO'!P786,'DO NOT USE_School Picklist'!$I$3:$I$5,1,FALSE))),"Please select a value from the drop-down menu",IF('DO NOT USE_Case Formulas'!A786,"OK",NA()))</f>
        <v>#N/A</v>
      </c>
      <c r="Q786" s="40" t="e">
        <f>IF(AND(NOT(ISBLANK('Captura de datos CASO'!Q786)),ISNA(VLOOKUP('Captura de datos CASO'!Q786,'DO NOT USE_School Picklist'!$E$3:$E$10,1,FALSE))),"Please select a value from the drop-down menu",IF('DO NOT USE_Case Formulas'!A786,"OK",NA()))</f>
        <v>#N/A</v>
      </c>
      <c r="R786" s="53" t="e">
        <f>IF(AND(NOT(ISBLANK('Captura de datos CASO'!R786)),ISNA(VLOOKUP('Captura de datos CASO'!R786,'DO NOT USE_School Picklist'!$W$3:$W$9,1,FALSE))),"Please select a value from the drop-down menu",IF('DO NOT USE_Case Formulas'!A786,"OK",NA()))</f>
        <v>#N/A</v>
      </c>
      <c r="S786" s="53" t="e">
        <f>IF(AND(NOT(ISBLANK('Captura de datos CASO'!S786)),ISNA(VLOOKUP('Captura de datos CASO'!S786,'DO NOT USE_School Picklist'!$W$3:$W$9,1,FALSE))),"Please select a value from the drop-down menu",IF('DO NOT USE_Case Formulas'!A786,"OK",NA()))</f>
        <v>#N/A</v>
      </c>
      <c r="T786" s="40" t="e">
        <f>IF(AND(NOT(ISBLANK('Captura de datos CASO'!T786)),ISNA(VLOOKUP('Captura de datos CASO'!T786,'DO NOT USE_School Picklist'!$F$3:$F$16,1,FALSE))),"Please select a value from the drop-down menu",IF('DO NOT USE_Case Formulas'!A786,"OK",NA()))</f>
        <v>#N/A</v>
      </c>
      <c r="U786" s="40" t="e">
        <f>IF(LEN('Captura de datos CASO'!U786)&gt;100,"Classroom(s) must be less than 100 characters",IF('DO NOT USE_Case Formulas'!A786,"OK",NA()))</f>
        <v>#N/A</v>
      </c>
      <c r="V786" s="40" t="e">
        <f>IF(AND(NOT(ISBLANK('Captura de datos CASO'!V786)),ISNA(VLOOKUP('Captura de datos CASO'!V786,'DO NOT USE_School Picklist'!$S$3:$S$12,1,FALSE))),"Please select a value from the drop-down menu",IF('DO NOT USE_Case Formulas'!A786,"OK",NA()))</f>
        <v>#N/A</v>
      </c>
      <c r="W786" s="40" t="e">
        <f>IF(AND(NOT(ISBLANK('Captura de datos CASO'!W786)),ISNA(VLOOKUP('Captura de datos CASO'!W786,'DO NOT USE_School Picklist'!$S$3:$S$12,1,FALSE))),"Please select a value from the drop-down menu",IF('DO NOT USE_Case Formulas'!A786,"OK",NA()))</f>
        <v>#N/A</v>
      </c>
      <c r="X786" s="40" t="e">
        <f>IF(LEN('Captura de datos CASO'!X786)&gt;80,"Name of Education Group must be less than 80 characters",IF('DO NOT USE_Case Formulas'!A786,"OK",NA()))</f>
        <v>#N/A</v>
      </c>
      <c r="Y786" s="40" t="e">
        <f>IF(AND(NOT(ISBLANK('Captura de datos CASO'!Y786)),ISNA(VLOOKUP('Captura de datos CASO'!Y786,'DO NOT USE_School Picklist'!$K$3:$K$6,1,FALSE))),"Please select a value from the drop-down menu",IF('DO NOT USE_Case Formulas'!A786,"OK",NA()))</f>
        <v>#N/A</v>
      </c>
      <c r="Z786" s="40" t="e">
        <f>IF(AND('DO NOT USE_Case Formulas'!A786,ISBLANK('Captura de datos CASO'!Z786)),"Has this person had symptoms? is required",IF(AND(NOT(ISBLANK('Captura de datos CASO'!Z786)),ISNA(VLOOKUP('Captura de datos CASO'!Z786,'DO NOT USE_School Picklist'!$D$3:$D$5,1,FALSE))),"Please select a value from the drop-down menu",IF(NOT(ISBLANK('Captura de datos CASO'!Z786)),"OK",NA())))</f>
        <v>#N/A</v>
      </c>
      <c r="AA786" s="40" t="e">
        <f>IF(AND('Captura de datos CASO'!Z786='DO NOT USE_School Picklist'!$D$3,ISBLANK('Captura de datos CASO'!AA786)),"Symptom Onset Date is required if Ever Symptomatic is Yes",IF('DO NOT USE_Case Formulas'!A786,"OK",NA()))</f>
        <v>#N/A</v>
      </c>
      <c r="AB786" s="40"/>
      <c r="AC786" s="40" t="e">
        <f ca="1">IF(AND('DO NOT USE_Case Formulas'!A786,ISBLANK('Captura de datos CASO'!AC786)),"Lab Result Test Date is required",IF('Captura de datos CASO'!AC786&gt;'DO NOT USE_School Picklist'!$C$3,"Test Date cannot be a future date",IF(NOT(ISBLANK('Captura de datos CASO'!AC786)),"OK",NA())))</f>
        <v>#N/A</v>
      </c>
      <c r="AD786" s="40" t="e">
        <f>IF(AND(NOT(ISBLANK('Captura de datos CASO'!AD786)),ISNA(VLOOKUP('Captura de datos CASO'!AD786,'DO NOT USE_School Picklist'!$R$3:$R$7,1,FALSE))),"Please select a value from the drop-down menu",IF('DO NOT USE_Case Formulas'!A786,"OK",NA()))</f>
        <v>#N/A</v>
      </c>
      <c r="AE786" s="40" t="e">
        <f>IF(AND('DO NOT USE_Case Formulas'!A786,ISBLANK('Captura de datos CASO'!AB786)),"Lab Result Test Result is required",IF(AND(NOT(ISBLANK('Captura de datos CASO'!AB786)),ISNA(VLOOKUP('Captura de datos CASO'!AB786,'DO NOT USE_School Picklist'!$Q$3:$Q$8,1,FALSE))),"Please select a value from the drop-down menu",IF('DO NOT USE_Case Formulas'!A786,"OK",NA())))</f>
        <v>#N/A</v>
      </c>
    </row>
    <row r="787" spans="1:31" x14ac:dyDescent="0.3">
      <c r="A787" s="39" t="e">
        <f>IF('DO NOT USE_Case Formulas'!A787,IF('DO NOT USE_Case Formulas'!B787,"Not all required fields are completed","OK"),NA())</f>
        <v>#N/A</v>
      </c>
      <c r="B787" s="40" t="e">
        <f>IF(AND('DO NOT USE_Case Formulas'!A787,ISBLANK('Captura de datos CASO'!B787)),"First Name is required",IF(NOT(ISBLANK('Captura de datos CASO'!B787)),"OK",NA()))</f>
        <v>#N/A</v>
      </c>
      <c r="C787" s="40" t="e">
        <f>IF(AND('DO NOT USE_Case Formulas'!A787,ISBLANK('Captura de datos CASO'!C787)),"Last Name is required",IF(NOT(ISBLANK('Captura de datos CASO'!C787)),"OK",NA()))</f>
        <v>#N/A</v>
      </c>
      <c r="D787" s="40" t="e">
        <f>IF(AND('DO NOT USE_Case Formulas'!A787,ISBLANK('Captura de datos CASO'!D787)),"Birthdate is required",IF(NOT(ISBLANK('Captura de datos CASO'!D787)),"OK",NA()))</f>
        <v>#N/A</v>
      </c>
      <c r="E787" s="40" t="e">
        <f>IF(AND('DO NOT USE_Case Formulas'!A787,ISBLANK('Captura de datos CASO'!E787)),"Mobile Phone is required",IF(NOT(ISBLANK('Captura de datos CASO'!E787)),IF(AND(ISNUMBER(VALUE('Captura de datos CASO'!E787)),LEFT('Captura de datos CASO'!E787,1)&lt;&gt;"1",LEN('Captura de datos CASO'!E787)=10),"OK","Phone number must be valid format"),NA()))</f>
        <v>#N/A</v>
      </c>
      <c r="F787" s="40" t="e">
        <f>IF(LEN('Captura de datos CASO'!F787)&gt;255,"Home Street Address must be less than 255 characters",IF('DO NOT USE_Case Formulas'!A787,"OK",NA()))</f>
        <v>#N/A</v>
      </c>
      <c r="G787" s="40" t="e">
        <f>IF(LEN('Captura de datos CASO'!G787)&gt;40,"City must be less than 40 characters",IF('DO NOT USE_Case Formulas'!A787,"OK",NA()))</f>
        <v>#N/A</v>
      </c>
      <c r="H787" s="40" t="e">
        <f>IF(AND(NOT(ISBLANK('Captura de datos CASO'!H787)),ISNA(VLOOKUP('Captura de datos CASO'!H787,'DO NOT USE_School Picklist'!$P$3:$P$52,1,FALSE))),"Please select a value from the drop-down menu",IF('DO NOT USE_Case Formulas'!A787,"OK",NA()))</f>
        <v>#N/A</v>
      </c>
      <c r="I787" s="40" t="e">
        <f>IF(AND('DO NOT USE_Case Formulas'!A787,ISBLANK('Captura de datos CASO'!I787)),"Zip is required",IF(ISBLANK('Captura de datos CASO'!I787),NA(),"OK"))</f>
        <v>#N/A</v>
      </c>
      <c r="J787" s="40" t="e">
        <f>IF(AND('DO NOT USE_Case Formulas'!A787,ISBLANK('Captura de datos CASO'!J787)),"Student or Staff? is required",IF(ISBLANK('Captura de datos CASO'!J787),NA(),IF(ISNA(VLOOKUP('Captura de datos CASO'!J787,'DO NOT USE_School Picklist'!$B$3:$B$6,1,FALSE)),"Please select a value from the drop-down menu","OK")))</f>
        <v>#N/A</v>
      </c>
      <c r="K787" s="40" t="e">
        <f>IF(AND('Captura de datos CASO'!J787='DO NOT USE_School Picklist'!$B$4,ISBLANK('Captura de datos CASO'!K787)),"Occupation/Job Title is required if Student or Staff? is Yes, staff/faculty or volunteer",IF('DO NOT USE_Case Formulas'!A787,"OK",NA()))</f>
        <v>#N/A</v>
      </c>
      <c r="L787" s="40" t="e">
        <f ca="1">IF('Captura de datos CASO'!L787&gt;'DO NOT USE_School Picklist'!$C$3,"Date last on school campus/facility cannot be a future date",IF('DO NOT USE_Case Formulas'!A787,IF(ISBLANK('Captura de datos CASO'!L787),"Date last on school campus/facility is required","OK"),NA()))</f>
        <v>#N/A</v>
      </c>
      <c r="M787" s="40" t="e">
        <f>IF(AND('DO NOT USE_Case Formulas'!A787,ISBLANK('Captura de datos CASO'!M787)),"Specific Place in the Location is required",IF(ISBLANK('Captura de datos CASO'!M787),NA(),"OK"))</f>
        <v>#N/A</v>
      </c>
      <c r="N787" s="40" t="e">
        <f>IF(LEN('Captura de datos CASO'!N787)&gt;50,"Parent/Guardian Name must be less than 50 characters",IF('DO NOT USE_Case Formulas'!A787,"OK",NA()))</f>
        <v>#N/A</v>
      </c>
      <c r="O787" s="40" t="e">
        <f>IF(NOT(ISBLANK('Captura de datos CASO'!O787)),IF(AND(ISNUMBER('Captura de datos CASO'!O787),LEFT('Captura de datos CASO'!O787,1)&lt;&gt;"1",LEN('Captura de datos CASO'!O787)=10),"OK","Phone number must be valid format"),IF('DO NOT USE_Case Formulas'!A787,"OK",NA()))</f>
        <v>#N/A</v>
      </c>
      <c r="P787" s="53" t="e">
        <f>IF(AND(NOT(ISBLANK('Captura de datos CASO'!P787)),ISNA(VLOOKUP('Captura de datos CASO'!P787,'DO NOT USE_School Picklist'!$I$3:$I$5,1,FALSE))),"Please select a value from the drop-down menu",IF('DO NOT USE_Case Formulas'!A787,"OK",NA()))</f>
        <v>#N/A</v>
      </c>
      <c r="Q787" s="40" t="e">
        <f>IF(AND(NOT(ISBLANK('Captura de datos CASO'!Q787)),ISNA(VLOOKUP('Captura de datos CASO'!Q787,'DO NOT USE_School Picklist'!$E$3:$E$10,1,FALSE))),"Please select a value from the drop-down menu",IF('DO NOT USE_Case Formulas'!A787,"OK",NA()))</f>
        <v>#N/A</v>
      </c>
      <c r="R787" s="53" t="e">
        <f>IF(AND(NOT(ISBLANK('Captura de datos CASO'!R787)),ISNA(VLOOKUP('Captura de datos CASO'!R787,'DO NOT USE_School Picklist'!$W$3:$W$9,1,FALSE))),"Please select a value from the drop-down menu",IF('DO NOT USE_Case Formulas'!A787,"OK",NA()))</f>
        <v>#N/A</v>
      </c>
      <c r="S787" s="53" t="e">
        <f>IF(AND(NOT(ISBLANK('Captura de datos CASO'!S787)),ISNA(VLOOKUP('Captura de datos CASO'!S787,'DO NOT USE_School Picklist'!$W$3:$W$9,1,FALSE))),"Please select a value from the drop-down menu",IF('DO NOT USE_Case Formulas'!A787,"OK",NA()))</f>
        <v>#N/A</v>
      </c>
      <c r="T787" s="40" t="e">
        <f>IF(AND(NOT(ISBLANK('Captura de datos CASO'!T787)),ISNA(VLOOKUP('Captura de datos CASO'!T787,'DO NOT USE_School Picklist'!$F$3:$F$16,1,FALSE))),"Please select a value from the drop-down menu",IF('DO NOT USE_Case Formulas'!A787,"OK",NA()))</f>
        <v>#N/A</v>
      </c>
      <c r="U787" s="40" t="e">
        <f>IF(LEN('Captura de datos CASO'!U787)&gt;100,"Classroom(s) must be less than 100 characters",IF('DO NOT USE_Case Formulas'!A787,"OK",NA()))</f>
        <v>#N/A</v>
      </c>
      <c r="V787" s="40" t="e">
        <f>IF(AND(NOT(ISBLANK('Captura de datos CASO'!V787)),ISNA(VLOOKUP('Captura de datos CASO'!V787,'DO NOT USE_School Picklist'!$S$3:$S$12,1,FALSE))),"Please select a value from the drop-down menu",IF('DO NOT USE_Case Formulas'!A787,"OK",NA()))</f>
        <v>#N/A</v>
      </c>
      <c r="W787" s="40" t="e">
        <f>IF(AND(NOT(ISBLANK('Captura de datos CASO'!W787)),ISNA(VLOOKUP('Captura de datos CASO'!W787,'DO NOT USE_School Picklist'!$S$3:$S$12,1,FALSE))),"Please select a value from the drop-down menu",IF('DO NOT USE_Case Formulas'!A787,"OK",NA()))</f>
        <v>#N/A</v>
      </c>
      <c r="X787" s="40" t="e">
        <f>IF(LEN('Captura de datos CASO'!X787)&gt;80,"Name of Education Group must be less than 80 characters",IF('DO NOT USE_Case Formulas'!A787,"OK",NA()))</f>
        <v>#N/A</v>
      </c>
      <c r="Y787" s="40" t="e">
        <f>IF(AND(NOT(ISBLANK('Captura de datos CASO'!Y787)),ISNA(VLOOKUP('Captura de datos CASO'!Y787,'DO NOT USE_School Picklist'!$K$3:$K$6,1,FALSE))),"Please select a value from the drop-down menu",IF('DO NOT USE_Case Formulas'!A787,"OK",NA()))</f>
        <v>#N/A</v>
      </c>
      <c r="Z787" s="40" t="e">
        <f>IF(AND('DO NOT USE_Case Formulas'!A787,ISBLANK('Captura de datos CASO'!Z787)),"Has this person had symptoms? is required",IF(AND(NOT(ISBLANK('Captura de datos CASO'!Z787)),ISNA(VLOOKUP('Captura de datos CASO'!Z787,'DO NOT USE_School Picklist'!$D$3:$D$5,1,FALSE))),"Please select a value from the drop-down menu",IF(NOT(ISBLANK('Captura de datos CASO'!Z787)),"OK",NA())))</f>
        <v>#N/A</v>
      </c>
      <c r="AA787" s="40" t="e">
        <f>IF(AND('Captura de datos CASO'!Z787='DO NOT USE_School Picklist'!$D$3,ISBLANK('Captura de datos CASO'!AA787)),"Symptom Onset Date is required if Ever Symptomatic is Yes",IF('DO NOT USE_Case Formulas'!A787,"OK",NA()))</f>
        <v>#N/A</v>
      </c>
      <c r="AB787" s="40"/>
      <c r="AC787" s="40" t="e">
        <f ca="1">IF(AND('DO NOT USE_Case Formulas'!A787,ISBLANK('Captura de datos CASO'!AC787)),"Lab Result Test Date is required",IF('Captura de datos CASO'!AC787&gt;'DO NOT USE_School Picklist'!$C$3,"Test Date cannot be a future date",IF(NOT(ISBLANK('Captura de datos CASO'!AC787)),"OK",NA())))</f>
        <v>#N/A</v>
      </c>
      <c r="AD787" s="40" t="e">
        <f>IF(AND(NOT(ISBLANK('Captura de datos CASO'!AD787)),ISNA(VLOOKUP('Captura de datos CASO'!AD787,'DO NOT USE_School Picklist'!$R$3:$R$7,1,FALSE))),"Please select a value from the drop-down menu",IF('DO NOT USE_Case Formulas'!A787,"OK",NA()))</f>
        <v>#N/A</v>
      </c>
      <c r="AE787" s="40" t="e">
        <f>IF(AND('DO NOT USE_Case Formulas'!A787,ISBLANK('Captura de datos CASO'!AB787)),"Lab Result Test Result is required",IF(AND(NOT(ISBLANK('Captura de datos CASO'!AB787)),ISNA(VLOOKUP('Captura de datos CASO'!AB787,'DO NOT USE_School Picklist'!$Q$3:$Q$8,1,FALSE))),"Please select a value from the drop-down menu",IF('DO NOT USE_Case Formulas'!A787,"OK",NA())))</f>
        <v>#N/A</v>
      </c>
    </row>
    <row r="788" spans="1:31" x14ac:dyDescent="0.3">
      <c r="A788" s="39" t="e">
        <f>IF('DO NOT USE_Case Formulas'!A788,IF('DO NOT USE_Case Formulas'!B788,"Not all required fields are completed","OK"),NA())</f>
        <v>#N/A</v>
      </c>
      <c r="B788" s="40" t="e">
        <f>IF(AND('DO NOT USE_Case Formulas'!A788,ISBLANK('Captura de datos CASO'!B788)),"First Name is required",IF(NOT(ISBLANK('Captura de datos CASO'!B788)),"OK",NA()))</f>
        <v>#N/A</v>
      </c>
      <c r="C788" s="40" t="e">
        <f>IF(AND('DO NOT USE_Case Formulas'!A788,ISBLANK('Captura de datos CASO'!C788)),"Last Name is required",IF(NOT(ISBLANK('Captura de datos CASO'!C788)),"OK",NA()))</f>
        <v>#N/A</v>
      </c>
      <c r="D788" s="40" t="e">
        <f>IF(AND('DO NOT USE_Case Formulas'!A788,ISBLANK('Captura de datos CASO'!D788)),"Birthdate is required",IF(NOT(ISBLANK('Captura de datos CASO'!D788)),"OK",NA()))</f>
        <v>#N/A</v>
      </c>
      <c r="E788" s="40" t="e">
        <f>IF(AND('DO NOT USE_Case Formulas'!A788,ISBLANK('Captura de datos CASO'!E788)),"Mobile Phone is required",IF(NOT(ISBLANK('Captura de datos CASO'!E788)),IF(AND(ISNUMBER(VALUE('Captura de datos CASO'!E788)),LEFT('Captura de datos CASO'!E788,1)&lt;&gt;"1",LEN('Captura de datos CASO'!E788)=10),"OK","Phone number must be valid format"),NA()))</f>
        <v>#N/A</v>
      </c>
      <c r="F788" s="40" t="e">
        <f>IF(LEN('Captura de datos CASO'!F788)&gt;255,"Home Street Address must be less than 255 characters",IF('DO NOT USE_Case Formulas'!A788,"OK",NA()))</f>
        <v>#N/A</v>
      </c>
      <c r="G788" s="40" t="e">
        <f>IF(LEN('Captura de datos CASO'!G788)&gt;40,"City must be less than 40 characters",IF('DO NOT USE_Case Formulas'!A788,"OK",NA()))</f>
        <v>#N/A</v>
      </c>
      <c r="H788" s="40" t="e">
        <f>IF(AND(NOT(ISBLANK('Captura de datos CASO'!H788)),ISNA(VLOOKUP('Captura de datos CASO'!H788,'DO NOT USE_School Picklist'!$P$3:$P$52,1,FALSE))),"Please select a value from the drop-down menu",IF('DO NOT USE_Case Formulas'!A788,"OK",NA()))</f>
        <v>#N/A</v>
      </c>
      <c r="I788" s="40" t="e">
        <f>IF(AND('DO NOT USE_Case Formulas'!A788,ISBLANK('Captura de datos CASO'!I788)),"Zip is required",IF(ISBLANK('Captura de datos CASO'!I788),NA(),"OK"))</f>
        <v>#N/A</v>
      </c>
      <c r="J788" s="40" t="e">
        <f>IF(AND('DO NOT USE_Case Formulas'!A788,ISBLANK('Captura de datos CASO'!J788)),"Student or Staff? is required",IF(ISBLANK('Captura de datos CASO'!J788),NA(),IF(ISNA(VLOOKUP('Captura de datos CASO'!J788,'DO NOT USE_School Picklist'!$B$3:$B$6,1,FALSE)),"Please select a value from the drop-down menu","OK")))</f>
        <v>#N/A</v>
      </c>
      <c r="K788" s="40" t="e">
        <f>IF(AND('Captura de datos CASO'!J788='DO NOT USE_School Picklist'!$B$4,ISBLANK('Captura de datos CASO'!K788)),"Occupation/Job Title is required if Student or Staff? is Yes, staff/faculty or volunteer",IF('DO NOT USE_Case Formulas'!A788,"OK",NA()))</f>
        <v>#N/A</v>
      </c>
      <c r="L788" s="40" t="e">
        <f ca="1">IF('Captura de datos CASO'!L788&gt;'DO NOT USE_School Picklist'!$C$3,"Date last on school campus/facility cannot be a future date",IF('DO NOT USE_Case Formulas'!A788,IF(ISBLANK('Captura de datos CASO'!L788),"Date last on school campus/facility is required","OK"),NA()))</f>
        <v>#N/A</v>
      </c>
      <c r="M788" s="40" t="e">
        <f>IF(AND('DO NOT USE_Case Formulas'!A788,ISBLANK('Captura de datos CASO'!M788)),"Specific Place in the Location is required",IF(ISBLANK('Captura de datos CASO'!M788),NA(),"OK"))</f>
        <v>#N/A</v>
      </c>
      <c r="N788" s="40" t="e">
        <f>IF(LEN('Captura de datos CASO'!N788)&gt;50,"Parent/Guardian Name must be less than 50 characters",IF('DO NOT USE_Case Formulas'!A788,"OK",NA()))</f>
        <v>#N/A</v>
      </c>
      <c r="O788" s="40" t="e">
        <f>IF(NOT(ISBLANK('Captura de datos CASO'!O788)),IF(AND(ISNUMBER('Captura de datos CASO'!O788),LEFT('Captura de datos CASO'!O788,1)&lt;&gt;"1",LEN('Captura de datos CASO'!O788)=10),"OK","Phone number must be valid format"),IF('DO NOT USE_Case Formulas'!A788,"OK",NA()))</f>
        <v>#N/A</v>
      </c>
      <c r="P788" s="53" t="e">
        <f>IF(AND(NOT(ISBLANK('Captura de datos CASO'!P788)),ISNA(VLOOKUP('Captura de datos CASO'!P788,'DO NOT USE_School Picklist'!$I$3:$I$5,1,FALSE))),"Please select a value from the drop-down menu",IF('DO NOT USE_Case Formulas'!A788,"OK",NA()))</f>
        <v>#N/A</v>
      </c>
      <c r="Q788" s="40" t="e">
        <f>IF(AND(NOT(ISBLANK('Captura de datos CASO'!Q788)),ISNA(VLOOKUP('Captura de datos CASO'!Q788,'DO NOT USE_School Picklist'!$E$3:$E$10,1,FALSE))),"Please select a value from the drop-down menu",IF('DO NOT USE_Case Formulas'!A788,"OK",NA()))</f>
        <v>#N/A</v>
      </c>
      <c r="R788" s="53" t="e">
        <f>IF(AND(NOT(ISBLANK('Captura de datos CASO'!R788)),ISNA(VLOOKUP('Captura de datos CASO'!R788,'DO NOT USE_School Picklist'!$W$3:$W$9,1,FALSE))),"Please select a value from the drop-down menu",IF('DO NOT USE_Case Formulas'!A788,"OK",NA()))</f>
        <v>#N/A</v>
      </c>
      <c r="S788" s="53" t="e">
        <f>IF(AND(NOT(ISBLANK('Captura de datos CASO'!S788)),ISNA(VLOOKUP('Captura de datos CASO'!S788,'DO NOT USE_School Picklist'!$W$3:$W$9,1,FALSE))),"Please select a value from the drop-down menu",IF('DO NOT USE_Case Formulas'!A788,"OK",NA()))</f>
        <v>#N/A</v>
      </c>
      <c r="T788" s="40" t="e">
        <f>IF(AND(NOT(ISBLANK('Captura de datos CASO'!T788)),ISNA(VLOOKUP('Captura de datos CASO'!T788,'DO NOT USE_School Picklist'!$F$3:$F$16,1,FALSE))),"Please select a value from the drop-down menu",IF('DO NOT USE_Case Formulas'!A788,"OK",NA()))</f>
        <v>#N/A</v>
      </c>
      <c r="U788" s="40" t="e">
        <f>IF(LEN('Captura de datos CASO'!U788)&gt;100,"Classroom(s) must be less than 100 characters",IF('DO NOT USE_Case Formulas'!A788,"OK",NA()))</f>
        <v>#N/A</v>
      </c>
      <c r="V788" s="40" t="e">
        <f>IF(AND(NOT(ISBLANK('Captura de datos CASO'!V788)),ISNA(VLOOKUP('Captura de datos CASO'!V788,'DO NOT USE_School Picklist'!$S$3:$S$12,1,FALSE))),"Please select a value from the drop-down menu",IF('DO NOT USE_Case Formulas'!A788,"OK",NA()))</f>
        <v>#N/A</v>
      </c>
      <c r="W788" s="40" t="e">
        <f>IF(AND(NOT(ISBLANK('Captura de datos CASO'!W788)),ISNA(VLOOKUP('Captura de datos CASO'!W788,'DO NOT USE_School Picklist'!$S$3:$S$12,1,FALSE))),"Please select a value from the drop-down menu",IF('DO NOT USE_Case Formulas'!A788,"OK",NA()))</f>
        <v>#N/A</v>
      </c>
      <c r="X788" s="40" t="e">
        <f>IF(LEN('Captura de datos CASO'!X788)&gt;80,"Name of Education Group must be less than 80 characters",IF('DO NOT USE_Case Formulas'!A788,"OK",NA()))</f>
        <v>#N/A</v>
      </c>
      <c r="Y788" s="40" t="e">
        <f>IF(AND(NOT(ISBLANK('Captura de datos CASO'!Y788)),ISNA(VLOOKUP('Captura de datos CASO'!Y788,'DO NOT USE_School Picklist'!$K$3:$K$6,1,FALSE))),"Please select a value from the drop-down menu",IF('DO NOT USE_Case Formulas'!A788,"OK",NA()))</f>
        <v>#N/A</v>
      </c>
      <c r="Z788" s="40" t="e">
        <f>IF(AND('DO NOT USE_Case Formulas'!A788,ISBLANK('Captura de datos CASO'!Z788)),"Has this person had symptoms? is required",IF(AND(NOT(ISBLANK('Captura de datos CASO'!Z788)),ISNA(VLOOKUP('Captura de datos CASO'!Z788,'DO NOT USE_School Picklist'!$D$3:$D$5,1,FALSE))),"Please select a value from the drop-down menu",IF(NOT(ISBLANK('Captura de datos CASO'!Z788)),"OK",NA())))</f>
        <v>#N/A</v>
      </c>
      <c r="AA788" s="40" t="e">
        <f>IF(AND('Captura de datos CASO'!Z788='DO NOT USE_School Picklist'!$D$3,ISBLANK('Captura de datos CASO'!AA788)),"Symptom Onset Date is required if Ever Symptomatic is Yes",IF('DO NOT USE_Case Formulas'!A788,"OK",NA()))</f>
        <v>#N/A</v>
      </c>
      <c r="AB788" s="40"/>
      <c r="AC788" s="40" t="e">
        <f ca="1">IF(AND('DO NOT USE_Case Formulas'!A788,ISBLANK('Captura de datos CASO'!AC788)),"Lab Result Test Date is required",IF('Captura de datos CASO'!AC788&gt;'DO NOT USE_School Picklist'!$C$3,"Test Date cannot be a future date",IF(NOT(ISBLANK('Captura de datos CASO'!AC788)),"OK",NA())))</f>
        <v>#N/A</v>
      </c>
      <c r="AD788" s="40" t="e">
        <f>IF(AND(NOT(ISBLANK('Captura de datos CASO'!AD788)),ISNA(VLOOKUP('Captura de datos CASO'!AD788,'DO NOT USE_School Picklist'!$R$3:$R$7,1,FALSE))),"Please select a value from the drop-down menu",IF('DO NOT USE_Case Formulas'!A788,"OK",NA()))</f>
        <v>#N/A</v>
      </c>
      <c r="AE788" s="40" t="e">
        <f>IF(AND('DO NOT USE_Case Formulas'!A788,ISBLANK('Captura de datos CASO'!AB788)),"Lab Result Test Result is required",IF(AND(NOT(ISBLANK('Captura de datos CASO'!AB788)),ISNA(VLOOKUP('Captura de datos CASO'!AB788,'DO NOT USE_School Picklist'!$Q$3:$Q$8,1,FALSE))),"Please select a value from the drop-down menu",IF('DO NOT USE_Case Formulas'!A788,"OK",NA())))</f>
        <v>#N/A</v>
      </c>
    </row>
    <row r="789" spans="1:31" x14ac:dyDescent="0.3">
      <c r="A789" s="39" t="e">
        <f>IF('DO NOT USE_Case Formulas'!A789,IF('DO NOT USE_Case Formulas'!B789,"Not all required fields are completed","OK"),NA())</f>
        <v>#N/A</v>
      </c>
      <c r="B789" s="40" t="e">
        <f>IF(AND('DO NOT USE_Case Formulas'!A789,ISBLANK('Captura de datos CASO'!B789)),"First Name is required",IF(NOT(ISBLANK('Captura de datos CASO'!B789)),"OK",NA()))</f>
        <v>#N/A</v>
      </c>
      <c r="C789" s="40" t="e">
        <f>IF(AND('DO NOT USE_Case Formulas'!A789,ISBLANK('Captura de datos CASO'!C789)),"Last Name is required",IF(NOT(ISBLANK('Captura de datos CASO'!C789)),"OK",NA()))</f>
        <v>#N/A</v>
      </c>
      <c r="D789" s="40" t="e">
        <f>IF(AND('DO NOT USE_Case Formulas'!A789,ISBLANK('Captura de datos CASO'!D789)),"Birthdate is required",IF(NOT(ISBLANK('Captura de datos CASO'!D789)),"OK",NA()))</f>
        <v>#N/A</v>
      </c>
      <c r="E789" s="40" t="e">
        <f>IF(AND('DO NOT USE_Case Formulas'!A789,ISBLANK('Captura de datos CASO'!E789)),"Mobile Phone is required",IF(NOT(ISBLANK('Captura de datos CASO'!E789)),IF(AND(ISNUMBER(VALUE('Captura de datos CASO'!E789)),LEFT('Captura de datos CASO'!E789,1)&lt;&gt;"1",LEN('Captura de datos CASO'!E789)=10),"OK","Phone number must be valid format"),NA()))</f>
        <v>#N/A</v>
      </c>
      <c r="F789" s="40" t="e">
        <f>IF(LEN('Captura de datos CASO'!F789)&gt;255,"Home Street Address must be less than 255 characters",IF('DO NOT USE_Case Formulas'!A789,"OK",NA()))</f>
        <v>#N/A</v>
      </c>
      <c r="G789" s="40" t="e">
        <f>IF(LEN('Captura de datos CASO'!G789)&gt;40,"City must be less than 40 characters",IF('DO NOT USE_Case Formulas'!A789,"OK",NA()))</f>
        <v>#N/A</v>
      </c>
      <c r="H789" s="40" t="e">
        <f>IF(AND(NOT(ISBLANK('Captura de datos CASO'!H789)),ISNA(VLOOKUP('Captura de datos CASO'!H789,'DO NOT USE_School Picklist'!$P$3:$P$52,1,FALSE))),"Please select a value from the drop-down menu",IF('DO NOT USE_Case Formulas'!A789,"OK",NA()))</f>
        <v>#N/A</v>
      </c>
      <c r="I789" s="40" t="e">
        <f>IF(AND('DO NOT USE_Case Formulas'!A789,ISBLANK('Captura de datos CASO'!I789)),"Zip is required",IF(ISBLANK('Captura de datos CASO'!I789),NA(),"OK"))</f>
        <v>#N/A</v>
      </c>
      <c r="J789" s="40" t="e">
        <f>IF(AND('DO NOT USE_Case Formulas'!A789,ISBLANK('Captura de datos CASO'!J789)),"Student or Staff? is required",IF(ISBLANK('Captura de datos CASO'!J789),NA(),IF(ISNA(VLOOKUP('Captura de datos CASO'!J789,'DO NOT USE_School Picklist'!$B$3:$B$6,1,FALSE)),"Please select a value from the drop-down menu","OK")))</f>
        <v>#N/A</v>
      </c>
      <c r="K789" s="40" t="e">
        <f>IF(AND('Captura de datos CASO'!J789='DO NOT USE_School Picklist'!$B$4,ISBLANK('Captura de datos CASO'!K789)),"Occupation/Job Title is required if Student or Staff? is Yes, staff/faculty or volunteer",IF('DO NOT USE_Case Formulas'!A789,"OK",NA()))</f>
        <v>#N/A</v>
      </c>
      <c r="L789" s="40" t="e">
        <f ca="1">IF('Captura de datos CASO'!L789&gt;'DO NOT USE_School Picklist'!$C$3,"Date last on school campus/facility cannot be a future date",IF('DO NOT USE_Case Formulas'!A789,IF(ISBLANK('Captura de datos CASO'!L789),"Date last on school campus/facility is required","OK"),NA()))</f>
        <v>#N/A</v>
      </c>
      <c r="M789" s="40" t="e">
        <f>IF(AND('DO NOT USE_Case Formulas'!A789,ISBLANK('Captura de datos CASO'!M789)),"Specific Place in the Location is required",IF(ISBLANK('Captura de datos CASO'!M789),NA(),"OK"))</f>
        <v>#N/A</v>
      </c>
      <c r="N789" s="40" t="e">
        <f>IF(LEN('Captura de datos CASO'!N789)&gt;50,"Parent/Guardian Name must be less than 50 characters",IF('DO NOT USE_Case Formulas'!A789,"OK",NA()))</f>
        <v>#N/A</v>
      </c>
      <c r="O789" s="40" t="e">
        <f>IF(NOT(ISBLANK('Captura de datos CASO'!O789)),IF(AND(ISNUMBER('Captura de datos CASO'!O789),LEFT('Captura de datos CASO'!O789,1)&lt;&gt;"1",LEN('Captura de datos CASO'!O789)=10),"OK","Phone number must be valid format"),IF('DO NOT USE_Case Formulas'!A789,"OK",NA()))</f>
        <v>#N/A</v>
      </c>
      <c r="P789" s="53" t="e">
        <f>IF(AND(NOT(ISBLANK('Captura de datos CASO'!P789)),ISNA(VLOOKUP('Captura de datos CASO'!P789,'DO NOT USE_School Picklist'!$I$3:$I$5,1,FALSE))),"Please select a value from the drop-down menu",IF('DO NOT USE_Case Formulas'!A789,"OK",NA()))</f>
        <v>#N/A</v>
      </c>
      <c r="Q789" s="40" t="e">
        <f>IF(AND(NOT(ISBLANK('Captura de datos CASO'!Q789)),ISNA(VLOOKUP('Captura de datos CASO'!Q789,'DO NOT USE_School Picklist'!$E$3:$E$10,1,FALSE))),"Please select a value from the drop-down menu",IF('DO NOT USE_Case Formulas'!A789,"OK",NA()))</f>
        <v>#N/A</v>
      </c>
      <c r="R789" s="53" t="e">
        <f>IF(AND(NOT(ISBLANK('Captura de datos CASO'!R789)),ISNA(VLOOKUP('Captura de datos CASO'!R789,'DO NOT USE_School Picklist'!$W$3:$W$9,1,FALSE))),"Please select a value from the drop-down menu",IF('DO NOT USE_Case Formulas'!A789,"OK",NA()))</f>
        <v>#N/A</v>
      </c>
      <c r="S789" s="53" t="e">
        <f>IF(AND(NOT(ISBLANK('Captura de datos CASO'!S789)),ISNA(VLOOKUP('Captura de datos CASO'!S789,'DO NOT USE_School Picklist'!$W$3:$W$9,1,FALSE))),"Please select a value from the drop-down menu",IF('DO NOT USE_Case Formulas'!A789,"OK",NA()))</f>
        <v>#N/A</v>
      </c>
      <c r="T789" s="40" t="e">
        <f>IF(AND(NOT(ISBLANK('Captura de datos CASO'!T789)),ISNA(VLOOKUP('Captura de datos CASO'!T789,'DO NOT USE_School Picklist'!$F$3:$F$16,1,FALSE))),"Please select a value from the drop-down menu",IF('DO NOT USE_Case Formulas'!A789,"OK",NA()))</f>
        <v>#N/A</v>
      </c>
      <c r="U789" s="40" t="e">
        <f>IF(LEN('Captura de datos CASO'!U789)&gt;100,"Classroom(s) must be less than 100 characters",IF('DO NOT USE_Case Formulas'!A789,"OK",NA()))</f>
        <v>#N/A</v>
      </c>
      <c r="V789" s="40" t="e">
        <f>IF(AND(NOT(ISBLANK('Captura de datos CASO'!V789)),ISNA(VLOOKUP('Captura de datos CASO'!V789,'DO NOT USE_School Picklist'!$S$3:$S$12,1,FALSE))),"Please select a value from the drop-down menu",IF('DO NOT USE_Case Formulas'!A789,"OK",NA()))</f>
        <v>#N/A</v>
      </c>
      <c r="W789" s="40" t="e">
        <f>IF(AND(NOT(ISBLANK('Captura de datos CASO'!W789)),ISNA(VLOOKUP('Captura de datos CASO'!W789,'DO NOT USE_School Picklist'!$S$3:$S$12,1,FALSE))),"Please select a value from the drop-down menu",IF('DO NOT USE_Case Formulas'!A789,"OK",NA()))</f>
        <v>#N/A</v>
      </c>
      <c r="X789" s="40" t="e">
        <f>IF(LEN('Captura de datos CASO'!X789)&gt;80,"Name of Education Group must be less than 80 characters",IF('DO NOT USE_Case Formulas'!A789,"OK",NA()))</f>
        <v>#N/A</v>
      </c>
      <c r="Y789" s="40" t="e">
        <f>IF(AND(NOT(ISBLANK('Captura de datos CASO'!Y789)),ISNA(VLOOKUP('Captura de datos CASO'!Y789,'DO NOT USE_School Picklist'!$K$3:$K$6,1,FALSE))),"Please select a value from the drop-down menu",IF('DO NOT USE_Case Formulas'!A789,"OK",NA()))</f>
        <v>#N/A</v>
      </c>
      <c r="Z789" s="40" t="e">
        <f>IF(AND('DO NOT USE_Case Formulas'!A789,ISBLANK('Captura de datos CASO'!Z789)),"Has this person had symptoms? is required",IF(AND(NOT(ISBLANK('Captura de datos CASO'!Z789)),ISNA(VLOOKUP('Captura de datos CASO'!Z789,'DO NOT USE_School Picklist'!$D$3:$D$5,1,FALSE))),"Please select a value from the drop-down menu",IF(NOT(ISBLANK('Captura de datos CASO'!Z789)),"OK",NA())))</f>
        <v>#N/A</v>
      </c>
      <c r="AA789" s="40" t="e">
        <f>IF(AND('Captura de datos CASO'!Z789='DO NOT USE_School Picklist'!$D$3,ISBLANK('Captura de datos CASO'!AA789)),"Symptom Onset Date is required if Ever Symptomatic is Yes",IF('DO NOT USE_Case Formulas'!A789,"OK",NA()))</f>
        <v>#N/A</v>
      </c>
      <c r="AB789" s="40"/>
      <c r="AC789" s="40" t="e">
        <f ca="1">IF(AND('DO NOT USE_Case Formulas'!A789,ISBLANK('Captura de datos CASO'!AC789)),"Lab Result Test Date is required",IF('Captura de datos CASO'!AC789&gt;'DO NOT USE_School Picklist'!$C$3,"Test Date cannot be a future date",IF(NOT(ISBLANK('Captura de datos CASO'!AC789)),"OK",NA())))</f>
        <v>#N/A</v>
      </c>
      <c r="AD789" s="40" t="e">
        <f>IF(AND(NOT(ISBLANK('Captura de datos CASO'!AD789)),ISNA(VLOOKUP('Captura de datos CASO'!AD789,'DO NOT USE_School Picklist'!$R$3:$R$7,1,FALSE))),"Please select a value from the drop-down menu",IF('DO NOT USE_Case Formulas'!A789,"OK",NA()))</f>
        <v>#N/A</v>
      </c>
      <c r="AE789" s="40" t="e">
        <f>IF(AND('DO NOT USE_Case Formulas'!A789,ISBLANK('Captura de datos CASO'!AB789)),"Lab Result Test Result is required",IF(AND(NOT(ISBLANK('Captura de datos CASO'!AB789)),ISNA(VLOOKUP('Captura de datos CASO'!AB789,'DO NOT USE_School Picklist'!$Q$3:$Q$8,1,FALSE))),"Please select a value from the drop-down menu",IF('DO NOT USE_Case Formulas'!A789,"OK",NA())))</f>
        <v>#N/A</v>
      </c>
    </row>
    <row r="790" spans="1:31" x14ac:dyDescent="0.3">
      <c r="A790" s="39" t="e">
        <f>IF('DO NOT USE_Case Formulas'!A790,IF('DO NOT USE_Case Formulas'!B790,"Not all required fields are completed","OK"),NA())</f>
        <v>#N/A</v>
      </c>
      <c r="B790" s="40" t="e">
        <f>IF(AND('DO NOT USE_Case Formulas'!A790,ISBLANK('Captura de datos CASO'!B790)),"First Name is required",IF(NOT(ISBLANK('Captura de datos CASO'!B790)),"OK",NA()))</f>
        <v>#N/A</v>
      </c>
      <c r="C790" s="40" t="e">
        <f>IF(AND('DO NOT USE_Case Formulas'!A790,ISBLANK('Captura de datos CASO'!C790)),"Last Name is required",IF(NOT(ISBLANK('Captura de datos CASO'!C790)),"OK",NA()))</f>
        <v>#N/A</v>
      </c>
      <c r="D790" s="40" t="e">
        <f>IF(AND('DO NOT USE_Case Formulas'!A790,ISBLANK('Captura de datos CASO'!D790)),"Birthdate is required",IF(NOT(ISBLANK('Captura de datos CASO'!D790)),"OK",NA()))</f>
        <v>#N/A</v>
      </c>
      <c r="E790" s="40" t="e">
        <f>IF(AND('DO NOT USE_Case Formulas'!A790,ISBLANK('Captura de datos CASO'!E790)),"Mobile Phone is required",IF(NOT(ISBLANK('Captura de datos CASO'!E790)),IF(AND(ISNUMBER(VALUE('Captura de datos CASO'!E790)),LEFT('Captura de datos CASO'!E790,1)&lt;&gt;"1",LEN('Captura de datos CASO'!E790)=10),"OK","Phone number must be valid format"),NA()))</f>
        <v>#N/A</v>
      </c>
      <c r="F790" s="40" t="e">
        <f>IF(LEN('Captura de datos CASO'!F790)&gt;255,"Home Street Address must be less than 255 characters",IF('DO NOT USE_Case Formulas'!A790,"OK",NA()))</f>
        <v>#N/A</v>
      </c>
      <c r="G790" s="40" t="e">
        <f>IF(LEN('Captura de datos CASO'!G790)&gt;40,"City must be less than 40 characters",IF('DO NOT USE_Case Formulas'!A790,"OK",NA()))</f>
        <v>#N/A</v>
      </c>
      <c r="H790" s="40" t="e">
        <f>IF(AND(NOT(ISBLANK('Captura de datos CASO'!H790)),ISNA(VLOOKUP('Captura de datos CASO'!H790,'DO NOT USE_School Picklist'!$P$3:$P$52,1,FALSE))),"Please select a value from the drop-down menu",IF('DO NOT USE_Case Formulas'!A790,"OK",NA()))</f>
        <v>#N/A</v>
      </c>
      <c r="I790" s="40" t="e">
        <f>IF(AND('DO NOT USE_Case Formulas'!A790,ISBLANK('Captura de datos CASO'!I790)),"Zip is required",IF(ISBLANK('Captura de datos CASO'!I790),NA(),"OK"))</f>
        <v>#N/A</v>
      </c>
      <c r="J790" s="40" t="e">
        <f>IF(AND('DO NOT USE_Case Formulas'!A790,ISBLANK('Captura de datos CASO'!J790)),"Student or Staff? is required",IF(ISBLANK('Captura de datos CASO'!J790),NA(),IF(ISNA(VLOOKUP('Captura de datos CASO'!J790,'DO NOT USE_School Picklist'!$B$3:$B$6,1,FALSE)),"Please select a value from the drop-down menu","OK")))</f>
        <v>#N/A</v>
      </c>
      <c r="K790" s="40" t="e">
        <f>IF(AND('Captura de datos CASO'!J790='DO NOT USE_School Picklist'!$B$4,ISBLANK('Captura de datos CASO'!K790)),"Occupation/Job Title is required if Student or Staff? is Yes, staff/faculty or volunteer",IF('DO NOT USE_Case Formulas'!A790,"OK",NA()))</f>
        <v>#N/A</v>
      </c>
      <c r="L790" s="40" t="e">
        <f ca="1">IF('Captura de datos CASO'!L790&gt;'DO NOT USE_School Picklist'!$C$3,"Date last on school campus/facility cannot be a future date",IF('DO NOT USE_Case Formulas'!A790,IF(ISBLANK('Captura de datos CASO'!L790),"Date last on school campus/facility is required","OK"),NA()))</f>
        <v>#N/A</v>
      </c>
      <c r="M790" s="40" t="e">
        <f>IF(AND('DO NOT USE_Case Formulas'!A790,ISBLANK('Captura de datos CASO'!M790)),"Specific Place in the Location is required",IF(ISBLANK('Captura de datos CASO'!M790),NA(),"OK"))</f>
        <v>#N/A</v>
      </c>
      <c r="N790" s="40" t="e">
        <f>IF(LEN('Captura de datos CASO'!N790)&gt;50,"Parent/Guardian Name must be less than 50 characters",IF('DO NOT USE_Case Formulas'!A790,"OK",NA()))</f>
        <v>#N/A</v>
      </c>
      <c r="O790" s="40" t="e">
        <f>IF(NOT(ISBLANK('Captura de datos CASO'!O790)),IF(AND(ISNUMBER('Captura de datos CASO'!O790),LEFT('Captura de datos CASO'!O790,1)&lt;&gt;"1",LEN('Captura de datos CASO'!O790)=10),"OK","Phone number must be valid format"),IF('DO NOT USE_Case Formulas'!A790,"OK",NA()))</f>
        <v>#N/A</v>
      </c>
      <c r="P790" s="53" t="e">
        <f>IF(AND(NOT(ISBLANK('Captura de datos CASO'!P790)),ISNA(VLOOKUP('Captura de datos CASO'!P790,'DO NOT USE_School Picklist'!$I$3:$I$5,1,FALSE))),"Please select a value from the drop-down menu",IF('DO NOT USE_Case Formulas'!A790,"OK",NA()))</f>
        <v>#N/A</v>
      </c>
      <c r="Q790" s="40" t="e">
        <f>IF(AND(NOT(ISBLANK('Captura de datos CASO'!Q790)),ISNA(VLOOKUP('Captura de datos CASO'!Q790,'DO NOT USE_School Picklist'!$E$3:$E$10,1,FALSE))),"Please select a value from the drop-down menu",IF('DO NOT USE_Case Formulas'!A790,"OK",NA()))</f>
        <v>#N/A</v>
      </c>
      <c r="R790" s="53" t="e">
        <f>IF(AND(NOT(ISBLANK('Captura de datos CASO'!R790)),ISNA(VLOOKUP('Captura de datos CASO'!R790,'DO NOT USE_School Picklist'!$W$3:$W$9,1,FALSE))),"Please select a value from the drop-down menu",IF('DO NOT USE_Case Formulas'!A790,"OK",NA()))</f>
        <v>#N/A</v>
      </c>
      <c r="S790" s="53" t="e">
        <f>IF(AND(NOT(ISBLANK('Captura de datos CASO'!S790)),ISNA(VLOOKUP('Captura de datos CASO'!S790,'DO NOT USE_School Picklist'!$W$3:$W$9,1,FALSE))),"Please select a value from the drop-down menu",IF('DO NOT USE_Case Formulas'!A790,"OK",NA()))</f>
        <v>#N/A</v>
      </c>
      <c r="T790" s="40" t="e">
        <f>IF(AND(NOT(ISBLANK('Captura de datos CASO'!T790)),ISNA(VLOOKUP('Captura de datos CASO'!T790,'DO NOT USE_School Picklist'!$F$3:$F$16,1,FALSE))),"Please select a value from the drop-down menu",IF('DO NOT USE_Case Formulas'!A790,"OK",NA()))</f>
        <v>#N/A</v>
      </c>
      <c r="U790" s="40" t="e">
        <f>IF(LEN('Captura de datos CASO'!U790)&gt;100,"Classroom(s) must be less than 100 characters",IF('DO NOT USE_Case Formulas'!A790,"OK",NA()))</f>
        <v>#N/A</v>
      </c>
      <c r="V790" s="40" t="e">
        <f>IF(AND(NOT(ISBLANK('Captura de datos CASO'!V790)),ISNA(VLOOKUP('Captura de datos CASO'!V790,'DO NOT USE_School Picklist'!$S$3:$S$12,1,FALSE))),"Please select a value from the drop-down menu",IF('DO NOT USE_Case Formulas'!A790,"OK",NA()))</f>
        <v>#N/A</v>
      </c>
      <c r="W790" s="40" t="e">
        <f>IF(AND(NOT(ISBLANK('Captura de datos CASO'!W790)),ISNA(VLOOKUP('Captura de datos CASO'!W790,'DO NOT USE_School Picklist'!$S$3:$S$12,1,FALSE))),"Please select a value from the drop-down menu",IF('DO NOT USE_Case Formulas'!A790,"OK",NA()))</f>
        <v>#N/A</v>
      </c>
      <c r="X790" s="40" t="e">
        <f>IF(LEN('Captura de datos CASO'!X790)&gt;80,"Name of Education Group must be less than 80 characters",IF('DO NOT USE_Case Formulas'!A790,"OK",NA()))</f>
        <v>#N/A</v>
      </c>
      <c r="Y790" s="40" t="e">
        <f>IF(AND(NOT(ISBLANK('Captura de datos CASO'!Y790)),ISNA(VLOOKUP('Captura de datos CASO'!Y790,'DO NOT USE_School Picklist'!$K$3:$K$6,1,FALSE))),"Please select a value from the drop-down menu",IF('DO NOT USE_Case Formulas'!A790,"OK",NA()))</f>
        <v>#N/A</v>
      </c>
      <c r="Z790" s="40" t="e">
        <f>IF(AND('DO NOT USE_Case Formulas'!A790,ISBLANK('Captura de datos CASO'!Z790)),"Has this person had symptoms? is required",IF(AND(NOT(ISBLANK('Captura de datos CASO'!Z790)),ISNA(VLOOKUP('Captura de datos CASO'!Z790,'DO NOT USE_School Picklist'!$D$3:$D$5,1,FALSE))),"Please select a value from the drop-down menu",IF(NOT(ISBLANK('Captura de datos CASO'!Z790)),"OK",NA())))</f>
        <v>#N/A</v>
      </c>
      <c r="AA790" s="40" t="e">
        <f>IF(AND('Captura de datos CASO'!Z790='DO NOT USE_School Picklist'!$D$3,ISBLANK('Captura de datos CASO'!AA790)),"Symptom Onset Date is required if Ever Symptomatic is Yes",IF('DO NOT USE_Case Formulas'!A790,"OK",NA()))</f>
        <v>#N/A</v>
      </c>
      <c r="AB790" s="40"/>
      <c r="AC790" s="40" t="e">
        <f ca="1">IF(AND('DO NOT USE_Case Formulas'!A790,ISBLANK('Captura de datos CASO'!AC790)),"Lab Result Test Date is required",IF('Captura de datos CASO'!AC790&gt;'DO NOT USE_School Picklist'!$C$3,"Test Date cannot be a future date",IF(NOT(ISBLANK('Captura de datos CASO'!AC790)),"OK",NA())))</f>
        <v>#N/A</v>
      </c>
      <c r="AD790" s="40" t="e">
        <f>IF(AND(NOT(ISBLANK('Captura de datos CASO'!AD790)),ISNA(VLOOKUP('Captura de datos CASO'!AD790,'DO NOT USE_School Picklist'!$R$3:$R$7,1,FALSE))),"Please select a value from the drop-down menu",IF('DO NOT USE_Case Formulas'!A790,"OK",NA()))</f>
        <v>#N/A</v>
      </c>
      <c r="AE790" s="40" t="e">
        <f>IF(AND('DO NOT USE_Case Formulas'!A790,ISBLANK('Captura de datos CASO'!AB790)),"Lab Result Test Result is required",IF(AND(NOT(ISBLANK('Captura de datos CASO'!AB790)),ISNA(VLOOKUP('Captura de datos CASO'!AB790,'DO NOT USE_School Picklist'!$Q$3:$Q$8,1,FALSE))),"Please select a value from the drop-down menu",IF('DO NOT USE_Case Formulas'!A790,"OK",NA())))</f>
        <v>#N/A</v>
      </c>
    </row>
    <row r="791" spans="1:31" x14ac:dyDescent="0.3">
      <c r="A791" s="39" t="e">
        <f>IF('DO NOT USE_Case Formulas'!A791,IF('DO NOT USE_Case Formulas'!B791,"Not all required fields are completed","OK"),NA())</f>
        <v>#N/A</v>
      </c>
      <c r="B791" s="40" t="e">
        <f>IF(AND('DO NOT USE_Case Formulas'!A791,ISBLANK('Captura de datos CASO'!B791)),"First Name is required",IF(NOT(ISBLANK('Captura de datos CASO'!B791)),"OK",NA()))</f>
        <v>#N/A</v>
      </c>
      <c r="C791" s="40" t="e">
        <f>IF(AND('DO NOT USE_Case Formulas'!A791,ISBLANK('Captura de datos CASO'!C791)),"Last Name is required",IF(NOT(ISBLANK('Captura de datos CASO'!C791)),"OK",NA()))</f>
        <v>#N/A</v>
      </c>
      <c r="D791" s="40" t="e">
        <f>IF(AND('DO NOT USE_Case Formulas'!A791,ISBLANK('Captura de datos CASO'!D791)),"Birthdate is required",IF(NOT(ISBLANK('Captura de datos CASO'!D791)),"OK",NA()))</f>
        <v>#N/A</v>
      </c>
      <c r="E791" s="40" t="e">
        <f>IF(AND('DO NOT USE_Case Formulas'!A791,ISBLANK('Captura de datos CASO'!E791)),"Mobile Phone is required",IF(NOT(ISBLANK('Captura de datos CASO'!E791)),IF(AND(ISNUMBER(VALUE('Captura de datos CASO'!E791)),LEFT('Captura de datos CASO'!E791,1)&lt;&gt;"1",LEN('Captura de datos CASO'!E791)=10),"OK","Phone number must be valid format"),NA()))</f>
        <v>#N/A</v>
      </c>
      <c r="F791" s="40" t="e">
        <f>IF(LEN('Captura de datos CASO'!F791)&gt;255,"Home Street Address must be less than 255 characters",IF('DO NOT USE_Case Formulas'!A791,"OK",NA()))</f>
        <v>#N/A</v>
      </c>
      <c r="G791" s="40" t="e">
        <f>IF(LEN('Captura de datos CASO'!G791)&gt;40,"City must be less than 40 characters",IF('DO NOT USE_Case Formulas'!A791,"OK",NA()))</f>
        <v>#N/A</v>
      </c>
      <c r="H791" s="40" t="e">
        <f>IF(AND(NOT(ISBLANK('Captura de datos CASO'!H791)),ISNA(VLOOKUP('Captura de datos CASO'!H791,'DO NOT USE_School Picklist'!$P$3:$P$52,1,FALSE))),"Please select a value from the drop-down menu",IF('DO NOT USE_Case Formulas'!A791,"OK",NA()))</f>
        <v>#N/A</v>
      </c>
      <c r="I791" s="40" t="e">
        <f>IF(AND('DO NOT USE_Case Formulas'!A791,ISBLANK('Captura de datos CASO'!I791)),"Zip is required",IF(ISBLANK('Captura de datos CASO'!I791),NA(),"OK"))</f>
        <v>#N/A</v>
      </c>
      <c r="J791" s="40" t="e">
        <f>IF(AND('DO NOT USE_Case Formulas'!A791,ISBLANK('Captura de datos CASO'!J791)),"Student or Staff? is required",IF(ISBLANK('Captura de datos CASO'!J791),NA(),IF(ISNA(VLOOKUP('Captura de datos CASO'!J791,'DO NOT USE_School Picklist'!$B$3:$B$6,1,FALSE)),"Please select a value from the drop-down menu","OK")))</f>
        <v>#N/A</v>
      </c>
      <c r="K791" s="40" t="e">
        <f>IF(AND('Captura de datos CASO'!J791='DO NOT USE_School Picklist'!$B$4,ISBLANK('Captura de datos CASO'!K791)),"Occupation/Job Title is required if Student or Staff? is Yes, staff/faculty or volunteer",IF('DO NOT USE_Case Formulas'!A791,"OK",NA()))</f>
        <v>#N/A</v>
      </c>
      <c r="L791" s="40" t="e">
        <f ca="1">IF('Captura de datos CASO'!L791&gt;'DO NOT USE_School Picklist'!$C$3,"Date last on school campus/facility cannot be a future date",IF('DO NOT USE_Case Formulas'!A791,IF(ISBLANK('Captura de datos CASO'!L791),"Date last on school campus/facility is required","OK"),NA()))</f>
        <v>#N/A</v>
      </c>
      <c r="M791" s="40" t="e">
        <f>IF(AND('DO NOT USE_Case Formulas'!A791,ISBLANK('Captura de datos CASO'!M791)),"Specific Place in the Location is required",IF(ISBLANK('Captura de datos CASO'!M791),NA(),"OK"))</f>
        <v>#N/A</v>
      </c>
      <c r="N791" s="40" t="e">
        <f>IF(LEN('Captura de datos CASO'!N791)&gt;50,"Parent/Guardian Name must be less than 50 characters",IF('DO NOT USE_Case Formulas'!A791,"OK",NA()))</f>
        <v>#N/A</v>
      </c>
      <c r="O791" s="40" t="e">
        <f>IF(NOT(ISBLANK('Captura de datos CASO'!O791)),IF(AND(ISNUMBER('Captura de datos CASO'!O791),LEFT('Captura de datos CASO'!O791,1)&lt;&gt;"1",LEN('Captura de datos CASO'!O791)=10),"OK","Phone number must be valid format"),IF('DO NOT USE_Case Formulas'!A791,"OK",NA()))</f>
        <v>#N/A</v>
      </c>
      <c r="P791" s="53" t="e">
        <f>IF(AND(NOT(ISBLANK('Captura de datos CASO'!P791)),ISNA(VLOOKUP('Captura de datos CASO'!P791,'DO NOT USE_School Picklist'!$I$3:$I$5,1,FALSE))),"Please select a value from the drop-down menu",IF('DO NOT USE_Case Formulas'!A791,"OK",NA()))</f>
        <v>#N/A</v>
      </c>
      <c r="Q791" s="40" t="e">
        <f>IF(AND(NOT(ISBLANK('Captura de datos CASO'!Q791)),ISNA(VLOOKUP('Captura de datos CASO'!Q791,'DO NOT USE_School Picklist'!$E$3:$E$10,1,FALSE))),"Please select a value from the drop-down menu",IF('DO NOT USE_Case Formulas'!A791,"OK",NA()))</f>
        <v>#N/A</v>
      </c>
      <c r="R791" s="53" t="e">
        <f>IF(AND(NOT(ISBLANK('Captura de datos CASO'!R791)),ISNA(VLOOKUP('Captura de datos CASO'!R791,'DO NOT USE_School Picklist'!$W$3:$W$9,1,FALSE))),"Please select a value from the drop-down menu",IF('DO NOT USE_Case Formulas'!A791,"OK",NA()))</f>
        <v>#N/A</v>
      </c>
      <c r="S791" s="53" t="e">
        <f>IF(AND(NOT(ISBLANK('Captura de datos CASO'!S791)),ISNA(VLOOKUP('Captura de datos CASO'!S791,'DO NOT USE_School Picklist'!$W$3:$W$9,1,FALSE))),"Please select a value from the drop-down menu",IF('DO NOT USE_Case Formulas'!A791,"OK",NA()))</f>
        <v>#N/A</v>
      </c>
      <c r="T791" s="40" t="e">
        <f>IF(AND(NOT(ISBLANK('Captura de datos CASO'!T791)),ISNA(VLOOKUP('Captura de datos CASO'!T791,'DO NOT USE_School Picklist'!$F$3:$F$16,1,FALSE))),"Please select a value from the drop-down menu",IF('DO NOT USE_Case Formulas'!A791,"OK",NA()))</f>
        <v>#N/A</v>
      </c>
      <c r="U791" s="40" t="e">
        <f>IF(LEN('Captura de datos CASO'!U791)&gt;100,"Classroom(s) must be less than 100 characters",IF('DO NOT USE_Case Formulas'!A791,"OK",NA()))</f>
        <v>#N/A</v>
      </c>
      <c r="V791" s="40" t="e">
        <f>IF(AND(NOT(ISBLANK('Captura de datos CASO'!V791)),ISNA(VLOOKUP('Captura de datos CASO'!V791,'DO NOT USE_School Picklist'!$S$3:$S$12,1,FALSE))),"Please select a value from the drop-down menu",IF('DO NOT USE_Case Formulas'!A791,"OK",NA()))</f>
        <v>#N/A</v>
      </c>
      <c r="W791" s="40" t="e">
        <f>IF(AND(NOT(ISBLANK('Captura de datos CASO'!W791)),ISNA(VLOOKUP('Captura de datos CASO'!W791,'DO NOT USE_School Picklist'!$S$3:$S$12,1,FALSE))),"Please select a value from the drop-down menu",IF('DO NOT USE_Case Formulas'!A791,"OK",NA()))</f>
        <v>#N/A</v>
      </c>
      <c r="X791" s="40" t="e">
        <f>IF(LEN('Captura de datos CASO'!X791)&gt;80,"Name of Education Group must be less than 80 characters",IF('DO NOT USE_Case Formulas'!A791,"OK",NA()))</f>
        <v>#N/A</v>
      </c>
      <c r="Y791" s="40" t="e">
        <f>IF(AND(NOT(ISBLANK('Captura de datos CASO'!Y791)),ISNA(VLOOKUP('Captura de datos CASO'!Y791,'DO NOT USE_School Picklist'!$K$3:$K$6,1,FALSE))),"Please select a value from the drop-down menu",IF('DO NOT USE_Case Formulas'!A791,"OK",NA()))</f>
        <v>#N/A</v>
      </c>
      <c r="Z791" s="40" t="e">
        <f>IF(AND('DO NOT USE_Case Formulas'!A791,ISBLANK('Captura de datos CASO'!Z791)),"Has this person had symptoms? is required",IF(AND(NOT(ISBLANK('Captura de datos CASO'!Z791)),ISNA(VLOOKUP('Captura de datos CASO'!Z791,'DO NOT USE_School Picklist'!$D$3:$D$5,1,FALSE))),"Please select a value from the drop-down menu",IF(NOT(ISBLANK('Captura de datos CASO'!Z791)),"OK",NA())))</f>
        <v>#N/A</v>
      </c>
      <c r="AA791" s="40" t="e">
        <f>IF(AND('Captura de datos CASO'!Z791='DO NOT USE_School Picklist'!$D$3,ISBLANK('Captura de datos CASO'!AA791)),"Symptom Onset Date is required if Ever Symptomatic is Yes",IF('DO NOT USE_Case Formulas'!A791,"OK",NA()))</f>
        <v>#N/A</v>
      </c>
      <c r="AB791" s="40"/>
      <c r="AC791" s="40" t="e">
        <f ca="1">IF(AND('DO NOT USE_Case Formulas'!A791,ISBLANK('Captura de datos CASO'!AC791)),"Lab Result Test Date is required",IF('Captura de datos CASO'!AC791&gt;'DO NOT USE_School Picklist'!$C$3,"Test Date cannot be a future date",IF(NOT(ISBLANK('Captura de datos CASO'!AC791)),"OK",NA())))</f>
        <v>#N/A</v>
      </c>
      <c r="AD791" s="40" t="e">
        <f>IF(AND(NOT(ISBLANK('Captura de datos CASO'!AD791)),ISNA(VLOOKUP('Captura de datos CASO'!AD791,'DO NOT USE_School Picklist'!$R$3:$R$7,1,FALSE))),"Please select a value from the drop-down menu",IF('DO NOT USE_Case Formulas'!A791,"OK",NA()))</f>
        <v>#N/A</v>
      </c>
      <c r="AE791" s="40" t="e">
        <f>IF(AND('DO NOT USE_Case Formulas'!A791,ISBLANK('Captura de datos CASO'!AB791)),"Lab Result Test Result is required",IF(AND(NOT(ISBLANK('Captura de datos CASO'!AB791)),ISNA(VLOOKUP('Captura de datos CASO'!AB791,'DO NOT USE_School Picklist'!$Q$3:$Q$8,1,FALSE))),"Please select a value from the drop-down menu",IF('DO NOT USE_Case Formulas'!A791,"OK",NA())))</f>
        <v>#N/A</v>
      </c>
    </row>
    <row r="792" spans="1:31" x14ac:dyDescent="0.3">
      <c r="A792" s="39" t="e">
        <f>IF('DO NOT USE_Case Formulas'!A792,IF('DO NOT USE_Case Formulas'!B792,"Not all required fields are completed","OK"),NA())</f>
        <v>#N/A</v>
      </c>
      <c r="B792" s="40" t="e">
        <f>IF(AND('DO NOT USE_Case Formulas'!A792,ISBLANK('Captura de datos CASO'!B792)),"First Name is required",IF(NOT(ISBLANK('Captura de datos CASO'!B792)),"OK",NA()))</f>
        <v>#N/A</v>
      </c>
      <c r="C792" s="40" t="e">
        <f>IF(AND('DO NOT USE_Case Formulas'!A792,ISBLANK('Captura de datos CASO'!C792)),"Last Name is required",IF(NOT(ISBLANK('Captura de datos CASO'!C792)),"OK",NA()))</f>
        <v>#N/A</v>
      </c>
      <c r="D792" s="40" t="e">
        <f>IF(AND('DO NOT USE_Case Formulas'!A792,ISBLANK('Captura de datos CASO'!D792)),"Birthdate is required",IF(NOT(ISBLANK('Captura de datos CASO'!D792)),"OK",NA()))</f>
        <v>#N/A</v>
      </c>
      <c r="E792" s="40" t="e">
        <f>IF(AND('DO NOT USE_Case Formulas'!A792,ISBLANK('Captura de datos CASO'!E792)),"Mobile Phone is required",IF(NOT(ISBLANK('Captura de datos CASO'!E792)),IF(AND(ISNUMBER(VALUE('Captura de datos CASO'!E792)),LEFT('Captura de datos CASO'!E792,1)&lt;&gt;"1",LEN('Captura de datos CASO'!E792)=10),"OK","Phone number must be valid format"),NA()))</f>
        <v>#N/A</v>
      </c>
      <c r="F792" s="40" t="e">
        <f>IF(LEN('Captura de datos CASO'!F792)&gt;255,"Home Street Address must be less than 255 characters",IF('DO NOT USE_Case Formulas'!A792,"OK",NA()))</f>
        <v>#N/A</v>
      </c>
      <c r="G792" s="40" t="e">
        <f>IF(LEN('Captura de datos CASO'!G792)&gt;40,"City must be less than 40 characters",IF('DO NOT USE_Case Formulas'!A792,"OK",NA()))</f>
        <v>#N/A</v>
      </c>
      <c r="H792" s="40" t="e">
        <f>IF(AND(NOT(ISBLANK('Captura de datos CASO'!H792)),ISNA(VLOOKUP('Captura de datos CASO'!H792,'DO NOT USE_School Picklist'!$P$3:$P$52,1,FALSE))),"Please select a value from the drop-down menu",IF('DO NOT USE_Case Formulas'!A792,"OK",NA()))</f>
        <v>#N/A</v>
      </c>
      <c r="I792" s="40" t="e">
        <f>IF(AND('DO NOT USE_Case Formulas'!A792,ISBLANK('Captura de datos CASO'!I792)),"Zip is required",IF(ISBLANK('Captura de datos CASO'!I792),NA(),"OK"))</f>
        <v>#N/A</v>
      </c>
      <c r="J792" s="40" t="e">
        <f>IF(AND('DO NOT USE_Case Formulas'!A792,ISBLANK('Captura de datos CASO'!J792)),"Student or Staff? is required",IF(ISBLANK('Captura de datos CASO'!J792),NA(),IF(ISNA(VLOOKUP('Captura de datos CASO'!J792,'DO NOT USE_School Picklist'!$B$3:$B$6,1,FALSE)),"Please select a value from the drop-down menu","OK")))</f>
        <v>#N/A</v>
      </c>
      <c r="K792" s="40" t="e">
        <f>IF(AND('Captura de datos CASO'!J792='DO NOT USE_School Picklist'!$B$4,ISBLANK('Captura de datos CASO'!K792)),"Occupation/Job Title is required if Student or Staff? is Yes, staff/faculty or volunteer",IF('DO NOT USE_Case Formulas'!A792,"OK",NA()))</f>
        <v>#N/A</v>
      </c>
      <c r="L792" s="40" t="e">
        <f ca="1">IF('Captura de datos CASO'!L792&gt;'DO NOT USE_School Picklist'!$C$3,"Date last on school campus/facility cannot be a future date",IF('DO NOT USE_Case Formulas'!A792,IF(ISBLANK('Captura de datos CASO'!L792),"Date last on school campus/facility is required","OK"),NA()))</f>
        <v>#N/A</v>
      </c>
      <c r="M792" s="40" t="e">
        <f>IF(AND('DO NOT USE_Case Formulas'!A792,ISBLANK('Captura de datos CASO'!M792)),"Specific Place in the Location is required",IF(ISBLANK('Captura de datos CASO'!M792),NA(),"OK"))</f>
        <v>#N/A</v>
      </c>
      <c r="N792" s="40" t="e">
        <f>IF(LEN('Captura de datos CASO'!N792)&gt;50,"Parent/Guardian Name must be less than 50 characters",IF('DO NOT USE_Case Formulas'!A792,"OK",NA()))</f>
        <v>#N/A</v>
      </c>
      <c r="O792" s="40" t="e">
        <f>IF(NOT(ISBLANK('Captura de datos CASO'!O792)),IF(AND(ISNUMBER('Captura de datos CASO'!O792),LEFT('Captura de datos CASO'!O792,1)&lt;&gt;"1",LEN('Captura de datos CASO'!O792)=10),"OK","Phone number must be valid format"),IF('DO NOT USE_Case Formulas'!A792,"OK",NA()))</f>
        <v>#N/A</v>
      </c>
      <c r="P792" s="53" t="e">
        <f>IF(AND(NOT(ISBLANK('Captura de datos CASO'!P792)),ISNA(VLOOKUP('Captura de datos CASO'!P792,'DO NOT USE_School Picklist'!$I$3:$I$5,1,FALSE))),"Please select a value from the drop-down menu",IF('DO NOT USE_Case Formulas'!A792,"OK",NA()))</f>
        <v>#N/A</v>
      </c>
      <c r="Q792" s="40" t="e">
        <f>IF(AND(NOT(ISBLANK('Captura de datos CASO'!Q792)),ISNA(VLOOKUP('Captura de datos CASO'!Q792,'DO NOT USE_School Picklist'!$E$3:$E$10,1,FALSE))),"Please select a value from the drop-down menu",IF('DO NOT USE_Case Formulas'!A792,"OK",NA()))</f>
        <v>#N/A</v>
      </c>
      <c r="R792" s="53" t="e">
        <f>IF(AND(NOT(ISBLANK('Captura de datos CASO'!R792)),ISNA(VLOOKUP('Captura de datos CASO'!R792,'DO NOT USE_School Picklist'!$W$3:$W$9,1,FALSE))),"Please select a value from the drop-down menu",IF('DO NOT USE_Case Formulas'!A792,"OK",NA()))</f>
        <v>#N/A</v>
      </c>
      <c r="S792" s="53" t="e">
        <f>IF(AND(NOT(ISBLANK('Captura de datos CASO'!S792)),ISNA(VLOOKUP('Captura de datos CASO'!S792,'DO NOT USE_School Picklist'!$W$3:$W$9,1,FALSE))),"Please select a value from the drop-down menu",IF('DO NOT USE_Case Formulas'!A792,"OK",NA()))</f>
        <v>#N/A</v>
      </c>
      <c r="T792" s="40" t="e">
        <f>IF(AND(NOT(ISBLANK('Captura de datos CASO'!T792)),ISNA(VLOOKUP('Captura de datos CASO'!T792,'DO NOT USE_School Picklist'!$F$3:$F$16,1,FALSE))),"Please select a value from the drop-down menu",IF('DO NOT USE_Case Formulas'!A792,"OK",NA()))</f>
        <v>#N/A</v>
      </c>
      <c r="U792" s="40" t="e">
        <f>IF(LEN('Captura de datos CASO'!U792)&gt;100,"Classroom(s) must be less than 100 characters",IF('DO NOT USE_Case Formulas'!A792,"OK",NA()))</f>
        <v>#N/A</v>
      </c>
      <c r="V792" s="40" t="e">
        <f>IF(AND(NOT(ISBLANK('Captura de datos CASO'!V792)),ISNA(VLOOKUP('Captura de datos CASO'!V792,'DO NOT USE_School Picklist'!$S$3:$S$12,1,FALSE))),"Please select a value from the drop-down menu",IF('DO NOT USE_Case Formulas'!A792,"OK",NA()))</f>
        <v>#N/A</v>
      </c>
      <c r="W792" s="40" t="e">
        <f>IF(AND(NOT(ISBLANK('Captura de datos CASO'!W792)),ISNA(VLOOKUP('Captura de datos CASO'!W792,'DO NOT USE_School Picklist'!$S$3:$S$12,1,FALSE))),"Please select a value from the drop-down menu",IF('DO NOT USE_Case Formulas'!A792,"OK",NA()))</f>
        <v>#N/A</v>
      </c>
      <c r="X792" s="40" t="e">
        <f>IF(LEN('Captura de datos CASO'!X792)&gt;80,"Name of Education Group must be less than 80 characters",IF('DO NOT USE_Case Formulas'!A792,"OK",NA()))</f>
        <v>#N/A</v>
      </c>
      <c r="Y792" s="40" t="e">
        <f>IF(AND(NOT(ISBLANK('Captura de datos CASO'!Y792)),ISNA(VLOOKUP('Captura de datos CASO'!Y792,'DO NOT USE_School Picklist'!$K$3:$K$6,1,FALSE))),"Please select a value from the drop-down menu",IF('DO NOT USE_Case Formulas'!A792,"OK",NA()))</f>
        <v>#N/A</v>
      </c>
      <c r="Z792" s="40" t="e">
        <f>IF(AND('DO NOT USE_Case Formulas'!A792,ISBLANK('Captura de datos CASO'!Z792)),"Has this person had symptoms? is required",IF(AND(NOT(ISBLANK('Captura de datos CASO'!Z792)),ISNA(VLOOKUP('Captura de datos CASO'!Z792,'DO NOT USE_School Picklist'!$D$3:$D$5,1,FALSE))),"Please select a value from the drop-down menu",IF(NOT(ISBLANK('Captura de datos CASO'!Z792)),"OK",NA())))</f>
        <v>#N/A</v>
      </c>
      <c r="AA792" s="40" t="e">
        <f>IF(AND('Captura de datos CASO'!Z792='DO NOT USE_School Picklist'!$D$3,ISBLANK('Captura de datos CASO'!AA792)),"Symptom Onset Date is required if Ever Symptomatic is Yes",IF('DO NOT USE_Case Formulas'!A792,"OK",NA()))</f>
        <v>#N/A</v>
      </c>
      <c r="AB792" s="40"/>
      <c r="AC792" s="40" t="e">
        <f ca="1">IF(AND('DO NOT USE_Case Formulas'!A792,ISBLANK('Captura de datos CASO'!AC792)),"Lab Result Test Date is required",IF('Captura de datos CASO'!AC792&gt;'DO NOT USE_School Picklist'!$C$3,"Test Date cannot be a future date",IF(NOT(ISBLANK('Captura de datos CASO'!AC792)),"OK",NA())))</f>
        <v>#N/A</v>
      </c>
      <c r="AD792" s="40" t="e">
        <f>IF(AND(NOT(ISBLANK('Captura de datos CASO'!AD792)),ISNA(VLOOKUP('Captura de datos CASO'!AD792,'DO NOT USE_School Picklist'!$R$3:$R$7,1,FALSE))),"Please select a value from the drop-down menu",IF('DO NOT USE_Case Formulas'!A792,"OK",NA()))</f>
        <v>#N/A</v>
      </c>
      <c r="AE792" s="40" t="e">
        <f>IF(AND('DO NOT USE_Case Formulas'!A792,ISBLANK('Captura de datos CASO'!AB792)),"Lab Result Test Result is required",IF(AND(NOT(ISBLANK('Captura de datos CASO'!AB792)),ISNA(VLOOKUP('Captura de datos CASO'!AB792,'DO NOT USE_School Picklist'!$Q$3:$Q$8,1,FALSE))),"Please select a value from the drop-down menu",IF('DO NOT USE_Case Formulas'!A792,"OK",NA())))</f>
        <v>#N/A</v>
      </c>
    </row>
    <row r="793" spans="1:31" x14ac:dyDescent="0.3">
      <c r="A793" s="39" t="e">
        <f>IF('DO NOT USE_Case Formulas'!A793,IF('DO NOT USE_Case Formulas'!B793,"Not all required fields are completed","OK"),NA())</f>
        <v>#N/A</v>
      </c>
      <c r="B793" s="40" t="e">
        <f>IF(AND('DO NOT USE_Case Formulas'!A793,ISBLANK('Captura de datos CASO'!B793)),"First Name is required",IF(NOT(ISBLANK('Captura de datos CASO'!B793)),"OK",NA()))</f>
        <v>#N/A</v>
      </c>
      <c r="C793" s="40" t="e">
        <f>IF(AND('DO NOT USE_Case Formulas'!A793,ISBLANK('Captura de datos CASO'!C793)),"Last Name is required",IF(NOT(ISBLANK('Captura de datos CASO'!C793)),"OK",NA()))</f>
        <v>#N/A</v>
      </c>
      <c r="D793" s="40" t="e">
        <f>IF(AND('DO NOT USE_Case Formulas'!A793,ISBLANK('Captura de datos CASO'!D793)),"Birthdate is required",IF(NOT(ISBLANK('Captura de datos CASO'!D793)),"OK",NA()))</f>
        <v>#N/A</v>
      </c>
      <c r="E793" s="40" t="e">
        <f>IF(AND('DO NOT USE_Case Formulas'!A793,ISBLANK('Captura de datos CASO'!E793)),"Mobile Phone is required",IF(NOT(ISBLANK('Captura de datos CASO'!E793)),IF(AND(ISNUMBER(VALUE('Captura de datos CASO'!E793)),LEFT('Captura de datos CASO'!E793,1)&lt;&gt;"1",LEN('Captura de datos CASO'!E793)=10),"OK","Phone number must be valid format"),NA()))</f>
        <v>#N/A</v>
      </c>
      <c r="F793" s="40" t="e">
        <f>IF(LEN('Captura de datos CASO'!F793)&gt;255,"Home Street Address must be less than 255 characters",IF('DO NOT USE_Case Formulas'!A793,"OK",NA()))</f>
        <v>#N/A</v>
      </c>
      <c r="G793" s="40" t="e">
        <f>IF(LEN('Captura de datos CASO'!G793)&gt;40,"City must be less than 40 characters",IF('DO NOT USE_Case Formulas'!A793,"OK",NA()))</f>
        <v>#N/A</v>
      </c>
      <c r="H793" s="40" t="e">
        <f>IF(AND(NOT(ISBLANK('Captura de datos CASO'!H793)),ISNA(VLOOKUP('Captura de datos CASO'!H793,'DO NOT USE_School Picklist'!$P$3:$P$52,1,FALSE))),"Please select a value from the drop-down menu",IF('DO NOT USE_Case Formulas'!A793,"OK",NA()))</f>
        <v>#N/A</v>
      </c>
      <c r="I793" s="40" t="e">
        <f>IF(AND('DO NOT USE_Case Formulas'!A793,ISBLANK('Captura de datos CASO'!I793)),"Zip is required",IF(ISBLANK('Captura de datos CASO'!I793),NA(),"OK"))</f>
        <v>#N/A</v>
      </c>
      <c r="J793" s="40" t="e">
        <f>IF(AND('DO NOT USE_Case Formulas'!A793,ISBLANK('Captura de datos CASO'!J793)),"Student or Staff? is required",IF(ISBLANK('Captura de datos CASO'!J793),NA(),IF(ISNA(VLOOKUP('Captura de datos CASO'!J793,'DO NOT USE_School Picklist'!$B$3:$B$6,1,FALSE)),"Please select a value from the drop-down menu","OK")))</f>
        <v>#N/A</v>
      </c>
      <c r="K793" s="40" t="e">
        <f>IF(AND('Captura de datos CASO'!J793='DO NOT USE_School Picklist'!$B$4,ISBLANK('Captura de datos CASO'!K793)),"Occupation/Job Title is required if Student or Staff? is Yes, staff/faculty or volunteer",IF('DO NOT USE_Case Formulas'!A793,"OK",NA()))</f>
        <v>#N/A</v>
      </c>
      <c r="L793" s="40" t="e">
        <f ca="1">IF('Captura de datos CASO'!L793&gt;'DO NOT USE_School Picklist'!$C$3,"Date last on school campus/facility cannot be a future date",IF('DO NOT USE_Case Formulas'!A793,IF(ISBLANK('Captura de datos CASO'!L793),"Date last on school campus/facility is required","OK"),NA()))</f>
        <v>#N/A</v>
      </c>
      <c r="M793" s="40" t="e">
        <f>IF(AND('DO NOT USE_Case Formulas'!A793,ISBLANK('Captura de datos CASO'!M793)),"Specific Place in the Location is required",IF(ISBLANK('Captura de datos CASO'!M793),NA(),"OK"))</f>
        <v>#N/A</v>
      </c>
      <c r="N793" s="40" t="e">
        <f>IF(LEN('Captura de datos CASO'!N793)&gt;50,"Parent/Guardian Name must be less than 50 characters",IF('DO NOT USE_Case Formulas'!A793,"OK",NA()))</f>
        <v>#N/A</v>
      </c>
      <c r="O793" s="40" t="e">
        <f>IF(NOT(ISBLANK('Captura de datos CASO'!O793)),IF(AND(ISNUMBER('Captura de datos CASO'!O793),LEFT('Captura de datos CASO'!O793,1)&lt;&gt;"1",LEN('Captura de datos CASO'!O793)=10),"OK","Phone number must be valid format"),IF('DO NOT USE_Case Formulas'!A793,"OK",NA()))</f>
        <v>#N/A</v>
      </c>
      <c r="P793" s="53" t="e">
        <f>IF(AND(NOT(ISBLANK('Captura de datos CASO'!P793)),ISNA(VLOOKUP('Captura de datos CASO'!P793,'DO NOT USE_School Picklist'!$I$3:$I$5,1,FALSE))),"Please select a value from the drop-down menu",IF('DO NOT USE_Case Formulas'!A793,"OK",NA()))</f>
        <v>#N/A</v>
      </c>
      <c r="Q793" s="40" t="e">
        <f>IF(AND(NOT(ISBLANK('Captura de datos CASO'!Q793)),ISNA(VLOOKUP('Captura de datos CASO'!Q793,'DO NOT USE_School Picklist'!$E$3:$E$10,1,FALSE))),"Please select a value from the drop-down menu",IF('DO NOT USE_Case Formulas'!A793,"OK",NA()))</f>
        <v>#N/A</v>
      </c>
      <c r="R793" s="53" t="e">
        <f>IF(AND(NOT(ISBLANK('Captura de datos CASO'!R793)),ISNA(VLOOKUP('Captura de datos CASO'!R793,'DO NOT USE_School Picklist'!$W$3:$W$9,1,FALSE))),"Please select a value from the drop-down menu",IF('DO NOT USE_Case Formulas'!A793,"OK",NA()))</f>
        <v>#N/A</v>
      </c>
      <c r="S793" s="53" t="e">
        <f>IF(AND(NOT(ISBLANK('Captura de datos CASO'!S793)),ISNA(VLOOKUP('Captura de datos CASO'!S793,'DO NOT USE_School Picklist'!$W$3:$W$9,1,FALSE))),"Please select a value from the drop-down menu",IF('DO NOT USE_Case Formulas'!A793,"OK",NA()))</f>
        <v>#N/A</v>
      </c>
      <c r="T793" s="40" t="e">
        <f>IF(AND(NOT(ISBLANK('Captura de datos CASO'!T793)),ISNA(VLOOKUP('Captura de datos CASO'!T793,'DO NOT USE_School Picklist'!$F$3:$F$16,1,FALSE))),"Please select a value from the drop-down menu",IF('DO NOT USE_Case Formulas'!A793,"OK",NA()))</f>
        <v>#N/A</v>
      </c>
      <c r="U793" s="40" t="e">
        <f>IF(LEN('Captura de datos CASO'!U793)&gt;100,"Classroom(s) must be less than 100 characters",IF('DO NOT USE_Case Formulas'!A793,"OK",NA()))</f>
        <v>#N/A</v>
      </c>
      <c r="V793" s="40" t="e">
        <f>IF(AND(NOT(ISBLANK('Captura de datos CASO'!V793)),ISNA(VLOOKUP('Captura de datos CASO'!V793,'DO NOT USE_School Picklist'!$S$3:$S$12,1,FALSE))),"Please select a value from the drop-down menu",IF('DO NOT USE_Case Formulas'!A793,"OK",NA()))</f>
        <v>#N/A</v>
      </c>
      <c r="W793" s="40" t="e">
        <f>IF(AND(NOT(ISBLANK('Captura de datos CASO'!W793)),ISNA(VLOOKUP('Captura de datos CASO'!W793,'DO NOT USE_School Picklist'!$S$3:$S$12,1,FALSE))),"Please select a value from the drop-down menu",IF('DO NOT USE_Case Formulas'!A793,"OK",NA()))</f>
        <v>#N/A</v>
      </c>
      <c r="X793" s="40" t="e">
        <f>IF(LEN('Captura de datos CASO'!X793)&gt;80,"Name of Education Group must be less than 80 characters",IF('DO NOT USE_Case Formulas'!A793,"OK",NA()))</f>
        <v>#N/A</v>
      </c>
      <c r="Y793" s="40" t="e">
        <f>IF(AND(NOT(ISBLANK('Captura de datos CASO'!Y793)),ISNA(VLOOKUP('Captura de datos CASO'!Y793,'DO NOT USE_School Picklist'!$K$3:$K$6,1,FALSE))),"Please select a value from the drop-down menu",IF('DO NOT USE_Case Formulas'!A793,"OK",NA()))</f>
        <v>#N/A</v>
      </c>
      <c r="Z793" s="40" t="e">
        <f>IF(AND('DO NOT USE_Case Formulas'!A793,ISBLANK('Captura de datos CASO'!Z793)),"Has this person had symptoms? is required",IF(AND(NOT(ISBLANK('Captura de datos CASO'!Z793)),ISNA(VLOOKUP('Captura de datos CASO'!Z793,'DO NOT USE_School Picklist'!$D$3:$D$5,1,FALSE))),"Please select a value from the drop-down menu",IF(NOT(ISBLANK('Captura de datos CASO'!Z793)),"OK",NA())))</f>
        <v>#N/A</v>
      </c>
      <c r="AA793" s="40" t="e">
        <f>IF(AND('Captura de datos CASO'!Z793='DO NOT USE_School Picklist'!$D$3,ISBLANK('Captura de datos CASO'!AA793)),"Symptom Onset Date is required if Ever Symptomatic is Yes",IF('DO NOT USE_Case Formulas'!A793,"OK",NA()))</f>
        <v>#N/A</v>
      </c>
      <c r="AB793" s="40"/>
      <c r="AC793" s="40" t="e">
        <f ca="1">IF(AND('DO NOT USE_Case Formulas'!A793,ISBLANK('Captura de datos CASO'!AC793)),"Lab Result Test Date is required",IF('Captura de datos CASO'!AC793&gt;'DO NOT USE_School Picklist'!$C$3,"Test Date cannot be a future date",IF(NOT(ISBLANK('Captura de datos CASO'!AC793)),"OK",NA())))</f>
        <v>#N/A</v>
      </c>
      <c r="AD793" s="40" t="e">
        <f>IF(AND(NOT(ISBLANK('Captura de datos CASO'!AD793)),ISNA(VLOOKUP('Captura de datos CASO'!AD793,'DO NOT USE_School Picklist'!$R$3:$R$7,1,FALSE))),"Please select a value from the drop-down menu",IF('DO NOT USE_Case Formulas'!A793,"OK",NA()))</f>
        <v>#N/A</v>
      </c>
      <c r="AE793" s="40" t="e">
        <f>IF(AND('DO NOT USE_Case Formulas'!A793,ISBLANK('Captura de datos CASO'!AB793)),"Lab Result Test Result is required",IF(AND(NOT(ISBLANK('Captura de datos CASO'!AB793)),ISNA(VLOOKUP('Captura de datos CASO'!AB793,'DO NOT USE_School Picklist'!$Q$3:$Q$8,1,FALSE))),"Please select a value from the drop-down menu",IF('DO NOT USE_Case Formulas'!A793,"OK",NA())))</f>
        <v>#N/A</v>
      </c>
    </row>
    <row r="794" spans="1:31" x14ac:dyDescent="0.3">
      <c r="A794" s="39" t="e">
        <f>IF('DO NOT USE_Case Formulas'!A794,IF('DO NOT USE_Case Formulas'!B794,"Not all required fields are completed","OK"),NA())</f>
        <v>#N/A</v>
      </c>
      <c r="B794" s="40" t="e">
        <f>IF(AND('DO NOT USE_Case Formulas'!A794,ISBLANK('Captura de datos CASO'!B794)),"First Name is required",IF(NOT(ISBLANK('Captura de datos CASO'!B794)),"OK",NA()))</f>
        <v>#N/A</v>
      </c>
      <c r="C794" s="40" t="e">
        <f>IF(AND('DO NOT USE_Case Formulas'!A794,ISBLANK('Captura de datos CASO'!C794)),"Last Name is required",IF(NOT(ISBLANK('Captura de datos CASO'!C794)),"OK",NA()))</f>
        <v>#N/A</v>
      </c>
      <c r="D794" s="40" t="e">
        <f>IF(AND('DO NOT USE_Case Formulas'!A794,ISBLANK('Captura de datos CASO'!D794)),"Birthdate is required",IF(NOT(ISBLANK('Captura de datos CASO'!D794)),"OK",NA()))</f>
        <v>#N/A</v>
      </c>
      <c r="E794" s="40" t="e">
        <f>IF(AND('DO NOT USE_Case Formulas'!A794,ISBLANK('Captura de datos CASO'!E794)),"Mobile Phone is required",IF(NOT(ISBLANK('Captura de datos CASO'!E794)),IF(AND(ISNUMBER(VALUE('Captura de datos CASO'!E794)),LEFT('Captura de datos CASO'!E794,1)&lt;&gt;"1",LEN('Captura de datos CASO'!E794)=10),"OK","Phone number must be valid format"),NA()))</f>
        <v>#N/A</v>
      </c>
      <c r="F794" s="40" t="e">
        <f>IF(LEN('Captura de datos CASO'!F794)&gt;255,"Home Street Address must be less than 255 characters",IF('DO NOT USE_Case Formulas'!A794,"OK",NA()))</f>
        <v>#N/A</v>
      </c>
      <c r="G794" s="40" t="e">
        <f>IF(LEN('Captura de datos CASO'!G794)&gt;40,"City must be less than 40 characters",IF('DO NOT USE_Case Formulas'!A794,"OK",NA()))</f>
        <v>#N/A</v>
      </c>
      <c r="H794" s="40" t="e">
        <f>IF(AND(NOT(ISBLANK('Captura de datos CASO'!H794)),ISNA(VLOOKUP('Captura de datos CASO'!H794,'DO NOT USE_School Picklist'!$P$3:$P$52,1,FALSE))),"Please select a value from the drop-down menu",IF('DO NOT USE_Case Formulas'!A794,"OK",NA()))</f>
        <v>#N/A</v>
      </c>
      <c r="I794" s="40" t="e">
        <f>IF(AND('DO NOT USE_Case Formulas'!A794,ISBLANK('Captura de datos CASO'!I794)),"Zip is required",IF(ISBLANK('Captura de datos CASO'!I794),NA(),"OK"))</f>
        <v>#N/A</v>
      </c>
      <c r="J794" s="40" t="e">
        <f>IF(AND('DO NOT USE_Case Formulas'!A794,ISBLANK('Captura de datos CASO'!J794)),"Student or Staff? is required",IF(ISBLANK('Captura de datos CASO'!J794),NA(),IF(ISNA(VLOOKUP('Captura de datos CASO'!J794,'DO NOT USE_School Picklist'!$B$3:$B$6,1,FALSE)),"Please select a value from the drop-down menu","OK")))</f>
        <v>#N/A</v>
      </c>
      <c r="K794" s="40" t="e">
        <f>IF(AND('Captura de datos CASO'!J794='DO NOT USE_School Picklist'!$B$4,ISBLANK('Captura de datos CASO'!K794)),"Occupation/Job Title is required if Student or Staff? is Yes, staff/faculty or volunteer",IF('DO NOT USE_Case Formulas'!A794,"OK",NA()))</f>
        <v>#N/A</v>
      </c>
      <c r="L794" s="40" t="e">
        <f ca="1">IF('Captura de datos CASO'!L794&gt;'DO NOT USE_School Picklist'!$C$3,"Date last on school campus/facility cannot be a future date",IF('DO NOT USE_Case Formulas'!A794,IF(ISBLANK('Captura de datos CASO'!L794),"Date last on school campus/facility is required","OK"),NA()))</f>
        <v>#N/A</v>
      </c>
      <c r="M794" s="40" t="e">
        <f>IF(AND('DO NOT USE_Case Formulas'!A794,ISBLANK('Captura de datos CASO'!M794)),"Specific Place in the Location is required",IF(ISBLANK('Captura de datos CASO'!M794),NA(),"OK"))</f>
        <v>#N/A</v>
      </c>
      <c r="N794" s="40" t="e">
        <f>IF(LEN('Captura de datos CASO'!N794)&gt;50,"Parent/Guardian Name must be less than 50 characters",IF('DO NOT USE_Case Formulas'!A794,"OK",NA()))</f>
        <v>#N/A</v>
      </c>
      <c r="O794" s="40" t="e">
        <f>IF(NOT(ISBLANK('Captura de datos CASO'!O794)),IF(AND(ISNUMBER('Captura de datos CASO'!O794),LEFT('Captura de datos CASO'!O794,1)&lt;&gt;"1",LEN('Captura de datos CASO'!O794)=10),"OK","Phone number must be valid format"),IF('DO NOT USE_Case Formulas'!A794,"OK",NA()))</f>
        <v>#N/A</v>
      </c>
      <c r="P794" s="53" t="e">
        <f>IF(AND(NOT(ISBLANK('Captura de datos CASO'!P794)),ISNA(VLOOKUP('Captura de datos CASO'!P794,'DO NOT USE_School Picklist'!$I$3:$I$5,1,FALSE))),"Please select a value from the drop-down menu",IF('DO NOT USE_Case Formulas'!A794,"OK",NA()))</f>
        <v>#N/A</v>
      </c>
      <c r="Q794" s="40" t="e">
        <f>IF(AND(NOT(ISBLANK('Captura de datos CASO'!Q794)),ISNA(VLOOKUP('Captura de datos CASO'!Q794,'DO NOT USE_School Picklist'!$E$3:$E$10,1,FALSE))),"Please select a value from the drop-down menu",IF('DO NOT USE_Case Formulas'!A794,"OK",NA()))</f>
        <v>#N/A</v>
      </c>
      <c r="R794" s="53" t="e">
        <f>IF(AND(NOT(ISBLANK('Captura de datos CASO'!R794)),ISNA(VLOOKUP('Captura de datos CASO'!R794,'DO NOT USE_School Picklist'!$W$3:$W$9,1,FALSE))),"Please select a value from the drop-down menu",IF('DO NOT USE_Case Formulas'!A794,"OK",NA()))</f>
        <v>#N/A</v>
      </c>
      <c r="S794" s="53" t="e">
        <f>IF(AND(NOT(ISBLANK('Captura de datos CASO'!S794)),ISNA(VLOOKUP('Captura de datos CASO'!S794,'DO NOT USE_School Picklist'!$W$3:$W$9,1,FALSE))),"Please select a value from the drop-down menu",IF('DO NOT USE_Case Formulas'!A794,"OK",NA()))</f>
        <v>#N/A</v>
      </c>
      <c r="T794" s="40" t="e">
        <f>IF(AND(NOT(ISBLANK('Captura de datos CASO'!T794)),ISNA(VLOOKUP('Captura de datos CASO'!T794,'DO NOT USE_School Picklist'!$F$3:$F$16,1,FALSE))),"Please select a value from the drop-down menu",IF('DO NOT USE_Case Formulas'!A794,"OK",NA()))</f>
        <v>#N/A</v>
      </c>
      <c r="U794" s="40" t="e">
        <f>IF(LEN('Captura de datos CASO'!U794)&gt;100,"Classroom(s) must be less than 100 characters",IF('DO NOT USE_Case Formulas'!A794,"OK",NA()))</f>
        <v>#N/A</v>
      </c>
      <c r="V794" s="40" t="e">
        <f>IF(AND(NOT(ISBLANK('Captura de datos CASO'!V794)),ISNA(VLOOKUP('Captura de datos CASO'!V794,'DO NOT USE_School Picklist'!$S$3:$S$12,1,FALSE))),"Please select a value from the drop-down menu",IF('DO NOT USE_Case Formulas'!A794,"OK",NA()))</f>
        <v>#N/A</v>
      </c>
      <c r="W794" s="40" t="e">
        <f>IF(AND(NOT(ISBLANK('Captura de datos CASO'!W794)),ISNA(VLOOKUP('Captura de datos CASO'!W794,'DO NOT USE_School Picklist'!$S$3:$S$12,1,FALSE))),"Please select a value from the drop-down menu",IF('DO NOT USE_Case Formulas'!A794,"OK",NA()))</f>
        <v>#N/A</v>
      </c>
      <c r="X794" s="40" t="e">
        <f>IF(LEN('Captura de datos CASO'!X794)&gt;80,"Name of Education Group must be less than 80 characters",IF('DO NOT USE_Case Formulas'!A794,"OK",NA()))</f>
        <v>#N/A</v>
      </c>
      <c r="Y794" s="40" t="e">
        <f>IF(AND(NOT(ISBLANK('Captura de datos CASO'!Y794)),ISNA(VLOOKUP('Captura de datos CASO'!Y794,'DO NOT USE_School Picklist'!$K$3:$K$6,1,FALSE))),"Please select a value from the drop-down menu",IF('DO NOT USE_Case Formulas'!A794,"OK",NA()))</f>
        <v>#N/A</v>
      </c>
      <c r="Z794" s="40" t="e">
        <f>IF(AND('DO NOT USE_Case Formulas'!A794,ISBLANK('Captura de datos CASO'!Z794)),"Has this person had symptoms? is required",IF(AND(NOT(ISBLANK('Captura de datos CASO'!Z794)),ISNA(VLOOKUP('Captura de datos CASO'!Z794,'DO NOT USE_School Picklist'!$D$3:$D$5,1,FALSE))),"Please select a value from the drop-down menu",IF(NOT(ISBLANK('Captura de datos CASO'!Z794)),"OK",NA())))</f>
        <v>#N/A</v>
      </c>
      <c r="AA794" s="40" t="e">
        <f>IF(AND('Captura de datos CASO'!Z794='DO NOT USE_School Picklist'!$D$3,ISBLANK('Captura de datos CASO'!AA794)),"Symptom Onset Date is required if Ever Symptomatic is Yes",IF('DO NOT USE_Case Formulas'!A794,"OK",NA()))</f>
        <v>#N/A</v>
      </c>
      <c r="AB794" s="40"/>
      <c r="AC794" s="40" t="e">
        <f ca="1">IF(AND('DO NOT USE_Case Formulas'!A794,ISBLANK('Captura de datos CASO'!AC794)),"Lab Result Test Date is required",IF('Captura de datos CASO'!AC794&gt;'DO NOT USE_School Picklist'!$C$3,"Test Date cannot be a future date",IF(NOT(ISBLANK('Captura de datos CASO'!AC794)),"OK",NA())))</f>
        <v>#N/A</v>
      </c>
      <c r="AD794" s="40" t="e">
        <f>IF(AND(NOT(ISBLANK('Captura de datos CASO'!AD794)),ISNA(VLOOKUP('Captura de datos CASO'!AD794,'DO NOT USE_School Picklist'!$R$3:$R$7,1,FALSE))),"Please select a value from the drop-down menu",IF('DO NOT USE_Case Formulas'!A794,"OK",NA()))</f>
        <v>#N/A</v>
      </c>
      <c r="AE794" s="40" t="e">
        <f>IF(AND('DO NOT USE_Case Formulas'!A794,ISBLANK('Captura de datos CASO'!AB794)),"Lab Result Test Result is required",IF(AND(NOT(ISBLANK('Captura de datos CASO'!AB794)),ISNA(VLOOKUP('Captura de datos CASO'!AB794,'DO NOT USE_School Picklist'!$Q$3:$Q$8,1,FALSE))),"Please select a value from the drop-down menu",IF('DO NOT USE_Case Formulas'!A794,"OK",NA())))</f>
        <v>#N/A</v>
      </c>
    </row>
    <row r="795" spans="1:31" x14ac:dyDescent="0.3">
      <c r="A795" s="39" t="e">
        <f>IF('DO NOT USE_Case Formulas'!A795,IF('DO NOT USE_Case Formulas'!B795,"Not all required fields are completed","OK"),NA())</f>
        <v>#N/A</v>
      </c>
      <c r="B795" s="40" t="e">
        <f>IF(AND('DO NOT USE_Case Formulas'!A795,ISBLANK('Captura de datos CASO'!B795)),"First Name is required",IF(NOT(ISBLANK('Captura de datos CASO'!B795)),"OK",NA()))</f>
        <v>#N/A</v>
      </c>
      <c r="C795" s="40" t="e">
        <f>IF(AND('DO NOT USE_Case Formulas'!A795,ISBLANK('Captura de datos CASO'!C795)),"Last Name is required",IF(NOT(ISBLANK('Captura de datos CASO'!C795)),"OK",NA()))</f>
        <v>#N/A</v>
      </c>
      <c r="D795" s="40" t="e">
        <f>IF(AND('DO NOT USE_Case Formulas'!A795,ISBLANK('Captura de datos CASO'!D795)),"Birthdate is required",IF(NOT(ISBLANK('Captura de datos CASO'!D795)),"OK",NA()))</f>
        <v>#N/A</v>
      </c>
      <c r="E795" s="40" t="e">
        <f>IF(AND('DO NOT USE_Case Formulas'!A795,ISBLANK('Captura de datos CASO'!E795)),"Mobile Phone is required",IF(NOT(ISBLANK('Captura de datos CASO'!E795)),IF(AND(ISNUMBER(VALUE('Captura de datos CASO'!E795)),LEFT('Captura de datos CASO'!E795,1)&lt;&gt;"1",LEN('Captura de datos CASO'!E795)=10),"OK","Phone number must be valid format"),NA()))</f>
        <v>#N/A</v>
      </c>
      <c r="F795" s="40" t="e">
        <f>IF(LEN('Captura de datos CASO'!F795)&gt;255,"Home Street Address must be less than 255 characters",IF('DO NOT USE_Case Formulas'!A795,"OK",NA()))</f>
        <v>#N/A</v>
      </c>
      <c r="G795" s="40" t="e">
        <f>IF(LEN('Captura de datos CASO'!G795)&gt;40,"City must be less than 40 characters",IF('DO NOT USE_Case Formulas'!A795,"OK",NA()))</f>
        <v>#N/A</v>
      </c>
      <c r="H795" s="40" t="e">
        <f>IF(AND(NOT(ISBLANK('Captura de datos CASO'!H795)),ISNA(VLOOKUP('Captura de datos CASO'!H795,'DO NOT USE_School Picklist'!$P$3:$P$52,1,FALSE))),"Please select a value from the drop-down menu",IF('DO NOT USE_Case Formulas'!A795,"OK",NA()))</f>
        <v>#N/A</v>
      </c>
      <c r="I795" s="40" t="e">
        <f>IF(AND('DO NOT USE_Case Formulas'!A795,ISBLANK('Captura de datos CASO'!I795)),"Zip is required",IF(ISBLANK('Captura de datos CASO'!I795),NA(),"OK"))</f>
        <v>#N/A</v>
      </c>
      <c r="J795" s="40" t="e">
        <f>IF(AND('DO NOT USE_Case Formulas'!A795,ISBLANK('Captura de datos CASO'!J795)),"Student or Staff? is required",IF(ISBLANK('Captura de datos CASO'!J795),NA(),IF(ISNA(VLOOKUP('Captura de datos CASO'!J795,'DO NOT USE_School Picklist'!$B$3:$B$6,1,FALSE)),"Please select a value from the drop-down menu","OK")))</f>
        <v>#N/A</v>
      </c>
      <c r="K795" s="40" t="e">
        <f>IF(AND('Captura de datos CASO'!J795='DO NOT USE_School Picklist'!$B$4,ISBLANK('Captura de datos CASO'!K795)),"Occupation/Job Title is required if Student or Staff? is Yes, staff/faculty or volunteer",IF('DO NOT USE_Case Formulas'!A795,"OK",NA()))</f>
        <v>#N/A</v>
      </c>
      <c r="L795" s="40" t="e">
        <f ca="1">IF('Captura de datos CASO'!L795&gt;'DO NOT USE_School Picklist'!$C$3,"Date last on school campus/facility cannot be a future date",IF('DO NOT USE_Case Formulas'!A795,IF(ISBLANK('Captura de datos CASO'!L795),"Date last on school campus/facility is required","OK"),NA()))</f>
        <v>#N/A</v>
      </c>
      <c r="M795" s="40" t="e">
        <f>IF(AND('DO NOT USE_Case Formulas'!A795,ISBLANK('Captura de datos CASO'!M795)),"Specific Place in the Location is required",IF(ISBLANK('Captura de datos CASO'!M795),NA(),"OK"))</f>
        <v>#N/A</v>
      </c>
      <c r="N795" s="40" t="e">
        <f>IF(LEN('Captura de datos CASO'!N795)&gt;50,"Parent/Guardian Name must be less than 50 characters",IF('DO NOT USE_Case Formulas'!A795,"OK",NA()))</f>
        <v>#N/A</v>
      </c>
      <c r="O795" s="40" t="e">
        <f>IF(NOT(ISBLANK('Captura de datos CASO'!O795)),IF(AND(ISNUMBER('Captura de datos CASO'!O795),LEFT('Captura de datos CASO'!O795,1)&lt;&gt;"1",LEN('Captura de datos CASO'!O795)=10),"OK","Phone number must be valid format"),IF('DO NOT USE_Case Formulas'!A795,"OK",NA()))</f>
        <v>#N/A</v>
      </c>
      <c r="P795" s="53" t="e">
        <f>IF(AND(NOT(ISBLANK('Captura de datos CASO'!P795)),ISNA(VLOOKUP('Captura de datos CASO'!P795,'DO NOT USE_School Picklist'!$I$3:$I$5,1,FALSE))),"Please select a value from the drop-down menu",IF('DO NOT USE_Case Formulas'!A795,"OK",NA()))</f>
        <v>#N/A</v>
      </c>
      <c r="Q795" s="40" t="e">
        <f>IF(AND(NOT(ISBLANK('Captura de datos CASO'!Q795)),ISNA(VLOOKUP('Captura de datos CASO'!Q795,'DO NOT USE_School Picklist'!$E$3:$E$10,1,FALSE))),"Please select a value from the drop-down menu",IF('DO NOT USE_Case Formulas'!A795,"OK",NA()))</f>
        <v>#N/A</v>
      </c>
      <c r="R795" s="53" t="e">
        <f>IF(AND(NOT(ISBLANK('Captura de datos CASO'!R795)),ISNA(VLOOKUP('Captura de datos CASO'!R795,'DO NOT USE_School Picklist'!$W$3:$W$9,1,FALSE))),"Please select a value from the drop-down menu",IF('DO NOT USE_Case Formulas'!A795,"OK",NA()))</f>
        <v>#N/A</v>
      </c>
      <c r="S795" s="53" t="e">
        <f>IF(AND(NOT(ISBLANK('Captura de datos CASO'!S795)),ISNA(VLOOKUP('Captura de datos CASO'!S795,'DO NOT USE_School Picklist'!$W$3:$W$9,1,FALSE))),"Please select a value from the drop-down menu",IF('DO NOT USE_Case Formulas'!A795,"OK",NA()))</f>
        <v>#N/A</v>
      </c>
      <c r="T795" s="40" t="e">
        <f>IF(AND(NOT(ISBLANK('Captura de datos CASO'!T795)),ISNA(VLOOKUP('Captura de datos CASO'!T795,'DO NOT USE_School Picklist'!$F$3:$F$16,1,FALSE))),"Please select a value from the drop-down menu",IF('DO NOT USE_Case Formulas'!A795,"OK",NA()))</f>
        <v>#N/A</v>
      </c>
      <c r="U795" s="40" t="e">
        <f>IF(LEN('Captura de datos CASO'!U795)&gt;100,"Classroom(s) must be less than 100 characters",IF('DO NOT USE_Case Formulas'!A795,"OK",NA()))</f>
        <v>#N/A</v>
      </c>
      <c r="V795" s="40" t="e">
        <f>IF(AND(NOT(ISBLANK('Captura de datos CASO'!V795)),ISNA(VLOOKUP('Captura de datos CASO'!V795,'DO NOT USE_School Picklist'!$S$3:$S$12,1,FALSE))),"Please select a value from the drop-down menu",IF('DO NOT USE_Case Formulas'!A795,"OK",NA()))</f>
        <v>#N/A</v>
      </c>
      <c r="W795" s="40" t="e">
        <f>IF(AND(NOT(ISBLANK('Captura de datos CASO'!W795)),ISNA(VLOOKUP('Captura de datos CASO'!W795,'DO NOT USE_School Picklist'!$S$3:$S$12,1,FALSE))),"Please select a value from the drop-down menu",IF('DO NOT USE_Case Formulas'!A795,"OK",NA()))</f>
        <v>#N/A</v>
      </c>
      <c r="X795" s="40" t="e">
        <f>IF(LEN('Captura de datos CASO'!X795)&gt;80,"Name of Education Group must be less than 80 characters",IF('DO NOT USE_Case Formulas'!A795,"OK",NA()))</f>
        <v>#N/A</v>
      </c>
      <c r="Y795" s="40" t="e">
        <f>IF(AND(NOT(ISBLANK('Captura de datos CASO'!Y795)),ISNA(VLOOKUP('Captura de datos CASO'!Y795,'DO NOT USE_School Picklist'!$K$3:$K$6,1,FALSE))),"Please select a value from the drop-down menu",IF('DO NOT USE_Case Formulas'!A795,"OK",NA()))</f>
        <v>#N/A</v>
      </c>
      <c r="Z795" s="40" t="e">
        <f>IF(AND('DO NOT USE_Case Formulas'!A795,ISBLANK('Captura de datos CASO'!Z795)),"Has this person had symptoms? is required",IF(AND(NOT(ISBLANK('Captura de datos CASO'!Z795)),ISNA(VLOOKUP('Captura de datos CASO'!Z795,'DO NOT USE_School Picklist'!$D$3:$D$5,1,FALSE))),"Please select a value from the drop-down menu",IF(NOT(ISBLANK('Captura de datos CASO'!Z795)),"OK",NA())))</f>
        <v>#N/A</v>
      </c>
      <c r="AA795" s="40" t="e">
        <f>IF(AND('Captura de datos CASO'!Z795='DO NOT USE_School Picklist'!$D$3,ISBLANK('Captura de datos CASO'!AA795)),"Symptom Onset Date is required if Ever Symptomatic is Yes",IF('DO NOT USE_Case Formulas'!A795,"OK",NA()))</f>
        <v>#N/A</v>
      </c>
      <c r="AB795" s="40"/>
      <c r="AC795" s="40" t="e">
        <f ca="1">IF(AND('DO NOT USE_Case Formulas'!A795,ISBLANK('Captura de datos CASO'!AC795)),"Lab Result Test Date is required",IF('Captura de datos CASO'!AC795&gt;'DO NOT USE_School Picklist'!$C$3,"Test Date cannot be a future date",IF(NOT(ISBLANK('Captura de datos CASO'!AC795)),"OK",NA())))</f>
        <v>#N/A</v>
      </c>
      <c r="AD795" s="40" t="e">
        <f>IF(AND(NOT(ISBLANK('Captura de datos CASO'!AD795)),ISNA(VLOOKUP('Captura de datos CASO'!AD795,'DO NOT USE_School Picklist'!$R$3:$R$7,1,FALSE))),"Please select a value from the drop-down menu",IF('DO NOT USE_Case Formulas'!A795,"OK",NA()))</f>
        <v>#N/A</v>
      </c>
      <c r="AE795" s="40" t="e">
        <f>IF(AND('DO NOT USE_Case Formulas'!A795,ISBLANK('Captura de datos CASO'!AB795)),"Lab Result Test Result is required",IF(AND(NOT(ISBLANK('Captura de datos CASO'!AB795)),ISNA(VLOOKUP('Captura de datos CASO'!AB795,'DO NOT USE_School Picklist'!$Q$3:$Q$8,1,FALSE))),"Please select a value from the drop-down menu",IF('DO NOT USE_Case Formulas'!A795,"OK",NA())))</f>
        <v>#N/A</v>
      </c>
    </row>
    <row r="796" spans="1:31" x14ac:dyDescent="0.3">
      <c r="A796" s="39" t="e">
        <f>IF('DO NOT USE_Case Formulas'!A796,IF('DO NOT USE_Case Formulas'!B796,"Not all required fields are completed","OK"),NA())</f>
        <v>#N/A</v>
      </c>
      <c r="B796" s="40" t="e">
        <f>IF(AND('DO NOT USE_Case Formulas'!A796,ISBLANK('Captura de datos CASO'!B796)),"First Name is required",IF(NOT(ISBLANK('Captura de datos CASO'!B796)),"OK",NA()))</f>
        <v>#N/A</v>
      </c>
      <c r="C796" s="40" t="e">
        <f>IF(AND('DO NOT USE_Case Formulas'!A796,ISBLANK('Captura de datos CASO'!C796)),"Last Name is required",IF(NOT(ISBLANK('Captura de datos CASO'!C796)),"OK",NA()))</f>
        <v>#N/A</v>
      </c>
      <c r="D796" s="40" t="e">
        <f>IF(AND('DO NOT USE_Case Formulas'!A796,ISBLANK('Captura de datos CASO'!D796)),"Birthdate is required",IF(NOT(ISBLANK('Captura de datos CASO'!D796)),"OK",NA()))</f>
        <v>#N/A</v>
      </c>
      <c r="E796" s="40" t="e">
        <f>IF(AND('DO NOT USE_Case Formulas'!A796,ISBLANK('Captura de datos CASO'!E796)),"Mobile Phone is required",IF(NOT(ISBLANK('Captura de datos CASO'!E796)),IF(AND(ISNUMBER(VALUE('Captura de datos CASO'!E796)),LEFT('Captura de datos CASO'!E796,1)&lt;&gt;"1",LEN('Captura de datos CASO'!E796)=10),"OK","Phone number must be valid format"),NA()))</f>
        <v>#N/A</v>
      </c>
      <c r="F796" s="40" t="e">
        <f>IF(LEN('Captura de datos CASO'!F796)&gt;255,"Home Street Address must be less than 255 characters",IF('DO NOT USE_Case Formulas'!A796,"OK",NA()))</f>
        <v>#N/A</v>
      </c>
      <c r="G796" s="40" t="e">
        <f>IF(LEN('Captura de datos CASO'!G796)&gt;40,"City must be less than 40 characters",IF('DO NOT USE_Case Formulas'!A796,"OK",NA()))</f>
        <v>#N/A</v>
      </c>
      <c r="H796" s="40" t="e">
        <f>IF(AND(NOT(ISBLANK('Captura de datos CASO'!H796)),ISNA(VLOOKUP('Captura de datos CASO'!H796,'DO NOT USE_School Picklist'!$P$3:$P$52,1,FALSE))),"Please select a value from the drop-down menu",IF('DO NOT USE_Case Formulas'!A796,"OK",NA()))</f>
        <v>#N/A</v>
      </c>
      <c r="I796" s="40" t="e">
        <f>IF(AND('DO NOT USE_Case Formulas'!A796,ISBLANK('Captura de datos CASO'!I796)),"Zip is required",IF(ISBLANK('Captura de datos CASO'!I796),NA(),"OK"))</f>
        <v>#N/A</v>
      </c>
      <c r="J796" s="40" t="e">
        <f>IF(AND('DO NOT USE_Case Formulas'!A796,ISBLANK('Captura de datos CASO'!J796)),"Student or Staff? is required",IF(ISBLANK('Captura de datos CASO'!J796),NA(),IF(ISNA(VLOOKUP('Captura de datos CASO'!J796,'DO NOT USE_School Picklist'!$B$3:$B$6,1,FALSE)),"Please select a value from the drop-down menu","OK")))</f>
        <v>#N/A</v>
      </c>
      <c r="K796" s="40" t="e">
        <f>IF(AND('Captura de datos CASO'!J796='DO NOT USE_School Picklist'!$B$4,ISBLANK('Captura de datos CASO'!K796)),"Occupation/Job Title is required if Student or Staff? is Yes, staff/faculty or volunteer",IF('DO NOT USE_Case Formulas'!A796,"OK",NA()))</f>
        <v>#N/A</v>
      </c>
      <c r="L796" s="40" t="e">
        <f ca="1">IF('Captura de datos CASO'!L796&gt;'DO NOT USE_School Picklist'!$C$3,"Date last on school campus/facility cannot be a future date",IF('DO NOT USE_Case Formulas'!A796,IF(ISBLANK('Captura de datos CASO'!L796),"Date last on school campus/facility is required","OK"),NA()))</f>
        <v>#N/A</v>
      </c>
      <c r="M796" s="40" t="e">
        <f>IF(AND('DO NOT USE_Case Formulas'!A796,ISBLANK('Captura de datos CASO'!M796)),"Specific Place in the Location is required",IF(ISBLANK('Captura de datos CASO'!M796),NA(),"OK"))</f>
        <v>#N/A</v>
      </c>
      <c r="N796" s="40" t="e">
        <f>IF(LEN('Captura de datos CASO'!N796)&gt;50,"Parent/Guardian Name must be less than 50 characters",IF('DO NOT USE_Case Formulas'!A796,"OK",NA()))</f>
        <v>#N/A</v>
      </c>
      <c r="O796" s="40" t="e">
        <f>IF(NOT(ISBLANK('Captura de datos CASO'!O796)),IF(AND(ISNUMBER('Captura de datos CASO'!O796),LEFT('Captura de datos CASO'!O796,1)&lt;&gt;"1",LEN('Captura de datos CASO'!O796)=10),"OK","Phone number must be valid format"),IF('DO NOT USE_Case Formulas'!A796,"OK",NA()))</f>
        <v>#N/A</v>
      </c>
      <c r="P796" s="53" t="e">
        <f>IF(AND(NOT(ISBLANK('Captura de datos CASO'!P796)),ISNA(VLOOKUP('Captura de datos CASO'!P796,'DO NOT USE_School Picklist'!$I$3:$I$5,1,FALSE))),"Please select a value from the drop-down menu",IF('DO NOT USE_Case Formulas'!A796,"OK",NA()))</f>
        <v>#N/A</v>
      </c>
      <c r="Q796" s="40" t="e">
        <f>IF(AND(NOT(ISBLANK('Captura de datos CASO'!Q796)),ISNA(VLOOKUP('Captura de datos CASO'!Q796,'DO NOT USE_School Picklist'!$E$3:$E$10,1,FALSE))),"Please select a value from the drop-down menu",IF('DO NOT USE_Case Formulas'!A796,"OK",NA()))</f>
        <v>#N/A</v>
      </c>
      <c r="R796" s="53" t="e">
        <f>IF(AND(NOT(ISBLANK('Captura de datos CASO'!R796)),ISNA(VLOOKUP('Captura de datos CASO'!R796,'DO NOT USE_School Picklist'!$W$3:$W$9,1,FALSE))),"Please select a value from the drop-down menu",IF('DO NOT USE_Case Formulas'!A796,"OK",NA()))</f>
        <v>#N/A</v>
      </c>
      <c r="S796" s="53" t="e">
        <f>IF(AND(NOT(ISBLANK('Captura de datos CASO'!S796)),ISNA(VLOOKUP('Captura de datos CASO'!S796,'DO NOT USE_School Picklist'!$W$3:$W$9,1,FALSE))),"Please select a value from the drop-down menu",IF('DO NOT USE_Case Formulas'!A796,"OK",NA()))</f>
        <v>#N/A</v>
      </c>
      <c r="T796" s="40" t="e">
        <f>IF(AND(NOT(ISBLANK('Captura de datos CASO'!T796)),ISNA(VLOOKUP('Captura de datos CASO'!T796,'DO NOT USE_School Picklist'!$F$3:$F$16,1,FALSE))),"Please select a value from the drop-down menu",IF('DO NOT USE_Case Formulas'!A796,"OK",NA()))</f>
        <v>#N/A</v>
      </c>
      <c r="U796" s="40" t="e">
        <f>IF(LEN('Captura de datos CASO'!U796)&gt;100,"Classroom(s) must be less than 100 characters",IF('DO NOT USE_Case Formulas'!A796,"OK",NA()))</f>
        <v>#N/A</v>
      </c>
      <c r="V796" s="40" t="e">
        <f>IF(AND(NOT(ISBLANK('Captura de datos CASO'!V796)),ISNA(VLOOKUP('Captura de datos CASO'!V796,'DO NOT USE_School Picklist'!$S$3:$S$12,1,FALSE))),"Please select a value from the drop-down menu",IF('DO NOT USE_Case Formulas'!A796,"OK",NA()))</f>
        <v>#N/A</v>
      </c>
      <c r="W796" s="40" t="e">
        <f>IF(AND(NOT(ISBLANK('Captura de datos CASO'!W796)),ISNA(VLOOKUP('Captura de datos CASO'!W796,'DO NOT USE_School Picklist'!$S$3:$S$12,1,FALSE))),"Please select a value from the drop-down menu",IF('DO NOT USE_Case Formulas'!A796,"OK",NA()))</f>
        <v>#N/A</v>
      </c>
      <c r="X796" s="40" t="e">
        <f>IF(LEN('Captura de datos CASO'!X796)&gt;80,"Name of Education Group must be less than 80 characters",IF('DO NOT USE_Case Formulas'!A796,"OK",NA()))</f>
        <v>#N/A</v>
      </c>
      <c r="Y796" s="40" t="e">
        <f>IF(AND(NOT(ISBLANK('Captura de datos CASO'!Y796)),ISNA(VLOOKUP('Captura de datos CASO'!Y796,'DO NOT USE_School Picklist'!$K$3:$K$6,1,FALSE))),"Please select a value from the drop-down menu",IF('DO NOT USE_Case Formulas'!A796,"OK",NA()))</f>
        <v>#N/A</v>
      </c>
      <c r="Z796" s="40" t="e">
        <f>IF(AND('DO NOT USE_Case Formulas'!A796,ISBLANK('Captura de datos CASO'!Z796)),"Has this person had symptoms? is required",IF(AND(NOT(ISBLANK('Captura de datos CASO'!Z796)),ISNA(VLOOKUP('Captura de datos CASO'!Z796,'DO NOT USE_School Picklist'!$D$3:$D$5,1,FALSE))),"Please select a value from the drop-down menu",IF(NOT(ISBLANK('Captura de datos CASO'!Z796)),"OK",NA())))</f>
        <v>#N/A</v>
      </c>
      <c r="AA796" s="40" t="e">
        <f>IF(AND('Captura de datos CASO'!Z796='DO NOT USE_School Picklist'!$D$3,ISBLANK('Captura de datos CASO'!AA796)),"Symptom Onset Date is required if Ever Symptomatic is Yes",IF('DO NOT USE_Case Formulas'!A796,"OK",NA()))</f>
        <v>#N/A</v>
      </c>
      <c r="AB796" s="40"/>
      <c r="AC796" s="40" t="e">
        <f ca="1">IF(AND('DO NOT USE_Case Formulas'!A796,ISBLANK('Captura de datos CASO'!AC796)),"Lab Result Test Date is required",IF('Captura de datos CASO'!AC796&gt;'DO NOT USE_School Picklist'!$C$3,"Test Date cannot be a future date",IF(NOT(ISBLANK('Captura de datos CASO'!AC796)),"OK",NA())))</f>
        <v>#N/A</v>
      </c>
      <c r="AD796" s="40" t="e">
        <f>IF(AND(NOT(ISBLANK('Captura de datos CASO'!AD796)),ISNA(VLOOKUP('Captura de datos CASO'!AD796,'DO NOT USE_School Picklist'!$R$3:$R$7,1,FALSE))),"Please select a value from the drop-down menu",IF('DO NOT USE_Case Formulas'!A796,"OK",NA()))</f>
        <v>#N/A</v>
      </c>
      <c r="AE796" s="40" t="e">
        <f>IF(AND('DO NOT USE_Case Formulas'!A796,ISBLANK('Captura de datos CASO'!AB796)),"Lab Result Test Result is required",IF(AND(NOT(ISBLANK('Captura de datos CASO'!AB796)),ISNA(VLOOKUP('Captura de datos CASO'!AB796,'DO NOT USE_School Picklist'!$Q$3:$Q$8,1,FALSE))),"Please select a value from the drop-down menu",IF('DO NOT USE_Case Formulas'!A796,"OK",NA())))</f>
        <v>#N/A</v>
      </c>
    </row>
    <row r="797" spans="1:31" x14ac:dyDescent="0.3">
      <c r="A797" s="39" t="e">
        <f>IF('DO NOT USE_Case Formulas'!A797,IF('DO NOT USE_Case Formulas'!B797,"Not all required fields are completed","OK"),NA())</f>
        <v>#N/A</v>
      </c>
      <c r="B797" s="40" t="e">
        <f>IF(AND('DO NOT USE_Case Formulas'!A797,ISBLANK('Captura de datos CASO'!B797)),"First Name is required",IF(NOT(ISBLANK('Captura de datos CASO'!B797)),"OK",NA()))</f>
        <v>#N/A</v>
      </c>
      <c r="C797" s="40" t="e">
        <f>IF(AND('DO NOT USE_Case Formulas'!A797,ISBLANK('Captura de datos CASO'!C797)),"Last Name is required",IF(NOT(ISBLANK('Captura de datos CASO'!C797)),"OK",NA()))</f>
        <v>#N/A</v>
      </c>
      <c r="D797" s="40" t="e">
        <f>IF(AND('DO NOT USE_Case Formulas'!A797,ISBLANK('Captura de datos CASO'!D797)),"Birthdate is required",IF(NOT(ISBLANK('Captura de datos CASO'!D797)),"OK",NA()))</f>
        <v>#N/A</v>
      </c>
      <c r="E797" s="40" t="e">
        <f>IF(AND('DO NOT USE_Case Formulas'!A797,ISBLANK('Captura de datos CASO'!E797)),"Mobile Phone is required",IF(NOT(ISBLANK('Captura de datos CASO'!E797)),IF(AND(ISNUMBER(VALUE('Captura de datos CASO'!E797)),LEFT('Captura de datos CASO'!E797,1)&lt;&gt;"1",LEN('Captura de datos CASO'!E797)=10),"OK","Phone number must be valid format"),NA()))</f>
        <v>#N/A</v>
      </c>
      <c r="F797" s="40" t="e">
        <f>IF(LEN('Captura de datos CASO'!F797)&gt;255,"Home Street Address must be less than 255 characters",IF('DO NOT USE_Case Formulas'!A797,"OK",NA()))</f>
        <v>#N/A</v>
      </c>
      <c r="G797" s="40" t="e">
        <f>IF(LEN('Captura de datos CASO'!G797)&gt;40,"City must be less than 40 characters",IF('DO NOT USE_Case Formulas'!A797,"OK",NA()))</f>
        <v>#N/A</v>
      </c>
      <c r="H797" s="40" t="e">
        <f>IF(AND(NOT(ISBLANK('Captura de datos CASO'!H797)),ISNA(VLOOKUP('Captura de datos CASO'!H797,'DO NOT USE_School Picklist'!$P$3:$P$52,1,FALSE))),"Please select a value from the drop-down menu",IF('DO NOT USE_Case Formulas'!A797,"OK",NA()))</f>
        <v>#N/A</v>
      </c>
      <c r="I797" s="40" t="e">
        <f>IF(AND('DO NOT USE_Case Formulas'!A797,ISBLANK('Captura de datos CASO'!I797)),"Zip is required",IF(ISBLANK('Captura de datos CASO'!I797),NA(),"OK"))</f>
        <v>#N/A</v>
      </c>
      <c r="J797" s="40" t="e">
        <f>IF(AND('DO NOT USE_Case Formulas'!A797,ISBLANK('Captura de datos CASO'!J797)),"Student or Staff? is required",IF(ISBLANK('Captura de datos CASO'!J797),NA(),IF(ISNA(VLOOKUP('Captura de datos CASO'!J797,'DO NOT USE_School Picklist'!$B$3:$B$6,1,FALSE)),"Please select a value from the drop-down menu","OK")))</f>
        <v>#N/A</v>
      </c>
      <c r="K797" s="40" t="e">
        <f>IF(AND('Captura de datos CASO'!J797='DO NOT USE_School Picklist'!$B$4,ISBLANK('Captura de datos CASO'!K797)),"Occupation/Job Title is required if Student or Staff? is Yes, staff/faculty or volunteer",IF('DO NOT USE_Case Formulas'!A797,"OK",NA()))</f>
        <v>#N/A</v>
      </c>
      <c r="L797" s="40" t="e">
        <f ca="1">IF('Captura de datos CASO'!L797&gt;'DO NOT USE_School Picklist'!$C$3,"Date last on school campus/facility cannot be a future date",IF('DO NOT USE_Case Formulas'!A797,IF(ISBLANK('Captura de datos CASO'!L797),"Date last on school campus/facility is required","OK"),NA()))</f>
        <v>#N/A</v>
      </c>
      <c r="M797" s="40" t="e">
        <f>IF(AND('DO NOT USE_Case Formulas'!A797,ISBLANK('Captura de datos CASO'!M797)),"Specific Place in the Location is required",IF(ISBLANK('Captura de datos CASO'!M797),NA(),"OK"))</f>
        <v>#N/A</v>
      </c>
      <c r="N797" s="40" t="e">
        <f>IF(LEN('Captura de datos CASO'!N797)&gt;50,"Parent/Guardian Name must be less than 50 characters",IF('DO NOT USE_Case Formulas'!A797,"OK",NA()))</f>
        <v>#N/A</v>
      </c>
      <c r="O797" s="40" t="e">
        <f>IF(NOT(ISBLANK('Captura de datos CASO'!O797)),IF(AND(ISNUMBER('Captura de datos CASO'!O797),LEFT('Captura de datos CASO'!O797,1)&lt;&gt;"1",LEN('Captura de datos CASO'!O797)=10),"OK","Phone number must be valid format"),IF('DO NOT USE_Case Formulas'!A797,"OK",NA()))</f>
        <v>#N/A</v>
      </c>
      <c r="P797" s="53" t="e">
        <f>IF(AND(NOT(ISBLANK('Captura de datos CASO'!P797)),ISNA(VLOOKUP('Captura de datos CASO'!P797,'DO NOT USE_School Picklist'!$I$3:$I$5,1,FALSE))),"Please select a value from the drop-down menu",IF('DO NOT USE_Case Formulas'!A797,"OK",NA()))</f>
        <v>#N/A</v>
      </c>
      <c r="Q797" s="40" t="e">
        <f>IF(AND(NOT(ISBLANK('Captura de datos CASO'!Q797)),ISNA(VLOOKUP('Captura de datos CASO'!Q797,'DO NOT USE_School Picklist'!$E$3:$E$10,1,FALSE))),"Please select a value from the drop-down menu",IF('DO NOT USE_Case Formulas'!A797,"OK",NA()))</f>
        <v>#N/A</v>
      </c>
      <c r="R797" s="53" t="e">
        <f>IF(AND(NOT(ISBLANK('Captura de datos CASO'!R797)),ISNA(VLOOKUP('Captura de datos CASO'!R797,'DO NOT USE_School Picklist'!$W$3:$W$9,1,FALSE))),"Please select a value from the drop-down menu",IF('DO NOT USE_Case Formulas'!A797,"OK",NA()))</f>
        <v>#N/A</v>
      </c>
      <c r="S797" s="53" t="e">
        <f>IF(AND(NOT(ISBLANK('Captura de datos CASO'!S797)),ISNA(VLOOKUP('Captura de datos CASO'!S797,'DO NOT USE_School Picklist'!$W$3:$W$9,1,FALSE))),"Please select a value from the drop-down menu",IF('DO NOT USE_Case Formulas'!A797,"OK",NA()))</f>
        <v>#N/A</v>
      </c>
      <c r="T797" s="40" t="e">
        <f>IF(AND(NOT(ISBLANK('Captura de datos CASO'!T797)),ISNA(VLOOKUP('Captura de datos CASO'!T797,'DO NOT USE_School Picklist'!$F$3:$F$16,1,FALSE))),"Please select a value from the drop-down menu",IF('DO NOT USE_Case Formulas'!A797,"OK",NA()))</f>
        <v>#N/A</v>
      </c>
      <c r="U797" s="40" t="e">
        <f>IF(LEN('Captura de datos CASO'!U797)&gt;100,"Classroom(s) must be less than 100 characters",IF('DO NOT USE_Case Formulas'!A797,"OK",NA()))</f>
        <v>#N/A</v>
      </c>
      <c r="V797" s="40" t="e">
        <f>IF(AND(NOT(ISBLANK('Captura de datos CASO'!V797)),ISNA(VLOOKUP('Captura de datos CASO'!V797,'DO NOT USE_School Picklist'!$S$3:$S$12,1,FALSE))),"Please select a value from the drop-down menu",IF('DO NOT USE_Case Formulas'!A797,"OK",NA()))</f>
        <v>#N/A</v>
      </c>
      <c r="W797" s="40" t="e">
        <f>IF(AND(NOT(ISBLANK('Captura de datos CASO'!W797)),ISNA(VLOOKUP('Captura de datos CASO'!W797,'DO NOT USE_School Picklist'!$S$3:$S$12,1,FALSE))),"Please select a value from the drop-down menu",IF('DO NOT USE_Case Formulas'!A797,"OK",NA()))</f>
        <v>#N/A</v>
      </c>
      <c r="X797" s="40" t="e">
        <f>IF(LEN('Captura de datos CASO'!X797)&gt;80,"Name of Education Group must be less than 80 characters",IF('DO NOT USE_Case Formulas'!A797,"OK",NA()))</f>
        <v>#N/A</v>
      </c>
      <c r="Y797" s="40" t="e">
        <f>IF(AND(NOT(ISBLANK('Captura de datos CASO'!Y797)),ISNA(VLOOKUP('Captura de datos CASO'!Y797,'DO NOT USE_School Picklist'!$K$3:$K$6,1,FALSE))),"Please select a value from the drop-down menu",IF('DO NOT USE_Case Formulas'!A797,"OK",NA()))</f>
        <v>#N/A</v>
      </c>
      <c r="Z797" s="40" t="e">
        <f>IF(AND('DO NOT USE_Case Formulas'!A797,ISBLANK('Captura de datos CASO'!Z797)),"Has this person had symptoms? is required",IF(AND(NOT(ISBLANK('Captura de datos CASO'!Z797)),ISNA(VLOOKUP('Captura de datos CASO'!Z797,'DO NOT USE_School Picklist'!$D$3:$D$5,1,FALSE))),"Please select a value from the drop-down menu",IF(NOT(ISBLANK('Captura de datos CASO'!Z797)),"OK",NA())))</f>
        <v>#N/A</v>
      </c>
      <c r="AA797" s="40" t="e">
        <f>IF(AND('Captura de datos CASO'!Z797='DO NOT USE_School Picklist'!$D$3,ISBLANK('Captura de datos CASO'!AA797)),"Symptom Onset Date is required if Ever Symptomatic is Yes",IF('DO NOT USE_Case Formulas'!A797,"OK",NA()))</f>
        <v>#N/A</v>
      </c>
      <c r="AB797" s="40"/>
      <c r="AC797" s="40" t="e">
        <f ca="1">IF(AND('DO NOT USE_Case Formulas'!A797,ISBLANK('Captura de datos CASO'!AC797)),"Lab Result Test Date is required",IF('Captura de datos CASO'!AC797&gt;'DO NOT USE_School Picklist'!$C$3,"Test Date cannot be a future date",IF(NOT(ISBLANK('Captura de datos CASO'!AC797)),"OK",NA())))</f>
        <v>#N/A</v>
      </c>
      <c r="AD797" s="40" t="e">
        <f>IF(AND(NOT(ISBLANK('Captura de datos CASO'!AD797)),ISNA(VLOOKUP('Captura de datos CASO'!AD797,'DO NOT USE_School Picklist'!$R$3:$R$7,1,FALSE))),"Please select a value from the drop-down menu",IF('DO NOT USE_Case Formulas'!A797,"OK",NA()))</f>
        <v>#N/A</v>
      </c>
      <c r="AE797" s="40" t="e">
        <f>IF(AND('DO NOT USE_Case Formulas'!A797,ISBLANK('Captura de datos CASO'!AB797)),"Lab Result Test Result is required",IF(AND(NOT(ISBLANK('Captura de datos CASO'!AB797)),ISNA(VLOOKUP('Captura de datos CASO'!AB797,'DO NOT USE_School Picklist'!$Q$3:$Q$8,1,FALSE))),"Please select a value from the drop-down menu",IF('DO NOT USE_Case Formulas'!A797,"OK",NA())))</f>
        <v>#N/A</v>
      </c>
    </row>
    <row r="798" spans="1:31" x14ac:dyDescent="0.3">
      <c r="A798" s="39" t="e">
        <f>IF('DO NOT USE_Case Formulas'!A798,IF('DO NOT USE_Case Formulas'!B798,"Not all required fields are completed","OK"),NA())</f>
        <v>#N/A</v>
      </c>
      <c r="B798" s="40" t="e">
        <f>IF(AND('DO NOT USE_Case Formulas'!A798,ISBLANK('Captura de datos CASO'!B798)),"First Name is required",IF(NOT(ISBLANK('Captura de datos CASO'!B798)),"OK",NA()))</f>
        <v>#N/A</v>
      </c>
      <c r="C798" s="40" t="e">
        <f>IF(AND('DO NOT USE_Case Formulas'!A798,ISBLANK('Captura de datos CASO'!C798)),"Last Name is required",IF(NOT(ISBLANK('Captura de datos CASO'!C798)),"OK",NA()))</f>
        <v>#N/A</v>
      </c>
      <c r="D798" s="40" t="e">
        <f>IF(AND('DO NOT USE_Case Formulas'!A798,ISBLANK('Captura de datos CASO'!D798)),"Birthdate is required",IF(NOT(ISBLANK('Captura de datos CASO'!D798)),"OK",NA()))</f>
        <v>#N/A</v>
      </c>
      <c r="E798" s="40" t="e">
        <f>IF(AND('DO NOT USE_Case Formulas'!A798,ISBLANK('Captura de datos CASO'!E798)),"Mobile Phone is required",IF(NOT(ISBLANK('Captura de datos CASO'!E798)),IF(AND(ISNUMBER(VALUE('Captura de datos CASO'!E798)),LEFT('Captura de datos CASO'!E798,1)&lt;&gt;"1",LEN('Captura de datos CASO'!E798)=10),"OK","Phone number must be valid format"),NA()))</f>
        <v>#N/A</v>
      </c>
      <c r="F798" s="40" t="e">
        <f>IF(LEN('Captura de datos CASO'!F798)&gt;255,"Home Street Address must be less than 255 characters",IF('DO NOT USE_Case Formulas'!A798,"OK",NA()))</f>
        <v>#N/A</v>
      </c>
      <c r="G798" s="40" t="e">
        <f>IF(LEN('Captura de datos CASO'!G798)&gt;40,"City must be less than 40 characters",IF('DO NOT USE_Case Formulas'!A798,"OK",NA()))</f>
        <v>#N/A</v>
      </c>
      <c r="H798" s="40" t="e">
        <f>IF(AND(NOT(ISBLANK('Captura de datos CASO'!H798)),ISNA(VLOOKUP('Captura de datos CASO'!H798,'DO NOT USE_School Picklist'!$P$3:$P$52,1,FALSE))),"Please select a value from the drop-down menu",IF('DO NOT USE_Case Formulas'!A798,"OK",NA()))</f>
        <v>#N/A</v>
      </c>
      <c r="I798" s="40" t="e">
        <f>IF(AND('DO NOT USE_Case Formulas'!A798,ISBLANK('Captura de datos CASO'!I798)),"Zip is required",IF(ISBLANK('Captura de datos CASO'!I798),NA(),"OK"))</f>
        <v>#N/A</v>
      </c>
      <c r="J798" s="40" t="e">
        <f>IF(AND('DO NOT USE_Case Formulas'!A798,ISBLANK('Captura de datos CASO'!J798)),"Student or Staff? is required",IF(ISBLANK('Captura de datos CASO'!J798),NA(),IF(ISNA(VLOOKUP('Captura de datos CASO'!J798,'DO NOT USE_School Picklist'!$B$3:$B$6,1,FALSE)),"Please select a value from the drop-down menu","OK")))</f>
        <v>#N/A</v>
      </c>
      <c r="K798" s="40" t="e">
        <f>IF(AND('Captura de datos CASO'!J798='DO NOT USE_School Picklist'!$B$4,ISBLANK('Captura de datos CASO'!K798)),"Occupation/Job Title is required if Student or Staff? is Yes, staff/faculty or volunteer",IF('DO NOT USE_Case Formulas'!A798,"OK",NA()))</f>
        <v>#N/A</v>
      </c>
      <c r="L798" s="40" t="e">
        <f ca="1">IF('Captura de datos CASO'!L798&gt;'DO NOT USE_School Picklist'!$C$3,"Date last on school campus/facility cannot be a future date",IF('DO NOT USE_Case Formulas'!A798,IF(ISBLANK('Captura de datos CASO'!L798),"Date last on school campus/facility is required","OK"),NA()))</f>
        <v>#N/A</v>
      </c>
      <c r="M798" s="40" t="e">
        <f>IF(AND('DO NOT USE_Case Formulas'!A798,ISBLANK('Captura de datos CASO'!M798)),"Specific Place in the Location is required",IF(ISBLANK('Captura de datos CASO'!M798),NA(),"OK"))</f>
        <v>#N/A</v>
      </c>
      <c r="N798" s="40" t="e">
        <f>IF(LEN('Captura de datos CASO'!N798)&gt;50,"Parent/Guardian Name must be less than 50 characters",IF('DO NOT USE_Case Formulas'!A798,"OK",NA()))</f>
        <v>#N/A</v>
      </c>
      <c r="O798" s="40" t="e">
        <f>IF(NOT(ISBLANK('Captura de datos CASO'!O798)),IF(AND(ISNUMBER('Captura de datos CASO'!O798),LEFT('Captura de datos CASO'!O798,1)&lt;&gt;"1",LEN('Captura de datos CASO'!O798)=10),"OK","Phone number must be valid format"),IF('DO NOT USE_Case Formulas'!A798,"OK",NA()))</f>
        <v>#N/A</v>
      </c>
      <c r="P798" s="53" t="e">
        <f>IF(AND(NOT(ISBLANK('Captura de datos CASO'!P798)),ISNA(VLOOKUP('Captura de datos CASO'!P798,'DO NOT USE_School Picklist'!$I$3:$I$5,1,FALSE))),"Please select a value from the drop-down menu",IF('DO NOT USE_Case Formulas'!A798,"OK",NA()))</f>
        <v>#N/A</v>
      </c>
      <c r="Q798" s="40" t="e">
        <f>IF(AND(NOT(ISBLANK('Captura de datos CASO'!Q798)),ISNA(VLOOKUP('Captura de datos CASO'!Q798,'DO NOT USE_School Picklist'!$E$3:$E$10,1,FALSE))),"Please select a value from the drop-down menu",IF('DO NOT USE_Case Formulas'!A798,"OK",NA()))</f>
        <v>#N/A</v>
      </c>
      <c r="R798" s="53" t="e">
        <f>IF(AND(NOT(ISBLANK('Captura de datos CASO'!R798)),ISNA(VLOOKUP('Captura de datos CASO'!R798,'DO NOT USE_School Picklist'!$W$3:$W$9,1,FALSE))),"Please select a value from the drop-down menu",IF('DO NOT USE_Case Formulas'!A798,"OK",NA()))</f>
        <v>#N/A</v>
      </c>
      <c r="S798" s="53" t="e">
        <f>IF(AND(NOT(ISBLANK('Captura de datos CASO'!S798)),ISNA(VLOOKUP('Captura de datos CASO'!S798,'DO NOT USE_School Picklist'!$W$3:$W$9,1,FALSE))),"Please select a value from the drop-down menu",IF('DO NOT USE_Case Formulas'!A798,"OK",NA()))</f>
        <v>#N/A</v>
      </c>
      <c r="T798" s="40" t="e">
        <f>IF(AND(NOT(ISBLANK('Captura de datos CASO'!T798)),ISNA(VLOOKUP('Captura de datos CASO'!T798,'DO NOT USE_School Picklist'!$F$3:$F$16,1,FALSE))),"Please select a value from the drop-down menu",IF('DO NOT USE_Case Formulas'!A798,"OK",NA()))</f>
        <v>#N/A</v>
      </c>
      <c r="U798" s="40" t="e">
        <f>IF(LEN('Captura de datos CASO'!U798)&gt;100,"Classroom(s) must be less than 100 characters",IF('DO NOT USE_Case Formulas'!A798,"OK",NA()))</f>
        <v>#N/A</v>
      </c>
      <c r="V798" s="40" t="e">
        <f>IF(AND(NOT(ISBLANK('Captura de datos CASO'!V798)),ISNA(VLOOKUP('Captura de datos CASO'!V798,'DO NOT USE_School Picklist'!$S$3:$S$12,1,FALSE))),"Please select a value from the drop-down menu",IF('DO NOT USE_Case Formulas'!A798,"OK",NA()))</f>
        <v>#N/A</v>
      </c>
      <c r="W798" s="40" t="e">
        <f>IF(AND(NOT(ISBLANK('Captura de datos CASO'!W798)),ISNA(VLOOKUP('Captura de datos CASO'!W798,'DO NOT USE_School Picklist'!$S$3:$S$12,1,FALSE))),"Please select a value from the drop-down menu",IF('DO NOT USE_Case Formulas'!A798,"OK",NA()))</f>
        <v>#N/A</v>
      </c>
      <c r="X798" s="40" t="e">
        <f>IF(LEN('Captura de datos CASO'!X798)&gt;80,"Name of Education Group must be less than 80 characters",IF('DO NOT USE_Case Formulas'!A798,"OK",NA()))</f>
        <v>#N/A</v>
      </c>
      <c r="Y798" s="40" t="e">
        <f>IF(AND(NOT(ISBLANK('Captura de datos CASO'!Y798)),ISNA(VLOOKUP('Captura de datos CASO'!Y798,'DO NOT USE_School Picklist'!$K$3:$K$6,1,FALSE))),"Please select a value from the drop-down menu",IF('DO NOT USE_Case Formulas'!A798,"OK",NA()))</f>
        <v>#N/A</v>
      </c>
      <c r="Z798" s="40" t="e">
        <f>IF(AND('DO NOT USE_Case Formulas'!A798,ISBLANK('Captura de datos CASO'!Z798)),"Has this person had symptoms? is required",IF(AND(NOT(ISBLANK('Captura de datos CASO'!Z798)),ISNA(VLOOKUP('Captura de datos CASO'!Z798,'DO NOT USE_School Picklist'!$D$3:$D$5,1,FALSE))),"Please select a value from the drop-down menu",IF(NOT(ISBLANK('Captura de datos CASO'!Z798)),"OK",NA())))</f>
        <v>#N/A</v>
      </c>
      <c r="AA798" s="40" t="e">
        <f>IF(AND('Captura de datos CASO'!Z798='DO NOT USE_School Picklist'!$D$3,ISBLANK('Captura de datos CASO'!AA798)),"Symptom Onset Date is required if Ever Symptomatic is Yes",IF('DO NOT USE_Case Formulas'!A798,"OK",NA()))</f>
        <v>#N/A</v>
      </c>
      <c r="AB798" s="40"/>
      <c r="AC798" s="40" t="e">
        <f ca="1">IF(AND('DO NOT USE_Case Formulas'!A798,ISBLANK('Captura de datos CASO'!AC798)),"Lab Result Test Date is required",IF('Captura de datos CASO'!AC798&gt;'DO NOT USE_School Picklist'!$C$3,"Test Date cannot be a future date",IF(NOT(ISBLANK('Captura de datos CASO'!AC798)),"OK",NA())))</f>
        <v>#N/A</v>
      </c>
      <c r="AD798" s="40" t="e">
        <f>IF(AND(NOT(ISBLANK('Captura de datos CASO'!AD798)),ISNA(VLOOKUP('Captura de datos CASO'!AD798,'DO NOT USE_School Picklist'!$R$3:$R$7,1,FALSE))),"Please select a value from the drop-down menu",IF('DO NOT USE_Case Formulas'!A798,"OK",NA()))</f>
        <v>#N/A</v>
      </c>
      <c r="AE798" s="40" t="e">
        <f>IF(AND('DO NOT USE_Case Formulas'!A798,ISBLANK('Captura de datos CASO'!AB798)),"Lab Result Test Result is required",IF(AND(NOT(ISBLANK('Captura de datos CASO'!AB798)),ISNA(VLOOKUP('Captura de datos CASO'!AB798,'DO NOT USE_School Picklist'!$Q$3:$Q$8,1,FALSE))),"Please select a value from the drop-down menu",IF('DO NOT USE_Case Formulas'!A798,"OK",NA())))</f>
        <v>#N/A</v>
      </c>
    </row>
    <row r="799" spans="1:31" x14ac:dyDescent="0.3">
      <c r="A799" s="39" t="e">
        <f>IF('DO NOT USE_Case Formulas'!A799,IF('DO NOT USE_Case Formulas'!B799,"Not all required fields are completed","OK"),NA())</f>
        <v>#N/A</v>
      </c>
      <c r="B799" s="40" t="e">
        <f>IF(AND('DO NOT USE_Case Formulas'!A799,ISBLANK('Captura de datos CASO'!B799)),"First Name is required",IF(NOT(ISBLANK('Captura de datos CASO'!B799)),"OK",NA()))</f>
        <v>#N/A</v>
      </c>
      <c r="C799" s="40" t="e">
        <f>IF(AND('DO NOT USE_Case Formulas'!A799,ISBLANK('Captura de datos CASO'!C799)),"Last Name is required",IF(NOT(ISBLANK('Captura de datos CASO'!C799)),"OK",NA()))</f>
        <v>#N/A</v>
      </c>
      <c r="D799" s="40" t="e">
        <f>IF(AND('DO NOT USE_Case Formulas'!A799,ISBLANK('Captura de datos CASO'!D799)),"Birthdate is required",IF(NOT(ISBLANK('Captura de datos CASO'!D799)),"OK",NA()))</f>
        <v>#N/A</v>
      </c>
      <c r="E799" s="40" t="e">
        <f>IF(AND('DO NOT USE_Case Formulas'!A799,ISBLANK('Captura de datos CASO'!E799)),"Mobile Phone is required",IF(NOT(ISBLANK('Captura de datos CASO'!E799)),IF(AND(ISNUMBER(VALUE('Captura de datos CASO'!E799)),LEFT('Captura de datos CASO'!E799,1)&lt;&gt;"1",LEN('Captura de datos CASO'!E799)=10),"OK","Phone number must be valid format"),NA()))</f>
        <v>#N/A</v>
      </c>
      <c r="F799" s="40" t="e">
        <f>IF(LEN('Captura de datos CASO'!F799)&gt;255,"Home Street Address must be less than 255 characters",IF('DO NOT USE_Case Formulas'!A799,"OK",NA()))</f>
        <v>#N/A</v>
      </c>
      <c r="G799" s="40" t="e">
        <f>IF(LEN('Captura de datos CASO'!G799)&gt;40,"City must be less than 40 characters",IF('DO NOT USE_Case Formulas'!A799,"OK",NA()))</f>
        <v>#N/A</v>
      </c>
      <c r="H799" s="40" t="e">
        <f>IF(AND(NOT(ISBLANK('Captura de datos CASO'!H799)),ISNA(VLOOKUP('Captura de datos CASO'!H799,'DO NOT USE_School Picklist'!$P$3:$P$52,1,FALSE))),"Please select a value from the drop-down menu",IF('DO NOT USE_Case Formulas'!A799,"OK",NA()))</f>
        <v>#N/A</v>
      </c>
      <c r="I799" s="40" t="e">
        <f>IF(AND('DO NOT USE_Case Formulas'!A799,ISBLANK('Captura de datos CASO'!I799)),"Zip is required",IF(ISBLANK('Captura de datos CASO'!I799),NA(),"OK"))</f>
        <v>#N/A</v>
      </c>
      <c r="J799" s="40" t="e">
        <f>IF(AND('DO NOT USE_Case Formulas'!A799,ISBLANK('Captura de datos CASO'!J799)),"Student or Staff? is required",IF(ISBLANK('Captura de datos CASO'!J799),NA(),IF(ISNA(VLOOKUP('Captura de datos CASO'!J799,'DO NOT USE_School Picklist'!$B$3:$B$6,1,FALSE)),"Please select a value from the drop-down menu","OK")))</f>
        <v>#N/A</v>
      </c>
      <c r="K799" s="40" t="e">
        <f>IF(AND('Captura de datos CASO'!J799='DO NOT USE_School Picklist'!$B$4,ISBLANK('Captura de datos CASO'!K799)),"Occupation/Job Title is required if Student or Staff? is Yes, staff/faculty or volunteer",IF('DO NOT USE_Case Formulas'!A799,"OK",NA()))</f>
        <v>#N/A</v>
      </c>
      <c r="L799" s="40" t="e">
        <f ca="1">IF('Captura de datos CASO'!L799&gt;'DO NOT USE_School Picklist'!$C$3,"Date last on school campus/facility cannot be a future date",IF('DO NOT USE_Case Formulas'!A799,IF(ISBLANK('Captura de datos CASO'!L799),"Date last on school campus/facility is required","OK"),NA()))</f>
        <v>#N/A</v>
      </c>
      <c r="M799" s="40" t="e">
        <f>IF(AND('DO NOT USE_Case Formulas'!A799,ISBLANK('Captura de datos CASO'!M799)),"Specific Place in the Location is required",IF(ISBLANK('Captura de datos CASO'!M799),NA(),"OK"))</f>
        <v>#N/A</v>
      </c>
      <c r="N799" s="40" t="e">
        <f>IF(LEN('Captura de datos CASO'!N799)&gt;50,"Parent/Guardian Name must be less than 50 characters",IF('DO NOT USE_Case Formulas'!A799,"OK",NA()))</f>
        <v>#N/A</v>
      </c>
      <c r="O799" s="40" t="e">
        <f>IF(NOT(ISBLANK('Captura de datos CASO'!O799)),IF(AND(ISNUMBER('Captura de datos CASO'!O799),LEFT('Captura de datos CASO'!O799,1)&lt;&gt;"1",LEN('Captura de datos CASO'!O799)=10),"OK","Phone number must be valid format"),IF('DO NOT USE_Case Formulas'!A799,"OK",NA()))</f>
        <v>#N/A</v>
      </c>
      <c r="P799" s="53" t="e">
        <f>IF(AND(NOT(ISBLANK('Captura de datos CASO'!P799)),ISNA(VLOOKUP('Captura de datos CASO'!P799,'DO NOT USE_School Picklist'!$I$3:$I$5,1,FALSE))),"Please select a value from the drop-down menu",IF('DO NOT USE_Case Formulas'!A799,"OK",NA()))</f>
        <v>#N/A</v>
      </c>
      <c r="Q799" s="40" t="e">
        <f>IF(AND(NOT(ISBLANK('Captura de datos CASO'!Q799)),ISNA(VLOOKUP('Captura de datos CASO'!Q799,'DO NOT USE_School Picklist'!$E$3:$E$10,1,FALSE))),"Please select a value from the drop-down menu",IF('DO NOT USE_Case Formulas'!A799,"OK",NA()))</f>
        <v>#N/A</v>
      </c>
      <c r="R799" s="53" t="e">
        <f>IF(AND(NOT(ISBLANK('Captura de datos CASO'!R799)),ISNA(VLOOKUP('Captura de datos CASO'!R799,'DO NOT USE_School Picklist'!$W$3:$W$9,1,FALSE))),"Please select a value from the drop-down menu",IF('DO NOT USE_Case Formulas'!A799,"OK",NA()))</f>
        <v>#N/A</v>
      </c>
      <c r="S799" s="53" t="e">
        <f>IF(AND(NOT(ISBLANK('Captura de datos CASO'!S799)),ISNA(VLOOKUP('Captura de datos CASO'!S799,'DO NOT USE_School Picklist'!$W$3:$W$9,1,FALSE))),"Please select a value from the drop-down menu",IF('DO NOT USE_Case Formulas'!A799,"OK",NA()))</f>
        <v>#N/A</v>
      </c>
      <c r="T799" s="40" t="e">
        <f>IF(AND(NOT(ISBLANK('Captura de datos CASO'!T799)),ISNA(VLOOKUP('Captura de datos CASO'!T799,'DO NOT USE_School Picklist'!$F$3:$F$16,1,FALSE))),"Please select a value from the drop-down menu",IF('DO NOT USE_Case Formulas'!A799,"OK",NA()))</f>
        <v>#N/A</v>
      </c>
      <c r="U799" s="40" t="e">
        <f>IF(LEN('Captura de datos CASO'!U799)&gt;100,"Classroom(s) must be less than 100 characters",IF('DO NOT USE_Case Formulas'!A799,"OK",NA()))</f>
        <v>#N/A</v>
      </c>
      <c r="V799" s="40" t="e">
        <f>IF(AND(NOT(ISBLANK('Captura de datos CASO'!V799)),ISNA(VLOOKUP('Captura de datos CASO'!V799,'DO NOT USE_School Picklist'!$S$3:$S$12,1,FALSE))),"Please select a value from the drop-down menu",IF('DO NOT USE_Case Formulas'!A799,"OK",NA()))</f>
        <v>#N/A</v>
      </c>
      <c r="W799" s="40" t="e">
        <f>IF(AND(NOT(ISBLANK('Captura de datos CASO'!W799)),ISNA(VLOOKUP('Captura de datos CASO'!W799,'DO NOT USE_School Picklist'!$S$3:$S$12,1,FALSE))),"Please select a value from the drop-down menu",IF('DO NOT USE_Case Formulas'!A799,"OK",NA()))</f>
        <v>#N/A</v>
      </c>
      <c r="X799" s="40" t="e">
        <f>IF(LEN('Captura de datos CASO'!X799)&gt;80,"Name of Education Group must be less than 80 characters",IF('DO NOT USE_Case Formulas'!A799,"OK",NA()))</f>
        <v>#N/A</v>
      </c>
      <c r="Y799" s="40" t="e">
        <f>IF(AND(NOT(ISBLANK('Captura de datos CASO'!Y799)),ISNA(VLOOKUP('Captura de datos CASO'!Y799,'DO NOT USE_School Picklist'!$K$3:$K$6,1,FALSE))),"Please select a value from the drop-down menu",IF('DO NOT USE_Case Formulas'!A799,"OK",NA()))</f>
        <v>#N/A</v>
      </c>
      <c r="Z799" s="40" t="e">
        <f>IF(AND('DO NOT USE_Case Formulas'!A799,ISBLANK('Captura de datos CASO'!Z799)),"Has this person had symptoms? is required",IF(AND(NOT(ISBLANK('Captura de datos CASO'!Z799)),ISNA(VLOOKUP('Captura de datos CASO'!Z799,'DO NOT USE_School Picklist'!$D$3:$D$5,1,FALSE))),"Please select a value from the drop-down menu",IF(NOT(ISBLANK('Captura de datos CASO'!Z799)),"OK",NA())))</f>
        <v>#N/A</v>
      </c>
      <c r="AA799" s="40" t="e">
        <f>IF(AND('Captura de datos CASO'!Z799='DO NOT USE_School Picklist'!$D$3,ISBLANK('Captura de datos CASO'!AA799)),"Symptom Onset Date is required if Ever Symptomatic is Yes",IF('DO NOT USE_Case Formulas'!A799,"OK",NA()))</f>
        <v>#N/A</v>
      </c>
      <c r="AB799" s="40"/>
      <c r="AC799" s="40" t="e">
        <f ca="1">IF(AND('DO NOT USE_Case Formulas'!A799,ISBLANK('Captura de datos CASO'!AC799)),"Lab Result Test Date is required",IF('Captura de datos CASO'!AC799&gt;'DO NOT USE_School Picklist'!$C$3,"Test Date cannot be a future date",IF(NOT(ISBLANK('Captura de datos CASO'!AC799)),"OK",NA())))</f>
        <v>#N/A</v>
      </c>
      <c r="AD799" s="40" t="e">
        <f>IF(AND(NOT(ISBLANK('Captura de datos CASO'!AD799)),ISNA(VLOOKUP('Captura de datos CASO'!AD799,'DO NOT USE_School Picklist'!$R$3:$R$7,1,FALSE))),"Please select a value from the drop-down menu",IF('DO NOT USE_Case Formulas'!A799,"OK",NA()))</f>
        <v>#N/A</v>
      </c>
      <c r="AE799" s="40" t="e">
        <f>IF(AND('DO NOT USE_Case Formulas'!A799,ISBLANK('Captura de datos CASO'!AB799)),"Lab Result Test Result is required",IF(AND(NOT(ISBLANK('Captura de datos CASO'!AB799)),ISNA(VLOOKUP('Captura de datos CASO'!AB799,'DO NOT USE_School Picklist'!$Q$3:$Q$8,1,FALSE))),"Please select a value from the drop-down menu",IF('DO NOT USE_Case Formulas'!A799,"OK",NA())))</f>
        <v>#N/A</v>
      </c>
    </row>
    <row r="800" spans="1:31" x14ac:dyDescent="0.3">
      <c r="A800" s="39" t="e">
        <f>IF('DO NOT USE_Case Formulas'!A800,IF('DO NOT USE_Case Formulas'!B800,"Not all required fields are completed","OK"),NA())</f>
        <v>#N/A</v>
      </c>
      <c r="B800" s="40" t="e">
        <f>IF(AND('DO NOT USE_Case Formulas'!A800,ISBLANK('Captura de datos CASO'!B800)),"First Name is required",IF(NOT(ISBLANK('Captura de datos CASO'!B800)),"OK",NA()))</f>
        <v>#N/A</v>
      </c>
      <c r="C800" s="40" t="e">
        <f>IF(AND('DO NOT USE_Case Formulas'!A800,ISBLANK('Captura de datos CASO'!C800)),"Last Name is required",IF(NOT(ISBLANK('Captura de datos CASO'!C800)),"OK",NA()))</f>
        <v>#N/A</v>
      </c>
      <c r="D800" s="40" t="e">
        <f>IF(AND('DO NOT USE_Case Formulas'!A800,ISBLANK('Captura de datos CASO'!D800)),"Birthdate is required",IF(NOT(ISBLANK('Captura de datos CASO'!D800)),"OK",NA()))</f>
        <v>#N/A</v>
      </c>
      <c r="E800" s="40" t="e">
        <f>IF(AND('DO NOT USE_Case Formulas'!A800,ISBLANK('Captura de datos CASO'!E800)),"Mobile Phone is required",IF(NOT(ISBLANK('Captura de datos CASO'!E800)),IF(AND(ISNUMBER(VALUE('Captura de datos CASO'!E800)),LEFT('Captura de datos CASO'!E800,1)&lt;&gt;"1",LEN('Captura de datos CASO'!E800)=10),"OK","Phone number must be valid format"),NA()))</f>
        <v>#N/A</v>
      </c>
      <c r="F800" s="40" t="e">
        <f>IF(LEN('Captura de datos CASO'!F800)&gt;255,"Home Street Address must be less than 255 characters",IF('DO NOT USE_Case Formulas'!A800,"OK",NA()))</f>
        <v>#N/A</v>
      </c>
      <c r="G800" s="40" t="e">
        <f>IF(LEN('Captura de datos CASO'!G800)&gt;40,"City must be less than 40 characters",IF('DO NOT USE_Case Formulas'!A800,"OK",NA()))</f>
        <v>#N/A</v>
      </c>
      <c r="H800" s="40" t="e">
        <f>IF(AND(NOT(ISBLANK('Captura de datos CASO'!H800)),ISNA(VLOOKUP('Captura de datos CASO'!H800,'DO NOT USE_School Picklist'!$P$3:$P$52,1,FALSE))),"Please select a value from the drop-down menu",IF('DO NOT USE_Case Formulas'!A800,"OK",NA()))</f>
        <v>#N/A</v>
      </c>
      <c r="I800" s="40" t="e">
        <f>IF(AND('DO NOT USE_Case Formulas'!A800,ISBLANK('Captura de datos CASO'!I800)),"Zip is required",IF(ISBLANK('Captura de datos CASO'!I800),NA(),"OK"))</f>
        <v>#N/A</v>
      </c>
      <c r="J800" s="40" t="e">
        <f>IF(AND('DO NOT USE_Case Formulas'!A800,ISBLANK('Captura de datos CASO'!J800)),"Student or Staff? is required",IF(ISBLANK('Captura de datos CASO'!J800),NA(),IF(ISNA(VLOOKUP('Captura de datos CASO'!J800,'DO NOT USE_School Picklist'!$B$3:$B$6,1,FALSE)),"Please select a value from the drop-down menu","OK")))</f>
        <v>#N/A</v>
      </c>
      <c r="K800" s="40" t="e">
        <f>IF(AND('Captura de datos CASO'!J800='DO NOT USE_School Picklist'!$B$4,ISBLANK('Captura de datos CASO'!K800)),"Occupation/Job Title is required if Student or Staff? is Yes, staff/faculty or volunteer",IF('DO NOT USE_Case Formulas'!A800,"OK",NA()))</f>
        <v>#N/A</v>
      </c>
      <c r="L800" s="40" t="e">
        <f ca="1">IF('Captura de datos CASO'!L800&gt;'DO NOT USE_School Picklist'!$C$3,"Date last on school campus/facility cannot be a future date",IF('DO NOT USE_Case Formulas'!A800,IF(ISBLANK('Captura de datos CASO'!L800),"Date last on school campus/facility is required","OK"),NA()))</f>
        <v>#N/A</v>
      </c>
      <c r="M800" s="40" t="e">
        <f>IF(AND('DO NOT USE_Case Formulas'!A800,ISBLANK('Captura de datos CASO'!M800)),"Specific Place in the Location is required",IF(ISBLANK('Captura de datos CASO'!M800),NA(),"OK"))</f>
        <v>#N/A</v>
      </c>
      <c r="N800" s="40" t="e">
        <f>IF(LEN('Captura de datos CASO'!N800)&gt;50,"Parent/Guardian Name must be less than 50 characters",IF('DO NOT USE_Case Formulas'!A800,"OK",NA()))</f>
        <v>#N/A</v>
      </c>
      <c r="O800" s="40" t="e">
        <f>IF(NOT(ISBLANK('Captura de datos CASO'!O800)),IF(AND(ISNUMBER('Captura de datos CASO'!O800),LEFT('Captura de datos CASO'!O800,1)&lt;&gt;"1",LEN('Captura de datos CASO'!O800)=10),"OK","Phone number must be valid format"),IF('DO NOT USE_Case Formulas'!A800,"OK",NA()))</f>
        <v>#N/A</v>
      </c>
      <c r="P800" s="53" t="e">
        <f>IF(AND(NOT(ISBLANK('Captura de datos CASO'!P800)),ISNA(VLOOKUP('Captura de datos CASO'!P800,'DO NOT USE_School Picklist'!$I$3:$I$5,1,FALSE))),"Please select a value from the drop-down menu",IF('DO NOT USE_Case Formulas'!A800,"OK",NA()))</f>
        <v>#N/A</v>
      </c>
      <c r="Q800" s="40" t="e">
        <f>IF(AND(NOT(ISBLANK('Captura de datos CASO'!Q800)),ISNA(VLOOKUP('Captura de datos CASO'!Q800,'DO NOT USE_School Picklist'!$E$3:$E$10,1,FALSE))),"Please select a value from the drop-down menu",IF('DO NOT USE_Case Formulas'!A800,"OK",NA()))</f>
        <v>#N/A</v>
      </c>
      <c r="R800" s="53" t="e">
        <f>IF(AND(NOT(ISBLANK('Captura de datos CASO'!R800)),ISNA(VLOOKUP('Captura de datos CASO'!R800,'DO NOT USE_School Picklist'!$W$3:$W$9,1,FALSE))),"Please select a value from the drop-down menu",IF('DO NOT USE_Case Formulas'!A800,"OK",NA()))</f>
        <v>#N/A</v>
      </c>
      <c r="S800" s="53" t="e">
        <f>IF(AND(NOT(ISBLANK('Captura de datos CASO'!S800)),ISNA(VLOOKUP('Captura de datos CASO'!S800,'DO NOT USE_School Picklist'!$W$3:$W$9,1,FALSE))),"Please select a value from the drop-down menu",IF('DO NOT USE_Case Formulas'!A800,"OK",NA()))</f>
        <v>#N/A</v>
      </c>
      <c r="T800" s="40" t="e">
        <f>IF(AND(NOT(ISBLANK('Captura de datos CASO'!T800)),ISNA(VLOOKUP('Captura de datos CASO'!T800,'DO NOT USE_School Picklist'!$F$3:$F$16,1,FALSE))),"Please select a value from the drop-down menu",IF('DO NOT USE_Case Formulas'!A800,"OK",NA()))</f>
        <v>#N/A</v>
      </c>
      <c r="U800" s="40" t="e">
        <f>IF(LEN('Captura de datos CASO'!U800)&gt;100,"Classroom(s) must be less than 100 characters",IF('DO NOT USE_Case Formulas'!A800,"OK",NA()))</f>
        <v>#N/A</v>
      </c>
      <c r="V800" s="40" t="e">
        <f>IF(AND(NOT(ISBLANK('Captura de datos CASO'!V800)),ISNA(VLOOKUP('Captura de datos CASO'!V800,'DO NOT USE_School Picklist'!$S$3:$S$12,1,FALSE))),"Please select a value from the drop-down menu",IF('DO NOT USE_Case Formulas'!A800,"OK",NA()))</f>
        <v>#N/A</v>
      </c>
      <c r="W800" s="40" t="e">
        <f>IF(AND(NOT(ISBLANK('Captura de datos CASO'!W800)),ISNA(VLOOKUP('Captura de datos CASO'!W800,'DO NOT USE_School Picklist'!$S$3:$S$12,1,FALSE))),"Please select a value from the drop-down menu",IF('DO NOT USE_Case Formulas'!A800,"OK",NA()))</f>
        <v>#N/A</v>
      </c>
      <c r="X800" s="40" t="e">
        <f>IF(LEN('Captura de datos CASO'!X800)&gt;80,"Name of Education Group must be less than 80 characters",IF('DO NOT USE_Case Formulas'!A800,"OK",NA()))</f>
        <v>#N/A</v>
      </c>
      <c r="Y800" s="40" t="e">
        <f>IF(AND(NOT(ISBLANK('Captura de datos CASO'!Y800)),ISNA(VLOOKUP('Captura de datos CASO'!Y800,'DO NOT USE_School Picklist'!$K$3:$K$6,1,FALSE))),"Please select a value from the drop-down menu",IF('DO NOT USE_Case Formulas'!A800,"OK",NA()))</f>
        <v>#N/A</v>
      </c>
      <c r="Z800" s="40" t="e">
        <f>IF(AND('DO NOT USE_Case Formulas'!A800,ISBLANK('Captura de datos CASO'!Z800)),"Has this person had symptoms? is required",IF(AND(NOT(ISBLANK('Captura de datos CASO'!Z800)),ISNA(VLOOKUP('Captura de datos CASO'!Z800,'DO NOT USE_School Picklist'!$D$3:$D$5,1,FALSE))),"Please select a value from the drop-down menu",IF(NOT(ISBLANK('Captura de datos CASO'!Z800)),"OK",NA())))</f>
        <v>#N/A</v>
      </c>
      <c r="AA800" s="40" t="e">
        <f>IF(AND('Captura de datos CASO'!Z800='DO NOT USE_School Picklist'!$D$3,ISBLANK('Captura de datos CASO'!AA800)),"Symptom Onset Date is required if Ever Symptomatic is Yes",IF('DO NOT USE_Case Formulas'!A800,"OK",NA()))</f>
        <v>#N/A</v>
      </c>
      <c r="AB800" s="40"/>
      <c r="AC800" s="40" t="e">
        <f ca="1">IF(AND('DO NOT USE_Case Formulas'!A800,ISBLANK('Captura de datos CASO'!AC800)),"Lab Result Test Date is required",IF('Captura de datos CASO'!AC800&gt;'DO NOT USE_School Picklist'!$C$3,"Test Date cannot be a future date",IF(NOT(ISBLANK('Captura de datos CASO'!AC800)),"OK",NA())))</f>
        <v>#N/A</v>
      </c>
      <c r="AD800" s="40" t="e">
        <f>IF(AND(NOT(ISBLANK('Captura de datos CASO'!AD800)),ISNA(VLOOKUP('Captura de datos CASO'!AD800,'DO NOT USE_School Picklist'!$R$3:$R$7,1,FALSE))),"Please select a value from the drop-down menu",IF('DO NOT USE_Case Formulas'!A800,"OK",NA()))</f>
        <v>#N/A</v>
      </c>
      <c r="AE800" s="40" t="e">
        <f>IF(AND('DO NOT USE_Case Formulas'!A800,ISBLANK('Captura de datos CASO'!AB800)),"Lab Result Test Result is required",IF(AND(NOT(ISBLANK('Captura de datos CASO'!AB800)),ISNA(VLOOKUP('Captura de datos CASO'!AB800,'DO NOT USE_School Picklist'!$Q$3:$Q$8,1,FALSE))),"Please select a value from the drop-down menu",IF('DO NOT USE_Case Formulas'!A800,"OK",NA())))</f>
        <v>#N/A</v>
      </c>
    </row>
    <row r="801" spans="1:31" x14ac:dyDescent="0.3">
      <c r="A801" s="39" t="e">
        <f>IF('DO NOT USE_Case Formulas'!A801,IF('DO NOT USE_Case Formulas'!B801,"Not all required fields are completed","OK"),NA())</f>
        <v>#N/A</v>
      </c>
      <c r="B801" s="40" t="e">
        <f>IF(AND('DO NOT USE_Case Formulas'!A801,ISBLANK('Captura de datos CASO'!B801)),"First Name is required",IF(NOT(ISBLANK('Captura de datos CASO'!B801)),"OK",NA()))</f>
        <v>#N/A</v>
      </c>
      <c r="C801" s="40" t="e">
        <f>IF(AND('DO NOT USE_Case Formulas'!A801,ISBLANK('Captura de datos CASO'!C801)),"Last Name is required",IF(NOT(ISBLANK('Captura de datos CASO'!C801)),"OK",NA()))</f>
        <v>#N/A</v>
      </c>
      <c r="D801" s="40" t="e">
        <f>IF(AND('DO NOT USE_Case Formulas'!A801,ISBLANK('Captura de datos CASO'!D801)),"Birthdate is required",IF(NOT(ISBLANK('Captura de datos CASO'!D801)),"OK",NA()))</f>
        <v>#N/A</v>
      </c>
      <c r="E801" s="40" t="e">
        <f>IF(AND('DO NOT USE_Case Formulas'!A801,ISBLANK('Captura de datos CASO'!E801)),"Mobile Phone is required",IF(NOT(ISBLANK('Captura de datos CASO'!E801)),IF(AND(ISNUMBER(VALUE('Captura de datos CASO'!E801)),LEFT('Captura de datos CASO'!E801,1)&lt;&gt;"1",LEN('Captura de datos CASO'!E801)=10),"OK","Phone number must be valid format"),NA()))</f>
        <v>#N/A</v>
      </c>
      <c r="F801" s="40" t="e">
        <f>IF(LEN('Captura de datos CASO'!F801)&gt;255,"Home Street Address must be less than 255 characters",IF('DO NOT USE_Case Formulas'!A801,"OK",NA()))</f>
        <v>#N/A</v>
      </c>
      <c r="G801" s="40" t="e">
        <f>IF(LEN('Captura de datos CASO'!G801)&gt;40,"City must be less than 40 characters",IF('DO NOT USE_Case Formulas'!A801,"OK",NA()))</f>
        <v>#N/A</v>
      </c>
      <c r="H801" s="40" t="e">
        <f>IF(AND(NOT(ISBLANK('Captura de datos CASO'!H801)),ISNA(VLOOKUP('Captura de datos CASO'!H801,'DO NOT USE_School Picklist'!$P$3:$P$52,1,FALSE))),"Please select a value from the drop-down menu",IF('DO NOT USE_Case Formulas'!A801,"OK",NA()))</f>
        <v>#N/A</v>
      </c>
      <c r="I801" s="40" t="e">
        <f>IF(AND('DO NOT USE_Case Formulas'!A801,ISBLANK('Captura de datos CASO'!I801)),"Zip is required",IF(ISBLANK('Captura de datos CASO'!I801),NA(),"OK"))</f>
        <v>#N/A</v>
      </c>
      <c r="J801" s="40" t="e">
        <f>IF(AND('DO NOT USE_Case Formulas'!A801,ISBLANK('Captura de datos CASO'!J801)),"Student or Staff? is required",IF(ISBLANK('Captura de datos CASO'!J801),NA(),IF(ISNA(VLOOKUP('Captura de datos CASO'!J801,'DO NOT USE_School Picklist'!$B$3:$B$6,1,FALSE)),"Please select a value from the drop-down menu","OK")))</f>
        <v>#N/A</v>
      </c>
      <c r="K801" s="40" t="e">
        <f>IF(AND('Captura de datos CASO'!J801='DO NOT USE_School Picklist'!$B$4,ISBLANK('Captura de datos CASO'!K801)),"Occupation/Job Title is required if Student or Staff? is Yes, staff/faculty or volunteer",IF('DO NOT USE_Case Formulas'!A801,"OK",NA()))</f>
        <v>#N/A</v>
      </c>
      <c r="L801" s="40" t="e">
        <f ca="1">IF('Captura de datos CASO'!L801&gt;'DO NOT USE_School Picklist'!$C$3,"Date last on school campus/facility cannot be a future date",IF('DO NOT USE_Case Formulas'!A801,IF(ISBLANK('Captura de datos CASO'!L801),"Date last on school campus/facility is required","OK"),NA()))</f>
        <v>#N/A</v>
      </c>
      <c r="M801" s="40" t="e">
        <f>IF(AND('DO NOT USE_Case Formulas'!A801,ISBLANK('Captura de datos CASO'!M801)),"Specific Place in the Location is required",IF(ISBLANK('Captura de datos CASO'!M801),NA(),"OK"))</f>
        <v>#N/A</v>
      </c>
      <c r="N801" s="40" t="e">
        <f>IF(LEN('Captura de datos CASO'!N801)&gt;50,"Parent/Guardian Name must be less than 50 characters",IF('DO NOT USE_Case Formulas'!A801,"OK",NA()))</f>
        <v>#N/A</v>
      </c>
      <c r="O801" s="40" t="e">
        <f>IF(NOT(ISBLANK('Captura de datos CASO'!O801)),IF(AND(ISNUMBER('Captura de datos CASO'!O801),LEFT('Captura de datos CASO'!O801,1)&lt;&gt;"1",LEN('Captura de datos CASO'!O801)=10),"OK","Phone number must be valid format"),IF('DO NOT USE_Case Formulas'!A801,"OK",NA()))</f>
        <v>#N/A</v>
      </c>
      <c r="P801" s="53" t="e">
        <f>IF(AND(NOT(ISBLANK('Captura de datos CASO'!P801)),ISNA(VLOOKUP('Captura de datos CASO'!P801,'DO NOT USE_School Picklist'!$I$3:$I$5,1,FALSE))),"Please select a value from the drop-down menu",IF('DO NOT USE_Case Formulas'!A801,"OK",NA()))</f>
        <v>#N/A</v>
      </c>
      <c r="Q801" s="40" t="e">
        <f>IF(AND(NOT(ISBLANK('Captura de datos CASO'!Q801)),ISNA(VLOOKUP('Captura de datos CASO'!Q801,'DO NOT USE_School Picklist'!$E$3:$E$10,1,FALSE))),"Please select a value from the drop-down menu",IF('DO NOT USE_Case Formulas'!A801,"OK",NA()))</f>
        <v>#N/A</v>
      </c>
      <c r="R801" s="53" t="e">
        <f>IF(AND(NOT(ISBLANK('Captura de datos CASO'!R801)),ISNA(VLOOKUP('Captura de datos CASO'!R801,'DO NOT USE_School Picklist'!$W$3:$W$9,1,FALSE))),"Please select a value from the drop-down menu",IF('DO NOT USE_Case Formulas'!A801,"OK",NA()))</f>
        <v>#N/A</v>
      </c>
      <c r="S801" s="53" t="e">
        <f>IF(AND(NOT(ISBLANK('Captura de datos CASO'!S801)),ISNA(VLOOKUP('Captura de datos CASO'!S801,'DO NOT USE_School Picklist'!$W$3:$W$9,1,FALSE))),"Please select a value from the drop-down menu",IF('DO NOT USE_Case Formulas'!A801,"OK",NA()))</f>
        <v>#N/A</v>
      </c>
      <c r="T801" s="40" t="e">
        <f>IF(AND(NOT(ISBLANK('Captura de datos CASO'!T801)),ISNA(VLOOKUP('Captura de datos CASO'!T801,'DO NOT USE_School Picklist'!$F$3:$F$16,1,FALSE))),"Please select a value from the drop-down menu",IF('DO NOT USE_Case Formulas'!A801,"OK",NA()))</f>
        <v>#N/A</v>
      </c>
      <c r="U801" s="40" t="e">
        <f>IF(LEN('Captura de datos CASO'!U801)&gt;100,"Classroom(s) must be less than 100 characters",IF('DO NOT USE_Case Formulas'!A801,"OK",NA()))</f>
        <v>#N/A</v>
      </c>
      <c r="V801" s="40" t="e">
        <f>IF(AND(NOT(ISBLANK('Captura de datos CASO'!V801)),ISNA(VLOOKUP('Captura de datos CASO'!V801,'DO NOT USE_School Picklist'!$S$3:$S$12,1,FALSE))),"Please select a value from the drop-down menu",IF('DO NOT USE_Case Formulas'!A801,"OK",NA()))</f>
        <v>#N/A</v>
      </c>
      <c r="W801" s="40" t="e">
        <f>IF(AND(NOT(ISBLANK('Captura de datos CASO'!W801)),ISNA(VLOOKUP('Captura de datos CASO'!W801,'DO NOT USE_School Picklist'!$S$3:$S$12,1,FALSE))),"Please select a value from the drop-down menu",IF('DO NOT USE_Case Formulas'!A801,"OK",NA()))</f>
        <v>#N/A</v>
      </c>
      <c r="X801" s="40" t="e">
        <f>IF(LEN('Captura de datos CASO'!X801)&gt;80,"Name of Education Group must be less than 80 characters",IF('DO NOT USE_Case Formulas'!A801,"OK",NA()))</f>
        <v>#N/A</v>
      </c>
      <c r="Y801" s="40" t="e">
        <f>IF(AND(NOT(ISBLANK('Captura de datos CASO'!Y801)),ISNA(VLOOKUP('Captura de datos CASO'!Y801,'DO NOT USE_School Picklist'!$K$3:$K$6,1,FALSE))),"Please select a value from the drop-down menu",IF('DO NOT USE_Case Formulas'!A801,"OK",NA()))</f>
        <v>#N/A</v>
      </c>
      <c r="Z801" s="40" t="e">
        <f>IF(AND('DO NOT USE_Case Formulas'!A801,ISBLANK('Captura de datos CASO'!Z801)),"Has this person had symptoms? is required",IF(AND(NOT(ISBLANK('Captura de datos CASO'!Z801)),ISNA(VLOOKUP('Captura de datos CASO'!Z801,'DO NOT USE_School Picklist'!$D$3:$D$5,1,FALSE))),"Please select a value from the drop-down menu",IF(NOT(ISBLANK('Captura de datos CASO'!Z801)),"OK",NA())))</f>
        <v>#N/A</v>
      </c>
      <c r="AA801" s="40" t="e">
        <f>IF(AND('Captura de datos CASO'!Z801='DO NOT USE_School Picklist'!$D$3,ISBLANK('Captura de datos CASO'!AA801)),"Symptom Onset Date is required if Ever Symptomatic is Yes",IF('DO NOT USE_Case Formulas'!A801,"OK",NA()))</f>
        <v>#N/A</v>
      </c>
      <c r="AB801" s="40"/>
      <c r="AC801" s="40" t="e">
        <f ca="1">IF(AND('DO NOT USE_Case Formulas'!A801,ISBLANK('Captura de datos CASO'!AC801)),"Lab Result Test Date is required",IF('Captura de datos CASO'!AC801&gt;'DO NOT USE_School Picklist'!$C$3,"Test Date cannot be a future date",IF(NOT(ISBLANK('Captura de datos CASO'!AC801)),"OK",NA())))</f>
        <v>#N/A</v>
      </c>
      <c r="AD801" s="40" t="e">
        <f>IF(AND(NOT(ISBLANK('Captura de datos CASO'!AD801)),ISNA(VLOOKUP('Captura de datos CASO'!AD801,'DO NOT USE_School Picklist'!$R$3:$R$7,1,FALSE))),"Please select a value from the drop-down menu",IF('DO NOT USE_Case Formulas'!A801,"OK",NA()))</f>
        <v>#N/A</v>
      </c>
      <c r="AE801" s="40" t="e">
        <f>IF(AND('DO NOT USE_Case Formulas'!A801,ISBLANK('Captura de datos CASO'!AB801)),"Lab Result Test Result is required",IF(AND(NOT(ISBLANK('Captura de datos CASO'!AB801)),ISNA(VLOOKUP('Captura de datos CASO'!AB801,'DO NOT USE_School Picklist'!$Q$3:$Q$8,1,FALSE))),"Please select a value from the drop-down menu",IF('DO NOT USE_Case Formulas'!A801,"OK",NA())))</f>
        <v>#N/A</v>
      </c>
    </row>
    <row r="802" spans="1:31" x14ac:dyDescent="0.3">
      <c r="A802" s="39" t="e">
        <f>IF('DO NOT USE_Case Formulas'!A802,IF('DO NOT USE_Case Formulas'!B802,"Not all required fields are completed","OK"),NA())</f>
        <v>#N/A</v>
      </c>
      <c r="B802" s="40" t="e">
        <f>IF(AND('DO NOT USE_Case Formulas'!A802,ISBLANK('Captura de datos CASO'!B802)),"First Name is required",IF(NOT(ISBLANK('Captura de datos CASO'!B802)),"OK",NA()))</f>
        <v>#N/A</v>
      </c>
      <c r="C802" s="40" t="e">
        <f>IF(AND('DO NOT USE_Case Formulas'!A802,ISBLANK('Captura de datos CASO'!C802)),"Last Name is required",IF(NOT(ISBLANK('Captura de datos CASO'!C802)),"OK",NA()))</f>
        <v>#N/A</v>
      </c>
      <c r="D802" s="40" t="e">
        <f>IF(AND('DO NOT USE_Case Formulas'!A802,ISBLANK('Captura de datos CASO'!D802)),"Birthdate is required",IF(NOT(ISBLANK('Captura de datos CASO'!D802)),"OK",NA()))</f>
        <v>#N/A</v>
      </c>
      <c r="E802" s="40" t="e">
        <f>IF(AND('DO NOT USE_Case Formulas'!A802,ISBLANK('Captura de datos CASO'!E802)),"Mobile Phone is required",IF(NOT(ISBLANK('Captura de datos CASO'!E802)),IF(AND(ISNUMBER(VALUE('Captura de datos CASO'!E802)),LEFT('Captura de datos CASO'!E802,1)&lt;&gt;"1",LEN('Captura de datos CASO'!E802)=10),"OK","Phone number must be valid format"),NA()))</f>
        <v>#N/A</v>
      </c>
      <c r="F802" s="40" t="e">
        <f>IF(LEN('Captura de datos CASO'!F802)&gt;255,"Home Street Address must be less than 255 characters",IF('DO NOT USE_Case Formulas'!A802,"OK",NA()))</f>
        <v>#N/A</v>
      </c>
      <c r="G802" s="40" t="e">
        <f>IF(LEN('Captura de datos CASO'!G802)&gt;40,"City must be less than 40 characters",IF('DO NOT USE_Case Formulas'!A802,"OK",NA()))</f>
        <v>#N/A</v>
      </c>
      <c r="H802" s="40" t="e">
        <f>IF(AND(NOT(ISBLANK('Captura de datos CASO'!H802)),ISNA(VLOOKUP('Captura de datos CASO'!H802,'DO NOT USE_School Picklist'!$P$3:$P$52,1,FALSE))),"Please select a value from the drop-down menu",IF('DO NOT USE_Case Formulas'!A802,"OK",NA()))</f>
        <v>#N/A</v>
      </c>
      <c r="I802" s="40" t="e">
        <f>IF(AND('DO NOT USE_Case Formulas'!A802,ISBLANK('Captura de datos CASO'!I802)),"Zip is required",IF(ISBLANK('Captura de datos CASO'!I802),NA(),"OK"))</f>
        <v>#N/A</v>
      </c>
      <c r="J802" s="40" t="e">
        <f>IF(AND('DO NOT USE_Case Formulas'!A802,ISBLANK('Captura de datos CASO'!J802)),"Student or Staff? is required",IF(ISBLANK('Captura de datos CASO'!J802),NA(),IF(ISNA(VLOOKUP('Captura de datos CASO'!J802,'DO NOT USE_School Picklist'!$B$3:$B$6,1,FALSE)),"Please select a value from the drop-down menu","OK")))</f>
        <v>#N/A</v>
      </c>
      <c r="K802" s="40" t="e">
        <f>IF(AND('Captura de datos CASO'!J802='DO NOT USE_School Picklist'!$B$4,ISBLANK('Captura de datos CASO'!K802)),"Occupation/Job Title is required if Student or Staff? is Yes, staff/faculty or volunteer",IF('DO NOT USE_Case Formulas'!A802,"OK",NA()))</f>
        <v>#N/A</v>
      </c>
      <c r="L802" s="40" t="e">
        <f ca="1">IF('Captura de datos CASO'!L802&gt;'DO NOT USE_School Picklist'!$C$3,"Date last on school campus/facility cannot be a future date",IF('DO NOT USE_Case Formulas'!A802,IF(ISBLANK('Captura de datos CASO'!L802),"Date last on school campus/facility is required","OK"),NA()))</f>
        <v>#N/A</v>
      </c>
      <c r="M802" s="40" t="e">
        <f>IF(AND('DO NOT USE_Case Formulas'!A802,ISBLANK('Captura de datos CASO'!M802)),"Specific Place in the Location is required",IF(ISBLANK('Captura de datos CASO'!M802),NA(),"OK"))</f>
        <v>#N/A</v>
      </c>
      <c r="N802" s="40" t="e">
        <f>IF(LEN('Captura de datos CASO'!N802)&gt;50,"Parent/Guardian Name must be less than 50 characters",IF('DO NOT USE_Case Formulas'!A802,"OK",NA()))</f>
        <v>#N/A</v>
      </c>
      <c r="O802" s="40" t="e">
        <f>IF(NOT(ISBLANK('Captura de datos CASO'!O802)),IF(AND(ISNUMBER('Captura de datos CASO'!O802),LEFT('Captura de datos CASO'!O802,1)&lt;&gt;"1",LEN('Captura de datos CASO'!O802)=10),"OK","Phone number must be valid format"),IF('DO NOT USE_Case Formulas'!A802,"OK",NA()))</f>
        <v>#N/A</v>
      </c>
      <c r="P802" s="53" t="e">
        <f>IF(AND(NOT(ISBLANK('Captura de datos CASO'!P802)),ISNA(VLOOKUP('Captura de datos CASO'!P802,'DO NOT USE_School Picklist'!$I$3:$I$5,1,FALSE))),"Please select a value from the drop-down menu",IF('DO NOT USE_Case Formulas'!A802,"OK",NA()))</f>
        <v>#N/A</v>
      </c>
      <c r="Q802" s="40" t="e">
        <f>IF(AND(NOT(ISBLANK('Captura de datos CASO'!Q802)),ISNA(VLOOKUP('Captura de datos CASO'!Q802,'DO NOT USE_School Picklist'!$E$3:$E$10,1,FALSE))),"Please select a value from the drop-down menu",IF('DO NOT USE_Case Formulas'!A802,"OK",NA()))</f>
        <v>#N/A</v>
      </c>
      <c r="R802" s="53" t="e">
        <f>IF(AND(NOT(ISBLANK('Captura de datos CASO'!R802)),ISNA(VLOOKUP('Captura de datos CASO'!R802,'DO NOT USE_School Picklist'!$W$3:$W$9,1,FALSE))),"Please select a value from the drop-down menu",IF('DO NOT USE_Case Formulas'!A802,"OK",NA()))</f>
        <v>#N/A</v>
      </c>
      <c r="S802" s="53" t="e">
        <f>IF(AND(NOT(ISBLANK('Captura de datos CASO'!S802)),ISNA(VLOOKUP('Captura de datos CASO'!S802,'DO NOT USE_School Picklist'!$W$3:$W$9,1,FALSE))),"Please select a value from the drop-down menu",IF('DO NOT USE_Case Formulas'!A802,"OK",NA()))</f>
        <v>#N/A</v>
      </c>
      <c r="T802" s="40" t="e">
        <f>IF(AND(NOT(ISBLANK('Captura de datos CASO'!T802)),ISNA(VLOOKUP('Captura de datos CASO'!T802,'DO NOT USE_School Picklist'!$F$3:$F$16,1,FALSE))),"Please select a value from the drop-down menu",IF('DO NOT USE_Case Formulas'!A802,"OK",NA()))</f>
        <v>#N/A</v>
      </c>
      <c r="U802" s="40" t="e">
        <f>IF(LEN('Captura de datos CASO'!U802)&gt;100,"Classroom(s) must be less than 100 characters",IF('DO NOT USE_Case Formulas'!A802,"OK",NA()))</f>
        <v>#N/A</v>
      </c>
      <c r="V802" s="40" t="e">
        <f>IF(AND(NOT(ISBLANK('Captura de datos CASO'!V802)),ISNA(VLOOKUP('Captura de datos CASO'!V802,'DO NOT USE_School Picklist'!$S$3:$S$12,1,FALSE))),"Please select a value from the drop-down menu",IF('DO NOT USE_Case Formulas'!A802,"OK",NA()))</f>
        <v>#N/A</v>
      </c>
      <c r="W802" s="40" t="e">
        <f>IF(AND(NOT(ISBLANK('Captura de datos CASO'!W802)),ISNA(VLOOKUP('Captura de datos CASO'!W802,'DO NOT USE_School Picklist'!$S$3:$S$12,1,FALSE))),"Please select a value from the drop-down menu",IF('DO NOT USE_Case Formulas'!A802,"OK",NA()))</f>
        <v>#N/A</v>
      </c>
      <c r="X802" s="40" t="e">
        <f>IF(LEN('Captura de datos CASO'!X802)&gt;80,"Name of Education Group must be less than 80 characters",IF('DO NOT USE_Case Formulas'!A802,"OK",NA()))</f>
        <v>#N/A</v>
      </c>
      <c r="Y802" s="40" t="e">
        <f>IF(AND(NOT(ISBLANK('Captura de datos CASO'!Y802)),ISNA(VLOOKUP('Captura de datos CASO'!Y802,'DO NOT USE_School Picklist'!$K$3:$K$6,1,FALSE))),"Please select a value from the drop-down menu",IF('DO NOT USE_Case Formulas'!A802,"OK",NA()))</f>
        <v>#N/A</v>
      </c>
      <c r="Z802" s="40" t="e">
        <f>IF(AND('DO NOT USE_Case Formulas'!A802,ISBLANK('Captura de datos CASO'!Z802)),"Has this person had symptoms? is required",IF(AND(NOT(ISBLANK('Captura de datos CASO'!Z802)),ISNA(VLOOKUP('Captura de datos CASO'!Z802,'DO NOT USE_School Picklist'!$D$3:$D$5,1,FALSE))),"Please select a value from the drop-down menu",IF(NOT(ISBLANK('Captura de datos CASO'!Z802)),"OK",NA())))</f>
        <v>#N/A</v>
      </c>
      <c r="AA802" s="40" t="e">
        <f>IF(AND('Captura de datos CASO'!Z802='DO NOT USE_School Picklist'!$D$3,ISBLANK('Captura de datos CASO'!AA802)),"Symptom Onset Date is required if Ever Symptomatic is Yes",IF('DO NOT USE_Case Formulas'!A802,"OK",NA()))</f>
        <v>#N/A</v>
      </c>
      <c r="AB802" s="40"/>
      <c r="AC802" s="40" t="e">
        <f ca="1">IF(AND('DO NOT USE_Case Formulas'!A802,ISBLANK('Captura de datos CASO'!AC802)),"Lab Result Test Date is required",IF('Captura de datos CASO'!AC802&gt;'DO NOT USE_School Picklist'!$C$3,"Test Date cannot be a future date",IF(NOT(ISBLANK('Captura de datos CASO'!AC802)),"OK",NA())))</f>
        <v>#N/A</v>
      </c>
      <c r="AD802" s="40" t="e">
        <f>IF(AND(NOT(ISBLANK('Captura de datos CASO'!AD802)),ISNA(VLOOKUP('Captura de datos CASO'!AD802,'DO NOT USE_School Picklist'!$R$3:$R$7,1,FALSE))),"Please select a value from the drop-down menu",IF('DO NOT USE_Case Formulas'!A802,"OK",NA()))</f>
        <v>#N/A</v>
      </c>
      <c r="AE802" s="40" t="e">
        <f>IF(AND('DO NOT USE_Case Formulas'!A802,ISBLANK('Captura de datos CASO'!AB802)),"Lab Result Test Result is required",IF(AND(NOT(ISBLANK('Captura de datos CASO'!AB802)),ISNA(VLOOKUP('Captura de datos CASO'!AB802,'DO NOT USE_School Picklist'!$Q$3:$Q$8,1,FALSE))),"Please select a value from the drop-down menu",IF('DO NOT USE_Case Formulas'!A802,"OK",NA())))</f>
        <v>#N/A</v>
      </c>
    </row>
    <row r="803" spans="1:31" x14ac:dyDescent="0.3">
      <c r="A803" s="39" t="e">
        <f>IF('DO NOT USE_Case Formulas'!A803,IF('DO NOT USE_Case Formulas'!B803,"Not all required fields are completed","OK"),NA())</f>
        <v>#N/A</v>
      </c>
      <c r="B803" s="40" t="e">
        <f>IF(AND('DO NOT USE_Case Formulas'!A803,ISBLANK('Captura de datos CASO'!B803)),"First Name is required",IF(NOT(ISBLANK('Captura de datos CASO'!B803)),"OK",NA()))</f>
        <v>#N/A</v>
      </c>
      <c r="C803" s="40" t="e">
        <f>IF(AND('DO NOT USE_Case Formulas'!A803,ISBLANK('Captura de datos CASO'!C803)),"Last Name is required",IF(NOT(ISBLANK('Captura de datos CASO'!C803)),"OK",NA()))</f>
        <v>#N/A</v>
      </c>
      <c r="D803" s="40" t="e">
        <f>IF(AND('DO NOT USE_Case Formulas'!A803,ISBLANK('Captura de datos CASO'!D803)),"Birthdate is required",IF(NOT(ISBLANK('Captura de datos CASO'!D803)),"OK",NA()))</f>
        <v>#N/A</v>
      </c>
      <c r="E803" s="40" t="e">
        <f>IF(AND('DO NOT USE_Case Formulas'!A803,ISBLANK('Captura de datos CASO'!E803)),"Mobile Phone is required",IF(NOT(ISBLANK('Captura de datos CASO'!E803)),IF(AND(ISNUMBER(VALUE('Captura de datos CASO'!E803)),LEFT('Captura de datos CASO'!E803,1)&lt;&gt;"1",LEN('Captura de datos CASO'!E803)=10),"OK","Phone number must be valid format"),NA()))</f>
        <v>#N/A</v>
      </c>
      <c r="F803" s="40" t="e">
        <f>IF(LEN('Captura de datos CASO'!F803)&gt;255,"Home Street Address must be less than 255 characters",IF('DO NOT USE_Case Formulas'!A803,"OK",NA()))</f>
        <v>#N/A</v>
      </c>
      <c r="G803" s="40" t="e">
        <f>IF(LEN('Captura de datos CASO'!G803)&gt;40,"City must be less than 40 characters",IF('DO NOT USE_Case Formulas'!A803,"OK",NA()))</f>
        <v>#N/A</v>
      </c>
      <c r="H803" s="40" t="e">
        <f>IF(AND(NOT(ISBLANK('Captura de datos CASO'!H803)),ISNA(VLOOKUP('Captura de datos CASO'!H803,'DO NOT USE_School Picklist'!$P$3:$P$52,1,FALSE))),"Please select a value from the drop-down menu",IF('DO NOT USE_Case Formulas'!A803,"OK",NA()))</f>
        <v>#N/A</v>
      </c>
      <c r="I803" s="40" t="e">
        <f>IF(AND('DO NOT USE_Case Formulas'!A803,ISBLANK('Captura de datos CASO'!I803)),"Zip is required",IF(ISBLANK('Captura de datos CASO'!I803),NA(),"OK"))</f>
        <v>#N/A</v>
      </c>
      <c r="J803" s="40" t="e">
        <f>IF(AND('DO NOT USE_Case Formulas'!A803,ISBLANK('Captura de datos CASO'!J803)),"Student or Staff? is required",IF(ISBLANK('Captura de datos CASO'!J803),NA(),IF(ISNA(VLOOKUP('Captura de datos CASO'!J803,'DO NOT USE_School Picklist'!$B$3:$B$6,1,FALSE)),"Please select a value from the drop-down menu","OK")))</f>
        <v>#N/A</v>
      </c>
      <c r="K803" s="40" t="e">
        <f>IF(AND('Captura de datos CASO'!J803='DO NOT USE_School Picklist'!$B$4,ISBLANK('Captura de datos CASO'!K803)),"Occupation/Job Title is required if Student or Staff? is Yes, staff/faculty or volunteer",IF('DO NOT USE_Case Formulas'!A803,"OK",NA()))</f>
        <v>#N/A</v>
      </c>
      <c r="L803" s="40" t="e">
        <f ca="1">IF('Captura de datos CASO'!L803&gt;'DO NOT USE_School Picklist'!$C$3,"Date last on school campus/facility cannot be a future date",IF('DO NOT USE_Case Formulas'!A803,IF(ISBLANK('Captura de datos CASO'!L803),"Date last on school campus/facility is required","OK"),NA()))</f>
        <v>#N/A</v>
      </c>
      <c r="M803" s="40" t="e">
        <f>IF(AND('DO NOT USE_Case Formulas'!A803,ISBLANK('Captura de datos CASO'!M803)),"Specific Place in the Location is required",IF(ISBLANK('Captura de datos CASO'!M803),NA(),"OK"))</f>
        <v>#N/A</v>
      </c>
      <c r="N803" s="40" t="e">
        <f>IF(LEN('Captura de datos CASO'!N803)&gt;50,"Parent/Guardian Name must be less than 50 characters",IF('DO NOT USE_Case Formulas'!A803,"OK",NA()))</f>
        <v>#N/A</v>
      </c>
      <c r="O803" s="40" t="e">
        <f>IF(NOT(ISBLANK('Captura de datos CASO'!O803)),IF(AND(ISNUMBER('Captura de datos CASO'!O803),LEFT('Captura de datos CASO'!O803,1)&lt;&gt;"1",LEN('Captura de datos CASO'!O803)=10),"OK","Phone number must be valid format"),IF('DO NOT USE_Case Formulas'!A803,"OK",NA()))</f>
        <v>#N/A</v>
      </c>
      <c r="P803" s="53" t="e">
        <f>IF(AND(NOT(ISBLANK('Captura de datos CASO'!P803)),ISNA(VLOOKUP('Captura de datos CASO'!P803,'DO NOT USE_School Picklist'!$I$3:$I$5,1,FALSE))),"Please select a value from the drop-down menu",IF('DO NOT USE_Case Formulas'!A803,"OK",NA()))</f>
        <v>#N/A</v>
      </c>
      <c r="Q803" s="40" t="e">
        <f>IF(AND(NOT(ISBLANK('Captura de datos CASO'!Q803)),ISNA(VLOOKUP('Captura de datos CASO'!Q803,'DO NOT USE_School Picklist'!$E$3:$E$10,1,FALSE))),"Please select a value from the drop-down menu",IF('DO NOT USE_Case Formulas'!A803,"OK",NA()))</f>
        <v>#N/A</v>
      </c>
      <c r="R803" s="53" t="e">
        <f>IF(AND(NOT(ISBLANK('Captura de datos CASO'!R803)),ISNA(VLOOKUP('Captura de datos CASO'!R803,'DO NOT USE_School Picklist'!$W$3:$W$9,1,FALSE))),"Please select a value from the drop-down menu",IF('DO NOT USE_Case Formulas'!A803,"OK",NA()))</f>
        <v>#N/A</v>
      </c>
      <c r="S803" s="53" t="e">
        <f>IF(AND(NOT(ISBLANK('Captura de datos CASO'!S803)),ISNA(VLOOKUP('Captura de datos CASO'!S803,'DO NOT USE_School Picklist'!$W$3:$W$9,1,FALSE))),"Please select a value from the drop-down menu",IF('DO NOT USE_Case Formulas'!A803,"OK",NA()))</f>
        <v>#N/A</v>
      </c>
      <c r="T803" s="40" t="e">
        <f>IF(AND(NOT(ISBLANK('Captura de datos CASO'!T803)),ISNA(VLOOKUP('Captura de datos CASO'!T803,'DO NOT USE_School Picklist'!$F$3:$F$16,1,FALSE))),"Please select a value from the drop-down menu",IF('DO NOT USE_Case Formulas'!A803,"OK",NA()))</f>
        <v>#N/A</v>
      </c>
      <c r="U803" s="40" t="e">
        <f>IF(LEN('Captura de datos CASO'!U803)&gt;100,"Classroom(s) must be less than 100 characters",IF('DO NOT USE_Case Formulas'!A803,"OK",NA()))</f>
        <v>#N/A</v>
      </c>
      <c r="V803" s="40" t="e">
        <f>IF(AND(NOT(ISBLANK('Captura de datos CASO'!V803)),ISNA(VLOOKUP('Captura de datos CASO'!V803,'DO NOT USE_School Picklist'!$S$3:$S$12,1,FALSE))),"Please select a value from the drop-down menu",IF('DO NOT USE_Case Formulas'!A803,"OK",NA()))</f>
        <v>#N/A</v>
      </c>
      <c r="W803" s="40" t="e">
        <f>IF(AND(NOT(ISBLANK('Captura de datos CASO'!W803)),ISNA(VLOOKUP('Captura de datos CASO'!W803,'DO NOT USE_School Picklist'!$S$3:$S$12,1,FALSE))),"Please select a value from the drop-down menu",IF('DO NOT USE_Case Formulas'!A803,"OK",NA()))</f>
        <v>#N/A</v>
      </c>
      <c r="X803" s="40" t="e">
        <f>IF(LEN('Captura de datos CASO'!X803)&gt;80,"Name of Education Group must be less than 80 characters",IF('DO NOT USE_Case Formulas'!A803,"OK",NA()))</f>
        <v>#N/A</v>
      </c>
      <c r="Y803" s="40" t="e">
        <f>IF(AND(NOT(ISBLANK('Captura de datos CASO'!Y803)),ISNA(VLOOKUP('Captura de datos CASO'!Y803,'DO NOT USE_School Picklist'!$K$3:$K$6,1,FALSE))),"Please select a value from the drop-down menu",IF('DO NOT USE_Case Formulas'!A803,"OK",NA()))</f>
        <v>#N/A</v>
      </c>
      <c r="Z803" s="40" t="e">
        <f>IF(AND('DO NOT USE_Case Formulas'!A803,ISBLANK('Captura de datos CASO'!Z803)),"Has this person had symptoms? is required",IF(AND(NOT(ISBLANK('Captura de datos CASO'!Z803)),ISNA(VLOOKUP('Captura de datos CASO'!Z803,'DO NOT USE_School Picklist'!$D$3:$D$5,1,FALSE))),"Please select a value from the drop-down menu",IF(NOT(ISBLANK('Captura de datos CASO'!Z803)),"OK",NA())))</f>
        <v>#N/A</v>
      </c>
      <c r="AA803" s="40" t="e">
        <f>IF(AND('Captura de datos CASO'!Z803='DO NOT USE_School Picklist'!$D$3,ISBLANK('Captura de datos CASO'!AA803)),"Symptom Onset Date is required if Ever Symptomatic is Yes",IF('DO NOT USE_Case Formulas'!A803,"OK",NA()))</f>
        <v>#N/A</v>
      </c>
      <c r="AB803" s="40"/>
      <c r="AC803" s="40" t="e">
        <f ca="1">IF(AND('DO NOT USE_Case Formulas'!A803,ISBLANK('Captura de datos CASO'!AC803)),"Lab Result Test Date is required",IF('Captura de datos CASO'!AC803&gt;'DO NOT USE_School Picklist'!$C$3,"Test Date cannot be a future date",IF(NOT(ISBLANK('Captura de datos CASO'!AC803)),"OK",NA())))</f>
        <v>#N/A</v>
      </c>
      <c r="AD803" s="40" t="e">
        <f>IF(AND(NOT(ISBLANK('Captura de datos CASO'!AD803)),ISNA(VLOOKUP('Captura de datos CASO'!AD803,'DO NOT USE_School Picklist'!$R$3:$R$7,1,FALSE))),"Please select a value from the drop-down menu",IF('DO NOT USE_Case Formulas'!A803,"OK",NA()))</f>
        <v>#N/A</v>
      </c>
      <c r="AE803" s="40" t="e">
        <f>IF(AND('DO NOT USE_Case Formulas'!A803,ISBLANK('Captura de datos CASO'!AB803)),"Lab Result Test Result is required",IF(AND(NOT(ISBLANK('Captura de datos CASO'!AB803)),ISNA(VLOOKUP('Captura de datos CASO'!AB803,'DO NOT USE_School Picklist'!$Q$3:$Q$8,1,FALSE))),"Please select a value from the drop-down menu",IF('DO NOT USE_Case Formulas'!A803,"OK",NA())))</f>
        <v>#N/A</v>
      </c>
    </row>
    <row r="804" spans="1:31" x14ac:dyDescent="0.3">
      <c r="A804" s="39" t="e">
        <f>IF('DO NOT USE_Case Formulas'!A804,IF('DO NOT USE_Case Formulas'!B804,"Not all required fields are completed","OK"),NA())</f>
        <v>#N/A</v>
      </c>
      <c r="B804" s="40" t="e">
        <f>IF(AND('DO NOT USE_Case Formulas'!A804,ISBLANK('Captura de datos CASO'!B804)),"First Name is required",IF(NOT(ISBLANK('Captura de datos CASO'!B804)),"OK",NA()))</f>
        <v>#N/A</v>
      </c>
      <c r="C804" s="40" t="e">
        <f>IF(AND('DO NOT USE_Case Formulas'!A804,ISBLANK('Captura de datos CASO'!C804)),"Last Name is required",IF(NOT(ISBLANK('Captura de datos CASO'!C804)),"OK",NA()))</f>
        <v>#N/A</v>
      </c>
      <c r="D804" s="40" t="e">
        <f>IF(AND('DO NOT USE_Case Formulas'!A804,ISBLANK('Captura de datos CASO'!D804)),"Birthdate is required",IF(NOT(ISBLANK('Captura de datos CASO'!D804)),"OK",NA()))</f>
        <v>#N/A</v>
      </c>
      <c r="E804" s="40" t="e">
        <f>IF(AND('DO NOT USE_Case Formulas'!A804,ISBLANK('Captura de datos CASO'!E804)),"Mobile Phone is required",IF(NOT(ISBLANK('Captura de datos CASO'!E804)),IF(AND(ISNUMBER(VALUE('Captura de datos CASO'!E804)),LEFT('Captura de datos CASO'!E804,1)&lt;&gt;"1",LEN('Captura de datos CASO'!E804)=10),"OK","Phone number must be valid format"),NA()))</f>
        <v>#N/A</v>
      </c>
      <c r="F804" s="40" t="e">
        <f>IF(LEN('Captura de datos CASO'!F804)&gt;255,"Home Street Address must be less than 255 characters",IF('DO NOT USE_Case Formulas'!A804,"OK",NA()))</f>
        <v>#N/A</v>
      </c>
      <c r="G804" s="40" t="e">
        <f>IF(LEN('Captura de datos CASO'!G804)&gt;40,"City must be less than 40 characters",IF('DO NOT USE_Case Formulas'!A804,"OK",NA()))</f>
        <v>#N/A</v>
      </c>
      <c r="H804" s="40" t="e">
        <f>IF(AND(NOT(ISBLANK('Captura de datos CASO'!H804)),ISNA(VLOOKUP('Captura de datos CASO'!H804,'DO NOT USE_School Picklist'!$P$3:$P$52,1,FALSE))),"Please select a value from the drop-down menu",IF('DO NOT USE_Case Formulas'!A804,"OK",NA()))</f>
        <v>#N/A</v>
      </c>
      <c r="I804" s="40" t="e">
        <f>IF(AND('DO NOT USE_Case Formulas'!A804,ISBLANK('Captura de datos CASO'!I804)),"Zip is required",IF(ISBLANK('Captura de datos CASO'!I804),NA(),"OK"))</f>
        <v>#N/A</v>
      </c>
      <c r="J804" s="40" t="e">
        <f>IF(AND('DO NOT USE_Case Formulas'!A804,ISBLANK('Captura de datos CASO'!J804)),"Student or Staff? is required",IF(ISBLANK('Captura de datos CASO'!J804),NA(),IF(ISNA(VLOOKUP('Captura de datos CASO'!J804,'DO NOT USE_School Picklist'!$B$3:$B$6,1,FALSE)),"Please select a value from the drop-down menu","OK")))</f>
        <v>#N/A</v>
      </c>
      <c r="K804" s="40" t="e">
        <f>IF(AND('Captura de datos CASO'!J804='DO NOT USE_School Picklist'!$B$4,ISBLANK('Captura de datos CASO'!K804)),"Occupation/Job Title is required if Student or Staff? is Yes, staff/faculty or volunteer",IF('DO NOT USE_Case Formulas'!A804,"OK",NA()))</f>
        <v>#N/A</v>
      </c>
      <c r="L804" s="40" t="e">
        <f ca="1">IF('Captura de datos CASO'!L804&gt;'DO NOT USE_School Picklist'!$C$3,"Date last on school campus/facility cannot be a future date",IF('DO NOT USE_Case Formulas'!A804,IF(ISBLANK('Captura de datos CASO'!L804),"Date last on school campus/facility is required","OK"),NA()))</f>
        <v>#N/A</v>
      </c>
      <c r="M804" s="40" t="e">
        <f>IF(AND('DO NOT USE_Case Formulas'!A804,ISBLANK('Captura de datos CASO'!M804)),"Specific Place in the Location is required",IF(ISBLANK('Captura de datos CASO'!M804),NA(),"OK"))</f>
        <v>#N/A</v>
      </c>
      <c r="N804" s="40" t="e">
        <f>IF(LEN('Captura de datos CASO'!N804)&gt;50,"Parent/Guardian Name must be less than 50 characters",IF('DO NOT USE_Case Formulas'!A804,"OK",NA()))</f>
        <v>#N/A</v>
      </c>
      <c r="O804" s="40" t="e">
        <f>IF(NOT(ISBLANK('Captura de datos CASO'!O804)),IF(AND(ISNUMBER('Captura de datos CASO'!O804),LEFT('Captura de datos CASO'!O804,1)&lt;&gt;"1",LEN('Captura de datos CASO'!O804)=10),"OK","Phone number must be valid format"),IF('DO NOT USE_Case Formulas'!A804,"OK",NA()))</f>
        <v>#N/A</v>
      </c>
      <c r="P804" s="53" t="e">
        <f>IF(AND(NOT(ISBLANK('Captura de datos CASO'!P804)),ISNA(VLOOKUP('Captura de datos CASO'!P804,'DO NOT USE_School Picklist'!$I$3:$I$5,1,FALSE))),"Please select a value from the drop-down menu",IF('DO NOT USE_Case Formulas'!A804,"OK",NA()))</f>
        <v>#N/A</v>
      </c>
      <c r="Q804" s="40" t="e">
        <f>IF(AND(NOT(ISBLANK('Captura de datos CASO'!Q804)),ISNA(VLOOKUP('Captura de datos CASO'!Q804,'DO NOT USE_School Picklist'!$E$3:$E$10,1,FALSE))),"Please select a value from the drop-down menu",IF('DO NOT USE_Case Formulas'!A804,"OK",NA()))</f>
        <v>#N/A</v>
      </c>
      <c r="R804" s="53" t="e">
        <f>IF(AND(NOT(ISBLANK('Captura de datos CASO'!R804)),ISNA(VLOOKUP('Captura de datos CASO'!R804,'DO NOT USE_School Picklist'!$W$3:$W$9,1,FALSE))),"Please select a value from the drop-down menu",IF('DO NOT USE_Case Formulas'!A804,"OK",NA()))</f>
        <v>#N/A</v>
      </c>
      <c r="S804" s="53" t="e">
        <f>IF(AND(NOT(ISBLANK('Captura de datos CASO'!S804)),ISNA(VLOOKUP('Captura de datos CASO'!S804,'DO NOT USE_School Picklist'!$W$3:$W$9,1,FALSE))),"Please select a value from the drop-down menu",IF('DO NOT USE_Case Formulas'!A804,"OK",NA()))</f>
        <v>#N/A</v>
      </c>
      <c r="T804" s="40" t="e">
        <f>IF(AND(NOT(ISBLANK('Captura de datos CASO'!T804)),ISNA(VLOOKUP('Captura de datos CASO'!T804,'DO NOT USE_School Picklist'!$F$3:$F$16,1,FALSE))),"Please select a value from the drop-down menu",IF('DO NOT USE_Case Formulas'!A804,"OK",NA()))</f>
        <v>#N/A</v>
      </c>
      <c r="U804" s="40" t="e">
        <f>IF(LEN('Captura de datos CASO'!U804)&gt;100,"Classroom(s) must be less than 100 characters",IF('DO NOT USE_Case Formulas'!A804,"OK",NA()))</f>
        <v>#N/A</v>
      </c>
      <c r="V804" s="40" t="e">
        <f>IF(AND(NOT(ISBLANK('Captura de datos CASO'!V804)),ISNA(VLOOKUP('Captura de datos CASO'!V804,'DO NOT USE_School Picklist'!$S$3:$S$12,1,FALSE))),"Please select a value from the drop-down menu",IF('DO NOT USE_Case Formulas'!A804,"OK",NA()))</f>
        <v>#N/A</v>
      </c>
      <c r="W804" s="40" t="e">
        <f>IF(AND(NOT(ISBLANK('Captura de datos CASO'!W804)),ISNA(VLOOKUP('Captura de datos CASO'!W804,'DO NOT USE_School Picklist'!$S$3:$S$12,1,FALSE))),"Please select a value from the drop-down menu",IF('DO NOT USE_Case Formulas'!A804,"OK",NA()))</f>
        <v>#N/A</v>
      </c>
      <c r="X804" s="40" t="e">
        <f>IF(LEN('Captura de datos CASO'!X804)&gt;80,"Name of Education Group must be less than 80 characters",IF('DO NOT USE_Case Formulas'!A804,"OK",NA()))</f>
        <v>#N/A</v>
      </c>
      <c r="Y804" s="40" t="e">
        <f>IF(AND(NOT(ISBLANK('Captura de datos CASO'!Y804)),ISNA(VLOOKUP('Captura de datos CASO'!Y804,'DO NOT USE_School Picklist'!$K$3:$K$6,1,FALSE))),"Please select a value from the drop-down menu",IF('DO NOT USE_Case Formulas'!A804,"OK",NA()))</f>
        <v>#N/A</v>
      </c>
      <c r="Z804" s="40" t="e">
        <f>IF(AND('DO NOT USE_Case Formulas'!A804,ISBLANK('Captura de datos CASO'!Z804)),"Has this person had symptoms? is required",IF(AND(NOT(ISBLANK('Captura de datos CASO'!Z804)),ISNA(VLOOKUP('Captura de datos CASO'!Z804,'DO NOT USE_School Picklist'!$D$3:$D$5,1,FALSE))),"Please select a value from the drop-down menu",IF(NOT(ISBLANK('Captura de datos CASO'!Z804)),"OK",NA())))</f>
        <v>#N/A</v>
      </c>
      <c r="AA804" s="40" t="e">
        <f>IF(AND('Captura de datos CASO'!Z804='DO NOT USE_School Picklist'!$D$3,ISBLANK('Captura de datos CASO'!AA804)),"Symptom Onset Date is required if Ever Symptomatic is Yes",IF('DO NOT USE_Case Formulas'!A804,"OK",NA()))</f>
        <v>#N/A</v>
      </c>
      <c r="AB804" s="40"/>
      <c r="AC804" s="40" t="e">
        <f ca="1">IF(AND('DO NOT USE_Case Formulas'!A804,ISBLANK('Captura de datos CASO'!AC804)),"Lab Result Test Date is required",IF('Captura de datos CASO'!AC804&gt;'DO NOT USE_School Picklist'!$C$3,"Test Date cannot be a future date",IF(NOT(ISBLANK('Captura de datos CASO'!AC804)),"OK",NA())))</f>
        <v>#N/A</v>
      </c>
      <c r="AD804" s="40" t="e">
        <f>IF(AND(NOT(ISBLANK('Captura de datos CASO'!AD804)),ISNA(VLOOKUP('Captura de datos CASO'!AD804,'DO NOT USE_School Picklist'!$R$3:$R$7,1,FALSE))),"Please select a value from the drop-down menu",IF('DO NOT USE_Case Formulas'!A804,"OK",NA()))</f>
        <v>#N/A</v>
      </c>
      <c r="AE804" s="40" t="e">
        <f>IF(AND('DO NOT USE_Case Formulas'!A804,ISBLANK('Captura de datos CASO'!AB804)),"Lab Result Test Result is required",IF(AND(NOT(ISBLANK('Captura de datos CASO'!AB804)),ISNA(VLOOKUP('Captura de datos CASO'!AB804,'DO NOT USE_School Picklist'!$Q$3:$Q$8,1,FALSE))),"Please select a value from the drop-down menu",IF('DO NOT USE_Case Formulas'!A804,"OK",NA())))</f>
        <v>#N/A</v>
      </c>
    </row>
    <row r="805" spans="1:31" x14ac:dyDescent="0.3">
      <c r="A805" s="39" t="e">
        <f>IF('DO NOT USE_Case Formulas'!A805,IF('DO NOT USE_Case Formulas'!B805,"Not all required fields are completed","OK"),NA())</f>
        <v>#N/A</v>
      </c>
      <c r="B805" s="40" t="e">
        <f>IF(AND('DO NOT USE_Case Formulas'!A805,ISBLANK('Captura de datos CASO'!B805)),"First Name is required",IF(NOT(ISBLANK('Captura de datos CASO'!B805)),"OK",NA()))</f>
        <v>#N/A</v>
      </c>
      <c r="C805" s="40" t="e">
        <f>IF(AND('DO NOT USE_Case Formulas'!A805,ISBLANK('Captura de datos CASO'!C805)),"Last Name is required",IF(NOT(ISBLANK('Captura de datos CASO'!C805)),"OK",NA()))</f>
        <v>#N/A</v>
      </c>
      <c r="D805" s="40" t="e">
        <f>IF(AND('DO NOT USE_Case Formulas'!A805,ISBLANK('Captura de datos CASO'!D805)),"Birthdate is required",IF(NOT(ISBLANK('Captura de datos CASO'!D805)),"OK",NA()))</f>
        <v>#N/A</v>
      </c>
      <c r="E805" s="40" t="e">
        <f>IF(AND('DO NOT USE_Case Formulas'!A805,ISBLANK('Captura de datos CASO'!E805)),"Mobile Phone is required",IF(NOT(ISBLANK('Captura de datos CASO'!E805)),IF(AND(ISNUMBER(VALUE('Captura de datos CASO'!E805)),LEFT('Captura de datos CASO'!E805,1)&lt;&gt;"1",LEN('Captura de datos CASO'!E805)=10),"OK","Phone number must be valid format"),NA()))</f>
        <v>#N/A</v>
      </c>
      <c r="F805" s="40" t="e">
        <f>IF(LEN('Captura de datos CASO'!F805)&gt;255,"Home Street Address must be less than 255 characters",IF('DO NOT USE_Case Formulas'!A805,"OK",NA()))</f>
        <v>#N/A</v>
      </c>
      <c r="G805" s="40" t="e">
        <f>IF(LEN('Captura de datos CASO'!G805)&gt;40,"City must be less than 40 characters",IF('DO NOT USE_Case Formulas'!A805,"OK",NA()))</f>
        <v>#N/A</v>
      </c>
      <c r="H805" s="40" t="e">
        <f>IF(AND(NOT(ISBLANK('Captura de datos CASO'!H805)),ISNA(VLOOKUP('Captura de datos CASO'!H805,'DO NOT USE_School Picklist'!$P$3:$P$52,1,FALSE))),"Please select a value from the drop-down menu",IF('DO NOT USE_Case Formulas'!A805,"OK",NA()))</f>
        <v>#N/A</v>
      </c>
      <c r="I805" s="40" t="e">
        <f>IF(AND('DO NOT USE_Case Formulas'!A805,ISBLANK('Captura de datos CASO'!I805)),"Zip is required",IF(ISBLANK('Captura de datos CASO'!I805),NA(),"OK"))</f>
        <v>#N/A</v>
      </c>
      <c r="J805" s="40" t="e">
        <f>IF(AND('DO NOT USE_Case Formulas'!A805,ISBLANK('Captura de datos CASO'!J805)),"Student or Staff? is required",IF(ISBLANK('Captura de datos CASO'!J805),NA(),IF(ISNA(VLOOKUP('Captura de datos CASO'!J805,'DO NOT USE_School Picklist'!$B$3:$B$6,1,FALSE)),"Please select a value from the drop-down menu","OK")))</f>
        <v>#N/A</v>
      </c>
      <c r="K805" s="40" t="e">
        <f>IF(AND('Captura de datos CASO'!J805='DO NOT USE_School Picklist'!$B$4,ISBLANK('Captura de datos CASO'!K805)),"Occupation/Job Title is required if Student or Staff? is Yes, staff/faculty or volunteer",IF('DO NOT USE_Case Formulas'!A805,"OK",NA()))</f>
        <v>#N/A</v>
      </c>
      <c r="L805" s="40" t="e">
        <f ca="1">IF('Captura de datos CASO'!L805&gt;'DO NOT USE_School Picklist'!$C$3,"Date last on school campus/facility cannot be a future date",IF('DO NOT USE_Case Formulas'!A805,IF(ISBLANK('Captura de datos CASO'!L805),"Date last on school campus/facility is required","OK"),NA()))</f>
        <v>#N/A</v>
      </c>
      <c r="M805" s="40" t="e">
        <f>IF(AND('DO NOT USE_Case Formulas'!A805,ISBLANK('Captura de datos CASO'!M805)),"Specific Place in the Location is required",IF(ISBLANK('Captura de datos CASO'!M805),NA(),"OK"))</f>
        <v>#N/A</v>
      </c>
      <c r="N805" s="40" t="e">
        <f>IF(LEN('Captura de datos CASO'!N805)&gt;50,"Parent/Guardian Name must be less than 50 characters",IF('DO NOT USE_Case Formulas'!A805,"OK",NA()))</f>
        <v>#N/A</v>
      </c>
      <c r="O805" s="40" t="e">
        <f>IF(NOT(ISBLANK('Captura de datos CASO'!O805)),IF(AND(ISNUMBER('Captura de datos CASO'!O805),LEFT('Captura de datos CASO'!O805,1)&lt;&gt;"1",LEN('Captura de datos CASO'!O805)=10),"OK","Phone number must be valid format"),IF('DO NOT USE_Case Formulas'!A805,"OK",NA()))</f>
        <v>#N/A</v>
      </c>
      <c r="P805" s="53" t="e">
        <f>IF(AND(NOT(ISBLANK('Captura de datos CASO'!P805)),ISNA(VLOOKUP('Captura de datos CASO'!P805,'DO NOT USE_School Picklist'!$I$3:$I$5,1,FALSE))),"Please select a value from the drop-down menu",IF('DO NOT USE_Case Formulas'!A805,"OK",NA()))</f>
        <v>#N/A</v>
      </c>
      <c r="Q805" s="40" t="e">
        <f>IF(AND(NOT(ISBLANK('Captura de datos CASO'!Q805)),ISNA(VLOOKUP('Captura de datos CASO'!Q805,'DO NOT USE_School Picklist'!$E$3:$E$10,1,FALSE))),"Please select a value from the drop-down menu",IF('DO NOT USE_Case Formulas'!A805,"OK",NA()))</f>
        <v>#N/A</v>
      </c>
      <c r="R805" s="53" t="e">
        <f>IF(AND(NOT(ISBLANK('Captura de datos CASO'!R805)),ISNA(VLOOKUP('Captura de datos CASO'!R805,'DO NOT USE_School Picklist'!$W$3:$W$9,1,FALSE))),"Please select a value from the drop-down menu",IF('DO NOT USE_Case Formulas'!A805,"OK",NA()))</f>
        <v>#N/A</v>
      </c>
      <c r="S805" s="53" t="e">
        <f>IF(AND(NOT(ISBLANK('Captura de datos CASO'!S805)),ISNA(VLOOKUP('Captura de datos CASO'!S805,'DO NOT USE_School Picklist'!$W$3:$W$9,1,FALSE))),"Please select a value from the drop-down menu",IF('DO NOT USE_Case Formulas'!A805,"OK",NA()))</f>
        <v>#N/A</v>
      </c>
      <c r="T805" s="40" t="e">
        <f>IF(AND(NOT(ISBLANK('Captura de datos CASO'!T805)),ISNA(VLOOKUP('Captura de datos CASO'!T805,'DO NOT USE_School Picklist'!$F$3:$F$16,1,FALSE))),"Please select a value from the drop-down menu",IF('DO NOT USE_Case Formulas'!A805,"OK",NA()))</f>
        <v>#N/A</v>
      </c>
      <c r="U805" s="40" t="e">
        <f>IF(LEN('Captura de datos CASO'!U805)&gt;100,"Classroom(s) must be less than 100 characters",IF('DO NOT USE_Case Formulas'!A805,"OK",NA()))</f>
        <v>#N/A</v>
      </c>
      <c r="V805" s="40" t="e">
        <f>IF(AND(NOT(ISBLANK('Captura de datos CASO'!V805)),ISNA(VLOOKUP('Captura de datos CASO'!V805,'DO NOT USE_School Picklist'!$S$3:$S$12,1,FALSE))),"Please select a value from the drop-down menu",IF('DO NOT USE_Case Formulas'!A805,"OK",NA()))</f>
        <v>#N/A</v>
      </c>
      <c r="W805" s="40" t="e">
        <f>IF(AND(NOT(ISBLANK('Captura de datos CASO'!W805)),ISNA(VLOOKUP('Captura de datos CASO'!W805,'DO NOT USE_School Picklist'!$S$3:$S$12,1,FALSE))),"Please select a value from the drop-down menu",IF('DO NOT USE_Case Formulas'!A805,"OK",NA()))</f>
        <v>#N/A</v>
      </c>
      <c r="X805" s="40" t="e">
        <f>IF(LEN('Captura de datos CASO'!X805)&gt;80,"Name of Education Group must be less than 80 characters",IF('DO NOT USE_Case Formulas'!A805,"OK",NA()))</f>
        <v>#N/A</v>
      </c>
      <c r="Y805" s="40" t="e">
        <f>IF(AND(NOT(ISBLANK('Captura de datos CASO'!Y805)),ISNA(VLOOKUP('Captura de datos CASO'!Y805,'DO NOT USE_School Picklist'!$K$3:$K$6,1,FALSE))),"Please select a value from the drop-down menu",IF('DO NOT USE_Case Formulas'!A805,"OK",NA()))</f>
        <v>#N/A</v>
      </c>
      <c r="Z805" s="40" t="e">
        <f>IF(AND('DO NOT USE_Case Formulas'!A805,ISBLANK('Captura de datos CASO'!Z805)),"Has this person had symptoms? is required",IF(AND(NOT(ISBLANK('Captura de datos CASO'!Z805)),ISNA(VLOOKUP('Captura de datos CASO'!Z805,'DO NOT USE_School Picklist'!$D$3:$D$5,1,FALSE))),"Please select a value from the drop-down menu",IF(NOT(ISBLANK('Captura de datos CASO'!Z805)),"OK",NA())))</f>
        <v>#N/A</v>
      </c>
      <c r="AA805" s="40" t="e">
        <f>IF(AND('Captura de datos CASO'!Z805='DO NOT USE_School Picklist'!$D$3,ISBLANK('Captura de datos CASO'!AA805)),"Symptom Onset Date is required if Ever Symptomatic is Yes",IF('DO NOT USE_Case Formulas'!A805,"OK",NA()))</f>
        <v>#N/A</v>
      </c>
      <c r="AB805" s="40"/>
      <c r="AC805" s="40" t="e">
        <f ca="1">IF(AND('DO NOT USE_Case Formulas'!A805,ISBLANK('Captura de datos CASO'!AC805)),"Lab Result Test Date is required",IF('Captura de datos CASO'!AC805&gt;'DO NOT USE_School Picklist'!$C$3,"Test Date cannot be a future date",IF(NOT(ISBLANK('Captura de datos CASO'!AC805)),"OK",NA())))</f>
        <v>#N/A</v>
      </c>
      <c r="AD805" s="40" t="e">
        <f>IF(AND(NOT(ISBLANK('Captura de datos CASO'!AD805)),ISNA(VLOOKUP('Captura de datos CASO'!AD805,'DO NOT USE_School Picklist'!$R$3:$R$7,1,FALSE))),"Please select a value from the drop-down menu",IF('DO NOT USE_Case Formulas'!A805,"OK",NA()))</f>
        <v>#N/A</v>
      </c>
      <c r="AE805" s="40" t="e">
        <f>IF(AND('DO NOT USE_Case Formulas'!A805,ISBLANK('Captura de datos CASO'!AB805)),"Lab Result Test Result is required",IF(AND(NOT(ISBLANK('Captura de datos CASO'!AB805)),ISNA(VLOOKUP('Captura de datos CASO'!AB805,'DO NOT USE_School Picklist'!$Q$3:$Q$8,1,FALSE))),"Please select a value from the drop-down menu",IF('DO NOT USE_Case Formulas'!A805,"OK",NA())))</f>
        <v>#N/A</v>
      </c>
    </row>
    <row r="806" spans="1:31" x14ac:dyDescent="0.3">
      <c r="A806" s="39" t="e">
        <f>IF('DO NOT USE_Case Formulas'!A806,IF('DO NOT USE_Case Formulas'!B806,"Not all required fields are completed","OK"),NA())</f>
        <v>#N/A</v>
      </c>
      <c r="B806" s="40" t="e">
        <f>IF(AND('DO NOT USE_Case Formulas'!A806,ISBLANK('Captura de datos CASO'!B806)),"First Name is required",IF(NOT(ISBLANK('Captura de datos CASO'!B806)),"OK",NA()))</f>
        <v>#N/A</v>
      </c>
      <c r="C806" s="40" t="e">
        <f>IF(AND('DO NOT USE_Case Formulas'!A806,ISBLANK('Captura de datos CASO'!C806)),"Last Name is required",IF(NOT(ISBLANK('Captura de datos CASO'!C806)),"OK",NA()))</f>
        <v>#N/A</v>
      </c>
      <c r="D806" s="40" t="e">
        <f>IF(AND('DO NOT USE_Case Formulas'!A806,ISBLANK('Captura de datos CASO'!D806)),"Birthdate is required",IF(NOT(ISBLANK('Captura de datos CASO'!D806)),"OK",NA()))</f>
        <v>#N/A</v>
      </c>
      <c r="E806" s="40" t="e">
        <f>IF(AND('DO NOT USE_Case Formulas'!A806,ISBLANK('Captura de datos CASO'!E806)),"Mobile Phone is required",IF(NOT(ISBLANK('Captura de datos CASO'!E806)),IF(AND(ISNUMBER(VALUE('Captura de datos CASO'!E806)),LEFT('Captura de datos CASO'!E806,1)&lt;&gt;"1",LEN('Captura de datos CASO'!E806)=10),"OK","Phone number must be valid format"),NA()))</f>
        <v>#N/A</v>
      </c>
      <c r="F806" s="40" t="e">
        <f>IF(LEN('Captura de datos CASO'!F806)&gt;255,"Home Street Address must be less than 255 characters",IF('DO NOT USE_Case Formulas'!A806,"OK",NA()))</f>
        <v>#N/A</v>
      </c>
      <c r="G806" s="40" t="e">
        <f>IF(LEN('Captura de datos CASO'!G806)&gt;40,"City must be less than 40 characters",IF('DO NOT USE_Case Formulas'!A806,"OK",NA()))</f>
        <v>#N/A</v>
      </c>
      <c r="H806" s="40" t="e">
        <f>IF(AND(NOT(ISBLANK('Captura de datos CASO'!H806)),ISNA(VLOOKUP('Captura de datos CASO'!H806,'DO NOT USE_School Picklist'!$P$3:$P$52,1,FALSE))),"Please select a value from the drop-down menu",IF('DO NOT USE_Case Formulas'!A806,"OK",NA()))</f>
        <v>#N/A</v>
      </c>
      <c r="I806" s="40" t="e">
        <f>IF(AND('DO NOT USE_Case Formulas'!A806,ISBLANK('Captura de datos CASO'!I806)),"Zip is required",IF(ISBLANK('Captura de datos CASO'!I806),NA(),"OK"))</f>
        <v>#N/A</v>
      </c>
      <c r="J806" s="40" t="e">
        <f>IF(AND('DO NOT USE_Case Formulas'!A806,ISBLANK('Captura de datos CASO'!J806)),"Student or Staff? is required",IF(ISBLANK('Captura de datos CASO'!J806),NA(),IF(ISNA(VLOOKUP('Captura de datos CASO'!J806,'DO NOT USE_School Picklist'!$B$3:$B$6,1,FALSE)),"Please select a value from the drop-down menu","OK")))</f>
        <v>#N/A</v>
      </c>
      <c r="K806" s="40" t="e">
        <f>IF(AND('Captura de datos CASO'!J806='DO NOT USE_School Picklist'!$B$4,ISBLANK('Captura de datos CASO'!K806)),"Occupation/Job Title is required if Student or Staff? is Yes, staff/faculty or volunteer",IF('DO NOT USE_Case Formulas'!A806,"OK",NA()))</f>
        <v>#N/A</v>
      </c>
      <c r="L806" s="40" t="e">
        <f ca="1">IF('Captura de datos CASO'!L806&gt;'DO NOT USE_School Picklist'!$C$3,"Date last on school campus/facility cannot be a future date",IF('DO NOT USE_Case Formulas'!A806,IF(ISBLANK('Captura de datos CASO'!L806),"Date last on school campus/facility is required","OK"),NA()))</f>
        <v>#N/A</v>
      </c>
      <c r="M806" s="40" t="e">
        <f>IF(AND('DO NOT USE_Case Formulas'!A806,ISBLANK('Captura de datos CASO'!M806)),"Specific Place in the Location is required",IF(ISBLANK('Captura de datos CASO'!M806),NA(),"OK"))</f>
        <v>#N/A</v>
      </c>
      <c r="N806" s="40" t="e">
        <f>IF(LEN('Captura de datos CASO'!N806)&gt;50,"Parent/Guardian Name must be less than 50 characters",IF('DO NOT USE_Case Formulas'!A806,"OK",NA()))</f>
        <v>#N/A</v>
      </c>
      <c r="O806" s="40" t="e">
        <f>IF(NOT(ISBLANK('Captura de datos CASO'!O806)),IF(AND(ISNUMBER('Captura de datos CASO'!O806),LEFT('Captura de datos CASO'!O806,1)&lt;&gt;"1",LEN('Captura de datos CASO'!O806)=10),"OK","Phone number must be valid format"),IF('DO NOT USE_Case Formulas'!A806,"OK",NA()))</f>
        <v>#N/A</v>
      </c>
      <c r="P806" s="53" t="e">
        <f>IF(AND(NOT(ISBLANK('Captura de datos CASO'!P806)),ISNA(VLOOKUP('Captura de datos CASO'!P806,'DO NOT USE_School Picklist'!$I$3:$I$5,1,FALSE))),"Please select a value from the drop-down menu",IF('DO NOT USE_Case Formulas'!A806,"OK",NA()))</f>
        <v>#N/A</v>
      </c>
      <c r="Q806" s="40" t="e">
        <f>IF(AND(NOT(ISBLANK('Captura de datos CASO'!Q806)),ISNA(VLOOKUP('Captura de datos CASO'!Q806,'DO NOT USE_School Picklist'!$E$3:$E$10,1,FALSE))),"Please select a value from the drop-down menu",IF('DO NOT USE_Case Formulas'!A806,"OK",NA()))</f>
        <v>#N/A</v>
      </c>
      <c r="R806" s="53" t="e">
        <f>IF(AND(NOT(ISBLANK('Captura de datos CASO'!R806)),ISNA(VLOOKUP('Captura de datos CASO'!R806,'DO NOT USE_School Picklist'!$W$3:$W$9,1,FALSE))),"Please select a value from the drop-down menu",IF('DO NOT USE_Case Formulas'!A806,"OK",NA()))</f>
        <v>#N/A</v>
      </c>
      <c r="S806" s="53" t="e">
        <f>IF(AND(NOT(ISBLANK('Captura de datos CASO'!S806)),ISNA(VLOOKUP('Captura de datos CASO'!S806,'DO NOT USE_School Picklist'!$W$3:$W$9,1,FALSE))),"Please select a value from the drop-down menu",IF('DO NOT USE_Case Formulas'!A806,"OK",NA()))</f>
        <v>#N/A</v>
      </c>
      <c r="T806" s="40" t="e">
        <f>IF(AND(NOT(ISBLANK('Captura de datos CASO'!T806)),ISNA(VLOOKUP('Captura de datos CASO'!T806,'DO NOT USE_School Picklist'!$F$3:$F$16,1,FALSE))),"Please select a value from the drop-down menu",IF('DO NOT USE_Case Formulas'!A806,"OK",NA()))</f>
        <v>#N/A</v>
      </c>
      <c r="U806" s="40" t="e">
        <f>IF(LEN('Captura de datos CASO'!U806)&gt;100,"Classroom(s) must be less than 100 characters",IF('DO NOT USE_Case Formulas'!A806,"OK",NA()))</f>
        <v>#N/A</v>
      </c>
      <c r="V806" s="40" t="e">
        <f>IF(AND(NOT(ISBLANK('Captura de datos CASO'!V806)),ISNA(VLOOKUP('Captura de datos CASO'!V806,'DO NOT USE_School Picklist'!$S$3:$S$12,1,FALSE))),"Please select a value from the drop-down menu",IF('DO NOT USE_Case Formulas'!A806,"OK",NA()))</f>
        <v>#N/A</v>
      </c>
      <c r="W806" s="40" t="e">
        <f>IF(AND(NOT(ISBLANK('Captura de datos CASO'!W806)),ISNA(VLOOKUP('Captura de datos CASO'!W806,'DO NOT USE_School Picklist'!$S$3:$S$12,1,FALSE))),"Please select a value from the drop-down menu",IF('DO NOT USE_Case Formulas'!A806,"OK",NA()))</f>
        <v>#N/A</v>
      </c>
      <c r="X806" s="40" t="e">
        <f>IF(LEN('Captura de datos CASO'!X806)&gt;80,"Name of Education Group must be less than 80 characters",IF('DO NOT USE_Case Formulas'!A806,"OK",NA()))</f>
        <v>#N/A</v>
      </c>
      <c r="Y806" s="40" t="e">
        <f>IF(AND(NOT(ISBLANK('Captura de datos CASO'!Y806)),ISNA(VLOOKUP('Captura de datos CASO'!Y806,'DO NOT USE_School Picklist'!$K$3:$K$6,1,FALSE))),"Please select a value from the drop-down menu",IF('DO NOT USE_Case Formulas'!A806,"OK",NA()))</f>
        <v>#N/A</v>
      </c>
      <c r="Z806" s="40" t="e">
        <f>IF(AND('DO NOT USE_Case Formulas'!A806,ISBLANK('Captura de datos CASO'!Z806)),"Has this person had symptoms? is required",IF(AND(NOT(ISBLANK('Captura de datos CASO'!Z806)),ISNA(VLOOKUP('Captura de datos CASO'!Z806,'DO NOT USE_School Picklist'!$D$3:$D$5,1,FALSE))),"Please select a value from the drop-down menu",IF(NOT(ISBLANK('Captura de datos CASO'!Z806)),"OK",NA())))</f>
        <v>#N/A</v>
      </c>
      <c r="AA806" s="40" t="e">
        <f>IF(AND('Captura de datos CASO'!Z806='DO NOT USE_School Picklist'!$D$3,ISBLANK('Captura de datos CASO'!AA806)),"Symptom Onset Date is required if Ever Symptomatic is Yes",IF('DO NOT USE_Case Formulas'!A806,"OK",NA()))</f>
        <v>#N/A</v>
      </c>
      <c r="AB806" s="40"/>
      <c r="AC806" s="40" t="e">
        <f ca="1">IF(AND('DO NOT USE_Case Formulas'!A806,ISBLANK('Captura de datos CASO'!AC806)),"Lab Result Test Date is required",IF('Captura de datos CASO'!AC806&gt;'DO NOT USE_School Picklist'!$C$3,"Test Date cannot be a future date",IF(NOT(ISBLANK('Captura de datos CASO'!AC806)),"OK",NA())))</f>
        <v>#N/A</v>
      </c>
      <c r="AD806" s="40" t="e">
        <f>IF(AND(NOT(ISBLANK('Captura de datos CASO'!AD806)),ISNA(VLOOKUP('Captura de datos CASO'!AD806,'DO NOT USE_School Picklist'!$R$3:$R$7,1,FALSE))),"Please select a value from the drop-down menu",IF('DO NOT USE_Case Formulas'!A806,"OK",NA()))</f>
        <v>#N/A</v>
      </c>
      <c r="AE806" s="40" t="e">
        <f>IF(AND('DO NOT USE_Case Formulas'!A806,ISBLANK('Captura de datos CASO'!AB806)),"Lab Result Test Result is required",IF(AND(NOT(ISBLANK('Captura de datos CASO'!AB806)),ISNA(VLOOKUP('Captura de datos CASO'!AB806,'DO NOT USE_School Picklist'!$Q$3:$Q$8,1,FALSE))),"Please select a value from the drop-down menu",IF('DO NOT USE_Case Formulas'!A806,"OK",NA())))</f>
        <v>#N/A</v>
      </c>
    </row>
    <row r="807" spans="1:31" x14ac:dyDescent="0.3">
      <c r="A807" s="39" t="e">
        <f>IF('DO NOT USE_Case Formulas'!A807,IF('DO NOT USE_Case Formulas'!B807,"Not all required fields are completed","OK"),NA())</f>
        <v>#N/A</v>
      </c>
      <c r="B807" s="40" t="e">
        <f>IF(AND('DO NOT USE_Case Formulas'!A807,ISBLANK('Captura de datos CASO'!B807)),"First Name is required",IF(NOT(ISBLANK('Captura de datos CASO'!B807)),"OK",NA()))</f>
        <v>#N/A</v>
      </c>
      <c r="C807" s="40" t="e">
        <f>IF(AND('DO NOT USE_Case Formulas'!A807,ISBLANK('Captura de datos CASO'!C807)),"Last Name is required",IF(NOT(ISBLANK('Captura de datos CASO'!C807)),"OK",NA()))</f>
        <v>#N/A</v>
      </c>
      <c r="D807" s="40" t="e">
        <f>IF(AND('DO NOT USE_Case Formulas'!A807,ISBLANK('Captura de datos CASO'!D807)),"Birthdate is required",IF(NOT(ISBLANK('Captura de datos CASO'!D807)),"OK",NA()))</f>
        <v>#N/A</v>
      </c>
      <c r="E807" s="40" t="e">
        <f>IF(AND('DO NOT USE_Case Formulas'!A807,ISBLANK('Captura de datos CASO'!E807)),"Mobile Phone is required",IF(NOT(ISBLANK('Captura de datos CASO'!E807)),IF(AND(ISNUMBER(VALUE('Captura de datos CASO'!E807)),LEFT('Captura de datos CASO'!E807,1)&lt;&gt;"1",LEN('Captura de datos CASO'!E807)=10),"OK","Phone number must be valid format"),NA()))</f>
        <v>#N/A</v>
      </c>
      <c r="F807" s="40" t="e">
        <f>IF(LEN('Captura de datos CASO'!F807)&gt;255,"Home Street Address must be less than 255 characters",IF('DO NOT USE_Case Formulas'!A807,"OK",NA()))</f>
        <v>#N/A</v>
      </c>
      <c r="G807" s="40" t="e">
        <f>IF(LEN('Captura de datos CASO'!G807)&gt;40,"City must be less than 40 characters",IF('DO NOT USE_Case Formulas'!A807,"OK",NA()))</f>
        <v>#N/A</v>
      </c>
      <c r="H807" s="40" t="e">
        <f>IF(AND(NOT(ISBLANK('Captura de datos CASO'!H807)),ISNA(VLOOKUP('Captura de datos CASO'!H807,'DO NOT USE_School Picklist'!$P$3:$P$52,1,FALSE))),"Please select a value from the drop-down menu",IF('DO NOT USE_Case Formulas'!A807,"OK",NA()))</f>
        <v>#N/A</v>
      </c>
      <c r="I807" s="40" t="e">
        <f>IF(AND('DO NOT USE_Case Formulas'!A807,ISBLANK('Captura de datos CASO'!I807)),"Zip is required",IF(ISBLANK('Captura de datos CASO'!I807),NA(),"OK"))</f>
        <v>#N/A</v>
      </c>
      <c r="J807" s="40" t="e">
        <f>IF(AND('DO NOT USE_Case Formulas'!A807,ISBLANK('Captura de datos CASO'!J807)),"Student or Staff? is required",IF(ISBLANK('Captura de datos CASO'!J807),NA(),IF(ISNA(VLOOKUP('Captura de datos CASO'!J807,'DO NOT USE_School Picklist'!$B$3:$B$6,1,FALSE)),"Please select a value from the drop-down menu","OK")))</f>
        <v>#N/A</v>
      </c>
      <c r="K807" s="40" t="e">
        <f>IF(AND('Captura de datos CASO'!J807='DO NOT USE_School Picklist'!$B$4,ISBLANK('Captura de datos CASO'!K807)),"Occupation/Job Title is required if Student or Staff? is Yes, staff/faculty or volunteer",IF('DO NOT USE_Case Formulas'!A807,"OK",NA()))</f>
        <v>#N/A</v>
      </c>
      <c r="L807" s="40" t="e">
        <f ca="1">IF('Captura de datos CASO'!L807&gt;'DO NOT USE_School Picklist'!$C$3,"Date last on school campus/facility cannot be a future date",IF('DO NOT USE_Case Formulas'!A807,IF(ISBLANK('Captura de datos CASO'!L807),"Date last on school campus/facility is required","OK"),NA()))</f>
        <v>#N/A</v>
      </c>
      <c r="M807" s="40" t="e">
        <f>IF(AND('DO NOT USE_Case Formulas'!A807,ISBLANK('Captura de datos CASO'!M807)),"Specific Place in the Location is required",IF(ISBLANK('Captura de datos CASO'!M807),NA(),"OK"))</f>
        <v>#N/A</v>
      </c>
      <c r="N807" s="40" t="e">
        <f>IF(LEN('Captura de datos CASO'!N807)&gt;50,"Parent/Guardian Name must be less than 50 characters",IF('DO NOT USE_Case Formulas'!A807,"OK",NA()))</f>
        <v>#N/A</v>
      </c>
      <c r="O807" s="40" t="e">
        <f>IF(NOT(ISBLANK('Captura de datos CASO'!O807)),IF(AND(ISNUMBER('Captura de datos CASO'!O807),LEFT('Captura de datos CASO'!O807,1)&lt;&gt;"1",LEN('Captura de datos CASO'!O807)=10),"OK","Phone number must be valid format"),IF('DO NOT USE_Case Formulas'!A807,"OK",NA()))</f>
        <v>#N/A</v>
      </c>
      <c r="P807" s="53" t="e">
        <f>IF(AND(NOT(ISBLANK('Captura de datos CASO'!P807)),ISNA(VLOOKUP('Captura de datos CASO'!P807,'DO NOT USE_School Picklist'!$I$3:$I$5,1,FALSE))),"Please select a value from the drop-down menu",IF('DO NOT USE_Case Formulas'!A807,"OK",NA()))</f>
        <v>#N/A</v>
      </c>
      <c r="Q807" s="40" t="e">
        <f>IF(AND(NOT(ISBLANK('Captura de datos CASO'!Q807)),ISNA(VLOOKUP('Captura de datos CASO'!Q807,'DO NOT USE_School Picklist'!$E$3:$E$10,1,FALSE))),"Please select a value from the drop-down menu",IF('DO NOT USE_Case Formulas'!A807,"OK",NA()))</f>
        <v>#N/A</v>
      </c>
      <c r="R807" s="53" t="e">
        <f>IF(AND(NOT(ISBLANK('Captura de datos CASO'!R807)),ISNA(VLOOKUP('Captura de datos CASO'!R807,'DO NOT USE_School Picklist'!$W$3:$W$9,1,FALSE))),"Please select a value from the drop-down menu",IF('DO NOT USE_Case Formulas'!A807,"OK",NA()))</f>
        <v>#N/A</v>
      </c>
      <c r="S807" s="53" t="e">
        <f>IF(AND(NOT(ISBLANK('Captura de datos CASO'!S807)),ISNA(VLOOKUP('Captura de datos CASO'!S807,'DO NOT USE_School Picklist'!$W$3:$W$9,1,FALSE))),"Please select a value from the drop-down menu",IF('DO NOT USE_Case Formulas'!A807,"OK",NA()))</f>
        <v>#N/A</v>
      </c>
      <c r="T807" s="40" t="e">
        <f>IF(AND(NOT(ISBLANK('Captura de datos CASO'!T807)),ISNA(VLOOKUP('Captura de datos CASO'!T807,'DO NOT USE_School Picklist'!$F$3:$F$16,1,FALSE))),"Please select a value from the drop-down menu",IF('DO NOT USE_Case Formulas'!A807,"OK",NA()))</f>
        <v>#N/A</v>
      </c>
      <c r="U807" s="40" t="e">
        <f>IF(LEN('Captura de datos CASO'!U807)&gt;100,"Classroom(s) must be less than 100 characters",IF('DO NOT USE_Case Formulas'!A807,"OK",NA()))</f>
        <v>#N/A</v>
      </c>
      <c r="V807" s="40" t="e">
        <f>IF(AND(NOT(ISBLANK('Captura de datos CASO'!V807)),ISNA(VLOOKUP('Captura de datos CASO'!V807,'DO NOT USE_School Picklist'!$S$3:$S$12,1,FALSE))),"Please select a value from the drop-down menu",IF('DO NOT USE_Case Formulas'!A807,"OK",NA()))</f>
        <v>#N/A</v>
      </c>
      <c r="W807" s="40" t="e">
        <f>IF(AND(NOT(ISBLANK('Captura de datos CASO'!W807)),ISNA(VLOOKUP('Captura de datos CASO'!W807,'DO NOT USE_School Picklist'!$S$3:$S$12,1,FALSE))),"Please select a value from the drop-down menu",IF('DO NOT USE_Case Formulas'!A807,"OK",NA()))</f>
        <v>#N/A</v>
      </c>
      <c r="X807" s="40" t="e">
        <f>IF(LEN('Captura de datos CASO'!X807)&gt;80,"Name of Education Group must be less than 80 characters",IF('DO NOT USE_Case Formulas'!A807,"OK",NA()))</f>
        <v>#N/A</v>
      </c>
      <c r="Y807" s="40" t="e">
        <f>IF(AND(NOT(ISBLANK('Captura de datos CASO'!Y807)),ISNA(VLOOKUP('Captura de datos CASO'!Y807,'DO NOT USE_School Picklist'!$K$3:$K$6,1,FALSE))),"Please select a value from the drop-down menu",IF('DO NOT USE_Case Formulas'!A807,"OK",NA()))</f>
        <v>#N/A</v>
      </c>
      <c r="Z807" s="40" t="e">
        <f>IF(AND('DO NOT USE_Case Formulas'!A807,ISBLANK('Captura de datos CASO'!Z807)),"Has this person had symptoms? is required",IF(AND(NOT(ISBLANK('Captura de datos CASO'!Z807)),ISNA(VLOOKUP('Captura de datos CASO'!Z807,'DO NOT USE_School Picklist'!$D$3:$D$5,1,FALSE))),"Please select a value from the drop-down menu",IF(NOT(ISBLANK('Captura de datos CASO'!Z807)),"OK",NA())))</f>
        <v>#N/A</v>
      </c>
      <c r="AA807" s="40" t="e">
        <f>IF(AND('Captura de datos CASO'!Z807='DO NOT USE_School Picklist'!$D$3,ISBLANK('Captura de datos CASO'!AA807)),"Symptom Onset Date is required if Ever Symptomatic is Yes",IF('DO NOT USE_Case Formulas'!A807,"OK",NA()))</f>
        <v>#N/A</v>
      </c>
      <c r="AB807" s="40"/>
      <c r="AC807" s="40" t="e">
        <f ca="1">IF(AND('DO NOT USE_Case Formulas'!A807,ISBLANK('Captura de datos CASO'!AC807)),"Lab Result Test Date is required",IF('Captura de datos CASO'!AC807&gt;'DO NOT USE_School Picklist'!$C$3,"Test Date cannot be a future date",IF(NOT(ISBLANK('Captura de datos CASO'!AC807)),"OK",NA())))</f>
        <v>#N/A</v>
      </c>
      <c r="AD807" s="40" t="e">
        <f>IF(AND(NOT(ISBLANK('Captura de datos CASO'!AD807)),ISNA(VLOOKUP('Captura de datos CASO'!AD807,'DO NOT USE_School Picklist'!$R$3:$R$7,1,FALSE))),"Please select a value from the drop-down menu",IF('DO NOT USE_Case Formulas'!A807,"OK",NA()))</f>
        <v>#N/A</v>
      </c>
      <c r="AE807" s="40" t="e">
        <f>IF(AND('DO NOT USE_Case Formulas'!A807,ISBLANK('Captura de datos CASO'!AB807)),"Lab Result Test Result is required",IF(AND(NOT(ISBLANK('Captura de datos CASO'!AB807)),ISNA(VLOOKUP('Captura de datos CASO'!AB807,'DO NOT USE_School Picklist'!$Q$3:$Q$8,1,FALSE))),"Please select a value from the drop-down menu",IF('DO NOT USE_Case Formulas'!A807,"OK",NA())))</f>
        <v>#N/A</v>
      </c>
    </row>
    <row r="808" spans="1:31" x14ac:dyDescent="0.3">
      <c r="A808" s="39" t="e">
        <f>IF('DO NOT USE_Case Formulas'!A808,IF('DO NOT USE_Case Formulas'!B808,"Not all required fields are completed","OK"),NA())</f>
        <v>#N/A</v>
      </c>
      <c r="B808" s="40" t="e">
        <f>IF(AND('DO NOT USE_Case Formulas'!A808,ISBLANK('Captura de datos CASO'!B808)),"First Name is required",IF(NOT(ISBLANK('Captura de datos CASO'!B808)),"OK",NA()))</f>
        <v>#N/A</v>
      </c>
      <c r="C808" s="40" t="e">
        <f>IF(AND('DO NOT USE_Case Formulas'!A808,ISBLANK('Captura de datos CASO'!C808)),"Last Name is required",IF(NOT(ISBLANK('Captura de datos CASO'!C808)),"OK",NA()))</f>
        <v>#N/A</v>
      </c>
      <c r="D808" s="40" t="e">
        <f>IF(AND('DO NOT USE_Case Formulas'!A808,ISBLANK('Captura de datos CASO'!D808)),"Birthdate is required",IF(NOT(ISBLANK('Captura de datos CASO'!D808)),"OK",NA()))</f>
        <v>#N/A</v>
      </c>
      <c r="E808" s="40" t="e">
        <f>IF(AND('DO NOT USE_Case Formulas'!A808,ISBLANK('Captura de datos CASO'!E808)),"Mobile Phone is required",IF(NOT(ISBLANK('Captura de datos CASO'!E808)),IF(AND(ISNUMBER(VALUE('Captura de datos CASO'!E808)),LEFT('Captura de datos CASO'!E808,1)&lt;&gt;"1",LEN('Captura de datos CASO'!E808)=10),"OK","Phone number must be valid format"),NA()))</f>
        <v>#N/A</v>
      </c>
      <c r="F808" s="40" t="e">
        <f>IF(LEN('Captura de datos CASO'!F808)&gt;255,"Home Street Address must be less than 255 characters",IF('DO NOT USE_Case Formulas'!A808,"OK",NA()))</f>
        <v>#N/A</v>
      </c>
      <c r="G808" s="40" t="e">
        <f>IF(LEN('Captura de datos CASO'!G808)&gt;40,"City must be less than 40 characters",IF('DO NOT USE_Case Formulas'!A808,"OK",NA()))</f>
        <v>#N/A</v>
      </c>
      <c r="H808" s="40" t="e">
        <f>IF(AND(NOT(ISBLANK('Captura de datos CASO'!H808)),ISNA(VLOOKUP('Captura de datos CASO'!H808,'DO NOT USE_School Picklist'!$P$3:$P$52,1,FALSE))),"Please select a value from the drop-down menu",IF('DO NOT USE_Case Formulas'!A808,"OK",NA()))</f>
        <v>#N/A</v>
      </c>
      <c r="I808" s="40" t="e">
        <f>IF(AND('DO NOT USE_Case Formulas'!A808,ISBLANK('Captura de datos CASO'!I808)),"Zip is required",IF(ISBLANK('Captura de datos CASO'!I808),NA(),"OK"))</f>
        <v>#N/A</v>
      </c>
      <c r="J808" s="40" t="e">
        <f>IF(AND('DO NOT USE_Case Formulas'!A808,ISBLANK('Captura de datos CASO'!J808)),"Student or Staff? is required",IF(ISBLANK('Captura de datos CASO'!J808),NA(),IF(ISNA(VLOOKUP('Captura de datos CASO'!J808,'DO NOT USE_School Picklist'!$B$3:$B$6,1,FALSE)),"Please select a value from the drop-down menu","OK")))</f>
        <v>#N/A</v>
      </c>
      <c r="K808" s="40" t="e">
        <f>IF(AND('Captura de datos CASO'!J808='DO NOT USE_School Picklist'!$B$4,ISBLANK('Captura de datos CASO'!K808)),"Occupation/Job Title is required if Student or Staff? is Yes, staff/faculty or volunteer",IF('DO NOT USE_Case Formulas'!A808,"OK",NA()))</f>
        <v>#N/A</v>
      </c>
      <c r="L808" s="40" t="e">
        <f ca="1">IF('Captura de datos CASO'!L808&gt;'DO NOT USE_School Picklist'!$C$3,"Date last on school campus/facility cannot be a future date",IF('DO NOT USE_Case Formulas'!A808,IF(ISBLANK('Captura de datos CASO'!L808),"Date last on school campus/facility is required","OK"),NA()))</f>
        <v>#N/A</v>
      </c>
      <c r="M808" s="40" t="e">
        <f>IF(AND('DO NOT USE_Case Formulas'!A808,ISBLANK('Captura de datos CASO'!M808)),"Specific Place in the Location is required",IF(ISBLANK('Captura de datos CASO'!M808),NA(),"OK"))</f>
        <v>#N/A</v>
      </c>
      <c r="N808" s="40" t="e">
        <f>IF(LEN('Captura de datos CASO'!N808)&gt;50,"Parent/Guardian Name must be less than 50 characters",IF('DO NOT USE_Case Formulas'!A808,"OK",NA()))</f>
        <v>#N/A</v>
      </c>
      <c r="O808" s="40" t="e">
        <f>IF(NOT(ISBLANK('Captura de datos CASO'!O808)),IF(AND(ISNUMBER('Captura de datos CASO'!O808),LEFT('Captura de datos CASO'!O808,1)&lt;&gt;"1",LEN('Captura de datos CASO'!O808)=10),"OK","Phone number must be valid format"),IF('DO NOT USE_Case Formulas'!A808,"OK",NA()))</f>
        <v>#N/A</v>
      </c>
      <c r="P808" s="53" t="e">
        <f>IF(AND(NOT(ISBLANK('Captura de datos CASO'!P808)),ISNA(VLOOKUP('Captura de datos CASO'!P808,'DO NOT USE_School Picklist'!$I$3:$I$5,1,FALSE))),"Please select a value from the drop-down menu",IF('DO NOT USE_Case Formulas'!A808,"OK",NA()))</f>
        <v>#N/A</v>
      </c>
      <c r="Q808" s="40" t="e">
        <f>IF(AND(NOT(ISBLANK('Captura de datos CASO'!Q808)),ISNA(VLOOKUP('Captura de datos CASO'!Q808,'DO NOT USE_School Picklist'!$E$3:$E$10,1,FALSE))),"Please select a value from the drop-down menu",IF('DO NOT USE_Case Formulas'!A808,"OK",NA()))</f>
        <v>#N/A</v>
      </c>
      <c r="R808" s="53" t="e">
        <f>IF(AND(NOT(ISBLANK('Captura de datos CASO'!R808)),ISNA(VLOOKUP('Captura de datos CASO'!R808,'DO NOT USE_School Picklist'!$W$3:$W$9,1,FALSE))),"Please select a value from the drop-down menu",IF('DO NOT USE_Case Formulas'!A808,"OK",NA()))</f>
        <v>#N/A</v>
      </c>
      <c r="S808" s="53" t="e">
        <f>IF(AND(NOT(ISBLANK('Captura de datos CASO'!S808)),ISNA(VLOOKUP('Captura de datos CASO'!S808,'DO NOT USE_School Picklist'!$W$3:$W$9,1,FALSE))),"Please select a value from the drop-down menu",IF('DO NOT USE_Case Formulas'!A808,"OK",NA()))</f>
        <v>#N/A</v>
      </c>
      <c r="T808" s="40" t="e">
        <f>IF(AND(NOT(ISBLANK('Captura de datos CASO'!T808)),ISNA(VLOOKUP('Captura de datos CASO'!T808,'DO NOT USE_School Picklist'!$F$3:$F$16,1,FALSE))),"Please select a value from the drop-down menu",IF('DO NOT USE_Case Formulas'!A808,"OK",NA()))</f>
        <v>#N/A</v>
      </c>
      <c r="U808" s="40" t="e">
        <f>IF(LEN('Captura de datos CASO'!U808)&gt;100,"Classroom(s) must be less than 100 characters",IF('DO NOT USE_Case Formulas'!A808,"OK",NA()))</f>
        <v>#N/A</v>
      </c>
      <c r="V808" s="40" t="e">
        <f>IF(AND(NOT(ISBLANK('Captura de datos CASO'!V808)),ISNA(VLOOKUP('Captura de datos CASO'!V808,'DO NOT USE_School Picklist'!$S$3:$S$12,1,FALSE))),"Please select a value from the drop-down menu",IF('DO NOT USE_Case Formulas'!A808,"OK",NA()))</f>
        <v>#N/A</v>
      </c>
      <c r="W808" s="40" t="e">
        <f>IF(AND(NOT(ISBLANK('Captura de datos CASO'!W808)),ISNA(VLOOKUP('Captura de datos CASO'!W808,'DO NOT USE_School Picklist'!$S$3:$S$12,1,FALSE))),"Please select a value from the drop-down menu",IF('DO NOT USE_Case Formulas'!A808,"OK",NA()))</f>
        <v>#N/A</v>
      </c>
      <c r="X808" s="40" t="e">
        <f>IF(LEN('Captura de datos CASO'!X808)&gt;80,"Name of Education Group must be less than 80 characters",IF('DO NOT USE_Case Formulas'!A808,"OK",NA()))</f>
        <v>#N/A</v>
      </c>
      <c r="Y808" s="40" t="e">
        <f>IF(AND(NOT(ISBLANK('Captura de datos CASO'!Y808)),ISNA(VLOOKUP('Captura de datos CASO'!Y808,'DO NOT USE_School Picklist'!$K$3:$K$6,1,FALSE))),"Please select a value from the drop-down menu",IF('DO NOT USE_Case Formulas'!A808,"OK",NA()))</f>
        <v>#N/A</v>
      </c>
      <c r="Z808" s="40" t="e">
        <f>IF(AND('DO NOT USE_Case Formulas'!A808,ISBLANK('Captura de datos CASO'!Z808)),"Has this person had symptoms? is required",IF(AND(NOT(ISBLANK('Captura de datos CASO'!Z808)),ISNA(VLOOKUP('Captura de datos CASO'!Z808,'DO NOT USE_School Picklist'!$D$3:$D$5,1,FALSE))),"Please select a value from the drop-down menu",IF(NOT(ISBLANK('Captura de datos CASO'!Z808)),"OK",NA())))</f>
        <v>#N/A</v>
      </c>
      <c r="AA808" s="40" t="e">
        <f>IF(AND('Captura de datos CASO'!Z808='DO NOT USE_School Picklist'!$D$3,ISBLANK('Captura de datos CASO'!AA808)),"Symptom Onset Date is required if Ever Symptomatic is Yes",IF('DO NOT USE_Case Formulas'!A808,"OK",NA()))</f>
        <v>#N/A</v>
      </c>
      <c r="AB808" s="40"/>
      <c r="AC808" s="40" t="e">
        <f ca="1">IF(AND('DO NOT USE_Case Formulas'!A808,ISBLANK('Captura de datos CASO'!AC808)),"Lab Result Test Date is required",IF('Captura de datos CASO'!AC808&gt;'DO NOT USE_School Picklist'!$C$3,"Test Date cannot be a future date",IF(NOT(ISBLANK('Captura de datos CASO'!AC808)),"OK",NA())))</f>
        <v>#N/A</v>
      </c>
      <c r="AD808" s="40" t="e">
        <f>IF(AND(NOT(ISBLANK('Captura de datos CASO'!AD808)),ISNA(VLOOKUP('Captura de datos CASO'!AD808,'DO NOT USE_School Picklist'!$R$3:$R$7,1,FALSE))),"Please select a value from the drop-down menu",IF('DO NOT USE_Case Formulas'!A808,"OK",NA()))</f>
        <v>#N/A</v>
      </c>
      <c r="AE808" s="40" t="e">
        <f>IF(AND('DO NOT USE_Case Formulas'!A808,ISBLANK('Captura de datos CASO'!AB808)),"Lab Result Test Result is required",IF(AND(NOT(ISBLANK('Captura de datos CASO'!AB808)),ISNA(VLOOKUP('Captura de datos CASO'!AB808,'DO NOT USE_School Picklist'!$Q$3:$Q$8,1,FALSE))),"Please select a value from the drop-down menu",IF('DO NOT USE_Case Formulas'!A808,"OK",NA())))</f>
        <v>#N/A</v>
      </c>
    </row>
    <row r="809" spans="1:31" x14ac:dyDescent="0.3">
      <c r="A809" s="39" t="e">
        <f>IF('DO NOT USE_Case Formulas'!A809,IF('DO NOT USE_Case Formulas'!B809,"Not all required fields are completed","OK"),NA())</f>
        <v>#N/A</v>
      </c>
      <c r="B809" s="40" t="e">
        <f>IF(AND('DO NOT USE_Case Formulas'!A809,ISBLANK('Captura de datos CASO'!B809)),"First Name is required",IF(NOT(ISBLANK('Captura de datos CASO'!B809)),"OK",NA()))</f>
        <v>#N/A</v>
      </c>
      <c r="C809" s="40" t="e">
        <f>IF(AND('DO NOT USE_Case Formulas'!A809,ISBLANK('Captura de datos CASO'!C809)),"Last Name is required",IF(NOT(ISBLANK('Captura de datos CASO'!C809)),"OK",NA()))</f>
        <v>#N/A</v>
      </c>
      <c r="D809" s="40" t="e">
        <f>IF(AND('DO NOT USE_Case Formulas'!A809,ISBLANK('Captura de datos CASO'!D809)),"Birthdate is required",IF(NOT(ISBLANK('Captura de datos CASO'!D809)),"OK",NA()))</f>
        <v>#N/A</v>
      </c>
      <c r="E809" s="40" t="e">
        <f>IF(AND('DO NOT USE_Case Formulas'!A809,ISBLANK('Captura de datos CASO'!E809)),"Mobile Phone is required",IF(NOT(ISBLANK('Captura de datos CASO'!E809)),IF(AND(ISNUMBER(VALUE('Captura de datos CASO'!E809)),LEFT('Captura de datos CASO'!E809,1)&lt;&gt;"1",LEN('Captura de datos CASO'!E809)=10),"OK","Phone number must be valid format"),NA()))</f>
        <v>#N/A</v>
      </c>
      <c r="F809" s="40" t="e">
        <f>IF(LEN('Captura de datos CASO'!F809)&gt;255,"Home Street Address must be less than 255 characters",IF('DO NOT USE_Case Formulas'!A809,"OK",NA()))</f>
        <v>#N/A</v>
      </c>
      <c r="G809" s="40" t="e">
        <f>IF(LEN('Captura de datos CASO'!G809)&gt;40,"City must be less than 40 characters",IF('DO NOT USE_Case Formulas'!A809,"OK",NA()))</f>
        <v>#N/A</v>
      </c>
      <c r="H809" s="40" t="e">
        <f>IF(AND(NOT(ISBLANK('Captura de datos CASO'!H809)),ISNA(VLOOKUP('Captura de datos CASO'!H809,'DO NOT USE_School Picklist'!$P$3:$P$52,1,FALSE))),"Please select a value from the drop-down menu",IF('DO NOT USE_Case Formulas'!A809,"OK",NA()))</f>
        <v>#N/A</v>
      </c>
      <c r="I809" s="40" t="e">
        <f>IF(AND('DO NOT USE_Case Formulas'!A809,ISBLANK('Captura de datos CASO'!I809)),"Zip is required",IF(ISBLANK('Captura de datos CASO'!I809),NA(),"OK"))</f>
        <v>#N/A</v>
      </c>
      <c r="J809" s="40" t="e">
        <f>IF(AND('DO NOT USE_Case Formulas'!A809,ISBLANK('Captura de datos CASO'!J809)),"Student or Staff? is required",IF(ISBLANK('Captura de datos CASO'!J809),NA(),IF(ISNA(VLOOKUP('Captura de datos CASO'!J809,'DO NOT USE_School Picklist'!$B$3:$B$6,1,FALSE)),"Please select a value from the drop-down menu","OK")))</f>
        <v>#N/A</v>
      </c>
      <c r="K809" s="40" t="e">
        <f>IF(AND('Captura de datos CASO'!J809='DO NOT USE_School Picklist'!$B$4,ISBLANK('Captura de datos CASO'!K809)),"Occupation/Job Title is required if Student or Staff? is Yes, staff/faculty or volunteer",IF('DO NOT USE_Case Formulas'!A809,"OK",NA()))</f>
        <v>#N/A</v>
      </c>
      <c r="L809" s="40" t="e">
        <f ca="1">IF('Captura de datos CASO'!L809&gt;'DO NOT USE_School Picklist'!$C$3,"Date last on school campus/facility cannot be a future date",IF('DO NOT USE_Case Formulas'!A809,IF(ISBLANK('Captura de datos CASO'!L809),"Date last on school campus/facility is required","OK"),NA()))</f>
        <v>#N/A</v>
      </c>
      <c r="M809" s="40" t="e">
        <f>IF(AND('DO NOT USE_Case Formulas'!A809,ISBLANK('Captura de datos CASO'!M809)),"Specific Place in the Location is required",IF(ISBLANK('Captura de datos CASO'!M809),NA(),"OK"))</f>
        <v>#N/A</v>
      </c>
      <c r="N809" s="40" t="e">
        <f>IF(LEN('Captura de datos CASO'!N809)&gt;50,"Parent/Guardian Name must be less than 50 characters",IF('DO NOT USE_Case Formulas'!A809,"OK",NA()))</f>
        <v>#N/A</v>
      </c>
      <c r="O809" s="40" t="e">
        <f>IF(NOT(ISBLANK('Captura de datos CASO'!O809)),IF(AND(ISNUMBER('Captura de datos CASO'!O809),LEFT('Captura de datos CASO'!O809,1)&lt;&gt;"1",LEN('Captura de datos CASO'!O809)=10),"OK","Phone number must be valid format"),IF('DO NOT USE_Case Formulas'!A809,"OK",NA()))</f>
        <v>#N/A</v>
      </c>
      <c r="P809" s="53" t="e">
        <f>IF(AND(NOT(ISBLANK('Captura de datos CASO'!P809)),ISNA(VLOOKUP('Captura de datos CASO'!P809,'DO NOT USE_School Picklist'!$I$3:$I$5,1,FALSE))),"Please select a value from the drop-down menu",IF('DO NOT USE_Case Formulas'!A809,"OK",NA()))</f>
        <v>#N/A</v>
      </c>
      <c r="Q809" s="40" t="e">
        <f>IF(AND(NOT(ISBLANK('Captura de datos CASO'!Q809)),ISNA(VLOOKUP('Captura de datos CASO'!Q809,'DO NOT USE_School Picklist'!$E$3:$E$10,1,FALSE))),"Please select a value from the drop-down menu",IF('DO NOT USE_Case Formulas'!A809,"OK",NA()))</f>
        <v>#N/A</v>
      </c>
      <c r="R809" s="53" t="e">
        <f>IF(AND(NOT(ISBLANK('Captura de datos CASO'!R809)),ISNA(VLOOKUP('Captura de datos CASO'!R809,'DO NOT USE_School Picklist'!$W$3:$W$9,1,FALSE))),"Please select a value from the drop-down menu",IF('DO NOT USE_Case Formulas'!A809,"OK",NA()))</f>
        <v>#N/A</v>
      </c>
      <c r="S809" s="53" t="e">
        <f>IF(AND(NOT(ISBLANK('Captura de datos CASO'!S809)),ISNA(VLOOKUP('Captura de datos CASO'!S809,'DO NOT USE_School Picklist'!$W$3:$W$9,1,FALSE))),"Please select a value from the drop-down menu",IF('DO NOT USE_Case Formulas'!A809,"OK",NA()))</f>
        <v>#N/A</v>
      </c>
      <c r="T809" s="40" t="e">
        <f>IF(AND(NOT(ISBLANK('Captura de datos CASO'!T809)),ISNA(VLOOKUP('Captura de datos CASO'!T809,'DO NOT USE_School Picklist'!$F$3:$F$16,1,FALSE))),"Please select a value from the drop-down menu",IF('DO NOT USE_Case Formulas'!A809,"OK",NA()))</f>
        <v>#N/A</v>
      </c>
      <c r="U809" s="40" t="e">
        <f>IF(LEN('Captura de datos CASO'!U809)&gt;100,"Classroom(s) must be less than 100 characters",IF('DO NOT USE_Case Formulas'!A809,"OK",NA()))</f>
        <v>#N/A</v>
      </c>
      <c r="V809" s="40" t="e">
        <f>IF(AND(NOT(ISBLANK('Captura de datos CASO'!V809)),ISNA(VLOOKUP('Captura de datos CASO'!V809,'DO NOT USE_School Picklist'!$S$3:$S$12,1,FALSE))),"Please select a value from the drop-down menu",IF('DO NOT USE_Case Formulas'!A809,"OK",NA()))</f>
        <v>#N/A</v>
      </c>
      <c r="W809" s="40" t="e">
        <f>IF(AND(NOT(ISBLANK('Captura de datos CASO'!W809)),ISNA(VLOOKUP('Captura de datos CASO'!W809,'DO NOT USE_School Picklist'!$S$3:$S$12,1,FALSE))),"Please select a value from the drop-down menu",IF('DO NOT USE_Case Formulas'!A809,"OK",NA()))</f>
        <v>#N/A</v>
      </c>
      <c r="X809" s="40" t="e">
        <f>IF(LEN('Captura de datos CASO'!X809)&gt;80,"Name of Education Group must be less than 80 characters",IF('DO NOT USE_Case Formulas'!A809,"OK",NA()))</f>
        <v>#N/A</v>
      </c>
      <c r="Y809" s="40" t="e">
        <f>IF(AND(NOT(ISBLANK('Captura de datos CASO'!Y809)),ISNA(VLOOKUP('Captura de datos CASO'!Y809,'DO NOT USE_School Picklist'!$K$3:$K$6,1,FALSE))),"Please select a value from the drop-down menu",IF('DO NOT USE_Case Formulas'!A809,"OK",NA()))</f>
        <v>#N/A</v>
      </c>
      <c r="Z809" s="40" t="e">
        <f>IF(AND('DO NOT USE_Case Formulas'!A809,ISBLANK('Captura de datos CASO'!Z809)),"Has this person had symptoms? is required",IF(AND(NOT(ISBLANK('Captura de datos CASO'!Z809)),ISNA(VLOOKUP('Captura de datos CASO'!Z809,'DO NOT USE_School Picklist'!$D$3:$D$5,1,FALSE))),"Please select a value from the drop-down menu",IF(NOT(ISBLANK('Captura de datos CASO'!Z809)),"OK",NA())))</f>
        <v>#N/A</v>
      </c>
      <c r="AA809" s="40" t="e">
        <f>IF(AND('Captura de datos CASO'!Z809='DO NOT USE_School Picklist'!$D$3,ISBLANK('Captura de datos CASO'!AA809)),"Symptom Onset Date is required if Ever Symptomatic is Yes",IF('DO NOT USE_Case Formulas'!A809,"OK",NA()))</f>
        <v>#N/A</v>
      </c>
      <c r="AB809" s="40"/>
      <c r="AC809" s="40" t="e">
        <f ca="1">IF(AND('DO NOT USE_Case Formulas'!A809,ISBLANK('Captura de datos CASO'!AC809)),"Lab Result Test Date is required",IF('Captura de datos CASO'!AC809&gt;'DO NOT USE_School Picklist'!$C$3,"Test Date cannot be a future date",IF(NOT(ISBLANK('Captura de datos CASO'!AC809)),"OK",NA())))</f>
        <v>#N/A</v>
      </c>
      <c r="AD809" s="40" t="e">
        <f>IF(AND(NOT(ISBLANK('Captura de datos CASO'!AD809)),ISNA(VLOOKUP('Captura de datos CASO'!AD809,'DO NOT USE_School Picklist'!$R$3:$R$7,1,FALSE))),"Please select a value from the drop-down menu",IF('DO NOT USE_Case Formulas'!A809,"OK",NA()))</f>
        <v>#N/A</v>
      </c>
      <c r="AE809" s="40" t="e">
        <f>IF(AND('DO NOT USE_Case Formulas'!A809,ISBLANK('Captura de datos CASO'!AB809)),"Lab Result Test Result is required",IF(AND(NOT(ISBLANK('Captura de datos CASO'!AB809)),ISNA(VLOOKUP('Captura de datos CASO'!AB809,'DO NOT USE_School Picklist'!$Q$3:$Q$8,1,FALSE))),"Please select a value from the drop-down menu",IF('DO NOT USE_Case Formulas'!A809,"OK",NA())))</f>
        <v>#N/A</v>
      </c>
    </row>
    <row r="810" spans="1:31" x14ac:dyDescent="0.3">
      <c r="A810" s="39" t="e">
        <f>IF('DO NOT USE_Case Formulas'!A810,IF('DO NOT USE_Case Formulas'!B810,"Not all required fields are completed","OK"),NA())</f>
        <v>#N/A</v>
      </c>
      <c r="B810" s="40" t="e">
        <f>IF(AND('DO NOT USE_Case Formulas'!A810,ISBLANK('Captura de datos CASO'!B810)),"First Name is required",IF(NOT(ISBLANK('Captura de datos CASO'!B810)),"OK",NA()))</f>
        <v>#N/A</v>
      </c>
      <c r="C810" s="40" t="e">
        <f>IF(AND('DO NOT USE_Case Formulas'!A810,ISBLANK('Captura de datos CASO'!C810)),"Last Name is required",IF(NOT(ISBLANK('Captura de datos CASO'!C810)),"OK",NA()))</f>
        <v>#N/A</v>
      </c>
      <c r="D810" s="40" t="e">
        <f>IF(AND('DO NOT USE_Case Formulas'!A810,ISBLANK('Captura de datos CASO'!D810)),"Birthdate is required",IF(NOT(ISBLANK('Captura de datos CASO'!D810)),"OK",NA()))</f>
        <v>#N/A</v>
      </c>
      <c r="E810" s="40" t="e">
        <f>IF(AND('DO NOT USE_Case Formulas'!A810,ISBLANK('Captura de datos CASO'!E810)),"Mobile Phone is required",IF(NOT(ISBLANK('Captura de datos CASO'!E810)),IF(AND(ISNUMBER(VALUE('Captura de datos CASO'!E810)),LEFT('Captura de datos CASO'!E810,1)&lt;&gt;"1",LEN('Captura de datos CASO'!E810)=10),"OK","Phone number must be valid format"),NA()))</f>
        <v>#N/A</v>
      </c>
      <c r="F810" s="40" t="e">
        <f>IF(LEN('Captura de datos CASO'!F810)&gt;255,"Home Street Address must be less than 255 characters",IF('DO NOT USE_Case Formulas'!A810,"OK",NA()))</f>
        <v>#N/A</v>
      </c>
      <c r="G810" s="40" t="e">
        <f>IF(LEN('Captura de datos CASO'!G810)&gt;40,"City must be less than 40 characters",IF('DO NOT USE_Case Formulas'!A810,"OK",NA()))</f>
        <v>#N/A</v>
      </c>
      <c r="H810" s="40" t="e">
        <f>IF(AND(NOT(ISBLANK('Captura de datos CASO'!H810)),ISNA(VLOOKUP('Captura de datos CASO'!H810,'DO NOT USE_School Picklist'!$P$3:$P$52,1,FALSE))),"Please select a value from the drop-down menu",IF('DO NOT USE_Case Formulas'!A810,"OK",NA()))</f>
        <v>#N/A</v>
      </c>
      <c r="I810" s="40" t="e">
        <f>IF(AND('DO NOT USE_Case Formulas'!A810,ISBLANK('Captura de datos CASO'!I810)),"Zip is required",IF(ISBLANK('Captura de datos CASO'!I810),NA(),"OK"))</f>
        <v>#N/A</v>
      </c>
      <c r="J810" s="40" t="e">
        <f>IF(AND('DO NOT USE_Case Formulas'!A810,ISBLANK('Captura de datos CASO'!J810)),"Student or Staff? is required",IF(ISBLANK('Captura de datos CASO'!J810),NA(),IF(ISNA(VLOOKUP('Captura de datos CASO'!J810,'DO NOT USE_School Picklist'!$B$3:$B$6,1,FALSE)),"Please select a value from the drop-down menu","OK")))</f>
        <v>#N/A</v>
      </c>
      <c r="K810" s="40" t="e">
        <f>IF(AND('Captura de datos CASO'!J810='DO NOT USE_School Picklist'!$B$4,ISBLANK('Captura de datos CASO'!K810)),"Occupation/Job Title is required if Student or Staff? is Yes, staff/faculty or volunteer",IF('DO NOT USE_Case Formulas'!A810,"OK",NA()))</f>
        <v>#N/A</v>
      </c>
      <c r="L810" s="40" t="e">
        <f ca="1">IF('Captura de datos CASO'!L810&gt;'DO NOT USE_School Picklist'!$C$3,"Date last on school campus/facility cannot be a future date",IF('DO NOT USE_Case Formulas'!A810,IF(ISBLANK('Captura de datos CASO'!L810),"Date last on school campus/facility is required","OK"),NA()))</f>
        <v>#N/A</v>
      </c>
      <c r="M810" s="40" t="e">
        <f>IF(AND('DO NOT USE_Case Formulas'!A810,ISBLANK('Captura de datos CASO'!M810)),"Specific Place in the Location is required",IF(ISBLANK('Captura de datos CASO'!M810),NA(),"OK"))</f>
        <v>#N/A</v>
      </c>
      <c r="N810" s="40" t="e">
        <f>IF(LEN('Captura de datos CASO'!N810)&gt;50,"Parent/Guardian Name must be less than 50 characters",IF('DO NOT USE_Case Formulas'!A810,"OK",NA()))</f>
        <v>#N/A</v>
      </c>
      <c r="O810" s="40" t="e">
        <f>IF(NOT(ISBLANK('Captura de datos CASO'!O810)),IF(AND(ISNUMBER('Captura de datos CASO'!O810),LEFT('Captura de datos CASO'!O810,1)&lt;&gt;"1",LEN('Captura de datos CASO'!O810)=10),"OK","Phone number must be valid format"),IF('DO NOT USE_Case Formulas'!A810,"OK",NA()))</f>
        <v>#N/A</v>
      </c>
      <c r="P810" s="53" t="e">
        <f>IF(AND(NOT(ISBLANK('Captura de datos CASO'!P810)),ISNA(VLOOKUP('Captura de datos CASO'!P810,'DO NOT USE_School Picklist'!$I$3:$I$5,1,FALSE))),"Please select a value from the drop-down menu",IF('DO NOT USE_Case Formulas'!A810,"OK",NA()))</f>
        <v>#N/A</v>
      </c>
      <c r="Q810" s="40" t="e">
        <f>IF(AND(NOT(ISBLANK('Captura de datos CASO'!Q810)),ISNA(VLOOKUP('Captura de datos CASO'!Q810,'DO NOT USE_School Picklist'!$E$3:$E$10,1,FALSE))),"Please select a value from the drop-down menu",IF('DO NOT USE_Case Formulas'!A810,"OK",NA()))</f>
        <v>#N/A</v>
      </c>
      <c r="R810" s="53" t="e">
        <f>IF(AND(NOT(ISBLANK('Captura de datos CASO'!R810)),ISNA(VLOOKUP('Captura de datos CASO'!R810,'DO NOT USE_School Picklist'!$W$3:$W$9,1,FALSE))),"Please select a value from the drop-down menu",IF('DO NOT USE_Case Formulas'!A810,"OK",NA()))</f>
        <v>#N/A</v>
      </c>
      <c r="S810" s="53" t="e">
        <f>IF(AND(NOT(ISBLANK('Captura de datos CASO'!S810)),ISNA(VLOOKUP('Captura de datos CASO'!S810,'DO NOT USE_School Picklist'!$W$3:$W$9,1,FALSE))),"Please select a value from the drop-down menu",IF('DO NOT USE_Case Formulas'!A810,"OK",NA()))</f>
        <v>#N/A</v>
      </c>
      <c r="T810" s="40" t="e">
        <f>IF(AND(NOT(ISBLANK('Captura de datos CASO'!T810)),ISNA(VLOOKUP('Captura de datos CASO'!T810,'DO NOT USE_School Picklist'!$F$3:$F$16,1,FALSE))),"Please select a value from the drop-down menu",IF('DO NOT USE_Case Formulas'!A810,"OK",NA()))</f>
        <v>#N/A</v>
      </c>
      <c r="U810" s="40" t="e">
        <f>IF(LEN('Captura de datos CASO'!U810)&gt;100,"Classroom(s) must be less than 100 characters",IF('DO NOT USE_Case Formulas'!A810,"OK",NA()))</f>
        <v>#N/A</v>
      </c>
      <c r="V810" s="40" t="e">
        <f>IF(AND(NOT(ISBLANK('Captura de datos CASO'!V810)),ISNA(VLOOKUP('Captura de datos CASO'!V810,'DO NOT USE_School Picklist'!$S$3:$S$12,1,FALSE))),"Please select a value from the drop-down menu",IF('DO NOT USE_Case Formulas'!A810,"OK",NA()))</f>
        <v>#N/A</v>
      </c>
      <c r="W810" s="40" t="e">
        <f>IF(AND(NOT(ISBLANK('Captura de datos CASO'!W810)),ISNA(VLOOKUP('Captura de datos CASO'!W810,'DO NOT USE_School Picklist'!$S$3:$S$12,1,FALSE))),"Please select a value from the drop-down menu",IF('DO NOT USE_Case Formulas'!A810,"OK",NA()))</f>
        <v>#N/A</v>
      </c>
      <c r="X810" s="40" t="e">
        <f>IF(LEN('Captura de datos CASO'!X810)&gt;80,"Name of Education Group must be less than 80 characters",IF('DO NOT USE_Case Formulas'!A810,"OK",NA()))</f>
        <v>#N/A</v>
      </c>
      <c r="Y810" s="40" t="e">
        <f>IF(AND(NOT(ISBLANK('Captura de datos CASO'!Y810)),ISNA(VLOOKUP('Captura de datos CASO'!Y810,'DO NOT USE_School Picklist'!$K$3:$K$6,1,FALSE))),"Please select a value from the drop-down menu",IF('DO NOT USE_Case Formulas'!A810,"OK",NA()))</f>
        <v>#N/A</v>
      </c>
      <c r="Z810" s="40" t="e">
        <f>IF(AND('DO NOT USE_Case Formulas'!A810,ISBLANK('Captura de datos CASO'!Z810)),"Has this person had symptoms? is required",IF(AND(NOT(ISBLANK('Captura de datos CASO'!Z810)),ISNA(VLOOKUP('Captura de datos CASO'!Z810,'DO NOT USE_School Picklist'!$D$3:$D$5,1,FALSE))),"Please select a value from the drop-down menu",IF(NOT(ISBLANK('Captura de datos CASO'!Z810)),"OK",NA())))</f>
        <v>#N/A</v>
      </c>
      <c r="AA810" s="40" t="e">
        <f>IF(AND('Captura de datos CASO'!Z810='DO NOT USE_School Picklist'!$D$3,ISBLANK('Captura de datos CASO'!AA810)),"Symptom Onset Date is required if Ever Symptomatic is Yes",IF('DO NOT USE_Case Formulas'!A810,"OK",NA()))</f>
        <v>#N/A</v>
      </c>
      <c r="AB810" s="40"/>
      <c r="AC810" s="40" t="e">
        <f ca="1">IF(AND('DO NOT USE_Case Formulas'!A810,ISBLANK('Captura de datos CASO'!AC810)),"Lab Result Test Date is required",IF('Captura de datos CASO'!AC810&gt;'DO NOT USE_School Picklist'!$C$3,"Test Date cannot be a future date",IF(NOT(ISBLANK('Captura de datos CASO'!AC810)),"OK",NA())))</f>
        <v>#N/A</v>
      </c>
      <c r="AD810" s="40" t="e">
        <f>IF(AND(NOT(ISBLANK('Captura de datos CASO'!AD810)),ISNA(VLOOKUP('Captura de datos CASO'!AD810,'DO NOT USE_School Picklist'!$R$3:$R$7,1,FALSE))),"Please select a value from the drop-down menu",IF('DO NOT USE_Case Formulas'!A810,"OK",NA()))</f>
        <v>#N/A</v>
      </c>
      <c r="AE810" s="40" t="e">
        <f>IF(AND('DO NOT USE_Case Formulas'!A810,ISBLANK('Captura de datos CASO'!AB810)),"Lab Result Test Result is required",IF(AND(NOT(ISBLANK('Captura de datos CASO'!AB810)),ISNA(VLOOKUP('Captura de datos CASO'!AB810,'DO NOT USE_School Picklist'!$Q$3:$Q$8,1,FALSE))),"Please select a value from the drop-down menu",IF('DO NOT USE_Case Formulas'!A810,"OK",NA())))</f>
        <v>#N/A</v>
      </c>
    </row>
    <row r="811" spans="1:31" x14ac:dyDescent="0.3">
      <c r="A811" s="39" t="e">
        <f>IF('DO NOT USE_Case Formulas'!A811,IF('DO NOT USE_Case Formulas'!B811,"Not all required fields are completed","OK"),NA())</f>
        <v>#N/A</v>
      </c>
      <c r="B811" s="40" t="e">
        <f>IF(AND('DO NOT USE_Case Formulas'!A811,ISBLANK('Captura de datos CASO'!B811)),"First Name is required",IF(NOT(ISBLANK('Captura de datos CASO'!B811)),"OK",NA()))</f>
        <v>#N/A</v>
      </c>
      <c r="C811" s="40" t="e">
        <f>IF(AND('DO NOT USE_Case Formulas'!A811,ISBLANK('Captura de datos CASO'!C811)),"Last Name is required",IF(NOT(ISBLANK('Captura de datos CASO'!C811)),"OK",NA()))</f>
        <v>#N/A</v>
      </c>
      <c r="D811" s="40" t="e">
        <f>IF(AND('DO NOT USE_Case Formulas'!A811,ISBLANK('Captura de datos CASO'!D811)),"Birthdate is required",IF(NOT(ISBLANK('Captura de datos CASO'!D811)),"OK",NA()))</f>
        <v>#N/A</v>
      </c>
      <c r="E811" s="40" t="e">
        <f>IF(AND('DO NOT USE_Case Formulas'!A811,ISBLANK('Captura de datos CASO'!E811)),"Mobile Phone is required",IF(NOT(ISBLANK('Captura de datos CASO'!E811)),IF(AND(ISNUMBER(VALUE('Captura de datos CASO'!E811)),LEFT('Captura de datos CASO'!E811,1)&lt;&gt;"1",LEN('Captura de datos CASO'!E811)=10),"OK","Phone number must be valid format"),NA()))</f>
        <v>#N/A</v>
      </c>
      <c r="F811" s="40" t="e">
        <f>IF(LEN('Captura de datos CASO'!F811)&gt;255,"Home Street Address must be less than 255 characters",IF('DO NOT USE_Case Formulas'!A811,"OK",NA()))</f>
        <v>#N/A</v>
      </c>
      <c r="G811" s="40" t="e">
        <f>IF(LEN('Captura de datos CASO'!G811)&gt;40,"City must be less than 40 characters",IF('DO NOT USE_Case Formulas'!A811,"OK",NA()))</f>
        <v>#N/A</v>
      </c>
      <c r="H811" s="40" t="e">
        <f>IF(AND(NOT(ISBLANK('Captura de datos CASO'!H811)),ISNA(VLOOKUP('Captura de datos CASO'!H811,'DO NOT USE_School Picklist'!$P$3:$P$52,1,FALSE))),"Please select a value from the drop-down menu",IF('DO NOT USE_Case Formulas'!A811,"OK",NA()))</f>
        <v>#N/A</v>
      </c>
      <c r="I811" s="40" t="e">
        <f>IF(AND('DO NOT USE_Case Formulas'!A811,ISBLANK('Captura de datos CASO'!I811)),"Zip is required",IF(ISBLANK('Captura de datos CASO'!I811),NA(),"OK"))</f>
        <v>#N/A</v>
      </c>
      <c r="J811" s="40" t="e">
        <f>IF(AND('DO NOT USE_Case Formulas'!A811,ISBLANK('Captura de datos CASO'!J811)),"Student or Staff? is required",IF(ISBLANK('Captura de datos CASO'!J811),NA(),IF(ISNA(VLOOKUP('Captura de datos CASO'!J811,'DO NOT USE_School Picklist'!$B$3:$B$6,1,FALSE)),"Please select a value from the drop-down menu","OK")))</f>
        <v>#N/A</v>
      </c>
      <c r="K811" s="40" t="e">
        <f>IF(AND('Captura de datos CASO'!J811='DO NOT USE_School Picklist'!$B$4,ISBLANK('Captura de datos CASO'!K811)),"Occupation/Job Title is required if Student or Staff? is Yes, staff/faculty or volunteer",IF('DO NOT USE_Case Formulas'!A811,"OK",NA()))</f>
        <v>#N/A</v>
      </c>
      <c r="L811" s="40" t="e">
        <f ca="1">IF('Captura de datos CASO'!L811&gt;'DO NOT USE_School Picklist'!$C$3,"Date last on school campus/facility cannot be a future date",IF('DO NOT USE_Case Formulas'!A811,IF(ISBLANK('Captura de datos CASO'!L811),"Date last on school campus/facility is required","OK"),NA()))</f>
        <v>#N/A</v>
      </c>
      <c r="M811" s="40" t="e">
        <f>IF(AND('DO NOT USE_Case Formulas'!A811,ISBLANK('Captura de datos CASO'!M811)),"Specific Place in the Location is required",IF(ISBLANK('Captura de datos CASO'!M811),NA(),"OK"))</f>
        <v>#N/A</v>
      </c>
      <c r="N811" s="40" t="e">
        <f>IF(LEN('Captura de datos CASO'!N811)&gt;50,"Parent/Guardian Name must be less than 50 characters",IF('DO NOT USE_Case Formulas'!A811,"OK",NA()))</f>
        <v>#N/A</v>
      </c>
      <c r="O811" s="40" t="e">
        <f>IF(NOT(ISBLANK('Captura de datos CASO'!O811)),IF(AND(ISNUMBER('Captura de datos CASO'!O811),LEFT('Captura de datos CASO'!O811,1)&lt;&gt;"1",LEN('Captura de datos CASO'!O811)=10),"OK","Phone number must be valid format"),IF('DO NOT USE_Case Formulas'!A811,"OK",NA()))</f>
        <v>#N/A</v>
      </c>
      <c r="P811" s="53" t="e">
        <f>IF(AND(NOT(ISBLANK('Captura de datos CASO'!P811)),ISNA(VLOOKUP('Captura de datos CASO'!P811,'DO NOT USE_School Picklist'!$I$3:$I$5,1,FALSE))),"Please select a value from the drop-down menu",IF('DO NOT USE_Case Formulas'!A811,"OK",NA()))</f>
        <v>#N/A</v>
      </c>
      <c r="Q811" s="40" t="e">
        <f>IF(AND(NOT(ISBLANK('Captura de datos CASO'!Q811)),ISNA(VLOOKUP('Captura de datos CASO'!Q811,'DO NOT USE_School Picklist'!$E$3:$E$10,1,FALSE))),"Please select a value from the drop-down menu",IF('DO NOT USE_Case Formulas'!A811,"OK",NA()))</f>
        <v>#N/A</v>
      </c>
      <c r="R811" s="53" t="e">
        <f>IF(AND(NOT(ISBLANK('Captura de datos CASO'!R811)),ISNA(VLOOKUP('Captura de datos CASO'!R811,'DO NOT USE_School Picklist'!$W$3:$W$9,1,FALSE))),"Please select a value from the drop-down menu",IF('DO NOT USE_Case Formulas'!A811,"OK",NA()))</f>
        <v>#N/A</v>
      </c>
      <c r="S811" s="53" t="e">
        <f>IF(AND(NOT(ISBLANK('Captura de datos CASO'!S811)),ISNA(VLOOKUP('Captura de datos CASO'!S811,'DO NOT USE_School Picklist'!$W$3:$W$9,1,FALSE))),"Please select a value from the drop-down menu",IF('DO NOT USE_Case Formulas'!A811,"OK",NA()))</f>
        <v>#N/A</v>
      </c>
      <c r="T811" s="40" t="e">
        <f>IF(AND(NOT(ISBLANK('Captura de datos CASO'!T811)),ISNA(VLOOKUP('Captura de datos CASO'!T811,'DO NOT USE_School Picklist'!$F$3:$F$16,1,FALSE))),"Please select a value from the drop-down menu",IF('DO NOT USE_Case Formulas'!A811,"OK",NA()))</f>
        <v>#N/A</v>
      </c>
      <c r="U811" s="40" t="e">
        <f>IF(LEN('Captura de datos CASO'!U811)&gt;100,"Classroom(s) must be less than 100 characters",IF('DO NOT USE_Case Formulas'!A811,"OK",NA()))</f>
        <v>#N/A</v>
      </c>
      <c r="V811" s="40" t="e">
        <f>IF(AND(NOT(ISBLANK('Captura de datos CASO'!V811)),ISNA(VLOOKUP('Captura de datos CASO'!V811,'DO NOT USE_School Picklist'!$S$3:$S$12,1,FALSE))),"Please select a value from the drop-down menu",IF('DO NOT USE_Case Formulas'!A811,"OK",NA()))</f>
        <v>#N/A</v>
      </c>
      <c r="W811" s="40" t="e">
        <f>IF(AND(NOT(ISBLANK('Captura de datos CASO'!W811)),ISNA(VLOOKUP('Captura de datos CASO'!W811,'DO NOT USE_School Picklist'!$S$3:$S$12,1,FALSE))),"Please select a value from the drop-down menu",IF('DO NOT USE_Case Formulas'!A811,"OK",NA()))</f>
        <v>#N/A</v>
      </c>
      <c r="X811" s="40" t="e">
        <f>IF(LEN('Captura de datos CASO'!X811)&gt;80,"Name of Education Group must be less than 80 characters",IF('DO NOT USE_Case Formulas'!A811,"OK",NA()))</f>
        <v>#N/A</v>
      </c>
      <c r="Y811" s="40" t="e">
        <f>IF(AND(NOT(ISBLANK('Captura de datos CASO'!Y811)),ISNA(VLOOKUP('Captura de datos CASO'!Y811,'DO NOT USE_School Picklist'!$K$3:$K$6,1,FALSE))),"Please select a value from the drop-down menu",IF('DO NOT USE_Case Formulas'!A811,"OK",NA()))</f>
        <v>#N/A</v>
      </c>
      <c r="Z811" s="40" t="e">
        <f>IF(AND('DO NOT USE_Case Formulas'!A811,ISBLANK('Captura de datos CASO'!Z811)),"Has this person had symptoms? is required",IF(AND(NOT(ISBLANK('Captura de datos CASO'!Z811)),ISNA(VLOOKUP('Captura de datos CASO'!Z811,'DO NOT USE_School Picklist'!$D$3:$D$5,1,FALSE))),"Please select a value from the drop-down menu",IF(NOT(ISBLANK('Captura de datos CASO'!Z811)),"OK",NA())))</f>
        <v>#N/A</v>
      </c>
      <c r="AA811" s="40" t="e">
        <f>IF(AND('Captura de datos CASO'!Z811='DO NOT USE_School Picklist'!$D$3,ISBLANK('Captura de datos CASO'!AA811)),"Symptom Onset Date is required if Ever Symptomatic is Yes",IF('DO NOT USE_Case Formulas'!A811,"OK",NA()))</f>
        <v>#N/A</v>
      </c>
      <c r="AB811" s="40"/>
      <c r="AC811" s="40" t="e">
        <f ca="1">IF(AND('DO NOT USE_Case Formulas'!A811,ISBLANK('Captura de datos CASO'!AC811)),"Lab Result Test Date is required",IF('Captura de datos CASO'!AC811&gt;'DO NOT USE_School Picklist'!$C$3,"Test Date cannot be a future date",IF(NOT(ISBLANK('Captura de datos CASO'!AC811)),"OK",NA())))</f>
        <v>#N/A</v>
      </c>
      <c r="AD811" s="40" t="e">
        <f>IF(AND(NOT(ISBLANK('Captura de datos CASO'!AD811)),ISNA(VLOOKUP('Captura de datos CASO'!AD811,'DO NOT USE_School Picklist'!$R$3:$R$7,1,FALSE))),"Please select a value from the drop-down menu",IF('DO NOT USE_Case Formulas'!A811,"OK",NA()))</f>
        <v>#N/A</v>
      </c>
      <c r="AE811" s="40" t="e">
        <f>IF(AND('DO NOT USE_Case Formulas'!A811,ISBLANK('Captura de datos CASO'!AB811)),"Lab Result Test Result is required",IF(AND(NOT(ISBLANK('Captura de datos CASO'!AB811)),ISNA(VLOOKUP('Captura de datos CASO'!AB811,'DO NOT USE_School Picklist'!$Q$3:$Q$8,1,FALSE))),"Please select a value from the drop-down menu",IF('DO NOT USE_Case Formulas'!A811,"OK",NA())))</f>
        <v>#N/A</v>
      </c>
    </row>
    <row r="812" spans="1:31" x14ac:dyDescent="0.3">
      <c r="A812" s="39" t="e">
        <f>IF('DO NOT USE_Case Formulas'!A812,IF('DO NOT USE_Case Formulas'!B812,"Not all required fields are completed","OK"),NA())</f>
        <v>#N/A</v>
      </c>
      <c r="B812" s="40" t="e">
        <f>IF(AND('DO NOT USE_Case Formulas'!A812,ISBLANK('Captura de datos CASO'!B812)),"First Name is required",IF(NOT(ISBLANK('Captura de datos CASO'!B812)),"OK",NA()))</f>
        <v>#N/A</v>
      </c>
      <c r="C812" s="40" t="e">
        <f>IF(AND('DO NOT USE_Case Formulas'!A812,ISBLANK('Captura de datos CASO'!C812)),"Last Name is required",IF(NOT(ISBLANK('Captura de datos CASO'!C812)),"OK",NA()))</f>
        <v>#N/A</v>
      </c>
      <c r="D812" s="40" t="e">
        <f>IF(AND('DO NOT USE_Case Formulas'!A812,ISBLANK('Captura de datos CASO'!D812)),"Birthdate is required",IF(NOT(ISBLANK('Captura de datos CASO'!D812)),"OK",NA()))</f>
        <v>#N/A</v>
      </c>
      <c r="E812" s="40" t="e">
        <f>IF(AND('DO NOT USE_Case Formulas'!A812,ISBLANK('Captura de datos CASO'!E812)),"Mobile Phone is required",IF(NOT(ISBLANK('Captura de datos CASO'!E812)),IF(AND(ISNUMBER(VALUE('Captura de datos CASO'!E812)),LEFT('Captura de datos CASO'!E812,1)&lt;&gt;"1",LEN('Captura de datos CASO'!E812)=10),"OK","Phone number must be valid format"),NA()))</f>
        <v>#N/A</v>
      </c>
      <c r="F812" s="40" t="e">
        <f>IF(LEN('Captura de datos CASO'!F812)&gt;255,"Home Street Address must be less than 255 characters",IF('DO NOT USE_Case Formulas'!A812,"OK",NA()))</f>
        <v>#N/A</v>
      </c>
      <c r="G812" s="40" t="e">
        <f>IF(LEN('Captura de datos CASO'!G812)&gt;40,"City must be less than 40 characters",IF('DO NOT USE_Case Formulas'!A812,"OK",NA()))</f>
        <v>#N/A</v>
      </c>
      <c r="H812" s="40" t="e">
        <f>IF(AND(NOT(ISBLANK('Captura de datos CASO'!H812)),ISNA(VLOOKUP('Captura de datos CASO'!H812,'DO NOT USE_School Picklist'!$P$3:$P$52,1,FALSE))),"Please select a value from the drop-down menu",IF('DO NOT USE_Case Formulas'!A812,"OK",NA()))</f>
        <v>#N/A</v>
      </c>
      <c r="I812" s="40" t="e">
        <f>IF(AND('DO NOT USE_Case Formulas'!A812,ISBLANK('Captura de datos CASO'!I812)),"Zip is required",IF(ISBLANK('Captura de datos CASO'!I812),NA(),"OK"))</f>
        <v>#N/A</v>
      </c>
      <c r="J812" s="40" t="e">
        <f>IF(AND('DO NOT USE_Case Formulas'!A812,ISBLANK('Captura de datos CASO'!J812)),"Student or Staff? is required",IF(ISBLANK('Captura de datos CASO'!J812),NA(),IF(ISNA(VLOOKUP('Captura de datos CASO'!J812,'DO NOT USE_School Picklist'!$B$3:$B$6,1,FALSE)),"Please select a value from the drop-down menu","OK")))</f>
        <v>#N/A</v>
      </c>
      <c r="K812" s="40" t="e">
        <f>IF(AND('Captura de datos CASO'!J812='DO NOT USE_School Picklist'!$B$4,ISBLANK('Captura de datos CASO'!K812)),"Occupation/Job Title is required if Student or Staff? is Yes, staff/faculty or volunteer",IF('DO NOT USE_Case Formulas'!A812,"OK",NA()))</f>
        <v>#N/A</v>
      </c>
      <c r="L812" s="40" t="e">
        <f ca="1">IF('Captura de datos CASO'!L812&gt;'DO NOT USE_School Picklist'!$C$3,"Date last on school campus/facility cannot be a future date",IF('DO NOT USE_Case Formulas'!A812,IF(ISBLANK('Captura de datos CASO'!L812),"Date last on school campus/facility is required","OK"),NA()))</f>
        <v>#N/A</v>
      </c>
      <c r="M812" s="40" t="e">
        <f>IF(AND('DO NOT USE_Case Formulas'!A812,ISBLANK('Captura de datos CASO'!M812)),"Specific Place in the Location is required",IF(ISBLANK('Captura de datos CASO'!M812),NA(),"OK"))</f>
        <v>#N/A</v>
      </c>
      <c r="N812" s="40" t="e">
        <f>IF(LEN('Captura de datos CASO'!N812)&gt;50,"Parent/Guardian Name must be less than 50 characters",IF('DO NOT USE_Case Formulas'!A812,"OK",NA()))</f>
        <v>#N/A</v>
      </c>
      <c r="O812" s="40" t="e">
        <f>IF(NOT(ISBLANK('Captura de datos CASO'!O812)),IF(AND(ISNUMBER('Captura de datos CASO'!O812),LEFT('Captura de datos CASO'!O812,1)&lt;&gt;"1",LEN('Captura de datos CASO'!O812)=10),"OK","Phone number must be valid format"),IF('DO NOT USE_Case Formulas'!A812,"OK",NA()))</f>
        <v>#N/A</v>
      </c>
      <c r="P812" s="53" t="e">
        <f>IF(AND(NOT(ISBLANK('Captura de datos CASO'!P812)),ISNA(VLOOKUP('Captura de datos CASO'!P812,'DO NOT USE_School Picklist'!$I$3:$I$5,1,FALSE))),"Please select a value from the drop-down menu",IF('DO NOT USE_Case Formulas'!A812,"OK",NA()))</f>
        <v>#N/A</v>
      </c>
      <c r="Q812" s="40" t="e">
        <f>IF(AND(NOT(ISBLANK('Captura de datos CASO'!Q812)),ISNA(VLOOKUP('Captura de datos CASO'!Q812,'DO NOT USE_School Picklist'!$E$3:$E$10,1,FALSE))),"Please select a value from the drop-down menu",IF('DO NOT USE_Case Formulas'!A812,"OK",NA()))</f>
        <v>#N/A</v>
      </c>
      <c r="R812" s="53" t="e">
        <f>IF(AND(NOT(ISBLANK('Captura de datos CASO'!R812)),ISNA(VLOOKUP('Captura de datos CASO'!R812,'DO NOT USE_School Picklist'!$W$3:$W$9,1,FALSE))),"Please select a value from the drop-down menu",IF('DO NOT USE_Case Formulas'!A812,"OK",NA()))</f>
        <v>#N/A</v>
      </c>
      <c r="S812" s="53" t="e">
        <f>IF(AND(NOT(ISBLANK('Captura de datos CASO'!S812)),ISNA(VLOOKUP('Captura de datos CASO'!S812,'DO NOT USE_School Picklist'!$W$3:$W$9,1,FALSE))),"Please select a value from the drop-down menu",IF('DO NOT USE_Case Formulas'!A812,"OK",NA()))</f>
        <v>#N/A</v>
      </c>
      <c r="T812" s="40" t="e">
        <f>IF(AND(NOT(ISBLANK('Captura de datos CASO'!T812)),ISNA(VLOOKUP('Captura de datos CASO'!T812,'DO NOT USE_School Picklist'!$F$3:$F$16,1,FALSE))),"Please select a value from the drop-down menu",IF('DO NOT USE_Case Formulas'!A812,"OK",NA()))</f>
        <v>#N/A</v>
      </c>
      <c r="U812" s="40" t="e">
        <f>IF(LEN('Captura de datos CASO'!U812)&gt;100,"Classroom(s) must be less than 100 characters",IF('DO NOT USE_Case Formulas'!A812,"OK",NA()))</f>
        <v>#N/A</v>
      </c>
      <c r="V812" s="40" t="e">
        <f>IF(AND(NOT(ISBLANK('Captura de datos CASO'!V812)),ISNA(VLOOKUP('Captura de datos CASO'!V812,'DO NOT USE_School Picklist'!$S$3:$S$12,1,FALSE))),"Please select a value from the drop-down menu",IF('DO NOT USE_Case Formulas'!A812,"OK",NA()))</f>
        <v>#N/A</v>
      </c>
      <c r="W812" s="40" t="e">
        <f>IF(AND(NOT(ISBLANK('Captura de datos CASO'!W812)),ISNA(VLOOKUP('Captura de datos CASO'!W812,'DO NOT USE_School Picklist'!$S$3:$S$12,1,FALSE))),"Please select a value from the drop-down menu",IF('DO NOT USE_Case Formulas'!A812,"OK",NA()))</f>
        <v>#N/A</v>
      </c>
      <c r="X812" s="40" t="e">
        <f>IF(LEN('Captura de datos CASO'!X812)&gt;80,"Name of Education Group must be less than 80 characters",IF('DO NOT USE_Case Formulas'!A812,"OK",NA()))</f>
        <v>#N/A</v>
      </c>
      <c r="Y812" s="40" t="e">
        <f>IF(AND(NOT(ISBLANK('Captura de datos CASO'!Y812)),ISNA(VLOOKUP('Captura de datos CASO'!Y812,'DO NOT USE_School Picklist'!$K$3:$K$6,1,FALSE))),"Please select a value from the drop-down menu",IF('DO NOT USE_Case Formulas'!A812,"OK",NA()))</f>
        <v>#N/A</v>
      </c>
      <c r="Z812" s="40" t="e">
        <f>IF(AND('DO NOT USE_Case Formulas'!A812,ISBLANK('Captura de datos CASO'!Z812)),"Has this person had symptoms? is required",IF(AND(NOT(ISBLANK('Captura de datos CASO'!Z812)),ISNA(VLOOKUP('Captura de datos CASO'!Z812,'DO NOT USE_School Picklist'!$D$3:$D$5,1,FALSE))),"Please select a value from the drop-down menu",IF(NOT(ISBLANK('Captura de datos CASO'!Z812)),"OK",NA())))</f>
        <v>#N/A</v>
      </c>
      <c r="AA812" s="40" t="e">
        <f>IF(AND('Captura de datos CASO'!Z812='DO NOT USE_School Picklist'!$D$3,ISBLANK('Captura de datos CASO'!AA812)),"Symptom Onset Date is required if Ever Symptomatic is Yes",IF('DO NOT USE_Case Formulas'!A812,"OK",NA()))</f>
        <v>#N/A</v>
      </c>
      <c r="AB812" s="40"/>
      <c r="AC812" s="40" t="e">
        <f ca="1">IF(AND('DO NOT USE_Case Formulas'!A812,ISBLANK('Captura de datos CASO'!AC812)),"Lab Result Test Date is required",IF('Captura de datos CASO'!AC812&gt;'DO NOT USE_School Picklist'!$C$3,"Test Date cannot be a future date",IF(NOT(ISBLANK('Captura de datos CASO'!AC812)),"OK",NA())))</f>
        <v>#N/A</v>
      </c>
      <c r="AD812" s="40" t="e">
        <f>IF(AND(NOT(ISBLANK('Captura de datos CASO'!AD812)),ISNA(VLOOKUP('Captura de datos CASO'!AD812,'DO NOT USE_School Picklist'!$R$3:$R$7,1,FALSE))),"Please select a value from the drop-down menu",IF('DO NOT USE_Case Formulas'!A812,"OK",NA()))</f>
        <v>#N/A</v>
      </c>
      <c r="AE812" s="40" t="e">
        <f>IF(AND('DO NOT USE_Case Formulas'!A812,ISBLANK('Captura de datos CASO'!AB812)),"Lab Result Test Result is required",IF(AND(NOT(ISBLANK('Captura de datos CASO'!AB812)),ISNA(VLOOKUP('Captura de datos CASO'!AB812,'DO NOT USE_School Picklist'!$Q$3:$Q$8,1,FALSE))),"Please select a value from the drop-down menu",IF('DO NOT USE_Case Formulas'!A812,"OK",NA())))</f>
        <v>#N/A</v>
      </c>
    </row>
    <row r="813" spans="1:31" x14ac:dyDescent="0.3">
      <c r="A813" s="39" t="e">
        <f>IF('DO NOT USE_Case Formulas'!A813,IF('DO NOT USE_Case Formulas'!B813,"Not all required fields are completed","OK"),NA())</f>
        <v>#N/A</v>
      </c>
      <c r="B813" s="40" t="e">
        <f>IF(AND('DO NOT USE_Case Formulas'!A813,ISBLANK('Captura de datos CASO'!B813)),"First Name is required",IF(NOT(ISBLANK('Captura de datos CASO'!B813)),"OK",NA()))</f>
        <v>#N/A</v>
      </c>
      <c r="C813" s="40" t="e">
        <f>IF(AND('DO NOT USE_Case Formulas'!A813,ISBLANK('Captura de datos CASO'!C813)),"Last Name is required",IF(NOT(ISBLANK('Captura de datos CASO'!C813)),"OK",NA()))</f>
        <v>#N/A</v>
      </c>
      <c r="D813" s="40" t="e">
        <f>IF(AND('DO NOT USE_Case Formulas'!A813,ISBLANK('Captura de datos CASO'!D813)),"Birthdate is required",IF(NOT(ISBLANK('Captura de datos CASO'!D813)),"OK",NA()))</f>
        <v>#N/A</v>
      </c>
      <c r="E813" s="40" t="e">
        <f>IF(AND('DO NOT USE_Case Formulas'!A813,ISBLANK('Captura de datos CASO'!E813)),"Mobile Phone is required",IF(NOT(ISBLANK('Captura de datos CASO'!E813)),IF(AND(ISNUMBER(VALUE('Captura de datos CASO'!E813)),LEFT('Captura de datos CASO'!E813,1)&lt;&gt;"1",LEN('Captura de datos CASO'!E813)=10),"OK","Phone number must be valid format"),NA()))</f>
        <v>#N/A</v>
      </c>
      <c r="F813" s="40" t="e">
        <f>IF(LEN('Captura de datos CASO'!F813)&gt;255,"Home Street Address must be less than 255 characters",IF('DO NOT USE_Case Formulas'!A813,"OK",NA()))</f>
        <v>#N/A</v>
      </c>
      <c r="G813" s="40" t="e">
        <f>IF(LEN('Captura de datos CASO'!G813)&gt;40,"City must be less than 40 characters",IF('DO NOT USE_Case Formulas'!A813,"OK",NA()))</f>
        <v>#N/A</v>
      </c>
      <c r="H813" s="40" t="e">
        <f>IF(AND(NOT(ISBLANK('Captura de datos CASO'!H813)),ISNA(VLOOKUP('Captura de datos CASO'!H813,'DO NOT USE_School Picklist'!$P$3:$P$52,1,FALSE))),"Please select a value from the drop-down menu",IF('DO NOT USE_Case Formulas'!A813,"OK",NA()))</f>
        <v>#N/A</v>
      </c>
      <c r="I813" s="40" t="e">
        <f>IF(AND('DO NOT USE_Case Formulas'!A813,ISBLANK('Captura de datos CASO'!I813)),"Zip is required",IF(ISBLANK('Captura de datos CASO'!I813),NA(),"OK"))</f>
        <v>#N/A</v>
      </c>
      <c r="J813" s="40" t="e">
        <f>IF(AND('DO NOT USE_Case Formulas'!A813,ISBLANK('Captura de datos CASO'!J813)),"Student or Staff? is required",IF(ISBLANK('Captura de datos CASO'!J813),NA(),IF(ISNA(VLOOKUP('Captura de datos CASO'!J813,'DO NOT USE_School Picklist'!$B$3:$B$6,1,FALSE)),"Please select a value from the drop-down menu","OK")))</f>
        <v>#N/A</v>
      </c>
      <c r="K813" s="40" t="e">
        <f>IF(AND('Captura de datos CASO'!J813='DO NOT USE_School Picklist'!$B$4,ISBLANK('Captura de datos CASO'!K813)),"Occupation/Job Title is required if Student or Staff? is Yes, staff/faculty or volunteer",IF('DO NOT USE_Case Formulas'!A813,"OK",NA()))</f>
        <v>#N/A</v>
      </c>
      <c r="L813" s="40" t="e">
        <f ca="1">IF('Captura de datos CASO'!L813&gt;'DO NOT USE_School Picklist'!$C$3,"Date last on school campus/facility cannot be a future date",IF('DO NOT USE_Case Formulas'!A813,IF(ISBLANK('Captura de datos CASO'!L813),"Date last on school campus/facility is required","OK"),NA()))</f>
        <v>#N/A</v>
      </c>
      <c r="M813" s="40" t="e">
        <f>IF(AND('DO NOT USE_Case Formulas'!A813,ISBLANK('Captura de datos CASO'!M813)),"Specific Place in the Location is required",IF(ISBLANK('Captura de datos CASO'!M813),NA(),"OK"))</f>
        <v>#N/A</v>
      </c>
      <c r="N813" s="40" t="e">
        <f>IF(LEN('Captura de datos CASO'!N813)&gt;50,"Parent/Guardian Name must be less than 50 characters",IF('DO NOT USE_Case Formulas'!A813,"OK",NA()))</f>
        <v>#N/A</v>
      </c>
      <c r="O813" s="40" t="e">
        <f>IF(NOT(ISBLANK('Captura de datos CASO'!O813)),IF(AND(ISNUMBER('Captura de datos CASO'!O813),LEFT('Captura de datos CASO'!O813,1)&lt;&gt;"1",LEN('Captura de datos CASO'!O813)=10),"OK","Phone number must be valid format"),IF('DO NOT USE_Case Formulas'!A813,"OK",NA()))</f>
        <v>#N/A</v>
      </c>
      <c r="P813" s="53" t="e">
        <f>IF(AND(NOT(ISBLANK('Captura de datos CASO'!P813)),ISNA(VLOOKUP('Captura de datos CASO'!P813,'DO NOT USE_School Picklist'!$I$3:$I$5,1,FALSE))),"Please select a value from the drop-down menu",IF('DO NOT USE_Case Formulas'!A813,"OK",NA()))</f>
        <v>#N/A</v>
      </c>
      <c r="Q813" s="40" t="e">
        <f>IF(AND(NOT(ISBLANK('Captura de datos CASO'!Q813)),ISNA(VLOOKUP('Captura de datos CASO'!Q813,'DO NOT USE_School Picklist'!$E$3:$E$10,1,FALSE))),"Please select a value from the drop-down menu",IF('DO NOT USE_Case Formulas'!A813,"OK",NA()))</f>
        <v>#N/A</v>
      </c>
      <c r="R813" s="53" t="e">
        <f>IF(AND(NOT(ISBLANK('Captura de datos CASO'!R813)),ISNA(VLOOKUP('Captura de datos CASO'!R813,'DO NOT USE_School Picklist'!$W$3:$W$9,1,FALSE))),"Please select a value from the drop-down menu",IF('DO NOT USE_Case Formulas'!A813,"OK",NA()))</f>
        <v>#N/A</v>
      </c>
      <c r="S813" s="53" t="e">
        <f>IF(AND(NOT(ISBLANK('Captura de datos CASO'!S813)),ISNA(VLOOKUP('Captura de datos CASO'!S813,'DO NOT USE_School Picklist'!$W$3:$W$9,1,FALSE))),"Please select a value from the drop-down menu",IF('DO NOT USE_Case Formulas'!A813,"OK",NA()))</f>
        <v>#N/A</v>
      </c>
      <c r="T813" s="40" t="e">
        <f>IF(AND(NOT(ISBLANK('Captura de datos CASO'!T813)),ISNA(VLOOKUP('Captura de datos CASO'!T813,'DO NOT USE_School Picklist'!$F$3:$F$16,1,FALSE))),"Please select a value from the drop-down menu",IF('DO NOT USE_Case Formulas'!A813,"OK",NA()))</f>
        <v>#N/A</v>
      </c>
      <c r="U813" s="40" t="e">
        <f>IF(LEN('Captura de datos CASO'!U813)&gt;100,"Classroom(s) must be less than 100 characters",IF('DO NOT USE_Case Formulas'!A813,"OK",NA()))</f>
        <v>#N/A</v>
      </c>
      <c r="V813" s="40" t="e">
        <f>IF(AND(NOT(ISBLANK('Captura de datos CASO'!V813)),ISNA(VLOOKUP('Captura de datos CASO'!V813,'DO NOT USE_School Picklist'!$S$3:$S$12,1,FALSE))),"Please select a value from the drop-down menu",IF('DO NOT USE_Case Formulas'!A813,"OK",NA()))</f>
        <v>#N/A</v>
      </c>
      <c r="W813" s="40" t="e">
        <f>IF(AND(NOT(ISBLANK('Captura de datos CASO'!W813)),ISNA(VLOOKUP('Captura de datos CASO'!W813,'DO NOT USE_School Picklist'!$S$3:$S$12,1,FALSE))),"Please select a value from the drop-down menu",IF('DO NOT USE_Case Formulas'!A813,"OK",NA()))</f>
        <v>#N/A</v>
      </c>
      <c r="X813" s="40" t="e">
        <f>IF(LEN('Captura de datos CASO'!X813)&gt;80,"Name of Education Group must be less than 80 characters",IF('DO NOT USE_Case Formulas'!A813,"OK",NA()))</f>
        <v>#N/A</v>
      </c>
      <c r="Y813" s="40" t="e">
        <f>IF(AND(NOT(ISBLANK('Captura de datos CASO'!Y813)),ISNA(VLOOKUP('Captura de datos CASO'!Y813,'DO NOT USE_School Picklist'!$K$3:$K$6,1,FALSE))),"Please select a value from the drop-down menu",IF('DO NOT USE_Case Formulas'!A813,"OK",NA()))</f>
        <v>#N/A</v>
      </c>
      <c r="Z813" s="40" t="e">
        <f>IF(AND('DO NOT USE_Case Formulas'!A813,ISBLANK('Captura de datos CASO'!Z813)),"Has this person had symptoms? is required",IF(AND(NOT(ISBLANK('Captura de datos CASO'!Z813)),ISNA(VLOOKUP('Captura de datos CASO'!Z813,'DO NOT USE_School Picklist'!$D$3:$D$5,1,FALSE))),"Please select a value from the drop-down menu",IF(NOT(ISBLANK('Captura de datos CASO'!Z813)),"OK",NA())))</f>
        <v>#N/A</v>
      </c>
      <c r="AA813" s="40" t="e">
        <f>IF(AND('Captura de datos CASO'!Z813='DO NOT USE_School Picklist'!$D$3,ISBLANK('Captura de datos CASO'!AA813)),"Symptom Onset Date is required if Ever Symptomatic is Yes",IF('DO NOT USE_Case Formulas'!A813,"OK",NA()))</f>
        <v>#N/A</v>
      </c>
      <c r="AB813" s="40"/>
      <c r="AC813" s="40" t="e">
        <f ca="1">IF(AND('DO NOT USE_Case Formulas'!A813,ISBLANK('Captura de datos CASO'!AC813)),"Lab Result Test Date is required",IF('Captura de datos CASO'!AC813&gt;'DO NOT USE_School Picklist'!$C$3,"Test Date cannot be a future date",IF(NOT(ISBLANK('Captura de datos CASO'!AC813)),"OK",NA())))</f>
        <v>#N/A</v>
      </c>
      <c r="AD813" s="40" t="e">
        <f>IF(AND(NOT(ISBLANK('Captura de datos CASO'!AD813)),ISNA(VLOOKUP('Captura de datos CASO'!AD813,'DO NOT USE_School Picklist'!$R$3:$R$7,1,FALSE))),"Please select a value from the drop-down menu",IF('DO NOT USE_Case Formulas'!A813,"OK",NA()))</f>
        <v>#N/A</v>
      </c>
      <c r="AE813" s="40" t="e">
        <f>IF(AND('DO NOT USE_Case Formulas'!A813,ISBLANK('Captura de datos CASO'!AB813)),"Lab Result Test Result is required",IF(AND(NOT(ISBLANK('Captura de datos CASO'!AB813)),ISNA(VLOOKUP('Captura de datos CASO'!AB813,'DO NOT USE_School Picklist'!$Q$3:$Q$8,1,FALSE))),"Please select a value from the drop-down menu",IF('DO NOT USE_Case Formulas'!A813,"OK",NA())))</f>
        <v>#N/A</v>
      </c>
    </row>
    <row r="814" spans="1:31" x14ac:dyDescent="0.3">
      <c r="A814" s="39" t="e">
        <f>IF('DO NOT USE_Case Formulas'!A814,IF('DO NOT USE_Case Formulas'!B814,"Not all required fields are completed","OK"),NA())</f>
        <v>#N/A</v>
      </c>
      <c r="B814" s="40" t="e">
        <f>IF(AND('DO NOT USE_Case Formulas'!A814,ISBLANK('Captura de datos CASO'!B814)),"First Name is required",IF(NOT(ISBLANK('Captura de datos CASO'!B814)),"OK",NA()))</f>
        <v>#N/A</v>
      </c>
      <c r="C814" s="40" t="e">
        <f>IF(AND('DO NOT USE_Case Formulas'!A814,ISBLANK('Captura de datos CASO'!C814)),"Last Name is required",IF(NOT(ISBLANK('Captura de datos CASO'!C814)),"OK",NA()))</f>
        <v>#N/A</v>
      </c>
      <c r="D814" s="40" t="e">
        <f>IF(AND('DO NOT USE_Case Formulas'!A814,ISBLANK('Captura de datos CASO'!D814)),"Birthdate is required",IF(NOT(ISBLANK('Captura de datos CASO'!D814)),"OK",NA()))</f>
        <v>#N/A</v>
      </c>
      <c r="E814" s="40" t="e">
        <f>IF(AND('DO NOT USE_Case Formulas'!A814,ISBLANK('Captura de datos CASO'!E814)),"Mobile Phone is required",IF(NOT(ISBLANK('Captura de datos CASO'!E814)),IF(AND(ISNUMBER(VALUE('Captura de datos CASO'!E814)),LEFT('Captura de datos CASO'!E814,1)&lt;&gt;"1",LEN('Captura de datos CASO'!E814)=10),"OK","Phone number must be valid format"),NA()))</f>
        <v>#N/A</v>
      </c>
      <c r="F814" s="40" t="e">
        <f>IF(LEN('Captura de datos CASO'!F814)&gt;255,"Home Street Address must be less than 255 characters",IF('DO NOT USE_Case Formulas'!A814,"OK",NA()))</f>
        <v>#N/A</v>
      </c>
      <c r="G814" s="40" t="e">
        <f>IF(LEN('Captura de datos CASO'!G814)&gt;40,"City must be less than 40 characters",IF('DO NOT USE_Case Formulas'!A814,"OK",NA()))</f>
        <v>#N/A</v>
      </c>
      <c r="H814" s="40" t="e">
        <f>IF(AND(NOT(ISBLANK('Captura de datos CASO'!H814)),ISNA(VLOOKUP('Captura de datos CASO'!H814,'DO NOT USE_School Picklist'!$P$3:$P$52,1,FALSE))),"Please select a value from the drop-down menu",IF('DO NOT USE_Case Formulas'!A814,"OK",NA()))</f>
        <v>#N/A</v>
      </c>
      <c r="I814" s="40" t="e">
        <f>IF(AND('DO NOT USE_Case Formulas'!A814,ISBLANK('Captura de datos CASO'!I814)),"Zip is required",IF(ISBLANK('Captura de datos CASO'!I814),NA(),"OK"))</f>
        <v>#N/A</v>
      </c>
      <c r="J814" s="40" t="e">
        <f>IF(AND('DO NOT USE_Case Formulas'!A814,ISBLANK('Captura de datos CASO'!J814)),"Student or Staff? is required",IF(ISBLANK('Captura de datos CASO'!J814),NA(),IF(ISNA(VLOOKUP('Captura de datos CASO'!J814,'DO NOT USE_School Picklist'!$B$3:$B$6,1,FALSE)),"Please select a value from the drop-down menu","OK")))</f>
        <v>#N/A</v>
      </c>
      <c r="K814" s="40" t="e">
        <f>IF(AND('Captura de datos CASO'!J814='DO NOT USE_School Picklist'!$B$4,ISBLANK('Captura de datos CASO'!K814)),"Occupation/Job Title is required if Student or Staff? is Yes, staff/faculty or volunteer",IF('DO NOT USE_Case Formulas'!A814,"OK",NA()))</f>
        <v>#N/A</v>
      </c>
      <c r="L814" s="40" t="e">
        <f ca="1">IF('Captura de datos CASO'!L814&gt;'DO NOT USE_School Picklist'!$C$3,"Date last on school campus/facility cannot be a future date",IF('DO NOT USE_Case Formulas'!A814,IF(ISBLANK('Captura de datos CASO'!L814),"Date last on school campus/facility is required","OK"),NA()))</f>
        <v>#N/A</v>
      </c>
      <c r="M814" s="40" t="e">
        <f>IF(AND('DO NOT USE_Case Formulas'!A814,ISBLANK('Captura de datos CASO'!M814)),"Specific Place in the Location is required",IF(ISBLANK('Captura de datos CASO'!M814),NA(),"OK"))</f>
        <v>#N/A</v>
      </c>
      <c r="N814" s="40" t="e">
        <f>IF(LEN('Captura de datos CASO'!N814)&gt;50,"Parent/Guardian Name must be less than 50 characters",IF('DO NOT USE_Case Formulas'!A814,"OK",NA()))</f>
        <v>#N/A</v>
      </c>
      <c r="O814" s="40" t="e">
        <f>IF(NOT(ISBLANK('Captura de datos CASO'!O814)),IF(AND(ISNUMBER('Captura de datos CASO'!O814),LEFT('Captura de datos CASO'!O814,1)&lt;&gt;"1",LEN('Captura de datos CASO'!O814)=10),"OK","Phone number must be valid format"),IF('DO NOT USE_Case Formulas'!A814,"OK",NA()))</f>
        <v>#N/A</v>
      </c>
      <c r="P814" s="53" t="e">
        <f>IF(AND(NOT(ISBLANK('Captura de datos CASO'!P814)),ISNA(VLOOKUP('Captura de datos CASO'!P814,'DO NOT USE_School Picklist'!$I$3:$I$5,1,FALSE))),"Please select a value from the drop-down menu",IF('DO NOT USE_Case Formulas'!A814,"OK",NA()))</f>
        <v>#N/A</v>
      </c>
      <c r="Q814" s="40" t="e">
        <f>IF(AND(NOT(ISBLANK('Captura de datos CASO'!Q814)),ISNA(VLOOKUP('Captura de datos CASO'!Q814,'DO NOT USE_School Picklist'!$E$3:$E$10,1,FALSE))),"Please select a value from the drop-down menu",IF('DO NOT USE_Case Formulas'!A814,"OK",NA()))</f>
        <v>#N/A</v>
      </c>
      <c r="R814" s="53" t="e">
        <f>IF(AND(NOT(ISBLANK('Captura de datos CASO'!R814)),ISNA(VLOOKUP('Captura de datos CASO'!R814,'DO NOT USE_School Picklist'!$W$3:$W$9,1,FALSE))),"Please select a value from the drop-down menu",IF('DO NOT USE_Case Formulas'!A814,"OK",NA()))</f>
        <v>#N/A</v>
      </c>
      <c r="S814" s="53" t="e">
        <f>IF(AND(NOT(ISBLANK('Captura de datos CASO'!S814)),ISNA(VLOOKUP('Captura de datos CASO'!S814,'DO NOT USE_School Picklist'!$W$3:$W$9,1,FALSE))),"Please select a value from the drop-down menu",IF('DO NOT USE_Case Formulas'!A814,"OK",NA()))</f>
        <v>#N/A</v>
      </c>
      <c r="T814" s="40" t="e">
        <f>IF(AND(NOT(ISBLANK('Captura de datos CASO'!T814)),ISNA(VLOOKUP('Captura de datos CASO'!T814,'DO NOT USE_School Picklist'!$F$3:$F$16,1,FALSE))),"Please select a value from the drop-down menu",IF('DO NOT USE_Case Formulas'!A814,"OK",NA()))</f>
        <v>#N/A</v>
      </c>
      <c r="U814" s="40" t="e">
        <f>IF(LEN('Captura de datos CASO'!U814)&gt;100,"Classroom(s) must be less than 100 characters",IF('DO NOT USE_Case Formulas'!A814,"OK",NA()))</f>
        <v>#N/A</v>
      </c>
      <c r="V814" s="40" t="e">
        <f>IF(AND(NOT(ISBLANK('Captura de datos CASO'!V814)),ISNA(VLOOKUP('Captura de datos CASO'!V814,'DO NOT USE_School Picklist'!$S$3:$S$12,1,FALSE))),"Please select a value from the drop-down menu",IF('DO NOT USE_Case Formulas'!A814,"OK",NA()))</f>
        <v>#N/A</v>
      </c>
      <c r="W814" s="40" t="e">
        <f>IF(AND(NOT(ISBLANK('Captura de datos CASO'!W814)),ISNA(VLOOKUP('Captura de datos CASO'!W814,'DO NOT USE_School Picklist'!$S$3:$S$12,1,FALSE))),"Please select a value from the drop-down menu",IF('DO NOT USE_Case Formulas'!A814,"OK",NA()))</f>
        <v>#N/A</v>
      </c>
      <c r="X814" s="40" t="e">
        <f>IF(LEN('Captura de datos CASO'!X814)&gt;80,"Name of Education Group must be less than 80 characters",IF('DO NOT USE_Case Formulas'!A814,"OK",NA()))</f>
        <v>#N/A</v>
      </c>
      <c r="Y814" s="40" t="e">
        <f>IF(AND(NOT(ISBLANK('Captura de datos CASO'!Y814)),ISNA(VLOOKUP('Captura de datos CASO'!Y814,'DO NOT USE_School Picklist'!$K$3:$K$6,1,FALSE))),"Please select a value from the drop-down menu",IF('DO NOT USE_Case Formulas'!A814,"OK",NA()))</f>
        <v>#N/A</v>
      </c>
      <c r="Z814" s="40" t="e">
        <f>IF(AND('DO NOT USE_Case Formulas'!A814,ISBLANK('Captura de datos CASO'!Z814)),"Has this person had symptoms? is required",IF(AND(NOT(ISBLANK('Captura de datos CASO'!Z814)),ISNA(VLOOKUP('Captura de datos CASO'!Z814,'DO NOT USE_School Picklist'!$D$3:$D$5,1,FALSE))),"Please select a value from the drop-down menu",IF(NOT(ISBLANK('Captura de datos CASO'!Z814)),"OK",NA())))</f>
        <v>#N/A</v>
      </c>
      <c r="AA814" s="40" t="e">
        <f>IF(AND('Captura de datos CASO'!Z814='DO NOT USE_School Picklist'!$D$3,ISBLANK('Captura de datos CASO'!AA814)),"Symptom Onset Date is required if Ever Symptomatic is Yes",IF('DO NOT USE_Case Formulas'!A814,"OK",NA()))</f>
        <v>#N/A</v>
      </c>
      <c r="AB814" s="40"/>
      <c r="AC814" s="40" t="e">
        <f ca="1">IF(AND('DO NOT USE_Case Formulas'!A814,ISBLANK('Captura de datos CASO'!AC814)),"Lab Result Test Date is required",IF('Captura de datos CASO'!AC814&gt;'DO NOT USE_School Picklist'!$C$3,"Test Date cannot be a future date",IF(NOT(ISBLANK('Captura de datos CASO'!AC814)),"OK",NA())))</f>
        <v>#N/A</v>
      </c>
      <c r="AD814" s="40" t="e">
        <f>IF(AND(NOT(ISBLANK('Captura de datos CASO'!AD814)),ISNA(VLOOKUP('Captura de datos CASO'!AD814,'DO NOT USE_School Picklist'!$R$3:$R$7,1,FALSE))),"Please select a value from the drop-down menu",IF('DO NOT USE_Case Formulas'!A814,"OK",NA()))</f>
        <v>#N/A</v>
      </c>
      <c r="AE814" s="40" t="e">
        <f>IF(AND('DO NOT USE_Case Formulas'!A814,ISBLANK('Captura de datos CASO'!AB814)),"Lab Result Test Result is required",IF(AND(NOT(ISBLANK('Captura de datos CASO'!AB814)),ISNA(VLOOKUP('Captura de datos CASO'!AB814,'DO NOT USE_School Picklist'!$Q$3:$Q$8,1,FALSE))),"Please select a value from the drop-down menu",IF('DO NOT USE_Case Formulas'!A814,"OK",NA())))</f>
        <v>#N/A</v>
      </c>
    </row>
    <row r="815" spans="1:31" x14ac:dyDescent="0.3">
      <c r="A815" s="39" t="e">
        <f>IF('DO NOT USE_Case Formulas'!A815,IF('DO NOT USE_Case Formulas'!B815,"Not all required fields are completed","OK"),NA())</f>
        <v>#N/A</v>
      </c>
      <c r="B815" s="40" t="e">
        <f>IF(AND('DO NOT USE_Case Formulas'!A815,ISBLANK('Captura de datos CASO'!B815)),"First Name is required",IF(NOT(ISBLANK('Captura de datos CASO'!B815)),"OK",NA()))</f>
        <v>#N/A</v>
      </c>
      <c r="C815" s="40" t="e">
        <f>IF(AND('DO NOT USE_Case Formulas'!A815,ISBLANK('Captura de datos CASO'!C815)),"Last Name is required",IF(NOT(ISBLANK('Captura de datos CASO'!C815)),"OK",NA()))</f>
        <v>#N/A</v>
      </c>
      <c r="D815" s="40" t="e">
        <f>IF(AND('DO NOT USE_Case Formulas'!A815,ISBLANK('Captura de datos CASO'!D815)),"Birthdate is required",IF(NOT(ISBLANK('Captura de datos CASO'!D815)),"OK",NA()))</f>
        <v>#N/A</v>
      </c>
      <c r="E815" s="40" t="e">
        <f>IF(AND('DO NOT USE_Case Formulas'!A815,ISBLANK('Captura de datos CASO'!E815)),"Mobile Phone is required",IF(NOT(ISBLANK('Captura de datos CASO'!E815)),IF(AND(ISNUMBER(VALUE('Captura de datos CASO'!E815)),LEFT('Captura de datos CASO'!E815,1)&lt;&gt;"1",LEN('Captura de datos CASO'!E815)=10),"OK","Phone number must be valid format"),NA()))</f>
        <v>#N/A</v>
      </c>
      <c r="F815" s="40" t="e">
        <f>IF(LEN('Captura de datos CASO'!F815)&gt;255,"Home Street Address must be less than 255 characters",IF('DO NOT USE_Case Formulas'!A815,"OK",NA()))</f>
        <v>#N/A</v>
      </c>
      <c r="G815" s="40" t="e">
        <f>IF(LEN('Captura de datos CASO'!G815)&gt;40,"City must be less than 40 characters",IF('DO NOT USE_Case Formulas'!A815,"OK",NA()))</f>
        <v>#N/A</v>
      </c>
      <c r="H815" s="40" t="e">
        <f>IF(AND(NOT(ISBLANK('Captura de datos CASO'!H815)),ISNA(VLOOKUP('Captura de datos CASO'!H815,'DO NOT USE_School Picklist'!$P$3:$P$52,1,FALSE))),"Please select a value from the drop-down menu",IF('DO NOT USE_Case Formulas'!A815,"OK",NA()))</f>
        <v>#N/A</v>
      </c>
      <c r="I815" s="40" t="e">
        <f>IF(AND('DO NOT USE_Case Formulas'!A815,ISBLANK('Captura de datos CASO'!I815)),"Zip is required",IF(ISBLANK('Captura de datos CASO'!I815),NA(),"OK"))</f>
        <v>#N/A</v>
      </c>
      <c r="J815" s="40" t="e">
        <f>IF(AND('DO NOT USE_Case Formulas'!A815,ISBLANK('Captura de datos CASO'!J815)),"Student or Staff? is required",IF(ISBLANK('Captura de datos CASO'!J815),NA(),IF(ISNA(VLOOKUP('Captura de datos CASO'!J815,'DO NOT USE_School Picklist'!$B$3:$B$6,1,FALSE)),"Please select a value from the drop-down menu","OK")))</f>
        <v>#N/A</v>
      </c>
      <c r="K815" s="40" t="e">
        <f>IF(AND('Captura de datos CASO'!J815='DO NOT USE_School Picklist'!$B$4,ISBLANK('Captura de datos CASO'!K815)),"Occupation/Job Title is required if Student or Staff? is Yes, staff/faculty or volunteer",IF('DO NOT USE_Case Formulas'!A815,"OK",NA()))</f>
        <v>#N/A</v>
      </c>
      <c r="L815" s="40" t="e">
        <f ca="1">IF('Captura de datos CASO'!L815&gt;'DO NOT USE_School Picklist'!$C$3,"Date last on school campus/facility cannot be a future date",IF('DO NOT USE_Case Formulas'!A815,IF(ISBLANK('Captura de datos CASO'!L815),"Date last on school campus/facility is required","OK"),NA()))</f>
        <v>#N/A</v>
      </c>
      <c r="M815" s="40" t="e">
        <f>IF(AND('DO NOT USE_Case Formulas'!A815,ISBLANK('Captura de datos CASO'!M815)),"Specific Place in the Location is required",IF(ISBLANK('Captura de datos CASO'!M815),NA(),"OK"))</f>
        <v>#N/A</v>
      </c>
      <c r="N815" s="40" t="e">
        <f>IF(LEN('Captura de datos CASO'!N815)&gt;50,"Parent/Guardian Name must be less than 50 characters",IF('DO NOT USE_Case Formulas'!A815,"OK",NA()))</f>
        <v>#N/A</v>
      </c>
      <c r="O815" s="40" t="e">
        <f>IF(NOT(ISBLANK('Captura de datos CASO'!O815)),IF(AND(ISNUMBER('Captura de datos CASO'!O815),LEFT('Captura de datos CASO'!O815,1)&lt;&gt;"1",LEN('Captura de datos CASO'!O815)=10),"OK","Phone number must be valid format"),IF('DO NOT USE_Case Formulas'!A815,"OK",NA()))</f>
        <v>#N/A</v>
      </c>
      <c r="P815" s="53" t="e">
        <f>IF(AND(NOT(ISBLANK('Captura de datos CASO'!P815)),ISNA(VLOOKUP('Captura de datos CASO'!P815,'DO NOT USE_School Picklist'!$I$3:$I$5,1,FALSE))),"Please select a value from the drop-down menu",IF('DO NOT USE_Case Formulas'!A815,"OK",NA()))</f>
        <v>#N/A</v>
      </c>
      <c r="Q815" s="40" t="e">
        <f>IF(AND(NOT(ISBLANK('Captura de datos CASO'!Q815)),ISNA(VLOOKUP('Captura de datos CASO'!Q815,'DO NOT USE_School Picklist'!$E$3:$E$10,1,FALSE))),"Please select a value from the drop-down menu",IF('DO NOT USE_Case Formulas'!A815,"OK",NA()))</f>
        <v>#N/A</v>
      </c>
      <c r="R815" s="53" t="e">
        <f>IF(AND(NOT(ISBLANK('Captura de datos CASO'!R815)),ISNA(VLOOKUP('Captura de datos CASO'!R815,'DO NOT USE_School Picklist'!$W$3:$W$9,1,FALSE))),"Please select a value from the drop-down menu",IF('DO NOT USE_Case Formulas'!A815,"OK",NA()))</f>
        <v>#N/A</v>
      </c>
      <c r="S815" s="53" t="e">
        <f>IF(AND(NOT(ISBLANK('Captura de datos CASO'!S815)),ISNA(VLOOKUP('Captura de datos CASO'!S815,'DO NOT USE_School Picklist'!$W$3:$W$9,1,FALSE))),"Please select a value from the drop-down menu",IF('DO NOT USE_Case Formulas'!A815,"OK",NA()))</f>
        <v>#N/A</v>
      </c>
      <c r="T815" s="40" t="e">
        <f>IF(AND(NOT(ISBLANK('Captura de datos CASO'!T815)),ISNA(VLOOKUP('Captura de datos CASO'!T815,'DO NOT USE_School Picklist'!$F$3:$F$16,1,FALSE))),"Please select a value from the drop-down menu",IF('DO NOT USE_Case Formulas'!A815,"OK",NA()))</f>
        <v>#N/A</v>
      </c>
      <c r="U815" s="40" t="e">
        <f>IF(LEN('Captura de datos CASO'!U815)&gt;100,"Classroom(s) must be less than 100 characters",IF('DO NOT USE_Case Formulas'!A815,"OK",NA()))</f>
        <v>#N/A</v>
      </c>
      <c r="V815" s="40" t="e">
        <f>IF(AND(NOT(ISBLANK('Captura de datos CASO'!V815)),ISNA(VLOOKUP('Captura de datos CASO'!V815,'DO NOT USE_School Picklist'!$S$3:$S$12,1,FALSE))),"Please select a value from the drop-down menu",IF('DO NOT USE_Case Formulas'!A815,"OK",NA()))</f>
        <v>#N/A</v>
      </c>
      <c r="W815" s="40" t="e">
        <f>IF(AND(NOT(ISBLANK('Captura de datos CASO'!W815)),ISNA(VLOOKUP('Captura de datos CASO'!W815,'DO NOT USE_School Picklist'!$S$3:$S$12,1,FALSE))),"Please select a value from the drop-down menu",IF('DO NOT USE_Case Formulas'!A815,"OK",NA()))</f>
        <v>#N/A</v>
      </c>
      <c r="X815" s="40" t="e">
        <f>IF(LEN('Captura de datos CASO'!X815)&gt;80,"Name of Education Group must be less than 80 characters",IF('DO NOT USE_Case Formulas'!A815,"OK",NA()))</f>
        <v>#N/A</v>
      </c>
      <c r="Y815" s="40" t="e">
        <f>IF(AND(NOT(ISBLANK('Captura de datos CASO'!Y815)),ISNA(VLOOKUP('Captura de datos CASO'!Y815,'DO NOT USE_School Picklist'!$K$3:$K$6,1,FALSE))),"Please select a value from the drop-down menu",IF('DO NOT USE_Case Formulas'!A815,"OK",NA()))</f>
        <v>#N/A</v>
      </c>
      <c r="Z815" s="40" t="e">
        <f>IF(AND('DO NOT USE_Case Formulas'!A815,ISBLANK('Captura de datos CASO'!Z815)),"Has this person had symptoms? is required",IF(AND(NOT(ISBLANK('Captura de datos CASO'!Z815)),ISNA(VLOOKUP('Captura de datos CASO'!Z815,'DO NOT USE_School Picklist'!$D$3:$D$5,1,FALSE))),"Please select a value from the drop-down menu",IF(NOT(ISBLANK('Captura de datos CASO'!Z815)),"OK",NA())))</f>
        <v>#N/A</v>
      </c>
      <c r="AA815" s="40" t="e">
        <f>IF(AND('Captura de datos CASO'!Z815='DO NOT USE_School Picklist'!$D$3,ISBLANK('Captura de datos CASO'!AA815)),"Symptom Onset Date is required if Ever Symptomatic is Yes",IF('DO NOT USE_Case Formulas'!A815,"OK",NA()))</f>
        <v>#N/A</v>
      </c>
      <c r="AB815" s="40"/>
      <c r="AC815" s="40" t="e">
        <f ca="1">IF(AND('DO NOT USE_Case Formulas'!A815,ISBLANK('Captura de datos CASO'!AC815)),"Lab Result Test Date is required",IF('Captura de datos CASO'!AC815&gt;'DO NOT USE_School Picklist'!$C$3,"Test Date cannot be a future date",IF(NOT(ISBLANK('Captura de datos CASO'!AC815)),"OK",NA())))</f>
        <v>#N/A</v>
      </c>
      <c r="AD815" s="40" t="e">
        <f>IF(AND(NOT(ISBLANK('Captura de datos CASO'!AD815)),ISNA(VLOOKUP('Captura de datos CASO'!AD815,'DO NOT USE_School Picklist'!$R$3:$R$7,1,FALSE))),"Please select a value from the drop-down menu",IF('DO NOT USE_Case Formulas'!A815,"OK",NA()))</f>
        <v>#N/A</v>
      </c>
      <c r="AE815" s="40" t="e">
        <f>IF(AND('DO NOT USE_Case Formulas'!A815,ISBLANK('Captura de datos CASO'!AB815)),"Lab Result Test Result is required",IF(AND(NOT(ISBLANK('Captura de datos CASO'!AB815)),ISNA(VLOOKUP('Captura de datos CASO'!AB815,'DO NOT USE_School Picklist'!$Q$3:$Q$8,1,FALSE))),"Please select a value from the drop-down menu",IF('DO NOT USE_Case Formulas'!A815,"OK",NA())))</f>
        <v>#N/A</v>
      </c>
    </row>
    <row r="816" spans="1:31" x14ac:dyDescent="0.3">
      <c r="A816" s="39" t="e">
        <f>IF('DO NOT USE_Case Formulas'!A816,IF('DO NOT USE_Case Formulas'!B816,"Not all required fields are completed","OK"),NA())</f>
        <v>#N/A</v>
      </c>
      <c r="B816" s="40" t="e">
        <f>IF(AND('DO NOT USE_Case Formulas'!A816,ISBLANK('Captura de datos CASO'!B816)),"First Name is required",IF(NOT(ISBLANK('Captura de datos CASO'!B816)),"OK",NA()))</f>
        <v>#N/A</v>
      </c>
      <c r="C816" s="40" t="e">
        <f>IF(AND('DO NOT USE_Case Formulas'!A816,ISBLANK('Captura de datos CASO'!C816)),"Last Name is required",IF(NOT(ISBLANK('Captura de datos CASO'!C816)),"OK",NA()))</f>
        <v>#N/A</v>
      </c>
      <c r="D816" s="40" t="e">
        <f>IF(AND('DO NOT USE_Case Formulas'!A816,ISBLANK('Captura de datos CASO'!D816)),"Birthdate is required",IF(NOT(ISBLANK('Captura de datos CASO'!D816)),"OK",NA()))</f>
        <v>#N/A</v>
      </c>
      <c r="E816" s="40" t="e">
        <f>IF(AND('DO NOT USE_Case Formulas'!A816,ISBLANK('Captura de datos CASO'!E816)),"Mobile Phone is required",IF(NOT(ISBLANK('Captura de datos CASO'!E816)),IF(AND(ISNUMBER(VALUE('Captura de datos CASO'!E816)),LEFT('Captura de datos CASO'!E816,1)&lt;&gt;"1",LEN('Captura de datos CASO'!E816)=10),"OK","Phone number must be valid format"),NA()))</f>
        <v>#N/A</v>
      </c>
      <c r="F816" s="40" t="e">
        <f>IF(LEN('Captura de datos CASO'!F816)&gt;255,"Home Street Address must be less than 255 characters",IF('DO NOT USE_Case Formulas'!A816,"OK",NA()))</f>
        <v>#N/A</v>
      </c>
      <c r="G816" s="40" t="e">
        <f>IF(LEN('Captura de datos CASO'!G816)&gt;40,"City must be less than 40 characters",IF('DO NOT USE_Case Formulas'!A816,"OK",NA()))</f>
        <v>#N/A</v>
      </c>
      <c r="H816" s="40" t="e">
        <f>IF(AND(NOT(ISBLANK('Captura de datos CASO'!H816)),ISNA(VLOOKUP('Captura de datos CASO'!H816,'DO NOT USE_School Picklist'!$P$3:$P$52,1,FALSE))),"Please select a value from the drop-down menu",IF('DO NOT USE_Case Formulas'!A816,"OK",NA()))</f>
        <v>#N/A</v>
      </c>
      <c r="I816" s="40" t="e">
        <f>IF(AND('DO NOT USE_Case Formulas'!A816,ISBLANK('Captura de datos CASO'!I816)),"Zip is required",IF(ISBLANK('Captura de datos CASO'!I816),NA(),"OK"))</f>
        <v>#N/A</v>
      </c>
      <c r="J816" s="40" t="e">
        <f>IF(AND('DO NOT USE_Case Formulas'!A816,ISBLANK('Captura de datos CASO'!J816)),"Student or Staff? is required",IF(ISBLANK('Captura de datos CASO'!J816),NA(),IF(ISNA(VLOOKUP('Captura de datos CASO'!J816,'DO NOT USE_School Picklist'!$B$3:$B$6,1,FALSE)),"Please select a value from the drop-down menu","OK")))</f>
        <v>#N/A</v>
      </c>
      <c r="K816" s="40" t="e">
        <f>IF(AND('Captura de datos CASO'!J816='DO NOT USE_School Picklist'!$B$4,ISBLANK('Captura de datos CASO'!K816)),"Occupation/Job Title is required if Student or Staff? is Yes, staff/faculty or volunteer",IF('DO NOT USE_Case Formulas'!A816,"OK",NA()))</f>
        <v>#N/A</v>
      </c>
      <c r="L816" s="40" t="e">
        <f ca="1">IF('Captura de datos CASO'!L816&gt;'DO NOT USE_School Picklist'!$C$3,"Date last on school campus/facility cannot be a future date",IF('DO NOT USE_Case Formulas'!A816,IF(ISBLANK('Captura de datos CASO'!L816),"Date last on school campus/facility is required","OK"),NA()))</f>
        <v>#N/A</v>
      </c>
      <c r="M816" s="40" t="e">
        <f>IF(AND('DO NOT USE_Case Formulas'!A816,ISBLANK('Captura de datos CASO'!M816)),"Specific Place in the Location is required",IF(ISBLANK('Captura de datos CASO'!M816),NA(),"OK"))</f>
        <v>#N/A</v>
      </c>
      <c r="N816" s="40" t="e">
        <f>IF(LEN('Captura de datos CASO'!N816)&gt;50,"Parent/Guardian Name must be less than 50 characters",IF('DO NOT USE_Case Formulas'!A816,"OK",NA()))</f>
        <v>#N/A</v>
      </c>
      <c r="O816" s="40" t="e">
        <f>IF(NOT(ISBLANK('Captura de datos CASO'!O816)),IF(AND(ISNUMBER('Captura de datos CASO'!O816),LEFT('Captura de datos CASO'!O816,1)&lt;&gt;"1",LEN('Captura de datos CASO'!O816)=10),"OK","Phone number must be valid format"),IF('DO NOT USE_Case Formulas'!A816,"OK",NA()))</f>
        <v>#N/A</v>
      </c>
      <c r="P816" s="53" t="e">
        <f>IF(AND(NOT(ISBLANK('Captura de datos CASO'!P816)),ISNA(VLOOKUP('Captura de datos CASO'!P816,'DO NOT USE_School Picklist'!$I$3:$I$5,1,FALSE))),"Please select a value from the drop-down menu",IF('DO NOT USE_Case Formulas'!A816,"OK",NA()))</f>
        <v>#N/A</v>
      </c>
      <c r="Q816" s="40" t="e">
        <f>IF(AND(NOT(ISBLANK('Captura de datos CASO'!Q816)),ISNA(VLOOKUP('Captura de datos CASO'!Q816,'DO NOT USE_School Picklist'!$E$3:$E$10,1,FALSE))),"Please select a value from the drop-down menu",IF('DO NOT USE_Case Formulas'!A816,"OK",NA()))</f>
        <v>#N/A</v>
      </c>
      <c r="R816" s="53" t="e">
        <f>IF(AND(NOT(ISBLANK('Captura de datos CASO'!R816)),ISNA(VLOOKUP('Captura de datos CASO'!R816,'DO NOT USE_School Picklist'!$W$3:$W$9,1,FALSE))),"Please select a value from the drop-down menu",IF('DO NOT USE_Case Formulas'!A816,"OK",NA()))</f>
        <v>#N/A</v>
      </c>
      <c r="S816" s="53" t="e">
        <f>IF(AND(NOT(ISBLANK('Captura de datos CASO'!S816)),ISNA(VLOOKUP('Captura de datos CASO'!S816,'DO NOT USE_School Picklist'!$W$3:$W$9,1,FALSE))),"Please select a value from the drop-down menu",IF('DO NOT USE_Case Formulas'!A816,"OK",NA()))</f>
        <v>#N/A</v>
      </c>
      <c r="T816" s="40" t="e">
        <f>IF(AND(NOT(ISBLANK('Captura de datos CASO'!T816)),ISNA(VLOOKUP('Captura de datos CASO'!T816,'DO NOT USE_School Picklist'!$F$3:$F$16,1,FALSE))),"Please select a value from the drop-down menu",IF('DO NOT USE_Case Formulas'!A816,"OK",NA()))</f>
        <v>#N/A</v>
      </c>
      <c r="U816" s="40" t="e">
        <f>IF(LEN('Captura de datos CASO'!U816)&gt;100,"Classroom(s) must be less than 100 characters",IF('DO NOT USE_Case Formulas'!A816,"OK",NA()))</f>
        <v>#N/A</v>
      </c>
      <c r="V816" s="40" t="e">
        <f>IF(AND(NOT(ISBLANK('Captura de datos CASO'!V816)),ISNA(VLOOKUP('Captura de datos CASO'!V816,'DO NOT USE_School Picklist'!$S$3:$S$12,1,FALSE))),"Please select a value from the drop-down menu",IF('DO NOT USE_Case Formulas'!A816,"OK",NA()))</f>
        <v>#N/A</v>
      </c>
      <c r="W816" s="40" t="e">
        <f>IF(AND(NOT(ISBLANK('Captura de datos CASO'!W816)),ISNA(VLOOKUP('Captura de datos CASO'!W816,'DO NOT USE_School Picklist'!$S$3:$S$12,1,FALSE))),"Please select a value from the drop-down menu",IF('DO NOT USE_Case Formulas'!A816,"OK",NA()))</f>
        <v>#N/A</v>
      </c>
      <c r="X816" s="40" t="e">
        <f>IF(LEN('Captura de datos CASO'!X816)&gt;80,"Name of Education Group must be less than 80 characters",IF('DO NOT USE_Case Formulas'!A816,"OK",NA()))</f>
        <v>#N/A</v>
      </c>
      <c r="Y816" s="40" t="e">
        <f>IF(AND(NOT(ISBLANK('Captura de datos CASO'!Y816)),ISNA(VLOOKUP('Captura de datos CASO'!Y816,'DO NOT USE_School Picklist'!$K$3:$K$6,1,FALSE))),"Please select a value from the drop-down menu",IF('DO NOT USE_Case Formulas'!A816,"OK",NA()))</f>
        <v>#N/A</v>
      </c>
      <c r="Z816" s="40" t="e">
        <f>IF(AND('DO NOT USE_Case Formulas'!A816,ISBLANK('Captura de datos CASO'!Z816)),"Has this person had symptoms? is required",IF(AND(NOT(ISBLANK('Captura de datos CASO'!Z816)),ISNA(VLOOKUP('Captura de datos CASO'!Z816,'DO NOT USE_School Picklist'!$D$3:$D$5,1,FALSE))),"Please select a value from the drop-down menu",IF(NOT(ISBLANK('Captura de datos CASO'!Z816)),"OK",NA())))</f>
        <v>#N/A</v>
      </c>
      <c r="AA816" s="40" t="e">
        <f>IF(AND('Captura de datos CASO'!Z816='DO NOT USE_School Picklist'!$D$3,ISBLANK('Captura de datos CASO'!AA816)),"Symptom Onset Date is required if Ever Symptomatic is Yes",IF('DO NOT USE_Case Formulas'!A816,"OK",NA()))</f>
        <v>#N/A</v>
      </c>
      <c r="AB816" s="40"/>
      <c r="AC816" s="40" t="e">
        <f ca="1">IF(AND('DO NOT USE_Case Formulas'!A816,ISBLANK('Captura de datos CASO'!AC816)),"Lab Result Test Date is required",IF('Captura de datos CASO'!AC816&gt;'DO NOT USE_School Picklist'!$C$3,"Test Date cannot be a future date",IF(NOT(ISBLANK('Captura de datos CASO'!AC816)),"OK",NA())))</f>
        <v>#N/A</v>
      </c>
      <c r="AD816" s="40" t="e">
        <f>IF(AND(NOT(ISBLANK('Captura de datos CASO'!AD816)),ISNA(VLOOKUP('Captura de datos CASO'!AD816,'DO NOT USE_School Picklist'!$R$3:$R$7,1,FALSE))),"Please select a value from the drop-down menu",IF('DO NOT USE_Case Formulas'!A816,"OK",NA()))</f>
        <v>#N/A</v>
      </c>
      <c r="AE816" s="40" t="e">
        <f>IF(AND('DO NOT USE_Case Formulas'!A816,ISBLANK('Captura de datos CASO'!AB816)),"Lab Result Test Result is required",IF(AND(NOT(ISBLANK('Captura de datos CASO'!AB816)),ISNA(VLOOKUP('Captura de datos CASO'!AB816,'DO NOT USE_School Picklist'!$Q$3:$Q$8,1,FALSE))),"Please select a value from the drop-down menu",IF('DO NOT USE_Case Formulas'!A816,"OK",NA())))</f>
        <v>#N/A</v>
      </c>
    </row>
    <row r="817" spans="1:31" x14ac:dyDescent="0.3">
      <c r="A817" s="39" t="e">
        <f>IF('DO NOT USE_Case Formulas'!A817,IF('DO NOT USE_Case Formulas'!B817,"Not all required fields are completed","OK"),NA())</f>
        <v>#N/A</v>
      </c>
      <c r="B817" s="40" t="e">
        <f>IF(AND('DO NOT USE_Case Formulas'!A817,ISBLANK('Captura de datos CASO'!B817)),"First Name is required",IF(NOT(ISBLANK('Captura de datos CASO'!B817)),"OK",NA()))</f>
        <v>#N/A</v>
      </c>
      <c r="C817" s="40" t="e">
        <f>IF(AND('DO NOT USE_Case Formulas'!A817,ISBLANK('Captura de datos CASO'!C817)),"Last Name is required",IF(NOT(ISBLANK('Captura de datos CASO'!C817)),"OK",NA()))</f>
        <v>#N/A</v>
      </c>
      <c r="D817" s="40" t="e">
        <f>IF(AND('DO NOT USE_Case Formulas'!A817,ISBLANK('Captura de datos CASO'!D817)),"Birthdate is required",IF(NOT(ISBLANK('Captura de datos CASO'!D817)),"OK",NA()))</f>
        <v>#N/A</v>
      </c>
      <c r="E817" s="40" t="e">
        <f>IF(AND('DO NOT USE_Case Formulas'!A817,ISBLANK('Captura de datos CASO'!E817)),"Mobile Phone is required",IF(NOT(ISBLANK('Captura de datos CASO'!E817)),IF(AND(ISNUMBER(VALUE('Captura de datos CASO'!E817)),LEFT('Captura de datos CASO'!E817,1)&lt;&gt;"1",LEN('Captura de datos CASO'!E817)=10),"OK","Phone number must be valid format"),NA()))</f>
        <v>#N/A</v>
      </c>
      <c r="F817" s="40" t="e">
        <f>IF(LEN('Captura de datos CASO'!F817)&gt;255,"Home Street Address must be less than 255 characters",IF('DO NOT USE_Case Formulas'!A817,"OK",NA()))</f>
        <v>#N/A</v>
      </c>
      <c r="G817" s="40" t="e">
        <f>IF(LEN('Captura de datos CASO'!G817)&gt;40,"City must be less than 40 characters",IF('DO NOT USE_Case Formulas'!A817,"OK",NA()))</f>
        <v>#N/A</v>
      </c>
      <c r="H817" s="40" t="e">
        <f>IF(AND(NOT(ISBLANK('Captura de datos CASO'!H817)),ISNA(VLOOKUP('Captura de datos CASO'!H817,'DO NOT USE_School Picklist'!$P$3:$P$52,1,FALSE))),"Please select a value from the drop-down menu",IF('DO NOT USE_Case Formulas'!A817,"OK",NA()))</f>
        <v>#N/A</v>
      </c>
      <c r="I817" s="40" t="e">
        <f>IF(AND('DO NOT USE_Case Formulas'!A817,ISBLANK('Captura de datos CASO'!I817)),"Zip is required",IF(ISBLANK('Captura de datos CASO'!I817),NA(),"OK"))</f>
        <v>#N/A</v>
      </c>
      <c r="J817" s="40" t="e">
        <f>IF(AND('DO NOT USE_Case Formulas'!A817,ISBLANK('Captura de datos CASO'!J817)),"Student or Staff? is required",IF(ISBLANK('Captura de datos CASO'!J817),NA(),IF(ISNA(VLOOKUP('Captura de datos CASO'!J817,'DO NOT USE_School Picklist'!$B$3:$B$6,1,FALSE)),"Please select a value from the drop-down menu","OK")))</f>
        <v>#N/A</v>
      </c>
      <c r="K817" s="40" t="e">
        <f>IF(AND('Captura de datos CASO'!J817='DO NOT USE_School Picklist'!$B$4,ISBLANK('Captura de datos CASO'!K817)),"Occupation/Job Title is required if Student or Staff? is Yes, staff/faculty or volunteer",IF('DO NOT USE_Case Formulas'!A817,"OK",NA()))</f>
        <v>#N/A</v>
      </c>
      <c r="L817" s="40" t="e">
        <f ca="1">IF('Captura de datos CASO'!L817&gt;'DO NOT USE_School Picklist'!$C$3,"Date last on school campus/facility cannot be a future date",IF('DO NOT USE_Case Formulas'!A817,IF(ISBLANK('Captura de datos CASO'!L817),"Date last on school campus/facility is required","OK"),NA()))</f>
        <v>#N/A</v>
      </c>
      <c r="M817" s="40" t="e">
        <f>IF(AND('DO NOT USE_Case Formulas'!A817,ISBLANK('Captura de datos CASO'!M817)),"Specific Place in the Location is required",IF(ISBLANK('Captura de datos CASO'!M817),NA(),"OK"))</f>
        <v>#N/A</v>
      </c>
      <c r="N817" s="40" t="e">
        <f>IF(LEN('Captura de datos CASO'!N817)&gt;50,"Parent/Guardian Name must be less than 50 characters",IF('DO NOT USE_Case Formulas'!A817,"OK",NA()))</f>
        <v>#N/A</v>
      </c>
      <c r="O817" s="40" t="e">
        <f>IF(NOT(ISBLANK('Captura de datos CASO'!O817)),IF(AND(ISNUMBER('Captura de datos CASO'!O817),LEFT('Captura de datos CASO'!O817,1)&lt;&gt;"1",LEN('Captura de datos CASO'!O817)=10),"OK","Phone number must be valid format"),IF('DO NOT USE_Case Formulas'!A817,"OK",NA()))</f>
        <v>#N/A</v>
      </c>
      <c r="P817" s="53" t="e">
        <f>IF(AND(NOT(ISBLANK('Captura de datos CASO'!P817)),ISNA(VLOOKUP('Captura de datos CASO'!P817,'DO NOT USE_School Picklist'!$I$3:$I$5,1,FALSE))),"Please select a value from the drop-down menu",IF('DO NOT USE_Case Formulas'!A817,"OK",NA()))</f>
        <v>#N/A</v>
      </c>
      <c r="Q817" s="40" t="e">
        <f>IF(AND(NOT(ISBLANK('Captura de datos CASO'!Q817)),ISNA(VLOOKUP('Captura de datos CASO'!Q817,'DO NOT USE_School Picklist'!$E$3:$E$10,1,FALSE))),"Please select a value from the drop-down menu",IF('DO NOT USE_Case Formulas'!A817,"OK",NA()))</f>
        <v>#N/A</v>
      </c>
      <c r="R817" s="53" t="e">
        <f>IF(AND(NOT(ISBLANK('Captura de datos CASO'!R817)),ISNA(VLOOKUP('Captura de datos CASO'!R817,'DO NOT USE_School Picklist'!$W$3:$W$9,1,FALSE))),"Please select a value from the drop-down menu",IF('DO NOT USE_Case Formulas'!A817,"OK",NA()))</f>
        <v>#N/A</v>
      </c>
      <c r="S817" s="53" t="e">
        <f>IF(AND(NOT(ISBLANK('Captura de datos CASO'!S817)),ISNA(VLOOKUP('Captura de datos CASO'!S817,'DO NOT USE_School Picklist'!$W$3:$W$9,1,FALSE))),"Please select a value from the drop-down menu",IF('DO NOT USE_Case Formulas'!A817,"OK",NA()))</f>
        <v>#N/A</v>
      </c>
      <c r="T817" s="40" t="e">
        <f>IF(AND(NOT(ISBLANK('Captura de datos CASO'!T817)),ISNA(VLOOKUP('Captura de datos CASO'!T817,'DO NOT USE_School Picklist'!$F$3:$F$16,1,FALSE))),"Please select a value from the drop-down menu",IF('DO NOT USE_Case Formulas'!A817,"OK",NA()))</f>
        <v>#N/A</v>
      </c>
      <c r="U817" s="40" t="e">
        <f>IF(LEN('Captura de datos CASO'!U817)&gt;100,"Classroom(s) must be less than 100 characters",IF('DO NOT USE_Case Formulas'!A817,"OK",NA()))</f>
        <v>#N/A</v>
      </c>
      <c r="V817" s="40" t="e">
        <f>IF(AND(NOT(ISBLANK('Captura de datos CASO'!V817)),ISNA(VLOOKUP('Captura de datos CASO'!V817,'DO NOT USE_School Picklist'!$S$3:$S$12,1,FALSE))),"Please select a value from the drop-down menu",IF('DO NOT USE_Case Formulas'!A817,"OK",NA()))</f>
        <v>#N/A</v>
      </c>
      <c r="W817" s="40" t="e">
        <f>IF(AND(NOT(ISBLANK('Captura de datos CASO'!W817)),ISNA(VLOOKUP('Captura de datos CASO'!W817,'DO NOT USE_School Picklist'!$S$3:$S$12,1,FALSE))),"Please select a value from the drop-down menu",IF('DO NOT USE_Case Formulas'!A817,"OK",NA()))</f>
        <v>#N/A</v>
      </c>
      <c r="X817" s="40" t="e">
        <f>IF(LEN('Captura de datos CASO'!X817)&gt;80,"Name of Education Group must be less than 80 characters",IF('DO NOT USE_Case Formulas'!A817,"OK",NA()))</f>
        <v>#N/A</v>
      </c>
      <c r="Y817" s="40" t="e">
        <f>IF(AND(NOT(ISBLANK('Captura de datos CASO'!Y817)),ISNA(VLOOKUP('Captura de datos CASO'!Y817,'DO NOT USE_School Picklist'!$K$3:$K$6,1,FALSE))),"Please select a value from the drop-down menu",IF('DO NOT USE_Case Formulas'!A817,"OK",NA()))</f>
        <v>#N/A</v>
      </c>
      <c r="Z817" s="40" t="e">
        <f>IF(AND('DO NOT USE_Case Formulas'!A817,ISBLANK('Captura de datos CASO'!Z817)),"Has this person had symptoms? is required",IF(AND(NOT(ISBLANK('Captura de datos CASO'!Z817)),ISNA(VLOOKUP('Captura de datos CASO'!Z817,'DO NOT USE_School Picklist'!$D$3:$D$5,1,FALSE))),"Please select a value from the drop-down menu",IF(NOT(ISBLANK('Captura de datos CASO'!Z817)),"OK",NA())))</f>
        <v>#N/A</v>
      </c>
      <c r="AA817" s="40" t="e">
        <f>IF(AND('Captura de datos CASO'!Z817='DO NOT USE_School Picklist'!$D$3,ISBLANK('Captura de datos CASO'!AA817)),"Symptom Onset Date is required if Ever Symptomatic is Yes",IF('DO NOT USE_Case Formulas'!A817,"OK",NA()))</f>
        <v>#N/A</v>
      </c>
      <c r="AB817" s="40"/>
      <c r="AC817" s="40" t="e">
        <f ca="1">IF(AND('DO NOT USE_Case Formulas'!A817,ISBLANK('Captura de datos CASO'!AC817)),"Lab Result Test Date is required",IF('Captura de datos CASO'!AC817&gt;'DO NOT USE_School Picklist'!$C$3,"Test Date cannot be a future date",IF(NOT(ISBLANK('Captura de datos CASO'!AC817)),"OK",NA())))</f>
        <v>#N/A</v>
      </c>
      <c r="AD817" s="40" t="e">
        <f>IF(AND(NOT(ISBLANK('Captura de datos CASO'!AD817)),ISNA(VLOOKUP('Captura de datos CASO'!AD817,'DO NOT USE_School Picklist'!$R$3:$R$7,1,FALSE))),"Please select a value from the drop-down menu",IF('DO NOT USE_Case Formulas'!A817,"OK",NA()))</f>
        <v>#N/A</v>
      </c>
      <c r="AE817" s="40" t="e">
        <f>IF(AND('DO NOT USE_Case Formulas'!A817,ISBLANK('Captura de datos CASO'!AB817)),"Lab Result Test Result is required",IF(AND(NOT(ISBLANK('Captura de datos CASO'!AB817)),ISNA(VLOOKUP('Captura de datos CASO'!AB817,'DO NOT USE_School Picklist'!$Q$3:$Q$8,1,FALSE))),"Please select a value from the drop-down menu",IF('DO NOT USE_Case Formulas'!A817,"OK",NA())))</f>
        <v>#N/A</v>
      </c>
    </row>
    <row r="818" spans="1:31" x14ac:dyDescent="0.3">
      <c r="A818" s="39" t="e">
        <f>IF('DO NOT USE_Case Formulas'!A818,IF('DO NOT USE_Case Formulas'!B818,"Not all required fields are completed","OK"),NA())</f>
        <v>#N/A</v>
      </c>
      <c r="B818" s="40" t="e">
        <f>IF(AND('DO NOT USE_Case Formulas'!A818,ISBLANK('Captura de datos CASO'!B818)),"First Name is required",IF(NOT(ISBLANK('Captura de datos CASO'!B818)),"OK",NA()))</f>
        <v>#N/A</v>
      </c>
      <c r="C818" s="40" t="e">
        <f>IF(AND('DO NOT USE_Case Formulas'!A818,ISBLANK('Captura de datos CASO'!C818)),"Last Name is required",IF(NOT(ISBLANK('Captura de datos CASO'!C818)),"OK",NA()))</f>
        <v>#N/A</v>
      </c>
      <c r="D818" s="40" t="e">
        <f>IF(AND('DO NOT USE_Case Formulas'!A818,ISBLANK('Captura de datos CASO'!D818)),"Birthdate is required",IF(NOT(ISBLANK('Captura de datos CASO'!D818)),"OK",NA()))</f>
        <v>#N/A</v>
      </c>
      <c r="E818" s="40" t="e">
        <f>IF(AND('DO NOT USE_Case Formulas'!A818,ISBLANK('Captura de datos CASO'!E818)),"Mobile Phone is required",IF(NOT(ISBLANK('Captura de datos CASO'!E818)),IF(AND(ISNUMBER(VALUE('Captura de datos CASO'!E818)),LEFT('Captura de datos CASO'!E818,1)&lt;&gt;"1",LEN('Captura de datos CASO'!E818)=10),"OK","Phone number must be valid format"),NA()))</f>
        <v>#N/A</v>
      </c>
      <c r="F818" s="40" t="e">
        <f>IF(LEN('Captura de datos CASO'!F818)&gt;255,"Home Street Address must be less than 255 characters",IF('DO NOT USE_Case Formulas'!A818,"OK",NA()))</f>
        <v>#N/A</v>
      </c>
      <c r="G818" s="40" t="e">
        <f>IF(LEN('Captura de datos CASO'!G818)&gt;40,"City must be less than 40 characters",IF('DO NOT USE_Case Formulas'!A818,"OK",NA()))</f>
        <v>#N/A</v>
      </c>
      <c r="H818" s="40" t="e">
        <f>IF(AND(NOT(ISBLANK('Captura de datos CASO'!H818)),ISNA(VLOOKUP('Captura de datos CASO'!H818,'DO NOT USE_School Picklist'!$P$3:$P$52,1,FALSE))),"Please select a value from the drop-down menu",IF('DO NOT USE_Case Formulas'!A818,"OK",NA()))</f>
        <v>#N/A</v>
      </c>
      <c r="I818" s="40" t="e">
        <f>IF(AND('DO NOT USE_Case Formulas'!A818,ISBLANK('Captura de datos CASO'!I818)),"Zip is required",IF(ISBLANK('Captura de datos CASO'!I818),NA(),"OK"))</f>
        <v>#N/A</v>
      </c>
      <c r="J818" s="40" t="e">
        <f>IF(AND('DO NOT USE_Case Formulas'!A818,ISBLANK('Captura de datos CASO'!J818)),"Student or Staff? is required",IF(ISBLANK('Captura de datos CASO'!J818),NA(),IF(ISNA(VLOOKUP('Captura de datos CASO'!J818,'DO NOT USE_School Picklist'!$B$3:$B$6,1,FALSE)),"Please select a value from the drop-down menu","OK")))</f>
        <v>#N/A</v>
      </c>
      <c r="K818" s="40" t="e">
        <f>IF(AND('Captura de datos CASO'!J818='DO NOT USE_School Picklist'!$B$4,ISBLANK('Captura de datos CASO'!K818)),"Occupation/Job Title is required if Student or Staff? is Yes, staff/faculty or volunteer",IF('DO NOT USE_Case Formulas'!A818,"OK",NA()))</f>
        <v>#N/A</v>
      </c>
      <c r="L818" s="40" t="e">
        <f ca="1">IF('Captura de datos CASO'!L818&gt;'DO NOT USE_School Picklist'!$C$3,"Date last on school campus/facility cannot be a future date",IF('DO NOT USE_Case Formulas'!A818,IF(ISBLANK('Captura de datos CASO'!L818),"Date last on school campus/facility is required","OK"),NA()))</f>
        <v>#N/A</v>
      </c>
      <c r="M818" s="40" t="e">
        <f>IF(AND('DO NOT USE_Case Formulas'!A818,ISBLANK('Captura de datos CASO'!M818)),"Specific Place in the Location is required",IF(ISBLANK('Captura de datos CASO'!M818),NA(),"OK"))</f>
        <v>#N/A</v>
      </c>
      <c r="N818" s="40" t="e">
        <f>IF(LEN('Captura de datos CASO'!N818)&gt;50,"Parent/Guardian Name must be less than 50 characters",IF('DO NOT USE_Case Formulas'!A818,"OK",NA()))</f>
        <v>#N/A</v>
      </c>
      <c r="O818" s="40" t="e">
        <f>IF(NOT(ISBLANK('Captura de datos CASO'!O818)),IF(AND(ISNUMBER('Captura de datos CASO'!O818),LEFT('Captura de datos CASO'!O818,1)&lt;&gt;"1",LEN('Captura de datos CASO'!O818)=10),"OK","Phone number must be valid format"),IF('DO NOT USE_Case Formulas'!A818,"OK",NA()))</f>
        <v>#N/A</v>
      </c>
      <c r="P818" s="53" t="e">
        <f>IF(AND(NOT(ISBLANK('Captura de datos CASO'!P818)),ISNA(VLOOKUP('Captura de datos CASO'!P818,'DO NOT USE_School Picklist'!$I$3:$I$5,1,FALSE))),"Please select a value from the drop-down menu",IF('DO NOT USE_Case Formulas'!A818,"OK",NA()))</f>
        <v>#N/A</v>
      </c>
      <c r="Q818" s="40" t="e">
        <f>IF(AND(NOT(ISBLANK('Captura de datos CASO'!Q818)),ISNA(VLOOKUP('Captura de datos CASO'!Q818,'DO NOT USE_School Picklist'!$E$3:$E$10,1,FALSE))),"Please select a value from the drop-down menu",IF('DO NOT USE_Case Formulas'!A818,"OK",NA()))</f>
        <v>#N/A</v>
      </c>
      <c r="R818" s="53" t="e">
        <f>IF(AND(NOT(ISBLANK('Captura de datos CASO'!R818)),ISNA(VLOOKUP('Captura de datos CASO'!R818,'DO NOT USE_School Picklist'!$W$3:$W$9,1,FALSE))),"Please select a value from the drop-down menu",IF('DO NOT USE_Case Formulas'!A818,"OK",NA()))</f>
        <v>#N/A</v>
      </c>
      <c r="S818" s="53" t="e">
        <f>IF(AND(NOT(ISBLANK('Captura de datos CASO'!S818)),ISNA(VLOOKUP('Captura de datos CASO'!S818,'DO NOT USE_School Picklist'!$W$3:$W$9,1,FALSE))),"Please select a value from the drop-down menu",IF('DO NOT USE_Case Formulas'!A818,"OK",NA()))</f>
        <v>#N/A</v>
      </c>
      <c r="T818" s="40" t="e">
        <f>IF(AND(NOT(ISBLANK('Captura de datos CASO'!T818)),ISNA(VLOOKUP('Captura de datos CASO'!T818,'DO NOT USE_School Picklist'!$F$3:$F$16,1,FALSE))),"Please select a value from the drop-down menu",IF('DO NOT USE_Case Formulas'!A818,"OK",NA()))</f>
        <v>#N/A</v>
      </c>
      <c r="U818" s="40" t="e">
        <f>IF(LEN('Captura de datos CASO'!U818)&gt;100,"Classroom(s) must be less than 100 characters",IF('DO NOT USE_Case Formulas'!A818,"OK",NA()))</f>
        <v>#N/A</v>
      </c>
      <c r="V818" s="40" t="e">
        <f>IF(AND(NOT(ISBLANK('Captura de datos CASO'!V818)),ISNA(VLOOKUP('Captura de datos CASO'!V818,'DO NOT USE_School Picklist'!$S$3:$S$12,1,FALSE))),"Please select a value from the drop-down menu",IF('DO NOT USE_Case Formulas'!A818,"OK",NA()))</f>
        <v>#N/A</v>
      </c>
      <c r="W818" s="40" t="e">
        <f>IF(AND(NOT(ISBLANK('Captura de datos CASO'!W818)),ISNA(VLOOKUP('Captura de datos CASO'!W818,'DO NOT USE_School Picklist'!$S$3:$S$12,1,FALSE))),"Please select a value from the drop-down menu",IF('DO NOT USE_Case Formulas'!A818,"OK",NA()))</f>
        <v>#N/A</v>
      </c>
      <c r="X818" s="40" t="e">
        <f>IF(LEN('Captura de datos CASO'!X818)&gt;80,"Name of Education Group must be less than 80 characters",IF('DO NOT USE_Case Formulas'!A818,"OK",NA()))</f>
        <v>#N/A</v>
      </c>
      <c r="Y818" s="40" t="e">
        <f>IF(AND(NOT(ISBLANK('Captura de datos CASO'!Y818)),ISNA(VLOOKUP('Captura de datos CASO'!Y818,'DO NOT USE_School Picklist'!$K$3:$K$6,1,FALSE))),"Please select a value from the drop-down menu",IF('DO NOT USE_Case Formulas'!A818,"OK",NA()))</f>
        <v>#N/A</v>
      </c>
      <c r="Z818" s="40" t="e">
        <f>IF(AND('DO NOT USE_Case Formulas'!A818,ISBLANK('Captura de datos CASO'!Z818)),"Has this person had symptoms? is required",IF(AND(NOT(ISBLANK('Captura de datos CASO'!Z818)),ISNA(VLOOKUP('Captura de datos CASO'!Z818,'DO NOT USE_School Picklist'!$D$3:$D$5,1,FALSE))),"Please select a value from the drop-down menu",IF(NOT(ISBLANK('Captura de datos CASO'!Z818)),"OK",NA())))</f>
        <v>#N/A</v>
      </c>
      <c r="AA818" s="40" t="e">
        <f>IF(AND('Captura de datos CASO'!Z818='DO NOT USE_School Picklist'!$D$3,ISBLANK('Captura de datos CASO'!AA818)),"Symptom Onset Date is required if Ever Symptomatic is Yes",IF('DO NOT USE_Case Formulas'!A818,"OK",NA()))</f>
        <v>#N/A</v>
      </c>
      <c r="AB818" s="40"/>
      <c r="AC818" s="40" t="e">
        <f ca="1">IF(AND('DO NOT USE_Case Formulas'!A818,ISBLANK('Captura de datos CASO'!AC818)),"Lab Result Test Date is required",IF('Captura de datos CASO'!AC818&gt;'DO NOT USE_School Picklist'!$C$3,"Test Date cannot be a future date",IF(NOT(ISBLANK('Captura de datos CASO'!AC818)),"OK",NA())))</f>
        <v>#N/A</v>
      </c>
      <c r="AD818" s="40" t="e">
        <f>IF(AND(NOT(ISBLANK('Captura de datos CASO'!AD818)),ISNA(VLOOKUP('Captura de datos CASO'!AD818,'DO NOT USE_School Picklist'!$R$3:$R$7,1,FALSE))),"Please select a value from the drop-down menu",IF('DO NOT USE_Case Formulas'!A818,"OK",NA()))</f>
        <v>#N/A</v>
      </c>
      <c r="AE818" s="40" t="e">
        <f>IF(AND('DO NOT USE_Case Formulas'!A818,ISBLANK('Captura de datos CASO'!AB818)),"Lab Result Test Result is required",IF(AND(NOT(ISBLANK('Captura de datos CASO'!AB818)),ISNA(VLOOKUP('Captura de datos CASO'!AB818,'DO NOT USE_School Picklist'!$Q$3:$Q$8,1,FALSE))),"Please select a value from the drop-down menu",IF('DO NOT USE_Case Formulas'!A818,"OK",NA())))</f>
        <v>#N/A</v>
      </c>
    </row>
    <row r="819" spans="1:31" x14ac:dyDescent="0.3">
      <c r="A819" s="39" t="e">
        <f>IF('DO NOT USE_Case Formulas'!A819,IF('DO NOT USE_Case Formulas'!B819,"Not all required fields are completed","OK"),NA())</f>
        <v>#N/A</v>
      </c>
      <c r="B819" s="40" t="e">
        <f>IF(AND('DO NOT USE_Case Formulas'!A819,ISBLANK('Captura de datos CASO'!B819)),"First Name is required",IF(NOT(ISBLANK('Captura de datos CASO'!B819)),"OK",NA()))</f>
        <v>#N/A</v>
      </c>
      <c r="C819" s="40" t="e">
        <f>IF(AND('DO NOT USE_Case Formulas'!A819,ISBLANK('Captura de datos CASO'!C819)),"Last Name is required",IF(NOT(ISBLANK('Captura de datos CASO'!C819)),"OK",NA()))</f>
        <v>#N/A</v>
      </c>
      <c r="D819" s="40" t="e">
        <f>IF(AND('DO NOT USE_Case Formulas'!A819,ISBLANK('Captura de datos CASO'!D819)),"Birthdate is required",IF(NOT(ISBLANK('Captura de datos CASO'!D819)),"OK",NA()))</f>
        <v>#N/A</v>
      </c>
      <c r="E819" s="40" t="e">
        <f>IF(AND('DO NOT USE_Case Formulas'!A819,ISBLANK('Captura de datos CASO'!E819)),"Mobile Phone is required",IF(NOT(ISBLANK('Captura de datos CASO'!E819)),IF(AND(ISNUMBER(VALUE('Captura de datos CASO'!E819)),LEFT('Captura de datos CASO'!E819,1)&lt;&gt;"1",LEN('Captura de datos CASO'!E819)=10),"OK","Phone number must be valid format"),NA()))</f>
        <v>#N/A</v>
      </c>
      <c r="F819" s="40" t="e">
        <f>IF(LEN('Captura de datos CASO'!F819)&gt;255,"Home Street Address must be less than 255 characters",IF('DO NOT USE_Case Formulas'!A819,"OK",NA()))</f>
        <v>#N/A</v>
      </c>
      <c r="G819" s="40" t="e">
        <f>IF(LEN('Captura de datos CASO'!G819)&gt;40,"City must be less than 40 characters",IF('DO NOT USE_Case Formulas'!A819,"OK",NA()))</f>
        <v>#N/A</v>
      </c>
      <c r="H819" s="40" t="e">
        <f>IF(AND(NOT(ISBLANK('Captura de datos CASO'!H819)),ISNA(VLOOKUP('Captura de datos CASO'!H819,'DO NOT USE_School Picklist'!$P$3:$P$52,1,FALSE))),"Please select a value from the drop-down menu",IF('DO NOT USE_Case Formulas'!A819,"OK",NA()))</f>
        <v>#N/A</v>
      </c>
      <c r="I819" s="40" t="e">
        <f>IF(AND('DO NOT USE_Case Formulas'!A819,ISBLANK('Captura de datos CASO'!I819)),"Zip is required",IF(ISBLANK('Captura de datos CASO'!I819),NA(),"OK"))</f>
        <v>#N/A</v>
      </c>
      <c r="J819" s="40" t="e">
        <f>IF(AND('DO NOT USE_Case Formulas'!A819,ISBLANK('Captura de datos CASO'!J819)),"Student or Staff? is required",IF(ISBLANK('Captura de datos CASO'!J819),NA(),IF(ISNA(VLOOKUP('Captura de datos CASO'!J819,'DO NOT USE_School Picklist'!$B$3:$B$6,1,FALSE)),"Please select a value from the drop-down menu","OK")))</f>
        <v>#N/A</v>
      </c>
      <c r="K819" s="40" t="e">
        <f>IF(AND('Captura de datos CASO'!J819='DO NOT USE_School Picklist'!$B$4,ISBLANK('Captura de datos CASO'!K819)),"Occupation/Job Title is required if Student or Staff? is Yes, staff/faculty or volunteer",IF('DO NOT USE_Case Formulas'!A819,"OK",NA()))</f>
        <v>#N/A</v>
      </c>
      <c r="L819" s="40" t="e">
        <f ca="1">IF('Captura de datos CASO'!L819&gt;'DO NOT USE_School Picklist'!$C$3,"Date last on school campus/facility cannot be a future date",IF('DO NOT USE_Case Formulas'!A819,IF(ISBLANK('Captura de datos CASO'!L819),"Date last on school campus/facility is required","OK"),NA()))</f>
        <v>#N/A</v>
      </c>
      <c r="M819" s="40" t="e">
        <f>IF(AND('DO NOT USE_Case Formulas'!A819,ISBLANK('Captura de datos CASO'!M819)),"Specific Place in the Location is required",IF(ISBLANK('Captura de datos CASO'!M819),NA(),"OK"))</f>
        <v>#N/A</v>
      </c>
      <c r="N819" s="40" t="e">
        <f>IF(LEN('Captura de datos CASO'!N819)&gt;50,"Parent/Guardian Name must be less than 50 characters",IF('DO NOT USE_Case Formulas'!A819,"OK",NA()))</f>
        <v>#N/A</v>
      </c>
      <c r="O819" s="40" t="e">
        <f>IF(NOT(ISBLANK('Captura de datos CASO'!O819)),IF(AND(ISNUMBER('Captura de datos CASO'!O819),LEFT('Captura de datos CASO'!O819,1)&lt;&gt;"1",LEN('Captura de datos CASO'!O819)=10),"OK","Phone number must be valid format"),IF('DO NOT USE_Case Formulas'!A819,"OK",NA()))</f>
        <v>#N/A</v>
      </c>
      <c r="P819" s="53" t="e">
        <f>IF(AND(NOT(ISBLANK('Captura de datos CASO'!P819)),ISNA(VLOOKUP('Captura de datos CASO'!P819,'DO NOT USE_School Picklist'!$I$3:$I$5,1,FALSE))),"Please select a value from the drop-down menu",IF('DO NOT USE_Case Formulas'!A819,"OK",NA()))</f>
        <v>#N/A</v>
      </c>
      <c r="Q819" s="40" t="e">
        <f>IF(AND(NOT(ISBLANK('Captura de datos CASO'!Q819)),ISNA(VLOOKUP('Captura de datos CASO'!Q819,'DO NOT USE_School Picklist'!$E$3:$E$10,1,FALSE))),"Please select a value from the drop-down menu",IF('DO NOT USE_Case Formulas'!A819,"OK",NA()))</f>
        <v>#N/A</v>
      </c>
      <c r="R819" s="53" t="e">
        <f>IF(AND(NOT(ISBLANK('Captura de datos CASO'!R819)),ISNA(VLOOKUP('Captura de datos CASO'!R819,'DO NOT USE_School Picklist'!$W$3:$W$9,1,FALSE))),"Please select a value from the drop-down menu",IF('DO NOT USE_Case Formulas'!A819,"OK",NA()))</f>
        <v>#N/A</v>
      </c>
      <c r="S819" s="53" t="e">
        <f>IF(AND(NOT(ISBLANK('Captura de datos CASO'!S819)),ISNA(VLOOKUP('Captura de datos CASO'!S819,'DO NOT USE_School Picklist'!$W$3:$W$9,1,FALSE))),"Please select a value from the drop-down menu",IF('DO NOT USE_Case Formulas'!A819,"OK",NA()))</f>
        <v>#N/A</v>
      </c>
      <c r="T819" s="40" t="e">
        <f>IF(AND(NOT(ISBLANK('Captura de datos CASO'!T819)),ISNA(VLOOKUP('Captura de datos CASO'!T819,'DO NOT USE_School Picklist'!$F$3:$F$16,1,FALSE))),"Please select a value from the drop-down menu",IF('DO NOT USE_Case Formulas'!A819,"OK",NA()))</f>
        <v>#N/A</v>
      </c>
      <c r="U819" s="40" t="e">
        <f>IF(LEN('Captura de datos CASO'!U819)&gt;100,"Classroom(s) must be less than 100 characters",IF('DO NOT USE_Case Formulas'!A819,"OK",NA()))</f>
        <v>#N/A</v>
      </c>
      <c r="V819" s="40" t="e">
        <f>IF(AND(NOT(ISBLANK('Captura de datos CASO'!V819)),ISNA(VLOOKUP('Captura de datos CASO'!V819,'DO NOT USE_School Picklist'!$S$3:$S$12,1,FALSE))),"Please select a value from the drop-down menu",IF('DO NOT USE_Case Formulas'!A819,"OK",NA()))</f>
        <v>#N/A</v>
      </c>
      <c r="W819" s="40" t="e">
        <f>IF(AND(NOT(ISBLANK('Captura de datos CASO'!W819)),ISNA(VLOOKUP('Captura de datos CASO'!W819,'DO NOT USE_School Picklist'!$S$3:$S$12,1,FALSE))),"Please select a value from the drop-down menu",IF('DO NOT USE_Case Formulas'!A819,"OK",NA()))</f>
        <v>#N/A</v>
      </c>
      <c r="X819" s="40" t="e">
        <f>IF(LEN('Captura de datos CASO'!X819)&gt;80,"Name of Education Group must be less than 80 characters",IF('DO NOT USE_Case Formulas'!A819,"OK",NA()))</f>
        <v>#N/A</v>
      </c>
      <c r="Y819" s="40" t="e">
        <f>IF(AND(NOT(ISBLANK('Captura de datos CASO'!Y819)),ISNA(VLOOKUP('Captura de datos CASO'!Y819,'DO NOT USE_School Picklist'!$K$3:$K$6,1,FALSE))),"Please select a value from the drop-down menu",IF('DO NOT USE_Case Formulas'!A819,"OK",NA()))</f>
        <v>#N/A</v>
      </c>
      <c r="Z819" s="40" t="e">
        <f>IF(AND('DO NOT USE_Case Formulas'!A819,ISBLANK('Captura de datos CASO'!Z819)),"Has this person had symptoms? is required",IF(AND(NOT(ISBLANK('Captura de datos CASO'!Z819)),ISNA(VLOOKUP('Captura de datos CASO'!Z819,'DO NOT USE_School Picklist'!$D$3:$D$5,1,FALSE))),"Please select a value from the drop-down menu",IF(NOT(ISBLANK('Captura de datos CASO'!Z819)),"OK",NA())))</f>
        <v>#N/A</v>
      </c>
      <c r="AA819" s="40" t="e">
        <f>IF(AND('Captura de datos CASO'!Z819='DO NOT USE_School Picklist'!$D$3,ISBLANK('Captura de datos CASO'!AA819)),"Symptom Onset Date is required if Ever Symptomatic is Yes",IF('DO NOT USE_Case Formulas'!A819,"OK",NA()))</f>
        <v>#N/A</v>
      </c>
      <c r="AB819" s="40"/>
      <c r="AC819" s="40" t="e">
        <f ca="1">IF(AND('DO NOT USE_Case Formulas'!A819,ISBLANK('Captura de datos CASO'!AC819)),"Lab Result Test Date is required",IF('Captura de datos CASO'!AC819&gt;'DO NOT USE_School Picklist'!$C$3,"Test Date cannot be a future date",IF(NOT(ISBLANK('Captura de datos CASO'!AC819)),"OK",NA())))</f>
        <v>#N/A</v>
      </c>
      <c r="AD819" s="40" t="e">
        <f>IF(AND(NOT(ISBLANK('Captura de datos CASO'!AD819)),ISNA(VLOOKUP('Captura de datos CASO'!AD819,'DO NOT USE_School Picklist'!$R$3:$R$7,1,FALSE))),"Please select a value from the drop-down menu",IF('DO NOT USE_Case Formulas'!A819,"OK",NA()))</f>
        <v>#N/A</v>
      </c>
      <c r="AE819" s="40" t="e">
        <f>IF(AND('DO NOT USE_Case Formulas'!A819,ISBLANK('Captura de datos CASO'!AB819)),"Lab Result Test Result is required",IF(AND(NOT(ISBLANK('Captura de datos CASO'!AB819)),ISNA(VLOOKUP('Captura de datos CASO'!AB819,'DO NOT USE_School Picklist'!$Q$3:$Q$8,1,FALSE))),"Please select a value from the drop-down menu",IF('DO NOT USE_Case Formulas'!A819,"OK",NA())))</f>
        <v>#N/A</v>
      </c>
    </row>
    <row r="820" spans="1:31" x14ac:dyDescent="0.3">
      <c r="A820" s="39" t="e">
        <f>IF('DO NOT USE_Case Formulas'!A820,IF('DO NOT USE_Case Formulas'!B820,"Not all required fields are completed","OK"),NA())</f>
        <v>#N/A</v>
      </c>
      <c r="B820" s="40" t="e">
        <f>IF(AND('DO NOT USE_Case Formulas'!A820,ISBLANK('Captura de datos CASO'!B820)),"First Name is required",IF(NOT(ISBLANK('Captura de datos CASO'!B820)),"OK",NA()))</f>
        <v>#N/A</v>
      </c>
      <c r="C820" s="40" t="e">
        <f>IF(AND('DO NOT USE_Case Formulas'!A820,ISBLANK('Captura de datos CASO'!C820)),"Last Name is required",IF(NOT(ISBLANK('Captura de datos CASO'!C820)),"OK",NA()))</f>
        <v>#N/A</v>
      </c>
      <c r="D820" s="40" t="e">
        <f>IF(AND('DO NOT USE_Case Formulas'!A820,ISBLANK('Captura de datos CASO'!D820)),"Birthdate is required",IF(NOT(ISBLANK('Captura de datos CASO'!D820)),"OK",NA()))</f>
        <v>#N/A</v>
      </c>
      <c r="E820" s="40" t="e">
        <f>IF(AND('DO NOT USE_Case Formulas'!A820,ISBLANK('Captura de datos CASO'!E820)),"Mobile Phone is required",IF(NOT(ISBLANK('Captura de datos CASO'!E820)),IF(AND(ISNUMBER(VALUE('Captura de datos CASO'!E820)),LEFT('Captura de datos CASO'!E820,1)&lt;&gt;"1",LEN('Captura de datos CASO'!E820)=10),"OK","Phone number must be valid format"),NA()))</f>
        <v>#N/A</v>
      </c>
      <c r="F820" s="40" t="e">
        <f>IF(LEN('Captura de datos CASO'!F820)&gt;255,"Home Street Address must be less than 255 characters",IF('DO NOT USE_Case Formulas'!A820,"OK",NA()))</f>
        <v>#N/A</v>
      </c>
      <c r="G820" s="40" t="e">
        <f>IF(LEN('Captura de datos CASO'!G820)&gt;40,"City must be less than 40 characters",IF('DO NOT USE_Case Formulas'!A820,"OK",NA()))</f>
        <v>#N/A</v>
      </c>
      <c r="H820" s="40" t="e">
        <f>IF(AND(NOT(ISBLANK('Captura de datos CASO'!H820)),ISNA(VLOOKUP('Captura de datos CASO'!H820,'DO NOT USE_School Picklist'!$P$3:$P$52,1,FALSE))),"Please select a value from the drop-down menu",IF('DO NOT USE_Case Formulas'!A820,"OK",NA()))</f>
        <v>#N/A</v>
      </c>
      <c r="I820" s="40" t="e">
        <f>IF(AND('DO NOT USE_Case Formulas'!A820,ISBLANK('Captura de datos CASO'!I820)),"Zip is required",IF(ISBLANK('Captura de datos CASO'!I820),NA(),"OK"))</f>
        <v>#N/A</v>
      </c>
      <c r="J820" s="40" t="e">
        <f>IF(AND('DO NOT USE_Case Formulas'!A820,ISBLANK('Captura de datos CASO'!J820)),"Student or Staff? is required",IF(ISBLANK('Captura de datos CASO'!J820),NA(),IF(ISNA(VLOOKUP('Captura de datos CASO'!J820,'DO NOT USE_School Picklist'!$B$3:$B$6,1,FALSE)),"Please select a value from the drop-down menu","OK")))</f>
        <v>#N/A</v>
      </c>
      <c r="K820" s="40" t="e">
        <f>IF(AND('Captura de datos CASO'!J820='DO NOT USE_School Picklist'!$B$4,ISBLANK('Captura de datos CASO'!K820)),"Occupation/Job Title is required if Student or Staff? is Yes, staff/faculty or volunteer",IF('DO NOT USE_Case Formulas'!A820,"OK",NA()))</f>
        <v>#N/A</v>
      </c>
      <c r="L820" s="40" t="e">
        <f ca="1">IF('Captura de datos CASO'!L820&gt;'DO NOT USE_School Picklist'!$C$3,"Date last on school campus/facility cannot be a future date",IF('DO NOT USE_Case Formulas'!A820,IF(ISBLANK('Captura de datos CASO'!L820),"Date last on school campus/facility is required","OK"),NA()))</f>
        <v>#N/A</v>
      </c>
      <c r="M820" s="40" t="e">
        <f>IF(AND('DO NOT USE_Case Formulas'!A820,ISBLANK('Captura de datos CASO'!M820)),"Specific Place in the Location is required",IF(ISBLANK('Captura de datos CASO'!M820),NA(),"OK"))</f>
        <v>#N/A</v>
      </c>
      <c r="N820" s="40" t="e">
        <f>IF(LEN('Captura de datos CASO'!N820)&gt;50,"Parent/Guardian Name must be less than 50 characters",IF('DO NOT USE_Case Formulas'!A820,"OK",NA()))</f>
        <v>#N/A</v>
      </c>
      <c r="O820" s="40" t="e">
        <f>IF(NOT(ISBLANK('Captura de datos CASO'!O820)),IF(AND(ISNUMBER('Captura de datos CASO'!O820),LEFT('Captura de datos CASO'!O820,1)&lt;&gt;"1",LEN('Captura de datos CASO'!O820)=10),"OK","Phone number must be valid format"),IF('DO NOT USE_Case Formulas'!A820,"OK",NA()))</f>
        <v>#N/A</v>
      </c>
      <c r="P820" s="53" t="e">
        <f>IF(AND(NOT(ISBLANK('Captura de datos CASO'!P820)),ISNA(VLOOKUP('Captura de datos CASO'!P820,'DO NOT USE_School Picklist'!$I$3:$I$5,1,FALSE))),"Please select a value from the drop-down menu",IF('DO NOT USE_Case Formulas'!A820,"OK",NA()))</f>
        <v>#N/A</v>
      </c>
      <c r="Q820" s="40" t="e">
        <f>IF(AND(NOT(ISBLANK('Captura de datos CASO'!Q820)),ISNA(VLOOKUP('Captura de datos CASO'!Q820,'DO NOT USE_School Picklist'!$E$3:$E$10,1,FALSE))),"Please select a value from the drop-down menu",IF('DO NOT USE_Case Formulas'!A820,"OK",NA()))</f>
        <v>#N/A</v>
      </c>
      <c r="R820" s="53" t="e">
        <f>IF(AND(NOT(ISBLANK('Captura de datos CASO'!R820)),ISNA(VLOOKUP('Captura de datos CASO'!R820,'DO NOT USE_School Picklist'!$W$3:$W$9,1,FALSE))),"Please select a value from the drop-down menu",IF('DO NOT USE_Case Formulas'!A820,"OK",NA()))</f>
        <v>#N/A</v>
      </c>
      <c r="S820" s="53" t="e">
        <f>IF(AND(NOT(ISBLANK('Captura de datos CASO'!S820)),ISNA(VLOOKUP('Captura de datos CASO'!S820,'DO NOT USE_School Picklist'!$W$3:$W$9,1,FALSE))),"Please select a value from the drop-down menu",IF('DO NOT USE_Case Formulas'!A820,"OK",NA()))</f>
        <v>#N/A</v>
      </c>
      <c r="T820" s="40" t="e">
        <f>IF(AND(NOT(ISBLANK('Captura de datos CASO'!T820)),ISNA(VLOOKUP('Captura de datos CASO'!T820,'DO NOT USE_School Picklist'!$F$3:$F$16,1,FALSE))),"Please select a value from the drop-down menu",IF('DO NOT USE_Case Formulas'!A820,"OK",NA()))</f>
        <v>#N/A</v>
      </c>
      <c r="U820" s="40" t="e">
        <f>IF(LEN('Captura de datos CASO'!U820)&gt;100,"Classroom(s) must be less than 100 characters",IF('DO NOT USE_Case Formulas'!A820,"OK",NA()))</f>
        <v>#N/A</v>
      </c>
      <c r="V820" s="40" t="e">
        <f>IF(AND(NOT(ISBLANK('Captura de datos CASO'!V820)),ISNA(VLOOKUP('Captura de datos CASO'!V820,'DO NOT USE_School Picklist'!$S$3:$S$12,1,FALSE))),"Please select a value from the drop-down menu",IF('DO NOT USE_Case Formulas'!A820,"OK",NA()))</f>
        <v>#N/A</v>
      </c>
      <c r="W820" s="40" t="e">
        <f>IF(AND(NOT(ISBLANK('Captura de datos CASO'!W820)),ISNA(VLOOKUP('Captura de datos CASO'!W820,'DO NOT USE_School Picklist'!$S$3:$S$12,1,FALSE))),"Please select a value from the drop-down menu",IF('DO NOT USE_Case Formulas'!A820,"OK",NA()))</f>
        <v>#N/A</v>
      </c>
      <c r="X820" s="40" t="e">
        <f>IF(LEN('Captura de datos CASO'!X820)&gt;80,"Name of Education Group must be less than 80 characters",IF('DO NOT USE_Case Formulas'!A820,"OK",NA()))</f>
        <v>#N/A</v>
      </c>
      <c r="Y820" s="40" t="e">
        <f>IF(AND(NOT(ISBLANK('Captura de datos CASO'!Y820)),ISNA(VLOOKUP('Captura de datos CASO'!Y820,'DO NOT USE_School Picklist'!$K$3:$K$6,1,FALSE))),"Please select a value from the drop-down menu",IF('DO NOT USE_Case Formulas'!A820,"OK",NA()))</f>
        <v>#N/A</v>
      </c>
      <c r="Z820" s="40" t="e">
        <f>IF(AND('DO NOT USE_Case Formulas'!A820,ISBLANK('Captura de datos CASO'!Z820)),"Has this person had symptoms? is required",IF(AND(NOT(ISBLANK('Captura de datos CASO'!Z820)),ISNA(VLOOKUP('Captura de datos CASO'!Z820,'DO NOT USE_School Picklist'!$D$3:$D$5,1,FALSE))),"Please select a value from the drop-down menu",IF(NOT(ISBLANK('Captura de datos CASO'!Z820)),"OK",NA())))</f>
        <v>#N/A</v>
      </c>
      <c r="AA820" s="40" t="e">
        <f>IF(AND('Captura de datos CASO'!Z820='DO NOT USE_School Picklist'!$D$3,ISBLANK('Captura de datos CASO'!AA820)),"Symptom Onset Date is required if Ever Symptomatic is Yes",IF('DO NOT USE_Case Formulas'!A820,"OK",NA()))</f>
        <v>#N/A</v>
      </c>
      <c r="AB820" s="40"/>
      <c r="AC820" s="40" t="e">
        <f ca="1">IF(AND('DO NOT USE_Case Formulas'!A820,ISBLANK('Captura de datos CASO'!AC820)),"Lab Result Test Date is required",IF('Captura de datos CASO'!AC820&gt;'DO NOT USE_School Picklist'!$C$3,"Test Date cannot be a future date",IF(NOT(ISBLANK('Captura de datos CASO'!AC820)),"OK",NA())))</f>
        <v>#N/A</v>
      </c>
      <c r="AD820" s="40" t="e">
        <f>IF(AND(NOT(ISBLANK('Captura de datos CASO'!AD820)),ISNA(VLOOKUP('Captura de datos CASO'!AD820,'DO NOT USE_School Picklist'!$R$3:$R$7,1,FALSE))),"Please select a value from the drop-down menu",IF('DO NOT USE_Case Formulas'!A820,"OK",NA()))</f>
        <v>#N/A</v>
      </c>
      <c r="AE820" s="40" t="e">
        <f>IF(AND('DO NOT USE_Case Formulas'!A820,ISBLANK('Captura de datos CASO'!AB820)),"Lab Result Test Result is required",IF(AND(NOT(ISBLANK('Captura de datos CASO'!AB820)),ISNA(VLOOKUP('Captura de datos CASO'!AB820,'DO NOT USE_School Picklist'!$Q$3:$Q$8,1,FALSE))),"Please select a value from the drop-down menu",IF('DO NOT USE_Case Formulas'!A820,"OK",NA())))</f>
        <v>#N/A</v>
      </c>
    </row>
    <row r="821" spans="1:31" x14ac:dyDescent="0.3">
      <c r="A821" s="39" t="e">
        <f>IF('DO NOT USE_Case Formulas'!A821,IF('DO NOT USE_Case Formulas'!B821,"Not all required fields are completed","OK"),NA())</f>
        <v>#N/A</v>
      </c>
      <c r="B821" s="40" t="e">
        <f>IF(AND('DO NOT USE_Case Formulas'!A821,ISBLANK('Captura de datos CASO'!B821)),"First Name is required",IF(NOT(ISBLANK('Captura de datos CASO'!B821)),"OK",NA()))</f>
        <v>#N/A</v>
      </c>
      <c r="C821" s="40" t="e">
        <f>IF(AND('DO NOT USE_Case Formulas'!A821,ISBLANK('Captura de datos CASO'!C821)),"Last Name is required",IF(NOT(ISBLANK('Captura de datos CASO'!C821)),"OK",NA()))</f>
        <v>#N/A</v>
      </c>
      <c r="D821" s="40" t="e">
        <f>IF(AND('DO NOT USE_Case Formulas'!A821,ISBLANK('Captura de datos CASO'!D821)),"Birthdate is required",IF(NOT(ISBLANK('Captura de datos CASO'!D821)),"OK",NA()))</f>
        <v>#N/A</v>
      </c>
      <c r="E821" s="40" t="e">
        <f>IF(AND('DO NOT USE_Case Formulas'!A821,ISBLANK('Captura de datos CASO'!E821)),"Mobile Phone is required",IF(NOT(ISBLANK('Captura de datos CASO'!E821)),IF(AND(ISNUMBER(VALUE('Captura de datos CASO'!E821)),LEFT('Captura de datos CASO'!E821,1)&lt;&gt;"1",LEN('Captura de datos CASO'!E821)=10),"OK","Phone number must be valid format"),NA()))</f>
        <v>#N/A</v>
      </c>
      <c r="F821" s="40" t="e">
        <f>IF(LEN('Captura de datos CASO'!F821)&gt;255,"Home Street Address must be less than 255 characters",IF('DO NOT USE_Case Formulas'!A821,"OK",NA()))</f>
        <v>#N/A</v>
      </c>
      <c r="G821" s="40" t="e">
        <f>IF(LEN('Captura de datos CASO'!G821)&gt;40,"City must be less than 40 characters",IF('DO NOT USE_Case Formulas'!A821,"OK",NA()))</f>
        <v>#N/A</v>
      </c>
      <c r="H821" s="40" t="e">
        <f>IF(AND(NOT(ISBLANK('Captura de datos CASO'!H821)),ISNA(VLOOKUP('Captura de datos CASO'!H821,'DO NOT USE_School Picklist'!$P$3:$P$52,1,FALSE))),"Please select a value from the drop-down menu",IF('DO NOT USE_Case Formulas'!A821,"OK",NA()))</f>
        <v>#N/A</v>
      </c>
      <c r="I821" s="40" t="e">
        <f>IF(AND('DO NOT USE_Case Formulas'!A821,ISBLANK('Captura de datos CASO'!I821)),"Zip is required",IF(ISBLANK('Captura de datos CASO'!I821),NA(),"OK"))</f>
        <v>#N/A</v>
      </c>
      <c r="J821" s="40" t="e">
        <f>IF(AND('DO NOT USE_Case Formulas'!A821,ISBLANK('Captura de datos CASO'!J821)),"Student or Staff? is required",IF(ISBLANK('Captura de datos CASO'!J821),NA(),IF(ISNA(VLOOKUP('Captura de datos CASO'!J821,'DO NOT USE_School Picklist'!$B$3:$B$6,1,FALSE)),"Please select a value from the drop-down menu","OK")))</f>
        <v>#N/A</v>
      </c>
      <c r="K821" s="40" t="e">
        <f>IF(AND('Captura de datos CASO'!J821='DO NOT USE_School Picklist'!$B$4,ISBLANK('Captura de datos CASO'!K821)),"Occupation/Job Title is required if Student or Staff? is Yes, staff/faculty or volunteer",IF('DO NOT USE_Case Formulas'!A821,"OK",NA()))</f>
        <v>#N/A</v>
      </c>
      <c r="L821" s="40" t="e">
        <f ca="1">IF('Captura de datos CASO'!L821&gt;'DO NOT USE_School Picklist'!$C$3,"Date last on school campus/facility cannot be a future date",IF('DO NOT USE_Case Formulas'!A821,IF(ISBLANK('Captura de datos CASO'!L821),"Date last on school campus/facility is required","OK"),NA()))</f>
        <v>#N/A</v>
      </c>
      <c r="M821" s="40" t="e">
        <f>IF(AND('DO NOT USE_Case Formulas'!A821,ISBLANK('Captura de datos CASO'!M821)),"Specific Place in the Location is required",IF(ISBLANK('Captura de datos CASO'!M821),NA(),"OK"))</f>
        <v>#N/A</v>
      </c>
      <c r="N821" s="40" t="e">
        <f>IF(LEN('Captura de datos CASO'!N821)&gt;50,"Parent/Guardian Name must be less than 50 characters",IF('DO NOT USE_Case Formulas'!A821,"OK",NA()))</f>
        <v>#N/A</v>
      </c>
      <c r="O821" s="40" t="e">
        <f>IF(NOT(ISBLANK('Captura de datos CASO'!O821)),IF(AND(ISNUMBER('Captura de datos CASO'!O821),LEFT('Captura de datos CASO'!O821,1)&lt;&gt;"1",LEN('Captura de datos CASO'!O821)=10),"OK","Phone number must be valid format"),IF('DO NOT USE_Case Formulas'!A821,"OK",NA()))</f>
        <v>#N/A</v>
      </c>
      <c r="P821" s="53" t="e">
        <f>IF(AND(NOT(ISBLANK('Captura de datos CASO'!P821)),ISNA(VLOOKUP('Captura de datos CASO'!P821,'DO NOT USE_School Picklist'!$I$3:$I$5,1,FALSE))),"Please select a value from the drop-down menu",IF('DO NOT USE_Case Formulas'!A821,"OK",NA()))</f>
        <v>#N/A</v>
      </c>
      <c r="Q821" s="40" t="e">
        <f>IF(AND(NOT(ISBLANK('Captura de datos CASO'!Q821)),ISNA(VLOOKUP('Captura de datos CASO'!Q821,'DO NOT USE_School Picklist'!$E$3:$E$10,1,FALSE))),"Please select a value from the drop-down menu",IF('DO NOT USE_Case Formulas'!A821,"OK",NA()))</f>
        <v>#N/A</v>
      </c>
      <c r="R821" s="53" t="e">
        <f>IF(AND(NOT(ISBLANK('Captura de datos CASO'!R821)),ISNA(VLOOKUP('Captura de datos CASO'!R821,'DO NOT USE_School Picklist'!$W$3:$W$9,1,FALSE))),"Please select a value from the drop-down menu",IF('DO NOT USE_Case Formulas'!A821,"OK",NA()))</f>
        <v>#N/A</v>
      </c>
      <c r="S821" s="53" t="e">
        <f>IF(AND(NOT(ISBLANK('Captura de datos CASO'!S821)),ISNA(VLOOKUP('Captura de datos CASO'!S821,'DO NOT USE_School Picklist'!$W$3:$W$9,1,FALSE))),"Please select a value from the drop-down menu",IF('DO NOT USE_Case Formulas'!A821,"OK",NA()))</f>
        <v>#N/A</v>
      </c>
      <c r="T821" s="40" t="e">
        <f>IF(AND(NOT(ISBLANK('Captura de datos CASO'!T821)),ISNA(VLOOKUP('Captura de datos CASO'!T821,'DO NOT USE_School Picklist'!$F$3:$F$16,1,FALSE))),"Please select a value from the drop-down menu",IF('DO NOT USE_Case Formulas'!A821,"OK",NA()))</f>
        <v>#N/A</v>
      </c>
      <c r="U821" s="40" t="e">
        <f>IF(LEN('Captura de datos CASO'!U821)&gt;100,"Classroom(s) must be less than 100 characters",IF('DO NOT USE_Case Formulas'!A821,"OK",NA()))</f>
        <v>#N/A</v>
      </c>
      <c r="V821" s="40" t="e">
        <f>IF(AND(NOT(ISBLANK('Captura de datos CASO'!V821)),ISNA(VLOOKUP('Captura de datos CASO'!V821,'DO NOT USE_School Picklist'!$S$3:$S$12,1,FALSE))),"Please select a value from the drop-down menu",IF('DO NOT USE_Case Formulas'!A821,"OK",NA()))</f>
        <v>#N/A</v>
      </c>
      <c r="W821" s="40" t="e">
        <f>IF(AND(NOT(ISBLANK('Captura de datos CASO'!W821)),ISNA(VLOOKUP('Captura de datos CASO'!W821,'DO NOT USE_School Picklist'!$S$3:$S$12,1,FALSE))),"Please select a value from the drop-down menu",IF('DO NOT USE_Case Formulas'!A821,"OK",NA()))</f>
        <v>#N/A</v>
      </c>
      <c r="X821" s="40" t="e">
        <f>IF(LEN('Captura de datos CASO'!X821)&gt;80,"Name of Education Group must be less than 80 characters",IF('DO NOT USE_Case Formulas'!A821,"OK",NA()))</f>
        <v>#N/A</v>
      </c>
      <c r="Y821" s="40" t="e">
        <f>IF(AND(NOT(ISBLANK('Captura de datos CASO'!Y821)),ISNA(VLOOKUP('Captura de datos CASO'!Y821,'DO NOT USE_School Picklist'!$K$3:$K$6,1,FALSE))),"Please select a value from the drop-down menu",IF('DO NOT USE_Case Formulas'!A821,"OK",NA()))</f>
        <v>#N/A</v>
      </c>
      <c r="Z821" s="40" t="e">
        <f>IF(AND('DO NOT USE_Case Formulas'!A821,ISBLANK('Captura de datos CASO'!Z821)),"Has this person had symptoms? is required",IF(AND(NOT(ISBLANK('Captura de datos CASO'!Z821)),ISNA(VLOOKUP('Captura de datos CASO'!Z821,'DO NOT USE_School Picklist'!$D$3:$D$5,1,FALSE))),"Please select a value from the drop-down menu",IF(NOT(ISBLANK('Captura de datos CASO'!Z821)),"OK",NA())))</f>
        <v>#N/A</v>
      </c>
      <c r="AA821" s="40" t="e">
        <f>IF(AND('Captura de datos CASO'!Z821='DO NOT USE_School Picklist'!$D$3,ISBLANK('Captura de datos CASO'!AA821)),"Symptom Onset Date is required if Ever Symptomatic is Yes",IF('DO NOT USE_Case Formulas'!A821,"OK",NA()))</f>
        <v>#N/A</v>
      </c>
      <c r="AB821" s="40"/>
      <c r="AC821" s="40" t="e">
        <f ca="1">IF(AND('DO NOT USE_Case Formulas'!A821,ISBLANK('Captura de datos CASO'!AC821)),"Lab Result Test Date is required",IF('Captura de datos CASO'!AC821&gt;'DO NOT USE_School Picklist'!$C$3,"Test Date cannot be a future date",IF(NOT(ISBLANK('Captura de datos CASO'!AC821)),"OK",NA())))</f>
        <v>#N/A</v>
      </c>
      <c r="AD821" s="40" t="e">
        <f>IF(AND(NOT(ISBLANK('Captura de datos CASO'!AD821)),ISNA(VLOOKUP('Captura de datos CASO'!AD821,'DO NOT USE_School Picklist'!$R$3:$R$7,1,FALSE))),"Please select a value from the drop-down menu",IF('DO NOT USE_Case Formulas'!A821,"OK",NA()))</f>
        <v>#N/A</v>
      </c>
      <c r="AE821" s="40" t="e">
        <f>IF(AND('DO NOT USE_Case Formulas'!A821,ISBLANK('Captura de datos CASO'!AB821)),"Lab Result Test Result is required",IF(AND(NOT(ISBLANK('Captura de datos CASO'!AB821)),ISNA(VLOOKUP('Captura de datos CASO'!AB821,'DO NOT USE_School Picklist'!$Q$3:$Q$8,1,FALSE))),"Please select a value from the drop-down menu",IF('DO NOT USE_Case Formulas'!A821,"OK",NA())))</f>
        <v>#N/A</v>
      </c>
    </row>
    <row r="822" spans="1:31" x14ac:dyDescent="0.3">
      <c r="A822" s="39" t="e">
        <f>IF('DO NOT USE_Case Formulas'!A822,IF('DO NOT USE_Case Formulas'!B822,"Not all required fields are completed","OK"),NA())</f>
        <v>#N/A</v>
      </c>
      <c r="B822" s="40" t="e">
        <f>IF(AND('DO NOT USE_Case Formulas'!A822,ISBLANK('Captura de datos CASO'!B822)),"First Name is required",IF(NOT(ISBLANK('Captura de datos CASO'!B822)),"OK",NA()))</f>
        <v>#N/A</v>
      </c>
      <c r="C822" s="40" t="e">
        <f>IF(AND('DO NOT USE_Case Formulas'!A822,ISBLANK('Captura de datos CASO'!C822)),"Last Name is required",IF(NOT(ISBLANK('Captura de datos CASO'!C822)),"OK",NA()))</f>
        <v>#N/A</v>
      </c>
      <c r="D822" s="40" t="e">
        <f>IF(AND('DO NOT USE_Case Formulas'!A822,ISBLANK('Captura de datos CASO'!D822)),"Birthdate is required",IF(NOT(ISBLANK('Captura de datos CASO'!D822)),"OK",NA()))</f>
        <v>#N/A</v>
      </c>
      <c r="E822" s="40" t="e">
        <f>IF(AND('DO NOT USE_Case Formulas'!A822,ISBLANK('Captura de datos CASO'!E822)),"Mobile Phone is required",IF(NOT(ISBLANK('Captura de datos CASO'!E822)),IF(AND(ISNUMBER(VALUE('Captura de datos CASO'!E822)),LEFT('Captura de datos CASO'!E822,1)&lt;&gt;"1",LEN('Captura de datos CASO'!E822)=10),"OK","Phone number must be valid format"),NA()))</f>
        <v>#N/A</v>
      </c>
      <c r="F822" s="40" t="e">
        <f>IF(LEN('Captura de datos CASO'!F822)&gt;255,"Home Street Address must be less than 255 characters",IF('DO NOT USE_Case Formulas'!A822,"OK",NA()))</f>
        <v>#N/A</v>
      </c>
      <c r="G822" s="40" t="e">
        <f>IF(LEN('Captura de datos CASO'!G822)&gt;40,"City must be less than 40 characters",IF('DO NOT USE_Case Formulas'!A822,"OK",NA()))</f>
        <v>#N/A</v>
      </c>
      <c r="H822" s="40" t="e">
        <f>IF(AND(NOT(ISBLANK('Captura de datos CASO'!H822)),ISNA(VLOOKUP('Captura de datos CASO'!H822,'DO NOT USE_School Picklist'!$P$3:$P$52,1,FALSE))),"Please select a value from the drop-down menu",IF('DO NOT USE_Case Formulas'!A822,"OK",NA()))</f>
        <v>#N/A</v>
      </c>
      <c r="I822" s="40" t="e">
        <f>IF(AND('DO NOT USE_Case Formulas'!A822,ISBLANK('Captura de datos CASO'!I822)),"Zip is required",IF(ISBLANK('Captura de datos CASO'!I822),NA(),"OK"))</f>
        <v>#N/A</v>
      </c>
      <c r="J822" s="40" t="e">
        <f>IF(AND('DO NOT USE_Case Formulas'!A822,ISBLANK('Captura de datos CASO'!J822)),"Student or Staff? is required",IF(ISBLANK('Captura de datos CASO'!J822),NA(),IF(ISNA(VLOOKUP('Captura de datos CASO'!J822,'DO NOT USE_School Picklist'!$B$3:$B$6,1,FALSE)),"Please select a value from the drop-down menu","OK")))</f>
        <v>#N/A</v>
      </c>
      <c r="K822" s="40" t="e">
        <f>IF(AND('Captura de datos CASO'!J822='DO NOT USE_School Picklist'!$B$4,ISBLANK('Captura de datos CASO'!K822)),"Occupation/Job Title is required if Student or Staff? is Yes, staff/faculty or volunteer",IF('DO NOT USE_Case Formulas'!A822,"OK",NA()))</f>
        <v>#N/A</v>
      </c>
      <c r="L822" s="40" t="e">
        <f ca="1">IF('Captura de datos CASO'!L822&gt;'DO NOT USE_School Picklist'!$C$3,"Date last on school campus/facility cannot be a future date",IF('DO NOT USE_Case Formulas'!A822,IF(ISBLANK('Captura de datos CASO'!L822),"Date last on school campus/facility is required","OK"),NA()))</f>
        <v>#N/A</v>
      </c>
      <c r="M822" s="40" t="e">
        <f>IF(AND('DO NOT USE_Case Formulas'!A822,ISBLANK('Captura de datos CASO'!M822)),"Specific Place in the Location is required",IF(ISBLANK('Captura de datos CASO'!M822),NA(),"OK"))</f>
        <v>#N/A</v>
      </c>
      <c r="N822" s="40" t="e">
        <f>IF(LEN('Captura de datos CASO'!N822)&gt;50,"Parent/Guardian Name must be less than 50 characters",IF('DO NOT USE_Case Formulas'!A822,"OK",NA()))</f>
        <v>#N/A</v>
      </c>
      <c r="O822" s="40" t="e">
        <f>IF(NOT(ISBLANK('Captura de datos CASO'!O822)),IF(AND(ISNUMBER('Captura de datos CASO'!O822),LEFT('Captura de datos CASO'!O822,1)&lt;&gt;"1",LEN('Captura de datos CASO'!O822)=10),"OK","Phone number must be valid format"),IF('DO NOT USE_Case Formulas'!A822,"OK",NA()))</f>
        <v>#N/A</v>
      </c>
      <c r="P822" s="53" t="e">
        <f>IF(AND(NOT(ISBLANK('Captura de datos CASO'!P822)),ISNA(VLOOKUP('Captura de datos CASO'!P822,'DO NOT USE_School Picklist'!$I$3:$I$5,1,FALSE))),"Please select a value from the drop-down menu",IF('DO NOT USE_Case Formulas'!A822,"OK",NA()))</f>
        <v>#N/A</v>
      </c>
      <c r="Q822" s="40" t="e">
        <f>IF(AND(NOT(ISBLANK('Captura de datos CASO'!Q822)),ISNA(VLOOKUP('Captura de datos CASO'!Q822,'DO NOT USE_School Picklist'!$E$3:$E$10,1,FALSE))),"Please select a value from the drop-down menu",IF('DO NOT USE_Case Formulas'!A822,"OK",NA()))</f>
        <v>#N/A</v>
      </c>
      <c r="R822" s="53" t="e">
        <f>IF(AND(NOT(ISBLANK('Captura de datos CASO'!R822)),ISNA(VLOOKUP('Captura de datos CASO'!R822,'DO NOT USE_School Picklist'!$W$3:$W$9,1,FALSE))),"Please select a value from the drop-down menu",IF('DO NOT USE_Case Formulas'!A822,"OK",NA()))</f>
        <v>#N/A</v>
      </c>
      <c r="S822" s="53" t="e">
        <f>IF(AND(NOT(ISBLANK('Captura de datos CASO'!S822)),ISNA(VLOOKUP('Captura de datos CASO'!S822,'DO NOT USE_School Picklist'!$W$3:$W$9,1,FALSE))),"Please select a value from the drop-down menu",IF('DO NOT USE_Case Formulas'!A822,"OK",NA()))</f>
        <v>#N/A</v>
      </c>
      <c r="T822" s="40" t="e">
        <f>IF(AND(NOT(ISBLANK('Captura de datos CASO'!T822)),ISNA(VLOOKUP('Captura de datos CASO'!T822,'DO NOT USE_School Picklist'!$F$3:$F$16,1,FALSE))),"Please select a value from the drop-down menu",IF('DO NOT USE_Case Formulas'!A822,"OK",NA()))</f>
        <v>#N/A</v>
      </c>
      <c r="U822" s="40" t="e">
        <f>IF(LEN('Captura de datos CASO'!U822)&gt;100,"Classroom(s) must be less than 100 characters",IF('DO NOT USE_Case Formulas'!A822,"OK",NA()))</f>
        <v>#N/A</v>
      </c>
      <c r="V822" s="40" t="e">
        <f>IF(AND(NOT(ISBLANK('Captura de datos CASO'!V822)),ISNA(VLOOKUP('Captura de datos CASO'!V822,'DO NOT USE_School Picklist'!$S$3:$S$12,1,FALSE))),"Please select a value from the drop-down menu",IF('DO NOT USE_Case Formulas'!A822,"OK",NA()))</f>
        <v>#N/A</v>
      </c>
      <c r="W822" s="40" t="e">
        <f>IF(AND(NOT(ISBLANK('Captura de datos CASO'!W822)),ISNA(VLOOKUP('Captura de datos CASO'!W822,'DO NOT USE_School Picklist'!$S$3:$S$12,1,FALSE))),"Please select a value from the drop-down menu",IF('DO NOT USE_Case Formulas'!A822,"OK",NA()))</f>
        <v>#N/A</v>
      </c>
      <c r="X822" s="40" t="e">
        <f>IF(LEN('Captura de datos CASO'!X822)&gt;80,"Name of Education Group must be less than 80 characters",IF('DO NOT USE_Case Formulas'!A822,"OK",NA()))</f>
        <v>#N/A</v>
      </c>
      <c r="Y822" s="40" t="e">
        <f>IF(AND(NOT(ISBLANK('Captura de datos CASO'!Y822)),ISNA(VLOOKUP('Captura de datos CASO'!Y822,'DO NOT USE_School Picklist'!$K$3:$K$6,1,FALSE))),"Please select a value from the drop-down menu",IF('DO NOT USE_Case Formulas'!A822,"OK",NA()))</f>
        <v>#N/A</v>
      </c>
      <c r="Z822" s="40" t="e">
        <f>IF(AND('DO NOT USE_Case Formulas'!A822,ISBLANK('Captura de datos CASO'!Z822)),"Has this person had symptoms? is required",IF(AND(NOT(ISBLANK('Captura de datos CASO'!Z822)),ISNA(VLOOKUP('Captura de datos CASO'!Z822,'DO NOT USE_School Picklist'!$D$3:$D$5,1,FALSE))),"Please select a value from the drop-down menu",IF(NOT(ISBLANK('Captura de datos CASO'!Z822)),"OK",NA())))</f>
        <v>#N/A</v>
      </c>
      <c r="AA822" s="40" t="e">
        <f>IF(AND('Captura de datos CASO'!Z822='DO NOT USE_School Picklist'!$D$3,ISBLANK('Captura de datos CASO'!AA822)),"Symptom Onset Date is required if Ever Symptomatic is Yes",IF('DO NOT USE_Case Formulas'!A822,"OK",NA()))</f>
        <v>#N/A</v>
      </c>
      <c r="AB822" s="40"/>
      <c r="AC822" s="40" t="e">
        <f ca="1">IF(AND('DO NOT USE_Case Formulas'!A822,ISBLANK('Captura de datos CASO'!AC822)),"Lab Result Test Date is required",IF('Captura de datos CASO'!AC822&gt;'DO NOT USE_School Picklist'!$C$3,"Test Date cannot be a future date",IF(NOT(ISBLANK('Captura de datos CASO'!AC822)),"OK",NA())))</f>
        <v>#N/A</v>
      </c>
      <c r="AD822" s="40" t="e">
        <f>IF(AND(NOT(ISBLANK('Captura de datos CASO'!AD822)),ISNA(VLOOKUP('Captura de datos CASO'!AD822,'DO NOT USE_School Picklist'!$R$3:$R$7,1,FALSE))),"Please select a value from the drop-down menu",IF('DO NOT USE_Case Formulas'!A822,"OK",NA()))</f>
        <v>#N/A</v>
      </c>
      <c r="AE822" s="40" t="e">
        <f>IF(AND('DO NOT USE_Case Formulas'!A822,ISBLANK('Captura de datos CASO'!AB822)),"Lab Result Test Result is required",IF(AND(NOT(ISBLANK('Captura de datos CASO'!AB822)),ISNA(VLOOKUP('Captura de datos CASO'!AB822,'DO NOT USE_School Picklist'!$Q$3:$Q$8,1,FALSE))),"Please select a value from the drop-down menu",IF('DO NOT USE_Case Formulas'!A822,"OK",NA())))</f>
        <v>#N/A</v>
      </c>
    </row>
    <row r="823" spans="1:31" x14ac:dyDescent="0.3">
      <c r="A823" s="39" t="e">
        <f>IF('DO NOT USE_Case Formulas'!A823,IF('DO NOT USE_Case Formulas'!B823,"Not all required fields are completed","OK"),NA())</f>
        <v>#N/A</v>
      </c>
      <c r="B823" s="40" t="e">
        <f>IF(AND('DO NOT USE_Case Formulas'!A823,ISBLANK('Captura de datos CASO'!B823)),"First Name is required",IF(NOT(ISBLANK('Captura de datos CASO'!B823)),"OK",NA()))</f>
        <v>#N/A</v>
      </c>
      <c r="C823" s="40" t="e">
        <f>IF(AND('DO NOT USE_Case Formulas'!A823,ISBLANK('Captura de datos CASO'!C823)),"Last Name is required",IF(NOT(ISBLANK('Captura de datos CASO'!C823)),"OK",NA()))</f>
        <v>#N/A</v>
      </c>
      <c r="D823" s="40" t="e">
        <f>IF(AND('DO NOT USE_Case Formulas'!A823,ISBLANK('Captura de datos CASO'!D823)),"Birthdate is required",IF(NOT(ISBLANK('Captura de datos CASO'!D823)),"OK",NA()))</f>
        <v>#N/A</v>
      </c>
      <c r="E823" s="40" t="e">
        <f>IF(AND('DO NOT USE_Case Formulas'!A823,ISBLANK('Captura de datos CASO'!E823)),"Mobile Phone is required",IF(NOT(ISBLANK('Captura de datos CASO'!E823)),IF(AND(ISNUMBER(VALUE('Captura de datos CASO'!E823)),LEFT('Captura de datos CASO'!E823,1)&lt;&gt;"1",LEN('Captura de datos CASO'!E823)=10),"OK","Phone number must be valid format"),NA()))</f>
        <v>#N/A</v>
      </c>
      <c r="F823" s="40" t="e">
        <f>IF(LEN('Captura de datos CASO'!F823)&gt;255,"Home Street Address must be less than 255 characters",IF('DO NOT USE_Case Formulas'!A823,"OK",NA()))</f>
        <v>#N/A</v>
      </c>
      <c r="G823" s="40" t="e">
        <f>IF(LEN('Captura de datos CASO'!G823)&gt;40,"City must be less than 40 characters",IF('DO NOT USE_Case Formulas'!A823,"OK",NA()))</f>
        <v>#N/A</v>
      </c>
      <c r="H823" s="40" t="e">
        <f>IF(AND(NOT(ISBLANK('Captura de datos CASO'!H823)),ISNA(VLOOKUP('Captura de datos CASO'!H823,'DO NOT USE_School Picklist'!$P$3:$P$52,1,FALSE))),"Please select a value from the drop-down menu",IF('DO NOT USE_Case Formulas'!A823,"OK",NA()))</f>
        <v>#N/A</v>
      </c>
      <c r="I823" s="40" t="e">
        <f>IF(AND('DO NOT USE_Case Formulas'!A823,ISBLANK('Captura de datos CASO'!I823)),"Zip is required",IF(ISBLANK('Captura de datos CASO'!I823),NA(),"OK"))</f>
        <v>#N/A</v>
      </c>
      <c r="J823" s="40" t="e">
        <f>IF(AND('DO NOT USE_Case Formulas'!A823,ISBLANK('Captura de datos CASO'!J823)),"Student or Staff? is required",IF(ISBLANK('Captura de datos CASO'!J823),NA(),IF(ISNA(VLOOKUP('Captura de datos CASO'!J823,'DO NOT USE_School Picklist'!$B$3:$B$6,1,FALSE)),"Please select a value from the drop-down menu","OK")))</f>
        <v>#N/A</v>
      </c>
      <c r="K823" s="40" t="e">
        <f>IF(AND('Captura de datos CASO'!J823='DO NOT USE_School Picklist'!$B$4,ISBLANK('Captura de datos CASO'!K823)),"Occupation/Job Title is required if Student or Staff? is Yes, staff/faculty or volunteer",IF('DO NOT USE_Case Formulas'!A823,"OK",NA()))</f>
        <v>#N/A</v>
      </c>
      <c r="L823" s="40" t="e">
        <f ca="1">IF('Captura de datos CASO'!L823&gt;'DO NOT USE_School Picklist'!$C$3,"Date last on school campus/facility cannot be a future date",IF('DO NOT USE_Case Formulas'!A823,IF(ISBLANK('Captura de datos CASO'!L823),"Date last on school campus/facility is required","OK"),NA()))</f>
        <v>#N/A</v>
      </c>
      <c r="M823" s="40" t="e">
        <f>IF(AND('DO NOT USE_Case Formulas'!A823,ISBLANK('Captura de datos CASO'!M823)),"Specific Place in the Location is required",IF(ISBLANK('Captura de datos CASO'!M823),NA(),"OK"))</f>
        <v>#N/A</v>
      </c>
      <c r="N823" s="40" t="e">
        <f>IF(LEN('Captura de datos CASO'!N823)&gt;50,"Parent/Guardian Name must be less than 50 characters",IF('DO NOT USE_Case Formulas'!A823,"OK",NA()))</f>
        <v>#N/A</v>
      </c>
      <c r="O823" s="40" t="e">
        <f>IF(NOT(ISBLANK('Captura de datos CASO'!O823)),IF(AND(ISNUMBER('Captura de datos CASO'!O823),LEFT('Captura de datos CASO'!O823,1)&lt;&gt;"1",LEN('Captura de datos CASO'!O823)=10),"OK","Phone number must be valid format"),IF('DO NOT USE_Case Formulas'!A823,"OK",NA()))</f>
        <v>#N/A</v>
      </c>
      <c r="P823" s="53" t="e">
        <f>IF(AND(NOT(ISBLANK('Captura de datos CASO'!P823)),ISNA(VLOOKUP('Captura de datos CASO'!P823,'DO NOT USE_School Picklist'!$I$3:$I$5,1,FALSE))),"Please select a value from the drop-down menu",IF('DO NOT USE_Case Formulas'!A823,"OK",NA()))</f>
        <v>#N/A</v>
      </c>
      <c r="Q823" s="40" t="e">
        <f>IF(AND(NOT(ISBLANK('Captura de datos CASO'!Q823)),ISNA(VLOOKUP('Captura de datos CASO'!Q823,'DO NOT USE_School Picklist'!$E$3:$E$10,1,FALSE))),"Please select a value from the drop-down menu",IF('DO NOT USE_Case Formulas'!A823,"OK",NA()))</f>
        <v>#N/A</v>
      </c>
      <c r="R823" s="53" t="e">
        <f>IF(AND(NOT(ISBLANK('Captura de datos CASO'!R823)),ISNA(VLOOKUP('Captura de datos CASO'!R823,'DO NOT USE_School Picklist'!$W$3:$W$9,1,FALSE))),"Please select a value from the drop-down menu",IF('DO NOT USE_Case Formulas'!A823,"OK",NA()))</f>
        <v>#N/A</v>
      </c>
      <c r="S823" s="53" t="e">
        <f>IF(AND(NOT(ISBLANK('Captura de datos CASO'!S823)),ISNA(VLOOKUP('Captura de datos CASO'!S823,'DO NOT USE_School Picklist'!$W$3:$W$9,1,FALSE))),"Please select a value from the drop-down menu",IF('DO NOT USE_Case Formulas'!A823,"OK",NA()))</f>
        <v>#N/A</v>
      </c>
      <c r="T823" s="40" t="e">
        <f>IF(AND(NOT(ISBLANK('Captura de datos CASO'!T823)),ISNA(VLOOKUP('Captura de datos CASO'!T823,'DO NOT USE_School Picklist'!$F$3:$F$16,1,FALSE))),"Please select a value from the drop-down menu",IF('DO NOT USE_Case Formulas'!A823,"OK",NA()))</f>
        <v>#N/A</v>
      </c>
      <c r="U823" s="40" t="e">
        <f>IF(LEN('Captura de datos CASO'!U823)&gt;100,"Classroom(s) must be less than 100 characters",IF('DO NOT USE_Case Formulas'!A823,"OK",NA()))</f>
        <v>#N/A</v>
      </c>
      <c r="V823" s="40" t="e">
        <f>IF(AND(NOT(ISBLANK('Captura de datos CASO'!V823)),ISNA(VLOOKUP('Captura de datos CASO'!V823,'DO NOT USE_School Picklist'!$S$3:$S$12,1,FALSE))),"Please select a value from the drop-down menu",IF('DO NOT USE_Case Formulas'!A823,"OK",NA()))</f>
        <v>#N/A</v>
      </c>
      <c r="W823" s="40" t="e">
        <f>IF(AND(NOT(ISBLANK('Captura de datos CASO'!W823)),ISNA(VLOOKUP('Captura de datos CASO'!W823,'DO NOT USE_School Picklist'!$S$3:$S$12,1,FALSE))),"Please select a value from the drop-down menu",IF('DO NOT USE_Case Formulas'!A823,"OK",NA()))</f>
        <v>#N/A</v>
      </c>
      <c r="X823" s="40" t="e">
        <f>IF(LEN('Captura de datos CASO'!X823)&gt;80,"Name of Education Group must be less than 80 characters",IF('DO NOT USE_Case Formulas'!A823,"OK",NA()))</f>
        <v>#N/A</v>
      </c>
      <c r="Y823" s="40" t="e">
        <f>IF(AND(NOT(ISBLANK('Captura de datos CASO'!Y823)),ISNA(VLOOKUP('Captura de datos CASO'!Y823,'DO NOT USE_School Picklist'!$K$3:$K$6,1,FALSE))),"Please select a value from the drop-down menu",IF('DO NOT USE_Case Formulas'!A823,"OK",NA()))</f>
        <v>#N/A</v>
      </c>
      <c r="Z823" s="40" t="e">
        <f>IF(AND('DO NOT USE_Case Formulas'!A823,ISBLANK('Captura de datos CASO'!Z823)),"Has this person had symptoms? is required",IF(AND(NOT(ISBLANK('Captura de datos CASO'!Z823)),ISNA(VLOOKUP('Captura de datos CASO'!Z823,'DO NOT USE_School Picklist'!$D$3:$D$5,1,FALSE))),"Please select a value from the drop-down menu",IF(NOT(ISBLANK('Captura de datos CASO'!Z823)),"OK",NA())))</f>
        <v>#N/A</v>
      </c>
      <c r="AA823" s="40" t="e">
        <f>IF(AND('Captura de datos CASO'!Z823='DO NOT USE_School Picklist'!$D$3,ISBLANK('Captura de datos CASO'!AA823)),"Symptom Onset Date is required if Ever Symptomatic is Yes",IF('DO NOT USE_Case Formulas'!A823,"OK",NA()))</f>
        <v>#N/A</v>
      </c>
      <c r="AB823" s="40"/>
      <c r="AC823" s="40" t="e">
        <f ca="1">IF(AND('DO NOT USE_Case Formulas'!A823,ISBLANK('Captura de datos CASO'!AC823)),"Lab Result Test Date is required",IF('Captura de datos CASO'!AC823&gt;'DO NOT USE_School Picklist'!$C$3,"Test Date cannot be a future date",IF(NOT(ISBLANK('Captura de datos CASO'!AC823)),"OK",NA())))</f>
        <v>#N/A</v>
      </c>
      <c r="AD823" s="40" t="e">
        <f>IF(AND(NOT(ISBLANK('Captura de datos CASO'!AD823)),ISNA(VLOOKUP('Captura de datos CASO'!AD823,'DO NOT USE_School Picklist'!$R$3:$R$7,1,FALSE))),"Please select a value from the drop-down menu",IF('DO NOT USE_Case Formulas'!A823,"OK",NA()))</f>
        <v>#N/A</v>
      </c>
      <c r="AE823" s="40" t="e">
        <f>IF(AND('DO NOT USE_Case Formulas'!A823,ISBLANK('Captura de datos CASO'!AB823)),"Lab Result Test Result is required",IF(AND(NOT(ISBLANK('Captura de datos CASO'!AB823)),ISNA(VLOOKUP('Captura de datos CASO'!AB823,'DO NOT USE_School Picklist'!$Q$3:$Q$8,1,FALSE))),"Please select a value from the drop-down menu",IF('DO NOT USE_Case Formulas'!A823,"OK",NA())))</f>
        <v>#N/A</v>
      </c>
    </row>
    <row r="824" spans="1:31" x14ac:dyDescent="0.3">
      <c r="A824" s="39" t="e">
        <f>IF('DO NOT USE_Case Formulas'!A824,IF('DO NOT USE_Case Formulas'!B824,"Not all required fields are completed","OK"),NA())</f>
        <v>#N/A</v>
      </c>
      <c r="B824" s="40" t="e">
        <f>IF(AND('DO NOT USE_Case Formulas'!A824,ISBLANK('Captura de datos CASO'!B824)),"First Name is required",IF(NOT(ISBLANK('Captura de datos CASO'!B824)),"OK",NA()))</f>
        <v>#N/A</v>
      </c>
      <c r="C824" s="40" t="e">
        <f>IF(AND('DO NOT USE_Case Formulas'!A824,ISBLANK('Captura de datos CASO'!C824)),"Last Name is required",IF(NOT(ISBLANK('Captura de datos CASO'!C824)),"OK",NA()))</f>
        <v>#N/A</v>
      </c>
      <c r="D824" s="40" t="e">
        <f>IF(AND('DO NOT USE_Case Formulas'!A824,ISBLANK('Captura de datos CASO'!D824)),"Birthdate is required",IF(NOT(ISBLANK('Captura de datos CASO'!D824)),"OK",NA()))</f>
        <v>#N/A</v>
      </c>
      <c r="E824" s="40" t="e">
        <f>IF(AND('DO NOT USE_Case Formulas'!A824,ISBLANK('Captura de datos CASO'!E824)),"Mobile Phone is required",IF(NOT(ISBLANK('Captura de datos CASO'!E824)),IF(AND(ISNUMBER(VALUE('Captura de datos CASO'!E824)),LEFT('Captura de datos CASO'!E824,1)&lt;&gt;"1",LEN('Captura de datos CASO'!E824)=10),"OK","Phone number must be valid format"),NA()))</f>
        <v>#N/A</v>
      </c>
      <c r="F824" s="40" t="e">
        <f>IF(LEN('Captura de datos CASO'!F824)&gt;255,"Home Street Address must be less than 255 characters",IF('DO NOT USE_Case Formulas'!A824,"OK",NA()))</f>
        <v>#N/A</v>
      </c>
      <c r="G824" s="40" t="e">
        <f>IF(LEN('Captura de datos CASO'!G824)&gt;40,"City must be less than 40 characters",IF('DO NOT USE_Case Formulas'!A824,"OK",NA()))</f>
        <v>#N/A</v>
      </c>
      <c r="H824" s="40" t="e">
        <f>IF(AND(NOT(ISBLANK('Captura de datos CASO'!H824)),ISNA(VLOOKUP('Captura de datos CASO'!H824,'DO NOT USE_School Picklist'!$P$3:$P$52,1,FALSE))),"Please select a value from the drop-down menu",IF('DO NOT USE_Case Formulas'!A824,"OK",NA()))</f>
        <v>#N/A</v>
      </c>
      <c r="I824" s="40" t="e">
        <f>IF(AND('DO NOT USE_Case Formulas'!A824,ISBLANK('Captura de datos CASO'!I824)),"Zip is required",IF(ISBLANK('Captura de datos CASO'!I824),NA(),"OK"))</f>
        <v>#N/A</v>
      </c>
      <c r="J824" s="40" t="e">
        <f>IF(AND('DO NOT USE_Case Formulas'!A824,ISBLANK('Captura de datos CASO'!J824)),"Student or Staff? is required",IF(ISBLANK('Captura de datos CASO'!J824),NA(),IF(ISNA(VLOOKUP('Captura de datos CASO'!J824,'DO NOT USE_School Picklist'!$B$3:$B$6,1,FALSE)),"Please select a value from the drop-down menu","OK")))</f>
        <v>#N/A</v>
      </c>
      <c r="K824" s="40" t="e">
        <f>IF(AND('Captura de datos CASO'!J824='DO NOT USE_School Picklist'!$B$4,ISBLANK('Captura de datos CASO'!K824)),"Occupation/Job Title is required if Student or Staff? is Yes, staff/faculty or volunteer",IF('DO NOT USE_Case Formulas'!A824,"OK",NA()))</f>
        <v>#N/A</v>
      </c>
      <c r="L824" s="40" t="e">
        <f ca="1">IF('Captura de datos CASO'!L824&gt;'DO NOT USE_School Picklist'!$C$3,"Date last on school campus/facility cannot be a future date",IF('DO NOT USE_Case Formulas'!A824,IF(ISBLANK('Captura de datos CASO'!L824),"Date last on school campus/facility is required","OK"),NA()))</f>
        <v>#N/A</v>
      </c>
      <c r="M824" s="40" t="e">
        <f>IF(AND('DO NOT USE_Case Formulas'!A824,ISBLANK('Captura de datos CASO'!M824)),"Specific Place in the Location is required",IF(ISBLANK('Captura de datos CASO'!M824),NA(),"OK"))</f>
        <v>#N/A</v>
      </c>
      <c r="N824" s="40" t="e">
        <f>IF(LEN('Captura de datos CASO'!N824)&gt;50,"Parent/Guardian Name must be less than 50 characters",IF('DO NOT USE_Case Formulas'!A824,"OK",NA()))</f>
        <v>#N/A</v>
      </c>
      <c r="O824" s="40" t="e">
        <f>IF(NOT(ISBLANK('Captura de datos CASO'!O824)),IF(AND(ISNUMBER('Captura de datos CASO'!O824),LEFT('Captura de datos CASO'!O824,1)&lt;&gt;"1",LEN('Captura de datos CASO'!O824)=10),"OK","Phone number must be valid format"),IF('DO NOT USE_Case Formulas'!A824,"OK",NA()))</f>
        <v>#N/A</v>
      </c>
      <c r="P824" s="53" t="e">
        <f>IF(AND(NOT(ISBLANK('Captura de datos CASO'!P824)),ISNA(VLOOKUP('Captura de datos CASO'!P824,'DO NOT USE_School Picklist'!$I$3:$I$5,1,FALSE))),"Please select a value from the drop-down menu",IF('DO NOT USE_Case Formulas'!A824,"OK",NA()))</f>
        <v>#N/A</v>
      </c>
      <c r="Q824" s="40" t="e">
        <f>IF(AND(NOT(ISBLANK('Captura de datos CASO'!Q824)),ISNA(VLOOKUP('Captura de datos CASO'!Q824,'DO NOT USE_School Picklist'!$E$3:$E$10,1,FALSE))),"Please select a value from the drop-down menu",IF('DO NOT USE_Case Formulas'!A824,"OK",NA()))</f>
        <v>#N/A</v>
      </c>
      <c r="R824" s="53" t="e">
        <f>IF(AND(NOT(ISBLANK('Captura de datos CASO'!R824)),ISNA(VLOOKUP('Captura de datos CASO'!R824,'DO NOT USE_School Picklist'!$W$3:$W$9,1,FALSE))),"Please select a value from the drop-down menu",IF('DO NOT USE_Case Formulas'!A824,"OK",NA()))</f>
        <v>#N/A</v>
      </c>
      <c r="S824" s="53" t="e">
        <f>IF(AND(NOT(ISBLANK('Captura de datos CASO'!S824)),ISNA(VLOOKUP('Captura de datos CASO'!S824,'DO NOT USE_School Picklist'!$W$3:$W$9,1,FALSE))),"Please select a value from the drop-down menu",IF('DO NOT USE_Case Formulas'!A824,"OK",NA()))</f>
        <v>#N/A</v>
      </c>
      <c r="T824" s="40" t="e">
        <f>IF(AND(NOT(ISBLANK('Captura de datos CASO'!T824)),ISNA(VLOOKUP('Captura de datos CASO'!T824,'DO NOT USE_School Picklist'!$F$3:$F$16,1,FALSE))),"Please select a value from the drop-down menu",IF('DO NOT USE_Case Formulas'!A824,"OK",NA()))</f>
        <v>#N/A</v>
      </c>
      <c r="U824" s="40" t="e">
        <f>IF(LEN('Captura de datos CASO'!U824)&gt;100,"Classroom(s) must be less than 100 characters",IF('DO NOT USE_Case Formulas'!A824,"OK",NA()))</f>
        <v>#N/A</v>
      </c>
      <c r="V824" s="40" t="e">
        <f>IF(AND(NOT(ISBLANK('Captura de datos CASO'!V824)),ISNA(VLOOKUP('Captura de datos CASO'!V824,'DO NOT USE_School Picklist'!$S$3:$S$12,1,FALSE))),"Please select a value from the drop-down menu",IF('DO NOT USE_Case Formulas'!A824,"OK",NA()))</f>
        <v>#N/A</v>
      </c>
      <c r="W824" s="40" t="e">
        <f>IF(AND(NOT(ISBLANK('Captura de datos CASO'!W824)),ISNA(VLOOKUP('Captura de datos CASO'!W824,'DO NOT USE_School Picklist'!$S$3:$S$12,1,FALSE))),"Please select a value from the drop-down menu",IF('DO NOT USE_Case Formulas'!A824,"OK",NA()))</f>
        <v>#N/A</v>
      </c>
      <c r="X824" s="40" t="e">
        <f>IF(LEN('Captura de datos CASO'!X824)&gt;80,"Name of Education Group must be less than 80 characters",IF('DO NOT USE_Case Formulas'!A824,"OK",NA()))</f>
        <v>#N/A</v>
      </c>
      <c r="Y824" s="40" t="e">
        <f>IF(AND(NOT(ISBLANK('Captura de datos CASO'!Y824)),ISNA(VLOOKUP('Captura de datos CASO'!Y824,'DO NOT USE_School Picklist'!$K$3:$K$6,1,FALSE))),"Please select a value from the drop-down menu",IF('DO NOT USE_Case Formulas'!A824,"OK",NA()))</f>
        <v>#N/A</v>
      </c>
      <c r="Z824" s="40" t="e">
        <f>IF(AND('DO NOT USE_Case Formulas'!A824,ISBLANK('Captura de datos CASO'!Z824)),"Has this person had symptoms? is required",IF(AND(NOT(ISBLANK('Captura de datos CASO'!Z824)),ISNA(VLOOKUP('Captura de datos CASO'!Z824,'DO NOT USE_School Picklist'!$D$3:$D$5,1,FALSE))),"Please select a value from the drop-down menu",IF(NOT(ISBLANK('Captura de datos CASO'!Z824)),"OK",NA())))</f>
        <v>#N/A</v>
      </c>
      <c r="AA824" s="40" t="e">
        <f>IF(AND('Captura de datos CASO'!Z824='DO NOT USE_School Picklist'!$D$3,ISBLANK('Captura de datos CASO'!AA824)),"Symptom Onset Date is required if Ever Symptomatic is Yes",IF('DO NOT USE_Case Formulas'!A824,"OK",NA()))</f>
        <v>#N/A</v>
      </c>
      <c r="AB824" s="40"/>
      <c r="AC824" s="40" t="e">
        <f ca="1">IF(AND('DO NOT USE_Case Formulas'!A824,ISBLANK('Captura de datos CASO'!AC824)),"Lab Result Test Date is required",IF('Captura de datos CASO'!AC824&gt;'DO NOT USE_School Picklist'!$C$3,"Test Date cannot be a future date",IF(NOT(ISBLANK('Captura de datos CASO'!AC824)),"OK",NA())))</f>
        <v>#N/A</v>
      </c>
      <c r="AD824" s="40" t="e">
        <f>IF(AND(NOT(ISBLANK('Captura de datos CASO'!AD824)),ISNA(VLOOKUP('Captura de datos CASO'!AD824,'DO NOT USE_School Picklist'!$R$3:$R$7,1,FALSE))),"Please select a value from the drop-down menu",IF('DO NOT USE_Case Formulas'!A824,"OK",NA()))</f>
        <v>#N/A</v>
      </c>
      <c r="AE824" s="40" t="e">
        <f>IF(AND('DO NOT USE_Case Formulas'!A824,ISBLANK('Captura de datos CASO'!AB824)),"Lab Result Test Result is required",IF(AND(NOT(ISBLANK('Captura de datos CASO'!AB824)),ISNA(VLOOKUP('Captura de datos CASO'!AB824,'DO NOT USE_School Picklist'!$Q$3:$Q$8,1,FALSE))),"Please select a value from the drop-down menu",IF('DO NOT USE_Case Formulas'!A824,"OK",NA())))</f>
        <v>#N/A</v>
      </c>
    </row>
    <row r="825" spans="1:31" x14ac:dyDescent="0.3">
      <c r="A825" s="39" t="e">
        <f>IF('DO NOT USE_Case Formulas'!A825,IF('DO NOT USE_Case Formulas'!B825,"Not all required fields are completed","OK"),NA())</f>
        <v>#N/A</v>
      </c>
      <c r="B825" s="40" t="e">
        <f>IF(AND('DO NOT USE_Case Formulas'!A825,ISBLANK('Captura de datos CASO'!B825)),"First Name is required",IF(NOT(ISBLANK('Captura de datos CASO'!B825)),"OK",NA()))</f>
        <v>#N/A</v>
      </c>
      <c r="C825" s="40" t="e">
        <f>IF(AND('DO NOT USE_Case Formulas'!A825,ISBLANK('Captura de datos CASO'!C825)),"Last Name is required",IF(NOT(ISBLANK('Captura de datos CASO'!C825)),"OK",NA()))</f>
        <v>#N/A</v>
      </c>
      <c r="D825" s="40" t="e">
        <f>IF(AND('DO NOT USE_Case Formulas'!A825,ISBLANK('Captura de datos CASO'!D825)),"Birthdate is required",IF(NOT(ISBLANK('Captura de datos CASO'!D825)),"OK",NA()))</f>
        <v>#N/A</v>
      </c>
      <c r="E825" s="40" t="e">
        <f>IF(AND('DO NOT USE_Case Formulas'!A825,ISBLANK('Captura de datos CASO'!E825)),"Mobile Phone is required",IF(NOT(ISBLANK('Captura de datos CASO'!E825)),IF(AND(ISNUMBER(VALUE('Captura de datos CASO'!E825)),LEFT('Captura de datos CASO'!E825,1)&lt;&gt;"1",LEN('Captura de datos CASO'!E825)=10),"OK","Phone number must be valid format"),NA()))</f>
        <v>#N/A</v>
      </c>
      <c r="F825" s="40" t="e">
        <f>IF(LEN('Captura de datos CASO'!F825)&gt;255,"Home Street Address must be less than 255 characters",IF('DO NOT USE_Case Formulas'!A825,"OK",NA()))</f>
        <v>#N/A</v>
      </c>
      <c r="G825" s="40" t="e">
        <f>IF(LEN('Captura de datos CASO'!G825)&gt;40,"City must be less than 40 characters",IF('DO NOT USE_Case Formulas'!A825,"OK",NA()))</f>
        <v>#N/A</v>
      </c>
      <c r="H825" s="40" t="e">
        <f>IF(AND(NOT(ISBLANK('Captura de datos CASO'!H825)),ISNA(VLOOKUP('Captura de datos CASO'!H825,'DO NOT USE_School Picklist'!$P$3:$P$52,1,FALSE))),"Please select a value from the drop-down menu",IF('DO NOT USE_Case Formulas'!A825,"OK",NA()))</f>
        <v>#N/A</v>
      </c>
      <c r="I825" s="40" t="e">
        <f>IF(AND('DO NOT USE_Case Formulas'!A825,ISBLANK('Captura de datos CASO'!I825)),"Zip is required",IF(ISBLANK('Captura de datos CASO'!I825),NA(),"OK"))</f>
        <v>#N/A</v>
      </c>
      <c r="J825" s="40" t="e">
        <f>IF(AND('DO NOT USE_Case Formulas'!A825,ISBLANK('Captura de datos CASO'!J825)),"Student or Staff? is required",IF(ISBLANK('Captura de datos CASO'!J825),NA(),IF(ISNA(VLOOKUP('Captura de datos CASO'!J825,'DO NOT USE_School Picklist'!$B$3:$B$6,1,FALSE)),"Please select a value from the drop-down menu","OK")))</f>
        <v>#N/A</v>
      </c>
      <c r="K825" s="40" t="e">
        <f>IF(AND('Captura de datos CASO'!J825='DO NOT USE_School Picklist'!$B$4,ISBLANK('Captura de datos CASO'!K825)),"Occupation/Job Title is required if Student or Staff? is Yes, staff/faculty or volunteer",IF('DO NOT USE_Case Formulas'!A825,"OK",NA()))</f>
        <v>#N/A</v>
      </c>
      <c r="L825" s="40" t="e">
        <f ca="1">IF('Captura de datos CASO'!L825&gt;'DO NOT USE_School Picklist'!$C$3,"Date last on school campus/facility cannot be a future date",IF('DO NOT USE_Case Formulas'!A825,IF(ISBLANK('Captura de datos CASO'!L825),"Date last on school campus/facility is required","OK"),NA()))</f>
        <v>#N/A</v>
      </c>
      <c r="M825" s="40" t="e">
        <f>IF(AND('DO NOT USE_Case Formulas'!A825,ISBLANK('Captura de datos CASO'!M825)),"Specific Place in the Location is required",IF(ISBLANK('Captura de datos CASO'!M825),NA(),"OK"))</f>
        <v>#N/A</v>
      </c>
      <c r="N825" s="40" t="e">
        <f>IF(LEN('Captura de datos CASO'!N825)&gt;50,"Parent/Guardian Name must be less than 50 characters",IF('DO NOT USE_Case Formulas'!A825,"OK",NA()))</f>
        <v>#N/A</v>
      </c>
      <c r="O825" s="40" t="e">
        <f>IF(NOT(ISBLANK('Captura de datos CASO'!O825)),IF(AND(ISNUMBER('Captura de datos CASO'!O825),LEFT('Captura de datos CASO'!O825,1)&lt;&gt;"1",LEN('Captura de datos CASO'!O825)=10),"OK","Phone number must be valid format"),IF('DO NOT USE_Case Formulas'!A825,"OK",NA()))</f>
        <v>#N/A</v>
      </c>
      <c r="P825" s="53" t="e">
        <f>IF(AND(NOT(ISBLANK('Captura de datos CASO'!P825)),ISNA(VLOOKUP('Captura de datos CASO'!P825,'DO NOT USE_School Picklist'!$I$3:$I$5,1,FALSE))),"Please select a value from the drop-down menu",IF('DO NOT USE_Case Formulas'!A825,"OK",NA()))</f>
        <v>#N/A</v>
      </c>
      <c r="Q825" s="40" t="e">
        <f>IF(AND(NOT(ISBLANK('Captura de datos CASO'!Q825)),ISNA(VLOOKUP('Captura de datos CASO'!Q825,'DO NOT USE_School Picklist'!$E$3:$E$10,1,FALSE))),"Please select a value from the drop-down menu",IF('DO NOT USE_Case Formulas'!A825,"OK",NA()))</f>
        <v>#N/A</v>
      </c>
      <c r="R825" s="53" t="e">
        <f>IF(AND(NOT(ISBLANK('Captura de datos CASO'!R825)),ISNA(VLOOKUP('Captura de datos CASO'!R825,'DO NOT USE_School Picklist'!$W$3:$W$9,1,FALSE))),"Please select a value from the drop-down menu",IF('DO NOT USE_Case Formulas'!A825,"OK",NA()))</f>
        <v>#N/A</v>
      </c>
      <c r="S825" s="53" t="e">
        <f>IF(AND(NOT(ISBLANK('Captura de datos CASO'!S825)),ISNA(VLOOKUP('Captura de datos CASO'!S825,'DO NOT USE_School Picklist'!$W$3:$W$9,1,FALSE))),"Please select a value from the drop-down menu",IF('DO NOT USE_Case Formulas'!A825,"OK",NA()))</f>
        <v>#N/A</v>
      </c>
      <c r="T825" s="40" t="e">
        <f>IF(AND(NOT(ISBLANK('Captura de datos CASO'!T825)),ISNA(VLOOKUP('Captura de datos CASO'!T825,'DO NOT USE_School Picklist'!$F$3:$F$16,1,FALSE))),"Please select a value from the drop-down menu",IF('DO NOT USE_Case Formulas'!A825,"OK",NA()))</f>
        <v>#N/A</v>
      </c>
      <c r="U825" s="40" t="e">
        <f>IF(LEN('Captura de datos CASO'!U825)&gt;100,"Classroom(s) must be less than 100 characters",IF('DO NOT USE_Case Formulas'!A825,"OK",NA()))</f>
        <v>#N/A</v>
      </c>
      <c r="V825" s="40" t="e">
        <f>IF(AND(NOT(ISBLANK('Captura de datos CASO'!V825)),ISNA(VLOOKUP('Captura de datos CASO'!V825,'DO NOT USE_School Picklist'!$S$3:$S$12,1,FALSE))),"Please select a value from the drop-down menu",IF('DO NOT USE_Case Formulas'!A825,"OK",NA()))</f>
        <v>#N/A</v>
      </c>
      <c r="W825" s="40" t="e">
        <f>IF(AND(NOT(ISBLANK('Captura de datos CASO'!W825)),ISNA(VLOOKUP('Captura de datos CASO'!W825,'DO NOT USE_School Picklist'!$S$3:$S$12,1,FALSE))),"Please select a value from the drop-down menu",IF('DO NOT USE_Case Formulas'!A825,"OK",NA()))</f>
        <v>#N/A</v>
      </c>
      <c r="X825" s="40" t="e">
        <f>IF(LEN('Captura de datos CASO'!X825)&gt;80,"Name of Education Group must be less than 80 characters",IF('DO NOT USE_Case Formulas'!A825,"OK",NA()))</f>
        <v>#N/A</v>
      </c>
      <c r="Y825" s="40" t="e">
        <f>IF(AND(NOT(ISBLANK('Captura de datos CASO'!Y825)),ISNA(VLOOKUP('Captura de datos CASO'!Y825,'DO NOT USE_School Picklist'!$K$3:$K$6,1,FALSE))),"Please select a value from the drop-down menu",IF('DO NOT USE_Case Formulas'!A825,"OK",NA()))</f>
        <v>#N/A</v>
      </c>
      <c r="Z825" s="40" t="e">
        <f>IF(AND('DO NOT USE_Case Formulas'!A825,ISBLANK('Captura de datos CASO'!Z825)),"Has this person had symptoms? is required",IF(AND(NOT(ISBLANK('Captura de datos CASO'!Z825)),ISNA(VLOOKUP('Captura de datos CASO'!Z825,'DO NOT USE_School Picklist'!$D$3:$D$5,1,FALSE))),"Please select a value from the drop-down menu",IF(NOT(ISBLANK('Captura de datos CASO'!Z825)),"OK",NA())))</f>
        <v>#N/A</v>
      </c>
      <c r="AA825" s="40" t="e">
        <f>IF(AND('Captura de datos CASO'!Z825='DO NOT USE_School Picklist'!$D$3,ISBLANK('Captura de datos CASO'!AA825)),"Symptom Onset Date is required if Ever Symptomatic is Yes",IF('DO NOT USE_Case Formulas'!A825,"OK",NA()))</f>
        <v>#N/A</v>
      </c>
      <c r="AB825" s="40"/>
      <c r="AC825" s="40" t="e">
        <f ca="1">IF(AND('DO NOT USE_Case Formulas'!A825,ISBLANK('Captura de datos CASO'!AC825)),"Lab Result Test Date is required",IF('Captura de datos CASO'!AC825&gt;'DO NOT USE_School Picklist'!$C$3,"Test Date cannot be a future date",IF(NOT(ISBLANK('Captura de datos CASO'!AC825)),"OK",NA())))</f>
        <v>#N/A</v>
      </c>
      <c r="AD825" s="40" t="e">
        <f>IF(AND(NOT(ISBLANK('Captura de datos CASO'!AD825)),ISNA(VLOOKUP('Captura de datos CASO'!AD825,'DO NOT USE_School Picklist'!$R$3:$R$7,1,FALSE))),"Please select a value from the drop-down menu",IF('DO NOT USE_Case Formulas'!A825,"OK",NA()))</f>
        <v>#N/A</v>
      </c>
      <c r="AE825" s="40" t="e">
        <f>IF(AND('DO NOT USE_Case Formulas'!A825,ISBLANK('Captura de datos CASO'!AB825)),"Lab Result Test Result is required",IF(AND(NOT(ISBLANK('Captura de datos CASO'!AB825)),ISNA(VLOOKUP('Captura de datos CASO'!AB825,'DO NOT USE_School Picklist'!$Q$3:$Q$8,1,FALSE))),"Please select a value from the drop-down menu",IF('DO NOT USE_Case Formulas'!A825,"OK",NA())))</f>
        <v>#N/A</v>
      </c>
    </row>
    <row r="826" spans="1:31" x14ac:dyDescent="0.3">
      <c r="A826" s="39" t="e">
        <f>IF('DO NOT USE_Case Formulas'!A826,IF('DO NOT USE_Case Formulas'!B826,"Not all required fields are completed","OK"),NA())</f>
        <v>#N/A</v>
      </c>
      <c r="B826" s="40" t="e">
        <f>IF(AND('DO NOT USE_Case Formulas'!A826,ISBLANK('Captura de datos CASO'!B826)),"First Name is required",IF(NOT(ISBLANK('Captura de datos CASO'!B826)),"OK",NA()))</f>
        <v>#N/A</v>
      </c>
      <c r="C826" s="40" t="e">
        <f>IF(AND('DO NOT USE_Case Formulas'!A826,ISBLANK('Captura de datos CASO'!C826)),"Last Name is required",IF(NOT(ISBLANK('Captura de datos CASO'!C826)),"OK",NA()))</f>
        <v>#N/A</v>
      </c>
      <c r="D826" s="40" t="e">
        <f>IF(AND('DO NOT USE_Case Formulas'!A826,ISBLANK('Captura de datos CASO'!D826)),"Birthdate is required",IF(NOT(ISBLANK('Captura de datos CASO'!D826)),"OK",NA()))</f>
        <v>#N/A</v>
      </c>
      <c r="E826" s="40" t="e">
        <f>IF(AND('DO NOT USE_Case Formulas'!A826,ISBLANK('Captura de datos CASO'!E826)),"Mobile Phone is required",IF(NOT(ISBLANK('Captura de datos CASO'!E826)),IF(AND(ISNUMBER(VALUE('Captura de datos CASO'!E826)),LEFT('Captura de datos CASO'!E826,1)&lt;&gt;"1",LEN('Captura de datos CASO'!E826)=10),"OK","Phone number must be valid format"),NA()))</f>
        <v>#N/A</v>
      </c>
      <c r="F826" s="40" t="e">
        <f>IF(LEN('Captura de datos CASO'!F826)&gt;255,"Home Street Address must be less than 255 characters",IF('DO NOT USE_Case Formulas'!A826,"OK",NA()))</f>
        <v>#N/A</v>
      </c>
      <c r="G826" s="40" t="e">
        <f>IF(LEN('Captura de datos CASO'!G826)&gt;40,"City must be less than 40 characters",IF('DO NOT USE_Case Formulas'!A826,"OK",NA()))</f>
        <v>#N/A</v>
      </c>
      <c r="H826" s="40" t="e">
        <f>IF(AND(NOT(ISBLANK('Captura de datos CASO'!H826)),ISNA(VLOOKUP('Captura de datos CASO'!H826,'DO NOT USE_School Picklist'!$P$3:$P$52,1,FALSE))),"Please select a value from the drop-down menu",IF('DO NOT USE_Case Formulas'!A826,"OK",NA()))</f>
        <v>#N/A</v>
      </c>
      <c r="I826" s="40" t="e">
        <f>IF(AND('DO NOT USE_Case Formulas'!A826,ISBLANK('Captura de datos CASO'!I826)),"Zip is required",IF(ISBLANK('Captura de datos CASO'!I826),NA(),"OK"))</f>
        <v>#N/A</v>
      </c>
      <c r="J826" s="40" t="e">
        <f>IF(AND('DO NOT USE_Case Formulas'!A826,ISBLANK('Captura de datos CASO'!J826)),"Student or Staff? is required",IF(ISBLANK('Captura de datos CASO'!J826),NA(),IF(ISNA(VLOOKUP('Captura de datos CASO'!J826,'DO NOT USE_School Picklist'!$B$3:$B$6,1,FALSE)),"Please select a value from the drop-down menu","OK")))</f>
        <v>#N/A</v>
      </c>
      <c r="K826" s="40" t="e">
        <f>IF(AND('Captura de datos CASO'!J826='DO NOT USE_School Picklist'!$B$4,ISBLANK('Captura de datos CASO'!K826)),"Occupation/Job Title is required if Student or Staff? is Yes, staff/faculty or volunteer",IF('DO NOT USE_Case Formulas'!A826,"OK",NA()))</f>
        <v>#N/A</v>
      </c>
      <c r="L826" s="40" t="e">
        <f ca="1">IF('Captura de datos CASO'!L826&gt;'DO NOT USE_School Picklist'!$C$3,"Date last on school campus/facility cannot be a future date",IF('DO NOT USE_Case Formulas'!A826,IF(ISBLANK('Captura de datos CASO'!L826),"Date last on school campus/facility is required","OK"),NA()))</f>
        <v>#N/A</v>
      </c>
      <c r="M826" s="40" t="e">
        <f>IF(AND('DO NOT USE_Case Formulas'!A826,ISBLANK('Captura de datos CASO'!M826)),"Specific Place in the Location is required",IF(ISBLANK('Captura de datos CASO'!M826),NA(),"OK"))</f>
        <v>#N/A</v>
      </c>
      <c r="N826" s="40" t="e">
        <f>IF(LEN('Captura de datos CASO'!N826)&gt;50,"Parent/Guardian Name must be less than 50 characters",IF('DO NOT USE_Case Formulas'!A826,"OK",NA()))</f>
        <v>#N/A</v>
      </c>
      <c r="O826" s="40" t="e">
        <f>IF(NOT(ISBLANK('Captura de datos CASO'!O826)),IF(AND(ISNUMBER('Captura de datos CASO'!O826),LEFT('Captura de datos CASO'!O826,1)&lt;&gt;"1",LEN('Captura de datos CASO'!O826)=10),"OK","Phone number must be valid format"),IF('DO NOT USE_Case Formulas'!A826,"OK",NA()))</f>
        <v>#N/A</v>
      </c>
      <c r="P826" s="53" t="e">
        <f>IF(AND(NOT(ISBLANK('Captura de datos CASO'!P826)),ISNA(VLOOKUP('Captura de datos CASO'!P826,'DO NOT USE_School Picklist'!$I$3:$I$5,1,FALSE))),"Please select a value from the drop-down menu",IF('DO NOT USE_Case Formulas'!A826,"OK",NA()))</f>
        <v>#N/A</v>
      </c>
      <c r="Q826" s="40" t="e">
        <f>IF(AND(NOT(ISBLANK('Captura de datos CASO'!Q826)),ISNA(VLOOKUP('Captura de datos CASO'!Q826,'DO NOT USE_School Picklist'!$E$3:$E$10,1,FALSE))),"Please select a value from the drop-down menu",IF('DO NOT USE_Case Formulas'!A826,"OK",NA()))</f>
        <v>#N/A</v>
      </c>
      <c r="R826" s="53" t="e">
        <f>IF(AND(NOT(ISBLANK('Captura de datos CASO'!R826)),ISNA(VLOOKUP('Captura de datos CASO'!R826,'DO NOT USE_School Picklist'!$W$3:$W$9,1,FALSE))),"Please select a value from the drop-down menu",IF('DO NOT USE_Case Formulas'!A826,"OK",NA()))</f>
        <v>#N/A</v>
      </c>
      <c r="S826" s="53" t="e">
        <f>IF(AND(NOT(ISBLANK('Captura de datos CASO'!S826)),ISNA(VLOOKUP('Captura de datos CASO'!S826,'DO NOT USE_School Picklist'!$W$3:$W$9,1,FALSE))),"Please select a value from the drop-down menu",IF('DO NOT USE_Case Formulas'!A826,"OK",NA()))</f>
        <v>#N/A</v>
      </c>
      <c r="T826" s="40" t="e">
        <f>IF(AND(NOT(ISBLANK('Captura de datos CASO'!T826)),ISNA(VLOOKUP('Captura de datos CASO'!T826,'DO NOT USE_School Picklist'!$F$3:$F$16,1,FALSE))),"Please select a value from the drop-down menu",IF('DO NOT USE_Case Formulas'!A826,"OK",NA()))</f>
        <v>#N/A</v>
      </c>
      <c r="U826" s="40" t="e">
        <f>IF(LEN('Captura de datos CASO'!U826)&gt;100,"Classroom(s) must be less than 100 characters",IF('DO NOT USE_Case Formulas'!A826,"OK",NA()))</f>
        <v>#N/A</v>
      </c>
      <c r="V826" s="40" t="e">
        <f>IF(AND(NOT(ISBLANK('Captura de datos CASO'!V826)),ISNA(VLOOKUP('Captura de datos CASO'!V826,'DO NOT USE_School Picklist'!$S$3:$S$12,1,FALSE))),"Please select a value from the drop-down menu",IF('DO NOT USE_Case Formulas'!A826,"OK",NA()))</f>
        <v>#N/A</v>
      </c>
      <c r="W826" s="40" t="e">
        <f>IF(AND(NOT(ISBLANK('Captura de datos CASO'!W826)),ISNA(VLOOKUP('Captura de datos CASO'!W826,'DO NOT USE_School Picklist'!$S$3:$S$12,1,FALSE))),"Please select a value from the drop-down menu",IF('DO NOT USE_Case Formulas'!A826,"OK",NA()))</f>
        <v>#N/A</v>
      </c>
      <c r="X826" s="40" t="e">
        <f>IF(LEN('Captura de datos CASO'!X826)&gt;80,"Name of Education Group must be less than 80 characters",IF('DO NOT USE_Case Formulas'!A826,"OK",NA()))</f>
        <v>#N/A</v>
      </c>
      <c r="Y826" s="40" t="e">
        <f>IF(AND(NOT(ISBLANK('Captura de datos CASO'!Y826)),ISNA(VLOOKUP('Captura de datos CASO'!Y826,'DO NOT USE_School Picklist'!$K$3:$K$6,1,FALSE))),"Please select a value from the drop-down menu",IF('DO NOT USE_Case Formulas'!A826,"OK",NA()))</f>
        <v>#N/A</v>
      </c>
      <c r="Z826" s="40" t="e">
        <f>IF(AND('DO NOT USE_Case Formulas'!A826,ISBLANK('Captura de datos CASO'!Z826)),"Has this person had symptoms? is required",IF(AND(NOT(ISBLANK('Captura de datos CASO'!Z826)),ISNA(VLOOKUP('Captura de datos CASO'!Z826,'DO NOT USE_School Picklist'!$D$3:$D$5,1,FALSE))),"Please select a value from the drop-down menu",IF(NOT(ISBLANK('Captura de datos CASO'!Z826)),"OK",NA())))</f>
        <v>#N/A</v>
      </c>
      <c r="AA826" s="40" t="e">
        <f>IF(AND('Captura de datos CASO'!Z826='DO NOT USE_School Picklist'!$D$3,ISBLANK('Captura de datos CASO'!AA826)),"Symptom Onset Date is required if Ever Symptomatic is Yes",IF('DO NOT USE_Case Formulas'!A826,"OK",NA()))</f>
        <v>#N/A</v>
      </c>
      <c r="AB826" s="40"/>
      <c r="AC826" s="40" t="e">
        <f ca="1">IF(AND('DO NOT USE_Case Formulas'!A826,ISBLANK('Captura de datos CASO'!AC826)),"Lab Result Test Date is required",IF('Captura de datos CASO'!AC826&gt;'DO NOT USE_School Picklist'!$C$3,"Test Date cannot be a future date",IF(NOT(ISBLANK('Captura de datos CASO'!AC826)),"OK",NA())))</f>
        <v>#N/A</v>
      </c>
      <c r="AD826" s="40" t="e">
        <f>IF(AND(NOT(ISBLANK('Captura de datos CASO'!AD826)),ISNA(VLOOKUP('Captura de datos CASO'!AD826,'DO NOT USE_School Picklist'!$R$3:$R$7,1,FALSE))),"Please select a value from the drop-down menu",IF('DO NOT USE_Case Formulas'!A826,"OK",NA()))</f>
        <v>#N/A</v>
      </c>
      <c r="AE826" s="40" t="e">
        <f>IF(AND('DO NOT USE_Case Formulas'!A826,ISBLANK('Captura de datos CASO'!AB826)),"Lab Result Test Result is required",IF(AND(NOT(ISBLANK('Captura de datos CASO'!AB826)),ISNA(VLOOKUP('Captura de datos CASO'!AB826,'DO NOT USE_School Picklist'!$Q$3:$Q$8,1,FALSE))),"Please select a value from the drop-down menu",IF('DO NOT USE_Case Formulas'!A826,"OK",NA())))</f>
        <v>#N/A</v>
      </c>
    </row>
    <row r="827" spans="1:31" x14ac:dyDescent="0.3">
      <c r="A827" s="39" t="e">
        <f>IF('DO NOT USE_Case Formulas'!A827,IF('DO NOT USE_Case Formulas'!B827,"Not all required fields are completed","OK"),NA())</f>
        <v>#N/A</v>
      </c>
      <c r="B827" s="40" t="e">
        <f>IF(AND('DO NOT USE_Case Formulas'!A827,ISBLANK('Captura de datos CASO'!B827)),"First Name is required",IF(NOT(ISBLANK('Captura de datos CASO'!B827)),"OK",NA()))</f>
        <v>#N/A</v>
      </c>
      <c r="C827" s="40" t="e">
        <f>IF(AND('DO NOT USE_Case Formulas'!A827,ISBLANK('Captura de datos CASO'!C827)),"Last Name is required",IF(NOT(ISBLANK('Captura de datos CASO'!C827)),"OK",NA()))</f>
        <v>#N/A</v>
      </c>
      <c r="D827" s="40" t="e">
        <f>IF(AND('DO NOT USE_Case Formulas'!A827,ISBLANK('Captura de datos CASO'!D827)),"Birthdate is required",IF(NOT(ISBLANK('Captura de datos CASO'!D827)),"OK",NA()))</f>
        <v>#N/A</v>
      </c>
      <c r="E827" s="40" t="e">
        <f>IF(AND('DO NOT USE_Case Formulas'!A827,ISBLANK('Captura de datos CASO'!E827)),"Mobile Phone is required",IF(NOT(ISBLANK('Captura de datos CASO'!E827)),IF(AND(ISNUMBER(VALUE('Captura de datos CASO'!E827)),LEFT('Captura de datos CASO'!E827,1)&lt;&gt;"1",LEN('Captura de datos CASO'!E827)=10),"OK","Phone number must be valid format"),NA()))</f>
        <v>#N/A</v>
      </c>
      <c r="F827" s="40" t="e">
        <f>IF(LEN('Captura de datos CASO'!F827)&gt;255,"Home Street Address must be less than 255 characters",IF('DO NOT USE_Case Formulas'!A827,"OK",NA()))</f>
        <v>#N/A</v>
      </c>
      <c r="G827" s="40" t="e">
        <f>IF(LEN('Captura de datos CASO'!G827)&gt;40,"City must be less than 40 characters",IF('DO NOT USE_Case Formulas'!A827,"OK",NA()))</f>
        <v>#N/A</v>
      </c>
      <c r="H827" s="40" t="e">
        <f>IF(AND(NOT(ISBLANK('Captura de datos CASO'!H827)),ISNA(VLOOKUP('Captura de datos CASO'!H827,'DO NOT USE_School Picklist'!$P$3:$P$52,1,FALSE))),"Please select a value from the drop-down menu",IF('DO NOT USE_Case Formulas'!A827,"OK",NA()))</f>
        <v>#N/A</v>
      </c>
      <c r="I827" s="40" t="e">
        <f>IF(AND('DO NOT USE_Case Formulas'!A827,ISBLANK('Captura de datos CASO'!I827)),"Zip is required",IF(ISBLANK('Captura de datos CASO'!I827),NA(),"OK"))</f>
        <v>#N/A</v>
      </c>
      <c r="J827" s="40" t="e">
        <f>IF(AND('DO NOT USE_Case Formulas'!A827,ISBLANK('Captura de datos CASO'!J827)),"Student or Staff? is required",IF(ISBLANK('Captura de datos CASO'!J827),NA(),IF(ISNA(VLOOKUP('Captura de datos CASO'!J827,'DO NOT USE_School Picklist'!$B$3:$B$6,1,FALSE)),"Please select a value from the drop-down menu","OK")))</f>
        <v>#N/A</v>
      </c>
      <c r="K827" s="40" t="e">
        <f>IF(AND('Captura de datos CASO'!J827='DO NOT USE_School Picklist'!$B$4,ISBLANK('Captura de datos CASO'!K827)),"Occupation/Job Title is required if Student or Staff? is Yes, staff/faculty or volunteer",IF('DO NOT USE_Case Formulas'!A827,"OK",NA()))</f>
        <v>#N/A</v>
      </c>
      <c r="L827" s="40" t="e">
        <f ca="1">IF('Captura de datos CASO'!L827&gt;'DO NOT USE_School Picklist'!$C$3,"Date last on school campus/facility cannot be a future date",IF('DO NOT USE_Case Formulas'!A827,IF(ISBLANK('Captura de datos CASO'!L827),"Date last on school campus/facility is required","OK"),NA()))</f>
        <v>#N/A</v>
      </c>
      <c r="M827" s="40" t="e">
        <f>IF(AND('DO NOT USE_Case Formulas'!A827,ISBLANK('Captura de datos CASO'!M827)),"Specific Place in the Location is required",IF(ISBLANK('Captura de datos CASO'!M827),NA(),"OK"))</f>
        <v>#N/A</v>
      </c>
      <c r="N827" s="40" t="e">
        <f>IF(LEN('Captura de datos CASO'!N827)&gt;50,"Parent/Guardian Name must be less than 50 characters",IF('DO NOT USE_Case Formulas'!A827,"OK",NA()))</f>
        <v>#N/A</v>
      </c>
      <c r="O827" s="40" t="e">
        <f>IF(NOT(ISBLANK('Captura de datos CASO'!O827)),IF(AND(ISNUMBER('Captura de datos CASO'!O827),LEFT('Captura de datos CASO'!O827,1)&lt;&gt;"1",LEN('Captura de datos CASO'!O827)=10),"OK","Phone number must be valid format"),IF('DO NOT USE_Case Formulas'!A827,"OK",NA()))</f>
        <v>#N/A</v>
      </c>
      <c r="P827" s="53" t="e">
        <f>IF(AND(NOT(ISBLANK('Captura de datos CASO'!P827)),ISNA(VLOOKUP('Captura de datos CASO'!P827,'DO NOT USE_School Picklist'!$I$3:$I$5,1,FALSE))),"Please select a value from the drop-down menu",IF('DO NOT USE_Case Formulas'!A827,"OK",NA()))</f>
        <v>#N/A</v>
      </c>
      <c r="Q827" s="40" t="e">
        <f>IF(AND(NOT(ISBLANK('Captura de datos CASO'!Q827)),ISNA(VLOOKUP('Captura de datos CASO'!Q827,'DO NOT USE_School Picklist'!$E$3:$E$10,1,FALSE))),"Please select a value from the drop-down menu",IF('DO NOT USE_Case Formulas'!A827,"OK",NA()))</f>
        <v>#N/A</v>
      </c>
      <c r="R827" s="53" t="e">
        <f>IF(AND(NOT(ISBLANK('Captura de datos CASO'!R827)),ISNA(VLOOKUP('Captura de datos CASO'!R827,'DO NOT USE_School Picklist'!$W$3:$W$9,1,FALSE))),"Please select a value from the drop-down menu",IF('DO NOT USE_Case Formulas'!A827,"OK",NA()))</f>
        <v>#N/A</v>
      </c>
      <c r="S827" s="53" t="e">
        <f>IF(AND(NOT(ISBLANK('Captura de datos CASO'!S827)),ISNA(VLOOKUP('Captura de datos CASO'!S827,'DO NOT USE_School Picklist'!$W$3:$W$9,1,FALSE))),"Please select a value from the drop-down menu",IF('DO NOT USE_Case Formulas'!A827,"OK",NA()))</f>
        <v>#N/A</v>
      </c>
      <c r="T827" s="40" t="e">
        <f>IF(AND(NOT(ISBLANK('Captura de datos CASO'!T827)),ISNA(VLOOKUP('Captura de datos CASO'!T827,'DO NOT USE_School Picklist'!$F$3:$F$16,1,FALSE))),"Please select a value from the drop-down menu",IF('DO NOT USE_Case Formulas'!A827,"OK",NA()))</f>
        <v>#N/A</v>
      </c>
      <c r="U827" s="40" t="e">
        <f>IF(LEN('Captura de datos CASO'!U827)&gt;100,"Classroom(s) must be less than 100 characters",IF('DO NOT USE_Case Formulas'!A827,"OK",NA()))</f>
        <v>#N/A</v>
      </c>
      <c r="V827" s="40" t="e">
        <f>IF(AND(NOT(ISBLANK('Captura de datos CASO'!V827)),ISNA(VLOOKUP('Captura de datos CASO'!V827,'DO NOT USE_School Picklist'!$S$3:$S$12,1,FALSE))),"Please select a value from the drop-down menu",IF('DO NOT USE_Case Formulas'!A827,"OK",NA()))</f>
        <v>#N/A</v>
      </c>
      <c r="W827" s="40" t="e">
        <f>IF(AND(NOT(ISBLANK('Captura de datos CASO'!W827)),ISNA(VLOOKUP('Captura de datos CASO'!W827,'DO NOT USE_School Picklist'!$S$3:$S$12,1,FALSE))),"Please select a value from the drop-down menu",IF('DO NOT USE_Case Formulas'!A827,"OK",NA()))</f>
        <v>#N/A</v>
      </c>
      <c r="X827" s="40" t="e">
        <f>IF(LEN('Captura de datos CASO'!X827)&gt;80,"Name of Education Group must be less than 80 characters",IF('DO NOT USE_Case Formulas'!A827,"OK",NA()))</f>
        <v>#N/A</v>
      </c>
      <c r="Y827" s="40" t="e">
        <f>IF(AND(NOT(ISBLANK('Captura de datos CASO'!Y827)),ISNA(VLOOKUP('Captura de datos CASO'!Y827,'DO NOT USE_School Picklist'!$K$3:$K$6,1,FALSE))),"Please select a value from the drop-down menu",IF('DO NOT USE_Case Formulas'!A827,"OK",NA()))</f>
        <v>#N/A</v>
      </c>
      <c r="Z827" s="40" t="e">
        <f>IF(AND('DO NOT USE_Case Formulas'!A827,ISBLANK('Captura de datos CASO'!Z827)),"Has this person had symptoms? is required",IF(AND(NOT(ISBLANK('Captura de datos CASO'!Z827)),ISNA(VLOOKUP('Captura de datos CASO'!Z827,'DO NOT USE_School Picklist'!$D$3:$D$5,1,FALSE))),"Please select a value from the drop-down menu",IF(NOT(ISBLANK('Captura de datos CASO'!Z827)),"OK",NA())))</f>
        <v>#N/A</v>
      </c>
      <c r="AA827" s="40" t="e">
        <f>IF(AND('Captura de datos CASO'!Z827='DO NOT USE_School Picklist'!$D$3,ISBLANK('Captura de datos CASO'!AA827)),"Symptom Onset Date is required if Ever Symptomatic is Yes",IF('DO NOT USE_Case Formulas'!A827,"OK",NA()))</f>
        <v>#N/A</v>
      </c>
      <c r="AB827" s="40"/>
      <c r="AC827" s="40" t="e">
        <f ca="1">IF(AND('DO NOT USE_Case Formulas'!A827,ISBLANK('Captura de datos CASO'!AC827)),"Lab Result Test Date is required",IF('Captura de datos CASO'!AC827&gt;'DO NOT USE_School Picklist'!$C$3,"Test Date cannot be a future date",IF(NOT(ISBLANK('Captura de datos CASO'!AC827)),"OK",NA())))</f>
        <v>#N/A</v>
      </c>
      <c r="AD827" s="40" t="e">
        <f>IF(AND(NOT(ISBLANK('Captura de datos CASO'!AD827)),ISNA(VLOOKUP('Captura de datos CASO'!AD827,'DO NOT USE_School Picklist'!$R$3:$R$7,1,FALSE))),"Please select a value from the drop-down menu",IF('DO NOT USE_Case Formulas'!A827,"OK",NA()))</f>
        <v>#N/A</v>
      </c>
      <c r="AE827" s="40" t="e">
        <f>IF(AND('DO NOT USE_Case Formulas'!A827,ISBLANK('Captura de datos CASO'!AB827)),"Lab Result Test Result is required",IF(AND(NOT(ISBLANK('Captura de datos CASO'!AB827)),ISNA(VLOOKUP('Captura de datos CASO'!AB827,'DO NOT USE_School Picklist'!$Q$3:$Q$8,1,FALSE))),"Please select a value from the drop-down menu",IF('DO NOT USE_Case Formulas'!A827,"OK",NA())))</f>
        <v>#N/A</v>
      </c>
    </row>
    <row r="828" spans="1:31" x14ac:dyDescent="0.3">
      <c r="A828" s="39" t="e">
        <f>IF('DO NOT USE_Case Formulas'!A828,IF('DO NOT USE_Case Formulas'!B828,"Not all required fields are completed","OK"),NA())</f>
        <v>#N/A</v>
      </c>
      <c r="B828" s="40" t="e">
        <f>IF(AND('DO NOT USE_Case Formulas'!A828,ISBLANK('Captura de datos CASO'!B828)),"First Name is required",IF(NOT(ISBLANK('Captura de datos CASO'!B828)),"OK",NA()))</f>
        <v>#N/A</v>
      </c>
      <c r="C828" s="40" t="e">
        <f>IF(AND('DO NOT USE_Case Formulas'!A828,ISBLANK('Captura de datos CASO'!C828)),"Last Name is required",IF(NOT(ISBLANK('Captura de datos CASO'!C828)),"OK",NA()))</f>
        <v>#N/A</v>
      </c>
      <c r="D828" s="40" t="e">
        <f>IF(AND('DO NOT USE_Case Formulas'!A828,ISBLANK('Captura de datos CASO'!D828)),"Birthdate is required",IF(NOT(ISBLANK('Captura de datos CASO'!D828)),"OK",NA()))</f>
        <v>#N/A</v>
      </c>
      <c r="E828" s="40" t="e">
        <f>IF(AND('DO NOT USE_Case Formulas'!A828,ISBLANK('Captura de datos CASO'!E828)),"Mobile Phone is required",IF(NOT(ISBLANK('Captura de datos CASO'!E828)),IF(AND(ISNUMBER(VALUE('Captura de datos CASO'!E828)),LEFT('Captura de datos CASO'!E828,1)&lt;&gt;"1",LEN('Captura de datos CASO'!E828)=10),"OK","Phone number must be valid format"),NA()))</f>
        <v>#N/A</v>
      </c>
      <c r="F828" s="40" t="e">
        <f>IF(LEN('Captura de datos CASO'!F828)&gt;255,"Home Street Address must be less than 255 characters",IF('DO NOT USE_Case Formulas'!A828,"OK",NA()))</f>
        <v>#N/A</v>
      </c>
      <c r="G828" s="40" t="e">
        <f>IF(LEN('Captura de datos CASO'!G828)&gt;40,"City must be less than 40 characters",IF('DO NOT USE_Case Formulas'!A828,"OK",NA()))</f>
        <v>#N/A</v>
      </c>
      <c r="H828" s="40" t="e">
        <f>IF(AND(NOT(ISBLANK('Captura de datos CASO'!H828)),ISNA(VLOOKUP('Captura de datos CASO'!H828,'DO NOT USE_School Picklist'!$P$3:$P$52,1,FALSE))),"Please select a value from the drop-down menu",IF('DO NOT USE_Case Formulas'!A828,"OK",NA()))</f>
        <v>#N/A</v>
      </c>
      <c r="I828" s="40" t="e">
        <f>IF(AND('DO NOT USE_Case Formulas'!A828,ISBLANK('Captura de datos CASO'!I828)),"Zip is required",IF(ISBLANK('Captura de datos CASO'!I828),NA(),"OK"))</f>
        <v>#N/A</v>
      </c>
      <c r="J828" s="40" t="e">
        <f>IF(AND('DO NOT USE_Case Formulas'!A828,ISBLANK('Captura de datos CASO'!J828)),"Student or Staff? is required",IF(ISBLANK('Captura de datos CASO'!J828),NA(),IF(ISNA(VLOOKUP('Captura de datos CASO'!J828,'DO NOT USE_School Picklist'!$B$3:$B$6,1,FALSE)),"Please select a value from the drop-down menu","OK")))</f>
        <v>#N/A</v>
      </c>
      <c r="K828" s="40" t="e">
        <f>IF(AND('Captura de datos CASO'!J828='DO NOT USE_School Picklist'!$B$4,ISBLANK('Captura de datos CASO'!K828)),"Occupation/Job Title is required if Student or Staff? is Yes, staff/faculty or volunteer",IF('DO NOT USE_Case Formulas'!A828,"OK",NA()))</f>
        <v>#N/A</v>
      </c>
      <c r="L828" s="40" t="e">
        <f ca="1">IF('Captura de datos CASO'!L828&gt;'DO NOT USE_School Picklist'!$C$3,"Date last on school campus/facility cannot be a future date",IF('DO NOT USE_Case Formulas'!A828,IF(ISBLANK('Captura de datos CASO'!L828),"Date last on school campus/facility is required","OK"),NA()))</f>
        <v>#N/A</v>
      </c>
      <c r="M828" s="40" t="e">
        <f>IF(AND('DO NOT USE_Case Formulas'!A828,ISBLANK('Captura de datos CASO'!M828)),"Specific Place in the Location is required",IF(ISBLANK('Captura de datos CASO'!M828),NA(),"OK"))</f>
        <v>#N/A</v>
      </c>
      <c r="N828" s="40" t="e">
        <f>IF(LEN('Captura de datos CASO'!N828)&gt;50,"Parent/Guardian Name must be less than 50 characters",IF('DO NOT USE_Case Formulas'!A828,"OK",NA()))</f>
        <v>#N/A</v>
      </c>
      <c r="O828" s="40" t="e">
        <f>IF(NOT(ISBLANK('Captura de datos CASO'!O828)),IF(AND(ISNUMBER('Captura de datos CASO'!O828),LEFT('Captura de datos CASO'!O828,1)&lt;&gt;"1",LEN('Captura de datos CASO'!O828)=10),"OK","Phone number must be valid format"),IF('DO NOT USE_Case Formulas'!A828,"OK",NA()))</f>
        <v>#N/A</v>
      </c>
      <c r="P828" s="53" t="e">
        <f>IF(AND(NOT(ISBLANK('Captura de datos CASO'!P828)),ISNA(VLOOKUP('Captura de datos CASO'!P828,'DO NOT USE_School Picklist'!$I$3:$I$5,1,FALSE))),"Please select a value from the drop-down menu",IF('DO NOT USE_Case Formulas'!A828,"OK",NA()))</f>
        <v>#N/A</v>
      </c>
      <c r="Q828" s="40" t="e">
        <f>IF(AND(NOT(ISBLANK('Captura de datos CASO'!Q828)),ISNA(VLOOKUP('Captura de datos CASO'!Q828,'DO NOT USE_School Picklist'!$E$3:$E$10,1,FALSE))),"Please select a value from the drop-down menu",IF('DO NOT USE_Case Formulas'!A828,"OK",NA()))</f>
        <v>#N/A</v>
      </c>
      <c r="R828" s="53" t="e">
        <f>IF(AND(NOT(ISBLANK('Captura de datos CASO'!R828)),ISNA(VLOOKUP('Captura de datos CASO'!R828,'DO NOT USE_School Picklist'!$W$3:$W$9,1,FALSE))),"Please select a value from the drop-down menu",IF('DO NOT USE_Case Formulas'!A828,"OK",NA()))</f>
        <v>#N/A</v>
      </c>
      <c r="S828" s="53" t="e">
        <f>IF(AND(NOT(ISBLANK('Captura de datos CASO'!S828)),ISNA(VLOOKUP('Captura de datos CASO'!S828,'DO NOT USE_School Picklist'!$W$3:$W$9,1,FALSE))),"Please select a value from the drop-down menu",IF('DO NOT USE_Case Formulas'!A828,"OK",NA()))</f>
        <v>#N/A</v>
      </c>
      <c r="T828" s="40" t="e">
        <f>IF(AND(NOT(ISBLANK('Captura de datos CASO'!T828)),ISNA(VLOOKUP('Captura de datos CASO'!T828,'DO NOT USE_School Picklist'!$F$3:$F$16,1,FALSE))),"Please select a value from the drop-down menu",IF('DO NOT USE_Case Formulas'!A828,"OK",NA()))</f>
        <v>#N/A</v>
      </c>
      <c r="U828" s="40" t="e">
        <f>IF(LEN('Captura de datos CASO'!U828)&gt;100,"Classroom(s) must be less than 100 characters",IF('DO NOT USE_Case Formulas'!A828,"OK",NA()))</f>
        <v>#N/A</v>
      </c>
      <c r="V828" s="40" t="e">
        <f>IF(AND(NOT(ISBLANK('Captura de datos CASO'!V828)),ISNA(VLOOKUP('Captura de datos CASO'!V828,'DO NOT USE_School Picklist'!$S$3:$S$12,1,FALSE))),"Please select a value from the drop-down menu",IF('DO NOT USE_Case Formulas'!A828,"OK",NA()))</f>
        <v>#N/A</v>
      </c>
      <c r="W828" s="40" t="e">
        <f>IF(AND(NOT(ISBLANK('Captura de datos CASO'!W828)),ISNA(VLOOKUP('Captura de datos CASO'!W828,'DO NOT USE_School Picklist'!$S$3:$S$12,1,FALSE))),"Please select a value from the drop-down menu",IF('DO NOT USE_Case Formulas'!A828,"OK",NA()))</f>
        <v>#N/A</v>
      </c>
      <c r="X828" s="40" t="e">
        <f>IF(LEN('Captura de datos CASO'!X828)&gt;80,"Name of Education Group must be less than 80 characters",IF('DO NOT USE_Case Formulas'!A828,"OK",NA()))</f>
        <v>#N/A</v>
      </c>
      <c r="Y828" s="40" t="e">
        <f>IF(AND(NOT(ISBLANK('Captura de datos CASO'!Y828)),ISNA(VLOOKUP('Captura de datos CASO'!Y828,'DO NOT USE_School Picklist'!$K$3:$K$6,1,FALSE))),"Please select a value from the drop-down menu",IF('DO NOT USE_Case Formulas'!A828,"OK",NA()))</f>
        <v>#N/A</v>
      </c>
      <c r="Z828" s="40" t="e">
        <f>IF(AND('DO NOT USE_Case Formulas'!A828,ISBLANK('Captura de datos CASO'!Z828)),"Has this person had symptoms? is required",IF(AND(NOT(ISBLANK('Captura de datos CASO'!Z828)),ISNA(VLOOKUP('Captura de datos CASO'!Z828,'DO NOT USE_School Picklist'!$D$3:$D$5,1,FALSE))),"Please select a value from the drop-down menu",IF(NOT(ISBLANK('Captura de datos CASO'!Z828)),"OK",NA())))</f>
        <v>#N/A</v>
      </c>
      <c r="AA828" s="40" t="e">
        <f>IF(AND('Captura de datos CASO'!Z828='DO NOT USE_School Picklist'!$D$3,ISBLANK('Captura de datos CASO'!AA828)),"Symptom Onset Date is required if Ever Symptomatic is Yes",IF('DO NOT USE_Case Formulas'!A828,"OK",NA()))</f>
        <v>#N/A</v>
      </c>
      <c r="AB828" s="40"/>
      <c r="AC828" s="40" t="e">
        <f ca="1">IF(AND('DO NOT USE_Case Formulas'!A828,ISBLANK('Captura de datos CASO'!AC828)),"Lab Result Test Date is required",IF('Captura de datos CASO'!AC828&gt;'DO NOT USE_School Picklist'!$C$3,"Test Date cannot be a future date",IF(NOT(ISBLANK('Captura de datos CASO'!AC828)),"OK",NA())))</f>
        <v>#N/A</v>
      </c>
      <c r="AD828" s="40" t="e">
        <f>IF(AND(NOT(ISBLANK('Captura de datos CASO'!AD828)),ISNA(VLOOKUP('Captura de datos CASO'!AD828,'DO NOT USE_School Picklist'!$R$3:$R$7,1,FALSE))),"Please select a value from the drop-down menu",IF('DO NOT USE_Case Formulas'!A828,"OK",NA()))</f>
        <v>#N/A</v>
      </c>
      <c r="AE828" s="40" t="e">
        <f>IF(AND('DO NOT USE_Case Formulas'!A828,ISBLANK('Captura de datos CASO'!AB828)),"Lab Result Test Result is required",IF(AND(NOT(ISBLANK('Captura de datos CASO'!AB828)),ISNA(VLOOKUP('Captura de datos CASO'!AB828,'DO NOT USE_School Picklist'!$Q$3:$Q$8,1,FALSE))),"Please select a value from the drop-down menu",IF('DO NOT USE_Case Formulas'!A828,"OK",NA())))</f>
        <v>#N/A</v>
      </c>
    </row>
    <row r="829" spans="1:31" x14ac:dyDescent="0.3">
      <c r="A829" s="39" t="e">
        <f>IF('DO NOT USE_Case Formulas'!A829,IF('DO NOT USE_Case Formulas'!B829,"Not all required fields are completed","OK"),NA())</f>
        <v>#N/A</v>
      </c>
      <c r="B829" s="40" t="e">
        <f>IF(AND('DO NOT USE_Case Formulas'!A829,ISBLANK('Captura de datos CASO'!B829)),"First Name is required",IF(NOT(ISBLANK('Captura de datos CASO'!B829)),"OK",NA()))</f>
        <v>#N/A</v>
      </c>
      <c r="C829" s="40" t="e">
        <f>IF(AND('DO NOT USE_Case Formulas'!A829,ISBLANK('Captura de datos CASO'!C829)),"Last Name is required",IF(NOT(ISBLANK('Captura de datos CASO'!C829)),"OK",NA()))</f>
        <v>#N/A</v>
      </c>
      <c r="D829" s="40" t="e">
        <f>IF(AND('DO NOT USE_Case Formulas'!A829,ISBLANK('Captura de datos CASO'!D829)),"Birthdate is required",IF(NOT(ISBLANK('Captura de datos CASO'!D829)),"OK",NA()))</f>
        <v>#N/A</v>
      </c>
      <c r="E829" s="40" t="e">
        <f>IF(AND('DO NOT USE_Case Formulas'!A829,ISBLANK('Captura de datos CASO'!E829)),"Mobile Phone is required",IF(NOT(ISBLANK('Captura de datos CASO'!E829)),IF(AND(ISNUMBER(VALUE('Captura de datos CASO'!E829)),LEFT('Captura de datos CASO'!E829,1)&lt;&gt;"1",LEN('Captura de datos CASO'!E829)=10),"OK","Phone number must be valid format"),NA()))</f>
        <v>#N/A</v>
      </c>
      <c r="F829" s="40" t="e">
        <f>IF(LEN('Captura de datos CASO'!F829)&gt;255,"Home Street Address must be less than 255 characters",IF('DO NOT USE_Case Formulas'!A829,"OK",NA()))</f>
        <v>#N/A</v>
      </c>
      <c r="G829" s="40" t="e">
        <f>IF(LEN('Captura de datos CASO'!G829)&gt;40,"City must be less than 40 characters",IF('DO NOT USE_Case Formulas'!A829,"OK",NA()))</f>
        <v>#N/A</v>
      </c>
      <c r="H829" s="40" t="e">
        <f>IF(AND(NOT(ISBLANK('Captura de datos CASO'!H829)),ISNA(VLOOKUP('Captura de datos CASO'!H829,'DO NOT USE_School Picklist'!$P$3:$P$52,1,FALSE))),"Please select a value from the drop-down menu",IF('DO NOT USE_Case Formulas'!A829,"OK",NA()))</f>
        <v>#N/A</v>
      </c>
      <c r="I829" s="40" t="e">
        <f>IF(AND('DO NOT USE_Case Formulas'!A829,ISBLANK('Captura de datos CASO'!I829)),"Zip is required",IF(ISBLANK('Captura de datos CASO'!I829),NA(),"OK"))</f>
        <v>#N/A</v>
      </c>
      <c r="J829" s="40" t="e">
        <f>IF(AND('DO NOT USE_Case Formulas'!A829,ISBLANK('Captura de datos CASO'!J829)),"Student or Staff? is required",IF(ISBLANK('Captura de datos CASO'!J829),NA(),IF(ISNA(VLOOKUP('Captura de datos CASO'!J829,'DO NOT USE_School Picklist'!$B$3:$B$6,1,FALSE)),"Please select a value from the drop-down menu","OK")))</f>
        <v>#N/A</v>
      </c>
      <c r="K829" s="40" t="e">
        <f>IF(AND('Captura de datos CASO'!J829='DO NOT USE_School Picklist'!$B$4,ISBLANK('Captura de datos CASO'!K829)),"Occupation/Job Title is required if Student or Staff? is Yes, staff/faculty or volunteer",IF('DO NOT USE_Case Formulas'!A829,"OK",NA()))</f>
        <v>#N/A</v>
      </c>
      <c r="L829" s="40" t="e">
        <f ca="1">IF('Captura de datos CASO'!L829&gt;'DO NOT USE_School Picklist'!$C$3,"Date last on school campus/facility cannot be a future date",IF('DO NOT USE_Case Formulas'!A829,IF(ISBLANK('Captura de datos CASO'!L829),"Date last on school campus/facility is required","OK"),NA()))</f>
        <v>#N/A</v>
      </c>
      <c r="M829" s="40" t="e">
        <f>IF(AND('DO NOT USE_Case Formulas'!A829,ISBLANK('Captura de datos CASO'!M829)),"Specific Place in the Location is required",IF(ISBLANK('Captura de datos CASO'!M829),NA(),"OK"))</f>
        <v>#N/A</v>
      </c>
      <c r="N829" s="40" t="e">
        <f>IF(LEN('Captura de datos CASO'!N829)&gt;50,"Parent/Guardian Name must be less than 50 characters",IF('DO NOT USE_Case Formulas'!A829,"OK",NA()))</f>
        <v>#N/A</v>
      </c>
      <c r="O829" s="40" t="e">
        <f>IF(NOT(ISBLANK('Captura de datos CASO'!O829)),IF(AND(ISNUMBER('Captura de datos CASO'!O829),LEFT('Captura de datos CASO'!O829,1)&lt;&gt;"1",LEN('Captura de datos CASO'!O829)=10),"OK","Phone number must be valid format"),IF('DO NOT USE_Case Formulas'!A829,"OK",NA()))</f>
        <v>#N/A</v>
      </c>
      <c r="P829" s="53" t="e">
        <f>IF(AND(NOT(ISBLANK('Captura de datos CASO'!P829)),ISNA(VLOOKUP('Captura de datos CASO'!P829,'DO NOT USE_School Picklist'!$I$3:$I$5,1,FALSE))),"Please select a value from the drop-down menu",IF('DO NOT USE_Case Formulas'!A829,"OK",NA()))</f>
        <v>#N/A</v>
      </c>
      <c r="Q829" s="40" t="e">
        <f>IF(AND(NOT(ISBLANK('Captura de datos CASO'!Q829)),ISNA(VLOOKUP('Captura de datos CASO'!Q829,'DO NOT USE_School Picklist'!$E$3:$E$10,1,FALSE))),"Please select a value from the drop-down menu",IF('DO NOT USE_Case Formulas'!A829,"OK",NA()))</f>
        <v>#N/A</v>
      </c>
      <c r="R829" s="53" t="e">
        <f>IF(AND(NOT(ISBLANK('Captura de datos CASO'!R829)),ISNA(VLOOKUP('Captura de datos CASO'!R829,'DO NOT USE_School Picklist'!$W$3:$W$9,1,FALSE))),"Please select a value from the drop-down menu",IF('DO NOT USE_Case Formulas'!A829,"OK",NA()))</f>
        <v>#N/A</v>
      </c>
      <c r="S829" s="53" t="e">
        <f>IF(AND(NOT(ISBLANK('Captura de datos CASO'!S829)),ISNA(VLOOKUP('Captura de datos CASO'!S829,'DO NOT USE_School Picklist'!$W$3:$W$9,1,FALSE))),"Please select a value from the drop-down menu",IF('DO NOT USE_Case Formulas'!A829,"OK",NA()))</f>
        <v>#N/A</v>
      </c>
      <c r="T829" s="40" t="e">
        <f>IF(AND(NOT(ISBLANK('Captura de datos CASO'!T829)),ISNA(VLOOKUP('Captura de datos CASO'!T829,'DO NOT USE_School Picklist'!$F$3:$F$16,1,FALSE))),"Please select a value from the drop-down menu",IF('DO NOT USE_Case Formulas'!A829,"OK",NA()))</f>
        <v>#N/A</v>
      </c>
      <c r="U829" s="40" t="e">
        <f>IF(LEN('Captura de datos CASO'!U829)&gt;100,"Classroom(s) must be less than 100 characters",IF('DO NOT USE_Case Formulas'!A829,"OK",NA()))</f>
        <v>#N/A</v>
      </c>
      <c r="V829" s="40" t="e">
        <f>IF(AND(NOT(ISBLANK('Captura de datos CASO'!V829)),ISNA(VLOOKUP('Captura de datos CASO'!V829,'DO NOT USE_School Picklist'!$S$3:$S$12,1,FALSE))),"Please select a value from the drop-down menu",IF('DO NOT USE_Case Formulas'!A829,"OK",NA()))</f>
        <v>#N/A</v>
      </c>
      <c r="W829" s="40" t="e">
        <f>IF(AND(NOT(ISBLANK('Captura de datos CASO'!W829)),ISNA(VLOOKUP('Captura de datos CASO'!W829,'DO NOT USE_School Picklist'!$S$3:$S$12,1,FALSE))),"Please select a value from the drop-down menu",IF('DO NOT USE_Case Formulas'!A829,"OK",NA()))</f>
        <v>#N/A</v>
      </c>
      <c r="X829" s="40" t="e">
        <f>IF(LEN('Captura de datos CASO'!X829)&gt;80,"Name of Education Group must be less than 80 characters",IF('DO NOT USE_Case Formulas'!A829,"OK",NA()))</f>
        <v>#N/A</v>
      </c>
      <c r="Y829" s="40" t="e">
        <f>IF(AND(NOT(ISBLANK('Captura de datos CASO'!Y829)),ISNA(VLOOKUP('Captura de datos CASO'!Y829,'DO NOT USE_School Picklist'!$K$3:$K$6,1,FALSE))),"Please select a value from the drop-down menu",IF('DO NOT USE_Case Formulas'!A829,"OK",NA()))</f>
        <v>#N/A</v>
      </c>
      <c r="Z829" s="40" t="e">
        <f>IF(AND('DO NOT USE_Case Formulas'!A829,ISBLANK('Captura de datos CASO'!Z829)),"Has this person had symptoms? is required",IF(AND(NOT(ISBLANK('Captura de datos CASO'!Z829)),ISNA(VLOOKUP('Captura de datos CASO'!Z829,'DO NOT USE_School Picklist'!$D$3:$D$5,1,FALSE))),"Please select a value from the drop-down menu",IF(NOT(ISBLANK('Captura de datos CASO'!Z829)),"OK",NA())))</f>
        <v>#N/A</v>
      </c>
      <c r="AA829" s="40" t="e">
        <f>IF(AND('Captura de datos CASO'!Z829='DO NOT USE_School Picklist'!$D$3,ISBLANK('Captura de datos CASO'!AA829)),"Symptom Onset Date is required if Ever Symptomatic is Yes",IF('DO NOT USE_Case Formulas'!A829,"OK",NA()))</f>
        <v>#N/A</v>
      </c>
      <c r="AB829" s="40"/>
      <c r="AC829" s="40" t="e">
        <f ca="1">IF(AND('DO NOT USE_Case Formulas'!A829,ISBLANK('Captura de datos CASO'!AC829)),"Lab Result Test Date is required",IF('Captura de datos CASO'!AC829&gt;'DO NOT USE_School Picklist'!$C$3,"Test Date cannot be a future date",IF(NOT(ISBLANK('Captura de datos CASO'!AC829)),"OK",NA())))</f>
        <v>#N/A</v>
      </c>
      <c r="AD829" s="40" t="e">
        <f>IF(AND(NOT(ISBLANK('Captura de datos CASO'!AD829)),ISNA(VLOOKUP('Captura de datos CASO'!AD829,'DO NOT USE_School Picklist'!$R$3:$R$7,1,FALSE))),"Please select a value from the drop-down menu",IF('DO NOT USE_Case Formulas'!A829,"OK",NA()))</f>
        <v>#N/A</v>
      </c>
      <c r="AE829" s="40" t="e">
        <f>IF(AND('DO NOT USE_Case Formulas'!A829,ISBLANK('Captura de datos CASO'!AB829)),"Lab Result Test Result is required",IF(AND(NOT(ISBLANK('Captura de datos CASO'!AB829)),ISNA(VLOOKUP('Captura de datos CASO'!AB829,'DO NOT USE_School Picklist'!$Q$3:$Q$8,1,FALSE))),"Please select a value from the drop-down menu",IF('DO NOT USE_Case Formulas'!A829,"OK",NA())))</f>
        <v>#N/A</v>
      </c>
    </row>
    <row r="830" spans="1:31" x14ac:dyDescent="0.3">
      <c r="A830" s="39" t="e">
        <f>IF('DO NOT USE_Case Formulas'!A830,IF('DO NOT USE_Case Formulas'!B830,"Not all required fields are completed","OK"),NA())</f>
        <v>#N/A</v>
      </c>
      <c r="B830" s="40" t="e">
        <f>IF(AND('DO NOT USE_Case Formulas'!A830,ISBLANK('Captura de datos CASO'!B830)),"First Name is required",IF(NOT(ISBLANK('Captura de datos CASO'!B830)),"OK",NA()))</f>
        <v>#N/A</v>
      </c>
      <c r="C830" s="40" t="e">
        <f>IF(AND('DO NOT USE_Case Formulas'!A830,ISBLANK('Captura de datos CASO'!C830)),"Last Name is required",IF(NOT(ISBLANK('Captura de datos CASO'!C830)),"OK",NA()))</f>
        <v>#N/A</v>
      </c>
      <c r="D830" s="40" t="e">
        <f>IF(AND('DO NOT USE_Case Formulas'!A830,ISBLANK('Captura de datos CASO'!D830)),"Birthdate is required",IF(NOT(ISBLANK('Captura de datos CASO'!D830)),"OK",NA()))</f>
        <v>#N/A</v>
      </c>
      <c r="E830" s="40" t="e">
        <f>IF(AND('DO NOT USE_Case Formulas'!A830,ISBLANK('Captura de datos CASO'!E830)),"Mobile Phone is required",IF(NOT(ISBLANK('Captura de datos CASO'!E830)),IF(AND(ISNUMBER(VALUE('Captura de datos CASO'!E830)),LEFT('Captura de datos CASO'!E830,1)&lt;&gt;"1",LEN('Captura de datos CASO'!E830)=10),"OK","Phone number must be valid format"),NA()))</f>
        <v>#N/A</v>
      </c>
      <c r="F830" s="40" t="e">
        <f>IF(LEN('Captura de datos CASO'!F830)&gt;255,"Home Street Address must be less than 255 characters",IF('DO NOT USE_Case Formulas'!A830,"OK",NA()))</f>
        <v>#N/A</v>
      </c>
      <c r="G830" s="40" t="e">
        <f>IF(LEN('Captura de datos CASO'!G830)&gt;40,"City must be less than 40 characters",IF('DO NOT USE_Case Formulas'!A830,"OK",NA()))</f>
        <v>#N/A</v>
      </c>
      <c r="H830" s="40" t="e">
        <f>IF(AND(NOT(ISBLANK('Captura de datos CASO'!H830)),ISNA(VLOOKUP('Captura de datos CASO'!H830,'DO NOT USE_School Picklist'!$P$3:$P$52,1,FALSE))),"Please select a value from the drop-down menu",IF('DO NOT USE_Case Formulas'!A830,"OK",NA()))</f>
        <v>#N/A</v>
      </c>
      <c r="I830" s="40" t="e">
        <f>IF(AND('DO NOT USE_Case Formulas'!A830,ISBLANK('Captura de datos CASO'!I830)),"Zip is required",IF(ISBLANK('Captura de datos CASO'!I830),NA(),"OK"))</f>
        <v>#N/A</v>
      </c>
      <c r="J830" s="40" t="e">
        <f>IF(AND('DO NOT USE_Case Formulas'!A830,ISBLANK('Captura de datos CASO'!J830)),"Student or Staff? is required",IF(ISBLANK('Captura de datos CASO'!J830),NA(),IF(ISNA(VLOOKUP('Captura de datos CASO'!J830,'DO NOT USE_School Picklist'!$B$3:$B$6,1,FALSE)),"Please select a value from the drop-down menu","OK")))</f>
        <v>#N/A</v>
      </c>
      <c r="K830" s="40" t="e">
        <f>IF(AND('Captura de datos CASO'!J830='DO NOT USE_School Picklist'!$B$4,ISBLANK('Captura de datos CASO'!K830)),"Occupation/Job Title is required if Student or Staff? is Yes, staff/faculty or volunteer",IF('DO NOT USE_Case Formulas'!A830,"OK",NA()))</f>
        <v>#N/A</v>
      </c>
      <c r="L830" s="40" t="e">
        <f ca="1">IF('Captura de datos CASO'!L830&gt;'DO NOT USE_School Picklist'!$C$3,"Date last on school campus/facility cannot be a future date",IF('DO NOT USE_Case Formulas'!A830,IF(ISBLANK('Captura de datos CASO'!L830),"Date last on school campus/facility is required","OK"),NA()))</f>
        <v>#N/A</v>
      </c>
      <c r="M830" s="40" t="e">
        <f>IF(AND('DO NOT USE_Case Formulas'!A830,ISBLANK('Captura de datos CASO'!M830)),"Specific Place in the Location is required",IF(ISBLANK('Captura de datos CASO'!M830),NA(),"OK"))</f>
        <v>#N/A</v>
      </c>
      <c r="N830" s="40" t="e">
        <f>IF(LEN('Captura de datos CASO'!N830)&gt;50,"Parent/Guardian Name must be less than 50 characters",IF('DO NOT USE_Case Formulas'!A830,"OK",NA()))</f>
        <v>#N/A</v>
      </c>
      <c r="O830" s="40" t="e">
        <f>IF(NOT(ISBLANK('Captura de datos CASO'!O830)),IF(AND(ISNUMBER('Captura de datos CASO'!O830),LEFT('Captura de datos CASO'!O830,1)&lt;&gt;"1",LEN('Captura de datos CASO'!O830)=10),"OK","Phone number must be valid format"),IF('DO NOT USE_Case Formulas'!A830,"OK",NA()))</f>
        <v>#N/A</v>
      </c>
      <c r="P830" s="53" t="e">
        <f>IF(AND(NOT(ISBLANK('Captura de datos CASO'!P830)),ISNA(VLOOKUP('Captura de datos CASO'!P830,'DO NOT USE_School Picklist'!$I$3:$I$5,1,FALSE))),"Please select a value from the drop-down menu",IF('DO NOT USE_Case Formulas'!A830,"OK",NA()))</f>
        <v>#N/A</v>
      </c>
      <c r="Q830" s="40" t="e">
        <f>IF(AND(NOT(ISBLANK('Captura de datos CASO'!Q830)),ISNA(VLOOKUP('Captura de datos CASO'!Q830,'DO NOT USE_School Picklist'!$E$3:$E$10,1,FALSE))),"Please select a value from the drop-down menu",IF('DO NOT USE_Case Formulas'!A830,"OK",NA()))</f>
        <v>#N/A</v>
      </c>
      <c r="R830" s="53" t="e">
        <f>IF(AND(NOT(ISBLANK('Captura de datos CASO'!R830)),ISNA(VLOOKUP('Captura de datos CASO'!R830,'DO NOT USE_School Picklist'!$W$3:$W$9,1,FALSE))),"Please select a value from the drop-down menu",IF('DO NOT USE_Case Formulas'!A830,"OK",NA()))</f>
        <v>#N/A</v>
      </c>
      <c r="S830" s="53" t="e">
        <f>IF(AND(NOT(ISBLANK('Captura de datos CASO'!S830)),ISNA(VLOOKUP('Captura de datos CASO'!S830,'DO NOT USE_School Picklist'!$W$3:$W$9,1,FALSE))),"Please select a value from the drop-down menu",IF('DO NOT USE_Case Formulas'!A830,"OK",NA()))</f>
        <v>#N/A</v>
      </c>
      <c r="T830" s="40" t="e">
        <f>IF(AND(NOT(ISBLANK('Captura de datos CASO'!T830)),ISNA(VLOOKUP('Captura de datos CASO'!T830,'DO NOT USE_School Picklist'!$F$3:$F$16,1,FALSE))),"Please select a value from the drop-down menu",IF('DO NOT USE_Case Formulas'!A830,"OK",NA()))</f>
        <v>#N/A</v>
      </c>
      <c r="U830" s="40" t="e">
        <f>IF(LEN('Captura de datos CASO'!U830)&gt;100,"Classroom(s) must be less than 100 characters",IF('DO NOT USE_Case Formulas'!A830,"OK",NA()))</f>
        <v>#N/A</v>
      </c>
      <c r="V830" s="40" t="e">
        <f>IF(AND(NOT(ISBLANK('Captura de datos CASO'!V830)),ISNA(VLOOKUP('Captura de datos CASO'!V830,'DO NOT USE_School Picklist'!$S$3:$S$12,1,FALSE))),"Please select a value from the drop-down menu",IF('DO NOT USE_Case Formulas'!A830,"OK",NA()))</f>
        <v>#N/A</v>
      </c>
      <c r="W830" s="40" t="e">
        <f>IF(AND(NOT(ISBLANK('Captura de datos CASO'!W830)),ISNA(VLOOKUP('Captura de datos CASO'!W830,'DO NOT USE_School Picklist'!$S$3:$S$12,1,FALSE))),"Please select a value from the drop-down menu",IF('DO NOT USE_Case Formulas'!A830,"OK",NA()))</f>
        <v>#N/A</v>
      </c>
      <c r="X830" s="40" t="e">
        <f>IF(LEN('Captura de datos CASO'!X830)&gt;80,"Name of Education Group must be less than 80 characters",IF('DO NOT USE_Case Formulas'!A830,"OK",NA()))</f>
        <v>#N/A</v>
      </c>
      <c r="Y830" s="40" t="e">
        <f>IF(AND(NOT(ISBLANK('Captura de datos CASO'!Y830)),ISNA(VLOOKUP('Captura de datos CASO'!Y830,'DO NOT USE_School Picklist'!$K$3:$K$6,1,FALSE))),"Please select a value from the drop-down menu",IF('DO NOT USE_Case Formulas'!A830,"OK",NA()))</f>
        <v>#N/A</v>
      </c>
      <c r="Z830" s="40" t="e">
        <f>IF(AND('DO NOT USE_Case Formulas'!A830,ISBLANK('Captura de datos CASO'!Z830)),"Has this person had symptoms? is required",IF(AND(NOT(ISBLANK('Captura de datos CASO'!Z830)),ISNA(VLOOKUP('Captura de datos CASO'!Z830,'DO NOT USE_School Picklist'!$D$3:$D$5,1,FALSE))),"Please select a value from the drop-down menu",IF(NOT(ISBLANK('Captura de datos CASO'!Z830)),"OK",NA())))</f>
        <v>#N/A</v>
      </c>
      <c r="AA830" s="40" t="e">
        <f>IF(AND('Captura de datos CASO'!Z830='DO NOT USE_School Picklist'!$D$3,ISBLANK('Captura de datos CASO'!AA830)),"Symptom Onset Date is required if Ever Symptomatic is Yes",IF('DO NOT USE_Case Formulas'!A830,"OK",NA()))</f>
        <v>#N/A</v>
      </c>
      <c r="AB830" s="40"/>
      <c r="AC830" s="40" t="e">
        <f ca="1">IF(AND('DO NOT USE_Case Formulas'!A830,ISBLANK('Captura de datos CASO'!AC830)),"Lab Result Test Date is required",IF('Captura de datos CASO'!AC830&gt;'DO NOT USE_School Picklist'!$C$3,"Test Date cannot be a future date",IF(NOT(ISBLANK('Captura de datos CASO'!AC830)),"OK",NA())))</f>
        <v>#N/A</v>
      </c>
      <c r="AD830" s="40" t="e">
        <f>IF(AND(NOT(ISBLANK('Captura de datos CASO'!AD830)),ISNA(VLOOKUP('Captura de datos CASO'!AD830,'DO NOT USE_School Picklist'!$R$3:$R$7,1,FALSE))),"Please select a value from the drop-down menu",IF('DO NOT USE_Case Formulas'!A830,"OK",NA()))</f>
        <v>#N/A</v>
      </c>
      <c r="AE830" s="40" t="e">
        <f>IF(AND('DO NOT USE_Case Formulas'!A830,ISBLANK('Captura de datos CASO'!AB830)),"Lab Result Test Result is required",IF(AND(NOT(ISBLANK('Captura de datos CASO'!AB830)),ISNA(VLOOKUP('Captura de datos CASO'!AB830,'DO NOT USE_School Picklist'!$Q$3:$Q$8,1,FALSE))),"Please select a value from the drop-down menu",IF('DO NOT USE_Case Formulas'!A830,"OK",NA())))</f>
        <v>#N/A</v>
      </c>
    </row>
    <row r="831" spans="1:31" x14ac:dyDescent="0.3">
      <c r="A831" s="39" t="e">
        <f>IF('DO NOT USE_Case Formulas'!A831,IF('DO NOT USE_Case Formulas'!B831,"Not all required fields are completed","OK"),NA())</f>
        <v>#N/A</v>
      </c>
      <c r="B831" s="40" t="e">
        <f>IF(AND('DO NOT USE_Case Formulas'!A831,ISBLANK('Captura de datos CASO'!B831)),"First Name is required",IF(NOT(ISBLANK('Captura de datos CASO'!B831)),"OK",NA()))</f>
        <v>#N/A</v>
      </c>
      <c r="C831" s="40" t="e">
        <f>IF(AND('DO NOT USE_Case Formulas'!A831,ISBLANK('Captura de datos CASO'!C831)),"Last Name is required",IF(NOT(ISBLANK('Captura de datos CASO'!C831)),"OK",NA()))</f>
        <v>#N/A</v>
      </c>
      <c r="D831" s="40" t="e">
        <f>IF(AND('DO NOT USE_Case Formulas'!A831,ISBLANK('Captura de datos CASO'!D831)),"Birthdate is required",IF(NOT(ISBLANK('Captura de datos CASO'!D831)),"OK",NA()))</f>
        <v>#N/A</v>
      </c>
      <c r="E831" s="40" t="e">
        <f>IF(AND('DO NOT USE_Case Formulas'!A831,ISBLANK('Captura de datos CASO'!E831)),"Mobile Phone is required",IF(NOT(ISBLANK('Captura de datos CASO'!E831)),IF(AND(ISNUMBER(VALUE('Captura de datos CASO'!E831)),LEFT('Captura de datos CASO'!E831,1)&lt;&gt;"1",LEN('Captura de datos CASO'!E831)=10),"OK","Phone number must be valid format"),NA()))</f>
        <v>#N/A</v>
      </c>
      <c r="F831" s="40" t="e">
        <f>IF(LEN('Captura de datos CASO'!F831)&gt;255,"Home Street Address must be less than 255 characters",IF('DO NOT USE_Case Formulas'!A831,"OK",NA()))</f>
        <v>#N/A</v>
      </c>
      <c r="G831" s="40" t="e">
        <f>IF(LEN('Captura de datos CASO'!G831)&gt;40,"City must be less than 40 characters",IF('DO NOT USE_Case Formulas'!A831,"OK",NA()))</f>
        <v>#N/A</v>
      </c>
      <c r="H831" s="40" t="e">
        <f>IF(AND(NOT(ISBLANK('Captura de datos CASO'!H831)),ISNA(VLOOKUP('Captura de datos CASO'!H831,'DO NOT USE_School Picklist'!$P$3:$P$52,1,FALSE))),"Please select a value from the drop-down menu",IF('DO NOT USE_Case Formulas'!A831,"OK",NA()))</f>
        <v>#N/A</v>
      </c>
      <c r="I831" s="40" t="e">
        <f>IF(AND('DO NOT USE_Case Formulas'!A831,ISBLANK('Captura de datos CASO'!I831)),"Zip is required",IF(ISBLANK('Captura de datos CASO'!I831),NA(),"OK"))</f>
        <v>#N/A</v>
      </c>
      <c r="J831" s="40" t="e">
        <f>IF(AND('DO NOT USE_Case Formulas'!A831,ISBLANK('Captura de datos CASO'!J831)),"Student or Staff? is required",IF(ISBLANK('Captura de datos CASO'!J831),NA(),IF(ISNA(VLOOKUP('Captura de datos CASO'!J831,'DO NOT USE_School Picklist'!$B$3:$B$6,1,FALSE)),"Please select a value from the drop-down menu","OK")))</f>
        <v>#N/A</v>
      </c>
      <c r="K831" s="40" t="e">
        <f>IF(AND('Captura de datos CASO'!J831='DO NOT USE_School Picklist'!$B$4,ISBLANK('Captura de datos CASO'!K831)),"Occupation/Job Title is required if Student or Staff? is Yes, staff/faculty or volunteer",IF('DO NOT USE_Case Formulas'!A831,"OK",NA()))</f>
        <v>#N/A</v>
      </c>
      <c r="L831" s="40" t="e">
        <f ca="1">IF('Captura de datos CASO'!L831&gt;'DO NOT USE_School Picklist'!$C$3,"Date last on school campus/facility cannot be a future date",IF('DO NOT USE_Case Formulas'!A831,IF(ISBLANK('Captura de datos CASO'!L831),"Date last on school campus/facility is required","OK"),NA()))</f>
        <v>#N/A</v>
      </c>
      <c r="M831" s="40" t="e">
        <f>IF(AND('DO NOT USE_Case Formulas'!A831,ISBLANK('Captura de datos CASO'!M831)),"Specific Place in the Location is required",IF(ISBLANK('Captura de datos CASO'!M831),NA(),"OK"))</f>
        <v>#N/A</v>
      </c>
      <c r="N831" s="40" t="e">
        <f>IF(LEN('Captura de datos CASO'!N831)&gt;50,"Parent/Guardian Name must be less than 50 characters",IF('DO NOT USE_Case Formulas'!A831,"OK",NA()))</f>
        <v>#N/A</v>
      </c>
      <c r="O831" s="40" t="e">
        <f>IF(NOT(ISBLANK('Captura de datos CASO'!O831)),IF(AND(ISNUMBER('Captura de datos CASO'!O831),LEFT('Captura de datos CASO'!O831,1)&lt;&gt;"1",LEN('Captura de datos CASO'!O831)=10),"OK","Phone number must be valid format"),IF('DO NOT USE_Case Formulas'!A831,"OK",NA()))</f>
        <v>#N/A</v>
      </c>
      <c r="P831" s="53" t="e">
        <f>IF(AND(NOT(ISBLANK('Captura de datos CASO'!P831)),ISNA(VLOOKUP('Captura de datos CASO'!P831,'DO NOT USE_School Picklist'!$I$3:$I$5,1,FALSE))),"Please select a value from the drop-down menu",IF('DO NOT USE_Case Formulas'!A831,"OK",NA()))</f>
        <v>#N/A</v>
      </c>
      <c r="Q831" s="40" t="e">
        <f>IF(AND(NOT(ISBLANK('Captura de datos CASO'!Q831)),ISNA(VLOOKUP('Captura de datos CASO'!Q831,'DO NOT USE_School Picklist'!$E$3:$E$10,1,FALSE))),"Please select a value from the drop-down menu",IF('DO NOT USE_Case Formulas'!A831,"OK",NA()))</f>
        <v>#N/A</v>
      </c>
      <c r="R831" s="53" t="e">
        <f>IF(AND(NOT(ISBLANK('Captura de datos CASO'!R831)),ISNA(VLOOKUP('Captura de datos CASO'!R831,'DO NOT USE_School Picklist'!$W$3:$W$9,1,FALSE))),"Please select a value from the drop-down menu",IF('DO NOT USE_Case Formulas'!A831,"OK",NA()))</f>
        <v>#N/A</v>
      </c>
      <c r="S831" s="53" t="e">
        <f>IF(AND(NOT(ISBLANK('Captura de datos CASO'!S831)),ISNA(VLOOKUP('Captura de datos CASO'!S831,'DO NOT USE_School Picklist'!$W$3:$W$9,1,FALSE))),"Please select a value from the drop-down menu",IF('DO NOT USE_Case Formulas'!A831,"OK",NA()))</f>
        <v>#N/A</v>
      </c>
      <c r="T831" s="40" t="e">
        <f>IF(AND(NOT(ISBLANK('Captura de datos CASO'!T831)),ISNA(VLOOKUP('Captura de datos CASO'!T831,'DO NOT USE_School Picklist'!$F$3:$F$16,1,FALSE))),"Please select a value from the drop-down menu",IF('DO NOT USE_Case Formulas'!A831,"OK",NA()))</f>
        <v>#N/A</v>
      </c>
      <c r="U831" s="40" t="e">
        <f>IF(LEN('Captura de datos CASO'!U831)&gt;100,"Classroom(s) must be less than 100 characters",IF('DO NOT USE_Case Formulas'!A831,"OK",NA()))</f>
        <v>#N/A</v>
      </c>
      <c r="V831" s="40" t="e">
        <f>IF(AND(NOT(ISBLANK('Captura de datos CASO'!V831)),ISNA(VLOOKUP('Captura de datos CASO'!V831,'DO NOT USE_School Picklist'!$S$3:$S$12,1,FALSE))),"Please select a value from the drop-down menu",IF('DO NOT USE_Case Formulas'!A831,"OK",NA()))</f>
        <v>#N/A</v>
      </c>
      <c r="W831" s="40" t="e">
        <f>IF(AND(NOT(ISBLANK('Captura de datos CASO'!W831)),ISNA(VLOOKUP('Captura de datos CASO'!W831,'DO NOT USE_School Picklist'!$S$3:$S$12,1,FALSE))),"Please select a value from the drop-down menu",IF('DO NOT USE_Case Formulas'!A831,"OK",NA()))</f>
        <v>#N/A</v>
      </c>
      <c r="X831" s="40" t="e">
        <f>IF(LEN('Captura de datos CASO'!X831)&gt;80,"Name of Education Group must be less than 80 characters",IF('DO NOT USE_Case Formulas'!A831,"OK",NA()))</f>
        <v>#N/A</v>
      </c>
      <c r="Y831" s="40" t="e">
        <f>IF(AND(NOT(ISBLANK('Captura de datos CASO'!Y831)),ISNA(VLOOKUP('Captura de datos CASO'!Y831,'DO NOT USE_School Picklist'!$K$3:$K$6,1,FALSE))),"Please select a value from the drop-down menu",IF('DO NOT USE_Case Formulas'!A831,"OK",NA()))</f>
        <v>#N/A</v>
      </c>
      <c r="Z831" s="40" t="e">
        <f>IF(AND('DO NOT USE_Case Formulas'!A831,ISBLANK('Captura de datos CASO'!Z831)),"Has this person had symptoms? is required",IF(AND(NOT(ISBLANK('Captura de datos CASO'!Z831)),ISNA(VLOOKUP('Captura de datos CASO'!Z831,'DO NOT USE_School Picklist'!$D$3:$D$5,1,FALSE))),"Please select a value from the drop-down menu",IF(NOT(ISBLANK('Captura de datos CASO'!Z831)),"OK",NA())))</f>
        <v>#N/A</v>
      </c>
      <c r="AA831" s="40" t="e">
        <f>IF(AND('Captura de datos CASO'!Z831='DO NOT USE_School Picklist'!$D$3,ISBLANK('Captura de datos CASO'!AA831)),"Symptom Onset Date is required if Ever Symptomatic is Yes",IF('DO NOT USE_Case Formulas'!A831,"OK",NA()))</f>
        <v>#N/A</v>
      </c>
      <c r="AB831" s="40"/>
      <c r="AC831" s="40" t="e">
        <f ca="1">IF(AND('DO NOT USE_Case Formulas'!A831,ISBLANK('Captura de datos CASO'!AC831)),"Lab Result Test Date is required",IF('Captura de datos CASO'!AC831&gt;'DO NOT USE_School Picklist'!$C$3,"Test Date cannot be a future date",IF(NOT(ISBLANK('Captura de datos CASO'!AC831)),"OK",NA())))</f>
        <v>#N/A</v>
      </c>
      <c r="AD831" s="40" t="e">
        <f>IF(AND(NOT(ISBLANK('Captura de datos CASO'!AD831)),ISNA(VLOOKUP('Captura de datos CASO'!AD831,'DO NOT USE_School Picklist'!$R$3:$R$7,1,FALSE))),"Please select a value from the drop-down menu",IF('DO NOT USE_Case Formulas'!A831,"OK",NA()))</f>
        <v>#N/A</v>
      </c>
      <c r="AE831" s="40" t="e">
        <f>IF(AND('DO NOT USE_Case Formulas'!A831,ISBLANK('Captura de datos CASO'!AB831)),"Lab Result Test Result is required",IF(AND(NOT(ISBLANK('Captura de datos CASO'!AB831)),ISNA(VLOOKUP('Captura de datos CASO'!AB831,'DO NOT USE_School Picklist'!$Q$3:$Q$8,1,FALSE))),"Please select a value from the drop-down menu",IF('DO NOT USE_Case Formulas'!A831,"OK",NA())))</f>
        <v>#N/A</v>
      </c>
    </row>
    <row r="832" spans="1:31" x14ac:dyDescent="0.3">
      <c r="A832" s="39" t="e">
        <f>IF('DO NOT USE_Case Formulas'!A832,IF('DO NOT USE_Case Formulas'!B832,"Not all required fields are completed","OK"),NA())</f>
        <v>#N/A</v>
      </c>
      <c r="B832" s="40" t="e">
        <f>IF(AND('DO NOT USE_Case Formulas'!A832,ISBLANK('Captura de datos CASO'!B832)),"First Name is required",IF(NOT(ISBLANK('Captura de datos CASO'!B832)),"OK",NA()))</f>
        <v>#N/A</v>
      </c>
      <c r="C832" s="40" t="e">
        <f>IF(AND('DO NOT USE_Case Formulas'!A832,ISBLANK('Captura de datos CASO'!C832)),"Last Name is required",IF(NOT(ISBLANK('Captura de datos CASO'!C832)),"OK",NA()))</f>
        <v>#N/A</v>
      </c>
      <c r="D832" s="40" t="e">
        <f>IF(AND('DO NOT USE_Case Formulas'!A832,ISBLANK('Captura de datos CASO'!D832)),"Birthdate is required",IF(NOT(ISBLANK('Captura de datos CASO'!D832)),"OK",NA()))</f>
        <v>#N/A</v>
      </c>
      <c r="E832" s="40" t="e">
        <f>IF(AND('DO NOT USE_Case Formulas'!A832,ISBLANK('Captura de datos CASO'!E832)),"Mobile Phone is required",IF(NOT(ISBLANK('Captura de datos CASO'!E832)),IF(AND(ISNUMBER(VALUE('Captura de datos CASO'!E832)),LEFT('Captura de datos CASO'!E832,1)&lt;&gt;"1",LEN('Captura de datos CASO'!E832)=10),"OK","Phone number must be valid format"),NA()))</f>
        <v>#N/A</v>
      </c>
      <c r="F832" s="40" t="e">
        <f>IF(LEN('Captura de datos CASO'!F832)&gt;255,"Home Street Address must be less than 255 characters",IF('DO NOT USE_Case Formulas'!A832,"OK",NA()))</f>
        <v>#N/A</v>
      </c>
      <c r="G832" s="40" t="e">
        <f>IF(LEN('Captura de datos CASO'!G832)&gt;40,"City must be less than 40 characters",IF('DO NOT USE_Case Formulas'!A832,"OK",NA()))</f>
        <v>#N/A</v>
      </c>
      <c r="H832" s="40" t="e">
        <f>IF(AND(NOT(ISBLANK('Captura de datos CASO'!H832)),ISNA(VLOOKUP('Captura de datos CASO'!H832,'DO NOT USE_School Picklist'!$P$3:$P$52,1,FALSE))),"Please select a value from the drop-down menu",IF('DO NOT USE_Case Formulas'!A832,"OK",NA()))</f>
        <v>#N/A</v>
      </c>
      <c r="I832" s="40" t="e">
        <f>IF(AND('DO NOT USE_Case Formulas'!A832,ISBLANK('Captura de datos CASO'!I832)),"Zip is required",IF(ISBLANK('Captura de datos CASO'!I832),NA(),"OK"))</f>
        <v>#N/A</v>
      </c>
      <c r="J832" s="40" t="e">
        <f>IF(AND('DO NOT USE_Case Formulas'!A832,ISBLANK('Captura de datos CASO'!J832)),"Student or Staff? is required",IF(ISBLANK('Captura de datos CASO'!J832),NA(),IF(ISNA(VLOOKUP('Captura de datos CASO'!J832,'DO NOT USE_School Picklist'!$B$3:$B$6,1,FALSE)),"Please select a value from the drop-down menu","OK")))</f>
        <v>#N/A</v>
      </c>
      <c r="K832" s="40" t="e">
        <f>IF(AND('Captura de datos CASO'!J832='DO NOT USE_School Picklist'!$B$4,ISBLANK('Captura de datos CASO'!K832)),"Occupation/Job Title is required if Student or Staff? is Yes, staff/faculty or volunteer",IF('DO NOT USE_Case Formulas'!A832,"OK",NA()))</f>
        <v>#N/A</v>
      </c>
      <c r="L832" s="40" t="e">
        <f ca="1">IF('Captura de datos CASO'!L832&gt;'DO NOT USE_School Picklist'!$C$3,"Date last on school campus/facility cannot be a future date",IF('DO NOT USE_Case Formulas'!A832,IF(ISBLANK('Captura de datos CASO'!L832),"Date last on school campus/facility is required","OK"),NA()))</f>
        <v>#N/A</v>
      </c>
      <c r="M832" s="40" t="e">
        <f>IF(AND('DO NOT USE_Case Formulas'!A832,ISBLANK('Captura de datos CASO'!M832)),"Specific Place in the Location is required",IF(ISBLANK('Captura de datos CASO'!M832),NA(),"OK"))</f>
        <v>#N/A</v>
      </c>
      <c r="N832" s="40" t="e">
        <f>IF(LEN('Captura de datos CASO'!N832)&gt;50,"Parent/Guardian Name must be less than 50 characters",IF('DO NOT USE_Case Formulas'!A832,"OK",NA()))</f>
        <v>#N/A</v>
      </c>
      <c r="O832" s="40" t="e">
        <f>IF(NOT(ISBLANK('Captura de datos CASO'!O832)),IF(AND(ISNUMBER('Captura de datos CASO'!O832),LEFT('Captura de datos CASO'!O832,1)&lt;&gt;"1",LEN('Captura de datos CASO'!O832)=10),"OK","Phone number must be valid format"),IF('DO NOT USE_Case Formulas'!A832,"OK",NA()))</f>
        <v>#N/A</v>
      </c>
      <c r="P832" s="53" t="e">
        <f>IF(AND(NOT(ISBLANK('Captura de datos CASO'!P832)),ISNA(VLOOKUP('Captura de datos CASO'!P832,'DO NOT USE_School Picklist'!$I$3:$I$5,1,FALSE))),"Please select a value from the drop-down menu",IF('DO NOT USE_Case Formulas'!A832,"OK",NA()))</f>
        <v>#N/A</v>
      </c>
      <c r="Q832" s="40" t="e">
        <f>IF(AND(NOT(ISBLANK('Captura de datos CASO'!Q832)),ISNA(VLOOKUP('Captura de datos CASO'!Q832,'DO NOT USE_School Picklist'!$E$3:$E$10,1,FALSE))),"Please select a value from the drop-down menu",IF('DO NOT USE_Case Formulas'!A832,"OK",NA()))</f>
        <v>#N/A</v>
      </c>
      <c r="R832" s="53" t="e">
        <f>IF(AND(NOT(ISBLANK('Captura de datos CASO'!R832)),ISNA(VLOOKUP('Captura de datos CASO'!R832,'DO NOT USE_School Picklist'!$W$3:$W$9,1,FALSE))),"Please select a value from the drop-down menu",IF('DO NOT USE_Case Formulas'!A832,"OK",NA()))</f>
        <v>#N/A</v>
      </c>
      <c r="S832" s="53" t="e">
        <f>IF(AND(NOT(ISBLANK('Captura de datos CASO'!S832)),ISNA(VLOOKUP('Captura de datos CASO'!S832,'DO NOT USE_School Picklist'!$W$3:$W$9,1,FALSE))),"Please select a value from the drop-down menu",IF('DO NOT USE_Case Formulas'!A832,"OK",NA()))</f>
        <v>#N/A</v>
      </c>
      <c r="T832" s="40" t="e">
        <f>IF(AND(NOT(ISBLANK('Captura de datos CASO'!T832)),ISNA(VLOOKUP('Captura de datos CASO'!T832,'DO NOT USE_School Picklist'!$F$3:$F$16,1,FALSE))),"Please select a value from the drop-down menu",IF('DO NOT USE_Case Formulas'!A832,"OK",NA()))</f>
        <v>#N/A</v>
      </c>
      <c r="U832" s="40" t="e">
        <f>IF(LEN('Captura de datos CASO'!U832)&gt;100,"Classroom(s) must be less than 100 characters",IF('DO NOT USE_Case Formulas'!A832,"OK",NA()))</f>
        <v>#N/A</v>
      </c>
      <c r="V832" s="40" t="e">
        <f>IF(AND(NOT(ISBLANK('Captura de datos CASO'!V832)),ISNA(VLOOKUP('Captura de datos CASO'!V832,'DO NOT USE_School Picklist'!$S$3:$S$12,1,FALSE))),"Please select a value from the drop-down menu",IF('DO NOT USE_Case Formulas'!A832,"OK",NA()))</f>
        <v>#N/A</v>
      </c>
      <c r="W832" s="40" t="e">
        <f>IF(AND(NOT(ISBLANK('Captura de datos CASO'!W832)),ISNA(VLOOKUP('Captura de datos CASO'!W832,'DO NOT USE_School Picklist'!$S$3:$S$12,1,FALSE))),"Please select a value from the drop-down menu",IF('DO NOT USE_Case Formulas'!A832,"OK",NA()))</f>
        <v>#N/A</v>
      </c>
      <c r="X832" s="40" t="e">
        <f>IF(LEN('Captura de datos CASO'!X832)&gt;80,"Name of Education Group must be less than 80 characters",IF('DO NOT USE_Case Formulas'!A832,"OK",NA()))</f>
        <v>#N/A</v>
      </c>
      <c r="Y832" s="40" t="e">
        <f>IF(AND(NOT(ISBLANK('Captura de datos CASO'!Y832)),ISNA(VLOOKUP('Captura de datos CASO'!Y832,'DO NOT USE_School Picklist'!$K$3:$K$6,1,FALSE))),"Please select a value from the drop-down menu",IF('DO NOT USE_Case Formulas'!A832,"OK",NA()))</f>
        <v>#N/A</v>
      </c>
      <c r="Z832" s="40" t="e">
        <f>IF(AND('DO NOT USE_Case Formulas'!A832,ISBLANK('Captura de datos CASO'!Z832)),"Has this person had symptoms? is required",IF(AND(NOT(ISBLANK('Captura de datos CASO'!Z832)),ISNA(VLOOKUP('Captura de datos CASO'!Z832,'DO NOT USE_School Picklist'!$D$3:$D$5,1,FALSE))),"Please select a value from the drop-down menu",IF(NOT(ISBLANK('Captura de datos CASO'!Z832)),"OK",NA())))</f>
        <v>#N/A</v>
      </c>
      <c r="AA832" s="40" t="e">
        <f>IF(AND('Captura de datos CASO'!Z832='DO NOT USE_School Picklist'!$D$3,ISBLANK('Captura de datos CASO'!AA832)),"Symptom Onset Date is required if Ever Symptomatic is Yes",IF('DO NOT USE_Case Formulas'!A832,"OK",NA()))</f>
        <v>#N/A</v>
      </c>
      <c r="AB832" s="40"/>
      <c r="AC832" s="40" t="e">
        <f ca="1">IF(AND('DO NOT USE_Case Formulas'!A832,ISBLANK('Captura de datos CASO'!AC832)),"Lab Result Test Date is required",IF('Captura de datos CASO'!AC832&gt;'DO NOT USE_School Picklist'!$C$3,"Test Date cannot be a future date",IF(NOT(ISBLANK('Captura de datos CASO'!AC832)),"OK",NA())))</f>
        <v>#N/A</v>
      </c>
      <c r="AD832" s="40" t="e">
        <f>IF(AND(NOT(ISBLANK('Captura de datos CASO'!AD832)),ISNA(VLOOKUP('Captura de datos CASO'!AD832,'DO NOT USE_School Picklist'!$R$3:$R$7,1,FALSE))),"Please select a value from the drop-down menu",IF('DO NOT USE_Case Formulas'!A832,"OK",NA()))</f>
        <v>#N/A</v>
      </c>
      <c r="AE832" s="40" t="e">
        <f>IF(AND('DO NOT USE_Case Formulas'!A832,ISBLANK('Captura de datos CASO'!AB832)),"Lab Result Test Result is required",IF(AND(NOT(ISBLANK('Captura de datos CASO'!AB832)),ISNA(VLOOKUP('Captura de datos CASO'!AB832,'DO NOT USE_School Picklist'!$Q$3:$Q$8,1,FALSE))),"Please select a value from the drop-down menu",IF('DO NOT USE_Case Formulas'!A832,"OK",NA())))</f>
        <v>#N/A</v>
      </c>
    </row>
    <row r="833" spans="1:31" x14ac:dyDescent="0.3">
      <c r="A833" s="39" t="e">
        <f>IF('DO NOT USE_Case Formulas'!A833,IF('DO NOT USE_Case Formulas'!B833,"Not all required fields are completed","OK"),NA())</f>
        <v>#N/A</v>
      </c>
      <c r="B833" s="40" t="e">
        <f>IF(AND('DO NOT USE_Case Formulas'!A833,ISBLANK('Captura de datos CASO'!B833)),"First Name is required",IF(NOT(ISBLANK('Captura de datos CASO'!B833)),"OK",NA()))</f>
        <v>#N/A</v>
      </c>
      <c r="C833" s="40" t="e">
        <f>IF(AND('DO NOT USE_Case Formulas'!A833,ISBLANK('Captura de datos CASO'!C833)),"Last Name is required",IF(NOT(ISBLANK('Captura de datos CASO'!C833)),"OK",NA()))</f>
        <v>#N/A</v>
      </c>
      <c r="D833" s="40" t="e">
        <f>IF(AND('DO NOT USE_Case Formulas'!A833,ISBLANK('Captura de datos CASO'!D833)),"Birthdate is required",IF(NOT(ISBLANK('Captura de datos CASO'!D833)),"OK",NA()))</f>
        <v>#N/A</v>
      </c>
      <c r="E833" s="40" t="e">
        <f>IF(AND('DO NOT USE_Case Formulas'!A833,ISBLANK('Captura de datos CASO'!E833)),"Mobile Phone is required",IF(NOT(ISBLANK('Captura de datos CASO'!E833)),IF(AND(ISNUMBER(VALUE('Captura de datos CASO'!E833)),LEFT('Captura de datos CASO'!E833,1)&lt;&gt;"1",LEN('Captura de datos CASO'!E833)=10),"OK","Phone number must be valid format"),NA()))</f>
        <v>#N/A</v>
      </c>
      <c r="F833" s="40" t="e">
        <f>IF(LEN('Captura de datos CASO'!F833)&gt;255,"Home Street Address must be less than 255 characters",IF('DO NOT USE_Case Formulas'!A833,"OK",NA()))</f>
        <v>#N/A</v>
      </c>
      <c r="G833" s="40" t="e">
        <f>IF(LEN('Captura de datos CASO'!G833)&gt;40,"City must be less than 40 characters",IF('DO NOT USE_Case Formulas'!A833,"OK",NA()))</f>
        <v>#N/A</v>
      </c>
      <c r="H833" s="40" t="e">
        <f>IF(AND(NOT(ISBLANK('Captura de datos CASO'!H833)),ISNA(VLOOKUP('Captura de datos CASO'!H833,'DO NOT USE_School Picklist'!$P$3:$P$52,1,FALSE))),"Please select a value from the drop-down menu",IF('DO NOT USE_Case Formulas'!A833,"OK",NA()))</f>
        <v>#N/A</v>
      </c>
      <c r="I833" s="40" t="e">
        <f>IF(AND('DO NOT USE_Case Formulas'!A833,ISBLANK('Captura de datos CASO'!I833)),"Zip is required",IF(ISBLANK('Captura de datos CASO'!I833),NA(),"OK"))</f>
        <v>#N/A</v>
      </c>
      <c r="J833" s="40" t="e">
        <f>IF(AND('DO NOT USE_Case Formulas'!A833,ISBLANK('Captura de datos CASO'!J833)),"Student or Staff? is required",IF(ISBLANK('Captura de datos CASO'!J833),NA(),IF(ISNA(VLOOKUP('Captura de datos CASO'!J833,'DO NOT USE_School Picklist'!$B$3:$B$6,1,FALSE)),"Please select a value from the drop-down menu","OK")))</f>
        <v>#N/A</v>
      </c>
      <c r="K833" s="40" t="e">
        <f>IF(AND('Captura de datos CASO'!J833='DO NOT USE_School Picklist'!$B$4,ISBLANK('Captura de datos CASO'!K833)),"Occupation/Job Title is required if Student or Staff? is Yes, staff/faculty or volunteer",IF('DO NOT USE_Case Formulas'!A833,"OK",NA()))</f>
        <v>#N/A</v>
      </c>
      <c r="L833" s="40" t="e">
        <f ca="1">IF('Captura de datos CASO'!L833&gt;'DO NOT USE_School Picklist'!$C$3,"Date last on school campus/facility cannot be a future date",IF('DO NOT USE_Case Formulas'!A833,IF(ISBLANK('Captura de datos CASO'!L833),"Date last on school campus/facility is required","OK"),NA()))</f>
        <v>#N/A</v>
      </c>
      <c r="M833" s="40" t="e">
        <f>IF(AND('DO NOT USE_Case Formulas'!A833,ISBLANK('Captura de datos CASO'!M833)),"Specific Place in the Location is required",IF(ISBLANK('Captura de datos CASO'!M833),NA(),"OK"))</f>
        <v>#N/A</v>
      </c>
      <c r="N833" s="40" t="e">
        <f>IF(LEN('Captura de datos CASO'!N833)&gt;50,"Parent/Guardian Name must be less than 50 characters",IF('DO NOT USE_Case Formulas'!A833,"OK",NA()))</f>
        <v>#N/A</v>
      </c>
      <c r="O833" s="40" t="e">
        <f>IF(NOT(ISBLANK('Captura de datos CASO'!O833)),IF(AND(ISNUMBER('Captura de datos CASO'!O833),LEFT('Captura de datos CASO'!O833,1)&lt;&gt;"1",LEN('Captura de datos CASO'!O833)=10),"OK","Phone number must be valid format"),IF('DO NOT USE_Case Formulas'!A833,"OK",NA()))</f>
        <v>#N/A</v>
      </c>
      <c r="P833" s="53" t="e">
        <f>IF(AND(NOT(ISBLANK('Captura de datos CASO'!P833)),ISNA(VLOOKUP('Captura de datos CASO'!P833,'DO NOT USE_School Picklist'!$I$3:$I$5,1,FALSE))),"Please select a value from the drop-down menu",IF('DO NOT USE_Case Formulas'!A833,"OK",NA()))</f>
        <v>#N/A</v>
      </c>
      <c r="Q833" s="40" t="e">
        <f>IF(AND(NOT(ISBLANK('Captura de datos CASO'!Q833)),ISNA(VLOOKUP('Captura de datos CASO'!Q833,'DO NOT USE_School Picklist'!$E$3:$E$10,1,FALSE))),"Please select a value from the drop-down menu",IF('DO NOT USE_Case Formulas'!A833,"OK",NA()))</f>
        <v>#N/A</v>
      </c>
      <c r="R833" s="53" t="e">
        <f>IF(AND(NOT(ISBLANK('Captura de datos CASO'!R833)),ISNA(VLOOKUP('Captura de datos CASO'!R833,'DO NOT USE_School Picklist'!$W$3:$W$9,1,FALSE))),"Please select a value from the drop-down menu",IF('DO NOT USE_Case Formulas'!A833,"OK",NA()))</f>
        <v>#N/A</v>
      </c>
      <c r="S833" s="53" t="e">
        <f>IF(AND(NOT(ISBLANK('Captura de datos CASO'!S833)),ISNA(VLOOKUP('Captura de datos CASO'!S833,'DO NOT USE_School Picklist'!$W$3:$W$9,1,FALSE))),"Please select a value from the drop-down menu",IF('DO NOT USE_Case Formulas'!A833,"OK",NA()))</f>
        <v>#N/A</v>
      </c>
      <c r="T833" s="40" t="e">
        <f>IF(AND(NOT(ISBLANK('Captura de datos CASO'!T833)),ISNA(VLOOKUP('Captura de datos CASO'!T833,'DO NOT USE_School Picklist'!$F$3:$F$16,1,FALSE))),"Please select a value from the drop-down menu",IF('DO NOT USE_Case Formulas'!A833,"OK",NA()))</f>
        <v>#N/A</v>
      </c>
      <c r="U833" s="40" t="e">
        <f>IF(LEN('Captura de datos CASO'!U833)&gt;100,"Classroom(s) must be less than 100 characters",IF('DO NOT USE_Case Formulas'!A833,"OK",NA()))</f>
        <v>#N/A</v>
      </c>
      <c r="V833" s="40" t="e">
        <f>IF(AND(NOT(ISBLANK('Captura de datos CASO'!V833)),ISNA(VLOOKUP('Captura de datos CASO'!V833,'DO NOT USE_School Picklist'!$S$3:$S$12,1,FALSE))),"Please select a value from the drop-down menu",IF('DO NOT USE_Case Formulas'!A833,"OK",NA()))</f>
        <v>#N/A</v>
      </c>
      <c r="W833" s="40" t="e">
        <f>IF(AND(NOT(ISBLANK('Captura de datos CASO'!W833)),ISNA(VLOOKUP('Captura de datos CASO'!W833,'DO NOT USE_School Picklist'!$S$3:$S$12,1,FALSE))),"Please select a value from the drop-down menu",IF('DO NOT USE_Case Formulas'!A833,"OK",NA()))</f>
        <v>#N/A</v>
      </c>
      <c r="X833" s="40" t="e">
        <f>IF(LEN('Captura de datos CASO'!X833)&gt;80,"Name of Education Group must be less than 80 characters",IF('DO NOT USE_Case Formulas'!A833,"OK",NA()))</f>
        <v>#N/A</v>
      </c>
      <c r="Y833" s="40" t="e">
        <f>IF(AND(NOT(ISBLANK('Captura de datos CASO'!Y833)),ISNA(VLOOKUP('Captura de datos CASO'!Y833,'DO NOT USE_School Picklist'!$K$3:$K$6,1,FALSE))),"Please select a value from the drop-down menu",IF('DO NOT USE_Case Formulas'!A833,"OK",NA()))</f>
        <v>#N/A</v>
      </c>
      <c r="Z833" s="40" t="e">
        <f>IF(AND('DO NOT USE_Case Formulas'!A833,ISBLANK('Captura de datos CASO'!Z833)),"Has this person had symptoms? is required",IF(AND(NOT(ISBLANK('Captura de datos CASO'!Z833)),ISNA(VLOOKUP('Captura de datos CASO'!Z833,'DO NOT USE_School Picklist'!$D$3:$D$5,1,FALSE))),"Please select a value from the drop-down menu",IF(NOT(ISBLANK('Captura de datos CASO'!Z833)),"OK",NA())))</f>
        <v>#N/A</v>
      </c>
      <c r="AA833" s="40" t="e">
        <f>IF(AND('Captura de datos CASO'!Z833='DO NOT USE_School Picklist'!$D$3,ISBLANK('Captura de datos CASO'!AA833)),"Symptom Onset Date is required if Ever Symptomatic is Yes",IF('DO NOT USE_Case Formulas'!A833,"OK",NA()))</f>
        <v>#N/A</v>
      </c>
      <c r="AB833" s="40"/>
      <c r="AC833" s="40" t="e">
        <f ca="1">IF(AND('DO NOT USE_Case Formulas'!A833,ISBLANK('Captura de datos CASO'!AC833)),"Lab Result Test Date is required",IF('Captura de datos CASO'!AC833&gt;'DO NOT USE_School Picklist'!$C$3,"Test Date cannot be a future date",IF(NOT(ISBLANK('Captura de datos CASO'!AC833)),"OK",NA())))</f>
        <v>#N/A</v>
      </c>
      <c r="AD833" s="40" t="e">
        <f>IF(AND(NOT(ISBLANK('Captura de datos CASO'!AD833)),ISNA(VLOOKUP('Captura de datos CASO'!AD833,'DO NOT USE_School Picklist'!$R$3:$R$7,1,FALSE))),"Please select a value from the drop-down menu",IF('DO NOT USE_Case Formulas'!A833,"OK",NA()))</f>
        <v>#N/A</v>
      </c>
      <c r="AE833" s="40" t="e">
        <f>IF(AND('DO NOT USE_Case Formulas'!A833,ISBLANK('Captura de datos CASO'!AB833)),"Lab Result Test Result is required",IF(AND(NOT(ISBLANK('Captura de datos CASO'!AB833)),ISNA(VLOOKUP('Captura de datos CASO'!AB833,'DO NOT USE_School Picklist'!$Q$3:$Q$8,1,FALSE))),"Please select a value from the drop-down menu",IF('DO NOT USE_Case Formulas'!A833,"OK",NA())))</f>
        <v>#N/A</v>
      </c>
    </row>
    <row r="834" spans="1:31" x14ac:dyDescent="0.3">
      <c r="A834" s="39" t="e">
        <f>IF('DO NOT USE_Case Formulas'!A834,IF('DO NOT USE_Case Formulas'!B834,"Not all required fields are completed","OK"),NA())</f>
        <v>#N/A</v>
      </c>
      <c r="B834" s="40" t="e">
        <f>IF(AND('DO NOT USE_Case Formulas'!A834,ISBLANK('Captura de datos CASO'!B834)),"First Name is required",IF(NOT(ISBLANK('Captura de datos CASO'!B834)),"OK",NA()))</f>
        <v>#N/A</v>
      </c>
      <c r="C834" s="40" t="e">
        <f>IF(AND('DO NOT USE_Case Formulas'!A834,ISBLANK('Captura de datos CASO'!C834)),"Last Name is required",IF(NOT(ISBLANK('Captura de datos CASO'!C834)),"OK",NA()))</f>
        <v>#N/A</v>
      </c>
      <c r="D834" s="40" t="e">
        <f>IF(AND('DO NOT USE_Case Formulas'!A834,ISBLANK('Captura de datos CASO'!D834)),"Birthdate is required",IF(NOT(ISBLANK('Captura de datos CASO'!D834)),"OK",NA()))</f>
        <v>#N/A</v>
      </c>
      <c r="E834" s="40" t="e">
        <f>IF(AND('DO NOT USE_Case Formulas'!A834,ISBLANK('Captura de datos CASO'!E834)),"Mobile Phone is required",IF(NOT(ISBLANK('Captura de datos CASO'!E834)),IF(AND(ISNUMBER(VALUE('Captura de datos CASO'!E834)),LEFT('Captura de datos CASO'!E834,1)&lt;&gt;"1",LEN('Captura de datos CASO'!E834)=10),"OK","Phone number must be valid format"),NA()))</f>
        <v>#N/A</v>
      </c>
      <c r="F834" s="40" t="e">
        <f>IF(LEN('Captura de datos CASO'!F834)&gt;255,"Home Street Address must be less than 255 characters",IF('DO NOT USE_Case Formulas'!A834,"OK",NA()))</f>
        <v>#N/A</v>
      </c>
      <c r="G834" s="40" t="e">
        <f>IF(LEN('Captura de datos CASO'!G834)&gt;40,"City must be less than 40 characters",IF('DO NOT USE_Case Formulas'!A834,"OK",NA()))</f>
        <v>#N/A</v>
      </c>
      <c r="H834" s="40" t="e">
        <f>IF(AND(NOT(ISBLANK('Captura de datos CASO'!H834)),ISNA(VLOOKUP('Captura de datos CASO'!H834,'DO NOT USE_School Picklist'!$P$3:$P$52,1,FALSE))),"Please select a value from the drop-down menu",IF('DO NOT USE_Case Formulas'!A834,"OK",NA()))</f>
        <v>#N/A</v>
      </c>
      <c r="I834" s="40" t="e">
        <f>IF(AND('DO NOT USE_Case Formulas'!A834,ISBLANK('Captura de datos CASO'!I834)),"Zip is required",IF(ISBLANK('Captura de datos CASO'!I834),NA(),"OK"))</f>
        <v>#N/A</v>
      </c>
      <c r="J834" s="40" t="e">
        <f>IF(AND('DO NOT USE_Case Formulas'!A834,ISBLANK('Captura de datos CASO'!J834)),"Student or Staff? is required",IF(ISBLANK('Captura de datos CASO'!J834),NA(),IF(ISNA(VLOOKUP('Captura de datos CASO'!J834,'DO NOT USE_School Picklist'!$B$3:$B$6,1,FALSE)),"Please select a value from the drop-down menu","OK")))</f>
        <v>#N/A</v>
      </c>
      <c r="K834" s="40" t="e">
        <f>IF(AND('Captura de datos CASO'!J834='DO NOT USE_School Picklist'!$B$4,ISBLANK('Captura de datos CASO'!K834)),"Occupation/Job Title is required if Student or Staff? is Yes, staff/faculty or volunteer",IF('DO NOT USE_Case Formulas'!A834,"OK",NA()))</f>
        <v>#N/A</v>
      </c>
      <c r="L834" s="40" t="e">
        <f ca="1">IF('Captura de datos CASO'!L834&gt;'DO NOT USE_School Picklist'!$C$3,"Date last on school campus/facility cannot be a future date",IF('DO NOT USE_Case Formulas'!A834,IF(ISBLANK('Captura de datos CASO'!L834),"Date last on school campus/facility is required","OK"),NA()))</f>
        <v>#N/A</v>
      </c>
      <c r="M834" s="40" t="e">
        <f>IF(AND('DO NOT USE_Case Formulas'!A834,ISBLANK('Captura de datos CASO'!M834)),"Specific Place in the Location is required",IF(ISBLANK('Captura de datos CASO'!M834),NA(),"OK"))</f>
        <v>#N/A</v>
      </c>
      <c r="N834" s="40" t="e">
        <f>IF(LEN('Captura de datos CASO'!N834)&gt;50,"Parent/Guardian Name must be less than 50 characters",IF('DO NOT USE_Case Formulas'!A834,"OK",NA()))</f>
        <v>#N/A</v>
      </c>
      <c r="O834" s="40" t="e">
        <f>IF(NOT(ISBLANK('Captura de datos CASO'!O834)),IF(AND(ISNUMBER('Captura de datos CASO'!O834),LEFT('Captura de datos CASO'!O834,1)&lt;&gt;"1",LEN('Captura de datos CASO'!O834)=10),"OK","Phone number must be valid format"),IF('DO NOT USE_Case Formulas'!A834,"OK",NA()))</f>
        <v>#N/A</v>
      </c>
      <c r="P834" s="53" t="e">
        <f>IF(AND(NOT(ISBLANK('Captura de datos CASO'!P834)),ISNA(VLOOKUP('Captura de datos CASO'!P834,'DO NOT USE_School Picklist'!$I$3:$I$5,1,FALSE))),"Please select a value from the drop-down menu",IF('DO NOT USE_Case Formulas'!A834,"OK",NA()))</f>
        <v>#N/A</v>
      </c>
      <c r="Q834" s="40" t="e">
        <f>IF(AND(NOT(ISBLANK('Captura de datos CASO'!Q834)),ISNA(VLOOKUP('Captura de datos CASO'!Q834,'DO NOT USE_School Picklist'!$E$3:$E$10,1,FALSE))),"Please select a value from the drop-down menu",IF('DO NOT USE_Case Formulas'!A834,"OK",NA()))</f>
        <v>#N/A</v>
      </c>
      <c r="R834" s="53" t="e">
        <f>IF(AND(NOT(ISBLANK('Captura de datos CASO'!R834)),ISNA(VLOOKUP('Captura de datos CASO'!R834,'DO NOT USE_School Picklist'!$W$3:$W$9,1,FALSE))),"Please select a value from the drop-down menu",IF('DO NOT USE_Case Formulas'!A834,"OK",NA()))</f>
        <v>#N/A</v>
      </c>
      <c r="S834" s="53" t="e">
        <f>IF(AND(NOT(ISBLANK('Captura de datos CASO'!S834)),ISNA(VLOOKUP('Captura de datos CASO'!S834,'DO NOT USE_School Picklist'!$W$3:$W$9,1,FALSE))),"Please select a value from the drop-down menu",IF('DO NOT USE_Case Formulas'!A834,"OK",NA()))</f>
        <v>#N/A</v>
      </c>
      <c r="T834" s="40" t="e">
        <f>IF(AND(NOT(ISBLANK('Captura de datos CASO'!T834)),ISNA(VLOOKUP('Captura de datos CASO'!T834,'DO NOT USE_School Picklist'!$F$3:$F$16,1,FALSE))),"Please select a value from the drop-down menu",IF('DO NOT USE_Case Formulas'!A834,"OK",NA()))</f>
        <v>#N/A</v>
      </c>
      <c r="U834" s="40" t="e">
        <f>IF(LEN('Captura de datos CASO'!U834)&gt;100,"Classroom(s) must be less than 100 characters",IF('DO NOT USE_Case Formulas'!A834,"OK",NA()))</f>
        <v>#N/A</v>
      </c>
      <c r="V834" s="40" t="e">
        <f>IF(AND(NOT(ISBLANK('Captura de datos CASO'!V834)),ISNA(VLOOKUP('Captura de datos CASO'!V834,'DO NOT USE_School Picklist'!$S$3:$S$12,1,FALSE))),"Please select a value from the drop-down menu",IF('DO NOT USE_Case Formulas'!A834,"OK",NA()))</f>
        <v>#N/A</v>
      </c>
      <c r="W834" s="40" t="e">
        <f>IF(AND(NOT(ISBLANK('Captura de datos CASO'!W834)),ISNA(VLOOKUP('Captura de datos CASO'!W834,'DO NOT USE_School Picklist'!$S$3:$S$12,1,FALSE))),"Please select a value from the drop-down menu",IF('DO NOT USE_Case Formulas'!A834,"OK",NA()))</f>
        <v>#N/A</v>
      </c>
      <c r="X834" s="40" t="e">
        <f>IF(LEN('Captura de datos CASO'!X834)&gt;80,"Name of Education Group must be less than 80 characters",IF('DO NOT USE_Case Formulas'!A834,"OK",NA()))</f>
        <v>#N/A</v>
      </c>
      <c r="Y834" s="40" t="e">
        <f>IF(AND(NOT(ISBLANK('Captura de datos CASO'!Y834)),ISNA(VLOOKUP('Captura de datos CASO'!Y834,'DO NOT USE_School Picklist'!$K$3:$K$6,1,FALSE))),"Please select a value from the drop-down menu",IF('DO NOT USE_Case Formulas'!A834,"OK",NA()))</f>
        <v>#N/A</v>
      </c>
      <c r="Z834" s="40" t="e">
        <f>IF(AND('DO NOT USE_Case Formulas'!A834,ISBLANK('Captura de datos CASO'!Z834)),"Has this person had symptoms? is required",IF(AND(NOT(ISBLANK('Captura de datos CASO'!Z834)),ISNA(VLOOKUP('Captura de datos CASO'!Z834,'DO NOT USE_School Picklist'!$D$3:$D$5,1,FALSE))),"Please select a value from the drop-down menu",IF(NOT(ISBLANK('Captura de datos CASO'!Z834)),"OK",NA())))</f>
        <v>#N/A</v>
      </c>
      <c r="AA834" s="40" t="e">
        <f>IF(AND('Captura de datos CASO'!Z834='DO NOT USE_School Picklist'!$D$3,ISBLANK('Captura de datos CASO'!AA834)),"Symptom Onset Date is required if Ever Symptomatic is Yes",IF('DO NOT USE_Case Formulas'!A834,"OK",NA()))</f>
        <v>#N/A</v>
      </c>
      <c r="AB834" s="40"/>
      <c r="AC834" s="40" t="e">
        <f ca="1">IF(AND('DO NOT USE_Case Formulas'!A834,ISBLANK('Captura de datos CASO'!AC834)),"Lab Result Test Date is required",IF('Captura de datos CASO'!AC834&gt;'DO NOT USE_School Picklist'!$C$3,"Test Date cannot be a future date",IF(NOT(ISBLANK('Captura de datos CASO'!AC834)),"OK",NA())))</f>
        <v>#N/A</v>
      </c>
      <c r="AD834" s="40" t="e">
        <f>IF(AND(NOT(ISBLANK('Captura de datos CASO'!AD834)),ISNA(VLOOKUP('Captura de datos CASO'!AD834,'DO NOT USE_School Picklist'!$R$3:$R$7,1,FALSE))),"Please select a value from the drop-down menu",IF('DO NOT USE_Case Formulas'!A834,"OK",NA()))</f>
        <v>#N/A</v>
      </c>
      <c r="AE834" s="40" t="e">
        <f>IF(AND('DO NOT USE_Case Formulas'!A834,ISBLANK('Captura de datos CASO'!AB834)),"Lab Result Test Result is required",IF(AND(NOT(ISBLANK('Captura de datos CASO'!AB834)),ISNA(VLOOKUP('Captura de datos CASO'!AB834,'DO NOT USE_School Picklist'!$Q$3:$Q$8,1,FALSE))),"Please select a value from the drop-down menu",IF('DO NOT USE_Case Formulas'!A834,"OK",NA())))</f>
        <v>#N/A</v>
      </c>
    </row>
    <row r="835" spans="1:31" x14ac:dyDescent="0.3">
      <c r="A835" s="39" t="e">
        <f>IF('DO NOT USE_Case Formulas'!A835,IF('DO NOT USE_Case Formulas'!B835,"Not all required fields are completed","OK"),NA())</f>
        <v>#N/A</v>
      </c>
      <c r="B835" s="40" t="e">
        <f>IF(AND('DO NOT USE_Case Formulas'!A835,ISBLANK('Captura de datos CASO'!B835)),"First Name is required",IF(NOT(ISBLANK('Captura de datos CASO'!B835)),"OK",NA()))</f>
        <v>#N/A</v>
      </c>
      <c r="C835" s="40" t="e">
        <f>IF(AND('DO NOT USE_Case Formulas'!A835,ISBLANK('Captura de datos CASO'!C835)),"Last Name is required",IF(NOT(ISBLANK('Captura de datos CASO'!C835)),"OK",NA()))</f>
        <v>#N/A</v>
      </c>
      <c r="D835" s="40" t="e">
        <f>IF(AND('DO NOT USE_Case Formulas'!A835,ISBLANK('Captura de datos CASO'!D835)),"Birthdate is required",IF(NOT(ISBLANK('Captura de datos CASO'!D835)),"OK",NA()))</f>
        <v>#N/A</v>
      </c>
      <c r="E835" s="40" t="e">
        <f>IF(AND('DO NOT USE_Case Formulas'!A835,ISBLANK('Captura de datos CASO'!E835)),"Mobile Phone is required",IF(NOT(ISBLANK('Captura de datos CASO'!E835)),IF(AND(ISNUMBER(VALUE('Captura de datos CASO'!E835)),LEFT('Captura de datos CASO'!E835,1)&lt;&gt;"1",LEN('Captura de datos CASO'!E835)=10),"OK","Phone number must be valid format"),NA()))</f>
        <v>#N/A</v>
      </c>
      <c r="F835" s="40" t="e">
        <f>IF(LEN('Captura de datos CASO'!F835)&gt;255,"Home Street Address must be less than 255 characters",IF('DO NOT USE_Case Formulas'!A835,"OK",NA()))</f>
        <v>#N/A</v>
      </c>
      <c r="G835" s="40" t="e">
        <f>IF(LEN('Captura de datos CASO'!G835)&gt;40,"City must be less than 40 characters",IF('DO NOT USE_Case Formulas'!A835,"OK",NA()))</f>
        <v>#N/A</v>
      </c>
      <c r="H835" s="40" t="e">
        <f>IF(AND(NOT(ISBLANK('Captura de datos CASO'!H835)),ISNA(VLOOKUP('Captura de datos CASO'!H835,'DO NOT USE_School Picklist'!$P$3:$P$52,1,FALSE))),"Please select a value from the drop-down menu",IF('DO NOT USE_Case Formulas'!A835,"OK",NA()))</f>
        <v>#N/A</v>
      </c>
      <c r="I835" s="40" t="e">
        <f>IF(AND('DO NOT USE_Case Formulas'!A835,ISBLANK('Captura de datos CASO'!I835)),"Zip is required",IF(ISBLANK('Captura de datos CASO'!I835),NA(),"OK"))</f>
        <v>#N/A</v>
      </c>
      <c r="J835" s="40" t="e">
        <f>IF(AND('DO NOT USE_Case Formulas'!A835,ISBLANK('Captura de datos CASO'!J835)),"Student or Staff? is required",IF(ISBLANK('Captura de datos CASO'!J835),NA(),IF(ISNA(VLOOKUP('Captura de datos CASO'!J835,'DO NOT USE_School Picklist'!$B$3:$B$6,1,FALSE)),"Please select a value from the drop-down menu","OK")))</f>
        <v>#N/A</v>
      </c>
      <c r="K835" s="40" t="e">
        <f>IF(AND('Captura de datos CASO'!J835='DO NOT USE_School Picklist'!$B$4,ISBLANK('Captura de datos CASO'!K835)),"Occupation/Job Title is required if Student or Staff? is Yes, staff/faculty or volunteer",IF('DO NOT USE_Case Formulas'!A835,"OK",NA()))</f>
        <v>#N/A</v>
      </c>
      <c r="L835" s="40" t="e">
        <f ca="1">IF('Captura de datos CASO'!L835&gt;'DO NOT USE_School Picklist'!$C$3,"Date last on school campus/facility cannot be a future date",IF('DO NOT USE_Case Formulas'!A835,IF(ISBLANK('Captura de datos CASO'!L835),"Date last on school campus/facility is required","OK"),NA()))</f>
        <v>#N/A</v>
      </c>
      <c r="M835" s="40" t="e">
        <f>IF(AND('DO NOT USE_Case Formulas'!A835,ISBLANK('Captura de datos CASO'!M835)),"Specific Place in the Location is required",IF(ISBLANK('Captura de datos CASO'!M835),NA(),"OK"))</f>
        <v>#N/A</v>
      </c>
      <c r="N835" s="40" t="e">
        <f>IF(LEN('Captura de datos CASO'!N835)&gt;50,"Parent/Guardian Name must be less than 50 characters",IF('DO NOT USE_Case Formulas'!A835,"OK",NA()))</f>
        <v>#N/A</v>
      </c>
      <c r="O835" s="40" t="e">
        <f>IF(NOT(ISBLANK('Captura de datos CASO'!O835)),IF(AND(ISNUMBER('Captura de datos CASO'!O835),LEFT('Captura de datos CASO'!O835,1)&lt;&gt;"1",LEN('Captura de datos CASO'!O835)=10),"OK","Phone number must be valid format"),IF('DO NOT USE_Case Formulas'!A835,"OK",NA()))</f>
        <v>#N/A</v>
      </c>
      <c r="P835" s="53" t="e">
        <f>IF(AND(NOT(ISBLANK('Captura de datos CASO'!P835)),ISNA(VLOOKUP('Captura de datos CASO'!P835,'DO NOT USE_School Picklist'!$I$3:$I$5,1,FALSE))),"Please select a value from the drop-down menu",IF('DO NOT USE_Case Formulas'!A835,"OK",NA()))</f>
        <v>#N/A</v>
      </c>
      <c r="Q835" s="40" t="e">
        <f>IF(AND(NOT(ISBLANK('Captura de datos CASO'!Q835)),ISNA(VLOOKUP('Captura de datos CASO'!Q835,'DO NOT USE_School Picklist'!$E$3:$E$10,1,FALSE))),"Please select a value from the drop-down menu",IF('DO NOT USE_Case Formulas'!A835,"OK",NA()))</f>
        <v>#N/A</v>
      </c>
      <c r="R835" s="53" t="e">
        <f>IF(AND(NOT(ISBLANK('Captura de datos CASO'!R835)),ISNA(VLOOKUP('Captura de datos CASO'!R835,'DO NOT USE_School Picklist'!$W$3:$W$9,1,FALSE))),"Please select a value from the drop-down menu",IF('DO NOT USE_Case Formulas'!A835,"OK",NA()))</f>
        <v>#N/A</v>
      </c>
      <c r="S835" s="53" t="e">
        <f>IF(AND(NOT(ISBLANK('Captura de datos CASO'!S835)),ISNA(VLOOKUP('Captura de datos CASO'!S835,'DO NOT USE_School Picklist'!$W$3:$W$9,1,FALSE))),"Please select a value from the drop-down menu",IF('DO NOT USE_Case Formulas'!A835,"OK",NA()))</f>
        <v>#N/A</v>
      </c>
      <c r="T835" s="40" t="e">
        <f>IF(AND(NOT(ISBLANK('Captura de datos CASO'!T835)),ISNA(VLOOKUP('Captura de datos CASO'!T835,'DO NOT USE_School Picklist'!$F$3:$F$16,1,FALSE))),"Please select a value from the drop-down menu",IF('DO NOT USE_Case Formulas'!A835,"OK",NA()))</f>
        <v>#N/A</v>
      </c>
      <c r="U835" s="40" t="e">
        <f>IF(LEN('Captura de datos CASO'!U835)&gt;100,"Classroom(s) must be less than 100 characters",IF('DO NOT USE_Case Formulas'!A835,"OK",NA()))</f>
        <v>#N/A</v>
      </c>
      <c r="V835" s="40" t="e">
        <f>IF(AND(NOT(ISBLANK('Captura de datos CASO'!V835)),ISNA(VLOOKUP('Captura de datos CASO'!V835,'DO NOT USE_School Picklist'!$S$3:$S$12,1,FALSE))),"Please select a value from the drop-down menu",IF('DO NOT USE_Case Formulas'!A835,"OK",NA()))</f>
        <v>#N/A</v>
      </c>
      <c r="W835" s="40" t="e">
        <f>IF(AND(NOT(ISBLANK('Captura de datos CASO'!W835)),ISNA(VLOOKUP('Captura de datos CASO'!W835,'DO NOT USE_School Picklist'!$S$3:$S$12,1,FALSE))),"Please select a value from the drop-down menu",IF('DO NOT USE_Case Formulas'!A835,"OK",NA()))</f>
        <v>#N/A</v>
      </c>
      <c r="X835" s="40" t="e">
        <f>IF(LEN('Captura de datos CASO'!X835)&gt;80,"Name of Education Group must be less than 80 characters",IF('DO NOT USE_Case Formulas'!A835,"OK",NA()))</f>
        <v>#N/A</v>
      </c>
      <c r="Y835" s="40" t="e">
        <f>IF(AND(NOT(ISBLANK('Captura de datos CASO'!Y835)),ISNA(VLOOKUP('Captura de datos CASO'!Y835,'DO NOT USE_School Picklist'!$K$3:$K$6,1,FALSE))),"Please select a value from the drop-down menu",IF('DO NOT USE_Case Formulas'!A835,"OK",NA()))</f>
        <v>#N/A</v>
      </c>
      <c r="Z835" s="40" t="e">
        <f>IF(AND('DO NOT USE_Case Formulas'!A835,ISBLANK('Captura de datos CASO'!Z835)),"Has this person had symptoms? is required",IF(AND(NOT(ISBLANK('Captura de datos CASO'!Z835)),ISNA(VLOOKUP('Captura de datos CASO'!Z835,'DO NOT USE_School Picklist'!$D$3:$D$5,1,FALSE))),"Please select a value from the drop-down menu",IF(NOT(ISBLANK('Captura de datos CASO'!Z835)),"OK",NA())))</f>
        <v>#N/A</v>
      </c>
      <c r="AA835" s="40" t="e">
        <f>IF(AND('Captura de datos CASO'!Z835='DO NOT USE_School Picklist'!$D$3,ISBLANK('Captura de datos CASO'!AA835)),"Symptom Onset Date is required if Ever Symptomatic is Yes",IF('DO NOT USE_Case Formulas'!A835,"OK",NA()))</f>
        <v>#N/A</v>
      </c>
      <c r="AB835" s="40"/>
      <c r="AC835" s="40" t="e">
        <f ca="1">IF(AND('DO NOT USE_Case Formulas'!A835,ISBLANK('Captura de datos CASO'!AC835)),"Lab Result Test Date is required",IF('Captura de datos CASO'!AC835&gt;'DO NOT USE_School Picklist'!$C$3,"Test Date cannot be a future date",IF(NOT(ISBLANK('Captura de datos CASO'!AC835)),"OK",NA())))</f>
        <v>#N/A</v>
      </c>
      <c r="AD835" s="40" t="e">
        <f>IF(AND(NOT(ISBLANK('Captura de datos CASO'!AD835)),ISNA(VLOOKUP('Captura de datos CASO'!AD835,'DO NOT USE_School Picklist'!$R$3:$R$7,1,FALSE))),"Please select a value from the drop-down menu",IF('DO NOT USE_Case Formulas'!A835,"OK",NA()))</f>
        <v>#N/A</v>
      </c>
      <c r="AE835" s="40" t="e">
        <f>IF(AND('DO NOT USE_Case Formulas'!A835,ISBLANK('Captura de datos CASO'!AB835)),"Lab Result Test Result is required",IF(AND(NOT(ISBLANK('Captura de datos CASO'!AB835)),ISNA(VLOOKUP('Captura de datos CASO'!AB835,'DO NOT USE_School Picklist'!$Q$3:$Q$8,1,FALSE))),"Please select a value from the drop-down menu",IF('DO NOT USE_Case Formulas'!A835,"OK",NA())))</f>
        <v>#N/A</v>
      </c>
    </row>
    <row r="836" spans="1:31" x14ac:dyDescent="0.3">
      <c r="A836" s="39" t="e">
        <f>IF('DO NOT USE_Case Formulas'!A836,IF('DO NOT USE_Case Formulas'!B836,"Not all required fields are completed","OK"),NA())</f>
        <v>#N/A</v>
      </c>
      <c r="B836" s="40" t="e">
        <f>IF(AND('DO NOT USE_Case Formulas'!A836,ISBLANK('Captura de datos CASO'!B836)),"First Name is required",IF(NOT(ISBLANK('Captura de datos CASO'!B836)),"OK",NA()))</f>
        <v>#N/A</v>
      </c>
      <c r="C836" s="40" t="e">
        <f>IF(AND('DO NOT USE_Case Formulas'!A836,ISBLANK('Captura de datos CASO'!C836)),"Last Name is required",IF(NOT(ISBLANK('Captura de datos CASO'!C836)),"OK",NA()))</f>
        <v>#N/A</v>
      </c>
      <c r="D836" s="40" t="e">
        <f>IF(AND('DO NOT USE_Case Formulas'!A836,ISBLANK('Captura de datos CASO'!D836)),"Birthdate is required",IF(NOT(ISBLANK('Captura de datos CASO'!D836)),"OK",NA()))</f>
        <v>#N/A</v>
      </c>
      <c r="E836" s="40" t="e">
        <f>IF(AND('DO NOT USE_Case Formulas'!A836,ISBLANK('Captura de datos CASO'!E836)),"Mobile Phone is required",IF(NOT(ISBLANK('Captura de datos CASO'!E836)),IF(AND(ISNUMBER(VALUE('Captura de datos CASO'!E836)),LEFT('Captura de datos CASO'!E836,1)&lt;&gt;"1",LEN('Captura de datos CASO'!E836)=10),"OK","Phone number must be valid format"),NA()))</f>
        <v>#N/A</v>
      </c>
      <c r="F836" s="40" t="e">
        <f>IF(LEN('Captura de datos CASO'!F836)&gt;255,"Home Street Address must be less than 255 characters",IF('DO NOT USE_Case Formulas'!A836,"OK",NA()))</f>
        <v>#N/A</v>
      </c>
      <c r="G836" s="40" t="e">
        <f>IF(LEN('Captura de datos CASO'!G836)&gt;40,"City must be less than 40 characters",IF('DO NOT USE_Case Formulas'!A836,"OK",NA()))</f>
        <v>#N/A</v>
      </c>
      <c r="H836" s="40" t="e">
        <f>IF(AND(NOT(ISBLANK('Captura de datos CASO'!H836)),ISNA(VLOOKUP('Captura de datos CASO'!H836,'DO NOT USE_School Picklist'!$P$3:$P$52,1,FALSE))),"Please select a value from the drop-down menu",IF('DO NOT USE_Case Formulas'!A836,"OK",NA()))</f>
        <v>#N/A</v>
      </c>
      <c r="I836" s="40" t="e">
        <f>IF(AND('DO NOT USE_Case Formulas'!A836,ISBLANK('Captura de datos CASO'!I836)),"Zip is required",IF(ISBLANK('Captura de datos CASO'!I836),NA(),"OK"))</f>
        <v>#N/A</v>
      </c>
      <c r="J836" s="40" t="e">
        <f>IF(AND('DO NOT USE_Case Formulas'!A836,ISBLANK('Captura de datos CASO'!J836)),"Student or Staff? is required",IF(ISBLANK('Captura de datos CASO'!J836),NA(),IF(ISNA(VLOOKUP('Captura de datos CASO'!J836,'DO NOT USE_School Picklist'!$B$3:$B$6,1,FALSE)),"Please select a value from the drop-down menu","OK")))</f>
        <v>#N/A</v>
      </c>
      <c r="K836" s="40" t="e">
        <f>IF(AND('Captura de datos CASO'!J836='DO NOT USE_School Picklist'!$B$4,ISBLANK('Captura de datos CASO'!K836)),"Occupation/Job Title is required if Student or Staff? is Yes, staff/faculty or volunteer",IF('DO NOT USE_Case Formulas'!A836,"OK",NA()))</f>
        <v>#N/A</v>
      </c>
      <c r="L836" s="40" t="e">
        <f ca="1">IF('Captura de datos CASO'!L836&gt;'DO NOT USE_School Picklist'!$C$3,"Date last on school campus/facility cannot be a future date",IF('DO NOT USE_Case Formulas'!A836,IF(ISBLANK('Captura de datos CASO'!L836),"Date last on school campus/facility is required","OK"),NA()))</f>
        <v>#N/A</v>
      </c>
      <c r="M836" s="40" t="e">
        <f>IF(AND('DO NOT USE_Case Formulas'!A836,ISBLANK('Captura de datos CASO'!M836)),"Specific Place in the Location is required",IF(ISBLANK('Captura de datos CASO'!M836),NA(),"OK"))</f>
        <v>#N/A</v>
      </c>
      <c r="N836" s="40" t="e">
        <f>IF(LEN('Captura de datos CASO'!N836)&gt;50,"Parent/Guardian Name must be less than 50 characters",IF('DO NOT USE_Case Formulas'!A836,"OK",NA()))</f>
        <v>#N/A</v>
      </c>
      <c r="O836" s="40" t="e">
        <f>IF(NOT(ISBLANK('Captura de datos CASO'!O836)),IF(AND(ISNUMBER('Captura de datos CASO'!O836),LEFT('Captura de datos CASO'!O836,1)&lt;&gt;"1",LEN('Captura de datos CASO'!O836)=10),"OK","Phone number must be valid format"),IF('DO NOT USE_Case Formulas'!A836,"OK",NA()))</f>
        <v>#N/A</v>
      </c>
      <c r="P836" s="53" t="e">
        <f>IF(AND(NOT(ISBLANK('Captura de datos CASO'!P836)),ISNA(VLOOKUP('Captura de datos CASO'!P836,'DO NOT USE_School Picklist'!$I$3:$I$5,1,FALSE))),"Please select a value from the drop-down menu",IF('DO NOT USE_Case Formulas'!A836,"OK",NA()))</f>
        <v>#N/A</v>
      </c>
      <c r="Q836" s="40" t="e">
        <f>IF(AND(NOT(ISBLANK('Captura de datos CASO'!Q836)),ISNA(VLOOKUP('Captura de datos CASO'!Q836,'DO NOT USE_School Picklist'!$E$3:$E$10,1,FALSE))),"Please select a value from the drop-down menu",IF('DO NOT USE_Case Formulas'!A836,"OK",NA()))</f>
        <v>#N/A</v>
      </c>
      <c r="R836" s="53" t="e">
        <f>IF(AND(NOT(ISBLANK('Captura de datos CASO'!R836)),ISNA(VLOOKUP('Captura de datos CASO'!R836,'DO NOT USE_School Picklist'!$W$3:$W$9,1,FALSE))),"Please select a value from the drop-down menu",IF('DO NOT USE_Case Formulas'!A836,"OK",NA()))</f>
        <v>#N/A</v>
      </c>
      <c r="S836" s="53" t="e">
        <f>IF(AND(NOT(ISBLANK('Captura de datos CASO'!S836)),ISNA(VLOOKUP('Captura de datos CASO'!S836,'DO NOT USE_School Picklist'!$W$3:$W$9,1,FALSE))),"Please select a value from the drop-down menu",IF('DO NOT USE_Case Formulas'!A836,"OK",NA()))</f>
        <v>#N/A</v>
      </c>
      <c r="T836" s="40" t="e">
        <f>IF(AND(NOT(ISBLANK('Captura de datos CASO'!T836)),ISNA(VLOOKUP('Captura de datos CASO'!T836,'DO NOT USE_School Picklist'!$F$3:$F$16,1,FALSE))),"Please select a value from the drop-down menu",IF('DO NOT USE_Case Formulas'!A836,"OK",NA()))</f>
        <v>#N/A</v>
      </c>
      <c r="U836" s="40" t="e">
        <f>IF(LEN('Captura de datos CASO'!U836)&gt;100,"Classroom(s) must be less than 100 characters",IF('DO NOT USE_Case Formulas'!A836,"OK",NA()))</f>
        <v>#N/A</v>
      </c>
      <c r="V836" s="40" t="e">
        <f>IF(AND(NOT(ISBLANK('Captura de datos CASO'!V836)),ISNA(VLOOKUP('Captura de datos CASO'!V836,'DO NOT USE_School Picklist'!$S$3:$S$12,1,FALSE))),"Please select a value from the drop-down menu",IF('DO NOT USE_Case Formulas'!A836,"OK",NA()))</f>
        <v>#N/A</v>
      </c>
      <c r="W836" s="40" t="e">
        <f>IF(AND(NOT(ISBLANK('Captura de datos CASO'!W836)),ISNA(VLOOKUP('Captura de datos CASO'!W836,'DO NOT USE_School Picklist'!$S$3:$S$12,1,FALSE))),"Please select a value from the drop-down menu",IF('DO NOT USE_Case Formulas'!A836,"OK",NA()))</f>
        <v>#N/A</v>
      </c>
      <c r="X836" s="40" t="e">
        <f>IF(LEN('Captura de datos CASO'!X836)&gt;80,"Name of Education Group must be less than 80 characters",IF('DO NOT USE_Case Formulas'!A836,"OK",NA()))</f>
        <v>#N/A</v>
      </c>
      <c r="Y836" s="40" t="e">
        <f>IF(AND(NOT(ISBLANK('Captura de datos CASO'!Y836)),ISNA(VLOOKUP('Captura de datos CASO'!Y836,'DO NOT USE_School Picklist'!$K$3:$K$6,1,FALSE))),"Please select a value from the drop-down menu",IF('DO NOT USE_Case Formulas'!A836,"OK",NA()))</f>
        <v>#N/A</v>
      </c>
      <c r="Z836" s="40" t="e">
        <f>IF(AND('DO NOT USE_Case Formulas'!A836,ISBLANK('Captura de datos CASO'!Z836)),"Has this person had symptoms? is required",IF(AND(NOT(ISBLANK('Captura de datos CASO'!Z836)),ISNA(VLOOKUP('Captura de datos CASO'!Z836,'DO NOT USE_School Picklist'!$D$3:$D$5,1,FALSE))),"Please select a value from the drop-down menu",IF(NOT(ISBLANK('Captura de datos CASO'!Z836)),"OK",NA())))</f>
        <v>#N/A</v>
      </c>
      <c r="AA836" s="40" t="e">
        <f>IF(AND('Captura de datos CASO'!Z836='DO NOT USE_School Picklist'!$D$3,ISBLANK('Captura de datos CASO'!AA836)),"Symptom Onset Date is required if Ever Symptomatic is Yes",IF('DO NOT USE_Case Formulas'!A836,"OK",NA()))</f>
        <v>#N/A</v>
      </c>
      <c r="AB836" s="40"/>
      <c r="AC836" s="40" t="e">
        <f ca="1">IF(AND('DO NOT USE_Case Formulas'!A836,ISBLANK('Captura de datos CASO'!AC836)),"Lab Result Test Date is required",IF('Captura de datos CASO'!AC836&gt;'DO NOT USE_School Picklist'!$C$3,"Test Date cannot be a future date",IF(NOT(ISBLANK('Captura de datos CASO'!AC836)),"OK",NA())))</f>
        <v>#N/A</v>
      </c>
      <c r="AD836" s="40" t="e">
        <f>IF(AND(NOT(ISBLANK('Captura de datos CASO'!AD836)),ISNA(VLOOKUP('Captura de datos CASO'!AD836,'DO NOT USE_School Picklist'!$R$3:$R$7,1,FALSE))),"Please select a value from the drop-down menu",IF('DO NOT USE_Case Formulas'!A836,"OK",NA()))</f>
        <v>#N/A</v>
      </c>
      <c r="AE836" s="40" t="e">
        <f>IF(AND('DO NOT USE_Case Formulas'!A836,ISBLANK('Captura de datos CASO'!AB836)),"Lab Result Test Result is required",IF(AND(NOT(ISBLANK('Captura de datos CASO'!AB836)),ISNA(VLOOKUP('Captura de datos CASO'!AB836,'DO NOT USE_School Picklist'!$Q$3:$Q$8,1,FALSE))),"Please select a value from the drop-down menu",IF('DO NOT USE_Case Formulas'!A836,"OK",NA())))</f>
        <v>#N/A</v>
      </c>
    </row>
    <row r="837" spans="1:31" x14ac:dyDescent="0.3">
      <c r="A837" s="39" t="e">
        <f>IF('DO NOT USE_Case Formulas'!A837,IF('DO NOT USE_Case Formulas'!B837,"Not all required fields are completed","OK"),NA())</f>
        <v>#N/A</v>
      </c>
      <c r="B837" s="40" t="e">
        <f>IF(AND('DO NOT USE_Case Formulas'!A837,ISBLANK('Captura de datos CASO'!B837)),"First Name is required",IF(NOT(ISBLANK('Captura de datos CASO'!B837)),"OK",NA()))</f>
        <v>#N/A</v>
      </c>
      <c r="C837" s="40" t="e">
        <f>IF(AND('DO NOT USE_Case Formulas'!A837,ISBLANK('Captura de datos CASO'!C837)),"Last Name is required",IF(NOT(ISBLANK('Captura de datos CASO'!C837)),"OK",NA()))</f>
        <v>#N/A</v>
      </c>
      <c r="D837" s="40" t="e">
        <f>IF(AND('DO NOT USE_Case Formulas'!A837,ISBLANK('Captura de datos CASO'!D837)),"Birthdate is required",IF(NOT(ISBLANK('Captura de datos CASO'!D837)),"OK",NA()))</f>
        <v>#N/A</v>
      </c>
      <c r="E837" s="40" t="e">
        <f>IF(AND('DO NOT USE_Case Formulas'!A837,ISBLANK('Captura de datos CASO'!E837)),"Mobile Phone is required",IF(NOT(ISBLANK('Captura de datos CASO'!E837)),IF(AND(ISNUMBER(VALUE('Captura de datos CASO'!E837)),LEFT('Captura de datos CASO'!E837,1)&lt;&gt;"1",LEN('Captura de datos CASO'!E837)=10),"OK","Phone number must be valid format"),NA()))</f>
        <v>#N/A</v>
      </c>
      <c r="F837" s="40" t="e">
        <f>IF(LEN('Captura de datos CASO'!F837)&gt;255,"Home Street Address must be less than 255 characters",IF('DO NOT USE_Case Formulas'!A837,"OK",NA()))</f>
        <v>#N/A</v>
      </c>
      <c r="G837" s="40" t="e">
        <f>IF(LEN('Captura de datos CASO'!G837)&gt;40,"City must be less than 40 characters",IF('DO NOT USE_Case Formulas'!A837,"OK",NA()))</f>
        <v>#N/A</v>
      </c>
      <c r="H837" s="40" t="e">
        <f>IF(AND(NOT(ISBLANK('Captura de datos CASO'!H837)),ISNA(VLOOKUP('Captura de datos CASO'!H837,'DO NOT USE_School Picklist'!$P$3:$P$52,1,FALSE))),"Please select a value from the drop-down menu",IF('DO NOT USE_Case Formulas'!A837,"OK",NA()))</f>
        <v>#N/A</v>
      </c>
      <c r="I837" s="40" t="e">
        <f>IF(AND('DO NOT USE_Case Formulas'!A837,ISBLANK('Captura de datos CASO'!I837)),"Zip is required",IF(ISBLANK('Captura de datos CASO'!I837),NA(),"OK"))</f>
        <v>#N/A</v>
      </c>
      <c r="J837" s="40" t="e">
        <f>IF(AND('DO NOT USE_Case Formulas'!A837,ISBLANK('Captura de datos CASO'!J837)),"Student or Staff? is required",IF(ISBLANK('Captura de datos CASO'!J837),NA(),IF(ISNA(VLOOKUP('Captura de datos CASO'!J837,'DO NOT USE_School Picklist'!$B$3:$B$6,1,FALSE)),"Please select a value from the drop-down menu","OK")))</f>
        <v>#N/A</v>
      </c>
      <c r="K837" s="40" t="e">
        <f>IF(AND('Captura de datos CASO'!J837='DO NOT USE_School Picklist'!$B$4,ISBLANK('Captura de datos CASO'!K837)),"Occupation/Job Title is required if Student or Staff? is Yes, staff/faculty or volunteer",IF('DO NOT USE_Case Formulas'!A837,"OK",NA()))</f>
        <v>#N/A</v>
      </c>
      <c r="L837" s="40" t="e">
        <f ca="1">IF('Captura de datos CASO'!L837&gt;'DO NOT USE_School Picklist'!$C$3,"Date last on school campus/facility cannot be a future date",IF('DO NOT USE_Case Formulas'!A837,IF(ISBLANK('Captura de datos CASO'!L837),"Date last on school campus/facility is required","OK"),NA()))</f>
        <v>#N/A</v>
      </c>
      <c r="M837" s="40" t="e">
        <f>IF(AND('DO NOT USE_Case Formulas'!A837,ISBLANK('Captura de datos CASO'!M837)),"Specific Place in the Location is required",IF(ISBLANK('Captura de datos CASO'!M837),NA(),"OK"))</f>
        <v>#N/A</v>
      </c>
      <c r="N837" s="40" t="e">
        <f>IF(LEN('Captura de datos CASO'!N837)&gt;50,"Parent/Guardian Name must be less than 50 characters",IF('DO NOT USE_Case Formulas'!A837,"OK",NA()))</f>
        <v>#N/A</v>
      </c>
      <c r="O837" s="40" t="e">
        <f>IF(NOT(ISBLANK('Captura de datos CASO'!O837)),IF(AND(ISNUMBER('Captura de datos CASO'!O837),LEFT('Captura de datos CASO'!O837,1)&lt;&gt;"1",LEN('Captura de datos CASO'!O837)=10),"OK","Phone number must be valid format"),IF('DO NOT USE_Case Formulas'!A837,"OK",NA()))</f>
        <v>#N/A</v>
      </c>
      <c r="P837" s="53" t="e">
        <f>IF(AND(NOT(ISBLANK('Captura de datos CASO'!P837)),ISNA(VLOOKUP('Captura de datos CASO'!P837,'DO NOT USE_School Picklist'!$I$3:$I$5,1,FALSE))),"Please select a value from the drop-down menu",IF('DO NOT USE_Case Formulas'!A837,"OK",NA()))</f>
        <v>#N/A</v>
      </c>
      <c r="Q837" s="40" t="e">
        <f>IF(AND(NOT(ISBLANK('Captura de datos CASO'!Q837)),ISNA(VLOOKUP('Captura de datos CASO'!Q837,'DO NOT USE_School Picklist'!$E$3:$E$10,1,FALSE))),"Please select a value from the drop-down menu",IF('DO NOT USE_Case Formulas'!A837,"OK",NA()))</f>
        <v>#N/A</v>
      </c>
      <c r="R837" s="53" t="e">
        <f>IF(AND(NOT(ISBLANK('Captura de datos CASO'!R837)),ISNA(VLOOKUP('Captura de datos CASO'!R837,'DO NOT USE_School Picklist'!$W$3:$W$9,1,FALSE))),"Please select a value from the drop-down menu",IF('DO NOT USE_Case Formulas'!A837,"OK",NA()))</f>
        <v>#N/A</v>
      </c>
      <c r="S837" s="53" t="e">
        <f>IF(AND(NOT(ISBLANK('Captura de datos CASO'!S837)),ISNA(VLOOKUP('Captura de datos CASO'!S837,'DO NOT USE_School Picklist'!$W$3:$W$9,1,FALSE))),"Please select a value from the drop-down menu",IF('DO NOT USE_Case Formulas'!A837,"OK",NA()))</f>
        <v>#N/A</v>
      </c>
      <c r="T837" s="40" t="e">
        <f>IF(AND(NOT(ISBLANK('Captura de datos CASO'!T837)),ISNA(VLOOKUP('Captura de datos CASO'!T837,'DO NOT USE_School Picklist'!$F$3:$F$16,1,FALSE))),"Please select a value from the drop-down menu",IF('DO NOT USE_Case Formulas'!A837,"OK",NA()))</f>
        <v>#N/A</v>
      </c>
      <c r="U837" s="40" t="e">
        <f>IF(LEN('Captura de datos CASO'!U837)&gt;100,"Classroom(s) must be less than 100 characters",IF('DO NOT USE_Case Formulas'!A837,"OK",NA()))</f>
        <v>#N/A</v>
      </c>
      <c r="V837" s="40" t="e">
        <f>IF(AND(NOT(ISBLANK('Captura de datos CASO'!V837)),ISNA(VLOOKUP('Captura de datos CASO'!V837,'DO NOT USE_School Picklist'!$S$3:$S$12,1,FALSE))),"Please select a value from the drop-down menu",IF('DO NOT USE_Case Formulas'!A837,"OK",NA()))</f>
        <v>#N/A</v>
      </c>
      <c r="W837" s="40" t="e">
        <f>IF(AND(NOT(ISBLANK('Captura de datos CASO'!W837)),ISNA(VLOOKUP('Captura de datos CASO'!W837,'DO NOT USE_School Picklist'!$S$3:$S$12,1,FALSE))),"Please select a value from the drop-down menu",IF('DO NOT USE_Case Formulas'!A837,"OK",NA()))</f>
        <v>#N/A</v>
      </c>
      <c r="X837" s="40" t="e">
        <f>IF(LEN('Captura de datos CASO'!X837)&gt;80,"Name of Education Group must be less than 80 characters",IF('DO NOT USE_Case Formulas'!A837,"OK",NA()))</f>
        <v>#N/A</v>
      </c>
      <c r="Y837" s="40" t="e">
        <f>IF(AND(NOT(ISBLANK('Captura de datos CASO'!Y837)),ISNA(VLOOKUP('Captura de datos CASO'!Y837,'DO NOT USE_School Picklist'!$K$3:$K$6,1,FALSE))),"Please select a value from the drop-down menu",IF('DO NOT USE_Case Formulas'!A837,"OK",NA()))</f>
        <v>#N/A</v>
      </c>
      <c r="Z837" s="40" t="e">
        <f>IF(AND('DO NOT USE_Case Formulas'!A837,ISBLANK('Captura de datos CASO'!Z837)),"Has this person had symptoms? is required",IF(AND(NOT(ISBLANK('Captura de datos CASO'!Z837)),ISNA(VLOOKUP('Captura de datos CASO'!Z837,'DO NOT USE_School Picklist'!$D$3:$D$5,1,FALSE))),"Please select a value from the drop-down menu",IF(NOT(ISBLANK('Captura de datos CASO'!Z837)),"OK",NA())))</f>
        <v>#N/A</v>
      </c>
      <c r="AA837" s="40" t="e">
        <f>IF(AND('Captura de datos CASO'!Z837='DO NOT USE_School Picklist'!$D$3,ISBLANK('Captura de datos CASO'!AA837)),"Symptom Onset Date is required if Ever Symptomatic is Yes",IF('DO NOT USE_Case Formulas'!A837,"OK",NA()))</f>
        <v>#N/A</v>
      </c>
      <c r="AB837" s="40"/>
      <c r="AC837" s="40" t="e">
        <f ca="1">IF(AND('DO NOT USE_Case Formulas'!A837,ISBLANK('Captura de datos CASO'!AC837)),"Lab Result Test Date is required",IF('Captura de datos CASO'!AC837&gt;'DO NOT USE_School Picklist'!$C$3,"Test Date cannot be a future date",IF(NOT(ISBLANK('Captura de datos CASO'!AC837)),"OK",NA())))</f>
        <v>#N/A</v>
      </c>
      <c r="AD837" s="40" t="e">
        <f>IF(AND(NOT(ISBLANK('Captura de datos CASO'!AD837)),ISNA(VLOOKUP('Captura de datos CASO'!AD837,'DO NOT USE_School Picklist'!$R$3:$R$7,1,FALSE))),"Please select a value from the drop-down menu",IF('DO NOT USE_Case Formulas'!A837,"OK",NA()))</f>
        <v>#N/A</v>
      </c>
      <c r="AE837" s="40" t="e">
        <f>IF(AND('DO NOT USE_Case Formulas'!A837,ISBLANK('Captura de datos CASO'!AB837)),"Lab Result Test Result is required",IF(AND(NOT(ISBLANK('Captura de datos CASO'!AB837)),ISNA(VLOOKUP('Captura de datos CASO'!AB837,'DO NOT USE_School Picklist'!$Q$3:$Q$8,1,FALSE))),"Please select a value from the drop-down menu",IF('DO NOT USE_Case Formulas'!A837,"OK",NA())))</f>
        <v>#N/A</v>
      </c>
    </row>
    <row r="838" spans="1:31" x14ac:dyDescent="0.3">
      <c r="A838" s="39" t="e">
        <f>IF('DO NOT USE_Case Formulas'!A838,IF('DO NOT USE_Case Formulas'!B838,"Not all required fields are completed","OK"),NA())</f>
        <v>#N/A</v>
      </c>
      <c r="B838" s="40" t="e">
        <f>IF(AND('DO NOT USE_Case Formulas'!A838,ISBLANK('Captura de datos CASO'!B838)),"First Name is required",IF(NOT(ISBLANK('Captura de datos CASO'!B838)),"OK",NA()))</f>
        <v>#N/A</v>
      </c>
      <c r="C838" s="40" t="e">
        <f>IF(AND('DO NOT USE_Case Formulas'!A838,ISBLANK('Captura de datos CASO'!C838)),"Last Name is required",IF(NOT(ISBLANK('Captura de datos CASO'!C838)),"OK",NA()))</f>
        <v>#N/A</v>
      </c>
      <c r="D838" s="40" t="e">
        <f>IF(AND('DO NOT USE_Case Formulas'!A838,ISBLANK('Captura de datos CASO'!D838)),"Birthdate is required",IF(NOT(ISBLANK('Captura de datos CASO'!D838)),"OK",NA()))</f>
        <v>#N/A</v>
      </c>
      <c r="E838" s="40" t="e">
        <f>IF(AND('DO NOT USE_Case Formulas'!A838,ISBLANK('Captura de datos CASO'!E838)),"Mobile Phone is required",IF(NOT(ISBLANK('Captura de datos CASO'!E838)),IF(AND(ISNUMBER(VALUE('Captura de datos CASO'!E838)),LEFT('Captura de datos CASO'!E838,1)&lt;&gt;"1",LEN('Captura de datos CASO'!E838)=10),"OK","Phone number must be valid format"),NA()))</f>
        <v>#N/A</v>
      </c>
      <c r="F838" s="40" t="e">
        <f>IF(LEN('Captura de datos CASO'!F838)&gt;255,"Home Street Address must be less than 255 characters",IF('DO NOT USE_Case Formulas'!A838,"OK",NA()))</f>
        <v>#N/A</v>
      </c>
      <c r="G838" s="40" t="e">
        <f>IF(LEN('Captura de datos CASO'!G838)&gt;40,"City must be less than 40 characters",IF('DO NOT USE_Case Formulas'!A838,"OK",NA()))</f>
        <v>#N/A</v>
      </c>
      <c r="H838" s="40" t="e">
        <f>IF(AND(NOT(ISBLANK('Captura de datos CASO'!H838)),ISNA(VLOOKUP('Captura de datos CASO'!H838,'DO NOT USE_School Picklist'!$P$3:$P$52,1,FALSE))),"Please select a value from the drop-down menu",IF('DO NOT USE_Case Formulas'!A838,"OK",NA()))</f>
        <v>#N/A</v>
      </c>
      <c r="I838" s="40" t="e">
        <f>IF(AND('DO NOT USE_Case Formulas'!A838,ISBLANK('Captura de datos CASO'!I838)),"Zip is required",IF(ISBLANK('Captura de datos CASO'!I838),NA(),"OK"))</f>
        <v>#N/A</v>
      </c>
      <c r="J838" s="40" t="e">
        <f>IF(AND('DO NOT USE_Case Formulas'!A838,ISBLANK('Captura de datos CASO'!J838)),"Student or Staff? is required",IF(ISBLANK('Captura de datos CASO'!J838),NA(),IF(ISNA(VLOOKUP('Captura de datos CASO'!J838,'DO NOT USE_School Picklist'!$B$3:$B$6,1,FALSE)),"Please select a value from the drop-down menu","OK")))</f>
        <v>#N/A</v>
      </c>
      <c r="K838" s="40" t="e">
        <f>IF(AND('Captura de datos CASO'!J838='DO NOT USE_School Picklist'!$B$4,ISBLANK('Captura de datos CASO'!K838)),"Occupation/Job Title is required if Student or Staff? is Yes, staff/faculty or volunteer",IF('DO NOT USE_Case Formulas'!A838,"OK",NA()))</f>
        <v>#N/A</v>
      </c>
      <c r="L838" s="40" t="e">
        <f ca="1">IF('Captura de datos CASO'!L838&gt;'DO NOT USE_School Picklist'!$C$3,"Date last on school campus/facility cannot be a future date",IF('DO NOT USE_Case Formulas'!A838,IF(ISBLANK('Captura de datos CASO'!L838),"Date last on school campus/facility is required","OK"),NA()))</f>
        <v>#N/A</v>
      </c>
      <c r="M838" s="40" t="e">
        <f>IF(AND('DO NOT USE_Case Formulas'!A838,ISBLANK('Captura de datos CASO'!M838)),"Specific Place in the Location is required",IF(ISBLANK('Captura de datos CASO'!M838),NA(),"OK"))</f>
        <v>#N/A</v>
      </c>
      <c r="N838" s="40" t="e">
        <f>IF(LEN('Captura de datos CASO'!N838)&gt;50,"Parent/Guardian Name must be less than 50 characters",IF('DO NOT USE_Case Formulas'!A838,"OK",NA()))</f>
        <v>#N/A</v>
      </c>
      <c r="O838" s="40" t="e">
        <f>IF(NOT(ISBLANK('Captura de datos CASO'!O838)),IF(AND(ISNUMBER('Captura de datos CASO'!O838),LEFT('Captura de datos CASO'!O838,1)&lt;&gt;"1",LEN('Captura de datos CASO'!O838)=10),"OK","Phone number must be valid format"),IF('DO NOT USE_Case Formulas'!A838,"OK",NA()))</f>
        <v>#N/A</v>
      </c>
      <c r="P838" s="53" t="e">
        <f>IF(AND(NOT(ISBLANK('Captura de datos CASO'!P838)),ISNA(VLOOKUP('Captura de datos CASO'!P838,'DO NOT USE_School Picklist'!$I$3:$I$5,1,FALSE))),"Please select a value from the drop-down menu",IF('DO NOT USE_Case Formulas'!A838,"OK",NA()))</f>
        <v>#N/A</v>
      </c>
      <c r="Q838" s="40" t="e">
        <f>IF(AND(NOT(ISBLANK('Captura de datos CASO'!Q838)),ISNA(VLOOKUP('Captura de datos CASO'!Q838,'DO NOT USE_School Picklist'!$E$3:$E$10,1,FALSE))),"Please select a value from the drop-down menu",IF('DO NOT USE_Case Formulas'!A838,"OK",NA()))</f>
        <v>#N/A</v>
      </c>
      <c r="R838" s="53" t="e">
        <f>IF(AND(NOT(ISBLANK('Captura de datos CASO'!R838)),ISNA(VLOOKUP('Captura de datos CASO'!R838,'DO NOT USE_School Picklist'!$W$3:$W$9,1,FALSE))),"Please select a value from the drop-down menu",IF('DO NOT USE_Case Formulas'!A838,"OK",NA()))</f>
        <v>#N/A</v>
      </c>
      <c r="S838" s="53" t="e">
        <f>IF(AND(NOT(ISBLANK('Captura de datos CASO'!S838)),ISNA(VLOOKUP('Captura de datos CASO'!S838,'DO NOT USE_School Picklist'!$W$3:$W$9,1,FALSE))),"Please select a value from the drop-down menu",IF('DO NOT USE_Case Formulas'!A838,"OK",NA()))</f>
        <v>#N/A</v>
      </c>
      <c r="T838" s="40" t="e">
        <f>IF(AND(NOT(ISBLANK('Captura de datos CASO'!T838)),ISNA(VLOOKUP('Captura de datos CASO'!T838,'DO NOT USE_School Picklist'!$F$3:$F$16,1,FALSE))),"Please select a value from the drop-down menu",IF('DO NOT USE_Case Formulas'!A838,"OK",NA()))</f>
        <v>#N/A</v>
      </c>
      <c r="U838" s="40" t="e">
        <f>IF(LEN('Captura de datos CASO'!U838)&gt;100,"Classroom(s) must be less than 100 characters",IF('DO NOT USE_Case Formulas'!A838,"OK",NA()))</f>
        <v>#N/A</v>
      </c>
      <c r="V838" s="40" t="e">
        <f>IF(AND(NOT(ISBLANK('Captura de datos CASO'!V838)),ISNA(VLOOKUP('Captura de datos CASO'!V838,'DO NOT USE_School Picklist'!$S$3:$S$12,1,FALSE))),"Please select a value from the drop-down menu",IF('DO NOT USE_Case Formulas'!A838,"OK",NA()))</f>
        <v>#N/A</v>
      </c>
      <c r="W838" s="40" t="e">
        <f>IF(AND(NOT(ISBLANK('Captura de datos CASO'!W838)),ISNA(VLOOKUP('Captura de datos CASO'!W838,'DO NOT USE_School Picklist'!$S$3:$S$12,1,FALSE))),"Please select a value from the drop-down menu",IF('DO NOT USE_Case Formulas'!A838,"OK",NA()))</f>
        <v>#N/A</v>
      </c>
      <c r="X838" s="40" t="e">
        <f>IF(LEN('Captura de datos CASO'!X838)&gt;80,"Name of Education Group must be less than 80 characters",IF('DO NOT USE_Case Formulas'!A838,"OK",NA()))</f>
        <v>#N/A</v>
      </c>
      <c r="Y838" s="40" t="e">
        <f>IF(AND(NOT(ISBLANK('Captura de datos CASO'!Y838)),ISNA(VLOOKUP('Captura de datos CASO'!Y838,'DO NOT USE_School Picklist'!$K$3:$K$6,1,FALSE))),"Please select a value from the drop-down menu",IF('DO NOT USE_Case Formulas'!A838,"OK",NA()))</f>
        <v>#N/A</v>
      </c>
      <c r="Z838" s="40" t="e">
        <f>IF(AND('DO NOT USE_Case Formulas'!A838,ISBLANK('Captura de datos CASO'!Z838)),"Has this person had symptoms? is required",IF(AND(NOT(ISBLANK('Captura de datos CASO'!Z838)),ISNA(VLOOKUP('Captura de datos CASO'!Z838,'DO NOT USE_School Picklist'!$D$3:$D$5,1,FALSE))),"Please select a value from the drop-down menu",IF(NOT(ISBLANK('Captura de datos CASO'!Z838)),"OK",NA())))</f>
        <v>#N/A</v>
      </c>
      <c r="AA838" s="40" t="e">
        <f>IF(AND('Captura de datos CASO'!Z838='DO NOT USE_School Picklist'!$D$3,ISBLANK('Captura de datos CASO'!AA838)),"Symptom Onset Date is required if Ever Symptomatic is Yes",IF('DO NOT USE_Case Formulas'!A838,"OK",NA()))</f>
        <v>#N/A</v>
      </c>
      <c r="AB838" s="40"/>
      <c r="AC838" s="40" t="e">
        <f ca="1">IF(AND('DO NOT USE_Case Formulas'!A838,ISBLANK('Captura de datos CASO'!AC838)),"Lab Result Test Date is required",IF('Captura de datos CASO'!AC838&gt;'DO NOT USE_School Picklist'!$C$3,"Test Date cannot be a future date",IF(NOT(ISBLANK('Captura de datos CASO'!AC838)),"OK",NA())))</f>
        <v>#N/A</v>
      </c>
      <c r="AD838" s="40" t="e">
        <f>IF(AND(NOT(ISBLANK('Captura de datos CASO'!AD838)),ISNA(VLOOKUP('Captura de datos CASO'!AD838,'DO NOT USE_School Picklist'!$R$3:$R$7,1,FALSE))),"Please select a value from the drop-down menu",IF('DO NOT USE_Case Formulas'!A838,"OK",NA()))</f>
        <v>#N/A</v>
      </c>
      <c r="AE838" s="40" t="e">
        <f>IF(AND('DO NOT USE_Case Formulas'!A838,ISBLANK('Captura de datos CASO'!AB838)),"Lab Result Test Result is required",IF(AND(NOT(ISBLANK('Captura de datos CASO'!AB838)),ISNA(VLOOKUP('Captura de datos CASO'!AB838,'DO NOT USE_School Picklist'!$Q$3:$Q$8,1,FALSE))),"Please select a value from the drop-down menu",IF('DO NOT USE_Case Formulas'!A838,"OK",NA())))</f>
        <v>#N/A</v>
      </c>
    </row>
    <row r="839" spans="1:31" x14ac:dyDescent="0.3">
      <c r="A839" s="39" t="e">
        <f>IF('DO NOT USE_Case Formulas'!A839,IF('DO NOT USE_Case Formulas'!B839,"Not all required fields are completed","OK"),NA())</f>
        <v>#N/A</v>
      </c>
      <c r="B839" s="40" t="e">
        <f>IF(AND('DO NOT USE_Case Formulas'!A839,ISBLANK('Captura de datos CASO'!B839)),"First Name is required",IF(NOT(ISBLANK('Captura de datos CASO'!B839)),"OK",NA()))</f>
        <v>#N/A</v>
      </c>
      <c r="C839" s="40" t="e">
        <f>IF(AND('DO NOT USE_Case Formulas'!A839,ISBLANK('Captura de datos CASO'!C839)),"Last Name is required",IF(NOT(ISBLANK('Captura de datos CASO'!C839)),"OK",NA()))</f>
        <v>#N/A</v>
      </c>
      <c r="D839" s="40" t="e">
        <f>IF(AND('DO NOT USE_Case Formulas'!A839,ISBLANK('Captura de datos CASO'!D839)),"Birthdate is required",IF(NOT(ISBLANK('Captura de datos CASO'!D839)),"OK",NA()))</f>
        <v>#N/A</v>
      </c>
      <c r="E839" s="40" t="e">
        <f>IF(AND('DO NOT USE_Case Formulas'!A839,ISBLANK('Captura de datos CASO'!E839)),"Mobile Phone is required",IF(NOT(ISBLANK('Captura de datos CASO'!E839)),IF(AND(ISNUMBER(VALUE('Captura de datos CASO'!E839)),LEFT('Captura de datos CASO'!E839,1)&lt;&gt;"1",LEN('Captura de datos CASO'!E839)=10),"OK","Phone number must be valid format"),NA()))</f>
        <v>#N/A</v>
      </c>
      <c r="F839" s="40" t="e">
        <f>IF(LEN('Captura de datos CASO'!F839)&gt;255,"Home Street Address must be less than 255 characters",IF('DO NOT USE_Case Formulas'!A839,"OK",NA()))</f>
        <v>#N/A</v>
      </c>
      <c r="G839" s="40" t="e">
        <f>IF(LEN('Captura de datos CASO'!G839)&gt;40,"City must be less than 40 characters",IF('DO NOT USE_Case Formulas'!A839,"OK",NA()))</f>
        <v>#N/A</v>
      </c>
      <c r="H839" s="40" t="e">
        <f>IF(AND(NOT(ISBLANK('Captura de datos CASO'!H839)),ISNA(VLOOKUP('Captura de datos CASO'!H839,'DO NOT USE_School Picklist'!$P$3:$P$52,1,FALSE))),"Please select a value from the drop-down menu",IF('DO NOT USE_Case Formulas'!A839,"OK",NA()))</f>
        <v>#N/A</v>
      </c>
      <c r="I839" s="40" t="e">
        <f>IF(AND('DO NOT USE_Case Formulas'!A839,ISBLANK('Captura de datos CASO'!I839)),"Zip is required",IF(ISBLANK('Captura de datos CASO'!I839),NA(),"OK"))</f>
        <v>#N/A</v>
      </c>
      <c r="J839" s="40" t="e">
        <f>IF(AND('DO NOT USE_Case Formulas'!A839,ISBLANK('Captura de datos CASO'!J839)),"Student or Staff? is required",IF(ISBLANK('Captura de datos CASO'!J839),NA(),IF(ISNA(VLOOKUP('Captura de datos CASO'!J839,'DO NOT USE_School Picklist'!$B$3:$B$6,1,FALSE)),"Please select a value from the drop-down menu","OK")))</f>
        <v>#N/A</v>
      </c>
      <c r="K839" s="40" t="e">
        <f>IF(AND('Captura de datos CASO'!J839='DO NOT USE_School Picklist'!$B$4,ISBLANK('Captura de datos CASO'!K839)),"Occupation/Job Title is required if Student or Staff? is Yes, staff/faculty or volunteer",IF('DO NOT USE_Case Formulas'!A839,"OK",NA()))</f>
        <v>#N/A</v>
      </c>
      <c r="L839" s="40" t="e">
        <f ca="1">IF('Captura de datos CASO'!L839&gt;'DO NOT USE_School Picklist'!$C$3,"Date last on school campus/facility cannot be a future date",IF('DO NOT USE_Case Formulas'!A839,IF(ISBLANK('Captura de datos CASO'!L839),"Date last on school campus/facility is required","OK"),NA()))</f>
        <v>#N/A</v>
      </c>
      <c r="M839" s="40" t="e">
        <f>IF(AND('DO NOT USE_Case Formulas'!A839,ISBLANK('Captura de datos CASO'!M839)),"Specific Place in the Location is required",IF(ISBLANK('Captura de datos CASO'!M839),NA(),"OK"))</f>
        <v>#N/A</v>
      </c>
      <c r="N839" s="40" t="e">
        <f>IF(LEN('Captura de datos CASO'!N839)&gt;50,"Parent/Guardian Name must be less than 50 characters",IF('DO NOT USE_Case Formulas'!A839,"OK",NA()))</f>
        <v>#N/A</v>
      </c>
      <c r="O839" s="40" t="e">
        <f>IF(NOT(ISBLANK('Captura de datos CASO'!O839)),IF(AND(ISNUMBER('Captura de datos CASO'!O839),LEFT('Captura de datos CASO'!O839,1)&lt;&gt;"1",LEN('Captura de datos CASO'!O839)=10),"OK","Phone number must be valid format"),IF('DO NOT USE_Case Formulas'!A839,"OK",NA()))</f>
        <v>#N/A</v>
      </c>
      <c r="P839" s="53" t="e">
        <f>IF(AND(NOT(ISBLANK('Captura de datos CASO'!P839)),ISNA(VLOOKUP('Captura de datos CASO'!P839,'DO NOT USE_School Picklist'!$I$3:$I$5,1,FALSE))),"Please select a value from the drop-down menu",IF('DO NOT USE_Case Formulas'!A839,"OK",NA()))</f>
        <v>#N/A</v>
      </c>
      <c r="Q839" s="40" t="e">
        <f>IF(AND(NOT(ISBLANK('Captura de datos CASO'!Q839)),ISNA(VLOOKUP('Captura de datos CASO'!Q839,'DO NOT USE_School Picklist'!$E$3:$E$10,1,FALSE))),"Please select a value from the drop-down menu",IF('DO NOT USE_Case Formulas'!A839,"OK",NA()))</f>
        <v>#N/A</v>
      </c>
      <c r="R839" s="53" t="e">
        <f>IF(AND(NOT(ISBLANK('Captura de datos CASO'!R839)),ISNA(VLOOKUP('Captura de datos CASO'!R839,'DO NOT USE_School Picklist'!$W$3:$W$9,1,FALSE))),"Please select a value from the drop-down menu",IF('DO NOT USE_Case Formulas'!A839,"OK",NA()))</f>
        <v>#N/A</v>
      </c>
      <c r="S839" s="53" t="e">
        <f>IF(AND(NOT(ISBLANK('Captura de datos CASO'!S839)),ISNA(VLOOKUP('Captura de datos CASO'!S839,'DO NOT USE_School Picklist'!$W$3:$W$9,1,FALSE))),"Please select a value from the drop-down menu",IF('DO NOT USE_Case Formulas'!A839,"OK",NA()))</f>
        <v>#N/A</v>
      </c>
      <c r="T839" s="40" t="e">
        <f>IF(AND(NOT(ISBLANK('Captura de datos CASO'!T839)),ISNA(VLOOKUP('Captura de datos CASO'!T839,'DO NOT USE_School Picklist'!$F$3:$F$16,1,FALSE))),"Please select a value from the drop-down menu",IF('DO NOT USE_Case Formulas'!A839,"OK",NA()))</f>
        <v>#N/A</v>
      </c>
      <c r="U839" s="40" t="e">
        <f>IF(LEN('Captura de datos CASO'!U839)&gt;100,"Classroom(s) must be less than 100 characters",IF('DO NOT USE_Case Formulas'!A839,"OK",NA()))</f>
        <v>#N/A</v>
      </c>
      <c r="V839" s="40" t="e">
        <f>IF(AND(NOT(ISBLANK('Captura de datos CASO'!V839)),ISNA(VLOOKUP('Captura de datos CASO'!V839,'DO NOT USE_School Picklist'!$S$3:$S$12,1,FALSE))),"Please select a value from the drop-down menu",IF('DO NOT USE_Case Formulas'!A839,"OK",NA()))</f>
        <v>#N/A</v>
      </c>
      <c r="W839" s="40" t="e">
        <f>IF(AND(NOT(ISBLANK('Captura de datos CASO'!W839)),ISNA(VLOOKUP('Captura de datos CASO'!W839,'DO NOT USE_School Picklist'!$S$3:$S$12,1,FALSE))),"Please select a value from the drop-down menu",IF('DO NOT USE_Case Formulas'!A839,"OK",NA()))</f>
        <v>#N/A</v>
      </c>
      <c r="X839" s="40" t="e">
        <f>IF(LEN('Captura de datos CASO'!X839)&gt;80,"Name of Education Group must be less than 80 characters",IF('DO NOT USE_Case Formulas'!A839,"OK",NA()))</f>
        <v>#N/A</v>
      </c>
      <c r="Y839" s="40" t="e">
        <f>IF(AND(NOT(ISBLANK('Captura de datos CASO'!Y839)),ISNA(VLOOKUP('Captura de datos CASO'!Y839,'DO NOT USE_School Picklist'!$K$3:$K$6,1,FALSE))),"Please select a value from the drop-down menu",IF('DO NOT USE_Case Formulas'!A839,"OK",NA()))</f>
        <v>#N/A</v>
      </c>
      <c r="Z839" s="40" t="e">
        <f>IF(AND('DO NOT USE_Case Formulas'!A839,ISBLANK('Captura de datos CASO'!Z839)),"Has this person had symptoms? is required",IF(AND(NOT(ISBLANK('Captura de datos CASO'!Z839)),ISNA(VLOOKUP('Captura de datos CASO'!Z839,'DO NOT USE_School Picklist'!$D$3:$D$5,1,FALSE))),"Please select a value from the drop-down menu",IF(NOT(ISBLANK('Captura de datos CASO'!Z839)),"OK",NA())))</f>
        <v>#N/A</v>
      </c>
      <c r="AA839" s="40" t="e">
        <f>IF(AND('Captura de datos CASO'!Z839='DO NOT USE_School Picklist'!$D$3,ISBLANK('Captura de datos CASO'!AA839)),"Symptom Onset Date is required if Ever Symptomatic is Yes",IF('DO NOT USE_Case Formulas'!A839,"OK",NA()))</f>
        <v>#N/A</v>
      </c>
      <c r="AB839" s="40"/>
      <c r="AC839" s="40" t="e">
        <f ca="1">IF(AND('DO NOT USE_Case Formulas'!A839,ISBLANK('Captura de datos CASO'!AC839)),"Lab Result Test Date is required",IF('Captura de datos CASO'!AC839&gt;'DO NOT USE_School Picklist'!$C$3,"Test Date cannot be a future date",IF(NOT(ISBLANK('Captura de datos CASO'!AC839)),"OK",NA())))</f>
        <v>#N/A</v>
      </c>
      <c r="AD839" s="40" t="e">
        <f>IF(AND(NOT(ISBLANK('Captura de datos CASO'!AD839)),ISNA(VLOOKUP('Captura de datos CASO'!AD839,'DO NOT USE_School Picklist'!$R$3:$R$7,1,FALSE))),"Please select a value from the drop-down menu",IF('DO NOT USE_Case Formulas'!A839,"OK",NA()))</f>
        <v>#N/A</v>
      </c>
      <c r="AE839" s="40" t="e">
        <f>IF(AND('DO NOT USE_Case Formulas'!A839,ISBLANK('Captura de datos CASO'!AB839)),"Lab Result Test Result is required",IF(AND(NOT(ISBLANK('Captura de datos CASO'!AB839)),ISNA(VLOOKUP('Captura de datos CASO'!AB839,'DO NOT USE_School Picklist'!$Q$3:$Q$8,1,FALSE))),"Please select a value from the drop-down menu",IF('DO NOT USE_Case Formulas'!A839,"OK",NA())))</f>
        <v>#N/A</v>
      </c>
    </row>
    <row r="840" spans="1:31" x14ac:dyDescent="0.3">
      <c r="A840" s="39" t="e">
        <f>IF('DO NOT USE_Case Formulas'!A840,IF('DO NOT USE_Case Formulas'!B840,"Not all required fields are completed","OK"),NA())</f>
        <v>#N/A</v>
      </c>
      <c r="B840" s="40" t="e">
        <f>IF(AND('DO NOT USE_Case Formulas'!A840,ISBLANK('Captura de datos CASO'!B840)),"First Name is required",IF(NOT(ISBLANK('Captura de datos CASO'!B840)),"OK",NA()))</f>
        <v>#N/A</v>
      </c>
      <c r="C840" s="40" t="e">
        <f>IF(AND('DO NOT USE_Case Formulas'!A840,ISBLANK('Captura de datos CASO'!C840)),"Last Name is required",IF(NOT(ISBLANK('Captura de datos CASO'!C840)),"OK",NA()))</f>
        <v>#N/A</v>
      </c>
      <c r="D840" s="40" t="e">
        <f>IF(AND('DO NOT USE_Case Formulas'!A840,ISBLANK('Captura de datos CASO'!D840)),"Birthdate is required",IF(NOT(ISBLANK('Captura de datos CASO'!D840)),"OK",NA()))</f>
        <v>#N/A</v>
      </c>
      <c r="E840" s="40" t="e">
        <f>IF(AND('DO NOT USE_Case Formulas'!A840,ISBLANK('Captura de datos CASO'!E840)),"Mobile Phone is required",IF(NOT(ISBLANK('Captura de datos CASO'!E840)),IF(AND(ISNUMBER(VALUE('Captura de datos CASO'!E840)),LEFT('Captura de datos CASO'!E840,1)&lt;&gt;"1",LEN('Captura de datos CASO'!E840)=10),"OK","Phone number must be valid format"),NA()))</f>
        <v>#N/A</v>
      </c>
      <c r="F840" s="40" t="e">
        <f>IF(LEN('Captura de datos CASO'!F840)&gt;255,"Home Street Address must be less than 255 characters",IF('DO NOT USE_Case Formulas'!A840,"OK",NA()))</f>
        <v>#N/A</v>
      </c>
      <c r="G840" s="40" t="e">
        <f>IF(LEN('Captura de datos CASO'!G840)&gt;40,"City must be less than 40 characters",IF('DO NOT USE_Case Formulas'!A840,"OK",NA()))</f>
        <v>#N/A</v>
      </c>
      <c r="H840" s="40" t="e">
        <f>IF(AND(NOT(ISBLANK('Captura de datos CASO'!H840)),ISNA(VLOOKUP('Captura de datos CASO'!H840,'DO NOT USE_School Picklist'!$P$3:$P$52,1,FALSE))),"Please select a value from the drop-down menu",IF('DO NOT USE_Case Formulas'!A840,"OK",NA()))</f>
        <v>#N/A</v>
      </c>
      <c r="I840" s="40" t="e">
        <f>IF(AND('DO NOT USE_Case Formulas'!A840,ISBLANK('Captura de datos CASO'!I840)),"Zip is required",IF(ISBLANK('Captura de datos CASO'!I840),NA(),"OK"))</f>
        <v>#N/A</v>
      </c>
      <c r="J840" s="40" t="e">
        <f>IF(AND('DO NOT USE_Case Formulas'!A840,ISBLANK('Captura de datos CASO'!J840)),"Student or Staff? is required",IF(ISBLANK('Captura de datos CASO'!J840),NA(),IF(ISNA(VLOOKUP('Captura de datos CASO'!J840,'DO NOT USE_School Picklist'!$B$3:$B$6,1,FALSE)),"Please select a value from the drop-down menu","OK")))</f>
        <v>#N/A</v>
      </c>
      <c r="K840" s="40" t="e">
        <f>IF(AND('Captura de datos CASO'!J840='DO NOT USE_School Picklist'!$B$4,ISBLANK('Captura de datos CASO'!K840)),"Occupation/Job Title is required if Student or Staff? is Yes, staff/faculty or volunteer",IF('DO NOT USE_Case Formulas'!A840,"OK",NA()))</f>
        <v>#N/A</v>
      </c>
      <c r="L840" s="40" t="e">
        <f ca="1">IF('Captura de datos CASO'!L840&gt;'DO NOT USE_School Picklist'!$C$3,"Date last on school campus/facility cannot be a future date",IF('DO NOT USE_Case Formulas'!A840,IF(ISBLANK('Captura de datos CASO'!L840),"Date last on school campus/facility is required","OK"),NA()))</f>
        <v>#N/A</v>
      </c>
      <c r="M840" s="40" t="e">
        <f>IF(AND('DO NOT USE_Case Formulas'!A840,ISBLANK('Captura de datos CASO'!M840)),"Specific Place in the Location is required",IF(ISBLANK('Captura de datos CASO'!M840),NA(),"OK"))</f>
        <v>#N/A</v>
      </c>
      <c r="N840" s="40" t="e">
        <f>IF(LEN('Captura de datos CASO'!N840)&gt;50,"Parent/Guardian Name must be less than 50 characters",IF('DO NOT USE_Case Formulas'!A840,"OK",NA()))</f>
        <v>#N/A</v>
      </c>
      <c r="O840" s="40" t="e">
        <f>IF(NOT(ISBLANK('Captura de datos CASO'!O840)),IF(AND(ISNUMBER('Captura de datos CASO'!O840),LEFT('Captura de datos CASO'!O840,1)&lt;&gt;"1",LEN('Captura de datos CASO'!O840)=10),"OK","Phone number must be valid format"),IF('DO NOT USE_Case Formulas'!A840,"OK",NA()))</f>
        <v>#N/A</v>
      </c>
      <c r="P840" s="53" t="e">
        <f>IF(AND(NOT(ISBLANK('Captura de datos CASO'!P840)),ISNA(VLOOKUP('Captura de datos CASO'!P840,'DO NOT USE_School Picklist'!$I$3:$I$5,1,FALSE))),"Please select a value from the drop-down menu",IF('DO NOT USE_Case Formulas'!A840,"OK",NA()))</f>
        <v>#N/A</v>
      </c>
      <c r="Q840" s="40" t="e">
        <f>IF(AND(NOT(ISBLANK('Captura de datos CASO'!Q840)),ISNA(VLOOKUP('Captura de datos CASO'!Q840,'DO NOT USE_School Picklist'!$E$3:$E$10,1,FALSE))),"Please select a value from the drop-down menu",IF('DO NOT USE_Case Formulas'!A840,"OK",NA()))</f>
        <v>#N/A</v>
      </c>
      <c r="R840" s="53" t="e">
        <f>IF(AND(NOT(ISBLANK('Captura de datos CASO'!R840)),ISNA(VLOOKUP('Captura de datos CASO'!R840,'DO NOT USE_School Picklist'!$W$3:$W$9,1,FALSE))),"Please select a value from the drop-down menu",IF('DO NOT USE_Case Formulas'!A840,"OK",NA()))</f>
        <v>#N/A</v>
      </c>
      <c r="S840" s="53" t="e">
        <f>IF(AND(NOT(ISBLANK('Captura de datos CASO'!S840)),ISNA(VLOOKUP('Captura de datos CASO'!S840,'DO NOT USE_School Picklist'!$W$3:$W$9,1,FALSE))),"Please select a value from the drop-down menu",IF('DO NOT USE_Case Formulas'!A840,"OK",NA()))</f>
        <v>#N/A</v>
      </c>
      <c r="T840" s="40" t="e">
        <f>IF(AND(NOT(ISBLANK('Captura de datos CASO'!T840)),ISNA(VLOOKUP('Captura de datos CASO'!T840,'DO NOT USE_School Picklist'!$F$3:$F$16,1,FALSE))),"Please select a value from the drop-down menu",IF('DO NOT USE_Case Formulas'!A840,"OK",NA()))</f>
        <v>#N/A</v>
      </c>
      <c r="U840" s="40" t="e">
        <f>IF(LEN('Captura de datos CASO'!U840)&gt;100,"Classroom(s) must be less than 100 characters",IF('DO NOT USE_Case Formulas'!A840,"OK",NA()))</f>
        <v>#N/A</v>
      </c>
      <c r="V840" s="40" t="e">
        <f>IF(AND(NOT(ISBLANK('Captura de datos CASO'!V840)),ISNA(VLOOKUP('Captura de datos CASO'!V840,'DO NOT USE_School Picklist'!$S$3:$S$12,1,FALSE))),"Please select a value from the drop-down menu",IF('DO NOT USE_Case Formulas'!A840,"OK",NA()))</f>
        <v>#N/A</v>
      </c>
      <c r="W840" s="40" t="e">
        <f>IF(AND(NOT(ISBLANK('Captura de datos CASO'!W840)),ISNA(VLOOKUP('Captura de datos CASO'!W840,'DO NOT USE_School Picklist'!$S$3:$S$12,1,FALSE))),"Please select a value from the drop-down menu",IF('DO NOT USE_Case Formulas'!A840,"OK",NA()))</f>
        <v>#N/A</v>
      </c>
      <c r="X840" s="40" t="e">
        <f>IF(LEN('Captura de datos CASO'!X840)&gt;80,"Name of Education Group must be less than 80 characters",IF('DO NOT USE_Case Formulas'!A840,"OK",NA()))</f>
        <v>#N/A</v>
      </c>
      <c r="Y840" s="40" t="e">
        <f>IF(AND(NOT(ISBLANK('Captura de datos CASO'!Y840)),ISNA(VLOOKUP('Captura de datos CASO'!Y840,'DO NOT USE_School Picklist'!$K$3:$K$6,1,FALSE))),"Please select a value from the drop-down menu",IF('DO NOT USE_Case Formulas'!A840,"OK",NA()))</f>
        <v>#N/A</v>
      </c>
      <c r="Z840" s="40" t="e">
        <f>IF(AND('DO NOT USE_Case Formulas'!A840,ISBLANK('Captura de datos CASO'!Z840)),"Has this person had symptoms? is required",IF(AND(NOT(ISBLANK('Captura de datos CASO'!Z840)),ISNA(VLOOKUP('Captura de datos CASO'!Z840,'DO NOT USE_School Picklist'!$D$3:$D$5,1,FALSE))),"Please select a value from the drop-down menu",IF(NOT(ISBLANK('Captura de datos CASO'!Z840)),"OK",NA())))</f>
        <v>#N/A</v>
      </c>
      <c r="AA840" s="40" t="e">
        <f>IF(AND('Captura de datos CASO'!Z840='DO NOT USE_School Picklist'!$D$3,ISBLANK('Captura de datos CASO'!AA840)),"Symptom Onset Date is required if Ever Symptomatic is Yes",IF('DO NOT USE_Case Formulas'!A840,"OK",NA()))</f>
        <v>#N/A</v>
      </c>
      <c r="AB840" s="40"/>
      <c r="AC840" s="40" t="e">
        <f ca="1">IF(AND('DO NOT USE_Case Formulas'!A840,ISBLANK('Captura de datos CASO'!AC840)),"Lab Result Test Date is required",IF('Captura de datos CASO'!AC840&gt;'DO NOT USE_School Picklist'!$C$3,"Test Date cannot be a future date",IF(NOT(ISBLANK('Captura de datos CASO'!AC840)),"OK",NA())))</f>
        <v>#N/A</v>
      </c>
      <c r="AD840" s="40" t="e">
        <f>IF(AND(NOT(ISBLANK('Captura de datos CASO'!AD840)),ISNA(VLOOKUP('Captura de datos CASO'!AD840,'DO NOT USE_School Picklist'!$R$3:$R$7,1,FALSE))),"Please select a value from the drop-down menu",IF('DO NOT USE_Case Formulas'!A840,"OK",NA()))</f>
        <v>#N/A</v>
      </c>
      <c r="AE840" s="40" t="e">
        <f>IF(AND('DO NOT USE_Case Formulas'!A840,ISBLANK('Captura de datos CASO'!AB840)),"Lab Result Test Result is required",IF(AND(NOT(ISBLANK('Captura de datos CASO'!AB840)),ISNA(VLOOKUP('Captura de datos CASO'!AB840,'DO NOT USE_School Picklist'!$Q$3:$Q$8,1,FALSE))),"Please select a value from the drop-down menu",IF('DO NOT USE_Case Formulas'!A840,"OK",NA())))</f>
        <v>#N/A</v>
      </c>
    </row>
    <row r="841" spans="1:31" x14ac:dyDescent="0.3">
      <c r="A841" s="39" t="e">
        <f>IF('DO NOT USE_Case Formulas'!A841,IF('DO NOT USE_Case Formulas'!B841,"Not all required fields are completed","OK"),NA())</f>
        <v>#N/A</v>
      </c>
      <c r="B841" s="40" t="e">
        <f>IF(AND('DO NOT USE_Case Formulas'!A841,ISBLANK('Captura de datos CASO'!B841)),"First Name is required",IF(NOT(ISBLANK('Captura de datos CASO'!B841)),"OK",NA()))</f>
        <v>#N/A</v>
      </c>
      <c r="C841" s="40" t="e">
        <f>IF(AND('DO NOT USE_Case Formulas'!A841,ISBLANK('Captura de datos CASO'!C841)),"Last Name is required",IF(NOT(ISBLANK('Captura de datos CASO'!C841)),"OK",NA()))</f>
        <v>#N/A</v>
      </c>
      <c r="D841" s="40" t="e">
        <f>IF(AND('DO NOT USE_Case Formulas'!A841,ISBLANK('Captura de datos CASO'!D841)),"Birthdate is required",IF(NOT(ISBLANK('Captura de datos CASO'!D841)),"OK",NA()))</f>
        <v>#N/A</v>
      </c>
      <c r="E841" s="40" t="e">
        <f>IF(AND('DO NOT USE_Case Formulas'!A841,ISBLANK('Captura de datos CASO'!E841)),"Mobile Phone is required",IF(NOT(ISBLANK('Captura de datos CASO'!E841)),IF(AND(ISNUMBER(VALUE('Captura de datos CASO'!E841)),LEFT('Captura de datos CASO'!E841,1)&lt;&gt;"1",LEN('Captura de datos CASO'!E841)=10),"OK","Phone number must be valid format"),NA()))</f>
        <v>#N/A</v>
      </c>
      <c r="F841" s="40" t="e">
        <f>IF(LEN('Captura de datos CASO'!F841)&gt;255,"Home Street Address must be less than 255 characters",IF('DO NOT USE_Case Formulas'!A841,"OK",NA()))</f>
        <v>#N/A</v>
      </c>
      <c r="G841" s="40" t="e">
        <f>IF(LEN('Captura de datos CASO'!G841)&gt;40,"City must be less than 40 characters",IF('DO NOT USE_Case Formulas'!A841,"OK",NA()))</f>
        <v>#N/A</v>
      </c>
      <c r="H841" s="40" t="e">
        <f>IF(AND(NOT(ISBLANK('Captura de datos CASO'!H841)),ISNA(VLOOKUP('Captura de datos CASO'!H841,'DO NOT USE_School Picklist'!$P$3:$P$52,1,FALSE))),"Please select a value from the drop-down menu",IF('DO NOT USE_Case Formulas'!A841,"OK",NA()))</f>
        <v>#N/A</v>
      </c>
      <c r="I841" s="40" t="e">
        <f>IF(AND('DO NOT USE_Case Formulas'!A841,ISBLANK('Captura de datos CASO'!I841)),"Zip is required",IF(ISBLANK('Captura de datos CASO'!I841),NA(),"OK"))</f>
        <v>#N/A</v>
      </c>
      <c r="J841" s="40" t="e">
        <f>IF(AND('DO NOT USE_Case Formulas'!A841,ISBLANK('Captura de datos CASO'!J841)),"Student or Staff? is required",IF(ISBLANK('Captura de datos CASO'!J841),NA(),IF(ISNA(VLOOKUP('Captura de datos CASO'!J841,'DO NOT USE_School Picklist'!$B$3:$B$6,1,FALSE)),"Please select a value from the drop-down menu","OK")))</f>
        <v>#N/A</v>
      </c>
      <c r="K841" s="40" t="e">
        <f>IF(AND('Captura de datos CASO'!J841='DO NOT USE_School Picklist'!$B$4,ISBLANK('Captura de datos CASO'!K841)),"Occupation/Job Title is required if Student or Staff? is Yes, staff/faculty or volunteer",IF('DO NOT USE_Case Formulas'!A841,"OK",NA()))</f>
        <v>#N/A</v>
      </c>
      <c r="L841" s="40" t="e">
        <f ca="1">IF('Captura de datos CASO'!L841&gt;'DO NOT USE_School Picklist'!$C$3,"Date last on school campus/facility cannot be a future date",IF('DO NOT USE_Case Formulas'!A841,IF(ISBLANK('Captura de datos CASO'!L841),"Date last on school campus/facility is required","OK"),NA()))</f>
        <v>#N/A</v>
      </c>
      <c r="M841" s="40" t="e">
        <f>IF(AND('DO NOT USE_Case Formulas'!A841,ISBLANK('Captura de datos CASO'!M841)),"Specific Place in the Location is required",IF(ISBLANK('Captura de datos CASO'!M841),NA(),"OK"))</f>
        <v>#N/A</v>
      </c>
      <c r="N841" s="40" t="e">
        <f>IF(LEN('Captura de datos CASO'!N841)&gt;50,"Parent/Guardian Name must be less than 50 characters",IF('DO NOT USE_Case Formulas'!A841,"OK",NA()))</f>
        <v>#N/A</v>
      </c>
      <c r="O841" s="40" t="e">
        <f>IF(NOT(ISBLANK('Captura de datos CASO'!O841)),IF(AND(ISNUMBER('Captura de datos CASO'!O841),LEFT('Captura de datos CASO'!O841,1)&lt;&gt;"1",LEN('Captura de datos CASO'!O841)=10),"OK","Phone number must be valid format"),IF('DO NOT USE_Case Formulas'!A841,"OK",NA()))</f>
        <v>#N/A</v>
      </c>
      <c r="P841" s="53" t="e">
        <f>IF(AND(NOT(ISBLANK('Captura de datos CASO'!P841)),ISNA(VLOOKUP('Captura de datos CASO'!P841,'DO NOT USE_School Picklist'!$I$3:$I$5,1,FALSE))),"Please select a value from the drop-down menu",IF('DO NOT USE_Case Formulas'!A841,"OK",NA()))</f>
        <v>#N/A</v>
      </c>
      <c r="Q841" s="40" t="e">
        <f>IF(AND(NOT(ISBLANK('Captura de datos CASO'!Q841)),ISNA(VLOOKUP('Captura de datos CASO'!Q841,'DO NOT USE_School Picklist'!$E$3:$E$10,1,FALSE))),"Please select a value from the drop-down menu",IF('DO NOT USE_Case Formulas'!A841,"OK",NA()))</f>
        <v>#N/A</v>
      </c>
      <c r="R841" s="53" t="e">
        <f>IF(AND(NOT(ISBLANK('Captura de datos CASO'!R841)),ISNA(VLOOKUP('Captura de datos CASO'!R841,'DO NOT USE_School Picklist'!$W$3:$W$9,1,FALSE))),"Please select a value from the drop-down menu",IF('DO NOT USE_Case Formulas'!A841,"OK",NA()))</f>
        <v>#N/A</v>
      </c>
      <c r="S841" s="53" t="e">
        <f>IF(AND(NOT(ISBLANK('Captura de datos CASO'!S841)),ISNA(VLOOKUP('Captura de datos CASO'!S841,'DO NOT USE_School Picklist'!$W$3:$W$9,1,FALSE))),"Please select a value from the drop-down menu",IF('DO NOT USE_Case Formulas'!A841,"OK",NA()))</f>
        <v>#N/A</v>
      </c>
      <c r="T841" s="40" t="e">
        <f>IF(AND(NOT(ISBLANK('Captura de datos CASO'!T841)),ISNA(VLOOKUP('Captura de datos CASO'!T841,'DO NOT USE_School Picklist'!$F$3:$F$16,1,FALSE))),"Please select a value from the drop-down menu",IF('DO NOT USE_Case Formulas'!A841,"OK",NA()))</f>
        <v>#N/A</v>
      </c>
      <c r="U841" s="40" t="e">
        <f>IF(LEN('Captura de datos CASO'!U841)&gt;100,"Classroom(s) must be less than 100 characters",IF('DO NOT USE_Case Formulas'!A841,"OK",NA()))</f>
        <v>#N/A</v>
      </c>
      <c r="V841" s="40" t="e">
        <f>IF(AND(NOT(ISBLANK('Captura de datos CASO'!V841)),ISNA(VLOOKUP('Captura de datos CASO'!V841,'DO NOT USE_School Picklist'!$S$3:$S$12,1,FALSE))),"Please select a value from the drop-down menu",IF('DO NOT USE_Case Formulas'!A841,"OK",NA()))</f>
        <v>#N/A</v>
      </c>
      <c r="W841" s="40" t="e">
        <f>IF(AND(NOT(ISBLANK('Captura de datos CASO'!W841)),ISNA(VLOOKUP('Captura de datos CASO'!W841,'DO NOT USE_School Picklist'!$S$3:$S$12,1,FALSE))),"Please select a value from the drop-down menu",IF('DO NOT USE_Case Formulas'!A841,"OK",NA()))</f>
        <v>#N/A</v>
      </c>
      <c r="X841" s="40" t="e">
        <f>IF(LEN('Captura de datos CASO'!X841)&gt;80,"Name of Education Group must be less than 80 characters",IF('DO NOT USE_Case Formulas'!A841,"OK",NA()))</f>
        <v>#N/A</v>
      </c>
      <c r="Y841" s="40" t="e">
        <f>IF(AND(NOT(ISBLANK('Captura de datos CASO'!Y841)),ISNA(VLOOKUP('Captura de datos CASO'!Y841,'DO NOT USE_School Picklist'!$K$3:$K$6,1,FALSE))),"Please select a value from the drop-down menu",IF('DO NOT USE_Case Formulas'!A841,"OK",NA()))</f>
        <v>#N/A</v>
      </c>
      <c r="Z841" s="40" t="e">
        <f>IF(AND('DO NOT USE_Case Formulas'!A841,ISBLANK('Captura de datos CASO'!Z841)),"Has this person had symptoms? is required",IF(AND(NOT(ISBLANK('Captura de datos CASO'!Z841)),ISNA(VLOOKUP('Captura de datos CASO'!Z841,'DO NOT USE_School Picklist'!$D$3:$D$5,1,FALSE))),"Please select a value from the drop-down menu",IF(NOT(ISBLANK('Captura de datos CASO'!Z841)),"OK",NA())))</f>
        <v>#N/A</v>
      </c>
      <c r="AA841" s="40" t="e">
        <f>IF(AND('Captura de datos CASO'!Z841='DO NOT USE_School Picklist'!$D$3,ISBLANK('Captura de datos CASO'!AA841)),"Symptom Onset Date is required if Ever Symptomatic is Yes",IF('DO NOT USE_Case Formulas'!A841,"OK",NA()))</f>
        <v>#N/A</v>
      </c>
      <c r="AB841" s="40"/>
      <c r="AC841" s="40" t="e">
        <f ca="1">IF(AND('DO NOT USE_Case Formulas'!A841,ISBLANK('Captura de datos CASO'!AC841)),"Lab Result Test Date is required",IF('Captura de datos CASO'!AC841&gt;'DO NOT USE_School Picklist'!$C$3,"Test Date cannot be a future date",IF(NOT(ISBLANK('Captura de datos CASO'!AC841)),"OK",NA())))</f>
        <v>#N/A</v>
      </c>
      <c r="AD841" s="40" t="e">
        <f>IF(AND(NOT(ISBLANK('Captura de datos CASO'!AD841)),ISNA(VLOOKUP('Captura de datos CASO'!AD841,'DO NOT USE_School Picklist'!$R$3:$R$7,1,FALSE))),"Please select a value from the drop-down menu",IF('DO NOT USE_Case Formulas'!A841,"OK",NA()))</f>
        <v>#N/A</v>
      </c>
      <c r="AE841" s="40" t="e">
        <f>IF(AND('DO NOT USE_Case Formulas'!A841,ISBLANK('Captura de datos CASO'!AB841)),"Lab Result Test Result is required",IF(AND(NOT(ISBLANK('Captura de datos CASO'!AB841)),ISNA(VLOOKUP('Captura de datos CASO'!AB841,'DO NOT USE_School Picklist'!$Q$3:$Q$8,1,FALSE))),"Please select a value from the drop-down menu",IF('DO NOT USE_Case Formulas'!A841,"OK",NA())))</f>
        <v>#N/A</v>
      </c>
    </row>
    <row r="842" spans="1:31" x14ac:dyDescent="0.3">
      <c r="A842" s="39" t="e">
        <f>IF('DO NOT USE_Case Formulas'!A842,IF('DO NOT USE_Case Formulas'!B842,"Not all required fields are completed","OK"),NA())</f>
        <v>#N/A</v>
      </c>
      <c r="B842" s="40" t="e">
        <f>IF(AND('DO NOT USE_Case Formulas'!A842,ISBLANK('Captura de datos CASO'!B842)),"First Name is required",IF(NOT(ISBLANK('Captura de datos CASO'!B842)),"OK",NA()))</f>
        <v>#N/A</v>
      </c>
      <c r="C842" s="40" t="e">
        <f>IF(AND('DO NOT USE_Case Formulas'!A842,ISBLANK('Captura de datos CASO'!C842)),"Last Name is required",IF(NOT(ISBLANK('Captura de datos CASO'!C842)),"OK",NA()))</f>
        <v>#N/A</v>
      </c>
      <c r="D842" s="40" t="e">
        <f>IF(AND('DO NOT USE_Case Formulas'!A842,ISBLANK('Captura de datos CASO'!D842)),"Birthdate is required",IF(NOT(ISBLANK('Captura de datos CASO'!D842)),"OK",NA()))</f>
        <v>#N/A</v>
      </c>
      <c r="E842" s="40" t="e">
        <f>IF(AND('DO NOT USE_Case Formulas'!A842,ISBLANK('Captura de datos CASO'!E842)),"Mobile Phone is required",IF(NOT(ISBLANK('Captura de datos CASO'!E842)),IF(AND(ISNUMBER(VALUE('Captura de datos CASO'!E842)),LEFT('Captura de datos CASO'!E842,1)&lt;&gt;"1",LEN('Captura de datos CASO'!E842)=10),"OK","Phone number must be valid format"),NA()))</f>
        <v>#N/A</v>
      </c>
      <c r="F842" s="40" t="e">
        <f>IF(LEN('Captura de datos CASO'!F842)&gt;255,"Home Street Address must be less than 255 characters",IF('DO NOT USE_Case Formulas'!A842,"OK",NA()))</f>
        <v>#N/A</v>
      </c>
      <c r="G842" s="40" t="e">
        <f>IF(LEN('Captura de datos CASO'!G842)&gt;40,"City must be less than 40 characters",IF('DO NOT USE_Case Formulas'!A842,"OK",NA()))</f>
        <v>#N/A</v>
      </c>
      <c r="H842" s="40" t="e">
        <f>IF(AND(NOT(ISBLANK('Captura de datos CASO'!H842)),ISNA(VLOOKUP('Captura de datos CASO'!H842,'DO NOT USE_School Picklist'!$P$3:$P$52,1,FALSE))),"Please select a value from the drop-down menu",IF('DO NOT USE_Case Formulas'!A842,"OK",NA()))</f>
        <v>#N/A</v>
      </c>
      <c r="I842" s="40" t="e">
        <f>IF(AND('DO NOT USE_Case Formulas'!A842,ISBLANK('Captura de datos CASO'!I842)),"Zip is required",IF(ISBLANK('Captura de datos CASO'!I842),NA(),"OK"))</f>
        <v>#N/A</v>
      </c>
      <c r="J842" s="40" t="e">
        <f>IF(AND('DO NOT USE_Case Formulas'!A842,ISBLANK('Captura de datos CASO'!J842)),"Student or Staff? is required",IF(ISBLANK('Captura de datos CASO'!J842),NA(),IF(ISNA(VLOOKUP('Captura de datos CASO'!J842,'DO NOT USE_School Picklist'!$B$3:$B$6,1,FALSE)),"Please select a value from the drop-down menu","OK")))</f>
        <v>#N/A</v>
      </c>
      <c r="K842" s="40" t="e">
        <f>IF(AND('Captura de datos CASO'!J842='DO NOT USE_School Picklist'!$B$4,ISBLANK('Captura de datos CASO'!K842)),"Occupation/Job Title is required if Student or Staff? is Yes, staff/faculty or volunteer",IF('DO NOT USE_Case Formulas'!A842,"OK",NA()))</f>
        <v>#N/A</v>
      </c>
      <c r="L842" s="40" t="e">
        <f ca="1">IF('Captura de datos CASO'!L842&gt;'DO NOT USE_School Picklist'!$C$3,"Date last on school campus/facility cannot be a future date",IF('DO NOT USE_Case Formulas'!A842,IF(ISBLANK('Captura de datos CASO'!L842),"Date last on school campus/facility is required","OK"),NA()))</f>
        <v>#N/A</v>
      </c>
      <c r="M842" s="40" t="e">
        <f>IF(AND('DO NOT USE_Case Formulas'!A842,ISBLANK('Captura de datos CASO'!M842)),"Specific Place in the Location is required",IF(ISBLANK('Captura de datos CASO'!M842),NA(),"OK"))</f>
        <v>#N/A</v>
      </c>
      <c r="N842" s="40" t="e">
        <f>IF(LEN('Captura de datos CASO'!N842)&gt;50,"Parent/Guardian Name must be less than 50 characters",IF('DO NOT USE_Case Formulas'!A842,"OK",NA()))</f>
        <v>#N/A</v>
      </c>
      <c r="O842" s="40" t="e">
        <f>IF(NOT(ISBLANK('Captura de datos CASO'!O842)),IF(AND(ISNUMBER('Captura de datos CASO'!O842),LEFT('Captura de datos CASO'!O842,1)&lt;&gt;"1",LEN('Captura de datos CASO'!O842)=10),"OK","Phone number must be valid format"),IF('DO NOT USE_Case Formulas'!A842,"OK",NA()))</f>
        <v>#N/A</v>
      </c>
      <c r="P842" s="53" t="e">
        <f>IF(AND(NOT(ISBLANK('Captura de datos CASO'!P842)),ISNA(VLOOKUP('Captura de datos CASO'!P842,'DO NOT USE_School Picklist'!$I$3:$I$5,1,FALSE))),"Please select a value from the drop-down menu",IF('DO NOT USE_Case Formulas'!A842,"OK",NA()))</f>
        <v>#N/A</v>
      </c>
      <c r="Q842" s="40" t="e">
        <f>IF(AND(NOT(ISBLANK('Captura de datos CASO'!Q842)),ISNA(VLOOKUP('Captura de datos CASO'!Q842,'DO NOT USE_School Picklist'!$E$3:$E$10,1,FALSE))),"Please select a value from the drop-down menu",IF('DO NOT USE_Case Formulas'!A842,"OK",NA()))</f>
        <v>#N/A</v>
      </c>
      <c r="R842" s="53" t="e">
        <f>IF(AND(NOT(ISBLANK('Captura de datos CASO'!R842)),ISNA(VLOOKUP('Captura de datos CASO'!R842,'DO NOT USE_School Picklist'!$W$3:$W$9,1,FALSE))),"Please select a value from the drop-down menu",IF('DO NOT USE_Case Formulas'!A842,"OK",NA()))</f>
        <v>#N/A</v>
      </c>
      <c r="S842" s="53" t="e">
        <f>IF(AND(NOT(ISBLANK('Captura de datos CASO'!S842)),ISNA(VLOOKUP('Captura de datos CASO'!S842,'DO NOT USE_School Picklist'!$W$3:$W$9,1,FALSE))),"Please select a value from the drop-down menu",IF('DO NOT USE_Case Formulas'!A842,"OK",NA()))</f>
        <v>#N/A</v>
      </c>
      <c r="T842" s="40" t="e">
        <f>IF(AND(NOT(ISBLANK('Captura de datos CASO'!T842)),ISNA(VLOOKUP('Captura de datos CASO'!T842,'DO NOT USE_School Picklist'!$F$3:$F$16,1,FALSE))),"Please select a value from the drop-down menu",IF('DO NOT USE_Case Formulas'!A842,"OK",NA()))</f>
        <v>#N/A</v>
      </c>
      <c r="U842" s="40" t="e">
        <f>IF(LEN('Captura de datos CASO'!U842)&gt;100,"Classroom(s) must be less than 100 characters",IF('DO NOT USE_Case Formulas'!A842,"OK",NA()))</f>
        <v>#N/A</v>
      </c>
      <c r="V842" s="40" t="e">
        <f>IF(AND(NOT(ISBLANK('Captura de datos CASO'!V842)),ISNA(VLOOKUP('Captura de datos CASO'!V842,'DO NOT USE_School Picklist'!$S$3:$S$12,1,FALSE))),"Please select a value from the drop-down menu",IF('DO NOT USE_Case Formulas'!A842,"OK",NA()))</f>
        <v>#N/A</v>
      </c>
      <c r="W842" s="40" t="e">
        <f>IF(AND(NOT(ISBLANK('Captura de datos CASO'!W842)),ISNA(VLOOKUP('Captura de datos CASO'!W842,'DO NOT USE_School Picklist'!$S$3:$S$12,1,FALSE))),"Please select a value from the drop-down menu",IF('DO NOT USE_Case Formulas'!A842,"OK",NA()))</f>
        <v>#N/A</v>
      </c>
      <c r="X842" s="40" t="e">
        <f>IF(LEN('Captura de datos CASO'!X842)&gt;80,"Name of Education Group must be less than 80 characters",IF('DO NOT USE_Case Formulas'!A842,"OK",NA()))</f>
        <v>#N/A</v>
      </c>
      <c r="Y842" s="40" t="e">
        <f>IF(AND(NOT(ISBLANK('Captura de datos CASO'!Y842)),ISNA(VLOOKUP('Captura de datos CASO'!Y842,'DO NOT USE_School Picklist'!$K$3:$K$6,1,FALSE))),"Please select a value from the drop-down menu",IF('DO NOT USE_Case Formulas'!A842,"OK",NA()))</f>
        <v>#N/A</v>
      </c>
      <c r="Z842" s="40" t="e">
        <f>IF(AND('DO NOT USE_Case Formulas'!A842,ISBLANK('Captura de datos CASO'!Z842)),"Has this person had symptoms? is required",IF(AND(NOT(ISBLANK('Captura de datos CASO'!Z842)),ISNA(VLOOKUP('Captura de datos CASO'!Z842,'DO NOT USE_School Picklist'!$D$3:$D$5,1,FALSE))),"Please select a value from the drop-down menu",IF(NOT(ISBLANK('Captura de datos CASO'!Z842)),"OK",NA())))</f>
        <v>#N/A</v>
      </c>
      <c r="AA842" s="40" t="e">
        <f>IF(AND('Captura de datos CASO'!Z842='DO NOT USE_School Picklist'!$D$3,ISBLANK('Captura de datos CASO'!AA842)),"Symptom Onset Date is required if Ever Symptomatic is Yes",IF('DO NOT USE_Case Formulas'!A842,"OK",NA()))</f>
        <v>#N/A</v>
      </c>
      <c r="AB842" s="40"/>
      <c r="AC842" s="40" t="e">
        <f ca="1">IF(AND('DO NOT USE_Case Formulas'!A842,ISBLANK('Captura de datos CASO'!AC842)),"Lab Result Test Date is required",IF('Captura de datos CASO'!AC842&gt;'DO NOT USE_School Picklist'!$C$3,"Test Date cannot be a future date",IF(NOT(ISBLANK('Captura de datos CASO'!AC842)),"OK",NA())))</f>
        <v>#N/A</v>
      </c>
      <c r="AD842" s="40" t="e">
        <f>IF(AND(NOT(ISBLANK('Captura de datos CASO'!AD842)),ISNA(VLOOKUP('Captura de datos CASO'!AD842,'DO NOT USE_School Picklist'!$R$3:$R$7,1,FALSE))),"Please select a value from the drop-down menu",IF('DO NOT USE_Case Formulas'!A842,"OK",NA()))</f>
        <v>#N/A</v>
      </c>
      <c r="AE842" s="40" t="e">
        <f>IF(AND('DO NOT USE_Case Formulas'!A842,ISBLANK('Captura de datos CASO'!AB842)),"Lab Result Test Result is required",IF(AND(NOT(ISBLANK('Captura de datos CASO'!AB842)),ISNA(VLOOKUP('Captura de datos CASO'!AB842,'DO NOT USE_School Picklist'!$Q$3:$Q$8,1,FALSE))),"Please select a value from the drop-down menu",IF('DO NOT USE_Case Formulas'!A842,"OK",NA())))</f>
        <v>#N/A</v>
      </c>
    </row>
    <row r="843" spans="1:31" x14ac:dyDescent="0.3">
      <c r="A843" s="39" t="e">
        <f>IF('DO NOT USE_Case Formulas'!A843,IF('DO NOT USE_Case Formulas'!B843,"Not all required fields are completed","OK"),NA())</f>
        <v>#N/A</v>
      </c>
      <c r="B843" s="40" t="e">
        <f>IF(AND('DO NOT USE_Case Formulas'!A843,ISBLANK('Captura de datos CASO'!B843)),"First Name is required",IF(NOT(ISBLANK('Captura de datos CASO'!B843)),"OK",NA()))</f>
        <v>#N/A</v>
      </c>
      <c r="C843" s="40" t="e">
        <f>IF(AND('DO NOT USE_Case Formulas'!A843,ISBLANK('Captura de datos CASO'!C843)),"Last Name is required",IF(NOT(ISBLANK('Captura de datos CASO'!C843)),"OK",NA()))</f>
        <v>#N/A</v>
      </c>
      <c r="D843" s="40" t="e">
        <f>IF(AND('DO NOT USE_Case Formulas'!A843,ISBLANK('Captura de datos CASO'!D843)),"Birthdate is required",IF(NOT(ISBLANK('Captura de datos CASO'!D843)),"OK",NA()))</f>
        <v>#N/A</v>
      </c>
      <c r="E843" s="40" t="e">
        <f>IF(AND('DO NOT USE_Case Formulas'!A843,ISBLANK('Captura de datos CASO'!E843)),"Mobile Phone is required",IF(NOT(ISBLANK('Captura de datos CASO'!E843)),IF(AND(ISNUMBER(VALUE('Captura de datos CASO'!E843)),LEFT('Captura de datos CASO'!E843,1)&lt;&gt;"1",LEN('Captura de datos CASO'!E843)=10),"OK","Phone number must be valid format"),NA()))</f>
        <v>#N/A</v>
      </c>
      <c r="F843" s="40" t="e">
        <f>IF(LEN('Captura de datos CASO'!F843)&gt;255,"Home Street Address must be less than 255 characters",IF('DO NOT USE_Case Formulas'!A843,"OK",NA()))</f>
        <v>#N/A</v>
      </c>
      <c r="G843" s="40" t="e">
        <f>IF(LEN('Captura de datos CASO'!G843)&gt;40,"City must be less than 40 characters",IF('DO NOT USE_Case Formulas'!A843,"OK",NA()))</f>
        <v>#N/A</v>
      </c>
      <c r="H843" s="40" t="e">
        <f>IF(AND(NOT(ISBLANK('Captura de datos CASO'!H843)),ISNA(VLOOKUP('Captura de datos CASO'!H843,'DO NOT USE_School Picklist'!$P$3:$P$52,1,FALSE))),"Please select a value from the drop-down menu",IF('DO NOT USE_Case Formulas'!A843,"OK",NA()))</f>
        <v>#N/A</v>
      </c>
      <c r="I843" s="40" t="e">
        <f>IF(AND('DO NOT USE_Case Formulas'!A843,ISBLANK('Captura de datos CASO'!I843)),"Zip is required",IF(ISBLANK('Captura de datos CASO'!I843),NA(),"OK"))</f>
        <v>#N/A</v>
      </c>
      <c r="J843" s="40" t="e">
        <f>IF(AND('DO NOT USE_Case Formulas'!A843,ISBLANK('Captura de datos CASO'!J843)),"Student or Staff? is required",IF(ISBLANK('Captura de datos CASO'!J843),NA(),IF(ISNA(VLOOKUP('Captura de datos CASO'!J843,'DO NOT USE_School Picklist'!$B$3:$B$6,1,FALSE)),"Please select a value from the drop-down menu","OK")))</f>
        <v>#N/A</v>
      </c>
      <c r="K843" s="40" t="e">
        <f>IF(AND('Captura de datos CASO'!J843='DO NOT USE_School Picklist'!$B$4,ISBLANK('Captura de datos CASO'!K843)),"Occupation/Job Title is required if Student or Staff? is Yes, staff/faculty or volunteer",IF('DO NOT USE_Case Formulas'!A843,"OK",NA()))</f>
        <v>#N/A</v>
      </c>
      <c r="L843" s="40" t="e">
        <f ca="1">IF('Captura de datos CASO'!L843&gt;'DO NOT USE_School Picklist'!$C$3,"Date last on school campus/facility cannot be a future date",IF('DO NOT USE_Case Formulas'!A843,IF(ISBLANK('Captura de datos CASO'!L843),"Date last on school campus/facility is required","OK"),NA()))</f>
        <v>#N/A</v>
      </c>
      <c r="M843" s="40" t="e">
        <f>IF(AND('DO NOT USE_Case Formulas'!A843,ISBLANK('Captura de datos CASO'!M843)),"Specific Place in the Location is required",IF(ISBLANK('Captura de datos CASO'!M843),NA(),"OK"))</f>
        <v>#N/A</v>
      </c>
      <c r="N843" s="40" t="e">
        <f>IF(LEN('Captura de datos CASO'!N843)&gt;50,"Parent/Guardian Name must be less than 50 characters",IF('DO NOT USE_Case Formulas'!A843,"OK",NA()))</f>
        <v>#N/A</v>
      </c>
      <c r="O843" s="40" t="e">
        <f>IF(NOT(ISBLANK('Captura de datos CASO'!O843)),IF(AND(ISNUMBER('Captura de datos CASO'!O843),LEFT('Captura de datos CASO'!O843,1)&lt;&gt;"1",LEN('Captura de datos CASO'!O843)=10),"OK","Phone number must be valid format"),IF('DO NOT USE_Case Formulas'!A843,"OK",NA()))</f>
        <v>#N/A</v>
      </c>
      <c r="P843" s="53" t="e">
        <f>IF(AND(NOT(ISBLANK('Captura de datos CASO'!P843)),ISNA(VLOOKUP('Captura de datos CASO'!P843,'DO NOT USE_School Picklist'!$I$3:$I$5,1,FALSE))),"Please select a value from the drop-down menu",IF('DO NOT USE_Case Formulas'!A843,"OK",NA()))</f>
        <v>#N/A</v>
      </c>
      <c r="Q843" s="40" t="e">
        <f>IF(AND(NOT(ISBLANK('Captura de datos CASO'!Q843)),ISNA(VLOOKUP('Captura de datos CASO'!Q843,'DO NOT USE_School Picklist'!$E$3:$E$10,1,FALSE))),"Please select a value from the drop-down menu",IF('DO NOT USE_Case Formulas'!A843,"OK",NA()))</f>
        <v>#N/A</v>
      </c>
      <c r="R843" s="53" t="e">
        <f>IF(AND(NOT(ISBLANK('Captura de datos CASO'!R843)),ISNA(VLOOKUP('Captura de datos CASO'!R843,'DO NOT USE_School Picklist'!$W$3:$W$9,1,FALSE))),"Please select a value from the drop-down menu",IF('DO NOT USE_Case Formulas'!A843,"OK",NA()))</f>
        <v>#N/A</v>
      </c>
      <c r="S843" s="53" t="e">
        <f>IF(AND(NOT(ISBLANK('Captura de datos CASO'!S843)),ISNA(VLOOKUP('Captura de datos CASO'!S843,'DO NOT USE_School Picklist'!$W$3:$W$9,1,FALSE))),"Please select a value from the drop-down menu",IF('DO NOT USE_Case Formulas'!A843,"OK",NA()))</f>
        <v>#N/A</v>
      </c>
      <c r="T843" s="40" t="e">
        <f>IF(AND(NOT(ISBLANK('Captura de datos CASO'!T843)),ISNA(VLOOKUP('Captura de datos CASO'!T843,'DO NOT USE_School Picklist'!$F$3:$F$16,1,FALSE))),"Please select a value from the drop-down menu",IF('DO NOT USE_Case Formulas'!A843,"OK",NA()))</f>
        <v>#N/A</v>
      </c>
      <c r="U843" s="40" t="e">
        <f>IF(LEN('Captura de datos CASO'!U843)&gt;100,"Classroom(s) must be less than 100 characters",IF('DO NOT USE_Case Formulas'!A843,"OK",NA()))</f>
        <v>#N/A</v>
      </c>
      <c r="V843" s="40" t="e">
        <f>IF(AND(NOT(ISBLANK('Captura de datos CASO'!V843)),ISNA(VLOOKUP('Captura de datos CASO'!V843,'DO NOT USE_School Picklist'!$S$3:$S$12,1,FALSE))),"Please select a value from the drop-down menu",IF('DO NOT USE_Case Formulas'!A843,"OK",NA()))</f>
        <v>#N/A</v>
      </c>
      <c r="W843" s="40" t="e">
        <f>IF(AND(NOT(ISBLANK('Captura de datos CASO'!W843)),ISNA(VLOOKUP('Captura de datos CASO'!W843,'DO NOT USE_School Picklist'!$S$3:$S$12,1,FALSE))),"Please select a value from the drop-down menu",IF('DO NOT USE_Case Formulas'!A843,"OK",NA()))</f>
        <v>#N/A</v>
      </c>
      <c r="X843" s="40" t="e">
        <f>IF(LEN('Captura de datos CASO'!X843)&gt;80,"Name of Education Group must be less than 80 characters",IF('DO NOT USE_Case Formulas'!A843,"OK",NA()))</f>
        <v>#N/A</v>
      </c>
      <c r="Y843" s="40" t="e">
        <f>IF(AND(NOT(ISBLANK('Captura de datos CASO'!Y843)),ISNA(VLOOKUP('Captura de datos CASO'!Y843,'DO NOT USE_School Picklist'!$K$3:$K$6,1,FALSE))),"Please select a value from the drop-down menu",IF('DO NOT USE_Case Formulas'!A843,"OK",NA()))</f>
        <v>#N/A</v>
      </c>
      <c r="Z843" s="40" t="e">
        <f>IF(AND('DO NOT USE_Case Formulas'!A843,ISBLANK('Captura de datos CASO'!Z843)),"Has this person had symptoms? is required",IF(AND(NOT(ISBLANK('Captura de datos CASO'!Z843)),ISNA(VLOOKUP('Captura de datos CASO'!Z843,'DO NOT USE_School Picklist'!$D$3:$D$5,1,FALSE))),"Please select a value from the drop-down menu",IF(NOT(ISBLANK('Captura de datos CASO'!Z843)),"OK",NA())))</f>
        <v>#N/A</v>
      </c>
      <c r="AA843" s="40" t="e">
        <f>IF(AND('Captura de datos CASO'!Z843='DO NOT USE_School Picklist'!$D$3,ISBLANK('Captura de datos CASO'!AA843)),"Symptom Onset Date is required if Ever Symptomatic is Yes",IF('DO NOT USE_Case Formulas'!A843,"OK",NA()))</f>
        <v>#N/A</v>
      </c>
      <c r="AB843" s="40"/>
      <c r="AC843" s="40" t="e">
        <f ca="1">IF(AND('DO NOT USE_Case Formulas'!A843,ISBLANK('Captura de datos CASO'!AC843)),"Lab Result Test Date is required",IF('Captura de datos CASO'!AC843&gt;'DO NOT USE_School Picklist'!$C$3,"Test Date cannot be a future date",IF(NOT(ISBLANK('Captura de datos CASO'!AC843)),"OK",NA())))</f>
        <v>#N/A</v>
      </c>
      <c r="AD843" s="40" t="e">
        <f>IF(AND(NOT(ISBLANK('Captura de datos CASO'!AD843)),ISNA(VLOOKUP('Captura de datos CASO'!AD843,'DO NOT USE_School Picklist'!$R$3:$R$7,1,FALSE))),"Please select a value from the drop-down menu",IF('DO NOT USE_Case Formulas'!A843,"OK",NA()))</f>
        <v>#N/A</v>
      </c>
      <c r="AE843" s="40" t="e">
        <f>IF(AND('DO NOT USE_Case Formulas'!A843,ISBLANK('Captura de datos CASO'!AB843)),"Lab Result Test Result is required",IF(AND(NOT(ISBLANK('Captura de datos CASO'!AB843)),ISNA(VLOOKUP('Captura de datos CASO'!AB843,'DO NOT USE_School Picklist'!$Q$3:$Q$8,1,FALSE))),"Please select a value from the drop-down menu",IF('DO NOT USE_Case Formulas'!A843,"OK",NA())))</f>
        <v>#N/A</v>
      </c>
    </row>
    <row r="844" spans="1:31" x14ac:dyDescent="0.3">
      <c r="A844" s="39" t="e">
        <f>IF('DO NOT USE_Case Formulas'!A844,IF('DO NOT USE_Case Formulas'!B844,"Not all required fields are completed","OK"),NA())</f>
        <v>#N/A</v>
      </c>
      <c r="B844" s="40" t="e">
        <f>IF(AND('DO NOT USE_Case Formulas'!A844,ISBLANK('Captura de datos CASO'!B844)),"First Name is required",IF(NOT(ISBLANK('Captura de datos CASO'!B844)),"OK",NA()))</f>
        <v>#N/A</v>
      </c>
      <c r="C844" s="40" t="e">
        <f>IF(AND('DO NOT USE_Case Formulas'!A844,ISBLANK('Captura de datos CASO'!C844)),"Last Name is required",IF(NOT(ISBLANK('Captura de datos CASO'!C844)),"OK",NA()))</f>
        <v>#N/A</v>
      </c>
      <c r="D844" s="40" t="e">
        <f>IF(AND('DO NOT USE_Case Formulas'!A844,ISBLANK('Captura de datos CASO'!D844)),"Birthdate is required",IF(NOT(ISBLANK('Captura de datos CASO'!D844)),"OK",NA()))</f>
        <v>#N/A</v>
      </c>
      <c r="E844" s="40" t="e">
        <f>IF(AND('DO NOT USE_Case Formulas'!A844,ISBLANK('Captura de datos CASO'!E844)),"Mobile Phone is required",IF(NOT(ISBLANK('Captura de datos CASO'!E844)),IF(AND(ISNUMBER(VALUE('Captura de datos CASO'!E844)),LEFT('Captura de datos CASO'!E844,1)&lt;&gt;"1",LEN('Captura de datos CASO'!E844)=10),"OK","Phone number must be valid format"),NA()))</f>
        <v>#N/A</v>
      </c>
      <c r="F844" s="40" t="e">
        <f>IF(LEN('Captura de datos CASO'!F844)&gt;255,"Home Street Address must be less than 255 characters",IF('DO NOT USE_Case Formulas'!A844,"OK",NA()))</f>
        <v>#N/A</v>
      </c>
      <c r="G844" s="40" t="e">
        <f>IF(LEN('Captura de datos CASO'!G844)&gt;40,"City must be less than 40 characters",IF('DO NOT USE_Case Formulas'!A844,"OK",NA()))</f>
        <v>#N/A</v>
      </c>
      <c r="H844" s="40" t="e">
        <f>IF(AND(NOT(ISBLANK('Captura de datos CASO'!H844)),ISNA(VLOOKUP('Captura de datos CASO'!H844,'DO NOT USE_School Picklist'!$P$3:$P$52,1,FALSE))),"Please select a value from the drop-down menu",IF('DO NOT USE_Case Formulas'!A844,"OK",NA()))</f>
        <v>#N/A</v>
      </c>
      <c r="I844" s="40" t="e">
        <f>IF(AND('DO NOT USE_Case Formulas'!A844,ISBLANK('Captura de datos CASO'!I844)),"Zip is required",IF(ISBLANK('Captura de datos CASO'!I844),NA(),"OK"))</f>
        <v>#N/A</v>
      </c>
      <c r="J844" s="40" t="e">
        <f>IF(AND('DO NOT USE_Case Formulas'!A844,ISBLANK('Captura de datos CASO'!J844)),"Student or Staff? is required",IF(ISBLANK('Captura de datos CASO'!J844),NA(),IF(ISNA(VLOOKUP('Captura de datos CASO'!J844,'DO NOT USE_School Picklist'!$B$3:$B$6,1,FALSE)),"Please select a value from the drop-down menu","OK")))</f>
        <v>#N/A</v>
      </c>
      <c r="K844" s="40" t="e">
        <f>IF(AND('Captura de datos CASO'!J844='DO NOT USE_School Picklist'!$B$4,ISBLANK('Captura de datos CASO'!K844)),"Occupation/Job Title is required if Student or Staff? is Yes, staff/faculty or volunteer",IF('DO NOT USE_Case Formulas'!A844,"OK",NA()))</f>
        <v>#N/A</v>
      </c>
      <c r="L844" s="40" t="e">
        <f ca="1">IF('Captura de datos CASO'!L844&gt;'DO NOT USE_School Picklist'!$C$3,"Date last on school campus/facility cannot be a future date",IF('DO NOT USE_Case Formulas'!A844,IF(ISBLANK('Captura de datos CASO'!L844),"Date last on school campus/facility is required","OK"),NA()))</f>
        <v>#N/A</v>
      </c>
      <c r="M844" s="40" t="e">
        <f>IF(AND('DO NOT USE_Case Formulas'!A844,ISBLANK('Captura de datos CASO'!M844)),"Specific Place in the Location is required",IF(ISBLANK('Captura de datos CASO'!M844),NA(),"OK"))</f>
        <v>#N/A</v>
      </c>
      <c r="N844" s="40" t="e">
        <f>IF(LEN('Captura de datos CASO'!N844)&gt;50,"Parent/Guardian Name must be less than 50 characters",IF('DO NOT USE_Case Formulas'!A844,"OK",NA()))</f>
        <v>#N/A</v>
      </c>
      <c r="O844" s="40" t="e">
        <f>IF(NOT(ISBLANK('Captura de datos CASO'!O844)),IF(AND(ISNUMBER('Captura de datos CASO'!O844),LEFT('Captura de datos CASO'!O844,1)&lt;&gt;"1",LEN('Captura de datos CASO'!O844)=10),"OK","Phone number must be valid format"),IF('DO NOT USE_Case Formulas'!A844,"OK",NA()))</f>
        <v>#N/A</v>
      </c>
      <c r="P844" s="53" t="e">
        <f>IF(AND(NOT(ISBLANK('Captura de datos CASO'!P844)),ISNA(VLOOKUP('Captura de datos CASO'!P844,'DO NOT USE_School Picklist'!$I$3:$I$5,1,FALSE))),"Please select a value from the drop-down menu",IF('DO NOT USE_Case Formulas'!A844,"OK",NA()))</f>
        <v>#N/A</v>
      </c>
      <c r="Q844" s="40" t="e">
        <f>IF(AND(NOT(ISBLANK('Captura de datos CASO'!Q844)),ISNA(VLOOKUP('Captura de datos CASO'!Q844,'DO NOT USE_School Picklist'!$E$3:$E$10,1,FALSE))),"Please select a value from the drop-down menu",IF('DO NOT USE_Case Formulas'!A844,"OK",NA()))</f>
        <v>#N/A</v>
      </c>
      <c r="R844" s="53" t="e">
        <f>IF(AND(NOT(ISBLANK('Captura de datos CASO'!R844)),ISNA(VLOOKUP('Captura de datos CASO'!R844,'DO NOT USE_School Picklist'!$W$3:$W$9,1,FALSE))),"Please select a value from the drop-down menu",IF('DO NOT USE_Case Formulas'!A844,"OK",NA()))</f>
        <v>#N/A</v>
      </c>
      <c r="S844" s="53" t="e">
        <f>IF(AND(NOT(ISBLANK('Captura de datos CASO'!S844)),ISNA(VLOOKUP('Captura de datos CASO'!S844,'DO NOT USE_School Picklist'!$W$3:$W$9,1,FALSE))),"Please select a value from the drop-down menu",IF('DO NOT USE_Case Formulas'!A844,"OK",NA()))</f>
        <v>#N/A</v>
      </c>
      <c r="T844" s="40" t="e">
        <f>IF(AND(NOT(ISBLANK('Captura de datos CASO'!T844)),ISNA(VLOOKUP('Captura de datos CASO'!T844,'DO NOT USE_School Picklist'!$F$3:$F$16,1,FALSE))),"Please select a value from the drop-down menu",IF('DO NOT USE_Case Formulas'!A844,"OK",NA()))</f>
        <v>#N/A</v>
      </c>
      <c r="U844" s="40" t="e">
        <f>IF(LEN('Captura de datos CASO'!U844)&gt;100,"Classroom(s) must be less than 100 characters",IF('DO NOT USE_Case Formulas'!A844,"OK",NA()))</f>
        <v>#N/A</v>
      </c>
      <c r="V844" s="40" t="e">
        <f>IF(AND(NOT(ISBLANK('Captura de datos CASO'!V844)),ISNA(VLOOKUP('Captura de datos CASO'!V844,'DO NOT USE_School Picklist'!$S$3:$S$12,1,FALSE))),"Please select a value from the drop-down menu",IF('DO NOT USE_Case Formulas'!A844,"OK",NA()))</f>
        <v>#N/A</v>
      </c>
      <c r="W844" s="40" t="e">
        <f>IF(AND(NOT(ISBLANK('Captura de datos CASO'!W844)),ISNA(VLOOKUP('Captura de datos CASO'!W844,'DO NOT USE_School Picklist'!$S$3:$S$12,1,FALSE))),"Please select a value from the drop-down menu",IF('DO NOT USE_Case Formulas'!A844,"OK",NA()))</f>
        <v>#N/A</v>
      </c>
      <c r="X844" s="40" t="e">
        <f>IF(LEN('Captura de datos CASO'!X844)&gt;80,"Name of Education Group must be less than 80 characters",IF('DO NOT USE_Case Formulas'!A844,"OK",NA()))</f>
        <v>#N/A</v>
      </c>
      <c r="Y844" s="40" t="e">
        <f>IF(AND(NOT(ISBLANK('Captura de datos CASO'!Y844)),ISNA(VLOOKUP('Captura de datos CASO'!Y844,'DO NOT USE_School Picklist'!$K$3:$K$6,1,FALSE))),"Please select a value from the drop-down menu",IF('DO NOT USE_Case Formulas'!A844,"OK",NA()))</f>
        <v>#N/A</v>
      </c>
      <c r="Z844" s="40" t="e">
        <f>IF(AND('DO NOT USE_Case Formulas'!A844,ISBLANK('Captura de datos CASO'!Z844)),"Has this person had symptoms? is required",IF(AND(NOT(ISBLANK('Captura de datos CASO'!Z844)),ISNA(VLOOKUP('Captura de datos CASO'!Z844,'DO NOT USE_School Picklist'!$D$3:$D$5,1,FALSE))),"Please select a value from the drop-down menu",IF(NOT(ISBLANK('Captura de datos CASO'!Z844)),"OK",NA())))</f>
        <v>#N/A</v>
      </c>
      <c r="AA844" s="40" t="e">
        <f>IF(AND('Captura de datos CASO'!Z844='DO NOT USE_School Picklist'!$D$3,ISBLANK('Captura de datos CASO'!AA844)),"Symptom Onset Date is required if Ever Symptomatic is Yes",IF('DO NOT USE_Case Formulas'!A844,"OK",NA()))</f>
        <v>#N/A</v>
      </c>
      <c r="AB844" s="40"/>
      <c r="AC844" s="40" t="e">
        <f ca="1">IF(AND('DO NOT USE_Case Formulas'!A844,ISBLANK('Captura de datos CASO'!AC844)),"Lab Result Test Date is required",IF('Captura de datos CASO'!AC844&gt;'DO NOT USE_School Picklist'!$C$3,"Test Date cannot be a future date",IF(NOT(ISBLANK('Captura de datos CASO'!AC844)),"OK",NA())))</f>
        <v>#N/A</v>
      </c>
      <c r="AD844" s="40" t="e">
        <f>IF(AND(NOT(ISBLANK('Captura de datos CASO'!AD844)),ISNA(VLOOKUP('Captura de datos CASO'!AD844,'DO NOT USE_School Picklist'!$R$3:$R$7,1,FALSE))),"Please select a value from the drop-down menu",IF('DO NOT USE_Case Formulas'!A844,"OK",NA()))</f>
        <v>#N/A</v>
      </c>
      <c r="AE844" s="40" t="e">
        <f>IF(AND('DO NOT USE_Case Formulas'!A844,ISBLANK('Captura de datos CASO'!AB844)),"Lab Result Test Result is required",IF(AND(NOT(ISBLANK('Captura de datos CASO'!AB844)),ISNA(VLOOKUP('Captura de datos CASO'!AB844,'DO NOT USE_School Picklist'!$Q$3:$Q$8,1,FALSE))),"Please select a value from the drop-down menu",IF('DO NOT USE_Case Formulas'!A844,"OK",NA())))</f>
        <v>#N/A</v>
      </c>
    </row>
    <row r="845" spans="1:31" x14ac:dyDescent="0.3">
      <c r="A845" s="39" t="e">
        <f>IF('DO NOT USE_Case Formulas'!A845,IF('DO NOT USE_Case Formulas'!B845,"Not all required fields are completed","OK"),NA())</f>
        <v>#N/A</v>
      </c>
      <c r="B845" s="40" t="e">
        <f>IF(AND('DO NOT USE_Case Formulas'!A845,ISBLANK('Captura de datos CASO'!B845)),"First Name is required",IF(NOT(ISBLANK('Captura de datos CASO'!B845)),"OK",NA()))</f>
        <v>#N/A</v>
      </c>
      <c r="C845" s="40" t="e">
        <f>IF(AND('DO NOT USE_Case Formulas'!A845,ISBLANK('Captura de datos CASO'!C845)),"Last Name is required",IF(NOT(ISBLANK('Captura de datos CASO'!C845)),"OK",NA()))</f>
        <v>#N/A</v>
      </c>
      <c r="D845" s="40" t="e">
        <f>IF(AND('DO NOT USE_Case Formulas'!A845,ISBLANK('Captura de datos CASO'!D845)),"Birthdate is required",IF(NOT(ISBLANK('Captura de datos CASO'!D845)),"OK",NA()))</f>
        <v>#N/A</v>
      </c>
      <c r="E845" s="40" t="e">
        <f>IF(AND('DO NOT USE_Case Formulas'!A845,ISBLANK('Captura de datos CASO'!E845)),"Mobile Phone is required",IF(NOT(ISBLANK('Captura de datos CASO'!E845)),IF(AND(ISNUMBER(VALUE('Captura de datos CASO'!E845)),LEFT('Captura de datos CASO'!E845,1)&lt;&gt;"1",LEN('Captura de datos CASO'!E845)=10),"OK","Phone number must be valid format"),NA()))</f>
        <v>#N/A</v>
      </c>
      <c r="F845" s="40" t="e">
        <f>IF(LEN('Captura de datos CASO'!F845)&gt;255,"Home Street Address must be less than 255 characters",IF('DO NOT USE_Case Formulas'!A845,"OK",NA()))</f>
        <v>#N/A</v>
      </c>
      <c r="G845" s="40" t="e">
        <f>IF(LEN('Captura de datos CASO'!G845)&gt;40,"City must be less than 40 characters",IF('DO NOT USE_Case Formulas'!A845,"OK",NA()))</f>
        <v>#N/A</v>
      </c>
      <c r="H845" s="40" t="e">
        <f>IF(AND(NOT(ISBLANK('Captura de datos CASO'!H845)),ISNA(VLOOKUP('Captura de datos CASO'!H845,'DO NOT USE_School Picklist'!$P$3:$P$52,1,FALSE))),"Please select a value from the drop-down menu",IF('DO NOT USE_Case Formulas'!A845,"OK",NA()))</f>
        <v>#N/A</v>
      </c>
      <c r="I845" s="40" t="e">
        <f>IF(AND('DO NOT USE_Case Formulas'!A845,ISBLANK('Captura de datos CASO'!I845)),"Zip is required",IF(ISBLANK('Captura de datos CASO'!I845),NA(),"OK"))</f>
        <v>#N/A</v>
      </c>
      <c r="J845" s="40" t="e">
        <f>IF(AND('DO NOT USE_Case Formulas'!A845,ISBLANK('Captura de datos CASO'!J845)),"Student or Staff? is required",IF(ISBLANK('Captura de datos CASO'!J845),NA(),IF(ISNA(VLOOKUP('Captura de datos CASO'!J845,'DO NOT USE_School Picklist'!$B$3:$B$6,1,FALSE)),"Please select a value from the drop-down menu","OK")))</f>
        <v>#N/A</v>
      </c>
      <c r="K845" s="40" t="e">
        <f>IF(AND('Captura de datos CASO'!J845='DO NOT USE_School Picklist'!$B$4,ISBLANK('Captura de datos CASO'!K845)),"Occupation/Job Title is required if Student or Staff? is Yes, staff/faculty or volunteer",IF('DO NOT USE_Case Formulas'!A845,"OK",NA()))</f>
        <v>#N/A</v>
      </c>
      <c r="L845" s="40" t="e">
        <f ca="1">IF('Captura de datos CASO'!L845&gt;'DO NOT USE_School Picklist'!$C$3,"Date last on school campus/facility cannot be a future date",IF('DO NOT USE_Case Formulas'!A845,IF(ISBLANK('Captura de datos CASO'!L845),"Date last on school campus/facility is required","OK"),NA()))</f>
        <v>#N/A</v>
      </c>
      <c r="M845" s="40" t="e">
        <f>IF(AND('DO NOT USE_Case Formulas'!A845,ISBLANK('Captura de datos CASO'!M845)),"Specific Place in the Location is required",IF(ISBLANK('Captura de datos CASO'!M845),NA(),"OK"))</f>
        <v>#N/A</v>
      </c>
      <c r="N845" s="40" t="e">
        <f>IF(LEN('Captura de datos CASO'!N845)&gt;50,"Parent/Guardian Name must be less than 50 characters",IF('DO NOT USE_Case Formulas'!A845,"OK",NA()))</f>
        <v>#N/A</v>
      </c>
      <c r="O845" s="40" t="e">
        <f>IF(NOT(ISBLANK('Captura de datos CASO'!O845)),IF(AND(ISNUMBER('Captura de datos CASO'!O845),LEFT('Captura de datos CASO'!O845,1)&lt;&gt;"1",LEN('Captura de datos CASO'!O845)=10),"OK","Phone number must be valid format"),IF('DO NOT USE_Case Formulas'!A845,"OK",NA()))</f>
        <v>#N/A</v>
      </c>
      <c r="P845" s="53" t="e">
        <f>IF(AND(NOT(ISBLANK('Captura de datos CASO'!P845)),ISNA(VLOOKUP('Captura de datos CASO'!P845,'DO NOT USE_School Picklist'!$I$3:$I$5,1,FALSE))),"Please select a value from the drop-down menu",IF('DO NOT USE_Case Formulas'!A845,"OK",NA()))</f>
        <v>#N/A</v>
      </c>
      <c r="Q845" s="40" t="e">
        <f>IF(AND(NOT(ISBLANK('Captura de datos CASO'!Q845)),ISNA(VLOOKUP('Captura de datos CASO'!Q845,'DO NOT USE_School Picklist'!$E$3:$E$10,1,FALSE))),"Please select a value from the drop-down menu",IF('DO NOT USE_Case Formulas'!A845,"OK",NA()))</f>
        <v>#N/A</v>
      </c>
      <c r="R845" s="53" t="e">
        <f>IF(AND(NOT(ISBLANK('Captura de datos CASO'!R845)),ISNA(VLOOKUP('Captura de datos CASO'!R845,'DO NOT USE_School Picklist'!$W$3:$W$9,1,FALSE))),"Please select a value from the drop-down menu",IF('DO NOT USE_Case Formulas'!A845,"OK",NA()))</f>
        <v>#N/A</v>
      </c>
      <c r="S845" s="53" t="e">
        <f>IF(AND(NOT(ISBLANK('Captura de datos CASO'!S845)),ISNA(VLOOKUP('Captura de datos CASO'!S845,'DO NOT USE_School Picklist'!$W$3:$W$9,1,FALSE))),"Please select a value from the drop-down menu",IF('DO NOT USE_Case Formulas'!A845,"OK",NA()))</f>
        <v>#N/A</v>
      </c>
      <c r="T845" s="40" t="e">
        <f>IF(AND(NOT(ISBLANK('Captura de datos CASO'!T845)),ISNA(VLOOKUP('Captura de datos CASO'!T845,'DO NOT USE_School Picklist'!$F$3:$F$16,1,FALSE))),"Please select a value from the drop-down menu",IF('DO NOT USE_Case Formulas'!A845,"OK",NA()))</f>
        <v>#N/A</v>
      </c>
      <c r="U845" s="40" t="e">
        <f>IF(LEN('Captura de datos CASO'!U845)&gt;100,"Classroom(s) must be less than 100 characters",IF('DO NOT USE_Case Formulas'!A845,"OK",NA()))</f>
        <v>#N/A</v>
      </c>
      <c r="V845" s="40" t="e">
        <f>IF(AND(NOT(ISBLANK('Captura de datos CASO'!V845)),ISNA(VLOOKUP('Captura de datos CASO'!V845,'DO NOT USE_School Picklist'!$S$3:$S$12,1,FALSE))),"Please select a value from the drop-down menu",IF('DO NOT USE_Case Formulas'!A845,"OK",NA()))</f>
        <v>#N/A</v>
      </c>
      <c r="W845" s="40" t="e">
        <f>IF(AND(NOT(ISBLANK('Captura de datos CASO'!W845)),ISNA(VLOOKUP('Captura de datos CASO'!W845,'DO NOT USE_School Picklist'!$S$3:$S$12,1,FALSE))),"Please select a value from the drop-down menu",IF('DO NOT USE_Case Formulas'!A845,"OK",NA()))</f>
        <v>#N/A</v>
      </c>
      <c r="X845" s="40" t="e">
        <f>IF(LEN('Captura de datos CASO'!X845)&gt;80,"Name of Education Group must be less than 80 characters",IF('DO NOT USE_Case Formulas'!A845,"OK",NA()))</f>
        <v>#N/A</v>
      </c>
      <c r="Y845" s="40" t="e">
        <f>IF(AND(NOT(ISBLANK('Captura de datos CASO'!Y845)),ISNA(VLOOKUP('Captura de datos CASO'!Y845,'DO NOT USE_School Picklist'!$K$3:$K$6,1,FALSE))),"Please select a value from the drop-down menu",IF('DO NOT USE_Case Formulas'!A845,"OK",NA()))</f>
        <v>#N/A</v>
      </c>
      <c r="Z845" s="40" t="e">
        <f>IF(AND('DO NOT USE_Case Formulas'!A845,ISBLANK('Captura de datos CASO'!Z845)),"Has this person had symptoms? is required",IF(AND(NOT(ISBLANK('Captura de datos CASO'!Z845)),ISNA(VLOOKUP('Captura de datos CASO'!Z845,'DO NOT USE_School Picklist'!$D$3:$D$5,1,FALSE))),"Please select a value from the drop-down menu",IF(NOT(ISBLANK('Captura de datos CASO'!Z845)),"OK",NA())))</f>
        <v>#N/A</v>
      </c>
      <c r="AA845" s="40" t="e">
        <f>IF(AND('Captura de datos CASO'!Z845='DO NOT USE_School Picklist'!$D$3,ISBLANK('Captura de datos CASO'!AA845)),"Symptom Onset Date is required if Ever Symptomatic is Yes",IF('DO NOT USE_Case Formulas'!A845,"OK",NA()))</f>
        <v>#N/A</v>
      </c>
      <c r="AB845" s="40"/>
      <c r="AC845" s="40" t="e">
        <f ca="1">IF(AND('DO NOT USE_Case Formulas'!A845,ISBLANK('Captura de datos CASO'!AC845)),"Lab Result Test Date is required",IF('Captura de datos CASO'!AC845&gt;'DO NOT USE_School Picklist'!$C$3,"Test Date cannot be a future date",IF(NOT(ISBLANK('Captura de datos CASO'!AC845)),"OK",NA())))</f>
        <v>#N/A</v>
      </c>
      <c r="AD845" s="40" t="e">
        <f>IF(AND(NOT(ISBLANK('Captura de datos CASO'!AD845)),ISNA(VLOOKUP('Captura de datos CASO'!AD845,'DO NOT USE_School Picklist'!$R$3:$R$7,1,FALSE))),"Please select a value from the drop-down menu",IF('DO NOT USE_Case Formulas'!A845,"OK",NA()))</f>
        <v>#N/A</v>
      </c>
      <c r="AE845" s="40" t="e">
        <f>IF(AND('DO NOT USE_Case Formulas'!A845,ISBLANK('Captura de datos CASO'!AB845)),"Lab Result Test Result is required",IF(AND(NOT(ISBLANK('Captura de datos CASO'!AB845)),ISNA(VLOOKUP('Captura de datos CASO'!AB845,'DO NOT USE_School Picklist'!$Q$3:$Q$8,1,FALSE))),"Please select a value from the drop-down menu",IF('DO NOT USE_Case Formulas'!A845,"OK",NA())))</f>
        <v>#N/A</v>
      </c>
    </row>
    <row r="846" spans="1:31" x14ac:dyDescent="0.3">
      <c r="A846" s="39" t="e">
        <f>IF('DO NOT USE_Case Formulas'!A846,IF('DO NOT USE_Case Formulas'!B846,"Not all required fields are completed","OK"),NA())</f>
        <v>#N/A</v>
      </c>
      <c r="B846" s="40" t="e">
        <f>IF(AND('DO NOT USE_Case Formulas'!A846,ISBLANK('Captura de datos CASO'!B846)),"First Name is required",IF(NOT(ISBLANK('Captura de datos CASO'!B846)),"OK",NA()))</f>
        <v>#N/A</v>
      </c>
      <c r="C846" s="40" t="e">
        <f>IF(AND('DO NOT USE_Case Formulas'!A846,ISBLANK('Captura de datos CASO'!C846)),"Last Name is required",IF(NOT(ISBLANK('Captura de datos CASO'!C846)),"OK",NA()))</f>
        <v>#N/A</v>
      </c>
      <c r="D846" s="40" t="e">
        <f>IF(AND('DO NOT USE_Case Formulas'!A846,ISBLANK('Captura de datos CASO'!D846)),"Birthdate is required",IF(NOT(ISBLANK('Captura de datos CASO'!D846)),"OK",NA()))</f>
        <v>#N/A</v>
      </c>
      <c r="E846" s="40" t="e">
        <f>IF(AND('DO NOT USE_Case Formulas'!A846,ISBLANK('Captura de datos CASO'!E846)),"Mobile Phone is required",IF(NOT(ISBLANK('Captura de datos CASO'!E846)),IF(AND(ISNUMBER(VALUE('Captura de datos CASO'!E846)),LEFT('Captura de datos CASO'!E846,1)&lt;&gt;"1",LEN('Captura de datos CASO'!E846)=10),"OK","Phone number must be valid format"),NA()))</f>
        <v>#N/A</v>
      </c>
      <c r="F846" s="40" t="e">
        <f>IF(LEN('Captura de datos CASO'!F846)&gt;255,"Home Street Address must be less than 255 characters",IF('DO NOT USE_Case Formulas'!A846,"OK",NA()))</f>
        <v>#N/A</v>
      </c>
      <c r="G846" s="40" t="e">
        <f>IF(LEN('Captura de datos CASO'!G846)&gt;40,"City must be less than 40 characters",IF('DO NOT USE_Case Formulas'!A846,"OK",NA()))</f>
        <v>#N/A</v>
      </c>
      <c r="H846" s="40" t="e">
        <f>IF(AND(NOT(ISBLANK('Captura de datos CASO'!H846)),ISNA(VLOOKUP('Captura de datos CASO'!H846,'DO NOT USE_School Picklist'!$P$3:$P$52,1,FALSE))),"Please select a value from the drop-down menu",IF('DO NOT USE_Case Formulas'!A846,"OK",NA()))</f>
        <v>#N/A</v>
      </c>
      <c r="I846" s="40" t="e">
        <f>IF(AND('DO NOT USE_Case Formulas'!A846,ISBLANK('Captura de datos CASO'!I846)),"Zip is required",IF(ISBLANK('Captura de datos CASO'!I846),NA(),"OK"))</f>
        <v>#N/A</v>
      </c>
      <c r="J846" s="40" t="e">
        <f>IF(AND('DO NOT USE_Case Formulas'!A846,ISBLANK('Captura de datos CASO'!J846)),"Student or Staff? is required",IF(ISBLANK('Captura de datos CASO'!J846),NA(),IF(ISNA(VLOOKUP('Captura de datos CASO'!J846,'DO NOT USE_School Picklist'!$B$3:$B$6,1,FALSE)),"Please select a value from the drop-down menu","OK")))</f>
        <v>#N/A</v>
      </c>
      <c r="K846" s="40" t="e">
        <f>IF(AND('Captura de datos CASO'!J846='DO NOT USE_School Picklist'!$B$4,ISBLANK('Captura de datos CASO'!K846)),"Occupation/Job Title is required if Student or Staff? is Yes, staff/faculty or volunteer",IF('DO NOT USE_Case Formulas'!A846,"OK",NA()))</f>
        <v>#N/A</v>
      </c>
      <c r="L846" s="40" t="e">
        <f ca="1">IF('Captura de datos CASO'!L846&gt;'DO NOT USE_School Picklist'!$C$3,"Date last on school campus/facility cannot be a future date",IF('DO NOT USE_Case Formulas'!A846,IF(ISBLANK('Captura de datos CASO'!L846),"Date last on school campus/facility is required","OK"),NA()))</f>
        <v>#N/A</v>
      </c>
      <c r="M846" s="40" t="e">
        <f>IF(AND('DO NOT USE_Case Formulas'!A846,ISBLANK('Captura de datos CASO'!M846)),"Specific Place in the Location is required",IF(ISBLANK('Captura de datos CASO'!M846),NA(),"OK"))</f>
        <v>#N/A</v>
      </c>
      <c r="N846" s="40" t="e">
        <f>IF(LEN('Captura de datos CASO'!N846)&gt;50,"Parent/Guardian Name must be less than 50 characters",IF('DO NOT USE_Case Formulas'!A846,"OK",NA()))</f>
        <v>#N/A</v>
      </c>
      <c r="O846" s="40" t="e">
        <f>IF(NOT(ISBLANK('Captura de datos CASO'!O846)),IF(AND(ISNUMBER('Captura de datos CASO'!O846),LEFT('Captura de datos CASO'!O846,1)&lt;&gt;"1",LEN('Captura de datos CASO'!O846)=10),"OK","Phone number must be valid format"),IF('DO NOT USE_Case Formulas'!A846,"OK",NA()))</f>
        <v>#N/A</v>
      </c>
      <c r="P846" s="53" t="e">
        <f>IF(AND(NOT(ISBLANK('Captura de datos CASO'!P846)),ISNA(VLOOKUP('Captura de datos CASO'!P846,'DO NOT USE_School Picklist'!$I$3:$I$5,1,FALSE))),"Please select a value from the drop-down menu",IF('DO NOT USE_Case Formulas'!A846,"OK",NA()))</f>
        <v>#N/A</v>
      </c>
      <c r="Q846" s="40" t="e">
        <f>IF(AND(NOT(ISBLANK('Captura de datos CASO'!Q846)),ISNA(VLOOKUP('Captura de datos CASO'!Q846,'DO NOT USE_School Picklist'!$E$3:$E$10,1,FALSE))),"Please select a value from the drop-down menu",IF('DO NOT USE_Case Formulas'!A846,"OK",NA()))</f>
        <v>#N/A</v>
      </c>
      <c r="R846" s="53" t="e">
        <f>IF(AND(NOT(ISBLANK('Captura de datos CASO'!R846)),ISNA(VLOOKUP('Captura de datos CASO'!R846,'DO NOT USE_School Picklist'!$W$3:$W$9,1,FALSE))),"Please select a value from the drop-down menu",IF('DO NOT USE_Case Formulas'!A846,"OK",NA()))</f>
        <v>#N/A</v>
      </c>
      <c r="S846" s="53" t="e">
        <f>IF(AND(NOT(ISBLANK('Captura de datos CASO'!S846)),ISNA(VLOOKUP('Captura de datos CASO'!S846,'DO NOT USE_School Picklist'!$W$3:$W$9,1,FALSE))),"Please select a value from the drop-down menu",IF('DO NOT USE_Case Formulas'!A846,"OK",NA()))</f>
        <v>#N/A</v>
      </c>
      <c r="T846" s="40" t="e">
        <f>IF(AND(NOT(ISBLANK('Captura de datos CASO'!T846)),ISNA(VLOOKUP('Captura de datos CASO'!T846,'DO NOT USE_School Picklist'!$F$3:$F$16,1,FALSE))),"Please select a value from the drop-down menu",IF('DO NOT USE_Case Formulas'!A846,"OK",NA()))</f>
        <v>#N/A</v>
      </c>
      <c r="U846" s="40" t="e">
        <f>IF(LEN('Captura de datos CASO'!U846)&gt;100,"Classroom(s) must be less than 100 characters",IF('DO NOT USE_Case Formulas'!A846,"OK",NA()))</f>
        <v>#N/A</v>
      </c>
      <c r="V846" s="40" t="e">
        <f>IF(AND(NOT(ISBLANK('Captura de datos CASO'!V846)),ISNA(VLOOKUP('Captura de datos CASO'!V846,'DO NOT USE_School Picklist'!$S$3:$S$12,1,FALSE))),"Please select a value from the drop-down menu",IF('DO NOT USE_Case Formulas'!A846,"OK",NA()))</f>
        <v>#N/A</v>
      </c>
      <c r="W846" s="40" t="e">
        <f>IF(AND(NOT(ISBLANK('Captura de datos CASO'!W846)),ISNA(VLOOKUP('Captura de datos CASO'!W846,'DO NOT USE_School Picklist'!$S$3:$S$12,1,FALSE))),"Please select a value from the drop-down menu",IF('DO NOT USE_Case Formulas'!A846,"OK",NA()))</f>
        <v>#N/A</v>
      </c>
      <c r="X846" s="40" t="e">
        <f>IF(LEN('Captura de datos CASO'!X846)&gt;80,"Name of Education Group must be less than 80 characters",IF('DO NOT USE_Case Formulas'!A846,"OK",NA()))</f>
        <v>#N/A</v>
      </c>
      <c r="Y846" s="40" t="e">
        <f>IF(AND(NOT(ISBLANK('Captura de datos CASO'!Y846)),ISNA(VLOOKUP('Captura de datos CASO'!Y846,'DO NOT USE_School Picklist'!$K$3:$K$6,1,FALSE))),"Please select a value from the drop-down menu",IF('DO NOT USE_Case Formulas'!A846,"OK",NA()))</f>
        <v>#N/A</v>
      </c>
      <c r="Z846" s="40" t="e">
        <f>IF(AND('DO NOT USE_Case Formulas'!A846,ISBLANK('Captura de datos CASO'!Z846)),"Has this person had symptoms? is required",IF(AND(NOT(ISBLANK('Captura de datos CASO'!Z846)),ISNA(VLOOKUP('Captura de datos CASO'!Z846,'DO NOT USE_School Picklist'!$D$3:$D$5,1,FALSE))),"Please select a value from the drop-down menu",IF(NOT(ISBLANK('Captura de datos CASO'!Z846)),"OK",NA())))</f>
        <v>#N/A</v>
      </c>
      <c r="AA846" s="40" t="e">
        <f>IF(AND('Captura de datos CASO'!Z846='DO NOT USE_School Picklist'!$D$3,ISBLANK('Captura de datos CASO'!AA846)),"Symptom Onset Date is required if Ever Symptomatic is Yes",IF('DO NOT USE_Case Formulas'!A846,"OK",NA()))</f>
        <v>#N/A</v>
      </c>
      <c r="AB846" s="40"/>
      <c r="AC846" s="40" t="e">
        <f ca="1">IF(AND('DO NOT USE_Case Formulas'!A846,ISBLANK('Captura de datos CASO'!AC846)),"Lab Result Test Date is required",IF('Captura de datos CASO'!AC846&gt;'DO NOT USE_School Picklist'!$C$3,"Test Date cannot be a future date",IF(NOT(ISBLANK('Captura de datos CASO'!AC846)),"OK",NA())))</f>
        <v>#N/A</v>
      </c>
      <c r="AD846" s="40" t="e">
        <f>IF(AND(NOT(ISBLANK('Captura de datos CASO'!AD846)),ISNA(VLOOKUP('Captura de datos CASO'!AD846,'DO NOT USE_School Picklist'!$R$3:$R$7,1,FALSE))),"Please select a value from the drop-down menu",IF('DO NOT USE_Case Formulas'!A846,"OK",NA()))</f>
        <v>#N/A</v>
      </c>
      <c r="AE846" s="40" t="e">
        <f>IF(AND('DO NOT USE_Case Formulas'!A846,ISBLANK('Captura de datos CASO'!AB846)),"Lab Result Test Result is required",IF(AND(NOT(ISBLANK('Captura de datos CASO'!AB846)),ISNA(VLOOKUP('Captura de datos CASO'!AB846,'DO NOT USE_School Picklist'!$Q$3:$Q$8,1,FALSE))),"Please select a value from the drop-down menu",IF('DO NOT USE_Case Formulas'!A846,"OK",NA())))</f>
        <v>#N/A</v>
      </c>
    </row>
    <row r="847" spans="1:31" x14ac:dyDescent="0.3">
      <c r="A847" s="39" t="e">
        <f>IF('DO NOT USE_Case Formulas'!A847,IF('DO NOT USE_Case Formulas'!B847,"Not all required fields are completed","OK"),NA())</f>
        <v>#N/A</v>
      </c>
      <c r="B847" s="40" t="e">
        <f>IF(AND('DO NOT USE_Case Formulas'!A847,ISBLANK('Captura de datos CASO'!B847)),"First Name is required",IF(NOT(ISBLANK('Captura de datos CASO'!B847)),"OK",NA()))</f>
        <v>#N/A</v>
      </c>
      <c r="C847" s="40" t="e">
        <f>IF(AND('DO NOT USE_Case Formulas'!A847,ISBLANK('Captura de datos CASO'!C847)),"Last Name is required",IF(NOT(ISBLANK('Captura de datos CASO'!C847)),"OK",NA()))</f>
        <v>#N/A</v>
      </c>
      <c r="D847" s="40" t="e">
        <f>IF(AND('DO NOT USE_Case Formulas'!A847,ISBLANK('Captura de datos CASO'!D847)),"Birthdate is required",IF(NOT(ISBLANK('Captura de datos CASO'!D847)),"OK",NA()))</f>
        <v>#N/A</v>
      </c>
      <c r="E847" s="40" t="e">
        <f>IF(AND('DO NOT USE_Case Formulas'!A847,ISBLANK('Captura de datos CASO'!E847)),"Mobile Phone is required",IF(NOT(ISBLANK('Captura de datos CASO'!E847)),IF(AND(ISNUMBER(VALUE('Captura de datos CASO'!E847)),LEFT('Captura de datos CASO'!E847,1)&lt;&gt;"1",LEN('Captura de datos CASO'!E847)=10),"OK","Phone number must be valid format"),NA()))</f>
        <v>#N/A</v>
      </c>
      <c r="F847" s="40" t="e">
        <f>IF(LEN('Captura de datos CASO'!F847)&gt;255,"Home Street Address must be less than 255 characters",IF('DO NOT USE_Case Formulas'!A847,"OK",NA()))</f>
        <v>#N/A</v>
      </c>
      <c r="G847" s="40" t="e">
        <f>IF(LEN('Captura de datos CASO'!G847)&gt;40,"City must be less than 40 characters",IF('DO NOT USE_Case Formulas'!A847,"OK",NA()))</f>
        <v>#N/A</v>
      </c>
      <c r="H847" s="40" t="e">
        <f>IF(AND(NOT(ISBLANK('Captura de datos CASO'!H847)),ISNA(VLOOKUP('Captura de datos CASO'!H847,'DO NOT USE_School Picklist'!$P$3:$P$52,1,FALSE))),"Please select a value from the drop-down menu",IF('DO NOT USE_Case Formulas'!A847,"OK",NA()))</f>
        <v>#N/A</v>
      </c>
      <c r="I847" s="40" t="e">
        <f>IF(AND('DO NOT USE_Case Formulas'!A847,ISBLANK('Captura de datos CASO'!I847)),"Zip is required",IF(ISBLANK('Captura de datos CASO'!I847),NA(),"OK"))</f>
        <v>#N/A</v>
      </c>
      <c r="J847" s="40" t="e">
        <f>IF(AND('DO NOT USE_Case Formulas'!A847,ISBLANK('Captura de datos CASO'!J847)),"Student or Staff? is required",IF(ISBLANK('Captura de datos CASO'!J847),NA(),IF(ISNA(VLOOKUP('Captura de datos CASO'!J847,'DO NOT USE_School Picklist'!$B$3:$B$6,1,FALSE)),"Please select a value from the drop-down menu","OK")))</f>
        <v>#N/A</v>
      </c>
      <c r="K847" s="40" t="e">
        <f>IF(AND('Captura de datos CASO'!J847='DO NOT USE_School Picklist'!$B$4,ISBLANK('Captura de datos CASO'!K847)),"Occupation/Job Title is required if Student or Staff? is Yes, staff/faculty or volunteer",IF('DO NOT USE_Case Formulas'!A847,"OK",NA()))</f>
        <v>#N/A</v>
      </c>
      <c r="L847" s="40" t="e">
        <f ca="1">IF('Captura de datos CASO'!L847&gt;'DO NOT USE_School Picklist'!$C$3,"Date last on school campus/facility cannot be a future date",IF('DO NOT USE_Case Formulas'!A847,IF(ISBLANK('Captura de datos CASO'!L847),"Date last on school campus/facility is required","OK"),NA()))</f>
        <v>#N/A</v>
      </c>
      <c r="M847" s="40" t="e">
        <f>IF(AND('DO NOT USE_Case Formulas'!A847,ISBLANK('Captura de datos CASO'!M847)),"Specific Place in the Location is required",IF(ISBLANK('Captura de datos CASO'!M847),NA(),"OK"))</f>
        <v>#N/A</v>
      </c>
      <c r="N847" s="40" t="e">
        <f>IF(LEN('Captura de datos CASO'!N847)&gt;50,"Parent/Guardian Name must be less than 50 characters",IF('DO NOT USE_Case Formulas'!A847,"OK",NA()))</f>
        <v>#N/A</v>
      </c>
      <c r="O847" s="40" t="e">
        <f>IF(NOT(ISBLANK('Captura de datos CASO'!O847)),IF(AND(ISNUMBER('Captura de datos CASO'!O847),LEFT('Captura de datos CASO'!O847,1)&lt;&gt;"1",LEN('Captura de datos CASO'!O847)=10),"OK","Phone number must be valid format"),IF('DO NOT USE_Case Formulas'!A847,"OK",NA()))</f>
        <v>#N/A</v>
      </c>
      <c r="P847" s="53" t="e">
        <f>IF(AND(NOT(ISBLANK('Captura de datos CASO'!P847)),ISNA(VLOOKUP('Captura de datos CASO'!P847,'DO NOT USE_School Picklist'!$I$3:$I$5,1,FALSE))),"Please select a value from the drop-down menu",IF('DO NOT USE_Case Formulas'!A847,"OK",NA()))</f>
        <v>#N/A</v>
      </c>
      <c r="Q847" s="40" t="e">
        <f>IF(AND(NOT(ISBLANK('Captura de datos CASO'!Q847)),ISNA(VLOOKUP('Captura de datos CASO'!Q847,'DO NOT USE_School Picklist'!$E$3:$E$10,1,FALSE))),"Please select a value from the drop-down menu",IF('DO NOT USE_Case Formulas'!A847,"OK",NA()))</f>
        <v>#N/A</v>
      </c>
      <c r="R847" s="53" t="e">
        <f>IF(AND(NOT(ISBLANK('Captura de datos CASO'!R847)),ISNA(VLOOKUP('Captura de datos CASO'!R847,'DO NOT USE_School Picklist'!$W$3:$W$9,1,FALSE))),"Please select a value from the drop-down menu",IF('DO NOT USE_Case Formulas'!A847,"OK",NA()))</f>
        <v>#N/A</v>
      </c>
      <c r="S847" s="53" t="e">
        <f>IF(AND(NOT(ISBLANK('Captura de datos CASO'!S847)),ISNA(VLOOKUP('Captura de datos CASO'!S847,'DO NOT USE_School Picklist'!$W$3:$W$9,1,FALSE))),"Please select a value from the drop-down menu",IF('DO NOT USE_Case Formulas'!A847,"OK",NA()))</f>
        <v>#N/A</v>
      </c>
      <c r="T847" s="40" t="e">
        <f>IF(AND(NOT(ISBLANK('Captura de datos CASO'!T847)),ISNA(VLOOKUP('Captura de datos CASO'!T847,'DO NOT USE_School Picklist'!$F$3:$F$16,1,FALSE))),"Please select a value from the drop-down menu",IF('DO NOT USE_Case Formulas'!A847,"OK",NA()))</f>
        <v>#N/A</v>
      </c>
      <c r="U847" s="40" t="e">
        <f>IF(LEN('Captura de datos CASO'!U847)&gt;100,"Classroom(s) must be less than 100 characters",IF('DO NOT USE_Case Formulas'!A847,"OK",NA()))</f>
        <v>#N/A</v>
      </c>
      <c r="V847" s="40" t="e">
        <f>IF(AND(NOT(ISBLANK('Captura de datos CASO'!V847)),ISNA(VLOOKUP('Captura de datos CASO'!V847,'DO NOT USE_School Picklist'!$S$3:$S$12,1,FALSE))),"Please select a value from the drop-down menu",IF('DO NOT USE_Case Formulas'!A847,"OK",NA()))</f>
        <v>#N/A</v>
      </c>
      <c r="W847" s="40" t="e">
        <f>IF(AND(NOT(ISBLANK('Captura de datos CASO'!W847)),ISNA(VLOOKUP('Captura de datos CASO'!W847,'DO NOT USE_School Picklist'!$S$3:$S$12,1,FALSE))),"Please select a value from the drop-down menu",IF('DO NOT USE_Case Formulas'!A847,"OK",NA()))</f>
        <v>#N/A</v>
      </c>
      <c r="X847" s="40" t="e">
        <f>IF(LEN('Captura de datos CASO'!X847)&gt;80,"Name of Education Group must be less than 80 characters",IF('DO NOT USE_Case Formulas'!A847,"OK",NA()))</f>
        <v>#N/A</v>
      </c>
      <c r="Y847" s="40" t="e">
        <f>IF(AND(NOT(ISBLANK('Captura de datos CASO'!Y847)),ISNA(VLOOKUP('Captura de datos CASO'!Y847,'DO NOT USE_School Picklist'!$K$3:$K$6,1,FALSE))),"Please select a value from the drop-down menu",IF('DO NOT USE_Case Formulas'!A847,"OK",NA()))</f>
        <v>#N/A</v>
      </c>
      <c r="Z847" s="40" t="e">
        <f>IF(AND('DO NOT USE_Case Formulas'!A847,ISBLANK('Captura de datos CASO'!Z847)),"Has this person had symptoms? is required",IF(AND(NOT(ISBLANK('Captura de datos CASO'!Z847)),ISNA(VLOOKUP('Captura de datos CASO'!Z847,'DO NOT USE_School Picklist'!$D$3:$D$5,1,FALSE))),"Please select a value from the drop-down menu",IF(NOT(ISBLANK('Captura de datos CASO'!Z847)),"OK",NA())))</f>
        <v>#N/A</v>
      </c>
      <c r="AA847" s="40" t="e">
        <f>IF(AND('Captura de datos CASO'!Z847='DO NOT USE_School Picklist'!$D$3,ISBLANK('Captura de datos CASO'!AA847)),"Symptom Onset Date is required if Ever Symptomatic is Yes",IF('DO NOT USE_Case Formulas'!A847,"OK",NA()))</f>
        <v>#N/A</v>
      </c>
      <c r="AB847" s="40"/>
      <c r="AC847" s="40" t="e">
        <f ca="1">IF(AND('DO NOT USE_Case Formulas'!A847,ISBLANK('Captura de datos CASO'!AC847)),"Lab Result Test Date is required",IF('Captura de datos CASO'!AC847&gt;'DO NOT USE_School Picklist'!$C$3,"Test Date cannot be a future date",IF(NOT(ISBLANK('Captura de datos CASO'!AC847)),"OK",NA())))</f>
        <v>#N/A</v>
      </c>
      <c r="AD847" s="40" t="e">
        <f>IF(AND(NOT(ISBLANK('Captura de datos CASO'!AD847)),ISNA(VLOOKUP('Captura de datos CASO'!AD847,'DO NOT USE_School Picklist'!$R$3:$R$7,1,FALSE))),"Please select a value from the drop-down menu",IF('DO NOT USE_Case Formulas'!A847,"OK",NA()))</f>
        <v>#N/A</v>
      </c>
      <c r="AE847" s="40" t="e">
        <f>IF(AND('DO NOT USE_Case Formulas'!A847,ISBLANK('Captura de datos CASO'!AB847)),"Lab Result Test Result is required",IF(AND(NOT(ISBLANK('Captura de datos CASO'!AB847)),ISNA(VLOOKUP('Captura de datos CASO'!AB847,'DO NOT USE_School Picklist'!$Q$3:$Q$8,1,FALSE))),"Please select a value from the drop-down menu",IF('DO NOT USE_Case Formulas'!A847,"OK",NA())))</f>
        <v>#N/A</v>
      </c>
    </row>
    <row r="848" spans="1:31" x14ac:dyDescent="0.3">
      <c r="A848" s="39" t="e">
        <f>IF('DO NOT USE_Case Formulas'!A848,IF('DO NOT USE_Case Formulas'!B848,"Not all required fields are completed","OK"),NA())</f>
        <v>#N/A</v>
      </c>
      <c r="B848" s="40" t="e">
        <f>IF(AND('DO NOT USE_Case Formulas'!A848,ISBLANK('Captura de datos CASO'!B848)),"First Name is required",IF(NOT(ISBLANK('Captura de datos CASO'!B848)),"OK",NA()))</f>
        <v>#N/A</v>
      </c>
      <c r="C848" s="40" t="e">
        <f>IF(AND('DO NOT USE_Case Formulas'!A848,ISBLANK('Captura de datos CASO'!C848)),"Last Name is required",IF(NOT(ISBLANK('Captura de datos CASO'!C848)),"OK",NA()))</f>
        <v>#N/A</v>
      </c>
      <c r="D848" s="40" t="e">
        <f>IF(AND('DO NOT USE_Case Formulas'!A848,ISBLANK('Captura de datos CASO'!D848)),"Birthdate is required",IF(NOT(ISBLANK('Captura de datos CASO'!D848)),"OK",NA()))</f>
        <v>#N/A</v>
      </c>
      <c r="E848" s="40" t="e">
        <f>IF(AND('DO NOT USE_Case Formulas'!A848,ISBLANK('Captura de datos CASO'!E848)),"Mobile Phone is required",IF(NOT(ISBLANK('Captura de datos CASO'!E848)),IF(AND(ISNUMBER(VALUE('Captura de datos CASO'!E848)),LEFT('Captura de datos CASO'!E848,1)&lt;&gt;"1",LEN('Captura de datos CASO'!E848)=10),"OK","Phone number must be valid format"),NA()))</f>
        <v>#N/A</v>
      </c>
      <c r="F848" s="40" t="e">
        <f>IF(LEN('Captura de datos CASO'!F848)&gt;255,"Home Street Address must be less than 255 characters",IF('DO NOT USE_Case Formulas'!A848,"OK",NA()))</f>
        <v>#N/A</v>
      </c>
      <c r="G848" s="40" t="e">
        <f>IF(LEN('Captura de datos CASO'!G848)&gt;40,"City must be less than 40 characters",IF('DO NOT USE_Case Formulas'!A848,"OK",NA()))</f>
        <v>#N/A</v>
      </c>
      <c r="H848" s="40" t="e">
        <f>IF(AND(NOT(ISBLANK('Captura de datos CASO'!H848)),ISNA(VLOOKUP('Captura de datos CASO'!H848,'DO NOT USE_School Picklist'!$P$3:$P$52,1,FALSE))),"Please select a value from the drop-down menu",IF('DO NOT USE_Case Formulas'!A848,"OK",NA()))</f>
        <v>#N/A</v>
      </c>
      <c r="I848" s="40" t="e">
        <f>IF(AND('DO NOT USE_Case Formulas'!A848,ISBLANK('Captura de datos CASO'!I848)),"Zip is required",IF(ISBLANK('Captura de datos CASO'!I848),NA(),"OK"))</f>
        <v>#N/A</v>
      </c>
      <c r="J848" s="40" t="e">
        <f>IF(AND('DO NOT USE_Case Formulas'!A848,ISBLANK('Captura de datos CASO'!J848)),"Student or Staff? is required",IF(ISBLANK('Captura de datos CASO'!J848),NA(),IF(ISNA(VLOOKUP('Captura de datos CASO'!J848,'DO NOT USE_School Picklist'!$B$3:$B$6,1,FALSE)),"Please select a value from the drop-down menu","OK")))</f>
        <v>#N/A</v>
      </c>
      <c r="K848" s="40" t="e">
        <f>IF(AND('Captura de datos CASO'!J848='DO NOT USE_School Picklist'!$B$4,ISBLANK('Captura de datos CASO'!K848)),"Occupation/Job Title is required if Student or Staff? is Yes, staff/faculty or volunteer",IF('DO NOT USE_Case Formulas'!A848,"OK",NA()))</f>
        <v>#N/A</v>
      </c>
      <c r="L848" s="40" t="e">
        <f ca="1">IF('Captura de datos CASO'!L848&gt;'DO NOT USE_School Picklist'!$C$3,"Date last on school campus/facility cannot be a future date",IF('DO NOT USE_Case Formulas'!A848,IF(ISBLANK('Captura de datos CASO'!L848),"Date last on school campus/facility is required","OK"),NA()))</f>
        <v>#N/A</v>
      </c>
      <c r="M848" s="40" t="e">
        <f>IF(AND('DO NOT USE_Case Formulas'!A848,ISBLANK('Captura de datos CASO'!M848)),"Specific Place in the Location is required",IF(ISBLANK('Captura de datos CASO'!M848),NA(),"OK"))</f>
        <v>#N/A</v>
      </c>
      <c r="N848" s="40" t="e">
        <f>IF(LEN('Captura de datos CASO'!N848)&gt;50,"Parent/Guardian Name must be less than 50 characters",IF('DO NOT USE_Case Formulas'!A848,"OK",NA()))</f>
        <v>#N/A</v>
      </c>
      <c r="O848" s="40" t="e">
        <f>IF(NOT(ISBLANK('Captura de datos CASO'!O848)),IF(AND(ISNUMBER('Captura de datos CASO'!O848),LEFT('Captura de datos CASO'!O848,1)&lt;&gt;"1",LEN('Captura de datos CASO'!O848)=10),"OK","Phone number must be valid format"),IF('DO NOT USE_Case Formulas'!A848,"OK",NA()))</f>
        <v>#N/A</v>
      </c>
      <c r="P848" s="53" t="e">
        <f>IF(AND(NOT(ISBLANK('Captura de datos CASO'!P848)),ISNA(VLOOKUP('Captura de datos CASO'!P848,'DO NOT USE_School Picklist'!$I$3:$I$5,1,FALSE))),"Please select a value from the drop-down menu",IF('DO NOT USE_Case Formulas'!A848,"OK",NA()))</f>
        <v>#N/A</v>
      </c>
      <c r="Q848" s="40" t="e">
        <f>IF(AND(NOT(ISBLANK('Captura de datos CASO'!Q848)),ISNA(VLOOKUP('Captura de datos CASO'!Q848,'DO NOT USE_School Picklist'!$E$3:$E$10,1,FALSE))),"Please select a value from the drop-down menu",IF('DO NOT USE_Case Formulas'!A848,"OK",NA()))</f>
        <v>#N/A</v>
      </c>
      <c r="R848" s="53" t="e">
        <f>IF(AND(NOT(ISBLANK('Captura de datos CASO'!R848)),ISNA(VLOOKUP('Captura de datos CASO'!R848,'DO NOT USE_School Picklist'!$W$3:$W$9,1,FALSE))),"Please select a value from the drop-down menu",IF('DO NOT USE_Case Formulas'!A848,"OK",NA()))</f>
        <v>#N/A</v>
      </c>
      <c r="S848" s="53" t="e">
        <f>IF(AND(NOT(ISBLANK('Captura de datos CASO'!S848)),ISNA(VLOOKUP('Captura de datos CASO'!S848,'DO NOT USE_School Picklist'!$W$3:$W$9,1,FALSE))),"Please select a value from the drop-down menu",IF('DO NOT USE_Case Formulas'!A848,"OK",NA()))</f>
        <v>#N/A</v>
      </c>
      <c r="T848" s="40" t="e">
        <f>IF(AND(NOT(ISBLANK('Captura de datos CASO'!T848)),ISNA(VLOOKUP('Captura de datos CASO'!T848,'DO NOT USE_School Picklist'!$F$3:$F$16,1,FALSE))),"Please select a value from the drop-down menu",IF('DO NOT USE_Case Formulas'!A848,"OK",NA()))</f>
        <v>#N/A</v>
      </c>
      <c r="U848" s="40" t="e">
        <f>IF(LEN('Captura de datos CASO'!U848)&gt;100,"Classroom(s) must be less than 100 characters",IF('DO NOT USE_Case Formulas'!A848,"OK",NA()))</f>
        <v>#N/A</v>
      </c>
      <c r="V848" s="40" t="e">
        <f>IF(AND(NOT(ISBLANK('Captura de datos CASO'!V848)),ISNA(VLOOKUP('Captura de datos CASO'!V848,'DO NOT USE_School Picklist'!$S$3:$S$12,1,FALSE))),"Please select a value from the drop-down menu",IF('DO NOT USE_Case Formulas'!A848,"OK",NA()))</f>
        <v>#N/A</v>
      </c>
      <c r="W848" s="40" t="e">
        <f>IF(AND(NOT(ISBLANK('Captura de datos CASO'!W848)),ISNA(VLOOKUP('Captura de datos CASO'!W848,'DO NOT USE_School Picklist'!$S$3:$S$12,1,FALSE))),"Please select a value from the drop-down menu",IF('DO NOT USE_Case Formulas'!A848,"OK",NA()))</f>
        <v>#N/A</v>
      </c>
      <c r="X848" s="40" t="e">
        <f>IF(LEN('Captura de datos CASO'!X848)&gt;80,"Name of Education Group must be less than 80 characters",IF('DO NOT USE_Case Formulas'!A848,"OK",NA()))</f>
        <v>#N/A</v>
      </c>
      <c r="Y848" s="40" t="e">
        <f>IF(AND(NOT(ISBLANK('Captura de datos CASO'!Y848)),ISNA(VLOOKUP('Captura de datos CASO'!Y848,'DO NOT USE_School Picklist'!$K$3:$K$6,1,FALSE))),"Please select a value from the drop-down menu",IF('DO NOT USE_Case Formulas'!A848,"OK",NA()))</f>
        <v>#N/A</v>
      </c>
      <c r="Z848" s="40" t="e">
        <f>IF(AND('DO NOT USE_Case Formulas'!A848,ISBLANK('Captura de datos CASO'!Z848)),"Has this person had symptoms? is required",IF(AND(NOT(ISBLANK('Captura de datos CASO'!Z848)),ISNA(VLOOKUP('Captura de datos CASO'!Z848,'DO NOT USE_School Picklist'!$D$3:$D$5,1,FALSE))),"Please select a value from the drop-down menu",IF(NOT(ISBLANK('Captura de datos CASO'!Z848)),"OK",NA())))</f>
        <v>#N/A</v>
      </c>
      <c r="AA848" s="40" t="e">
        <f>IF(AND('Captura de datos CASO'!Z848='DO NOT USE_School Picklist'!$D$3,ISBLANK('Captura de datos CASO'!AA848)),"Symptom Onset Date is required if Ever Symptomatic is Yes",IF('DO NOT USE_Case Formulas'!A848,"OK",NA()))</f>
        <v>#N/A</v>
      </c>
      <c r="AB848" s="40"/>
      <c r="AC848" s="40" t="e">
        <f ca="1">IF(AND('DO NOT USE_Case Formulas'!A848,ISBLANK('Captura de datos CASO'!AC848)),"Lab Result Test Date is required",IF('Captura de datos CASO'!AC848&gt;'DO NOT USE_School Picklist'!$C$3,"Test Date cannot be a future date",IF(NOT(ISBLANK('Captura de datos CASO'!AC848)),"OK",NA())))</f>
        <v>#N/A</v>
      </c>
      <c r="AD848" s="40" t="e">
        <f>IF(AND(NOT(ISBLANK('Captura de datos CASO'!AD848)),ISNA(VLOOKUP('Captura de datos CASO'!AD848,'DO NOT USE_School Picklist'!$R$3:$R$7,1,FALSE))),"Please select a value from the drop-down menu",IF('DO NOT USE_Case Formulas'!A848,"OK",NA()))</f>
        <v>#N/A</v>
      </c>
      <c r="AE848" s="40" t="e">
        <f>IF(AND('DO NOT USE_Case Formulas'!A848,ISBLANK('Captura de datos CASO'!AB848)),"Lab Result Test Result is required",IF(AND(NOT(ISBLANK('Captura de datos CASO'!AB848)),ISNA(VLOOKUP('Captura de datos CASO'!AB848,'DO NOT USE_School Picklist'!$Q$3:$Q$8,1,FALSE))),"Please select a value from the drop-down menu",IF('DO NOT USE_Case Formulas'!A848,"OK",NA())))</f>
        <v>#N/A</v>
      </c>
    </row>
    <row r="849" spans="1:31" x14ac:dyDescent="0.3">
      <c r="A849" s="39" t="e">
        <f>IF('DO NOT USE_Case Formulas'!A849,IF('DO NOT USE_Case Formulas'!B849,"Not all required fields are completed","OK"),NA())</f>
        <v>#N/A</v>
      </c>
      <c r="B849" s="40" t="e">
        <f>IF(AND('DO NOT USE_Case Formulas'!A849,ISBLANK('Captura de datos CASO'!B849)),"First Name is required",IF(NOT(ISBLANK('Captura de datos CASO'!B849)),"OK",NA()))</f>
        <v>#N/A</v>
      </c>
      <c r="C849" s="40" t="e">
        <f>IF(AND('DO NOT USE_Case Formulas'!A849,ISBLANK('Captura de datos CASO'!C849)),"Last Name is required",IF(NOT(ISBLANK('Captura de datos CASO'!C849)),"OK",NA()))</f>
        <v>#N/A</v>
      </c>
      <c r="D849" s="40" t="e">
        <f>IF(AND('DO NOT USE_Case Formulas'!A849,ISBLANK('Captura de datos CASO'!D849)),"Birthdate is required",IF(NOT(ISBLANK('Captura de datos CASO'!D849)),"OK",NA()))</f>
        <v>#N/A</v>
      </c>
      <c r="E849" s="40" t="e">
        <f>IF(AND('DO NOT USE_Case Formulas'!A849,ISBLANK('Captura de datos CASO'!E849)),"Mobile Phone is required",IF(NOT(ISBLANK('Captura de datos CASO'!E849)),IF(AND(ISNUMBER(VALUE('Captura de datos CASO'!E849)),LEFT('Captura de datos CASO'!E849,1)&lt;&gt;"1",LEN('Captura de datos CASO'!E849)=10),"OK","Phone number must be valid format"),NA()))</f>
        <v>#N/A</v>
      </c>
      <c r="F849" s="40" t="e">
        <f>IF(LEN('Captura de datos CASO'!F849)&gt;255,"Home Street Address must be less than 255 characters",IF('DO NOT USE_Case Formulas'!A849,"OK",NA()))</f>
        <v>#N/A</v>
      </c>
      <c r="G849" s="40" t="e">
        <f>IF(LEN('Captura de datos CASO'!G849)&gt;40,"City must be less than 40 characters",IF('DO NOT USE_Case Formulas'!A849,"OK",NA()))</f>
        <v>#N/A</v>
      </c>
      <c r="H849" s="40" t="e">
        <f>IF(AND(NOT(ISBLANK('Captura de datos CASO'!H849)),ISNA(VLOOKUP('Captura de datos CASO'!H849,'DO NOT USE_School Picklist'!$P$3:$P$52,1,FALSE))),"Please select a value from the drop-down menu",IF('DO NOT USE_Case Formulas'!A849,"OK",NA()))</f>
        <v>#N/A</v>
      </c>
      <c r="I849" s="40" t="e">
        <f>IF(AND('DO NOT USE_Case Formulas'!A849,ISBLANK('Captura de datos CASO'!I849)),"Zip is required",IF(ISBLANK('Captura de datos CASO'!I849),NA(),"OK"))</f>
        <v>#N/A</v>
      </c>
      <c r="J849" s="40" t="e">
        <f>IF(AND('DO NOT USE_Case Formulas'!A849,ISBLANK('Captura de datos CASO'!J849)),"Student or Staff? is required",IF(ISBLANK('Captura de datos CASO'!J849),NA(),IF(ISNA(VLOOKUP('Captura de datos CASO'!J849,'DO NOT USE_School Picklist'!$B$3:$B$6,1,FALSE)),"Please select a value from the drop-down menu","OK")))</f>
        <v>#N/A</v>
      </c>
      <c r="K849" s="40" t="e">
        <f>IF(AND('Captura de datos CASO'!J849='DO NOT USE_School Picklist'!$B$4,ISBLANK('Captura de datos CASO'!K849)),"Occupation/Job Title is required if Student or Staff? is Yes, staff/faculty or volunteer",IF('DO NOT USE_Case Formulas'!A849,"OK",NA()))</f>
        <v>#N/A</v>
      </c>
      <c r="L849" s="40" t="e">
        <f ca="1">IF('Captura de datos CASO'!L849&gt;'DO NOT USE_School Picklist'!$C$3,"Date last on school campus/facility cannot be a future date",IF('DO NOT USE_Case Formulas'!A849,IF(ISBLANK('Captura de datos CASO'!L849),"Date last on school campus/facility is required","OK"),NA()))</f>
        <v>#N/A</v>
      </c>
      <c r="M849" s="40" t="e">
        <f>IF(AND('DO NOT USE_Case Formulas'!A849,ISBLANK('Captura de datos CASO'!M849)),"Specific Place in the Location is required",IF(ISBLANK('Captura de datos CASO'!M849),NA(),"OK"))</f>
        <v>#N/A</v>
      </c>
      <c r="N849" s="40" t="e">
        <f>IF(LEN('Captura de datos CASO'!N849)&gt;50,"Parent/Guardian Name must be less than 50 characters",IF('DO NOT USE_Case Formulas'!A849,"OK",NA()))</f>
        <v>#N/A</v>
      </c>
      <c r="O849" s="40" t="e">
        <f>IF(NOT(ISBLANK('Captura de datos CASO'!O849)),IF(AND(ISNUMBER('Captura de datos CASO'!O849),LEFT('Captura de datos CASO'!O849,1)&lt;&gt;"1",LEN('Captura de datos CASO'!O849)=10),"OK","Phone number must be valid format"),IF('DO NOT USE_Case Formulas'!A849,"OK",NA()))</f>
        <v>#N/A</v>
      </c>
      <c r="P849" s="53" t="e">
        <f>IF(AND(NOT(ISBLANK('Captura de datos CASO'!P849)),ISNA(VLOOKUP('Captura de datos CASO'!P849,'DO NOT USE_School Picklist'!$I$3:$I$5,1,FALSE))),"Please select a value from the drop-down menu",IF('DO NOT USE_Case Formulas'!A849,"OK",NA()))</f>
        <v>#N/A</v>
      </c>
      <c r="Q849" s="40" t="e">
        <f>IF(AND(NOT(ISBLANK('Captura de datos CASO'!Q849)),ISNA(VLOOKUP('Captura de datos CASO'!Q849,'DO NOT USE_School Picklist'!$E$3:$E$10,1,FALSE))),"Please select a value from the drop-down menu",IF('DO NOT USE_Case Formulas'!A849,"OK",NA()))</f>
        <v>#N/A</v>
      </c>
      <c r="R849" s="53" t="e">
        <f>IF(AND(NOT(ISBLANK('Captura de datos CASO'!R849)),ISNA(VLOOKUP('Captura de datos CASO'!R849,'DO NOT USE_School Picklist'!$W$3:$W$9,1,FALSE))),"Please select a value from the drop-down menu",IF('DO NOT USE_Case Formulas'!A849,"OK",NA()))</f>
        <v>#N/A</v>
      </c>
      <c r="S849" s="53" t="e">
        <f>IF(AND(NOT(ISBLANK('Captura de datos CASO'!S849)),ISNA(VLOOKUP('Captura de datos CASO'!S849,'DO NOT USE_School Picklist'!$W$3:$W$9,1,FALSE))),"Please select a value from the drop-down menu",IF('DO NOT USE_Case Formulas'!A849,"OK",NA()))</f>
        <v>#N/A</v>
      </c>
      <c r="T849" s="40" t="e">
        <f>IF(AND(NOT(ISBLANK('Captura de datos CASO'!T849)),ISNA(VLOOKUP('Captura de datos CASO'!T849,'DO NOT USE_School Picklist'!$F$3:$F$16,1,FALSE))),"Please select a value from the drop-down menu",IF('DO NOT USE_Case Formulas'!A849,"OK",NA()))</f>
        <v>#N/A</v>
      </c>
      <c r="U849" s="40" t="e">
        <f>IF(LEN('Captura de datos CASO'!U849)&gt;100,"Classroom(s) must be less than 100 characters",IF('DO NOT USE_Case Formulas'!A849,"OK",NA()))</f>
        <v>#N/A</v>
      </c>
      <c r="V849" s="40" t="e">
        <f>IF(AND(NOT(ISBLANK('Captura de datos CASO'!V849)),ISNA(VLOOKUP('Captura de datos CASO'!V849,'DO NOT USE_School Picklist'!$S$3:$S$12,1,FALSE))),"Please select a value from the drop-down menu",IF('DO NOT USE_Case Formulas'!A849,"OK",NA()))</f>
        <v>#N/A</v>
      </c>
      <c r="W849" s="40" t="e">
        <f>IF(AND(NOT(ISBLANK('Captura de datos CASO'!W849)),ISNA(VLOOKUP('Captura de datos CASO'!W849,'DO NOT USE_School Picklist'!$S$3:$S$12,1,FALSE))),"Please select a value from the drop-down menu",IF('DO NOT USE_Case Formulas'!A849,"OK",NA()))</f>
        <v>#N/A</v>
      </c>
      <c r="X849" s="40" t="e">
        <f>IF(LEN('Captura de datos CASO'!X849)&gt;80,"Name of Education Group must be less than 80 characters",IF('DO NOT USE_Case Formulas'!A849,"OK",NA()))</f>
        <v>#N/A</v>
      </c>
      <c r="Y849" s="40" t="e">
        <f>IF(AND(NOT(ISBLANK('Captura de datos CASO'!Y849)),ISNA(VLOOKUP('Captura de datos CASO'!Y849,'DO NOT USE_School Picklist'!$K$3:$K$6,1,FALSE))),"Please select a value from the drop-down menu",IF('DO NOT USE_Case Formulas'!A849,"OK",NA()))</f>
        <v>#N/A</v>
      </c>
      <c r="Z849" s="40" t="e">
        <f>IF(AND('DO NOT USE_Case Formulas'!A849,ISBLANK('Captura de datos CASO'!Z849)),"Has this person had symptoms? is required",IF(AND(NOT(ISBLANK('Captura de datos CASO'!Z849)),ISNA(VLOOKUP('Captura de datos CASO'!Z849,'DO NOT USE_School Picklist'!$D$3:$D$5,1,FALSE))),"Please select a value from the drop-down menu",IF(NOT(ISBLANK('Captura de datos CASO'!Z849)),"OK",NA())))</f>
        <v>#N/A</v>
      </c>
      <c r="AA849" s="40" t="e">
        <f>IF(AND('Captura de datos CASO'!Z849='DO NOT USE_School Picklist'!$D$3,ISBLANK('Captura de datos CASO'!AA849)),"Symptom Onset Date is required if Ever Symptomatic is Yes",IF('DO NOT USE_Case Formulas'!A849,"OK",NA()))</f>
        <v>#N/A</v>
      </c>
      <c r="AB849" s="40"/>
      <c r="AC849" s="40" t="e">
        <f ca="1">IF(AND('DO NOT USE_Case Formulas'!A849,ISBLANK('Captura de datos CASO'!AC849)),"Lab Result Test Date is required",IF('Captura de datos CASO'!AC849&gt;'DO NOT USE_School Picklist'!$C$3,"Test Date cannot be a future date",IF(NOT(ISBLANK('Captura de datos CASO'!AC849)),"OK",NA())))</f>
        <v>#N/A</v>
      </c>
      <c r="AD849" s="40" t="e">
        <f>IF(AND(NOT(ISBLANK('Captura de datos CASO'!AD849)),ISNA(VLOOKUP('Captura de datos CASO'!AD849,'DO NOT USE_School Picklist'!$R$3:$R$7,1,FALSE))),"Please select a value from the drop-down menu",IF('DO NOT USE_Case Formulas'!A849,"OK",NA()))</f>
        <v>#N/A</v>
      </c>
      <c r="AE849" s="40" t="e">
        <f>IF(AND('DO NOT USE_Case Formulas'!A849,ISBLANK('Captura de datos CASO'!AB849)),"Lab Result Test Result is required",IF(AND(NOT(ISBLANK('Captura de datos CASO'!AB849)),ISNA(VLOOKUP('Captura de datos CASO'!AB849,'DO NOT USE_School Picklist'!$Q$3:$Q$8,1,FALSE))),"Please select a value from the drop-down menu",IF('DO NOT USE_Case Formulas'!A849,"OK",NA())))</f>
        <v>#N/A</v>
      </c>
    </row>
    <row r="850" spans="1:31" x14ac:dyDescent="0.3">
      <c r="A850" s="39" t="e">
        <f>IF('DO NOT USE_Case Formulas'!A850,IF('DO NOT USE_Case Formulas'!B850,"Not all required fields are completed","OK"),NA())</f>
        <v>#N/A</v>
      </c>
      <c r="B850" s="40" t="e">
        <f>IF(AND('DO NOT USE_Case Formulas'!A850,ISBLANK('Captura de datos CASO'!B850)),"First Name is required",IF(NOT(ISBLANK('Captura de datos CASO'!B850)),"OK",NA()))</f>
        <v>#N/A</v>
      </c>
      <c r="C850" s="40" t="e">
        <f>IF(AND('DO NOT USE_Case Formulas'!A850,ISBLANK('Captura de datos CASO'!C850)),"Last Name is required",IF(NOT(ISBLANK('Captura de datos CASO'!C850)),"OK",NA()))</f>
        <v>#N/A</v>
      </c>
      <c r="D850" s="40" t="e">
        <f>IF(AND('DO NOT USE_Case Formulas'!A850,ISBLANK('Captura de datos CASO'!D850)),"Birthdate is required",IF(NOT(ISBLANK('Captura de datos CASO'!D850)),"OK",NA()))</f>
        <v>#N/A</v>
      </c>
      <c r="E850" s="40" t="e">
        <f>IF(AND('DO NOT USE_Case Formulas'!A850,ISBLANK('Captura de datos CASO'!E850)),"Mobile Phone is required",IF(NOT(ISBLANK('Captura de datos CASO'!E850)),IF(AND(ISNUMBER(VALUE('Captura de datos CASO'!E850)),LEFT('Captura de datos CASO'!E850,1)&lt;&gt;"1",LEN('Captura de datos CASO'!E850)=10),"OK","Phone number must be valid format"),NA()))</f>
        <v>#N/A</v>
      </c>
      <c r="F850" s="40" t="e">
        <f>IF(LEN('Captura de datos CASO'!F850)&gt;255,"Home Street Address must be less than 255 characters",IF('DO NOT USE_Case Formulas'!A850,"OK",NA()))</f>
        <v>#N/A</v>
      </c>
      <c r="G850" s="40" t="e">
        <f>IF(LEN('Captura de datos CASO'!G850)&gt;40,"City must be less than 40 characters",IF('DO NOT USE_Case Formulas'!A850,"OK",NA()))</f>
        <v>#N/A</v>
      </c>
      <c r="H850" s="40" t="e">
        <f>IF(AND(NOT(ISBLANK('Captura de datos CASO'!H850)),ISNA(VLOOKUP('Captura de datos CASO'!H850,'DO NOT USE_School Picklist'!$P$3:$P$52,1,FALSE))),"Please select a value from the drop-down menu",IF('DO NOT USE_Case Formulas'!A850,"OK",NA()))</f>
        <v>#N/A</v>
      </c>
      <c r="I850" s="40" t="e">
        <f>IF(AND('DO NOT USE_Case Formulas'!A850,ISBLANK('Captura de datos CASO'!I850)),"Zip is required",IF(ISBLANK('Captura de datos CASO'!I850),NA(),"OK"))</f>
        <v>#N/A</v>
      </c>
      <c r="J850" s="40" t="e">
        <f>IF(AND('DO NOT USE_Case Formulas'!A850,ISBLANK('Captura de datos CASO'!J850)),"Student or Staff? is required",IF(ISBLANK('Captura de datos CASO'!J850),NA(),IF(ISNA(VLOOKUP('Captura de datos CASO'!J850,'DO NOT USE_School Picklist'!$B$3:$B$6,1,FALSE)),"Please select a value from the drop-down menu","OK")))</f>
        <v>#N/A</v>
      </c>
      <c r="K850" s="40" t="e">
        <f>IF(AND('Captura de datos CASO'!J850='DO NOT USE_School Picklist'!$B$4,ISBLANK('Captura de datos CASO'!K850)),"Occupation/Job Title is required if Student or Staff? is Yes, staff/faculty or volunteer",IF('DO NOT USE_Case Formulas'!A850,"OK",NA()))</f>
        <v>#N/A</v>
      </c>
      <c r="L850" s="40" t="e">
        <f ca="1">IF('Captura de datos CASO'!L850&gt;'DO NOT USE_School Picklist'!$C$3,"Date last on school campus/facility cannot be a future date",IF('DO NOT USE_Case Formulas'!A850,IF(ISBLANK('Captura de datos CASO'!L850),"Date last on school campus/facility is required","OK"),NA()))</f>
        <v>#N/A</v>
      </c>
      <c r="M850" s="40" t="e">
        <f>IF(AND('DO NOT USE_Case Formulas'!A850,ISBLANK('Captura de datos CASO'!M850)),"Specific Place in the Location is required",IF(ISBLANK('Captura de datos CASO'!M850),NA(),"OK"))</f>
        <v>#N/A</v>
      </c>
      <c r="N850" s="40" t="e">
        <f>IF(LEN('Captura de datos CASO'!N850)&gt;50,"Parent/Guardian Name must be less than 50 characters",IF('DO NOT USE_Case Formulas'!A850,"OK",NA()))</f>
        <v>#N/A</v>
      </c>
      <c r="O850" s="40" t="e">
        <f>IF(NOT(ISBLANK('Captura de datos CASO'!O850)),IF(AND(ISNUMBER('Captura de datos CASO'!O850),LEFT('Captura de datos CASO'!O850,1)&lt;&gt;"1",LEN('Captura de datos CASO'!O850)=10),"OK","Phone number must be valid format"),IF('DO NOT USE_Case Formulas'!A850,"OK",NA()))</f>
        <v>#N/A</v>
      </c>
      <c r="P850" s="53" t="e">
        <f>IF(AND(NOT(ISBLANK('Captura de datos CASO'!P850)),ISNA(VLOOKUP('Captura de datos CASO'!P850,'DO NOT USE_School Picklist'!$I$3:$I$5,1,FALSE))),"Please select a value from the drop-down menu",IF('DO NOT USE_Case Formulas'!A850,"OK",NA()))</f>
        <v>#N/A</v>
      </c>
      <c r="Q850" s="40" t="e">
        <f>IF(AND(NOT(ISBLANK('Captura de datos CASO'!Q850)),ISNA(VLOOKUP('Captura de datos CASO'!Q850,'DO NOT USE_School Picklist'!$E$3:$E$10,1,FALSE))),"Please select a value from the drop-down menu",IF('DO NOT USE_Case Formulas'!A850,"OK",NA()))</f>
        <v>#N/A</v>
      </c>
      <c r="R850" s="53" t="e">
        <f>IF(AND(NOT(ISBLANK('Captura de datos CASO'!R850)),ISNA(VLOOKUP('Captura de datos CASO'!R850,'DO NOT USE_School Picklist'!$W$3:$W$9,1,FALSE))),"Please select a value from the drop-down menu",IF('DO NOT USE_Case Formulas'!A850,"OK",NA()))</f>
        <v>#N/A</v>
      </c>
      <c r="S850" s="53" t="e">
        <f>IF(AND(NOT(ISBLANK('Captura de datos CASO'!S850)),ISNA(VLOOKUP('Captura de datos CASO'!S850,'DO NOT USE_School Picklist'!$W$3:$W$9,1,FALSE))),"Please select a value from the drop-down menu",IF('DO NOT USE_Case Formulas'!A850,"OK",NA()))</f>
        <v>#N/A</v>
      </c>
      <c r="T850" s="40" t="e">
        <f>IF(AND(NOT(ISBLANK('Captura de datos CASO'!T850)),ISNA(VLOOKUP('Captura de datos CASO'!T850,'DO NOT USE_School Picklist'!$F$3:$F$16,1,FALSE))),"Please select a value from the drop-down menu",IF('DO NOT USE_Case Formulas'!A850,"OK",NA()))</f>
        <v>#N/A</v>
      </c>
      <c r="U850" s="40" t="e">
        <f>IF(LEN('Captura de datos CASO'!U850)&gt;100,"Classroom(s) must be less than 100 characters",IF('DO NOT USE_Case Formulas'!A850,"OK",NA()))</f>
        <v>#N/A</v>
      </c>
      <c r="V850" s="40" t="e">
        <f>IF(AND(NOT(ISBLANK('Captura de datos CASO'!V850)),ISNA(VLOOKUP('Captura de datos CASO'!V850,'DO NOT USE_School Picklist'!$S$3:$S$12,1,FALSE))),"Please select a value from the drop-down menu",IF('DO NOT USE_Case Formulas'!A850,"OK",NA()))</f>
        <v>#N/A</v>
      </c>
      <c r="W850" s="40" t="e">
        <f>IF(AND(NOT(ISBLANK('Captura de datos CASO'!W850)),ISNA(VLOOKUP('Captura de datos CASO'!W850,'DO NOT USE_School Picklist'!$S$3:$S$12,1,FALSE))),"Please select a value from the drop-down menu",IF('DO NOT USE_Case Formulas'!A850,"OK",NA()))</f>
        <v>#N/A</v>
      </c>
      <c r="X850" s="40" t="e">
        <f>IF(LEN('Captura de datos CASO'!X850)&gt;80,"Name of Education Group must be less than 80 characters",IF('DO NOT USE_Case Formulas'!A850,"OK",NA()))</f>
        <v>#N/A</v>
      </c>
      <c r="Y850" s="40" t="e">
        <f>IF(AND(NOT(ISBLANK('Captura de datos CASO'!Y850)),ISNA(VLOOKUP('Captura de datos CASO'!Y850,'DO NOT USE_School Picklist'!$K$3:$K$6,1,FALSE))),"Please select a value from the drop-down menu",IF('DO NOT USE_Case Formulas'!A850,"OK",NA()))</f>
        <v>#N/A</v>
      </c>
      <c r="Z850" s="40" t="e">
        <f>IF(AND('DO NOT USE_Case Formulas'!A850,ISBLANK('Captura de datos CASO'!Z850)),"Has this person had symptoms? is required",IF(AND(NOT(ISBLANK('Captura de datos CASO'!Z850)),ISNA(VLOOKUP('Captura de datos CASO'!Z850,'DO NOT USE_School Picklist'!$D$3:$D$5,1,FALSE))),"Please select a value from the drop-down menu",IF(NOT(ISBLANK('Captura de datos CASO'!Z850)),"OK",NA())))</f>
        <v>#N/A</v>
      </c>
      <c r="AA850" s="40" t="e">
        <f>IF(AND('Captura de datos CASO'!Z850='DO NOT USE_School Picklist'!$D$3,ISBLANK('Captura de datos CASO'!AA850)),"Symptom Onset Date is required if Ever Symptomatic is Yes",IF('DO NOT USE_Case Formulas'!A850,"OK",NA()))</f>
        <v>#N/A</v>
      </c>
      <c r="AB850" s="40"/>
      <c r="AC850" s="40" t="e">
        <f ca="1">IF(AND('DO NOT USE_Case Formulas'!A850,ISBLANK('Captura de datos CASO'!AC850)),"Lab Result Test Date is required",IF('Captura de datos CASO'!AC850&gt;'DO NOT USE_School Picklist'!$C$3,"Test Date cannot be a future date",IF(NOT(ISBLANK('Captura de datos CASO'!AC850)),"OK",NA())))</f>
        <v>#N/A</v>
      </c>
      <c r="AD850" s="40" t="e">
        <f>IF(AND(NOT(ISBLANK('Captura de datos CASO'!AD850)),ISNA(VLOOKUP('Captura de datos CASO'!AD850,'DO NOT USE_School Picklist'!$R$3:$R$7,1,FALSE))),"Please select a value from the drop-down menu",IF('DO NOT USE_Case Formulas'!A850,"OK",NA()))</f>
        <v>#N/A</v>
      </c>
      <c r="AE850" s="40" t="e">
        <f>IF(AND('DO NOT USE_Case Formulas'!A850,ISBLANK('Captura de datos CASO'!AB850)),"Lab Result Test Result is required",IF(AND(NOT(ISBLANK('Captura de datos CASO'!AB850)),ISNA(VLOOKUP('Captura de datos CASO'!AB850,'DO NOT USE_School Picklist'!$Q$3:$Q$8,1,FALSE))),"Please select a value from the drop-down menu",IF('DO NOT USE_Case Formulas'!A850,"OK",NA())))</f>
        <v>#N/A</v>
      </c>
    </row>
    <row r="851" spans="1:31" x14ac:dyDescent="0.3">
      <c r="A851" s="39" t="e">
        <f>IF('DO NOT USE_Case Formulas'!A851,IF('DO NOT USE_Case Formulas'!B851,"Not all required fields are completed","OK"),NA())</f>
        <v>#N/A</v>
      </c>
      <c r="B851" s="40" t="e">
        <f>IF(AND('DO NOT USE_Case Formulas'!A851,ISBLANK('Captura de datos CASO'!B851)),"First Name is required",IF(NOT(ISBLANK('Captura de datos CASO'!B851)),"OK",NA()))</f>
        <v>#N/A</v>
      </c>
      <c r="C851" s="40" t="e">
        <f>IF(AND('DO NOT USE_Case Formulas'!A851,ISBLANK('Captura de datos CASO'!C851)),"Last Name is required",IF(NOT(ISBLANK('Captura de datos CASO'!C851)),"OK",NA()))</f>
        <v>#N/A</v>
      </c>
      <c r="D851" s="40" t="e">
        <f>IF(AND('DO NOT USE_Case Formulas'!A851,ISBLANK('Captura de datos CASO'!D851)),"Birthdate is required",IF(NOT(ISBLANK('Captura de datos CASO'!D851)),"OK",NA()))</f>
        <v>#N/A</v>
      </c>
      <c r="E851" s="40" t="e">
        <f>IF(AND('DO NOT USE_Case Formulas'!A851,ISBLANK('Captura de datos CASO'!E851)),"Mobile Phone is required",IF(NOT(ISBLANK('Captura de datos CASO'!E851)),IF(AND(ISNUMBER(VALUE('Captura de datos CASO'!E851)),LEFT('Captura de datos CASO'!E851,1)&lt;&gt;"1",LEN('Captura de datos CASO'!E851)=10),"OK","Phone number must be valid format"),NA()))</f>
        <v>#N/A</v>
      </c>
      <c r="F851" s="40" t="e">
        <f>IF(LEN('Captura de datos CASO'!F851)&gt;255,"Home Street Address must be less than 255 characters",IF('DO NOT USE_Case Formulas'!A851,"OK",NA()))</f>
        <v>#N/A</v>
      </c>
      <c r="G851" s="40" t="e">
        <f>IF(LEN('Captura de datos CASO'!G851)&gt;40,"City must be less than 40 characters",IF('DO NOT USE_Case Formulas'!A851,"OK",NA()))</f>
        <v>#N/A</v>
      </c>
      <c r="H851" s="40" t="e">
        <f>IF(AND(NOT(ISBLANK('Captura de datos CASO'!H851)),ISNA(VLOOKUP('Captura de datos CASO'!H851,'DO NOT USE_School Picklist'!$P$3:$P$52,1,FALSE))),"Please select a value from the drop-down menu",IF('DO NOT USE_Case Formulas'!A851,"OK",NA()))</f>
        <v>#N/A</v>
      </c>
      <c r="I851" s="40" t="e">
        <f>IF(AND('DO NOT USE_Case Formulas'!A851,ISBLANK('Captura de datos CASO'!I851)),"Zip is required",IF(ISBLANK('Captura de datos CASO'!I851),NA(),"OK"))</f>
        <v>#N/A</v>
      </c>
      <c r="J851" s="40" t="e">
        <f>IF(AND('DO NOT USE_Case Formulas'!A851,ISBLANK('Captura de datos CASO'!J851)),"Student or Staff? is required",IF(ISBLANK('Captura de datos CASO'!J851),NA(),IF(ISNA(VLOOKUP('Captura de datos CASO'!J851,'DO NOT USE_School Picklist'!$B$3:$B$6,1,FALSE)),"Please select a value from the drop-down menu","OK")))</f>
        <v>#N/A</v>
      </c>
      <c r="K851" s="40" t="e">
        <f>IF(AND('Captura de datos CASO'!J851='DO NOT USE_School Picklist'!$B$4,ISBLANK('Captura de datos CASO'!K851)),"Occupation/Job Title is required if Student or Staff? is Yes, staff/faculty or volunteer",IF('DO NOT USE_Case Formulas'!A851,"OK",NA()))</f>
        <v>#N/A</v>
      </c>
      <c r="L851" s="40" t="e">
        <f ca="1">IF('Captura de datos CASO'!L851&gt;'DO NOT USE_School Picklist'!$C$3,"Date last on school campus/facility cannot be a future date",IF('DO NOT USE_Case Formulas'!A851,IF(ISBLANK('Captura de datos CASO'!L851),"Date last on school campus/facility is required","OK"),NA()))</f>
        <v>#N/A</v>
      </c>
      <c r="M851" s="40" t="e">
        <f>IF(AND('DO NOT USE_Case Formulas'!A851,ISBLANK('Captura de datos CASO'!M851)),"Specific Place in the Location is required",IF(ISBLANK('Captura de datos CASO'!M851),NA(),"OK"))</f>
        <v>#N/A</v>
      </c>
      <c r="N851" s="40" t="e">
        <f>IF(LEN('Captura de datos CASO'!N851)&gt;50,"Parent/Guardian Name must be less than 50 characters",IF('DO NOT USE_Case Formulas'!A851,"OK",NA()))</f>
        <v>#N/A</v>
      </c>
      <c r="O851" s="40" t="e">
        <f>IF(NOT(ISBLANK('Captura de datos CASO'!O851)),IF(AND(ISNUMBER('Captura de datos CASO'!O851),LEFT('Captura de datos CASO'!O851,1)&lt;&gt;"1",LEN('Captura de datos CASO'!O851)=10),"OK","Phone number must be valid format"),IF('DO NOT USE_Case Formulas'!A851,"OK",NA()))</f>
        <v>#N/A</v>
      </c>
      <c r="P851" s="53" t="e">
        <f>IF(AND(NOT(ISBLANK('Captura de datos CASO'!P851)),ISNA(VLOOKUP('Captura de datos CASO'!P851,'DO NOT USE_School Picklist'!$I$3:$I$5,1,FALSE))),"Please select a value from the drop-down menu",IF('DO NOT USE_Case Formulas'!A851,"OK",NA()))</f>
        <v>#N/A</v>
      </c>
      <c r="Q851" s="40" t="e">
        <f>IF(AND(NOT(ISBLANK('Captura de datos CASO'!Q851)),ISNA(VLOOKUP('Captura de datos CASO'!Q851,'DO NOT USE_School Picklist'!$E$3:$E$10,1,FALSE))),"Please select a value from the drop-down menu",IF('DO NOT USE_Case Formulas'!A851,"OK",NA()))</f>
        <v>#N/A</v>
      </c>
      <c r="R851" s="53" t="e">
        <f>IF(AND(NOT(ISBLANK('Captura de datos CASO'!R851)),ISNA(VLOOKUP('Captura de datos CASO'!R851,'DO NOT USE_School Picklist'!$W$3:$W$9,1,FALSE))),"Please select a value from the drop-down menu",IF('DO NOT USE_Case Formulas'!A851,"OK",NA()))</f>
        <v>#N/A</v>
      </c>
      <c r="S851" s="53" t="e">
        <f>IF(AND(NOT(ISBLANK('Captura de datos CASO'!S851)),ISNA(VLOOKUP('Captura de datos CASO'!S851,'DO NOT USE_School Picklist'!$W$3:$W$9,1,FALSE))),"Please select a value from the drop-down menu",IF('DO NOT USE_Case Formulas'!A851,"OK",NA()))</f>
        <v>#N/A</v>
      </c>
      <c r="T851" s="40" t="e">
        <f>IF(AND(NOT(ISBLANK('Captura de datos CASO'!T851)),ISNA(VLOOKUP('Captura de datos CASO'!T851,'DO NOT USE_School Picklist'!$F$3:$F$16,1,FALSE))),"Please select a value from the drop-down menu",IF('DO NOT USE_Case Formulas'!A851,"OK",NA()))</f>
        <v>#N/A</v>
      </c>
      <c r="U851" s="40" t="e">
        <f>IF(LEN('Captura de datos CASO'!U851)&gt;100,"Classroom(s) must be less than 100 characters",IF('DO NOT USE_Case Formulas'!A851,"OK",NA()))</f>
        <v>#N/A</v>
      </c>
      <c r="V851" s="40" t="e">
        <f>IF(AND(NOT(ISBLANK('Captura de datos CASO'!V851)),ISNA(VLOOKUP('Captura de datos CASO'!V851,'DO NOT USE_School Picklist'!$S$3:$S$12,1,FALSE))),"Please select a value from the drop-down menu",IF('DO NOT USE_Case Formulas'!A851,"OK",NA()))</f>
        <v>#N/A</v>
      </c>
      <c r="W851" s="40" t="e">
        <f>IF(AND(NOT(ISBLANK('Captura de datos CASO'!W851)),ISNA(VLOOKUP('Captura de datos CASO'!W851,'DO NOT USE_School Picklist'!$S$3:$S$12,1,FALSE))),"Please select a value from the drop-down menu",IF('DO NOT USE_Case Formulas'!A851,"OK",NA()))</f>
        <v>#N/A</v>
      </c>
      <c r="X851" s="40" t="e">
        <f>IF(LEN('Captura de datos CASO'!X851)&gt;80,"Name of Education Group must be less than 80 characters",IF('DO NOT USE_Case Formulas'!A851,"OK",NA()))</f>
        <v>#N/A</v>
      </c>
      <c r="Y851" s="40" t="e">
        <f>IF(AND(NOT(ISBLANK('Captura de datos CASO'!Y851)),ISNA(VLOOKUP('Captura de datos CASO'!Y851,'DO NOT USE_School Picklist'!$K$3:$K$6,1,FALSE))),"Please select a value from the drop-down menu",IF('DO NOT USE_Case Formulas'!A851,"OK",NA()))</f>
        <v>#N/A</v>
      </c>
      <c r="Z851" s="40" t="e">
        <f>IF(AND('DO NOT USE_Case Formulas'!A851,ISBLANK('Captura de datos CASO'!Z851)),"Has this person had symptoms? is required",IF(AND(NOT(ISBLANK('Captura de datos CASO'!Z851)),ISNA(VLOOKUP('Captura de datos CASO'!Z851,'DO NOT USE_School Picklist'!$D$3:$D$5,1,FALSE))),"Please select a value from the drop-down menu",IF(NOT(ISBLANK('Captura de datos CASO'!Z851)),"OK",NA())))</f>
        <v>#N/A</v>
      </c>
      <c r="AA851" s="40" t="e">
        <f>IF(AND('Captura de datos CASO'!Z851='DO NOT USE_School Picklist'!$D$3,ISBLANK('Captura de datos CASO'!AA851)),"Symptom Onset Date is required if Ever Symptomatic is Yes",IF('DO NOT USE_Case Formulas'!A851,"OK",NA()))</f>
        <v>#N/A</v>
      </c>
      <c r="AB851" s="40"/>
      <c r="AC851" s="40" t="e">
        <f ca="1">IF(AND('DO NOT USE_Case Formulas'!A851,ISBLANK('Captura de datos CASO'!AC851)),"Lab Result Test Date is required",IF('Captura de datos CASO'!AC851&gt;'DO NOT USE_School Picklist'!$C$3,"Test Date cannot be a future date",IF(NOT(ISBLANK('Captura de datos CASO'!AC851)),"OK",NA())))</f>
        <v>#N/A</v>
      </c>
      <c r="AD851" s="40" t="e">
        <f>IF(AND(NOT(ISBLANK('Captura de datos CASO'!AD851)),ISNA(VLOOKUP('Captura de datos CASO'!AD851,'DO NOT USE_School Picklist'!$R$3:$R$7,1,FALSE))),"Please select a value from the drop-down menu",IF('DO NOT USE_Case Formulas'!A851,"OK",NA()))</f>
        <v>#N/A</v>
      </c>
      <c r="AE851" s="40" t="e">
        <f>IF(AND('DO NOT USE_Case Formulas'!A851,ISBLANK('Captura de datos CASO'!AB851)),"Lab Result Test Result is required",IF(AND(NOT(ISBLANK('Captura de datos CASO'!AB851)),ISNA(VLOOKUP('Captura de datos CASO'!AB851,'DO NOT USE_School Picklist'!$Q$3:$Q$8,1,FALSE))),"Please select a value from the drop-down menu",IF('DO NOT USE_Case Formulas'!A851,"OK",NA())))</f>
        <v>#N/A</v>
      </c>
    </row>
    <row r="852" spans="1:31" x14ac:dyDescent="0.3">
      <c r="A852" s="39" t="e">
        <f>IF('DO NOT USE_Case Formulas'!A852,IF('DO NOT USE_Case Formulas'!B852,"Not all required fields are completed","OK"),NA())</f>
        <v>#N/A</v>
      </c>
      <c r="B852" s="40" t="e">
        <f>IF(AND('DO NOT USE_Case Formulas'!A852,ISBLANK('Captura de datos CASO'!B852)),"First Name is required",IF(NOT(ISBLANK('Captura de datos CASO'!B852)),"OK",NA()))</f>
        <v>#N/A</v>
      </c>
      <c r="C852" s="40" t="e">
        <f>IF(AND('DO NOT USE_Case Formulas'!A852,ISBLANK('Captura de datos CASO'!C852)),"Last Name is required",IF(NOT(ISBLANK('Captura de datos CASO'!C852)),"OK",NA()))</f>
        <v>#N/A</v>
      </c>
      <c r="D852" s="40" t="e">
        <f>IF(AND('DO NOT USE_Case Formulas'!A852,ISBLANK('Captura de datos CASO'!D852)),"Birthdate is required",IF(NOT(ISBLANK('Captura de datos CASO'!D852)),"OK",NA()))</f>
        <v>#N/A</v>
      </c>
      <c r="E852" s="40" t="e">
        <f>IF(AND('DO NOT USE_Case Formulas'!A852,ISBLANK('Captura de datos CASO'!E852)),"Mobile Phone is required",IF(NOT(ISBLANK('Captura de datos CASO'!E852)),IF(AND(ISNUMBER(VALUE('Captura de datos CASO'!E852)),LEFT('Captura de datos CASO'!E852,1)&lt;&gt;"1",LEN('Captura de datos CASO'!E852)=10),"OK","Phone number must be valid format"),NA()))</f>
        <v>#N/A</v>
      </c>
      <c r="F852" s="40" t="e">
        <f>IF(LEN('Captura de datos CASO'!F852)&gt;255,"Home Street Address must be less than 255 characters",IF('DO NOT USE_Case Formulas'!A852,"OK",NA()))</f>
        <v>#N/A</v>
      </c>
      <c r="G852" s="40" t="e">
        <f>IF(LEN('Captura de datos CASO'!G852)&gt;40,"City must be less than 40 characters",IF('DO NOT USE_Case Formulas'!A852,"OK",NA()))</f>
        <v>#N/A</v>
      </c>
      <c r="H852" s="40" t="e">
        <f>IF(AND(NOT(ISBLANK('Captura de datos CASO'!H852)),ISNA(VLOOKUP('Captura de datos CASO'!H852,'DO NOT USE_School Picklist'!$P$3:$P$52,1,FALSE))),"Please select a value from the drop-down menu",IF('DO NOT USE_Case Formulas'!A852,"OK",NA()))</f>
        <v>#N/A</v>
      </c>
      <c r="I852" s="40" t="e">
        <f>IF(AND('DO NOT USE_Case Formulas'!A852,ISBLANK('Captura de datos CASO'!I852)),"Zip is required",IF(ISBLANK('Captura de datos CASO'!I852),NA(),"OK"))</f>
        <v>#N/A</v>
      </c>
      <c r="J852" s="40" t="e">
        <f>IF(AND('DO NOT USE_Case Formulas'!A852,ISBLANK('Captura de datos CASO'!J852)),"Student or Staff? is required",IF(ISBLANK('Captura de datos CASO'!J852),NA(),IF(ISNA(VLOOKUP('Captura de datos CASO'!J852,'DO NOT USE_School Picklist'!$B$3:$B$6,1,FALSE)),"Please select a value from the drop-down menu","OK")))</f>
        <v>#N/A</v>
      </c>
      <c r="K852" s="40" t="e">
        <f>IF(AND('Captura de datos CASO'!J852='DO NOT USE_School Picklist'!$B$4,ISBLANK('Captura de datos CASO'!K852)),"Occupation/Job Title is required if Student or Staff? is Yes, staff/faculty or volunteer",IF('DO NOT USE_Case Formulas'!A852,"OK",NA()))</f>
        <v>#N/A</v>
      </c>
      <c r="L852" s="40" t="e">
        <f ca="1">IF('Captura de datos CASO'!L852&gt;'DO NOT USE_School Picklist'!$C$3,"Date last on school campus/facility cannot be a future date",IF('DO NOT USE_Case Formulas'!A852,IF(ISBLANK('Captura de datos CASO'!L852),"Date last on school campus/facility is required","OK"),NA()))</f>
        <v>#N/A</v>
      </c>
      <c r="M852" s="40" t="e">
        <f>IF(AND('DO NOT USE_Case Formulas'!A852,ISBLANK('Captura de datos CASO'!M852)),"Specific Place in the Location is required",IF(ISBLANK('Captura de datos CASO'!M852),NA(),"OK"))</f>
        <v>#N/A</v>
      </c>
      <c r="N852" s="40" t="e">
        <f>IF(LEN('Captura de datos CASO'!N852)&gt;50,"Parent/Guardian Name must be less than 50 characters",IF('DO NOT USE_Case Formulas'!A852,"OK",NA()))</f>
        <v>#N/A</v>
      </c>
      <c r="O852" s="40" t="e">
        <f>IF(NOT(ISBLANK('Captura de datos CASO'!O852)),IF(AND(ISNUMBER('Captura de datos CASO'!O852),LEFT('Captura de datos CASO'!O852,1)&lt;&gt;"1",LEN('Captura de datos CASO'!O852)=10),"OK","Phone number must be valid format"),IF('DO NOT USE_Case Formulas'!A852,"OK",NA()))</f>
        <v>#N/A</v>
      </c>
      <c r="P852" s="53" t="e">
        <f>IF(AND(NOT(ISBLANK('Captura de datos CASO'!P852)),ISNA(VLOOKUP('Captura de datos CASO'!P852,'DO NOT USE_School Picklist'!$I$3:$I$5,1,FALSE))),"Please select a value from the drop-down menu",IF('DO NOT USE_Case Formulas'!A852,"OK",NA()))</f>
        <v>#N/A</v>
      </c>
      <c r="Q852" s="40" t="e">
        <f>IF(AND(NOT(ISBLANK('Captura de datos CASO'!Q852)),ISNA(VLOOKUP('Captura de datos CASO'!Q852,'DO NOT USE_School Picklist'!$E$3:$E$10,1,FALSE))),"Please select a value from the drop-down menu",IF('DO NOT USE_Case Formulas'!A852,"OK",NA()))</f>
        <v>#N/A</v>
      </c>
      <c r="R852" s="53" t="e">
        <f>IF(AND(NOT(ISBLANK('Captura de datos CASO'!R852)),ISNA(VLOOKUP('Captura de datos CASO'!R852,'DO NOT USE_School Picklist'!$W$3:$W$9,1,FALSE))),"Please select a value from the drop-down menu",IF('DO NOT USE_Case Formulas'!A852,"OK",NA()))</f>
        <v>#N/A</v>
      </c>
      <c r="S852" s="53" t="e">
        <f>IF(AND(NOT(ISBLANK('Captura de datos CASO'!S852)),ISNA(VLOOKUP('Captura de datos CASO'!S852,'DO NOT USE_School Picklist'!$W$3:$W$9,1,FALSE))),"Please select a value from the drop-down menu",IF('DO NOT USE_Case Formulas'!A852,"OK",NA()))</f>
        <v>#N/A</v>
      </c>
      <c r="T852" s="40" t="e">
        <f>IF(AND(NOT(ISBLANK('Captura de datos CASO'!T852)),ISNA(VLOOKUP('Captura de datos CASO'!T852,'DO NOT USE_School Picklist'!$F$3:$F$16,1,FALSE))),"Please select a value from the drop-down menu",IF('DO NOT USE_Case Formulas'!A852,"OK",NA()))</f>
        <v>#N/A</v>
      </c>
      <c r="U852" s="40" t="e">
        <f>IF(LEN('Captura de datos CASO'!U852)&gt;100,"Classroom(s) must be less than 100 characters",IF('DO NOT USE_Case Formulas'!A852,"OK",NA()))</f>
        <v>#N/A</v>
      </c>
      <c r="V852" s="40" t="e">
        <f>IF(AND(NOT(ISBLANK('Captura de datos CASO'!V852)),ISNA(VLOOKUP('Captura de datos CASO'!V852,'DO NOT USE_School Picklist'!$S$3:$S$12,1,FALSE))),"Please select a value from the drop-down menu",IF('DO NOT USE_Case Formulas'!A852,"OK",NA()))</f>
        <v>#N/A</v>
      </c>
      <c r="W852" s="40" t="e">
        <f>IF(AND(NOT(ISBLANK('Captura de datos CASO'!W852)),ISNA(VLOOKUP('Captura de datos CASO'!W852,'DO NOT USE_School Picklist'!$S$3:$S$12,1,FALSE))),"Please select a value from the drop-down menu",IF('DO NOT USE_Case Formulas'!A852,"OK",NA()))</f>
        <v>#N/A</v>
      </c>
      <c r="X852" s="40" t="e">
        <f>IF(LEN('Captura de datos CASO'!X852)&gt;80,"Name of Education Group must be less than 80 characters",IF('DO NOT USE_Case Formulas'!A852,"OK",NA()))</f>
        <v>#N/A</v>
      </c>
      <c r="Y852" s="40" t="e">
        <f>IF(AND(NOT(ISBLANK('Captura de datos CASO'!Y852)),ISNA(VLOOKUP('Captura de datos CASO'!Y852,'DO NOT USE_School Picklist'!$K$3:$K$6,1,FALSE))),"Please select a value from the drop-down menu",IF('DO NOT USE_Case Formulas'!A852,"OK",NA()))</f>
        <v>#N/A</v>
      </c>
      <c r="Z852" s="40" t="e">
        <f>IF(AND('DO NOT USE_Case Formulas'!A852,ISBLANK('Captura de datos CASO'!Z852)),"Has this person had symptoms? is required",IF(AND(NOT(ISBLANK('Captura de datos CASO'!Z852)),ISNA(VLOOKUP('Captura de datos CASO'!Z852,'DO NOT USE_School Picklist'!$D$3:$D$5,1,FALSE))),"Please select a value from the drop-down menu",IF(NOT(ISBLANK('Captura de datos CASO'!Z852)),"OK",NA())))</f>
        <v>#N/A</v>
      </c>
      <c r="AA852" s="40" t="e">
        <f>IF(AND('Captura de datos CASO'!Z852='DO NOT USE_School Picklist'!$D$3,ISBLANK('Captura de datos CASO'!AA852)),"Symptom Onset Date is required if Ever Symptomatic is Yes",IF('DO NOT USE_Case Formulas'!A852,"OK",NA()))</f>
        <v>#N/A</v>
      </c>
      <c r="AB852" s="40"/>
      <c r="AC852" s="40" t="e">
        <f ca="1">IF(AND('DO NOT USE_Case Formulas'!A852,ISBLANK('Captura de datos CASO'!AC852)),"Lab Result Test Date is required",IF('Captura de datos CASO'!AC852&gt;'DO NOT USE_School Picklist'!$C$3,"Test Date cannot be a future date",IF(NOT(ISBLANK('Captura de datos CASO'!AC852)),"OK",NA())))</f>
        <v>#N/A</v>
      </c>
      <c r="AD852" s="40" t="e">
        <f>IF(AND(NOT(ISBLANK('Captura de datos CASO'!AD852)),ISNA(VLOOKUP('Captura de datos CASO'!AD852,'DO NOT USE_School Picklist'!$R$3:$R$7,1,FALSE))),"Please select a value from the drop-down menu",IF('DO NOT USE_Case Formulas'!A852,"OK",NA()))</f>
        <v>#N/A</v>
      </c>
      <c r="AE852" s="40" t="e">
        <f>IF(AND('DO NOT USE_Case Formulas'!A852,ISBLANK('Captura de datos CASO'!AB852)),"Lab Result Test Result is required",IF(AND(NOT(ISBLANK('Captura de datos CASO'!AB852)),ISNA(VLOOKUP('Captura de datos CASO'!AB852,'DO NOT USE_School Picklist'!$Q$3:$Q$8,1,FALSE))),"Please select a value from the drop-down menu",IF('DO NOT USE_Case Formulas'!A852,"OK",NA())))</f>
        <v>#N/A</v>
      </c>
    </row>
    <row r="853" spans="1:31" x14ac:dyDescent="0.3">
      <c r="A853" s="39" t="e">
        <f>IF('DO NOT USE_Case Formulas'!A853,IF('DO NOT USE_Case Formulas'!B853,"Not all required fields are completed","OK"),NA())</f>
        <v>#N/A</v>
      </c>
      <c r="B853" s="40" t="e">
        <f>IF(AND('DO NOT USE_Case Formulas'!A853,ISBLANK('Captura de datos CASO'!B853)),"First Name is required",IF(NOT(ISBLANK('Captura de datos CASO'!B853)),"OK",NA()))</f>
        <v>#N/A</v>
      </c>
      <c r="C853" s="40" t="e">
        <f>IF(AND('DO NOT USE_Case Formulas'!A853,ISBLANK('Captura de datos CASO'!C853)),"Last Name is required",IF(NOT(ISBLANK('Captura de datos CASO'!C853)),"OK",NA()))</f>
        <v>#N/A</v>
      </c>
      <c r="D853" s="40" t="e">
        <f>IF(AND('DO NOT USE_Case Formulas'!A853,ISBLANK('Captura de datos CASO'!D853)),"Birthdate is required",IF(NOT(ISBLANK('Captura de datos CASO'!D853)),"OK",NA()))</f>
        <v>#N/A</v>
      </c>
      <c r="E853" s="40" t="e">
        <f>IF(AND('DO NOT USE_Case Formulas'!A853,ISBLANK('Captura de datos CASO'!E853)),"Mobile Phone is required",IF(NOT(ISBLANK('Captura de datos CASO'!E853)),IF(AND(ISNUMBER(VALUE('Captura de datos CASO'!E853)),LEFT('Captura de datos CASO'!E853,1)&lt;&gt;"1",LEN('Captura de datos CASO'!E853)=10),"OK","Phone number must be valid format"),NA()))</f>
        <v>#N/A</v>
      </c>
      <c r="F853" s="40" t="e">
        <f>IF(LEN('Captura de datos CASO'!F853)&gt;255,"Home Street Address must be less than 255 characters",IF('DO NOT USE_Case Formulas'!A853,"OK",NA()))</f>
        <v>#N/A</v>
      </c>
      <c r="G853" s="40" t="e">
        <f>IF(LEN('Captura de datos CASO'!G853)&gt;40,"City must be less than 40 characters",IF('DO NOT USE_Case Formulas'!A853,"OK",NA()))</f>
        <v>#N/A</v>
      </c>
      <c r="H853" s="40" t="e">
        <f>IF(AND(NOT(ISBLANK('Captura de datos CASO'!H853)),ISNA(VLOOKUP('Captura de datos CASO'!H853,'DO NOT USE_School Picklist'!$P$3:$P$52,1,FALSE))),"Please select a value from the drop-down menu",IF('DO NOT USE_Case Formulas'!A853,"OK",NA()))</f>
        <v>#N/A</v>
      </c>
      <c r="I853" s="40" t="e">
        <f>IF(AND('DO NOT USE_Case Formulas'!A853,ISBLANK('Captura de datos CASO'!I853)),"Zip is required",IF(ISBLANK('Captura de datos CASO'!I853),NA(),"OK"))</f>
        <v>#N/A</v>
      </c>
      <c r="J853" s="40" t="e">
        <f>IF(AND('DO NOT USE_Case Formulas'!A853,ISBLANK('Captura de datos CASO'!J853)),"Student or Staff? is required",IF(ISBLANK('Captura de datos CASO'!J853),NA(),IF(ISNA(VLOOKUP('Captura de datos CASO'!J853,'DO NOT USE_School Picklist'!$B$3:$B$6,1,FALSE)),"Please select a value from the drop-down menu","OK")))</f>
        <v>#N/A</v>
      </c>
      <c r="K853" s="40" t="e">
        <f>IF(AND('Captura de datos CASO'!J853='DO NOT USE_School Picklist'!$B$4,ISBLANK('Captura de datos CASO'!K853)),"Occupation/Job Title is required if Student or Staff? is Yes, staff/faculty or volunteer",IF('DO NOT USE_Case Formulas'!A853,"OK",NA()))</f>
        <v>#N/A</v>
      </c>
      <c r="L853" s="40" t="e">
        <f ca="1">IF('Captura de datos CASO'!L853&gt;'DO NOT USE_School Picklist'!$C$3,"Date last on school campus/facility cannot be a future date",IF('DO NOT USE_Case Formulas'!A853,IF(ISBLANK('Captura de datos CASO'!L853),"Date last on school campus/facility is required","OK"),NA()))</f>
        <v>#N/A</v>
      </c>
      <c r="M853" s="40" t="e">
        <f>IF(AND('DO NOT USE_Case Formulas'!A853,ISBLANK('Captura de datos CASO'!M853)),"Specific Place in the Location is required",IF(ISBLANK('Captura de datos CASO'!M853),NA(),"OK"))</f>
        <v>#N/A</v>
      </c>
      <c r="N853" s="40" t="e">
        <f>IF(LEN('Captura de datos CASO'!N853)&gt;50,"Parent/Guardian Name must be less than 50 characters",IF('DO NOT USE_Case Formulas'!A853,"OK",NA()))</f>
        <v>#N/A</v>
      </c>
      <c r="O853" s="40" t="e">
        <f>IF(NOT(ISBLANK('Captura de datos CASO'!O853)),IF(AND(ISNUMBER('Captura de datos CASO'!O853),LEFT('Captura de datos CASO'!O853,1)&lt;&gt;"1",LEN('Captura de datos CASO'!O853)=10),"OK","Phone number must be valid format"),IF('DO NOT USE_Case Formulas'!A853,"OK",NA()))</f>
        <v>#N/A</v>
      </c>
      <c r="P853" s="53" t="e">
        <f>IF(AND(NOT(ISBLANK('Captura de datos CASO'!P853)),ISNA(VLOOKUP('Captura de datos CASO'!P853,'DO NOT USE_School Picklist'!$I$3:$I$5,1,FALSE))),"Please select a value from the drop-down menu",IF('DO NOT USE_Case Formulas'!A853,"OK",NA()))</f>
        <v>#N/A</v>
      </c>
      <c r="Q853" s="40" t="e">
        <f>IF(AND(NOT(ISBLANK('Captura de datos CASO'!Q853)),ISNA(VLOOKUP('Captura de datos CASO'!Q853,'DO NOT USE_School Picklist'!$E$3:$E$10,1,FALSE))),"Please select a value from the drop-down menu",IF('DO NOT USE_Case Formulas'!A853,"OK",NA()))</f>
        <v>#N/A</v>
      </c>
      <c r="R853" s="53" t="e">
        <f>IF(AND(NOT(ISBLANK('Captura de datos CASO'!R853)),ISNA(VLOOKUP('Captura de datos CASO'!R853,'DO NOT USE_School Picklist'!$W$3:$W$9,1,FALSE))),"Please select a value from the drop-down menu",IF('DO NOT USE_Case Formulas'!A853,"OK",NA()))</f>
        <v>#N/A</v>
      </c>
      <c r="S853" s="53" t="e">
        <f>IF(AND(NOT(ISBLANK('Captura de datos CASO'!S853)),ISNA(VLOOKUP('Captura de datos CASO'!S853,'DO NOT USE_School Picklist'!$W$3:$W$9,1,FALSE))),"Please select a value from the drop-down menu",IF('DO NOT USE_Case Formulas'!A853,"OK",NA()))</f>
        <v>#N/A</v>
      </c>
      <c r="T853" s="40" t="e">
        <f>IF(AND(NOT(ISBLANK('Captura de datos CASO'!T853)),ISNA(VLOOKUP('Captura de datos CASO'!T853,'DO NOT USE_School Picklist'!$F$3:$F$16,1,FALSE))),"Please select a value from the drop-down menu",IF('DO NOT USE_Case Formulas'!A853,"OK",NA()))</f>
        <v>#N/A</v>
      </c>
      <c r="U853" s="40" t="e">
        <f>IF(LEN('Captura de datos CASO'!U853)&gt;100,"Classroom(s) must be less than 100 characters",IF('DO NOT USE_Case Formulas'!A853,"OK",NA()))</f>
        <v>#N/A</v>
      </c>
      <c r="V853" s="40" t="e">
        <f>IF(AND(NOT(ISBLANK('Captura de datos CASO'!V853)),ISNA(VLOOKUP('Captura de datos CASO'!V853,'DO NOT USE_School Picklist'!$S$3:$S$12,1,FALSE))),"Please select a value from the drop-down menu",IF('DO NOT USE_Case Formulas'!A853,"OK",NA()))</f>
        <v>#N/A</v>
      </c>
      <c r="W853" s="40" t="e">
        <f>IF(AND(NOT(ISBLANK('Captura de datos CASO'!W853)),ISNA(VLOOKUP('Captura de datos CASO'!W853,'DO NOT USE_School Picklist'!$S$3:$S$12,1,FALSE))),"Please select a value from the drop-down menu",IF('DO NOT USE_Case Formulas'!A853,"OK",NA()))</f>
        <v>#N/A</v>
      </c>
      <c r="X853" s="40" t="e">
        <f>IF(LEN('Captura de datos CASO'!X853)&gt;80,"Name of Education Group must be less than 80 characters",IF('DO NOT USE_Case Formulas'!A853,"OK",NA()))</f>
        <v>#N/A</v>
      </c>
      <c r="Y853" s="40" t="e">
        <f>IF(AND(NOT(ISBLANK('Captura de datos CASO'!Y853)),ISNA(VLOOKUP('Captura de datos CASO'!Y853,'DO NOT USE_School Picklist'!$K$3:$K$6,1,FALSE))),"Please select a value from the drop-down menu",IF('DO NOT USE_Case Formulas'!A853,"OK",NA()))</f>
        <v>#N/A</v>
      </c>
      <c r="Z853" s="40" t="e">
        <f>IF(AND('DO NOT USE_Case Formulas'!A853,ISBLANK('Captura de datos CASO'!Z853)),"Has this person had symptoms? is required",IF(AND(NOT(ISBLANK('Captura de datos CASO'!Z853)),ISNA(VLOOKUP('Captura de datos CASO'!Z853,'DO NOT USE_School Picklist'!$D$3:$D$5,1,FALSE))),"Please select a value from the drop-down menu",IF(NOT(ISBLANK('Captura de datos CASO'!Z853)),"OK",NA())))</f>
        <v>#N/A</v>
      </c>
      <c r="AA853" s="40" t="e">
        <f>IF(AND('Captura de datos CASO'!Z853='DO NOT USE_School Picklist'!$D$3,ISBLANK('Captura de datos CASO'!AA853)),"Symptom Onset Date is required if Ever Symptomatic is Yes",IF('DO NOT USE_Case Formulas'!A853,"OK",NA()))</f>
        <v>#N/A</v>
      </c>
      <c r="AB853" s="40"/>
      <c r="AC853" s="40" t="e">
        <f ca="1">IF(AND('DO NOT USE_Case Formulas'!A853,ISBLANK('Captura de datos CASO'!AC853)),"Lab Result Test Date is required",IF('Captura de datos CASO'!AC853&gt;'DO NOT USE_School Picklist'!$C$3,"Test Date cannot be a future date",IF(NOT(ISBLANK('Captura de datos CASO'!AC853)),"OK",NA())))</f>
        <v>#N/A</v>
      </c>
      <c r="AD853" s="40" t="e">
        <f>IF(AND(NOT(ISBLANK('Captura de datos CASO'!AD853)),ISNA(VLOOKUP('Captura de datos CASO'!AD853,'DO NOT USE_School Picklist'!$R$3:$R$7,1,FALSE))),"Please select a value from the drop-down menu",IF('DO NOT USE_Case Formulas'!A853,"OK",NA()))</f>
        <v>#N/A</v>
      </c>
      <c r="AE853" s="40" t="e">
        <f>IF(AND('DO NOT USE_Case Formulas'!A853,ISBLANK('Captura de datos CASO'!AB853)),"Lab Result Test Result is required",IF(AND(NOT(ISBLANK('Captura de datos CASO'!AB853)),ISNA(VLOOKUP('Captura de datos CASO'!AB853,'DO NOT USE_School Picklist'!$Q$3:$Q$8,1,FALSE))),"Please select a value from the drop-down menu",IF('DO NOT USE_Case Formulas'!A853,"OK",NA())))</f>
        <v>#N/A</v>
      </c>
    </row>
    <row r="854" spans="1:31" x14ac:dyDescent="0.3">
      <c r="A854" s="39" t="e">
        <f>IF('DO NOT USE_Case Formulas'!A854,IF('DO NOT USE_Case Formulas'!B854,"Not all required fields are completed","OK"),NA())</f>
        <v>#N/A</v>
      </c>
      <c r="B854" s="40" t="e">
        <f>IF(AND('DO NOT USE_Case Formulas'!A854,ISBLANK('Captura de datos CASO'!B854)),"First Name is required",IF(NOT(ISBLANK('Captura de datos CASO'!B854)),"OK",NA()))</f>
        <v>#N/A</v>
      </c>
      <c r="C854" s="40" t="e">
        <f>IF(AND('DO NOT USE_Case Formulas'!A854,ISBLANK('Captura de datos CASO'!C854)),"Last Name is required",IF(NOT(ISBLANK('Captura de datos CASO'!C854)),"OK",NA()))</f>
        <v>#N/A</v>
      </c>
      <c r="D854" s="40" t="e">
        <f>IF(AND('DO NOT USE_Case Formulas'!A854,ISBLANK('Captura de datos CASO'!D854)),"Birthdate is required",IF(NOT(ISBLANK('Captura de datos CASO'!D854)),"OK",NA()))</f>
        <v>#N/A</v>
      </c>
      <c r="E854" s="40" t="e">
        <f>IF(AND('DO NOT USE_Case Formulas'!A854,ISBLANK('Captura de datos CASO'!E854)),"Mobile Phone is required",IF(NOT(ISBLANK('Captura de datos CASO'!E854)),IF(AND(ISNUMBER(VALUE('Captura de datos CASO'!E854)),LEFT('Captura de datos CASO'!E854,1)&lt;&gt;"1",LEN('Captura de datos CASO'!E854)=10),"OK","Phone number must be valid format"),NA()))</f>
        <v>#N/A</v>
      </c>
      <c r="F854" s="40" t="e">
        <f>IF(LEN('Captura de datos CASO'!F854)&gt;255,"Home Street Address must be less than 255 characters",IF('DO NOT USE_Case Formulas'!A854,"OK",NA()))</f>
        <v>#N/A</v>
      </c>
      <c r="G854" s="40" t="e">
        <f>IF(LEN('Captura de datos CASO'!G854)&gt;40,"City must be less than 40 characters",IF('DO NOT USE_Case Formulas'!A854,"OK",NA()))</f>
        <v>#N/A</v>
      </c>
      <c r="H854" s="40" t="e">
        <f>IF(AND(NOT(ISBLANK('Captura de datos CASO'!H854)),ISNA(VLOOKUP('Captura de datos CASO'!H854,'DO NOT USE_School Picklist'!$P$3:$P$52,1,FALSE))),"Please select a value from the drop-down menu",IF('DO NOT USE_Case Formulas'!A854,"OK",NA()))</f>
        <v>#N/A</v>
      </c>
      <c r="I854" s="40" t="e">
        <f>IF(AND('DO NOT USE_Case Formulas'!A854,ISBLANK('Captura de datos CASO'!I854)),"Zip is required",IF(ISBLANK('Captura de datos CASO'!I854),NA(),"OK"))</f>
        <v>#N/A</v>
      </c>
      <c r="J854" s="40" t="e">
        <f>IF(AND('DO NOT USE_Case Formulas'!A854,ISBLANK('Captura de datos CASO'!J854)),"Student or Staff? is required",IF(ISBLANK('Captura de datos CASO'!J854),NA(),IF(ISNA(VLOOKUP('Captura de datos CASO'!J854,'DO NOT USE_School Picklist'!$B$3:$B$6,1,FALSE)),"Please select a value from the drop-down menu","OK")))</f>
        <v>#N/A</v>
      </c>
      <c r="K854" s="40" t="e">
        <f>IF(AND('Captura de datos CASO'!J854='DO NOT USE_School Picklist'!$B$4,ISBLANK('Captura de datos CASO'!K854)),"Occupation/Job Title is required if Student or Staff? is Yes, staff/faculty or volunteer",IF('DO NOT USE_Case Formulas'!A854,"OK",NA()))</f>
        <v>#N/A</v>
      </c>
      <c r="L854" s="40" t="e">
        <f ca="1">IF('Captura de datos CASO'!L854&gt;'DO NOT USE_School Picklist'!$C$3,"Date last on school campus/facility cannot be a future date",IF('DO NOT USE_Case Formulas'!A854,IF(ISBLANK('Captura de datos CASO'!L854),"Date last on school campus/facility is required","OK"),NA()))</f>
        <v>#N/A</v>
      </c>
      <c r="M854" s="40" t="e">
        <f>IF(AND('DO NOT USE_Case Formulas'!A854,ISBLANK('Captura de datos CASO'!M854)),"Specific Place in the Location is required",IF(ISBLANK('Captura de datos CASO'!M854),NA(),"OK"))</f>
        <v>#N/A</v>
      </c>
      <c r="N854" s="40" t="e">
        <f>IF(LEN('Captura de datos CASO'!N854)&gt;50,"Parent/Guardian Name must be less than 50 characters",IF('DO NOT USE_Case Formulas'!A854,"OK",NA()))</f>
        <v>#N/A</v>
      </c>
      <c r="O854" s="40" t="e">
        <f>IF(NOT(ISBLANK('Captura de datos CASO'!O854)),IF(AND(ISNUMBER('Captura de datos CASO'!O854),LEFT('Captura de datos CASO'!O854,1)&lt;&gt;"1",LEN('Captura de datos CASO'!O854)=10),"OK","Phone number must be valid format"),IF('DO NOT USE_Case Formulas'!A854,"OK",NA()))</f>
        <v>#N/A</v>
      </c>
      <c r="P854" s="53" t="e">
        <f>IF(AND(NOT(ISBLANK('Captura de datos CASO'!P854)),ISNA(VLOOKUP('Captura de datos CASO'!P854,'DO NOT USE_School Picklist'!$I$3:$I$5,1,FALSE))),"Please select a value from the drop-down menu",IF('DO NOT USE_Case Formulas'!A854,"OK",NA()))</f>
        <v>#N/A</v>
      </c>
      <c r="Q854" s="40" t="e">
        <f>IF(AND(NOT(ISBLANK('Captura de datos CASO'!Q854)),ISNA(VLOOKUP('Captura de datos CASO'!Q854,'DO NOT USE_School Picklist'!$E$3:$E$10,1,FALSE))),"Please select a value from the drop-down menu",IF('DO NOT USE_Case Formulas'!A854,"OK",NA()))</f>
        <v>#N/A</v>
      </c>
      <c r="R854" s="53" t="e">
        <f>IF(AND(NOT(ISBLANK('Captura de datos CASO'!R854)),ISNA(VLOOKUP('Captura de datos CASO'!R854,'DO NOT USE_School Picklist'!$W$3:$W$9,1,FALSE))),"Please select a value from the drop-down menu",IF('DO NOT USE_Case Formulas'!A854,"OK",NA()))</f>
        <v>#N/A</v>
      </c>
      <c r="S854" s="53" t="e">
        <f>IF(AND(NOT(ISBLANK('Captura de datos CASO'!S854)),ISNA(VLOOKUP('Captura de datos CASO'!S854,'DO NOT USE_School Picklist'!$W$3:$W$9,1,FALSE))),"Please select a value from the drop-down menu",IF('DO NOT USE_Case Formulas'!A854,"OK",NA()))</f>
        <v>#N/A</v>
      </c>
      <c r="T854" s="40" t="e">
        <f>IF(AND(NOT(ISBLANK('Captura de datos CASO'!T854)),ISNA(VLOOKUP('Captura de datos CASO'!T854,'DO NOT USE_School Picklist'!$F$3:$F$16,1,FALSE))),"Please select a value from the drop-down menu",IF('DO NOT USE_Case Formulas'!A854,"OK",NA()))</f>
        <v>#N/A</v>
      </c>
      <c r="U854" s="40" t="e">
        <f>IF(LEN('Captura de datos CASO'!U854)&gt;100,"Classroom(s) must be less than 100 characters",IF('DO NOT USE_Case Formulas'!A854,"OK",NA()))</f>
        <v>#N/A</v>
      </c>
      <c r="V854" s="40" t="e">
        <f>IF(AND(NOT(ISBLANK('Captura de datos CASO'!V854)),ISNA(VLOOKUP('Captura de datos CASO'!V854,'DO NOT USE_School Picklist'!$S$3:$S$12,1,FALSE))),"Please select a value from the drop-down menu",IF('DO NOT USE_Case Formulas'!A854,"OK",NA()))</f>
        <v>#N/A</v>
      </c>
      <c r="W854" s="40" t="e">
        <f>IF(AND(NOT(ISBLANK('Captura de datos CASO'!W854)),ISNA(VLOOKUP('Captura de datos CASO'!W854,'DO NOT USE_School Picklist'!$S$3:$S$12,1,FALSE))),"Please select a value from the drop-down menu",IF('DO NOT USE_Case Formulas'!A854,"OK",NA()))</f>
        <v>#N/A</v>
      </c>
      <c r="X854" s="40" t="e">
        <f>IF(LEN('Captura de datos CASO'!X854)&gt;80,"Name of Education Group must be less than 80 characters",IF('DO NOT USE_Case Formulas'!A854,"OK",NA()))</f>
        <v>#N/A</v>
      </c>
      <c r="Y854" s="40" t="e">
        <f>IF(AND(NOT(ISBLANK('Captura de datos CASO'!Y854)),ISNA(VLOOKUP('Captura de datos CASO'!Y854,'DO NOT USE_School Picklist'!$K$3:$K$6,1,FALSE))),"Please select a value from the drop-down menu",IF('DO NOT USE_Case Formulas'!A854,"OK",NA()))</f>
        <v>#N/A</v>
      </c>
      <c r="Z854" s="40" t="e">
        <f>IF(AND('DO NOT USE_Case Formulas'!A854,ISBLANK('Captura de datos CASO'!Z854)),"Has this person had symptoms? is required",IF(AND(NOT(ISBLANK('Captura de datos CASO'!Z854)),ISNA(VLOOKUP('Captura de datos CASO'!Z854,'DO NOT USE_School Picklist'!$D$3:$D$5,1,FALSE))),"Please select a value from the drop-down menu",IF(NOT(ISBLANK('Captura de datos CASO'!Z854)),"OK",NA())))</f>
        <v>#N/A</v>
      </c>
      <c r="AA854" s="40" t="e">
        <f>IF(AND('Captura de datos CASO'!Z854='DO NOT USE_School Picklist'!$D$3,ISBLANK('Captura de datos CASO'!AA854)),"Symptom Onset Date is required if Ever Symptomatic is Yes",IF('DO NOT USE_Case Formulas'!A854,"OK",NA()))</f>
        <v>#N/A</v>
      </c>
      <c r="AB854" s="40"/>
      <c r="AC854" s="40" t="e">
        <f ca="1">IF(AND('DO NOT USE_Case Formulas'!A854,ISBLANK('Captura de datos CASO'!AC854)),"Lab Result Test Date is required",IF('Captura de datos CASO'!AC854&gt;'DO NOT USE_School Picklist'!$C$3,"Test Date cannot be a future date",IF(NOT(ISBLANK('Captura de datos CASO'!AC854)),"OK",NA())))</f>
        <v>#N/A</v>
      </c>
      <c r="AD854" s="40" t="e">
        <f>IF(AND(NOT(ISBLANK('Captura de datos CASO'!AD854)),ISNA(VLOOKUP('Captura de datos CASO'!AD854,'DO NOT USE_School Picklist'!$R$3:$R$7,1,FALSE))),"Please select a value from the drop-down menu",IF('DO NOT USE_Case Formulas'!A854,"OK",NA()))</f>
        <v>#N/A</v>
      </c>
      <c r="AE854" s="40" t="e">
        <f>IF(AND('DO NOT USE_Case Formulas'!A854,ISBLANK('Captura de datos CASO'!AB854)),"Lab Result Test Result is required",IF(AND(NOT(ISBLANK('Captura de datos CASO'!AB854)),ISNA(VLOOKUP('Captura de datos CASO'!AB854,'DO NOT USE_School Picklist'!$Q$3:$Q$8,1,FALSE))),"Please select a value from the drop-down menu",IF('DO NOT USE_Case Formulas'!A854,"OK",NA())))</f>
        <v>#N/A</v>
      </c>
    </row>
    <row r="855" spans="1:31" x14ac:dyDescent="0.3">
      <c r="A855" s="39" t="e">
        <f>IF('DO NOT USE_Case Formulas'!A855,IF('DO NOT USE_Case Formulas'!B855,"Not all required fields are completed","OK"),NA())</f>
        <v>#N/A</v>
      </c>
      <c r="B855" s="40" t="e">
        <f>IF(AND('DO NOT USE_Case Formulas'!A855,ISBLANK('Captura de datos CASO'!B855)),"First Name is required",IF(NOT(ISBLANK('Captura de datos CASO'!B855)),"OK",NA()))</f>
        <v>#N/A</v>
      </c>
      <c r="C855" s="40" t="e">
        <f>IF(AND('DO NOT USE_Case Formulas'!A855,ISBLANK('Captura de datos CASO'!C855)),"Last Name is required",IF(NOT(ISBLANK('Captura de datos CASO'!C855)),"OK",NA()))</f>
        <v>#N/A</v>
      </c>
      <c r="D855" s="40" t="e">
        <f>IF(AND('DO NOT USE_Case Formulas'!A855,ISBLANK('Captura de datos CASO'!D855)),"Birthdate is required",IF(NOT(ISBLANK('Captura de datos CASO'!D855)),"OK",NA()))</f>
        <v>#N/A</v>
      </c>
      <c r="E855" s="40" t="e">
        <f>IF(AND('DO NOT USE_Case Formulas'!A855,ISBLANK('Captura de datos CASO'!E855)),"Mobile Phone is required",IF(NOT(ISBLANK('Captura de datos CASO'!E855)),IF(AND(ISNUMBER(VALUE('Captura de datos CASO'!E855)),LEFT('Captura de datos CASO'!E855,1)&lt;&gt;"1",LEN('Captura de datos CASO'!E855)=10),"OK","Phone number must be valid format"),NA()))</f>
        <v>#N/A</v>
      </c>
      <c r="F855" s="40" t="e">
        <f>IF(LEN('Captura de datos CASO'!F855)&gt;255,"Home Street Address must be less than 255 characters",IF('DO NOT USE_Case Formulas'!A855,"OK",NA()))</f>
        <v>#N/A</v>
      </c>
      <c r="G855" s="40" t="e">
        <f>IF(LEN('Captura de datos CASO'!G855)&gt;40,"City must be less than 40 characters",IF('DO NOT USE_Case Formulas'!A855,"OK",NA()))</f>
        <v>#N/A</v>
      </c>
      <c r="H855" s="40" t="e">
        <f>IF(AND(NOT(ISBLANK('Captura de datos CASO'!H855)),ISNA(VLOOKUP('Captura de datos CASO'!H855,'DO NOT USE_School Picklist'!$P$3:$P$52,1,FALSE))),"Please select a value from the drop-down menu",IF('DO NOT USE_Case Formulas'!A855,"OK",NA()))</f>
        <v>#N/A</v>
      </c>
      <c r="I855" s="40" t="e">
        <f>IF(AND('DO NOT USE_Case Formulas'!A855,ISBLANK('Captura de datos CASO'!I855)),"Zip is required",IF(ISBLANK('Captura de datos CASO'!I855),NA(),"OK"))</f>
        <v>#N/A</v>
      </c>
      <c r="J855" s="40" t="e">
        <f>IF(AND('DO NOT USE_Case Formulas'!A855,ISBLANK('Captura de datos CASO'!J855)),"Student or Staff? is required",IF(ISBLANK('Captura de datos CASO'!J855),NA(),IF(ISNA(VLOOKUP('Captura de datos CASO'!J855,'DO NOT USE_School Picklist'!$B$3:$B$6,1,FALSE)),"Please select a value from the drop-down menu","OK")))</f>
        <v>#N/A</v>
      </c>
      <c r="K855" s="40" t="e">
        <f>IF(AND('Captura de datos CASO'!J855='DO NOT USE_School Picklist'!$B$4,ISBLANK('Captura de datos CASO'!K855)),"Occupation/Job Title is required if Student or Staff? is Yes, staff/faculty or volunteer",IF('DO NOT USE_Case Formulas'!A855,"OK",NA()))</f>
        <v>#N/A</v>
      </c>
      <c r="L855" s="40" t="e">
        <f ca="1">IF('Captura de datos CASO'!L855&gt;'DO NOT USE_School Picklist'!$C$3,"Date last on school campus/facility cannot be a future date",IF('DO NOT USE_Case Formulas'!A855,IF(ISBLANK('Captura de datos CASO'!L855),"Date last on school campus/facility is required","OK"),NA()))</f>
        <v>#N/A</v>
      </c>
      <c r="M855" s="40" t="e">
        <f>IF(AND('DO NOT USE_Case Formulas'!A855,ISBLANK('Captura de datos CASO'!M855)),"Specific Place in the Location is required",IF(ISBLANK('Captura de datos CASO'!M855),NA(),"OK"))</f>
        <v>#N/A</v>
      </c>
      <c r="N855" s="40" t="e">
        <f>IF(LEN('Captura de datos CASO'!N855)&gt;50,"Parent/Guardian Name must be less than 50 characters",IF('DO NOT USE_Case Formulas'!A855,"OK",NA()))</f>
        <v>#N/A</v>
      </c>
      <c r="O855" s="40" t="e">
        <f>IF(NOT(ISBLANK('Captura de datos CASO'!O855)),IF(AND(ISNUMBER('Captura de datos CASO'!O855),LEFT('Captura de datos CASO'!O855,1)&lt;&gt;"1",LEN('Captura de datos CASO'!O855)=10),"OK","Phone number must be valid format"),IF('DO NOT USE_Case Formulas'!A855,"OK",NA()))</f>
        <v>#N/A</v>
      </c>
      <c r="P855" s="53" t="e">
        <f>IF(AND(NOT(ISBLANK('Captura de datos CASO'!P855)),ISNA(VLOOKUP('Captura de datos CASO'!P855,'DO NOT USE_School Picklist'!$I$3:$I$5,1,FALSE))),"Please select a value from the drop-down menu",IF('DO NOT USE_Case Formulas'!A855,"OK",NA()))</f>
        <v>#N/A</v>
      </c>
      <c r="Q855" s="40" t="e">
        <f>IF(AND(NOT(ISBLANK('Captura de datos CASO'!Q855)),ISNA(VLOOKUP('Captura de datos CASO'!Q855,'DO NOT USE_School Picklist'!$E$3:$E$10,1,FALSE))),"Please select a value from the drop-down menu",IF('DO NOT USE_Case Formulas'!A855,"OK",NA()))</f>
        <v>#N/A</v>
      </c>
      <c r="R855" s="53" t="e">
        <f>IF(AND(NOT(ISBLANK('Captura de datos CASO'!R855)),ISNA(VLOOKUP('Captura de datos CASO'!R855,'DO NOT USE_School Picklist'!$W$3:$W$9,1,FALSE))),"Please select a value from the drop-down menu",IF('DO NOT USE_Case Formulas'!A855,"OK",NA()))</f>
        <v>#N/A</v>
      </c>
      <c r="S855" s="53" t="e">
        <f>IF(AND(NOT(ISBLANK('Captura de datos CASO'!S855)),ISNA(VLOOKUP('Captura de datos CASO'!S855,'DO NOT USE_School Picklist'!$W$3:$W$9,1,FALSE))),"Please select a value from the drop-down menu",IF('DO NOT USE_Case Formulas'!A855,"OK",NA()))</f>
        <v>#N/A</v>
      </c>
      <c r="T855" s="40" t="e">
        <f>IF(AND(NOT(ISBLANK('Captura de datos CASO'!T855)),ISNA(VLOOKUP('Captura de datos CASO'!T855,'DO NOT USE_School Picklist'!$F$3:$F$16,1,FALSE))),"Please select a value from the drop-down menu",IF('DO NOT USE_Case Formulas'!A855,"OK",NA()))</f>
        <v>#N/A</v>
      </c>
      <c r="U855" s="40" t="e">
        <f>IF(LEN('Captura de datos CASO'!U855)&gt;100,"Classroom(s) must be less than 100 characters",IF('DO NOT USE_Case Formulas'!A855,"OK",NA()))</f>
        <v>#N/A</v>
      </c>
      <c r="V855" s="40" t="e">
        <f>IF(AND(NOT(ISBLANK('Captura de datos CASO'!V855)),ISNA(VLOOKUP('Captura de datos CASO'!V855,'DO NOT USE_School Picklist'!$S$3:$S$12,1,FALSE))),"Please select a value from the drop-down menu",IF('DO NOT USE_Case Formulas'!A855,"OK",NA()))</f>
        <v>#N/A</v>
      </c>
      <c r="W855" s="40" t="e">
        <f>IF(AND(NOT(ISBLANK('Captura de datos CASO'!W855)),ISNA(VLOOKUP('Captura de datos CASO'!W855,'DO NOT USE_School Picklist'!$S$3:$S$12,1,FALSE))),"Please select a value from the drop-down menu",IF('DO NOT USE_Case Formulas'!A855,"OK",NA()))</f>
        <v>#N/A</v>
      </c>
      <c r="X855" s="40" t="e">
        <f>IF(LEN('Captura de datos CASO'!X855)&gt;80,"Name of Education Group must be less than 80 characters",IF('DO NOT USE_Case Formulas'!A855,"OK",NA()))</f>
        <v>#N/A</v>
      </c>
      <c r="Y855" s="40" t="e">
        <f>IF(AND(NOT(ISBLANK('Captura de datos CASO'!Y855)),ISNA(VLOOKUP('Captura de datos CASO'!Y855,'DO NOT USE_School Picklist'!$K$3:$K$6,1,FALSE))),"Please select a value from the drop-down menu",IF('DO NOT USE_Case Formulas'!A855,"OK",NA()))</f>
        <v>#N/A</v>
      </c>
      <c r="Z855" s="40" t="e">
        <f>IF(AND('DO NOT USE_Case Formulas'!A855,ISBLANK('Captura de datos CASO'!Z855)),"Has this person had symptoms? is required",IF(AND(NOT(ISBLANK('Captura de datos CASO'!Z855)),ISNA(VLOOKUP('Captura de datos CASO'!Z855,'DO NOT USE_School Picklist'!$D$3:$D$5,1,FALSE))),"Please select a value from the drop-down menu",IF(NOT(ISBLANK('Captura de datos CASO'!Z855)),"OK",NA())))</f>
        <v>#N/A</v>
      </c>
      <c r="AA855" s="40" t="e">
        <f>IF(AND('Captura de datos CASO'!Z855='DO NOT USE_School Picklist'!$D$3,ISBLANK('Captura de datos CASO'!AA855)),"Symptom Onset Date is required if Ever Symptomatic is Yes",IF('DO NOT USE_Case Formulas'!A855,"OK",NA()))</f>
        <v>#N/A</v>
      </c>
      <c r="AB855" s="40"/>
      <c r="AC855" s="40" t="e">
        <f ca="1">IF(AND('DO NOT USE_Case Formulas'!A855,ISBLANK('Captura de datos CASO'!AC855)),"Lab Result Test Date is required",IF('Captura de datos CASO'!AC855&gt;'DO NOT USE_School Picklist'!$C$3,"Test Date cannot be a future date",IF(NOT(ISBLANK('Captura de datos CASO'!AC855)),"OK",NA())))</f>
        <v>#N/A</v>
      </c>
      <c r="AD855" s="40" t="e">
        <f>IF(AND(NOT(ISBLANK('Captura de datos CASO'!AD855)),ISNA(VLOOKUP('Captura de datos CASO'!AD855,'DO NOT USE_School Picklist'!$R$3:$R$7,1,FALSE))),"Please select a value from the drop-down menu",IF('DO NOT USE_Case Formulas'!A855,"OK",NA()))</f>
        <v>#N/A</v>
      </c>
      <c r="AE855" s="40" t="e">
        <f>IF(AND('DO NOT USE_Case Formulas'!A855,ISBLANK('Captura de datos CASO'!AB855)),"Lab Result Test Result is required",IF(AND(NOT(ISBLANK('Captura de datos CASO'!AB855)),ISNA(VLOOKUP('Captura de datos CASO'!AB855,'DO NOT USE_School Picklist'!$Q$3:$Q$8,1,FALSE))),"Please select a value from the drop-down menu",IF('DO NOT USE_Case Formulas'!A855,"OK",NA())))</f>
        <v>#N/A</v>
      </c>
    </row>
    <row r="856" spans="1:31" x14ac:dyDescent="0.3">
      <c r="A856" s="39" t="e">
        <f>IF('DO NOT USE_Case Formulas'!A856,IF('DO NOT USE_Case Formulas'!B856,"Not all required fields are completed","OK"),NA())</f>
        <v>#N/A</v>
      </c>
      <c r="B856" s="40" t="e">
        <f>IF(AND('DO NOT USE_Case Formulas'!A856,ISBLANK('Captura de datos CASO'!B856)),"First Name is required",IF(NOT(ISBLANK('Captura de datos CASO'!B856)),"OK",NA()))</f>
        <v>#N/A</v>
      </c>
      <c r="C856" s="40" t="e">
        <f>IF(AND('DO NOT USE_Case Formulas'!A856,ISBLANK('Captura de datos CASO'!C856)),"Last Name is required",IF(NOT(ISBLANK('Captura de datos CASO'!C856)),"OK",NA()))</f>
        <v>#N/A</v>
      </c>
      <c r="D856" s="40" t="e">
        <f>IF(AND('DO NOT USE_Case Formulas'!A856,ISBLANK('Captura de datos CASO'!D856)),"Birthdate is required",IF(NOT(ISBLANK('Captura de datos CASO'!D856)),"OK",NA()))</f>
        <v>#N/A</v>
      </c>
      <c r="E856" s="40" t="e">
        <f>IF(AND('DO NOT USE_Case Formulas'!A856,ISBLANK('Captura de datos CASO'!E856)),"Mobile Phone is required",IF(NOT(ISBLANK('Captura de datos CASO'!E856)),IF(AND(ISNUMBER(VALUE('Captura de datos CASO'!E856)),LEFT('Captura de datos CASO'!E856,1)&lt;&gt;"1",LEN('Captura de datos CASO'!E856)=10),"OK","Phone number must be valid format"),NA()))</f>
        <v>#N/A</v>
      </c>
      <c r="F856" s="40" t="e">
        <f>IF(LEN('Captura de datos CASO'!F856)&gt;255,"Home Street Address must be less than 255 characters",IF('DO NOT USE_Case Formulas'!A856,"OK",NA()))</f>
        <v>#N/A</v>
      </c>
      <c r="G856" s="40" t="e">
        <f>IF(LEN('Captura de datos CASO'!G856)&gt;40,"City must be less than 40 characters",IF('DO NOT USE_Case Formulas'!A856,"OK",NA()))</f>
        <v>#N/A</v>
      </c>
      <c r="H856" s="40" t="e">
        <f>IF(AND(NOT(ISBLANK('Captura de datos CASO'!H856)),ISNA(VLOOKUP('Captura de datos CASO'!H856,'DO NOT USE_School Picklist'!$P$3:$P$52,1,FALSE))),"Please select a value from the drop-down menu",IF('DO NOT USE_Case Formulas'!A856,"OK",NA()))</f>
        <v>#N/A</v>
      </c>
      <c r="I856" s="40" t="e">
        <f>IF(AND('DO NOT USE_Case Formulas'!A856,ISBLANK('Captura de datos CASO'!I856)),"Zip is required",IF(ISBLANK('Captura de datos CASO'!I856),NA(),"OK"))</f>
        <v>#N/A</v>
      </c>
      <c r="J856" s="40" t="e">
        <f>IF(AND('DO NOT USE_Case Formulas'!A856,ISBLANK('Captura de datos CASO'!J856)),"Student or Staff? is required",IF(ISBLANK('Captura de datos CASO'!J856),NA(),IF(ISNA(VLOOKUP('Captura de datos CASO'!J856,'DO NOT USE_School Picklist'!$B$3:$B$6,1,FALSE)),"Please select a value from the drop-down menu","OK")))</f>
        <v>#N/A</v>
      </c>
      <c r="K856" s="40" t="e">
        <f>IF(AND('Captura de datos CASO'!J856='DO NOT USE_School Picklist'!$B$4,ISBLANK('Captura de datos CASO'!K856)),"Occupation/Job Title is required if Student or Staff? is Yes, staff/faculty or volunteer",IF('DO NOT USE_Case Formulas'!A856,"OK",NA()))</f>
        <v>#N/A</v>
      </c>
      <c r="L856" s="40" t="e">
        <f ca="1">IF('Captura de datos CASO'!L856&gt;'DO NOT USE_School Picklist'!$C$3,"Date last on school campus/facility cannot be a future date",IF('DO NOT USE_Case Formulas'!A856,IF(ISBLANK('Captura de datos CASO'!L856),"Date last on school campus/facility is required","OK"),NA()))</f>
        <v>#N/A</v>
      </c>
      <c r="M856" s="40" t="e">
        <f>IF(AND('DO NOT USE_Case Formulas'!A856,ISBLANK('Captura de datos CASO'!M856)),"Specific Place in the Location is required",IF(ISBLANK('Captura de datos CASO'!M856),NA(),"OK"))</f>
        <v>#N/A</v>
      </c>
      <c r="N856" s="40" t="e">
        <f>IF(LEN('Captura de datos CASO'!N856)&gt;50,"Parent/Guardian Name must be less than 50 characters",IF('DO NOT USE_Case Formulas'!A856,"OK",NA()))</f>
        <v>#N/A</v>
      </c>
      <c r="O856" s="40" t="e">
        <f>IF(NOT(ISBLANK('Captura de datos CASO'!O856)),IF(AND(ISNUMBER('Captura de datos CASO'!O856),LEFT('Captura de datos CASO'!O856,1)&lt;&gt;"1",LEN('Captura de datos CASO'!O856)=10),"OK","Phone number must be valid format"),IF('DO NOT USE_Case Formulas'!A856,"OK",NA()))</f>
        <v>#N/A</v>
      </c>
      <c r="P856" s="53" t="e">
        <f>IF(AND(NOT(ISBLANK('Captura de datos CASO'!P856)),ISNA(VLOOKUP('Captura de datos CASO'!P856,'DO NOT USE_School Picklist'!$I$3:$I$5,1,FALSE))),"Please select a value from the drop-down menu",IF('DO NOT USE_Case Formulas'!A856,"OK",NA()))</f>
        <v>#N/A</v>
      </c>
      <c r="Q856" s="40" t="e">
        <f>IF(AND(NOT(ISBLANK('Captura de datos CASO'!Q856)),ISNA(VLOOKUP('Captura de datos CASO'!Q856,'DO NOT USE_School Picklist'!$E$3:$E$10,1,FALSE))),"Please select a value from the drop-down menu",IF('DO NOT USE_Case Formulas'!A856,"OK",NA()))</f>
        <v>#N/A</v>
      </c>
      <c r="R856" s="53" t="e">
        <f>IF(AND(NOT(ISBLANK('Captura de datos CASO'!R856)),ISNA(VLOOKUP('Captura de datos CASO'!R856,'DO NOT USE_School Picklist'!$W$3:$W$9,1,FALSE))),"Please select a value from the drop-down menu",IF('DO NOT USE_Case Formulas'!A856,"OK",NA()))</f>
        <v>#N/A</v>
      </c>
      <c r="S856" s="53" t="e">
        <f>IF(AND(NOT(ISBLANK('Captura de datos CASO'!S856)),ISNA(VLOOKUP('Captura de datos CASO'!S856,'DO NOT USE_School Picklist'!$W$3:$W$9,1,FALSE))),"Please select a value from the drop-down menu",IF('DO NOT USE_Case Formulas'!A856,"OK",NA()))</f>
        <v>#N/A</v>
      </c>
      <c r="T856" s="40" t="e">
        <f>IF(AND(NOT(ISBLANK('Captura de datos CASO'!T856)),ISNA(VLOOKUP('Captura de datos CASO'!T856,'DO NOT USE_School Picklist'!$F$3:$F$16,1,FALSE))),"Please select a value from the drop-down menu",IF('DO NOT USE_Case Formulas'!A856,"OK",NA()))</f>
        <v>#N/A</v>
      </c>
      <c r="U856" s="40" t="e">
        <f>IF(LEN('Captura de datos CASO'!U856)&gt;100,"Classroom(s) must be less than 100 characters",IF('DO NOT USE_Case Formulas'!A856,"OK",NA()))</f>
        <v>#N/A</v>
      </c>
      <c r="V856" s="40" t="e">
        <f>IF(AND(NOT(ISBLANK('Captura de datos CASO'!V856)),ISNA(VLOOKUP('Captura de datos CASO'!V856,'DO NOT USE_School Picklist'!$S$3:$S$12,1,FALSE))),"Please select a value from the drop-down menu",IF('DO NOT USE_Case Formulas'!A856,"OK",NA()))</f>
        <v>#N/A</v>
      </c>
      <c r="W856" s="40" t="e">
        <f>IF(AND(NOT(ISBLANK('Captura de datos CASO'!W856)),ISNA(VLOOKUP('Captura de datos CASO'!W856,'DO NOT USE_School Picklist'!$S$3:$S$12,1,FALSE))),"Please select a value from the drop-down menu",IF('DO NOT USE_Case Formulas'!A856,"OK",NA()))</f>
        <v>#N/A</v>
      </c>
      <c r="X856" s="40" t="e">
        <f>IF(LEN('Captura de datos CASO'!X856)&gt;80,"Name of Education Group must be less than 80 characters",IF('DO NOT USE_Case Formulas'!A856,"OK",NA()))</f>
        <v>#N/A</v>
      </c>
      <c r="Y856" s="40" t="e">
        <f>IF(AND(NOT(ISBLANK('Captura de datos CASO'!Y856)),ISNA(VLOOKUP('Captura de datos CASO'!Y856,'DO NOT USE_School Picklist'!$K$3:$K$6,1,FALSE))),"Please select a value from the drop-down menu",IF('DO NOT USE_Case Formulas'!A856,"OK",NA()))</f>
        <v>#N/A</v>
      </c>
      <c r="Z856" s="40" t="e">
        <f>IF(AND('DO NOT USE_Case Formulas'!A856,ISBLANK('Captura de datos CASO'!Z856)),"Has this person had symptoms? is required",IF(AND(NOT(ISBLANK('Captura de datos CASO'!Z856)),ISNA(VLOOKUP('Captura de datos CASO'!Z856,'DO NOT USE_School Picklist'!$D$3:$D$5,1,FALSE))),"Please select a value from the drop-down menu",IF(NOT(ISBLANK('Captura de datos CASO'!Z856)),"OK",NA())))</f>
        <v>#N/A</v>
      </c>
      <c r="AA856" s="40" t="e">
        <f>IF(AND('Captura de datos CASO'!Z856='DO NOT USE_School Picklist'!$D$3,ISBLANK('Captura de datos CASO'!AA856)),"Symptom Onset Date is required if Ever Symptomatic is Yes",IF('DO NOT USE_Case Formulas'!A856,"OK",NA()))</f>
        <v>#N/A</v>
      </c>
      <c r="AB856" s="40"/>
      <c r="AC856" s="40" t="e">
        <f ca="1">IF(AND('DO NOT USE_Case Formulas'!A856,ISBLANK('Captura de datos CASO'!AC856)),"Lab Result Test Date is required",IF('Captura de datos CASO'!AC856&gt;'DO NOT USE_School Picklist'!$C$3,"Test Date cannot be a future date",IF(NOT(ISBLANK('Captura de datos CASO'!AC856)),"OK",NA())))</f>
        <v>#N/A</v>
      </c>
      <c r="AD856" s="40" t="e">
        <f>IF(AND(NOT(ISBLANK('Captura de datos CASO'!AD856)),ISNA(VLOOKUP('Captura de datos CASO'!AD856,'DO NOT USE_School Picklist'!$R$3:$R$7,1,FALSE))),"Please select a value from the drop-down menu",IF('DO NOT USE_Case Formulas'!A856,"OK",NA()))</f>
        <v>#N/A</v>
      </c>
      <c r="AE856" s="40" t="e">
        <f>IF(AND('DO NOT USE_Case Formulas'!A856,ISBLANK('Captura de datos CASO'!AB856)),"Lab Result Test Result is required",IF(AND(NOT(ISBLANK('Captura de datos CASO'!AB856)),ISNA(VLOOKUP('Captura de datos CASO'!AB856,'DO NOT USE_School Picklist'!$Q$3:$Q$8,1,FALSE))),"Please select a value from the drop-down menu",IF('DO NOT USE_Case Formulas'!A856,"OK",NA())))</f>
        <v>#N/A</v>
      </c>
    </row>
    <row r="857" spans="1:31" x14ac:dyDescent="0.3">
      <c r="A857" s="39" t="e">
        <f>IF('DO NOT USE_Case Formulas'!A857,IF('DO NOT USE_Case Formulas'!B857,"Not all required fields are completed","OK"),NA())</f>
        <v>#N/A</v>
      </c>
      <c r="B857" s="40" t="e">
        <f>IF(AND('DO NOT USE_Case Formulas'!A857,ISBLANK('Captura de datos CASO'!B857)),"First Name is required",IF(NOT(ISBLANK('Captura de datos CASO'!B857)),"OK",NA()))</f>
        <v>#N/A</v>
      </c>
      <c r="C857" s="40" t="e">
        <f>IF(AND('DO NOT USE_Case Formulas'!A857,ISBLANK('Captura de datos CASO'!C857)),"Last Name is required",IF(NOT(ISBLANK('Captura de datos CASO'!C857)),"OK",NA()))</f>
        <v>#N/A</v>
      </c>
      <c r="D857" s="40" t="e">
        <f>IF(AND('DO NOT USE_Case Formulas'!A857,ISBLANK('Captura de datos CASO'!D857)),"Birthdate is required",IF(NOT(ISBLANK('Captura de datos CASO'!D857)),"OK",NA()))</f>
        <v>#N/A</v>
      </c>
      <c r="E857" s="40" t="e">
        <f>IF(AND('DO NOT USE_Case Formulas'!A857,ISBLANK('Captura de datos CASO'!E857)),"Mobile Phone is required",IF(NOT(ISBLANK('Captura de datos CASO'!E857)),IF(AND(ISNUMBER(VALUE('Captura de datos CASO'!E857)),LEFT('Captura de datos CASO'!E857,1)&lt;&gt;"1",LEN('Captura de datos CASO'!E857)=10),"OK","Phone number must be valid format"),NA()))</f>
        <v>#N/A</v>
      </c>
      <c r="F857" s="40" t="e">
        <f>IF(LEN('Captura de datos CASO'!F857)&gt;255,"Home Street Address must be less than 255 characters",IF('DO NOT USE_Case Formulas'!A857,"OK",NA()))</f>
        <v>#N/A</v>
      </c>
      <c r="G857" s="40" t="e">
        <f>IF(LEN('Captura de datos CASO'!G857)&gt;40,"City must be less than 40 characters",IF('DO NOT USE_Case Formulas'!A857,"OK",NA()))</f>
        <v>#N/A</v>
      </c>
      <c r="H857" s="40" t="e">
        <f>IF(AND(NOT(ISBLANK('Captura de datos CASO'!H857)),ISNA(VLOOKUP('Captura de datos CASO'!H857,'DO NOT USE_School Picklist'!$P$3:$P$52,1,FALSE))),"Please select a value from the drop-down menu",IF('DO NOT USE_Case Formulas'!A857,"OK",NA()))</f>
        <v>#N/A</v>
      </c>
      <c r="I857" s="40" t="e">
        <f>IF(AND('DO NOT USE_Case Formulas'!A857,ISBLANK('Captura de datos CASO'!I857)),"Zip is required",IF(ISBLANK('Captura de datos CASO'!I857),NA(),"OK"))</f>
        <v>#N/A</v>
      </c>
      <c r="J857" s="40" t="e">
        <f>IF(AND('DO NOT USE_Case Formulas'!A857,ISBLANK('Captura de datos CASO'!J857)),"Student or Staff? is required",IF(ISBLANK('Captura de datos CASO'!J857),NA(),IF(ISNA(VLOOKUP('Captura de datos CASO'!J857,'DO NOT USE_School Picklist'!$B$3:$B$6,1,FALSE)),"Please select a value from the drop-down menu","OK")))</f>
        <v>#N/A</v>
      </c>
      <c r="K857" s="40" t="e">
        <f>IF(AND('Captura de datos CASO'!J857='DO NOT USE_School Picklist'!$B$4,ISBLANK('Captura de datos CASO'!K857)),"Occupation/Job Title is required if Student or Staff? is Yes, staff/faculty or volunteer",IF('DO NOT USE_Case Formulas'!A857,"OK",NA()))</f>
        <v>#N/A</v>
      </c>
      <c r="L857" s="40" t="e">
        <f ca="1">IF('Captura de datos CASO'!L857&gt;'DO NOT USE_School Picklist'!$C$3,"Date last on school campus/facility cannot be a future date",IF('DO NOT USE_Case Formulas'!A857,IF(ISBLANK('Captura de datos CASO'!L857),"Date last on school campus/facility is required","OK"),NA()))</f>
        <v>#N/A</v>
      </c>
      <c r="M857" s="40" t="e">
        <f>IF(AND('DO NOT USE_Case Formulas'!A857,ISBLANK('Captura de datos CASO'!M857)),"Specific Place in the Location is required",IF(ISBLANK('Captura de datos CASO'!M857),NA(),"OK"))</f>
        <v>#N/A</v>
      </c>
      <c r="N857" s="40" t="e">
        <f>IF(LEN('Captura de datos CASO'!N857)&gt;50,"Parent/Guardian Name must be less than 50 characters",IF('DO NOT USE_Case Formulas'!A857,"OK",NA()))</f>
        <v>#N/A</v>
      </c>
      <c r="O857" s="40" t="e">
        <f>IF(NOT(ISBLANK('Captura de datos CASO'!O857)),IF(AND(ISNUMBER('Captura de datos CASO'!O857),LEFT('Captura de datos CASO'!O857,1)&lt;&gt;"1",LEN('Captura de datos CASO'!O857)=10),"OK","Phone number must be valid format"),IF('DO NOT USE_Case Formulas'!A857,"OK",NA()))</f>
        <v>#N/A</v>
      </c>
      <c r="P857" s="53" t="e">
        <f>IF(AND(NOT(ISBLANK('Captura de datos CASO'!P857)),ISNA(VLOOKUP('Captura de datos CASO'!P857,'DO NOT USE_School Picklist'!$I$3:$I$5,1,FALSE))),"Please select a value from the drop-down menu",IF('DO NOT USE_Case Formulas'!A857,"OK",NA()))</f>
        <v>#N/A</v>
      </c>
      <c r="Q857" s="40" t="e">
        <f>IF(AND(NOT(ISBLANK('Captura de datos CASO'!Q857)),ISNA(VLOOKUP('Captura de datos CASO'!Q857,'DO NOT USE_School Picklist'!$E$3:$E$10,1,FALSE))),"Please select a value from the drop-down menu",IF('DO NOT USE_Case Formulas'!A857,"OK",NA()))</f>
        <v>#N/A</v>
      </c>
      <c r="R857" s="53" t="e">
        <f>IF(AND(NOT(ISBLANK('Captura de datos CASO'!R857)),ISNA(VLOOKUP('Captura de datos CASO'!R857,'DO NOT USE_School Picklist'!$W$3:$W$9,1,FALSE))),"Please select a value from the drop-down menu",IF('DO NOT USE_Case Formulas'!A857,"OK",NA()))</f>
        <v>#N/A</v>
      </c>
      <c r="S857" s="53" t="e">
        <f>IF(AND(NOT(ISBLANK('Captura de datos CASO'!S857)),ISNA(VLOOKUP('Captura de datos CASO'!S857,'DO NOT USE_School Picklist'!$W$3:$W$9,1,FALSE))),"Please select a value from the drop-down menu",IF('DO NOT USE_Case Formulas'!A857,"OK",NA()))</f>
        <v>#N/A</v>
      </c>
      <c r="T857" s="40" t="e">
        <f>IF(AND(NOT(ISBLANK('Captura de datos CASO'!T857)),ISNA(VLOOKUP('Captura de datos CASO'!T857,'DO NOT USE_School Picklist'!$F$3:$F$16,1,FALSE))),"Please select a value from the drop-down menu",IF('DO NOT USE_Case Formulas'!A857,"OK",NA()))</f>
        <v>#N/A</v>
      </c>
      <c r="U857" s="40" t="e">
        <f>IF(LEN('Captura de datos CASO'!U857)&gt;100,"Classroom(s) must be less than 100 characters",IF('DO NOT USE_Case Formulas'!A857,"OK",NA()))</f>
        <v>#N/A</v>
      </c>
      <c r="V857" s="40" t="e">
        <f>IF(AND(NOT(ISBLANK('Captura de datos CASO'!V857)),ISNA(VLOOKUP('Captura de datos CASO'!V857,'DO NOT USE_School Picklist'!$S$3:$S$12,1,FALSE))),"Please select a value from the drop-down menu",IF('DO NOT USE_Case Formulas'!A857,"OK",NA()))</f>
        <v>#N/A</v>
      </c>
      <c r="W857" s="40" t="e">
        <f>IF(AND(NOT(ISBLANK('Captura de datos CASO'!W857)),ISNA(VLOOKUP('Captura de datos CASO'!W857,'DO NOT USE_School Picklist'!$S$3:$S$12,1,FALSE))),"Please select a value from the drop-down menu",IF('DO NOT USE_Case Formulas'!A857,"OK",NA()))</f>
        <v>#N/A</v>
      </c>
      <c r="X857" s="40" t="e">
        <f>IF(LEN('Captura de datos CASO'!X857)&gt;80,"Name of Education Group must be less than 80 characters",IF('DO NOT USE_Case Formulas'!A857,"OK",NA()))</f>
        <v>#N/A</v>
      </c>
      <c r="Y857" s="40" t="e">
        <f>IF(AND(NOT(ISBLANK('Captura de datos CASO'!Y857)),ISNA(VLOOKUP('Captura de datos CASO'!Y857,'DO NOT USE_School Picklist'!$K$3:$K$6,1,FALSE))),"Please select a value from the drop-down menu",IF('DO NOT USE_Case Formulas'!A857,"OK",NA()))</f>
        <v>#N/A</v>
      </c>
      <c r="Z857" s="40" t="e">
        <f>IF(AND('DO NOT USE_Case Formulas'!A857,ISBLANK('Captura de datos CASO'!Z857)),"Has this person had symptoms? is required",IF(AND(NOT(ISBLANK('Captura de datos CASO'!Z857)),ISNA(VLOOKUP('Captura de datos CASO'!Z857,'DO NOT USE_School Picklist'!$D$3:$D$5,1,FALSE))),"Please select a value from the drop-down menu",IF(NOT(ISBLANK('Captura de datos CASO'!Z857)),"OK",NA())))</f>
        <v>#N/A</v>
      </c>
      <c r="AA857" s="40" t="e">
        <f>IF(AND('Captura de datos CASO'!Z857='DO NOT USE_School Picklist'!$D$3,ISBLANK('Captura de datos CASO'!AA857)),"Symptom Onset Date is required if Ever Symptomatic is Yes",IF('DO NOT USE_Case Formulas'!A857,"OK",NA()))</f>
        <v>#N/A</v>
      </c>
      <c r="AB857" s="40"/>
      <c r="AC857" s="40" t="e">
        <f ca="1">IF(AND('DO NOT USE_Case Formulas'!A857,ISBLANK('Captura de datos CASO'!AC857)),"Lab Result Test Date is required",IF('Captura de datos CASO'!AC857&gt;'DO NOT USE_School Picklist'!$C$3,"Test Date cannot be a future date",IF(NOT(ISBLANK('Captura de datos CASO'!AC857)),"OK",NA())))</f>
        <v>#N/A</v>
      </c>
      <c r="AD857" s="40" t="e">
        <f>IF(AND(NOT(ISBLANK('Captura de datos CASO'!AD857)),ISNA(VLOOKUP('Captura de datos CASO'!AD857,'DO NOT USE_School Picklist'!$R$3:$R$7,1,FALSE))),"Please select a value from the drop-down menu",IF('DO NOT USE_Case Formulas'!A857,"OK",NA()))</f>
        <v>#N/A</v>
      </c>
      <c r="AE857" s="40" t="e">
        <f>IF(AND('DO NOT USE_Case Formulas'!A857,ISBLANK('Captura de datos CASO'!AB857)),"Lab Result Test Result is required",IF(AND(NOT(ISBLANK('Captura de datos CASO'!AB857)),ISNA(VLOOKUP('Captura de datos CASO'!AB857,'DO NOT USE_School Picklist'!$Q$3:$Q$8,1,FALSE))),"Please select a value from the drop-down menu",IF('DO NOT USE_Case Formulas'!A857,"OK",NA())))</f>
        <v>#N/A</v>
      </c>
    </row>
    <row r="858" spans="1:31" x14ac:dyDescent="0.3">
      <c r="A858" s="39" t="e">
        <f>IF('DO NOT USE_Case Formulas'!A858,IF('DO NOT USE_Case Formulas'!B858,"Not all required fields are completed","OK"),NA())</f>
        <v>#N/A</v>
      </c>
      <c r="B858" s="40" t="e">
        <f>IF(AND('DO NOT USE_Case Formulas'!A858,ISBLANK('Captura de datos CASO'!B858)),"First Name is required",IF(NOT(ISBLANK('Captura de datos CASO'!B858)),"OK",NA()))</f>
        <v>#N/A</v>
      </c>
      <c r="C858" s="40" t="e">
        <f>IF(AND('DO NOT USE_Case Formulas'!A858,ISBLANK('Captura de datos CASO'!C858)),"Last Name is required",IF(NOT(ISBLANK('Captura de datos CASO'!C858)),"OK",NA()))</f>
        <v>#N/A</v>
      </c>
      <c r="D858" s="40" t="e">
        <f>IF(AND('DO NOT USE_Case Formulas'!A858,ISBLANK('Captura de datos CASO'!D858)),"Birthdate is required",IF(NOT(ISBLANK('Captura de datos CASO'!D858)),"OK",NA()))</f>
        <v>#N/A</v>
      </c>
      <c r="E858" s="40" t="e">
        <f>IF(AND('DO NOT USE_Case Formulas'!A858,ISBLANK('Captura de datos CASO'!E858)),"Mobile Phone is required",IF(NOT(ISBLANK('Captura de datos CASO'!E858)),IF(AND(ISNUMBER(VALUE('Captura de datos CASO'!E858)),LEFT('Captura de datos CASO'!E858,1)&lt;&gt;"1",LEN('Captura de datos CASO'!E858)=10),"OK","Phone number must be valid format"),NA()))</f>
        <v>#N/A</v>
      </c>
      <c r="F858" s="40" t="e">
        <f>IF(LEN('Captura de datos CASO'!F858)&gt;255,"Home Street Address must be less than 255 characters",IF('DO NOT USE_Case Formulas'!A858,"OK",NA()))</f>
        <v>#N/A</v>
      </c>
      <c r="G858" s="40" t="e">
        <f>IF(LEN('Captura de datos CASO'!G858)&gt;40,"City must be less than 40 characters",IF('DO NOT USE_Case Formulas'!A858,"OK",NA()))</f>
        <v>#N/A</v>
      </c>
      <c r="H858" s="40" t="e">
        <f>IF(AND(NOT(ISBLANK('Captura de datos CASO'!H858)),ISNA(VLOOKUP('Captura de datos CASO'!H858,'DO NOT USE_School Picklist'!$P$3:$P$52,1,FALSE))),"Please select a value from the drop-down menu",IF('DO NOT USE_Case Formulas'!A858,"OK",NA()))</f>
        <v>#N/A</v>
      </c>
      <c r="I858" s="40" t="e">
        <f>IF(AND('DO NOT USE_Case Formulas'!A858,ISBLANK('Captura de datos CASO'!I858)),"Zip is required",IF(ISBLANK('Captura de datos CASO'!I858),NA(),"OK"))</f>
        <v>#N/A</v>
      </c>
      <c r="J858" s="40" t="e">
        <f>IF(AND('DO NOT USE_Case Formulas'!A858,ISBLANK('Captura de datos CASO'!J858)),"Student or Staff? is required",IF(ISBLANK('Captura de datos CASO'!J858),NA(),IF(ISNA(VLOOKUP('Captura de datos CASO'!J858,'DO NOT USE_School Picklist'!$B$3:$B$6,1,FALSE)),"Please select a value from the drop-down menu","OK")))</f>
        <v>#N/A</v>
      </c>
      <c r="K858" s="40" t="e">
        <f>IF(AND('Captura de datos CASO'!J858='DO NOT USE_School Picklist'!$B$4,ISBLANK('Captura de datos CASO'!K858)),"Occupation/Job Title is required if Student or Staff? is Yes, staff/faculty or volunteer",IF('DO NOT USE_Case Formulas'!A858,"OK",NA()))</f>
        <v>#N/A</v>
      </c>
      <c r="L858" s="40" t="e">
        <f ca="1">IF('Captura de datos CASO'!L858&gt;'DO NOT USE_School Picklist'!$C$3,"Date last on school campus/facility cannot be a future date",IF('DO NOT USE_Case Formulas'!A858,IF(ISBLANK('Captura de datos CASO'!L858),"Date last on school campus/facility is required","OK"),NA()))</f>
        <v>#N/A</v>
      </c>
      <c r="M858" s="40" t="e">
        <f>IF(AND('DO NOT USE_Case Formulas'!A858,ISBLANK('Captura de datos CASO'!M858)),"Specific Place in the Location is required",IF(ISBLANK('Captura de datos CASO'!M858),NA(),"OK"))</f>
        <v>#N/A</v>
      </c>
      <c r="N858" s="40" t="e">
        <f>IF(LEN('Captura de datos CASO'!N858)&gt;50,"Parent/Guardian Name must be less than 50 characters",IF('DO NOT USE_Case Formulas'!A858,"OK",NA()))</f>
        <v>#N/A</v>
      </c>
      <c r="O858" s="40" t="e">
        <f>IF(NOT(ISBLANK('Captura de datos CASO'!O858)),IF(AND(ISNUMBER('Captura de datos CASO'!O858),LEFT('Captura de datos CASO'!O858,1)&lt;&gt;"1",LEN('Captura de datos CASO'!O858)=10),"OK","Phone number must be valid format"),IF('DO NOT USE_Case Formulas'!A858,"OK",NA()))</f>
        <v>#N/A</v>
      </c>
      <c r="P858" s="53" t="e">
        <f>IF(AND(NOT(ISBLANK('Captura de datos CASO'!P858)),ISNA(VLOOKUP('Captura de datos CASO'!P858,'DO NOT USE_School Picklist'!$I$3:$I$5,1,FALSE))),"Please select a value from the drop-down menu",IF('DO NOT USE_Case Formulas'!A858,"OK",NA()))</f>
        <v>#N/A</v>
      </c>
      <c r="Q858" s="40" t="e">
        <f>IF(AND(NOT(ISBLANK('Captura de datos CASO'!Q858)),ISNA(VLOOKUP('Captura de datos CASO'!Q858,'DO NOT USE_School Picklist'!$E$3:$E$10,1,FALSE))),"Please select a value from the drop-down menu",IF('DO NOT USE_Case Formulas'!A858,"OK",NA()))</f>
        <v>#N/A</v>
      </c>
      <c r="R858" s="53" t="e">
        <f>IF(AND(NOT(ISBLANK('Captura de datos CASO'!R858)),ISNA(VLOOKUP('Captura de datos CASO'!R858,'DO NOT USE_School Picklist'!$W$3:$W$9,1,FALSE))),"Please select a value from the drop-down menu",IF('DO NOT USE_Case Formulas'!A858,"OK",NA()))</f>
        <v>#N/A</v>
      </c>
      <c r="S858" s="53" t="e">
        <f>IF(AND(NOT(ISBLANK('Captura de datos CASO'!S858)),ISNA(VLOOKUP('Captura de datos CASO'!S858,'DO NOT USE_School Picklist'!$W$3:$W$9,1,FALSE))),"Please select a value from the drop-down menu",IF('DO NOT USE_Case Formulas'!A858,"OK",NA()))</f>
        <v>#N/A</v>
      </c>
      <c r="T858" s="40" t="e">
        <f>IF(AND(NOT(ISBLANK('Captura de datos CASO'!T858)),ISNA(VLOOKUP('Captura de datos CASO'!T858,'DO NOT USE_School Picklist'!$F$3:$F$16,1,FALSE))),"Please select a value from the drop-down menu",IF('DO NOT USE_Case Formulas'!A858,"OK",NA()))</f>
        <v>#N/A</v>
      </c>
      <c r="U858" s="40" t="e">
        <f>IF(LEN('Captura de datos CASO'!U858)&gt;100,"Classroom(s) must be less than 100 characters",IF('DO NOT USE_Case Formulas'!A858,"OK",NA()))</f>
        <v>#N/A</v>
      </c>
      <c r="V858" s="40" t="e">
        <f>IF(AND(NOT(ISBLANK('Captura de datos CASO'!V858)),ISNA(VLOOKUP('Captura de datos CASO'!V858,'DO NOT USE_School Picklist'!$S$3:$S$12,1,FALSE))),"Please select a value from the drop-down menu",IF('DO NOT USE_Case Formulas'!A858,"OK",NA()))</f>
        <v>#N/A</v>
      </c>
      <c r="W858" s="40" t="e">
        <f>IF(AND(NOT(ISBLANK('Captura de datos CASO'!W858)),ISNA(VLOOKUP('Captura de datos CASO'!W858,'DO NOT USE_School Picklist'!$S$3:$S$12,1,FALSE))),"Please select a value from the drop-down menu",IF('DO NOT USE_Case Formulas'!A858,"OK",NA()))</f>
        <v>#N/A</v>
      </c>
      <c r="X858" s="40" t="e">
        <f>IF(LEN('Captura de datos CASO'!X858)&gt;80,"Name of Education Group must be less than 80 characters",IF('DO NOT USE_Case Formulas'!A858,"OK",NA()))</f>
        <v>#N/A</v>
      </c>
      <c r="Y858" s="40" t="e">
        <f>IF(AND(NOT(ISBLANK('Captura de datos CASO'!Y858)),ISNA(VLOOKUP('Captura de datos CASO'!Y858,'DO NOT USE_School Picklist'!$K$3:$K$6,1,FALSE))),"Please select a value from the drop-down menu",IF('DO NOT USE_Case Formulas'!A858,"OK",NA()))</f>
        <v>#N/A</v>
      </c>
      <c r="Z858" s="40" t="e">
        <f>IF(AND('DO NOT USE_Case Formulas'!A858,ISBLANK('Captura de datos CASO'!Z858)),"Has this person had symptoms? is required",IF(AND(NOT(ISBLANK('Captura de datos CASO'!Z858)),ISNA(VLOOKUP('Captura de datos CASO'!Z858,'DO NOT USE_School Picklist'!$D$3:$D$5,1,FALSE))),"Please select a value from the drop-down menu",IF(NOT(ISBLANK('Captura de datos CASO'!Z858)),"OK",NA())))</f>
        <v>#N/A</v>
      </c>
      <c r="AA858" s="40" t="e">
        <f>IF(AND('Captura de datos CASO'!Z858='DO NOT USE_School Picklist'!$D$3,ISBLANK('Captura de datos CASO'!AA858)),"Symptom Onset Date is required if Ever Symptomatic is Yes",IF('DO NOT USE_Case Formulas'!A858,"OK",NA()))</f>
        <v>#N/A</v>
      </c>
      <c r="AB858" s="40"/>
      <c r="AC858" s="40" t="e">
        <f ca="1">IF(AND('DO NOT USE_Case Formulas'!A858,ISBLANK('Captura de datos CASO'!AC858)),"Lab Result Test Date is required",IF('Captura de datos CASO'!AC858&gt;'DO NOT USE_School Picklist'!$C$3,"Test Date cannot be a future date",IF(NOT(ISBLANK('Captura de datos CASO'!AC858)),"OK",NA())))</f>
        <v>#N/A</v>
      </c>
      <c r="AD858" s="40" t="e">
        <f>IF(AND(NOT(ISBLANK('Captura de datos CASO'!AD858)),ISNA(VLOOKUP('Captura de datos CASO'!AD858,'DO NOT USE_School Picklist'!$R$3:$R$7,1,FALSE))),"Please select a value from the drop-down menu",IF('DO NOT USE_Case Formulas'!A858,"OK",NA()))</f>
        <v>#N/A</v>
      </c>
      <c r="AE858" s="40" t="e">
        <f>IF(AND('DO NOT USE_Case Formulas'!A858,ISBLANK('Captura de datos CASO'!AB858)),"Lab Result Test Result is required",IF(AND(NOT(ISBLANK('Captura de datos CASO'!AB858)),ISNA(VLOOKUP('Captura de datos CASO'!AB858,'DO NOT USE_School Picklist'!$Q$3:$Q$8,1,FALSE))),"Please select a value from the drop-down menu",IF('DO NOT USE_Case Formulas'!A858,"OK",NA())))</f>
        <v>#N/A</v>
      </c>
    </row>
    <row r="859" spans="1:31" x14ac:dyDescent="0.3">
      <c r="A859" s="39" t="e">
        <f>IF('DO NOT USE_Case Formulas'!A859,IF('DO NOT USE_Case Formulas'!B859,"Not all required fields are completed","OK"),NA())</f>
        <v>#N/A</v>
      </c>
      <c r="B859" s="40" t="e">
        <f>IF(AND('DO NOT USE_Case Formulas'!A859,ISBLANK('Captura de datos CASO'!B859)),"First Name is required",IF(NOT(ISBLANK('Captura de datos CASO'!B859)),"OK",NA()))</f>
        <v>#N/A</v>
      </c>
      <c r="C859" s="40" t="e">
        <f>IF(AND('DO NOT USE_Case Formulas'!A859,ISBLANK('Captura de datos CASO'!C859)),"Last Name is required",IF(NOT(ISBLANK('Captura de datos CASO'!C859)),"OK",NA()))</f>
        <v>#N/A</v>
      </c>
      <c r="D859" s="40" t="e">
        <f>IF(AND('DO NOT USE_Case Formulas'!A859,ISBLANK('Captura de datos CASO'!D859)),"Birthdate is required",IF(NOT(ISBLANK('Captura de datos CASO'!D859)),"OK",NA()))</f>
        <v>#N/A</v>
      </c>
      <c r="E859" s="40" t="e">
        <f>IF(AND('DO NOT USE_Case Formulas'!A859,ISBLANK('Captura de datos CASO'!E859)),"Mobile Phone is required",IF(NOT(ISBLANK('Captura de datos CASO'!E859)),IF(AND(ISNUMBER(VALUE('Captura de datos CASO'!E859)),LEFT('Captura de datos CASO'!E859,1)&lt;&gt;"1",LEN('Captura de datos CASO'!E859)=10),"OK","Phone number must be valid format"),NA()))</f>
        <v>#N/A</v>
      </c>
      <c r="F859" s="40" t="e">
        <f>IF(LEN('Captura de datos CASO'!F859)&gt;255,"Home Street Address must be less than 255 characters",IF('DO NOT USE_Case Formulas'!A859,"OK",NA()))</f>
        <v>#N/A</v>
      </c>
      <c r="G859" s="40" t="e">
        <f>IF(LEN('Captura de datos CASO'!G859)&gt;40,"City must be less than 40 characters",IF('DO NOT USE_Case Formulas'!A859,"OK",NA()))</f>
        <v>#N/A</v>
      </c>
      <c r="H859" s="40" t="e">
        <f>IF(AND(NOT(ISBLANK('Captura de datos CASO'!H859)),ISNA(VLOOKUP('Captura de datos CASO'!H859,'DO NOT USE_School Picklist'!$P$3:$P$52,1,FALSE))),"Please select a value from the drop-down menu",IF('DO NOT USE_Case Formulas'!A859,"OK",NA()))</f>
        <v>#N/A</v>
      </c>
      <c r="I859" s="40" t="e">
        <f>IF(AND('DO NOT USE_Case Formulas'!A859,ISBLANK('Captura de datos CASO'!I859)),"Zip is required",IF(ISBLANK('Captura de datos CASO'!I859),NA(),"OK"))</f>
        <v>#N/A</v>
      </c>
      <c r="J859" s="40" t="e">
        <f>IF(AND('DO NOT USE_Case Formulas'!A859,ISBLANK('Captura de datos CASO'!J859)),"Student or Staff? is required",IF(ISBLANK('Captura de datos CASO'!J859),NA(),IF(ISNA(VLOOKUP('Captura de datos CASO'!J859,'DO NOT USE_School Picklist'!$B$3:$B$6,1,FALSE)),"Please select a value from the drop-down menu","OK")))</f>
        <v>#N/A</v>
      </c>
      <c r="K859" s="40" t="e">
        <f>IF(AND('Captura de datos CASO'!J859='DO NOT USE_School Picklist'!$B$4,ISBLANK('Captura de datos CASO'!K859)),"Occupation/Job Title is required if Student or Staff? is Yes, staff/faculty or volunteer",IF('DO NOT USE_Case Formulas'!A859,"OK",NA()))</f>
        <v>#N/A</v>
      </c>
      <c r="L859" s="40" t="e">
        <f ca="1">IF('Captura de datos CASO'!L859&gt;'DO NOT USE_School Picklist'!$C$3,"Date last on school campus/facility cannot be a future date",IF('DO NOT USE_Case Formulas'!A859,IF(ISBLANK('Captura de datos CASO'!L859),"Date last on school campus/facility is required","OK"),NA()))</f>
        <v>#N/A</v>
      </c>
      <c r="M859" s="40" t="e">
        <f>IF(AND('DO NOT USE_Case Formulas'!A859,ISBLANK('Captura de datos CASO'!M859)),"Specific Place in the Location is required",IF(ISBLANK('Captura de datos CASO'!M859),NA(),"OK"))</f>
        <v>#N/A</v>
      </c>
      <c r="N859" s="40" t="e">
        <f>IF(LEN('Captura de datos CASO'!N859)&gt;50,"Parent/Guardian Name must be less than 50 characters",IF('DO NOT USE_Case Formulas'!A859,"OK",NA()))</f>
        <v>#N/A</v>
      </c>
      <c r="O859" s="40" t="e">
        <f>IF(NOT(ISBLANK('Captura de datos CASO'!O859)),IF(AND(ISNUMBER('Captura de datos CASO'!O859),LEFT('Captura de datos CASO'!O859,1)&lt;&gt;"1",LEN('Captura de datos CASO'!O859)=10),"OK","Phone number must be valid format"),IF('DO NOT USE_Case Formulas'!A859,"OK",NA()))</f>
        <v>#N/A</v>
      </c>
      <c r="P859" s="53" t="e">
        <f>IF(AND(NOT(ISBLANK('Captura de datos CASO'!P859)),ISNA(VLOOKUP('Captura de datos CASO'!P859,'DO NOT USE_School Picklist'!$I$3:$I$5,1,FALSE))),"Please select a value from the drop-down menu",IF('DO NOT USE_Case Formulas'!A859,"OK",NA()))</f>
        <v>#N/A</v>
      </c>
      <c r="Q859" s="40" t="e">
        <f>IF(AND(NOT(ISBLANK('Captura de datos CASO'!Q859)),ISNA(VLOOKUP('Captura de datos CASO'!Q859,'DO NOT USE_School Picklist'!$E$3:$E$10,1,FALSE))),"Please select a value from the drop-down menu",IF('DO NOT USE_Case Formulas'!A859,"OK",NA()))</f>
        <v>#N/A</v>
      </c>
      <c r="R859" s="53" t="e">
        <f>IF(AND(NOT(ISBLANK('Captura de datos CASO'!R859)),ISNA(VLOOKUP('Captura de datos CASO'!R859,'DO NOT USE_School Picklist'!$W$3:$W$9,1,FALSE))),"Please select a value from the drop-down menu",IF('DO NOT USE_Case Formulas'!A859,"OK",NA()))</f>
        <v>#N/A</v>
      </c>
      <c r="S859" s="53" t="e">
        <f>IF(AND(NOT(ISBLANK('Captura de datos CASO'!S859)),ISNA(VLOOKUP('Captura de datos CASO'!S859,'DO NOT USE_School Picklist'!$W$3:$W$9,1,FALSE))),"Please select a value from the drop-down menu",IF('DO NOT USE_Case Formulas'!A859,"OK",NA()))</f>
        <v>#N/A</v>
      </c>
      <c r="T859" s="40" t="e">
        <f>IF(AND(NOT(ISBLANK('Captura de datos CASO'!T859)),ISNA(VLOOKUP('Captura de datos CASO'!T859,'DO NOT USE_School Picklist'!$F$3:$F$16,1,FALSE))),"Please select a value from the drop-down menu",IF('DO NOT USE_Case Formulas'!A859,"OK",NA()))</f>
        <v>#N/A</v>
      </c>
      <c r="U859" s="40" t="e">
        <f>IF(LEN('Captura de datos CASO'!U859)&gt;100,"Classroom(s) must be less than 100 characters",IF('DO NOT USE_Case Formulas'!A859,"OK",NA()))</f>
        <v>#N/A</v>
      </c>
      <c r="V859" s="40" t="e">
        <f>IF(AND(NOT(ISBLANK('Captura de datos CASO'!V859)),ISNA(VLOOKUP('Captura de datos CASO'!V859,'DO NOT USE_School Picklist'!$S$3:$S$12,1,FALSE))),"Please select a value from the drop-down menu",IF('DO NOT USE_Case Formulas'!A859,"OK",NA()))</f>
        <v>#N/A</v>
      </c>
      <c r="W859" s="40" t="e">
        <f>IF(AND(NOT(ISBLANK('Captura de datos CASO'!W859)),ISNA(VLOOKUP('Captura de datos CASO'!W859,'DO NOT USE_School Picklist'!$S$3:$S$12,1,FALSE))),"Please select a value from the drop-down menu",IF('DO NOT USE_Case Formulas'!A859,"OK",NA()))</f>
        <v>#N/A</v>
      </c>
      <c r="X859" s="40" t="e">
        <f>IF(LEN('Captura de datos CASO'!X859)&gt;80,"Name of Education Group must be less than 80 characters",IF('DO NOT USE_Case Formulas'!A859,"OK",NA()))</f>
        <v>#N/A</v>
      </c>
      <c r="Y859" s="40" t="e">
        <f>IF(AND(NOT(ISBLANK('Captura de datos CASO'!Y859)),ISNA(VLOOKUP('Captura de datos CASO'!Y859,'DO NOT USE_School Picklist'!$K$3:$K$6,1,FALSE))),"Please select a value from the drop-down menu",IF('DO NOT USE_Case Formulas'!A859,"OK",NA()))</f>
        <v>#N/A</v>
      </c>
      <c r="Z859" s="40" t="e">
        <f>IF(AND('DO NOT USE_Case Formulas'!A859,ISBLANK('Captura de datos CASO'!Z859)),"Has this person had symptoms? is required",IF(AND(NOT(ISBLANK('Captura de datos CASO'!Z859)),ISNA(VLOOKUP('Captura de datos CASO'!Z859,'DO NOT USE_School Picklist'!$D$3:$D$5,1,FALSE))),"Please select a value from the drop-down menu",IF(NOT(ISBLANK('Captura de datos CASO'!Z859)),"OK",NA())))</f>
        <v>#N/A</v>
      </c>
      <c r="AA859" s="40" t="e">
        <f>IF(AND('Captura de datos CASO'!Z859='DO NOT USE_School Picklist'!$D$3,ISBLANK('Captura de datos CASO'!AA859)),"Symptom Onset Date is required if Ever Symptomatic is Yes",IF('DO NOT USE_Case Formulas'!A859,"OK",NA()))</f>
        <v>#N/A</v>
      </c>
      <c r="AB859" s="40"/>
      <c r="AC859" s="40" t="e">
        <f ca="1">IF(AND('DO NOT USE_Case Formulas'!A859,ISBLANK('Captura de datos CASO'!AC859)),"Lab Result Test Date is required",IF('Captura de datos CASO'!AC859&gt;'DO NOT USE_School Picklist'!$C$3,"Test Date cannot be a future date",IF(NOT(ISBLANK('Captura de datos CASO'!AC859)),"OK",NA())))</f>
        <v>#N/A</v>
      </c>
      <c r="AD859" s="40" t="e">
        <f>IF(AND(NOT(ISBLANK('Captura de datos CASO'!AD859)),ISNA(VLOOKUP('Captura de datos CASO'!AD859,'DO NOT USE_School Picklist'!$R$3:$R$7,1,FALSE))),"Please select a value from the drop-down menu",IF('DO NOT USE_Case Formulas'!A859,"OK",NA()))</f>
        <v>#N/A</v>
      </c>
      <c r="AE859" s="40" t="e">
        <f>IF(AND('DO NOT USE_Case Formulas'!A859,ISBLANK('Captura de datos CASO'!AB859)),"Lab Result Test Result is required",IF(AND(NOT(ISBLANK('Captura de datos CASO'!AB859)),ISNA(VLOOKUP('Captura de datos CASO'!AB859,'DO NOT USE_School Picklist'!$Q$3:$Q$8,1,FALSE))),"Please select a value from the drop-down menu",IF('DO NOT USE_Case Formulas'!A859,"OK",NA())))</f>
        <v>#N/A</v>
      </c>
    </row>
    <row r="860" spans="1:31" x14ac:dyDescent="0.3">
      <c r="A860" s="39" t="e">
        <f>IF('DO NOT USE_Case Formulas'!A860,IF('DO NOT USE_Case Formulas'!B860,"Not all required fields are completed","OK"),NA())</f>
        <v>#N/A</v>
      </c>
      <c r="B860" s="40" t="e">
        <f>IF(AND('DO NOT USE_Case Formulas'!A860,ISBLANK('Captura de datos CASO'!B860)),"First Name is required",IF(NOT(ISBLANK('Captura de datos CASO'!B860)),"OK",NA()))</f>
        <v>#N/A</v>
      </c>
      <c r="C860" s="40" t="e">
        <f>IF(AND('DO NOT USE_Case Formulas'!A860,ISBLANK('Captura de datos CASO'!C860)),"Last Name is required",IF(NOT(ISBLANK('Captura de datos CASO'!C860)),"OK",NA()))</f>
        <v>#N/A</v>
      </c>
      <c r="D860" s="40" t="e">
        <f>IF(AND('DO NOT USE_Case Formulas'!A860,ISBLANK('Captura de datos CASO'!D860)),"Birthdate is required",IF(NOT(ISBLANK('Captura de datos CASO'!D860)),"OK",NA()))</f>
        <v>#N/A</v>
      </c>
      <c r="E860" s="40" t="e">
        <f>IF(AND('DO NOT USE_Case Formulas'!A860,ISBLANK('Captura de datos CASO'!E860)),"Mobile Phone is required",IF(NOT(ISBLANK('Captura de datos CASO'!E860)),IF(AND(ISNUMBER(VALUE('Captura de datos CASO'!E860)),LEFT('Captura de datos CASO'!E860,1)&lt;&gt;"1",LEN('Captura de datos CASO'!E860)=10),"OK","Phone number must be valid format"),NA()))</f>
        <v>#N/A</v>
      </c>
      <c r="F860" s="40" t="e">
        <f>IF(LEN('Captura de datos CASO'!F860)&gt;255,"Home Street Address must be less than 255 characters",IF('DO NOT USE_Case Formulas'!A860,"OK",NA()))</f>
        <v>#N/A</v>
      </c>
      <c r="G860" s="40" t="e">
        <f>IF(LEN('Captura de datos CASO'!G860)&gt;40,"City must be less than 40 characters",IF('DO NOT USE_Case Formulas'!A860,"OK",NA()))</f>
        <v>#N/A</v>
      </c>
      <c r="H860" s="40" t="e">
        <f>IF(AND(NOT(ISBLANK('Captura de datos CASO'!H860)),ISNA(VLOOKUP('Captura de datos CASO'!H860,'DO NOT USE_School Picklist'!$P$3:$P$52,1,FALSE))),"Please select a value from the drop-down menu",IF('DO NOT USE_Case Formulas'!A860,"OK",NA()))</f>
        <v>#N/A</v>
      </c>
      <c r="I860" s="40" t="e">
        <f>IF(AND('DO NOT USE_Case Formulas'!A860,ISBLANK('Captura de datos CASO'!I860)),"Zip is required",IF(ISBLANK('Captura de datos CASO'!I860),NA(),"OK"))</f>
        <v>#N/A</v>
      </c>
      <c r="J860" s="40" t="e">
        <f>IF(AND('DO NOT USE_Case Formulas'!A860,ISBLANK('Captura de datos CASO'!J860)),"Student or Staff? is required",IF(ISBLANK('Captura de datos CASO'!J860),NA(),IF(ISNA(VLOOKUP('Captura de datos CASO'!J860,'DO NOT USE_School Picklist'!$B$3:$B$6,1,FALSE)),"Please select a value from the drop-down menu","OK")))</f>
        <v>#N/A</v>
      </c>
      <c r="K860" s="40" t="e">
        <f>IF(AND('Captura de datos CASO'!J860='DO NOT USE_School Picklist'!$B$4,ISBLANK('Captura de datos CASO'!K860)),"Occupation/Job Title is required if Student or Staff? is Yes, staff/faculty or volunteer",IF('DO NOT USE_Case Formulas'!A860,"OK",NA()))</f>
        <v>#N/A</v>
      </c>
      <c r="L860" s="40" t="e">
        <f ca="1">IF('Captura de datos CASO'!L860&gt;'DO NOT USE_School Picklist'!$C$3,"Date last on school campus/facility cannot be a future date",IF('DO NOT USE_Case Formulas'!A860,IF(ISBLANK('Captura de datos CASO'!L860),"Date last on school campus/facility is required","OK"),NA()))</f>
        <v>#N/A</v>
      </c>
      <c r="M860" s="40" t="e">
        <f>IF(AND('DO NOT USE_Case Formulas'!A860,ISBLANK('Captura de datos CASO'!M860)),"Specific Place in the Location is required",IF(ISBLANK('Captura de datos CASO'!M860),NA(),"OK"))</f>
        <v>#N/A</v>
      </c>
      <c r="N860" s="40" t="e">
        <f>IF(LEN('Captura de datos CASO'!N860)&gt;50,"Parent/Guardian Name must be less than 50 characters",IF('DO NOT USE_Case Formulas'!A860,"OK",NA()))</f>
        <v>#N/A</v>
      </c>
      <c r="O860" s="40" t="e">
        <f>IF(NOT(ISBLANK('Captura de datos CASO'!O860)),IF(AND(ISNUMBER('Captura de datos CASO'!O860),LEFT('Captura de datos CASO'!O860,1)&lt;&gt;"1",LEN('Captura de datos CASO'!O860)=10),"OK","Phone number must be valid format"),IF('DO NOT USE_Case Formulas'!A860,"OK",NA()))</f>
        <v>#N/A</v>
      </c>
      <c r="P860" s="53" t="e">
        <f>IF(AND(NOT(ISBLANK('Captura de datos CASO'!P860)),ISNA(VLOOKUP('Captura de datos CASO'!P860,'DO NOT USE_School Picklist'!$I$3:$I$5,1,FALSE))),"Please select a value from the drop-down menu",IF('DO NOT USE_Case Formulas'!A860,"OK",NA()))</f>
        <v>#N/A</v>
      </c>
      <c r="Q860" s="40" t="e">
        <f>IF(AND(NOT(ISBLANK('Captura de datos CASO'!Q860)),ISNA(VLOOKUP('Captura de datos CASO'!Q860,'DO NOT USE_School Picklist'!$E$3:$E$10,1,FALSE))),"Please select a value from the drop-down menu",IF('DO NOT USE_Case Formulas'!A860,"OK",NA()))</f>
        <v>#N/A</v>
      </c>
      <c r="R860" s="53" t="e">
        <f>IF(AND(NOT(ISBLANK('Captura de datos CASO'!R860)),ISNA(VLOOKUP('Captura de datos CASO'!R860,'DO NOT USE_School Picklist'!$W$3:$W$9,1,FALSE))),"Please select a value from the drop-down menu",IF('DO NOT USE_Case Formulas'!A860,"OK",NA()))</f>
        <v>#N/A</v>
      </c>
      <c r="S860" s="53" t="e">
        <f>IF(AND(NOT(ISBLANK('Captura de datos CASO'!S860)),ISNA(VLOOKUP('Captura de datos CASO'!S860,'DO NOT USE_School Picklist'!$W$3:$W$9,1,FALSE))),"Please select a value from the drop-down menu",IF('DO NOT USE_Case Formulas'!A860,"OK",NA()))</f>
        <v>#N/A</v>
      </c>
      <c r="T860" s="40" t="e">
        <f>IF(AND(NOT(ISBLANK('Captura de datos CASO'!T860)),ISNA(VLOOKUP('Captura de datos CASO'!T860,'DO NOT USE_School Picklist'!$F$3:$F$16,1,FALSE))),"Please select a value from the drop-down menu",IF('DO NOT USE_Case Formulas'!A860,"OK",NA()))</f>
        <v>#N/A</v>
      </c>
      <c r="U860" s="40" t="e">
        <f>IF(LEN('Captura de datos CASO'!U860)&gt;100,"Classroom(s) must be less than 100 characters",IF('DO NOT USE_Case Formulas'!A860,"OK",NA()))</f>
        <v>#N/A</v>
      </c>
      <c r="V860" s="40" t="e">
        <f>IF(AND(NOT(ISBLANK('Captura de datos CASO'!V860)),ISNA(VLOOKUP('Captura de datos CASO'!V860,'DO NOT USE_School Picklist'!$S$3:$S$12,1,FALSE))),"Please select a value from the drop-down menu",IF('DO NOT USE_Case Formulas'!A860,"OK",NA()))</f>
        <v>#N/A</v>
      </c>
      <c r="W860" s="40" t="e">
        <f>IF(AND(NOT(ISBLANK('Captura de datos CASO'!W860)),ISNA(VLOOKUP('Captura de datos CASO'!W860,'DO NOT USE_School Picklist'!$S$3:$S$12,1,FALSE))),"Please select a value from the drop-down menu",IF('DO NOT USE_Case Formulas'!A860,"OK",NA()))</f>
        <v>#N/A</v>
      </c>
      <c r="X860" s="40" t="e">
        <f>IF(LEN('Captura de datos CASO'!X860)&gt;80,"Name of Education Group must be less than 80 characters",IF('DO NOT USE_Case Formulas'!A860,"OK",NA()))</f>
        <v>#N/A</v>
      </c>
      <c r="Y860" s="40" t="e">
        <f>IF(AND(NOT(ISBLANK('Captura de datos CASO'!Y860)),ISNA(VLOOKUP('Captura de datos CASO'!Y860,'DO NOT USE_School Picklist'!$K$3:$K$6,1,FALSE))),"Please select a value from the drop-down menu",IF('DO NOT USE_Case Formulas'!A860,"OK",NA()))</f>
        <v>#N/A</v>
      </c>
      <c r="Z860" s="40" t="e">
        <f>IF(AND('DO NOT USE_Case Formulas'!A860,ISBLANK('Captura de datos CASO'!Z860)),"Has this person had symptoms? is required",IF(AND(NOT(ISBLANK('Captura de datos CASO'!Z860)),ISNA(VLOOKUP('Captura de datos CASO'!Z860,'DO NOT USE_School Picklist'!$D$3:$D$5,1,FALSE))),"Please select a value from the drop-down menu",IF(NOT(ISBLANK('Captura de datos CASO'!Z860)),"OK",NA())))</f>
        <v>#N/A</v>
      </c>
      <c r="AA860" s="40" t="e">
        <f>IF(AND('Captura de datos CASO'!Z860='DO NOT USE_School Picklist'!$D$3,ISBLANK('Captura de datos CASO'!AA860)),"Symptom Onset Date is required if Ever Symptomatic is Yes",IF('DO NOT USE_Case Formulas'!A860,"OK",NA()))</f>
        <v>#N/A</v>
      </c>
      <c r="AB860" s="40"/>
      <c r="AC860" s="40" t="e">
        <f ca="1">IF(AND('DO NOT USE_Case Formulas'!A860,ISBLANK('Captura de datos CASO'!AC860)),"Lab Result Test Date is required",IF('Captura de datos CASO'!AC860&gt;'DO NOT USE_School Picklist'!$C$3,"Test Date cannot be a future date",IF(NOT(ISBLANK('Captura de datos CASO'!AC860)),"OK",NA())))</f>
        <v>#N/A</v>
      </c>
      <c r="AD860" s="40" t="e">
        <f>IF(AND(NOT(ISBLANK('Captura de datos CASO'!AD860)),ISNA(VLOOKUP('Captura de datos CASO'!AD860,'DO NOT USE_School Picklist'!$R$3:$R$7,1,FALSE))),"Please select a value from the drop-down menu",IF('DO NOT USE_Case Formulas'!A860,"OK",NA()))</f>
        <v>#N/A</v>
      </c>
      <c r="AE860" s="40" t="e">
        <f>IF(AND('DO NOT USE_Case Formulas'!A860,ISBLANK('Captura de datos CASO'!AB860)),"Lab Result Test Result is required",IF(AND(NOT(ISBLANK('Captura de datos CASO'!AB860)),ISNA(VLOOKUP('Captura de datos CASO'!AB860,'DO NOT USE_School Picklist'!$Q$3:$Q$8,1,FALSE))),"Please select a value from the drop-down menu",IF('DO NOT USE_Case Formulas'!A860,"OK",NA())))</f>
        <v>#N/A</v>
      </c>
    </row>
    <row r="861" spans="1:31" x14ac:dyDescent="0.3">
      <c r="A861" s="39" t="e">
        <f>IF('DO NOT USE_Case Formulas'!A861,IF('DO NOT USE_Case Formulas'!B861,"Not all required fields are completed","OK"),NA())</f>
        <v>#N/A</v>
      </c>
      <c r="B861" s="40" t="e">
        <f>IF(AND('DO NOT USE_Case Formulas'!A861,ISBLANK('Captura de datos CASO'!B861)),"First Name is required",IF(NOT(ISBLANK('Captura de datos CASO'!B861)),"OK",NA()))</f>
        <v>#N/A</v>
      </c>
      <c r="C861" s="40" t="e">
        <f>IF(AND('DO NOT USE_Case Formulas'!A861,ISBLANK('Captura de datos CASO'!C861)),"Last Name is required",IF(NOT(ISBLANK('Captura de datos CASO'!C861)),"OK",NA()))</f>
        <v>#N/A</v>
      </c>
      <c r="D861" s="40" t="e">
        <f>IF(AND('DO NOT USE_Case Formulas'!A861,ISBLANK('Captura de datos CASO'!D861)),"Birthdate is required",IF(NOT(ISBLANK('Captura de datos CASO'!D861)),"OK",NA()))</f>
        <v>#N/A</v>
      </c>
      <c r="E861" s="40" t="e">
        <f>IF(AND('DO NOT USE_Case Formulas'!A861,ISBLANK('Captura de datos CASO'!E861)),"Mobile Phone is required",IF(NOT(ISBLANK('Captura de datos CASO'!E861)),IF(AND(ISNUMBER(VALUE('Captura de datos CASO'!E861)),LEFT('Captura de datos CASO'!E861,1)&lt;&gt;"1",LEN('Captura de datos CASO'!E861)=10),"OK","Phone number must be valid format"),NA()))</f>
        <v>#N/A</v>
      </c>
      <c r="F861" s="40" t="e">
        <f>IF(LEN('Captura de datos CASO'!F861)&gt;255,"Home Street Address must be less than 255 characters",IF('DO NOT USE_Case Formulas'!A861,"OK",NA()))</f>
        <v>#N/A</v>
      </c>
      <c r="G861" s="40" t="e">
        <f>IF(LEN('Captura de datos CASO'!G861)&gt;40,"City must be less than 40 characters",IF('DO NOT USE_Case Formulas'!A861,"OK",NA()))</f>
        <v>#N/A</v>
      </c>
      <c r="H861" s="40" t="e">
        <f>IF(AND(NOT(ISBLANK('Captura de datos CASO'!H861)),ISNA(VLOOKUP('Captura de datos CASO'!H861,'DO NOT USE_School Picklist'!$P$3:$P$52,1,FALSE))),"Please select a value from the drop-down menu",IF('DO NOT USE_Case Formulas'!A861,"OK",NA()))</f>
        <v>#N/A</v>
      </c>
      <c r="I861" s="40" t="e">
        <f>IF(AND('DO NOT USE_Case Formulas'!A861,ISBLANK('Captura de datos CASO'!I861)),"Zip is required",IF(ISBLANK('Captura de datos CASO'!I861),NA(),"OK"))</f>
        <v>#N/A</v>
      </c>
      <c r="J861" s="40" t="e">
        <f>IF(AND('DO NOT USE_Case Formulas'!A861,ISBLANK('Captura de datos CASO'!J861)),"Student or Staff? is required",IF(ISBLANK('Captura de datos CASO'!J861),NA(),IF(ISNA(VLOOKUP('Captura de datos CASO'!J861,'DO NOT USE_School Picklist'!$B$3:$B$6,1,FALSE)),"Please select a value from the drop-down menu","OK")))</f>
        <v>#N/A</v>
      </c>
      <c r="K861" s="40" t="e">
        <f>IF(AND('Captura de datos CASO'!J861='DO NOT USE_School Picklist'!$B$4,ISBLANK('Captura de datos CASO'!K861)),"Occupation/Job Title is required if Student or Staff? is Yes, staff/faculty or volunteer",IF('DO NOT USE_Case Formulas'!A861,"OK",NA()))</f>
        <v>#N/A</v>
      </c>
      <c r="L861" s="40" t="e">
        <f ca="1">IF('Captura de datos CASO'!L861&gt;'DO NOT USE_School Picklist'!$C$3,"Date last on school campus/facility cannot be a future date",IF('DO NOT USE_Case Formulas'!A861,IF(ISBLANK('Captura de datos CASO'!L861),"Date last on school campus/facility is required","OK"),NA()))</f>
        <v>#N/A</v>
      </c>
      <c r="M861" s="40" t="e">
        <f>IF(AND('DO NOT USE_Case Formulas'!A861,ISBLANK('Captura de datos CASO'!M861)),"Specific Place in the Location is required",IF(ISBLANK('Captura de datos CASO'!M861),NA(),"OK"))</f>
        <v>#N/A</v>
      </c>
      <c r="N861" s="40" t="e">
        <f>IF(LEN('Captura de datos CASO'!N861)&gt;50,"Parent/Guardian Name must be less than 50 characters",IF('DO NOT USE_Case Formulas'!A861,"OK",NA()))</f>
        <v>#N/A</v>
      </c>
      <c r="O861" s="40" t="e">
        <f>IF(NOT(ISBLANK('Captura de datos CASO'!O861)),IF(AND(ISNUMBER('Captura de datos CASO'!O861),LEFT('Captura de datos CASO'!O861,1)&lt;&gt;"1",LEN('Captura de datos CASO'!O861)=10),"OK","Phone number must be valid format"),IF('DO NOT USE_Case Formulas'!A861,"OK",NA()))</f>
        <v>#N/A</v>
      </c>
      <c r="P861" s="53" t="e">
        <f>IF(AND(NOT(ISBLANK('Captura de datos CASO'!P861)),ISNA(VLOOKUP('Captura de datos CASO'!P861,'DO NOT USE_School Picklist'!$I$3:$I$5,1,FALSE))),"Please select a value from the drop-down menu",IF('DO NOT USE_Case Formulas'!A861,"OK",NA()))</f>
        <v>#N/A</v>
      </c>
      <c r="Q861" s="40" t="e">
        <f>IF(AND(NOT(ISBLANK('Captura de datos CASO'!Q861)),ISNA(VLOOKUP('Captura de datos CASO'!Q861,'DO NOT USE_School Picklist'!$E$3:$E$10,1,FALSE))),"Please select a value from the drop-down menu",IF('DO NOT USE_Case Formulas'!A861,"OK",NA()))</f>
        <v>#N/A</v>
      </c>
      <c r="R861" s="53" t="e">
        <f>IF(AND(NOT(ISBLANK('Captura de datos CASO'!R861)),ISNA(VLOOKUP('Captura de datos CASO'!R861,'DO NOT USE_School Picklist'!$W$3:$W$9,1,FALSE))),"Please select a value from the drop-down menu",IF('DO NOT USE_Case Formulas'!A861,"OK",NA()))</f>
        <v>#N/A</v>
      </c>
      <c r="S861" s="53" t="e">
        <f>IF(AND(NOT(ISBLANK('Captura de datos CASO'!S861)),ISNA(VLOOKUP('Captura de datos CASO'!S861,'DO NOT USE_School Picklist'!$W$3:$W$9,1,FALSE))),"Please select a value from the drop-down menu",IF('DO NOT USE_Case Formulas'!A861,"OK",NA()))</f>
        <v>#N/A</v>
      </c>
      <c r="T861" s="40" t="e">
        <f>IF(AND(NOT(ISBLANK('Captura de datos CASO'!T861)),ISNA(VLOOKUP('Captura de datos CASO'!T861,'DO NOT USE_School Picklist'!$F$3:$F$16,1,FALSE))),"Please select a value from the drop-down menu",IF('DO NOT USE_Case Formulas'!A861,"OK",NA()))</f>
        <v>#N/A</v>
      </c>
      <c r="U861" s="40" t="e">
        <f>IF(LEN('Captura de datos CASO'!U861)&gt;100,"Classroom(s) must be less than 100 characters",IF('DO NOT USE_Case Formulas'!A861,"OK",NA()))</f>
        <v>#N/A</v>
      </c>
      <c r="V861" s="40" t="e">
        <f>IF(AND(NOT(ISBLANK('Captura de datos CASO'!V861)),ISNA(VLOOKUP('Captura de datos CASO'!V861,'DO NOT USE_School Picklist'!$S$3:$S$12,1,FALSE))),"Please select a value from the drop-down menu",IF('DO NOT USE_Case Formulas'!A861,"OK",NA()))</f>
        <v>#N/A</v>
      </c>
      <c r="W861" s="40" t="e">
        <f>IF(AND(NOT(ISBLANK('Captura de datos CASO'!W861)),ISNA(VLOOKUP('Captura de datos CASO'!W861,'DO NOT USE_School Picklist'!$S$3:$S$12,1,FALSE))),"Please select a value from the drop-down menu",IF('DO NOT USE_Case Formulas'!A861,"OK",NA()))</f>
        <v>#N/A</v>
      </c>
      <c r="X861" s="40" t="e">
        <f>IF(LEN('Captura de datos CASO'!X861)&gt;80,"Name of Education Group must be less than 80 characters",IF('DO NOT USE_Case Formulas'!A861,"OK",NA()))</f>
        <v>#N/A</v>
      </c>
      <c r="Y861" s="40" t="e">
        <f>IF(AND(NOT(ISBLANK('Captura de datos CASO'!Y861)),ISNA(VLOOKUP('Captura de datos CASO'!Y861,'DO NOT USE_School Picklist'!$K$3:$K$6,1,FALSE))),"Please select a value from the drop-down menu",IF('DO NOT USE_Case Formulas'!A861,"OK",NA()))</f>
        <v>#N/A</v>
      </c>
      <c r="Z861" s="40" t="e">
        <f>IF(AND('DO NOT USE_Case Formulas'!A861,ISBLANK('Captura de datos CASO'!Z861)),"Has this person had symptoms? is required",IF(AND(NOT(ISBLANK('Captura de datos CASO'!Z861)),ISNA(VLOOKUP('Captura de datos CASO'!Z861,'DO NOT USE_School Picklist'!$D$3:$D$5,1,FALSE))),"Please select a value from the drop-down menu",IF(NOT(ISBLANK('Captura de datos CASO'!Z861)),"OK",NA())))</f>
        <v>#N/A</v>
      </c>
      <c r="AA861" s="40" t="e">
        <f>IF(AND('Captura de datos CASO'!Z861='DO NOT USE_School Picklist'!$D$3,ISBLANK('Captura de datos CASO'!AA861)),"Symptom Onset Date is required if Ever Symptomatic is Yes",IF('DO NOT USE_Case Formulas'!A861,"OK",NA()))</f>
        <v>#N/A</v>
      </c>
      <c r="AB861" s="40"/>
      <c r="AC861" s="40" t="e">
        <f ca="1">IF(AND('DO NOT USE_Case Formulas'!A861,ISBLANK('Captura de datos CASO'!AC861)),"Lab Result Test Date is required",IF('Captura de datos CASO'!AC861&gt;'DO NOT USE_School Picklist'!$C$3,"Test Date cannot be a future date",IF(NOT(ISBLANK('Captura de datos CASO'!AC861)),"OK",NA())))</f>
        <v>#N/A</v>
      </c>
      <c r="AD861" s="40" t="e">
        <f>IF(AND(NOT(ISBLANK('Captura de datos CASO'!AD861)),ISNA(VLOOKUP('Captura de datos CASO'!AD861,'DO NOT USE_School Picklist'!$R$3:$R$7,1,FALSE))),"Please select a value from the drop-down menu",IF('DO NOT USE_Case Formulas'!A861,"OK",NA()))</f>
        <v>#N/A</v>
      </c>
      <c r="AE861" s="40" t="e">
        <f>IF(AND('DO NOT USE_Case Formulas'!A861,ISBLANK('Captura de datos CASO'!AB861)),"Lab Result Test Result is required",IF(AND(NOT(ISBLANK('Captura de datos CASO'!AB861)),ISNA(VLOOKUP('Captura de datos CASO'!AB861,'DO NOT USE_School Picklist'!$Q$3:$Q$8,1,FALSE))),"Please select a value from the drop-down menu",IF('DO NOT USE_Case Formulas'!A861,"OK",NA())))</f>
        <v>#N/A</v>
      </c>
    </row>
    <row r="862" spans="1:31" x14ac:dyDescent="0.3">
      <c r="A862" s="39" t="e">
        <f>IF('DO NOT USE_Case Formulas'!A862,IF('DO NOT USE_Case Formulas'!B862,"Not all required fields are completed","OK"),NA())</f>
        <v>#N/A</v>
      </c>
      <c r="B862" s="40" t="e">
        <f>IF(AND('DO NOT USE_Case Formulas'!A862,ISBLANK('Captura de datos CASO'!B862)),"First Name is required",IF(NOT(ISBLANK('Captura de datos CASO'!B862)),"OK",NA()))</f>
        <v>#N/A</v>
      </c>
      <c r="C862" s="40" t="e">
        <f>IF(AND('DO NOT USE_Case Formulas'!A862,ISBLANK('Captura de datos CASO'!C862)),"Last Name is required",IF(NOT(ISBLANK('Captura de datos CASO'!C862)),"OK",NA()))</f>
        <v>#N/A</v>
      </c>
      <c r="D862" s="40" t="e">
        <f>IF(AND('DO NOT USE_Case Formulas'!A862,ISBLANK('Captura de datos CASO'!D862)),"Birthdate is required",IF(NOT(ISBLANK('Captura de datos CASO'!D862)),"OK",NA()))</f>
        <v>#N/A</v>
      </c>
      <c r="E862" s="40" t="e">
        <f>IF(AND('DO NOT USE_Case Formulas'!A862,ISBLANK('Captura de datos CASO'!E862)),"Mobile Phone is required",IF(NOT(ISBLANK('Captura de datos CASO'!E862)),IF(AND(ISNUMBER(VALUE('Captura de datos CASO'!E862)),LEFT('Captura de datos CASO'!E862,1)&lt;&gt;"1",LEN('Captura de datos CASO'!E862)=10),"OK","Phone number must be valid format"),NA()))</f>
        <v>#N/A</v>
      </c>
      <c r="F862" s="40" t="e">
        <f>IF(LEN('Captura de datos CASO'!F862)&gt;255,"Home Street Address must be less than 255 characters",IF('DO NOT USE_Case Formulas'!A862,"OK",NA()))</f>
        <v>#N/A</v>
      </c>
      <c r="G862" s="40" t="e">
        <f>IF(LEN('Captura de datos CASO'!G862)&gt;40,"City must be less than 40 characters",IF('DO NOT USE_Case Formulas'!A862,"OK",NA()))</f>
        <v>#N/A</v>
      </c>
      <c r="H862" s="40" t="e">
        <f>IF(AND(NOT(ISBLANK('Captura de datos CASO'!H862)),ISNA(VLOOKUP('Captura de datos CASO'!H862,'DO NOT USE_School Picklist'!$P$3:$P$52,1,FALSE))),"Please select a value from the drop-down menu",IF('DO NOT USE_Case Formulas'!A862,"OK",NA()))</f>
        <v>#N/A</v>
      </c>
      <c r="I862" s="40" t="e">
        <f>IF(AND('DO NOT USE_Case Formulas'!A862,ISBLANK('Captura de datos CASO'!I862)),"Zip is required",IF(ISBLANK('Captura de datos CASO'!I862),NA(),"OK"))</f>
        <v>#N/A</v>
      </c>
      <c r="J862" s="40" t="e">
        <f>IF(AND('DO NOT USE_Case Formulas'!A862,ISBLANK('Captura de datos CASO'!J862)),"Student or Staff? is required",IF(ISBLANK('Captura de datos CASO'!J862),NA(),IF(ISNA(VLOOKUP('Captura de datos CASO'!J862,'DO NOT USE_School Picklist'!$B$3:$B$6,1,FALSE)),"Please select a value from the drop-down menu","OK")))</f>
        <v>#N/A</v>
      </c>
      <c r="K862" s="40" t="e">
        <f>IF(AND('Captura de datos CASO'!J862='DO NOT USE_School Picklist'!$B$4,ISBLANK('Captura de datos CASO'!K862)),"Occupation/Job Title is required if Student or Staff? is Yes, staff/faculty or volunteer",IF('DO NOT USE_Case Formulas'!A862,"OK",NA()))</f>
        <v>#N/A</v>
      </c>
      <c r="L862" s="40" t="e">
        <f ca="1">IF('Captura de datos CASO'!L862&gt;'DO NOT USE_School Picklist'!$C$3,"Date last on school campus/facility cannot be a future date",IF('DO NOT USE_Case Formulas'!A862,IF(ISBLANK('Captura de datos CASO'!L862),"Date last on school campus/facility is required","OK"),NA()))</f>
        <v>#N/A</v>
      </c>
      <c r="M862" s="40" t="e">
        <f>IF(AND('DO NOT USE_Case Formulas'!A862,ISBLANK('Captura de datos CASO'!M862)),"Specific Place in the Location is required",IF(ISBLANK('Captura de datos CASO'!M862),NA(),"OK"))</f>
        <v>#N/A</v>
      </c>
      <c r="N862" s="40" t="e">
        <f>IF(LEN('Captura de datos CASO'!N862)&gt;50,"Parent/Guardian Name must be less than 50 characters",IF('DO NOT USE_Case Formulas'!A862,"OK",NA()))</f>
        <v>#N/A</v>
      </c>
      <c r="O862" s="40" t="e">
        <f>IF(NOT(ISBLANK('Captura de datos CASO'!O862)),IF(AND(ISNUMBER('Captura de datos CASO'!O862),LEFT('Captura de datos CASO'!O862,1)&lt;&gt;"1",LEN('Captura de datos CASO'!O862)=10),"OK","Phone number must be valid format"),IF('DO NOT USE_Case Formulas'!A862,"OK",NA()))</f>
        <v>#N/A</v>
      </c>
      <c r="P862" s="53" t="e">
        <f>IF(AND(NOT(ISBLANK('Captura de datos CASO'!P862)),ISNA(VLOOKUP('Captura de datos CASO'!P862,'DO NOT USE_School Picklist'!$I$3:$I$5,1,FALSE))),"Please select a value from the drop-down menu",IF('DO NOT USE_Case Formulas'!A862,"OK",NA()))</f>
        <v>#N/A</v>
      </c>
      <c r="Q862" s="40" t="e">
        <f>IF(AND(NOT(ISBLANK('Captura de datos CASO'!Q862)),ISNA(VLOOKUP('Captura de datos CASO'!Q862,'DO NOT USE_School Picklist'!$E$3:$E$10,1,FALSE))),"Please select a value from the drop-down menu",IF('DO NOT USE_Case Formulas'!A862,"OK",NA()))</f>
        <v>#N/A</v>
      </c>
      <c r="R862" s="53" t="e">
        <f>IF(AND(NOT(ISBLANK('Captura de datos CASO'!R862)),ISNA(VLOOKUP('Captura de datos CASO'!R862,'DO NOT USE_School Picklist'!$W$3:$W$9,1,FALSE))),"Please select a value from the drop-down menu",IF('DO NOT USE_Case Formulas'!A862,"OK",NA()))</f>
        <v>#N/A</v>
      </c>
      <c r="S862" s="53" t="e">
        <f>IF(AND(NOT(ISBLANK('Captura de datos CASO'!S862)),ISNA(VLOOKUP('Captura de datos CASO'!S862,'DO NOT USE_School Picklist'!$W$3:$W$9,1,FALSE))),"Please select a value from the drop-down menu",IF('DO NOT USE_Case Formulas'!A862,"OK",NA()))</f>
        <v>#N/A</v>
      </c>
      <c r="T862" s="40" t="e">
        <f>IF(AND(NOT(ISBLANK('Captura de datos CASO'!T862)),ISNA(VLOOKUP('Captura de datos CASO'!T862,'DO NOT USE_School Picklist'!$F$3:$F$16,1,FALSE))),"Please select a value from the drop-down menu",IF('DO NOT USE_Case Formulas'!A862,"OK",NA()))</f>
        <v>#N/A</v>
      </c>
      <c r="U862" s="40" t="e">
        <f>IF(LEN('Captura de datos CASO'!U862)&gt;100,"Classroom(s) must be less than 100 characters",IF('DO NOT USE_Case Formulas'!A862,"OK",NA()))</f>
        <v>#N/A</v>
      </c>
      <c r="V862" s="40" t="e">
        <f>IF(AND(NOT(ISBLANK('Captura de datos CASO'!V862)),ISNA(VLOOKUP('Captura de datos CASO'!V862,'DO NOT USE_School Picklist'!$S$3:$S$12,1,FALSE))),"Please select a value from the drop-down menu",IF('DO NOT USE_Case Formulas'!A862,"OK",NA()))</f>
        <v>#N/A</v>
      </c>
      <c r="W862" s="40" t="e">
        <f>IF(AND(NOT(ISBLANK('Captura de datos CASO'!W862)),ISNA(VLOOKUP('Captura de datos CASO'!W862,'DO NOT USE_School Picklist'!$S$3:$S$12,1,FALSE))),"Please select a value from the drop-down menu",IF('DO NOT USE_Case Formulas'!A862,"OK",NA()))</f>
        <v>#N/A</v>
      </c>
      <c r="X862" s="40" t="e">
        <f>IF(LEN('Captura de datos CASO'!X862)&gt;80,"Name of Education Group must be less than 80 characters",IF('DO NOT USE_Case Formulas'!A862,"OK",NA()))</f>
        <v>#N/A</v>
      </c>
      <c r="Y862" s="40" t="e">
        <f>IF(AND(NOT(ISBLANK('Captura de datos CASO'!Y862)),ISNA(VLOOKUP('Captura de datos CASO'!Y862,'DO NOT USE_School Picklist'!$K$3:$K$6,1,FALSE))),"Please select a value from the drop-down menu",IF('DO NOT USE_Case Formulas'!A862,"OK",NA()))</f>
        <v>#N/A</v>
      </c>
      <c r="Z862" s="40" t="e">
        <f>IF(AND('DO NOT USE_Case Formulas'!A862,ISBLANK('Captura de datos CASO'!Z862)),"Has this person had symptoms? is required",IF(AND(NOT(ISBLANK('Captura de datos CASO'!Z862)),ISNA(VLOOKUP('Captura de datos CASO'!Z862,'DO NOT USE_School Picklist'!$D$3:$D$5,1,FALSE))),"Please select a value from the drop-down menu",IF(NOT(ISBLANK('Captura de datos CASO'!Z862)),"OK",NA())))</f>
        <v>#N/A</v>
      </c>
      <c r="AA862" s="40" t="e">
        <f>IF(AND('Captura de datos CASO'!Z862='DO NOT USE_School Picklist'!$D$3,ISBLANK('Captura de datos CASO'!AA862)),"Symptom Onset Date is required if Ever Symptomatic is Yes",IF('DO NOT USE_Case Formulas'!A862,"OK",NA()))</f>
        <v>#N/A</v>
      </c>
      <c r="AB862" s="40"/>
      <c r="AC862" s="40" t="e">
        <f ca="1">IF(AND('DO NOT USE_Case Formulas'!A862,ISBLANK('Captura de datos CASO'!AC862)),"Lab Result Test Date is required",IF('Captura de datos CASO'!AC862&gt;'DO NOT USE_School Picklist'!$C$3,"Test Date cannot be a future date",IF(NOT(ISBLANK('Captura de datos CASO'!AC862)),"OK",NA())))</f>
        <v>#N/A</v>
      </c>
      <c r="AD862" s="40" t="e">
        <f>IF(AND(NOT(ISBLANK('Captura de datos CASO'!AD862)),ISNA(VLOOKUP('Captura de datos CASO'!AD862,'DO NOT USE_School Picklist'!$R$3:$R$7,1,FALSE))),"Please select a value from the drop-down menu",IF('DO NOT USE_Case Formulas'!A862,"OK",NA()))</f>
        <v>#N/A</v>
      </c>
      <c r="AE862" s="40" t="e">
        <f>IF(AND('DO NOT USE_Case Formulas'!A862,ISBLANK('Captura de datos CASO'!AB862)),"Lab Result Test Result is required",IF(AND(NOT(ISBLANK('Captura de datos CASO'!AB862)),ISNA(VLOOKUP('Captura de datos CASO'!AB862,'DO NOT USE_School Picklist'!$Q$3:$Q$8,1,FALSE))),"Please select a value from the drop-down menu",IF('DO NOT USE_Case Formulas'!A862,"OK",NA())))</f>
        <v>#N/A</v>
      </c>
    </row>
    <row r="863" spans="1:31" x14ac:dyDescent="0.3">
      <c r="A863" s="39" t="e">
        <f>IF('DO NOT USE_Case Formulas'!A863,IF('DO NOT USE_Case Formulas'!B863,"Not all required fields are completed","OK"),NA())</f>
        <v>#N/A</v>
      </c>
      <c r="B863" s="40" t="e">
        <f>IF(AND('DO NOT USE_Case Formulas'!A863,ISBLANK('Captura de datos CASO'!B863)),"First Name is required",IF(NOT(ISBLANK('Captura de datos CASO'!B863)),"OK",NA()))</f>
        <v>#N/A</v>
      </c>
      <c r="C863" s="40" t="e">
        <f>IF(AND('DO NOT USE_Case Formulas'!A863,ISBLANK('Captura de datos CASO'!C863)),"Last Name is required",IF(NOT(ISBLANK('Captura de datos CASO'!C863)),"OK",NA()))</f>
        <v>#N/A</v>
      </c>
      <c r="D863" s="40" t="e">
        <f>IF(AND('DO NOT USE_Case Formulas'!A863,ISBLANK('Captura de datos CASO'!D863)),"Birthdate is required",IF(NOT(ISBLANK('Captura de datos CASO'!D863)),"OK",NA()))</f>
        <v>#N/A</v>
      </c>
      <c r="E863" s="40" t="e">
        <f>IF(AND('DO NOT USE_Case Formulas'!A863,ISBLANK('Captura de datos CASO'!E863)),"Mobile Phone is required",IF(NOT(ISBLANK('Captura de datos CASO'!E863)),IF(AND(ISNUMBER(VALUE('Captura de datos CASO'!E863)),LEFT('Captura de datos CASO'!E863,1)&lt;&gt;"1",LEN('Captura de datos CASO'!E863)=10),"OK","Phone number must be valid format"),NA()))</f>
        <v>#N/A</v>
      </c>
      <c r="F863" s="40" t="e">
        <f>IF(LEN('Captura de datos CASO'!F863)&gt;255,"Home Street Address must be less than 255 characters",IF('DO NOT USE_Case Formulas'!A863,"OK",NA()))</f>
        <v>#N/A</v>
      </c>
      <c r="G863" s="40" t="e">
        <f>IF(LEN('Captura de datos CASO'!G863)&gt;40,"City must be less than 40 characters",IF('DO NOT USE_Case Formulas'!A863,"OK",NA()))</f>
        <v>#N/A</v>
      </c>
      <c r="H863" s="40" t="e">
        <f>IF(AND(NOT(ISBLANK('Captura de datos CASO'!H863)),ISNA(VLOOKUP('Captura de datos CASO'!H863,'DO NOT USE_School Picklist'!$P$3:$P$52,1,FALSE))),"Please select a value from the drop-down menu",IF('DO NOT USE_Case Formulas'!A863,"OK",NA()))</f>
        <v>#N/A</v>
      </c>
      <c r="I863" s="40" t="e">
        <f>IF(AND('DO NOT USE_Case Formulas'!A863,ISBLANK('Captura de datos CASO'!I863)),"Zip is required",IF(ISBLANK('Captura de datos CASO'!I863),NA(),"OK"))</f>
        <v>#N/A</v>
      </c>
      <c r="J863" s="40" t="e">
        <f>IF(AND('DO NOT USE_Case Formulas'!A863,ISBLANK('Captura de datos CASO'!J863)),"Student or Staff? is required",IF(ISBLANK('Captura de datos CASO'!J863),NA(),IF(ISNA(VLOOKUP('Captura de datos CASO'!J863,'DO NOT USE_School Picklist'!$B$3:$B$6,1,FALSE)),"Please select a value from the drop-down menu","OK")))</f>
        <v>#N/A</v>
      </c>
      <c r="K863" s="40" t="e">
        <f>IF(AND('Captura de datos CASO'!J863='DO NOT USE_School Picklist'!$B$4,ISBLANK('Captura de datos CASO'!K863)),"Occupation/Job Title is required if Student or Staff? is Yes, staff/faculty or volunteer",IF('DO NOT USE_Case Formulas'!A863,"OK",NA()))</f>
        <v>#N/A</v>
      </c>
      <c r="L863" s="40" t="e">
        <f ca="1">IF('Captura de datos CASO'!L863&gt;'DO NOT USE_School Picklist'!$C$3,"Date last on school campus/facility cannot be a future date",IF('DO NOT USE_Case Formulas'!A863,IF(ISBLANK('Captura de datos CASO'!L863),"Date last on school campus/facility is required","OK"),NA()))</f>
        <v>#N/A</v>
      </c>
      <c r="M863" s="40" t="e">
        <f>IF(AND('DO NOT USE_Case Formulas'!A863,ISBLANK('Captura de datos CASO'!M863)),"Specific Place in the Location is required",IF(ISBLANK('Captura de datos CASO'!M863),NA(),"OK"))</f>
        <v>#N/A</v>
      </c>
      <c r="N863" s="40" t="e">
        <f>IF(LEN('Captura de datos CASO'!N863)&gt;50,"Parent/Guardian Name must be less than 50 characters",IF('DO NOT USE_Case Formulas'!A863,"OK",NA()))</f>
        <v>#N/A</v>
      </c>
      <c r="O863" s="40" t="e">
        <f>IF(NOT(ISBLANK('Captura de datos CASO'!O863)),IF(AND(ISNUMBER('Captura de datos CASO'!O863),LEFT('Captura de datos CASO'!O863,1)&lt;&gt;"1",LEN('Captura de datos CASO'!O863)=10),"OK","Phone number must be valid format"),IF('DO NOT USE_Case Formulas'!A863,"OK",NA()))</f>
        <v>#N/A</v>
      </c>
      <c r="P863" s="53" t="e">
        <f>IF(AND(NOT(ISBLANK('Captura de datos CASO'!P863)),ISNA(VLOOKUP('Captura de datos CASO'!P863,'DO NOT USE_School Picklist'!$I$3:$I$5,1,FALSE))),"Please select a value from the drop-down menu",IF('DO NOT USE_Case Formulas'!A863,"OK",NA()))</f>
        <v>#N/A</v>
      </c>
      <c r="Q863" s="40" t="e">
        <f>IF(AND(NOT(ISBLANK('Captura de datos CASO'!Q863)),ISNA(VLOOKUP('Captura de datos CASO'!Q863,'DO NOT USE_School Picklist'!$E$3:$E$10,1,FALSE))),"Please select a value from the drop-down menu",IF('DO NOT USE_Case Formulas'!A863,"OK",NA()))</f>
        <v>#N/A</v>
      </c>
      <c r="R863" s="53" t="e">
        <f>IF(AND(NOT(ISBLANK('Captura de datos CASO'!R863)),ISNA(VLOOKUP('Captura de datos CASO'!R863,'DO NOT USE_School Picklist'!$W$3:$W$9,1,FALSE))),"Please select a value from the drop-down menu",IF('DO NOT USE_Case Formulas'!A863,"OK",NA()))</f>
        <v>#N/A</v>
      </c>
      <c r="S863" s="53" t="e">
        <f>IF(AND(NOT(ISBLANK('Captura de datos CASO'!S863)),ISNA(VLOOKUP('Captura de datos CASO'!S863,'DO NOT USE_School Picklist'!$W$3:$W$9,1,FALSE))),"Please select a value from the drop-down menu",IF('DO NOT USE_Case Formulas'!A863,"OK",NA()))</f>
        <v>#N/A</v>
      </c>
      <c r="T863" s="40" t="e">
        <f>IF(AND(NOT(ISBLANK('Captura de datos CASO'!T863)),ISNA(VLOOKUP('Captura de datos CASO'!T863,'DO NOT USE_School Picklist'!$F$3:$F$16,1,FALSE))),"Please select a value from the drop-down menu",IF('DO NOT USE_Case Formulas'!A863,"OK",NA()))</f>
        <v>#N/A</v>
      </c>
      <c r="U863" s="40" t="e">
        <f>IF(LEN('Captura de datos CASO'!U863)&gt;100,"Classroom(s) must be less than 100 characters",IF('DO NOT USE_Case Formulas'!A863,"OK",NA()))</f>
        <v>#N/A</v>
      </c>
      <c r="V863" s="40" t="e">
        <f>IF(AND(NOT(ISBLANK('Captura de datos CASO'!V863)),ISNA(VLOOKUP('Captura de datos CASO'!V863,'DO NOT USE_School Picklist'!$S$3:$S$12,1,FALSE))),"Please select a value from the drop-down menu",IF('DO NOT USE_Case Formulas'!A863,"OK",NA()))</f>
        <v>#N/A</v>
      </c>
      <c r="W863" s="40" t="e">
        <f>IF(AND(NOT(ISBLANK('Captura de datos CASO'!W863)),ISNA(VLOOKUP('Captura de datos CASO'!W863,'DO NOT USE_School Picklist'!$S$3:$S$12,1,FALSE))),"Please select a value from the drop-down menu",IF('DO NOT USE_Case Formulas'!A863,"OK",NA()))</f>
        <v>#N/A</v>
      </c>
      <c r="X863" s="40" t="e">
        <f>IF(LEN('Captura de datos CASO'!X863)&gt;80,"Name of Education Group must be less than 80 characters",IF('DO NOT USE_Case Formulas'!A863,"OK",NA()))</f>
        <v>#N/A</v>
      </c>
      <c r="Y863" s="40" t="e">
        <f>IF(AND(NOT(ISBLANK('Captura de datos CASO'!Y863)),ISNA(VLOOKUP('Captura de datos CASO'!Y863,'DO NOT USE_School Picklist'!$K$3:$K$6,1,FALSE))),"Please select a value from the drop-down menu",IF('DO NOT USE_Case Formulas'!A863,"OK",NA()))</f>
        <v>#N/A</v>
      </c>
      <c r="Z863" s="40" t="e">
        <f>IF(AND('DO NOT USE_Case Formulas'!A863,ISBLANK('Captura de datos CASO'!Z863)),"Has this person had symptoms? is required",IF(AND(NOT(ISBLANK('Captura de datos CASO'!Z863)),ISNA(VLOOKUP('Captura de datos CASO'!Z863,'DO NOT USE_School Picklist'!$D$3:$D$5,1,FALSE))),"Please select a value from the drop-down menu",IF(NOT(ISBLANK('Captura de datos CASO'!Z863)),"OK",NA())))</f>
        <v>#N/A</v>
      </c>
      <c r="AA863" s="40" t="e">
        <f>IF(AND('Captura de datos CASO'!Z863='DO NOT USE_School Picklist'!$D$3,ISBLANK('Captura de datos CASO'!AA863)),"Symptom Onset Date is required if Ever Symptomatic is Yes",IF('DO NOT USE_Case Formulas'!A863,"OK",NA()))</f>
        <v>#N/A</v>
      </c>
      <c r="AB863" s="40"/>
      <c r="AC863" s="40" t="e">
        <f ca="1">IF(AND('DO NOT USE_Case Formulas'!A863,ISBLANK('Captura de datos CASO'!AC863)),"Lab Result Test Date is required",IF('Captura de datos CASO'!AC863&gt;'DO NOT USE_School Picklist'!$C$3,"Test Date cannot be a future date",IF(NOT(ISBLANK('Captura de datos CASO'!AC863)),"OK",NA())))</f>
        <v>#N/A</v>
      </c>
      <c r="AD863" s="40" t="e">
        <f>IF(AND(NOT(ISBLANK('Captura de datos CASO'!AD863)),ISNA(VLOOKUP('Captura de datos CASO'!AD863,'DO NOT USE_School Picklist'!$R$3:$R$7,1,FALSE))),"Please select a value from the drop-down menu",IF('DO NOT USE_Case Formulas'!A863,"OK",NA()))</f>
        <v>#N/A</v>
      </c>
      <c r="AE863" s="40" t="e">
        <f>IF(AND('DO NOT USE_Case Formulas'!A863,ISBLANK('Captura de datos CASO'!AB863)),"Lab Result Test Result is required",IF(AND(NOT(ISBLANK('Captura de datos CASO'!AB863)),ISNA(VLOOKUP('Captura de datos CASO'!AB863,'DO NOT USE_School Picklist'!$Q$3:$Q$8,1,FALSE))),"Please select a value from the drop-down menu",IF('DO NOT USE_Case Formulas'!A863,"OK",NA())))</f>
        <v>#N/A</v>
      </c>
    </row>
    <row r="864" spans="1:31" x14ac:dyDescent="0.3">
      <c r="A864" s="39" t="e">
        <f>IF('DO NOT USE_Case Formulas'!A864,IF('DO NOT USE_Case Formulas'!B864,"Not all required fields are completed","OK"),NA())</f>
        <v>#N/A</v>
      </c>
      <c r="B864" s="40" t="e">
        <f>IF(AND('DO NOT USE_Case Formulas'!A864,ISBLANK('Captura de datos CASO'!B864)),"First Name is required",IF(NOT(ISBLANK('Captura de datos CASO'!B864)),"OK",NA()))</f>
        <v>#N/A</v>
      </c>
      <c r="C864" s="40" t="e">
        <f>IF(AND('DO NOT USE_Case Formulas'!A864,ISBLANK('Captura de datos CASO'!C864)),"Last Name is required",IF(NOT(ISBLANK('Captura de datos CASO'!C864)),"OK",NA()))</f>
        <v>#N/A</v>
      </c>
      <c r="D864" s="40" t="e">
        <f>IF(AND('DO NOT USE_Case Formulas'!A864,ISBLANK('Captura de datos CASO'!D864)),"Birthdate is required",IF(NOT(ISBLANK('Captura de datos CASO'!D864)),"OK",NA()))</f>
        <v>#N/A</v>
      </c>
      <c r="E864" s="40" t="e">
        <f>IF(AND('DO NOT USE_Case Formulas'!A864,ISBLANK('Captura de datos CASO'!E864)),"Mobile Phone is required",IF(NOT(ISBLANK('Captura de datos CASO'!E864)),IF(AND(ISNUMBER(VALUE('Captura de datos CASO'!E864)),LEFT('Captura de datos CASO'!E864,1)&lt;&gt;"1",LEN('Captura de datos CASO'!E864)=10),"OK","Phone number must be valid format"),NA()))</f>
        <v>#N/A</v>
      </c>
      <c r="F864" s="40" t="e">
        <f>IF(LEN('Captura de datos CASO'!F864)&gt;255,"Home Street Address must be less than 255 characters",IF('DO NOT USE_Case Formulas'!A864,"OK",NA()))</f>
        <v>#N/A</v>
      </c>
      <c r="G864" s="40" t="e">
        <f>IF(LEN('Captura de datos CASO'!G864)&gt;40,"City must be less than 40 characters",IF('DO NOT USE_Case Formulas'!A864,"OK",NA()))</f>
        <v>#N/A</v>
      </c>
      <c r="H864" s="40" t="e">
        <f>IF(AND(NOT(ISBLANK('Captura de datos CASO'!H864)),ISNA(VLOOKUP('Captura de datos CASO'!H864,'DO NOT USE_School Picklist'!$P$3:$P$52,1,FALSE))),"Please select a value from the drop-down menu",IF('DO NOT USE_Case Formulas'!A864,"OK",NA()))</f>
        <v>#N/A</v>
      </c>
      <c r="I864" s="40" t="e">
        <f>IF(AND('DO NOT USE_Case Formulas'!A864,ISBLANK('Captura de datos CASO'!I864)),"Zip is required",IF(ISBLANK('Captura de datos CASO'!I864),NA(),"OK"))</f>
        <v>#N/A</v>
      </c>
      <c r="J864" s="40" t="e">
        <f>IF(AND('DO NOT USE_Case Formulas'!A864,ISBLANK('Captura de datos CASO'!J864)),"Student or Staff? is required",IF(ISBLANK('Captura de datos CASO'!J864),NA(),IF(ISNA(VLOOKUP('Captura de datos CASO'!J864,'DO NOT USE_School Picklist'!$B$3:$B$6,1,FALSE)),"Please select a value from the drop-down menu","OK")))</f>
        <v>#N/A</v>
      </c>
      <c r="K864" s="40" t="e">
        <f>IF(AND('Captura de datos CASO'!J864='DO NOT USE_School Picklist'!$B$4,ISBLANK('Captura de datos CASO'!K864)),"Occupation/Job Title is required if Student or Staff? is Yes, staff/faculty or volunteer",IF('DO NOT USE_Case Formulas'!A864,"OK",NA()))</f>
        <v>#N/A</v>
      </c>
      <c r="L864" s="40" t="e">
        <f ca="1">IF('Captura de datos CASO'!L864&gt;'DO NOT USE_School Picklist'!$C$3,"Date last on school campus/facility cannot be a future date",IF('DO NOT USE_Case Formulas'!A864,IF(ISBLANK('Captura de datos CASO'!L864),"Date last on school campus/facility is required","OK"),NA()))</f>
        <v>#N/A</v>
      </c>
      <c r="M864" s="40" t="e">
        <f>IF(AND('DO NOT USE_Case Formulas'!A864,ISBLANK('Captura de datos CASO'!M864)),"Specific Place in the Location is required",IF(ISBLANK('Captura de datos CASO'!M864),NA(),"OK"))</f>
        <v>#N/A</v>
      </c>
      <c r="N864" s="40" t="e">
        <f>IF(LEN('Captura de datos CASO'!N864)&gt;50,"Parent/Guardian Name must be less than 50 characters",IF('DO NOT USE_Case Formulas'!A864,"OK",NA()))</f>
        <v>#N/A</v>
      </c>
      <c r="O864" s="40" t="e">
        <f>IF(NOT(ISBLANK('Captura de datos CASO'!O864)),IF(AND(ISNUMBER('Captura de datos CASO'!O864),LEFT('Captura de datos CASO'!O864,1)&lt;&gt;"1",LEN('Captura de datos CASO'!O864)=10),"OK","Phone number must be valid format"),IF('DO NOT USE_Case Formulas'!A864,"OK",NA()))</f>
        <v>#N/A</v>
      </c>
      <c r="P864" s="53" t="e">
        <f>IF(AND(NOT(ISBLANK('Captura de datos CASO'!P864)),ISNA(VLOOKUP('Captura de datos CASO'!P864,'DO NOT USE_School Picklist'!$I$3:$I$5,1,FALSE))),"Please select a value from the drop-down menu",IF('DO NOT USE_Case Formulas'!A864,"OK",NA()))</f>
        <v>#N/A</v>
      </c>
      <c r="Q864" s="40" t="e">
        <f>IF(AND(NOT(ISBLANK('Captura de datos CASO'!Q864)),ISNA(VLOOKUP('Captura de datos CASO'!Q864,'DO NOT USE_School Picklist'!$E$3:$E$10,1,FALSE))),"Please select a value from the drop-down menu",IF('DO NOT USE_Case Formulas'!A864,"OK",NA()))</f>
        <v>#N/A</v>
      </c>
      <c r="R864" s="53" t="e">
        <f>IF(AND(NOT(ISBLANK('Captura de datos CASO'!R864)),ISNA(VLOOKUP('Captura de datos CASO'!R864,'DO NOT USE_School Picklist'!$W$3:$W$9,1,FALSE))),"Please select a value from the drop-down menu",IF('DO NOT USE_Case Formulas'!A864,"OK",NA()))</f>
        <v>#N/A</v>
      </c>
      <c r="S864" s="53" t="e">
        <f>IF(AND(NOT(ISBLANK('Captura de datos CASO'!S864)),ISNA(VLOOKUP('Captura de datos CASO'!S864,'DO NOT USE_School Picklist'!$W$3:$W$9,1,FALSE))),"Please select a value from the drop-down menu",IF('DO NOT USE_Case Formulas'!A864,"OK",NA()))</f>
        <v>#N/A</v>
      </c>
      <c r="T864" s="40" t="e">
        <f>IF(AND(NOT(ISBLANK('Captura de datos CASO'!T864)),ISNA(VLOOKUP('Captura de datos CASO'!T864,'DO NOT USE_School Picklist'!$F$3:$F$16,1,FALSE))),"Please select a value from the drop-down menu",IF('DO NOT USE_Case Formulas'!A864,"OK",NA()))</f>
        <v>#N/A</v>
      </c>
      <c r="U864" s="40" t="e">
        <f>IF(LEN('Captura de datos CASO'!U864)&gt;100,"Classroom(s) must be less than 100 characters",IF('DO NOT USE_Case Formulas'!A864,"OK",NA()))</f>
        <v>#N/A</v>
      </c>
      <c r="V864" s="40" t="e">
        <f>IF(AND(NOT(ISBLANK('Captura de datos CASO'!V864)),ISNA(VLOOKUP('Captura de datos CASO'!V864,'DO NOT USE_School Picklist'!$S$3:$S$12,1,FALSE))),"Please select a value from the drop-down menu",IF('DO NOT USE_Case Formulas'!A864,"OK",NA()))</f>
        <v>#N/A</v>
      </c>
      <c r="W864" s="40" t="e">
        <f>IF(AND(NOT(ISBLANK('Captura de datos CASO'!W864)),ISNA(VLOOKUP('Captura de datos CASO'!W864,'DO NOT USE_School Picklist'!$S$3:$S$12,1,FALSE))),"Please select a value from the drop-down menu",IF('DO NOT USE_Case Formulas'!A864,"OK",NA()))</f>
        <v>#N/A</v>
      </c>
      <c r="X864" s="40" t="e">
        <f>IF(LEN('Captura de datos CASO'!X864)&gt;80,"Name of Education Group must be less than 80 characters",IF('DO NOT USE_Case Formulas'!A864,"OK",NA()))</f>
        <v>#N/A</v>
      </c>
      <c r="Y864" s="40" t="e">
        <f>IF(AND(NOT(ISBLANK('Captura de datos CASO'!Y864)),ISNA(VLOOKUP('Captura de datos CASO'!Y864,'DO NOT USE_School Picklist'!$K$3:$K$6,1,FALSE))),"Please select a value from the drop-down menu",IF('DO NOT USE_Case Formulas'!A864,"OK",NA()))</f>
        <v>#N/A</v>
      </c>
      <c r="Z864" s="40" t="e">
        <f>IF(AND('DO NOT USE_Case Formulas'!A864,ISBLANK('Captura de datos CASO'!Z864)),"Has this person had symptoms? is required",IF(AND(NOT(ISBLANK('Captura de datos CASO'!Z864)),ISNA(VLOOKUP('Captura de datos CASO'!Z864,'DO NOT USE_School Picklist'!$D$3:$D$5,1,FALSE))),"Please select a value from the drop-down menu",IF(NOT(ISBLANK('Captura de datos CASO'!Z864)),"OK",NA())))</f>
        <v>#N/A</v>
      </c>
      <c r="AA864" s="40" t="e">
        <f>IF(AND('Captura de datos CASO'!Z864='DO NOT USE_School Picklist'!$D$3,ISBLANK('Captura de datos CASO'!AA864)),"Symptom Onset Date is required if Ever Symptomatic is Yes",IF('DO NOT USE_Case Formulas'!A864,"OK",NA()))</f>
        <v>#N/A</v>
      </c>
      <c r="AB864" s="40"/>
      <c r="AC864" s="40" t="e">
        <f ca="1">IF(AND('DO NOT USE_Case Formulas'!A864,ISBLANK('Captura de datos CASO'!AC864)),"Lab Result Test Date is required",IF('Captura de datos CASO'!AC864&gt;'DO NOT USE_School Picklist'!$C$3,"Test Date cannot be a future date",IF(NOT(ISBLANK('Captura de datos CASO'!AC864)),"OK",NA())))</f>
        <v>#N/A</v>
      </c>
      <c r="AD864" s="40" t="e">
        <f>IF(AND(NOT(ISBLANK('Captura de datos CASO'!AD864)),ISNA(VLOOKUP('Captura de datos CASO'!AD864,'DO NOT USE_School Picklist'!$R$3:$R$7,1,FALSE))),"Please select a value from the drop-down menu",IF('DO NOT USE_Case Formulas'!A864,"OK",NA()))</f>
        <v>#N/A</v>
      </c>
      <c r="AE864" s="40" t="e">
        <f>IF(AND('DO NOT USE_Case Formulas'!A864,ISBLANK('Captura de datos CASO'!AB864)),"Lab Result Test Result is required",IF(AND(NOT(ISBLANK('Captura de datos CASO'!AB864)),ISNA(VLOOKUP('Captura de datos CASO'!AB864,'DO NOT USE_School Picklist'!$Q$3:$Q$8,1,FALSE))),"Please select a value from the drop-down menu",IF('DO NOT USE_Case Formulas'!A864,"OK",NA())))</f>
        <v>#N/A</v>
      </c>
    </row>
    <row r="865" spans="1:31" x14ac:dyDescent="0.3">
      <c r="A865" s="39" t="e">
        <f>IF('DO NOT USE_Case Formulas'!A865,IF('DO NOT USE_Case Formulas'!B865,"Not all required fields are completed","OK"),NA())</f>
        <v>#N/A</v>
      </c>
      <c r="B865" s="40" t="e">
        <f>IF(AND('DO NOT USE_Case Formulas'!A865,ISBLANK('Captura de datos CASO'!B865)),"First Name is required",IF(NOT(ISBLANK('Captura de datos CASO'!B865)),"OK",NA()))</f>
        <v>#N/A</v>
      </c>
      <c r="C865" s="40" t="e">
        <f>IF(AND('DO NOT USE_Case Formulas'!A865,ISBLANK('Captura de datos CASO'!C865)),"Last Name is required",IF(NOT(ISBLANK('Captura de datos CASO'!C865)),"OK",NA()))</f>
        <v>#N/A</v>
      </c>
      <c r="D865" s="40" t="e">
        <f>IF(AND('DO NOT USE_Case Formulas'!A865,ISBLANK('Captura de datos CASO'!D865)),"Birthdate is required",IF(NOT(ISBLANK('Captura de datos CASO'!D865)),"OK",NA()))</f>
        <v>#N/A</v>
      </c>
      <c r="E865" s="40" t="e">
        <f>IF(AND('DO NOT USE_Case Formulas'!A865,ISBLANK('Captura de datos CASO'!E865)),"Mobile Phone is required",IF(NOT(ISBLANK('Captura de datos CASO'!E865)),IF(AND(ISNUMBER(VALUE('Captura de datos CASO'!E865)),LEFT('Captura de datos CASO'!E865,1)&lt;&gt;"1",LEN('Captura de datos CASO'!E865)=10),"OK","Phone number must be valid format"),NA()))</f>
        <v>#N/A</v>
      </c>
      <c r="F865" s="40" t="e">
        <f>IF(LEN('Captura de datos CASO'!F865)&gt;255,"Home Street Address must be less than 255 characters",IF('DO NOT USE_Case Formulas'!A865,"OK",NA()))</f>
        <v>#N/A</v>
      </c>
      <c r="G865" s="40" t="e">
        <f>IF(LEN('Captura de datos CASO'!G865)&gt;40,"City must be less than 40 characters",IF('DO NOT USE_Case Formulas'!A865,"OK",NA()))</f>
        <v>#N/A</v>
      </c>
      <c r="H865" s="40" t="e">
        <f>IF(AND(NOT(ISBLANK('Captura de datos CASO'!H865)),ISNA(VLOOKUP('Captura de datos CASO'!H865,'DO NOT USE_School Picklist'!$P$3:$P$52,1,FALSE))),"Please select a value from the drop-down menu",IF('DO NOT USE_Case Formulas'!A865,"OK",NA()))</f>
        <v>#N/A</v>
      </c>
      <c r="I865" s="40" t="e">
        <f>IF(AND('DO NOT USE_Case Formulas'!A865,ISBLANK('Captura de datos CASO'!I865)),"Zip is required",IF(ISBLANK('Captura de datos CASO'!I865),NA(),"OK"))</f>
        <v>#N/A</v>
      </c>
      <c r="J865" s="40" t="e">
        <f>IF(AND('DO NOT USE_Case Formulas'!A865,ISBLANK('Captura de datos CASO'!J865)),"Student or Staff? is required",IF(ISBLANK('Captura de datos CASO'!J865),NA(),IF(ISNA(VLOOKUP('Captura de datos CASO'!J865,'DO NOT USE_School Picklist'!$B$3:$B$6,1,FALSE)),"Please select a value from the drop-down menu","OK")))</f>
        <v>#N/A</v>
      </c>
      <c r="K865" s="40" t="e">
        <f>IF(AND('Captura de datos CASO'!J865='DO NOT USE_School Picklist'!$B$4,ISBLANK('Captura de datos CASO'!K865)),"Occupation/Job Title is required if Student or Staff? is Yes, staff/faculty or volunteer",IF('DO NOT USE_Case Formulas'!A865,"OK",NA()))</f>
        <v>#N/A</v>
      </c>
      <c r="L865" s="40" t="e">
        <f ca="1">IF('Captura de datos CASO'!L865&gt;'DO NOT USE_School Picklist'!$C$3,"Date last on school campus/facility cannot be a future date",IF('DO NOT USE_Case Formulas'!A865,IF(ISBLANK('Captura de datos CASO'!L865),"Date last on school campus/facility is required","OK"),NA()))</f>
        <v>#N/A</v>
      </c>
      <c r="M865" s="40" t="e">
        <f>IF(AND('DO NOT USE_Case Formulas'!A865,ISBLANK('Captura de datos CASO'!M865)),"Specific Place in the Location is required",IF(ISBLANK('Captura de datos CASO'!M865),NA(),"OK"))</f>
        <v>#N/A</v>
      </c>
      <c r="N865" s="40" t="e">
        <f>IF(LEN('Captura de datos CASO'!N865)&gt;50,"Parent/Guardian Name must be less than 50 characters",IF('DO NOT USE_Case Formulas'!A865,"OK",NA()))</f>
        <v>#N/A</v>
      </c>
      <c r="O865" s="40" t="e">
        <f>IF(NOT(ISBLANK('Captura de datos CASO'!O865)),IF(AND(ISNUMBER('Captura de datos CASO'!O865),LEFT('Captura de datos CASO'!O865,1)&lt;&gt;"1",LEN('Captura de datos CASO'!O865)=10),"OK","Phone number must be valid format"),IF('DO NOT USE_Case Formulas'!A865,"OK",NA()))</f>
        <v>#N/A</v>
      </c>
      <c r="P865" s="53" t="e">
        <f>IF(AND(NOT(ISBLANK('Captura de datos CASO'!P865)),ISNA(VLOOKUP('Captura de datos CASO'!P865,'DO NOT USE_School Picklist'!$I$3:$I$5,1,FALSE))),"Please select a value from the drop-down menu",IF('DO NOT USE_Case Formulas'!A865,"OK",NA()))</f>
        <v>#N/A</v>
      </c>
      <c r="Q865" s="40" t="e">
        <f>IF(AND(NOT(ISBLANK('Captura de datos CASO'!Q865)),ISNA(VLOOKUP('Captura de datos CASO'!Q865,'DO NOT USE_School Picklist'!$E$3:$E$10,1,FALSE))),"Please select a value from the drop-down menu",IF('DO NOT USE_Case Formulas'!A865,"OK",NA()))</f>
        <v>#N/A</v>
      </c>
      <c r="R865" s="53" t="e">
        <f>IF(AND(NOT(ISBLANK('Captura de datos CASO'!R865)),ISNA(VLOOKUP('Captura de datos CASO'!R865,'DO NOT USE_School Picklist'!$W$3:$W$9,1,FALSE))),"Please select a value from the drop-down menu",IF('DO NOT USE_Case Formulas'!A865,"OK",NA()))</f>
        <v>#N/A</v>
      </c>
      <c r="S865" s="53" t="e">
        <f>IF(AND(NOT(ISBLANK('Captura de datos CASO'!S865)),ISNA(VLOOKUP('Captura de datos CASO'!S865,'DO NOT USE_School Picklist'!$W$3:$W$9,1,FALSE))),"Please select a value from the drop-down menu",IF('DO NOT USE_Case Formulas'!A865,"OK",NA()))</f>
        <v>#N/A</v>
      </c>
      <c r="T865" s="40" t="e">
        <f>IF(AND(NOT(ISBLANK('Captura de datos CASO'!T865)),ISNA(VLOOKUP('Captura de datos CASO'!T865,'DO NOT USE_School Picklist'!$F$3:$F$16,1,FALSE))),"Please select a value from the drop-down menu",IF('DO NOT USE_Case Formulas'!A865,"OK",NA()))</f>
        <v>#N/A</v>
      </c>
      <c r="U865" s="40" t="e">
        <f>IF(LEN('Captura de datos CASO'!U865)&gt;100,"Classroom(s) must be less than 100 characters",IF('DO NOT USE_Case Formulas'!A865,"OK",NA()))</f>
        <v>#N/A</v>
      </c>
      <c r="V865" s="40" t="e">
        <f>IF(AND(NOT(ISBLANK('Captura de datos CASO'!V865)),ISNA(VLOOKUP('Captura de datos CASO'!V865,'DO NOT USE_School Picklist'!$S$3:$S$12,1,FALSE))),"Please select a value from the drop-down menu",IF('DO NOT USE_Case Formulas'!A865,"OK",NA()))</f>
        <v>#N/A</v>
      </c>
      <c r="W865" s="40" t="e">
        <f>IF(AND(NOT(ISBLANK('Captura de datos CASO'!W865)),ISNA(VLOOKUP('Captura de datos CASO'!W865,'DO NOT USE_School Picklist'!$S$3:$S$12,1,FALSE))),"Please select a value from the drop-down menu",IF('DO NOT USE_Case Formulas'!A865,"OK",NA()))</f>
        <v>#N/A</v>
      </c>
      <c r="X865" s="40" t="e">
        <f>IF(LEN('Captura de datos CASO'!X865)&gt;80,"Name of Education Group must be less than 80 characters",IF('DO NOT USE_Case Formulas'!A865,"OK",NA()))</f>
        <v>#N/A</v>
      </c>
      <c r="Y865" s="40" t="e">
        <f>IF(AND(NOT(ISBLANK('Captura de datos CASO'!Y865)),ISNA(VLOOKUP('Captura de datos CASO'!Y865,'DO NOT USE_School Picklist'!$K$3:$K$6,1,FALSE))),"Please select a value from the drop-down menu",IF('DO NOT USE_Case Formulas'!A865,"OK",NA()))</f>
        <v>#N/A</v>
      </c>
      <c r="Z865" s="40" t="e">
        <f>IF(AND('DO NOT USE_Case Formulas'!A865,ISBLANK('Captura de datos CASO'!Z865)),"Has this person had symptoms? is required",IF(AND(NOT(ISBLANK('Captura de datos CASO'!Z865)),ISNA(VLOOKUP('Captura de datos CASO'!Z865,'DO NOT USE_School Picklist'!$D$3:$D$5,1,FALSE))),"Please select a value from the drop-down menu",IF(NOT(ISBLANK('Captura de datos CASO'!Z865)),"OK",NA())))</f>
        <v>#N/A</v>
      </c>
      <c r="AA865" s="40" t="e">
        <f>IF(AND('Captura de datos CASO'!Z865='DO NOT USE_School Picklist'!$D$3,ISBLANK('Captura de datos CASO'!AA865)),"Symptom Onset Date is required if Ever Symptomatic is Yes",IF('DO NOT USE_Case Formulas'!A865,"OK",NA()))</f>
        <v>#N/A</v>
      </c>
      <c r="AB865" s="40"/>
      <c r="AC865" s="40" t="e">
        <f ca="1">IF(AND('DO NOT USE_Case Formulas'!A865,ISBLANK('Captura de datos CASO'!AC865)),"Lab Result Test Date is required",IF('Captura de datos CASO'!AC865&gt;'DO NOT USE_School Picklist'!$C$3,"Test Date cannot be a future date",IF(NOT(ISBLANK('Captura de datos CASO'!AC865)),"OK",NA())))</f>
        <v>#N/A</v>
      </c>
      <c r="AD865" s="40" t="e">
        <f>IF(AND(NOT(ISBLANK('Captura de datos CASO'!AD865)),ISNA(VLOOKUP('Captura de datos CASO'!AD865,'DO NOT USE_School Picklist'!$R$3:$R$7,1,FALSE))),"Please select a value from the drop-down menu",IF('DO NOT USE_Case Formulas'!A865,"OK",NA()))</f>
        <v>#N/A</v>
      </c>
      <c r="AE865" s="40" t="e">
        <f>IF(AND('DO NOT USE_Case Formulas'!A865,ISBLANK('Captura de datos CASO'!AB865)),"Lab Result Test Result is required",IF(AND(NOT(ISBLANK('Captura de datos CASO'!AB865)),ISNA(VLOOKUP('Captura de datos CASO'!AB865,'DO NOT USE_School Picklist'!$Q$3:$Q$8,1,FALSE))),"Please select a value from the drop-down menu",IF('DO NOT USE_Case Formulas'!A865,"OK",NA())))</f>
        <v>#N/A</v>
      </c>
    </row>
    <row r="866" spans="1:31" x14ac:dyDescent="0.3">
      <c r="A866" s="39" t="e">
        <f>IF('DO NOT USE_Case Formulas'!A866,IF('DO NOT USE_Case Formulas'!B866,"Not all required fields are completed","OK"),NA())</f>
        <v>#N/A</v>
      </c>
      <c r="B866" s="40" t="e">
        <f>IF(AND('DO NOT USE_Case Formulas'!A866,ISBLANK('Captura de datos CASO'!B866)),"First Name is required",IF(NOT(ISBLANK('Captura de datos CASO'!B866)),"OK",NA()))</f>
        <v>#N/A</v>
      </c>
      <c r="C866" s="40" t="e">
        <f>IF(AND('DO NOT USE_Case Formulas'!A866,ISBLANK('Captura de datos CASO'!C866)),"Last Name is required",IF(NOT(ISBLANK('Captura de datos CASO'!C866)),"OK",NA()))</f>
        <v>#N/A</v>
      </c>
      <c r="D866" s="40" t="e">
        <f>IF(AND('DO NOT USE_Case Formulas'!A866,ISBLANK('Captura de datos CASO'!D866)),"Birthdate is required",IF(NOT(ISBLANK('Captura de datos CASO'!D866)),"OK",NA()))</f>
        <v>#N/A</v>
      </c>
      <c r="E866" s="40" t="e">
        <f>IF(AND('DO NOT USE_Case Formulas'!A866,ISBLANK('Captura de datos CASO'!E866)),"Mobile Phone is required",IF(NOT(ISBLANK('Captura de datos CASO'!E866)),IF(AND(ISNUMBER(VALUE('Captura de datos CASO'!E866)),LEFT('Captura de datos CASO'!E866,1)&lt;&gt;"1",LEN('Captura de datos CASO'!E866)=10),"OK","Phone number must be valid format"),NA()))</f>
        <v>#N/A</v>
      </c>
      <c r="F866" s="40" t="e">
        <f>IF(LEN('Captura de datos CASO'!F866)&gt;255,"Home Street Address must be less than 255 characters",IF('DO NOT USE_Case Formulas'!A866,"OK",NA()))</f>
        <v>#N/A</v>
      </c>
      <c r="G866" s="40" t="e">
        <f>IF(LEN('Captura de datos CASO'!G866)&gt;40,"City must be less than 40 characters",IF('DO NOT USE_Case Formulas'!A866,"OK",NA()))</f>
        <v>#N/A</v>
      </c>
      <c r="H866" s="40" t="e">
        <f>IF(AND(NOT(ISBLANK('Captura de datos CASO'!H866)),ISNA(VLOOKUP('Captura de datos CASO'!H866,'DO NOT USE_School Picklist'!$P$3:$P$52,1,FALSE))),"Please select a value from the drop-down menu",IF('DO NOT USE_Case Formulas'!A866,"OK",NA()))</f>
        <v>#N/A</v>
      </c>
      <c r="I866" s="40" t="e">
        <f>IF(AND('DO NOT USE_Case Formulas'!A866,ISBLANK('Captura de datos CASO'!I866)),"Zip is required",IF(ISBLANK('Captura de datos CASO'!I866),NA(),"OK"))</f>
        <v>#N/A</v>
      </c>
      <c r="J866" s="40" t="e">
        <f>IF(AND('DO NOT USE_Case Formulas'!A866,ISBLANK('Captura de datos CASO'!J866)),"Student or Staff? is required",IF(ISBLANK('Captura de datos CASO'!J866),NA(),IF(ISNA(VLOOKUP('Captura de datos CASO'!J866,'DO NOT USE_School Picklist'!$B$3:$B$6,1,FALSE)),"Please select a value from the drop-down menu","OK")))</f>
        <v>#N/A</v>
      </c>
      <c r="K866" s="40" t="e">
        <f>IF(AND('Captura de datos CASO'!J866='DO NOT USE_School Picklist'!$B$4,ISBLANK('Captura de datos CASO'!K866)),"Occupation/Job Title is required if Student or Staff? is Yes, staff/faculty or volunteer",IF('DO NOT USE_Case Formulas'!A866,"OK",NA()))</f>
        <v>#N/A</v>
      </c>
      <c r="L866" s="40" t="e">
        <f ca="1">IF('Captura de datos CASO'!L866&gt;'DO NOT USE_School Picklist'!$C$3,"Date last on school campus/facility cannot be a future date",IF('DO NOT USE_Case Formulas'!A866,IF(ISBLANK('Captura de datos CASO'!L866),"Date last on school campus/facility is required","OK"),NA()))</f>
        <v>#N/A</v>
      </c>
      <c r="M866" s="40" t="e">
        <f>IF(AND('DO NOT USE_Case Formulas'!A866,ISBLANK('Captura de datos CASO'!M866)),"Specific Place in the Location is required",IF(ISBLANK('Captura de datos CASO'!M866),NA(),"OK"))</f>
        <v>#N/A</v>
      </c>
      <c r="N866" s="40" t="e">
        <f>IF(LEN('Captura de datos CASO'!N866)&gt;50,"Parent/Guardian Name must be less than 50 characters",IF('DO NOT USE_Case Formulas'!A866,"OK",NA()))</f>
        <v>#N/A</v>
      </c>
      <c r="O866" s="40" t="e">
        <f>IF(NOT(ISBLANK('Captura de datos CASO'!O866)),IF(AND(ISNUMBER('Captura de datos CASO'!O866),LEFT('Captura de datos CASO'!O866,1)&lt;&gt;"1",LEN('Captura de datos CASO'!O866)=10),"OK","Phone number must be valid format"),IF('DO NOT USE_Case Formulas'!A866,"OK",NA()))</f>
        <v>#N/A</v>
      </c>
      <c r="P866" s="53" t="e">
        <f>IF(AND(NOT(ISBLANK('Captura de datos CASO'!P866)),ISNA(VLOOKUP('Captura de datos CASO'!P866,'DO NOT USE_School Picklist'!$I$3:$I$5,1,FALSE))),"Please select a value from the drop-down menu",IF('DO NOT USE_Case Formulas'!A866,"OK",NA()))</f>
        <v>#N/A</v>
      </c>
      <c r="Q866" s="40" t="e">
        <f>IF(AND(NOT(ISBLANK('Captura de datos CASO'!Q866)),ISNA(VLOOKUP('Captura de datos CASO'!Q866,'DO NOT USE_School Picklist'!$E$3:$E$10,1,FALSE))),"Please select a value from the drop-down menu",IF('DO NOT USE_Case Formulas'!A866,"OK",NA()))</f>
        <v>#N/A</v>
      </c>
      <c r="R866" s="53" t="e">
        <f>IF(AND(NOT(ISBLANK('Captura de datos CASO'!R866)),ISNA(VLOOKUP('Captura de datos CASO'!R866,'DO NOT USE_School Picklist'!$W$3:$W$9,1,FALSE))),"Please select a value from the drop-down menu",IF('DO NOT USE_Case Formulas'!A866,"OK",NA()))</f>
        <v>#N/A</v>
      </c>
      <c r="S866" s="53" t="e">
        <f>IF(AND(NOT(ISBLANK('Captura de datos CASO'!S866)),ISNA(VLOOKUP('Captura de datos CASO'!S866,'DO NOT USE_School Picklist'!$W$3:$W$9,1,FALSE))),"Please select a value from the drop-down menu",IF('DO NOT USE_Case Formulas'!A866,"OK",NA()))</f>
        <v>#N/A</v>
      </c>
      <c r="T866" s="40" t="e">
        <f>IF(AND(NOT(ISBLANK('Captura de datos CASO'!T866)),ISNA(VLOOKUP('Captura de datos CASO'!T866,'DO NOT USE_School Picklist'!$F$3:$F$16,1,FALSE))),"Please select a value from the drop-down menu",IF('DO NOT USE_Case Formulas'!A866,"OK",NA()))</f>
        <v>#N/A</v>
      </c>
      <c r="U866" s="40" t="e">
        <f>IF(LEN('Captura de datos CASO'!U866)&gt;100,"Classroom(s) must be less than 100 characters",IF('DO NOT USE_Case Formulas'!A866,"OK",NA()))</f>
        <v>#N/A</v>
      </c>
      <c r="V866" s="40" t="e">
        <f>IF(AND(NOT(ISBLANK('Captura de datos CASO'!V866)),ISNA(VLOOKUP('Captura de datos CASO'!V866,'DO NOT USE_School Picklist'!$S$3:$S$12,1,FALSE))),"Please select a value from the drop-down menu",IF('DO NOT USE_Case Formulas'!A866,"OK",NA()))</f>
        <v>#N/A</v>
      </c>
      <c r="W866" s="40" t="e">
        <f>IF(AND(NOT(ISBLANK('Captura de datos CASO'!W866)),ISNA(VLOOKUP('Captura de datos CASO'!W866,'DO NOT USE_School Picklist'!$S$3:$S$12,1,FALSE))),"Please select a value from the drop-down menu",IF('DO NOT USE_Case Formulas'!A866,"OK",NA()))</f>
        <v>#N/A</v>
      </c>
      <c r="X866" s="40" t="e">
        <f>IF(LEN('Captura de datos CASO'!X866)&gt;80,"Name of Education Group must be less than 80 characters",IF('DO NOT USE_Case Formulas'!A866,"OK",NA()))</f>
        <v>#N/A</v>
      </c>
      <c r="Y866" s="40" t="e">
        <f>IF(AND(NOT(ISBLANK('Captura de datos CASO'!Y866)),ISNA(VLOOKUP('Captura de datos CASO'!Y866,'DO NOT USE_School Picklist'!$K$3:$K$6,1,FALSE))),"Please select a value from the drop-down menu",IF('DO NOT USE_Case Formulas'!A866,"OK",NA()))</f>
        <v>#N/A</v>
      </c>
      <c r="Z866" s="40" t="e">
        <f>IF(AND('DO NOT USE_Case Formulas'!A866,ISBLANK('Captura de datos CASO'!Z866)),"Has this person had symptoms? is required",IF(AND(NOT(ISBLANK('Captura de datos CASO'!Z866)),ISNA(VLOOKUP('Captura de datos CASO'!Z866,'DO NOT USE_School Picklist'!$D$3:$D$5,1,FALSE))),"Please select a value from the drop-down menu",IF(NOT(ISBLANK('Captura de datos CASO'!Z866)),"OK",NA())))</f>
        <v>#N/A</v>
      </c>
      <c r="AA866" s="40" t="e">
        <f>IF(AND('Captura de datos CASO'!Z866='DO NOT USE_School Picklist'!$D$3,ISBLANK('Captura de datos CASO'!AA866)),"Symptom Onset Date is required if Ever Symptomatic is Yes",IF('DO NOT USE_Case Formulas'!A866,"OK",NA()))</f>
        <v>#N/A</v>
      </c>
      <c r="AB866" s="40"/>
      <c r="AC866" s="40" t="e">
        <f ca="1">IF(AND('DO NOT USE_Case Formulas'!A866,ISBLANK('Captura de datos CASO'!AC866)),"Lab Result Test Date is required",IF('Captura de datos CASO'!AC866&gt;'DO NOT USE_School Picklist'!$C$3,"Test Date cannot be a future date",IF(NOT(ISBLANK('Captura de datos CASO'!AC866)),"OK",NA())))</f>
        <v>#N/A</v>
      </c>
      <c r="AD866" s="40" t="e">
        <f>IF(AND(NOT(ISBLANK('Captura de datos CASO'!AD866)),ISNA(VLOOKUP('Captura de datos CASO'!AD866,'DO NOT USE_School Picklist'!$R$3:$R$7,1,FALSE))),"Please select a value from the drop-down menu",IF('DO NOT USE_Case Formulas'!A866,"OK",NA()))</f>
        <v>#N/A</v>
      </c>
      <c r="AE866" s="40" t="e">
        <f>IF(AND('DO NOT USE_Case Formulas'!A866,ISBLANK('Captura de datos CASO'!AB866)),"Lab Result Test Result is required",IF(AND(NOT(ISBLANK('Captura de datos CASO'!AB866)),ISNA(VLOOKUP('Captura de datos CASO'!AB866,'DO NOT USE_School Picklist'!$Q$3:$Q$8,1,FALSE))),"Please select a value from the drop-down menu",IF('DO NOT USE_Case Formulas'!A866,"OK",NA())))</f>
        <v>#N/A</v>
      </c>
    </row>
    <row r="867" spans="1:31" x14ac:dyDescent="0.3">
      <c r="A867" s="39" t="e">
        <f>IF('DO NOT USE_Case Formulas'!A867,IF('DO NOT USE_Case Formulas'!B867,"Not all required fields are completed","OK"),NA())</f>
        <v>#N/A</v>
      </c>
      <c r="B867" s="40" t="e">
        <f>IF(AND('DO NOT USE_Case Formulas'!A867,ISBLANK('Captura de datos CASO'!B867)),"First Name is required",IF(NOT(ISBLANK('Captura de datos CASO'!B867)),"OK",NA()))</f>
        <v>#N/A</v>
      </c>
      <c r="C867" s="40" t="e">
        <f>IF(AND('DO NOT USE_Case Formulas'!A867,ISBLANK('Captura de datos CASO'!C867)),"Last Name is required",IF(NOT(ISBLANK('Captura de datos CASO'!C867)),"OK",NA()))</f>
        <v>#N/A</v>
      </c>
      <c r="D867" s="40" t="e">
        <f>IF(AND('DO NOT USE_Case Formulas'!A867,ISBLANK('Captura de datos CASO'!D867)),"Birthdate is required",IF(NOT(ISBLANK('Captura de datos CASO'!D867)),"OK",NA()))</f>
        <v>#N/A</v>
      </c>
      <c r="E867" s="40" t="e">
        <f>IF(AND('DO NOT USE_Case Formulas'!A867,ISBLANK('Captura de datos CASO'!E867)),"Mobile Phone is required",IF(NOT(ISBLANK('Captura de datos CASO'!E867)),IF(AND(ISNUMBER(VALUE('Captura de datos CASO'!E867)),LEFT('Captura de datos CASO'!E867,1)&lt;&gt;"1",LEN('Captura de datos CASO'!E867)=10),"OK","Phone number must be valid format"),NA()))</f>
        <v>#N/A</v>
      </c>
      <c r="F867" s="40" t="e">
        <f>IF(LEN('Captura de datos CASO'!F867)&gt;255,"Home Street Address must be less than 255 characters",IF('DO NOT USE_Case Formulas'!A867,"OK",NA()))</f>
        <v>#N/A</v>
      </c>
      <c r="G867" s="40" t="e">
        <f>IF(LEN('Captura de datos CASO'!G867)&gt;40,"City must be less than 40 characters",IF('DO NOT USE_Case Formulas'!A867,"OK",NA()))</f>
        <v>#N/A</v>
      </c>
      <c r="H867" s="40" t="e">
        <f>IF(AND(NOT(ISBLANK('Captura de datos CASO'!H867)),ISNA(VLOOKUP('Captura de datos CASO'!H867,'DO NOT USE_School Picklist'!$P$3:$P$52,1,FALSE))),"Please select a value from the drop-down menu",IF('DO NOT USE_Case Formulas'!A867,"OK",NA()))</f>
        <v>#N/A</v>
      </c>
      <c r="I867" s="40" t="e">
        <f>IF(AND('DO NOT USE_Case Formulas'!A867,ISBLANK('Captura de datos CASO'!I867)),"Zip is required",IF(ISBLANK('Captura de datos CASO'!I867),NA(),"OK"))</f>
        <v>#N/A</v>
      </c>
      <c r="J867" s="40" t="e">
        <f>IF(AND('DO NOT USE_Case Formulas'!A867,ISBLANK('Captura de datos CASO'!J867)),"Student or Staff? is required",IF(ISBLANK('Captura de datos CASO'!J867),NA(),IF(ISNA(VLOOKUP('Captura de datos CASO'!J867,'DO NOT USE_School Picklist'!$B$3:$B$6,1,FALSE)),"Please select a value from the drop-down menu","OK")))</f>
        <v>#N/A</v>
      </c>
      <c r="K867" s="40" t="e">
        <f>IF(AND('Captura de datos CASO'!J867='DO NOT USE_School Picklist'!$B$4,ISBLANK('Captura de datos CASO'!K867)),"Occupation/Job Title is required if Student or Staff? is Yes, staff/faculty or volunteer",IF('DO NOT USE_Case Formulas'!A867,"OK",NA()))</f>
        <v>#N/A</v>
      </c>
      <c r="L867" s="40" t="e">
        <f ca="1">IF('Captura de datos CASO'!L867&gt;'DO NOT USE_School Picklist'!$C$3,"Date last on school campus/facility cannot be a future date",IF('DO NOT USE_Case Formulas'!A867,IF(ISBLANK('Captura de datos CASO'!L867),"Date last on school campus/facility is required","OK"),NA()))</f>
        <v>#N/A</v>
      </c>
      <c r="M867" s="40" t="e">
        <f>IF(AND('DO NOT USE_Case Formulas'!A867,ISBLANK('Captura de datos CASO'!M867)),"Specific Place in the Location is required",IF(ISBLANK('Captura de datos CASO'!M867),NA(),"OK"))</f>
        <v>#N/A</v>
      </c>
      <c r="N867" s="40" t="e">
        <f>IF(LEN('Captura de datos CASO'!N867)&gt;50,"Parent/Guardian Name must be less than 50 characters",IF('DO NOT USE_Case Formulas'!A867,"OK",NA()))</f>
        <v>#N/A</v>
      </c>
      <c r="O867" s="40" t="e">
        <f>IF(NOT(ISBLANK('Captura de datos CASO'!O867)),IF(AND(ISNUMBER('Captura de datos CASO'!O867),LEFT('Captura de datos CASO'!O867,1)&lt;&gt;"1",LEN('Captura de datos CASO'!O867)=10),"OK","Phone number must be valid format"),IF('DO NOT USE_Case Formulas'!A867,"OK",NA()))</f>
        <v>#N/A</v>
      </c>
      <c r="P867" s="53" t="e">
        <f>IF(AND(NOT(ISBLANK('Captura de datos CASO'!P867)),ISNA(VLOOKUP('Captura de datos CASO'!P867,'DO NOT USE_School Picklist'!$I$3:$I$5,1,FALSE))),"Please select a value from the drop-down menu",IF('DO NOT USE_Case Formulas'!A867,"OK",NA()))</f>
        <v>#N/A</v>
      </c>
      <c r="Q867" s="40" t="e">
        <f>IF(AND(NOT(ISBLANK('Captura de datos CASO'!Q867)),ISNA(VLOOKUP('Captura de datos CASO'!Q867,'DO NOT USE_School Picklist'!$E$3:$E$10,1,FALSE))),"Please select a value from the drop-down menu",IF('DO NOT USE_Case Formulas'!A867,"OK",NA()))</f>
        <v>#N/A</v>
      </c>
      <c r="R867" s="53" t="e">
        <f>IF(AND(NOT(ISBLANK('Captura de datos CASO'!R867)),ISNA(VLOOKUP('Captura de datos CASO'!R867,'DO NOT USE_School Picklist'!$W$3:$W$9,1,FALSE))),"Please select a value from the drop-down menu",IF('DO NOT USE_Case Formulas'!A867,"OK",NA()))</f>
        <v>#N/A</v>
      </c>
      <c r="S867" s="53" t="e">
        <f>IF(AND(NOT(ISBLANK('Captura de datos CASO'!S867)),ISNA(VLOOKUP('Captura de datos CASO'!S867,'DO NOT USE_School Picklist'!$W$3:$W$9,1,FALSE))),"Please select a value from the drop-down menu",IF('DO NOT USE_Case Formulas'!A867,"OK",NA()))</f>
        <v>#N/A</v>
      </c>
      <c r="T867" s="40" t="e">
        <f>IF(AND(NOT(ISBLANK('Captura de datos CASO'!T867)),ISNA(VLOOKUP('Captura de datos CASO'!T867,'DO NOT USE_School Picklist'!$F$3:$F$16,1,FALSE))),"Please select a value from the drop-down menu",IF('DO NOT USE_Case Formulas'!A867,"OK",NA()))</f>
        <v>#N/A</v>
      </c>
      <c r="U867" s="40" t="e">
        <f>IF(LEN('Captura de datos CASO'!U867)&gt;100,"Classroom(s) must be less than 100 characters",IF('DO NOT USE_Case Formulas'!A867,"OK",NA()))</f>
        <v>#N/A</v>
      </c>
      <c r="V867" s="40" t="e">
        <f>IF(AND(NOT(ISBLANK('Captura de datos CASO'!V867)),ISNA(VLOOKUP('Captura de datos CASO'!V867,'DO NOT USE_School Picklist'!$S$3:$S$12,1,FALSE))),"Please select a value from the drop-down menu",IF('DO NOT USE_Case Formulas'!A867,"OK",NA()))</f>
        <v>#N/A</v>
      </c>
      <c r="W867" s="40" t="e">
        <f>IF(AND(NOT(ISBLANK('Captura de datos CASO'!W867)),ISNA(VLOOKUP('Captura de datos CASO'!W867,'DO NOT USE_School Picklist'!$S$3:$S$12,1,FALSE))),"Please select a value from the drop-down menu",IF('DO NOT USE_Case Formulas'!A867,"OK",NA()))</f>
        <v>#N/A</v>
      </c>
      <c r="X867" s="40" t="e">
        <f>IF(LEN('Captura de datos CASO'!X867)&gt;80,"Name of Education Group must be less than 80 characters",IF('DO NOT USE_Case Formulas'!A867,"OK",NA()))</f>
        <v>#N/A</v>
      </c>
      <c r="Y867" s="40" t="e">
        <f>IF(AND(NOT(ISBLANK('Captura de datos CASO'!Y867)),ISNA(VLOOKUP('Captura de datos CASO'!Y867,'DO NOT USE_School Picklist'!$K$3:$K$6,1,FALSE))),"Please select a value from the drop-down menu",IF('DO NOT USE_Case Formulas'!A867,"OK",NA()))</f>
        <v>#N/A</v>
      </c>
      <c r="Z867" s="40" t="e">
        <f>IF(AND('DO NOT USE_Case Formulas'!A867,ISBLANK('Captura de datos CASO'!Z867)),"Has this person had symptoms? is required",IF(AND(NOT(ISBLANK('Captura de datos CASO'!Z867)),ISNA(VLOOKUP('Captura de datos CASO'!Z867,'DO NOT USE_School Picklist'!$D$3:$D$5,1,FALSE))),"Please select a value from the drop-down menu",IF(NOT(ISBLANK('Captura de datos CASO'!Z867)),"OK",NA())))</f>
        <v>#N/A</v>
      </c>
      <c r="AA867" s="40" t="e">
        <f>IF(AND('Captura de datos CASO'!Z867='DO NOT USE_School Picklist'!$D$3,ISBLANK('Captura de datos CASO'!AA867)),"Symptom Onset Date is required if Ever Symptomatic is Yes",IF('DO NOT USE_Case Formulas'!A867,"OK",NA()))</f>
        <v>#N/A</v>
      </c>
      <c r="AB867" s="40"/>
      <c r="AC867" s="40" t="e">
        <f ca="1">IF(AND('DO NOT USE_Case Formulas'!A867,ISBLANK('Captura de datos CASO'!AC867)),"Lab Result Test Date is required",IF('Captura de datos CASO'!AC867&gt;'DO NOT USE_School Picklist'!$C$3,"Test Date cannot be a future date",IF(NOT(ISBLANK('Captura de datos CASO'!AC867)),"OK",NA())))</f>
        <v>#N/A</v>
      </c>
      <c r="AD867" s="40" t="e">
        <f>IF(AND(NOT(ISBLANK('Captura de datos CASO'!AD867)),ISNA(VLOOKUP('Captura de datos CASO'!AD867,'DO NOT USE_School Picklist'!$R$3:$R$7,1,FALSE))),"Please select a value from the drop-down menu",IF('DO NOT USE_Case Formulas'!A867,"OK",NA()))</f>
        <v>#N/A</v>
      </c>
      <c r="AE867" s="40" t="e">
        <f>IF(AND('DO NOT USE_Case Formulas'!A867,ISBLANK('Captura de datos CASO'!AB867)),"Lab Result Test Result is required",IF(AND(NOT(ISBLANK('Captura de datos CASO'!AB867)),ISNA(VLOOKUP('Captura de datos CASO'!AB867,'DO NOT USE_School Picklist'!$Q$3:$Q$8,1,FALSE))),"Please select a value from the drop-down menu",IF('DO NOT USE_Case Formulas'!A867,"OK",NA())))</f>
        <v>#N/A</v>
      </c>
    </row>
    <row r="868" spans="1:31" x14ac:dyDescent="0.3">
      <c r="A868" s="39" t="e">
        <f>IF('DO NOT USE_Case Formulas'!A868,IF('DO NOT USE_Case Formulas'!B868,"Not all required fields are completed","OK"),NA())</f>
        <v>#N/A</v>
      </c>
      <c r="B868" s="40" t="e">
        <f>IF(AND('DO NOT USE_Case Formulas'!A868,ISBLANK('Captura de datos CASO'!B868)),"First Name is required",IF(NOT(ISBLANK('Captura de datos CASO'!B868)),"OK",NA()))</f>
        <v>#N/A</v>
      </c>
      <c r="C868" s="40" t="e">
        <f>IF(AND('DO NOT USE_Case Formulas'!A868,ISBLANK('Captura de datos CASO'!C868)),"Last Name is required",IF(NOT(ISBLANK('Captura de datos CASO'!C868)),"OK",NA()))</f>
        <v>#N/A</v>
      </c>
      <c r="D868" s="40" t="e">
        <f>IF(AND('DO NOT USE_Case Formulas'!A868,ISBLANK('Captura de datos CASO'!D868)),"Birthdate is required",IF(NOT(ISBLANK('Captura de datos CASO'!D868)),"OK",NA()))</f>
        <v>#N/A</v>
      </c>
      <c r="E868" s="40" t="e">
        <f>IF(AND('DO NOT USE_Case Formulas'!A868,ISBLANK('Captura de datos CASO'!E868)),"Mobile Phone is required",IF(NOT(ISBLANK('Captura de datos CASO'!E868)),IF(AND(ISNUMBER(VALUE('Captura de datos CASO'!E868)),LEFT('Captura de datos CASO'!E868,1)&lt;&gt;"1",LEN('Captura de datos CASO'!E868)=10),"OK","Phone number must be valid format"),NA()))</f>
        <v>#N/A</v>
      </c>
      <c r="F868" s="40" t="e">
        <f>IF(LEN('Captura de datos CASO'!F868)&gt;255,"Home Street Address must be less than 255 characters",IF('DO NOT USE_Case Formulas'!A868,"OK",NA()))</f>
        <v>#N/A</v>
      </c>
      <c r="G868" s="40" t="e">
        <f>IF(LEN('Captura de datos CASO'!G868)&gt;40,"City must be less than 40 characters",IF('DO NOT USE_Case Formulas'!A868,"OK",NA()))</f>
        <v>#N/A</v>
      </c>
      <c r="H868" s="40" t="e">
        <f>IF(AND(NOT(ISBLANK('Captura de datos CASO'!H868)),ISNA(VLOOKUP('Captura de datos CASO'!H868,'DO NOT USE_School Picklist'!$P$3:$P$52,1,FALSE))),"Please select a value from the drop-down menu",IF('DO NOT USE_Case Formulas'!A868,"OK",NA()))</f>
        <v>#N/A</v>
      </c>
      <c r="I868" s="40" t="e">
        <f>IF(AND('DO NOT USE_Case Formulas'!A868,ISBLANK('Captura de datos CASO'!I868)),"Zip is required",IF(ISBLANK('Captura de datos CASO'!I868),NA(),"OK"))</f>
        <v>#N/A</v>
      </c>
      <c r="J868" s="40" t="e">
        <f>IF(AND('DO NOT USE_Case Formulas'!A868,ISBLANK('Captura de datos CASO'!J868)),"Student or Staff? is required",IF(ISBLANK('Captura de datos CASO'!J868),NA(),IF(ISNA(VLOOKUP('Captura de datos CASO'!J868,'DO NOT USE_School Picklist'!$B$3:$B$6,1,FALSE)),"Please select a value from the drop-down menu","OK")))</f>
        <v>#N/A</v>
      </c>
      <c r="K868" s="40" t="e">
        <f>IF(AND('Captura de datos CASO'!J868='DO NOT USE_School Picklist'!$B$4,ISBLANK('Captura de datos CASO'!K868)),"Occupation/Job Title is required if Student or Staff? is Yes, staff/faculty or volunteer",IF('DO NOT USE_Case Formulas'!A868,"OK",NA()))</f>
        <v>#N/A</v>
      </c>
      <c r="L868" s="40" t="e">
        <f ca="1">IF('Captura de datos CASO'!L868&gt;'DO NOT USE_School Picklist'!$C$3,"Date last on school campus/facility cannot be a future date",IF('DO NOT USE_Case Formulas'!A868,IF(ISBLANK('Captura de datos CASO'!L868),"Date last on school campus/facility is required","OK"),NA()))</f>
        <v>#N/A</v>
      </c>
      <c r="M868" s="40" t="e">
        <f>IF(AND('DO NOT USE_Case Formulas'!A868,ISBLANK('Captura de datos CASO'!M868)),"Specific Place in the Location is required",IF(ISBLANK('Captura de datos CASO'!M868),NA(),"OK"))</f>
        <v>#N/A</v>
      </c>
      <c r="N868" s="40" t="e">
        <f>IF(LEN('Captura de datos CASO'!N868)&gt;50,"Parent/Guardian Name must be less than 50 characters",IF('DO NOT USE_Case Formulas'!A868,"OK",NA()))</f>
        <v>#N/A</v>
      </c>
      <c r="O868" s="40" t="e">
        <f>IF(NOT(ISBLANK('Captura de datos CASO'!O868)),IF(AND(ISNUMBER('Captura de datos CASO'!O868),LEFT('Captura de datos CASO'!O868,1)&lt;&gt;"1",LEN('Captura de datos CASO'!O868)=10),"OK","Phone number must be valid format"),IF('DO NOT USE_Case Formulas'!A868,"OK",NA()))</f>
        <v>#N/A</v>
      </c>
      <c r="P868" s="53" t="e">
        <f>IF(AND(NOT(ISBLANK('Captura de datos CASO'!P868)),ISNA(VLOOKUP('Captura de datos CASO'!P868,'DO NOT USE_School Picklist'!$I$3:$I$5,1,FALSE))),"Please select a value from the drop-down menu",IF('DO NOT USE_Case Formulas'!A868,"OK",NA()))</f>
        <v>#N/A</v>
      </c>
      <c r="Q868" s="40" t="e">
        <f>IF(AND(NOT(ISBLANK('Captura de datos CASO'!Q868)),ISNA(VLOOKUP('Captura de datos CASO'!Q868,'DO NOT USE_School Picklist'!$E$3:$E$10,1,FALSE))),"Please select a value from the drop-down menu",IF('DO NOT USE_Case Formulas'!A868,"OK",NA()))</f>
        <v>#N/A</v>
      </c>
      <c r="R868" s="53" t="e">
        <f>IF(AND(NOT(ISBLANK('Captura de datos CASO'!R868)),ISNA(VLOOKUP('Captura de datos CASO'!R868,'DO NOT USE_School Picklist'!$W$3:$W$9,1,FALSE))),"Please select a value from the drop-down menu",IF('DO NOT USE_Case Formulas'!A868,"OK",NA()))</f>
        <v>#N/A</v>
      </c>
      <c r="S868" s="53" t="e">
        <f>IF(AND(NOT(ISBLANK('Captura de datos CASO'!S868)),ISNA(VLOOKUP('Captura de datos CASO'!S868,'DO NOT USE_School Picklist'!$W$3:$W$9,1,FALSE))),"Please select a value from the drop-down menu",IF('DO NOT USE_Case Formulas'!A868,"OK",NA()))</f>
        <v>#N/A</v>
      </c>
      <c r="T868" s="40" t="e">
        <f>IF(AND(NOT(ISBLANK('Captura de datos CASO'!T868)),ISNA(VLOOKUP('Captura de datos CASO'!T868,'DO NOT USE_School Picklist'!$F$3:$F$16,1,FALSE))),"Please select a value from the drop-down menu",IF('DO NOT USE_Case Formulas'!A868,"OK",NA()))</f>
        <v>#N/A</v>
      </c>
      <c r="U868" s="40" t="e">
        <f>IF(LEN('Captura de datos CASO'!U868)&gt;100,"Classroom(s) must be less than 100 characters",IF('DO NOT USE_Case Formulas'!A868,"OK",NA()))</f>
        <v>#N/A</v>
      </c>
      <c r="V868" s="40" t="e">
        <f>IF(AND(NOT(ISBLANK('Captura de datos CASO'!V868)),ISNA(VLOOKUP('Captura de datos CASO'!V868,'DO NOT USE_School Picklist'!$S$3:$S$12,1,FALSE))),"Please select a value from the drop-down menu",IF('DO NOT USE_Case Formulas'!A868,"OK",NA()))</f>
        <v>#N/A</v>
      </c>
      <c r="W868" s="40" t="e">
        <f>IF(AND(NOT(ISBLANK('Captura de datos CASO'!W868)),ISNA(VLOOKUP('Captura de datos CASO'!W868,'DO NOT USE_School Picklist'!$S$3:$S$12,1,FALSE))),"Please select a value from the drop-down menu",IF('DO NOT USE_Case Formulas'!A868,"OK",NA()))</f>
        <v>#N/A</v>
      </c>
      <c r="X868" s="40" t="e">
        <f>IF(LEN('Captura de datos CASO'!X868)&gt;80,"Name of Education Group must be less than 80 characters",IF('DO NOT USE_Case Formulas'!A868,"OK",NA()))</f>
        <v>#N/A</v>
      </c>
      <c r="Y868" s="40" t="e">
        <f>IF(AND(NOT(ISBLANK('Captura de datos CASO'!Y868)),ISNA(VLOOKUP('Captura de datos CASO'!Y868,'DO NOT USE_School Picklist'!$K$3:$K$6,1,FALSE))),"Please select a value from the drop-down menu",IF('DO NOT USE_Case Formulas'!A868,"OK",NA()))</f>
        <v>#N/A</v>
      </c>
      <c r="Z868" s="40" t="e">
        <f>IF(AND('DO NOT USE_Case Formulas'!A868,ISBLANK('Captura de datos CASO'!Z868)),"Has this person had symptoms? is required",IF(AND(NOT(ISBLANK('Captura de datos CASO'!Z868)),ISNA(VLOOKUP('Captura de datos CASO'!Z868,'DO NOT USE_School Picklist'!$D$3:$D$5,1,FALSE))),"Please select a value from the drop-down menu",IF(NOT(ISBLANK('Captura de datos CASO'!Z868)),"OK",NA())))</f>
        <v>#N/A</v>
      </c>
      <c r="AA868" s="40" t="e">
        <f>IF(AND('Captura de datos CASO'!Z868='DO NOT USE_School Picklist'!$D$3,ISBLANK('Captura de datos CASO'!AA868)),"Symptom Onset Date is required if Ever Symptomatic is Yes",IF('DO NOT USE_Case Formulas'!A868,"OK",NA()))</f>
        <v>#N/A</v>
      </c>
      <c r="AB868" s="40"/>
      <c r="AC868" s="40" t="e">
        <f ca="1">IF(AND('DO NOT USE_Case Formulas'!A868,ISBLANK('Captura de datos CASO'!AC868)),"Lab Result Test Date is required",IF('Captura de datos CASO'!AC868&gt;'DO NOT USE_School Picklist'!$C$3,"Test Date cannot be a future date",IF(NOT(ISBLANK('Captura de datos CASO'!AC868)),"OK",NA())))</f>
        <v>#N/A</v>
      </c>
      <c r="AD868" s="40" t="e">
        <f>IF(AND(NOT(ISBLANK('Captura de datos CASO'!AD868)),ISNA(VLOOKUP('Captura de datos CASO'!AD868,'DO NOT USE_School Picklist'!$R$3:$R$7,1,FALSE))),"Please select a value from the drop-down menu",IF('DO NOT USE_Case Formulas'!A868,"OK",NA()))</f>
        <v>#N/A</v>
      </c>
      <c r="AE868" s="40" t="e">
        <f>IF(AND('DO NOT USE_Case Formulas'!A868,ISBLANK('Captura de datos CASO'!AB868)),"Lab Result Test Result is required",IF(AND(NOT(ISBLANK('Captura de datos CASO'!AB868)),ISNA(VLOOKUP('Captura de datos CASO'!AB868,'DO NOT USE_School Picklist'!$Q$3:$Q$8,1,FALSE))),"Please select a value from the drop-down menu",IF('DO NOT USE_Case Formulas'!A868,"OK",NA())))</f>
        <v>#N/A</v>
      </c>
    </row>
    <row r="869" spans="1:31" x14ac:dyDescent="0.3">
      <c r="A869" s="39" t="e">
        <f>IF('DO NOT USE_Case Formulas'!A869,IF('DO NOT USE_Case Formulas'!B869,"Not all required fields are completed","OK"),NA())</f>
        <v>#N/A</v>
      </c>
      <c r="B869" s="40" t="e">
        <f>IF(AND('DO NOT USE_Case Formulas'!A869,ISBLANK('Captura de datos CASO'!B869)),"First Name is required",IF(NOT(ISBLANK('Captura de datos CASO'!B869)),"OK",NA()))</f>
        <v>#N/A</v>
      </c>
      <c r="C869" s="40" t="e">
        <f>IF(AND('DO NOT USE_Case Formulas'!A869,ISBLANK('Captura de datos CASO'!C869)),"Last Name is required",IF(NOT(ISBLANK('Captura de datos CASO'!C869)),"OK",NA()))</f>
        <v>#N/A</v>
      </c>
      <c r="D869" s="40" t="e">
        <f>IF(AND('DO NOT USE_Case Formulas'!A869,ISBLANK('Captura de datos CASO'!D869)),"Birthdate is required",IF(NOT(ISBLANK('Captura de datos CASO'!D869)),"OK",NA()))</f>
        <v>#N/A</v>
      </c>
      <c r="E869" s="40" t="e">
        <f>IF(AND('DO NOT USE_Case Formulas'!A869,ISBLANK('Captura de datos CASO'!E869)),"Mobile Phone is required",IF(NOT(ISBLANK('Captura de datos CASO'!E869)),IF(AND(ISNUMBER(VALUE('Captura de datos CASO'!E869)),LEFT('Captura de datos CASO'!E869,1)&lt;&gt;"1",LEN('Captura de datos CASO'!E869)=10),"OK","Phone number must be valid format"),NA()))</f>
        <v>#N/A</v>
      </c>
      <c r="F869" s="40" t="e">
        <f>IF(LEN('Captura de datos CASO'!F869)&gt;255,"Home Street Address must be less than 255 characters",IF('DO NOT USE_Case Formulas'!A869,"OK",NA()))</f>
        <v>#N/A</v>
      </c>
      <c r="G869" s="40" t="e">
        <f>IF(LEN('Captura de datos CASO'!G869)&gt;40,"City must be less than 40 characters",IF('DO NOT USE_Case Formulas'!A869,"OK",NA()))</f>
        <v>#N/A</v>
      </c>
      <c r="H869" s="40" t="e">
        <f>IF(AND(NOT(ISBLANK('Captura de datos CASO'!H869)),ISNA(VLOOKUP('Captura de datos CASO'!H869,'DO NOT USE_School Picklist'!$P$3:$P$52,1,FALSE))),"Please select a value from the drop-down menu",IF('DO NOT USE_Case Formulas'!A869,"OK",NA()))</f>
        <v>#N/A</v>
      </c>
      <c r="I869" s="40" t="e">
        <f>IF(AND('DO NOT USE_Case Formulas'!A869,ISBLANK('Captura de datos CASO'!I869)),"Zip is required",IF(ISBLANK('Captura de datos CASO'!I869),NA(),"OK"))</f>
        <v>#N/A</v>
      </c>
      <c r="J869" s="40" t="e">
        <f>IF(AND('DO NOT USE_Case Formulas'!A869,ISBLANK('Captura de datos CASO'!J869)),"Student or Staff? is required",IF(ISBLANK('Captura de datos CASO'!J869),NA(),IF(ISNA(VLOOKUP('Captura de datos CASO'!J869,'DO NOT USE_School Picklist'!$B$3:$B$6,1,FALSE)),"Please select a value from the drop-down menu","OK")))</f>
        <v>#N/A</v>
      </c>
      <c r="K869" s="40" t="e">
        <f>IF(AND('Captura de datos CASO'!J869='DO NOT USE_School Picklist'!$B$4,ISBLANK('Captura de datos CASO'!K869)),"Occupation/Job Title is required if Student or Staff? is Yes, staff/faculty or volunteer",IF('DO NOT USE_Case Formulas'!A869,"OK",NA()))</f>
        <v>#N/A</v>
      </c>
      <c r="L869" s="40" t="e">
        <f ca="1">IF('Captura de datos CASO'!L869&gt;'DO NOT USE_School Picklist'!$C$3,"Date last on school campus/facility cannot be a future date",IF('DO NOT USE_Case Formulas'!A869,IF(ISBLANK('Captura de datos CASO'!L869),"Date last on school campus/facility is required","OK"),NA()))</f>
        <v>#N/A</v>
      </c>
      <c r="M869" s="40" t="e">
        <f>IF(AND('DO NOT USE_Case Formulas'!A869,ISBLANK('Captura de datos CASO'!M869)),"Specific Place in the Location is required",IF(ISBLANK('Captura de datos CASO'!M869),NA(),"OK"))</f>
        <v>#N/A</v>
      </c>
      <c r="N869" s="40" t="e">
        <f>IF(LEN('Captura de datos CASO'!N869)&gt;50,"Parent/Guardian Name must be less than 50 characters",IF('DO NOT USE_Case Formulas'!A869,"OK",NA()))</f>
        <v>#N/A</v>
      </c>
      <c r="O869" s="40" t="e">
        <f>IF(NOT(ISBLANK('Captura de datos CASO'!O869)),IF(AND(ISNUMBER('Captura de datos CASO'!O869),LEFT('Captura de datos CASO'!O869,1)&lt;&gt;"1",LEN('Captura de datos CASO'!O869)=10),"OK","Phone number must be valid format"),IF('DO NOT USE_Case Formulas'!A869,"OK",NA()))</f>
        <v>#N/A</v>
      </c>
      <c r="P869" s="53" t="e">
        <f>IF(AND(NOT(ISBLANK('Captura de datos CASO'!P869)),ISNA(VLOOKUP('Captura de datos CASO'!P869,'DO NOT USE_School Picklist'!$I$3:$I$5,1,FALSE))),"Please select a value from the drop-down menu",IF('DO NOT USE_Case Formulas'!A869,"OK",NA()))</f>
        <v>#N/A</v>
      </c>
      <c r="Q869" s="40" t="e">
        <f>IF(AND(NOT(ISBLANK('Captura de datos CASO'!Q869)),ISNA(VLOOKUP('Captura de datos CASO'!Q869,'DO NOT USE_School Picklist'!$E$3:$E$10,1,FALSE))),"Please select a value from the drop-down menu",IF('DO NOT USE_Case Formulas'!A869,"OK",NA()))</f>
        <v>#N/A</v>
      </c>
      <c r="R869" s="53" t="e">
        <f>IF(AND(NOT(ISBLANK('Captura de datos CASO'!R869)),ISNA(VLOOKUP('Captura de datos CASO'!R869,'DO NOT USE_School Picklist'!$W$3:$W$9,1,FALSE))),"Please select a value from the drop-down menu",IF('DO NOT USE_Case Formulas'!A869,"OK",NA()))</f>
        <v>#N/A</v>
      </c>
      <c r="S869" s="53" t="e">
        <f>IF(AND(NOT(ISBLANK('Captura de datos CASO'!S869)),ISNA(VLOOKUP('Captura de datos CASO'!S869,'DO NOT USE_School Picklist'!$W$3:$W$9,1,FALSE))),"Please select a value from the drop-down menu",IF('DO NOT USE_Case Formulas'!A869,"OK",NA()))</f>
        <v>#N/A</v>
      </c>
      <c r="T869" s="40" t="e">
        <f>IF(AND(NOT(ISBLANK('Captura de datos CASO'!T869)),ISNA(VLOOKUP('Captura de datos CASO'!T869,'DO NOT USE_School Picklist'!$F$3:$F$16,1,FALSE))),"Please select a value from the drop-down menu",IF('DO NOT USE_Case Formulas'!A869,"OK",NA()))</f>
        <v>#N/A</v>
      </c>
      <c r="U869" s="40" t="e">
        <f>IF(LEN('Captura de datos CASO'!U869)&gt;100,"Classroom(s) must be less than 100 characters",IF('DO NOT USE_Case Formulas'!A869,"OK",NA()))</f>
        <v>#N/A</v>
      </c>
      <c r="V869" s="40" t="e">
        <f>IF(AND(NOT(ISBLANK('Captura de datos CASO'!V869)),ISNA(VLOOKUP('Captura de datos CASO'!V869,'DO NOT USE_School Picklist'!$S$3:$S$12,1,FALSE))),"Please select a value from the drop-down menu",IF('DO NOT USE_Case Formulas'!A869,"OK",NA()))</f>
        <v>#N/A</v>
      </c>
      <c r="W869" s="40" t="e">
        <f>IF(AND(NOT(ISBLANK('Captura de datos CASO'!W869)),ISNA(VLOOKUP('Captura de datos CASO'!W869,'DO NOT USE_School Picklist'!$S$3:$S$12,1,FALSE))),"Please select a value from the drop-down menu",IF('DO NOT USE_Case Formulas'!A869,"OK",NA()))</f>
        <v>#N/A</v>
      </c>
      <c r="X869" s="40" t="e">
        <f>IF(LEN('Captura de datos CASO'!X869)&gt;80,"Name of Education Group must be less than 80 characters",IF('DO NOT USE_Case Formulas'!A869,"OK",NA()))</f>
        <v>#N/A</v>
      </c>
      <c r="Y869" s="40" t="e">
        <f>IF(AND(NOT(ISBLANK('Captura de datos CASO'!Y869)),ISNA(VLOOKUP('Captura de datos CASO'!Y869,'DO NOT USE_School Picklist'!$K$3:$K$6,1,FALSE))),"Please select a value from the drop-down menu",IF('DO NOT USE_Case Formulas'!A869,"OK",NA()))</f>
        <v>#N/A</v>
      </c>
      <c r="Z869" s="40" t="e">
        <f>IF(AND('DO NOT USE_Case Formulas'!A869,ISBLANK('Captura de datos CASO'!Z869)),"Has this person had symptoms? is required",IF(AND(NOT(ISBLANK('Captura de datos CASO'!Z869)),ISNA(VLOOKUP('Captura de datos CASO'!Z869,'DO NOT USE_School Picklist'!$D$3:$D$5,1,FALSE))),"Please select a value from the drop-down menu",IF(NOT(ISBLANK('Captura de datos CASO'!Z869)),"OK",NA())))</f>
        <v>#N/A</v>
      </c>
      <c r="AA869" s="40" t="e">
        <f>IF(AND('Captura de datos CASO'!Z869='DO NOT USE_School Picklist'!$D$3,ISBLANK('Captura de datos CASO'!AA869)),"Symptom Onset Date is required if Ever Symptomatic is Yes",IF('DO NOT USE_Case Formulas'!A869,"OK",NA()))</f>
        <v>#N/A</v>
      </c>
      <c r="AB869" s="40"/>
      <c r="AC869" s="40" t="e">
        <f ca="1">IF(AND('DO NOT USE_Case Formulas'!A869,ISBLANK('Captura de datos CASO'!AC869)),"Lab Result Test Date is required",IF('Captura de datos CASO'!AC869&gt;'DO NOT USE_School Picklist'!$C$3,"Test Date cannot be a future date",IF(NOT(ISBLANK('Captura de datos CASO'!AC869)),"OK",NA())))</f>
        <v>#N/A</v>
      </c>
      <c r="AD869" s="40" t="e">
        <f>IF(AND(NOT(ISBLANK('Captura de datos CASO'!AD869)),ISNA(VLOOKUP('Captura de datos CASO'!AD869,'DO NOT USE_School Picklist'!$R$3:$R$7,1,FALSE))),"Please select a value from the drop-down menu",IF('DO NOT USE_Case Formulas'!A869,"OK",NA()))</f>
        <v>#N/A</v>
      </c>
      <c r="AE869" s="40" t="e">
        <f>IF(AND('DO NOT USE_Case Formulas'!A869,ISBLANK('Captura de datos CASO'!AB869)),"Lab Result Test Result is required",IF(AND(NOT(ISBLANK('Captura de datos CASO'!AB869)),ISNA(VLOOKUP('Captura de datos CASO'!AB869,'DO NOT USE_School Picklist'!$Q$3:$Q$8,1,FALSE))),"Please select a value from the drop-down menu",IF('DO NOT USE_Case Formulas'!A869,"OK",NA())))</f>
        <v>#N/A</v>
      </c>
    </row>
    <row r="870" spans="1:31" x14ac:dyDescent="0.3">
      <c r="A870" s="39" t="e">
        <f>IF('DO NOT USE_Case Formulas'!A870,IF('DO NOT USE_Case Formulas'!B870,"Not all required fields are completed","OK"),NA())</f>
        <v>#N/A</v>
      </c>
      <c r="B870" s="40" t="e">
        <f>IF(AND('DO NOT USE_Case Formulas'!A870,ISBLANK('Captura de datos CASO'!B870)),"First Name is required",IF(NOT(ISBLANK('Captura de datos CASO'!B870)),"OK",NA()))</f>
        <v>#N/A</v>
      </c>
      <c r="C870" s="40" t="e">
        <f>IF(AND('DO NOT USE_Case Formulas'!A870,ISBLANK('Captura de datos CASO'!C870)),"Last Name is required",IF(NOT(ISBLANK('Captura de datos CASO'!C870)),"OK",NA()))</f>
        <v>#N/A</v>
      </c>
      <c r="D870" s="40" t="e">
        <f>IF(AND('DO NOT USE_Case Formulas'!A870,ISBLANK('Captura de datos CASO'!D870)),"Birthdate is required",IF(NOT(ISBLANK('Captura de datos CASO'!D870)),"OK",NA()))</f>
        <v>#N/A</v>
      </c>
      <c r="E870" s="40" t="e">
        <f>IF(AND('DO NOT USE_Case Formulas'!A870,ISBLANK('Captura de datos CASO'!E870)),"Mobile Phone is required",IF(NOT(ISBLANK('Captura de datos CASO'!E870)),IF(AND(ISNUMBER(VALUE('Captura de datos CASO'!E870)),LEFT('Captura de datos CASO'!E870,1)&lt;&gt;"1",LEN('Captura de datos CASO'!E870)=10),"OK","Phone number must be valid format"),NA()))</f>
        <v>#N/A</v>
      </c>
      <c r="F870" s="40" t="e">
        <f>IF(LEN('Captura de datos CASO'!F870)&gt;255,"Home Street Address must be less than 255 characters",IF('DO NOT USE_Case Formulas'!A870,"OK",NA()))</f>
        <v>#N/A</v>
      </c>
      <c r="G870" s="40" t="e">
        <f>IF(LEN('Captura de datos CASO'!G870)&gt;40,"City must be less than 40 characters",IF('DO NOT USE_Case Formulas'!A870,"OK",NA()))</f>
        <v>#N/A</v>
      </c>
      <c r="H870" s="40" t="e">
        <f>IF(AND(NOT(ISBLANK('Captura de datos CASO'!H870)),ISNA(VLOOKUP('Captura de datos CASO'!H870,'DO NOT USE_School Picklist'!$P$3:$P$52,1,FALSE))),"Please select a value from the drop-down menu",IF('DO NOT USE_Case Formulas'!A870,"OK",NA()))</f>
        <v>#N/A</v>
      </c>
      <c r="I870" s="40" t="e">
        <f>IF(AND('DO NOT USE_Case Formulas'!A870,ISBLANK('Captura de datos CASO'!I870)),"Zip is required",IF(ISBLANK('Captura de datos CASO'!I870),NA(),"OK"))</f>
        <v>#N/A</v>
      </c>
      <c r="J870" s="40" t="e">
        <f>IF(AND('DO NOT USE_Case Formulas'!A870,ISBLANK('Captura de datos CASO'!J870)),"Student or Staff? is required",IF(ISBLANK('Captura de datos CASO'!J870),NA(),IF(ISNA(VLOOKUP('Captura de datos CASO'!J870,'DO NOT USE_School Picklist'!$B$3:$B$6,1,FALSE)),"Please select a value from the drop-down menu","OK")))</f>
        <v>#N/A</v>
      </c>
      <c r="K870" s="40" t="e">
        <f>IF(AND('Captura de datos CASO'!J870='DO NOT USE_School Picklist'!$B$4,ISBLANK('Captura de datos CASO'!K870)),"Occupation/Job Title is required if Student or Staff? is Yes, staff/faculty or volunteer",IF('DO NOT USE_Case Formulas'!A870,"OK",NA()))</f>
        <v>#N/A</v>
      </c>
      <c r="L870" s="40" t="e">
        <f ca="1">IF('Captura de datos CASO'!L870&gt;'DO NOT USE_School Picklist'!$C$3,"Date last on school campus/facility cannot be a future date",IF('DO NOT USE_Case Formulas'!A870,IF(ISBLANK('Captura de datos CASO'!L870),"Date last on school campus/facility is required","OK"),NA()))</f>
        <v>#N/A</v>
      </c>
      <c r="M870" s="40" t="e">
        <f>IF(AND('DO NOT USE_Case Formulas'!A870,ISBLANK('Captura de datos CASO'!M870)),"Specific Place in the Location is required",IF(ISBLANK('Captura de datos CASO'!M870),NA(),"OK"))</f>
        <v>#N/A</v>
      </c>
      <c r="N870" s="40" t="e">
        <f>IF(LEN('Captura de datos CASO'!N870)&gt;50,"Parent/Guardian Name must be less than 50 characters",IF('DO NOT USE_Case Formulas'!A870,"OK",NA()))</f>
        <v>#N/A</v>
      </c>
      <c r="O870" s="40" t="e">
        <f>IF(NOT(ISBLANK('Captura de datos CASO'!O870)),IF(AND(ISNUMBER('Captura de datos CASO'!O870),LEFT('Captura de datos CASO'!O870,1)&lt;&gt;"1",LEN('Captura de datos CASO'!O870)=10),"OK","Phone number must be valid format"),IF('DO NOT USE_Case Formulas'!A870,"OK",NA()))</f>
        <v>#N/A</v>
      </c>
      <c r="P870" s="53" t="e">
        <f>IF(AND(NOT(ISBLANK('Captura de datos CASO'!P870)),ISNA(VLOOKUP('Captura de datos CASO'!P870,'DO NOT USE_School Picklist'!$I$3:$I$5,1,FALSE))),"Please select a value from the drop-down menu",IF('DO NOT USE_Case Formulas'!A870,"OK",NA()))</f>
        <v>#N/A</v>
      </c>
      <c r="Q870" s="40" t="e">
        <f>IF(AND(NOT(ISBLANK('Captura de datos CASO'!Q870)),ISNA(VLOOKUP('Captura de datos CASO'!Q870,'DO NOT USE_School Picklist'!$E$3:$E$10,1,FALSE))),"Please select a value from the drop-down menu",IF('DO NOT USE_Case Formulas'!A870,"OK",NA()))</f>
        <v>#N/A</v>
      </c>
      <c r="R870" s="53" t="e">
        <f>IF(AND(NOT(ISBLANK('Captura de datos CASO'!R870)),ISNA(VLOOKUP('Captura de datos CASO'!R870,'DO NOT USE_School Picklist'!$W$3:$W$9,1,FALSE))),"Please select a value from the drop-down menu",IF('DO NOT USE_Case Formulas'!A870,"OK",NA()))</f>
        <v>#N/A</v>
      </c>
      <c r="S870" s="53" t="e">
        <f>IF(AND(NOT(ISBLANK('Captura de datos CASO'!S870)),ISNA(VLOOKUP('Captura de datos CASO'!S870,'DO NOT USE_School Picklist'!$W$3:$W$9,1,FALSE))),"Please select a value from the drop-down menu",IF('DO NOT USE_Case Formulas'!A870,"OK",NA()))</f>
        <v>#N/A</v>
      </c>
      <c r="T870" s="40" t="e">
        <f>IF(AND(NOT(ISBLANK('Captura de datos CASO'!T870)),ISNA(VLOOKUP('Captura de datos CASO'!T870,'DO NOT USE_School Picklist'!$F$3:$F$16,1,FALSE))),"Please select a value from the drop-down menu",IF('DO NOT USE_Case Formulas'!A870,"OK",NA()))</f>
        <v>#N/A</v>
      </c>
      <c r="U870" s="40" t="e">
        <f>IF(LEN('Captura de datos CASO'!U870)&gt;100,"Classroom(s) must be less than 100 characters",IF('DO NOT USE_Case Formulas'!A870,"OK",NA()))</f>
        <v>#N/A</v>
      </c>
      <c r="V870" s="40" t="e">
        <f>IF(AND(NOT(ISBLANK('Captura de datos CASO'!V870)),ISNA(VLOOKUP('Captura de datos CASO'!V870,'DO NOT USE_School Picklist'!$S$3:$S$12,1,FALSE))),"Please select a value from the drop-down menu",IF('DO NOT USE_Case Formulas'!A870,"OK",NA()))</f>
        <v>#N/A</v>
      </c>
      <c r="W870" s="40" t="e">
        <f>IF(AND(NOT(ISBLANK('Captura de datos CASO'!W870)),ISNA(VLOOKUP('Captura de datos CASO'!W870,'DO NOT USE_School Picklist'!$S$3:$S$12,1,FALSE))),"Please select a value from the drop-down menu",IF('DO NOT USE_Case Formulas'!A870,"OK",NA()))</f>
        <v>#N/A</v>
      </c>
      <c r="X870" s="40" t="e">
        <f>IF(LEN('Captura de datos CASO'!X870)&gt;80,"Name of Education Group must be less than 80 characters",IF('DO NOT USE_Case Formulas'!A870,"OK",NA()))</f>
        <v>#N/A</v>
      </c>
      <c r="Y870" s="40" t="e">
        <f>IF(AND(NOT(ISBLANK('Captura de datos CASO'!Y870)),ISNA(VLOOKUP('Captura de datos CASO'!Y870,'DO NOT USE_School Picklist'!$K$3:$K$6,1,FALSE))),"Please select a value from the drop-down menu",IF('DO NOT USE_Case Formulas'!A870,"OK",NA()))</f>
        <v>#N/A</v>
      </c>
      <c r="Z870" s="40" t="e">
        <f>IF(AND('DO NOT USE_Case Formulas'!A870,ISBLANK('Captura de datos CASO'!Z870)),"Has this person had symptoms? is required",IF(AND(NOT(ISBLANK('Captura de datos CASO'!Z870)),ISNA(VLOOKUP('Captura de datos CASO'!Z870,'DO NOT USE_School Picklist'!$D$3:$D$5,1,FALSE))),"Please select a value from the drop-down menu",IF(NOT(ISBLANK('Captura de datos CASO'!Z870)),"OK",NA())))</f>
        <v>#N/A</v>
      </c>
      <c r="AA870" s="40" t="e">
        <f>IF(AND('Captura de datos CASO'!Z870='DO NOT USE_School Picklist'!$D$3,ISBLANK('Captura de datos CASO'!AA870)),"Symptom Onset Date is required if Ever Symptomatic is Yes",IF('DO NOT USE_Case Formulas'!A870,"OK",NA()))</f>
        <v>#N/A</v>
      </c>
      <c r="AB870" s="40"/>
      <c r="AC870" s="40" t="e">
        <f ca="1">IF(AND('DO NOT USE_Case Formulas'!A870,ISBLANK('Captura de datos CASO'!AC870)),"Lab Result Test Date is required",IF('Captura de datos CASO'!AC870&gt;'DO NOT USE_School Picklist'!$C$3,"Test Date cannot be a future date",IF(NOT(ISBLANK('Captura de datos CASO'!AC870)),"OK",NA())))</f>
        <v>#N/A</v>
      </c>
      <c r="AD870" s="40" t="e">
        <f>IF(AND(NOT(ISBLANK('Captura de datos CASO'!AD870)),ISNA(VLOOKUP('Captura de datos CASO'!AD870,'DO NOT USE_School Picklist'!$R$3:$R$7,1,FALSE))),"Please select a value from the drop-down menu",IF('DO NOT USE_Case Formulas'!A870,"OK",NA()))</f>
        <v>#N/A</v>
      </c>
      <c r="AE870" s="40" t="e">
        <f>IF(AND('DO NOT USE_Case Formulas'!A870,ISBLANK('Captura de datos CASO'!AB870)),"Lab Result Test Result is required",IF(AND(NOT(ISBLANK('Captura de datos CASO'!AB870)),ISNA(VLOOKUP('Captura de datos CASO'!AB870,'DO NOT USE_School Picklist'!$Q$3:$Q$8,1,FALSE))),"Please select a value from the drop-down menu",IF('DO NOT USE_Case Formulas'!A870,"OK",NA())))</f>
        <v>#N/A</v>
      </c>
    </row>
    <row r="871" spans="1:31" x14ac:dyDescent="0.3">
      <c r="A871" s="39" t="e">
        <f>IF('DO NOT USE_Case Formulas'!A871,IF('DO NOT USE_Case Formulas'!B871,"Not all required fields are completed","OK"),NA())</f>
        <v>#N/A</v>
      </c>
      <c r="B871" s="40" t="e">
        <f>IF(AND('DO NOT USE_Case Formulas'!A871,ISBLANK('Captura de datos CASO'!B871)),"First Name is required",IF(NOT(ISBLANK('Captura de datos CASO'!B871)),"OK",NA()))</f>
        <v>#N/A</v>
      </c>
      <c r="C871" s="40" t="e">
        <f>IF(AND('DO NOT USE_Case Formulas'!A871,ISBLANK('Captura de datos CASO'!C871)),"Last Name is required",IF(NOT(ISBLANK('Captura de datos CASO'!C871)),"OK",NA()))</f>
        <v>#N/A</v>
      </c>
      <c r="D871" s="40" t="e">
        <f>IF(AND('DO NOT USE_Case Formulas'!A871,ISBLANK('Captura de datos CASO'!D871)),"Birthdate is required",IF(NOT(ISBLANK('Captura de datos CASO'!D871)),"OK",NA()))</f>
        <v>#N/A</v>
      </c>
      <c r="E871" s="40" t="e">
        <f>IF(AND('DO NOT USE_Case Formulas'!A871,ISBLANK('Captura de datos CASO'!E871)),"Mobile Phone is required",IF(NOT(ISBLANK('Captura de datos CASO'!E871)),IF(AND(ISNUMBER(VALUE('Captura de datos CASO'!E871)),LEFT('Captura de datos CASO'!E871,1)&lt;&gt;"1",LEN('Captura de datos CASO'!E871)=10),"OK","Phone number must be valid format"),NA()))</f>
        <v>#N/A</v>
      </c>
      <c r="F871" s="40" t="e">
        <f>IF(LEN('Captura de datos CASO'!F871)&gt;255,"Home Street Address must be less than 255 characters",IF('DO NOT USE_Case Formulas'!A871,"OK",NA()))</f>
        <v>#N/A</v>
      </c>
      <c r="G871" s="40" t="e">
        <f>IF(LEN('Captura de datos CASO'!G871)&gt;40,"City must be less than 40 characters",IF('DO NOT USE_Case Formulas'!A871,"OK",NA()))</f>
        <v>#N/A</v>
      </c>
      <c r="H871" s="40" t="e">
        <f>IF(AND(NOT(ISBLANK('Captura de datos CASO'!H871)),ISNA(VLOOKUP('Captura de datos CASO'!H871,'DO NOT USE_School Picklist'!$P$3:$P$52,1,FALSE))),"Please select a value from the drop-down menu",IF('DO NOT USE_Case Formulas'!A871,"OK",NA()))</f>
        <v>#N/A</v>
      </c>
      <c r="I871" s="40" t="e">
        <f>IF(AND('DO NOT USE_Case Formulas'!A871,ISBLANK('Captura de datos CASO'!I871)),"Zip is required",IF(ISBLANK('Captura de datos CASO'!I871),NA(),"OK"))</f>
        <v>#N/A</v>
      </c>
      <c r="J871" s="40" t="e">
        <f>IF(AND('DO NOT USE_Case Formulas'!A871,ISBLANK('Captura de datos CASO'!J871)),"Student or Staff? is required",IF(ISBLANK('Captura de datos CASO'!J871),NA(),IF(ISNA(VLOOKUP('Captura de datos CASO'!J871,'DO NOT USE_School Picklist'!$B$3:$B$6,1,FALSE)),"Please select a value from the drop-down menu","OK")))</f>
        <v>#N/A</v>
      </c>
      <c r="K871" s="40" t="e">
        <f>IF(AND('Captura de datos CASO'!J871='DO NOT USE_School Picklist'!$B$4,ISBLANK('Captura de datos CASO'!K871)),"Occupation/Job Title is required if Student or Staff? is Yes, staff/faculty or volunteer",IF('DO NOT USE_Case Formulas'!A871,"OK",NA()))</f>
        <v>#N/A</v>
      </c>
      <c r="L871" s="40" t="e">
        <f ca="1">IF('Captura de datos CASO'!L871&gt;'DO NOT USE_School Picklist'!$C$3,"Date last on school campus/facility cannot be a future date",IF('DO NOT USE_Case Formulas'!A871,IF(ISBLANK('Captura de datos CASO'!L871),"Date last on school campus/facility is required","OK"),NA()))</f>
        <v>#N/A</v>
      </c>
      <c r="M871" s="40" t="e">
        <f>IF(AND('DO NOT USE_Case Formulas'!A871,ISBLANK('Captura de datos CASO'!M871)),"Specific Place in the Location is required",IF(ISBLANK('Captura de datos CASO'!M871),NA(),"OK"))</f>
        <v>#N/A</v>
      </c>
      <c r="N871" s="40" t="e">
        <f>IF(LEN('Captura de datos CASO'!N871)&gt;50,"Parent/Guardian Name must be less than 50 characters",IF('DO NOT USE_Case Formulas'!A871,"OK",NA()))</f>
        <v>#N/A</v>
      </c>
      <c r="O871" s="40" t="e">
        <f>IF(NOT(ISBLANK('Captura de datos CASO'!O871)),IF(AND(ISNUMBER('Captura de datos CASO'!O871),LEFT('Captura de datos CASO'!O871,1)&lt;&gt;"1",LEN('Captura de datos CASO'!O871)=10),"OK","Phone number must be valid format"),IF('DO NOT USE_Case Formulas'!A871,"OK",NA()))</f>
        <v>#N/A</v>
      </c>
      <c r="P871" s="53" t="e">
        <f>IF(AND(NOT(ISBLANK('Captura de datos CASO'!P871)),ISNA(VLOOKUP('Captura de datos CASO'!P871,'DO NOT USE_School Picklist'!$I$3:$I$5,1,FALSE))),"Please select a value from the drop-down menu",IF('DO NOT USE_Case Formulas'!A871,"OK",NA()))</f>
        <v>#N/A</v>
      </c>
      <c r="Q871" s="40" t="e">
        <f>IF(AND(NOT(ISBLANK('Captura de datos CASO'!Q871)),ISNA(VLOOKUP('Captura de datos CASO'!Q871,'DO NOT USE_School Picklist'!$E$3:$E$10,1,FALSE))),"Please select a value from the drop-down menu",IF('DO NOT USE_Case Formulas'!A871,"OK",NA()))</f>
        <v>#N/A</v>
      </c>
      <c r="R871" s="53" t="e">
        <f>IF(AND(NOT(ISBLANK('Captura de datos CASO'!R871)),ISNA(VLOOKUP('Captura de datos CASO'!R871,'DO NOT USE_School Picklist'!$W$3:$W$9,1,FALSE))),"Please select a value from the drop-down menu",IF('DO NOT USE_Case Formulas'!A871,"OK",NA()))</f>
        <v>#N/A</v>
      </c>
      <c r="S871" s="53" t="e">
        <f>IF(AND(NOT(ISBLANK('Captura de datos CASO'!S871)),ISNA(VLOOKUP('Captura de datos CASO'!S871,'DO NOT USE_School Picklist'!$W$3:$W$9,1,FALSE))),"Please select a value from the drop-down menu",IF('DO NOT USE_Case Formulas'!A871,"OK",NA()))</f>
        <v>#N/A</v>
      </c>
      <c r="T871" s="40" t="e">
        <f>IF(AND(NOT(ISBLANK('Captura de datos CASO'!T871)),ISNA(VLOOKUP('Captura de datos CASO'!T871,'DO NOT USE_School Picklist'!$F$3:$F$16,1,FALSE))),"Please select a value from the drop-down menu",IF('DO NOT USE_Case Formulas'!A871,"OK",NA()))</f>
        <v>#N/A</v>
      </c>
      <c r="U871" s="40" t="e">
        <f>IF(LEN('Captura de datos CASO'!U871)&gt;100,"Classroom(s) must be less than 100 characters",IF('DO NOT USE_Case Formulas'!A871,"OK",NA()))</f>
        <v>#N/A</v>
      </c>
      <c r="V871" s="40" t="e">
        <f>IF(AND(NOT(ISBLANK('Captura de datos CASO'!V871)),ISNA(VLOOKUP('Captura de datos CASO'!V871,'DO NOT USE_School Picklist'!$S$3:$S$12,1,FALSE))),"Please select a value from the drop-down menu",IF('DO NOT USE_Case Formulas'!A871,"OK",NA()))</f>
        <v>#N/A</v>
      </c>
      <c r="W871" s="40" t="e">
        <f>IF(AND(NOT(ISBLANK('Captura de datos CASO'!W871)),ISNA(VLOOKUP('Captura de datos CASO'!W871,'DO NOT USE_School Picklist'!$S$3:$S$12,1,FALSE))),"Please select a value from the drop-down menu",IF('DO NOT USE_Case Formulas'!A871,"OK",NA()))</f>
        <v>#N/A</v>
      </c>
      <c r="X871" s="40" t="e">
        <f>IF(LEN('Captura de datos CASO'!X871)&gt;80,"Name of Education Group must be less than 80 characters",IF('DO NOT USE_Case Formulas'!A871,"OK",NA()))</f>
        <v>#N/A</v>
      </c>
      <c r="Y871" s="40" t="e">
        <f>IF(AND(NOT(ISBLANK('Captura de datos CASO'!Y871)),ISNA(VLOOKUP('Captura de datos CASO'!Y871,'DO NOT USE_School Picklist'!$K$3:$K$6,1,FALSE))),"Please select a value from the drop-down menu",IF('DO NOT USE_Case Formulas'!A871,"OK",NA()))</f>
        <v>#N/A</v>
      </c>
      <c r="Z871" s="40" t="e">
        <f>IF(AND('DO NOT USE_Case Formulas'!A871,ISBLANK('Captura de datos CASO'!Z871)),"Has this person had symptoms? is required",IF(AND(NOT(ISBLANK('Captura de datos CASO'!Z871)),ISNA(VLOOKUP('Captura de datos CASO'!Z871,'DO NOT USE_School Picklist'!$D$3:$D$5,1,FALSE))),"Please select a value from the drop-down menu",IF(NOT(ISBLANK('Captura de datos CASO'!Z871)),"OK",NA())))</f>
        <v>#N/A</v>
      </c>
      <c r="AA871" s="40" t="e">
        <f>IF(AND('Captura de datos CASO'!Z871='DO NOT USE_School Picklist'!$D$3,ISBLANK('Captura de datos CASO'!AA871)),"Symptom Onset Date is required if Ever Symptomatic is Yes",IF('DO NOT USE_Case Formulas'!A871,"OK",NA()))</f>
        <v>#N/A</v>
      </c>
      <c r="AB871" s="40"/>
      <c r="AC871" s="40" t="e">
        <f ca="1">IF(AND('DO NOT USE_Case Formulas'!A871,ISBLANK('Captura de datos CASO'!AC871)),"Lab Result Test Date is required",IF('Captura de datos CASO'!AC871&gt;'DO NOT USE_School Picklist'!$C$3,"Test Date cannot be a future date",IF(NOT(ISBLANK('Captura de datos CASO'!AC871)),"OK",NA())))</f>
        <v>#N/A</v>
      </c>
      <c r="AD871" s="40" t="e">
        <f>IF(AND(NOT(ISBLANK('Captura de datos CASO'!AD871)),ISNA(VLOOKUP('Captura de datos CASO'!AD871,'DO NOT USE_School Picklist'!$R$3:$R$7,1,FALSE))),"Please select a value from the drop-down menu",IF('DO NOT USE_Case Formulas'!A871,"OK",NA()))</f>
        <v>#N/A</v>
      </c>
      <c r="AE871" s="40" t="e">
        <f>IF(AND('DO NOT USE_Case Formulas'!A871,ISBLANK('Captura de datos CASO'!AB871)),"Lab Result Test Result is required",IF(AND(NOT(ISBLANK('Captura de datos CASO'!AB871)),ISNA(VLOOKUP('Captura de datos CASO'!AB871,'DO NOT USE_School Picklist'!$Q$3:$Q$8,1,FALSE))),"Please select a value from the drop-down menu",IF('DO NOT USE_Case Formulas'!A871,"OK",NA())))</f>
        <v>#N/A</v>
      </c>
    </row>
    <row r="872" spans="1:31" x14ac:dyDescent="0.3">
      <c r="A872" s="39" t="e">
        <f>IF('DO NOT USE_Case Formulas'!A872,IF('DO NOT USE_Case Formulas'!B872,"Not all required fields are completed","OK"),NA())</f>
        <v>#N/A</v>
      </c>
      <c r="B872" s="40" t="e">
        <f>IF(AND('DO NOT USE_Case Formulas'!A872,ISBLANK('Captura de datos CASO'!B872)),"First Name is required",IF(NOT(ISBLANK('Captura de datos CASO'!B872)),"OK",NA()))</f>
        <v>#N/A</v>
      </c>
      <c r="C872" s="40" t="e">
        <f>IF(AND('DO NOT USE_Case Formulas'!A872,ISBLANK('Captura de datos CASO'!C872)),"Last Name is required",IF(NOT(ISBLANK('Captura de datos CASO'!C872)),"OK",NA()))</f>
        <v>#N/A</v>
      </c>
      <c r="D872" s="40" t="e">
        <f>IF(AND('DO NOT USE_Case Formulas'!A872,ISBLANK('Captura de datos CASO'!D872)),"Birthdate is required",IF(NOT(ISBLANK('Captura de datos CASO'!D872)),"OK",NA()))</f>
        <v>#N/A</v>
      </c>
      <c r="E872" s="40" t="e">
        <f>IF(AND('DO NOT USE_Case Formulas'!A872,ISBLANK('Captura de datos CASO'!E872)),"Mobile Phone is required",IF(NOT(ISBLANK('Captura de datos CASO'!E872)),IF(AND(ISNUMBER(VALUE('Captura de datos CASO'!E872)),LEFT('Captura de datos CASO'!E872,1)&lt;&gt;"1",LEN('Captura de datos CASO'!E872)=10),"OK","Phone number must be valid format"),NA()))</f>
        <v>#N/A</v>
      </c>
      <c r="F872" s="40" t="e">
        <f>IF(LEN('Captura de datos CASO'!F872)&gt;255,"Home Street Address must be less than 255 characters",IF('DO NOT USE_Case Formulas'!A872,"OK",NA()))</f>
        <v>#N/A</v>
      </c>
      <c r="G872" s="40" t="e">
        <f>IF(LEN('Captura de datos CASO'!G872)&gt;40,"City must be less than 40 characters",IF('DO NOT USE_Case Formulas'!A872,"OK",NA()))</f>
        <v>#N/A</v>
      </c>
      <c r="H872" s="40" t="e">
        <f>IF(AND(NOT(ISBLANK('Captura de datos CASO'!H872)),ISNA(VLOOKUP('Captura de datos CASO'!H872,'DO NOT USE_School Picklist'!$P$3:$P$52,1,FALSE))),"Please select a value from the drop-down menu",IF('DO NOT USE_Case Formulas'!A872,"OK",NA()))</f>
        <v>#N/A</v>
      </c>
      <c r="I872" s="40" t="e">
        <f>IF(AND('DO NOT USE_Case Formulas'!A872,ISBLANK('Captura de datos CASO'!I872)),"Zip is required",IF(ISBLANK('Captura de datos CASO'!I872),NA(),"OK"))</f>
        <v>#N/A</v>
      </c>
      <c r="J872" s="40" t="e">
        <f>IF(AND('DO NOT USE_Case Formulas'!A872,ISBLANK('Captura de datos CASO'!J872)),"Student or Staff? is required",IF(ISBLANK('Captura de datos CASO'!J872),NA(),IF(ISNA(VLOOKUP('Captura de datos CASO'!J872,'DO NOT USE_School Picklist'!$B$3:$B$6,1,FALSE)),"Please select a value from the drop-down menu","OK")))</f>
        <v>#N/A</v>
      </c>
      <c r="K872" s="40" t="e">
        <f>IF(AND('Captura de datos CASO'!J872='DO NOT USE_School Picklist'!$B$4,ISBLANK('Captura de datos CASO'!K872)),"Occupation/Job Title is required if Student or Staff? is Yes, staff/faculty or volunteer",IF('DO NOT USE_Case Formulas'!A872,"OK",NA()))</f>
        <v>#N/A</v>
      </c>
      <c r="L872" s="40" t="e">
        <f ca="1">IF('Captura de datos CASO'!L872&gt;'DO NOT USE_School Picklist'!$C$3,"Date last on school campus/facility cannot be a future date",IF('DO NOT USE_Case Formulas'!A872,IF(ISBLANK('Captura de datos CASO'!L872),"Date last on school campus/facility is required","OK"),NA()))</f>
        <v>#N/A</v>
      </c>
      <c r="M872" s="40" t="e">
        <f>IF(AND('DO NOT USE_Case Formulas'!A872,ISBLANK('Captura de datos CASO'!M872)),"Specific Place in the Location is required",IF(ISBLANK('Captura de datos CASO'!M872),NA(),"OK"))</f>
        <v>#N/A</v>
      </c>
      <c r="N872" s="40" t="e">
        <f>IF(LEN('Captura de datos CASO'!N872)&gt;50,"Parent/Guardian Name must be less than 50 characters",IF('DO NOT USE_Case Formulas'!A872,"OK",NA()))</f>
        <v>#N/A</v>
      </c>
      <c r="O872" s="40" t="e">
        <f>IF(NOT(ISBLANK('Captura de datos CASO'!O872)),IF(AND(ISNUMBER('Captura de datos CASO'!O872),LEFT('Captura de datos CASO'!O872,1)&lt;&gt;"1",LEN('Captura de datos CASO'!O872)=10),"OK","Phone number must be valid format"),IF('DO NOT USE_Case Formulas'!A872,"OK",NA()))</f>
        <v>#N/A</v>
      </c>
      <c r="P872" s="53" t="e">
        <f>IF(AND(NOT(ISBLANK('Captura de datos CASO'!P872)),ISNA(VLOOKUP('Captura de datos CASO'!P872,'DO NOT USE_School Picklist'!$I$3:$I$5,1,FALSE))),"Please select a value from the drop-down menu",IF('DO NOT USE_Case Formulas'!A872,"OK",NA()))</f>
        <v>#N/A</v>
      </c>
      <c r="Q872" s="40" t="e">
        <f>IF(AND(NOT(ISBLANK('Captura de datos CASO'!Q872)),ISNA(VLOOKUP('Captura de datos CASO'!Q872,'DO NOT USE_School Picklist'!$E$3:$E$10,1,FALSE))),"Please select a value from the drop-down menu",IF('DO NOT USE_Case Formulas'!A872,"OK",NA()))</f>
        <v>#N/A</v>
      </c>
      <c r="R872" s="53" t="e">
        <f>IF(AND(NOT(ISBLANK('Captura de datos CASO'!R872)),ISNA(VLOOKUP('Captura de datos CASO'!R872,'DO NOT USE_School Picklist'!$W$3:$W$9,1,FALSE))),"Please select a value from the drop-down menu",IF('DO NOT USE_Case Formulas'!A872,"OK",NA()))</f>
        <v>#N/A</v>
      </c>
      <c r="S872" s="53" t="e">
        <f>IF(AND(NOT(ISBLANK('Captura de datos CASO'!S872)),ISNA(VLOOKUP('Captura de datos CASO'!S872,'DO NOT USE_School Picklist'!$W$3:$W$9,1,FALSE))),"Please select a value from the drop-down menu",IF('DO NOT USE_Case Formulas'!A872,"OK",NA()))</f>
        <v>#N/A</v>
      </c>
      <c r="T872" s="40" t="e">
        <f>IF(AND(NOT(ISBLANK('Captura de datos CASO'!T872)),ISNA(VLOOKUP('Captura de datos CASO'!T872,'DO NOT USE_School Picklist'!$F$3:$F$16,1,FALSE))),"Please select a value from the drop-down menu",IF('DO NOT USE_Case Formulas'!A872,"OK",NA()))</f>
        <v>#N/A</v>
      </c>
      <c r="U872" s="40" t="e">
        <f>IF(LEN('Captura de datos CASO'!U872)&gt;100,"Classroom(s) must be less than 100 characters",IF('DO NOT USE_Case Formulas'!A872,"OK",NA()))</f>
        <v>#N/A</v>
      </c>
      <c r="V872" s="40" t="e">
        <f>IF(AND(NOT(ISBLANK('Captura de datos CASO'!V872)),ISNA(VLOOKUP('Captura de datos CASO'!V872,'DO NOT USE_School Picklist'!$S$3:$S$12,1,FALSE))),"Please select a value from the drop-down menu",IF('DO NOT USE_Case Formulas'!A872,"OK",NA()))</f>
        <v>#N/A</v>
      </c>
      <c r="W872" s="40" t="e">
        <f>IF(AND(NOT(ISBLANK('Captura de datos CASO'!W872)),ISNA(VLOOKUP('Captura de datos CASO'!W872,'DO NOT USE_School Picklist'!$S$3:$S$12,1,FALSE))),"Please select a value from the drop-down menu",IF('DO NOT USE_Case Formulas'!A872,"OK",NA()))</f>
        <v>#N/A</v>
      </c>
      <c r="X872" s="40" t="e">
        <f>IF(LEN('Captura de datos CASO'!X872)&gt;80,"Name of Education Group must be less than 80 characters",IF('DO NOT USE_Case Formulas'!A872,"OK",NA()))</f>
        <v>#N/A</v>
      </c>
      <c r="Y872" s="40" t="e">
        <f>IF(AND(NOT(ISBLANK('Captura de datos CASO'!Y872)),ISNA(VLOOKUP('Captura de datos CASO'!Y872,'DO NOT USE_School Picklist'!$K$3:$K$6,1,FALSE))),"Please select a value from the drop-down menu",IF('DO NOT USE_Case Formulas'!A872,"OK",NA()))</f>
        <v>#N/A</v>
      </c>
      <c r="Z872" s="40" t="e">
        <f>IF(AND('DO NOT USE_Case Formulas'!A872,ISBLANK('Captura de datos CASO'!Z872)),"Has this person had symptoms? is required",IF(AND(NOT(ISBLANK('Captura de datos CASO'!Z872)),ISNA(VLOOKUP('Captura de datos CASO'!Z872,'DO NOT USE_School Picklist'!$D$3:$D$5,1,FALSE))),"Please select a value from the drop-down menu",IF(NOT(ISBLANK('Captura de datos CASO'!Z872)),"OK",NA())))</f>
        <v>#N/A</v>
      </c>
      <c r="AA872" s="40" t="e">
        <f>IF(AND('Captura de datos CASO'!Z872='DO NOT USE_School Picklist'!$D$3,ISBLANK('Captura de datos CASO'!AA872)),"Symptom Onset Date is required if Ever Symptomatic is Yes",IF('DO NOT USE_Case Formulas'!A872,"OK",NA()))</f>
        <v>#N/A</v>
      </c>
      <c r="AB872" s="40"/>
      <c r="AC872" s="40" t="e">
        <f ca="1">IF(AND('DO NOT USE_Case Formulas'!A872,ISBLANK('Captura de datos CASO'!AC872)),"Lab Result Test Date is required",IF('Captura de datos CASO'!AC872&gt;'DO NOT USE_School Picklist'!$C$3,"Test Date cannot be a future date",IF(NOT(ISBLANK('Captura de datos CASO'!AC872)),"OK",NA())))</f>
        <v>#N/A</v>
      </c>
      <c r="AD872" s="40" t="e">
        <f>IF(AND(NOT(ISBLANK('Captura de datos CASO'!AD872)),ISNA(VLOOKUP('Captura de datos CASO'!AD872,'DO NOT USE_School Picklist'!$R$3:$R$7,1,FALSE))),"Please select a value from the drop-down menu",IF('DO NOT USE_Case Formulas'!A872,"OK",NA()))</f>
        <v>#N/A</v>
      </c>
      <c r="AE872" s="40" t="e">
        <f>IF(AND('DO NOT USE_Case Formulas'!A872,ISBLANK('Captura de datos CASO'!AB872)),"Lab Result Test Result is required",IF(AND(NOT(ISBLANK('Captura de datos CASO'!AB872)),ISNA(VLOOKUP('Captura de datos CASO'!AB872,'DO NOT USE_School Picklist'!$Q$3:$Q$8,1,FALSE))),"Please select a value from the drop-down menu",IF('DO NOT USE_Case Formulas'!A872,"OK",NA())))</f>
        <v>#N/A</v>
      </c>
    </row>
    <row r="873" spans="1:31" x14ac:dyDescent="0.3">
      <c r="A873" s="39" t="e">
        <f>IF('DO NOT USE_Case Formulas'!A873,IF('DO NOT USE_Case Formulas'!B873,"Not all required fields are completed","OK"),NA())</f>
        <v>#N/A</v>
      </c>
      <c r="B873" s="40" t="e">
        <f>IF(AND('DO NOT USE_Case Formulas'!A873,ISBLANK('Captura de datos CASO'!B873)),"First Name is required",IF(NOT(ISBLANK('Captura de datos CASO'!B873)),"OK",NA()))</f>
        <v>#N/A</v>
      </c>
      <c r="C873" s="40" t="e">
        <f>IF(AND('DO NOT USE_Case Formulas'!A873,ISBLANK('Captura de datos CASO'!C873)),"Last Name is required",IF(NOT(ISBLANK('Captura de datos CASO'!C873)),"OK",NA()))</f>
        <v>#N/A</v>
      </c>
      <c r="D873" s="40" t="e">
        <f>IF(AND('DO NOT USE_Case Formulas'!A873,ISBLANK('Captura de datos CASO'!D873)),"Birthdate is required",IF(NOT(ISBLANK('Captura de datos CASO'!D873)),"OK",NA()))</f>
        <v>#N/A</v>
      </c>
      <c r="E873" s="40" t="e">
        <f>IF(AND('DO NOT USE_Case Formulas'!A873,ISBLANK('Captura de datos CASO'!E873)),"Mobile Phone is required",IF(NOT(ISBLANK('Captura de datos CASO'!E873)),IF(AND(ISNUMBER(VALUE('Captura de datos CASO'!E873)),LEFT('Captura de datos CASO'!E873,1)&lt;&gt;"1",LEN('Captura de datos CASO'!E873)=10),"OK","Phone number must be valid format"),NA()))</f>
        <v>#N/A</v>
      </c>
      <c r="F873" s="40" t="e">
        <f>IF(LEN('Captura de datos CASO'!F873)&gt;255,"Home Street Address must be less than 255 characters",IF('DO NOT USE_Case Formulas'!A873,"OK",NA()))</f>
        <v>#N/A</v>
      </c>
      <c r="G873" s="40" t="e">
        <f>IF(LEN('Captura de datos CASO'!G873)&gt;40,"City must be less than 40 characters",IF('DO NOT USE_Case Formulas'!A873,"OK",NA()))</f>
        <v>#N/A</v>
      </c>
      <c r="H873" s="40" t="e">
        <f>IF(AND(NOT(ISBLANK('Captura de datos CASO'!H873)),ISNA(VLOOKUP('Captura de datos CASO'!H873,'DO NOT USE_School Picklist'!$P$3:$P$52,1,FALSE))),"Please select a value from the drop-down menu",IF('DO NOT USE_Case Formulas'!A873,"OK",NA()))</f>
        <v>#N/A</v>
      </c>
      <c r="I873" s="40" t="e">
        <f>IF(AND('DO NOT USE_Case Formulas'!A873,ISBLANK('Captura de datos CASO'!I873)),"Zip is required",IF(ISBLANK('Captura de datos CASO'!I873),NA(),"OK"))</f>
        <v>#N/A</v>
      </c>
      <c r="J873" s="40" t="e">
        <f>IF(AND('DO NOT USE_Case Formulas'!A873,ISBLANK('Captura de datos CASO'!J873)),"Student or Staff? is required",IF(ISBLANK('Captura de datos CASO'!J873),NA(),IF(ISNA(VLOOKUP('Captura de datos CASO'!J873,'DO NOT USE_School Picklist'!$B$3:$B$6,1,FALSE)),"Please select a value from the drop-down menu","OK")))</f>
        <v>#N/A</v>
      </c>
      <c r="K873" s="40" t="e">
        <f>IF(AND('Captura de datos CASO'!J873='DO NOT USE_School Picklist'!$B$4,ISBLANK('Captura de datos CASO'!K873)),"Occupation/Job Title is required if Student or Staff? is Yes, staff/faculty or volunteer",IF('DO NOT USE_Case Formulas'!A873,"OK",NA()))</f>
        <v>#N/A</v>
      </c>
      <c r="L873" s="40" t="e">
        <f ca="1">IF('Captura de datos CASO'!L873&gt;'DO NOT USE_School Picklist'!$C$3,"Date last on school campus/facility cannot be a future date",IF('DO NOT USE_Case Formulas'!A873,IF(ISBLANK('Captura de datos CASO'!L873),"Date last on school campus/facility is required","OK"),NA()))</f>
        <v>#N/A</v>
      </c>
      <c r="M873" s="40" t="e">
        <f>IF(AND('DO NOT USE_Case Formulas'!A873,ISBLANK('Captura de datos CASO'!M873)),"Specific Place in the Location is required",IF(ISBLANK('Captura de datos CASO'!M873),NA(),"OK"))</f>
        <v>#N/A</v>
      </c>
      <c r="N873" s="40" t="e">
        <f>IF(LEN('Captura de datos CASO'!N873)&gt;50,"Parent/Guardian Name must be less than 50 characters",IF('DO NOT USE_Case Formulas'!A873,"OK",NA()))</f>
        <v>#N/A</v>
      </c>
      <c r="O873" s="40" t="e">
        <f>IF(NOT(ISBLANK('Captura de datos CASO'!O873)),IF(AND(ISNUMBER('Captura de datos CASO'!O873),LEFT('Captura de datos CASO'!O873,1)&lt;&gt;"1",LEN('Captura de datos CASO'!O873)=10),"OK","Phone number must be valid format"),IF('DO NOT USE_Case Formulas'!A873,"OK",NA()))</f>
        <v>#N/A</v>
      </c>
      <c r="P873" s="53" t="e">
        <f>IF(AND(NOT(ISBLANK('Captura de datos CASO'!P873)),ISNA(VLOOKUP('Captura de datos CASO'!P873,'DO NOT USE_School Picklist'!$I$3:$I$5,1,FALSE))),"Please select a value from the drop-down menu",IF('DO NOT USE_Case Formulas'!A873,"OK",NA()))</f>
        <v>#N/A</v>
      </c>
      <c r="Q873" s="40" t="e">
        <f>IF(AND(NOT(ISBLANK('Captura de datos CASO'!Q873)),ISNA(VLOOKUP('Captura de datos CASO'!Q873,'DO NOT USE_School Picklist'!$E$3:$E$10,1,FALSE))),"Please select a value from the drop-down menu",IF('DO NOT USE_Case Formulas'!A873,"OK",NA()))</f>
        <v>#N/A</v>
      </c>
      <c r="R873" s="53" t="e">
        <f>IF(AND(NOT(ISBLANK('Captura de datos CASO'!R873)),ISNA(VLOOKUP('Captura de datos CASO'!R873,'DO NOT USE_School Picklist'!$W$3:$W$9,1,FALSE))),"Please select a value from the drop-down menu",IF('DO NOT USE_Case Formulas'!A873,"OK",NA()))</f>
        <v>#N/A</v>
      </c>
      <c r="S873" s="53" t="e">
        <f>IF(AND(NOT(ISBLANK('Captura de datos CASO'!S873)),ISNA(VLOOKUP('Captura de datos CASO'!S873,'DO NOT USE_School Picklist'!$W$3:$W$9,1,FALSE))),"Please select a value from the drop-down menu",IF('DO NOT USE_Case Formulas'!A873,"OK",NA()))</f>
        <v>#N/A</v>
      </c>
      <c r="T873" s="40" t="e">
        <f>IF(AND(NOT(ISBLANK('Captura de datos CASO'!T873)),ISNA(VLOOKUP('Captura de datos CASO'!T873,'DO NOT USE_School Picklist'!$F$3:$F$16,1,FALSE))),"Please select a value from the drop-down menu",IF('DO NOT USE_Case Formulas'!A873,"OK",NA()))</f>
        <v>#N/A</v>
      </c>
      <c r="U873" s="40" t="e">
        <f>IF(LEN('Captura de datos CASO'!U873)&gt;100,"Classroom(s) must be less than 100 characters",IF('DO NOT USE_Case Formulas'!A873,"OK",NA()))</f>
        <v>#N/A</v>
      </c>
      <c r="V873" s="40" t="e">
        <f>IF(AND(NOT(ISBLANK('Captura de datos CASO'!V873)),ISNA(VLOOKUP('Captura de datos CASO'!V873,'DO NOT USE_School Picklist'!$S$3:$S$12,1,FALSE))),"Please select a value from the drop-down menu",IF('DO NOT USE_Case Formulas'!A873,"OK",NA()))</f>
        <v>#N/A</v>
      </c>
      <c r="W873" s="40" t="e">
        <f>IF(AND(NOT(ISBLANK('Captura de datos CASO'!W873)),ISNA(VLOOKUP('Captura de datos CASO'!W873,'DO NOT USE_School Picklist'!$S$3:$S$12,1,FALSE))),"Please select a value from the drop-down menu",IF('DO NOT USE_Case Formulas'!A873,"OK",NA()))</f>
        <v>#N/A</v>
      </c>
      <c r="X873" s="40" t="e">
        <f>IF(LEN('Captura de datos CASO'!X873)&gt;80,"Name of Education Group must be less than 80 characters",IF('DO NOT USE_Case Formulas'!A873,"OK",NA()))</f>
        <v>#N/A</v>
      </c>
      <c r="Y873" s="40" t="e">
        <f>IF(AND(NOT(ISBLANK('Captura de datos CASO'!Y873)),ISNA(VLOOKUP('Captura de datos CASO'!Y873,'DO NOT USE_School Picklist'!$K$3:$K$6,1,FALSE))),"Please select a value from the drop-down menu",IF('DO NOT USE_Case Formulas'!A873,"OK",NA()))</f>
        <v>#N/A</v>
      </c>
      <c r="Z873" s="40" t="e">
        <f>IF(AND('DO NOT USE_Case Formulas'!A873,ISBLANK('Captura de datos CASO'!Z873)),"Has this person had symptoms? is required",IF(AND(NOT(ISBLANK('Captura de datos CASO'!Z873)),ISNA(VLOOKUP('Captura de datos CASO'!Z873,'DO NOT USE_School Picklist'!$D$3:$D$5,1,FALSE))),"Please select a value from the drop-down menu",IF(NOT(ISBLANK('Captura de datos CASO'!Z873)),"OK",NA())))</f>
        <v>#N/A</v>
      </c>
      <c r="AA873" s="40" t="e">
        <f>IF(AND('Captura de datos CASO'!Z873='DO NOT USE_School Picklist'!$D$3,ISBLANK('Captura de datos CASO'!AA873)),"Symptom Onset Date is required if Ever Symptomatic is Yes",IF('DO NOT USE_Case Formulas'!A873,"OK",NA()))</f>
        <v>#N/A</v>
      </c>
      <c r="AB873" s="40"/>
      <c r="AC873" s="40" t="e">
        <f ca="1">IF(AND('DO NOT USE_Case Formulas'!A873,ISBLANK('Captura de datos CASO'!AC873)),"Lab Result Test Date is required",IF('Captura de datos CASO'!AC873&gt;'DO NOT USE_School Picklist'!$C$3,"Test Date cannot be a future date",IF(NOT(ISBLANK('Captura de datos CASO'!AC873)),"OK",NA())))</f>
        <v>#N/A</v>
      </c>
      <c r="AD873" s="40" t="e">
        <f>IF(AND(NOT(ISBLANK('Captura de datos CASO'!AD873)),ISNA(VLOOKUP('Captura de datos CASO'!AD873,'DO NOT USE_School Picklist'!$R$3:$R$7,1,FALSE))),"Please select a value from the drop-down menu",IF('DO NOT USE_Case Formulas'!A873,"OK",NA()))</f>
        <v>#N/A</v>
      </c>
      <c r="AE873" s="40" t="e">
        <f>IF(AND('DO NOT USE_Case Formulas'!A873,ISBLANK('Captura de datos CASO'!AB873)),"Lab Result Test Result is required",IF(AND(NOT(ISBLANK('Captura de datos CASO'!AB873)),ISNA(VLOOKUP('Captura de datos CASO'!AB873,'DO NOT USE_School Picklist'!$Q$3:$Q$8,1,FALSE))),"Please select a value from the drop-down menu",IF('DO NOT USE_Case Formulas'!A873,"OK",NA())))</f>
        <v>#N/A</v>
      </c>
    </row>
    <row r="874" spans="1:31" x14ac:dyDescent="0.3">
      <c r="A874" s="39" t="e">
        <f>IF('DO NOT USE_Case Formulas'!A874,IF('DO NOT USE_Case Formulas'!B874,"Not all required fields are completed","OK"),NA())</f>
        <v>#N/A</v>
      </c>
      <c r="B874" s="40" t="e">
        <f>IF(AND('DO NOT USE_Case Formulas'!A874,ISBLANK('Captura de datos CASO'!B874)),"First Name is required",IF(NOT(ISBLANK('Captura de datos CASO'!B874)),"OK",NA()))</f>
        <v>#N/A</v>
      </c>
      <c r="C874" s="40" t="e">
        <f>IF(AND('DO NOT USE_Case Formulas'!A874,ISBLANK('Captura de datos CASO'!C874)),"Last Name is required",IF(NOT(ISBLANK('Captura de datos CASO'!C874)),"OK",NA()))</f>
        <v>#N/A</v>
      </c>
      <c r="D874" s="40" t="e">
        <f>IF(AND('DO NOT USE_Case Formulas'!A874,ISBLANK('Captura de datos CASO'!D874)),"Birthdate is required",IF(NOT(ISBLANK('Captura de datos CASO'!D874)),"OK",NA()))</f>
        <v>#N/A</v>
      </c>
      <c r="E874" s="40" t="e">
        <f>IF(AND('DO NOT USE_Case Formulas'!A874,ISBLANK('Captura de datos CASO'!E874)),"Mobile Phone is required",IF(NOT(ISBLANK('Captura de datos CASO'!E874)),IF(AND(ISNUMBER(VALUE('Captura de datos CASO'!E874)),LEFT('Captura de datos CASO'!E874,1)&lt;&gt;"1",LEN('Captura de datos CASO'!E874)=10),"OK","Phone number must be valid format"),NA()))</f>
        <v>#N/A</v>
      </c>
      <c r="F874" s="40" t="e">
        <f>IF(LEN('Captura de datos CASO'!F874)&gt;255,"Home Street Address must be less than 255 characters",IF('DO NOT USE_Case Formulas'!A874,"OK",NA()))</f>
        <v>#N/A</v>
      </c>
      <c r="G874" s="40" t="e">
        <f>IF(LEN('Captura de datos CASO'!G874)&gt;40,"City must be less than 40 characters",IF('DO NOT USE_Case Formulas'!A874,"OK",NA()))</f>
        <v>#N/A</v>
      </c>
      <c r="H874" s="40" t="e">
        <f>IF(AND(NOT(ISBLANK('Captura de datos CASO'!H874)),ISNA(VLOOKUP('Captura de datos CASO'!H874,'DO NOT USE_School Picklist'!$P$3:$P$52,1,FALSE))),"Please select a value from the drop-down menu",IF('DO NOT USE_Case Formulas'!A874,"OK",NA()))</f>
        <v>#N/A</v>
      </c>
      <c r="I874" s="40" t="e">
        <f>IF(AND('DO NOT USE_Case Formulas'!A874,ISBLANK('Captura de datos CASO'!I874)),"Zip is required",IF(ISBLANK('Captura de datos CASO'!I874),NA(),"OK"))</f>
        <v>#N/A</v>
      </c>
      <c r="J874" s="40" t="e">
        <f>IF(AND('DO NOT USE_Case Formulas'!A874,ISBLANK('Captura de datos CASO'!J874)),"Student or Staff? is required",IF(ISBLANK('Captura de datos CASO'!J874),NA(),IF(ISNA(VLOOKUP('Captura de datos CASO'!J874,'DO NOT USE_School Picklist'!$B$3:$B$6,1,FALSE)),"Please select a value from the drop-down menu","OK")))</f>
        <v>#N/A</v>
      </c>
      <c r="K874" s="40" t="e">
        <f>IF(AND('Captura de datos CASO'!J874='DO NOT USE_School Picklist'!$B$4,ISBLANK('Captura de datos CASO'!K874)),"Occupation/Job Title is required if Student or Staff? is Yes, staff/faculty or volunteer",IF('DO NOT USE_Case Formulas'!A874,"OK",NA()))</f>
        <v>#N/A</v>
      </c>
      <c r="L874" s="40" t="e">
        <f ca="1">IF('Captura de datos CASO'!L874&gt;'DO NOT USE_School Picklist'!$C$3,"Date last on school campus/facility cannot be a future date",IF('DO NOT USE_Case Formulas'!A874,IF(ISBLANK('Captura de datos CASO'!L874),"Date last on school campus/facility is required","OK"),NA()))</f>
        <v>#N/A</v>
      </c>
      <c r="M874" s="40" t="e">
        <f>IF(AND('DO NOT USE_Case Formulas'!A874,ISBLANK('Captura de datos CASO'!M874)),"Specific Place in the Location is required",IF(ISBLANK('Captura de datos CASO'!M874),NA(),"OK"))</f>
        <v>#N/A</v>
      </c>
      <c r="N874" s="40" t="e">
        <f>IF(LEN('Captura de datos CASO'!N874)&gt;50,"Parent/Guardian Name must be less than 50 characters",IF('DO NOT USE_Case Formulas'!A874,"OK",NA()))</f>
        <v>#N/A</v>
      </c>
      <c r="O874" s="40" t="e">
        <f>IF(NOT(ISBLANK('Captura de datos CASO'!O874)),IF(AND(ISNUMBER('Captura de datos CASO'!O874),LEFT('Captura de datos CASO'!O874,1)&lt;&gt;"1",LEN('Captura de datos CASO'!O874)=10),"OK","Phone number must be valid format"),IF('DO NOT USE_Case Formulas'!A874,"OK",NA()))</f>
        <v>#N/A</v>
      </c>
      <c r="P874" s="53" t="e">
        <f>IF(AND(NOT(ISBLANK('Captura de datos CASO'!P874)),ISNA(VLOOKUP('Captura de datos CASO'!P874,'DO NOT USE_School Picklist'!$I$3:$I$5,1,FALSE))),"Please select a value from the drop-down menu",IF('DO NOT USE_Case Formulas'!A874,"OK",NA()))</f>
        <v>#N/A</v>
      </c>
      <c r="Q874" s="40" t="e">
        <f>IF(AND(NOT(ISBLANK('Captura de datos CASO'!Q874)),ISNA(VLOOKUP('Captura de datos CASO'!Q874,'DO NOT USE_School Picklist'!$E$3:$E$10,1,FALSE))),"Please select a value from the drop-down menu",IF('DO NOT USE_Case Formulas'!A874,"OK",NA()))</f>
        <v>#N/A</v>
      </c>
      <c r="R874" s="53" t="e">
        <f>IF(AND(NOT(ISBLANK('Captura de datos CASO'!R874)),ISNA(VLOOKUP('Captura de datos CASO'!R874,'DO NOT USE_School Picklist'!$W$3:$W$9,1,FALSE))),"Please select a value from the drop-down menu",IF('DO NOT USE_Case Formulas'!A874,"OK",NA()))</f>
        <v>#N/A</v>
      </c>
      <c r="S874" s="53" t="e">
        <f>IF(AND(NOT(ISBLANK('Captura de datos CASO'!S874)),ISNA(VLOOKUP('Captura de datos CASO'!S874,'DO NOT USE_School Picklist'!$W$3:$W$9,1,FALSE))),"Please select a value from the drop-down menu",IF('DO NOT USE_Case Formulas'!A874,"OK",NA()))</f>
        <v>#N/A</v>
      </c>
      <c r="T874" s="40" t="e">
        <f>IF(AND(NOT(ISBLANK('Captura de datos CASO'!T874)),ISNA(VLOOKUP('Captura de datos CASO'!T874,'DO NOT USE_School Picklist'!$F$3:$F$16,1,FALSE))),"Please select a value from the drop-down menu",IF('DO NOT USE_Case Formulas'!A874,"OK",NA()))</f>
        <v>#N/A</v>
      </c>
      <c r="U874" s="40" t="e">
        <f>IF(LEN('Captura de datos CASO'!U874)&gt;100,"Classroom(s) must be less than 100 characters",IF('DO NOT USE_Case Formulas'!A874,"OK",NA()))</f>
        <v>#N/A</v>
      </c>
      <c r="V874" s="40" t="e">
        <f>IF(AND(NOT(ISBLANK('Captura de datos CASO'!V874)),ISNA(VLOOKUP('Captura de datos CASO'!V874,'DO NOT USE_School Picklist'!$S$3:$S$12,1,FALSE))),"Please select a value from the drop-down menu",IF('DO NOT USE_Case Formulas'!A874,"OK",NA()))</f>
        <v>#N/A</v>
      </c>
      <c r="W874" s="40" t="e">
        <f>IF(AND(NOT(ISBLANK('Captura de datos CASO'!W874)),ISNA(VLOOKUP('Captura de datos CASO'!W874,'DO NOT USE_School Picklist'!$S$3:$S$12,1,FALSE))),"Please select a value from the drop-down menu",IF('DO NOT USE_Case Formulas'!A874,"OK",NA()))</f>
        <v>#N/A</v>
      </c>
      <c r="X874" s="40" t="e">
        <f>IF(LEN('Captura de datos CASO'!X874)&gt;80,"Name of Education Group must be less than 80 characters",IF('DO NOT USE_Case Formulas'!A874,"OK",NA()))</f>
        <v>#N/A</v>
      </c>
      <c r="Y874" s="40" t="e">
        <f>IF(AND(NOT(ISBLANK('Captura de datos CASO'!Y874)),ISNA(VLOOKUP('Captura de datos CASO'!Y874,'DO NOT USE_School Picklist'!$K$3:$K$6,1,FALSE))),"Please select a value from the drop-down menu",IF('DO NOT USE_Case Formulas'!A874,"OK",NA()))</f>
        <v>#N/A</v>
      </c>
      <c r="Z874" s="40" t="e">
        <f>IF(AND('DO NOT USE_Case Formulas'!A874,ISBLANK('Captura de datos CASO'!Z874)),"Has this person had symptoms? is required",IF(AND(NOT(ISBLANK('Captura de datos CASO'!Z874)),ISNA(VLOOKUP('Captura de datos CASO'!Z874,'DO NOT USE_School Picklist'!$D$3:$D$5,1,FALSE))),"Please select a value from the drop-down menu",IF(NOT(ISBLANK('Captura de datos CASO'!Z874)),"OK",NA())))</f>
        <v>#N/A</v>
      </c>
      <c r="AA874" s="40" t="e">
        <f>IF(AND('Captura de datos CASO'!Z874='DO NOT USE_School Picklist'!$D$3,ISBLANK('Captura de datos CASO'!AA874)),"Symptom Onset Date is required if Ever Symptomatic is Yes",IF('DO NOT USE_Case Formulas'!A874,"OK",NA()))</f>
        <v>#N/A</v>
      </c>
      <c r="AB874" s="40"/>
      <c r="AC874" s="40" t="e">
        <f ca="1">IF(AND('DO NOT USE_Case Formulas'!A874,ISBLANK('Captura de datos CASO'!AC874)),"Lab Result Test Date is required",IF('Captura de datos CASO'!AC874&gt;'DO NOT USE_School Picklist'!$C$3,"Test Date cannot be a future date",IF(NOT(ISBLANK('Captura de datos CASO'!AC874)),"OK",NA())))</f>
        <v>#N/A</v>
      </c>
      <c r="AD874" s="40" t="e">
        <f>IF(AND(NOT(ISBLANK('Captura de datos CASO'!AD874)),ISNA(VLOOKUP('Captura de datos CASO'!AD874,'DO NOT USE_School Picklist'!$R$3:$R$7,1,FALSE))),"Please select a value from the drop-down menu",IF('DO NOT USE_Case Formulas'!A874,"OK",NA()))</f>
        <v>#N/A</v>
      </c>
      <c r="AE874" s="40" t="e">
        <f>IF(AND('DO NOT USE_Case Formulas'!A874,ISBLANK('Captura de datos CASO'!AB874)),"Lab Result Test Result is required",IF(AND(NOT(ISBLANK('Captura de datos CASO'!AB874)),ISNA(VLOOKUP('Captura de datos CASO'!AB874,'DO NOT USE_School Picklist'!$Q$3:$Q$8,1,FALSE))),"Please select a value from the drop-down menu",IF('DO NOT USE_Case Formulas'!A874,"OK",NA())))</f>
        <v>#N/A</v>
      </c>
    </row>
    <row r="875" spans="1:31" x14ac:dyDescent="0.3">
      <c r="A875" s="39" t="e">
        <f>IF('DO NOT USE_Case Formulas'!A875,IF('DO NOT USE_Case Formulas'!B875,"Not all required fields are completed","OK"),NA())</f>
        <v>#N/A</v>
      </c>
      <c r="B875" s="40" t="e">
        <f>IF(AND('DO NOT USE_Case Formulas'!A875,ISBLANK('Captura de datos CASO'!B875)),"First Name is required",IF(NOT(ISBLANK('Captura de datos CASO'!B875)),"OK",NA()))</f>
        <v>#N/A</v>
      </c>
      <c r="C875" s="40" t="e">
        <f>IF(AND('DO NOT USE_Case Formulas'!A875,ISBLANK('Captura de datos CASO'!C875)),"Last Name is required",IF(NOT(ISBLANK('Captura de datos CASO'!C875)),"OK",NA()))</f>
        <v>#N/A</v>
      </c>
      <c r="D875" s="40" t="e">
        <f>IF(AND('DO NOT USE_Case Formulas'!A875,ISBLANK('Captura de datos CASO'!D875)),"Birthdate is required",IF(NOT(ISBLANK('Captura de datos CASO'!D875)),"OK",NA()))</f>
        <v>#N/A</v>
      </c>
      <c r="E875" s="40" t="e">
        <f>IF(AND('DO NOT USE_Case Formulas'!A875,ISBLANK('Captura de datos CASO'!E875)),"Mobile Phone is required",IF(NOT(ISBLANK('Captura de datos CASO'!E875)),IF(AND(ISNUMBER(VALUE('Captura de datos CASO'!E875)),LEFT('Captura de datos CASO'!E875,1)&lt;&gt;"1",LEN('Captura de datos CASO'!E875)=10),"OK","Phone number must be valid format"),NA()))</f>
        <v>#N/A</v>
      </c>
      <c r="F875" s="40" t="e">
        <f>IF(LEN('Captura de datos CASO'!F875)&gt;255,"Home Street Address must be less than 255 characters",IF('DO NOT USE_Case Formulas'!A875,"OK",NA()))</f>
        <v>#N/A</v>
      </c>
      <c r="G875" s="40" t="e">
        <f>IF(LEN('Captura de datos CASO'!G875)&gt;40,"City must be less than 40 characters",IF('DO NOT USE_Case Formulas'!A875,"OK",NA()))</f>
        <v>#N/A</v>
      </c>
      <c r="H875" s="40" t="e">
        <f>IF(AND(NOT(ISBLANK('Captura de datos CASO'!H875)),ISNA(VLOOKUP('Captura de datos CASO'!H875,'DO NOT USE_School Picklist'!$P$3:$P$52,1,FALSE))),"Please select a value from the drop-down menu",IF('DO NOT USE_Case Formulas'!A875,"OK",NA()))</f>
        <v>#N/A</v>
      </c>
      <c r="I875" s="40" t="e">
        <f>IF(AND('DO NOT USE_Case Formulas'!A875,ISBLANK('Captura de datos CASO'!I875)),"Zip is required",IF(ISBLANK('Captura de datos CASO'!I875),NA(),"OK"))</f>
        <v>#N/A</v>
      </c>
      <c r="J875" s="40" t="e">
        <f>IF(AND('DO NOT USE_Case Formulas'!A875,ISBLANK('Captura de datos CASO'!J875)),"Student or Staff? is required",IF(ISBLANK('Captura de datos CASO'!J875),NA(),IF(ISNA(VLOOKUP('Captura de datos CASO'!J875,'DO NOT USE_School Picklist'!$B$3:$B$6,1,FALSE)),"Please select a value from the drop-down menu","OK")))</f>
        <v>#N/A</v>
      </c>
      <c r="K875" s="40" t="e">
        <f>IF(AND('Captura de datos CASO'!J875='DO NOT USE_School Picklist'!$B$4,ISBLANK('Captura de datos CASO'!K875)),"Occupation/Job Title is required if Student or Staff? is Yes, staff/faculty or volunteer",IF('DO NOT USE_Case Formulas'!A875,"OK",NA()))</f>
        <v>#N/A</v>
      </c>
      <c r="L875" s="40" t="e">
        <f ca="1">IF('Captura de datos CASO'!L875&gt;'DO NOT USE_School Picklist'!$C$3,"Date last on school campus/facility cannot be a future date",IF('DO NOT USE_Case Formulas'!A875,IF(ISBLANK('Captura de datos CASO'!L875),"Date last on school campus/facility is required","OK"),NA()))</f>
        <v>#N/A</v>
      </c>
      <c r="M875" s="40" t="e">
        <f>IF(AND('DO NOT USE_Case Formulas'!A875,ISBLANK('Captura de datos CASO'!M875)),"Specific Place in the Location is required",IF(ISBLANK('Captura de datos CASO'!M875),NA(),"OK"))</f>
        <v>#N/A</v>
      </c>
      <c r="N875" s="40" t="e">
        <f>IF(LEN('Captura de datos CASO'!N875)&gt;50,"Parent/Guardian Name must be less than 50 characters",IF('DO NOT USE_Case Formulas'!A875,"OK",NA()))</f>
        <v>#N/A</v>
      </c>
      <c r="O875" s="40" t="e">
        <f>IF(NOT(ISBLANK('Captura de datos CASO'!O875)),IF(AND(ISNUMBER('Captura de datos CASO'!O875),LEFT('Captura de datos CASO'!O875,1)&lt;&gt;"1",LEN('Captura de datos CASO'!O875)=10),"OK","Phone number must be valid format"),IF('DO NOT USE_Case Formulas'!A875,"OK",NA()))</f>
        <v>#N/A</v>
      </c>
      <c r="P875" s="53" t="e">
        <f>IF(AND(NOT(ISBLANK('Captura de datos CASO'!P875)),ISNA(VLOOKUP('Captura de datos CASO'!P875,'DO NOT USE_School Picklist'!$I$3:$I$5,1,FALSE))),"Please select a value from the drop-down menu",IF('DO NOT USE_Case Formulas'!A875,"OK",NA()))</f>
        <v>#N/A</v>
      </c>
      <c r="Q875" s="40" t="e">
        <f>IF(AND(NOT(ISBLANK('Captura de datos CASO'!Q875)),ISNA(VLOOKUP('Captura de datos CASO'!Q875,'DO NOT USE_School Picklist'!$E$3:$E$10,1,FALSE))),"Please select a value from the drop-down menu",IF('DO NOT USE_Case Formulas'!A875,"OK",NA()))</f>
        <v>#N/A</v>
      </c>
      <c r="R875" s="53" t="e">
        <f>IF(AND(NOT(ISBLANK('Captura de datos CASO'!R875)),ISNA(VLOOKUP('Captura de datos CASO'!R875,'DO NOT USE_School Picklist'!$W$3:$W$9,1,FALSE))),"Please select a value from the drop-down menu",IF('DO NOT USE_Case Formulas'!A875,"OK",NA()))</f>
        <v>#N/A</v>
      </c>
      <c r="S875" s="53" t="e">
        <f>IF(AND(NOT(ISBLANK('Captura de datos CASO'!S875)),ISNA(VLOOKUP('Captura de datos CASO'!S875,'DO NOT USE_School Picklist'!$W$3:$W$9,1,FALSE))),"Please select a value from the drop-down menu",IF('DO NOT USE_Case Formulas'!A875,"OK",NA()))</f>
        <v>#N/A</v>
      </c>
      <c r="T875" s="40" t="e">
        <f>IF(AND(NOT(ISBLANK('Captura de datos CASO'!T875)),ISNA(VLOOKUP('Captura de datos CASO'!T875,'DO NOT USE_School Picklist'!$F$3:$F$16,1,FALSE))),"Please select a value from the drop-down menu",IF('DO NOT USE_Case Formulas'!A875,"OK",NA()))</f>
        <v>#N/A</v>
      </c>
      <c r="U875" s="40" t="e">
        <f>IF(LEN('Captura de datos CASO'!U875)&gt;100,"Classroom(s) must be less than 100 characters",IF('DO NOT USE_Case Formulas'!A875,"OK",NA()))</f>
        <v>#N/A</v>
      </c>
      <c r="V875" s="40" t="e">
        <f>IF(AND(NOT(ISBLANK('Captura de datos CASO'!V875)),ISNA(VLOOKUP('Captura de datos CASO'!V875,'DO NOT USE_School Picklist'!$S$3:$S$12,1,FALSE))),"Please select a value from the drop-down menu",IF('DO NOT USE_Case Formulas'!A875,"OK",NA()))</f>
        <v>#N/A</v>
      </c>
      <c r="W875" s="40" t="e">
        <f>IF(AND(NOT(ISBLANK('Captura de datos CASO'!W875)),ISNA(VLOOKUP('Captura de datos CASO'!W875,'DO NOT USE_School Picklist'!$S$3:$S$12,1,FALSE))),"Please select a value from the drop-down menu",IF('DO NOT USE_Case Formulas'!A875,"OK",NA()))</f>
        <v>#N/A</v>
      </c>
      <c r="X875" s="40" t="e">
        <f>IF(LEN('Captura de datos CASO'!X875)&gt;80,"Name of Education Group must be less than 80 characters",IF('DO NOT USE_Case Formulas'!A875,"OK",NA()))</f>
        <v>#N/A</v>
      </c>
      <c r="Y875" s="40" t="e">
        <f>IF(AND(NOT(ISBLANK('Captura de datos CASO'!Y875)),ISNA(VLOOKUP('Captura de datos CASO'!Y875,'DO NOT USE_School Picklist'!$K$3:$K$6,1,FALSE))),"Please select a value from the drop-down menu",IF('DO NOT USE_Case Formulas'!A875,"OK",NA()))</f>
        <v>#N/A</v>
      </c>
      <c r="Z875" s="40" t="e">
        <f>IF(AND('DO NOT USE_Case Formulas'!A875,ISBLANK('Captura de datos CASO'!Z875)),"Has this person had symptoms? is required",IF(AND(NOT(ISBLANK('Captura de datos CASO'!Z875)),ISNA(VLOOKUP('Captura de datos CASO'!Z875,'DO NOT USE_School Picklist'!$D$3:$D$5,1,FALSE))),"Please select a value from the drop-down menu",IF(NOT(ISBLANK('Captura de datos CASO'!Z875)),"OK",NA())))</f>
        <v>#N/A</v>
      </c>
      <c r="AA875" s="40" t="e">
        <f>IF(AND('Captura de datos CASO'!Z875='DO NOT USE_School Picklist'!$D$3,ISBLANK('Captura de datos CASO'!AA875)),"Symptom Onset Date is required if Ever Symptomatic is Yes",IF('DO NOT USE_Case Formulas'!A875,"OK",NA()))</f>
        <v>#N/A</v>
      </c>
      <c r="AB875" s="40"/>
      <c r="AC875" s="40" t="e">
        <f ca="1">IF(AND('DO NOT USE_Case Formulas'!A875,ISBLANK('Captura de datos CASO'!AC875)),"Lab Result Test Date is required",IF('Captura de datos CASO'!AC875&gt;'DO NOT USE_School Picklist'!$C$3,"Test Date cannot be a future date",IF(NOT(ISBLANK('Captura de datos CASO'!AC875)),"OK",NA())))</f>
        <v>#N/A</v>
      </c>
      <c r="AD875" s="40" t="e">
        <f>IF(AND(NOT(ISBLANK('Captura de datos CASO'!AD875)),ISNA(VLOOKUP('Captura de datos CASO'!AD875,'DO NOT USE_School Picklist'!$R$3:$R$7,1,FALSE))),"Please select a value from the drop-down menu",IF('DO NOT USE_Case Formulas'!A875,"OK",NA()))</f>
        <v>#N/A</v>
      </c>
      <c r="AE875" s="40" t="e">
        <f>IF(AND('DO NOT USE_Case Formulas'!A875,ISBLANK('Captura de datos CASO'!AB875)),"Lab Result Test Result is required",IF(AND(NOT(ISBLANK('Captura de datos CASO'!AB875)),ISNA(VLOOKUP('Captura de datos CASO'!AB875,'DO NOT USE_School Picklist'!$Q$3:$Q$8,1,FALSE))),"Please select a value from the drop-down menu",IF('DO NOT USE_Case Formulas'!A875,"OK",NA())))</f>
        <v>#N/A</v>
      </c>
    </row>
    <row r="876" spans="1:31" x14ac:dyDescent="0.3">
      <c r="A876" s="39" t="e">
        <f>IF('DO NOT USE_Case Formulas'!A876,IF('DO NOT USE_Case Formulas'!B876,"Not all required fields are completed","OK"),NA())</f>
        <v>#N/A</v>
      </c>
      <c r="B876" s="40" t="e">
        <f>IF(AND('DO NOT USE_Case Formulas'!A876,ISBLANK('Captura de datos CASO'!B876)),"First Name is required",IF(NOT(ISBLANK('Captura de datos CASO'!B876)),"OK",NA()))</f>
        <v>#N/A</v>
      </c>
      <c r="C876" s="40" t="e">
        <f>IF(AND('DO NOT USE_Case Formulas'!A876,ISBLANK('Captura de datos CASO'!C876)),"Last Name is required",IF(NOT(ISBLANK('Captura de datos CASO'!C876)),"OK",NA()))</f>
        <v>#N/A</v>
      </c>
      <c r="D876" s="40" t="e">
        <f>IF(AND('DO NOT USE_Case Formulas'!A876,ISBLANK('Captura de datos CASO'!D876)),"Birthdate is required",IF(NOT(ISBLANK('Captura de datos CASO'!D876)),"OK",NA()))</f>
        <v>#N/A</v>
      </c>
      <c r="E876" s="40" t="e">
        <f>IF(AND('DO NOT USE_Case Formulas'!A876,ISBLANK('Captura de datos CASO'!E876)),"Mobile Phone is required",IF(NOT(ISBLANK('Captura de datos CASO'!E876)),IF(AND(ISNUMBER(VALUE('Captura de datos CASO'!E876)),LEFT('Captura de datos CASO'!E876,1)&lt;&gt;"1",LEN('Captura de datos CASO'!E876)=10),"OK","Phone number must be valid format"),NA()))</f>
        <v>#N/A</v>
      </c>
      <c r="F876" s="40" t="e">
        <f>IF(LEN('Captura de datos CASO'!F876)&gt;255,"Home Street Address must be less than 255 characters",IF('DO NOT USE_Case Formulas'!A876,"OK",NA()))</f>
        <v>#N/A</v>
      </c>
      <c r="G876" s="40" t="e">
        <f>IF(LEN('Captura de datos CASO'!G876)&gt;40,"City must be less than 40 characters",IF('DO NOT USE_Case Formulas'!A876,"OK",NA()))</f>
        <v>#N/A</v>
      </c>
      <c r="H876" s="40" t="e">
        <f>IF(AND(NOT(ISBLANK('Captura de datos CASO'!H876)),ISNA(VLOOKUP('Captura de datos CASO'!H876,'DO NOT USE_School Picklist'!$P$3:$P$52,1,FALSE))),"Please select a value from the drop-down menu",IF('DO NOT USE_Case Formulas'!A876,"OK",NA()))</f>
        <v>#N/A</v>
      </c>
      <c r="I876" s="40" t="e">
        <f>IF(AND('DO NOT USE_Case Formulas'!A876,ISBLANK('Captura de datos CASO'!I876)),"Zip is required",IF(ISBLANK('Captura de datos CASO'!I876),NA(),"OK"))</f>
        <v>#N/A</v>
      </c>
      <c r="J876" s="40" t="e">
        <f>IF(AND('DO NOT USE_Case Formulas'!A876,ISBLANK('Captura de datos CASO'!J876)),"Student or Staff? is required",IF(ISBLANK('Captura de datos CASO'!J876),NA(),IF(ISNA(VLOOKUP('Captura de datos CASO'!J876,'DO NOT USE_School Picklist'!$B$3:$B$6,1,FALSE)),"Please select a value from the drop-down menu","OK")))</f>
        <v>#N/A</v>
      </c>
      <c r="K876" s="40" t="e">
        <f>IF(AND('Captura de datos CASO'!J876='DO NOT USE_School Picklist'!$B$4,ISBLANK('Captura de datos CASO'!K876)),"Occupation/Job Title is required if Student or Staff? is Yes, staff/faculty or volunteer",IF('DO NOT USE_Case Formulas'!A876,"OK",NA()))</f>
        <v>#N/A</v>
      </c>
      <c r="L876" s="40" t="e">
        <f ca="1">IF('Captura de datos CASO'!L876&gt;'DO NOT USE_School Picklist'!$C$3,"Date last on school campus/facility cannot be a future date",IF('DO NOT USE_Case Formulas'!A876,IF(ISBLANK('Captura de datos CASO'!L876),"Date last on school campus/facility is required","OK"),NA()))</f>
        <v>#N/A</v>
      </c>
      <c r="M876" s="40" t="e">
        <f>IF(AND('DO NOT USE_Case Formulas'!A876,ISBLANK('Captura de datos CASO'!M876)),"Specific Place in the Location is required",IF(ISBLANK('Captura de datos CASO'!M876),NA(),"OK"))</f>
        <v>#N/A</v>
      </c>
      <c r="N876" s="40" t="e">
        <f>IF(LEN('Captura de datos CASO'!N876)&gt;50,"Parent/Guardian Name must be less than 50 characters",IF('DO NOT USE_Case Formulas'!A876,"OK",NA()))</f>
        <v>#N/A</v>
      </c>
      <c r="O876" s="40" t="e">
        <f>IF(NOT(ISBLANK('Captura de datos CASO'!O876)),IF(AND(ISNUMBER('Captura de datos CASO'!O876),LEFT('Captura de datos CASO'!O876,1)&lt;&gt;"1",LEN('Captura de datos CASO'!O876)=10),"OK","Phone number must be valid format"),IF('DO NOT USE_Case Formulas'!A876,"OK",NA()))</f>
        <v>#N/A</v>
      </c>
      <c r="P876" s="53" t="e">
        <f>IF(AND(NOT(ISBLANK('Captura de datos CASO'!P876)),ISNA(VLOOKUP('Captura de datos CASO'!P876,'DO NOT USE_School Picklist'!$I$3:$I$5,1,FALSE))),"Please select a value from the drop-down menu",IF('DO NOT USE_Case Formulas'!A876,"OK",NA()))</f>
        <v>#N/A</v>
      </c>
      <c r="Q876" s="40" t="e">
        <f>IF(AND(NOT(ISBLANK('Captura de datos CASO'!Q876)),ISNA(VLOOKUP('Captura de datos CASO'!Q876,'DO NOT USE_School Picklist'!$E$3:$E$10,1,FALSE))),"Please select a value from the drop-down menu",IF('DO NOT USE_Case Formulas'!A876,"OK",NA()))</f>
        <v>#N/A</v>
      </c>
      <c r="R876" s="53" t="e">
        <f>IF(AND(NOT(ISBLANK('Captura de datos CASO'!R876)),ISNA(VLOOKUP('Captura de datos CASO'!R876,'DO NOT USE_School Picklist'!$W$3:$W$9,1,FALSE))),"Please select a value from the drop-down menu",IF('DO NOT USE_Case Formulas'!A876,"OK",NA()))</f>
        <v>#N/A</v>
      </c>
      <c r="S876" s="53" t="e">
        <f>IF(AND(NOT(ISBLANK('Captura de datos CASO'!S876)),ISNA(VLOOKUP('Captura de datos CASO'!S876,'DO NOT USE_School Picklist'!$W$3:$W$9,1,FALSE))),"Please select a value from the drop-down menu",IF('DO NOT USE_Case Formulas'!A876,"OK",NA()))</f>
        <v>#N/A</v>
      </c>
      <c r="T876" s="40" t="e">
        <f>IF(AND(NOT(ISBLANK('Captura de datos CASO'!T876)),ISNA(VLOOKUP('Captura de datos CASO'!T876,'DO NOT USE_School Picklist'!$F$3:$F$16,1,FALSE))),"Please select a value from the drop-down menu",IF('DO NOT USE_Case Formulas'!A876,"OK",NA()))</f>
        <v>#N/A</v>
      </c>
      <c r="U876" s="40" t="e">
        <f>IF(LEN('Captura de datos CASO'!U876)&gt;100,"Classroom(s) must be less than 100 characters",IF('DO NOT USE_Case Formulas'!A876,"OK",NA()))</f>
        <v>#N/A</v>
      </c>
      <c r="V876" s="40" t="e">
        <f>IF(AND(NOT(ISBLANK('Captura de datos CASO'!V876)),ISNA(VLOOKUP('Captura de datos CASO'!V876,'DO NOT USE_School Picklist'!$S$3:$S$12,1,FALSE))),"Please select a value from the drop-down menu",IF('DO NOT USE_Case Formulas'!A876,"OK",NA()))</f>
        <v>#N/A</v>
      </c>
      <c r="W876" s="40" t="e">
        <f>IF(AND(NOT(ISBLANK('Captura de datos CASO'!W876)),ISNA(VLOOKUP('Captura de datos CASO'!W876,'DO NOT USE_School Picklist'!$S$3:$S$12,1,FALSE))),"Please select a value from the drop-down menu",IF('DO NOT USE_Case Formulas'!A876,"OK",NA()))</f>
        <v>#N/A</v>
      </c>
      <c r="X876" s="40" t="e">
        <f>IF(LEN('Captura de datos CASO'!X876)&gt;80,"Name of Education Group must be less than 80 characters",IF('DO NOT USE_Case Formulas'!A876,"OK",NA()))</f>
        <v>#N/A</v>
      </c>
      <c r="Y876" s="40" t="e">
        <f>IF(AND(NOT(ISBLANK('Captura de datos CASO'!Y876)),ISNA(VLOOKUP('Captura de datos CASO'!Y876,'DO NOT USE_School Picklist'!$K$3:$K$6,1,FALSE))),"Please select a value from the drop-down menu",IF('DO NOT USE_Case Formulas'!A876,"OK",NA()))</f>
        <v>#N/A</v>
      </c>
      <c r="Z876" s="40" t="e">
        <f>IF(AND('DO NOT USE_Case Formulas'!A876,ISBLANK('Captura de datos CASO'!Z876)),"Has this person had symptoms? is required",IF(AND(NOT(ISBLANK('Captura de datos CASO'!Z876)),ISNA(VLOOKUP('Captura de datos CASO'!Z876,'DO NOT USE_School Picklist'!$D$3:$D$5,1,FALSE))),"Please select a value from the drop-down menu",IF(NOT(ISBLANK('Captura de datos CASO'!Z876)),"OK",NA())))</f>
        <v>#N/A</v>
      </c>
      <c r="AA876" s="40" t="e">
        <f>IF(AND('Captura de datos CASO'!Z876='DO NOT USE_School Picklist'!$D$3,ISBLANK('Captura de datos CASO'!AA876)),"Symptom Onset Date is required if Ever Symptomatic is Yes",IF('DO NOT USE_Case Formulas'!A876,"OK",NA()))</f>
        <v>#N/A</v>
      </c>
      <c r="AB876" s="40"/>
      <c r="AC876" s="40" t="e">
        <f ca="1">IF(AND('DO NOT USE_Case Formulas'!A876,ISBLANK('Captura de datos CASO'!AC876)),"Lab Result Test Date is required",IF('Captura de datos CASO'!AC876&gt;'DO NOT USE_School Picklist'!$C$3,"Test Date cannot be a future date",IF(NOT(ISBLANK('Captura de datos CASO'!AC876)),"OK",NA())))</f>
        <v>#N/A</v>
      </c>
      <c r="AD876" s="40" t="e">
        <f>IF(AND(NOT(ISBLANK('Captura de datos CASO'!AD876)),ISNA(VLOOKUP('Captura de datos CASO'!AD876,'DO NOT USE_School Picklist'!$R$3:$R$7,1,FALSE))),"Please select a value from the drop-down menu",IF('DO NOT USE_Case Formulas'!A876,"OK",NA()))</f>
        <v>#N/A</v>
      </c>
      <c r="AE876" s="40" t="e">
        <f>IF(AND('DO NOT USE_Case Formulas'!A876,ISBLANK('Captura de datos CASO'!AB876)),"Lab Result Test Result is required",IF(AND(NOT(ISBLANK('Captura de datos CASO'!AB876)),ISNA(VLOOKUP('Captura de datos CASO'!AB876,'DO NOT USE_School Picklist'!$Q$3:$Q$8,1,FALSE))),"Please select a value from the drop-down menu",IF('DO NOT USE_Case Formulas'!A876,"OK",NA())))</f>
        <v>#N/A</v>
      </c>
    </row>
    <row r="877" spans="1:31" x14ac:dyDescent="0.3">
      <c r="A877" s="39" t="e">
        <f>IF('DO NOT USE_Case Formulas'!A877,IF('DO NOT USE_Case Formulas'!B877,"Not all required fields are completed","OK"),NA())</f>
        <v>#N/A</v>
      </c>
      <c r="B877" s="40" t="e">
        <f>IF(AND('DO NOT USE_Case Formulas'!A877,ISBLANK('Captura de datos CASO'!B877)),"First Name is required",IF(NOT(ISBLANK('Captura de datos CASO'!B877)),"OK",NA()))</f>
        <v>#N/A</v>
      </c>
      <c r="C877" s="40" t="e">
        <f>IF(AND('DO NOT USE_Case Formulas'!A877,ISBLANK('Captura de datos CASO'!C877)),"Last Name is required",IF(NOT(ISBLANK('Captura de datos CASO'!C877)),"OK",NA()))</f>
        <v>#N/A</v>
      </c>
      <c r="D877" s="40" t="e">
        <f>IF(AND('DO NOT USE_Case Formulas'!A877,ISBLANK('Captura de datos CASO'!D877)),"Birthdate is required",IF(NOT(ISBLANK('Captura de datos CASO'!D877)),"OK",NA()))</f>
        <v>#N/A</v>
      </c>
      <c r="E877" s="40" t="e">
        <f>IF(AND('DO NOT USE_Case Formulas'!A877,ISBLANK('Captura de datos CASO'!E877)),"Mobile Phone is required",IF(NOT(ISBLANK('Captura de datos CASO'!E877)),IF(AND(ISNUMBER(VALUE('Captura de datos CASO'!E877)),LEFT('Captura de datos CASO'!E877,1)&lt;&gt;"1",LEN('Captura de datos CASO'!E877)=10),"OK","Phone number must be valid format"),NA()))</f>
        <v>#N/A</v>
      </c>
      <c r="F877" s="40" t="e">
        <f>IF(LEN('Captura de datos CASO'!F877)&gt;255,"Home Street Address must be less than 255 characters",IF('DO NOT USE_Case Formulas'!A877,"OK",NA()))</f>
        <v>#N/A</v>
      </c>
      <c r="G877" s="40" t="e">
        <f>IF(LEN('Captura de datos CASO'!G877)&gt;40,"City must be less than 40 characters",IF('DO NOT USE_Case Formulas'!A877,"OK",NA()))</f>
        <v>#N/A</v>
      </c>
      <c r="H877" s="40" t="e">
        <f>IF(AND(NOT(ISBLANK('Captura de datos CASO'!H877)),ISNA(VLOOKUP('Captura de datos CASO'!H877,'DO NOT USE_School Picklist'!$P$3:$P$52,1,FALSE))),"Please select a value from the drop-down menu",IF('DO NOT USE_Case Formulas'!A877,"OK",NA()))</f>
        <v>#N/A</v>
      </c>
      <c r="I877" s="40" t="e">
        <f>IF(AND('DO NOT USE_Case Formulas'!A877,ISBLANK('Captura de datos CASO'!I877)),"Zip is required",IF(ISBLANK('Captura de datos CASO'!I877),NA(),"OK"))</f>
        <v>#N/A</v>
      </c>
      <c r="J877" s="40" t="e">
        <f>IF(AND('DO NOT USE_Case Formulas'!A877,ISBLANK('Captura de datos CASO'!J877)),"Student or Staff? is required",IF(ISBLANK('Captura de datos CASO'!J877),NA(),IF(ISNA(VLOOKUP('Captura de datos CASO'!J877,'DO NOT USE_School Picklist'!$B$3:$B$6,1,FALSE)),"Please select a value from the drop-down menu","OK")))</f>
        <v>#N/A</v>
      </c>
      <c r="K877" s="40" t="e">
        <f>IF(AND('Captura de datos CASO'!J877='DO NOT USE_School Picklist'!$B$4,ISBLANK('Captura de datos CASO'!K877)),"Occupation/Job Title is required if Student or Staff? is Yes, staff/faculty or volunteer",IF('DO NOT USE_Case Formulas'!A877,"OK",NA()))</f>
        <v>#N/A</v>
      </c>
      <c r="L877" s="40" t="e">
        <f ca="1">IF('Captura de datos CASO'!L877&gt;'DO NOT USE_School Picklist'!$C$3,"Date last on school campus/facility cannot be a future date",IF('DO NOT USE_Case Formulas'!A877,IF(ISBLANK('Captura de datos CASO'!L877),"Date last on school campus/facility is required","OK"),NA()))</f>
        <v>#N/A</v>
      </c>
      <c r="M877" s="40" t="e">
        <f>IF(AND('DO NOT USE_Case Formulas'!A877,ISBLANK('Captura de datos CASO'!M877)),"Specific Place in the Location is required",IF(ISBLANK('Captura de datos CASO'!M877),NA(),"OK"))</f>
        <v>#N/A</v>
      </c>
      <c r="N877" s="40" t="e">
        <f>IF(LEN('Captura de datos CASO'!N877)&gt;50,"Parent/Guardian Name must be less than 50 characters",IF('DO NOT USE_Case Formulas'!A877,"OK",NA()))</f>
        <v>#N/A</v>
      </c>
      <c r="O877" s="40" t="e">
        <f>IF(NOT(ISBLANK('Captura de datos CASO'!O877)),IF(AND(ISNUMBER('Captura de datos CASO'!O877),LEFT('Captura de datos CASO'!O877,1)&lt;&gt;"1",LEN('Captura de datos CASO'!O877)=10),"OK","Phone number must be valid format"),IF('DO NOT USE_Case Formulas'!A877,"OK",NA()))</f>
        <v>#N/A</v>
      </c>
      <c r="P877" s="53" t="e">
        <f>IF(AND(NOT(ISBLANK('Captura de datos CASO'!P877)),ISNA(VLOOKUP('Captura de datos CASO'!P877,'DO NOT USE_School Picklist'!$I$3:$I$5,1,FALSE))),"Please select a value from the drop-down menu",IF('DO NOT USE_Case Formulas'!A877,"OK",NA()))</f>
        <v>#N/A</v>
      </c>
      <c r="Q877" s="40" t="e">
        <f>IF(AND(NOT(ISBLANK('Captura de datos CASO'!Q877)),ISNA(VLOOKUP('Captura de datos CASO'!Q877,'DO NOT USE_School Picklist'!$E$3:$E$10,1,FALSE))),"Please select a value from the drop-down menu",IF('DO NOT USE_Case Formulas'!A877,"OK",NA()))</f>
        <v>#N/A</v>
      </c>
      <c r="R877" s="53" t="e">
        <f>IF(AND(NOT(ISBLANK('Captura de datos CASO'!R877)),ISNA(VLOOKUP('Captura de datos CASO'!R877,'DO NOT USE_School Picklist'!$W$3:$W$9,1,FALSE))),"Please select a value from the drop-down menu",IF('DO NOT USE_Case Formulas'!A877,"OK",NA()))</f>
        <v>#N/A</v>
      </c>
      <c r="S877" s="53" t="e">
        <f>IF(AND(NOT(ISBLANK('Captura de datos CASO'!S877)),ISNA(VLOOKUP('Captura de datos CASO'!S877,'DO NOT USE_School Picklist'!$W$3:$W$9,1,FALSE))),"Please select a value from the drop-down menu",IF('DO NOT USE_Case Formulas'!A877,"OK",NA()))</f>
        <v>#N/A</v>
      </c>
      <c r="T877" s="40" t="e">
        <f>IF(AND(NOT(ISBLANK('Captura de datos CASO'!T877)),ISNA(VLOOKUP('Captura de datos CASO'!T877,'DO NOT USE_School Picklist'!$F$3:$F$16,1,FALSE))),"Please select a value from the drop-down menu",IF('DO NOT USE_Case Formulas'!A877,"OK",NA()))</f>
        <v>#N/A</v>
      </c>
      <c r="U877" s="40" t="e">
        <f>IF(LEN('Captura de datos CASO'!U877)&gt;100,"Classroom(s) must be less than 100 characters",IF('DO NOT USE_Case Formulas'!A877,"OK",NA()))</f>
        <v>#N/A</v>
      </c>
      <c r="V877" s="40" t="e">
        <f>IF(AND(NOT(ISBLANK('Captura de datos CASO'!V877)),ISNA(VLOOKUP('Captura de datos CASO'!V877,'DO NOT USE_School Picklist'!$S$3:$S$12,1,FALSE))),"Please select a value from the drop-down menu",IF('DO NOT USE_Case Formulas'!A877,"OK",NA()))</f>
        <v>#N/A</v>
      </c>
      <c r="W877" s="40" t="e">
        <f>IF(AND(NOT(ISBLANK('Captura de datos CASO'!W877)),ISNA(VLOOKUP('Captura de datos CASO'!W877,'DO NOT USE_School Picklist'!$S$3:$S$12,1,FALSE))),"Please select a value from the drop-down menu",IF('DO NOT USE_Case Formulas'!A877,"OK",NA()))</f>
        <v>#N/A</v>
      </c>
      <c r="X877" s="40" t="e">
        <f>IF(LEN('Captura de datos CASO'!X877)&gt;80,"Name of Education Group must be less than 80 characters",IF('DO NOT USE_Case Formulas'!A877,"OK",NA()))</f>
        <v>#N/A</v>
      </c>
      <c r="Y877" s="40" t="e">
        <f>IF(AND(NOT(ISBLANK('Captura de datos CASO'!Y877)),ISNA(VLOOKUP('Captura de datos CASO'!Y877,'DO NOT USE_School Picklist'!$K$3:$K$6,1,FALSE))),"Please select a value from the drop-down menu",IF('DO NOT USE_Case Formulas'!A877,"OK",NA()))</f>
        <v>#N/A</v>
      </c>
      <c r="Z877" s="40" t="e">
        <f>IF(AND('DO NOT USE_Case Formulas'!A877,ISBLANK('Captura de datos CASO'!Z877)),"Has this person had symptoms? is required",IF(AND(NOT(ISBLANK('Captura de datos CASO'!Z877)),ISNA(VLOOKUP('Captura de datos CASO'!Z877,'DO NOT USE_School Picklist'!$D$3:$D$5,1,FALSE))),"Please select a value from the drop-down menu",IF(NOT(ISBLANK('Captura de datos CASO'!Z877)),"OK",NA())))</f>
        <v>#N/A</v>
      </c>
      <c r="AA877" s="40" t="e">
        <f>IF(AND('Captura de datos CASO'!Z877='DO NOT USE_School Picklist'!$D$3,ISBLANK('Captura de datos CASO'!AA877)),"Symptom Onset Date is required if Ever Symptomatic is Yes",IF('DO NOT USE_Case Formulas'!A877,"OK",NA()))</f>
        <v>#N/A</v>
      </c>
      <c r="AB877" s="40"/>
      <c r="AC877" s="40" t="e">
        <f ca="1">IF(AND('DO NOT USE_Case Formulas'!A877,ISBLANK('Captura de datos CASO'!AC877)),"Lab Result Test Date is required",IF('Captura de datos CASO'!AC877&gt;'DO NOT USE_School Picklist'!$C$3,"Test Date cannot be a future date",IF(NOT(ISBLANK('Captura de datos CASO'!AC877)),"OK",NA())))</f>
        <v>#N/A</v>
      </c>
      <c r="AD877" s="40" t="e">
        <f>IF(AND(NOT(ISBLANK('Captura de datos CASO'!AD877)),ISNA(VLOOKUP('Captura de datos CASO'!AD877,'DO NOT USE_School Picklist'!$R$3:$R$7,1,FALSE))),"Please select a value from the drop-down menu",IF('DO NOT USE_Case Formulas'!A877,"OK",NA()))</f>
        <v>#N/A</v>
      </c>
      <c r="AE877" s="40" t="e">
        <f>IF(AND('DO NOT USE_Case Formulas'!A877,ISBLANK('Captura de datos CASO'!AB877)),"Lab Result Test Result is required",IF(AND(NOT(ISBLANK('Captura de datos CASO'!AB877)),ISNA(VLOOKUP('Captura de datos CASO'!AB877,'DO NOT USE_School Picklist'!$Q$3:$Q$8,1,FALSE))),"Please select a value from the drop-down menu",IF('DO NOT USE_Case Formulas'!A877,"OK",NA())))</f>
        <v>#N/A</v>
      </c>
    </row>
    <row r="878" spans="1:31" x14ac:dyDescent="0.3">
      <c r="A878" s="39" t="e">
        <f>IF('DO NOT USE_Case Formulas'!A878,IF('DO NOT USE_Case Formulas'!B878,"Not all required fields are completed","OK"),NA())</f>
        <v>#N/A</v>
      </c>
      <c r="B878" s="40" t="e">
        <f>IF(AND('DO NOT USE_Case Formulas'!A878,ISBLANK('Captura de datos CASO'!B878)),"First Name is required",IF(NOT(ISBLANK('Captura de datos CASO'!B878)),"OK",NA()))</f>
        <v>#N/A</v>
      </c>
      <c r="C878" s="40" t="e">
        <f>IF(AND('DO NOT USE_Case Formulas'!A878,ISBLANK('Captura de datos CASO'!C878)),"Last Name is required",IF(NOT(ISBLANK('Captura de datos CASO'!C878)),"OK",NA()))</f>
        <v>#N/A</v>
      </c>
      <c r="D878" s="40" t="e">
        <f>IF(AND('DO NOT USE_Case Formulas'!A878,ISBLANK('Captura de datos CASO'!D878)),"Birthdate is required",IF(NOT(ISBLANK('Captura de datos CASO'!D878)),"OK",NA()))</f>
        <v>#N/A</v>
      </c>
      <c r="E878" s="40" t="e">
        <f>IF(AND('DO NOT USE_Case Formulas'!A878,ISBLANK('Captura de datos CASO'!E878)),"Mobile Phone is required",IF(NOT(ISBLANK('Captura de datos CASO'!E878)),IF(AND(ISNUMBER(VALUE('Captura de datos CASO'!E878)),LEFT('Captura de datos CASO'!E878,1)&lt;&gt;"1",LEN('Captura de datos CASO'!E878)=10),"OK","Phone number must be valid format"),NA()))</f>
        <v>#N/A</v>
      </c>
      <c r="F878" s="40" t="e">
        <f>IF(LEN('Captura de datos CASO'!F878)&gt;255,"Home Street Address must be less than 255 characters",IF('DO NOT USE_Case Formulas'!A878,"OK",NA()))</f>
        <v>#N/A</v>
      </c>
      <c r="G878" s="40" t="e">
        <f>IF(LEN('Captura de datos CASO'!G878)&gt;40,"City must be less than 40 characters",IF('DO NOT USE_Case Formulas'!A878,"OK",NA()))</f>
        <v>#N/A</v>
      </c>
      <c r="H878" s="40" t="e">
        <f>IF(AND(NOT(ISBLANK('Captura de datos CASO'!H878)),ISNA(VLOOKUP('Captura de datos CASO'!H878,'DO NOT USE_School Picklist'!$P$3:$P$52,1,FALSE))),"Please select a value from the drop-down menu",IF('DO NOT USE_Case Formulas'!A878,"OK",NA()))</f>
        <v>#N/A</v>
      </c>
      <c r="I878" s="40" t="e">
        <f>IF(AND('DO NOT USE_Case Formulas'!A878,ISBLANK('Captura de datos CASO'!I878)),"Zip is required",IF(ISBLANK('Captura de datos CASO'!I878),NA(),"OK"))</f>
        <v>#N/A</v>
      </c>
      <c r="J878" s="40" t="e">
        <f>IF(AND('DO NOT USE_Case Formulas'!A878,ISBLANK('Captura de datos CASO'!J878)),"Student or Staff? is required",IF(ISBLANK('Captura de datos CASO'!J878),NA(),IF(ISNA(VLOOKUP('Captura de datos CASO'!J878,'DO NOT USE_School Picklist'!$B$3:$B$6,1,FALSE)),"Please select a value from the drop-down menu","OK")))</f>
        <v>#N/A</v>
      </c>
      <c r="K878" s="40" t="e">
        <f>IF(AND('Captura de datos CASO'!J878='DO NOT USE_School Picklist'!$B$4,ISBLANK('Captura de datos CASO'!K878)),"Occupation/Job Title is required if Student or Staff? is Yes, staff/faculty or volunteer",IF('DO NOT USE_Case Formulas'!A878,"OK",NA()))</f>
        <v>#N/A</v>
      </c>
      <c r="L878" s="40" t="e">
        <f ca="1">IF('Captura de datos CASO'!L878&gt;'DO NOT USE_School Picklist'!$C$3,"Date last on school campus/facility cannot be a future date",IF('DO NOT USE_Case Formulas'!A878,IF(ISBLANK('Captura de datos CASO'!L878),"Date last on school campus/facility is required","OK"),NA()))</f>
        <v>#N/A</v>
      </c>
      <c r="M878" s="40" t="e">
        <f>IF(AND('DO NOT USE_Case Formulas'!A878,ISBLANK('Captura de datos CASO'!M878)),"Specific Place in the Location is required",IF(ISBLANK('Captura de datos CASO'!M878),NA(),"OK"))</f>
        <v>#N/A</v>
      </c>
      <c r="N878" s="40" t="e">
        <f>IF(LEN('Captura de datos CASO'!N878)&gt;50,"Parent/Guardian Name must be less than 50 characters",IF('DO NOT USE_Case Formulas'!A878,"OK",NA()))</f>
        <v>#N/A</v>
      </c>
      <c r="O878" s="40" t="e">
        <f>IF(NOT(ISBLANK('Captura de datos CASO'!O878)),IF(AND(ISNUMBER('Captura de datos CASO'!O878),LEFT('Captura de datos CASO'!O878,1)&lt;&gt;"1",LEN('Captura de datos CASO'!O878)=10),"OK","Phone number must be valid format"),IF('DO NOT USE_Case Formulas'!A878,"OK",NA()))</f>
        <v>#N/A</v>
      </c>
      <c r="P878" s="53" t="e">
        <f>IF(AND(NOT(ISBLANK('Captura de datos CASO'!P878)),ISNA(VLOOKUP('Captura de datos CASO'!P878,'DO NOT USE_School Picklist'!$I$3:$I$5,1,FALSE))),"Please select a value from the drop-down menu",IF('DO NOT USE_Case Formulas'!A878,"OK",NA()))</f>
        <v>#N/A</v>
      </c>
      <c r="Q878" s="40" t="e">
        <f>IF(AND(NOT(ISBLANK('Captura de datos CASO'!Q878)),ISNA(VLOOKUP('Captura de datos CASO'!Q878,'DO NOT USE_School Picklist'!$E$3:$E$10,1,FALSE))),"Please select a value from the drop-down menu",IF('DO NOT USE_Case Formulas'!A878,"OK",NA()))</f>
        <v>#N/A</v>
      </c>
      <c r="R878" s="53" t="e">
        <f>IF(AND(NOT(ISBLANK('Captura de datos CASO'!R878)),ISNA(VLOOKUP('Captura de datos CASO'!R878,'DO NOT USE_School Picklist'!$W$3:$W$9,1,FALSE))),"Please select a value from the drop-down menu",IF('DO NOT USE_Case Formulas'!A878,"OK",NA()))</f>
        <v>#N/A</v>
      </c>
      <c r="S878" s="53" t="e">
        <f>IF(AND(NOT(ISBLANK('Captura de datos CASO'!S878)),ISNA(VLOOKUP('Captura de datos CASO'!S878,'DO NOT USE_School Picklist'!$W$3:$W$9,1,FALSE))),"Please select a value from the drop-down menu",IF('DO NOT USE_Case Formulas'!A878,"OK",NA()))</f>
        <v>#N/A</v>
      </c>
      <c r="T878" s="40" t="e">
        <f>IF(AND(NOT(ISBLANK('Captura de datos CASO'!T878)),ISNA(VLOOKUP('Captura de datos CASO'!T878,'DO NOT USE_School Picklist'!$F$3:$F$16,1,FALSE))),"Please select a value from the drop-down menu",IF('DO NOT USE_Case Formulas'!A878,"OK",NA()))</f>
        <v>#N/A</v>
      </c>
      <c r="U878" s="40" t="e">
        <f>IF(LEN('Captura de datos CASO'!U878)&gt;100,"Classroom(s) must be less than 100 characters",IF('DO NOT USE_Case Formulas'!A878,"OK",NA()))</f>
        <v>#N/A</v>
      </c>
      <c r="V878" s="40" t="e">
        <f>IF(AND(NOT(ISBLANK('Captura de datos CASO'!V878)),ISNA(VLOOKUP('Captura de datos CASO'!V878,'DO NOT USE_School Picklist'!$S$3:$S$12,1,FALSE))),"Please select a value from the drop-down menu",IF('DO NOT USE_Case Formulas'!A878,"OK",NA()))</f>
        <v>#N/A</v>
      </c>
      <c r="W878" s="40" t="e">
        <f>IF(AND(NOT(ISBLANK('Captura de datos CASO'!W878)),ISNA(VLOOKUP('Captura de datos CASO'!W878,'DO NOT USE_School Picklist'!$S$3:$S$12,1,FALSE))),"Please select a value from the drop-down menu",IF('DO NOT USE_Case Formulas'!A878,"OK",NA()))</f>
        <v>#N/A</v>
      </c>
      <c r="X878" s="40" t="e">
        <f>IF(LEN('Captura de datos CASO'!X878)&gt;80,"Name of Education Group must be less than 80 characters",IF('DO NOT USE_Case Formulas'!A878,"OK",NA()))</f>
        <v>#N/A</v>
      </c>
      <c r="Y878" s="40" t="e">
        <f>IF(AND(NOT(ISBLANK('Captura de datos CASO'!Y878)),ISNA(VLOOKUP('Captura de datos CASO'!Y878,'DO NOT USE_School Picklist'!$K$3:$K$6,1,FALSE))),"Please select a value from the drop-down menu",IF('DO NOT USE_Case Formulas'!A878,"OK",NA()))</f>
        <v>#N/A</v>
      </c>
      <c r="Z878" s="40" t="e">
        <f>IF(AND('DO NOT USE_Case Formulas'!A878,ISBLANK('Captura de datos CASO'!Z878)),"Has this person had symptoms? is required",IF(AND(NOT(ISBLANK('Captura de datos CASO'!Z878)),ISNA(VLOOKUP('Captura de datos CASO'!Z878,'DO NOT USE_School Picklist'!$D$3:$D$5,1,FALSE))),"Please select a value from the drop-down menu",IF(NOT(ISBLANK('Captura de datos CASO'!Z878)),"OK",NA())))</f>
        <v>#N/A</v>
      </c>
      <c r="AA878" s="40" t="e">
        <f>IF(AND('Captura de datos CASO'!Z878='DO NOT USE_School Picklist'!$D$3,ISBLANK('Captura de datos CASO'!AA878)),"Symptom Onset Date is required if Ever Symptomatic is Yes",IF('DO NOT USE_Case Formulas'!A878,"OK",NA()))</f>
        <v>#N/A</v>
      </c>
      <c r="AB878" s="40"/>
      <c r="AC878" s="40" t="e">
        <f ca="1">IF(AND('DO NOT USE_Case Formulas'!A878,ISBLANK('Captura de datos CASO'!AC878)),"Lab Result Test Date is required",IF('Captura de datos CASO'!AC878&gt;'DO NOT USE_School Picklist'!$C$3,"Test Date cannot be a future date",IF(NOT(ISBLANK('Captura de datos CASO'!AC878)),"OK",NA())))</f>
        <v>#N/A</v>
      </c>
      <c r="AD878" s="40" t="e">
        <f>IF(AND(NOT(ISBLANK('Captura de datos CASO'!AD878)),ISNA(VLOOKUP('Captura de datos CASO'!AD878,'DO NOT USE_School Picklist'!$R$3:$R$7,1,FALSE))),"Please select a value from the drop-down menu",IF('DO NOT USE_Case Formulas'!A878,"OK",NA()))</f>
        <v>#N/A</v>
      </c>
      <c r="AE878" s="40" t="e">
        <f>IF(AND('DO NOT USE_Case Formulas'!A878,ISBLANK('Captura de datos CASO'!AB878)),"Lab Result Test Result is required",IF(AND(NOT(ISBLANK('Captura de datos CASO'!AB878)),ISNA(VLOOKUP('Captura de datos CASO'!AB878,'DO NOT USE_School Picklist'!$Q$3:$Q$8,1,FALSE))),"Please select a value from the drop-down menu",IF('DO NOT USE_Case Formulas'!A878,"OK",NA())))</f>
        <v>#N/A</v>
      </c>
    </row>
    <row r="879" spans="1:31" x14ac:dyDescent="0.3">
      <c r="A879" s="39" t="e">
        <f>IF('DO NOT USE_Case Formulas'!A879,IF('DO NOT USE_Case Formulas'!B879,"Not all required fields are completed","OK"),NA())</f>
        <v>#N/A</v>
      </c>
      <c r="B879" s="40" t="e">
        <f>IF(AND('DO NOT USE_Case Formulas'!A879,ISBLANK('Captura de datos CASO'!B879)),"First Name is required",IF(NOT(ISBLANK('Captura de datos CASO'!B879)),"OK",NA()))</f>
        <v>#N/A</v>
      </c>
      <c r="C879" s="40" t="e">
        <f>IF(AND('DO NOT USE_Case Formulas'!A879,ISBLANK('Captura de datos CASO'!C879)),"Last Name is required",IF(NOT(ISBLANK('Captura de datos CASO'!C879)),"OK",NA()))</f>
        <v>#N/A</v>
      </c>
      <c r="D879" s="40" t="e">
        <f>IF(AND('DO NOT USE_Case Formulas'!A879,ISBLANK('Captura de datos CASO'!D879)),"Birthdate is required",IF(NOT(ISBLANK('Captura de datos CASO'!D879)),"OK",NA()))</f>
        <v>#N/A</v>
      </c>
      <c r="E879" s="40" t="e">
        <f>IF(AND('DO NOT USE_Case Formulas'!A879,ISBLANK('Captura de datos CASO'!E879)),"Mobile Phone is required",IF(NOT(ISBLANK('Captura de datos CASO'!E879)),IF(AND(ISNUMBER(VALUE('Captura de datos CASO'!E879)),LEFT('Captura de datos CASO'!E879,1)&lt;&gt;"1",LEN('Captura de datos CASO'!E879)=10),"OK","Phone number must be valid format"),NA()))</f>
        <v>#N/A</v>
      </c>
      <c r="F879" s="40" t="e">
        <f>IF(LEN('Captura de datos CASO'!F879)&gt;255,"Home Street Address must be less than 255 characters",IF('DO NOT USE_Case Formulas'!A879,"OK",NA()))</f>
        <v>#N/A</v>
      </c>
      <c r="G879" s="40" t="e">
        <f>IF(LEN('Captura de datos CASO'!G879)&gt;40,"City must be less than 40 characters",IF('DO NOT USE_Case Formulas'!A879,"OK",NA()))</f>
        <v>#N/A</v>
      </c>
      <c r="H879" s="40" t="e">
        <f>IF(AND(NOT(ISBLANK('Captura de datos CASO'!H879)),ISNA(VLOOKUP('Captura de datos CASO'!H879,'DO NOT USE_School Picklist'!$P$3:$P$52,1,FALSE))),"Please select a value from the drop-down menu",IF('DO NOT USE_Case Formulas'!A879,"OK",NA()))</f>
        <v>#N/A</v>
      </c>
      <c r="I879" s="40" t="e">
        <f>IF(AND('DO NOT USE_Case Formulas'!A879,ISBLANK('Captura de datos CASO'!I879)),"Zip is required",IF(ISBLANK('Captura de datos CASO'!I879),NA(),"OK"))</f>
        <v>#N/A</v>
      </c>
      <c r="J879" s="40" t="e">
        <f>IF(AND('DO NOT USE_Case Formulas'!A879,ISBLANK('Captura de datos CASO'!J879)),"Student or Staff? is required",IF(ISBLANK('Captura de datos CASO'!J879),NA(),IF(ISNA(VLOOKUP('Captura de datos CASO'!J879,'DO NOT USE_School Picklist'!$B$3:$B$6,1,FALSE)),"Please select a value from the drop-down menu","OK")))</f>
        <v>#N/A</v>
      </c>
      <c r="K879" s="40" t="e">
        <f>IF(AND('Captura de datos CASO'!J879='DO NOT USE_School Picklist'!$B$4,ISBLANK('Captura de datos CASO'!K879)),"Occupation/Job Title is required if Student or Staff? is Yes, staff/faculty or volunteer",IF('DO NOT USE_Case Formulas'!A879,"OK",NA()))</f>
        <v>#N/A</v>
      </c>
      <c r="L879" s="40" t="e">
        <f ca="1">IF('Captura de datos CASO'!L879&gt;'DO NOT USE_School Picklist'!$C$3,"Date last on school campus/facility cannot be a future date",IF('DO NOT USE_Case Formulas'!A879,IF(ISBLANK('Captura de datos CASO'!L879),"Date last on school campus/facility is required","OK"),NA()))</f>
        <v>#N/A</v>
      </c>
      <c r="M879" s="40" t="e">
        <f>IF(AND('DO NOT USE_Case Formulas'!A879,ISBLANK('Captura de datos CASO'!M879)),"Specific Place in the Location is required",IF(ISBLANK('Captura de datos CASO'!M879),NA(),"OK"))</f>
        <v>#N/A</v>
      </c>
      <c r="N879" s="40" t="e">
        <f>IF(LEN('Captura de datos CASO'!N879)&gt;50,"Parent/Guardian Name must be less than 50 characters",IF('DO NOT USE_Case Formulas'!A879,"OK",NA()))</f>
        <v>#N/A</v>
      </c>
      <c r="O879" s="40" t="e">
        <f>IF(NOT(ISBLANK('Captura de datos CASO'!O879)),IF(AND(ISNUMBER('Captura de datos CASO'!O879),LEFT('Captura de datos CASO'!O879,1)&lt;&gt;"1",LEN('Captura de datos CASO'!O879)=10),"OK","Phone number must be valid format"),IF('DO NOT USE_Case Formulas'!A879,"OK",NA()))</f>
        <v>#N/A</v>
      </c>
      <c r="P879" s="53" t="e">
        <f>IF(AND(NOT(ISBLANK('Captura de datos CASO'!P879)),ISNA(VLOOKUP('Captura de datos CASO'!P879,'DO NOT USE_School Picklist'!$I$3:$I$5,1,FALSE))),"Please select a value from the drop-down menu",IF('DO NOT USE_Case Formulas'!A879,"OK",NA()))</f>
        <v>#N/A</v>
      </c>
      <c r="Q879" s="40" t="e">
        <f>IF(AND(NOT(ISBLANK('Captura de datos CASO'!Q879)),ISNA(VLOOKUP('Captura de datos CASO'!Q879,'DO NOT USE_School Picklist'!$E$3:$E$10,1,FALSE))),"Please select a value from the drop-down menu",IF('DO NOT USE_Case Formulas'!A879,"OK",NA()))</f>
        <v>#N/A</v>
      </c>
      <c r="R879" s="53" t="e">
        <f>IF(AND(NOT(ISBLANK('Captura de datos CASO'!R879)),ISNA(VLOOKUP('Captura de datos CASO'!R879,'DO NOT USE_School Picklist'!$W$3:$W$9,1,FALSE))),"Please select a value from the drop-down menu",IF('DO NOT USE_Case Formulas'!A879,"OK",NA()))</f>
        <v>#N/A</v>
      </c>
      <c r="S879" s="53" t="e">
        <f>IF(AND(NOT(ISBLANK('Captura de datos CASO'!S879)),ISNA(VLOOKUP('Captura de datos CASO'!S879,'DO NOT USE_School Picklist'!$W$3:$W$9,1,FALSE))),"Please select a value from the drop-down menu",IF('DO NOT USE_Case Formulas'!A879,"OK",NA()))</f>
        <v>#N/A</v>
      </c>
      <c r="T879" s="40" t="e">
        <f>IF(AND(NOT(ISBLANK('Captura de datos CASO'!T879)),ISNA(VLOOKUP('Captura de datos CASO'!T879,'DO NOT USE_School Picklist'!$F$3:$F$16,1,FALSE))),"Please select a value from the drop-down menu",IF('DO NOT USE_Case Formulas'!A879,"OK",NA()))</f>
        <v>#N/A</v>
      </c>
      <c r="U879" s="40" t="e">
        <f>IF(LEN('Captura de datos CASO'!U879)&gt;100,"Classroom(s) must be less than 100 characters",IF('DO NOT USE_Case Formulas'!A879,"OK",NA()))</f>
        <v>#N/A</v>
      </c>
      <c r="V879" s="40" t="e">
        <f>IF(AND(NOT(ISBLANK('Captura de datos CASO'!V879)),ISNA(VLOOKUP('Captura de datos CASO'!V879,'DO NOT USE_School Picklist'!$S$3:$S$12,1,FALSE))),"Please select a value from the drop-down menu",IF('DO NOT USE_Case Formulas'!A879,"OK",NA()))</f>
        <v>#N/A</v>
      </c>
      <c r="W879" s="40" t="e">
        <f>IF(AND(NOT(ISBLANK('Captura de datos CASO'!W879)),ISNA(VLOOKUP('Captura de datos CASO'!W879,'DO NOT USE_School Picklist'!$S$3:$S$12,1,FALSE))),"Please select a value from the drop-down menu",IF('DO NOT USE_Case Formulas'!A879,"OK",NA()))</f>
        <v>#N/A</v>
      </c>
      <c r="X879" s="40" t="e">
        <f>IF(LEN('Captura de datos CASO'!X879)&gt;80,"Name of Education Group must be less than 80 characters",IF('DO NOT USE_Case Formulas'!A879,"OK",NA()))</f>
        <v>#N/A</v>
      </c>
      <c r="Y879" s="40" t="e">
        <f>IF(AND(NOT(ISBLANK('Captura de datos CASO'!Y879)),ISNA(VLOOKUP('Captura de datos CASO'!Y879,'DO NOT USE_School Picklist'!$K$3:$K$6,1,FALSE))),"Please select a value from the drop-down menu",IF('DO NOT USE_Case Formulas'!A879,"OK",NA()))</f>
        <v>#N/A</v>
      </c>
      <c r="Z879" s="40" t="e">
        <f>IF(AND('DO NOT USE_Case Formulas'!A879,ISBLANK('Captura de datos CASO'!Z879)),"Has this person had symptoms? is required",IF(AND(NOT(ISBLANK('Captura de datos CASO'!Z879)),ISNA(VLOOKUP('Captura de datos CASO'!Z879,'DO NOT USE_School Picklist'!$D$3:$D$5,1,FALSE))),"Please select a value from the drop-down menu",IF(NOT(ISBLANK('Captura de datos CASO'!Z879)),"OK",NA())))</f>
        <v>#N/A</v>
      </c>
      <c r="AA879" s="40" t="e">
        <f>IF(AND('Captura de datos CASO'!Z879='DO NOT USE_School Picklist'!$D$3,ISBLANK('Captura de datos CASO'!AA879)),"Symptom Onset Date is required if Ever Symptomatic is Yes",IF('DO NOT USE_Case Formulas'!A879,"OK",NA()))</f>
        <v>#N/A</v>
      </c>
      <c r="AB879" s="40"/>
      <c r="AC879" s="40" t="e">
        <f ca="1">IF(AND('DO NOT USE_Case Formulas'!A879,ISBLANK('Captura de datos CASO'!AC879)),"Lab Result Test Date is required",IF('Captura de datos CASO'!AC879&gt;'DO NOT USE_School Picklist'!$C$3,"Test Date cannot be a future date",IF(NOT(ISBLANK('Captura de datos CASO'!AC879)),"OK",NA())))</f>
        <v>#N/A</v>
      </c>
      <c r="AD879" s="40" t="e">
        <f>IF(AND(NOT(ISBLANK('Captura de datos CASO'!AD879)),ISNA(VLOOKUP('Captura de datos CASO'!AD879,'DO NOT USE_School Picklist'!$R$3:$R$7,1,FALSE))),"Please select a value from the drop-down menu",IF('DO NOT USE_Case Formulas'!A879,"OK",NA()))</f>
        <v>#N/A</v>
      </c>
      <c r="AE879" s="40" t="e">
        <f>IF(AND('DO NOT USE_Case Formulas'!A879,ISBLANK('Captura de datos CASO'!AB879)),"Lab Result Test Result is required",IF(AND(NOT(ISBLANK('Captura de datos CASO'!AB879)),ISNA(VLOOKUP('Captura de datos CASO'!AB879,'DO NOT USE_School Picklist'!$Q$3:$Q$8,1,FALSE))),"Please select a value from the drop-down menu",IF('DO NOT USE_Case Formulas'!A879,"OK",NA())))</f>
        <v>#N/A</v>
      </c>
    </row>
    <row r="880" spans="1:31" x14ac:dyDescent="0.3">
      <c r="A880" s="39" t="e">
        <f>IF('DO NOT USE_Case Formulas'!A880,IF('DO NOT USE_Case Formulas'!B880,"Not all required fields are completed","OK"),NA())</f>
        <v>#N/A</v>
      </c>
      <c r="B880" s="40" t="e">
        <f>IF(AND('DO NOT USE_Case Formulas'!A880,ISBLANK('Captura de datos CASO'!B880)),"First Name is required",IF(NOT(ISBLANK('Captura de datos CASO'!B880)),"OK",NA()))</f>
        <v>#N/A</v>
      </c>
      <c r="C880" s="40" t="e">
        <f>IF(AND('DO NOT USE_Case Formulas'!A880,ISBLANK('Captura de datos CASO'!C880)),"Last Name is required",IF(NOT(ISBLANK('Captura de datos CASO'!C880)),"OK",NA()))</f>
        <v>#N/A</v>
      </c>
      <c r="D880" s="40" t="e">
        <f>IF(AND('DO NOT USE_Case Formulas'!A880,ISBLANK('Captura de datos CASO'!D880)),"Birthdate is required",IF(NOT(ISBLANK('Captura de datos CASO'!D880)),"OK",NA()))</f>
        <v>#N/A</v>
      </c>
      <c r="E880" s="40" t="e">
        <f>IF(AND('DO NOT USE_Case Formulas'!A880,ISBLANK('Captura de datos CASO'!E880)),"Mobile Phone is required",IF(NOT(ISBLANK('Captura de datos CASO'!E880)),IF(AND(ISNUMBER(VALUE('Captura de datos CASO'!E880)),LEFT('Captura de datos CASO'!E880,1)&lt;&gt;"1",LEN('Captura de datos CASO'!E880)=10),"OK","Phone number must be valid format"),NA()))</f>
        <v>#N/A</v>
      </c>
      <c r="F880" s="40" t="e">
        <f>IF(LEN('Captura de datos CASO'!F880)&gt;255,"Home Street Address must be less than 255 characters",IF('DO NOT USE_Case Formulas'!A880,"OK",NA()))</f>
        <v>#N/A</v>
      </c>
      <c r="G880" s="40" t="e">
        <f>IF(LEN('Captura de datos CASO'!G880)&gt;40,"City must be less than 40 characters",IF('DO NOT USE_Case Formulas'!A880,"OK",NA()))</f>
        <v>#N/A</v>
      </c>
      <c r="H880" s="40" t="e">
        <f>IF(AND(NOT(ISBLANK('Captura de datos CASO'!H880)),ISNA(VLOOKUP('Captura de datos CASO'!H880,'DO NOT USE_School Picklist'!$P$3:$P$52,1,FALSE))),"Please select a value from the drop-down menu",IF('DO NOT USE_Case Formulas'!A880,"OK",NA()))</f>
        <v>#N/A</v>
      </c>
      <c r="I880" s="40" t="e">
        <f>IF(AND('DO NOT USE_Case Formulas'!A880,ISBLANK('Captura de datos CASO'!I880)),"Zip is required",IF(ISBLANK('Captura de datos CASO'!I880),NA(),"OK"))</f>
        <v>#N/A</v>
      </c>
      <c r="J880" s="40" t="e">
        <f>IF(AND('DO NOT USE_Case Formulas'!A880,ISBLANK('Captura de datos CASO'!J880)),"Student or Staff? is required",IF(ISBLANK('Captura de datos CASO'!J880),NA(),IF(ISNA(VLOOKUP('Captura de datos CASO'!J880,'DO NOT USE_School Picklist'!$B$3:$B$6,1,FALSE)),"Please select a value from the drop-down menu","OK")))</f>
        <v>#N/A</v>
      </c>
      <c r="K880" s="40" t="e">
        <f>IF(AND('Captura de datos CASO'!J880='DO NOT USE_School Picklist'!$B$4,ISBLANK('Captura de datos CASO'!K880)),"Occupation/Job Title is required if Student or Staff? is Yes, staff/faculty or volunteer",IF('DO NOT USE_Case Formulas'!A880,"OK",NA()))</f>
        <v>#N/A</v>
      </c>
      <c r="L880" s="40" t="e">
        <f ca="1">IF('Captura de datos CASO'!L880&gt;'DO NOT USE_School Picklist'!$C$3,"Date last on school campus/facility cannot be a future date",IF('DO NOT USE_Case Formulas'!A880,IF(ISBLANK('Captura de datos CASO'!L880),"Date last on school campus/facility is required","OK"),NA()))</f>
        <v>#N/A</v>
      </c>
      <c r="M880" s="40" t="e">
        <f>IF(AND('DO NOT USE_Case Formulas'!A880,ISBLANK('Captura de datos CASO'!M880)),"Specific Place in the Location is required",IF(ISBLANK('Captura de datos CASO'!M880),NA(),"OK"))</f>
        <v>#N/A</v>
      </c>
      <c r="N880" s="40" t="e">
        <f>IF(LEN('Captura de datos CASO'!N880)&gt;50,"Parent/Guardian Name must be less than 50 characters",IF('DO NOT USE_Case Formulas'!A880,"OK",NA()))</f>
        <v>#N/A</v>
      </c>
      <c r="O880" s="40" t="e">
        <f>IF(NOT(ISBLANK('Captura de datos CASO'!O880)),IF(AND(ISNUMBER('Captura de datos CASO'!O880),LEFT('Captura de datos CASO'!O880,1)&lt;&gt;"1",LEN('Captura de datos CASO'!O880)=10),"OK","Phone number must be valid format"),IF('DO NOT USE_Case Formulas'!A880,"OK",NA()))</f>
        <v>#N/A</v>
      </c>
      <c r="P880" s="53" t="e">
        <f>IF(AND(NOT(ISBLANK('Captura de datos CASO'!P880)),ISNA(VLOOKUP('Captura de datos CASO'!P880,'DO NOT USE_School Picklist'!$I$3:$I$5,1,FALSE))),"Please select a value from the drop-down menu",IF('DO NOT USE_Case Formulas'!A880,"OK",NA()))</f>
        <v>#N/A</v>
      </c>
      <c r="Q880" s="40" t="e">
        <f>IF(AND(NOT(ISBLANK('Captura de datos CASO'!Q880)),ISNA(VLOOKUP('Captura de datos CASO'!Q880,'DO NOT USE_School Picklist'!$E$3:$E$10,1,FALSE))),"Please select a value from the drop-down menu",IF('DO NOT USE_Case Formulas'!A880,"OK",NA()))</f>
        <v>#N/A</v>
      </c>
      <c r="R880" s="53" t="e">
        <f>IF(AND(NOT(ISBLANK('Captura de datos CASO'!R880)),ISNA(VLOOKUP('Captura de datos CASO'!R880,'DO NOT USE_School Picklist'!$W$3:$W$9,1,FALSE))),"Please select a value from the drop-down menu",IF('DO NOT USE_Case Formulas'!A880,"OK",NA()))</f>
        <v>#N/A</v>
      </c>
      <c r="S880" s="53" t="e">
        <f>IF(AND(NOT(ISBLANK('Captura de datos CASO'!S880)),ISNA(VLOOKUP('Captura de datos CASO'!S880,'DO NOT USE_School Picklist'!$W$3:$W$9,1,FALSE))),"Please select a value from the drop-down menu",IF('DO NOT USE_Case Formulas'!A880,"OK",NA()))</f>
        <v>#N/A</v>
      </c>
      <c r="T880" s="40" t="e">
        <f>IF(AND(NOT(ISBLANK('Captura de datos CASO'!T880)),ISNA(VLOOKUP('Captura de datos CASO'!T880,'DO NOT USE_School Picklist'!$F$3:$F$16,1,FALSE))),"Please select a value from the drop-down menu",IF('DO NOT USE_Case Formulas'!A880,"OK",NA()))</f>
        <v>#N/A</v>
      </c>
      <c r="U880" s="40" t="e">
        <f>IF(LEN('Captura de datos CASO'!U880)&gt;100,"Classroom(s) must be less than 100 characters",IF('DO NOT USE_Case Formulas'!A880,"OK",NA()))</f>
        <v>#N/A</v>
      </c>
      <c r="V880" s="40" t="e">
        <f>IF(AND(NOT(ISBLANK('Captura de datos CASO'!V880)),ISNA(VLOOKUP('Captura de datos CASO'!V880,'DO NOT USE_School Picklist'!$S$3:$S$12,1,FALSE))),"Please select a value from the drop-down menu",IF('DO NOT USE_Case Formulas'!A880,"OK",NA()))</f>
        <v>#N/A</v>
      </c>
      <c r="W880" s="40" t="e">
        <f>IF(AND(NOT(ISBLANK('Captura de datos CASO'!W880)),ISNA(VLOOKUP('Captura de datos CASO'!W880,'DO NOT USE_School Picklist'!$S$3:$S$12,1,FALSE))),"Please select a value from the drop-down menu",IF('DO NOT USE_Case Formulas'!A880,"OK",NA()))</f>
        <v>#N/A</v>
      </c>
      <c r="X880" s="40" t="e">
        <f>IF(LEN('Captura de datos CASO'!X880)&gt;80,"Name of Education Group must be less than 80 characters",IF('DO NOT USE_Case Formulas'!A880,"OK",NA()))</f>
        <v>#N/A</v>
      </c>
      <c r="Y880" s="40" t="e">
        <f>IF(AND(NOT(ISBLANK('Captura de datos CASO'!Y880)),ISNA(VLOOKUP('Captura de datos CASO'!Y880,'DO NOT USE_School Picklist'!$K$3:$K$6,1,FALSE))),"Please select a value from the drop-down menu",IF('DO NOT USE_Case Formulas'!A880,"OK",NA()))</f>
        <v>#N/A</v>
      </c>
      <c r="Z880" s="40" t="e">
        <f>IF(AND('DO NOT USE_Case Formulas'!A880,ISBLANK('Captura de datos CASO'!Z880)),"Has this person had symptoms? is required",IF(AND(NOT(ISBLANK('Captura de datos CASO'!Z880)),ISNA(VLOOKUP('Captura de datos CASO'!Z880,'DO NOT USE_School Picklist'!$D$3:$D$5,1,FALSE))),"Please select a value from the drop-down menu",IF(NOT(ISBLANK('Captura de datos CASO'!Z880)),"OK",NA())))</f>
        <v>#N/A</v>
      </c>
      <c r="AA880" s="40" t="e">
        <f>IF(AND('Captura de datos CASO'!Z880='DO NOT USE_School Picklist'!$D$3,ISBLANK('Captura de datos CASO'!AA880)),"Symptom Onset Date is required if Ever Symptomatic is Yes",IF('DO NOT USE_Case Formulas'!A880,"OK",NA()))</f>
        <v>#N/A</v>
      </c>
      <c r="AB880" s="40"/>
      <c r="AC880" s="40" t="e">
        <f ca="1">IF(AND('DO NOT USE_Case Formulas'!A880,ISBLANK('Captura de datos CASO'!AC880)),"Lab Result Test Date is required",IF('Captura de datos CASO'!AC880&gt;'DO NOT USE_School Picklist'!$C$3,"Test Date cannot be a future date",IF(NOT(ISBLANK('Captura de datos CASO'!AC880)),"OK",NA())))</f>
        <v>#N/A</v>
      </c>
      <c r="AD880" s="40" t="e">
        <f>IF(AND(NOT(ISBLANK('Captura de datos CASO'!AD880)),ISNA(VLOOKUP('Captura de datos CASO'!AD880,'DO NOT USE_School Picklist'!$R$3:$R$7,1,FALSE))),"Please select a value from the drop-down menu",IF('DO NOT USE_Case Formulas'!A880,"OK",NA()))</f>
        <v>#N/A</v>
      </c>
      <c r="AE880" s="40" t="e">
        <f>IF(AND('DO NOT USE_Case Formulas'!A880,ISBLANK('Captura de datos CASO'!AB880)),"Lab Result Test Result is required",IF(AND(NOT(ISBLANK('Captura de datos CASO'!AB880)),ISNA(VLOOKUP('Captura de datos CASO'!AB880,'DO NOT USE_School Picklist'!$Q$3:$Q$8,1,FALSE))),"Please select a value from the drop-down menu",IF('DO NOT USE_Case Formulas'!A880,"OK",NA())))</f>
        <v>#N/A</v>
      </c>
    </row>
    <row r="881" spans="1:31" x14ac:dyDescent="0.3">
      <c r="A881" s="39" t="e">
        <f>IF('DO NOT USE_Case Formulas'!A881,IF('DO NOT USE_Case Formulas'!B881,"Not all required fields are completed","OK"),NA())</f>
        <v>#N/A</v>
      </c>
      <c r="B881" s="40" t="e">
        <f>IF(AND('DO NOT USE_Case Formulas'!A881,ISBLANK('Captura de datos CASO'!B881)),"First Name is required",IF(NOT(ISBLANK('Captura de datos CASO'!B881)),"OK",NA()))</f>
        <v>#N/A</v>
      </c>
      <c r="C881" s="40" t="e">
        <f>IF(AND('DO NOT USE_Case Formulas'!A881,ISBLANK('Captura de datos CASO'!C881)),"Last Name is required",IF(NOT(ISBLANK('Captura de datos CASO'!C881)),"OK",NA()))</f>
        <v>#N/A</v>
      </c>
      <c r="D881" s="40" t="e">
        <f>IF(AND('DO NOT USE_Case Formulas'!A881,ISBLANK('Captura de datos CASO'!D881)),"Birthdate is required",IF(NOT(ISBLANK('Captura de datos CASO'!D881)),"OK",NA()))</f>
        <v>#N/A</v>
      </c>
      <c r="E881" s="40" t="e">
        <f>IF(AND('DO NOT USE_Case Formulas'!A881,ISBLANK('Captura de datos CASO'!E881)),"Mobile Phone is required",IF(NOT(ISBLANK('Captura de datos CASO'!E881)),IF(AND(ISNUMBER(VALUE('Captura de datos CASO'!E881)),LEFT('Captura de datos CASO'!E881,1)&lt;&gt;"1",LEN('Captura de datos CASO'!E881)=10),"OK","Phone number must be valid format"),NA()))</f>
        <v>#N/A</v>
      </c>
      <c r="F881" s="40" t="e">
        <f>IF(LEN('Captura de datos CASO'!F881)&gt;255,"Home Street Address must be less than 255 characters",IF('DO NOT USE_Case Formulas'!A881,"OK",NA()))</f>
        <v>#N/A</v>
      </c>
      <c r="G881" s="40" t="e">
        <f>IF(LEN('Captura de datos CASO'!G881)&gt;40,"City must be less than 40 characters",IF('DO NOT USE_Case Formulas'!A881,"OK",NA()))</f>
        <v>#N/A</v>
      </c>
      <c r="H881" s="40" t="e">
        <f>IF(AND(NOT(ISBLANK('Captura de datos CASO'!H881)),ISNA(VLOOKUP('Captura de datos CASO'!H881,'DO NOT USE_School Picklist'!$P$3:$P$52,1,FALSE))),"Please select a value from the drop-down menu",IF('DO NOT USE_Case Formulas'!A881,"OK",NA()))</f>
        <v>#N/A</v>
      </c>
      <c r="I881" s="40" t="e">
        <f>IF(AND('DO NOT USE_Case Formulas'!A881,ISBLANK('Captura de datos CASO'!I881)),"Zip is required",IF(ISBLANK('Captura de datos CASO'!I881),NA(),"OK"))</f>
        <v>#N/A</v>
      </c>
      <c r="J881" s="40" t="e">
        <f>IF(AND('DO NOT USE_Case Formulas'!A881,ISBLANK('Captura de datos CASO'!J881)),"Student or Staff? is required",IF(ISBLANK('Captura de datos CASO'!J881),NA(),IF(ISNA(VLOOKUP('Captura de datos CASO'!J881,'DO NOT USE_School Picklist'!$B$3:$B$6,1,FALSE)),"Please select a value from the drop-down menu","OK")))</f>
        <v>#N/A</v>
      </c>
      <c r="K881" s="40" t="e">
        <f>IF(AND('Captura de datos CASO'!J881='DO NOT USE_School Picklist'!$B$4,ISBLANK('Captura de datos CASO'!K881)),"Occupation/Job Title is required if Student or Staff? is Yes, staff/faculty or volunteer",IF('DO NOT USE_Case Formulas'!A881,"OK",NA()))</f>
        <v>#N/A</v>
      </c>
      <c r="L881" s="40" t="e">
        <f ca="1">IF('Captura de datos CASO'!L881&gt;'DO NOT USE_School Picklist'!$C$3,"Date last on school campus/facility cannot be a future date",IF('DO NOT USE_Case Formulas'!A881,IF(ISBLANK('Captura de datos CASO'!L881),"Date last on school campus/facility is required","OK"),NA()))</f>
        <v>#N/A</v>
      </c>
      <c r="M881" s="40" t="e">
        <f>IF(AND('DO NOT USE_Case Formulas'!A881,ISBLANK('Captura de datos CASO'!M881)),"Specific Place in the Location is required",IF(ISBLANK('Captura de datos CASO'!M881),NA(),"OK"))</f>
        <v>#N/A</v>
      </c>
      <c r="N881" s="40" t="e">
        <f>IF(LEN('Captura de datos CASO'!N881)&gt;50,"Parent/Guardian Name must be less than 50 characters",IF('DO NOT USE_Case Formulas'!A881,"OK",NA()))</f>
        <v>#N/A</v>
      </c>
      <c r="O881" s="40" t="e">
        <f>IF(NOT(ISBLANK('Captura de datos CASO'!O881)),IF(AND(ISNUMBER('Captura de datos CASO'!O881),LEFT('Captura de datos CASO'!O881,1)&lt;&gt;"1",LEN('Captura de datos CASO'!O881)=10),"OK","Phone number must be valid format"),IF('DO NOT USE_Case Formulas'!A881,"OK",NA()))</f>
        <v>#N/A</v>
      </c>
      <c r="P881" s="53" t="e">
        <f>IF(AND(NOT(ISBLANK('Captura de datos CASO'!P881)),ISNA(VLOOKUP('Captura de datos CASO'!P881,'DO NOT USE_School Picklist'!$I$3:$I$5,1,FALSE))),"Please select a value from the drop-down menu",IF('DO NOT USE_Case Formulas'!A881,"OK",NA()))</f>
        <v>#N/A</v>
      </c>
      <c r="Q881" s="40" t="e">
        <f>IF(AND(NOT(ISBLANK('Captura de datos CASO'!Q881)),ISNA(VLOOKUP('Captura de datos CASO'!Q881,'DO NOT USE_School Picklist'!$E$3:$E$10,1,FALSE))),"Please select a value from the drop-down menu",IF('DO NOT USE_Case Formulas'!A881,"OK",NA()))</f>
        <v>#N/A</v>
      </c>
      <c r="R881" s="53" t="e">
        <f>IF(AND(NOT(ISBLANK('Captura de datos CASO'!R881)),ISNA(VLOOKUP('Captura de datos CASO'!R881,'DO NOT USE_School Picklist'!$W$3:$W$9,1,FALSE))),"Please select a value from the drop-down menu",IF('DO NOT USE_Case Formulas'!A881,"OK",NA()))</f>
        <v>#N/A</v>
      </c>
      <c r="S881" s="53" t="e">
        <f>IF(AND(NOT(ISBLANK('Captura de datos CASO'!S881)),ISNA(VLOOKUP('Captura de datos CASO'!S881,'DO NOT USE_School Picklist'!$W$3:$W$9,1,FALSE))),"Please select a value from the drop-down menu",IF('DO NOT USE_Case Formulas'!A881,"OK",NA()))</f>
        <v>#N/A</v>
      </c>
      <c r="T881" s="40" t="e">
        <f>IF(AND(NOT(ISBLANK('Captura de datos CASO'!T881)),ISNA(VLOOKUP('Captura de datos CASO'!T881,'DO NOT USE_School Picklist'!$F$3:$F$16,1,FALSE))),"Please select a value from the drop-down menu",IF('DO NOT USE_Case Formulas'!A881,"OK",NA()))</f>
        <v>#N/A</v>
      </c>
      <c r="U881" s="40" t="e">
        <f>IF(LEN('Captura de datos CASO'!U881)&gt;100,"Classroom(s) must be less than 100 characters",IF('DO NOT USE_Case Formulas'!A881,"OK",NA()))</f>
        <v>#N/A</v>
      </c>
      <c r="V881" s="40" t="e">
        <f>IF(AND(NOT(ISBLANK('Captura de datos CASO'!V881)),ISNA(VLOOKUP('Captura de datos CASO'!V881,'DO NOT USE_School Picklist'!$S$3:$S$12,1,FALSE))),"Please select a value from the drop-down menu",IF('DO NOT USE_Case Formulas'!A881,"OK",NA()))</f>
        <v>#N/A</v>
      </c>
      <c r="W881" s="40" t="e">
        <f>IF(AND(NOT(ISBLANK('Captura de datos CASO'!W881)),ISNA(VLOOKUP('Captura de datos CASO'!W881,'DO NOT USE_School Picklist'!$S$3:$S$12,1,FALSE))),"Please select a value from the drop-down menu",IF('DO NOT USE_Case Formulas'!A881,"OK",NA()))</f>
        <v>#N/A</v>
      </c>
      <c r="X881" s="40" t="e">
        <f>IF(LEN('Captura de datos CASO'!X881)&gt;80,"Name of Education Group must be less than 80 characters",IF('DO NOT USE_Case Formulas'!A881,"OK",NA()))</f>
        <v>#N/A</v>
      </c>
      <c r="Y881" s="40" t="e">
        <f>IF(AND(NOT(ISBLANK('Captura de datos CASO'!Y881)),ISNA(VLOOKUP('Captura de datos CASO'!Y881,'DO NOT USE_School Picklist'!$K$3:$K$6,1,FALSE))),"Please select a value from the drop-down menu",IF('DO NOT USE_Case Formulas'!A881,"OK",NA()))</f>
        <v>#N/A</v>
      </c>
      <c r="Z881" s="40" t="e">
        <f>IF(AND('DO NOT USE_Case Formulas'!A881,ISBLANK('Captura de datos CASO'!Z881)),"Has this person had symptoms? is required",IF(AND(NOT(ISBLANK('Captura de datos CASO'!Z881)),ISNA(VLOOKUP('Captura de datos CASO'!Z881,'DO NOT USE_School Picklist'!$D$3:$D$5,1,FALSE))),"Please select a value from the drop-down menu",IF(NOT(ISBLANK('Captura de datos CASO'!Z881)),"OK",NA())))</f>
        <v>#N/A</v>
      </c>
      <c r="AA881" s="40" t="e">
        <f>IF(AND('Captura de datos CASO'!Z881='DO NOT USE_School Picklist'!$D$3,ISBLANK('Captura de datos CASO'!AA881)),"Symptom Onset Date is required if Ever Symptomatic is Yes",IF('DO NOT USE_Case Formulas'!A881,"OK",NA()))</f>
        <v>#N/A</v>
      </c>
      <c r="AB881" s="40"/>
      <c r="AC881" s="40" t="e">
        <f ca="1">IF(AND('DO NOT USE_Case Formulas'!A881,ISBLANK('Captura de datos CASO'!AC881)),"Lab Result Test Date is required",IF('Captura de datos CASO'!AC881&gt;'DO NOT USE_School Picklist'!$C$3,"Test Date cannot be a future date",IF(NOT(ISBLANK('Captura de datos CASO'!AC881)),"OK",NA())))</f>
        <v>#N/A</v>
      </c>
      <c r="AD881" s="40" t="e">
        <f>IF(AND(NOT(ISBLANK('Captura de datos CASO'!AD881)),ISNA(VLOOKUP('Captura de datos CASO'!AD881,'DO NOT USE_School Picklist'!$R$3:$R$7,1,FALSE))),"Please select a value from the drop-down menu",IF('DO NOT USE_Case Formulas'!A881,"OK",NA()))</f>
        <v>#N/A</v>
      </c>
      <c r="AE881" s="40" t="e">
        <f>IF(AND('DO NOT USE_Case Formulas'!A881,ISBLANK('Captura de datos CASO'!AB881)),"Lab Result Test Result is required",IF(AND(NOT(ISBLANK('Captura de datos CASO'!AB881)),ISNA(VLOOKUP('Captura de datos CASO'!AB881,'DO NOT USE_School Picklist'!$Q$3:$Q$8,1,FALSE))),"Please select a value from the drop-down menu",IF('DO NOT USE_Case Formulas'!A881,"OK",NA())))</f>
        <v>#N/A</v>
      </c>
    </row>
    <row r="882" spans="1:31" x14ac:dyDescent="0.3">
      <c r="A882" s="39" t="e">
        <f>IF('DO NOT USE_Case Formulas'!A882,IF('DO NOT USE_Case Formulas'!B882,"Not all required fields are completed","OK"),NA())</f>
        <v>#N/A</v>
      </c>
      <c r="B882" s="40" t="e">
        <f>IF(AND('DO NOT USE_Case Formulas'!A882,ISBLANK('Captura de datos CASO'!B882)),"First Name is required",IF(NOT(ISBLANK('Captura de datos CASO'!B882)),"OK",NA()))</f>
        <v>#N/A</v>
      </c>
      <c r="C882" s="40" t="e">
        <f>IF(AND('DO NOT USE_Case Formulas'!A882,ISBLANK('Captura de datos CASO'!C882)),"Last Name is required",IF(NOT(ISBLANK('Captura de datos CASO'!C882)),"OK",NA()))</f>
        <v>#N/A</v>
      </c>
      <c r="D882" s="40" t="e">
        <f>IF(AND('DO NOT USE_Case Formulas'!A882,ISBLANK('Captura de datos CASO'!D882)),"Birthdate is required",IF(NOT(ISBLANK('Captura de datos CASO'!D882)),"OK",NA()))</f>
        <v>#N/A</v>
      </c>
      <c r="E882" s="40" t="e">
        <f>IF(AND('DO NOT USE_Case Formulas'!A882,ISBLANK('Captura de datos CASO'!E882)),"Mobile Phone is required",IF(NOT(ISBLANK('Captura de datos CASO'!E882)),IF(AND(ISNUMBER(VALUE('Captura de datos CASO'!E882)),LEFT('Captura de datos CASO'!E882,1)&lt;&gt;"1",LEN('Captura de datos CASO'!E882)=10),"OK","Phone number must be valid format"),NA()))</f>
        <v>#N/A</v>
      </c>
      <c r="F882" s="40" t="e">
        <f>IF(LEN('Captura de datos CASO'!F882)&gt;255,"Home Street Address must be less than 255 characters",IF('DO NOT USE_Case Formulas'!A882,"OK",NA()))</f>
        <v>#N/A</v>
      </c>
      <c r="G882" s="40" t="e">
        <f>IF(LEN('Captura de datos CASO'!G882)&gt;40,"City must be less than 40 characters",IF('DO NOT USE_Case Formulas'!A882,"OK",NA()))</f>
        <v>#N/A</v>
      </c>
      <c r="H882" s="40" t="e">
        <f>IF(AND(NOT(ISBLANK('Captura de datos CASO'!H882)),ISNA(VLOOKUP('Captura de datos CASO'!H882,'DO NOT USE_School Picklist'!$P$3:$P$52,1,FALSE))),"Please select a value from the drop-down menu",IF('DO NOT USE_Case Formulas'!A882,"OK",NA()))</f>
        <v>#N/A</v>
      </c>
      <c r="I882" s="40" t="e">
        <f>IF(AND('DO NOT USE_Case Formulas'!A882,ISBLANK('Captura de datos CASO'!I882)),"Zip is required",IF(ISBLANK('Captura de datos CASO'!I882),NA(),"OK"))</f>
        <v>#N/A</v>
      </c>
      <c r="J882" s="40" t="e">
        <f>IF(AND('DO NOT USE_Case Formulas'!A882,ISBLANK('Captura de datos CASO'!J882)),"Student or Staff? is required",IF(ISBLANK('Captura de datos CASO'!J882),NA(),IF(ISNA(VLOOKUP('Captura de datos CASO'!J882,'DO NOT USE_School Picklist'!$B$3:$B$6,1,FALSE)),"Please select a value from the drop-down menu","OK")))</f>
        <v>#N/A</v>
      </c>
      <c r="K882" s="40" t="e">
        <f>IF(AND('Captura de datos CASO'!J882='DO NOT USE_School Picklist'!$B$4,ISBLANK('Captura de datos CASO'!K882)),"Occupation/Job Title is required if Student or Staff? is Yes, staff/faculty or volunteer",IF('DO NOT USE_Case Formulas'!A882,"OK",NA()))</f>
        <v>#N/A</v>
      </c>
      <c r="L882" s="40" t="e">
        <f ca="1">IF('Captura de datos CASO'!L882&gt;'DO NOT USE_School Picklist'!$C$3,"Date last on school campus/facility cannot be a future date",IF('DO NOT USE_Case Formulas'!A882,IF(ISBLANK('Captura de datos CASO'!L882),"Date last on school campus/facility is required","OK"),NA()))</f>
        <v>#N/A</v>
      </c>
      <c r="M882" s="40" t="e">
        <f>IF(AND('DO NOT USE_Case Formulas'!A882,ISBLANK('Captura de datos CASO'!M882)),"Specific Place in the Location is required",IF(ISBLANK('Captura de datos CASO'!M882),NA(),"OK"))</f>
        <v>#N/A</v>
      </c>
      <c r="N882" s="40" t="e">
        <f>IF(LEN('Captura de datos CASO'!N882)&gt;50,"Parent/Guardian Name must be less than 50 characters",IF('DO NOT USE_Case Formulas'!A882,"OK",NA()))</f>
        <v>#N/A</v>
      </c>
      <c r="O882" s="40" t="e">
        <f>IF(NOT(ISBLANK('Captura de datos CASO'!O882)),IF(AND(ISNUMBER('Captura de datos CASO'!O882),LEFT('Captura de datos CASO'!O882,1)&lt;&gt;"1",LEN('Captura de datos CASO'!O882)=10),"OK","Phone number must be valid format"),IF('DO NOT USE_Case Formulas'!A882,"OK",NA()))</f>
        <v>#N/A</v>
      </c>
      <c r="P882" s="53" t="e">
        <f>IF(AND(NOT(ISBLANK('Captura de datos CASO'!P882)),ISNA(VLOOKUP('Captura de datos CASO'!P882,'DO NOT USE_School Picklist'!$I$3:$I$5,1,FALSE))),"Please select a value from the drop-down menu",IF('DO NOT USE_Case Formulas'!A882,"OK",NA()))</f>
        <v>#N/A</v>
      </c>
      <c r="Q882" s="40" t="e">
        <f>IF(AND(NOT(ISBLANK('Captura de datos CASO'!Q882)),ISNA(VLOOKUP('Captura de datos CASO'!Q882,'DO NOT USE_School Picklist'!$E$3:$E$10,1,FALSE))),"Please select a value from the drop-down menu",IF('DO NOT USE_Case Formulas'!A882,"OK",NA()))</f>
        <v>#N/A</v>
      </c>
      <c r="R882" s="53" t="e">
        <f>IF(AND(NOT(ISBLANK('Captura de datos CASO'!R882)),ISNA(VLOOKUP('Captura de datos CASO'!R882,'DO NOT USE_School Picklist'!$W$3:$W$9,1,FALSE))),"Please select a value from the drop-down menu",IF('DO NOT USE_Case Formulas'!A882,"OK",NA()))</f>
        <v>#N/A</v>
      </c>
      <c r="S882" s="53" t="e">
        <f>IF(AND(NOT(ISBLANK('Captura de datos CASO'!S882)),ISNA(VLOOKUP('Captura de datos CASO'!S882,'DO NOT USE_School Picklist'!$W$3:$W$9,1,FALSE))),"Please select a value from the drop-down menu",IF('DO NOT USE_Case Formulas'!A882,"OK",NA()))</f>
        <v>#N/A</v>
      </c>
      <c r="T882" s="40" t="e">
        <f>IF(AND(NOT(ISBLANK('Captura de datos CASO'!T882)),ISNA(VLOOKUP('Captura de datos CASO'!T882,'DO NOT USE_School Picklist'!$F$3:$F$16,1,FALSE))),"Please select a value from the drop-down menu",IF('DO NOT USE_Case Formulas'!A882,"OK",NA()))</f>
        <v>#N/A</v>
      </c>
      <c r="U882" s="40" t="e">
        <f>IF(LEN('Captura de datos CASO'!U882)&gt;100,"Classroom(s) must be less than 100 characters",IF('DO NOT USE_Case Formulas'!A882,"OK",NA()))</f>
        <v>#N/A</v>
      </c>
      <c r="V882" s="40" t="e">
        <f>IF(AND(NOT(ISBLANK('Captura de datos CASO'!V882)),ISNA(VLOOKUP('Captura de datos CASO'!V882,'DO NOT USE_School Picklist'!$S$3:$S$12,1,FALSE))),"Please select a value from the drop-down menu",IF('DO NOT USE_Case Formulas'!A882,"OK",NA()))</f>
        <v>#N/A</v>
      </c>
      <c r="W882" s="40" t="e">
        <f>IF(AND(NOT(ISBLANK('Captura de datos CASO'!W882)),ISNA(VLOOKUP('Captura de datos CASO'!W882,'DO NOT USE_School Picklist'!$S$3:$S$12,1,FALSE))),"Please select a value from the drop-down menu",IF('DO NOT USE_Case Formulas'!A882,"OK",NA()))</f>
        <v>#N/A</v>
      </c>
      <c r="X882" s="40" t="e">
        <f>IF(LEN('Captura de datos CASO'!X882)&gt;80,"Name of Education Group must be less than 80 characters",IF('DO NOT USE_Case Formulas'!A882,"OK",NA()))</f>
        <v>#N/A</v>
      </c>
      <c r="Y882" s="40" t="e">
        <f>IF(AND(NOT(ISBLANK('Captura de datos CASO'!Y882)),ISNA(VLOOKUP('Captura de datos CASO'!Y882,'DO NOT USE_School Picklist'!$K$3:$K$6,1,FALSE))),"Please select a value from the drop-down menu",IF('DO NOT USE_Case Formulas'!A882,"OK",NA()))</f>
        <v>#N/A</v>
      </c>
      <c r="Z882" s="40" t="e">
        <f>IF(AND('DO NOT USE_Case Formulas'!A882,ISBLANK('Captura de datos CASO'!Z882)),"Has this person had symptoms? is required",IF(AND(NOT(ISBLANK('Captura de datos CASO'!Z882)),ISNA(VLOOKUP('Captura de datos CASO'!Z882,'DO NOT USE_School Picklist'!$D$3:$D$5,1,FALSE))),"Please select a value from the drop-down menu",IF(NOT(ISBLANK('Captura de datos CASO'!Z882)),"OK",NA())))</f>
        <v>#N/A</v>
      </c>
      <c r="AA882" s="40" t="e">
        <f>IF(AND('Captura de datos CASO'!Z882='DO NOT USE_School Picklist'!$D$3,ISBLANK('Captura de datos CASO'!AA882)),"Symptom Onset Date is required if Ever Symptomatic is Yes",IF('DO NOT USE_Case Formulas'!A882,"OK",NA()))</f>
        <v>#N/A</v>
      </c>
      <c r="AB882" s="40"/>
      <c r="AC882" s="40" t="e">
        <f ca="1">IF(AND('DO NOT USE_Case Formulas'!A882,ISBLANK('Captura de datos CASO'!AC882)),"Lab Result Test Date is required",IF('Captura de datos CASO'!AC882&gt;'DO NOT USE_School Picklist'!$C$3,"Test Date cannot be a future date",IF(NOT(ISBLANK('Captura de datos CASO'!AC882)),"OK",NA())))</f>
        <v>#N/A</v>
      </c>
      <c r="AD882" s="40" t="e">
        <f>IF(AND(NOT(ISBLANK('Captura de datos CASO'!AD882)),ISNA(VLOOKUP('Captura de datos CASO'!AD882,'DO NOT USE_School Picklist'!$R$3:$R$7,1,FALSE))),"Please select a value from the drop-down menu",IF('DO NOT USE_Case Formulas'!A882,"OK",NA()))</f>
        <v>#N/A</v>
      </c>
      <c r="AE882" s="40" t="e">
        <f>IF(AND('DO NOT USE_Case Formulas'!A882,ISBLANK('Captura de datos CASO'!AB882)),"Lab Result Test Result is required",IF(AND(NOT(ISBLANK('Captura de datos CASO'!AB882)),ISNA(VLOOKUP('Captura de datos CASO'!AB882,'DO NOT USE_School Picklist'!$Q$3:$Q$8,1,FALSE))),"Please select a value from the drop-down menu",IF('DO NOT USE_Case Formulas'!A882,"OK",NA())))</f>
        <v>#N/A</v>
      </c>
    </row>
    <row r="883" spans="1:31" x14ac:dyDescent="0.3">
      <c r="A883" s="39" t="e">
        <f>IF('DO NOT USE_Case Formulas'!A883,IF('DO NOT USE_Case Formulas'!B883,"Not all required fields are completed","OK"),NA())</f>
        <v>#N/A</v>
      </c>
      <c r="B883" s="40" t="e">
        <f>IF(AND('DO NOT USE_Case Formulas'!A883,ISBLANK('Captura de datos CASO'!B883)),"First Name is required",IF(NOT(ISBLANK('Captura de datos CASO'!B883)),"OK",NA()))</f>
        <v>#N/A</v>
      </c>
      <c r="C883" s="40" t="e">
        <f>IF(AND('DO NOT USE_Case Formulas'!A883,ISBLANK('Captura de datos CASO'!C883)),"Last Name is required",IF(NOT(ISBLANK('Captura de datos CASO'!C883)),"OK",NA()))</f>
        <v>#N/A</v>
      </c>
      <c r="D883" s="40" t="e">
        <f>IF(AND('DO NOT USE_Case Formulas'!A883,ISBLANK('Captura de datos CASO'!D883)),"Birthdate is required",IF(NOT(ISBLANK('Captura de datos CASO'!D883)),"OK",NA()))</f>
        <v>#N/A</v>
      </c>
      <c r="E883" s="40" t="e">
        <f>IF(AND('DO NOT USE_Case Formulas'!A883,ISBLANK('Captura de datos CASO'!E883)),"Mobile Phone is required",IF(NOT(ISBLANK('Captura de datos CASO'!E883)),IF(AND(ISNUMBER(VALUE('Captura de datos CASO'!E883)),LEFT('Captura de datos CASO'!E883,1)&lt;&gt;"1",LEN('Captura de datos CASO'!E883)=10),"OK","Phone number must be valid format"),NA()))</f>
        <v>#N/A</v>
      </c>
      <c r="F883" s="40" t="e">
        <f>IF(LEN('Captura de datos CASO'!F883)&gt;255,"Home Street Address must be less than 255 characters",IF('DO NOT USE_Case Formulas'!A883,"OK",NA()))</f>
        <v>#N/A</v>
      </c>
      <c r="G883" s="40" t="e">
        <f>IF(LEN('Captura de datos CASO'!G883)&gt;40,"City must be less than 40 characters",IF('DO NOT USE_Case Formulas'!A883,"OK",NA()))</f>
        <v>#N/A</v>
      </c>
      <c r="H883" s="40" t="e">
        <f>IF(AND(NOT(ISBLANK('Captura de datos CASO'!H883)),ISNA(VLOOKUP('Captura de datos CASO'!H883,'DO NOT USE_School Picklist'!$P$3:$P$52,1,FALSE))),"Please select a value from the drop-down menu",IF('DO NOT USE_Case Formulas'!A883,"OK",NA()))</f>
        <v>#N/A</v>
      </c>
      <c r="I883" s="40" t="e">
        <f>IF(AND('DO NOT USE_Case Formulas'!A883,ISBLANK('Captura de datos CASO'!I883)),"Zip is required",IF(ISBLANK('Captura de datos CASO'!I883),NA(),"OK"))</f>
        <v>#N/A</v>
      </c>
      <c r="J883" s="40" t="e">
        <f>IF(AND('DO NOT USE_Case Formulas'!A883,ISBLANK('Captura de datos CASO'!J883)),"Student or Staff? is required",IF(ISBLANK('Captura de datos CASO'!J883),NA(),IF(ISNA(VLOOKUP('Captura de datos CASO'!J883,'DO NOT USE_School Picklist'!$B$3:$B$6,1,FALSE)),"Please select a value from the drop-down menu","OK")))</f>
        <v>#N/A</v>
      </c>
      <c r="K883" s="40" t="e">
        <f>IF(AND('Captura de datos CASO'!J883='DO NOT USE_School Picklist'!$B$4,ISBLANK('Captura de datos CASO'!K883)),"Occupation/Job Title is required if Student or Staff? is Yes, staff/faculty or volunteer",IF('DO NOT USE_Case Formulas'!A883,"OK",NA()))</f>
        <v>#N/A</v>
      </c>
      <c r="L883" s="40" t="e">
        <f ca="1">IF('Captura de datos CASO'!L883&gt;'DO NOT USE_School Picklist'!$C$3,"Date last on school campus/facility cannot be a future date",IF('DO NOT USE_Case Formulas'!A883,IF(ISBLANK('Captura de datos CASO'!L883),"Date last on school campus/facility is required","OK"),NA()))</f>
        <v>#N/A</v>
      </c>
      <c r="M883" s="40" t="e">
        <f>IF(AND('DO NOT USE_Case Formulas'!A883,ISBLANK('Captura de datos CASO'!M883)),"Specific Place in the Location is required",IF(ISBLANK('Captura de datos CASO'!M883),NA(),"OK"))</f>
        <v>#N/A</v>
      </c>
      <c r="N883" s="40" t="e">
        <f>IF(LEN('Captura de datos CASO'!N883)&gt;50,"Parent/Guardian Name must be less than 50 characters",IF('DO NOT USE_Case Formulas'!A883,"OK",NA()))</f>
        <v>#N/A</v>
      </c>
      <c r="O883" s="40" t="e">
        <f>IF(NOT(ISBLANK('Captura de datos CASO'!O883)),IF(AND(ISNUMBER('Captura de datos CASO'!O883),LEFT('Captura de datos CASO'!O883,1)&lt;&gt;"1",LEN('Captura de datos CASO'!O883)=10),"OK","Phone number must be valid format"),IF('DO NOT USE_Case Formulas'!A883,"OK",NA()))</f>
        <v>#N/A</v>
      </c>
      <c r="P883" s="53" t="e">
        <f>IF(AND(NOT(ISBLANK('Captura de datos CASO'!P883)),ISNA(VLOOKUP('Captura de datos CASO'!P883,'DO NOT USE_School Picklist'!$I$3:$I$5,1,FALSE))),"Please select a value from the drop-down menu",IF('DO NOT USE_Case Formulas'!A883,"OK",NA()))</f>
        <v>#N/A</v>
      </c>
      <c r="Q883" s="40" t="e">
        <f>IF(AND(NOT(ISBLANK('Captura de datos CASO'!Q883)),ISNA(VLOOKUP('Captura de datos CASO'!Q883,'DO NOT USE_School Picklist'!$E$3:$E$10,1,FALSE))),"Please select a value from the drop-down menu",IF('DO NOT USE_Case Formulas'!A883,"OK",NA()))</f>
        <v>#N/A</v>
      </c>
      <c r="R883" s="53" t="e">
        <f>IF(AND(NOT(ISBLANK('Captura de datos CASO'!R883)),ISNA(VLOOKUP('Captura de datos CASO'!R883,'DO NOT USE_School Picklist'!$W$3:$W$9,1,FALSE))),"Please select a value from the drop-down menu",IF('DO NOT USE_Case Formulas'!A883,"OK",NA()))</f>
        <v>#N/A</v>
      </c>
      <c r="S883" s="53" t="e">
        <f>IF(AND(NOT(ISBLANK('Captura de datos CASO'!S883)),ISNA(VLOOKUP('Captura de datos CASO'!S883,'DO NOT USE_School Picklist'!$W$3:$W$9,1,FALSE))),"Please select a value from the drop-down menu",IF('DO NOT USE_Case Formulas'!A883,"OK",NA()))</f>
        <v>#N/A</v>
      </c>
      <c r="T883" s="40" t="e">
        <f>IF(AND(NOT(ISBLANK('Captura de datos CASO'!T883)),ISNA(VLOOKUP('Captura de datos CASO'!T883,'DO NOT USE_School Picklist'!$F$3:$F$16,1,FALSE))),"Please select a value from the drop-down menu",IF('DO NOT USE_Case Formulas'!A883,"OK",NA()))</f>
        <v>#N/A</v>
      </c>
      <c r="U883" s="40" t="e">
        <f>IF(LEN('Captura de datos CASO'!U883)&gt;100,"Classroom(s) must be less than 100 characters",IF('DO NOT USE_Case Formulas'!A883,"OK",NA()))</f>
        <v>#N/A</v>
      </c>
      <c r="V883" s="40" t="e">
        <f>IF(AND(NOT(ISBLANK('Captura de datos CASO'!V883)),ISNA(VLOOKUP('Captura de datos CASO'!V883,'DO NOT USE_School Picklist'!$S$3:$S$12,1,FALSE))),"Please select a value from the drop-down menu",IF('DO NOT USE_Case Formulas'!A883,"OK",NA()))</f>
        <v>#N/A</v>
      </c>
      <c r="W883" s="40" t="e">
        <f>IF(AND(NOT(ISBLANK('Captura de datos CASO'!W883)),ISNA(VLOOKUP('Captura de datos CASO'!W883,'DO NOT USE_School Picklist'!$S$3:$S$12,1,FALSE))),"Please select a value from the drop-down menu",IF('DO NOT USE_Case Formulas'!A883,"OK",NA()))</f>
        <v>#N/A</v>
      </c>
      <c r="X883" s="40" t="e">
        <f>IF(LEN('Captura de datos CASO'!X883)&gt;80,"Name of Education Group must be less than 80 characters",IF('DO NOT USE_Case Formulas'!A883,"OK",NA()))</f>
        <v>#N/A</v>
      </c>
      <c r="Y883" s="40" t="e">
        <f>IF(AND(NOT(ISBLANK('Captura de datos CASO'!Y883)),ISNA(VLOOKUP('Captura de datos CASO'!Y883,'DO NOT USE_School Picklist'!$K$3:$K$6,1,FALSE))),"Please select a value from the drop-down menu",IF('DO NOT USE_Case Formulas'!A883,"OK",NA()))</f>
        <v>#N/A</v>
      </c>
      <c r="Z883" s="40" t="e">
        <f>IF(AND('DO NOT USE_Case Formulas'!A883,ISBLANK('Captura de datos CASO'!Z883)),"Has this person had symptoms? is required",IF(AND(NOT(ISBLANK('Captura de datos CASO'!Z883)),ISNA(VLOOKUP('Captura de datos CASO'!Z883,'DO NOT USE_School Picklist'!$D$3:$D$5,1,FALSE))),"Please select a value from the drop-down menu",IF(NOT(ISBLANK('Captura de datos CASO'!Z883)),"OK",NA())))</f>
        <v>#N/A</v>
      </c>
      <c r="AA883" s="40" t="e">
        <f>IF(AND('Captura de datos CASO'!Z883='DO NOT USE_School Picklist'!$D$3,ISBLANK('Captura de datos CASO'!AA883)),"Symptom Onset Date is required if Ever Symptomatic is Yes",IF('DO NOT USE_Case Formulas'!A883,"OK",NA()))</f>
        <v>#N/A</v>
      </c>
      <c r="AB883" s="40"/>
      <c r="AC883" s="40" t="e">
        <f ca="1">IF(AND('DO NOT USE_Case Formulas'!A883,ISBLANK('Captura de datos CASO'!AC883)),"Lab Result Test Date is required",IF('Captura de datos CASO'!AC883&gt;'DO NOT USE_School Picklist'!$C$3,"Test Date cannot be a future date",IF(NOT(ISBLANK('Captura de datos CASO'!AC883)),"OK",NA())))</f>
        <v>#N/A</v>
      </c>
      <c r="AD883" s="40" t="e">
        <f>IF(AND(NOT(ISBLANK('Captura de datos CASO'!AD883)),ISNA(VLOOKUP('Captura de datos CASO'!AD883,'DO NOT USE_School Picklist'!$R$3:$R$7,1,FALSE))),"Please select a value from the drop-down menu",IF('DO NOT USE_Case Formulas'!A883,"OK",NA()))</f>
        <v>#N/A</v>
      </c>
      <c r="AE883" s="40" t="e">
        <f>IF(AND('DO NOT USE_Case Formulas'!A883,ISBLANK('Captura de datos CASO'!AB883)),"Lab Result Test Result is required",IF(AND(NOT(ISBLANK('Captura de datos CASO'!AB883)),ISNA(VLOOKUP('Captura de datos CASO'!AB883,'DO NOT USE_School Picklist'!$Q$3:$Q$8,1,FALSE))),"Please select a value from the drop-down menu",IF('DO NOT USE_Case Formulas'!A883,"OK",NA())))</f>
        <v>#N/A</v>
      </c>
    </row>
    <row r="884" spans="1:31" x14ac:dyDescent="0.3">
      <c r="A884" s="39" t="e">
        <f>IF('DO NOT USE_Case Formulas'!A884,IF('DO NOT USE_Case Formulas'!B884,"Not all required fields are completed","OK"),NA())</f>
        <v>#N/A</v>
      </c>
      <c r="B884" s="40" t="e">
        <f>IF(AND('DO NOT USE_Case Formulas'!A884,ISBLANK('Captura de datos CASO'!B884)),"First Name is required",IF(NOT(ISBLANK('Captura de datos CASO'!B884)),"OK",NA()))</f>
        <v>#N/A</v>
      </c>
      <c r="C884" s="40" t="e">
        <f>IF(AND('DO NOT USE_Case Formulas'!A884,ISBLANK('Captura de datos CASO'!C884)),"Last Name is required",IF(NOT(ISBLANK('Captura de datos CASO'!C884)),"OK",NA()))</f>
        <v>#N/A</v>
      </c>
      <c r="D884" s="40" t="e">
        <f>IF(AND('DO NOT USE_Case Formulas'!A884,ISBLANK('Captura de datos CASO'!D884)),"Birthdate is required",IF(NOT(ISBLANK('Captura de datos CASO'!D884)),"OK",NA()))</f>
        <v>#N/A</v>
      </c>
      <c r="E884" s="40" t="e">
        <f>IF(AND('DO NOT USE_Case Formulas'!A884,ISBLANK('Captura de datos CASO'!E884)),"Mobile Phone is required",IF(NOT(ISBLANK('Captura de datos CASO'!E884)),IF(AND(ISNUMBER(VALUE('Captura de datos CASO'!E884)),LEFT('Captura de datos CASO'!E884,1)&lt;&gt;"1",LEN('Captura de datos CASO'!E884)=10),"OK","Phone number must be valid format"),NA()))</f>
        <v>#N/A</v>
      </c>
      <c r="F884" s="40" t="e">
        <f>IF(LEN('Captura de datos CASO'!F884)&gt;255,"Home Street Address must be less than 255 characters",IF('DO NOT USE_Case Formulas'!A884,"OK",NA()))</f>
        <v>#N/A</v>
      </c>
      <c r="G884" s="40" t="e">
        <f>IF(LEN('Captura de datos CASO'!G884)&gt;40,"City must be less than 40 characters",IF('DO NOT USE_Case Formulas'!A884,"OK",NA()))</f>
        <v>#N/A</v>
      </c>
      <c r="H884" s="40" t="e">
        <f>IF(AND(NOT(ISBLANK('Captura de datos CASO'!H884)),ISNA(VLOOKUP('Captura de datos CASO'!H884,'DO NOT USE_School Picklist'!$P$3:$P$52,1,FALSE))),"Please select a value from the drop-down menu",IF('DO NOT USE_Case Formulas'!A884,"OK",NA()))</f>
        <v>#N/A</v>
      </c>
      <c r="I884" s="40" t="e">
        <f>IF(AND('DO NOT USE_Case Formulas'!A884,ISBLANK('Captura de datos CASO'!I884)),"Zip is required",IF(ISBLANK('Captura de datos CASO'!I884),NA(),"OK"))</f>
        <v>#N/A</v>
      </c>
      <c r="J884" s="40" t="e">
        <f>IF(AND('DO NOT USE_Case Formulas'!A884,ISBLANK('Captura de datos CASO'!J884)),"Student or Staff? is required",IF(ISBLANK('Captura de datos CASO'!J884),NA(),IF(ISNA(VLOOKUP('Captura de datos CASO'!J884,'DO NOT USE_School Picklist'!$B$3:$B$6,1,FALSE)),"Please select a value from the drop-down menu","OK")))</f>
        <v>#N/A</v>
      </c>
      <c r="K884" s="40" t="e">
        <f>IF(AND('Captura de datos CASO'!J884='DO NOT USE_School Picklist'!$B$4,ISBLANK('Captura de datos CASO'!K884)),"Occupation/Job Title is required if Student or Staff? is Yes, staff/faculty or volunteer",IF('DO NOT USE_Case Formulas'!A884,"OK",NA()))</f>
        <v>#N/A</v>
      </c>
      <c r="L884" s="40" t="e">
        <f ca="1">IF('Captura de datos CASO'!L884&gt;'DO NOT USE_School Picklist'!$C$3,"Date last on school campus/facility cannot be a future date",IF('DO NOT USE_Case Formulas'!A884,IF(ISBLANK('Captura de datos CASO'!L884),"Date last on school campus/facility is required","OK"),NA()))</f>
        <v>#N/A</v>
      </c>
      <c r="M884" s="40" t="e">
        <f>IF(AND('DO NOT USE_Case Formulas'!A884,ISBLANK('Captura de datos CASO'!M884)),"Specific Place in the Location is required",IF(ISBLANK('Captura de datos CASO'!M884),NA(),"OK"))</f>
        <v>#N/A</v>
      </c>
      <c r="N884" s="40" t="e">
        <f>IF(LEN('Captura de datos CASO'!N884)&gt;50,"Parent/Guardian Name must be less than 50 characters",IF('DO NOT USE_Case Formulas'!A884,"OK",NA()))</f>
        <v>#N/A</v>
      </c>
      <c r="O884" s="40" t="e">
        <f>IF(NOT(ISBLANK('Captura de datos CASO'!O884)),IF(AND(ISNUMBER('Captura de datos CASO'!O884),LEFT('Captura de datos CASO'!O884,1)&lt;&gt;"1",LEN('Captura de datos CASO'!O884)=10),"OK","Phone number must be valid format"),IF('DO NOT USE_Case Formulas'!A884,"OK",NA()))</f>
        <v>#N/A</v>
      </c>
      <c r="P884" s="53" t="e">
        <f>IF(AND(NOT(ISBLANK('Captura de datos CASO'!P884)),ISNA(VLOOKUP('Captura de datos CASO'!P884,'DO NOT USE_School Picklist'!$I$3:$I$5,1,FALSE))),"Please select a value from the drop-down menu",IF('DO NOT USE_Case Formulas'!A884,"OK",NA()))</f>
        <v>#N/A</v>
      </c>
      <c r="Q884" s="40" t="e">
        <f>IF(AND(NOT(ISBLANK('Captura de datos CASO'!Q884)),ISNA(VLOOKUP('Captura de datos CASO'!Q884,'DO NOT USE_School Picklist'!$E$3:$E$10,1,FALSE))),"Please select a value from the drop-down menu",IF('DO NOT USE_Case Formulas'!A884,"OK",NA()))</f>
        <v>#N/A</v>
      </c>
      <c r="R884" s="53" t="e">
        <f>IF(AND(NOT(ISBLANK('Captura de datos CASO'!R884)),ISNA(VLOOKUP('Captura de datos CASO'!R884,'DO NOT USE_School Picklist'!$W$3:$W$9,1,FALSE))),"Please select a value from the drop-down menu",IF('DO NOT USE_Case Formulas'!A884,"OK",NA()))</f>
        <v>#N/A</v>
      </c>
      <c r="S884" s="53" t="e">
        <f>IF(AND(NOT(ISBLANK('Captura de datos CASO'!S884)),ISNA(VLOOKUP('Captura de datos CASO'!S884,'DO NOT USE_School Picklist'!$W$3:$W$9,1,FALSE))),"Please select a value from the drop-down menu",IF('DO NOT USE_Case Formulas'!A884,"OK",NA()))</f>
        <v>#N/A</v>
      </c>
      <c r="T884" s="40" t="e">
        <f>IF(AND(NOT(ISBLANK('Captura de datos CASO'!T884)),ISNA(VLOOKUP('Captura de datos CASO'!T884,'DO NOT USE_School Picklist'!$F$3:$F$16,1,FALSE))),"Please select a value from the drop-down menu",IF('DO NOT USE_Case Formulas'!A884,"OK",NA()))</f>
        <v>#N/A</v>
      </c>
      <c r="U884" s="40" t="e">
        <f>IF(LEN('Captura de datos CASO'!U884)&gt;100,"Classroom(s) must be less than 100 characters",IF('DO NOT USE_Case Formulas'!A884,"OK",NA()))</f>
        <v>#N/A</v>
      </c>
      <c r="V884" s="40" t="e">
        <f>IF(AND(NOT(ISBLANK('Captura de datos CASO'!V884)),ISNA(VLOOKUP('Captura de datos CASO'!V884,'DO NOT USE_School Picklist'!$S$3:$S$12,1,FALSE))),"Please select a value from the drop-down menu",IF('DO NOT USE_Case Formulas'!A884,"OK",NA()))</f>
        <v>#N/A</v>
      </c>
      <c r="W884" s="40" t="e">
        <f>IF(AND(NOT(ISBLANK('Captura de datos CASO'!W884)),ISNA(VLOOKUP('Captura de datos CASO'!W884,'DO NOT USE_School Picklist'!$S$3:$S$12,1,FALSE))),"Please select a value from the drop-down menu",IF('DO NOT USE_Case Formulas'!A884,"OK",NA()))</f>
        <v>#N/A</v>
      </c>
      <c r="X884" s="40" t="e">
        <f>IF(LEN('Captura de datos CASO'!X884)&gt;80,"Name of Education Group must be less than 80 characters",IF('DO NOT USE_Case Formulas'!A884,"OK",NA()))</f>
        <v>#N/A</v>
      </c>
      <c r="Y884" s="40" t="e">
        <f>IF(AND(NOT(ISBLANK('Captura de datos CASO'!Y884)),ISNA(VLOOKUP('Captura de datos CASO'!Y884,'DO NOT USE_School Picklist'!$K$3:$K$6,1,FALSE))),"Please select a value from the drop-down menu",IF('DO NOT USE_Case Formulas'!A884,"OK",NA()))</f>
        <v>#N/A</v>
      </c>
      <c r="Z884" s="40" t="e">
        <f>IF(AND('DO NOT USE_Case Formulas'!A884,ISBLANK('Captura de datos CASO'!Z884)),"Has this person had symptoms? is required",IF(AND(NOT(ISBLANK('Captura de datos CASO'!Z884)),ISNA(VLOOKUP('Captura de datos CASO'!Z884,'DO NOT USE_School Picklist'!$D$3:$D$5,1,FALSE))),"Please select a value from the drop-down menu",IF(NOT(ISBLANK('Captura de datos CASO'!Z884)),"OK",NA())))</f>
        <v>#N/A</v>
      </c>
      <c r="AA884" s="40" t="e">
        <f>IF(AND('Captura de datos CASO'!Z884='DO NOT USE_School Picklist'!$D$3,ISBLANK('Captura de datos CASO'!AA884)),"Symptom Onset Date is required if Ever Symptomatic is Yes",IF('DO NOT USE_Case Formulas'!A884,"OK",NA()))</f>
        <v>#N/A</v>
      </c>
      <c r="AB884" s="40"/>
      <c r="AC884" s="40" t="e">
        <f ca="1">IF(AND('DO NOT USE_Case Formulas'!A884,ISBLANK('Captura de datos CASO'!AC884)),"Lab Result Test Date is required",IF('Captura de datos CASO'!AC884&gt;'DO NOT USE_School Picklist'!$C$3,"Test Date cannot be a future date",IF(NOT(ISBLANK('Captura de datos CASO'!AC884)),"OK",NA())))</f>
        <v>#N/A</v>
      </c>
      <c r="AD884" s="40" t="e">
        <f>IF(AND(NOT(ISBLANK('Captura de datos CASO'!AD884)),ISNA(VLOOKUP('Captura de datos CASO'!AD884,'DO NOT USE_School Picklist'!$R$3:$R$7,1,FALSE))),"Please select a value from the drop-down menu",IF('DO NOT USE_Case Formulas'!A884,"OK",NA()))</f>
        <v>#N/A</v>
      </c>
      <c r="AE884" s="40" t="e">
        <f>IF(AND('DO NOT USE_Case Formulas'!A884,ISBLANK('Captura de datos CASO'!AB884)),"Lab Result Test Result is required",IF(AND(NOT(ISBLANK('Captura de datos CASO'!AB884)),ISNA(VLOOKUP('Captura de datos CASO'!AB884,'DO NOT USE_School Picklist'!$Q$3:$Q$8,1,FALSE))),"Please select a value from the drop-down menu",IF('DO NOT USE_Case Formulas'!A884,"OK",NA())))</f>
        <v>#N/A</v>
      </c>
    </row>
    <row r="885" spans="1:31" x14ac:dyDescent="0.3">
      <c r="A885" s="39" t="e">
        <f>IF('DO NOT USE_Case Formulas'!A885,IF('DO NOT USE_Case Formulas'!B885,"Not all required fields are completed","OK"),NA())</f>
        <v>#N/A</v>
      </c>
      <c r="B885" s="40" t="e">
        <f>IF(AND('DO NOT USE_Case Formulas'!A885,ISBLANK('Captura de datos CASO'!B885)),"First Name is required",IF(NOT(ISBLANK('Captura de datos CASO'!B885)),"OK",NA()))</f>
        <v>#N/A</v>
      </c>
      <c r="C885" s="40" t="e">
        <f>IF(AND('DO NOT USE_Case Formulas'!A885,ISBLANK('Captura de datos CASO'!C885)),"Last Name is required",IF(NOT(ISBLANK('Captura de datos CASO'!C885)),"OK",NA()))</f>
        <v>#N/A</v>
      </c>
      <c r="D885" s="40" t="e">
        <f>IF(AND('DO NOT USE_Case Formulas'!A885,ISBLANK('Captura de datos CASO'!D885)),"Birthdate is required",IF(NOT(ISBLANK('Captura de datos CASO'!D885)),"OK",NA()))</f>
        <v>#N/A</v>
      </c>
      <c r="E885" s="40" t="e">
        <f>IF(AND('DO NOT USE_Case Formulas'!A885,ISBLANK('Captura de datos CASO'!E885)),"Mobile Phone is required",IF(NOT(ISBLANK('Captura de datos CASO'!E885)),IF(AND(ISNUMBER(VALUE('Captura de datos CASO'!E885)),LEFT('Captura de datos CASO'!E885,1)&lt;&gt;"1",LEN('Captura de datos CASO'!E885)=10),"OK","Phone number must be valid format"),NA()))</f>
        <v>#N/A</v>
      </c>
      <c r="F885" s="40" t="e">
        <f>IF(LEN('Captura de datos CASO'!F885)&gt;255,"Home Street Address must be less than 255 characters",IF('DO NOT USE_Case Formulas'!A885,"OK",NA()))</f>
        <v>#N/A</v>
      </c>
      <c r="G885" s="40" t="e">
        <f>IF(LEN('Captura de datos CASO'!G885)&gt;40,"City must be less than 40 characters",IF('DO NOT USE_Case Formulas'!A885,"OK",NA()))</f>
        <v>#N/A</v>
      </c>
      <c r="H885" s="40" t="e">
        <f>IF(AND(NOT(ISBLANK('Captura de datos CASO'!H885)),ISNA(VLOOKUP('Captura de datos CASO'!H885,'DO NOT USE_School Picklist'!$P$3:$P$52,1,FALSE))),"Please select a value from the drop-down menu",IF('DO NOT USE_Case Formulas'!A885,"OK",NA()))</f>
        <v>#N/A</v>
      </c>
      <c r="I885" s="40" t="e">
        <f>IF(AND('DO NOT USE_Case Formulas'!A885,ISBLANK('Captura de datos CASO'!I885)),"Zip is required",IF(ISBLANK('Captura de datos CASO'!I885),NA(),"OK"))</f>
        <v>#N/A</v>
      </c>
      <c r="J885" s="40" t="e">
        <f>IF(AND('DO NOT USE_Case Formulas'!A885,ISBLANK('Captura de datos CASO'!J885)),"Student or Staff? is required",IF(ISBLANK('Captura de datos CASO'!J885),NA(),IF(ISNA(VLOOKUP('Captura de datos CASO'!J885,'DO NOT USE_School Picklist'!$B$3:$B$6,1,FALSE)),"Please select a value from the drop-down menu","OK")))</f>
        <v>#N/A</v>
      </c>
      <c r="K885" s="40" t="e">
        <f>IF(AND('Captura de datos CASO'!J885='DO NOT USE_School Picklist'!$B$4,ISBLANK('Captura de datos CASO'!K885)),"Occupation/Job Title is required if Student or Staff? is Yes, staff/faculty or volunteer",IF('DO NOT USE_Case Formulas'!A885,"OK",NA()))</f>
        <v>#N/A</v>
      </c>
      <c r="L885" s="40" t="e">
        <f ca="1">IF('Captura de datos CASO'!L885&gt;'DO NOT USE_School Picklist'!$C$3,"Date last on school campus/facility cannot be a future date",IF('DO NOT USE_Case Formulas'!A885,IF(ISBLANK('Captura de datos CASO'!L885),"Date last on school campus/facility is required","OK"),NA()))</f>
        <v>#N/A</v>
      </c>
      <c r="M885" s="40" t="e">
        <f>IF(AND('DO NOT USE_Case Formulas'!A885,ISBLANK('Captura de datos CASO'!M885)),"Specific Place in the Location is required",IF(ISBLANK('Captura de datos CASO'!M885),NA(),"OK"))</f>
        <v>#N/A</v>
      </c>
      <c r="N885" s="40" t="e">
        <f>IF(LEN('Captura de datos CASO'!N885)&gt;50,"Parent/Guardian Name must be less than 50 characters",IF('DO NOT USE_Case Formulas'!A885,"OK",NA()))</f>
        <v>#N/A</v>
      </c>
      <c r="O885" s="40" t="e">
        <f>IF(NOT(ISBLANK('Captura de datos CASO'!O885)),IF(AND(ISNUMBER('Captura de datos CASO'!O885),LEFT('Captura de datos CASO'!O885,1)&lt;&gt;"1",LEN('Captura de datos CASO'!O885)=10),"OK","Phone number must be valid format"),IF('DO NOT USE_Case Formulas'!A885,"OK",NA()))</f>
        <v>#N/A</v>
      </c>
      <c r="P885" s="53" t="e">
        <f>IF(AND(NOT(ISBLANK('Captura de datos CASO'!P885)),ISNA(VLOOKUP('Captura de datos CASO'!P885,'DO NOT USE_School Picklist'!$I$3:$I$5,1,FALSE))),"Please select a value from the drop-down menu",IF('DO NOT USE_Case Formulas'!A885,"OK",NA()))</f>
        <v>#N/A</v>
      </c>
      <c r="Q885" s="40" t="e">
        <f>IF(AND(NOT(ISBLANK('Captura de datos CASO'!Q885)),ISNA(VLOOKUP('Captura de datos CASO'!Q885,'DO NOT USE_School Picklist'!$E$3:$E$10,1,FALSE))),"Please select a value from the drop-down menu",IF('DO NOT USE_Case Formulas'!A885,"OK",NA()))</f>
        <v>#N/A</v>
      </c>
      <c r="R885" s="53" t="e">
        <f>IF(AND(NOT(ISBLANK('Captura de datos CASO'!R885)),ISNA(VLOOKUP('Captura de datos CASO'!R885,'DO NOT USE_School Picklist'!$W$3:$W$9,1,FALSE))),"Please select a value from the drop-down menu",IF('DO NOT USE_Case Formulas'!A885,"OK",NA()))</f>
        <v>#N/A</v>
      </c>
      <c r="S885" s="53" t="e">
        <f>IF(AND(NOT(ISBLANK('Captura de datos CASO'!S885)),ISNA(VLOOKUP('Captura de datos CASO'!S885,'DO NOT USE_School Picklist'!$W$3:$W$9,1,FALSE))),"Please select a value from the drop-down menu",IF('DO NOT USE_Case Formulas'!A885,"OK",NA()))</f>
        <v>#N/A</v>
      </c>
      <c r="T885" s="40" t="e">
        <f>IF(AND(NOT(ISBLANK('Captura de datos CASO'!T885)),ISNA(VLOOKUP('Captura de datos CASO'!T885,'DO NOT USE_School Picklist'!$F$3:$F$16,1,FALSE))),"Please select a value from the drop-down menu",IF('DO NOT USE_Case Formulas'!A885,"OK",NA()))</f>
        <v>#N/A</v>
      </c>
      <c r="U885" s="40" t="e">
        <f>IF(LEN('Captura de datos CASO'!U885)&gt;100,"Classroom(s) must be less than 100 characters",IF('DO NOT USE_Case Formulas'!A885,"OK",NA()))</f>
        <v>#N/A</v>
      </c>
      <c r="V885" s="40" t="e">
        <f>IF(AND(NOT(ISBLANK('Captura de datos CASO'!V885)),ISNA(VLOOKUP('Captura de datos CASO'!V885,'DO NOT USE_School Picklist'!$S$3:$S$12,1,FALSE))),"Please select a value from the drop-down menu",IF('DO NOT USE_Case Formulas'!A885,"OK",NA()))</f>
        <v>#N/A</v>
      </c>
      <c r="W885" s="40" t="e">
        <f>IF(AND(NOT(ISBLANK('Captura de datos CASO'!W885)),ISNA(VLOOKUP('Captura de datos CASO'!W885,'DO NOT USE_School Picklist'!$S$3:$S$12,1,FALSE))),"Please select a value from the drop-down menu",IF('DO NOT USE_Case Formulas'!A885,"OK",NA()))</f>
        <v>#N/A</v>
      </c>
      <c r="X885" s="40" t="e">
        <f>IF(LEN('Captura de datos CASO'!X885)&gt;80,"Name of Education Group must be less than 80 characters",IF('DO NOT USE_Case Formulas'!A885,"OK",NA()))</f>
        <v>#N/A</v>
      </c>
      <c r="Y885" s="40" t="e">
        <f>IF(AND(NOT(ISBLANK('Captura de datos CASO'!Y885)),ISNA(VLOOKUP('Captura de datos CASO'!Y885,'DO NOT USE_School Picklist'!$K$3:$K$6,1,FALSE))),"Please select a value from the drop-down menu",IF('DO NOT USE_Case Formulas'!A885,"OK",NA()))</f>
        <v>#N/A</v>
      </c>
      <c r="Z885" s="40" t="e">
        <f>IF(AND('DO NOT USE_Case Formulas'!A885,ISBLANK('Captura de datos CASO'!Z885)),"Has this person had symptoms? is required",IF(AND(NOT(ISBLANK('Captura de datos CASO'!Z885)),ISNA(VLOOKUP('Captura de datos CASO'!Z885,'DO NOT USE_School Picklist'!$D$3:$D$5,1,FALSE))),"Please select a value from the drop-down menu",IF(NOT(ISBLANK('Captura de datos CASO'!Z885)),"OK",NA())))</f>
        <v>#N/A</v>
      </c>
      <c r="AA885" s="40" t="e">
        <f>IF(AND('Captura de datos CASO'!Z885='DO NOT USE_School Picklist'!$D$3,ISBLANK('Captura de datos CASO'!AA885)),"Symptom Onset Date is required if Ever Symptomatic is Yes",IF('DO NOT USE_Case Formulas'!A885,"OK",NA()))</f>
        <v>#N/A</v>
      </c>
      <c r="AB885" s="40"/>
      <c r="AC885" s="40" t="e">
        <f ca="1">IF(AND('DO NOT USE_Case Formulas'!A885,ISBLANK('Captura de datos CASO'!AC885)),"Lab Result Test Date is required",IF('Captura de datos CASO'!AC885&gt;'DO NOT USE_School Picklist'!$C$3,"Test Date cannot be a future date",IF(NOT(ISBLANK('Captura de datos CASO'!AC885)),"OK",NA())))</f>
        <v>#N/A</v>
      </c>
      <c r="AD885" s="40" t="e">
        <f>IF(AND(NOT(ISBLANK('Captura de datos CASO'!AD885)),ISNA(VLOOKUP('Captura de datos CASO'!AD885,'DO NOT USE_School Picklist'!$R$3:$R$7,1,FALSE))),"Please select a value from the drop-down menu",IF('DO NOT USE_Case Formulas'!A885,"OK",NA()))</f>
        <v>#N/A</v>
      </c>
      <c r="AE885" s="40" t="e">
        <f>IF(AND('DO NOT USE_Case Formulas'!A885,ISBLANK('Captura de datos CASO'!AB885)),"Lab Result Test Result is required",IF(AND(NOT(ISBLANK('Captura de datos CASO'!AB885)),ISNA(VLOOKUP('Captura de datos CASO'!AB885,'DO NOT USE_School Picklist'!$Q$3:$Q$8,1,FALSE))),"Please select a value from the drop-down menu",IF('DO NOT USE_Case Formulas'!A885,"OK",NA())))</f>
        <v>#N/A</v>
      </c>
    </row>
    <row r="886" spans="1:31" x14ac:dyDescent="0.3">
      <c r="A886" s="39" t="e">
        <f>IF('DO NOT USE_Case Formulas'!A886,IF('DO NOT USE_Case Formulas'!B886,"Not all required fields are completed","OK"),NA())</f>
        <v>#N/A</v>
      </c>
      <c r="B886" s="40" t="e">
        <f>IF(AND('DO NOT USE_Case Formulas'!A886,ISBLANK('Captura de datos CASO'!B886)),"First Name is required",IF(NOT(ISBLANK('Captura de datos CASO'!B886)),"OK",NA()))</f>
        <v>#N/A</v>
      </c>
      <c r="C886" s="40" t="e">
        <f>IF(AND('DO NOT USE_Case Formulas'!A886,ISBLANK('Captura de datos CASO'!C886)),"Last Name is required",IF(NOT(ISBLANK('Captura de datos CASO'!C886)),"OK",NA()))</f>
        <v>#N/A</v>
      </c>
      <c r="D886" s="40" t="e">
        <f>IF(AND('DO NOT USE_Case Formulas'!A886,ISBLANK('Captura de datos CASO'!D886)),"Birthdate is required",IF(NOT(ISBLANK('Captura de datos CASO'!D886)),"OK",NA()))</f>
        <v>#N/A</v>
      </c>
      <c r="E886" s="40" t="e">
        <f>IF(AND('DO NOT USE_Case Formulas'!A886,ISBLANK('Captura de datos CASO'!E886)),"Mobile Phone is required",IF(NOT(ISBLANK('Captura de datos CASO'!E886)),IF(AND(ISNUMBER(VALUE('Captura de datos CASO'!E886)),LEFT('Captura de datos CASO'!E886,1)&lt;&gt;"1",LEN('Captura de datos CASO'!E886)=10),"OK","Phone number must be valid format"),NA()))</f>
        <v>#N/A</v>
      </c>
      <c r="F886" s="40" t="e">
        <f>IF(LEN('Captura de datos CASO'!F886)&gt;255,"Home Street Address must be less than 255 characters",IF('DO NOT USE_Case Formulas'!A886,"OK",NA()))</f>
        <v>#N/A</v>
      </c>
      <c r="G886" s="40" t="e">
        <f>IF(LEN('Captura de datos CASO'!G886)&gt;40,"City must be less than 40 characters",IF('DO NOT USE_Case Formulas'!A886,"OK",NA()))</f>
        <v>#N/A</v>
      </c>
      <c r="H886" s="40" t="e">
        <f>IF(AND(NOT(ISBLANK('Captura de datos CASO'!H886)),ISNA(VLOOKUP('Captura de datos CASO'!H886,'DO NOT USE_School Picklist'!$P$3:$P$52,1,FALSE))),"Please select a value from the drop-down menu",IF('DO NOT USE_Case Formulas'!A886,"OK",NA()))</f>
        <v>#N/A</v>
      </c>
      <c r="I886" s="40" t="e">
        <f>IF(AND('DO NOT USE_Case Formulas'!A886,ISBLANK('Captura de datos CASO'!I886)),"Zip is required",IF(ISBLANK('Captura de datos CASO'!I886),NA(),"OK"))</f>
        <v>#N/A</v>
      </c>
      <c r="J886" s="40" t="e">
        <f>IF(AND('DO NOT USE_Case Formulas'!A886,ISBLANK('Captura de datos CASO'!J886)),"Student or Staff? is required",IF(ISBLANK('Captura de datos CASO'!J886),NA(),IF(ISNA(VLOOKUP('Captura de datos CASO'!J886,'DO NOT USE_School Picklist'!$B$3:$B$6,1,FALSE)),"Please select a value from the drop-down menu","OK")))</f>
        <v>#N/A</v>
      </c>
      <c r="K886" s="40" t="e">
        <f>IF(AND('Captura de datos CASO'!J886='DO NOT USE_School Picklist'!$B$4,ISBLANK('Captura de datos CASO'!K886)),"Occupation/Job Title is required if Student or Staff? is Yes, staff/faculty or volunteer",IF('DO NOT USE_Case Formulas'!A886,"OK",NA()))</f>
        <v>#N/A</v>
      </c>
      <c r="L886" s="40" t="e">
        <f ca="1">IF('Captura de datos CASO'!L886&gt;'DO NOT USE_School Picklist'!$C$3,"Date last on school campus/facility cannot be a future date",IF('DO NOT USE_Case Formulas'!A886,IF(ISBLANK('Captura de datos CASO'!L886),"Date last on school campus/facility is required","OK"),NA()))</f>
        <v>#N/A</v>
      </c>
      <c r="M886" s="40" t="e">
        <f>IF(AND('DO NOT USE_Case Formulas'!A886,ISBLANK('Captura de datos CASO'!M886)),"Specific Place in the Location is required",IF(ISBLANK('Captura de datos CASO'!M886),NA(),"OK"))</f>
        <v>#N/A</v>
      </c>
      <c r="N886" s="40" t="e">
        <f>IF(LEN('Captura de datos CASO'!N886)&gt;50,"Parent/Guardian Name must be less than 50 characters",IF('DO NOT USE_Case Formulas'!A886,"OK",NA()))</f>
        <v>#N/A</v>
      </c>
      <c r="O886" s="40" t="e">
        <f>IF(NOT(ISBLANK('Captura de datos CASO'!O886)),IF(AND(ISNUMBER('Captura de datos CASO'!O886),LEFT('Captura de datos CASO'!O886,1)&lt;&gt;"1",LEN('Captura de datos CASO'!O886)=10),"OK","Phone number must be valid format"),IF('DO NOT USE_Case Formulas'!A886,"OK",NA()))</f>
        <v>#N/A</v>
      </c>
      <c r="P886" s="53" t="e">
        <f>IF(AND(NOT(ISBLANK('Captura de datos CASO'!P886)),ISNA(VLOOKUP('Captura de datos CASO'!P886,'DO NOT USE_School Picklist'!$I$3:$I$5,1,FALSE))),"Please select a value from the drop-down menu",IF('DO NOT USE_Case Formulas'!A886,"OK",NA()))</f>
        <v>#N/A</v>
      </c>
      <c r="Q886" s="40" t="e">
        <f>IF(AND(NOT(ISBLANK('Captura de datos CASO'!Q886)),ISNA(VLOOKUP('Captura de datos CASO'!Q886,'DO NOT USE_School Picklist'!$E$3:$E$10,1,FALSE))),"Please select a value from the drop-down menu",IF('DO NOT USE_Case Formulas'!A886,"OK",NA()))</f>
        <v>#N/A</v>
      </c>
      <c r="R886" s="53" t="e">
        <f>IF(AND(NOT(ISBLANK('Captura de datos CASO'!R886)),ISNA(VLOOKUP('Captura de datos CASO'!R886,'DO NOT USE_School Picklist'!$W$3:$W$9,1,FALSE))),"Please select a value from the drop-down menu",IF('DO NOT USE_Case Formulas'!A886,"OK",NA()))</f>
        <v>#N/A</v>
      </c>
      <c r="S886" s="53" t="e">
        <f>IF(AND(NOT(ISBLANK('Captura de datos CASO'!S886)),ISNA(VLOOKUP('Captura de datos CASO'!S886,'DO NOT USE_School Picklist'!$W$3:$W$9,1,FALSE))),"Please select a value from the drop-down menu",IF('DO NOT USE_Case Formulas'!A886,"OK",NA()))</f>
        <v>#N/A</v>
      </c>
      <c r="T886" s="40" t="e">
        <f>IF(AND(NOT(ISBLANK('Captura de datos CASO'!T886)),ISNA(VLOOKUP('Captura de datos CASO'!T886,'DO NOT USE_School Picklist'!$F$3:$F$16,1,FALSE))),"Please select a value from the drop-down menu",IF('DO NOT USE_Case Formulas'!A886,"OK",NA()))</f>
        <v>#N/A</v>
      </c>
      <c r="U886" s="40" t="e">
        <f>IF(LEN('Captura de datos CASO'!U886)&gt;100,"Classroom(s) must be less than 100 characters",IF('DO NOT USE_Case Formulas'!A886,"OK",NA()))</f>
        <v>#N/A</v>
      </c>
      <c r="V886" s="40" t="e">
        <f>IF(AND(NOT(ISBLANK('Captura de datos CASO'!V886)),ISNA(VLOOKUP('Captura de datos CASO'!V886,'DO NOT USE_School Picklist'!$S$3:$S$12,1,FALSE))),"Please select a value from the drop-down menu",IF('DO NOT USE_Case Formulas'!A886,"OK",NA()))</f>
        <v>#N/A</v>
      </c>
      <c r="W886" s="40" t="e">
        <f>IF(AND(NOT(ISBLANK('Captura de datos CASO'!W886)),ISNA(VLOOKUP('Captura de datos CASO'!W886,'DO NOT USE_School Picklist'!$S$3:$S$12,1,FALSE))),"Please select a value from the drop-down menu",IF('DO NOT USE_Case Formulas'!A886,"OK",NA()))</f>
        <v>#N/A</v>
      </c>
      <c r="X886" s="40" t="e">
        <f>IF(LEN('Captura de datos CASO'!X886)&gt;80,"Name of Education Group must be less than 80 characters",IF('DO NOT USE_Case Formulas'!A886,"OK",NA()))</f>
        <v>#N/A</v>
      </c>
      <c r="Y886" s="40" t="e">
        <f>IF(AND(NOT(ISBLANK('Captura de datos CASO'!Y886)),ISNA(VLOOKUP('Captura de datos CASO'!Y886,'DO NOT USE_School Picklist'!$K$3:$K$6,1,FALSE))),"Please select a value from the drop-down menu",IF('DO NOT USE_Case Formulas'!A886,"OK",NA()))</f>
        <v>#N/A</v>
      </c>
      <c r="Z886" s="40" t="e">
        <f>IF(AND('DO NOT USE_Case Formulas'!A886,ISBLANK('Captura de datos CASO'!Z886)),"Has this person had symptoms? is required",IF(AND(NOT(ISBLANK('Captura de datos CASO'!Z886)),ISNA(VLOOKUP('Captura de datos CASO'!Z886,'DO NOT USE_School Picklist'!$D$3:$D$5,1,FALSE))),"Please select a value from the drop-down menu",IF(NOT(ISBLANK('Captura de datos CASO'!Z886)),"OK",NA())))</f>
        <v>#N/A</v>
      </c>
      <c r="AA886" s="40" t="e">
        <f>IF(AND('Captura de datos CASO'!Z886='DO NOT USE_School Picklist'!$D$3,ISBLANK('Captura de datos CASO'!AA886)),"Symptom Onset Date is required if Ever Symptomatic is Yes",IF('DO NOT USE_Case Formulas'!A886,"OK",NA()))</f>
        <v>#N/A</v>
      </c>
      <c r="AB886" s="40"/>
      <c r="AC886" s="40" t="e">
        <f ca="1">IF(AND('DO NOT USE_Case Formulas'!A886,ISBLANK('Captura de datos CASO'!AC886)),"Lab Result Test Date is required",IF('Captura de datos CASO'!AC886&gt;'DO NOT USE_School Picklist'!$C$3,"Test Date cannot be a future date",IF(NOT(ISBLANK('Captura de datos CASO'!AC886)),"OK",NA())))</f>
        <v>#N/A</v>
      </c>
      <c r="AD886" s="40" t="e">
        <f>IF(AND(NOT(ISBLANK('Captura de datos CASO'!AD886)),ISNA(VLOOKUP('Captura de datos CASO'!AD886,'DO NOT USE_School Picklist'!$R$3:$R$7,1,FALSE))),"Please select a value from the drop-down menu",IF('DO NOT USE_Case Formulas'!A886,"OK",NA()))</f>
        <v>#N/A</v>
      </c>
      <c r="AE886" s="40" t="e">
        <f>IF(AND('DO NOT USE_Case Formulas'!A886,ISBLANK('Captura de datos CASO'!AB886)),"Lab Result Test Result is required",IF(AND(NOT(ISBLANK('Captura de datos CASO'!AB886)),ISNA(VLOOKUP('Captura de datos CASO'!AB886,'DO NOT USE_School Picklist'!$Q$3:$Q$8,1,FALSE))),"Please select a value from the drop-down menu",IF('DO NOT USE_Case Formulas'!A886,"OK",NA())))</f>
        <v>#N/A</v>
      </c>
    </row>
    <row r="887" spans="1:31" x14ac:dyDescent="0.3">
      <c r="A887" s="39" t="e">
        <f>IF('DO NOT USE_Case Formulas'!A887,IF('DO NOT USE_Case Formulas'!B887,"Not all required fields are completed","OK"),NA())</f>
        <v>#N/A</v>
      </c>
      <c r="B887" s="40" t="e">
        <f>IF(AND('DO NOT USE_Case Formulas'!A887,ISBLANK('Captura de datos CASO'!B887)),"First Name is required",IF(NOT(ISBLANK('Captura de datos CASO'!B887)),"OK",NA()))</f>
        <v>#N/A</v>
      </c>
      <c r="C887" s="40" t="e">
        <f>IF(AND('DO NOT USE_Case Formulas'!A887,ISBLANK('Captura de datos CASO'!C887)),"Last Name is required",IF(NOT(ISBLANK('Captura de datos CASO'!C887)),"OK",NA()))</f>
        <v>#N/A</v>
      </c>
      <c r="D887" s="40" t="e">
        <f>IF(AND('DO NOT USE_Case Formulas'!A887,ISBLANK('Captura de datos CASO'!D887)),"Birthdate is required",IF(NOT(ISBLANK('Captura de datos CASO'!D887)),"OK",NA()))</f>
        <v>#N/A</v>
      </c>
      <c r="E887" s="40" t="e">
        <f>IF(AND('DO NOT USE_Case Formulas'!A887,ISBLANK('Captura de datos CASO'!E887)),"Mobile Phone is required",IF(NOT(ISBLANK('Captura de datos CASO'!E887)),IF(AND(ISNUMBER(VALUE('Captura de datos CASO'!E887)),LEFT('Captura de datos CASO'!E887,1)&lt;&gt;"1",LEN('Captura de datos CASO'!E887)=10),"OK","Phone number must be valid format"),NA()))</f>
        <v>#N/A</v>
      </c>
      <c r="F887" s="40" t="e">
        <f>IF(LEN('Captura de datos CASO'!F887)&gt;255,"Home Street Address must be less than 255 characters",IF('DO NOT USE_Case Formulas'!A887,"OK",NA()))</f>
        <v>#N/A</v>
      </c>
      <c r="G887" s="40" t="e">
        <f>IF(LEN('Captura de datos CASO'!G887)&gt;40,"City must be less than 40 characters",IF('DO NOT USE_Case Formulas'!A887,"OK",NA()))</f>
        <v>#N/A</v>
      </c>
      <c r="H887" s="40" t="e">
        <f>IF(AND(NOT(ISBLANK('Captura de datos CASO'!H887)),ISNA(VLOOKUP('Captura de datos CASO'!H887,'DO NOT USE_School Picklist'!$P$3:$P$52,1,FALSE))),"Please select a value from the drop-down menu",IF('DO NOT USE_Case Formulas'!A887,"OK",NA()))</f>
        <v>#N/A</v>
      </c>
      <c r="I887" s="40" t="e">
        <f>IF(AND('DO NOT USE_Case Formulas'!A887,ISBLANK('Captura de datos CASO'!I887)),"Zip is required",IF(ISBLANK('Captura de datos CASO'!I887),NA(),"OK"))</f>
        <v>#N/A</v>
      </c>
      <c r="J887" s="40" t="e">
        <f>IF(AND('DO NOT USE_Case Formulas'!A887,ISBLANK('Captura de datos CASO'!J887)),"Student or Staff? is required",IF(ISBLANK('Captura de datos CASO'!J887),NA(),IF(ISNA(VLOOKUP('Captura de datos CASO'!J887,'DO NOT USE_School Picklist'!$B$3:$B$6,1,FALSE)),"Please select a value from the drop-down menu","OK")))</f>
        <v>#N/A</v>
      </c>
      <c r="K887" s="40" t="e">
        <f>IF(AND('Captura de datos CASO'!J887='DO NOT USE_School Picklist'!$B$4,ISBLANK('Captura de datos CASO'!K887)),"Occupation/Job Title is required if Student or Staff? is Yes, staff/faculty or volunteer",IF('DO NOT USE_Case Formulas'!A887,"OK",NA()))</f>
        <v>#N/A</v>
      </c>
      <c r="L887" s="40" t="e">
        <f ca="1">IF('Captura de datos CASO'!L887&gt;'DO NOT USE_School Picklist'!$C$3,"Date last on school campus/facility cannot be a future date",IF('DO NOT USE_Case Formulas'!A887,IF(ISBLANK('Captura de datos CASO'!L887),"Date last on school campus/facility is required","OK"),NA()))</f>
        <v>#N/A</v>
      </c>
      <c r="M887" s="40" t="e">
        <f>IF(AND('DO NOT USE_Case Formulas'!A887,ISBLANK('Captura de datos CASO'!M887)),"Specific Place in the Location is required",IF(ISBLANK('Captura de datos CASO'!M887),NA(),"OK"))</f>
        <v>#N/A</v>
      </c>
      <c r="N887" s="40" t="e">
        <f>IF(LEN('Captura de datos CASO'!N887)&gt;50,"Parent/Guardian Name must be less than 50 characters",IF('DO NOT USE_Case Formulas'!A887,"OK",NA()))</f>
        <v>#N/A</v>
      </c>
      <c r="O887" s="40" t="e">
        <f>IF(NOT(ISBLANK('Captura de datos CASO'!O887)),IF(AND(ISNUMBER('Captura de datos CASO'!O887),LEFT('Captura de datos CASO'!O887,1)&lt;&gt;"1",LEN('Captura de datos CASO'!O887)=10),"OK","Phone number must be valid format"),IF('DO NOT USE_Case Formulas'!A887,"OK",NA()))</f>
        <v>#N/A</v>
      </c>
      <c r="P887" s="53" t="e">
        <f>IF(AND(NOT(ISBLANK('Captura de datos CASO'!P887)),ISNA(VLOOKUP('Captura de datos CASO'!P887,'DO NOT USE_School Picklist'!$I$3:$I$5,1,FALSE))),"Please select a value from the drop-down menu",IF('DO NOT USE_Case Formulas'!A887,"OK",NA()))</f>
        <v>#N/A</v>
      </c>
      <c r="Q887" s="40" t="e">
        <f>IF(AND(NOT(ISBLANK('Captura de datos CASO'!Q887)),ISNA(VLOOKUP('Captura de datos CASO'!Q887,'DO NOT USE_School Picklist'!$E$3:$E$10,1,FALSE))),"Please select a value from the drop-down menu",IF('DO NOT USE_Case Formulas'!A887,"OK",NA()))</f>
        <v>#N/A</v>
      </c>
      <c r="R887" s="53" t="e">
        <f>IF(AND(NOT(ISBLANK('Captura de datos CASO'!R887)),ISNA(VLOOKUP('Captura de datos CASO'!R887,'DO NOT USE_School Picklist'!$W$3:$W$9,1,FALSE))),"Please select a value from the drop-down menu",IF('DO NOT USE_Case Formulas'!A887,"OK",NA()))</f>
        <v>#N/A</v>
      </c>
      <c r="S887" s="53" t="e">
        <f>IF(AND(NOT(ISBLANK('Captura de datos CASO'!S887)),ISNA(VLOOKUP('Captura de datos CASO'!S887,'DO NOT USE_School Picklist'!$W$3:$W$9,1,FALSE))),"Please select a value from the drop-down menu",IF('DO NOT USE_Case Formulas'!A887,"OK",NA()))</f>
        <v>#N/A</v>
      </c>
      <c r="T887" s="40" t="e">
        <f>IF(AND(NOT(ISBLANK('Captura de datos CASO'!T887)),ISNA(VLOOKUP('Captura de datos CASO'!T887,'DO NOT USE_School Picklist'!$F$3:$F$16,1,FALSE))),"Please select a value from the drop-down menu",IF('DO NOT USE_Case Formulas'!A887,"OK",NA()))</f>
        <v>#N/A</v>
      </c>
      <c r="U887" s="40" t="e">
        <f>IF(LEN('Captura de datos CASO'!U887)&gt;100,"Classroom(s) must be less than 100 characters",IF('DO NOT USE_Case Formulas'!A887,"OK",NA()))</f>
        <v>#N/A</v>
      </c>
      <c r="V887" s="40" t="e">
        <f>IF(AND(NOT(ISBLANK('Captura de datos CASO'!V887)),ISNA(VLOOKUP('Captura de datos CASO'!V887,'DO NOT USE_School Picklist'!$S$3:$S$12,1,FALSE))),"Please select a value from the drop-down menu",IF('DO NOT USE_Case Formulas'!A887,"OK",NA()))</f>
        <v>#N/A</v>
      </c>
      <c r="W887" s="40" t="e">
        <f>IF(AND(NOT(ISBLANK('Captura de datos CASO'!W887)),ISNA(VLOOKUP('Captura de datos CASO'!W887,'DO NOT USE_School Picklist'!$S$3:$S$12,1,FALSE))),"Please select a value from the drop-down menu",IF('DO NOT USE_Case Formulas'!A887,"OK",NA()))</f>
        <v>#N/A</v>
      </c>
      <c r="X887" s="40" t="e">
        <f>IF(LEN('Captura de datos CASO'!X887)&gt;80,"Name of Education Group must be less than 80 characters",IF('DO NOT USE_Case Formulas'!A887,"OK",NA()))</f>
        <v>#N/A</v>
      </c>
      <c r="Y887" s="40" t="e">
        <f>IF(AND(NOT(ISBLANK('Captura de datos CASO'!Y887)),ISNA(VLOOKUP('Captura de datos CASO'!Y887,'DO NOT USE_School Picklist'!$K$3:$K$6,1,FALSE))),"Please select a value from the drop-down menu",IF('DO NOT USE_Case Formulas'!A887,"OK",NA()))</f>
        <v>#N/A</v>
      </c>
      <c r="Z887" s="40" t="e">
        <f>IF(AND('DO NOT USE_Case Formulas'!A887,ISBLANK('Captura de datos CASO'!Z887)),"Has this person had symptoms? is required",IF(AND(NOT(ISBLANK('Captura de datos CASO'!Z887)),ISNA(VLOOKUP('Captura de datos CASO'!Z887,'DO NOT USE_School Picklist'!$D$3:$D$5,1,FALSE))),"Please select a value from the drop-down menu",IF(NOT(ISBLANK('Captura de datos CASO'!Z887)),"OK",NA())))</f>
        <v>#N/A</v>
      </c>
      <c r="AA887" s="40" t="e">
        <f>IF(AND('Captura de datos CASO'!Z887='DO NOT USE_School Picklist'!$D$3,ISBLANK('Captura de datos CASO'!AA887)),"Symptom Onset Date is required if Ever Symptomatic is Yes",IF('DO NOT USE_Case Formulas'!A887,"OK",NA()))</f>
        <v>#N/A</v>
      </c>
      <c r="AB887" s="40"/>
      <c r="AC887" s="40" t="e">
        <f ca="1">IF(AND('DO NOT USE_Case Formulas'!A887,ISBLANK('Captura de datos CASO'!AC887)),"Lab Result Test Date is required",IF('Captura de datos CASO'!AC887&gt;'DO NOT USE_School Picklist'!$C$3,"Test Date cannot be a future date",IF(NOT(ISBLANK('Captura de datos CASO'!AC887)),"OK",NA())))</f>
        <v>#N/A</v>
      </c>
      <c r="AD887" s="40" t="e">
        <f>IF(AND(NOT(ISBLANK('Captura de datos CASO'!AD887)),ISNA(VLOOKUP('Captura de datos CASO'!AD887,'DO NOT USE_School Picklist'!$R$3:$R$7,1,FALSE))),"Please select a value from the drop-down menu",IF('DO NOT USE_Case Formulas'!A887,"OK",NA()))</f>
        <v>#N/A</v>
      </c>
      <c r="AE887" s="40" t="e">
        <f>IF(AND('DO NOT USE_Case Formulas'!A887,ISBLANK('Captura de datos CASO'!AB887)),"Lab Result Test Result is required",IF(AND(NOT(ISBLANK('Captura de datos CASO'!AB887)),ISNA(VLOOKUP('Captura de datos CASO'!AB887,'DO NOT USE_School Picklist'!$Q$3:$Q$8,1,FALSE))),"Please select a value from the drop-down menu",IF('DO NOT USE_Case Formulas'!A887,"OK",NA())))</f>
        <v>#N/A</v>
      </c>
    </row>
    <row r="888" spans="1:31" x14ac:dyDescent="0.3">
      <c r="A888" s="39" t="e">
        <f>IF('DO NOT USE_Case Formulas'!A888,IF('DO NOT USE_Case Formulas'!B888,"Not all required fields are completed","OK"),NA())</f>
        <v>#N/A</v>
      </c>
      <c r="B888" s="40" t="e">
        <f>IF(AND('DO NOT USE_Case Formulas'!A888,ISBLANK('Captura de datos CASO'!B888)),"First Name is required",IF(NOT(ISBLANK('Captura de datos CASO'!B888)),"OK",NA()))</f>
        <v>#N/A</v>
      </c>
      <c r="C888" s="40" t="e">
        <f>IF(AND('DO NOT USE_Case Formulas'!A888,ISBLANK('Captura de datos CASO'!C888)),"Last Name is required",IF(NOT(ISBLANK('Captura de datos CASO'!C888)),"OK",NA()))</f>
        <v>#N/A</v>
      </c>
      <c r="D888" s="40" t="e">
        <f>IF(AND('DO NOT USE_Case Formulas'!A888,ISBLANK('Captura de datos CASO'!D888)),"Birthdate is required",IF(NOT(ISBLANK('Captura de datos CASO'!D888)),"OK",NA()))</f>
        <v>#N/A</v>
      </c>
      <c r="E888" s="40" t="e">
        <f>IF(AND('DO NOT USE_Case Formulas'!A888,ISBLANK('Captura de datos CASO'!E888)),"Mobile Phone is required",IF(NOT(ISBLANK('Captura de datos CASO'!E888)),IF(AND(ISNUMBER(VALUE('Captura de datos CASO'!E888)),LEFT('Captura de datos CASO'!E888,1)&lt;&gt;"1",LEN('Captura de datos CASO'!E888)=10),"OK","Phone number must be valid format"),NA()))</f>
        <v>#N/A</v>
      </c>
      <c r="F888" s="40" t="e">
        <f>IF(LEN('Captura de datos CASO'!F888)&gt;255,"Home Street Address must be less than 255 characters",IF('DO NOT USE_Case Formulas'!A888,"OK",NA()))</f>
        <v>#N/A</v>
      </c>
      <c r="G888" s="40" t="e">
        <f>IF(LEN('Captura de datos CASO'!G888)&gt;40,"City must be less than 40 characters",IF('DO NOT USE_Case Formulas'!A888,"OK",NA()))</f>
        <v>#N/A</v>
      </c>
      <c r="H888" s="40" t="e">
        <f>IF(AND(NOT(ISBLANK('Captura de datos CASO'!H888)),ISNA(VLOOKUP('Captura de datos CASO'!H888,'DO NOT USE_School Picklist'!$P$3:$P$52,1,FALSE))),"Please select a value from the drop-down menu",IF('DO NOT USE_Case Formulas'!A888,"OK",NA()))</f>
        <v>#N/A</v>
      </c>
      <c r="I888" s="40" t="e">
        <f>IF(AND('DO NOT USE_Case Formulas'!A888,ISBLANK('Captura de datos CASO'!I888)),"Zip is required",IF(ISBLANK('Captura de datos CASO'!I888),NA(),"OK"))</f>
        <v>#N/A</v>
      </c>
      <c r="J888" s="40" t="e">
        <f>IF(AND('DO NOT USE_Case Formulas'!A888,ISBLANK('Captura de datos CASO'!J888)),"Student or Staff? is required",IF(ISBLANK('Captura de datos CASO'!J888),NA(),IF(ISNA(VLOOKUP('Captura de datos CASO'!J888,'DO NOT USE_School Picklist'!$B$3:$B$6,1,FALSE)),"Please select a value from the drop-down menu","OK")))</f>
        <v>#N/A</v>
      </c>
      <c r="K888" s="40" t="e">
        <f>IF(AND('Captura de datos CASO'!J888='DO NOT USE_School Picklist'!$B$4,ISBLANK('Captura de datos CASO'!K888)),"Occupation/Job Title is required if Student or Staff? is Yes, staff/faculty or volunteer",IF('DO NOT USE_Case Formulas'!A888,"OK",NA()))</f>
        <v>#N/A</v>
      </c>
      <c r="L888" s="40" t="e">
        <f ca="1">IF('Captura de datos CASO'!L888&gt;'DO NOT USE_School Picklist'!$C$3,"Date last on school campus/facility cannot be a future date",IF('DO NOT USE_Case Formulas'!A888,IF(ISBLANK('Captura de datos CASO'!L888),"Date last on school campus/facility is required","OK"),NA()))</f>
        <v>#N/A</v>
      </c>
      <c r="M888" s="40" t="e">
        <f>IF(AND('DO NOT USE_Case Formulas'!A888,ISBLANK('Captura de datos CASO'!M888)),"Specific Place in the Location is required",IF(ISBLANK('Captura de datos CASO'!M888),NA(),"OK"))</f>
        <v>#N/A</v>
      </c>
      <c r="N888" s="40" t="e">
        <f>IF(LEN('Captura de datos CASO'!N888)&gt;50,"Parent/Guardian Name must be less than 50 characters",IF('DO NOT USE_Case Formulas'!A888,"OK",NA()))</f>
        <v>#N/A</v>
      </c>
      <c r="O888" s="40" t="e">
        <f>IF(NOT(ISBLANK('Captura de datos CASO'!O888)),IF(AND(ISNUMBER('Captura de datos CASO'!O888),LEFT('Captura de datos CASO'!O888,1)&lt;&gt;"1",LEN('Captura de datos CASO'!O888)=10),"OK","Phone number must be valid format"),IF('DO NOT USE_Case Formulas'!A888,"OK",NA()))</f>
        <v>#N/A</v>
      </c>
      <c r="P888" s="53" t="e">
        <f>IF(AND(NOT(ISBLANK('Captura de datos CASO'!P888)),ISNA(VLOOKUP('Captura de datos CASO'!P888,'DO NOT USE_School Picklist'!$I$3:$I$5,1,FALSE))),"Please select a value from the drop-down menu",IF('DO NOT USE_Case Formulas'!A888,"OK",NA()))</f>
        <v>#N/A</v>
      </c>
      <c r="Q888" s="40" t="e">
        <f>IF(AND(NOT(ISBLANK('Captura de datos CASO'!Q888)),ISNA(VLOOKUP('Captura de datos CASO'!Q888,'DO NOT USE_School Picklist'!$E$3:$E$10,1,FALSE))),"Please select a value from the drop-down menu",IF('DO NOT USE_Case Formulas'!A888,"OK",NA()))</f>
        <v>#N/A</v>
      </c>
      <c r="R888" s="53" t="e">
        <f>IF(AND(NOT(ISBLANK('Captura de datos CASO'!R888)),ISNA(VLOOKUP('Captura de datos CASO'!R888,'DO NOT USE_School Picklist'!$W$3:$W$9,1,FALSE))),"Please select a value from the drop-down menu",IF('DO NOT USE_Case Formulas'!A888,"OK",NA()))</f>
        <v>#N/A</v>
      </c>
      <c r="S888" s="53" t="e">
        <f>IF(AND(NOT(ISBLANK('Captura de datos CASO'!S888)),ISNA(VLOOKUP('Captura de datos CASO'!S888,'DO NOT USE_School Picklist'!$W$3:$W$9,1,FALSE))),"Please select a value from the drop-down menu",IF('DO NOT USE_Case Formulas'!A888,"OK",NA()))</f>
        <v>#N/A</v>
      </c>
      <c r="T888" s="40" t="e">
        <f>IF(AND(NOT(ISBLANK('Captura de datos CASO'!T888)),ISNA(VLOOKUP('Captura de datos CASO'!T888,'DO NOT USE_School Picklist'!$F$3:$F$16,1,FALSE))),"Please select a value from the drop-down menu",IF('DO NOT USE_Case Formulas'!A888,"OK",NA()))</f>
        <v>#N/A</v>
      </c>
      <c r="U888" s="40" t="e">
        <f>IF(LEN('Captura de datos CASO'!U888)&gt;100,"Classroom(s) must be less than 100 characters",IF('DO NOT USE_Case Formulas'!A888,"OK",NA()))</f>
        <v>#N/A</v>
      </c>
      <c r="V888" s="40" t="e">
        <f>IF(AND(NOT(ISBLANK('Captura de datos CASO'!V888)),ISNA(VLOOKUP('Captura de datos CASO'!V888,'DO NOT USE_School Picklist'!$S$3:$S$12,1,FALSE))),"Please select a value from the drop-down menu",IF('DO NOT USE_Case Formulas'!A888,"OK",NA()))</f>
        <v>#N/A</v>
      </c>
      <c r="W888" s="40" t="e">
        <f>IF(AND(NOT(ISBLANK('Captura de datos CASO'!W888)),ISNA(VLOOKUP('Captura de datos CASO'!W888,'DO NOT USE_School Picklist'!$S$3:$S$12,1,FALSE))),"Please select a value from the drop-down menu",IF('DO NOT USE_Case Formulas'!A888,"OK",NA()))</f>
        <v>#N/A</v>
      </c>
      <c r="X888" s="40" t="e">
        <f>IF(LEN('Captura de datos CASO'!X888)&gt;80,"Name of Education Group must be less than 80 characters",IF('DO NOT USE_Case Formulas'!A888,"OK",NA()))</f>
        <v>#N/A</v>
      </c>
      <c r="Y888" s="40" t="e">
        <f>IF(AND(NOT(ISBLANK('Captura de datos CASO'!Y888)),ISNA(VLOOKUP('Captura de datos CASO'!Y888,'DO NOT USE_School Picklist'!$K$3:$K$6,1,FALSE))),"Please select a value from the drop-down menu",IF('DO NOT USE_Case Formulas'!A888,"OK",NA()))</f>
        <v>#N/A</v>
      </c>
      <c r="Z888" s="40" t="e">
        <f>IF(AND('DO NOT USE_Case Formulas'!A888,ISBLANK('Captura de datos CASO'!Z888)),"Has this person had symptoms? is required",IF(AND(NOT(ISBLANK('Captura de datos CASO'!Z888)),ISNA(VLOOKUP('Captura de datos CASO'!Z888,'DO NOT USE_School Picklist'!$D$3:$D$5,1,FALSE))),"Please select a value from the drop-down menu",IF(NOT(ISBLANK('Captura de datos CASO'!Z888)),"OK",NA())))</f>
        <v>#N/A</v>
      </c>
      <c r="AA888" s="40" t="e">
        <f>IF(AND('Captura de datos CASO'!Z888='DO NOT USE_School Picklist'!$D$3,ISBLANK('Captura de datos CASO'!AA888)),"Symptom Onset Date is required if Ever Symptomatic is Yes",IF('DO NOT USE_Case Formulas'!A888,"OK",NA()))</f>
        <v>#N/A</v>
      </c>
      <c r="AB888" s="40"/>
      <c r="AC888" s="40" t="e">
        <f ca="1">IF(AND('DO NOT USE_Case Formulas'!A888,ISBLANK('Captura de datos CASO'!AC888)),"Lab Result Test Date is required",IF('Captura de datos CASO'!AC888&gt;'DO NOT USE_School Picklist'!$C$3,"Test Date cannot be a future date",IF(NOT(ISBLANK('Captura de datos CASO'!AC888)),"OK",NA())))</f>
        <v>#N/A</v>
      </c>
      <c r="AD888" s="40" t="e">
        <f>IF(AND(NOT(ISBLANK('Captura de datos CASO'!AD888)),ISNA(VLOOKUP('Captura de datos CASO'!AD888,'DO NOT USE_School Picklist'!$R$3:$R$7,1,FALSE))),"Please select a value from the drop-down menu",IF('DO NOT USE_Case Formulas'!A888,"OK",NA()))</f>
        <v>#N/A</v>
      </c>
      <c r="AE888" s="40" t="e">
        <f>IF(AND('DO NOT USE_Case Formulas'!A888,ISBLANK('Captura de datos CASO'!AB888)),"Lab Result Test Result is required",IF(AND(NOT(ISBLANK('Captura de datos CASO'!AB888)),ISNA(VLOOKUP('Captura de datos CASO'!AB888,'DO NOT USE_School Picklist'!$Q$3:$Q$8,1,FALSE))),"Please select a value from the drop-down menu",IF('DO NOT USE_Case Formulas'!A888,"OK",NA())))</f>
        <v>#N/A</v>
      </c>
    </row>
    <row r="889" spans="1:31" x14ac:dyDescent="0.3">
      <c r="A889" s="39" t="e">
        <f>IF('DO NOT USE_Case Formulas'!A889,IF('DO NOT USE_Case Formulas'!B889,"Not all required fields are completed","OK"),NA())</f>
        <v>#N/A</v>
      </c>
      <c r="B889" s="40" t="e">
        <f>IF(AND('DO NOT USE_Case Formulas'!A889,ISBLANK('Captura de datos CASO'!B889)),"First Name is required",IF(NOT(ISBLANK('Captura de datos CASO'!B889)),"OK",NA()))</f>
        <v>#N/A</v>
      </c>
      <c r="C889" s="40" t="e">
        <f>IF(AND('DO NOT USE_Case Formulas'!A889,ISBLANK('Captura de datos CASO'!C889)),"Last Name is required",IF(NOT(ISBLANK('Captura de datos CASO'!C889)),"OK",NA()))</f>
        <v>#N/A</v>
      </c>
      <c r="D889" s="40" t="e">
        <f>IF(AND('DO NOT USE_Case Formulas'!A889,ISBLANK('Captura de datos CASO'!D889)),"Birthdate is required",IF(NOT(ISBLANK('Captura de datos CASO'!D889)),"OK",NA()))</f>
        <v>#N/A</v>
      </c>
      <c r="E889" s="40" t="e">
        <f>IF(AND('DO NOT USE_Case Formulas'!A889,ISBLANK('Captura de datos CASO'!E889)),"Mobile Phone is required",IF(NOT(ISBLANK('Captura de datos CASO'!E889)),IF(AND(ISNUMBER(VALUE('Captura de datos CASO'!E889)),LEFT('Captura de datos CASO'!E889,1)&lt;&gt;"1",LEN('Captura de datos CASO'!E889)=10),"OK","Phone number must be valid format"),NA()))</f>
        <v>#N/A</v>
      </c>
      <c r="F889" s="40" t="e">
        <f>IF(LEN('Captura de datos CASO'!F889)&gt;255,"Home Street Address must be less than 255 characters",IF('DO NOT USE_Case Formulas'!A889,"OK",NA()))</f>
        <v>#N/A</v>
      </c>
      <c r="G889" s="40" t="e">
        <f>IF(LEN('Captura de datos CASO'!G889)&gt;40,"City must be less than 40 characters",IF('DO NOT USE_Case Formulas'!A889,"OK",NA()))</f>
        <v>#N/A</v>
      </c>
      <c r="H889" s="40" t="e">
        <f>IF(AND(NOT(ISBLANK('Captura de datos CASO'!H889)),ISNA(VLOOKUP('Captura de datos CASO'!H889,'DO NOT USE_School Picklist'!$P$3:$P$52,1,FALSE))),"Please select a value from the drop-down menu",IF('DO NOT USE_Case Formulas'!A889,"OK",NA()))</f>
        <v>#N/A</v>
      </c>
      <c r="I889" s="40" t="e">
        <f>IF(AND('DO NOT USE_Case Formulas'!A889,ISBLANK('Captura de datos CASO'!I889)),"Zip is required",IF(ISBLANK('Captura de datos CASO'!I889),NA(),"OK"))</f>
        <v>#N/A</v>
      </c>
      <c r="J889" s="40" t="e">
        <f>IF(AND('DO NOT USE_Case Formulas'!A889,ISBLANK('Captura de datos CASO'!J889)),"Student or Staff? is required",IF(ISBLANK('Captura de datos CASO'!J889),NA(),IF(ISNA(VLOOKUP('Captura de datos CASO'!J889,'DO NOT USE_School Picklist'!$B$3:$B$6,1,FALSE)),"Please select a value from the drop-down menu","OK")))</f>
        <v>#N/A</v>
      </c>
      <c r="K889" s="40" t="e">
        <f>IF(AND('Captura de datos CASO'!J889='DO NOT USE_School Picklist'!$B$4,ISBLANK('Captura de datos CASO'!K889)),"Occupation/Job Title is required if Student or Staff? is Yes, staff/faculty or volunteer",IF('DO NOT USE_Case Formulas'!A889,"OK",NA()))</f>
        <v>#N/A</v>
      </c>
      <c r="L889" s="40" t="e">
        <f ca="1">IF('Captura de datos CASO'!L889&gt;'DO NOT USE_School Picklist'!$C$3,"Date last on school campus/facility cannot be a future date",IF('DO NOT USE_Case Formulas'!A889,IF(ISBLANK('Captura de datos CASO'!L889),"Date last on school campus/facility is required","OK"),NA()))</f>
        <v>#N/A</v>
      </c>
      <c r="M889" s="40" t="e">
        <f>IF(AND('DO NOT USE_Case Formulas'!A889,ISBLANK('Captura de datos CASO'!M889)),"Specific Place in the Location is required",IF(ISBLANK('Captura de datos CASO'!M889),NA(),"OK"))</f>
        <v>#N/A</v>
      </c>
      <c r="N889" s="40" t="e">
        <f>IF(LEN('Captura de datos CASO'!N889)&gt;50,"Parent/Guardian Name must be less than 50 characters",IF('DO NOT USE_Case Formulas'!A889,"OK",NA()))</f>
        <v>#N/A</v>
      </c>
      <c r="O889" s="40" t="e">
        <f>IF(NOT(ISBLANK('Captura de datos CASO'!O889)),IF(AND(ISNUMBER('Captura de datos CASO'!O889),LEFT('Captura de datos CASO'!O889,1)&lt;&gt;"1",LEN('Captura de datos CASO'!O889)=10),"OK","Phone number must be valid format"),IF('DO NOT USE_Case Formulas'!A889,"OK",NA()))</f>
        <v>#N/A</v>
      </c>
      <c r="P889" s="53" t="e">
        <f>IF(AND(NOT(ISBLANK('Captura de datos CASO'!P889)),ISNA(VLOOKUP('Captura de datos CASO'!P889,'DO NOT USE_School Picklist'!$I$3:$I$5,1,FALSE))),"Please select a value from the drop-down menu",IF('DO NOT USE_Case Formulas'!A889,"OK",NA()))</f>
        <v>#N/A</v>
      </c>
      <c r="Q889" s="40" t="e">
        <f>IF(AND(NOT(ISBLANK('Captura de datos CASO'!Q889)),ISNA(VLOOKUP('Captura de datos CASO'!Q889,'DO NOT USE_School Picklist'!$E$3:$E$10,1,FALSE))),"Please select a value from the drop-down menu",IF('DO NOT USE_Case Formulas'!A889,"OK",NA()))</f>
        <v>#N/A</v>
      </c>
      <c r="R889" s="53" t="e">
        <f>IF(AND(NOT(ISBLANK('Captura de datos CASO'!R889)),ISNA(VLOOKUP('Captura de datos CASO'!R889,'DO NOT USE_School Picklist'!$W$3:$W$9,1,FALSE))),"Please select a value from the drop-down menu",IF('DO NOT USE_Case Formulas'!A889,"OK",NA()))</f>
        <v>#N/A</v>
      </c>
      <c r="S889" s="53" t="e">
        <f>IF(AND(NOT(ISBLANK('Captura de datos CASO'!S889)),ISNA(VLOOKUP('Captura de datos CASO'!S889,'DO NOT USE_School Picklist'!$W$3:$W$9,1,FALSE))),"Please select a value from the drop-down menu",IF('DO NOT USE_Case Formulas'!A889,"OK",NA()))</f>
        <v>#N/A</v>
      </c>
      <c r="T889" s="40" t="e">
        <f>IF(AND(NOT(ISBLANK('Captura de datos CASO'!T889)),ISNA(VLOOKUP('Captura de datos CASO'!T889,'DO NOT USE_School Picklist'!$F$3:$F$16,1,FALSE))),"Please select a value from the drop-down menu",IF('DO NOT USE_Case Formulas'!A889,"OK",NA()))</f>
        <v>#N/A</v>
      </c>
      <c r="U889" s="40" t="e">
        <f>IF(LEN('Captura de datos CASO'!U889)&gt;100,"Classroom(s) must be less than 100 characters",IF('DO NOT USE_Case Formulas'!A889,"OK",NA()))</f>
        <v>#N/A</v>
      </c>
      <c r="V889" s="40" t="e">
        <f>IF(AND(NOT(ISBLANK('Captura de datos CASO'!V889)),ISNA(VLOOKUP('Captura de datos CASO'!V889,'DO NOT USE_School Picklist'!$S$3:$S$12,1,FALSE))),"Please select a value from the drop-down menu",IF('DO NOT USE_Case Formulas'!A889,"OK",NA()))</f>
        <v>#N/A</v>
      </c>
      <c r="W889" s="40" t="e">
        <f>IF(AND(NOT(ISBLANK('Captura de datos CASO'!W889)),ISNA(VLOOKUP('Captura de datos CASO'!W889,'DO NOT USE_School Picklist'!$S$3:$S$12,1,FALSE))),"Please select a value from the drop-down menu",IF('DO NOT USE_Case Formulas'!A889,"OK",NA()))</f>
        <v>#N/A</v>
      </c>
      <c r="X889" s="40" t="e">
        <f>IF(LEN('Captura de datos CASO'!X889)&gt;80,"Name of Education Group must be less than 80 characters",IF('DO NOT USE_Case Formulas'!A889,"OK",NA()))</f>
        <v>#N/A</v>
      </c>
      <c r="Y889" s="40" t="e">
        <f>IF(AND(NOT(ISBLANK('Captura de datos CASO'!Y889)),ISNA(VLOOKUP('Captura de datos CASO'!Y889,'DO NOT USE_School Picklist'!$K$3:$K$6,1,FALSE))),"Please select a value from the drop-down menu",IF('DO NOT USE_Case Formulas'!A889,"OK",NA()))</f>
        <v>#N/A</v>
      </c>
      <c r="Z889" s="40" t="e">
        <f>IF(AND('DO NOT USE_Case Formulas'!A889,ISBLANK('Captura de datos CASO'!Z889)),"Has this person had symptoms? is required",IF(AND(NOT(ISBLANK('Captura de datos CASO'!Z889)),ISNA(VLOOKUP('Captura de datos CASO'!Z889,'DO NOT USE_School Picklist'!$D$3:$D$5,1,FALSE))),"Please select a value from the drop-down menu",IF(NOT(ISBLANK('Captura de datos CASO'!Z889)),"OK",NA())))</f>
        <v>#N/A</v>
      </c>
      <c r="AA889" s="40" t="e">
        <f>IF(AND('Captura de datos CASO'!Z889='DO NOT USE_School Picklist'!$D$3,ISBLANK('Captura de datos CASO'!AA889)),"Symptom Onset Date is required if Ever Symptomatic is Yes",IF('DO NOT USE_Case Formulas'!A889,"OK",NA()))</f>
        <v>#N/A</v>
      </c>
      <c r="AB889" s="40"/>
      <c r="AC889" s="40" t="e">
        <f ca="1">IF(AND('DO NOT USE_Case Formulas'!A889,ISBLANK('Captura de datos CASO'!AC889)),"Lab Result Test Date is required",IF('Captura de datos CASO'!AC889&gt;'DO NOT USE_School Picklist'!$C$3,"Test Date cannot be a future date",IF(NOT(ISBLANK('Captura de datos CASO'!AC889)),"OK",NA())))</f>
        <v>#N/A</v>
      </c>
      <c r="AD889" s="40" t="e">
        <f>IF(AND(NOT(ISBLANK('Captura de datos CASO'!AD889)),ISNA(VLOOKUP('Captura de datos CASO'!AD889,'DO NOT USE_School Picklist'!$R$3:$R$7,1,FALSE))),"Please select a value from the drop-down menu",IF('DO NOT USE_Case Formulas'!A889,"OK",NA()))</f>
        <v>#N/A</v>
      </c>
      <c r="AE889" s="40" t="e">
        <f>IF(AND('DO NOT USE_Case Formulas'!A889,ISBLANK('Captura de datos CASO'!AB889)),"Lab Result Test Result is required",IF(AND(NOT(ISBLANK('Captura de datos CASO'!AB889)),ISNA(VLOOKUP('Captura de datos CASO'!AB889,'DO NOT USE_School Picklist'!$Q$3:$Q$8,1,FALSE))),"Please select a value from the drop-down menu",IF('DO NOT USE_Case Formulas'!A889,"OK",NA())))</f>
        <v>#N/A</v>
      </c>
    </row>
    <row r="890" spans="1:31" x14ac:dyDescent="0.3">
      <c r="A890" s="39" t="e">
        <f>IF('DO NOT USE_Case Formulas'!A890,IF('DO NOT USE_Case Formulas'!B890,"Not all required fields are completed","OK"),NA())</f>
        <v>#N/A</v>
      </c>
      <c r="B890" s="40" t="e">
        <f>IF(AND('DO NOT USE_Case Formulas'!A890,ISBLANK('Captura de datos CASO'!B890)),"First Name is required",IF(NOT(ISBLANK('Captura de datos CASO'!B890)),"OK",NA()))</f>
        <v>#N/A</v>
      </c>
      <c r="C890" s="40" t="e">
        <f>IF(AND('DO NOT USE_Case Formulas'!A890,ISBLANK('Captura de datos CASO'!C890)),"Last Name is required",IF(NOT(ISBLANK('Captura de datos CASO'!C890)),"OK",NA()))</f>
        <v>#N/A</v>
      </c>
      <c r="D890" s="40" t="e">
        <f>IF(AND('DO NOT USE_Case Formulas'!A890,ISBLANK('Captura de datos CASO'!D890)),"Birthdate is required",IF(NOT(ISBLANK('Captura de datos CASO'!D890)),"OK",NA()))</f>
        <v>#N/A</v>
      </c>
      <c r="E890" s="40" t="e">
        <f>IF(AND('DO NOT USE_Case Formulas'!A890,ISBLANK('Captura de datos CASO'!E890)),"Mobile Phone is required",IF(NOT(ISBLANK('Captura de datos CASO'!E890)),IF(AND(ISNUMBER(VALUE('Captura de datos CASO'!E890)),LEFT('Captura de datos CASO'!E890,1)&lt;&gt;"1",LEN('Captura de datos CASO'!E890)=10),"OK","Phone number must be valid format"),NA()))</f>
        <v>#N/A</v>
      </c>
      <c r="F890" s="40" t="e">
        <f>IF(LEN('Captura de datos CASO'!F890)&gt;255,"Home Street Address must be less than 255 characters",IF('DO NOT USE_Case Formulas'!A890,"OK",NA()))</f>
        <v>#N/A</v>
      </c>
      <c r="G890" s="40" t="e">
        <f>IF(LEN('Captura de datos CASO'!G890)&gt;40,"City must be less than 40 characters",IF('DO NOT USE_Case Formulas'!A890,"OK",NA()))</f>
        <v>#N/A</v>
      </c>
      <c r="H890" s="40" t="e">
        <f>IF(AND(NOT(ISBLANK('Captura de datos CASO'!H890)),ISNA(VLOOKUP('Captura de datos CASO'!H890,'DO NOT USE_School Picklist'!$P$3:$P$52,1,FALSE))),"Please select a value from the drop-down menu",IF('DO NOT USE_Case Formulas'!A890,"OK",NA()))</f>
        <v>#N/A</v>
      </c>
      <c r="I890" s="40" t="e">
        <f>IF(AND('DO NOT USE_Case Formulas'!A890,ISBLANK('Captura de datos CASO'!I890)),"Zip is required",IF(ISBLANK('Captura de datos CASO'!I890),NA(),"OK"))</f>
        <v>#N/A</v>
      </c>
      <c r="J890" s="40" t="e">
        <f>IF(AND('DO NOT USE_Case Formulas'!A890,ISBLANK('Captura de datos CASO'!J890)),"Student or Staff? is required",IF(ISBLANK('Captura de datos CASO'!J890),NA(),IF(ISNA(VLOOKUP('Captura de datos CASO'!J890,'DO NOT USE_School Picklist'!$B$3:$B$6,1,FALSE)),"Please select a value from the drop-down menu","OK")))</f>
        <v>#N/A</v>
      </c>
      <c r="K890" s="40" t="e">
        <f>IF(AND('Captura de datos CASO'!J890='DO NOT USE_School Picklist'!$B$4,ISBLANK('Captura de datos CASO'!K890)),"Occupation/Job Title is required if Student or Staff? is Yes, staff/faculty or volunteer",IF('DO NOT USE_Case Formulas'!A890,"OK",NA()))</f>
        <v>#N/A</v>
      </c>
      <c r="L890" s="40" t="e">
        <f ca="1">IF('Captura de datos CASO'!L890&gt;'DO NOT USE_School Picklist'!$C$3,"Date last on school campus/facility cannot be a future date",IF('DO NOT USE_Case Formulas'!A890,IF(ISBLANK('Captura de datos CASO'!L890),"Date last on school campus/facility is required","OK"),NA()))</f>
        <v>#N/A</v>
      </c>
      <c r="M890" s="40" t="e">
        <f>IF(AND('DO NOT USE_Case Formulas'!A890,ISBLANK('Captura de datos CASO'!M890)),"Specific Place in the Location is required",IF(ISBLANK('Captura de datos CASO'!M890),NA(),"OK"))</f>
        <v>#N/A</v>
      </c>
      <c r="N890" s="40" t="e">
        <f>IF(LEN('Captura de datos CASO'!N890)&gt;50,"Parent/Guardian Name must be less than 50 characters",IF('DO NOT USE_Case Formulas'!A890,"OK",NA()))</f>
        <v>#N/A</v>
      </c>
      <c r="O890" s="40" t="e">
        <f>IF(NOT(ISBLANK('Captura de datos CASO'!O890)),IF(AND(ISNUMBER('Captura de datos CASO'!O890),LEFT('Captura de datos CASO'!O890,1)&lt;&gt;"1",LEN('Captura de datos CASO'!O890)=10),"OK","Phone number must be valid format"),IF('DO NOT USE_Case Formulas'!A890,"OK",NA()))</f>
        <v>#N/A</v>
      </c>
      <c r="P890" s="53" t="e">
        <f>IF(AND(NOT(ISBLANK('Captura de datos CASO'!P890)),ISNA(VLOOKUP('Captura de datos CASO'!P890,'DO NOT USE_School Picklist'!$I$3:$I$5,1,FALSE))),"Please select a value from the drop-down menu",IF('DO NOT USE_Case Formulas'!A890,"OK",NA()))</f>
        <v>#N/A</v>
      </c>
      <c r="Q890" s="40" t="e">
        <f>IF(AND(NOT(ISBLANK('Captura de datos CASO'!Q890)),ISNA(VLOOKUP('Captura de datos CASO'!Q890,'DO NOT USE_School Picklist'!$E$3:$E$10,1,FALSE))),"Please select a value from the drop-down menu",IF('DO NOT USE_Case Formulas'!A890,"OK",NA()))</f>
        <v>#N/A</v>
      </c>
      <c r="R890" s="53" t="e">
        <f>IF(AND(NOT(ISBLANK('Captura de datos CASO'!R890)),ISNA(VLOOKUP('Captura de datos CASO'!R890,'DO NOT USE_School Picklist'!$W$3:$W$9,1,FALSE))),"Please select a value from the drop-down menu",IF('DO NOT USE_Case Formulas'!A890,"OK",NA()))</f>
        <v>#N/A</v>
      </c>
      <c r="S890" s="53" t="e">
        <f>IF(AND(NOT(ISBLANK('Captura de datos CASO'!S890)),ISNA(VLOOKUP('Captura de datos CASO'!S890,'DO NOT USE_School Picklist'!$W$3:$W$9,1,FALSE))),"Please select a value from the drop-down menu",IF('DO NOT USE_Case Formulas'!A890,"OK",NA()))</f>
        <v>#N/A</v>
      </c>
      <c r="T890" s="40" t="e">
        <f>IF(AND(NOT(ISBLANK('Captura de datos CASO'!T890)),ISNA(VLOOKUP('Captura de datos CASO'!T890,'DO NOT USE_School Picklist'!$F$3:$F$16,1,FALSE))),"Please select a value from the drop-down menu",IF('DO NOT USE_Case Formulas'!A890,"OK",NA()))</f>
        <v>#N/A</v>
      </c>
      <c r="U890" s="40" t="e">
        <f>IF(LEN('Captura de datos CASO'!U890)&gt;100,"Classroom(s) must be less than 100 characters",IF('DO NOT USE_Case Formulas'!A890,"OK",NA()))</f>
        <v>#N/A</v>
      </c>
      <c r="V890" s="40" t="e">
        <f>IF(AND(NOT(ISBLANK('Captura de datos CASO'!V890)),ISNA(VLOOKUP('Captura de datos CASO'!V890,'DO NOT USE_School Picklist'!$S$3:$S$12,1,FALSE))),"Please select a value from the drop-down menu",IF('DO NOT USE_Case Formulas'!A890,"OK",NA()))</f>
        <v>#N/A</v>
      </c>
      <c r="W890" s="40" t="e">
        <f>IF(AND(NOT(ISBLANK('Captura de datos CASO'!W890)),ISNA(VLOOKUP('Captura de datos CASO'!W890,'DO NOT USE_School Picklist'!$S$3:$S$12,1,FALSE))),"Please select a value from the drop-down menu",IF('DO NOT USE_Case Formulas'!A890,"OK",NA()))</f>
        <v>#N/A</v>
      </c>
      <c r="X890" s="40" t="e">
        <f>IF(LEN('Captura de datos CASO'!X890)&gt;80,"Name of Education Group must be less than 80 characters",IF('DO NOT USE_Case Formulas'!A890,"OK",NA()))</f>
        <v>#N/A</v>
      </c>
      <c r="Y890" s="40" t="e">
        <f>IF(AND(NOT(ISBLANK('Captura de datos CASO'!Y890)),ISNA(VLOOKUP('Captura de datos CASO'!Y890,'DO NOT USE_School Picklist'!$K$3:$K$6,1,FALSE))),"Please select a value from the drop-down menu",IF('DO NOT USE_Case Formulas'!A890,"OK",NA()))</f>
        <v>#N/A</v>
      </c>
      <c r="Z890" s="40" t="e">
        <f>IF(AND('DO NOT USE_Case Formulas'!A890,ISBLANK('Captura de datos CASO'!Z890)),"Has this person had symptoms? is required",IF(AND(NOT(ISBLANK('Captura de datos CASO'!Z890)),ISNA(VLOOKUP('Captura de datos CASO'!Z890,'DO NOT USE_School Picklist'!$D$3:$D$5,1,FALSE))),"Please select a value from the drop-down menu",IF(NOT(ISBLANK('Captura de datos CASO'!Z890)),"OK",NA())))</f>
        <v>#N/A</v>
      </c>
      <c r="AA890" s="40" t="e">
        <f>IF(AND('Captura de datos CASO'!Z890='DO NOT USE_School Picklist'!$D$3,ISBLANK('Captura de datos CASO'!AA890)),"Symptom Onset Date is required if Ever Symptomatic is Yes",IF('DO NOT USE_Case Formulas'!A890,"OK",NA()))</f>
        <v>#N/A</v>
      </c>
      <c r="AB890" s="40"/>
      <c r="AC890" s="40" t="e">
        <f ca="1">IF(AND('DO NOT USE_Case Formulas'!A890,ISBLANK('Captura de datos CASO'!AC890)),"Lab Result Test Date is required",IF('Captura de datos CASO'!AC890&gt;'DO NOT USE_School Picklist'!$C$3,"Test Date cannot be a future date",IF(NOT(ISBLANK('Captura de datos CASO'!AC890)),"OK",NA())))</f>
        <v>#N/A</v>
      </c>
      <c r="AD890" s="40" t="e">
        <f>IF(AND(NOT(ISBLANK('Captura de datos CASO'!AD890)),ISNA(VLOOKUP('Captura de datos CASO'!AD890,'DO NOT USE_School Picklist'!$R$3:$R$7,1,FALSE))),"Please select a value from the drop-down menu",IF('DO NOT USE_Case Formulas'!A890,"OK",NA()))</f>
        <v>#N/A</v>
      </c>
      <c r="AE890" s="40" t="e">
        <f>IF(AND('DO NOT USE_Case Formulas'!A890,ISBLANK('Captura de datos CASO'!AB890)),"Lab Result Test Result is required",IF(AND(NOT(ISBLANK('Captura de datos CASO'!AB890)),ISNA(VLOOKUP('Captura de datos CASO'!AB890,'DO NOT USE_School Picklist'!$Q$3:$Q$8,1,FALSE))),"Please select a value from the drop-down menu",IF('DO NOT USE_Case Formulas'!A890,"OK",NA())))</f>
        <v>#N/A</v>
      </c>
    </row>
    <row r="891" spans="1:31" x14ac:dyDescent="0.3">
      <c r="A891" s="39" t="e">
        <f>IF('DO NOT USE_Case Formulas'!A891,IF('DO NOT USE_Case Formulas'!B891,"Not all required fields are completed","OK"),NA())</f>
        <v>#N/A</v>
      </c>
      <c r="B891" s="40" t="e">
        <f>IF(AND('DO NOT USE_Case Formulas'!A891,ISBLANK('Captura de datos CASO'!B891)),"First Name is required",IF(NOT(ISBLANK('Captura de datos CASO'!B891)),"OK",NA()))</f>
        <v>#N/A</v>
      </c>
      <c r="C891" s="40" t="e">
        <f>IF(AND('DO NOT USE_Case Formulas'!A891,ISBLANK('Captura de datos CASO'!C891)),"Last Name is required",IF(NOT(ISBLANK('Captura de datos CASO'!C891)),"OK",NA()))</f>
        <v>#N/A</v>
      </c>
      <c r="D891" s="40" t="e">
        <f>IF(AND('DO NOT USE_Case Formulas'!A891,ISBLANK('Captura de datos CASO'!D891)),"Birthdate is required",IF(NOT(ISBLANK('Captura de datos CASO'!D891)),"OK",NA()))</f>
        <v>#N/A</v>
      </c>
      <c r="E891" s="40" t="e">
        <f>IF(AND('DO NOT USE_Case Formulas'!A891,ISBLANK('Captura de datos CASO'!E891)),"Mobile Phone is required",IF(NOT(ISBLANK('Captura de datos CASO'!E891)),IF(AND(ISNUMBER(VALUE('Captura de datos CASO'!E891)),LEFT('Captura de datos CASO'!E891,1)&lt;&gt;"1",LEN('Captura de datos CASO'!E891)=10),"OK","Phone number must be valid format"),NA()))</f>
        <v>#N/A</v>
      </c>
      <c r="F891" s="40" t="e">
        <f>IF(LEN('Captura de datos CASO'!F891)&gt;255,"Home Street Address must be less than 255 characters",IF('DO NOT USE_Case Formulas'!A891,"OK",NA()))</f>
        <v>#N/A</v>
      </c>
      <c r="G891" s="40" t="e">
        <f>IF(LEN('Captura de datos CASO'!G891)&gt;40,"City must be less than 40 characters",IF('DO NOT USE_Case Formulas'!A891,"OK",NA()))</f>
        <v>#N/A</v>
      </c>
      <c r="H891" s="40" t="e">
        <f>IF(AND(NOT(ISBLANK('Captura de datos CASO'!H891)),ISNA(VLOOKUP('Captura de datos CASO'!H891,'DO NOT USE_School Picklist'!$P$3:$P$52,1,FALSE))),"Please select a value from the drop-down menu",IF('DO NOT USE_Case Formulas'!A891,"OK",NA()))</f>
        <v>#N/A</v>
      </c>
      <c r="I891" s="40" t="e">
        <f>IF(AND('DO NOT USE_Case Formulas'!A891,ISBLANK('Captura de datos CASO'!I891)),"Zip is required",IF(ISBLANK('Captura de datos CASO'!I891),NA(),"OK"))</f>
        <v>#N/A</v>
      </c>
      <c r="J891" s="40" t="e">
        <f>IF(AND('DO NOT USE_Case Formulas'!A891,ISBLANK('Captura de datos CASO'!J891)),"Student or Staff? is required",IF(ISBLANK('Captura de datos CASO'!J891),NA(),IF(ISNA(VLOOKUP('Captura de datos CASO'!J891,'DO NOT USE_School Picklist'!$B$3:$B$6,1,FALSE)),"Please select a value from the drop-down menu","OK")))</f>
        <v>#N/A</v>
      </c>
      <c r="K891" s="40" t="e">
        <f>IF(AND('Captura de datos CASO'!J891='DO NOT USE_School Picklist'!$B$4,ISBLANK('Captura de datos CASO'!K891)),"Occupation/Job Title is required if Student or Staff? is Yes, staff/faculty or volunteer",IF('DO NOT USE_Case Formulas'!A891,"OK",NA()))</f>
        <v>#N/A</v>
      </c>
      <c r="L891" s="40" t="e">
        <f ca="1">IF('Captura de datos CASO'!L891&gt;'DO NOT USE_School Picklist'!$C$3,"Date last on school campus/facility cannot be a future date",IF('DO NOT USE_Case Formulas'!A891,IF(ISBLANK('Captura de datos CASO'!L891),"Date last on school campus/facility is required","OK"),NA()))</f>
        <v>#N/A</v>
      </c>
      <c r="M891" s="40" t="e">
        <f>IF(AND('DO NOT USE_Case Formulas'!A891,ISBLANK('Captura de datos CASO'!M891)),"Specific Place in the Location is required",IF(ISBLANK('Captura de datos CASO'!M891),NA(),"OK"))</f>
        <v>#N/A</v>
      </c>
      <c r="N891" s="40" t="e">
        <f>IF(LEN('Captura de datos CASO'!N891)&gt;50,"Parent/Guardian Name must be less than 50 characters",IF('DO NOT USE_Case Formulas'!A891,"OK",NA()))</f>
        <v>#N/A</v>
      </c>
      <c r="O891" s="40" t="e">
        <f>IF(NOT(ISBLANK('Captura de datos CASO'!O891)),IF(AND(ISNUMBER('Captura de datos CASO'!O891),LEFT('Captura de datos CASO'!O891,1)&lt;&gt;"1",LEN('Captura de datos CASO'!O891)=10),"OK","Phone number must be valid format"),IF('DO NOT USE_Case Formulas'!A891,"OK",NA()))</f>
        <v>#N/A</v>
      </c>
      <c r="P891" s="53" t="e">
        <f>IF(AND(NOT(ISBLANK('Captura de datos CASO'!P891)),ISNA(VLOOKUP('Captura de datos CASO'!P891,'DO NOT USE_School Picklist'!$I$3:$I$5,1,FALSE))),"Please select a value from the drop-down menu",IF('DO NOT USE_Case Formulas'!A891,"OK",NA()))</f>
        <v>#N/A</v>
      </c>
      <c r="Q891" s="40" t="e">
        <f>IF(AND(NOT(ISBLANK('Captura de datos CASO'!Q891)),ISNA(VLOOKUP('Captura de datos CASO'!Q891,'DO NOT USE_School Picklist'!$E$3:$E$10,1,FALSE))),"Please select a value from the drop-down menu",IF('DO NOT USE_Case Formulas'!A891,"OK",NA()))</f>
        <v>#N/A</v>
      </c>
      <c r="R891" s="53" t="e">
        <f>IF(AND(NOT(ISBLANK('Captura de datos CASO'!R891)),ISNA(VLOOKUP('Captura de datos CASO'!R891,'DO NOT USE_School Picklist'!$W$3:$W$9,1,FALSE))),"Please select a value from the drop-down menu",IF('DO NOT USE_Case Formulas'!A891,"OK",NA()))</f>
        <v>#N/A</v>
      </c>
      <c r="S891" s="53" t="e">
        <f>IF(AND(NOT(ISBLANK('Captura de datos CASO'!S891)),ISNA(VLOOKUP('Captura de datos CASO'!S891,'DO NOT USE_School Picklist'!$W$3:$W$9,1,FALSE))),"Please select a value from the drop-down menu",IF('DO NOT USE_Case Formulas'!A891,"OK",NA()))</f>
        <v>#N/A</v>
      </c>
      <c r="T891" s="40" t="e">
        <f>IF(AND(NOT(ISBLANK('Captura de datos CASO'!T891)),ISNA(VLOOKUP('Captura de datos CASO'!T891,'DO NOT USE_School Picklist'!$F$3:$F$16,1,FALSE))),"Please select a value from the drop-down menu",IF('DO NOT USE_Case Formulas'!A891,"OK",NA()))</f>
        <v>#N/A</v>
      </c>
      <c r="U891" s="40" t="e">
        <f>IF(LEN('Captura de datos CASO'!U891)&gt;100,"Classroom(s) must be less than 100 characters",IF('DO NOT USE_Case Formulas'!A891,"OK",NA()))</f>
        <v>#N/A</v>
      </c>
      <c r="V891" s="40" t="e">
        <f>IF(AND(NOT(ISBLANK('Captura de datos CASO'!V891)),ISNA(VLOOKUP('Captura de datos CASO'!V891,'DO NOT USE_School Picklist'!$S$3:$S$12,1,FALSE))),"Please select a value from the drop-down menu",IF('DO NOT USE_Case Formulas'!A891,"OK",NA()))</f>
        <v>#N/A</v>
      </c>
      <c r="W891" s="40" t="e">
        <f>IF(AND(NOT(ISBLANK('Captura de datos CASO'!W891)),ISNA(VLOOKUP('Captura de datos CASO'!W891,'DO NOT USE_School Picklist'!$S$3:$S$12,1,FALSE))),"Please select a value from the drop-down menu",IF('DO NOT USE_Case Formulas'!A891,"OK",NA()))</f>
        <v>#N/A</v>
      </c>
      <c r="X891" s="40" t="e">
        <f>IF(LEN('Captura de datos CASO'!X891)&gt;80,"Name of Education Group must be less than 80 characters",IF('DO NOT USE_Case Formulas'!A891,"OK",NA()))</f>
        <v>#N/A</v>
      </c>
      <c r="Y891" s="40" t="e">
        <f>IF(AND(NOT(ISBLANK('Captura de datos CASO'!Y891)),ISNA(VLOOKUP('Captura de datos CASO'!Y891,'DO NOT USE_School Picklist'!$K$3:$K$6,1,FALSE))),"Please select a value from the drop-down menu",IF('DO NOT USE_Case Formulas'!A891,"OK",NA()))</f>
        <v>#N/A</v>
      </c>
      <c r="Z891" s="40" t="e">
        <f>IF(AND('DO NOT USE_Case Formulas'!A891,ISBLANK('Captura de datos CASO'!Z891)),"Has this person had symptoms? is required",IF(AND(NOT(ISBLANK('Captura de datos CASO'!Z891)),ISNA(VLOOKUP('Captura de datos CASO'!Z891,'DO NOT USE_School Picklist'!$D$3:$D$5,1,FALSE))),"Please select a value from the drop-down menu",IF(NOT(ISBLANK('Captura de datos CASO'!Z891)),"OK",NA())))</f>
        <v>#N/A</v>
      </c>
      <c r="AA891" s="40" t="e">
        <f>IF(AND('Captura de datos CASO'!Z891='DO NOT USE_School Picklist'!$D$3,ISBLANK('Captura de datos CASO'!AA891)),"Symptom Onset Date is required if Ever Symptomatic is Yes",IF('DO NOT USE_Case Formulas'!A891,"OK",NA()))</f>
        <v>#N/A</v>
      </c>
      <c r="AB891" s="40"/>
      <c r="AC891" s="40" t="e">
        <f ca="1">IF(AND('DO NOT USE_Case Formulas'!A891,ISBLANK('Captura de datos CASO'!AC891)),"Lab Result Test Date is required",IF('Captura de datos CASO'!AC891&gt;'DO NOT USE_School Picklist'!$C$3,"Test Date cannot be a future date",IF(NOT(ISBLANK('Captura de datos CASO'!AC891)),"OK",NA())))</f>
        <v>#N/A</v>
      </c>
      <c r="AD891" s="40" t="e">
        <f>IF(AND(NOT(ISBLANK('Captura de datos CASO'!AD891)),ISNA(VLOOKUP('Captura de datos CASO'!AD891,'DO NOT USE_School Picklist'!$R$3:$R$7,1,FALSE))),"Please select a value from the drop-down menu",IF('DO NOT USE_Case Formulas'!A891,"OK",NA()))</f>
        <v>#N/A</v>
      </c>
      <c r="AE891" s="40" t="e">
        <f>IF(AND('DO NOT USE_Case Formulas'!A891,ISBLANK('Captura de datos CASO'!AB891)),"Lab Result Test Result is required",IF(AND(NOT(ISBLANK('Captura de datos CASO'!AB891)),ISNA(VLOOKUP('Captura de datos CASO'!AB891,'DO NOT USE_School Picklist'!$Q$3:$Q$8,1,FALSE))),"Please select a value from the drop-down menu",IF('DO NOT USE_Case Formulas'!A891,"OK",NA())))</f>
        <v>#N/A</v>
      </c>
    </row>
    <row r="892" spans="1:31" x14ac:dyDescent="0.3">
      <c r="A892" s="39" t="e">
        <f>IF('DO NOT USE_Case Formulas'!A892,IF('DO NOT USE_Case Formulas'!B892,"Not all required fields are completed","OK"),NA())</f>
        <v>#N/A</v>
      </c>
      <c r="B892" s="40" t="e">
        <f>IF(AND('DO NOT USE_Case Formulas'!A892,ISBLANK('Captura de datos CASO'!B892)),"First Name is required",IF(NOT(ISBLANK('Captura de datos CASO'!B892)),"OK",NA()))</f>
        <v>#N/A</v>
      </c>
      <c r="C892" s="40" t="e">
        <f>IF(AND('DO NOT USE_Case Formulas'!A892,ISBLANK('Captura de datos CASO'!C892)),"Last Name is required",IF(NOT(ISBLANK('Captura de datos CASO'!C892)),"OK",NA()))</f>
        <v>#N/A</v>
      </c>
      <c r="D892" s="40" t="e">
        <f>IF(AND('DO NOT USE_Case Formulas'!A892,ISBLANK('Captura de datos CASO'!D892)),"Birthdate is required",IF(NOT(ISBLANK('Captura de datos CASO'!D892)),"OK",NA()))</f>
        <v>#N/A</v>
      </c>
      <c r="E892" s="40" t="e">
        <f>IF(AND('DO NOT USE_Case Formulas'!A892,ISBLANK('Captura de datos CASO'!E892)),"Mobile Phone is required",IF(NOT(ISBLANK('Captura de datos CASO'!E892)),IF(AND(ISNUMBER(VALUE('Captura de datos CASO'!E892)),LEFT('Captura de datos CASO'!E892,1)&lt;&gt;"1",LEN('Captura de datos CASO'!E892)=10),"OK","Phone number must be valid format"),NA()))</f>
        <v>#N/A</v>
      </c>
      <c r="F892" s="40" t="e">
        <f>IF(LEN('Captura de datos CASO'!F892)&gt;255,"Home Street Address must be less than 255 characters",IF('DO NOT USE_Case Formulas'!A892,"OK",NA()))</f>
        <v>#N/A</v>
      </c>
      <c r="G892" s="40" t="e">
        <f>IF(LEN('Captura de datos CASO'!G892)&gt;40,"City must be less than 40 characters",IF('DO NOT USE_Case Formulas'!A892,"OK",NA()))</f>
        <v>#N/A</v>
      </c>
      <c r="H892" s="40" t="e">
        <f>IF(AND(NOT(ISBLANK('Captura de datos CASO'!H892)),ISNA(VLOOKUP('Captura de datos CASO'!H892,'DO NOT USE_School Picklist'!$P$3:$P$52,1,FALSE))),"Please select a value from the drop-down menu",IF('DO NOT USE_Case Formulas'!A892,"OK",NA()))</f>
        <v>#N/A</v>
      </c>
      <c r="I892" s="40" t="e">
        <f>IF(AND('DO NOT USE_Case Formulas'!A892,ISBLANK('Captura de datos CASO'!I892)),"Zip is required",IF(ISBLANK('Captura de datos CASO'!I892),NA(),"OK"))</f>
        <v>#N/A</v>
      </c>
      <c r="J892" s="40" t="e">
        <f>IF(AND('DO NOT USE_Case Formulas'!A892,ISBLANK('Captura de datos CASO'!J892)),"Student or Staff? is required",IF(ISBLANK('Captura de datos CASO'!J892),NA(),IF(ISNA(VLOOKUP('Captura de datos CASO'!J892,'DO NOT USE_School Picklist'!$B$3:$B$6,1,FALSE)),"Please select a value from the drop-down menu","OK")))</f>
        <v>#N/A</v>
      </c>
      <c r="K892" s="40" t="e">
        <f>IF(AND('Captura de datos CASO'!J892='DO NOT USE_School Picklist'!$B$4,ISBLANK('Captura de datos CASO'!K892)),"Occupation/Job Title is required if Student or Staff? is Yes, staff/faculty or volunteer",IF('DO NOT USE_Case Formulas'!A892,"OK",NA()))</f>
        <v>#N/A</v>
      </c>
      <c r="L892" s="40" t="e">
        <f ca="1">IF('Captura de datos CASO'!L892&gt;'DO NOT USE_School Picklist'!$C$3,"Date last on school campus/facility cannot be a future date",IF('DO NOT USE_Case Formulas'!A892,IF(ISBLANK('Captura de datos CASO'!L892),"Date last on school campus/facility is required","OK"),NA()))</f>
        <v>#N/A</v>
      </c>
      <c r="M892" s="40" t="e">
        <f>IF(AND('DO NOT USE_Case Formulas'!A892,ISBLANK('Captura de datos CASO'!M892)),"Specific Place in the Location is required",IF(ISBLANK('Captura de datos CASO'!M892),NA(),"OK"))</f>
        <v>#N/A</v>
      </c>
      <c r="N892" s="40" t="e">
        <f>IF(LEN('Captura de datos CASO'!N892)&gt;50,"Parent/Guardian Name must be less than 50 characters",IF('DO NOT USE_Case Formulas'!A892,"OK",NA()))</f>
        <v>#N/A</v>
      </c>
      <c r="O892" s="40" t="e">
        <f>IF(NOT(ISBLANK('Captura de datos CASO'!O892)),IF(AND(ISNUMBER('Captura de datos CASO'!O892),LEFT('Captura de datos CASO'!O892,1)&lt;&gt;"1",LEN('Captura de datos CASO'!O892)=10),"OK","Phone number must be valid format"),IF('DO NOT USE_Case Formulas'!A892,"OK",NA()))</f>
        <v>#N/A</v>
      </c>
      <c r="P892" s="53" t="e">
        <f>IF(AND(NOT(ISBLANK('Captura de datos CASO'!P892)),ISNA(VLOOKUP('Captura de datos CASO'!P892,'DO NOT USE_School Picklist'!$I$3:$I$5,1,FALSE))),"Please select a value from the drop-down menu",IF('DO NOT USE_Case Formulas'!A892,"OK",NA()))</f>
        <v>#N/A</v>
      </c>
      <c r="Q892" s="40" t="e">
        <f>IF(AND(NOT(ISBLANK('Captura de datos CASO'!Q892)),ISNA(VLOOKUP('Captura de datos CASO'!Q892,'DO NOT USE_School Picklist'!$E$3:$E$10,1,FALSE))),"Please select a value from the drop-down menu",IF('DO NOT USE_Case Formulas'!A892,"OK",NA()))</f>
        <v>#N/A</v>
      </c>
      <c r="R892" s="53" t="e">
        <f>IF(AND(NOT(ISBLANK('Captura de datos CASO'!R892)),ISNA(VLOOKUP('Captura de datos CASO'!R892,'DO NOT USE_School Picklist'!$W$3:$W$9,1,FALSE))),"Please select a value from the drop-down menu",IF('DO NOT USE_Case Formulas'!A892,"OK",NA()))</f>
        <v>#N/A</v>
      </c>
      <c r="S892" s="53" t="e">
        <f>IF(AND(NOT(ISBLANK('Captura de datos CASO'!S892)),ISNA(VLOOKUP('Captura de datos CASO'!S892,'DO NOT USE_School Picklist'!$W$3:$W$9,1,FALSE))),"Please select a value from the drop-down menu",IF('DO NOT USE_Case Formulas'!A892,"OK",NA()))</f>
        <v>#N/A</v>
      </c>
      <c r="T892" s="40" t="e">
        <f>IF(AND(NOT(ISBLANK('Captura de datos CASO'!T892)),ISNA(VLOOKUP('Captura de datos CASO'!T892,'DO NOT USE_School Picklist'!$F$3:$F$16,1,FALSE))),"Please select a value from the drop-down menu",IF('DO NOT USE_Case Formulas'!A892,"OK",NA()))</f>
        <v>#N/A</v>
      </c>
      <c r="U892" s="40" t="e">
        <f>IF(LEN('Captura de datos CASO'!U892)&gt;100,"Classroom(s) must be less than 100 characters",IF('DO NOT USE_Case Formulas'!A892,"OK",NA()))</f>
        <v>#N/A</v>
      </c>
      <c r="V892" s="40" t="e">
        <f>IF(AND(NOT(ISBLANK('Captura de datos CASO'!V892)),ISNA(VLOOKUP('Captura de datos CASO'!V892,'DO NOT USE_School Picklist'!$S$3:$S$12,1,FALSE))),"Please select a value from the drop-down menu",IF('DO NOT USE_Case Formulas'!A892,"OK",NA()))</f>
        <v>#N/A</v>
      </c>
      <c r="W892" s="40" t="e">
        <f>IF(AND(NOT(ISBLANK('Captura de datos CASO'!W892)),ISNA(VLOOKUP('Captura de datos CASO'!W892,'DO NOT USE_School Picklist'!$S$3:$S$12,1,FALSE))),"Please select a value from the drop-down menu",IF('DO NOT USE_Case Formulas'!A892,"OK",NA()))</f>
        <v>#N/A</v>
      </c>
      <c r="X892" s="40" t="e">
        <f>IF(LEN('Captura de datos CASO'!X892)&gt;80,"Name of Education Group must be less than 80 characters",IF('DO NOT USE_Case Formulas'!A892,"OK",NA()))</f>
        <v>#N/A</v>
      </c>
      <c r="Y892" s="40" t="e">
        <f>IF(AND(NOT(ISBLANK('Captura de datos CASO'!Y892)),ISNA(VLOOKUP('Captura de datos CASO'!Y892,'DO NOT USE_School Picklist'!$K$3:$K$6,1,FALSE))),"Please select a value from the drop-down menu",IF('DO NOT USE_Case Formulas'!A892,"OK",NA()))</f>
        <v>#N/A</v>
      </c>
      <c r="Z892" s="40" t="e">
        <f>IF(AND('DO NOT USE_Case Formulas'!A892,ISBLANK('Captura de datos CASO'!Z892)),"Has this person had symptoms? is required",IF(AND(NOT(ISBLANK('Captura de datos CASO'!Z892)),ISNA(VLOOKUP('Captura de datos CASO'!Z892,'DO NOT USE_School Picklist'!$D$3:$D$5,1,FALSE))),"Please select a value from the drop-down menu",IF(NOT(ISBLANK('Captura de datos CASO'!Z892)),"OK",NA())))</f>
        <v>#N/A</v>
      </c>
      <c r="AA892" s="40" t="e">
        <f>IF(AND('Captura de datos CASO'!Z892='DO NOT USE_School Picklist'!$D$3,ISBLANK('Captura de datos CASO'!AA892)),"Symptom Onset Date is required if Ever Symptomatic is Yes",IF('DO NOT USE_Case Formulas'!A892,"OK",NA()))</f>
        <v>#N/A</v>
      </c>
      <c r="AB892" s="40"/>
      <c r="AC892" s="40" t="e">
        <f ca="1">IF(AND('DO NOT USE_Case Formulas'!A892,ISBLANK('Captura de datos CASO'!AC892)),"Lab Result Test Date is required",IF('Captura de datos CASO'!AC892&gt;'DO NOT USE_School Picklist'!$C$3,"Test Date cannot be a future date",IF(NOT(ISBLANK('Captura de datos CASO'!AC892)),"OK",NA())))</f>
        <v>#N/A</v>
      </c>
      <c r="AD892" s="40" t="e">
        <f>IF(AND(NOT(ISBLANK('Captura de datos CASO'!AD892)),ISNA(VLOOKUP('Captura de datos CASO'!AD892,'DO NOT USE_School Picklist'!$R$3:$R$7,1,FALSE))),"Please select a value from the drop-down menu",IF('DO NOT USE_Case Formulas'!A892,"OK",NA()))</f>
        <v>#N/A</v>
      </c>
      <c r="AE892" s="40" t="e">
        <f>IF(AND('DO NOT USE_Case Formulas'!A892,ISBLANK('Captura de datos CASO'!AB892)),"Lab Result Test Result is required",IF(AND(NOT(ISBLANK('Captura de datos CASO'!AB892)),ISNA(VLOOKUP('Captura de datos CASO'!AB892,'DO NOT USE_School Picklist'!$Q$3:$Q$8,1,FALSE))),"Please select a value from the drop-down menu",IF('DO NOT USE_Case Formulas'!A892,"OK",NA())))</f>
        <v>#N/A</v>
      </c>
    </row>
    <row r="893" spans="1:31" x14ac:dyDescent="0.3">
      <c r="A893" s="39" t="e">
        <f>IF('DO NOT USE_Case Formulas'!A893,IF('DO NOT USE_Case Formulas'!B893,"Not all required fields are completed","OK"),NA())</f>
        <v>#N/A</v>
      </c>
      <c r="B893" s="40" t="e">
        <f>IF(AND('DO NOT USE_Case Formulas'!A893,ISBLANK('Captura de datos CASO'!B893)),"First Name is required",IF(NOT(ISBLANK('Captura de datos CASO'!B893)),"OK",NA()))</f>
        <v>#N/A</v>
      </c>
      <c r="C893" s="40" t="e">
        <f>IF(AND('DO NOT USE_Case Formulas'!A893,ISBLANK('Captura de datos CASO'!C893)),"Last Name is required",IF(NOT(ISBLANK('Captura de datos CASO'!C893)),"OK",NA()))</f>
        <v>#N/A</v>
      </c>
      <c r="D893" s="40" t="e">
        <f>IF(AND('DO NOT USE_Case Formulas'!A893,ISBLANK('Captura de datos CASO'!D893)),"Birthdate is required",IF(NOT(ISBLANK('Captura de datos CASO'!D893)),"OK",NA()))</f>
        <v>#N/A</v>
      </c>
      <c r="E893" s="40" t="e">
        <f>IF(AND('DO NOT USE_Case Formulas'!A893,ISBLANK('Captura de datos CASO'!E893)),"Mobile Phone is required",IF(NOT(ISBLANK('Captura de datos CASO'!E893)),IF(AND(ISNUMBER(VALUE('Captura de datos CASO'!E893)),LEFT('Captura de datos CASO'!E893,1)&lt;&gt;"1",LEN('Captura de datos CASO'!E893)=10),"OK","Phone number must be valid format"),NA()))</f>
        <v>#N/A</v>
      </c>
      <c r="F893" s="40" t="e">
        <f>IF(LEN('Captura de datos CASO'!F893)&gt;255,"Home Street Address must be less than 255 characters",IF('DO NOT USE_Case Formulas'!A893,"OK",NA()))</f>
        <v>#N/A</v>
      </c>
      <c r="G893" s="40" t="e">
        <f>IF(LEN('Captura de datos CASO'!G893)&gt;40,"City must be less than 40 characters",IF('DO NOT USE_Case Formulas'!A893,"OK",NA()))</f>
        <v>#N/A</v>
      </c>
      <c r="H893" s="40" t="e">
        <f>IF(AND(NOT(ISBLANK('Captura de datos CASO'!H893)),ISNA(VLOOKUP('Captura de datos CASO'!H893,'DO NOT USE_School Picklist'!$P$3:$P$52,1,FALSE))),"Please select a value from the drop-down menu",IF('DO NOT USE_Case Formulas'!A893,"OK",NA()))</f>
        <v>#N/A</v>
      </c>
      <c r="I893" s="40" t="e">
        <f>IF(AND('DO NOT USE_Case Formulas'!A893,ISBLANK('Captura de datos CASO'!I893)),"Zip is required",IF(ISBLANK('Captura de datos CASO'!I893),NA(),"OK"))</f>
        <v>#N/A</v>
      </c>
      <c r="J893" s="40" t="e">
        <f>IF(AND('DO NOT USE_Case Formulas'!A893,ISBLANK('Captura de datos CASO'!J893)),"Student or Staff? is required",IF(ISBLANK('Captura de datos CASO'!J893),NA(),IF(ISNA(VLOOKUP('Captura de datos CASO'!J893,'DO NOT USE_School Picklist'!$B$3:$B$6,1,FALSE)),"Please select a value from the drop-down menu","OK")))</f>
        <v>#N/A</v>
      </c>
      <c r="K893" s="40" t="e">
        <f>IF(AND('Captura de datos CASO'!J893='DO NOT USE_School Picklist'!$B$4,ISBLANK('Captura de datos CASO'!K893)),"Occupation/Job Title is required if Student or Staff? is Yes, staff/faculty or volunteer",IF('DO NOT USE_Case Formulas'!A893,"OK",NA()))</f>
        <v>#N/A</v>
      </c>
      <c r="L893" s="40" t="e">
        <f ca="1">IF('Captura de datos CASO'!L893&gt;'DO NOT USE_School Picklist'!$C$3,"Date last on school campus/facility cannot be a future date",IF('DO NOT USE_Case Formulas'!A893,IF(ISBLANK('Captura de datos CASO'!L893),"Date last on school campus/facility is required","OK"),NA()))</f>
        <v>#N/A</v>
      </c>
      <c r="M893" s="40" t="e">
        <f>IF(AND('DO NOT USE_Case Formulas'!A893,ISBLANK('Captura de datos CASO'!M893)),"Specific Place in the Location is required",IF(ISBLANK('Captura de datos CASO'!M893),NA(),"OK"))</f>
        <v>#N/A</v>
      </c>
      <c r="N893" s="40" t="e">
        <f>IF(LEN('Captura de datos CASO'!N893)&gt;50,"Parent/Guardian Name must be less than 50 characters",IF('DO NOT USE_Case Formulas'!A893,"OK",NA()))</f>
        <v>#N/A</v>
      </c>
      <c r="O893" s="40" t="e">
        <f>IF(NOT(ISBLANK('Captura de datos CASO'!O893)),IF(AND(ISNUMBER('Captura de datos CASO'!O893),LEFT('Captura de datos CASO'!O893,1)&lt;&gt;"1",LEN('Captura de datos CASO'!O893)=10),"OK","Phone number must be valid format"),IF('DO NOT USE_Case Formulas'!A893,"OK",NA()))</f>
        <v>#N/A</v>
      </c>
      <c r="P893" s="53" t="e">
        <f>IF(AND(NOT(ISBLANK('Captura de datos CASO'!P893)),ISNA(VLOOKUP('Captura de datos CASO'!P893,'DO NOT USE_School Picklist'!$I$3:$I$5,1,FALSE))),"Please select a value from the drop-down menu",IF('DO NOT USE_Case Formulas'!A893,"OK",NA()))</f>
        <v>#N/A</v>
      </c>
      <c r="Q893" s="40" t="e">
        <f>IF(AND(NOT(ISBLANK('Captura de datos CASO'!Q893)),ISNA(VLOOKUP('Captura de datos CASO'!Q893,'DO NOT USE_School Picklist'!$E$3:$E$10,1,FALSE))),"Please select a value from the drop-down menu",IF('DO NOT USE_Case Formulas'!A893,"OK",NA()))</f>
        <v>#N/A</v>
      </c>
      <c r="R893" s="53" t="e">
        <f>IF(AND(NOT(ISBLANK('Captura de datos CASO'!R893)),ISNA(VLOOKUP('Captura de datos CASO'!R893,'DO NOT USE_School Picklist'!$W$3:$W$9,1,FALSE))),"Please select a value from the drop-down menu",IF('DO NOT USE_Case Formulas'!A893,"OK",NA()))</f>
        <v>#N/A</v>
      </c>
      <c r="S893" s="53" t="e">
        <f>IF(AND(NOT(ISBLANK('Captura de datos CASO'!S893)),ISNA(VLOOKUP('Captura de datos CASO'!S893,'DO NOT USE_School Picklist'!$W$3:$W$9,1,FALSE))),"Please select a value from the drop-down menu",IF('DO NOT USE_Case Formulas'!A893,"OK",NA()))</f>
        <v>#N/A</v>
      </c>
      <c r="T893" s="40" t="e">
        <f>IF(AND(NOT(ISBLANK('Captura de datos CASO'!T893)),ISNA(VLOOKUP('Captura de datos CASO'!T893,'DO NOT USE_School Picklist'!$F$3:$F$16,1,FALSE))),"Please select a value from the drop-down menu",IF('DO NOT USE_Case Formulas'!A893,"OK",NA()))</f>
        <v>#N/A</v>
      </c>
      <c r="U893" s="40" t="e">
        <f>IF(LEN('Captura de datos CASO'!U893)&gt;100,"Classroom(s) must be less than 100 characters",IF('DO NOT USE_Case Formulas'!A893,"OK",NA()))</f>
        <v>#N/A</v>
      </c>
      <c r="V893" s="40" t="e">
        <f>IF(AND(NOT(ISBLANK('Captura de datos CASO'!V893)),ISNA(VLOOKUP('Captura de datos CASO'!V893,'DO NOT USE_School Picklist'!$S$3:$S$12,1,FALSE))),"Please select a value from the drop-down menu",IF('DO NOT USE_Case Formulas'!A893,"OK",NA()))</f>
        <v>#N/A</v>
      </c>
      <c r="W893" s="40" t="e">
        <f>IF(AND(NOT(ISBLANK('Captura de datos CASO'!W893)),ISNA(VLOOKUP('Captura de datos CASO'!W893,'DO NOT USE_School Picklist'!$S$3:$S$12,1,FALSE))),"Please select a value from the drop-down menu",IF('DO NOT USE_Case Formulas'!A893,"OK",NA()))</f>
        <v>#N/A</v>
      </c>
      <c r="X893" s="40" t="e">
        <f>IF(LEN('Captura de datos CASO'!X893)&gt;80,"Name of Education Group must be less than 80 characters",IF('DO NOT USE_Case Formulas'!A893,"OK",NA()))</f>
        <v>#N/A</v>
      </c>
      <c r="Y893" s="40" t="e">
        <f>IF(AND(NOT(ISBLANK('Captura de datos CASO'!Y893)),ISNA(VLOOKUP('Captura de datos CASO'!Y893,'DO NOT USE_School Picklist'!$K$3:$K$6,1,FALSE))),"Please select a value from the drop-down menu",IF('DO NOT USE_Case Formulas'!A893,"OK",NA()))</f>
        <v>#N/A</v>
      </c>
      <c r="Z893" s="40" t="e">
        <f>IF(AND('DO NOT USE_Case Formulas'!A893,ISBLANK('Captura de datos CASO'!Z893)),"Has this person had symptoms? is required",IF(AND(NOT(ISBLANK('Captura de datos CASO'!Z893)),ISNA(VLOOKUP('Captura de datos CASO'!Z893,'DO NOT USE_School Picklist'!$D$3:$D$5,1,FALSE))),"Please select a value from the drop-down menu",IF(NOT(ISBLANK('Captura de datos CASO'!Z893)),"OK",NA())))</f>
        <v>#N/A</v>
      </c>
      <c r="AA893" s="40" t="e">
        <f>IF(AND('Captura de datos CASO'!Z893='DO NOT USE_School Picklist'!$D$3,ISBLANK('Captura de datos CASO'!AA893)),"Symptom Onset Date is required if Ever Symptomatic is Yes",IF('DO NOT USE_Case Formulas'!A893,"OK",NA()))</f>
        <v>#N/A</v>
      </c>
      <c r="AB893" s="40"/>
      <c r="AC893" s="40" t="e">
        <f ca="1">IF(AND('DO NOT USE_Case Formulas'!A893,ISBLANK('Captura de datos CASO'!AC893)),"Lab Result Test Date is required",IF('Captura de datos CASO'!AC893&gt;'DO NOT USE_School Picklist'!$C$3,"Test Date cannot be a future date",IF(NOT(ISBLANK('Captura de datos CASO'!AC893)),"OK",NA())))</f>
        <v>#N/A</v>
      </c>
      <c r="AD893" s="40" t="e">
        <f>IF(AND(NOT(ISBLANK('Captura de datos CASO'!AD893)),ISNA(VLOOKUP('Captura de datos CASO'!AD893,'DO NOT USE_School Picklist'!$R$3:$R$7,1,FALSE))),"Please select a value from the drop-down menu",IF('DO NOT USE_Case Formulas'!A893,"OK",NA()))</f>
        <v>#N/A</v>
      </c>
      <c r="AE893" s="40" t="e">
        <f>IF(AND('DO NOT USE_Case Formulas'!A893,ISBLANK('Captura de datos CASO'!AB893)),"Lab Result Test Result is required",IF(AND(NOT(ISBLANK('Captura de datos CASO'!AB893)),ISNA(VLOOKUP('Captura de datos CASO'!AB893,'DO NOT USE_School Picklist'!$Q$3:$Q$8,1,FALSE))),"Please select a value from the drop-down menu",IF('DO NOT USE_Case Formulas'!A893,"OK",NA())))</f>
        <v>#N/A</v>
      </c>
    </row>
    <row r="894" spans="1:31" x14ac:dyDescent="0.3">
      <c r="A894" s="39" t="e">
        <f>IF('DO NOT USE_Case Formulas'!A894,IF('DO NOT USE_Case Formulas'!B894,"Not all required fields are completed","OK"),NA())</f>
        <v>#N/A</v>
      </c>
      <c r="B894" s="40" t="e">
        <f>IF(AND('DO NOT USE_Case Formulas'!A894,ISBLANK('Captura de datos CASO'!B894)),"First Name is required",IF(NOT(ISBLANK('Captura de datos CASO'!B894)),"OK",NA()))</f>
        <v>#N/A</v>
      </c>
      <c r="C894" s="40" t="e">
        <f>IF(AND('DO NOT USE_Case Formulas'!A894,ISBLANK('Captura de datos CASO'!C894)),"Last Name is required",IF(NOT(ISBLANK('Captura de datos CASO'!C894)),"OK",NA()))</f>
        <v>#N/A</v>
      </c>
      <c r="D894" s="40" t="e">
        <f>IF(AND('DO NOT USE_Case Formulas'!A894,ISBLANK('Captura de datos CASO'!D894)),"Birthdate is required",IF(NOT(ISBLANK('Captura de datos CASO'!D894)),"OK",NA()))</f>
        <v>#N/A</v>
      </c>
      <c r="E894" s="40" t="e">
        <f>IF(AND('DO NOT USE_Case Formulas'!A894,ISBLANK('Captura de datos CASO'!E894)),"Mobile Phone is required",IF(NOT(ISBLANK('Captura de datos CASO'!E894)),IF(AND(ISNUMBER(VALUE('Captura de datos CASO'!E894)),LEFT('Captura de datos CASO'!E894,1)&lt;&gt;"1",LEN('Captura de datos CASO'!E894)=10),"OK","Phone number must be valid format"),NA()))</f>
        <v>#N/A</v>
      </c>
      <c r="F894" s="40" t="e">
        <f>IF(LEN('Captura de datos CASO'!F894)&gt;255,"Home Street Address must be less than 255 characters",IF('DO NOT USE_Case Formulas'!A894,"OK",NA()))</f>
        <v>#N/A</v>
      </c>
      <c r="G894" s="40" t="e">
        <f>IF(LEN('Captura de datos CASO'!G894)&gt;40,"City must be less than 40 characters",IF('DO NOT USE_Case Formulas'!A894,"OK",NA()))</f>
        <v>#N/A</v>
      </c>
      <c r="H894" s="40" t="e">
        <f>IF(AND(NOT(ISBLANK('Captura de datos CASO'!H894)),ISNA(VLOOKUP('Captura de datos CASO'!H894,'DO NOT USE_School Picklist'!$P$3:$P$52,1,FALSE))),"Please select a value from the drop-down menu",IF('DO NOT USE_Case Formulas'!A894,"OK",NA()))</f>
        <v>#N/A</v>
      </c>
      <c r="I894" s="40" t="e">
        <f>IF(AND('DO NOT USE_Case Formulas'!A894,ISBLANK('Captura de datos CASO'!I894)),"Zip is required",IF(ISBLANK('Captura de datos CASO'!I894),NA(),"OK"))</f>
        <v>#N/A</v>
      </c>
      <c r="J894" s="40" t="e">
        <f>IF(AND('DO NOT USE_Case Formulas'!A894,ISBLANK('Captura de datos CASO'!J894)),"Student or Staff? is required",IF(ISBLANK('Captura de datos CASO'!J894),NA(),IF(ISNA(VLOOKUP('Captura de datos CASO'!J894,'DO NOT USE_School Picklist'!$B$3:$B$6,1,FALSE)),"Please select a value from the drop-down menu","OK")))</f>
        <v>#N/A</v>
      </c>
      <c r="K894" s="40" t="e">
        <f>IF(AND('Captura de datos CASO'!J894='DO NOT USE_School Picklist'!$B$4,ISBLANK('Captura de datos CASO'!K894)),"Occupation/Job Title is required if Student or Staff? is Yes, staff/faculty or volunteer",IF('DO NOT USE_Case Formulas'!A894,"OK",NA()))</f>
        <v>#N/A</v>
      </c>
      <c r="L894" s="40" t="e">
        <f ca="1">IF('Captura de datos CASO'!L894&gt;'DO NOT USE_School Picklist'!$C$3,"Date last on school campus/facility cannot be a future date",IF('DO NOT USE_Case Formulas'!A894,IF(ISBLANK('Captura de datos CASO'!L894),"Date last on school campus/facility is required","OK"),NA()))</f>
        <v>#N/A</v>
      </c>
      <c r="M894" s="40" t="e">
        <f>IF(AND('DO NOT USE_Case Formulas'!A894,ISBLANK('Captura de datos CASO'!M894)),"Specific Place in the Location is required",IF(ISBLANK('Captura de datos CASO'!M894),NA(),"OK"))</f>
        <v>#N/A</v>
      </c>
      <c r="N894" s="40" t="e">
        <f>IF(LEN('Captura de datos CASO'!N894)&gt;50,"Parent/Guardian Name must be less than 50 characters",IF('DO NOT USE_Case Formulas'!A894,"OK",NA()))</f>
        <v>#N/A</v>
      </c>
      <c r="O894" s="40" t="e">
        <f>IF(NOT(ISBLANK('Captura de datos CASO'!O894)),IF(AND(ISNUMBER('Captura de datos CASO'!O894),LEFT('Captura de datos CASO'!O894,1)&lt;&gt;"1",LEN('Captura de datos CASO'!O894)=10),"OK","Phone number must be valid format"),IF('DO NOT USE_Case Formulas'!A894,"OK",NA()))</f>
        <v>#N/A</v>
      </c>
      <c r="P894" s="53" t="e">
        <f>IF(AND(NOT(ISBLANK('Captura de datos CASO'!P894)),ISNA(VLOOKUP('Captura de datos CASO'!P894,'DO NOT USE_School Picklist'!$I$3:$I$5,1,FALSE))),"Please select a value from the drop-down menu",IF('DO NOT USE_Case Formulas'!A894,"OK",NA()))</f>
        <v>#N/A</v>
      </c>
      <c r="Q894" s="40" t="e">
        <f>IF(AND(NOT(ISBLANK('Captura de datos CASO'!Q894)),ISNA(VLOOKUP('Captura de datos CASO'!Q894,'DO NOT USE_School Picklist'!$E$3:$E$10,1,FALSE))),"Please select a value from the drop-down menu",IF('DO NOT USE_Case Formulas'!A894,"OK",NA()))</f>
        <v>#N/A</v>
      </c>
      <c r="R894" s="53" t="e">
        <f>IF(AND(NOT(ISBLANK('Captura de datos CASO'!R894)),ISNA(VLOOKUP('Captura de datos CASO'!R894,'DO NOT USE_School Picklist'!$W$3:$W$9,1,FALSE))),"Please select a value from the drop-down menu",IF('DO NOT USE_Case Formulas'!A894,"OK",NA()))</f>
        <v>#N/A</v>
      </c>
      <c r="S894" s="53" t="e">
        <f>IF(AND(NOT(ISBLANK('Captura de datos CASO'!S894)),ISNA(VLOOKUP('Captura de datos CASO'!S894,'DO NOT USE_School Picklist'!$W$3:$W$9,1,FALSE))),"Please select a value from the drop-down menu",IF('DO NOT USE_Case Formulas'!A894,"OK",NA()))</f>
        <v>#N/A</v>
      </c>
      <c r="T894" s="40" t="e">
        <f>IF(AND(NOT(ISBLANK('Captura de datos CASO'!T894)),ISNA(VLOOKUP('Captura de datos CASO'!T894,'DO NOT USE_School Picklist'!$F$3:$F$16,1,FALSE))),"Please select a value from the drop-down menu",IF('DO NOT USE_Case Formulas'!A894,"OK",NA()))</f>
        <v>#N/A</v>
      </c>
      <c r="U894" s="40" t="e">
        <f>IF(LEN('Captura de datos CASO'!U894)&gt;100,"Classroom(s) must be less than 100 characters",IF('DO NOT USE_Case Formulas'!A894,"OK",NA()))</f>
        <v>#N/A</v>
      </c>
      <c r="V894" s="40" t="e">
        <f>IF(AND(NOT(ISBLANK('Captura de datos CASO'!V894)),ISNA(VLOOKUP('Captura de datos CASO'!V894,'DO NOT USE_School Picklist'!$S$3:$S$12,1,FALSE))),"Please select a value from the drop-down menu",IF('DO NOT USE_Case Formulas'!A894,"OK",NA()))</f>
        <v>#N/A</v>
      </c>
      <c r="W894" s="40" t="e">
        <f>IF(AND(NOT(ISBLANK('Captura de datos CASO'!W894)),ISNA(VLOOKUP('Captura de datos CASO'!W894,'DO NOT USE_School Picklist'!$S$3:$S$12,1,FALSE))),"Please select a value from the drop-down menu",IF('DO NOT USE_Case Formulas'!A894,"OK",NA()))</f>
        <v>#N/A</v>
      </c>
      <c r="X894" s="40" t="e">
        <f>IF(LEN('Captura de datos CASO'!X894)&gt;80,"Name of Education Group must be less than 80 characters",IF('DO NOT USE_Case Formulas'!A894,"OK",NA()))</f>
        <v>#N/A</v>
      </c>
      <c r="Y894" s="40" t="e">
        <f>IF(AND(NOT(ISBLANK('Captura de datos CASO'!Y894)),ISNA(VLOOKUP('Captura de datos CASO'!Y894,'DO NOT USE_School Picklist'!$K$3:$K$6,1,FALSE))),"Please select a value from the drop-down menu",IF('DO NOT USE_Case Formulas'!A894,"OK",NA()))</f>
        <v>#N/A</v>
      </c>
      <c r="Z894" s="40" t="e">
        <f>IF(AND('DO NOT USE_Case Formulas'!A894,ISBLANK('Captura de datos CASO'!Z894)),"Has this person had symptoms? is required",IF(AND(NOT(ISBLANK('Captura de datos CASO'!Z894)),ISNA(VLOOKUP('Captura de datos CASO'!Z894,'DO NOT USE_School Picklist'!$D$3:$D$5,1,FALSE))),"Please select a value from the drop-down menu",IF(NOT(ISBLANK('Captura de datos CASO'!Z894)),"OK",NA())))</f>
        <v>#N/A</v>
      </c>
      <c r="AA894" s="40" t="e">
        <f>IF(AND('Captura de datos CASO'!Z894='DO NOT USE_School Picklist'!$D$3,ISBLANK('Captura de datos CASO'!AA894)),"Symptom Onset Date is required if Ever Symptomatic is Yes",IF('DO NOT USE_Case Formulas'!A894,"OK",NA()))</f>
        <v>#N/A</v>
      </c>
      <c r="AB894" s="40"/>
      <c r="AC894" s="40" t="e">
        <f ca="1">IF(AND('DO NOT USE_Case Formulas'!A894,ISBLANK('Captura de datos CASO'!AC894)),"Lab Result Test Date is required",IF('Captura de datos CASO'!AC894&gt;'DO NOT USE_School Picklist'!$C$3,"Test Date cannot be a future date",IF(NOT(ISBLANK('Captura de datos CASO'!AC894)),"OK",NA())))</f>
        <v>#N/A</v>
      </c>
      <c r="AD894" s="40" t="e">
        <f>IF(AND(NOT(ISBLANK('Captura de datos CASO'!AD894)),ISNA(VLOOKUP('Captura de datos CASO'!AD894,'DO NOT USE_School Picklist'!$R$3:$R$7,1,FALSE))),"Please select a value from the drop-down menu",IF('DO NOT USE_Case Formulas'!A894,"OK",NA()))</f>
        <v>#N/A</v>
      </c>
      <c r="AE894" s="40" t="e">
        <f>IF(AND('DO NOT USE_Case Formulas'!A894,ISBLANK('Captura de datos CASO'!AB894)),"Lab Result Test Result is required",IF(AND(NOT(ISBLANK('Captura de datos CASO'!AB894)),ISNA(VLOOKUP('Captura de datos CASO'!AB894,'DO NOT USE_School Picklist'!$Q$3:$Q$8,1,FALSE))),"Please select a value from the drop-down menu",IF('DO NOT USE_Case Formulas'!A894,"OK",NA())))</f>
        <v>#N/A</v>
      </c>
    </row>
    <row r="895" spans="1:31" x14ac:dyDescent="0.3">
      <c r="A895" s="39" t="e">
        <f>IF('DO NOT USE_Case Formulas'!A895,IF('DO NOT USE_Case Formulas'!B895,"Not all required fields are completed","OK"),NA())</f>
        <v>#N/A</v>
      </c>
      <c r="B895" s="40" t="e">
        <f>IF(AND('DO NOT USE_Case Formulas'!A895,ISBLANK('Captura de datos CASO'!B895)),"First Name is required",IF(NOT(ISBLANK('Captura de datos CASO'!B895)),"OK",NA()))</f>
        <v>#N/A</v>
      </c>
      <c r="C895" s="40" t="e">
        <f>IF(AND('DO NOT USE_Case Formulas'!A895,ISBLANK('Captura de datos CASO'!C895)),"Last Name is required",IF(NOT(ISBLANK('Captura de datos CASO'!C895)),"OK",NA()))</f>
        <v>#N/A</v>
      </c>
      <c r="D895" s="40" t="e">
        <f>IF(AND('DO NOT USE_Case Formulas'!A895,ISBLANK('Captura de datos CASO'!D895)),"Birthdate is required",IF(NOT(ISBLANK('Captura de datos CASO'!D895)),"OK",NA()))</f>
        <v>#N/A</v>
      </c>
      <c r="E895" s="40" t="e">
        <f>IF(AND('DO NOT USE_Case Formulas'!A895,ISBLANK('Captura de datos CASO'!E895)),"Mobile Phone is required",IF(NOT(ISBLANK('Captura de datos CASO'!E895)),IF(AND(ISNUMBER(VALUE('Captura de datos CASO'!E895)),LEFT('Captura de datos CASO'!E895,1)&lt;&gt;"1",LEN('Captura de datos CASO'!E895)=10),"OK","Phone number must be valid format"),NA()))</f>
        <v>#N/A</v>
      </c>
      <c r="F895" s="40" t="e">
        <f>IF(LEN('Captura de datos CASO'!F895)&gt;255,"Home Street Address must be less than 255 characters",IF('DO NOT USE_Case Formulas'!A895,"OK",NA()))</f>
        <v>#N/A</v>
      </c>
      <c r="G895" s="40" t="e">
        <f>IF(LEN('Captura de datos CASO'!G895)&gt;40,"City must be less than 40 characters",IF('DO NOT USE_Case Formulas'!A895,"OK",NA()))</f>
        <v>#N/A</v>
      </c>
      <c r="H895" s="40" t="e">
        <f>IF(AND(NOT(ISBLANK('Captura de datos CASO'!H895)),ISNA(VLOOKUP('Captura de datos CASO'!H895,'DO NOT USE_School Picklist'!$P$3:$P$52,1,FALSE))),"Please select a value from the drop-down menu",IF('DO NOT USE_Case Formulas'!A895,"OK",NA()))</f>
        <v>#N/A</v>
      </c>
      <c r="I895" s="40" t="e">
        <f>IF(AND('DO NOT USE_Case Formulas'!A895,ISBLANK('Captura de datos CASO'!I895)),"Zip is required",IF(ISBLANK('Captura de datos CASO'!I895),NA(),"OK"))</f>
        <v>#N/A</v>
      </c>
      <c r="J895" s="40" t="e">
        <f>IF(AND('DO NOT USE_Case Formulas'!A895,ISBLANK('Captura de datos CASO'!J895)),"Student or Staff? is required",IF(ISBLANK('Captura de datos CASO'!J895),NA(),IF(ISNA(VLOOKUP('Captura de datos CASO'!J895,'DO NOT USE_School Picklist'!$B$3:$B$6,1,FALSE)),"Please select a value from the drop-down menu","OK")))</f>
        <v>#N/A</v>
      </c>
      <c r="K895" s="40" t="e">
        <f>IF(AND('Captura de datos CASO'!J895='DO NOT USE_School Picklist'!$B$4,ISBLANK('Captura de datos CASO'!K895)),"Occupation/Job Title is required if Student or Staff? is Yes, staff/faculty or volunteer",IF('DO NOT USE_Case Formulas'!A895,"OK",NA()))</f>
        <v>#N/A</v>
      </c>
      <c r="L895" s="40" t="e">
        <f ca="1">IF('Captura de datos CASO'!L895&gt;'DO NOT USE_School Picklist'!$C$3,"Date last on school campus/facility cannot be a future date",IF('DO NOT USE_Case Formulas'!A895,IF(ISBLANK('Captura de datos CASO'!L895),"Date last on school campus/facility is required","OK"),NA()))</f>
        <v>#N/A</v>
      </c>
      <c r="M895" s="40" t="e">
        <f>IF(AND('DO NOT USE_Case Formulas'!A895,ISBLANK('Captura de datos CASO'!M895)),"Specific Place in the Location is required",IF(ISBLANK('Captura de datos CASO'!M895),NA(),"OK"))</f>
        <v>#N/A</v>
      </c>
      <c r="N895" s="40" t="e">
        <f>IF(LEN('Captura de datos CASO'!N895)&gt;50,"Parent/Guardian Name must be less than 50 characters",IF('DO NOT USE_Case Formulas'!A895,"OK",NA()))</f>
        <v>#N/A</v>
      </c>
      <c r="O895" s="40" t="e">
        <f>IF(NOT(ISBLANK('Captura de datos CASO'!O895)),IF(AND(ISNUMBER('Captura de datos CASO'!O895),LEFT('Captura de datos CASO'!O895,1)&lt;&gt;"1",LEN('Captura de datos CASO'!O895)=10),"OK","Phone number must be valid format"),IF('DO NOT USE_Case Formulas'!A895,"OK",NA()))</f>
        <v>#N/A</v>
      </c>
      <c r="P895" s="53" t="e">
        <f>IF(AND(NOT(ISBLANK('Captura de datos CASO'!P895)),ISNA(VLOOKUP('Captura de datos CASO'!P895,'DO NOT USE_School Picklist'!$I$3:$I$5,1,FALSE))),"Please select a value from the drop-down menu",IF('DO NOT USE_Case Formulas'!A895,"OK",NA()))</f>
        <v>#N/A</v>
      </c>
      <c r="Q895" s="40" t="e">
        <f>IF(AND(NOT(ISBLANK('Captura de datos CASO'!Q895)),ISNA(VLOOKUP('Captura de datos CASO'!Q895,'DO NOT USE_School Picklist'!$E$3:$E$10,1,FALSE))),"Please select a value from the drop-down menu",IF('DO NOT USE_Case Formulas'!A895,"OK",NA()))</f>
        <v>#N/A</v>
      </c>
      <c r="R895" s="53" t="e">
        <f>IF(AND(NOT(ISBLANK('Captura de datos CASO'!R895)),ISNA(VLOOKUP('Captura de datos CASO'!R895,'DO NOT USE_School Picklist'!$W$3:$W$9,1,FALSE))),"Please select a value from the drop-down menu",IF('DO NOT USE_Case Formulas'!A895,"OK",NA()))</f>
        <v>#N/A</v>
      </c>
      <c r="S895" s="53" t="e">
        <f>IF(AND(NOT(ISBLANK('Captura de datos CASO'!S895)),ISNA(VLOOKUP('Captura de datos CASO'!S895,'DO NOT USE_School Picklist'!$W$3:$W$9,1,FALSE))),"Please select a value from the drop-down menu",IF('DO NOT USE_Case Formulas'!A895,"OK",NA()))</f>
        <v>#N/A</v>
      </c>
      <c r="T895" s="40" t="e">
        <f>IF(AND(NOT(ISBLANK('Captura de datos CASO'!T895)),ISNA(VLOOKUP('Captura de datos CASO'!T895,'DO NOT USE_School Picklist'!$F$3:$F$16,1,FALSE))),"Please select a value from the drop-down menu",IF('DO NOT USE_Case Formulas'!A895,"OK",NA()))</f>
        <v>#N/A</v>
      </c>
      <c r="U895" s="40" t="e">
        <f>IF(LEN('Captura de datos CASO'!U895)&gt;100,"Classroom(s) must be less than 100 characters",IF('DO NOT USE_Case Formulas'!A895,"OK",NA()))</f>
        <v>#N/A</v>
      </c>
      <c r="V895" s="40" t="e">
        <f>IF(AND(NOT(ISBLANK('Captura de datos CASO'!V895)),ISNA(VLOOKUP('Captura de datos CASO'!V895,'DO NOT USE_School Picklist'!$S$3:$S$12,1,FALSE))),"Please select a value from the drop-down menu",IF('DO NOT USE_Case Formulas'!A895,"OK",NA()))</f>
        <v>#N/A</v>
      </c>
      <c r="W895" s="40" t="e">
        <f>IF(AND(NOT(ISBLANK('Captura de datos CASO'!W895)),ISNA(VLOOKUP('Captura de datos CASO'!W895,'DO NOT USE_School Picklist'!$S$3:$S$12,1,FALSE))),"Please select a value from the drop-down menu",IF('DO NOT USE_Case Formulas'!A895,"OK",NA()))</f>
        <v>#N/A</v>
      </c>
      <c r="X895" s="40" t="e">
        <f>IF(LEN('Captura de datos CASO'!X895)&gt;80,"Name of Education Group must be less than 80 characters",IF('DO NOT USE_Case Formulas'!A895,"OK",NA()))</f>
        <v>#N/A</v>
      </c>
      <c r="Y895" s="40" t="e">
        <f>IF(AND(NOT(ISBLANK('Captura de datos CASO'!Y895)),ISNA(VLOOKUP('Captura de datos CASO'!Y895,'DO NOT USE_School Picklist'!$K$3:$K$6,1,FALSE))),"Please select a value from the drop-down menu",IF('DO NOT USE_Case Formulas'!A895,"OK",NA()))</f>
        <v>#N/A</v>
      </c>
      <c r="Z895" s="40" t="e">
        <f>IF(AND('DO NOT USE_Case Formulas'!A895,ISBLANK('Captura de datos CASO'!Z895)),"Has this person had symptoms? is required",IF(AND(NOT(ISBLANK('Captura de datos CASO'!Z895)),ISNA(VLOOKUP('Captura de datos CASO'!Z895,'DO NOT USE_School Picklist'!$D$3:$D$5,1,FALSE))),"Please select a value from the drop-down menu",IF(NOT(ISBLANK('Captura de datos CASO'!Z895)),"OK",NA())))</f>
        <v>#N/A</v>
      </c>
      <c r="AA895" s="40" t="e">
        <f>IF(AND('Captura de datos CASO'!Z895='DO NOT USE_School Picklist'!$D$3,ISBLANK('Captura de datos CASO'!AA895)),"Symptom Onset Date is required if Ever Symptomatic is Yes",IF('DO NOT USE_Case Formulas'!A895,"OK",NA()))</f>
        <v>#N/A</v>
      </c>
      <c r="AB895" s="40"/>
      <c r="AC895" s="40" t="e">
        <f ca="1">IF(AND('DO NOT USE_Case Formulas'!A895,ISBLANK('Captura de datos CASO'!AC895)),"Lab Result Test Date is required",IF('Captura de datos CASO'!AC895&gt;'DO NOT USE_School Picklist'!$C$3,"Test Date cannot be a future date",IF(NOT(ISBLANK('Captura de datos CASO'!AC895)),"OK",NA())))</f>
        <v>#N/A</v>
      </c>
      <c r="AD895" s="40" t="e">
        <f>IF(AND(NOT(ISBLANK('Captura de datos CASO'!AD895)),ISNA(VLOOKUP('Captura de datos CASO'!AD895,'DO NOT USE_School Picklist'!$R$3:$R$7,1,FALSE))),"Please select a value from the drop-down menu",IF('DO NOT USE_Case Formulas'!A895,"OK",NA()))</f>
        <v>#N/A</v>
      </c>
      <c r="AE895" s="40" t="e">
        <f>IF(AND('DO NOT USE_Case Formulas'!A895,ISBLANK('Captura de datos CASO'!AB895)),"Lab Result Test Result is required",IF(AND(NOT(ISBLANK('Captura de datos CASO'!AB895)),ISNA(VLOOKUP('Captura de datos CASO'!AB895,'DO NOT USE_School Picklist'!$Q$3:$Q$8,1,FALSE))),"Please select a value from the drop-down menu",IF('DO NOT USE_Case Formulas'!A895,"OK",NA())))</f>
        <v>#N/A</v>
      </c>
    </row>
    <row r="896" spans="1:31" x14ac:dyDescent="0.3">
      <c r="A896" s="39" t="e">
        <f>IF('DO NOT USE_Case Formulas'!A896,IF('DO NOT USE_Case Formulas'!B896,"Not all required fields are completed","OK"),NA())</f>
        <v>#N/A</v>
      </c>
      <c r="B896" s="40" t="e">
        <f>IF(AND('DO NOT USE_Case Formulas'!A896,ISBLANK('Captura de datos CASO'!B896)),"First Name is required",IF(NOT(ISBLANK('Captura de datos CASO'!B896)),"OK",NA()))</f>
        <v>#N/A</v>
      </c>
      <c r="C896" s="40" t="e">
        <f>IF(AND('DO NOT USE_Case Formulas'!A896,ISBLANK('Captura de datos CASO'!C896)),"Last Name is required",IF(NOT(ISBLANK('Captura de datos CASO'!C896)),"OK",NA()))</f>
        <v>#N/A</v>
      </c>
      <c r="D896" s="40" t="e">
        <f>IF(AND('DO NOT USE_Case Formulas'!A896,ISBLANK('Captura de datos CASO'!D896)),"Birthdate is required",IF(NOT(ISBLANK('Captura de datos CASO'!D896)),"OK",NA()))</f>
        <v>#N/A</v>
      </c>
      <c r="E896" s="40" t="e">
        <f>IF(AND('DO NOT USE_Case Formulas'!A896,ISBLANK('Captura de datos CASO'!E896)),"Mobile Phone is required",IF(NOT(ISBLANK('Captura de datos CASO'!E896)),IF(AND(ISNUMBER(VALUE('Captura de datos CASO'!E896)),LEFT('Captura de datos CASO'!E896,1)&lt;&gt;"1",LEN('Captura de datos CASO'!E896)=10),"OK","Phone number must be valid format"),NA()))</f>
        <v>#N/A</v>
      </c>
      <c r="F896" s="40" t="e">
        <f>IF(LEN('Captura de datos CASO'!F896)&gt;255,"Home Street Address must be less than 255 characters",IF('DO NOT USE_Case Formulas'!A896,"OK",NA()))</f>
        <v>#N/A</v>
      </c>
      <c r="G896" s="40" t="e">
        <f>IF(LEN('Captura de datos CASO'!G896)&gt;40,"City must be less than 40 characters",IF('DO NOT USE_Case Formulas'!A896,"OK",NA()))</f>
        <v>#N/A</v>
      </c>
      <c r="H896" s="40" t="e">
        <f>IF(AND(NOT(ISBLANK('Captura de datos CASO'!H896)),ISNA(VLOOKUP('Captura de datos CASO'!H896,'DO NOT USE_School Picklist'!$P$3:$P$52,1,FALSE))),"Please select a value from the drop-down menu",IF('DO NOT USE_Case Formulas'!A896,"OK",NA()))</f>
        <v>#N/A</v>
      </c>
      <c r="I896" s="40" t="e">
        <f>IF(AND('DO NOT USE_Case Formulas'!A896,ISBLANK('Captura de datos CASO'!I896)),"Zip is required",IF(ISBLANK('Captura de datos CASO'!I896),NA(),"OK"))</f>
        <v>#N/A</v>
      </c>
      <c r="J896" s="40" t="e">
        <f>IF(AND('DO NOT USE_Case Formulas'!A896,ISBLANK('Captura de datos CASO'!J896)),"Student or Staff? is required",IF(ISBLANK('Captura de datos CASO'!J896),NA(),IF(ISNA(VLOOKUP('Captura de datos CASO'!J896,'DO NOT USE_School Picklist'!$B$3:$B$6,1,FALSE)),"Please select a value from the drop-down menu","OK")))</f>
        <v>#N/A</v>
      </c>
      <c r="K896" s="40" t="e">
        <f>IF(AND('Captura de datos CASO'!J896='DO NOT USE_School Picklist'!$B$4,ISBLANK('Captura de datos CASO'!K896)),"Occupation/Job Title is required if Student or Staff? is Yes, staff/faculty or volunteer",IF('DO NOT USE_Case Formulas'!A896,"OK",NA()))</f>
        <v>#N/A</v>
      </c>
      <c r="L896" s="40" t="e">
        <f ca="1">IF('Captura de datos CASO'!L896&gt;'DO NOT USE_School Picklist'!$C$3,"Date last on school campus/facility cannot be a future date",IF('DO NOT USE_Case Formulas'!A896,IF(ISBLANK('Captura de datos CASO'!L896),"Date last on school campus/facility is required","OK"),NA()))</f>
        <v>#N/A</v>
      </c>
      <c r="M896" s="40" t="e">
        <f>IF(AND('DO NOT USE_Case Formulas'!A896,ISBLANK('Captura de datos CASO'!M896)),"Specific Place in the Location is required",IF(ISBLANK('Captura de datos CASO'!M896),NA(),"OK"))</f>
        <v>#N/A</v>
      </c>
      <c r="N896" s="40" t="e">
        <f>IF(LEN('Captura de datos CASO'!N896)&gt;50,"Parent/Guardian Name must be less than 50 characters",IF('DO NOT USE_Case Formulas'!A896,"OK",NA()))</f>
        <v>#N/A</v>
      </c>
      <c r="O896" s="40" t="e">
        <f>IF(NOT(ISBLANK('Captura de datos CASO'!O896)),IF(AND(ISNUMBER('Captura de datos CASO'!O896),LEFT('Captura de datos CASO'!O896,1)&lt;&gt;"1",LEN('Captura de datos CASO'!O896)=10),"OK","Phone number must be valid format"),IF('DO NOT USE_Case Formulas'!A896,"OK",NA()))</f>
        <v>#N/A</v>
      </c>
      <c r="P896" s="53" t="e">
        <f>IF(AND(NOT(ISBLANK('Captura de datos CASO'!P896)),ISNA(VLOOKUP('Captura de datos CASO'!P896,'DO NOT USE_School Picklist'!$I$3:$I$5,1,FALSE))),"Please select a value from the drop-down menu",IF('DO NOT USE_Case Formulas'!A896,"OK",NA()))</f>
        <v>#N/A</v>
      </c>
      <c r="Q896" s="40" t="e">
        <f>IF(AND(NOT(ISBLANK('Captura de datos CASO'!Q896)),ISNA(VLOOKUP('Captura de datos CASO'!Q896,'DO NOT USE_School Picklist'!$E$3:$E$10,1,FALSE))),"Please select a value from the drop-down menu",IF('DO NOT USE_Case Formulas'!A896,"OK",NA()))</f>
        <v>#N/A</v>
      </c>
      <c r="R896" s="53" t="e">
        <f>IF(AND(NOT(ISBLANK('Captura de datos CASO'!R896)),ISNA(VLOOKUP('Captura de datos CASO'!R896,'DO NOT USE_School Picklist'!$W$3:$W$9,1,FALSE))),"Please select a value from the drop-down menu",IF('DO NOT USE_Case Formulas'!A896,"OK",NA()))</f>
        <v>#N/A</v>
      </c>
      <c r="S896" s="53" t="e">
        <f>IF(AND(NOT(ISBLANK('Captura de datos CASO'!S896)),ISNA(VLOOKUP('Captura de datos CASO'!S896,'DO NOT USE_School Picklist'!$W$3:$W$9,1,FALSE))),"Please select a value from the drop-down menu",IF('DO NOT USE_Case Formulas'!A896,"OK",NA()))</f>
        <v>#N/A</v>
      </c>
      <c r="T896" s="40" t="e">
        <f>IF(AND(NOT(ISBLANK('Captura de datos CASO'!T896)),ISNA(VLOOKUP('Captura de datos CASO'!T896,'DO NOT USE_School Picklist'!$F$3:$F$16,1,FALSE))),"Please select a value from the drop-down menu",IF('DO NOT USE_Case Formulas'!A896,"OK",NA()))</f>
        <v>#N/A</v>
      </c>
      <c r="U896" s="40" t="e">
        <f>IF(LEN('Captura de datos CASO'!U896)&gt;100,"Classroom(s) must be less than 100 characters",IF('DO NOT USE_Case Formulas'!A896,"OK",NA()))</f>
        <v>#N/A</v>
      </c>
      <c r="V896" s="40" t="e">
        <f>IF(AND(NOT(ISBLANK('Captura de datos CASO'!V896)),ISNA(VLOOKUP('Captura de datos CASO'!V896,'DO NOT USE_School Picklist'!$S$3:$S$12,1,FALSE))),"Please select a value from the drop-down menu",IF('DO NOT USE_Case Formulas'!A896,"OK",NA()))</f>
        <v>#N/A</v>
      </c>
      <c r="W896" s="40" t="e">
        <f>IF(AND(NOT(ISBLANK('Captura de datos CASO'!W896)),ISNA(VLOOKUP('Captura de datos CASO'!W896,'DO NOT USE_School Picklist'!$S$3:$S$12,1,FALSE))),"Please select a value from the drop-down menu",IF('DO NOT USE_Case Formulas'!A896,"OK",NA()))</f>
        <v>#N/A</v>
      </c>
      <c r="X896" s="40" t="e">
        <f>IF(LEN('Captura de datos CASO'!X896)&gt;80,"Name of Education Group must be less than 80 characters",IF('DO NOT USE_Case Formulas'!A896,"OK",NA()))</f>
        <v>#N/A</v>
      </c>
      <c r="Y896" s="40" t="e">
        <f>IF(AND(NOT(ISBLANK('Captura de datos CASO'!Y896)),ISNA(VLOOKUP('Captura de datos CASO'!Y896,'DO NOT USE_School Picklist'!$K$3:$K$6,1,FALSE))),"Please select a value from the drop-down menu",IF('DO NOT USE_Case Formulas'!A896,"OK",NA()))</f>
        <v>#N/A</v>
      </c>
      <c r="Z896" s="40" t="e">
        <f>IF(AND('DO NOT USE_Case Formulas'!A896,ISBLANK('Captura de datos CASO'!Z896)),"Has this person had symptoms? is required",IF(AND(NOT(ISBLANK('Captura de datos CASO'!Z896)),ISNA(VLOOKUP('Captura de datos CASO'!Z896,'DO NOT USE_School Picklist'!$D$3:$D$5,1,FALSE))),"Please select a value from the drop-down menu",IF(NOT(ISBLANK('Captura de datos CASO'!Z896)),"OK",NA())))</f>
        <v>#N/A</v>
      </c>
      <c r="AA896" s="40" t="e">
        <f>IF(AND('Captura de datos CASO'!Z896='DO NOT USE_School Picklist'!$D$3,ISBLANK('Captura de datos CASO'!AA896)),"Symptom Onset Date is required if Ever Symptomatic is Yes",IF('DO NOT USE_Case Formulas'!A896,"OK",NA()))</f>
        <v>#N/A</v>
      </c>
      <c r="AB896" s="40"/>
      <c r="AC896" s="40" t="e">
        <f ca="1">IF(AND('DO NOT USE_Case Formulas'!A896,ISBLANK('Captura de datos CASO'!AC896)),"Lab Result Test Date is required",IF('Captura de datos CASO'!AC896&gt;'DO NOT USE_School Picklist'!$C$3,"Test Date cannot be a future date",IF(NOT(ISBLANK('Captura de datos CASO'!AC896)),"OK",NA())))</f>
        <v>#N/A</v>
      </c>
      <c r="AD896" s="40" t="e">
        <f>IF(AND(NOT(ISBLANK('Captura de datos CASO'!AD896)),ISNA(VLOOKUP('Captura de datos CASO'!AD896,'DO NOT USE_School Picklist'!$R$3:$R$7,1,FALSE))),"Please select a value from the drop-down menu",IF('DO NOT USE_Case Formulas'!A896,"OK",NA()))</f>
        <v>#N/A</v>
      </c>
      <c r="AE896" s="40" t="e">
        <f>IF(AND('DO NOT USE_Case Formulas'!A896,ISBLANK('Captura de datos CASO'!AB896)),"Lab Result Test Result is required",IF(AND(NOT(ISBLANK('Captura de datos CASO'!AB896)),ISNA(VLOOKUP('Captura de datos CASO'!AB896,'DO NOT USE_School Picklist'!$Q$3:$Q$8,1,FALSE))),"Please select a value from the drop-down menu",IF('DO NOT USE_Case Formulas'!A896,"OK",NA())))</f>
        <v>#N/A</v>
      </c>
    </row>
    <row r="897" spans="1:31" x14ac:dyDescent="0.3">
      <c r="A897" s="39" t="e">
        <f>IF('DO NOT USE_Case Formulas'!A897,IF('DO NOT USE_Case Formulas'!B897,"Not all required fields are completed","OK"),NA())</f>
        <v>#N/A</v>
      </c>
      <c r="B897" s="40" t="e">
        <f>IF(AND('DO NOT USE_Case Formulas'!A897,ISBLANK('Captura de datos CASO'!B897)),"First Name is required",IF(NOT(ISBLANK('Captura de datos CASO'!B897)),"OK",NA()))</f>
        <v>#N/A</v>
      </c>
      <c r="C897" s="40" t="e">
        <f>IF(AND('DO NOT USE_Case Formulas'!A897,ISBLANK('Captura de datos CASO'!C897)),"Last Name is required",IF(NOT(ISBLANK('Captura de datos CASO'!C897)),"OK",NA()))</f>
        <v>#N/A</v>
      </c>
      <c r="D897" s="40" t="e">
        <f>IF(AND('DO NOT USE_Case Formulas'!A897,ISBLANK('Captura de datos CASO'!D897)),"Birthdate is required",IF(NOT(ISBLANK('Captura de datos CASO'!D897)),"OK",NA()))</f>
        <v>#N/A</v>
      </c>
      <c r="E897" s="40" t="e">
        <f>IF(AND('DO NOT USE_Case Formulas'!A897,ISBLANK('Captura de datos CASO'!E897)),"Mobile Phone is required",IF(NOT(ISBLANK('Captura de datos CASO'!E897)),IF(AND(ISNUMBER(VALUE('Captura de datos CASO'!E897)),LEFT('Captura de datos CASO'!E897,1)&lt;&gt;"1",LEN('Captura de datos CASO'!E897)=10),"OK","Phone number must be valid format"),NA()))</f>
        <v>#N/A</v>
      </c>
      <c r="F897" s="40" t="e">
        <f>IF(LEN('Captura de datos CASO'!F897)&gt;255,"Home Street Address must be less than 255 characters",IF('DO NOT USE_Case Formulas'!A897,"OK",NA()))</f>
        <v>#N/A</v>
      </c>
      <c r="G897" s="40" t="e">
        <f>IF(LEN('Captura de datos CASO'!G897)&gt;40,"City must be less than 40 characters",IF('DO NOT USE_Case Formulas'!A897,"OK",NA()))</f>
        <v>#N/A</v>
      </c>
      <c r="H897" s="40" t="e">
        <f>IF(AND(NOT(ISBLANK('Captura de datos CASO'!H897)),ISNA(VLOOKUP('Captura de datos CASO'!H897,'DO NOT USE_School Picklist'!$P$3:$P$52,1,FALSE))),"Please select a value from the drop-down menu",IF('DO NOT USE_Case Formulas'!A897,"OK",NA()))</f>
        <v>#N/A</v>
      </c>
      <c r="I897" s="40" t="e">
        <f>IF(AND('DO NOT USE_Case Formulas'!A897,ISBLANK('Captura de datos CASO'!I897)),"Zip is required",IF(ISBLANK('Captura de datos CASO'!I897),NA(),"OK"))</f>
        <v>#N/A</v>
      </c>
      <c r="J897" s="40" t="e">
        <f>IF(AND('DO NOT USE_Case Formulas'!A897,ISBLANK('Captura de datos CASO'!J897)),"Student or Staff? is required",IF(ISBLANK('Captura de datos CASO'!J897),NA(),IF(ISNA(VLOOKUP('Captura de datos CASO'!J897,'DO NOT USE_School Picklist'!$B$3:$B$6,1,FALSE)),"Please select a value from the drop-down menu","OK")))</f>
        <v>#N/A</v>
      </c>
      <c r="K897" s="40" t="e">
        <f>IF(AND('Captura de datos CASO'!J897='DO NOT USE_School Picklist'!$B$4,ISBLANK('Captura de datos CASO'!K897)),"Occupation/Job Title is required if Student or Staff? is Yes, staff/faculty or volunteer",IF('DO NOT USE_Case Formulas'!A897,"OK",NA()))</f>
        <v>#N/A</v>
      </c>
      <c r="L897" s="40" t="e">
        <f ca="1">IF('Captura de datos CASO'!L897&gt;'DO NOT USE_School Picklist'!$C$3,"Date last on school campus/facility cannot be a future date",IF('DO NOT USE_Case Formulas'!A897,IF(ISBLANK('Captura de datos CASO'!L897),"Date last on school campus/facility is required","OK"),NA()))</f>
        <v>#N/A</v>
      </c>
      <c r="M897" s="40" t="e">
        <f>IF(AND('DO NOT USE_Case Formulas'!A897,ISBLANK('Captura de datos CASO'!M897)),"Specific Place in the Location is required",IF(ISBLANK('Captura de datos CASO'!M897),NA(),"OK"))</f>
        <v>#N/A</v>
      </c>
      <c r="N897" s="40" t="e">
        <f>IF(LEN('Captura de datos CASO'!N897)&gt;50,"Parent/Guardian Name must be less than 50 characters",IF('DO NOT USE_Case Formulas'!A897,"OK",NA()))</f>
        <v>#N/A</v>
      </c>
      <c r="O897" s="40" t="e">
        <f>IF(NOT(ISBLANK('Captura de datos CASO'!O897)),IF(AND(ISNUMBER('Captura de datos CASO'!O897),LEFT('Captura de datos CASO'!O897,1)&lt;&gt;"1",LEN('Captura de datos CASO'!O897)=10),"OK","Phone number must be valid format"),IF('DO NOT USE_Case Formulas'!A897,"OK",NA()))</f>
        <v>#N/A</v>
      </c>
      <c r="P897" s="53" t="e">
        <f>IF(AND(NOT(ISBLANK('Captura de datos CASO'!P897)),ISNA(VLOOKUP('Captura de datos CASO'!P897,'DO NOT USE_School Picklist'!$I$3:$I$5,1,FALSE))),"Please select a value from the drop-down menu",IF('DO NOT USE_Case Formulas'!A897,"OK",NA()))</f>
        <v>#N/A</v>
      </c>
      <c r="Q897" s="40" t="e">
        <f>IF(AND(NOT(ISBLANK('Captura de datos CASO'!Q897)),ISNA(VLOOKUP('Captura de datos CASO'!Q897,'DO NOT USE_School Picklist'!$E$3:$E$10,1,FALSE))),"Please select a value from the drop-down menu",IF('DO NOT USE_Case Formulas'!A897,"OK",NA()))</f>
        <v>#N/A</v>
      </c>
      <c r="R897" s="53" t="e">
        <f>IF(AND(NOT(ISBLANK('Captura de datos CASO'!R897)),ISNA(VLOOKUP('Captura de datos CASO'!R897,'DO NOT USE_School Picklist'!$W$3:$W$9,1,FALSE))),"Please select a value from the drop-down menu",IF('DO NOT USE_Case Formulas'!A897,"OK",NA()))</f>
        <v>#N/A</v>
      </c>
      <c r="S897" s="53" t="e">
        <f>IF(AND(NOT(ISBLANK('Captura de datos CASO'!S897)),ISNA(VLOOKUP('Captura de datos CASO'!S897,'DO NOT USE_School Picklist'!$W$3:$W$9,1,FALSE))),"Please select a value from the drop-down menu",IF('DO NOT USE_Case Formulas'!A897,"OK",NA()))</f>
        <v>#N/A</v>
      </c>
      <c r="T897" s="40" t="e">
        <f>IF(AND(NOT(ISBLANK('Captura de datos CASO'!T897)),ISNA(VLOOKUP('Captura de datos CASO'!T897,'DO NOT USE_School Picklist'!$F$3:$F$16,1,FALSE))),"Please select a value from the drop-down menu",IF('DO NOT USE_Case Formulas'!A897,"OK",NA()))</f>
        <v>#N/A</v>
      </c>
      <c r="U897" s="40" t="e">
        <f>IF(LEN('Captura de datos CASO'!U897)&gt;100,"Classroom(s) must be less than 100 characters",IF('DO NOT USE_Case Formulas'!A897,"OK",NA()))</f>
        <v>#N/A</v>
      </c>
      <c r="V897" s="40" t="e">
        <f>IF(AND(NOT(ISBLANK('Captura de datos CASO'!V897)),ISNA(VLOOKUP('Captura de datos CASO'!V897,'DO NOT USE_School Picklist'!$S$3:$S$12,1,FALSE))),"Please select a value from the drop-down menu",IF('DO NOT USE_Case Formulas'!A897,"OK",NA()))</f>
        <v>#N/A</v>
      </c>
      <c r="W897" s="40" t="e">
        <f>IF(AND(NOT(ISBLANK('Captura de datos CASO'!W897)),ISNA(VLOOKUP('Captura de datos CASO'!W897,'DO NOT USE_School Picklist'!$S$3:$S$12,1,FALSE))),"Please select a value from the drop-down menu",IF('DO NOT USE_Case Formulas'!A897,"OK",NA()))</f>
        <v>#N/A</v>
      </c>
      <c r="X897" s="40" t="e">
        <f>IF(LEN('Captura de datos CASO'!X897)&gt;80,"Name of Education Group must be less than 80 characters",IF('DO NOT USE_Case Formulas'!A897,"OK",NA()))</f>
        <v>#N/A</v>
      </c>
      <c r="Y897" s="40" t="e">
        <f>IF(AND(NOT(ISBLANK('Captura de datos CASO'!Y897)),ISNA(VLOOKUP('Captura de datos CASO'!Y897,'DO NOT USE_School Picklist'!$K$3:$K$6,1,FALSE))),"Please select a value from the drop-down menu",IF('DO NOT USE_Case Formulas'!A897,"OK",NA()))</f>
        <v>#N/A</v>
      </c>
      <c r="Z897" s="40" t="e">
        <f>IF(AND('DO NOT USE_Case Formulas'!A897,ISBLANK('Captura de datos CASO'!Z897)),"Has this person had symptoms? is required",IF(AND(NOT(ISBLANK('Captura de datos CASO'!Z897)),ISNA(VLOOKUP('Captura de datos CASO'!Z897,'DO NOT USE_School Picklist'!$D$3:$D$5,1,FALSE))),"Please select a value from the drop-down menu",IF(NOT(ISBLANK('Captura de datos CASO'!Z897)),"OK",NA())))</f>
        <v>#N/A</v>
      </c>
      <c r="AA897" s="40" t="e">
        <f>IF(AND('Captura de datos CASO'!Z897='DO NOT USE_School Picklist'!$D$3,ISBLANK('Captura de datos CASO'!AA897)),"Symptom Onset Date is required if Ever Symptomatic is Yes",IF('DO NOT USE_Case Formulas'!A897,"OK",NA()))</f>
        <v>#N/A</v>
      </c>
      <c r="AB897" s="40"/>
      <c r="AC897" s="40" t="e">
        <f ca="1">IF(AND('DO NOT USE_Case Formulas'!A897,ISBLANK('Captura de datos CASO'!AC897)),"Lab Result Test Date is required",IF('Captura de datos CASO'!AC897&gt;'DO NOT USE_School Picklist'!$C$3,"Test Date cannot be a future date",IF(NOT(ISBLANK('Captura de datos CASO'!AC897)),"OK",NA())))</f>
        <v>#N/A</v>
      </c>
      <c r="AD897" s="40" t="e">
        <f>IF(AND(NOT(ISBLANK('Captura de datos CASO'!AD897)),ISNA(VLOOKUP('Captura de datos CASO'!AD897,'DO NOT USE_School Picklist'!$R$3:$R$7,1,FALSE))),"Please select a value from the drop-down menu",IF('DO NOT USE_Case Formulas'!A897,"OK",NA()))</f>
        <v>#N/A</v>
      </c>
      <c r="AE897" s="40" t="e">
        <f>IF(AND('DO NOT USE_Case Formulas'!A897,ISBLANK('Captura de datos CASO'!AB897)),"Lab Result Test Result is required",IF(AND(NOT(ISBLANK('Captura de datos CASO'!AB897)),ISNA(VLOOKUP('Captura de datos CASO'!AB897,'DO NOT USE_School Picklist'!$Q$3:$Q$8,1,FALSE))),"Please select a value from the drop-down menu",IF('DO NOT USE_Case Formulas'!A897,"OK",NA())))</f>
        <v>#N/A</v>
      </c>
    </row>
    <row r="898" spans="1:31" x14ac:dyDescent="0.3">
      <c r="A898" s="39" t="e">
        <f>IF('DO NOT USE_Case Formulas'!A898,IF('DO NOT USE_Case Formulas'!B898,"Not all required fields are completed","OK"),NA())</f>
        <v>#N/A</v>
      </c>
      <c r="B898" s="40" t="e">
        <f>IF(AND('DO NOT USE_Case Formulas'!A898,ISBLANK('Captura de datos CASO'!B898)),"First Name is required",IF(NOT(ISBLANK('Captura de datos CASO'!B898)),"OK",NA()))</f>
        <v>#N/A</v>
      </c>
      <c r="C898" s="40" t="e">
        <f>IF(AND('DO NOT USE_Case Formulas'!A898,ISBLANK('Captura de datos CASO'!C898)),"Last Name is required",IF(NOT(ISBLANK('Captura de datos CASO'!C898)),"OK",NA()))</f>
        <v>#N/A</v>
      </c>
      <c r="D898" s="40" t="e">
        <f>IF(AND('DO NOT USE_Case Formulas'!A898,ISBLANK('Captura de datos CASO'!D898)),"Birthdate is required",IF(NOT(ISBLANK('Captura de datos CASO'!D898)),"OK",NA()))</f>
        <v>#N/A</v>
      </c>
      <c r="E898" s="40" t="e">
        <f>IF(AND('DO NOT USE_Case Formulas'!A898,ISBLANK('Captura de datos CASO'!E898)),"Mobile Phone is required",IF(NOT(ISBLANK('Captura de datos CASO'!E898)),IF(AND(ISNUMBER(VALUE('Captura de datos CASO'!E898)),LEFT('Captura de datos CASO'!E898,1)&lt;&gt;"1",LEN('Captura de datos CASO'!E898)=10),"OK","Phone number must be valid format"),NA()))</f>
        <v>#N/A</v>
      </c>
      <c r="F898" s="40" t="e">
        <f>IF(LEN('Captura de datos CASO'!F898)&gt;255,"Home Street Address must be less than 255 characters",IF('DO NOT USE_Case Formulas'!A898,"OK",NA()))</f>
        <v>#N/A</v>
      </c>
      <c r="G898" s="40" t="e">
        <f>IF(LEN('Captura de datos CASO'!G898)&gt;40,"City must be less than 40 characters",IF('DO NOT USE_Case Formulas'!A898,"OK",NA()))</f>
        <v>#N/A</v>
      </c>
      <c r="H898" s="40" t="e">
        <f>IF(AND(NOT(ISBLANK('Captura de datos CASO'!H898)),ISNA(VLOOKUP('Captura de datos CASO'!H898,'DO NOT USE_School Picklist'!$P$3:$P$52,1,FALSE))),"Please select a value from the drop-down menu",IF('DO NOT USE_Case Formulas'!A898,"OK",NA()))</f>
        <v>#N/A</v>
      </c>
      <c r="I898" s="40" t="e">
        <f>IF(AND('DO NOT USE_Case Formulas'!A898,ISBLANK('Captura de datos CASO'!I898)),"Zip is required",IF(ISBLANK('Captura de datos CASO'!I898),NA(),"OK"))</f>
        <v>#N/A</v>
      </c>
      <c r="J898" s="40" t="e">
        <f>IF(AND('DO NOT USE_Case Formulas'!A898,ISBLANK('Captura de datos CASO'!J898)),"Student or Staff? is required",IF(ISBLANK('Captura de datos CASO'!J898),NA(),IF(ISNA(VLOOKUP('Captura de datos CASO'!J898,'DO NOT USE_School Picklist'!$B$3:$B$6,1,FALSE)),"Please select a value from the drop-down menu","OK")))</f>
        <v>#N/A</v>
      </c>
      <c r="K898" s="40" t="e">
        <f>IF(AND('Captura de datos CASO'!J898='DO NOT USE_School Picklist'!$B$4,ISBLANK('Captura de datos CASO'!K898)),"Occupation/Job Title is required if Student or Staff? is Yes, staff/faculty or volunteer",IF('DO NOT USE_Case Formulas'!A898,"OK",NA()))</f>
        <v>#N/A</v>
      </c>
      <c r="L898" s="40" t="e">
        <f ca="1">IF('Captura de datos CASO'!L898&gt;'DO NOT USE_School Picklist'!$C$3,"Date last on school campus/facility cannot be a future date",IF('DO NOT USE_Case Formulas'!A898,IF(ISBLANK('Captura de datos CASO'!L898),"Date last on school campus/facility is required","OK"),NA()))</f>
        <v>#N/A</v>
      </c>
      <c r="M898" s="40" t="e">
        <f>IF(AND('DO NOT USE_Case Formulas'!A898,ISBLANK('Captura de datos CASO'!M898)),"Specific Place in the Location is required",IF(ISBLANK('Captura de datos CASO'!M898),NA(),"OK"))</f>
        <v>#N/A</v>
      </c>
      <c r="N898" s="40" t="e">
        <f>IF(LEN('Captura de datos CASO'!N898)&gt;50,"Parent/Guardian Name must be less than 50 characters",IF('DO NOT USE_Case Formulas'!A898,"OK",NA()))</f>
        <v>#N/A</v>
      </c>
      <c r="O898" s="40" t="e">
        <f>IF(NOT(ISBLANK('Captura de datos CASO'!O898)),IF(AND(ISNUMBER('Captura de datos CASO'!O898),LEFT('Captura de datos CASO'!O898,1)&lt;&gt;"1",LEN('Captura de datos CASO'!O898)=10),"OK","Phone number must be valid format"),IF('DO NOT USE_Case Formulas'!A898,"OK",NA()))</f>
        <v>#N/A</v>
      </c>
      <c r="P898" s="53" t="e">
        <f>IF(AND(NOT(ISBLANK('Captura de datos CASO'!P898)),ISNA(VLOOKUP('Captura de datos CASO'!P898,'DO NOT USE_School Picklist'!$I$3:$I$5,1,FALSE))),"Please select a value from the drop-down menu",IF('DO NOT USE_Case Formulas'!A898,"OK",NA()))</f>
        <v>#N/A</v>
      </c>
      <c r="Q898" s="40" t="e">
        <f>IF(AND(NOT(ISBLANK('Captura de datos CASO'!Q898)),ISNA(VLOOKUP('Captura de datos CASO'!Q898,'DO NOT USE_School Picklist'!$E$3:$E$10,1,FALSE))),"Please select a value from the drop-down menu",IF('DO NOT USE_Case Formulas'!A898,"OK",NA()))</f>
        <v>#N/A</v>
      </c>
      <c r="R898" s="53" t="e">
        <f>IF(AND(NOT(ISBLANK('Captura de datos CASO'!R898)),ISNA(VLOOKUP('Captura de datos CASO'!R898,'DO NOT USE_School Picklist'!$W$3:$W$9,1,FALSE))),"Please select a value from the drop-down menu",IF('DO NOT USE_Case Formulas'!A898,"OK",NA()))</f>
        <v>#N/A</v>
      </c>
      <c r="S898" s="53" t="e">
        <f>IF(AND(NOT(ISBLANK('Captura de datos CASO'!S898)),ISNA(VLOOKUP('Captura de datos CASO'!S898,'DO NOT USE_School Picklist'!$W$3:$W$9,1,FALSE))),"Please select a value from the drop-down menu",IF('DO NOT USE_Case Formulas'!A898,"OK",NA()))</f>
        <v>#N/A</v>
      </c>
      <c r="T898" s="40" t="e">
        <f>IF(AND(NOT(ISBLANK('Captura de datos CASO'!T898)),ISNA(VLOOKUP('Captura de datos CASO'!T898,'DO NOT USE_School Picklist'!$F$3:$F$16,1,FALSE))),"Please select a value from the drop-down menu",IF('DO NOT USE_Case Formulas'!A898,"OK",NA()))</f>
        <v>#N/A</v>
      </c>
      <c r="U898" s="40" t="e">
        <f>IF(LEN('Captura de datos CASO'!U898)&gt;100,"Classroom(s) must be less than 100 characters",IF('DO NOT USE_Case Formulas'!A898,"OK",NA()))</f>
        <v>#N/A</v>
      </c>
      <c r="V898" s="40" t="e">
        <f>IF(AND(NOT(ISBLANK('Captura de datos CASO'!V898)),ISNA(VLOOKUP('Captura de datos CASO'!V898,'DO NOT USE_School Picklist'!$S$3:$S$12,1,FALSE))),"Please select a value from the drop-down menu",IF('DO NOT USE_Case Formulas'!A898,"OK",NA()))</f>
        <v>#N/A</v>
      </c>
      <c r="W898" s="40" t="e">
        <f>IF(AND(NOT(ISBLANK('Captura de datos CASO'!W898)),ISNA(VLOOKUP('Captura de datos CASO'!W898,'DO NOT USE_School Picklist'!$S$3:$S$12,1,FALSE))),"Please select a value from the drop-down menu",IF('DO NOT USE_Case Formulas'!A898,"OK",NA()))</f>
        <v>#N/A</v>
      </c>
      <c r="X898" s="40" t="e">
        <f>IF(LEN('Captura de datos CASO'!X898)&gt;80,"Name of Education Group must be less than 80 characters",IF('DO NOT USE_Case Formulas'!A898,"OK",NA()))</f>
        <v>#N/A</v>
      </c>
      <c r="Y898" s="40" t="e">
        <f>IF(AND(NOT(ISBLANK('Captura de datos CASO'!Y898)),ISNA(VLOOKUP('Captura de datos CASO'!Y898,'DO NOT USE_School Picklist'!$K$3:$K$6,1,FALSE))),"Please select a value from the drop-down menu",IF('DO NOT USE_Case Formulas'!A898,"OK",NA()))</f>
        <v>#N/A</v>
      </c>
      <c r="Z898" s="40" t="e">
        <f>IF(AND('DO NOT USE_Case Formulas'!A898,ISBLANK('Captura de datos CASO'!Z898)),"Has this person had symptoms? is required",IF(AND(NOT(ISBLANK('Captura de datos CASO'!Z898)),ISNA(VLOOKUP('Captura de datos CASO'!Z898,'DO NOT USE_School Picklist'!$D$3:$D$5,1,FALSE))),"Please select a value from the drop-down menu",IF(NOT(ISBLANK('Captura de datos CASO'!Z898)),"OK",NA())))</f>
        <v>#N/A</v>
      </c>
      <c r="AA898" s="40" t="e">
        <f>IF(AND('Captura de datos CASO'!Z898='DO NOT USE_School Picklist'!$D$3,ISBLANK('Captura de datos CASO'!AA898)),"Symptom Onset Date is required if Ever Symptomatic is Yes",IF('DO NOT USE_Case Formulas'!A898,"OK",NA()))</f>
        <v>#N/A</v>
      </c>
      <c r="AB898" s="40"/>
      <c r="AC898" s="40" t="e">
        <f ca="1">IF(AND('DO NOT USE_Case Formulas'!A898,ISBLANK('Captura de datos CASO'!AC898)),"Lab Result Test Date is required",IF('Captura de datos CASO'!AC898&gt;'DO NOT USE_School Picklist'!$C$3,"Test Date cannot be a future date",IF(NOT(ISBLANK('Captura de datos CASO'!AC898)),"OK",NA())))</f>
        <v>#N/A</v>
      </c>
      <c r="AD898" s="40" t="e">
        <f>IF(AND(NOT(ISBLANK('Captura de datos CASO'!AD898)),ISNA(VLOOKUP('Captura de datos CASO'!AD898,'DO NOT USE_School Picklist'!$R$3:$R$7,1,FALSE))),"Please select a value from the drop-down menu",IF('DO NOT USE_Case Formulas'!A898,"OK",NA()))</f>
        <v>#N/A</v>
      </c>
      <c r="AE898" s="40" t="e">
        <f>IF(AND('DO NOT USE_Case Formulas'!A898,ISBLANK('Captura de datos CASO'!AB898)),"Lab Result Test Result is required",IF(AND(NOT(ISBLANK('Captura de datos CASO'!AB898)),ISNA(VLOOKUP('Captura de datos CASO'!AB898,'DO NOT USE_School Picklist'!$Q$3:$Q$8,1,FALSE))),"Please select a value from the drop-down menu",IF('DO NOT USE_Case Formulas'!A898,"OK",NA())))</f>
        <v>#N/A</v>
      </c>
    </row>
    <row r="899" spans="1:31" x14ac:dyDescent="0.3">
      <c r="A899" s="39" t="e">
        <f>IF('DO NOT USE_Case Formulas'!A899,IF('DO NOT USE_Case Formulas'!B899,"Not all required fields are completed","OK"),NA())</f>
        <v>#N/A</v>
      </c>
      <c r="B899" s="40" t="e">
        <f>IF(AND('DO NOT USE_Case Formulas'!A899,ISBLANK('Captura de datos CASO'!B899)),"First Name is required",IF(NOT(ISBLANK('Captura de datos CASO'!B899)),"OK",NA()))</f>
        <v>#N/A</v>
      </c>
      <c r="C899" s="40" t="e">
        <f>IF(AND('DO NOT USE_Case Formulas'!A899,ISBLANK('Captura de datos CASO'!C899)),"Last Name is required",IF(NOT(ISBLANK('Captura de datos CASO'!C899)),"OK",NA()))</f>
        <v>#N/A</v>
      </c>
      <c r="D899" s="40" t="e">
        <f>IF(AND('DO NOT USE_Case Formulas'!A899,ISBLANK('Captura de datos CASO'!D899)),"Birthdate is required",IF(NOT(ISBLANK('Captura de datos CASO'!D899)),"OK",NA()))</f>
        <v>#N/A</v>
      </c>
      <c r="E899" s="40" t="e">
        <f>IF(AND('DO NOT USE_Case Formulas'!A899,ISBLANK('Captura de datos CASO'!E899)),"Mobile Phone is required",IF(NOT(ISBLANK('Captura de datos CASO'!E899)),IF(AND(ISNUMBER(VALUE('Captura de datos CASO'!E899)),LEFT('Captura de datos CASO'!E899,1)&lt;&gt;"1",LEN('Captura de datos CASO'!E899)=10),"OK","Phone number must be valid format"),NA()))</f>
        <v>#N/A</v>
      </c>
      <c r="F899" s="40" t="e">
        <f>IF(LEN('Captura de datos CASO'!F899)&gt;255,"Home Street Address must be less than 255 characters",IF('DO NOT USE_Case Formulas'!A899,"OK",NA()))</f>
        <v>#N/A</v>
      </c>
      <c r="G899" s="40" t="e">
        <f>IF(LEN('Captura de datos CASO'!G899)&gt;40,"City must be less than 40 characters",IF('DO NOT USE_Case Formulas'!A899,"OK",NA()))</f>
        <v>#N/A</v>
      </c>
      <c r="H899" s="40" t="e">
        <f>IF(AND(NOT(ISBLANK('Captura de datos CASO'!H899)),ISNA(VLOOKUP('Captura de datos CASO'!H899,'DO NOT USE_School Picklist'!$P$3:$P$52,1,FALSE))),"Please select a value from the drop-down menu",IF('DO NOT USE_Case Formulas'!A899,"OK",NA()))</f>
        <v>#N/A</v>
      </c>
      <c r="I899" s="40" t="e">
        <f>IF(AND('DO NOT USE_Case Formulas'!A899,ISBLANK('Captura de datos CASO'!I899)),"Zip is required",IF(ISBLANK('Captura de datos CASO'!I899),NA(),"OK"))</f>
        <v>#N/A</v>
      </c>
      <c r="J899" s="40" t="e">
        <f>IF(AND('DO NOT USE_Case Formulas'!A899,ISBLANK('Captura de datos CASO'!J899)),"Student or Staff? is required",IF(ISBLANK('Captura de datos CASO'!J899),NA(),IF(ISNA(VLOOKUP('Captura de datos CASO'!J899,'DO NOT USE_School Picklist'!$B$3:$B$6,1,FALSE)),"Please select a value from the drop-down menu","OK")))</f>
        <v>#N/A</v>
      </c>
      <c r="K899" s="40" t="e">
        <f>IF(AND('Captura de datos CASO'!J899='DO NOT USE_School Picklist'!$B$4,ISBLANK('Captura de datos CASO'!K899)),"Occupation/Job Title is required if Student or Staff? is Yes, staff/faculty or volunteer",IF('DO NOT USE_Case Formulas'!A899,"OK",NA()))</f>
        <v>#N/A</v>
      </c>
      <c r="L899" s="40" t="e">
        <f ca="1">IF('Captura de datos CASO'!L899&gt;'DO NOT USE_School Picklist'!$C$3,"Date last on school campus/facility cannot be a future date",IF('DO NOT USE_Case Formulas'!A899,IF(ISBLANK('Captura de datos CASO'!L899),"Date last on school campus/facility is required","OK"),NA()))</f>
        <v>#N/A</v>
      </c>
      <c r="M899" s="40" t="e">
        <f>IF(AND('DO NOT USE_Case Formulas'!A899,ISBLANK('Captura de datos CASO'!M899)),"Specific Place in the Location is required",IF(ISBLANK('Captura de datos CASO'!M899),NA(),"OK"))</f>
        <v>#N/A</v>
      </c>
      <c r="N899" s="40" t="e">
        <f>IF(LEN('Captura de datos CASO'!N899)&gt;50,"Parent/Guardian Name must be less than 50 characters",IF('DO NOT USE_Case Formulas'!A899,"OK",NA()))</f>
        <v>#N/A</v>
      </c>
      <c r="O899" s="40" t="e">
        <f>IF(NOT(ISBLANK('Captura de datos CASO'!O899)),IF(AND(ISNUMBER('Captura de datos CASO'!O899),LEFT('Captura de datos CASO'!O899,1)&lt;&gt;"1",LEN('Captura de datos CASO'!O899)=10),"OK","Phone number must be valid format"),IF('DO NOT USE_Case Formulas'!A899,"OK",NA()))</f>
        <v>#N/A</v>
      </c>
      <c r="P899" s="53" t="e">
        <f>IF(AND(NOT(ISBLANK('Captura de datos CASO'!P899)),ISNA(VLOOKUP('Captura de datos CASO'!P899,'DO NOT USE_School Picklist'!$I$3:$I$5,1,FALSE))),"Please select a value from the drop-down menu",IF('DO NOT USE_Case Formulas'!A899,"OK",NA()))</f>
        <v>#N/A</v>
      </c>
      <c r="Q899" s="40" t="e">
        <f>IF(AND(NOT(ISBLANK('Captura de datos CASO'!Q899)),ISNA(VLOOKUP('Captura de datos CASO'!Q899,'DO NOT USE_School Picklist'!$E$3:$E$10,1,FALSE))),"Please select a value from the drop-down menu",IF('DO NOT USE_Case Formulas'!A899,"OK",NA()))</f>
        <v>#N/A</v>
      </c>
      <c r="R899" s="53" t="e">
        <f>IF(AND(NOT(ISBLANK('Captura de datos CASO'!R899)),ISNA(VLOOKUP('Captura de datos CASO'!R899,'DO NOT USE_School Picklist'!$W$3:$W$9,1,FALSE))),"Please select a value from the drop-down menu",IF('DO NOT USE_Case Formulas'!A899,"OK",NA()))</f>
        <v>#N/A</v>
      </c>
      <c r="S899" s="53" t="e">
        <f>IF(AND(NOT(ISBLANK('Captura de datos CASO'!S899)),ISNA(VLOOKUP('Captura de datos CASO'!S899,'DO NOT USE_School Picklist'!$W$3:$W$9,1,FALSE))),"Please select a value from the drop-down menu",IF('DO NOT USE_Case Formulas'!A899,"OK",NA()))</f>
        <v>#N/A</v>
      </c>
      <c r="T899" s="40" t="e">
        <f>IF(AND(NOT(ISBLANK('Captura de datos CASO'!T899)),ISNA(VLOOKUP('Captura de datos CASO'!T899,'DO NOT USE_School Picklist'!$F$3:$F$16,1,FALSE))),"Please select a value from the drop-down menu",IF('DO NOT USE_Case Formulas'!A899,"OK",NA()))</f>
        <v>#N/A</v>
      </c>
      <c r="U899" s="40" t="e">
        <f>IF(LEN('Captura de datos CASO'!U899)&gt;100,"Classroom(s) must be less than 100 characters",IF('DO NOT USE_Case Formulas'!A899,"OK",NA()))</f>
        <v>#N/A</v>
      </c>
      <c r="V899" s="40" t="e">
        <f>IF(AND(NOT(ISBLANK('Captura de datos CASO'!V899)),ISNA(VLOOKUP('Captura de datos CASO'!V899,'DO NOT USE_School Picklist'!$S$3:$S$12,1,FALSE))),"Please select a value from the drop-down menu",IF('DO NOT USE_Case Formulas'!A899,"OK",NA()))</f>
        <v>#N/A</v>
      </c>
      <c r="W899" s="40" t="e">
        <f>IF(AND(NOT(ISBLANK('Captura de datos CASO'!W899)),ISNA(VLOOKUP('Captura de datos CASO'!W899,'DO NOT USE_School Picklist'!$S$3:$S$12,1,FALSE))),"Please select a value from the drop-down menu",IF('DO NOT USE_Case Formulas'!A899,"OK",NA()))</f>
        <v>#N/A</v>
      </c>
      <c r="X899" s="40" t="e">
        <f>IF(LEN('Captura de datos CASO'!X899)&gt;80,"Name of Education Group must be less than 80 characters",IF('DO NOT USE_Case Formulas'!A899,"OK",NA()))</f>
        <v>#N/A</v>
      </c>
      <c r="Y899" s="40" t="e">
        <f>IF(AND(NOT(ISBLANK('Captura de datos CASO'!Y899)),ISNA(VLOOKUP('Captura de datos CASO'!Y899,'DO NOT USE_School Picklist'!$K$3:$K$6,1,FALSE))),"Please select a value from the drop-down menu",IF('DO NOT USE_Case Formulas'!A899,"OK",NA()))</f>
        <v>#N/A</v>
      </c>
      <c r="Z899" s="40" t="e">
        <f>IF(AND('DO NOT USE_Case Formulas'!A899,ISBLANK('Captura de datos CASO'!Z899)),"Has this person had symptoms? is required",IF(AND(NOT(ISBLANK('Captura de datos CASO'!Z899)),ISNA(VLOOKUP('Captura de datos CASO'!Z899,'DO NOT USE_School Picklist'!$D$3:$D$5,1,FALSE))),"Please select a value from the drop-down menu",IF(NOT(ISBLANK('Captura de datos CASO'!Z899)),"OK",NA())))</f>
        <v>#N/A</v>
      </c>
      <c r="AA899" s="40" t="e">
        <f>IF(AND('Captura de datos CASO'!Z899='DO NOT USE_School Picklist'!$D$3,ISBLANK('Captura de datos CASO'!AA899)),"Symptom Onset Date is required if Ever Symptomatic is Yes",IF('DO NOT USE_Case Formulas'!A899,"OK",NA()))</f>
        <v>#N/A</v>
      </c>
      <c r="AB899" s="40"/>
      <c r="AC899" s="40" t="e">
        <f ca="1">IF(AND('DO NOT USE_Case Formulas'!A899,ISBLANK('Captura de datos CASO'!AC899)),"Lab Result Test Date is required",IF('Captura de datos CASO'!AC899&gt;'DO NOT USE_School Picklist'!$C$3,"Test Date cannot be a future date",IF(NOT(ISBLANK('Captura de datos CASO'!AC899)),"OK",NA())))</f>
        <v>#N/A</v>
      </c>
      <c r="AD899" s="40" t="e">
        <f>IF(AND(NOT(ISBLANK('Captura de datos CASO'!AD899)),ISNA(VLOOKUP('Captura de datos CASO'!AD899,'DO NOT USE_School Picklist'!$R$3:$R$7,1,FALSE))),"Please select a value from the drop-down menu",IF('DO NOT USE_Case Formulas'!A899,"OK",NA()))</f>
        <v>#N/A</v>
      </c>
      <c r="AE899" s="40" t="e">
        <f>IF(AND('DO NOT USE_Case Formulas'!A899,ISBLANK('Captura de datos CASO'!AB899)),"Lab Result Test Result is required",IF(AND(NOT(ISBLANK('Captura de datos CASO'!AB899)),ISNA(VLOOKUP('Captura de datos CASO'!AB899,'DO NOT USE_School Picklist'!$Q$3:$Q$8,1,FALSE))),"Please select a value from the drop-down menu",IF('DO NOT USE_Case Formulas'!A899,"OK",NA())))</f>
        <v>#N/A</v>
      </c>
    </row>
    <row r="900" spans="1:31" x14ac:dyDescent="0.3">
      <c r="A900" s="39" t="e">
        <f>IF('DO NOT USE_Case Formulas'!A900,IF('DO NOT USE_Case Formulas'!B900,"Not all required fields are completed","OK"),NA())</f>
        <v>#N/A</v>
      </c>
      <c r="B900" s="40" t="e">
        <f>IF(AND('DO NOT USE_Case Formulas'!A900,ISBLANK('Captura de datos CASO'!B900)),"First Name is required",IF(NOT(ISBLANK('Captura de datos CASO'!B900)),"OK",NA()))</f>
        <v>#N/A</v>
      </c>
      <c r="C900" s="40" t="e">
        <f>IF(AND('DO NOT USE_Case Formulas'!A900,ISBLANK('Captura de datos CASO'!C900)),"Last Name is required",IF(NOT(ISBLANK('Captura de datos CASO'!C900)),"OK",NA()))</f>
        <v>#N/A</v>
      </c>
      <c r="D900" s="40" t="e">
        <f>IF(AND('DO NOT USE_Case Formulas'!A900,ISBLANK('Captura de datos CASO'!D900)),"Birthdate is required",IF(NOT(ISBLANK('Captura de datos CASO'!D900)),"OK",NA()))</f>
        <v>#N/A</v>
      </c>
      <c r="E900" s="40" t="e">
        <f>IF(AND('DO NOT USE_Case Formulas'!A900,ISBLANK('Captura de datos CASO'!E900)),"Mobile Phone is required",IF(NOT(ISBLANK('Captura de datos CASO'!E900)),IF(AND(ISNUMBER(VALUE('Captura de datos CASO'!E900)),LEFT('Captura de datos CASO'!E900,1)&lt;&gt;"1",LEN('Captura de datos CASO'!E900)=10),"OK","Phone number must be valid format"),NA()))</f>
        <v>#N/A</v>
      </c>
      <c r="F900" s="40" t="e">
        <f>IF(LEN('Captura de datos CASO'!F900)&gt;255,"Home Street Address must be less than 255 characters",IF('DO NOT USE_Case Formulas'!A900,"OK",NA()))</f>
        <v>#N/A</v>
      </c>
      <c r="G900" s="40" t="e">
        <f>IF(LEN('Captura de datos CASO'!G900)&gt;40,"City must be less than 40 characters",IF('DO NOT USE_Case Formulas'!A900,"OK",NA()))</f>
        <v>#N/A</v>
      </c>
      <c r="H900" s="40" t="e">
        <f>IF(AND(NOT(ISBLANK('Captura de datos CASO'!H900)),ISNA(VLOOKUP('Captura de datos CASO'!H900,'DO NOT USE_School Picklist'!$P$3:$P$52,1,FALSE))),"Please select a value from the drop-down menu",IF('DO NOT USE_Case Formulas'!A900,"OK",NA()))</f>
        <v>#N/A</v>
      </c>
      <c r="I900" s="40" t="e">
        <f>IF(AND('DO NOT USE_Case Formulas'!A900,ISBLANK('Captura de datos CASO'!I900)),"Zip is required",IF(ISBLANK('Captura de datos CASO'!I900),NA(),"OK"))</f>
        <v>#N/A</v>
      </c>
      <c r="J900" s="40" t="e">
        <f>IF(AND('DO NOT USE_Case Formulas'!A900,ISBLANK('Captura de datos CASO'!J900)),"Student or Staff? is required",IF(ISBLANK('Captura de datos CASO'!J900),NA(),IF(ISNA(VLOOKUP('Captura de datos CASO'!J900,'DO NOT USE_School Picklist'!$B$3:$B$6,1,FALSE)),"Please select a value from the drop-down menu","OK")))</f>
        <v>#N/A</v>
      </c>
      <c r="K900" s="40" t="e">
        <f>IF(AND('Captura de datos CASO'!J900='DO NOT USE_School Picklist'!$B$4,ISBLANK('Captura de datos CASO'!K900)),"Occupation/Job Title is required if Student or Staff? is Yes, staff/faculty or volunteer",IF('DO NOT USE_Case Formulas'!A900,"OK",NA()))</f>
        <v>#N/A</v>
      </c>
      <c r="L900" s="40" t="e">
        <f ca="1">IF('Captura de datos CASO'!L900&gt;'DO NOT USE_School Picklist'!$C$3,"Date last on school campus/facility cannot be a future date",IF('DO NOT USE_Case Formulas'!A900,IF(ISBLANK('Captura de datos CASO'!L900),"Date last on school campus/facility is required","OK"),NA()))</f>
        <v>#N/A</v>
      </c>
      <c r="M900" s="40" t="e">
        <f>IF(AND('DO NOT USE_Case Formulas'!A900,ISBLANK('Captura de datos CASO'!M900)),"Specific Place in the Location is required",IF(ISBLANK('Captura de datos CASO'!M900),NA(),"OK"))</f>
        <v>#N/A</v>
      </c>
      <c r="N900" s="40" t="e">
        <f>IF(LEN('Captura de datos CASO'!N900)&gt;50,"Parent/Guardian Name must be less than 50 characters",IF('DO NOT USE_Case Formulas'!A900,"OK",NA()))</f>
        <v>#N/A</v>
      </c>
      <c r="O900" s="40" t="e">
        <f>IF(NOT(ISBLANK('Captura de datos CASO'!O900)),IF(AND(ISNUMBER('Captura de datos CASO'!O900),LEFT('Captura de datos CASO'!O900,1)&lt;&gt;"1",LEN('Captura de datos CASO'!O900)=10),"OK","Phone number must be valid format"),IF('DO NOT USE_Case Formulas'!A900,"OK",NA()))</f>
        <v>#N/A</v>
      </c>
      <c r="P900" s="53" t="e">
        <f>IF(AND(NOT(ISBLANK('Captura de datos CASO'!P900)),ISNA(VLOOKUP('Captura de datos CASO'!P900,'DO NOT USE_School Picklist'!$I$3:$I$5,1,FALSE))),"Please select a value from the drop-down menu",IF('DO NOT USE_Case Formulas'!A900,"OK",NA()))</f>
        <v>#N/A</v>
      </c>
      <c r="Q900" s="40" t="e">
        <f>IF(AND(NOT(ISBLANK('Captura de datos CASO'!Q900)),ISNA(VLOOKUP('Captura de datos CASO'!Q900,'DO NOT USE_School Picklist'!$E$3:$E$10,1,FALSE))),"Please select a value from the drop-down menu",IF('DO NOT USE_Case Formulas'!A900,"OK",NA()))</f>
        <v>#N/A</v>
      </c>
      <c r="R900" s="53" t="e">
        <f>IF(AND(NOT(ISBLANK('Captura de datos CASO'!R900)),ISNA(VLOOKUP('Captura de datos CASO'!R900,'DO NOT USE_School Picklist'!$W$3:$W$9,1,FALSE))),"Please select a value from the drop-down menu",IF('DO NOT USE_Case Formulas'!A900,"OK",NA()))</f>
        <v>#N/A</v>
      </c>
      <c r="S900" s="53" t="e">
        <f>IF(AND(NOT(ISBLANK('Captura de datos CASO'!S900)),ISNA(VLOOKUP('Captura de datos CASO'!S900,'DO NOT USE_School Picklist'!$W$3:$W$9,1,FALSE))),"Please select a value from the drop-down menu",IF('DO NOT USE_Case Formulas'!A900,"OK",NA()))</f>
        <v>#N/A</v>
      </c>
      <c r="T900" s="40" t="e">
        <f>IF(AND(NOT(ISBLANK('Captura de datos CASO'!T900)),ISNA(VLOOKUP('Captura de datos CASO'!T900,'DO NOT USE_School Picklist'!$F$3:$F$16,1,FALSE))),"Please select a value from the drop-down menu",IF('DO NOT USE_Case Formulas'!A900,"OK",NA()))</f>
        <v>#N/A</v>
      </c>
      <c r="U900" s="40" t="e">
        <f>IF(LEN('Captura de datos CASO'!U900)&gt;100,"Classroom(s) must be less than 100 characters",IF('DO NOT USE_Case Formulas'!A900,"OK",NA()))</f>
        <v>#N/A</v>
      </c>
      <c r="V900" s="40" t="e">
        <f>IF(AND(NOT(ISBLANK('Captura de datos CASO'!V900)),ISNA(VLOOKUP('Captura de datos CASO'!V900,'DO NOT USE_School Picklist'!$S$3:$S$12,1,FALSE))),"Please select a value from the drop-down menu",IF('DO NOT USE_Case Formulas'!A900,"OK",NA()))</f>
        <v>#N/A</v>
      </c>
      <c r="W900" s="40" t="e">
        <f>IF(AND(NOT(ISBLANK('Captura de datos CASO'!W900)),ISNA(VLOOKUP('Captura de datos CASO'!W900,'DO NOT USE_School Picklist'!$S$3:$S$12,1,FALSE))),"Please select a value from the drop-down menu",IF('DO NOT USE_Case Formulas'!A900,"OK",NA()))</f>
        <v>#N/A</v>
      </c>
      <c r="X900" s="40" t="e">
        <f>IF(LEN('Captura de datos CASO'!X900)&gt;80,"Name of Education Group must be less than 80 characters",IF('DO NOT USE_Case Formulas'!A900,"OK",NA()))</f>
        <v>#N/A</v>
      </c>
      <c r="Y900" s="40" t="e">
        <f>IF(AND(NOT(ISBLANK('Captura de datos CASO'!Y900)),ISNA(VLOOKUP('Captura de datos CASO'!Y900,'DO NOT USE_School Picklist'!$K$3:$K$6,1,FALSE))),"Please select a value from the drop-down menu",IF('DO NOT USE_Case Formulas'!A900,"OK",NA()))</f>
        <v>#N/A</v>
      </c>
      <c r="Z900" s="40" t="e">
        <f>IF(AND('DO NOT USE_Case Formulas'!A900,ISBLANK('Captura de datos CASO'!Z900)),"Has this person had symptoms? is required",IF(AND(NOT(ISBLANK('Captura de datos CASO'!Z900)),ISNA(VLOOKUP('Captura de datos CASO'!Z900,'DO NOT USE_School Picklist'!$D$3:$D$5,1,FALSE))),"Please select a value from the drop-down menu",IF(NOT(ISBLANK('Captura de datos CASO'!Z900)),"OK",NA())))</f>
        <v>#N/A</v>
      </c>
      <c r="AA900" s="40" t="e">
        <f>IF(AND('Captura de datos CASO'!Z900='DO NOT USE_School Picklist'!$D$3,ISBLANK('Captura de datos CASO'!AA900)),"Symptom Onset Date is required if Ever Symptomatic is Yes",IF('DO NOT USE_Case Formulas'!A900,"OK",NA()))</f>
        <v>#N/A</v>
      </c>
      <c r="AB900" s="40"/>
      <c r="AC900" s="40" t="e">
        <f ca="1">IF(AND('DO NOT USE_Case Formulas'!A900,ISBLANK('Captura de datos CASO'!AC900)),"Lab Result Test Date is required",IF('Captura de datos CASO'!AC900&gt;'DO NOT USE_School Picklist'!$C$3,"Test Date cannot be a future date",IF(NOT(ISBLANK('Captura de datos CASO'!AC900)),"OK",NA())))</f>
        <v>#N/A</v>
      </c>
      <c r="AD900" s="40" t="e">
        <f>IF(AND(NOT(ISBLANK('Captura de datos CASO'!AD900)),ISNA(VLOOKUP('Captura de datos CASO'!AD900,'DO NOT USE_School Picklist'!$R$3:$R$7,1,FALSE))),"Please select a value from the drop-down menu",IF('DO NOT USE_Case Formulas'!A900,"OK",NA()))</f>
        <v>#N/A</v>
      </c>
      <c r="AE900" s="40" t="e">
        <f>IF(AND('DO NOT USE_Case Formulas'!A900,ISBLANK('Captura de datos CASO'!AB900)),"Lab Result Test Result is required",IF(AND(NOT(ISBLANK('Captura de datos CASO'!AB900)),ISNA(VLOOKUP('Captura de datos CASO'!AB900,'DO NOT USE_School Picklist'!$Q$3:$Q$8,1,FALSE))),"Please select a value from the drop-down menu",IF('DO NOT USE_Case Formulas'!A900,"OK",NA())))</f>
        <v>#N/A</v>
      </c>
    </row>
    <row r="901" spans="1:31" x14ac:dyDescent="0.3">
      <c r="A901" s="39" t="e">
        <f>IF('DO NOT USE_Case Formulas'!A901,IF('DO NOT USE_Case Formulas'!B901,"Not all required fields are completed","OK"),NA())</f>
        <v>#N/A</v>
      </c>
      <c r="B901" s="40" t="e">
        <f>IF(AND('DO NOT USE_Case Formulas'!A901,ISBLANK('Captura de datos CASO'!B901)),"First Name is required",IF(NOT(ISBLANK('Captura de datos CASO'!B901)),"OK",NA()))</f>
        <v>#N/A</v>
      </c>
      <c r="C901" s="40" t="e">
        <f>IF(AND('DO NOT USE_Case Formulas'!A901,ISBLANK('Captura de datos CASO'!C901)),"Last Name is required",IF(NOT(ISBLANK('Captura de datos CASO'!C901)),"OK",NA()))</f>
        <v>#N/A</v>
      </c>
      <c r="D901" s="40" t="e">
        <f>IF(AND('DO NOT USE_Case Formulas'!A901,ISBLANK('Captura de datos CASO'!D901)),"Birthdate is required",IF(NOT(ISBLANK('Captura de datos CASO'!D901)),"OK",NA()))</f>
        <v>#N/A</v>
      </c>
      <c r="E901" s="40" t="e">
        <f>IF(AND('DO NOT USE_Case Formulas'!A901,ISBLANK('Captura de datos CASO'!E901)),"Mobile Phone is required",IF(NOT(ISBLANK('Captura de datos CASO'!E901)),IF(AND(ISNUMBER(VALUE('Captura de datos CASO'!E901)),LEFT('Captura de datos CASO'!E901,1)&lt;&gt;"1",LEN('Captura de datos CASO'!E901)=10),"OK","Phone number must be valid format"),NA()))</f>
        <v>#N/A</v>
      </c>
      <c r="F901" s="40" t="e">
        <f>IF(LEN('Captura de datos CASO'!F901)&gt;255,"Home Street Address must be less than 255 characters",IF('DO NOT USE_Case Formulas'!A901,"OK",NA()))</f>
        <v>#N/A</v>
      </c>
      <c r="G901" s="40" t="e">
        <f>IF(LEN('Captura de datos CASO'!G901)&gt;40,"City must be less than 40 characters",IF('DO NOT USE_Case Formulas'!A901,"OK",NA()))</f>
        <v>#N/A</v>
      </c>
      <c r="H901" s="40" t="e">
        <f>IF(AND(NOT(ISBLANK('Captura de datos CASO'!H901)),ISNA(VLOOKUP('Captura de datos CASO'!H901,'DO NOT USE_School Picklist'!$P$3:$P$52,1,FALSE))),"Please select a value from the drop-down menu",IF('DO NOT USE_Case Formulas'!A901,"OK",NA()))</f>
        <v>#N/A</v>
      </c>
      <c r="I901" s="40" t="e">
        <f>IF(AND('DO NOT USE_Case Formulas'!A901,ISBLANK('Captura de datos CASO'!I901)),"Zip is required",IF(ISBLANK('Captura de datos CASO'!I901),NA(),"OK"))</f>
        <v>#N/A</v>
      </c>
      <c r="J901" s="40" t="e">
        <f>IF(AND('DO NOT USE_Case Formulas'!A901,ISBLANK('Captura de datos CASO'!J901)),"Student or Staff? is required",IF(ISBLANK('Captura de datos CASO'!J901),NA(),IF(ISNA(VLOOKUP('Captura de datos CASO'!J901,'DO NOT USE_School Picklist'!$B$3:$B$6,1,FALSE)),"Please select a value from the drop-down menu","OK")))</f>
        <v>#N/A</v>
      </c>
      <c r="K901" s="40" t="e">
        <f>IF(AND('Captura de datos CASO'!J901='DO NOT USE_School Picklist'!$B$4,ISBLANK('Captura de datos CASO'!K901)),"Occupation/Job Title is required if Student or Staff? is Yes, staff/faculty or volunteer",IF('DO NOT USE_Case Formulas'!A901,"OK",NA()))</f>
        <v>#N/A</v>
      </c>
      <c r="L901" s="40" t="e">
        <f ca="1">IF('Captura de datos CASO'!L901&gt;'DO NOT USE_School Picklist'!$C$3,"Date last on school campus/facility cannot be a future date",IF('DO NOT USE_Case Formulas'!A901,IF(ISBLANK('Captura de datos CASO'!L901),"Date last on school campus/facility is required","OK"),NA()))</f>
        <v>#N/A</v>
      </c>
      <c r="M901" s="40" t="e">
        <f>IF(AND('DO NOT USE_Case Formulas'!A901,ISBLANK('Captura de datos CASO'!M901)),"Specific Place in the Location is required",IF(ISBLANK('Captura de datos CASO'!M901),NA(),"OK"))</f>
        <v>#N/A</v>
      </c>
      <c r="N901" s="40" t="e">
        <f>IF(LEN('Captura de datos CASO'!N901)&gt;50,"Parent/Guardian Name must be less than 50 characters",IF('DO NOT USE_Case Formulas'!A901,"OK",NA()))</f>
        <v>#N/A</v>
      </c>
      <c r="O901" s="40" t="e">
        <f>IF(NOT(ISBLANK('Captura de datos CASO'!O901)),IF(AND(ISNUMBER('Captura de datos CASO'!O901),LEFT('Captura de datos CASO'!O901,1)&lt;&gt;"1",LEN('Captura de datos CASO'!O901)=10),"OK","Phone number must be valid format"),IF('DO NOT USE_Case Formulas'!A901,"OK",NA()))</f>
        <v>#N/A</v>
      </c>
      <c r="P901" s="53" t="e">
        <f>IF(AND(NOT(ISBLANK('Captura de datos CASO'!P901)),ISNA(VLOOKUP('Captura de datos CASO'!P901,'DO NOT USE_School Picklist'!$I$3:$I$5,1,FALSE))),"Please select a value from the drop-down menu",IF('DO NOT USE_Case Formulas'!A901,"OK",NA()))</f>
        <v>#N/A</v>
      </c>
      <c r="Q901" s="40" t="e">
        <f>IF(AND(NOT(ISBLANK('Captura de datos CASO'!Q901)),ISNA(VLOOKUP('Captura de datos CASO'!Q901,'DO NOT USE_School Picklist'!$E$3:$E$10,1,FALSE))),"Please select a value from the drop-down menu",IF('DO NOT USE_Case Formulas'!A901,"OK",NA()))</f>
        <v>#N/A</v>
      </c>
      <c r="R901" s="53" t="e">
        <f>IF(AND(NOT(ISBLANK('Captura de datos CASO'!R901)),ISNA(VLOOKUP('Captura de datos CASO'!R901,'DO NOT USE_School Picklist'!$W$3:$W$9,1,FALSE))),"Please select a value from the drop-down menu",IF('DO NOT USE_Case Formulas'!A901,"OK",NA()))</f>
        <v>#N/A</v>
      </c>
      <c r="S901" s="53" t="e">
        <f>IF(AND(NOT(ISBLANK('Captura de datos CASO'!S901)),ISNA(VLOOKUP('Captura de datos CASO'!S901,'DO NOT USE_School Picklist'!$W$3:$W$9,1,FALSE))),"Please select a value from the drop-down menu",IF('DO NOT USE_Case Formulas'!A901,"OK",NA()))</f>
        <v>#N/A</v>
      </c>
      <c r="T901" s="40" t="e">
        <f>IF(AND(NOT(ISBLANK('Captura de datos CASO'!T901)),ISNA(VLOOKUP('Captura de datos CASO'!T901,'DO NOT USE_School Picklist'!$F$3:$F$16,1,FALSE))),"Please select a value from the drop-down menu",IF('DO NOT USE_Case Formulas'!A901,"OK",NA()))</f>
        <v>#N/A</v>
      </c>
      <c r="U901" s="40" t="e">
        <f>IF(LEN('Captura de datos CASO'!U901)&gt;100,"Classroom(s) must be less than 100 characters",IF('DO NOT USE_Case Formulas'!A901,"OK",NA()))</f>
        <v>#N/A</v>
      </c>
      <c r="V901" s="40" t="e">
        <f>IF(AND(NOT(ISBLANK('Captura de datos CASO'!V901)),ISNA(VLOOKUP('Captura de datos CASO'!V901,'DO NOT USE_School Picklist'!$S$3:$S$12,1,FALSE))),"Please select a value from the drop-down menu",IF('DO NOT USE_Case Formulas'!A901,"OK",NA()))</f>
        <v>#N/A</v>
      </c>
      <c r="W901" s="40" t="e">
        <f>IF(AND(NOT(ISBLANK('Captura de datos CASO'!W901)),ISNA(VLOOKUP('Captura de datos CASO'!W901,'DO NOT USE_School Picklist'!$S$3:$S$12,1,FALSE))),"Please select a value from the drop-down menu",IF('DO NOT USE_Case Formulas'!A901,"OK",NA()))</f>
        <v>#N/A</v>
      </c>
      <c r="X901" s="40" t="e">
        <f>IF(LEN('Captura de datos CASO'!X901)&gt;80,"Name of Education Group must be less than 80 characters",IF('DO NOT USE_Case Formulas'!A901,"OK",NA()))</f>
        <v>#N/A</v>
      </c>
      <c r="Y901" s="40" t="e">
        <f>IF(AND(NOT(ISBLANK('Captura de datos CASO'!Y901)),ISNA(VLOOKUP('Captura de datos CASO'!Y901,'DO NOT USE_School Picklist'!$K$3:$K$6,1,FALSE))),"Please select a value from the drop-down menu",IF('DO NOT USE_Case Formulas'!A901,"OK",NA()))</f>
        <v>#N/A</v>
      </c>
      <c r="Z901" s="40" t="e">
        <f>IF(AND('DO NOT USE_Case Formulas'!A901,ISBLANK('Captura de datos CASO'!Z901)),"Has this person had symptoms? is required",IF(AND(NOT(ISBLANK('Captura de datos CASO'!Z901)),ISNA(VLOOKUP('Captura de datos CASO'!Z901,'DO NOT USE_School Picklist'!$D$3:$D$5,1,FALSE))),"Please select a value from the drop-down menu",IF(NOT(ISBLANK('Captura de datos CASO'!Z901)),"OK",NA())))</f>
        <v>#N/A</v>
      </c>
      <c r="AA901" s="40" t="e">
        <f>IF(AND('Captura de datos CASO'!Z901='DO NOT USE_School Picklist'!$D$3,ISBLANK('Captura de datos CASO'!AA901)),"Symptom Onset Date is required if Ever Symptomatic is Yes",IF('DO NOT USE_Case Formulas'!A901,"OK",NA()))</f>
        <v>#N/A</v>
      </c>
      <c r="AB901" s="40"/>
      <c r="AC901" s="40" t="e">
        <f ca="1">IF(AND('DO NOT USE_Case Formulas'!A901,ISBLANK('Captura de datos CASO'!AC901)),"Lab Result Test Date is required",IF('Captura de datos CASO'!AC901&gt;'DO NOT USE_School Picklist'!$C$3,"Test Date cannot be a future date",IF(NOT(ISBLANK('Captura de datos CASO'!AC901)),"OK",NA())))</f>
        <v>#N/A</v>
      </c>
      <c r="AD901" s="40" t="e">
        <f>IF(AND(NOT(ISBLANK('Captura de datos CASO'!AD901)),ISNA(VLOOKUP('Captura de datos CASO'!AD901,'DO NOT USE_School Picklist'!$R$3:$R$7,1,FALSE))),"Please select a value from the drop-down menu",IF('DO NOT USE_Case Formulas'!A901,"OK",NA()))</f>
        <v>#N/A</v>
      </c>
      <c r="AE901" s="40" t="e">
        <f>IF(AND('DO NOT USE_Case Formulas'!A901,ISBLANK('Captura de datos CASO'!AB901)),"Lab Result Test Result is required",IF(AND(NOT(ISBLANK('Captura de datos CASO'!AB901)),ISNA(VLOOKUP('Captura de datos CASO'!AB901,'DO NOT USE_School Picklist'!$Q$3:$Q$8,1,FALSE))),"Please select a value from the drop-down menu",IF('DO NOT USE_Case Formulas'!A901,"OK",NA())))</f>
        <v>#N/A</v>
      </c>
    </row>
    <row r="902" spans="1:31" x14ac:dyDescent="0.3">
      <c r="A902" s="39" t="e">
        <f>IF('DO NOT USE_Case Formulas'!A902,IF('DO NOT USE_Case Formulas'!B902,"Not all required fields are completed","OK"),NA())</f>
        <v>#N/A</v>
      </c>
      <c r="B902" s="40" t="e">
        <f>IF(AND('DO NOT USE_Case Formulas'!A902,ISBLANK('Captura de datos CASO'!B902)),"First Name is required",IF(NOT(ISBLANK('Captura de datos CASO'!B902)),"OK",NA()))</f>
        <v>#N/A</v>
      </c>
      <c r="C902" s="40" t="e">
        <f>IF(AND('DO NOT USE_Case Formulas'!A902,ISBLANK('Captura de datos CASO'!C902)),"Last Name is required",IF(NOT(ISBLANK('Captura de datos CASO'!C902)),"OK",NA()))</f>
        <v>#N/A</v>
      </c>
      <c r="D902" s="40" t="e">
        <f>IF(AND('DO NOT USE_Case Formulas'!A902,ISBLANK('Captura de datos CASO'!D902)),"Birthdate is required",IF(NOT(ISBLANK('Captura de datos CASO'!D902)),"OK",NA()))</f>
        <v>#N/A</v>
      </c>
      <c r="E902" s="40" t="e">
        <f>IF(AND('DO NOT USE_Case Formulas'!A902,ISBLANK('Captura de datos CASO'!E902)),"Mobile Phone is required",IF(NOT(ISBLANK('Captura de datos CASO'!E902)),IF(AND(ISNUMBER(VALUE('Captura de datos CASO'!E902)),LEFT('Captura de datos CASO'!E902,1)&lt;&gt;"1",LEN('Captura de datos CASO'!E902)=10),"OK","Phone number must be valid format"),NA()))</f>
        <v>#N/A</v>
      </c>
      <c r="F902" s="40" t="e">
        <f>IF(LEN('Captura de datos CASO'!F902)&gt;255,"Home Street Address must be less than 255 characters",IF('DO NOT USE_Case Formulas'!A902,"OK",NA()))</f>
        <v>#N/A</v>
      </c>
      <c r="G902" s="40" t="e">
        <f>IF(LEN('Captura de datos CASO'!G902)&gt;40,"City must be less than 40 characters",IF('DO NOT USE_Case Formulas'!A902,"OK",NA()))</f>
        <v>#N/A</v>
      </c>
      <c r="H902" s="40" t="e">
        <f>IF(AND(NOT(ISBLANK('Captura de datos CASO'!H902)),ISNA(VLOOKUP('Captura de datos CASO'!H902,'DO NOT USE_School Picklist'!$P$3:$P$52,1,FALSE))),"Please select a value from the drop-down menu",IF('DO NOT USE_Case Formulas'!A902,"OK",NA()))</f>
        <v>#N/A</v>
      </c>
      <c r="I902" s="40" t="e">
        <f>IF(AND('DO NOT USE_Case Formulas'!A902,ISBLANK('Captura de datos CASO'!I902)),"Zip is required",IF(ISBLANK('Captura de datos CASO'!I902),NA(),"OK"))</f>
        <v>#N/A</v>
      </c>
      <c r="J902" s="40" t="e">
        <f>IF(AND('DO NOT USE_Case Formulas'!A902,ISBLANK('Captura de datos CASO'!J902)),"Student or Staff? is required",IF(ISBLANK('Captura de datos CASO'!J902),NA(),IF(ISNA(VLOOKUP('Captura de datos CASO'!J902,'DO NOT USE_School Picklist'!$B$3:$B$6,1,FALSE)),"Please select a value from the drop-down menu","OK")))</f>
        <v>#N/A</v>
      </c>
      <c r="K902" s="40" t="e">
        <f>IF(AND('Captura de datos CASO'!J902='DO NOT USE_School Picklist'!$B$4,ISBLANK('Captura de datos CASO'!K902)),"Occupation/Job Title is required if Student or Staff? is Yes, staff/faculty or volunteer",IF('DO NOT USE_Case Formulas'!A902,"OK",NA()))</f>
        <v>#N/A</v>
      </c>
      <c r="L902" s="40" t="e">
        <f ca="1">IF('Captura de datos CASO'!L902&gt;'DO NOT USE_School Picklist'!$C$3,"Date last on school campus/facility cannot be a future date",IF('DO NOT USE_Case Formulas'!A902,IF(ISBLANK('Captura de datos CASO'!L902),"Date last on school campus/facility is required","OK"),NA()))</f>
        <v>#N/A</v>
      </c>
      <c r="M902" s="40" t="e">
        <f>IF(AND('DO NOT USE_Case Formulas'!A902,ISBLANK('Captura de datos CASO'!M902)),"Specific Place in the Location is required",IF(ISBLANK('Captura de datos CASO'!M902),NA(),"OK"))</f>
        <v>#N/A</v>
      </c>
      <c r="N902" s="40" t="e">
        <f>IF(LEN('Captura de datos CASO'!N902)&gt;50,"Parent/Guardian Name must be less than 50 characters",IF('DO NOT USE_Case Formulas'!A902,"OK",NA()))</f>
        <v>#N/A</v>
      </c>
      <c r="O902" s="40" t="e">
        <f>IF(NOT(ISBLANK('Captura de datos CASO'!O902)),IF(AND(ISNUMBER('Captura de datos CASO'!O902),LEFT('Captura de datos CASO'!O902,1)&lt;&gt;"1",LEN('Captura de datos CASO'!O902)=10),"OK","Phone number must be valid format"),IF('DO NOT USE_Case Formulas'!A902,"OK",NA()))</f>
        <v>#N/A</v>
      </c>
      <c r="P902" s="53" t="e">
        <f>IF(AND(NOT(ISBLANK('Captura de datos CASO'!P902)),ISNA(VLOOKUP('Captura de datos CASO'!P902,'DO NOT USE_School Picklist'!$I$3:$I$5,1,FALSE))),"Please select a value from the drop-down menu",IF('DO NOT USE_Case Formulas'!A902,"OK",NA()))</f>
        <v>#N/A</v>
      </c>
      <c r="Q902" s="40" t="e">
        <f>IF(AND(NOT(ISBLANK('Captura de datos CASO'!Q902)),ISNA(VLOOKUP('Captura de datos CASO'!Q902,'DO NOT USE_School Picklist'!$E$3:$E$10,1,FALSE))),"Please select a value from the drop-down menu",IF('DO NOT USE_Case Formulas'!A902,"OK",NA()))</f>
        <v>#N/A</v>
      </c>
      <c r="R902" s="53" t="e">
        <f>IF(AND(NOT(ISBLANK('Captura de datos CASO'!R902)),ISNA(VLOOKUP('Captura de datos CASO'!R902,'DO NOT USE_School Picklist'!$W$3:$W$9,1,FALSE))),"Please select a value from the drop-down menu",IF('DO NOT USE_Case Formulas'!A902,"OK",NA()))</f>
        <v>#N/A</v>
      </c>
      <c r="S902" s="53" t="e">
        <f>IF(AND(NOT(ISBLANK('Captura de datos CASO'!S902)),ISNA(VLOOKUP('Captura de datos CASO'!S902,'DO NOT USE_School Picklist'!$W$3:$W$9,1,FALSE))),"Please select a value from the drop-down menu",IF('DO NOT USE_Case Formulas'!A902,"OK",NA()))</f>
        <v>#N/A</v>
      </c>
      <c r="T902" s="40" t="e">
        <f>IF(AND(NOT(ISBLANK('Captura de datos CASO'!T902)),ISNA(VLOOKUP('Captura de datos CASO'!T902,'DO NOT USE_School Picklist'!$F$3:$F$16,1,FALSE))),"Please select a value from the drop-down menu",IF('DO NOT USE_Case Formulas'!A902,"OK",NA()))</f>
        <v>#N/A</v>
      </c>
      <c r="U902" s="40" t="e">
        <f>IF(LEN('Captura de datos CASO'!U902)&gt;100,"Classroom(s) must be less than 100 characters",IF('DO NOT USE_Case Formulas'!A902,"OK",NA()))</f>
        <v>#N/A</v>
      </c>
      <c r="V902" s="40" t="e">
        <f>IF(AND(NOT(ISBLANK('Captura de datos CASO'!V902)),ISNA(VLOOKUP('Captura de datos CASO'!V902,'DO NOT USE_School Picklist'!$S$3:$S$12,1,FALSE))),"Please select a value from the drop-down menu",IF('DO NOT USE_Case Formulas'!A902,"OK",NA()))</f>
        <v>#N/A</v>
      </c>
      <c r="W902" s="40" t="e">
        <f>IF(AND(NOT(ISBLANK('Captura de datos CASO'!W902)),ISNA(VLOOKUP('Captura de datos CASO'!W902,'DO NOT USE_School Picklist'!$S$3:$S$12,1,FALSE))),"Please select a value from the drop-down menu",IF('DO NOT USE_Case Formulas'!A902,"OK",NA()))</f>
        <v>#N/A</v>
      </c>
      <c r="X902" s="40" t="e">
        <f>IF(LEN('Captura de datos CASO'!X902)&gt;80,"Name of Education Group must be less than 80 characters",IF('DO NOT USE_Case Formulas'!A902,"OK",NA()))</f>
        <v>#N/A</v>
      </c>
      <c r="Y902" s="40" t="e">
        <f>IF(AND(NOT(ISBLANK('Captura de datos CASO'!Y902)),ISNA(VLOOKUP('Captura de datos CASO'!Y902,'DO NOT USE_School Picklist'!$K$3:$K$6,1,FALSE))),"Please select a value from the drop-down menu",IF('DO NOT USE_Case Formulas'!A902,"OK",NA()))</f>
        <v>#N/A</v>
      </c>
      <c r="Z902" s="40" t="e">
        <f>IF(AND('DO NOT USE_Case Formulas'!A902,ISBLANK('Captura de datos CASO'!Z902)),"Has this person had symptoms? is required",IF(AND(NOT(ISBLANK('Captura de datos CASO'!Z902)),ISNA(VLOOKUP('Captura de datos CASO'!Z902,'DO NOT USE_School Picklist'!$D$3:$D$5,1,FALSE))),"Please select a value from the drop-down menu",IF(NOT(ISBLANK('Captura de datos CASO'!Z902)),"OK",NA())))</f>
        <v>#N/A</v>
      </c>
      <c r="AA902" s="40" t="e">
        <f>IF(AND('Captura de datos CASO'!Z902='DO NOT USE_School Picklist'!$D$3,ISBLANK('Captura de datos CASO'!AA902)),"Symptom Onset Date is required if Ever Symptomatic is Yes",IF('DO NOT USE_Case Formulas'!A902,"OK",NA()))</f>
        <v>#N/A</v>
      </c>
      <c r="AB902" s="40"/>
      <c r="AC902" s="40" t="e">
        <f ca="1">IF(AND('DO NOT USE_Case Formulas'!A902,ISBLANK('Captura de datos CASO'!AC902)),"Lab Result Test Date is required",IF('Captura de datos CASO'!AC902&gt;'DO NOT USE_School Picklist'!$C$3,"Test Date cannot be a future date",IF(NOT(ISBLANK('Captura de datos CASO'!AC902)),"OK",NA())))</f>
        <v>#N/A</v>
      </c>
      <c r="AD902" s="40" t="e">
        <f>IF(AND(NOT(ISBLANK('Captura de datos CASO'!AD902)),ISNA(VLOOKUP('Captura de datos CASO'!AD902,'DO NOT USE_School Picklist'!$R$3:$R$7,1,FALSE))),"Please select a value from the drop-down menu",IF('DO NOT USE_Case Formulas'!A902,"OK",NA()))</f>
        <v>#N/A</v>
      </c>
      <c r="AE902" s="40" t="e">
        <f>IF(AND('DO NOT USE_Case Formulas'!A902,ISBLANK('Captura de datos CASO'!AB902)),"Lab Result Test Result is required",IF(AND(NOT(ISBLANK('Captura de datos CASO'!AB902)),ISNA(VLOOKUP('Captura de datos CASO'!AB902,'DO NOT USE_School Picklist'!$Q$3:$Q$8,1,FALSE))),"Please select a value from the drop-down menu",IF('DO NOT USE_Case Formulas'!A902,"OK",NA())))</f>
        <v>#N/A</v>
      </c>
    </row>
    <row r="903" spans="1:31" x14ac:dyDescent="0.3">
      <c r="A903" s="39" t="e">
        <f>IF('DO NOT USE_Case Formulas'!A903,IF('DO NOT USE_Case Formulas'!B903,"Not all required fields are completed","OK"),NA())</f>
        <v>#N/A</v>
      </c>
      <c r="B903" s="40" t="e">
        <f>IF(AND('DO NOT USE_Case Formulas'!A903,ISBLANK('Captura de datos CASO'!B903)),"First Name is required",IF(NOT(ISBLANK('Captura de datos CASO'!B903)),"OK",NA()))</f>
        <v>#N/A</v>
      </c>
      <c r="C903" s="40" t="e">
        <f>IF(AND('DO NOT USE_Case Formulas'!A903,ISBLANK('Captura de datos CASO'!C903)),"Last Name is required",IF(NOT(ISBLANK('Captura de datos CASO'!C903)),"OK",NA()))</f>
        <v>#N/A</v>
      </c>
      <c r="D903" s="40" t="e">
        <f>IF(AND('DO NOT USE_Case Formulas'!A903,ISBLANK('Captura de datos CASO'!D903)),"Birthdate is required",IF(NOT(ISBLANK('Captura de datos CASO'!D903)),"OK",NA()))</f>
        <v>#N/A</v>
      </c>
      <c r="E903" s="40" t="e">
        <f>IF(AND('DO NOT USE_Case Formulas'!A903,ISBLANK('Captura de datos CASO'!E903)),"Mobile Phone is required",IF(NOT(ISBLANK('Captura de datos CASO'!E903)),IF(AND(ISNUMBER(VALUE('Captura de datos CASO'!E903)),LEFT('Captura de datos CASO'!E903,1)&lt;&gt;"1",LEN('Captura de datos CASO'!E903)=10),"OK","Phone number must be valid format"),NA()))</f>
        <v>#N/A</v>
      </c>
      <c r="F903" s="40" t="e">
        <f>IF(LEN('Captura de datos CASO'!F903)&gt;255,"Home Street Address must be less than 255 characters",IF('DO NOT USE_Case Formulas'!A903,"OK",NA()))</f>
        <v>#N/A</v>
      </c>
      <c r="G903" s="40" t="e">
        <f>IF(LEN('Captura de datos CASO'!G903)&gt;40,"City must be less than 40 characters",IF('DO NOT USE_Case Formulas'!A903,"OK",NA()))</f>
        <v>#N/A</v>
      </c>
      <c r="H903" s="40" t="e">
        <f>IF(AND(NOT(ISBLANK('Captura de datos CASO'!H903)),ISNA(VLOOKUP('Captura de datos CASO'!H903,'DO NOT USE_School Picklist'!$P$3:$P$52,1,FALSE))),"Please select a value from the drop-down menu",IF('DO NOT USE_Case Formulas'!A903,"OK",NA()))</f>
        <v>#N/A</v>
      </c>
      <c r="I903" s="40" t="e">
        <f>IF(AND('DO NOT USE_Case Formulas'!A903,ISBLANK('Captura de datos CASO'!I903)),"Zip is required",IF(ISBLANK('Captura de datos CASO'!I903),NA(),"OK"))</f>
        <v>#N/A</v>
      </c>
      <c r="J903" s="40" t="e">
        <f>IF(AND('DO NOT USE_Case Formulas'!A903,ISBLANK('Captura de datos CASO'!J903)),"Student or Staff? is required",IF(ISBLANK('Captura de datos CASO'!J903),NA(),IF(ISNA(VLOOKUP('Captura de datos CASO'!J903,'DO NOT USE_School Picklist'!$B$3:$B$6,1,FALSE)),"Please select a value from the drop-down menu","OK")))</f>
        <v>#N/A</v>
      </c>
      <c r="K903" s="40" t="e">
        <f>IF(AND('Captura de datos CASO'!J903='DO NOT USE_School Picklist'!$B$4,ISBLANK('Captura de datos CASO'!K903)),"Occupation/Job Title is required if Student or Staff? is Yes, staff/faculty or volunteer",IF('DO NOT USE_Case Formulas'!A903,"OK",NA()))</f>
        <v>#N/A</v>
      </c>
      <c r="L903" s="40" t="e">
        <f ca="1">IF('Captura de datos CASO'!L903&gt;'DO NOT USE_School Picklist'!$C$3,"Date last on school campus/facility cannot be a future date",IF('DO NOT USE_Case Formulas'!A903,IF(ISBLANK('Captura de datos CASO'!L903),"Date last on school campus/facility is required","OK"),NA()))</f>
        <v>#N/A</v>
      </c>
      <c r="M903" s="40" t="e">
        <f>IF(AND('DO NOT USE_Case Formulas'!A903,ISBLANK('Captura de datos CASO'!M903)),"Specific Place in the Location is required",IF(ISBLANK('Captura de datos CASO'!M903),NA(),"OK"))</f>
        <v>#N/A</v>
      </c>
      <c r="N903" s="40" t="e">
        <f>IF(LEN('Captura de datos CASO'!N903)&gt;50,"Parent/Guardian Name must be less than 50 characters",IF('DO NOT USE_Case Formulas'!A903,"OK",NA()))</f>
        <v>#N/A</v>
      </c>
      <c r="O903" s="40" t="e">
        <f>IF(NOT(ISBLANK('Captura de datos CASO'!O903)),IF(AND(ISNUMBER('Captura de datos CASO'!O903),LEFT('Captura de datos CASO'!O903,1)&lt;&gt;"1",LEN('Captura de datos CASO'!O903)=10),"OK","Phone number must be valid format"),IF('DO NOT USE_Case Formulas'!A903,"OK",NA()))</f>
        <v>#N/A</v>
      </c>
      <c r="P903" s="53" t="e">
        <f>IF(AND(NOT(ISBLANK('Captura de datos CASO'!P903)),ISNA(VLOOKUP('Captura de datos CASO'!P903,'DO NOT USE_School Picklist'!$I$3:$I$5,1,FALSE))),"Please select a value from the drop-down menu",IF('DO NOT USE_Case Formulas'!A903,"OK",NA()))</f>
        <v>#N/A</v>
      </c>
      <c r="Q903" s="40" t="e">
        <f>IF(AND(NOT(ISBLANK('Captura de datos CASO'!Q903)),ISNA(VLOOKUP('Captura de datos CASO'!Q903,'DO NOT USE_School Picklist'!$E$3:$E$10,1,FALSE))),"Please select a value from the drop-down menu",IF('DO NOT USE_Case Formulas'!A903,"OK",NA()))</f>
        <v>#N/A</v>
      </c>
      <c r="R903" s="53" t="e">
        <f>IF(AND(NOT(ISBLANK('Captura de datos CASO'!R903)),ISNA(VLOOKUP('Captura de datos CASO'!R903,'DO NOT USE_School Picklist'!$W$3:$W$9,1,FALSE))),"Please select a value from the drop-down menu",IF('DO NOT USE_Case Formulas'!A903,"OK",NA()))</f>
        <v>#N/A</v>
      </c>
      <c r="S903" s="53" t="e">
        <f>IF(AND(NOT(ISBLANK('Captura de datos CASO'!S903)),ISNA(VLOOKUP('Captura de datos CASO'!S903,'DO NOT USE_School Picklist'!$W$3:$W$9,1,FALSE))),"Please select a value from the drop-down menu",IF('DO NOT USE_Case Formulas'!A903,"OK",NA()))</f>
        <v>#N/A</v>
      </c>
      <c r="T903" s="40" t="e">
        <f>IF(AND(NOT(ISBLANK('Captura de datos CASO'!T903)),ISNA(VLOOKUP('Captura de datos CASO'!T903,'DO NOT USE_School Picklist'!$F$3:$F$16,1,FALSE))),"Please select a value from the drop-down menu",IF('DO NOT USE_Case Formulas'!A903,"OK",NA()))</f>
        <v>#N/A</v>
      </c>
      <c r="U903" s="40" t="e">
        <f>IF(LEN('Captura de datos CASO'!U903)&gt;100,"Classroom(s) must be less than 100 characters",IF('DO NOT USE_Case Formulas'!A903,"OK",NA()))</f>
        <v>#N/A</v>
      </c>
      <c r="V903" s="40" t="e">
        <f>IF(AND(NOT(ISBLANK('Captura de datos CASO'!V903)),ISNA(VLOOKUP('Captura de datos CASO'!V903,'DO NOT USE_School Picklist'!$S$3:$S$12,1,FALSE))),"Please select a value from the drop-down menu",IF('DO NOT USE_Case Formulas'!A903,"OK",NA()))</f>
        <v>#N/A</v>
      </c>
      <c r="W903" s="40" t="e">
        <f>IF(AND(NOT(ISBLANK('Captura de datos CASO'!W903)),ISNA(VLOOKUP('Captura de datos CASO'!W903,'DO NOT USE_School Picklist'!$S$3:$S$12,1,FALSE))),"Please select a value from the drop-down menu",IF('DO NOT USE_Case Formulas'!A903,"OK",NA()))</f>
        <v>#N/A</v>
      </c>
      <c r="X903" s="40" t="e">
        <f>IF(LEN('Captura de datos CASO'!X903)&gt;80,"Name of Education Group must be less than 80 characters",IF('DO NOT USE_Case Formulas'!A903,"OK",NA()))</f>
        <v>#N/A</v>
      </c>
      <c r="Y903" s="40" t="e">
        <f>IF(AND(NOT(ISBLANK('Captura de datos CASO'!Y903)),ISNA(VLOOKUP('Captura de datos CASO'!Y903,'DO NOT USE_School Picklist'!$K$3:$K$6,1,FALSE))),"Please select a value from the drop-down menu",IF('DO NOT USE_Case Formulas'!A903,"OK",NA()))</f>
        <v>#N/A</v>
      </c>
      <c r="Z903" s="40" t="e">
        <f>IF(AND('DO NOT USE_Case Formulas'!A903,ISBLANK('Captura de datos CASO'!Z903)),"Has this person had symptoms? is required",IF(AND(NOT(ISBLANK('Captura de datos CASO'!Z903)),ISNA(VLOOKUP('Captura de datos CASO'!Z903,'DO NOT USE_School Picklist'!$D$3:$D$5,1,FALSE))),"Please select a value from the drop-down menu",IF(NOT(ISBLANK('Captura de datos CASO'!Z903)),"OK",NA())))</f>
        <v>#N/A</v>
      </c>
      <c r="AA903" s="40" t="e">
        <f>IF(AND('Captura de datos CASO'!Z903='DO NOT USE_School Picklist'!$D$3,ISBLANK('Captura de datos CASO'!AA903)),"Symptom Onset Date is required if Ever Symptomatic is Yes",IF('DO NOT USE_Case Formulas'!A903,"OK",NA()))</f>
        <v>#N/A</v>
      </c>
      <c r="AB903" s="40"/>
      <c r="AC903" s="40" t="e">
        <f ca="1">IF(AND('DO NOT USE_Case Formulas'!A903,ISBLANK('Captura de datos CASO'!AC903)),"Lab Result Test Date is required",IF('Captura de datos CASO'!AC903&gt;'DO NOT USE_School Picklist'!$C$3,"Test Date cannot be a future date",IF(NOT(ISBLANK('Captura de datos CASO'!AC903)),"OK",NA())))</f>
        <v>#N/A</v>
      </c>
      <c r="AD903" s="40" t="e">
        <f>IF(AND(NOT(ISBLANK('Captura de datos CASO'!AD903)),ISNA(VLOOKUP('Captura de datos CASO'!AD903,'DO NOT USE_School Picklist'!$R$3:$R$7,1,FALSE))),"Please select a value from the drop-down menu",IF('DO NOT USE_Case Formulas'!A903,"OK",NA()))</f>
        <v>#N/A</v>
      </c>
      <c r="AE903" s="40" t="e">
        <f>IF(AND('DO NOT USE_Case Formulas'!A903,ISBLANK('Captura de datos CASO'!AB903)),"Lab Result Test Result is required",IF(AND(NOT(ISBLANK('Captura de datos CASO'!AB903)),ISNA(VLOOKUP('Captura de datos CASO'!AB903,'DO NOT USE_School Picklist'!$Q$3:$Q$8,1,FALSE))),"Please select a value from the drop-down menu",IF('DO NOT USE_Case Formulas'!A903,"OK",NA())))</f>
        <v>#N/A</v>
      </c>
    </row>
    <row r="904" spans="1:31" x14ac:dyDescent="0.3">
      <c r="A904" s="39" t="e">
        <f>IF('DO NOT USE_Case Formulas'!A904,IF('DO NOT USE_Case Formulas'!B904,"Not all required fields are completed","OK"),NA())</f>
        <v>#N/A</v>
      </c>
      <c r="B904" s="40" t="e">
        <f>IF(AND('DO NOT USE_Case Formulas'!A904,ISBLANK('Captura de datos CASO'!B904)),"First Name is required",IF(NOT(ISBLANK('Captura de datos CASO'!B904)),"OK",NA()))</f>
        <v>#N/A</v>
      </c>
      <c r="C904" s="40" t="e">
        <f>IF(AND('DO NOT USE_Case Formulas'!A904,ISBLANK('Captura de datos CASO'!C904)),"Last Name is required",IF(NOT(ISBLANK('Captura de datos CASO'!C904)),"OK",NA()))</f>
        <v>#N/A</v>
      </c>
      <c r="D904" s="40" t="e">
        <f>IF(AND('DO NOT USE_Case Formulas'!A904,ISBLANK('Captura de datos CASO'!D904)),"Birthdate is required",IF(NOT(ISBLANK('Captura de datos CASO'!D904)),"OK",NA()))</f>
        <v>#N/A</v>
      </c>
      <c r="E904" s="40" t="e">
        <f>IF(AND('DO NOT USE_Case Formulas'!A904,ISBLANK('Captura de datos CASO'!E904)),"Mobile Phone is required",IF(NOT(ISBLANK('Captura de datos CASO'!E904)),IF(AND(ISNUMBER(VALUE('Captura de datos CASO'!E904)),LEFT('Captura de datos CASO'!E904,1)&lt;&gt;"1",LEN('Captura de datos CASO'!E904)=10),"OK","Phone number must be valid format"),NA()))</f>
        <v>#N/A</v>
      </c>
      <c r="F904" s="40" t="e">
        <f>IF(LEN('Captura de datos CASO'!F904)&gt;255,"Home Street Address must be less than 255 characters",IF('DO NOT USE_Case Formulas'!A904,"OK",NA()))</f>
        <v>#N/A</v>
      </c>
      <c r="G904" s="40" t="e">
        <f>IF(LEN('Captura de datos CASO'!G904)&gt;40,"City must be less than 40 characters",IF('DO NOT USE_Case Formulas'!A904,"OK",NA()))</f>
        <v>#N/A</v>
      </c>
      <c r="H904" s="40" t="e">
        <f>IF(AND(NOT(ISBLANK('Captura de datos CASO'!H904)),ISNA(VLOOKUP('Captura de datos CASO'!H904,'DO NOT USE_School Picklist'!$P$3:$P$52,1,FALSE))),"Please select a value from the drop-down menu",IF('DO NOT USE_Case Formulas'!A904,"OK",NA()))</f>
        <v>#N/A</v>
      </c>
      <c r="I904" s="40" t="e">
        <f>IF(AND('DO NOT USE_Case Formulas'!A904,ISBLANK('Captura de datos CASO'!I904)),"Zip is required",IF(ISBLANK('Captura de datos CASO'!I904),NA(),"OK"))</f>
        <v>#N/A</v>
      </c>
      <c r="J904" s="40" t="e">
        <f>IF(AND('DO NOT USE_Case Formulas'!A904,ISBLANK('Captura de datos CASO'!J904)),"Student or Staff? is required",IF(ISBLANK('Captura de datos CASO'!J904),NA(),IF(ISNA(VLOOKUP('Captura de datos CASO'!J904,'DO NOT USE_School Picklist'!$B$3:$B$6,1,FALSE)),"Please select a value from the drop-down menu","OK")))</f>
        <v>#N/A</v>
      </c>
      <c r="K904" s="40" t="e">
        <f>IF(AND('Captura de datos CASO'!J904='DO NOT USE_School Picklist'!$B$4,ISBLANK('Captura de datos CASO'!K904)),"Occupation/Job Title is required if Student or Staff? is Yes, staff/faculty or volunteer",IF('DO NOT USE_Case Formulas'!A904,"OK",NA()))</f>
        <v>#N/A</v>
      </c>
      <c r="L904" s="40" t="e">
        <f ca="1">IF('Captura de datos CASO'!L904&gt;'DO NOT USE_School Picklist'!$C$3,"Date last on school campus/facility cannot be a future date",IF('DO NOT USE_Case Formulas'!A904,IF(ISBLANK('Captura de datos CASO'!L904),"Date last on school campus/facility is required","OK"),NA()))</f>
        <v>#N/A</v>
      </c>
      <c r="M904" s="40" t="e">
        <f>IF(AND('DO NOT USE_Case Formulas'!A904,ISBLANK('Captura de datos CASO'!M904)),"Specific Place in the Location is required",IF(ISBLANK('Captura de datos CASO'!M904),NA(),"OK"))</f>
        <v>#N/A</v>
      </c>
      <c r="N904" s="40" t="e">
        <f>IF(LEN('Captura de datos CASO'!N904)&gt;50,"Parent/Guardian Name must be less than 50 characters",IF('DO NOT USE_Case Formulas'!A904,"OK",NA()))</f>
        <v>#N/A</v>
      </c>
      <c r="O904" s="40" t="e">
        <f>IF(NOT(ISBLANK('Captura de datos CASO'!O904)),IF(AND(ISNUMBER('Captura de datos CASO'!O904),LEFT('Captura de datos CASO'!O904,1)&lt;&gt;"1",LEN('Captura de datos CASO'!O904)=10),"OK","Phone number must be valid format"),IF('DO NOT USE_Case Formulas'!A904,"OK",NA()))</f>
        <v>#N/A</v>
      </c>
      <c r="P904" s="53" t="e">
        <f>IF(AND(NOT(ISBLANK('Captura de datos CASO'!P904)),ISNA(VLOOKUP('Captura de datos CASO'!P904,'DO NOT USE_School Picklist'!$I$3:$I$5,1,FALSE))),"Please select a value from the drop-down menu",IF('DO NOT USE_Case Formulas'!A904,"OK",NA()))</f>
        <v>#N/A</v>
      </c>
      <c r="Q904" s="40" t="e">
        <f>IF(AND(NOT(ISBLANK('Captura de datos CASO'!Q904)),ISNA(VLOOKUP('Captura de datos CASO'!Q904,'DO NOT USE_School Picklist'!$E$3:$E$10,1,FALSE))),"Please select a value from the drop-down menu",IF('DO NOT USE_Case Formulas'!A904,"OK",NA()))</f>
        <v>#N/A</v>
      </c>
      <c r="R904" s="53" t="e">
        <f>IF(AND(NOT(ISBLANK('Captura de datos CASO'!R904)),ISNA(VLOOKUP('Captura de datos CASO'!R904,'DO NOT USE_School Picklist'!$W$3:$W$9,1,FALSE))),"Please select a value from the drop-down menu",IF('DO NOT USE_Case Formulas'!A904,"OK",NA()))</f>
        <v>#N/A</v>
      </c>
      <c r="S904" s="53" t="e">
        <f>IF(AND(NOT(ISBLANK('Captura de datos CASO'!S904)),ISNA(VLOOKUP('Captura de datos CASO'!S904,'DO NOT USE_School Picklist'!$W$3:$W$9,1,FALSE))),"Please select a value from the drop-down menu",IF('DO NOT USE_Case Formulas'!A904,"OK",NA()))</f>
        <v>#N/A</v>
      </c>
      <c r="T904" s="40" t="e">
        <f>IF(AND(NOT(ISBLANK('Captura de datos CASO'!T904)),ISNA(VLOOKUP('Captura de datos CASO'!T904,'DO NOT USE_School Picklist'!$F$3:$F$16,1,FALSE))),"Please select a value from the drop-down menu",IF('DO NOT USE_Case Formulas'!A904,"OK",NA()))</f>
        <v>#N/A</v>
      </c>
      <c r="U904" s="40" t="e">
        <f>IF(LEN('Captura de datos CASO'!U904)&gt;100,"Classroom(s) must be less than 100 characters",IF('DO NOT USE_Case Formulas'!A904,"OK",NA()))</f>
        <v>#N/A</v>
      </c>
      <c r="V904" s="40" t="e">
        <f>IF(AND(NOT(ISBLANK('Captura de datos CASO'!V904)),ISNA(VLOOKUP('Captura de datos CASO'!V904,'DO NOT USE_School Picklist'!$S$3:$S$12,1,FALSE))),"Please select a value from the drop-down menu",IF('DO NOT USE_Case Formulas'!A904,"OK",NA()))</f>
        <v>#N/A</v>
      </c>
      <c r="W904" s="40" t="e">
        <f>IF(AND(NOT(ISBLANK('Captura de datos CASO'!W904)),ISNA(VLOOKUP('Captura de datos CASO'!W904,'DO NOT USE_School Picklist'!$S$3:$S$12,1,FALSE))),"Please select a value from the drop-down menu",IF('DO NOT USE_Case Formulas'!A904,"OK",NA()))</f>
        <v>#N/A</v>
      </c>
      <c r="X904" s="40" t="e">
        <f>IF(LEN('Captura de datos CASO'!X904)&gt;80,"Name of Education Group must be less than 80 characters",IF('DO NOT USE_Case Formulas'!A904,"OK",NA()))</f>
        <v>#N/A</v>
      </c>
      <c r="Y904" s="40" t="e">
        <f>IF(AND(NOT(ISBLANK('Captura de datos CASO'!Y904)),ISNA(VLOOKUP('Captura de datos CASO'!Y904,'DO NOT USE_School Picklist'!$K$3:$K$6,1,FALSE))),"Please select a value from the drop-down menu",IF('DO NOT USE_Case Formulas'!A904,"OK",NA()))</f>
        <v>#N/A</v>
      </c>
      <c r="Z904" s="40" t="e">
        <f>IF(AND('DO NOT USE_Case Formulas'!A904,ISBLANK('Captura de datos CASO'!Z904)),"Has this person had symptoms? is required",IF(AND(NOT(ISBLANK('Captura de datos CASO'!Z904)),ISNA(VLOOKUP('Captura de datos CASO'!Z904,'DO NOT USE_School Picklist'!$D$3:$D$5,1,FALSE))),"Please select a value from the drop-down menu",IF(NOT(ISBLANK('Captura de datos CASO'!Z904)),"OK",NA())))</f>
        <v>#N/A</v>
      </c>
      <c r="AA904" s="40" t="e">
        <f>IF(AND('Captura de datos CASO'!Z904='DO NOT USE_School Picklist'!$D$3,ISBLANK('Captura de datos CASO'!AA904)),"Symptom Onset Date is required if Ever Symptomatic is Yes",IF('DO NOT USE_Case Formulas'!A904,"OK",NA()))</f>
        <v>#N/A</v>
      </c>
      <c r="AB904" s="40"/>
      <c r="AC904" s="40" t="e">
        <f ca="1">IF(AND('DO NOT USE_Case Formulas'!A904,ISBLANK('Captura de datos CASO'!AC904)),"Lab Result Test Date is required",IF('Captura de datos CASO'!AC904&gt;'DO NOT USE_School Picklist'!$C$3,"Test Date cannot be a future date",IF(NOT(ISBLANK('Captura de datos CASO'!AC904)),"OK",NA())))</f>
        <v>#N/A</v>
      </c>
      <c r="AD904" s="40" t="e">
        <f>IF(AND(NOT(ISBLANK('Captura de datos CASO'!AD904)),ISNA(VLOOKUP('Captura de datos CASO'!AD904,'DO NOT USE_School Picklist'!$R$3:$R$7,1,FALSE))),"Please select a value from the drop-down menu",IF('DO NOT USE_Case Formulas'!A904,"OK",NA()))</f>
        <v>#N/A</v>
      </c>
      <c r="AE904" s="40" t="e">
        <f>IF(AND('DO NOT USE_Case Formulas'!A904,ISBLANK('Captura de datos CASO'!AB904)),"Lab Result Test Result is required",IF(AND(NOT(ISBLANK('Captura de datos CASO'!AB904)),ISNA(VLOOKUP('Captura de datos CASO'!AB904,'DO NOT USE_School Picklist'!$Q$3:$Q$8,1,FALSE))),"Please select a value from the drop-down menu",IF('DO NOT USE_Case Formulas'!A904,"OK",NA())))</f>
        <v>#N/A</v>
      </c>
    </row>
    <row r="905" spans="1:31" x14ac:dyDescent="0.3">
      <c r="A905" s="39" t="e">
        <f>IF('DO NOT USE_Case Formulas'!A905,IF('DO NOT USE_Case Formulas'!B905,"Not all required fields are completed","OK"),NA())</f>
        <v>#N/A</v>
      </c>
      <c r="B905" s="40" t="e">
        <f>IF(AND('DO NOT USE_Case Formulas'!A905,ISBLANK('Captura de datos CASO'!B905)),"First Name is required",IF(NOT(ISBLANK('Captura de datos CASO'!B905)),"OK",NA()))</f>
        <v>#N/A</v>
      </c>
      <c r="C905" s="40" t="e">
        <f>IF(AND('DO NOT USE_Case Formulas'!A905,ISBLANK('Captura de datos CASO'!C905)),"Last Name is required",IF(NOT(ISBLANK('Captura de datos CASO'!C905)),"OK",NA()))</f>
        <v>#N/A</v>
      </c>
      <c r="D905" s="40" t="e">
        <f>IF(AND('DO NOT USE_Case Formulas'!A905,ISBLANK('Captura de datos CASO'!D905)),"Birthdate is required",IF(NOT(ISBLANK('Captura de datos CASO'!D905)),"OK",NA()))</f>
        <v>#N/A</v>
      </c>
      <c r="E905" s="40" t="e">
        <f>IF(AND('DO NOT USE_Case Formulas'!A905,ISBLANK('Captura de datos CASO'!E905)),"Mobile Phone is required",IF(NOT(ISBLANK('Captura de datos CASO'!E905)),IF(AND(ISNUMBER(VALUE('Captura de datos CASO'!E905)),LEFT('Captura de datos CASO'!E905,1)&lt;&gt;"1",LEN('Captura de datos CASO'!E905)=10),"OK","Phone number must be valid format"),NA()))</f>
        <v>#N/A</v>
      </c>
      <c r="F905" s="40" t="e">
        <f>IF(LEN('Captura de datos CASO'!F905)&gt;255,"Home Street Address must be less than 255 characters",IF('DO NOT USE_Case Formulas'!A905,"OK",NA()))</f>
        <v>#N/A</v>
      </c>
      <c r="G905" s="40" t="e">
        <f>IF(LEN('Captura de datos CASO'!G905)&gt;40,"City must be less than 40 characters",IF('DO NOT USE_Case Formulas'!A905,"OK",NA()))</f>
        <v>#N/A</v>
      </c>
      <c r="H905" s="40" t="e">
        <f>IF(AND(NOT(ISBLANK('Captura de datos CASO'!H905)),ISNA(VLOOKUP('Captura de datos CASO'!H905,'DO NOT USE_School Picklist'!$P$3:$P$52,1,FALSE))),"Please select a value from the drop-down menu",IF('DO NOT USE_Case Formulas'!A905,"OK",NA()))</f>
        <v>#N/A</v>
      </c>
      <c r="I905" s="40" t="e">
        <f>IF(AND('DO NOT USE_Case Formulas'!A905,ISBLANK('Captura de datos CASO'!I905)),"Zip is required",IF(ISBLANK('Captura de datos CASO'!I905),NA(),"OK"))</f>
        <v>#N/A</v>
      </c>
      <c r="J905" s="40" t="e">
        <f>IF(AND('DO NOT USE_Case Formulas'!A905,ISBLANK('Captura de datos CASO'!J905)),"Student or Staff? is required",IF(ISBLANK('Captura de datos CASO'!J905),NA(),IF(ISNA(VLOOKUP('Captura de datos CASO'!J905,'DO NOT USE_School Picklist'!$B$3:$B$6,1,FALSE)),"Please select a value from the drop-down menu","OK")))</f>
        <v>#N/A</v>
      </c>
      <c r="K905" s="40" t="e">
        <f>IF(AND('Captura de datos CASO'!J905='DO NOT USE_School Picklist'!$B$4,ISBLANK('Captura de datos CASO'!K905)),"Occupation/Job Title is required if Student or Staff? is Yes, staff/faculty or volunteer",IF('DO NOT USE_Case Formulas'!A905,"OK",NA()))</f>
        <v>#N/A</v>
      </c>
      <c r="L905" s="40" t="e">
        <f ca="1">IF('Captura de datos CASO'!L905&gt;'DO NOT USE_School Picklist'!$C$3,"Date last on school campus/facility cannot be a future date",IF('DO NOT USE_Case Formulas'!A905,IF(ISBLANK('Captura de datos CASO'!L905),"Date last on school campus/facility is required","OK"),NA()))</f>
        <v>#N/A</v>
      </c>
      <c r="M905" s="40" t="e">
        <f>IF(AND('DO NOT USE_Case Formulas'!A905,ISBLANK('Captura de datos CASO'!M905)),"Specific Place in the Location is required",IF(ISBLANK('Captura de datos CASO'!M905),NA(),"OK"))</f>
        <v>#N/A</v>
      </c>
      <c r="N905" s="40" t="e">
        <f>IF(LEN('Captura de datos CASO'!N905)&gt;50,"Parent/Guardian Name must be less than 50 characters",IF('DO NOT USE_Case Formulas'!A905,"OK",NA()))</f>
        <v>#N/A</v>
      </c>
      <c r="O905" s="40" t="e">
        <f>IF(NOT(ISBLANK('Captura de datos CASO'!O905)),IF(AND(ISNUMBER('Captura de datos CASO'!O905),LEFT('Captura de datos CASO'!O905,1)&lt;&gt;"1",LEN('Captura de datos CASO'!O905)=10),"OK","Phone number must be valid format"),IF('DO NOT USE_Case Formulas'!A905,"OK",NA()))</f>
        <v>#N/A</v>
      </c>
      <c r="P905" s="53" t="e">
        <f>IF(AND(NOT(ISBLANK('Captura de datos CASO'!P905)),ISNA(VLOOKUP('Captura de datos CASO'!P905,'DO NOT USE_School Picklist'!$I$3:$I$5,1,FALSE))),"Please select a value from the drop-down menu",IF('DO NOT USE_Case Formulas'!A905,"OK",NA()))</f>
        <v>#N/A</v>
      </c>
      <c r="Q905" s="40" t="e">
        <f>IF(AND(NOT(ISBLANK('Captura de datos CASO'!Q905)),ISNA(VLOOKUP('Captura de datos CASO'!Q905,'DO NOT USE_School Picklist'!$E$3:$E$10,1,FALSE))),"Please select a value from the drop-down menu",IF('DO NOT USE_Case Formulas'!A905,"OK",NA()))</f>
        <v>#N/A</v>
      </c>
      <c r="R905" s="53" t="e">
        <f>IF(AND(NOT(ISBLANK('Captura de datos CASO'!R905)),ISNA(VLOOKUP('Captura de datos CASO'!R905,'DO NOT USE_School Picklist'!$W$3:$W$9,1,FALSE))),"Please select a value from the drop-down menu",IF('DO NOT USE_Case Formulas'!A905,"OK",NA()))</f>
        <v>#N/A</v>
      </c>
      <c r="S905" s="53" t="e">
        <f>IF(AND(NOT(ISBLANK('Captura de datos CASO'!S905)),ISNA(VLOOKUP('Captura de datos CASO'!S905,'DO NOT USE_School Picklist'!$W$3:$W$9,1,FALSE))),"Please select a value from the drop-down menu",IF('DO NOT USE_Case Formulas'!A905,"OK",NA()))</f>
        <v>#N/A</v>
      </c>
      <c r="T905" s="40" t="e">
        <f>IF(AND(NOT(ISBLANK('Captura de datos CASO'!T905)),ISNA(VLOOKUP('Captura de datos CASO'!T905,'DO NOT USE_School Picklist'!$F$3:$F$16,1,FALSE))),"Please select a value from the drop-down menu",IF('DO NOT USE_Case Formulas'!A905,"OK",NA()))</f>
        <v>#N/A</v>
      </c>
      <c r="U905" s="40" t="e">
        <f>IF(LEN('Captura de datos CASO'!U905)&gt;100,"Classroom(s) must be less than 100 characters",IF('DO NOT USE_Case Formulas'!A905,"OK",NA()))</f>
        <v>#N/A</v>
      </c>
      <c r="V905" s="40" t="e">
        <f>IF(AND(NOT(ISBLANK('Captura de datos CASO'!V905)),ISNA(VLOOKUP('Captura de datos CASO'!V905,'DO NOT USE_School Picklist'!$S$3:$S$12,1,FALSE))),"Please select a value from the drop-down menu",IF('DO NOT USE_Case Formulas'!A905,"OK",NA()))</f>
        <v>#N/A</v>
      </c>
      <c r="W905" s="40" t="e">
        <f>IF(AND(NOT(ISBLANK('Captura de datos CASO'!W905)),ISNA(VLOOKUP('Captura de datos CASO'!W905,'DO NOT USE_School Picklist'!$S$3:$S$12,1,FALSE))),"Please select a value from the drop-down menu",IF('DO NOT USE_Case Formulas'!A905,"OK",NA()))</f>
        <v>#N/A</v>
      </c>
      <c r="X905" s="40" t="e">
        <f>IF(LEN('Captura de datos CASO'!X905)&gt;80,"Name of Education Group must be less than 80 characters",IF('DO NOT USE_Case Formulas'!A905,"OK",NA()))</f>
        <v>#N/A</v>
      </c>
      <c r="Y905" s="40" t="e">
        <f>IF(AND(NOT(ISBLANK('Captura de datos CASO'!Y905)),ISNA(VLOOKUP('Captura de datos CASO'!Y905,'DO NOT USE_School Picklist'!$K$3:$K$6,1,FALSE))),"Please select a value from the drop-down menu",IF('DO NOT USE_Case Formulas'!A905,"OK",NA()))</f>
        <v>#N/A</v>
      </c>
      <c r="Z905" s="40" t="e">
        <f>IF(AND('DO NOT USE_Case Formulas'!A905,ISBLANK('Captura de datos CASO'!Z905)),"Has this person had symptoms? is required",IF(AND(NOT(ISBLANK('Captura de datos CASO'!Z905)),ISNA(VLOOKUP('Captura de datos CASO'!Z905,'DO NOT USE_School Picklist'!$D$3:$D$5,1,FALSE))),"Please select a value from the drop-down menu",IF(NOT(ISBLANK('Captura de datos CASO'!Z905)),"OK",NA())))</f>
        <v>#N/A</v>
      </c>
      <c r="AA905" s="40" t="e">
        <f>IF(AND('Captura de datos CASO'!Z905='DO NOT USE_School Picklist'!$D$3,ISBLANK('Captura de datos CASO'!AA905)),"Symptom Onset Date is required if Ever Symptomatic is Yes",IF('DO NOT USE_Case Formulas'!A905,"OK",NA()))</f>
        <v>#N/A</v>
      </c>
      <c r="AB905" s="40"/>
      <c r="AC905" s="40" t="e">
        <f ca="1">IF(AND('DO NOT USE_Case Formulas'!A905,ISBLANK('Captura de datos CASO'!AC905)),"Lab Result Test Date is required",IF('Captura de datos CASO'!AC905&gt;'DO NOT USE_School Picklist'!$C$3,"Test Date cannot be a future date",IF(NOT(ISBLANK('Captura de datos CASO'!AC905)),"OK",NA())))</f>
        <v>#N/A</v>
      </c>
      <c r="AD905" s="40" t="e">
        <f>IF(AND(NOT(ISBLANK('Captura de datos CASO'!AD905)),ISNA(VLOOKUP('Captura de datos CASO'!AD905,'DO NOT USE_School Picklist'!$R$3:$R$7,1,FALSE))),"Please select a value from the drop-down menu",IF('DO NOT USE_Case Formulas'!A905,"OK",NA()))</f>
        <v>#N/A</v>
      </c>
      <c r="AE905" s="40" t="e">
        <f>IF(AND('DO NOT USE_Case Formulas'!A905,ISBLANK('Captura de datos CASO'!AB905)),"Lab Result Test Result is required",IF(AND(NOT(ISBLANK('Captura de datos CASO'!AB905)),ISNA(VLOOKUP('Captura de datos CASO'!AB905,'DO NOT USE_School Picklist'!$Q$3:$Q$8,1,FALSE))),"Please select a value from the drop-down menu",IF('DO NOT USE_Case Formulas'!A905,"OK",NA())))</f>
        <v>#N/A</v>
      </c>
    </row>
    <row r="906" spans="1:31" x14ac:dyDescent="0.3">
      <c r="A906" s="39" t="e">
        <f>IF('DO NOT USE_Case Formulas'!A906,IF('DO NOT USE_Case Formulas'!B906,"Not all required fields are completed","OK"),NA())</f>
        <v>#N/A</v>
      </c>
      <c r="B906" s="40" t="e">
        <f>IF(AND('DO NOT USE_Case Formulas'!A906,ISBLANK('Captura de datos CASO'!B906)),"First Name is required",IF(NOT(ISBLANK('Captura de datos CASO'!B906)),"OK",NA()))</f>
        <v>#N/A</v>
      </c>
      <c r="C906" s="40" t="e">
        <f>IF(AND('DO NOT USE_Case Formulas'!A906,ISBLANK('Captura de datos CASO'!C906)),"Last Name is required",IF(NOT(ISBLANK('Captura de datos CASO'!C906)),"OK",NA()))</f>
        <v>#N/A</v>
      </c>
      <c r="D906" s="40" t="e">
        <f>IF(AND('DO NOT USE_Case Formulas'!A906,ISBLANK('Captura de datos CASO'!D906)),"Birthdate is required",IF(NOT(ISBLANK('Captura de datos CASO'!D906)),"OK",NA()))</f>
        <v>#N/A</v>
      </c>
      <c r="E906" s="40" t="e">
        <f>IF(AND('DO NOT USE_Case Formulas'!A906,ISBLANK('Captura de datos CASO'!E906)),"Mobile Phone is required",IF(NOT(ISBLANK('Captura de datos CASO'!E906)),IF(AND(ISNUMBER(VALUE('Captura de datos CASO'!E906)),LEFT('Captura de datos CASO'!E906,1)&lt;&gt;"1",LEN('Captura de datos CASO'!E906)=10),"OK","Phone number must be valid format"),NA()))</f>
        <v>#N/A</v>
      </c>
      <c r="F906" s="40" t="e">
        <f>IF(LEN('Captura de datos CASO'!F906)&gt;255,"Home Street Address must be less than 255 characters",IF('DO NOT USE_Case Formulas'!A906,"OK",NA()))</f>
        <v>#N/A</v>
      </c>
      <c r="G906" s="40" t="e">
        <f>IF(LEN('Captura de datos CASO'!G906)&gt;40,"City must be less than 40 characters",IF('DO NOT USE_Case Formulas'!A906,"OK",NA()))</f>
        <v>#N/A</v>
      </c>
      <c r="H906" s="40" t="e">
        <f>IF(AND(NOT(ISBLANK('Captura de datos CASO'!H906)),ISNA(VLOOKUP('Captura de datos CASO'!H906,'DO NOT USE_School Picklist'!$P$3:$P$52,1,FALSE))),"Please select a value from the drop-down menu",IF('DO NOT USE_Case Formulas'!A906,"OK",NA()))</f>
        <v>#N/A</v>
      </c>
      <c r="I906" s="40" t="e">
        <f>IF(AND('DO NOT USE_Case Formulas'!A906,ISBLANK('Captura de datos CASO'!I906)),"Zip is required",IF(ISBLANK('Captura de datos CASO'!I906),NA(),"OK"))</f>
        <v>#N/A</v>
      </c>
      <c r="J906" s="40" t="e">
        <f>IF(AND('DO NOT USE_Case Formulas'!A906,ISBLANK('Captura de datos CASO'!J906)),"Student or Staff? is required",IF(ISBLANK('Captura de datos CASO'!J906),NA(),IF(ISNA(VLOOKUP('Captura de datos CASO'!J906,'DO NOT USE_School Picklist'!$B$3:$B$6,1,FALSE)),"Please select a value from the drop-down menu","OK")))</f>
        <v>#N/A</v>
      </c>
      <c r="K906" s="40" t="e">
        <f>IF(AND('Captura de datos CASO'!J906='DO NOT USE_School Picklist'!$B$4,ISBLANK('Captura de datos CASO'!K906)),"Occupation/Job Title is required if Student or Staff? is Yes, staff/faculty or volunteer",IF('DO NOT USE_Case Formulas'!A906,"OK",NA()))</f>
        <v>#N/A</v>
      </c>
      <c r="L906" s="40" t="e">
        <f ca="1">IF('Captura de datos CASO'!L906&gt;'DO NOT USE_School Picklist'!$C$3,"Date last on school campus/facility cannot be a future date",IF('DO NOT USE_Case Formulas'!A906,IF(ISBLANK('Captura de datos CASO'!L906),"Date last on school campus/facility is required","OK"),NA()))</f>
        <v>#N/A</v>
      </c>
      <c r="M906" s="40" t="e">
        <f>IF(AND('DO NOT USE_Case Formulas'!A906,ISBLANK('Captura de datos CASO'!M906)),"Specific Place in the Location is required",IF(ISBLANK('Captura de datos CASO'!M906),NA(),"OK"))</f>
        <v>#N/A</v>
      </c>
      <c r="N906" s="40" t="e">
        <f>IF(LEN('Captura de datos CASO'!N906)&gt;50,"Parent/Guardian Name must be less than 50 characters",IF('DO NOT USE_Case Formulas'!A906,"OK",NA()))</f>
        <v>#N/A</v>
      </c>
      <c r="O906" s="40" t="e">
        <f>IF(NOT(ISBLANK('Captura de datos CASO'!O906)),IF(AND(ISNUMBER('Captura de datos CASO'!O906),LEFT('Captura de datos CASO'!O906,1)&lt;&gt;"1",LEN('Captura de datos CASO'!O906)=10),"OK","Phone number must be valid format"),IF('DO NOT USE_Case Formulas'!A906,"OK",NA()))</f>
        <v>#N/A</v>
      </c>
      <c r="P906" s="53" t="e">
        <f>IF(AND(NOT(ISBLANK('Captura de datos CASO'!P906)),ISNA(VLOOKUP('Captura de datos CASO'!P906,'DO NOT USE_School Picklist'!$I$3:$I$5,1,FALSE))),"Please select a value from the drop-down menu",IF('DO NOT USE_Case Formulas'!A906,"OK",NA()))</f>
        <v>#N/A</v>
      </c>
      <c r="Q906" s="40" t="e">
        <f>IF(AND(NOT(ISBLANK('Captura de datos CASO'!Q906)),ISNA(VLOOKUP('Captura de datos CASO'!Q906,'DO NOT USE_School Picklist'!$E$3:$E$10,1,FALSE))),"Please select a value from the drop-down menu",IF('DO NOT USE_Case Formulas'!A906,"OK",NA()))</f>
        <v>#N/A</v>
      </c>
      <c r="R906" s="53" t="e">
        <f>IF(AND(NOT(ISBLANK('Captura de datos CASO'!R906)),ISNA(VLOOKUP('Captura de datos CASO'!R906,'DO NOT USE_School Picklist'!$W$3:$W$9,1,FALSE))),"Please select a value from the drop-down menu",IF('DO NOT USE_Case Formulas'!A906,"OK",NA()))</f>
        <v>#N/A</v>
      </c>
      <c r="S906" s="53" t="e">
        <f>IF(AND(NOT(ISBLANK('Captura de datos CASO'!S906)),ISNA(VLOOKUP('Captura de datos CASO'!S906,'DO NOT USE_School Picklist'!$W$3:$W$9,1,FALSE))),"Please select a value from the drop-down menu",IF('DO NOT USE_Case Formulas'!A906,"OK",NA()))</f>
        <v>#N/A</v>
      </c>
      <c r="T906" s="40" t="e">
        <f>IF(AND(NOT(ISBLANK('Captura de datos CASO'!T906)),ISNA(VLOOKUP('Captura de datos CASO'!T906,'DO NOT USE_School Picklist'!$F$3:$F$16,1,FALSE))),"Please select a value from the drop-down menu",IF('DO NOT USE_Case Formulas'!A906,"OK",NA()))</f>
        <v>#N/A</v>
      </c>
      <c r="U906" s="40" t="e">
        <f>IF(LEN('Captura de datos CASO'!U906)&gt;100,"Classroom(s) must be less than 100 characters",IF('DO NOT USE_Case Formulas'!A906,"OK",NA()))</f>
        <v>#N/A</v>
      </c>
      <c r="V906" s="40" t="e">
        <f>IF(AND(NOT(ISBLANK('Captura de datos CASO'!V906)),ISNA(VLOOKUP('Captura de datos CASO'!V906,'DO NOT USE_School Picklist'!$S$3:$S$12,1,FALSE))),"Please select a value from the drop-down menu",IF('DO NOT USE_Case Formulas'!A906,"OK",NA()))</f>
        <v>#N/A</v>
      </c>
      <c r="W906" s="40" t="e">
        <f>IF(AND(NOT(ISBLANK('Captura de datos CASO'!W906)),ISNA(VLOOKUP('Captura de datos CASO'!W906,'DO NOT USE_School Picklist'!$S$3:$S$12,1,FALSE))),"Please select a value from the drop-down menu",IF('DO NOT USE_Case Formulas'!A906,"OK",NA()))</f>
        <v>#N/A</v>
      </c>
      <c r="X906" s="40" t="e">
        <f>IF(LEN('Captura de datos CASO'!X906)&gt;80,"Name of Education Group must be less than 80 characters",IF('DO NOT USE_Case Formulas'!A906,"OK",NA()))</f>
        <v>#N/A</v>
      </c>
      <c r="Y906" s="40" t="e">
        <f>IF(AND(NOT(ISBLANK('Captura de datos CASO'!Y906)),ISNA(VLOOKUP('Captura de datos CASO'!Y906,'DO NOT USE_School Picklist'!$K$3:$K$6,1,FALSE))),"Please select a value from the drop-down menu",IF('DO NOT USE_Case Formulas'!A906,"OK",NA()))</f>
        <v>#N/A</v>
      </c>
      <c r="Z906" s="40" t="e">
        <f>IF(AND('DO NOT USE_Case Formulas'!A906,ISBLANK('Captura de datos CASO'!Z906)),"Has this person had symptoms? is required",IF(AND(NOT(ISBLANK('Captura de datos CASO'!Z906)),ISNA(VLOOKUP('Captura de datos CASO'!Z906,'DO NOT USE_School Picklist'!$D$3:$D$5,1,FALSE))),"Please select a value from the drop-down menu",IF(NOT(ISBLANK('Captura de datos CASO'!Z906)),"OK",NA())))</f>
        <v>#N/A</v>
      </c>
      <c r="AA906" s="40" t="e">
        <f>IF(AND('Captura de datos CASO'!Z906='DO NOT USE_School Picklist'!$D$3,ISBLANK('Captura de datos CASO'!AA906)),"Symptom Onset Date is required if Ever Symptomatic is Yes",IF('DO NOT USE_Case Formulas'!A906,"OK",NA()))</f>
        <v>#N/A</v>
      </c>
      <c r="AB906" s="40"/>
      <c r="AC906" s="40" t="e">
        <f ca="1">IF(AND('DO NOT USE_Case Formulas'!A906,ISBLANK('Captura de datos CASO'!AC906)),"Lab Result Test Date is required",IF('Captura de datos CASO'!AC906&gt;'DO NOT USE_School Picklist'!$C$3,"Test Date cannot be a future date",IF(NOT(ISBLANK('Captura de datos CASO'!AC906)),"OK",NA())))</f>
        <v>#N/A</v>
      </c>
      <c r="AD906" s="40" t="e">
        <f>IF(AND(NOT(ISBLANK('Captura de datos CASO'!AD906)),ISNA(VLOOKUP('Captura de datos CASO'!AD906,'DO NOT USE_School Picklist'!$R$3:$R$7,1,FALSE))),"Please select a value from the drop-down menu",IF('DO NOT USE_Case Formulas'!A906,"OK",NA()))</f>
        <v>#N/A</v>
      </c>
      <c r="AE906" s="40" t="e">
        <f>IF(AND('DO NOT USE_Case Formulas'!A906,ISBLANK('Captura de datos CASO'!AB906)),"Lab Result Test Result is required",IF(AND(NOT(ISBLANK('Captura de datos CASO'!AB906)),ISNA(VLOOKUP('Captura de datos CASO'!AB906,'DO NOT USE_School Picklist'!$Q$3:$Q$8,1,FALSE))),"Please select a value from the drop-down menu",IF('DO NOT USE_Case Formulas'!A906,"OK",NA())))</f>
        <v>#N/A</v>
      </c>
    </row>
    <row r="907" spans="1:31" x14ac:dyDescent="0.3">
      <c r="A907" s="39" t="e">
        <f>IF('DO NOT USE_Case Formulas'!A907,IF('DO NOT USE_Case Formulas'!B907,"Not all required fields are completed","OK"),NA())</f>
        <v>#N/A</v>
      </c>
      <c r="B907" s="40" t="e">
        <f>IF(AND('DO NOT USE_Case Formulas'!A907,ISBLANK('Captura de datos CASO'!B907)),"First Name is required",IF(NOT(ISBLANK('Captura de datos CASO'!B907)),"OK",NA()))</f>
        <v>#N/A</v>
      </c>
      <c r="C907" s="40" t="e">
        <f>IF(AND('DO NOT USE_Case Formulas'!A907,ISBLANK('Captura de datos CASO'!C907)),"Last Name is required",IF(NOT(ISBLANK('Captura de datos CASO'!C907)),"OK",NA()))</f>
        <v>#N/A</v>
      </c>
      <c r="D907" s="40" t="e">
        <f>IF(AND('DO NOT USE_Case Formulas'!A907,ISBLANK('Captura de datos CASO'!D907)),"Birthdate is required",IF(NOT(ISBLANK('Captura de datos CASO'!D907)),"OK",NA()))</f>
        <v>#N/A</v>
      </c>
      <c r="E907" s="40" t="e">
        <f>IF(AND('DO NOT USE_Case Formulas'!A907,ISBLANK('Captura de datos CASO'!E907)),"Mobile Phone is required",IF(NOT(ISBLANK('Captura de datos CASO'!E907)),IF(AND(ISNUMBER(VALUE('Captura de datos CASO'!E907)),LEFT('Captura de datos CASO'!E907,1)&lt;&gt;"1",LEN('Captura de datos CASO'!E907)=10),"OK","Phone number must be valid format"),NA()))</f>
        <v>#N/A</v>
      </c>
      <c r="F907" s="40" t="e">
        <f>IF(LEN('Captura de datos CASO'!F907)&gt;255,"Home Street Address must be less than 255 characters",IF('DO NOT USE_Case Formulas'!A907,"OK",NA()))</f>
        <v>#N/A</v>
      </c>
      <c r="G907" s="40" t="e">
        <f>IF(LEN('Captura de datos CASO'!G907)&gt;40,"City must be less than 40 characters",IF('DO NOT USE_Case Formulas'!A907,"OK",NA()))</f>
        <v>#N/A</v>
      </c>
      <c r="H907" s="40" t="e">
        <f>IF(AND(NOT(ISBLANK('Captura de datos CASO'!H907)),ISNA(VLOOKUP('Captura de datos CASO'!H907,'DO NOT USE_School Picklist'!$P$3:$P$52,1,FALSE))),"Please select a value from the drop-down menu",IF('DO NOT USE_Case Formulas'!A907,"OK",NA()))</f>
        <v>#N/A</v>
      </c>
      <c r="I907" s="40" t="e">
        <f>IF(AND('DO NOT USE_Case Formulas'!A907,ISBLANK('Captura de datos CASO'!I907)),"Zip is required",IF(ISBLANK('Captura de datos CASO'!I907),NA(),"OK"))</f>
        <v>#N/A</v>
      </c>
      <c r="J907" s="40" t="e">
        <f>IF(AND('DO NOT USE_Case Formulas'!A907,ISBLANK('Captura de datos CASO'!J907)),"Student or Staff? is required",IF(ISBLANK('Captura de datos CASO'!J907),NA(),IF(ISNA(VLOOKUP('Captura de datos CASO'!J907,'DO NOT USE_School Picklist'!$B$3:$B$6,1,FALSE)),"Please select a value from the drop-down menu","OK")))</f>
        <v>#N/A</v>
      </c>
      <c r="K907" s="40" t="e">
        <f>IF(AND('Captura de datos CASO'!J907='DO NOT USE_School Picklist'!$B$4,ISBLANK('Captura de datos CASO'!K907)),"Occupation/Job Title is required if Student or Staff? is Yes, staff/faculty or volunteer",IF('DO NOT USE_Case Formulas'!A907,"OK",NA()))</f>
        <v>#N/A</v>
      </c>
      <c r="L907" s="40" t="e">
        <f ca="1">IF('Captura de datos CASO'!L907&gt;'DO NOT USE_School Picklist'!$C$3,"Date last on school campus/facility cannot be a future date",IF('DO NOT USE_Case Formulas'!A907,IF(ISBLANK('Captura de datos CASO'!L907),"Date last on school campus/facility is required","OK"),NA()))</f>
        <v>#N/A</v>
      </c>
      <c r="M907" s="40" t="e">
        <f>IF(AND('DO NOT USE_Case Formulas'!A907,ISBLANK('Captura de datos CASO'!M907)),"Specific Place in the Location is required",IF(ISBLANK('Captura de datos CASO'!M907),NA(),"OK"))</f>
        <v>#N/A</v>
      </c>
      <c r="N907" s="40" t="e">
        <f>IF(LEN('Captura de datos CASO'!N907)&gt;50,"Parent/Guardian Name must be less than 50 characters",IF('DO NOT USE_Case Formulas'!A907,"OK",NA()))</f>
        <v>#N/A</v>
      </c>
      <c r="O907" s="40" t="e">
        <f>IF(NOT(ISBLANK('Captura de datos CASO'!O907)),IF(AND(ISNUMBER('Captura de datos CASO'!O907),LEFT('Captura de datos CASO'!O907,1)&lt;&gt;"1",LEN('Captura de datos CASO'!O907)=10),"OK","Phone number must be valid format"),IF('DO NOT USE_Case Formulas'!A907,"OK",NA()))</f>
        <v>#N/A</v>
      </c>
      <c r="P907" s="53" t="e">
        <f>IF(AND(NOT(ISBLANK('Captura de datos CASO'!P907)),ISNA(VLOOKUP('Captura de datos CASO'!P907,'DO NOT USE_School Picklist'!$I$3:$I$5,1,FALSE))),"Please select a value from the drop-down menu",IF('DO NOT USE_Case Formulas'!A907,"OK",NA()))</f>
        <v>#N/A</v>
      </c>
      <c r="Q907" s="40" t="e">
        <f>IF(AND(NOT(ISBLANK('Captura de datos CASO'!Q907)),ISNA(VLOOKUP('Captura de datos CASO'!Q907,'DO NOT USE_School Picklist'!$E$3:$E$10,1,FALSE))),"Please select a value from the drop-down menu",IF('DO NOT USE_Case Formulas'!A907,"OK",NA()))</f>
        <v>#N/A</v>
      </c>
      <c r="R907" s="53" t="e">
        <f>IF(AND(NOT(ISBLANK('Captura de datos CASO'!R907)),ISNA(VLOOKUP('Captura de datos CASO'!R907,'DO NOT USE_School Picklist'!$W$3:$W$9,1,FALSE))),"Please select a value from the drop-down menu",IF('DO NOT USE_Case Formulas'!A907,"OK",NA()))</f>
        <v>#N/A</v>
      </c>
      <c r="S907" s="53" t="e">
        <f>IF(AND(NOT(ISBLANK('Captura de datos CASO'!S907)),ISNA(VLOOKUP('Captura de datos CASO'!S907,'DO NOT USE_School Picklist'!$W$3:$W$9,1,FALSE))),"Please select a value from the drop-down menu",IF('DO NOT USE_Case Formulas'!A907,"OK",NA()))</f>
        <v>#N/A</v>
      </c>
      <c r="T907" s="40" t="e">
        <f>IF(AND(NOT(ISBLANK('Captura de datos CASO'!T907)),ISNA(VLOOKUP('Captura de datos CASO'!T907,'DO NOT USE_School Picklist'!$F$3:$F$16,1,FALSE))),"Please select a value from the drop-down menu",IF('DO NOT USE_Case Formulas'!A907,"OK",NA()))</f>
        <v>#N/A</v>
      </c>
      <c r="U907" s="40" t="e">
        <f>IF(LEN('Captura de datos CASO'!U907)&gt;100,"Classroom(s) must be less than 100 characters",IF('DO NOT USE_Case Formulas'!A907,"OK",NA()))</f>
        <v>#N/A</v>
      </c>
      <c r="V907" s="40" t="e">
        <f>IF(AND(NOT(ISBLANK('Captura de datos CASO'!V907)),ISNA(VLOOKUP('Captura de datos CASO'!V907,'DO NOT USE_School Picklist'!$S$3:$S$12,1,FALSE))),"Please select a value from the drop-down menu",IF('DO NOT USE_Case Formulas'!A907,"OK",NA()))</f>
        <v>#N/A</v>
      </c>
      <c r="W907" s="40" t="e">
        <f>IF(AND(NOT(ISBLANK('Captura de datos CASO'!W907)),ISNA(VLOOKUP('Captura de datos CASO'!W907,'DO NOT USE_School Picklist'!$S$3:$S$12,1,FALSE))),"Please select a value from the drop-down menu",IF('DO NOT USE_Case Formulas'!A907,"OK",NA()))</f>
        <v>#N/A</v>
      </c>
      <c r="X907" s="40" t="e">
        <f>IF(LEN('Captura de datos CASO'!X907)&gt;80,"Name of Education Group must be less than 80 characters",IF('DO NOT USE_Case Formulas'!A907,"OK",NA()))</f>
        <v>#N/A</v>
      </c>
      <c r="Y907" s="40" t="e">
        <f>IF(AND(NOT(ISBLANK('Captura de datos CASO'!Y907)),ISNA(VLOOKUP('Captura de datos CASO'!Y907,'DO NOT USE_School Picklist'!$K$3:$K$6,1,FALSE))),"Please select a value from the drop-down menu",IF('DO NOT USE_Case Formulas'!A907,"OK",NA()))</f>
        <v>#N/A</v>
      </c>
      <c r="Z907" s="40" t="e">
        <f>IF(AND('DO NOT USE_Case Formulas'!A907,ISBLANK('Captura de datos CASO'!Z907)),"Has this person had symptoms? is required",IF(AND(NOT(ISBLANK('Captura de datos CASO'!Z907)),ISNA(VLOOKUP('Captura de datos CASO'!Z907,'DO NOT USE_School Picklist'!$D$3:$D$5,1,FALSE))),"Please select a value from the drop-down menu",IF(NOT(ISBLANK('Captura de datos CASO'!Z907)),"OK",NA())))</f>
        <v>#N/A</v>
      </c>
      <c r="AA907" s="40" t="e">
        <f>IF(AND('Captura de datos CASO'!Z907='DO NOT USE_School Picklist'!$D$3,ISBLANK('Captura de datos CASO'!AA907)),"Symptom Onset Date is required if Ever Symptomatic is Yes",IF('DO NOT USE_Case Formulas'!A907,"OK",NA()))</f>
        <v>#N/A</v>
      </c>
      <c r="AB907" s="40"/>
      <c r="AC907" s="40" t="e">
        <f ca="1">IF(AND('DO NOT USE_Case Formulas'!A907,ISBLANK('Captura de datos CASO'!AC907)),"Lab Result Test Date is required",IF('Captura de datos CASO'!AC907&gt;'DO NOT USE_School Picklist'!$C$3,"Test Date cannot be a future date",IF(NOT(ISBLANK('Captura de datos CASO'!AC907)),"OK",NA())))</f>
        <v>#N/A</v>
      </c>
      <c r="AD907" s="40" t="e">
        <f>IF(AND(NOT(ISBLANK('Captura de datos CASO'!AD907)),ISNA(VLOOKUP('Captura de datos CASO'!AD907,'DO NOT USE_School Picklist'!$R$3:$R$7,1,FALSE))),"Please select a value from the drop-down menu",IF('DO NOT USE_Case Formulas'!A907,"OK",NA()))</f>
        <v>#N/A</v>
      </c>
      <c r="AE907" s="40" t="e">
        <f>IF(AND('DO NOT USE_Case Formulas'!A907,ISBLANK('Captura de datos CASO'!AB907)),"Lab Result Test Result is required",IF(AND(NOT(ISBLANK('Captura de datos CASO'!AB907)),ISNA(VLOOKUP('Captura de datos CASO'!AB907,'DO NOT USE_School Picklist'!$Q$3:$Q$8,1,FALSE))),"Please select a value from the drop-down menu",IF('DO NOT USE_Case Formulas'!A907,"OK",NA())))</f>
        <v>#N/A</v>
      </c>
    </row>
    <row r="908" spans="1:31" x14ac:dyDescent="0.3">
      <c r="A908" s="39" t="e">
        <f>IF('DO NOT USE_Case Formulas'!A908,IF('DO NOT USE_Case Formulas'!B908,"Not all required fields are completed","OK"),NA())</f>
        <v>#N/A</v>
      </c>
      <c r="B908" s="40" t="e">
        <f>IF(AND('DO NOT USE_Case Formulas'!A908,ISBLANK('Captura de datos CASO'!B908)),"First Name is required",IF(NOT(ISBLANK('Captura de datos CASO'!B908)),"OK",NA()))</f>
        <v>#N/A</v>
      </c>
      <c r="C908" s="40" t="e">
        <f>IF(AND('DO NOT USE_Case Formulas'!A908,ISBLANK('Captura de datos CASO'!C908)),"Last Name is required",IF(NOT(ISBLANK('Captura de datos CASO'!C908)),"OK",NA()))</f>
        <v>#N/A</v>
      </c>
      <c r="D908" s="40" t="e">
        <f>IF(AND('DO NOT USE_Case Formulas'!A908,ISBLANK('Captura de datos CASO'!D908)),"Birthdate is required",IF(NOT(ISBLANK('Captura de datos CASO'!D908)),"OK",NA()))</f>
        <v>#N/A</v>
      </c>
      <c r="E908" s="40" t="e">
        <f>IF(AND('DO NOT USE_Case Formulas'!A908,ISBLANK('Captura de datos CASO'!E908)),"Mobile Phone is required",IF(NOT(ISBLANK('Captura de datos CASO'!E908)),IF(AND(ISNUMBER(VALUE('Captura de datos CASO'!E908)),LEFT('Captura de datos CASO'!E908,1)&lt;&gt;"1",LEN('Captura de datos CASO'!E908)=10),"OK","Phone number must be valid format"),NA()))</f>
        <v>#N/A</v>
      </c>
      <c r="F908" s="40" t="e">
        <f>IF(LEN('Captura de datos CASO'!F908)&gt;255,"Home Street Address must be less than 255 characters",IF('DO NOT USE_Case Formulas'!A908,"OK",NA()))</f>
        <v>#N/A</v>
      </c>
      <c r="G908" s="40" t="e">
        <f>IF(LEN('Captura de datos CASO'!G908)&gt;40,"City must be less than 40 characters",IF('DO NOT USE_Case Formulas'!A908,"OK",NA()))</f>
        <v>#N/A</v>
      </c>
      <c r="H908" s="40" t="e">
        <f>IF(AND(NOT(ISBLANK('Captura de datos CASO'!H908)),ISNA(VLOOKUP('Captura de datos CASO'!H908,'DO NOT USE_School Picklist'!$P$3:$P$52,1,FALSE))),"Please select a value from the drop-down menu",IF('DO NOT USE_Case Formulas'!A908,"OK",NA()))</f>
        <v>#N/A</v>
      </c>
      <c r="I908" s="40" t="e">
        <f>IF(AND('DO NOT USE_Case Formulas'!A908,ISBLANK('Captura de datos CASO'!I908)),"Zip is required",IF(ISBLANK('Captura de datos CASO'!I908),NA(),"OK"))</f>
        <v>#N/A</v>
      </c>
      <c r="J908" s="40" t="e">
        <f>IF(AND('DO NOT USE_Case Formulas'!A908,ISBLANK('Captura de datos CASO'!J908)),"Student or Staff? is required",IF(ISBLANK('Captura de datos CASO'!J908),NA(),IF(ISNA(VLOOKUP('Captura de datos CASO'!J908,'DO NOT USE_School Picklist'!$B$3:$B$6,1,FALSE)),"Please select a value from the drop-down menu","OK")))</f>
        <v>#N/A</v>
      </c>
      <c r="K908" s="40" t="e">
        <f>IF(AND('Captura de datos CASO'!J908='DO NOT USE_School Picklist'!$B$4,ISBLANK('Captura de datos CASO'!K908)),"Occupation/Job Title is required if Student or Staff? is Yes, staff/faculty or volunteer",IF('DO NOT USE_Case Formulas'!A908,"OK",NA()))</f>
        <v>#N/A</v>
      </c>
      <c r="L908" s="40" t="e">
        <f ca="1">IF('Captura de datos CASO'!L908&gt;'DO NOT USE_School Picklist'!$C$3,"Date last on school campus/facility cannot be a future date",IF('DO NOT USE_Case Formulas'!A908,IF(ISBLANK('Captura de datos CASO'!L908),"Date last on school campus/facility is required","OK"),NA()))</f>
        <v>#N/A</v>
      </c>
      <c r="M908" s="40" t="e">
        <f>IF(AND('DO NOT USE_Case Formulas'!A908,ISBLANK('Captura de datos CASO'!M908)),"Specific Place in the Location is required",IF(ISBLANK('Captura de datos CASO'!M908),NA(),"OK"))</f>
        <v>#N/A</v>
      </c>
      <c r="N908" s="40" t="e">
        <f>IF(LEN('Captura de datos CASO'!N908)&gt;50,"Parent/Guardian Name must be less than 50 characters",IF('DO NOT USE_Case Formulas'!A908,"OK",NA()))</f>
        <v>#N/A</v>
      </c>
      <c r="O908" s="40" t="e">
        <f>IF(NOT(ISBLANK('Captura de datos CASO'!O908)),IF(AND(ISNUMBER('Captura de datos CASO'!O908),LEFT('Captura de datos CASO'!O908,1)&lt;&gt;"1",LEN('Captura de datos CASO'!O908)=10),"OK","Phone number must be valid format"),IF('DO NOT USE_Case Formulas'!A908,"OK",NA()))</f>
        <v>#N/A</v>
      </c>
      <c r="P908" s="53" t="e">
        <f>IF(AND(NOT(ISBLANK('Captura de datos CASO'!P908)),ISNA(VLOOKUP('Captura de datos CASO'!P908,'DO NOT USE_School Picklist'!$I$3:$I$5,1,FALSE))),"Please select a value from the drop-down menu",IF('DO NOT USE_Case Formulas'!A908,"OK",NA()))</f>
        <v>#N/A</v>
      </c>
      <c r="Q908" s="40" t="e">
        <f>IF(AND(NOT(ISBLANK('Captura de datos CASO'!Q908)),ISNA(VLOOKUP('Captura de datos CASO'!Q908,'DO NOT USE_School Picklist'!$E$3:$E$10,1,FALSE))),"Please select a value from the drop-down menu",IF('DO NOT USE_Case Formulas'!A908,"OK",NA()))</f>
        <v>#N/A</v>
      </c>
      <c r="R908" s="53" t="e">
        <f>IF(AND(NOT(ISBLANK('Captura de datos CASO'!R908)),ISNA(VLOOKUP('Captura de datos CASO'!R908,'DO NOT USE_School Picklist'!$W$3:$W$9,1,FALSE))),"Please select a value from the drop-down menu",IF('DO NOT USE_Case Formulas'!A908,"OK",NA()))</f>
        <v>#N/A</v>
      </c>
      <c r="S908" s="53" t="e">
        <f>IF(AND(NOT(ISBLANK('Captura de datos CASO'!S908)),ISNA(VLOOKUP('Captura de datos CASO'!S908,'DO NOT USE_School Picklist'!$W$3:$W$9,1,FALSE))),"Please select a value from the drop-down menu",IF('DO NOT USE_Case Formulas'!A908,"OK",NA()))</f>
        <v>#N/A</v>
      </c>
      <c r="T908" s="40" t="e">
        <f>IF(AND(NOT(ISBLANK('Captura de datos CASO'!T908)),ISNA(VLOOKUP('Captura de datos CASO'!T908,'DO NOT USE_School Picklist'!$F$3:$F$16,1,FALSE))),"Please select a value from the drop-down menu",IF('DO NOT USE_Case Formulas'!A908,"OK",NA()))</f>
        <v>#N/A</v>
      </c>
      <c r="U908" s="40" t="e">
        <f>IF(LEN('Captura de datos CASO'!U908)&gt;100,"Classroom(s) must be less than 100 characters",IF('DO NOT USE_Case Formulas'!A908,"OK",NA()))</f>
        <v>#N/A</v>
      </c>
      <c r="V908" s="40" t="e">
        <f>IF(AND(NOT(ISBLANK('Captura de datos CASO'!V908)),ISNA(VLOOKUP('Captura de datos CASO'!V908,'DO NOT USE_School Picklist'!$S$3:$S$12,1,FALSE))),"Please select a value from the drop-down menu",IF('DO NOT USE_Case Formulas'!A908,"OK",NA()))</f>
        <v>#N/A</v>
      </c>
      <c r="W908" s="40" t="e">
        <f>IF(AND(NOT(ISBLANK('Captura de datos CASO'!W908)),ISNA(VLOOKUP('Captura de datos CASO'!W908,'DO NOT USE_School Picklist'!$S$3:$S$12,1,FALSE))),"Please select a value from the drop-down menu",IF('DO NOT USE_Case Formulas'!A908,"OK",NA()))</f>
        <v>#N/A</v>
      </c>
      <c r="X908" s="40" t="e">
        <f>IF(LEN('Captura de datos CASO'!X908)&gt;80,"Name of Education Group must be less than 80 characters",IF('DO NOT USE_Case Formulas'!A908,"OK",NA()))</f>
        <v>#N/A</v>
      </c>
      <c r="Y908" s="40" t="e">
        <f>IF(AND(NOT(ISBLANK('Captura de datos CASO'!Y908)),ISNA(VLOOKUP('Captura de datos CASO'!Y908,'DO NOT USE_School Picklist'!$K$3:$K$6,1,FALSE))),"Please select a value from the drop-down menu",IF('DO NOT USE_Case Formulas'!A908,"OK",NA()))</f>
        <v>#N/A</v>
      </c>
      <c r="Z908" s="40" t="e">
        <f>IF(AND('DO NOT USE_Case Formulas'!A908,ISBLANK('Captura de datos CASO'!Z908)),"Has this person had symptoms? is required",IF(AND(NOT(ISBLANK('Captura de datos CASO'!Z908)),ISNA(VLOOKUP('Captura de datos CASO'!Z908,'DO NOT USE_School Picklist'!$D$3:$D$5,1,FALSE))),"Please select a value from the drop-down menu",IF(NOT(ISBLANK('Captura de datos CASO'!Z908)),"OK",NA())))</f>
        <v>#N/A</v>
      </c>
      <c r="AA908" s="40" t="e">
        <f>IF(AND('Captura de datos CASO'!Z908='DO NOT USE_School Picklist'!$D$3,ISBLANK('Captura de datos CASO'!AA908)),"Symptom Onset Date is required if Ever Symptomatic is Yes",IF('DO NOT USE_Case Formulas'!A908,"OK",NA()))</f>
        <v>#N/A</v>
      </c>
      <c r="AB908" s="40"/>
      <c r="AC908" s="40" t="e">
        <f ca="1">IF(AND('DO NOT USE_Case Formulas'!A908,ISBLANK('Captura de datos CASO'!AC908)),"Lab Result Test Date is required",IF('Captura de datos CASO'!AC908&gt;'DO NOT USE_School Picklist'!$C$3,"Test Date cannot be a future date",IF(NOT(ISBLANK('Captura de datos CASO'!AC908)),"OK",NA())))</f>
        <v>#N/A</v>
      </c>
      <c r="AD908" s="40" t="e">
        <f>IF(AND(NOT(ISBLANK('Captura de datos CASO'!AD908)),ISNA(VLOOKUP('Captura de datos CASO'!AD908,'DO NOT USE_School Picklist'!$R$3:$R$7,1,FALSE))),"Please select a value from the drop-down menu",IF('DO NOT USE_Case Formulas'!A908,"OK",NA()))</f>
        <v>#N/A</v>
      </c>
      <c r="AE908" s="40" t="e">
        <f>IF(AND('DO NOT USE_Case Formulas'!A908,ISBLANK('Captura de datos CASO'!AB908)),"Lab Result Test Result is required",IF(AND(NOT(ISBLANK('Captura de datos CASO'!AB908)),ISNA(VLOOKUP('Captura de datos CASO'!AB908,'DO NOT USE_School Picklist'!$Q$3:$Q$8,1,FALSE))),"Please select a value from the drop-down menu",IF('DO NOT USE_Case Formulas'!A908,"OK",NA())))</f>
        <v>#N/A</v>
      </c>
    </row>
    <row r="909" spans="1:31" x14ac:dyDescent="0.3">
      <c r="A909" s="39" t="e">
        <f>IF('DO NOT USE_Case Formulas'!A909,IF('DO NOT USE_Case Formulas'!B909,"Not all required fields are completed","OK"),NA())</f>
        <v>#N/A</v>
      </c>
      <c r="B909" s="40" t="e">
        <f>IF(AND('DO NOT USE_Case Formulas'!A909,ISBLANK('Captura de datos CASO'!B909)),"First Name is required",IF(NOT(ISBLANK('Captura de datos CASO'!B909)),"OK",NA()))</f>
        <v>#N/A</v>
      </c>
      <c r="C909" s="40" t="e">
        <f>IF(AND('DO NOT USE_Case Formulas'!A909,ISBLANK('Captura de datos CASO'!C909)),"Last Name is required",IF(NOT(ISBLANK('Captura de datos CASO'!C909)),"OK",NA()))</f>
        <v>#N/A</v>
      </c>
      <c r="D909" s="40" t="e">
        <f>IF(AND('DO NOT USE_Case Formulas'!A909,ISBLANK('Captura de datos CASO'!D909)),"Birthdate is required",IF(NOT(ISBLANK('Captura de datos CASO'!D909)),"OK",NA()))</f>
        <v>#N/A</v>
      </c>
      <c r="E909" s="40" t="e">
        <f>IF(AND('DO NOT USE_Case Formulas'!A909,ISBLANK('Captura de datos CASO'!E909)),"Mobile Phone is required",IF(NOT(ISBLANK('Captura de datos CASO'!E909)),IF(AND(ISNUMBER(VALUE('Captura de datos CASO'!E909)),LEFT('Captura de datos CASO'!E909,1)&lt;&gt;"1",LEN('Captura de datos CASO'!E909)=10),"OK","Phone number must be valid format"),NA()))</f>
        <v>#N/A</v>
      </c>
      <c r="F909" s="40" t="e">
        <f>IF(LEN('Captura de datos CASO'!F909)&gt;255,"Home Street Address must be less than 255 characters",IF('DO NOT USE_Case Formulas'!A909,"OK",NA()))</f>
        <v>#N/A</v>
      </c>
      <c r="G909" s="40" t="e">
        <f>IF(LEN('Captura de datos CASO'!G909)&gt;40,"City must be less than 40 characters",IF('DO NOT USE_Case Formulas'!A909,"OK",NA()))</f>
        <v>#N/A</v>
      </c>
      <c r="H909" s="40" t="e">
        <f>IF(AND(NOT(ISBLANK('Captura de datos CASO'!H909)),ISNA(VLOOKUP('Captura de datos CASO'!H909,'DO NOT USE_School Picklist'!$P$3:$P$52,1,FALSE))),"Please select a value from the drop-down menu",IF('DO NOT USE_Case Formulas'!A909,"OK",NA()))</f>
        <v>#N/A</v>
      </c>
      <c r="I909" s="40" t="e">
        <f>IF(AND('DO NOT USE_Case Formulas'!A909,ISBLANK('Captura de datos CASO'!I909)),"Zip is required",IF(ISBLANK('Captura de datos CASO'!I909),NA(),"OK"))</f>
        <v>#N/A</v>
      </c>
      <c r="J909" s="40" t="e">
        <f>IF(AND('DO NOT USE_Case Formulas'!A909,ISBLANK('Captura de datos CASO'!J909)),"Student or Staff? is required",IF(ISBLANK('Captura de datos CASO'!J909),NA(),IF(ISNA(VLOOKUP('Captura de datos CASO'!J909,'DO NOT USE_School Picklist'!$B$3:$B$6,1,FALSE)),"Please select a value from the drop-down menu","OK")))</f>
        <v>#N/A</v>
      </c>
      <c r="K909" s="40" t="e">
        <f>IF(AND('Captura de datos CASO'!J909='DO NOT USE_School Picklist'!$B$4,ISBLANK('Captura de datos CASO'!K909)),"Occupation/Job Title is required if Student or Staff? is Yes, staff/faculty or volunteer",IF('DO NOT USE_Case Formulas'!A909,"OK",NA()))</f>
        <v>#N/A</v>
      </c>
      <c r="L909" s="40" t="e">
        <f ca="1">IF('Captura de datos CASO'!L909&gt;'DO NOT USE_School Picklist'!$C$3,"Date last on school campus/facility cannot be a future date",IF('DO NOT USE_Case Formulas'!A909,IF(ISBLANK('Captura de datos CASO'!L909),"Date last on school campus/facility is required","OK"),NA()))</f>
        <v>#N/A</v>
      </c>
      <c r="M909" s="40" t="e">
        <f>IF(AND('DO NOT USE_Case Formulas'!A909,ISBLANK('Captura de datos CASO'!M909)),"Specific Place in the Location is required",IF(ISBLANK('Captura de datos CASO'!M909),NA(),"OK"))</f>
        <v>#N/A</v>
      </c>
      <c r="N909" s="40" t="e">
        <f>IF(LEN('Captura de datos CASO'!N909)&gt;50,"Parent/Guardian Name must be less than 50 characters",IF('DO NOT USE_Case Formulas'!A909,"OK",NA()))</f>
        <v>#N/A</v>
      </c>
      <c r="O909" s="40" t="e">
        <f>IF(NOT(ISBLANK('Captura de datos CASO'!O909)),IF(AND(ISNUMBER('Captura de datos CASO'!O909),LEFT('Captura de datos CASO'!O909,1)&lt;&gt;"1",LEN('Captura de datos CASO'!O909)=10),"OK","Phone number must be valid format"),IF('DO NOT USE_Case Formulas'!A909,"OK",NA()))</f>
        <v>#N/A</v>
      </c>
      <c r="P909" s="53" t="e">
        <f>IF(AND(NOT(ISBLANK('Captura de datos CASO'!P909)),ISNA(VLOOKUP('Captura de datos CASO'!P909,'DO NOT USE_School Picklist'!$I$3:$I$5,1,FALSE))),"Please select a value from the drop-down menu",IF('DO NOT USE_Case Formulas'!A909,"OK",NA()))</f>
        <v>#N/A</v>
      </c>
      <c r="Q909" s="40" t="e">
        <f>IF(AND(NOT(ISBLANK('Captura de datos CASO'!Q909)),ISNA(VLOOKUP('Captura de datos CASO'!Q909,'DO NOT USE_School Picklist'!$E$3:$E$10,1,FALSE))),"Please select a value from the drop-down menu",IF('DO NOT USE_Case Formulas'!A909,"OK",NA()))</f>
        <v>#N/A</v>
      </c>
      <c r="R909" s="53" t="e">
        <f>IF(AND(NOT(ISBLANK('Captura de datos CASO'!R909)),ISNA(VLOOKUP('Captura de datos CASO'!R909,'DO NOT USE_School Picklist'!$W$3:$W$9,1,FALSE))),"Please select a value from the drop-down menu",IF('DO NOT USE_Case Formulas'!A909,"OK",NA()))</f>
        <v>#N/A</v>
      </c>
      <c r="S909" s="53" t="e">
        <f>IF(AND(NOT(ISBLANK('Captura de datos CASO'!S909)),ISNA(VLOOKUP('Captura de datos CASO'!S909,'DO NOT USE_School Picklist'!$W$3:$W$9,1,FALSE))),"Please select a value from the drop-down menu",IF('DO NOT USE_Case Formulas'!A909,"OK",NA()))</f>
        <v>#N/A</v>
      </c>
      <c r="T909" s="40" t="e">
        <f>IF(AND(NOT(ISBLANK('Captura de datos CASO'!T909)),ISNA(VLOOKUP('Captura de datos CASO'!T909,'DO NOT USE_School Picklist'!$F$3:$F$16,1,FALSE))),"Please select a value from the drop-down menu",IF('DO NOT USE_Case Formulas'!A909,"OK",NA()))</f>
        <v>#N/A</v>
      </c>
      <c r="U909" s="40" t="e">
        <f>IF(LEN('Captura de datos CASO'!U909)&gt;100,"Classroom(s) must be less than 100 characters",IF('DO NOT USE_Case Formulas'!A909,"OK",NA()))</f>
        <v>#N/A</v>
      </c>
      <c r="V909" s="40" t="e">
        <f>IF(AND(NOT(ISBLANK('Captura de datos CASO'!V909)),ISNA(VLOOKUP('Captura de datos CASO'!V909,'DO NOT USE_School Picklist'!$S$3:$S$12,1,FALSE))),"Please select a value from the drop-down menu",IF('DO NOT USE_Case Formulas'!A909,"OK",NA()))</f>
        <v>#N/A</v>
      </c>
      <c r="W909" s="40" t="e">
        <f>IF(AND(NOT(ISBLANK('Captura de datos CASO'!W909)),ISNA(VLOOKUP('Captura de datos CASO'!W909,'DO NOT USE_School Picklist'!$S$3:$S$12,1,FALSE))),"Please select a value from the drop-down menu",IF('DO NOT USE_Case Formulas'!A909,"OK",NA()))</f>
        <v>#N/A</v>
      </c>
      <c r="X909" s="40" t="e">
        <f>IF(LEN('Captura de datos CASO'!X909)&gt;80,"Name of Education Group must be less than 80 characters",IF('DO NOT USE_Case Formulas'!A909,"OK",NA()))</f>
        <v>#N/A</v>
      </c>
      <c r="Y909" s="40" t="e">
        <f>IF(AND(NOT(ISBLANK('Captura de datos CASO'!Y909)),ISNA(VLOOKUP('Captura de datos CASO'!Y909,'DO NOT USE_School Picklist'!$K$3:$K$6,1,FALSE))),"Please select a value from the drop-down menu",IF('DO NOT USE_Case Formulas'!A909,"OK",NA()))</f>
        <v>#N/A</v>
      </c>
      <c r="Z909" s="40" t="e">
        <f>IF(AND('DO NOT USE_Case Formulas'!A909,ISBLANK('Captura de datos CASO'!Z909)),"Has this person had symptoms? is required",IF(AND(NOT(ISBLANK('Captura de datos CASO'!Z909)),ISNA(VLOOKUP('Captura de datos CASO'!Z909,'DO NOT USE_School Picklist'!$D$3:$D$5,1,FALSE))),"Please select a value from the drop-down menu",IF(NOT(ISBLANK('Captura de datos CASO'!Z909)),"OK",NA())))</f>
        <v>#N/A</v>
      </c>
      <c r="AA909" s="40" t="e">
        <f>IF(AND('Captura de datos CASO'!Z909='DO NOT USE_School Picklist'!$D$3,ISBLANK('Captura de datos CASO'!AA909)),"Symptom Onset Date is required if Ever Symptomatic is Yes",IF('DO NOT USE_Case Formulas'!A909,"OK",NA()))</f>
        <v>#N/A</v>
      </c>
      <c r="AB909" s="40"/>
      <c r="AC909" s="40" t="e">
        <f ca="1">IF(AND('DO NOT USE_Case Formulas'!A909,ISBLANK('Captura de datos CASO'!AC909)),"Lab Result Test Date is required",IF('Captura de datos CASO'!AC909&gt;'DO NOT USE_School Picklist'!$C$3,"Test Date cannot be a future date",IF(NOT(ISBLANK('Captura de datos CASO'!AC909)),"OK",NA())))</f>
        <v>#N/A</v>
      </c>
      <c r="AD909" s="40" t="e">
        <f>IF(AND(NOT(ISBLANK('Captura de datos CASO'!AD909)),ISNA(VLOOKUP('Captura de datos CASO'!AD909,'DO NOT USE_School Picklist'!$R$3:$R$7,1,FALSE))),"Please select a value from the drop-down menu",IF('DO NOT USE_Case Formulas'!A909,"OK",NA()))</f>
        <v>#N/A</v>
      </c>
      <c r="AE909" s="40" t="e">
        <f>IF(AND('DO NOT USE_Case Formulas'!A909,ISBLANK('Captura de datos CASO'!AB909)),"Lab Result Test Result is required",IF(AND(NOT(ISBLANK('Captura de datos CASO'!AB909)),ISNA(VLOOKUP('Captura de datos CASO'!AB909,'DO NOT USE_School Picklist'!$Q$3:$Q$8,1,FALSE))),"Please select a value from the drop-down menu",IF('DO NOT USE_Case Formulas'!A909,"OK",NA())))</f>
        <v>#N/A</v>
      </c>
    </row>
    <row r="910" spans="1:31" x14ac:dyDescent="0.3">
      <c r="A910" s="39" t="e">
        <f>IF('DO NOT USE_Case Formulas'!A910,IF('DO NOT USE_Case Formulas'!B910,"Not all required fields are completed","OK"),NA())</f>
        <v>#N/A</v>
      </c>
      <c r="B910" s="40" t="e">
        <f>IF(AND('DO NOT USE_Case Formulas'!A910,ISBLANK('Captura de datos CASO'!B910)),"First Name is required",IF(NOT(ISBLANK('Captura de datos CASO'!B910)),"OK",NA()))</f>
        <v>#N/A</v>
      </c>
      <c r="C910" s="40" t="e">
        <f>IF(AND('DO NOT USE_Case Formulas'!A910,ISBLANK('Captura de datos CASO'!C910)),"Last Name is required",IF(NOT(ISBLANK('Captura de datos CASO'!C910)),"OK",NA()))</f>
        <v>#N/A</v>
      </c>
      <c r="D910" s="40" t="e">
        <f>IF(AND('DO NOT USE_Case Formulas'!A910,ISBLANK('Captura de datos CASO'!D910)),"Birthdate is required",IF(NOT(ISBLANK('Captura de datos CASO'!D910)),"OK",NA()))</f>
        <v>#N/A</v>
      </c>
      <c r="E910" s="40" t="e">
        <f>IF(AND('DO NOT USE_Case Formulas'!A910,ISBLANK('Captura de datos CASO'!E910)),"Mobile Phone is required",IF(NOT(ISBLANK('Captura de datos CASO'!E910)),IF(AND(ISNUMBER(VALUE('Captura de datos CASO'!E910)),LEFT('Captura de datos CASO'!E910,1)&lt;&gt;"1",LEN('Captura de datos CASO'!E910)=10),"OK","Phone number must be valid format"),NA()))</f>
        <v>#N/A</v>
      </c>
      <c r="F910" s="40" t="e">
        <f>IF(LEN('Captura de datos CASO'!F910)&gt;255,"Home Street Address must be less than 255 characters",IF('DO NOT USE_Case Formulas'!A910,"OK",NA()))</f>
        <v>#N/A</v>
      </c>
      <c r="G910" s="40" t="e">
        <f>IF(LEN('Captura de datos CASO'!G910)&gt;40,"City must be less than 40 characters",IF('DO NOT USE_Case Formulas'!A910,"OK",NA()))</f>
        <v>#N/A</v>
      </c>
      <c r="H910" s="40" t="e">
        <f>IF(AND(NOT(ISBLANK('Captura de datos CASO'!H910)),ISNA(VLOOKUP('Captura de datos CASO'!H910,'DO NOT USE_School Picklist'!$P$3:$P$52,1,FALSE))),"Please select a value from the drop-down menu",IF('DO NOT USE_Case Formulas'!A910,"OK",NA()))</f>
        <v>#N/A</v>
      </c>
      <c r="I910" s="40" t="e">
        <f>IF(AND('DO NOT USE_Case Formulas'!A910,ISBLANK('Captura de datos CASO'!I910)),"Zip is required",IF(ISBLANK('Captura de datos CASO'!I910),NA(),"OK"))</f>
        <v>#N/A</v>
      </c>
      <c r="J910" s="40" t="e">
        <f>IF(AND('DO NOT USE_Case Formulas'!A910,ISBLANK('Captura de datos CASO'!J910)),"Student or Staff? is required",IF(ISBLANK('Captura de datos CASO'!J910),NA(),IF(ISNA(VLOOKUP('Captura de datos CASO'!J910,'DO NOT USE_School Picklist'!$B$3:$B$6,1,FALSE)),"Please select a value from the drop-down menu","OK")))</f>
        <v>#N/A</v>
      </c>
      <c r="K910" s="40" t="e">
        <f>IF(AND('Captura de datos CASO'!J910='DO NOT USE_School Picklist'!$B$4,ISBLANK('Captura de datos CASO'!K910)),"Occupation/Job Title is required if Student or Staff? is Yes, staff/faculty or volunteer",IF('DO NOT USE_Case Formulas'!A910,"OK",NA()))</f>
        <v>#N/A</v>
      </c>
      <c r="L910" s="40" t="e">
        <f ca="1">IF('Captura de datos CASO'!L910&gt;'DO NOT USE_School Picklist'!$C$3,"Date last on school campus/facility cannot be a future date",IF('DO NOT USE_Case Formulas'!A910,IF(ISBLANK('Captura de datos CASO'!L910),"Date last on school campus/facility is required","OK"),NA()))</f>
        <v>#N/A</v>
      </c>
      <c r="M910" s="40" t="e">
        <f>IF(AND('DO NOT USE_Case Formulas'!A910,ISBLANK('Captura de datos CASO'!M910)),"Specific Place in the Location is required",IF(ISBLANK('Captura de datos CASO'!M910),NA(),"OK"))</f>
        <v>#N/A</v>
      </c>
      <c r="N910" s="40" t="e">
        <f>IF(LEN('Captura de datos CASO'!N910)&gt;50,"Parent/Guardian Name must be less than 50 characters",IF('DO NOT USE_Case Formulas'!A910,"OK",NA()))</f>
        <v>#N/A</v>
      </c>
      <c r="O910" s="40" t="e">
        <f>IF(NOT(ISBLANK('Captura de datos CASO'!O910)),IF(AND(ISNUMBER('Captura de datos CASO'!O910),LEFT('Captura de datos CASO'!O910,1)&lt;&gt;"1",LEN('Captura de datos CASO'!O910)=10),"OK","Phone number must be valid format"),IF('DO NOT USE_Case Formulas'!A910,"OK",NA()))</f>
        <v>#N/A</v>
      </c>
      <c r="P910" s="53" t="e">
        <f>IF(AND(NOT(ISBLANK('Captura de datos CASO'!P910)),ISNA(VLOOKUP('Captura de datos CASO'!P910,'DO NOT USE_School Picklist'!$I$3:$I$5,1,FALSE))),"Please select a value from the drop-down menu",IF('DO NOT USE_Case Formulas'!A910,"OK",NA()))</f>
        <v>#N/A</v>
      </c>
      <c r="Q910" s="40" t="e">
        <f>IF(AND(NOT(ISBLANK('Captura de datos CASO'!Q910)),ISNA(VLOOKUP('Captura de datos CASO'!Q910,'DO NOT USE_School Picklist'!$E$3:$E$10,1,FALSE))),"Please select a value from the drop-down menu",IF('DO NOT USE_Case Formulas'!A910,"OK",NA()))</f>
        <v>#N/A</v>
      </c>
      <c r="R910" s="53" t="e">
        <f>IF(AND(NOT(ISBLANK('Captura de datos CASO'!R910)),ISNA(VLOOKUP('Captura de datos CASO'!R910,'DO NOT USE_School Picklist'!$W$3:$W$9,1,FALSE))),"Please select a value from the drop-down menu",IF('DO NOT USE_Case Formulas'!A910,"OK",NA()))</f>
        <v>#N/A</v>
      </c>
      <c r="S910" s="53" t="e">
        <f>IF(AND(NOT(ISBLANK('Captura de datos CASO'!S910)),ISNA(VLOOKUP('Captura de datos CASO'!S910,'DO NOT USE_School Picklist'!$W$3:$W$9,1,FALSE))),"Please select a value from the drop-down menu",IF('DO NOT USE_Case Formulas'!A910,"OK",NA()))</f>
        <v>#N/A</v>
      </c>
      <c r="T910" s="40" t="e">
        <f>IF(AND(NOT(ISBLANK('Captura de datos CASO'!T910)),ISNA(VLOOKUP('Captura de datos CASO'!T910,'DO NOT USE_School Picklist'!$F$3:$F$16,1,FALSE))),"Please select a value from the drop-down menu",IF('DO NOT USE_Case Formulas'!A910,"OK",NA()))</f>
        <v>#N/A</v>
      </c>
      <c r="U910" s="40" t="e">
        <f>IF(LEN('Captura de datos CASO'!U910)&gt;100,"Classroom(s) must be less than 100 characters",IF('DO NOT USE_Case Formulas'!A910,"OK",NA()))</f>
        <v>#N/A</v>
      </c>
      <c r="V910" s="40" t="e">
        <f>IF(AND(NOT(ISBLANK('Captura de datos CASO'!V910)),ISNA(VLOOKUP('Captura de datos CASO'!V910,'DO NOT USE_School Picklist'!$S$3:$S$12,1,FALSE))),"Please select a value from the drop-down menu",IF('DO NOT USE_Case Formulas'!A910,"OK",NA()))</f>
        <v>#N/A</v>
      </c>
      <c r="W910" s="40" t="e">
        <f>IF(AND(NOT(ISBLANK('Captura de datos CASO'!W910)),ISNA(VLOOKUP('Captura de datos CASO'!W910,'DO NOT USE_School Picklist'!$S$3:$S$12,1,FALSE))),"Please select a value from the drop-down menu",IF('DO NOT USE_Case Formulas'!A910,"OK",NA()))</f>
        <v>#N/A</v>
      </c>
      <c r="X910" s="40" t="e">
        <f>IF(LEN('Captura de datos CASO'!X910)&gt;80,"Name of Education Group must be less than 80 characters",IF('DO NOT USE_Case Formulas'!A910,"OK",NA()))</f>
        <v>#N/A</v>
      </c>
      <c r="Y910" s="40" t="e">
        <f>IF(AND(NOT(ISBLANK('Captura de datos CASO'!Y910)),ISNA(VLOOKUP('Captura de datos CASO'!Y910,'DO NOT USE_School Picklist'!$K$3:$K$6,1,FALSE))),"Please select a value from the drop-down menu",IF('DO NOT USE_Case Formulas'!A910,"OK",NA()))</f>
        <v>#N/A</v>
      </c>
      <c r="Z910" s="40" t="e">
        <f>IF(AND('DO NOT USE_Case Formulas'!A910,ISBLANK('Captura de datos CASO'!Z910)),"Has this person had symptoms? is required",IF(AND(NOT(ISBLANK('Captura de datos CASO'!Z910)),ISNA(VLOOKUP('Captura de datos CASO'!Z910,'DO NOT USE_School Picklist'!$D$3:$D$5,1,FALSE))),"Please select a value from the drop-down menu",IF(NOT(ISBLANK('Captura de datos CASO'!Z910)),"OK",NA())))</f>
        <v>#N/A</v>
      </c>
      <c r="AA910" s="40" t="e">
        <f>IF(AND('Captura de datos CASO'!Z910='DO NOT USE_School Picklist'!$D$3,ISBLANK('Captura de datos CASO'!AA910)),"Symptom Onset Date is required if Ever Symptomatic is Yes",IF('DO NOT USE_Case Formulas'!A910,"OK",NA()))</f>
        <v>#N/A</v>
      </c>
      <c r="AB910" s="40"/>
      <c r="AC910" s="40" t="e">
        <f ca="1">IF(AND('DO NOT USE_Case Formulas'!A910,ISBLANK('Captura de datos CASO'!AC910)),"Lab Result Test Date is required",IF('Captura de datos CASO'!AC910&gt;'DO NOT USE_School Picklist'!$C$3,"Test Date cannot be a future date",IF(NOT(ISBLANK('Captura de datos CASO'!AC910)),"OK",NA())))</f>
        <v>#N/A</v>
      </c>
      <c r="AD910" s="40" t="e">
        <f>IF(AND(NOT(ISBLANK('Captura de datos CASO'!AD910)),ISNA(VLOOKUP('Captura de datos CASO'!AD910,'DO NOT USE_School Picklist'!$R$3:$R$7,1,FALSE))),"Please select a value from the drop-down menu",IF('DO NOT USE_Case Formulas'!A910,"OK",NA()))</f>
        <v>#N/A</v>
      </c>
      <c r="AE910" s="40" t="e">
        <f>IF(AND('DO NOT USE_Case Formulas'!A910,ISBLANK('Captura de datos CASO'!AB910)),"Lab Result Test Result is required",IF(AND(NOT(ISBLANK('Captura de datos CASO'!AB910)),ISNA(VLOOKUP('Captura de datos CASO'!AB910,'DO NOT USE_School Picklist'!$Q$3:$Q$8,1,FALSE))),"Please select a value from the drop-down menu",IF('DO NOT USE_Case Formulas'!A910,"OK",NA())))</f>
        <v>#N/A</v>
      </c>
    </row>
    <row r="911" spans="1:31" x14ac:dyDescent="0.3">
      <c r="A911" s="39" t="e">
        <f>IF('DO NOT USE_Case Formulas'!A911,IF('DO NOT USE_Case Formulas'!B911,"Not all required fields are completed","OK"),NA())</f>
        <v>#N/A</v>
      </c>
      <c r="B911" s="40" t="e">
        <f>IF(AND('DO NOT USE_Case Formulas'!A911,ISBLANK('Captura de datos CASO'!B911)),"First Name is required",IF(NOT(ISBLANK('Captura de datos CASO'!B911)),"OK",NA()))</f>
        <v>#N/A</v>
      </c>
      <c r="C911" s="40" t="e">
        <f>IF(AND('DO NOT USE_Case Formulas'!A911,ISBLANK('Captura de datos CASO'!C911)),"Last Name is required",IF(NOT(ISBLANK('Captura de datos CASO'!C911)),"OK",NA()))</f>
        <v>#N/A</v>
      </c>
      <c r="D911" s="40" t="e">
        <f>IF(AND('DO NOT USE_Case Formulas'!A911,ISBLANK('Captura de datos CASO'!D911)),"Birthdate is required",IF(NOT(ISBLANK('Captura de datos CASO'!D911)),"OK",NA()))</f>
        <v>#N/A</v>
      </c>
      <c r="E911" s="40" t="e">
        <f>IF(AND('DO NOT USE_Case Formulas'!A911,ISBLANK('Captura de datos CASO'!E911)),"Mobile Phone is required",IF(NOT(ISBLANK('Captura de datos CASO'!E911)),IF(AND(ISNUMBER(VALUE('Captura de datos CASO'!E911)),LEFT('Captura de datos CASO'!E911,1)&lt;&gt;"1",LEN('Captura de datos CASO'!E911)=10),"OK","Phone number must be valid format"),NA()))</f>
        <v>#N/A</v>
      </c>
      <c r="F911" s="40" t="e">
        <f>IF(LEN('Captura de datos CASO'!F911)&gt;255,"Home Street Address must be less than 255 characters",IF('DO NOT USE_Case Formulas'!A911,"OK",NA()))</f>
        <v>#N/A</v>
      </c>
      <c r="G911" s="40" t="e">
        <f>IF(LEN('Captura de datos CASO'!G911)&gt;40,"City must be less than 40 characters",IF('DO NOT USE_Case Formulas'!A911,"OK",NA()))</f>
        <v>#N/A</v>
      </c>
      <c r="H911" s="40" t="e">
        <f>IF(AND(NOT(ISBLANK('Captura de datos CASO'!H911)),ISNA(VLOOKUP('Captura de datos CASO'!H911,'DO NOT USE_School Picklist'!$P$3:$P$52,1,FALSE))),"Please select a value from the drop-down menu",IF('DO NOT USE_Case Formulas'!A911,"OK",NA()))</f>
        <v>#N/A</v>
      </c>
      <c r="I911" s="40" t="e">
        <f>IF(AND('DO NOT USE_Case Formulas'!A911,ISBLANK('Captura de datos CASO'!I911)),"Zip is required",IF(ISBLANK('Captura de datos CASO'!I911),NA(),"OK"))</f>
        <v>#N/A</v>
      </c>
      <c r="J911" s="40" t="e">
        <f>IF(AND('DO NOT USE_Case Formulas'!A911,ISBLANK('Captura de datos CASO'!J911)),"Student or Staff? is required",IF(ISBLANK('Captura de datos CASO'!J911),NA(),IF(ISNA(VLOOKUP('Captura de datos CASO'!J911,'DO NOT USE_School Picklist'!$B$3:$B$6,1,FALSE)),"Please select a value from the drop-down menu","OK")))</f>
        <v>#N/A</v>
      </c>
      <c r="K911" s="40" t="e">
        <f>IF(AND('Captura de datos CASO'!J911='DO NOT USE_School Picklist'!$B$4,ISBLANK('Captura de datos CASO'!K911)),"Occupation/Job Title is required if Student or Staff? is Yes, staff/faculty or volunteer",IF('DO NOT USE_Case Formulas'!A911,"OK",NA()))</f>
        <v>#N/A</v>
      </c>
      <c r="L911" s="40" t="e">
        <f ca="1">IF('Captura de datos CASO'!L911&gt;'DO NOT USE_School Picklist'!$C$3,"Date last on school campus/facility cannot be a future date",IF('DO NOT USE_Case Formulas'!A911,IF(ISBLANK('Captura de datos CASO'!L911),"Date last on school campus/facility is required","OK"),NA()))</f>
        <v>#N/A</v>
      </c>
      <c r="M911" s="40" t="e">
        <f>IF(AND('DO NOT USE_Case Formulas'!A911,ISBLANK('Captura de datos CASO'!M911)),"Specific Place in the Location is required",IF(ISBLANK('Captura de datos CASO'!M911),NA(),"OK"))</f>
        <v>#N/A</v>
      </c>
      <c r="N911" s="40" t="e">
        <f>IF(LEN('Captura de datos CASO'!N911)&gt;50,"Parent/Guardian Name must be less than 50 characters",IF('DO NOT USE_Case Formulas'!A911,"OK",NA()))</f>
        <v>#N/A</v>
      </c>
      <c r="O911" s="40" t="e">
        <f>IF(NOT(ISBLANK('Captura de datos CASO'!O911)),IF(AND(ISNUMBER('Captura de datos CASO'!O911),LEFT('Captura de datos CASO'!O911,1)&lt;&gt;"1",LEN('Captura de datos CASO'!O911)=10),"OK","Phone number must be valid format"),IF('DO NOT USE_Case Formulas'!A911,"OK",NA()))</f>
        <v>#N/A</v>
      </c>
      <c r="P911" s="53" t="e">
        <f>IF(AND(NOT(ISBLANK('Captura de datos CASO'!P911)),ISNA(VLOOKUP('Captura de datos CASO'!P911,'DO NOT USE_School Picklist'!$I$3:$I$5,1,FALSE))),"Please select a value from the drop-down menu",IF('DO NOT USE_Case Formulas'!A911,"OK",NA()))</f>
        <v>#N/A</v>
      </c>
      <c r="Q911" s="40" t="e">
        <f>IF(AND(NOT(ISBLANK('Captura de datos CASO'!Q911)),ISNA(VLOOKUP('Captura de datos CASO'!Q911,'DO NOT USE_School Picklist'!$E$3:$E$10,1,FALSE))),"Please select a value from the drop-down menu",IF('DO NOT USE_Case Formulas'!A911,"OK",NA()))</f>
        <v>#N/A</v>
      </c>
      <c r="R911" s="53" t="e">
        <f>IF(AND(NOT(ISBLANK('Captura de datos CASO'!R911)),ISNA(VLOOKUP('Captura de datos CASO'!R911,'DO NOT USE_School Picklist'!$W$3:$W$9,1,FALSE))),"Please select a value from the drop-down menu",IF('DO NOT USE_Case Formulas'!A911,"OK",NA()))</f>
        <v>#N/A</v>
      </c>
      <c r="S911" s="53" t="e">
        <f>IF(AND(NOT(ISBLANK('Captura de datos CASO'!S911)),ISNA(VLOOKUP('Captura de datos CASO'!S911,'DO NOT USE_School Picklist'!$W$3:$W$9,1,FALSE))),"Please select a value from the drop-down menu",IF('DO NOT USE_Case Formulas'!A911,"OK",NA()))</f>
        <v>#N/A</v>
      </c>
      <c r="T911" s="40" t="e">
        <f>IF(AND(NOT(ISBLANK('Captura de datos CASO'!T911)),ISNA(VLOOKUP('Captura de datos CASO'!T911,'DO NOT USE_School Picklist'!$F$3:$F$16,1,FALSE))),"Please select a value from the drop-down menu",IF('DO NOT USE_Case Formulas'!A911,"OK",NA()))</f>
        <v>#N/A</v>
      </c>
      <c r="U911" s="40" t="e">
        <f>IF(LEN('Captura de datos CASO'!U911)&gt;100,"Classroom(s) must be less than 100 characters",IF('DO NOT USE_Case Formulas'!A911,"OK",NA()))</f>
        <v>#N/A</v>
      </c>
      <c r="V911" s="40" t="e">
        <f>IF(AND(NOT(ISBLANK('Captura de datos CASO'!V911)),ISNA(VLOOKUP('Captura de datos CASO'!V911,'DO NOT USE_School Picklist'!$S$3:$S$12,1,FALSE))),"Please select a value from the drop-down menu",IF('DO NOT USE_Case Formulas'!A911,"OK",NA()))</f>
        <v>#N/A</v>
      </c>
      <c r="W911" s="40" t="e">
        <f>IF(AND(NOT(ISBLANK('Captura de datos CASO'!W911)),ISNA(VLOOKUP('Captura de datos CASO'!W911,'DO NOT USE_School Picklist'!$S$3:$S$12,1,FALSE))),"Please select a value from the drop-down menu",IF('DO NOT USE_Case Formulas'!A911,"OK",NA()))</f>
        <v>#N/A</v>
      </c>
      <c r="X911" s="40" t="e">
        <f>IF(LEN('Captura de datos CASO'!X911)&gt;80,"Name of Education Group must be less than 80 characters",IF('DO NOT USE_Case Formulas'!A911,"OK",NA()))</f>
        <v>#N/A</v>
      </c>
      <c r="Y911" s="40" t="e">
        <f>IF(AND(NOT(ISBLANK('Captura de datos CASO'!Y911)),ISNA(VLOOKUP('Captura de datos CASO'!Y911,'DO NOT USE_School Picklist'!$K$3:$K$6,1,FALSE))),"Please select a value from the drop-down menu",IF('DO NOT USE_Case Formulas'!A911,"OK",NA()))</f>
        <v>#N/A</v>
      </c>
      <c r="Z911" s="40" t="e">
        <f>IF(AND('DO NOT USE_Case Formulas'!A911,ISBLANK('Captura de datos CASO'!Z911)),"Has this person had symptoms? is required",IF(AND(NOT(ISBLANK('Captura de datos CASO'!Z911)),ISNA(VLOOKUP('Captura de datos CASO'!Z911,'DO NOT USE_School Picklist'!$D$3:$D$5,1,FALSE))),"Please select a value from the drop-down menu",IF(NOT(ISBLANK('Captura de datos CASO'!Z911)),"OK",NA())))</f>
        <v>#N/A</v>
      </c>
      <c r="AA911" s="40" t="e">
        <f>IF(AND('Captura de datos CASO'!Z911='DO NOT USE_School Picklist'!$D$3,ISBLANK('Captura de datos CASO'!AA911)),"Symptom Onset Date is required if Ever Symptomatic is Yes",IF('DO NOT USE_Case Formulas'!A911,"OK",NA()))</f>
        <v>#N/A</v>
      </c>
      <c r="AB911" s="40"/>
      <c r="AC911" s="40" t="e">
        <f ca="1">IF(AND('DO NOT USE_Case Formulas'!A911,ISBLANK('Captura de datos CASO'!AC911)),"Lab Result Test Date is required",IF('Captura de datos CASO'!AC911&gt;'DO NOT USE_School Picklist'!$C$3,"Test Date cannot be a future date",IF(NOT(ISBLANK('Captura de datos CASO'!AC911)),"OK",NA())))</f>
        <v>#N/A</v>
      </c>
      <c r="AD911" s="40" t="e">
        <f>IF(AND(NOT(ISBLANK('Captura de datos CASO'!AD911)),ISNA(VLOOKUP('Captura de datos CASO'!AD911,'DO NOT USE_School Picklist'!$R$3:$R$7,1,FALSE))),"Please select a value from the drop-down menu",IF('DO NOT USE_Case Formulas'!A911,"OK",NA()))</f>
        <v>#N/A</v>
      </c>
      <c r="AE911" s="40" t="e">
        <f>IF(AND('DO NOT USE_Case Formulas'!A911,ISBLANK('Captura de datos CASO'!AB911)),"Lab Result Test Result is required",IF(AND(NOT(ISBLANK('Captura de datos CASO'!AB911)),ISNA(VLOOKUP('Captura de datos CASO'!AB911,'DO NOT USE_School Picklist'!$Q$3:$Q$8,1,FALSE))),"Please select a value from the drop-down menu",IF('DO NOT USE_Case Formulas'!A911,"OK",NA())))</f>
        <v>#N/A</v>
      </c>
    </row>
    <row r="912" spans="1:31" x14ac:dyDescent="0.3">
      <c r="A912" s="39" t="e">
        <f>IF('DO NOT USE_Case Formulas'!A912,IF('DO NOT USE_Case Formulas'!B912,"Not all required fields are completed","OK"),NA())</f>
        <v>#N/A</v>
      </c>
      <c r="B912" s="40" t="e">
        <f>IF(AND('DO NOT USE_Case Formulas'!A912,ISBLANK('Captura de datos CASO'!B912)),"First Name is required",IF(NOT(ISBLANK('Captura de datos CASO'!B912)),"OK",NA()))</f>
        <v>#N/A</v>
      </c>
      <c r="C912" s="40" t="e">
        <f>IF(AND('DO NOT USE_Case Formulas'!A912,ISBLANK('Captura de datos CASO'!C912)),"Last Name is required",IF(NOT(ISBLANK('Captura de datos CASO'!C912)),"OK",NA()))</f>
        <v>#N/A</v>
      </c>
      <c r="D912" s="40" t="e">
        <f>IF(AND('DO NOT USE_Case Formulas'!A912,ISBLANK('Captura de datos CASO'!D912)),"Birthdate is required",IF(NOT(ISBLANK('Captura de datos CASO'!D912)),"OK",NA()))</f>
        <v>#N/A</v>
      </c>
      <c r="E912" s="40" t="e">
        <f>IF(AND('DO NOT USE_Case Formulas'!A912,ISBLANK('Captura de datos CASO'!E912)),"Mobile Phone is required",IF(NOT(ISBLANK('Captura de datos CASO'!E912)),IF(AND(ISNUMBER(VALUE('Captura de datos CASO'!E912)),LEFT('Captura de datos CASO'!E912,1)&lt;&gt;"1",LEN('Captura de datos CASO'!E912)=10),"OK","Phone number must be valid format"),NA()))</f>
        <v>#N/A</v>
      </c>
      <c r="F912" s="40" t="e">
        <f>IF(LEN('Captura de datos CASO'!F912)&gt;255,"Home Street Address must be less than 255 characters",IF('DO NOT USE_Case Formulas'!A912,"OK",NA()))</f>
        <v>#N/A</v>
      </c>
      <c r="G912" s="40" t="e">
        <f>IF(LEN('Captura de datos CASO'!G912)&gt;40,"City must be less than 40 characters",IF('DO NOT USE_Case Formulas'!A912,"OK",NA()))</f>
        <v>#N/A</v>
      </c>
      <c r="H912" s="40" t="e">
        <f>IF(AND(NOT(ISBLANK('Captura de datos CASO'!H912)),ISNA(VLOOKUP('Captura de datos CASO'!H912,'DO NOT USE_School Picklist'!$P$3:$P$52,1,FALSE))),"Please select a value from the drop-down menu",IF('DO NOT USE_Case Formulas'!A912,"OK",NA()))</f>
        <v>#N/A</v>
      </c>
      <c r="I912" s="40" t="e">
        <f>IF(AND('DO NOT USE_Case Formulas'!A912,ISBLANK('Captura de datos CASO'!I912)),"Zip is required",IF(ISBLANK('Captura de datos CASO'!I912),NA(),"OK"))</f>
        <v>#N/A</v>
      </c>
      <c r="J912" s="40" t="e">
        <f>IF(AND('DO NOT USE_Case Formulas'!A912,ISBLANK('Captura de datos CASO'!J912)),"Student or Staff? is required",IF(ISBLANK('Captura de datos CASO'!J912),NA(),IF(ISNA(VLOOKUP('Captura de datos CASO'!J912,'DO NOT USE_School Picklist'!$B$3:$B$6,1,FALSE)),"Please select a value from the drop-down menu","OK")))</f>
        <v>#N/A</v>
      </c>
      <c r="K912" s="40" t="e">
        <f>IF(AND('Captura de datos CASO'!J912='DO NOT USE_School Picklist'!$B$4,ISBLANK('Captura de datos CASO'!K912)),"Occupation/Job Title is required if Student or Staff? is Yes, staff/faculty or volunteer",IF('DO NOT USE_Case Formulas'!A912,"OK",NA()))</f>
        <v>#N/A</v>
      </c>
      <c r="L912" s="40" t="e">
        <f ca="1">IF('Captura de datos CASO'!L912&gt;'DO NOT USE_School Picklist'!$C$3,"Date last on school campus/facility cannot be a future date",IF('DO NOT USE_Case Formulas'!A912,IF(ISBLANK('Captura de datos CASO'!L912),"Date last on school campus/facility is required","OK"),NA()))</f>
        <v>#N/A</v>
      </c>
      <c r="M912" s="40" t="e">
        <f>IF(AND('DO NOT USE_Case Formulas'!A912,ISBLANK('Captura de datos CASO'!M912)),"Specific Place in the Location is required",IF(ISBLANK('Captura de datos CASO'!M912),NA(),"OK"))</f>
        <v>#N/A</v>
      </c>
      <c r="N912" s="40" t="e">
        <f>IF(LEN('Captura de datos CASO'!N912)&gt;50,"Parent/Guardian Name must be less than 50 characters",IF('DO NOT USE_Case Formulas'!A912,"OK",NA()))</f>
        <v>#N/A</v>
      </c>
      <c r="O912" s="40" t="e">
        <f>IF(NOT(ISBLANK('Captura de datos CASO'!O912)),IF(AND(ISNUMBER('Captura de datos CASO'!O912),LEFT('Captura de datos CASO'!O912,1)&lt;&gt;"1",LEN('Captura de datos CASO'!O912)=10),"OK","Phone number must be valid format"),IF('DO NOT USE_Case Formulas'!A912,"OK",NA()))</f>
        <v>#N/A</v>
      </c>
      <c r="P912" s="53" t="e">
        <f>IF(AND(NOT(ISBLANK('Captura de datos CASO'!P912)),ISNA(VLOOKUP('Captura de datos CASO'!P912,'DO NOT USE_School Picklist'!$I$3:$I$5,1,FALSE))),"Please select a value from the drop-down menu",IF('DO NOT USE_Case Formulas'!A912,"OK",NA()))</f>
        <v>#N/A</v>
      </c>
      <c r="Q912" s="40" t="e">
        <f>IF(AND(NOT(ISBLANK('Captura de datos CASO'!Q912)),ISNA(VLOOKUP('Captura de datos CASO'!Q912,'DO NOT USE_School Picklist'!$E$3:$E$10,1,FALSE))),"Please select a value from the drop-down menu",IF('DO NOT USE_Case Formulas'!A912,"OK",NA()))</f>
        <v>#N/A</v>
      </c>
      <c r="R912" s="53" t="e">
        <f>IF(AND(NOT(ISBLANK('Captura de datos CASO'!R912)),ISNA(VLOOKUP('Captura de datos CASO'!R912,'DO NOT USE_School Picklist'!$W$3:$W$9,1,FALSE))),"Please select a value from the drop-down menu",IF('DO NOT USE_Case Formulas'!A912,"OK",NA()))</f>
        <v>#N/A</v>
      </c>
      <c r="S912" s="53" t="e">
        <f>IF(AND(NOT(ISBLANK('Captura de datos CASO'!S912)),ISNA(VLOOKUP('Captura de datos CASO'!S912,'DO NOT USE_School Picklist'!$W$3:$W$9,1,FALSE))),"Please select a value from the drop-down menu",IF('DO NOT USE_Case Formulas'!A912,"OK",NA()))</f>
        <v>#N/A</v>
      </c>
      <c r="T912" s="40" t="e">
        <f>IF(AND(NOT(ISBLANK('Captura de datos CASO'!T912)),ISNA(VLOOKUP('Captura de datos CASO'!T912,'DO NOT USE_School Picklist'!$F$3:$F$16,1,FALSE))),"Please select a value from the drop-down menu",IF('DO NOT USE_Case Formulas'!A912,"OK",NA()))</f>
        <v>#N/A</v>
      </c>
      <c r="U912" s="40" t="e">
        <f>IF(LEN('Captura de datos CASO'!U912)&gt;100,"Classroom(s) must be less than 100 characters",IF('DO NOT USE_Case Formulas'!A912,"OK",NA()))</f>
        <v>#N/A</v>
      </c>
      <c r="V912" s="40" t="e">
        <f>IF(AND(NOT(ISBLANK('Captura de datos CASO'!V912)),ISNA(VLOOKUP('Captura de datos CASO'!V912,'DO NOT USE_School Picklist'!$S$3:$S$12,1,FALSE))),"Please select a value from the drop-down menu",IF('DO NOT USE_Case Formulas'!A912,"OK",NA()))</f>
        <v>#N/A</v>
      </c>
      <c r="W912" s="40" t="e">
        <f>IF(AND(NOT(ISBLANK('Captura de datos CASO'!W912)),ISNA(VLOOKUP('Captura de datos CASO'!W912,'DO NOT USE_School Picklist'!$S$3:$S$12,1,FALSE))),"Please select a value from the drop-down menu",IF('DO NOT USE_Case Formulas'!A912,"OK",NA()))</f>
        <v>#N/A</v>
      </c>
      <c r="X912" s="40" t="e">
        <f>IF(LEN('Captura de datos CASO'!X912)&gt;80,"Name of Education Group must be less than 80 characters",IF('DO NOT USE_Case Formulas'!A912,"OK",NA()))</f>
        <v>#N/A</v>
      </c>
      <c r="Y912" s="40" t="e">
        <f>IF(AND(NOT(ISBLANK('Captura de datos CASO'!Y912)),ISNA(VLOOKUP('Captura de datos CASO'!Y912,'DO NOT USE_School Picklist'!$K$3:$K$6,1,FALSE))),"Please select a value from the drop-down menu",IF('DO NOT USE_Case Formulas'!A912,"OK",NA()))</f>
        <v>#N/A</v>
      </c>
      <c r="Z912" s="40" t="e">
        <f>IF(AND('DO NOT USE_Case Formulas'!A912,ISBLANK('Captura de datos CASO'!Z912)),"Has this person had symptoms? is required",IF(AND(NOT(ISBLANK('Captura de datos CASO'!Z912)),ISNA(VLOOKUP('Captura de datos CASO'!Z912,'DO NOT USE_School Picklist'!$D$3:$D$5,1,FALSE))),"Please select a value from the drop-down menu",IF(NOT(ISBLANK('Captura de datos CASO'!Z912)),"OK",NA())))</f>
        <v>#N/A</v>
      </c>
      <c r="AA912" s="40" t="e">
        <f>IF(AND('Captura de datos CASO'!Z912='DO NOT USE_School Picklist'!$D$3,ISBLANK('Captura de datos CASO'!AA912)),"Symptom Onset Date is required if Ever Symptomatic is Yes",IF('DO NOT USE_Case Formulas'!A912,"OK",NA()))</f>
        <v>#N/A</v>
      </c>
      <c r="AB912" s="40"/>
      <c r="AC912" s="40" t="e">
        <f ca="1">IF(AND('DO NOT USE_Case Formulas'!A912,ISBLANK('Captura de datos CASO'!AC912)),"Lab Result Test Date is required",IF('Captura de datos CASO'!AC912&gt;'DO NOT USE_School Picklist'!$C$3,"Test Date cannot be a future date",IF(NOT(ISBLANK('Captura de datos CASO'!AC912)),"OK",NA())))</f>
        <v>#N/A</v>
      </c>
      <c r="AD912" s="40" t="e">
        <f>IF(AND(NOT(ISBLANK('Captura de datos CASO'!AD912)),ISNA(VLOOKUP('Captura de datos CASO'!AD912,'DO NOT USE_School Picklist'!$R$3:$R$7,1,FALSE))),"Please select a value from the drop-down menu",IF('DO NOT USE_Case Formulas'!A912,"OK",NA()))</f>
        <v>#N/A</v>
      </c>
      <c r="AE912" s="40" t="e">
        <f>IF(AND('DO NOT USE_Case Formulas'!A912,ISBLANK('Captura de datos CASO'!AB912)),"Lab Result Test Result is required",IF(AND(NOT(ISBLANK('Captura de datos CASO'!AB912)),ISNA(VLOOKUP('Captura de datos CASO'!AB912,'DO NOT USE_School Picklist'!$Q$3:$Q$8,1,FALSE))),"Please select a value from the drop-down menu",IF('DO NOT USE_Case Formulas'!A912,"OK",NA())))</f>
        <v>#N/A</v>
      </c>
    </row>
    <row r="913" spans="1:31" x14ac:dyDescent="0.3">
      <c r="A913" s="39" t="e">
        <f>IF('DO NOT USE_Case Formulas'!A913,IF('DO NOT USE_Case Formulas'!B913,"Not all required fields are completed","OK"),NA())</f>
        <v>#N/A</v>
      </c>
      <c r="B913" s="40" t="e">
        <f>IF(AND('DO NOT USE_Case Formulas'!A913,ISBLANK('Captura de datos CASO'!B913)),"First Name is required",IF(NOT(ISBLANK('Captura de datos CASO'!B913)),"OK",NA()))</f>
        <v>#N/A</v>
      </c>
      <c r="C913" s="40" t="e">
        <f>IF(AND('DO NOT USE_Case Formulas'!A913,ISBLANK('Captura de datos CASO'!C913)),"Last Name is required",IF(NOT(ISBLANK('Captura de datos CASO'!C913)),"OK",NA()))</f>
        <v>#N/A</v>
      </c>
      <c r="D913" s="40" t="e">
        <f>IF(AND('DO NOT USE_Case Formulas'!A913,ISBLANK('Captura de datos CASO'!D913)),"Birthdate is required",IF(NOT(ISBLANK('Captura de datos CASO'!D913)),"OK",NA()))</f>
        <v>#N/A</v>
      </c>
      <c r="E913" s="40" t="e">
        <f>IF(AND('DO NOT USE_Case Formulas'!A913,ISBLANK('Captura de datos CASO'!E913)),"Mobile Phone is required",IF(NOT(ISBLANK('Captura de datos CASO'!E913)),IF(AND(ISNUMBER(VALUE('Captura de datos CASO'!E913)),LEFT('Captura de datos CASO'!E913,1)&lt;&gt;"1",LEN('Captura de datos CASO'!E913)=10),"OK","Phone number must be valid format"),NA()))</f>
        <v>#N/A</v>
      </c>
      <c r="F913" s="40" t="e">
        <f>IF(LEN('Captura de datos CASO'!F913)&gt;255,"Home Street Address must be less than 255 characters",IF('DO NOT USE_Case Formulas'!A913,"OK",NA()))</f>
        <v>#N/A</v>
      </c>
      <c r="G913" s="40" t="e">
        <f>IF(LEN('Captura de datos CASO'!G913)&gt;40,"City must be less than 40 characters",IF('DO NOT USE_Case Formulas'!A913,"OK",NA()))</f>
        <v>#N/A</v>
      </c>
      <c r="H913" s="40" t="e">
        <f>IF(AND(NOT(ISBLANK('Captura de datos CASO'!H913)),ISNA(VLOOKUP('Captura de datos CASO'!H913,'DO NOT USE_School Picklist'!$P$3:$P$52,1,FALSE))),"Please select a value from the drop-down menu",IF('DO NOT USE_Case Formulas'!A913,"OK",NA()))</f>
        <v>#N/A</v>
      </c>
      <c r="I913" s="40" t="e">
        <f>IF(AND('DO NOT USE_Case Formulas'!A913,ISBLANK('Captura de datos CASO'!I913)),"Zip is required",IF(ISBLANK('Captura de datos CASO'!I913),NA(),"OK"))</f>
        <v>#N/A</v>
      </c>
      <c r="J913" s="40" t="e">
        <f>IF(AND('DO NOT USE_Case Formulas'!A913,ISBLANK('Captura de datos CASO'!J913)),"Student or Staff? is required",IF(ISBLANK('Captura de datos CASO'!J913),NA(),IF(ISNA(VLOOKUP('Captura de datos CASO'!J913,'DO NOT USE_School Picklist'!$B$3:$B$6,1,FALSE)),"Please select a value from the drop-down menu","OK")))</f>
        <v>#N/A</v>
      </c>
      <c r="K913" s="40" t="e">
        <f>IF(AND('Captura de datos CASO'!J913='DO NOT USE_School Picklist'!$B$4,ISBLANK('Captura de datos CASO'!K913)),"Occupation/Job Title is required if Student or Staff? is Yes, staff/faculty or volunteer",IF('DO NOT USE_Case Formulas'!A913,"OK",NA()))</f>
        <v>#N/A</v>
      </c>
      <c r="L913" s="40" t="e">
        <f ca="1">IF('Captura de datos CASO'!L913&gt;'DO NOT USE_School Picklist'!$C$3,"Date last on school campus/facility cannot be a future date",IF('DO NOT USE_Case Formulas'!A913,IF(ISBLANK('Captura de datos CASO'!L913),"Date last on school campus/facility is required","OK"),NA()))</f>
        <v>#N/A</v>
      </c>
      <c r="M913" s="40" t="e">
        <f>IF(AND('DO NOT USE_Case Formulas'!A913,ISBLANK('Captura de datos CASO'!M913)),"Specific Place in the Location is required",IF(ISBLANK('Captura de datos CASO'!M913),NA(),"OK"))</f>
        <v>#N/A</v>
      </c>
      <c r="N913" s="40" t="e">
        <f>IF(LEN('Captura de datos CASO'!N913)&gt;50,"Parent/Guardian Name must be less than 50 characters",IF('DO NOT USE_Case Formulas'!A913,"OK",NA()))</f>
        <v>#N/A</v>
      </c>
      <c r="O913" s="40" t="e">
        <f>IF(NOT(ISBLANK('Captura de datos CASO'!O913)),IF(AND(ISNUMBER('Captura de datos CASO'!O913),LEFT('Captura de datos CASO'!O913,1)&lt;&gt;"1",LEN('Captura de datos CASO'!O913)=10),"OK","Phone number must be valid format"),IF('DO NOT USE_Case Formulas'!A913,"OK",NA()))</f>
        <v>#N/A</v>
      </c>
      <c r="P913" s="53" t="e">
        <f>IF(AND(NOT(ISBLANK('Captura de datos CASO'!P913)),ISNA(VLOOKUP('Captura de datos CASO'!P913,'DO NOT USE_School Picklist'!$I$3:$I$5,1,FALSE))),"Please select a value from the drop-down menu",IF('DO NOT USE_Case Formulas'!A913,"OK",NA()))</f>
        <v>#N/A</v>
      </c>
      <c r="Q913" s="40" t="e">
        <f>IF(AND(NOT(ISBLANK('Captura de datos CASO'!Q913)),ISNA(VLOOKUP('Captura de datos CASO'!Q913,'DO NOT USE_School Picklist'!$E$3:$E$10,1,FALSE))),"Please select a value from the drop-down menu",IF('DO NOT USE_Case Formulas'!A913,"OK",NA()))</f>
        <v>#N/A</v>
      </c>
      <c r="R913" s="53" t="e">
        <f>IF(AND(NOT(ISBLANK('Captura de datos CASO'!R913)),ISNA(VLOOKUP('Captura de datos CASO'!R913,'DO NOT USE_School Picklist'!$W$3:$W$9,1,FALSE))),"Please select a value from the drop-down menu",IF('DO NOT USE_Case Formulas'!A913,"OK",NA()))</f>
        <v>#N/A</v>
      </c>
      <c r="S913" s="53" t="e">
        <f>IF(AND(NOT(ISBLANK('Captura de datos CASO'!S913)),ISNA(VLOOKUP('Captura de datos CASO'!S913,'DO NOT USE_School Picklist'!$W$3:$W$9,1,FALSE))),"Please select a value from the drop-down menu",IF('DO NOT USE_Case Formulas'!A913,"OK",NA()))</f>
        <v>#N/A</v>
      </c>
      <c r="T913" s="40" t="e">
        <f>IF(AND(NOT(ISBLANK('Captura de datos CASO'!T913)),ISNA(VLOOKUP('Captura de datos CASO'!T913,'DO NOT USE_School Picklist'!$F$3:$F$16,1,FALSE))),"Please select a value from the drop-down menu",IF('DO NOT USE_Case Formulas'!A913,"OK",NA()))</f>
        <v>#N/A</v>
      </c>
      <c r="U913" s="40" t="e">
        <f>IF(LEN('Captura de datos CASO'!U913)&gt;100,"Classroom(s) must be less than 100 characters",IF('DO NOT USE_Case Formulas'!A913,"OK",NA()))</f>
        <v>#N/A</v>
      </c>
      <c r="V913" s="40" t="e">
        <f>IF(AND(NOT(ISBLANK('Captura de datos CASO'!V913)),ISNA(VLOOKUP('Captura de datos CASO'!V913,'DO NOT USE_School Picklist'!$S$3:$S$12,1,FALSE))),"Please select a value from the drop-down menu",IF('DO NOT USE_Case Formulas'!A913,"OK",NA()))</f>
        <v>#N/A</v>
      </c>
      <c r="W913" s="40" t="e">
        <f>IF(AND(NOT(ISBLANK('Captura de datos CASO'!W913)),ISNA(VLOOKUP('Captura de datos CASO'!W913,'DO NOT USE_School Picklist'!$S$3:$S$12,1,FALSE))),"Please select a value from the drop-down menu",IF('DO NOT USE_Case Formulas'!A913,"OK",NA()))</f>
        <v>#N/A</v>
      </c>
      <c r="X913" s="40" t="e">
        <f>IF(LEN('Captura de datos CASO'!X913)&gt;80,"Name of Education Group must be less than 80 characters",IF('DO NOT USE_Case Formulas'!A913,"OK",NA()))</f>
        <v>#N/A</v>
      </c>
      <c r="Y913" s="40" t="e">
        <f>IF(AND(NOT(ISBLANK('Captura de datos CASO'!Y913)),ISNA(VLOOKUP('Captura de datos CASO'!Y913,'DO NOT USE_School Picklist'!$K$3:$K$6,1,FALSE))),"Please select a value from the drop-down menu",IF('DO NOT USE_Case Formulas'!A913,"OK",NA()))</f>
        <v>#N/A</v>
      </c>
      <c r="Z913" s="40" t="e">
        <f>IF(AND('DO NOT USE_Case Formulas'!A913,ISBLANK('Captura de datos CASO'!Z913)),"Has this person had symptoms? is required",IF(AND(NOT(ISBLANK('Captura de datos CASO'!Z913)),ISNA(VLOOKUP('Captura de datos CASO'!Z913,'DO NOT USE_School Picklist'!$D$3:$D$5,1,FALSE))),"Please select a value from the drop-down menu",IF(NOT(ISBLANK('Captura de datos CASO'!Z913)),"OK",NA())))</f>
        <v>#N/A</v>
      </c>
      <c r="AA913" s="40" t="e">
        <f>IF(AND('Captura de datos CASO'!Z913='DO NOT USE_School Picklist'!$D$3,ISBLANK('Captura de datos CASO'!AA913)),"Symptom Onset Date is required if Ever Symptomatic is Yes",IF('DO NOT USE_Case Formulas'!A913,"OK",NA()))</f>
        <v>#N/A</v>
      </c>
      <c r="AB913" s="40"/>
      <c r="AC913" s="40" t="e">
        <f ca="1">IF(AND('DO NOT USE_Case Formulas'!A913,ISBLANK('Captura de datos CASO'!AC913)),"Lab Result Test Date is required",IF('Captura de datos CASO'!AC913&gt;'DO NOT USE_School Picklist'!$C$3,"Test Date cannot be a future date",IF(NOT(ISBLANK('Captura de datos CASO'!AC913)),"OK",NA())))</f>
        <v>#N/A</v>
      </c>
      <c r="AD913" s="40" t="e">
        <f>IF(AND(NOT(ISBLANK('Captura de datos CASO'!AD913)),ISNA(VLOOKUP('Captura de datos CASO'!AD913,'DO NOT USE_School Picklist'!$R$3:$R$7,1,FALSE))),"Please select a value from the drop-down menu",IF('DO NOT USE_Case Formulas'!A913,"OK",NA()))</f>
        <v>#N/A</v>
      </c>
      <c r="AE913" s="40" t="e">
        <f>IF(AND('DO NOT USE_Case Formulas'!A913,ISBLANK('Captura de datos CASO'!AB913)),"Lab Result Test Result is required",IF(AND(NOT(ISBLANK('Captura de datos CASO'!AB913)),ISNA(VLOOKUP('Captura de datos CASO'!AB913,'DO NOT USE_School Picklist'!$Q$3:$Q$8,1,FALSE))),"Please select a value from the drop-down menu",IF('DO NOT USE_Case Formulas'!A913,"OK",NA())))</f>
        <v>#N/A</v>
      </c>
    </row>
    <row r="914" spans="1:31" x14ac:dyDescent="0.3">
      <c r="A914" s="39" t="e">
        <f>IF('DO NOT USE_Case Formulas'!A914,IF('DO NOT USE_Case Formulas'!B914,"Not all required fields are completed","OK"),NA())</f>
        <v>#N/A</v>
      </c>
      <c r="B914" s="40" t="e">
        <f>IF(AND('DO NOT USE_Case Formulas'!A914,ISBLANK('Captura de datos CASO'!B914)),"First Name is required",IF(NOT(ISBLANK('Captura de datos CASO'!B914)),"OK",NA()))</f>
        <v>#N/A</v>
      </c>
      <c r="C914" s="40" t="e">
        <f>IF(AND('DO NOT USE_Case Formulas'!A914,ISBLANK('Captura de datos CASO'!C914)),"Last Name is required",IF(NOT(ISBLANK('Captura de datos CASO'!C914)),"OK",NA()))</f>
        <v>#N/A</v>
      </c>
      <c r="D914" s="40" t="e">
        <f>IF(AND('DO NOT USE_Case Formulas'!A914,ISBLANK('Captura de datos CASO'!D914)),"Birthdate is required",IF(NOT(ISBLANK('Captura de datos CASO'!D914)),"OK",NA()))</f>
        <v>#N/A</v>
      </c>
      <c r="E914" s="40" t="e">
        <f>IF(AND('DO NOT USE_Case Formulas'!A914,ISBLANK('Captura de datos CASO'!E914)),"Mobile Phone is required",IF(NOT(ISBLANK('Captura de datos CASO'!E914)),IF(AND(ISNUMBER(VALUE('Captura de datos CASO'!E914)),LEFT('Captura de datos CASO'!E914,1)&lt;&gt;"1",LEN('Captura de datos CASO'!E914)=10),"OK","Phone number must be valid format"),NA()))</f>
        <v>#N/A</v>
      </c>
      <c r="F914" s="40" t="e">
        <f>IF(LEN('Captura de datos CASO'!F914)&gt;255,"Home Street Address must be less than 255 characters",IF('DO NOT USE_Case Formulas'!A914,"OK",NA()))</f>
        <v>#N/A</v>
      </c>
      <c r="G914" s="40" t="e">
        <f>IF(LEN('Captura de datos CASO'!G914)&gt;40,"City must be less than 40 characters",IF('DO NOT USE_Case Formulas'!A914,"OK",NA()))</f>
        <v>#N/A</v>
      </c>
      <c r="H914" s="40" t="e">
        <f>IF(AND(NOT(ISBLANK('Captura de datos CASO'!H914)),ISNA(VLOOKUP('Captura de datos CASO'!H914,'DO NOT USE_School Picklist'!$P$3:$P$52,1,FALSE))),"Please select a value from the drop-down menu",IF('DO NOT USE_Case Formulas'!A914,"OK",NA()))</f>
        <v>#N/A</v>
      </c>
      <c r="I914" s="40" t="e">
        <f>IF(AND('DO NOT USE_Case Formulas'!A914,ISBLANK('Captura de datos CASO'!I914)),"Zip is required",IF(ISBLANK('Captura de datos CASO'!I914),NA(),"OK"))</f>
        <v>#N/A</v>
      </c>
      <c r="J914" s="40" t="e">
        <f>IF(AND('DO NOT USE_Case Formulas'!A914,ISBLANK('Captura de datos CASO'!J914)),"Student or Staff? is required",IF(ISBLANK('Captura de datos CASO'!J914),NA(),IF(ISNA(VLOOKUP('Captura de datos CASO'!J914,'DO NOT USE_School Picklist'!$B$3:$B$6,1,FALSE)),"Please select a value from the drop-down menu","OK")))</f>
        <v>#N/A</v>
      </c>
      <c r="K914" s="40" t="e">
        <f>IF(AND('Captura de datos CASO'!J914='DO NOT USE_School Picklist'!$B$4,ISBLANK('Captura de datos CASO'!K914)),"Occupation/Job Title is required if Student or Staff? is Yes, staff/faculty or volunteer",IF('DO NOT USE_Case Formulas'!A914,"OK",NA()))</f>
        <v>#N/A</v>
      </c>
      <c r="L914" s="40" t="e">
        <f ca="1">IF('Captura de datos CASO'!L914&gt;'DO NOT USE_School Picklist'!$C$3,"Date last on school campus/facility cannot be a future date",IF('DO NOT USE_Case Formulas'!A914,IF(ISBLANK('Captura de datos CASO'!L914),"Date last on school campus/facility is required","OK"),NA()))</f>
        <v>#N/A</v>
      </c>
      <c r="M914" s="40" t="e">
        <f>IF(AND('DO NOT USE_Case Formulas'!A914,ISBLANK('Captura de datos CASO'!M914)),"Specific Place in the Location is required",IF(ISBLANK('Captura de datos CASO'!M914),NA(),"OK"))</f>
        <v>#N/A</v>
      </c>
      <c r="N914" s="40" t="e">
        <f>IF(LEN('Captura de datos CASO'!N914)&gt;50,"Parent/Guardian Name must be less than 50 characters",IF('DO NOT USE_Case Formulas'!A914,"OK",NA()))</f>
        <v>#N/A</v>
      </c>
      <c r="O914" s="40" t="e">
        <f>IF(NOT(ISBLANK('Captura de datos CASO'!O914)),IF(AND(ISNUMBER('Captura de datos CASO'!O914),LEFT('Captura de datos CASO'!O914,1)&lt;&gt;"1",LEN('Captura de datos CASO'!O914)=10),"OK","Phone number must be valid format"),IF('DO NOT USE_Case Formulas'!A914,"OK",NA()))</f>
        <v>#N/A</v>
      </c>
      <c r="P914" s="53" t="e">
        <f>IF(AND(NOT(ISBLANK('Captura de datos CASO'!P914)),ISNA(VLOOKUP('Captura de datos CASO'!P914,'DO NOT USE_School Picklist'!$I$3:$I$5,1,FALSE))),"Please select a value from the drop-down menu",IF('DO NOT USE_Case Formulas'!A914,"OK",NA()))</f>
        <v>#N/A</v>
      </c>
      <c r="Q914" s="40" t="e">
        <f>IF(AND(NOT(ISBLANK('Captura de datos CASO'!Q914)),ISNA(VLOOKUP('Captura de datos CASO'!Q914,'DO NOT USE_School Picklist'!$E$3:$E$10,1,FALSE))),"Please select a value from the drop-down menu",IF('DO NOT USE_Case Formulas'!A914,"OK",NA()))</f>
        <v>#N/A</v>
      </c>
      <c r="R914" s="53" t="e">
        <f>IF(AND(NOT(ISBLANK('Captura de datos CASO'!R914)),ISNA(VLOOKUP('Captura de datos CASO'!R914,'DO NOT USE_School Picklist'!$W$3:$W$9,1,FALSE))),"Please select a value from the drop-down menu",IF('DO NOT USE_Case Formulas'!A914,"OK",NA()))</f>
        <v>#N/A</v>
      </c>
      <c r="S914" s="53" t="e">
        <f>IF(AND(NOT(ISBLANK('Captura de datos CASO'!S914)),ISNA(VLOOKUP('Captura de datos CASO'!S914,'DO NOT USE_School Picklist'!$W$3:$W$9,1,FALSE))),"Please select a value from the drop-down menu",IF('DO NOT USE_Case Formulas'!A914,"OK",NA()))</f>
        <v>#N/A</v>
      </c>
      <c r="T914" s="40" t="e">
        <f>IF(AND(NOT(ISBLANK('Captura de datos CASO'!T914)),ISNA(VLOOKUP('Captura de datos CASO'!T914,'DO NOT USE_School Picklist'!$F$3:$F$16,1,FALSE))),"Please select a value from the drop-down menu",IF('DO NOT USE_Case Formulas'!A914,"OK",NA()))</f>
        <v>#N/A</v>
      </c>
      <c r="U914" s="40" t="e">
        <f>IF(LEN('Captura de datos CASO'!U914)&gt;100,"Classroom(s) must be less than 100 characters",IF('DO NOT USE_Case Formulas'!A914,"OK",NA()))</f>
        <v>#N/A</v>
      </c>
      <c r="V914" s="40" t="e">
        <f>IF(AND(NOT(ISBLANK('Captura de datos CASO'!V914)),ISNA(VLOOKUP('Captura de datos CASO'!V914,'DO NOT USE_School Picklist'!$S$3:$S$12,1,FALSE))),"Please select a value from the drop-down menu",IF('DO NOT USE_Case Formulas'!A914,"OK",NA()))</f>
        <v>#N/A</v>
      </c>
      <c r="W914" s="40" t="e">
        <f>IF(AND(NOT(ISBLANK('Captura de datos CASO'!W914)),ISNA(VLOOKUP('Captura de datos CASO'!W914,'DO NOT USE_School Picklist'!$S$3:$S$12,1,FALSE))),"Please select a value from the drop-down menu",IF('DO NOT USE_Case Formulas'!A914,"OK",NA()))</f>
        <v>#N/A</v>
      </c>
      <c r="X914" s="40" t="e">
        <f>IF(LEN('Captura de datos CASO'!X914)&gt;80,"Name of Education Group must be less than 80 characters",IF('DO NOT USE_Case Formulas'!A914,"OK",NA()))</f>
        <v>#N/A</v>
      </c>
      <c r="Y914" s="40" t="e">
        <f>IF(AND(NOT(ISBLANK('Captura de datos CASO'!Y914)),ISNA(VLOOKUP('Captura de datos CASO'!Y914,'DO NOT USE_School Picklist'!$K$3:$K$6,1,FALSE))),"Please select a value from the drop-down menu",IF('DO NOT USE_Case Formulas'!A914,"OK",NA()))</f>
        <v>#N/A</v>
      </c>
      <c r="Z914" s="40" t="e">
        <f>IF(AND('DO NOT USE_Case Formulas'!A914,ISBLANK('Captura de datos CASO'!Z914)),"Has this person had symptoms? is required",IF(AND(NOT(ISBLANK('Captura de datos CASO'!Z914)),ISNA(VLOOKUP('Captura de datos CASO'!Z914,'DO NOT USE_School Picklist'!$D$3:$D$5,1,FALSE))),"Please select a value from the drop-down menu",IF(NOT(ISBLANK('Captura de datos CASO'!Z914)),"OK",NA())))</f>
        <v>#N/A</v>
      </c>
      <c r="AA914" s="40" t="e">
        <f>IF(AND('Captura de datos CASO'!Z914='DO NOT USE_School Picklist'!$D$3,ISBLANK('Captura de datos CASO'!AA914)),"Symptom Onset Date is required if Ever Symptomatic is Yes",IF('DO NOT USE_Case Formulas'!A914,"OK",NA()))</f>
        <v>#N/A</v>
      </c>
      <c r="AB914" s="40"/>
      <c r="AC914" s="40" t="e">
        <f ca="1">IF(AND('DO NOT USE_Case Formulas'!A914,ISBLANK('Captura de datos CASO'!AC914)),"Lab Result Test Date is required",IF('Captura de datos CASO'!AC914&gt;'DO NOT USE_School Picklist'!$C$3,"Test Date cannot be a future date",IF(NOT(ISBLANK('Captura de datos CASO'!AC914)),"OK",NA())))</f>
        <v>#N/A</v>
      </c>
      <c r="AD914" s="40" t="e">
        <f>IF(AND(NOT(ISBLANK('Captura de datos CASO'!AD914)),ISNA(VLOOKUP('Captura de datos CASO'!AD914,'DO NOT USE_School Picklist'!$R$3:$R$7,1,FALSE))),"Please select a value from the drop-down menu",IF('DO NOT USE_Case Formulas'!A914,"OK",NA()))</f>
        <v>#N/A</v>
      </c>
      <c r="AE914" s="40" t="e">
        <f>IF(AND('DO NOT USE_Case Formulas'!A914,ISBLANK('Captura de datos CASO'!AB914)),"Lab Result Test Result is required",IF(AND(NOT(ISBLANK('Captura de datos CASO'!AB914)),ISNA(VLOOKUP('Captura de datos CASO'!AB914,'DO NOT USE_School Picklist'!$Q$3:$Q$8,1,FALSE))),"Please select a value from the drop-down menu",IF('DO NOT USE_Case Formulas'!A914,"OK",NA())))</f>
        <v>#N/A</v>
      </c>
    </row>
    <row r="915" spans="1:31" x14ac:dyDescent="0.3">
      <c r="A915" s="39" t="e">
        <f>IF('DO NOT USE_Case Formulas'!A915,IF('DO NOT USE_Case Formulas'!B915,"Not all required fields are completed","OK"),NA())</f>
        <v>#N/A</v>
      </c>
      <c r="B915" s="40" t="e">
        <f>IF(AND('DO NOT USE_Case Formulas'!A915,ISBLANK('Captura de datos CASO'!B915)),"First Name is required",IF(NOT(ISBLANK('Captura de datos CASO'!B915)),"OK",NA()))</f>
        <v>#N/A</v>
      </c>
      <c r="C915" s="40" t="e">
        <f>IF(AND('DO NOT USE_Case Formulas'!A915,ISBLANK('Captura de datos CASO'!C915)),"Last Name is required",IF(NOT(ISBLANK('Captura de datos CASO'!C915)),"OK",NA()))</f>
        <v>#N/A</v>
      </c>
      <c r="D915" s="40" t="e">
        <f>IF(AND('DO NOT USE_Case Formulas'!A915,ISBLANK('Captura de datos CASO'!D915)),"Birthdate is required",IF(NOT(ISBLANK('Captura de datos CASO'!D915)),"OK",NA()))</f>
        <v>#N/A</v>
      </c>
      <c r="E915" s="40" t="e">
        <f>IF(AND('DO NOT USE_Case Formulas'!A915,ISBLANK('Captura de datos CASO'!E915)),"Mobile Phone is required",IF(NOT(ISBLANK('Captura de datos CASO'!E915)),IF(AND(ISNUMBER(VALUE('Captura de datos CASO'!E915)),LEFT('Captura de datos CASO'!E915,1)&lt;&gt;"1",LEN('Captura de datos CASO'!E915)=10),"OK","Phone number must be valid format"),NA()))</f>
        <v>#N/A</v>
      </c>
      <c r="F915" s="40" t="e">
        <f>IF(LEN('Captura de datos CASO'!F915)&gt;255,"Home Street Address must be less than 255 characters",IF('DO NOT USE_Case Formulas'!A915,"OK",NA()))</f>
        <v>#N/A</v>
      </c>
      <c r="G915" s="40" t="e">
        <f>IF(LEN('Captura de datos CASO'!G915)&gt;40,"City must be less than 40 characters",IF('DO NOT USE_Case Formulas'!A915,"OK",NA()))</f>
        <v>#N/A</v>
      </c>
      <c r="H915" s="40" t="e">
        <f>IF(AND(NOT(ISBLANK('Captura de datos CASO'!H915)),ISNA(VLOOKUP('Captura de datos CASO'!H915,'DO NOT USE_School Picklist'!$P$3:$P$52,1,FALSE))),"Please select a value from the drop-down menu",IF('DO NOT USE_Case Formulas'!A915,"OK",NA()))</f>
        <v>#N/A</v>
      </c>
      <c r="I915" s="40" t="e">
        <f>IF(AND('DO NOT USE_Case Formulas'!A915,ISBLANK('Captura de datos CASO'!I915)),"Zip is required",IF(ISBLANK('Captura de datos CASO'!I915),NA(),"OK"))</f>
        <v>#N/A</v>
      </c>
      <c r="J915" s="40" t="e">
        <f>IF(AND('DO NOT USE_Case Formulas'!A915,ISBLANK('Captura de datos CASO'!J915)),"Student or Staff? is required",IF(ISBLANK('Captura de datos CASO'!J915),NA(),IF(ISNA(VLOOKUP('Captura de datos CASO'!J915,'DO NOT USE_School Picklist'!$B$3:$B$6,1,FALSE)),"Please select a value from the drop-down menu","OK")))</f>
        <v>#N/A</v>
      </c>
      <c r="K915" s="40" t="e">
        <f>IF(AND('Captura de datos CASO'!J915='DO NOT USE_School Picklist'!$B$4,ISBLANK('Captura de datos CASO'!K915)),"Occupation/Job Title is required if Student or Staff? is Yes, staff/faculty or volunteer",IF('DO NOT USE_Case Formulas'!A915,"OK",NA()))</f>
        <v>#N/A</v>
      </c>
      <c r="L915" s="40" t="e">
        <f ca="1">IF('Captura de datos CASO'!L915&gt;'DO NOT USE_School Picklist'!$C$3,"Date last on school campus/facility cannot be a future date",IF('DO NOT USE_Case Formulas'!A915,IF(ISBLANK('Captura de datos CASO'!L915),"Date last on school campus/facility is required","OK"),NA()))</f>
        <v>#N/A</v>
      </c>
      <c r="M915" s="40" t="e">
        <f>IF(AND('DO NOT USE_Case Formulas'!A915,ISBLANK('Captura de datos CASO'!M915)),"Specific Place in the Location is required",IF(ISBLANK('Captura de datos CASO'!M915),NA(),"OK"))</f>
        <v>#N/A</v>
      </c>
      <c r="N915" s="40" t="e">
        <f>IF(LEN('Captura de datos CASO'!N915)&gt;50,"Parent/Guardian Name must be less than 50 characters",IF('DO NOT USE_Case Formulas'!A915,"OK",NA()))</f>
        <v>#N/A</v>
      </c>
      <c r="O915" s="40" t="e">
        <f>IF(NOT(ISBLANK('Captura de datos CASO'!O915)),IF(AND(ISNUMBER('Captura de datos CASO'!O915),LEFT('Captura de datos CASO'!O915,1)&lt;&gt;"1",LEN('Captura de datos CASO'!O915)=10),"OK","Phone number must be valid format"),IF('DO NOT USE_Case Formulas'!A915,"OK",NA()))</f>
        <v>#N/A</v>
      </c>
      <c r="P915" s="53" t="e">
        <f>IF(AND(NOT(ISBLANK('Captura de datos CASO'!P915)),ISNA(VLOOKUP('Captura de datos CASO'!P915,'DO NOT USE_School Picklist'!$I$3:$I$5,1,FALSE))),"Please select a value from the drop-down menu",IF('DO NOT USE_Case Formulas'!A915,"OK",NA()))</f>
        <v>#N/A</v>
      </c>
      <c r="Q915" s="40" t="e">
        <f>IF(AND(NOT(ISBLANK('Captura de datos CASO'!Q915)),ISNA(VLOOKUP('Captura de datos CASO'!Q915,'DO NOT USE_School Picklist'!$E$3:$E$10,1,FALSE))),"Please select a value from the drop-down menu",IF('DO NOT USE_Case Formulas'!A915,"OK",NA()))</f>
        <v>#N/A</v>
      </c>
      <c r="R915" s="53" t="e">
        <f>IF(AND(NOT(ISBLANK('Captura de datos CASO'!R915)),ISNA(VLOOKUP('Captura de datos CASO'!R915,'DO NOT USE_School Picklist'!$W$3:$W$9,1,FALSE))),"Please select a value from the drop-down menu",IF('DO NOT USE_Case Formulas'!A915,"OK",NA()))</f>
        <v>#N/A</v>
      </c>
      <c r="S915" s="53" t="e">
        <f>IF(AND(NOT(ISBLANK('Captura de datos CASO'!S915)),ISNA(VLOOKUP('Captura de datos CASO'!S915,'DO NOT USE_School Picklist'!$W$3:$W$9,1,FALSE))),"Please select a value from the drop-down menu",IF('DO NOT USE_Case Formulas'!A915,"OK",NA()))</f>
        <v>#N/A</v>
      </c>
      <c r="T915" s="40" t="e">
        <f>IF(AND(NOT(ISBLANK('Captura de datos CASO'!T915)),ISNA(VLOOKUP('Captura de datos CASO'!T915,'DO NOT USE_School Picklist'!$F$3:$F$16,1,FALSE))),"Please select a value from the drop-down menu",IF('DO NOT USE_Case Formulas'!A915,"OK",NA()))</f>
        <v>#N/A</v>
      </c>
      <c r="U915" s="40" t="e">
        <f>IF(LEN('Captura de datos CASO'!U915)&gt;100,"Classroom(s) must be less than 100 characters",IF('DO NOT USE_Case Formulas'!A915,"OK",NA()))</f>
        <v>#N/A</v>
      </c>
      <c r="V915" s="40" t="e">
        <f>IF(AND(NOT(ISBLANK('Captura de datos CASO'!V915)),ISNA(VLOOKUP('Captura de datos CASO'!V915,'DO NOT USE_School Picklist'!$S$3:$S$12,1,FALSE))),"Please select a value from the drop-down menu",IF('DO NOT USE_Case Formulas'!A915,"OK",NA()))</f>
        <v>#N/A</v>
      </c>
      <c r="W915" s="40" t="e">
        <f>IF(AND(NOT(ISBLANK('Captura de datos CASO'!W915)),ISNA(VLOOKUP('Captura de datos CASO'!W915,'DO NOT USE_School Picklist'!$S$3:$S$12,1,FALSE))),"Please select a value from the drop-down menu",IF('DO NOT USE_Case Formulas'!A915,"OK",NA()))</f>
        <v>#N/A</v>
      </c>
      <c r="X915" s="40" t="e">
        <f>IF(LEN('Captura de datos CASO'!X915)&gt;80,"Name of Education Group must be less than 80 characters",IF('DO NOT USE_Case Formulas'!A915,"OK",NA()))</f>
        <v>#N/A</v>
      </c>
      <c r="Y915" s="40" t="e">
        <f>IF(AND(NOT(ISBLANK('Captura de datos CASO'!Y915)),ISNA(VLOOKUP('Captura de datos CASO'!Y915,'DO NOT USE_School Picklist'!$K$3:$K$6,1,FALSE))),"Please select a value from the drop-down menu",IF('DO NOT USE_Case Formulas'!A915,"OK",NA()))</f>
        <v>#N/A</v>
      </c>
      <c r="Z915" s="40" t="e">
        <f>IF(AND('DO NOT USE_Case Formulas'!A915,ISBLANK('Captura de datos CASO'!Z915)),"Has this person had symptoms? is required",IF(AND(NOT(ISBLANK('Captura de datos CASO'!Z915)),ISNA(VLOOKUP('Captura de datos CASO'!Z915,'DO NOT USE_School Picklist'!$D$3:$D$5,1,FALSE))),"Please select a value from the drop-down menu",IF(NOT(ISBLANK('Captura de datos CASO'!Z915)),"OK",NA())))</f>
        <v>#N/A</v>
      </c>
      <c r="AA915" s="40" t="e">
        <f>IF(AND('Captura de datos CASO'!Z915='DO NOT USE_School Picklist'!$D$3,ISBLANK('Captura de datos CASO'!AA915)),"Symptom Onset Date is required if Ever Symptomatic is Yes",IF('DO NOT USE_Case Formulas'!A915,"OK",NA()))</f>
        <v>#N/A</v>
      </c>
      <c r="AB915" s="40"/>
      <c r="AC915" s="40" t="e">
        <f ca="1">IF(AND('DO NOT USE_Case Formulas'!A915,ISBLANK('Captura de datos CASO'!AC915)),"Lab Result Test Date is required",IF('Captura de datos CASO'!AC915&gt;'DO NOT USE_School Picklist'!$C$3,"Test Date cannot be a future date",IF(NOT(ISBLANK('Captura de datos CASO'!AC915)),"OK",NA())))</f>
        <v>#N/A</v>
      </c>
      <c r="AD915" s="40" t="e">
        <f>IF(AND(NOT(ISBLANK('Captura de datos CASO'!AD915)),ISNA(VLOOKUP('Captura de datos CASO'!AD915,'DO NOT USE_School Picklist'!$R$3:$R$7,1,FALSE))),"Please select a value from the drop-down menu",IF('DO NOT USE_Case Formulas'!A915,"OK",NA()))</f>
        <v>#N/A</v>
      </c>
      <c r="AE915" s="40" t="e">
        <f>IF(AND('DO NOT USE_Case Formulas'!A915,ISBLANK('Captura de datos CASO'!AB915)),"Lab Result Test Result is required",IF(AND(NOT(ISBLANK('Captura de datos CASO'!AB915)),ISNA(VLOOKUP('Captura de datos CASO'!AB915,'DO NOT USE_School Picklist'!$Q$3:$Q$8,1,FALSE))),"Please select a value from the drop-down menu",IF('DO NOT USE_Case Formulas'!A915,"OK",NA())))</f>
        <v>#N/A</v>
      </c>
    </row>
    <row r="916" spans="1:31" x14ac:dyDescent="0.3">
      <c r="A916" s="39" t="e">
        <f>IF('DO NOT USE_Case Formulas'!A916,IF('DO NOT USE_Case Formulas'!B916,"Not all required fields are completed","OK"),NA())</f>
        <v>#N/A</v>
      </c>
      <c r="B916" s="40" t="e">
        <f>IF(AND('DO NOT USE_Case Formulas'!A916,ISBLANK('Captura de datos CASO'!B916)),"First Name is required",IF(NOT(ISBLANK('Captura de datos CASO'!B916)),"OK",NA()))</f>
        <v>#N/A</v>
      </c>
      <c r="C916" s="40" t="e">
        <f>IF(AND('DO NOT USE_Case Formulas'!A916,ISBLANK('Captura de datos CASO'!C916)),"Last Name is required",IF(NOT(ISBLANK('Captura de datos CASO'!C916)),"OK",NA()))</f>
        <v>#N/A</v>
      </c>
      <c r="D916" s="40" t="e">
        <f>IF(AND('DO NOT USE_Case Formulas'!A916,ISBLANK('Captura de datos CASO'!D916)),"Birthdate is required",IF(NOT(ISBLANK('Captura de datos CASO'!D916)),"OK",NA()))</f>
        <v>#N/A</v>
      </c>
      <c r="E916" s="40" t="e">
        <f>IF(AND('DO NOT USE_Case Formulas'!A916,ISBLANK('Captura de datos CASO'!E916)),"Mobile Phone is required",IF(NOT(ISBLANK('Captura de datos CASO'!E916)),IF(AND(ISNUMBER(VALUE('Captura de datos CASO'!E916)),LEFT('Captura de datos CASO'!E916,1)&lt;&gt;"1",LEN('Captura de datos CASO'!E916)=10),"OK","Phone number must be valid format"),NA()))</f>
        <v>#N/A</v>
      </c>
      <c r="F916" s="40" t="e">
        <f>IF(LEN('Captura de datos CASO'!F916)&gt;255,"Home Street Address must be less than 255 characters",IF('DO NOT USE_Case Formulas'!A916,"OK",NA()))</f>
        <v>#N/A</v>
      </c>
      <c r="G916" s="40" t="e">
        <f>IF(LEN('Captura de datos CASO'!G916)&gt;40,"City must be less than 40 characters",IF('DO NOT USE_Case Formulas'!A916,"OK",NA()))</f>
        <v>#N/A</v>
      </c>
      <c r="H916" s="40" t="e">
        <f>IF(AND(NOT(ISBLANK('Captura de datos CASO'!H916)),ISNA(VLOOKUP('Captura de datos CASO'!H916,'DO NOT USE_School Picklist'!$P$3:$P$52,1,FALSE))),"Please select a value from the drop-down menu",IF('DO NOT USE_Case Formulas'!A916,"OK",NA()))</f>
        <v>#N/A</v>
      </c>
      <c r="I916" s="40" t="e">
        <f>IF(AND('DO NOT USE_Case Formulas'!A916,ISBLANK('Captura de datos CASO'!I916)),"Zip is required",IF(ISBLANK('Captura de datos CASO'!I916),NA(),"OK"))</f>
        <v>#N/A</v>
      </c>
      <c r="J916" s="40" t="e">
        <f>IF(AND('DO NOT USE_Case Formulas'!A916,ISBLANK('Captura de datos CASO'!J916)),"Student or Staff? is required",IF(ISBLANK('Captura de datos CASO'!J916),NA(),IF(ISNA(VLOOKUP('Captura de datos CASO'!J916,'DO NOT USE_School Picklist'!$B$3:$B$6,1,FALSE)),"Please select a value from the drop-down menu","OK")))</f>
        <v>#N/A</v>
      </c>
      <c r="K916" s="40" t="e">
        <f>IF(AND('Captura de datos CASO'!J916='DO NOT USE_School Picklist'!$B$4,ISBLANK('Captura de datos CASO'!K916)),"Occupation/Job Title is required if Student or Staff? is Yes, staff/faculty or volunteer",IF('DO NOT USE_Case Formulas'!A916,"OK",NA()))</f>
        <v>#N/A</v>
      </c>
      <c r="L916" s="40" t="e">
        <f ca="1">IF('Captura de datos CASO'!L916&gt;'DO NOT USE_School Picklist'!$C$3,"Date last on school campus/facility cannot be a future date",IF('DO NOT USE_Case Formulas'!A916,IF(ISBLANK('Captura de datos CASO'!L916),"Date last on school campus/facility is required","OK"),NA()))</f>
        <v>#N/A</v>
      </c>
      <c r="M916" s="40" t="e">
        <f>IF(AND('DO NOT USE_Case Formulas'!A916,ISBLANK('Captura de datos CASO'!M916)),"Specific Place in the Location is required",IF(ISBLANK('Captura de datos CASO'!M916),NA(),"OK"))</f>
        <v>#N/A</v>
      </c>
      <c r="N916" s="40" t="e">
        <f>IF(LEN('Captura de datos CASO'!N916)&gt;50,"Parent/Guardian Name must be less than 50 characters",IF('DO NOT USE_Case Formulas'!A916,"OK",NA()))</f>
        <v>#N/A</v>
      </c>
      <c r="O916" s="40" t="e">
        <f>IF(NOT(ISBLANK('Captura de datos CASO'!O916)),IF(AND(ISNUMBER('Captura de datos CASO'!O916),LEFT('Captura de datos CASO'!O916,1)&lt;&gt;"1",LEN('Captura de datos CASO'!O916)=10),"OK","Phone number must be valid format"),IF('DO NOT USE_Case Formulas'!A916,"OK",NA()))</f>
        <v>#N/A</v>
      </c>
      <c r="P916" s="53" t="e">
        <f>IF(AND(NOT(ISBLANK('Captura de datos CASO'!P916)),ISNA(VLOOKUP('Captura de datos CASO'!P916,'DO NOT USE_School Picklist'!$I$3:$I$5,1,FALSE))),"Please select a value from the drop-down menu",IF('DO NOT USE_Case Formulas'!A916,"OK",NA()))</f>
        <v>#N/A</v>
      </c>
      <c r="Q916" s="40" t="e">
        <f>IF(AND(NOT(ISBLANK('Captura de datos CASO'!Q916)),ISNA(VLOOKUP('Captura de datos CASO'!Q916,'DO NOT USE_School Picklist'!$E$3:$E$10,1,FALSE))),"Please select a value from the drop-down menu",IF('DO NOT USE_Case Formulas'!A916,"OK",NA()))</f>
        <v>#N/A</v>
      </c>
      <c r="R916" s="53" t="e">
        <f>IF(AND(NOT(ISBLANK('Captura de datos CASO'!R916)),ISNA(VLOOKUP('Captura de datos CASO'!R916,'DO NOT USE_School Picklist'!$W$3:$W$9,1,FALSE))),"Please select a value from the drop-down menu",IF('DO NOT USE_Case Formulas'!A916,"OK",NA()))</f>
        <v>#N/A</v>
      </c>
      <c r="S916" s="53" t="e">
        <f>IF(AND(NOT(ISBLANK('Captura de datos CASO'!S916)),ISNA(VLOOKUP('Captura de datos CASO'!S916,'DO NOT USE_School Picklist'!$W$3:$W$9,1,FALSE))),"Please select a value from the drop-down menu",IF('DO NOT USE_Case Formulas'!A916,"OK",NA()))</f>
        <v>#N/A</v>
      </c>
      <c r="T916" s="40" t="e">
        <f>IF(AND(NOT(ISBLANK('Captura de datos CASO'!T916)),ISNA(VLOOKUP('Captura de datos CASO'!T916,'DO NOT USE_School Picklist'!$F$3:$F$16,1,FALSE))),"Please select a value from the drop-down menu",IF('DO NOT USE_Case Formulas'!A916,"OK",NA()))</f>
        <v>#N/A</v>
      </c>
      <c r="U916" s="40" t="e">
        <f>IF(LEN('Captura de datos CASO'!U916)&gt;100,"Classroom(s) must be less than 100 characters",IF('DO NOT USE_Case Formulas'!A916,"OK",NA()))</f>
        <v>#N/A</v>
      </c>
      <c r="V916" s="40" t="e">
        <f>IF(AND(NOT(ISBLANK('Captura de datos CASO'!V916)),ISNA(VLOOKUP('Captura de datos CASO'!V916,'DO NOT USE_School Picklist'!$S$3:$S$12,1,FALSE))),"Please select a value from the drop-down menu",IF('DO NOT USE_Case Formulas'!A916,"OK",NA()))</f>
        <v>#N/A</v>
      </c>
      <c r="W916" s="40" t="e">
        <f>IF(AND(NOT(ISBLANK('Captura de datos CASO'!W916)),ISNA(VLOOKUP('Captura de datos CASO'!W916,'DO NOT USE_School Picklist'!$S$3:$S$12,1,FALSE))),"Please select a value from the drop-down menu",IF('DO NOT USE_Case Formulas'!A916,"OK",NA()))</f>
        <v>#N/A</v>
      </c>
      <c r="X916" s="40" t="e">
        <f>IF(LEN('Captura de datos CASO'!X916)&gt;80,"Name of Education Group must be less than 80 characters",IF('DO NOT USE_Case Formulas'!A916,"OK",NA()))</f>
        <v>#N/A</v>
      </c>
      <c r="Y916" s="40" t="e">
        <f>IF(AND(NOT(ISBLANK('Captura de datos CASO'!Y916)),ISNA(VLOOKUP('Captura de datos CASO'!Y916,'DO NOT USE_School Picklist'!$K$3:$K$6,1,FALSE))),"Please select a value from the drop-down menu",IF('DO NOT USE_Case Formulas'!A916,"OK",NA()))</f>
        <v>#N/A</v>
      </c>
      <c r="Z916" s="40" t="e">
        <f>IF(AND('DO NOT USE_Case Formulas'!A916,ISBLANK('Captura de datos CASO'!Z916)),"Has this person had symptoms? is required",IF(AND(NOT(ISBLANK('Captura de datos CASO'!Z916)),ISNA(VLOOKUP('Captura de datos CASO'!Z916,'DO NOT USE_School Picklist'!$D$3:$D$5,1,FALSE))),"Please select a value from the drop-down menu",IF(NOT(ISBLANK('Captura de datos CASO'!Z916)),"OK",NA())))</f>
        <v>#N/A</v>
      </c>
      <c r="AA916" s="40" t="e">
        <f>IF(AND('Captura de datos CASO'!Z916='DO NOT USE_School Picklist'!$D$3,ISBLANK('Captura de datos CASO'!AA916)),"Symptom Onset Date is required if Ever Symptomatic is Yes",IF('DO NOT USE_Case Formulas'!A916,"OK",NA()))</f>
        <v>#N/A</v>
      </c>
      <c r="AB916" s="40"/>
      <c r="AC916" s="40" t="e">
        <f ca="1">IF(AND('DO NOT USE_Case Formulas'!A916,ISBLANK('Captura de datos CASO'!AC916)),"Lab Result Test Date is required",IF('Captura de datos CASO'!AC916&gt;'DO NOT USE_School Picklist'!$C$3,"Test Date cannot be a future date",IF(NOT(ISBLANK('Captura de datos CASO'!AC916)),"OK",NA())))</f>
        <v>#N/A</v>
      </c>
      <c r="AD916" s="40" t="e">
        <f>IF(AND(NOT(ISBLANK('Captura de datos CASO'!AD916)),ISNA(VLOOKUP('Captura de datos CASO'!AD916,'DO NOT USE_School Picklist'!$R$3:$R$7,1,FALSE))),"Please select a value from the drop-down menu",IF('DO NOT USE_Case Formulas'!A916,"OK",NA()))</f>
        <v>#N/A</v>
      </c>
      <c r="AE916" s="40" t="e">
        <f>IF(AND('DO NOT USE_Case Formulas'!A916,ISBLANK('Captura de datos CASO'!AB916)),"Lab Result Test Result is required",IF(AND(NOT(ISBLANK('Captura de datos CASO'!AB916)),ISNA(VLOOKUP('Captura de datos CASO'!AB916,'DO NOT USE_School Picklist'!$Q$3:$Q$8,1,FALSE))),"Please select a value from the drop-down menu",IF('DO NOT USE_Case Formulas'!A916,"OK",NA())))</f>
        <v>#N/A</v>
      </c>
    </row>
    <row r="917" spans="1:31" x14ac:dyDescent="0.3">
      <c r="A917" s="39" t="e">
        <f>IF('DO NOT USE_Case Formulas'!A917,IF('DO NOT USE_Case Formulas'!B917,"Not all required fields are completed","OK"),NA())</f>
        <v>#N/A</v>
      </c>
      <c r="B917" s="40" t="e">
        <f>IF(AND('DO NOT USE_Case Formulas'!A917,ISBLANK('Captura de datos CASO'!B917)),"First Name is required",IF(NOT(ISBLANK('Captura de datos CASO'!B917)),"OK",NA()))</f>
        <v>#N/A</v>
      </c>
      <c r="C917" s="40" t="e">
        <f>IF(AND('DO NOT USE_Case Formulas'!A917,ISBLANK('Captura de datos CASO'!C917)),"Last Name is required",IF(NOT(ISBLANK('Captura de datos CASO'!C917)),"OK",NA()))</f>
        <v>#N/A</v>
      </c>
      <c r="D917" s="40" t="e">
        <f>IF(AND('DO NOT USE_Case Formulas'!A917,ISBLANK('Captura de datos CASO'!D917)),"Birthdate is required",IF(NOT(ISBLANK('Captura de datos CASO'!D917)),"OK",NA()))</f>
        <v>#N/A</v>
      </c>
      <c r="E917" s="40" t="e">
        <f>IF(AND('DO NOT USE_Case Formulas'!A917,ISBLANK('Captura de datos CASO'!E917)),"Mobile Phone is required",IF(NOT(ISBLANK('Captura de datos CASO'!E917)),IF(AND(ISNUMBER(VALUE('Captura de datos CASO'!E917)),LEFT('Captura de datos CASO'!E917,1)&lt;&gt;"1",LEN('Captura de datos CASO'!E917)=10),"OK","Phone number must be valid format"),NA()))</f>
        <v>#N/A</v>
      </c>
      <c r="F917" s="40" t="e">
        <f>IF(LEN('Captura de datos CASO'!F917)&gt;255,"Home Street Address must be less than 255 characters",IF('DO NOT USE_Case Formulas'!A917,"OK",NA()))</f>
        <v>#N/A</v>
      </c>
      <c r="G917" s="40" t="e">
        <f>IF(LEN('Captura de datos CASO'!G917)&gt;40,"City must be less than 40 characters",IF('DO NOT USE_Case Formulas'!A917,"OK",NA()))</f>
        <v>#N/A</v>
      </c>
      <c r="H917" s="40" t="e">
        <f>IF(AND(NOT(ISBLANK('Captura de datos CASO'!H917)),ISNA(VLOOKUP('Captura de datos CASO'!H917,'DO NOT USE_School Picklist'!$P$3:$P$52,1,FALSE))),"Please select a value from the drop-down menu",IF('DO NOT USE_Case Formulas'!A917,"OK",NA()))</f>
        <v>#N/A</v>
      </c>
      <c r="I917" s="40" t="e">
        <f>IF(AND('DO NOT USE_Case Formulas'!A917,ISBLANK('Captura de datos CASO'!I917)),"Zip is required",IF(ISBLANK('Captura de datos CASO'!I917),NA(),"OK"))</f>
        <v>#N/A</v>
      </c>
      <c r="J917" s="40" t="e">
        <f>IF(AND('DO NOT USE_Case Formulas'!A917,ISBLANK('Captura de datos CASO'!J917)),"Student or Staff? is required",IF(ISBLANK('Captura de datos CASO'!J917),NA(),IF(ISNA(VLOOKUP('Captura de datos CASO'!J917,'DO NOT USE_School Picklist'!$B$3:$B$6,1,FALSE)),"Please select a value from the drop-down menu","OK")))</f>
        <v>#N/A</v>
      </c>
      <c r="K917" s="40" t="e">
        <f>IF(AND('Captura de datos CASO'!J917='DO NOT USE_School Picklist'!$B$4,ISBLANK('Captura de datos CASO'!K917)),"Occupation/Job Title is required if Student or Staff? is Yes, staff/faculty or volunteer",IF('DO NOT USE_Case Formulas'!A917,"OK",NA()))</f>
        <v>#N/A</v>
      </c>
      <c r="L917" s="40" t="e">
        <f ca="1">IF('Captura de datos CASO'!L917&gt;'DO NOT USE_School Picklist'!$C$3,"Date last on school campus/facility cannot be a future date",IF('DO NOT USE_Case Formulas'!A917,IF(ISBLANK('Captura de datos CASO'!L917),"Date last on school campus/facility is required","OK"),NA()))</f>
        <v>#N/A</v>
      </c>
      <c r="M917" s="40" t="e">
        <f>IF(AND('DO NOT USE_Case Formulas'!A917,ISBLANK('Captura de datos CASO'!M917)),"Specific Place in the Location is required",IF(ISBLANK('Captura de datos CASO'!M917),NA(),"OK"))</f>
        <v>#N/A</v>
      </c>
      <c r="N917" s="40" t="e">
        <f>IF(LEN('Captura de datos CASO'!N917)&gt;50,"Parent/Guardian Name must be less than 50 characters",IF('DO NOT USE_Case Formulas'!A917,"OK",NA()))</f>
        <v>#N/A</v>
      </c>
      <c r="O917" s="40" t="e">
        <f>IF(NOT(ISBLANK('Captura de datos CASO'!O917)),IF(AND(ISNUMBER('Captura de datos CASO'!O917),LEFT('Captura de datos CASO'!O917,1)&lt;&gt;"1",LEN('Captura de datos CASO'!O917)=10),"OK","Phone number must be valid format"),IF('DO NOT USE_Case Formulas'!A917,"OK",NA()))</f>
        <v>#N/A</v>
      </c>
      <c r="P917" s="53" t="e">
        <f>IF(AND(NOT(ISBLANK('Captura de datos CASO'!P917)),ISNA(VLOOKUP('Captura de datos CASO'!P917,'DO NOT USE_School Picklist'!$I$3:$I$5,1,FALSE))),"Please select a value from the drop-down menu",IF('DO NOT USE_Case Formulas'!A917,"OK",NA()))</f>
        <v>#N/A</v>
      </c>
      <c r="Q917" s="40" t="e">
        <f>IF(AND(NOT(ISBLANK('Captura de datos CASO'!Q917)),ISNA(VLOOKUP('Captura de datos CASO'!Q917,'DO NOT USE_School Picklist'!$E$3:$E$10,1,FALSE))),"Please select a value from the drop-down menu",IF('DO NOT USE_Case Formulas'!A917,"OK",NA()))</f>
        <v>#N/A</v>
      </c>
      <c r="R917" s="53" t="e">
        <f>IF(AND(NOT(ISBLANK('Captura de datos CASO'!R917)),ISNA(VLOOKUP('Captura de datos CASO'!R917,'DO NOT USE_School Picklist'!$W$3:$W$9,1,FALSE))),"Please select a value from the drop-down menu",IF('DO NOT USE_Case Formulas'!A917,"OK",NA()))</f>
        <v>#N/A</v>
      </c>
      <c r="S917" s="53" t="e">
        <f>IF(AND(NOT(ISBLANK('Captura de datos CASO'!S917)),ISNA(VLOOKUP('Captura de datos CASO'!S917,'DO NOT USE_School Picklist'!$W$3:$W$9,1,FALSE))),"Please select a value from the drop-down menu",IF('DO NOT USE_Case Formulas'!A917,"OK",NA()))</f>
        <v>#N/A</v>
      </c>
      <c r="T917" s="40" t="e">
        <f>IF(AND(NOT(ISBLANK('Captura de datos CASO'!T917)),ISNA(VLOOKUP('Captura de datos CASO'!T917,'DO NOT USE_School Picklist'!$F$3:$F$16,1,FALSE))),"Please select a value from the drop-down menu",IF('DO NOT USE_Case Formulas'!A917,"OK",NA()))</f>
        <v>#N/A</v>
      </c>
      <c r="U917" s="40" t="e">
        <f>IF(LEN('Captura de datos CASO'!U917)&gt;100,"Classroom(s) must be less than 100 characters",IF('DO NOT USE_Case Formulas'!A917,"OK",NA()))</f>
        <v>#N/A</v>
      </c>
      <c r="V917" s="40" t="e">
        <f>IF(AND(NOT(ISBLANK('Captura de datos CASO'!V917)),ISNA(VLOOKUP('Captura de datos CASO'!V917,'DO NOT USE_School Picklist'!$S$3:$S$12,1,FALSE))),"Please select a value from the drop-down menu",IF('DO NOT USE_Case Formulas'!A917,"OK",NA()))</f>
        <v>#N/A</v>
      </c>
      <c r="W917" s="40" t="e">
        <f>IF(AND(NOT(ISBLANK('Captura de datos CASO'!W917)),ISNA(VLOOKUP('Captura de datos CASO'!W917,'DO NOT USE_School Picklist'!$S$3:$S$12,1,FALSE))),"Please select a value from the drop-down menu",IF('DO NOT USE_Case Formulas'!A917,"OK",NA()))</f>
        <v>#N/A</v>
      </c>
      <c r="X917" s="40" t="e">
        <f>IF(LEN('Captura de datos CASO'!X917)&gt;80,"Name of Education Group must be less than 80 characters",IF('DO NOT USE_Case Formulas'!A917,"OK",NA()))</f>
        <v>#N/A</v>
      </c>
      <c r="Y917" s="40" t="e">
        <f>IF(AND(NOT(ISBLANK('Captura de datos CASO'!Y917)),ISNA(VLOOKUP('Captura de datos CASO'!Y917,'DO NOT USE_School Picklist'!$K$3:$K$6,1,FALSE))),"Please select a value from the drop-down menu",IF('DO NOT USE_Case Formulas'!A917,"OK",NA()))</f>
        <v>#N/A</v>
      </c>
      <c r="Z917" s="40" t="e">
        <f>IF(AND('DO NOT USE_Case Formulas'!A917,ISBLANK('Captura de datos CASO'!Z917)),"Has this person had symptoms? is required",IF(AND(NOT(ISBLANK('Captura de datos CASO'!Z917)),ISNA(VLOOKUP('Captura de datos CASO'!Z917,'DO NOT USE_School Picklist'!$D$3:$D$5,1,FALSE))),"Please select a value from the drop-down menu",IF(NOT(ISBLANK('Captura de datos CASO'!Z917)),"OK",NA())))</f>
        <v>#N/A</v>
      </c>
      <c r="AA917" s="40" t="e">
        <f>IF(AND('Captura de datos CASO'!Z917='DO NOT USE_School Picklist'!$D$3,ISBLANK('Captura de datos CASO'!AA917)),"Symptom Onset Date is required if Ever Symptomatic is Yes",IF('DO NOT USE_Case Formulas'!A917,"OK",NA()))</f>
        <v>#N/A</v>
      </c>
      <c r="AB917" s="40"/>
      <c r="AC917" s="40" t="e">
        <f ca="1">IF(AND('DO NOT USE_Case Formulas'!A917,ISBLANK('Captura de datos CASO'!AC917)),"Lab Result Test Date is required",IF('Captura de datos CASO'!AC917&gt;'DO NOT USE_School Picklist'!$C$3,"Test Date cannot be a future date",IF(NOT(ISBLANK('Captura de datos CASO'!AC917)),"OK",NA())))</f>
        <v>#N/A</v>
      </c>
      <c r="AD917" s="40" t="e">
        <f>IF(AND(NOT(ISBLANK('Captura de datos CASO'!AD917)),ISNA(VLOOKUP('Captura de datos CASO'!AD917,'DO NOT USE_School Picklist'!$R$3:$R$7,1,FALSE))),"Please select a value from the drop-down menu",IF('DO NOT USE_Case Formulas'!A917,"OK",NA()))</f>
        <v>#N/A</v>
      </c>
      <c r="AE917" s="40" t="e">
        <f>IF(AND('DO NOT USE_Case Formulas'!A917,ISBLANK('Captura de datos CASO'!AB917)),"Lab Result Test Result is required",IF(AND(NOT(ISBLANK('Captura de datos CASO'!AB917)),ISNA(VLOOKUP('Captura de datos CASO'!AB917,'DO NOT USE_School Picklist'!$Q$3:$Q$8,1,FALSE))),"Please select a value from the drop-down menu",IF('DO NOT USE_Case Formulas'!A917,"OK",NA())))</f>
        <v>#N/A</v>
      </c>
    </row>
    <row r="918" spans="1:31" x14ac:dyDescent="0.3">
      <c r="A918" s="39" t="e">
        <f>IF('DO NOT USE_Case Formulas'!A918,IF('DO NOT USE_Case Formulas'!B918,"Not all required fields are completed","OK"),NA())</f>
        <v>#N/A</v>
      </c>
      <c r="B918" s="40" t="e">
        <f>IF(AND('DO NOT USE_Case Formulas'!A918,ISBLANK('Captura de datos CASO'!B918)),"First Name is required",IF(NOT(ISBLANK('Captura de datos CASO'!B918)),"OK",NA()))</f>
        <v>#N/A</v>
      </c>
      <c r="C918" s="40" t="e">
        <f>IF(AND('DO NOT USE_Case Formulas'!A918,ISBLANK('Captura de datos CASO'!C918)),"Last Name is required",IF(NOT(ISBLANK('Captura de datos CASO'!C918)),"OK",NA()))</f>
        <v>#N/A</v>
      </c>
      <c r="D918" s="40" t="e">
        <f>IF(AND('DO NOT USE_Case Formulas'!A918,ISBLANK('Captura de datos CASO'!D918)),"Birthdate is required",IF(NOT(ISBLANK('Captura de datos CASO'!D918)),"OK",NA()))</f>
        <v>#N/A</v>
      </c>
      <c r="E918" s="40" t="e">
        <f>IF(AND('DO NOT USE_Case Formulas'!A918,ISBLANK('Captura de datos CASO'!E918)),"Mobile Phone is required",IF(NOT(ISBLANK('Captura de datos CASO'!E918)),IF(AND(ISNUMBER(VALUE('Captura de datos CASO'!E918)),LEFT('Captura de datos CASO'!E918,1)&lt;&gt;"1",LEN('Captura de datos CASO'!E918)=10),"OK","Phone number must be valid format"),NA()))</f>
        <v>#N/A</v>
      </c>
      <c r="F918" s="40" t="e">
        <f>IF(LEN('Captura de datos CASO'!F918)&gt;255,"Home Street Address must be less than 255 characters",IF('DO NOT USE_Case Formulas'!A918,"OK",NA()))</f>
        <v>#N/A</v>
      </c>
      <c r="G918" s="40" t="e">
        <f>IF(LEN('Captura de datos CASO'!G918)&gt;40,"City must be less than 40 characters",IF('DO NOT USE_Case Formulas'!A918,"OK",NA()))</f>
        <v>#N/A</v>
      </c>
      <c r="H918" s="40" t="e">
        <f>IF(AND(NOT(ISBLANK('Captura de datos CASO'!H918)),ISNA(VLOOKUP('Captura de datos CASO'!H918,'DO NOT USE_School Picklist'!$P$3:$P$52,1,FALSE))),"Please select a value from the drop-down menu",IF('DO NOT USE_Case Formulas'!A918,"OK",NA()))</f>
        <v>#N/A</v>
      </c>
      <c r="I918" s="40" t="e">
        <f>IF(AND('DO NOT USE_Case Formulas'!A918,ISBLANK('Captura de datos CASO'!I918)),"Zip is required",IF(ISBLANK('Captura de datos CASO'!I918),NA(),"OK"))</f>
        <v>#N/A</v>
      </c>
      <c r="J918" s="40" t="e">
        <f>IF(AND('DO NOT USE_Case Formulas'!A918,ISBLANK('Captura de datos CASO'!J918)),"Student or Staff? is required",IF(ISBLANK('Captura de datos CASO'!J918),NA(),IF(ISNA(VLOOKUP('Captura de datos CASO'!J918,'DO NOT USE_School Picklist'!$B$3:$B$6,1,FALSE)),"Please select a value from the drop-down menu","OK")))</f>
        <v>#N/A</v>
      </c>
      <c r="K918" s="40" t="e">
        <f>IF(AND('Captura de datos CASO'!J918='DO NOT USE_School Picklist'!$B$4,ISBLANK('Captura de datos CASO'!K918)),"Occupation/Job Title is required if Student or Staff? is Yes, staff/faculty or volunteer",IF('DO NOT USE_Case Formulas'!A918,"OK",NA()))</f>
        <v>#N/A</v>
      </c>
      <c r="L918" s="40" t="e">
        <f ca="1">IF('Captura de datos CASO'!L918&gt;'DO NOT USE_School Picklist'!$C$3,"Date last on school campus/facility cannot be a future date",IF('DO NOT USE_Case Formulas'!A918,IF(ISBLANK('Captura de datos CASO'!L918),"Date last on school campus/facility is required","OK"),NA()))</f>
        <v>#N/A</v>
      </c>
      <c r="M918" s="40" t="e">
        <f>IF(AND('DO NOT USE_Case Formulas'!A918,ISBLANK('Captura de datos CASO'!M918)),"Specific Place in the Location is required",IF(ISBLANK('Captura de datos CASO'!M918),NA(),"OK"))</f>
        <v>#N/A</v>
      </c>
      <c r="N918" s="40" t="e">
        <f>IF(LEN('Captura de datos CASO'!N918)&gt;50,"Parent/Guardian Name must be less than 50 characters",IF('DO NOT USE_Case Formulas'!A918,"OK",NA()))</f>
        <v>#N/A</v>
      </c>
      <c r="O918" s="40" t="e">
        <f>IF(NOT(ISBLANK('Captura de datos CASO'!O918)),IF(AND(ISNUMBER('Captura de datos CASO'!O918),LEFT('Captura de datos CASO'!O918,1)&lt;&gt;"1",LEN('Captura de datos CASO'!O918)=10),"OK","Phone number must be valid format"),IF('DO NOT USE_Case Formulas'!A918,"OK",NA()))</f>
        <v>#N/A</v>
      </c>
      <c r="P918" s="53" t="e">
        <f>IF(AND(NOT(ISBLANK('Captura de datos CASO'!P918)),ISNA(VLOOKUP('Captura de datos CASO'!P918,'DO NOT USE_School Picklist'!$I$3:$I$5,1,FALSE))),"Please select a value from the drop-down menu",IF('DO NOT USE_Case Formulas'!A918,"OK",NA()))</f>
        <v>#N/A</v>
      </c>
      <c r="Q918" s="40" t="e">
        <f>IF(AND(NOT(ISBLANK('Captura de datos CASO'!Q918)),ISNA(VLOOKUP('Captura de datos CASO'!Q918,'DO NOT USE_School Picklist'!$E$3:$E$10,1,FALSE))),"Please select a value from the drop-down menu",IF('DO NOT USE_Case Formulas'!A918,"OK",NA()))</f>
        <v>#N/A</v>
      </c>
      <c r="R918" s="53" t="e">
        <f>IF(AND(NOT(ISBLANK('Captura de datos CASO'!R918)),ISNA(VLOOKUP('Captura de datos CASO'!R918,'DO NOT USE_School Picklist'!$W$3:$W$9,1,FALSE))),"Please select a value from the drop-down menu",IF('DO NOT USE_Case Formulas'!A918,"OK",NA()))</f>
        <v>#N/A</v>
      </c>
      <c r="S918" s="53" t="e">
        <f>IF(AND(NOT(ISBLANK('Captura de datos CASO'!S918)),ISNA(VLOOKUP('Captura de datos CASO'!S918,'DO NOT USE_School Picklist'!$W$3:$W$9,1,FALSE))),"Please select a value from the drop-down menu",IF('DO NOT USE_Case Formulas'!A918,"OK",NA()))</f>
        <v>#N/A</v>
      </c>
      <c r="T918" s="40" t="e">
        <f>IF(AND(NOT(ISBLANK('Captura de datos CASO'!T918)),ISNA(VLOOKUP('Captura de datos CASO'!T918,'DO NOT USE_School Picklist'!$F$3:$F$16,1,FALSE))),"Please select a value from the drop-down menu",IF('DO NOT USE_Case Formulas'!A918,"OK",NA()))</f>
        <v>#N/A</v>
      </c>
      <c r="U918" s="40" t="e">
        <f>IF(LEN('Captura de datos CASO'!U918)&gt;100,"Classroom(s) must be less than 100 characters",IF('DO NOT USE_Case Formulas'!A918,"OK",NA()))</f>
        <v>#N/A</v>
      </c>
      <c r="V918" s="40" t="e">
        <f>IF(AND(NOT(ISBLANK('Captura de datos CASO'!V918)),ISNA(VLOOKUP('Captura de datos CASO'!V918,'DO NOT USE_School Picklist'!$S$3:$S$12,1,FALSE))),"Please select a value from the drop-down menu",IF('DO NOT USE_Case Formulas'!A918,"OK",NA()))</f>
        <v>#N/A</v>
      </c>
      <c r="W918" s="40" t="e">
        <f>IF(AND(NOT(ISBLANK('Captura de datos CASO'!W918)),ISNA(VLOOKUP('Captura de datos CASO'!W918,'DO NOT USE_School Picklist'!$S$3:$S$12,1,FALSE))),"Please select a value from the drop-down menu",IF('DO NOT USE_Case Formulas'!A918,"OK",NA()))</f>
        <v>#N/A</v>
      </c>
      <c r="X918" s="40" t="e">
        <f>IF(LEN('Captura de datos CASO'!X918)&gt;80,"Name of Education Group must be less than 80 characters",IF('DO NOT USE_Case Formulas'!A918,"OK",NA()))</f>
        <v>#N/A</v>
      </c>
      <c r="Y918" s="40" t="e">
        <f>IF(AND(NOT(ISBLANK('Captura de datos CASO'!Y918)),ISNA(VLOOKUP('Captura de datos CASO'!Y918,'DO NOT USE_School Picklist'!$K$3:$K$6,1,FALSE))),"Please select a value from the drop-down menu",IF('DO NOT USE_Case Formulas'!A918,"OK",NA()))</f>
        <v>#N/A</v>
      </c>
      <c r="Z918" s="40" t="e">
        <f>IF(AND('DO NOT USE_Case Formulas'!A918,ISBLANK('Captura de datos CASO'!Z918)),"Has this person had symptoms? is required",IF(AND(NOT(ISBLANK('Captura de datos CASO'!Z918)),ISNA(VLOOKUP('Captura de datos CASO'!Z918,'DO NOT USE_School Picklist'!$D$3:$D$5,1,FALSE))),"Please select a value from the drop-down menu",IF(NOT(ISBLANK('Captura de datos CASO'!Z918)),"OK",NA())))</f>
        <v>#N/A</v>
      </c>
      <c r="AA918" s="40" t="e">
        <f>IF(AND('Captura de datos CASO'!Z918='DO NOT USE_School Picklist'!$D$3,ISBLANK('Captura de datos CASO'!AA918)),"Symptom Onset Date is required if Ever Symptomatic is Yes",IF('DO NOT USE_Case Formulas'!A918,"OK",NA()))</f>
        <v>#N/A</v>
      </c>
      <c r="AB918" s="40"/>
      <c r="AC918" s="40" t="e">
        <f ca="1">IF(AND('DO NOT USE_Case Formulas'!A918,ISBLANK('Captura de datos CASO'!AC918)),"Lab Result Test Date is required",IF('Captura de datos CASO'!AC918&gt;'DO NOT USE_School Picklist'!$C$3,"Test Date cannot be a future date",IF(NOT(ISBLANK('Captura de datos CASO'!AC918)),"OK",NA())))</f>
        <v>#N/A</v>
      </c>
      <c r="AD918" s="40" t="e">
        <f>IF(AND(NOT(ISBLANK('Captura de datos CASO'!AD918)),ISNA(VLOOKUP('Captura de datos CASO'!AD918,'DO NOT USE_School Picklist'!$R$3:$R$7,1,FALSE))),"Please select a value from the drop-down menu",IF('DO NOT USE_Case Formulas'!A918,"OK",NA()))</f>
        <v>#N/A</v>
      </c>
      <c r="AE918" s="40" t="e">
        <f>IF(AND('DO NOT USE_Case Formulas'!A918,ISBLANK('Captura de datos CASO'!AB918)),"Lab Result Test Result is required",IF(AND(NOT(ISBLANK('Captura de datos CASO'!AB918)),ISNA(VLOOKUP('Captura de datos CASO'!AB918,'DO NOT USE_School Picklist'!$Q$3:$Q$8,1,FALSE))),"Please select a value from the drop-down menu",IF('DO NOT USE_Case Formulas'!A918,"OK",NA())))</f>
        <v>#N/A</v>
      </c>
    </row>
    <row r="919" spans="1:31" x14ac:dyDescent="0.3">
      <c r="A919" s="39" t="e">
        <f>IF('DO NOT USE_Case Formulas'!A919,IF('DO NOT USE_Case Formulas'!B919,"Not all required fields are completed","OK"),NA())</f>
        <v>#N/A</v>
      </c>
      <c r="B919" s="40" t="e">
        <f>IF(AND('DO NOT USE_Case Formulas'!A919,ISBLANK('Captura de datos CASO'!B919)),"First Name is required",IF(NOT(ISBLANK('Captura de datos CASO'!B919)),"OK",NA()))</f>
        <v>#N/A</v>
      </c>
      <c r="C919" s="40" t="e">
        <f>IF(AND('DO NOT USE_Case Formulas'!A919,ISBLANK('Captura de datos CASO'!C919)),"Last Name is required",IF(NOT(ISBLANK('Captura de datos CASO'!C919)),"OK",NA()))</f>
        <v>#N/A</v>
      </c>
      <c r="D919" s="40" t="e">
        <f>IF(AND('DO NOT USE_Case Formulas'!A919,ISBLANK('Captura de datos CASO'!D919)),"Birthdate is required",IF(NOT(ISBLANK('Captura de datos CASO'!D919)),"OK",NA()))</f>
        <v>#N/A</v>
      </c>
      <c r="E919" s="40" t="e">
        <f>IF(AND('DO NOT USE_Case Formulas'!A919,ISBLANK('Captura de datos CASO'!E919)),"Mobile Phone is required",IF(NOT(ISBLANK('Captura de datos CASO'!E919)),IF(AND(ISNUMBER(VALUE('Captura de datos CASO'!E919)),LEFT('Captura de datos CASO'!E919,1)&lt;&gt;"1",LEN('Captura de datos CASO'!E919)=10),"OK","Phone number must be valid format"),NA()))</f>
        <v>#N/A</v>
      </c>
      <c r="F919" s="40" t="e">
        <f>IF(LEN('Captura de datos CASO'!F919)&gt;255,"Home Street Address must be less than 255 characters",IF('DO NOT USE_Case Formulas'!A919,"OK",NA()))</f>
        <v>#N/A</v>
      </c>
      <c r="G919" s="40" t="e">
        <f>IF(LEN('Captura de datos CASO'!G919)&gt;40,"City must be less than 40 characters",IF('DO NOT USE_Case Formulas'!A919,"OK",NA()))</f>
        <v>#N/A</v>
      </c>
      <c r="H919" s="40" t="e">
        <f>IF(AND(NOT(ISBLANK('Captura de datos CASO'!H919)),ISNA(VLOOKUP('Captura de datos CASO'!H919,'DO NOT USE_School Picklist'!$P$3:$P$52,1,FALSE))),"Please select a value from the drop-down menu",IF('DO NOT USE_Case Formulas'!A919,"OK",NA()))</f>
        <v>#N/A</v>
      </c>
      <c r="I919" s="40" t="e">
        <f>IF(AND('DO NOT USE_Case Formulas'!A919,ISBLANK('Captura de datos CASO'!I919)),"Zip is required",IF(ISBLANK('Captura de datos CASO'!I919),NA(),"OK"))</f>
        <v>#N/A</v>
      </c>
      <c r="J919" s="40" t="e">
        <f>IF(AND('DO NOT USE_Case Formulas'!A919,ISBLANK('Captura de datos CASO'!J919)),"Student or Staff? is required",IF(ISBLANK('Captura de datos CASO'!J919),NA(),IF(ISNA(VLOOKUP('Captura de datos CASO'!J919,'DO NOT USE_School Picklist'!$B$3:$B$6,1,FALSE)),"Please select a value from the drop-down menu","OK")))</f>
        <v>#N/A</v>
      </c>
      <c r="K919" s="40" t="e">
        <f>IF(AND('Captura de datos CASO'!J919='DO NOT USE_School Picklist'!$B$4,ISBLANK('Captura de datos CASO'!K919)),"Occupation/Job Title is required if Student or Staff? is Yes, staff/faculty or volunteer",IF('DO NOT USE_Case Formulas'!A919,"OK",NA()))</f>
        <v>#N/A</v>
      </c>
      <c r="L919" s="40" t="e">
        <f ca="1">IF('Captura de datos CASO'!L919&gt;'DO NOT USE_School Picklist'!$C$3,"Date last on school campus/facility cannot be a future date",IF('DO NOT USE_Case Formulas'!A919,IF(ISBLANK('Captura de datos CASO'!L919),"Date last on school campus/facility is required","OK"),NA()))</f>
        <v>#N/A</v>
      </c>
      <c r="M919" s="40" t="e">
        <f>IF(AND('DO NOT USE_Case Formulas'!A919,ISBLANK('Captura de datos CASO'!M919)),"Specific Place in the Location is required",IF(ISBLANK('Captura de datos CASO'!M919),NA(),"OK"))</f>
        <v>#N/A</v>
      </c>
      <c r="N919" s="40" t="e">
        <f>IF(LEN('Captura de datos CASO'!N919)&gt;50,"Parent/Guardian Name must be less than 50 characters",IF('DO NOT USE_Case Formulas'!A919,"OK",NA()))</f>
        <v>#N/A</v>
      </c>
      <c r="O919" s="40" t="e">
        <f>IF(NOT(ISBLANK('Captura de datos CASO'!O919)),IF(AND(ISNUMBER('Captura de datos CASO'!O919),LEFT('Captura de datos CASO'!O919,1)&lt;&gt;"1",LEN('Captura de datos CASO'!O919)=10),"OK","Phone number must be valid format"),IF('DO NOT USE_Case Formulas'!A919,"OK",NA()))</f>
        <v>#N/A</v>
      </c>
      <c r="P919" s="53" t="e">
        <f>IF(AND(NOT(ISBLANK('Captura de datos CASO'!P919)),ISNA(VLOOKUP('Captura de datos CASO'!P919,'DO NOT USE_School Picklist'!$I$3:$I$5,1,FALSE))),"Please select a value from the drop-down menu",IF('DO NOT USE_Case Formulas'!A919,"OK",NA()))</f>
        <v>#N/A</v>
      </c>
      <c r="Q919" s="40" t="e">
        <f>IF(AND(NOT(ISBLANK('Captura de datos CASO'!Q919)),ISNA(VLOOKUP('Captura de datos CASO'!Q919,'DO NOT USE_School Picklist'!$E$3:$E$10,1,FALSE))),"Please select a value from the drop-down menu",IF('DO NOT USE_Case Formulas'!A919,"OK",NA()))</f>
        <v>#N/A</v>
      </c>
      <c r="R919" s="53" t="e">
        <f>IF(AND(NOT(ISBLANK('Captura de datos CASO'!R919)),ISNA(VLOOKUP('Captura de datos CASO'!R919,'DO NOT USE_School Picklist'!$W$3:$W$9,1,FALSE))),"Please select a value from the drop-down menu",IF('DO NOT USE_Case Formulas'!A919,"OK",NA()))</f>
        <v>#N/A</v>
      </c>
      <c r="S919" s="53" t="e">
        <f>IF(AND(NOT(ISBLANK('Captura de datos CASO'!S919)),ISNA(VLOOKUP('Captura de datos CASO'!S919,'DO NOT USE_School Picklist'!$W$3:$W$9,1,FALSE))),"Please select a value from the drop-down menu",IF('DO NOT USE_Case Formulas'!A919,"OK",NA()))</f>
        <v>#N/A</v>
      </c>
      <c r="T919" s="40" t="e">
        <f>IF(AND(NOT(ISBLANK('Captura de datos CASO'!T919)),ISNA(VLOOKUP('Captura de datos CASO'!T919,'DO NOT USE_School Picklist'!$F$3:$F$16,1,FALSE))),"Please select a value from the drop-down menu",IF('DO NOT USE_Case Formulas'!A919,"OK",NA()))</f>
        <v>#N/A</v>
      </c>
      <c r="U919" s="40" t="e">
        <f>IF(LEN('Captura de datos CASO'!U919)&gt;100,"Classroom(s) must be less than 100 characters",IF('DO NOT USE_Case Formulas'!A919,"OK",NA()))</f>
        <v>#N/A</v>
      </c>
      <c r="V919" s="40" t="e">
        <f>IF(AND(NOT(ISBLANK('Captura de datos CASO'!V919)),ISNA(VLOOKUP('Captura de datos CASO'!V919,'DO NOT USE_School Picklist'!$S$3:$S$12,1,FALSE))),"Please select a value from the drop-down menu",IF('DO NOT USE_Case Formulas'!A919,"OK",NA()))</f>
        <v>#N/A</v>
      </c>
      <c r="W919" s="40" t="e">
        <f>IF(AND(NOT(ISBLANK('Captura de datos CASO'!W919)),ISNA(VLOOKUP('Captura de datos CASO'!W919,'DO NOT USE_School Picklist'!$S$3:$S$12,1,FALSE))),"Please select a value from the drop-down menu",IF('DO NOT USE_Case Formulas'!A919,"OK",NA()))</f>
        <v>#N/A</v>
      </c>
      <c r="X919" s="40" t="e">
        <f>IF(LEN('Captura de datos CASO'!X919)&gt;80,"Name of Education Group must be less than 80 characters",IF('DO NOT USE_Case Formulas'!A919,"OK",NA()))</f>
        <v>#N/A</v>
      </c>
      <c r="Y919" s="40" t="e">
        <f>IF(AND(NOT(ISBLANK('Captura de datos CASO'!Y919)),ISNA(VLOOKUP('Captura de datos CASO'!Y919,'DO NOT USE_School Picklist'!$K$3:$K$6,1,FALSE))),"Please select a value from the drop-down menu",IF('DO NOT USE_Case Formulas'!A919,"OK",NA()))</f>
        <v>#N/A</v>
      </c>
      <c r="Z919" s="40" t="e">
        <f>IF(AND('DO NOT USE_Case Formulas'!A919,ISBLANK('Captura de datos CASO'!Z919)),"Has this person had symptoms? is required",IF(AND(NOT(ISBLANK('Captura de datos CASO'!Z919)),ISNA(VLOOKUP('Captura de datos CASO'!Z919,'DO NOT USE_School Picklist'!$D$3:$D$5,1,FALSE))),"Please select a value from the drop-down menu",IF(NOT(ISBLANK('Captura de datos CASO'!Z919)),"OK",NA())))</f>
        <v>#N/A</v>
      </c>
      <c r="AA919" s="40" t="e">
        <f>IF(AND('Captura de datos CASO'!Z919='DO NOT USE_School Picklist'!$D$3,ISBLANK('Captura de datos CASO'!AA919)),"Symptom Onset Date is required if Ever Symptomatic is Yes",IF('DO NOT USE_Case Formulas'!A919,"OK",NA()))</f>
        <v>#N/A</v>
      </c>
      <c r="AB919" s="40"/>
      <c r="AC919" s="40" t="e">
        <f ca="1">IF(AND('DO NOT USE_Case Formulas'!A919,ISBLANK('Captura de datos CASO'!AC919)),"Lab Result Test Date is required",IF('Captura de datos CASO'!AC919&gt;'DO NOT USE_School Picklist'!$C$3,"Test Date cannot be a future date",IF(NOT(ISBLANK('Captura de datos CASO'!AC919)),"OK",NA())))</f>
        <v>#N/A</v>
      </c>
      <c r="AD919" s="40" t="e">
        <f>IF(AND(NOT(ISBLANK('Captura de datos CASO'!AD919)),ISNA(VLOOKUP('Captura de datos CASO'!AD919,'DO NOT USE_School Picklist'!$R$3:$R$7,1,FALSE))),"Please select a value from the drop-down menu",IF('DO NOT USE_Case Formulas'!A919,"OK",NA()))</f>
        <v>#N/A</v>
      </c>
      <c r="AE919" s="40" t="e">
        <f>IF(AND('DO NOT USE_Case Formulas'!A919,ISBLANK('Captura de datos CASO'!AB919)),"Lab Result Test Result is required",IF(AND(NOT(ISBLANK('Captura de datos CASO'!AB919)),ISNA(VLOOKUP('Captura de datos CASO'!AB919,'DO NOT USE_School Picklist'!$Q$3:$Q$8,1,FALSE))),"Please select a value from the drop-down menu",IF('DO NOT USE_Case Formulas'!A919,"OK",NA())))</f>
        <v>#N/A</v>
      </c>
    </row>
    <row r="920" spans="1:31" x14ac:dyDescent="0.3">
      <c r="A920" s="39" t="e">
        <f>IF('DO NOT USE_Case Formulas'!A920,IF('DO NOT USE_Case Formulas'!B920,"Not all required fields are completed","OK"),NA())</f>
        <v>#N/A</v>
      </c>
      <c r="B920" s="40" t="e">
        <f>IF(AND('DO NOT USE_Case Formulas'!A920,ISBLANK('Captura de datos CASO'!B920)),"First Name is required",IF(NOT(ISBLANK('Captura de datos CASO'!B920)),"OK",NA()))</f>
        <v>#N/A</v>
      </c>
      <c r="C920" s="40" t="e">
        <f>IF(AND('DO NOT USE_Case Formulas'!A920,ISBLANK('Captura de datos CASO'!C920)),"Last Name is required",IF(NOT(ISBLANK('Captura de datos CASO'!C920)),"OK",NA()))</f>
        <v>#N/A</v>
      </c>
      <c r="D920" s="40" t="e">
        <f>IF(AND('DO NOT USE_Case Formulas'!A920,ISBLANK('Captura de datos CASO'!D920)),"Birthdate is required",IF(NOT(ISBLANK('Captura de datos CASO'!D920)),"OK",NA()))</f>
        <v>#N/A</v>
      </c>
      <c r="E920" s="40" t="e">
        <f>IF(AND('DO NOT USE_Case Formulas'!A920,ISBLANK('Captura de datos CASO'!E920)),"Mobile Phone is required",IF(NOT(ISBLANK('Captura de datos CASO'!E920)),IF(AND(ISNUMBER(VALUE('Captura de datos CASO'!E920)),LEFT('Captura de datos CASO'!E920,1)&lt;&gt;"1",LEN('Captura de datos CASO'!E920)=10),"OK","Phone number must be valid format"),NA()))</f>
        <v>#N/A</v>
      </c>
      <c r="F920" s="40" t="e">
        <f>IF(LEN('Captura de datos CASO'!F920)&gt;255,"Home Street Address must be less than 255 characters",IF('DO NOT USE_Case Formulas'!A920,"OK",NA()))</f>
        <v>#N/A</v>
      </c>
      <c r="G920" s="40" t="e">
        <f>IF(LEN('Captura de datos CASO'!G920)&gt;40,"City must be less than 40 characters",IF('DO NOT USE_Case Formulas'!A920,"OK",NA()))</f>
        <v>#N/A</v>
      </c>
      <c r="H920" s="40" t="e">
        <f>IF(AND(NOT(ISBLANK('Captura de datos CASO'!H920)),ISNA(VLOOKUP('Captura de datos CASO'!H920,'DO NOT USE_School Picklist'!$P$3:$P$52,1,FALSE))),"Please select a value from the drop-down menu",IF('DO NOT USE_Case Formulas'!A920,"OK",NA()))</f>
        <v>#N/A</v>
      </c>
      <c r="I920" s="40" t="e">
        <f>IF(AND('DO NOT USE_Case Formulas'!A920,ISBLANK('Captura de datos CASO'!I920)),"Zip is required",IF(ISBLANK('Captura de datos CASO'!I920),NA(),"OK"))</f>
        <v>#N/A</v>
      </c>
      <c r="J920" s="40" t="e">
        <f>IF(AND('DO NOT USE_Case Formulas'!A920,ISBLANK('Captura de datos CASO'!J920)),"Student or Staff? is required",IF(ISBLANK('Captura de datos CASO'!J920),NA(),IF(ISNA(VLOOKUP('Captura de datos CASO'!J920,'DO NOT USE_School Picklist'!$B$3:$B$6,1,FALSE)),"Please select a value from the drop-down menu","OK")))</f>
        <v>#N/A</v>
      </c>
      <c r="K920" s="40" t="e">
        <f>IF(AND('Captura de datos CASO'!J920='DO NOT USE_School Picklist'!$B$4,ISBLANK('Captura de datos CASO'!K920)),"Occupation/Job Title is required if Student or Staff? is Yes, staff/faculty or volunteer",IF('DO NOT USE_Case Formulas'!A920,"OK",NA()))</f>
        <v>#N/A</v>
      </c>
      <c r="L920" s="40" t="e">
        <f ca="1">IF('Captura de datos CASO'!L920&gt;'DO NOT USE_School Picklist'!$C$3,"Date last on school campus/facility cannot be a future date",IF('DO NOT USE_Case Formulas'!A920,IF(ISBLANK('Captura de datos CASO'!L920),"Date last on school campus/facility is required","OK"),NA()))</f>
        <v>#N/A</v>
      </c>
      <c r="M920" s="40" t="e">
        <f>IF(AND('DO NOT USE_Case Formulas'!A920,ISBLANK('Captura de datos CASO'!M920)),"Specific Place in the Location is required",IF(ISBLANK('Captura de datos CASO'!M920),NA(),"OK"))</f>
        <v>#N/A</v>
      </c>
      <c r="N920" s="40" t="e">
        <f>IF(LEN('Captura de datos CASO'!N920)&gt;50,"Parent/Guardian Name must be less than 50 characters",IF('DO NOT USE_Case Formulas'!A920,"OK",NA()))</f>
        <v>#N/A</v>
      </c>
      <c r="O920" s="40" t="e">
        <f>IF(NOT(ISBLANK('Captura de datos CASO'!O920)),IF(AND(ISNUMBER('Captura de datos CASO'!O920),LEFT('Captura de datos CASO'!O920,1)&lt;&gt;"1",LEN('Captura de datos CASO'!O920)=10),"OK","Phone number must be valid format"),IF('DO NOT USE_Case Formulas'!A920,"OK",NA()))</f>
        <v>#N/A</v>
      </c>
      <c r="P920" s="53" t="e">
        <f>IF(AND(NOT(ISBLANK('Captura de datos CASO'!P920)),ISNA(VLOOKUP('Captura de datos CASO'!P920,'DO NOT USE_School Picklist'!$I$3:$I$5,1,FALSE))),"Please select a value from the drop-down menu",IF('DO NOT USE_Case Formulas'!A920,"OK",NA()))</f>
        <v>#N/A</v>
      </c>
      <c r="Q920" s="40" t="e">
        <f>IF(AND(NOT(ISBLANK('Captura de datos CASO'!Q920)),ISNA(VLOOKUP('Captura de datos CASO'!Q920,'DO NOT USE_School Picklist'!$E$3:$E$10,1,FALSE))),"Please select a value from the drop-down menu",IF('DO NOT USE_Case Formulas'!A920,"OK",NA()))</f>
        <v>#N/A</v>
      </c>
      <c r="R920" s="53" t="e">
        <f>IF(AND(NOT(ISBLANK('Captura de datos CASO'!R920)),ISNA(VLOOKUP('Captura de datos CASO'!R920,'DO NOT USE_School Picklist'!$W$3:$W$9,1,FALSE))),"Please select a value from the drop-down menu",IF('DO NOT USE_Case Formulas'!A920,"OK",NA()))</f>
        <v>#N/A</v>
      </c>
      <c r="S920" s="53" t="e">
        <f>IF(AND(NOT(ISBLANK('Captura de datos CASO'!S920)),ISNA(VLOOKUP('Captura de datos CASO'!S920,'DO NOT USE_School Picklist'!$W$3:$W$9,1,FALSE))),"Please select a value from the drop-down menu",IF('DO NOT USE_Case Formulas'!A920,"OK",NA()))</f>
        <v>#N/A</v>
      </c>
      <c r="T920" s="40" t="e">
        <f>IF(AND(NOT(ISBLANK('Captura de datos CASO'!T920)),ISNA(VLOOKUP('Captura de datos CASO'!T920,'DO NOT USE_School Picklist'!$F$3:$F$16,1,FALSE))),"Please select a value from the drop-down menu",IF('DO NOT USE_Case Formulas'!A920,"OK",NA()))</f>
        <v>#N/A</v>
      </c>
      <c r="U920" s="40" t="e">
        <f>IF(LEN('Captura de datos CASO'!U920)&gt;100,"Classroom(s) must be less than 100 characters",IF('DO NOT USE_Case Formulas'!A920,"OK",NA()))</f>
        <v>#N/A</v>
      </c>
      <c r="V920" s="40" t="e">
        <f>IF(AND(NOT(ISBLANK('Captura de datos CASO'!V920)),ISNA(VLOOKUP('Captura de datos CASO'!V920,'DO NOT USE_School Picklist'!$S$3:$S$12,1,FALSE))),"Please select a value from the drop-down menu",IF('DO NOT USE_Case Formulas'!A920,"OK",NA()))</f>
        <v>#N/A</v>
      </c>
      <c r="W920" s="40" t="e">
        <f>IF(AND(NOT(ISBLANK('Captura de datos CASO'!W920)),ISNA(VLOOKUP('Captura de datos CASO'!W920,'DO NOT USE_School Picklist'!$S$3:$S$12,1,FALSE))),"Please select a value from the drop-down menu",IF('DO NOT USE_Case Formulas'!A920,"OK",NA()))</f>
        <v>#N/A</v>
      </c>
      <c r="X920" s="40" t="e">
        <f>IF(LEN('Captura de datos CASO'!X920)&gt;80,"Name of Education Group must be less than 80 characters",IF('DO NOT USE_Case Formulas'!A920,"OK",NA()))</f>
        <v>#N/A</v>
      </c>
      <c r="Y920" s="40" t="e">
        <f>IF(AND(NOT(ISBLANK('Captura de datos CASO'!Y920)),ISNA(VLOOKUP('Captura de datos CASO'!Y920,'DO NOT USE_School Picklist'!$K$3:$K$6,1,FALSE))),"Please select a value from the drop-down menu",IF('DO NOT USE_Case Formulas'!A920,"OK",NA()))</f>
        <v>#N/A</v>
      </c>
      <c r="Z920" s="40" t="e">
        <f>IF(AND('DO NOT USE_Case Formulas'!A920,ISBLANK('Captura de datos CASO'!Z920)),"Has this person had symptoms? is required",IF(AND(NOT(ISBLANK('Captura de datos CASO'!Z920)),ISNA(VLOOKUP('Captura de datos CASO'!Z920,'DO NOT USE_School Picklist'!$D$3:$D$5,1,FALSE))),"Please select a value from the drop-down menu",IF(NOT(ISBLANK('Captura de datos CASO'!Z920)),"OK",NA())))</f>
        <v>#N/A</v>
      </c>
      <c r="AA920" s="40" t="e">
        <f>IF(AND('Captura de datos CASO'!Z920='DO NOT USE_School Picklist'!$D$3,ISBLANK('Captura de datos CASO'!AA920)),"Symptom Onset Date is required if Ever Symptomatic is Yes",IF('DO NOT USE_Case Formulas'!A920,"OK",NA()))</f>
        <v>#N/A</v>
      </c>
      <c r="AB920" s="40"/>
      <c r="AC920" s="40" t="e">
        <f ca="1">IF(AND('DO NOT USE_Case Formulas'!A920,ISBLANK('Captura de datos CASO'!AC920)),"Lab Result Test Date is required",IF('Captura de datos CASO'!AC920&gt;'DO NOT USE_School Picklist'!$C$3,"Test Date cannot be a future date",IF(NOT(ISBLANK('Captura de datos CASO'!AC920)),"OK",NA())))</f>
        <v>#N/A</v>
      </c>
      <c r="AD920" s="40" t="e">
        <f>IF(AND(NOT(ISBLANK('Captura de datos CASO'!AD920)),ISNA(VLOOKUP('Captura de datos CASO'!AD920,'DO NOT USE_School Picklist'!$R$3:$R$7,1,FALSE))),"Please select a value from the drop-down menu",IF('DO NOT USE_Case Formulas'!A920,"OK",NA()))</f>
        <v>#N/A</v>
      </c>
      <c r="AE920" s="40" t="e">
        <f>IF(AND('DO NOT USE_Case Formulas'!A920,ISBLANK('Captura de datos CASO'!AB920)),"Lab Result Test Result is required",IF(AND(NOT(ISBLANK('Captura de datos CASO'!AB920)),ISNA(VLOOKUP('Captura de datos CASO'!AB920,'DO NOT USE_School Picklist'!$Q$3:$Q$8,1,FALSE))),"Please select a value from the drop-down menu",IF('DO NOT USE_Case Formulas'!A920,"OK",NA())))</f>
        <v>#N/A</v>
      </c>
    </row>
    <row r="921" spans="1:31" x14ac:dyDescent="0.3">
      <c r="A921" s="39" t="e">
        <f>IF('DO NOT USE_Case Formulas'!A921,IF('DO NOT USE_Case Formulas'!B921,"Not all required fields are completed","OK"),NA())</f>
        <v>#N/A</v>
      </c>
      <c r="B921" s="40" t="e">
        <f>IF(AND('DO NOT USE_Case Formulas'!A921,ISBLANK('Captura de datos CASO'!B921)),"First Name is required",IF(NOT(ISBLANK('Captura de datos CASO'!B921)),"OK",NA()))</f>
        <v>#N/A</v>
      </c>
      <c r="C921" s="40" t="e">
        <f>IF(AND('DO NOT USE_Case Formulas'!A921,ISBLANK('Captura de datos CASO'!C921)),"Last Name is required",IF(NOT(ISBLANK('Captura de datos CASO'!C921)),"OK",NA()))</f>
        <v>#N/A</v>
      </c>
      <c r="D921" s="40" t="e">
        <f>IF(AND('DO NOT USE_Case Formulas'!A921,ISBLANK('Captura de datos CASO'!D921)),"Birthdate is required",IF(NOT(ISBLANK('Captura de datos CASO'!D921)),"OK",NA()))</f>
        <v>#N/A</v>
      </c>
      <c r="E921" s="40" t="e">
        <f>IF(AND('DO NOT USE_Case Formulas'!A921,ISBLANK('Captura de datos CASO'!E921)),"Mobile Phone is required",IF(NOT(ISBLANK('Captura de datos CASO'!E921)),IF(AND(ISNUMBER(VALUE('Captura de datos CASO'!E921)),LEFT('Captura de datos CASO'!E921,1)&lt;&gt;"1",LEN('Captura de datos CASO'!E921)=10),"OK","Phone number must be valid format"),NA()))</f>
        <v>#N/A</v>
      </c>
      <c r="F921" s="40" t="e">
        <f>IF(LEN('Captura de datos CASO'!F921)&gt;255,"Home Street Address must be less than 255 characters",IF('DO NOT USE_Case Formulas'!A921,"OK",NA()))</f>
        <v>#N/A</v>
      </c>
      <c r="G921" s="40" t="e">
        <f>IF(LEN('Captura de datos CASO'!G921)&gt;40,"City must be less than 40 characters",IF('DO NOT USE_Case Formulas'!A921,"OK",NA()))</f>
        <v>#N/A</v>
      </c>
      <c r="H921" s="40" t="e">
        <f>IF(AND(NOT(ISBLANK('Captura de datos CASO'!H921)),ISNA(VLOOKUP('Captura de datos CASO'!H921,'DO NOT USE_School Picklist'!$P$3:$P$52,1,FALSE))),"Please select a value from the drop-down menu",IF('DO NOT USE_Case Formulas'!A921,"OK",NA()))</f>
        <v>#N/A</v>
      </c>
      <c r="I921" s="40" t="e">
        <f>IF(AND('DO NOT USE_Case Formulas'!A921,ISBLANK('Captura de datos CASO'!I921)),"Zip is required",IF(ISBLANK('Captura de datos CASO'!I921),NA(),"OK"))</f>
        <v>#N/A</v>
      </c>
      <c r="J921" s="40" t="e">
        <f>IF(AND('DO NOT USE_Case Formulas'!A921,ISBLANK('Captura de datos CASO'!J921)),"Student or Staff? is required",IF(ISBLANK('Captura de datos CASO'!J921),NA(),IF(ISNA(VLOOKUP('Captura de datos CASO'!J921,'DO NOT USE_School Picklist'!$B$3:$B$6,1,FALSE)),"Please select a value from the drop-down menu","OK")))</f>
        <v>#N/A</v>
      </c>
      <c r="K921" s="40" t="e">
        <f>IF(AND('Captura de datos CASO'!J921='DO NOT USE_School Picklist'!$B$4,ISBLANK('Captura de datos CASO'!K921)),"Occupation/Job Title is required if Student or Staff? is Yes, staff/faculty or volunteer",IF('DO NOT USE_Case Formulas'!A921,"OK",NA()))</f>
        <v>#N/A</v>
      </c>
      <c r="L921" s="40" t="e">
        <f ca="1">IF('Captura de datos CASO'!L921&gt;'DO NOT USE_School Picklist'!$C$3,"Date last on school campus/facility cannot be a future date",IF('DO NOT USE_Case Formulas'!A921,IF(ISBLANK('Captura de datos CASO'!L921),"Date last on school campus/facility is required","OK"),NA()))</f>
        <v>#N/A</v>
      </c>
      <c r="M921" s="40" t="e">
        <f>IF(AND('DO NOT USE_Case Formulas'!A921,ISBLANK('Captura de datos CASO'!M921)),"Specific Place in the Location is required",IF(ISBLANK('Captura de datos CASO'!M921),NA(),"OK"))</f>
        <v>#N/A</v>
      </c>
      <c r="N921" s="40" t="e">
        <f>IF(LEN('Captura de datos CASO'!N921)&gt;50,"Parent/Guardian Name must be less than 50 characters",IF('DO NOT USE_Case Formulas'!A921,"OK",NA()))</f>
        <v>#N/A</v>
      </c>
      <c r="O921" s="40" t="e">
        <f>IF(NOT(ISBLANK('Captura de datos CASO'!O921)),IF(AND(ISNUMBER('Captura de datos CASO'!O921),LEFT('Captura de datos CASO'!O921,1)&lt;&gt;"1",LEN('Captura de datos CASO'!O921)=10),"OK","Phone number must be valid format"),IF('DO NOT USE_Case Formulas'!A921,"OK",NA()))</f>
        <v>#N/A</v>
      </c>
      <c r="P921" s="53" t="e">
        <f>IF(AND(NOT(ISBLANK('Captura de datos CASO'!P921)),ISNA(VLOOKUP('Captura de datos CASO'!P921,'DO NOT USE_School Picklist'!$I$3:$I$5,1,FALSE))),"Please select a value from the drop-down menu",IF('DO NOT USE_Case Formulas'!A921,"OK",NA()))</f>
        <v>#N/A</v>
      </c>
      <c r="Q921" s="40" t="e">
        <f>IF(AND(NOT(ISBLANK('Captura de datos CASO'!Q921)),ISNA(VLOOKUP('Captura de datos CASO'!Q921,'DO NOT USE_School Picklist'!$E$3:$E$10,1,FALSE))),"Please select a value from the drop-down menu",IF('DO NOT USE_Case Formulas'!A921,"OK",NA()))</f>
        <v>#N/A</v>
      </c>
      <c r="R921" s="53" t="e">
        <f>IF(AND(NOT(ISBLANK('Captura de datos CASO'!R921)),ISNA(VLOOKUP('Captura de datos CASO'!R921,'DO NOT USE_School Picklist'!$W$3:$W$9,1,FALSE))),"Please select a value from the drop-down menu",IF('DO NOT USE_Case Formulas'!A921,"OK",NA()))</f>
        <v>#N/A</v>
      </c>
      <c r="S921" s="53" t="e">
        <f>IF(AND(NOT(ISBLANK('Captura de datos CASO'!S921)),ISNA(VLOOKUP('Captura de datos CASO'!S921,'DO NOT USE_School Picklist'!$W$3:$W$9,1,FALSE))),"Please select a value from the drop-down menu",IF('DO NOT USE_Case Formulas'!A921,"OK",NA()))</f>
        <v>#N/A</v>
      </c>
      <c r="T921" s="40" t="e">
        <f>IF(AND(NOT(ISBLANK('Captura de datos CASO'!T921)),ISNA(VLOOKUP('Captura de datos CASO'!T921,'DO NOT USE_School Picklist'!$F$3:$F$16,1,FALSE))),"Please select a value from the drop-down menu",IF('DO NOT USE_Case Formulas'!A921,"OK",NA()))</f>
        <v>#N/A</v>
      </c>
      <c r="U921" s="40" t="e">
        <f>IF(LEN('Captura de datos CASO'!U921)&gt;100,"Classroom(s) must be less than 100 characters",IF('DO NOT USE_Case Formulas'!A921,"OK",NA()))</f>
        <v>#N/A</v>
      </c>
      <c r="V921" s="40" t="e">
        <f>IF(AND(NOT(ISBLANK('Captura de datos CASO'!V921)),ISNA(VLOOKUP('Captura de datos CASO'!V921,'DO NOT USE_School Picklist'!$S$3:$S$12,1,FALSE))),"Please select a value from the drop-down menu",IF('DO NOT USE_Case Formulas'!A921,"OK",NA()))</f>
        <v>#N/A</v>
      </c>
      <c r="W921" s="40" t="e">
        <f>IF(AND(NOT(ISBLANK('Captura de datos CASO'!W921)),ISNA(VLOOKUP('Captura de datos CASO'!W921,'DO NOT USE_School Picklist'!$S$3:$S$12,1,FALSE))),"Please select a value from the drop-down menu",IF('DO NOT USE_Case Formulas'!A921,"OK",NA()))</f>
        <v>#N/A</v>
      </c>
      <c r="X921" s="40" t="e">
        <f>IF(LEN('Captura de datos CASO'!X921)&gt;80,"Name of Education Group must be less than 80 characters",IF('DO NOT USE_Case Formulas'!A921,"OK",NA()))</f>
        <v>#N/A</v>
      </c>
      <c r="Y921" s="40" t="e">
        <f>IF(AND(NOT(ISBLANK('Captura de datos CASO'!Y921)),ISNA(VLOOKUP('Captura de datos CASO'!Y921,'DO NOT USE_School Picklist'!$K$3:$K$6,1,FALSE))),"Please select a value from the drop-down menu",IF('DO NOT USE_Case Formulas'!A921,"OK",NA()))</f>
        <v>#N/A</v>
      </c>
      <c r="Z921" s="40" t="e">
        <f>IF(AND('DO NOT USE_Case Formulas'!A921,ISBLANK('Captura de datos CASO'!Z921)),"Has this person had symptoms? is required",IF(AND(NOT(ISBLANK('Captura de datos CASO'!Z921)),ISNA(VLOOKUP('Captura de datos CASO'!Z921,'DO NOT USE_School Picklist'!$D$3:$D$5,1,FALSE))),"Please select a value from the drop-down menu",IF(NOT(ISBLANK('Captura de datos CASO'!Z921)),"OK",NA())))</f>
        <v>#N/A</v>
      </c>
      <c r="AA921" s="40" t="e">
        <f>IF(AND('Captura de datos CASO'!Z921='DO NOT USE_School Picklist'!$D$3,ISBLANK('Captura de datos CASO'!AA921)),"Symptom Onset Date is required if Ever Symptomatic is Yes",IF('DO NOT USE_Case Formulas'!A921,"OK",NA()))</f>
        <v>#N/A</v>
      </c>
      <c r="AB921" s="40"/>
      <c r="AC921" s="40" t="e">
        <f ca="1">IF(AND('DO NOT USE_Case Formulas'!A921,ISBLANK('Captura de datos CASO'!AC921)),"Lab Result Test Date is required",IF('Captura de datos CASO'!AC921&gt;'DO NOT USE_School Picklist'!$C$3,"Test Date cannot be a future date",IF(NOT(ISBLANK('Captura de datos CASO'!AC921)),"OK",NA())))</f>
        <v>#N/A</v>
      </c>
      <c r="AD921" s="40" t="e">
        <f>IF(AND(NOT(ISBLANK('Captura de datos CASO'!AD921)),ISNA(VLOOKUP('Captura de datos CASO'!AD921,'DO NOT USE_School Picklist'!$R$3:$R$7,1,FALSE))),"Please select a value from the drop-down menu",IF('DO NOT USE_Case Formulas'!A921,"OK",NA()))</f>
        <v>#N/A</v>
      </c>
      <c r="AE921" s="40" t="e">
        <f>IF(AND('DO NOT USE_Case Formulas'!A921,ISBLANK('Captura de datos CASO'!AB921)),"Lab Result Test Result is required",IF(AND(NOT(ISBLANK('Captura de datos CASO'!AB921)),ISNA(VLOOKUP('Captura de datos CASO'!AB921,'DO NOT USE_School Picklist'!$Q$3:$Q$8,1,FALSE))),"Please select a value from the drop-down menu",IF('DO NOT USE_Case Formulas'!A921,"OK",NA())))</f>
        <v>#N/A</v>
      </c>
    </row>
    <row r="922" spans="1:31" x14ac:dyDescent="0.3">
      <c r="A922" s="39" t="e">
        <f>IF('DO NOT USE_Case Formulas'!A922,IF('DO NOT USE_Case Formulas'!B922,"Not all required fields are completed","OK"),NA())</f>
        <v>#N/A</v>
      </c>
      <c r="B922" s="40" t="e">
        <f>IF(AND('DO NOT USE_Case Formulas'!A922,ISBLANK('Captura de datos CASO'!B922)),"First Name is required",IF(NOT(ISBLANK('Captura de datos CASO'!B922)),"OK",NA()))</f>
        <v>#N/A</v>
      </c>
      <c r="C922" s="40" t="e">
        <f>IF(AND('DO NOT USE_Case Formulas'!A922,ISBLANK('Captura de datos CASO'!C922)),"Last Name is required",IF(NOT(ISBLANK('Captura de datos CASO'!C922)),"OK",NA()))</f>
        <v>#N/A</v>
      </c>
      <c r="D922" s="40" t="e">
        <f>IF(AND('DO NOT USE_Case Formulas'!A922,ISBLANK('Captura de datos CASO'!D922)),"Birthdate is required",IF(NOT(ISBLANK('Captura de datos CASO'!D922)),"OK",NA()))</f>
        <v>#N/A</v>
      </c>
      <c r="E922" s="40" t="e">
        <f>IF(AND('DO NOT USE_Case Formulas'!A922,ISBLANK('Captura de datos CASO'!E922)),"Mobile Phone is required",IF(NOT(ISBLANK('Captura de datos CASO'!E922)),IF(AND(ISNUMBER(VALUE('Captura de datos CASO'!E922)),LEFT('Captura de datos CASO'!E922,1)&lt;&gt;"1",LEN('Captura de datos CASO'!E922)=10),"OK","Phone number must be valid format"),NA()))</f>
        <v>#N/A</v>
      </c>
      <c r="F922" s="40" t="e">
        <f>IF(LEN('Captura de datos CASO'!F922)&gt;255,"Home Street Address must be less than 255 characters",IF('DO NOT USE_Case Formulas'!A922,"OK",NA()))</f>
        <v>#N/A</v>
      </c>
      <c r="G922" s="40" t="e">
        <f>IF(LEN('Captura de datos CASO'!G922)&gt;40,"City must be less than 40 characters",IF('DO NOT USE_Case Formulas'!A922,"OK",NA()))</f>
        <v>#N/A</v>
      </c>
      <c r="H922" s="40" t="e">
        <f>IF(AND(NOT(ISBLANK('Captura de datos CASO'!H922)),ISNA(VLOOKUP('Captura de datos CASO'!H922,'DO NOT USE_School Picklist'!$P$3:$P$52,1,FALSE))),"Please select a value from the drop-down menu",IF('DO NOT USE_Case Formulas'!A922,"OK",NA()))</f>
        <v>#N/A</v>
      </c>
      <c r="I922" s="40" t="e">
        <f>IF(AND('DO NOT USE_Case Formulas'!A922,ISBLANK('Captura de datos CASO'!I922)),"Zip is required",IF(ISBLANK('Captura de datos CASO'!I922),NA(),"OK"))</f>
        <v>#N/A</v>
      </c>
      <c r="J922" s="40" t="e">
        <f>IF(AND('DO NOT USE_Case Formulas'!A922,ISBLANK('Captura de datos CASO'!J922)),"Student or Staff? is required",IF(ISBLANK('Captura de datos CASO'!J922),NA(),IF(ISNA(VLOOKUP('Captura de datos CASO'!J922,'DO NOT USE_School Picklist'!$B$3:$B$6,1,FALSE)),"Please select a value from the drop-down menu","OK")))</f>
        <v>#N/A</v>
      </c>
      <c r="K922" s="40" t="e">
        <f>IF(AND('Captura de datos CASO'!J922='DO NOT USE_School Picklist'!$B$4,ISBLANK('Captura de datos CASO'!K922)),"Occupation/Job Title is required if Student or Staff? is Yes, staff/faculty or volunteer",IF('DO NOT USE_Case Formulas'!A922,"OK",NA()))</f>
        <v>#N/A</v>
      </c>
      <c r="L922" s="40" t="e">
        <f ca="1">IF('Captura de datos CASO'!L922&gt;'DO NOT USE_School Picklist'!$C$3,"Date last on school campus/facility cannot be a future date",IF('DO NOT USE_Case Formulas'!A922,IF(ISBLANK('Captura de datos CASO'!L922),"Date last on school campus/facility is required","OK"),NA()))</f>
        <v>#N/A</v>
      </c>
      <c r="M922" s="40" t="e">
        <f>IF(AND('DO NOT USE_Case Formulas'!A922,ISBLANK('Captura de datos CASO'!M922)),"Specific Place in the Location is required",IF(ISBLANK('Captura de datos CASO'!M922),NA(),"OK"))</f>
        <v>#N/A</v>
      </c>
      <c r="N922" s="40" t="e">
        <f>IF(LEN('Captura de datos CASO'!N922)&gt;50,"Parent/Guardian Name must be less than 50 characters",IF('DO NOT USE_Case Formulas'!A922,"OK",NA()))</f>
        <v>#N/A</v>
      </c>
      <c r="O922" s="40" t="e">
        <f>IF(NOT(ISBLANK('Captura de datos CASO'!O922)),IF(AND(ISNUMBER('Captura de datos CASO'!O922),LEFT('Captura de datos CASO'!O922,1)&lt;&gt;"1",LEN('Captura de datos CASO'!O922)=10),"OK","Phone number must be valid format"),IF('DO NOT USE_Case Formulas'!A922,"OK",NA()))</f>
        <v>#N/A</v>
      </c>
      <c r="P922" s="53" t="e">
        <f>IF(AND(NOT(ISBLANK('Captura de datos CASO'!P922)),ISNA(VLOOKUP('Captura de datos CASO'!P922,'DO NOT USE_School Picklist'!$I$3:$I$5,1,FALSE))),"Please select a value from the drop-down menu",IF('DO NOT USE_Case Formulas'!A922,"OK",NA()))</f>
        <v>#N/A</v>
      </c>
      <c r="Q922" s="40" t="e">
        <f>IF(AND(NOT(ISBLANK('Captura de datos CASO'!Q922)),ISNA(VLOOKUP('Captura de datos CASO'!Q922,'DO NOT USE_School Picklist'!$E$3:$E$10,1,FALSE))),"Please select a value from the drop-down menu",IF('DO NOT USE_Case Formulas'!A922,"OK",NA()))</f>
        <v>#N/A</v>
      </c>
      <c r="R922" s="53" t="e">
        <f>IF(AND(NOT(ISBLANK('Captura de datos CASO'!R922)),ISNA(VLOOKUP('Captura de datos CASO'!R922,'DO NOT USE_School Picklist'!$W$3:$W$9,1,FALSE))),"Please select a value from the drop-down menu",IF('DO NOT USE_Case Formulas'!A922,"OK",NA()))</f>
        <v>#N/A</v>
      </c>
      <c r="S922" s="53" t="e">
        <f>IF(AND(NOT(ISBLANK('Captura de datos CASO'!S922)),ISNA(VLOOKUP('Captura de datos CASO'!S922,'DO NOT USE_School Picklist'!$W$3:$W$9,1,FALSE))),"Please select a value from the drop-down menu",IF('DO NOT USE_Case Formulas'!A922,"OK",NA()))</f>
        <v>#N/A</v>
      </c>
      <c r="T922" s="40" t="e">
        <f>IF(AND(NOT(ISBLANK('Captura de datos CASO'!T922)),ISNA(VLOOKUP('Captura de datos CASO'!T922,'DO NOT USE_School Picklist'!$F$3:$F$16,1,FALSE))),"Please select a value from the drop-down menu",IF('DO NOT USE_Case Formulas'!A922,"OK",NA()))</f>
        <v>#N/A</v>
      </c>
      <c r="U922" s="40" t="e">
        <f>IF(LEN('Captura de datos CASO'!U922)&gt;100,"Classroom(s) must be less than 100 characters",IF('DO NOT USE_Case Formulas'!A922,"OK",NA()))</f>
        <v>#N/A</v>
      </c>
      <c r="V922" s="40" t="e">
        <f>IF(AND(NOT(ISBLANK('Captura de datos CASO'!V922)),ISNA(VLOOKUP('Captura de datos CASO'!V922,'DO NOT USE_School Picklist'!$S$3:$S$12,1,FALSE))),"Please select a value from the drop-down menu",IF('DO NOT USE_Case Formulas'!A922,"OK",NA()))</f>
        <v>#N/A</v>
      </c>
      <c r="W922" s="40" t="e">
        <f>IF(AND(NOT(ISBLANK('Captura de datos CASO'!W922)),ISNA(VLOOKUP('Captura de datos CASO'!W922,'DO NOT USE_School Picklist'!$S$3:$S$12,1,FALSE))),"Please select a value from the drop-down menu",IF('DO NOT USE_Case Formulas'!A922,"OK",NA()))</f>
        <v>#N/A</v>
      </c>
      <c r="X922" s="40" t="e">
        <f>IF(LEN('Captura de datos CASO'!X922)&gt;80,"Name of Education Group must be less than 80 characters",IF('DO NOT USE_Case Formulas'!A922,"OK",NA()))</f>
        <v>#N/A</v>
      </c>
      <c r="Y922" s="40" t="e">
        <f>IF(AND(NOT(ISBLANK('Captura de datos CASO'!Y922)),ISNA(VLOOKUP('Captura de datos CASO'!Y922,'DO NOT USE_School Picklist'!$K$3:$K$6,1,FALSE))),"Please select a value from the drop-down menu",IF('DO NOT USE_Case Formulas'!A922,"OK",NA()))</f>
        <v>#N/A</v>
      </c>
      <c r="Z922" s="40" t="e">
        <f>IF(AND('DO NOT USE_Case Formulas'!A922,ISBLANK('Captura de datos CASO'!Z922)),"Has this person had symptoms? is required",IF(AND(NOT(ISBLANK('Captura de datos CASO'!Z922)),ISNA(VLOOKUP('Captura de datos CASO'!Z922,'DO NOT USE_School Picklist'!$D$3:$D$5,1,FALSE))),"Please select a value from the drop-down menu",IF(NOT(ISBLANK('Captura de datos CASO'!Z922)),"OK",NA())))</f>
        <v>#N/A</v>
      </c>
      <c r="AA922" s="40" t="e">
        <f>IF(AND('Captura de datos CASO'!Z922='DO NOT USE_School Picklist'!$D$3,ISBLANK('Captura de datos CASO'!AA922)),"Symptom Onset Date is required if Ever Symptomatic is Yes",IF('DO NOT USE_Case Formulas'!A922,"OK",NA()))</f>
        <v>#N/A</v>
      </c>
      <c r="AB922" s="40"/>
      <c r="AC922" s="40" t="e">
        <f ca="1">IF(AND('DO NOT USE_Case Formulas'!A922,ISBLANK('Captura de datos CASO'!AC922)),"Lab Result Test Date is required",IF('Captura de datos CASO'!AC922&gt;'DO NOT USE_School Picklist'!$C$3,"Test Date cannot be a future date",IF(NOT(ISBLANK('Captura de datos CASO'!AC922)),"OK",NA())))</f>
        <v>#N/A</v>
      </c>
      <c r="AD922" s="40" t="e">
        <f>IF(AND(NOT(ISBLANK('Captura de datos CASO'!AD922)),ISNA(VLOOKUP('Captura de datos CASO'!AD922,'DO NOT USE_School Picklist'!$R$3:$R$7,1,FALSE))),"Please select a value from the drop-down menu",IF('DO NOT USE_Case Formulas'!A922,"OK",NA()))</f>
        <v>#N/A</v>
      </c>
      <c r="AE922" s="40" t="e">
        <f>IF(AND('DO NOT USE_Case Formulas'!A922,ISBLANK('Captura de datos CASO'!AB922)),"Lab Result Test Result is required",IF(AND(NOT(ISBLANK('Captura de datos CASO'!AB922)),ISNA(VLOOKUP('Captura de datos CASO'!AB922,'DO NOT USE_School Picklist'!$Q$3:$Q$8,1,FALSE))),"Please select a value from the drop-down menu",IF('DO NOT USE_Case Formulas'!A922,"OK",NA())))</f>
        <v>#N/A</v>
      </c>
    </row>
    <row r="923" spans="1:31" x14ac:dyDescent="0.3">
      <c r="A923" s="39" t="e">
        <f>IF('DO NOT USE_Case Formulas'!A923,IF('DO NOT USE_Case Formulas'!B923,"Not all required fields are completed","OK"),NA())</f>
        <v>#N/A</v>
      </c>
      <c r="B923" s="40" t="e">
        <f>IF(AND('DO NOT USE_Case Formulas'!A923,ISBLANK('Captura de datos CASO'!B923)),"First Name is required",IF(NOT(ISBLANK('Captura de datos CASO'!B923)),"OK",NA()))</f>
        <v>#N/A</v>
      </c>
      <c r="C923" s="40" t="e">
        <f>IF(AND('DO NOT USE_Case Formulas'!A923,ISBLANK('Captura de datos CASO'!C923)),"Last Name is required",IF(NOT(ISBLANK('Captura de datos CASO'!C923)),"OK",NA()))</f>
        <v>#N/A</v>
      </c>
      <c r="D923" s="40" t="e">
        <f>IF(AND('DO NOT USE_Case Formulas'!A923,ISBLANK('Captura de datos CASO'!D923)),"Birthdate is required",IF(NOT(ISBLANK('Captura de datos CASO'!D923)),"OK",NA()))</f>
        <v>#N/A</v>
      </c>
      <c r="E923" s="40" t="e">
        <f>IF(AND('DO NOT USE_Case Formulas'!A923,ISBLANK('Captura de datos CASO'!E923)),"Mobile Phone is required",IF(NOT(ISBLANK('Captura de datos CASO'!E923)),IF(AND(ISNUMBER(VALUE('Captura de datos CASO'!E923)),LEFT('Captura de datos CASO'!E923,1)&lt;&gt;"1",LEN('Captura de datos CASO'!E923)=10),"OK","Phone number must be valid format"),NA()))</f>
        <v>#N/A</v>
      </c>
      <c r="F923" s="40" t="e">
        <f>IF(LEN('Captura de datos CASO'!F923)&gt;255,"Home Street Address must be less than 255 characters",IF('DO NOT USE_Case Formulas'!A923,"OK",NA()))</f>
        <v>#N/A</v>
      </c>
      <c r="G923" s="40" t="e">
        <f>IF(LEN('Captura de datos CASO'!G923)&gt;40,"City must be less than 40 characters",IF('DO NOT USE_Case Formulas'!A923,"OK",NA()))</f>
        <v>#N/A</v>
      </c>
      <c r="H923" s="40" t="e">
        <f>IF(AND(NOT(ISBLANK('Captura de datos CASO'!H923)),ISNA(VLOOKUP('Captura de datos CASO'!H923,'DO NOT USE_School Picklist'!$P$3:$P$52,1,FALSE))),"Please select a value from the drop-down menu",IF('DO NOT USE_Case Formulas'!A923,"OK",NA()))</f>
        <v>#N/A</v>
      </c>
      <c r="I923" s="40" t="e">
        <f>IF(AND('DO NOT USE_Case Formulas'!A923,ISBLANK('Captura de datos CASO'!I923)),"Zip is required",IF(ISBLANK('Captura de datos CASO'!I923),NA(),"OK"))</f>
        <v>#N/A</v>
      </c>
      <c r="J923" s="40" t="e">
        <f>IF(AND('DO NOT USE_Case Formulas'!A923,ISBLANK('Captura de datos CASO'!J923)),"Student or Staff? is required",IF(ISBLANK('Captura de datos CASO'!J923),NA(),IF(ISNA(VLOOKUP('Captura de datos CASO'!J923,'DO NOT USE_School Picklist'!$B$3:$B$6,1,FALSE)),"Please select a value from the drop-down menu","OK")))</f>
        <v>#N/A</v>
      </c>
      <c r="K923" s="40" t="e">
        <f>IF(AND('Captura de datos CASO'!J923='DO NOT USE_School Picklist'!$B$4,ISBLANK('Captura de datos CASO'!K923)),"Occupation/Job Title is required if Student or Staff? is Yes, staff/faculty or volunteer",IF('DO NOT USE_Case Formulas'!A923,"OK",NA()))</f>
        <v>#N/A</v>
      </c>
      <c r="L923" s="40" t="e">
        <f ca="1">IF('Captura de datos CASO'!L923&gt;'DO NOT USE_School Picklist'!$C$3,"Date last on school campus/facility cannot be a future date",IF('DO NOT USE_Case Formulas'!A923,IF(ISBLANK('Captura de datos CASO'!L923),"Date last on school campus/facility is required","OK"),NA()))</f>
        <v>#N/A</v>
      </c>
      <c r="M923" s="40" t="e">
        <f>IF(AND('DO NOT USE_Case Formulas'!A923,ISBLANK('Captura de datos CASO'!M923)),"Specific Place in the Location is required",IF(ISBLANK('Captura de datos CASO'!M923),NA(),"OK"))</f>
        <v>#N/A</v>
      </c>
      <c r="N923" s="40" t="e">
        <f>IF(LEN('Captura de datos CASO'!N923)&gt;50,"Parent/Guardian Name must be less than 50 characters",IF('DO NOT USE_Case Formulas'!A923,"OK",NA()))</f>
        <v>#N/A</v>
      </c>
      <c r="O923" s="40" t="e">
        <f>IF(NOT(ISBLANK('Captura de datos CASO'!O923)),IF(AND(ISNUMBER('Captura de datos CASO'!O923),LEFT('Captura de datos CASO'!O923,1)&lt;&gt;"1",LEN('Captura de datos CASO'!O923)=10),"OK","Phone number must be valid format"),IF('DO NOT USE_Case Formulas'!A923,"OK",NA()))</f>
        <v>#N/A</v>
      </c>
      <c r="P923" s="53" t="e">
        <f>IF(AND(NOT(ISBLANK('Captura de datos CASO'!P923)),ISNA(VLOOKUP('Captura de datos CASO'!P923,'DO NOT USE_School Picklist'!$I$3:$I$5,1,FALSE))),"Please select a value from the drop-down menu",IF('DO NOT USE_Case Formulas'!A923,"OK",NA()))</f>
        <v>#N/A</v>
      </c>
      <c r="Q923" s="40" t="e">
        <f>IF(AND(NOT(ISBLANK('Captura de datos CASO'!Q923)),ISNA(VLOOKUP('Captura de datos CASO'!Q923,'DO NOT USE_School Picklist'!$E$3:$E$10,1,FALSE))),"Please select a value from the drop-down menu",IF('DO NOT USE_Case Formulas'!A923,"OK",NA()))</f>
        <v>#N/A</v>
      </c>
      <c r="R923" s="53" t="e">
        <f>IF(AND(NOT(ISBLANK('Captura de datos CASO'!R923)),ISNA(VLOOKUP('Captura de datos CASO'!R923,'DO NOT USE_School Picklist'!$W$3:$W$9,1,FALSE))),"Please select a value from the drop-down menu",IF('DO NOT USE_Case Formulas'!A923,"OK",NA()))</f>
        <v>#N/A</v>
      </c>
      <c r="S923" s="53" t="e">
        <f>IF(AND(NOT(ISBLANK('Captura de datos CASO'!S923)),ISNA(VLOOKUP('Captura de datos CASO'!S923,'DO NOT USE_School Picklist'!$W$3:$W$9,1,FALSE))),"Please select a value from the drop-down menu",IF('DO NOT USE_Case Formulas'!A923,"OK",NA()))</f>
        <v>#N/A</v>
      </c>
      <c r="T923" s="40" t="e">
        <f>IF(AND(NOT(ISBLANK('Captura de datos CASO'!T923)),ISNA(VLOOKUP('Captura de datos CASO'!T923,'DO NOT USE_School Picklist'!$F$3:$F$16,1,FALSE))),"Please select a value from the drop-down menu",IF('DO NOT USE_Case Formulas'!A923,"OK",NA()))</f>
        <v>#N/A</v>
      </c>
      <c r="U923" s="40" t="e">
        <f>IF(LEN('Captura de datos CASO'!U923)&gt;100,"Classroom(s) must be less than 100 characters",IF('DO NOT USE_Case Formulas'!A923,"OK",NA()))</f>
        <v>#N/A</v>
      </c>
      <c r="V923" s="40" t="e">
        <f>IF(AND(NOT(ISBLANK('Captura de datos CASO'!V923)),ISNA(VLOOKUP('Captura de datos CASO'!V923,'DO NOT USE_School Picklist'!$S$3:$S$12,1,FALSE))),"Please select a value from the drop-down menu",IF('DO NOT USE_Case Formulas'!A923,"OK",NA()))</f>
        <v>#N/A</v>
      </c>
      <c r="W923" s="40" t="e">
        <f>IF(AND(NOT(ISBLANK('Captura de datos CASO'!W923)),ISNA(VLOOKUP('Captura de datos CASO'!W923,'DO NOT USE_School Picklist'!$S$3:$S$12,1,FALSE))),"Please select a value from the drop-down menu",IF('DO NOT USE_Case Formulas'!A923,"OK",NA()))</f>
        <v>#N/A</v>
      </c>
      <c r="X923" s="40" t="e">
        <f>IF(LEN('Captura de datos CASO'!X923)&gt;80,"Name of Education Group must be less than 80 characters",IF('DO NOT USE_Case Formulas'!A923,"OK",NA()))</f>
        <v>#N/A</v>
      </c>
      <c r="Y923" s="40" t="e">
        <f>IF(AND(NOT(ISBLANK('Captura de datos CASO'!Y923)),ISNA(VLOOKUP('Captura de datos CASO'!Y923,'DO NOT USE_School Picklist'!$K$3:$K$6,1,FALSE))),"Please select a value from the drop-down menu",IF('DO NOT USE_Case Formulas'!A923,"OK",NA()))</f>
        <v>#N/A</v>
      </c>
      <c r="Z923" s="40" t="e">
        <f>IF(AND('DO NOT USE_Case Formulas'!A923,ISBLANK('Captura de datos CASO'!Z923)),"Has this person had symptoms? is required",IF(AND(NOT(ISBLANK('Captura de datos CASO'!Z923)),ISNA(VLOOKUP('Captura de datos CASO'!Z923,'DO NOT USE_School Picklist'!$D$3:$D$5,1,FALSE))),"Please select a value from the drop-down menu",IF(NOT(ISBLANK('Captura de datos CASO'!Z923)),"OK",NA())))</f>
        <v>#N/A</v>
      </c>
      <c r="AA923" s="40" t="e">
        <f>IF(AND('Captura de datos CASO'!Z923='DO NOT USE_School Picklist'!$D$3,ISBLANK('Captura de datos CASO'!AA923)),"Symptom Onset Date is required if Ever Symptomatic is Yes",IF('DO NOT USE_Case Formulas'!A923,"OK",NA()))</f>
        <v>#N/A</v>
      </c>
      <c r="AB923" s="40"/>
      <c r="AC923" s="40" t="e">
        <f ca="1">IF(AND('DO NOT USE_Case Formulas'!A923,ISBLANK('Captura de datos CASO'!AC923)),"Lab Result Test Date is required",IF('Captura de datos CASO'!AC923&gt;'DO NOT USE_School Picklist'!$C$3,"Test Date cannot be a future date",IF(NOT(ISBLANK('Captura de datos CASO'!AC923)),"OK",NA())))</f>
        <v>#N/A</v>
      </c>
      <c r="AD923" s="40" t="e">
        <f>IF(AND(NOT(ISBLANK('Captura de datos CASO'!AD923)),ISNA(VLOOKUP('Captura de datos CASO'!AD923,'DO NOT USE_School Picklist'!$R$3:$R$7,1,FALSE))),"Please select a value from the drop-down menu",IF('DO NOT USE_Case Formulas'!A923,"OK",NA()))</f>
        <v>#N/A</v>
      </c>
      <c r="AE923" s="40" t="e">
        <f>IF(AND('DO NOT USE_Case Formulas'!A923,ISBLANK('Captura de datos CASO'!AB923)),"Lab Result Test Result is required",IF(AND(NOT(ISBLANK('Captura de datos CASO'!AB923)),ISNA(VLOOKUP('Captura de datos CASO'!AB923,'DO NOT USE_School Picklist'!$Q$3:$Q$8,1,FALSE))),"Please select a value from the drop-down menu",IF('DO NOT USE_Case Formulas'!A923,"OK",NA())))</f>
        <v>#N/A</v>
      </c>
    </row>
    <row r="924" spans="1:31" x14ac:dyDescent="0.3">
      <c r="A924" s="39" t="e">
        <f>IF('DO NOT USE_Case Formulas'!A924,IF('DO NOT USE_Case Formulas'!B924,"Not all required fields are completed","OK"),NA())</f>
        <v>#N/A</v>
      </c>
      <c r="B924" s="40" t="e">
        <f>IF(AND('DO NOT USE_Case Formulas'!A924,ISBLANK('Captura de datos CASO'!B924)),"First Name is required",IF(NOT(ISBLANK('Captura de datos CASO'!B924)),"OK",NA()))</f>
        <v>#N/A</v>
      </c>
      <c r="C924" s="40" t="e">
        <f>IF(AND('DO NOT USE_Case Formulas'!A924,ISBLANK('Captura de datos CASO'!C924)),"Last Name is required",IF(NOT(ISBLANK('Captura de datos CASO'!C924)),"OK",NA()))</f>
        <v>#N/A</v>
      </c>
      <c r="D924" s="40" t="e">
        <f>IF(AND('DO NOT USE_Case Formulas'!A924,ISBLANK('Captura de datos CASO'!D924)),"Birthdate is required",IF(NOT(ISBLANK('Captura de datos CASO'!D924)),"OK",NA()))</f>
        <v>#N/A</v>
      </c>
      <c r="E924" s="40" t="e">
        <f>IF(AND('DO NOT USE_Case Formulas'!A924,ISBLANK('Captura de datos CASO'!E924)),"Mobile Phone is required",IF(NOT(ISBLANK('Captura de datos CASO'!E924)),IF(AND(ISNUMBER(VALUE('Captura de datos CASO'!E924)),LEFT('Captura de datos CASO'!E924,1)&lt;&gt;"1",LEN('Captura de datos CASO'!E924)=10),"OK","Phone number must be valid format"),NA()))</f>
        <v>#N/A</v>
      </c>
      <c r="F924" s="40" t="e">
        <f>IF(LEN('Captura de datos CASO'!F924)&gt;255,"Home Street Address must be less than 255 characters",IF('DO NOT USE_Case Formulas'!A924,"OK",NA()))</f>
        <v>#N/A</v>
      </c>
      <c r="G924" s="40" t="e">
        <f>IF(LEN('Captura de datos CASO'!G924)&gt;40,"City must be less than 40 characters",IF('DO NOT USE_Case Formulas'!A924,"OK",NA()))</f>
        <v>#N/A</v>
      </c>
      <c r="H924" s="40" t="e">
        <f>IF(AND(NOT(ISBLANK('Captura de datos CASO'!H924)),ISNA(VLOOKUP('Captura de datos CASO'!H924,'DO NOT USE_School Picklist'!$P$3:$P$52,1,FALSE))),"Please select a value from the drop-down menu",IF('DO NOT USE_Case Formulas'!A924,"OK",NA()))</f>
        <v>#N/A</v>
      </c>
      <c r="I924" s="40" t="e">
        <f>IF(AND('DO NOT USE_Case Formulas'!A924,ISBLANK('Captura de datos CASO'!I924)),"Zip is required",IF(ISBLANK('Captura de datos CASO'!I924),NA(),"OK"))</f>
        <v>#N/A</v>
      </c>
      <c r="J924" s="40" t="e">
        <f>IF(AND('DO NOT USE_Case Formulas'!A924,ISBLANK('Captura de datos CASO'!J924)),"Student or Staff? is required",IF(ISBLANK('Captura de datos CASO'!J924),NA(),IF(ISNA(VLOOKUP('Captura de datos CASO'!J924,'DO NOT USE_School Picklist'!$B$3:$B$6,1,FALSE)),"Please select a value from the drop-down menu","OK")))</f>
        <v>#N/A</v>
      </c>
      <c r="K924" s="40" t="e">
        <f>IF(AND('Captura de datos CASO'!J924='DO NOT USE_School Picklist'!$B$4,ISBLANK('Captura de datos CASO'!K924)),"Occupation/Job Title is required if Student or Staff? is Yes, staff/faculty or volunteer",IF('DO NOT USE_Case Formulas'!A924,"OK",NA()))</f>
        <v>#N/A</v>
      </c>
      <c r="L924" s="40" t="e">
        <f ca="1">IF('Captura de datos CASO'!L924&gt;'DO NOT USE_School Picklist'!$C$3,"Date last on school campus/facility cannot be a future date",IF('DO NOT USE_Case Formulas'!A924,IF(ISBLANK('Captura de datos CASO'!L924),"Date last on school campus/facility is required","OK"),NA()))</f>
        <v>#N/A</v>
      </c>
      <c r="M924" s="40" t="e">
        <f>IF(AND('DO NOT USE_Case Formulas'!A924,ISBLANK('Captura de datos CASO'!M924)),"Specific Place in the Location is required",IF(ISBLANK('Captura de datos CASO'!M924),NA(),"OK"))</f>
        <v>#N/A</v>
      </c>
      <c r="N924" s="40" t="e">
        <f>IF(LEN('Captura de datos CASO'!N924)&gt;50,"Parent/Guardian Name must be less than 50 characters",IF('DO NOT USE_Case Formulas'!A924,"OK",NA()))</f>
        <v>#N/A</v>
      </c>
      <c r="O924" s="40" t="e">
        <f>IF(NOT(ISBLANK('Captura de datos CASO'!O924)),IF(AND(ISNUMBER('Captura de datos CASO'!O924),LEFT('Captura de datos CASO'!O924,1)&lt;&gt;"1",LEN('Captura de datos CASO'!O924)=10),"OK","Phone number must be valid format"),IF('DO NOT USE_Case Formulas'!A924,"OK",NA()))</f>
        <v>#N/A</v>
      </c>
      <c r="P924" s="53" t="e">
        <f>IF(AND(NOT(ISBLANK('Captura de datos CASO'!P924)),ISNA(VLOOKUP('Captura de datos CASO'!P924,'DO NOT USE_School Picklist'!$I$3:$I$5,1,FALSE))),"Please select a value from the drop-down menu",IF('DO NOT USE_Case Formulas'!A924,"OK",NA()))</f>
        <v>#N/A</v>
      </c>
      <c r="Q924" s="40" t="e">
        <f>IF(AND(NOT(ISBLANK('Captura de datos CASO'!Q924)),ISNA(VLOOKUP('Captura de datos CASO'!Q924,'DO NOT USE_School Picklist'!$E$3:$E$10,1,FALSE))),"Please select a value from the drop-down menu",IF('DO NOT USE_Case Formulas'!A924,"OK",NA()))</f>
        <v>#N/A</v>
      </c>
      <c r="R924" s="53" t="e">
        <f>IF(AND(NOT(ISBLANK('Captura de datos CASO'!R924)),ISNA(VLOOKUP('Captura de datos CASO'!R924,'DO NOT USE_School Picklist'!$W$3:$W$9,1,FALSE))),"Please select a value from the drop-down menu",IF('DO NOT USE_Case Formulas'!A924,"OK",NA()))</f>
        <v>#N/A</v>
      </c>
      <c r="S924" s="53" t="e">
        <f>IF(AND(NOT(ISBLANK('Captura de datos CASO'!S924)),ISNA(VLOOKUP('Captura de datos CASO'!S924,'DO NOT USE_School Picklist'!$W$3:$W$9,1,FALSE))),"Please select a value from the drop-down menu",IF('DO NOT USE_Case Formulas'!A924,"OK",NA()))</f>
        <v>#N/A</v>
      </c>
      <c r="T924" s="40" t="e">
        <f>IF(AND(NOT(ISBLANK('Captura de datos CASO'!T924)),ISNA(VLOOKUP('Captura de datos CASO'!T924,'DO NOT USE_School Picklist'!$F$3:$F$16,1,FALSE))),"Please select a value from the drop-down menu",IF('DO NOT USE_Case Formulas'!A924,"OK",NA()))</f>
        <v>#N/A</v>
      </c>
      <c r="U924" s="40" t="e">
        <f>IF(LEN('Captura de datos CASO'!U924)&gt;100,"Classroom(s) must be less than 100 characters",IF('DO NOT USE_Case Formulas'!A924,"OK",NA()))</f>
        <v>#N/A</v>
      </c>
      <c r="V924" s="40" t="e">
        <f>IF(AND(NOT(ISBLANK('Captura de datos CASO'!V924)),ISNA(VLOOKUP('Captura de datos CASO'!V924,'DO NOT USE_School Picklist'!$S$3:$S$12,1,FALSE))),"Please select a value from the drop-down menu",IF('DO NOT USE_Case Formulas'!A924,"OK",NA()))</f>
        <v>#N/A</v>
      </c>
      <c r="W924" s="40" t="e">
        <f>IF(AND(NOT(ISBLANK('Captura de datos CASO'!W924)),ISNA(VLOOKUP('Captura de datos CASO'!W924,'DO NOT USE_School Picklist'!$S$3:$S$12,1,FALSE))),"Please select a value from the drop-down menu",IF('DO NOT USE_Case Formulas'!A924,"OK",NA()))</f>
        <v>#N/A</v>
      </c>
      <c r="X924" s="40" t="e">
        <f>IF(LEN('Captura de datos CASO'!X924)&gt;80,"Name of Education Group must be less than 80 characters",IF('DO NOT USE_Case Formulas'!A924,"OK",NA()))</f>
        <v>#N/A</v>
      </c>
      <c r="Y924" s="40" t="e">
        <f>IF(AND(NOT(ISBLANK('Captura de datos CASO'!Y924)),ISNA(VLOOKUP('Captura de datos CASO'!Y924,'DO NOT USE_School Picklist'!$K$3:$K$6,1,FALSE))),"Please select a value from the drop-down menu",IF('DO NOT USE_Case Formulas'!A924,"OK",NA()))</f>
        <v>#N/A</v>
      </c>
      <c r="Z924" s="40" t="e">
        <f>IF(AND('DO NOT USE_Case Formulas'!A924,ISBLANK('Captura de datos CASO'!Z924)),"Has this person had symptoms? is required",IF(AND(NOT(ISBLANK('Captura de datos CASO'!Z924)),ISNA(VLOOKUP('Captura de datos CASO'!Z924,'DO NOT USE_School Picklist'!$D$3:$D$5,1,FALSE))),"Please select a value from the drop-down menu",IF(NOT(ISBLANK('Captura de datos CASO'!Z924)),"OK",NA())))</f>
        <v>#N/A</v>
      </c>
      <c r="AA924" s="40" t="e">
        <f>IF(AND('Captura de datos CASO'!Z924='DO NOT USE_School Picklist'!$D$3,ISBLANK('Captura de datos CASO'!AA924)),"Symptom Onset Date is required if Ever Symptomatic is Yes",IF('DO NOT USE_Case Formulas'!A924,"OK",NA()))</f>
        <v>#N/A</v>
      </c>
      <c r="AB924" s="40"/>
      <c r="AC924" s="40" t="e">
        <f ca="1">IF(AND('DO NOT USE_Case Formulas'!A924,ISBLANK('Captura de datos CASO'!AC924)),"Lab Result Test Date is required",IF('Captura de datos CASO'!AC924&gt;'DO NOT USE_School Picklist'!$C$3,"Test Date cannot be a future date",IF(NOT(ISBLANK('Captura de datos CASO'!AC924)),"OK",NA())))</f>
        <v>#N/A</v>
      </c>
      <c r="AD924" s="40" t="e">
        <f>IF(AND(NOT(ISBLANK('Captura de datos CASO'!AD924)),ISNA(VLOOKUP('Captura de datos CASO'!AD924,'DO NOT USE_School Picklist'!$R$3:$R$7,1,FALSE))),"Please select a value from the drop-down menu",IF('DO NOT USE_Case Formulas'!A924,"OK",NA()))</f>
        <v>#N/A</v>
      </c>
      <c r="AE924" s="40" t="e">
        <f>IF(AND('DO NOT USE_Case Formulas'!A924,ISBLANK('Captura de datos CASO'!AB924)),"Lab Result Test Result is required",IF(AND(NOT(ISBLANK('Captura de datos CASO'!AB924)),ISNA(VLOOKUP('Captura de datos CASO'!AB924,'DO NOT USE_School Picklist'!$Q$3:$Q$8,1,FALSE))),"Please select a value from the drop-down menu",IF('DO NOT USE_Case Formulas'!A924,"OK",NA())))</f>
        <v>#N/A</v>
      </c>
    </row>
    <row r="925" spans="1:31" x14ac:dyDescent="0.3">
      <c r="A925" s="39" t="e">
        <f>IF('DO NOT USE_Case Formulas'!A925,IF('DO NOT USE_Case Formulas'!B925,"Not all required fields are completed","OK"),NA())</f>
        <v>#N/A</v>
      </c>
      <c r="B925" s="40" t="e">
        <f>IF(AND('DO NOT USE_Case Formulas'!A925,ISBLANK('Captura de datos CASO'!B925)),"First Name is required",IF(NOT(ISBLANK('Captura de datos CASO'!B925)),"OK",NA()))</f>
        <v>#N/A</v>
      </c>
      <c r="C925" s="40" t="e">
        <f>IF(AND('DO NOT USE_Case Formulas'!A925,ISBLANK('Captura de datos CASO'!C925)),"Last Name is required",IF(NOT(ISBLANK('Captura de datos CASO'!C925)),"OK",NA()))</f>
        <v>#N/A</v>
      </c>
      <c r="D925" s="40" t="e">
        <f>IF(AND('DO NOT USE_Case Formulas'!A925,ISBLANK('Captura de datos CASO'!D925)),"Birthdate is required",IF(NOT(ISBLANK('Captura de datos CASO'!D925)),"OK",NA()))</f>
        <v>#N/A</v>
      </c>
      <c r="E925" s="40" t="e">
        <f>IF(AND('DO NOT USE_Case Formulas'!A925,ISBLANK('Captura de datos CASO'!E925)),"Mobile Phone is required",IF(NOT(ISBLANK('Captura de datos CASO'!E925)),IF(AND(ISNUMBER(VALUE('Captura de datos CASO'!E925)),LEFT('Captura de datos CASO'!E925,1)&lt;&gt;"1",LEN('Captura de datos CASO'!E925)=10),"OK","Phone number must be valid format"),NA()))</f>
        <v>#N/A</v>
      </c>
      <c r="F925" s="40" t="e">
        <f>IF(LEN('Captura de datos CASO'!F925)&gt;255,"Home Street Address must be less than 255 characters",IF('DO NOT USE_Case Formulas'!A925,"OK",NA()))</f>
        <v>#N/A</v>
      </c>
      <c r="G925" s="40" t="e">
        <f>IF(LEN('Captura de datos CASO'!G925)&gt;40,"City must be less than 40 characters",IF('DO NOT USE_Case Formulas'!A925,"OK",NA()))</f>
        <v>#N/A</v>
      </c>
      <c r="H925" s="40" t="e">
        <f>IF(AND(NOT(ISBLANK('Captura de datos CASO'!H925)),ISNA(VLOOKUP('Captura de datos CASO'!H925,'DO NOT USE_School Picklist'!$P$3:$P$52,1,FALSE))),"Please select a value from the drop-down menu",IF('DO NOT USE_Case Formulas'!A925,"OK",NA()))</f>
        <v>#N/A</v>
      </c>
      <c r="I925" s="40" t="e">
        <f>IF(AND('DO NOT USE_Case Formulas'!A925,ISBLANK('Captura de datos CASO'!I925)),"Zip is required",IF(ISBLANK('Captura de datos CASO'!I925),NA(),"OK"))</f>
        <v>#N/A</v>
      </c>
      <c r="J925" s="40" t="e">
        <f>IF(AND('DO NOT USE_Case Formulas'!A925,ISBLANK('Captura de datos CASO'!J925)),"Student or Staff? is required",IF(ISBLANK('Captura de datos CASO'!J925),NA(),IF(ISNA(VLOOKUP('Captura de datos CASO'!J925,'DO NOT USE_School Picklist'!$B$3:$B$6,1,FALSE)),"Please select a value from the drop-down menu","OK")))</f>
        <v>#N/A</v>
      </c>
      <c r="K925" s="40" t="e">
        <f>IF(AND('Captura de datos CASO'!J925='DO NOT USE_School Picklist'!$B$4,ISBLANK('Captura de datos CASO'!K925)),"Occupation/Job Title is required if Student or Staff? is Yes, staff/faculty or volunteer",IF('DO NOT USE_Case Formulas'!A925,"OK",NA()))</f>
        <v>#N/A</v>
      </c>
      <c r="L925" s="40" t="e">
        <f ca="1">IF('Captura de datos CASO'!L925&gt;'DO NOT USE_School Picklist'!$C$3,"Date last on school campus/facility cannot be a future date",IF('DO NOT USE_Case Formulas'!A925,IF(ISBLANK('Captura de datos CASO'!L925),"Date last on school campus/facility is required","OK"),NA()))</f>
        <v>#N/A</v>
      </c>
      <c r="M925" s="40" t="e">
        <f>IF(AND('DO NOT USE_Case Formulas'!A925,ISBLANK('Captura de datos CASO'!M925)),"Specific Place in the Location is required",IF(ISBLANK('Captura de datos CASO'!M925),NA(),"OK"))</f>
        <v>#N/A</v>
      </c>
      <c r="N925" s="40" t="e">
        <f>IF(LEN('Captura de datos CASO'!N925)&gt;50,"Parent/Guardian Name must be less than 50 characters",IF('DO NOT USE_Case Formulas'!A925,"OK",NA()))</f>
        <v>#N/A</v>
      </c>
      <c r="O925" s="40" t="e">
        <f>IF(NOT(ISBLANK('Captura de datos CASO'!O925)),IF(AND(ISNUMBER('Captura de datos CASO'!O925),LEFT('Captura de datos CASO'!O925,1)&lt;&gt;"1",LEN('Captura de datos CASO'!O925)=10),"OK","Phone number must be valid format"),IF('DO NOT USE_Case Formulas'!A925,"OK",NA()))</f>
        <v>#N/A</v>
      </c>
      <c r="P925" s="53" t="e">
        <f>IF(AND(NOT(ISBLANK('Captura de datos CASO'!P925)),ISNA(VLOOKUP('Captura de datos CASO'!P925,'DO NOT USE_School Picklist'!$I$3:$I$5,1,FALSE))),"Please select a value from the drop-down menu",IF('DO NOT USE_Case Formulas'!A925,"OK",NA()))</f>
        <v>#N/A</v>
      </c>
      <c r="Q925" s="40" t="e">
        <f>IF(AND(NOT(ISBLANK('Captura de datos CASO'!Q925)),ISNA(VLOOKUP('Captura de datos CASO'!Q925,'DO NOT USE_School Picklist'!$E$3:$E$10,1,FALSE))),"Please select a value from the drop-down menu",IF('DO NOT USE_Case Formulas'!A925,"OK",NA()))</f>
        <v>#N/A</v>
      </c>
      <c r="R925" s="53" t="e">
        <f>IF(AND(NOT(ISBLANK('Captura de datos CASO'!R925)),ISNA(VLOOKUP('Captura de datos CASO'!R925,'DO NOT USE_School Picklist'!$W$3:$W$9,1,FALSE))),"Please select a value from the drop-down menu",IF('DO NOT USE_Case Formulas'!A925,"OK",NA()))</f>
        <v>#N/A</v>
      </c>
      <c r="S925" s="53" t="e">
        <f>IF(AND(NOT(ISBLANK('Captura de datos CASO'!S925)),ISNA(VLOOKUP('Captura de datos CASO'!S925,'DO NOT USE_School Picklist'!$W$3:$W$9,1,FALSE))),"Please select a value from the drop-down menu",IF('DO NOT USE_Case Formulas'!A925,"OK",NA()))</f>
        <v>#N/A</v>
      </c>
      <c r="T925" s="40" t="e">
        <f>IF(AND(NOT(ISBLANK('Captura de datos CASO'!T925)),ISNA(VLOOKUP('Captura de datos CASO'!T925,'DO NOT USE_School Picklist'!$F$3:$F$16,1,FALSE))),"Please select a value from the drop-down menu",IF('DO NOT USE_Case Formulas'!A925,"OK",NA()))</f>
        <v>#N/A</v>
      </c>
      <c r="U925" s="40" t="e">
        <f>IF(LEN('Captura de datos CASO'!U925)&gt;100,"Classroom(s) must be less than 100 characters",IF('DO NOT USE_Case Formulas'!A925,"OK",NA()))</f>
        <v>#N/A</v>
      </c>
      <c r="V925" s="40" t="e">
        <f>IF(AND(NOT(ISBLANK('Captura de datos CASO'!V925)),ISNA(VLOOKUP('Captura de datos CASO'!V925,'DO NOT USE_School Picklist'!$S$3:$S$12,1,FALSE))),"Please select a value from the drop-down menu",IF('DO NOT USE_Case Formulas'!A925,"OK",NA()))</f>
        <v>#N/A</v>
      </c>
      <c r="W925" s="40" t="e">
        <f>IF(AND(NOT(ISBLANK('Captura de datos CASO'!W925)),ISNA(VLOOKUP('Captura de datos CASO'!W925,'DO NOT USE_School Picklist'!$S$3:$S$12,1,FALSE))),"Please select a value from the drop-down menu",IF('DO NOT USE_Case Formulas'!A925,"OK",NA()))</f>
        <v>#N/A</v>
      </c>
      <c r="X925" s="40" t="e">
        <f>IF(LEN('Captura de datos CASO'!X925)&gt;80,"Name of Education Group must be less than 80 characters",IF('DO NOT USE_Case Formulas'!A925,"OK",NA()))</f>
        <v>#N/A</v>
      </c>
      <c r="Y925" s="40" t="e">
        <f>IF(AND(NOT(ISBLANK('Captura de datos CASO'!Y925)),ISNA(VLOOKUP('Captura de datos CASO'!Y925,'DO NOT USE_School Picklist'!$K$3:$K$6,1,FALSE))),"Please select a value from the drop-down menu",IF('DO NOT USE_Case Formulas'!A925,"OK",NA()))</f>
        <v>#N/A</v>
      </c>
      <c r="Z925" s="40" t="e">
        <f>IF(AND('DO NOT USE_Case Formulas'!A925,ISBLANK('Captura de datos CASO'!Z925)),"Has this person had symptoms? is required",IF(AND(NOT(ISBLANK('Captura de datos CASO'!Z925)),ISNA(VLOOKUP('Captura de datos CASO'!Z925,'DO NOT USE_School Picklist'!$D$3:$D$5,1,FALSE))),"Please select a value from the drop-down menu",IF(NOT(ISBLANK('Captura de datos CASO'!Z925)),"OK",NA())))</f>
        <v>#N/A</v>
      </c>
      <c r="AA925" s="40" t="e">
        <f>IF(AND('Captura de datos CASO'!Z925='DO NOT USE_School Picklist'!$D$3,ISBLANK('Captura de datos CASO'!AA925)),"Symptom Onset Date is required if Ever Symptomatic is Yes",IF('DO NOT USE_Case Formulas'!A925,"OK",NA()))</f>
        <v>#N/A</v>
      </c>
      <c r="AB925" s="40"/>
      <c r="AC925" s="40" t="e">
        <f ca="1">IF(AND('DO NOT USE_Case Formulas'!A925,ISBLANK('Captura de datos CASO'!AC925)),"Lab Result Test Date is required",IF('Captura de datos CASO'!AC925&gt;'DO NOT USE_School Picklist'!$C$3,"Test Date cannot be a future date",IF(NOT(ISBLANK('Captura de datos CASO'!AC925)),"OK",NA())))</f>
        <v>#N/A</v>
      </c>
      <c r="AD925" s="40" t="e">
        <f>IF(AND(NOT(ISBLANK('Captura de datos CASO'!AD925)),ISNA(VLOOKUP('Captura de datos CASO'!AD925,'DO NOT USE_School Picklist'!$R$3:$R$7,1,FALSE))),"Please select a value from the drop-down menu",IF('DO NOT USE_Case Formulas'!A925,"OK",NA()))</f>
        <v>#N/A</v>
      </c>
      <c r="AE925" s="40" t="e">
        <f>IF(AND('DO NOT USE_Case Formulas'!A925,ISBLANK('Captura de datos CASO'!AB925)),"Lab Result Test Result is required",IF(AND(NOT(ISBLANK('Captura de datos CASO'!AB925)),ISNA(VLOOKUP('Captura de datos CASO'!AB925,'DO NOT USE_School Picklist'!$Q$3:$Q$8,1,FALSE))),"Please select a value from the drop-down menu",IF('DO NOT USE_Case Formulas'!A925,"OK",NA())))</f>
        <v>#N/A</v>
      </c>
    </row>
    <row r="926" spans="1:31" x14ac:dyDescent="0.3">
      <c r="A926" s="39" t="e">
        <f>IF('DO NOT USE_Case Formulas'!A926,IF('DO NOT USE_Case Formulas'!B926,"Not all required fields are completed","OK"),NA())</f>
        <v>#N/A</v>
      </c>
      <c r="B926" s="40" t="e">
        <f>IF(AND('DO NOT USE_Case Formulas'!A926,ISBLANK('Captura de datos CASO'!B926)),"First Name is required",IF(NOT(ISBLANK('Captura de datos CASO'!B926)),"OK",NA()))</f>
        <v>#N/A</v>
      </c>
      <c r="C926" s="40" t="e">
        <f>IF(AND('DO NOT USE_Case Formulas'!A926,ISBLANK('Captura de datos CASO'!C926)),"Last Name is required",IF(NOT(ISBLANK('Captura de datos CASO'!C926)),"OK",NA()))</f>
        <v>#N/A</v>
      </c>
      <c r="D926" s="40" t="e">
        <f>IF(AND('DO NOT USE_Case Formulas'!A926,ISBLANK('Captura de datos CASO'!D926)),"Birthdate is required",IF(NOT(ISBLANK('Captura de datos CASO'!D926)),"OK",NA()))</f>
        <v>#N/A</v>
      </c>
      <c r="E926" s="40" t="e">
        <f>IF(AND('DO NOT USE_Case Formulas'!A926,ISBLANK('Captura de datos CASO'!E926)),"Mobile Phone is required",IF(NOT(ISBLANK('Captura de datos CASO'!E926)),IF(AND(ISNUMBER(VALUE('Captura de datos CASO'!E926)),LEFT('Captura de datos CASO'!E926,1)&lt;&gt;"1",LEN('Captura de datos CASO'!E926)=10),"OK","Phone number must be valid format"),NA()))</f>
        <v>#N/A</v>
      </c>
      <c r="F926" s="40" t="e">
        <f>IF(LEN('Captura de datos CASO'!F926)&gt;255,"Home Street Address must be less than 255 characters",IF('DO NOT USE_Case Formulas'!A926,"OK",NA()))</f>
        <v>#N/A</v>
      </c>
      <c r="G926" s="40" t="e">
        <f>IF(LEN('Captura de datos CASO'!G926)&gt;40,"City must be less than 40 characters",IF('DO NOT USE_Case Formulas'!A926,"OK",NA()))</f>
        <v>#N/A</v>
      </c>
      <c r="H926" s="40" t="e">
        <f>IF(AND(NOT(ISBLANK('Captura de datos CASO'!H926)),ISNA(VLOOKUP('Captura de datos CASO'!H926,'DO NOT USE_School Picklist'!$P$3:$P$52,1,FALSE))),"Please select a value from the drop-down menu",IF('DO NOT USE_Case Formulas'!A926,"OK",NA()))</f>
        <v>#N/A</v>
      </c>
      <c r="I926" s="40" t="e">
        <f>IF(AND('DO NOT USE_Case Formulas'!A926,ISBLANK('Captura de datos CASO'!I926)),"Zip is required",IF(ISBLANK('Captura de datos CASO'!I926),NA(),"OK"))</f>
        <v>#N/A</v>
      </c>
      <c r="J926" s="40" t="e">
        <f>IF(AND('DO NOT USE_Case Formulas'!A926,ISBLANK('Captura de datos CASO'!J926)),"Student or Staff? is required",IF(ISBLANK('Captura de datos CASO'!J926),NA(),IF(ISNA(VLOOKUP('Captura de datos CASO'!J926,'DO NOT USE_School Picklist'!$B$3:$B$6,1,FALSE)),"Please select a value from the drop-down menu","OK")))</f>
        <v>#N/A</v>
      </c>
      <c r="K926" s="40" t="e">
        <f>IF(AND('Captura de datos CASO'!J926='DO NOT USE_School Picklist'!$B$4,ISBLANK('Captura de datos CASO'!K926)),"Occupation/Job Title is required if Student or Staff? is Yes, staff/faculty or volunteer",IF('DO NOT USE_Case Formulas'!A926,"OK",NA()))</f>
        <v>#N/A</v>
      </c>
      <c r="L926" s="40" t="e">
        <f ca="1">IF('Captura de datos CASO'!L926&gt;'DO NOT USE_School Picklist'!$C$3,"Date last on school campus/facility cannot be a future date",IF('DO NOT USE_Case Formulas'!A926,IF(ISBLANK('Captura de datos CASO'!L926),"Date last on school campus/facility is required","OK"),NA()))</f>
        <v>#N/A</v>
      </c>
      <c r="M926" s="40" t="e">
        <f>IF(AND('DO NOT USE_Case Formulas'!A926,ISBLANK('Captura de datos CASO'!M926)),"Specific Place in the Location is required",IF(ISBLANK('Captura de datos CASO'!M926),NA(),"OK"))</f>
        <v>#N/A</v>
      </c>
      <c r="N926" s="40" t="e">
        <f>IF(LEN('Captura de datos CASO'!N926)&gt;50,"Parent/Guardian Name must be less than 50 characters",IF('DO NOT USE_Case Formulas'!A926,"OK",NA()))</f>
        <v>#N/A</v>
      </c>
      <c r="O926" s="40" t="e">
        <f>IF(NOT(ISBLANK('Captura de datos CASO'!O926)),IF(AND(ISNUMBER('Captura de datos CASO'!O926),LEFT('Captura de datos CASO'!O926,1)&lt;&gt;"1",LEN('Captura de datos CASO'!O926)=10),"OK","Phone number must be valid format"),IF('DO NOT USE_Case Formulas'!A926,"OK",NA()))</f>
        <v>#N/A</v>
      </c>
      <c r="P926" s="53" t="e">
        <f>IF(AND(NOT(ISBLANK('Captura de datos CASO'!P926)),ISNA(VLOOKUP('Captura de datos CASO'!P926,'DO NOT USE_School Picklist'!$I$3:$I$5,1,FALSE))),"Please select a value from the drop-down menu",IF('DO NOT USE_Case Formulas'!A926,"OK",NA()))</f>
        <v>#N/A</v>
      </c>
      <c r="Q926" s="40" t="e">
        <f>IF(AND(NOT(ISBLANK('Captura de datos CASO'!Q926)),ISNA(VLOOKUP('Captura de datos CASO'!Q926,'DO NOT USE_School Picklist'!$E$3:$E$10,1,FALSE))),"Please select a value from the drop-down menu",IF('DO NOT USE_Case Formulas'!A926,"OK",NA()))</f>
        <v>#N/A</v>
      </c>
      <c r="R926" s="53" t="e">
        <f>IF(AND(NOT(ISBLANK('Captura de datos CASO'!R926)),ISNA(VLOOKUP('Captura de datos CASO'!R926,'DO NOT USE_School Picklist'!$W$3:$W$9,1,FALSE))),"Please select a value from the drop-down menu",IF('DO NOT USE_Case Formulas'!A926,"OK",NA()))</f>
        <v>#N/A</v>
      </c>
      <c r="S926" s="53" t="e">
        <f>IF(AND(NOT(ISBLANK('Captura de datos CASO'!S926)),ISNA(VLOOKUP('Captura de datos CASO'!S926,'DO NOT USE_School Picklist'!$W$3:$W$9,1,FALSE))),"Please select a value from the drop-down menu",IF('DO NOT USE_Case Formulas'!A926,"OK",NA()))</f>
        <v>#N/A</v>
      </c>
      <c r="T926" s="40" t="e">
        <f>IF(AND(NOT(ISBLANK('Captura de datos CASO'!T926)),ISNA(VLOOKUP('Captura de datos CASO'!T926,'DO NOT USE_School Picklist'!$F$3:$F$16,1,FALSE))),"Please select a value from the drop-down menu",IF('DO NOT USE_Case Formulas'!A926,"OK",NA()))</f>
        <v>#N/A</v>
      </c>
      <c r="U926" s="40" t="e">
        <f>IF(LEN('Captura de datos CASO'!U926)&gt;100,"Classroom(s) must be less than 100 characters",IF('DO NOT USE_Case Formulas'!A926,"OK",NA()))</f>
        <v>#N/A</v>
      </c>
      <c r="V926" s="40" t="e">
        <f>IF(AND(NOT(ISBLANK('Captura de datos CASO'!V926)),ISNA(VLOOKUP('Captura de datos CASO'!V926,'DO NOT USE_School Picklist'!$S$3:$S$12,1,FALSE))),"Please select a value from the drop-down menu",IF('DO NOT USE_Case Formulas'!A926,"OK",NA()))</f>
        <v>#N/A</v>
      </c>
      <c r="W926" s="40" t="e">
        <f>IF(AND(NOT(ISBLANK('Captura de datos CASO'!W926)),ISNA(VLOOKUP('Captura de datos CASO'!W926,'DO NOT USE_School Picklist'!$S$3:$S$12,1,FALSE))),"Please select a value from the drop-down menu",IF('DO NOT USE_Case Formulas'!A926,"OK",NA()))</f>
        <v>#N/A</v>
      </c>
      <c r="X926" s="40" t="e">
        <f>IF(LEN('Captura de datos CASO'!X926)&gt;80,"Name of Education Group must be less than 80 characters",IF('DO NOT USE_Case Formulas'!A926,"OK",NA()))</f>
        <v>#N/A</v>
      </c>
      <c r="Y926" s="40" t="e">
        <f>IF(AND(NOT(ISBLANK('Captura de datos CASO'!Y926)),ISNA(VLOOKUP('Captura de datos CASO'!Y926,'DO NOT USE_School Picklist'!$K$3:$K$6,1,FALSE))),"Please select a value from the drop-down menu",IF('DO NOT USE_Case Formulas'!A926,"OK",NA()))</f>
        <v>#N/A</v>
      </c>
      <c r="Z926" s="40" t="e">
        <f>IF(AND('DO NOT USE_Case Formulas'!A926,ISBLANK('Captura de datos CASO'!Z926)),"Has this person had symptoms? is required",IF(AND(NOT(ISBLANK('Captura de datos CASO'!Z926)),ISNA(VLOOKUP('Captura de datos CASO'!Z926,'DO NOT USE_School Picklist'!$D$3:$D$5,1,FALSE))),"Please select a value from the drop-down menu",IF(NOT(ISBLANK('Captura de datos CASO'!Z926)),"OK",NA())))</f>
        <v>#N/A</v>
      </c>
      <c r="AA926" s="40" t="e">
        <f>IF(AND('Captura de datos CASO'!Z926='DO NOT USE_School Picklist'!$D$3,ISBLANK('Captura de datos CASO'!AA926)),"Symptom Onset Date is required if Ever Symptomatic is Yes",IF('DO NOT USE_Case Formulas'!A926,"OK",NA()))</f>
        <v>#N/A</v>
      </c>
      <c r="AB926" s="40"/>
      <c r="AC926" s="40" t="e">
        <f ca="1">IF(AND('DO NOT USE_Case Formulas'!A926,ISBLANK('Captura de datos CASO'!AC926)),"Lab Result Test Date is required",IF('Captura de datos CASO'!AC926&gt;'DO NOT USE_School Picklist'!$C$3,"Test Date cannot be a future date",IF(NOT(ISBLANK('Captura de datos CASO'!AC926)),"OK",NA())))</f>
        <v>#N/A</v>
      </c>
      <c r="AD926" s="40" t="e">
        <f>IF(AND(NOT(ISBLANK('Captura de datos CASO'!AD926)),ISNA(VLOOKUP('Captura de datos CASO'!AD926,'DO NOT USE_School Picklist'!$R$3:$R$7,1,FALSE))),"Please select a value from the drop-down menu",IF('DO NOT USE_Case Formulas'!A926,"OK",NA()))</f>
        <v>#N/A</v>
      </c>
      <c r="AE926" s="40" t="e">
        <f>IF(AND('DO NOT USE_Case Formulas'!A926,ISBLANK('Captura de datos CASO'!AB926)),"Lab Result Test Result is required",IF(AND(NOT(ISBLANK('Captura de datos CASO'!AB926)),ISNA(VLOOKUP('Captura de datos CASO'!AB926,'DO NOT USE_School Picklist'!$Q$3:$Q$8,1,FALSE))),"Please select a value from the drop-down menu",IF('DO NOT USE_Case Formulas'!A926,"OK",NA())))</f>
        <v>#N/A</v>
      </c>
    </row>
    <row r="927" spans="1:31" x14ac:dyDescent="0.3">
      <c r="A927" s="39" t="e">
        <f>IF('DO NOT USE_Case Formulas'!A927,IF('DO NOT USE_Case Formulas'!B927,"Not all required fields are completed","OK"),NA())</f>
        <v>#N/A</v>
      </c>
      <c r="B927" s="40" t="e">
        <f>IF(AND('DO NOT USE_Case Formulas'!A927,ISBLANK('Captura de datos CASO'!B927)),"First Name is required",IF(NOT(ISBLANK('Captura de datos CASO'!B927)),"OK",NA()))</f>
        <v>#N/A</v>
      </c>
      <c r="C927" s="40" t="e">
        <f>IF(AND('DO NOT USE_Case Formulas'!A927,ISBLANK('Captura de datos CASO'!C927)),"Last Name is required",IF(NOT(ISBLANK('Captura de datos CASO'!C927)),"OK",NA()))</f>
        <v>#N/A</v>
      </c>
      <c r="D927" s="40" t="e">
        <f>IF(AND('DO NOT USE_Case Formulas'!A927,ISBLANK('Captura de datos CASO'!D927)),"Birthdate is required",IF(NOT(ISBLANK('Captura de datos CASO'!D927)),"OK",NA()))</f>
        <v>#N/A</v>
      </c>
      <c r="E927" s="40" t="e">
        <f>IF(AND('DO NOT USE_Case Formulas'!A927,ISBLANK('Captura de datos CASO'!E927)),"Mobile Phone is required",IF(NOT(ISBLANK('Captura de datos CASO'!E927)),IF(AND(ISNUMBER(VALUE('Captura de datos CASO'!E927)),LEFT('Captura de datos CASO'!E927,1)&lt;&gt;"1",LEN('Captura de datos CASO'!E927)=10),"OK","Phone number must be valid format"),NA()))</f>
        <v>#N/A</v>
      </c>
      <c r="F927" s="40" t="e">
        <f>IF(LEN('Captura de datos CASO'!F927)&gt;255,"Home Street Address must be less than 255 characters",IF('DO NOT USE_Case Formulas'!A927,"OK",NA()))</f>
        <v>#N/A</v>
      </c>
      <c r="G927" s="40" t="e">
        <f>IF(LEN('Captura de datos CASO'!G927)&gt;40,"City must be less than 40 characters",IF('DO NOT USE_Case Formulas'!A927,"OK",NA()))</f>
        <v>#N/A</v>
      </c>
      <c r="H927" s="40" t="e">
        <f>IF(AND(NOT(ISBLANK('Captura de datos CASO'!H927)),ISNA(VLOOKUP('Captura de datos CASO'!H927,'DO NOT USE_School Picklist'!$P$3:$P$52,1,FALSE))),"Please select a value from the drop-down menu",IF('DO NOT USE_Case Formulas'!A927,"OK",NA()))</f>
        <v>#N/A</v>
      </c>
      <c r="I927" s="40" t="e">
        <f>IF(AND('DO NOT USE_Case Formulas'!A927,ISBLANK('Captura de datos CASO'!I927)),"Zip is required",IF(ISBLANK('Captura de datos CASO'!I927),NA(),"OK"))</f>
        <v>#N/A</v>
      </c>
      <c r="J927" s="40" t="e">
        <f>IF(AND('DO NOT USE_Case Formulas'!A927,ISBLANK('Captura de datos CASO'!J927)),"Student or Staff? is required",IF(ISBLANK('Captura de datos CASO'!J927),NA(),IF(ISNA(VLOOKUP('Captura de datos CASO'!J927,'DO NOT USE_School Picklist'!$B$3:$B$6,1,FALSE)),"Please select a value from the drop-down menu","OK")))</f>
        <v>#N/A</v>
      </c>
      <c r="K927" s="40" t="e">
        <f>IF(AND('Captura de datos CASO'!J927='DO NOT USE_School Picklist'!$B$4,ISBLANK('Captura de datos CASO'!K927)),"Occupation/Job Title is required if Student or Staff? is Yes, staff/faculty or volunteer",IF('DO NOT USE_Case Formulas'!A927,"OK",NA()))</f>
        <v>#N/A</v>
      </c>
      <c r="L927" s="40" t="e">
        <f ca="1">IF('Captura de datos CASO'!L927&gt;'DO NOT USE_School Picklist'!$C$3,"Date last on school campus/facility cannot be a future date",IF('DO NOT USE_Case Formulas'!A927,IF(ISBLANK('Captura de datos CASO'!L927),"Date last on school campus/facility is required","OK"),NA()))</f>
        <v>#N/A</v>
      </c>
      <c r="M927" s="40" t="e">
        <f>IF(AND('DO NOT USE_Case Formulas'!A927,ISBLANK('Captura de datos CASO'!M927)),"Specific Place in the Location is required",IF(ISBLANK('Captura de datos CASO'!M927),NA(),"OK"))</f>
        <v>#N/A</v>
      </c>
      <c r="N927" s="40" t="e">
        <f>IF(LEN('Captura de datos CASO'!N927)&gt;50,"Parent/Guardian Name must be less than 50 characters",IF('DO NOT USE_Case Formulas'!A927,"OK",NA()))</f>
        <v>#N/A</v>
      </c>
      <c r="O927" s="40" t="e">
        <f>IF(NOT(ISBLANK('Captura de datos CASO'!O927)),IF(AND(ISNUMBER('Captura de datos CASO'!O927),LEFT('Captura de datos CASO'!O927,1)&lt;&gt;"1",LEN('Captura de datos CASO'!O927)=10),"OK","Phone number must be valid format"),IF('DO NOT USE_Case Formulas'!A927,"OK",NA()))</f>
        <v>#N/A</v>
      </c>
      <c r="P927" s="53" t="e">
        <f>IF(AND(NOT(ISBLANK('Captura de datos CASO'!P927)),ISNA(VLOOKUP('Captura de datos CASO'!P927,'DO NOT USE_School Picklist'!$I$3:$I$5,1,FALSE))),"Please select a value from the drop-down menu",IF('DO NOT USE_Case Formulas'!A927,"OK",NA()))</f>
        <v>#N/A</v>
      </c>
      <c r="Q927" s="40" t="e">
        <f>IF(AND(NOT(ISBLANK('Captura de datos CASO'!Q927)),ISNA(VLOOKUP('Captura de datos CASO'!Q927,'DO NOT USE_School Picklist'!$E$3:$E$10,1,FALSE))),"Please select a value from the drop-down menu",IF('DO NOT USE_Case Formulas'!A927,"OK",NA()))</f>
        <v>#N/A</v>
      </c>
      <c r="R927" s="53" t="e">
        <f>IF(AND(NOT(ISBLANK('Captura de datos CASO'!R927)),ISNA(VLOOKUP('Captura de datos CASO'!R927,'DO NOT USE_School Picklist'!$W$3:$W$9,1,FALSE))),"Please select a value from the drop-down menu",IF('DO NOT USE_Case Formulas'!A927,"OK",NA()))</f>
        <v>#N/A</v>
      </c>
      <c r="S927" s="53" t="e">
        <f>IF(AND(NOT(ISBLANK('Captura de datos CASO'!S927)),ISNA(VLOOKUP('Captura de datos CASO'!S927,'DO NOT USE_School Picklist'!$W$3:$W$9,1,FALSE))),"Please select a value from the drop-down menu",IF('DO NOT USE_Case Formulas'!A927,"OK",NA()))</f>
        <v>#N/A</v>
      </c>
      <c r="T927" s="40" t="e">
        <f>IF(AND(NOT(ISBLANK('Captura de datos CASO'!T927)),ISNA(VLOOKUP('Captura de datos CASO'!T927,'DO NOT USE_School Picklist'!$F$3:$F$16,1,FALSE))),"Please select a value from the drop-down menu",IF('DO NOT USE_Case Formulas'!A927,"OK",NA()))</f>
        <v>#N/A</v>
      </c>
      <c r="U927" s="40" t="e">
        <f>IF(LEN('Captura de datos CASO'!U927)&gt;100,"Classroom(s) must be less than 100 characters",IF('DO NOT USE_Case Formulas'!A927,"OK",NA()))</f>
        <v>#N/A</v>
      </c>
      <c r="V927" s="40" t="e">
        <f>IF(AND(NOT(ISBLANK('Captura de datos CASO'!V927)),ISNA(VLOOKUP('Captura de datos CASO'!V927,'DO NOT USE_School Picklist'!$S$3:$S$12,1,FALSE))),"Please select a value from the drop-down menu",IF('DO NOT USE_Case Formulas'!A927,"OK",NA()))</f>
        <v>#N/A</v>
      </c>
      <c r="W927" s="40" t="e">
        <f>IF(AND(NOT(ISBLANK('Captura de datos CASO'!W927)),ISNA(VLOOKUP('Captura de datos CASO'!W927,'DO NOT USE_School Picklist'!$S$3:$S$12,1,FALSE))),"Please select a value from the drop-down menu",IF('DO NOT USE_Case Formulas'!A927,"OK",NA()))</f>
        <v>#N/A</v>
      </c>
      <c r="X927" s="40" t="e">
        <f>IF(LEN('Captura de datos CASO'!X927)&gt;80,"Name of Education Group must be less than 80 characters",IF('DO NOT USE_Case Formulas'!A927,"OK",NA()))</f>
        <v>#N/A</v>
      </c>
      <c r="Y927" s="40" t="e">
        <f>IF(AND(NOT(ISBLANK('Captura de datos CASO'!Y927)),ISNA(VLOOKUP('Captura de datos CASO'!Y927,'DO NOT USE_School Picklist'!$K$3:$K$6,1,FALSE))),"Please select a value from the drop-down menu",IF('DO NOT USE_Case Formulas'!A927,"OK",NA()))</f>
        <v>#N/A</v>
      </c>
      <c r="Z927" s="40" t="e">
        <f>IF(AND('DO NOT USE_Case Formulas'!A927,ISBLANK('Captura de datos CASO'!Z927)),"Has this person had symptoms? is required",IF(AND(NOT(ISBLANK('Captura de datos CASO'!Z927)),ISNA(VLOOKUP('Captura de datos CASO'!Z927,'DO NOT USE_School Picklist'!$D$3:$D$5,1,FALSE))),"Please select a value from the drop-down menu",IF(NOT(ISBLANK('Captura de datos CASO'!Z927)),"OK",NA())))</f>
        <v>#N/A</v>
      </c>
      <c r="AA927" s="40" t="e">
        <f>IF(AND('Captura de datos CASO'!Z927='DO NOT USE_School Picklist'!$D$3,ISBLANK('Captura de datos CASO'!AA927)),"Symptom Onset Date is required if Ever Symptomatic is Yes",IF('DO NOT USE_Case Formulas'!A927,"OK",NA()))</f>
        <v>#N/A</v>
      </c>
      <c r="AB927" s="40"/>
      <c r="AC927" s="40" t="e">
        <f ca="1">IF(AND('DO NOT USE_Case Formulas'!A927,ISBLANK('Captura de datos CASO'!AC927)),"Lab Result Test Date is required",IF('Captura de datos CASO'!AC927&gt;'DO NOT USE_School Picklist'!$C$3,"Test Date cannot be a future date",IF(NOT(ISBLANK('Captura de datos CASO'!AC927)),"OK",NA())))</f>
        <v>#N/A</v>
      </c>
      <c r="AD927" s="40" t="e">
        <f>IF(AND(NOT(ISBLANK('Captura de datos CASO'!AD927)),ISNA(VLOOKUP('Captura de datos CASO'!AD927,'DO NOT USE_School Picklist'!$R$3:$R$7,1,FALSE))),"Please select a value from the drop-down menu",IF('DO NOT USE_Case Formulas'!A927,"OK",NA()))</f>
        <v>#N/A</v>
      </c>
      <c r="AE927" s="40" t="e">
        <f>IF(AND('DO NOT USE_Case Formulas'!A927,ISBLANK('Captura de datos CASO'!AB927)),"Lab Result Test Result is required",IF(AND(NOT(ISBLANK('Captura de datos CASO'!AB927)),ISNA(VLOOKUP('Captura de datos CASO'!AB927,'DO NOT USE_School Picklist'!$Q$3:$Q$8,1,FALSE))),"Please select a value from the drop-down menu",IF('DO NOT USE_Case Formulas'!A927,"OK",NA())))</f>
        <v>#N/A</v>
      </c>
    </row>
    <row r="928" spans="1:31" x14ac:dyDescent="0.3">
      <c r="A928" s="39" t="e">
        <f>IF('DO NOT USE_Case Formulas'!A928,IF('DO NOT USE_Case Formulas'!B928,"Not all required fields are completed","OK"),NA())</f>
        <v>#N/A</v>
      </c>
      <c r="B928" s="40" t="e">
        <f>IF(AND('DO NOT USE_Case Formulas'!A928,ISBLANK('Captura de datos CASO'!B928)),"First Name is required",IF(NOT(ISBLANK('Captura de datos CASO'!B928)),"OK",NA()))</f>
        <v>#N/A</v>
      </c>
      <c r="C928" s="40" t="e">
        <f>IF(AND('DO NOT USE_Case Formulas'!A928,ISBLANK('Captura de datos CASO'!C928)),"Last Name is required",IF(NOT(ISBLANK('Captura de datos CASO'!C928)),"OK",NA()))</f>
        <v>#N/A</v>
      </c>
      <c r="D928" s="40" t="e">
        <f>IF(AND('DO NOT USE_Case Formulas'!A928,ISBLANK('Captura de datos CASO'!D928)),"Birthdate is required",IF(NOT(ISBLANK('Captura de datos CASO'!D928)),"OK",NA()))</f>
        <v>#N/A</v>
      </c>
      <c r="E928" s="40" t="e">
        <f>IF(AND('DO NOT USE_Case Formulas'!A928,ISBLANK('Captura de datos CASO'!E928)),"Mobile Phone is required",IF(NOT(ISBLANK('Captura de datos CASO'!E928)),IF(AND(ISNUMBER(VALUE('Captura de datos CASO'!E928)),LEFT('Captura de datos CASO'!E928,1)&lt;&gt;"1",LEN('Captura de datos CASO'!E928)=10),"OK","Phone number must be valid format"),NA()))</f>
        <v>#N/A</v>
      </c>
      <c r="F928" s="40" t="e">
        <f>IF(LEN('Captura de datos CASO'!F928)&gt;255,"Home Street Address must be less than 255 characters",IF('DO NOT USE_Case Formulas'!A928,"OK",NA()))</f>
        <v>#N/A</v>
      </c>
      <c r="G928" s="40" t="e">
        <f>IF(LEN('Captura de datos CASO'!G928)&gt;40,"City must be less than 40 characters",IF('DO NOT USE_Case Formulas'!A928,"OK",NA()))</f>
        <v>#N/A</v>
      </c>
      <c r="H928" s="40" t="e">
        <f>IF(AND(NOT(ISBLANK('Captura de datos CASO'!H928)),ISNA(VLOOKUP('Captura de datos CASO'!H928,'DO NOT USE_School Picklist'!$P$3:$P$52,1,FALSE))),"Please select a value from the drop-down menu",IF('DO NOT USE_Case Formulas'!A928,"OK",NA()))</f>
        <v>#N/A</v>
      </c>
      <c r="I928" s="40" t="e">
        <f>IF(AND('DO NOT USE_Case Formulas'!A928,ISBLANK('Captura de datos CASO'!I928)),"Zip is required",IF(ISBLANK('Captura de datos CASO'!I928),NA(),"OK"))</f>
        <v>#N/A</v>
      </c>
      <c r="J928" s="40" t="e">
        <f>IF(AND('DO NOT USE_Case Formulas'!A928,ISBLANK('Captura de datos CASO'!J928)),"Student or Staff? is required",IF(ISBLANK('Captura de datos CASO'!J928),NA(),IF(ISNA(VLOOKUP('Captura de datos CASO'!J928,'DO NOT USE_School Picklist'!$B$3:$B$6,1,FALSE)),"Please select a value from the drop-down menu","OK")))</f>
        <v>#N/A</v>
      </c>
      <c r="K928" s="40" t="e">
        <f>IF(AND('Captura de datos CASO'!J928='DO NOT USE_School Picklist'!$B$4,ISBLANK('Captura de datos CASO'!K928)),"Occupation/Job Title is required if Student or Staff? is Yes, staff/faculty or volunteer",IF('DO NOT USE_Case Formulas'!A928,"OK",NA()))</f>
        <v>#N/A</v>
      </c>
      <c r="L928" s="40" t="e">
        <f ca="1">IF('Captura de datos CASO'!L928&gt;'DO NOT USE_School Picklist'!$C$3,"Date last on school campus/facility cannot be a future date",IF('DO NOT USE_Case Formulas'!A928,IF(ISBLANK('Captura de datos CASO'!L928),"Date last on school campus/facility is required","OK"),NA()))</f>
        <v>#N/A</v>
      </c>
      <c r="M928" s="40" t="e">
        <f>IF(AND('DO NOT USE_Case Formulas'!A928,ISBLANK('Captura de datos CASO'!M928)),"Specific Place in the Location is required",IF(ISBLANK('Captura de datos CASO'!M928),NA(),"OK"))</f>
        <v>#N/A</v>
      </c>
      <c r="N928" s="40" t="e">
        <f>IF(LEN('Captura de datos CASO'!N928)&gt;50,"Parent/Guardian Name must be less than 50 characters",IF('DO NOT USE_Case Formulas'!A928,"OK",NA()))</f>
        <v>#N/A</v>
      </c>
      <c r="O928" s="40" t="e">
        <f>IF(NOT(ISBLANK('Captura de datos CASO'!O928)),IF(AND(ISNUMBER('Captura de datos CASO'!O928),LEFT('Captura de datos CASO'!O928,1)&lt;&gt;"1",LEN('Captura de datos CASO'!O928)=10),"OK","Phone number must be valid format"),IF('DO NOT USE_Case Formulas'!A928,"OK",NA()))</f>
        <v>#N/A</v>
      </c>
      <c r="P928" s="53" t="e">
        <f>IF(AND(NOT(ISBLANK('Captura de datos CASO'!P928)),ISNA(VLOOKUP('Captura de datos CASO'!P928,'DO NOT USE_School Picklist'!$I$3:$I$5,1,FALSE))),"Please select a value from the drop-down menu",IF('DO NOT USE_Case Formulas'!A928,"OK",NA()))</f>
        <v>#N/A</v>
      </c>
      <c r="Q928" s="40" t="e">
        <f>IF(AND(NOT(ISBLANK('Captura de datos CASO'!Q928)),ISNA(VLOOKUP('Captura de datos CASO'!Q928,'DO NOT USE_School Picklist'!$E$3:$E$10,1,FALSE))),"Please select a value from the drop-down menu",IF('DO NOT USE_Case Formulas'!A928,"OK",NA()))</f>
        <v>#N/A</v>
      </c>
      <c r="R928" s="53" t="e">
        <f>IF(AND(NOT(ISBLANK('Captura de datos CASO'!R928)),ISNA(VLOOKUP('Captura de datos CASO'!R928,'DO NOT USE_School Picklist'!$W$3:$W$9,1,FALSE))),"Please select a value from the drop-down menu",IF('DO NOT USE_Case Formulas'!A928,"OK",NA()))</f>
        <v>#N/A</v>
      </c>
      <c r="S928" s="53" t="e">
        <f>IF(AND(NOT(ISBLANK('Captura de datos CASO'!S928)),ISNA(VLOOKUP('Captura de datos CASO'!S928,'DO NOT USE_School Picklist'!$W$3:$W$9,1,FALSE))),"Please select a value from the drop-down menu",IF('DO NOT USE_Case Formulas'!A928,"OK",NA()))</f>
        <v>#N/A</v>
      </c>
      <c r="T928" s="40" t="e">
        <f>IF(AND(NOT(ISBLANK('Captura de datos CASO'!T928)),ISNA(VLOOKUP('Captura de datos CASO'!T928,'DO NOT USE_School Picklist'!$F$3:$F$16,1,FALSE))),"Please select a value from the drop-down menu",IF('DO NOT USE_Case Formulas'!A928,"OK",NA()))</f>
        <v>#N/A</v>
      </c>
      <c r="U928" s="40" t="e">
        <f>IF(LEN('Captura de datos CASO'!U928)&gt;100,"Classroom(s) must be less than 100 characters",IF('DO NOT USE_Case Formulas'!A928,"OK",NA()))</f>
        <v>#N/A</v>
      </c>
      <c r="V928" s="40" t="e">
        <f>IF(AND(NOT(ISBLANK('Captura de datos CASO'!V928)),ISNA(VLOOKUP('Captura de datos CASO'!V928,'DO NOT USE_School Picklist'!$S$3:$S$12,1,FALSE))),"Please select a value from the drop-down menu",IF('DO NOT USE_Case Formulas'!A928,"OK",NA()))</f>
        <v>#N/A</v>
      </c>
      <c r="W928" s="40" t="e">
        <f>IF(AND(NOT(ISBLANK('Captura de datos CASO'!W928)),ISNA(VLOOKUP('Captura de datos CASO'!W928,'DO NOT USE_School Picklist'!$S$3:$S$12,1,FALSE))),"Please select a value from the drop-down menu",IF('DO NOT USE_Case Formulas'!A928,"OK",NA()))</f>
        <v>#N/A</v>
      </c>
      <c r="X928" s="40" t="e">
        <f>IF(LEN('Captura de datos CASO'!X928)&gt;80,"Name of Education Group must be less than 80 characters",IF('DO NOT USE_Case Formulas'!A928,"OK",NA()))</f>
        <v>#N/A</v>
      </c>
      <c r="Y928" s="40" t="e">
        <f>IF(AND(NOT(ISBLANK('Captura de datos CASO'!Y928)),ISNA(VLOOKUP('Captura de datos CASO'!Y928,'DO NOT USE_School Picklist'!$K$3:$K$6,1,FALSE))),"Please select a value from the drop-down menu",IF('DO NOT USE_Case Formulas'!A928,"OK",NA()))</f>
        <v>#N/A</v>
      </c>
      <c r="Z928" s="40" t="e">
        <f>IF(AND('DO NOT USE_Case Formulas'!A928,ISBLANK('Captura de datos CASO'!Z928)),"Has this person had symptoms? is required",IF(AND(NOT(ISBLANK('Captura de datos CASO'!Z928)),ISNA(VLOOKUP('Captura de datos CASO'!Z928,'DO NOT USE_School Picklist'!$D$3:$D$5,1,FALSE))),"Please select a value from the drop-down menu",IF(NOT(ISBLANK('Captura de datos CASO'!Z928)),"OK",NA())))</f>
        <v>#N/A</v>
      </c>
      <c r="AA928" s="40" t="e">
        <f>IF(AND('Captura de datos CASO'!Z928='DO NOT USE_School Picklist'!$D$3,ISBLANK('Captura de datos CASO'!AA928)),"Symptom Onset Date is required if Ever Symptomatic is Yes",IF('DO NOT USE_Case Formulas'!A928,"OK",NA()))</f>
        <v>#N/A</v>
      </c>
      <c r="AB928" s="40"/>
      <c r="AC928" s="40" t="e">
        <f ca="1">IF(AND('DO NOT USE_Case Formulas'!A928,ISBLANK('Captura de datos CASO'!AC928)),"Lab Result Test Date is required",IF('Captura de datos CASO'!AC928&gt;'DO NOT USE_School Picklist'!$C$3,"Test Date cannot be a future date",IF(NOT(ISBLANK('Captura de datos CASO'!AC928)),"OK",NA())))</f>
        <v>#N/A</v>
      </c>
      <c r="AD928" s="40" t="e">
        <f>IF(AND(NOT(ISBLANK('Captura de datos CASO'!AD928)),ISNA(VLOOKUP('Captura de datos CASO'!AD928,'DO NOT USE_School Picklist'!$R$3:$R$7,1,FALSE))),"Please select a value from the drop-down menu",IF('DO NOT USE_Case Formulas'!A928,"OK",NA()))</f>
        <v>#N/A</v>
      </c>
      <c r="AE928" s="40" t="e">
        <f>IF(AND('DO NOT USE_Case Formulas'!A928,ISBLANK('Captura de datos CASO'!AB928)),"Lab Result Test Result is required",IF(AND(NOT(ISBLANK('Captura de datos CASO'!AB928)),ISNA(VLOOKUP('Captura de datos CASO'!AB928,'DO NOT USE_School Picklist'!$Q$3:$Q$8,1,FALSE))),"Please select a value from the drop-down menu",IF('DO NOT USE_Case Formulas'!A928,"OK",NA())))</f>
        <v>#N/A</v>
      </c>
    </row>
    <row r="929" spans="1:31" x14ac:dyDescent="0.3">
      <c r="A929" s="39" t="e">
        <f>IF('DO NOT USE_Case Formulas'!A929,IF('DO NOT USE_Case Formulas'!B929,"Not all required fields are completed","OK"),NA())</f>
        <v>#N/A</v>
      </c>
      <c r="B929" s="40" t="e">
        <f>IF(AND('DO NOT USE_Case Formulas'!A929,ISBLANK('Captura de datos CASO'!B929)),"First Name is required",IF(NOT(ISBLANK('Captura de datos CASO'!B929)),"OK",NA()))</f>
        <v>#N/A</v>
      </c>
      <c r="C929" s="40" t="e">
        <f>IF(AND('DO NOT USE_Case Formulas'!A929,ISBLANK('Captura de datos CASO'!C929)),"Last Name is required",IF(NOT(ISBLANK('Captura de datos CASO'!C929)),"OK",NA()))</f>
        <v>#N/A</v>
      </c>
      <c r="D929" s="40" t="e">
        <f>IF(AND('DO NOT USE_Case Formulas'!A929,ISBLANK('Captura de datos CASO'!D929)),"Birthdate is required",IF(NOT(ISBLANK('Captura de datos CASO'!D929)),"OK",NA()))</f>
        <v>#N/A</v>
      </c>
      <c r="E929" s="40" t="e">
        <f>IF(AND('DO NOT USE_Case Formulas'!A929,ISBLANK('Captura de datos CASO'!E929)),"Mobile Phone is required",IF(NOT(ISBLANK('Captura de datos CASO'!E929)),IF(AND(ISNUMBER(VALUE('Captura de datos CASO'!E929)),LEFT('Captura de datos CASO'!E929,1)&lt;&gt;"1",LEN('Captura de datos CASO'!E929)=10),"OK","Phone number must be valid format"),NA()))</f>
        <v>#N/A</v>
      </c>
      <c r="F929" s="40" t="e">
        <f>IF(LEN('Captura de datos CASO'!F929)&gt;255,"Home Street Address must be less than 255 characters",IF('DO NOT USE_Case Formulas'!A929,"OK",NA()))</f>
        <v>#N/A</v>
      </c>
      <c r="G929" s="40" t="e">
        <f>IF(LEN('Captura de datos CASO'!G929)&gt;40,"City must be less than 40 characters",IF('DO NOT USE_Case Formulas'!A929,"OK",NA()))</f>
        <v>#N/A</v>
      </c>
      <c r="H929" s="40" t="e">
        <f>IF(AND(NOT(ISBLANK('Captura de datos CASO'!H929)),ISNA(VLOOKUP('Captura de datos CASO'!H929,'DO NOT USE_School Picklist'!$P$3:$P$52,1,FALSE))),"Please select a value from the drop-down menu",IF('DO NOT USE_Case Formulas'!A929,"OK",NA()))</f>
        <v>#N/A</v>
      </c>
      <c r="I929" s="40" t="e">
        <f>IF(AND('DO NOT USE_Case Formulas'!A929,ISBLANK('Captura de datos CASO'!I929)),"Zip is required",IF(ISBLANK('Captura de datos CASO'!I929),NA(),"OK"))</f>
        <v>#N/A</v>
      </c>
      <c r="J929" s="40" t="e">
        <f>IF(AND('DO NOT USE_Case Formulas'!A929,ISBLANK('Captura de datos CASO'!J929)),"Student or Staff? is required",IF(ISBLANK('Captura de datos CASO'!J929),NA(),IF(ISNA(VLOOKUP('Captura de datos CASO'!J929,'DO NOT USE_School Picklist'!$B$3:$B$6,1,FALSE)),"Please select a value from the drop-down menu","OK")))</f>
        <v>#N/A</v>
      </c>
      <c r="K929" s="40" t="e">
        <f>IF(AND('Captura de datos CASO'!J929='DO NOT USE_School Picklist'!$B$4,ISBLANK('Captura de datos CASO'!K929)),"Occupation/Job Title is required if Student or Staff? is Yes, staff/faculty or volunteer",IF('DO NOT USE_Case Formulas'!A929,"OK",NA()))</f>
        <v>#N/A</v>
      </c>
      <c r="L929" s="40" t="e">
        <f ca="1">IF('Captura de datos CASO'!L929&gt;'DO NOT USE_School Picklist'!$C$3,"Date last on school campus/facility cannot be a future date",IF('DO NOT USE_Case Formulas'!A929,IF(ISBLANK('Captura de datos CASO'!L929),"Date last on school campus/facility is required","OK"),NA()))</f>
        <v>#N/A</v>
      </c>
      <c r="M929" s="40" t="e">
        <f>IF(AND('DO NOT USE_Case Formulas'!A929,ISBLANK('Captura de datos CASO'!M929)),"Specific Place in the Location is required",IF(ISBLANK('Captura de datos CASO'!M929),NA(),"OK"))</f>
        <v>#N/A</v>
      </c>
      <c r="N929" s="40" t="e">
        <f>IF(LEN('Captura de datos CASO'!N929)&gt;50,"Parent/Guardian Name must be less than 50 characters",IF('DO NOT USE_Case Formulas'!A929,"OK",NA()))</f>
        <v>#N/A</v>
      </c>
      <c r="O929" s="40" t="e">
        <f>IF(NOT(ISBLANK('Captura de datos CASO'!O929)),IF(AND(ISNUMBER('Captura de datos CASO'!O929),LEFT('Captura de datos CASO'!O929,1)&lt;&gt;"1",LEN('Captura de datos CASO'!O929)=10),"OK","Phone number must be valid format"),IF('DO NOT USE_Case Formulas'!A929,"OK",NA()))</f>
        <v>#N/A</v>
      </c>
      <c r="P929" s="53" t="e">
        <f>IF(AND(NOT(ISBLANK('Captura de datos CASO'!P929)),ISNA(VLOOKUP('Captura de datos CASO'!P929,'DO NOT USE_School Picklist'!$I$3:$I$5,1,FALSE))),"Please select a value from the drop-down menu",IF('DO NOT USE_Case Formulas'!A929,"OK",NA()))</f>
        <v>#N/A</v>
      </c>
      <c r="Q929" s="40" t="e">
        <f>IF(AND(NOT(ISBLANK('Captura de datos CASO'!Q929)),ISNA(VLOOKUP('Captura de datos CASO'!Q929,'DO NOT USE_School Picklist'!$E$3:$E$10,1,FALSE))),"Please select a value from the drop-down menu",IF('DO NOT USE_Case Formulas'!A929,"OK",NA()))</f>
        <v>#N/A</v>
      </c>
      <c r="R929" s="53" t="e">
        <f>IF(AND(NOT(ISBLANK('Captura de datos CASO'!R929)),ISNA(VLOOKUP('Captura de datos CASO'!R929,'DO NOT USE_School Picklist'!$W$3:$W$9,1,FALSE))),"Please select a value from the drop-down menu",IF('DO NOT USE_Case Formulas'!A929,"OK",NA()))</f>
        <v>#N/A</v>
      </c>
      <c r="S929" s="53" t="e">
        <f>IF(AND(NOT(ISBLANK('Captura de datos CASO'!S929)),ISNA(VLOOKUP('Captura de datos CASO'!S929,'DO NOT USE_School Picklist'!$W$3:$W$9,1,FALSE))),"Please select a value from the drop-down menu",IF('DO NOT USE_Case Formulas'!A929,"OK",NA()))</f>
        <v>#N/A</v>
      </c>
      <c r="T929" s="40" t="e">
        <f>IF(AND(NOT(ISBLANK('Captura de datos CASO'!T929)),ISNA(VLOOKUP('Captura de datos CASO'!T929,'DO NOT USE_School Picklist'!$F$3:$F$16,1,FALSE))),"Please select a value from the drop-down menu",IF('DO NOT USE_Case Formulas'!A929,"OK",NA()))</f>
        <v>#N/A</v>
      </c>
      <c r="U929" s="40" t="e">
        <f>IF(LEN('Captura de datos CASO'!U929)&gt;100,"Classroom(s) must be less than 100 characters",IF('DO NOT USE_Case Formulas'!A929,"OK",NA()))</f>
        <v>#N/A</v>
      </c>
      <c r="V929" s="40" t="e">
        <f>IF(AND(NOT(ISBLANK('Captura de datos CASO'!V929)),ISNA(VLOOKUP('Captura de datos CASO'!V929,'DO NOT USE_School Picklist'!$S$3:$S$12,1,FALSE))),"Please select a value from the drop-down menu",IF('DO NOT USE_Case Formulas'!A929,"OK",NA()))</f>
        <v>#N/A</v>
      </c>
      <c r="W929" s="40" t="e">
        <f>IF(AND(NOT(ISBLANK('Captura de datos CASO'!W929)),ISNA(VLOOKUP('Captura de datos CASO'!W929,'DO NOT USE_School Picklist'!$S$3:$S$12,1,FALSE))),"Please select a value from the drop-down menu",IF('DO NOT USE_Case Formulas'!A929,"OK",NA()))</f>
        <v>#N/A</v>
      </c>
      <c r="X929" s="40" t="e">
        <f>IF(LEN('Captura de datos CASO'!X929)&gt;80,"Name of Education Group must be less than 80 characters",IF('DO NOT USE_Case Formulas'!A929,"OK",NA()))</f>
        <v>#N/A</v>
      </c>
      <c r="Y929" s="40" t="e">
        <f>IF(AND(NOT(ISBLANK('Captura de datos CASO'!Y929)),ISNA(VLOOKUP('Captura de datos CASO'!Y929,'DO NOT USE_School Picklist'!$K$3:$K$6,1,FALSE))),"Please select a value from the drop-down menu",IF('DO NOT USE_Case Formulas'!A929,"OK",NA()))</f>
        <v>#N/A</v>
      </c>
      <c r="Z929" s="40" t="e">
        <f>IF(AND('DO NOT USE_Case Formulas'!A929,ISBLANK('Captura de datos CASO'!Z929)),"Has this person had symptoms? is required",IF(AND(NOT(ISBLANK('Captura de datos CASO'!Z929)),ISNA(VLOOKUP('Captura de datos CASO'!Z929,'DO NOT USE_School Picklist'!$D$3:$D$5,1,FALSE))),"Please select a value from the drop-down menu",IF(NOT(ISBLANK('Captura de datos CASO'!Z929)),"OK",NA())))</f>
        <v>#N/A</v>
      </c>
      <c r="AA929" s="40" t="e">
        <f>IF(AND('Captura de datos CASO'!Z929='DO NOT USE_School Picklist'!$D$3,ISBLANK('Captura de datos CASO'!AA929)),"Symptom Onset Date is required if Ever Symptomatic is Yes",IF('DO NOT USE_Case Formulas'!A929,"OK",NA()))</f>
        <v>#N/A</v>
      </c>
      <c r="AB929" s="40"/>
      <c r="AC929" s="40" t="e">
        <f ca="1">IF(AND('DO NOT USE_Case Formulas'!A929,ISBLANK('Captura de datos CASO'!AC929)),"Lab Result Test Date is required",IF('Captura de datos CASO'!AC929&gt;'DO NOT USE_School Picklist'!$C$3,"Test Date cannot be a future date",IF(NOT(ISBLANK('Captura de datos CASO'!AC929)),"OK",NA())))</f>
        <v>#N/A</v>
      </c>
      <c r="AD929" s="40" t="e">
        <f>IF(AND(NOT(ISBLANK('Captura de datos CASO'!AD929)),ISNA(VLOOKUP('Captura de datos CASO'!AD929,'DO NOT USE_School Picklist'!$R$3:$R$7,1,FALSE))),"Please select a value from the drop-down menu",IF('DO NOT USE_Case Formulas'!A929,"OK",NA()))</f>
        <v>#N/A</v>
      </c>
      <c r="AE929" s="40" t="e">
        <f>IF(AND('DO NOT USE_Case Formulas'!A929,ISBLANK('Captura de datos CASO'!AB929)),"Lab Result Test Result is required",IF(AND(NOT(ISBLANK('Captura de datos CASO'!AB929)),ISNA(VLOOKUP('Captura de datos CASO'!AB929,'DO NOT USE_School Picklist'!$Q$3:$Q$8,1,FALSE))),"Please select a value from the drop-down menu",IF('DO NOT USE_Case Formulas'!A929,"OK",NA())))</f>
        <v>#N/A</v>
      </c>
    </row>
    <row r="930" spans="1:31" x14ac:dyDescent="0.3">
      <c r="A930" s="39" t="e">
        <f>IF('DO NOT USE_Case Formulas'!A930,IF('DO NOT USE_Case Formulas'!B930,"Not all required fields are completed","OK"),NA())</f>
        <v>#N/A</v>
      </c>
      <c r="B930" s="40" t="e">
        <f>IF(AND('DO NOT USE_Case Formulas'!A930,ISBLANK('Captura de datos CASO'!B930)),"First Name is required",IF(NOT(ISBLANK('Captura de datos CASO'!B930)),"OK",NA()))</f>
        <v>#N/A</v>
      </c>
      <c r="C930" s="40" t="e">
        <f>IF(AND('DO NOT USE_Case Formulas'!A930,ISBLANK('Captura de datos CASO'!C930)),"Last Name is required",IF(NOT(ISBLANK('Captura de datos CASO'!C930)),"OK",NA()))</f>
        <v>#N/A</v>
      </c>
      <c r="D930" s="40" t="e">
        <f>IF(AND('DO NOT USE_Case Formulas'!A930,ISBLANK('Captura de datos CASO'!D930)),"Birthdate is required",IF(NOT(ISBLANK('Captura de datos CASO'!D930)),"OK",NA()))</f>
        <v>#N/A</v>
      </c>
      <c r="E930" s="40" t="e">
        <f>IF(AND('DO NOT USE_Case Formulas'!A930,ISBLANK('Captura de datos CASO'!E930)),"Mobile Phone is required",IF(NOT(ISBLANK('Captura de datos CASO'!E930)),IF(AND(ISNUMBER(VALUE('Captura de datos CASO'!E930)),LEFT('Captura de datos CASO'!E930,1)&lt;&gt;"1",LEN('Captura de datos CASO'!E930)=10),"OK","Phone number must be valid format"),NA()))</f>
        <v>#N/A</v>
      </c>
      <c r="F930" s="40" t="e">
        <f>IF(LEN('Captura de datos CASO'!F930)&gt;255,"Home Street Address must be less than 255 characters",IF('DO NOT USE_Case Formulas'!A930,"OK",NA()))</f>
        <v>#N/A</v>
      </c>
      <c r="G930" s="40" t="e">
        <f>IF(LEN('Captura de datos CASO'!G930)&gt;40,"City must be less than 40 characters",IF('DO NOT USE_Case Formulas'!A930,"OK",NA()))</f>
        <v>#N/A</v>
      </c>
      <c r="H930" s="40" t="e">
        <f>IF(AND(NOT(ISBLANK('Captura de datos CASO'!H930)),ISNA(VLOOKUP('Captura de datos CASO'!H930,'DO NOT USE_School Picklist'!$P$3:$P$52,1,FALSE))),"Please select a value from the drop-down menu",IF('DO NOT USE_Case Formulas'!A930,"OK",NA()))</f>
        <v>#N/A</v>
      </c>
      <c r="I930" s="40" t="e">
        <f>IF(AND('DO NOT USE_Case Formulas'!A930,ISBLANK('Captura de datos CASO'!I930)),"Zip is required",IF(ISBLANK('Captura de datos CASO'!I930),NA(),"OK"))</f>
        <v>#N/A</v>
      </c>
      <c r="J930" s="40" t="e">
        <f>IF(AND('DO NOT USE_Case Formulas'!A930,ISBLANK('Captura de datos CASO'!J930)),"Student or Staff? is required",IF(ISBLANK('Captura de datos CASO'!J930),NA(),IF(ISNA(VLOOKUP('Captura de datos CASO'!J930,'DO NOT USE_School Picklist'!$B$3:$B$6,1,FALSE)),"Please select a value from the drop-down menu","OK")))</f>
        <v>#N/A</v>
      </c>
      <c r="K930" s="40" t="e">
        <f>IF(AND('Captura de datos CASO'!J930='DO NOT USE_School Picklist'!$B$4,ISBLANK('Captura de datos CASO'!K930)),"Occupation/Job Title is required if Student or Staff? is Yes, staff/faculty or volunteer",IF('DO NOT USE_Case Formulas'!A930,"OK",NA()))</f>
        <v>#N/A</v>
      </c>
      <c r="L930" s="40" t="e">
        <f ca="1">IF('Captura de datos CASO'!L930&gt;'DO NOT USE_School Picklist'!$C$3,"Date last on school campus/facility cannot be a future date",IF('DO NOT USE_Case Formulas'!A930,IF(ISBLANK('Captura de datos CASO'!L930),"Date last on school campus/facility is required","OK"),NA()))</f>
        <v>#N/A</v>
      </c>
      <c r="M930" s="40" t="e">
        <f>IF(AND('DO NOT USE_Case Formulas'!A930,ISBLANK('Captura de datos CASO'!M930)),"Specific Place in the Location is required",IF(ISBLANK('Captura de datos CASO'!M930),NA(),"OK"))</f>
        <v>#N/A</v>
      </c>
      <c r="N930" s="40" t="e">
        <f>IF(LEN('Captura de datos CASO'!N930)&gt;50,"Parent/Guardian Name must be less than 50 characters",IF('DO NOT USE_Case Formulas'!A930,"OK",NA()))</f>
        <v>#N/A</v>
      </c>
      <c r="O930" s="40" t="e">
        <f>IF(NOT(ISBLANK('Captura de datos CASO'!O930)),IF(AND(ISNUMBER('Captura de datos CASO'!O930),LEFT('Captura de datos CASO'!O930,1)&lt;&gt;"1",LEN('Captura de datos CASO'!O930)=10),"OK","Phone number must be valid format"),IF('DO NOT USE_Case Formulas'!A930,"OK",NA()))</f>
        <v>#N/A</v>
      </c>
      <c r="P930" s="53" t="e">
        <f>IF(AND(NOT(ISBLANK('Captura de datos CASO'!P930)),ISNA(VLOOKUP('Captura de datos CASO'!P930,'DO NOT USE_School Picklist'!$I$3:$I$5,1,FALSE))),"Please select a value from the drop-down menu",IF('DO NOT USE_Case Formulas'!A930,"OK",NA()))</f>
        <v>#N/A</v>
      </c>
      <c r="Q930" s="40" t="e">
        <f>IF(AND(NOT(ISBLANK('Captura de datos CASO'!Q930)),ISNA(VLOOKUP('Captura de datos CASO'!Q930,'DO NOT USE_School Picklist'!$E$3:$E$10,1,FALSE))),"Please select a value from the drop-down menu",IF('DO NOT USE_Case Formulas'!A930,"OK",NA()))</f>
        <v>#N/A</v>
      </c>
      <c r="R930" s="53" t="e">
        <f>IF(AND(NOT(ISBLANK('Captura de datos CASO'!R930)),ISNA(VLOOKUP('Captura de datos CASO'!R930,'DO NOT USE_School Picklist'!$W$3:$W$9,1,FALSE))),"Please select a value from the drop-down menu",IF('DO NOT USE_Case Formulas'!A930,"OK",NA()))</f>
        <v>#N/A</v>
      </c>
      <c r="S930" s="53" t="e">
        <f>IF(AND(NOT(ISBLANK('Captura de datos CASO'!S930)),ISNA(VLOOKUP('Captura de datos CASO'!S930,'DO NOT USE_School Picklist'!$W$3:$W$9,1,FALSE))),"Please select a value from the drop-down menu",IF('DO NOT USE_Case Formulas'!A930,"OK",NA()))</f>
        <v>#N/A</v>
      </c>
      <c r="T930" s="40" t="e">
        <f>IF(AND(NOT(ISBLANK('Captura de datos CASO'!T930)),ISNA(VLOOKUP('Captura de datos CASO'!T930,'DO NOT USE_School Picklist'!$F$3:$F$16,1,FALSE))),"Please select a value from the drop-down menu",IF('DO NOT USE_Case Formulas'!A930,"OK",NA()))</f>
        <v>#N/A</v>
      </c>
      <c r="U930" s="40" t="e">
        <f>IF(LEN('Captura de datos CASO'!U930)&gt;100,"Classroom(s) must be less than 100 characters",IF('DO NOT USE_Case Formulas'!A930,"OK",NA()))</f>
        <v>#N/A</v>
      </c>
      <c r="V930" s="40" t="e">
        <f>IF(AND(NOT(ISBLANK('Captura de datos CASO'!V930)),ISNA(VLOOKUP('Captura de datos CASO'!V930,'DO NOT USE_School Picklist'!$S$3:$S$12,1,FALSE))),"Please select a value from the drop-down menu",IF('DO NOT USE_Case Formulas'!A930,"OK",NA()))</f>
        <v>#N/A</v>
      </c>
      <c r="W930" s="40" t="e">
        <f>IF(AND(NOT(ISBLANK('Captura de datos CASO'!W930)),ISNA(VLOOKUP('Captura de datos CASO'!W930,'DO NOT USE_School Picklist'!$S$3:$S$12,1,FALSE))),"Please select a value from the drop-down menu",IF('DO NOT USE_Case Formulas'!A930,"OK",NA()))</f>
        <v>#N/A</v>
      </c>
      <c r="X930" s="40" t="e">
        <f>IF(LEN('Captura de datos CASO'!X930)&gt;80,"Name of Education Group must be less than 80 characters",IF('DO NOT USE_Case Formulas'!A930,"OK",NA()))</f>
        <v>#N/A</v>
      </c>
      <c r="Y930" s="40" t="e">
        <f>IF(AND(NOT(ISBLANK('Captura de datos CASO'!Y930)),ISNA(VLOOKUP('Captura de datos CASO'!Y930,'DO NOT USE_School Picklist'!$K$3:$K$6,1,FALSE))),"Please select a value from the drop-down menu",IF('DO NOT USE_Case Formulas'!A930,"OK",NA()))</f>
        <v>#N/A</v>
      </c>
      <c r="Z930" s="40" t="e">
        <f>IF(AND('DO NOT USE_Case Formulas'!A930,ISBLANK('Captura de datos CASO'!Z930)),"Has this person had symptoms? is required",IF(AND(NOT(ISBLANK('Captura de datos CASO'!Z930)),ISNA(VLOOKUP('Captura de datos CASO'!Z930,'DO NOT USE_School Picklist'!$D$3:$D$5,1,FALSE))),"Please select a value from the drop-down menu",IF(NOT(ISBLANK('Captura de datos CASO'!Z930)),"OK",NA())))</f>
        <v>#N/A</v>
      </c>
      <c r="AA930" s="40" t="e">
        <f>IF(AND('Captura de datos CASO'!Z930='DO NOT USE_School Picklist'!$D$3,ISBLANK('Captura de datos CASO'!AA930)),"Symptom Onset Date is required if Ever Symptomatic is Yes",IF('DO NOT USE_Case Formulas'!A930,"OK",NA()))</f>
        <v>#N/A</v>
      </c>
      <c r="AB930" s="40"/>
      <c r="AC930" s="40" t="e">
        <f ca="1">IF(AND('DO NOT USE_Case Formulas'!A930,ISBLANK('Captura de datos CASO'!AC930)),"Lab Result Test Date is required",IF('Captura de datos CASO'!AC930&gt;'DO NOT USE_School Picklist'!$C$3,"Test Date cannot be a future date",IF(NOT(ISBLANK('Captura de datos CASO'!AC930)),"OK",NA())))</f>
        <v>#N/A</v>
      </c>
      <c r="AD930" s="40" t="e">
        <f>IF(AND(NOT(ISBLANK('Captura de datos CASO'!AD930)),ISNA(VLOOKUP('Captura de datos CASO'!AD930,'DO NOT USE_School Picklist'!$R$3:$R$7,1,FALSE))),"Please select a value from the drop-down menu",IF('DO NOT USE_Case Formulas'!A930,"OK",NA()))</f>
        <v>#N/A</v>
      </c>
      <c r="AE930" s="40" t="e">
        <f>IF(AND('DO NOT USE_Case Formulas'!A930,ISBLANK('Captura de datos CASO'!AB930)),"Lab Result Test Result is required",IF(AND(NOT(ISBLANK('Captura de datos CASO'!AB930)),ISNA(VLOOKUP('Captura de datos CASO'!AB930,'DO NOT USE_School Picklist'!$Q$3:$Q$8,1,FALSE))),"Please select a value from the drop-down menu",IF('DO NOT USE_Case Formulas'!A930,"OK",NA())))</f>
        <v>#N/A</v>
      </c>
    </row>
    <row r="931" spans="1:31" x14ac:dyDescent="0.3">
      <c r="A931" s="39" t="e">
        <f>IF('DO NOT USE_Case Formulas'!A931,IF('DO NOT USE_Case Formulas'!B931,"Not all required fields are completed","OK"),NA())</f>
        <v>#N/A</v>
      </c>
      <c r="B931" s="40" t="e">
        <f>IF(AND('DO NOT USE_Case Formulas'!A931,ISBLANK('Captura de datos CASO'!B931)),"First Name is required",IF(NOT(ISBLANK('Captura de datos CASO'!B931)),"OK",NA()))</f>
        <v>#N/A</v>
      </c>
      <c r="C931" s="40" t="e">
        <f>IF(AND('DO NOT USE_Case Formulas'!A931,ISBLANK('Captura de datos CASO'!C931)),"Last Name is required",IF(NOT(ISBLANK('Captura de datos CASO'!C931)),"OK",NA()))</f>
        <v>#N/A</v>
      </c>
      <c r="D931" s="40" t="e">
        <f>IF(AND('DO NOT USE_Case Formulas'!A931,ISBLANK('Captura de datos CASO'!D931)),"Birthdate is required",IF(NOT(ISBLANK('Captura de datos CASO'!D931)),"OK",NA()))</f>
        <v>#N/A</v>
      </c>
      <c r="E931" s="40" t="e">
        <f>IF(AND('DO NOT USE_Case Formulas'!A931,ISBLANK('Captura de datos CASO'!E931)),"Mobile Phone is required",IF(NOT(ISBLANK('Captura de datos CASO'!E931)),IF(AND(ISNUMBER(VALUE('Captura de datos CASO'!E931)),LEFT('Captura de datos CASO'!E931,1)&lt;&gt;"1",LEN('Captura de datos CASO'!E931)=10),"OK","Phone number must be valid format"),NA()))</f>
        <v>#N/A</v>
      </c>
      <c r="F931" s="40" t="e">
        <f>IF(LEN('Captura de datos CASO'!F931)&gt;255,"Home Street Address must be less than 255 characters",IF('DO NOT USE_Case Formulas'!A931,"OK",NA()))</f>
        <v>#N/A</v>
      </c>
      <c r="G931" s="40" t="e">
        <f>IF(LEN('Captura de datos CASO'!G931)&gt;40,"City must be less than 40 characters",IF('DO NOT USE_Case Formulas'!A931,"OK",NA()))</f>
        <v>#N/A</v>
      </c>
      <c r="H931" s="40" t="e">
        <f>IF(AND(NOT(ISBLANK('Captura de datos CASO'!H931)),ISNA(VLOOKUP('Captura de datos CASO'!H931,'DO NOT USE_School Picklist'!$P$3:$P$52,1,FALSE))),"Please select a value from the drop-down menu",IF('DO NOT USE_Case Formulas'!A931,"OK",NA()))</f>
        <v>#N/A</v>
      </c>
      <c r="I931" s="40" t="e">
        <f>IF(AND('DO NOT USE_Case Formulas'!A931,ISBLANK('Captura de datos CASO'!I931)),"Zip is required",IF(ISBLANK('Captura de datos CASO'!I931),NA(),"OK"))</f>
        <v>#N/A</v>
      </c>
      <c r="J931" s="40" t="e">
        <f>IF(AND('DO NOT USE_Case Formulas'!A931,ISBLANK('Captura de datos CASO'!J931)),"Student or Staff? is required",IF(ISBLANK('Captura de datos CASO'!J931),NA(),IF(ISNA(VLOOKUP('Captura de datos CASO'!J931,'DO NOT USE_School Picklist'!$B$3:$B$6,1,FALSE)),"Please select a value from the drop-down menu","OK")))</f>
        <v>#N/A</v>
      </c>
      <c r="K931" s="40" t="e">
        <f>IF(AND('Captura de datos CASO'!J931='DO NOT USE_School Picklist'!$B$4,ISBLANK('Captura de datos CASO'!K931)),"Occupation/Job Title is required if Student or Staff? is Yes, staff/faculty or volunteer",IF('DO NOT USE_Case Formulas'!A931,"OK",NA()))</f>
        <v>#N/A</v>
      </c>
      <c r="L931" s="40" t="e">
        <f ca="1">IF('Captura de datos CASO'!L931&gt;'DO NOT USE_School Picklist'!$C$3,"Date last on school campus/facility cannot be a future date",IF('DO NOT USE_Case Formulas'!A931,IF(ISBLANK('Captura de datos CASO'!L931),"Date last on school campus/facility is required","OK"),NA()))</f>
        <v>#N/A</v>
      </c>
      <c r="M931" s="40" t="e">
        <f>IF(AND('DO NOT USE_Case Formulas'!A931,ISBLANK('Captura de datos CASO'!M931)),"Specific Place in the Location is required",IF(ISBLANK('Captura de datos CASO'!M931),NA(),"OK"))</f>
        <v>#N/A</v>
      </c>
      <c r="N931" s="40" t="e">
        <f>IF(LEN('Captura de datos CASO'!N931)&gt;50,"Parent/Guardian Name must be less than 50 characters",IF('DO NOT USE_Case Formulas'!A931,"OK",NA()))</f>
        <v>#N/A</v>
      </c>
      <c r="O931" s="40" t="e">
        <f>IF(NOT(ISBLANK('Captura de datos CASO'!O931)),IF(AND(ISNUMBER('Captura de datos CASO'!O931),LEFT('Captura de datos CASO'!O931,1)&lt;&gt;"1",LEN('Captura de datos CASO'!O931)=10),"OK","Phone number must be valid format"),IF('DO NOT USE_Case Formulas'!A931,"OK",NA()))</f>
        <v>#N/A</v>
      </c>
      <c r="P931" s="53" t="e">
        <f>IF(AND(NOT(ISBLANK('Captura de datos CASO'!P931)),ISNA(VLOOKUP('Captura de datos CASO'!P931,'DO NOT USE_School Picklist'!$I$3:$I$5,1,FALSE))),"Please select a value from the drop-down menu",IF('DO NOT USE_Case Formulas'!A931,"OK",NA()))</f>
        <v>#N/A</v>
      </c>
      <c r="Q931" s="40" t="e">
        <f>IF(AND(NOT(ISBLANK('Captura de datos CASO'!Q931)),ISNA(VLOOKUP('Captura de datos CASO'!Q931,'DO NOT USE_School Picklist'!$E$3:$E$10,1,FALSE))),"Please select a value from the drop-down menu",IF('DO NOT USE_Case Formulas'!A931,"OK",NA()))</f>
        <v>#N/A</v>
      </c>
      <c r="R931" s="53" t="e">
        <f>IF(AND(NOT(ISBLANK('Captura de datos CASO'!R931)),ISNA(VLOOKUP('Captura de datos CASO'!R931,'DO NOT USE_School Picklist'!$W$3:$W$9,1,FALSE))),"Please select a value from the drop-down menu",IF('DO NOT USE_Case Formulas'!A931,"OK",NA()))</f>
        <v>#N/A</v>
      </c>
      <c r="S931" s="53" t="e">
        <f>IF(AND(NOT(ISBLANK('Captura de datos CASO'!S931)),ISNA(VLOOKUP('Captura de datos CASO'!S931,'DO NOT USE_School Picklist'!$W$3:$W$9,1,FALSE))),"Please select a value from the drop-down menu",IF('DO NOT USE_Case Formulas'!A931,"OK",NA()))</f>
        <v>#N/A</v>
      </c>
      <c r="T931" s="40" t="e">
        <f>IF(AND(NOT(ISBLANK('Captura de datos CASO'!T931)),ISNA(VLOOKUP('Captura de datos CASO'!T931,'DO NOT USE_School Picklist'!$F$3:$F$16,1,FALSE))),"Please select a value from the drop-down menu",IF('DO NOT USE_Case Formulas'!A931,"OK",NA()))</f>
        <v>#N/A</v>
      </c>
      <c r="U931" s="40" t="e">
        <f>IF(LEN('Captura de datos CASO'!U931)&gt;100,"Classroom(s) must be less than 100 characters",IF('DO NOT USE_Case Formulas'!A931,"OK",NA()))</f>
        <v>#N/A</v>
      </c>
      <c r="V931" s="40" t="e">
        <f>IF(AND(NOT(ISBLANK('Captura de datos CASO'!V931)),ISNA(VLOOKUP('Captura de datos CASO'!V931,'DO NOT USE_School Picklist'!$S$3:$S$12,1,FALSE))),"Please select a value from the drop-down menu",IF('DO NOT USE_Case Formulas'!A931,"OK",NA()))</f>
        <v>#N/A</v>
      </c>
      <c r="W931" s="40" t="e">
        <f>IF(AND(NOT(ISBLANK('Captura de datos CASO'!W931)),ISNA(VLOOKUP('Captura de datos CASO'!W931,'DO NOT USE_School Picklist'!$S$3:$S$12,1,FALSE))),"Please select a value from the drop-down menu",IF('DO NOT USE_Case Formulas'!A931,"OK",NA()))</f>
        <v>#N/A</v>
      </c>
      <c r="X931" s="40" t="e">
        <f>IF(LEN('Captura de datos CASO'!X931)&gt;80,"Name of Education Group must be less than 80 characters",IF('DO NOT USE_Case Formulas'!A931,"OK",NA()))</f>
        <v>#N/A</v>
      </c>
      <c r="Y931" s="40" t="e">
        <f>IF(AND(NOT(ISBLANK('Captura de datos CASO'!Y931)),ISNA(VLOOKUP('Captura de datos CASO'!Y931,'DO NOT USE_School Picklist'!$K$3:$K$6,1,FALSE))),"Please select a value from the drop-down menu",IF('DO NOT USE_Case Formulas'!A931,"OK",NA()))</f>
        <v>#N/A</v>
      </c>
      <c r="Z931" s="40" t="e">
        <f>IF(AND('DO NOT USE_Case Formulas'!A931,ISBLANK('Captura de datos CASO'!Z931)),"Has this person had symptoms? is required",IF(AND(NOT(ISBLANK('Captura de datos CASO'!Z931)),ISNA(VLOOKUP('Captura de datos CASO'!Z931,'DO NOT USE_School Picklist'!$D$3:$D$5,1,FALSE))),"Please select a value from the drop-down menu",IF(NOT(ISBLANK('Captura de datos CASO'!Z931)),"OK",NA())))</f>
        <v>#N/A</v>
      </c>
      <c r="AA931" s="40" t="e">
        <f>IF(AND('Captura de datos CASO'!Z931='DO NOT USE_School Picklist'!$D$3,ISBLANK('Captura de datos CASO'!AA931)),"Symptom Onset Date is required if Ever Symptomatic is Yes",IF('DO NOT USE_Case Formulas'!A931,"OK",NA()))</f>
        <v>#N/A</v>
      </c>
      <c r="AB931" s="40"/>
      <c r="AC931" s="40" t="e">
        <f ca="1">IF(AND('DO NOT USE_Case Formulas'!A931,ISBLANK('Captura de datos CASO'!AC931)),"Lab Result Test Date is required",IF('Captura de datos CASO'!AC931&gt;'DO NOT USE_School Picklist'!$C$3,"Test Date cannot be a future date",IF(NOT(ISBLANK('Captura de datos CASO'!AC931)),"OK",NA())))</f>
        <v>#N/A</v>
      </c>
      <c r="AD931" s="40" t="e">
        <f>IF(AND(NOT(ISBLANK('Captura de datos CASO'!AD931)),ISNA(VLOOKUP('Captura de datos CASO'!AD931,'DO NOT USE_School Picklist'!$R$3:$R$7,1,FALSE))),"Please select a value from the drop-down menu",IF('DO NOT USE_Case Formulas'!A931,"OK",NA()))</f>
        <v>#N/A</v>
      </c>
      <c r="AE931" s="40" t="e">
        <f>IF(AND('DO NOT USE_Case Formulas'!A931,ISBLANK('Captura de datos CASO'!AB931)),"Lab Result Test Result is required",IF(AND(NOT(ISBLANK('Captura de datos CASO'!AB931)),ISNA(VLOOKUP('Captura de datos CASO'!AB931,'DO NOT USE_School Picklist'!$Q$3:$Q$8,1,FALSE))),"Please select a value from the drop-down menu",IF('DO NOT USE_Case Formulas'!A931,"OK",NA())))</f>
        <v>#N/A</v>
      </c>
    </row>
    <row r="932" spans="1:31" x14ac:dyDescent="0.3">
      <c r="A932" s="39" t="e">
        <f>IF('DO NOT USE_Case Formulas'!A932,IF('DO NOT USE_Case Formulas'!B932,"Not all required fields are completed","OK"),NA())</f>
        <v>#N/A</v>
      </c>
      <c r="B932" s="40" t="e">
        <f>IF(AND('DO NOT USE_Case Formulas'!A932,ISBLANK('Captura de datos CASO'!B932)),"First Name is required",IF(NOT(ISBLANK('Captura de datos CASO'!B932)),"OK",NA()))</f>
        <v>#N/A</v>
      </c>
      <c r="C932" s="40" t="e">
        <f>IF(AND('DO NOT USE_Case Formulas'!A932,ISBLANK('Captura de datos CASO'!C932)),"Last Name is required",IF(NOT(ISBLANK('Captura de datos CASO'!C932)),"OK",NA()))</f>
        <v>#N/A</v>
      </c>
      <c r="D932" s="40" t="e">
        <f>IF(AND('DO NOT USE_Case Formulas'!A932,ISBLANK('Captura de datos CASO'!D932)),"Birthdate is required",IF(NOT(ISBLANK('Captura de datos CASO'!D932)),"OK",NA()))</f>
        <v>#N/A</v>
      </c>
      <c r="E932" s="40" t="e">
        <f>IF(AND('DO NOT USE_Case Formulas'!A932,ISBLANK('Captura de datos CASO'!E932)),"Mobile Phone is required",IF(NOT(ISBLANK('Captura de datos CASO'!E932)),IF(AND(ISNUMBER(VALUE('Captura de datos CASO'!E932)),LEFT('Captura de datos CASO'!E932,1)&lt;&gt;"1",LEN('Captura de datos CASO'!E932)=10),"OK","Phone number must be valid format"),NA()))</f>
        <v>#N/A</v>
      </c>
      <c r="F932" s="40" t="e">
        <f>IF(LEN('Captura de datos CASO'!F932)&gt;255,"Home Street Address must be less than 255 characters",IF('DO NOT USE_Case Formulas'!A932,"OK",NA()))</f>
        <v>#N/A</v>
      </c>
      <c r="G932" s="40" t="e">
        <f>IF(LEN('Captura de datos CASO'!G932)&gt;40,"City must be less than 40 characters",IF('DO NOT USE_Case Formulas'!A932,"OK",NA()))</f>
        <v>#N/A</v>
      </c>
      <c r="H932" s="40" t="e">
        <f>IF(AND(NOT(ISBLANK('Captura de datos CASO'!H932)),ISNA(VLOOKUP('Captura de datos CASO'!H932,'DO NOT USE_School Picklist'!$P$3:$P$52,1,FALSE))),"Please select a value from the drop-down menu",IF('DO NOT USE_Case Formulas'!A932,"OK",NA()))</f>
        <v>#N/A</v>
      </c>
      <c r="I932" s="40" t="e">
        <f>IF(AND('DO NOT USE_Case Formulas'!A932,ISBLANK('Captura de datos CASO'!I932)),"Zip is required",IF(ISBLANK('Captura de datos CASO'!I932),NA(),"OK"))</f>
        <v>#N/A</v>
      </c>
      <c r="J932" s="40" t="e">
        <f>IF(AND('DO NOT USE_Case Formulas'!A932,ISBLANK('Captura de datos CASO'!J932)),"Student or Staff? is required",IF(ISBLANK('Captura de datos CASO'!J932),NA(),IF(ISNA(VLOOKUP('Captura de datos CASO'!J932,'DO NOT USE_School Picklist'!$B$3:$B$6,1,FALSE)),"Please select a value from the drop-down menu","OK")))</f>
        <v>#N/A</v>
      </c>
      <c r="K932" s="40" t="e">
        <f>IF(AND('Captura de datos CASO'!J932='DO NOT USE_School Picklist'!$B$4,ISBLANK('Captura de datos CASO'!K932)),"Occupation/Job Title is required if Student or Staff? is Yes, staff/faculty or volunteer",IF('DO NOT USE_Case Formulas'!A932,"OK",NA()))</f>
        <v>#N/A</v>
      </c>
      <c r="L932" s="40" t="e">
        <f ca="1">IF('Captura de datos CASO'!L932&gt;'DO NOT USE_School Picklist'!$C$3,"Date last on school campus/facility cannot be a future date",IF('DO NOT USE_Case Formulas'!A932,IF(ISBLANK('Captura de datos CASO'!L932),"Date last on school campus/facility is required","OK"),NA()))</f>
        <v>#N/A</v>
      </c>
      <c r="M932" s="40" t="e">
        <f>IF(AND('DO NOT USE_Case Formulas'!A932,ISBLANK('Captura de datos CASO'!M932)),"Specific Place in the Location is required",IF(ISBLANK('Captura de datos CASO'!M932),NA(),"OK"))</f>
        <v>#N/A</v>
      </c>
      <c r="N932" s="40" t="e">
        <f>IF(LEN('Captura de datos CASO'!N932)&gt;50,"Parent/Guardian Name must be less than 50 characters",IF('DO NOT USE_Case Formulas'!A932,"OK",NA()))</f>
        <v>#N/A</v>
      </c>
      <c r="O932" s="40" t="e">
        <f>IF(NOT(ISBLANK('Captura de datos CASO'!O932)),IF(AND(ISNUMBER('Captura de datos CASO'!O932),LEFT('Captura de datos CASO'!O932,1)&lt;&gt;"1",LEN('Captura de datos CASO'!O932)=10),"OK","Phone number must be valid format"),IF('DO NOT USE_Case Formulas'!A932,"OK",NA()))</f>
        <v>#N/A</v>
      </c>
      <c r="P932" s="53" t="e">
        <f>IF(AND(NOT(ISBLANK('Captura de datos CASO'!P932)),ISNA(VLOOKUP('Captura de datos CASO'!P932,'DO NOT USE_School Picklist'!$I$3:$I$5,1,FALSE))),"Please select a value from the drop-down menu",IF('DO NOT USE_Case Formulas'!A932,"OK",NA()))</f>
        <v>#N/A</v>
      </c>
      <c r="Q932" s="40" t="e">
        <f>IF(AND(NOT(ISBLANK('Captura de datos CASO'!Q932)),ISNA(VLOOKUP('Captura de datos CASO'!Q932,'DO NOT USE_School Picklist'!$E$3:$E$10,1,FALSE))),"Please select a value from the drop-down menu",IF('DO NOT USE_Case Formulas'!A932,"OK",NA()))</f>
        <v>#N/A</v>
      </c>
      <c r="R932" s="53" t="e">
        <f>IF(AND(NOT(ISBLANK('Captura de datos CASO'!R932)),ISNA(VLOOKUP('Captura de datos CASO'!R932,'DO NOT USE_School Picklist'!$W$3:$W$9,1,FALSE))),"Please select a value from the drop-down menu",IF('DO NOT USE_Case Formulas'!A932,"OK",NA()))</f>
        <v>#N/A</v>
      </c>
      <c r="S932" s="53" t="e">
        <f>IF(AND(NOT(ISBLANK('Captura de datos CASO'!S932)),ISNA(VLOOKUP('Captura de datos CASO'!S932,'DO NOT USE_School Picklist'!$W$3:$W$9,1,FALSE))),"Please select a value from the drop-down menu",IF('DO NOT USE_Case Formulas'!A932,"OK",NA()))</f>
        <v>#N/A</v>
      </c>
      <c r="T932" s="40" t="e">
        <f>IF(AND(NOT(ISBLANK('Captura de datos CASO'!T932)),ISNA(VLOOKUP('Captura de datos CASO'!T932,'DO NOT USE_School Picklist'!$F$3:$F$16,1,FALSE))),"Please select a value from the drop-down menu",IF('DO NOT USE_Case Formulas'!A932,"OK",NA()))</f>
        <v>#N/A</v>
      </c>
      <c r="U932" s="40" t="e">
        <f>IF(LEN('Captura de datos CASO'!U932)&gt;100,"Classroom(s) must be less than 100 characters",IF('DO NOT USE_Case Formulas'!A932,"OK",NA()))</f>
        <v>#N/A</v>
      </c>
      <c r="V932" s="40" t="e">
        <f>IF(AND(NOT(ISBLANK('Captura de datos CASO'!V932)),ISNA(VLOOKUP('Captura de datos CASO'!V932,'DO NOT USE_School Picklist'!$S$3:$S$12,1,FALSE))),"Please select a value from the drop-down menu",IF('DO NOT USE_Case Formulas'!A932,"OK",NA()))</f>
        <v>#N/A</v>
      </c>
      <c r="W932" s="40" t="e">
        <f>IF(AND(NOT(ISBLANK('Captura de datos CASO'!W932)),ISNA(VLOOKUP('Captura de datos CASO'!W932,'DO NOT USE_School Picklist'!$S$3:$S$12,1,FALSE))),"Please select a value from the drop-down menu",IF('DO NOT USE_Case Formulas'!A932,"OK",NA()))</f>
        <v>#N/A</v>
      </c>
      <c r="X932" s="40" t="e">
        <f>IF(LEN('Captura de datos CASO'!X932)&gt;80,"Name of Education Group must be less than 80 characters",IF('DO NOT USE_Case Formulas'!A932,"OK",NA()))</f>
        <v>#N/A</v>
      </c>
      <c r="Y932" s="40" t="e">
        <f>IF(AND(NOT(ISBLANK('Captura de datos CASO'!Y932)),ISNA(VLOOKUP('Captura de datos CASO'!Y932,'DO NOT USE_School Picklist'!$K$3:$K$6,1,FALSE))),"Please select a value from the drop-down menu",IF('DO NOT USE_Case Formulas'!A932,"OK",NA()))</f>
        <v>#N/A</v>
      </c>
      <c r="Z932" s="40" t="e">
        <f>IF(AND('DO NOT USE_Case Formulas'!A932,ISBLANK('Captura de datos CASO'!Z932)),"Has this person had symptoms? is required",IF(AND(NOT(ISBLANK('Captura de datos CASO'!Z932)),ISNA(VLOOKUP('Captura de datos CASO'!Z932,'DO NOT USE_School Picklist'!$D$3:$D$5,1,FALSE))),"Please select a value from the drop-down menu",IF(NOT(ISBLANK('Captura de datos CASO'!Z932)),"OK",NA())))</f>
        <v>#N/A</v>
      </c>
      <c r="AA932" s="40" t="e">
        <f>IF(AND('Captura de datos CASO'!Z932='DO NOT USE_School Picklist'!$D$3,ISBLANK('Captura de datos CASO'!AA932)),"Symptom Onset Date is required if Ever Symptomatic is Yes",IF('DO NOT USE_Case Formulas'!A932,"OK",NA()))</f>
        <v>#N/A</v>
      </c>
      <c r="AB932" s="40"/>
      <c r="AC932" s="40" t="e">
        <f ca="1">IF(AND('DO NOT USE_Case Formulas'!A932,ISBLANK('Captura de datos CASO'!AC932)),"Lab Result Test Date is required",IF('Captura de datos CASO'!AC932&gt;'DO NOT USE_School Picklist'!$C$3,"Test Date cannot be a future date",IF(NOT(ISBLANK('Captura de datos CASO'!AC932)),"OK",NA())))</f>
        <v>#N/A</v>
      </c>
      <c r="AD932" s="40" t="e">
        <f>IF(AND(NOT(ISBLANK('Captura de datos CASO'!AD932)),ISNA(VLOOKUP('Captura de datos CASO'!AD932,'DO NOT USE_School Picklist'!$R$3:$R$7,1,FALSE))),"Please select a value from the drop-down menu",IF('DO NOT USE_Case Formulas'!A932,"OK",NA()))</f>
        <v>#N/A</v>
      </c>
      <c r="AE932" s="40" t="e">
        <f>IF(AND('DO NOT USE_Case Formulas'!A932,ISBLANK('Captura de datos CASO'!AB932)),"Lab Result Test Result is required",IF(AND(NOT(ISBLANK('Captura de datos CASO'!AB932)),ISNA(VLOOKUP('Captura de datos CASO'!AB932,'DO NOT USE_School Picklist'!$Q$3:$Q$8,1,FALSE))),"Please select a value from the drop-down menu",IF('DO NOT USE_Case Formulas'!A932,"OK",NA())))</f>
        <v>#N/A</v>
      </c>
    </row>
    <row r="933" spans="1:31" x14ac:dyDescent="0.3">
      <c r="A933" s="39" t="e">
        <f>IF('DO NOT USE_Case Formulas'!A933,IF('DO NOT USE_Case Formulas'!B933,"Not all required fields are completed","OK"),NA())</f>
        <v>#N/A</v>
      </c>
      <c r="B933" s="40" t="e">
        <f>IF(AND('DO NOT USE_Case Formulas'!A933,ISBLANK('Captura de datos CASO'!B933)),"First Name is required",IF(NOT(ISBLANK('Captura de datos CASO'!B933)),"OK",NA()))</f>
        <v>#N/A</v>
      </c>
      <c r="C933" s="40" t="e">
        <f>IF(AND('DO NOT USE_Case Formulas'!A933,ISBLANK('Captura de datos CASO'!C933)),"Last Name is required",IF(NOT(ISBLANK('Captura de datos CASO'!C933)),"OK",NA()))</f>
        <v>#N/A</v>
      </c>
      <c r="D933" s="40" t="e">
        <f>IF(AND('DO NOT USE_Case Formulas'!A933,ISBLANK('Captura de datos CASO'!D933)),"Birthdate is required",IF(NOT(ISBLANK('Captura de datos CASO'!D933)),"OK",NA()))</f>
        <v>#N/A</v>
      </c>
      <c r="E933" s="40" t="e">
        <f>IF(AND('DO NOT USE_Case Formulas'!A933,ISBLANK('Captura de datos CASO'!E933)),"Mobile Phone is required",IF(NOT(ISBLANK('Captura de datos CASO'!E933)),IF(AND(ISNUMBER(VALUE('Captura de datos CASO'!E933)),LEFT('Captura de datos CASO'!E933,1)&lt;&gt;"1",LEN('Captura de datos CASO'!E933)=10),"OK","Phone number must be valid format"),NA()))</f>
        <v>#N/A</v>
      </c>
      <c r="F933" s="40" t="e">
        <f>IF(LEN('Captura de datos CASO'!F933)&gt;255,"Home Street Address must be less than 255 characters",IF('DO NOT USE_Case Formulas'!A933,"OK",NA()))</f>
        <v>#N/A</v>
      </c>
      <c r="G933" s="40" t="e">
        <f>IF(LEN('Captura de datos CASO'!G933)&gt;40,"City must be less than 40 characters",IF('DO NOT USE_Case Formulas'!A933,"OK",NA()))</f>
        <v>#N/A</v>
      </c>
      <c r="H933" s="40" t="e">
        <f>IF(AND(NOT(ISBLANK('Captura de datos CASO'!H933)),ISNA(VLOOKUP('Captura de datos CASO'!H933,'DO NOT USE_School Picklist'!$P$3:$P$52,1,FALSE))),"Please select a value from the drop-down menu",IF('DO NOT USE_Case Formulas'!A933,"OK",NA()))</f>
        <v>#N/A</v>
      </c>
      <c r="I933" s="40" t="e">
        <f>IF(AND('DO NOT USE_Case Formulas'!A933,ISBLANK('Captura de datos CASO'!I933)),"Zip is required",IF(ISBLANK('Captura de datos CASO'!I933),NA(),"OK"))</f>
        <v>#N/A</v>
      </c>
      <c r="J933" s="40" t="e">
        <f>IF(AND('DO NOT USE_Case Formulas'!A933,ISBLANK('Captura de datos CASO'!J933)),"Student or Staff? is required",IF(ISBLANK('Captura de datos CASO'!J933),NA(),IF(ISNA(VLOOKUP('Captura de datos CASO'!J933,'DO NOT USE_School Picklist'!$B$3:$B$6,1,FALSE)),"Please select a value from the drop-down menu","OK")))</f>
        <v>#N/A</v>
      </c>
      <c r="K933" s="40" t="e">
        <f>IF(AND('Captura de datos CASO'!J933='DO NOT USE_School Picklist'!$B$4,ISBLANK('Captura de datos CASO'!K933)),"Occupation/Job Title is required if Student or Staff? is Yes, staff/faculty or volunteer",IF('DO NOT USE_Case Formulas'!A933,"OK",NA()))</f>
        <v>#N/A</v>
      </c>
      <c r="L933" s="40" t="e">
        <f ca="1">IF('Captura de datos CASO'!L933&gt;'DO NOT USE_School Picklist'!$C$3,"Date last on school campus/facility cannot be a future date",IF('DO NOT USE_Case Formulas'!A933,IF(ISBLANK('Captura de datos CASO'!L933),"Date last on school campus/facility is required","OK"),NA()))</f>
        <v>#N/A</v>
      </c>
      <c r="M933" s="40" t="e">
        <f>IF(AND('DO NOT USE_Case Formulas'!A933,ISBLANK('Captura de datos CASO'!M933)),"Specific Place in the Location is required",IF(ISBLANK('Captura de datos CASO'!M933),NA(),"OK"))</f>
        <v>#N/A</v>
      </c>
      <c r="N933" s="40" t="e">
        <f>IF(LEN('Captura de datos CASO'!N933)&gt;50,"Parent/Guardian Name must be less than 50 characters",IF('DO NOT USE_Case Formulas'!A933,"OK",NA()))</f>
        <v>#N/A</v>
      </c>
      <c r="O933" s="40" t="e">
        <f>IF(NOT(ISBLANK('Captura de datos CASO'!O933)),IF(AND(ISNUMBER('Captura de datos CASO'!O933),LEFT('Captura de datos CASO'!O933,1)&lt;&gt;"1",LEN('Captura de datos CASO'!O933)=10),"OK","Phone number must be valid format"),IF('DO NOT USE_Case Formulas'!A933,"OK",NA()))</f>
        <v>#N/A</v>
      </c>
      <c r="P933" s="53" t="e">
        <f>IF(AND(NOT(ISBLANK('Captura de datos CASO'!P933)),ISNA(VLOOKUP('Captura de datos CASO'!P933,'DO NOT USE_School Picklist'!$I$3:$I$5,1,FALSE))),"Please select a value from the drop-down menu",IF('DO NOT USE_Case Formulas'!A933,"OK",NA()))</f>
        <v>#N/A</v>
      </c>
      <c r="Q933" s="40" t="e">
        <f>IF(AND(NOT(ISBLANK('Captura de datos CASO'!Q933)),ISNA(VLOOKUP('Captura de datos CASO'!Q933,'DO NOT USE_School Picklist'!$E$3:$E$10,1,FALSE))),"Please select a value from the drop-down menu",IF('DO NOT USE_Case Formulas'!A933,"OK",NA()))</f>
        <v>#N/A</v>
      </c>
      <c r="R933" s="53" t="e">
        <f>IF(AND(NOT(ISBLANK('Captura de datos CASO'!R933)),ISNA(VLOOKUP('Captura de datos CASO'!R933,'DO NOT USE_School Picklist'!$W$3:$W$9,1,FALSE))),"Please select a value from the drop-down menu",IF('DO NOT USE_Case Formulas'!A933,"OK",NA()))</f>
        <v>#N/A</v>
      </c>
      <c r="S933" s="53" t="e">
        <f>IF(AND(NOT(ISBLANK('Captura de datos CASO'!S933)),ISNA(VLOOKUP('Captura de datos CASO'!S933,'DO NOT USE_School Picklist'!$W$3:$W$9,1,FALSE))),"Please select a value from the drop-down menu",IF('DO NOT USE_Case Formulas'!A933,"OK",NA()))</f>
        <v>#N/A</v>
      </c>
      <c r="T933" s="40" t="e">
        <f>IF(AND(NOT(ISBLANK('Captura de datos CASO'!T933)),ISNA(VLOOKUP('Captura de datos CASO'!T933,'DO NOT USE_School Picklist'!$F$3:$F$16,1,FALSE))),"Please select a value from the drop-down menu",IF('DO NOT USE_Case Formulas'!A933,"OK",NA()))</f>
        <v>#N/A</v>
      </c>
      <c r="U933" s="40" t="e">
        <f>IF(LEN('Captura de datos CASO'!U933)&gt;100,"Classroom(s) must be less than 100 characters",IF('DO NOT USE_Case Formulas'!A933,"OK",NA()))</f>
        <v>#N/A</v>
      </c>
      <c r="V933" s="40" t="e">
        <f>IF(AND(NOT(ISBLANK('Captura de datos CASO'!V933)),ISNA(VLOOKUP('Captura de datos CASO'!V933,'DO NOT USE_School Picklist'!$S$3:$S$12,1,FALSE))),"Please select a value from the drop-down menu",IF('DO NOT USE_Case Formulas'!A933,"OK",NA()))</f>
        <v>#N/A</v>
      </c>
      <c r="W933" s="40" t="e">
        <f>IF(AND(NOT(ISBLANK('Captura de datos CASO'!W933)),ISNA(VLOOKUP('Captura de datos CASO'!W933,'DO NOT USE_School Picklist'!$S$3:$S$12,1,FALSE))),"Please select a value from the drop-down menu",IF('DO NOT USE_Case Formulas'!A933,"OK",NA()))</f>
        <v>#N/A</v>
      </c>
      <c r="X933" s="40" t="e">
        <f>IF(LEN('Captura de datos CASO'!X933)&gt;80,"Name of Education Group must be less than 80 characters",IF('DO NOT USE_Case Formulas'!A933,"OK",NA()))</f>
        <v>#N/A</v>
      </c>
      <c r="Y933" s="40" t="e">
        <f>IF(AND(NOT(ISBLANK('Captura de datos CASO'!Y933)),ISNA(VLOOKUP('Captura de datos CASO'!Y933,'DO NOT USE_School Picklist'!$K$3:$K$6,1,FALSE))),"Please select a value from the drop-down menu",IF('DO NOT USE_Case Formulas'!A933,"OK",NA()))</f>
        <v>#N/A</v>
      </c>
      <c r="Z933" s="40" t="e">
        <f>IF(AND('DO NOT USE_Case Formulas'!A933,ISBLANK('Captura de datos CASO'!Z933)),"Has this person had symptoms? is required",IF(AND(NOT(ISBLANK('Captura de datos CASO'!Z933)),ISNA(VLOOKUP('Captura de datos CASO'!Z933,'DO NOT USE_School Picklist'!$D$3:$D$5,1,FALSE))),"Please select a value from the drop-down menu",IF(NOT(ISBLANK('Captura de datos CASO'!Z933)),"OK",NA())))</f>
        <v>#N/A</v>
      </c>
      <c r="AA933" s="40" t="e">
        <f>IF(AND('Captura de datos CASO'!Z933='DO NOT USE_School Picklist'!$D$3,ISBLANK('Captura de datos CASO'!AA933)),"Symptom Onset Date is required if Ever Symptomatic is Yes",IF('DO NOT USE_Case Formulas'!A933,"OK",NA()))</f>
        <v>#N/A</v>
      </c>
      <c r="AB933" s="40"/>
      <c r="AC933" s="40" t="e">
        <f ca="1">IF(AND('DO NOT USE_Case Formulas'!A933,ISBLANK('Captura de datos CASO'!AC933)),"Lab Result Test Date is required",IF('Captura de datos CASO'!AC933&gt;'DO NOT USE_School Picklist'!$C$3,"Test Date cannot be a future date",IF(NOT(ISBLANK('Captura de datos CASO'!AC933)),"OK",NA())))</f>
        <v>#N/A</v>
      </c>
      <c r="AD933" s="40" t="e">
        <f>IF(AND(NOT(ISBLANK('Captura de datos CASO'!AD933)),ISNA(VLOOKUP('Captura de datos CASO'!AD933,'DO NOT USE_School Picklist'!$R$3:$R$7,1,FALSE))),"Please select a value from the drop-down menu",IF('DO NOT USE_Case Formulas'!A933,"OK",NA()))</f>
        <v>#N/A</v>
      </c>
      <c r="AE933" s="40" t="e">
        <f>IF(AND('DO NOT USE_Case Formulas'!A933,ISBLANK('Captura de datos CASO'!AB933)),"Lab Result Test Result is required",IF(AND(NOT(ISBLANK('Captura de datos CASO'!AB933)),ISNA(VLOOKUP('Captura de datos CASO'!AB933,'DO NOT USE_School Picklist'!$Q$3:$Q$8,1,FALSE))),"Please select a value from the drop-down menu",IF('DO NOT USE_Case Formulas'!A933,"OK",NA())))</f>
        <v>#N/A</v>
      </c>
    </row>
    <row r="934" spans="1:31" x14ac:dyDescent="0.3">
      <c r="A934" s="39" t="e">
        <f>IF('DO NOT USE_Case Formulas'!A934,IF('DO NOT USE_Case Formulas'!B934,"Not all required fields are completed","OK"),NA())</f>
        <v>#N/A</v>
      </c>
      <c r="B934" s="40" t="e">
        <f>IF(AND('DO NOT USE_Case Formulas'!A934,ISBLANK('Captura de datos CASO'!B934)),"First Name is required",IF(NOT(ISBLANK('Captura de datos CASO'!B934)),"OK",NA()))</f>
        <v>#N/A</v>
      </c>
      <c r="C934" s="40" t="e">
        <f>IF(AND('DO NOT USE_Case Formulas'!A934,ISBLANK('Captura de datos CASO'!C934)),"Last Name is required",IF(NOT(ISBLANK('Captura de datos CASO'!C934)),"OK",NA()))</f>
        <v>#N/A</v>
      </c>
      <c r="D934" s="40" t="e">
        <f>IF(AND('DO NOT USE_Case Formulas'!A934,ISBLANK('Captura de datos CASO'!D934)),"Birthdate is required",IF(NOT(ISBLANK('Captura de datos CASO'!D934)),"OK",NA()))</f>
        <v>#N/A</v>
      </c>
      <c r="E934" s="40" t="e">
        <f>IF(AND('DO NOT USE_Case Formulas'!A934,ISBLANK('Captura de datos CASO'!E934)),"Mobile Phone is required",IF(NOT(ISBLANK('Captura de datos CASO'!E934)),IF(AND(ISNUMBER(VALUE('Captura de datos CASO'!E934)),LEFT('Captura de datos CASO'!E934,1)&lt;&gt;"1",LEN('Captura de datos CASO'!E934)=10),"OK","Phone number must be valid format"),NA()))</f>
        <v>#N/A</v>
      </c>
      <c r="F934" s="40" t="e">
        <f>IF(LEN('Captura de datos CASO'!F934)&gt;255,"Home Street Address must be less than 255 characters",IF('DO NOT USE_Case Formulas'!A934,"OK",NA()))</f>
        <v>#N/A</v>
      </c>
      <c r="G934" s="40" t="e">
        <f>IF(LEN('Captura de datos CASO'!G934)&gt;40,"City must be less than 40 characters",IF('DO NOT USE_Case Formulas'!A934,"OK",NA()))</f>
        <v>#N/A</v>
      </c>
      <c r="H934" s="40" t="e">
        <f>IF(AND(NOT(ISBLANK('Captura de datos CASO'!H934)),ISNA(VLOOKUP('Captura de datos CASO'!H934,'DO NOT USE_School Picklist'!$P$3:$P$52,1,FALSE))),"Please select a value from the drop-down menu",IF('DO NOT USE_Case Formulas'!A934,"OK",NA()))</f>
        <v>#N/A</v>
      </c>
      <c r="I934" s="40" t="e">
        <f>IF(AND('DO NOT USE_Case Formulas'!A934,ISBLANK('Captura de datos CASO'!I934)),"Zip is required",IF(ISBLANK('Captura de datos CASO'!I934),NA(),"OK"))</f>
        <v>#N/A</v>
      </c>
      <c r="J934" s="40" t="e">
        <f>IF(AND('DO NOT USE_Case Formulas'!A934,ISBLANK('Captura de datos CASO'!J934)),"Student or Staff? is required",IF(ISBLANK('Captura de datos CASO'!J934),NA(),IF(ISNA(VLOOKUP('Captura de datos CASO'!J934,'DO NOT USE_School Picklist'!$B$3:$B$6,1,FALSE)),"Please select a value from the drop-down menu","OK")))</f>
        <v>#N/A</v>
      </c>
      <c r="K934" s="40" t="e">
        <f>IF(AND('Captura de datos CASO'!J934='DO NOT USE_School Picklist'!$B$4,ISBLANK('Captura de datos CASO'!K934)),"Occupation/Job Title is required if Student or Staff? is Yes, staff/faculty or volunteer",IF('DO NOT USE_Case Formulas'!A934,"OK",NA()))</f>
        <v>#N/A</v>
      </c>
      <c r="L934" s="40" t="e">
        <f ca="1">IF('Captura de datos CASO'!L934&gt;'DO NOT USE_School Picklist'!$C$3,"Date last on school campus/facility cannot be a future date",IF('DO NOT USE_Case Formulas'!A934,IF(ISBLANK('Captura de datos CASO'!L934),"Date last on school campus/facility is required","OK"),NA()))</f>
        <v>#N/A</v>
      </c>
      <c r="M934" s="40" t="e">
        <f>IF(AND('DO NOT USE_Case Formulas'!A934,ISBLANK('Captura de datos CASO'!M934)),"Specific Place in the Location is required",IF(ISBLANK('Captura de datos CASO'!M934),NA(),"OK"))</f>
        <v>#N/A</v>
      </c>
      <c r="N934" s="40" t="e">
        <f>IF(LEN('Captura de datos CASO'!N934)&gt;50,"Parent/Guardian Name must be less than 50 characters",IF('DO NOT USE_Case Formulas'!A934,"OK",NA()))</f>
        <v>#N/A</v>
      </c>
      <c r="O934" s="40" t="e">
        <f>IF(NOT(ISBLANK('Captura de datos CASO'!O934)),IF(AND(ISNUMBER('Captura de datos CASO'!O934),LEFT('Captura de datos CASO'!O934,1)&lt;&gt;"1",LEN('Captura de datos CASO'!O934)=10),"OK","Phone number must be valid format"),IF('DO NOT USE_Case Formulas'!A934,"OK",NA()))</f>
        <v>#N/A</v>
      </c>
      <c r="P934" s="53" t="e">
        <f>IF(AND(NOT(ISBLANK('Captura de datos CASO'!P934)),ISNA(VLOOKUP('Captura de datos CASO'!P934,'DO NOT USE_School Picklist'!$I$3:$I$5,1,FALSE))),"Please select a value from the drop-down menu",IF('DO NOT USE_Case Formulas'!A934,"OK",NA()))</f>
        <v>#N/A</v>
      </c>
      <c r="Q934" s="40" t="e">
        <f>IF(AND(NOT(ISBLANK('Captura de datos CASO'!Q934)),ISNA(VLOOKUP('Captura de datos CASO'!Q934,'DO NOT USE_School Picklist'!$E$3:$E$10,1,FALSE))),"Please select a value from the drop-down menu",IF('DO NOT USE_Case Formulas'!A934,"OK",NA()))</f>
        <v>#N/A</v>
      </c>
      <c r="R934" s="53" t="e">
        <f>IF(AND(NOT(ISBLANK('Captura de datos CASO'!R934)),ISNA(VLOOKUP('Captura de datos CASO'!R934,'DO NOT USE_School Picklist'!$W$3:$W$9,1,FALSE))),"Please select a value from the drop-down menu",IF('DO NOT USE_Case Formulas'!A934,"OK",NA()))</f>
        <v>#N/A</v>
      </c>
      <c r="S934" s="53" t="e">
        <f>IF(AND(NOT(ISBLANK('Captura de datos CASO'!S934)),ISNA(VLOOKUP('Captura de datos CASO'!S934,'DO NOT USE_School Picklist'!$W$3:$W$9,1,FALSE))),"Please select a value from the drop-down menu",IF('DO NOT USE_Case Formulas'!A934,"OK",NA()))</f>
        <v>#N/A</v>
      </c>
      <c r="T934" s="40" t="e">
        <f>IF(AND(NOT(ISBLANK('Captura de datos CASO'!T934)),ISNA(VLOOKUP('Captura de datos CASO'!T934,'DO NOT USE_School Picklist'!$F$3:$F$16,1,FALSE))),"Please select a value from the drop-down menu",IF('DO NOT USE_Case Formulas'!A934,"OK",NA()))</f>
        <v>#N/A</v>
      </c>
      <c r="U934" s="40" t="e">
        <f>IF(LEN('Captura de datos CASO'!U934)&gt;100,"Classroom(s) must be less than 100 characters",IF('DO NOT USE_Case Formulas'!A934,"OK",NA()))</f>
        <v>#N/A</v>
      </c>
      <c r="V934" s="40" t="e">
        <f>IF(AND(NOT(ISBLANK('Captura de datos CASO'!V934)),ISNA(VLOOKUP('Captura de datos CASO'!V934,'DO NOT USE_School Picklist'!$S$3:$S$12,1,FALSE))),"Please select a value from the drop-down menu",IF('DO NOT USE_Case Formulas'!A934,"OK",NA()))</f>
        <v>#N/A</v>
      </c>
      <c r="W934" s="40" t="e">
        <f>IF(AND(NOT(ISBLANK('Captura de datos CASO'!W934)),ISNA(VLOOKUP('Captura de datos CASO'!W934,'DO NOT USE_School Picklist'!$S$3:$S$12,1,FALSE))),"Please select a value from the drop-down menu",IF('DO NOT USE_Case Formulas'!A934,"OK",NA()))</f>
        <v>#N/A</v>
      </c>
      <c r="X934" s="40" t="e">
        <f>IF(LEN('Captura de datos CASO'!X934)&gt;80,"Name of Education Group must be less than 80 characters",IF('DO NOT USE_Case Formulas'!A934,"OK",NA()))</f>
        <v>#N/A</v>
      </c>
      <c r="Y934" s="40" t="e">
        <f>IF(AND(NOT(ISBLANK('Captura de datos CASO'!Y934)),ISNA(VLOOKUP('Captura de datos CASO'!Y934,'DO NOT USE_School Picklist'!$K$3:$K$6,1,FALSE))),"Please select a value from the drop-down menu",IF('DO NOT USE_Case Formulas'!A934,"OK",NA()))</f>
        <v>#N/A</v>
      </c>
      <c r="Z934" s="40" t="e">
        <f>IF(AND('DO NOT USE_Case Formulas'!A934,ISBLANK('Captura de datos CASO'!Z934)),"Has this person had symptoms? is required",IF(AND(NOT(ISBLANK('Captura de datos CASO'!Z934)),ISNA(VLOOKUP('Captura de datos CASO'!Z934,'DO NOT USE_School Picklist'!$D$3:$D$5,1,FALSE))),"Please select a value from the drop-down menu",IF(NOT(ISBLANK('Captura de datos CASO'!Z934)),"OK",NA())))</f>
        <v>#N/A</v>
      </c>
      <c r="AA934" s="40" t="e">
        <f>IF(AND('Captura de datos CASO'!Z934='DO NOT USE_School Picklist'!$D$3,ISBLANK('Captura de datos CASO'!AA934)),"Symptom Onset Date is required if Ever Symptomatic is Yes",IF('DO NOT USE_Case Formulas'!A934,"OK",NA()))</f>
        <v>#N/A</v>
      </c>
      <c r="AB934" s="40"/>
      <c r="AC934" s="40" t="e">
        <f ca="1">IF(AND('DO NOT USE_Case Formulas'!A934,ISBLANK('Captura de datos CASO'!AC934)),"Lab Result Test Date is required",IF('Captura de datos CASO'!AC934&gt;'DO NOT USE_School Picklist'!$C$3,"Test Date cannot be a future date",IF(NOT(ISBLANK('Captura de datos CASO'!AC934)),"OK",NA())))</f>
        <v>#N/A</v>
      </c>
      <c r="AD934" s="40" t="e">
        <f>IF(AND(NOT(ISBLANK('Captura de datos CASO'!AD934)),ISNA(VLOOKUP('Captura de datos CASO'!AD934,'DO NOT USE_School Picklist'!$R$3:$R$7,1,FALSE))),"Please select a value from the drop-down menu",IF('DO NOT USE_Case Formulas'!A934,"OK",NA()))</f>
        <v>#N/A</v>
      </c>
      <c r="AE934" s="40" t="e">
        <f>IF(AND('DO NOT USE_Case Formulas'!A934,ISBLANK('Captura de datos CASO'!AB934)),"Lab Result Test Result is required",IF(AND(NOT(ISBLANK('Captura de datos CASO'!AB934)),ISNA(VLOOKUP('Captura de datos CASO'!AB934,'DO NOT USE_School Picklist'!$Q$3:$Q$8,1,FALSE))),"Please select a value from the drop-down menu",IF('DO NOT USE_Case Formulas'!A934,"OK",NA())))</f>
        <v>#N/A</v>
      </c>
    </row>
    <row r="935" spans="1:31" x14ac:dyDescent="0.3">
      <c r="A935" s="39" t="e">
        <f>IF('DO NOT USE_Case Formulas'!A935,IF('DO NOT USE_Case Formulas'!B935,"Not all required fields are completed","OK"),NA())</f>
        <v>#N/A</v>
      </c>
      <c r="B935" s="40" t="e">
        <f>IF(AND('DO NOT USE_Case Formulas'!A935,ISBLANK('Captura de datos CASO'!B935)),"First Name is required",IF(NOT(ISBLANK('Captura de datos CASO'!B935)),"OK",NA()))</f>
        <v>#N/A</v>
      </c>
      <c r="C935" s="40" t="e">
        <f>IF(AND('DO NOT USE_Case Formulas'!A935,ISBLANK('Captura de datos CASO'!C935)),"Last Name is required",IF(NOT(ISBLANK('Captura de datos CASO'!C935)),"OK",NA()))</f>
        <v>#N/A</v>
      </c>
      <c r="D935" s="40" t="e">
        <f>IF(AND('DO NOT USE_Case Formulas'!A935,ISBLANK('Captura de datos CASO'!D935)),"Birthdate is required",IF(NOT(ISBLANK('Captura de datos CASO'!D935)),"OK",NA()))</f>
        <v>#N/A</v>
      </c>
      <c r="E935" s="40" t="e">
        <f>IF(AND('DO NOT USE_Case Formulas'!A935,ISBLANK('Captura de datos CASO'!E935)),"Mobile Phone is required",IF(NOT(ISBLANK('Captura de datos CASO'!E935)),IF(AND(ISNUMBER(VALUE('Captura de datos CASO'!E935)),LEFT('Captura de datos CASO'!E935,1)&lt;&gt;"1",LEN('Captura de datos CASO'!E935)=10),"OK","Phone number must be valid format"),NA()))</f>
        <v>#N/A</v>
      </c>
      <c r="F935" s="40" t="e">
        <f>IF(LEN('Captura de datos CASO'!F935)&gt;255,"Home Street Address must be less than 255 characters",IF('DO NOT USE_Case Formulas'!A935,"OK",NA()))</f>
        <v>#N/A</v>
      </c>
      <c r="G935" s="40" t="e">
        <f>IF(LEN('Captura de datos CASO'!G935)&gt;40,"City must be less than 40 characters",IF('DO NOT USE_Case Formulas'!A935,"OK",NA()))</f>
        <v>#N/A</v>
      </c>
      <c r="H935" s="40" t="e">
        <f>IF(AND(NOT(ISBLANK('Captura de datos CASO'!H935)),ISNA(VLOOKUP('Captura de datos CASO'!H935,'DO NOT USE_School Picklist'!$P$3:$P$52,1,FALSE))),"Please select a value from the drop-down menu",IF('DO NOT USE_Case Formulas'!A935,"OK",NA()))</f>
        <v>#N/A</v>
      </c>
      <c r="I935" s="40" t="e">
        <f>IF(AND('DO NOT USE_Case Formulas'!A935,ISBLANK('Captura de datos CASO'!I935)),"Zip is required",IF(ISBLANK('Captura de datos CASO'!I935),NA(),"OK"))</f>
        <v>#N/A</v>
      </c>
      <c r="J935" s="40" t="e">
        <f>IF(AND('DO NOT USE_Case Formulas'!A935,ISBLANK('Captura de datos CASO'!J935)),"Student or Staff? is required",IF(ISBLANK('Captura de datos CASO'!J935),NA(),IF(ISNA(VLOOKUP('Captura de datos CASO'!J935,'DO NOT USE_School Picklist'!$B$3:$B$6,1,FALSE)),"Please select a value from the drop-down menu","OK")))</f>
        <v>#N/A</v>
      </c>
      <c r="K935" s="40" t="e">
        <f>IF(AND('Captura de datos CASO'!J935='DO NOT USE_School Picklist'!$B$4,ISBLANK('Captura de datos CASO'!K935)),"Occupation/Job Title is required if Student or Staff? is Yes, staff/faculty or volunteer",IF('DO NOT USE_Case Formulas'!A935,"OK",NA()))</f>
        <v>#N/A</v>
      </c>
      <c r="L935" s="40" t="e">
        <f ca="1">IF('Captura de datos CASO'!L935&gt;'DO NOT USE_School Picklist'!$C$3,"Date last on school campus/facility cannot be a future date",IF('DO NOT USE_Case Formulas'!A935,IF(ISBLANK('Captura de datos CASO'!L935),"Date last on school campus/facility is required","OK"),NA()))</f>
        <v>#N/A</v>
      </c>
      <c r="M935" s="40" t="e">
        <f>IF(AND('DO NOT USE_Case Formulas'!A935,ISBLANK('Captura de datos CASO'!M935)),"Specific Place in the Location is required",IF(ISBLANK('Captura de datos CASO'!M935),NA(),"OK"))</f>
        <v>#N/A</v>
      </c>
      <c r="N935" s="40" t="e">
        <f>IF(LEN('Captura de datos CASO'!N935)&gt;50,"Parent/Guardian Name must be less than 50 characters",IF('DO NOT USE_Case Formulas'!A935,"OK",NA()))</f>
        <v>#N/A</v>
      </c>
      <c r="O935" s="40" t="e">
        <f>IF(NOT(ISBLANK('Captura de datos CASO'!O935)),IF(AND(ISNUMBER('Captura de datos CASO'!O935),LEFT('Captura de datos CASO'!O935,1)&lt;&gt;"1",LEN('Captura de datos CASO'!O935)=10),"OK","Phone number must be valid format"),IF('DO NOT USE_Case Formulas'!A935,"OK",NA()))</f>
        <v>#N/A</v>
      </c>
      <c r="P935" s="53" t="e">
        <f>IF(AND(NOT(ISBLANK('Captura de datos CASO'!P935)),ISNA(VLOOKUP('Captura de datos CASO'!P935,'DO NOT USE_School Picklist'!$I$3:$I$5,1,FALSE))),"Please select a value from the drop-down menu",IF('DO NOT USE_Case Formulas'!A935,"OK",NA()))</f>
        <v>#N/A</v>
      </c>
      <c r="Q935" s="40" t="e">
        <f>IF(AND(NOT(ISBLANK('Captura de datos CASO'!Q935)),ISNA(VLOOKUP('Captura de datos CASO'!Q935,'DO NOT USE_School Picklist'!$E$3:$E$10,1,FALSE))),"Please select a value from the drop-down menu",IF('DO NOT USE_Case Formulas'!A935,"OK",NA()))</f>
        <v>#N/A</v>
      </c>
      <c r="R935" s="53" t="e">
        <f>IF(AND(NOT(ISBLANK('Captura de datos CASO'!R935)),ISNA(VLOOKUP('Captura de datos CASO'!R935,'DO NOT USE_School Picklist'!$W$3:$W$9,1,FALSE))),"Please select a value from the drop-down menu",IF('DO NOT USE_Case Formulas'!A935,"OK",NA()))</f>
        <v>#N/A</v>
      </c>
      <c r="S935" s="53" t="e">
        <f>IF(AND(NOT(ISBLANK('Captura de datos CASO'!S935)),ISNA(VLOOKUP('Captura de datos CASO'!S935,'DO NOT USE_School Picklist'!$W$3:$W$9,1,FALSE))),"Please select a value from the drop-down menu",IF('DO NOT USE_Case Formulas'!A935,"OK",NA()))</f>
        <v>#N/A</v>
      </c>
      <c r="T935" s="40" t="e">
        <f>IF(AND(NOT(ISBLANK('Captura de datos CASO'!T935)),ISNA(VLOOKUP('Captura de datos CASO'!T935,'DO NOT USE_School Picklist'!$F$3:$F$16,1,FALSE))),"Please select a value from the drop-down menu",IF('DO NOT USE_Case Formulas'!A935,"OK",NA()))</f>
        <v>#N/A</v>
      </c>
      <c r="U935" s="40" t="e">
        <f>IF(LEN('Captura de datos CASO'!U935)&gt;100,"Classroom(s) must be less than 100 characters",IF('DO NOT USE_Case Formulas'!A935,"OK",NA()))</f>
        <v>#N/A</v>
      </c>
      <c r="V935" s="40" t="e">
        <f>IF(AND(NOT(ISBLANK('Captura de datos CASO'!V935)),ISNA(VLOOKUP('Captura de datos CASO'!V935,'DO NOT USE_School Picklist'!$S$3:$S$12,1,FALSE))),"Please select a value from the drop-down menu",IF('DO NOT USE_Case Formulas'!A935,"OK",NA()))</f>
        <v>#N/A</v>
      </c>
      <c r="W935" s="40" t="e">
        <f>IF(AND(NOT(ISBLANK('Captura de datos CASO'!W935)),ISNA(VLOOKUP('Captura de datos CASO'!W935,'DO NOT USE_School Picklist'!$S$3:$S$12,1,FALSE))),"Please select a value from the drop-down menu",IF('DO NOT USE_Case Formulas'!A935,"OK",NA()))</f>
        <v>#N/A</v>
      </c>
      <c r="X935" s="40" t="e">
        <f>IF(LEN('Captura de datos CASO'!X935)&gt;80,"Name of Education Group must be less than 80 characters",IF('DO NOT USE_Case Formulas'!A935,"OK",NA()))</f>
        <v>#N/A</v>
      </c>
      <c r="Y935" s="40" t="e">
        <f>IF(AND(NOT(ISBLANK('Captura de datos CASO'!Y935)),ISNA(VLOOKUP('Captura de datos CASO'!Y935,'DO NOT USE_School Picklist'!$K$3:$K$6,1,FALSE))),"Please select a value from the drop-down menu",IF('DO NOT USE_Case Formulas'!A935,"OK",NA()))</f>
        <v>#N/A</v>
      </c>
      <c r="Z935" s="40" t="e">
        <f>IF(AND('DO NOT USE_Case Formulas'!A935,ISBLANK('Captura de datos CASO'!Z935)),"Has this person had symptoms? is required",IF(AND(NOT(ISBLANK('Captura de datos CASO'!Z935)),ISNA(VLOOKUP('Captura de datos CASO'!Z935,'DO NOT USE_School Picklist'!$D$3:$D$5,1,FALSE))),"Please select a value from the drop-down menu",IF(NOT(ISBLANK('Captura de datos CASO'!Z935)),"OK",NA())))</f>
        <v>#N/A</v>
      </c>
      <c r="AA935" s="40" t="e">
        <f>IF(AND('Captura de datos CASO'!Z935='DO NOT USE_School Picklist'!$D$3,ISBLANK('Captura de datos CASO'!AA935)),"Symptom Onset Date is required if Ever Symptomatic is Yes",IF('DO NOT USE_Case Formulas'!A935,"OK",NA()))</f>
        <v>#N/A</v>
      </c>
      <c r="AB935" s="40"/>
      <c r="AC935" s="40" t="e">
        <f ca="1">IF(AND('DO NOT USE_Case Formulas'!A935,ISBLANK('Captura de datos CASO'!AC935)),"Lab Result Test Date is required",IF('Captura de datos CASO'!AC935&gt;'DO NOT USE_School Picklist'!$C$3,"Test Date cannot be a future date",IF(NOT(ISBLANK('Captura de datos CASO'!AC935)),"OK",NA())))</f>
        <v>#N/A</v>
      </c>
      <c r="AD935" s="40" t="e">
        <f>IF(AND(NOT(ISBLANK('Captura de datos CASO'!AD935)),ISNA(VLOOKUP('Captura de datos CASO'!AD935,'DO NOT USE_School Picklist'!$R$3:$R$7,1,FALSE))),"Please select a value from the drop-down menu",IF('DO NOT USE_Case Formulas'!A935,"OK",NA()))</f>
        <v>#N/A</v>
      </c>
      <c r="AE935" s="40" t="e">
        <f>IF(AND('DO NOT USE_Case Formulas'!A935,ISBLANK('Captura de datos CASO'!AB935)),"Lab Result Test Result is required",IF(AND(NOT(ISBLANK('Captura de datos CASO'!AB935)),ISNA(VLOOKUP('Captura de datos CASO'!AB935,'DO NOT USE_School Picklist'!$Q$3:$Q$8,1,FALSE))),"Please select a value from the drop-down menu",IF('DO NOT USE_Case Formulas'!A935,"OK",NA())))</f>
        <v>#N/A</v>
      </c>
    </row>
    <row r="936" spans="1:31" x14ac:dyDescent="0.3">
      <c r="A936" s="39" t="e">
        <f>IF('DO NOT USE_Case Formulas'!A936,IF('DO NOT USE_Case Formulas'!B936,"Not all required fields are completed","OK"),NA())</f>
        <v>#N/A</v>
      </c>
      <c r="B936" s="40" t="e">
        <f>IF(AND('DO NOT USE_Case Formulas'!A936,ISBLANK('Captura de datos CASO'!B936)),"First Name is required",IF(NOT(ISBLANK('Captura de datos CASO'!B936)),"OK",NA()))</f>
        <v>#N/A</v>
      </c>
      <c r="C936" s="40" t="e">
        <f>IF(AND('DO NOT USE_Case Formulas'!A936,ISBLANK('Captura de datos CASO'!C936)),"Last Name is required",IF(NOT(ISBLANK('Captura de datos CASO'!C936)),"OK",NA()))</f>
        <v>#N/A</v>
      </c>
      <c r="D936" s="40" t="e">
        <f>IF(AND('DO NOT USE_Case Formulas'!A936,ISBLANK('Captura de datos CASO'!D936)),"Birthdate is required",IF(NOT(ISBLANK('Captura de datos CASO'!D936)),"OK",NA()))</f>
        <v>#N/A</v>
      </c>
      <c r="E936" s="40" t="e">
        <f>IF(AND('DO NOT USE_Case Formulas'!A936,ISBLANK('Captura de datos CASO'!E936)),"Mobile Phone is required",IF(NOT(ISBLANK('Captura de datos CASO'!E936)),IF(AND(ISNUMBER(VALUE('Captura de datos CASO'!E936)),LEFT('Captura de datos CASO'!E936,1)&lt;&gt;"1",LEN('Captura de datos CASO'!E936)=10),"OK","Phone number must be valid format"),NA()))</f>
        <v>#N/A</v>
      </c>
      <c r="F936" s="40" t="e">
        <f>IF(LEN('Captura de datos CASO'!F936)&gt;255,"Home Street Address must be less than 255 characters",IF('DO NOT USE_Case Formulas'!A936,"OK",NA()))</f>
        <v>#N/A</v>
      </c>
      <c r="G936" s="40" t="e">
        <f>IF(LEN('Captura de datos CASO'!G936)&gt;40,"City must be less than 40 characters",IF('DO NOT USE_Case Formulas'!A936,"OK",NA()))</f>
        <v>#N/A</v>
      </c>
      <c r="H936" s="40" t="e">
        <f>IF(AND(NOT(ISBLANK('Captura de datos CASO'!H936)),ISNA(VLOOKUP('Captura de datos CASO'!H936,'DO NOT USE_School Picklist'!$P$3:$P$52,1,FALSE))),"Please select a value from the drop-down menu",IF('DO NOT USE_Case Formulas'!A936,"OK",NA()))</f>
        <v>#N/A</v>
      </c>
      <c r="I936" s="40" t="e">
        <f>IF(AND('DO NOT USE_Case Formulas'!A936,ISBLANK('Captura de datos CASO'!I936)),"Zip is required",IF(ISBLANK('Captura de datos CASO'!I936),NA(),"OK"))</f>
        <v>#N/A</v>
      </c>
      <c r="J936" s="40" t="e">
        <f>IF(AND('DO NOT USE_Case Formulas'!A936,ISBLANK('Captura de datos CASO'!J936)),"Student or Staff? is required",IF(ISBLANK('Captura de datos CASO'!J936),NA(),IF(ISNA(VLOOKUP('Captura de datos CASO'!J936,'DO NOT USE_School Picklist'!$B$3:$B$6,1,FALSE)),"Please select a value from the drop-down menu","OK")))</f>
        <v>#N/A</v>
      </c>
      <c r="K936" s="40" t="e">
        <f>IF(AND('Captura de datos CASO'!J936='DO NOT USE_School Picklist'!$B$4,ISBLANK('Captura de datos CASO'!K936)),"Occupation/Job Title is required if Student or Staff? is Yes, staff/faculty or volunteer",IF('DO NOT USE_Case Formulas'!A936,"OK",NA()))</f>
        <v>#N/A</v>
      </c>
      <c r="L936" s="40" t="e">
        <f ca="1">IF('Captura de datos CASO'!L936&gt;'DO NOT USE_School Picklist'!$C$3,"Date last on school campus/facility cannot be a future date",IF('DO NOT USE_Case Formulas'!A936,IF(ISBLANK('Captura de datos CASO'!L936),"Date last on school campus/facility is required","OK"),NA()))</f>
        <v>#N/A</v>
      </c>
      <c r="M936" s="40" t="e">
        <f>IF(AND('DO NOT USE_Case Formulas'!A936,ISBLANK('Captura de datos CASO'!M936)),"Specific Place in the Location is required",IF(ISBLANK('Captura de datos CASO'!M936),NA(),"OK"))</f>
        <v>#N/A</v>
      </c>
      <c r="N936" s="40" t="e">
        <f>IF(LEN('Captura de datos CASO'!N936)&gt;50,"Parent/Guardian Name must be less than 50 characters",IF('DO NOT USE_Case Formulas'!A936,"OK",NA()))</f>
        <v>#N/A</v>
      </c>
      <c r="O936" s="40" t="e">
        <f>IF(NOT(ISBLANK('Captura de datos CASO'!O936)),IF(AND(ISNUMBER('Captura de datos CASO'!O936),LEFT('Captura de datos CASO'!O936,1)&lt;&gt;"1",LEN('Captura de datos CASO'!O936)=10),"OK","Phone number must be valid format"),IF('DO NOT USE_Case Formulas'!A936,"OK",NA()))</f>
        <v>#N/A</v>
      </c>
      <c r="P936" s="53" t="e">
        <f>IF(AND(NOT(ISBLANK('Captura de datos CASO'!P936)),ISNA(VLOOKUP('Captura de datos CASO'!P936,'DO NOT USE_School Picklist'!$I$3:$I$5,1,FALSE))),"Please select a value from the drop-down menu",IF('DO NOT USE_Case Formulas'!A936,"OK",NA()))</f>
        <v>#N/A</v>
      </c>
      <c r="Q936" s="40" t="e">
        <f>IF(AND(NOT(ISBLANK('Captura de datos CASO'!Q936)),ISNA(VLOOKUP('Captura de datos CASO'!Q936,'DO NOT USE_School Picklist'!$E$3:$E$10,1,FALSE))),"Please select a value from the drop-down menu",IF('DO NOT USE_Case Formulas'!A936,"OK",NA()))</f>
        <v>#N/A</v>
      </c>
      <c r="R936" s="53" t="e">
        <f>IF(AND(NOT(ISBLANK('Captura de datos CASO'!R936)),ISNA(VLOOKUP('Captura de datos CASO'!R936,'DO NOT USE_School Picklist'!$W$3:$W$9,1,FALSE))),"Please select a value from the drop-down menu",IF('DO NOT USE_Case Formulas'!A936,"OK",NA()))</f>
        <v>#N/A</v>
      </c>
      <c r="S936" s="53" t="e">
        <f>IF(AND(NOT(ISBLANK('Captura de datos CASO'!S936)),ISNA(VLOOKUP('Captura de datos CASO'!S936,'DO NOT USE_School Picklist'!$W$3:$W$9,1,FALSE))),"Please select a value from the drop-down menu",IF('DO NOT USE_Case Formulas'!A936,"OK",NA()))</f>
        <v>#N/A</v>
      </c>
      <c r="T936" s="40" t="e">
        <f>IF(AND(NOT(ISBLANK('Captura de datos CASO'!T936)),ISNA(VLOOKUP('Captura de datos CASO'!T936,'DO NOT USE_School Picklist'!$F$3:$F$16,1,FALSE))),"Please select a value from the drop-down menu",IF('DO NOT USE_Case Formulas'!A936,"OK",NA()))</f>
        <v>#N/A</v>
      </c>
      <c r="U936" s="40" t="e">
        <f>IF(LEN('Captura de datos CASO'!U936)&gt;100,"Classroom(s) must be less than 100 characters",IF('DO NOT USE_Case Formulas'!A936,"OK",NA()))</f>
        <v>#N/A</v>
      </c>
      <c r="V936" s="40" t="e">
        <f>IF(AND(NOT(ISBLANK('Captura de datos CASO'!V936)),ISNA(VLOOKUP('Captura de datos CASO'!V936,'DO NOT USE_School Picklist'!$S$3:$S$12,1,FALSE))),"Please select a value from the drop-down menu",IF('DO NOT USE_Case Formulas'!A936,"OK",NA()))</f>
        <v>#N/A</v>
      </c>
      <c r="W936" s="40" t="e">
        <f>IF(AND(NOT(ISBLANK('Captura de datos CASO'!W936)),ISNA(VLOOKUP('Captura de datos CASO'!W936,'DO NOT USE_School Picklist'!$S$3:$S$12,1,FALSE))),"Please select a value from the drop-down menu",IF('DO NOT USE_Case Formulas'!A936,"OK",NA()))</f>
        <v>#N/A</v>
      </c>
      <c r="X936" s="40" t="e">
        <f>IF(LEN('Captura de datos CASO'!X936)&gt;80,"Name of Education Group must be less than 80 characters",IF('DO NOT USE_Case Formulas'!A936,"OK",NA()))</f>
        <v>#N/A</v>
      </c>
      <c r="Y936" s="40" t="e">
        <f>IF(AND(NOT(ISBLANK('Captura de datos CASO'!Y936)),ISNA(VLOOKUP('Captura de datos CASO'!Y936,'DO NOT USE_School Picklist'!$K$3:$K$6,1,FALSE))),"Please select a value from the drop-down menu",IF('DO NOT USE_Case Formulas'!A936,"OK",NA()))</f>
        <v>#N/A</v>
      </c>
      <c r="Z936" s="40" t="e">
        <f>IF(AND('DO NOT USE_Case Formulas'!A936,ISBLANK('Captura de datos CASO'!Z936)),"Has this person had symptoms? is required",IF(AND(NOT(ISBLANK('Captura de datos CASO'!Z936)),ISNA(VLOOKUP('Captura de datos CASO'!Z936,'DO NOT USE_School Picklist'!$D$3:$D$5,1,FALSE))),"Please select a value from the drop-down menu",IF(NOT(ISBLANK('Captura de datos CASO'!Z936)),"OK",NA())))</f>
        <v>#N/A</v>
      </c>
      <c r="AA936" s="40" t="e">
        <f>IF(AND('Captura de datos CASO'!Z936='DO NOT USE_School Picklist'!$D$3,ISBLANK('Captura de datos CASO'!AA936)),"Symptom Onset Date is required if Ever Symptomatic is Yes",IF('DO NOT USE_Case Formulas'!A936,"OK",NA()))</f>
        <v>#N/A</v>
      </c>
      <c r="AB936" s="40"/>
      <c r="AC936" s="40" t="e">
        <f ca="1">IF(AND('DO NOT USE_Case Formulas'!A936,ISBLANK('Captura de datos CASO'!AC936)),"Lab Result Test Date is required",IF('Captura de datos CASO'!AC936&gt;'DO NOT USE_School Picklist'!$C$3,"Test Date cannot be a future date",IF(NOT(ISBLANK('Captura de datos CASO'!AC936)),"OK",NA())))</f>
        <v>#N/A</v>
      </c>
      <c r="AD936" s="40" t="e">
        <f>IF(AND(NOT(ISBLANK('Captura de datos CASO'!AD936)),ISNA(VLOOKUP('Captura de datos CASO'!AD936,'DO NOT USE_School Picklist'!$R$3:$R$7,1,FALSE))),"Please select a value from the drop-down menu",IF('DO NOT USE_Case Formulas'!A936,"OK",NA()))</f>
        <v>#N/A</v>
      </c>
      <c r="AE936" s="40" t="e">
        <f>IF(AND('DO NOT USE_Case Formulas'!A936,ISBLANK('Captura de datos CASO'!AB936)),"Lab Result Test Result is required",IF(AND(NOT(ISBLANK('Captura de datos CASO'!AB936)),ISNA(VLOOKUP('Captura de datos CASO'!AB936,'DO NOT USE_School Picklist'!$Q$3:$Q$8,1,FALSE))),"Please select a value from the drop-down menu",IF('DO NOT USE_Case Formulas'!A936,"OK",NA())))</f>
        <v>#N/A</v>
      </c>
    </row>
    <row r="937" spans="1:31" x14ac:dyDescent="0.3">
      <c r="A937" s="39" t="e">
        <f>IF('DO NOT USE_Case Formulas'!A937,IF('DO NOT USE_Case Formulas'!B937,"Not all required fields are completed","OK"),NA())</f>
        <v>#N/A</v>
      </c>
      <c r="B937" s="40" t="e">
        <f>IF(AND('DO NOT USE_Case Formulas'!A937,ISBLANK('Captura de datos CASO'!B937)),"First Name is required",IF(NOT(ISBLANK('Captura de datos CASO'!B937)),"OK",NA()))</f>
        <v>#N/A</v>
      </c>
      <c r="C937" s="40" t="e">
        <f>IF(AND('DO NOT USE_Case Formulas'!A937,ISBLANK('Captura de datos CASO'!C937)),"Last Name is required",IF(NOT(ISBLANK('Captura de datos CASO'!C937)),"OK",NA()))</f>
        <v>#N/A</v>
      </c>
      <c r="D937" s="40" t="e">
        <f>IF(AND('DO NOT USE_Case Formulas'!A937,ISBLANK('Captura de datos CASO'!D937)),"Birthdate is required",IF(NOT(ISBLANK('Captura de datos CASO'!D937)),"OK",NA()))</f>
        <v>#N/A</v>
      </c>
      <c r="E937" s="40" t="e">
        <f>IF(AND('DO NOT USE_Case Formulas'!A937,ISBLANK('Captura de datos CASO'!E937)),"Mobile Phone is required",IF(NOT(ISBLANK('Captura de datos CASO'!E937)),IF(AND(ISNUMBER(VALUE('Captura de datos CASO'!E937)),LEFT('Captura de datos CASO'!E937,1)&lt;&gt;"1",LEN('Captura de datos CASO'!E937)=10),"OK","Phone number must be valid format"),NA()))</f>
        <v>#N/A</v>
      </c>
      <c r="F937" s="40" t="e">
        <f>IF(LEN('Captura de datos CASO'!F937)&gt;255,"Home Street Address must be less than 255 characters",IF('DO NOT USE_Case Formulas'!A937,"OK",NA()))</f>
        <v>#N/A</v>
      </c>
      <c r="G937" s="40" t="e">
        <f>IF(LEN('Captura de datos CASO'!G937)&gt;40,"City must be less than 40 characters",IF('DO NOT USE_Case Formulas'!A937,"OK",NA()))</f>
        <v>#N/A</v>
      </c>
      <c r="H937" s="40" t="e">
        <f>IF(AND(NOT(ISBLANK('Captura de datos CASO'!H937)),ISNA(VLOOKUP('Captura de datos CASO'!H937,'DO NOT USE_School Picklist'!$P$3:$P$52,1,FALSE))),"Please select a value from the drop-down menu",IF('DO NOT USE_Case Formulas'!A937,"OK",NA()))</f>
        <v>#N/A</v>
      </c>
      <c r="I937" s="40" t="e">
        <f>IF(AND('DO NOT USE_Case Formulas'!A937,ISBLANK('Captura de datos CASO'!I937)),"Zip is required",IF(ISBLANK('Captura de datos CASO'!I937),NA(),"OK"))</f>
        <v>#N/A</v>
      </c>
      <c r="J937" s="40" t="e">
        <f>IF(AND('DO NOT USE_Case Formulas'!A937,ISBLANK('Captura de datos CASO'!J937)),"Student or Staff? is required",IF(ISBLANK('Captura de datos CASO'!J937),NA(),IF(ISNA(VLOOKUP('Captura de datos CASO'!J937,'DO NOT USE_School Picklist'!$B$3:$B$6,1,FALSE)),"Please select a value from the drop-down menu","OK")))</f>
        <v>#N/A</v>
      </c>
      <c r="K937" s="40" t="e">
        <f>IF(AND('Captura de datos CASO'!J937='DO NOT USE_School Picklist'!$B$4,ISBLANK('Captura de datos CASO'!K937)),"Occupation/Job Title is required if Student or Staff? is Yes, staff/faculty or volunteer",IF('DO NOT USE_Case Formulas'!A937,"OK",NA()))</f>
        <v>#N/A</v>
      </c>
      <c r="L937" s="40" t="e">
        <f ca="1">IF('Captura de datos CASO'!L937&gt;'DO NOT USE_School Picklist'!$C$3,"Date last on school campus/facility cannot be a future date",IF('DO NOT USE_Case Formulas'!A937,IF(ISBLANK('Captura de datos CASO'!L937),"Date last on school campus/facility is required","OK"),NA()))</f>
        <v>#N/A</v>
      </c>
      <c r="M937" s="40" t="e">
        <f>IF(AND('DO NOT USE_Case Formulas'!A937,ISBLANK('Captura de datos CASO'!M937)),"Specific Place in the Location is required",IF(ISBLANK('Captura de datos CASO'!M937),NA(),"OK"))</f>
        <v>#N/A</v>
      </c>
      <c r="N937" s="40" t="e">
        <f>IF(LEN('Captura de datos CASO'!N937)&gt;50,"Parent/Guardian Name must be less than 50 characters",IF('DO NOT USE_Case Formulas'!A937,"OK",NA()))</f>
        <v>#N/A</v>
      </c>
      <c r="O937" s="40" t="e">
        <f>IF(NOT(ISBLANK('Captura de datos CASO'!O937)),IF(AND(ISNUMBER('Captura de datos CASO'!O937),LEFT('Captura de datos CASO'!O937,1)&lt;&gt;"1",LEN('Captura de datos CASO'!O937)=10),"OK","Phone number must be valid format"),IF('DO NOT USE_Case Formulas'!A937,"OK",NA()))</f>
        <v>#N/A</v>
      </c>
      <c r="P937" s="53" t="e">
        <f>IF(AND(NOT(ISBLANK('Captura de datos CASO'!P937)),ISNA(VLOOKUP('Captura de datos CASO'!P937,'DO NOT USE_School Picklist'!$I$3:$I$5,1,FALSE))),"Please select a value from the drop-down menu",IF('DO NOT USE_Case Formulas'!A937,"OK",NA()))</f>
        <v>#N/A</v>
      </c>
      <c r="Q937" s="40" t="e">
        <f>IF(AND(NOT(ISBLANK('Captura de datos CASO'!Q937)),ISNA(VLOOKUP('Captura de datos CASO'!Q937,'DO NOT USE_School Picklist'!$E$3:$E$10,1,FALSE))),"Please select a value from the drop-down menu",IF('DO NOT USE_Case Formulas'!A937,"OK",NA()))</f>
        <v>#N/A</v>
      </c>
      <c r="R937" s="53" t="e">
        <f>IF(AND(NOT(ISBLANK('Captura de datos CASO'!R937)),ISNA(VLOOKUP('Captura de datos CASO'!R937,'DO NOT USE_School Picklist'!$W$3:$W$9,1,FALSE))),"Please select a value from the drop-down menu",IF('DO NOT USE_Case Formulas'!A937,"OK",NA()))</f>
        <v>#N/A</v>
      </c>
      <c r="S937" s="53" t="e">
        <f>IF(AND(NOT(ISBLANK('Captura de datos CASO'!S937)),ISNA(VLOOKUP('Captura de datos CASO'!S937,'DO NOT USE_School Picklist'!$W$3:$W$9,1,FALSE))),"Please select a value from the drop-down menu",IF('DO NOT USE_Case Formulas'!A937,"OK",NA()))</f>
        <v>#N/A</v>
      </c>
      <c r="T937" s="40" t="e">
        <f>IF(AND(NOT(ISBLANK('Captura de datos CASO'!T937)),ISNA(VLOOKUP('Captura de datos CASO'!T937,'DO NOT USE_School Picklist'!$F$3:$F$16,1,FALSE))),"Please select a value from the drop-down menu",IF('DO NOT USE_Case Formulas'!A937,"OK",NA()))</f>
        <v>#N/A</v>
      </c>
      <c r="U937" s="40" t="e">
        <f>IF(LEN('Captura de datos CASO'!U937)&gt;100,"Classroom(s) must be less than 100 characters",IF('DO NOT USE_Case Formulas'!A937,"OK",NA()))</f>
        <v>#N/A</v>
      </c>
      <c r="V937" s="40" t="e">
        <f>IF(AND(NOT(ISBLANK('Captura de datos CASO'!V937)),ISNA(VLOOKUP('Captura de datos CASO'!V937,'DO NOT USE_School Picklist'!$S$3:$S$12,1,FALSE))),"Please select a value from the drop-down menu",IF('DO NOT USE_Case Formulas'!A937,"OK",NA()))</f>
        <v>#N/A</v>
      </c>
      <c r="W937" s="40" t="e">
        <f>IF(AND(NOT(ISBLANK('Captura de datos CASO'!W937)),ISNA(VLOOKUP('Captura de datos CASO'!W937,'DO NOT USE_School Picklist'!$S$3:$S$12,1,FALSE))),"Please select a value from the drop-down menu",IF('DO NOT USE_Case Formulas'!A937,"OK",NA()))</f>
        <v>#N/A</v>
      </c>
      <c r="X937" s="40" t="e">
        <f>IF(LEN('Captura de datos CASO'!X937)&gt;80,"Name of Education Group must be less than 80 characters",IF('DO NOT USE_Case Formulas'!A937,"OK",NA()))</f>
        <v>#N/A</v>
      </c>
      <c r="Y937" s="40" t="e">
        <f>IF(AND(NOT(ISBLANK('Captura de datos CASO'!Y937)),ISNA(VLOOKUP('Captura de datos CASO'!Y937,'DO NOT USE_School Picklist'!$K$3:$K$6,1,FALSE))),"Please select a value from the drop-down menu",IF('DO NOT USE_Case Formulas'!A937,"OK",NA()))</f>
        <v>#N/A</v>
      </c>
      <c r="Z937" s="40" t="e">
        <f>IF(AND('DO NOT USE_Case Formulas'!A937,ISBLANK('Captura de datos CASO'!Z937)),"Has this person had symptoms? is required",IF(AND(NOT(ISBLANK('Captura de datos CASO'!Z937)),ISNA(VLOOKUP('Captura de datos CASO'!Z937,'DO NOT USE_School Picklist'!$D$3:$D$5,1,FALSE))),"Please select a value from the drop-down menu",IF(NOT(ISBLANK('Captura de datos CASO'!Z937)),"OK",NA())))</f>
        <v>#N/A</v>
      </c>
      <c r="AA937" s="40" t="e">
        <f>IF(AND('Captura de datos CASO'!Z937='DO NOT USE_School Picklist'!$D$3,ISBLANK('Captura de datos CASO'!AA937)),"Symptom Onset Date is required if Ever Symptomatic is Yes",IF('DO NOT USE_Case Formulas'!A937,"OK",NA()))</f>
        <v>#N/A</v>
      </c>
      <c r="AB937" s="40"/>
      <c r="AC937" s="40" t="e">
        <f ca="1">IF(AND('DO NOT USE_Case Formulas'!A937,ISBLANK('Captura de datos CASO'!AC937)),"Lab Result Test Date is required",IF('Captura de datos CASO'!AC937&gt;'DO NOT USE_School Picklist'!$C$3,"Test Date cannot be a future date",IF(NOT(ISBLANK('Captura de datos CASO'!AC937)),"OK",NA())))</f>
        <v>#N/A</v>
      </c>
      <c r="AD937" s="40" t="e">
        <f>IF(AND(NOT(ISBLANK('Captura de datos CASO'!AD937)),ISNA(VLOOKUP('Captura de datos CASO'!AD937,'DO NOT USE_School Picklist'!$R$3:$R$7,1,FALSE))),"Please select a value from the drop-down menu",IF('DO NOT USE_Case Formulas'!A937,"OK",NA()))</f>
        <v>#N/A</v>
      </c>
      <c r="AE937" s="40" t="e">
        <f>IF(AND('DO NOT USE_Case Formulas'!A937,ISBLANK('Captura de datos CASO'!AB937)),"Lab Result Test Result is required",IF(AND(NOT(ISBLANK('Captura de datos CASO'!AB937)),ISNA(VLOOKUP('Captura de datos CASO'!AB937,'DO NOT USE_School Picklist'!$Q$3:$Q$8,1,FALSE))),"Please select a value from the drop-down menu",IF('DO NOT USE_Case Formulas'!A937,"OK",NA())))</f>
        <v>#N/A</v>
      </c>
    </row>
    <row r="938" spans="1:31" x14ac:dyDescent="0.3">
      <c r="A938" s="39" t="e">
        <f>IF('DO NOT USE_Case Formulas'!A938,IF('DO NOT USE_Case Formulas'!B938,"Not all required fields are completed","OK"),NA())</f>
        <v>#N/A</v>
      </c>
      <c r="B938" s="40" t="e">
        <f>IF(AND('DO NOT USE_Case Formulas'!A938,ISBLANK('Captura de datos CASO'!B938)),"First Name is required",IF(NOT(ISBLANK('Captura de datos CASO'!B938)),"OK",NA()))</f>
        <v>#N/A</v>
      </c>
      <c r="C938" s="40" t="e">
        <f>IF(AND('DO NOT USE_Case Formulas'!A938,ISBLANK('Captura de datos CASO'!C938)),"Last Name is required",IF(NOT(ISBLANK('Captura de datos CASO'!C938)),"OK",NA()))</f>
        <v>#N/A</v>
      </c>
      <c r="D938" s="40" t="e">
        <f>IF(AND('DO NOT USE_Case Formulas'!A938,ISBLANK('Captura de datos CASO'!D938)),"Birthdate is required",IF(NOT(ISBLANK('Captura de datos CASO'!D938)),"OK",NA()))</f>
        <v>#N/A</v>
      </c>
      <c r="E938" s="40" t="e">
        <f>IF(AND('DO NOT USE_Case Formulas'!A938,ISBLANK('Captura de datos CASO'!E938)),"Mobile Phone is required",IF(NOT(ISBLANK('Captura de datos CASO'!E938)),IF(AND(ISNUMBER(VALUE('Captura de datos CASO'!E938)),LEFT('Captura de datos CASO'!E938,1)&lt;&gt;"1",LEN('Captura de datos CASO'!E938)=10),"OK","Phone number must be valid format"),NA()))</f>
        <v>#N/A</v>
      </c>
      <c r="F938" s="40" t="e">
        <f>IF(LEN('Captura de datos CASO'!F938)&gt;255,"Home Street Address must be less than 255 characters",IF('DO NOT USE_Case Formulas'!A938,"OK",NA()))</f>
        <v>#N/A</v>
      </c>
      <c r="G938" s="40" t="e">
        <f>IF(LEN('Captura de datos CASO'!G938)&gt;40,"City must be less than 40 characters",IF('DO NOT USE_Case Formulas'!A938,"OK",NA()))</f>
        <v>#N/A</v>
      </c>
      <c r="H938" s="40" t="e">
        <f>IF(AND(NOT(ISBLANK('Captura de datos CASO'!H938)),ISNA(VLOOKUP('Captura de datos CASO'!H938,'DO NOT USE_School Picklist'!$P$3:$P$52,1,FALSE))),"Please select a value from the drop-down menu",IF('DO NOT USE_Case Formulas'!A938,"OK",NA()))</f>
        <v>#N/A</v>
      </c>
      <c r="I938" s="40" t="e">
        <f>IF(AND('DO NOT USE_Case Formulas'!A938,ISBLANK('Captura de datos CASO'!I938)),"Zip is required",IF(ISBLANK('Captura de datos CASO'!I938),NA(),"OK"))</f>
        <v>#N/A</v>
      </c>
      <c r="J938" s="40" t="e">
        <f>IF(AND('DO NOT USE_Case Formulas'!A938,ISBLANK('Captura de datos CASO'!J938)),"Student or Staff? is required",IF(ISBLANK('Captura de datos CASO'!J938),NA(),IF(ISNA(VLOOKUP('Captura de datos CASO'!J938,'DO NOT USE_School Picklist'!$B$3:$B$6,1,FALSE)),"Please select a value from the drop-down menu","OK")))</f>
        <v>#N/A</v>
      </c>
      <c r="K938" s="40" t="e">
        <f>IF(AND('Captura de datos CASO'!J938='DO NOT USE_School Picklist'!$B$4,ISBLANK('Captura de datos CASO'!K938)),"Occupation/Job Title is required if Student or Staff? is Yes, staff/faculty or volunteer",IF('DO NOT USE_Case Formulas'!A938,"OK",NA()))</f>
        <v>#N/A</v>
      </c>
      <c r="L938" s="40" t="e">
        <f ca="1">IF('Captura de datos CASO'!L938&gt;'DO NOT USE_School Picklist'!$C$3,"Date last on school campus/facility cannot be a future date",IF('DO NOT USE_Case Formulas'!A938,IF(ISBLANK('Captura de datos CASO'!L938),"Date last on school campus/facility is required","OK"),NA()))</f>
        <v>#N/A</v>
      </c>
      <c r="M938" s="40" t="e">
        <f>IF(AND('DO NOT USE_Case Formulas'!A938,ISBLANK('Captura de datos CASO'!M938)),"Specific Place in the Location is required",IF(ISBLANK('Captura de datos CASO'!M938),NA(),"OK"))</f>
        <v>#N/A</v>
      </c>
      <c r="N938" s="40" t="e">
        <f>IF(LEN('Captura de datos CASO'!N938)&gt;50,"Parent/Guardian Name must be less than 50 characters",IF('DO NOT USE_Case Formulas'!A938,"OK",NA()))</f>
        <v>#N/A</v>
      </c>
      <c r="O938" s="40" t="e">
        <f>IF(NOT(ISBLANK('Captura de datos CASO'!O938)),IF(AND(ISNUMBER('Captura de datos CASO'!O938),LEFT('Captura de datos CASO'!O938,1)&lt;&gt;"1",LEN('Captura de datos CASO'!O938)=10),"OK","Phone number must be valid format"),IF('DO NOT USE_Case Formulas'!A938,"OK",NA()))</f>
        <v>#N/A</v>
      </c>
      <c r="P938" s="53" t="e">
        <f>IF(AND(NOT(ISBLANK('Captura de datos CASO'!P938)),ISNA(VLOOKUP('Captura de datos CASO'!P938,'DO NOT USE_School Picklist'!$I$3:$I$5,1,FALSE))),"Please select a value from the drop-down menu",IF('DO NOT USE_Case Formulas'!A938,"OK",NA()))</f>
        <v>#N/A</v>
      </c>
      <c r="Q938" s="40" t="e">
        <f>IF(AND(NOT(ISBLANK('Captura de datos CASO'!Q938)),ISNA(VLOOKUP('Captura de datos CASO'!Q938,'DO NOT USE_School Picklist'!$E$3:$E$10,1,FALSE))),"Please select a value from the drop-down menu",IF('DO NOT USE_Case Formulas'!A938,"OK",NA()))</f>
        <v>#N/A</v>
      </c>
      <c r="R938" s="53" t="e">
        <f>IF(AND(NOT(ISBLANK('Captura de datos CASO'!R938)),ISNA(VLOOKUP('Captura de datos CASO'!R938,'DO NOT USE_School Picklist'!$W$3:$W$9,1,FALSE))),"Please select a value from the drop-down menu",IF('DO NOT USE_Case Formulas'!A938,"OK",NA()))</f>
        <v>#N/A</v>
      </c>
      <c r="S938" s="53" t="e">
        <f>IF(AND(NOT(ISBLANK('Captura de datos CASO'!S938)),ISNA(VLOOKUP('Captura de datos CASO'!S938,'DO NOT USE_School Picklist'!$W$3:$W$9,1,FALSE))),"Please select a value from the drop-down menu",IF('DO NOT USE_Case Formulas'!A938,"OK",NA()))</f>
        <v>#N/A</v>
      </c>
      <c r="T938" s="40" t="e">
        <f>IF(AND(NOT(ISBLANK('Captura de datos CASO'!T938)),ISNA(VLOOKUP('Captura de datos CASO'!T938,'DO NOT USE_School Picklist'!$F$3:$F$16,1,FALSE))),"Please select a value from the drop-down menu",IF('DO NOT USE_Case Formulas'!A938,"OK",NA()))</f>
        <v>#N/A</v>
      </c>
      <c r="U938" s="40" t="e">
        <f>IF(LEN('Captura de datos CASO'!U938)&gt;100,"Classroom(s) must be less than 100 characters",IF('DO NOT USE_Case Formulas'!A938,"OK",NA()))</f>
        <v>#N/A</v>
      </c>
      <c r="V938" s="40" t="e">
        <f>IF(AND(NOT(ISBLANK('Captura de datos CASO'!V938)),ISNA(VLOOKUP('Captura de datos CASO'!V938,'DO NOT USE_School Picklist'!$S$3:$S$12,1,FALSE))),"Please select a value from the drop-down menu",IF('DO NOT USE_Case Formulas'!A938,"OK",NA()))</f>
        <v>#N/A</v>
      </c>
      <c r="W938" s="40" t="e">
        <f>IF(AND(NOT(ISBLANK('Captura de datos CASO'!W938)),ISNA(VLOOKUP('Captura de datos CASO'!W938,'DO NOT USE_School Picklist'!$S$3:$S$12,1,FALSE))),"Please select a value from the drop-down menu",IF('DO NOT USE_Case Formulas'!A938,"OK",NA()))</f>
        <v>#N/A</v>
      </c>
      <c r="X938" s="40" t="e">
        <f>IF(LEN('Captura de datos CASO'!X938)&gt;80,"Name of Education Group must be less than 80 characters",IF('DO NOT USE_Case Formulas'!A938,"OK",NA()))</f>
        <v>#N/A</v>
      </c>
      <c r="Y938" s="40" t="e">
        <f>IF(AND(NOT(ISBLANK('Captura de datos CASO'!Y938)),ISNA(VLOOKUP('Captura de datos CASO'!Y938,'DO NOT USE_School Picklist'!$K$3:$K$6,1,FALSE))),"Please select a value from the drop-down menu",IF('DO NOT USE_Case Formulas'!A938,"OK",NA()))</f>
        <v>#N/A</v>
      </c>
      <c r="Z938" s="40" t="e">
        <f>IF(AND('DO NOT USE_Case Formulas'!A938,ISBLANK('Captura de datos CASO'!Z938)),"Has this person had symptoms? is required",IF(AND(NOT(ISBLANK('Captura de datos CASO'!Z938)),ISNA(VLOOKUP('Captura de datos CASO'!Z938,'DO NOT USE_School Picklist'!$D$3:$D$5,1,FALSE))),"Please select a value from the drop-down menu",IF(NOT(ISBLANK('Captura de datos CASO'!Z938)),"OK",NA())))</f>
        <v>#N/A</v>
      </c>
      <c r="AA938" s="40" t="e">
        <f>IF(AND('Captura de datos CASO'!Z938='DO NOT USE_School Picklist'!$D$3,ISBLANK('Captura de datos CASO'!AA938)),"Symptom Onset Date is required if Ever Symptomatic is Yes",IF('DO NOT USE_Case Formulas'!A938,"OK",NA()))</f>
        <v>#N/A</v>
      </c>
      <c r="AB938" s="40"/>
      <c r="AC938" s="40" t="e">
        <f ca="1">IF(AND('DO NOT USE_Case Formulas'!A938,ISBLANK('Captura de datos CASO'!AC938)),"Lab Result Test Date is required",IF('Captura de datos CASO'!AC938&gt;'DO NOT USE_School Picklist'!$C$3,"Test Date cannot be a future date",IF(NOT(ISBLANK('Captura de datos CASO'!AC938)),"OK",NA())))</f>
        <v>#N/A</v>
      </c>
      <c r="AD938" s="40" t="e">
        <f>IF(AND(NOT(ISBLANK('Captura de datos CASO'!AD938)),ISNA(VLOOKUP('Captura de datos CASO'!AD938,'DO NOT USE_School Picklist'!$R$3:$R$7,1,FALSE))),"Please select a value from the drop-down menu",IF('DO NOT USE_Case Formulas'!A938,"OK",NA()))</f>
        <v>#N/A</v>
      </c>
      <c r="AE938" s="40" t="e">
        <f>IF(AND('DO NOT USE_Case Formulas'!A938,ISBLANK('Captura de datos CASO'!AB938)),"Lab Result Test Result is required",IF(AND(NOT(ISBLANK('Captura de datos CASO'!AB938)),ISNA(VLOOKUP('Captura de datos CASO'!AB938,'DO NOT USE_School Picklist'!$Q$3:$Q$8,1,FALSE))),"Please select a value from the drop-down menu",IF('DO NOT USE_Case Formulas'!A938,"OK",NA())))</f>
        <v>#N/A</v>
      </c>
    </row>
    <row r="939" spans="1:31" x14ac:dyDescent="0.3">
      <c r="A939" s="39" t="e">
        <f>IF('DO NOT USE_Case Formulas'!A939,IF('DO NOT USE_Case Formulas'!B939,"Not all required fields are completed","OK"),NA())</f>
        <v>#N/A</v>
      </c>
      <c r="B939" s="40" t="e">
        <f>IF(AND('DO NOT USE_Case Formulas'!A939,ISBLANK('Captura de datos CASO'!B939)),"First Name is required",IF(NOT(ISBLANK('Captura de datos CASO'!B939)),"OK",NA()))</f>
        <v>#N/A</v>
      </c>
      <c r="C939" s="40" t="e">
        <f>IF(AND('DO NOT USE_Case Formulas'!A939,ISBLANK('Captura de datos CASO'!C939)),"Last Name is required",IF(NOT(ISBLANK('Captura de datos CASO'!C939)),"OK",NA()))</f>
        <v>#N/A</v>
      </c>
      <c r="D939" s="40" t="e">
        <f>IF(AND('DO NOT USE_Case Formulas'!A939,ISBLANK('Captura de datos CASO'!D939)),"Birthdate is required",IF(NOT(ISBLANK('Captura de datos CASO'!D939)),"OK",NA()))</f>
        <v>#N/A</v>
      </c>
      <c r="E939" s="40" t="e">
        <f>IF(AND('DO NOT USE_Case Formulas'!A939,ISBLANK('Captura de datos CASO'!E939)),"Mobile Phone is required",IF(NOT(ISBLANK('Captura de datos CASO'!E939)),IF(AND(ISNUMBER(VALUE('Captura de datos CASO'!E939)),LEFT('Captura de datos CASO'!E939,1)&lt;&gt;"1",LEN('Captura de datos CASO'!E939)=10),"OK","Phone number must be valid format"),NA()))</f>
        <v>#N/A</v>
      </c>
      <c r="F939" s="40" t="e">
        <f>IF(LEN('Captura de datos CASO'!F939)&gt;255,"Home Street Address must be less than 255 characters",IF('DO NOT USE_Case Formulas'!A939,"OK",NA()))</f>
        <v>#N/A</v>
      </c>
      <c r="G939" s="40" t="e">
        <f>IF(LEN('Captura de datos CASO'!G939)&gt;40,"City must be less than 40 characters",IF('DO NOT USE_Case Formulas'!A939,"OK",NA()))</f>
        <v>#N/A</v>
      </c>
      <c r="H939" s="40" t="e">
        <f>IF(AND(NOT(ISBLANK('Captura de datos CASO'!H939)),ISNA(VLOOKUP('Captura de datos CASO'!H939,'DO NOT USE_School Picklist'!$P$3:$P$52,1,FALSE))),"Please select a value from the drop-down menu",IF('DO NOT USE_Case Formulas'!A939,"OK",NA()))</f>
        <v>#N/A</v>
      </c>
      <c r="I939" s="40" t="e">
        <f>IF(AND('DO NOT USE_Case Formulas'!A939,ISBLANK('Captura de datos CASO'!I939)),"Zip is required",IF(ISBLANK('Captura de datos CASO'!I939),NA(),"OK"))</f>
        <v>#N/A</v>
      </c>
      <c r="J939" s="40" t="e">
        <f>IF(AND('DO NOT USE_Case Formulas'!A939,ISBLANK('Captura de datos CASO'!J939)),"Student or Staff? is required",IF(ISBLANK('Captura de datos CASO'!J939),NA(),IF(ISNA(VLOOKUP('Captura de datos CASO'!J939,'DO NOT USE_School Picklist'!$B$3:$B$6,1,FALSE)),"Please select a value from the drop-down menu","OK")))</f>
        <v>#N/A</v>
      </c>
      <c r="K939" s="40" t="e">
        <f>IF(AND('Captura de datos CASO'!J939='DO NOT USE_School Picklist'!$B$4,ISBLANK('Captura de datos CASO'!K939)),"Occupation/Job Title is required if Student or Staff? is Yes, staff/faculty or volunteer",IF('DO NOT USE_Case Formulas'!A939,"OK",NA()))</f>
        <v>#N/A</v>
      </c>
      <c r="L939" s="40" t="e">
        <f ca="1">IF('Captura de datos CASO'!L939&gt;'DO NOT USE_School Picklist'!$C$3,"Date last on school campus/facility cannot be a future date",IF('DO NOT USE_Case Formulas'!A939,IF(ISBLANK('Captura de datos CASO'!L939),"Date last on school campus/facility is required","OK"),NA()))</f>
        <v>#N/A</v>
      </c>
      <c r="M939" s="40" t="e">
        <f>IF(AND('DO NOT USE_Case Formulas'!A939,ISBLANK('Captura de datos CASO'!M939)),"Specific Place in the Location is required",IF(ISBLANK('Captura de datos CASO'!M939),NA(),"OK"))</f>
        <v>#N/A</v>
      </c>
      <c r="N939" s="40" t="e">
        <f>IF(LEN('Captura de datos CASO'!N939)&gt;50,"Parent/Guardian Name must be less than 50 characters",IF('DO NOT USE_Case Formulas'!A939,"OK",NA()))</f>
        <v>#N/A</v>
      </c>
      <c r="O939" s="40" t="e">
        <f>IF(NOT(ISBLANK('Captura de datos CASO'!O939)),IF(AND(ISNUMBER('Captura de datos CASO'!O939),LEFT('Captura de datos CASO'!O939,1)&lt;&gt;"1",LEN('Captura de datos CASO'!O939)=10),"OK","Phone number must be valid format"),IF('DO NOT USE_Case Formulas'!A939,"OK",NA()))</f>
        <v>#N/A</v>
      </c>
      <c r="P939" s="53" t="e">
        <f>IF(AND(NOT(ISBLANK('Captura de datos CASO'!P939)),ISNA(VLOOKUP('Captura de datos CASO'!P939,'DO NOT USE_School Picklist'!$I$3:$I$5,1,FALSE))),"Please select a value from the drop-down menu",IF('DO NOT USE_Case Formulas'!A939,"OK",NA()))</f>
        <v>#N/A</v>
      </c>
      <c r="Q939" s="40" t="e">
        <f>IF(AND(NOT(ISBLANK('Captura de datos CASO'!Q939)),ISNA(VLOOKUP('Captura de datos CASO'!Q939,'DO NOT USE_School Picklist'!$E$3:$E$10,1,FALSE))),"Please select a value from the drop-down menu",IF('DO NOT USE_Case Formulas'!A939,"OK",NA()))</f>
        <v>#N/A</v>
      </c>
      <c r="R939" s="53" t="e">
        <f>IF(AND(NOT(ISBLANK('Captura de datos CASO'!R939)),ISNA(VLOOKUP('Captura de datos CASO'!R939,'DO NOT USE_School Picklist'!$W$3:$W$9,1,FALSE))),"Please select a value from the drop-down menu",IF('DO NOT USE_Case Formulas'!A939,"OK",NA()))</f>
        <v>#N/A</v>
      </c>
      <c r="S939" s="53" t="e">
        <f>IF(AND(NOT(ISBLANK('Captura de datos CASO'!S939)),ISNA(VLOOKUP('Captura de datos CASO'!S939,'DO NOT USE_School Picklist'!$W$3:$W$9,1,FALSE))),"Please select a value from the drop-down menu",IF('DO NOT USE_Case Formulas'!A939,"OK",NA()))</f>
        <v>#N/A</v>
      </c>
      <c r="T939" s="40" t="e">
        <f>IF(AND(NOT(ISBLANK('Captura de datos CASO'!T939)),ISNA(VLOOKUP('Captura de datos CASO'!T939,'DO NOT USE_School Picklist'!$F$3:$F$16,1,FALSE))),"Please select a value from the drop-down menu",IF('DO NOT USE_Case Formulas'!A939,"OK",NA()))</f>
        <v>#N/A</v>
      </c>
      <c r="U939" s="40" t="e">
        <f>IF(LEN('Captura de datos CASO'!U939)&gt;100,"Classroom(s) must be less than 100 characters",IF('DO NOT USE_Case Formulas'!A939,"OK",NA()))</f>
        <v>#N/A</v>
      </c>
      <c r="V939" s="40" t="e">
        <f>IF(AND(NOT(ISBLANK('Captura de datos CASO'!V939)),ISNA(VLOOKUP('Captura de datos CASO'!V939,'DO NOT USE_School Picklist'!$S$3:$S$12,1,FALSE))),"Please select a value from the drop-down menu",IF('DO NOT USE_Case Formulas'!A939,"OK",NA()))</f>
        <v>#N/A</v>
      </c>
      <c r="W939" s="40" t="e">
        <f>IF(AND(NOT(ISBLANK('Captura de datos CASO'!W939)),ISNA(VLOOKUP('Captura de datos CASO'!W939,'DO NOT USE_School Picklist'!$S$3:$S$12,1,FALSE))),"Please select a value from the drop-down menu",IF('DO NOT USE_Case Formulas'!A939,"OK",NA()))</f>
        <v>#N/A</v>
      </c>
      <c r="X939" s="40" t="e">
        <f>IF(LEN('Captura de datos CASO'!X939)&gt;80,"Name of Education Group must be less than 80 characters",IF('DO NOT USE_Case Formulas'!A939,"OK",NA()))</f>
        <v>#N/A</v>
      </c>
      <c r="Y939" s="40" t="e">
        <f>IF(AND(NOT(ISBLANK('Captura de datos CASO'!Y939)),ISNA(VLOOKUP('Captura de datos CASO'!Y939,'DO NOT USE_School Picklist'!$K$3:$K$6,1,FALSE))),"Please select a value from the drop-down menu",IF('DO NOT USE_Case Formulas'!A939,"OK",NA()))</f>
        <v>#N/A</v>
      </c>
      <c r="Z939" s="40" t="e">
        <f>IF(AND('DO NOT USE_Case Formulas'!A939,ISBLANK('Captura de datos CASO'!Z939)),"Has this person had symptoms? is required",IF(AND(NOT(ISBLANK('Captura de datos CASO'!Z939)),ISNA(VLOOKUP('Captura de datos CASO'!Z939,'DO NOT USE_School Picklist'!$D$3:$D$5,1,FALSE))),"Please select a value from the drop-down menu",IF(NOT(ISBLANK('Captura de datos CASO'!Z939)),"OK",NA())))</f>
        <v>#N/A</v>
      </c>
      <c r="AA939" s="40" t="e">
        <f>IF(AND('Captura de datos CASO'!Z939='DO NOT USE_School Picklist'!$D$3,ISBLANK('Captura de datos CASO'!AA939)),"Symptom Onset Date is required if Ever Symptomatic is Yes",IF('DO NOT USE_Case Formulas'!A939,"OK",NA()))</f>
        <v>#N/A</v>
      </c>
      <c r="AB939" s="40"/>
      <c r="AC939" s="40" t="e">
        <f ca="1">IF(AND('DO NOT USE_Case Formulas'!A939,ISBLANK('Captura de datos CASO'!AC939)),"Lab Result Test Date is required",IF('Captura de datos CASO'!AC939&gt;'DO NOT USE_School Picklist'!$C$3,"Test Date cannot be a future date",IF(NOT(ISBLANK('Captura de datos CASO'!AC939)),"OK",NA())))</f>
        <v>#N/A</v>
      </c>
      <c r="AD939" s="40" t="e">
        <f>IF(AND(NOT(ISBLANK('Captura de datos CASO'!AD939)),ISNA(VLOOKUP('Captura de datos CASO'!AD939,'DO NOT USE_School Picklist'!$R$3:$R$7,1,FALSE))),"Please select a value from the drop-down menu",IF('DO NOT USE_Case Formulas'!A939,"OK",NA()))</f>
        <v>#N/A</v>
      </c>
      <c r="AE939" s="40" t="e">
        <f>IF(AND('DO NOT USE_Case Formulas'!A939,ISBLANK('Captura de datos CASO'!AB939)),"Lab Result Test Result is required",IF(AND(NOT(ISBLANK('Captura de datos CASO'!AB939)),ISNA(VLOOKUP('Captura de datos CASO'!AB939,'DO NOT USE_School Picklist'!$Q$3:$Q$8,1,FALSE))),"Please select a value from the drop-down menu",IF('DO NOT USE_Case Formulas'!A939,"OK",NA())))</f>
        <v>#N/A</v>
      </c>
    </row>
    <row r="940" spans="1:31" x14ac:dyDescent="0.3">
      <c r="A940" s="39" t="e">
        <f>IF('DO NOT USE_Case Formulas'!A940,IF('DO NOT USE_Case Formulas'!B940,"Not all required fields are completed","OK"),NA())</f>
        <v>#N/A</v>
      </c>
      <c r="B940" s="40" t="e">
        <f>IF(AND('DO NOT USE_Case Formulas'!A940,ISBLANK('Captura de datos CASO'!B940)),"First Name is required",IF(NOT(ISBLANK('Captura de datos CASO'!B940)),"OK",NA()))</f>
        <v>#N/A</v>
      </c>
      <c r="C940" s="40" t="e">
        <f>IF(AND('DO NOT USE_Case Formulas'!A940,ISBLANK('Captura de datos CASO'!C940)),"Last Name is required",IF(NOT(ISBLANK('Captura de datos CASO'!C940)),"OK",NA()))</f>
        <v>#N/A</v>
      </c>
      <c r="D940" s="40" t="e">
        <f>IF(AND('DO NOT USE_Case Formulas'!A940,ISBLANK('Captura de datos CASO'!D940)),"Birthdate is required",IF(NOT(ISBLANK('Captura de datos CASO'!D940)),"OK",NA()))</f>
        <v>#N/A</v>
      </c>
      <c r="E940" s="40" t="e">
        <f>IF(AND('DO NOT USE_Case Formulas'!A940,ISBLANK('Captura de datos CASO'!E940)),"Mobile Phone is required",IF(NOT(ISBLANK('Captura de datos CASO'!E940)),IF(AND(ISNUMBER(VALUE('Captura de datos CASO'!E940)),LEFT('Captura de datos CASO'!E940,1)&lt;&gt;"1",LEN('Captura de datos CASO'!E940)=10),"OK","Phone number must be valid format"),NA()))</f>
        <v>#N/A</v>
      </c>
      <c r="F940" s="40" t="e">
        <f>IF(LEN('Captura de datos CASO'!F940)&gt;255,"Home Street Address must be less than 255 characters",IF('DO NOT USE_Case Formulas'!A940,"OK",NA()))</f>
        <v>#N/A</v>
      </c>
      <c r="G940" s="40" t="e">
        <f>IF(LEN('Captura de datos CASO'!G940)&gt;40,"City must be less than 40 characters",IF('DO NOT USE_Case Formulas'!A940,"OK",NA()))</f>
        <v>#N/A</v>
      </c>
      <c r="H940" s="40" t="e">
        <f>IF(AND(NOT(ISBLANK('Captura de datos CASO'!H940)),ISNA(VLOOKUP('Captura de datos CASO'!H940,'DO NOT USE_School Picklist'!$P$3:$P$52,1,FALSE))),"Please select a value from the drop-down menu",IF('DO NOT USE_Case Formulas'!A940,"OK",NA()))</f>
        <v>#N/A</v>
      </c>
      <c r="I940" s="40" t="e">
        <f>IF(AND('DO NOT USE_Case Formulas'!A940,ISBLANK('Captura de datos CASO'!I940)),"Zip is required",IF(ISBLANK('Captura de datos CASO'!I940),NA(),"OK"))</f>
        <v>#N/A</v>
      </c>
      <c r="J940" s="40" t="e">
        <f>IF(AND('DO NOT USE_Case Formulas'!A940,ISBLANK('Captura de datos CASO'!J940)),"Student or Staff? is required",IF(ISBLANK('Captura de datos CASO'!J940),NA(),IF(ISNA(VLOOKUP('Captura de datos CASO'!J940,'DO NOT USE_School Picklist'!$B$3:$B$6,1,FALSE)),"Please select a value from the drop-down menu","OK")))</f>
        <v>#N/A</v>
      </c>
      <c r="K940" s="40" t="e">
        <f>IF(AND('Captura de datos CASO'!J940='DO NOT USE_School Picklist'!$B$4,ISBLANK('Captura de datos CASO'!K940)),"Occupation/Job Title is required if Student or Staff? is Yes, staff/faculty or volunteer",IF('DO NOT USE_Case Formulas'!A940,"OK",NA()))</f>
        <v>#N/A</v>
      </c>
      <c r="L940" s="40" t="e">
        <f ca="1">IF('Captura de datos CASO'!L940&gt;'DO NOT USE_School Picklist'!$C$3,"Date last on school campus/facility cannot be a future date",IF('DO NOT USE_Case Formulas'!A940,IF(ISBLANK('Captura de datos CASO'!L940),"Date last on school campus/facility is required","OK"),NA()))</f>
        <v>#N/A</v>
      </c>
      <c r="M940" s="40" t="e">
        <f>IF(AND('DO NOT USE_Case Formulas'!A940,ISBLANK('Captura de datos CASO'!M940)),"Specific Place in the Location is required",IF(ISBLANK('Captura de datos CASO'!M940),NA(),"OK"))</f>
        <v>#N/A</v>
      </c>
      <c r="N940" s="40" t="e">
        <f>IF(LEN('Captura de datos CASO'!N940)&gt;50,"Parent/Guardian Name must be less than 50 characters",IF('DO NOT USE_Case Formulas'!A940,"OK",NA()))</f>
        <v>#N/A</v>
      </c>
      <c r="O940" s="40" t="e">
        <f>IF(NOT(ISBLANK('Captura de datos CASO'!O940)),IF(AND(ISNUMBER('Captura de datos CASO'!O940),LEFT('Captura de datos CASO'!O940,1)&lt;&gt;"1",LEN('Captura de datos CASO'!O940)=10),"OK","Phone number must be valid format"),IF('DO NOT USE_Case Formulas'!A940,"OK",NA()))</f>
        <v>#N/A</v>
      </c>
      <c r="P940" s="53" t="e">
        <f>IF(AND(NOT(ISBLANK('Captura de datos CASO'!P940)),ISNA(VLOOKUP('Captura de datos CASO'!P940,'DO NOT USE_School Picklist'!$I$3:$I$5,1,FALSE))),"Please select a value from the drop-down menu",IF('DO NOT USE_Case Formulas'!A940,"OK",NA()))</f>
        <v>#N/A</v>
      </c>
      <c r="Q940" s="40" t="e">
        <f>IF(AND(NOT(ISBLANK('Captura de datos CASO'!Q940)),ISNA(VLOOKUP('Captura de datos CASO'!Q940,'DO NOT USE_School Picklist'!$E$3:$E$10,1,FALSE))),"Please select a value from the drop-down menu",IF('DO NOT USE_Case Formulas'!A940,"OK",NA()))</f>
        <v>#N/A</v>
      </c>
      <c r="R940" s="53" t="e">
        <f>IF(AND(NOT(ISBLANK('Captura de datos CASO'!R940)),ISNA(VLOOKUP('Captura de datos CASO'!R940,'DO NOT USE_School Picklist'!$W$3:$W$9,1,FALSE))),"Please select a value from the drop-down menu",IF('DO NOT USE_Case Formulas'!A940,"OK",NA()))</f>
        <v>#N/A</v>
      </c>
      <c r="S940" s="53" t="e">
        <f>IF(AND(NOT(ISBLANK('Captura de datos CASO'!S940)),ISNA(VLOOKUP('Captura de datos CASO'!S940,'DO NOT USE_School Picklist'!$W$3:$W$9,1,FALSE))),"Please select a value from the drop-down menu",IF('DO NOT USE_Case Formulas'!A940,"OK",NA()))</f>
        <v>#N/A</v>
      </c>
      <c r="T940" s="40" t="e">
        <f>IF(AND(NOT(ISBLANK('Captura de datos CASO'!T940)),ISNA(VLOOKUP('Captura de datos CASO'!T940,'DO NOT USE_School Picklist'!$F$3:$F$16,1,FALSE))),"Please select a value from the drop-down menu",IF('DO NOT USE_Case Formulas'!A940,"OK",NA()))</f>
        <v>#N/A</v>
      </c>
      <c r="U940" s="40" t="e">
        <f>IF(LEN('Captura de datos CASO'!U940)&gt;100,"Classroom(s) must be less than 100 characters",IF('DO NOT USE_Case Formulas'!A940,"OK",NA()))</f>
        <v>#N/A</v>
      </c>
      <c r="V940" s="40" t="e">
        <f>IF(AND(NOT(ISBLANK('Captura de datos CASO'!V940)),ISNA(VLOOKUP('Captura de datos CASO'!V940,'DO NOT USE_School Picklist'!$S$3:$S$12,1,FALSE))),"Please select a value from the drop-down menu",IF('DO NOT USE_Case Formulas'!A940,"OK",NA()))</f>
        <v>#N/A</v>
      </c>
      <c r="W940" s="40" t="e">
        <f>IF(AND(NOT(ISBLANK('Captura de datos CASO'!W940)),ISNA(VLOOKUP('Captura de datos CASO'!W940,'DO NOT USE_School Picklist'!$S$3:$S$12,1,FALSE))),"Please select a value from the drop-down menu",IF('DO NOT USE_Case Formulas'!A940,"OK",NA()))</f>
        <v>#N/A</v>
      </c>
      <c r="X940" s="40" t="e">
        <f>IF(LEN('Captura de datos CASO'!X940)&gt;80,"Name of Education Group must be less than 80 characters",IF('DO NOT USE_Case Formulas'!A940,"OK",NA()))</f>
        <v>#N/A</v>
      </c>
      <c r="Y940" s="40" t="e">
        <f>IF(AND(NOT(ISBLANK('Captura de datos CASO'!Y940)),ISNA(VLOOKUP('Captura de datos CASO'!Y940,'DO NOT USE_School Picklist'!$K$3:$K$6,1,FALSE))),"Please select a value from the drop-down menu",IF('DO NOT USE_Case Formulas'!A940,"OK",NA()))</f>
        <v>#N/A</v>
      </c>
      <c r="Z940" s="40" t="e">
        <f>IF(AND('DO NOT USE_Case Formulas'!A940,ISBLANK('Captura de datos CASO'!Z940)),"Has this person had symptoms? is required",IF(AND(NOT(ISBLANK('Captura de datos CASO'!Z940)),ISNA(VLOOKUP('Captura de datos CASO'!Z940,'DO NOT USE_School Picklist'!$D$3:$D$5,1,FALSE))),"Please select a value from the drop-down menu",IF(NOT(ISBLANK('Captura de datos CASO'!Z940)),"OK",NA())))</f>
        <v>#N/A</v>
      </c>
      <c r="AA940" s="40" t="e">
        <f>IF(AND('Captura de datos CASO'!Z940='DO NOT USE_School Picklist'!$D$3,ISBLANK('Captura de datos CASO'!AA940)),"Symptom Onset Date is required if Ever Symptomatic is Yes",IF('DO NOT USE_Case Formulas'!A940,"OK",NA()))</f>
        <v>#N/A</v>
      </c>
      <c r="AB940" s="40"/>
      <c r="AC940" s="40" t="e">
        <f ca="1">IF(AND('DO NOT USE_Case Formulas'!A940,ISBLANK('Captura de datos CASO'!AC940)),"Lab Result Test Date is required",IF('Captura de datos CASO'!AC940&gt;'DO NOT USE_School Picklist'!$C$3,"Test Date cannot be a future date",IF(NOT(ISBLANK('Captura de datos CASO'!AC940)),"OK",NA())))</f>
        <v>#N/A</v>
      </c>
      <c r="AD940" s="40" t="e">
        <f>IF(AND(NOT(ISBLANK('Captura de datos CASO'!AD940)),ISNA(VLOOKUP('Captura de datos CASO'!AD940,'DO NOT USE_School Picklist'!$R$3:$R$7,1,FALSE))),"Please select a value from the drop-down menu",IF('DO NOT USE_Case Formulas'!A940,"OK",NA()))</f>
        <v>#N/A</v>
      </c>
      <c r="AE940" s="40" t="e">
        <f>IF(AND('DO NOT USE_Case Formulas'!A940,ISBLANK('Captura de datos CASO'!AB940)),"Lab Result Test Result is required",IF(AND(NOT(ISBLANK('Captura de datos CASO'!AB940)),ISNA(VLOOKUP('Captura de datos CASO'!AB940,'DO NOT USE_School Picklist'!$Q$3:$Q$8,1,FALSE))),"Please select a value from the drop-down menu",IF('DO NOT USE_Case Formulas'!A940,"OK",NA())))</f>
        <v>#N/A</v>
      </c>
    </row>
    <row r="941" spans="1:31" x14ac:dyDescent="0.3">
      <c r="A941" s="39" t="e">
        <f>IF('DO NOT USE_Case Formulas'!A941,IF('DO NOT USE_Case Formulas'!B941,"Not all required fields are completed","OK"),NA())</f>
        <v>#N/A</v>
      </c>
      <c r="B941" s="40" t="e">
        <f>IF(AND('DO NOT USE_Case Formulas'!A941,ISBLANK('Captura de datos CASO'!B941)),"First Name is required",IF(NOT(ISBLANK('Captura de datos CASO'!B941)),"OK",NA()))</f>
        <v>#N/A</v>
      </c>
      <c r="C941" s="40" t="e">
        <f>IF(AND('DO NOT USE_Case Formulas'!A941,ISBLANK('Captura de datos CASO'!C941)),"Last Name is required",IF(NOT(ISBLANK('Captura de datos CASO'!C941)),"OK",NA()))</f>
        <v>#N/A</v>
      </c>
      <c r="D941" s="40" t="e">
        <f>IF(AND('DO NOT USE_Case Formulas'!A941,ISBLANK('Captura de datos CASO'!D941)),"Birthdate is required",IF(NOT(ISBLANK('Captura de datos CASO'!D941)),"OK",NA()))</f>
        <v>#N/A</v>
      </c>
      <c r="E941" s="40" t="e">
        <f>IF(AND('DO NOT USE_Case Formulas'!A941,ISBLANK('Captura de datos CASO'!E941)),"Mobile Phone is required",IF(NOT(ISBLANK('Captura de datos CASO'!E941)),IF(AND(ISNUMBER(VALUE('Captura de datos CASO'!E941)),LEFT('Captura de datos CASO'!E941,1)&lt;&gt;"1",LEN('Captura de datos CASO'!E941)=10),"OK","Phone number must be valid format"),NA()))</f>
        <v>#N/A</v>
      </c>
      <c r="F941" s="40" t="e">
        <f>IF(LEN('Captura de datos CASO'!F941)&gt;255,"Home Street Address must be less than 255 characters",IF('DO NOT USE_Case Formulas'!A941,"OK",NA()))</f>
        <v>#N/A</v>
      </c>
      <c r="G941" s="40" t="e">
        <f>IF(LEN('Captura de datos CASO'!G941)&gt;40,"City must be less than 40 characters",IF('DO NOT USE_Case Formulas'!A941,"OK",NA()))</f>
        <v>#N/A</v>
      </c>
      <c r="H941" s="40" t="e">
        <f>IF(AND(NOT(ISBLANK('Captura de datos CASO'!H941)),ISNA(VLOOKUP('Captura de datos CASO'!H941,'DO NOT USE_School Picklist'!$P$3:$P$52,1,FALSE))),"Please select a value from the drop-down menu",IF('DO NOT USE_Case Formulas'!A941,"OK",NA()))</f>
        <v>#N/A</v>
      </c>
      <c r="I941" s="40" t="e">
        <f>IF(AND('DO NOT USE_Case Formulas'!A941,ISBLANK('Captura de datos CASO'!I941)),"Zip is required",IF(ISBLANK('Captura de datos CASO'!I941),NA(),"OK"))</f>
        <v>#N/A</v>
      </c>
      <c r="J941" s="40" t="e">
        <f>IF(AND('DO NOT USE_Case Formulas'!A941,ISBLANK('Captura de datos CASO'!J941)),"Student or Staff? is required",IF(ISBLANK('Captura de datos CASO'!J941),NA(),IF(ISNA(VLOOKUP('Captura de datos CASO'!J941,'DO NOT USE_School Picklist'!$B$3:$B$6,1,FALSE)),"Please select a value from the drop-down menu","OK")))</f>
        <v>#N/A</v>
      </c>
      <c r="K941" s="40" t="e">
        <f>IF(AND('Captura de datos CASO'!J941='DO NOT USE_School Picklist'!$B$4,ISBLANK('Captura de datos CASO'!K941)),"Occupation/Job Title is required if Student or Staff? is Yes, staff/faculty or volunteer",IF('DO NOT USE_Case Formulas'!A941,"OK",NA()))</f>
        <v>#N/A</v>
      </c>
      <c r="L941" s="40" t="e">
        <f ca="1">IF('Captura de datos CASO'!L941&gt;'DO NOT USE_School Picklist'!$C$3,"Date last on school campus/facility cannot be a future date",IF('DO NOT USE_Case Formulas'!A941,IF(ISBLANK('Captura de datos CASO'!L941),"Date last on school campus/facility is required","OK"),NA()))</f>
        <v>#N/A</v>
      </c>
      <c r="M941" s="40" t="e">
        <f>IF(AND('DO NOT USE_Case Formulas'!A941,ISBLANK('Captura de datos CASO'!M941)),"Specific Place in the Location is required",IF(ISBLANK('Captura de datos CASO'!M941),NA(),"OK"))</f>
        <v>#N/A</v>
      </c>
      <c r="N941" s="40" t="e">
        <f>IF(LEN('Captura de datos CASO'!N941)&gt;50,"Parent/Guardian Name must be less than 50 characters",IF('DO NOT USE_Case Formulas'!A941,"OK",NA()))</f>
        <v>#N/A</v>
      </c>
      <c r="O941" s="40" t="e">
        <f>IF(NOT(ISBLANK('Captura de datos CASO'!O941)),IF(AND(ISNUMBER('Captura de datos CASO'!O941),LEFT('Captura de datos CASO'!O941,1)&lt;&gt;"1",LEN('Captura de datos CASO'!O941)=10),"OK","Phone number must be valid format"),IF('DO NOT USE_Case Formulas'!A941,"OK",NA()))</f>
        <v>#N/A</v>
      </c>
      <c r="P941" s="53" t="e">
        <f>IF(AND(NOT(ISBLANK('Captura de datos CASO'!P941)),ISNA(VLOOKUP('Captura de datos CASO'!P941,'DO NOT USE_School Picklist'!$I$3:$I$5,1,FALSE))),"Please select a value from the drop-down menu",IF('DO NOT USE_Case Formulas'!A941,"OK",NA()))</f>
        <v>#N/A</v>
      </c>
      <c r="Q941" s="40" t="e">
        <f>IF(AND(NOT(ISBLANK('Captura de datos CASO'!Q941)),ISNA(VLOOKUP('Captura de datos CASO'!Q941,'DO NOT USE_School Picklist'!$E$3:$E$10,1,FALSE))),"Please select a value from the drop-down menu",IF('DO NOT USE_Case Formulas'!A941,"OK",NA()))</f>
        <v>#N/A</v>
      </c>
      <c r="R941" s="53" t="e">
        <f>IF(AND(NOT(ISBLANK('Captura de datos CASO'!R941)),ISNA(VLOOKUP('Captura de datos CASO'!R941,'DO NOT USE_School Picklist'!$W$3:$W$9,1,FALSE))),"Please select a value from the drop-down menu",IF('DO NOT USE_Case Formulas'!A941,"OK",NA()))</f>
        <v>#N/A</v>
      </c>
      <c r="S941" s="53" t="e">
        <f>IF(AND(NOT(ISBLANK('Captura de datos CASO'!S941)),ISNA(VLOOKUP('Captura de datos CASO'!S941,'DO NOT USE_School Picklist'!$W$3:$W$9,1,FALSE))),"Please select a value from the drop-down menu",IF('DO NOT USE_Case Formulas'!A941,"OK",NA()))</f>
        <v>#N/A</v>
      </c>
      <c r="T941" s="40" t="e">
        <f>IF(AND(NOT(ISBLANK('Captura de datos CASO'!T941)),ISNA(VLOOKUP('Captura de datos CASO'!T941,'DO NOT USE_School Picklist'!$F$3:$F$16,1,FALSE))),"Please select a value from the drop-down menu",IF('DO NOT USE_Case Formulas'!A941,"OK",NA()))</f>
        <v>#N/A</v>
      </c>
      <c r="U941" s="40" t="e">
        <f>IF(LEN('Captura de datos CASO'!U941)&gt;100,"Classroom(s) must be less than 100 characters",IF('DO NOT USE_Case Formulas'!A941,"OK",NA()))</f>
        <v>#N/A</v>
      </c>
      <c r="V941" s="40" t="e">
        <f>IF(AND(NOT(ISBLANK('Captura de datos CASO'!V941)),ISNA(VLOOKUP('Captura de datos CASO'!V941,'DO NOT USE_School Picklist'!$S$3:$S$12,1,FALSE))),"Please select a value from the drop-down menu",IF('DO NOT USE_Case Formulas'!A941,"OK",NA()))</f>
        <v>#N/A</v>
      </c>
      <c r="W941" s="40" t="e">
        <f>IF(AND(NOT(ISBLANK('Captura de datos CASO'!W941)),ISNA(VLOOKUP('Captura de datos CASO'!W941,'DO NOT USE_School Picklist'!$S$3:$S$12,1,FALSE))),"Please select a value from the drop-down menu",IF('DO NOT USE_Case Formulas'!A941,"OK",NA()))</f>
        <v>#N/A</v>
      </c>
      <c r="X941" s="40" t="e">
        <f>IF(LEN('Captura de datos CASO'!X941)&gt;80,"Name of Education Group must be less than 80 characters",IF('DO NOT USE_Case Formulas'!A941,"OK",NA()))</f>
        <v>#N/A</v>
      </c>
      <c r="Y941" s="40" t="e">
        <f>IF(AND(NOT(ISBLANK('Captura de datos CASO'!Y941)),ISNA(VLOOKUP('Captura de datos CASO'!Y941,'DO NOT USE_School Picklist'!$K$3:$K$6,1,FALSE))),"Please select a value from the drop-down menu",IF('DO NOT USE_Case Formulas'!A941,"OK",NA()))</f>
        <v>#N/A</v>
      </c>
      <c r="Z941" s="40" t="e">
        <f>IF(AND('DO NOT USE_Case Formulas'!A941,ISBLANK('Captura de datos CASO'!Z941)),"Has this person had symptoms? is required",IF(AND(NOT(ISBLANK('Captura de datos CASO'!Z941)),ISNA(VLOOKUP('Captura de datos CASO'!Z941,'DO NOT USE_School Picklist'!$D$3:$D$5,1,FALSE))),"Please select a value from the drop-down menu",IF(NOT(ISBLANK('Captura de datos CASO'!Z941)),"OK",NA())))</f>
        <v>#N/A</v>
      </c>
      <c r="AA941" s="40" t="e">
        <f>IF(AND('Captura de datos CASO'!Z941='DO NOT USE_School Picklist'!$D$3,ISBLANK('Captura de datos CASO'!AA941)),"Symptom Onset Date is required if Ever Symptomatic is Yes",IF('DO NOT USE_Case Formulas'!A941,"OK",NA()))</f>
        <v>#N/A</v>
      </c>
      <c r="AB941" s="40"/>
      <c r="AC941" s="40" t="e">
        <f ca="1">IF(AND('DO NOT USE_Case Formulas'!A941,ISBLANK('Captura de datos CASO'!AC941)),"Lab Result Test Date is required",IF('Captura de datos CASO'!AC941&gt;'DO NOT USE_School Picklist'!$C$3,"Test Date cannot be a future date",IF(NOT(ISBLANK('Captura de datos CASO'!AC941)),"OK",NA())))</f>
        <v>#N/A</v>
      </c>
      <c r="AD941" s="40" t="e">
        <f>IF(AND(NOT(ISBLANK('Captura de datos CASO'!AD941)),ISNA(VLOOKUP('Captura de datos CASO'!AD941,'DO NOT USE_School Picklist'!$R$3:$R$7,1,FALSE))),"Please select a value from the drop-down menu",IF('DO NOT USE_Case Formulas'!A941,"OK",NA()))</f>
        <v>#N/A</v>
      </c>
      <c r="AE941" s="40" t="e">
        <f>IF(AND('DO NOT USE_Case Formulas'!A941,ISBLANK('Captura de datos CASO'!AB941)),"Lab Result Test Result is required",IF(AND(NOT(ISBLANK('Captura de datos CASO'!AB941)),ISNA(VLOOKUP('Captura de datos CASO'!AB941,'DO NOT USE_School Picklist'!$Q$3:$Q$8,1,FALSE))),"Please select a value from the drop-down menu",IF('DO NOT USE_Case Formulas'!A941,"OK",NA())))</f>
        <v>#N/A</v>
      </c>
    </row>
    <row r="942" spans="1:31" x14ac:dyDescent="0.3">
      <c r="A942" s="39" t="e">
        <f>IF('DO NOT USE_Case Formulas'!A942,IF('DO NOT USE_Case Formulas'!B942,"Not all required fields are completed","OK"),NA())</f>
        <v>#N/A</v>
      </c>
      <c r="B942" s="40" t="e">
        <f>IF(AND('DO NOT USE_Case Formulas'!A942,ISBLANK('Captura de datos CASO'!B942)),"First Name is required",IF(NOT(ISBLANK('Captura de datos CASO'!B942)),"OK",NA()))</f>
        <v>#N/A</v>
      </c>
      <c r="C942" s="40" t="e">
        <f>IF(AND('DO NOT USE_Case Formulas'!A942,ISBLANK('Captura de datos CASO'!C942)),"Last Name is required",IF(NOT(ISBLANK('Captura de datos CASO'!C942)),"OK",NA()))</f>
        <v>#N/A</v>
      </c>
      <c r="D942" s="40" t="e">
        <f>IF(AND('DO NOT USE_Case Formulas'!A942,ISBLANK('Captura de datos CASO'!D942)),"Birthdate is required",IF(NOT(ISBLANK('Captura de datos CASO'!D942)),"OK",NA()))</f>
        <v>#N/A</v>
      </c>
      <c r="E942" s="40" t="e">
        <f>IF(AND('DO NOT USE_Case Formulas'!A942,ISBLANK('Captura de datos CASO'!E942)),"Mobile Phone is required",IF(NOT(ISBLANK('Captura de datos CASO'!E942)),IF(AND(ISNUMBER(VALUE('Captura de datos CASO'!E942)),LEFT('Captura de datos CASO'!E942,1)&lt;&gt;"1",LEN('Captura de datos CASO'!E942)=10),"OK","Phone number must be valid format"),NA()))</f>
        <v>#N/A</v>
      </c>
      <c r="F942" s="40" t="e">
        <f>IF(LEN('Captura de datos CASO'!F942)&gt;255,"Home Street Address must be less than 255 characters",IF('DO NOT USE_Case Formulas'!A942,"OK",NA()))</f>
        <v>#N/A</v>
      </c>
      <c r="G942" s="40" t="e">
        <f>IF(LEN('Captura de datos CASO'!G942)&gt;40,"City must be less than 40 characters",IF('DO NOT USE_Case Formulas'!A942,"OK",NA()))</f>
        <v>#N/A</v>
      </c>
      <c r="H942" s="40" t="e">
        <f>IF(AND(NOT(ISBLANK('Captura de datos CASO'!H942)),ISNA(VLOOKUP('Captura de datos CASO'!H942,'DO NOT USE_School Picklist'!$P$3:$P$52,1,FALSE))),"Please select a value from the drop-down menu",IF('DO NOT USE_Case Formulas'!A942,"OK",NA()))</f>
        <v>#N/A</v>
      </c>
      <c r="I942" s="40" t="e">
        <f>IF(AND('DO NOT USE_Case Formulas'!A942,ISBLANK('Captura de datos CASO'!I942)),"Zip is required",IF(ISBLANK('Captura de datos CASO'!I942),NA(),"OK"))</f>
        <v>#N/A</v>
      </c>
      <c r="J942" s="40" t="e">
        <f>IF(AND('DO NOT USE_Case Formulas'!A942,ISBLANK('Captura de datos CASO'!J942)),"Student or Staff? is required",IF(ISBLANK('Captura de datos CASO'!J942),NA(),IF(ISNA(VLOOKUP('Captura de datos CASO'!J942,'DO NOT USE_School Picklist'!$B$3:$B$6,1,FALSE)),"Please select a value from the drop-down menu","OK")))</f>
        <v>#N/A</v>
      </c>
      <c r="K942" s="40" t="e">
        <f>IF(AND('Captura de datos CASO'!J942='DO NOT USE_School Picklist'!$B$4,ISBLANK('Captura de datos CASO'!K942)),"Occupation/Job Title is required if Student or Staff? is Yes, staff/faculty or volunteer",IF('DO NOT USE_Case Formulas'!A942,"OK",NA()))</f>
        <v>#N/A</v>
      </c>
      <c r="L942" s="40" t="e">
        <f ca="1">IF('Captura de datos CASO'!L942&gt;'DO NOT USE_School Picklist'!$C$3,"Date last on school campus/facility cannot be a future date",IF('DO NOT USE_Case Formulas'!A942,IF(ISBLANK('Captura de datos CASO'!L942),"Date last on school campus/facility is required","OK"),NA()))</f>
        <v>#N/A</v>
      </c>
      <c r="M942" s="40" t="e">
        <f>IF(AND('DO NOT USE_Case Formulas'!A942,ISBLANK('Captura de datos CASO'!M942)),"Specific Place in the Location is required",IF(ISBLANK('Captura de datos CASO'!M942),NA(),"OK"))</f>
        <v>#N/A</v>
      </c>
      <c r="N942" s="40" t="e">
        <f>IF(LEN('Captura de datos CASO'!N942)&gt;50,"Parent/Guardian Name must be less than 50 characters",IF('DO NOT USE_Case Formulas'!A942,"OK",NA()))</f>
        <v>#N/A</v>
      </c>
      <c r="O942" s="40" t="e">
        <f>IF(NOT(ISBLANK('Captura de datos CASO'!O942)),IF(AND(ISNUMBER('Captura de datos CASO'!O942),LEFT('Captura de datos CASO'!O942,1)&lt;&gt;"1",LEN('Captura de datos CASO'!O942)=10),"OK","Phone number must be valid format"),IF('DO NOT USE_Case Formulas'!A942,"OK",NA()))</f>
        <v>#N/A</v>
      </c>
      <c r="P942" s="53" t="e">
        <f>IF(AND(NOT(ISBLANK('Captura de datos CASO'!P942)),ISNA(VLOOKUP('Captura de datos CASO'!P942,'DO NOT USE_School Picklist'!$I$3:$I$5,1,FALSE))),"Please select a value from the drop-down menu",IF('DO NOT USE_Case Formulas'!A942,"OK",NA()))</f>
        <v>#N/A</v>
      </c>
      <c r="Q942" s="40" t="e">
        <f>IF(AND(NOT(ISBLANK('Captura de datos CASO'!Q942)),ISNA(VLOOKUP('Captura de datos CASO'!Q942,'DO NOT USE_School Picklist'!$E$3:$E$10,1,FALSE))),"Please select a value from the drop-down menu",IF('DO NOT USE_Case Formulas'!A942,"OK",NA()))</f>
        <v>#N/A</v>
      </c>
      <c r="R942" s="53" t="e">
        <f>IF(AND(NOT(ISBLANK('Captura de datos CASO'!R942)),ISNA(VLOOKUP('Captura de datos CASO'!R942,'DO NOT USE_School Picklist'!$W$3:$W$9,1,FALSE))),"Please select a value from the drop-down menu",IF('DO NOT USE_Case Formulas'!A942,"OK",NA()))</f>
        <v>#N/A</v>
      </c>
      <c r="S942" s="53" t="e">
        <f>IF(AND(NOT(ISBLANK('Captura de datos CASO'!S942)),ISNA(VLOOKUP('Captura de datos CASO'!S942,'DO NOT USE_School Picklist'!$W$3:$W$9,1,FALSE))),"Please select a value from the drop-down menu",IF('DO NOT USE_Case Formulas'!A942,"OK",NA()))</f>
        <v>#N/A</v>
      </c>
      <c r="T942" s="40" t="e">
        <f>IF(AND(NOT(ISBLANK('Captura de datos CASO'!T942)),ISNA(VLOOKUP('Captura de datos CASO'!T942,'DO NOT USE_School Picklist'!$F$3:$F$16,1,FALSE))),"Please select a value from the drop-down menu",IF('DO NOT USE_Case Formulas'!A942,"OK",NA()))</f>
        <v>#N/A</v>
      </c>
      <c r="U942" s="40" t="e">
        <f>IF(LEN('Captura de datos CASO'!U942)&gt;100,"Classroom(s) must be less than 100 characters",IF('DO NOT USE_Case Formulas'!A942,"OK",NA()))</f>
        <v>#N/A</v>
      </c>
      <c r="V942" s="40" t="e">
        <f>IF(AND(NOT(ISBLANK('Captura de datos CASO'!V942)),ISNA(VLOOKUP('Captura de datos CASO'!V942,'DO NOT USE_School Picklist'!$S$3:$S$12,1,FALSE))),"Please select a value from the drop-down menu",IF('DO NOT USE_Case Formulas'!A942,"OK",NA()))</f>
        <v>#N/A</v>
      </c>
      <c r="W942" s="40" t="e">
        <f>IF(AND(NOT(ISBLANK('Captura de datos CASO'!W942)),ISNA(VLOOKUP('Captura de datos CASO'!W942,'DO NOT USE_School Picklist'!$S$3:$S$12,1,FALSE))),"Please select a value from the drop-down menu",IF('DO NOT USE_Case Formulas'!A942,"OK",NA()))</f>
        <v>#N/A</v>
      </c>
      <c r="X942" s="40" t="e">
        <f>IF(LEN('Captura de datos CASO'!X942)&gt;80,"Name of Education Group must be less than 80 characters",IF('DO NOT USE_Case Formulas'!A942,"OK",NA()))</f>
        <v>#N/A</v>
      </c>
      <c r="Y942" s="40" t="e">
        <f>IF(AND(NOT(ISBLANK('Captura de datos CASO'!Y942)),ISNA(VLOOKUP('Captura de datos CASO'!Y942,'DO NOT USE_School Picklist'!$K$3:$K$6,1,FALSE))),"Please select a value from the drop-down menu",IF('DO NOT USE_Case Formulas'!A942,"OK",NA()))</f>
        <v>#N/A</v>
      </c>
      <c r="Z942" s="40" t="e">
        <f>IF(AND('DO NOT USE_Case Formulas'!A942,ISBLANK('Captura de datos CASO'!Z942)),"Has this person had symptoms? is required",IF(AND(NOT(ISBLANK('Captura de datos CASO'!Z942)),ISNA(VLOOKUP('Captura de datos CASO'!Z942,'DO NOT USE_School Picklist'!$D$3:$D$5,1,FALSE))),"Please select a value from the drop-down menu",IF(NOT(ISBLANK('Captura de datos CASO'!Z942)),"OK",NA())))</f>
        <v>#N/A</v>
      </c>
      <c r="AA942" s="40" t="e">
        <f>IF(AND('Captura de datos CASO'!Z942='DO NOT USE_School Picklist'!$D$3,ISBLANK('Captura de datos CASO'!AA942)),"Symptom Onset Date is required if Ever Symptomatic is Yes",IF('DO NOT USE_Case Formulas'!A942,"OK",NA()))</f>
        <v>#N/A</v>
      </c>
      <c r="AB942" s="40"/>
      <c r="AC942" s="40" t="e">
        <f ca="1">IF(AND('DO NOT USE_Case Formulas'!A942,ISBLANK('Captura de datos CASO'!AC942)),"Lab Result Test Date is required",IF('Captura de datos CASO'!AC942&gt;'DO NOT USE_School Picklist'!$C$3,"Test Date cannot be a future date",IF(NOT(ISBLANK('Captura de datos CASO'!AC942)),"OK",NA())))</f>
        <v>#N/A</v>
      </c>
      <c r="AD942" s="40" t="e">
        <f>IF(AND(NOT(ISBLANK('Captura de datos CASO'!AD942)),ISNA(VLOOKUP('Captura de datos CASO'!AD942,'DO NOT USE_School Picklist'!$R$3:$R$7,1,FALSE))),"Please select a value from the drop-down menu",IF('DO NOT USE_Case Formulas'!A942,"OK",NA()))</f>
        <v>#N/A</v>
      </c>
      <c r="AE942" s="40" t="e">
        <f>IF(AND('DO NOT USE_Case Formulas'!A942,ISBLANK('Captura de datos CASO'!AB942)),"Lab Result Test Result is required",IF(AND(NOT(ISBLANK('Captura de datos CASO'!AB942)),ISNA(VLOOKUP('Captura de datos CASO'!AB942,'DO NOT USE_School Picklist'!$Q$3:$Q$8,1,FALSE))),"Please select a value from the drop-down menu",IF('DO NOT USE_Case Formulas'!A942,"OK",NA())))</f>
        <v>#N/A</v>
      </c>
    </row>
    <row r="943" spans="1:31" x14ac:dyDescent="0.3">
      <c r="A943" s="39" t="e">
        <f>IF('DO NOT USE_Case Formulas'!A943,IF('DO NOT USE_Case Formulas'!B943,"Not all required fields are completed","OK"),NA())</f>
        <v>#N/A</v>
      </c>
      <c r="B943" s="40" t="e">
        <f>IF(AND('DO NOT USE_Case Formulas'!A943,ISBLANK('Captura de datos CASO'!B943)),"First Name is required",IF(NOT(ISBLANK('Captura de datos CASO'!B943)),"OK",NA()))</f>
        <v>#N/A</v>
      </c>
      <c r="C943" s="40" t="e">
        <f>IF(AND('DO NOT USE_Case Formulas'!A943,ISBLANK('Captura de datos CASO'!C943)),"Last Name is required",IF(NOT(ISBLANK('Captura de datos CASO'!C943)),"OK",NA()))</f>
        <v>#N/A</v>
      </c>
      <c r="D943" s="40" t="e">
        <f>IF(AND('DO NOT USE_Case Formulas'!A943,ISBLANK('Captura de datos CASO'!D943)),"Birthdate is required",IF(NOT(ISBLANK('Captura de datos CASO'!D943)),"OK",NA()))</f>
        <v>#N/A</v>
      </c>
      <c r="E943" s="40" t="e">
        <f>IF(AND('DO NOT USE_Case Formulas'!A943,ISBLANK('Captura de datos CASO'!E943)),"Mobile Phone is required",IF(NOT(ISBLANK('Captura de datos CASO'!E943)),IF(AND(ISNUMBER(VALUE('Captura de datos CASO'!E943)),LEFT('Captura de datos CASO'!E943,1)&lt;&gt;"1",LEN('Captura de datos CASO'!E943)=10),"OK","Phone number must be valid format"),NA()))</f>
        <v>#N/A</v>
      </c>
      <c r="F943" s="40" t="e">
        <f>IF(LEN('Captura de datos CASO'!F943)&gt;255,"Home Street Address must be less than 255 characters",IF('DO NOT USE_Case Formulas'!A943,"OK",NA()))</f>
        <v>#N/A</v>
      </c>
      <c r="G943" s="40" t="e">
        <f>IF(LEN('Captura de datos CASO'!G943)&gt;40,"City must be less than 40 characters",IF('DO NOT USE_Case Formulas'!A943,"OK",NA()))</f>
        <v>#N/A</v>
      </c>
      <c r="H943" s="40" t="e">
        <f>IF(AND(NOT(ISBLANK('Captura de datos CASO'!H943)),ISNA(VLOOKUP('Captura de datos CASO'!H943,'DO NOT USE_School Picklist'!$P$3:$P$52,1,FALSE))),"Please select a value from the drop-down menu",IF('DO NOT USE_Case Formulas'!A943,"OK",NA()))</f>
        <v>#N/A</v>
      </c>
      <c r="I943" s="40" t="e">
        <f>IF(AND('DO NOT USE_Case Formulas'!A943,ISBLANK('Captura de datos CASO'!I943)),"Zip is required",IF(ISBLANK('Captura de datos CASO'!I943),NA(),"OK"))</f>
        <v>#N/A</v>
      </c>
      <c r="J943" s="40" t="e">
        <f>IF(AND('DO NOT USE_Case Formulas'!A943,ISBLANK('Captura de datos CASO'!J943)),"Student or Staff? is required",IF(ISBLANK('Captura de datos CASO'!J943),NA(),IF(ISNA(VLOOKUP('Captura de datos CASO'!J943,'DO NOT USE_School Picklist'!$B$3:$B$6,1,FALSE)),"Please select a value from the drop-down menu","OK")))</f>
        <v>#N/A</v>
      </c>
      <c r="K943" s="40" t="e">
        <f>IF(AND('Captura de datos CASO'!J943='DO NOT USE_School Picklist'!$B$4,ISBLANK('Captura de datos CASO'!K943)),"Occupation/Job Title is required if Student or Staff? is Yes, staff/faculty or volunteer",IF('DO NOT USE_Case Formulas'!A943,"OK",NA()))</f>
        <v>#N/A</v>
      </c>
      <c r="L943" s="40" t="e">
        <f ca="1">IF('Captura de datos CASO'!L943&gt;'DO NOT USE_School Picklist'!$C$3,"Date last on school campus/facility cannot be a future date",IF('DO NOT USE_Case Formulas'!A943,IF(ISBLANK('Captura de datos CASO'!L943),"Date last on school campus/facility is required","OK"),NA()))</f>
        <v>#N/A</v>
      </c>
      <c r="M943" s="40" t="e">
        <f>IF(AND('DO NOT USE_Case Formulas'!A943,ISBLANK('Captura de datos CASO'!M943)),"Specific Place in the Location is required",IF(ISBLANK('Captura de datos CASO'!M943),NA(),"OK"))</f>
        <v>#N/A</v>
      </c>
      <c r="N943" s="40" t="e">
        <f>IF(LEN('Captura de datos CASO'!N943)&gt;50,"Parent/Guardian Name must be less than 50 characters",IF('DO NOT USE_Case Formulas'!A943,"OK",NA()))</f>
        <v>#N/A</v>
      </c>
      <c r="O943" s="40" t="e">
        <f>IF(NOT(ISBLANK('Captura de datos CASO'!O943)),IF(AND(ISNUMBER('Captura de datos CASO'!O943),LEFT('Captura de datos CASO'!O943,1)&lt;&gt;"1",LEN('Captura de datos CASO'!O943)=10),"OK","Phone number must be valid format"),IF('DO NOT USE_Case Formulas'!A943,"OK",NA()))</f>
        <v>#N/A</v>
      </c>
      <c r="P943" s="53" t="e">
        <f>IF(AND(NOT(ISBLANK('Captura de datos CASO'!P943)),ISNA(VLOOKUP('Captura de datos CASO'!P943,'DO NOT USE_School Picklist'!$I$3:$I$5,1,FALSE))),"Please select a value from the drop-down menu",IF('DO NOT USE_Case Formulas'!A943,"OK",NA()))</f>
        <v>#N/A</v>
      </c>
      <c r="Q943" s="40" t="e">
        <f>IF(AND(NOT(ISBLANK('Captura de datos CASO'!Q943)),ISNA(VLOOKUP('Captura de datos CASO'!Q943,'DO NOT USE_School Picklist'!$E$3:$E$10,1,FALSE))),"Please select a value from the drop-down menu",IF('DO NOT USE_Case Formulas'!A943,"OK",NA()))</f>
        <v>#N/A</v>
      </c>
      <c r="R943" s="53" t="e">
        <f>IF(AND(NOT(ISBLANK('Captura de datos CASO'!R943)),ISNA(VLOOKUP('Captura de datos CASO'!R943,'DO NOT USE_School Picklist'!$W$3:$W$9,1,FALSE))),"Please select a value from the drop-down menu",IF('DO NOT USE_Case Formulas'!A943,"OK",NA()))</f>
        <v>#N/A</v>
      </c>
      <c r="S943" s="53" t="e">
        <f>IF(AND(NOT(ISBLANK('Captura de datos CASO'!S943)),ISNA(VLOOKUP('Captura de datos CASO'!S943,'DO NOT USE_School Picklist'!$W$3:$W$9,1,FALSE))),"Please select a value from the drop-down menu",IF('DO NOT USE_Case Formulas'!A943,"OK",NA()))</f>
        <v>#N/A</v>
      </c>
      <c r="T943" s="40" t="e">
        <f>IF(AND(NOT(ISBLANK('Captura de datos CASO'!T943)),ISNA(VLOOKUP('Captura de datos CASO'!T943,'DO NOT USE_School Picklist'!$F$3:$F$16,1,FALSE))),"Please select a value from the drop-down menu",IF('DO NOT USE_Case Formulas'!A943,"OK",NA()))</f>
        <v>#N/A</v>
      </c>
      <c r="U943" s="40" t="e">
        <f>IF(LEN('Captura de datos CASO'!U943)&gt;100,"Classroom(s) must be less than 100 characters",IF('DO NOT USE_Case Formulas'!A943,"OK",NA()))</f>
        <v>#N/A</v>
      </c>
      <c r="V943" s="40" t="e">
        <f>IF(AND(NOT(ISBLANK('Captura de datos CASO'!V943)),ISNA(VLOOKUP('Captura de datos CASO'!V943,'DO NOT USE_School Picklist'!$S$3:$S$12,1,FALSE))),"Please select a value from the drop-down menu",IF('DO NOT USE_Case Formulas'!A943,"OK",NA()))</f>
        <v>#N/A</v>
      </c>
      <c r="W943" s="40" t="e">
        <f>IF(AND(NOT(ISBLANK('Captura de datos CASO'!W943)),ISNA(VLOOKUP('Captura de datos CASO'!W943,'DO NOT USE_School Picklist'!$S$3:$S$12,1,FALSE))),"Please select a value from the drop-down menu",IF('DO NOT USE_Case Formulas'!A943,"OK",NA()))</f>
        <v>#N/A</v>
      </c>
      <c r="X943" s="40" t="e">
        <f>IF(LEN('Captura de datos CASO'!X943)&gt;80,"Name of Education Group must be less than 80 characters",IF('DO NOT USE_Case Formulas'!A943,"OK",NA()))</f>
        <v>#N/A</v>
      </c>
      <c r="Y943" s="40" t="e">
        <f>IF(AND(NOT(ISBLANK('Captura de datos CASO'!Y943)),ISNA(VLOOKUP('Captura de datos CASO'!Y943,'DO NOT USE_School Picklist'!$K$3:$K$6,1,FALSE))),"Please select a value from the drop-down menu",IF('DO NOT USE_Case Formulas'!A943,"OK",NA()))</f>
        <v>#N/A</v>
      </c>
      <c r="Z943" s="40" t="e">
        <f>IF(AND('DO NOT USE_Case Formulas'!A943,ISBLANK('Captura de datos CASO'!Z943)),"Has this person had symptoms? is required",IF(AND(NOT(ISBLANK('Captura de datos CASO'!Z943)),ISNA(VLOOKUP('Captura de datos CASO'!Z943,'DO NOT USE_School Picklist'!$D$3:$D$5,1,FALSE))),"Please select a value from the drop-down menu",IF(NOT(ISBLANK('Captura de datos CASO'!Z943)),"OK",NA())))</f>
        <v>#N/A</v>
      </c>
      <c r="AA943" s="40" t="e">
        <f>IF(AND('Captura de datos CASO'!Z943='DO NOT USE_School Picklist'!$D$3,ISBLANK('Captura de datos CASO'!AA943)),"Symptom Onset Date is required if Ever Symptomatic is Yes",IF('DO NOT USE_Case Formulas'!A943,"OK",NA()))</f>
        <v>#N/A</v>
      </c>
      <c r="AB943" s="40"/>
      <c r="AC943" s="40" t="e">
        <f ca="1">IF(AND('DO NOT USE_Case Formulas'!A943,ISBLANK('Captura de datos CASO'!AC943)),"Lab Result Test Date is required",IF('Captura de datos CASO'!AC943&gt;'DO NOT USE_School Picklist'!$C$3,"Test Date cannot be a future date",IF(NOT(ISBLANK('Captura de datos CASO'!AC943)),"OK",NA())))</f>
        <v>#N/A</v>
      </c>
      <c r="AD943" s="40" t="e">
        <f>IF(AND(NOT(ISBLANK('Captura de datos CASO'!AD943)),ISNA(VLOOKUP('Captura de datos CASO'!AD943,'DO NOT USE_School Picklist'!$R$3:$R$7,1,FALSE))),"Please select a value from the drop-down menu",IF('DO NOT USE_Case Formulas'!A943,"OK",NA()))</f>
        <v>#N/A</v>
      </c>
      <c r="AE943" s="40" t="e">
        <f>IF(AND('DO NOT USE_Case Formulas'!A943,ISBLANK('Captura de datos CASO'!AB943)),"Lab Result Test Result is required",IF(AND(NOT(ISBLANK('Captura de datos CASO'!AB943)),ISNA(VLOOKUP('Captura de datos CASO'!AB943,'DO NOT USE_School Picklist'!$Q$3:$Q$8,1,FALSE))),"Please select a value from the drop-down menu",IF('DO NOT USE_Case Formulas'!A943,"OK",NA())))</f>
        <v>#N/A</v>
      </c>
    </row>
    <row r="944" spans="1:31" x14ac:dyDescent="0.3">
      <c r="A944" s="39" t="e">
        <f>IF('DO NOT USE_Case Formulas'!A944,IF('DO NOT USE_Case Formulas'!B944,"Not all required fields are completed","OK"),NA())</f>
        <v>#N/A</v>
      </c>
      <c r="B944" s="40" t="e">
        <f>IF(AND('DO NOT USE_Case Formulas'!A944,ISBLANK('Captura de datos CASO'!B944)),"First Name is required",IF(NOT(ISBLANK('Captura de datos CASO'!B944)),"OK",NA()))</f>
        <v>#N/A</v>
      </c>
      <c r="C944" s="40" t="e">
        <f>IF(AND('DO NOT USE_Case Formulas'!A944,ISBLANK('Captura de datos CASO'!C944)),"Last Name is required",IF(NOT(ISBLANK('Captura de datos CASO'!C944)),"OK",NA()))</f>
        <v>#N/A</v>
      </c>
      <c r="D944" s="40" t="e">
        <f>IF(AND('DO NOT USE_Case Formulas'!A944,ISBLANK('Captura de datos CASO'!D944)),"Birthdate is required",IF(NOT(ISBLANK('Captura de datos CASO'!D944)),"OK",NA()))</f>
        <v>#N/A</v>
      </c>
      <c r="E944" s="40" t="e">
        <f>IF(AND('DO NOT USE_Case Formulas'!A944,ISBLANK('Captura de datos CASO'!E944)),"Mobile Phone is required",IF(NOT(ISBLANK('Captura de datos CASO'!E944)),IF(AND(ISNUMBER(VALUE('Captura de datos CASO'!E944)),LEFT('Captura de datos CASO'!E944,1)&lt;&gt;"1",LEN('Captura de datos CASO'!E944)=10),"OK","Phone number must be valid format"),NA()))</f>
        <v>#N/A</v>
      </c>
      <c r="F944" s="40" t="e">
        <f>IF(LEN('Captura de datos CASO'!F944)&gt;255,"Home Street Address must be less than 255 characters",IF('DO NOT USE_Case Formulas'!A944,"OK",NA()))</f>
        <v>#N/A</v>
      </c>
      <c r="G944" s="40" t="e">
        <f>IF(LEN('Captura de datos CASO'!G944)&gt;40,"City must be less than 40 characters",IF('DO NOT USE_Case Formulas'!A944,"OK",NA()))</f>
        <v>#N/A</v>
      </c>
      <c r="H944" s="40" t="e">
        <f>IF(AND(NOT(ISBLANK('Captura de datos CASO'!H944)),ISNA(VLOOKUP('Captura de datos CASO'!H944,'DO NOT USE_School Picklist'!$P$3:$P$52,1,FALSE))),"Please select a value from the drop-down menu",IF('DO NOT USE_Case Formulas'!A944,"OK",NA()))</f>
        <v>#N/A</v>
      </c>
      <c r="I944" s="40" t="e">
        <f>IF(AND('DO NOT USE_Case Formulas'!A944,ISBLANK('Captura de datos CASO'!I944)),"Zip is required",IF(ISBLANK('Captura de datos CASO'!I944),NA(),"OK"))</f>
        <v>#N/A</v>
      </c>
      <c r="J944" s="40" t="e">
        <f>IF(AND('DO NOT USE_Case Formulas'!A944,ISBLANK('Captura de datos CASO'!J944)),"Student or Staff? is required",IF(ISBLANK('Captura de datos CASO'!J944),NA(),IF(ISNA(VLOOKUP('Captura de datos CASO'!J944,'DO NOT USE_School Picklist'!$B$3:$B$6,1,FALSE)),"Please select a value from the drop-down menu","OK")))</f>
        <v>#N/A</v>
      </c>
      <c r="K944" s="40" t="e">
        <f>IF(AND('Captura de datos CASO'!J944='DO NOT USE_School Picklist'!$B$4,ISBLANK('Captura de datos CASO'!K944)),"Occupation/Job Title is required if Student or Staff? is Yes, staff/faculty or volunteer",IF('DO NOT USE_Case Formulas'!A944,"OK",NA()))</f>
        <v>#N/A</v>
      </c>
      <c r="L944" s="40" t="e">
        <f ca="1">IF('Captura de datos CASO'!L944&gt;'DO NOT USE_School Picklist'!$C$3,"Date last on school campus/facility cannot be a future date",IF('DO NOT USE_Case Formulas'!A944,IF(ISBLANK('Captura de datos CASO'!L944),"Date last on school campus/facility is required","OK"),NA()))</f>
        <v>#N/A</v>
      </c>
      <c r="M944" s="40" t="e">
        <f>IF(AND('DO NOT USE_Case Formulas'!A944,ISBLANK('Captura de datos CASO'!M944)),"Specific Place in the Location is required",IF(ISBLANK('Captura de datos CASO'!M944),NA(),"OK"))</f>
        <v>#N/A</v>
      </c>
      <c r="N944" s="40" t="e">
        <f>IF(LEN('Captura de datos CASO'!N944)&gt;50,"Parent/Guardian Name must be less than 50 characters",IF('DO NOT USE_Case Formulas'!A944,"OK",NA()))</f>
        <v>#N/A</v>
      </c>
      <c r="O944" s="40" t="e">
        <f>IF(NOT(ISBLANK('Captura de datos CASO'!O944)),IF(AND(ISNUMBER('Captura de datos CASO'!O944),LEFT('Captura de datos CASO'!O944,1)&lt;&gt;"1",LEN('Captura de datos CASO'!O944)=10),"OK","Phone number must be valid format"),IF('DO NOT USE_Case Formulas'!A944,"OK",NA()))</f>
        <v>#N/A</v>
      </c>
      <c r="P944" s="53" t="e">
        <f>IF(AND(NOT(ISBLANK('Captura de datos CASO'!P944)),ISNA(VLOOKUP('Captura de datos CASO'!P944,'DO NOT USE_School Picklist'!$I$3:$I$5,1,FALSE))),"Please select a value from the drop-down menu",IF('DO NOT USE_Case Formulas'!A944,"OK",NA()))</f>
        <v>#N/A</v>
      </c>
      <c r="Q944" s="40" t="e">
        <f>IF(AND(NOT(ISBLANK('Captura de datos CASO'!Q944)),ISNA(VLOOKUP('Captura de datos CASO'!Q944,'DO NOT USE_School Picklist'!$E$3:$E$10,1,FALSE))),"Please select a value from the drop-down menu",IF('DO NOT USE_Case Formulas'!A944,"OK",NA()))</f>
        <v>#N/A</v>
      </c>
      <c r="R944" s="53" t="e">
        <f>IF(AND(NOT(ISBLANK('Captura de datos CASO'!R944)),ISNA(VLOOKUP('Captura de datos CASO'!R944,'DO NOT USE_School Picklist'!$W$3:$W$9,1,FALSE))),"Please select a value from the drop-down menu",IF('DO NOT USE_Case Formulas'!A944,"OK",NA()))</f>
        <v>#N/A</v>
      </c>
      <c r="S944" s="53" t="e">
        <f>IF(AND(NOT(ISBLANK('Captura de datos CASO'!S944)),ISNA(VLOOKUP('Captura de datos CASO'!S944,'DO NOT USE_School Picklist'!$W$3:$W$9,1,FALSE))),"Please select a value from the drop-down menu",IF('DO NOT USE_Case Formulas'!A944,"OK",NA()))</f>
        <v>#N/A</v>
      </c>
      <c r="T944" s="40" t="e">
        <f>IF(AND(NOT(ISBLANK('Captura de datos CASO'!T944)),ISNA(VLOOKUP('Captura de datos CASO'!T944,'DO NOT USE_School Picklist'!$F$3:$F$16,1,FALSE))),"Please select a value from the drop-down menu",IF('DO NOT USE_Case Formulas'!A944,"OK",NA()))</f>
        <v>#N/A</v>
      </c>
      <c r="U944" s="40" t="e">
        <f>IF(LEN('Captura de datos CASO'!U944)&gt;100,"Classroom(s) must be less than 100 characters",IF('DO NOT USE_Case Formulas'!A944,"OK",NA()))</f>
        <v>#N/A</v>
      </c>
      <c r="V944" s="40" t="e">
        <f>IF(AND(NOT(ISBLANK('Captura de datos CASO'!V944)),ISNA(VLOOKUP('Captura de datos CASO'!V944,'DO NOT USE_School Picklist'!$S$3:$S$12,1,FALSE))),"Please select a value from the drop-down menu",IF('DO NOT USE_Case Formulas'!A944,"OK",NA()))</f>
        <v>#N/A</v>
      </c>
      <c r="W944" s="40" t="e">
        <f>IF(AND(NOT(ISBLANK('Captura de datos CASO'!W944)),ISNA(VLOOKUP('Captura de datos CASO'!W944,'DO NOT USE_School Picklist'!$S$3:$S$12,1,FALSE))),"Please select a value from the drop-down menu",IF('DO NOT USE_Case Formulas'!A944,"OK",NA()))</f>
        <v>#N/A</v>
      </c>
      <c r="X944" s="40" t="e">
        <f>IF(LEN('Captura de datos CASO'!X944)&gt;80,"Name of Education Group must be less than 80 characters",IF('DO NOT USE_Case Formulas'!A944,"OK",NA()))</f>
        <v>#N/A</v>
      </c>
      <c r="Y944" s="40" t="e">
        <f>IF(AND(NOT(ISBLANK('Captura de datos CASO'!Y944)),ISNA(VLOOKUP('Captura de datos CASO'!Y944,'DO NOT USE_School Picklist'!$K$3:$K$6,1,FALSE))),"Please select a value from the drop-down menu",IF('DO NOT USE_Case Formulas'!A944,"OK",NA()))</f>
        <v>#N/A</v>
      </c>
      <c r="Z944" s="40" t="e">
        <f>IF(AND('DO NOT USE_Case Formulas'!A944,ISBLANK('Captura de datos CASO'!Z944)),"Has this person had symptoms? is required",IF(AND(NOT(ISBLANK('Captura de datos CASO'!Z944)),ISNA(VLOOKUP('Captura de datos CASO'!Z944,'DO NOT USE_School Picklist'!$D$3:$D$5,1,FALSE))),"Please select a value from the drop-down menu",IF(NOT(ISBLANK('Captura de datos CASO'!Z944)),"OK",NA())))</f>
        <v>#N/A</v>
      </c>
      <c r="AA944" s="40" t="e">
        <f>IF(AND('Captura de datos CASO'!Z944='DO NOT USE_School Picklist'!$D$3,ISBLANK('Captura de datos CASO'!AA944)),"Symptom Onset Date is required if Ever Symptomatic is Yes",IF('DO NOT USE_Case Formulas'!A944,"OK",NA()))</f>
        <v>#N/A</v>
      </c>
      <c r="AB944" s="40"/>
      <c r="AC944" s="40" t="e">
        <f ca="1">IF(AND('DO NOT USE_Case Formulas'!A944,ISBLANK('Captura de datos CASO'!AC944)),"Lab Result Test Date is required",IF('Captura de datos CASO'!AC944&gt;'DO NOT USE_School Picklist'!$C$3,"Test Date cannot be a future date",IF(NOT(ISBLANK('Captura de datos CASO'!AC944)),"OK",NA())))</f>
        <v>#N/A</v>
      </c>
      <c r="AD944" s="40" t="e">
        <f>IF(AND(NOT(ISBLANK('Captura de datos CASO'!AD944)),ISNA(VLOOKUP('Captura de datos CASO'!AD944,'DO NOT USE_School Picklist'!$R$3:$R$7,1,FALSE))),"Please select a value from the drop-down menu",IF('DO NOT USE_Case Formulas'!A944,"OK",NA()))</f>
        <v>#N/A</v>
      </c>
      <c r="AE944" s="40" t="e">
        <f>IF(AND('DO NOT USE_Case Formulas'!A944,ISBLANK('Captura de datos CASO'!AB944)),"Lab Result Test Result is required",IF(AND(NOT(ISBLANK('Captura de datos CASO'!AB944)),ISNA(VLOOKUP('Captura de datos CASO'!AB944,'DO NOT USE_School Picklist'!$Q$3:$Q$8,1,FALSE))),"Please select a value from the drop-down menu",IF('DO NOT USE_Case Formulas'!A944,"OK",NA())))</f>
        <v>#N/A</v>
      </c>
    </row>
    <row r="945" spans="1:31" x14ac:dyDescent="0.3">
      <c r="A945" s="39" t="e">
        <f>IF('DO NOT USE_Case Formulas'!A945,IF('DO NOT USE_Case Formulas'!B945,"Not all required fields are completed","OK"),NA())</f>
        <v>#N/A</v>
      </c>
      <c r="B945" s="40" t="e">
        <f>IF(AND('DO NOT USE_Case Formulas'!A945,ISBLANK('Captura de datos CASO'!B945)),"First Name is required",IF(NOT(ISBLANK('Captura de datos CASO'!B945)),"OK",NA()))</f>
        <v>#N/A</v>
      </c>
      <c r="C945" s="40" t="e">
        <f>IF(AND('DO NOT USE_Case Formulas'!A945,ISBLANK('Captura de datos CASO'!C945)),"Last Name is required",IF(NOT(ISBLANK('Captura de datos CASO'!C945)),"OK",NA()))</f>
        <v>#N/A</v>
      </c>
      <c r="D945" s="40" t="e">
        <f>IF(AND('DO NOT USE_Case Formulas'!A945,ISBLANK('Captura de datos CASO'!D945)),"Birthdate is required",IF(NOT(ISBLANK('Captura de datos CASO'!D945)),"OK",NA()))</f>
        <v>#N/A</v>
      </c>
      <c r="E945" s="40" t="e">
        <f>IF(AND('DO NOT USE_Case Formulas'!A945,ISBLANK('Captura de datos CASO'!E945)),"Mobile Phone is required",IF(NOT(ISBLANK('Captura de datos CASO'!E945)),IF(AND(ISNUMBER(VALUE('Captura de datos CASO'!E945)),LEFT('Captura de datos CASO'!E945,1)&lt;&gt;"1",LEN('Captura de datos CASO'!E945)=10),"OK","Phone number must be valid format"),NA()))</f>
        <v>#N/A</v>
      </c>
      <c r="F945" s="40" t="e">
        <f>IF(LEN('Captura de datos CASO'!F945)&gt;255,"Home Street Address must be less than 255 characters",IF('DO NOT USE_Case Formulas'!A945,"OK",NA()))</f>
        <v>#N/A</v>
      </c>
      <c r="G945" s="40" t="e">
        <f>IF(LEN('Captura de datos CASO'!G945)&gt;40,"City must be less than 40 characters",IF('DO NOT USE_Case Formulas'!A945,"OK",NA()))</f>
        <v>#N/A</v>
      </c>
      <c r="H945" s="40" t="e">
        <f>IF(AND(NOT(ISBLANK('Captura de datos CASO'!H945)),ISNA(VLOOKUP('Captura de datos CASO'!H945,'DO NOT USE_School Picklist'!$P$3:$P$52,1,FALSE))),"Please select a value from the drop-down menu",IF('DO NOT USE_Case Formulas'!A945,"OK",NA()))</f>
        <v>#N/A</v>
      </c>
      <c r="I945" s="40" t="e">
        <f>IF(AND('DO NOT USE_Case Formulas'!A945,ISBLANK('Captura de datos CASO'!I945)),"Zip is required",IF(ISBLANK('Captura de datos CASO'!I945),NA(),"OK"))</f>
        <v>#N/A</v>
      </c>
      <c r="J945" s="40" t="e">
        <f>IF(AND('DO NOT USE_Case Formulas'!A945,ISBLANK('Captura de datos CASO'!J945)),"Student or Staff? is required",IF(ISBLANK('Captura de datos CASO'!J945),NA(),IF(ISNA(VLOOKUP('Captura de datos CASO'!J945,'DO NOT USE_School Picklist'!$B$3:$B$6,1,FALSE)),"Please select a value from the drop-down menu","OK")))</f>
        <v>#N/A</v>
      </c>
      <c r="K945" s="40" t="e">
        <f>IF(AND('Captura de datos CASO'!J945='DO NOT USE_School Picklist'!$B$4,ISBLANK('Captura de datos CASO'!K945)),"Occupation/Job Title is required if Student or Staff? is Yes, staff/faculty or volunteer",IF('DO NOT USE_Case Formulas'!A945,"OK",NA()))</f>
        <v>#N/A</v>
      </c>
      <c r="L945" s="40" t="e">
        <f ca="1">IF('Captura de datos CASO'!L945&gt;'DO NOT USE_School Picklist'!$C$3,"Date last on school campus/facility cannot be a future date",IF('DO NOT USE_Case Formulas'!A945,IF(ISBLANK('Captura de datos CASO'!L945),"Date last on school campus/facility is required","OK"),NA()))</f>
        <v>#N/A</v>
      </c>
      <c r="M945" s="40" t="e">
        <f>IF(AND('DO NOT USE_Case Formulas'!A945,ISBLANK('Captura de datos CASO'!M945)),"Specific Place in the Location is required",IF(ISBLANK('Captura de datos CASO'!M945),NA(),"OK"))</f>
        <v>#N/A</v>
      </c>
      <c r="N945" s="40" t="e">
        <f>IF(LEN('Captura de datos CASO'!N945)&gt;50,"Parent/Guardian Name must be less than 50 characters",IF('DO NOT USE_Case Formulas'!A945,"OK",NA()))</f>
        <v>#N/A</v>
      </c>
      <c r="O945" s="40" t="e">
        <f>IF(NOT(ISBLANK('Captura de datos CASO'!O945)),IF(AND(ISNUMBER('Captura de datos CASO'!O945),LEFT('Captura de datos CASO'!O945,1)&lt;&gt;"1",LEN('Captura de datos CASO'!O945)=10),"OK","Phone number must be valid format"),IF('DO NOT USE_Case Formulas'!A945,"OK",NA()))</f>
        <v>#N/A</v>
      </c>
      <c r="P945" s="53" t="e">
        <f>IF(AND(NOT(ISBLANK('Captura de datos CASO'!P945)),ISNA(VLOOKUP('Captura de datos CASO'!P945,'DO NOT USE_School Picklist'!$I$3:$I$5,1,FALSE))),"Please select a value from the drop-down menu",IF('DO NOT USE_Case Formulas'!A945,"OK",NA()))</f>
        <v>#N/A</v>
      </c>
      <c r="Q945" s="40" t="e">
        <f>IF(AND(NOT(ISBLANK('Captura de datos CASO'!Q945)),ISNA(VLOOKUP('Captura de datos CASO'!Q945,'DO NOT USE_School Picklist'!$E$3:$E$10,1,FALSE))),"Please select a value from the drop-down menu",IF('DO NOT USE_Case Formulas'!A945,"OK",NA()))</f>
        <v>#N/A</v>
      </c>
      <c r="R945" s="53" t="e">
        <f>IF(AND(NOT(ISBLANK('Captura de datos CASO'!R945)),ISNA(VLOOKUP('Captura de datos CASO'!R945,'DO NOT USE_School Picklist'!$W$3:$W$9,1,FALSE))),"Please select a value from the drop-down menu",IF('DO NOT USE_Case Formulas'!A945,"OK",NA()))</f>
        <v>#N/A</v>
      </c>
      <c r="S945" s="53" t="e">
        <f>IF(AND(NOT(ISBLANK('Captura de datos CASO'!S945)),ISNA(VLOOKUP('Captura de datos CASO'!S945,'DO NOT USE_School Picklist'!$W$3:$W$9,1,FALSE))),"Please select a value from the drop-down menu",IF('DO NOT USE_Case Formulas'!A945,"OK",NA()))</f>
        <v>#N/A</v>
      </c>
      <c r="T945" s="40" t="e">
        <f>IF(AND(NOT(ISBLANK('Captura de datos CASO'!T945)),ISNA(VLOOKUP('Captura de datos CASO'!T945,'DO NOT USE_School Picklist'!$F$3:$F$16,1,FALSE))),"Please select a value from the drop-down menu",IF('DO NOT USE_Case Formulas'!A945,"OK",NA()))</f>
        <v>#N/A</v>
      </c>
      <c r="U945" s="40" t="e">
        <f>IF(LEN('Captura de datos CASO'!U945)&gt;100,"Classroom(s) must be less than 100 characters",IF('DO NOT USE_Case Formulas'!A945,"OK",NA()))</f>
        <v>#N/A</v>
      </c>
      <c r="V945" s="40" t="e">
        <f>IF(AND(NOT(ISBLANK('Captura de datos CASO'!V945)),ISNA(VLOOKUP('Captura de datos CASO'!V945,'DO NOT USE_School Picklist'!$S$3:$S$12,1,FALSE))),"Please select a value from the drop-down menu",IF('DO NOT USE_Case Formulas'!A945,"OK",NA()))</f>
        <v>#N/A</v>
      </c>
      <c r="W945" s="40" t="e">
        <f>IF(AND(NOT(ISBLANK('Captura de datos CASO'!W945)),ISNA(VLOOKUP('Captura de datos CASO'!W945,'DO NOT USE_School Picklist'!$S$3:$S$12,1,FALSE))),"Please select a value from the drop-down menu",IF('DO NOT USE_Case Formulas'!A945,"OK",NA()))</f>
        <v>#N/A</v>
      </c>
      <c r="X945" s="40" t="e">
        <f>IF(LEN('Captura de datos CASO'!X945)&gt;80,"Name of Education Group must be less than 80 characters",IF('DO NOT USE_Case Formulas'!A945,"OK",NA()))</f>
        <v>#N/A</v>
      </c>
      <c r="Y945" s="40" t="e">
        <f>IF(AND(NOT(ISBLANK('Captura de datos CASO'!Y945)),ISNA(VLOOKUP('Captura de datos CASO'!Y945,'DO NOT USE_School Picklist'!$K$3:$K$6,1,FALSE))),"Please select a value from the drop-down menu",IF('DO NOT USE_Case Formulas'!A945,"OK",NA()))</f>
        <v>#N/A</v>
      </c>
      <c r="Z945" s="40" t="e">
        <f>IF(AND('DO NOT USE_Case Formulas'!A945,ISBLANK('Captura de datos CASO'!Z945)),"Has this person had symptoms? is required",IF(AND(NOT(ISBLANK('Captura de datos CASO'!Z945)),ISNA(VLOOKUP('Captura de datos CASO'!Z945,'DO NOT USE_School Picklist'!$D$3:$D$5,1,FALSE))),"Please select a value from the drop-down menu",IF(NOT(ISBLANK('Captura de datos CASO'!Z945)),"OK",NA())))</f>
        <v>#N/A</v>
      </c>
      <c r="AA945" s="40" t="e">
        <f>IF(AND('Captura de datos CASO'!Z945='DO NOT USE_School Picklist'!$D$3,ISBLANK('Captura de datos CASO'!AA945)),"Symptom Onset Date is required if Ever Symptomatic is Yes",IF('DO NOT USE_Case Formulas'!A945,"OK",NA()))</f>
        <v>#N/A</v>
      </c>
      <c r="AB945" s="40"/>
      <c r="AC945" s="40" t="e">
        <f ca="1">IF(AND('DO NOT USE_Case Formulas'!A945,ISBLANK('Captura de datos CASO'!AC945)),"Lab Result Test Date is required",IF('Captura de datos CASO'!AC945&gt;'DO NOT USE_School Picklist'!$C$3,"Test Date cannot be a future date",IF(NOT(ISBLANK('Captura de datos CASO'!AC945)),"OK",NA())))</f>
        <v>#N/A</v>
      </c>
      <c r="AD945" s="40" t="e">
        <f>IF(AND(NOT(ISBLANK('Captura de datos CASO'!AD945)),ISNA(VLOOKUP('Captura de datos CASO'!AD945,'DO NOT USE_School Picklist'!$R$3:$R$7,1,FALSE))),"Please select a value from the drop-down menu",IF('DO NOT USE_Case Formulas'!A945,"OK",NA()))</f>
        <v>#N/A</v>
      </c>
      <c r="AE945" s="40" t="e">
        <f>IF(AND('DO NOT USE_Case Formulas'!A945,ISBLANK('Captura de datos CASO'!AB945)),"Lab Result Test Result is required",IF(AND(NOT(ISBLANK('Captura de datos CASO'!AB945)),ISNA(VLOOKUP('Captura de datos CASO'!AB945,'DO NOT USE_School Picklist'!$Q$3:$Q$8,1,FALSE))),"Please select a value from the drop-down menu",IF('DO NOT USE_Case Formulas'!A945,"OK",NA())))</f>
        <v>#N/A</v>
      </c>
    </row>
    <row r="946" spans="1:31" x14ac:dyDescent="0.3">
      <c r="A946" s="39" t="e">
        <f>IF('DO NOT USE_Case Formulas'!A946,IF('DO NOT USE_Case Formulas'!B946,"Not all required fields are completed","OK"),NA())</f>
        <v>#N/A</v>
      </c>
      <c r="B946" s="40" t="e">
        <f>IF(AND('DO NOT USE_Case Formulas'!A946,ISBLANK('Captura de datos CASO'!B946)),"First Name is required",IF(NOT(ISBLANK('Captura de datos CASO'!B946)),"OK",NA()))</f>
        <v>#N/A</v>
      </c>
      <c r="C946" s="40" t="e">
        <f>IF(AND('DO NOT USE_Case Formulas'!A946,ISBLANK('Captura de datos CASO'!C946)),"Last Name is required",IF(NOT(ISBLANK('Captura de datos CASO'!C946)),"OK",NA()))</f>
        <v>#N/A</v>
      </c>
      <c r="D946" s="40" t="e">
        <f>IF(AND('DO NOT USE_Case Formulas'!A946,ISBLANK('Captura de datos CASO'!D946)),"Birthdate is required",IF(NOT(ISBLANK('Captura de datos CASO'!D946)),"OK",NA()))</f>
        <v>#N/A</v>
      </c>
      <c r="E946" s="40" t="e">
        <f>IF(AND('DO NOT USE_Case Formulas'!A946,ISBLANK('Captura de datos CASO'!E946)),"Mobile Phone is required",IF(NOT(ISBLANK('Captura de datos CASO'!E946)),IF(AND(ISNUMBER(VALUE('Captura de datos CASO'!E946)),LEFT('Captura de datos CASO'!E946,1)&lt;&gt;"1",LEN('Captura de datos CASO'!E946)=10),"OK","Phone number must be valid format"),NA()))</f>
        <v>#N/A</v>
      </c>
      <c r="F946" s="40" t="e">
        <f>IF(LEN('Captura de datos CASO'!F946)&gt;255,"Home Street Address must be less than 255 characters",IF('DO NOT USE_Case Formulas'!A946,"OK",NA()))</f>
        <v>#N/A</v>
      </c>
      <c r="G946" s="40" t="e">
        <f>IF(LEN('Captura de datos CASO'!G946)&gt;40,"City must be less than 40 characters",IF('DO NOT USE_Case Formulas'!A946,"OK",NA()))</f>
        <v>#N/A</v>
      </c>
      <c r="H946" s="40" t="e">
        <f>IF(AND(NOT(ISBLANK('Captura de datos CASO'!H946)),ISNA(VLOOKUP('Captura de datos CASO'!H946,'DO NOT USE_School Picklist'!$P$3:$P$52,1,FALSE))),"Please select a value from the drop-down menu",IF('DO NOT USE_Case Formulas'!A946,"OK",NA()))</f>
        <v>#N/A</v>
      </c>
      <c r="I946" s="40" t="e">
        <f>IF(AND('DO NOT USE_Case Formulas'!A946,ISBLANK('Captura de datos CASO'!I946)),"Zip is required",IF(ISBLANK('Captura de datos CASO'!I946),NA(),"OK"))</f>
        <v>#N/A</v>
      </c>
      <c r="J946" s="40" t="e">
        <f>IF(AND('DO NOT USE_Case Formulas'!A946,ISBLANK('Captura de datos CASO'!J946)),"Student or Staff? is required",IF(ISBLANK('Captura de datos CASO'!J946),NA(),IF(ISNA(VLOOKUP('Captura de datos CASO'!J946,'DO NOT USE_School Picklist'!$B$3:$B$6,1,FALSE)),"Please select a value from the drop-down menu","OK")))</f>
        <v>#N/A</v>
      </c>
      <c r="K946" s="40" t="e">
        <f>IF(AND('Captura de datos CASO'!J946='DO NOT USE_School Picklist'!$B$4,ISBLANK('Captura de datos CASO'!K946)),"Occupation/Job Title is required if Student or Staff? is Yes, staff/faculty or volunteer",IF('DO NOT USE_Case Formulas'!A946,"OK",NA()))</f>
        <v>#N/A</v>
      </c>
      <c r="L946" s="40" t="e">
        <f ca="1">IF('Captura de datos CASO'!L946&gt;'DO NOT USE_School Picklist'!$C$3,"Date last on school campus/facility cannot be a future date",IF('DO NOT USE_Case Formulas'!A946,IF(ISBLANK('Captura de datos CASO'!L946),"Date last on school campus/facility is required","OK"),NA()))</f>
        <v>#N/A</v>
      </c>
      <c r="M946" s="40" t="e">
        <f>IF(AND('DO NOT USE_Case Formulas'!A946,ISBLANK('Captura de datos CASO'!M946)),"Specific Place in the Location is required",IF(ISBLANK('Captura de datos CASO'!M946),NA(),"OK"))</f>
        <v>#N/A</v>
      </c>
      <c r="N946" s="40" t="e">
        <f>IF(LEN('Captura de datos CASO'!N946)&gt;50,"Parent/Guardian Name must be less than 50 characters",IF('DO NOT USE_Case Formulas'!A946,"OK",NA()))</f>
        <v>#N/A</v>
      </c>
      <c r="O946" s="40" t="e">
        <f>IF(NOT(ISBLANK('Captura de datos CASO'!O946)),IF(AND(ISNUMBER('Captura de datos CASO'!O946),LEFT('Captura de datos CASO'!O946,1)&lt;&gt;"1",LEN('Captura de datos CASO'!O946)=10),"OK","Phone number must be valid format"),IF('DO NOT USE_Case Formulas'!A946,"OK",NA()))</f>
        <v>#N/A</v>
      </c>
      <c r="P946" s="53" t="e">
        <f>IF(AND(NOT(ISBLANK('Captura de datos CASO'!P946)),ISNA(VLOOKUP('Captura de datos CASO'!P946,'DO NOT USE_School Picklist'!$I$3:$I$5,1,FALSE))),"Please select a value from the drop-down menu",IF('DO NOT USE_Case Formulas'!A946,"OK",NA()))</f>
        <v>#N/A</v>
      </c>
      <c r="Q946" s="40" t="e">
        <f>IF(AND(NOT(ISBLANK('Captura de datos CASO'!Q946)),ISNA(VLOOKUP('Captura de datos CASO'!Q946,'DO NOT USE_School Picklist'!$E$3:$E$10,1,FALSE))),"Please select a value from the drop-down menu",IF('DO NOT USE_Case Formulas'!A946,"OK",NA()))</f>
        <v>#N/A</v>
      </c>
      <c r="R946" s="53" t="e">
        <f>IF(AND(NOT(ISBLANK('Captura de datos CASO'!R946)),ISNA(VLOOKUP('Captura de datos CASO'!R946,'DO NOT USE_School Picklist'!$W$3:$W$9,1,FALSE))),"Please select a value from the drop-down menu",IF('DO NOT USE_Case Formulas'!A946,"OK",NA()))</f>
        <v>#N/A</v>
      </c>
      <c r="S946" s="53" t="e">
        <f>IF(AND(NOT(ISBLANK('Captura de datos CASO'!S946)),ISNA(VLOOKUP('Captura de datos CASO'!S946,'DO NOT USE_School Picklist'!$W$3:$W$9,1,FALSE))),"Please select a value from the drop-down menu",IF('DO NOT USE_Case Formulas'!A946,"OK",NA()))</f>
        <v>#N/A</v>
      </c>
      <c r="T946" s="40" t="e">
        <f>IF(AND(NOT(ISBLANK('Captura de datos CASO'!T946)),ISNA(VLOOKUP('Captura de datos CASO'!T946,'DO NOT USE_School Picklist'!$F$3:$F$16,1,FALSE))),"Please select a value from the drop-down menu",IF('DO NOT USE_Case Formulas'!A946,"OK",NA()))</f>
        <v>#N/A</v>
      </c>
      <c r="U946" s="40" t="e">
        <f>IF(LEN('Captura de datos CASO'!U946)&gt;100,"Classroom(s) must be less than 100 characters",IF('DO NOT USE_Case Formulas'!A946,"OK",NA()))</f>
        <v>#N/A</v>
      </c>
      <c r="V946" s="40" t="e">
        <f>IF(AND(NOT(ISBLANK('Captura de datos CASO'!V946)),ISNA(VLOOKUP('Captura de datos CASO'!V946,'DO NOT USE_School Picklist'!$S$3:$S$12,1,FALSE))),"Please select a value from the drop-down menu",IF('DO NOT USE_Case Formulas'!A946,"OK",NA()))</f>
        <v>#N/A</v>
      </c>
      <c r="W946" s="40" t="e">
        <f>IF(AND(NOT(ISBLANK('Captura de datos CASO'!W946)),ISNA(VLOOKUP('Captura de datos CASO'!W946,'DO NOT USE_School Picklist'!$S$3:$S$12,1,FALSE))),"Please select a value from the drop-down menu",IF('DO NOT USE_Case Formulas'!A946,"OK",NA()))</f>
        <v>#N/A</v>
      </c>
      <c r="X946" s="40" t="e">
        <f>IF(LEN('Captura de datos CASO'!X946)&gt;80,"Name of Education Group must be less than 80 characters",IF('DO NOT USE_Case Formulas'!A946,"OK",NA()))</f>
        <v>#N/A</v>
      </c>
      <c r="Y946" s="40" t="e">
        <f>IF(AND(NOT(ISBLANK('Captura de datos CASO'!Y946)),ISNA(VLOOKUP('Captura de datos CASO'!Y946,'DO NOT USE_School Picklist'!$K$3:$K$6,1,FALSE))),"Please select a value from the drop-down menu",IF('DO NOT USE_Case Formulas'!A946,"OK",NA()))</f>
        <v>#N/A</v>
      </c>
      <c r="Z946" s="40" t="e">
        <f>IF(AND('DO NOT USE_Case Formulas'!A946,ISBLANK('Captura de datos CASO'!Z946)),"Has this person had symptoms? is required",IF(AND(NOT(ISBLANK('Captura de datos CASO'!Z946)),ISNA(VLOOKUP('Captura de datos CASO'!Z946,'DO NOT USE_School Picklist'!$D$3:$D$5,1,FALSE))),"Please select a value from the drop-down menu",IF(NOT(ISBLANK('Captura de datos CASO'!Z946)),"OK",NA())))</f>
        <v>#N/A</v>
      </c>
      <c r="AA946" s="40" t="e">
        <f>IF(AND('Captura de datos CASO'!Z946='DO NOT USE_School Picklist'!$D$3,ISBLANK('Captura de datos CASO'!AA946)),"Symptom Onset Date is required if Ever Symptomatic is Yes",IF('DO NOT USE_Case Formulas'!A946,"OK",NA()))</f>
        <v>#N/A</v>
      </c>
      <c r="AB946" s="40"/>
      <c r="AC946" s="40" t="e">
        <f ca="1">IF(AND('DO NOT USE_Case Formulas'!A946,ISBLANK('Captura de datos CASO'!AC946)),"Lab Result Test Date is required",IF('Captura de datos CASO'!AC946&gt;'DO NOT USE_School Picklist'!$C$3,"Test Date cannot be a future date",IF(NOT(ISBLANK('Captura de datos CASO'!AC946)),"OK",NA())))</f>
        <v>#N/A</v>
      </c>
      <c r="AD946" s="40" t="e">
        <f>IF(AND(NOT(ISBLANK('Captura de datos CASO'!AD946)),ISNA(VLOOKUP('Captura de datos CASO'!AD946,'DO NOT USE_School Picklist'!$R$3:$R$7,1,FALSE))),"Please select a value from the drop-down menu",IF('DO NOT USE_Case Formulas'!A946,"OK",NA()))</f>
        <v>#N/A</v>
      </c>
      <c r="AE946" s="40" t="e">
        <f>IF(AND('DO NOT USE_Case Formulas'!A946,ISBLANK('Captura de datos CASO'!AB946)),"Lab Result Test Result is required",IF(AND(NOT(ISBLANK('Captura de datos CASO'!AB946)),ISNA(VLOOKUP('Captura de datos CASO'!AB946,'DO NOT USE_School Picklist'!$Q$3:$Q$8,1,FALSE))),"Please select a value from the drop-down menu",IF('DO NOT USE_Case Formulas'!A946,"OK",NA())))</f>
        <v>#N/A</v>
      </c>
    </row>
    <row r="947" spans="1:31" x14ac:dyDescent="0.3">
      <c r="A947" s="39" t="e">
        <f>IF('DO NOT USE_Case Formulas'!A947,IF('DO NOT USE_Case Formulas'!B947,"Not all required fields are completed","OK"),NA())</f>
        <v>#N/A</v>
      </c>
      <c r="B947" s="40" t="e">
        <f>IF(AND('DO NOT USE_Case Formulas'!A947,ISBLANK('Captura de datos CASO'!B947)),"First Name is required",IF(NOT(ISBLANK('Captura de datos CASO'!B947)),"OK",NA()))</f>
        <v>#N/A</v>
      </c>
      <c r="C947" s="40" t="e">
        <f>IF(AND('DO NOT USE_Case Formulas'!A947,ISBLANK('Captura de datos CASO'!C947)),"Last Name is required",IF(NOT(ISBLANK('Captura de datos CASO'!C947)),"OK",NA()))</f>
        <v>#N/A</v>
      </c>
      <c r="D947" s="40" t="e">
        <f>IF(AND('DO NOT USE_Case Formulas'!A947,ISBLANK('Captura de datos CASO'!D947)),"Birthdate is required",IF(NOT(ISBLANK('Captura de datos CASO'!D947)),"OK",NA()))</f>
        <v>#N/A</v>
      </c>
      <c r="E947" s="40" t="e">
        <f>IF(AND('DO NOT USE_Case Formulas'!A947,ISBLANK('Captura de datos CASO'!E947)),"Mobile Phone is required",IF(NOT(ISBLANK('Captura de datos CASO'!E947)),IF(AND(ISNUMBER(VALUE('Captura de datos CASO'!E947)),LEFT('Captura de datos CASO'!E947,1)&lt;&gt;"1",LEN('Captura de datos CASO'!E947)=10),"OK","Phone number must be valid format"),NA()))</f>
        <v>#N/A</v>
      </c>
      <c r="F947" s="40" t="e">
        <f>IF(LEN('Captura de datos CASO'!F947)&gt;255,"Home Street Address must be less than 255 characters",IF('DO NOT USE_Case Formulas'!A947,"OK",NA()))</f>
        <v>#N/A</v>
      </c>
      <c r="G947" s="40" t="e">
        <f>IF(LEN('Captura de datos CASO'!G947)&gt;40,"City must be less than 40 characters",IF('DO NOT USE_Case Formulas'!A947,"OK",NA()))</f>
        <v>#N/A</v>
      </c>
      <c r="H947" s="40" t="e">
        <f>IF(AND(NOT(ISBLANK('Captura de datos CASO'!H947)),ISNA(VLOOKUP('Captura de datos CASO'!H947,'DO NOT USE_School Picklist'!$P$3:$P$52,1,FALSE))),"Please select a value from the drop-down menu",IF('DO NOT USE_Case Formulas'!A947,"OK",NA()))</f>
        <v>#N/A</v>
      </c>
      <c r="I947" s="40" t="e">
        <f>IF(AND('DO NOT USE_Case Formulas'!A947,ISBLANK('Captura de datos CASO'!I947)),"Zip is required",IF(ISBLANK('Captura de datos CASO'!I947),NA(),"OK"))</f>
        <v>#N/A</v>
      </c>
      <c r="J947" s="40" t="e">
        <f>IF(AND('DO NOT USE_Case Formulas'!A947,ISBLANK('Captura de datos CASO'!J947)),"Student or Staff? is required",IF(ISBLANK('Captura de datos CASO'!J947),NA(),IF(ISNA(VLOOKUP('Captura de datos CASO'!J947,'DO NOT USE_School Picklist'!$B$3:$B$6,1,FALSE)),"Please select a value from the drop-down menu","OK")))</f>
        <v>#N/A</v>
      </c>
      <c r="K947" s="40" t="e">
        <f>IF(AND('Captura de datos CASO'!J947='DO NOT USE_School Picklist'!$B$4,ISBLANK('Captura de datos CASO'!K947)),"Occupation/Job Title is required if Student or Staff? is Yes, staff/faculty or volunteer",IF('DO NOT USE_Case Formulas'!A947,"OK",NA()))</f>
        <v>#N/A</v>
      </c>
      <c r="L947" s="40" t="e">
        <f ca="1">IF('Captura de datos CASO'!L947&gt;'DO NOT USE_School Picklist'!$C$3,"Date last on school campus/facility cannot be a future date",IF('DO NOT USE_Case Formulas'!A947,IF(ISBLANK('Captura de datos CASO'!L947),"Date last on school campus/facility is required","OK"),NA()))</f>
        <v>#N/A</v>
      </c>
      <c r="M947" s="40" t="e">
        <f>IF(AND('DO NOT USE_Case Formulas'!A947,ISBLANK('Captura de datos CASO'!M947)),"Specific Place in the Location is required",IF(ISBLANK('Captura de datos CASO'!M947),NA(),"OK"))</f>
        <v>#N/A</v>
      </c>
      <c r="N947" s="40" t="e">
        <f>IF(LEN('Captura de datos CASO'!N947)&gt;50,"Parent/Guardian Name must be less than 50 characters",IF('DO NOT USE_Case Formulas'!A947,"OK",NA()))</f>
        <v>#N/A</v>
      </c>
      <c r="O947" s="40" t="e">
        <f>IF(NOT(ISBLANK('Captura de datos CASO'!O947)),IF(AND(ISNUMBER('Captura de datos CASO'!O947),LEFT('Captura de datos CASO'!O947,1)&lt;&gt;"1",LEN('Captura de datos CASO'!O947)=10),"OK","Phone number must be valid format"),IF('DO NOT USE_Case Formulas'!A947,"OK",NA()))</f>
        <v>#N/A</v>
      </c>
      <c r="P947" s="53" t="e">
        <f>IF(AND(NOT(ISBLANK('Captura de datos CASO'!P947)),ISNA(VLOOKUP('Captura de datos CASO'!P947,'DO NOT USE_School Picklist'!$I$3:$I$5,1,FALSE))),"Please select a value from the drop-down menu",IF('DO NOT USE_Case Formulas'!A947,"OK",NA()))</f>
        <v>#N/A</v>
      </c>
      <c r="Q947" s="40" t="e">
        <f>IF(AND(NOT(ISBLANK('Captura de datos CASO'!Q947)),ISNA(VLOOKUP('Captura de datos CASO'!Q947,'DO NOT USE_School Picklist'!$E$3:$E$10,1,FALSE))),"Please select a value from the drop-down menu",IF('DO NOT USE_Case Formulas'!A947,"OK",NA()))</f>
        <v>#N/A</v>
      </c>
      <c r="R947" s="53" t="e">
        <f>IF(AND(NOT(ISBLANK('Captura de datos CASO'!R947)),ISNA(VLOOKUP('Captura de datos CASO'!R947,'DO NOT USE_School Picklist'!$W$3:$W$9,1,FALSE))),"Please select a value from the drop-down menu",IF('DO NOT USE_Case Formulas'!A947,"OK",NA()))</f>
        <v>#N/A</v>
      </c>
      <c r="S947" s="53" t="e">
        <f>IF(AND(NOT(ISBLANK('Captura de datos CASO'!S947)),ISNA(VLOOKUP('Captura de datos CASO'!S947,'DO NOT USE_School Picklist'!$W$3:$W$9,1,FALSE))),"Please select a value from the drop-down menu",IF('DO NOT USE_Case Formulas'!A947,"OK",NA()))</f>
        <v>#N/A</v>
      </c>
      <c r="T947" s="40" t="e">
        <f>IF(AND(NOT(ISBLANK('Captura de datos CASO'!T947)),ISNA(VLOOKUP('Captura de datos CASO'!T947,'DO NOT USE_School Picklist'!$F$3:$F$16,1,FALSE))),"Please select a value from the drop-down menu",IF('DO NOT USE_Case Formulas'!A947,"OK",NA()))</f>
        <v>#N/A</v>
      </c>
      <c r="U947" s="40" t="e">
        <f>IF(LEN('Captura de datos CASO'!U947)&gt;100,"Classroom(s) must be less than 100 characters",IF('DO NOT USE_Case Formulas'!A947,"OK",NA()))</f>
        <v>#N/A</v>
      </c>
      <c r="V947" s="40" t="e">
        <f>IF(AND(NOT(ISBLANK('Captura de datos CASO'!V947)),ISNA(VLOOKUP('Captura de datos CASO'!V947,'DO NOT USE_School Picklist'!$S$3:$S$12,1,FALSE))),"Please select a value from the drop-down menu",IF('DO NOT USE_Case Formulas'!A947,"OK",NA()))</f>
        <v>#N/A</v>
      </c>
      <c r="W947" s="40" t="e">
        <f>IF(AND(NOT(ISBLANK('Captura de datos CASO'!W947)),ISNA(VLOOKUP('Captura de datos CASO'!W947,'DO NOT USE_School Picklist'!$S$3:$S$12,1,FALSE))),"Please select a value from the drop-down menu",IF('DO NOT USE_Case Formulas'!A947,"OK",NA()))</f>
        <v>#N/A</v>
      </c>
      <c r="X947" s="40" t="e">
        <f>IF(LEN('Captura de datos CASO'!X947)&gt;80,"Name of Education Group must be less than 80 characters",IF('DO NOT USE_Case Formulas'!A947,"OK",NA()))</f>
        <v>#N/A</v>
      </c>
      <c r="Y947" s="40" t="e">
        <f>IF(AND(NOT(ISBLANK('Captura de datos CASO'!Y947)),ISNA(VLOOKUP('Captura de datos CASO'!Y947,'DO NOT USE_School Picklist'!$K$3:$K$6,1,FALSE))),"Please select a value from the drop-down menu",IF('DO NOT USE_Case Formulas'!A947,"OK",NA()))</f>
        <v>#N/A</v>
      </c>
      <c r="Z947" s="40" t="e">
        <f>IF(AND('DO NOT USE_Case Formulas'!A947,ISBLANK('Captura de datos CASO'!Z947)),"Has this person had symptoms? is required",IF(AND(NOT(ISBLANK('Captura de datos CASO'!Z947)),ISNA(VLOOKUP('Captura de datos CASO'!Z947,'DO NOT USE_School Picklist'!$D$3:$D$5,1,FALSE))),"Please select a value from the drop-down menu",IF(NOT(ISBLANK('Captura de datos CASO'!Z947)),"OK",NA())))</f>
        <v>#N/A</v>
      </c>
      <c r="AA947" s="40" t="e">
        <f>IF(AND('Captura de datos CASO'!Z947='DO NOT USE_School Picklist'!$D$3,ISBLANK('Captura de datos CASO'!AA947)),"Symptom Onset Date is required if Ever Symptomatic is Yes",IF('DO NOT USE_Case Formulas'!A947,"OK",NA()))</f>
        <v>#N/A</v>
      </c>
      <c r="AB947" s="40"/>
      <c r="AC947" s="40" t="e">
        <f ca="1">IF(AND('DO NOT USE_Case Formulas'!A947,ISBLANK('Captura de datos CASO'!AC947)),"Lab Result Test Date is required",IF('Captura de datos CASO'!AC947&gt;'DO NOT USE_School Picklist'!$C$3,"Test Date cannot be a future date",IF(NOT(ISBLANK('Captura de datos CASO'!AC947)),"OK",NA())))</f>
        <v>#N/A</v>
      </c>
      <c r="AD947" s="40" t="e">
        <f>IF(AND(NOT(ISBLANK('Captura de datos CASO'!AD947)),ISNA(VLOOKUP('Captura de datos CASO'!AD947,'DO NOT USE_School Picklist'!$R$3:$R$7,1,FALSE))),"Please select a value from the drop-down menu",IF('DO NOT USE_Case Formulas'!A947,"OK",NA()))</f>
        <v>#N/A</v>
      </c>
      <c r="AE947" s="40" t="e">
        <f>IF(AND('DO NOT USE_Case Formulas'!A947,ISBLANK('Captura de datos CASO'!AB947)),"Lab Result Test Result is required",IF(AND(NOT(ISBLANK('Captura de datos CASO'!AB947)),ISNA(VLOOKUP('Captura de datos CASO'!AB947,'DO NOT USE_School Picklist'!$Q$3:$Q$8,1,FALSE))),"Please select a value from the drop-down menu",IF('DO NOT USE_Case Formulas'!A947,"OK",NA())))</f>
        <v>#N/A</v>
      </c>
    </row>
    <row r="948" spans="1:31" x14ac:dyDescent="0.3">
      <c r="A948" s="39" t="e">
        <f>IF('DO NOT USE_Case Formulas'!A948,IF('DO NOT USE_Case Formulas'!B948,"Not all required fields are completed","OK"),NA())</f>
        <v>#N/A</v>
      </c>
      <c r="B948" s="40" t="e">
        <f>IF(AND('DO NOT USE_Case Formulas'!A948,ISBLANK('Captura de datos CASO'!B948)),"First Name is required",IF(NOT(ISBLANK('Captura de datos CASO'!B948)),"OK",NA()))</f>
        <v>#N/A</v>
      </c>
      <c r="C948" s="40" t="e">
        <f>IF(AND('DO NOT USE_Case Formulas'!A948,ISBLANK('Captura de datos CASO'!C948)),"Last Name is required",IF(NOT(ISBLANK('Captura de datos CASO'!C948)),"OK",NA()))</f>
        <v>#N/A</v>
      </c>
      <c r="D948" s="40" t="e">
        <f>IF(AND('DO NOT USE_Case Formulas'!A948,ISBLANK('Captura de datos CASO'!D948)),"Birthdate is required",IF(NOT(ISBLANK('Captura de datos CASO'!D948)),"OK",NA()))</f>
        <v>#N/A</v>
      </c>
      <c r="E948" s="40" t="e">
        <f>IF(AND('DO NOT USE_Case Formulas'!A948,ISBLANK('Captura de datos CASO'!E948)),"Mobile Phone is required",IF(NOT(ISBLANK('Captura de datos CASO'!E948)),IF(AND(ISNUMBER(VALUE('Captura de datos CASO'!E948)),LEFT('Captura de datos CASO'!E948,1)&lt;&gt;"1",LEN('Captura de datos CASO'!E948)=10),"OK","Phone number must be valid format"),NA()))</f>
        <v>#N/A</v>
      </c>
      <c r="F948" s="40" t="e">
        <f>IF(LEN('Captura de datos CASO'!F948)&gt;255,"Home Street Address must be less than 255 characters",IF('DO NOT USE_Case Formulas'!A948,"OK",NA()))</f>
        <v>#N/A</v>
      </c>
      <c r="G948" s="40" t="e">
        <f>IF(LEN('Captura de datos CASO'!G948)&gt;40,"City must be less than 40 characters",IF('DO NOT USE_Case Formulas'!A948,"OK",NA()))</f>
        <v>#N/A</v>
      </c>
      <c r="H948" s="40" t="e">
        <f>IF(AND(NOT(ISBLANK('Captura de datos CASO'!H948)),ISNA(VLOOKUP('Captura de datos CASO'!H948,'DO NOT USE_School Picklist'!$P$3:$P$52,1,FALSE))),"Please select a value from the drop-down menu",IF('DO NOT USE_Case Formulas'!A948,"OK",NA()))</f>
        <v>#N/A</v>
      </c>
      <c r="I948" s="40" t="e">
        <f>IF(AND('DO NOT USE_Case Formulas'!A948,ISBLANK('Captura de datos CASO'!I948)),"Zip is required",IF(ISBLANK('Captura de datos CASO'!I948),NA(),"OK"))</f>
        <v>#N/A</v>
      </c>
      <c r="J948" s="40" t="e">
        <f>IF(AND('DO NOT USE_Case Formulas'!A948,ISBLANK('Captura de datos CASO'!J948)),"Student or Staff? is required",IF(ISBLANK('Captura de datos CASO'!J948),NA(),IF(ISNA(VLOOKUP('Captura de datos CASO'!J948,'DO NOT USE_School Picklist'!$B$3:$B$6,1,FALSE)),"Please select a value from the drop-down menu","OK")))</f>
        <v>#N/A</v>
      </c>
      <c r="K948" s="40" t="e">
        <f>IF(AND('Captura de datos CASO'!J948='DO NOT USE_School Picklist'!$B$4,ISBLANK('Captura de datos CASO'!K948)),"Occupation/Job Title is required if Student or Staff? is Yes, staff/faculty or volunteer",IF('DO NOT USE_Case Formulas'!A948,"OK",NA()))</f>
        <v>#N/A</v>
      </c>
      <c r="L948" s="40" t="e">
        <f ca="1">IF('Captura de datos CASO'!L948&gt;'DO NOT USE_School Picklist'!$C$3,"Date last on school campus/facility cannot be a future date",IF('DO NOT USE_Case Formulas'!A948,IF(ISBLANK('Captura de datos CASO'!L948),"Date last on school campus/facility is required","OK"),NA()))</f>
        <v>#N/A</v>
      </c>
      <c r="M948" s="40" t="e">
        <f>IF(AND('DO NOT USE_Case Formulas'!A948,ISBLANK('Captura de datos CASO'!M948)),"Specific Place in the Location is required",IF(ISBLANK('Captura de datos CASO'!M948),NA(),"OK"))</f>
        <v>#N/A</v>
      </c>
      <c r="N948" s="40" t="e">
        <f>IF(LEN('Captura de datos CASO'!N948)&gt;50,"Parent/Guardian Name must be less than 50 characters",IF('DO NOT USE_Case Formulas'!A948,"OK",NA()))</f>
        <v>#N/A</v>
      </c>
      <c r="O948" s="40" t="e">
        <f>IF(NOT(ISBLANK('Captura de datos CASO'!O948)),IF(AND(ISNUMBER('Captura de datos CASO'!O948),LEFT('Captura de datos CASO'!O948,1)&lt;&gt;"1",LEN('Captura de datos CASO'!O948)=10),"OK","Phone number must be valid format"),IF('DO NOT USE_Case Formulas'!A948,"OK",NA()))</f>
        <v>#N/A</v>
      </c>
      <c r="P948" s="53" t="e">
        <f>IF(AND(NOT(ISBLANK('Captura de datos CASO'!P948)),ISNA(VLOOKUP('Captura de datos CASO'!P948,'DO NOT USE_School Picklist'!$I$3:$I$5,1,FALSE))),"Please select a value from the drop-down menu",IF('DO NOT USE_Case Formulas'!A948,"OK",NA()))</f>
        <v>#N/A</v>
      </c>
      <c r="Q948" s="40" t="e">
        <f>IF(AND(NOT(ISBLANK('Captura de datos CASO'!Q948)),ISNA(VLOOKUP('Captura de datos CASO'!Q948,'DO NOT USE_School Picklist'!$E$3:$E$10,1,FALSE))),"Please select a value from the drop-down menu",IF('DO NOT USE_Case Formulas'!A948,"OK",NA()))</f>
        <v>#N/A</v>
      </c>
      <c r="R948" s="53" t="e">
        <f>IF(AND(NOT(ISBLANK('Captura de datos CASO'!R948)),ISNA(VLOOKUP('Captura de datos CASO'!R948,'DO NOT USE_School Picklist'!$W$3:$W$9,1,FALSE))),"Please select a value from the drop-down menu",IF('DO NOT USE_Case Formulas'!A948,"OK",NA()))</f>
        <v>#N/A</v>
      </c>
      <c r="S948" s="53" t="e">
        <f>IF(AND(NOT(ISBLANK('Captura de datos CASO'!S948)),ISNA(VLOOKUP('Captura de datos CASO'!S948,'DO NOT USE_School Picklist'!$W$3:$W$9,1,FALSE))),"Please select a value from the drop-down menu",IF('DO NOT USE_Case Formulas'!A948,"OK",NA()))</f>
        <v>#N/A</v>
      </c>
      <c r="T948" s="40" t="e">
        <f>IF(AND(NOT(ISBLANK('Captura de datos CASO'!T948)),ISNA(VLOOKUP('Captura de datos CASO'!T948,'DO NOT USE_School Picklist'!$F$3:$F$16,1,FALSE))),"Please select a value from the drop-down menu",IF('DO NOT USE_Case Formulas'!A948,"OK",NA()))</f>
        <v>#N/A</v>
      </c>
      <c r="U948" s="40" t="e">
        <f>IF(LEN('Captura de datos CASO'!U948)&gt;100,"Classroom(s) must be less than 100 characters",IF('DO NOT USE_Case Formulas'!A948,"OK",NA()))</f>
        <v>#N/A</v>
      </c>
      <c r="V948" s="40" t="e">
        <f>IF(AND(NOT(ISBLANK('Captura de datos CASO'!V948)),ISNA(VLOOKUP('Captura de datos CASO'!V948,'DO NOT USE_School Picklist'!$S$3:$S$12,1,FALSE))),"Please select a value from the drop-down menu",IF('DO NOT USE_Case Formulas'!A948,"OK",NA()))</f>
        <v>#N/A</v>
      </c>
      <c r="W948" s="40" t="e">
        <f>IF(AND(NOT(ISBLANK('Captura de datos CASO'!W948)),ISNA(VLOOKUP('Captura de datos CASO'!W948,'DO NOT USE_School Picklist'!$S$3:$S$12,1,FALSE))),"Please select a value from the drop-down menu",IF('DO NOT USE_Case Formulas'!A948,"OK",NA()))</f>
        <v>#N/A</v>
      </c>
      <c r="X948" s="40" t="e">
        <f>IF(LEN('Captura de datos CASO'!X948)&gt;80,"Name of Education Group must be less than 80 characters",IF('DO NOT USE_Case Formulas'!A948,"OK",NA()))</f>
        <v>#N/A</v>
      </c>
      <c r="Y948" s="40" t="e">
        <f>IF(AND(NOT(ISBLANK('Captura de datos CASO'!Y948)),ISNA(VLOOKUP('Captura de datos CASO'!Y948,'DO NOT USE_School Picklist'!$K$3:$K$6,1,FALSE))),"Please select a value from the drop-down menu",IF('DO NOT USE_Case Formulas'!A948,"OK",NA()))</f>
        <v>#N/A</v>
      </c>
      <c r="Z948" s="40" t="e">
        <f>IF(AND('DO NOT USE_Case Formulas'!A948,ISBLANK('Captura de datos CASO'!Z948)),"Has this person had symptoms? is required",IF(AND(NOT(ISBLANK('Captura de datos CASO'!Z948)),ISNA(VLOOKUP('Captura de datos CASO'!Z948,'DO NOT USE_School Picklist'!$D$3:$D$5,1,FALSE))),"Please select a value from the drop-down menu",IF(NOT(ISBLANK('Captura de datos CASO'!Z948)),"OK",NA())))</f>
        <v>#N/A</v>
      </c>
      <c r="AA948" s="40" t="e">
        <f>IF(AND('Captura de datos CASO'!Z948='DO NOT USE_School Picklist'!$D$3,ISBLANK('Captura de datos CASO'!AA948)),"Symptom Onset Date is required if Ever Symptomatic is Yes",IF('DO NOT USE_Case Formulas'!A948,"OK",NA()))</f>
        <v>#N/A</v>
      </c>
      <c r="AB948" s="40"/>
      <c r="AC948" s="40" t="e">
        <f ca="1">IF(AND('DO NOT USE_Case Formulas'!A948,ISBLANK('Captura de datos CASO'!AC948)),"Lab Result Test Date is required",IF('Captura de datos CASO'!AC948&gt;'DO NOT USE_School Picklist'!$C$3,"Test Date cannot be a future date",IF(NOT(ISBLANK('Captura de datos CASO'!AC948)),"OK",NA())))</f>
        <v>#N/A</v>
      </c>
      <c r="AD948" s="40" t="e">
        <f>IF(AND(NOT(ISBLANK('Captura de datos CASO'!AD948)),ISNA(VLOOKUP('Captura de datos CASO'!AD948,'DO NOT USE_School Picklist'!$R$3:$R$7,1,FALSE))),"Please select a value from the drop-down menu",IF('DO NOT USE_Case Formulas'!A948,"OK",NA()))</f>
        <v>#N/A</v>
      </c>
      <c r="AE948" s="40" t="e">
        <f>IF(AND('DO NOT USE_Case Formulas'!A948,ISBLANK('Captura de datos CASO'!AB948)),"Lab Result Test Result is required",IF(AND(NOT(ISBLANK('Captura de datos CASO'!AB948)),ISNA(VLOOKUP('Captura de datos CASO'!AB948,'DO NOT USE_School Picklist'!$Q$3:$Q$8,1,FALSE))),"Please select a value from the drop-down menu",IF('DO NOT USE_Case Formulas'!A948,"OK",NA())))</f>
        <v>#N/A</v>
      </c>
    </row>
    <row r="949" spans="1:31" x14ac:dyDescent="0.3">
      <c r="A949" s="39" t="e">
        <f>IF('DO NOT USE_Case Formulas'!A949,IF('DO NOT USE_Case Formulas'!B949,"Not all required fields are completed","OK"),NA())</f>
        <v>#N/A</v>
      </c>
      <c r="B949" s="40" t="e">
        <f>IF(AND('DO NOT USE_Case Formulas'!A949,ISBLANK('Captura de datos CASO'!B949)),"First Name is required",IF(NOT(ISBLANK('Captura de datos CASO'!B949)),"OK",NA()))</f>
        <v>#N/A</v>
      </c>
      <c r="C949" s="40" t="e">
        <f>IF(AND('DO NOT USE_Case Formulas'!A949,ISBLANK('Captura de datos CASO'!C949)),"Last Name is required",IF(NOT(ISBLANK('Captura de datos CASO'!C949)),"OK",NA()))</f>
        <v>#N/A</v>
      </c>
      <c r="D949" s="40" t="e">
        <f>IF(AND('DO NOT USE_Case Formulas'!A949,ISBLANK('Captura de datos CASO'!D949)),"Birthdate is required",IF(NOT(ISBLANK('Captura de datos CASO'!D949)),"OK",NA()))</f>
        <v>#N/A</v>
      </c>
      <c r="E949" s="40" t="e">
        <f>IF(AND('DO NOT USE_Case Formulas'!A949,ISBLANK('Captura de datos CASO'!E949)),"Mobile Phone is required",IF(NOT(ISBLANK('Captura de datos CASO'!E949)),IF(AND(ISNUMBER(VALUE('Captura de datos CASO'!E949)),LEFT('Captura de datos CASO'!E949,1)&lt;&gt;"1",LEN('Captura de datos CASO'!E949)=10),"OK","Phone number must be valid format"),NA()))</f>
        <v>#N/A</v>
      </c>
      <c r="F949" s="40" t="e">
        <f>IF(LEN('Captura de datos CASO'!F949)&gt;255,"Home Street Address must be less than 255 characters",IF('DO NOT USE_Case Formulas'!A949,"OK",NA()))</f>
        <v>#N/A</v>
      </c>
      <c r="G949" s="40" t="e">
        <f>IF(LEN('Captura de datos CASO'!G949)&gt;40,"City must be less than 40 characters",IF('DO NOT USE_Case Formulas'!A949,"OK",NA()))</f>
        <v>#N/A</v>
      </c>
      <c r="H949" s="40" t="e">
        <f>IF(AND(NOT(ISBLANK('Captura de datos CASO'!H949)),ISNA(VLOOKUP('Captura de datos CASO'!H949,'DO NOT USE_School Picklist'!$P$3:$P$52,1,FALSE))),"Please select a value from the drop-down menu",IF('DO NOT USE_Case Formulas'!A949,"OK",NA()))</f>
        <v>#N/A</v>
      </c>
      <c r="I949" s="40" t="e">
        <f>IF(AND('DO NOT USE_Case Formulas'!A949,ISBLANK('Captura de datos CASO'!I949)),"Zip is required",IF(ISBLANK('Captura de datos CASO'!I949),NA(),"OK"))</f>
        <v>#N/A</v>
      </c>
      <c r="J949" s="40" t="e">
        <f>IF(AND('DO NOT USE_Case Formulas'!A949,ISBLANK('Captura de datos CASO'!J949)),"Student or Staff? is required",IF(ISBLANK('Captura de datos CASO'!J949),NA(),IF(ISNA(VLOOKUP('Captura de datos CASO'!J949,'DO NOT USE_School Picklist'!$B$3:$B$6,1,FALSE)),"Please select a value from the drop-down menu","OK")))</f>
        <v>#N/A</v>
      </c>
      <c r="K949" s="40" t="e">
        <f>IF(AND('Captura de datos CASO'!J949='DO NOT USE_School Picklist'!$B$4,ISBLANK('Captura de datos CASO'!K949)),"Occupation/Job Title is required if Student or Staff? is Yes, staff/faculty or volunteer",IF('DO NOT USE_Case Formulas'!A949,"OK",NA()))</f>
        <v>#N/A</v>
      </c>
      <c r="L949" s="40" t="e">
        <f ca="1">IF('Captura de datos CASO'!L949&gt;'DO NOT USE_School Picklist'!$C$3,"Date last on school campus/facility cannot be a future date",IF('DO NOT USE_Case Formulas'!A949,IF(ISBLANK('Captura de datos CASO'!L949),"Date last on school campus/facility is required","OK"),NA()))</f>
        <v>#N/A</v>
      </c>
      <c r="M949" s="40" t="e">
        <f>IF(AND('DO NOT USE_Case Formulas'!A949,ISBLANK('Captura de datos CASO'!M949)),"Specific Place in the Location is required",IF(ISBLANK('Captura de datos CASO'!M949),NA(),"OK"))</f>
        <v>#N/A</v>
      </c>
      <c r="N949" s="40" t="e">
        <f>IF(LEN('Captura de datos CASO'!N949)&gt;50,"Parent/Guardian Name must be less than 50 characters",IF('DO NOT USE_Case Formulas'!A949,"OK",NA()))</f>
        <v>#N/A</v>
      </c>
      <c r="O949" s="40" t="e">
        <f>IF(NOT(ISBLANK('Captura de datos CASO'!O949)),IF(AND(ISNUMBER('Captura de datos CASO'!O949),LEFT('Captura de datos CASO'!O949,1)&lt;&gt;"1",LEN('Captura de datos CASO'!O949)=10),"OK","Phone number must be valid format"),IF('DO NOT USE_Case Formulas'!A949,"OK",NA()))</f>
        <v>#N/A</v>
      </c>
      <c r="P949" s="53" t="e">
        <f>IF(AND(NOT(ISBLANK('Captura de datos CASO'!P949)),ISNA(VLOOKUP('Captura de datos CASO'!P949,'DO NOT USE_School Picklist'!$I$3:$I$5,1,FALSE))),"Please select a value from the drop-down menu",IF('DO NOT USE_Case Formulas'!A949,"OK",NA()))</f>
        <v>#N/A</v>
      </c>
      <c r="Q949" s="40" t="e">
        <f>IF(AND(NOT(ISBLANK('Captura de datos CASO'!Q949)),ISNA(VLOOKUP('Captura de datos CASO'!Q949,'DO NOT USE_School Picklist'!$E$3:$E$10,1,FALSE))),"Please select a value from the drop-down menu",IF('DO NOT USE_Case Formulas'!A949,"OK",NA()))</f>
        <v>#N/A</v>
      </c>
      <c r="R949" s="53" t="e">
        <f>IF(AND(NOT(ISBLANK('Captura de datos CASO'!R949)),ISNA(VLOOKUP('Captura de datos CASO'!R949,'DO NOT USE_School Picklist'!$W$3:$W$9,1,FALSE))),"Please select a value from the drop-down menu",IF('DO NOT USE_Case Formulas'!A949,"OK",NA()))</f>
        <v>#N/A</v>
      </c>
      <c r="S949" s="53" t="e">
        <f>IF(AND(NOT(ISBLANK('Captura de datos CASO'!S949)),ISNA(VLOOKUP('Captura de datos CASO'!S949,'DO NOT USE_School Picklist'!$W$3:$W$9,1,FALSE))),"Please select a value from the drop-down menu",IF('DO NOT USE_Case Formulas'!A949,"OK",NA()))</f>
        <v>#N/A</v>
      </c>
      <c r="T949" s="40" t="e">
        <f>IF(AND(NOT(ISBLANK('Captura de datos CASO'!T949)),ISNA(VLOOKUP('Captura de datos CASO'!T949,'DO NOT USE_School Picklist'!$F$3:$F$16,1,FALSE))),"Please select a value from the drop-down menu",IF('DO NOT USE_Case Formulas'!A949,"OK",NA()))</f>
        <v>#N/A</v>
      </c>
      <c r="U949" s="40" t="e">
        <f>IF(LEN('Captura de datos CASO'!U949)&gt;100,"Classroom(s) must be less than 100 characters",IF('DO NOT USE_Case Formulas'!A949,"OK",NA()))</f>
        <v>#N/A</v>
      </c>
      <c r="V949" s="40" t="e">
        <f>IF(AND(NOT(ISBLANK('Captura de datos CASO'!V949)),ISNA(VLOOKUP('Captura de datos CASO'!V949,'DO NOT USE_School Picklist'!$S$3:$S$12,1,FALSE))),"Please select a value from the drop-down menu",IF('DO NOT USE_Case Formulas'!A949,"OK",NA()))</f>
        <v>#N/A</v>
      </c>
      <c r="W949" s="40" t="e">
        <f>IF(AND(NOT(ISBLANK('Captura de datos CASO'!W949)),ISNA(VLOOKUP('Captura de datos CASO'!W949,'DO NOT USE_School Picklist'!$S$3:$S$12,1,FALSE))),"Please select a value from the drop-down menu",IF('DO NOT USE_Case Formulas'!A949,"OK",NA()))</f>
        <v>#N/A</v>
      </c>
      <c r="X949" s="40" t="e">
        <f>IF(LEN('Captura de datos CASO'!X949)&gt;80,"Name of Education Group must be less than 80 characters",IF('DO NOT USE_Case Formulas'!A949,"OK",NA()))</f>
        <v>#N/A</v>
      </c>
      <c r="Y949" s="40" t="e">
        <f>IF(AND(NOT(ISBLANK('Captura de datos CASO'!Y949)),ISNA(VLOOKUP('Captura de datos CASO'!Y949,'DO NOT USE_School Picklist'!$K$3:$K$6,1,FALSE))),"Please select a value from the drop-down menu",IF('DO NOT USE_Case Formulas'!A949,"OK",NA()))</f>
        <v>#N/A</v>
      </c>
      <c r="Z949" s="40" t="e">
        <f>IF(AND('DO NOT USE_Case Formulas'!A949,ISBLANK('Captura de datos CASO'!Z949)),"Has this person had symptoms? is required",IF(AND(NOT(ISBLANK('Captura de datos CASO'!Z949)),ISNA(VLOOKUP('Captura de datos CASO'!Z949,'DO NOT USE_School Picklist'!$D$3:$D$5,1,FALSE))),"Please select a value from the drop-down menu",IF(NOT(ISBLANK('Captura de datos CASO'!Z949)),"OK",NA())))</f>
        <v>#N/A</v>
      </c>
      <c r="AA949" s="40" t="e">
        <f>IF(AND('Captura de datos CASO'!Z949='DO NOT USE_School Picklist'!$D$3,ISBLANK('Captura de datos CASO'!AA949)),"Symptom Onset Date is required if Ever Symptomatic is Yes",IF('DO NOT USE_Case Formulas'!A949,"OK",NA()))</f>
        <v>#N/A</v>
      </c>
      <c r="AB949" s="40"/>
      <c r="AC949" s="40" t="e">
        <f ca="1">IF(AND('DO NOT USE_Case Formulas'!A949,ISBLANK('Captura de datos CASO'!AC949)),"Lab Result Test Date is required",IF('Captura de datos CASO'!AC949&gt;'DO NOT USE_School Picklist'!$C$3,"Test Date cannot be a future date",IF(NOT(ISBLANK('Captura de datos CASO'!AC949)),"OK",NA())))</f>
        <v>#N/A</v>
      </c>
      <c r="AD949" s="40" t="e">
        <f>IF(AND(NOT(ISBLANK('Captura de datos CASO'!AD949)),ISNA(VLOOKUP('Captura de datos CASO'!AD949,'DO NOT USE_School Picklist'!$R$3:$R$7,1,FALSE))),"Please select a value from the drop-down menu",IF('DO NOT USE_Case Formulas'!A949,"OK",NA()))</f>
        <v>#N/A</v>
      </c>
      <c r="AE949" s="40" t="e">
        <f>IF(AND('DO NOT USE_Case Formulas'!A949,ISBLANK('Captura de datos CASO'!AB949)),"Lab Result Test Result is required",IF(AND(NOT(ISBLANK('Captura de datos CASO'!AB949)),ISNA(VLOOKUP('Captura de datos CASO'!AB949,'DO NOT USE_School Picklist'!$Q$3:$Q$8,1,FALSE))),"Please select a value from the drop-down menu",IF('DO NOT USE_Case Formulas'!A949,"OK",NA())))</f>
        <v>#N/A</v>
      </c>
    </row>
    <row r="950" spans="1:31" x14ac:dyDescent="0.3">
      <c r="A950" s="39" t="e">
        <f>IF('DO NOT USE_Case Formulas'!A950,IF('DO NOT USE_Case Formulas'!B950,"Not all required fields are completed","OK"),NA())</f>
        <v>#N/A</v>
      </c>
      <c r="B950" s="40" t="e">
        <f>IF(AND('DO NOT USE_Case Formulas'!A950,ISBLANK('Captura de datos CASO'!B950)),"First Name is required",IF(NOT(ISBLANK('Captura de datos CASO'!B950)),"OK",NA()))</f>
        <v>#N/A</v>
      </c>
      <c r="C950" s="40" t="e">
        <f>IF(AND('DO NOT USE_Case Formulas'!A950,ISBLANK('Captura de datos CASO'!C950)),"Last Name is required",IF(NOT(ISBLANK('Captura de datos CASO'!C950)),"OK",NA()))</f>
        <v>#N/A</v>
      </c>
      <c r="D950" s="40" t="e">
        <f>IF(AND('DO NOT USE_Case Formulas'!A950,ISBLANK('Captura de datos CASO'!D950)),"Birthdate is required",IF(NOT(ISBLANK('Captura de datos CASO'!D950)),"OK",NA()))</f>
        <v>#N/A</v>
      </c>
      <c r="E950" s="40" t="e">
        <f>IF(AND('DO NOT USE_Case Formulas'!A950,ISBLANK('Captura de datos CASO'!E950)),"Mobile Phone is required",IF(NOT(ISBLANK('Captura de datos CASO'!E950)),IF(AND(ISNUMBER(VALUE('Captura de datos CASO'!E950)),LEFT('Captura de datos CASO'!E950,1)&lt;&gt;"1",LEN('Captura de datos CASO'!E950)=10),"OK","Phone number must be valid format"),NA()))</f>
        <v>#N/A</v>
      </c>
      <c r="F950" s="40" t="e">
        <f>IF(LEN('Captura de datos CASO'!F950)&gt;255,"Home Street Address must be less than 255 characters",IF('DO NOT USE_Case Formulas'!A950,"OK",NA()))</f>
        <v>#N/A</v>
      </c>
      <c r="G950" s="40" t="e">
        <f>IF(LEN('Captura de datos CASO'!G950)&gt;40,"City must be less than 40 characters",IF('DO NOT USE_Case Formulas'!A950,"OK",NA()))</f>
        <v>#N/A</v>
      </c>
      <c r="H950" s="40" t="e">
        <f>IF(AND(NOT(ISBLANK('Captura de datos CASO'!H950)),ISNA(VLOOKUP('Captura de datos CASO'!H950,'DO NOT USE_School Picklist'!$P$3:$P$52,1,FALSE))),"Please select a value from the drop-down menu",IF('DO NOT USE_Case Formulas'!A950,"OK",NA()))</f>
        <v>#N/A</v>
      </c>
      <c r="I950" s="40" t="e">
        <f>IF(AND('DO NOT USE_Case Formulas'!A950,ISBLANK('Captura de datos CASO'!I950)),"Zip is required",IF(ISBLANK('Captura de datos CASO'!I950),NA(),"OK"))</f>
        <v>#N/A</v>
      </c>
      <c r="J950" s="40" t="e">
        <f>IF(AND('DO NOT USE_Case Formulas'!A950,ISBLANK('Captura de datos CASO'!J950)),"Student or Staff? is required",IF(ISBLANK('Captura de datos CASO'!J950),NA(),IF(ISNA(VLOOKUP('Captura de datos CASO'!J950,'DO NOT USE_School Picklist'!$B$3:$B$6,1,FALSE)),"Please select a value from the drop-down menu","OK")))</f>
        <v>#N/A</v>
      </c>
      <c r="K950" s="40" t="e">
        <f>IF(AND('Captura de datos CASO'!J950='DO NOT USE_School Picklist'!$B$4,ISBLANK('Captura de datos CASO'!K950)),"Occupation/Job Title is required if Student or Staff? is Yes, staff/faculty or volunteer",IF('DO NOT USE_Case Formulas'!A950,"OK",NA()))</f>
        <v>#N/A</v>
      </c>
      <c r="L950" s="40" t="e">
        <f ca="1">IF('Captura de datos CASO'!L950&gt;'DO NOT USE_School Picklist'!$C$3,"Date last on school campus/facility cannot be a future date",IF('DO NOT USE_Case Formulas'!A950,IF(ISBLANK('Captura de datos CASO'!L950),"Date last on school campus/facility is required","OK"),NA()))</f>
        <v>#N/A</v>
      </c>
      <c r="M950" s="40" t="e">
        <f>IF(AND('DO NOT USE_Case Formulas'!A950,ISBLANK('Captura de datos CASO'!M950)),"Specific Place in the Location is required",IF(ISBLANK('Captura de datos CASO'!M950),NA(),"OK"))</f>
        <v>#N/A</v>
      </c>
      <c r="N950" s="40" t="e">
        <f>IF(LEN('Captura de datos CASO'!N950)&gt;50,"Parent/Guardian Name must be less than 50 characters",IF('DO NOT USE_Case Formulas'!A950,"OK",NA()))</f>
        <v>#N/A</v>
      </c>
      <c r="O950" s="40" t="e">
        <f>IF(NOT(ISBLANK('Captura de datos CASO'!O950)),IF(AND(ISNUMBER('Captura de datos CASO'!O950),LEFT('Captura de datos CASO'!O950,1)&lt;&gt;"1",LEN('Captura de datos CASO'!O950)=10),"OK","Phone number must be valid format"),IF('DO NOT USE_Case Formulas'!A950,"OK",NA()))</f>
        <v>#N/A</v>
      </c>
      <c r="P950" s="53" t="e">
        <f>IF(AND(NOT(ISBLANK('Captura de datos CASO'!P950)),ISNA(VLOOKUP('Captura de datos CASO'!P950,'DO NOT USE_School Picklist'!$I$3:$I$5,1,FALSE))),"Please select a value from the drop-down menu",IF('DO NOT USE_Case Formulas'!A950,"OK",NA()))</f>
        <v>#N/A</v>
      </c>
      <c r="Q950" s="40" t="e">
        <f>IF(AND(NOT(ISBLANK('Captura de datos CASO'!Q950)),ISNA(VLOOKUP('Captura de datos CASO'!Q950,'DO NOT USE_School Picklist'!$E$3:$E$10,1,FALSE))),"Please select a value from the drop-down menu",IF('DO NOT USE_Case Formulas'!A950,"OK",NA()))</f>
        <v>#N/A</v>
      </c>
      <c r="R950" s="53" t="e">
        <f>IF(AND(NOT(ISBLANK('Captura de datos CASO'!R950)),ISNA(VLOOKUP('Captura de datos CASO'!R950,'DO NOT USE_School Picklist'!$W$3:$W$9,1,FALSE))),"Please select a value from the drop-down menu",IF('DO NOT USE_Case Formulas'!A950,"OK",NA()))</f>
        <v>#N/A</v>
      </c>
      <c r="S950" s="53" t="e">
        <f>IF(AND(NOT(ISBLANK('Captura de datos CASO'!S950)),ISNA(VLOOKUP('Captura de datos CASO'!S950,'DO NOT USE_School Picklist'!$W$3:$W$9,1,FALSE))),"Please select a value from the drop-down menu",IF('DO NOT USE_Case Formulas'!A950,"OK",NA()))</f>
        <v>#N/A</v>
      </c>
      <c r="T950" s="40" t="e">
        <f>IF(AND(NOT(ISBLANK('Captura de datos CASO'!T950)),ISNA(VLOOKUP('Captura de datos CASO'!T950,'DO NOT USE_School Picklist'!$F$3:$F$16,1,FALSE))),"Please select a value from the drop-down menu",IF('DO NOT USE_Case Formulas'!A950,"OK",NA()))</f>
        <v>#N/A</v>
      </c>
      <c r="U950" s="40" t="e">
        <f>IF(LEN('Captura de datos CASO'!U950)&gt;100,"Classroom(s) must be less than 100 characters",IF('DO NOT USE_Case Formulas'!A950,"OK",NA()))</f>
        <v>#N/A</v>
      </c>
      <c r="V950" s="40" t="e">
        <f>IF(AND(NOT(ISBLANK('Captura de datos CASO'!V950)),ISNA(VLOOKUP('Captura de datos CASO'!V950,'DO NOT USE_School Picklist'!$S$3:$S$12,1,FALSE))),"Please select a value from the drop-down menu",IF('DO NOT USE_Case Formulas'!A950,"OK",NA()))</f>
        <v>#N/A</v>
      </c>
      <c r="W950" s="40" t="e">
        <f>IF(AND(NOT(ISBLANK('Captura de datos CASO'!W950)),ISNA(VLOOKUP('Captura de datos CASO'!W950,'DO NOT USE_School Picklist'!$S$3:$S$12,1,FALSE))),"Please select a value from the drop-down menu",IF('DO NOT USE_Case Formulas'!A950,"OK",NA()))</f>
        <v>#N/A</v>
      </c>
      <c r="X950" s="40" t="e">
        <f>IF(LEN('Captura de datos CASO'!X950)&gt;80,"Name of Education Group must be less than 80 characters",IF('DO NOT USE_Case Formulas'!A950,"OK",NA()))</f>
        <v>#N/A</v>
      </c>
      <c r="Y950" s="40" t="e">
        <f>IF(AND(NOT(ISBLANK('Captura de datos CASO'!Y950)),ISNA(VLOOKUP('Captura de datos CASO'!Y950,'DO NOT USE_School Picklist'!$K$3:$K$6,1,FALSE))),"Please select a value from the drop-down menu",IF('DO NOT USE_Case Formulas'!A950,"OK",NA()))</f>
        <v>#N/A</v>
      </c>
      <c r="Z950" s="40" t="e">
        <f>IF(AND('DO NOT USE_Case Formulas'!A950,ISBLANK('Captura de datos CASO'!Z950)),"Has this person had symptoms? is required",IF(AND(NOT(ISBLANK('Captura de datos CASO'!Z950)),ISNA(VLOOKUP('Captura de datos CASO'!Z950,'DO NOT USE_School Picklist'!$D$3:$D$5,1,FALSE))),"Please select a value from the drop-down menu",IF(NOT(ISBLANK('Captura de datos CASO'!Z950)),"OK",NA())))</f>
        <v>#N/A</v>
      </c>
      <c r="AA950" s="40" t="e">
        <f>IF(AND('Captura de datos CASO'!Z950='DO NOT USE_School Picklist'!$D$3,ISBLANK('Captura de datos CASO'!AA950)),"Symptom Onset Date is required if Ever Symptomatic is Yes",IF('DO NOT USE_Case Formulas'!A950,"OK",NA()))</f>
        <v>#N/A</v>
      </c>
      <c r="AB950" s="40"/>
      <c r="AC950" s="40" t="e">
        <f ca="1">IF(AND('DO NOT USE_Case Formulas'!A950,ISBLANK('Captura de datos CASO'!AC950)),"Lab Result Test Date is required",IF('Captura de datos CASO'!AC950&gt;'DO NOT USE_School Picklist'!$C$3,"Test Date cannot be a future date",IF(NOT(ISBLANK('Captura de datos CASO'!AC950)),"OK",NA())))</f>
        <v>#N/A</v>
      </c>
      <c r="AD950" s="40" t="e">
        <f>IF(AND(NOT(ISBLANK('Captura de datos CASO'!AD950)),ISNA(VLOOKUP('Captura de datos CASO'!AD950,'DO NOT USE_School Picklist'!$R$3:$R$7,1,FALSE))),"Please select a value from the drop-down menu",IF('DO NOT USE_Case Formulas'!A950,"OK",NA()))</f>
        <v>#N/A</v>
      </c>
      <c r="AE950" s="40" t="e">
        <f>IF(AND('DO NOT USE_Case Formulas'!A950,ISBLANK('Captura de datos CASO'!AB950)),"Lab Result Test Result is required",IF(AND(NOT(ISBLANK('Captura de datos CASO'!AB950)),ISNA(VLOOKUP('Captura de datos CASO'!AB950,'DO NOT USE_School Picklist'!$Q$3:$Q$8,1,FALSE))),"Please select a value from the drop-down menu",IF('DO NOT USE_Case Formulas'!A950,"OK",NA())))</f>
        <v>#N/A</v>
      </c>
    </row>
    <row r="951" spans="1:31" x14ac:dyDescent="0.3">
      <c r="A951" s="39" t="e">
        <f>IF('DO NOT USE_Case Formulas'!A951,IF('DO NOT USE_Case Formulas'!B951,"Not all required fields are completed","OK"),NA())</f>
        <v>#N/A</v>
      </c>
      <c r="B951" s="40" t="e">
        <f>IF(AND('DO NOT USE_Case Formulas'!A951,ISBLANK('Captura de datos CASO'!B951)),"First Name is required",IF(NOT(ISBLANK('Captura de datos CASO'!B951)),"OK",NA()))</f>
        <v>#N/A</v>
      </c>
      <c r="C951" s="40" t="e">
        <f>IF(AND('DO NOT USE_Case Formulas'!A951,ISBLANK('Captura de datos CASO'!C951)),"Last Name is required",IF(NOT(ISBLANK('Captura de datos CASO'!C951)),"OK",NA()))</f>
        <v>#N/A</v>
      </c>
      <c r="D951" s="40" t="e">
        <f>IF(AND('DO NOT USE_Case Formulas'!A951,ISBLANK('Captura de datos CASO'!D951)),"Birthdate is required",IF(NOT(ISBLANK('Captura de datos CASO'!D951)),"OK",NA()))</f>
        <v>#N/A</v>
      </c>
      <c r="E951" s="40" t="e">
        <f>IF(AND('DO NOT USE_Case Formulas'!A951,ISBLANK('Captura de datos CASO'!E951)),"Mobile Phone is required",IF(NOT(ISBLANK('Captura de datos CASO'!E951)),IF(AND(ISNUMBER(VALUE('Captura de datos CASO'!E951)),LEFT('Captura de datos CASO'!E951,1)&lt;&gt;"1",LEN('Captura de datos CASO'!E951)=10),"OK","Phone number must be valid format"),NA()))</f>
        <v>#N/A</v>
      </c>
      <c r="F951" s="40" t="e">
        <f>IF(LEN('Captura de datos CASO'!F951)&gt;255,"Home Street Address must be less than 255 characters",IF('DO NOT USE_Case Formulas'!A951,"OK",NA()))</f>
        <v>#N/A</v>
      </c>
      <c r="G951" s="40" t="e">
        <f>IF(LEN('Captura de datos CASO'!G951)&gt;40,"City must be less than 40 characters",IF('DO NOT USE_Case Formulas'!A951,"OK",NA()))</f>
        <v>#N/A</v>
      </c>
      <c r="H951" s="40" t="e">
        <f>IF(AND(NOT(ISBLANK('Captura de datos CASO'!H951)),ISNA(VLOOKUP('Captura de datos CASO'!H951,'DO NOT USE_School Picklist'!$P$3:$P$52,1,FALSE))),"Please select a value from the drop-down menu",IF('DO NOT USE_Case Formulas'!A951,"OK",NA()))</f>
        <v>#N/A</v>
      </c>
      <c r="I951" s="40" t="e">
        <f>IF(AND('DO NOT USE_Case Formulas'!A951,ISBLANK('Captura de datos CASO'!I951)),"Zip is required",IF(ISBLANK('Captura de datos CASO'!I951),NA(),"OK"))</f>
        <v>#N/A</v>
      </c>
      <c r="J951" s="40" t="e">
        <f>IF(AND('DO NOT USE_Case Formulas'!A951,ISBLANK('Captura de datos CASO'!J951)),"Student or Staff? is required",IF(ISBLANK('Captura de datos CASO'!J951),NA(),IF(ISNA(VLOOKUP('Captura de datos CASO'!J951,'DO NOT USE_School Picklist'!$B$3:$B$6,1,FALSE)),"Please select a value from the drop-down menu","OK")))</f>
        <v>#N/A</v>
      </c>
      <c r="K951" s="40" t="e">
        <f>IF(AND('Captura de datos CASO'!J951='DO NOT USE_School Picklist'!$B$4,ISBLANK('Captura de datos CASO'!K951)),"Occupation/Job Title is required if Student or Staff? is Yes, staff/faculty or volunteer",IF('DO NOT USE_Case Formulas'!A951,"OK",NA()))</f>
        <v>#N/A</v>
      </c>
      <c r="L951" s="40" t="e">
        <f ca="1">IF('Captura de datos CASO'!L951&gt;'DO NOT USE_School Picklist'!$C$3,"Date last on school campus/facility cannot be a future date",IF('DO NOT USE_Case Formulas'!A951,IF(ISBLANK('Captura de datos CASO'!L951),"Date last on school campus/facility is required","OK"),NA()))</f>
        <v>#N/A</v>
      </c>
      <c r="M951" s="40" t="e">
        <f>IF(AND('DO NOT USE_Case Formulas'!A951,ISBLANK('Captura de datos CASO'!M951)),"Specific Place in the Location is required",IF(ISBLANK('Captura de datos CASO'!M951),NA(),"OK"))</f>
        <v>#N/A</v>
      </c>
      <c r="N951" s="40" t="e">
        <f>IF(LEN('Captura de datos CASO'!N951)&gt;50,"Parent/Guardian Name must be less than 50 characters",IF('DO NOT USE_Case Formulas'!A951,"OK",NA()))</f>
        <v>#N/A</v>
      </c>
      <c r="O951" s="40" t="e">
        <f>IF(NOT(ISBLANK('Captura de datos CASO'!O951)),IF(AND(ISNUMBER('Captura de datos CASO'!O951),LEFT('Captura de datos CASO'!O951,1)&lt;&gt;"1",LEN('Captura de datos CASO'!O951)=10),"OK","Phone number must be valid format"),IF('DO NOT USE_Case Formulas'!A951,"OK",NA()))</f>
        <v>#N/A</v>
      </c>
      <c r="P951" s="53" t="e">
        <f>IF(AND(NOT(ISBLANK('Captura de datos CASO'!P951)),ISNA(VLOOKUP('Captura de datos CASO'!P951,'DO NOT USE_School Picklist'!$I$3:$I$5,1,FALSE))),"Please select a value from the drop-down menu",IF('DO NOT USE_Case Formulas'!A951,"OK",NA()))</f>
        <v>#N/A</v>
      </c>
      <c r="Q951" s="40" t="e">
        <f>IF(AND(NOT(ISBLANK('Captura de datos CASO'!Q951)),ISNA(VLOOKUP('Captura de datos CASO'!Q951,'DO NOT USE_School Picklist'!$E$3:$E$10,1,FALSE))),"Please select a value from the drop-down menu",IF('DO NOT USE_Case Formulas'!A951,"OK",NA()))</f>
        <v>#N/A</v>
      </c>
      <c r="R951" s="53" t="e">
        <f>IF(AND(NOT(ISBLANK('Captura de datos CASO'!R951)),ISNA(VLOOKUP('Captura de datos CASO'!R951,'DO NOT USE_School Picklist'!$W$3:$W$9,1,FALSE))),"Please select a value from the drop-down menu",IF('DO NOT USE_Case Formulas'!A951,"OK",NA()))</f>
        <v>#N/A</v>
      </c>
      <c r="S951" s="53" t="e">
        <f>IF(AND(NOT(ISBLANK('Captura de datos CASO'!S951)),ISNA(VLOOKUP('Captura de datos CASO'!S951,'DO NOT USE_School Picklist'!$W$3:$W$9,1,FALSE))),"Please select a value from the drop-down menu",IF('DO NOT USE_Case Formulas'!A951,"OK",NA()))</f>
        <v>#N/A</v>
      </c>
      <c r="T951" s="40" t="e">
        <f>IF(AND(NOT(ISBLANK('Captura de datos CASO'!T951)),ISNA(VLOOKUP('Captura de datos CASO'!T951,'DO NOT USE_School Picklist'!$F$3:$F$16,1,FALSE))),"Please select a value from the drop-down menu",IF('DO NOT USE_Case Formulas'!A951,"OK",NA()))</f>
        <v>#N/A</v>
      </c>
      <c r="U951" s="40" t="e">
        <f>IF(LEN('Captura de datos CASO'!U951)&gt;100,"Classroom(s) must be less than 100 characters",IF('DO NOT USE_Case Formulas'!A951,"OK",NA()))</f>
        <v>#N/A</v>
      </c>
      <c r="V951" s="40" t="e">
        <f>IF(AND(NOT(ISBLANK('Captura de datos CASO'!V951)),ISNA(VLOOKUP('Captura de datos CASO'!V951,'DO NOT USE_School Picklist'!$S$3:$S$12,1,FALSE))),"Please select a value from the drop-down menu",IF('DO NOT USE_Case Formulas'!A951,"OK",NA()))</f>
        <v>#N/A</v>
      </c>
      <c r="W951" s="40" t="e">
        <f>IF(AND(NOT(ISBLANK('Captura de datos CASO'!W951)),ISNA(VLOOKUP('Captura de datos CASO'!W951,'DO NOT USE_School Picklist'!$S$3:$S$12,1,FALSE))),"Please select a value from the drop-down menu",IF('DO NOT USE_Case Formulas'!A951,"OK",NA()))</f>
        <v>#N/A</v>
      </c>
      <c r="X951" s="40" t="e">
        <f>IF(LEN('Captura de datos CASO'!X951)&gt;80,"Name of Education Group must be less than 80 characters",IF('DO NOT USE_Case Formulas'!A951,"OK",NA()))</f>
        <v>#N/A</v>
      </c>
      <c r="Y951" s="40" t="e">
        <f>IF(AND(NOT(ISBLANK('Captura de datos CASO'!Y951)),ISNA(VLOOKUP('Captura de datos CASO'!Y951,'DO NOT USE_School Picklist'!$K$3:$K$6,1,FALSE))),"Please select a value from the drop-down menu",IF('DO NOT USE_Case Formulas'!A951,"OK",NA()))</f>
        <v>#N/A</v>
      </c>
      <c r="Z951" s="40" t="e">
        <f>IF(AND('DO NOT USE_Case Formulas'!A951,ISBLANK('Captura de datos CASO'!Z951)),"Has this person had symptoms? is required",IF(AND(NOT(ISBLANK('Captura de datos CASO'!Z951)),ISNA(VLOOKUP('Captura de datos CASO'!Z951,'DO NOT USE_School Picklist'!$D$3:$D$5,1,FALSE))),"Please select a value from the drop-down menu",IF(NOT(ISBLANK('Captura de datos CASO'!Z951)),"OK",NA())))</f>
        <v>#N/A</v>
      </c>
      <c r="AA951" s="40" t="e">
        <f>IF(AND('Captura de datos CASO'!Z951='DO NOT USE_School Picklist'!$D$3,ISBLANK('Captura de datos CASO'!AA951)),"Symptom Onset Date is required if Ever Symptomatic is Yes",IF('DO NOT USE_Case Formulas'!A951,"OK",NA()))</f>
        <v>#N/A</v>
      </c>
      <c r="AB951" s="40"/>
      <c r="AC951" s="40" t="e">
        <f ca="1">IF(AND('DO NOT USE_Case Formulas'!A951,ISBLANK('Captura de datos CASO'!AC951)),"Lab Result Test Date is required",IF('Captura de datos CASO'!AC951&gt;'DO NOT USE_School Picklist'!$C$3,"Test Date cannot be a future date",IF(NOT(ISBLANK('Captura de datos CASO'!AC951)),"OK",NA())))</f>
        <v>#N/A</v>
      </c>
      <c r="AD951" s="40" t="e">
        <f>IF(AND(NOT(ISBLANK('Captura de datos CASO'!AD951)),ISNA(VLOOKUP('Captura de datos CASO'!AD951,'DO NOT USE_School Picklist'!$R$3:$R$7,1,FALSE))),"Please select a value from the drop-down menu",IF('DO NOT USE_Case Formulas'!A951,"OK",NA()))</f>
        <v>#N/A</v>
      </c>
      <c r="AE951" s="40" t="e">
        <f>IF(AND('DO NOT USE_Case Formulas'!A951,ISBLANK('Captura de datos CASO'!AB951)),"Lab Result Test Result is required",IF(AND(NOT(ISBLANK('Captura de datos CASO'!AB951)),ISNA(VLOOKUP('Captura de datos CASO'!AB951,'DO NOT USE_School Picklist'!$Q$3:$Q$8,1,FALSE))),"Please select a value from the drop-down menu",IF('DO NOT USE_Case Formulas'!A951,"OK",NA())))</f>
        <v>#N/A</v>
      </c>
    </row>
    <row r="952" spans="1:31" x14ac:dyDescent="0.3">
      <c r="A952" s="39" t="e">
        <f>IF('DO NOT USE_Case Formulas'!A952,IF('DO NOT USE_Case Formulas'!B952,"Not all required fields are completed","OK"),NA())</f>
        <v>#N/A</v>
      </c>
      <c r="B952" s="40" t="e">
        <f>IF(AND('DO NOT USE_Case Formulas'!A952,ISBLANK('Captura de datos CASO'!B952)),"First Name is required",IF(NOT(ISBLANK('Captura de datos CASO'!B952)),"OK",NA()))</f>
        <v>#N/A</v>
      </c>
      <c r="C952" s="40" t="e">
        <f>IF(AND('DO NOT USE_Case Formulas'!A952,ISBLANK('Captura de datos CASO'!C952)),"Last Name is required",IF(NOT(ISBLANK('Captura de datos CASO'!C952)),"OK",NA()))</f>
        <v>#N/A</v>
      </c>
      <c r="D952" s="40" t="e">
        <f>IF(AND('DO NOT USE_Case Formulas'!A952,ISBLANK('Captura de datos CASO'!D952)),"Birthdate is required",IF(NOT(ISBLANK('Captura de datos CASO'!D952)),"OK",NA()))</f>
        <v>#N/A</v>
      </c>
      <c r="E952" s="40" t="e">
        <f>IF(AND('DO NOT USE_Case Formulas'!A952,ISBLANK('Captura de datos CASO'!E952)),"Mobile Phone is required",IF(NOT(ISBLANK('Captura de datos CASO'!E952)),IF(AND(ISNUMBER(VALUE('Captura de datos CASO'!E952)),LEFT('Captura de datos CASO'!E952,1)&lt;&gt;"1",LEN('Captura de datos CASO'!E952)=10),"OK","Phone number must be valid format"),NA()))</f>
        <v>#N/A</v>
      </c>
      <c r="F952" s="40" t="e">
        <f>IF(LEN('Captura de datos CASO'!F952)&gt;255,"Home Street Address must be less than 255 characters",IF('DO NOT USE_Case Formulas'!A952,"OK",NA()))</f>
        <v>#N/A</v>
      </c>
      <c r="G952" s="40" t="e">
        <f>IF(LEN('Captura de datos CASO'!G952)&gt;40,"City must be less than 40 characters",IF('DO NOT USE_Case Formulas'!A952,"OK",NA()))</f>
        <v>#N/A</v>
      </c>
      <c r="H952" s="40" t="e">
        <f>IF(AND(NOT(ISBLANK('Captura de datos CASO'!H952)),ISNA(VLOOKUP('Captura de datos CASO'!H952,'DO NOT USE_School Picklist'!$P$3:$P$52,1,FALSE))),"Please select a value from the drop-down menu",IF('DO NOT USE_Case Formulas'!A952,"OK",NA()))</f>
        <v>#N/A</v>
      </c>
      <c r="I952" s="40" t="e">
        <f>IF(AND('DO NOT USE_Case Formulas'!A952,ISBLANK('Captura de datos CASO'!I952)),"Zip is required",IF(ISBLANK('Captura de datos CASO'!I952),NA(),"OK"))</f>
        <v>#N/A</v>
      </c>
      <c r="J952" s="40" t="e">
        <f>IF(AND('DO NOT USE_Case Formulas'!A952,ISBLANK('Captura de datos CASO'!J952)),"Student or Staff? is required",IF(ISBLANK('Captura de datos CASO'!J952),NA(),IF(ISNA(VLOOKUP('Captura de datos CASO'!J952,'DO NOT USE_School Picklist'!$B$3:$B$6,1,FALSE)),"Please select a value from the drop-down menu","OK")))</f>
        <v>#N/A</v>
      </c>
      <c r="K952" s="40" t="e">
        <f>IF(AND('Captura de datos CASO'!J952='DO NOT USE_School Picklist'!$B$4,ISBLANK('Captura de datos CASO'!K952)),"Occupation/Job Title is required if Student or Staff? is Yes, staff/faculty or volunteer",IF('DO NOT USE_Case Formulas'!A952,"OK",NA()))</f>
        <v>#N/A</v>
      </c>
      <c r="L952" s="40" t="e">
        <f ca="1">IF('Captura de datos CASO'!L952&gt;'DO NOT USE_School Picklist'!$C$3,"Date last on school campus/facility cannot be a future date",IF('DO NOT USE_Case Formulas'!A952,IF(ISBLANK('Captura de datos CASO'!L952),"Date last on school campus/facility is required","OK"),NA()))</f>
        <v>#N/A</v>
      </c>
      <c r="M952" s="40" t="e">
        <f>IF(AND('DO NOT USE_Case Formulas'!A952,ISBLANK('Captura de datos CASO'!M952)),"Specific Place in the Location is required",IF(ISBLANK('Captura de datos CASO'!M952),NA(),"OK"))</f>
        <v>#N/A</v>
      </c>
      <c r="N952" s="40" t="e">
        <f>IF(LEN('Captura de datos CASO'!N952)&gt;50,"Parent/Guardian Name must be less than 50 characters",IF('DO NOT USE_Case Formulas'!A952,"OK",NA()))</f>
        <v>#N/A</v>
      </c>
      <c r="O952" s="40" t="e">
        <f>IF(NOT(ISBLANK('Captura de datos CASO'!O952)),IF(AND(ISNUMBER('Captura de datos CASO'!O952),LEFT('Captura de datos CASO'!O952,1)&lt;&gt;"1",LEN('Captura de datos CASO'!O952)=10),"OK","Phone number must be valid format"),IF('DO NOT USE_Case Formulas'!A952,"OK",NA()))</f>
        <v>#N/A</v>
      </c>
      <c r="P952" s="53" t="e">
        <f>IF(AND(NOT(ISBLANK('Captura de datos CASO'!P952)),ISNA(VLOOKUP('Captura de datos CASO'!P952,'DO NOT USE_School Picklist'!$I$3:$I$5,1,FALSE))),"Please select a value from the drop-down menu",IF('DO NOT USE_Case Formulas'!A952,"OK",NA()))</f>
        <v>#N/A</v>
      </c>
      <c r="Q952" s="40" t="e">
        <f>IF(AND(NOT(ISBLANK('Captura de datos CASO'!Q952)),ISNA(VLOOKUP('Captura de datos CASO'!Q952,'DO NOT USE_School Picklist'!$E$3:$E$10,1,FALSE))),"Please select a value from the drop-down menu",IF('DO NOT USE_Case Formulas'!A952,"OK",NA()))</f>
        <v>#N/A</v>
      </c>
      <c r="R952" s="53" t="e">
        <f>IF(AND(NOT(ISBLANK('Captura de datos CASO'!R952)),ISNA(VLOOKUP('Captura de datos CASO'!R952,'DO NOT USE_School Picklist'!$W$3:$W$9,1,FALSE))),"Please select a value from the drop-down menu",IF('DO NOT USE_Case Formulas'!A952,"OK",NA()))</f>
        <v>#N/A</v>
      </c>
      <c r="S952" s="53" t="e">
        <f>IF(AND(NOT(ISBLANK('Captura de datos CASO'!S952)),ISNA(VLOOKUP('Captura de datos CASO'!S952,'DO NOT USE_School Picklist'!$W$3:$W$9,1,FALSE))),"Please select a value from the drop-down menu",IF('DO NOT USE_Case Formulas'!A952,"OK",NA()))</f>
        <v>#N/A</v>
      </c>
      <c r="T952" s="40" t="e">
        <f>IF(AND(NOT(ISBLANK('Captura de datos CASO'!T952)),ISNA(VLOOKUP('Captura de datos CASO'!T952,'DO NOT USE_School Picklist'!$F$3:$F$16,1,FALSE))),"Please select a value from the drop-down menu",IF('DO NOT USE_Case Formulas'!A952,"OK",NA()))</f>
        <v>#N/A</v>
      </c>
      <c r="U952" s="40" t="e">
        <f>IF(LEN('Captura de datos CASO'!U952)&gt;100,"Classroom(s) must be less than 100 characters",IF('DO NOT USE_Case Formulas'!A952,"OK",NA()))</f>
        <v>#N/A</v>
      </c>
      <c r="V952" s="40" t="e">
        <f>IF(AND(NOT(ISBLANK('Captura de datos CASO'!V952)),ISNA(VLOOKUP('Captura de datos CASO'!V952,'DO NOT USE_School Picklist'!$S$3:$S$12,1,FALSE))),"Please select a value from the drop-down menu",IF('DO NOT USE_Case Formulas'!A952,"OK",NA()))</f>
        <v>#N/A</v>
      </c>
      <c r="W952" s="40" t="e">
        <f>IF(AND(NOT(ISBLANK('Captura de datos CASO'!W952)),ISNA(VLOOKUP('Captura de datos CASO'!W952,'DO NOT USE_School Picklist'!$S$3:$S$12,1,FALSE))),"Please select a value from the drop-down menu",IF('DO NOT USE_Case Formulas'!A952,"OK",NA()))</f>
        <v>#N/A</v>
      </c>
      <c r="X952" s="40" t="e">
        <f>IF(LEN('Captura de datos CASO'!X952)&gt;80,"Name of Education Group must be less than 80 characters",IF('DO NOT USE_Case Formulas'!A952,"OK",NA()))</f>
        <v>#N/A</v>
      </c>
      <c r="Y952" s="40" t="e">
        <f>IF(AND(NOT(ISBLANK('Captura de datos CASO'!Y952)),ISNA(VLOOKUP('Captura de datos CASO'!Y952,'DO NOT USE_School Picklist'!$K$3:$K$6,1,FALSE))),"Please select a value from the drop-down menu",IF('DO NOT USE_Case Formulas'!A952,"OK",NA()))</f>
        <v>#N/A</v>
      </c>
      <c r="Z952" s="40" t="e">
        <f>IF(AND('DO NOT USE_Case Formulas'!A952,ISBLANK('Captura de datos CASO'!Z952)),"Has this person had symptoms? is required",IF(AND(NOT(ISBLANK('Captura de datos CASO'!Z952)),ISNA(VLOOKUP('Captura de datos CASO'!Z952,'DO NOT USE_School Picklist'!$D$3:$D$5,1,FALSE))),"Please select a value from the drop-down menu",IF(NOT(ISBLANK('Captura de datos CASO'!Z952)),"OK",NA())))</f>
        <v>#N/A</v>
      </c>
      <c r="AA952" s="40" t="e">
        <f>IF(AND('Captura de datos CASO'!Z952='DO NOT USE_School Picklist'!$D$3,ISBLANK('Captura de datos CASO'!AA952)),"Symptom Onset Date is required if Ever Symptomatic is Yes",IF('DO NOT USE_Case Formulas'!A952,"OK",NA()))</f>
        <v>#N/A</v>
      </c>
      <c r="AB952" s="40"/>
      <c r="AC952" s="40" t="e">
        <f ca="1">IF(AND('DO NOT USE_Case Formulas'!A952,ISBLANK('Captura de datos CASO'!AC952)),"Lab Result Test Date is required",IF('Captura de datos CASO'!AC952&gt;'DO NOT USE_School Picklist'!$C$3,"Test Date cannot be a future date",IF(NOT(ISBLANK('Captura de datos CASO'!AC952)),"OK",NA())))</f>
        <v>#N/A</v>
      </c>
      <c r="AD952" s="40" t="e">
        <f>IF(AND(NOT(ISBLANK('Captura de datos CASO'!AD952)),ISNA(VLOOKUP('Captura de datos CASO'!AD952,'DO NOT USE_School Picklist'!$R$3:$R$7,1,FALSE))),"Please select a value from the drop-down menu",IF('DO NOT USE_Case Formulas'!A952,"OK",NA()))</f>
        <v>#N/A</v>
      </c>
      <c r="AE952" s="40" t="e">
        <f>IF(AND('DO NOT USE_Case Formulas'!A952,ISBLANK('Captura de datos CASO'!AB952)),"Lab Result Test Result is required",IF(AND(NOT(ISBLANK('Captura de datos CASO'!AB952)),ISNA(VLOOKUP('Captura de datos CASO'!AB952,'DO NOT USE_School Picklist'!$Q$3:$Q$8,1,FALSE))),"Please select a value from the drop-down menu",IF('DO NOT USE_Case Formulas'!A952,"OK",NA())))</f>
        <v>#N/A</v>
      </c>
    </row>
    <row r="953" spans="1:31" x14ac:dyDescent="0.3">
      <c r="A953" s="39" t="e">
        <f>IF('DO NOT USE_Case Formulas'!A953,IF('DO NOT USE_Case Formulas'!B953,"Not all required fields are completed","OK"),NA())</f>
        <v>#N/A</v>
      </c>
      <c r="B953" s="40" t="e">
        <f>IF(AND('DO NOT USE_Case Formulas'!A953,ISBLANK('Captura de datos CASO'!B953)),"First Name is required",IF(NOT(ISBLANK('Captura de datos CASO'!B953)),"OK",NA()))</f>
        <v>#N/A</v>
      </c>
      <c r="C953" s="40" t="e">
        <f>IF(AND('DO NOT USE_Case Formulas'!A953,ISBLANK('Captura de datos CASO'!C953)),"Last Name is required",IF(NOT(ISBLANK('Captura de datos CASO'!C953)),"OK",NA()))</f>
        <v>#N/A</v>
      </c>
      <c r="D953" s="40" t="e">
        <f>IF(AND('DO NOT USE_Case Formulas'!A953,ISBLANK('Captura de datos CASO'!D953)),"Birthdate is required",IF(NOT(ISBLANK('Captura de datos CASO'!D953)),"OK",NA()))</f>
        <v>#N/A</v>
      </c>
      <c r="E953" s="40" t="e">
        <f>IF(AND('DO NOT USE_Case Formulas'!A953,ISBLANK('Captura de datos CASO'!E953)),"Mobile Phone is required",IF(NOT(ISBLANK('Captura de datos CASO'!E953)),IF(AND(ISNUMBER(VALUE('Captura de datos CASO'!E953)),LEFT('Captura de datos CASO'!E953,1)&lt;&gt;"1",LEN('Captura de datos CASO'!E953)=10),"OK","Phone number must be valid format"),NA()))</f>
        <v>#N/A</v>
      </c>
      <c r="F953" s="40" t="e">
        <f>IF(LEN('Captura de datos CASO'!F953)&gt;255,"Home Street Address must be less than 255 characters",IF('DO NOT USE_Case Formulas'!A953,"OK",NA()))</f>
        <v>#N/A</v>
      </c>
      <c r="G953" s="40" t="e">
        <f>IF(LEN('Captura de datos CASO'!G953)&gt;40,"City must be less than 40 characters",IF('DO NOT USE_Case Formulas'!A953,"OK",NA()))</f>
        <v>#N/A</v>
      </c>
      <c r="H953" s="40" t="e">
        <f>IF(AND(NOT(ISBLANK('Captura de datos CASO'!H953)),ISNA(VLOOKUP('Captura de datos CASO'!H953,'DO NOT USE_School Picklist'!$P$3:$P$52,1,FALSE))),"Please select a value from the drop-down menu",IF('DO NOT USE_Case Formulas'!A953,"OK",NA()))</f>
        <v>#N/A</v>
      </c>
      <c r="I953" s="40" t="e">
        <f>IF(AND('DO NOT USE_Case Formulas'!A953,ISBLANK('Captura de datos CASO'!I953)),"Zip is required",IF(ISBLANK('Captura de datos CASO'!I953),NA(),"OK"))</f>
        <v>#N/A</v>
      </c>
      <c r="J953" s="40" t="e">
        <f>IF(AND('DO NOT USE_Case Formulas'!A953,ISBLANK('Captura de datos CASO'!J953)),"Student or Staff? is required",IF(ISBLANK('Captura de datos CASO'!J953),NA(),IF(ISNA(VLOOKUP('Captura de datos CASO'!J953,'DO NOT USE_School Picklist'!$B$3:$B$6,1,FALSE)),"Please select a value from the drop-down menu","OK")))</f>
        <v>#N/A</v>
      </c>
      <c r="K953" s="40" t="e">
        <f>IF(AND('Captura de datos CASO'!J953='DO NOT USE_School Picklist'!$B$4,ISBLANK('Captura de datos CASO'!K953)),"Occupation/Job Title is required if Student or Staff? is Yes, staff/faculty or volunteer",IF('DO NOT USE_Case Formulas'!A953,"OK",NA()))</f>
        <v>#N/A</v>
      </c>
      <c r="L953" s="40" t="e">
        <f ca="1">IF('Captura de datos CASO'!L953&gt;'DO NOT USE_School Picklist'!$C$3,"Date last on school campus/facility cannot be a future date",IF('DO NOT USE_Case Formulas'!A953,IF(ISBLANK('Captura de datos CASO'!L953),"Date last on school campus/facility is required","OK"),NA()))</f>
        <v>#N/A</v>
      </c>
      <c r="M953" s="40" t="e">
        <f>IF(AND('DO NOT USE_Case Formulas'!A953,ISBLANK('Captura de datos CASO'!M953)),"Specific Place in the Location is required",IF(ISBLANK('Captura de datos CASO'!M953),NA(),"OK"))</f>
        <v>#N/A</v>
      </c>
      <c r="N953" s="40" t="e">
        <f>IF(LEN('Captura de datos CASO'!N953)&gt;50,"Parent/Guardian Name must be less than 50 characters",IF('DO NOT USE_Case Formulas'!A953,"OK",NA()))</f>
        <v>#N/A</v>
      </c>
      <c r="O953" s="40" t="e">
        <f>IF(NOT(ISBLANK('Captura de datos CASO'!O953)),IF(AND(ISNUMBER('Captura de datos CASO'!O953),LEFT('Captura de datos CASO'!O953,1)&lt;&gt;"1",LEN('Captura de datos CASO'!O953)=10),"OK","Phone number must be valid format"),IF('DO NOT USE_Case Formulas'!A953,"OK",NA()))</f>
        <v>#N/A</v>
      </c>
      <c r="P953" s="53" t="e">
        <f>IF(AND(NOT(ISBLANK('Captura de datos CASO'!P953)),ISNA(VLOOKUP('Captura de datos CASO'!P953,'DO NOT USE_School Picklist'!$I$3:$I$5,1,FALSE))),"Please select a value from the drop-down menu",IF('DO NOT USE_Case Formulas'!A953,"OK",NA()))</f>
        <v>#N/A</v>
      </c>
      <c r="Q953" s="40" t="e">
        <f>IF(AND(NOT(ISBLANK('Captura de datos CASO'!Q953)),ISNA(VLOOKUP('Captura de datos CASO'!Q953,'DO NOT USE_School Picklist'!$E$3:$E$10,1,FALSE))),"Please select a value from the drop-down menu",IF('DO NOT USE_Case Formulas'!A953,"OK",NA()))</f>
        <v>#N/A</v>
      </c>
      <c r="R953" s="53" t="e">
        <f>IF(AND(NOT(ISBLANK('Captura de datos CASO'!R953)),ISNA(VLOOKUP('Captura de datos CASO'!R953,'DO NOT USE_School Picklist'!$W$3:$W$9,1,FALSE))),"Please select a value from the drop-down menu",IF('DO NOT USE_Case Formulas'!A953,"OK",NA()))</f>
        <v>#N/A</v>
      </c>
      <c r="S953" s="53" t="e">
        <f>IF(AND(NOT(ISBLANK('Captura de datos CASO'!S953)),ISNA(VLOOKUP('Captura de datos CASO'!S953,'DO NOT USE_School Picklist'!$W$3:$W$9,1,FALSE))),"Please select a value from the drop-down menu",IF('DO NOT USE_Case Formulas'!A953,"OK",NA()))</f>
        <v>#N/A</v>
      </c>
      <c r="T953" s="40" t="e">
        <f>IF(AND(NOT(ISBLANK('Captura de datos CASO'!T953)),ISNA(VLOOKUP('Captura de datos CASO'!T953,'DO NOT USE_School Picklist'!$F$3:$F$16,1,FALSE))),"Please select a value from the drop-down menu",IF('DO NOT USE_Case Formulas'!A953,"OK",NA()))</f>
        <v>#N/A</v>
      </c>
      <c r="U953" s="40" t="e">
        <f>IF(LEN('Captura de datos CASO'!U953)&gt;100,"Classroom(s) must be less than 100 characters",IF('DO NOT USE_Case Formulas'!A953,"OK",NA()))</f>
        <v>#N/A</v>
      </c>
      <c r="V953" s="40" t="e">
        <f>IF(AND(NOT(ISBLANK('Captura de datos CASO'!V953)),ISNA(VLOOKUP('Captura de datos CASO'!V953,'DO NOT USE_School Picklist'!$S$3:$S$12,1,FALSE))),"Please select a value from the drop-down menu",IF('DO NOT USE_Case Formulas'!A953,"OK",NA()))</f>
        <v>#N/A</v>
      </c>
      <c r="W953" s="40" t="e">
        <f>IF(AND(NOT(ISBLANK('Captura de datos CASO'!W953)),ISNA(VLOOKUP('Captura de datos CASO'!W953,'DO NOT USE_School Picklist'!$S$3:$S$12,1,FALSE))),"Please select a value from the drop-down menu",IF('DO NOT USE_Case Formulas'!A953,"OK",NA()))</f>
        <v>#N/A</v>
      </c>
      <c r="X953" s="40" t="e">
        <f>IF(LEN('Captura de datos CASO'!X953)&gt;80,"Name of Education Group must be less than 80 characters",IF('DO NOT USE_Case Formulas'!A953,"OK",NA()))</f>
        <v>#N/A</v>
      </c>
      <c r="Y953" s="40" t="e">
        <f>IF(AND(NOT(ISBLANK('Captura de datos CASO'!Y953)),ISNA(VLOOKUP('Captura de datos CASO'!Y953,'DO NOT USE_School Picklist'!$K$3:$K$6,1,FALSE))),"Please select a value from the drop-down menu",IF('DO NOT USE_Case Formulas'!A953,"OK",NA()))</f>
        <v>#N/A</v>
      </c>
      <c r="Z953" s="40" t="e">
        <f>IF(AND('DO NOT USE_Case Formulas'!A953,ISBLANK('Captura de datos CASO'!Z953)),"Has this person had symptoms? is required",IF(AND(NOT(ISBLANK('Captura de datos CASO'!Z953)),ISNA(VLOOKUP('Captura de datos CASO'!Z953,'DO NOT USE_School Picklist'!$D$3:$D$5,1,FALSE))),"Please select a value from the drop-down menu",IF(NOT(ISBLANK('Captura de datos CASO'!Z953)),"OK",NA())))</f>
        <v>#N/A</v>
      </c>
      <c r="AA953" s="40" t="e">
        <f>IF(AND('Captura de datos CASO'!Z953='DO NOT USE_School Picklist'!$D$3,ISBLANK('Captura de datos CASO'!AA953)),"Symptom Onset Date is required if Ever Symptomatic is Yes",IF('DO NOT USE_Case Formulas'!A953,"OK",NA()))</f>
        <v>#N/A</v>
      </c>
      <c r="AB953" s="40"/>
      <c r="AC953" s="40" t="e">
        <f ca="1">IF(AND('DO NOT USE_Case Formulas'!A953,ISBLANK('Captura de datos CASO'!AC953)),"Lab Result Test Date is required",IF('Captura de datos CASO'!AC953&gt;'DO NOT USE_School Picklist'!$C$3,"Test Date cannot be a future date",IF(NOT(ISBLANK('Captura de datos CASO'!AC953)),"OK",NA())))</f>
        <v>#N/A</v>
      </c>
      <c r="AD953" s="40" t="e">
        <f>IF(AND(NOT(ISBLANK('Captura de datos CASO'!AD953)),ISNA(VLOOKUP('Captura de datos CASO'!AD953,'DO NOT USE_School Picklist'!$R$3:$R$7,1,FALSE))),"Please select a value from the drop-down menu",IF('DO NOT USE_Case Formulas'!A953,"OK",NA()))</f>
        <v>#N/A</v>
      </c>
      <c r="AE953" s="40" t="e">
        <f>IF(AND('DO NOT USE_Case Formulas'!A953,ISBLANK('Captura de datos CASO'!AB953)),"Lab Result Test Result is required",IF(AND(NOT(ISBLANK('Captura de datos CASO'!AB953)),ISNA(VLOOKUP('Captura de datos CASO'!AB953,'DO NOT USE_School Picklist'!$Q$3:$Q$8,1,FALSE))),"Please select a value from the drop-down menu",IF('DO NOT USE_Case Formulas'!A953,"OK",NA())))</f>
        <v>#N/A</v>
      </c>
    </row>
    <row r="954" spans="1:31" x14ac:dyDescent="0.3">
      <c r="A954" s="39" t="e">
        <f>IF('DO NOT USE_Case Formulas'!A954,IF('DO NOT USE_Case Formulas'!B954,"Not all required fields are completed","OK"),NA())</f>
        <v>#N/A</v>
      </c>
      <c r="B954" s="40" t="e">
        <f>IF(AND('DO NOT USE_Case Formulas'!A954,ISBLANK('Captura de datos CASO'!B954)),"First Name is required",IF(NOT(ISBLANK('Captura de datos CASO'!B954)),"OK",NA()))</f>
        <v>#N/A</v>
      </c>
      <c r="C954" s="40" t="e">
        <f>IF(AND('DO NOT USE_Case Formulas'!A954,ISBLANK('Captura de datos CASO'!C954)),"Last Name is required",IF(NOT(ISBLANK('Captura de datos CASO'!C954)),"OK",NA()))</f>
        <v>#N/A</v>
      </c>
      <c r="D954" s="40" t="e">
        <f>IF(AND('DO NOT USE_Case Formulas'!A954,ISBLANK('Captura de datos CASO'!D954)),"Birthdate is required",IF(NOT(ISBLANK('Captura de datos CASO'!D954)),"OK",NA()))</f>
        <v>#N/A</v>
      </c>
      <c r="E954" s="40" t="e">
        <f>IF(AND('DO NOT USE_Case Formulas'!A954,ISBLANK('Captura de datos CASO'!E954)),"Mobile Phone is required",IF(NOT(ISBLANK('Captura de datos CASO'!E954)),IF(AND(ISNUMBER(VALUE('Captura de datos CASO'!E954)),LEFT('Captura de datos CASO'!E954,1)&lt;&gt;"1",LEN('Captura de datos CASO'!E954)=10),"OK","Phone number must be valid format"),NA()))</f>
        <v>#N/A</v>
      </c>
      <c r="F954" s="40" t="e">
        <f>IF(LEN('Captura de datos CASO'!F954)&gt;255,"Home Street Address must be less than 255 characters",IF('DO NOT USE_Case Formulas'!A954,"OK",NA()))</f>
        <v>#N/A</v>
      </c>
      <c r="G954" s="40" t="e">
        <f>IF(LEN('Captura de datos CASO'!G954)&gt;40,"City must be less than 40 characters",IF('DO NOT USE_Case Formulas'!A954,"OK",NA()))</f>
        <v>#N/A</v>
      </c>
      <c r="H954" s="40" t="e">
        <f>IF(AND(NOT(ISBLANK('Captura de datos CASO'!H954)),ISNA(VLOOKUP('Captura de datos CASO'!H954,'DO NOT USE_School Picklist'!$P$3:$P$52,1,FALSE))),"Please select a value from the drop-down menu",IF('DO NOT USE_Case Formulas'!A954,"OK",NA()))</f>
        <v>#N/A</v>
      </c>
      <c r="I954" s="40" t="e">
        <f>IF(AND('DO NOT USE_Case Formulas'!A954,ISBLANK('Captura de datos CASO'!I954)),"Zip is required",IF(ISBLANK('Captura de datos CASO'!I954),NA(),"OK"))</f>
        <v>#N/A</v>
      </c>
      <c r="J954" s="40" t="e">
        <f>IF(AND('DO NOT USE_Case Formulas'!A954,ISBLANK('Captura de datos CASO'!J954)),"Student or Staff? is required",IF(ISBLANK('Captura de datos CASO'!J954),NA(),IF(ISNA(VLOOKUP('Captura de datos CASO'!J954,'DO NOT USE_School Picklist'!$B$3:$B$6,1,FALSE)),"Please select a value from the drop-down menu","OK")))</f>
        <v>#N/A</v>
      </c>
      <c r="K954" s="40" t="e">
        <f>IF(AND('Captura de datos CASO'!J954='DO NOT USE_School Picklist'!$B$4,ISBLANK('Captura de datos CASO'!K954)),"Occupation/Job Title is required if Student or Staff? is Yes, staff/faculty or volunteer",IF('DO NOT USE_Case Formulas'!A954,"OK",NA()))</f>
        <v>#N/A</v>
      </c>
      <c r="L954" s="40" t="e">
        <f ca="1">IF('Captura de datos CASO'!L954&gt;'DO NOT USE_School Picklist'!$C$3,"Date last on school campus/facility cannot be a future date",IF('DO NOT USE_Case Formulas'!A954,IF(ISBLANK('Captura de datos CASO'!L954),"Date last on school campus/facility is required","OK"),NA()))</f>
        <v>#N/A</v>
      </c>
      <c r="M954" s="40" t="e">
        <f>IF(AND('DO NOT USE_Case Formulas'!A954,ISBLANK('Captura de datos CASO'!M954)),"Specific Place in the Location is required",IF(ISBLANK('Captura de datos CASO'!M954),NA(),"OK"))</f>
        <v>#N/A</v>
      </c>
      <c r="N954" s="40" t="e">
        <f>IF(LEN('Captura de datos CASO'!N954)&gt;50,"Parent/Guardian Name must be less than 50 characters",IF('DO NOT USE_Case Formulas'!A954,"OK",NA()))</f>
        <v>#N/A</v>
      </c>
      <c r="O954" s="40" t="e">
        <f>IF(NOT(ISBLANK('Captura de datos CASO'!O954)),IF(AND(ISNUMBER('Captura de datos CASO'!O954),LEFT('Captura de datos CASO'!O954,1)&lt;&gt;"1",LEN('Captura de datos CASO'!O954)=10),"OK","Phone number must be valid format"),IF('DO NOT USE_Case Formulas'!A954,"OK",NA()))</f>
        <v>#N/A</v>
      </c>
      <c r="P954" s="53" t="e">
        <f>IF(AND(NOT(ISBLANK('Captura de datos CASO'!P954)),ISNA(VLOOKUP('Captura de datos CASO'!P954,'DO NOT USE_School Picklist'!$I$3:$I$5,1,FALSE))),"Please select a value from the drop-down menu",IF('DO NOT USE_Case Formulas'!A954,"OK",NA()))</f>
        <v>#N/A</v>
      </c>
      <c r="Q954" s="40" t="e">
        <f>IF(AND(NOT(ISBLANK('Captura de datos CASO'!Q954)),ISNA(VLOOKUP('Captura de datos CASO'!Q954,'DO NOT USE_School Picklist'!$E$3:$E$10,1,FALSE))),"Please select a value from the drop-down menu",IF('DO NOT USE_Case Formulas'!A954,"OK",NA()))</f>
        <v>#N/A</v>
      </c>
      <c r="R954" s="53" t="e">
        <f>IF(AND(NOT(ISBLANK('Captura de datos CASO'!R954)),ISNA(VLOOKUP('Captura de datos CASO'!R954,'DO NOT USE_School Picklist'!$W$3:$W$9,1,FALSE))),"Please select a value from the drop-down menu",IF('DO NOT USE_Case Formulas'!A954,"OK",NA()))</f>
        <v>#N/A</v>
      </c>
      <c r="S954" s="53" t="e">
        <f>IF(AND(NOT(ISBLANK('Captura de datos CASO'!S954)),ISNA(VLOOKUP('Captura de datos CASO'!S954,'DO NOT USE_School Picklist'!$W$3:$W$9,1,FALSE))),"Please select a value from the drop-down menu",IF('DO NOT USE_Case Formulas'!A954,"OK",NA()))</f>
        <v>#N/A</v>
      </c>
      <c r="T954" s="40" t="e">
        <f>IF(AND(NOT(ISBLANK('Captura de datos CASO'!T954)),ISNA(VLOOKUP('Captura de datos CASO'!T954,'DO NOT USE_School Picklist'!$F$3:$F$16,1,FALSE))),"Please select a value from the drop-down menu",IF('DO NOT USE_Case Formulas'!A954,"OK",NA()))</f>
        <v>#N/A</v>
      </c>
      <c r="U954" s="40" t="e">
        <f>IF(LEN('Captura de datos CASO'!U954)&gt;100,"Classroom(s) must be less than 100 characters",IF('DO NOT USE_Case Formulas'!A954,"OK",NA()))</f>
        <v>#N/A</v>
      </c>
      <c r="V954" s="40" t="e">
        <f>IF(AND(NOT(ISBLANK('Captura de datos CASO'!V954)),ISNA(VLOOKUP('Captura de datos CASO'!V954,'DO NOT USE_School Picklist'!$S$3:$S$12,1,FALSE))),"Please select a value from the drop-down menu",IF('DO NOT USE_Case Formulas'!A954,"OK",NA()))</f>
        <v>#N/A</v>
      </c>
      <c r="W954" s="40" t="e">
        <f>IF(AND(NOT(ISBLANK('Captura de datos CASO'!W954)),ISNA(VLOOKUP('Captura de datos CASO'!W954,'DO NOT USE_School Picklist'!$S$3:$S$12,1,FALSE))),"Please select a value from the drop-down menu",IF('DO NOT USE_Case Formulas'!A954,"OK",NA()))</f>
        <v>#N/A</v>
      </c>
      <c r="X954" s="40" t="e">
        <f>IF(LEN('Captura de datos CASO'!X954)&gt;80,"Name of Education Group must be less than 80 characters",IF('DO NOT USE_Case Formulas'!A954,"OK",NA()))</f>
        <v>#N/A</v>
      </c>
      <c r="Y954" s="40" t="e">
        <f>IF(AND(NOT(ISBLANK('Captura de datos CASO'!Y954)),ISNA(VLOOKUP('Captura de datos CASO'!Y954,'DO NOT USE_School Picklist'!$K$3:$K$6,1,FALSE))),"Please select a value from the drop-down menu",IF('DO NOT USE_Case Formulas'!A954,"OK",NA()))</f>
        <v>#N/A</v>
      </c>
      <c r="Z954" s="40" t="e">
        <f>IF(AND('DO NOT USE_Case Formulas'!A954,ISBLANK('Captura de datos CASO'!Z954)),"Has this person had symptoms? is required",IF(AND(NOT(ISBLANK('Captura de datos CASO'!Z954)),ISNA(VLOOKUP('Captura de datos CASO'!Z954,'DO NOT USE_School Picklist'!$D$3:$D$5,1,FALSE))),"Please select a value from the drop-down menu",IF(NOT(ISBLANK('Captura de datos CASO'!Z954)),"OK",NA())))</f>
        <v>#N/A</v>
      </c>
      <c r="AA954" s="40" t="e">
        <f>IF(AND('Captura de datos CASO'!Z954='DO NOT USE_School Picklist'!$D$3,ISBLANK('Captura de datos CASO'!AA954)),"Symptom Onset Date is required if Ever Symptomatic is Yes",IF('DO NOT USE_Case Formulas'!A954,"OK",NA()))</f>
        <v>#N/A</v>
      </c>
      <c r="AB954" s="40"/>
      <c r="AC954" s="40" t="e">
        <f ca="1">IF(AND('DO NOT USE_Case Formulas'!A954,ISBLANK('Captura de datos CASO'!AC954)),"Lab Result Test Date is required",IF('Captura de datos CASO'!AC954&gt;'DO NOT USE_School Picklist'!$C$3,"Test Date cannot be a future date",IF(NOT(ISBLANK('Captura de datos CASO'!AC954)),"OK",NA())))</f>
        <v>#N/A</v>
      </c>
      <c r="AD954" s="40" t="e">
        <f>IF(AND(NOT(ISBLANK('Captura de datos CASO'!AD954)),ISNA(VLOOKUP('Captura de datos CASO'!AD954,'DO NOT USE_School Picklist'!$R$3:$R$7,1,FALSE))),"Please select a value from the drop-down menu",IF('DO NOT USE_Case Formulas'!A954,"OK",NA()))</f>
        <v>#N/A</v>
      </c>
      <c r="AE954" s="40" t="e">
        <f>IF(AND('DO NOT USE_Case Formulas'!A954,ISBLANK('Captura de datos CASO'!AB954)),"Lab Result Test Result is required",IF(AND(NOT(ISBLANK('Captura de datos CASO'!AB954)),ISNA(VLOOKUP('Captura de datos CASO'!AB954,'DO NOT USE_School Picklist'!$Q$3:$Q$8,1,FALSE))),"Please select a value from the drop-down menu",IF('DO NOT USE_Case Formulas'!A954,"OK",NA())))</f>
        <v>#N/A</v>
      </c>
    </row>
    <row r="955" spans="1:31" x14ac:dyDescent="0.3">
      <c r="A955" s="39" t="e">
        <f>IF('DO NOT USE_Case Formulas'!A955,IF('DO NOT USE_Case Formulas'!B955,"Not all required fields are completed","OK"),NA())</f>
        <v>#N/A</v>
      </c>
      <c r="B955" s="40" t="e">
        <f>IF(AND('DO NOT USE_Case Formulas'!A955,ISBLANK('Captura de datos CASO'!B955)),"First Name is required",IF(NOT(ISBLANK('Captura de datos CASO'!B955)),"OK",NA()))</f>
        <v>#N/A</v>
      </c>
      <c r="C955" s="40" t="e">
        <f>IF(AND('DO NOT USE_Case Formulas'!A955,ISBLANK('Captura de datos CASO'!C955)),"Last Name is required",IF(NOT(ISBLANK('Captura de datos CASO'!C955)),"OK",NA()))</f>
        <v>#N/A</v>
      </c>
      <c r="D955" s="40" t="e">
        <f>IF(AND('DO NOT USE_Case Formulas'!A955,ISBLANK('Captura de datos CASO'!D955)),"Birthdate is required",IF(NOT(ISBLANK('Captura de datos CASO'!D955)),"OK",NA()))</f>
        <v>#N/A</v>
      </c>
      <c r="E955" s="40" t="e">
        <f>IF(AND('DO NOT USE_Case Formulas'!A955,ISBLANK('Captura de datos CASO'!E955)),"Mobile Phone is required",IF(NOT(ISBLANK('Captura de datos CASO'!E955)),IF(AND(ISNUMBER(VALUE('Captura de datos CASO'!E955)),LEFT('Captura de datos CASO'!E955,1)&lt;&gt;"1",LEN('Captura de datos CASO'!E955)=10),"OK","Phone number must be valid format"),NA()))</f>
        <v>#N/A</v>
      </c>
      <c r="F955" s="40" t="e">
        <f>IF(LEN('Captura de datos CASO'!F955)&gt;255,"Home Street Address must be less than 255 characters",IF('DO NOT USE_Case Formulas'!A955,"OK",NA()))</f>
        <v>#N/A</v>
      </c>
      <c r="G955" s="40" t="e">
        <f>IF(LEN('Captura de datos CASO'!G955)&gt;40,"City must be less than 40 characters",IF('DO NOT USE_Case Formulas'!A955,"OK",NA()))</f>
        <v>#N/A</v>
      </c>
      <c r="H955" s="40" t="e">
        <f>IF(AND(NOT(ISBLANK('Captura de datos CASO'!H955)),ISNA(VLOOKUP('Captura de datos CASO'!H955,'DO NOT USE_School Picklist'!$P$3:$P$52,1,FALSE))),"Please select a value from the drop-down menu",IF('DO NOT USE_Case Formulas'!A955,"OK",NA()))</f>
        <v>#N/A</v>
      </c>
      <c r="I955" s="40" t="e">
        <f>IF(AND('DO NOT USE_Case Formulas'!A955,ISBLANK('Captura de datos CASO'!I955)),"Zip is required",IF(ISBLANK('Captura de datos CASO'!I955),NA(),"OK"))</f>
        <v>#N/A</v>
      </c>
      <c r="J955" s="40" t="e">
        <f>IF(AND('DO NOT USE_Case Formulas'!A955,ISBLANK('Captura de datos CASO'!J955)),"Student or Staff? is required",IF(ISBLANK('Captura de datos CASO'!J955),NA(),IF(ISNA(VLOOKUP('Captura de datos CASO'!J955,'DO NOT USE_School Picklist'!$B$3:$B$6,1,FALSE)),"Please select a value from the drop-down menu","OK")))</f>
        <v>#N/A</v>
      </c>
      <c r="K955" s="40" t="e">
        <f>IF(AND('Captura de datos CASO'!J955='DO NOT USE_School Picklist'!$B$4,ISBLANK('Captura de datos CASO'!K955)),"Occupation/Job Title is required if Student or Staff? is Yes, staff/faculty or volunteer",IF('DO NOT USE_Case Formulas'!A955,"OK",NA()))</f>
        <v>#N/A</v>
      </c>
      <c r="L955" s="40" t="e">
        <f ca="1">IF('Captura de datos CASO'!L955&gt;'DO NOT USE_School Picklist'!$C$3,"Date last on school campus/facility cannot be a future date",IF('DO NOT USE_Case Formulas'!A955,IF(ISBLANK('Captura de datos CASO'!L955),"Date last on school campus/facility is required","OK"),NA()))</f>
        <v>#N/A</v>
      </c>
      <c r="M955" s="40" t="e">
        <f>IF(AND('DO NOT USE_Case Formulas'!A955,ISBLANK('Captura de datos CASO'!M955)),"Specific Place in the Location is required",IF(ISBLANK('Captura de datos CASO'!M955),NA(),"OK"))</f>
        <v>#N/A</v>
      </c>
      <c r="N955" s="40" t="e">
        <f>IF(LEN('Captura de datos CASO'!N955)&gt;50,"Parent/Guardian Name must be less than 50 characters",IF('DO NOT USE_Case Formulas'!A955,"OK",NA()))</f>
        <v>#N/A</v>
      </c>
      <c r="O955" s="40" t="e">
        <f>IF(NOT(ISBLANK('Captura de datos CASO'!O955)),IF(AND(ISNUMBER('Captura de datos CASO'!O955),LEFT('Captura de datos CASO'!O955,1)&lt;&gt;"1",LEN('Captura de datos CASO'!O955)=10),"OK","Phone number must be valid format"),IF('DO NOT USE_Case Formulas'!A955,"OK",NA()))</f>
        <v>#N/A</v>
      </c>
      <c r="P955" s="53" t="e">
        <f>IF(AND(NOT(ISBLANK('Captura de datos CASO'!P955)),ISNA(VLOOKUP('Captura de datos CASO'!P955,'DO NOT USE_School Picklist'!$I$3:$I$5,1,FALSE))),"Please select a value from the drop-down menu",IF('DO NOT USE_Case Formulas'!A955,"OK",NA()))</f>
        <v>#N/A</v>
      </c>
      <c r="Q955" s="40" t="e">
        <f>IF(AND(NOT(ISBLANK('Captura de datos CASO'!Q955)),ISNA(VLOOKUP('Captura de datos CASO'!Q955,'DO NOT USE_School Picklist'!$E$3:$E$10,1,FALSE))),"Please select a value from the drop-down menu",IF('DO NOT USE_Case Formulas'!A955,"OK",NA()))</f>
        <v>#N/A</v>
      </c>
      <c r="R955" s="53" t="e">
        <f>IF(AND(NOT(ISBLANK('Captura de datos CASO'!R955)),ISNA(VLOOKUP('Captura de datos CASO'!R955,'DO NOT USE_School Picklist'!$W$3:$W$9,1,FALSE))),"Please select a value from the drop-down menu",IF('DO NOT USE_Case Formulas'!A955,"OK",NA()))</f>
        <v>#N/A</v>
      </c>
      <c r="S955" s="53" t="e">
        <f>IF(AND(NOT(ISBLANK('Captura de datos CASO'!S955)),ISNA(VLOOKUP('Captura de datos CASO'!S955,'DO NOT USE_School Picklist'!$W$3:$W$9,1,FALSE))),"Please select a value from the drop-down menu",IF('DO NOT USE_Case Formulas'!A955,"OK",NA()))</f>
        <v>#N/A</v>
      </c>
      <c r="T955" s="40" t="e">
        <f>IF(AND(NOT(ISBLANK('Captura de datos CASO'!T955)),ISNA(VLOOKUP('Captura de datos CASO'!T955,'DO NOT USE_School Picklist'!$F$3:$F$16,1,FALSE))),"Please select a value from the drop-down menu",IF('DO NOT USE_Case Formulas'!A955,"OK",NA()))</f>
        <v>#N/A</v>
      </c>
      <c r="U955" s="40" t="e">
        <f>IF(LEN('Captura de datos CASO'!U955)&gt;100,"Classroom(s) must be less than 100 characters",IF('DO NOT USE_Case Formulas'!A955,"OK",NA()))</f>
        <v>#N/A</v>
      </c>
      <c r="V955" s="40" t="e">
        <f>IF(AND(NOT(ISBLANK('Captura de datos CASO'!V955)),ISNA(VLOOKUP('Captura de datos CASO'!V955,'DO NOT USE_School Picklist'!$S$3:$S$12,1,FALSE))),"Please select a value from the drop-down menu",IF('DO NOT USE_Case Formulas'!A955,"OK",NA()))</f>
        <v>#N/A</v>
      </c>
      <c r="W955" s="40" t="e">
        <f>IF(AND(NOT(ISBLANK('Captura de datos CASO'!W955)),ISNA(VLOOKUP('Captura de datos CASO'!W955,'DO NOT USE_School Picklist'!$S$3:$S$12,1,FALSE))),"Please select a value from the drop-down menu",IF('DO NOT USE_Case Formulas'!A955,"OK",NA()))</f>
        <v>#N/A</v>
      </c>
      <c r="X955" s="40" t="e">
        <f>IF(LEN('Captura de datos CASO'!X955)&gt;80,"Name of Education Group must be less than 80 characters",IF('DO NOT USE_Case Formulas'!A955,"OK",NA()))</f>
        <v>#N/A</v>
      </c>
      <c r="Y955" s="40" t="e">
        <f>IF(AND(NOT(ISBLANK('Captura de datos CASO'!Y955)),ISNA(VLOOKUP('Captura de datos CASO'!Y955,'DO NOT USE_School Picklist'!$K$3:$K$6,1,FALSE))),"Please select a value from the drop-down menu",IF('DO NOT USE_Case Formulas'!A955,"OK",NA()))</f>
        <v>#N/A</v>
      </c>
      <c r="Z955" s="40" t="e">
        <f>IF(AND('DO NOT USE_Case Formulas'!A955,ISBLANK('Captura de datos CASO'!Z955)),"Has this person had symptoms? is required",IF(AND(NOT(ISBLANK('Captura de datos CASO'!Z955)),ISNA(VLOOKUP('Captura de datos CASO'!Z955,'DO NOT USE_School Picklist'!$D$3:$D$5,1,FALSE))),"Please select a value from the drop-down menu",IF(NOT(ISBLANK('Captura de datos CASO'!Z955)),"OK",NA())))</f>
        <v>#N/A</v>
      </c>
      <c r="AA955" s="40" t="e">
        <f>IF(AND('Captura de datos CASO'!Z955='DO NOT USE_School Picklist'!$D$3,ISBLANK('Captura de datos CASO'!AA955)),"Symptom Onset Date is required if Ever Symptomatic is Yes",IF('DO NOT USE_Case Formulas'!A955,"OK",NA()))</f>
        <v>#N/A</v>
      </c>
      <c r="AB955" s="40"/>
      <c r="AC955" s="40" t="e">
        <f ca="1">IF(AND('DO NOT USE_Case Formulas'!A955,ISBLANK('Captura de datos CASO'!AC955)),"Lab Result Test Date is required",IF('Captura de datos CASO'!AC955&gt;'DO NOT USE_School Picklist'!$C$3,"Test Date cannot be a future date",IF(NOT(ISBLANK('Captura de datos CASO'!AC955)),"OK",NA())))</f>
        <v>#N/A</v>
      </c>
      <c r="AD955" s="40" t="e">
        <f>IF(AND(NOT(ISBLANK('Captura de datos CASO'!AD955)),ISNA(VLOOKUP('Captura de datos CASO'!AD955,'DO NOT USE_School Picklist'!$R$3:$R$7,1,FALSE))),"Please select a value from the drop-down menu",IF('DO NOT USE_Case Formulas'!A955,"OK",NA()))</f>
        <v>#N/A</v>
      </c>
      <c r="AE955" s="40" t="e">
        <f>IF(AND('DO NOT USE_Case Formulas'!A955,ISBLANK('Captura de datos CASO'!AB955)),"Lab Result Test Result is required",IF(AND(NOT(ISBLANK('Captura de datos CASO'!AB955)),ISNA(VLOOKUP('Captura de datos CASO'!AB955,'DO NOT USE_School Picklist'!$Q$3:$Q$8,1,FALSE))),"Please select a value from the drop-down menu",IF('DO NOT USE_Case Formulas'!A955,"OK",NA())))</f>
        <v>#N/A</v>
      </c>
    </row>
    <row r="956" spans="1:31" x14ac:dyDescent="0.3">
      <c r="A956" s="39" t="e">
        <f>IF('DO NOT USE_Case Formulas'!A956,IF('DO NOT USE_Case Formulas'!B956,"Not all required fields are completed","OK"),NA())</f>
        <v>#N/A</v>
      </c>
      <c r="B956" s="40" t="e">
        <f>IF(AND('DO NOT USE_Case Formulas'!A956,ISBLANK('Captura de datos CASO'!B956)),"First Name is required",IF(NOT(ISBLANK('Captura de datos CASO'!B956)),"OK",NA()))</f>
        <v>#N/A</v>
      </c>
      <c r="C956" s="40" t="e">
        <f>IF(AND('DO NOT USE_Case Formulas'!A956,ISBLANK('Captura de datos CASO'!C956)),"Last Name is required",IF(NOT(ISBLANK('Captura de datos CASO'!C956)),"OK",NA()))</f>
        <v>#N/A</v>
      </c>
      <c r="D956" s="40" t="e">
        <f>IF(AND('DO NOT USE_Case Formulas'!A956,ISBLANK('Captura de datos CASO'!D956)),"Birthdate is required",IF(NOT(ISBLANK('Captura de datos CASO'!D956)),"OK",NA()))</f>
        <v>#N/A</v>
      </c>
      <c r="E956" s="40" t="e">
        <f>IF(AND('DO NOT USE_Case Formulas'!A956,ISBLANK('Captura de datos CASO'!E956)),"Mobile Phone is required",IF(NOT(ISBLANK('Captura de datos CASO'!E956)),IF(AND(ISNUMBER(VALUE('Captura de datos CASO'!E956)),LEFT('Captura de datos CASO'!E956,1)&lt;&gt;"1",LEN('Captura de datos CASO'!E956)=10),"OK","Phone number must be valid format"),NA()))</f>
        <v>#N/A</v>
      </c>
      <c r="F956" s="40" t="e">
        <f>IF(LEN('Captura de datos CASO'!F956)&gt;255,"Home Street Address must be less than 255 characters",IF('DO NOT USE_Case Formulas'!A956,"OK",NA()))</f>
        <v>#N/A</v>
      </c>
      <c r="G956" s="40" t="e">
        <f>IF(LEN('Captura de datos CASO'!G956)&gt;40,"City must be less than 40 characters",IF('DO NOT USE_Case Formulas'!A956,"OK",NA()))</f>
        <v>#N/A</v>
      </c>
      <c r="H956" s="40" t="e">
        <f>IF(AND(NOT(ISBLANK('Captura de datos CASO'!H956)),ISNA(VLOOKUP('Captura de datos CASO'!H956,'DO NOT USE_School Picklist'!$P$3:$P$52,1,FALSE))),"Please select a value from the drop-down menu",IF('DO NOT USE_Case Formulas'!A956,"OK",NA()))</f>
        <v>#N/A</v>
      </c>
      <c r="I956" s="40" t="e">
        <f>IF(AND('DO NOT USE_Case Formulas'!A956,ISBLANK('Captura de datos CASO'!I956)),"Zip is required",IF(ISBLANK('Captura de datos CASO'!I956),NA(),"OK"))</f>
        <v>#N/A</v>
      </c>
      <c r="J956" s="40" t="e">
        <f>IF(AND('DO NOT USE_Case Formulas'!A956,ISBLANK('Captura de datos CASO'!J956)),"Student or Staff? is required",IF(ISBLANK('Captura de datos CASO'!J956),NA(),IF(ISNA(VLOOKUP('Captura de datos CASO'!J956,'DO NOT USE_School Picklist'!$B$3:$B$6,1,FALSE)),"Please select a value from the drop-down menu","OK")))</f>
        <v>#N/A</v>
      </c>
      <c r="K956" s="40" t="e">
        <f>IF(AND('Captura de datos CASO'!J956='DO NOT USE_School Picklist'!$B$4,ISBLANK('Captura de datos CASO'!K956)),"Occupation/Job Title is required if Student or Staff? is Yes, staff/faculty or volunteer",IF('DO NOT USE_Case Formulas'!A956,"OK",NA()))</f>
        <v>#N/A</v>
      </c>
      <c r="L956" s="40" t="e">
        <f ca="1">IF('Captura de datos CASO'!L956&gt;'DO NOT USE_School Picklist'!$C$3,"Date last on school campus/facility cannot be a future date",IF('DO NOT USE_Case Formulas'!A956,IF(ISBLANK('Captura de datos CASO'!L956),"Date last on school campus/facility is required","OK"),NA()))</f>
        <v>#N/A</v>
      </c>
      <c r="M956" s="40" t="e">
        <f>IF(AND('DO NOT USE_Case Formulas'!A956,ISBLANK('Captura de datos CASO'!M956)),"Specific Place in the Location is required",IF(ISBLANK('Captura de datos CASO'!M956),NA(),"OK"))</f>
        <v>#N/A</v>
      </c>
      <c r="N956" s="40" t="e">
        <f>IF(LEN('Captura de datos CASO'!N956)&gt;50,"Parent/Guardian Name must be less than 50 characters",IF('DO NOT USE_Case Formulas'!A956,"OK",NA()))</f>
        <v>#N/A</v>
      </c>
      <c r="O956" s="40" t="e">
        <f>IF(NOT(ISBLANK('Captura de datos CASO'!O956)),IF(AND(ISNUMBER('Captura de datos CASO'!O956),LEFT('Captura de datos CASO'!O956,1)&lt;&gt;"1",LEN('Captura de datos CASO'!O956)=10),"OK","Phone number must be valid format"),IF('DO NOT USE_Case Formulas'!A956,"OK",NA()))</f>
        <v>#N/A</v>
      </c>
      <c r="P956" s="53" t="e">
        <f>IF(AND(NOT(ISBLANK('Captura de datos CASO'!P956)),ISNA(VLOOKUP('Captura de datos CASO'!P956,'DO NOT USE_School Picklist'!$I$3:$I$5,1,FALSE))),"Please select a value from the drop-down menu",IF('DO NOT USE_Case Formulas'!A956,"OK",NA()))</f>
        <v>#N/A</v>
      </c>
      <c r="Q956" s="40" t="e">
        <f>IF(AND(NOT(ISBLANK('Captura de datos CASO'!Q956)),ISNA(VLOOKUP('Captura de datos CASO'!Q956,'DO NOT USE_School Picklist'!$E$3:$E$10,1,FALSE))),"Please select a value from the drop-down menu",IF('DO NOT USE_Case Formulas'!A956,"OK",NA()))</f>
        <v>#N/A</v>
      </c>
      <c r="R956" s="53" t="e">
        <f>IF(AND(NOT(ISBLANK('Captura de datos CASO'!R956)),ISNA(VLOOKUP('Captura de datos CASO'!R956,'DO NOT USE_School Picklist'!$W$3:$W$9,1,FALSE))),"Please select a value from the drop-down menu",IF('DO NOT USE_Case Formulas'!A956,"OK",NA()))</f>
        <v>#N/A</v>
      </c>
      <c r="S956" s="53" t="e">
        <f>IF(AND(NOT(ISBLANK('Captura de datos CASO'!S956)),ISNA(VLOOKUP('Captura de datos CASO'!S956,'DO NOT USE_School Picklist'!$W$3:$W$9,1,FALSE))),"Please select a value from the drop-down menu",IF('DO NOT USE_Case Formulas'!A956,"OK",NA()))</f>
        <v>#N/A</v>
      </c>
      <c r="T956" s="40" t="e">
        <f>IF(AND(NOT(ISBLANK('Captura de datos CASO'!T956)),ISNA(VLOOKUP('Captura de datos CASO'!T956,'DO NOT USE_School Picklist'!$F$3:$F$16,1,FALSE))),"Please select a value from the drop-down menu",IF('DO NOT USE_Case Formulas'!A956,"OK",NA()))</f>
        <v>#N/A</v>
      </c>
      <c r="U956" s="40" t="e">
        <f>IF(LEN('Captura de datos CASO'!U956)&gt;100,"Classroom(s) must be less than 100 characters",IF('DO NOT USE_Case Formulas'!A956,"OK",NA()))</f>
        <v>#N/A</v>
      </c>
      <c r="V956" s="40" t="e">
        <f>IF(AND(NOT(ISBLANK('Captura de datos CASO'!V956)),ISNA(VLOOKUP('Captura de datos CASO'!V956,'DO NOT USE_School Picklist'!$S$3:$S$12,1,FALSE))),"Please select a value from the drop-down menu",IF('DO NOT USE_Case Formulas'!A956,"OK",NA()))</f>
        <v>#N/A</v>
      </c>
      <c r="W956" s="40" t="e">
        <f>IF(AND(NOT(ISBLANK('Captura de datos CASO'!W956)),ISNA(VLOOKUP('Captura de datos CASO'!W956,'DO NOT USE_School Picklist'!$S$3:$S$12,1,FALSE))),"Please select a value from the drop-down menu",IF('DO NOT USE_Case Formulas'!A956,"OK",NA()))</f>
        <v>#N/A</v>
      </c>
      <c r="X956" s="40" t="e">
        <f>IF(LEN('Captura de datos CASO'!X956)&gt;80,"Name of Education Group must be less than 80 characters",IF('DO NOT USE_Case Formulas'!A956,"OK",NA()))</f>
        <v>#N/A</v>
      </c>
      <c r="Y956" s="40" t="e">
        <f>IF(AND(NOT(ISBLANK('Captura de datos CASO'!Y956)),ISNA(VLOOKUP('Captura de datos CASO'!Y956,'DO NOT USE_School Picklist'!$K$3:$K$6,1,FALSE))),"Please select a value from the drop-down menu",IF('DO NOT USE_Case Formulas'!A956,"OK",NA()))</f>
        <v>#N/A</v>
      </c>
      <c r="Z956" s="40" t="e">
        <f>IF(AND('DO NOT USE_Case Formulas'!A956,ISBLANK('Captura de datos CASO'!Z956)),"Has this person had symptoms? is required",IF(AND(NOT(ISBLANK('Captura de datos CASO'!Z956)),ISNA(VLOOKUP('Captura de datos CASO'!Z956,'DO NOT USE_School Picklist'!$D$3:$D$5,1,FALSE))),"Please select a value from the drop-down menu",IF(NOT(ISBLANK('Captura de datos CASO'!Z956)),"OK",NA())))</f>
        <v>#N/A</v>
      </c>
      <c r="AA956" s="40" t="e">
        <f>IF(AND('Captura de datos CASO'!Z956='DO NOT USE_School Picklist'!$D$3,ISBLANK('Captura de datos CASO'!AA956)),"Symptom Onset Date is required if Ever Symptomatic is Yes",IF('DO NOT USE_Case Formulas'!A956,"OK",NA()))</f>
        <v>#N/A</v>
      </c>
      <c r="AB956" s="40"/>
      <c r="AC956" s="40" t="e">
        <f ca="1">IF(AND('DO NOT USE_Case Formulas'!A956,ISBLANK('Captura de datos CASO'!AC956)),"Lab Result Test Date is required",IF('Captura de datos CASO'!AC956&gt;'DO NOT USE_School Picklist'!$C$3,"Test Date cannot be a future date",IF(NOT(ISBLANK('Captura de datos CASO'!AC956)),"OK",NA())))</f>
        <v>#N/A</v>
      </c>
      <c r="AD956" s="40" t="e">
        <f>IF(AND(NOT(ISBLANK('Captura de datos CASO'!AD956)),ISNA(VLOOKUP('Captura de datos CASO'!AD956,'DO NOT USE_School Picklist'!$R$3:$R$7,1,FALSE))),"Please select a value from the drop-down menu",IF('DO NOT USE_Case Formulas'!A956,"OK",NA()))</f>
        <v>#N/A</v>
      </c>
      <c r="AE956" s="40" t="e">
        <f>IF(AND('DO NOT USE_Case Formulas'!A956,ISBLANK('Captura de datos CASO'!AB956)),"Lab Result Test Result is required",IF(AND(NOT(ISBLANK('Captura de datos CASO'!AB956)),ISNA(VLOOKUP('Captura de datos CASO'!AB956,'DO NOT USE_School Picklist'!$Q$3:$Q$8,1,FALSE))),"Please select a value from the drop-down menu",IF('DO NOT USE_Case Formulas'!A956,"OK",NA())))</f>
        <v>#N/A</v>
      </c>
    </row>
    <row r="957" spans="1:31" x14ac:dyDescent="0.3">
      <c r="A957" s="39" t="e">
        <f>IF('DO NOT USE_Case Formulas'!A957,IF('DO NOT USE_Case Formulas'!B957,"Not all required fields are completed","OK"),NA())</f>
        <v>#N/A</v>
      </c>
      <c r="B957" s="40" t="e">
        <f>IF(AND('DO NOT USE_Case Formulas'!A957,ISBLANK('Captura de datos CASO'!B957)),"First Name is required",IF(NOT(ISBLANK('Captura de datos CASO'!B957)),"OK",NA()))</f>
        <v>#N/A</v>
      </c>
      <c r="C957" s="40" t="e">
        <f>IF(AND('DO NOT USE_Case Formulas'!A957,ISBLANK('Captura de datos CASO'!C957)),"Last Name is required",IF(NOT(ISBLANK('Captura de datos CASO'!C957)),"OK",NA()))</f>
        <v>#N/A</v>
      </c>
      <c r="D957" s="40" t="e">
        <f>IF(AND('DO NOT USE_Case Formulas'!A957,ISBLANK('Captura de datos CASO'!D957)),"Birthdate is required",IF(NOT(ISBLANK('Captura de datos CASO'!D957)),"OK",NA()))</f>
        <v>#N/A</v>
      </c>
      <c r="E957" s="40" t="e">
        <f>IF(AND('DO NOT USE_Case Formulas'!A957,ISBLANK('Captura de datos CASO'!E957)),"Mobile Phone is required",IF(NOT(ISBLANK('Captura de datos CASO'!E957)),IF(AND(ISNUMBER(VALUE('Captura de datos CASO'!E957)),LEFT('Captura de datos CASO'!E957,1)&lt;&gt;"1",LEN('Captura de datos CASO'!E957)=10),"OK","Phone number must be valid format"),NA()))</f>
        <v>#N/A</v>
      </c>
      <c r="F957" s="40" t="e">
        <f>IF(LEN('Captura de datos CASO'!F957)&gt;255,"Home Street Address must be less than 255 characters",IF('DO NOT USE_Case Formulas'!A957,"OK",NA()))</f>
        <v>#N/A</v>
      </c>
      <c r="G957" s="40" t="e">
        <f>IF(LEN('Captura de datos CASO'!G957)&gt;40,"City must be less than 40 characters",IF('DO NOT USE_Case Formulas'!A957,"OK",NA()))</f>
        <v>#N/A</v>
      </c>
      <c r="H957" s="40" t="e">
        <f>IF(AND(NOT(ISBLANK('Captura de datos CASO'!H957)),ISNA(VLOOKUP('Captura de datos CASO'!H957,'DO NOT USE_School Picklist'!$P$3:$P$52,1,FALSE))),"Please select a value from the drop-down menu",IF('DO NOT USE_Case Formulas'!A957,"OK",NA()))</f>
        <v>#N/A</v>
      </c>
      <c r="I957" s="40" t="e">
        <f>IF(AND('DO NOT USE_Case Formulas'!A957,ISBLANK('Captura de datos CASO'!I957)),"Zip is required",IF(ISBLANK('Captura de datos CASO'!I957),NA(),"OK"))</f>
        <v>#N/A</v>
      </c>
      <c r="J957" s="40" t="e">
        <f>IF(AND('DO NOT USE_Case Formulas'!A957,ISBLANK('Captura de datos CASO'!J957)),"Student or Staff? is required",IF(ISBLANK('Captura de datos CASO'!J957),NA(),IF(ISNA(VLOOKUP('Captura de datos CASO'!J957,'DO NOT USE_School Picklist'!$B$3:$B$6,1,FALSE)),"Please select a value from the drop-down menu","OK")))</f>
        <v>#N/A</v>
      </c>
      <c r="K957" s="40" t="e">
        <f>IF(AND('Captura de datos CASO'!J957='DO NOT USE_School Picklist'!$B$4,ISBLANK('Captura de datos CASO'!K957)),"Occupation/Job Title is required if Student or Staff? is Yes, staff/faculty or volunteer",IF('DO NOT USE_Case Formulas'!A957,"OK",NA()))</f>
        <v>#N/A</v>
      </c>
      <c r="L957" s="40" t="e">
        <f ca="1">IF('Captura de datos CASO'!L957&gt;'DO NOT USE_School Picklist'!$C$3,"Date last on school campus/facility cannot be a future date",IF('DO NOT USE_Case Formulas'!A957,IF(ISBLANK('Captura de datos CASO'!L957),"Date last on school campus/facility is required","OK"),NA()))</f>
        <v>#N/A</v>
      </c>
      <c r="M957" s="40" t="e">
        <f>IF(AND('DO NOT USE_Case Formulas'!A957,ISBLANK('Captura de datos CASO'!M957)),"Specific Place in the Location is required",IF(ISBLANK('Captura de datos CASO'!M957),NA(),"OK"))</f>
        <v>#N/A</v>
      </c>
      <c r="N957" s="40" t="e">
        <f>IF(LEN('Captura de datos CASO'!N957)&gt;50,"Parent/Guardian Name must be less than 50 characters",IF('DO NOT USE_Case Formulas'!A957,"OK",NA()))</f>
        <v>#N/A</v>
      </c>
      <c r="O957" s="40" t="e">
        <f>IF(NOT(ISBLANK('Captura de datos CASO'!O957)),IF(AND(ISNUMBER('Captura de datos CASO'!O957),LEFT('Captura de datos CASO'!O957,1)&lt;&gt;"1",LEN('Captura de datos CASO'!O957)=10),"OK","Phone number must be valid format"),IF('DO NOT USE_Case Formulas'!A957,"OK",NA()))</f>
        <v>#N/A</v>
      </c>
      <c r="P957" s="53" t="e">
        <f>IF(AND(NOT(ISBLANK('Captura de datos CASO'!P957)),ISNA(VLOOKUP('Captura de datos CASO'!P957,'DO NOT USE_School Picklist'!$I$3:$I$5,1,FALSE))),"Please select a value from the drop-down menu",IF('DO NOT USE_Case Formulas'!A957,"OK",NA()))</f>
        <v>#N/A</v>
      </c>
      <c r="Q957" s="40" t="e">
        <f>IF(AND(NOT(ISBLANK('Captura de datos CASO'!Q957)),ISNA(VLOOKUP('Captura de datos CASO'!Q957,'DO NOT USE_School Picklist'!$E$3:$E$10,1,FALSE))),"Please select a value from the drop-down menu",IF('DO NOT USE_Case Formulas'!A957,"OK",NA()))</f>
        <v>#N/A</v>
      </c>
      <c r="R957" s="53" t="e">
        <f>IF(AND(NOT(ISBLANK('Captura de datos CASO'!R957)),ISNA(VLOOKUP('Captura de datos CASO'!R957,'DO NOT USE_School Picklist'!$W$3:$W$9,1,FALSE))),"Please select a value from the drop-down menu",IF('DO NOT USE_Case Formulas'!A957,"OK",NA()))</f>
        <v>#N/A</v>
      </c>
      <c r="S957" s="53" t="e">
        <f>IF(AND(NOT(ISBLANK('Captura de datos CASO'!S957)),ISNA(VLOOKUP('Captura de datos CASO'!S957,'DO NOT USE_School Picklist'!$W$3:$W$9,1,FALSE))),"Please select a value from the drop-down menu",IF('DO NOT USE_Case Formulas'!A957,"OK",NA()))</f>
        <v>#N/A</v>
      </c>
      <c r="T957" s="40" t="e">
        <f>IF(AND(NOT(ISBLANK('Captura de datos CASO'!T957)),ISNA(VLOOKUP('Captura de datos CASO'!T957,'DO NOT USE_School Picklist'!$F$3:$F$16,1,FALSE))),"Please select a value from the drop-down menu",IF('DO NOT USE_Case Formulas'!A957,"OK",NA()))</f>
        <v>#N/A</v>
      </c>
      <c r="U957" s="40" t="e">
        <f>IF(LEN('Captura de datos CASO'!U957)&gt;100,"Classroom(s) must be less than 100 characters",IF('DO NOT USE_Case Formulas'!A957,"OK",NA()))</f>
        <v>#N/A</v>
      </c>
      <c r="V957" s="40" t="e">
        <f>IF(AND(NOT(ISBLANK('Captura de datos CASO'!V957)),ISNA(VLOOKUP('Captura de datos CASO'!V957,'DO NOT USE_School Picklist'!$S$3:$S$12,1,FALSE))),"Please select a value from the drop-down menu",IF('DO NOT USE_Case Formulas'!A957,"OK",NA()))</f>
        <v>#N/A</v>
      </c>
      <c r="W957" s="40" t="e">
        <f>IF(AND(NOT(ISBLANK('Captura de datos CASO'!W957)),ISNA(VLOOKUP('Captura de datos CASO'!W957,'DO NOT USE_School Picklist'!$S$3:$S$12,1,FALSE))),"Please select a value from the drop-down menu",IF('DO NOT USE_Case Formulas'!A957,"OK",NA()))</f>
        <v>#N/A</v>
      </c>
      <c r="X957" s="40" t="e">
        <f>IF(LEN('Captura de datos CASO'!X957)&gt;80,"Name of Education Group must be less than 80 characters",IF('DO NOT USE_Case Formulas'!A957,"OK",NA()))</f>
        <v>#N/A</v>
      </c>
      <c r="Y957" s="40" t="e">
        <f>IF(AND(NOT(ISBLANK('Captura de datos CASO'!Y957)),ISNA(VLOOKUP('Captura de datos CASO'!Y957,'DO NOT USE_School Picklist'!$K$3:$K$6,1,FALSE))),"Please select a value from the drop-down menu",IF('DO NOT USE_Case Formulas'!A957,"OK",NA()))</f>
        <v>#N/A</v>
      </c>
      <c r="Z957" s="40" t="e">
        <f>IF(AND('DO NOT USE_Case Formulas'!A957,ISBLANK('Captura de datos CASO'!Z957)),"Has this person had symptoms? is required",IF(AND(NOT(ISBLANK('Captura de datos CASO'!Z957)),ISNA(VLOOKUP('Captura de datos CASO'!Z957,'DO NOT USE_School Picklist'!$D$3:$D$5,1,FALSE))),"Please select a value from the drop-down menu",IF(NOT(ISBLANK('Captura de datos CASO'!Z957)),"OK",NA())))</f>
        <v>#N/A</v>
      </c>
      <c r="AA957" s="40" t="e">
        <f>IF(AND('Captura de datos CASO'!Z957='DO NOT USE_School Picklist'!$D$3,ISBLANK('Captura de datos CASO'!AA957)),"Symptom Onset Date is required if Ever Symptomatic is Yes",IF('DO NOT USE_Case Formulas'!A957,"OK",NA()))</f>
        <v>#N/A</v>
      </c>
      <c r="AB957" s="40"/>
      <c r="AC957" s="40" t="e">
        <f ca="1">IF(AND('DO NOT USE_Case Formulas'!A957,ISBLANK('Captura de datos CASO'!AC957)),"Lab Result Test Date is required",IF('Captura de datos CASO'!AC957&gt;'DO NOT USE_School Picklist'!$C$3,"Test Date cannot be a future date",IF(NOT(ISBLANK('Captura de datos CASO'!AC957)),"OK",NA())))</f>
        <v>#N/A</v>
      </c>
      <c r="AD957" s="40" t="e">
        <f>IF(AND(NOT(ISBLANK('Captura de datos CASO'!AD957)),ISNA(VLOOKUP('Captura de datos CASO'!AD957,'DO NOT USE_School Picklist'!$R$3:$R$7,1,FALSE))),"Please select a value from the drop-down menu",IF('DO NOT USE_Case Formulas'!A957,"OK",NA()))</f>
        <v>#N/A</v>
      </c>
      <c r="AE957" s="40" t="e">
        <f>IF(AND('DO NOT USE_Case Formulas'!A957,ISBLANK('Captura de datos CASO'!AB957)),"Lab Result Test Result is required",IF(AND(NOT(ISBLANK('Captura de datos CASO'!AB957)),ISNA(VLOOKUP('Captura de datos CASO'!AB957,'DO NOT USE_School Picklist'!$Q$3:$Q$8,1,FALSE))),"Please select a value from the drop-down menu",IF('DO NOT USE_Case Formulas'!A957,"OK",NA())))</f>
        <v>#N/A</v>
      </c>
    </row>
    <row r="958" spans="1:31" x14ac:dyDescent="0.3">
      <c r="A958" s="39" t="e">
        <f>IF('DO NOT USE_Case Formulas'!A958,IF('DO NOT USE_Case Formulas'!B958,"Not all required fields are completed","OK"),NA())</f>
        <v>#N/A</v>
      </c>
      <c r="B958" s="40" t="e">
        <f>IF(AND('DO NOT USE_Case Formulas'!A958,ISBLANK('Captura de datos CASO'!B958)),"First Name is required",IF(NOT(ISBLANK('Captura de datos CASO'!B958)),"OK",NA()))</f>
        <v>#N/A</v>
      </c>
      <c r="C958" s="40" t="e">
        <f>IF(AND('DO NOT USE_Case Formulas'!A958,ISBLANK('Captura de datos CASO'!C958)),"Last Name is required",IF(NOT(ISBLANK('Captura de datos CASO'!C958)),"OK",NA()))</f>
        <v>#N/A</v>
      </c>
      <c r="D958" s="40" t="e">
        <f>IF(AND('DO NOT USE_Case Formulas'!A958,ISBLANK('Captura de datos CASO'!D958)),"Birthdate is required",IF(NOT(ISBLANK('Captura de datos CASO'!D958)),"OK",NA()))</f>
        <v>#N/A</v>
      </c>
      <c r="E958" s="40" t="e">
        <f>IF(AND('DO NOT USE_Case Formulas'!A958,ISBLANK('Captura de datos CASO'!E958)),"Mobile Phone is required",IF(NOT(ISBLANK('Captura de datos CASO'!E958)),IF(AND(ISNUMBER(VALUE('Captura de datos CASO'!E958)),LEFT('Captura de datos CASO'!E958,1)&lt;&gt;"1",LEN('Captura de datos CASO'!E958)=10),"OK","Phone number must be valid format"),NA()))</f>
        <v>#N/A</v>
      </c>
      <c r="F958" s="40" t="e">
        <f>IF(LEN('Captura de datos CASO'!F958)&gt;255,"Home Street Address must be less than 255 characters",IF('DO NOT USE_Case Formulas'!A958,"OK",NA()))</f>
        <v>#N/A</v>
      </c>
      <c r="G958" s="40" t="e">
        <f>IF(LEN('Captura de datos CASO'!G958)&gt;40,"City must be less than 40 characters",IF('DO NOT USE_Case Formulas'!A958,"OK",NA()))</f>
        <v>#N/A</v>
      </c>
      <c r="H958" s="40" t="e">
        <f>IF(AND(NOT(ISBLANK('Captura de datos CASO'!H958)),ISNA(VLOOKUP('Captura de datos CASO'!H958,'DO NOT USE_School Picklist'!$P$3:$P$52,1,FALSE))),"Please select a value from the drop-down menu",IF('DO NOT USE_Case Formulas'!A958,"OK",NA()))</f>
        <v>#N/A</v>
      </c>
      <c r="I958" s="40" t="e">
        <f>IF(AND('DO NOT USE_Case Formulas'!A958,ISBLANK('Captura de datos CASO'!I958)),"Zip is required",IF(ISBLANK('Captura de datos CASO'!I958),NA(),"OK"))</f>
        <v>#N/A</v>
      </c>
      <c r="J958" s="40" t="e">
        <f>IF(AND('DO NOT USE_Case Formulas'!A958,ISBLANK('Captura de datos CASO'!J958)),"Student or Staff? is required",IF(ISBLANK('Captura de datos CASO'!J958),NA(),IF(ISNA(VLOOKUP('Captura de datos CASO'!J958,'DO NOT USE_School Picklist'!$B$3:$B$6,1,FALSE)),"Please select a value from the drop-down menu","OK")))</f>
        <v>#N/A</v>
      </c>
      <c r="K958" s="40" t="e">
        <f>IF(AND('Captura de datos CASO'!J958='DO NOT USE_School Picklist'!$B$4,ISBLANK('Captura de datos CASO'!K958)),"Occupation/Job Title is required if Student or Staff? is Yes, staff/faculty or volunteer",IF('DO NOT USE_Case Formulas'!A958,"OK",NA()))</f>
        <v>#N/A</v>
      </c>
      <c r="L958" s="40" t="e">
        <f ca="1">IF('Captura de datos CASO'!L958&gt;'DO NOT USE_School Picklist'!$C$3,"Date last on school campus/facility cannot be a future date",IF('DO NOT USE_Case Formulas'!A958,IF(ISBLANK('Captura de datos CASO'!L958),"Date last on school campus/facility is required","OK"),NA()))</f>
        <v>#N/A</v>
      </c>
      <c r="M958" s="40" t="e">
        <f>IF(AND('DO NOT USE_Case Formulas'!A958,ISBLANK('Captura de datos CASO'!M958)),"Specific Place in the Location is required",IF(ISBLANK('Captura de datos CASO'!M958),NA(),"OK"))</f>
        <v>#N/A</v>
      </c>
      <c r="N958" s="40" t="e">
        <f>IF(LEN('Captura de datos CASO'!N958)&gt;50,"Parent/Guardian Name must be less than 50 characters",IF('DO NOT USE_Case Formulas'!A958,"OK",NA()))</f>
        <v>#N/A</v>
      </c>
      <c r="O958" s="40" t="e">
        <f>IF(NOT(ISBLANK('Captura de datos CASO'!O958)),IF(AND(ISNUMBER('Captura de datos CASO'!O958),LEFT('Captura de datos CASO'!O958,1)&lt;&gt;"1",LEN('Captura de datos CASO'!O958)=10),"OK","Phone number must be valid format"),IF('DO NOT USE_Case Formulas'!A958,"OK",NA()))</f>
        <v>#N/A</v>
      </c>
      <c r="P958" s="53" t="e">
        <f>IF(AND(NOT(ISBLANK('Captura de datos CASO'!P958)),ISNA(VLOOKUP('Captura de datos CASO'!P958,'DO NOT USE_School Picklist'!$I$3:$I$5,1,FALSE))),"Please select a value from the drop-down menu",IF('DO NOT USE_Case Formulas'!A958,"OK",NA()))</f>
        <v>#N/A</v>
      </c>
      <c r="Q958" s="40" t="e">
        <f>IF(AND(NOT(ISBLANK('Captura de datos CASO'!Q958)),ISNA(VLOOKUP('Captura de datos CASO'!Q958,'DO NOT USE_School Picklist'!$E$3:$E$10,1,FALSE))),"Please select a value from the drop-down menu",IF('DO NOT USE_Case Formulas'!A958,"OK",NA()))</f>
        <v>#N/A</v>
      </c>
      <c r="R958" s="53" t="e">
        <f>IF(AND(NOT(ISBLANK('Captura de datos CASO'!R958)),ISNA(VLOOKUP('Captura de datos CASO'!R958,'DO NOT USE_School Picklist'!$W$3:$W$9,1,FALSE))),"Please select a value from the drop-down menu",IF('DO NOT USE_Case Formulas'!A958,"OK",NA()))</f>
        <v>#N/A</v>
      </c>
      <c r="S958" s="53" t="e">
        <f>IF(AND(NOT(ISBLANK('Captura de datos CASO'!S958)),ISNA(VLOOKUP('Captura de datos CASO'!S958,'DO NOT USE_School Picklist'!$W$3:$W$9,1,FALSE))),"Please select a value from the drop-down menu",IF('DO NOT USE_Case Formulas'!A958,"OK",NA()))</f>
        <v>#N/A</v>
      </c>
      <c r="T958" s="40" t="e">
        <f>IF(AND(NOT(ISBLANK('Captura de datos CASO'!T958)),ISNA(VLOOKUP('Captura de datos CASO'!T958,'DO NOT USE_School Picklist'!$F$3:$F$16,1,FALSE))),"Please select a value from the drop-down menu",IF('DO NOT USE_Case Formulas'!A958,"OK",NA()))</f>
        <v>#N/A</v>
      </c>
      <c r="U958" s="40" t="e">
        <f>IF(LEN('Captura de datos CASO'!U958)&gt;100,"Classroom(s) must be less than 100 characters",IF('DO NOT USE_Case Formulas'!A958,"OK",NA()))</f>
        <v>#N/A</v>
      </c>
      <c r="V958" s="40" t="e">
        <f>IF(AND(NOT(ISBLANK('Captura de datos CASO'!V958)),ISNA(VLOOKUP('Captura de datos CASO'!V958,'DO NOT USE_School Picklist'!$S$3:$S$12,1,FALSE))),"Please select a value from the drop-down menu",IF('DO NOT USE_Case Formulas'!A958,"OK",NA()))</f>
        <v>#N/A</v>
      </c>
      <c r="W958" s="40" t="e">
        <f>IF(AND(NOT(ISBLANK('Captura de datos CASO'!W958)),ISNA(VLOOKUP('Captura de datos CASO'!W958,'DO NOT USE_School Picklist'!$S$3:$S$12,1,FALSE))),"Please select a value from the drop-down menu",IF('DO NOT USE_Case Formulas'!A958,"OK",NA()))</f>
        <v>#N/A</v>
      </c>
      <c r="X958" s="40" t="e">
        <f>IF(LEN('Captura de datos CASO'!X958)&gt;80,"Name of Education Group must be less than 80 characters",IF('DO NOT USE_Case Formulas'!A958,"OK",NA()))</f>
        <v>#N/A</v>
      </c>
      <c r="Y958" s="40" t="e">
        <f>IF(AND(NOT(ISBLANK('Captura de datos CASO'!Y958)),ISNA(VLOOKUP('Captura de datos CASO'!Y958,'DO NOT USE_School Picklist'!$K$3:$K$6,1,FALSE))),"Please select a value from the drop-down menu",IF('DO NOT USE_Case Formulas'!A958,"OK",NA()))</f>
        <v>#N/A</v>
      </c>
      <c r="Z958" s="40" t="e">
        <f>IF(AND('DO NOT USE_Case Formulas'!A958,ISBLANK('Captura de datos CASO'!Z958)),"Has this person had symptoms? is required",IF(AND(NOT(ISBLANK('Captura de datos CASO'!Z958)),ISNA(VLOOKUP('Captura de datos CASO'!Z958,'DO NOT USE_School Picklist'!$D$3:$D$5,1,FALSE))),"Please select a value from the drop-down menu",IF(NOT(ISBLANK('Captura de datos CASO'!Z958)),"OK",NA())))</f>
        <v>#N/A</v>
      </c>
      <c r="AA958" s="40" t="e">
        <f>IF(AND('Captura de datos CASO'!Z958='DO NOT USE_School Picklist'!$D$3,ISBLANK('Captura de datos CASO'!AA958)),"Symptom Onset Date is required if Ever Symptomatic is Yes",IF('DO NOT USE_Case Formulas'!A958,"OK",NA()))</f>
        <v>#N/A</v>
      </c>
      <c r="AB958" s="40"/>
      <c r="AC958" s="40" t="e">
        <f ca="1">IF(AND('DO NOT USE_Case Formulas'!A958,ISBLANK('Captura de datos CASO'!AC958)),"Lab Result Test Date is required",IF('Captura de datos CASO'!AC958&gt;'DO NOT USE_School Picklist'!$C$3,"Test Date cannot be a future date",IF(NOT(ISBLANK('Captura de datos CASO'!AC958)),"OK",NA())))</f>
        <v>#N/A</v>
      </c>
      <c r="AD958" s="40" t="e">
        <f>IF(AND(NOT(ISBLANK('Captura de datos CASO'!AD958)),ISNA(VLOOKUP('Captura de datos CASO'!AD958,'DO NOT USE_School Picklist'!$R$3:$R$7,1,FALSE))),"Please select a value from the drop-down menu",IF('DO NOT USE_Case Formulas'!A958,"OK",NA()))</f>
        <v>#N/A</v>
      </c>
      <c r="AE958" s="40" t="e">
        <f>IF(AND('DO NOT USE_Case Formulas'!A958,ISBLANK('Captura de datos CASO'!AB958)),"Lab Result Test Result is required",IF(AND(NOT(ISBLANK('Captura de datos CASO'!AB958)),ISNA(VLOOKUP('Captura de datos CASO'!AB958,'DO NOT USE_School Picklist'!$Q$3:$Q$8,1,FALSE))),"Please select a value from the drop-down menu",IF('DO NOT USE_Case Formulas'!A958,"OK",NA())))</f>
        <v>#N/A</v>
      </c>
    </row>
    <row r="959" spans="1:31" x14ac:dyDescent="0.3">
      <c r="A959" s="39" t="e">
        <f>IF('DO NOT USE_Case Formulas'!A959,IF('DO NOT USE_Case Formulas'!B959,"Not all required fields are completed","OK"),NA())</f>
        <v>#N/A</v>
      </c>
      <c r="B959" s="40" t="e">
        <f>IF(AND('DO NOT USE_Case Formulas'!A959,ISBLANK('Captura de datos CASO'!B959)),"First Name is required",IF(NOT(ISBLANK('Captura de datos CASO'!B959)),"OK",NA()))</f>
        <v>#N/A</v>
      </c>
      <c r="C959" s="40" t="e">
        <f>IF(AND('DO NOT USE_Case Formulas'!A959,ISBLANK('Captura de datos CASO'!C959)),"Last Name is required",IF(NOT(ISBLANK('Captura de datos CASO'!C959)),"OK",NA()))</f>
        <v>#N/A</v>
      </c>
      <c r="D959" s="40" t="e">
        <f>IF(AND('DO NOT USE_Case Formulas'!A959,ISBLANK('Captura de datos CASO'!D959)),"Birthdate is required",IF(NOT(ISBLANK('Captura de datos CASO'!D959)),"OK",NA()))</f>
        <v>#N/A</v>
      </c>
      <c r="E959" s="40" t="e">
        <f>IF(AND('DO NOT USE_Case Formulas'!A959,ISBLANK('Captura de datos CASO'!E959)),"Mobile Phone is required",IF(NOT(ISBLANK('Captura de datos CASO'!E959)),IF(AND(ISNUMBER(VALUE('Captura de datos CASO'!E959)),LEFT('Captura de datos CASO'!E959,1)&lt;&gt;"1",LEN('Captura de datos CASO'!E959)=10),"OK","Phone number must be valid format"),NA()))</f>
        <v>#N/A</v>
      </c>
      <c r="F959" s="40" t="e">
        <f>IF(LEN('Captura de datos CASO'!F959)&gt;255,"Home Street Address must be less than 255 characters",IF('DO NOT USE_Case Formulas'!A959,"OK",NA()))</f>
        <v>#N/A</v>
      </c>
      <c r="G959" s="40" t="e">
        <f>IF(LEN('Captura de datos CASO'!G959)&gt;40,"City must be less than 40 characters",IF('DO NOT USE_Case Formulas'!A959,"OK",NA()))</f>
        <v>#N/A</v>
      </c>
      <c r="H959" s="40" t="e">
        <f>IF(AND(NOT(ISBLANK('Captura de datos CASO'!H959)),ISNA(VLOOKUP('Captura de datos CASO'!H959,'DO NOT USE_School Picklist'!$P$3:$P$52,1,FALSE))),"Please select a value from the drop-down menu",IF('DO NOT USE_Case Formulas'!A959,"OK",NA()))</f>
        <v>#N/A</v>
      </c>
      <c r="I959" s="40" t="e">
        <f>IF(AND('DO NOT USE_Case Formulas'!A959,ISBLANK('Captura de datos CASO'!I959)),"Zip is required",IF(ISBLANK('Captura de datos CASO'!I959),NA(),"OK"))</f>
        <v>#N/A</v>
      </c>
      <c r="J959" s="40" t="e">
        <f>IF(AND('DO NOT USE_Case Formulas'!A959,ISBLANK('Captura de datos CASO'!J959)),"Student or Staff? is required",IF(ISBLANK('Captura de datos CASO'!J959),NA(),IF(ISNA(VLOOKUP('Captura de datos CASO'!J959,'DO NOT USE_School Picklist'!$B$3:$B$6,1,FALSE)),"Please select a value from the drop-down menu","OK")))</f>
        <v>#N/A</v>
      </c>
      <c r="K959" s="40" t="e">
        <f>IF(AND('Captura de datos CASO'!J959='DO NOT USE_School Picklist'!$B$4,ISBLANK('Captura de datos CASO'!K959)),"Occupation/Job Title is required if Student or Staff? is Yes, staff/faculty or volunteer",IF('DO NOT USE_Case Formulas'!A959,"OK",NA()))</f>
        <v>#N/A</v>
      </c>
      <c r="L959" s="40" t="e">
        <f ca="1">IF('Captura de datos CASO'!L959&gt;'DO NOT USE_School Picklist'!$C$3,"Date last on school campus/facility cannot be a future date",IF('DO NOT USE_Case Formulas'!A959,IF(ISBLANK('Captura de datos CASO'!L959),"Date last on school campus/facility is required","OK"),NA()))</f>
        <v>#N/A</v>
      </c>
      <c r="M959" s="40" t="e">
        <f>IF(AND('DO NOT USE_Case Formulas'!A959,ISBLANK('Captura de datos CASO'!M959)),"Specific Place in the Location is required",IF(ISBLANK('Captura de datos CASO'!M959),NA(),"OK"))</f>
        <v>#N/A</v>
      </c>
      <c r="N959" s="40" t="e">
        <f>IF(LEN('Captura de datos CASO'!N959)&gt;50,"Parent/Guardian Name must be less than 50 characters",IF('DO NOT USE_Case Formulas'!A959,"OK",NA()))</f>
        <v>#N/A</v>
      </c>
      <c r="O959" s="40" t="e">
        <f>IF(NOT(ISBLANK('Captura de datos CASO'!O959)),IF(AND(ISNUMBER('Captura de datos CASO'!O959),LEFT('Captura de datos CASO'!O959,1)&lt;&gt;"1",LEN('Captura de datos CASO'!O959)=10),"OK","Phone number must be valid format"),IF('DO NOT USE_Case Formulas'!A959,"OK",NA()))</f>
        <v>#N/A</v>
      </c>
      <c r="P959" s="53" t="e">
        <f>IF(AND(NOT(ISBLANK('Captura de datos CASO'!P959)),ISNA(VLOOKUP('Captura de datos CASO'!P959,'DO NOT USE_School Picklist'!$I$3:$I$5,1,FALSE))),"Please select a value from the drop-down menu",IF('DO NOT USE_Case Formulas'!A959,"OK",NA()))</f>
        <v>#N/A</v>
      </c>
      <c r="Q959" s="40" t="e">
        <f>IF(AND(NOT(ISBLANK('Captura de datos CASO'!Q959)),ISNA(VLOOKUP('Captura de datos CASO'!Q959,'DO NOT USE_School Picklist'!$E$3:$E$10,1,FALSE))),"Please select a value from the drop-down menu",IF('DO NOT USE_Case Formulas'!A959,"OK",NA()))</f>
        <v>#N/A</v>
      </c>
      <c r="R959" s="53" t="e">
        <f>IF(AND(NOT(ISBLANK('Captura de datos CASO'!R959)),ISNA(VLOOKUP('Captura de datos CASO'!R959,'DO NOT USE_School Picklist'!$W$3:$W$9,1,FALSE))),"Please select a value from the drop-down menu",IF('DO NOT USE_Case Formulas'!A959,"OK",NA()))</f>
        <v>#N/A</v>
      </c>
      <c r="S959" s="53" t="e">
        <f>IF(AND(NOT(ISBLANK('Captura de datos CASO'!S959)),ISNA(VLOOKUP('Captura de datos CASO'!S959,'DO NOT USE_School Picklist'!$W$3:$W$9,1,FALSE))),"Please select a value from the drop-down menu",IF('DO NOT USE_Case Formulas'!A959,"OK",NA()))</f>
        <v>#N/A</v>
      </c>
      <c r="T959" s="40" t="e">
        <f>IF(AND(NOT(ISBLANK('Captura de datos CASO'!T959)),ISNA(VLOOKUP('Captura de datos CASO'!T959,'DO NOT USE_School Picklist'!$F$3:$F$16,1,FALSE))),"Please select a value from the drop-down menu",IF('DO NOT USE_Case Formulas'!A959,"OK",NA()))</f>
        <v>#N/A</v>
      </c>
      <c r="U959" s="40" t="e">
        <f>IF(LEN('Captura de datos CASO'!U959)&gt;100,"Classroom(s) must be less than 100 characters",IF('DO NOT USE_Case Formulas'!A959,"OK",NA()))</f>
        <v>#N/A</v>
      </c>
      <c r="V959" s="40" t="e">
        <f>IF(AND(NOT(ISBLANK('Captura de datos CASO'!V959)),ISNA(VLOOKUP('Captura de datos CASO'!V959,'DO NOT USE_School Picklist'!$S$3:$S$12,1,FALSE))),"Please select a value from the drop-down menu",IF('DO NOT USE_Case Formulas'!A959,"OK",NA()))</f>
        <v>#N/A</v>
      </c>
      <c r="W959" s="40" t="e">
        <f>IF(AND(NOT(ISBLANK('Captura de datos CASO'!W959)),ISNA(VLOOKUP('Captura de datos CASO'!W959,'DO NOT USE_School Picklist'!$S$3:$S$12,1,FALSE))),"Please select a value from the drop-down menu",IF('DO NOT USE_Case Formulas'!A959,"OK",NA()))</f>
        <v>#N/A</v>
      </c>
      <c r="X959" s="40" t="e">
        <f>IF(LEN('Captura de datos CASO'!X959)&gt;80,"Name of Education Group must be less than 80 characters",IF('DO NOT USE_Case Formulas'!A959,"OK",NA()))</f>
        <v>#N/A</v>
      </c>
      <c r="Y959" s="40" t="e">
        <f>IF(AND(NOT(ISBLANK('Captura de datos CASO'!Y959)),ISNA(VLOOKUP('Captura de datos CASO'!Y959,'DO NOT USE_School Picklist'!$K$3:$K$6,1,FALSE))),"Please select a value from the drop-down menu",IF('DO NOT USE_Case Formulas'!A959,"OK",NA()))</f>
        <v>#N/A</v>
      </c>
      <c r="Z959" s="40" t="e">
        <f>IF(AND('DO NOT USE_Case Formulas'!A959,ISBLANK('Captura de datos CASO'!Z959)),"Has this person had symptoms? is required",IF(AND(NOT(ISBLANK('Captura de datos CASO'!Z959)),ISNA(VLOOKUP('Captura de datos CASO'!Z959,'DO NOT USE_School Picklist'!$D$3:$D$5,1,FALSE))),"Please select a value from the drop-down menu",IF(NOT(ISBLANK('Captura de datos CASO'!Z959)),"OK",NA())))</f>
        <v>#N/A</v>
      </c>
      <c r="AA959" s="40" t="e">
        <f>IF(AND('Captura de datos CASO'!Z959='DO NOT USE_School Picklist'!$D$3,ISBLANK('Captura de datos CASO'!AA959)),"Symptom Onset Date is required if Ever Symptomatic is Yes",IF('DO NOT USE_Case Formulas'!A959,"OK",NA()))</f>
        <v>#N/A</v>
      </c>
      <c r="AB959" s="40"/>
      <c r="AC959" s="40" t="e">
        <f ca="1">IF(AND('DO NOT USE_Case Formulas'!A959,ISBLANK('Captura de datos CASO'!AC959)),"Lab Result Test Date is required",IF('Captura de datos CASO'!AC959&gt;'DO NOT USE_School Picklist'!$C$3,"Test Date cannot be a future date",IF(NOT(ISBLANK('Captura de datos CASO'!AC959)),"OK",NA())))</f>
        <v>#N/A</v>
      </c>
      <c r="AD959" s="40" t="e">
        <f>IF(AND(NOT(ISBLANK('Captura de datos CASO'!AD959)),ISNA(VLOOKUP('Captura de datos CASO'!AD959,'DO NOT USE_School Picklist'!$R$3:$R$7,1,FALSE))),"Please select a value from the drop-down menu",IF('DO NOT USE_Case Formulas'!A959,"OK",NA()))</f>
        <v>#N/A</v>
      </c>
      <c r="AE959" s="40" t="e">
        <f>IF(AND('DO NOT USE_Case Formulas'!A959,ISBLANK('Captura de datos CASO'!AB959)),"Lab Result Test Result is required",IF(AND(NOT(ISBLANK('Captura de datos CASO'!AB959)),ISNA(VLOOKUP('Captura de datos CASO'!AB959,'DO NOT USE_School Picklist'!$Q$3:$Q$8,1,FALSE))),"Please select a value from the drop-down menu",IF('DO NOT USE_Case Formulas'!A959,"OK",NA())))</f>
        <v>#N/A</v>
      </c>
    </row>
    <row r="960" spans="1:31" x14ac:dyDescent="0.3">
      <c r="A960" s="39" t="e">
        <f>IF('DO NOT USE_Case Formulas'!A960,IF('DO NOT USE_Case Formulas'!B960,"Not all required fields are completed","OK"),NA())</f>
        <v>#N/A</v>
      </c>
      <c r="B960" s="40" t="e">
        <f>IF(AND('DO NOT USE_Case Formulas'!A960,ISBLANK('Captura de datos CASO'!B960)),"First Name is required",IF(NOT(ISBLANK('Captura de datos CASO'!B960)),"OK",NA()))</f>
        <v>#N/A</v>
      </c>
      <c r="C960" s="40" t="e">
        <f>IF(AND('DO NOT USE_Case Formulas'!A960,ISBLANK('Captura de datos CASO'!C960)),"Last Name is required",IF(NOT(ISBLANK('Captura de datos CASO'!C960)),"OK",NA()))</f>
        <v>#N/A</v>
      </c>
      <c r="D960" s="40" t="e">
        <f>IF(AND('DO NOT USE_Case Formulas'!A960,ISBLANK('Captura de datos CASO'!D960)),"Birthdate is required",IF(NOT(ISBLANK('Captura de datos CASO'!D960)),"OK",NA()))</f>
        <v>#N/A</v>
      </c>
      <c r="E960" s="40" t="e">
        <f>IF(AND('DO NOT USE_Case Formulas'!A960,ISBLANK('Captura de datos CASO'!E960)),"Mobile Phone is required",IF(NOT(ISBLANK('Captura de datos CASO'!E960)),IF(AND(ISNUMBER(VALUE('Captura de datos CASO'!E960)),LEFT('Captura de datos CASO'!E960,1)&lt;&gt;"1",LEN('Captura de datos CASO'!E960)=10),"OK","Phone number must be valid format"),NA()))</f>
        <v>#N/A</v>
      </c>
      <c r="F960" s="40" t="e">
        <f>IF(LEN('Captura de datos CASO'!F960)&gt;255,"Home Street Address must be less than 255 characters",IF('DO NOT USE_Case Formulas'!A960,"OK",NA()))</f>
        <v>#N/A</v>
      </c>
      <c r="G960" s="40" t="e">
        <f>IF(LEN('Captura de datos CASO'!G960)&gt;40,"City must be less than 40 characters",IF('DO NOT USE_Case Formulas'!A960,"OK",NA()))</f>
        <v>#N/A</v>
      </c>
      <c r="H960" s="40" t="e">
        <f>IF(AND(NOT(ISBLANK('Captura de datos CASO'!H960)),ISNA(VLOOKUP('Captura de datos CASO'!H960,'DO NOT USE_School Picklist'!$P$3:$P$52,1,FALSE))),"Please select a value from the drop-down menu",IF('DO NOT USE_Case Formulas'!A960,"OK",NA()))</f>
        <v>#N/A</v>
      </c>
      <c r="I960" s="40" t="e">
        <f>IF(AND('DO NOT USE_Case Formulas'!A960,ISBLANK('Captura de datos CASO'!I960)),"Zip is required",IF(ISBLANK('Captura de datos CASO'!I960),NA(),"OK"))</f>
        <v>#N/A</v>
      </c>
      <c r="J960" s="40" t="e">
        <f>IF(AND('DO NOT USE_Case Formulas'!A960,ISBLANK('Captura de datos CASO'!J960)),"Student or Staff? is required",IF(ISBLANK('Captura de datos CASO'!J960),NA(),IF(ISNA(VLOOKUP('Captura de datos CASO'!J960,'DO NOT USE_School Picklist'!$B$3:$B$6,1,FALSE)),"Please select a value from the drop-down menu","OK")))</f>
        <v>#N/A</v>
      </c>
      <c r="K960" s="40" t="e">
        <f>IF(AND('Captura de datos CASO'!J960='DO NOT USE_School Picklist'!$B$4,ISBLANK('Captura de datos CASO'!K960)),"Occupation/Job Title is required if Student or Staff? is Yes, staff/faculty or volunteer",IF('DO NOT USE_Case Formulas'!A960,"OK",NA()))</f>
        <v>#N/A</v>
      </c>
      <c r="L960" s="40" t="e">
        <f ca="1">IF('Captura de datos CASO'!L960&gt;'DO NOT USE_School Picklist'!$C$3,"Date last on school campus/facility cannot be a future date",IF('DO NOT USE_Case Formulas'!A960,IF(ISBLANK('Captura de datos CASO'!L960),"Date last on school campus/facility is required","OK"),NA()))</f>
        <v>#N/A</v>
      </c>
      <c r="M960" s="40" t="e">
        <f>IF(AND('DO NOT USE_Case Formulas'!A960,ISBLANK('Captura de datos CASO'!M960)),"Specific Place in the Location is required",IF(ISBLANK('Captura de datos CASO'!M960),NA(),"OK"))</f>
        <v>#N/A</v>
      </c>
      <c r="N960" s="40" t="e">
        <f>IF(LEN('Captura de datos CASO'!N960)&gt;50,"Parent/Guardian Name must be less than 50 characters",IF('DO NOT USE_Case Formulas'!A960,"OK",NA()))</f>
        <v>#N/A</v>
      </c>
      <c r="O960" s="40" t="e">
        <f>IF(NOT(ISBLANK('Captura de datos CASO'!O960)),IF(AND(ISNUMBER('Captura de datos CASO'!O960),LEFT('Captura de datos CASO'!O960,1)&lt;&gt;"1",LEN('Captura de datos CASO'!O960)=10),"OK","Phone number must be valid format"),IF('DO NOT USE_Case Formulas'!A960,"OK",NA()))</f>
        <v>#N/A</v>
      </c>
      <c r="P960" s="53" t="e">
        <f>IF(AND(NOT(ISBLANK('Captura de datos CASO'!P960)),ISNA(VLOOKUP('Captura de datos CASO'!P960,'DO NOT USE_School Picklist'!$I$3:$I$5,1,FALSE))),"Please select a value from the drop-down menu",IF('DO NOT USE_Case Formulas'!A960,"OK",NA()))</f>
        <v>#N/A</v>
      </c>
      <c r="Q960" s="40" t="e">
        <f>IF(AND(NOT(ISBLANK('Captura de datos CASO'!Q960)),ISNA(VLOOKUP('Captura de datos CASO'!Q960,'DO NOT USE_School Picklist'!$E$3:$E$10,1,FALSE))),"Please select a value from the drop-down menu",IF('DO NOT USE_Case Formulas'!A960,"OK",NA()))</f>
        <v>#N/A</v>
      </c>
      <c r="R960" s="53" t="e">
        <f>IF(AND(NOT(ISBLANK('Captura de datos CASO'!R960)),ISNA(VLOOKUP('Captura de datos CASO'!R960,'DO NOT USE_School Picklist'!$W$3:$W$9,1,FALSE))),"Please select a value from the drop-down menu",IF('DO NOT USE_Case Formulas'!A960,"OK",NA()))</f>
        <v>#N/A</v>
      </c>
      <c r="S960" s="53" t="e">
        <f>IF(AND(NOT(ISBLANK('Captura de datos CASO'!S960)),ISNA(VLOOKUP('Captura de datos CASO'!S960,'DO NOT USE_School Picklist'!$W$3:$W$9,1,FALSE))),"Please select a value from the drop-down menu",IF('DO NOT USE_Case Formulas'!A960,"OK",NA()))</f>
        <v>#N/A</v>
      </c>
      <c r="T960" s="40" t="e">
        <f>IF(AND(NOT(ISBLANK('Captura de datos CASO'!T960)),ISNA(VLOOKUP('Captura de datos CASO'!T960,'DO NOT USE_School Picklist'!$F$3:$F$16,1,FALSE))),"Please select a value from the drop-down menu",IF('DO NOT USE_Case Formulas'!A960,"OK",NA()))</f>
        <v>#N/A</v>
      </c>
      <c r="U960" s="40" t="e">
        <f>IF(LEN('Captura de datos CASO'!U960)&gt;100,"Classroom(s) must be less than 100 characters",IF('DO NOT USE_Case Formulas'!A960,"OK",NA()))</f>
        <v>#N/A</v>
      </c>
      <c r="V960" s="40" t="e">
        <f>IF(AND(NOT(ISBLANK('Captura de datos CASO'!V960)),ISNA(VLOOKUP('Captura de datos CASO'!V960,'DO NOT USE_School Picklist'!$S$3:$S$12,1,FALSE))),"Please select a value from the drop-down menu",IF('DO NOT USE_Case Formulas'!A960,"OK",NA()))</f>
        <v>#N/A</v>
      </c>
      <c r="W960" s="40" t="e">
        <f>IF(AND(NOT(ISBLANK('Captura de datos CASO'!W960)),ISNA(VLOOKUP('Captura de datos CASO'!W960,'DO NOT USE_School Picklist'!$S$3:$S$12,1,FALSE))),"Please select a value from the drop-down menu",IF('DO NOT USE_Case Formulas'!A960,"OK",NA()))</f>
        <v>#N/A</v>
      </c>
      <c r="X960" s="40" t="e">
        <f>IF(LEN('Captura de datos CASO'!X960)&gt;80,"Name of Education Group must be less than 80 characters",IF('DO NOT USE_Case Formulas'!A960,"OK",NA()))</f>
        <v>#N/A</v>
      </c>
      <c r="Y960" s="40" t="e">
        <f>IF(AND(NOT(ISBLANK('Captura de datos CASO'!Y960)),ISNA(VLOOKUP('Captura de datos CASO'!Y960,'DO NOT USE_School Picklist'!$K$3:$K$6,1,FALSE))),"Please select a value from the drop-down menu",IF('DO NOT USE_Case Formulas'!A960,"OK",NA()))</f>
        <v>#N/A</v>
      </c>
      <c r="Z960" s="40" t="e">
        <f>IF(AND('DO NOT USE_Case Formulas'!A960,ISBLANK('Captura de datos CASO'!Z960)),"Has this person had symptoms? is required",IF(AND(NOT(ISBLANK('Captura de datos CASO'!Z960)),ISNA(VLOOKUP('Captura de datos CASO'!Z960,'DO NOT USE_School Picklist'!$D$3:$D$5,1,FALSE))),"Please select a value from the drop-down menu",IF(NOT(ISBLANK('Captura de datos CASO'!Z960)),"OK",NA())))</f>
        <v>#N/A</v>
      </c>
      <c r="AA960" s="40" t="e">
        <f>IF(AND('Captura de datos CASO'!Z960='DO NOT USE_School Picklist'!$D$3,ISBLANK('Captura de datos CASO'!AA960)),"Symptom Onset Date is required if Ever Symptomatic is Yes",IF('DO NOT USE_Case Formulas'!A960,"OK",NA()))</f>
        <v>#N/A</v>
      </c>
      <c r="AB960" s="40"/>
      <c r="AC960" s="40" t="e">
        <f ca="1">IF(AND('DO NOT USE_Case Formulas'!A960,ISBLANK('Captura de datos CASO'!AC960)),"Lab Result Test Date is required",IF('Captura de datos CASO'!AC960&gt;'DO NOT USE_School Picklist'!$C$3,"Test Date cannot be a future date",IF(NOT(ISBLANK('Captura de datos CASO'!AC960)),"OK",NA())))</f>
        <v>#N/A</v>
      </c>
      <c r="AD960" s="40" t="e">
        <f>IF(AND(NOT(ISBLANK('Captura de datos CASO'!AD960)),ISNA(VLOOKUP('Captura de datos CASO'!AD960,'DO NOT USE_School Picklist'!$R$3:$R$7,1,FALSE))),"Please select a value from the drop-down menu",IF('DO NOT USE_Case Formulas'!A960,"OK",NA()))</f>
        <v>#N/A</v>
      </c>
      <c r="AE960" s="40" t="e">
        <f>IF(AND('DO NOT USE_Case Formulas'!A960,ISBLANK('Captura de datos CASO'!AB960)),"Lab Result Test Result is required",IF(AND(NOT(ISBLANK('Captura de datos CASO'!AB960)),ISNA(VLOOKUP('Captura de datos CASO'!AB960,'DO NOT USE_School Picklist'!$Q$3:$Q$8,1,FALSE))),"Please select a value from the drop-down menu",IF('DO NOT USE_Case Formulas'!A960,"OK",NA())))</f>
        <v>#N/A</v>
      </c>
    </row>
    <row r="961" spans="1:31" x14ac:dyDescent="0.3">
      <c r="A961" s="39" t="e">
        <f>IF('DO NOT USE_Case Formulas'!A961,IF('DO NOT USE_Case Formulas'!B961,"Not all required fields are completed","OK"),NA())</f>
        <v>#N/A</v>
      </c>
      <c r="B961" s="40" t="e">
        <f>IF(AND('DO NOT USE_Case Formulas'!A961,ISBLANK('Captura de datos CASO'!B961)),"First Name is required",IF(NOT(ISBLANK('Captura de datos CASO'!B961)),"OK",NA()))</f>
        <v>#N/A</v>
      </c>
      <c r="C961" s="40" t="e">
        <f>IF(AND('DO NOT USE_Case Formulas'!A961,ISBLANK('Captura de datos CASO'!C961)),"Last Name is required",IF(NOT(ISBLANK('Captura de datos CASO'!C961)),"OK",NA()))</f>
        <v>#N/A</v>
      </c>
      <c r="D961" s="40" t="e">
        <f>IF(AND('DO NOT USE_Case Formulas'!A961,ISBLANK('Captura de datos CASO'!D961)),"Birthdate is required",IF(NOT(ISBLANK('Captura de datos CASO'!D961)),"OK",NA()))</f>
        <v>#N/A</v>
      </c>
      <c r="E961" s="40" t="e">
        <f>IF(AND('DO NOT USE_Case Formulas'!A961,ISBLANK('Captura de datos CASO'!E961)),"Mobile Phone is required",IF(NOT(ISBLANK('Captura de datos CASO'!E961)),IF(AND(ISNUMBER(VALUE('Captura de datos CASO'!E961)),LEFT('Captura de datos CASO'!E961,1)&lt;&gt;"1",LEN('Captura de datos CASO'!E961)=10),"OK","Phone number must be valid format"),NA()))</f>
        <v>#N/A</v>
      </c>
      <c r="F961" s="40" t="e">
        <f>IF(LEN('Captura de datos CASO'!F961)&gt;255,"Home Street Address must be less than 255 characters",IF('DO NOT USE_Case Formulas'!A961,"OK",NA()))</f>
        <v>#N/A</v>
      </c>
      <c r="G961" s="40" t="e">
        <f>IF(LEN('Captura de datos CASO'!G961)&gt;40,"City must be less than 40 characters",IF('DO NOT USE_Case Formulas'!A961,"OK",NA()))</f>
        <v>#N/A</v>
      </c>
      <c r="H961" s="40" t="e">
        <f>IF(AND(NOT(ISBLANK('Captura de datos CASO'!H961)),ISNA(VLOOKUP('Captura de datos CASO'!H961,'DO NOT USE_School Picklist'!$P$3:$P$52,1,FALSE))),"Please select a value from the drop-down menu",IF('DO NOT USE_Case Formulas'!A961,"OK",NA()))</f>
        <v>#N/A</v>
      </c>
      <c r="I961" s="40" t="e">
        <f>IF(AND('DO NOT USE_Case Formulas'!A961,ISBLANK('Captura de datos CASO'!I961)),"Zip is required",IF(ISBLANK('Captura de datos CASO'!I961),NA(),"OK"))</f>
        <v>#N/A</v>
      </c>
      <c r="J961" s="40" t="e">
        <f>IF(AND('DO NOT USE_Case Formulas'!A961,ISBLANK('Captura de datos CASO'!J961)),"Student or Staff? is required",IF(ISBLANK('Captura de datos CASO'!J961),NA(),IF(ISNA(VLOOKUP('Captura de datos CASO'!J961,'DO NOT USE_School Picklist'!$B$3:$B$6,1,FALSE)),"Please select a value from the drop-down menu","OK")))</f>
        <v>#N/A</v>
      </c>
      <c r="K961" s="40" t="e">
        <f>IF(AND('Captura de datos CASO'!J961='DO NOT USE_School Picklist'!$B$4,ISBLANK('Captura de datos CASO'!K961)),"Occupation/Job Title is required if Student or Staff? is Yes, staff/faculty or volunteer",IF('DO NOT USE_Case Formulas'!A961,"OK",NA()))</f>
        <v>#N/A</v>
      </c>
      <c r="L961" s="40" t="e">
        <f ca="1">IF('Captura de datos CASO'!L961&gt;'DO NOT USE_School Picklist'!$C$3,"Date last on school campus/facility cannot be a future date",IF('DO NOT USE_Case Formulas'!A961,IF(ISBLANK('Captura de datos CASO'!L961),"Date last on school campus/facility is required","OK"),NA()))</f>
        <v>#N/A</v>
      </c>
      <c r="M961" s="40" t="e">
        <f>IF(AND('DO NOT USE_Case Formulas'!A961,ISBLANK('Captura de datos CASO'!M961)),"Specific Place in the Location is required",IF(ISBLANK('Captura de datos CASO'!M961),NA(),"OK"))</f>
        <v>#N/A</v>
      </c>
      <c r="N961" s="40" t="e">
        <f>IF(LEN('Captura de datos CASO'!N961)&gt;50,"Parent/Guardian Name must be less than 50 characters",IF('DO NOT USE_Case Formulas'!A961,"OK",NA()))</f>
        <v>#N/A</v>
      </c>
      <c r="O961" s="40" t="e">
        <f>IF(NOT(ISBLANK('Captura de datos CASO'!O961)),IF(AND(ISNUMBER('Captura de datos CASO'!O961),LEFT('Captura de datos CASO'!O961,1)&lt;&gt;"1",LEN('Captura de datos CASO'!O961)=10),"OK","Phone number must be valid format"),IF('DO NOT USE_Case Formulas'!A961,"OK",NA()))</f>
        <v>#N/A</v>
      </c>
      <c r="P961" s="53" t="e">
        <f>IF(AND(NOT(ISBLANK('Captura de datos CASO'!P961)),ISNA(VLOOKUP('Captura de datos CASO'!P961,'DO NOT USE_School Picklist'!$I$3:$I$5,1,FALSE))),"Please select a value from the drop-down menu",IF('DO NOT USE_Case Formulas'!A961,"OK",NA()))</f>
        <v>#N/A</v>
      </c>
      <c r="Q961" s="40" t="e">
        <f>IF(AND(NOT(ISBLANK('Captura de datos CASO'!Q961)),ISNA(VLOOKUP('Captura de datos CASO'!Q961,'DO NOT USE_School Picklist'!$E$3:$E$10,1,FALSE))),"Please select a value from the drop-down menu",IF('DO NOT USE_Case Formulas'!A961,"OK",NA()))</f>
        <v>#N/A</v>
      </c>
      <c r="R961" s="53" t="e">
        <f>IF(AND(NOT(ISBLANK('Captura de datos CASO'!R961)),ISNA(VLOOKUP('Captura de datos CASO'!R961,'DO NOT USE_School Picklist'!$W$3:$W$9,1,FALSE))),"Please select a value from the drop-down menu",IF('DO NOT USE_Case Formulas'!A961,"OK",NA()))</f>
        <v>#N/A</v>
      </c>
      <c r="S961" s="53" t="e">
        <f>IF(AND(NOT(ISBLANK('Captura de datos CASO'!S961)),ISNA(VLOOKUP('Captura de datos CASO'!S961,'DO NOT USE_School Picklist'!$W$3:$W$9,1,FALSE))),"Please select a value from the drop-down menu",IF('DO NOT USE_Case Formulas'!A961,"OK",NA()))</f>
        <v>#N/A</v>
      </c>
      <c r="T961" s="40" t="e">
        <f>IF(AND(NOT(ISBLANK('Captura de datos CASO'!T961)),ISNA(VLOOKUP('Captura de datos CASO'!T961,'DO NOT USE_School Picklist'!$F$3:$F$16,1,FALSE))),"Please select a value from the drop-down menu",IF('DO NOT USE_Case Formulas'!A961,"OK",NA()))</f>
        <v>#N/A</v>
      </c>
      <c r="U961" s="40" t="e">
        <f>IF(LEN('Captura de datos CASO'!U961)&gt;100,"Classroom(s) must be less than 100 characters",IF('DO NOT USE_Case Formulas'!A961,"OK",NA()))</f>
        <v>#N/A</v>
      </c>
      <c r="V961" s="40" t="e">
        <f>IF(AND(NOT(ISBLANK('Captura de datos CASO'!V961)),ISNA(VLOOKUP('Captura de datos CASO'!V961,'DO NOT USE_School Picklist'!$S$3:$S$12,1,FALSE))),"Please select a value from the drop-down menu",IF('DO NOT USE_Case Formulas'!A961,"OK",NA()))</f>
        <v>#N/A</v>
      </c>
      <c r="W961" s="40" t="e">
        <f>IF(AND(NOT(ISBLANK('Captura de datos CASO'!W961)),ISNA(VLOOKUP('Captura de datos CASO'!W961,'DO NOT USE_School Picklist'!$S$3:$S$12,1,FALSE))),"Please select a value from the drop-down menu",IF('DO NOT USE_Case Formulas'!A961,"OK",NA()))</f>
        <v>#N/A</v>
      </c>
      <c r="X961" s="40" t="e">
        <f>IF(LEN('Captura de datos CASO'!X961)&gt;80,"Name of Education Group must be less than 80 characters",IF('DO NOT USE_Case Formulas'!A961,"OK",NA()))</f>
        <v>#N/A</v>
      </c>
      <c r="Y961" s="40" t="e">
        <f>IF(AND(NOT(ISBLANK('Captura de datos CASO'!Y961)),ISNA(VLOOKUP('Captura de datos CASO'!Y961,'DO NOT USE_School Picklist'!$K$3:$K$6,1,FALSE))),"Please select a value from the drop-down menu",IF('DO NOT USE_Case Formulas'!A961,"OK",NA()))</f>
        <v>#N/A</v>
      </c>
      <c r="Z961" s="40" t="e">
        <f>IF(AND('DO NOT USE_Case Formulas'!A961,ISBLANK('Captura de datos CASO'!Z961)),"Has this person had symptoms? is required",IF(AND(NOT(ISBLANK('Captura de datos CASO'!Z961)),ISNA(VLOOKUP('Captura de datos CASO'!Z961,'DO NOT USE_School Picklist'!$D$3:$D$5,1,FALSE))),"Please select a value from the drop-down menu",IF(NOT(ISBLANK('Captura de datos CASO'!Z961)),"OK",NA())))</f>
        <v>#N/A</v>
      </c>
      <c r="AA961" s="40" t="e">
        <f>IF(AND('Captura de datos CASO'!Z961='DO NOT USE_School Picklist'!$D$3,ISBLANK('Captura de datos CASO'!AA961)),"Symptom Onset Date is required if Ever Symptomatic is Yes",IF('DO NOT USE_Case Formulas'!A961,"OK",NA()))</f>
        <v>#N/A</v>
      </c>
      <c r="AB961" s="40"/>
      <c r="AC961" s="40" t="e">
        <f ca="1">IF(AND('DO NOT USE_Case Formulas'!A961,ISBLANK('Captura de datos CASO'!AC961)),"Lab Result Test Date is required",IF('Captura de datos CASO'!AC961&gt;'DO NOT USE_School Picklist'!$C$3,"Test Date cannot be a future date",IF(NOT(ISBLANK('Captura de datos CASO'!AC961)),"OK",NA())))</f>
        <v>#N/A</v>
      </c>
      <c r="AD961" s="40" t="e">
        <f>IF(AND(NOT(ISBLANK('Captura de datos CASO'!AD961)),ISNA(VLOOKUP('Captura de datos CASO'!AD961,'DO NOT USE_School Picklist'!$R$3:$R$7,1,FALSE))),"Please select a value from the drop-down menu",IF('DO NOT USE_Case Formulas'!A961,"OK",NA()))</f>
        <v>#N/A</v>
      </c>
      <c r="AE961" s="40" t="e">
        <f>IF(AND('DO NOT USE_Case Formulas'!A961,ISBLANK('Captura de datos CASO'!AB961)),"Lab Result Test Result is required",IF(AND(NOT(ISBLANK('Captura de datos CASO'!AB961)),ISNA(VLOOKUP('Captura de datos CASO'!AB961,'DO NOT USE_School Picklist'!$Q$3:$Q$8,1,FALSE))),"Please select a value from the drop-down menu",IF('DO NOT USE_Case Formulas'!A961,"OK",NA())))</f>
        <v>#N/A</v>
      </c>
    </row>
    <row r="962" spans="1:31" x14ac:dyDescent="0.3">
      <c r="A962" s="39" t="e">
        <f>IF('DO NOT USE_Case Formulas'!A962,IF('DO NOT USE_Case Formulas'!B962,"Not all required fields are completed","OK"),NA())</f>
        <v>#N/A</v>
      </c>
      <c r="B962" s="40" t="e">
        <f>IF(AND('DO NOT USE_Case Formulas'!A962,ISBLANK('Captura de datos CASO'!B962)),"First Name is required",IF(NOT(ISBLANK('Captura de datos CASO'!B962)),"OK",NA()))</f>
        <v>#N/A</v>
      </c>
      <c r="C962" s="40" t="e">
        <f>IF(AND('DO NOT USE_Case Formulas'!A962,ISBLANK('Captura de datos CASO'!C962)),"Last Name is required",IF(NOT(ISBLANK('Captura de datos CASO'!C962)),"OK",NA()))</f>
        <v>#N/A</v>
      </c>
      <c r="D962" s="40" t="e">
        <f>IF(AND('DO NOT USE_Case Formulas'!A962,ISBLANK('Captura de datos CASO'!D962)),"Birthdate is required",IF(NOT(ISBLANK('Captura de datos CASO'!D962)),"OK",NA()))</f>
        <v>#N/A</v>
      </c>
      <c r="E962" s="40" t="e">
        <f>IF(AND('DO NOT USE_Case Formulas'!A962,ISBLANK('Captura de datos CASO'!E962)),"Mobile Phone is required",IF(NOT(ISBLANK('Captura de datos CASO'!E962)),IF(AND(ISNUMBER(VALUE('Captura de datos CASO'!E962)),LEFT('Captura de datos CASO'!E962,1)&lt;&gt;"1",LEN('Captura de datos CASO'!E962)=10),"OK","Phone number must be valid format"),NA()))</f>
        <v>#N/A</v>
      </c>
      <c r="F962" s="40" t="e">
        <f>IF(LEN('Captura de datos CASO'!F962)&gt;255,"Home Street Address must be less than 255 characters",IF('DO NOT USE_Case Formulas'!A962,"OK",NA()))</f>
        <v>#N/A</v>
      </c>
      <c r="G962" s="40" t="e">
        <f>IF(LEN('Captura de datos CASO'!G962)&gt;40,"City must be less than 40 characters",IF('DO NOT USE_Case Formulas'!A962,"OK",NA()))</f>
        <v>#N/A</v>
      </c>
      <c r="H962" s="40" t="e">
        <f>IF(AND(NOT(ISBLANK('Captura de datos CASO'!H962)),ISNA(VLOOKUP('Captura de datos CASO'!H962,'DO NOT USE_School Picklist'!$P$3:$P$52,1,FALSE))),"Please select a value from the drop-down menu",IF('DO NOT USE_Case Formulas'!A962,"OK",NA()))</f>
        <v>#N/A</v>
      </c>
      <c r="I962" s="40" t="e">
        <f>IF(AND('DO NOT USE_Case Formulas'!A962,ISBLANK('Captura de datos CASO'!I962)),"Zip is required",IF(ISBLANK('Captura de datos CASO'!I962),NA(),"OK"))</f>
        <v>#N/A</v>
      </c>
      <c r="J962" s="40" t="e">
        <f>IF(AND('DO NOT USE_Case Formulas'!A962,ISBLANK('Captura de datos CASO'!J962)),"Student or Staff? is required",IF(ISBLANK('Captura de datos CASO'!J962),NA(),IF(ISNA(VLOOKUP('Captura de datos CASO'!J962,'DO NOT USE_School Picklist'!$B$3:$B$6,1,FALSE)),"Please select a value from the drop-down menu","OK")))</f>
        <v>#N/A</v>
      </c>
      <c r="K962" s="40" t="e">
        <f>IF(AND('Captura de datos CASO'!J962='DO NOT USE_School Picklist'!$B$4,ISBLANK('Captura de datos CASO'!K962)),"Occupation/Job Title is required if Student or Staff? is Yes, staff/faculty or volunteer",IF('DO NOT USE_Case Formulas'!A962,"OK",NA()))</f>
        <v>#N/A</v>
      </c>
      <c r="L962" s="40" t="e">
        <f ca="1">IF('Captura de datos CASO'!L962&gt;'DO NOT USE_School Picklist'!$C$3,"Date last on school campus/facility cannot be a future date",IF('DO NOT USE_Case Formulas'!A962,IF(ISBLANK('Captura de datos CASO'!L962),"Date last on school campus/facility is required","OK"),NA()))</f>
        <v>#N/A</v>
      </c>
      <c r="M962" s="40" t="e">
        <f>IF(AND('DO NOT USE_Case Formulas'!A962,ISBLANK('Captura de datos CASO'!M962)),"Specific Place in the Location is required",IF(ISBLANK('Captura de datos CASO'!M962),NA(),"OK"))</f>
        <v>#N/A</v>
      </c>
      <c r="N962" s="40" t="e">
        <f>IF(LEN('Captura de datos CASO'!N962)&gt;50,"Parent/Guardian Name must be less than 50 characters",IF('DO NOT USE_Case Formulas'!A962,"OK",NA()))</f>
        <v>#N/A</v>
      </c>
      <c r="O962" s="40" t="e">
        <f>IF(NOT(ISBLANK('Captura de datos CASO'!O962)),IF(AND(ISNUMBER('Captura de datos CASO'!O962),LEFT('Captura de datos CASO'!O962,1)&lt;&gt;"1",LEN('Captura de datos CASO'!O962)=10),"OK","Phone number must be valid format"),IF('DO NOT USE_Case Formulas'!A962,"OK",NA()))</f>
        <v>#N/A</v>
      </c>
      <c r="P962" s="53" t="e">
        <f>IF(AND(NOT(ISBLANK('Captura de datos CASO'!P962)),ISNA(VLOOKUP('Captura de datos CASO'!P962,'DO NOT USE_School Picklist'!$I$3:$I$5,1,FALSE))),"Please select a value from the drop-down menu",IF('DO NOT USE_Case Formulas'!A962,"OK",NA()))</f>
        <v>#N/A</v>
      </c>
      <c r="Q962" s="40" t="e">
        <f>IF(AND(NOT(ISBLANK('Captura de datos CASO'!Q962)),ISNA(VLOOKUP('Captura de datos CASO'!Q962,'DO NOT USE_School Picklist'!$E$3:$E$10,1,FALSE))),"Please select a value from the drop-down menu",IF('DO NOT USE_Case Formulas'!A962,"OK",NA()))</f>
        <v>#N/A</v>
      </c>
      <c r="R962" s="53" t="e">
        <f>IF(AND(NOT(ISBLANK('Captura de datos CASO'!R962)),ISNA(VLOOKUP('Captura de datos CASO'!R962,'DO NOT USE_School Picklist'!$W$3:$W$9,1,FALSE))),"Please select a value from the drop-down menu",IF('DO NOT USE_Case Formulas'!A962,"OK",NA()))</f>
        <v>#N/A</v>
      </c>
      <c r="S962" s="53" t="e">
        <f>IF(AND(NOT(ISBLANK('Captura de datos CASO'!S962)),ISNA(VLOOKUP('Captura de datos CASO'!S962,'DO NOT USE_School Picklist'!$W$3:$W$9,1,FALSE))),"Please select a value from the drop-down menu",IF('DO NOT USE_Case Formulas'!A962,"OK",NA()))</f>
        <v>#N/A</v>
      </c>
      <c r="T962" s="40" t="e">
        <f>IF(AND(NOT(ISBLANK('Captura de datos CASO'!T962)),ISNA(VLOOKUP('Captura de datos CASO'!T962,'DO NOT USE_School Picklist'!$F$3:$F$16,1,FALSE))),"Please select a value from the drop-down menu",IF('DO NOT USE_Case Formulas'!A962,"OK",NA()))</f>
        <v>#N/A</v>
      </c>
      <c r="U962" s="40" t="e">
        <f>IF(LEN('Captura de datos CASO'!U962)&gt;100,"Classroom(s) must be less than 100 characters",IF('DO NOT USE_Case Formulas'!A962,"OK",NA()))</f>
        <v>#N/A</v>
      </c>
      <c r="V962" s="40" t="e">
        <f>IF(AND(NOT(ISBLANK('Captura de datos CASO'!V962)),ISNA(VLOOKUP('Captura de datos CASO'!V962,'DO NOT USE_School Picklist'!$S$3:$S$12,1,FALSE))),"Please select a value from the drop-down menu",IF('DO NOT USE_Case Formulas'!A962,"OK",NA()))</f>
        <v>#N/A</v>
      </c>
      <c r="W962" s="40" t="e">
        <f>IF(AND(NOT(ISBLANK('Captura de datos CASO'!W962)),ISNA(VLOOKUP('Captura de datos CASO'!W962,'DO NOT USE_School Picklist'!$S$3:$S$12,1,FALSE))),"Please select a value from the drop-down menu",IF('DO NOT USE_Case Formulas'!A962,"OK",NA()))</f>
        <v>#N/A</v>
      </c>
      <c r="X962" s="40" t="e">
        <f>IF(LEN('Captura de datos CASO'!X962)&gt;80,"Name of Education Group must be less than 80 characters",IF('DO NOT USE_Case Formulas'!A962,"OK",NA()))</f>
        <v>#N/A</v>
      </c>
      <c r="Y962" s="40" t="e">
        <f>IF(AND(NOT(ISBLANK('Captura de datos CASO'!Y962)),ISNA(VLOOKUP('Captura de datos CASO'!Y962,'DO NOT USE_School Picklist'!$K$3:$K$6,1,FALSE))),"Please select a value from the drop-down menu",IF('DO NOT USE_Case Formulas'!A962,"OK",NA()))</f>
        <v>#N/A</v>
      </c>
      <c r="Z962" s="40" t="e">
        <f>IF(AND('DO NOT USE_Case Formulas'!A962,ISBLANK('Captura de datos CASO'!Z962)),"Has this person had symptoms? is required",IF(AND(NOT(ISBLANK('Captura de datos CASO'!Z962)),ISNA(VLOOKUP('Captura de datos CASO'!Z962,'DO NOT USE_School Picklist'!$D$3:$D$5,1,FALSE))),"Please select a value from the drop-down menu",IF(NOT(ISBLANK('Captura de datos CASO'!Z962)),"OK",NA())))</f>
        <v>#N/A</v>
      </c>
      <c r="AA962" s="40" t="e">
        <f>IF(AND('Captura de datos CASO'!Z962='DO NOT USE_School Picklist'!$D$3,ISBLANK('Captura de datos CASO'!AA962)),"Symptom Onset Date is required if Ever Symptomatic is Yes",IF('DO NOT USE_Case Formulas'!A962,"OK",NA()))</f>
        <v>#N/A</v>
      </c>
      <c r="AB962" s="40"/>
      <c r="AC962" s="40" t="e">
        <f ca="1">IF(AND('DO NOT USE_Case Formulas'!A962,ISBLANK('Captura de datos CASO'!AC962)),"Lab Result Test Date is required",IF('Captura de datos CASO'!AC962&gt;'DO NOT USE_School Picklist'!$C$3,"Test Date cannot be a future date",IF(NOT(ISBLANK('Captura de datos CASO'!AC962)),"OK",NA())))</f>
        <v>#N/A</v>
      </c>
      <c r="AD962" s="40" t="e">
        <f>IF(AND(NOT(ISBLANK('Captura de datos CASO'!AD962)),ISNA(VLOOKUP('Captura de datos CASO'!AD962,'DO NOT USE_School Picklist'!$R$3:$R$7,1,FALSE))),"Please select a value from the drop-down menu",IF('DO NOT USE_Case Formulas'!A962,"OK",NA()))</f>
        <v>#N/A</v>
      </c>
      <c r="AE962" s="40" t="e">
        <f>IF(AND('DO NOT USE_Case Formulas'!A962,ISBLANK('Captura de datos CASO'!AB962)),"Lab Result Test Result is required",IF(AND(NOT(ISBLANK('Captura de datos CASO'!AB962)),ISNA(VLOOKUP('Captura de datos CASO'!AB962,'DO NOT USE_School Picklist'!$Q$3:$Q$8,1,FALSE))),"Please select a value from the drop-down menu",IF('DO NOT USE_Case Formulas'!A962,"OK",NA())))</f>
        <v>#N/A</v>
      </c>
    </row>
    <row r="963" spans="1:31" x14ac:dyDescent="0.3">
      <c r="A963" s="39" t="e">
        <f>IF('DO NOT USE_Case Formulas'!A963,IF('DO NOT USE_Case Formulas'!B963,"Not all required fields are completed","OK"),NA())</f>
        <v>#N/A</v>
      </c>
      <c r="B963" s="40" t="e">
        <f>IF(AND('DO NOT USE_Case Formulas'!A963,ISBLANK('Captura de datos CASO'!B963)),"First Name is required",IF(NOT(ISBLANK('Captura de datos CASO'!B963)),"OK",NA()))</f>
        <v>#N/A</v>
      </c>
      <c r="C963" s="40" t="e">
        <f>IF(AND('DO NOT USE_Case Formulas'!A963,ISBLANK('Captura de datos CASO'!C963)),"Last Name is required",IF(NOT(ISBLANK('Captura de datos CASO'!C963)),"OK",NA()))</f>
        <v>#N/A</v>
      </c>
      <c r="D963" s="40" t="e">
        <f>IF(AND('DO NOT USE_Case Formulas'!A963,ISBLANK('Captura de datos CASO'!D963)),"Birthdate is required",IF(NOT(ISBLANK('Captura de datos CASO'!D963)),"OK",NA()))</f>
        <v>#N/A</v>
      </c>
      <c r="E963" s="40" t="e">
        <f>IF(AND('DO NOT USE_Case Formulas'!A963,ISBLANK('Captura de datos CASO'!E963)),"Mobile Phone is required",IF(NOT(ISBLANK('Captura de datos CASO'!E963)),IF(AND(ISNUMBER(VALUE('Captura de datos CASO'!E963)),LEFT('Captura de datos CASO'!E963,1)&lt;&gt;"1",LEN('Captura de datos CASO'!E963)=10),"OK","Phone number must be valid format"),NA()))</f>
        <v>#N/A</v>
      </c>
      <c r="F963" s="40" t="e">
        <f>IF(LEN('Captura de datos CASO'!F963)&gt;255,"Home Street Address must be less than 255 characters",IF('DO NOT USE_Case Formulas'!A963,"OK",NA()))</f>
        <v>#N/A</v>
      </c>
      <c r="G963" s="40" t="e">
        <f>IF(LEN('Captura de datos CASO'!G963)&gt;40,"City must be less than 40 characters",IF('DO NOT USE_Case Formulas'!A963,"OK",NA()))</f>
        <v>#N/A</v>
      </c>
      <c r="H963" s="40" t="e">
        <f>IF(AND(NOT(ISBLANK('Captura de datos CASO'!H963)),ISNA(VLOOKUP('Captura de datos CASO'!H963,'DO NOT USE_School Picklist'!$P$3:$P$52,1,FALSE))),"Please select a value from the drop-down menu",IF('DO NOT USE_Case Formulas'!A963,"OK",NA()))</f>
        <v>#N/A</v>
      </c>
      <c r="I963" s="40" t="e">
        <f>IF(AND('DO NOT USE_Case Formulas'!A963,ISBLANK('Captura de datos CASO'!I963)),"Zip is required",IF(ISBLANK('Captura de datos CASO'!I963),NA(),"OK"))</f>
        <v>#N/A</v>
      </c>
      <c r="J963" s="40" t="e">
        <f>IF(AND('DO NOT USE_Case Formulas'!A963,ISBLANK('Captura de datos CASO'!J963)),"Student or Staff? is required",IF(ISBLANK('Captura de datos CASO'!J963),NA(),IF(ISNA(VLOOKUP('Captura de datos CASO'!J963,'DO NOT USE_School Picklist'!$B$3:$B$6,1,FALSE)),"Please select a value from the drop-down menu","OK")))</f>
        <v>#N/A</v>
      </c>
      <c r="K963" s="40" t="e">
        <f>IF(AND('Captura de datos CASO'!J963='DO NOT USE_School Picklist'!$B$4,ISBLANK('Captura de datos CASO'!K963)),"Occupation/Job Title is required if Student or Staff? is Yes, staff/faculty or volunteer",IF('DO NOT USE_Case Formulas'!A963,"OK",NA()))</f>
        <v>#N/A</v>
      </c>
      <c r="L963" s="40" t="e">
        <f ca="1">IF('Captura de datos CASO'!L963&gt;'DO NOT USE_School Picklist'!$C$3,"Date last on school campus/facility cannot be a future date",IF('DO NOT USE_Case Formulas'!A963,IF(ISBLANK('Captura de datos CASO'!L963),"Date last on school campus/facility is required","OK"),NA()))</f>
        <v>#N/A</v>
      </c>
      <c r="M963" s="40" t="e">
        <f>IF(AND('DO NOT USE_Case Formulas'!A963,ISBLANK('Captura de datos CASO'!M963)),"Specific Place in the Location is required",IF(ISBLANK('Captura de datos CASO'!M963),NA(),"OK"))</f>
        <v>#N/A</v>
      </c>
      <c r="N963" s="40" t="e">
        <f>IF(LEN('Captura de datos CASO'!N963)&gt;50,"Parent/Guardian Name must be less than 50 characters",IF('DO NOT USE_Case Formulas'!A963,"OK",NA()))</f>
        <v>#N/A</v>
      </c>
      <c r="O963" s="40" t="e">
        <f>IF(NOT(ISBLANK('Captura de datos CASO'!O963)),IF(AND(ISNUMBER('Captura de datos CASO'!O963),LEFT('Captura de datos CASO'!O963,1)&lt;&gt;"1",LEN('Captura de datos CASO'!O963)=10),"OK","Phone number must be valid format"),IF('DO NOT USE_Case Formulas'!A963,"OK",NA()))</f>
        <v>#N/A</v>
      </c>
      <c r="P963" s="53" t="e">
        <f>IF(AND(NOT(ISBLANK('Captura de datos CASO'!P963)),ISNA(VLOOKUP('Captura de datos CASO'!P963,'DO NOT USE_School Picklist'!$I$3:$I$5,1,FALSE))),"Please select a value from the drop-down menu",IF('DO NOT USE_Case Formulas'!A963,"OK",NA()))</f>
        <v>#N/A</v>
      </c>
      <c r="Q963" s="40" t="e">
        <f>IF(AND(NOT(ISBLANK('Captura de datos CASO'!Q963)),ISNA(VLOOKUP('Captura de datos CASO'!Q963,'DO NOT USE_School Picklist'!$E$3:$E$10,1,FALSE))),"Please select a value from the drop-down menu",IF('DO NOT USE_Case Formulas'!A963,"OK",NA()))</f>
        <v>#N/A</v>
      </c>
      <c r="R963" s="53" t="e">
        <f>IF(AND(NOT(ISBLANK('Captura de datos CASO'!R963)),ISNA(VLOOKUP('Captura de datos CASO'!R963,'DO NOT USE_School Picklist'!$W$3:$W$9,1,FALSE))),"Please select a value from the drop-down menu",IF('DO NOT USE_Case Formulas'!A963,"OK",NA()))</f>
        <v>#N/A</v>
      </c>
      <c r="S963" s="53" t="e">
        <f>IF(AND(NOT(ISBLANK('Captura de datos CASO'!S963)),ISNA(VLOOKUP('Captura de datos CASO'!S963,'DO NOT USE_School Picklist'!$W$3:$W$9,1,FALSE))),"Please select a value from the drop-down menu",IF('DO NOT USE_Case Formulas'!A963,"OK",NA()))</f>
        <v>#N/A</v>
      </c>
      <c r="T963" s="40" t="e">
        <f>IF(AND(NOT(ISBLANK('Captura de datos CASO'!T963)),ISNA(VLOOKUP('Captura de datos CASO'!T963,'DO NOT USE_School Picklist'!$F$3:$F$16,1,FALSE))),"Please select a value from the drop-down menu",IF('DO NOT USE_Case Formulas'!A963,"OK",NA()))</f>
        <v>#N/A</v>
      </c>
      <c r="U963" s="40" t="e">
        <f>IF(LEN('Captura de datos CASO'!U963)&gt;100,"Classroom(s) must be less than 100 characters",IF('DO NOT USE_Case Formulas'!A963,"OK",NA()))</f>
        <v>#N/A</v>
      </c>
      <c r="V963" s="40" t="e">
        <f>IF(AND(NOT(ISBLANK('Captura de datos CASO'!V963)),ISNA(VLOOKUP('Captura de datos CASO'!V963,'DO NOT USE_School Picklist'!$S$3:$S$12,1,FALSE))),"Please select a value from the drop-down menu",IF('DO NOT USE_Case Formulas'!A963,"OK",NA()))</f>
        <v>#N/A</v>
      </c>
      <c r="W963" s="40" t="e">
        <f>IF(AND(NOT(ISBLANK('Captura de datos CASO'!W963)),ISNA(VLOOKUP('Captura de datos CASO'!W963,'DO NOT USE_School Picklist'!$S$3:$S$12,1,FALSE))),"Please select a value from the drop-down menu",IF('DO NOT USE_Case Formulas'!A963,"OK",NA()))</f>
        <v>#N/A</v>
      </c>
      <c r="X963" s="40" t="e">
        <f>IF(LEN('Captura de datos CASO'!X963)&gt;80,"Name of Education Group must be less than 80 characters",IF('DO NOT USE_Case Formulas'!A963,"OK",NA()))</f>
        <v>#N/A</v>
      </c>
      <c r="Y963" s="40" t="e">
        <f>IF(AND(NOT(ISBLANK('Captura de datos CASO'!Y963)),ISNA(VLOOKUP('Captura de datos CASO'!Y963,'DO NOT USE_School Picklist'!$K$3:$K$6,1,FALSE))),"Please select a value from the drop-down menu",IF('DO NOT USE_Case Formulas'!A963,"OK",NA()))</f>
        <v>#N/A</v>
      </c>
      <c r="Z963" s="40" t="e">
        <f>IF(AND('DO NOT USE_Case Formulas'!A963,ISBLANK('Captura de datos CASO'!Z963)),"Has this person had symptoms? is required",IF(AND(NOT(ISBLANK('Captura de datos CASO'!Z963)),ISNA(VLOOKUP('Captura de datos CASO'!Z963,'DO NOT USE_School Picklist'!$D$3:$D$5,1,FALSE))),"Please select a value from the drop-down menu",IF(NOT(ISBLANK('Captura de datos CASO'!Z963)),"OK",NA())))</f>
        <v>#N/A</v>
      </c>
      <c r="AA963" s="40" t="e">
        <f>IF(AND('Captura de datos CASO'!Z963='DO NOT USE_School Picklist'!$D$3,ISBLANK('Captura de datos CASO'!AA963)),"Symptom Onset Date is required if Ever Symptomatic is Yes",IF('DO NOT USE_Case Formulas'!A963,"OK",NA()))</f>
        <v>#N/A</v>
      </c>
      <c r="AB963" s="40"/>
      <c r="AC963" s="40" t="e">
        <f ca="1">IF(AND('DO NOT USE_Case Formulas'!A963,ISBLANK('Captura de datos CASO'!AC963)),"Lab Result Test Date is required",IF('Captura de datos CASO'!AC963&gt;'DO NOT USE_School Picklist'!$C$3,"Test Date cannot be a future date",IF(NOT(ISBLANK('Captura de datos CASO'!AC963)),"OK",NA())))</f>
        <v>#N/A</v>
      </c>
      <c r="AD963" s="40" t="e">
        <f>IF(AND(NOT(ISBLANK('Captura de datos CASO'!AD963)),ISNA(VLOOKUP('Captura de datos CASO'!AD963,'DO NOT USE_School Picklist'!$R$3:$R$7,1,FALSE))),"Please select a value from the drop-down menu",IF('DO NOT USE_Case Formulas'!A963,"OK",NA()))</f>
        <v>#N/A</v>
      </c>
      <c r="AE963" s="40" t="e">
        <f>IF(AND('DO NOT USE_Case Formulas'!A963,ISBLANK('Captura de datos CASO'!AB963)),"Lab Result Test Result is required",IF(AND(NOT(ISBLANK('Captura de datos CASO'!AB963)),ISNA(VLOOKUP('Captura de datos CASO'!AB963,'DO NOT USE_School Picklist'!$Q$3:$Q$8,1,FALSE))),"Please select a value from the drop-down menu",IF('DO NOT USE_Case Formulas'!A963,"OK",NA())))</f>
        <v>#N/A</v>
      </c>
    </row>
    <row r="964" spans="1:31" x14ac:dyDescent="0.3">
      <c r="A964" s="39" t="e">
        <f>IF('DO NOT USE_Case Formulas'!A964,IF('DO NOT USE_Case Formulas'!B964,"Not all required fields are completed","OK"),NA())</f>
        <v>#N/A</v>
      </c>
      <c r="B964" s="40" t="e">
        <f>IF(AND('DO NOT USE_Case Formulas'!A964,ISBLANK('Captura de datos CASO'!B964)),"First Name is required",IF(NOT(ISBLANK('Captura de datos CASO'!B964)),"OK",NA()))</f>
        <v>#N/A</v>
      </c>
      <c r="C964" s="40" t="e">
        <f>IF(AND('DO NOT USE_Case Formulas'!A964,ISBLANK('Captura de datos CASO'!C964)),"Last Name is required",IF(NOT(ISBLANK('Captura de datos CASO'!C964)),"OK",NA()))</f>
        <v>#N/A</v>
      </c>
      <c r="D964" s="40" t="e">
        <f>IF(AND('DO NOT USE_Case Formulas'!A964,ISBLANK('Captura de datos CASO'!D964)),"Birthdate is required",IF(NOT(ISBLANK('Captura de datos CASO'!D964)),"OK",NA()))</f>
        <v>#N/A</v>
      </c>
      <c r="E964" s="40" t="e">
        <f>IF(AND('DO NOT USE_Case Formulas'!A964,ISBLANK('Captura de datos CASO'!E964)),"Mobile Phone is required",IF(NOT(ISBLANK('Captura de datos CASO'!E964)),IF(AND(ISNUMBER(VALUE('Captura de datos CASO'!E964)),LEFT('Captura de datos CASO'!E964,1)&lt;&gt;"1",LEN('Captura de datos CASO'!E964)=10),"OK","Phone number must be valid format"),NA()))</f>
        <v>#N/A</v>
      </c>
      <c r="F964" s="40" t="e">
        <f>IF(LEN('Captura de datos CASO'!F964)&gt;255,"Home Street Address must be less than 255 characters",IF('DO NOT USE_Case Formulas'!A964,"OK",NA()))</f>
        <v>#N/A</v>
      </c>
      <c r="G964" s="40" t="e">
        <f>IF(LEN('Captura de datos CASO'!G964)&gt;40,"City must be less than 40 characters",IF('DO NOT USE_Case Formulas'!A964,"OK",NA()))</f>
        <v>#N/A</v>
      </c>
      <c r="H964" s="40" t="e">
        <f>IF(AND(NOT(ISBLANK('Captura de datos CASO'!H964)),ISNA(VLOOKUP('Captura de datos CASO'!H964,'DO NOT USE_School Picklist'!$P$3:$P$52,1,FALSE))),"Please select a value from the drop-down menu",IF('DO NOT USE_Case Formulas'!A964,"OK",NA()))</f>
        <v>#N/A</v>
      </c>
      <c r="I964" s="40" t="e">
        <f>IF(AND('DO NOT USE_Case Formulas'!A964,ISBLANK('Captura de datos CASO'!I964)),"Zip is required",IF(ISBLANK('Captura de datos CASO'!I964),NA(),"OK"))</f>
        <v>#N/A</v>
      </c>
      <c r="J964" s="40" t="e">
        <f>IF(AND('DO NOT USE_Case Formulas'!A964,ISBLANK('Captura de datos CASO'!J964)),"Student or Staff? is required",IF(ISBLANK('Captura de datos CASO'!J964),NA(),IF(ISNA(VLOOKUP('Captura de datos CASO'!J964,'DO NOT USE_School Picklist'!$B$3:$B$6,1,FALSE)),"Please select a value from the drop-down menu","OK")))</f>
        <v>#N/A</v>
      </c>
      <c r="K964" s="40" t="e">
        <f>IF(AND('Captura de datos CASO'!J964='DO NOT USE_School Picklist'!$B$4,ISBLANK('Captura de datos CASO'!K964)),"Occupation/Job Title is required if Student or Staff? is Yes, staff/faculty or volunteer",IF('DO NOT USE_Case Formulas'!A964,"OK",NA()))</f>
        <v>#N/A</v>
      </c>
      <c r="L964" s="40" t="e">
        <f ca="1">IF('Captura de datos CASO'!L964&gt;'DO NOT USE_School Picklist'!$C$3,"Date last on school campus/facility cannot be a future date",IF('DO NOT USE_Case Formulas'!A964,IF(ISBLANK('Captura de datos CASO'!L964),"Date last on school campus/facility is required","OK"),NA()))</f>
        <v>#N/A</v>
      </c>
      <c r="M964" s="40" t="e">
        <f>IF(AND('DO NOT USE_Case Formulas'!A964,ISBLANK('Captura de datos CASO'!M964)),"Specific Place in the Location is required",IF(ISBLANK('Captura de datos CASO'!M964),NA(),"OK"))</f>
        <v>#N/A</v>
      </c>
      <c r="N964" s="40" t="e">
        <f>IF(LEN('Captura de datos CASO'!N964)&gt;50,"Parent/Guardian Name must be less than 50 characters",IF('DO NOT USE_Case Formulas'!A964,"OK",NA()))</f>
        <v>#N/A</v>
      </c>
      <c r="O964" s="40" t="e">
        <f>IF(NOT(ISBLANK('Captura de datos CASO'!O964)),IF(AND(ISNUMBER('Captura de datos CASO'!O964),LEFT('Captura de datos CASO'!O964,1)&lt;&gt;"1",LEN('Captura de datos CASO'!O964)=10),"OK","Phone number must be valid format"),IF('DO NOT USE_Case Formulas'!A964,"OK",NA()))</f>
        <v>#N/A</v>
      </c>
      <c r="P964" s="53" t="e">
        <f>IF(AND(NOT(ISBLANK('Captura de datos CASO'!P964)),ISNA(VLOOKUP('Captura de datos CASO'!P964,'DO NOT USE_School Picklist'!$I$3:$I$5,1,FALSE))),"Please select a value from the drop-down menu",IF('DO NOT USE_Case Formulas'!A964,"OK",NA()))</f>
        <v>#N/A</v>
      </c>
      <c r="Q964" s="40" t="e">
        <f>IF(AND(NOT(ISBLANK('Captura de datos CASO'!Q964)),ISNA(VLOOKUP('Captura de datos CASO'!Q964,'DO NOT USE_School Picklist'!$E$3:$E$10,1,FALSE))),"Please select a value from the drop-down menu",IF('DO NOT USE_Case Formulas'!A964,"OK",NA()))</f>
        <v>#N/A</v>
      </c>
      <c r="R964" s="53" t="e">
        <f>IF(AND(NOT(ISBLANK('Captura de datos CASO'!R964)),ISNA(VLOOKUP('Captura de datos CASO'!R964,'DO NOT USE_School Picklist'!$W$3:$W$9,1,FALSE))),"Please select a value from the drop-down menu",IF('DO NOT USE_Case Formulas'!A964,"OK",NA()))</f>
        <v>#N/A</v>
      </c>
      <c r="S964" s="53" t="e">
        <f>IF(AND(NOT(ISBLANK('Captura de datos CASO'!S964)),ISNA(VLOOKUP('Captura de datos CASO'!S964,'DO NOT USE_School Picklist'!$W$3:$W$9,1,FALSE))),"Please select a value from the drop-down menu",IF('DO NOT USE_Case Formulas'!A964,"OK",NA()))</f>
        <v>#N/A</v>
      </c>
      <c r="T964" s="40" t="e">
        <f>IF(AND(NOT(ISBLANK('Captura de datos CASO'!T964)),ISNA(VLOOKUP('Captura de datos CASO'!T964,'DO NOT USE_School Picklist'!$F$3:$F$16,1,FALSE))),"Please select a value from the drop-down menu",IF('DO NOT USE_Case Formulas'!A964,"OK",NA()))</f>
        <v>#N/A</v>
      </c>
      <c r="U964" s="40" t="e">
        <f>IF(LEN('Captura de datos CASO'!U964)&gt;100,"Classroom(s) must be less than 100 characters",IF('DO NOT USE_Case Formulas'!A964,"OK",NA()))</f>
        <v>#N/A</v>
      </c>
      <c r="V964" s="40" t="e">
        <f>IF(AND(NOT(ISBLANK('Captura de datos CASO'!V964)),ISNA(VLOOKUP('Captura de datos CASO'!V964,'DO NOT USE_School Picklist'!$S$3:$S$12,1,FALSE))),"Please select a value from the drop-down menu",IF('DO NOT USE_Case Formulas'!A964,"OK",NA()))</f>
        <v>#N/A</v>
      </c>
      <c r="W964" s="40" t="e">
        <f>IF(AND(NOT(ISBLANK('Captura de datos CASO'!W964)),ISNA(VLOOKUP('Captura de datos CASO'!W964,'DO NOT USE_School Picklist'!$S$3:$S$12,1,FALSE))),"Please select a value from the drop-down menu",IF('DO NOT USE_Case Formulas'!A964,"OK",NA()))</f>
        <v>#N/A</v>
      </c>
      <c r="X964" s="40" t="e">
        <f>IF(LEN('Captura de datos CASO'!X964)&gt;80,"Name of Education Group must be less than 80 characters",IF('DO NOT USE_Case Formulas'!A964,"OK",NA()))</f>
        <v>#N/A</v>
      </c>
      <c r="Y964" s="40" t="e">
        <f>IF(AND(NOT(ISBLANK('Captura de datos CASO'!Y964)),ISNA(VLOOKUP('Captura de datos CASO'!Y964,'DO NOT USE_School Picklist'!$K$3:$K$6,1,FALSE))),"Please select a value from the drop-down menu",IF('DO NOT USE_Case Formulas'!A964,"OK",NA()))</f>
        <v>#N/A</v>
      </c>
      <c r="Z964" s="40" t="e">
        <f>IF(AND('DO NOT USE_Case Formulas'!A964,ISBLANK('Captura de datos CASO'!Z964)),"Has this person had symptoms? is required",IF(AND(NOT(ISBLANK('Captura de datos CASO'!Z964)),ISNA(VLOOKUP('Captura de datos CASO'!Z964,'DO NOT USE_School Picklist'!$D$3:$D$5,1,FALSE))),"Please select a value from the drop-down menu",IF(NOT(ISBLANK('Captura de datos CASO'!Z964)),"OK",NA())))</f>
        <v>#N/A</v>
      </c>
      <c r="AA964" s="40" t="e">
        <f>IF(AND('Captura de datos CASO'!Z964='DO NOT USE_School Picklist'!$D$3,ISBLANK('Captura de datos CASO'!AA964)),"Symptom Onset Date is required if Ever Symptomatic is Yes",IF('DO NOT USE_Case Formulas'!A964,"OK",NA()))</f>
        <v>#N/A</v>
      </c>
      <c r="AB964" s="40"/>
      <c r="AC964" s="40" t="e">
        <f ca="1">IF(AND('DO NOT USE_Case Formulas'!A964,ISBLANK('Captura de datos CASO'!AC964)),"Lab Result Test Date is required",IF('Captura de datos CASO'!AC964&gt;'DO NOT USE_School Picklist'!$C$3,"Test Date cannot be a future date",IF(NOT(ISBLANK('Captura de datos CASO'!AC964)),"OK",NA())))</f>
        <v>#N/A</v>
      </c>
      <c r="AD964" s="40" t="e">
        <f>IF(AND(NOT(ISBLANK('Captura de datos CASO'!AD964)),ISNA(VLOOKUP('Captura de datos CASO'!AD964,'DO NOT USE_School Picklist'!$R$3:$R$7,1,FALSE))),"Please select a value from the drop-down menu",IF('DO NOT USE_Case Formulas'!A964,"OK",NA()))</f>
        <v>#N/A</v>
      </c>
      <c r="AE964" s="40" t="e">
        <f>IF(AND('DO NOT USE_Case Formulas'!A964,ISBLANK('Captura de datos CASO'!AB964)),"Lab Result Test Result is required",IF(AND(NOT(ISBLANK('Captura de datos CASO'!AB964)),ISNA(VLOOKUP('Captura de datos CASO'!AB964,'DO NOT USE_School Picklist'!$Q$3:$Q$8,1,FALSE))),"Please select a value from the drop-down menu",IF('DO NOT USE_Case Formulas'!A964,"OK",NA())))</f>
        <v>#N/A</v>
      </c>
    </row>
    <row r="965" spans="1:31" x14ac:dyDescent="0.3">
      <c r="A965" s="39" t="e">
        <f>IF('DO NOT USE_Case Formulas'!A965,IF('DO NOT USE_Case Formulas'!B965,"Not all required fields are completed","OK"),NA())</f>
        <v>#N/A</v>
      </c>
      <c r="B965" s="40" t="e">
        <f>IF(AND('DO NOT USE_Case Formulas'!A965,ISBLANK('Captura de datos CASO'!B965)),"First Name is required",IF(NOT(ISBLANK('Captura de datos CASO'!B965)),"OK",NA()))</f>
        <v>#N/A</v>
      </c>
      <c r="C965" s="40" t="e">
        <f>IF(AND('DO NOT USE_Case Formulas'!A965,ISBLANK('Captura de datos CASO'!C965)),"Last Name is required",IF(NOT(ISBLANK('Captura de datos CASO'!C965)),"OK",NA()))</f>
        <v>#N/A</v>
      </c>
      <c r="D965" s="40" t="e">
        <f>IF(AND('DO NOT USE_Case Formulas'!A965,ISBLANK('Captura de datos CASO'!D965)),"Birthdate is required",IF(NOT(ISBLANK('Captura de datos CASO'!D965)),"OK",NA()))</f>
        <v>#N/A</v>
      </c>
      <c r="E965" s="40" t="e">
        <f>IF(AND('DO NOT USE_Case Formulas'!A965,ISBLANK('Captura de datos CASO'!E965)),"Mobile Phone is required",IF(NOT(ISBLANK('Captura de datos CASO'!E965)),IF(AND(ISNUMBER(VALUE('Captura de datos CASO'!E965)),LEFT('Captura de datos CASO'!E965,1)&lt;&gt;"1",LEN('Captura de datos CASO'!E965)=10),"OK","Phone number must be valid format"),NA()))</f>
        <v>#N/A</v>
      </c>
      <c r="F965" s="40" t="e">
        <f>IF(LEN('Captura de datos CASO'!F965)&gt;255,"Home Street Address must be less than 255 characters",IF('DO NOT USE_Case Formulas'!A965,"OK",NA()))</f>
        <v>#N/A</v>
      </c>
      <c r="G965" s="40" t="e">
        <f>IF(LEN('Captura de datos CASO'!G965)&gt;40,"City must be less than 40 characters",IF('DO NOT USE_Case Formulas'!A965,"OK",NA()))</f>
        <v>#N/A</v>
      </c>
      <c r="H965" s="40" t="e">
        <f>IF(AND(NOT(ISBLANK('Captura de datos CASO'!H965)),ISNA(VLOOKUP('Captura de datos CASO'!H965,'DO NOT USE_School Picklist'!$P$3:$P$52,1,FALSE))),"Please select a value from the drop-down menu",IF('DO NOT USE_Case Formulas'!A965,"OK",NA()))</f>
        <v>#N/A</v>
      </c>
      <c r="I965" s="40" t="e">
        <f>IF(AND('DO NOT USE_Case Formulas'!A965,ISBLANK('Captura de datos CASO'!I965)),"Zip is required",IF(ISBLANK('Captura de datos CASO'!I965),NA(),"OK"))</f>
        <v>#N/A</v>
      </c>
      <c r="J965" s="40" t="e">
        <f>IF(AND('DO NOT USE_Case Formulas'!A965,ISBLANK('Captura de datos CASO'!J965)),"Student or Staff? is required",IF(ISBLANK('Captura de datos CASO'!J965),NA(),IF(ISNA(VLOOKUP('Captura de datos CASO'!J965,'DO NOT USE_School Picklist'!$B$3:$B$6,1,FALSE)),"Please select a value from the drop-down menu","OK")))</f>
        <v>#N/A</v>
      </c>
      <c r="K965" s="40" t="e">
        <f>IF(AND('Captura de datos CASO'!J965='DO NOT USE_School Picklist'!$B$4,ISBLANK('Captura de datos CASO'!K965)),"Occupation/Job Title is required if Student or Staff? is Yes, staff/faculty or volunteer",IF('DO NOT USE_Case Formulas'!A965,"OK",NA()))</f>
        <v>#N/A</v>
      </c>
      <c r="L965" s="40" t="e">
        <f ca="1">IF('Captura de datos CASO'!L965&gt;'DO NOT USE_School Picklist'!$C$3,"Date last on school campus/facility cannot be a future date",IF('DO NOT USE_Case Formulas'!A965,IF(ISBLANK('Captura de datos CASO'!L965),"Date last on school campus/facility is required","OK"),NA()))</f>
        <v>#N/A</v>
      </c>
      <c r="M965" s="40" t="e">
        <f>IF(AND('DO NOT USE_Case Formulas'!A965,ISBLANK('Captura de datos CASO'!M965)),"Specific Place in the Location is required",IF(ISBLANK('Captura de datos CASO'!M965),NA(),"OK"))</f>
        <v>#N/A</v>
      </c>
      <c r="N965" s="40" t="e">
        <f>IF(LEN('Captura de datos CASO'!N965)&gt;50,"Parent/Guardian Name must be less than 50 characters",IF('DO NOT USE_Case Formulas'!A965,"OK",NA()))</f>
        <v>#N/A</v>
      </c>
      <c r="O965" s="40" t="e">
        <f>IF(NOT(ISBLANK('Captura de datos CASO'!O965)),IF(AND(ISNUMBER('Captura de datos CASO'!O965),LEFT('Captura de datos CASO'!O965,1)&lt;&gt;"1",LEN('Captura de datos CASO'!O965)=10),"OK","Phone number must be valid format"),IF('DO NOT USE_Case Formulas'!A965,"OK",NA()))</f>
        <v>#N/A</v>
      </c>
      <c r="P965" s="53" t="e">
        <f>IF(AND(NOT(ISBLANK('Captura de datos CASO'!P965)),ISNA(VLOOKUP('Captura de datos CASO'!P965,'DO NOT USE_School Picklist'!$I$3:$I$5,1,FALSE))),"Please select a value from the drop-down menu",IF('DO NOT USE_Case Formulas'!A965,"OK",NA()))</f>
        <v>#N/A</v>
      </c>
      <c r="Q965" s="40" t="e">
        <f>IF(AND(NOT(ISBLANK('Captura de datos CASO'!Q965)),ISNA(VLOOKUP('Captura de datos CASO'!Q965,'DO NOT USE_School Picklist'!$E$3:$E$10,1,FALSE))),"Please select a value from the drop-down menu",IF('DO NOT USE_Case Formulas'!A965,"OK",NA()))</f>
        <v>#N/A</v>
      </c>
      <c r="R965" s="53" t="e">
        <f>IF(AND(NOT(ISBLANK('Captura de datos CASO'!R965)),ISNA(VLOOKUP('Captura de datos CASO'!R965,'DO NOT USE_School Picklist'!$W$3:$W$9,1,FALSE))),"Please select a value from the drop-down menu",IF('DO NOT USE_Case Formulas'!A965,"OK",NA()))</f>
        <v>#N/A</v>
      </c>
      <c r="S965" s="53" t="e">
        <f>IF(AND(NOT(ISBLANK('Captura de datos CASO'!S965)),ISNA(VLOOKUP('Captura de datos CASO'!S965,'DO NOT USE_School Picklist'!$W$3:$W$9,1,FALSE))),"Please select a value from the drop-down menu",IF('DO NOT USE_Case Formulas'!A965,"OK",NA()))</f>
        <v>#N/A</v>
      </c>
      <c r="T965" s="40" t="e">
        <f>IF(AND(NOT(ISBLANK('Captura de datos CASO'!T965)),ISNA(VLOOKUP('Captura de datos CASO'!T965,'DO NOT USE_School Picklist'!$F$3:$F$16,1,FALSE))),"Please select a value from the drop-down menu",IF('DO NOT USE_Case Formulas'!A965,"OK",NA()))</f>
        <v>#N/A</v>
      </c>
      <c r="U965" s="40" t="e">
        <f>IF(LEN('Captura de datos CASO'!U965)&gt;100,"Classroom(s) must be less than 100 characters",IF('DO NOT USE_Case Formulas'!A965,"OK",NA()))</f>
        <v>#N/A</v>
      </c>
      <c r="V965" s="40" t="e">
        <f>IF(AND(NOT(ISBLANK('Captura de datos CASO'!V965)),ISNA(VLOOKUP('Captura de datos CASO'!V965,'DO NOT USE_School Picklist'!$S$3:$S$12,1,FALSE))),"Please select a value from the drop-down menu",IF('DO NOT USE_Case Formulas'!A965,"OK",NA()))</f>
        <v>#N/A</v>
      </c>
      <c r="W965" s="40" t="e">
        <f>IF(AND(NOT(ISBLANK('Captura de datos CASO'!W965)),ISNA(VLOOKUP('Captura de datos CASO'!W965,'DO NOT USE_School Picklist'!$S$3:$S$12,1,FALSE))),"Please select a value from the drop-down menu",IF('DO NOT USE_Case Formulas'!A965,"OK",NA()))</f>
        <v>#N/A</v>
      </c>
      <c r="X965" s="40" t="e">
        <f>IF(LEN('Captura de datos CASO'!X965)&gt;80,"Name of Education Group must be less than 80 characters",IF('DO NOT USE_Case Formulas'!A965,"OK",NA()))</f>
        <v>#N/A</v>
      </c>
      <c r="Y965" s="40" t="e">
        <f>IF(AND(NOT(ISBLANK('Captura de datos CASO'!Y965)),ISNA(VLOOKUP('Captura de datos CASO'!Y965,'DO NOT USE_School Picklist'!$K$3:$K$6,1,FALSE))),"Please select a value from the drop-down menu",IF('DO NOT USE_Case Formulas'!A965,"OK",NA()))</f>
        <v>#N/A</v>
      </c>
      <c r="Z965" s="40" t="e">
        <f>IF(AND('DO NOT USE_Case Formulas'!A965,ISBLANK('Captura de datos CASO'!Z965)),"Has this person had symptoms? is required",IF(AND(NOT(ISBLANK('Captura de datos CASO'!Z965)),ISNA(VLOOKUP('Captura de datos CASO'!Z965,'DO NOT USE_School Picklist'!$D$3:$D$5,1,FALSE))),"Please select a value from the drop-down menu",IF(NOT(ISBLANK('Captura de datos CASO'!Z965)),"OK",NA())))</f>
        <v>#N/A</v>
      </c>
      <c r="AA965" s="40" t="e">
        <f>IF(AND('Captura de datos CASO'!Z965='DO NOT USE_School Picklist'!$D$3,ISBLANK('Captura de datos CASO'!AA965)),"Symptom Onset Date is required if Ever Symptomatic is Yes",IF('DO NOT USE_Case Formulas'!A965,"OK",NA()))</f>
        <v>#N/A</v>
      </c>
      <c r="AB965" s="40"/>
      <c r="AC965" s="40" t="e">
        <f ca="1">IF(AND('DO NOT USE_Case Formulas'!A965,ISBLANK('Captura de datos CASO'!AC965)),"Lab Result Test Date is required",IF('Captura de datos CASO'!AC965&gt;'DO NOT USE_School Picklist'!$C$3,"Test Date cannot be a future date",IF(NOT(ISBLANK('Captura de datos CASO'!AC965)),"OK",NA())))</f>
        <v>#N/A</v>
      </c>
      <c r="AD965" s="40" t="e">
        <f>IF(AND(NOT(ISBLANK('Captura de datos CASO'!AD965)),ISNA(VLOOKUP('Captura de datos CASO'!AD965,'DO NOT USE_School Picklist'!$R$3:$R$7,1,FALSE))),"Please select a value from the drop-down menu",IF('DO NOT USE_Case Formulas'!A965,"OK",NA()))</f>
        <v>#N/A</v>
      </c>
      <c r="AE965" s="40" t="e">
        <f>IF(AND('DO NOT USE_Case Formulas'!A965,ISBLANK('Captura de datos CASO'!AB965)),"Lab Result Test Result is required",IF(AND(NOT(ISBLANK('Captura de datos CASO'!AB965)),ISNA(VLOOKUP('Captura de datos CASO'!AB965,'DO NOT USE_School Picklist'!$Q$3:$Q$8,1,FALSE))),"Please select a value from the drop-down menu",IF('DO NOT USE_Case Formulas'!A965,"OK",NA())))</f>
        <v>#N/A</v>
      </c>
    </row>
    <row r="966" spans="1:31" x14ac:dyDescent="0.3">
      <c r="A966" s="39" t="e">
        <f>IF('DO NOT USE_Case Formulas'!A966,IF('DO NOT USE_Case Formulas'!B966,"Not all required fields are completed","OK"),NA())</f>
        <v>#N/A</v>
      </c>
      <c r="B966" s="40" t="e">
        <f>IF(AND('DO NOT USE_Case Formulas'!A966,ISBLANK('Captura de datos CASO'!B966)),"First Name is required",IF(NOT(ISBLANK('Captura de datos CASO'!B966)),"OK",NA()))</f>
        <v>#N/A</v>
      </c>
      <c r="C966" s="40" t="e">
        <f>IF(AND('DO NOT USE_Case Formulas'!A966,ISBLANK('Captura de datos CASO'!C966)),"Last Name is required",IF(NOT(ISBLANK('Captura de datos CASO'!C966)),"OK",NA()))</f>
        <v>#N/A</v>
      </c>
      <c r="D966" s="40" t="e">
        <f>IF(AND('DO NOT USE_Case Formulas'!A966,ISBLANK('Captura de datos CASO'!D966)),"Birthdate is required",IF(NOT(ISBLANK('Captura de datos CASO'!D966)),"OK",NA()))</f>
        <v>#N/A</v>
      </c>
      <c r="E966" s="40" t="e">
        <f>IF(AND('DO NOT USE_Case Formulas'!A966,ISBLANK('Captura de datos CASO'!E966)),"Mobile Phone is required",IF(NOT(ISBLANK('Captura de datos CASO'!E966)),IF(AND(ISNUMBER(VALUE('Captura de datos CASO'!E966)),LEFT('Captura de datos CASO'!E966,1)&lt;&gt;"1",LEN('Captura de datos CASO'!E966)=10),"OK","Phone number must be valid format"),NA()))</f>
        <v>#N/A</v>
      </c>
      <c r="F966" s="40" t="e">
        <f>IF(LEN('Captura de datos CASO'!F966)&gt;255,"Home Street Address must be less than 255 characters",IF('DO NOT USE_Case Formulas'!A966,"OK",NA()))</f>
        <v>#N/A</v>
      </c>
      <c r="G966" s="40" t="e">
        <f>IF(LEN('Captura de datos CASO'!G966)&gt;40,"City must be less than 40 characters",IF('DO NOT USE_Case Formulas'!A966,"OK",NA()))</f>
        <v>#N/A</v>
      </c>
      <c r="H966" s="40" t="e">
        <f>IF(AND(NOT(ISBLANK('Captura de datos CASO'!H966)),ISNA(VLOOKUP('Captura de datos CASO'!H966,'DO NOT USE_School Picklist'!$P$3:$P$52,1,FALSE))),"Please select a value from the drop-down menu",IF('DO NOT USE_Case Formulas'!A966,"OK",NA()))</f>
        <v>#N/A</v>
      </c>
      <c r="I966" s="40" t="e">
        <f>IF(AND('DO NOT USE_Case Formulas'!A966,ISBLANK('Captura de datos CASO'!I966)),"Zip is required",IF(ISBLANK('Captura de datos CASO'!I966),NA(),"OK"))</f>
        <v>#N/A</v>
      </c>
      <c r="J966" s="40" t="e">
        <f>IF(AND('DO NOT USE_Case Formulas'!A966,ISBLANK('Captura de datos CASO'!J966)),"Student or Staff? is required",IF(ISBLANK('Captura de datos CASO'!J966),NA(),IF(ISNA(VLOOKUP('Captura de datos CASO'!J966,'DO NOT USE_School Picklist'!$B$3:$B$6,1,FALSE)),"Please select a value from the drop-down menu","OK")))</f>
        <v>#N/A</v>
      </c>
      <c r="K966" s="40" t="e">
        <f>IF(AND('Captura de datos CASO'!J966='DO NOT USE_School Picklist'!$B$4,ISBLANK('Captura de datos CASO'!K966)),"Occupation/Job Title is required if Student or Staff? is Yes, staff/faculty or volunteer",IF('DO NOT USE_Case Formulas'!A966,"OK",NA()))</f>
        <v>#N/A</v>
      </c>
      <c r="L966" s="40" t="e">
        <f ca="1">IF('Captura de datos CASO'!L966&gt;'DO NOT USE_School Picklist'!$C$3,"Date last on school campus/facility cannot be a future date",IF('DO NOT USE_Case Formulas'!A966,IF(ISBLANK('Captura de datos CASO'!L966),"Date last on school campus/facility is required","OK"),NA()))</f>
        <v>#N/A</v>
      </c>
      <c r="M966" s="40" t="e">
        <f>IF(AND('DO NOT USE_Case Formulas'!A966,ISBLANK('Captura de datos CASO'!M966)),"Specific Place in the Location is required",IF(ISBLANK('Captura de datos CASO'!M966),NA(),"OK"))</f>
        <v>#N/A</v>
      </c>
      <c r="N966" s="40" t="e">
        <f>IF(LEN('Captura de datos CASO'!N966)&gt;50,"Parent/Guardian Name must be less than 50 characters",IF('DO NOT USE_Case Formulas'!A966,"OK",NA()))</f>
        <v>#N/A</v>
      </c>
      <c r="O966" s="40" t="e">
        <f>IF(NOT(ISBLANK('Captura de datos CASO'!O966)),IF(AND(ISNUMBER('Captura de datos CASO'!O966),LEFT('Captura de datos CASO'!O966,1)&lt;&gt;"1",LEN('Captura de datos CASO'!O966)=10),"OK","Phone number must be valid format"),IF('DO NOT USE_Case Formulas'!A966,"OK",NA()))</f>
        <v>#N/A</v>
      </c>
      <c r="P966" s="53" t="e">
        <f>IF(AND(NOT(ISBLANK('Captura de datos CASO'!P966)),ISNA(VLOOKUP('Captura de datos CASO'!P966,'DO NOT USE_School Picklist'!$I$3:$I$5,1,FALSE))),"Please select a value from the drop-down menu",IF('DO NOT USE_Case Formulas'!A966,"OK",NA()))</f>
        <v>#N/A</v>
      </c>
      <c r="Q966" s="40" t="e">
        <f>IF(AND(NOT(ISBLANK('Captura de datos CASO'!Q966)),ISNA(VLOOKUP('Captura de datos CASO'!Q966,'DO NOT USE_School Picklist'!$E$3:$E$10,1,FALSE))),"Please select a value from the drop-down menu",IF('DO NOT USE_Case Formulas'!A966,"OK",NA()))</f>
        <v>#N/A</v>
      </c>
      <c r="R966" s="53" t="e">
        <f>IF(AND(NOT(ISBLANK('Captura de datos CASO'!R966)),ISNA(VLOOKUP('Captura de datos CASO'!R966,'DO NOT USE_School Picklist'!$W$3:$W$9,1,FALSE))),"Please select a value from the drop-down menu",IF('DO NOT USE_Case Formulas'!A966,"OK",NA()))</f>
        <v>#N/A</v>
      </c>
      <c r="S966" s="53" t="e">
        <f>IF(AND(NOT(ISBLANK('Captura de datos CASO'!S966)),ISNA(VLOOKUP('Captura de datos CASO'!S966,'DO NOT USE_School Picklist'!$W$3:$W$9,1,FALSE))),"Please select a value from the drop-down menu",IF('DO NOT USE_Case Formulas'!A966,"OK",NA()))</f>
        <v>#N/A</v>
      </c>
      <c r="T966" s="40" t="e">
        <f>IF(AND(NOT(ISBLANK('Captura de datos CASO'!T966)),ISNA(VLOOKUP('Captura de datos CASO'!T966,'DO NOT USE_School Picklist'!$F$3:$F$16,1,FALSE))),"Please select a value from the drop-down menu",IF('DO NOT USE_Case Formulas'!A966,"OK",NA()))</f>
        <v>#N/A</v>
      </c>
      <c r="U966" s="40" t="e">
        <f>IF(LEN('Captura de datos CASO'!U966)&gt;100,"Classroom(s) must be less than 100 characters",IF('DO NOT USE_Case Formulas'!A966,"OK",NA()))</f>
        <v>#N/A</v>
      </c>
      <c r="V966" s="40" t="e">
        <f>IF(AND(NOT(ISBLANK('Captura de datos CASO'!V966)),ISNA(VLOOKUP('Captura de datos CASO'!V966,'DO NOT USE_School Picklist'!$S$3:$S$12,1,FALSE))),"Please select a value from the drop-down menu",IF('DO NOT USE_Case Formulas'!A966,"OK",NA()))</f>
        <v>#N/A</v>
      </c>
      <c r="W966" s="40" t="e">
        <f>IF(AND(NOT(ISBLANK('Captura de datos CASO'!W966)),ISNA(VLOOKUP('Captura de datos CASO'!W966,'DO NOT USE_School Picklist'!$S$3:$S$12,1,FALSE))),"Please select a value from the drop-down menu",IF('DO NOT USE_Case Formulas'!A966,"OK",NA()))</f>
        <v>#N/A</v>
      </c>
      <c r="X966" s="40" t="e">
        <f>IF(LEN('Captura de datos CASO'!X966)&gt;80,"Name of Education Group must be less than 80 characters",IF('DO NOT USE_Case Formulas'!A966,"OK",NA()))</f>
        <v>#N/A</v>
      </c>
      <c r="Y966" s="40" t="e">
        <f>IF(AND(NOT(ISBLANK('Captura de datos CASO'!Y966)),ISNA(VLOOKUP('Captura de datos CASO'!Y966,'DO NOT USE_School Picklist'!$K$3:$K$6,1,FALSE))),"Please select a value from the drop-down menu",IF('DO NOT USE_Case Formulas'!A966,"OK",NA()))</f>
        <v>#N/A</v>
      </c>
      <c r="Z966" s="40" t="e">
        <f>IF(AND('DO NOT USE_Case Formulas'!A966,ISBLANK('Captura de datos CASO'!Z966)),"Has this person had symptoms? is required",IF(AND(NOT(ISBLANK('Captura de datos CASO'!Z966)),ISNA(VLOOKUP('Captura de datos CASO'!Z966,'DO NOT USE_School Picklist'!$D$3:$D$5,1,FALSE))),"Please select a value from the drop-down menu",IF(NOT(ISBLANK('Captura de datos CASO'!Z966)),"OK",NA())))</f>
        <v>#N/A</v>
      </c>
      <c r="AA966" s="40" t="e">
        <f>IF(AND('Captura de datos CASO'!Z966='DO NOT USE_School Picklist'!$D$3,ISBLANK('Captura de datos CASO'!AA966)),"Symptom Onset Date is required if Ever Symptomatic is Yes",IF('DO NOT USE_Case Formulas'!A966,"OK",NA()))</f>
        <v>#N/A</v>
      </c>
      <c r="AB966" s="40"/>
      <c r="AC966" s="40" t="e">
        <f ca="1">IF(AND('DO NOT USE_Case Formulas'!A966,ISBLANK('Captura de datos CASO'!AC966)),"Lab Result Test Date is required",IF('Captura de datos CASO'!AC966&gt;'DO NOT USE_School Picklist'!$C$3,"Test Date cannot be a future date",IF(NOT(ISBLANK('Captura de datos CASO'!AC966)),"OK",NA())))</f>
        <v>#N/A</v>
      </c>
      <c r="AD966" s="40" t="e">
        <f>IF(AND(NOT(ISBLANK('Captura de datos CASO'!AD966)),ISNA(VLOOKUP('Captura de datos CASO'!AD966,'DO NOT USE_School Picklist'!$R$3:$R$7,1,FALSE))),"Please select a value from the drop-down menu",IF('DO NOT USE_Case Formulas'!A966,"OK",NA()))</f>
        <v>#N/A</v>
      </c>
      <c r="AE966" s="40" t="e">
        <f>IF(AND('DO NOT USE_Case Formulas'!A966,ISBLANK('Captura de datos CASO'!AB966)),"Lab Result Test Result is required",IF(AND(NOT(ISBLANK('Captura de datos CASO'!AB966)),ISNA(VLOOKUP('Captura de datos CASO'!AB966,'DO NOT USE_School Picklist'!$Q$3:$Q$8,1,FALSE))),"Please select a value from the drop-down menu",IF('DO NOT USE_Case Formulas'!A966,"OK",NA())))</f>
        <v>#N/A</v>
      </c>
    </row>
    <row r="967" spans="1:31" x14ac:dyDescent="0.3">
      <c r="A967" s="39" t="e">
        <f>IF('DO NOT USE_Case Formulas'!A967,IF('DO NOT USE_Case Formulas'!B967,"Not all required fields are completed","OK"),NA())</f>
        <v>#N/A</v>
      </c>
      <c r="B967" s="40" t="e">
        <f>IF(AND('DO NOT USE_Case Formulas'!A967,ISBLANK('Captura de datos CASO'!B967)),"First Name is required",IF(NOT(ISBLANK('Captura de datos CASO'!B967)),"OK",NA()))</f>
        <v>#N/A</v>
      </c>
      <c r="C967" s="40" t="e">
        <f>IF(AND('DO NOT USE_Case Formulas'!A967,ISBLANK('Captura de datos CASO'!C967)),"Last Name is required",IF(NOT(ISBLANK('Captura de datos CASO'!C967)),"OK",NA()))</f>
        <v>#N/A</v>
      </c>
      <c r="D967" s="40" t="e">
        <f>IF(AND('DO NOT USE_Case Formulas'!A967,ISBLANK('Captura de datos CASO'!D967)),"Birthdate is required",IF(NOT(ISBLANK('Captura de datos CASO'!D967)),"OK",NA()))</f>
        <v>#N/A</v>
      </c>
      <c r="E967" s="40" t="e">
        <f>IF(AND('DO NOT USE_Case Formulas'!A967,ISBLANK('Captura de datos CASO'!E967)),"Mobile Phone is required",IF(NOT(ISBLANK('Captura de datos CASO'!E967)),IF(AND(ISNUMBER(VALUE('Captura de datos CASO'!E967)),LEFT('Captura de datos CASO'!E967,1)&lt;&gt;"1",LEN('Captura de datos CASO'!E967)=10),"OK","Phone number must be valid format"),NA()))</f>
        <v>#N/A</v>
      </c>
      <c r="F967" s="40" t="e">
        <f>IF(LEN('Captura de datos CASO'!F967)&gt;255,"Home Street Address must be less than 255 characters",IF('DO NOT USE_Case Formulas'!A967,"OK",NA()))</f>
        <v>#N/A</v>
      </c>
      <c r="G967" s="40" t="e">
        <f>IF(LEN('Captura de datos CASO'!G967)&gt;40,"City must be less than 40 characters",IF('DO NOT USE_Case Formulas'!A967,"OK",NA()))</f>
        <v>#N/A</v>
      </c>
      <c r="H967" s="40" t="e">
        <f>IF(AND(NOT(ISBLANK('Captura de datos CASO'!H967)),ISNA(VLOOKUP('Captura de datos CASO'!H967,'DO NOT USE_School Picklist'!$P$3:$P$52,1,FALSE))),"Please select a value from the drop-down menu",IF('DO NOT USE_Case Formulas'!A967,"OK",NA()))</f>
        <v>#N/A</v>
      </c>
      <c r="I967" s="40" t="e">
        <f>IF(AND('DO NOT USE_Case Formulas'!A967,ISBLANK('Captura de datos CASO'!I967)),"Zip is required",IF(ISBLANK('Captura de datos CASO'!I967),NA(),"OK"))</f>
        <v>#N/A</v>
      </c>
      <c r="J967" s="40" t="e">
        <f>IF(AND('DO NOT USE_Case Formulas'!A967,ISBLANK('Captura de datos CASO'!J967)),"Student or Staff? is required",IF(ISBLANK('Captura de datos CASO'!J967),NA(),IF(ISNA(VLOOKUP('Captura de datos CASO'!J967,'DO NOT USE_School Picklist'!$B$3:$B$6,1,FALSE)),"Please select a value from the drop-down menu","OK")))</f>
        <v>#N/A</v>
      </c>
      <c r="K967" s="40" t="e">
        <f>IF(AND('Captura de datos CASO'!J967='DO NOT USE_School Picklist'!$B$4,ISBLANK('Captura de datos CASO'!K967)),"Occupation/Job Title is required if Student or Staff? is Yes, staff/faculty or volunteer",IF('DO NOT USE_Case Formulas'!A967,"OK",NA()))</f>
        <v>#N/A</v>
      </c>
      <c r="L967" s="40" t="e">
        <f ca="1">IF('Captura de datos CASO'!L967&gt;'DO NOT USE_School Picklist'!$C$3,"Date last on school campus/facility cannot be a future date",IF('DO NOT USE_Case Formulas'!A967,IF(ISBLANK('Captura de datos CASO'!L967),"Date last on school campus/facility is required","OK"),NA()))</f>
        <v>#N/A</v>
      </c>
      <c r="M967" s="40" t="e">
        <f>IF(AND('DO NOT USE_Case Formulas'!A967,ISBLANK('Captura de datos CASO'!M967)),"Specific Place in the Location is required",IF(ISBLANK('Captura de datos CASO'!M967),NA(),"OK"))</f>
        <v>#N/A</v>
      </c>
      <c r="N967" s="40" t="e">
        <f>IF(LEN('Captura de datos CASO'!N967)&gt;50,"Parent/Guardian Name must be less than 50 characters",IF('DO NOT USE_Case Formulas'!A967,"OK",NA()))</f>
        <v>#N/A</v>
      </c>
      <c r="O967" s="40" t="e">
        <f>IF(NOT(ISBLANK('Captura de datos CASO'!O967)),IF(AND(ISNUMBER('Captura de datos CASO'!O967),LEFT('Captura de datos CASO'!O967,1)&lt;&gt;"1",LEN('Captura de datos CASO'!O967)=10),"OK","Phone number must be valid format"),IF('DO NOT USE_Case Formulas'!A967,"OK",NA()))</f>
        <v>#N/A</v>
      </c>
      <c r="P967" s="53" t="e">
        <f>IF(AND(NOT(ISBLANK('Captura de datos CASO'!P967)),ISNA(VLOOKUP('Captura de datos CASO'!P967,'DO NOT USE_School Picklist'!$I$3:$I$5,1,FALSE))),"Please select a value from the drop-down menu",IF('DO NOT USE_Case Formulas'!A967,"OK",NA()))</f>
        <v>#N/A</v>
      </c>
      <c r="Q967" s="40" t="e">
        <f>IF(AND(NOT(ISBLANK('Captura de datos CASO'!Q967)),ISNA(VLOOKUP('Captura de datos CASO'!Q967,'DO NOT USE_School Picklist'!$E$3:$E$10,1,FALSE))),"Please select a value from the drop-down menu",IF('DO NOT USE_Case Formulas'!A967,"OK",NA()))</f>
        <v>#N/A</v>
      </c>
      <c r="R967" s="53" t="e">
        <f>IF(AND(NOT(ISBLANK('Captura de datos CASO'!R967)),ISNA(VLOOKUP('Captura de datos CASO'!R967,'DO NOT USE_School Picklist'!$W$3:$W$9,1,FALSE))),"Please select a value from the drop-down menu",IF('DO NOT USE_Case Formulas'!A967,"OK",NA()))</f>
        <v>#N/A</v>
      </c>
      <c r="S967" s="53" t="e">
        <f>IF(AND(NOT(ISBLANK('Captura de datos CASO'!S967)),ISNA(VLOOKUP('Captura de datos CASO'!S967,'DO NOT USE_School Picklist'!$W$3:$W$9,1,FALSE))),"Please select a value from the drop-down menu",IF('DO NOT USE_Case Formulas'!A967,"OK",NA()))</f>
        <v>#N/A</v>
      </c>
      <c r="T967" s="40" t="e">
        <f>IF(AND(NOT(ISBLANK('Captura de datos CASO'!T967)),ISNA(VLOOKUP('Captura de datos CASO'!T967,'DO NOT USE_School Picklist'!$F$3:$F$16,1,FALSE))),"Please select a value from the drop-down menu",IF('DO NOT USE_Case Formulas'!A967,"OK",NA()))</f>
        <v>#N/A</v>
      </c>
      <c r="U967" s="40" t="e">
        <f>IF(LEN('Captura de datos CASO'!U967)&gt;100,"Classroom(s) must be less than 100 characters",IF('DO NOT USE_Case Formulas'!A967,"OK",NA()))</f>
        <v>#N/A</v>
      </c>
      <c r="V967" s="40" t="e">
        <f>IF(AND(NOT(ISBLANK('Captura de datos CASO'!V967)),ISNA(VLOOKUP('Captura de datos CASO'!V967,'DO NOT USE_School Picklist'!$S$3:$S$12,1,FALSE))),"Please select a value from the drop-down menu",IF('DO NOT USE_Case Formulas'!A967,"OK",NA()))</f>
        <v>#N/A</v>
      </c>
      <c r="W967" s="40" t="e">
        <f>IF(AND(NOT(ISBLANK('Captura de datos CASO'!W967)),ISNA(VLOOKUP('Captura de datos CASO'!W967,'DO NOT USE_School Picklist'!$S$3:$S$12,1,FALSE))),"Please select a value from the drop-down menu",IF('DO NOT USE_Case Formulas'!A967,"OK",NA()))</f>
        <v>#N/A</v>
      </c>
      <c r="X967" s="40" t="e">
        <f>IF(LEN('Captura de datos CASO'!X967)&gt;80,"Name of Education Group must be less than 80 characters",IF('DO NOT USE_Case Formulas'!A967,"OK",NA()))</f>
        <v>#N/A</v>
      </c>
      <c r="Y967" s="40" t="e">
        <f>IF(AND(NOT(ISBLANK('Captura de datos CASO'!Y967)),ISNA(VLOOKUP('Captura de datos CASO'!Y967,'DO NOT USE_School Picklist'!$K$3:$K$6,1,FALSE))),"Please select a value from the drop-down menu",IF('DO NOT USE_Case Formulas'!A967,"OK",NA()))</f>
        <v>#N/A</v>
      </c>
      <c r="Z967" s="40" t="e">
        <f>IF(AND('DO NOT USE_Case Formulas'!A967,ISBLANK('Captura de datos CASO'!Z967)),"Has this person had symptoms? is required",IF(AND(NOT(ISBLANK('Captura de datos CASO'!Z967)),ISNA(VLOOKUP('Captura de datos CASO'!Z967,'DO NOT USE_School Picklist'!$D$3:$D$5,1,FALSE))),"Please select a value from the drop-down menu",IF(NOT(ISBLANK('Captura de datos CASO'!Z967)),"OK",NA())))</f>
        <v>#N/A</v>
      </c>
      <c r="AA967" s="40" t="e">
        <f>IF(AND('Captura de datos CASO'!Z967='DO NOT USE_School Picklist'!$D$3,ISBLANK('Captura de datos CASO'!AA967)),"Symptom Onset Date is required if Ever Symptomatic is Yes",IF('DO NOT USE_Case Formulas'!A967,"OK",NA()))</f>
        <v>#N/A</v>
      </c>
      <c r="AB967" s="40"/>
      <c r="AC967" s="40" t="e">
        <f ca="1">IF(AND('DO NOT USE_Case Formulas'!A967,ISBLANK('Captura de datos CASO'!AC967)),"Lab Result Test Date is required",IF('Captura de datos CASO'!AC967&gt;'DO NOT USE_School Picklist'!$C$3,"Test Date cannot be a future date",IF(NOT(ISBLANK('Captura de datos CASO'!AC967)),"OK",NA())))</f>
        <v>#N/A</v>
      </c>
      <c r="AD967" s="40" t="e">
        <f>IF(AND(NOT(ISBLANK('Captura de datos CASO'!AD967)),ISNA(VLOOKUP('Captura de datos CASO'!AD967,'DO NOT USE_School Picklist'!$R$3:$R$7,1,FALSE))),"Please select a value from the drop-down menu",IF('DO NOT USE_Case Formulas'!A967,"OK",NA()))</f>
        <v>#N/A</v>
      </c>
      <c r="AE967" s="40" t="e">
        <f>IF(AND('DO NOT USE_Case Formulas'!A967,ISBLANK('Captura de datos CASO'!AB967)),"Lab Result Test Result is required",IF(AND(NOT(ISBLANK('Captura de datos CASO'!AB967)),ISNA(VLOOKUP('Captura de datos CASO'!AB967,'DO NOT USE_School Picklist'!$Q$3:$Q$8,1,FALSE))),"Please select a value from the drop-down menu",IF('DO NOT USE_Case Formulas'!A967,"OK",NA())))</f>
        <v>#N/A</v>
      </c>
    </row>
    <row r="968" spans="1:31" x14ac:dyDescent="0.3">
      <c r="A968" s="39" t="e">
        <f>IF('DO NOT USE_Case Formulas'!A968,IF('DO NOT USE_Case Formulas'!B968,"Not all required fields are completed","OK"),NA())</f>
        <v>#N/A</v>
      </c>
      <c r="B968" s="40" t="e">
        <f>IF(AND('DO NOT USE_Case Formulas'!A968,ISBLANK('Captura de datos CASO'!B968)),"First Name is required",IF(NOT(ISBLANK('Captura de datos CASO'!B968)),"OK",NA()))</f>
        <v>#N/A</v>
      </c>
      <c r="C968" s="40" t="e">
        <f>IF(AND('DO NOT USE_Case Formulas'!A968,ISBLANK('Captura de datos CASO'!C968)),"Last Name is required",IF(NOT(ISBLANK('Captura de datos CASO'!C968)),"OK",NA()))</f>
        <v>#N/A</v>
      </c>
      <c r="D968" s="40" t="e">
        <f>IF(AND('DO NOT USE_Case Formulas'!A968,ISBLANK('Captura de datos CASO'!D968)),"Birthdate is required",IF(NOT(ISBLANK('Captura de datos CASO'!D968)),"OK",NA()))</f>
        <v>#N/A</v>
      </c>
      <c r="E968" s="40" t="e">
        <f>IF(AND('DO NOT USE_Case Formulas'!A968,ISBLANK('Captura de datos CASO'!E968)),"Mobile Phone is required",IF(NOT(ISBLANK('Captura de datos CASO'!E968)),IF(AND(ISNUMBER(VALUE('Captura de datos CASO'!E968)),LEFT('Captura de datos CASO'!E968,1)&lt;&gt;"1",LEN('Captura de datos CASO'!E968)=10),"OK","Phone number must be valid format"),NA()))</f>
        <v>#N/A</v>
      </c>
      <c r="F968" s="40" t="e">
        <f>IF(LEN('Captura de datos CASO'!F968)&gt;255,"Home Street Address must be less than 255 characters",IF('DO NOT USE_Case Formulas'!A968,"OK",NA()))</f>
        <v>#N/A</v>
      </c>
      <c r="G968" s="40" t="e">
        <f>IF(LEN('Captura de datos CASO'!G968)&gt;40,"City must be less than 40 characters",IF('DO NOT USE_Case Formulas'!A968,"OK",NA()))</f>
        <v>#N/A</v>
      </c>
      <c r="H968" s="40" t="e">
        <f>IF(AND(NOT(ISBLANK('Captura de datos CASO'!H968)),ISNA(VLOOKUP('Captura de datos CASO'!H968,'DO NOT USE_School Picklist'!$P$3:$P$52,1,FALSE))),"Please select a value from the drop-down menu",IF('DO NOT USE_Case Formulas'!A968,"OK",NA()))</f>
        <v>#N/A</v>
      </c>
      <c r="I968" s="40" t="e">
        <f>IF(AND('DO NOT USE_Case Formulas'!A968,ISBLANK('Captura de datos CASO'!I968)),"Zip is required",IF(ISBLANK('Captura de datos CASO'!I968),NA(),"OK"))</f>
        <v>#N/A</v>
      </c>
      <c r="J968" s="40" t="e">
        <f>IF(AND('DO NOT USE_Case Formulas'!A968,ISBLANK('Captura de datos CASO'!J968)),"Student or Staff? is required",IF(ISBLANK('Captura de datos CASO'!J968),NA(),IF(ISNA(VLOOKUP('Captura de datos CASO'!J968,'DO NOT USE_School Picklist'!$B$3:$B$6,1,FALSE)),"Please select a value from the drop-down menu","OK")))</f>
        <v>#N/A</v>
      </c>
      <c r="K968" s="40" t="e">
        <f>IF(AND('Captura de datos CASO'!J968='DO NOT USE_School Picklist'!$B$4,ISBLANK('Captura de datos CASO'!K968)),"Occupation/Job Title is required if Student or Staff? is Yes, staff/faculty or volunteer",IF('DO NOT USE_Case Formulas'!A968,"OK",NA()))</f>
        <v>#N/A</v>
      </c>
      <c r="L968" s="40" t="e">
        <f ca="1">IF('Captura de datos CASO'!L968&gt;'DO NOT USE_School Picklist'!$C$3,"Date last on school campus/facility cannot be a future date",IF('DO NOT USE_Case Formulas'!A968,IF(ISBLANK('Captura de datos CASO'!L968),"Date last on school campus/facility is required","OK"),NA()))</f>
        <v>#N/A</v>
      </c>
      <c r="M968" s="40" t="e">
        <f>IF(AND('DO NOT USE_Case Formulas'!A968,ISBLANK('Captura de datos CASO'!M968)),"Specific Place in the Location is required",IF(ISBLANK('Captura de datos CASO'!M968),NA(),"OK"))</f>
        <v>#N/A</v>
      </c>
      <c r="N968" s="40" t="e">
        <f>IF(LEN('Captura de datos CASO'!N968)&gt;50,"Parent/Guardian Name must be less than 50 characters",IF('DO NOT USE_Case Formulas'!A968,"OK",NA()))</f>
        <v>#N/A</v>
      </c>
      <c r="O968" s="40" t="e">
        <f>IF(NOT(ISBLANK('Captura de datos CASO'!O968)),IF(AND(ISNUMBER('Captura de datos CASO'!O968),LEFT('Captura de datos CASO'!O968,1)&lt;&gt;"1",LEN('Captura de datos CASO'!O968)=10),"OK","Phone number must be valid format"),IF('DO NOT USE_Case Formulas'!A968,"OK",NA()))</f>
        <v>#N/A</v>
      </c>
      <c r="P968" s="53" t="e">
        <f>IF(AND(NOT(ISBLANK('Captura de datos CASO'!P968)),ISNA(VLOOKUP('Captura de datos CASO'!P968,'DO NOT USE_School Picklist'!$I$3:$I$5,1,FALSE))),"Please select a value from the drop-down menu",IF('DO NOT USE_Case Formulas'!A968,"OK",NA()))</f>
        <v>#N/A</v>
      </c>
      <c r="Q968" s="40" t="e">
        <f>IF(AND(NOT(ISBLANK('Captura de datos CASO'!Q968)),ISNA(VLOOKUP('Captura de datos CASO'!Q968,'DO NOT USE_School Picklist'!$E$3:$E$10,1,FALSE))),"Please select a value from the drop-down menu",IF('DO NOT USE_Case Formulas'!A968,"OK",NA()))</f>
        <v>#N/A</v>
      </c>
      <c r="R968" s="53" t="e">
        <f>IF(AND(NOT(ISBLANK('Captura de datos CASO'!R968)),ISNA(VLOOKUP('Captura de datos CASO'!R968,'DO NOT USE_School Picklist'!$W$3:$W$9,1,FALSE))),"Please select a value from the drop-down menu",IF('DO NOT USE_Case Formulas'!A968,"OK",NA()))</f>
        <v>#N/A</v>
      </c>
      <c r="S968" s="53" t="e">
        <f>IF(AND(NOT(ISBLANK('Captura de datos CASO'!S968)),ISNA(VLOOKUP('Captura de datos CASO'!S968,'DO NOT USE_School Picklist'!$W$3:$W$9,1,FALSE))),"Please select a value from the drop-down menu",IF('DO NOT USE_Case Formulas'!A968,"OK",NA()))</f>
        <v>#N/A</v>
      </c>
      <c r="T968" s="40" t="e">
        <f>IF(AND(NOT(ISBLANK('Captura de datos CASO'!T968)),ISNA(VLOOKUP('Captura de datos CASO'!T968,'DO NOT USE_School Picklist'!$F$3:$F$16,1,FALSE))),"Please select a value from the drop-down menu",IF('DO NOT USE_Case Formulas'!A968,"OK",NA()))</f>
        <v>#N/A</v>
      </c>
      <c r="U968" s="40" t="e">
        <f>IF(LEN('Captura de datos CASO'!U968)&gt;100,"Classroom(s) must be less than 100 characters",IF('DO NOT USE_Case Formulas'!A968,"OK",NA()))</f>
        <v>#N/A</v>
      </c>
      <c r="V968" s="40" t="e">
        <f>IF(AND(NOT(ISBLANK('Captura de datos CASO'!V968)),ISNA(VLOOKUP('Captura de datos CASO'!V968,'DO NOT USE_School Picklist'!$S$3:$S$12,1,FALSE))),"Please select a value from the drop-down menu",IF('DO NOT USE_Case Formulas'!A968,"OK",NA()))</f>
        <v>#N/A</v>
      </c>
      <c r="W968" s="40" t="e">
        <f>IF(AND(NOT(ISBLANK('Captura de datos CASO'!W968)),ISNA(VLOOKUP('Captura de datos CASO'!W968,'DO NOT USE_School Picklist'!$S$3:$S$12,1,FALSE))),"Please select a value from the drop-down menu",IF('DO NOT USE_Case Formulas'!A968,"OK",NA()))</f>
        <v>#N/A</v>
      </c>
      <c r="X968" s="40" t="e">
        <f>IF(LEN('Captura de datos CASO'!X968)&gt;80,"Name of Education Group must be less than 80 characters",IF('DO NOT USE_Case Formulas'!A968,"OK",NA()))</f>
        <v>#N/A</v>
      </c>
      <c r="Y968" s="40" t="e">
        <f>IF(AND(NOT(ISBLANK('Captura de datos CASO'!Y968)),ISNA(VLOOKUP('Captura de datos CASO'!Y968,'DO NOT USE_School Picklist'!$K$3:$K$6,1,FALSE))),"Please select a value from the drop-down menu",IF('DO NOT USE_Case Formulas'!A968,"OK",NA()))</f>
        <v>#N/A</v>
      </c>
      <c r="Z968" s="40" t="e">
        <f>IF(AND('DO NOT USE_Case Formulas'!A968,ISBLANK('Captura de datos CASO'!Z968)),"Has this person had symptoms? is required",IF(AND(NOT(ISBLANK('Captura de datos CASO'!Z968)),ISNA(VLOOKUP('Captura de datos CASO'!Z968,'DO NOT USE_School Picklist'!$D$3:$D$5,1,FALSE))),"Please select a value from the drop-down menu",IF(NOT(ISBLANK('Captura de datos CASO'!Z968)),"OK",NA())))</f>
        <v>#N/A</v>
      </c>
      <c r="AA968" s="40" t="e">
        <f>IF(AND('Captura de datos CASO'!Z968='DO NOT USE_School Picklist'!$D$3,ISBLANK('Captura de datos CASO'!AA968)),"Symptom Onset Date is required if Ever Symptomatic is Yes",IF('DO NOT USE_Case Formulas'!A968,"OK",NA()))</f>
        <v>#N/A</v>
      </c>
      <c r="AB968" s="40"/>
      <c r="AC968" s="40" t="e">
        <f ca="1">IF(AND('DO NOT USE_Case Formulas'!A968,ISBLANK('Captura de datos CASO'!AC968)),"Lab Result Test Date is required",IF('Captura de datos CASO'!AC968&gt;'DO NOT USE_School Picklist'!$C$3,"Test Date cannot be a future date",IF(NOT(ISBLANK('Captura de datos CASO'!AC968)),"OK",NA())))</f>
        <v>#N/A</v>
      </c>
      <c r="AD968" s="40" t="e">
        <f>IF(AND(NOT(ISBLANK('Captura de datos CASO'!AD968)),ISNA(VLOOKUP('Captura de datos CASO'!AD968,'DO NOT USE_School Picklist'!$R$3:$R$7,1,FALSE))),"Please select a value from the drop-down menu",IF('DO NOT USE_Case Formulas'!A968,"OK",NA()))</f>
        <v>#N/A</v>
      </c>
      <c r="AE968" s="40" t="e">
        <f>IF(AND('DO NOT USE_Case Formulas'!A968,ISBLANK('Captura de datos CASO'!AB968)),"Lab Result Test Result is required",IF(AND(NOT(ISBLANK('Captura de datos CASO'!AB968)),ISNA(VLOOKUP('Captura de datos CASO'!AB968,'DO NOT USE_School Picklist'!$Q$3:$Q$8,1,FALSE))),"Please select a value from the drop-down menu",IF('DO NOT USE_Case Formulas'!A968,"OK",NA())))</f>
        <v>#N/A</v>
      </c>
    </row>
    <row r="969" spans="1:31" x14ac:dyDescent="0.3">
      <c r="A969" s="39" t="e">
        <f>IF('DO NOT USE_Case Formulas'!A969,IF('DO NOT USE_Case Formulas'!B969,"Not all required fields are completed","OK"),NA())</f>
        <v>#N/A</v>
      </c>
      <c r="B969" s="40" t="e">
        <f>IF(AND('DO NOT USE_Case Formulas'!A969,ISBLANK('Captura de datos CASO'!B969)),"First Name is required",IF(NOT(ISBLANK('Captura de datos CASO'!B969)),"OK",NA()))</f>
        <v>#N/A</v>
      </c>
      <c r="C969" s="40" t="e">
        <f>IF(AND('DO NOT USE_Case Formulas'!A969,ISBLANK('Captura de datos CASO'!C969)),"Last Name is required",IF(NOT(ISBLANK('Captura de datos CASO'!C969)),"OK",NA()))</f>
        <v>#N/A</v>
      </c>
      <c r="D969" s="40" t="e">
        <f>IF(AND('DO NOT USE_Case Formulas'!A969,ISBLANK('Captura de datos CASO'!D969)),"Birthdate is required",IF(NOT(ISBLANK('Captura de datos CASO'!D969)),"OK",NA()))</f>
        <v>#N/A</v>
      </c>
      <c r="E969" s="40" t="e">
        <f>IF(AND('DO NOT USE_Case Formulas'!A969,ISBLANK('Captura de datos CASO'!E969)),"Mobile Phone is required",IF(NOT(ISBLANK('Captura de datos CASO'!E969)),IF(AND(ISNUMBER(VALUE('Captura de datos CASO'!E969)),LEFT('Captura de datos CASO'!E969,1)&lt;&gt;"1",LEN('Captura de datos CASO'!E969)=10),"OK","Phone number must be valid format"),NA()))</f>
        <v>#N/A</v>
      </c>
      <c r="F969" s="40" t="e">
        <f>IF(LEN('Captura de datos CASO'!F969)&gt;255,"Home Street Address must be less than 255 characters",IF('DO NOT USE_Case Formulas'!A969,"OK",NA()))</f>
        <v>#N/A</v>
      </c>
      <c r="G969" s="40" t="e">
        <f>IF(LEN('Captura de datos CASO'!G969)&gt;40,"City must be less than 40 characters",IF('DO NOT USE_Case Formulas'!A969,"OK",NA()))</f>
        <v>#N/A</v>
      </c>
      <c r="H969" s="40" t="e">
        <f>IF(AND(NOT(ISBLANK('Captura de datos CASO'!H969)),ISNA(VLOOKUP('Captura de datos CASO'!H969,'DO NOT USE_School Picklist'!$P$3:$P$52,1,FALSE))),"Please select a value from the drop-down menu",IF('DO NOT USE_Case Formulas'!A969,"OK",NA()))</f>
        <v>#N/A</v>
      </c>
      <c r="I969" s="40" t="e">
        <f>IF(AND('DO NOT USE_Case Formulas'!A969,ISBLANK('Captura de datos CASO'!I969)),"Zip is required",IF(ISBLANK('Captura de datos CASO'!I969),NA(),"OK"))</f>
        <v>#N/A</v>
      </c>
      <c r="J969" s="40" t="e">
        <f>IF(AND('DO NOT USE_Case Formulas'!A969,ISBLANK('Captura de datos CASO'!J969)),"Student or Staff? is required",IF(ISBLANK('Captura de datos CASO'!J969),NA(),IF(ISNA(VLOOKUP('Captura de datos CASO'!J969,'DO NOT USE_School Picklist'!$B$3:$B$6,1,FALSE)),"Please select a value from the drop-down menu","OK")))</f>
        <v>#N/A</v>
      </c>
      <c r="K969" s="40" t="e">
        <f>IF(AND('Captura de datos CASO'!J969='DO NOT USE_School Picklist'!$B$4,ISBLANK('Captura de datos CASO'!K969)),"Occupation/Job Title is required if Student or Staff? is Yes, staff/faculty or volunteer",IF('DO NOT USE_Case Formulas'!A969,"OK",NA()))</f>
        <v>#N/A</v>
      </c>
      <c r="L969" s="40" t="e">
        <f ca="1">IF('Captura de datos CASO'!L969&gt;'DO NOT USE_School Picklist'!$C$3,"Date last on school campus/facility cannot be a future date",IF('DO NOT USE_Case Formulas'!A969,IF(ISBLANK('Captura de datos CASO'!L969),"Date last on school campus/facility is required","OK"),NA()))</f>
        <v>#N/A</v>
      </c>
      <c r="M969" s="40" t="e">
        <f>IF(AND('DO NOT USE_Case Formulas'!A969,ISBLANK('Captura de datos CASO'!M969)),"Specific Place in the Location is required",IF(ISBLANK('Captura de datos CASO'!M969),NA(),"OK"))</f>
        <v>#N/A</v>
      </c>
      <c r="N969" s="40" t="e">
        <f>IF(LEN('Captura de datos CASO'!N969)&gt;50,"Parent/Guardian Name must be less than 50 characters",IF('DO NOT USE_Case Formulas'!A969,"OK",NA()))</f>
        <v>#N/A</v>
      </c>
      <c r="O969" s="40" t="e">
        <f>IF(NOT(ISBLANK('Captura de datos CASO'!O969)),IF(AND(ISNUMBER('Captura de datos CASO'!O969),LEFT('Captura de datos CASO'!O969,1)&lt;&gt;"1",LEN('Captura de datos CASO'!O969)=10),"OK","Phone number must be valid format"),IF('DO NOT USE_Case Formulas'!A969,"OK",NA()))</f>
        <v>#N/A</v>
      </c>
      <c r="P969" s="53" t="e">
        <f>IF(AND(NOT(ISBLANK('Captura de datos CASO'!P969)),ISNA(VLOOKUP('Captura de datos CASO'!P969,'DO NOT USE_School Picklist'!$I$3:$I$5,1,FALSE))),"Please select a value from the drop-down menu",IF('DO NOT USE_Case Formulas'!A969,"OK",NA()))</f>
        <v>#N/A</v>
      </c>
      <c r="Q969" s="40" t="e">
        <f>IF(AND(NOT(ISBLANK('Captura de datos CASO'!Q969)),ISNA(VLOOKUP('Captura de datos CASO'!Q969,'DO NOT USE_School Picklist'!$E$3:$E$10,1,FALSE))),"Please select a value from the drop-down menu",IF('DO NOT USE_Case Formulas'!A969,"OK",NA()))</f>
        <v>#N/A</v>
      </c>
      <c r="R969" s="53" t="e">
        <f>IF(AND(NOT(ISBLANK('Captura de datos CASO'!R969)),ISNA(VLOOKUP('Captura de datos CASO'!R969,'DO NOT USE_School Picklist'!$W$3:$W$9,1,FALSE))),"Please select a value from the drop-down menu",IF('DO NOT USE_Case Formulas'!A969,"OK",NA()))</f>
        <v>#N/A</v>
      </c>
      <c r="S969" s="53" t="e">
        <f>IF(AND(NOT(ISBLANK('Captura de datos CASO'!S969)),ISNA(VLOOKUP('Captura de datos CASO'!S969,'DO NOT USE_School Picklist'!$W$3:$W$9,1,FALSE))),"Please select a value from the drop-down menu",IF('DO NOT USE_Case Formulas'!A969,"OK",NA()))</f>
        <v>#N/A</v>
      </c>
      <c r="T969" s="40" t="e">
        <f>IF(AND(NOT(ISBLANK('Captura de datos CASO'!T969)),ISNA(VLOOKUP('Captura de datos CASO'!T969,'DO NOT USE_School Picklist'!$F$3:$F$16,1,FALSE))),"Please select a value from the drop-down menu",IF('DO NOT USE_Case Formulas'!A969,"OK",NA()))</f>
        <v>#N/A</v>
      </c>
      <c r="U969" s="40" t="e">
        <f>IF(LEN('Captura de datos CASO'!U969)&gt;100,"Classroom(s) must be less than 100 characters",IF('DO NOT USE_Case Formulas'!A969,"OK",NA()))</f>
        <v>#N/A</v>
      </c>
      <c r="V969" s="40" t="e">
        <f>IF(AND(NOT(ISBLANK('Captura de datos CASO'!V969)),ISNA(VLOOKUP('Captura de datos CASO'!V969,'DO NOT USE_School Picklist'!$S$3:$S$12,1,FALSE))),"Please select a value from the drop-down menu",IF('DO NOT USE_Case Formulas'!A969,"OK",NA()))</f>
        <v>#N/A</v>
      </c>
      <c r="W969" s="40" t="e">
        <f>IF(AND(NOT(ISBLANK('Captura de datos CASO'!W969)),ISNA(VLOOKUP('Captura de datos CASO'!W969,'DO NOT USE_School Picklist'!$S$3:$S$12,1,FALSE))),"Please select a value from the drop-down menu",IF('DO NOT USE_Case Formulas'!A969,"OK",NA()))</f>
        <v>#N/A</v>
      </c>
      <c r="X969" s="40" t="e">
        <f>IF(LEN('Captura de datos CASO'!X969)&gt;80,"Name of Education Group must be less than 80 characters",IF('DO NOT USE_Case Formulas'!A969,"OK",NA()))</f>
        <v>#N/A</v>
      </c>
      <c r="Y969" s="40" t="e">
        <f>IF(AND(NOT(ISBLANK('Captura de datos CASO'!Y969)),ISNA(VLOOKUP('Captura de datos CASO'!Y969,'DO NOT USE_School Picklist'!$K$3:$K$6,1,FALSE))),"Please select a value from the drop-down menu",IF('DO NOT USE_Case Formulas'!A969,"OK",NA()))</f>
        <v>#N/A</v>
      </c>
      <c r="Z969" s="40" t="e">
        <f>IF(AND('DO NOT USE_Case Formulas'!A969,ISBLANK('Captura de datos CASO'!Z969)),"Has this person had symptoms? is required",IF(AND(NOT(ISBLANK('Captura de datos CASO'!Z969)),ISNA(VLOOKUP('Captura de datos CASO'!Z969,'DO NOT USE_School Picklist'!$D$3:$D$5,1,FALSE))),"Please select a value from the drop-down menu",IF(NOT(ISBLANK('Captura de datos CASO'!Z969)),"OK",NA())))</f>
        <v>#N/A</v>
      </c>
      <c r="AA969" s="40" t="e">
        <f>IF(AND('Captura de datos CASO'!Z969='DO NOT USE_School Picklist'!$D$3,ISBLANK('Captura de datos CASO'!AA969)),"Symptom Onset Date is required if Ever Symptomatic is Yes",IF('DO NOT USE_Case Formulas'!A969,"OK",NA()))</f>
        <v>#N/A</v>
      </c>
      <c r="AB969" s="40"/>
      <c r="AC969" s="40" t="e">
        <f ca="1">IF(AND('DO NOT USE_Case Formulas'!A969,ISBLANK('Captura de datos CASO'!AC969)),"Lab Result Test Date is required",IF('Captura de datos CASO'!AC969&gt;'DO NOT USE_School Picklist'!$C$3,"Test Date cannot be a future date",IF(NOT(ISBLANK('Captura de datos CASO'!AC969)),"OK",NA())))</f>
        <v>#N/A</v>
      </c>
      <c r="AD969" s="40" t="e">
        <f>IF(AND(NOT(ISBLANK('Captura de datos CASO'!AD969)),ISNA(VLOOKUP('Captura de datos CASO'!AD969,'DO NOT USE_School Picklist'!$R$3:$R$7,1,FALSE))),"Please select a value from the drop-down menu",IF('DO NOT USE_Case Formulas'!A969,"OK",NA()))</f>
        <v>#N/A</v>
      </c>
      <c r="AE969" s="40" t="e">
        <f>IF(AND('DO NOT USE_Case Formulas'!A969,ISBLANK('Captura de datos CASO'!AB969)),"Lab Result Test Result is required",IF(AND(NOT(ISBLANK('Captura de datos CASO'!AB969)),ISNA(VLOOKUP('Captura de datos CASO'!AB969,'DO NOT USE_School Picklist'!$Q$3:$Q$8,1,FALSE))),"Please select a value from the drop-down menu",IF('DO NOT USE_Case Formulas'!A969,"OK",NA())))</f>
        <v>#N/A</v>
      </c>
    </row>
    <row r="970" spans="1:31" x14ac:dyDescent="0.3">
      <c r="A970" s="39" t="e">
        <f>IF('DO NOT USE_Case Formulas'!A970,IF('DO NOT USE_Case Formulas'!B970,"Not all required fields are completed","OK"),NA())</f>
        <v>#N/A</v>
      </c>
      <c r="B970" s="40" t="e">
        <f>IF(AND('DO NOT USE_Case Formulas'!A970,ISBLANK('Captura de datos CASO'!B970)),"First Name is required",IF(NOT(ISBLANK('Captura de datos CASO'!B970)),"OK",NA()))</f>
        <v>#N/A</v>
      </c>
      <c r="C970" s="40" t="e">
        <f>IF(AND('DO NOT USE_Case Formulas'!A970,ISBLANK('Captura de datos CASO'!C970)),"Last Name is required",IF(NOT(ISBLANK('Captura de datos CASO'!C970)),"OK",NA()))</f>
        <v>#N/A</v>
      </c>
      <c r="D970" s="40" t="e">
        <f>IF(AND('DO NOT USE_Case Formulas'!A970,ISBLANK('Captura de datos CASO'!D970)),"Birthdate is required",IF(NOT(ISBLANK('Captura de datos CASO'!D970)),"OK",NA()))</f>
        <v>#N/A</v>
      </c>
      <c r="E970" s="40" t="e">
        <f>IF(AND('DO NOT USE_Case Formulas'!A970,ISBLANK('Captura de datos CASO'!E970)),"Mobile Phone is required",IF(NOT(ISBLANK('Captura de datos CASO'!E970)),IF(AND(ISNUMBER(VALUE('Captura de datos CASO'!E970)),LEFT('Captura de datos CASO'!E970,1)&lt;&gt;"1",LEN('Captura de datos CASO'!E970)=10),"OK","Phone number must be valid format"),NA()))</f>
        <v>#N/A</v>
      </c>
      <c r="F970" s="40" t="e">
        <f>IF(LEN('Captura de datos CASO'!F970)&gt;255,"Home Street Address must be less than 255 characters",IF('DO NOT USE_Case Formulas'!A970,"OK",NA()))</f>
        <v>#N/A</v>
      </c>
      <c r="G970" s="40" t="e">
        <f>IF(LEN('Captura de datos CASO'!G970)&gt;40,"City must be less than 40 characters",IF('DO NOT USE_Case Formulas'!A970,"OK",NA()))</f>
        <v>#N/A</v>
      </c>
      <c r="H970" s="40" t="e">
        <f>IF(AND(NOT(ISBLANK('Captura de datos CASO'!H970)),ISNA(VLOOKUP('Captura de datos CASO'!H970,'DO NOT USE_School Picklist'!$P$3:$P$52,1,FALSE))),"Please select a value from the drop-down menu",IF('DO NOT USE_Case Formulas'!A970,"OK",NA()))</f>
        <v>#N/A</v>
      </c>
      <c r="I970" s="40" t="e">
        <f>IF(AND('DO NOT USE_Case Formulas'!A970,ISBLANK('Captura de datos CASO'!I970)),"Zip is required",IF(ISBLANK('Captura de datos CASO'!I970),NA(),"OK"))</f>
        <v>#N/A</v>
      </c>
      <c r="J970" s="40" t="e">
        <f>IF(AND('DO NOT USE_Case Formulas'!A970,ISBLANK('Captura de datos CASO'!J970)),"Student or Staff? is required",IF(ISBLANK('Captura de datos CASO'!J970),NA(),IF(ISNA(VLOOKUP('Captura de datos CASO'!J970,'DO NOT USE_School Picklist'!$B$3:$B$6,1,FALSE)),"Please select a value from the drop-down menu","OK")))</f>
        <v>#N/A</v>
      </c>
      <c r="K970" s="40" t="e">
        <f>IF(AND('Captura de datos CASO'!J970='DO NOT USE_School Picklist'!$B$4,ISBLANK('Captura de datos CASO'!K970)),"Occupation/Job Title is required if Student or Staff? is Yes, staff/faculty or volunteer",IF('DO NOT USE_Case Formulas'!A970,"OK",NA()))</f>
        <v>#N/A</v>
      </c>
      <c r="L970" s="40" t="e">
        <f ca="1">IF('Captura de datos CASO'!L970&gt;'DO NOT USE_School Picklist'!$C$3,"Date last on school campus/facility cannot be a future date",IF('DO NOT USE_Case Formulas'!A970,IF(ISBLANK('Captura de datos CASO'!L970),"Date last on school campus/facility is required","OK"),NA()))</f>
        <v>#N/A</v>
      </c>
      <c r="M970" s="40" t="e">
        <f>IF(AND('DO NOT USE_Case Formulas'!A970,ISBLANK('Captura de datos CASO'!M970)),"Specific Place in the Location is required",IF(ISBLANK('Captura de datos CASO'!M970),NA(),"OK"))</f>
        <v>#N/A</v>
      </c>
      <c r="N970" s="40" t="e">
        <f>IF(LEN('Captura de datos CASO'!N970)&gt;50,"Parent/Guardian Name must be less than 50 characters",IF('DO NOT USE_Case Formulas'!A970,"OK",NA()))</f>
        <v>#N/A</v>
      </c>
      <c r="O970" s="40" t="e">
        <f>IF(NOT(ISBLANK('Captura de datos CASO'!O970)),IF(AND(ISNUMBER('Captura de datos CASO'!O970),LEFT('Captura de datos CASO'!O970,1)&lt;&gt;"1",LEN('Captura de datos CASO'!O970)=10),"OK","Phone number must be valid format"),IF('DO NOT USE_Case Formulas'!A970,"OK",NA()))</f>
        <v>#N/A</v>
      </c>
      <c r="P970" s="53" t="e">
        <f>IF(AND(NOT(ISBLANK('Captura de datos CASO'!P970)),ISNA(VLOOKUP('Captura de datos CASO'!P970,'DO NOT USE_School Picklist'!$I$3:$I$5,1,FALSE))),"Please select a value from the drop-down menu",IF('DO NOT USE_Case Formulas'!A970,"OK",NA()))</f>
        <v>#N/A</v>
      </c>
      <c r="Q970" s="40" t="e">
        <f>IF(AND(NOT(ISBLANK('Captura de datos CASO'!Q970)),ISNA(VLOOKUP('Captura de datos CASO'!Q970,'DO NOT USE_School Picklist'!$E$3:$E$10,1,FALSE))),"Please select a value from the drop-down menu",IF('DO NOT USE_Case Formulas'!A970,"OK",NA()))</f>
        <v>#N/A</v>
      </c>
      <c r="R970" s="53" t="e">
        <f>IF(AND(NOT(ISBLANK('Captura de datos CASO'!R970)),ISNA(VLOOKUP('Captura de datos CASO'!R970,'DO NOT USE_School Picklist'!$W$3:$W$9,1,FALSE))),"Please select a value from the drop-down menu",IF('DO NOT USE_Case Formulas'!A970,"OK",NA()))</f>
        <v>#N/A</v>
      </c>
      <c r="S970" s="53" t="e">
        <f>IF(AND(NOT(ISBLANK('Captura de datos CASO'!S970)),ISNA(VLOOKUP('Captura de datos CASO'!S970,'DO NOT USE_School Picklist'!$W$3:$W$9,1,FALSE))),"Please select a value from the drop-down menu",IF('DO NOT USE_Case Formulas'!A970,"OK",NA()))</f>
        <v>#N/A</v>
      </c>
      <c r="T970" s="40" t="e">
        <f>IF(AND(NOT(ISBLANK('Captura de datos CASO'!T970)),ISNA(VLOOKUP('Captura de datos CASO'!T970,'DO NOT USE_School Picklist'!$F$3:$F$16,1,FALSE))),"Please select a value from the drop-down menu",IF('DO NOT USE_Case Formulas'!A970,"OK",NA()))</f>
        <v>#N/A</v>
      </c>
      <c r="U970" s="40" t="e">
        <f>IF(LEN('Captura de datos CASO'!U970)&gt;100,"Classroom(s) must be less than 100 characters",IF('DO NOT USE_Case Formulas'!A970,"OK",NA()))</f>
        <v>#N/A</v>
      </c>
      <c r="V970" s="40" t="e">
        <f>IF(AND(NOT(ISBLANK('Captura de datos CASO'!V970)),ISNA(VLOOKUP('Captura de datos CASO'!V970,'DO NOT USE_School Picklist'!$S$3:$S$12,1,FALSE))),"Please select a value from the drop-down menu",IF('DO NOT USE_Case Formulas'!A970,"OK",NA()))</f>
        <v>#N/A</v>
      </c>
      <c r="W970" s="40" t="e">
        <f>IF(AND(NOT(ISBLANK('Captura de datos CASO'!W970)),ISNA(VLOOKUP('Captura de datos CASO'!W970,'DO NOT USE_School Picklist'!$S$3:$S$12,1,FALSE))),"Please select a value from the drop-down menu",IF('DO NOT USE_Case Formulas'!A970,"OK",NA()))</f>
        <v>#N/A</v>
      </c>
      <c r="X970" s="40" t="e">
        <f>IF(LEN('Captura de datos CASO'!X970)&gt;80,"Name of Education Group must be less than 80 characters",IF('DO NOT USE_Case Formulas'!A970,"OK",NA()))</f>
        <v>#N/A</v>
      </c>
      <c r="Y970" s="40" t="e">
        <f>IF(AND(NOT(ISBLANK('Captura de datos CASO'!Y970)),ISNA(VLOOKUP('Captura de datos CASO'!Y970,'DO NOT USE_School Picklist'!$K$3:$K$6,1,FALSE))),"Please select a value from the drop-down menu",IF('DO NOT USE_Case Formulas'!A970,"OK",NA()))</f>
        <v>#N/A</v>
      </c>
      <c r="Z970" s="40" t="e">
        <f>IF(AND('DO NOT USE_Case Formulas'!A970,ISBLANK('Captura de datos CASO'!Z970)),"Has this person had symptoms? is required",IF(AND(NOT(ISBLANK('Captura de datos CASO'!Z970)),ISNA(VLOOKUP('Captura de datos CASO'!Z970,'DO NOT USE_School Picklist'!$D$3:$D$5,1,FALSE))),"Please select a value from the drop-down menu",IF(NOT(ISBLANK('Captura de datos CASO'!Z970)),"OK",NA())))</f>
        <v>#N/A</v>
      </c>
      <c r="AA970" s="40" t="e">
        <f>IF(AND('Captura de datos CASO'!Z970='DO NOT USE_School Picklist'!$D$3,ISBLANK('Captura de datos CASO'!AA970)),"Symptom Onset Date is required if Ever Symptomatic is Yes",IF('DO NOT USE_Case Formulas'!A970,"OK",NA()))</f>
        <v>#N/A</v>
      </c>
      <c r="AB970" s="40"/>
      <c r="AC970" s="40" t="e">
        <f ca="1">IF(AND('DO NOT USE_Case Formulas'!A970,ISBLANK('Captura de datos CASO'!AC970)),"Lab Result Test Date is required",IF('Captura de datos CASO'!AC970&gt;'DO NOT USE_School Picklist'!$C$3,"Test Date cannot be a future date",IF(NOT(ISBLANK('Captura de datos CASO'!AC970)),"OK",NA())))</f>
        <v>#N/A</v>
      </c>
      <c r="AD970" s="40" t="e">
        <f>IF(AND(NOT(ISBLANK('Captura de datos CASO'!AD970)),ISNA(VLOOKUP('Captura de datos CASO'!AD970,'DO NOT USE_School Picklist'!$R$3:$R$7,1,FALSE))),"Please select a value from the drop-down menu",IF('DO NOT USE_Case Formulas'!A970,"OK",NA()))</f>
        <v>#N/A</v>
      </c>
      <c r="AE970" s="40" t="e">
        <f>IF(AND('DO NOT USE_Case Formulas'!A970,ISBLANK('Captura de datos CASO'!AB970)),"Lab Result Test Result is required",IF(AND(NOT(ISBLANK('Captura de datos CASO'!AB970)),ISNA(VLOOKUP('Captura de datos CASO'!AB970,'DO NOT USE_School Picklist'!$Q$3:$Q$8,1,FALSE))),"Please select a value from the drop-down menu",IF('DO NOT USE_Case Formulas'!A970,"OK",NA())))</f>
        <v>#N/A</v>
      </c>
    </row>
    <row r="971" spans="1:31" x14ac:dyDescent="0.3">
      <c r="A971" s="39" t="e">
        <f>IF('DO NOT USE_Case Formulas'!A971,IF('DO NOT USE_Case Formulas'!B971,"Not all required fields are completed","OK"),NA())</f>
        <v>#N/A</v>
      </c>
      <c r="B971" s="40" t="e">
        <f>IF(AND('DO NOT USE_Case Formulas'!A971,ISBLANK('Captura de datos CASO'!B971)),"First Name is required",IF(NOT(ISBLANK('Captura de datos CASO'!B971)),"OK",NA()))</f>
        <v>#N/A</v>
      </c>
      <c r="C971" s="40" t="e">
        <f>IF(AND('DO NOT USE_Case Formulas'!A971,ISBLANK('Captura de datos CASO'!C971)),"Last Name is required",IF(NOT(ISBLANK('Captura de datos CASO'!C971)),"OK",NA()))</f>
        <v>#N/A</v>
      </c>
      <c r="D971" s="40" t="e">
        <f>IF(AND('DO NOT USE_Case Formulas'!A971,ISBLANK('Captura de datos CASO'!D971)),"Birthdate is required",IF(NOT(ISBLANK('Captura de datos CASO'!D971)),"OK",NA()))</f>
        <v>#N/A</v>
      </c>
      <c r="E971" s="40" t="e">
        <f>IF(AND('DO NOT USE_Case Formulas'!A971,ISBLANK('Captura de datos CASO'!E971)),"Mobile Phone is required",IF(NOT(ISBLANK('Captura de datos CASO'!E971)),IF(AND(ISNUMBER(VALUE('Captura de datos CASO'!E971)),LEFT('Captura de datos CASO'!E971,1)&lt;&gt;"1",LEN('Captura de datos CASO'!E971)=10),"OK","Phone number must be valid format"),NA()))</f>
        <v>#N/A</v>
      </c>
      <c r="F971" s="40" t="e">
        <f>IF(LEN('Captura de datos CASO'!F971)&gt;255,"Home Street Address must be less than 255 characters",IF('DO NOT USE_Case Formulas'!A971,"OK",NA()))</f>
        <v>#N/A</v>
      </c>
      <c r="G971" s="40" t="e">
        <f>IF(LEN('Captura de datos CASO'!G971)&gt;40,"City must be less than 40 characters",IF('DO NOT USE_Case Formulas'!A971,"OK",NA()))</f>
        <v>#N/A</v>
      </c>
      <c r="H971" s="40" t="e">
        <f>IF(AND(NOT(ISBLANK('Captura de datos CASO'!H971)),ISNA(VLOOKUP('Captura de datos CASO'!H971,'DO NOT USE_School Picklist'!$P$3:$P$52,1,FALSE))),"Please select a value from the drop-down menu",IF('DO NOT USE_Case Formulas'!A971,"OK",NA()))</f>
        <v>#N/A</v>
      </c>
      <c r="I971" s="40" t="e">
        <f>IF(AND('DO NOT USE_Case Formulas'!A971,ISBLANK('Captura de datos CASO'!I971)),"Zip is required",IF(ISBLANK('Captura de datos CASO'!I971),NA(),"OK"))</f>
        <v>#N/A</v>
      </c>
      <c r="J971" s="40" t="e">
        <f>IF(AND('DO NOT USE_Case Formulas'!A971,ISBLANK('Captura de datos CASO'!J971)),"Student or Staff? is required",IF(ISBLANK('Captura de datos CASO'!J971),NA(),IF(ISNA(VLOOKUP('Captura de datos CASO'!J971,'DO NOT USE_School Picklist'!$B$3:$B$6,1,FALSE)),"Please select a value from the drop-down menu","OK")))</f>
        <v>#N/A</v>
      </c>
      <c r="K971" s="40" t="e">
        <f>IF(AND('Captura de datos CASO'!J971='DO NOT USE_School Picklist'!$B$4,ISBLANK('Captura de datos CASO'!K971)),"Occupation/Job Title is required if Student or Staff? is Yes, staff/faculty or volunteer",IF('DO NOT USE_Case Formulas'!A971,"OK",NA()))</f>
        <v>#N/A</v>
      </c>
      <c r="L971" s="40" t="e">
        <f ca="1">IF('Captura de datos CASO'!L971&gt;'DO NOT USE_School Picklist'!$C$3,"Date last on school campus/facility cannot be a future date",IF('DO NOT USE_Case Formulas'!A971,IF(ISBLANK('Captura de datos CASO'!L971),"Date last on school campus/facility is required","OK"),NA()))</f>
        <v>#N/A</v>
      </c>
      <c r="M971" s="40" t="e">
        <f>IF(AND('DO NOT USE_Case Formulas'!A971,ISBLANK('Captura de datos CASO'!M971)),"Specific Place in the Location is required",IF(ISBLANK('Captura de datos CASO'!M971),NA(),"OK"))</f>
        <v>#N/A</v>
      </c>
      <c r="N971" s="40" t="e">
        <f>IF(LEN('Captura de datos CASO'!N971)&gt;50,"Parent/Guardian Name must be less than 50 characters",IF('DO NOT USE_Case Formulas'!A971,"OK",NA()))</f>
        <v>#N/A</v>
      </c>
      <c r="O971" s="40" t="e">
        <f>IF(NOT(ISBLANK('Captura de datos CASO'!O971)),IF(AND(ISNUMBER('Captura de datos CASO'!O971),LEFT('Captura de datos CASO'!O971,1)&lt;&gt;"1",LEN('Captura de datos CASO'!O971)=10),"OK","Phone number must be valid format"),IF('DO NOT USE_Case Formulas'!A971,"OK",NA()))</f>
        <v>#N/A</v>
      </c>
      <c r="P971" s="53" t="e">
        <f>IF(AND(NOT(ISBLANK('Captura de datos CASO'!P971)),ISNA(VLOOKUP('Captura de datos CASO'!P971,'DO NOT USE_School Picklist'!$I$3:$I$5,1,FALSE))),"Please select a value from the drop-down menu",IF('DO NOT USE_Case Formulas'!A971,"OK",NA()))</f>
        <v>#N/A</v>
      </c>
      <c r="Q971" s="40" t="e">
        <f>IF(AND(NOT(ISBLANK('Captura de datos CASO'!Q971)),ISNA(VLOOKUP('Captura de datos CASO'!Q971,'DO NOT USE_School Picklist'!$E$3:$E$10,1,FALSE))),"Please select a value from the drop-down menu",IF('DO NOT USE_Case Formulas'!A971,"OK",NA()))</f>
        <v>#N/A</v>
      </c>
      <c r="R971" s="53" t="e">
        <f>IF(AND(NOT(ISBLANK('Captura de datos CASO'!R971)),ISNA(VLOOKUP('Captura de datos CASO'!R971,'DO NOT USE_School Picklist'!$W$3:$W$9,1,FALSE))),"Please select a value from the drop-down menu",IF('DO NOT USE_Case Formulas'!A971,"OK",NA()))</f>
        <v>#N/A</v>
      </c>
      <c r="S971" s="53" t="e">
        <f>IF(AND(NOT(ISBLANK('Captura de datos CASO'!S971)),ISNA(VLOOKUP('Captura de datos CASO'!S971,'DO NOT USE_School Picklist'!$W$3:$W$9,1,FALSE))),"Please select a value from the drop-down menu",IF('DO NOT USE_Case Formulas'!A971,"OK",NA()))</f>
        <v>#N/A</v>
      </c>
      <c r="T971" s="40" t="e">
        <f>IF(AND(NOT(ISBLANK('Captura de datos CASO'!T971)),ISNA(VLOOKUP('Captura de datos CASO'!T971,'DO NOT USE_School Picklist'!$F$3:$F$16,1,FALSE))),"Please select a value from the drop-down menu",IF('DO NOT USE_Case Formulas'!A971,"OK",NA()))</f>
        <v>#N/A</v>
      </c>
      <c r="U971" s="40" t="e">
        <f>IF(LEN('Captura de datos CASO'!U971)&gt;100,"Classroom(s) must be less than 100 characters",IF('DO NOT USE_Case Formulas'!A971,"OK",NA()))</f>
        <v>#N/A</v>
      </c>
      <c r="V971" s="40" t="e">
        <f>IF(AND(NOT(ISBLANK('Captura de datos CASO'!V971)),ISNA(VLOOKUP('Captura de datos CASO'!V971,'DO NOT USE_School Picklist'!$S$3:$S$12,1,FALSE))),"Please select a value from the drop-down menu",IF('DO NOT USE_Case Formulas'!A971,"OK",NA()))</f>
        <v>#N/A</v>
      </c>
      <c r="W971" s="40" t="e">
        <f>IF(AND(NOT(ISBLANK('Captura de datos CASO'!W971)),ISNA(VLOOKUP('Captura de datos CASO'!W971,'DO NOT USE_School Picklist'!$S$3:$S$12,1,FALSE))),"Please select a value from the drop-down menu",IF('DO NOT USE_Case Formulas'!A971,"OK",NA()))</f>
        <v>#N/A</v>
      </c>
      <c r="X971" s="40" t="e">
        <f>IF(LEN('Captura de datos CASO'!X971)&gt;80,"Name of Education Group must be less than 80 characters",IF('DO NOT USE_Case Formulas'!A971,"OK",NA()))</f>
        <v>#N/A</v>
      </c>
      <c r="Y971" s="40" t="e">
        <f>IF(AND(NOT(ISBLANK('Captura de datos CASO'!Y971)),ISNA(VLOOKUP('Captura de datos CASO'!Y971,'DO NOT USE_School Picklist'!$K$3:$K$6,1,FALSE))),"Please select a value from the drop-down menu",IF('DO NOT USE_Case Formulas'!A971,"OK",NA()))</f>
        <v>#N/A</v>
      </c>
      <c r="Z971" s="40" t="e">
        <f>IF(AND('DO NOT USE_Case Formulas'!A971,ISBLANK('Captura de datos CASO'!Z971)),"Has this person had symptoms? is required",IF(AND(NOT(ISBLANK('Captura de datos CASO'!Z971)),ISNA(VLOOKUP('Captura de datos CASO'!Z971,'DO NOT USE_School Picklist'!$D$3:$D$5,1,FALSE))),"Please select a value from the drop-down menu",IF(NOT(ISBLANK('Captura de datos CASO'!Z971)),"OK",NA())))</f>
        <v>#N/A</v>
      </c>
      <c r="AA971" s="40" t="e">
        <f>IF(AND('Captura de datos CASO'!Z971='DO NOT USE_School Picklist'!$D$3,ISBLANK('Captura de datos CASO'!AA971)),"Symptom Onset Date is required if Ever Symptomatic is Yes",IF('DO NOT USE_Case Formulas'!A971,"OK",NA()))</f>
        <v>#N/A</v>
      </c>
      <c r="AB971" s="40"/>
      <c r="AC971" s="40" t="e">
        <f ca="1">IF(AND('DO NOT USE_Case Formulas'!A971,ISBLANK('Captura de datos CASO'!AC971)),"Lab Result Test Date is required",IF('Captura de datos CASO'!AC971&gt;'DO NOT USE_School Picklist'!$C$3,"Test Date cannot be a future date",IF(NOT(ISBLANK('Captura de datos CASO'!AC971)),"OK",NA())))</f>
        <v>#N/A</v>
      </c>
      <c r="AD971" s="40" t="e">
        <f>IF(AND(NOT(ISBLANK('Captura de datos CASO'!AD971)),ISNA(VLOOKUP('Captura de datos CASO'!AD971,'DO NOT USE_School Picklist'!$R$3:$R$7,1,FALSE))),"Please select a value from the drop-down menu",IF('DO NOT USE_Case Formulas'!A971,"OK",NA()))</f>
        <v>#N/A</v>
      </c>
      <c r="AE971" s="40" t="e">
        <f>IF(AND('DO NOT USE_Case Formulas'!A971,ISBLANK('Captura de datos CASO'!AB971)),"Lab Result Test Result is required",IF(AND(NOT(ISBLANK('Captura de datos CASO'!AB971)),ISNA(VLOOKUP('Captura de datos CASO'!AB971,'DO NOT USE_School Picklist'!$Q$3:$Q$8,1,FALSE))),"Please select a value from the drop-down menu",IF('DO NOT USE_Case Formulas'!A971,"OK",NA())))</f>
        <v>#N/A</v>
      </c>
    </row>
    <row r="972" spans="1:31" x14ac:dyDescent="0.3">
      <c r="A972" s="39" t="e">
        <f>IF('DO NOT USE_Case Formulas'!A972,IF('DO NOT USE_Case Formulas'!B972,"Not all required fields are completed","OK"),NA())</f>
        <v>#N/A</v>
      </c>
      <c r="B972" s="40" t="e">
        <f>IF(AND('DO NOT USE_Case Formulas'!A972,ISBLANK('Captura de datos CASO'!B972)),"First Name is required",IF(NOT(ISBLANK('Captura de datos CASO'!B972)),"OK",NA()))</f>
        <v>#N/A</v>
      </c>
      <c r="C972" s="40" t="e">
        <f>IF(AND('DO NOT USE_Case Formulas'!A972,ISBLANK('Captura de datos CASO'!C972)),"Last Name is required",IF(NOT(ISBLANK('Captura de datos CASO'!C972)),"OK",NA()))</f>
        <v>#N/A</v>
      </c>
      <c r="D972" s="40" t="e">
        <f>IF(AND('DO NOT USE_Case Formulas'!A972,ISBLANK('Captura de datos CASO'!D972)),"Birthdate is required",IF(NOT(ISBLANK('Captura de datos CASO'!D972)),"OK",NA()))</f>
        <v>#N/A</v>
      </c>
      <c r="E972" s="40" t="e">
        <f>IF(AND('DO NOT USE_Case Formulas'!A972,ISBLANK('Captura de datos CASO'!E972)),"Mobile Phone is required",IF(NOT(ISBLANK('Captura de datos CASO'!E972)),IF(AND(ISNUMBER(VALUE('Captura de datos CASO'!E972)),LEFT('Captura de datos CASO'!E972,1)&lt;&gt;"1",LEN('Captura de datos CASO'!E972)=10),"OK","Phone number must be valid format"),NA()))</f>
        <v>#N/A</v>
      </c>
      <c r="F972" s="40" t="e">
        <f>IF(LEN('Captura de datos CASO'!F972)&gt;255,"Home Street Address must be less than 255 characters",IF('DO NOT USE_Case Formulas'!A972,"OK",NA()))</f>
        <v>#N/A</v>
      </c>
      <c r="G972" s="40" t="e">
        <f>IF(LEN('Captura de datos CASO'!G972)&gt;40,"City must be less than 40 characters",IF('DO NOT USE_Case Formulas'!A972,"OK",NA()))</f>
        <v>#N/A</v>
      </c>
      <c r="H972" s="40" t="e">
        <f>IF(AND(NOT(ISBLANK('Captura de datos CASO'!H972)),ISNA(VLOOKUP('Captura de datos CASO'!H972,'DO NOT USE_School Picklist'!$P$3:$P$52,1,FALSE))),"Please select a value from the drop-down menu",IF('DO NOT USE_Case Formulas'!A972,"OK",NA()))</f>
        <v>#N/A</v>
      </c>
      <c r="I972" s="40" t="e">
        <f>IF(AND('DO NOT USE_Case Formulas'!A972,ISBLANK('Captura de datos CASO'!I972)),"Zip is required",IF(ISBLANK('Captura de datos CASO'!I972),NA(),"OK"))</f>
        <v>#N/A</v>
      </c>
      <c r="J972" s="40" t="e">
        <f>IF(AND('DO NOT USE_Case Formulas'!A972,ISBLANK('Captura de datos CASO'!J972)),"Student or Staff? is required",IF(ISBLANK('Captura de datos CASO'!J972),NA(),IF(ISNA(VLOOKUP('Captura de datos CASO'!J972,'DO NOT USE_School Picklist'!$B$3:$B$6,1,FALSE)),"Please select a value from the drop-down menu","OK")))</f>
        <v>#N/A</v>
      </c>
      <c r="K972" s="40" t="e">
        <f>IF(AND('Captura de datos CASO'!J972='DO NOT USE_School Picklist'!$B$4,ISBLANK('Captura de datos CASO'!K972)),"Occupation/Job Title is required if Student or Staff? is Yes, staff/faculty or volunteer",IF('DO NOT USE_Case Formulas'!A972,"OK",NA()))</f>
        <v>#N/A</v>
      </c>
      <c r="L972" s="40" t="e">
        <f ca="1">IF('Captura de datos CASO'!L972&gt;'DO NOT USE_School Picklist'!$C$3,"Date last on school campus/facility cannot be a future date",IF('DO NOT USE_Case Formulas'!A972,IF(ISBLANK('Captura de datos CASO'!L972),"Date last on school campus/facility is required","OK"),NA()))</f>
        <v>#N/A</v>
      </c>
      <c r="M972" s="40" t="e">
        <f>IF(AND('DO NOT USE_Case Formulas'!A972,ISBLANK('Captura de datos CASO'!M972)),"Specific Place in the Location is required",IF(ISBLANK('Captura de datos CASO'!M972),NA(),"OK"))</f>
        <v>#N/A</v>
      </c>
      <c r="N972" s="40" t="e">
        <f>IF(LEN('Captura de datos CASO'!N972)&gt;50,"Parent/Guardian Name must be less than 50 characters",IF('DO NOT USE_Case Formulas'!A972,"OK",NA()))</f>
        <v>#N/A</v>
      </c>
      <c r="O972" s="40" t="e">
        <f>IF(NOT(ISBLANK('Captura de datos CASO'!O972)),IF(AND(ISNUMBER('Captura de datos CASO'!O972),LEFT('Captura de datos CASO'!O972,1)&lt;&gt;"1",LEN('Captura de datos CASO'!O972)=10),"OK","Phone number must be valid format"),IF('DO NOT USE_Case Formulas'!A972,"OK",NA()))</f>
        <v>#N/A</v>
      </c>
      <c r="P972" s="53" t="e">
        <f>IF(AND(NOT(ISBLANK('Captura de datos CASO'!P972)),ISNA(VLOOKUP('Captura de datos CASO'!P972,'DO NOT USE_School Picklist'!$I$3:$I$5,1,FALSE))),"Please select a value from the drop-down menu",IF('DO NOT USE_Case Formulas'!A972,"OK",NA()))</f>
        <v>#N/A</v>
      </c>
      <c r="Q972" s="40" t="e">
        <f>IF(AND(NOT(ISBLANK('Captura de datos CASO'!Q972)),ISNA(VLOOKUP('Captura de datos CASO'!Q972,'DO NOT USE_School Picklist'!$E$3:$E$10,1,FALSE))),"Please select a value from the drop-down menu",IF('DO NOT USE_Case Formulas'!A972,"OK",NA()))</f>
        <v>#N/A</v>
      </c>
      <c r="R972" s="53" t="e">
        <f>IF(AND(NOT(ISBLANK('Captura de datos CASO'!R972)),ISNA(VLOOKUP('Captura de datos CASO'!R972,'DO NOT USE_School Picklist'!$W$3:$W$9,1,FALSE))),"Please select a value from the drop-down menu",IF('DO NOT USE_Case Formulas'!A972,"OK",NA()))</f>
        <v>#N/A</v>
      </c>
      <c r="S972" s="53" t="e">
        <f>IF(AND(NOT(ISBLANK('Captura de datos CASO'!S972)),ISNA(VLOOKUP('Captura de datos CASO'!S972,'DO NOT USE_School Picklist'!$W$3:$W$9,1,FALSE))),"Please select a value from the drop-down menu",IF('DO NOT USE_Case Formulas'!A972,"OK",NA()))</f>
        <v>#N/A</v>
      </c>
      <c r="T972" s="40" t="e">
        <f>IF(AND(NOT(ISBLANK('Captura de datos CASO'!T972)),ISNA(VLOOKUP('Captura de datos CASO'!T972,'DO NOT USE_School Picklist'!$F$3:$F$16,1,FALSE))),"Please select a value from the drop-down menu",IF('DO NOT USE_Case Formulas'!A972,"OK",NA()))</f>
        <v>#N/A</v>
      </c>
      <c r="U972" s="40" t="e">
        <f>IF(LEN('Captura de datos CASO'!U972)&gt;100,"Classroom(s) must be less than 100 characters",IF('DO NOT USE_Case Formulas'!A972,"OK",NA()))</f>
        <v>#N/A</v>
      </c>
      <c r="V972" s="40" t="e">
        <f>IF(AND(NOT(ISBLANK('Captura de datos CASO'!V972)),ISNA(VLOOKUP('Captura de datos CASO'!V972,'DO NOT USE_School Picklist'!$S$3:$S$12,1,FALSE))),"Please select a value from the drop-down menu",IF('DO NOT USE_Case Formulas'!A972,"OK",NA()))</f>
        <v>#N/A</v>
      </c>
      <c r="W972" s="40" t="e">
        <f>IF(AND(NOT(ISBLANK('Captura de datos CASO'!W972)),ISNA(VLOOKUP('Captura de datos CASO'!W972,'DO NOT USE_School Picklist'!$S$3:$S$12,1,FALSE))),"Please select a value from the drop-down menu",IF('DO NOT USE_Case Formulas'!A972,"OK",NA()))</f>
        <v>#N/A</v>
      </c>
      <c r="X972" s="40" t="e">
        <f>IF(LEN('Captura de datos CASO'!X972)&gt;80,"Name of Education Group must be less than 80 characters",IF('DO NOT USE_Case Formulas'!A972,"OK",NA()))</f>
        <v>#N/A</v>
      </c>
      <c r="Y972" s="40" t="e">
        <f>IF(AND(NOT(ISBLANK('Captura de datos CASO'!Y972)),ISNA(VLOOKUP('Captura de datos CASO'!Y972,'DO NOT USE_School Picklist'!$K$3:$K$6,1,FALSE))),"Please select a value from the drop-down menu",IF('DO NOT USE_Case Formulas'!A972,"OK",NA()))</f>
        <v>#N/A</v>
      </c>
      <c r="Z972" s="40" t="e">
        <f>IF(AND('DO NOT USE_Case Formulas'!A972,ISBLANK('Captura de datos CASO'!Z972)),"Has this person had symptoms? is required",IF(AND(NOT(ISBLANK('Captura de datos CASO'!Z972)),ISNA(VLOOKUP('Captura de datos CASO'!Z972,'DO NOT USE_School Picklist'!$D$3:$D$5,1,FALSE))),"Please select a value from the drop-down menu",IF(NOT(ISBLANK('Captura de datos CASO'!Z972)),"OK",NA())))</f>
        <v>#N/A</v>
      </c>
      <c r="AA972" s="40" t="e">
        <f>IF(AND('Captura de datos CASO'!Z972='DO NOT USE_School Picklist'!$D$3,ISBLANK('Captura de datos CASO'!AA972)),"Symptom Onset Date is required if Ever Symptomatic is Yes",IF('DO NOT USE_Case Formulas'!A972,"OK",NA()))</f>
        <v>#N/A</v>
      </c>
      <c r="AB972" s="40"/>
      <c r="AC972" s="40" t="e">
        <f ca="1">IF(AND('DO NOT USE_Case Formulas'!A972,ISBLANK('Captura de datos CASO'!AC972)),"Lab Result Test Date is required",IF('Captura de datos CASO'!AC972&gt;'DO NOT USE_School Picklist'!$C$3,"Test Date cannot be a future date",IF(NOT(ISBLANK('Captura de datos CASO'!AC972)),"OK",NA())))</f>
        <v>#N/A</v>
      </c>
      <c r="AD972" s="40" t="e">
        <f>IF(AND(NOT(ISBLANK('Captura de datos CASO'!AD972)),ISNA(VLOOKUP('Captura de datos CASO'!AD972,'DO NOT USE_School Picklist'!$R$3:$R$7,1,FALSE))),"Please select a value from the drop-down menu",IF('DO NOT USE_Case Formulas'!A972,"OK",NA()))</f>
        <v>#N/A</v>
      </c>
      <c r="AE972" s="40" t="e">
        <f>IF(AND('DO NOT USE_Case Formulas'!A972,ISBLANK('Captura de datos CASO'!AB972)),"Lab Result Test Result is required",IF(AND(NOT(ISBLANK('Captura de datos CASO'!AB972)),ISNA(VLOOKUP('Captura de datos CASO'!AB972,'DO NOT USE_School Picklist'!$Q$3:$Q$8,1,FALSE))),"Please select a value from the drop-down menu",IF('DO NOT USE_Case Formulas'!A972,"OK",NA())))</f>
        <v>#N/A</v>
      </c>
    </row>
    <row r="973" spans="1:31" x14ac:dyDescent="0.3">
      <c r="A973" s="39" t="e">
        <f>IF('DO NOT USE_Case Formulas'!A973,IF('DO NOT USE_Case Formulas'!B973,"Not all required fields are completed","OK"),NA())</f>
        <v>#N/A</v>
      </c>
      <c r="B973" s="40" t="e">
        <f>IF(AND('DO NOT USE_Case Formulas'!A973,ISBLANK('Captura de datos CASO'!B973)),"First Name is required",IF(NOT(ISBLANK('Captura de datos CASO'!B973)),"OK",NA()))</f>
        <v>#N/A</v>
      </c>
      <c r="C973" s="40" t="e">
        <f>IF(AND('DO NOT USE_Case Formulas'!A973,ISBLANK('Captura de datos CASO'!C973)),"Last Name is required",IF(NOT(ISBLANK('Captura de datos CASO'!C973)),"OK",NA()))</f>
        <v>#N/A</v>
      </c>
      <c r="D973" s="40" t="e">
        <f>IF(AND('DO NOT USE_Case Formulas'!A973,ISBLANK('Captura de datos CASO'!D973)),"Birthdate is required",IF(NOT(ISBLANK('Captura de datos CASO'!D973)),"OK",NA()))</f>
        <v>#N/A</v>
      </c>
      <c r="E973" s="40" t="e">
        <f>IF(AND('DO NOT USE_Case Formulas'!A973,ISBLANK('Captura de datos CASO'!E973)),"Mobile Phone is required",IF(NOT(ISBLANK('Captura de datos CASO'!E973)),IF(AND(ISNUMBER(VALUE('Captura de datos CASO'!E973)),LEFT('Captura de datos CASO'!E973,1)&lt;&gt;"1",LEN('Captura de datos CASO'!E973)=10),"OK","Phone number must be valid format"),NA()))</f>
        <v>#N/A</v>
      </c>
      <c r="F973" s="40" t="e">
        <f>IF(LEN('Captura de datos CASO'!F973)&gt;255,"Home Street Address must be less than 255 characters",IF('DO NOT USE_Case Formulas'!A973,"OK",NA()))</f>
        <v>#N/A</v>
      </c>
      <c r="G973" s="40" t="e">
        <f>IF(LEN('Captura de datos CASO'!G973)&gt;40,"City must be less than 40 characters",IF('DO NOT USE_Case Formulas'!A973,"OK",NA()))</f>
        <v>#N/A</v>
      </c>
      <c r="H973" s="40" t="e">
        <f>IF(AND(NOT(ISBLANK('Captura de datos CASO'!H973)),ISNA(VLOOKUP('Captura de datos CASO'!H973,'DO NOT USE_School Picklist'!$P$3:$P$52,1,FALSE))),"Please select a value from the drop-down menu",IF('DO NOT USE_Case Formulas'!A973,"OK",NA()))</f>
        <v>#N/A</v>
      </c>
      <c r="I973" s="40" t="e">
        <f>IF(AND('DO NOT USE_Case Formulas'!A973,ISBLANK('Captura de datos CASO'!I973)),"Zip is required",IF(ISBLANK('Captura de datos CASO'!I973),NA(),"OK"))</f>
        <v>#N/A</v>
      </c>
      <c r="J973" s="40" t="e">
        <f>IF(AND('DO NOT USE_Case Formulas'!A973,ISBLANK('Captura de datos CASO'!J973)),"Student or Staff? is required",IF(ISBLANK('Captura de datos CASO'!J973),NA(),IF(ISNA(VLOOKUP('Captura de datos CASO'!J973,'DO NOT USE_School Picklist'!$B$3:$B$6,1,FALSE)),"Please select a value from the drop-down menu","OK")))</f>
        <v>#N/A</v>
      </c>
      <c r="K973" s="40" t="e">
        <f>IF(AND('Captura de datos CASO'!J973='DO NOT USE_School Picklist'!$B$4,ISBLANK('Captura de datos CASO'!K973)),"Occupation/Job Title is required if Student or Staff? is Yes, staff/faculty or volunteer",IF('DO NOT USE_Case Formulas'!A973,"OK",NA()))</f>
        <v>#N/A</v>
      </c>
      <c r="L973" s="40" t="e">
        <f ca="1">IF('Captura de datos CASO'!L973&gt;'DO NOT USE_School Picklist'!$C$3,"Date last on school campus/facility cannot be a future date",IF('DO NOT USE_Case Formulas'!A973,IF(ISBLANK('Captura de datos CASO'!L973),"Date last on school campus/facility is required","OK"),NA()))</f>
        <v>#N/A</v>
      </c>
      <c r="M973" s="40" t="e">
        <f>IF(AND('DO NOT USE_Case Formulas'!A973,ISBLANK('Captura de datos CASO'!M973)),"Specific Place in the Location is required",IF(ISBLANK('Captura de datos CASO'!M973),NA(),"OK"))</f>
        <v>#N/A</v>
      </c>
      <c r="N973" s="40" t="e">
        <f>IF(LEN('Captura de datos CASO'!N973)&gt;50,"Parent/Guardian Name must be less than 50 characters",IF('DO NOT USE_Case Formulas'!A973,"OK",NA()))</f>
        <v>#N/A</v>
      </c>
      <c r="O973" s="40" t="e">
        <f>IF(NOT(ISBLANK('Captura de datos CASO'!O973)),IF(AND(ISNUMBER('Captura de datos CASO'!O973),LEFT('Captura de datos CASO'!O973,1)&lt;&gt;"1",LEN('Captura de datos CASO'!O973)=10),"OK","Phone number must be valid format"),IF('DO NOT USE_Case Formulas'!A973,"OK",NA()))</f>
        <v>#N/A</v>
      </c>
      <c r="P973" s="53" t="e">
        <f>IF(AND(NOT(ISBLANK('Captura de datos CASO'!P973)),ISNA(VLOOKUP('Captura de datos CASO'!P973,'DO NOT USE_School Picklist'!$I$3:$I$5,1,FALSE))),"Please select a value from the drop-down menu",IF('DO NOT USE_Case Formulas'!A973,"OK",NA()))</f>
        <v>#N/A</v>
      </c>
      <c r="Q973" s="40" t="e">
        <f>IF(AND(NOT(ISBLANK('Captura de datos CASO'!Q973)),ISNA(VLOOKUP('Captura de datos CASO'!Q973,'DO NOT USE_School Picklist'!$E$3:$E$10,1,FALSE))),"Please select a value from the drop-down menu",IF('DO NOT USE_Case Formulas'!A973,"OK",NA()))</f>
        <v>#N/A</v>
      </c>
      <c r="R973" s="53" t="e">
        <f>IF(AND(NOT(ISBLANK('Captura de datos CASO'!R973)),ISNA(VLOOKUP('Captura de datos CASO'!R973,'DO NOT USE_School Picklist'!$W$3:$W$9,1,FALSE))),"Please select a value from the drop-down menu",IF('DO NOT USE_Case Formulas'!A973,"OK",NA()))</f>
        <v>#N/A</v>
      </c>
      <c r="S973" s="53" t="e">
        <f>IF(AND(NOT(ISBLANK('Captura de datos CASO'!S973)),ISNA(VLOOKUP('Captura de datos CASO'!S973,'DO NOT USE_School Picklist'!$W$3:$W$9,1,FALSE))),"Please select a value from the drop-down menu",IF('DO NOT USE_Case Formulas'!A973,"OK",NA()))</f>
        <v>#N/A</v>
      </c>
      <c r="T973" s="40" t="e">
        <f>IF(AND(NOT(ISBLANK('Captura de datos CASO'!T973)),ISNA(VLOOKUP('Captura de datos CASO'!T973,'DO NOT USE_School Picklist'!$F$3:$F$16,1,FALSE))),"Please select a value from the drop-down menu",IF('DO NOT USE_Case Formulas'!A973,"OK",NA()))</f>
        <v>#N/A</v>
      </c>
      <c r="U973" s="40" t="e">
        <f>IF(LEN('Captura de datos CASO'!U973)&gt;100,"Classroom(s) must be less than 100 characters",IF('DO NOT USE_Case Formulas'!A973,"OK",NA()))</f>
        <v>#N/A</v>
      </c>
      <c r="V973" s="40" t="e">
        <f>IF(AND(NOT(ISBLANK('Captura de datos CASO'!V973)),ISNA(VLOOKUP('Captura de datos CASO'!V973,'DO NOT USE_School Picklist'!$S$3:$S$12,1,FALSE))),"Please select a value from the drop-down menu",IF('DO NOT USE_Case Formulas'!A973,"OK",NA()))</f>
        <v>#N/A</v>
      </c>
      <c r="W973" s="40" t="e">
        <f>IF(AND(NOT(ISBLANK('Captura de datos CASO'!W973)),ISNA(VLOOKUP('Captura de datos CASO'!W973,'DO NOT USE_School Picklist'!$S$3:$S$12,1,FALSE))),"Please select a value from the drop-down menu",IF('DO NOT USE_Case Formulas'!A973,"OK",NA()))</f>
        <v>#N/A</v>
      </c>
      <c r="X973" s="40" t="e">
        <f>IF(LEN('Captura de datos CASO'!X973)&gt;80,"Name of Education Group must be less than 80 characters",IF('DO NOT USE_Case Formulas'!A973,"OK",NA()))</f>
        <v>#N/A</v>
      </c>
      <c r="Y973" s="40" t="e">
        <f>IF(AND(NOT(ISBLANK('Captura de datos CASO'!Y973)),ISNA(VLOOKUP('Captura de datos CASO'!Y973,'DO NOT USE_School Picklist'!$K$3:$K$6,1,FALSE))),"Please select a value from the drop-down menu",IF('DO NOT USE_Case Formulas'!A973,"OK",NA()))</f>
        <v>#N/A</v>
      </c>
      <c r="Z973" s="40" t="e">
        <f>IF(AND('DO NOT USE_Case Formulas'!A973,ISBLANK('Captura de datos CASO'!Z973)),"Has this person had symptoms? is required",IF(AND(NOT(ISBLANK('Captura de datos CASO'!Z973)),ISNA(VLOOKUP('Captura de datos CASO'!Z973,'DO NOT USE_School Picklist'!$D$3:$D$5,1,FALSE))),"Please select a value from the drop-down menu",IF(NOT(ISBLANK('Captura de datos CASO'!Z973)),"OK",NA())))</f>
        <v>#N/A</v>
      </c>
      <c r="AA973" s="40" t="e">
        <f>IF(AND('Captura de datos CASO'!Z973='DO NOT USE_School Picklist'!$D$3,ISBLANK('Captura de datos CASO'!AA973)),"Symptom Onset Date is required if Ever Symptomatic is Yes",IF('DO NOT USE_Case Formulas'!A973,"OK",NA()))</f>
        <v>#N/A</v>
      </c>
      <c r="AB973" s="40"/>
      <c r="AC973" s="40" t="e">
        <f ca="1">IF(AND('DO NOT USE_Case Formulas'!A973,ISBLANK('Captura de datos CASO'!AC973)),"Lab Result Test Date is required",IF('Captura de datos CASO'!AC973&gt;'DO NOT USE_School Picklist'!$C$3,"Test Date cannot be a future date",IF(NOT(ISBLANK('Captura de datos CASO'!AC973)),"OK",NA())))</f>
        <v>#N/A</v>
      </c>
      <c r="AD973" s="40" t="e">
        <f>IF(AND(NOT(ISBLANK('Captura de datos CASO'!AD973)),ISNA(VLOOKUP('Captura de datos CASO'!AD973,'DO NOT USE_School Picklist'!$R$3:$R$7,1,FALSE))),"Please select a value from the drop-down menu",IF('DO NOT USE_Case Formulas'!A973,"OK",NA()))</f>
        <v>#N/A</v>
      </c>
      <c r="AE973" s="40" t="e">
        <f>IF(AND('DO NOT USE_Case Formulas'!A973,ISBLANK('Captura de datos CASO'!AB973)),"Lab Result Test Result is required",IF(AND(NOT(ISBLANK('Captura de datos CASO'!AB973)),ISNA(VLOOKUP('Captura de datos CASO'!AB973,'DO NOT USE_School Picklist'!$Q$3:$Q$8,1,FALSE))),"Please select a value from the drop-down menu",IF('DO NOT USE_Case Formulas'!A973,"OK",NA())))</f>
        <v>#N/A</v>
      </c>
    </row>
    <row r="974" spans="1:31" x14ac:dyDescent="0.3">
      <c r="A974" s="39" t="e">
        <f>IF('DO NOT USE_Case Formulas'!A974,IF('DO NOT USE_Case Formulas'!B974,"Not all required fields are completed","OK"),NA())</f>
        <v>#N/A</v>
      </c>
      <c r="B974" s="40" t="e">
        <f>IF(AND('DO NOT USE_Case Formulas'!A974,ISBLANK('Captura de datos CASO'!B974)),"First Name is required",IF(NOT(ISBLANK('Captura de datos CASO'!B974)),"OK",NA()))</f>
        <v>#N/A</v>
      </c>
      <c r="C974" s="40" t="e">
        <f>IF(AND('DO NOT USE_Case Formulas'!A974,ISBLANK('Captura de datos CASO'!C974)),"Last Name is required",IF(NOT(ISBLANK('Captura de datos CASO'!C974)),"OK",NA()))</f>
        <v>#N/A</v>
      </c>
      <c r="D974" s="40" t="e">
        <f>IF(AND('DO NOT USE_Case Formulas'!A974,ISBLANK('Captura de datos CASO'!D974)),"Birthdate is required",IF(NOT(ISBLANK('Captura de datos CASO'!D974)),"OK",NA()))</f>
        <v>#N/A</v>
      </c>
      <c r="E974" s="40" t="e">
        <f>IF(AND('DO NOT USE_Case Formulas'!A974,ISBLANK('Captura de datos CASO'!E974)),"Mobile Phone is required",IF(NOT(ISBLANK('Captura de datos CASO'!E974)),IF(AND(ISNUMBER(VALUE('Captura de datos CASO'!E974)),LEFT('Captura de datos CASO'!E974,1)&lt;&gt;"1",LEN('Captura de datos CASO'!E974)=10),"OK","Phone number must be valid format"),NA()))</f>
        <v>#N/A</v>
      </c>
      <c r="F974" s="40" t="e">
        <f>IF(LEN('Captura de datos CASO'!F974)&gt;255,"Home Street Address must be less than 255 characters",IF('DO NOT USE_Case Formulas'!A974,"OK",NA()))</f>
        <v>#N/A</v>
      </c>
      <c r="G974" s="40" t="e">
        <f>IF(LEN('Captura de datos CASO'!G974)&gt;40,"City must be less than 40 characters",IF('DO NOT USE_Case Formulas'!A974,"OK",NA()))</f>
        <v>#N/A</v>
      </c>
      <c r="H974" s="40" t="e">
        <f>IF(AND(NOT(ISBLANK('Captura de datos CASO'!H974)),ISNA(VLOOKUP('Captura de datos CASO'!H974,'DO NOT USE_School Picklist'!$P$3:$P$52,1,FALSE))),"Please select a value from the drop-down menu",IF('DO NOT USE_Case Formulas'!A974,"OK",NA()))</f>
        <v>#N/A</v>
      </c>
      <c r="I974" s="40" t="e">
        <f>IF(AND('DO NOT USE_Case Formulas'!A974,ISBLANK('Captura de datos CASO'!I974)),"Zip is required",IF(ISBLANK('Captura de datos CASO'!I974),NA(),"OK"))</f>
        <v>#N/A</v>
      </c>
      <c r="J974" s="40" t="e">
        <f>IF(AND('DO NOT USE_Case Formulas'!A974,ISBLANK('Captura de datos CASO'!J974)),"Student or Staff? is required",IF(ISBLANK('Captura de datos CASO'!J974),NA(),IF(ISNA(VLOOKUP('Captura de datos CASO'!J974,'DO NOT USE_School Picklist'!$B$3:$B$6,1,FALSE)),"Please select a value from the drop-down menu","OK")))</f>
        <v>#N/A</v>
      </c>
      <c r="K974" s="40" t="e">
        <f>IF(AND('Captura de datos CASO'!J974='DO NOT USE_School Picklist'!$B$4,ISBLANK('Captura de datos CASO'!K974)),"Occupation/Job Title is required if Student or Staff? is Yes, staff/faculty or volunteer",IF('DO NOT USE_Case Formulas'!A974,"OK",NA()))</f>
        <v>#N/A</v>
      </c>
      <c r="L974" s="40" t="e">
        <f ca="1">IF('Captura de datos CASO'!L974&gt;'DO NOT USE_School Picklist'!$C$3,"Date last on school campus/facility cannot be a future date",IF('DO NOT USE_Case Formulas'!A974,IF(ISBLANK('Captura de datos CASO'!L974),"Date last on school campus/facility is required","OK"),NA()))</f>
        <v>#N/A</v>
      </c>
      <c r="M974" s="40" t="e">
        <f>IF(AND('DO NOT USE_Case Formulas'!A974,ISBLANK('Captura de datos CASO'!M974)),"Specific Place in the Location is required",IF(ISBLANK('Captura de datos CASO'!M974),NA(),"OK"))</f>
        <v>#N/A</v>
      </c>
      <c r="N974" s="40" t="e">
        <f>IF(LEN('Captura de datos CASO'!N974)&gt;50,"Parent/Guardian Name must be less than 50 characters",IF('DO NOT USE_Case Formulas'!A974,"OK",NA()))</f>
        <v>#N/A</v>
      </c>
      <c r="O974" s="40" t="e">
        <f>IF(NOT(ISBLANK('Captura de datos CASO'!O974)),IF(AND(ISNUMBER('Captura de datos CASO'!O974),LEFT('Captura de datos CASO'!O974,1)&lt;&gt;"1",LEN('Captura de datos CASO'!O974)=10),"OK","Phone number must be valid format"),IF('DO NOT USE_Case Formulas'!A974,"OK",NA()))</f>
        <v>#N/A</v>
      </c>
      <c r="P974" s="53" t="e">
        <f>IF(AND(NOT(ISBLANK('Captura de datos CASO'!P974)),ISNA(VLOOKUP('Captura de datos CASO'!P974,'DO NOT USE_School Picklist'!$I$3:$I$5,1,FALSE))),"Please select a value from the drop-down menu",IF('DO NOT USE_Case Formulas'!A974,"OK",NA()))</f>
        <v>#N/A</v>
      </c>
      <c r="Q974" s="40" t="e">
        <f>IF(AND(NOT(ISBLANK('Captura de datos CASO'!Q974)),ISNA(VLOOKUP('Captura de datos CASO'!Q974,'DO NOT USE_School Picklist'!$E$3:$E$10,1,FALSE))),"Please select a value from the drop-down menu",IF('DO NOT USE_Case Formulas'!A974,"OK",NA()))</f>
        <v>#N/A</v>
      </c>
      <c r="R974" s="53" t="e">
        <f>IF(AND(NOT(ISBLANK('Captura de datos CASO'!R974)),ISNA(VLOOKUP('Captura de datos CASO'!R974,'DO NOT USE_School Picklist'!$W$3:$W$9,1,FALSE))),"Please select a value from the drop-down menu",IF('DO NOT USE_Case Formulas'!A974,"OK",NA()))</f>
        <v>#N/A</v>
      </c>
      <c r="S974" s="53" t="e">
        <f>IF(AND(NOT(ISBLANK('Captura de datos CASO'!S974)),ISNA(VLOOKUP('Captura de datos CASO'!S974,'DO NOT USE_School Picklist'!$W$3:$W$9,1,FALSE))),"Please select a value from the drop-down menu",IF('DO NOT USE_Case Formulas'!A974,"OK",NA()))</f>
        <v>#N/A</v>
      </c>
      <c r="T974" s="40" t="e">
        <f>IF(AND(NOT(ISBLANK('Captura de datos CASO'!T974)),ISNA(VLOOKUP('Captura de datos CASO'!T974,'DO NOT USE_School Picklist'!$F$3:$F$16,1,FALSE))),"Please select a value from the drop-down menu",IF('DO NOT USE_Case Formulas'!A974,"OK",NA()))</f>
        <v>#N/A</v>
      </c>
      <c r="U974" s="40" t="e">
        <f>IF(LEN('Captura de datos CASO'!U974)&gt;100,"Classroom(s) must be less than 100 characters",IF('DO NOT USE_Case Formulas'!A974,"OK",NA()))</f>
        <v>#N/A</v>
      </c>
      <c r="V974" s="40" t="e">
        <f>IF(AND(NOT(ISBLANK('Captura de datos CASO'!V974)),ISNA(VLOOKUP('Captura de datos CASO'!V974,'DO NOT USE_School Picklist'!$S$3:$S$12,1,FALSE))),"Please select a value from the drop-down menu",IF('DO NOT USE_Case Formulas'!A974,"OK",NA()))</f>
        <v>#N/A</v>
      </c>
      <c r="W974" s="40" t="e">
        <f>IF(AND(NOT(ISBLANK('Captura de datos CASO'!W974)),ISNA(VLOOKUP('Captura de datos CASO'!W974,'DO NOT USE_School Picklist'!$S$3:$S$12,1,FALSE))),"Please select a value from the drop-down menu",IF('DO NOT USE_Case Formulas'!A974,"OK",NA()))</f>
        <v>#N/A</v>
      </c>
      <c r="X974" s="40" t="e">
        <f>IF(LEN('Captura de datos CASO'!X974)&gt;80,"Name of Education Group must be less than 80 characters",IF('DO NOT USE_Case Formulas'!A974,"OK",NA()))</f>
        <v>#N/A</v>
      </c>
      <c r="Y974" s="40" t="e">
        <f>IF(AND(NOT(ISBLANK('Captura de datos CASO'!Y974)),ISNA(VLOOKUP('Captura de datos CASO'!Y974,'DO NOT USE_School Picklist'!$K$3:$K$6,1,FALSE))),"Please select a value from the drop-down menu",IF('DO NOT USE_Case Formulas'!A974,"OK",NA()))</f>
        <v>#N/A</v>
      </c>
      <c r="Z974" s="40" t="e">
        <f>IF(AND('DO NOT USE_Case Formulas'!A974,ISBLANK('Captura de datos CASO'!Z974)),"Has this person had symptoms? is required",IF(AND(NOT(ISBLANK('Captura de datos CASO'!Z974)),ISNA(VLOOKUP('Captura de datos CASO'!Z974,'DO NOT USE_School Picklist'!$D$3:$D$5,1,FALSE))),"Please select a value from the drop-down menu",IF(NOT(ISBLANK('Captura de datos CASO'!Z974)),"OK",NA())))</f>
        <v>#N/A</v>
      </c>
      <c r="AA974" s="40" t="e">
        <f>IF(AND('Captura de datos CASO'!Z974='DO NOT USE_School Picklist'!$D$3,ISBLANK('Captura de datos CASO'!AA974)),"Symptom Onset Date is required if Ever Symptomatic is Yes",IF('DO NOT USE_Case Formulas'!A974,"OK",NA()))</f>
        <v>#N/A</v>
      </c>
      <c r="AB974" s="40"/>
      <c r="AC974" s="40" t="e">
        <f ca="1">IF(AND('DO NOT USE_Case Formulas'!A974,ISBLANK('Captura de datos CASO'!AC974)),"Lab Result Test Date is required",IF('Captura de datos CASO'!AC974&gt;'DO NOT USE_School Picklist'!$C$3,"Test Date cannot be a future date",IF(NOT(ISBLANK('Captura de datos CASO'!AC974)),"OK",NA())))</f>
        <v>#N/A</v>
      </c>
      <c r="AD974" s="40" t="e">
        <f>IF(AND(NOT(ISBLANK('Captura de datos CASO'!AD974)),ISNA(VLOOKUP('Captura de datos CASO'!AD974,'DO NOT USE_School Picklist'!$R$3:$R$7,1,FALSE))),"Please select a value from the drop-down menu",IF('DO NOT USE_Case Formulas'!A974,"OK",NA()))</f>
        <v>#N/A</v>
      </c>
      <c r="AE974" s="40" t="e">
        <f>IF(AND('DO NOT USE_Case Formulas'!A974,ISBLANK('Captura de datos CASO'!AB974)),"Lab Result Test Result is required",IF(AND(NOT(ISBLANK('Captura de datos CASO'!AB974)),ISNA(VLOOKUP('Captura de datos CASO'!AB974,'DO NOT USE_School Picklist'!$Q$3:$Q$8,1,FALSE))),"Please select a value from the drop-down menu",IF('DO NOT USE_Case Formulas'!A974,"OK",NA())))</f>
        <v>#N/A</v>
      </c>
    </row>
    <row r="975" spans="1:31" x14ac:dyDescent="0.3">
      <c r="A975" s="39" t="e">
        <f>IF('DO NOT USE_Case Formulas'!A975,IF('DO NOT USE_Case Formulas'!B975,"Not all required fields are completed","OK"),NA())</f>
        <v>#N/A</v>
      </c>
      <c r="B975" s="40" t="e">
        <f>IF(AND('DO NOT USE_Case Formulas'!A975,ISBLANK('Captura de datos CASO'!B975)),"First Name is required",IF(NOT(ISBLANK('Captura de datos CASO'!B975)),"OK",NA()))</f>
        <v>#N/A</v>
      </c>
      <c r="C975" s="40" t="e">
        <f>IF(AND('DO NOT USE_Case Formulas'!A975,ISBLANK('Captura de datos CASO'!C975)),"Last Name is required",IF(NOT(ISBLANK('Captura de datos CASO'!C975)),"OK",NA()))</f>
        <v>#N/A</v>
      </c>
      <c r="D975" s="40" t="e">
        <f>IF(AND('DO NOT USE_Case Formulas'!A975,ISBLANK('Captura de datos CASO'!D975)),"Birthdate is required",IF(NOT(ISBLANK('Captura de datos CASO'!D975)),"OK",NA()))</f>
        <v>#N/A</v>
      </c>
      <c r="E975" s="40" t="e">
        <f>IF(AND('DO NOT USE_Case Formulas'!A975,ISBLANK('Captura de datos CASO'!E975)),"Mobile Phone is required",IF(NOT(ISBLANK('Captura de datos CASO'!E975)),IF(AND(ISNUMBER(VALUE('Captura de datos CASO'!E975)),LEFT('Captura de datos CASO'!E975,1)&lt;&gt;"1",LEN('Captura de datos CASO'!E975)=10),"OK","Phone number must be valid format"),NA()))</f>
        <v>#N/A</v>
      </c>
      <c r="F975" s="40" t="e">
        <f>IF(LEN('Captura de datos CASO'!F975)&gt;255,"Home Street Address must be less than 255 characters",IF('DO NOT USE_Case Formulas'!A975,"OK",NA()))</f>
        <v>#N/A</v>
      </c>
      <c r="G975" s="40" t="e">
        <f>IF(LEN('Captura de datos CASO'!G975)&gt;40,"City must be less than 40 characters",IF('DO NOT USE_Case Formulas'!A975,"OK",NA()))</f>
        <v>#N/A</v>
      </c>
      <c r="H975" s="40" t="e">
        <f>IF(AND(NOT(ISBLANK('Captura de datos CASO'!H975)),ISNA(VLOOKUP('Captura de datos CASO'!H975,'DO NOT USE_School Picklist'!$P$3:$P$52,1,FALSE))),"Please select a value from the drop-down menu",IF('DO NOT USE_Case Formulas'!A975,"OK",NA()))</f>
        <v>#N/A</v>
      </c>
      <c r="I975" s="40" t="e">
        <f>IF(AND('DO NOT USE_Case Formulas'!A975,ISBLANK('Captura de datos CASO'!I975)),"Zip is required",IF(ISBLANK('Captura de datos CASO'!I975),NA(),"OK"))</f>
        <v>#N/A</v>
      </c>
      <c r="J975" s="40" t="e">
        <f>IF(AND('DO NOT USE_Case Formulas'!A975,ISBLANK('Captura de datos CASO'!J975)),"Student or Staff? is required",IF(ISBLANK('Captura de datos CASO'!J975),NA(),IF(ISNA(VLOOKUP('Captura de datos CASO'!J975,'DO NOT USE_School Picklist'!$B$3:$B$6,1,FALSE)),"Please select a value from the drop-down menu","OK")))</f>
        <v>#N/A</v>
      </c>
      <c r="K975" s="40" t="e">
        <f>IF(AND('Captura de datos CASO'!J975='DO NOT USE_School Picklist'!$B$4,ISBLANK('Captura de datos CASO'!K975)),"Occupation/Job Title is required if Student or Staff? is Yes, staff/faculty or volunteer",IF('DO NOT USE_Case Formulas'!A975,"OK",NA()))</f>
        <v>#N/A</v>
      </c>
      <c r="L975" s="40" t="e">
        <f ca="1">IF('Captura de datos CASO'!L975&gt;'DO NOT USE_School Picklist'!$C$3,"Date last on school campus/facility cannot be a future date",IF('DO NOT USE_Case Formulas'!A975,IF(ISBLANK('Captura de datos CASO'!L975),"Date last on school campus/facility is required","OK"),NA()))</f>
        <v>#N/A</v>
      </c>
      <c r="M975" s="40" t="e">
        <f>IF(AND('DO NOT USE_Case Formulas'!A975,ISBLANK('Captura de datos CASO'!M975)),"Specific Place in the Location is required",IF(ISBLANK('Captura de datos CASO'!M975),NA(),"OK"))</f>
        <v>#N/A</v>
      </c>
      <c r="N975" s="40" t="e">
        <f>IF(LEN('Captura de datos CASO'!N975)&gt;50,"Parent/Guardian Name must be less than 50 characters",IF('DO NOT USE_Case Formulas'!A975,"OK",NA()))</f>
        <v>#N/A</v>
      </c>
      <c r="O975" s="40" t="e">
        <f>IF(NOT(ISBLANK('Captura de datos CASO'!O975)),IF(AND(ISNUMBER('Captura de datos CASO'!O975),LEFT('Captura de datos CASO'!O975,1)&lt;&gt;"1",LEN('Captura de datos CASO'!O975)=10),"OK","Phone number must be valid format"),IF('DO NOT USE_Case Formulas'!A975,"OK",NA()))</f>
        <v>#N/A</v>
      </c>
      <c r="P975" s="53" t="e">
        <f>IF(AND(NOT(ISBLANK('Captura de datos CASO'!P975)),ISNA(VLOOKUP('Captura de datos CASO'!P975,'DO NOT USE_School Picklist'!$I$3:$I$5,1,FALSE))),"Please select a value from the drop-down menu",IF('DO NOT USE_Case Formulas'!A975,"OK",NA()))</f>
        <v>#N/A</v>
      </c>
      <c r="Q975" s="40" t="e">
        <f>IF(AND(NOT(ISBLANK('Captura de datos CASO'!Q975)),ISNA(VLOOKUP('Captura de datos CASO'!Q975,'DO NOT USE_School Picklist'!$E$3:$E$10,1,FALSE))),"Please select a value from the drop-down menu",IF('DO NOT USE_Case Formulas'!A975,"OK",NA()))</f>
        <v>#N/A</v>
      </c>
      <c r="R975" s="53" t="e">
        <f>IF(AND(NOT(ISBLANK('Captura de datos CASO'!R975)),ISNA(VLOOKUP('Captura de datos CASO'!R975,'DO NOT USE_School Picklist'!$W$3:$W$9,1,FALSE))),"Please select a value from the drop-down menu",IF('DO NOT USE_Case Formulas'!A975,"OK",NA()))</f>
        <v>#N/A</v>
      </c>
      <c r="S975" s="53" t="e">
        <f>IF(AND(NOT(ISBLANK('Captura de datos CASO'!S975)),ISNA(VLOOKUP('Captura de datos CASO'!S975,'DO NOT USE_School Picklist'!$W$3:$W$9,1,FALSE))),"Please select a value from the drop-down menu",IF('DO NOT USE_Case Formulas'!A975,"OK",NA()))</f>
        <v>#N/A</v>
      </c>
      <c r="T975" s="40" t="e">
        <f>IF(AND(NOT(ISBLANK('Captura de datos CASO'!T975)),ISNA(VLOOKUP('Captura de datos CASO'!T975,'DO NOT USE_School Picklist'!$F$3:$F$16,1,FALSE))),"Please select a value from the drop-down menu",IF('DO NOT USE_Case Formulas'!A975,"OK",NA()))</f>
        <v>#N/A</v>
      </c>
      <c r="U975" s="40" t="e">
        <f>IF(LEN('Captura de datos CASO'!U975)&gt;100,"Classroom(s) must be less than 100 characters",IF('DO NOT USE_Case Formulas'!A975,"OK",NA()))</f>
        <v>#N/A</v>
      </c>
      <c r="V975" s="40" t="e">
        <f>IF(AND(NOT(ISBLANK('Captura de datos CASO'!V975)),ISNA(VLOOKUP('Captura de datos CASO'!V975,'DO NOT USE_School Picklist'!$S$3:$S$12,1,FALSE))),"Please select a value from the drop-down menu",IF('DO NOT USE_Case Formulas'!A975,"OK",NA()))</f>
        <v>#N/A</v>
      </c>
      <c r="W975" s="40" t="e">
        <f>IF(AND(NOT(ISBLANK('Captura de datos CASO'!W975)),ISNA(VLOOKUP('Captura de datos CASO'!W975,'DO NOT USE_School Picklist'!$S$3:$S$12,1,FALSE))),"Please select a value from the drop-down menu",IF('DO NOT USE_Case Formulas'!A975,"OK",NA()))</f>
        <v>#N/A</v>
      </c>
      <c r="X975" s="40" t="e">
        <f>IF(LEN('Captura de datos CASO'!X975)&gt;80,"Name of Education Group must be less than 80 characters",IF('DO NOT USE_Case Formulas'!A975,"OK",NA()))</f>
        <v>#N/A</v>
      </c>
      <c r="Y975" s="40" t="e">
        <f>IF(AND(NOT(ISBLANK('Captura de datos CASO'!Y975)),ISNA(VLOOKUP('Captura de datos CASO'!Y975,'DO NOT USE_School Picklist'!$K$3:$K$6,1,FALSE))),"Please select a value from the drop-down menu",IF('DO NOT USE_Case Formulas'!A975,"OK",NA()))</f>
        <v>#N/A</v>
      </c>
      <c r="Z975" s="40" t="e">
        <f>IF(AND('DO NOT USE_Case Formulas'!A975,ISBLANK('Captura de datos CASO'!Z975)),"Has this person had symptoms? is required",IF(AND(NOT(ISBLANK('Captura de datos CASO'!Z975)),ISNA(VLOOKUP('Captura de datos CASO'!Z975,'DO NOT USE_School Picklist'!$D$3:$D$5,1,FALSE))),"Please select a value from the drop-down menu",IF(NOT(ISBLANK('Captura de datos CASO'!Z975)),"OK",NA())))</f>
        <v>#N/A</v>
      </c>
      <c r="AA975" s="40" t="e">
        <f>IF(AND('Captura de datos CASO'!Z975='DO NOT USE_School Picklist'!$D$3,ISBLANK('Captura de datos CASO'!AA975)),"Symptom Onset Date is required if Ever Symptomatic is Yes",IF('DO NOT USE_Case Formulas'!A975,"OK",NA()))</f>
        <v>#N/A</v>
      </c>
      <c r="AB975" s="40"/>
      <c r="AC975" s="40" t="e">
        <f ca="1">IF(AND('DO NOT USE_Case Formulas'!A975,ISBLANK('Captura de datos CASO'!AC975)),"Lab Result Test Date is required",IF('Captura de datos CASO'!AC975&gt;'DO NOT USE_School Picklist'!$C$3,"Test Date cannot be a future date",IF(NOT(ISBLANK('Captura de datos CASO'!AC975)),"OK",NA())))</f>
        <v>#N/A</v>
      </c>
      <c r="AD975" s="40" t="e">
        <f>IF(AND(NOT(ISBLANK('Captura de datos CASO'!AD975)),ISNA(VLOOKUP('Captura de datos CASO'!AD975,'DO NOT USE_School Picklist'!$R$3:$R$7,1,FALSE))),"Please select a value from the drop-down menu",IF('DO NOT USE_Case Formulas'!A975,"OK",NA()))</f>
        <v>#N/A</v>
      </c>
      <c r="AE975" s="40" t="e">
        <f>IF(AND('DO NOT USE_Case Formulas'!A975,ISBLANK('Captura de datos CASO'!AB975)),"Lab Result Test Result is required",IF(AND(NOT(ISBLANK('Captura de datos CASO'!AB975)),ISNA(VLOOKUP('Captura de datos CASO'!AB975,'DO NOT USE_School Picklist'!$Q$3:$Q$8,1,FALSE))),"Please select a value from the drop-down menu",IF('DO NOT USE_Case Formulas'!A975,"OK",NA())))</f>
        <v>#N/A</v>
      </c>
    </row>
    <row r="976" spans="1:31" x14ac:dyDescent="0.3">
      <c r="A976" s="39" t="e">
        <f>IF('DO NOT USE_Case Formulas'!A976,IF('DO NOT USE_Case Formulas'!B976,"Not all required fields are completed","OK"),NA())</f>
        <v>#N/A</v>
      </c>
      <c r="B976" s="40" t="e">
        <f>IF(AND('DO NOT USE_Case Formulas'!A976,ISBLANK('Captura de datos CASO'!B976)),"First Name is required",IF(NOT(ISBLANK('Captura de datos CASO'!B976)),"OK",NA()))</f>
        <v>#N/A</v>
      </c>
      <c r="C976" s="40" t="e">
        <f>IF(AND('DO NOT USE_Case Formulas'!A976,ISBLANK('Captura de datos CASO'!C976)),"Last Name is required",IF(NOT(ISBLANK('Captura de datos CASO'!C976)),"OK",NA()))</f>
        <v>#N/A</v>
      </c>
      <c r="D976" s="40" t="e">
        <f>IF(AND('DO NOT USE_Case Formulas'!A976,ISBLANK('Captura de datos CASO'!D976)),"Birthdate is required",IF(NOT(ISBLANK('Captura de datos CASO'!D976)),"OK",NA()))</f>
        <v>#N/A</v>
      </c>
      <c r="E976" s="40" t="e">
        <f>IF(AND('DO NOT USE_Case Formulas'!A976,ISBLANK('Captura de datos CASO'!E976)),"Mobile Phone is required",IF(NOT(ISBLANK('Captura de datos CASO'!E976)),IF(AND(ISNUMBER(VALUE('Captura de datos CASO'!E976)),LEFT('Captura de datos CASO'!E976,1)&lt;&gt;"1",LEN('Captura de datos CASO'!E976)=10),"OK","Phone number must be valid format"),NA()))</f>
        <v>#N/A</v>
      </c>
      <c r="F976" s="40" t="e">
        <f>IF(LEN('Captura de datos CASO'!F976)&gt;255,"Home Street Address must be less than 255 characters",IF('DO NOT USE_Case Formulas'!A976,"OK",NA()))</f>
        <v>#N/A</v>
      </c>
      <c r="G976" s="40" t="e">
        <f>IF(LEN('Captura de datos CASO'!G976)&gt;40,"City must be less than 40 characters",IF('DO NOT USE_Case Formulas'!A976,"OK",NA()))</f>
        <v>#N/A</v>
      </c>
      <c r="H976" s="40" t="e">
        <f>IF(AND(NOT(ISBLANK('Captura de datos CASO'!H976)),ISNA(VLOOKUP('Captura de datos CASO'!H976,'DO NOT USE_School Picklist'!$P$3:$P$52,1,FALSE))),"Please select a value from the drop-down menu",IF('DO NOT USE_Case Formulas'!A976,"OK",NA()))</f>
        <v>#N/A</v>
      </c>
      <c r="I976" s="40" t="e">
        <f>IF(AND('DO NOT USE_Case Formulas'!A976,ISBLANK('Captura de datos CASO'!I976)),"Zip is required",IF(ISBLANK('Captura de datos CASO'!I976),NA(),"OK"))</f>
        <v>#N/A</v>
      </c>
      <c r="J976" s="40" t="e">
        <f>IF(AND('DO NOT USE_Case Formulas'!A976,ISBLANK('Captura de datos CASO'!J976)),"Student or Staff? is required",IF(ISBLANK('Captura de datos CASO'!J976),NA(),IF(ISNA(VLOOKUP('Captura de datos CASO'!J976,'DO NOT USE_School Picklist'!$B$3:$B$6,1,FALSE)),"Please select a value from the drop-down menu","OK")))</f>
        <v>#N/A</v>
      </c>
      <c r="K976" s="40" t="e">
        <f>IF(AND('Captura de datos CASO'!J976='DO NOT USE_School Picklist'!$B$4,ISBLANK('Captura de datos CASO'!K976)),"Occupation/Job Title is required if Student or Staff? is Yes, staff/faculty or volunteer",IF('DO NOT USE_Case Formulas'!A976,"OK",NA()))</f>
        <v>#N/A</v>
      </c>
      <c r="L976" s="40" t="e">
        <f ca="1">IF('Captura de datos CASO'!L976&gt;'DO NOT USE_School Picklist'!$C$3,"Date last on school campus/facility cannot be a future date",IF('DO NOT USE_Case Formulas'!A976,IF(ISBLANK('Captura de datos CASO'!L976),"Date last on school campus/facility is required","OK"),NA()))</f>
        <v>#N/A</v>
      </c>
      <c r="M976" s="40" t="e">
        <f>IF(AND('DO NOT USE_Case Formulas'!A976,ISBLANK('Captura de datos CASO'!M976)),"Specific Place in the Location is required",IF(ISBLANK('Captura de datos CASO'!M976),NA(),"OK"))</f>
        <v>#N/A</v>
      </c>
      <c r="N976" s="40" t="e">
        <f>IF(LEN('Captura de datos CASO'!N976)&gt;50,"Parent/Guardian Name must be less than 50 characters",IF('DO NOT USE_Case Formulas'!A976,"OK",NA()))</f>
        <v>#N/A</v>
      </c>
      <c r="O976" s="40" t="e">
        <f>IF(NOT(ISBLANK('Captura de datos CASO'!O976)),IF(AND(ISNUMBER('Captura de datos CASO'!O976),LEFT('Captura de datos CASO'!O976,1)&lt;&gt;"1",LEN('Captura de datos CASO'!O976)=10),"OK","Phone number must be valid format"),IF('DO NOT USE_Case Formulas'!A976,"OK",NA()))</f>
        <v>#N/A</v>
      </c>
      <c r="P976" s="53" t="e">
        <f>IF(AND(NOT(ISBLANK('Captura de datos CASO'!P976)),ISNA(VLOOKUP('Captura de datos CASO'!P976,'DO NOT USE_School Picklist'!$I$3:$I$5,1,FALSE))),"Please select a value from the drop-down menu",IF('DO NOT USE_Case Formulas'!A976,"OK",NA()))</f>
        <v>#N/A</v>
      </c>
      <c r="Q976" s="40" t="e">
        <f>IF(AND(NOT(ISBLANK('Captura de datos CASO'!Q976)),ISNA(VLOOKUP('Captura de datos CASO'!Q976,'DO NOT USE_School Picklist'!$E$3:$E$10,1,FALSE))),"Please select a value from the drop-down menu",IF('DO NOT USE_Case Formulas'!A976,"OK",NA()))</f>
        <v>#N/A</v>
      </c>
      <c r="R976" s="53" t="e">
        <f>IF(AND(NOT(ISBLANK('Captura de datos CASO'!R976)),ISNA(VLOOKUP('Captura de datos CASO'!R976,'DO NOT USE_School Picklist'!$W$3:$W$9,1,FALSE))),"Please select a value from the drop-down menu",IF('DO NOT USE_Case Formulas'!A976,"OK",NA()))</f>
        <v>#N/A</v>
      </c>
      <c r="S976" s="53" t="e">
        <f>IF(AND(NOT(ISBLANK('Captura de datos CASO'!S976)),ISNA(VLOOKUP('Captura de datos CASO'!S976,'DO NOT USE_School Picklist'!$W$3:$W$9,1,FALSE))),"Please select a value from the drop-down menu",IF('DO NOT USE_Case Formulas'!A976,"OK",NA()))</f>
        <v>#N/A</v>
      </c>
      <c r="T976" s="40" t="e">
        <f>IF(AND(NOT(ISBLANK('Captura de datos CASO'!T976)),ISNA(VLOOKUP('Captura de datos CASO'!T976,'DO NOT USE_School Picklist'!$F$3:$F$16,1,FALSE))),"Please select a value from the drop-down menu",IF('DO NOT USE_Case Formulas'!A976,"OK",NA()))</f>
        <v>#N/A</v>
      </c>
      <c r="U976" s="40" t="e">
        <f>IF(LEN('Captura de datos CASO'!U976)&gt;100,"Classroom(s) must be less than 100 characters",IF('DO NOT USE_Case Formulas'!A976,"OK",NA()))</f>
        <v>#N/A</v>
      </c>
      <c r="V976" s="40" t="e">
        <f>IF(AND(NOT(ISBLANK('Captura de datos CASO'!V976)),ISNA(VLOOKUP('Captura de datos CASO'!V976,'DO NOT USE_School Picklist'!$S$3:$S$12,1,FALSE))),"Please select a value from the drop-down menu",IF('DO NOT USE_Case Formulas'!A976,"OK",NA()))</f>
        <v>#N/A</v>
      </c>
      <c r="W976" s="40" t="e">
        <f>IF(AND(NOT(ISBLANK('Captura de datos CASO'!W976)),ISNA(VLOOKUP('Captura de datos CASO'!W976,'DO NOT USE_School Picklist'!$S$3:$S$12,1,FALSE))),"Please select a value from the drop-down menu",IF('DO NOT USE_Case Formulas'!A976,"OK",NA()))</f>
        <v>#N/A</v>
      </c>
      <c r="X976" s="40" t="e">
        <f>IF(LEN('Captura de datos CASO'!X976)&gt;80,"Name of Education Group must be less than 80 characters",IF('DO NOT USE_Case Formulas'!A976,"OK",NA()))</f>
        <v>#N/A</v>
      </c>
      <c r="Y976" s="40" t="e">
        <f>IF(AND(NOT(ISBLANK('Captura de datos CASO'!Y976)),ISNA(VLOOKUP('Captura de datos CASO'!Y976,'DO NOT USE_School Picklist'!$K$3:$K$6,1,FALSE))),"Please select a value from the drop-down menu",IF('DO NOT USE_Case Formulas'!A976,"OK",NA()))</f>
        <v>#N/A</v>
      </c>
      <c r="Z976" s="40" t="e">
        <f>IF(AND('DO NOT USE_Case Formulas'!A976,ISBLANK('Captura de datos CASO'!Z976)),"Has this person had symptoms? is required",IF(AND(NOT(ISBLANK('Captura de datos CASO'!Z976)),ISNA(VLOOKUP('Captura de datos CASO'!Z976,'DO NOT USE_School Picklist'!$D$3:$D$5,1,FALSE))),"Please select a value from the drop-down menu",IF(NOT(ISBLANK('Captura de datos CASO'!Z976)),"OK",NA())))</f>
        <v>#N/A</v>
      </c>
      <c r="AA976" s="40" t="e">
        <f>IF(AND('Captura de datos CASO'!Z976='DO NOT USE_School Picklist'!$D$3,ISBLANK('Captura de datos CASO'!AA976)),"Symptom Onset Date is required if Ever Symptomatic is Yes",IF('DO NOT USE_Case Formulas'!A976,"OK",NA()))</f>
        <v>#N/A</v>
      </c>
      <c r="AB976" s="40"/>
      <c r="AC976" s="40" t="e">
        <f ca="1">IF(AND('DO NOT USE_Case Formulas'!A976,ISBLANK('Captura de datos CASO'!AC976)),"Lab Result Test Date is required",IF('Captura de datos CASO'!AC976&gt;'DO NOT USE_School Picklist'!$C$3,"Test Date cannot be a future date",IF(NOT(ISBLANK('Captura de datos CASO'!AC976)),"OK",NA())))</f>
        <v>#N/A</v>
      </c>
      <c r="AD976" s="40" t="e">
        <f>IF(AND(NOT(ISBLANK('Captura de datos CASO'!AD976)),ISNA(VLOOKUP('Captura de datos CASO'!AD976,'DO NOT USE_School Picklist'!$R$3:$R$7,1,FALSE))),"Please select a value from the drop-down menu",IF('DO NOT USE_Case Formulas'!A976,"OK",NA()))</f>
        <v>#N/A</v>
      </c>
      <c r="AE976" s="40" t="e">
        <f>IF(AND('DO NOT USE_Case Formulas'!A976,ISBLANK('Captura de datos CASO'!AB976)),"Lab Result Test Result is required",IF(AND(NOT(ISBLANK('Captura de datos CASO'!AB976)),ISNA(VLOOKUP('Captura de datos CASO'!AB976,'DO NOT USE_School Picklist'!$Q$3:$Q$8,1,FALSE))),"Please select a value from the drop-down menu",IF('DO NOT USE_Case Formulas'!A976,"OK",NA())))</f>
        <v>#N/A</v>
      </c>
    </row>
    <row r="977" spans="1:31" x14ac:dyDescent="0.3">
      <c r="A977" s="39" t="e">
        <f>IF('DO NOT USE_Case Formulas'!A977,IF('DO NOT USE_Case Formulas'!B977,"Not all required fields are completed","OK"),NA())</f>
        <v>#N/A</v>
      </c>
      <c r="B977" s="40" t="e">
        <f>IF(AND('DO NOT USE_Case Formulas'!A977,ISBLANK('Captura de datos CASO'!B977)),"First Name is required",IF(NOT(ISBLANK('Captura de datos CASO'!B977)),"OK",NA()))</f>
        <v>#N/A</v>
      </c>
      <c r="C977" s="40" t="e">
        <f>IF(AND('DO NOT USE_Case Formulas'!A977,ISBLANK('Captura de datos CASO'!C977)),"Last Name is required",IF(NOT(ISBLANK('Captura de datos CASO'!C977)),"OK",NA()))</f>
        <v>#N/A</v>
      </c>
      <c r="D977" s="40" t="e">
        <f>IF(AND('DO NOT USE_Case Formulas'!A977,ISBLANK('Captura de datos CASO'!D977)),"Birthdate is required",IF(NOT(ISBLANK('Captura de datos CASO'!D977)),"OK",NA()))</f>
        <v>#N/A</v>
      </c>
      <c r="E977" s="40" t="e">
        <f>IF(AND('DO NOT USE_Case Formulas'!A977,ISBLANK('Captura de datos CASO'!E977)),"Mobile Phone is required",IF(NOT(ISBLANK('Captura de datos CASO'!E977)),IF(AND(ISNUMBER(VALUE('Captura de datos CASO'!E977)),LEFT('Captura de datos CASO'!E977,1)&lt;&gt;"1",LEN('Captura de datos CASO'!E977)=10),"OK","Phone number must be valid format"),NA()))</f>
        <v>#N/A</v>
      </c>
      <c r="F977" s="40" t="e">
        <f>IF(LEN('Captura de datos CASO'!F977)&gt;255,"Home Street Address must be less than 255 characters",IF('DO NOT USE_Case Formulas'!A977,"OK",NA()))</f>
        <v>#N/A</v>
      </c>
      <c r="G977" s="40" t="e">
        <f>IF(LEN('Captura de datos CASO'!G977)&gt;40,"City must be less than 40 characters",IF('DO NOT USE_Case Formulas'!A977,"OK",NA()))</f>
        <v>#N/A</v>
      </c>
      <c r="H977" s="40" t="e">
        <f>IF(AND(NOT(ISBLANK('Captura de datos CASO'!H977)),ISNA(VLOOKUP('Captura de datos CASO'!H977,'DO NOT USE_School Picklist'!$P$3:$P$52,1,FALSE))),"Please select a value from the drop-down menu",IF('DO NOT USE_Case Formulas'!A977,"OK",NA()))</f>
        <v>#N/A</v>
      </c>
      <c r="I977" s="40" t="e">
        <f>IF(AND('DO NOT USE_Case Formulas'!A977,ISBLANK('Captura de datos CASO'!I977)),"Zip is required",IF(ISBLANK('Captura de datos CASO'!I977),NA(),"OK"))</f>
        <v>#N/A</v>
      </c>
      <c r="J977" s="40" t="e">
        <f>IF(AND('DO NOT USE_Case Formulas'!A977,ISBLANK('Captura de datos CASO'!J977)),"Student or Staff? is required",IF(ISBLANK('Captura de datos CASO'!J977),NA(),IF(ISNA(VLOOKUP('Captura de datos CASO'!J977,'DO NOT USE_School Picklist'!$B$3:$B$6,1,FALSE)),"Please select a value from the drop-down menu","OK")))</f>
        <v>#N/A</v>
      </c>
      <c r="K977" s="40" t="e">
        <f>IF(AND('Captura de datos CASO'!J977='DO NOT USE_School Picklist'!$B$4,ISBLANK('Captura de datos CASO'!K977)),"Occupation/Job Title is required if Student or Staff? is Yes, staff/faculty or volunteer",IF('DO NOT USE_Case Formulas'!A977,"OK",NA()))</f>
        <v>#N/A</v>
      </c>
      <c r="L977" s="40" t="e">
        <f ca="1">IF('Captura de datos CASO'!L977&gt;'DO NOT USE_School Picklist'!$C$3,"Date last on school campus/facility cannot be a future date",IF('DO NOT USE_Case Formulas'!A977,IF(ISBLANK('Captura de datos CASO'!L977),"Date last on school campus/facility is required","OK"),NA()))</f>
        <v>#N/A</v>
      </c>
      <c r="M977" s="40" t="e">
        <f>IF(AND('DO NOT USE_Case Formulas'!A977,ISBLANK('Captura de datos CASO'!M977)),"Specific Place in the Location is required",IF(ISBLANK('Captura de datos CASO'!M977),NA(),"OK"))</f>
        <v>#N/A</v>
      </c>
      <c r="N977" s="40" t="e">
        <f>IF(LEN('Captura de datos CASO'!N977)&gt;50,"Parent/Guardian Name must be less than 50 characters",IF('DO NOT USE_Case Formulas'!A977,"OK",NA()))</f>
        <v>#N/A</v>
      </c>
      <c r="O977" s="40" t="e">
        <f>IF(NOT(ISBLANK('Captura de datos CASO'!O977)),IF(AND(ISNUMBER('Captura de datos CASO'!O977),LEFT('Captura de datos CASO'!O977,1)&lt;&gt;"1",LEN('Captura de datos CASO'!O977)=10),"OK","Phone number must be valid format"),IF('DO NOT USE_Case Formulas'!A977,"OK",NA()))</f>
        <v>#N/A</v>
      </c>
      <c r="P977" s="53" t="e">
        <f>IF(AND(NOT(ISBLANK('Captura de datos CASO'!P977)),ISNA(VLOOKUP('Captura de datos CASO'!P977,'DO NOT USE_School Picklist'!$I$3:$I$5,1,FALSE))),"Please select a value from the drop-down menu",IF('DO NOT USE_Case Formulas'!A977,"OK",NA()))</f>
        <v>#N/A</v>
      </c>
      <c r="Q977" s="40" t="e">
        <f>IF(AND(NOT(ISBLANK('Captura de datos CASO'!Q977)),ISNA(VLOOKUP('Captura de datos CASO'!Q977,'DO NOT USE_School Picklist'!$E$3:$E$10,1,FALSE))),"Please select a value from the drop-down menu",IF('DO NOT USE_Case Formulas'!A977,"OK",NA()))</f>
        <v>#N/A</v>
      </c>
      <c r="R977" s="53" t="e">
        <f>IF(AND(NOT(ISBLANK('Captura de datos CASO'!R977)),ISNA(VLOOKUP('Captura de datos CASO'!R977,'DO NOT USE_School Picklist'!$W$3:$W$9,1,FALSE))),"Please select a value from the drop-down menu",IF('DO NOT USE_Case Formulas'!A977,"OK",NA()))</f>
        <v>#N/A</v>
      </c>
      <c r="S977" s="53" t="e">
        <f>IF(AND(NOT(ISBLANK('Captura de datos CASO'!S977)),ISNA(VLOOKUP('Captura de datos CASO'!S977,'DO NOT USE_School Picklist'!$W$3:$W$9,1,FALSE))),"Please select a value from the drop-down menu",IF('DO NOT USE_Case Formulas'!A977,"OK",NA()))</f>
        <v>#N/A</v>
      </c>
      <c r="T977" s="40" t="e">
        <f>IF(AND(NOT(ISBLANK('Captura de datos CASO'!T977)),ISNA(VLOOKUP('Captura de datos CASO'!T977,'DO NOT USE_School Picklist'!$F$3:$F$16,1,FALSE))),"Please select a value from the drop-down menu",IF('DO NOT USE_Case Formulas'!A977,"OK",NA()))</f>
        <v>#N/A</v>
      </c>
      <c r="U977" s="40" t="e">
        <f>IF(LEN('Captura de datos CASO'!U977)&gt;100,"Classroom(s) must be less than 100 characters",IF('DO NOT USE_Case Formulas'!A977,"OK",NA()))</f>
        <v>#N/A</v>
      </c>
      <c r="V977" s="40" t="e">
        <f>IF(AND(NOT(ISBLANK('Captura de datos CASO'!V977)),ISNA(VLOOKUP('Captura de datos CASO'!V977,'DO NOT USE_School Picklist'!$S$3:$S$12,1,FALSE))),"Please select a value from the drop-down menu",IF('DO NOT USE_Case Formulas'!A977,"OK",NA()))</f>
        <v>#N/A</v>
      </c>
      <c r="W977" s="40" t="e">
        <f>IF(AND(NOT(ISBLANK('Captura de datos CASO'!W977)),ISNA(VLOOKUP('Captura de datos CASO'!W977,'DO NOT USE_School Picklist'!$S$3:$S$12,1,FALSE))),"Please select a value from the drop-down menu",IF('DO NOT USE_Case Formulas'!A977,"OK",NA()))</f>
        <v>#N/A</v>
      </c>
      <c r="X977" s="40" t="e">
        <f>IF(LEN('Captura de datos CASO'!X977)&gt;80,"Name of Education Group must be less than 80 characters",IF('DO NOT USE_Case Formulas'!A977,"OK",NA()))</f>
        <v>#N/A</v>
      </c>
      <c r="Y977" s="40" t="e">
        <f>IF(AND(NOT(ISBLANK('Captura de datos CASO'!Y977)),ISNA(VLOOKUP('Captura de datos CASO'!Y977,'DO NOT USE_School Picklist'!$K$3:$K$6,1,FALSE))),"Please select a value from the drop-down menu",IF('DO NOT USE_Case Formulas'!A977,"OK",NA()))</f>
        <v>#N/A</v>
      </c>
      <c r="Z977" s="40" t="e">
        <f>IF(AND('DO NOT USE_Case Formulas'!A977,ISBLANK('Captura de datos CASO'!Z977)),"Has this person had symptoms? is required",IF(AND(NOT(ISBLANK('Captura de datos CASO'!Z977)),ISNA(VLOOKUP('Captura de datos CASO'!Z977,'DO NOT USE_School Picklist'!$D$3:$D$5,1,FALSE))),"Please select a value from the drop-down menu",IF(NOT(ISBLANK('Captura de datos CASO'!Z977)),"OK",NA())))</f>
        <v>#N/A</v>
      </c>
      <c r="AA977" s="40" t="e">
        <f>IF(AND('Captura de datos CASO'!Z977='DO NOT USE_School Picklist'!$D$3,ISBLANK('Captura de datos CASO'!AA977)),"Symptom Onset Date is required if Ever Symptomatic is Yes",IF('DO NOT USE_Case Formulas'!A977,"OK",NA()))</f>
        <v>#N/A</v>
      </c>
      <c r="AB977" s="40"/>
      <c r="AC977" s="40" t="e">
        <f ca="1">IF(AND('DO NOT USE_Case Formulas'!A977,ISBLANK('Captura de datos CASO'!AC977)),"Lab Result Test Date is required",IF('Captura de datos CASO'!AC977&gt;'DO NOT USE_School Picklist'!$C$3,"Test Date cannot be a future date",IF(NOT(ISBLANK('Captura de datos CASO'!AC977)),"OK",NA())))</f>
        <v>#N/A</v>
      </c>
      <c r="AD977" s="40" t="e">
        <f>IF(AND(NOT(ISBLANK('Captura de datos CASO'!AD977)),ISNA(VLOOKUP('Captura de datos CASO'!AD977,'DO NOT USE_School Picklist'!$R$3:$R$7,1,FALSE))),"Please select a value from the drop-down menu",IF('DO NOT USE_Case Formulas'!A977,"OK",NA()))</f>
        <v>#N/A</v>
      </c>
      <c r="AE977" s="40" t="e">
        <f>IF(AND('DO NOT USE_Case Formulas'!A977,ISBLANK('Captura de datos CASO'!AB977)),"Lab Result Test Result is required",IF(AND(NOT(ISBLANK('Captura de datos CASO'!AB977)),ISNA(VLOOKUP('Captura de datos CASO'!AB977,'DO NOT USE_School Picklist'!$Q$3:$Q$8,1,FALSE))),"Please select a value from the drop-down menu",IF('DO NOT USE_Case Formulas'!A977,"OK",NA())))</f>
        <v>#N/A</v>
      </c>
    </row>
    <row r="978" spans="1:31" x14ac:dyDescent="0.3">
      <c r="A978" s="39" t="e">
        <f>IF('DO NOT USE_Case Formulas'!A978,IF('DO NOT USE_Case Formulas'!B978,"Not all required fields are completed","OK"),NA())</f>
        <v>#N/A</v>
      </c>
      <c r="B978" s="40" t="e">
        <f>IF(AND('DO NOT USE_Case Formulas'!A978,ISBLANK('Captura de datos CASO'!B978)),"First Name is required",IF(NOT(ISBLANK('Captura de datos CASO'!B978)),"OK",NA()))</f>
        <v>#N/A</v>
      </c>
      <c r="C978" s="40" t="e">
        <f>IF(AND('DO NOT USE_Case Formulas'!A978,ISBLANK('Captura de datos CASO'!C978)),"Last Name is required",IF(NOT(ISBLANK('Captura de datos CASO'!C978)),"OK",NA()))</f>
        <v>#N/A</v>
      </c>
      <c r="D978" s="40" t="e">
        <f>IF(AND('DO NOT USE_Case Formulas'!A978,ISBLANK('Captura de datos CASO'!D978)),"Birthdate is required",IF(NOT(ISBLANK('Captura de datos CASO'!D978)),"OK",NA()))</f>
        <v>#N/A</v>
      </c>
      <c r="E978" s="40" t="e">
        <f>IF(AND('DO NOT USE_Case Formulas'!A978,ISBLANK('Captura de datos CASO'!E978)),"Mobile Phone is required",IF(NOT(ISBLANK('Captura de datos CASO'!E978)),IF(AND(ISNUMBER(VALUE('Captura de datos CASO'!E978)),LEFT('Captura de datos CASO'!E978,1)&lt;&gt;"1",LEN('Captura de datos CASO'!E978)=10),"OK","Phone number must be valid format"),NA()))</f>
        <v>#N/A</v>
      </c>
      <c r="F978" s="40" t="e">
        <f>IF(LEN('Captura de datos CASO'!F978)&gt;255,"Home Street Address must be less than 255 characters",IF('DO NOT USE_Case Formulas'!A978,"OK",NA()))</f>
        <v>#N/A</v>
      </c>
      <c r="G978" s="40" t="e">
        <f>IF(LEN('Captura de datos CASO'!G978)&gt;40,"City must be less than 40 characters",IF('DO NOT USE_Case Formulas'!A978,"OK",NA()))</f>
        <v>#N/A</v>
      </c>
      <c r="H978" s="40" t="e">
        <f>IF(AND(NOT(ISBLANK('Captura de datos CASO'!H978)),ISNA(VLOOKUP('Captura de datos CASO'!H978,'DO NOT USE_School Picklist'!$P$3:$P$52,1,FALSE))),"Please select a value from the drop-down menu",IF('DO NOT USE_Case Formulas'!A978,"OK",NA()))</f>
        <v>#N/A</v>
      </c>
      <c r="I978" s="40" t="e">
        <f>IF(AND('DO NOT USE_Case Formulas'!A978,ISBLANK('Captura de datos CASO'!I978)),"Zip is required",IF(ISBLANK('Captura de datos CASO'!I978),NA(),"OK"))</f>
        <v>#N/A</v>
      </c>
      <c r="J978" s="40" t="e">
        <f>IF(AND('DO NOT USE_Case Formulas'!A978,ISBLANK('Captura de datos CASO'!J978)),"Student or Staff? is required",IF(ISBLANK('Captura de datos CASO'!J978),NA(),IF(ISNA(VLOOKUP('Captura de datos CASO'!J978,'DO NOT USE_School Picklist'!$B$3:$B$6,1,FALSE)),"Please select a value from the drop-down menu","OK")))</f>
        <v>#N/A</v>
      </c>
      <c r="K978" s="40" t="e">
        <f>IF(AND('Captura de datos CASO'!J978='DO NOT USE_School Picklist'!$B$4,ISBLANK('Captura de datos CASO'!K978)),"Occupation/Job Title is required if Student or Staff? is Yes, staff/faculty or volunteer",IF('DO NOT USE_Case Formulas'!A978,"OK",NA()))</f>
        <v>#N/A</v>
      </c>
      <c r="L978" s="40" t="e">
        <f ca="1">IF('Captura de datos CASO'!L978&gt;'DO NOT USE_School Picklist'!$C$3,"Date last on school campus/facility cannot be a future date",IF('DO NOT USE_Case Formulas'!A978,IF(ISBLANK('Captura de datos CASO'!L978),"Date last on school campus/facility is required","OK"),NA()))</f>
        <v>#N/A</v>
      </c>
      <c r="M978" s="40" t="e">
        <f>IF(AND('DO NOT USE_Case Formulas'!A978,ISBLANK('Captura de datos CASO'!M978)),"Specific Place in the Location is required",IF(ISBLANK('Captura de datos CASO'!M978),NA(),"OK"))</f>
        <v>#N/A</v>
      </c>
      <c r="N978" s="40" t="e">
        <f>IF(LEN('Captura de datos CASO'!N978)&gt;50,"Parent/Guardian Name must be less than 50 characters",IF('DO NOT USE_Case Formulas'!A978,"OK",NA()))</f>
        <v>#N/A</v>
      </c>
      <c r="O978" s="40" t="e">
        <f>IF(NOT(ISBLANK('Captura de datos CASO'!O978)),IF(AND(ISNUMBER('Captura de datos CASO'!O978),LEFT('Captura de datos CASO'!O978,1)&lt;&gt;"1",LEN('Captura de datos CASO'!O978)=10),"OK","Phone number must be valid format"),IF('DO NOT USE_Case Formulas'!A978,"OK",NA()))</f>
        <v>#N/A</v>
      </c>
      <c r="P978" s="53" t="e">
        <f>IF(AND(NOT(ISBLANK('Captura de datos CASO'!P978)),ISNA(VLOOKUP('Captura de datos CASO'!P978,'DO NOT USE_School Picklist'!$I$3:$I$5,1,FALSE))),"Please select a value from the drop-down menu",IF('DO NOT USE_Case Formulas'!A978,"OK",NA()))</f>
        <v>#N/A</v>
      </c>
      <c r="Q978" s="40" t="e">
        <f>IF(AND(NOT(ISBLANK('Captura de datos CASO'!Q978)),ISNA(VLOOKUP('Captura de datos CASO'!Q978,'DO NOT USE_School Picklist'!$E$3:$E$10,1,FALSE))),"Please select a value from the drop-down menu",IF('DO NOT USE_Case Formulas'!A978,"OK",NA()))</f>
        <v>#N/A</v>
      </c>
      <c r="R978" s="53" t="e">
        <f>IF(AND(NOT(ISBLANK('Captura de datos CASO'!R978)),ISNA(VLOOKUP('Captura de datos CASO'!R978,'DO NOT USE_School Picklist'!$W$3:$W$9,1,FALSE))),"Please select a value from the drop-down menu",IF('DO NOT USE_Case Formulas'!A978,"OK",NA()))</f>
        <v>#N/A</v>
      </c>
      <c r="S978" s="53" t="e">
        <f>IF(AND(NOT(ISBLANK('Captura de datos CASO'!S978)),ISNA(VLOOKUP('Captura de datos CASO'!S978,'DO NOT USE_School Picklist'!$W$3:$W$9,1,FALSE))),"Please select a value from the drop-down menu",IF('DO NOT USE_Case Formulas'!A978,"OK",NA()))</f>
        <v>#N/A</v>
      </c>
      <c r="T978" s="40" t="e">
        <f>IF(AND(NOT(ISBLANK('Captura de datos CASO'!T978)),ISNA(VLOOKUP('Captura de datos CASO'!T978,'DO NOT USE_School Picklist'!$F$3:$F$16,1,FALSE))),"Please select a value from the drop-down menu",IF('DO NOT USE_Case Formulas'!A978,"OK",NA()))</f>
        <v>#N/A</v>
      </c>
      <c r="U978" s="40" t="e">
        <f>IF(LEN('Captura de datos CASO'!U978)&gt;100,"Classroom(s) must be less than 100 characters",IF('DO NOT USE_Case Formulas'!A978,"OK",NA()))</f>
        <v>#N/A</v>
      </c>
      <c r="V978" s="40" t="e">
        <f>IF(AND(NOT(ISBLANK('Captura de datos CASO'!V978)),ISNA(VLOOKUP('Captura de datos CASO'!V978,'DO NOT USE_School Picklist'!$S$3:$S$12,1,FALSE))),"Please select a value from the drop-down menu",IF('DO NOT USE_Case Formulas'!A978,"OK",NA()))</f>
        <v>#N/A</v>
      </c>
      <c r="W978" s="40" t="e">
        <f>IF(AND(NOT(ISBLANK('Captura de datos CASO'!W978)),ISNA(VLOOKUP('Captura de datos CASO'!W978,'DO NOT USE_School Picklist'!$S$3:$S$12,1,FALSE))),"Please select a value from the drop-down menu",IF('DO NOT USE_Case Formulas'!A978,"OK",NA()))</f>
        <v>#N/A</v>
      </c>
      <c r="X978" s="40" t="e">
        <f>IF(LEN('Captura de datos CASO'!X978)&gt;80,"Name of Education Group must be less than 80 characters",IF('DO NOT USE_Case Formulas'!A978,"OK",NA()))</f>
        <v>#N/A</v>
      </c>
      <c r="Y978" s="40" t="e">
        <f>IF(AND(NOT(ISBLANK('Captura de datos CASO'!Y978)),ISNA(VLOOKUP('Captura de datos CASO'!Y978,'DO NOT USE_School Picklist'!$K$3:$K$6,1,FALSE))),"Please select a value from the drop-down menu",IF('DO NOT USE_Case Formulas'!A978,"OK",NA()))</f>
        <v>#N/A</v>
      </c>
      <c r="Z978" s="40" t="e">
        <f>IF(AND('DO NOT USE_Case Formulas'!A978,ISBLANK('Captura de datos CASO'!Z978)),"Has this person had symptoms? is required",IF(AND(NOT(ISBLANK('Captura de datos CASO'!Z978)),ISNA(VLOOKUP('Captura de datos CASO'!Z978,'DO NOT USE_School Picklist'!$D$3:$D$5,1,FALSE))),"Please select a value from the drop-down menu",IF(NOT(ISBLANK('Captura de datos CASO'!Z978)),"OK",NA())))</f>
        <v>#N/A</v>
      </c>
      <c r="AA978" s="40" t="e">
        <f>IF(AND('Captura de datos CASO'!Z978='DO NOT USE_School Picklist'!$D$3,ISBLANK('Captura de datos CASO'!AA978)),"Symptom Onset Date is required if Ever Symptomatic is Yes",IF('DO NOT USE_Case Formulas'!A978,"OK",NA()))</f>
        <v>#N/A</v>
      </c>
      <c r="AB978" s="40"/>
      <c r="AC978" s="40" t="e">
        <f ca="1">IF(AND('DO NOT USE_Case Formulas'!A978,ISBLANK('Captura de datos CASO'!AC978)),"Lab Result Test Date is required",IF('Captura de datos CASO'!AC978&gt;'DO NOT USE_School Picklist'!$C$3,"Test Date cannot be a future date",IF(NOT(ISBLANK('Captura de datos CASO'!AC978)),"OK",NA())))</f>
        <v>#N/A</v>
      </c>
      <c r="AD978" s="40" t="e">
        <f>IF(AND(NOT(ISBLANK('Captura de datos CASO'!AD978)),ISNA(VLOOKUP('Captura de datos CASO'!AD978,'DO NOT USE_School Picklist'!$R$3:$R$7,1,FALSE))),"Please select a value from the drop-down menu",IF('DO NOT USE_Case Formulas'!A978,"OK",NA()))</f>
        <v>#N/A</v>
      </c>
      <c r="AE978" s="40" t="e">
        <f>IF(AND('DO NOT USE_Case Formulas'!A978,ISBLANK('Captura de datos CASO'!AB978)),"Lab Result Test Result is required",IF(AND(NOT(ISBLANK('Captura de datos CASO'!AB978)),ISNA(VLOOKUP('Captura de datos CASO'!AB978,'DO NOT USE_School Picklist'!$Q$3:$Q$8,1,FALSE))),"Please select a value from the drop-down menu",IF('DO NOT USE_Case Formulas'!A978,"OK",NA())))</f>
        <v>#N/A</v>
      </c>
    </row>
    <row r="979" spans="1:31" x14ac:dyDescent="0.3">
      <c r="A979" s="39" t="e">
        <f>IF('DO NOT USE_Case Formulas'!A979,IF('DO NOT USE_Case Formulas'!B979,"Not all required fields are completed","OK"),NA())</f>
        <v>#N/A</v>
      </c>
      <c r="B979" s="40" t="e">
        <f>IF(AND('DO NOT USE_Case Formulas'!A979,ISBLANK('Captura de datos CASO'!B979)),"First Name is required",IF(NOT(ISBLANK('Captura de datos CASO'!B979)),"OK",NA()))</f>
        <v>#N/A</v>
      </c>
      <c r="C979" s="40" t="e">
        <f>IF(AND('DO NOT USE_Case Formulas'!A979,ISBLANK('Captura de datos CASO'!C979)),"Last Name is required",IF(NOT(ISBLANK('Captura de datos CASO'!C979)),"OK",NA()))</f>
        <v>#N/A</v>
      </c>
      <c r="D979" s="40" t="e">
        <f>IF(AND('DO NOT USE_Case Formulas'!A979,ISBLANK('Captura de datos CASO'!D979)),"Birthdate is required",IF(NOT(ISBLANK('Captura de datos CASO'!D979)),"OK",NA()))</f>
        <v>#N/A</v>
      </c>
      <c r="E979" s="40" t="e">
        <f>IF(AND('DO NOT USE_Case Formulas'!A979,ISBLANK('Captura de datos CASO'!E979)),"Mobile Phone is required",IF(NOT(ISBLANK('Captura de datos CASO'!E979)),IF(AND(ISNUMBER(VALUE('Captura de datos CASO'!E979)),LEFT('Captura de datos CASO'!E979,1)&lt;&gt;"1",LEN('Captura de datos CASO'!E979)=10),"OK","Phone number must be valid format"),NA()))</f>
        <v>#N/A</v>
      </c>
      <c r="F979" s="40" t="e">
        <f>IF(LEN('Captura de datos CASO'!F979)&gt;255,"Home Street Address must be less than 255 characters",IF('DO NOT USE_Case Formulas'!A979,"OK",NA()))</f>
        <v>#N/A</v>
      </c>
      <c r="G979" s="40" t="e">
        <f>IF(LEN('Captura de datos CASO'!G979)&gt;40,"City must be less than 40 characters",IF('DO NOT USE_Case Formulas'!A979,"OK",NA()))</f>
        <v>#N/A</v>
      </c>
      <c r="H979" s="40" t="e">
        <f>IF(AND(NOT(ISBLANK('Captura de datos CASO'!H979)),ISNA(VLOOKUP('Captura de datos CASO'!H979,'DO NOT USE_School Picklist'!$P$3:$P$52,1,FALSE))),"Please select a value from the drop-down menu",IF('DO NOT USE_Case Formulas'!A979,"OK",NA()))</f>
        <v>#N/A</v>
      </c>
      <c r="I979" s="40" t="e">
        <f>IF(AND('DO NOT USE_Case Formulas'!A979,ISBLANK('Captura de datos CASO'!I979)),"Zip is required",IF(ISBLANK('Captura de datos CASO'!I979),NA(),"OK"))</f>
        <v>#N/A</v>
      </c>
      <c r="J979" s="40" t="e">
        <f>IF(AND('DO NOT USE_Case Formulas'!A979,ISBLANK('Captura de datos CASO'!J979)),"Student or Staff? is required",IF(ISBLANK('Captura de datos CASO'!J979),NA(),IF(ISNA(VLOOKUP('Captura de datos CASO'!J979,'DO NOT USE_School Picklist'!$B$3:$B$6,1,FALSE)),"Please select a value from the drop-down menu","OK")))</f>
        <v>#N/A</v>
      </c>
      <c r="K979" s="40" t="e">
        <f>IF(AND('Captura de datos CASO'!J979='DO NOT USE_School Picklist'!$B$4,ISBLANK('Captura de datos CASO'!K979)),"Occupation/Job Title is required if Student or Staff? is Yes, staff/faculty or volunteer",IF('DO NOT USE_Case Formulas'!A979,"OK",NA()))</f>
        <v>#N/A</v>
      </c>
      <c r="L979" s="40" t="e">
        <f ca="1">IF('Captura de datos CASO'!L979&gt;'DO NOT USE_School Picklist'!$C$3,"Date last on school campus/facility cannot be a future date",IF('DO NOT USE_Case Formulas'!A979,IF(ISBLANK('Captura de datos CASO'!L979),"Date last on school campus/facility is required","OK"),NA()))</f>
        <v>#N/A</v>
      </c>
      <c r="M979" s="40" t="e">
        <f>IF(AND('DO NOT USE_Case Formulas'!A979,ISBLANK('Captura de datos CASO'!M979)),"Specific Place in the Location is required",IF(ISBLANK('Captura de datos CASO'!M979),NA(),"OK"))</f>
        <v>#N/A</v>
      </c>
      <c r="N979" s="40" t="e">
        <f>IF(LEN('Captura de datos CASO'!N979)&gt;50,"Parent/Guardian Name must be less than 50 characters",IF('DO NOT USE_Case Formulas'!A979,"OK",NA()))</f>
        <v>#N/A</v>
      </c>
      <c r="O979" s="40" t="e">
        <f>IF(NOT(ISBLANK('Captura de datos CASO'!O979)),IF(AND(ISNUMBER('Captura de datos CASO'!O979),LEFT('Captura de datos CASO'!O979,1)&lt;&gt;"1",LEN('Captura de datos CASO'!O979)=10),"OK","Phone number must be valid format"),IF('DO NOT USE_Case Formulas'!A979,"OK",NA()))</f>
        <v>#N/A</v>
      </c>
      <c r="P979" s="53" t="e">
        <f>IF(AND(NOT(ISBLANK('Captura de datos CASO'!P979)),ISNA(VLOOKUP('Captura de datos CASO'!P979,'DO NOT USE_School Picklist'!$I$3:$I$5,1,FALSE))),"Please select a value from the drop-down menu",IF('DO NOT USE_Case Formulas'!A979,"OK",NA()))</f>
        <v>#N/A</v>
      </c>
      <c r="Q979" s="40" t="e">
        <f>IF(AND(NOT(ISBLANK('Captura de datos CASO'!Q979)),ISNA(VLOOKUP('Captura de datos CASO'!Q979,'DO NOT USE_School Picklist'!$E$3:$E$10,1,FALSE))),"Please select a value from the drop-down menu",IF('DO NOT USE_Case Formulas'!A979,"OK",NA()))</f>
        <v>#N/A</v>
      </c>
      <c r="R979" s="53" t="e">
        <f>IF(AND(NOT(ISBLANK('Captura de datos CASO'!R979)),ISNA(VLOOKUP('Captura de datos CASO'!R979,'DO NOT USE_School Picklist'!$W$3:$W$9,1,FALSE))),"Please select a value from the drop-down menu",IF('DO NOT USE_Case Formulas'!A979,"OK",NA()))</f>
        <v>#N/A</v>
      </c>
      <c r="S979" s="53" t="e">
        <f>IF(AND(NOT(ISBLANK('Captura de datos CASO'!S979)),ISNA(VLOOKUP('Captura de datos CASO'!S979,'DO NOT USE_School Picklist'!$W$3:$W$9,1,FALSE))),"Please select a value from the drop-down menu",IF('DO NOT USE_Case Formulas'!A979,"OK",NA()))</f>
        <v>#N/A</v>
      </c>
      <c r="T979" s="40" t="e">
        <f>IF(AND(NOT(ISBLANK('Captura de datos CASO'!T979)),ISNA(VLOOKUP('Captura de datos CASO'!T979,'DO NOT USE_School Picklist'!$F$3:$F$16,1,FALSE))),"Please select a value from the drop-down menu",IF('DO NOT USE_Case Formulas'!A979,"OK",NA()))</f>
        <v>#N/A</v>
      </c>
      <c r="U979" s="40" t="e">
        <f>IF(LEN('Captura de datos CASO'!U979)&gt;100,"Classroom(s) must be less than 100 characters",IF('DO NOT USE_Case Formulas'!A979,"OK",NA()))</f>
        <v>#N/A</v>
      </c>
      <c r="V979" s="40" t="e">
        <f>IF(AND(NOT(ISBLANK('Captura de datos CASO'!V979)),ISNA(VLOOKUP('Captura de datos CASO'!V979,'DO NOT USE_School Picklist'!$S$3:$S$12,1,FALSE))),"Please select a value from the drop-down menu",IF('DO NOT USE_Case Formulas'!A979,"OK",NA()))</f>
        <v>#N/A</v>
      </c>
      <c r="W979" s="40" t="e">
        <f>IF(AND(NOT(ISBLANK('Captura de datos CASO'!W979)),ISNA(VLOOKUP('Captura de datos CASO'!W979,'DO NOT USE_School Picklist'!$S$3:$S$12,1,FALSE))),"Please select a value from the drop-down menu",IF('DO NOT USE_Case Formulas'!A979,"OK",NA()))</f>
        <v>#N/A</v>
      </c>
      <c r="X979" s="40" t="e">
        <f>IF(LEN('Captura de datos CASO'!X979)&gt;80,"Name of Education Group must be less than 80 characters",IF('DO NOT USE_Case Formulas'!A979,"OK",NA()))</f>
        <v>#N/A</v>
      </c>
      <c r="Y979" s="40" t="e">
        <f>IF(AND(NOT(ISBLANK('Captura de datos CASO'!Y979)),ISNA(VLOOKUP('Captura de datos CASO'!Y979,'DO NOT USE_School Picklist'!$K$3:$K$6,1,FALSE))),"Please select a value from the drop-down menu",IF('DO NOT USE_Case Formulas'!A979,"OK",NA()))</f>
        <v>#N/A</v>
      </c>
      <c r="Z979" s="40" t="e">
        <f>IF(AND('DO NOT USE_Case Formulas'!A979,ISBLANK('Captura de datos CASO'!Z979)),"Has this person had symptoms? is required",IF(AND(NOT(ISBLANK('Captura de datos CASO'!Z979)),ISNA(VLOOKUP('Captura de datos CASO'!Z979,'DO NOT USE_School Picklist'!$D$3:$D$5,1,FALSE))),"Please select a value from the drop-down menu",IF(NOT(ISBLANK('Captura de datos CASO'!Z979)),"OK",NA())))</f>
        <v>#N/A</v>
      </c>
      <c r="AA979" s="40" t="e">
        <f>IF(AND('Captura de datos CASO'!Z979='DO NOT USE_School Picklist'!$D$3,ISBLANK('Captura de datos CASO'!AA979)),"Symptom Onset Date is required if Ever Symptomatic is Yes",IF('DO NOT USE_Case Formulas'!A979,"OK",NA()))</f>
        <v>#N/A</v>
      </c>
      <c r="AB979" s="40"/>
      <c r="AC979" s="40" t="e">
        <f ca="1">IF(AND('DO NOT USE_Case Formulas'!A979,ISBLANK('Captura de datos CASO'!AC979)),"Lab Result Test Date is required",IF('Captura de datos CASO'!AC979&gt;'DO NOT USE_School Picklist'!$C$3,"Test Date cannot be a future date",IF(NOT(ISBLANK('Captura de datos CASO'!AC979)),"OK",NA())))</f>
        <v>#N/A</v>
      </c>
      <c r="AD979" s="40" t="e">
        <f>IF(AND(NOT(ISBLANK('Captura de datos CASO'!AD979)),ISNA(VLOOKUP('Captura de datos CASO'!AD979,'DO NOT USE_School Picklist'!$R$3:$R$7,1,FALSE))),"Please select a value from the drop-down menu",IF('DO NOT USE_Case Formulas'!A979,"OK",NA()))</f>
        <v>#N/A</v>
      </c>
      <c r="AE979" s="40" t="e">
        <f>IF(AND('DO NOT USE_Case Formulas'!A979,ISBLANK('Captura de datos CASO'!AB979)),"Lab Result Test Result is required",IF(AND(NOT(ISBLANK('Captura de datos CASO'!AB979)),ISNA(VLOOKUP('Captura de datos CASO'!AB979,'DO NOT USE_School Picklist'!$Q$3:$Q$8,1,FALSE))),"Please select a value from the drop-down menu",IF('DO NOT USE_Case Formulas'!A979,"OK",NA())))</f>
        <v>#N/A</v>
      </c>
    </row>
    <row r="980" spans="1:31" x14ac:dyDescent="0.3">
      <c r="A980" s="39" t="e">
        <f>IF('DO NOT USE_Case Formulas'!A980,IF('DO NOT USE_Case Formulas'!B980,"Not all required fields are completed","OK"),NA())</f>
        <v>#N/A</v>
      </c>
      <c r="B980" s="40" t="e">
        <f>IF(AND('DO NOT USE_Case Formulas'!A980,ISBLANK('Captura de datos CASO'!B980)),"First Name is required",IF(NOT(ISBLANK('Captura de datos CASO'!B980)),"OK",NA()))</f>
        <v>#N/A</v>
      </c>
      <c r="C980" s="40" t="e">
        <f>IF(AND('DO NOT USE_Case Formulas'!A980,ISBLANK('Captura de datos CASO'!C980)),"Last Name is required",IF(NOT(ISBLANK('Captura de datos CASO'!C980)),"OK",NA()))</f>
        <v>#N/A</v>
      </c>
      <c r="D980" s="40" t="e">
        <f>IF(AND('DO NOT USE_Case Formulas'!A980,ISBLANK('Captura de datos CASO'!D980)),"Birthdate is required",IF(NOT(ISBLANK('Captura de datos CASO'!D980)),"OK",NA()))</f>
        <v>#N/A</v>
      </c>
      <c r="E980" s="40" t="e">
        <f>IF(AND('DO NOT USE_Case Formulas'!A980,ISBLANK('Captura de datos CASO'!E980)),"Mobile Phone is required",IF(NOT(ISBLANK('Captura de datos CASO'!E980)),IF(AND(ISNUMBER(VALUE('Captura de datos CASO'!E980)),LEFT('Captura de datos CASO'!E980,1)&lt;&gt;"1",LEN('Captura de datos CASO'!E980)=10),"OK","Phone number must be valid format"),NA()))</f>
        <v>#N/A</v>
      </c>
      <c r="F980" s="40" t="e">
        <f>IF(LEN('Captura de datos CASO'!F980)&gt;255,"Home Street Address must be less than 255 characters",IF('DO NOT USE_Case Formulas'!A980,"OK",NA()))</f>
        <v>#N/A</v>
      </c>
      <c r="G980" s="40" t="e">
        <f>IF(LEN('Captura de datos CASO'!G980)&gt;40,"City must be less than 40 characters",IF('DO NOT USE_Case Formulas'!A980,"OK",NA()))</f>
        <v>#N/A</v>
      </c>
      <c r="H980" s="40" t="e">
        <f>IF(AND(NOT(ISBLANK('Captura de datos CASO'!H980)),ISNA(VLOOKUP('Captura de datos CASO'!H980,'DO NOT USE_School Picklist'!$P$3:$P$52,1,FALSE))),"Please select a value from the drop-down menu",IF('DO NOT USE_Case Formulas'!A980,"OK",NA()))</f>
        <v>#N/A</v>
      </c>
      <c r="I980" s="40" t="e">
        <f>IF(AND('DO NOT USE_Case Formulas'!A980,ISBLANK('Captura de datos CASO'!I980)),"Zip is required",IF(ISBLANK('Captura de datos CASO'!I980),NA(),"OK"))</f>
        <v>#N/A</v>
      </c>
      <c r="J980" s="40" t="e">
        <f>IF(AND('DO NOT USE_Case Formulas'!A980,ISBLANK('Captura de datos CASO'!J980)),"Student or Staff? is required",IF(ISBLANK('Captura de datos CASO'!J980),NA(),IF(ISNA(VLOOKUP('Captura de datos CASO'!J980,'DO NOT USE_School Picklist'!$B$3:$B$6,1,FALSE)),"Please select a value from the drop-down menu","OK")))</f>
        <v>#N/A</v>
      </c>
      <c r="K980" s="40" t="e">
        <f>IF(AND('Captura de datos CASO'!J980='DO NOT USE_School Picklist'!$B$4,ISBLANK('Captura de datos CASO'!K980)),"Occupation/Job Title is required if Student or Staff? is Yes, staff/faculty or volunteer",IF('DO NOT USE_Case Formulas'!A980,"OK",NA()))</f>
        <v>#N/A</v>
      </c>
      <c r="L980" s="40" t="e">
        <f ca="1">IF('Captura de datos CASO'!L980&gt;'DO NOT USE_School Picklist'!$C$3,"Date last on school campus/facility cannot be a future date",IF('DO NOT USE_Case Formulas'!A980,IF(ISBLANK('Captura de datos CASO'!L980),"Date last on school campus/facility is required","OK"),NA()))</f>
        <v>#N/A</v>
      </c>
      <c r="M980" s="40" t="e">
        <f>IF(AND('DO NOT USE_Case Formulas'!A980,ISBLANK('Captura de datos CASO'!M980)),"Specific Place in the Location is required",IF(ISBLANK('Captura de datos CASO'!M980),NA(),"OK"))</f>
        <v>#N/A</v>
      </c>
      <c r="N980" s="40" t="e">
        <f>IF(LEN('Captura de datos CASO'!N980)&gt;50,"Parent/Guardian Name must be less than 50 characters",IF('DO NOT USE_Case Formulas'!A980,"OK",NA()))</f>
        <v>#N/A</v>
      </c>
      <c r="O980" s="40" t="e">
        <f>IF(NOT(ISBLANK('Captura de datos CASO'!O980)),IF(AND(ISNUMBER('Captura de datos CASO'!O980),LEFT('Captura de datos CASO'!O980,1)&lt;&gt;"1",LEN('Captura de datos CASO'!O980)=10),"OK","Phone number must be valid format"),IF('DO NOT USE_Case Formulas'!A980,"OK",NA()))</f>
        <v>#N/A</v>
      </c>
      <c r="P980" s="53" t="e">
        <f>IF(AND(NOT(ISBLANK('Captura de datos CASO'!P980)),ISNA(VLOOKUP('Captura de datos CASO'!P980,'DO NOT USE_School Picklist'!$I$3:$I$5,1,FALSE))),"Please select a value from the drop-down menu",IF('DO NOT USE_Case Formulas'!A980,"OK",NA()))</f>
        <v>#N/A</v>
      </c>
      <c r="Q980" s="40" t="e">
        <f>IF(AND(NOT(ISBLANK('Captura de datos CASO'!Q980)),ISNA(VLOOKUP('Captura de datos CASO'!Q980,'DO NOT USE_School Picklist'!$E$3:$E$10,1,FALSE))),"Please select a value from the drop-down menu",IF('DO NOT USE_Case Formulas'!A980,"OK",NA()))</f>
        <v>#N/A</v>
      </c>
      <c r="R980" s="53" t="e">
        <f>IF(AND(NOT(ISBLANK('Captura de datos CASO'!R980)),ISNA(VLOOKUP('Captura de datos CASO'!R980,'DO NOT USE_School Picklist'!$W$3:$W$9,1,FALSE))),"Please select a value from the drop-down menu",IF('DO NOT USE_Case Formulas'!A980,"OK",NA()))</f>
        <v>#N/A</v>
      </c>
      <c r="S980" s="53" t="e">
        <f>IF(AND(NOT(ISBLANK('Captura de datos CASO'!S980)),ISNA(VLOOKUP('Captura de datos CASO'!S980,'DO NOT USE_School Picklist'!$W$3:$W$9,1,FALSE))),"Please select a value from the drop-down menu",IF('DO NOT USE_Case Formulas'!A980,"OK",NA()))</f>
        <v>#N/A</v>
      </c>
      <c r="T980" s="40" t="e">
        <f>IF(AND(NOT(ISBLANK('Captura de datos CASO'!T980)),ISNA(VLOOKUP('Captura de datos CASO'!T980,'DO NOT USE_School Picklist'!$F$3:$F$16,1,FALSE))),"Please select a value from the drop-down menu",IF('DO NOT USE_Case Formulas'!A980,"OK",NA()))</f>
        <v>#N/A</v>
      </c>
      <c r="U980" s="40" t="e">
        <f>IF(LEN('Captura de datos CASO'!U980)&gt;100,"Classroom(s) must be less than 100 characters",IF('DO NOT USE_Case Formulas'!A980,"OK",NA()))</f>
        <v>#N/A</v>
      </c>
      <c r="V980" s="40" t="e">
        <f>IF(AND(NOT(ISBLANK('Captura de datos CASO'!V980)),ISNA(VLOOKUP('Captura de datos CASO'!V980,'DO NOT USE_School Picklist'!$S$3:$S$12,1,FALSE))),"Please select a value from the drop-down menu",IF('DO NOT USE_Case Formulas'!A980,"OK",NA()))</f>
        <v>#N/A</v>
      </c>
      <c r="W980" s="40" t="e">
        <f>IF(AND(NOT(ISBLANK('Captura de datos CASO'!W980)),ISNA(VLOOKUP('Captura de datos CASO'!W980,'DO NOT USE_School Picklist'!$S$3:$S$12,1,FALSE))),"Please select a value from the drop-down menu",IF('DO NOT USE_Case Formulas'!A980,"OK",NA()))</f>
        <v>#N/A</v>
      </c>
      <c r="X980" s="40" t="e">
        <f>IF(LEN('Captura de datos CASO'!X980)&gt;80,"Name of Education Group must be less than 80 characters",IF('DO NOT USE_Case Formulas'!A980,"OK",NA()))</f>
        <v>#N/A</v>
      </c>
      <c r="Y980" s="40" t="e">
        <f>IF(AND(NOT(ISBLANK('Captura de datos CASO'!Y980)),ISNA(VLOOKUP('Captura de datos CASO'!Y980,'DO NOT USE_School Picklist'!$K$3:$K$6,1,FALSE))),"Please select a value from the drop-down menu",IF('DO NOT USE_Case Formulas'!A980,"OK",NA()))</f>
        <v>#N/A</v>
      </c>
      <c r="Z980" s="40" t="e">
        <f>IF(AND('DO NOT USE_Case Formulas'!A980,ISBLANK('Captura de datos CASO'!Z980)),"Has this person had symptoms? is required",IF(AND(NOT(ISBLANK('Captura de datos CASO'!Z980)),ISNA(VLOOKUP('Captura de datos CASO'!Z980,'DO NOT USE_School Picklist'!$D$3:$D$5,1,FALSE))),"Please select a value from the drop-down menu",IF(NOT(ISBLANK('Captura de datos CASO'!Z980)),"OK",NA())))</f>
        <v>#N/A</v>
      </c>
      <c r="AA980" s="40" t="e">
        <f>IF(AND('Captura de datos CASO'!Z980='DO NOT USE_School Picklist'!$D$3,ISBLANK('Captura de datos CASO'!AA980)),"Symptom Onset Date is required if Ever Symptomatic is Yes",IF('DO NOT USE_Case Formulas'!A980,"OK",NA()))</f>
        <v>#N/A</v>
      </c>
      <c r="AB980" s="40"/>
      <c r="AC980" s="40" t="e">
        <f ca="1">IF(AND('DO NOT USE_Case Formulas'!A980,ISBLANK('Captura de datos CASO'!AC980)),"Lab Result Test Date is required",IF('Captura de datos CASO'!AC980&gt;'DO NOT USE_School Picklist'!$C$3,"Test Date cannot be a future date",IF(NOT(ISBLANK('Captura de datos CASO'!AC980)),"OK",NA())))</f>
        <v>#N/A</v>
      </c>
      <c r="AD980" s="40" t="e">
        <f>IF(AND(NOT(ISBLANK('Captura de datos CASO'!AD980)),ISNA(VLOOKUP('Captura de datos CASO'!AD980,'DO NOT USE_School Picklist'!$R$3:$R$7,1,FALSE))),"Please select a value from the drop-down menu",IF('DO NOT USE_Case Formulas'!A980,"OK",NA()))</f>
        <v>#N/A</v>
      </c>
      <c r="AE980" s="40" t="e">
        <f>IF(AND('DO NOT USE_Case Formulas'!A980,ISBLANK('Captura de datos CASO'!AB980)),"Lab Result Test Result is required",IF(AND(NOT(ISBLANK('Captura de datos CASO'!AB980)),ISNA(VLOOKUP('Captura de datos CASO'!AB980,'DO NOT USE_School Picklist'!$Q$3:$Q$8,1,FALSE))),"Please select a value from the drop-down menu",IF('DO NOT USE_Case Formulas'!A980,"OK",NA())))</f>
        <v>#N/A</v>
      </c>
    </row>
    <row r="981" spans="1:31" x14ac:dyDescent="0.3">
      <c r="A981" s="39" t="e">
        <f>IF('DO NOT USE_Case Formulas'!A981,IF('DO NOT USE_Case Formulas'!B981,"Not all required fields are completed","OK"),NA())</f>
        <v>#N/A</v>
      </c>
      <c r="B981" s="40" t="e">
        <f>IF(AND('DO NOT USE_Case Formulas'!A981,ISBLANK('Captura de datos CASO'!B981)),"First Name is required",IF(NOT(ISBLANK('Captura de datos CASO'!B981)),"OK",NA()))</f>
        <v>#N/A</v>
      </c>
      <c r="C981" s="40" t="e">
        <f>IF(AND('DO NOT USE_Case Formulas'!A981,ISBLANK('Captura de datos CASO'!C981)),"Last Name is required",IF(NOT(ISBLANK('Captura de datos CASO'!C981)),"OK",NA()))</f>
        <v>#N/A</v>
      </c>
      <c r="D981" s="40" t="e">
        <f>IF(AND('DO NOT USE_Case Formulas'!A981,ISBLANK('Captura de datos CASO'!D981)),"Birthdate is required",IF(NOT(ISBLANK('Captura de datos CASO'!D981)),"OK",NA()))</f>
        <v>#N/A</v>
      </c>
      <c r="E981" s="40" t="e">
        <f>IF(AND('DO NOT USE_Case Formulas'!A981,ISBLANK('Captura de datos CASO'!E981)),"Mobile Phone is required",IF(NOT(ISBLANK('Captura de datos CASO'!E981)),IF(AND(ISNUMBER(VALUE('Captura de datos CASO'!E981)),LEFT('Captura de datos CASO'!E981,1)&lt;&gt;"1",LEN('Captura de datos CASO'!E981)=10),"OK","Phone number must be valid format"),NA()))</f>
        <v>#N/A</v>
      </c>
      <c r="F981" s="40" t="e">
        <f>IF(LEN('Captura de datos CASO'!F981)&gt;255,"Home Street Address must be less than 255 characters",IF('DO NOT USE_Case Formulas'!A981,"OK",NA()))</f>
        <v>#N/A</v>
      </c>
      <c r="G981" s="40" t="e">
        <f>IF(LEN('Captura de datos CASO'!G981)&gt;40,"City must be less than 40 characters",IF('DO NOT USE_Case Formulas'!A981,"OK",NA()))</f>
        <v>#N/A</v>
      </c>
      <c r="H981" s="40" t="e">
        <f>IF(AND(NOT(ISBLANK('Captura de datos CASO'!H981)),ISNA(VLOOKUP('Captura de datos CASO'!H981,'DO NOT USE_School Picklist'!$P$3:$P$52,1,FALSE))),"Please select a value from the drop-down menu",IF('DO NOT USE_Case Formulas'!A981,"OK",NA()))</f>
        <v>#N/A</v>
      </c>
      <c r="I981" s="40" t="e">
        <f>IF(AND('DO NOT USE_Case Formulas'!A981,ISBLANK('Captura de datos CASO'!I981)),"Zip is required",IF(ISBLANK('Captura de datos CASO'!I981),NA(),"OK"))</f>
        <v>#N/A</v>
      </c>
      <c r="J981" s="40" t="e">
        <f>IF(AND('DO NOT USE_Case Formulas'!A981,ISBLANK('Captura de datos CASO'!J981)),"Student or Staff? is required",IF(ISBLANK('Captura de datos CASO'!J981),NA(),IF(ISNA(VLOOKUP('Captura de datos CASO'!J981,'DO NOT USE_School Picklist'!$B$3:$B$6,1,FALSE)),"Please select a value from the drop-down menu","OK")))</f>
        <v>#N/A</v>
      </c>
      <c r="K981" s="40" t="e">
        <f>IF(AND('Captura de datos CASO'!J981='DO NOT USE_School Picklist'!$B$4,ISBLANK('Captura de datos CASO'!K981)),"Occupation/Job Title is required if Student or Staff? is Yes, staff/faculty or volunteer",IF('DO NOT USE_Case Formulas'!A981,"OK",NA()))</f>
        <v>#N/A</v>
      </c>
      <c r="L981" s="40" t="e">
        <f ca="1">IF('Captura de datos CASO'!L981&gt;'DO NOT USE_School Picklist'!$C$3,"Date last on school campus/facility cannot be a future date",IF('DO NOT USE_Case Formulas'!A981,IF(ISBLANK('Captura de datos CASO'!L981),"Date last on school campus/facility is required","OK"),NA()))</f>
        <v>#N/A</v>
      </c>
      <c r="M981" s="40" t="e">
        <f>IF(AND('DO NOT USE_Case Formulas'!A981,ISBLANK('Captura de datos CASO'!M981)),"Specific Place in the Location is required",IF(ISBLANK('Captura de datos CASO'!M981),NA(),"OK"))</f>
        <v>#N/A</v>
      </c>
      <c r="N981" s="40" t="e">
        <f>IF(LEN('Captura de datos CASO'!N981)&gt;50,"Parent/Guardian Name must be less than 50 characters",IF('DO NOT USE_Case Formulas'!A981,"OK",NA()))</f>
        <v>#N/A</v>
      </c>
      <c r="O981" s="40" t="e">
        <f>IF(NOT(ISBLANK('Captura de datos CASO'!O981)),IF(AND(ISNUMBER('Captura de datos CASO'!O981),LEFT('Captura de datos CASO'!O981,1)&lt;&gt;"1",LEN('Captura de datos CASO'!O981)=10),"OK","Phone number must be valid format"),IF('DO NOT USE_Case Formulas'!A981,"OK",NA()))</f>
        <v>#N/A</v>
      </c>
      <c r="P981" s="53" t="e">
        <f>IF(AND(NOT(ISBLANK('Captura de datos CASO'!P981)),ISNA(VLOOKUP('Captura de datos CASO'!P981,'DO NOT USE_School Picklist'!$I$3:$I$5,1,FALSE))),"Please select a value from the drop-down menu",IF('DO NOT USE_Case Formulas'!A981,"OK",NA()))</f>
        <v>#N/A</v>
      </c>
      <c r="Q981" s="40" t="e">
        <f>IF(AND(NOT(ISBLANK('Captura de datos CASO'!Q981)),ISNA(VLOOKUP('Captura de datos CASO'!Q981,'DO NOT USE_School Picklist'!$E$3:$E$10,1,FALSE))),"Please select a value from the drop-down menu",IF('DO NOT USE_Case Formulas'!A981,"OK",NA()))</f>
        <v>#N/A</v>
      </c>
      <c r="R981" s="53" t="e">
        <f>IF(AND(NOT(ISBLANK('Captura de datos CASO'!R981)),ISNA(VLOOKUP('Captura de datos CASO'!R981,'DO NOT USE_School Picklist'!$W$3:$W$9,1,FALSE))),"Please select a value from the drop-down menu",IF('DO NOT USE_Case Formulas'!A981,"OK",NA()))</f>
        <v>#N/A</v>
      </c>
      <c r="S981" s="53" t="e">
        <f>IF(AND(NOT(ISBLANK('Captura de datos CASO'!S981)),ISNA(VLOOKUP('Captura de datos CASO'!S981,'DO NOT USE_School Picklist'!$W$3:$W$9,1,FALSE))),"Please select a value from the drop-down menu",IF('DO NOT USE_Case Formulas'!A981,"OK",NA()))</f>
        <v>#N/A</v>
      </c>
      <c r="T981" s="40" t="e">
        <f>IF(AND(NOT(ISBLANK('Captura de datos CASO'!T981)),ISNA(VLOOKUP('Captura de datos CASO'!T981,'DO NOT USE_School Picklist'!$F$3:$F$16,1,FALSE))),"Please select a value from the drop-down menu",IF('DO NOT USE_Case Formulas'!A981,"OK",NA()))</f>
        <v>#N/A</v>
      </c>
      <c r="U981" s="40" t="e">
        <f>IF(LEN('Captura de datos CASO'!U981)&gt;100,"Classroom(s) must be less than 100 characters",IF('DO NOT USE_Case Formulas'!A981,"OK",NA()))</f>
        <v>#N/A</v>
      </c>
      <c r="V981" s="40" t="e">
        <f>IF(AND(NOT(ISBLANK('Captura de datos CASO'!V981)),ISNA(VLOOKUP('Captura de datos CASO'!V981,'DO NOT USE_School Picklist'!$S$3:$S$12,1,FALSE))),"Please select a value from the drop-down menu",IF('DO NOT USE_Case Formulas'!A981,"OK",NA()))</f>
        <v>#N/A</v>
      </c>
      <c r="W981" s="40" t="e">
        <f>IF(AND(NOT(ISBLANK('Captura de datos CASO'!W981)),ISNA(VLOOKUP('Captura de datos CASO'!W981,'DO NOT USE_School Picklist'!$S$3:$S$12,1,FALSE))),"Please select a value from the drop-down menu",IF('DO NOT USE_Case Formulas'!A981,"OK",NA()))</f>
        <v>#N/A</v>
      </c>
      <c r="X981" s="40" t="e">
        <f>IF(LEN('Captura de datos CASO'!X981)&gt;80,"Name of Education Group must be less than 80 characters",IF('DO NOT USE_Case Formulas'!A981,"OK",NA()))</f>
        <v>#N/A</v>
      </c>
      <c r="Y981" s="40" t="e">
        <f>IF(AND(NOT(ISBLANK('Captura de datos CASO'!Y981)),ISNA(VLOOKUP('Captura de datos CASO'!Y981,'DO NOT USE_School Picklist'!$K$3:$K$6,1,FALSE))),"Please select a value from the drop-down menu",IF('DO NOT USE_Case Formulas'!A981,"OK",NA()))</f>
        <v>#N/A</v>
      </c>
      <c r="Z981" s="40" t="e">
        <f>IF(AND('DO NOT USE_Case Formulas'!A981,ISBLANK('Captura de datos CASO'!Z981)),"Has this person had symptoms? is required",IF(AND(NOT(ISBLANK('Captura de datos CASO'!Z981)),ISNA(VLOOKUP('Captura de datos CASO'!Z981,'DO NOT USE_School Picklist'!$D$3:$D$5,1,FALSE))),"Please select a value from the drop-down menu",IF(NOT(ISBLANK('Captura de datos CASO'!Z981)),"OK",NA())))</f>
        <v>#N/A</v>
      </c>
      <c r="AA981" s="40" t="e">
        <f>IF(AND('Captura de datos CASO'!Z981='DO NOT USE_School Picklist'!$D$3,ISBLANK('Captura de datos CASO'!AA981)),"Symptom Onset Date is required if Ever Symptomatic is Yes",IF('DO NOT USE_Case Formulas'!A981,"OK",NA()))</f>
        <v>#N/A</v>
      </c>
      <c r="AB981" s="40"/>
      <c r="AC981" s="40" t="e">
        <f ca="1">IF(AND('DO NOT USE_Case Formulas'!A981,ISBLANK('Captura de datos CASO'!AC981)),"Lab Result Test Date is required",IF('Captura de datos CASO'!AC981&gt;'DO NOT USE_School Picklist'!$C$3,"Test Date cannot be a future date",IF(NOT(ISBLANK('Captura de datos CASO'!AC981)),"OK",NA())))</f>
        <v>#N/A</v>
      </c>
      <c r="AD981" s="40" t="e">
        <f>IF(AND(NOT(ISBLANK('Captura de datos CASO'!AD981)),ISNA(VLOOKUP('Captura de datos CASO'!AD981,'DO NOT USE_School Picklist'!$R$3:$R$7,1,FALSE))),"Please select a value from the drop-down menu",IF('DO NOT USE_Case Formulas'!A981,"OK",NA()))</f>
        <v>#N/A</v>
      </c>
      <c r="AE981" s="40" t="e">
        <f>IF(AND('DO NOT USE_Case Formulas'!A981,ISBLANK('Captura de datos CASO'!AB981)),"Lab Result Test Result is required",IF(AND(NOT(ISBLANK('Captura de datos CASO'!AB981)),ISNA(VLOOKUP('Captura de datos CASO'!AB981,'DO NOT USE_School Picklist'!$Q$3:$Q$8,1,FALSE))),"Please select a value from the drop-down menu",IF('DO NOT USE_Case Formulas'!A981,"OK",NA())))</f>
        <v>#N/A</v>
      </c>
    </row>
    <row r="982" spans="1:31" x14ac:dyDescent="0.3">
      <c r="A982" s="39" t="e">
        <f>IF('DO NOT USE_Case Formulas'!A982,IF('DO NOT USE_Case Formulas'!B982,"Not all required fields are completed","OK"),NA())</f>
        <v>#N/A</v>
      </c>
      <c r="B982" s="40" t="e">
        <f>IF(AND('DO NOT USE_Case Formulas'!A982,ISBLANK('Captura de datos CASO'!B982)),"First Name is required",IF(NOT(ISBLANK('Captura de datos CASO'!B982)),"OK",NA()))</f>
        <v>#N/A</v>
      </c>
      <c r="C982" s="40" t="e">
        <f>IF(AND('DO NOT USE_Case Formulas'!A982,ISBLANK('Captura de datos CASO'!C982)),"Last Name is required",IF(NOT(ISBLANK('Captura de datos CASO'!C982)),"OK",NA()))</f>
        <v>#N/A</v>
      </c>
      <c r="D982" s="40" t="e">
        <f>IF(AND('DO NOT USE_Case Formulas'!A982,ISBLANK('Captura de datos CASO'!D982)),"Birthdate is required",IF(NOT(ISBLANK('Captura de datos CASO'!D982)),"OK",NA()))</f>
        <v>#N/A</v>
      </c>
      <c r="E982" s="40" t="e">
        <f>IF(AND('DO NOT USE_Case Formulas'!A982,ISBLANK('Captura de datos CASO'!E982)),"Mobile Phone is required",IF(NOT(ISBLANK('Captura de datos CASO'!E982)),IF(AND(ISNUMBER(VALUE('Captura de datos CASO'!E982)),LEFT('Captura de datos CASO'!E982,1)&lt;&gt;"1",LEN('Captura de datos CASO'!E982)=10),"OK","Phone number must be valid format"),NA()))</f>
        <v>#N/A</v>
      </c>
      <c r="F982" s="40" t="e">
        <f>IF(LEN('Captura de datos CASO'!F982)&gt;255,"Home Street Address must be less than 255 characters",IF('DO NOT USE_Case Formulas'!A982,"OK",NA()))</f>
        <v>#N/A</v>
      </c>
      <c r="G982" s="40" t="e">
        <f>IF(LEN('Captura de datos CASO'!G982)&gt;40,"City must be less than 40 characters",IF('DO NOT USE_Case Formulas'!A982,"OK",NA()))</f>
        <v>#N/A</v>
      </c>
      <c r="H982" s="40" t="e">
        <f>IF(AND(NOT(ISBLANK('Captura de datos CASO'!H982)),ISNA(VLOOKUP('Captura de datos CASO'!H982,'DO NOT USE_School Picklist'!$P$3:$P$52,1,FALSE))),"Please select a value from the drop-down menu",IF('DO NOT USE_Case Formulas'!A982,"OK",NA()))</f>
        <v>#N/A</v>
      </c>
      <c r="I982" s="40" t="e">
        <f>IF(AND('DO NOT USE_Case Formulas'!A982,ISBLANK('Captura de datos CASO'!I982)),"Zip is required",IF(ISBLANK('Captura de datos CASO'!I982),NA(),"OK"))</f>
        <v>#N/A</v>
      </c>
      <c r="J982" s="40" t="e">
        <f>IF(AND('DO NOT USE_Case Formulas'!A982,ISBLANK('Captura de datos CASO'!J982)),"Student or Staff? is required",IF(ISBLANK('Captura de datos CASO'!J982),NA(),IF(ISNA(VLOOKUP('Captura de datos CASO'!J982,'DO NOT USE_School Picklist'!$B$3:$B$6,1,FALSE)),"Please select a value from the drop-down menu","OK")))</f>
        <v>#N/A</v>
      </c>
      <c r="K982" s="40" t="e">
        <f>IF(AND('Captura de datos CASO'!J982='DO NOT USE_School Picklist'!$B$4,ISBLANK('Captura de datos CASO'!K982)),"Occupation/Job Title is required if Student or Staff? is Yes, staff/faculty or volunteer",IF('DO NOT USE_Case Formulas'!A982,"OK",NA()))</f>
        <v>#N/A</v>
      </c>
      <c r="L982" s="40" t="e">
        <f ca="1">IF('Captura de datos CASO'!L982&gt;'DO NOT USE_School Picklist'!$C$3,"Date last on school campus/facility cannot be a future date",IF('DO NOT USE_Case Formulas'!A982,IF(ISBLANK('Captura de datos CASO'!L982),"Date last on school campus/facility is required","OK"),NA()))</f>
        <v>#N/A</v>
      </c>
      <c r="M982" s="40" t="e">
        <f>IF(AND('DO NOT USE_Case Formulas'!A982,ISBLANK('Captura de datos CASO'!M982)),"Specific Place in the Location is required",IF(ISBLANK('Captura de datos CASO'!M982),NA(),"OK"))</f>
        <v>#N/A</v>
      </c>
      <c r="N982" s="40" t="e">
        <f>IF(LEN('Captura de datos CASO'!N982)&gt;50,"Parent/Guardian Name must be less than 50 characters",IF('DO NOT USE_Case Formulas'!A982,"OK",NA()))</f>
        <v>#N/A</v>
      </c>
      <c r="O982" s="40" t="e">
        <f>IF(NOT(ISBLANK('Captura de datos CASO'!O982)),IF(AND(ISNUMBER('Captura de datos CASO'!O982),LEFT('Captura de datos CASO'!O982,1)&lt;&gt;"1",LEN('Captura de datos CASO'!O982)=10),"OK","Phone number must be valid format"),IF('DO NOT USE_Case Formulas'!A982,"OK",NA()))</f>
        <v>#N/A</v>
      </c>
      <c r="P982" s="53" t="e">
        <f>IF(AND(NOT(ISBLANK('Captura de datos CASO'!P982)),ISNA(VLOOKUP('Captura de datos CASO'!P982,'DO NOT USE_School Picklist'!$I$3:$I$5,1,FALSE))),"Please select a value from the drop-down menu",IF('DO NOT USE_Case Formulas'!A982,"OK",NA()))</f>
        <v>#N/A</v>
      </c>
      <c r="Q982" s="40" t="e">
        <f>IF(AND(NOT(ISBLANK('Captura de datos CASO'!Q982)),ISNA(VLOOKUP('Captura de datos CASO'!Q982,'DO NOT USE_School Picklist'!$E$3:$E$10,1,FALSE))),"Please select a value from the drop-down menu",IF('DO NOT USE_Case Formulas'!A982,"OK",NA()))</f>
        <v>#N/A</v>
      </c>
      <c r="R982" s="53" t="e">
        <f>IF(AND(NOT(ISBLANK('Captura de datos CASO'!R982)),ISNA(VLOOKUP('Captura de datos CASO'!R982,'DO NOT USE_School Picklist'!$W$3:$W$9,1,FALSE))),"Please select a value from the drop-down menu",IF('DO NOT USE_Case Formulas'!A982,"OK",NA()))</f>
        <v>#N/A</v>
      </c>
      <c r="S982" s="53" t="e">
        <f>IF(AND(NOT(ISBLANK('Captura de datos CASO'!S982)),ISNA(VLOOKUP('Captura de datos CASO'!S982,'DO NOT USE_School Picklist'!$W$3:$W$9,1,FALSE))),"Please select a value from the drop-down menu",IF('DO NOT USE_Case Formulas'!A982,"OK",NA()))</f>
        <v>#N/A</v>
      </c>
      <c r="T982" s="40" t="e">
        <f>IF(AND(NOT(ISBLANK('Captura de datos CASO'!T982)),ISNA(VLOOKUP('Captura de datos CASO'!T982,'DO NOT USE_School Picklist'!$F$3:$F$16,1,FALSE))),"Please select a value from the drop-down menu",IF('DO NOT USE_Case Formulas'!A982,"OK",NA()))</f>
        <v>#N/A</v>
      </c>
      <c r="U982" s="40" t="e">
        <f>IF(LEN('Captura de datos CASO'!U982)&gt;100,"Classroom(s) must be less than 100 characters",IF('DO NOT USE_Case Formulas'!A982,"OK",NA()))</f>
        <v>#N/A</v>
      </c>
      <c r="V982" s="40" t="e">
        <f>IF(AND(NOT(ISBLANK('Captura de datos CASO'!V982)),ISNA(VLOOKUP('Captura de datos CASO'!V982,'DO NOT USE_School Picklist'!$S$3:$S$12,1,FALSE))),"Please select a value from the drop-down menu",IF('DO NOT USE_Case Formulas'!A982,"OK",NA()))</f>
        <v>#N/A</v>
      </c>
      <c r="W982" s="40" t="e">
        <f>IF(AND(NOT(ISBLANK('Captura de datos CASO'!W982)),ISNA(VLOOKUP('Captura de datos CASO'!W982,'DO NOT USE_School Picklist'!$S$3:$S$12,1,FALSE))),"Please select a value from the drop-down menu",IF('DO NOT USE_Case Formulas'!A982,"OK",NA()))</f>
        <v>#N/A</v>
      </c>
      <c r="X982" s="40" t="e">
        <f>IF(LEN('Captura de datos CASO'!X982)&gt;80,"Name of Education Group must be less than 80 characters",IF('DO NOT USE_Case Formulas'!A982,"OK",NA()))</f>
        <v>#N/A</v>
      </c>
      <c r="Y982" s="40" t="e">
        <f>IF(AND(NOT(ISBLANK('Captura de datos CASO'!Y982)),ISNA(VLOOKUP('Captura de datos CASO'!Y982,'DO NOT USE_School Picklist'!$K$3:$K$6,1,FALSE))),"Please select a value from the drop-down menu",IF('DO NOT USE_Case Formulas'!A982,"OK",NA()))</f>
        <v>#N/A</v>
      </c>
      <c r="Z982" s="40" t="e">
        <f>IF(AND('DO NOT USE_Case Formulas'!A982,ISBLANK('Captura de datos CASO'!Z982)),"Has this person had symptoms? is required",IF(AND(NOT(ISBLANK('Captura de datos CASO'!Z982)),ISNA(VLOOKUP('Captura de datos CASO'!Z982,'DO NOT USE_School Picklist'!$D$3:$D$5,1,FALSE))),"Please select a value from the drop-down menu",IF(NOT(ISBLANK('Captura de datos CASO'!Z982)),"OK",NA())))</f>
        <v>#N/A</v>
      </c>
      <c r="AA982" s="40" t="e">
        <f>IF(AND('Captura de datos CASO'!Z982='DO NOT USE_School Picklist'!$D$3,ISBLANK('Captura de datos CASO'!AA982)),"Symptom Onset Date is required if Ever Symptomatic is Yes",IF('DO NOT USE_Case Formulas'!A982,"OK",NA()))</f>
        <v>#N/A</v>
      </c>
      <c r="AB982" s="40"/>
      <c r="AC982" s="40" t="e">
        <f ca="1">IF(AND('DO NOT USE_Case Formulas'!A982,ISBLANK('Captura de datos CASO'!AC982)),"Lab Result Test Date is required",IF('Captura de datos CASO'!AC982&gt;'DO NOT USE_School Picklist'!$C$3,"Test Date cannot be a future date",IF(NOT(ISBLANK('Captura de datos CASO'!AC982)),"OK",NA())))</f>
        <v>#N/A</v>
      </c>
      <c r="AD982" s="40" t="e">
        <f>IF(AND(NOT(ISBLANK('Captura de datos CASO'!AD982)),ISNA(VLOOKUP('Captura de datos CASO'!AD982,'DO NOT USE_School Picklist'!$R$3:$R$7,1,FALSE))),"Please select a value from the drop-down menu",IF('DO NOT USE_Case Formulas'!A982,"OK",NA()))</f>
        <v>#N/A</v>
      </c>
      <c r="AE982" s="40" t="e">
        <f>IF(AND('DO NOT USE_Case Formulas'!A982,ISBLANK('Captura de datos CASO'!AB982)),"Lab Result Test Result is required",IF(AND(NOT(ISBLANK('Captura de datos CASO'!AB982)),ISNA(VLOOKUP('Captura de datos CASO'!AB982,'DO NOT USE_School Picklist'!$Q$3:$Q$8,1,FALSE))),"Please select a value from the drop-down menu",IF('DO NOT USE_Case Formulas'!A982,"OK",NA())))</f>
        <v>#N/A</v>
      </c>
    </row>
    <row r="983" spans="1:31" x14ac:dyDescent="0.3">
      <c r="A983" s="39" t="e">
        <f>IF('DO NOT USE_Case Formulas'!A983,IF('DO NOT USE_Case Formulas'!B983,"Not all required fields are completed","OK"),NA())</f>
        <v>#N/A</v>
      </c>
      <c r="B983" s="40" t="e">
        <f>IF(AND('DO NOT USE_Case Formulas'!A983,ISBLANK('Captura de datos CASO'!B983)),"First Name is required",IF(NOT(ISBLANK('Captura de datos CASO'!B983)),"OK",NA()))</f>
        <v>#N/A</v>
      </c>
      <c r="C983" s="40" t="e">
        <f>IF(AND('DO NOT USE_Case Formulas'!A983,ISBLANK('Captura de datos CASO'!C983)),"Last Name is required",IF(NOT(ISBLANK('Captura de datos CASO'!C983)),"OK",NA()))</f>
        <v>#N/A</v>
      </c>
      <c r="D983" s="40" t="e">
        <f>IF(AND('DO NOT USE_Case Formulas'!A983,ISBLANK('Captura de datos CASO'!D983)),"Birthdate is required",IF(NOT(ISBLANK('Captura de datos CASO'!D983)),"OK",NA()))</f>
        <v>#N/A</v>
      </c>
      <c r="E983" s="40" t="e">
        <f>IF(AND('DO NOT USE_Case Formulas'!A983,ISBLANK('Captura de datos CASO'!E983)),"Mobile Phone is required",IF(NOT(ISBLANK('Captura de datos CASO'!E983)),IF(AND(ISNUMBER(VALUE('Captura de datos CASO'!E983)),LEFT('Captura de datos CASO'!E983,1)&lt;&gt;"1",LEN('Captura de datos CASO'!E983)=10),"OK","Phone number must be valid format"),NA()))</f>
        <v>#N/A</v>
      </c>
      <c r="F983" s="40" t="e">
        <f>IF(LEN('Captura de datos CASO'!F983)&gt;255,"Home Street Address must be less than 255 characters",IF('DO NOT USE_Case Formulas'!A983,"OK",NA()))</f>
        <v>#N/A</v>
      </c>
      <c r="G983" s="40" t="e">
        <f>IF(LEN('Captura de datos CASO'!G983)&gt;40,"City must be less than 40 characters",IF('DO NOT USE_Case Formulas'!A983,"OK",NA()))</f>
        <v>#N/A</v>
      </c>
      <c r="H983" s="40" t="e">
        <f>IF(AND(NOT(ISBLANK('Captura de datos CASO'!H983)),ISNA(VLOOKUP('Captura de datos CASO'!H983,'DO NOT USE_School Picklist'!$P$3:$P$52,1,FALSE))),"Please select a value from the drop-down menu",IF('DO NOT USE_Case Formulas'!A983,"OK",NA()))</f>
        <v>#N/A</v>
      </c>
      <c r="I983" s="40" t="e">
        <f>IF(AND('DO NOT USE_Case Formulas'!A983,ISBLANK('Captura de datos CASO'!I983)),"Zip is required",IF(ISBLANK('Captura de datos CASO'!I983),NA(),"OK"))</f>
        <v>#N/A</v>
      </c>
      <c r="J983" s="40" t="e">
        <f>IF(AND('DO NOT USE_Case Formulas'!A983,ISBLANK('Captura de datos CASO'!J983)),"Student or Staff? is required",IF(ISBLANK('Captura de datos CASO'!J983),NA(),IF(ISNA(VLOOKUP('Captura de datos CASO'!J983,'DO NOT USE_School Picklist'!$B$3:$B$6,1,FALSE)),"Please select a value from the drop-down menu","OK")))</f>
        <v>#N/A</v>
      </c>
      <c r="K983" s="40" t="e">
        <f>IF(AND('Captura de datos CASO'!J983='DO NOT USE_School Picklist'!$B$4,ISBLANK('Captura de datos CASO'!K983)),"Occupation/Job Title is required if Student or Staff? is Yes, staff/faculty or volunteer",IF('DO NOT USE_Case Formulas'!A983,"OK",NA()))</f>
        <v>#N/A</v>
      </c>
      <c r="L983" s="40" t="e">
        <f ca="1">IF('Captura de datos CASO'!L983&gt;'DO NOT USE_School Picklist'!$C$3,"Date last on school campus/facility cannot be a future date",IF('DO NOT USE_Case Formulas'!A983,IF(ISBLANK('Captura de datos CASO'!L983),"Date last on school campus/facility is required","OK"),NA()))</f>
        <v>#N/A</v>
      </c>
      <c r="M983" s="40" t="e">
        <f>IF(AND('DO NOT USE_Case Formulas'!A983,ISBLANK('Captura de datos CASO'!M983)),"Specific Place in the Location is required",IF(ISBLANK('Captura de datos CASO'!M983),NA(),"OK"))</f>
        <v>#N/A</v>
      </c>
      <c r="N983" s="40" t="e">
        <f>IF(LEN('Captura de datos CASO'!N983)&gt;50,"Parent/Guardian Name must be less than 50 characters",IF('DO NOT USE_Case Formulas'!A983,"OK",NA()))</f>
        <v>#N/A</v>
      </c>
      <c r="O983" s="40" t="e">
        <f>IF(NOT(ISBLANK('Captura de datos CASO'!O983)),IF(AND(ISNUMBER('Captura de datos CASO'!O983),LEFT('Captura de datos CASO'!O983,1)&lt;&gt;"1",LEN('Captura de datos CASO'!O983)=10),"OK","Phone number must be valid format"),IF('DO NOT USE_Case Formulas'!A983,"OK",NA()))</f>
        <v>#N/A</v>
      </c>
      <c r="P983" s="53" t="e">
        <f>IF(AND(NOT(ISBLANK('Captura de datos CASO'!P983)),ISNA(VLOOKUP('Captura de datos CASO'!P983,'DO NOT USE_School Picklist'!$I$3:$I$5,1,FALSE))),"Please select a value from the drop-down menu",IF('DO NOT USE_Case Formulas'!A983,"OK",NA()))</f>
        <v>#N/A</v>
      </c>
      <c r="Q983" s="40" t="e">
        <f>IF(AND(NOT(ISBLANK('Captura de datos CASO'!Q983)),ISNA(VLOOKUP('Captura de datos CASO'!Q983,'DO NOT USE_School Picklist'!$E$3:$E$10,1,FALSE))),"Please select a value from the drop-down menu",IF('DO NOT USE_Case Formulas'!A983,"OK",NA()))</f>
        <v>#N/A</v>
      </c>
      <c r="R983" s="53" t="e">
        <f>IF(AND(NOT(ISBLANK('Captura de datos CASO'!R983)),ISNA(VLOOKUP('Captura de datos CASO'!R983,'DO NOT USE_School Picklist'!$W$3:$W$9,1,FALSE))),"Please select a value from the drop-down menu",IF('DO NOT USE_Case Formulas'!A983,"OK",NA()))</f>
        <v>#N/A</v>
      </c>
      <c r="S983" s="53" t="e">
        <f>IF(AND(NOT(ISBLANK('Captura de datos CASO'!S983)),ISNA(VLOOKUP('Captura de datos CASO'!S983,'DO NOT USE_School Picklist'!$W$3:$W$9,1,FALSE))),"Please select a value from the drop-down menu",IF('DO NOT USE_Case Formulas'!A983,"OK",NA()))</f>
        <v>#N/A</v>
      </c>
      <c r="T983" s="40" t="e">
        <f>IF(AND(NOT(ISBLANK('Captura de datos CASO'!T983)),ISNA(VLOOKUP('Captura de datos CASO'!T983,'DO NOT USE_School Picklist'!$F$3:$F$16,1,FALSE))),"Please select a value from the drop-down menu",IF('DO NOT USE_Case Formulas'!A983,"OK",NA()))</f>
        <v>#N/A</v>
      </c>
      <c r="U983" s="40" t="e">
        <f>IF(LEN('Captura de datos CASO'!U983)&gt;100,"Classroom(s) must be less than 100 characters",IF('DO NOT USE_Case Formulas'!A983,"OK",NA()))</f>
        <v>#N/A</v>
      </c>
      <c r="V983" s="40" t="e">
        <f>IF(AND(NOT(ISBLANK('Captura de datos CASO'!V983)),ISNA(VLOOKUP('Captura de datos CASO'!V983,'DO NOT USE_School Picklist'!$S$3:$S$12,1,FALSE))),"Please select a value from the drop-down menu",IF('DO NOT USE_Case Formulas'!A983,"OK",NA()))</f>
        <v>#N/A</v>
      </c>
      <c r="W983" s="40" t="e">
        <f>IF(AND(NOT(ISBLANK('Captura de datos CASO'!W983)),ISNA(VLOOKUP('Captura de datos CASO'!W983,'DO NOT USE_School Picklist'!$S$3:$S$12,1,FALSE))),"Please select a value from the drop-down menu",IF('DO NOT USE_Case Formulas'!A983,"OK",NA()))</f>
        <v>#N/A</v>
      </c>
      <c r="X983" s="40" t="e">
        <f>IF(LEN('Captura de datos CASO'!X983)&gt;80,"Name of Education Group must be less than 80 characters",IF('DO NOT USE_Case Formulas'!A983,"OK",NA()))</f>
        <v>#N/A</v>
      </c>
      <c r="Y983" s="40" t="e">
        <f>IF(AND(NOT(ISBLANK('Captura de datos CASO'!Y983)),ISNA(VLOOKUP('Captura de datos CASO'!Y983,'DO NOT USE_School Picklist'!$K$3:$K$6,1,FALSE))),"Please select a value from the drop-down menu",IF('DO NOT USE_Case Formulas'!A983,"OK",NA()))</f>
        <v>#N/A</v>
      </c>
      <c r="Z983" s="40" t="e">
        <f>IF(AND('DO NOT USE_Case Formulas'!A983,ISBLANK('Captura de datos CASO'!Z983)),"Has this person had symptoms? is required",IF(AND(NOT(ISBLANK('Captura de datos CASO'!Z983)),ISNA(VLOOKUP('Captura de datos CASO'!Z983,'DO NOT USE_School Picklist'!$D$3:$D$5,1,FALSE))),"Please select a value from the drop-down menu",IF(NOT(ISBLANK('Captura de datos CASO'!Z983)),"OK",NA())))</f>
        <v>#N/A</v>
      </c>
      <c r="AA983" s="40" t="e">
        <f>IF(AND('Captura de datos CASO'!Z983='DO NOT USE_School Picklist'!$D$3,ISBLANK('Captura de datos CASO'!AA983)),"Symptom Onset Date is required if Ever Symptomatic is Yes",IF('DO NOT USE_Case Formulas'!A983,"OK",NA()))</f>
        <v>#N/A</v>
      </c>
      <c r="AB983" s="40"/>
      <c r="AC983" s="40" t="e">
        <f ca="1">IF(AND('DO NOT USE_Case Formulas'!A983,ISBLANK('Captura de datos CASO'!AC983)),"Lab Result Test Date is required",IF('Captura de datos CASO'!AC983&gt;'DO NOT USE_School Picklist'!$C$3,"Test Date cannot be a future date",IF(NOT(ISBLANK('Captura de datos CASO'!AC983)),"OK",NA())))</f>
        <v>#N/A</v>
      </c>
      <c r="AD983" s="40" t="e">
        <f>IF(AND(NOT(ISBLANK('Captura de datos CASO'!AD983)),ISNA(VLOOKUP('Captura de datos CASO'!AD983,'DO NOT USE_School Picklist'!$R$3:$R$7,1,FALSE))),"Please select a value from the drop-down menu",IF('DO NOT USE_Case Formulas'!A983,"OK",NA()))</f>
        <v>#N/A</v>
      </c>
      <c r="AE983" s="40" t="e">
        <f>IF(AND('DO NOT USE_Case Formulas'!A983,ISBLANK('Captura de datos CASO'!AB983)),"Lab Result Test Result is required",IF(AND(NOT(ISBLANK('Captura de datos CASO'!AB983)),ISNA(VLOOKUP('Captura de datos CASO'!AB983,'DO NOT USE_School Picklist'!$Q$3:$Q$8,1,FALSE))),"Please select a value from the drop-down menu",IF('DO NOT USE_Case Formulas'!A983,"OK",NA())))</f>
        <v>#N/A</v>
      </c>
    </row>
    <row r="984" spans="1:31" x14ac:dyDescent="0.3">
      <c r="A984" s="39" t="e">
        <f>IF('DO NOT USE_Case Formulas'!A984,IF('DO NOT USE_Case Formulas'!B984,"Not all required fields are completed","OK"),NA())</f>
        <v>#N/A</v>
      </c>
      <c r="B984" s="40" t="e">
        <f>IF(AND('DO NOT USE_Case Formulas'!A984,ISBLANK('Captura de datos CASO'!B984)),"First Name is required",IF(NOT(ISBLANK('Captura de datos CASO'!B984)),"OK",NA()))</f>
        <v>#N/A</v>
      </c>
      <c r="C984" s="40" t="e">
        <f>IF(AND('DO NOT USE_Case Formulas'!A984,ISBLANK('Captura de datos CASO'!C984)),"Last Name is required",IF(NOT(ISBLANK('Captura de datos CASO'!C984)),"OK",NA()))</f>
        <v>#N/A</v>
      </c>
      <c r="D984" s="40" t="e">
        <f>IF(AND('DO NOT USE_Case Formulas'!A984,ISBLANK('Captura de datos CASO'!D984)),"Birthdate is required",IF(NOT(ISBLANK('Captura de datos CASO'!D984)),"OK",NA()))</f>
        <v>#N/A</v>
      </c>
      <c r="E984" s="40" t="e">
        <f>IF(AND('DO NOT USE_Case Formulas'!A984,ISBLANK('Captura de datos CASO'!E984)),"Mobile Phone is required",IF(NOT(ISBLANK('Captura de datos CASO'!E984)),IF(AND(ISNUMBER(VALUE('Captura de datos CASO'!E984)),LEFT('Captura de datos CASO'!E984,1)&lt;&gt;"1",LEN('Captura de datos CASO'!E984)=10),"OK","Phone number must be valid format"),NA()))</f>
        <v>#N/A</v>
      </c>
      <c r="F984" s="40" t="e">
        <f>IF(LEN('Captura de datos CASO'!F984)&gt;255,"Home Street Address must be less than 255 characters",IF('DO NOT USE_Case Formulas'!A984,"OK",NA()))</f>
        <v>#N/A</v>
      </c>
      <c r="G984" s="40" t="e">
        <f>IF(LEN('Captura de datos CASO'!G984)&gt;40,"City must be less than 40 characters",IF('DO NOT USE_Case Formulas'!A984,"OK",NA()))</f>
        <v>#N/A</v>
      </c>
      <c r="H984" s="40" t="e">
        <f>IF(AND(NOT(ISBLANK('Captura de datos CASO'!H984)),ISNA(VLOOKUP('Captura de datos CASO'!H984,'DO NOT USE_School Picklist'!$P$3:$P$52,1,FALSE))),"Please select a value from the drop-down menu",IF('DO NOT USE_Case Formulas'!A984,"OK",NA()))</f>
        <v>#N/A</v>
      </c>
      <c r="I984" s="40" t="e">
        <f>IF(AND('DO NOT USE_Case Formulas'!A984,ISBLANK('Captura de datos CASO'!I984)),"Zip is required",IF(ISBLANK('Captura de datos CASO'!I984),NA(),"OK"))</f>
        <v>#N/A</v>
      </c>
      <c r="J984" s="40" t="e">
        <f>IF(AND('DO NOT USE_Case Formulas'!A984,ISBLANK('Captura de datos CASO'!J984)),"Student or Staff? is required",IF(ISBLANK('Captura de datos CASO'!J984),NA(),IF(ISNA(VLOOKUP('Captura de datos CASO'!J984,'DO NOT USE_School Picklist'!$B$3:$B$6,1,FALSE)),"Please select a value from the drop-down menu","OK")))</f>
        <v>#N/A</v>
      </c>
      <c r="K984" s="40" t="e">
        <f>IF(AND('Captura de datos CASO'!J984='DO NOT USE_School Picklist'!$B$4,ISBLANK('Captura de datos CASO'!K984)),"Occupation/Job Title is required if Student or Staff? is Yes, staff/faculty or volunteer",IF('DO NOT USE_Case Formulas'!A984,"OK",NA()))</f>
        <v>#N/A</v>
      </c>
      <c r="L984" s="40" t="e">
        <f ca="1">IF('Captura de datos CASO'!L984&gt;'DO NOT USE_School Picklist'!$C$3,"Date last on school campus/facility cannot be a future date",IF('DO NOT USE_Case Formulas'!A984,IF(ISBLANK('Captura de datos CASO'!L984),"Date last on school campus/facility is required","OK"),NA()))</f>
        <v>#N/A</v>
      </c>
      <c r="M984" s="40" t="e">
        <f>IF(AND('DO NOT USE_Case Formulas'!A984,ISBLANK('Captura de datos CASO'!M984)),"Specific Place in the Location is required",IF(ISBLANK('Captura de datos CASO'!M984),NA(),"OK"))</f>
        <v>#N/A</v>
      </c>
      <c r="N984" s="40" t="e">
        <f>IF(LEN('Captura de datos CASO'!N984)&gt;50,"Parent/Guardian Name must be less than 50 characters",IF('DO NOT USE_Case Formulas'!A984,"OK",NA()))</f>
        <v>#N/A</v>
      </c>
      <c r="O984" s="40" t="e">
        <f>IF(NOT(ISBLANK('Captura de datos CASO'!O984)),IF(AND(ISNUMBER('Captura de datos CASO'!O984),LEFT('Captura de datos CASO'!O984,1)&lt;&gt;"1",LEN('Captura de datos CASO'!O984)=10),"OK","Phone number must be valid format"),IF('DO NOT USE_Case Formulas'!A984,"OK",NA()))</f>
        <v>#N/A</v>
      </c>
      <c r="P984" s="53" t="e">
        <f>IF(AND(NOT(ISBLANK('Captura de datos CASO'!P984)),ISNA(VLOOKUP('Captura de datos CASO'!P984,'DO NOT USE_School Picklist'!$I$3:$I$5,1,FALSE))),"Please select a value from the drop-down menu",IF('DO NOT USE_Case Formulas'!A984,"OK",NA()))</f>
        <v>#N/A</v>
      </c>
      <c r="Q984" s="40" t="e">
        <f>IF(AND(NOT(ISBLANK('Captura de datos CASO'!Q984)),ISNA(VLOOKUP('Captura de datos CASO'!Q984,'DO NOT USE_School Picklist'!$E$3:$E$10,1,FALSE))),"Please select a value from the drop-down menu",IF('DO NOT USE_Case Formulas'!A984,"OK",NA()))</f>
        <v>#N/A</v>
      </c>
      <c r="R984" s="53" t="e">
        <f>IF(AND(NOT(ISBLANK('Captura de datos CASO'!R984)),ISNA(VLOOKUP('Captura de datos CASO'!R984,'DO NOT USE_School Picklist'!$W$3:$W$9,1,FALSE))),"Please select a value from the drop-down menu",IF('DO NOT USE_Case Formulas'!A984,"OK",NA()))</f>
        <v>#N/A</v>
      </c>
      <c r="S984" s="53" t="e">
        <f>IF(AND(NOT(ISBLANK('Captura de datos CASO'!S984)),ISNA(VLOOKUP('Captura de datos CASO'!S984,'DO NOT USE_School Picklist'!$W$3:$W$9,1,FALSE))),"Please select a value from the drop-down menu",IF('DO NOT USE_Case Formulas'!A984,"OK",NA()))</f>
        <v>#N/A</v>
      </c>
      <c r="T984" s="40" t="e">
        <f>IF(AND(NOT(ISBLANK('Captura de datos CASO'!T984)),ISNA(VLOOKUP('Captura de datos CASO'!T984,'DO NOT USE_School Picklist'!$F$3:$F$16,1,FALSE))),"Please select a value from the drop-down menu",IF('DO NOT USE_Case Formulas'!A984,"OK",NA()))</f>
        <v>#N/A</v>
      </c>
      <c r="U984" s="40" t="e">
        <f>IF(LEN('Captura de datos CASO'!U984)&gt;100,"Classroom(s) must be less than 100 characters",IF('DO NOT USE_Case Formulas'!A984,"OK",NA()))</f>
        <v>#N/A</v>
      </c>
      <c r="V984" s="40" t="e">
        <f>IF(AND(NOT(ISBLANK('Captura de datos CASO'!V984)),ISNA(VLOOKUP('Captura de datos CASO'!V984,'DO NOT USE_School Picklist'!$S$3:$S$12,1,FALSE))),"Please select a value from the drop-down menu",IF('DO NOT USE_Case Formulas'!A984,"OK",NA()))</f>
        <v>#N/A</v>
      </c>
      <c r="W984" s="40" t="e">
        <f>IF(AND(NOT(ISBLANK('Captura de datos CASO'!W984)),ISNA(VLOOKUP('Captura de datos CASO'!W984,'DO NOT USE_School Picklist'!$S$3:$S$12,1,FALSE))),"Please select a value from the drop-down menu",IF('DO NOT USE_Case Formulas'!A984,"OK",NA()))</f>
        <v>#N/A</v>
      </c>
      <c r="X984" s="40" t="e">
        <f>IF(LEN('Captura de datos CASO'!X984)&gt;80,"Name of Education Group must be less than 80 characters",IF('DO NOT USE_Case Formulas'!A984,"OK",NA()))</f>
        <v>#N/A</v>
      </c>
      <c r="Y984" s="40" t="e">
        <f>IF(AND(NOT(ISBLANK('Captura de datos CASO'!Y984)),ISNA(VLOOKUP('Captura de datos CASO'!Y984,'DO NOT USE_School Picklist'!$K$3:$K$6,1,FALSE))),"Please select a value from the drop-down menu",IF('DO NOT USE_Case Formulas'!A984,"OK",NA()))</f>
        <v>#N/A</v>
      </c>
      <c r="Z984" s="40" t="e">
        <f>IF(AND('DO NOT USE_Case Formulas'!A984,ISBLANK('Captura de datos CASO'!Z984)),"Has this person had symptoms? is required",IF(AND(NOT(ISBLANK('Captura de datos CASO'!Z984)),ISNA(VLOOKUP('Captura de datos CASO'!Z984,'DO NOT USE_School Picklist'!$D$3:$D$5,1,FALSE))),"Please select a value from the drop-down menu",IF(NOT(ISBLANK('Captura de datos CASO'!Z984)),"OK",NA())))</f>
        <v>#N/A</v>
      </c>
      <c r="AA984" s="40" t="e">
        <f>IF(AND('Captura de datos CASO'!Z984='DO NOT USE_School Picklist'!$D$3,ISBLANK('Captura de datos CASO'!AA984)),"Symptom Onset Date is required if Ever Symptomatic is Yes",IF('DO NOT USE_Case Formulas'!A984,"OK",NA()))</f>
        <v>#N/A</v>
      </c>
      <c r="AB984" s="40"/>
      <c r="AC984" s="40" t="e">
        <f ca="1">IF(AND('DO NOT USE_Case Formulas'!A984,ISBLANK('Captura de datos CASO'!AC984)),"Lab Result Test Date is required",IF('Captura de datos CASO'!AC984&gt;'DO NOT USE_School Picklist'!$C$3,"Test Date cannot be a future date",IF(NOT(ISBLANK('Captura de datos CASO'!AC984)),"OK",NA())))</f>
        <v>#N/A</v>
      </c>
      <c r="AD984" s="40" t="e">
        <f>IF(AND(NOT(ISBLANK('Captura de datos CASO'!AD984)),ISNA(VLOOKUP('Captura de datos CASO'!AD984,'DO NOT USE_School Picklist'!$R$3:$R$7,1,FALSE))),"Please select a value from the drop-down menu",IF('DO NOT USE_Case Formulas'!A984,"OK",NA()))</f>
        <v>#N/A</v>
      </c>
      <c r="AE984" s="40" t="e">
        <f>IF(AND('DO NOT USE_Case Formulas'!A984,ISBLANK('Captura de datos CASO'!AB984)),"Lab Result Test Result is required",IF(AND(NOT(ISBLANK('Captura de datos CASO'!AB984)),ISNA(VLOOKUP('Captura de datos CASO'!AB984,'DO NOT USE_School Picklist'!$Q$3:$Q$8,1,FALSE))),"Please select a value from the drop-down menu",IF('DO NOT USE_Case Formulas'!A984,"OK",NA())))</f>
        <v>#N/A</v>
      </c>
    </row>
    <row r="985" spans="1:31" x14ac:dyDescent="0.3">
      <c r="A985" s="39" t="e">
        <f>IF('DO NOT USE_Case Formulas'!A985,IF('DO NOT USE_Case Formulas'!B985,"Not all required fields are completed","OK"),NA())</f>
        <v>#N/A</v>
      </c>
      <c r="B985" s="40" t="e">
        <f>IF(AND('DO NOT USE_Case Formulas'!A985,ISBLANK('Captura de datos CASO'!B985)),"First Name is required",IF(NOT(ISBLANK('Captura de datos CASO'!B985)),"OK",NA()))</f>
        <v>#N/A</v>
      </c>
      <c r="C985" s="40" t="e">
        <f>IF(AND('DO NOT USE_Case Formulas'!A985,ISBLANK('Captura de datos CASO'!C985)),"Last Name is required",IF(NOT(ISBLANK('Captura de datos CASO'!C985)),"OK",NA()))</f>
        <v>#N/A</v>
      </c>
      <c r="D985" s="40" t="e">
        <f>IF(AND('DO NOT USE_Case Formulas'!A985,ISBLANK('Captura de datos CASO'!D985)),"Birthdate is required",IF(NOT(ISBLANK('Captura de datos CASO'!D985)),"OK",NA()))</f>
        <v>#N/A</v>
      </c>
      <c r="E985" s="40" t="e">
        <f>IF(AND('DO NOT USE_Case Formulas'!A985,ISBLANK('Captura de datos CASO'!E985)),"Mobile Phone is required",IF(NOT(ISBLANK('Captura de datos CASO'!E985)),IF(AND(ISNUMBER(VALUE('Captura de datos CASO'!E985)),LEFT('Captura de datos CASO'!E985,1)&lt;&gt;"1",LEN('Captura de datos CASO'!E985)=10),"OK","Phone number must be valid format"),NA()))</f>
        <v>#N/A</v>
      </c>
      <c r="F985" s="40" t="e">
        <f>IF(LEN('Captura de datos CASO'!F985)&gt;255,"Home Street Address must be less than 255 characters",IF('DO NOT USE_Case Formulas'!A985,"OK",NA()))</f>
        <v>#N/A</v>
      </c>
      <c r="G985" s="40" t="e">
        <f>IF(LEN('Captura de datos CASO'!G985)&gt;40,"City must be less than 40 characters",IF('DO NOT USE_Case Formulas'!A985,"OK",NA()))</f>
        <v>#N/A</v>
      </c>
      <c r="H985" s="40" t="e">
        <f>IF(AND(NOT(ISBLANK('Captura de datos CASO'!H985)),ISNA(VLOOKUP('Captura de datos CASO'!H985,'DO NOT USE_School Picklist'!$P$3:$P$52,1,FALSE))),"Please select a value from the drop-down menu",IF('DO NOT USE_Case Formulas'!A985,"OK",NA()))</f>
        <v>#N/A</v>
      </c>
      <c r="I985" s="40" t="e">
        <f>IF(AND('DO NOT USE_Case Formulas'!A985,ISBLANK('Captura de datos CASO'!I985)),"Zip is required",IF(ISBLANK('Captura de datos CASO'!I985),NA(),"OK"))</f>
        <v>#N/A</v>
      </c>
      <c r="J985" s="40" t="e">
        <f>IF(AND('DO NOT USE_Case Formulas'!A985,ISBLANK('Captura de datos CASO'!J985)),"Student or Staff? is required",IF(ISBLANK('Captura de datos CASO'!J985),NA(),IF(ISNA(VLOOKUP('Captura de datos CASO'!J985,'DO NOT USE_School Picklist'!$B$3:$B$6,1,FALSE)),"Please select a value from the drop-down menu","OK")))</f>
        <v>#N/A</v>
      </c>
      <c r="K985" s="40" t="e">
        <f>IF(AND('Captura de datos CASO'!J985='DO NOT USE_School Picklist'!$B$4,ISBLANK('Captura de datos CASO'!K985)),"Occupation/Job Title is required if Student or Staff? is Yes, staff/faculty or volunteer",IF('DO NOT USE_Case Formulas'!A985,"OK",NA()))</f>
        <v>#N/A</v>
      </c>
      <c r="L985" s="40" t="e">
        <f ca="1">IF('Captura de datos CASO'!L985&gt;'DO NOT USE_School Picklist'!$C$3,"Date last on school campus/facility cannot be a future date",IF('DO NOT USE_Case Formulas'!A985,IF(ISBLANK('Captura de datos CASO'!L985),"Date last on school campus/facility is required","OK"),NA()))</f>
        <v>#N/A</v>
      </c>
      <c r="M985" s="40" t="e">
        <f>IF(AND('DO NOT USE_Case Formulas'!A985,ISBLANK('Captura de datos CASO'!M985)),"Specific Place in the Location is required",IF(ISBLANK('Captura de datos CASO'!M985),NA(),"OK"))</f>
        <v>#N/A</v>
      </c>
      <c r="N985" s="40" t="e">
        <f>IF(LEN('Captura de datos CASO'!N985)&gt;50,"Parent/Guardian Name must be less than 50 characters",IF('DO NOT USE_Case Formulas'!A985,"OK",NA()))</f>
        <v>#N/A</v>
      </c>
      <c r="O985" s="40" t="e">
        <f>IF(NOT(ISBLANK('Captura de datos CASO'!O985)),IF(AND(ISNUMBER('Captura de datos CASO'!O985),LEFT('Captura de datos CASO'!O985,1)&lt;&gt;"1",LEN('Captura de datos CASO'!O985)=10),"OK","Phone number must be valid format"),IF('DO NOT USE_Case Formulas'!A985,"OK",NA()))</f>
        <v>#N/A</v>
      </c>
      <c r="P985" s="53" t="e">
        <f>IF(AND(NOT(ISBLANK('Captura de datos CASO'!P985)),ISNA(VLOOKUP('Captura de datos CASO'!P985,'DO NOT USE_School Picklist'!$I$3:$I$5,1,FALSE))),"Please select a value from the drop-down menu",IF('DO NOT USE_Case Formulas'!A985,"OK",NA()))</f>
        <v>#N/A</v>
      </c>
      <c r="Q985" s="40" t="e">
        <f>IF(AND(NOT(ISBLANK('Captura de datos CASO'!Q985)),ISNA(VLOOKUP('Captura de datos CASO'!Q985,'DO NOT USE_School Picklist'!$E$3:$E$10,1,FALSE))),"Please select a value from the drop-down menu",IF('DO NOT USE_Case Formulas'!A985,"OK",NA()))</f>
        <v>#N/A</v>
      </c>
      <c r="R985" s="53" t="e">
        <f>IF(AND(NOT(ISBLANK('Captura de datos CASO'!R985)),ISNA(VLOOKUP('Captura de datos CASO'!R985,'DO NOT USE_School Picklist'!$W$3:$W$9,1,FALSE))),"Please select a value from the drop-down menu",IF('DO NOT USE_Case Formulas'!A985,"OK",NA()))</f>
        <v>#N/A</v>
      </c>
      <c r="S985" s="53" t="e">
        <f>IF(AND(NOT(ISBLANK('Captura de datos CASO'!S985)),ISNA(VLOOKUP('Captura de datos CASO'!S985,'DO NOT USE_School Picklist'!$W$3:$W$9,1,FALSE))),"Please select a value from the drop-down menu",IF('DO NOT USE_Case Formulas'!A985,"OK",NA()))</f>
        <v>#N/A</v>
      </c>
      <c r="T985" s="40" t="e">
        <f>IF(AND(NOT(ISBLANK('Captura de datos CASO'!T985)),ISNA(VLOOKUP('Captura de datos CASO'!T985,'DO NOT USE_School Picklist'!$F$3:$F$16,1,FALSE))),"Please select a value from the drop-down menu",IF('DO NOT USE_Case Formulas'!A985,"OK",NA()))</f>
        <v>#N/A</v>
      </c>
      <c r="U985" s="40" t="e">
        <f>IF(LEN('Captura de datos CASO'!U985)&gt;100,"Classroom(s) must be less than 100 characters",IF('DO NOT USE_Case Formulas'!A985,"OK",NA()))</f>
        <v>#N/A</v>
      </c>
      <c r="V985" s="40" t="e">
        <f>IF(AND(NOT(ISBLANK('Captura de datos CASO'!V985)),ISNA(VLOOKUP('Captura de datos CASO'!V985,'DO NOT USE_School Picklist'!$S$3:$S$12,1,FALSE))),"Please select a value from the drop-down menu",IF('DO NOT USE_Case Formulas'!A985,"OK",NA()))</f>
        <v>#N/A</v>
      </c>
      <c r="W985" s="40" t="e">
        <f>IF(AND(NOT(ISBLANK('Captura de datos CASO'!W985)),ISNA(VLOOKUP('Captura de datos CASO'!W985,'DO NOT USE_School Picklist'!$S$3:$S$12,1,FALSE))),"Please select a value from the drop-down menu",IF('DO NOT USE_Case Formulas'!A985,"OK",NA()))</f>
        <v>#N/A</v>
      </c>
      <c r="X985" s="40" t="e">
        <f>IF(LEN('Captura de datos CASO'!X985)&gt;80,"Name of Education Group must be less than 80 characters",IF('DO NOT USE_Case Formulas'!A985,"OK",NA()))</f>
        <v>#N/A</v>
      </c>
      <c r="Y985" s="40" t="e">
        <f>IF(AND(NOT(ISBLANK('Captura de datos CASO'!Y985)),ISNA(VLOOKUP('Captura de datos CASO'!Y985,'DO NOT USE_School Picklist'!$K$3:$K$6,1,FALSE))),"Please select a value from the drop-down menu",IF('DO NOT USE_Case Formulas'!A985,"OK",NA()))</f>
        <v>#N/A</v>
      </c>
      <c r="Z985" s="40" t="e">
        <f>IF(AND('DO NOT USE_Case Formulas'!A985,ISBLANK('Captura de datos CASO'!Z985)),"Has this person had symptoms? is required",IF(AND(NOT(ISBLANK('Captura de datos CASO'!Z985)),ISNA(VLOOKUP('Captura de datos CASO'!Z985,'DO NOT USE_School Picklist'!$D$3:$D$5,1,FALSE))),"Please select a value from the drop-down menu",IF(NOT(ISBLANK('Captura de datos CASO'!Z985)),"OK",NA())))</f>
        <v>#N/A</v>
      </c>
      <c r="AA985" s="40" t="e">
        <f>IF(AND('Captura de datos CASO'!Z985='DO NOT USE_School Picklist'!$D$3,ISBLANK('Captura de datos CASO'!AA985)),"Symptom Onset Date is required if Ever Symptomatic is Yes",IF('DO NOT USE_Case Formulas'!A985,"OK",NA()))</f>
        <v>#N/A</v>
      </c>
      <c r="AB985" s="40"/>
      <c r="AC985" s="40" t="e">
        <f ca="1">IF(AND('DO NOT USE_Case Formulas'!A985,ISBLANK('Captura de datos CASO'!AC985)),"Lab Result Test Date is required",IF('Captura de datos CASO'!AC985&gt;'DO NOT USE_School Picklist'!$C$3,"Test Date cannot be a future date",IF(NOT(ISBLANK('Captura de datos CASO'!AC985)),"OK",NA())))</f>
        <v>#N/A</v>
      </c>
      <c r="AD985" s="40" t="e">
        <f>IF(AND(NOT(ISBLANK('Captura de datos CASO'!AD985)),ISNA(VLOOKUP('Captura de datos CASO'!AD985,'DO NOT USE_School Picklist'!$R$3:$R$7,1,FALSE))),"Please select a value from the drop-down menu",IF('DO NOT USE_Case Formulas'!A985,"OK",NA()))</f>
        <v>#N/A</v>
      </c>
      <c r="AE985" s="40" t="e">
        <f>IF(AND('DO NOT USE_Case Formulas'!A985,ISBLANK('Captura de datos CASO'!AB985)),"Lab Result Test Result is required",IF(AND(NOT(ISBLANK('Captura de datos CASO'!AB985)),ISNA(VLOOKUP('Captura de datos CASO'!AB985,'DO NOT USE_School Picklist'!$Q$3:$Q$8,1,FALSE))),"Please select a value from the drop-down menu",IF('DO NOT USE_Case Formulas'!A985,"OK",NA())))</f>
        <v>#N/A</v>
      </c>
    </row>
    <row r="986" spans="1:31" x14ac:dyDescent="0.3">
      <c r="A986" s="39" t="e">
        <f>IF('DO NOT USE_Case Formulas'!A986,IF('DO NOT USE_Case Formulas'!B986,"Not all required fields are completed","OK"),NA())</f>
        <v>#N/A</v>
      </c>
      <c r="B986" s="40" t="e">
        <f>IF(AND('DO NOT USE_Case Formulas'!A986,ISBLANK('Captura de datos CASO'!B986)),"First Name is required",IF(NOT(ISBLANK('Captura de datos CASO'!B986)),"OK",NA()))</f>
        <v>#N/A</v>
      </c>
      <c r="C986" s="40" t="e">
        <f>IF(AND('DO NOT USE_Case Formulas'!A986,ISBLANK('Captura de datos CASO'!C986)),"Last Name is required",IF(NOT(ISBLANK('Captura de datos CASO'!C986)),"OK",NA()))</f>
        <v>#N/A</v>
      </c>
      <c r="D986" s="40" t="e">
        <f>IF(AND('DO NOT USE_Case Formulas'!A986,ISBLANK('Captura de datos CASO'!D986)),"Birthdate is required",IF(NOT(ISBLANK('Captura de datos CASO'!D986)),"OK",NA()))</f>
        <v>#N/A</v>
      </c>
      <c r="E986" s="40" t="e">
        <f>IF(AND('DO NOT USE_Case Formulas'!A986,ISBLANK('Captura de datos CASO'!E986)),"Mobile Phone is required",IF(NOT(ISBLANK('Captura de datos CASO'!E986)),IF(AND(ISNUMBER(VALUE('Captura de datos CASO'!E986)),LEFT('Captura de datos CASO'!E986,1)&lt;&gt;"1",LEN('Captura de datos CASO'!E986)=10),"OK","Phone number must be valid format"),NA()))</f>
        <v>#N/A</v>
      </c>
      <c r="F986" s="40" t="e">
        <f>IF(LEN('Captura de datos CASO'!F986)&gt;255,"Home Street Address must be less than 255 characters",IF('DO NOT USE_Case Formulas'!A986,"OK",NA()))</f>
        <v>#N/A</v>
      </c>
      <c r="G986" s="40" t="e">
        <f>IF(LEN('Captura de datos CASO'!G986)&gt;40,"City must be less than 40 characters",IF('DO NOT USE_Case Formulas'!A986,"OK",NA()))</f>
        <v>#N/A</v>
      </c>
      <c r="H986" s="40" t="e">
        <f>IF(AND(NOT(ISBLANK('Captura de datos CASO'!H986)),ISNA(VLOOKUP('Captura de datos CASO'!H986,'DO NOT USE_School Picklist'!$P$3:$P$52,1,FALSE))),"Please select a value from the drop-down menu",IF('DO NOT USE_Case Formulas'!A986,"OK",NA()))</f>
        <v>#N/A</v>
      </c>
      <c r="I986" s="40" t="e">
        <f>IF(AND('DO NOT USE_Case Formulas'!A986,ISBLANK('Captura de datos CASO'!I986)),"Zip is required",IF(ISBLANK('Captura de datos CASO'!I986),NA(),"OK"))</f>
        <v>#N/A</v>
      </c>
      <c r="J986" s="40" t="e">
        <f>IF(AND('DO NOT USE_Case Formulas'!A986,ISBLANK('Captura de datos CASO'!J986)),"Student or Staff? is required",IF(ISBLANK('Captura de datos CASO'!J986),NA(),IF(ISNA(VLOOKUP('Captura de datos CASO'!J986,'DO NOT USE_School Picklist'!$B$3:$B$6,1,FALSE)),"Please select a value from the drop-down menu","OK")))</f>
        <v>#N/A</v>
      </c>
      <c r="K986" s="40" t="e">
        <f>IF(AND('Captura de datos CASO'!J986='DO NOT USE_School Picklist'!$B$4,ISBLANK('Captura de datos CASO'!K986)),"Occupation/Job Title is required if Student or Staff? is Yes, staff/faculty or volunteer",IF('DO NOT USE_Case Formulas'!A986,"OK",NA()))</f>
        <v>#N/A</v>
      </c>
      <c r="L986" s="40" t="e">
        <f ca="1">IF('Captura de datos CASO'!L986&gt;'DO NOT USE_School Picklist'!$C$3,"Date last on school campus/facility cannot be a future date",IF('DO NOT USE_Case Formulas'!A986,IF(ISBLANK('Captura de datos CASO'!L986),"Date last on school campus/facility is required","OK"),NA()))</f>
        <v>#N/A</v>
      </c>
      <c r="M986" s="40" t="e">
        <f>IF(AND('DO NOT USE_Case Formulas'!A986,ISBLANK('Captura de datos CASO'!M986)),"Specific Place in the Location is required",IF(ISBLANK('Captura de datos CASO'!M986),NA(),"OK"))</f>
        <v>#N/A</v>
      </c>
      <c r="N986" s="40" t="e">
        <f>IF(LEN('Captura de datos CASO'!N986)&gt;50,"Parent/Guardian Name must be less than 50 characters",IF('DO NOT USE_Case Formulas'!A986,"OK",NA()))</f>
        <v>#N/A</v>
      </c>
      <c r="O986" s="40" t="e">
        <f>IF(NOT(ISBLANK('Captura de datos CASO'!O986)),IF(AND(ISNUMBER('Captura de datos CASO'!O986),LEFT('Captura de datos CASO'!O986,1)&lt;&gt;"1",LEN('Captura de datos CASO'!O986)=10),"OK","Phone number must be valid format"),IF('DO NOT USE_Case Formulas'!A986,"OK",NA()))</f>
        <v>#N/A</v>
      </c>
      <c r="P986" s="53" t="e">
        <f>IF(AND(NOT(ISBLANK('Captura de datos CASO'!P986)),ISNA(VLOOKUP('Captura de datos CASO'!P986,'DO NOT USE_School Picklist'!$I$3:$I$5,1,FALSE))),"Please select a value from the drop-down menu",IF('DO NOT USE_Case Formulas'!A986,"OK",NA()))</f>
        <v>#N/A</v>
      </c>
      <c r="Q986" s="40" t="e">
        <f>IF(AND(NOT(ISBLANK('Captura de datos CASO'!Q986)),ISNA(VLOOKUP('Captura de datos CASO'!Q986,'DO NOT USE_School Picklist'!$E$3:$E$10,1,FALSE))),"Please select a value from the drop-down menu",IF('DO NOT USE_Case Formulas'!A986,"OK",NA()))</f>
        <v>#N/A</v>
      </c>
      <c r="R986" s="53" t="e">
        <f>IF(AND(NOT(ISBLANK('Captura de datos CASO'!R986)),ISNA(VLOOKUP('Captura de datos CASO'!R986,'DO NOT USE_School Picklist'!$W$3:$W$9,1,FALSE))),"Please select a value from the drop-down menu",IF('DO NOT USE_Case Formulas'!A986,"OK",NA()))</f>
        <v>#N/A</v>
      </c>
      <c r="S986" s="53" t="e">
        <f>IF(AND(NOT(ISBLANK('Captura de datos CASO'!S986)),ISNA(VLOOKUP('Captura de datos CASO'!S986,'DO NOT USE_School Picklist'!$W$3:$W$9,1,FALSE))),"Please select a value from the drop-down menu",IF('DO NOT USE_Case Formulas'!A986,"OK",NA()))</f>
        <v>#N/A</v>
      </c>
      <c r="T986" s="40" t="e">
        <f>IF(AND(NOT(ISBLANK('Captura de datos CASO'!T986)),ISNA(VLOOKUP('Captura de datos CASO'!T986,'DO NOT USE_School Picklist'!$F$3:$F$16,1,FALSE))),"Please select a value from the drop-down menu",IF('DO NOT USE_Case Formulas'!A986,"OK",NA()))</f>
        <v>#N/A</v>
      </c>
      <c r="U986" s="40" t="e">
        <f>IF(LEN('Captura de datos CASO'!U986)&gt;100,"Classroom(s) must be less than 100 characters",IF('DO NOT USE_Case Formulas'!A986,"OK",NA()))</f>
        <v>#N/A</v>
      </c>
      <c r="V986" s="40" t="e">
        <f>IF(AND(NOT(ISBLANK('Captura de datos CASO'!V986)),ISNA(VLOOKUP('Captura de datos CASO'!V986,'DO NOT USE_School Picklist'!$S$3:$S$12,1,FALSE))),"Please select a value from the drop-down menu",IF('DO NOT USE_Case Formulas'!A986,"OK",NA()))</f>
        <v>#N/A</v>
      </c>
      <c r="W986" s="40" t="e">
        <f>IF(AND(NOT(ISBLANK('Captura de datos CASO'!W986)),ISNA(VLOOKUP('Captura de datos CASO'!W986,'DO NOT USE_School Picklist'!$S$3:$S$12,1,FALSE))),"Please select a value from the drop-down menu",IF('DO NOT USE_Case Formulas'!A986,"OK",NA()))</f>
        <v>#N/A</v>
      </c>
      <c r="X986" s="40" t="e">
        <f>IF(LEN('Captura de datos CASO'!X986)&gt;80,"Name of Education Group must be less than 80 characters",IF('DO NOT USE_Case Formulas'!A986,"OK",NA()))</f>
        <v>#N/A</v>
      </c>
      <c r="Y986" s="40" t="e">
        <f>IF(AND(NOT(ISBLANK('Captura de datos CASO'!Y986)),ISNA(VLOOKUP('Captura de datos CASO'!Y986,'DO NOT USE_School Picklist'!$K$3:$K$6,1,FALSE))),"Please select a value from the drop-down menu",IF('DO NOT USE_Case Formulas'!A986,"OK",NA()))</f>
        <v>#N/A</v>
      </c>
      <c r="Z986" s="40" t="e">
        <f>IF(AND('DO NOT USE_Case Formulas'!A986,ISBLANK('Captura de datos CASO'!Z986)),"Has this person had symptoms? is required",IF(AND(NOT(ISBLANK('Captura de datos CASO'!Z986)),ISNA(VLOOKUP('Captura de datos CASO'!Z986,'DO NOT USE_School Picklist'!$D$3:$D$5,1,FALSE))),"Please select a value from the drop-down menu",IF(NOT(ISBLANK('Captura de datos CASO'!Z986)),"OK",NA())))</f>
        <v>#N/A</v>
      </c>
      <c r="AA986" s="40" t="e">
        <f>IF(AND('Captura de datos CASO'!Z986='DO NOT USE_School Picklist'!$D$3,ISBLANK('Captura de datos CASO'!AA986)),"Symptom Onset Date is required if Ever Symptomatic is Yes",IF('DO NOT USE_Case Formulas'!A986,"OK",NA()))</f>
        <v>#N/A</v>
      </c>
      <c r="AB986" s="40"/>
      <c r="AC986" s="40" t="e">
        <f ca="1">IF(AND('DO NOT USE_Case Formulas'!A986,ISBLANK('Captura de datos CASO'!AC986)),"Lab Result Test Date is required",IF('Captura de datos CASO'!AC986&gt;'DO NOT USE_School Picklist'!$C$3,"Test Date cannot be a future date",IF(NOT(ISBLANK('Captura de datos CASO'!AC986)),"OK",NA())))</f>
        <v>#N/A</v>
      </c>
      <c r="AD986" s="40" t="e">
        <f>IF(AND(NOT(ISBLANK('Captura de datos CASO'!AD986)),ISNA(VLOOKUP('Captura de datos CASO'!AD986,'DO NOT USE_School Picklist'!$R$3:$R$7,1,FALSE))),"Please select a value from the drop-down menu",IF('DO NOT USE_Case Formulas'!A986,"OK",NA()))</f>
        <v>#N/A</v>
      </c>
      <c r="AE986" s="40" t="e">
        <f>IF(AND('DO NOT USE_Case Formulas'!A986,ISBLANK('Captura de datos CASO'!AB986)),"Lab Result Test Result is required",IF(AND(NOT(ISBLANK('Captura de datos CASO'!AB986)),ISNA(VLOOKUP('Captura de datos CASO'!AB986,'DO NOT USE_School Picklist'!$Q$3:$Q$8,1,FALSE))),"Please select a value from the drop-down menu",IF('DO NOT USE_Case Formulas'!A986,"OK",NA())))</f>
        <v>#N/A</v>
      </c>
    </row>
    <row r="987" spans="1:31" x14ac:dyDescent="0.3">
      <c r="A987" s="39" t="e">
        <f>IF('DO NOT USE_Case Formulas'!A987,IF('DO NOT USE_Case Formulas'!B987,"Not all required fields are completed","OK"),NA())</f>
        <v>#N/A</v>
      </c>
      <c r="B987" s="40" t="e">
        <f>IF(AND('DO NOT USE_Case Formulas'!A987,ISBLANK('Captura de datos CASO'!B987)),"First Name is required",IF(NOT(ISBLANK('Captura de datos CASO'!B987)),"OK",NA()))</f>
        <v>#N/A</v>
      </c>
      <c r="C987" s="40" t="e">
        <f>IF(AND('DO NOT USE_Case Formulas'!A987,ISBLANK('Captura de datos CASO'!C987)),"Last Name is required",IF(NOT(ISBLANK('Captura de datos CASO'!C987)),"OK",NA()))</f>
        <v>#N/A</v>
      </c>
      <c r="D987" s="40" t="e">
        <f>IF(AND('DO NOT USE_Case Formulas'!A987,ISBLANK('Captura de datos CASO'!D987)),"Birthdate is required",IF(NOT(ISBLANK('Captura de datos CASO'!D987)),"OK",NA()))</f>
        <v>#N/A</v>
      </c>
      <c r="E987" s="40" t="e">
        <f>IF(AND('DO NOT USE_Case Formulas'!A987,ISBLANK('Captura de datos CASO'!E987)),"Mobile Phone is required",IF(NOT(ISBLANK('Captura de datos CASO'!E987)),IF(AND(ISNUMBER(VALUE('Captura de datos CASO'!E987)),LEFT('Captura de datos CASO'!E987,1)&lt;&gt;"1",LEN('Captura de datos CASO'!E987)=10),"OK","Phone number must be valid format"),NA()))</f>
        <v>#N/A</v>
      </c>
      <c r="F987" s="40" t="e">
        <f>IF(LEN('Captura de datos CASO'!F987)&gt;255,"Home Street Address must be less than 255 characters",IF('DO NOT USE_Case Formulas'!A987,"OK",NA()))</f>
        <v>#N/A</v>
      </c>
      <c r="G987" s="40" t="e">
        <f>IF(LEN('Captura de datos CASO'!G987)&gt;40,"City must be less than 40 characters",IF('DO NOT USE_Case Formulas'!A987,"OK",NA()))</f>
        <v>#N/A</v>
      </c>
      <c r="H987" s="40" t="e">
        <f>IF(AND(NOT(ISBLANK('Captura de datos CASO'!H987)),ISNA(VLOOKUP('Captura de datos CASO'!H987,'DO NOT USE_School Picklist'!$P$3:$P$52,1,FALSE))),"Please select a value from the drop-down menu",IF('DO NOT USE_Case Formulas'!A987,"OK",NA()))</f>
        <v>#N/A</v>
      </c>
      <c r="I987" s="40" t="e">
        <f>IF(AND('DO NOT USE_Case Formulas'!A987,ISBLANK('Captura de datos CASO'!I987)),"Zip is required",IF(ISBLANK('Captura de datos CASO'!I987),NA(),"OK"))</f>
        <v>#N/A</v>
      </c>
      <c r="J987" s="40" t="e">
        <f>IF(AND('DO NOT USE_Case Formulas'!A987,ISBLANK('Captura de datos CASO'!J987)),"Student or Staff? is required",IF(ISBLANK('Captura de datos CASO'!J987),NA(),IF(ISNA(VLOOKUP('Captura de datos CASO'!J987,'DO NOT USE_School Picklist'!$B$3:$B$6,1,FALSE)),"Please select a value from the drop-down menu","OK")))</f>
        <v>#N/A</v>
      </c>
      <c r="K987" s="40" t="e">
        <f>IF(AND('Captura de datos CASO'!J987='DO NOT USE_School Picklist'!$B$4,ISBLANK('Captura de datos CASO'!K987)),"Occupation/Job Title is required if Student or Staff? is Yes, staff/faculty or volunteer",IF('DO NOT USE_Case Formulas'!A987,"OK",NA()))</f>
        <v>#N/A</v>
      </c>
      <c r="L987" s="40" t="e">
        <f ca="1">IF('Captura de datos CASO'!L987&gt;'DO NOT USE_School Picklist'!$C$3,"Date last on school campus/facility cannot be a future date",IF('DO NOT USE_Case Formulas'!A987,IF(ISBLANK('Captura de datos CASO'!L987),"Date last on school campus/facility is required","OK"),NA()))</f>
        <v>#N/A</v>
      </c>
      <c r="M987" s="40" t="e">
        <f>IF(AND('DO NOT USE_Case Formulas'!A987,ISBLANK('Captura de datos CASO'!M987)),"Specific Place in the Location is required",IF(ISBLANK('Captura de datos CASO'!M987),NA(),"OK"))</f>
        <v>#N/A</v>
      </c>
      <c r="N987" s="40" t="e">
        <f>IF(LEN('Captura de datos CASO'!N987)&gt;50,"Parent/Guardian Name must be less than 50 characters",IF('DO NOT USE_Case Formulas'!A987,"OK",NA()))</f>
        <v>#N/A</v>
      </c>
      <c r="O987" s="40" t="e">
        <f>IF(NOT(ISBLANK('Captura de datos CASO'!O987)),IF(AND(ISNUMBER('Captura de datos CASO'!O987),LEFT('Captura de datos CASO'!O987,1)&lt;&gt;"1",LEN('Captura de datos CASO'!O987)=10),"OK","Phone number must be valid format"),IF('DO NOT USE_Case Formulas'!A987,"OK",NA()))</f>
        <v>#N/A</v>
      </c>
      <c r="P987" s="53" t="e">
        <f>IF(AND(NOT(ISBLANK('Captura de datos CASO'!P987)),ISNA(VLOOKUP('Captura de datos CASO'!P987,'DO NOT USE_School Picklist'!$I$3:$I$5,1,FALSE))),"Please select a value from the drop-down menu",IF('DO NOT USE_Case Formulas'!A987,"OK",NA()))</f>
        <v>#N/A</v>
      </c>
      <c r="Q987" s="40" t="e">
        <f>IF(AND(NOT(ISBLANK('Captura de datos CASO'!Q987)),ISNA(VLOOKUP('Captura de datos CASO'!Q987,'DO NOT USE_School Picklist'!$E$3:$E$10,1,FALSE))),"Please select a value from the drop-down menu",IF('DO NOT USE_Case Formulas'!A987,"OK",NA()))</f>
        <v>#N/A</v>
      </c>
      <c r="R987" s="53" t="e">
        <f>IF(AND(NOT(ISBLANK('Captura de datos CASO'!R987)),ISNA(VLOOKUP('Captura de datos CASO'!R987,'DO NOT USE_School Picklist'!$W$3:$W$9,1,FALSE))),"Please select a value from the drop-down menu",IF('DO NOT USE_Case Formulas'!A987,"OK",NA()))</f>
        <v>#N/A</v>
      </c>
      <c r="S987" s="53" t="e">
        <f>IF(AND(NOT(ISBLANK('Captura de datos CASO'!S987)),ISNA(VLOOKUP('Captura de datos CASO'!S987,'DO NOT USE_School Picklist'!$W$3:$W$9,1,FALSE))),"Please select a value from the drop-down menu",IF('DO NOT USE_Case Formulas'!A987,"OK",NA()))</f>
        <v>#N/A</v>
      </c>
      <c r="T987" s="40" t="e">
        <f>IF(AND(NOT(ISBLANK('Captura de datos CASO'!T987)),ISNA(VLOOKUP('Captura de datos CASO'!T987,'DO NOT USE_School Picklist'!$F$3:$F$16,1,FALSE))),"Please select a value from the drop-down menu",IF('DO NOT USE_Case Formulas'!A987,"OK",NA()))</f>
        <v>#N/A</v>
      </c>
      <c r="U987" s="40" t="e">
        <f>IF(LEN('Captura de datos CASO'!U987)&gt;100,"Classroom(s) must be less than 100 characters",IF('DO NOT USE_Case Formulas'!A987,"OK",NA()))</f>
        <v>#N/A</v>
      </c>
      <c r="V987" s="40" t="e">
        <f>IF(AND(NOT(ISBLANK('Captura de datos CASO'!V987)),ISNA(VLOOKUP('Captura de datos CASO'!V987,'DO NOT USE_School Picklist'!$S$3:$S$12,1,FALSE))),"Please select a value from the drop-down menu",IF('DO NOT USE_Case Formulas'!A987,"OK",NA()))</f>
        <v>#N/A</v>
      </c>
      <c r="W987" s="40" t="e">
        <f>IF(AND(NOT(ISBLANK('Captura de datos CASO'!W987)),ISNA(VLOOKUP('Captura de datos CASO'!W987,'DO NOT USE_School Picklist'!$S$3:$S$12,1,FALSE))),"Please select a value from the drop-down menu",IF('DO NOT USE_Case Formulas'!A987,"OK",NA()))</f>
        <v>#N/A</v>
      </c>
      <c r="X987" s="40" t="e">
        <f>IF(LEN('Captura de datos CASO'!X987)&gt;80,"Name of Education Group must be less than 80 characters",IF('DO NOT USE_Case Formulas'!A987,"OK",NA()))</f>
        <v>#N/A</v>
      </c>
      <c r="Y987" s="40" t="e">
        <f>IF(AND(NOT(ISBLANK('Captura de datos CASO'!Y987)),ISNA(VLOOKUP('Captura de datos CASO'!Y987,'DO NOT USE_School Picklist'!$K$3:$K$6,1,FALSE))),"Please select a value from the drop-down menu",IF('DO NOT USE_Case Formulas'!A987,"OK",NA()))</f>
        <v>#N/A</v>
      </c>
      <c r="Z987" s="40" t="e">
        <f>IF(AND('DO NOT USE_Case Formulas'!A987,ISBLANK('Captura de datos CASO'!Z987)),"Has this person had symptoms? is required",IF(AND(NOT(ISBLANK('Captura de datos CASO'!Z987)),ISNA(VLOOKUP('Captura de datos CASO'!Z987,'DO NOT USE_School Picklist'!$D$3:$D$5,1,FALSE))),"Please select a value from the drop-down menu",IF(NOT(ISBLANK('Captura de datos CASO'!Z987)),"OK",NA())))</f>
        <v>#N/A</v>
      </c>
      <c r="AA987" s="40" t="e">
        <f>IF(AND('Captura de datos CASO'!Z987='DO NOT USE_School Picklist'!$D$3,ISBLANK('Captura de datos CASO'!AA987)),"Symptom Onset Date is required if Ever Symptomatic is Yes",IF('DO NOT USE_Case Formulas'!A987,"OK",NA()))</f>
        <v>#N/A</v>
      </c>
      <c r="AB987" s="40"/>
      <c r="AC987" s="40" t="e">
        <f ca="1">IF(AND('DO NOT USE_Case Formulas'!A987,ISBLANK('Captura de datos CASO'!AC987)),"Lab Result Test Date is required",IF('Captura de datos CASO'!AC987&gt;'DO NOT USE_School Picklist'!$C$3,"Test Date cannot be a future date",IF(NOT(ISBLANK('Captura de datos CASO'!AC987)),"OK",NA())))</f>
        <v>#N/A</v>
      </c>
      <c r="AD987" s="40" t="e">
        <f>IF(AND(NOT(ISBLANK('Captura de datos CASO'!AD987)),ISNA(VLOOKUP('Captura de datos CASO'!AD987,'DO NOT USE_School Picklist'!$R$3:$R$7,1,FALSE))),"Please select a value from the drop-down menu",IF('DO NOT USE_Case Formulas'!A987,"OK",NA()))</f>
        <v>#N/A</v>
      </c>
      <c r="AE987" s="40" t="e">
        <f>IF(AND('DO NOT USE_Case Formulas'!A987,ISBLANK('Captura de datos CASO'!AB987)),"Lab Result Test Result is required",IF(AND(NOT(ISBLANK('Captura de datos CASO'!AB987)),ISNA(VLOOKUP('Captura de datos CASO'!AB987,'DO NOT USE_School Picklist'!$Q$3:$Q$8,1,FALSE))),"Please select a value from the drop-down menu",IF('DO NOT USE_Case Formulas'!A987,"OK",NA())))</f>
        <v>#N/A</v>
      </c>
    </row>
    <row r="988" spans="1:31" x14ac:dyDescent="0.3">
      <c r="A988" s="39" t="e">
        <f>IF('DO NOT USE_Case Formulas'!A988,IF('DO NOT USE_Case Formulas'!B988,"Not all required fields are completed","OK"),NA())</f>
        <v>#N/A</v>
      </c>
      <c r="B988" s="40" t="e">
        <f>IF(AND('DO NOT USE_Case Formulas'!A988,ISBLANK('Captura de datos CASO'!B988)),"First Name is required",IF(NOT(ISBLANK('Captura de datos CASO'!B988)),"OK",NA()))</f>
        <v>#N/A</v>
      </c>
      <c r="C988" s="40" t="e">
        <f>IF(AND('DO NOT USE_Case Formulas'!A988,ISBLANK('Captura de datos CASO'!C988)),"Last Name is required",IF(NOT(ISBLANK('Captura de datos CASO'!C988)),"OK",NA()))</f>
        <v>#N/A</v>
      </c>
      <c r="D988" s="40" t="e">
        <f>IF(AND('DO NOT USE_Case Formulas'!A988,ISBLANK('Captura de datos CASO'!D988)),"Birthdate is required",IF(NOT(ISBLANK('Captura de datos CASO'!D988)),"OK",NA()))</f>
        <v>#N/A</v>
      </c>
      <c r="E988" s="40" t="e">
        <f>IF(AND('DO NOT USE_Case Formulas'!A988,ISBLANK('Captura de datos CASO'!E988)),"Mobile Phone is required",IF(NOT(ISBLANK('Captura de datos CASO'!E988)),IF(AND(ISNUMBER(VALUE('Captura de datos CASO'!E988)),LEFT('Captura de datos CASO'!E988,1)&lt;&gt;"1",LEN('Captura de datos CASO'!E988)=10),"OK","Phone number must be valid format"),NA()))</f>
        <v>#N/A</v>
      </c>
      <c r="F988" s="40" t="e">
        <f>IF(LEN('Captura de datos CASO'!F988)&gt;255,"Home Street Address must be less than 255 characters",IF('DO NOT USE_Case Formulas'!A988,"OK",NA()))</f>
        <v>#N/A</v>
      </c>
      <c r="G988" s="40" t="e">
        <f>IF(LEN('Captura de datos CASO'!G988)&gt;40,"City must be less than 40 characters",IF('DO NOT USE_Case Formulas'!A988,"OK",NA()))</f>
        <v>#N/A</v>
      </c>
      <c r="H988" s="40" t="e">
        <f>IF(AND(NOT(ISBLANK('Captura de datos CASO'!H988)),ISNA(VLOOKUP('Captura de datos CASO'!H988,'DO NOT USE_School Picklist'!$P$3:$P$52,1,FALSE))),"Please select a value from the drop-down menu",IF('DO NOT USE_Case Formulas'!A988,"OK",NA()))</f>
        <v>#N/A</v>
      </c>
      <c r="I988" s="40" t="e">
        <f>IF(AND('DO NOT USE_Case Formulas'!A988,ISBLANK('Captura de datos CASO'!I988)),"Zip is required",IF(ISBLANK('Captura de datos CASO'!I988),NA(),"OK"))</f>
        <v>#N/A</v>
      </c>
      <c r="J988" s="40" t="e">
        <f>IF(AND('DO NOT USE_Case Formulas'!A988,ISBLANK('Captura de datos CASO'!J988)),"Student or Staff? is required",IF(ISBLANK('Captura de datos CASO'!J988),NA(),IF(ISNA(VLOOKUP('Captura de datos CASO'!J988,'DO NOT USE_School Picklist'!$B$3:$B$6,1,FALSE)),"Please select a value from the drop-down menu","OK")))</f>
        <v>#N/A</v>
      </c>
      <c r="K988" s="40" t="e">
        <f>IF(AND('Captura de datos CASO'!J988='DO NOT USE_School Picklist'!$B$4,ISBLANK('Captura de datos CASO'!K988)),"Occupation/Job Title is required if Student or Staff? is Yes, staff/faculty or volunteer",IF('DO NOT USE_Case Formulas'!A988,"OK",NA()))</f>
        <v>#N/A</v>
      </c>
      <c r="L988" s="40" t="e">
        <f ca="1">IF('Captura de datos CASO'!L988&gt;'DO NOT USE_School Picklist'!$C$3,"Date last on school campus/facility cannot be a future date",IF('DO NOT USE_Case Formulas'!A988,IF(ISBLANK('Captura de datos CASO'!L988),"Date last on school campus/facility is required","OK"),NA()))</f>
        <v>#N/A</v>
      </c>
      <c r="M988" s="40" t="e">
        <f>IF(AND('DO NOT USE_Case Formulas'!A988,ISBLANK('Captura de datos CASO'!M988)),"Specific Place in the Location is required",IF(ISBLANK('Captura de datos CASO'!M988),NA(),"OK"))</f>
        <v>#N/A</v>
      </c>
      <c r="N988" s="40" t="e">
        <f>IF(LEN('Captura de datos CASO'!N988)&gt;50,"Parent/Guardian Name must be less than 50 characters",IF('DO NOT USE_Case Formulas'!A988,"OK",NA()))</f>
        <v>#N/A</v>
      </c>
      <c r="O988" s="40" t="e">
        <f>IF(NOT(ISBLANK('Captura de datos CASO'!O988)),IF(AND(ISNUMBER('Captura de datos CASO'!O988),LEFT('Captura de datos CASO'!O988,1)&lt;&gt;"1",LEN('Captura de datos CASO'!O988)=10),"OK","Phone number must be valid format"),IF('DO NOT USE_Case Formulas'!A988,"OK",NA()))</f>
        <v>#N/A</v>
      </c>
      <c r="P988" s="53" t="e">
        <f>IF(AND(NOT(ISBLANK('Captura de datos CASO'!P988)),ISNA(VLOOKUP('Captura de datos CASO'!P988,'DO NOT USE_School Picklist'!$I$3:$I$5,1,FALSE))),"Please select a value from the drop-down menu",IF('DO NOT USE_Case Formulas'!A988,"OK",NA()))</f>
        <v>#N/A</v>
      </c>
      <c r="Q988" s="40" t="e">
        <f>IF(AND(NOT(ISBLANK('Captura de datos CASO'!Q988)),ISNA(VLOOKUP('Captura de datos CASO'!Q988,'DO NOT USE_School Picklist'!$E$3:$E$10,1,FALSE))),"Please select a value from the drop-down menu",IF('DO NOT USE_Case Formulas'!A988,"OK",NA()))</f>
        <v>#N/A</v>
      </c>
      <c r="R988" s="53" t="e">
        <f>IF(AND(NOT(ISBLANK('Captura de datos CASO'!R988)),ISNA(VLOOKUP('Captura de datos CASO'!R988,'DO NOT USE_School Picklist'!$W$3:$W$9,1,FALSE))),"Please select a value from the drop-down menu",IF('DO NOT USE_Case Formulas'!A988,"OK",NA()))</f>
        <v>#N/A</v>
      </c>
      <c r="S988" s="53" t="e">
        <f>IF(AND(NOT(ISBLANK('Captura de datos CASO'!S988)),ISNA(VLOOKUP('Captura de datos CASO'!S988,'DO NOT USE_School Picklist'!$W$3:$W$9,1,FALSE))),"Please select a value from the drop-down menu",IF('DO NOT USE_Case Formulas'!A988,"OK",NA()))</f>
        <v>#N/A</v>
      </c>
      <c r="T988" s="40" t="e">
        <f>IF(AND(NOT(ISBLANK('Captura de datos CASO'!T988)),ISNA(VLOOKUP('Captura de datos CASO'!T988,'DO NOT USE_School Picklist'!$F$3:$F$16,1,FALSE))),"Please select a value from the drop-down menu",IF('DO NOT USE_Case Formulas'!A988,"OK",NA()))</f>
        <v>#N/A</v>
      </c>
      <c r="U988" s="40" t="e">
        <f>IF(LEN('Captura de datos CASO'!U988)&gt;100,"Classroom(s) must be less than 100 characters",IF('DO NOT USE_Case Formulas'!A988,"OK",NA()))</f>
        <v>#N/A</v>
      </c>
      <c r="V988" s="40" t="e">
        <f>IF(AND(NOT(ISBLANK('Captura de datos CASO'!V988)),ISNA(VLOOKUP('Captura de datos CASO'!V988,'DO NOT USE_School Picklist'!$S$3:$S$12,1,FALSE))),"Please select a value from the drop-down menu",IF('DO NOT USE_Case Formulas'!A988,"OK",NA()))</f>
        <v>#N/A</v>
      </c>
      <c r="W988" s="40" t="e">
        <f>IF(AND(NOT(ISBLANK('Captura de datos CASO'!W988)),ISNA(VLOOKUP('Captura de datos CASO'!W988,'DO NOT USE_School Picklist'!$S$3:$S$12,1,FALSE))),"Please select a value from the drop-down menu",IF('DO NOT USE_Case Formulas'!A988,"OK",NA()))</f>
        <v>#N/A</v>
      </c>
      <c r="X988" s="40" t="e">
        <f>IF(LEN('Captura de datos CASO'!X988)&gt;80,"Name of Education Group must be less than 80 characters",IF('DO NOT USE_Case Formulas'!A988,"OK",NA()))</f>
        <v>#N/A</v>
      </c>
      <c r="Y988" s="40" t="e">
        <f>IF(AND(NOT(ISBLANK('Captura de datos CASO'!Y988)),ISNA(VLOOKUP('Captura de datos CASO'!Y988,'DO NOT USE_School Picklist'!$K$3:$K$6,1,FALSE))),"Please select a value from the drop-down menu",IF('DO NOT USE_Case Formulas'!A988,"OK",NA()))</f>
        <v>#N/A</v>
      </c>
      <c r="Z988" s="40" t="e">
        <f>IF(AND('DO NOT USE_Case Formulas'!A988,ISBLANK('Captura de datos CASO'!Z988)),"Has this person had symptoms? is required",IF(AND(NOT(ISBLANK('Captura de datos CASO'!Z988)),ISNA(VLOOKUP('Captura de datos CASO'!Z988,'DO NOT USE_School Picklist'!$D$3:$D$5,1,FALSE))),"Please select a value from the drop-down menu",IF(NOT(ISBLANK('Captura de datos CASO'!Z988)),"OK",NA())))</f>
        <v>#N/A</v>
      </c>
      <c r="AA988" s="40" t="e">
        <f>IF(AND('Captura de datos CASO'!Z988='DO NOT USE_School Picklist'!$D$3,ISBLANK('Captura de datos CASO'!AA988)),"Symptom Onset Date is required if Ever Symptomatic is Yes",IF('DO NOT USE_Case Formulas'!A988,"OK",NA()))</f>
        <v>#N/A</v>
      </c>
      <c r="AB988" s="40"/>
      <c r="AC988" s="40" t="e">
        <f ca="1">IF(AND('DO NOT USE_Case Formulas'!A988,ISBLANK('Captura de datos CASO'!AC988)),"Lab Result Test Date is required",IF('Captura de datos CASO'!AC988&gt;'DO NOT USE_School Picklist'!$C$3,"Test Date cannot be a future date",IF(NOT(ISBLANK('Captura de datos CASO'!AC988)),"OK",NA())))</f>
        <v>#N/A</v>
      </c>
      <c r="AD988" s="40" t="e">
        <f>IF(AND(NOT(ISBLANK('Captura de datos CASO'!AD988)),ISNA(VLOOKUP('Captura de datos CASO'!AD988,'DO NOT USE_School Picklist'!$R$3:$R$7,1,FALSE))),"Please select a value from the drop-down menu",IF('DO NOT USE_Case Formulas'!A988,"OK",NA()))</f>
        <v>#N/A</v>
      </c>
      <c r="AE988" s="40" t="e">
        <f>IF(AND('DO NOT USE_Case Formulas'!A988,ISBLANK('Captura de datos CASO'!AB988)),"Lab Result Test Result is required",IF(AND(NOT(ISBLANK('Captura de datos CASO'!AB988)),ISNA(VLOOKUP('Captura de datos CASO'!AB988,'DO NOT USE_School Picklist'!$Q$3:$Q$8,1,FALSE))),"Please select a value from the drop-down menu",IF('DO NOT USE_Case Formulas'!A988,"OK",NA())))</f>
        <v>#N/A</v>
      </c>
    </row>
    <row r="989" spans="1:31" x14ac:dyDescent="0.3">
      <c r="A989" s="39" t="e">
        <f>IF('DO NOT USE_Case Formulas'!A989,IF('DO NOT USE_Case Formulas'!B989,"Not all required fields are completed","OK"),NA())</f>
        <v>#N/A</v>
      </c>
      <c r="B989" s="40" t="e">
        <f>IF(AND('DO NOT USE_Case Formulas'!A989,ISBLANK('Captura de datos CASO'!B989)),"First Name is required",IF(NOT(ISBLANK('Captura de datos CASO'!B989)),"OK",NA()))</f>
        <v>#N/A</v>
      </c>
      <c r="C989" s="40" t="e">
        <f>IF(AND('DO NOT USE_Case Formulas'!A989,ISBLANK('Captura de datos CASO'!C989)),"Last Name is required",IF(NOT(ISBLANK('Captura de datos CASO'!C989)),"OK",NA()))</f>
        <v>#N/A</v>
      </c>
      <c r="D989" s="40" t="e">
        <f>IF(AND('DO NOT USE_Case Formulas'!A989,ISBLANK('Captura de datos CASO'!D989)),"Birthdate is required",IF(NOT(ISBLANK('Captura de datos CASO'!D989)),"OK",NA()))</f>
        <v>#N/A</v>
      </c>
      <c r="E989" s="40" t="e">
        <f>IF(AND('DO NOT USE_Case Formulas'!A989,ISBLANK('Captura de datos CASO'!E989)),"Mobile Phone is required",IF(NOT(ISBLANK('Captura de datos CASO'!E989)),IF(AND(ISNUMBER(VALUE('Captura de datos CASO'!E989)),LEFT('Captura de datos CASO'!E989,1)&lt;&gt;"1",LEN('Captura de datos CASO'!E989)=10),"OK","Phone number must be valid format"),NA()))</f>
        <v>#N/A</v>
      </c>
      <c r="F989" s="40" t="e">
        <f>IF(LEN('Captura de datos CASO'!F989)&gt;255,"Home Street Address must be less than 255 characters",IF('DO NOT USE_Case Formulas'!A989,"OK",NA()))</f>
        <v>#N/A</v>
      </c>
      <c r="G989" s="40" t="e">
        <f>IF(LEN('Captura de datos CASO'!G989)&gt;40,"City must be less than 40 characters",IF('DO NOT USE_Case Formulas'!A989,"OK",NA()))</f>
        <v>#N/A</v>
      </c>
      <c r="H989" s="40" t="e">
        <f>IF(AND(NOT(ISBLANK('Captura de datos CASO'!H989)),ISNA(VLOOKUP('Captura de datos CASO'!H989,'DO NOT USE_School Picklist'!$P$3:$P$52,1,FALSE))),"Please select a value from the drop-down menu",IF('DO NOT USE_Case Formulas'!A989,"OK",NA()))</f>
        <v>#N/A</v>
      </c>
      <c r="I989" s="40" t="e">
        <f>IF(AND('DO NOT USE_Case Formulas'!A989,ISBLANK('Captura de datos CASO'!I989)),"Zip is required",IF(ISBLANK('Captura de datos CASO'!I989),NA(),"OK"))</f>
        <v>#N/A</v>
      </c>
      <c r="J989" s="40" t="e">
        <f>IF(AND('DO NOT USE_Case Formulas'!A989,ISBLANK('Captura de datos CASO'!J989)),"Student or Staff? is required",IF(ISBLANK('Captura de datos CASO'!J989),NA(),IF(ISNA(VLOOKUP('Captura de datos CASO'!J989,'DO NOT USE_School Picklist'!$B$3:$B$6,1,FALSE)),"Please select a value from the drop-down menu","OK")))</f>
        <v>#N/A</v>
      </c>
      <c r="K989" s="40" t="e">
        <f>IF(AND('Captura de datos CASO'!J989='DO NOT USE_School Picklist'!$B$4,ISBLANK('Captura de datos CASO'!K989)),"Occupation/Job Title is required if Student or Staff? is Yes, staff/faculty or volunteer",IF('DO NOT USE_Case Formulas'!A989,"OK",NA()))</f>
        <v>#N/A</v>
      </c>
      <c r="L989" s="40" t="e">
        <f ca="1">IF('Captura de datos CASO'!L989&gt;'DO NOT USE_School Picklist'!$C$3,"Date last on school campus/facility cannot be a future date",IF('DO NOT USE_Case Formulas'!A989,IF(ISBLANK('Captura de datos CASO'!L989),"Date last on school campus/facility is required","OK"),NA()))</f>
        <v>#N/A</v>
      </c>
      <c r="M989" s="40" t="e">
        <f>IF(AND('DO NOT USE_Case Formulas'!A989,ISBLANK('Captura de datos CASO'!M989)),"Specific Place in the Location is required",IF(ISBLANK('Captura de datos CASO'!M989),NA(),"OK"))</f>
        <v>#N/A</v>
      </c>
      <c r="N989" s="40" t="e">
        <f>IF(LEN('Captura de datos CASO'!N989)&gt;50,"Parent/Guardian Name must be less than 50 characters",IF('DO NOT USE_Case Formulas'!A989,"OK",NA()))</f>
        <v>#N/A</v>
      </c>
      <c r="O989" s="40" t="e">
        <f>IF(NOT(ISBLANK('Captura de datos CASO'!O989)),IF(AND(ISNUMBER('Captura de datos CASO'!O989),LEFT('Captura de datos CASO'!O989,1)&lt;&gt;"1",LEN('Captura de datos CASO'!O989)=10),"OK","Phone number must be valid format"),IF('DO NOT USE_Case Formulas'!A989,"OK",NA()))</f>
        <v>#N/A</v>
      </c>
      <c r="P989" s="53" t="e">
        <f>IF(AND(NOT(ISBLANK('Captura de datos CASO'!P989)),ISNA(VLOOKUP('Captura de datos CASO'!P989,'DO NOT USE_School Picklist'!$I$3:$I$5,1,FALSE))),"Please select a value from the drop-down menu",IF('DO NOT USE_Case Formulas'!A989,"OK",NA()))</f>
        <v>#N/A</v>
      </c>
      <c r="Q989" s="40" t="e">
        <f>IF(AND(NOT(ISBLANK('Captura de datos CASO'!Q989)),ISNA(VLOOKUP('Captura de datos CASO'!Q989,'DO NOT USE_School Picklist'!$E$3:$E$10,1,FALSE))),"Please select a value from the drop-down menu",IF('DO NOT USE_Case Formulas'!A989,"OK",NA()))</f>
        <v>#N/A</v>
      </c>
      <c r="R989" s="53" t="e">
        <f>IF(AND(NOT(ISBLANK('Captura de datos CASO'!R989)),ISNA(VLOOKUP('Captura de datos CASO'!R989,'DO NOT USE_School Picklist'!$W$3:$W$9,1,FALSE))),"Please select a value from the drop-down menu",IF('DO NOT USE_Case Formulas'!A989,"OK",NA()))</f>
        <v>#N/A</v>
      </c>
      <c r="S989" s="53" t="e">
        <f>IF(AND(NOT(ISBLANK('Captura de datos CASO'!S989)),ISNA(VLOOKUP('Captura de datos CASO'!S989,'DO NOT USE_School Picklist'!$W$3:$W$9,1,FALSE))),"Please select a value from the drop-down menu",IF('DO NOT USE_Case Formulas'!A989,"OK",NA()))</f>
        <v>#N/A</v>
      </c>
      <c r="T989" s="40" t="e">
        <f>IF(AND(NOT(ISBLANK('Captura de datos CASO'!T989)),ISNA(VLOOKUP('Captura de datos CASO'!T989,'DO NOT USE_School Picklist'!$F$3:$F$16,1,FALSE))),"Please select a value from the drop-down menu",IF('DO NOT USE_Case Formulas'!A989,"OK",NA()))</f>
        <v>#N/A</v>
      </c>
      <c r="U989" s="40" t="e">
        <f>IF(LEN('Captura de datos CASO'!U989)&gt;100,"Classroom(s) must be less than 100 characters",IF('DO NOT USE_Case Formulas'!A989,"OK",NA()))</f>
        <v>#N/A</v>
      </c>
      <c r="V989" s="40" t="e">
        <f>IF(AND(NOT(ISBLANK('Captura de datos CASO'!V989)),ISNA(VLOOKUP('Captura de datos CASO'!V989,'DO NOT USE_School Picklist'!$S$3:$S$12,1,FALSE))),"Please select a value from the drop-down menu",IF('DO NOT USE_Case Formulas'!A989,"OK",NA()))</f>
        <v>#N/A</v>
      </c>
      <c r="W989" s="40" t="e">
        <f>IF(AND(NOT(ISBLANK('Captura de datos CASO'!W989)),ISNA(VLOOKUP('Captura de datos CASO'!W989,'DO NOT USE_School Picklist'!$S$3:$S$12,1,FALSE))),"Please select a value from the drop-down menu",IF('DO NOT USE_Case Formulas'!A989,"OK",NA()))</f>
        <v>#N/A</v>
      </c>
      <c r="X989" s="40" t="e">
        <f>IF(LEN('Captura de datos CASO'!X989)&gt;80,"Name of Education Group must be less than 80 characters",IF('DO NOT USE_Case Formulas'!A989,"OK",NA()))</f>
        <v>#N/A</v>
      </c>
      <c r="Y989" s="40" t="e">
        <f>IF(AND(NOT(ISBLANK('Captura de datos CASO'!Y989)),ISNA(VLOOKUP('Captura de datos CASO'!Y989,'DO NOT USE_School Picklist'!$K$3:$K$6,1,FALSE))),"Please select a value from the drop-down menu",IF('DO NOT USE_Case Formulas'!A989,"OK",NA()))</f>
        <v>#N/A</v>
      </c>
      <c r="Z989" s="40" t="e">
        <f>IF(AND('DO NOT USE_Case Formulas'!A989,ISBLANK('Captura de datos CASO'!Z989)),"Has this person had symptoms? is required",IF(AND(NOT(ISBLANK('Captura de datos CASO'!Z989)),ISNA(VLOOKUP('Captura de datos CASO'!Z989,'DO NOT USE_School Picklist'!$D$3:$D$5,1,FALSE))),"Please select a value from the drop-down menu",IF(NOT(ISBLANK('Captura de datos CASO'!Z989)),"OK",NA())))</f>
        <v>#N/A</v>
      </c>
      <c r="AA989" s="40" t="e">
        <f>IF(AND('Captura de datos CASO'!Z989='DO NOT USE_School Picklist'!$D$3,ISBLANK('Captura de datos CASO'!AA989)),"Symptom Onset Date is required if Ever Symptomatic is Yes",IF('DO NOT USE_Case Formulas'!A989,"OK",NA()))</f>
        <v>#N/A</v>
      </c>
      <c r="AB989" s="40"/>
      <c r="AC989" s="40" t="e">
        <f ca="1">IF(AND('DO NOT USE_Case Formulas'!A989,ISBLANK('Captura de datos CASO'!AC989)),"Lab Result Test Date is required",IF('Captura de datos CASO'!AC989&gt;'DO NOT USE_School Picklist'!$C$3,"Test Date cannot be a future date",IF(NOT(ISBLANK('Captura de datos CASO'!AC989)),"OK",NA())))</f>
        <v>#N/A</v>
      </c>
      <c r="AD989" s="40" t="e">
        <f>IF(AND(NOT(ISBLANK('Captura de datos CASO'!AD989)),ISNA(VLOOKUP('Captura de datos CASO'!AD989,'DO NOT USE_School Picklist'!$R$3:$R$7,1,FALSE))),"Please select a value from the drop-down menu",IF('DO NOT USE_Case Formulas'!A989,"OK",NA()))</f>
        <v>#N/A</v>
      </c>
      <c r="AE989" s="40" t="e">
        <f>IF(AND('DO NOT USE_Case Formulas'!A989,ISBLANK('Captura de datos CASO'!AB989)),"Lab Result Test Result is required",IF(AND(NOT(ISBLANK('Captura de datos CASO'!AB989)),ISNA(VLOOKUP('Captura de datos CASO'!AB989,'DO NOT USE_School Picklist'!$Q$3:$Q$8,1,FALSE))),"Please select a value from the drop-down menu",IF('DO NOT USE_Case Formulas'!A989,"OK",NA())))</f>
        <v>#N/A</v>
      </c>
    </row>
    <row r="990" spans="1:31" x14ac:dyDescent="0.3">
      <c r="A990" s="39" t="e">
        <f>IF('DO NOT USE_Case Formulas'!A990,IF('DO NOT USE_Case Formulas'!B990,"Not all required fields are completed","OK"),NA())</f>
        <v>#N/A</v>
      </c>
      <c r="B990" s="40" t="e">
        <f>IF(AND('DO NOT USE_Case Formulas'!A990,ISBLANK('Captura de datos CASO'!B990)),"First Name is required",IF(NOT(ISBLANK('Captura de datos CASO'!B990)),"OK",NA()))</f>
        <v>#N/A</v>
      </c>
      <c r="C990" s="40" t="e">
        <f>IF(AND('DO NOT USE_Case Formulas'!A990,ISBLANK('Captura de datos CASO'!C990)),"Last Name is required",IF(NOT(ISBLANK('Captura de datos CASO'!C990)),"OK",NA()))</f>
        <v>#N/A</v>
      </c>
      <c r="D990" s="40" t="e">
        <f>IF(AND('DO NOT USE_Case Formulas'!A990,ISBLANK('Captura de datos CASO'!D990)),"Birthdate is required",IF(NOT(ISBLANK('Captura de datos CASO'!D990)),"OK",NA()))</f>
        <v>#N/A</v>
      </c>
      <c r="E990" s="40" t="e">
        <f>IF(AND('DO NOT USE_Case Formulas'!A990,ISBLANK('Captura de datos CASO'!E990)),"Mobile Phone is required",IF(NOT(ISBLANK('Captura de datos CASO'!E990)),IF(AND(ISNUMBER(VALUE('Captura de datos CASO'!E990)),LEFT('Captura de datos CASO'!E990,1)&lt;&gt;"1",LEN('Captura de datos CASO'!E990)=10),"OK","Phone number must be valid format"),NA()))</f>
        <v>#N/A</v>
      </c>
      <c r="F990" s="40" t="e">
        <f>IF(LEN('Captura de datos CASO'!F990)&gt;255,"Home Street Address must be less than 255 characters",IF('DO NOT USE_Case Formulas'!A990,"OK",NA()))</f>
        <v>#N/A</v>
      </c>
      <c r="G990" s="40" t="e">
        <f>IF(LEN('Captura de datos CASO'!G990)&gt;40,"City must be less than 40 characters",IF('DO NOT USE_Case Formulas'!A990,"OK",NA()))</f>
        <v>#N/A</v>
      </c>
      <c r="H990" s="40" t="e">
        <f>IF(AND(NOT(ISBLANK('Captura de datos CASO'!H990)),ISNA(VLOOKUP('Captura de datos CASO'!H990,'DO NOT USE_School Picklist'!$P$3:$P$52,1,FALSE))),"Please select a value from the drop-down menu",IF('DO NOT USE_Case Formulas'!A990,"OK",NA()))</f>
        <v>#N/A</v>
      </c>
      <c r="I990" s="40" t="e">
        <f>IF(AND('DO NOT USE_Case Formulas'!A990,ISBLANK('Captura de datos CASO'!I990)),"Zip is required",IF(ISBLANK('Captura de datos CASO'!I990),NA(),"OK"))</f>
        <v>#N/A</v>
      </c>
      <c r="J990" s="40" t="e">
        <f>IF(AND('DO NOT USE_Case Formulas'!A990,ISBLANK('Captura de datos CASO'!J990)),"Student or Staff? is required",IF(ISBLANK('Captura de datos CASO'!J990),NA(),IF(ISNA(VLOOKUP('Captura de datos CASO'!J990,'DO NOT USE_School Picklist'!$B$3:$B$6,1,FALSE)),"Please select a value from the drop-down menu","OK")))</f>
        <v>#N/A</v>
      </c>
      <c r="K990" s="40" t="e">
        <f>IF(AND('Captura de datos CASO'!J990='DO NOT USE_School Picklist'!$B$4,ISBLANK('Captura de datos CASO'!K990)),"Occupation/Job Title is required if Student or Staff? is Yes, staff/faculty or volunteer",IF('DO NOT USE_Case Formulas'!A990,"OK",NA()))</f>
        <v>#N/A</v>
      </c>
      <c r="L990" s="40" t="e">
        <f ca="1">IF('Captura de datos CASO'!L990&gt;'DO NOT USE_School Picklist'!$C$3,"Date last on school campus/facility cannot be a future date",IF('DO NOT USE_Case Formulas'!A990,IF(ISBLANK('Captura de datos CASO'!L990),"Date last on school campus/facility is required","OK"),NA()))</f>
        <v>#N/A</v>
      </c>
      <c r="M990" s="40" t="e">
        <f>IF(AND('DO NOT USE_Case Formulas'!A990,ISBLANK('Captura de datos CASO'!M990)),"Specific Place in the Location is required",IF(ISBLANK('Captura de datos CASO'!M990),NA(),"OK"))</f>
        <v>#N/A</v>
      </c>
      <c r="N990" s="40" t="e">
        <f>IF(LEN('Captura de datos CASO'!N990)&gt;50,"Parent/Guardian Name must be less than 50 characters",IF('DO NOT USE_Case Formulas'!A990,"OK",NA()))</f>
        <v>#N/A</v>
      </c>
      <c r="O990" s="40" t="e">
        <f>IF(NOT(ISBLANK('Captura de datos CASO'!O990)),IF(AND(ISNUMBER('Captura de datos CASO'!O990),LEFT('Captura de datos CASO'!O990,1)&lt;&gt;"1",LEN('Captura de datos CASO'!O990)=10),"OK","Phone number must be valid format"),IF('DO NOT USE_Case Formulas'!A990,"OK",NA()))</f>
        <v>#N/A</v>
      </c>
      <c r="P990" s="53" t="e">
        <f>IF(AND(NOT(ISBLANK('Captura de datos CASO'!P990)),ISNA(VLOOKUP('Captura de datos CASO'!P990,'DO NOT USE_School Picklist'!$I$3:$I$5,1,FALSE))),"Please select a value from the drop-down menu",IF('DO NOT USE_Case Formulas'!A990,"OK",NA()))</f>
        <v>#N/A</v>
      </c>
      <c r="Q990" s="40" t="e">
        <f>IF(AND(NOT(ISBLANK('Captura de datos CASO'!Q990)),ISNA(VLOOKUP('Captura de datos CASO'!Q990,'DO NOT USE_School Picklist'!$E$3:$E$10,1,FALSE))),"Please select a value from the drop-down menu",IF('DO NOT USE_Case Formulas'!A990,"OK",NA()))</f>
        <v>#N/A</v>
      </c>
      <c r="R990" s="53" t="e">
        <f>IF(AND(NOT(ISBLANK('Captura de datos CASO'!R990)),ISNA(VLOOKUP('Captura de datos CASO'!R990,'DO NOT USE_School Picklist'!$W$3:$W$9,1,FALSE))),"Please select a value from the drop-down menu",IF('DO NOT USE_Case Formulas'!A990,"OK",NA()))</f>
        <v>#N/A</v>
      </c>
      <c r="S990" s="53" t="e">
        <f>IF(AND(NOT(ISBLANK('Captura de datos CASO'!S990)),ISNA(VLOOKUP('Captura de datos CASO'!S990,'DO NOT USE_School Picklist'!$W$3:$W$9,1,FALSE))),"Please select a value from the drop-down menu",IF('DO NOT USE_Case Formulas'!A990,"OK",NA()))</f>
        <v>#N/A</v>
      </c>
      <c r="T990" s="40" t="e">
        <f>IF(AND(NOT(ISBLANK('Captura de datos CASO'!T990)),ISNA(VLOOKUP('Captura de datos CASO'!T990,'DO NOT USE_School Picklist'!$F$3:$F$16,1,FALSE))),"Please select a value from the drop-down menu",IF('DO NOT USE_Case Formulas'!A990,"OK",NA()))</f>
        <v>#N/A</v>
      </c>
      <c r="U990" s="40" t="e">
        <f>IF(LEN('Captura de datos CASO'!U990)&gt;100,"Classroom(s) must be less than 100 characters",IF('DO NOT USE_Case Formulas'!A990,"OK",NA()))</f>
        <v>#N/A</v>
      </c>
      <c r="V990" s="40" t="e">
        <f>IF(AND(NOT(ISBLANK('Captura de datos CASO'!V990)),ISNA(VLOOKUP('Captura de datos CASO'!V990,'DO NOT USE_School Picklist'!$S$3:$S$12,1,FALSE))),"Please select a value from the drop-down menu",IF('DO NOT USE_Case Formulas'!A990,"OK",NA()))</f>
        <v>#N/A</v>
      </c>
      <c r="W990" s="40" t="e">
        <f>IF(AND(NOT(ISBLANK('Captura de datos CASO'!W990)),ISNA(VLOOKUP('Captura de datos CASO'!W990,'DO NOT USE_School Picklist'!$S$3:$S$12,1,FALSE))),"Please select a value from the drop-down menu",IF('DO NOT USE_Case Formulas'!A990,"OK",NA()))</f>
        <v>#N/A</v>
      </c>
      <c r="X990" s="40" t="e">
        <f>IF(LEN('Captura de datos CASO'!X990)&gt;80,"Name of Education Group must be less than 80 characters",IF('DO NOT USE_Case Formulas'!A990,"OK",NA()))</f>
        <v>#N/A</v>
      </c>
      <c r="Y990" s="40" t="e">
        <f>IF(AND(NOT(ISBLANK('Captura de datos CASO'!Y990)),ISNA(VLOOKUP('Captura de datos CASO'!Y990,'DO NOT USE_School Picklist'!$K$3:$K$6,1,FALSE))),"Please select a value from the drop-down menu",IF('DO NOT USE_Case Formulas'!A990,"OK",NA()))</f>
        <v>#N/A</v>
      </c>
      <c r="Z990" s="40" t="e">
        <f>IF(AND('DO NOT USE_Case Formulas'!A990,ISBLANK('Captura de datos CASO'!Z990)),"Has this person had symptoms? is required",IF(AND(NOT(ISBLANK('Captura de datos CASO'!Z990)),ISNA(VLOOKUP('Captura de datos CASO'!Z990,'DO NOT USE_School Picklist'!$D$3:$D$5,1,FALSE))),"Please select a value from the drop-down menu",IF(NOT(ISBLANK('Captura de datos CASO'!Z990)),"OK",NA())))</f>
        <v>#N/A</v>
      </c>
      <c r="AA990" s="40" t="e">
        <f>IF(AND('Captura de datos CASO'!Z990='DO NOT USE_School Picklist'!$D$3,ISBLANK('Captura de datos CASO'!AA990)),"Symptom Onset Date is required if Ever Symptomatic is Yes",IF('DO NOT USE_Case Formulas'!A990,"OK",NA()))</f>
        <v>#N/A</v>
      </c>
      <c r="AB990" s="40"/>
      <c r="AC990" s="40" t="e">
        <f ca="1">IF(AND('DO NOT USE_Case Formulas'!A990,ISBLANK('Captura de datos CASO'!AC990)),"Lab Result Test Date is required",IF('Captura de datos CASO'!AC990&gt;'DO NOT USE_School Picklist'!$C$3,"Test Date cannot be a future date",IF(NOT(ISBLANK('Captura de datos CASO'!AC990)),"OK",NA())))</f>
        <v>#N/A</v>
      </c>
      <c r="AD990" s="40" t="e">
        <f>IF(AND(NOT(ISBLANK('Captura de datos CASO'!AD990)),ISNA(VLOOKUP('Captura de datos CASO'!AD990,'DO NOT USE_School Picklist'!$R$3:$R$7,1,FALSE))),"Please select a value from the drop-down menu",IF('DO NOT USE_Case Formulas'!A990,"OK",NA()))</f>
        <v>#N/A</v>
      </c>
      <c r="AE990" s="40" t="e">
        <f>IF(AND('DO NOT USE_Case Formulas'!A990,ISBLANK('Captura de datos CASO'!AB990)),"Lab Result Test Result is required",IF(AND(NOT(ISBLANK('Captura de datos CASO'!AB990)),ISNA(VLOOKUP('Captura de datos CASO'!AB990,'DO NOT USE_School Picklist'!$Q$3:$Q$8,1,FALSE))),"Please select a value from the drop-down menu",IF('DO NOT USE_Case Formulas'!A990,"OK",NA())))</f>
        <v>#N/A</v>
      </c>
    </row>
    <row r="991" spans="1:31" x14ac:dyDescent="0.3">
      <c r="A991" s="39" t="e">
        <f>IF('DO NOT USE_Case Formulas'!A991,IF('DO NOT USE_Case Formulas'!B991,"Not all required fields are completed","OK"),NA())</f>
        <v>#N/A</v>
      </c>
      <c r="B991" s="40" t="e">
        <f>IF(AND('DO NOT USE_Case Formulas'!A991,ISBLANK('Captura de datos CASO'!B991)),"First Name is required",IF(NOT(ISBLANK('Captura de datos CASO'!B991)),"OK",NA()))</f>
        <v>#N/A</v>
      </c>
      <c r="C991" s="40" t="e">
        <f>IF(AND('DO NOT USE_Case Formulas'!A991,ISBLANK('Captura de datos CASO'!C991)),"Last Name is required",IF(NOT(ISBLANK('Captura de datos CASO'!C991)),"OK",NA()))</f>
        <v>#N/A</v>
      </c>
      <c r="D991" s="40" t="e">
        <f>IF(AND('DO NOT USE_Case Formulas'!A991,ISBLANK('Captura de datos CASO'!D991)),"Birthdate is required",IF(NOT(ISBLANK('Captura de datos CASO'!D991)),"OK",NA()))</f>
        <v>#N/A</v>
      </c>
      <c r="E991" s="40" t="e">
        <f>IF(AND('DO NOT USE_Case Formulas'!A991,ISBLANK('Captura de datos CASO'!E991)),"Mobile Phone is required",IF(NOT(ISBLANK('Captura de datos CASO'!E991)),IF(AND(ISNUMBER(VALUE('Captura de datos CASO'!E991)),LEFT('Captura de datos CASO'!E991,1)&lt;&gt;"1",LEN('Captura de datos CASO'!E991)=10),"OK","Phone number must be valid format"),NA()))</f>
        <v>#N/A</v>
      </c>
      <c r="F991" s="40" t="e">
        <f>IF(LEN('Captura de datos CASO'!F991)&gt;255,"Home Street Address must be less than 255 characters",IF('DO NOT USE_Case Formulas'!A991,"OK",NA()))</f>
        <v>#N/A</v>
      </c>
      <c r="G991" s="40" t="e">
        <f>IF(LEN('Captura de datos CASO'!G991)&gt;40,"City must be less than 40 characters",IF('DO NOT USE_Case Formulas'!A991,"OK",NA()))</f>
        <v>#N/A</v>
      </c>
      <c r="H991" s="40" t="e">
        <f>IF(AND(NOT(ISBLANK('Captura de datos CASO'!H991)),ISNA(VLOOKUP('Captura de datos CASO'!H991,'DO NOT USE_School Picklist'!$P$3:$P$52,1,FALSE))),"Please select a value from the drop-down menu",IF('DO NOT USE_Case Formulas'!A991,"OK",NA()))</f>
        <v>#N/A</v>
      </c>
      <c r="I991" s="40" t="e">
        <f>IF(AND('DO NOT USE_Case Formulas'!A991,ISBLANK('Captura de datos CASO'!I991)),"Zip is required",IF(ISBLANK('Captura de datos CASO'!I991),NA(),"OK"))</f>
        <v>#N/A</v>
      </c>
      <c r="J991" s="40" t="e">
        <f>IF(AND('DO NOT USE_Case Formulas'!A991,ISBLANK('Captura de datos CASO'!J991)),"Student or Staff? is required",IF(ISBLANK('Captura de datos CASO'!J991),NA(),IF(ISNA(VLOOKUP('Captura de datos CASO'!J991,'DO NOT USE_School Picklist'!$B$3:$B$6,1,FALSE)),"Please select a value from the drop-down menu","OK")))</f>
        <v>#N/A</v>
      </c>
      <c r="K991" s="40" t="e">
        <f>IF(AND('Captura de datos CASO'!J991='DO NOT USE_School Picklist'!$B$4,ISBLANK('Captura de datos CASO'!K991)),"Occupation/Job Title is required if Student or Staff? is Yes, staff/faculty or volunteer",IF('DO NOT USE_Case Formulas'!A991,"OK",NA()))</f>
        <v>#N/A</v>
      </c>
      <c r="L991" s="40" t="e">
        <f ca="1">IF('Captura de datos CASO'!L991&gt;'DO NOT USE_School Picklist'!$C$3,"Date last on school campus/facility cannot be a future date",IF('DO NOT USE_Case Formulas'!A991,IF(ISBLANK('Captura de datos CASO'!L991),"Date last on school campus/facility is required","OK"),NA()))</f>
        <v>#N/A</v>
      </c>
      <c r="M991" s="40" t="e">
        <f>IF(AND('DO NOT USE_Case Formulas'!A991,ISBLANK('Captura de datos CASO'!M991)),"Specific Place in the Location is required",IF(ISBLANK('Captura de datos CASO'!M991),NA(),"OK"))</f>
        <v>#N/A</v>
      </c>
      <c r="N991" s="40" t="e">
        <f>IF(LEN('Captura de datos CASO'!N991)&gt;50,"Parent/Guardian Name must be less than 50 characters",IF('DO NOT USE_Case Formulas'!A991,"OK",NA()))</f>
        <v>#N/A</v>
      </c>
      <c r="O991" s="40" t="e">
        <f>IF(NOT(ISBLANK('Captura de datos CASO'!O991)),IF(AND(ISNUMBER('Captura de datos CASO'!O991),LEFT('Captura de datos CASO'!O991,1)&lt;&gt;"1",LEN('Captura de datos CASO'!O991)=10),"OK","Phone number must be valid format"),IF('DO NOT USE_Case Formulas'!A991,"OK",NA()))</f>
        <v>#N/A</v>
      </c>
      <c r="P991" s="53" t="e">
        <f>IF(AND(NOT(ISBLANK('Captura de datos CASO'!P991)),ISNA(VLOOKUP('Captura de datos CASO'!P991,'DO NOT USE_School Picklist'!$I$3:$I$5,1,FALSE))),"Please select a value from the drop-down menu",IF('DO NOT USE_Case Formulas'!A991,"OK",NA()))</f>
        <v>#N/A</v>
      </c>
      <c r="Q991" s="40" t="e">
        <f>IF(AND(NOT(ISBLANK('Captura de datos CASO'!Q991)),ISNA(VLOOKUP('Captura de datos CASO'!Q991,'DO NOT USE_School Picklist'!$E$3:$E$10,1,FALSE))),"Please select a value from the drop-down menu",IF('DO NOT USE_Case Formulas'!A991,"OK",NA()))</f>
        <v>#N/A</v>
      </c>
      <c r="R991" s="53" t="e">
        <f>IF(AND(NOT(ISBLANK('Captura de datos CASO'!R991)),ISNA(VLOOKUP('Captura de datos CASO'!R991,'DO NOT USE_School Picklist'!$W$3:$W$9,1,FALSE))),"Please select a value from the drop-down menu",IF('DO NOT USE_Case Formulas'!A991,"OK",NA()))</f>
        <v>#N/A</v>
      </c>
      <c r="S991" s="53" t="e">
        <f>IF(AND(NOT(ISBLANK('Captura de datos CASO'!S991)),ISNA(VLOOKUP('Captura de datos CASO'!S991,'DO NOT USE_School Picklist'!$W$3:$W$9,1,FALSE))),"Please select a value from the drop-down menu",IF('DO NOT USE_Case Formulas'!A991,"OK",NA()))</f>
        <v>#N/A</v>
      </c>
      <c r="T991" s="40" t="e">
        <f>IF(AND(NOT(ISBLANK('Captura de datos CASO'!T991)),ISNA(VLOOKUP('Captura de datos CASO'!T991,'DO NOT USE_School Picklist'!$F$3:$F$16,1,FALSE))),"Please select a value from the drop-down menu",IF('DO NOT USE_Case Formulas'!A991,"OK",NA()))</f>
        <v>#N/A</v>
      </c>
      <c r="U991" s="40" t="e">
        <f>IF(LEN('Captura de datos CASO'!U991)&gt;100,"Classroom(s) must be less than 100 characters",IF('DO NOT USE_Case Formulas'!A991,"OK",NA()))</f>
        <v>#N/A</v>
      </c>
      <c r="V991" s="40" t="e">
        <f>IF(AND(NOT(ISBLANK('Captura de datos CASO'!V991)),ISNA(VLOOKUP('Captura de datos CASO'!V991,'DO NOT USE_School Picklist'!$S$3:$S$12,1,FALSE))),"Please select a value from the drop-down menu",IF('DO NOT USE_Case Formulas'!A991,"OK",NA()))</f>
        <v>#N/A</v>
      </c>
      <c r="W991" s="40" t="e">
        <f>IF(AND(NOT(ISBLANK('Captura de datos CASO'!W991)),ISNA(VLOOKUP('Captura de datos CASO'!W991,'DO NOT USE_School Picklist'!$S$3:$S$12,1,FALSE))),"Please select a value from the drop-down menu",IF('DO NOT USE_Case Formulas'!A991,"OK",NA()))</f>
        <v>#N/A</v>
      </c>
      <c r="X991" s="40" t="e">
        <f>IF(LEN('Captura de datos CASO'!X991)&gt;80,"Name of Education Group must be less than 80 characters",IF('DO NOT USE_Case Formulas'!A991,"OK",NA()))</f>
        <v>#N/A</v>
      </c>
      <c r="Y991" s="40" t="e">
        <f>IF(AND(NOT(ISBLANK('Captura de datos CASO'!Y991)),ISNA(VLOOKUP('Captura de datos CASO'!Y991,'DO NOT USE_School Picklist'!$K$3:$K$6,1,FALSE))),"Please select a value from the drop-down menu",IF('DO NOT USE_Case Formulas'!A991,"OK",NA()))</f>
        <v>#N/A</v>
      </c>
      <c r="Z991" s="40" t="e">
        <f>IF(AND('DO NOT USE_Case Formulas'!A991,ISBLANK('Captura de datos CASO'!Z991)),"Has this person had symptoms? is required",IF(AND(NOT(ISBLANK('Captura de datos CASO'!Z991)),ISNA(VLOOKUP('Captura de datos CASO'!Z991,'DO NOT USE_School Picklist'!$D$3:$D$5,1,FALSE))),"Please select a value from the drop-down menu",IF(NOT(ISBLANK('Captura de datos CASO'!Z991)),"OK",NA())))</f>
        <v>#N/A</v>
      </c>
      <c r="AA991" s="40" t="e">
        <f>IF(AND('Captura de datos CASO'!Z991='DO NOT USE_School Picklist'!$D$3,ISBLANK('Captura de datos CASO'!AA991)),"Symptom Onset Date is required if Ever Symptomatic is Yes",IF('DO NOT USE_Case Formulas'!A991,"OK",NA()))</f>
        <v>#N/A</v>
      </c>
      <c r="AB991" s="40"/>
      <c r="AC991" s="40" t="e">
        <f ca="1">IF(AND('DO NOT USE_Case Formulas'!A991,ISBLANK('Captura de datos CASO'!AC991)),"Lab Result Test Date is required",IF('Captura de datos CASO'!AC991&gt;'DO NOT USE_School Picklist'!$C$3,"Test Date cannot be a future date",IF(NOT(ISBLANK('Captura de datos CASO'!AC991)),"OK",NA())))</f>
        <v>#N/A</v>
      </c>
      <c r="AD991" s="40" t="e">
        <f>IF(AND(NOT(ISBLANK('Captura de datos CASO'!AD991)),ISNA(VLOOKUP('Captura de datos CASO'!AD991,'DO NOT USE_School Picklist'!$R$3:$R$7,1,FALSE))),"Please select a value from the drop-down menu",IF('DO NOT USE_Case Formulas'!A991,"OK",NA()))</f>
        <v>#N/A</v>
      </c>
      <c r="AE991" s="40" t="e">
        <f>IF(AND('DO NOT USE_Case Formulas'!A991,ISBLANK('Captura de datos CASO'!AB991)),"Lab Result Test Result is required",IF(AND(NOT(ISBLANK('Captura de datos CASO'!AB991)),ISNA(VLOOKUP('Captura de datos CASO'!AB991,'DO NOT USE_School Picklist'!$Q$3:$Q$8,1,FALSE))),"Please select a value from the drop-down menu",IF('DO NOT USE_Case Formulas'!A991,"OK",NA())))</f>
        <v>#N/A</v>
      </c>
    </row>
    <row r="992" spans="1:31" x14ac:dyDescent="0.3">
      <c r="A992" s="39" t="e">
        <f>IF('DO NOT USE_Case Formulas'!A992,IF('DO NOT USE_Case Formulas'!B992,"Not all required fields are completed","OK"),NA())</f>
        <v>#N/A</v>
      </c>
      <c r="B992" s="40" t="e">
        <f>IF(AND('DO NOT USE_Case Formulas'!A992,ISBLANK('Captura de datos CASO'!B992)),"First Name is required",IF(NOT(ISBLANK('Captura de datos CASO'!B992)),"OK",NA()))</f>
        <v>#N/A</v>
      </c>
      <c r="C992" s="40" t="e">
        <f>IF(AND('DO NOT USE_Case Formulas'!A992,ISBLANK('Captura de datos CASO'!C992)),"Last Name is required",IF(NOT(ISBLANK('Captura de datos CASO'!C992)),"OK",NA()))</f>
        <v>#N/A</v>
      </c>
      <c r="D992" s="40" t="e">
        <f>IF(AND('DO NOT USE_Case Formulas'!A992,ISBLANK('Captura de datos CASO'!D992)),"Birthdate is required",IF(NOT(ISBLANK('Captura de datos CASO'!D992)),"OK",NA()))</f>
        <v>#N/A</v>
      </c>
      <c r="E992" s="40" t="e">
        <f>IF(AND('DO NOT USE_Case Formulas'!A992,ISBLANK('Captura de datos CASO'!E992)),"Mobile Phone is required",IF(NOT(ISBLANK('Captura de datos CASO'!E992)),IF(AND(ISNUMBER(VALUE('Captura de datos CASO'!E992)),LEFT('Captura de datos CASO'!E992,1)&lt;&gt;"1",LEN('Captura de datos CASO'!E992)=10),"OK","Phone number must be valid format"),NA()))</f>
        <v>#N/A</v>
      </c>
      <c r="F992" s="40" t="e">
        <f>IF(LEN('Captura de datos CASO'!F992)&gt;255,"Home Street Address must be less than 255 characters",IF('DO NOT USE_Case Formulas'!A992,"OK",NA()))</f>
        <v>#N/A</v>
      </c>
      <c r="G992" s="40" t="e">
        <f>IF(LEN('Captura de datos CASO'!G992)&gt;40,"City must be less than 40 characters",IF('DO NOT USE_Case Formulas'!A992,"OK",NA()))</f>
        <v>#N/A</v>
      </c>
      <c r="H992" s="40" t="e">
        <f>IF(AND(NOT(ISBLANK('Captura de datos CASO'!H992)),ISNA(VLOOKUP('Captura de datos CASO'!H992,'DO NOT USE_School Picklist'!$P$3:$P$52,1,FALSE))),"Please select a value from the drop-down menu",IF('DO NOT USE_Case Formulas'!A992,"OK",NA()))</f>
        <v>#N/A</v>
      </c>
      <c r="I992" s="40" t="e">
        <f>IF(AND('DO NOT USE_Case Formulas'!A992,ISBLANK('Captura de datos CASO'!I992)),"Zip is required",IF(ISBLANK('Captura de datos CASO'!I992),NA(),"OK"))</f>
        <v>#N/A</v>
      </c>
      <c r="J992" s="40" t="e">
        <f>IF(AND('DO NOT USE_Case Formulas'!A992,ISBLANK('Captura de datos CASO'!J992)),"Student or Staff? is required",IF(ISBLANK('Captura de datos CASO'!J992),NA(),IF(ISNA(VLOOKUP('Captura de datos CASO'!J992,'DO NOT USE_School Picklist'!$B$3:$B$6,1,FALSE)),"Please select a value from the drop-down menu","OK")))</f>
        <v>#N/A</v>
      </c>
      <c r="K992" s="40" t="e">
        <f>IF(AND('Captura de datos CASO'!J992='DO NOT USE_School Picklist'!$B$4,ISBLANK('Captura de datos CASO'!K992)),"Occupation/Job Title is required if Student or Staff? is Yes, staff/faculty or volunteer",IF('DO NOT USE_Case Formulas'!A992,"OK",NA()))</f>
        <v>#N/A</v>
      </c>
      <c r="L992" s="40" t="e">
        <f ca="1">IF('Captura de datos CASO'!L992&gt;'DO NOT USE_School Picklist'!$C$3,"Date last on school campus/facility cannot be a future date",IF('DO NOT USE_Case Formulas'!A992,IF(ISBLANK('Captura de datos CASO'!L992),"Date last on school campus/facility is required","OK"),NA()))</f>
        <v>#N/A</v>
      </c>
      <c r="M992" s="40" t="e">
        <f>IF(AND('DO NOT USE_Case Formulas'!A992,ISBLANK('Captura de datos CASO'!M992)),"Specific Place in the Location is required",IF(ISBLANK('Captura de datos CASO'!M992),NA(),"OK"))</f>
        <v>#N/A</v>
      </c>
      <c r="N992" s="40" t="e">
        <f>IF(LEN('Captura de datos CASO'!N992)&gt;50,"Parent/Guardian Name must be less than 50 characters",IF('DO NOT USE_Case Formulas'!A992,"OK",NA()))</f>
        <v>#N/A</v>
      </c>
      <c r="O992" s="40" t="e">
        <f>IF(NOT(ISBLANK('Captura de datos CASO'!O992)),IF(AND(ISNUMBER('Captura de datos CASO'!O992),LEFT('Captura de datos CASO'!O992,1)&lt;&gt;"1",LEN('Captura de datos CASO'!O992)=10),"OK","Phone number must be valid format"),IF('DO NOT USE_Case Formulas'!A992,"OK",NA()))</f>
        <v>#N/A</v>
      </c>
      <c r="P992" s="53" t="e">
        <f>IF(AND(NOT(ISBLANK('Captura de datos CASO'!P992)),ISNA(VLOOKUP('Captura de datos CASO'!P992,'DO NOT USE_School Picklist'!$I$3:$I$5,1,FALSE))),"Please select a value from the drop-down menu",IF('DO NOT USE_Case Formulas'!A992,"OK",NA()))</f>
        <v>#N/A</v>
      </c>
      <c r="Q992" s="40" t="e">
        <f>IF(AND(NOT(ISBLANK('Captura de datos CASO'!Q992)),ISNA(VLOOKUP('Captura de datos CASO'!Q992,'DO NOT USE_School Picklist'!$E$3:$E$10,1,FALSE))),"Please select a value from the drop-down menu",IF('DO NOT USE_Case Formulas'!A992,"OK",NA()))</f>
        <v>#N/A</v>
      </c>
      <c r="R992" s="53" t="e">
        <f>IF(AND(NOT(ISBLANK('Captura de datos CASO'!R992)),ISNA(VLOOKUP('Captura de datos CASO'!R992,'DO NOT USE_School Picklist'!$W$3:$W$9,1,FALSE))),"Please select a value from the drop-down menu",IF('DO NOT USE_Case Formulas'!A992,"OK",NA()))</f>
        <v>#N/A</v>
      </c>
      <c r="S992" s="53" t="e">
        <f>IF(AND(NOT(ISBLANK('Captura de datos CASO'!S992)),ISNA(VLOOKUP('Captura de datos CASO'!S992,'DO NOT USE_School Picklist'!$W$3:$W$9,1,FALSE))),"Please select a value from the drop-down menu",IF('DO NOT USE_Case Formulas'!A992,"OK",NA()))</f>
        <v>#N/A</v>
      </c>
      <c r="T992" s="40" t="e">
        <f>IF(AND(NOT(ISBLANK('Captura de datos CASO'!T992)),ISNA(VLOOKUP('Captura de datos CASO'!T992,'DO NOT USE_School Picklist'!$F$3:$F$16,1,FALSE))),"Please select a value from the drop-down menu",IF('DO NOT USE_Case Formulas'!A992,"OK",NA()))</f>
        <v>#N/A</v>
      </c>
      <c r="U992" s="40" t="e">
        <f>IF(LEN('Captura de datos CASO'!U992)&gt;100,"Classroom(s) must be less than 100 characters",IF('DO NOT USE_Case Formulas'!A992,"OK",NA()))</f>
        <v>#N/A</v>
      </c>
      <c r="V992" s="40" t="e">
        <f>IF(AND(NOT(ISBLANK('Captura de datos CASO'!V992)),ISNA(VLOOKUP('Captura de datos CASO'!V992,'DO NOT USE_School Picklist'!$S$3:$S$12,1,FALSE))),"Please select a value from the drop-down menu",IF('DO NOT USE_Case Formulas'!A992,"OK",NA()))</f>
        <v>#N/A</v>
      </c>
      <c r="W992" s="40" t="e">
        <f>IF(AND(NOT(ISBLANK('Captura de datos CASO'!W992)),ISNA(VLOOKUP('Captura de datos CASO'!W992,'DO NOT USE_School Picklist'!$S$3:$S$12,1,FALSE))),"Please select a value from the drop-down menu",IF('DO NOT USE_Case Formulas'!A992,"OK",NA()))</f>
        <v>#N/A</v>
      </c>
      <c r="X992" s="40" t="e">
        <f>IF(LEN('Captura de datos CASO'!X992)&gt;80,"Name of Education Group must be less than 80 characters",IF('DO NOT USE_Case Formulas'!A992,"OK",NA()))</f>
        <v>#N/A</v>
      </c>
      <c r="Y992" s="40" t="e">
        <f>IF(AND(NOT(ISBLANK('Captura de datos CASO'!Y992)),ISNA(VLOOKUP('Captura de datos CASO'!Y992,'DO NOT USE_School Picklist'!$K$3:$K$6,1,FALSE))),"Please select a value from the drop-down menu",IF('DO NOT USE_Case Formulas'!A992,"OK",NA()))</f>
        <v>#N/A</v>
      </c>
      <c r="Z992" s="40" t="e">
        <f>IF(AND('DO NOT USE_Case Formulas'!A992,ISBLANK('Captura de datos CASO'!Z992)),"Has this person had symptoms? is required",IF(AND(NOT(ISBLANK('Captura de datos CASO'!Z992)),ISNA(VLOOKUP('Captura de datos CASO'!Z992,'DO NOT USE_School Picklist'!$D$3:$D$5,1,FALSE))),"Please select a value from the drop-down menu",IF(NOT(ISBLANK('Captura de datos CASO'!Z992)),"OK",NA())))</f>
        <v>#N/A</v>
      </c>
      <c r="AA992" s="40" t="e">
        <f>IF(AND('Captura de datos CASO'!Z992='DO NOT USE_School Picklist'!$D$3,ISBLANK('Captura de datos CASO'!AA992)),"Symptom Onset Date is required if Ever Symptomatic is Yes",IF('DO NOT USE_Case Formulas'!A992,"OK",NA()))</f>
        <v>#N/A</v>
      </c>
      <c r="AB992" s="40"/>
      <c r="AC992" s="40" t="e">
        <f ca="1">IF(AND('DO NOT USE_Case Formulas'!A992,ISBLANK('Captura de datos CASO'!AC992)),"Lab Result Test Date is required",IF('Captura de datos CASO'!AC992&gt;'DO NOT USE_School Picklist'!$C$3,"Test Date cannot be a future date",IF(NOT(ISBLANK('Captura de datos CASO'!AC992)),"OK",NA())))</f>
        <v>#N/A</v>
      </c>
      <c r="AD992" s="40" t="e">
        <f>IF(AND(NOT(ISBLANK('Captura de datos CASO'!AD992)),ISNA(VLOOKUP('Captura de datos CASO'!AD992,'DO NOT USE_School Picklist'!$R$3:$R$7,1,FALSE))),"Please select a value from the drop-down menu",IF('DO NOT USE_Case Formulas'!A992,"OK",NA()))</f>
        <v>#N/A</v>
      </c>
      <c r="AE992" s="40" t="e">
        <f>IF(AND('DO NOT USE_Case Formulas'!A992,ISBLANK('Captura de datos CASO'!AB992)),"Lab Result Test Result is required",IF(AND(NOT(ISBLANK('Captura de datos CASO'!AB992)),ISNA(VLOOKUP('Captura de datos CASO'!AB992,'DO NOT USE_School Picklist'!$Q$3:$Q$8,1,FALSE))),"Please select a value from the drop-down menu",IF('DO NOT USE_Case Formulas'!A992,"OK",NA())))</f>
        <v>#N/A</v>
      </c>
    </row>
    <row r="993" spans="1:31" x14ac:dyDescent="0.3">
      <c r="A993" s="39" t="e">
        <f>IF('DO NOT USE_Case Formulas'!A993,IF('DO NOT USE_Case Formulas'!B993,"Not all required fields are completed","OK"),NA())</f>
        <v>#N/A</v>
      </c>
      <c r="B993" s="40" t="e">
        <f>IF(AND('DO NOT USE_Case Formulas'!A993,ISBLANK('Captura de datos CASO'!B993)),"First Name is required",IF(NOT(ISBLANK('Captura de datos CASO'!B993)),"OK",NA()))</f>
        <v>#N/A</v>
      </c>
      <c r="C993" s="40" t="e">
        <f>IF(AND('DO NOT USE_Case Formulas'!A993,ISBLANK('Captura de datos CASO'!C993)),"Last Name is required",IF(NOT(ISBLANK('Captura de datos CASO'!C993)),"OK",NA()))</f>
        <v>#N/A</v>
      </c>
      <c r="D993" s="40" t="e">
        <f>IF(AND('DO NOT USE_Case Formulas'!A993,ISBLANK('Captura de datos CASO'!D993)),"Birthdate is required",IF(NOT(ISBLANK('Captura de datos CASO'!D993)),"OK",NA()))</f>
        <v>#N/A</v>
      </c>
      <c r="E993" s="40" t="e">
        <f>IF(AND('DO NOT USE_Case Formulas'!A993,ISBLANK('Captura de datos CASO'!E993)),"Mobile Phone is required",IF(NOT(ISBLANK('Captura de datos CASO'!E993)),IF(AND(ISNUMBER(VALUE('Captura de datos CASO'!E993)),LEFT('Captura de datos CASO'!E993,1)&lt;&gt;"1",LEN('Captura de datos CASO'!E993)=10),"OK","Phone number must be valid format"),NA()))</f>
        <v>#N/A</v>
      </c>
      <c r="F993" s="40" t="e">
        <f>IF(LEN('Captura de datos CASO'!F993)&gt;255,"Home Street Address must be less than 255 characters",IF('DO NOT USE_Case Formulas'!A993,"OK",NA()))</f>
        <v>#N/A</v>
      </c>
      <c r="G993" s="40" t="e">
        <f>IF(LEN('Captura de datos CASO'!G993)&gt;40,"City must be less than 40 characters",IF('DO NOT USE_Case Formulas'!A993,"OK",NA()))</f>
        <v>#N/A</v>
      </c>
      <c r="H993" s="40" t="e">
        <f>IF(AND(NOT(ISBLANK('Captura de datos CASO'!H993)),ISNA(VLOOKUP('Captura de datos CASO'!H993,'DO NOT USE_School Picklist'!$P$3:$P$52,1,FALSE))),"Please select a value from the drop-down menu",IF('DO NOT USE_Case Formulas'!A993,"OK",NA()))</f>
        <v>#N/A</v>
      </c>
      <c r="I993" s="40" t="e">
        <f>IF(AND('DO NOT USE_Case Formulas'!A993,ISBLANK('Captura de datos CASO'!I993)),"Zip is required",IF(ISBLANK('Captura de datos CASO'!I993),NA(),"OK"))</f>
        <v>#N/A</v>
      </c>
      <c r="J993" s="40" t="e">
        <f>IF(AND('DO NOT USE_Case Formulas'!A993,ISBLANK('Captura de datos CASO'!J993)),"Student or Staff? is required",IF(ISBLANK('Captura de datos CASO'!J993),NA(),IF(ISNA(VLOOKUP('Captura de datos CASO'!J993,'DO NOT USE_School Picklist'!$B$3:$B$6,1,FALSE)),"Please select a value from the drop-down menu","OK")))</f>
        <v>#N/A</v>
      </c>
      <c r="K993" s="40" t="e">
        <f>IF(AND('Captura de datos CASO'!J993='DO NOT USE_School Picklist'!$B$4,ISBLANK('Captura de datos CASO'!K993)),"Occupation/Job Title is required if Student or Staff? is Yes, staff/faculty or volunteer",IF('DO NOT USE_Case Formulas'!A993,"OK",NA()))</f>
        <v>#N/A</v>
      </c>
      <c r="L993" s="40" t="e">
        <f ca="1">IF('Captura de datos CASO'!L993&gt;'DO NOT USE_School Picklist'!$C$3,"Date last on school campus/facility cannot be a future date",IF('DO NOT USE_Case Formulas'!A993,IF(ISBLANK('Captura de datos CASO'!L993),"Date last on school campus/facility is required","OK"),NA()))</f>
        <v>#N/A</v>
      </c>
      <c r="M993" s="40" t="e">
        <f>IF(AND('DO NOT USE_Case Formulas'!A993,ISBLANK('Captura de datos CASO'!M993)),"Specific Place in the Location is required",IF(ISBLANK('Captura de datos CASO'!M993),NA(),"OK"))</f>
        <v>#N/A</v>
      </c>
      <c r="N993" s="40" t="e">
        <f>IF(LEN('Captura de datos CASO'!N993)&gt;50,"Parent/Guardian Name must be less than 50 characters",IF('DO NOT USE_Case Formulas'!A993,"OK",NA()))</f>
        <v>#N/A</v>
      </c>
      <c r="O993" s="40" t="e">
        <f>IF(NOT(ISBLANK('Captura de datos CASO'!O993)),IF(AND(ISNUMBER('Captura de datos CASO'!O993),LEFT('Captura de datos CASO'!O993,1)&lt;&gt;"1",LEN('Captura de datos CASO'!O993)=10),"OK","Phone number must be valid format"),IF('DO NOT USE_Case Formulas'!A993,"OK",NA()))</f>
        <v>#N/A</v>
      </c>
      <c r="P993" s="53" t="e">
        <f>IF(AND(NOT(ISBLANK('Captura de datos CASO'!P993)),ISNA(VLOOKUP('Captura de datos CASO'!P993,'DO NOT USE_School Picklist'!$I$3:$I$5,1,FALSE))),"Please select a value from the drop-down menu",IF('DO NOT USE_Case Formulas'!A993,"OK",NA()))</f>
        <v>#N/A</v>
      </c>
      <c r="Q993" s="40" t="e">
        <f>IF(AND(NOT(ISBLANK('Captura de datos CASO'!Q993)),ISNA(VLOOKUP('Captura de datos CASO'!Q993,'DO NOT USE_School Picklist'!$E$3:$E$10,1,FALSE))),"Please select a value from the drop-down menu",IF('DO NOT USE_Case Formulas'!A993,"OK",NA()))</f>
        <v>#N/A</v>
      </c>
      <c r="R993" s="53" t="e">
        <f>IF(AND(NOT(ISBLANK('Captura de datos CASO'!R993)),ISNA(VLOOKUP('Captura de datos CASO'!R993,'DO NOT USE_School Picklist'!$W$3:$W$9,1,FALSE))),"Please select a value from the drop-down menu",IF('DO NOT USE_Case Formulas'!A993,"OK",NA()))</f>
        <v>#N/A</v>
      </c>
      <c r="S993" s="53" t="e">
        <f>IF(AND(NOT(ISBLANK('Captura de datos CASO'!S993)),ISNA(VLOOKUP('Captura de datos CASO'!S993,'DO NOT USE_School Picklist'!$W$3:$W$9,1,FALSE))),"Please select a value from the drop-down menu",IF('DO NOT USE_Case Formulas'!A993,"OK",NA()))</f>
        <v>#N/A</v>
      </c>
      <c r="T993" s="40" t="e">
        <f>IF(AND(NOT(ISBLANK('Captura de datos CASO'!T993)),ISNA(VLOOKUP('Captura de datos CASO'!T993,'DO NOT USE_School Picklist'!$F$3:$F$16,1,FALSE))),"Please select a value from the drop-down menu",IF('DO NOT USE_Case Formulas'!A993,"OK",NA()))</f>
        <v>#N/A</v>
      </c>
      <c r="U993" s="40" t="e">
        <f>IF(LEN('Captura de datos CASO'!U993)&gt;100,"Classroom(s) must be less than 100 characters",IF('DO NOT USE_Case Formulas'!A993,"OK",NA()))</f>
        <v>#N/A</v>
      </c>
      <c r="V993" s="40" t="e">
        <f>IF(AND(NOT(ISBLANK('Captura de datos CASO'!V993)),ISNA(VLOOKUP('Captura de datos CASO'!V993,'DO NOT USE_School Picklist'!$S$3:$S$12,1,FALSE))),"Please select a value from the drop-down menu",IF('DO NOT USE_Case Formulas'!A993,"OK",NA()))</f>
        <v>#N/A</v>
      </c>
      <c r="W993" s="40" t="e">
        <f>IF(AND(NOT(ISBLANK('Captura de datos CASO'!W993)),ISNA(VLOOKUP('Captura de datos CASO'!W993,'DO NOT USE_School Picklist'!$S$3:$S$12,1,FALSE))),"Please select a value from the drop-down menu",IF('DO NOT USE_Case Formulas'!A993,"OK",NA()))</f>
        <v>#N/A</v>
      </c>
      <c r="X993" s="40" t="e">
        <f>IF(LEN('Captura de datos CASO'!X993)&gt;80,"Name of Education Group must be less than 80 characters",IF('DO NOT USE_Case Formulas'!A993,"OK",NA()))</f>
        <v>#N/A</v>
      </c>
      <c r="Y993" s="40" t="e">
        <f>IF(AND(NOT(ISBLANK('Captura de datos CASO'!Y993)),ISNA(VLOOKUP('Captura de datos CASO'!Y993,'DO NOT USE_School Picklist'!$K$3:$K$6,1,FALSE))),"Please select a value from the drop-down menu",IF('DO NOT USE_Case Formulas'!A993,"OK",NA()))</f>
        <v>#N/A</v>
      </c>
      <c r="Z993" s="40" t="e">
        <f>IF(AND('DO NOT USE_Case Formulas'!A993,ISBLANK('Captura de datos CASO'!Z993)),"Has this person had symptoms? is required",IF(AND(NOT(ISBLANK('Captura de datos CASO'!Z993)),ISNA(VLOOKUP('Captura de datos CASO'!Z993,'DO NOT USE_School Picklist'!$D$3:$D$5,1,FALSE))),"Please select a value from the drop-down menu",IF(NOT(ISBLANK('Captura de datos CASO'!Z993)),"OK",NA())))</f>
        <v>#N/A</v>
      </c>
      <c r="AA993" s="40" t="e">
        <f>IF(AND('Captura de datos CASO'!Z993='DO NOT USE_School Picklist'!$D$3,ISBLANK('Captura de datos CASO'!AA993)),"Symptom Onset Date is required if Ever Symptomatic is Yes",IF('DO NOT USE_Case Formulas'!A993,"OK",NA()))</f>
        <v>#N/A</v>
      </c>
      <c r="AB993" s="40"/>
      <c r="AC993" s="40" t="e">
        <f ca="1">IF(AND('DO NOT USE_Case Formulas'!A993,ISBLANK('Captura de datos CASO'!AC993)),"Lab Result Test Date is required",IF('Captura de datos CASO'!AC993&gt;'DO NOT USE_School Picklist'!$C$3,"Test Date cannot be a future date",IF(NOT(ISBLANK('Captura de datos CASO'!AC993)),"OK",NA())))</f>
        <v>#N/A</v>
      </c>
      <c r="AD993" s="40" t="e">
        <f>IF(AND(NOT(ISBLANK('Captura de datos CASO'!AD993)),ISNA(VLOOKUP('Captura de datos CASO'!AD993,'DO NOT USE_School Picklist'!$R$3:$R$7,1,FALSE))),"Please select a value from the drop-down menu",IF('DO NOT USE_Case Formulas'!A993,"OK",NA()))</f>
        <v>#N/A</v>
      </c>
      <c r="AE993" s="40" t="e">
        <f>IF(AND('DO NOT USE_Case Formulas'!A993,ISBLANK('Captura de datos CASO'!AB993)),"Lab Result Test Result is required",IF(AND(NOT(ISBLANK('Captura de datos CASO'!AB993)),ISNA(VLOOKUP('Captura de datos CASO'!AB993,'DO NOT USE_School Picklist'!$Q$3:$Q$8,1,FALSE))),"Please select a value from the drop-down menu",IF('DO NOT USE_Case Formulas'!A993,"OK",NA())))</f>
        <v>#N/A</v>
      </c>
    </row>
    <row r="994" spans="1:31" x14ac:dyDescent="0.3">
      <c r="A994" s="39" t="e">
        <f>IF('DO NOT USE_Case Formulas'!A994,IF('DO NOT USE_Case Formulas'!B994,"Not all required fields are completed","OK"),NA())</f>
        <v>#N/A</v>
      </c>
      <c r="B994" s="40" t="e">
        <f>IF(AND('DO NOT USE_Case Formulas'!A994,ISBLANK('Captura de datos CASO'!B994)),"First Name is required",IF(NOT(ISBLANK('Captura de datos CASO'!B994)),"OK",NA()))</f>
        <v>#N/A</v>
      </c>
      <c r="C994" s="40" t="e">
        <f>IF(AND('DO NOT USE_Case Formulas'!A994,ISBLANK('Captura de datos CASO'!C994)),"Last Name is required",IF(NOT(ISBLANK('Captura de datos CASO'!C994)),"OK",NA()))</f>
        <v>#N/A</v>
      </c>
      <c r="D994" s="40" t="e">
        <f>IF(AND('DO NOT USE_Case Formulas'!A994,ISBLANK('Captura de datos CASO'!D994)),"Birthdate is required",IF(NOT(ISBLANK('Captura de datos CASO'!D994)),"OK",NA()))</f>
        <v>#N/A</v>
      </c>
      <c r="E994" s="40" t="e">
        <f>IF(AND('DO NOT USE_Case Formulas'!A994,ISBLANK('Captura de datos CASO'!E994)),"Mobile Phone is required",IF(NOT(ISBLANK('Captura de datos CASO'!E994)),IF(AND(ISNUMBER(VALUE('Captura de datos CASO'!E994)),LEFT('Captura de datos CASO'!E994,1)&lt;&gt;"1",LEN('Captura de datos CASO'!E994)=10),"OK","Phone number must be valid format"),NA()))</f>
        <v>#N/A</v>
      </c>
      <c r="F994" s="40" t="e">
        <f>IF(LEN('Captura de datos CASO'!F994)&gt;255,"Home Street Address must be less than 255 characters",IF('DO NOT USE_Case Formulas'!A994,"OK",NA()))</f>
        <v>#N/A</v>
      </c>
      <c r="G994" s="40" t="e">
        <f>IF(LEN('Captura de datos CASO'!G994)&gt;40,"City must be less than 40 characters",IF('DO NOT USE_Case Formulas'!A994,"OK",NA()))</f>
        <v>#N/A</v>
      </c>
      <c r="H994" s="40" t="e">
        <f>IF(AND(NOT(ISBLANK('Captura de datos CASO'!H994)),ISNA(VLOOKUP('Captura de datos CASO'!H994,'DO NOT USE_School Picklist'!$P$3:$P$52,1,FALSE))),"Please select a value from the drop-down menu",IF('DO NOT USE_Case Formulas'!A994,"OK",NA()))</f>
        <v>#N/A</v>
      </c>
      <c r="I994" s="40" t="e">
        <f>IF(AND('DO NOT USE_Case Formulas'!A994,ISBLANK('Captura de datos CASO'!I994)),"Zip is required",IF(ISBLANK('Captura de datos CASO'!I994),NA(),"OK"))</f>
        <v>#N/A</v>
      </c>
      <c r="J994" s="40" t="e">
        <f>IF(AND('DO NOT USE_Case Formulas'!A994,ISBLANK('Captura de datos CASO'!J994)),"Student or Staff? is required",IF(ISBLANK('Captura de datos CASO'!J994),NA(),IF(ISNA(VLOOKUP('Captura de datos CASO'!J994,'DO NOT USE_School Picklist'!$B$3:$B$6,1,FALSE)),"Please select a value from the drop-down menu","OK")))</f>
        <v>#N/A</v>
      </c>
      <c r="K994" s="40" t="e">
        <f>IF(AND('Captura de datos CASO'!J994='DO NOT USE_School Picklist'!$B$4,ISBLANK('Captura de datos CASO'!K994)),"Occupation/Job Title is required if Student or Staff? is Yes, staff/faculty or volunteer",IF('DO NOT USE_Case Formulas'!A994,"OK",NA()))</f>
        <v>#N/A</v>
      </c>
      <c r="L994" s="40" t="e">
        <f ca="1">IF('Captura de datos CASO'!L994&gt;'DO NOT USE_School Picklist'!$C$3,"Date last on school campus/facility cannot be a future date",IF('DO NOT USE_Case Formulas'!A994,IF(ISBLANK('Captura de datos CASO'!L994),"Date last on school campus/facility is required","OK"),NA()))</f>
        <v>#N/A</v>
      </c>
      <c r="M994" s="40" t="e">
        <f>IF(AND('DO NOT USE_Case Formulas'!A994,ISBLANK('Captura de datos CASO'!M994)),"Specific Place in the Location is required",IF(ISBLANK('Captura de datos CASO'!M994),NA(),"OK"))</f>
        <v>#N/A</v>
      </c>
      <c r="N994" s="40" t="e">
        <f>IF(LEN('Captura de datos CASO'!N994)&gt;50,"Parent/Guardian Name must be less than 50 characters",IF('DO NOT USE_Case Formulas'!A994,"OK",NA()))</f>
        <v>#N/A</v>
      </c>
      <c r="O994" s="40" t="e">
        <f>IF(NOT(ISBLANK('Captura de datos CASO'!O994)),IF(AND(ISNUMBER('Captura de datos CASO'!O994),LEFT('Captura de datos CASO'!O994,1)&lt;&gt;"1",LEN('Captura de datos CASO'!O994)=10),"OK","Phone number must be valid format"),IF('DO NOT USE_Case Formulas'!A994,"OK",NA()))</f>
        <v>#N/A</v>
      </c>
      <c r="P994" s="53" t="e">
        <f>IF(AND(NOT(ISBLANK('Captura de datos CASO'!P994)),ISNA(VLOOKUP('Captura de datos CASO'!P994,'DO NOT USE_School Picklist'!$I$3:$I$5,1,FALSE))),"Please select a value from the drop-down menu",IF('DO NOT USE_Case Formulas'!A994,"OK",NA()))</f>
        <v>#N/A</v>
      </c>
      <c r="Q994" s="40" t="e">
        <f>IF(AND(NOT(ISBLANK('Captura de datos CASO'!Q994)),ISNA(VLOOKUP('Captura de datos CASO'!Q994,'DO NOT USE_School Picklist'!$E$3:$E$10,1,FALSE))),"Please select a value from the drop-down menu",IF('DO NOT USE_Case Formulas'!A994,"OK",NA()))</f>
        <v>#N/A</v>
      </c>
      <c r="R994" s="53" t="e">
        <f>IF(AND(NOT(ISBLANK('Captura de datos CASO'!R994)),ISNA(VLOOKUP('Captura de datos CASO'!R994,'DO NOT USE_School Picklist'!$W$3:$W$9,1,FALSE))),"Please select a value from the drop-down menu",IF('DO NOT USE_Case Formulas'!A994,"OK",NA()))</f>
        <v>#N/A</v>
      </c>
      <c r="S994" s="53" t="e">
        <f>IF(AND(NOT(ISBLANK('Captura de datos CASO'!S994)),ISNA(VLOOKUP('Captura de datos CASO'!S994,'DO NOT USE_School Picklist'!$W$3:$W$9,1,FALSE))),"Please select a value from the drop-down menu",IF('DO NOT USE_Case Formulas'!A994,"OK",NA()))</f>
        <v>#N/A</v>
      </c>
      <c r="T994" s="40" t="e">
        <f>IF(AND(NOT(ISBLANK('Captura de datos CASO'!T994)),ISNA(VLOOKUP('Captura de datos CASO'!T994,'DO NOT USE_School Picklist'!$F$3:$F$16,1,FALSE))),"Please select a value from the drop-down menu",IF('DO NOT USE_Case Formulas'!A994,"OK",NA()))</f>
        <v>#N/A</v>
      </c>
      <c r="U994" s="40" t="e">
        <f>IF(LEN('Captura de datos CASO'!U994)&gt;100,"Classroom(s) must be less than 100 characters",IF('DO NOT USE_Case Formulas'!A994,"OK",NA()))</f>
        <v>#N/A</v>
      </c>
      <c r="V994" s="40" t="e">
        <f>IF(AND(NOT(ISBLANK('Captura de datos CASO'!V994)),ISNA(VLOOKUP('Captura de datos CASO'!V994,'DO NOT USE_School Picklist'!$S$3:$S$12,1,FALSE))),"Please select a value from the drop-down menu",IF('DO NOT USE_Case Formulas'!A994,"OK",NA()))</f>
        <v>#N/A</v>
      </c>
      <c r="W994" s="40" t="e">
        <f>IF(AND(NOT(ISBLANK('Captura de datos CASO'!W994)),ISNA(VLOOKUP('Captura de datos CASO'!W994,'DO NOT USE_School Picklist'!$S$3:$S$12,1,FALSE))),"Please select a value from the drop-down menu",IF('DO NOT USE_Case Formulas'!A994,"OK",NA()))</f>
        <v>#N/A</v>
      </c>
      <c r="X994" s="40" t="e">
        <f>IF(LEN('Captura de datos CASO'!X994)&gt;80,"Name of Education Group must be less than 80 characters",IF('DO NOT USE_Case Formulas'!A994,"OK",NA()))</f>
        <v>#N/A</v>
      </c>
      <c r="Y994" s="40" t="e">
        <f>IF(AND(NOT(ISBLANK('Captura de datos CASO'!Y994)),ISNA(VLOOKUP('Captura de datos CASO'!Y994,'DO NOT USE_School Picklist'!$K$3:$K$6,1,FALSE))),"Please select a value from the drop-down menu",IF('DO NOT USE_Case Formulas'!A994,"OK",NA()))</f>
        <v>#N/A</v>
      </c>
      <c r="Z994" s="40" t="e">
        <f>IF(AND('DO NOT USE_Case Formulas'!A994,ISBLANK('Captura de datos CASO'!Z994)),"Has this person had symptoms? is required",IF(AND(NOT(ISBLANK('Captura de datos CASO'!Z994)),ISNA(VLOOKUP('Captura de datos CASO'!Z994,'DO NOT USE_School Picklist'!$D$3:$D$5,1,FALSE))),"Please select a value from the drop-down menu",IF(NOT(ISBLANK('Captura de datos CASO'!Z994)),"OK",NA())))</f>
        <v>#N/A</v>
      </c>
      <c r="AA994" s="40" t="e">
        <f>IF(AND('Captura de datos CASO'!Z994='DO NOT USE_School Picklist'!$D$3,ISBLANK('Captura de datos CASO'!AA994)),"Symptom Onset Date is required if Ever Symptomatic is Yes",IF('DO NOT USE_Case Formulas'!A994,"OK",NA()))</f>
        <v>#N/A</v>
      </c>
      <c r="AB994" s="40"/>
      <c r="AC994" s="40" t="e">
        <f ca="1">IF(AND('DO NOT USE_Case Formulas'!A994,ISBLANK('Captura de datos CASO'!AC994)),"Lab Result Test Date is required",IF('Captura de datos CASO'!AC994&gt;'DO NOT USE_School Picklist'!$C$3,"Test Date cannot be a future date",IF(NOT(ISBLANK('Captura de datos CASO'!AC994)),"OK",NA())))</f>
        <v>#N/A</v>
      </c>
      <c r="AD994" s="40" t="e">
        <f>IF(AND(NOT(ISBLANK('Captura de datos CASO'!AD994)),ISNA(VLOOKUP('Captura de datos CASO'!AD994,'DO NOT USE_School Picklist'!$R$3:$R$7,1,FALSE))),"Please select a value from the drop-down menu",IF('DO NOT USE_Case Formulas'!A994,"OK",NA()))</f>
        <v>#N/A</v>
      </c>
      <c r="AE994" s="40" t="e">
        <f>IF(AND('DO NOT USE_Case Formulas'!A994,ISBLANK('Captura de datos CASO'!AB994)),"Lab Result Test Result is required",IF(AND(NOT(ISBLANK('Captura de datos CASO'!AB994)),ISNA(VLOOKUP('Captura de datos CASO'!AB994,'DO NOT USE_School Picklist'!$Q$3:$Q$8,1,FALSE))),"Please select a value from the drop-down menu",IF('DO NOT USE_Case Formulas'!A994,"OK",NA())))</f>
        <v>#N/A</v>
      </c>
    </row>
    <row r="995" spans="1:31" x14ac:dyDescent="0.3">
      <c r="A995" s="39" t="e">
        <f>IF('DO NOT USE_Case Formulas'!A995,IF('DO NOT USE_Case Formulas'!B995,"Not all required fields are completed","OK"),NA())</f>
        <v>#N/A</v>
      </c>
      <c r="B995" s="40" t="e">
        <f>IF(AND('DO NOT USE_Case Formulas'!A995,ISBLANK('Captura de datos CASO'!B995)),"First Name is required",IF(NOT(ISBLANK('Captura de datos CASO'!B995)),"OK",NA()))</f>
        <v>#N/A</v>
      </c>
      <c r="C995" s="40" t="e">
        <f>IF(AND('DO NOT USE_Case Formulas'!A995,ISBLANK('Captura de datos CASO'!C995)),"Last Name is required",IF(NOT(ISBLANK('Captura de datos CASO'!C995)),"OK",NA()))</f>
        <v>#N/A</v>
      </c>
      <c r="D995" s="40" t="e">
        <f>IF(AND('DO NOT USE_Case Formulas'!A995,ISBLANK('Captura de datos CASO'!D995)),"Birthdate is required",IF(NOT(ISBLANK('Captura de datos CASO'!D995)),"OK",NA()))</f>
        <v>#N/A</v>
      </c>
      <c r="E995" s="40" t="e">
        <f>IF(AND('DO NOT USE_Case Formulas'!A995,ISBLANK('Captura de datos CASO'!E995)),"Mobile Phone is required",IF(NOT(ISBLANK('Captura de datos CASO'!E995)),IF(AND(ISNUMBER(VALUE('Captura de datos CASO'!E995)),LEFT('Captura de datos CASO'!E995,1)&lt;&gt;"1",LEN('Captura de datos CASO'!E995)=10),"OK","Phone number must be valid format"),NA()))</f>
        <v>#N/A</v>
      </c>
      <c r="F995" s="40" t="e">
        <f>IF(LEN('Captura de datos CASO'!F995)&gt;255,"Home Street Address must be less than 255 characters",IF('DO NOT USE_Case Formulas'!A995,"OK",NA()))</f>
        <v>#N/A</v>
      </c>
      <c r="G995" s="40" t="e">
        <f>IF(LEN('Captura de datos CASO'!G995)&gt;40,"City must be less than 40 characters",IF('DO NOT USE_Case Formulas'!A995,"OK",NA()))</f>
        <v>#N/A</v>
      </c>
      <c r="H995" s="40" t="e">
        <f>IF(AND(NOT(ISBLANK('Captura de datos CASO'!H995)),ISNA(VLOOKUP('Captura de datos CASO'!H995,'DO NOT USE_School Picklist'!$P$3:$P$52,1,FALSE))),"Please select a value from the drop-down menu",IF('DO NOT USE_Case Formulas'!A995,"OK",NA()))</f>
        <v>#N/A</v>
      </c>
      <c r="I995" s="40" t="e">
        <f>IF(AND('DO NOT USE_Case Formulas'!A995,ISBLANK('Captura de datos CASO'!I995)),"Zip is required",IF(ISBLANK('Captura de datos CASO'!I995),NA(),"OK"))</f>
        <v>#N/A</v>
      </c>
      <c r="J995" s="40" t="e">
        <f>IF(AND('DO NOT USE_Case Formulas'!A995,ISBLANK('Captura de datos CASO'!J995)),"Student or Staff? is required",IF(ISBLANK('Captura de datos CASO'!J995),NA(),IF(ISNA(VLOOKUP('Captura de datos CASO'!J995,'DO NOT USE_School Picklist'!$B$3:$B$6,1,FALSE)),"Please select a value from the drop-down menu","OK")))</f>
        <v>#N/A</v>
      </c>
      <c r="K995" s="40" t="e">
        <f>IF(AND('Captura de datos CASO'!J995='DO NOT USE_School Picklist'!$B$4,ISBLANK('Captura de datos CASO'!K995)),"Occupation/Job Title is required if Student or Staff? is Yes, staff/faculty or volunteer",IF('DO NOT USE_Case Formulas'!A995,"OK",NA()))</f>
        <v>#N/A</v>
      </c>
      <c r="L995" s="40" t="e">
        <f ca="1">IF('Captura de datos CASO'!L995&gt;'DO NOT USE_School Picklist'!$C$3,"Date last on school campus/facility cannot be a future date",IF('DO NOT USE_Case Formulas'!A995,IF(ISBLANK('Captura de datos CASO'!L995),"Date last on school campus/facility is required","OK"),NA()))</f>
        <v>#N/A</v>
      </c>
      <c r="M995" s="40" t="e">
        <f>IF(AND('DO NOT USE_Case Formulas'!A995,ISBLANK('Captura de datos CASO'!M995)),"Specific Place in the Location is required",IF(ISBLANK('Captura de datos CASO'!M995),NA(),"OK"))</f>
        <v>#N/A</v>
      </c>
      <c r="N995" s="40" t="e">
        <f>IF(LEN('Captura de datos CASO'!N995)&gt;50,"Parent/Guardian Name must be less than 50 characters",IF('DO NOT USE_Case Formulas'!A995,"OK",NA()))</f>
        <v>#N/A</v>
      </c>
      <c r="O995" s="40" t="e">
        <f>IF(NOT(ISBLANK('Captura de datos CASO'!O995)),IF(AND(ISNUMBER('Captura de datos CASO'!O995),LEFT('Captura de datos CASO'!O995,1)&lt;&gt;"1",LEN('Captura de datos CASO'!O995)=10),"OK","Phone number must be valid format"),IF('DO NOT USE_Case Formulas'!A995,"OK",NA()))</f>
        <v>#N/A</v>
      </c>
      <c r="P995" s="53" t="e">
        <f>IF(AND(NOT(ISBLANK('Captura de datos CASO'!P995)),ISNA(VLOOKUP('Captura de datos CASO'!P995,'DO NOT USE_School Picklist'!$I$3:$I$5,1,FALSE))),"Please select a value from the drop-down menu",IF('DO NOT USE_Case Formulas'!A995,"OK",NA()))</f>
        <v>#N/A</v>
      </c>
      <c r="Q995" s="40" t="e">
        <f>IF(AND(NOT(ISBLANK('Captura de datos CASO'!Q995)),ISNA(VLOOKUP('Captura de datos CASO'!Q995,'DO NOT USE_School Picklist'!$E$3:$E$10,1,FALSE))),"Please select a value from the drop-down menu",IF('DO NOT USE_Case Formulas'!A995,"OK",NA()))</f>
        <v>#N/A</v>
      </c>
      <c r="R995" s="53" t="e">
        <f>IF(AND(NOT(ISBLANK('Captura de datos CASO'!R995)),ISNA(VLOOKUP('Captura de datos CASO'!R995,'DO NOT USE_School Picklist'!$W$3:$W$9,1,FALSE))),"Please select a value from the drop-down menu",IF('DO NOT USE_Case Formulas'!A995,"OK",NA()))</f>
        <v>#N/A</v>
      </c>
      <c r="S995" s="53" t="e">
        <f>IF(AND(NOT(ISBLANK('Captura de datos CASO'!S995)),ISNA(VLOOKUP('Captura de datos CASO'!S995,'DO NOT USE_School Picklist'!$W$3:$W$9,1,FALSE))),"Please select a value from the drop-down menu",IF('DO NOT USE_Case Formulas'!A995,"OK",NA()))</f>
        <v>#N/A</v>
      </c>
      <c r="T995" s="40" t="e">
        <f>IF(AND(NOT(ISBLANK('Captura de datos CASO'!T995)),ISNA(VLOOKUP('Captura de datos CASO'!T995,'DO NOT USE_School Picklist'!$F$3:$F$16,1,FALSE))),"Please select a value from the drop-down menu",IF('DO NOT USE_Case Formulas'!A995,"OK",NA()))</f>
        <v>#N/A</v>
      </c>
      <c r="U995" s="40" t="e">
        <f>IF(LEN('Captura de datos CASO'!U995)&gt;100,"Classroom(s) must be less than 100 characters",IF('DO NOT USE_Case Formulas'!A995,"OK",NA()))</f>
        <v>#N/A</v>
      </c>
      <c r="V995" s="40" t="e">
        <f>IF(AND(NOT(ISBLANK('Captura de datos CASO'!V995)),ISNA(VLOOKUP('Captura de datos CASO'!V995,'DO NOT USE_School Picklist'!$S$3:$S$12,1,FALSE))),"Please select a value from the drop-down menu",IF('DO NOT USE_Case Formulas'!A995,"OK",NA()))</f>
        <v>#N/A</v>
      </c>
      <c r="W995" s="40" t="e">
        <f>IF(AND(NOT(ISBLANK('Captura de datos CASO'!W995)),ISNA(VLOOKUP('Captura de datos CASO'!W995,'DO NOT USE_School Picklist'!$S$3:$S$12,1,FALSE))),"Please select a value from the drop-down menu",IF('DO NOT USE_Case Formulas'!A995,"OK",NA()))</f>
        <v>#N/A</v>
      </c>
      <c r="X995" s="40" t="e">
        <f>IF(LEN('Captura de datos CASO'!X995)&gt;80,"Name of Education Group must be less than 80 characters",IF('DO NOT USE_Case Formulas'!A995,"OK",NA()))</f>
        <v>#N/A</v>
      </c>
      <c r="Y995" s="40" t="e">
        <f>IF(AND(NOT(ISBLANK('Captura de datos CASO'!Y995)),ISNA(VLOOKUP('Captura de datos CASO'!Y995,'DO NOT USE_School Picklist'!$K$3:$K$6,1,FALSE))),"Please select a value from the drop-down menu",IF('DO NOT USE_Case Formulas'!A995,"OK",NA()))</f>
        <v>#N/A</v>
      </c>
      <c r="Z995" s="40" t="e">
        <f>IF(AND('DO NOT USE_Case Formulas'!A995,ISBLANK('Captura de datos CASO'!Z995)),"Has this person had symptoms? is required",IF(AND(NOT(ISBLANK('Captura de datos CASO'!Z995)),ISNA(VLOOKUP('Captura de datos CASO'!Z995,'DO NOT USE_School Picklist'!$D$3:$D$5,1,FALSE))),"Please select a value from the drop-down menu",IF(NOT(ISBLANK('Captura de datos CASO'!Z995)),"OK",NA())))</f>
        <v>#N/A</v>
      </c>
      <c r="AA995" s="40" t="e">
        <f>IF(AND('Captura de datos CASO'!Z995='DO NOT USE_School Picklist'!$D$3,ISBLANK('Captura de datos CASO'!AA995)),"Symptom Onset Date is required if Ever Symptomatic is Yes",IF('DO NOT USE_Case Formulas'!A995,"OK",NA()))</f>
        <v>#N/A</v>
      </c>
      <c r="AB995" s="40"/>
      <c r="AC995" s="40" t="e">
        <f ca="1">IF(AND('DO NOT USE_Case Formulas'!A995,ISBLANK('Captura de datos CASO'!AC995)),"Lab Result Test Date is required",IF('Captura de datos CASO'!AC995&gt;'DO NOT USE_School Picklist'!$C$3,"Test Date cannot be a future date",IF(NOT(ISBLANK('Captura de datos CASO'!AC995)),"OK",NA())))</f>
        <v>#N/A</v>
      </c>
      <c r="AD995" s="40" t="e">
        <f>IF(AND(NOT(ISBLANK('Captura de datos CASO'!AD995)),ISNA(VLOOKUP('Captura de datos CASO'!AD995,'DO NOT USE_School Picklist'!$R$3:$R$7,1,FALSE))),"Please select a value from the drop-down menu",IF('DO NOT USE_Case Formulas'!A995,"OK",NA()))</f>
        <v>#N/A</v>
      </c>
      <c r="AE995" s="40" t="e">
        <f>IF(AND('DO NOT USE_Case Formulas'!A995,ISBLANK('Captura de datos CASO'!AB995)),"Lab Result Test Result is required",IF(AND(NOT(ISBLANK('Captura de datos CASO'!AB995)),ISNA(VLOOKUP('Captura de datos CASO'!AB995,'DO NOT USE_School Picklist'!$Q$3:$Q$8,1,FALSE))),"Please select a value from the drop-down menu",IF('DO NOT USE_Case Formulas'!A995,"OK",NA())))</f>
        <v>#N/A</v>
      </c>
    </row>
    <row r="996" spans="1:31" x14ac:dyDescent="0.3">
      <c r="A996" s="39" t="e">
        <f>IF('DO NOT USE_Case Formulas'!A996,IF('DO NOT USE_Case Formulas'!B996,"Not all required fields are completed","OK"),NA())</f>
        <v>#N/A</v>
      </c>
      <c r="B996" s="40" t="e">
        <f>IF(AND('DO NOT USE_Case Formulas'!A996,ISBLANK('Captura de datos CASO'!B996)),"First Name is required",IF(NOT(ISBLANK('Captura de datos CASO'!B996)),"OK",NA()))</f>
        <v>#N/A</v>
      </c>
      <c r="C996" s="40" t="e">
        <f>IF(AND('DO NOT USE_Case Formulas'!A996,ISBLANK('Captura de datos CASO'!C996)),"Last Name is required",IF(NOT(ISBLANK('Captura de datos CASO'!C996)),"OK",NA()))</f>
        <v>#N/A</v>
      </c>
      <c r="D996" s="40" t="e">
        <f>IF(AND('DO NOT USE_Case Formulas'!A996,ISBLANK('Captura de datos CASO'!D996)),"Birthdate is required",IF(NOT(ISBLANK('Captura de datos CASO'!D996)),"OK",NA()))</f>
        <v>#N/A</v>
      </c>
      <c r="E996" s="40" t="e">
        <f>IF(AND('DO NOT USE_Case Formulas'!A996,ISBLANK('Captura de datos CASO'!E996)),"Mobile Phone is required",IF(NOT(ISBLANK('Captura de datos CASO'!E996)),IF(AND(ISNUMBER(VALUE('Captura de datos CASO'!E996)),LEFT('Captura de datos CASO'!E996,1)&lt;&gt;"1",LEN('Captura de datos CASO'!E996)=10),"OK","Phone number must be valid format"),NA()))</f>
        <v>#N/A</v>
      </c>
      <c r="F996" s="40" t="e">
        <f>IF(LEN('Captura de datos CASO'!F996)&gt;255,"Home Street Address must be less than 255 characters",IF('DO NOT USE_Case Formulas'!A996,"OK",NA()))</f>
        <v>#N/A</v>
      </c>
      <c r="G996" s="40" t="e">
        <f>IF(LEN('Captura de datos CASO'!G996)&gt;40,"City must be less than 40 characters",IF('DO NOT USE_Case Formulas'!A996,"OK",NA()))</f>
        <v>#N/A</v>
      </c>
      <c r="H996" s="40" t="e">
        <f>IF(AND(NOT(ISBLANK('Captura de datos CASO'!H996)),ISNA(VLOOKUP('Captura de datos CASO'!H996,'DO NOT USE_School Picklist'!$P$3:$P$52,1,FALSE))),"Please select a value from the drop-down menu",IF('DO NOT USE_Case Formulas'!A996,"OK",NA()))</f>
        <v>#N/A</v>
      </c>
      <c r="I996" s="40" t="e">
        <f>IF(AND('DO NOT USE_Case Formulas'!A996,ISBLANK('Captura de datos CASO'!I996)),"Zip is required",IF(ISBLANK('Captura de datos CASO'!I996),NA(),"OK"))</f>
        <v>#N/A</v>
      </c>
      <c r="J996" s="40" t="e">
        <f>IF(AND('DO NOT USE_Case Formulas'!A996,ISBLANK('Captura de datos CASO'!J996)),"Student or Staff? is required",IF(ISBLANK('Captura de datos CASO'!J996),NA(),IF(ISNA(VLOOKUP('Captura de datos CASO'!J996,'DO NOT USE_School Picklist'!$B$3:$B$6,1,FALSE)),"Please select a value from the drop-down menu","OK")))</f>
        <v>#N/A</v>
      </c>
      <c r="K996" s="40" t="e">
        <f>IF(AND('Captura de datos CASO'!J996='DO NOT USE_School Picklist'!$B$4,ISBLANK('Captura de datos CASO'!K996)),"Occupation/Job Title is required if Student or Staff? is Yes, staff/faculty or volunteer",IF('DO NOT USE_Case Formulas'!A996,"OK",NA()))</f>
        <v>#N/A</v>
      </c>
      <c r="L996" s="40" t="e">
        <f ca="1">IF('Captura de datos CASO'!L996&gt;'DO NOT USE_School Picklist'!$C$3,"Date last on school campus/facility cannot be a future date",IF('DO NOT USE_Case Formulas'!A996,IF(ISBLANK('Captura de datos CASO'!L996),"Date last on school campus/facility is required","OK"),NA()))</f>
        <v>#N/A</v>
      </c>
      <c r="M996" s="40" t="e">
        <f>IF(AND('DO NOT USE_Case Formulas'!A996,ISBLANK('Captura de datos CASO'!M996)),"Specific Place in the Location is required",IF(ISBLANK('Captura de datos CASO'!M996),NA(),"OK"))</f>
        <v>#N/A</v>
      </c>
      <c r="N996" s="40" t="e">
        <f>IF(LEN('Captura de datos CASO'!N996)&gt;50,"Parent/Guardian Name must be less than 50 characters",IF('DO NOT USE_Case Formulas'!A996,"OK",NA()))</f>
        <v>#N/A</v>
      </c>
      <c r="O996" s="40" t="e">
        <f>IF(NOT(ISBLANK('Captura de datos CASO'!O996)),IF(AND(ISNUMBER('Captura de datos CASO'!O996),LEFT('Captura de datos CASO'!O996,1)&lt;&gt;"1",LEN('Captura de datos CASO'!O996)=10),"OK","Phone number must be valid format"),IF('DO NOT USE_Case Formulas'!A996,"OK",NA()))</f>
        <v>#N/A</v>
      </c>
      <c r="P996" s="53" t="e">
        <f>IF(AND(NOT(ISBLANK('Captura de datos CASO'!P996)),ISNA(VLOOKUP('Captura de datos CASO'!P996,'DO NOT USE_School Picklist'!$I$3:$I$5,1,FALSE))),"Please select a value from the drop-down menu",IF('DO NOT USE_Case Formulas'!A996,"OK",NA()))</f>
        <v>#N/A</v>
      </c>
      <c r="Q996" s="40" t="e">
        <f>IF(AND(NOT(ISBLANK('Captura de datos CASO'!Q996)),ISNA(VLOOKUP('Captura de datos CASO'!Q996,'DO NOT USE_School Picklist'!$E$3:$E$10,1,FALSE))),"Please select a value from the drop-down menu",IF('DO NOT USE_Case Formulas'!A996,"OK",NA()))</f>
        <v>#N/A</v>
      </c>
      <c r="R996" s="53" t="e">
        <f>IF(AND(NOT(ISBLANK('Captura de datos CASO'!R996)),ISNA(VLOOKUP('Captura de datos CASO'!R996,'DO NOT USE_School Picklist'!$W$3:$W$9,1,FALSE))),"Please select a value from the drop-down menu",IF('DO NOT USE_Case Formulas'!A996,"OK",NA()))</f>
        <v>#N/A</v>
      </c>
      <c r="S996" s="53" t="e">
        <f>IF(AND(NOT(ISBLANK('Captura de datos CASO'!S996)),ISNA(VLOOKUP('Captura de datos CASO'!S996,'DO NOT USE_School Picklist'!$W$3:$W$9,1,FALSE))),"Please select a value from the drop-down menu",IF('DO NOT USE_Case Formulas'!A996,"OK",NA()))</f>
        <v>#N/A</v>
      </c>
      <c r="T996" s="40" t="e">
        <f>IF(AND(NOT(ISBLANK('Captura de datos CASO'!T996)),ISNA(VLOOKUP('Captura de datos CASO'!T996,'DO NOT USE_School Picklist'!$F$3:$F$16,1,FALSE))),"Please select a value from the drop-down menu",IF('DO NOT USE_Case Formulas'!A996,"OK",NA()))</f>
        <v>#N/A</v>
      </c>
      <c r="U996" s="40" t="e">
        <f>IF(LEN('Captura de datos CASO'!U996)&gt;100,"Classroom(s) must be less than 100 characters",IF('DO NOT USE_Case Formulas'!A996,"OK",NA()))</f>
        <v>#N/A</v>
      </c>
      <c r="V996" s="40" t="e">
        <f>IF(AND(NOT(ISBLANK('Captura de datos CASO'!V996)),ISNA(VLOOKUP('Captura de datos CASO'!V996,'DO NOT USE_School Picklist'!$S$3:$S$12,1,FALSE))),"Please select a value from the drop-down menu",IF('DO NOT USE_Case Formulas'!A996,"OK",NA()))</f>
        <v>#N/A</v>
      </c>
      <c r="W996" s="40" t="e">
        <f>IF(AND(NOT(ISBLANK('Captura de datos CASO'!W996)),ISNA(VLOOKUP('Captura de datos CASO'!W996,'DO NOT USE_School Picklist'!$S$3:$S$12,1,FALSE))),"Please select a value from the drop-down menu",IF('DO NOT USE_Case Formulas'!A996,"OK",NA()))</f>
        <v>#N/A</v>
      </c>
      <c r="X996" s="40" t="e">
        <f>IF(LEN('Captura de datos CASO'!X996)&gt;80,"Name of Education Group must be less than 80 characters",IF('DO NOT USE_Case Formulas'!A996,"OK",NA()))</f>
        <v>#N/A</v>
      </c>
      <c r="Y996" s="40" t="e">
        <f>IF(AND(NOT(ISBLANK('Captura de datos CASO'!Y996)),ISNA(VLOOKUP('Captura de datos CASO'!Y996,'DO NOT USE_School Picklist'!$K$3:$K$6,1,FALSE))),"Please select a value from the drop-down menu",IF('DO NOT USE_Case Formulas'!A996,"OK",NA()))</f>
        <v>#N/A</v>
      </c>
      <c r="Z996" s="40" t="e">
        <f>IF(AND('DO NOT USE_Case Formulas'!A996,ISBLANK('Captura de datos CASO'!Z996)),"Has this person had symptoms? is required",IF(AND(NOT(ISBLANK('Captura de datos CASO'!Z996)),ISNA(VLOOKUP('Captura de datos CASO'!Z996,'DO NOT USE_School Picklist'!$D$3:$D$5,1,FALSE))),"Please select a value from the drop-down menu",IF(NOT(ISBLANK('Captura de datos CASO'!Z996)),"OK",NA())))</f>
        <v>#N/A</v>
      </c>
      <c r="AA996" s="40" t="e">
        <f>IF(AND('Captura de datos CASO'!Z996='DO NOT USE_School Picklist'!$D$3,ISBLANK('Captura de datos CASO'!AA996)),"Symptom Onset Date is required if Ever Symptomatic is Yes",IF('DO NOT USE_Case Formulas'!A996,"OK",NA()))</f>
        <v>#N/A</v>
      </c>
      <c r="AB996" s="40"/>
      <c r="AC996" s="40" t="e">
        <f ca="1">IF(AND('DO NOT USE_Case Formulas'!A996,ISBLANK('Captura de datos CASO'!AC996)),"Lab Result Test Date is required",IF('Captura de datos CASO'!AC996&gt;'DO NOT USE_School Picklist'!$C$3,"Test Date cannot be a future date",IF(NOT(ISBLANK('Captura de datos CASO'!AC996)),"OK",NA())))</f>
        <v>#N/A</v>
      </c>
      <c r="AD996" s="40" t="e">
        <f>IF(AND(NOT(ISBLANK('Captura de datos CASO'!AD996)),ISNA(VLOOKUP('Captura de datos CASO'!AD996,'DO NOT USE_School Picklist'!$R$3:$R$7,1,FALSE))),"Please select a value from the drop-down menu",IF('DO NOT USE_Case Formulas'!A996,"OK",NA()))</f>
        <v>#N/A</v>
      </c>
      <c r="AE996" s="40" t="e">
        <f>IF(AND('DO NOT USE_Case Formulas'!A996,ISBLANK('Captura de datos CASO'!AB996)),"Lab Result Test Result is required",IF(AND(NOT(ISBLANK('Captura de datos CASO'!AB996)),ISNA(VLOOKUP('Captura de datos CASO'!AB996,'DO NOT USE_School Picklist'!$Q$3:$Q$8,1,FALSE))),"Please select a value from the drop-down menu",IF('DO NOT USE_Case Formulas'!A996,"OK",NA())))</f>
        <v>#N/A</v>
      </c>
    </row>
    <row r="997" spans="1:31" x14ac:dyDescent="0.3">
      <c r="A997" s="39" t="e">
        <f>IF('DO NOT USE_Case Formulas'!A997,IF('DO NOT USE_Case Formulas'!B997,"Not all required fields are completed","OK"),NA())</f>
        <v>#N/A</v>
      </c>
      <c r="B997" s="40" t="e">
        <f>IF(AND('DO NOT USE_Case Formulas'!A997,ISBLANK('Captura de datos CASO'!B997)),"First Name is required",IF(NOT(ISBLANK('Captura de datos CASO'!B997)),"OK",NA()))</f>
        <v>#N/A</v>
      </c>
      <c r="C997" s="40" t="e">
        <f>IF(AND('DO NOT USE_Case Formulas'!A997,ISBLANK('Captura de datos CASO'!C997)),"Last Name is required",IF(NOT(ISBLANK('Captura de datos CASO'!C997)),"OK",NA()))</f>
        <v>#N/A</v>
      </c>
      <c r="D997" s="40" t="e">
        <f>IF(AND('DO NOT USE_Case Formulas'!A997,ISBLANK('Captura de datos CASO'!D997)),"Birthdate is required",IF(NOT(ISBLANK('Captura de datos CASO'!D997)),"OK",NA()))</f>
        <v>#N/A</v>
      </c>
      <c r="E997" s="40" t="e">
        <f>IF(AND('DO NOT USE_Case Formulas'!A997,ISBLANK('Captura de datos CASO'!E997)),"Mobile Phone is required",IF(NOT(ISBLANK('Captura de datos CASO'!E997)),IF(AND(ISNUMBER(VALUE('Captura de datos CASO'!E997)),LEFT('Captura de datos CASO'!E997,1)&lt;&gt;"1",LEN('Captura de datos CASO'!E997)=10),"OK","Phone number must be valid format"),NA()))</f>
        <v>#N/A</v>
      </c>
      <c r="F997" s="40" t="e">
        <f>IF(LEN('Captura de datos CASO'!F997)&gt;255,"Home Street Address must be less than 255 characters",IF('DO NOT USE_Case Formulas'!A997,"OK",NA()))</f>
        <v>#N/A</v>
      </c>
      <c r="G997" s="40" t="e">
        <f>IF(LEN('Captura de datos CASO'!G997)&gt;40,"City must be less than 40 characters",IF('DO NOT USE_Case Formulas'!A997,"OK",NA()))</f>
        <v>#N/A</v>
      </c>
      <c r="H997" s="40" t="e">
        <f>IF(AND(NOT(ISBLANK('Captura de datos CASO'!H997)),ISNA(VLOOKUP('Captura de datos CASO'!H997,'DO NOT USE_School Picklist'!$P$3:$P$52,1,FALSE))),"Please select a value from the drop-down menu",IF('DO NOT USE_Case Formulas'!A997,"OK",NA()))</f>
        <v>#N/A</v>
      </c>
      <c r="I997" s="40" t="e">
        <f>IF(AND('DO NOT USE_Case Formulas'!A997,ISBLANK('Captura de datos CASO'!I997)),"Zip is required",IF(ISBLANK('Captura de datos CASO'!I997),NA(),"OK"))</f>
        <v>#N/A</v>
      </c>
      <c r="J997" s="40" t="e">
        <f>IF(AND('DO NOT USE_Case Formulas'!A997,ISBLANK('Captura de datos CASO'!J997)),"Student or Staff? is required",IF(ISBLANK('Captura de datos CASO'!J997),NA(),IF(ISNA(VLOOKUP('Captura de datos CASO'!J997,'DO NOT USE_School Picklist'!$B$3:$B$6,1,FALSE)),"Please select a value from the drop-down menu","OK")))</f>
        <v>#N/A</v>
      </c>
      <c r="K997" s="40" t="e">
        <f>IF(AND('Captura de datos CASO'!J997='DO NOT USE_School Picklist'!$B$4,ISBLANK('Captura de datos CASO'!K997)),"Occupation/Job Title is required if Student or Staff? is Yes, staff/faculty or volunteer",IF('DO NOT USE_Case Formulas'!A997,"OK",NA()))</f>
        <v>#N/A</v>
      </c>
      <c r="L997" s="40" t="e">
        <f ca="1">IF('Captura de datos CASO'!L997&gt;'DO NOT USE_School Picklist'!$C$3,"Date last on school campus/facility cannot be a future date",IF('DO NOT USE_Case Formulas'!A997,IF(ISBLANK('Captura de datos CASO'!L997),"Date last on school campus/facility is required","OK"),NA()))</f>
        <v>#N/A</v>
      </c>
      <c r="M997" s="40" t="e">
        <f>IF(AND('DO NOT USE_Case Formulas'!A997,ISBLANK('Captura de datos CASO'!M997)),"Specific Place in the Location is required",IF(ISBLANK('Captura de datos CASO'!M997),NA(),"OK"))</f>
        <v>#N/A</v>
      </c>
      <c r="N997" s="40" t="e">
        <f>IF(LEN('Captura de datos CASO'!N997)&gt;50,"Parent/Guardian Name must be less than 50 characters",IF('DO NOT USE_Case Formulas'!A997,"OK",NA()))</f>
        <v>#N/A</v>
      </c>
      <c r="O997" s="40" t="e">
        <f>IF(NOT(ISBLANK('Captura de datos CASO'!O997)),IF(AND(ISNUMBER('Captura de datos CASO'!O997),LEFT('Captura de datos CASO'!O997,1)&lt;&gt;"1",LEN('Captura de datos CASO'!O997)=10),"OK","Phone number must be valid format"),IF('DO NOT USE_Case Formulas'!A997,"OK",NA()))</f>
        <v>#N/A</v>
      </c>
      <c r="P997" s="53" t="e">
        <f>IF(AND(NOT(ISBLANK('Captura de datos CASO'!P997)),ISNA(VLOOKUP('Captura de datos CASO'!P997,'DO NOT USE_School Picklist'!$I$3:$I$5,1,FALSE))),"Please select a value from the drop-down menu",IF('DO NOT USE_Case Formulas'!A997,"OK",NA()))</f>
        <v>#N/A</v>
      </c>
      <c r="Q997" s="40" t="e">
        <f>IF(AND(NOT(ISBLANK('Captura de datos CASO'!Q997)),ISNA(VLOOKUP('Captura de datos CASO'!Q997,'DO NOT USE_School Picklist'!$E$3:$E$10,1,FALSE))),"Please select a value from the drop-down menu",IF('DO NOT USE_Case Formulas'!A997,"OK",NA()))</f>
        <v>#N/A</v>
      </c>
      <c r="R997" s="53" t="e">
        <f>IF(AND(NOT(ISBLANK('Captura de datos CASO'!R997)),ISNA(VLOOKUP('Captura de datos CASO'!R997,'DO NOT USE_School Picklist'!$W$3:$W$9,1,FALSE))),"Please select a value from the drop-down menu",IF('DO NOT USE_Case Formulas'!A997,"OK",NA()))</f>
        <v>#N/A</v>
      </c>
      <c r="S997" s="53" t="e">
        <f>IF(AND(NOT(ISBLANK('Captura de datos CASO'!S997)),ISNA(VLOOKUP('Captura de datos CASO'!S997,'DO NOT USE_School Picklist'!$W$3:$W$9,1,FALSE))),"Please select a value from the drop-down menu",IF('DO NOT USE_Case Formulas'!A997,"OK",NA()))</f>
        <v>#N/A</v>
      </c>
      <c r="T997" s="40" t="e">
        <f>IF(AND(NOT(ISBLANK('Captura de datos CASO'!T997)),ISNA(VLOOKUP('Captura de datos CASO'!T997,'DO NOT USE_School Picklist'!$F$3:$F$16,1,FALSE))),"Please select a value from the drop-down menu",IF('DO NOT USE_Case Formulas'!A997,"OK",NA()))</f>
        <v>#N/A</v>
      </c>
      <c r="U997" s="40" t="e">
        <f>IF(LEN('Captura de datos CASO'!U997)&gt;100,"Classroom(s) must be less than 100 characters",IF('DO NOT USE_Case Formulas'!A997,"OK",NA()))</f>
        <v>#N/A</v>
      </c>
      <c r="V997" s="40" t="e">
        <f>IF(AND(NOT(ISBLANK('Captura de datos CASO'!V997)),ISNA(VLOOKUP('Captura de datos CASO'!V997,'DO NOT USE_School Picklist'!$S$3:$S$12,1,FALSE))),"Please select a value from the drop-down menu",IF('DO NOT USE_Case Formulas'!A997,"OK",NA()))</f>
        <v>#N/A</v>
      </c>
      <c r="W997" s="40" t="e">
        <f>IF(AND(NOT(ISBLANK('Captura de datos CASO'!W997)),ISNA(VLOOKUP('Captura de datos CASO'!W997,'DO NOT USE_School Picklist'!$S$3:$S$12,1,FALSE))),"Please select a value from the drop-down menu",IF('DO NOT USE_Case Formulas'!A997,"OK",NA()))</f>
        <v>#N/A</v>
      </c>
      <c r="X997" s="40" t="e">
        <f>IF(LEN('Captura de datos CASO'!X997)&gt;80,"Name of Education Group must be less than 80 characters",IF('DO NOT USE_Case Formulas'!A997,"OK",NA()))</f>
        <v>#N/A</v>
      </c>
      <c r="Y997" s="40" t="e">
        <f>IF(AND(NOT(ISBLANK('Captura de datos CASO'!Y997)),ISNA(VLOOKUP('Captura de datos CASO'!Y997,'DO NOT USE_School Picklist'!$K$3:$K$6,1,FALSE))),"Please select a value from the drop-down menu",IF('DO NOT USE_Case Formulas'!A997,"OK",NA()))</f>
        <v>#N/A</v>
      </c>
      <c r="Z997" s="40" t="e">
        <f>IF(AND('DO NOT USE_Case Formulas'!A997,ISBLANK('Captura de datos CASO'!Z997)),"Has this person had symptoms? is required",IF(AND(NOT(ISBLANK('Captura de datos CASO'!Z997)),ISNA(VLOOKUP('Captura de datos CASO'!Z997,'DO NOT USE_School Picklist'!$D$3:$D$5,1,FALSE))),"Please select a value from the drop-down menu",IF(NOT(ISBLANK('Captura de datos CASO'!Z997)),"OK",NA())))</f>
        <v>#N/A</v>
      </c>
      <c r="AA997" s="40" t="e">
        <f>IF(AND('Captura de datos CASO'!Z997='DO NOT USE_School Picklist'!$D$3,ISBLANK('Captura de datos CASO'!AA997)),"Symptom Onset Date is required if Ever Symptomatic is Yes",IF('DO NOT USE_Case Formulas'!A997,"OK",NA()))</f>
        <v>#N/A</v>
      </c>
      <c r="AB997" s="40"/>
      <c r="AC997" s="40" t="e">
        <f ca="1">IF(AND('DO NOT USE_Case Formulas'!A997,ISBLANK('Captura de datos CASO'!AC997)),"Lab Result Test Date is required",IF('Captura de datos CASO'!AC997&gt;'DO NOT USE_School Picklist'!$C$3,"Test Date cannot be a future date",IF(NOT(ISBLANK('Captura de datos CASO'!AC997)),"OK",NA())))</f>
        <v>#N/A</v>
      </c>
      <c r="AD997" s="40" t="e">
        <f>IF(AND(NOT(ISBLANK('Captura de datos CASO'!AD997)),ISNA(VLOOKUP('Captura de datos CASO'!AD997,'DO NOT USE_School Picklist'!$R$3:$R$7,1,FALSE))),"Please select a value from the drop-down menu",IF('DO NOT USE_Case Formulas'!A997,"OK",NA()))</f>
        <v>#N/A</v>
      </c>
      <c r="AE997" s="40" t="e">
        <f>IF(AND('DO NOT USE_Case Formulas'!A997,ISBLANK('Captura de datos CASO'!AB997)),"Lab Result Test Result is required",IF(AND(NOT(ISBLANK('Captura de datos CASO'!AB997)),ISNA(VLOOKUP('Captura de datos CASO'!AB997,'DO NOT USE_School Picklist'!$Q$3:$Q$8,1,FALSE))),"Please select a value from the drop-down menu",IF('DO NOT USE_Case Formulas'!A997,"OK",NA())))</f>
        <v>#N/A</v>
      </c>
    </row>
    <row r="998" spans="1:31" x14ac:dyDescent="0.3">
      <c r="A998" s="39" t="e">
        <f>IF('DO NOT USE_Case Formulas'!A998,IF('DO NOT USE_Case Formulas'!B998,"Not all required fields are completed","OK"),NA())</f>
        <v>#N/A</v>
      </c>
      <c r="B998" s="40" t="e">
        <f>IF(AND('DO NOT USE_Case Formulas'!A998,ISBLANK('Captura de datos CASO'!B998)),"First Name is required",IF(NOT(ISBLANK('Captura de datos CASO'!B998)),"OK",NA()))</f>
        <v>#N/A</v>
      </c>
      <c r="C998" s="40" t="e">
        <f>IF(AND('DO NOT USE_Case Formulas'!A998,ISBLANK('Captura de datos CASO'!C998)),"Last Name is required",IF(NOT(ISBLANK('Captura de datos CASO'!C998)),"OK",NA()))</f>
        <v>#N/A</v>
      </c>
      <c r="D998" s="40" t="e">
        <f>IF(AND('DO NOT USE_Case Formulas'!A998,ISBLANK('Captura de datos CASO'!D998)),"Birthdate is required",IF(NOT(ISBLANK('Captura de datos CASO'!D998)),"OK",NA()))</f>
        <v>#N/A</v>
      </c>
      <c r="E998" s="40" t="e">
        <f>IF(AND('DO NOT USE_Case Formulas'!A998,ISBLANK('Captura de datos CASO'!E998)),"Mobile Phone is required",IF(NOT(ISBLANK('Captura de datos CASO'!E998)),IF(AND(ISNUMBER(VALUE('Captura de datos CASO'!E998)),LEFT('Captura de datos CASO'!E998,1)&lt;&gt;"1",LEN('Captura de datos CASO'!E998)=10),"OK","Phone number must be valid format"),NA()))</f>
        <v>#N/A</v>
      </c>
      <c r="F998" s="40" t="e">
        <f>IF(LEN('Captura de datos CASO'!F998)&gt;255,"Home Street Address must be less than 255 characters",IF('DO NOT USE_Case Formulas'!A998,"OK",NA()))</f>
        <v>#N/A</v>
      </c>
      <c r="G998" s="40" t="e">
        <f>IF(LEN('Captura de datos CASO'!G998)&gt;40,"City must be less than 40 characters",IF('DO NOT USE_Case Formulas'!A998,"OK",NA()))</f>
        <v>#N/A</v>
      </c>
      <c r="H998" s="40" t="e">
        <f>IF(AND(NOT(ISBLANK('Captura de datos CASO'!H998)),ISNA(VLOOKUP('Captura de datos CASO'!H998,'DO NOT USE_School Picklist'!$P$3:$P$52,1,FALSE))),"Please select a value from the drop-down menu",IF('DO NOT USE_Case Formulas'!A998,"OK",NA()))</f>
        <v>#N/A</v>
      </c>
      <c r="I998" s="40" t="e">
        <f>IF(AND('DO NOT USE_Case Formulas'!A998,ISBLANK('Captura de datos CASO'!I998)),"Zip is required",IF(ISBLANK('Captura de datos CASO'!I998),NA(),"OK"))</f>
        <v>#N/A</v>
      </c>
      <c r="J998" s="40" t="e">
        <f>IF(AND('DO NOT USE_Case Formulas'!A998,ISBLANK('Captura de datos CASO'!J998)),"Student or Staff? is required",IF(ISBLANK('Captura de datos CASO'!J998),NA(),IF(ISNA(VLOOKUP('Captura de datos CASO'!J998,'DO NOT USE_School Picklist'!$B$3:$B$6,1,FALSE)),"Please select a value from the drop-down menu","OK")))</f>
        <v>#N/A</v>
      </c>
      <c r="K998" s="40" t="e">
        <f>IF(AND('Captura de datos CASO'!J998='DO NOT USE_School Picklist'!$B$4,ISBLANK('Captura de datos CASO'!K998)),"Occupation/Job Title is required if Student or Staff? is Yes, staff/faculty or volunteer",IF('DO NOT USE_Case Formulas'!A998,"OK",NA()))</f>
        <v>#N/A</v>
      </c>
      <c r="L998" s="40" t="e">
        <f ca="1">IF('Captura de datos CASO'!L998&gt;'DO NOT USE_School Picklist'!$C$3,"Date last on school campus/facility cannot be a future date",IF('DO NOT USE_Case Formulas'!A998,IF(ISBLANK('Captura de datos CASO'!L998),"Date last on school campus/facility is required","OK"),NA()))</f>
        <v>#N/A</v>
      </c>
      <c r="M998" s="40" t="e">
        <f>IF(AND('DO NOT USE_Case Formulas'!A998,ISBLANK('Captura de datos CASO'!M998)),"Specific Place in the Location is required",IF(ISBLANK('Captura de datos CASO'!M998),NA(),"OK"))</f>
        <v>#N/A</v>
      </c>
      <c r="N998" s="40" t="e">
        <f>IF(LEN('Captura de datos CASO'!N998)&gt;50,"Parent/Guardian Name must be less than 50 characters",IF('DO NOT USE_Case Formulas'!A998,"OK",NA()))</f>
        <v>#N/A</v>
      </c>
      <c r="O998" s="40" t="e">
        <f>IF(NOT(ISBLANK('Captura de datos CASO'!O998)),IF(AND(ISNUMBER('Captura de datos CASO'!O998),LEFT('Captura de datos CASO'!O998,1)&lt;&gt;"1",LEN('Captura de datos CASO'!O998)=10),"OK","Phone number must be valid format"),IF('DO NOT USE_Case Formulas'!A998,"OK",NA()))</f>
        <v>#N/A</v>
      </c>
      <c r="P998" s="53" t="e">
        <f>IF(AND(NOT(ISBLANK('Captura de datos CASO'!P998)),ISNA(VLOOKUP('Captura de datos CASO'!P998,'DO NOT USE_School Picklist'!$I$3:$I$5,1,FALSE))),"Please select a value from the drop-down menu",IF('DO NOT USE_Case Formulas'!A998,"OK",NA()))</f>
        <v>#N/A</v>
      </c>
      <c r="Q998" s="40" t="e">
        <f>IF(AND(NOT(ISBLANK('Captura de datos CASO'!Q998)),ISNA(VLOOKUP('Captura de datos CASO'!Q998,'DO NOT USE_School Picklist'!$E$3:$E$10,1,FALSE))),"Please select a value from the drop-down menu",IF('DO NOT USE_Case Formulas'!A998,"OK",NA()))</f>
        <v>#N/A</v>
      </c>
      <c r="R998" s="53" t="e">
        <f>IF(AND(NOT(ISBLANK('Captura de datos CASO'!R998)),ISNA(VLOOKUP('Captura de datos CASO'!R998,'DO NOT USE_School Picklist'!$W$3:$W$9,1,FALSE))),"Please select a value from the drop-down menu",IF('DO NOT USE_Case Formulas'!A998,"OK",NA()))</f>
        <v>#N/A</v>
      </c>
      <c r="S998" s="53" t="e">
        <f>IF(AND(NOT(ISBLANK('Captura de datos CASO'!S998)),ISNA(VLOOKUP('Captura de datos CASO'!S998,'DO NOT USE_School Picklist'!$W$3:$W$9,1,FALSE))),"Please select a value from the drop-down menu",IF('DO NOT USE_Case Formulas'!A998,"OK",NA()))</f>
        <v>#N/A</v>
      </c>
      <c r="T998" s="40" t="e">
        <f>IF(AND(NOT(ISBLANK('Captura de datos CASO'!T998)),ISNA(VLOOKUP('Captura de datos CASO'!T998,'DO NOT USE_School Picklist'!$F$3:$F$16,1,FALSE))),"Please select a value from the drop-down menu",IF('DO NOT USE_Case Formulas'!A998,"OK",NA()))</f>
        <v>#N/A</v>
      </c>
      <c r="U998" s="40" t="e">
        <f>IF(LEN('Captura de datos CASO'!U998)&gt;100,"Classroom(s) must be less than 100 characters",IF('DO NOT USE_Case Formulas'!A998,"OK",NA()))</f>
        <v>#N/A</v>
      </c>
      <c r="V998" s="40" t="e">
        <f>IF(AND(NOT(ISBLANK('Captura de datos CASO'!V998)),ISNA(VLOOKUP('Captura de datos CASO'!V998,'DO NOT USE_School Picklist'!$S$3:$S$12,1,FALSE))),"Please select a value from the drop-down menu",IF('DO NOT USE_Case Formulas'!A998,"OK",NA()))</f>
        <v>#N/A</v>
      </c>
      <c r="W998" s="40" t="e">
        <f>IF(AND(NOT(ISBLANK('Captura de datos CASO'!W998)),ISNA(VLOOKUP('Captura de datos CASO'!W998,'DO NOT USE_School Picklist'!$S$3:$S$12,1,FALSE))),"Please select a value from the drop-down menu",IF('DO NOT USE_Case Formulas'!A998,"OK",NA()))</f>
        <v>#N/A</v>
      </c>
      <c r="X998" s="40" t="e">
        <f>IF(LEN('Captura de datos CASO'!X998)&gt;80,"Name of Education Group must be less than 80 characters",IF('DO NOT USE_Case Formulas'!A998,"OK",NA()))</f>
        <v>#N/A</v>
      </c>
      <c r="Y998" s="40" t="e">
        <f>IF(AND(NOT(ISBLANK('Captura de datos CASO'!Y998)),ISNA(VLOOKUP('Captura de datos CASO'!Y998,'DO NOT USE_School Picklist'!$K$3:$K$6,1,FALSE))),"Please select a value from the drop-down menu",IF('DO NOT USE_Case Formulas'!A998,"OK",NA()))</f>
        <v>#N/A</v>
      </c>
      <c r="Z998" s="40" t="e">
        <f>IF(AND('DO NOT USE_Case Formulas'!A998,ISBLANK('Captura de datos CASO'!Z998)),"Has this person had symptoms? is required",IF(AND(NOT(ISBLANK('Captura de datos CASO'!Z998)),ISNA(VLOOKUP('Captura de datos CASO'!Z998,'DO NOT USE_School Picklist'!$D$3:$D$5,1,FALSE))),"Please select a value from the drop-down menu",IF(NOT(ISBLANK('Captura de datos CASO'!Z998)),"OK",NA())))</f>
        <v>#N/A</v>
      </c>
      <c r="AA998" s="40" t="e">
        <f>IF(AND('Captura de datos CASO'!Z998='DO NOT USE_School Picklist'!$D$3,ISBLANK('Captura de datos CASO'!AA998)),"Symptom Onset Date is required if Ever Symptomatic is Yes",IF('DO NOT USE_Case Formulas'!A998,"OK",NA()))</f>
        <v>#N/A</v>
      </c>
      <c r="AB998" s="40"/>
      <c r="AC998" s="40" t="e">
        <f ca="1">IF(AND('DO NOT USE_Case Formulas'!A998,ISBLANK('Captura de datos CASO'!AC998)),"Lab Result Test Date is required",IF('Captura de datos CASO'!AC998&gt;'DO NOT USE_School Picklist'!$C$3,"Test Date cannot be a future date",IF(NOT(ISBLANK('Captura de datos CASO'!AC998)),"OK",NA())))</f>
        <v>#N/A</v>
      </c>
      <c r="AD998" s="40" t="e">
        <f>IF(AND(NOT(ISBLANK('Captura de datos CASO'!AD998)),ISNA(VLOOKUP('Captura de datos CASO'!AD998,'DO NOT USE_School Picklist'!$R$3:$R$7,1,FALSE))),"Please select a value from the drop-down menu",IF('DO NOT USE_Case Formulas'!A998,"OK",NA()))</f>
        <v>#N/A</v>
      </c>
      <c r="AE998" s="40" t="e">
        <f>IF(AND('DO NOT USE_Case Formulas'!A998,ISBLANK('Captura de datos CASO'!AB998)),"Lab Result Test Result is required",IF(AND(NOT(ISBLANK('Captura de datos CASO'!AB998)),ISNA(VLOOKUP('Captura de datos CASO'!AB998,'DO NOT USE_School Picklist'!$Q$3:$Q$8,1,FALSE))),"Please select a value from the drop-down menu",IF('DO NOT USE_Case Formulas'!A998,"OK",NA())))</f>
        <v>#N/A</v>
      </c>
    </row>
    <row r="999" spans="1:31" x14ac:dyDescent="0.3">
      <c r="A999" s="39" t="e">
        <f>IF('DO NOT USE_Case Formulas'!A999,IF('DO NOT USE_Case Formulas'!B999,"Not all required fields are completed","OK"),NA())</f>
        <v>#N/A</v>
      </c>
      <c r="B999" s="40" t="e">
        <f>IF(AND('DO NOT USE_Case Formulas'!A999,ISBLANK('Captura de datos CASO'!B999)),"First Name is required",IF(NOT(ISBLANK('Captura de datos CASO'!B999)),"OK",NA()))</f>
        <v>#N/A</v>
      </c>
      <c r="C999" s="40" t="e">
        <f>IF(AND('DO NOT USE_Case Formulas'!A999,ISBLANK('Captura de datos CASO'!C999)),"Last Name is required",IF(NOT(ISBLANK('Captura de datos CASO'!C999)),"OK",NA()))</f>
        <v>#N/A</v>
      </c>
      <c r="D999" s="40" t="e">
        <f>IF(AND('DO NOT USE_Case Formulas'!A999,ISBLANK('Captura de datos CASO'!D999)),"Birthdate is required",IF(NOT(ISBLANK('Captura de datos CASO'!D999)),"OK",NA()))</f>
        <v>#N/A</v>
      </c>
      <c r="E999" s="40" t="e">
        <f>IF(AND('DO NOT USE_Case Formulas'!A999,ISBLANK('Captura de datos CASO'!E999)),"Mobile Phone is required",IF(NOT(ISBLANK('Captura de datos CASO'!E999)),IF(AND(ISNUMBER(VALUE('Captura de datos CASO'!E999)),LEFT('Captura de datos CASO'!E999,1)&lt;&gt;"1",LEN('Captura de datos CASO'!E999)=10),"OK","Phone number must be valid format"),NA()))</f>
        <v>#N/A</v>
      </c>
      <c r="F999" s="40" t="e">
        <f>IF(LEN('Captura de datos CASO'!F999)&gt;255,"Home Street Address must be less than 255 characters",IF('DO NOT USE_Case Formulas'!A999,"OK",NA()))</f>
        <v>#N/A</v>
      </c>
      <c r="G999" s="40" t="e">
        <f>IF(LEN('Captura de datos CASO'!G999)&gt;40,"City must be less than 40 characters",IF('DO NOT USE_Case Formulas'!A999,"OK",NA()))</f>
        <v>#N/A</v>
      </c>
      <c r="H999" s="40" t="e">
        <f>IF(AND(NOT(ISBLANK('Captura de datos CASO'!H999)),ISNA(VLOOKUP('Captura de datos CASO'!H999,'DO NOT USE_School Picklist'!$P$3:$P$52,1,FALSE))),"Please select a value from the drop-down menu",IF('DO NOT USE_Case Formulas'!A999,"OK",NA()))</f>
        <v>#N/A</v>
      </c>
      <c r="I999" s="40" t="e">
        <f>IF(AND('DO NOT USE_Case Formulas'!A999,ISBLANK('Captura de datos CASO'!I999)),"Zip is required",IF(ISBLANK('Captura de datos CASO'!I999),NA(),"OK"))</f>
        <v>#N/A</v>
      </c>
      <c r="J999" s="40" t="e">
        <f>IF(AND('DO NOT USE_Case Formulas'!A999,ISBLANK('Captura de datos CASO'!J999)),"Student or Staff? is required",IF(ISBLANK('Captura de datos CASO'!J999),NA(),IF(ISNA(VLOOKUP('Captura de datos CASO'!J999,'DO NOT USE_School Picklist'!$B$3:$B$6,1,FALSE)),"Please select a value from the drop-down menu","OK")))</f>
        <v>#N/A</v>
      </c>
      <c r="K999" s="40" t="e">
        <f>IF(AND('Captura de datos CASO'!J999='DO NOT USE_School Picklist'!$B$4,ISBLANK('Captura de datos CASO'!K999)),"Occupation/Job Title is required if Student or Staff? is Yes, staff/faculty or volunteer",IF('DO NOT USE_Case Formulas'!A999,"OK",NA()))</f>
        <v>#N/A</v>
      </c>
      <c r="L999" s="40" t="e">
        <f ca="1">IF('Captura de datos CASO'!L999&gt;'DO NOT USE_School Picklist'!$C$3,"Date last on school campus/facility cannot be a future date",IF('DO NOT USE_Case Formulas'!A999,IF(ISBLANK('Captura de datos CASO'!L999),"Date last on school campus/facility is required","OK"),NA()))</f>
        <v>#N/A</v>
      </c>
      <c r="M999" s="40" t="e">
        <f>IF(AND('DO NOT USE_Case Formulas'!A999,ISBLANK('Captura de datos CASO'!M999)),"Specific Place in the Location is required",IF(ISBLANK('Captura de datos CASO'!M999),NA(),"OK"))</f>
        <v>#N/A</v>
      </c>
      <c r="N999" s="40" t="e">
        <f>IF(LEN('Captura de datos CASO'!N999)&gt;50,"Parent/Guardian Name must be less than 50 characters",IF('DO NOT USE_Case Formulas'!A999,"OK",NA()))</f>
        <v>#N/A</v>
      </c>
      <c r="O999" s="40" t="e">
        <f>IF(NOT(ISBLANK('Captura de datos CASO'!O999)),IF(AND(ISNUMBER('Captura de datos CASO'!O999),LEFT('Captura de datos CASO'!O999,1)&lt;&gt;"1",LEN('Captura de datos CASO'!O999)=10),"OK","Phone number must be valid format"),IF('DO NOT USE_Case Formulas'!A999,"OK",NA()))</f>
        <v>#N/A</v>
      </c>
      <c r="P999" s="53" t="e">
        <f>IF(AND(NOT(ISBLANK('Captura de datos CASO'!P999)),ISNA(VLOOKUP('Captura de datos CASO'!P999,'DO NOT USE_School Picklist'!$I$3:$I$5,1,FALSE))),"Please select a value from the drop-down menu",IF('DO NOT USE_Case Formulas'!A999,"OK",NA()))</f>
        <v>#N/A</v>
      </c>
      <c r="Q999" s="40" t="e">
        <f>IF(AND(NOT(ISBLANK('Captura de datos CASO'!Q999)),ISNA(VLOOKUP('Captura de datos CASO'!Q999,'DO NOT USE_School Picklist'!$E$3:$E$10,1,FALSE))),"Please select a value from the drop-down menu",IF('DO NOT USE_Case Formulas'!A999,"OK",NA()))</f>
        <v>#N/A</v>
      </c>
      <c r="R999" s="53" t="e">
        <f>IF(AND(NOT(ISBLANK('Captura de datos CASO'!R999)),ISNA(VLOOKUP('Captura de datos CASO'!R999,'DO NOT USE_School Picklist'!$W$3:$W$9,1,FALSE))),"Please select a value from the drop-down menu",IF('DO NOT USE_Case Formulas'!A999,"OK",NA()))</f>
        <v>#N/A</v>
      </c>
      <c r="S999" s="53" t="e">
        <f>IF(AND(NOT(ISBLANK('Captura de datos CASO'!S999)),ISNA(VLOOKUP('Captura de datos CASO'!S999,'DO NOT USE_School Picklist'!$W$3:$W$9,1,FALSE))),"Please select a value from the drop-down menu",IF('DO NOT USE_Case Formulas'!A999,"OK",NA()))</f>
        <v>#N/A</v>
      </c>
      <c r="T999" s="40" t="e">
        <f>IF(AND(NOT(ISBLANK('Captura de datos CASO'!T999)),ISNA(VLOOKUP('Captura de datos CASO'!T999,'DO NOT USE_School Picklist'!$F$3:$F$16,1,FALSE))),"Please select a value from the drop-down menu",IF('DO NOT USE_Case Formulas'!A999,"OK",NA()))</f>
        <v>#N/A</v>
      </c>
      <c r="U999" s="40" t="e">
        <f>IF(LEN('Captura de datos CASO'!U999)&gt;100,"Classroom(s) must be less than 100 characters",IF('DO NOT USE_Case Formulas'!A999,"OK",NA()))</f>
        <v>#N/A</v>
      </c>
      <c r="V999" s="40" t="e">
        <f>IF(AND(NOT(ISBLANK('Captura de datos CASO'!V999)),ISNA(VLOOKUP('Captura de datos CASO'!V999,'DO NOT USE_School Picklist'!$S$3:$S$12,1,FALSE))),"Please select a value from the drop-down menu",IF('DO NOT USE_Case Formulas'!A999,"OK",NA()))</f>
        <v>#N/A</v>
      </c>
      <c r="W999" s="40" t="e">
        <f>IF(AND(NOT(ISBLANK('Captura de datos CASO'!W999)),ISNA(VLOOKUP('Captura de datos CASO'!W999,'DO NOT USE_School Picklist'!$S$3:$S$12,1,FALSE))),"Please select a value from the drop-down menu",IF('DO NOT USE_Case Formulas'!A999,"OK",NA()))</f>
        <v>#N/A</v>
      </c>
      <c r="X999" s="40" t="e">
        <f>IF(LEN('Captura de datos CASO'!X999)&gt;80,"Name of Education Group must be less than 80 characters",IF('DO NOT USE_Case Formulas'!A999,"OK",NA()))</f>
        <v>#N/A</v>
      </c>
      <c r="Y999" s="40" t="e">
        <f>IF(AND(NOT(ISBLANK('Captura de datos CASO'!Y999)),ISNA(VLOOKUP('Captura de datos CASO'!Y999,'DO NOT USE_School Picklist'!$K$3:$K$6,1,FALSE))),"Please select a value from the drop-down menu",IF('DO NOT USE_Case Formulas'!A999,"OK",NA()))</f>
        <v>#N/A</v>
      </c>
      <c r="Z999" s="40" t="e">
        <f>IF(AND('DO NOT USE_Case Formulas'!A999,ISBLANK('Captura de datos CASO'!Z999)),"Has this person had symptoms? is required",IF(AND(NOT(ISBLANK('Captura de datos CASO'!Z999)),ISNA(VLOOKUP('Captura de datos CASO'!Z999,'DO NOT USE_School Picklist'!$D$3:$D$5,1,FALSE))),"Please select a value from the drop-down menu",IF(NOT(ISBLANK('Captura de datos CASO'!Z999)),"OK",NA())))</f>
        <v>#N/A</v>
      </c>
      <c r="AA999" s="40" t="e">
        <f>IF(AND('Captura de datos CASO'!Z999='DO NOT USE_School Picklist'!$D$3,ISBLANK('Captura de datos CASO'!AA999)),"Symptom Onset Date is required if Ever Symptomatic is Yes",IF('DO NOT USE_Case Formulas'!A999,"OK",NA()))</f>
        <v>#N/A</v>
      </c>
      <c r="AB999" s="40"/>
      <c r="AC999" s="40" t="e">
        <f ca="1">IF(AND('DO NOT USE_Case Formulas'!A999,ISBLANK('Captura de datos CASO'!AC999)),"Lab Result Test Date is required",IF('Captura de datos CASO'!AC999&gt;'DO NOT USE_School Picklist'!$C$3,"Test Date cannot be a future date",IF(NOT(ISBLANK('Captura de datos CASO'!AC999)),"OK",NA())))</f>
        <v>#N/A</v>
      </c>
      <c r="AD999" s="40" t="e">
        <f>IF(AND(NOT(ISBLANK('Captura de datos CASO'!AD999)),ISNA(VLOOKUP('Captura de datos CASO'!AD999,'DO NOT USE_School Picklist'!$R$3:$R$7,1,FALSE))),"Please select a value from the drop-down menu",IF('DO NOT USE_Case Formulas'!A999,"OK",NA()))</f>
        <v>#N/A</v>
      </c>
      <c r="AE999" s="40" t="e">
        <f>IF(AND('DO NOT USE_Case Formulas'!A999,ISBLANK('Captura de datos CASO'!AB999)),"Lab Result Test Result is required",IF(AND(NOT(ISBLANK('Captura de datos CASO'!AB999)),ISNA(VLOOKUP('Captura de datos CASO'!AB999,'DO NOT USE_School Picklist'!$Q$3:$Q$8,1,FALSE))),"Please select a value from the drop-down menu",IF('DO NOT USE_Case Formulas'!A999,"OK",NA())))</f>
        <v>#N/A</v>
      </c>
    </row>
    <row r="1000" spans="1:31" x14ac:dyDescent="0.3">
      <c r="A1000" s="39" t="e">
        <f>IF('DO NOT USE_Case Formulas'!A1000,IF('DO NOT USE_Case Formulas'!B1000,"Not all required fields are completed","OK"),NA())</f>
        <v>#N/A</v>
      </c>
      <c r="B1000" s="40" t="e">
        <f>IF(AND('DO NOT USE_Case Formulas'!A1000,ISBLANK('Captura de datos CASO'!B1000)),"First Name is required",IF(NOT(ISBLANK('Captura de datos CASO'!B1000)),"OK",NA()))</f>
        <v>#N/A</v>
      </c>
      <c r="C1000" s="40" t="e">
        <f>IF(AND('DO NOT USE_Case Formulas'!A1000,ISBLANK('Captura de datos CASO'!C1000)),"Last Name is required",IF(NOT(ISBLANK('Captura de datos CASO'!C1000)),"OK",NA()))</f>
        <v>#N/A</v>
      </c>
      <c r="D1000" s="40" t="e">
        <f>IF(AND('DO NOT USE_Case Formulas'!A1000,ISBLANK('Captura de datos CASO'!D1000)),"Birthdate is required",IF(NOT(ISBLANK('Captura de datos CASO'!D1000)),"OK",NA()))</f>
        <v>#N/A</v>
      </c>
      <c r="E1000" s="40" t="e">
        <f>IF(AND('DO NOT USE_Case Formulas'!A1000,ISBLANK('Captura de datos CASO'!E1000)),"Mobile Phone is required",IF(NOT(ISBLANK('Captura de datos CASO'!E1000)),IF(AND(ISNUMBER(VALUE('Captura de datos CASO'!E1000)),LEFT('Captura de datos CASO'!E1000,1)&lt;&gt;"1",LEN('Captura de datos CASO'!E1000)=10),"OK","Phone number must be valid format"),NA()))</f>
        <v>#N/A</v>
      </c>
      <c r="F1000" s="40" t="e">
        <f>IF(LEN('Captura de datos CASO'!F1000)&gt;255,"Home Street Address must be less than 255 characters",IF('DO NOT USE_Case Formulas'!A1000,"OK",NA()))</f>
        <v>#N/A</v>
      </c>
      <c r="G1000" s="40" t="e">
        <f>IF(LEN('Captura de datos CASO'!G1000)&gt;40,"City must be less than 40 characters",IF('DO NOT USE_Case Formulas'!A1000,"OK",NA()))</f>
        <v>#N/A</v>
      </c>
      <c r="H1000" s="40" t="e">
        <f>IF(AND(NOT(ISBLANK('Captura de datos CASO'!H1000)),ISNA(VLOOKUP('Captura de datos CASO'!H1000,'DO NOT USE_School Picklist'!$P$3:$P$52,1,FALSE))),"Please select a value from the drop-down menu",IF('DO NOT USE_Case Formulas'!A1000,"OK",NA()))</f>
        <v>#N/A</v>
      </c>
      <c r="I1000" s="40" t="e">
        <f>IF(AND('DO NOT USE_Case Formulas'!A1000,ISBLANK('Captura de datos CASO'!I1000)),"Zip is required",IF(ISBLANK('Captura de datos CASO'!I1000),NA(),"OK"))</f>
        <v>#N/A</v>
      </c>
      <c r="J1000" s="40" t="e">
        <f>IF(AND('DO NOT USE_Case Formulas'!A1000,ISBLANK('Captura de datos CASO'!J1000)),"Student or Staff? is required",IF(ISBLANK('Captura de datos CASO'!J1000),NA(),IF(ISNA(VLOOKUP('Captura de datos CASO'!J1000,'DO NOT USE_School Picklist'!$B$3:$B$6,1,FALSE)),"Please select a value from the drop-down menu","OK")))</f>
        <v>#N/A</v>
      </c>
      <c r="K1000" s="40" t="e">
        <f>IF(AND('Captura de datos CASO'!J1000='DO NOT USE_School Picklist'!$B$4,ISBLANK('Captura de datos CASO'!K1000)),"Occupation/Job Title is required if Student or Staff? is Yes, staff/faculty or volunteer",IF('DO NOT USE_Case Formulas'!A1000,"OK",NA()))</f>
        <v>#N/A</v>
      </c>
      <c r="L1000" s="40" t="e">
        <f ca="1">IF('Captura de datos CASO'!L1000&gt;'DO NOT USE_School Picklist'!$C$3,"Date last on school campus/facility cannot be a future date",IF('DO NOT USE_Case Formulas'!A1000,IF(ISBLANK('Captura de datos CASO'!L1000),"Date last on school campus/facility is required","OK"),NA()))</f>
        <v>#N/A</v>
      </c>
      <c r="M1000" s="40" t="e">
        <f>IF(AND('DO NOT USE_Case Formulas'!A1000,ISBLANK('Captura de datos CASO'!M1000)),"Specific Place in the Location is required",IF(ISBLANK('Captura de datos CASO'!M1000),NA(),"OK"))</f>
        <v>#N/A</v>
      </c>
      <c r="N1000" s="40" t="e">
        <f>IF(LEN('Captura de datos CASO'!N1000)&gt;50,"Parent/Guardian Name must be less than 50 characters",IF('DO NOT USE_Case Formulas'!A1000,"OK",NA()))</f>
        <v>#N/A</v>
      </c>
      <c r="O1000" s="40" t="e">
        <f>IF(NOT(ISBLANK('Captura de datos CASO'!O1000)),IF(AND(ISNUMBER('Captura de datos CASO'!O1000),LEFT('Captura de datos CASO'!O1000,1)&lt;&gt;"1",LEN('Captura de datos CASO'!O1000)=10),"OK","Phone number must be valid format"),IF('DO NOT USE_Case Formulas'!A1000,"OK",NA()))</f>
        <v>#N/A</v>
      </c>
      <c r="P1000" s="53" t="e">
        <f>IF(AND(NOT(ISBLANK('Captura de datos CASO'!P1000)),ISNA(VLOOKUP('Captura de datos CASO'!P1000,'DO NOT USE_School Picklist'!$I$3:$I$5,1,FALSE))),"Please select a value from the drop-down menu",IF('DO NOT USE_Case Formulas'!A1000,"OK",NA()))</f>
        <v>#N/A</v>
      </c>
      <c r="Q1000" s="40" t="e">
        <f>IF(AND(NOT(ISBLANK('Captura de datos CASO'!Q1000)),ISNA(VLOOKUP('Captura de datos CASO'!Q1000,'DO NOT USE_School Picklist'!$E$3:$E$10,1,FALSE))),"Please select a value from the drop-down menu",IF('DO NOT USE_Case Formulas'!A1000,"OK",NA()))</f>
        <v>#N/A</v>
      </c>
      <c r="R1000" s="53" t="e">
        <f>IF(AND(NOT(ISBLANK('Captura de datos CASO'!R1000)),ISNA(VLOOKUP('Captura de datos CASO'!R1000,'DO NOT USE_School Picklist'!$W$3:$W$9,1,FALSE))),"Please select a value from the drop-down menu",IF('DO NOT USE_Case Formulas'!A1000,"OK",NA()))</f>
        <v>#N/A</v>
      </c>
      <c r="S1000" s="53" t="e">
        <f>IF(AND(NOT(ISBLANK('Captura de datos CASO'!S1000)),ISNA(VLOOKUP('Captura de datos CASO'!S1000,'DO NOT USE_School Picklist'!$W$3:$W$9,1,FALSE))),"Please select a value from the drop-down menu",IF('DO NOT USE_Case Formulas'!A1000,"OK",NA()))</f>
        <v>#N/A</v>
      </c>
      <c r="T1000" s="40" t="e">
        <f>IF(AND(NOT(ISBLANK('Captura de datos CASO'!T1000)),ISNA(VLOOKUP('Captura de datos CASO'!T1000,'DO NOT USE_School Picklist'!$F$3:$F$16,1,FALSE))),"Please select a value from the drop-down menu",IF('DO NOT USE_Case Formulas'!A1000,"OK",NA()))</f>
        <v>#N/A</v>
      </c>
      <c r="U1000" s="40" t="e">
        <f>IF(LEN('Captura de datos CASO'!U1000)&gt;100,"Classroom(s) must be less than 100 characters",IF('DO NOT USE_Case Formulas'!A1000,"OK",NA()))</f>
        <v>#N/A</v>
      </c>
      <c r="V1000" s="40" t="e">
        <f>IF(AND(NOT(ISBLANK('Captura de datos CASO'!V1000)),ISNA(VLOOKUP('Captura de datos CASO'!V1000,'DO NOT USE_School Picklist'!$S$3:$S$12,1,FALSE))),"Please select a value from the drop-down menu",IF('DO NOT USE_Case Formulas'!A1000,"OK",NA()))</f>
        <v>#N/A</v>
      </c>
      <c r="W1000" s="40" t="e">
        <f>IF(AND(NOT(ISBLANK('Captura de datos CASO'!W1000)),ISNA(VLOOKUP('Captura de datos CASO'!W1000,'DO NOT USE_School Picklist'!$S$3:$S$12,1,FALSE))),"Please select a value from the drop-down menu",IF('DO NOT USE_Case Formulas'!A1000,"OK",NA()))</f>
        <v>#N/A</v>
      </c>
      <c r="X1000" s="40" t="e">
        <f>IF(LEN('Captura de datos CASO'!X1000)&gt;80,"Name of Education Group must be less than 80 characters",IF('DO NOT USE_Case Formulas'!A1000,"OK",NA()))</f>
        <v>#N/A</v>
      </c>
      <c r="Y1000" s="40" t="e">
        <f>IF(AND(NOT(ISBLANK('Captura de datos CASO'!Y1000)),ISNA(VLOOKUP('Captura de datos CASO'!Y1000,'DO NOT USE_School Picklist'!$K$3:$K$6,1,FALSE))),"Please select a value from the drop-down menu",IF('DO NOT USE_Case Formulas'!A1000,"OK",NA()))</f>
        <v>#N/A</v>
      </c>
      <c r="Z1000" s="40" t="e">
        <f>IF(AND('DO NOT USE_Case Formulas'!A1000,ISBLANK('Captura de datos CASO'!Z1000)),"Has this person had symptoms? is required",IF(AND(NOT(ISBLANK('Captura de datos CASO'!Z1000)),ISNA(VLOOKUP('Captura de datos CASO'!Z1000,'DO NOT USE_School Picklist'!$D$3:$D$5,1,FALSE))),"Please select a value from the drop-down menu",IF(NOT(ISBLANK('Captura de datos CASO'!Z1000)),"OK",NA())))</f>
        <v>#N/A</v>
      </c>
      <c r="AA1000" s="40" t="e">
        <f>IF(AND('Captura de datos CASO'!Z1000='DO NOT USE_School Picklist'!$D$3,ISBLANK('Captura de datos CASO'!AA1000)),"Symptom Onset Date is required if Ever Symptomatic is Yes",IF('DO NOT USE_Case Formulas'!A1000,"OK",NA()))</f>
        <v>#N/A</v>
      </c>
      <c r="AB1000" s="40"/>
      <c r="AC1000" s="40" t="e">
        <f ca="1">IF(AND('DO NOT USE_Case Formulas'!A1000,ISBLANK('Captura de datos CASO'!AC1000)),"Lab Result Test Date is required",IF('Captura de datos CASO'!AC1000&gt;'DO NOT USE_School Picklist'!$C$3,"Test Date cannot be a future date",IF(NOT(ISBLANK('Captura de datos CASO'!AC1000)),"OK",NA())))</f>
        <v>#N/A</v>
      </c>
      <c r="AD1000" s="40" t="e">
        <f>IF(AND(NOT(ISBLANK('Captura de datos CASO'!AD1000)),ISNA(VLOOKUP('Captura de datos CASO'!AD1000,'DO NOT USE_School Picklist'!$R$3:$R$7,1,FALSE))),"Please select a value from the drop-down menu",IF('DO NOT USE_Case Formulas'!A1000,"OK",NA()))</f>
        <v>#N/A</v>
      </c>
      <c r="AE1000" s="40" t="e">
        <f>IF(AND('DO NOT USE_Case Formulas'!A1000,ISBLANK('Captura de datos CASO'!AB1000)),"Lab Result Test Result is required",IF(AND(NOT(ISBLANK('Captura de datos CASO'!AB1000)),ISNA(VLOOKUP('Captura de datos CASO'!AB1000,'DO NOT USE_School Picklist'!$Q$3:$Q$8,1,FALSE))),"Please select a value from the drop-down menu",IF('DO NOT USE_Case Formulas'!A1000,"OK",NA())))</f>
        <v>#N/A</v>
      </c>
    </row>
    <row r="1001" spans="1:31" x14ac:dyDescent="0.3">
      <c r="A1001" s="39" t="e">
        <f>IF('DO NOT USE_Case Formulas'!A1001,IF('DO NOT USE_Case Formulas'!B1001,"Not all required fields are completed","OK"),NA())</f>
        <v>#N/A</v>
      </c>
      <c r="B1001" s="40" t="e">
        <f>IF(AND('DO NOT USE_Case Formulas'!A1001,ISBLANK('Captura de datos CASO'!B1001)),"First Name is required",IF(NOT(ISBLANK('Captura de datos CASO'!B1001)),"OK",NA()))</f>
        <v>#N/A</v>
      </c>
      <c r="C1001" s="40" t="e">
        <f>IF(AND('DO NOT USE_Case Formulas'!A1001,ISBLANK('Captura de datos CASO'!C1001)),"Last Name is required",IF(NOT(ISBLANK('Captura de datos CASO'!C1001)),"OK",NA()))</f>
        <v>#N/A</v>
      </c>
      <c r="D1001" s="40" t="e">
        <f>IF(AND('DO NOT USE_Case Formulas'!A1001,ISBLANK('Captura de datos CASO'!D1001)),"Birthdate is required",IF(NOT(ISBLANK('Captura de datos CASO'!D1001)),"OK",NA()))</f>
        <v>#N/A</v>
      </c>
      <c r="E1001" s="40" t="e">
        <f>IF(AND('DO NOT USE_Case Formulas'!A1001,ISBLANK('Captura de datos CASO'!E1001)),"Mobile Phone is required",IF(NOT(ISBLANK('Captura de datos CASO'!E1001)),IF(AND(ISNUMBER(VALUE('Captura de datos CASO'!E1001)),LEFT('Captura de datos CASO'!E1001,1)&lt;&gt;"1",LEN('Captura de datos CASO'!E1001)=10),"OK","Phone number must be valid format"),NA()))</f>
        <v>#N/A</v>
      </c>
      <c r="F1001" s="40" t="e">
        <f>IF(LEN('Captura de datos CASO'!F1001)&gt;255,"Home Street Address must be less than 255 characters",IF('DO NOT USE_Case Formulas'!A1001,"OK",NA()))</f>
        <v>#N/A</v>
      </c>
      <c r="G1001" s="40" t="e">
        <f>IF(LEN('Captura de datos CASO'!G1001)&gt;40,"City must be less than 40 characters",IF('DO NOT USE_Case Formulas'!A1001,"OK",NA()))</f>
        <v>#N/A</v>
      </c>
      <c r="H1001" s="40" t="e">
        <f>IF(AND(NOT(ISBLANK('Captura de datos CASO'!H1001)),ISNA(VLOOKUP('Captura de datos CASO'!H1001,'DO NOT USE_School Picklist'!$P$3:$P$52,1,FALSE))),"Please select a value from the drop-down menu",IF('DO NOT USE_Case Formulas'!A1001,"OK",NA()))</f>
        <v>#N/A</v>
      </c>
      <c r="I1001" s="40" t="e">
        <f>IF(AND('DO NOT USE_Case Formulas'!A1001,ISBLANK('Captura de datos CASO'!I1001)),"Zip is required",IF(ISBLANK('Captura de datos CASO'!I1001),NA(),"OK"))</f>
        <v>#N/A</v>
      </c>
      <c r="J1001" s="40" t="e">
        <f>IF(AND('DO NOT USE_Case Formulas'!A1001,ISBLANK('Captura de datos CASO'!J1001)),"Student or Staff? is required",IF(ISBLANK('Captura de datos CASO'!J1001),NA(),IF(ISNA(VLOOKUP('Captura de datos CASO'!J1001,'DO NOT USE_School Picklist'!$B$3:$B$6,1,FALSE)),"Please select a value from the drop-down menu","OK")))</f>
        <v>#N/A</v>
      </c>
      <c r="K1001" s="40" t="e">
        <f>IF(AND('Captura de datos CASO'!J1001='DO NOT USE_School Picklist'!$B$4,ISBLANK('Captura de datos CASO'!K1001)),"Occupation/Job Title is required if Student or Staff? is Yes, staff/faculty or volunteer",IF('DO NOT USE_Case Formulas'!A1001,"OK",NA()))</f>
        <v>#N/A</v>
      </c>
      <c r="L1001" s="40" t="e">
        <f ca="1">IF('Captura de datos CASO'!L1001&gt;'DO NOT USE_School Picklist'!$C$3,"Date last on school campus/facility cannot be a future date",IF('DO NOT USE_Case Formulas'!A1001,IF(ISBLANK('Captura de datos CASO'!L1001),"Date last on school campus/facility is required","OK"),NA()))</f>
        <v>#N/A</v>
      </c>
      <c r="M1001" s="40" t="e">
        <f>IF(AND('DO NOT USE_Case Formulas'!A1001,ISBLANK('Captura de datos CASO'!M1001)),"Specific Place in the Location is required",IF(ISBLANK('Captura de datos CASO'!M1001),NA(),"OK"))</f>
        <v>#N/A</v>
      </c>
      <c r="N1001" s="40" t="e">
        <f>IF(LEN('Captura de datos CASO'!N1001)&gt;50,"Parent/Guardian Name must be less than 50 characters",IF('DO NOT USE_Case Formulas'!A1001,"OK",NA()))</f>
        <v>#N/A</v>
      </c>
      <c r="O1001" s="40" t="e">
        <f>IF(NOT(ISBLANK('Captura de datos CASO'!O1001)),IF(AND(ISNUMBER('Captura de datos CASO'!O1001),LEFT('Captura de datos CASO'!O1001,1)&lt;&gt;"1",LEN('Captura de datos CASO'!O1001)=10),"OK","Phone number must be valid format"),IF('DO NOT USE_Case Formulas'!A1001,"OK",NA()))</f>
        <v>#N/A</v>
      </c>
      <c r="P1001" s="53" t="e">
        <f>IF(AND(NOT(ISBLANK('Captura de datos CASO'!P1001)),ISNA(VLOOKUP('Captura de datos CASO'!P1001,'DO NOT USE_School Picklist'!$I$3:$I$5,1,FALSE))),"Please select a value from the drop-down menu",IF('DO NOT USE_Case Formulas'!A1001,"OK",NA()))</f>
        <v>#N/A</v>
      </c>
      <c r="Q1001" s="40" t="e">
        <f>IF(AND(NOT(ISBLANK('Captura de datos CASO'!Q1001)),ISNA(VLOOKUP('Captura de datos CASO'!Q1001,'DO NOT USE_School Picklist'!$E$3:$E$10,1,FALSE))),"Please select a value from the drop-down menu",IF('DO NOT USE_Case Formulas'!A1001,"OK",NA()))</f>
        <v>#N/A</v>
      </c>
      <c r="R1001" s="53" t="e">
        <f>IF(AND(NOT(ISBLANK('Captura de datos CASO'!R1001)),ISNA(VLOOKUP('Captura de datos CASO'!R1001,'DO NOT USE_School Picklist'!$W$3:$W$9,1,FALSE))),"Please select a value from the drop-down menu",IF('DO NOT USE_Case Formulas'!A1001,"OK",NA()))</f>
        <v>#N/A</v>
      </c>
      <c r="S1001" s="53" t="e">
        <f>IF(AND(NOT(ISBLANK('Captura de datos CASO'!S1001)),ISNA(VLOOKUP('Captura de datos CASO'!S1001,'DO NOT USE_School Picklist'!$W$3:$W$9,1,FALSE))),"Please select a value from the drop-down menu",IF('DO NOT USE_Case Formulas'!A1001,"OK",NA()))</f>
        <v>#N/A</v>
      </c>
      <c r="T1001" s="40" t="e">
        <f>IF(AND(NOT(ISBLANK('Captura de datos CASO'!T1001)),ISNA(VLOOKUP('Captura de datos CASO'!T1001,'DO NOT USE_School Picklist'!$F$3:$F$16,1,FALSE))),"Please select a value from the drop-down menu",IF('DO NOT USE_Case Formulas'!A1001,"OK",NA()))</f>
        <v>#N/A</v>
      </c>
      <c r="U1001" s="40" t="e">
        <f>IF(LEN('Captura de datos CASO'!U1001)&gt;100,"Classroom(s) must be less than 100 characters",IF('DO NOT USE_Case Formulas'!A1001,"OK",NA()))</f>
        <v>#N/A</v>
      </c>
      <c r="V1001" s="40" t="e">
        <f>IF(AND(NOT(ISBLANK('Captura de datos CASO'!V1001)),ISNA(VLOOKUP('Captura de datos CASO'!V1001,'DO NOT USE_School Picklist'!$S$3:$S$12,1,FALSE))),"Please select a value from the drop-down menu",IF('DO NOT USE_Case Formulas'!A1001,"OK",NA()))</f>
        <v>#N/A</v>
      </c>
      <c r="W1001" s="40" t="e">
        <f>IF(AND(NOT(ISBLANK('Captura de datos CASO'!W1001)),ISNA(VLOOKUP('Captura de datos CASO'!W1001,'DO NOT USE_School Picklist'!$S$3:$S$12,1,FALSE))),"Please select a value from the drop-down menu",IF('DO NOT USE_Case Formulas'!A1001,"OK",NA()))</f>
        <v>#N/A</v>
      </c>
      <c r="X1001" s="40" t="e">
        <f>IF(LEN('Captura de datos CASO'!X1001)&gt;80,"Name of Education Group must be less than 80 characters",IF('DO NOT USE_Case Formulas'!A1001,"OK",NA()))</f>
        <v>#N/A</v>
      </c>
      <c r="Y1001" s="40" t="e">
        <f>IF(AND(NOT(ISBLANK('Captura de datos CASO'!Y1001)),ISNA(VLOOKUP('Captura de datos CASO'!Y1001,'DO NOT USE_School Picklist'!$K$3:$K$6,1,FALSE))),"Please select a value from the drop-down menu",IF('DO NOT USE_Case Formulas'!A1001,"OK",NA()))</f>
        <v>#N/A</v>
      </c>
      <c r="Z1001" s="40" t="e">
        <f>IF(AND('DO NOT USE_Case Formulas'!A1001,ISBLANK('Captura de datos CASO'!Z1001)),"Has this person had symptoms? is required",IF(AND(NOT(ISBLANK('Captura de datos CASO'!Z1001)),ISNA(VLOOKUP('Captura de datos CASO'!Z1001,'DO NOT USE_School Picklist'!$D$3:$D$5,1,FALSE))),"Please select a value from the drop-down menu",IF(NOT(ISBLANK('Captura de datos CASO'!Z1001)),"OK",NA())))</f>
        <v>#N/A</v>
      </c>
      <c r="AA1001" s="40" t="e">
        <f>IF(AND('Captura de datos CASO'!Z1001='DO NOT USE_School Picklist'!$D$3,ISBLANK('Captura de datos CASO'!AA1001)),"Symptom Onset Date is required if Ever Symptomatic is Yes",IF('DO NOT USE_Case Formulas'!A1001,"OK",NA()))</f>
        <v>#N/A</v>
      </c>
      <c r="AB1001" s="40"/>
      <c r="AC1001" s="40" t="e">
        <f ca="1">IF(AND('DO NOT USE_Case Formulas'!A1001,ISBLANK('Captura de datos CASO'!AC1001)),"Lab Result Test Date is required",IF('Captura de datos CASO'!AC1001&gt;'DO NOT USE_School Picklist'!$C$3,"Test Date cannot be a future date",IF(NOT(ISBLANK('Captura de datos CASO'!AC1001)),"OK",NA())))</f>
        <v>#N/A</v>
      </c>
      <c r="AD1001" s="40" t="e">
        <f>IF(AND(NOT(ISBLANK('Captura de datos CASO'!AD1001)),ISNA(VLOOKUP('Captura de datos CASO'!AD1001,'DO NOT USE_School Picklist'!$R$3:$R$7,1,FALSE))),"Please select a value from the drop-down menu",IF('DO NOT USE_Case Formulas'!A1001,"OK",NA()))</f>
        <v>#N/A</v>
      </c>
      <c r="AE1001" s="40" t="e">
        <f>IF(AND('DO NOT USE_Case Formulas'!A1001,ISBLANK('Captura de datos CASO'!AB1001)),"Lab Result Test Result is required",IF(AND(NOT(ISBLANK('Captura de datos CASO'!AB1001)),ISNA(VLOOKUP('Captura de datos CASO'!AB1001,'DO NOT USE_School Picklist'!$Q$3:$Q$8,1,FALSE))),"Please select a value from the drop-down menu",IF('DO NOT USE_Case Formulas'!A1001,"OK",NA())))</f>
        <v>#N/A</v>
      </c>
    </row>
    <row r="1002" spans="1:31" x14ac:dyDescent="0.3">
      <c r="A1002" s="39" t="e">
        <f>IF('DO NOT USE_Case Formulas'!A1002,IF('DO NOT USE_Case Formulas'!B1002,"Not all required fields are completed","OK"),NA())</f>
        <v>#N/A</v>
      </c>
      <c r="B1002" s="40" t="e">
        <f>IF(AND('DO NOT USE_Case Formulas'!A1002,ISBLANK('Captura de datos CASO'!B1002)),"First Name is required",IF(NOT(ISBLANK('Captura de datos CASO'!B1002)),"OK",NA()))</f>
        <v>#N/A</v>
      </c>
      <c r="C1002" s="40" t="e">
        <f>IF(AND('DO NOT USE_Case Formulas'!A1002,ISBLANK('Captura de datos CASO'!C1002)),"Last Name is required",IF(NOT(ISBLANK('Captura de datos CASO'!C1002)),"OK",NA()))</f>
        <v>#N/A</v>
      </c>
      <c r="D1002" s="40" t="e">
        <f>IF(AND('DO NOT USE_Case Formulas'!A1002,ISBLANK('Captura de datos CASO'!D1002)),"Birthdate is required",IF(NOT(ISBLANK('Captura de datos CASO'!D1002)),"OK",NA()))</f>
        <v>#N/A</v>
      </c>
      <c r="E1002" s="40" t="e">
        <f>IF(AND('DO NOT USE_Case Formulas'!A1002,ISBLANK('Captura de datos CASO'!E1002)),"Mobile Phone is required",IF(NOT(ISBLANK('Captura de datos CASO'!E1002)),IF(AND(ISNUMBER(VALUE('Captura de datos CASO'!E1002)),LEFT('Captura de datos CASO'!E1002,1)&lt;&gt;"1",LEN('Captura de datos CASO'!E1002)=10),"OK","Phone number must be valid format"),NA()))</f>
        <v>#N/A</v>
      </c>
      <c r="F1002" s="40" t="e">
        <f>IF(LEN('Captura de datos CASO'!F1002)&gt;255,"Home Street Address must be less than 255 characters",IF('DO NOT USE_Case Formulas'!A1002,"OK",NA()))</f>
        <v>#N/A</v>
      </c>
      <c r="G1002" s="40" t="e">
        <f>IF(LEN('Captura de datos CASO'!G1002)&gt;40,"City must be less than 40 characters",IF('DO NOT USE_Case Formulas'!A1002,"OK",NA()))</f>
        <v>#N/A</v>
      </c>
      <c r="H1002" s="40" t="e">
        <f>IF(AND(NOT(ISBLANK('Captura de datos CASO'!H1002)),ISNA(VLOOKUP('Captura de datos CASO'!H1002,'DO NOT USE_School Picklist'!$P$3:$P$52,1,FALSE))),"Please select a value from the drop-down menu",IF('DO NOT USE_Case Formulas'!A1002,"OK",NA()))</f>
        <v>#N/A</v>
      </c>
      <c r="I1002" s="40" t="e">
        <f>IF(AND('DO NOT USE_Case Formulas'!A1002,ISBLANK('Captura de datos CASO'!I1002)),"Zip is required",IF(ISBLANK('Captura de datos CASO'!I1002),NA(),"OK"))</f>
        <v>#N/A</v>
      </c>
      <c r="J1002" s="40" t="e">
        <f>IF(AND('DO NOT USE_Case Formulas'!A1002,ISBLANK('Captura de datos CASO'!J1002)),"Student or Staff? is required",IF(ISBLANK('Captura de datos CASO'!J1002),NA(),IF(ISNA(VLOOKUP('Captura de datos CASO'!J1002,'DO NOT USE_School Picklist'!$B$3:$B$6,1,FALSE)),"Please select a value from the drop-down menu","OK")))</f>
        <v>#N/A</v>
      </c>
      <c r="K1002" s="40" t="e">
        <f>IF(AND('Captura de datos CASO'!J1002='DO NOT USE_School Picklist'!$B$4,ISBLANK('Captura de datos CASO'!K1002)),"Occupation/Job Title is required if Student or Staff? is Yes, staff/faculty or volunteer",IF('DO NOT USE_Case Formulas'!A1002,"OK",NA()))</f>
        <v>#N/A</v>
      </c>
      <c r="L1002" s="40" t="e">
        <f ca="1">IF('Captura de datos CASO'!L1002&gt;'DO NOT USE_School Picklist'!$C$3,"Date last on school campus/facility cannot be a future date",IF('DO NOT USE_Case Formulas'!A1002,IF(ISBLANK('Captura de datos CASO'!L1002),"Date last on school campus/facility is required","OK"),NA()))</f>
        <v>#N/A</v>
      </c>
      <c r="M1002" s="40" t="e">
        <f>IF(AND('DO NOT USE_Case Formulas'!A1002,ISBLANK('Captura de datos CASO'!M1002)),"Specific Place in the Location is required",IF(ISBLANK('Captura de datos CASO'!M1002),NA(),"OK"))</f>
        <v>#N/A</v>
      </c>
      <c r="N1002" s="40" t="e">
        <f>IF(LEN('Captura de datos CASO'!N1002)&gt;50,"Parent/Guardian Name must be less than 50 characters",IF('DO NOT USE_Case Formulas'!A1002,"OK",NA()))</f>
        <v>#N/A</v>
      </c>
      <c r="O1002" s="40" t="e">
        <f>IF(NOT(ISBLANK('Captura de datos CASO'!O1002)),IF(AND(ISNUMBER('Captura de datos CASO'!O1002),LEFT('Captura de datos CASO'!O1002,1)&lt;&gt;"1",LEN('Captura de datos CASO'!O1002)=10),"OK","Phone number must be valid format"),IF('DO NOT USE_Case Formulas'!A1002,"OK",NA()))</f>
        <v>#N/A</v>
      </c>
      <c r="P1002" s="53" t="e">
        <f>IF(AND(NOT(ISBLANK('Captura de datos CASO'!P1002)),ISNA(VLOOKUP('Captura de datos CASO'!P1002,'DO NOT USE_School Picklist'!$I$3:$I$5,1,FALSE))),"Please select a value from the drop-down menu",IF('DO NOT USE_Case Formulas'!A1002,"OK",NA()))</f>
        <v>#N/A</v>
      </c>
      <c r="Q1002" s="40" t="e">
        <f>IF(AND(NOT(ISBLANK('Captura de datos CASO'!Q1002)),ISNA(VLOOKUP('Captura de datos CASO'!Q1002,'DO NOT USE_School Picklist'!$E$3:$E$10,1,FALSE))),"Please select a value from the drop-down menu",IF('DO NOT USE_Case Formulas'!A1002,"OK",NA()))</f>
        <v>#N/A</v>
      </c>
      <c r="R1002" s="53" t="e">
        <f>IF(AND(NOT(ISBLANK('Captura de datos CASO'!R1002)),ISNA(VLOOKUP('Captura de datos CASO'!R1002,'DO NOT USE_School Picklist'!$W$3:$W$9,1,FALSE))),"Please select a value from the drop-down menu",IF('DO NOT USE_Case Formulas'!A1002,"OK",NA()))</f>
        <v>#N/A</v>
      </c>
      <c r="S1002" s="53" t="e">
        <f>IF(AND(NOT(ISBLANK('Captura de datos CASO'!S1002)),ISNA(VLOOKUP('Captura de datos CASO'!S1002,'DO NOT USE_School Picklist'!$W$3:$W$9,1,FALSE))),"Please select a value from the drop-down menu",IF('DO NOT USE_Case Formulas'!A1002,"OK",NA()))</f>
        <v>#N/A</v>
      </c>
      <c r="T1002" s="40" t="e">
        <f>IF(AND(NOT(ISBLANK('Captura de datos CASO'!T1002)),ISNA(VLOOKUP('Captura de datos CASO'!T1002,'DO NOT USE_School Picklist'!$F$3:$F$16,1,FALSE))),"Please select a value from the drop-down menu",IF('DO NOT USE_Case Formulas'!A1002,"OK",NA()))</f>
        <v>#N/A</v>
      </c>
      <c r="U1002" s="40" t="e">
        <f>IF(LEN('Captura de datos CASO'!U1002)&gt;100,"Classroom(s) must be less than 100 characters",IF('DO NOT USE_Case Formulas'!A1002,"OK",NA()))</f>
        <v>#N/A</v>
      </c>
      <c r="V1002" s="40" t="e">
        <f>IF(AND(NOT(ISBLANK('Captura de datos CASO'!V1002)),ISNA(VLOOKUP('Captura de datos CASO'!V1002,'DO NOT USE_School Picklist'!$S$3:$S$12,1,FALSE))),"Please select a value from the drop-down menu",IF('DO NOT USE_Case Formulas'!A1002,"OK",NA()))</f>
        <v>#N/A</v>
      </c>
      <c r="W1002" s="40" t="e">
        <f>IF(AND(NOT(ISBLANK('Captura de datos CASO'!W1002)),ISNA(VLOOKUP('Captura de datos CASO'!W1002,'DO NOT USE_School Picklist'!$S$3:$S$12,1,FALSE))),"Please select a value from the drop-down menu",IF('DO NOT USE_Case Formulas'!A1002,"OK",NA()))</f>
        <v>#N/A</v>
      </c>
      <c r="X1002" s="40" t="e">
        <f>IF(LEN('Captura de datos CASO'!X1002)&gt;80,"Name of Education Group must be less than 80 characters",IF('DO NOT USE_Case Formulas'!A1002,"OK",NA()))</f>
        <v>#N/A</v>
      </c>
      <c r="Y1002" s="40" t="e">
        <f>IF(AND(NOT(ISBLANK('Captura de datos CASO'!Y1002)),ISNA(VLOOKUP('Captura de datos CASO'!Y1002,'DO NOT USE_School Picklist'!$K$3:$K$6,1,FALSE))),"Please select a value from the drop-down menu",IF('DO NOT USE_Case Formulas'!A1002,"OK",NA()))</f>
        <v>#N/A</v>
      </c>
      <c r="Z1002" s="40" t="e">
        <f>IF(AND('DO NOT USE_Case Formulas'!A1002,ISBLANK('Captura de datos CASO'!Z1002)),"Has this person had symptoms? is required",IF(AND(NOT(ISBLANK('Captura de datos CASO'!Z1002)),ISNA(VLOOKUP('Captura de datos CASO'!Z1002,'DO NOT USE_School Picklist'!$D$3:$D$5,1,FALSE))),"Please select a value from the drop-down menu",IF(NOT(ISBLANK('Captura de datos CASO'!Z1002)),"OK",NA())))</f>
        <v>#N/A</v>
      </c>
      <c r="AA1002" s="40" t="e">
        <f>IF(AND('Captura de datos CASO'!Z1002='DO NOT USE_School Picklist'!$D$3,ISBLANK('Captura de datos CASO'!AA1002)),"Symptom Onset Date is required if Ever Symptomatic is Yes",IF('DO NOT USE_Case Formulas'!A1002,"OK",NA()))</f>
        <v>#N/A</v>
      </c>
      <c r="AB1002" s="40"/>
      <c r="AC1002" s="40" t="e">
        <f ca="1">IF(AND('DO NOT USE_Case Formulas'!A1002,ISBLANK('Captura de datos CASO'!AC1002)),"Lab Result Test Date is required",IF('Captura de datos CASO'!AC1002&gt;'DO NOT USE_School Picklist'!$C$3,"Test Date cannot be a future date",IF(NOT(ISBLANK('Captura de datos CASO'!AC1002)),"OK",NA())))</f>
        <v>#N/A</v>
      </c>
      <c r="AD1002" s="40" t="e">
        <f>IF(AND(NOT(ISBLANK('Captura de datos CASO'!AD1002)),ISNA(VLOOKUP('Captura de datos CASO'!AD1002,'DO NOT USE_School Picklist'!$R$3:$R$7,1,FALSE))),"Please select a value from the drop-down menu",IF('DO NOT USE_Case Formulas'!A1002,"OK",NA()))</f>
        <v>#N/A</v>
      </c>
      <c r="AE1002" s="40" t="e">
        <f>IF(AND('DO NOT USE_Case Formulas'!A1002,ISBLANK('Captura de datos CASO'!AB1002)),"Lab Result Test Result is required",IF(AND(NOT(ISBLANK('Captura de datos CASO'!AB1002)),ISNA(VLOOKUP('Captura de datos CASO'!AB1002,'DO NOT USE_School Picklist'!$Q$3:$Q$8,1,FALSE))),"Please select a value from the drop-down menu",IF('DO NOT USE_Case Formulas'!A1002,"OK",NA())))</f>
        <v>#N/A</v>
      </c>
    </row>
    <row r="1003" spans="1:31" x14ac:dyDescent="0.3">
      <c r="A1003" s="39" t="e">
        <f>IF('DO NOT USE_Case Formulas'!A1003,IF('DO NOT USE_Case Formulas'!B1003,"Not all required fields are completed","OK"),NA())</f>
        <v>#N/A</v>
      </c>
      <c r="B1003" s="40" t="e">
        <f>IF(AND('DO NOT USE_Case Formulas'!A1003,ISBLANK('Captura de datos CASO'!B1003)),"First Name is required",IF(NOT(ISBLANK('Captura de datos CASO'!B1003)),"OK",NA()))</f>
        <v>#N/A</v>
      </c>
      <c r="C1003" s="40" t="e">
        <f>IF(AND('DO NOT USE_Case Formulas'!A1003,ISBLANK('Captura de datos CASO'!C1003)),"Last Name is required",IF(NOT(ISBLANK('Captura de datos CASO'!C1003)),"OK",NA()))</f>
        <v>#N/A</v>
      </c>
      <c r="D1003" s="40" t="e">
        <f>IF(AND('DO NOT USE_Case Formulas'!A1003,ISBLANK('Captura de datos CASO'!D1003)),"Birthdate is required",IF(NOT(ISBLANK('Captura de datos CASO'!D1003)),"OK",NA()))</f>
        <v>#N/A</v>
      </c>
      <c r="E1003" s="40" t="e">
        <f>IF(AND('DO NOT USE_Case Formulas'!A1003,ISBLANK('Captura de datos CASO'!E1003)),"Mobile Phone is required",IF(NOT(ISBLANK('Captura de datos CASO'!E1003)),IF(AND(ISNUMBER(VALUE('Captura de datos CASO'!E1003)),LEFT('Captura de datos CASO'!E1003,1)&lt;&gt;"1",LEN('Captura de datos CASO'!E1003)=10),"OK","Phone number must be valid format"),NA()))</f>
        <v>#N/A</v>
      </c>
      <c r="F1003" s="40" t="e">
        <f>IF(LEN('Captura de datos CASO'!F1003)&gt;255,"Home Street Address must be less than 255 characters",IF('DO NOT USE_Case Formulas'!A1003,"OK",NA()))</f>
        <v>#N/A</v>
      </c>
      <c r="G1003" s="40" t="e">
        <f>IF(LEN('Captura de datos CASO'!G1003)&gt;40,"City must be less than 40 characters",IF('DO NOT USE_Case Formulas'!A1003,"OK",NA()))</f>
        <v>#N/A</v>
      </c>
      <c r="H1003" s="40" t="e">
        <f>IF(AND(NOT(ISBLANK('Captura de datos CASO'!H1003)),ISNA(VLOOKUP('Captura de datos CASO'!H1003,'DO NOT USE_School Picklist'!$P$3:$P$52,1,FALSE))),"Please select a value from the drop-down menu",IF('DO NOT USE_Case Formulas'!A1003,"OK",NA()))</f>
        <v>#N/A</v>
      </c>
      <c r="I1003" s="40" t="e">
        <f>IF(AND('DO NOT USE_Case Formulas'!A1003,ISBLANK('Captura de datos CASO'!I1003)),"Zip is required",IF(ISBLANK('Captura de datos CASO'!I1003),NA(),"OK"))</f>
        <v>#N/A</v>
      </c>
      <c r="J1003" s="40" t="e">
        <f>IF(AND('DO NOT USE_Case Formulas'!A1003,ISBLANK('Captura de datos CASO'!J1003)),"Student or Staff? is required",IF(ISBLANK('Captura de datos CASO'!J1003),NA(),IF(ISNA(VLOOKUP('Captura de datos CASO'!J1003,'DO NOT USE_School Picklist'!$B$3:$B$6,1,FALSE)),"Please select a value from the drop-down menu","OK")))</f>
        <v>#N/A</v>
      </c>
      <c r="K1003" s="40" t="e">
        <f>IF(AND('Captura de datos CASO'!J1003='DO NOT USE_School Picklist'!$B$4,ISBLANK('Captura de datos CASO'!K1003)),"Occupation/Job Title is required if Student or Staff? is Yes, staff/faculty or volunteer",IF('DO NOT USE_Case Formulas'!A1003,"OK",NA()))</f>
        <v>#N/A</v>
      </c>
      <c r="L1003" s="40" t="e">
        <f ca="1">IF('Captura de datos CASO'!L1003&gt;'DO NOT USE_School Picklist'!$C$3,"Date last on school campus/facility cannot be a future date",IF('DO NOT USE_Case Formulas'!A1003,IF(ISBLANK('Captura de datos CASO'!L1003),"Date last on school campus/facility is required","OK"),NA()))</f>
        <v>#N/A</v>
      </c>
      <c r="M1003" s="40" t="e">
        <f>IF(AND('DO NOT USE_Case Formulas'!A1003,ISBLANK('Captura de datos CASO'!M1003)),"Specific Place in the Location is required",IF(ISBLANK('Captura de datos CASO'!M1003),NA(),"OK"))</f>
        <v>#N/A</v>
      </c>
      <c r="N1003" s="40" t="e">
        <f>IF(LEN('Captura de datos CASO'!N1003)&gt;50,"Parent/Guardian Name must be less than 50 characters",IF('DO NOT USE_Case Formulas'!A1003,"OK",NA()))</f>
        <v>#N/A</v>
      </c>
      <c r="O1003" s="40" t="e">
        <f>IF(NOT(ISBLANK('Captura de datos CASO'!O1003)),IF(AND(ISNUMBER('Captura de datos CASO'!O1003),LEFT('Captura de datos CASO'!O1003,1)&lt;&gt;"1",LEN('Captura de datos CASO'!O1003)=10),"OK","Phone number must be valid format"),IF('DO NOT USE_Case Formulas'!A1003,"OK",NA()))</f>
        <v>#N/A</v>
      </c>
      <c r="P1003" s="53" t="e">
        <f>IF(AND(NOT(ISBLANK('Captura de datos CASO'!P1003)),ISNA(VLOOKUP('Captura de datos CASO'!P1003,'DO NOT USE_School Picklist'!$I$3:$I$5,1,FALSE))),"Please select a value from the drop-down menu",IF('DO NOT USE_Case Formulas'!A1003,"OK",NA()))</f>
        <v>#N/A</v>
      </c>
      <c r="Q1003" s="40" t="e">
        <f>IF(AND(NOT(ISBLANK('Captura de datos CASO'!Q1003)),ISNA(VLOOKUP('Captura de datos CASO'!Q1003,'DO NOT USE_School Picklist'!$E$3:$E$10,1,FALSE))),"Please select a value from the drop-down menu",IF('DO NOT USE_Case Formulas'!A1003,"OK",NA()))</f>
        <v>#N/A</v>
      </c>
      <c r="R1003" s="53" t="e">
        <f>IF(AND(NOT(ISBLANK('Captura de datos CASO'!R1003)),ISNA(VLOOKUP('Captura de datos CASO'!R1003,'DO NOT USE_School Picklist'!$W$3:$W$9,1,FALSE))),"Please select a value from the drop-down menu",IF('DO NOT USE_Case Formulas'!A1003,"OK",NA()))</f>
        <v>#N/A</v>
      </c>
      <c r="S1003" s="53" t="e">
        <f>IF(AND(NOT(ISBLANK('Captura de datos CASO'!S1003)),ISNA(VLOOKUP('Captura de datos CASO'!S1003,'DO NOT USE_School Picklist'!$W$3:$W$9,1,FALSE))),"Please select a value from the drop-down menu",IF('DO NOT USE_Case Formulas'!A1003,"OK",NA()))</f>
        <v>#N/A</v>
      </c>
      <c r="T1003" s="40" t="e">
        <f>IF(AND(NOT(ISBLANK('Captura de datos CASO'!T1003)),ISNA(VLOOKUP('Captura de datos CASO'!T1003,'DO NOT USE_School Picklist'!$F$3:$F$16,1,FALSE))),"Please select a value from the drop-down menu",IF('DO NOT USE_Case Formulas'!A1003,"OK",NA()))</f>
        <v>#N/A</v>
      </c>
      <c r="U1003" s="40" t="e">
        <f>IF(LEN('Captura de datos CASO'!U1003)&gt;100,"Classroom(s) must be less than 100 characters",IF('DO NOT USE_Case Formulas'!A1003,"OK",NA()))</f>
        <v>#N/A</v>
      </c>
      <c r="V1003" s="40" t="e">
        <f>IF(AND(NOT(ISBLANK('Captura de datos CASO'!V1003)),ISNA(VLOOKUP('Captura de datos CASO'!V1003,'DO NOT USE_School Picklist'!$S$3:$S$12,1,FALSE))),"Please select a value from the drop-down menu",IF('DO NOT USE_Case Formulas'!A1003,"OK",NA()))</f>
        <v>#N/A</v>
      </c>
      <c r="W1003" s="40" t="e">
        <f>IF(AND(NOT(ISBLANK('Captura de datos CASO'!W1003)),ISNA(VLOOKUP('Captura de datos CASO'!W1003,'DO NOT USE_School Picklist'!$S$3:$S$12,1,FALSE))),"Please select a value from the drop-down menu",IF('DO NOT USE_Case Formulas'!A1003,"OK",NA()))</f>
        <v>#N/A</v>
      </c>
      <c r="X1003" s="40" t="e">
        <f>IF(LEN('Captura de datos CASO'!X1003)&gt;80,"Name of Education Group must be less than 80 characters",IF('DO NOT USE_Case Formulas'!A1003,"OK",NA()))</f>
        <v>#N/A</v>
      </c>
      <c r="Y1003" s="40" t="e">
        <f>IF(AND(NOT(ISBLANK('Captura de datos CASO'!Y1003)),ISNA(VLOOKUP('Captura de datos CASO'!Y1003,'DO NOT USE_School Picklist'!$K$3:$K$6,1,FALSE))),"Please select a value from the drop-down menu",IF('DO NOT USE_Case Formulas'!A1003,"OK",NA()))</f>
        <v>#N/A</v>
      </c>
      <c r="Z1003" s="40" t="e">
        <f>IF(AND('DO NOT USE_Case Formulas'!A1003,ISBLANK('Captura de datos CASO'!Z1003)),"Has this person had symptoms? is required",IF(AND(NOT(ISBLANK('Captura de datos CASO'!Z1003)),ISNA(VLOOKUP('Captura de datos CASO'!Z1003,'DO NOT USE_School Picklist'!$D$3:$D$5,1,FALSE))),"Please select a value from the drop-down menu",IF(NOT(ISBLANK('Captura de datos CASO'!Z1003)),"OK",NA())))</f>
        <v>#N/A</v>
      </c>
      <c r="AA1003" s="40" t="e">
        <f>IF(AND('Captura de datos CASO'!Z1003='DO NOT USE_School Picklist'!$D$3,ISBLANK('Captura de datos CASO'!AA1003)),"Symptom Onset Date is required if Ever Symptomatic is Yes",IF('DO NOT USE_Case Formulas'!A1003,"OK",NA()))</f>
        <v>#N/A</v>
      </c>
      <c r="AB1003" s="40"/>
      <c r="AC1003" s="40" t="e">
        <f ca="1">IF(AND('DO NOT USE_Case Formulas'!A1003,ISBLANK('Captura de datos CASO'!AC1003)),"Lab Result Test Date is required",IF('Captura de datos CASO'!AC1003&gt;'DO NOT USE_School Picklist'!$C$3,"Test Date cannot be a future date",IF(NOT(ISBLANK('Captura de datos CASO'!AC1003)),"OK",NA())))</f>
        <v>#N/A</v>
      </c>
      <c r="AD1003" s="40" t="e">
        <f>IF(AND(NOT(ISBLANK('Captura de datos CASO'!AD1003)),ISNA(VLOOKUP('Captura de datos CASO'!AD1003,'DO NOT USE_School Picklist'!$R$3:$R$7,1,FALSE))),"Please select a value from the drop-down menu",IF('DO NOT USE_Case Formulas'!A1003,"OK",NA()))</f>
        <v>#N/A</v>
      </c>
      <c r="AE1003" s="40" t="e">
        <f>IF(AND('DO NOT USE_Case Formulas'!A1003,ISBLANK('Captura de datos CASO'!AB1003)),"Lab Result Test Result is required",IF(AND(NOT(ISBLANK('Captura de datos CASO'!AB1003)),ISNA(VLOOKUP('Captura de datos CASO'!AB1003,'DO NOT USE_School Picklist'!$Q$3:$Q$8,1,FALSE))),"Please select a value from the drop-down menu",IF('DO NOT USE_Case Formulas'!A1003,"OK",NA())))</f>
        <v>#N/A</v>
      </c>
    </row>
    <row r="1004" spans="1:31" x14ac:dyDescent="0.3">
      <c r="A1004" s="39" t="e">
        <f>IF('DO NOT USE_Case Formulas'!A1004,IF('DO NOT USE_Case Formulas'!B1004,"Not all required fields are completed","OK"),NA())</f>
        <v>#N/A</v>
      </c>
      <c r="B1004" s="40" t="e">
        <f>IF(AND('DO NOT USE_Case Formulas'!A1004,ISBLANK('Captura de datos CASO'!B1004)),"First Name is required",IF(NOT(ISBLANK('Captura de datos CASO'!B1004)),"OK",NA()))</f>
        <v>#N/A</v>
      </c>
      <c r="C1004" s="40" t="e">
        <f>IF(AND('DO NOT USE_Case Formulas'!A1004,ISBLANK('Captura de datos CASO'!C1004)),"Last Name is required",IF(NOT(ISBLANK('Captura de datos CASO'!C1004)),"OK",NA()))</f>
        <v>#N/A</v>
      </c>
      <c r="D1004" s="40" t="e">
        <f>IF(AND('DO NOT USE_Case Formulas'!A1004,ISBLANK('Captura de datos CASO'!D1004)),"Birthdate is required",IF(NOT(ISBLANK('Captura de datos CASO'!D1004)),"OK",NA()))</f>
        <v>#N/A</v>
      </c>
      <c r="E1004" s="40" t="e">
        <f>IF(AND('DO NOT USE_Case Formulas'!A1004,ISBLANK('Captura de datos CASO'!E1004)),"Mobile Phone is required",IF(NOT(ISBLANK('Captura de datos CASO'!E1004)),IF(AND(ISNUMBER(VALUE('Captura de datos CASO'!E1004)),LEFT('Captura de datos CASO'!E1004,1)&lt;&gt;"1",LEN('Captura de datos CASO'!E1004)=10),"OK","Phone number must be valid format"),NA()))</f>
        <v>#N/A</v>
      </c>
      <c r="F1004" s="40" t="e">
        <f>IF(LEN('Captura de datos CASO'!F1004)&gt;255,"Home Street Address must be less than 255 characters",IF('DO NOT USE_Case Formulas'!A1004,"OK",NA()))</f>
        <v>#N/A</v>
      </c>
      <c r="G1004" s="40" t="e">
        <f>IF(LEN('Captura de datos CASO'!G1004)&gt;40,"City must be less than 40 characters",IF('DO NOT USE_Case Formulas'!A1004,"OK",NA()))</f>
        <v>#N/A</v>
      </c>
      <c r="H1004" s="40" t="e">
        <f>IF(AND(NOT(ISBLANK('Captura de datos CASO'!H1004)),ISNA(VLOOKUP('Captura de datos CASO'!H1004,'DO NOT USE_School Picklist'!$P$3:$P$52,1,FALSE))),"Please select a value from the drop-down menu",IF('DO NOT USE_Case Formulas'!A1004,"OK",NA()))</f>
        <v>#N/A</v>
      </c>
      <c r="I1004" s="40" t="e">
        <f>IF(AND('DO NOT USE_Case Formulas'!A1004,ISBLANK('Captura de datos CASO'!I1004)),"Zip is required",IF(ISBLANK('Captura de datos CASO'!I1004),NA(),"OK"))</f>
        <v>#N/A</v>
      </c>
      <c r="J1004" s="40" t="e">
        <f>IF(AND('DO NOT USE_Case Formulas'!A1004,ISBLANK('Captura de datos CASO'!J1004)),"Student or Staff? is required",IF(ISBLANK('Captura de datos CASO'!J1004),NA(),IF(ISNA(VLOOKUP('Captura de datos CASO'!J1004,'DO NOT USE_School Picklist'!$B$3:$B$6,1,FALSE)),"Please select a value from the drop-down menu","OK")))</f>
        <v>#N/A</v>
      </c>
      <c r="K1004" s="40" t="e">
        <f>IF(AND('Captura de datos CASO'!J1004='DO NOT USE_School Picklist'!$B$4,ISBLANK('Captura de datos CASO'!K1004)),"Occupation/Job Title is required if Student or Staff? is Yes, staff/faculty or volunteer",IF('DO NOT USE_Case Formulas'!A1004,"OK",NA()))</f>
        <v>#N/A</v>
      </c>
      <c r="L1004" s="40" t="e">
        <f ca="1">IF('Captura de datos CASO'!L1004&gt;'DO NOT USE_School Picklist'!$C$3,"Date last on school campus/facility cannot be a future date",IF('DO NOT USE_Case Formulas'!A1004,IF(ISBLANK('Captura de datos CASO'!L1004),"Date last on school campus/facility is required","OK"),NA()))</f>
        <v>#N/A</v>
      </c>
      <c r="M1004" s="40" t="e">
        <f>IF(AND('DO NOT USE_Case Formulas'!A1004,ISBLANK('Captura de datos CASO'!M1004)),"Specific Place in the Location is required",IF(ISBLANK('Captura de datos CASO'!M1004),NA(),"OK"))</f>
        <v>#N/A</v>
      </c>
      <c r="N1004" s="40" t="e">
        <f>IF(LEN('Captura de datos CASO'!N1004)&gt;50,"Parent/Guardian Name must be less than 50 characters",IF('DO NOT USE_Case Formulas'!A1004,"OK",NA()))</f>
        <v>#N/A</v>
      </c>
      <c r="O1004" s="40" t="e">
        <f>IF(NOT(ISBLANK('Captura de datos CASO'!O1004)),IF(AND(ISNUMBER('Captura de datos CASO'!O1004),LEFT('Captura de datos CASO'!O1004,1)&lt;&gt;"1",LEN('Captura de datos CASO'!O1004)=10),"OK","Phone number must be valid format"),IF('DO NOT USE_Case Formulas'!A1004,"OK",NA()))</f>
        <v>#N/A</v>
      </c>
      <c r="P1004" s="53" t="e">
        <f>IF(AND(NOT(ISBLANK('Captura de datos CASO'!P1004)),ISNA(VLOOKUP('Captura de datos CASO'!P1004,'DO NOT USE_School Picklist'!$I$3:$I$5,1,FALSE))),"Please select a value from the drop-down menu",IF('DO NOT USE_Case Formulas'!A1004,"OK",NA()))</f>
        <v>#N/A</v>
      </c>
      <c r="Q1004" s="40" t="e">
        <f>IF(AND(NOT(ISBLANK('Captura de datos CASO'!Q1004)),ISNA(VLOOKUP('Captura de datos CASO'!Q1004,'DO NOT USE_School Picklist'!$E$3:$E$10,1,FALSE))),"Please select a value from the drop-down menu",IF('DO NOT USE_Case Formulas'!A1004,"OK",NA()))</f>
        <v>#N/A</v>
      </c>
      <c r="R1004" s="53" t="e">
        <f>IF(AND(NOT(ISBLANK('Captura de datos CASO'!R1004)),ISNA(VLOOKUP('Captura de datos CASO'!R1004,'DO NOT USE_School Picklist'!$W$3:$W$9,1,FALSE))),"Please select a value from the drop-down menu",IF('DO NOT USE_Case Formulas'!A1004,"OK",NA()))</f>
        <v>#N/A</v>
      </c>
      <c r="S1004" s="53" t="e">
        <f>IF(AND(NOT(ISBLANK('Captura de datos CASO'!S1004)),ISNA(VLOOKUP('Captura de datos CASO'!S1004,'DO NOT USE_School Picklist'!$W$3:$W$9,1,FALSE))),"Please select a value from the drop-down menu",IF('DO NOT USE_Case Formulas'!A1004,"OK",NA()))</f>
        <v>#N/A</v>
      </c>
      <c r="T1004" s="40" t="e">
        <f>IF(AND(NOT(ISBLANK('Captura de datos CASO'!T1004)),ISNA(VLOOKUP('Captura de datos CASO'!T1004,'DO NOT USE_School Picklist'!$F$3:$F$16,1,FALSE))),"Please select a value from the drop-down menu",IF('DO NOT USE_Case Formulas'!A1004,"OK",NA()))</f>
        <v>#N/A</v>
      </c>
      <c r="U1004" s="40" t="e">
        <f>IF(LEN('Captura de datos CASO'!U1004)&gt;100,"Classroom(s) must be less than 100 characters",IF('DO NOT USE_Case Formulas'!A1004,"OK",NA()))</f>
        <v>#N/A</v>
      </c>
      <c r="V1004" s="40" t="e">
        <f>IF(AND(NOT(ISBLANK('Captura de datos CASO'!V1004)),ISNA(VLOOKUP('Captura de datos CASO'!V1004,'DO NOT USE_School Picklist'!$S$3:$S$12,1,FALSE))),"Please select a value from the drop-down menu",IF('DO NOT USE_Case Formulas'!A1004,"OK",NA()))</f>
        <v>#N/A</v>
      </c>
      <c r="W1004" s="40" t="e">
        <f>IF(AND(NOT(ISBLANK('Captura de datos CASO'!W1004)),ISNA(VLOOKUP('Captura de datos CASO'!W1004,'DO NOT USE_School Picklist'!$S$3:$S$12,1,FALSE))),"Please select a value from the drop-down menu",IF('DO NOT USE_Case Formulas'!A1004,"OK",NA()))</f>
        <v>#N/A</v>
      </c>
      <c r="X1004" s="40" t="e">
        <f>IF(LEN('Captura de datos CASO'!X1004)&gt;80,"Name of Education Group must be less than 80 characters",IF('DO NOT USE_Case Formulas'!A1004,"OK",NA()))</f>
        <v>#N/A</v>
      </c>
      <c r="Y1004" s="40" t="e">
        <f>IF(AND(NOT(ISBLANK('Captura de datos CASO'!Y1004)),ISNA(VLOOKUP('Captura de datos CASO'!Y1004,'DO NOT USE_School Picklist'!$K$3:$K$6,1,FALSE))),"Please select a value from the drop-down menu",IF('DO NOT USE_Case Formulas'!A1004,"OK",NA()))</f>
        <v>#N/A</v>
      </c>
      <c r="Z1004" s="40" t="e">
        <f>IF(AND('DO NOT USE_Case Formulas'!A1004,ISBLANK('Captura de datos CASO'!Z1004)),"Has this person had symptoms? is required",IF(AND(NOT(ISBLANK('Captura de datos CASO'!Z1004)),ISNA(VLOOKUP('Captura de datos CASO'!Z1004,'DO NOT USE_School Picklist'!$D$3:$D$5,1,FALSE))),"Please select a value from the drop-down menu",IF(NOT(ISBLANK('Captura de datos CASO'!Z1004)),"OK",NA())))</f>
        <v>#N/A</v>
      </c>
      <c r="AA1004" s="40" t="e">
        <f>IF(AND('Captura de datos CASO'!Z1004='DO NOT USE_School Picklist'!$D$3,ISBLANK('Captura de datos CASO'!AA1004)),"Symptom Onset Date is required if Ever Symptomatic is Yes",IF('DO NOT USE_Case Formulas'!A1004,"OK",NA()))</f>
        <v>#N/A</v>
      </c>
      <c r="AB1004" s="40"/>
      <c r="AC1004" s="40" t="e">
        <f ca="1">IF(AND('DO NOT USE_Case Formulas'!A1004,ISBLANK('Captura de datos CASO'!AC1004)),"Lab Result Test Date is required",IF('Captura de datos CASO'!AC1004&gt;'DO NOT USE_School Picklist'!$C$3,"Test Date cannot be a future date",IF(NOT(ISBLANK('Captura de datos CASO'!AC1004)),"OK",NA())))</f>
        <v>#N/A</v>
      </c>
      <c r="AD1004" s="40" t="e">
        <f>IF(AND(NOT(ISBLANK('Captura de datos CASO'!AD1004)),ISNA(VLOOKUP('Captura de datos CASO'!AD1004,'DO NOT USE_School Picklist'!$R$3:$R$7,1,FALSE))),"Please select a value from the drop-down menu",IF('DO NOT USE_Case Formulas'!A1004,"OK",NA()))</f>
        <v>#N/A</v>
      </c>
      <c r="AE1004" s="40" t="e">
        <f>IF(AND('DO NOT USE_Case Formulas'!A1004,ISBLANK('Captura de datos CASO'!AB1004)),"Lab Result Test Result is required",IF(AND(NOT(ISBLANK('Captura de datos CASO'!AB1004)),ISNA(VLOOKUP('Captura de datos CASO'!AB1004,'DO NOT USE_School Picklist'!$Q$3:$Q$8,1,FALSE))),"Please select a value from the drop-down menu",IF('DO NOT USE_Case Formulas'!A1004,"OK",NA())))</f>
        <v>#N/A</v>
      </c>
    </row>
    <row r="1005" spans="1:31" x14ac:dyDescent="0.3">
      <c r="A1005" s="39" t="e">
        <f>IF('DO NOT USE_Case Formulas'!A1005,IF('DO NOT USE_Case Formulas'!B1005,"Not all required fields are completed","OK"),NA())</f>
        <v>#N/A</v>
      </c>
      <c r="B1005" s="40" t="e">
        <f>IF(AND('DO NOT USE_Case Formulas'!A1005,ISBLANK('Captura de datos CASO'!B1005)),"First Name is required",IF(NOT(ISBLANK('Captura de datos CASO'!B1005)),"OK",NA()))</f>
        <v>#N/A</v>
      </c>
      <c r="C1005" s="40" t="e">
        <f>IF(AND('DO NOT USE_Case Formulas'!A1005,ISBLANK('Captura de datos CASO'!C1005)),"Last Name is required",IF(NOT(ISBLANK('Captura de datos CASO'!C1005)),"OK",NA()))</f>
        <v>#N/A</v>
      </c>
      <c r="D1005" s="40" t="e">
        <f>IF(AND('DO NOT USE_Case Formulas'!A1005,ISBLANK('Captura de datos CASO'!D1005)),"Birthdate is required",IF(NOT(ISBLANK('Captura de datos CASO'!D1005)),"OK",NA()))</f>
        <v>#N/A</v>
      </c>
      <c r="E1005" s="40" t="e">
        <f>IF(AND('DO NOT USE_Case Formulas'!A1005,ISBLANK('Captura de datos CASO'!E1005)),"Mobile Phone is required",IF(NOT(ISBLANK('Captura de datos CASO'!E1005)),IF(AND(ISNUMBER(VALUE('Captura de datos CASO'!E1005)),LEFT('Captura de datos CASO'!E1005,1)&lt;&gt;"1",LEN('Captura de datos CASO'!E1005)=10),"OK","Phone number must be valid format"),NA()))</f>
        <v>#N/A</v>
      </c>
      <c r="F1005" s="40" t="e">
        <f>IF(LEN('Captura de datos CASO'!F1005)&gt;255,"Home Street Address must be less than 255 characters",IF('DO NOT USE_Case Formulas'!A1005,"OK",NA()))</f>
        <v>#N/A</v>
      </c>
      <c r="G1005" s="40" t="e">
        <f>IF(LEN('Captura de datos CASO'!G1005)&gt;40,"City must be less than 40 characters",IF('DO NOT USE_Case Formulas'!A1005,"OK",NA()))</f>
        <v>#N/A</v>
      </c>
      <c r="H1005" s="40" t="e">
        <f>IF(AND(NOT(ISBLANK('Captura de datos CASO'!H1005)),ISNA(VLOOKUP('Captura de datos CASO'!H1005,'DO NOT USE_School Picklist'!$P$3:$P$52,1,FALSE))),"Please select a value from the drop-down menu",IF('DO NOT USE_Case Formulas'!A1005,"OK",NA()))</f>
        <v>#N/A</v>
      </c>
      <c r="I1005" s="40" t="e">
        <f>IF(AND('DO NOT USE_Case Formulas'!A1005,ISBLANK('Captura de datos CASO'!I1005)),"Zip is required",IF(ISBLANK('Captura de datos CASO'!I1005),NA(),"OK"))</f>
        <v>#N/A</v>
      </c>
      <c r="J1005" s="40" t="e">
        <f>IF(AND('DO NOT USE_Case Formulas'!A1005,ISBLANK('Captura de datos CASO'!J1005)),"Student or Staff? is required",IF(ISBLANK('Captura de datos CASO'!J1005),NA(),IF(ISNA(VLOOKUP('Captura de datos CASO'!J1005,'DO NOT USE_School Picklist'!$B$3:$B$6,1,FALSE)),"Please select a value from the drop-down menu","OK")))</f>
        <v>#N/A</v>
      </c>
      <c r="K1005" s="40" t="e">
        <f>IF(AND('Captura de datos CASO'!J1005='DO NOT USE_School Picklist'!$B$4,ISBLANK('Captura de datos CASO'!K1005)),"Occupation/Job Title is required if Student or Staff? is Yes, staff/faculty or volunteer",IF('DO NOT USE_Case Formulas'!A1005,"OK",NA()))</f>
        <v>#N/A</v>
      </c>
      <c r="L1005" s="40" t="e">
        <f ca="1">IF('Captura de datos CASO'!L1005&gt;'DO NOT USE_School Picklist'!$C$3,"Date last on school campus/facility cannot be a future date",IF('DO NOT USE_Case Formulas'!A1005,IF(ISBLANK('Captura de datos CASO'!L1005),"Date last on school campus/facility is required","OK"),NA()))</f>
        <v>#N/A</v>
      </c>
      <c r="M1005" s="40" t="e">
        <f>IF(AND('DO NOT USE_Case Formulas'!A1005,ISBLANK('Captura de datos CASO'!M1005)),"Specific Place in the Location is required",IF(ISBLANK('Captura de datos CASO'!M1005),NA(),"OK"))</f>
        <v>#N/A</v>
      </c>
      <c r="N1005" s="40" t="e">
        <f>IF(LEN('Captura de datos CASO'!N1005)&gt;50,"Parent/Guardian Name must be less than 50 characters",IF('DO NOT USE_Case Formulas'!A1005,"OK",NA()))</f>
        <v>#N/A</v>
      </c>
      <c r="O1005" s="40" t="e">
        <f>IF(NOT(ISBLANK('Captura de datos CASO'!O1005)),IF(AND(ISNUMBER('Captura de datos CASO'!O1005),LEFT('Captura de datos CASO'!O1005,1)&lt;&gt;"1",LEN('Captura de datos CASO'!O1005)=10),"OK","Phone number must be valid format"),IF('DO NOT USE_Case Formulas'!A1005,"OK",NA()))</f>
        <v>#N/A</v>
      </c>
      <c r="P1005" s="53" t="e">
        <f>IF(AND(NOT(ISBLANK('Captura de datos CASO'!P1005)),ISNA(VLOOKUP('Captura de datos CASO'!P1005,'DO NOT USE_School Picklist'!$I$3:$I$5,1,FALSE))),"Please select a value from the drop-down menu",IF('DO NOT USE_Case Formulas'!A1005,"OK",NA()))</f>
        <v>#N/A</v>
      </c>
      <c r="Q1005" s="40" t="e">
        <f>IF(AND(NOT(ISBLANK('Captura de datos CASO'!Q1005)),ISNA(VLOOKUP('Captura de datos CASO'!Q1005,'DO NOT USE_School Picklist'!$E$3:$E$10,1,FALSE))),"Please select a value from the drop-down menu",IF('DO NOT USE_Case Formulas'!A1005,"OK",NA()))</f>
        <v>#N/A</v>
      </c>
      <c r="R1005" s="53" t="e">
        <f>IF(AND(NOT(ISBLANK('Captura de datos CASO'!R1005)),ISNA(VLOOKUP('Captura de datos CASO'!R1005,'DO NOT USE_School Picklist'!$W$3:$W$9,1,FALSE))),"Please select a value from the drop-down menu",IF('DO NOT USE_Case Formulas'!A1005,"OK",NA()))</f>
        <v>#N/A</v>
      </c>
      <c r="S1005" s="53" t="e">
        <f>IF(AND(NOT(ISBLANK('Captura de datos CASO'!S1005)),ISNA(VLOOKUP('Captura de datos CASO'!S1005,'DO NOT USE_School Picklist'!$W$3:$W$9,1,FALSE))),"Please select a value from the drop-down menu",IF('DO NOT USE_Case Formulas'!A1005,"OK",NA()))</f>
        <v>#N/A</v>
      </c>
      <c r="T1005" s="40" t="e">
        <f>IF(AND(NOT(ISBLANK('Captura de datos CASO'!T1005)),ISNA(VLOOKUP('Captura de datos CASO'!T1005,'DO NOT USE_School Picklist'!$F$3:$F$16,1,FALSE))),"Please select a value from the drop-down menu",IF('DO NOT USE_Case Formulas'!A1005,"OK",NA()))</f>
        <v>#N/A</v>
      </c>
      <c r="U1005" s="40" t="e">
        <f>IF(LEN('Captura de datos CASO'!U1005)&gt;100,"Classroom(s) must be less than 100 characters",IF('DO NOT USE_Case Formulas'!A1005,"OK",NA()))</f>
        <v>#N/A</v>
      </c>
      <c r="V1005" s="40" t="e">
        <f>IF(AND(NOT(ISBLANK('Captura de datos CASO'!V1005)),ISNA(VLOOKUP('Captura de datos CASO'!V1005,'DO NOT USE_School Picklist'!$S$3:$S$12,1,FALSE))),"Please select a value from the drop-down menu",IF('DO NOT USE_Case Formulas'!A1005,"OK",NA()))</f>
        <v>#N/A</v>
      </c>
      <c r="W1005" s="40" t="e">
        <f>IF(AND(NOT(ISBLANK('Captura de datos CASO'!W1005)),ISNA(VLOOKUP('Captura de datos CASO'!W1005,'DO NOT USE_School Picklist'!$S$3:$S$12,1,FALSE))),"Please select a value from the drop-down menu",IF('DO NOT USE_Case Formulas'!A1005,"OK",NA()))</f>
        <v>#N/A</v>
      </c>
      <c r="X1005" s="40" t="e">
        <f>IF(LEN('Captura de datos CASO'!X1005)&gt;80,"Name of Education Group must be less than 80 characters",IF('DO NOT USE_Case Formulas'!A1005,"OK",NA()))</f>
        <v>#N/A</v>
      </c>
      <c r="Y1005" s="40" t="e">
        <f>IF(AND(NOT(ISBLANK('Captura de datos CASO'!Y1005)),ISNA(VLOOKUP('Captura de datos CASO'!Y1005,'DO NOT USE_School Picklist'!$K$3:$K$6,1,FALSE))),"Please select a value from the drop-down menu",IF('DO NOT USE_Case Formulas'!A1005,"OK",NA()))</f>
        <v>#N/A</v>
      </c>
      <c r="Z1005" s="40" t="e">
        <f>IF(AND('DO NOT USE_Case Formulas'!A1005,ISBLANK('Captura de datos CASO'!Z1005)),"Has this person had symptoms? is required",IF(AND(NOT(ISBLANK('Captura de datos CASO'!Z1005)),ISNA(VLOOKUP('Captura de datos CASO'!Z1005,'DO NOT USE_School Picklist'!$D$3:$D$5,1,FALSE))),"Please select a value from the drop-down menu",IF(NOT(ISBLANK('Captura de datos CASO'!Z1005)),"OK",NA())))</f>
        <v>#N/A</v>
      </c>
      <c r="AA1005" s="40" t="e">
        <f>IF(AND('Captura de datos CASO'!Z1005='DO NOT USE_School Picklist'!$D$3,ISBLANK('Captura de datos CASO'!AA1005)),"Symptom Onset Date is required if Ever Symptomatic is Yes",IF('DO NOT USE_Case Formulas'!A1005,"OK",NA()))</f>
        <v>#N/A</v>
      </c>
      <c r="AB1005" s="40"/>
      <c r="AC1005" s="40" t="e">
        <f ca="1">IF(AND('DO NOT USE_Case Formulas'!A1005,ISBLANK('Captura de datos CASO'!AC1005)),"Lab Result Test Date is required",IF('Captura de datos CASO'!AC1005&gt;'DO NOT USE_School Picklist'!$C$3,"Test Date cannot be a future date",IF(NOT(ISBLANK('Captura de datos CASO'!AC1005)),"OK",NA())))</f>
        <v>#N/A</v>
      </c>
      <c r="AD1005" s="40" t="e">
        <f>IF(AND(NOT(ISBLANK('Captura de datos CASO'!AD1005)),ISNA(VLOOKUP('Captura de datos CASO'!AD1005,'DO NOT USE_School Picklist'!$R$3:$R$7,1,FALSE))),"Please select a value from the drop-down menu",IF('DO NOT USE_Case Formulas'!A1005,"OK",NA()))</f>
        <v>#N/A</v>
      </c>
      <c r="AE1005" s="40" t="e">
        <f>IF(AND('DO NOT USE_Case Formulas'!A1005,ISBLANK('Captura de datos CASO'!AB1005)),"Lab Result Test Result is required",IF(AND(NOT(ISBLANK('Captura de datos CASO'!AB1005)),ISNA(VLOOKUP('Captura de datos CASO'!AB1005,'DO NOT USE_School Picklist'!$Q$3:$Q$8,1,FALSE))),"Please select a value from the drop-down menu",IF('DO NOT USE_Case Formulas'!A1005,"OK",NA())))</f>
        <v>#N/A</v>
      </c>
    </row>
    <row r="1006" spans="1:31" x14ac:dyDescent="0.3">
      <c r="A1006" s="39" t="e">
        <f>IF('DO NOT USE_Case Formulas'!A1006,IF('DO NOT USE_Case Formulas'!B1006,"Not all required fields are completed","OK"),NA())</f>
        <v>#N/A</v>
      </c>
      <c r="B1006" s="40" t="e">
        <f>IF(AND('DO NOT USE_Case Formulas'!A1006,ISBLANK('Captura de datos CASO'!B1006)),"First Name is required",IF(NOT(ISBLANK('Captura de datos CASO'!B1006)),"OK",NA()))</f>
        <v>#N/A</v>
      </c>
      <c r="C1006" s="40" t="e">
        <f>IF(AND('DO NOT USE_Case Formulas'!A1006,ISBLANK('Captura de datos CASO'!C1006)),"Last Name is required",IF(NOT(ISBLANK('Captura de datos CASO'!C1006)),"OK",NA()))</f>
        <v>#N/A</v>
      </c>
      <c r="D1006" s="40" t="e">
        <f>IF(AND('DO NOT USE_Case Formulas'!A1006,ISBLANK('Captura de datos CASO'!D1006)),"Birthdate is required",IF(NOT(ISBLANK('Captura de datos CASO'!D1006)),"OK",NA()))</f>
        <v>#N/A</v>
      </c>
      <c r="E1006" s="40" t="e">
        <f>IF(AND('DO NOT USE_Case Formulas'!A1006,ISBLANK('Captura de datos CASO'!E1006)),"Mobile Phone is required",IF(NOT(ISBLANK('Captura de datos CASO'!E1006)),IF(AND(ISNUMBER(VALUE('Captura de datos CASO'!E1006)),LEFT('Captura de datos CASO'!E1006,1)&lt;&gt;"1",LEN('Captura de datos CASO'!E1006)=10),"OK","Phone number must be valid format"),NA()))</f>
        <v>#N/A</v>
      </c>
      <c r="F1006" s="40" t="e">
        <f>IF(LEN('Captura de datos CASO'!F1006)&gt;255,"Home Street Address must be less than 255 characters",IF('DO NOT USE_Case Formulas'!A1006,"OK",NA()))</f>
        <v>#N/A</v>
      </c>
      <c r="G1006" s="40" t="e">
        <f>IF(LEN('Captura de datos CASO'!G1006)&gt;40,"City must be less than 40 characters",IF('DO NOT USE_Case Formulas'!A1006,"OK",NA()))</f>
        <v>#N/A</v>
      </c>
      <c r="H1006" s="40" t="e">
        <f>IF(AND(NOT(ISBLANK('Captura de datos CASO'!H1006)),ISNA(VLOOKUP('Captura de datos CASO'!H1006,'DO NOT USE_School Picklist'!$P$3:$P$52,1,FALSE))),"Please select a value from the drop-down menu",IF('DO NOT USE_Case Formulas'!A1006,"OK",NA()))</f>
        <v>#N/A</v>
      </c>
      <c r="I1006" s="40" t="e">
        <f>IF(AND('DO NOT USE_Case Formulas'!A1006,ISBLANK('Captura de datos CASO'!I1006)),"Zip is required",IF(ISBLANK('Captura de datos CASO'!I1006),NA(),"OK"))</f>
        <v>#N/A</v>
      </c>
      <c r="J1006" s="40" t="e">
        <f>IF(AND('DO NOT USE_Case Formulas'!A1006,ISBLANK('Captura de datos CASO'!J1006)),"Student or Staff? is required",IF(ISBLANK('Captura de datos CASO'!J1006),NA(),IF(ISNA(VLOOKUP('Captura de datos CASO'!J1006,'DO NOT USE_School Picklist'!$B$3:$B$6,1,FALSE)),"Please select a value from the drop-down menu","OK")))</f>
        <v>#N/A</v>
      </c>
      <c r="K1006" s="40" t="e">
        <f>IF(AND('Captura de datos CASO'!J1006='DO NOT USE_School Picklist'!$B$4,ISBLANK('Captura de datos CASO'!K1006)),"Occupation/Job Title is required if Student or Staff? is Yes, staff/faculty or volunteer",IF('DO NOT USE_Case Formulas'!A1006,"OK",NA()))</f>
        <v>#N/A</v>
      </c>
      <c r="L1006" s="40" t="e">
        <f ca="1">IF('Captura de datos CASO'!L1006&gt;'DO NOT USE_School Picklist'!$C$3,"Date last on school campus/facility cannot be a future date",IF('DO NOT USE_Case Formulas'!A1006,IF(ISBLANK('Captura de datos CASO'!L1006),"Date last on school campus/facility is required","OK"),NA()))</f>
        <v>#N/A</v>
      </c>
      <c r="M1006" s="40" t="e">
        <f>IF(AND('DO NOT USE_Case Formulas'!A1006,ISBLANK('Captura de datos CASO'!M1006)),"Specific Place in the Location is required",IF(ISBLANK('Captura de datos CASO'!M1006),NA(),"OK"))</f>
        <v>#N/A</v>
      </c>
      <c r="N1006" s="40" t="e">
        <f>IF(LEN('Captura de datos CASO'!N1006)&gt;50,"Parent/Guardian Name must be less than 50 characters",IF('DO NOT USE_Case Formulas'!A1006,"OK",NA()))</f>
        <v>#N/A</v>
      </c>
      <c r="O1006" s="40" t="e">
        <f>IF(NOT(ISBLANK('Captura de datos CASO'!O1006)),IF(AND(ISNUMBER('Captura de datos CASO'!O1006),LEFT('Captura de datos CASO'!O1006,1)&lt;&gt;"1",LEN('Captura de datos CASO'!O1006)=10),"OK","Phone number must be valid format"),IF('DO NOT USE_Case Formulas'!A1006,"OK",NA()))</f>
        <v>#N/A</v>
      </c>
      <c r="P1006" s="53" t="e">
        <f>IF(AND(NOT(ISBLANK('Captura de datos CASO'!P1006)),ISNA(VLOOKUP('Captura de datos CASO'!P1006,'DO NOT USE_School Picklist'!$I$3:$I$5,1,FALSE))),"Please select a value from the drop-down menu",IF('DO NOT USE_Case Formulas'!A1006,"OK",NA()))</f>
        <v>#N/A</v>
      </c>
      <c r="Q1006" s="40" t="e">
        <f>IF(AND(NOT(ISBLANK('Captura de datos CASO'!Q1006)),ISNA(VLOOKUP('Captura de datos CASO'!Q1006,'DO NOT USE_School Picklist'!$E$3:$E$10,1,FALSE))),"Please select a value from the drop-down menu",IF('DO NOT USE_Case Formulas'!A1006,"OK",NA()))</f>
        <v>#N/A</v>
      </c>
      <c r="R1006" s="53" t="e">
        <f>IF(AND(NOT(ISBLANK('Captura de datos CASO'!R1006)),ISNA(VLOOKUP('Captura de datos CASO'!R1006,'DO NOT USE_School Picklist'!$W$3:$W$9,1,FALSE))),"Please select a value from the drop-down menu",IF('DO NOT USE_Case Formulas'!A1006,"OK",NA()))</f>
        <v>#N/A</v>
      </c>
      <c r="S1006" s="53" t="e">
        <f>IF(AND(NOT(ISBLANK('Captura de datos CASO'!S1006)),ISNA(VLOOKUP('Captura de datos CASO'!S1006,'DO NOT USE_School Picklist'!$W$3:$W$9,1,FALSE))),"Please select a value from the drop-down menu",IF('DO NOT USE_Case Formulas'!A1006,"OK",NA()))</f>
        <v>#N/A</v>
      </c>
      <c r="T1006" s="40" t="e">
        <f>IF(AND(NOT(ISBLANK('Captura de datos CASO'!T1006)),ISNA(VLOOKUP('Captura de datos CASO'!T1006,'DO NOT USE_School Picklist'!$F$3:$F$16,1,FALSE))),"Please select a value from the drop-down menu",IF('DO NOT USE_Case Formulas'!A1006,"OK",NA()))</f>
        <v>#N/A</v>
      </c>
      <c r="U1006" s="40" t="e">
        <f>IF(LEN('Captura de datos CASO'!U1006)&gt;100,"Classroom(s) must be less than 100 characters",IF('DO NOT USE_Case Formulas'!A1006,"OK",NA()))</f>
        <v>#N/A</v>
      </c>
      <c r="V1006" s="40" t="e">
        <f>IF(AND(NOT(ISBLANK('Captura de datos CASO'!V1006)),ISNA(VLOOKUP('Captura de datos CASO'!V1006,'DO NOT USE_School Picklist'!$S$3:$S$12,1,FALSE))),"Please select a value from the drop-down menu",IF('DO NOT USE_Case Formulas'!A1006,"OK",NA()))</f>
        <v>#N/A</v>
      </c>
      <c r="W1006" s="40" t="e">
        <f>IF(AND(NOT(ISBLANK('Captura de datos CASO'!W1006)),ISNA(VLOOKUP('Captura de datos CASO'!W1006,'DO NOT USE_School Picklist'!$S$3:$S$12,1,FALSE))),"Please select a value from the drop-down menu",IF('DO NOT USE_Case Formulas'!A1006,"OK",NA()))</f>
        <v>#N/A</v>
      </c>
      <c r="X1006" s="40" t="e">
        <f>IF(LEN('Captura de datos CASO'!X1006)&gt;80,"Name of Education Group must be less than 80 characters",IF('DO NOT USE_Case Formulas'!A1006,"OK",NA()))</f>
        <v>#N/A</v>
      </c>
      <c r="Y1006" s="40" t="e">
        <f>IF(AND(NOT(ISBLANK('Captura de datos CASO'!Y1006)),ISNA(VLOOKUP('Captura de datos CASO'!Y1006,'DO NOT USE_School Picklist'!$K$3:$K$6,1,FALSE))),"Please select a value from the drop-down menu",IF('DO NOT USE_Case Formulas'!A1006,"OK",NA()))</f>
        <v>#N/A</v>
      </c>
      <c r="Z1006" s="40" t="e">
        <f>IF(AND('DO NOT USE_Case Formulas'!A1006,ISBLANK('Captura de datos CASO'!Z1006)),"Has this person had symptoms? is required",IF(AND(NOT(ISBLANK('Captura de datos CASO'!Z1006)),ISNA(VLOOKUP('Captura de datos CASO'!Z1006,'DO NOT USE_School Picklist'!$D$3:$D$5,1,FALSE))),"Please select a value from the drop-down menu",IF(NOT(ISBLANK('Captura de datos CASO'!Z1006)),"OK",NA())))</f>
        <v>#N/A</v>
      </c>
      <c r="AA1006" s="40" t="e">
        <f>IF(AND('Captura de datos CASO'!Z1006='DO NOT USE_School Picklist'!$D$3,ISBLANK('Captura de datos CASO'!AA1006)),"Symptom Onset Date is required if Ever Symptomatic is Yes",IF('DO NOT USE_Case Formulas'!A1006,"OK",NA()))</f>
        <v>#N/A</v>
      </c>
      <c r="AB1006" s="40"/>
      <c r="AC1006" s="40" t="e">
        <f ca="1">IF(AND('DO NOT USE_Case Formulas'!A1006,ISBLANK('Captura de datos CASO'!AC1006)),"Lab Result Test Date is required",IF('Captura de datos CASO'!AC1006&gt;'DO NOT USE_School Picklist'!$C$3,"Test Date cannot be a future date",IF(NOT(ISBLANK('Captura de datos CASO'!AC1006)),"OK",NA())))</f>
        <v>#N/A</v>
      </c>
      <c r="AD1006" s="40" t="e">
        <f>IF(AND(NOT(ISBLANK('Captura de datos CASO'!AD1006)),ISNA(VLOOKUP('Captura de datos CASO'!AD1006,'DO NOT USE_School Picklist'!$R$3:$R$7,1,FALSE))),"Please select a value from the drop-down menu",IF('DO NOT USE_Case Formulas'!A1006,"OK",NA()))</f>
        <v>#N/A</v>
      </c>
      <c r="AE1006" s="40" t="e">
        <f>IF(AND('DO NOT USE_Case Formulas'!A1006,ISBLANK('Captura de datos CASO'!AB1006)),"Lab Result Test Result is required",IF(AND(NOT(ISBLANK('Captura de datos CASO'!AB1006)),ISNA(VLOOKUP('Captura de datos CASO'!AB1006,'DO NOT USE_School Picklist'!$Q$3:$Q$8,1,FALSE))),"Please select a value from the drop-down menu",IF('DO NOT USE_Case Formulas'!A1006,"OK",NA())))</f>
        <v>#N/A</v>
      </c>
    </row>
  </sheetData>
  <sheetProtection algorithmName="SHA-512" hashValue="4OfiH8pOOUog42qF7Vq4vEsaV6D0ccyNCEslTdwXNBe/88994Yc7leWxGbKnFXNeLDreJN/3tW8m8wCiz2QB2A==" saltValue="zCkX+S42Kr6QxQPV86x9CQ==" spinCount="100000" sheet="1" sort="0"/>
  <mergeCells count="4">
    <mergeCell ref="A1:A2"/>
    <mergeCell ref="B1:B2"/>
    <mergeCell ref="D1:D2"/>
    <mergeCell ref="D3:F3"/>
  </mergeCells>
  <conditionalFormatting sqref="A6:O1006 Q6:Q1006 T6:AE1006">
    <cfRule type="expression" dxfId="10" priority="9">
      <formula>A6="OK"</formula>
    </cfRule>
    <cfRule type="expression" dxfId="9" priority="10">
      <formula>OR(ISNA(A6),ISBLANK(A6))</formula>
    </cfRule>
    <cfRule type="expression" dxfId="8" priority="11">
      <formula>NOT(ISNA(A6))</formula>
    </cfRule>
  </conditionalFormatting>
  <conditionalFormatting sqref="B1:B2">
    <cfRule type="expression" dxfId="7" priority="7">
      <formula>B1="No errors found!"</formula>
    </cfRule>
    <cfRule type="expression" dxfId="6" priority="8">
      <formula>B1="Please check the template for errors"</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C72EE-8ABA-474A-854E-267D1A952A9F}">
  <sheetPr>
    <tabColor theme="5"/>
  </sheetPr>
  <dimension ref="A1:AK1005"/>
  <sheetViews>
    <sheetView zoomScale="110" zoomScaleNormal="110" workbookViewId="0">
      <pane xSplit="3" ySplit="5" topLeftCell="D6" activePane="bottomRight" state="frozen"/>
      <selection pane="topRight" activeCell="D4" sqref="D4"/>
      <selection pane="bottomLeft" activeCell="A6" sqref="A6"/>
      <selection pane="bottomRight" activeCell="H19" sqref="H19"/>
    </sheetView>
  </sheetViews>
  <sheetFormatPr defaultColWidth="9.109375" defaultRowHeight="14.4" x14ac:dyDescent="0.3"/>
  <cols>
    <col min="1" max="1" width="18" hidden="1" customWidth="1"/>
    <col min="2" max="3" width="21.6640625" style="26" bestFit="1" customWidth="1"/>
    <col min="4" max="4" width="21.6640625" style="27" bestFit="1" customWidth="1"/>
    <col min="5" max="5" width="41.33203125" style="26" customWidth="1"/>
    <col min="6" max="6" width="34.109375" style="21" customWidth="1"/>
    <col min="7" max="7" width="21.6640625" style="21" bestFit="1" customWidth="1"/>
    <col min="8" max="8" width="24.5546875" style="21" customWidth="1"/>
    <col min="9" max="9" width="13.109375" style="26" customWidth="1"/>
    <col min="10" max="10" width="29.33203125" style="26" customWidth="1"/>
    <col min="11" max="11" width="45" style="21" customWidth="1"/>
    <col min="12" max="12" width="38.6640625" style="27" bestFit="1" customWidth="1"/>
    <col min="13" max="13" width="28.44140625" style="27" customWidth="1"/>
    <col min="14" max="14" width="34" style="27" customWidth="1"/>
    <col min="15" max="15" width="24.33203125" style="21" customWidth="1"/>
    <col min="16" max="16" width="21.6640625" style="21" bestFit="1" customWidth="1"/>
    <col min="17" max="17" width="25.33203125" style="21" bestFit="1" customWidth="1"/>
    <col min="18" max="18" width="32.5546875" style="21" customWidth="1"/>
    <col min="19" max="19" width="32.6640625" style="21" customWidth="1"/>
    <col min="20" max="21" width="26.5546875" style="21" customWidth="1"/>
    <col min="22" max="22" width="40.33203125" style="21" customWidth="1"/>
    <col min="23" max="23" width="24" style="21" customWidth="1"/>
    <col min="24" max="24" width="17" style="21" customWidth="1"/>
    <col min="25" max="25" width="39.88671875" style="21" customWidth="1"/>
    <col min="26" max="26" width="36.5546875" style="21" bestFit="1" customWidth="1"/>
    <col min="27" max="27" width="32.33203125" style="21" bestFit="1" customWidth="1"/>
    <col min="28" max="28" width="34.33203125" style="22" bestFit="1" customWidth="1"/>
    <col min="29" max="29" width="42.44140625" style="21" bestFit="1" customWidth="1"/>
    <col min="30" max="30" width="32.33203125" style="21" bestFit="1" customWidth="1"/>
    <col min="31" max="31" width="51" style="21" customWidth="1"/>
    <col min="32" max="32" width="33.5546875" style="22" bestFit="1" customWidth="1"/>
    <col min="33" max="33" width="30.33203125" style="21" customWidth="1"/>
    <col min="34" max="34" width="42.44140625" style="30" bestFit="1" customWidth="1"/>
    <col min="35" max="35" width="44.5546875" style="52" customWidth="1"/>
    <col min="36" max="36" width="46.88671875" style="26" customWidth="1"/>
    <col min="37" max="37" width="54.6640625" style="21" customWidth="1"/>
    <col min="38" max="16384" width="9.109375" style="21"/>
  </cols>
  <sheetData>
    <row r="1" spans="1:37" customFormat="1" hidden="1" x14ac:dyDescent="0.3">
      <c r="A1" s="12" t="s">
        <v>2</v>
      </c>
      <c r="B1" s="13" t="s">
        <v>3</v>
      </c>
      <c r="C1" s="13" t="s">
        <v>4</v>
      </c>
      <c r="D1" s="13" t="s">
        <v>5</v>
      </c>
      <c r="E1" s="13" t="s">
        <v>6</v>
      </c>
      <c r="F1" s="13" t="s">
        <v>7</v>
      </c>
      <c r="G1" s="13" t="s">
        <v>8</v>
      </c>
      <c r="H1" s="13" t="s">
        <v>9</v>
      </c>
      <c r="I1" s="13" t="s">
        <v>10</v>
      </c>
      <c r="J1" s="13" t="s">
        <v>11</v>
      </c>
      <c r="K1" s="13" t="s">
        <v>12</v>
      </c>
      <c r="L1" s="13" t="s">
        <v>13</v>
      </c>
      <c r="M1" s="13" t="s">
        <v>113</v>
      </c>
      <c r="N1" s="13" t="s">
        <v>14</v>
      </c>
      <c r="O1" s="13" t="s">
        <v>114</v>
      </c>
      <c r="P1" s="13" t="s">
        <v>115</v>
      </c>
      <c r="Q1" s="13" t="s">
        <v>15</v>
      </c>
      <c r="R1" s="13" t="s">
        <v>16</v>
      </c>
      <c r="S1" s="13" t="s">
        <v>116</v>
      </c>
      <c r="T1" s="13" t="s">
        <v>17</v>
      </c>
      <c r="U1" s="13" t="s">
        <v>18</v>
      </c>
      <c r="V1" s="13"/>
      <c r="W1" s="13"/>
      <c r="X1" s="13" t="s">
        <v>19</v>
      </c>
      <c r="Y1" s="13" t="s">
        <v>20</v>
      </c>
      <c r="Z1" s="13" t="s">
        <v>24</v>
      </c>
      <c r="AA1" s="13" t="s">
        <v>25</v>
      </c>
      <c r="AB1" s="13" t="s">
        <v>26</v>
      </c>
      <c r="AC1" s="13" t="s">
        <v>117</v>
      </c>
      <c r="AD1" s="13" t="s">
        <v>27</v>
      </c>
      <c r="AE1" s="13" t="s">
        <v>118</v>
      </c>
      <c r="AF1" s="13" t="s">
        <v>28</v>
      </c>
      <c r="AG1" s="13" t="s">
        <v>30</v>
      </c>
      <c r="AH1" s="13" t="s">
        <v>31</v>
      </c>
      <c r="AI1" s="13" t="s">
        <v>32</v>
      </c>
      <c r="AJ1" s="13" t="s">
        <v>33</v>
      </c>
      <c r="AK1" s="13" t="s">
        <v>34</v>
      </c>
    </row>
    <row r="2" spans="1:37" customFormat="1" hidden="1" x14ac:dyDescent="0.3">
      <c r="A2" s="14" t="s">
        <v>36</v>
      </c>
      <c r="B2" s="1" t="s">
        <v>37</v>
      </c>
      <c r="C2" s="1" t="s">
        <v>37</v>
      </c>
      <c r="D2" s="1" t="s">
        <v>37</v>
      </c>
      <c r="E2" s="1" t="s">
        <v>37</v>
      </c>
      <c r="F2" s="1" t="s">
        <v>37</v>
      </c>
      <c r="G2" s="1" t="s">
        <v>37</v>
      </c>
      <c r="H2" s="1" t="s">
        <v>37</v>
      </c>
      <c r="I2" s="1" t="s">
        <v>37</v>
      </c>
      <c r="J2" s="2" t="s">
        <v>38</v>
      </c>
      <c r="K2" s="15" t="s">
        <v>39</v>
      </c>
      <c r="L2" s="2" t="s">
        <v>38</v>
      </c>
      <c r="M2" s="3" t="s">
        <v>40</v>
      </c>
      <c r="N2" s="3"/>
      <c r="O2" s="1" t="s">
        <v>37</v>
      </c>
      <c r="P2" s="1" t="s">
        <v>37</v>
      </c>
      <c r="Q2" s="1" t="s">
        <v>37</v>
      </c>
      <c r="R2" s="1" t="s">
        <v>37</v>
      </c>
      <c r="S2" s="1" t="s">
        <v>37</v>
      </c>
      <c r="T2" s="1"/>
      <c r="U2" s="1" t="s">
        <v>37</v>
      </c>
      <c r="V2" s="1"/>
      <c r="W2" s="1"/>
      <c r="X2" s="2" t="s">
        <v>38</v>
      </c>
      <c r="Y2" s="2" t="s">
        <v>38</v>
      </c>
      <c r="Z2" s="2" t="s">
        <v>38</v>
      </c>
      <c r="AA2" s="3" t="s">
        <v>40</v>
      </c>
      <c r="AB2" s="3" t="s">
        <v>40</v>
      </c>
      <c r="AC2" s="3" t="s">
        <v>119</v>
      </c>
      <c r="AD2" s="3" t="s">
        <v>40</v>
      </c>
      <c r="AE2" s="4" t="s">
        <v>41</v>
      </c>
      <c r="AF2" s="4" t="s">
        <v>41</v>
      </c>
      <c r="AG2" s="4" t="s">
        <v>41</v>
      </c>
      <c r="AH2" s="16" t="s">
        <v>42</v>
      </c>
      <c r="AI2" s="16" t="s">
        <v>42</v>
      </c>
      <c r="AJ2" s="16" t="s">
        <v>42</v>
      </c>
      <c r="AK2" s="16" t="s">
        <v>42</v>
      </c>
    </row>
    <row r="3" spans="1:37" customFormat="1" hidden="1" x14ac:dyDescent="0.3">
      <c r="A3" s="14" t="s">
        <v>43</v>
      </c>
      <c r="B3" s="17" t="s">
        <v>44</v>
      </c>
      <c r="C3" s="17" t="s">
        <v>44</v>
      </c>
      <c r="D3" s="17" t="s">
        <v>44</v>
      </c>
      <c r="E3" s="17" t="s">
        <v>44</v>
      </c>
      <c r="F3" s="17" t="s">
        <v>44</v>
      </c>
      <c r="G3" s="17" t="s">
        <v>44</v>
      </c>
      <c r="H3" s="17" t="s">
        <v>44</v>
      </c>
      <c r="I3" s="17" t="s">
        <v>44</v>
      </c>
      <c r="J3" s="17" t="s">
        <v>44</v>
      </c>
      <c r="K3" s="13"/>
      <c r="L3" s="17" t="s">
        <v>44</v>
      </c>
      <c r="M3" s="17" t="s">
        <v>44</v>
      </c>
      <c r="N3" s="17" t="s">
        <v>44</v>
      </c>
      <c r="O3" s="13"/>
      <c r="P3" s="13"/>
      <c r="Q3" s="13"/>
      <c r="R3" s="13"/>
      <c r="S3" s="13"/>
      <c r="T3" s="13"/>
      <c r="U3" s="13"/>
      <c r="V3" s="13"/>
      <c r="W3" s="13"/>
      <c r="X3" s="13"/>
      <c r="Y3" s="13"/>
      <c r="Z3" s="13"/>
      <c r="AA3" s="13"/>
      <c r="AB3" s="13"/>
      <c r="AC3" s="13"/>
      <c r="AD3" s="13"/>
      <c r="AE3" s="13"/>
      <c r="AF3" s="13"/>
      <c r="AG3" s="13"/>
      <c r="AH3" s="17" t="s">
        <v>44</v>
      </c>
      <c r="AI3" s="17"/>
      <c r="AJ3" s="17" t="s">
        <v>44</v>
      </c>
      <c r="AK3" s="17"/>
    </row>
    <row r="4" spans="1:37" s="19" customFormat="1" ht="89.25" customHeight="1" x14ac:dyDescent="0.3">
      <c r="A4" s="23"/>
      <c r="B4" s="65" t="s">
        <v>435</v>
      </c>
      <c r="C4" s="65"/>
      <c r="D4" s="24" t="s">
        <v>377</v>
      </c>
      <c r="E4" s="25" t="s">
        <v>378</v>
      </c>
      <c r="F4" s="25"/>
      <c r="G4" s="25"/>
      <c r="H4" s="25" t="s">
        <v>379</v>
      </c>
      <c r="I4" s="25"/>
      <c r="J4" s="25" t="s">
        <v>413</v>
      </c>
      <c r="K4" s="25" t="s">
        <v>381</v>
      </c>
      <c r="L4" s="25" t="s">
        <v>382</v>
      </c>
      <c r="M4" s="25" t="s">
        <v>414</v>
      </c>
      <c r="N4" s="25" t="s">
        <v>436</v>
      </c>
      <c r="O4" s="24" t="s">
        <v>416</v>
      </c>
      <c r="P4" s="25"/>
      <c r="Q4" s="25" t="s">
        <v>383</v>
      </c>
      <c r="R4" s="25" t="s">
        <v>384</v>
      </c>
      <c r="S4" s="25" t="s">
        <v>419</v>
      </c>
      <c r="T4" s="25" t="s">
        <v>438</v>
      </c>
      <c r="U4" s="25" t="s">
        <v>387</v>
      </c>
      <c r="V4" s="25" t="s">
        <v>449</v>
      </c>
      <c r="W4" s="25" t="s">
        <v>442</v>
      </c>
      <c r="X4" s="25"/>
      <c r="Y4" s="25" t="s">
        <v>390</v>
      </c>
      <c r="Z4" s="25"/>
      <c r="AA4" s="25"/>
      <c r="AB4" s="25" t="s">
        <v>422</v>
      </c>
      <c r="AC4" s="25" t="s">
        <v>426</v>
      </c>
      <c r="AD4" s="25" t="s">
        <v>401</v>
      </c>
      <c r="AE4" s="25" t="s">
        <v>428</v>
      </c>
      <c r="AF4" s="25" t="s">
        <v>429</v>
      </c>
      <c r="AG4" s="25" t="s">
        <v>406</v>
      </c>
      <c r="AH4" s="18"/>
      <c r="AI4" s="18"/>
      <c r="AJ4" s="18"/>
      <c r="AK4" s="18" t="s">
        <v>444</v>
      </c>
    </row>
    <row r="5" spans="1:37" s="20" customFormat="1" ht="28.8" x14ac:dyDescent="0.3">
      <c r="A5" s="28" t="s">
        <v>45</v>
      </c>
      <c r="B5" s="57" t="s">
        <v>366</v>
      </c>
      <c r="C5" s="57" t="s">
        <v>367</v>
      </c>
      <c r="D5" s="57" t="s">
        <v>368</v>
      </c>
      <c r="E5" s="57" t="s">
        <v>369</v>
      </c>
      <c r="F5" s="57" t="s">
        <v>370</v>
      </c>
      <c r="G5" s="57" t="s">
        <v>371</v>
      </c>
      <c r="H5" s="57" t="s">
        <v>372</v>
      </c>
      <c r="I5" s="57" t="s">
        <v>373</v>
      </c>
      <c r="J5" s="57" t="s">
        <v>374</v>
      </c>
      <c r="K5" s="57" t="s">
        <v>375</v>
      </c>
      <c r="L5" s="57" t="s">
        <v>376</v>
      </c>
      <c r="M5" s="57" t="s">
        <v>415</v>
      </c>
      <c r="N5" s="57" t="s">
        <v>437</v>
      </c>
      <c r="O5" s="57" t="s">
        <v>417</v>
      </c>
      <c r="P5" s="57" t="s">
        <v>418</v>
      </c>
      <c r="Q5" s="57" t="s">
        <v>385</v>
      </c>
      <c r="R5" s="57" t="s">
        <v>386</v>
      </c>
      <c r="S5" s="57" t="s">
        <v>420</v>
      </c>
      <c r="T5" s="57" t="s">
        <v>445</v>
      </c>
      <c r="U5" s="57" t="s">
        <v>421</v>
      </c>
      <c r="V5" s="57" t="s">
        <v>440</v>
      </c>
      <c r="W5" s="57" t="s">
        <v>441</v>
      </c>
      <c r="X5" s="57" t="s">
        <v>389</v>
      </c>
      <c r="Y5" s="57" t="s">
        <v>393</v>
      </c>
      <c r="Z5" s="57" t="s">
        <v>423</v>
      </c>
      <c r="AA5" s="57" t="s">
        <v>424</v>
      </c>
      <c r="AB5" s="57" t="s">
        <v>425</v>
      </c>
      <c r="AC5" s="57" t="s">
        <v>427</v>
      </c>
      <c r="AD5" s="57" t="s">
        <v>403</v>
      </c>
      <c r="AE5" s="57" t="s">
        <v>430</v>
      </c>
      <c r="AF5" s="57" t="s">
        <v>431</v>
      </c>
      <c r="AG5" s="57" t="s">
        <v>432</v>
      </c>
      <c r="AH5" s="18" t="s">
        <v>446</v>
      </c>
      <c r="AI5" s="59" t="s">
        <v>433</v>
      </c>
      <c r="AJ5" s="59" t="s">
        <v>434</v>
      </c>
      <c r="AK5" s="59" t="s">
        <v>448</v>
      </c>
    </row>
    <row r="6" spans="1:37" x14ac:dyDescent="0.3">
      <c r="A6" s="29" t="e">
        <f t="shared" ref="A6:A69" si="0">IF(COUNTA(B6:AG6)&gt;0,"x",NA())</f>
        <v>#N/A</v>
      </c>
      <c r="B6" s="30"/>
      <c r="C6" s="30"/>
      <c r="D6" s="31"/>
      <c r="E6" s="30"/>
      <c r="F6" s="32"/>
      <c r="G6" s="32"/>
      <c r="H6" s="32"/>
      <c r="I6" s="30"/>
      <c r="J6" s="30"/>
      <c r="K6" s="32"/>
      <c r="L6" s="31"/>
      <c r="M6" s="31"/>
      <c r="N6" s="31"/>
      <c r="O6" s="32"/>
      <c r="P6" s="33"/>
      <c r="Q6" s="32"/>
      <c r="R6" s="32"/>
      <c r="S6" s="32"/>
      <c r="T6" s="32"/>
      <c r="U6" s="32"/>
      <c r="V6" s="32"/>
      <c r="W6" s="32"/>
      <c r="X6" s="32"/>
      <c r="Y6" s="32"/>
      <c r="Z6" s="32"/>
      <c r="AA6" s="32"/>
      <c r="AB6" s="34"/>
      <c r="AC6" s="32"/>
      <c r="AD6" s="32"/>
      <c r="AE6" s="32"/>
      <c r="AF6" s="34"/>
      <c r="AG6" s="32"/>
      <c r="AH6" s="30" t="e">
        <f>IF(ISBLANK(C6),NA(),"FIELD MUST BE COMPLETED BY HEALTH DEPT.")</f>
        <v>#N/A</v>
      </c>
      <c r="AI6" s="51"/>
      <c r="AJ6" s="30" t="e">
        <f t="shared" ref="AJ6:AJ69" si="1">IF(ISBLANK(C6),NA(),"FIELD MUST BE COMPLETED BY HEALTH DEPT.")</f>
        <v>#N/A</v>
      </c>
      <c r="AK6" s="32" t="e">
        <f>IF(AND(ISBLANK(V6),ISBLANK(W6)),NA(),_xlfn.TEXTJOIN(";",TRUE,V6:W6))</f>
        <v>#N/A</v>
      </c>
    </row>
    <row r="7" spans="1:37" x14ac:dyDescent="0.3">
      <c r="A7" s="29" t="e">
        <f t="shared" si="0"/>
        <v>#N/A</v>
      </c>
      <c r="B7" s="30"/>
      <c r="C7" s="30"/>
      <c r="D7" s="31"/>
      <c r="E7" s="30"/>
      <c r="F7" s="32"/>
      <c r="G7" s="32"/>
      <c r="H7" s="32"/>
      <c r="I7" s="30"/>
      <c r="J7" s="30"/>
      <c r="K7" s="32"/>
      <c r="L7" s="31"/>
      <c r="M7" s="31"/>
      <c r="N7" s="31"/>
      <c r="O7" s="32"/>
      <c r="P7" s="33"/>
      <c r="Q7" s="32"/>
      <c r="R7" s="32"/>
      <c r="S7" s="32"/>
      <c r="T7" s="32"/>
      <c r="U7" s="32"/>
      <c r="V7" s="32"/>
      <c r="W7" s="32"/>
      <c r="X7" s="32"/>
      <c r="Y7" s="32"/>
      <c r="Z7" s="32"/>
      <c r="AA7" s="32"/>
      <c r="AB7" s="34"/>
      <c r="AC7" s="32"/>
      <c r="AD7" s="32"/>
      <c r="AE7" s="32"/>
      <c r="AF7" s="34"/>
      <c r="AG7" s="32"/>
      <c r="AH7" s="30" t="e">
        <f t="shared" ref="AH7:AH70" si="2">IF(ISBLANK(C7),NA(),"FIELD MUST BE COMPLETED BY HEALTH DEPT.")</f>
        <v>#N/A</v>
      </c>
      <c r="AI7" s="51"/>
      <c r="AJ7" s="30" t="e">
        <f t="shared" si="1"/>
        <v>#N/A</v>
      </c>
      <c r="AK7" s="32" t="e">
        <f t="shared" ref="AK7:AK70" si="3">IF(AND(ISBLANK(V7),ISBLANK(W7)),NA(),_xlfn.TEXTJOIN(";",TRUE,V7:W7))</f>
        <v>#N/A</v>
      </c>
    </row>
    <row r="8" spans="1:37" x14ac:dyDescent="0.3">
      <c r="A8" s="29" t="e">
        <f t="shared" si="0"/>
        <v>#N/A</v>
      </c>
      <c r="B8" s="30"/>
      <c r="C8" s="30"/>
      <c r="D8" s="31"/>
      <c r="E8" s="30"/>
      <c r="F8" s="32"/>
      <c r="G8" s="32"/>
      <c r="H8" s="32"/>
      <c r="I8" s="30"/>
      <c r="J8" s="30"/>
      <c r="K8" s="32"/>
      <c r="L8" s="31"/>
      <c r="M8" s="31"/>
      <c r="N8" s="31"/>
      <c r="O8" s="32"/>
      <c r="P8" s="32"/>
      <c r="Q8" s="32"/>
      <c r="R8" s="32"/>
      <c r="S8" s="32"/>
      <c r="T8" s="32"/>
      <c r="U8" s="32"/>
      <c r="V8" s="32"/>
      <c r="W8" s="32"/>
      <c r="X8" s="32"/>
      <c r="Y8" s="32"/>
      <c r="Z8" s="32"/>
      <c r="AA8" s="32"/>
      <c r="AB8" s="34"/>
      <c r="AC8" s="32"/>
      <c r="AD8" s="32"/>
      <c r="AE8" s="32"/>
      <c r="AF8" s="34"/>
      <c r="AG8" s="32"/>
      <c r="AH8" s="30" t="e">
        <f t="shared" si="2"/>
        <v>#N/A</v>
      </c>
      <c r="AI8" s="51"/>
      <c r="AJ8" s="30" t="e">
        <f t="shared" si="1"/>
        <v>#N/A</v>
      </c>
      <c r="AK8" s="32" t="e">
        <f t="shared" si="3"/>
        <v>#N/A</v>
      </c>
    </row>
    <row r="9" spans="1:37" x14ac:dyDescent="0.3">
      <c r="A9" s="29" t="e">
        <f t="shared" si="0"/>
        <v>#N/A</v>
      </c>
      <c r="B9" s="30"/>
      <c r="C9" s="30"/>
      <c r="D9" s="31"/>
      <c r="E9" s="30"/>
      <c r="F9" s="32"/>
      <c r="G9" s="32"/>
      <c r="H9" s="32"/>
      <c r="I9" s="30"/>
      <c r="J9" s="30"/>
      <c r="K9" s="32"/>
      <c r="L9" s="31"/>
      <c r="M9" s="31"/>
      <c r="N9" s="31"/>
      <c r="O9" s="32"/>
      <c r="P9" s="32"/>
      <c r="Q9" s="32"/>
      <c r="R9" s="32"/>
      <c r="S9" s="32"/>
      <c r="T9" s="32"/>
      <c r="U9" s="32"/>
      <c r="V9" s="32"/>
      <c r="W9" s="32"/>
      <c r="X9" s="32"/>
      <c r="Y9" s="32"/>
      <c r="Z9" s="32"/>
      <c r="AA9" s="32"/>
      <c r="AB9" s="34"/>
      <c r="AC9" s="32"/>
      <c r="AD9" s="32"/>
      <c r="AE9" s="32"/>
      <c r="AF9" s="34"/>
      <c r="AG9" s="32"/>
      <c r="AH9" s="30" t="e">
        <f t="shared" si="2"/>
        <v>#N/A</v>
      </c>
      <c r="AI9" s="51"/>
      <c r="AJ9" s="30" t="e">
        <f t="shared" si="1"/>
        <v>#N/A</v>
      </c>
      <c r="AK9" s="32" t="e">
        <f t="shared" si="3"/>
        <v>#N/A</v>
      </c>
    </row>
    <row r="10" spans="1:37" x14ac:dyDescent="0.3">
      <c r="A10" s="29" t="e">
        <f t="shared" si="0"/>
        <v>#N/A</v>
      </c>
      <c r="B10" s="30"/>
      <c r="C10" s="30"/>
      <c r="D10" s="31"/>
      <c r="E10" s="30"/>
      <c r="F10" s="32"/>
      <c r="G10" s="32"/>
      <c r="H10" s="32"/>
      <c r="I10" s="30"/>
      <c r="J10" s="30"/>
      <c r="K10" s="32"/>
      <c r="L10" s="31"/>
      <c r="M10" s="31"/>
      <c r="N10" s="31"/>
      <c r="O10" s="32"/>
      <c r="P10" s="32"/>
      <c r="Q10" s="32"/>
      <c r="R10" s="32"/>
      <c r="S10" s="32"/>
      <c r="T10" s="32"/>
      <c r="U10" s="32"/>
      <c r="V10" s="32"/>
      <c r="W10" s="32"/>
      <c r="X10" s="32"/>
      <c r="Y10" s="32"/>
      <c r="Z10" s="32"/>
      <c r="AA10" s="32"/>
      <c r="AB10" s="34"/>
      <c r="AC10" s="32"/>
      <c r="AD10" s="32"/>
      <c r="AE10" s="32"/>
      <c r="AF10" s="34"/>
      <c r="AG10" s="32"/>
      <c r="AH10" s="30" t="e">
        <f t="shared" si="2"/>
        <v>#N/A</v>
      </c>
      <c r="AI10" s="51"/>
      <c r="AJ10" s="30" t="e">
        <f t="shared" si="1"/>
        <v>#N/A</v>
      </c>
      <c r="AK10" s="32" t="e">
        <f t="shared" si="3"/>
        <v>#N/A</v>
      </c>
    </row>
    <row r="11" spans="1:37" x14ac:dyDescent="0.3">
      <c r="A11" s="29" t="e">
        <f t="shared" si="0"/>
        <v>#N/A</v>
      </c>
      <c r="B11" s="30"/>
      <c r="C11" s="30"/>
      <c r="D11" s="31"/>
      <c r="E11" s="30"/>
      <c r="F11" s="32"/>
      <c r="G11" s="32"/>
      <c r="H11" s="32"/>
      <c r="I11" s="30"/>
      <c r="J11" s="30"/>
      <c r="K11" s="32"/>
      <c r="L11" s="31"/>
      <c r="M11" s="31"/>
      <c r="N11" s="31"/>
      <c r="O11" s="32"/>
      <c r="P11" s="32"/>
      <c r="Q11" s="32"/>
      <c r="R11" s="32"/>
      <c r="S11" s="32"/>
      <c r="T11" s="32"/>
      <c r="U11" s="32"/>
      <c r="V11" s="32"/>
      <c r="W11" s="32"/>
      <c r="X11" s="32"/>
      <c r="Y11" s="32"/>
      <c r="Z11" s="32"/>
      <c r="AA11" s="32"/>
      <c r="AB11" s="34"/>
      <c r="AC11" s="32"/>
      <c r="AD11" s="32"/>
      <c r="AE11" s="32"/>
      <c r="AF11" s="34"/>
      <c r="AG11" s="32"/>
      <c r="AH11" s="30" t="e">
        <f t="shared" si="2"/>
        <v>#N/A</v>
      </c>
      <c r="AI11" s="51"/>
      <c r="AJ11" s="30" t="e">
        <f t="shared" si="1"/>
        <v>#N/A</v>
      </c>
      <c r="AK11" s="32" t="e">
        <f t="shared" si="3"/>
        <v>#N/A</v>
      </c>
    </row>
    <row r="12" spans="1:37" x14ac:dyDescent="0.3">
      <c r="A12" s="29" t="e">
        <f t="shared" si="0"/>
        <v>#N/A</v>
      </c>
      <c r="B12" s="30"/>
      <c r="C12" s="30"/>
      <c r="D12" s="31"/>
      <c r="E12" s="30"/>
      <c r="F12" s="32"/>
      <c r="G12" s="32"/>
      <c r="H12" s="32"/>
      <c r="I12" s="30"/>
      <c r="J12" s="30"/>
      <c r="K12" s="32"/>
      <c r="L12" s="31"/>
      <c r="M12" s="31"/>
      <c r="N12" s="31"/>
      <c r="O12" s="32"/>
      <c r="P12" s="32"/>
      <c r="Q12" s="32"/>
      <c r="R12" s="32"/>
      <c r="S12" s="32"/>
      <c r="T12" s="32"/>
      <c r="U12" s="32"/>
      <c r="V12" s="32"/>
      <c r="W12" s="32"/>
      <c r="X12" s="32"/>
      <c r="Y12" s="32"/>
      <c r="Z12" s="32"/>
      <c r="AA12" s="32"/>
      <c r="AB12" s="34"/>
      <c r="AC12" s="32"/>
      <c r="AD12" s="32"/>
      <c r="AE12" s="32"/>
      <c r="AF12" s="34"/>
      <c r="AG12" s="32"/>
      <c r="AH12" s="30" t="e">
        <f t="shared" si="2"/>
        <v>#N/A</v>
      </c>
      <c r="AI12" s="51"/>
      <c r="AJ12" s="30" t="e">
        <f t="shared" si="1"/>
        <v>#N/A</v>
      </c>
      <c r="AK12" s="32" t="e">
        <f t="shared" si="3"/>
        <v>#N/A</v>
      </c>
    </row>
    <row r="13" spans="1:37" x14ac:dyDescent="0.3">
      <c r="A13" s="29" t="e">
        <f t="shared" si="0"/>
        <v>#N/A</v>
      </c>
      <c r="B13" s="30"/>
      <c r="C13" s="30"/>
      <c r="D13" s="31"/>
      <c r="E13" s="30"/>
      <c r="F13" s="32"/>
      <c r="G13" s="32"/>
      <c r="H13" s="32"/>
      <c r="I13" s="30"/>
      <c r="J13" s="30"/>
      <c r="K13" s="32"/>
      <c r="L13" s="31"/>
      <c r="M13" s="31"/>
      <c r="N13" s="31"/>
      <c r="O13" s="32"/>
      <c r="P13" s="32"/>
      <c r="Q13" s="32"/>
      <c r="R13" s="32"/>
      <c r="S13" s="32"/>
      <c r="T13" s="32"/>
      <c r="U13" s="32"/>
      <c r="V13" s="32"/>
      <c r="W13" s="32"/>
      <c r="X13" s="32"/>
      <c r="Y13" s="32"/>
      <c r="Z13" s="32"/>
      <c r="AA13" s="32"/>
      <c r="AB13" s="34"/>
      <c r="AC13" s="32"/>
      <c r="AD13" s="32"/>
      <c r="AE13" s="32"/>
      <c r="AF13" s="34"/>
      <c r="AG13" s="32"/>
      <c r="AH13" s="30" t="e">
        <f t="shared" si="2"/>
        <v>#N/A</v>
      </c>
      <c r="AI13" s="51"/>
      <c r="AJ13" s="30" t="e">
        <f t="shared" si="1"/>
        <v>#N/A</v>
      </c>
      <c r="AK13" s="32" t="e">
        <f t="shared" si="3"/>
        <v>#N/A</v>
      </c>
    </row>
    <row r="14" spans="1:37" x14ac:dyDescent="0.3">
      <c r="A14" s="29" t="e">
        <f t="shared" si="0"/>
        <v>#N/A</v>
      </c>
      <c r="B14" s="30"/>
      <c r="C14" s="30"/>
      <c r="D14" s="31"/>
      <c r="E14" s="30"/>
      <c r="F14" s="32"/>
      <c r="G14" s="32"/>
      <c r="H14" s="32"/>
      <c r="I14" s="30"/>
      <c r="J14" s="30"/>
      <c r="K14" s="32"/>
      <c r="L14" s="31"/>
      <c r="M14" s="31"/>
      <c r="N14" s="31"/>
      <c r="O14" s="32"/>
      <c r="P14" s="32"/>
      <c r="Q14" s="32"/>
      <c r="R14" s="32"/>
      <c r="S14" s="32"/>
      <c r="T14" s="32"/>
      <c r="U14" s="32"/>
      <c r="V14" s="32"/>
      <c r="W14" s="32"/>
      <c r="X14" s="32"/>
      <c r="Y14" s="32"/>
      <c r="Z14" s="32"/>
      <c r="AA14" s="32"/>
      <c r="AB14" s="34"/>
      <c r="AC14" s="32"/>
      <c r="AD14" s="32"/>
      <c r="AE14" s="32"/>
      <c r="AF14" s="34"/>
      <c r="AG14" s="32"/>
      <c r="AH14" s="30" t="e">
        <f t="shared" si="2"/>
        <v>#N/A</v>
      </c>
      <c r="AI14" s="51"/>
      <c r="AJ14" s="30" t="e">
        <f t="shared" si="1"/>
        <v>#N/A</v>
      </c>
      <c r="AK14" s="32" t="e">
        <f t="shared" si="3"/>
        <v>#N/A</v>
      </c>
    </row>
    <row r="15" spans="1:37" x14ac:dyDescent="0.3">
      <c r="A15" s="29" t="e">
        <f t="shared" si="0"/>
        <v>#N/A</v>
      </c>
      <c r="B15" s="30"/>
      <c r="C15" s="30"/>
      <c r="D15" s="31"/>
      <c r="E15" s="30"/>
      <c r="F15" s="32"/>
      <c r="G15" s="32"/>
      <c r="H15" s="32"/>
      <c r="I15" s="30"/>
      <c r="J15" s="30"/>
      <c r="K15" s="32"/>
      <c r="L15" s="31"/>
      <c r="M15" s="31"/>
      <c r="N15" s="31"/>
      <c r="O15" s="32"/>
      <c r="P15" s="32"/>
      <c r="Q15" s="32"/>
      <c r="R15" s="32"/>
      <c r="S15" s="32"/>
      <c r="T15" s="32"/>
      <c r="U15" s="32"/>
      <c r="V15" s="32"/>
      <c r="W15" s="32"/>
      <c r="X15" s="32"/>
      <c r="Y15" s="32"/>
      <c r="Z15" s="32"/>
      <c r="AA15" s="32"/>
      <c r="AB15" s="34"/>
      <c r="AC15" s="32"/>
      <c r="AD15" s="32"/>
      <c r="AE15" s="32"/>
      <c r="AF15" s="34"/>
      <c r="AG15" s="32"/>
      <c r="AH15" s="30" t="e">
        <f t="shared" si="2"/>
        <v>#N/A</v>
      </c>
      <c r="AI15" s="51"/>
      <c r="AJ15" s="30" t="e">
        <f t="shared" si="1"/>
        <v>#N/A</v>
      </c>
      <c r="AK15" s="32" t="e">
        <f t="shared" si="3"/>
        <v>#N/A</v>
      </c>
    </row>
    <row r="16" spans="1:37" x14ac:dyDescent="0.3">
      <c r="A16" s="29" t="e">
        <f t="shared" si="0"/>
        <v>#N/A</v>
      </c>
      <c r="B16" s="30"/>
      <c r="C16" s="30"/>
      <c r="D16" s="31"/>
      <c r="E16" s="30"/>
      <c r="F16" s="32"/>
      <c r="G16" s="32"/>
      <c r="H16" s="32"/>
      <c r="I16" s="30"/>
      <c r="J16" s="30"/>
      <c r="K16" s="32"/>
      <c r="L16" s="31"/>
      <c r="M16" s="31"/>
      <c r="N16" s="31"/>
      <c r="O16" s="32"/>
      <c r="P16" s="32"/>
      <c r="Q16" s="32"/>
      <c r="R16" s="32"/>
      <c r="S16" s="32"/>
      <c r="T16" s="32"/>
      <c r="U16" s="32"/>
      <c r="V16" s="32"/>
      <c r="W16" s="32"/>
      <c r="X16" s="32"/>
      <c r="Y16" s="32"/>
      <c r="Z16" s="32"/>
      <c r="AA16" s="32"/>
      <c r="AB16" s="34"/>
      <c r="AC16" s="32"/>
      <c r="AD16" s="32"/>
      <c r="AE16" s="32"/>
      <c r="AF16" s="34"/>
      <c r="AG16" s="32"/>
      <c r="AH16" s="30" t="e">
        <f t="shared" si="2"/>
        <v>#N/A</v>
      </c>
      <c r="AI16" s="51"/>
      <c r="AJ16" s="30" t="e">
        <f t="shared" si="1"/>
        <v>#N/A</v>
      </c>
      <c r="AK16" s="32" t="e">
        <f t="shared" si="3"/>
        <v>#N/A</v>
      </c>
    </row>
    <row r="17" spans="1:37" x14ac:dyDescent="0.3">
      <c r="A17" s="29" t="e">
        <f t="shared" si="0"/>
        <v>#N/A</v>
      </c>
      <c r="B17" s="30"/>
      <c r="C17" s="30"/>
      <c r="D17" s="31"/>
      <c r="E17" s="30"/>
      <c r="F17" s="32"/>
      <c r="G17" s="32"/>
      <c r="H17" s="32"/>
      <c r="I17" s="30"/>
      <c r="J17" s="30"/>
      <c r="K17" s="32"/>
      <c r="L17" s="31"/>
      <c r="M17" s="31"/>
      <c r="N17" s="31"/>
      <c r="O17" s="32"/>
      <c r="P17" s="32"/>
      <c r="Q17" s="32"/>
      <c r="R17" s="32"/>
      <c r="S17" s="32"/>
      <c r="T17" s="32"/>
      <c r="U17" s="32"/>
      <c r="V17" s="32"/>
      <c r="W17" s="32"/>
      <c r="X17" s="32"/>
      <c r="Y17" s="32"/>
      <c r="Z17" s="32"/>
      <c r="AA17" s="32"/>
      <c r="AB17" s="34"/>
      <c r="AC17" s="32"/>
      <c r="AD17" s="32"/>
      <c r="AE17" s="32"/>
      <c r="AF17" s="34"/>
      <c r="AG17" s="32"/>
      <c r="AH17" s="30" t="e">
        <f t="shared" si="2"/>
        <v>#N/A</v>
      </c>
      <c r="AI17" s="51"/>
      <c r="AJ17" s="30" t="e">
        <f t="shared" si="1"/>
        <v>#N/A</v>
      </c>
      <c r="AK17" s="32" t="e">
        <f t="shared" si="3"/>
        <v>#N/A</v>
      </c>
    </row>
    <row r="18" spans="1:37" x14ac:dyDescent="0.3">
      <c r="A18" s="29" t="e">
        <f t="shared" si="0"/>
        <v>#N/A</v>
      </c>
      <c r="B18" s="30"/>
      <c r="C18" s="30"/>
      <c r="D18" s="31"/>
      <c r="E18" s="30"/>
      <c r="F18" s="32"/>
      <c r="G18" s="32"/>
      <c r="H18" s="32"/>
      <c r="I18" s="30"/>
      <c r="J18" s="30"/>
      <c r="K18" s="32"/>
      <c r="L18" s="31"/>
      <c r="M18" s="31"/>
      <c r="N18" s="31"/>
      <c r="O18" s="32"/>
      <c r="P18" s="32"/>
      <c r="Q18" s="32"/>
      <c r="R18" s="32"/>
      <c r="S18" s="32"/>
      <c r="T18" s="32"/>
      <c r="U18" s="32"/>
      <c r="V18" s="32"/>
      <c r="W18" s="32"/>
      <c r="X18" s="32"/>
      <c r="Y18" s="32"/>
      <c r="Z18" s="32"/>
      <c r="AA18" s="32"/>
      <c r="AB18" s="34"/>
      <c r="AC18" s="32"/>
      <c r="AD18" s="32"/>
      <c r="AE18" s="32"/>
      <c r="AF18" s="34"/>
      <c r="AG18" s="32"/>
      <c r="AH18" s="30" t="e">
        <f t="shared" si="2"/>
        <v>#N/A</v>
      </c>
      <c r="AI18" s="51"/>
      <c r="AJ18" s="30" t="e">
        <f t="shared" si="1"/>
        <v>#N/A</v>
      </c>
      <c r="AK18" s="32" t="e">
        <f t="shared" si="3"/>
        <v>#N/A</v>
      </c>
    </row>
    <row r="19" spans="1:37" x14ac:dyDescent="0.3">
      <c r="A19" s="29" t="e">
        <f t="shared" si="0"/>
        <v>#N/A</v>
      </c>
      <c r="B19" s="30"/>
      <c r="C19" s="30"/>
      <c r="D19" s="31"/>
      <c r="E19" s="30"/>
      <c r="F19" s="32"/>
      <c r="G19" s="32"/>
      <c r="H19" s="32"/>
      <c r="I19" s="30"/>
      <c r="J19" s="30"/>
      <c r="K19" s="32"/>
      <c r="L19" s="31"/>
      <c r="M19" s="31"/>
      <c r="N19" s="31"/>
      <c r="O19" s="32"/>
      <c r="P19" s="32"/>
      <c r="Q19" s="32"/>
      <c r="R19" s="32"/>
      <c r="S19" s="32"/>
      <c r="T19" s="32"/>
      <c r="U19" s="32"/>
      <c r="V19" s="32"/>
      <c r="W19" s="32"/>
      <c r="X19" s="32"/>
      <c r="Y19" s="32"/>
      <c r="Z19" s="32"/>
      <c r="AA19" s="32"/>
      <c r="AB19" s="34"/>
      <c r="AC19" s="32"/>
      <c r="AD19" s="32"/>
      <c r="AE19" s="32"/>
      <c r="AF19" s="34"/>
      <c r="AG19" s="32"/>
      <c r="AH19" s="30" t="e">
        <f t="shared" si="2"/>
        <v>#N/A</v>
      </c>
      <c r="AI19" s="51"/>
      <c r="AJ19" s="30" t="e">
        <f t="shared" si="1"/>
        <v>#N/A</v>
      </c>
      <c r="AK19" s="32" t="e">
        <f t="shared" si="3"/>
        <v>#N/A</v>
      </c>
    </row>
    <row r="20" spans="1:37" x14ac:dyDescent="0.3">
      <c r="A20" s="29" t="e">
        <f t="shared" si="0"/>
        <v>#N/A</v>
      </c>
      <c r="B20" s="30"/>
      <c r="C20" s="30"/>
      <c r="D20" s="31"/>
      <c r="E20" s="30"/>
      <c r="F20" s="32"/>
      <c r="G20" s="32"/>
      <c r="H20" s="32"/>
      <c r="I20" s="30"/>
      <c r="J20" s="30"/>
      <c r="K20" s="32"/>
      <c r="L20" s="31"/>
      <c r="M20" s="31"/>
      <c r="N20" s="31"/>
      <c r="O20" s="32"/>
      <c r="P20" s="32"/>
      <c r="Q20" s="32"/>
      <c r="R20" s="32"/>
      <c r="S20" s="32"/>
      <c r="T20" s="32"/>
      <c r="U20" s="32"/>
      <c r="V20" s="32"/>
      <c r="W20" s="32"/>
      <c r="X20" s="32"/>
      <c r="Y20" s="32"/>
      <c r="Z20" s="32"/>
      <c r="AA20" s="32"/>
      <c r="AB20" s="34"/>
      <c r="AC20" s="32"/>
      <c r="AD20" s="32"/>
      <c r="AE20" s="32"/>
      <c r="AF20" s="34"/>
      <c r="AG20" s="32"/>
      <c r="AH20" s="30" t="e">
        <f t="shared" si="2"/>
        <v>#N/A</v>
      </c>
      <c r="AI20" s="51"/>
      <c r="AJ20" s="30" t="e">
        <f t="shared" si="1"/>
        <v>#N/A</v>
      </c>
      <c r="AK20" s="32" t="e">
        <f t="shared" si="3"/>
        <v>#N/A</v>
      </c>
    </row>
    <row r="21" spans="1:37" x14ac:dyDescent="0.3">
      <c r="A21" s="29" t="e">
        <f t="shared" si="0"/>
        <v>#N/A</v>
      </c>
      <c r="B21" s="30"/>
      <c r="C21" s="30"/>
      <c r="D21" s="31"/>
      <c r="E21" s="30"/>
      <c r="F21" s="32"/>
      <c r="G21" s="32"/>
      <c r="H21" s="32"/>
      <c r="I21" s="30"/>
      <c r="J21" s="30"/>
      <c r="K21" s="32"/>
      <c r="L21" s="31"/>
      <c r="M21" s="31"/>
      <c r="N21" s="31"/>
      <c r="O21" s="32"/>
      <c r="P21" s="32"/>
      <c r="Q21" s="32"/>
      <c r="R21" s="32"/>
      <c r="S21" s="32"/>
      <c r="T21" s="32"/>
      <c r="U21" s="32"/>
      <c r="V21" s="32"/>
      <c r="W21" s="32"/>
      <c r="X21" s="32"/>
      <c r="Y21" s="32"/>
      <c r="Z21" s="32"/>
      <c r="AA21" s="32"/>
      <c r="AB21" s="34"/>
      <c r="AC21" s="32"/>
      <c r="AD21" s="32"/>
      <c r="AE21" s="32"/>
      <c r="AF21" s="34"/>
      <c r="AG21" s="32"/>
      <c r="AH21" s="30" t="e">
        <f t="shared" si="2"/>
        <v>#N/A</v>
      </c>
      <c r="AI21" s="51"/>
      <c r="AJ21" s="30" t="e">
        <f t="shared" si="1"/>
        <v>#N/A</v>
      </c>
      <c r="AK21" s="32" t="e">
        <f t="shared" si="3"/>
        <v>#N/A</v>
      </c>
    </row>
    <row r="22" spans="1:37" x14ac:dyDescent="0.3">
      <c r="A22" s="29" t="e">
        <f t="shared" si="0"/>
        <v>#N/A</v>
      </c>
      <c r="B22" s="30"/>
      <c r="C22" s="30"/>
      <c r="D22" s="31"/>
      <c r="E22" s="30"/>
      <c r="F22" s="32"/>
      <c r="G22" s="32"/>
      <c r="H22" s="32"/>
      <c r="I22" s="30"/>
      <c r="J22" s="30"/>
      <c r="K22" s="32"/>
      <c r="L22" s="31"/>
      <c r="M22" s="31"/>
      <c r="N22" s="31"/>
      <c r="O22" s="32"/>
      <c r="P22" s="32"/>
      <c r="Q22" s="32"/>
      <c r="R22" s="32"/>
      <c r="S22" s="32"/>
      <c r="T22" s="32"/>
      <c r="U22" s="32"/>
      <c r="V22" s="32"/>
      <c r="W22" s="32"/>
      <c r="X22" s="32"/>
      <c r="Y22" s="32"/>
      <c r="Z22" s="32"/>
      <c r="AA22" s="32"/>
      <c r="AB22" s="34"/>
      <c r="AC22" s="32"/>
      <c r="AD22" s="32"/>
      <c r="AE22" s="32"/>
      <c r="AF22" s="34"/>
      <c r="AG22" s="32"/>
      <c r="AH22" s="30" t="e">
        <f t="shared" si="2"/>
        <v>#N/A</v>
      </c>
      <c r="AI22" s="51"/>
      <c r="AJ22" s="30" t="e">
        <f t="shared" si="1"/>
        <v>#N/A</v>
      </c>
      <c r="AK22" s="32" t="e">
        <f t="shared" si="3"/>
        <v>#N/A</v>
      </c>
    </row>
    <row r="23" spans="1:37" x14ac:dyDescent="0.3">
      <c r="A23" s="29" t="e">
        <f t="shared" si="0"/>
        <v>#N/A</v>
      </c>
      <c r="B23" s="30"/>
      <c r="C23" s="30"/>
      <c r="D23" s="31"/>
      <c r="E23" s="30"/>
      <c r="F23" s="32"/>
      <c r="G23" s="32"/>
      <c r="H23" s="32"/>
      <c r="I23" s="30"/>
      <c r="J23" s="30"/>
      <c r="K23" s="32"/>
      <c r="L23" s="31"/>
      <c r="M23" s="31"/>
      <c r="N23" s="31"/>
      <c r="O23" s="32"/>
      <c r="P23" s="32"/>
      <c r="Q23" s="32"/>
      <c r="R23" s="32"/>
      <c r="S23" s="32"/>
      <c r="T23" s="32"/>
      <c r="U23" s="32"/>
      <c r="V23" s="32"/>
      <c r="W23" s="32"/>
      <c r="X23" s="32"/>
      <c r="Y23" s="32"/>
      <c r="Z23" s="32"/>
      <c r="AA23" s="32"/>
      <c r="AB23" s="34"/>
      <c r="AC23" s="32"/>
      <c r="AD23" s="32"/>
      <c r="AE23" s="32"/>
      <c r="AF23" s="34"/>
      <c r="AG23" s="32"/>
      <c r="AH23" s="30" t="e">
        <f t="shared" si="2"/>
        <v>#N/A</v>
      </c>
      <c r="AI23" s="51"/>
      <c r="AJ23" s="30" t="e">
        <f t="shared" si="1"/>
        <v>#N/A</v>
      </c>
      <c r="AK23" s="32" t="e">
        <f t="shared" si="3"/>
        <v>#N/A</v>
      </c>
    </row>
    <row r="24" spans="1:37" x14ac:dyDescent="0.3">
      <c r="A24" s="29" t="e">
        <f t="shared" si="0"/>
        <v>#N/A</v>
      </c>
      <c r="B24" s="30"/>
      <c r="C24" s="30"/>
      <c r="D24" s="31"/>
      <c r="E24" s="30"/>
      <c r="F24" s="32"/>
      <c r="G24" s="32"/>
      <c r="H24" s="32"/>
      <c r="I24" s="30"/>
      <c r="J24" s="30"/>
      <c r="K24" s="32"/>
      <c r="L24" s="31"/>
      <c r="M24" s="31"/>
      <c r="N24" s="31"/>
      <c r="O24" s="32"/>
      <c r="P24" s="32"/>
      <c r="Q24" s="32"/>
      <c r="R24" s="32"/>
      <c r="S24" s="32"/>
      <c r="T24" s="32"/>
      <c r="U24" s="32"/>
      <c r="V24" s="32"/>
      <c r="W24" s="32"/>
      <c r="X24" s="32"/>
      <c r="Y24" s="32"/>
      <c r="Z24" s="32"/>
      <c r="AA24" s="32"/>
      <c r="AB24" s="34"/>
      <c r="AC24" s="32"/>
      <c r="AD24" s="32"/>
      <c r="AE24" s="32"/>
      <c r="AF24" s="34"/>
      <c r="AG24" s="32"/>
      <c r="AH24" s="30" t="e">
        <f t="shared" si="2"/>
        <v>#N/A</v>
      </c>
      <c r="AI24" s="51"/>
      <c r="AJ24" s="30" t="e">
        <f t="shared" si="1"/>
        <v>#N/A</v>
      </c>
      <c r="AK24" s="32" t="e">
        <f t="shared" si="3"/>
        <v>#N/A</v>
      </c>
    </row>
    <row r="25" spans="1:37" x14ac:dyDescent="0.3">
      <c r="A25" s="29" t="e">
        <f t="shared" si="0"/>
        <v>#N/A</v>
      </c>
      <c r="B25" s="30"/>
      <c r="C25" s="30"/>
      <c r="D25" s="31"/>
      <c r="E25" s="30"/>
      <c r="F25" s="32"/>
      <c r="G25" s="32"/>
      <c r="H25" s="32"/>
      <c r="I25" s="30"/>
      <c r="J25" s="30"/>
      <c r="K25" s="32"/>
      <c r="L25" s="31"/>
      <c r="M25" s="31"/>
      <c r="N25" s="31"/>
      <c r="O25" s="32"/>
      <c r="P25" s="32"/>
      <c r="Q25" s="32"/>
      <c r="R25" s="32"/>
      <c r="S25" s="32"/>
      <c r="T25" s="32"/>
      <c r="U25" s="32"/>
      <c r="V25" s="32"/>
      <c r="W25" s="32"/>
      <c r="X25" s="32"/>
      <c r="Y25" s="32"/>
      <c r="Z25" s="32"/>
      <c r="AA25" s="32"/>
      <c r="AB25" s="34"/>
      <c r="AC25" s="32"/>
      <c r="AD25" s="32"/>
      <c r="AE25" s="32"/>
      <c r="AF25" s="34"/>
      <c r="AG25" s="32"/>
      <c r="AH25" s="30" t="e">
        <f t="shared" si="2"/>
        <v>#N/A</v>
      </c>
      <c r="AI25" s="51"/>
      <c r="AJ25" s="30" t="e">
        <f t="shared" si="1"/>
        <v>#N/A</v>
      </c>
      <c r="AK25" s="32" t="e">
        <f t="shared" si="3"/>
        <v>#N/A</v>
      </c>
    </row>
    <row r="26" spans="1:37" x14ac:dyDescent="0.3">
      <c r="A26" s="29" t="e">
        <f t="shared" si="0"/>
        <v>#N/A</v>
      </c>
      <c r="B26" s="30"/>
      <c r="C26" s="30"/>
      <c r="D26" s="31"/>
      <c r="E26" s="30"/>
      <c r="F26" s="32"/>
      <c r="G26" s="32"/>
      <c r="H26" s="32"/>
      <c r="I26" s="30"/>
      <c r="J26" s="30"/>
      <c r="K26" s="32"/>
      <c r="L26" s="31"/>
      <c r="M26" s="31"/>
      <c r="N26" s="31"/>
      <c r="O26" s="32"/>
      <c r="P26" s="32"/>
      <c r="Q26" s="32"/>
      <c r="R26" s="32"/>
      <c r="S26" s="32"/>
      <c r="T26" s="32"/>
      <c r="U26" s="32"/>
      <c r="V26" s="32"/>
      <c r="W26" s="32"/>
      <c r="X26" s="32"/>
      <c r="Y26" s="32"/>
      <c r="Z26" s="32"/>
      <c r="AA26" s="32"/>
      <c r="AB26" s="34"/>
      <c r="AC26" s="32"/>
      <c r="AD26" s="32"/>
      <c r="AE26" s="32"/>
      <c r="AF26" s="34"/>
      <c r="AG26" s="32"/>
      <c r="AH26" s="30" t="e">
        <f t="shared" si="2"/>
        <v>#N/A</v>
      </c>
      <c r="AI26" s="51"/>
      <c r="AJ26" s="30" t="e">
        <f t="shared" si="1"/>
        <v>#N/A</v>
      </c>
      <c r="AK26" s="32" t="e">
        <f t="shared" si="3"/>
        <v>#N/A</v>
      </c>
    </row>
    <row r="27" spans="1:37" x14ac:dyDescent="0.3">
      <c r="A27" s="29" t="e">
        <f t="shared" si="0"/>
        <v>#N/A</v>
      </c>
      <c r="B27" s="30"/>
      <c r="C27" s="30"/>
      <c r="D27" s="31"/>
      <c r="E27" s="30"/>
      <c r="F27" s="32"/>
      <c r="G27" s="32"/>
      <c r="H27" s="32"/>
      <c r="I27" s="30"/>
      <c r="J27" s="30"/>
      <c r="K27" s="32"/>
      <c r="L27" s="31"/>
      <c r="M27" s="31"/>
      <c r="N27" s="31"/>
      <c r="O27" s="32"/>
      <c r="P27" s="32"/>
      <c r="Q27" s="32"/>
      <c r="R27" s="32"/>
      <c r="S27" s="32"/>
      <c r="T27" s="32"/>
      <c r="U27" s="32"/>
      <c r="V27" s="32"/>
      <c r="W27" s="32"/>
      <c r="X27" s="32"/>
      <c r="Y27" s="32"/>
      <c r="Z27" s="32"/>
      <c r="AA27" s="32"/>
      <c r="AB27" s="34"/>
      <c r="AC27" s="32"/>
      <c r="AD27" s="32"/>
      <c r="AE27" s="32"/>
      <c r="AF27" s="34"/>
      <c r="AG27" s="32"/>
      <c r="AH27" s="30" t="e">
        <f t="shared" si="2"/>
        <v>#N/A</v>
      </c>
      <c r="AI27" s="51"/>
      <c r="AJ27" s="30" t="e">
        <f t="shared" si="1"/>
        <v>#N/A</v>
      </c>
      <c r="AK27" s="32" t="e">
        <f t="shared" si="3"/>
        <v>#N/A</v>
      </c>
    </row>
    <row r="28" spans="1:37" x14ac:dyDescent="0.3">
      <c r="A28" s="29" t="e">
        <f t="shared" si="0"/>
        <v>#N/A</v>
      </c>
      <c r="B28" s="30"/>
      <c r="C28" s="30"/>
      <c r="D28" s="31"/>
      <c r="E28" s="30"/>
      <c r="F28" s="32"/>
      <c r="G28" s="32"/>
      <c r="H28" s="32"/>
      <c r="I28" s="30"/>
      <c r="J28" s="30"/>
      <c r="K28" s="32"/>
      <c r="L28" s="31"/>
      <c r="M28" s="31"/>
      <c r="N28" s="31"/>
      <c r="O28" s="32"/>
      <c r="P28" s="32"/>
      <c r="Q28" s="32"/>
      <c r="R28" s="32"/>
      <c r="S28" s="32"/>
      <c r="T28" s="32"/>
      <c r="U28" s="32"/>
      <c r="V28" s="32"/>
      <c r="W28" s="32"/>
      <c r="X28" s="32"/>
      <c r="Y28" s="32"/>
      <c r="Z28" s="32"/>
      <c r="AA28" s="32"/>
      <c r="AB28" s="34"/>
      <c r="AC28" s="32"/>
      <c r="AD28" s="32"/>
      <c r="AE28" s="32"/>
      <c r="AF28" s="34"/>
      <c r="AG28" s="32"/>
      <c r="AH28" s="30" t="e">
        <f t="shared" si="2"/>
        <v>#N/A</v>
      </c>
      <c r="AI28" s="51"/>
      <c r="AJ28" s="30" t="e">
        <f t="shared" si="1"/>
        <v>#N/A</v>
      </c>
      <c r="AK28" s="32" t="e">
        <f t="shared" si="3"/>
        <v>#N/A</v>
      </c>
    </row>
    <row r="29" spans="1:37" x14ac:dyDescent="0.3">
      <c r="A29" s="29" t="e">
        <f t="shared" si="0"/>
        <v>#N/A</v>
      </c>
      <c r="B29" s="30"/>
      <c r="C29" s="30"/>
      <c r="D29" s="31"/>
      <c r="E29" s="30"/>
      <c r="F29" s="32"/>
      <c r="G29" s="32"/>
      <c r="H29" s="32"/>
      <c r="I29" s="30"/>
      <c r="J29" s="30"/>
      <c r="K29" s="32"/>
      <c r="L29" s="31"/>
      <c r="M29" s="31"/>
      <c r="N29" s="31"/>
      <c r="O29" s="32"/>
      <c r="P29" s="32"/>
      <c r="Q29" s="32"/>
      <c r="R29" s="32"/>
      <c r="S29" s="32"/>
      <c r="T29" s="32"/>
      <c r="U29" s="32"/>
      <c r="V29" s="32"/>
      <c r="W29" s="32"/>
      <c r="X29" s="32"/>
      <c r="Y29" s="32"/>
      <c r="Z29" s="32"/>
      <c r="AA29" s="32"/>
      <c r="AB29" s="34"/>
      <c r="AC29" s="32"/>
      <c r="AD29" s="32"/>
      <c r="AE29" s="32"/>
      <c r="AF29" s="34"/>
      <c r="AG29" s="32"/>
      <c r="AH29" s="30" t="e">
        <f t="shared" si="2"/>
        <v>#N/A</v>
      </c>
      <c r="AI29" s="51"/>
      <c r="AJ29" s="30" t="e">
        <f t="shared" si="1"/>
        <v>#N/A</v>
      </c>
      <c r="AK29" s="32" t="e">
        <f t="shared" si="3"/>
        <v>#N/A</v>
      </c>
    </row>
    <row r="30" spans="1:37" x14ac:dyDescent="0.3">
      <c r="A30" s="29" t="e">
        <f t="shared" si="0"/>
        <v>#N/A</v>
      </c>
      <c r="B30" s="30"/>
      <c r="C30" s="30"/>
      <c r="D30" s="31"/>
      <c r="E30" s="30"/>
      <c r="F30" s="32"/>
      <c r="G30" s="32"/>
      <c r="H30" s="32"/>
      <c r="I30" s="30"/>
      <c r="J30" s="30"/>
      <c r="K30" s="32"/>
      <c r="L30" s="31"/>
      <c r="M30" s="31"/>
      <c r="N30" s="31"/>
      <c r="O30" s="32"/>
      <c r="P30" s="32"/>
      <c r="Q30" s="32"/>
      <c r="R30" s="32"/>
      <c r="S30" s="32"/>
      <c r="T30" s="32"/>
      <c r="U30" s="32"/>
      <c r="V30" s="32"/>
      <c r="W30" s="32"/>
      <c r="X30" s="32"/>
      <c r="Y30" s="32"/>
      <c r="Z30" s="32"/>
      <c r="AA30" s="32"/>
      <c r="AB30" s="34"/>
      <c r="AC30" s="32"/>
      <c r="AD30" s="32"/>
      <c r="AE30" s="32"/>
      <c r="AF30" s="34"/>
      <c r="AG30" s="32"/>
      <c r="AH30" s="30" t="e">
        <f t="shared" si="2"/>
        <v>#N/A</v>
      </c>
      <c r="AI30" s="51"/>
      <c r="AJ30" s="30" t="e">
        <f t="shared" si="1"/>
        <v>#N/A</v>
      </c>
      <c r="AK30" s="32" t="e">
        <f t="shared" si="3"/>
        <v>#N/A</v>
      </c>
    </row>
    <row r="31" spans="1:37" x14ac:dyDescent="0.3">
      <c r="A31" s="29" t="e">
        <f t="shared" si="0"/>
        <v>#N/A</v>
      </c>
      <c r="B31" s="30"/>
      <c r="C31" s="30"/>
      <c r="D31" s="31"/>
      <c r="E31" s="30"/>
      <c r="F31" s="32"/>
      <c r="G31" s="32"/>
      <c r="H31" s="32"/>
      <c r="I31" s="30"/>
      <c r="J31" s="30"/>
      <c r="K31" s="32"/>
      <c r="L31" s="31"/>
      <c r="M31" s="31"/>
      <c r="N31" s="31"/>
      <c r="O31" s="32"/>
      <c r="P31" s="32"/>
      <c r="Q31" s="32"/>
      <c r="R31" s="32"/>
      <c r="S31" s="32"/>
      <c r="T31" s="32"/>
      <c r="U31" s="32"/>
      <c r="V31" s="32"/>
      <c r="W31" s="32"/>
      <c r="X31" s="32"/>
      <c r="Y31" s="32"/>
      <c r="Z31" s="32"/>
      <c r="AA31" s="32"/>
      <c r="AB31" s="34"/>
      <c r="AC31" s="32"/>
      <c r="AD31" s="32"/>
      <c r="AE31" s="32"/>
      <c r="AF31" s="34"/>
      <c r="AG31" s="32"/>
      <c r="AH31" s="30" t="e">
        <f t="shared" si="2"/>
        <v>#N/A</v>
      </c>
      <c r="AI31" s="51"/>
      <c r="AJ31" s="30" t="e">
        <f t="shared" si="1"/>
        <v>#N/A</v>
      </c>
      <c r="AK31" s="32" t="e">
        <f t="shared" si="3"/>
        <v>#N/A</v>
      </c>
    </row>
    <row r="32" spans="1:37" x14ac:dyDescent="0.3">
      <c r="A32" s="29" t="e">
        <f t="shared" si="0"/>
        <v>#N/A</v>
      </c>
      <c r="B32" s="30"/>
      <c r="C32" s="30"/>
      <c r="D32" s="31"/>
      <c r="E32" s="30"/>
      <c r="F32" s="32"/>
      <c r="G32" s="32"/>
      <c r="H32" s="32"/>
      <c r="I32" s="30"/>
      <c r="J32" s="30"/>
      <c r="K32" s="32"/>
      <c r="L32" s="31"/>
      <c r="M32" s="31"/>
      <c r="N32" s="31"/>
      <c r="O32" s="32"/>
      <c r="P32" s="32"/>
      <c r="Q32" s="32"/>
      <c r="R32" s="32"/>
      <c r="S32" s="32"/>
      <c r="T32" s="32"/>
      <c r="U32" s="32"/>
      <c r="V32" s="32"/>
      <c r="W32" s="32"/>
      <c r="X32" s="32"/>
      <c r="Y32" s="32"/>
      <c r="Z32" s="32"/>
      <c r="AA32" s="32"/>
      <c r="AB32" s="34"/>
      <c r="AC32" s="32"/>
      <c r="AD32" s="32"/>
      <c r="AE32" s="32"/>
      <c r="AF32" s="34"/>
      <c r="AG32" s="32"/>
      <c r="AH32" s="30" t="e">
        <f t="shared" si="2"/>
        <v>#N/A</v>
      </c>
      <c r="AI32" s="51"/>
      <c r="AJ32" s="30" t="e">
        <f t="shared" si="1"/>
        <v>#N/A</v>
      </c>
      <c r="AK32" s="32" t="e">
        <f t="shared" si="3"/>
        <v>#N/A</v>
      </c>
    </row>
    <row r="33" spans="1:37" x14ac:dyDescent="0.3">
      <c r="A33" s="29" t="e">
        <f t="shared" si="0"/>
        <v>#N/A</v>
      </c>
      <c r="B33" s="30"/>
      <c r="C33" s="30"/>
      <c r="D33" s="31"/>
      <c r="E33" s="30"/>
      <c r="F33" s="32"/>
      <c r="G33" s="32"/>
      <c r="H33" s="32"/>
      <c r="I33" s="30"/>
      <c r="J33" s="30"/>
      <c r="K33" s="32"/>
      <c r="L33" s="31"/>
      <c r="M33" s="31"/>
      <c r="N33" s="31"/>
      <c r="O33" s="32"/>
      <c r="P33" s="32"/>
      <c r="Q33" s="32"/>
      <c r="R33" s="32"/>
      <c r="S33" s="32"/>
      <c r="T33" s="32"/>
      <c r="U33" s="32"/>
      <c r="V33" s="32"/>
      <c r="W33" s="32"/>
      <c r="X33" s="32"/>
      <c r="Y33" s="32"/>
      <c r="Z33" s="32"/>
      <c r="AA33" s="32"/>
      <c r="AB33" s="34"/>
      <c r="AC33" s="32"/>
      <c r="AD33" s="32"/>
      <c r="AE33" s="32"/>
      <c r="AF33" s="34"/>
      <c r="AG33" s="32"/>
      <c r="AH33" s="30" t="e">
        <f t="shared" si="2"/>
        <v>#N/A</v>
      </c>
      <c r="AI33" s="51"/>
      <c r="AJ33" s="30" t="e">
        <f t="shared" si="1"/>
        <v>#N/A</v>
      </c>
      <c r="AK33" s="32" t="e">
        <f t="shared" si="3"/>
        <v>#N/A</v>
      </c>
    </row>
    <row r="34" spans="1:37" x14ac:dyDescent="0.3">
      <c r="A34" s="29" t="e">
        <f t="shared" si="0"/>
        <v>#N/A</v>
      </c>
      <c r="B34" s="30"/>
      <c r="C34" s="30"/>
      <c r="D34" s="31"/>
      <c r="E34" s="30"/>
      <c r="F34" s="32"/>
      <c r="G34" s="32"/>
      <c r="H34" s="32"/>
      <c r="I34" s="30"/>
      <c r="J34" s="30"/>
      <c r="K34" s="32"/>
      <c r="L34" s="31"/>
      <c r="M34" s="31"/>
      <c r="N34" s="31"/>
      <c r="O34" s="32"/>
      <c r="P34" s="32"/>
      <c r="Q34" s="32"/>
      <c r="R34" s="32"/>
      <c r="S34" s="32"/>
      <c r="T34" s="32"/>
      <c r="U34" s="32"/>
      <c r="V34" s="32"/>
      <c r="W34" s="32"/>
      <c r="X34" s="32"/>
      <c r="Y34" s="32"/>
      <c r="Z34" s="32"/>
      <c r="AA34" s="32"/>
      <c r="AB34" s="34"/>
      <c r="AC34" s="32"/>
      <c r="AD34" s="32"/>
      <c r="AE34" s="32"/>
      <c r="AF34" s="34"/>
      <c r="AG34" s="32"/>
      <c r="AH34" s="30" t="e">
        <f t="shared" si="2"/>
        <v>#N/A</v>
      </c>
      <c r="AI34" s="51"/>
      <c r="AJ34" s="30" t="e">
        <f t="shared" si="1"/>
        <v>#N/A</v>
      </c>
      <c r="AK34" s="32" t="e">
        <f t="shared" si="3"/>
        <v>#N/A</v>
      </c>
    </row>
    <row r="35" spans="1:37" x14ac:dyDescent="0.3">
      <c r="A35" s="29" t="e">
        <f t="shared" si="0"/>
        <v>#N/A</v>
      </c>
      <c r="B35" s="30"/>
      <c r="C35" s="30"/>
      <c r="D35" s="31"/>
      <c r="E35" s="30"/>
      <c r="F35" s="32"/>
      <c r="G35" s="32"/>
      <c r="H35" s="32"/>
      <c r="I35" s="30"/>
      <c r="J35" s="30"/>
      <c r="K35" s="32"/>
      <c r="L35" s="31"/>
      <c r="M35" s="31"/>
      <c r="N35" s="31"/>
      <c r="O35" s="32"/>
      <c r="P35" s="32"/>
      <c r="Q35" s="32"/>
      <c r="R35" s="32"/>
      <c r="S35" s="32"/>
      <c r="T35" s="32"/>
      <c r="U35" s="32"/>
      <c r="V35" s="32"/>
      <c r="W35" s="32"/>
      <c r="X35" s="32"/>
      <c r="Y35" s="32"/>
      <c r="Z35" s="32"/>
      <c r="AA35" s="32"/>
      <c r="AB35" s="34"/>
      <c r="AC35" s="32"/>
      <c r="AD35" s="32"/>
      <c r="AE35" s="32"/>
      <c r="AF35" s="34"/>
      <c r="AG35" s="32"/>
      <c r="AH35" s="30" t="e">
        <f t="shared" si="2"/>
        <v>#N/A</v>
      </c>
      <c r="AI35" s="51"/>
      <c r="AJ35" s="30" t="e">
        <f t="shared" si="1"/>
        <v>#N/A</v>
      </c>
      <c r="AK35" s="32" t="e">
        <f t="shared" si="3"/>
        <v>#N/A</v>
      </c>
    </row>
    <row r="36" spans="1:37" x14ac:dyDescent="0.3">
      <c r="A36" s="29" t="e">
        <f t="shared" si="0"/>
        <v>#N/A</v>
      </c>
      <c r="B36" s="30"/>
      <c r="C36" s="30"/>
      <c r="D36" s="31"/>
      <c r="E36" s="30"/>
      <c r="F36" s="32"/>
      <c r="G36" s="32"/>
      <c r="H36" s="32"/>
      <c r="I36" s="30"/>
      <c r="J36" s="30"/>
      <c r="K36" s="32"/>
      <c r="L36" s="31"/>
      <c r="M36" s="31"/>
      <c r="N36" s="31"/>
      <c r="O36" s="32"/>
      <c r="P36" s="32"/>
      <c r="Q36" s="32"/>
      <c r="R36" s="32"/>
      <c r="S36" s="32"/>
      <c r="T36" s="32"/>
      <c r="U36" s="32"/>
      <c r="V36" s="32"/>
      <c r="W36" s="32"/>
      <c r="X36" s="32"/>
      <c r="Y36" s="32"/>
      <c r="Z36" s="32"/>
      <c r="AA36" s="32"/>
      <c r="AB36" s="34"/>
      <c r="AC36" s="32"/>
      <c r="AD36" s="32"/>
      <c r="AE36" s="32"/>
      <c r="AF36" s="34"/>
      <c r="AG36" s="32"/>
      <c r="AH36" s="30" t="e">
        <f t="shared" si="2"/>
        <v>#N/A</v>
      </c>
      <c r="AI36" s="51"/>
      <c r="AJ36" s="30" t="e">
        <f t="shared" si="1"/>
        <v>#N/A</v>
      </c>
      <c r="AK36" s="32" t="e">
        <f t="shared" si="3"/>
        <v>#N/A</v>
      </c>
    </row>
    <row r="37" spans="1:37" x14ac:dyDescent="0.3">
      <c r="A37" s="29" t="e">
        <f t="shared" si="0"/>
        <v>#N/A</v>
      </c>
      <c r="B37" s="30"/>
      <c r="C37" s="30"/>
      <c r="D37" s="31"/>
      <c r="E37" s="30"/>
      <c r="F37" s="32"/>
      <c r="G37" s="32"/>
      <c r="H37" s="32"/>
      <c r="I37" s="30"/>
      <c r="J37" s="30"/>
      <c r="K37" s="32"/>
      <c r="L37" s="31"/>
      <c r="M37" s="31"/>
      <c r="N37" s="31"/>
      <c r="O37" s="32"/>
      <c r="P37" s="32"/>
      <c r="Q37" s="32"/>
      <c r="R37" s="32"/>
      <c r="S37" s="32"/>
      <c r="T37" s="32"/>
      <c r="U37" s="32"/>
      <c r="V37" s="32"/>
      <c r="W37" s="32"/>
      <c r="X37" s="32"/>
      <c r="Y37" s="32"/>
      <c r="Z37" s="32"/>
      <c r="AA37" s="32"/>
      <c r="AB37" s="34"/>
      <c r="AC37" s="32"/>
      <c r="AD37" s="32"/>
      <c r="AE37" s="32"/>
      <c r="AF37" s="34"/>
      <c r="AG37" s="32"/>
      <c r="AH37" s="30" t="e">
        <f t="shared" si="2"/>
        <v>#N/A</v>
      </c>
      <c r="AI37" s="51"/>
      <c r="AJ37" s="30" t="e">
        <f t="shared" si="1"/>
        <v>#N/A</v>
      </c>
      <c r="AK37" s="32" t="e">
        <f t="shared" si="3"/>
        <v>#N/A</v>
      </c>
    </row>
    <row r="38" spans="1:37" x14ac:dyDescent="0.3">
      <c r="A38" s="29" t="e">
        <f t="shared" si="0"/>
        <v>#N/A</v>
      </c>
      <c r="B38" s="30"/>
      <c r="C38" s="30"/>
      <c r="D38" s="31"/>
      <c r="E38" s="30"/>
      <c r="F38" s="32"/>
      <c r="G38" s="32"/>
      <c r="H38" s="32"/>
      <c r="I38" s="30"/>
      <c r="J38" s="30"/>
      <c r="K38" s="32"/>
      <c r="L38" s="31"/>
      <c r="M38" s="31"/>
      <c r="N38" s="31"/>
      <c r="O38" s="32"/>
      <c r="P38" s="32"/>
      <c r="Q38" s="32"/>
      <c r="R38" s="32"/>
      <c r="S38" s="32"/>
      <c r="T38" s="32"/>
      <c r="U38" s="32"/>
      <c r="V38" s="32"/>
      <c r="W38" s="32"/>
      <c r="X38" s="32"/>
      <c r="Y38" s="32"/>
      <c r="Z38" s="32"/>
      <c r="AA38" s="32"/>
      <c r="AB38" s="34"/>
      <c r="AC38" s="32"/>
      <c r="AD38" s="32"/>
      <c r="AE38" s="32"/>
      <c r="AF38" s="34"/>
      <c r="AG38" s="32"/>
      <c r="AH38" s="30" t="e">
        <f t="shared" si="2"/>
        <v>#N/A</v>
      </c>
      <c r="AI38" s="51"/>
      <c r="AJ38" s="30" t="e">
        <f t="shared" si="1"/>
        <v>#N/A</v>
      </c>
      <c r="AK38" s="32" t="e">
        <f t="shared" si="3"/>
        <v>#N/A</v>
      </c>
    </row>
    <row r="39" spans="1:37" x14ac:dyDescent="0.3">
      <c r="A39" s="29" t="e">
        <f t="shared" si="0"/>
        <v>#N/A</v>
      </c>
      <c r="B39" s="30"/>
      <c r="C39" s="30"/>
      <c r="D39" s="31"/>
      <c r="E39" s="30"/>
      <c r="F39" s="32"/>
      <c r="G39" s="32"/>
      <c r="H39" s="32"/>
      <c r="I39" s="30"/>
      <c r="J39" s="30"/>
      <c r="K39" s="32"/>
      <c r="L39" s="31"/>
      <c r="M39" s="31"/>
      <c r="N39" s="31"/>
      <c r="O39" s="32"/>
      <c r="P39" s="32"/>
      <c r="Q39" s="32"/>
      <c r="R39" s="32"/>
      <c r="S39" s="32"/>
      <c r="T39" s="32"/>
      <c r="U39" s="32"/>
      <c r="V39" s="32"/>
      <c r="W39" s="32"/>
      <c r="X39" s="32"/>
      <c r="Y39" s="32"/>
      <c r="Z39" s="32"/>
      <c r="AA39" s="32"/>
      <c r="AB39" s="34"/>
      <c r="AC39" s="32"/>
      <c r="AD39" s="32"/>
      <c r="AE39" s="32"/>
      <c r="AF39" s="34"/>
      <c r="AG39" s="32"/>
      <c r="AH39" s="30" t="e">
        <f t="shared" si="2"/>
        <v>#N/A</v>
      </c>
      <c r="AI39" s="51"/>
      <c r="AJ39" s="30" t="e">
        <f t="shared" si="1"/>
        <v>#N/A</v>
      </c>
      <c r="AK39" s="32" t="e">
        <f t="shared" si="3"/>
        <v>#N/A</v>
      </c>
    </row>
    <row r="40" spans="1:37" x14ac:dyDescent="0.3">
      <c r="A40" s="29" t="e">
        <f t="shared" si="0"/>
        <v>#N/A</v>
      </c>
      <c r="B40" s="30"/>
      <c r="C40" s="30"/>
      <c r="D40" s="31"/>
      <c r="E40" s="30"/>
      <c r="F40" s="32"/>
      <c r="G40" s="32"/>
      <c r="H40" s="32"/>
      <c r="I40" s="30"/>
      <c r="J40" s="30"/>
      <c r="K40" s="32"/>
      <c r="L40" s="31"/>
      <c r="M40" s="31"/>
      <c r="N40" s="31"/>
      <c r="O40" s="32"/>
      <c r="P40" s="32"/>
      <c r="Q40" s="32"/>
      <c r="R40" s="32"/>
      <c r="S40" s="32"/>
      <c r="T40" s="32"/>
      <c r="U40" s="32"/>
      <c r="V40" s="32"/>
      <c r="W40" s="32"/>
      <c r="X40" s="32"/>
      <c r="Y40" s="32"/>
      <c r="Z40" s="32"/>
      <c r="AA40" s="32"/>
      <c r="AB40" s="34"/>
      <c r="AC40" s="32"/>
      <c r="AD40" s="32"/>
      <c r="AE40" s="32"/>
      <c r="AF40" s="34"/>
      <c r="AG40" s="32"/>
      <c r="AH40" s="30" t="e">
        <f t="shared" si="2"/>
        <v>#N/A</v>
      </c>
      <c r="AI40" s="51"/>
      <c r="AJ40" s="30" t="e">
        <f t="shared" si="1"/>
        <v>#N/A</v>
      </c>
      <c r="AK40" s="32" t="e">
        <f t="shared" si="3"/>
        <v>#N/A</v>
      </c>
    </row>
    <row r="41" spans="1:37" x14ac:dyDescent="0.3">
      <c r="A41" s="29" t="e">
        <f t="shared" si="0"/>
        <v>#N/A</v>
      </c>
      <c r="B41" s="30"/>
      <c r="C41" s="30"/>
      <c r="D41" s="31"/>
      <c r="E41" s="30"/>
      <c r="F41" s="32"/>
      <c r="G41" s="32"/>
      <c r="H41" s="32"/>
      <c r="I41" s="30"/>
      <c r="J41" s="30"/>
      <c r="K41" s="32"/>
      <c r="L41" s="31"/>
      <c r="M41" s="31"/>
      <c r="N41" s="31"/>
      <c r="O41" s="32"/>
      <c r="P41" s="32"/>
      <c r="Q41" s="32"/>
      <c r="R41" s="32"/>
      <c r="S41" s="32"/>
      <c r="T41" s="32"/>
      <c r="U41" s="32"/>
      <c r="V41" s="32"/>
      <c r="W41" s="32"/>
      <c r="X41" s="32"/>
      <c r="Y41" s="32"/>
      <c r="Z41" s="32"/>
      <c r="AA41" s="32"/>
      <c r="AB41" s="34"/>
      <c r="AC41" s="32"/>
      <c r="AD41" s="32"/>
      <c r="AE41" s="32"/>
      <c r="AF41" s="34"/>
      <c r="AG41" s="32"/>
      <c r="AH41" s="30" t="e">
        <f t="shared" si="2"/>
        <v>#N/A</v>
      </c>
      <c r="AI41" s="51"/>
      <c r="AJ41" s="30" t="e">
        <f t="shared" si="1"/>
        <v>#N/A</v>
      </c>
      <c r="AK41" s="32" t="e">
        <f t="shared" si="3"/>
        <v>#N/A</v>
      </c>
    </row>
    <row r="42" spans="1:37" x14ac:dyDescent="0.3">
      <c r="A42" s="29" t="e">
        <f t="shared" si="0"/>
        <v>#N/A</v>
      </c>
      <c r="B42" s="30"/>
      <c r="C42" s="30"/>
      <c r="D42" s="31"/>
      <c r="E42" s="30"/>
      <c r="F42" s="32"/>
      <c r="G42" s="32"/>
      <c r="H42" s="32"/>
      <c r="I42" s="30"/>
      <c r="J42" s="30"/>
      <c r="K42" s="32"/>
      <c r="L42" s="31"/>
      <c r="M42" s="31"/>
      <c r="N42" s="31"/>
      <c r="O42" s="32"/>
      <c r="P42" s="32"/>
      <c r="Q42" s="32"/>
      <c r="R42" s="32"/>
      <c r="S42" s="32"/>
      <c r="T42" s="32"/>
      <c r="U42" s="32"/>
      <c r="V42" s="32"/>
      <c r="W42" s="32"/>
      <c r="X42" s="32"/>
      <c r="Y42" s="32"/>
      <c r="Z42" s="32"/>
      <c r="AA42" s="32"/>
      <c r="AB42" s="34"/>
      <c r="AC42" s="32"/>
      <c r="AD42" s="32"/>
      <c r="AE42" s="32"/>
      <c r="AF42" s="34"/>
      <c r="AG42" s="32"/>
      <c r="AH42" s="30" t="e">
        <f t="shared" si="2"/>
        <v>#N/A</v>
      </c>
      <c r="AI42" s="51"/>
      <c r="AJ42" s="30" t="e">
        <f t="shared" si="1"/>
        <v>#N/A</v>
      </c>
      <c r="AK42" s="32" t="e">
        <f t="shared" si="3"/>
        <v>#N/A</v>
      </c>
    </row>
    <row r="43" spans="1:37" x14ac:dyDescent="0.3">
      <c r="A43" s="29" t="e">
        <f t="shared" si="0"/>
        <v>#N/A</v>
      </c>
      <c r="B43" s="30"/>
      <c r="C43" s="30"/>
      <c r="D43" s="31"/>
      <c r="E43" s="30"/>
      <c r="F43" s="32"/>
      <c r="G43" s="32"/>
      <c r="H43" s="32"/>
      <c r="I43" s="30"/>
      <c r="J43" s="30"/>
      <c r="K43" s="32"/>
      <c r="L43" s="31"/>
      <c r="M43" s="31"/>
      <c r="N43" s="31"/>
      <c r="O43" s="32"/>
      <c r="P43" s="32"/>
      <c r="Q43" s="32"/>
      <c r="R43" s="32"/>
      <c r="S43" s="32"/>
      <c r="T43" s="32"/>
      <c r="U43" s="32"/>
      <c r="V43" s="32"/>
      <c r="W43" s="32"/>
      <c r="X43" s="32"/>
      <c r="Y43" s="32"/>
      <c r="Z43" s="32"/>
      <c r="AA43" s="32"/>
      <c r="AB43" s="34"/>
      <c r="AC43" s="32"/>
      <c r="AD43" s="32"/>
      <c r="AE43" s="32"/>
      <c r="AF43" s="34"/>
      <c r="AG43" s="32"/>
      <c r="AH43" s="30" t="e">
        <f t="shared" si="2"/>
        <v>#N/A</v>
      </c>
      <c r="AI43" s="51"/>
      <c r="AJ43" s="30" t="e">
        <f t="shared" si="1"/>
        <v>#N/A</v>
      </c>
      <c r="AK43" s="32" t="e">
        <f t="shared" si="3"/>
        <v>#N/A</v>
      </c>
    </row>
    <row r="44" spans="1:37" x14ac:dyDescent="0.3">
      <c r="A44" s="29" t="e">
        <f t="shared" si="0"/>
        <v>#N/A</v>
      </c>
      <c r="B44" s="30"/>
      <c r="C44" s="30"/>
      <c r="D44" s="31"/>
      <c r="E44" s="30"/>
      <c r="F44" s="32"/>
      <c r="G44" s="32"/>
      <c r="H44" s="32"/>
      <c r="I44" s="30"/>
      <c r="J44" s="30"/>
      <c r="K44" s="32"/>
      <c r="L44" s="31"/>
      <c r="M44" s="31"/>
      <c r="N44" s="31"/>
      <c r="O44" s="32"/>
      <c r="P44" s="32"/>
      <c r="Q44" s="32"/>
      <c r="R44" s="32"/>
      <c r="S44" s="32"/>
      <c r="T44" s="32"/>
      <c r="U44" s="32"/>
      <c r="V44" s="32"/>
      <c r="W44" s="32"/>
      <c r="X44" s="32"/>
      <c r="Y44" s="32"/>
      <c r="Z44" s="32"/>
      <c r="AA44" s="32"/>
      <c r="AB44" s="34"/>
      <c r="AC44" s="32"/>
      <c r="AD44" s="32"/>
      <c r="AE44" s="32"/>
      <c r="AF44" s="34"/>
      <c r="AG44" s="32"/>
      <c r="AH44" s="30" t="e">
        <f t="shared" si="2"/>
        <v>#N/A</v>
      </c>
      <c r="AI44" s="51"/>
      <c r="AJ44" s="30" t="e">
        <f t="shared" si="1"/>
        <v>#N/A</v>
      </c>
      <c r="AK44" s="32" t="e">
        <f t="shared" si="3"/>
        <v>#N/A</v>
      </c>
    </row>
    <row r="45" spans="1:37" x14ac:dyDescent="0.3">
      <c r="A45" s="29" t="e">
        <f t="shared" si="0"/>
        <v>#N/A</v>
      </c>
      <c r="B45" s="30"/>
      <c r="C45" s="30"/>
      <c r="D45" s="31"/>
      <c r="E45" s="30"/>
      <c r="F45" s="32"/>
      <c r="G45" s="32"/>
      <c r="H45" s="32"/>
      <c r="I45" s="30"/>
      <c r="J45" s="30"/>
      <c r="K45" s="32"/>
      <c r="L45" s="31"/>
      <c r="M45" s="31"/>
      <c r="N45" s="31"/>
      <c r="O45" s="32"/>
      <c r="P45" s="32"/>
      <c r="Q45" s="32"/>
      <c r="R45" s="32"/>
      <c r="S45" s="32"/>
      <c r="T45" s="32"/>
      <c r="U45" s="32"/>
      <c r="V45" s="32"/>
      <c r="W45" s="32"/>
      <c r="X45" s="32"/>
      <c r="Y45" s="32"/>
      <c r="Z45" s="32"/>
      <c r="AA45" s="32"/>
      <c r="AB45" s="34"/>
      <c r="AC45" s="32"/>
      <c r="AD45" s="32"/>
      <c r="AE45" s="32"/>
      <c r="AF45" s="34"/>
      <c r="AG45" s="32"/>
      <c r="AH45" s="30" t="e">
        <f t="shared" si="2"/>
        <v>#N/A</v>
      </c>
      <c r="AI45" s="51"/>
      <c r="AJ45" s="30" t="e">
        <f t="shared" si="1"/>
        <v>#N/A</v>
      </c>
      <c r="AK45" s="32" t="e">
        <f t="shared" si="3"/>
        <v>#N/A</v>
      </c>
    </row>
    <row r="46" spans="1:37" x14ac:dyDescent="0.3">
      <c r="A46" s="29" t="e">
        <f t="shared" si="0"/>
        <v>#N/A</v>
      </c>
      <c r="B46" s="30"/>
      <c r="C46" s="30"/>
      <c r="D46" s="31"/>
      <c r="E46" s="30"/>
      <c r="F46" s="32"/>
      <c r="G46" s="32"/>
      <c r="H46" s="32"/>
      <c r="I46" s="30"/>
      <c r="J46" s="30"/>
      <c r="K46" s="32"/>
      <c r="L46" s="31"/>
      <c r="M46" s="31"/>
      <c r="N46" s="31"/>
      <c r="O46" s="32"/>
      <c r="P46" s="32"/>
      <c r="Q46" s="32"/>
      <c r="R46" s="32"/>
      <c r="S46" s="32"/>
      <c r="T46" s="32"/>
      <c r="U46" s="32"/>
      <c r="V46" s="32"/>
      <c r="W46" s="32"/>
      <c r="X46" s="32"/>
      <c r="Y46" s="32"/>
      <c r="Z46" s="32"/>
      <c r="AA46" s="32"/>
      <c r="AB46" s="34"/>
      <c r="AC46" s="32"/>
      <c r="AD46" s="32"/>
      <c r="AE46" s="32"/>
      <c r="AF46" s="34"/>
      <c r="AG46" s="32"/>
      <c r="AH46" s="30" t="e">
        <f t="shared" si="2"/>
        <v>#N/A</v>
      </c>
      <c r="AI46" s="51"/>
      <c r="AJ46" s="30" t="e">
        <f t="shared" si="1"/>
        <v>#N/A</v>
      </c>
      <c r="AK46" s="32" t="e">
        <f t="shared" si="3"/>
        <v>#N/A</v>
      </c>
    </row>
    <row r="47" spans="1:37" x14ac:dyDescent="0.3">
      <c r="A47" s="29" t="e">
        <f t="shared" si="0"/>
        <v>#N/A</v>
      </c>
      <c r="B47" s="30"/>
      <c r="C47" s="30"/>
      <c r="D47" s="31"/>
      <c r="E47" s="30"/>
      <c r="F47" s="32"/>
      <c r="G47" s="32"/>
      <c r="H47" s="32"/>
      <c r="I47" s="30"/>
      <c r="J47" s="30"/>
      <c r="K47" s="32"/>
      <c r="L47" s="31"/>
      <c r="M47" s="31"/>
      <c r="N47" s="31"/>
      <c r="O47" s="32"/>
      <c r="P47" s="32"/>
      <c r="Q47" s="32"/>
      <c r="R47" s="32"/>
      <c r="S47" s="32"/>
      <c r="T47" s="32"/>
      <c r="U47" s="32"/>
      <c r="V47" s="32"/>
      <c r="W47" s="32"/>
      <c r="X47" s="32"/>
      <c r="Y47" s="32"/>
      <c r="Z47" s="32"/>
      <c r="AA47" s="32"/>
      <c r="AB47" s="34"/>
      <c r="AC47" s="32"/>
      <c r="AD47" s="32"/>
      <c r="AE47" s="32"/>
      <c r="AF47" s="34"/>
      <c r="AG47" s="32"/>
      <c r="AH47" s="30" t="e">
        <f t="shared" si="2"/>
        <v>#N/A</v>
      </c>
      <c r="AI47" s="51"/>
      <c r="AJ47" s="30" t="e">
        <f t="shared" si="1"/>
        <v>#N/A</v>
      </c>
      <c r="AK47" s="32" t="e">
        <f t="shared" si="3"/>
        <v>#N/A</v>
      </c>
    </row>
    <row r="48" spans="1:37" x14ac:dyDescent="0.3">
      <c r="A48" s="29" t="e">
        <f t="shared" si="0"/>
        <v>#N/A</v>
      </c>
      <c r="B48" s="30"/>
      <c r="C48" s="30"/>
      <c r="D48" s="31"/>
      <c r="E48" s="30"/>
      <c r="F48" s="32"/>
      <c r="G48" s="32"/>
      <c r="H48" s="32"/>
      <c r="I48" s="30"/>
      <c r="J48" s="30"/>
      <c r="K48" s="32"/>
      <c r="L48" s="31"/>
      <c r="M48" s="31"/>
      <c r="N48" s="31"/>
      <c r="O48" s="32"/>
      <c r="P48" s="32"/>
      <c r="Q48" s="32"/>
      <c r="R48" s="32"/>
      <c r="S48" s="32"/>
      <c r="T48" s="32"/>
      <c r="U48" s="32"/>
      <c r="V48" s="32"/>
      <c r="W48" s="32"/>
      <c r="X48" s="32"/>
      <c r="Y48" s="32"/>
      <c r="Z48" s="32"/>
      <c r="AA48" s="32"/>
      <c r="AB48" s="34"/>
      <c r="AC48" s="32"/>
      <c r="AD48" s="32"/>
      <c r="AE48" s="32"/>
      <c r="AF48" s="34"/>
      <c r="AG48" s="32"/>
      <c r="AH48" s="30" t="e">
        <f t="shared" si="2"/>
        <v>#N/A</v>
      </c>
      <c r="AI48" s="51"/>
      <c r="AJ48" s="30" t="e">
        <f t="shared" si="1"/>
        <v>#N/A</v>
      </c>
      <c r="AK48" s="32" t="e">
        <f t="shared" si="3"/>
        <v>#N/A</v>
      </c>
    </row>
    <row r="49" spans="1:37" x14ac:dyDescent="0.3">
      <c r="A49" s="29" t="e">
        <f t="shared" si="0"/>
        <v>#N/A</v>
      </c>
      <c r="B49" s="30"/>
      <c r="C49" s="30"/>
      <c r="D49" s="31"/>
      <c r="E49" s="30"/>
      <c r="F49" s="32"/>
      <c r="G49" s="32"/>
      <c r="H49" s="32"/>
      <c r="I49" s="30"/>
      <c r="J49" s="30"/>
      <c r="K49" s="32"/>
      <c r="L49" s="31"/>
      <c r="M49" s="31"/>
      <c r="N49" s="31"/>
      <c r="O49" s="32"/>
      <c r="P49" s="32"/>
      <c r="Q49" s="32"/>
      <c r="R49" s="32"/>
      <c r="S49" s="32"/>
      <c r="T49" s="32"/>
      <c r="U49" s="32"/>
      <c r="V49" s="32"/>
      <c r="W49" s="32"/>
      <c r="X49" s="32"/>
      <c r="Y49" s="32"/>
      <c r="Z49" s="32"/>
      <c r="AA49" s="32"/>
      <c r="AB49" s="34"/>
      <c r="AC49" s="32"/>
      <c r="AD49" s="32"/>
      <c r="AE49" s="32"/>
      <c r="AF49" s="34"/>
      <c r="AG49" s="32"/>
      <c r="AH49" s="30" t="e">
        <f t="shared" si="2"/>
        <v>#N/A</v>
      </c>
      <c r="AI49" s="51"/>
      <c r="AJ49" s="30" t="e">
        <f t="shared" si="1"/>
        <v>#N/A</v>
      </c>
      <c r="AK49" s="32" t="e">
        <f t="shared" si="3"/>
        <v>#N/A</v>
      </c>
    </row>
    <row r="50" spans="1:37" x14ac:dyDescent="0.3">
      <c r="A50" s="29" t="e">
        <f t="shared" si="0"/>
        <v>#N/A</v>
      </c>
      <c r="B50" s="30"/>
      <c r="C50" s="30"/>
      <c r="D50" s="31"/>
      <c r="E50" s="30"/>
      <c r="F50" s="32"/>
      <c r="G50" s="32"/>
      <c r="H50" s="32"/>
      <c r="I50" s="30"/>
      <c r="J50" s="30"/>
      <c r="K50" s="32"/>
      <c r="L50" s="31"/>
      <c r="M50" s="31"/>
      <c r="N50" s="31"/>
      <c r="O50" s="32"/>
      <c r="P50" s="32"/>
      <c r="Q50" s="32"/>
      <c r="R50" s="32"/>
      <c r="S50" s="32"/>
      <c r="T50" s="32"/>
      <c r="U50" s="32"/>
      <c r="V50" s="32"/>
      <c r="W50" s="32"/>
      <c r="X50" s="32"/>
      <c r="Y50" s="32"/>
      <c r="Z50" s="32"/>
      <c r="AA50" s="32"/>
      <c r="AB50" s="34"/>
      <c r="AC50" s="32"/>
      <c r="AD50" s="32"/>
      <c r="AE50" s="32"/>
      <c r="AF50" s="34"/>
      <c r="AG50" s="32"/>
      <c r="AH50" s="30" t="e">
        <f t="shared" si="2"/>
        <v>#N/A</v>
      </c>
      <c r="AI50" s="51"/>
      <c r="AJ50" s="30" t="e">
        <f t="shared" si="1"/>
        <v>#N/A</v>
      </c>
      <c r="AK50" s="32" t="e">
        <f t="shared" si="3"/>
        <v>#N/A</v>
      </c>
    </row>
    <row r="51" spans="1:37" x14ac:dyDescent="0.3">
      <c r="A51" s="29" t="e">
        <f t="shared" si="0"/>
        <v>#N/A</v>
      </c>
      <c r="B51" s="30"/>
      <c r="C51" s="30"/>
      <c r="D51" s="31"/>
      <c r="E51" s="30"/>
      <c r="F51" s="32"/>
      <c r="G51" s="32"/>
      <c r="H51" s="32"/>
      <c r="I51" s="30"/>
      <c r="J51" s="30"/>
      <c r="K51" s="32"/>
      <c r="L51" s="31"/>
      <c r="M51" s="31"/>
      <c r="N51" s="31"/>
      <c r="O51" s="32"/>
      <c r="P51" s="32"/>
      <c r="Q51" s="32"/>
      <c r="R51" s="32"/>
      <c r="S51" s="32"/>
      <c r="T51" s="32"/>
      <c r="U51" s="32"/>
      <c r="V51" s="32"/>
      <c r="W51" s="32"/>
      <c r="X51" s="32"/>
      <c r="Y51" s="32"/>
      <c r="Z51" s="32"/>
      <c r="AA51" s="32"/>
      <c r="AB51" s="34"/>
      <c r="AC51" s="32"/>
      <c r="AD51" s="32"/>
      <c r="AE51" s="32"/>
      <c r="AF51" s="34"/>
      <c r="AG51" s="32"/>
      <c r="AH51" s="30" t="e">
        <f t="shared" si="2"/>
        <v>#N/A</v>
      </c>
      <c r="AI51" s="51"/>
      <c r="AJ51" s="30" t="e">
        <f t="shared" si="1"/>
        <v>#N/A</v>
      </c>
      <c r="AK51" s="32" t="e">
        <f t="shared" si="3"/>
        <v>#N/A</v>
      </c>
    </row>
    <row r="52" spans="1:37" x14ac:dyDescent="0.3">
      <c r="A52" s="29" t="e">
        <f t="shared" si="0"/>
        <v>#N/A</v>
      </c>
      <c r="B52" s="30"/>
      <c r="C52" s="30"/>
      <c r="D52" s="31"/>
      <c r="E52" s="30"/>
      <c r="F52" s="32"/>
      <c r="G52" s="32"/>
      <c r="H52" s="32"/>
      <c r="I52" s="30"/>
      <c r="J52" s="30"/>
      <c r="K52" s="32"/>
      <c r="L52" s="31"/>
      <c r="M52" s="31"/>
      <c r="N52" s="31"/>
      <c r="O52" s="32"/>
      <c r="P52" s="32"/>
      <c r="Q52" s="32"/>
      <c r="R52" s="32"/>
      <c r="S52" s="32"/>
      <c r="T52" s="32"/>
      <c r="U52" s="32"/>
      <c r="V52" s="32"/>
      <c r="W52" s="32"/>
      <c r="X52" s="32"/>
      <c r="Y52" s="32"/>
      <c r="Z52" s="32"/>
      <c r="AA52" s="32"/>
      <c r="AB52" s="34"/>
      <c r="AC52" s="32"/>
      <c r="AD52" s="32"/>
      <c r="AE52" s="32"/>
      <c r="AF52" s="34"/>
      <c r="AG52" s="32"/>
      <c r="AH52" s="30" t="e">
        <f t="shared" si="2"/>
        <v>#N/A</v>
      </c>
      <c r="AI52" s="51"/>
      <c r="AJ52" s="30" t="e">
        <f t="shared" si="1"/>
        <v>#N/A</v>
      </c>
      <c r="AK52" s="32" t="e">
        <f t="shared" si="3"/>
        <v>#N/A</v>
      </c>
    </row>
    <row r="53" spans="1:37" x14ac:dyDescent="0.3">
      <c r="A53" s="29" t="e">
        <f t="shared" si="0"/>
        <v>#N/A</v>
      </c>
      <c r="B53" s="30"/>
      <c r="C53" s="30"/>
      <c r="D53" s="31"/>
      <c r="E53" s="30"/>
      <c r="F53" s="32"/>
      <c r="G53" s="32"/>
      <c r="H53" s="32"/>
      <c r="I53" s="30"/>
      <c r="J53" s="30"/>
      <c r="K53" s="32"/>
      <c r="L53" s="31"/>
      <c r="M53" s="31"/>
      <c r="N53" s="31"/>
      <c r="O53" s="32"/>
      <c r="P53" s="32"/>
      <c r="Q53" s="32"/>
      <c r="R53" s="32"/>
      <c r="S53" s="32"/>
      <c r="T53" s="32"/>
      <c r="U53" s="32"/>
      <c r="V53" s="32"/>
      <c r="W53" s="32"/>
      <c r="X53" s="32"/>
      <c r="Y53" s="32"/>
      <c r="Z53" s="32"/>
      <c r="AA53" s="32"/>
      <c r="AB53" s="34"/>
      <c r="AC53" s="32"/>
      <c r="AD53" s="32"/>
      <c r="AE53" s="32"/>
      <c r="AF53" s="34"/>
      <c r="AG53" s="32"/>
      <c r="AH53" s="30" t="e">
        <f t="shared" si="2"/>
        <v>#N/A</v>
      </c>
      <c r="AI53" s="51"/>
      <c r="AJ53" s="30" t="e">
        <f t="shared" si="1"/>
        <v>#N/A</v>
      </c>
      <c r="AK53" s="32" t="e">
        <f t="shared" si="3"/>
        <v>#N/A</v>
      </c>
    </row>
    <row r="54" spans="1:37" x14ac:dyDescent="0.3">
      <c r="A54" s="29" t="e">
        <f t="shared" si="0"/>
        <v>#N/A</v>
      </c>
      <c r="B54" s="30"/>
      <c r="C54" s="30"/>
      <c r="D54" s="31"/>
      <c r="E54" s="30"/>
      <c r="F54" s="32"/>
      <c r="G54" s="32"/>
      <c r="H54" s="32"/>
      <c r="I54" s="30"/>
      <c r="J54" s="30"/>
      <c r="K54" s="32"/>
      <c r="L54" s="31"/>
      <c r="M54" s="31"/>
      <c r="N54" s="31"/>
      <c r="O54" s="32"/>
      <c r="P54" s="32"/>
      <c r="Q54" s="32"/>
      <c r="R54" s="32"/>
      <c r="S54" s="32"/>
      <c r="T54" s="32"/>
      <c r="U54" s="32"/>
      <c r="V54" s="32"/>
      <c r="W54" s="32"/>
      <c r="X54" s="32"/>
      <c r="Y54" s="32"/>
      <c r="Z54" s="32"/>
      <c r="AA54" s="32"/>
      <c r="AB54" s="34"/>
      <c r="AC54" s="32"/>
      <c r="AD54" s="32"/>
      <c r="AE54" s="32"/>
      <c r="AF54" s="34"/>
      <c r="AG54" s="32"/>
      <c r="AH54" s="30" t="e">
        <f t="shared" si="2"/>
        <v>#N/A</v>
      </c>
      <c r="AI54" s="51"/>
      <c r="AJ54" s="30" t="e">
        <f t="shared" si="1"/>
        <v>#N/A</v>
      </c>
      <c r="AK54" s="32" t="e">
        <f t="shared" si="3"/>
        <v>#N/A</v>
      </c>
    </row>
    <row r="55" spans="1:37" x14ac:dyDescent="0.3">
      <c r="A55" s="29" t="e">
        <f t="shared" si="0"/>
        <v>#N/A</v>
      </c>
      <c r="B55" s="30"/>
      <c r="C55" s="30"/>
      <c r="D55" s="31"/>
      <c r="E55" s="30"/>
      <c r="F55" s="32"/>
      <c r="G55" s="32"/>
      <c r="H55" s="32"/>
      <c r="I55" s="30"/>
      <c r="J55" s="30"/>
      <c r="K55" s="32"/>
      <c r="L55" s="31"/>
      <c r="M55" s="31"/>
      <c r="N55" s="31"/>
      <c r="O55" s="32"/>
      <c r="P55" s="32"/>
      <c r="Q55" s="32"/>
      <c r="R55" s="32"/>
      <c r="S55" s="32"/>
      <c r="T55" s="32"/>
      <c r="U55" s="32"/>
      <c r="V55" s="32"/>
      <c r="W55" s="32"/>
      <c r="X55" s="32"/>
      <c r="Y55" s="32"/>
      <c r="Z55" s="32"/>
      <c r="AA55" s="32"/>
      <c r="AB55" s="34"/>
      <c r="AC55" s="32"/>
      <c r="AD55" s="32"/>
      <c r="AE55" s="32"/>
      <c r="AF55" s="34"/>
      <c r="AG55" s="32"/>
      <c r="AH55" s="30" t="e">
        <f t="shared" si="2"/>
        <v>#N/A</v>
      </c>
      <c r="AI55" s="51"/>
      <c r="AJ55" s="30" t="e">
        <f t="shared" si="1"/>
        <v>#N/A</v>
      </c>
      <c r="AK55" s="32" t="e">
        <f t="shared" si="3"/>
        <v>#N/A</v>
      </c>
    </row>
    <row r="56" spans="1:37" x14ac:dyDescent="0.3">
      <c r="A56" s="29" t="e">
        <f t="shared" si="0"/>
        <v>#N/A</v>
      </c>
      <c r="B56" s="30"/>
      <c r="C56" s="30"/>
      <c r="D56" s="31"/>
      <c r="E56" s="30"/>
      <c r="F56" s="32"/>
      <c r="G56" s="32"/>
      <c r="H56" s="32"/>
      <c r="I56" s="30"/>
      <c r="J56" s="30"/>
      <c r="K56" s="32"/>
      <c r="L56" s="31"/>
      <c r="M56" s="31"/>
      <c r="N56" s="31"/>
      <c r="O56" s="32"/>
      <c r="P56" s="32"/>
      <c r="Q56" s="32"/>
      <c r="R56" s="32"/>
      <c r="S56" s="32"/>
      <c r="T56" s="32"/>
      <c r="U56" s="32"/>
      <c r="V56" s="32"/>
      <c r="W56" s="32"/>
      <c r="X56" s="32"/>
      <c r="Y56" s="32"/>
      <c r="Z56" s="32"/>
      <c r="AA56" s="32"/>
      <c r="AB56" s="34"/>
      <c r="AC56" s="32"/>
      <c r="AD56" s="32"/>
      <c r="AE56" s="32"/>
      <c r="AF56" s="34"/>
      <c r="AG56" s="32"/>
      <c r="AH56" s="30" t="e">
        <f t="shared" si="2"/>
        <v>#N/A</v>
      </c>
      <c r="AI56" s="51"/>
      <c r="AJ56" s="30" t="e">
        <f t="shared" si="1"/>
        <v>#N/A</v>
      </c>
      <c r="AK56" s="32" t="e">
        <f t="shared" si="3"/>
        <v>#N/A</v>
      </c>
    </row>
    <row r="57" spans="1:37" x14ac:dyDescent="0.3">
      <c r="A57" s="29" t="e">
        <f t="shared" si="0"/>
        <v>#N/A</v>
      </c>
      <c r="B57" s="30"/>
      <c r="C57" s="30"/>
      <c r="D57" s="31"/>
      <c r="E57" s="30"/>
      <c r="F57" s="32"/>
      <c r="G57" s="32"/>
      <c r="H57" s="32"/>
      <c r="I57" s="30"/>
      <c r="J57" s="30"/>
      <c r="K57" s="32"/>
      <c r="L57" s="31"/>
      <c r="M57" s="31"/>
      <c r="N57" s="31"/>
      <c r="O57" s="32"/>
      <c r="P57" s="32"/>
      <c r="Q57" s="32"/>
      <c r="R57" s="32"/>
      <c r="S57" s="32"/>
      <c r="T57" s="32"/>
      <c r="U57" s="32"/>
      <c r="V57" s="32"/>
      <c r="W57" s="32"/>
      <c r="X57" s="32"/>
      <c r="Y57" s="32"/>
      <c r="Z57" s="32"/>
      <c r="AA57" s="32"/>
      <c r="AB57" s="34"/>
      <c r="AC57" s="32"/>
      <c r="AD57" s="32"/>
      <c r="AE57" s="32"/>
      <c r="AF57" s="34"/>
      <c r="AG57" s="32"/>
      <c r="AH57" s="30" t="e">
        <f t="shared" si="2"/>
        <v>#N/A</v>
      </c>
      <c r="AI57" s="51"/>
      <c r="AJ57" s="30" t="e">
        <f t="shared" si="1"/>
        <v>#N/A</v>
      </c>
      <c r="AK57" s="32" t="e">
        <f t="shared" si="3"/>
        <v>#N/A</v>
      </c>
    </row>
    <row r="58" spans="1:37" x14ac:dyDescent="0.3">
      <c r="A58" s="29" t="e">
        <f t="shared" si="0"/>
        <v>#N/A</v>
      </c>
      <c r="B58" s="30"/>
      <c r="C58" s="30"/>
      <c r="D58" s="31"/>
      <c r="E58" s="30"/>
      <c r="F58" s="32"/>
      <c r="G58" s="32"/>
      <c r="H58" s="32"/>
      <c r="I58" s="30"/>
      <c r="J58" s="30"/>
      <c r="K58" s="32"/>
      <c r="L58" s="31"/>
      <c r="M58" s="31"/>
      <c r="N58" s="31"/>
      <c r="O58" s="32"/>
      <c r="P58" s="32"/>
      <c r="Q58" s="32"/>
      <c r="R58" s="32"/>
      <c r="S58" s="32"/>
      <c r="T58" s="32"/>
      <c r="U58" s="32"/>
      <c r="V58" s="32"/>
      <c r="W58" s="32"/>
      <c r="X58" s="32"/>
      <c r="Y58" s="32"/>
      <c r="Z58" s="32"/>
      <c r="AA58" s="32"/>
      <c r="AB58" s="34"/>
      <c r="AC58" s="32"/>
      <c r="AD58" s="32"/>
      <c r="AE58" s="32"/>
      <c r="AF58" s="34"/>
      <c r="AG58" s="32"/>
      <c r="AH58" s="30" t="e">
        <f t="shared" si="2"/>
        <v>#N/A</v>
      </c>
      <c r="AI58" s="51"/>
      <c r="AJ58" s="30" t="e">
        <f t="shared" si="1"/>
        <v>#N/A</v>
      </c>
      <c r="AK58" s="32" t="e">
        <f t="shared" si="3"/>
        <v>#N/A</v>
      </c>
    </row>
    <row r="59" spans="1:37" x14ac:dyDescent="0.3">
      <c r="A59" s="29" t="e">
        <f t="shared" si="0"/>
        <v>#N/A</v>
      </c>
      <c r="B59" s="30"/>
      <c r="C59" s="30"/>
      <c r="D59" s="31"/>
      <c r="E59" s="30"/>
      <c r="F59" s="32"/>
      <c r="G59" s="32"/>
      <c r="H59" s="32"/>
      <c r="I59" s="30"/>
      <c r="J59" s="30"/>
      <c r="K59" s="32"/>
      <c r="L59" s="31"/>
      <c r="M59" s="31"/>
      <c r="N59" s="31"/>
      <c r="O59" s="32"/>
      <c r="P59" s="32"/>
      <c r="Q59" s="32"/>
      <c r="R59" s="32"/>
      <c r="S59" s="32"/>
      <c r="T59" s="32"/>
      <c r="U59" s="32"/>
      <c r="V59" s="32"/>
      <c r="W59" s="32"/>
      <c r="X59" s="32"/>
      <c r="Y59" s="32"/>
      <c r="Z59" s="32"/>
      <c r="AA59" s="32"/>
      <c r="AB59" s="34"/>
      <c r="AC59" s="32"/>
      <c r="AD59" s="32"/>
      <c r="AE59" s="32"/>
      <c r="AF59" s="34"/>
      <c r="AG59" s="32"/>
      <c r="AH59" s="30" t="e">
        <f t="shared" si="2"/>
        <v>#N/A</v>
      </c>
      <c r="AI59" s="51"/>
      <c r="AJ59" s="30" t="e">
        <f t="shared" si="1"/>
        <v>#N/A</v>
      </c>
      <c r="AK59" s="32" t="e">
        <f t="shared" si="3"/>
        <v>#N/A</v>
      </c>
    </row>
    <row r="60" spans="1:37" x14ac:dyDescent="0.3">
      <c r="A60" s="29" t="e">
        <f t="shared" si="0"/>
        <v>#N/A</v>
      </c>
      <c r="B60" s="30"/>
      <c r="C60" s="30"/>
      <c r="D60" s="31"/>
      <c r="E60" s="30"/>
      <c r="F60" s="32"/>
      <c r="G60" s="32"/>
      <c r="H60" s="32"/>
      <c r="I60" s="30"/>
      <c r="J60" s="30"/>
      <c r="K60" s="32"/>
      <c r="L60" s="31"/>
      <c r="M60" s="31"/>
      <c r="N60" s="31"/>
      <c r="O60" s="32"/>
      <c r="P60" s="32"/>
      <c r="Q60" s="32"/>
      <c r="R60" s="32"/>
      <c r="S60" s="32"/>
      <c r="T60" s="32"/>
      <c r="U60" s="32"/>
      <c r="V60" s="32"/>
      <c r="W60" s="32"/>
      <c r="X60" s="32"/>
      <c r="Y60" s="32"/>
      <c r="Z60" s="32"/>
      <c r="AA60" s="32"/>
      <c r="AB60" s="34"/>
      <c r="AC60" s="32"/>
      <c r="AD60" s="32"/>
      <c r="AE60" s="32"/>
      <c r="AF60" s="34"/>
      <c r="AG60" s="32"/>
      <c r="AH60" s="30" t="e">
        <f t="shared" si="2"/>
        <v>#N/A</v>
      </c>
      <c r="AI60" s="51"/>
      <c r="AJ60" s="30" t="e">
        <f t="shared" si="1"/>
        <v>#N/A</v>
      </c>
      <c r="AK60" s="32" t="e">
        <f t="shared" si="3"/>
        <v>#N/A</v>
      </c>
    </row>
    <row r="61" spans="1:37" x14ac:dyDescent="0.3">
      <c r="A61" s="29" t="e">
        <f t="shared" si="0"/>
        <v>#N/A</v>
      </c>
      <c r="B61" s="30"/>
      <c r="C61" s="30"/>
      <c r="D61" s="31"/>
      <c r="E61" s="30"/>
      <c r="F61" s="32"/>
      <c r="G61" s="32"/>
      <c r="H61" s="32"/>
      <c r="I61" s="30"/>
      <c r="J61" s="30"/>
      <c r="K61" s="32"/>
      <c r="L61" s="31"/>
      <c r="M61" s="31"/>
      <c r="N61" s="31"/>
      <c r="O61" s="32"/>
      <c r="P61" s="32"/>
      <c r="Q61" s="32"/>
      <c r="R61" s="32"/>
      <c r="S61" s="32"/>
      <c r="T61" s="32"/>
      <c r="U61" s="32"/>
      <c r="V61" s="32"/>
      <c r="W61" s="32"/>
      <c r="X61" s="32"/>
      <c r="Y61" s="32"/>
      <c r="Z61" s="32"/>
      <c r="AA61" s="32"/>
      <c r="AB61" s="34"/>
      <c r="AC61" s="32"/>
      <c r="AD61" s="32"/>
      <c r="AE61" s="32"/>
      <c r="AF61" s="34"/>
      <c r="AG61" s="32"/>
      <c r="AH61" s="30" t="e">
        <f t="shared" si="2"/>
        <v>#N/A</v>
      </c>
      <c r="AI61" s="51"/>
      <c r="AJ61" s="30" t="e">
        <f t="shared" si="1"/>
        <v>#N/A</v>
      </c>
      <c r="AK61" s="32" t="e">
        <f t="shared" si="3"/>
        <v>#N/A</v>
      </c>
    </row>
    <row r="62" spans="1:37" x14ac:dyDescent="0.3">
      <c r="A62" s="29" t="e">
        <f t="shared" si="0"/>
        <v>#N/A</v>
      </c>
      <c r="B62" s="30"/>
      <c r="C62" s="30"/>
      <c r="D62" s="31"/>
      <c r="E62" s="30"/>
      <c r="F62" s="32"/>
      <c r="G62" s="32"/>
      <c r="H62" s="32"/>
      <c r="I62" s="30"/>
      <c r="J62" s="30"/>
      <c r="K62" s="32"/>
      <c r="L62" s="31"/>
      <c r="M62" s="31"/>
      <c r="N62" s="31"/>
      <c r="O62" s="32"/>
      <c r="P62" s="32"/>
      <c r="Q62" s="32"/>
      <c r="R62" s="32"/>
      <c r="S62" s="32"/>
      <c r="T62" s="32"/>
      <c r="U62" s="32"/>
      <c r="V62" s="32"/>
      <c r="W62" s="32"/>
      <c r="X62" s="32"/>
      <c r="Y62" s="32"/>
      <c r="Z62" s="32"/>
      <c r="AA62" s="32"/>
      <c r="AB62" s="34"/>
      <c r="AC62" s="32"/>
      <c r="AD62" s="32"/>
      <c r="AE62" s="32"/>
      <c r="AF62" s="34"/>
      <c r="AG62" s="32"/>
      <c r="AH62" s="30" t="e">
        <f t="shared" si="2"/>
        <v>#N/A</v>
      </c>
      <c r="AI62" s="51"/>
      <c r="AJ62" s="30" t="e">
        <f t="shared" si="1"/>
        <v>#N/A</v>
      </c>
      <c r="AK62" s="32" t="e">
        <f t="shared" si="3"/>
        <v>#N/A</v>
      </c>
    </row>
    <row r="63" spans="1:37" x14ac:dyDescent="0.3">
      <c r="A63" s="29" t="e">
        <f t="shared" si="0"/>
        <v>#N/A</v>
      </c>
      <c r="B63" s="30"/>
      <c r="C63" s="30"/>
      <c r="D63" s="31"/>
      <c r="E63" s="30"/>
      <c r="F63" s="32"/>
      <c r="G63" s="32"/>
      <c r="H63" s="32"/>
      <c r="I63" s="30"/>
      <c r="J63" s="30"/>
      <c r="K63" s="32"/>
      <c r="L63" s="31"/>
      <c r="M63" s="31"/>
      <c r="N63" s="31"/>
      <c r="O63" s="32"/>
      <c r="P63" s="32"/>
      <c r="Q63" s="32"/>
      <c r="R63" s="32"/>
      <c r="S63" s="32"/>
      <c r="T63" s="32"/>
      <c r="U63" s="32"/>
      <c r="V63" s="32"/>
      <c r="W63" s="32"/>
      <c r="X63" s="32"/>
      <c r="Y63" s="32"/>
      <c r="Z63" s="32"/>
      <c r="AA63" s="32"/>
      <c r="AB63" s="34"/>
      <c r="AC63" s="32"/>
      <c r="AD63" s="32"/>
      <c r="AE63" s="32"/>
      <c r="AF63" s="34"/>
      <c r="AG63" s="32"/>
      <c r="AH63" s="30" t="e">
        <f t="shared" si="2"/>
        <v>#N/A</v>
      </c>
      <c r="AI63" s="51"/>
      <c r="AJ63" s="30" t="e">
        <f t="shared" si="1"/>
        <v>#N/A</v>
      </c>
      <c r="AK63" s="32" t="e">
        <f t="shared" si="3"/>
        <v>#N/A</v>
      </c>
    </row>
    <row r="64" spans="1:37" x14ac:dyDescent="0.3">
      <c r="A64" s="29" t="e">
        <f t="shared" si="0"/>
        <v>#N/A</v>
      </c>
      <c r="B64" s="30"/>
      <c r="C64" s="30"/>
      <c r="D64" s="31"/>
      <c r="E64" s="30"/>
      <c r="F64" s="32"/>
      <c r="G64" s="32"/>
      <c r="H64" s="32"/>
      <c r="I64" s="30"/>
      <c r="J64" s="30"/>
      <c r="K64" s="32"/>
      <c r="L64" s="31"/>
      <c r="M64" s="31"/>
      <c r="N64" s="31"/>
      <c r="O64" s="32"/>
      <c r="P64" s="32"/>
      <c r="Q64" s="32"/>
      <c r="R64" s="32"/>
      <c r="S64" s="32"/>
      <c r="T64" s="32"/>
      <c r="U64" s="32"/>
      <c r="V64" s="32"/>
      <c r="W64" s="32"/>
      <c r="X64" s="32"/>
      <c r="Y64" s="32"/>
      <c r="Z64" s="32"/>
      <c r="AA64" s="32"/>
      <c r="AB64" s="34"/>
      <c r="AC64" s="32"/>
      <c r="AD64" s="32"/>
      <c r="AE64" s="32"/>
      <c r="AF64" s="34"/>
      <c r="AG64" s="32"/>
      <c r="AH64" s="30" t="e">
        <f t="shared" si="2"/>
        <v>#N/A</v>
      </c>
      <c r="AI64" s="51"/>
      <c r="AJ64" s="30" t="e">
        <f t="shared" si="1"/>
        <v>#N/A</v>
      </c>
      <c r="AK64" s="32" t="e">
        <f t="shared" si="3"/>
        <v>#N/A</v>
      </c>
    </row>
    <row r="65" spans="1:37" x14ac:dyDescent="0.3">
      <c r="A65" s="29" t="e">
        <f t="shared" si="0"/>
        <v>#N/A</v>
      </c>
      <c r="B65" s="30"/>
      <c r="C65" s="30"/>
      <c r="D65" s="31"/>
      <c r="E65" s="30"/>
      <c r="F65" s="32"/>
      <c r="G65" s="32"/>
      <c r="H65" s="32"/>
      <c r="I65" s="30"/>
      <c r="J65" s="30"/>
      <c r="K65" s="32"/>
      <c r="L65" s="31"/>
      <c r="M65" s="31"/>
      <c r="N65" s="31"/>
      <c r="O65" s="32"/>
      <c r="P65" s="32"/>
      <c r="Q65" s="32"/>
      <c r="R65" s="32"/>
      <c r="S65" s="32"/>
      <c r="T65" s="32"/>
      <c r="U65" s="32"/>
      <c r="V65" s="32"/>
      <c r="W65" s="32"/>
      <c r="X65" s="32"/>
      <c r="Y65" s="32"/>
      <c r="Z65" s="32"/>
      <c r="AA65" s="32"/>
      <c r="AB65" s="34"/>
      <c r="AC65" s="32"/>
      <c r="AD65" s="32"/>
      <c r="AE65" s="32"/>
      <c r="AF65" s="34"/>
      <c r="AG65" s="32"/>
      <c r="AH65" s="30" t="e">
        <f t="shared" si="2"/>
        <v>#N/A</v>
      </c>
      <c r="AI65" s="51"/>
      <c r="AJ65" s="30" t="e">
        <f t="shared" si="1"/>
        <v>#N/A</v>
      </c>
      <c r="AK65" s="32" t="e">
        <f t="shared" si="3"/>
        <v>#N/A</v>
      </c>
    </row>
    <row r="66" spans="1:37" x14ac:dyDescent="0.3">
      <c r="A66" s="29" t="e">
        <f t="shared" si="0"/>
        <v>#N/A</v>
      </c>
      <c r="B66" s="30"/>
      <c r="C66" s="30"/>
      <c r="D66" s="31"/>
      <c r="E66" s="30"/>
      <c r="F66" s="32"/>
      <c r="G66" s="32"/>
      <c r="H66" s="32"/>
      <c r="I66" s="30"/>
      <c r="J66" s="30"/>
      <c r="K66" s="32"/>
      <c r="L66" s="31"/>
      <c r="M66" s="31"/>
      <c r="N66" s="31"/>
      <c r="O66" s="32"/>
      <c r="P66" s="32"/>
      <c r="Q66" s="32"/>
      <c r="R66" s="32"/>
      <c r="S66" s="32"/>
      <c r="T66" s="32"/>
      <c r="U66" s="32"/>
      <c r="V66" s="32"/>
      <c r="W66" s="32"/>
      <c r="X66" s="32"/>
      <c r="Y66" s="32"/>
      <c r="Z66" s="32"/>
      <c r="AA66" s="32"/>
      <c r="AB66" s="34"/>
      <c r="AC66" s="32"/>
      <c r="AD66" s="32"/>
      <c r="AE66" s="32"/>
      <c r="AF66" s="34"/>
      <c r="AG66" s="32"/>
      <c r="AH66" s="30" t="e">
        <f t="shared" si="2"/>
        <v>#N/A</v>
      </c>
      <c r="AI66" s="51"/>
      <c r="AJ66" s="30" t="e">
        <f t="shared" si="1"/>
        <v>#N/A</v>
      </c>
      <c r="AK66" s="32" t="e">
        <f t="shared" si="3"/>
        <v>#N/A</v>
      </c>
    </row>
    <row r="67" spans="1:37" x14ac:dyDescent="0.3">
      <c r="A67" s="29" t="e">
        <f t="shared" si="0"/>
        <v>#N/A</v>
      </c>
      <c r="B67" s="30"/>
      <c r="C67" s="30"/>
      <c r="D67" s="31"/>
      <c r="E67" s="30"/>
      <c r="F67" s="32"/>
      <c r="G67" s="32"/>
      <c r="H67" s="32"/>
      <c r="I67" s="30"/>
      <c r="J67" s="30"/>
      <c r="K67" s="32"/>
      <c r="L67" s="31"/>
      <c r="M67" s="31"/>
      <c r="N67" s="31"/>
      <c r="O67" s="32"/>
      <c r="P67" s="32"/>
      <c r="Q67" s="32"/>
      <c r="R67" s="32"/>
      <c r="S67" s="32"/>
      <c r="T67" s="32"/>
      <c r="U67" s="32"/>
      <c r="V67" s="32"/>
      <c r="W67" s="32"/>
      <c r="X67" s="32"/>
      <c r="Y67" s="32"/>
      <c r="Z67" s="32"/>
      <c r="AA67" s="32"/>
      <c r="AB67" s="34"/>
      <c r="AC67" s="32"/>
      <c r="AD67" s="32"/>
      <c r="AE67" s="32"/>
      <c r="AF67" s="34"/>
      <c r="AG67" s="32"/>
      <c r="AH67" s="30" t="e">
        <f t="shared" si="2"/>
        <v>#N/A</v>
      </c>
      <c r="AI67" s="51"/>
      <c r="AJ67" s="30" t="e">
        <f t="shared" si="1"/>
        <v>#N/A</v>
      </c>
      <c r="AK67" s="32" t="e">
        <f t="shared" si="3"/>
        <v>#N/A</v>
      </c>
    </row>
    <row r="68" spans="1:37" x14ac:dyDescent="0.3">
      <c r="A68" s="29" t="e">
        <f t="shared" si="0"/>
        <v>#N/A</v>
      </c>
      <c r="B68" s="30"/>
      <c r="C68" s="30"/>
      <c r="D68" s="31"/>
      <c r="E68" s="30"/>
      <c r="F68" s="32"/>
      <c r="G68" s="32"/>
      <c r="H68" s="32"/>
      <c r="I68" s="30"/>
      <c r="J68" s="30"/>
      <c r="K68" s="32"/>
      <c r="L68" s="31"/>
      <c r="M68" s="31"/>
      <c r="N68" s="31"/>
      <c r="O68" s="32"/>
      <c r="P68" s="32"/>
      <c r="Q68" s="32"/>
      <c r="R68" s="32"/>
      <c r="S68" s="32"/>
      <c r="T68" s="32"/>
      <c r="U68" s="32"/>
      <c r="V68" s="32"/>
      <c r="W68" s="32"/>
      <c r="X68" s="32"/>
      <c r="Y68" s="32"/>
      <c r="Z68" s="32"/>
      <c r="AA68" s="32"/>
      <c r="AB68" s="34"/>
      <c r="AC68" s="32"/>
      <c r="AD68" s="32"/>
      <c r="AE68" s="32"/>
      <c r="AF68" s="34"/>
      <c r="AG68" s="32"/>
      <c r="AH68" s="30" t="e">
        <f t="shared" si="2"/>
        <v>#N/A</v>
      </c>
      <c r="AI68" s="51"/>
      <c r="AJ68" s="30" t="e">
        <f t="shared" si="1"/>
        <v>#N/A</v>
      </c>
      <c r="AK68" s="32" t="e">
        <f t="shared" si="3"/>
        <v>#N/A</v>
      </c>
    </row>
    <row r="69" spans="1:37" x14ac:dyDescent="0.3">
      <c r="A69" s="29" t="e">
        <f t="shared" si="0"/>
        <v>#N/A</v>
      </c>
      <c r="B69" s="30"/>
      <c r="C69" s="30"/>
      <c r="D69" s="31"/>
      <c r="E69" s="30"/>
      <c r="F69" s="32"/>
      <c r="G69" s="32"/>
      <c r="H69" s="32"/>
      <c r="I69" s="30"/>
      <c r="J69" s="30"/>
      <c r="K69" s="32"/>
      <c r="L69" s="31"/>
      <c r="M69" s="31"/>
      <c r="N69" s="31"/>
      <c r="O69" s="32"/>
      <c r="P69" s="32"/>
      <c r="Q69" s="32"/>
      <c r="R69" s="32"/>
      <c r="S69" s="32"/>
      <c r="T69" s="32"/>
      <c r="U69" s="32"/>
      <c r="V69" s="32"/>
      <c r="W69" s="32"/>
      <c r="X69" s="32"/>
      <c r="Y69" s="32"/>
      <c r="Z69" s="32"/>
      <c r="AA69" s="32"/>
      <c r="AB69" s="34"/>
      <c r="AC69" s="32"/>
      <c r="AD69" s="32"/>
      <c r="AE69" s="32"/>
      <c r="AF69" s="34"/>
      <c r="AG69" s="32"/>
      <c r="AH69" s="30" t="e">
        <f t="shared" si="2"/>
        <v>#N/A</v>
      </c>
      <c r="AI69" s="51"/>
      <c r="AJ69" s="30" t="e">
        <f t="shared" si="1"/>
        <v>#N/A</v>
      </c>
      <c r="AK69" s="32" t="e">
        <f t="shared" si="3"/>
        <v>#N/A</v>
      </c>
    </row>
    <row r="70" spans="1:37" x14ac:dyDescent="0.3">
      <c r="A70" s="29" t="e">
        <f t="shared" ref="A70:A133" si="4">IF(COUNTA(B70:AG70)&gt;0,"x",NA())</f>
        <v>#N/A</v>
      </c>
      <c r="B70" s="30"/>
      <c r="C70" s="30"/>
      <c r="D70" s="31"/>
      <c r="E70" s="30"/>
      <c r="F70" s="32"/>
      <c r="G70" s="32"/>
      <c r="H70" s="32"/>
      <c r="I70" s="30"/>
      <c r="J70" s="30"/>
      <c r="K70" s="32"/>
      <c r="L70" s="31"/>
      <c r="M70" s="31"/>
      <c r="N70" s="31"/>
      <c r="O70" s="32"/>
      <c r="P70" s="32"/>
      <c r="Q70" s="32"/>
      <c r="R70" s="32"/>
      <c r="S70" s="32"/>
      <c r="T70" s="32"/>
      <c r="U70" s="32"/>
      <c r="V70" s="32"/>
      <c r="W70" s="32"/>
      <c r="X70" s="32"/>
      <c r="Y70" s="32"/>
      <c r="Z70" s="32"/>
      <c r="AA70" s="32"/>
      <c r="AB70" s="34"/>
      <c r="AC70" s="32"/>
      <c r="AD70" s="32"/>
      <c r="AE70" s="32"/>
      <c r="AF70" s="34"/>
      <c r="AG70" s="32"/>
      <c r="AH70" s="30" t="e">
        <f t="shared" si="2"/>
        <v>#N/A</v>
      </c>
      <c r="AI70" s="51"/>
      <c r="AJ70" s="30" t="e">
        <f t="shared" ref="AJ70:AJ133" si="5">IF(ISBLANK(C70),NA(),"FIELD MUST BE COMPLETED BY HEALTH DEPT.")</f>
        <v>#N/A</v>
      </c>
      <c r="AK70" s="32" t="e">
        <f t="shared" si="3"/>
        <v>#N/A</v>
      </c>
    </row>
    <row r="71" spans="1:37" x14ac:dyDescent="0.3">
      <c r="A71" s="29" t="e">
        <f t="shared" si="4"/>
        <v>#N/A</v>
      </c>
      <c r="B71" s="30"/>
      <c r="C71" s="30"/>
      <c r="D71" s="31"/>
      <c r="E71" s="30"/>
      <c r="F71" s="32"/>
      <c r="G71" s="32"/>
      <c r="H71" s="32"/>
      <c r="I71" s="30"/>
      <c r="J71" s="30"/>
      <c r="K71" s="32"/>
      <c r="L71" s="31"/>
      <c r="M71" s="31"/>
      <c r="N71" s="31"/>
      <c r="O71" s="32"/>
      <c r="P71" s="32"/>
      <c r="Q71" s="32"/>
      <c r="R71" s="32"/>
      <c r="S71" s="32"/>
      <c r="T71" s="32"/>
      <c r="U71" s="32"/>
      <c r="V71" s="32"/>
      <c r="W71" s="32"/>
      <c r="X71" s="32"/>
      <c r="Y71" s="32"/>
      <c r="Z71" s="32"/>
      <c r="AA71" s="32"/>
      <c r="AB71" s="34"/>
      <c r="AC71" s="32"/>
      <c r="AD71" s="32"/>
      <c r="AE71" s="32"/>
      <c r="AF71" s="34"/>
      <c r="AG71" s="32"/>
      <c r="AH71" s="30" t="e">
        <f t="shared" ref="AH71:AH134" si="6">IF(ISBLANK(C71),NA(),"FIELD MUST BE COMPLETED BY HEALTH DEPT.")</f>
        <v>#N/A</v>
      </c>
      <c r="AI71" s="51"/>
      <c r="AJ71" s="30" t="e">
        <f t="shared" si="5"/>
        <v>#N/A</v>
      </c>
      <c r="AK71" s="32" t="e">
        <f t="shared" ref="AK71:AK134" si="7">IF(AND(ISBLANK(V71),ISBLANK(W71)),NA(),_xlfn.TEXTJOIN(";",TRUE,V71:W71))</f>
        <v>#N/A</v>
      </c>
    </row>
    <row r="72" spans="1:37" x14ac:dyDescent="0.3">
      <c r="A72" s="29" t="e">
        <f t="shared" si="4"/>
        <v>#N/A</v>
      </c>
      <c r="B72" s="30"/>
      <c r="C72" s="30"/>
      <c r="D72" s="31"/>
      <c r="E72" s="30"/>
      <c r="F72" s="32"/>
      <c r="G72" s="32"/>
      <c r="H72" s="32"/>
      <c r="I72" s="30"/>
      <c r="J72" s="30"/>
      <c r="K72" s="32"/>
      <c r="L72" s="31"/>
      <c r="M72" s="31"/>
      <c r="N72" s="31"/>
      <c r="O72" s="32"/>
      <c r="P72" s="32"/>
      <c r="Q72" s="32"/>
      <c r="R72" s="32"/>
      <c r="S72" s="32"/>
      <c r="T72" s="32"/>
      <c r="U72" s="32"/>
      <c r="V72" s="32"/>
      <c r="W72" s="32"/>
      <c r="X72" s="32"/>
      <c r="Y72" s="32"/>
      <c r="Z72" s="32"/>
      <c r="AA72" s="32"/>
      <c r="AB72" s="34"/>
      <c r="AC72" s="32"/>
      <c r="AD72" s="32"/>
      <c r="AE72" s="32"/>
      <c r="AF72" s="34"/>
      <c r="AG72" s="32"/>
      <c r="AH72" s="30" t="e">
        <f t="shared" si="6"/>
        <v>#N/A</v>
      </c>
      <c r="AI72" s="51"/>
      <c r="AJ72" s="30" t="e">
        <f t="shared" si="5"/>
        <v>#N/A</v>
      </c>
      <c r="AK72" s="32" t="e">
        <f t="shared" si="7"/>
        <v>#N/A</v>
      </c>
    </row>
    <row r="73" spans="1:37" x14ac:dyDescent="0.3">
      <c r="A73" s="29" t="e">
        <f t="shared" si="4"/>
        <v>#N/A</v>
      </c>
      <c r="B73" s="30"/>
      <c r="C73" s="30"/>
      <c r="D73" s="31"/>
      <c r="E73" s="30"/>
      <c r="F73" s="32"/>
      <c r="G73" s="32"/>
      <c r="H73" s="32"/>
      <c r="I73" s="30"/>
      <c r="J73" s="30"/>
      <c r="K73" s="32"/>
      <c r="L73" s="31"/>
      <c r="M73" s="31"/>
      <c r="N73" s="31"/>
      <c r="O73" s="32"/>
      <c r="P73" s="32"/>
      <c r="Q73" s="32"/>
      <c r="R73" s="32"/>
      <c r="S73" s="32"/>
      <c r="T73" s="32"/>
      <c r="U73" s="32"/>
      <c r="V73" s="32"/>
      <c r="W73" s="32"/>
      <c r="X73" s="32"/>
      <c r="Y73" s="32"/>
      <c r="Z73" s="32"/>
      <c r="AA73" s="32"/>
      <c r="AB73" s="34"/>
      <c r="AC73" s="32"/>
      <c r="AD73" s="32"/>
      <c r="AE73" s="32"/>
      <c r="AF73" s="34"/>
      <c r="AG73" s="32"/>
      <c r="AH73" s="30" t="e">
        <f t="shared" si="6"/>
        <v>#N/A</v>
      </c>
      <c r="AI73" s="51"/>
      <c r="AJ73" s="30" t="e">
        <f t="shared" si="5"/>
        <v>#N/A</v>
      </c>
      <c r="AK73" s="32" t="e">
        <f t="shared" si="7"/>
        <v>#N/A</v>
      </c>
    </row>
    <row r="74" spans="1:37" x14ac:dyDescent="0.3">
      <c r="A74" s="29" t="e">
        <f t="shared" si="4"/>
        <v>#N/A</v>
      </c>
      <c r="B74" s="30"/>
      <c r="C74" s="30"/>
      <c r="D74" s="31"/>
      <c r="E74" s="30"/>
      <c r="F74" s="32"/>
      <c r="G74" s="32"/>
      <c r="H74" s="32"/>
      <c r="I74" s="30"/>
      <c r="J74" s="30"/>
      <c r="K74" s="32"/>
      <c r="L74" s="31"/>
      <c r="M74" s="31"/>
      <c r="N74" s="31"/>
      <c r="O74" s="32"/>
      <c r="P74" s="32"/>
      <c r="Q74" s="32"/>
      <c r="R74" s="32"/>
      <c r="S74" s="32"/>
      <c r="T74" s="32"/>
      <c r="U74" s="32"/>
      <c r="V74" s="32"/>
      <c r="W74" s="32"/>
      <c r="X74" s="32"/>
      <c r="Y74" s="32"/>
      <c r="Z74" s="32"/>
      <c r="AA74" s="32"/>
      <c r="AB74" s="34"/>
      <c r="AC74" s="32"/>
      <c r="AD74" s="32"/>
      <c r="AE74" s="32"/>
      <c r="AF74" s="34"/>
      <c r="AG74" s="32"/>
      <c r="AH74" s="30" t="e">
        <f t="shared" si="6"/>
        <v>#N/A</v>
      </c>
      <c r="AI74" s="51"/>
      <c r="AJ74" s="30" t="e">
        <f t="shared" si="5"/>
        <v>#N/A</v>
      </c>
      <c r="AK74" s="32" t="e">
        <f t="shared" si="7"/>
        <v>#N/A</v>
      </c>
    </row>
    <row r="75" spans="1:37" x14ac:dyDescent="0.3">
      <c r="A75" s="29" t="e">
        <f t="shared" si="4"/>
        <v>#N/A</v>
      </c>
      <c r="B75" s="30"/>
      <c r="C75" s="30"/>
      <c r="D75" s="31"/>
      <c r="E75" s="30"/>
      <c r="F75" s="32"/>
      <c r="G75" s="32"/>
      <c r="H75" s="32"/>
      <c r="I75" s="30"/>
      <c r="J75" s="30"/>
      <c r="K75" s="32"/>
      <c r="L75" s="31"/>
      <c r="M75" s="31"/>
      <c r="N75" s="31"/>
      <c r="O75" s="32"/>
      <c r="P75" s="32"/>
      <c r="Q75" s="32"/>
      <c r="R75" s="32"/>
      <c r="S75" s="32"/>
      <c r="T75" s="32"/>
      <c r="U75" s="32"/>
      <c r="V75" s="32"/>
      <c r="W75" s="32"/>
      <c r="X75" s="32"/>
      <c r="Y75" s="32"/>
      <c r="Z75" s="32"/>
      <c r="AA75" s="32"/>
      <c r="AB75" s="34"/>
      <c r="AC75" s="32"/>
      <c r="AD75" s="32"/>
      <c r="AE75" s="32"/>
      <c r="AF75" s="34"/>
      <c r="AG75" s="32"/>
      <c r="AH75" s="30" t="e">
        <f t="shared" si="6"/>
        <v>#N/A</v>
      </c>
      <c r="AI75" s="51"/>
      <c r="AJ75" s="30" t="e">
        <f t="shared" si="5"/>
        <v>#N/A</v>
      </c>
      <c r="AK75" s="32" t="e">
        <f t="shared" si="7"/>
        <v>#N/A</v>
      </c>
    </row>
    <row r="76" spans="1:37" x14ac:dyDescent="0.3">
      <c r="A76" s="29" t="e">
        <f t="shared" si="4"/>
        <v>#N/A</v>
      </c>
      <c r="B76" s="30"/>
      <c r="C76" s="30"/>
      <c r="D76" s="31"/>
      <c r="E76" s="30"/>
      <c r="F76" s="32"/>
      <c r="G76" s="32"/>
      <c r="H76" s="32"/>
      <c r="I76" s="30"/>
      <c r="J76" s="30"/>
      <c r="K76" s="32"/>
      <c r="L76" s="31"/>
      <c r="M76" s="31"/>
      <c r="N76" s="31"/>
      <c r="O76" s="32"/>
      <c r="P76" s="32"/>
      <c r="Q76" s="32"/>
      <c r="R76" s="32"/>
      <c r="S76" s="32"/>
      <c r="T76" s="32"/>
      <c r="U76" s="32"/>
      <c r="V76" s="32"/>
      <c r="W76" s="32"/>
      <c r="X76" s="32"/>
      <c r="Y76" s="32"/>
      <c r="Z76" s="32"/>
      <c r="AA76" s="32"/>
      <c r="AB76" s="34"/>
      <c r="AC76" s="32"/>
      <c r="AD76" s="32"/>
      <c r="AE76" s="32"/>
      <c r="AF76" s="34"/>
      <c r="AG76" s="32"/>
      <c r="AH76" s="30" t="e">
        <f t="shared" si="6"/>
        <v>#N/A</v>
      </c>
      <c r="AI76" s="51"/>
      <c r="AJ76" s="30" t="e">
        <f t="shared" si="5"/>
        <v>#N/A</v>
      </c>
      <c r="AK76" s="32" t="e">
        <f t="shared" si="7"/>
        <v>#N/A</v>
      </c>
    </row>
    <row r="77" spans="1:37" x14ac:dyDescent="0.3">
      <c r="A77" s="29" t="e">
        <f t="shared" si="4"/>
        <v>#N/A</v>
      </c>
      <c r="B77" s="30"/>
      <c r="C77" s="30"/>
      <c r="D77" s="31"/>
      <c r="E77" s="30"/>
      <c r="F77" s="32"/>
      <c r="G77" s="32"/>
      <c r="H77" s="32"/>
      <c r="I77" s="30"/>
      <c r="J77" s="30"/>
      <c r="K77" s="32"/>
      <c r="L77" s="31"/>
      <c r="M77" s="31"/>
      <c r="N77" s="31"/>
      <c r="O77" s="32"/>
      <c r="P77" s="32"/>
      <c r="Q77" s="32"/>
      <c r="R77" s="32"/>
      <c r="S77" s="32"/>
      <c r="T77" s="32"/>
      <c r="U77" s="32"/>
      <c r="V77" s="32"/>
      <c r="W77" s="32"/>
      <c r="X77" s="32"/>
      <c r="Y77" s="32"/>
      <c r="Z77" s="32"/>
      <c r="AA77" s="32"/>
      <c r="AB77" s="34"/>
      <c r="AC77" s="32"/>
      <c r="AD77" s="32"/>
      <c r="AE77" s="32"/>
      <c r="AF77" s="34"/>
      <c r="AG77" s="32"/>
      <c r="AH77" s="30" t="e">
        <f t="shared" si="6"/>
        <v>#N/A</v>
      </c>
      <c r="AI77" s="51"/>
      <c r="AJ77" s="30" t="e">
        <f t="shared" si="5"/>
        <v>#N/A</v>
      </c>
      <c r="AK77" s="32" t="e">
        <f t="shared" si="7"/>
        <v>#N/A</v>
      </c>
    </row>
    <row r="78" spans="1:37" x14ac:dyDescent="0.3">
      <c r="A78" s="29" t="e">
        <f t="shared" si="4"/>
        <v>#N/A</v>
      </c>
      <c r="B78" s="30"/>
      <c r="C78" s="30"/>
      <c r="D78" s="31"/>
      <c r="E78" s="30"/>
      <c r="F78" s="32"/>
      <c r="G78" s="32"/>
      <c r="H78" s="32"/>
      <c r="I78" s="30"/>
      <c r="J78" s="30"/>
      <c r="K78" s="32"/>
      <c r="L78" s="31"/>
      <c r="M78" s="31"/>
      <c r="N78" s="31"/>
      <c r="O78" s="32"/>
      <c r="P78" s="32"/>
      <c r="Q78" s="32"/>
      <c r="R78" s="32"/>
      <c r="S78" s="32"/>
      <c r="T78" s="32"/>
      <c r="U78" s="32"/>
      <c r="V78" s="32"/>
      <c r="W78" s="32"/>
      <c r="X78" s="32"/>
      <c r="Y78" s="32"/>
      <c r="Z78" s="32"/>
      <c r="AA78" s="32"/>
      <c r="AB78" s="34"/>
      <c r="AC78" s="32"/>
      <c r="AD78" s="32"/>
      <c r="AE78" s="32"/>
      <c r="AF78" s="34"/>
      <c r="AG78" s="32"/>
      <c r="AH78" s="30" t="e">
        <f t="shared" si="6"/>
        <v>#N/A</v>
      </c>
      <c r="AI78" s="51"/>
      <c r="AJ78" s="30" t="e">
        <f t="shared" si="5"/>
        <v>#N/A</v>
      </c>
      <c r="AK78" s="32" t="e">
        <f t="shared" si="7"/>
        <v>#N/A</v>
      </c>
    </row>
    <row r="79" spans="1:37" x14ac:dyDescent="0.3">
      <c r="A79" s="29" t="e">
        <f t="shared" si="4"/>
        <v>#N/A</v>
      </c>
      <c r="B79" s="30"/>
      <c r="C79" s="30"/>
      <c r="D79" s="31"/>
      <c r="E79" s="30"/>
      <c r="F79" s="32"/>
      <c r="G79" s="32"/>
      <c r="H79" s="32"/>
      <c r="I79" s="30"/>
      <c r="J79" s="30"/>
      <c r="K79" s="32"/>
      <c r="L79" s="31"/>
      <c r="M79" s="31"/>
      <c r="N79" s="31"/>
      <c r="O79" s="32"/>
      <c r="P79" s="32"/>
      <c r="Q79" s="32"/>
      <c r="R79" s="32"/>
      <c r="S79" s="32"/>
      <c r="T79" s="32"/>
      <c r="U79" s="32"/>
      <c r="V79" s="32"/>
      <c r="W79" s="32"/>
      <c r="X79" s="32"/>
      <c r="Y79" s="32"/>
      <c r="Z79" s="32"/>
      <c r="AA79" s="32"/>
      <c r="AB79" s="34"/>
      <c r="AC79" s="32"/>
      <c r="AD79" s="32"/>
      <c r="AE79" s="32"/>
      <c r="AF79" s="34"/>
      <c r="AG79" s="32"/>
      <c r="AH79" s="30" t="e">
        <f t="shared" si="6"/>
        <v>#N/A</v>
      </c>
      <c r="AI79" s="51"/>
      <c r="AJ79" s="30" t="e">
        <f t="shared" si="5"/>
        <v>#N/A</v>
      </c>
      <c r="AK79" s="32" t="e">
        <f t="shared" si="7"/>
        <v>#N/A</v>
      </c>
    </row>
    <row r="80" spans="1:37" x14ac:dyDescent="0.3">
      <c r="A80" s="29" t="e">
        <f t="shared" si="4"/>
        <v>#N/A</v>
      </c>
      <c r="B80" s="30"/>
      <c r="C80" s="30"/>
      <c r="D80" s="31"/>
      <c r="E80" s="30"/>
      <c r="F80" s="32"/>
      <c r="G80" s="32"/>
      <c r="H80" s="32"/>
      <c r="I80" s="30"/>
      <c r="J80" s="30"/>
      <c r="K80" s="32"/>
      <c r="L80" s="31"/>
      <c r="M80" s="31"/>
      <c r="N80" s="31"/>
      <c r="O80" s="32"/>
      <c r="P80" s="32"/>
      <c r="Q80" s="32"/>
      <c r="R80" s="32"/>
      <c r="S80" s="32"/>
      <c r="T80" s="32"/>
      <c r="U80" s="32"/>
      <c r="V80" s="32"/>
      <c r="W80" s="32"/>
      <c r="X80" s="32"/>
      <c r="Y80" s="32"/>
      <c r="Z80" s="32"/>
      <c r="AA80" s="32"/>
      <c r="AB80" s="34"/>
      <c r="AC80" s="32"/>
      <c r="AD80" s="32"/>
      <c r="AE80" s="32"/>
      <c r="AF80" s="34"/>
      <c r="AG80" s="32"/>
      <c r="AH80" s="30" t="e">
        <f t="shared" si="6"/>
        <v>#N/A</v>
      </c>
      <c r="AI80" s="51"/>
      <c r="AJ80" s="30" t="e">
        <f t="shared" si="5"/>
        <v>#N/A</v>
      </c>
      <c r="AK80" s="32" t="e">
        <f t="shared" si="7"/>
        <v>#N/A</v>
      </c>
    </row>
    <row r="81" spans="1:37" x14ac:dyDescent="0.3">
      <c r="A81" s="29" t="e">
        <f t="shared" si="4"/>
        <v>#N/A</v>
      </c>
      <c r="B81" s="30"/>
      <c r="C81" s="30"/>
      <c r="D81" s="31"/>
      <c r="E81" s="30"/>
      <c r="F81" s="32"/>
      <c r="G81" s="32"/>
      <c r="H81" s="32"/>
      <c r="I81" s="30"/>
      <c r="J81" s="30"/>
      <c r="K81" s="32"/>
      <c r="L81" s="31"/>
      <c r="M81" s="31"/>
      <c r="N81" s="31"/>
      <c r="O81" s="32"/>
      <c r="P81" s="32"/>
      <c r="Q81" s="32"/>
      <c r="R81" s="32"/>
      <c r="S81" s="32"/>
      <c r="T81" s="32"/>
      <c r="U81" s="32"/>
      <c r="V81" s="32"/>
      <c r="W81" s="32"/>
      <c r="X81" s="32"/>
      <c r="Y81" s="32"/>
      <c r="Z81" s="32"/>
      <c r="AA81" s="32"/>
      <c r="AB81" s="34"/>
      <c r="AC81" s="32"/>
      <c r="AD81" s="32"/>
      <c r="AE81" s="32"/>
      <c r="AF81" s="34"/>
      <c r="AG81" s="32"/>
      <c r="AH81" s="30" t="e">
        <f t="shared" si="6"/>
        <v>#N/A</v>
      </c>
      <c r="AI81" s="51"/>
      <c r="AJ81" s="30" t="e">
        <f t="shared" si="5"/>
        <v>#N/A</v>
      </c>
      <c r="AK81" s="32" t="e">
        <f t="shared" si="7"/>
        <v>#N/A</v>
      </c>
    </row>
    <row r="82" spans="1:37" x14ac:dyDescent="0.3">
      <c r="A82" s="29" t="e">
        <f t="shared" si="4"/>
        <v>#N/A</v>
      </c>
      <c r="B82" s="30"/>
      <c r="C82" s="30"/>
      <c r="D82" s="31"/>
      <c r="E82" s="30"/>
      <c r="F82" s="32"/>
      <c r="G82" s="32"/>
      <c r="H82" s="32"/>
      <c r="I82" s="30"/>
      <c r="J82" s="30"/>
      <c r="K82" s="32"/>
      <c r="L82" s="31"/>
      <c r="M82" s="31"/>
      <c r="N82" s="31"/>
      <c r="O82" s="32"/>
      <c r="P82" s="32"/>
      <c r="Q82" s="32"/>
      <c r="R82" s="32"/>
      <c r="S82" s="32"/>
      <c r="T82" s="32"/>
      <c r="U82" s="32"/>
      <c r="V82" s="32"/>
      <c r="W82" s="32"/>
      <c r="X82" s="32"/>
      <c r="Y82" s="32"/>
      <c r="Z82" s="32"/>
      <c r="AA82" s="32"/>
      <c r="AB82" s="34"/>
      <c r="AC82" s="32"/>
      <c r="AD82" s="32"/>
      <c r="AE82" s="32"/>
      <c r="AF82" s="34"/>
      <c r="AG82" s="32"/>
      <c r="AH82" s="30" t="e">
        <f t="shared" si="6"/>
        <v>#N/A</v>
      </c>
      <c r="AI82" s="51"/>
      <c r="AJ82" s="30" t="e">
        <f t="shared" si="5"/>
        <v>#N/A</v>
      </c>
      <c r="AK82" s="32" t="e">
        <f t="shared" si="7"/>
        <v>#N/A</v>
      </c>
    </row>
    <row r="83" spans="1:37" x14ac:dyDescent="0.3">
      <c r="A83" s="29" t="e">
        <f t="shared" si="4"/>
        <v>#N/A</v>
      </c>
      <c r="B83" s="30"/>
      <c r="C83" s="30"/>
      <c r="D83" s="31"/>
      <c r="E83" s="30"/>
      <c r="F83" s="32"/>
      <c r="G83" s="32"/>
      <c r="H83" s="32"/>
      <c r="I83" s="30"/>
      <c r="J83" s="30"/>
      <c r="K83" s="32"/>
      <c r="L83" s="31"/>
      <c r="M83" s="31"/>
      <c r="N83" s="31"/>
      <c r="O83" s="32"/>
      <c r="P83" s="32"/>
      <c r="Q83" s="32"/>
      <c r="R83" s="32"/>
      <c r="S83" s="32"/>
      <c r="T83" s="32"/>
      <c r="U83" s="32"/>
      <c r="V83" s="32"/>
      <c r="W83" s="32"/>
      <c r="X83" s="32"/>
      <c r="Y83" s="32"/>
      <c r="Z83" s="32"/>
      <c r="AA83" s="32"/>
      <c r="AB83" s="34"/>
      <c r="AC83" s="32"/>
      <c r="AD83" s="32"/>
      <c r="AE83" s="32"/>
      <c r="AF83" s="34"/>
      <c r="AG83" s="32"/>
      <c r="AH83" s="30" t="e">
        <f t="shared" si="6"/>
        <v>#N/A</v>
      </c>
      <c r="AI83" s="51"/>
      <c r="AJ83" s="30" t="e">
        <f t="shared" si="5"/>
        <v>#N/A</v>
      </c>
      <c r="AK83" s="32" t="e">
        <f t="shared" si="7"/>
        <v>#N/A</v>
      </c>
    </row>
    <row r="84" spans="1:37" x14ac:dyDescent="0.3">
      <c r="A84" s="29" t="e">
        <f t="shared" si="4"/>
        <v>#N/A</v>
      </c>
      <c r="B84" s="30"/>
      <c r="C84" s="30"/>
      <c r="D84" s="31"/>
      <c r="E84" s="30"/>
      <c r="F84" s="32"/>
      <c r="G84" s="32"/>
      <c r="H84" s="32"/>
      <c r="I84" s="30"/>
      <c r="J84" s="30"/>
      <c r="K84" s="32"/>
      <c r="L84" s="31"/>
      <c r="M84" s="31"/>
      <c r="N84" s="31"/>
      <c r="O84" s="32"/>
      <c r="P84" s="32"/>
      <c r="Q84" s="32"/>
      <c r="R84" s="32"/>
      <c r="S84" s="32"/>
      <c r="T84" s="32"/>
      <c r="U84" s="32"/>
      <c r="V84" s="32"/>
      <c r="W84" s="32"/>
      <c r="X84" s="32"/>
      <c r="Y84" s="32"/>
      <c r="Z84" s="32"/>
      <c r="AA84" s="32"/>
      <c r="AB84" s="34"/>
      <c r="AC84" s="32"/>
      <c r="AD84" s="32"/>
      <c r="AE84" s="32"/>
      <c r="AF84" s="34"/>
      <c r="AG84" s="32"/>
      <c r="AH84" s="30" t="e">
        <f t="shared" si="6"/>
        <v>#N/A</v>
      </c>
      <c r="AI84" s="51"/>
      <c r="AJ84" s="30" t="e">
        <f t="shared" si="5"/>
        <v>#N/A</v>
      </c>
      <c r="AK84" s="32" t="e">
        <f t="shared" si="7"/>
        <v>#N/A</v>
      </c>
    </row>
    <row r="85" spans="1:37" x14ac:dyDescent="0.3">
      <c r="A85" s="29" t="e">
        <f t="shared" si="4"/>
        <v>#N/A</v>
      </c>
      <c r="B85" s="30"/>
      <c r="C85" s="30"/>
      <c r="D85" s="31"/>
      <c r="E85" s="30"/>
      <c r="F85" s="32"/>
      <c r="G85" s="32"/>
      <c r="H85" s="32"/>
      <c r="I85" s="30"/>
      <c r="J85" s="30"/>
      <c r="K85" s="32"/>
      <c r="L85" s="31"/>
      <c r="M85" s="31"/>
      <c r="N85" s="31"/>
      <c r="O85" s="32"/>
      <c r="P85" s="32"/>
      <c r="Q85" s="32"/>
      <c r="R85" s="32"/>
      <c r="S85" s="32"/>
      <c r="T85" s="32"/>
      <c r="U85" s="32"/>
      <c r="V85" s="32"/>
      <c r="W85" s="32"/>
      <c r="X85" s="32"/>
      <c r="Y85" s="32"/>
      <c r="Z85" s="32"/>
      <c r="AA85" s="32"/>
      <c r="AB85" s="34"/>
      <c r="AC85" s="32"/>
      <c r="AD85" s="32"/>
      <c r="AE85" s="32"/>
      <c r="AF85" s="34"/>
      <c r="AG85" s="32"/>
      <c r="AH85" s="30" t="e">
        <f t="shared" si="6"/>
        <v>#N/A</v>
      </c>
      <c r="AI85" s="51"/>
      <c r="AJ85" s="30" t="e">
        <f t="shared" si="5"/>
        <v>#N/A</v>
      </c>
      <c r="AK85" s="32" t="e">
        <f t="shared" si="7"/>
        <v>#N/A</v>
      </c>
    </row>
    <row r="86" spans="1:37" x14ac:dyDescent="0.3">
      <c r="A86" s="29" t="e">
        <f t="shared" si="4"/>
        <v>#N/A</v>
      </c>
      <c r="B86" s="30"/>
      <c r="C86" s="30"/>
      <c r="D86" s="31"/>
      <c r="E86" s="30"/>
      <c r="F86" s="32"/>
      <c r="G86" s="32"/>
      <c r="H86" s="32"/>
      <c r="I86" s="30"/>
      <c r="J86" s="30"/>
      <c r="K86" s="32"/>
      <c r="L86" s="31"/>
      <c r="M86" s="31"/>
      <c r="N86" s="31"/>
      <c r="O86" s="32"/>
      <c r="P86" s="32"/>
      <c r="Q86" s="32"/>
      <c r="R86" s="32"/>
      <c r="S86" s="32"/>
      <c r="T86" s="32"/>
      <c r="U86" s="32"/>
      <c r="V86" s="32"/>
      <c r="W86" s="32"/>
      <c r="X86" s="32"/>
      <c r="Y86" s="32"/>
      <c r="Z86" s="32"/>
      <c r="AA86" s="32"/>
      <c r="AB86" s="34"/>
      <c r="AC86" s="32"/>
      <c r="AD86" s="32"/>
      <c r="AE86" s="32"/>
      <c r="AF86" s="34"/>
      <c r="AG86" s="32"/>
      <c r="AH86" s="30" t="e">
        <f t="shared" si="6"/>
        <v>#N/A</v>
      </c>
      <c r="AI86" s="51"/>
      <c r="AJ86" s="30" t="e">
        <f t="shared" si="5"/>
        <v>#N/A</v>
      </c>
      <c r="AK86" s="32" t="e">
        <f t="shared" si="7"/>
        <v>#N/A</v>
      </c>
    </row>
    <row r="87" spans="1:37" x14ac:dyDescent="0.3">
      <c r="A87" s="29" t="e">
        <f t="shared" si="4"/>
        <v>#N/A</v>
      </c>
      <c r="B87" s="30"/>
      <c r="C87" s="30"/>
      <c r="D87" s="31"/>
      <c r="E87" s="30"/>
      <c r="F87" s="32"/>
      <c r="G87" s="32"/>
      <c r="H87" s="32"/>
      <c r="I87" s="30"/>
      <c r="J87" s="30"/>
      <c r="K87" s="32"/>
      <c r="L87" s="31"/>
      <c r="M87" s="31"/>
      <c r="N87" s="31"/>
      <c r="O87" s="32"/>
      <c r="P87" s="32"/>
      <c r="Q87" s="32"/>
      <c r="R87" s="32"/>
      <c r="S87" s="32"/>
      <c r="T87" s="32"/>
      <c r="U87" s="32"/>
      <c r="V87" s="32"/>
      <c r="W87" s="32"/>
      <c r="X87" s="32"/>
      <c r="Y87" s="32"/>
      <c r="Z87" s="32"/>
      <c r="AA87" s="32"/>
      <c r="AB87" s="34"/>
      <c r="AC87" s="32"/>
      <c r="AD87" s="32"/>
      <c r="AE87" s="32"/>
      <c r="AF87" s="34"/>
      <c r="AG87" s="32"/>
      <c r="AH87" s="30" t="e">
        <f t="shared" si="6"/>
        <v>#N/A</v>
      </c>
      <c r="AI87" s="51"/>
      <c r="AJ87" s="30" t="e">
        <f t="shared" si="5"/>
        <v>#N/A</v>
      </c>
      <c r="AK87" s="32" t="e">
        <f t="shared" si="7"/>
        <v>#N/A</v>
      </c>
    </row>
    <row r="88" spans="1:37" x14ac:dyDescent="0.3">
      <c r="A88" s="29" t="e">
        <f t="shared" si="4"/>
        <v>#N/A</v>
      </c>
      <c r="B88" s="30"/>
      <c r="C88" s="30"/>
      <c r="D88" s="31"/>
      <c r="E88" s="30"/>
      <c r="F88" s="32"/>
      <c r="G88" s="32"/>
      <c r="H88" s="32"/>
      <c r="I88" s="30"/>
      <c r="J88" s="30"/>
      <c r="K88" s="32"/>
      <c r="L88" s="31"/>
      <c r="M88" s="31"/>
      <c r="N88" s="31"/>
      <c r="O88" s="32"/>
      <c r="P88" s="32"/>
      <c r="Q88" s="32"/>
      <c r="R88" s="32"/>
      <c r="S88" s="32"/>
      <c r="T88" s="32"/>
      <c r="U88" s="32"/>
      <c r="V88" s="32"/>
      <c r="W88" s="32"/>
      <c r="X88" s="32"/>
      <c r="Y88" s="32"/>
      <c r="Z88" s="32"/>
      <c r="AA88" s="32"/>
      <c r="AB88" s="34"/>
      <c r="AC88" s="32"/>
      <c r="AD88" s="32"/>
      <c r="AE88" s="32"/>
      <c r="AF88" s="34"/>
      <c r="AG88" s="32"/>
      <c r="AH88" s="30" t="e">
        <f t="shared" si="6"/>
        <v>#N/A</v>
      </c>
      <c r="AI88" s="51"/>
      <c r="AJ88" s="30" t="e">
        <f t="shared" si="5"/>
        <v>#N/A</v>
      </c>
      <c r="AK88" s="32" t="e">
        <f t="shared" si="7"/>
        <v>#N/A</v>
      </c>
    </row>
    <row r="89" spans="1:37" x14ac:dyDescent="0.3">
      <c r="A89" s="29" t="e">
        <f t="shared" si="4"/>
        <v>#N/A</v>
      </c>
      <c r="B89" s="30"/>
      <c r="C89" s="30"/>
      <c r="D89" s="31"/>
      <c r="E89" s="30"/>
      <c r="F89" s="32"/>
      <c r="G89" s="32"/>
      <c r="H89" s="32"/>
      <c r="I89" s="30"/>
      <c r="J89" s="30"/>
      <c r="K89" s="32"/>
      <c r="L89" s="31"/>
      <c r="M89" s="31"/>
      <c r="N89" s="31"/>
      <c r="O89" s="32"/>
      <c r="P89" s="32"/>
      <c r="Q89" s="32"/>
      <c r="R89" s="32"/>
      <c r="S89" s="32"/>
      <c r="T89" s="32"/>
      <c r="U89" s="32"/>
      <c r="V89" s="32"/>
      <c r="W89" s="32"/>
      <c r="X89" s="32"/>
      <c r="Y89" s="32"/>
      <c r="Z89" s="32"/>
      <c r="AA89" s="32"/>
      <c r="AB89" s="34"/>
      <c r="AC89" s="32"/>
      <c r="AD89" s="32"/>
      <c r="AE89" s="32"/>
      <c r="AF89" s="34"/>
      <c r="AG89" s="32"/>
      <c r="AH89" s="30" t="e">
        <f t="shared" si="6"/>
        <v>#N/A</v>
      </c>
      <c r="AI89" s="51"/>
      <c r="AJ89" s="30" t="e">
        <f t="shared" si="5"/>
        <v>#N/A</v>
      </c>
      <c r="AK89" s="32" t="e">
        <f t="shared" si="7"/>
        <v>#N/A</v>
      </c>
    </row>
    <row r="90" spans="1:37" x14ac:dyDescent="0.3">
      <c r="A90" s="29" t="e">
        <f t="shared" si="4"/>
        <v>#N/A</v>
      </c>
      <c r="B90" s="30"/>
      <c r="C90" s="30"/>
      <c r="D90" s="31"/>
      <c r="E90" s="30"/>
      <c r="F90" s="32"/>
      <c r="G90" s="32"/>
      <c r="H90" s="32"/>
      <c r="I90" s="30"/>
      <c r="J90" s="30"/>
      <c r="K90" s="32"/>
      <c r="L90" s="31"/>
      <c r="M90" s="31"/>
      <c r="N90" s="31"/>
      <c r="O90" s="32"/>
      <c r="P90" s="32"/>
      <c r="Q90" s="32"/>
      <c r="R90" s="32"/>
      <c r="S90" s="32"/>
      <c r="T90" s="32"/>
      <c r="U90" s="32"/>
      <c r="V90" s="32"/>
      <c r="W90" s="32"/>
      <c r="X90" s="32"/>
      <c r="Y90" s="32"/>
      <c r="Z90" s="32"/>
      <c r="AA90" s="32"/>
      <c r="AB90" s="34"/>
      <c r="AC90" s="32"/>
      <c r="AD90" s="32"/>
      <c r="AE90" s="32"/>
      <c r="AF90" s="34"/>
      <c r="AG90" s="32"/>
      <c r="AH90" s="30" t="e">
        <f t="shared" si="6"/>
        <v>#N/A</v>
      </c>
      <c r="AI90" s="51"/>
      <c r="AJ90" s="30" t="e">
        <f t="shared" si="5"/>
        <v>#N/A</v>
      </c>
      <c r="AK90" s="32" t="e">
        <f t="shared" si="7"/>
        <v>#N/A</v>
      </c>
    </row>
    <row r="91" spans="1:37" x14ac:dyDescent="0.3">
      <c r="A91" s="29" t="e">
        <f t="shared" si="4"/>
        <v>#N/A</v>
      </c>
      <c r="B91" s="30"/>
      <c r="C91" s="30"/>
      <c r="D91" s="31"/>
      <c r="E91" s="30"/>
      <c r="F91" s="32"/>
      <c r="G91" s="32"/>
      <c r="H91" s="32"/>
      <c r="I91" s="30"/>
      <c r="J91" s="30"/>
      <c r="K91" s="32"/>
      <c r="L91" s="31"/>
      <c r="M91" s="31"/>
      <c r="N91" s="31"/>
      <c r="O91" s="32"/>
      <c r="P91" s="32"/>
      <c r="Q91" s="32"/>
      <c r="R91" s="32"/>
      <c r="S91" s="32"/>
      <c r="T91" s="32"/>
      <c r="U91" s="32"/>
      <c r="V91" s="32"/>
      <c r="W91" s="32"/>
      <c r="X91" s="32"/>
      <c r="Y91" s="32"/>
      <c r="Z91" s="32"/>
      <c r="AA91" s="32"/>
      <c r="AB91" s="34"/>
      <c r="AC91" s="32"/>
      <c r="AD91" s="32"/>
      <c r="AE91" s="32"/>
      <c r="AF91" s="34"/>
      <c r="AG91" s="32"/>
      <c r="AH91" s="30" t="e">
        <f t="shared" si="6"/>
        <v>#N/A</v>
      </c>
      <c r="AI91" s="51"/>
      <c r="AJ91" s="30" t="e">
        <f t="shared" si="5"/>
        <v>#N/A</v>
      </c>
      <c r="AK91" s="32" t="e">
        <f t="shared" si="7"/>
        <v>#N/A</v>
      </c>
    </row>
    <row r="92" spans="1:37" x14ac:dyDescent="0.3">
      <c r="A92" s="29" t="e">
        <f t="shared" si="4"/>
        <v>#N/A</v>
      </c>
      <c r="B92" s="30"/>
      <c r="C92" s="30"/>
      <c r="D92" s="31"/>
      <c r="E92" s="30"/>
      <c r="F92" s="32"/>
      <c r="G92" s="32"/>
      <c r="H92" s="32"/>
      <c r="I92" s="30"/>
      <c r="J92" s="30"/>
      <c r="K92" s="32"/>
      <c r="L92" s="31"/>
      <c r="M92" s="31"/>
      <c r="N92" s="31"/>
      <c r="O92" s="32"/>
      <c r="P92" s="32"/>
      <c r="Q92" s="32"/>
      <c r="R92" s="32"/>
      <c r="S92" s="32"/>
      <c r="T92" s="32"/>
      <c r="U92" s="32"/>
      <c r="V92" s="32"/>
      <c r="W92" s="32"/>
      <c r="X92" s="32"/>
      <c r="Y92" s="32"/>
      <c r="Z92" s="32"/>
      <c r="AA92" s="32"/>
      <c r="AB92" s="34"/>
      <c r="AC92" s="32"/>
      <c r="AD92" s="32"/>
      <c r="AE92" s="32"/>
      <c r="AF92" s="34"/>
      <c r="AG92" s="32"/>
      <c r="AH92" s="30" t="e">
        <f t="shared" si="6"/>
        <v>#N/A</v>
      </c>
      <c r="AI92" s="51"/>
      <c r="AJ92" s="30" t="e">
        <f t="shared" si="5"/>
        <v>#N/A</v>
      </c>
      <c r="AK92" s="32" t="e">
        <f t="shared" si="7"/>
        <v>#N/A</v>
      </c>
    </row>
    <row r="93" spans="1:37" x14ac:dyDescent="0.3">
      <c r="A93" s="29" t="e">
        <f t="shared" si="4"/>
        <v>#N/A</v>
      </c>
      <c r="B93" s="30"/>
      <c r="C93" s="30"/>
      <c r="D93" s="31"/>
      <c r="E93" s="30"/>
      <c r="F93" s="32"/>
      <c r="G93" s="32"/>
      <c r="H93" s="32"/>
      <c r="I93" s="30"/>
      <c r="J93" s="30"/>
      <c r="K93" s="32"/>
      <c r="L93" s="31"/>
      <c r="M93" s="31"/>
      <c r="N93" s="31"/>
      <c r="O93" s="32"/>
      <c r="P93" s="32"/>
      <c r="Q93" s="32"/>
      <c r="R93" s="32"/>
      <c r="S93" s="32"/>
      <c r="T93" s="32"/>
      <c r="U93" s="32"/>
      <c r="V93" s="32"/>
      <c r="W93" s="32"/>
      <c r="X93" s="32"/>
      <c r="Y93" s="32"/>
      <c r="Z93" s="32"/>
      <c r="AA93" s="32"/>
      <c r="AB93" s="34"/>
      <c r="AC93" s="32"/>
      <c r="AD93" s="32"/>
      <c r="AE93" s="32"/>
      <c r="AF93" s="34"/>
      <c r="AG93" s="32"/>
      <c r="AH93" s="30" t="e">
        <f t="shared" si="6"/>
        <v>#N/A</v>
      </c>
      <c r="AI93" s="51"/>
      <c r="AJ93" s="30" t="e">
        <f t="shared" si="5"/>
        <v>#N/A</v>
      </c>
      <c r="AK93" s="32" t="e">
        <f t="shared" si="7"/>
        <v>#N/A</v>
      </c>
    </row>
    <row r="94" spans="1:37" x14ac:dyDescent="0.3">
      <c r="A94" s="29" t="e">
        <f t="shared" si="4"/>
        <v>#N/A</v>
      </c>
      <c r="B94" s="30"/>
      <c r="C94" s="30"/>
      <c r="D94" s="31"/>
      <c r="E94" s="30"/>
      <c r="F94" s="32"/>
      <c r="G94" s="32"/>
      <c r="H94" s="32"/>
      <c r="I94" s="30"/>
      <c r="J94" s="30"/>
      <c r="K94" s="32"/>
      <c r="L94" s="31"/>
      <c r="M94" s="31"/>
      <c r="N94" s="31"/>
      <c r="O94" s="32"/>
      <c r="P94" s="32"/>
      <c r="Q94" s="32"/>
      <c r="R94" s="32"/>
      <c r="S94" s="32"/>
      <c r="T94" s="32"/>
      <c r="U94" s="32"/>
      <c r="V94" s="32"/>
      <c r="W94" s="32"/>
      <c r="X94" s="32"/>
      <c r="Y94" s="32"/>
      <c r="Z94" s="32"/>
      <c r="AA94" s="32"/>
      <c r="AB94" s="34"/>
      <c r="AC94" s="32"/>
      <c r="AD94" s="32"/>
      <c r="AE94" s="32"/>
      <c r="AF94" s="34"/>
      <c r="AG94" s="32"/>
      <c r="AH94" s="30" t="e">
        <f t="shared" si="6"/>
        <v>#N/A</v>
      </c>
      <c r="AI94" s="51"/>
      <c r="AJ94" s="30" t="e">
        <f t="shared" si="5"/>
        <v>#N/A</v>
      </c>
      <c r="AK94" s="32" t="e">
        <f t="shared" si="7"/>
        <v>#N/A</v>
      </c>
    </row>
    <row r="95" spans="1:37" x14ac:dyDescent="0.3">
      <c r="A95" s="29" t="e">
        <f t="shared" si="4"/>
        <v>#N/A</v>
      </c>
      <c r="B95" s="30"/>
      <c r="C95" s="30"/>
      <c r="D95" s="31"/>
      <c r="E95" s="30"/>
      <c r="F95" s="32"/>
      <c r="G95" s="32"/>
      <c r="H95" s="32"/>
      <c r="I95" s="30"/>
      <c r="J95" s="30"/>
      <c r="K95" s="32"/>
      <c r="L95" s="31"/>
      <c r="M95" s="31"/>
      <c r="N95" s="31"/>
      <c r="O95" s="32"/>
      <c r="P95" s="32"/>
      <c r="Q95" s="32"/>
      <c r="R95" s="32"/>
      <c r="S95" s="32"/>
      <c r="T95" s="32"/>
      <c r="U95" s="32"/>
      <c r="V95" s="32"/>
      <c r="W95" s="32"/>
      <c r="X95" s="32"/>
      <c r="Y95" s="32"/>
      <c r="Z95" s="32"/>
      <c r="AA95" s="32"/>
      <c r="AB95" s="34"/>
      <c r="AC95" s="32"/>
      <c r="AD95" s="32"/>
      <c r="AE95" s="32"/>
      <c r="AF95" s="34"/>
      <c r="AG95" s="32"/>
      <c r="AH95" s="30" t="e">
        <f t="shared" si="6"/>
        <v>#N/A</v>
      </c>
      <c r="AI95" s="51"/>
      <c r="AJ95" s="30" t="e">
        <f t="shared" si="5"/>
        <v>#N/A</v>
      </c>
      <c r="AK95" s="32" t="e">
        <f t="shared" si="7"/>
        <v>#N/A</v>
      </c>
    </row>
    <row r="96" spans="1:37" x14ac:dyDescent="0.3">
      <c r="A96" s="29" t="e">
        <f t="shared" si="4"/>
        <v>#N/A</v>
      </c>
      <c r="B96" s="30"/>
      <c r="C96" s="30"/>
      <c r="D96" s="31"/>
      <c r="E96" s="30"/>
      <c r="F96" s="32"/>
      <c r="G96" s="32"/>
      <c r="H96" s="32"/>
      <c r="I96" s="30"/>
      <c r="J96" s="30"/>
      <c r="K96" s="32"/>
      <c r="L96" s="31"/>
      <c r="M96" s="31"/>
      <c r="N96" s="31"/>
      <c r="O96" s="32"/>
      <c r="P96" s="32"/>
      <c r="Q96" s="32"/>
      <c r="R96" s="32"/>
      <c r="S96" s="32"/>
      <c r="T96" s="32"/>
      <c r="U96" s="32"/>
      <c r="V96" s="32"/>
      <c r="W96" s="32"/>
      <c r="X96" s="32"/>
      <c r="Y96" s="32"/>
      <c r="Z96" s="32"/>
      <c r="AA96" s="32"/>
      <c r="AB96" s="34"/>
      <c r="AC96" s="32"/>
      <c r="AD96" s="32"/>
      <c r="AE96" s="32"/>
      <c r="AF96" s="34"/>
      <c r="AG96" s="32"/>
      <c r="AH96" s="30" t="e">
        <f t="shared" si="6"/>
        <v>#N/A</v>
      </c>
      <c r="AI96" s="51"/>
      <c r="AJ96" s="30" t="e">
        <f t="shared" si="5"/>
        <v>#N/A</v>
      </c>
      <c r="AK96" s="32" t="e">
        <f t="shared" si="7"/>
        <v>#N/A</v>
      </c>
    </row>
    <row r="97" spans="1:37" x14ac:dyDescent="0.3">
      <c r="A97" s="29" t="e">
        <f t="shared" si="4"/>
        <v>#N/A</v>
      </c>
      <c r="B97" s="30"/>
      <c r="C97" s="30"/>
      <c r="D97" s="31"/>
      <c r="E97" s="30"/>
      <c r="F97" s="32"/>
      <c r="G97" s="32"/>
      <c r="H97" s="32"/>
      <c r="I97" s="30"/>
      <c r="J97" s="30"/>
      <c r="K97" s="32"/>
      <c r="L97" s="31"/>
      <c r="M97" s="31"/>
      <c r="N97" s="31"/>
      <c r="O97" s="32"/>
      <c r="P97" s="32"/>
      <c r="Q97" s="32"/>
      <c r="R97" s="32"/>
      <c r="S97" s="32"/>
      <c r="T97" s="32"/>
      <c r="U97" s="32"/>
      <c r="V97" s="32"/>
      <c r="W97" s="32"/>
      <c r="X97" s="32"/>
      <c r="Y97" s="32"/>
      <c r="Z97" s="32"/>
      <c r="AA97" s="32"/>
      <c r="AB97" s="34"/>
      <c r="AC97" s="32"/>
      <c r="AD97" s="32"/>
      <c r="AE97" s="32"/>
      <c r="AF97" s="34"/>
      <c r="AG97" s="32"/>
      <c r="AH97" s="30" t="e">
        <f t="shared" si="6"/>
        <v>#N/A</v>
      </c>
      <c r="AI97" s="51"/>
      <c r="AJ97" s="30" t="e">
        <f t="shared" si="5"/>
        <v>#N/A</v>
      </c>
      <c r="AK97" s="32" t="e">
        <f t="shared" si="7"/>
        <v>#N/A</v>
      </c>
    </row>
    <row r="98" spans="1:37" x14ac:dyDescent="0.3">
      <c r="A98" s="29" t="e">
        <f t="shared" si="4"/>
        <v>#N/A</v>
      </c>
      <c r="B98" s="30"/>
      <c r="C98" s="30"/>
      <c r="D98" s="31"/>
      <c r="E98" s="30"/>
      <c r="F98" s="32"/>
      <c r="G98" s="32"/>
      <c r="H98" s="32"/>
      <c r="I98" s="30"/>
      <c r="J98" s="30"/>
      <c r="K98" s="32"/>
      <c r="L98" s="31"/>
      <c r="M98" s="31"/>
      <c r="N98" s="31"/>
      <c r="O98" s="32"/>
      <c r="P98" s="32"/>
      <c r="Q98" s="32"/>
      <c r="R98" s="32"/>
      <c r="S98" s="32"/>
      <c r="T98" s="32"/>
      <c r="U98" s="32"/>
      <c r="V98" s="32"/>
      <c r="W98" s="32"/>
      <c r="X98" s="32"/>
      <c r="Y98" s="32"/>
      <c r="Z98" s="32"/>
      <c r="AA98" s="32"/>
      <c r="AB98" s="34"/>
      <c r="AC98" s="32"/>
      <c r="AD98" s="32"/>
      <c r="AE98" s="32"/>
      <c r="AF98" s="34"/>
      <c r="AG98" s="32"/>
      <c r="AH98" s="30" t="e">
        <f t="shared" si="6"/>
        <v>#N/A</v>
      </c>
      <c r="AI98" s="51"/>
      <c r="AJ98" s="30" t="e">
        <f t="shared" si="5"/>
        <v>#N/A</v>
      </c>
      <c r="AK98" s="32" t="e">
        <f t="shared" si="7"/>
        <v>#N/A</v>
      </c>
    </row>
    <row r="99" spans="1:37" x14ac:dyDescent="0.3">
      <c r="A99" s="29" t="e">
        <f t="shared" si="4"/>
        <v>#N/A</v>
      </c>
      <c r="B99" s="30"/>
      <c r="C99" s="30"/>
      <c r="D99" s="31"/>
      <c r="E99" s="30"/>
      <c r="F99" s="32"/>
      <c r="G99" s="32"/>
      <c r="H99" s="32"/>
      <c r="I99" s="30"/>
      <c r="J99" s="30"/>
      <c r="K99" s="32"/>
      <c r="L99" s="31"/>
      <c r="M99" s="31"/>
      <c r="N99" s="31"/>
      <c r="O99" s="32"/>
      <c r="P99" s="32"/>
      <c r="Q99" s="32"/>
      <c r="R99" s="32"/>
      <c r="S99" s="32"/>
      <c r="T99" s="32"/>
      <c r="U99" s="32"/>
      <c r="V99" s="32"/>
      <c r="W99" s="32"/>
      <c r="X99" s="32"/>
      <c r="Y99" s="32"/>
      <c r="Z99" s="32"/>
      <c r="AA99" s="32"/>
      <c r="AB99" s="34"/>
      <c r="AC99" s="32"/>
      <c r="AD99" s="32"/>
      <c r="AE99" s="32"/>
      <c r="AF99" s="34"/>
      <c r="AG99" s="32"/>
      <c r="AH99" s="30" t="e">
        <f t="shared" si="6"/>
        <v>#N/A</v>
      </c>
      <c r="AI99" s="51"/>
      <c r="AJ99" s="30" t="e">
        <f t="shared" si="5"/>
        <v>#N/A</v>
      </c>
      <c r="AK99" s="32" t="e">
        <f t="shared" si="7"/>
        <v>#N/A</v>
      </c>
    </row>
    <row r="100" spans="1:37" x14ac:dyDescent="0.3">
      <c r="A100" s="29" t="e">
        <f t="shared" si="4"/>
        <v>#N/A</v>
      </c>
      <c r="B100" s="30"/>
      <c r="C100" s="30"/>
      <c r="D100" s="31"/>
      <c r="E100" s="30"/>
      <c r="F100" s="32"/>
      <c r="G100" s="32"/>
      <c r="H100" s="32"/>
      <c r="I100" s="30"/>
      <c r="J100" s="30"/>
      <c r="K100" s="32"/>
      <c r="L100" s="31"/>
      <c r="M100" s="31"/>
      <c r="N100" s="31"/>
      <c r="O100" s="32"/>
      <c r="P100" s="32"/>
      <c r="Q100" s="32"/>
      <c r="R100" s="32"/>
      <c r="S100" s="32"/>
      <c r="T100" s="32"/>
      <c r="U100" s="32"/>
      <c r="V100" s="32"/>
      <c r="W100" s="32"/>
      <c r="X100" s="32"/>
      <c r="Y100" s="32"/>
      <c r="Z100" s="32"/>
      <c r="AA100" s="32"/>
      <c r="AB100" s="34"/>
      <c r="AC100" s="32"/>
      <c r="AD100" s="32"/>
      <c r="AE100" s="32"/>
      <c r="AF100" s="34"/>
      <c r="AG100" s="32"/>
      <c r="AH100" s="30" t="e">
        <f t="shared" si="6"/>
        <v>#N/A</v>
      </c>
      <c r="AI100" s="51"/>
      <c r="AJ100" s="30" t="e">
        <f t="shared" si="5"/>
        <v>#N/A</v>
      </c>
      <c r="AK100" s="32" t="e">
        <f t="shared" si="7"/>
        <v>#N/A</v>
      </c>
    </row>
    <row r="101" spans="1:37" x14ac:dyDescent="0.3">
      <c r="A101" s="29" t="e">
        <f t="shared" si="4"/>
        <v>#N/A</v>
      </c>
      <c r="B101" s="30"/>
      <c r="C101" s="30"/>
      <c r="D101" s="31"/>
      <c r="E101" s="30"/>
      <c r="F101" s="32"/>
      <c r="G101" s="32"/>
      <c r="H101" s="32"/>
      <c r="I101" s="30"/>
      <c r="J101" s="30"/>
      <c r="K101" s="32"/>
      <c r="L101" s="31"/>
      <c r="M101" s="31"/>
      <c r="N101" s="31"/>
      <c r="O101" s="32"/>
      <c r="P101" s="32"/>
      <c r="Q101" s="32"/>
      <c r="R101" s="32"/>
      <c r="S101" s="32"/>
      <c r="T101" s="32"/>
      <c r="U101" s="32"/>
      <c r="V101" s="32"/>
      <c r="W101" s="32"/>
      <c r="X101" s="32"/>
      <c r="Y101" s="32"/>
      <c r="Z101" s="32"/>
      <c r="AA101" s="32"/>
      <c r="AB101" s="34"/>
      <c r="AC101" s="32"/>
      <c r="AD101" s="32"/>
      <c r="AE101" s="32"/>
      <c r="AF101" s="34"/>
      <c r="AG101" s="32"/>
      <c r="AH101" s="30" t="e">
        <f t="shared" si="6"/>
        <v>#N/A</v>
      </c>
      <c r="AI101" s="51"/>
      <c r="AJ101" s="30" t="e">
        <f t="shared" si="5"/>
        <v>#N/A</v>
      </c>
      <c r="AK101" s="32" t="e">
        <f t="shared" si="7"/>
        <v>#N/A</v>
      </c>
    </row>
    <row r="102" spans="1:37" x14ac:dyDescent="0.3">
      <c r="A102" s="29" t="e">
        <f t="shared" si="4"/>
        <v>#N/A</v>
      </c>
      <c r="B102" s="30"/>
      <c r="C102" s="30"/>
      <c r="D102" s="31"/>
      <c r="E102" s="30"/>
      <c r="F102" s="32"/>
      <c r="G102" s="32"/>
      <c r="H102" s="32"/>
      <c r="I102" s="30"/>
      <c r="J102" s="30"/>
      <c r="K102" s="32"/>
      <c r="L102" s="31"/>
      <c r="M102" s="31"/>
      <c r="N102" s="31"/>
      <c r="O102" s="32"/>
      <c r="P102" s="32"/>
      <c r="Q102" s="32"/>
      <c r="R102" s="32"/>
      <c r="S102" s="32"/>
      <c r="T102" s="32"/>
      <c r="U102" s="32"/>
      <c r="V102" s="32"/>
      <c r="W102" s="32"/>
      <c r="X102" s="32"/>
      <c r="Y102" s="32"/>
      <c r="Z102" s="32"/>
      <c r="AA102" s="32"/>
      <c r="AB102" s="34"/>
      <c r="AC102" s="32"/>
      <c r="AD102" s="32"/>
      <c r="AE102" s="32"/>
      <c r="AF102" s="34"/>
      <c r="AG102" s="32"/>
      <c r="AH102" s="30" t="e">
        <f t="shared" si="6"/>
        <v>#N/A</v>
      </c>
      <c r="AI102" s="51"/>
      <c r="AJ102" s="30" t="e">
        <f t="shared" si="5"/>
        <v>#N/A</v>
      </c>
      <c r="AK102" s="32" t="e">
        <f t="shared" si="7"/>
        <v>#N/A</v>
      </c>
    </row>
    <row r="103" spans="1:37" x14ac:dyDescent="0.3">
      <c r="A103" s="29" t="e">
        <f t="shared" si="4"/>
        <v>#N/A</v>
      </c>
      <c r="B103" s="30"/>
      <c r="C103" s="30"/>
      <c r="D103" s="31"/>
      <c r="E103" s="30"/>
      <c r="F103" s="32"/>
      <c r="G103" s="32"/>
      <c r="H103" s="32"/>
      <c r="I103" s="30"/>
      <c r="J103" s="30"/>
      <c r="K103" s="32"/>
      <c r="L103" s="31"/>
      <c r="M103" s="31"/>
      <c r="N103" s="31"/>
      <c r="O103" s="32"/>
      <c r="P103" s="32"/>
      <c r="Q103" s="32"/>
      <c r="R103" s="32"/>
      <c r="S103" s="32"/>
      <c r="T103" s="32"/>
      <c r="U103" s="32"/>
      <c r="V103" s="32"/>
      <c r="W103" s="32"/>
      <c r="X103" s="32"/>
      <c r="Y103" s="32"/>
      <c r="Z103" s="32"/>
      <c r="AA103" s="32"/>
      <c r="AB103" s="34"/>
      <c r="AC103" s="32"/>
      <c r="AD103" s="32"/>
      <c r="AE103" s="32"/>
      <c r="AF103" s="34"/>
      <c r="AG103" s="32"/>
      <c r="AH103" s="30" t="e">
        <f t="shared" si="6"/>
        <v>#N/A</v>
      </c>
      <c r="AI103" s="51"/>
      <c r="AJ103" s="30" t="e">
        <f t="shared" si="5"/>
        <v>#N/A</v>
      </c>
      <c r="AK103" s="32" t="e">
        <f t="shared" si="7"/>
        <v>#N/A</v>
      </c>
    </row>
    <row r="104" spans="1:37" x14ac:dyDescent="0.3">
      <c r="A104" s="29" t="e">
        <f t="shared" si="4"/>
        <v>#N/A</v>
      </c>
      <c r="B104" s="30"/>
      <c r="C104" s="30"/>
      <c r="D104" s="31"/>
      <c r="E104" s="30"/>
      <c r="F104" s="32"/>
      <c r="G104" s="32"/>
      <c r="H104" s="32"/>
      <c r="I104" s="30"/>
      <c r="J104" s="30"/>
      <c r="K104" s="32"/>
      <c r="L104" s="31"/>
      <c r="M104" s="31"/>
      <c r="N104" s="31"/>
      <c r="O104" s="32"/>
      <c r="P104" s="32"/>
      <c r="Q104" s="32"/>
      <c r="R104" s="32"/>
      <c r="S104" s="32"/>
      <c r="T104" s="32"/>
      <c r="U104" s="32"/>
      <c r="V104" s="32"/>
      <c r="W104" s="32"/>
      <c r="X104" s="32"/>
      <c r="Y104" s="32"/>
      <c r="Z104" s="32"/>
      <c r="AA104" s="32"/>
      <c r="AB104" s="34"/>
      <c r="AC104" s="32"/>
      <c r="AD104" s="32"/>
      <c r="AE104" s="32"/>
      <c r="AF104" s="34"/>
      <c r="AG104" s="32"/>
      <c r="AH104" s="30" t="e">
        <f t="shared" si="6"/>
        <v>#N/A</v>
      </c>
      <c r="AI104" s="51"/>
      <c r="AJ104" s="30" t="e">
        <f t="shared" si="5"/>
        <v>#N/A</v>
      </c>
      <c r="AK104" s="32" t="e">
        <f t="shared" si="7"/>
        <v>#N/A</v>
      </c>
    </row>
    <row r="105" spans="1:37" x14ac:dyDescent="0.3">
      <c r="A105" s="29" t="e">
        <f t="shared" si="4"/>
        <v>#N/A</v>
      </c>
      <c r="B105" s="30"/>
      <c r="C105" s="30"/>
      <c r="D105" s="31"/>
      <c r="E105" s="30"/>
      <c r="F105" s="32"/>
      <c r="G105" s="32"/>
      <c r="H105" s="32"/>
      <c r="I105" s="30"/>
      <c r="J105" s="30"/>
      <c r="K105" s="32"/>
      <c r="L105" s="31"/>
      <c r="M105" s="31"/>
      <c r="N105" s="31"/>
      <c r="O105" s="32"/>
      <c r="P105" s="32"/>
      <c r="Q105" s="32"/>
      <c r="R105" s="32"/>
      <c r="S105" s="32"/>
      <c r="T105" s="32"/>
      <c r="U105" s="32"/>
      <c r="V105" s="32"/>
      <c r="W105" s="32"/>
      <c r="X105" s="32"/>
      <c r="Y105" s="32"/>
      <c r="Z105" s="32"/>
      <c r="AA105" s="32"/>
      <c r="AB105" s="34"/>
      <c r="AC105" s="32"/>
      <c r="AD105" s="32"/>
      <c r="AE105" s="32"/>
      <c r="AF105" s="34"/>
      <c r="AG105" s="32"/>
      <c r="AH105" s="30" t="e">
        <f t="shared" si="6"/>
        <v>#N/A</v>
      </c>
      <c r="AI105" s="51"/>
      <c r="AJ105" s="30" t="e">
        <f t="shared" si="5"/>
        <v>#N/A</v>
      </c>
      <c r="AK105" s="32" t="e">
        <f t="shared" si="7"/>
        <v>#N/A</v>
      </c>
    </row>
    <row r="106" spans="1:37" x14ac:dyDescent="0.3">
      <c r="A106" s="29" t="e">
        <f t="shared" si="4"/>
        <v>#N/A</v>
      </c>
      <c r="B106" s="30"/>
      <c r="C106" s="30"/>
      <c r="D106" s="31"/>
      <c r="E106" s="30"/>
      <c r="F106" s="32"/>
      <c r="G106" s="32"/>
      <c r="H106" s="32"/>
      <c r="I106" s="30"/>
      <c r="J106" s="30"/>
      <c r="K106" s="32"/>
      <c r="L106" s="31"/>
      <c r="M106" s="31"/>
      <c r="N106" s="31"/>
      <c r="O106" s="32"/>
      <c r="P106" s="32"/>
      <c r="Q106" s="32"/>
      <c r="R106" s="32"/>
      <c r="S106" s="32"/>
      <c r="T106" s="32"/>
      <c r="U106" s="32"/>
      <c r="V106" s="32"/>
      <c r="W106" s="32"/>
      <c r="X106" s="32"/>
      <c r="Y106" s="32"/>
      <c r="Z106" s="32"/>
      <c r="AA106" s="32"/>
      <c r="AB106" s="34"/>
      <c r="AC106" s="32"/>
      <c r="AD106" s="32"/>
      <c r="AE106" s="32"/>
      <c r="AF106" s="34"/>
      <c r="AG106" s="32"/>
      <c r="AH106" s="30" t="e">
        <f t="shared" si="6"/>
        <v>#N/A</v>
      </c>
      <c r="AI106" s="51"/>
      <c r="AJ106" s="30" t="e">
        <f t="shared" si="5"/>
        <v>#N/A</v>
      </c>
      <c r="AK106" s="32" t="e">
        <f t="shared" si="7"/>
        <v>#N/A</v>
      </c>
    </row>
    <row r="107" spans="1:37" x14ac:dyDescent="0.3">
      <c r="A107" s="29" t="e">
        <f t="shared" si="4"/>
        <v>#N/A</v>
      </c>
      <c r="B107" s="30"/>
      <c r="C107" s="30"/>
      <c r="D107" s="31"/>
      <c r="E107" s="30"/>
      <c r="F107" s="32"/>
      <c r="G107" s="32"/>
      <c r="H107" s="32"/>
      <c r="I107" s="30"/>
      <c r="J107" s="30"/>
      <c r="K107" s="32"/>
      <c r="L107" s="31"/>
      <c r="M107" s="31"/>
      <c r="N107" s="31"/>
      <c r="O107" s="32"/>
      <c r="P107" s="32"/>
      <c r="Q107" s="32"/>
      <c r="R107" s="32"/>
      <c r="S107" s="32"/>
      <c r="T107" s="32"/>
      <c r="U107" s="32"/>
      <c r="V107" s="32"/>
      <c r="W107" s="32"/>
      <c r="X107" s="32"/>
      <c r="Y107" s="32"/>
      <c r="Z107" s="32"/>
      <c r="AA107" s="32"/>
      <c r="AB107" s="34"/>
      <c r="AC107" s="32"/>
      <c r="AD107" s="32"/>
      <c r="AE107" s="32"/>
      <c r="AF107" s="34"/>
      <c r="AG107" s="32"/>
      <c r="AH107" s="30" t="e">
        <f t="shared" si="6"/>
        <v>#N/A</v>
      </c>
      <c r="AI107" s="51"/>
      <c r="AJ107" s="30" t="e">
        <f t="shared" si="5"/>
        <v>#N/A</v>
      </c>
      <c r="AK107" s="32" t="e">
        <f t="shared" si="7"/>
        <v>#N/A</v>
      </c>
    </row>
    <row r="108" spans="1:37" x14ac:dyDescent="0.3">
      <c r="A108" s="29" t="e">
        <f t="shared" si="4"/>
        <v>#N/A</v>
      </c>
      <c r="B108" s="30"/>
      <c r="C108" s="30"/>
      <c r="D108" s="31"/>
      <c r="E108" s="30"/>
      <c r="F108" s="32"/>
      <c r="G108" s="32"/>
      <c r="H108" s="32"/>
      <c r="I108" s="30"/>
      <c r="J108" s="30"/>
      <c r="K108" s="32"/>
      <c r="L108" s="31"/>
      <c r="M108" s="31"/>
      <c r="N108" s="31"/>
      <c r="O108" s="32"/>
      <c r="P108" s="32"/>
      <c r="Q108" s="32"/>
      <c r="R108" s="32"/>
      <c r="S108" s="32"/>
      <c r="T108" s="32"/>
      <c r="U108" s="32"/>
      <c r="V108" s="32"/>
      <c r="W108" s="32"/>
      <c r="X108" s="32"/>
      <c r="Y108" s="32"/>
      <c r="Z108" s="32"/>
      <c r="AA108" s="32"/>
      <c r="AB108" s="34"/>
      <c r="AC108" s="32"/>
      <c r="AD108" s="32"/>
      <c r="AE108" s="32"/>
      <c r="AF108" s="34"/>
      <c r="AG108" s="32"/>
      <c r="AH108" s="30" t="e">
        <f t="shared" si="6"/>
        <v>#N/A</v>
      </c>
      <c r="AI108" s="51"/>
      <c r="AJ108" s="30" t="e">
        <f t="shared" si="5"/>
        <v>#N/A</v>
      </c>
      <c r="AK108" s="32" t="e">
        <f t="shared" si="7"/>
        <v>#N/A</v>
      </c>
    </row>
    <row r="109" spans="1:37" x14ac:dyDescent="0.3">
      <c r="A109" s="29" t="e">
        <f t="shared" si="4"/>
        <v>#N/A</v>
      </c>
      <c r="B109" s="30"/>
      <c r="C109" s="30"/>
      <c r="D109" s="31"/>
      <c r="E109" s="30"/>
      <c r="F109" s="32"/>
      <c r="G109" s="32"/>
      <c r="H109" s="32"/>
      <c r="I109" s="30"/>
      <c r="J109" s="30"/>
      <c r="K109" s="32"/>
      <c r="L109" s="31"/>
      <c r="M109" s="31"/>
      <c r="N109" s="31"/>
      <c r="O109" s="32"/>
      <c r="P109" s="32"/>
      <c r="Q109" s="32"/>
      <c r="R109" s="32"/>
      <c r="S109" s="32"/>
      <c r="T109" s="32"/>
      <c r="U109" s="32"/>
      <c r="V109" s="32"/>
      <c r="W109" s="32"/>
      <c r="X109" s="32"/>
      <c r="Y109" s="32"/>
      <c r="Z109" s="32"/>
      <c r="AA109" s="32"/>
      <c r="AB109" s="34"/>
      <c r="AC109" s="32"/>
      <c r="AD109" s="32"/>
      <c r="AE109" s="32"/>
      <c r="AF109" s="34"/>
      <c r="AG109" s="32"/>
      <c r="AH109" s="30" t="e">
        <f t="shared" si="6"/>
        <v>#N/A</v>
      </c>
      <c r="AI109" s="51"/>
      <c r="AJ109" s="30" t="e">
        <f t="shared" si="5"/>
        <v>#N/A</v>
      </c>
      <c r="AK109" s="32" t="e">
        <f t="shared" si="7"/>
        <v>#N/A</v>
      </c>
    </row>
    <row r="110" spans="1:37" x14ac:dyDescent="0.3">
      <c r="A110" s="29" t="e">
        <f t="shared" si="4"/>
        <v>#N/A</v>
      </c>
      <c r="B110" s="30"/>
      <c r="C110" s="30"/>
      <c r="D110" s="31"/>
      <c r="E110" s="30"/>
      <c r="F110" s="32"/>
      <c r="G110" s="32"/>
      <c r="H110" s="32"/>
      <c r="I110" s="30"/>
      <c r="J110" s="30"/>
      <c r="K110" s="32"/>
      <c r="L110" s="31"/>
      <c r="M110" s="31"/>
      <c r="N110" s="31"/>
      <c r="O110" s="32"/>
      <c r="P110" s="32"/>
      <c r="Q110" s="32"/>
      <c r="R110" s="32"/>
      <c r="S110" s="32"/>
      <c r="T110" s="32"/>
      <c r="U110" s="32"/>
      <c r="V110" s="32"/>
      <c r="W110" s="32"/>
      <c r="X110" s="32"/>
      <c r="Y110" s="32"/>
      <c r="Z110" s="32"/>
      <c r="AA110" s="32"/>
      <c r="AB110" s="34"/>
      <c r="AC110" s="32"/>
      <c r="AD110" s="32"/>
      <c r="AE110" s="32"/>
      <c r="AF110" s="34"/>
      <c r="AG110" s="32"/>
      <c r="AH110" s="30" t="e">
        <f t="shared" si="6"/>
        <v>#N/A</v>
      </c>
      <c r="AI110" s="51"/>
      <c r="AJ110" s="30" t="e">
        <f t="shared" si="5"/>
        <v>#N/A</v>
      </c>
      <c r="AK110" s="32" t="e">
        <f t="shared" si="7"/>
        <v>#N/A</v>
      </c>
    </row>
    <row r="111" spans="1:37" x14ac:dyDescent="0.3">
      <c r="A111" s="29" t="e">
        <f t="shared" si="4"/>
        <v>#N/A</v>
      </c>
      <c r="B111" s="30"/>
      <c r="C111" s="30"/>
      <c r="D111" s="31"/>
      <c r="E111" s="30"/>
      <c r="F111" s="32"/>
      <c r="G111" s="32"/>
      <c r="H111" s="32"/>
      <c r="I111" s="30"/>
      <c r="J111" s="30"/>
      <c r="K111" s="32"/>
      <c r="L111" s="31"/>
      <c r="M111" s="31"/>
      <c r="N111" s="31"/>
      <c r="O111" s="32"/>
      <c r="P111" s="32"/>
      <c r="Q111" s="32"/>
      <c r="R111" s="32"/>
      <c r="S111" s="32"/>
      <c r="T111" s="32"/>
      <c r="U111" s="32"/>
      <c r="V111" s="32"/>
      <c r="W111" s="32"/>
      <c r="X111" s="32"/>
      <c r="Y111" s="32"/>
      <c r="Z111" s="32"/>
      <c r="AA111" s="32"/>
      <c r="AB111" s="34"/>
      <c r="AC111" s="32"/>
      <c r="AD111" s="32"/>
      <c r="AE111" s="32"/>
      <c r="AF111" s="34"/>
      <c r="AG111" s="32"/>
      <c r="AH111" s="30" t="e">
        <f t="shared" si="6"/>
        <v>#N/A</v>
      </c>
      <c r="AI111" s="51"/>
      <c r="AJ111" s="30" t="e">
        <f t="shared" si="5"/>
        <v>#N/A</v>
      </c>
      <c r="AK111" s="32" t="e">
        <f t="shared" si="7"/>
        <v>#N/A</v>
      </c>
    </row>
    <row r="112" spans="1:37" x14ac:dyDescent="0.3">
      <c r="A112" s="29" t="e">
        <f t="shared" si="4"/>
        <v>#N/A</v>
      </c>
      <c r="B112" s="30"/>
      <c r="C112" s="30"/>
      <c r="D112" s="31"/>
      <c r="E112" s="30"/>
      <c r="F112" s="32"/>
      <c r="G112" s="32"/>
      <c r="H112" s="32"/>
      <c r="I112" s="30"/>
      <c r="J112" s="30"/>
      <c r="K112" s="32"/>
      <c r="L112" s="31"/>
      <c r="M112" s="31"/>
      <c r="N112" s="31"/>
      <c r="O112" s="32"/>
      <c r="P112" s="32"/>
      <c r="Q112" s="32"/>
      <c r="R112" s="32"/>
      <c r="S112" s="32"/>
      <c r="T112" s="32"/>
      <c r="U112" s="32"/>
      <c r="V112" s="32"/>
      <c r="W112" s="32"/>
      <c r="X112" s="32"/>
      <c r="Y112" s="32"/>
      <c r="Z112" s="32"/>
      <c r="AA112" s="32"/>
      <c r="AB112" s="34"/>
      <c r="AC112" s="32"/>
      <c r="AD112" s="32"/>
      <c r="AE112" s="32"/>
      <c r="AF112" s="34"/>
      <c r="AG112" s="32"/>
      <c r="AH112" s="30" t="e">
        <f t="shared" si="6"/>
        <v>#N/A</v>
      </c>
      <c r="AI112" s="51"/>
      <c r="AJ112" s="30" t="e">
        <f t="shared" si="5"/>
        <v>#N/A</v>
      </c>
      <c r="AK112" s="32" t="e">
        <f t="shared" si="7"/>
        <v>#N/A</v>
      </c>
    </row>
    <row r="113" spans="1:37" x14ac:dyDescent="0.3">
      <c r="A113" s="29" t="e">
        <f t="shared" si="4"/>
        <v>#N/A</v>
      </c>
      <c r="B113" s="30"/>
      <c r="C113" s="30"/>
      <c r="D113" s="31"/>
      <c r="E113" s="30"/>
      <c r="F113" s="32"/>
      <c r="G113" s="32"/>
      <c r="H113" s="32"/>
      <c r="I113" s="30"/>
      <c r="J113" s="30"/>
      <c r="K113" s="32"/>
      <c r="L113" s="31"/>
      <c r="M113" s="31"/>
      <c r="N113" s="31"/>
      <c r="O113" s="32"/>
      <c r="P113" s="32"/>
      <c r="Q113" s="32"/>
      <c r="R113" s="32"/>
      <c r="S113" s="32"/>
      <c r="T113" s="32"/>
      <c r="U113" s="32"/>
      <c r="V113" s="32"/>
      <c r="W113" s="32"/>
      <c r="X113" s="32"/>
      <c r="Y113" s="32"/>
      <c r="Z113" s="32"/>
      <c r="AA113" s="32"/>
      <c r="AB113" s="34"/>
      <c r="AC113" s="32"/>
      <c r="AD113" s="32"/>
      <c r="AE113" s="32"/>
      <c r="AF113" s="34"/>
      <c r="AG113" s="32"/>
      <c r="AH113" s="30" t="e">
        <f t="shared" si="6"/>
        <v>#N/A</v>
      </c>
      <c r="AI113" s="51"/>
      <c r="AJ113" s="30" t="e">
        <f t="shared" si="5"/>
        <v>#N/A</v>
      </c>
      <c r="AK113" s="32" t="e">
        <f t="shared" si="7"/>
        <v>#N/A</v>
      </c>
    </row>
    <row r="114" spans="1:37" x14ac:dyDescent="0.3">
      <c r="A114" s="29" t="e">
        <f t="shared" si="4"/>
        <v>#N/A</v>
      </c>
      <c r="B114" s="30"/>
      <c r="C114" s="30"/>
      <c r="D114" s="31"/>
      <c r="E114" s="30"/>
      <c r="F114" s="32"/>
      <c r="G114" s="32"/>
      <c r="H114" s="32"/>
      <c r="I114" s="30"/>
      <c r="J114" s="30"/>
      <c r="K114" s="32"/>
      <c r="L114" s="31"/>
      <c r="M114" s="31"/>
      <c r="N114" s="31"/>
      <c r="O114" s="32"/>
      <c r="P114" s="32"/>
      <c r="Q114" s="32"/>
      <c r="R114" s="32"/>
      <c r="S114" s="32"/>
      <c r="T114" s="32"/>
      <c r="U114" s="32"/>
      <c r="V114" s="32"/>
      <c r="W114" s="32"/>
      <c r="X114" s="32"/>
      <c r="Y114" s="32"/>
      <c r="Z114" s="32"/>
      <c r="AA114" s="32"/>
      <c r="AB114" s="34"/>
      <c r="AC114" s="32"/>
      <c r="AD114" s="32"/>
      <c r="AE114" s="32"/>
      <c r="AF114" s="34"/>
      <c r="AG114" s="32"/>
      <c r="AH114" s="30" t="e">
        <f t="shared" si="6"/>
        <v>#N/A</v>
      </c>
      <c r="AI114" s="51"/>
      <c r="AJ114" s="30" t="e">
        <f t="shared" si="5"/>
        <v>#N/A</v>
      </c>
      <c r="AK114" s="32" t="e">
        <f t="shared" si="7"/>
        <v>#N/A</v>
      </c>
    </row>
    <row r="115" spans="1:37" x14ac:dyDescent="0.3">
      <c r="A115" s="29" t="e">
        <f t="shared" si="4"/>
        <v>#N/A</v>
      </c>
      <c r="B115" s="30"/>
      <c r="C115" s="30"/>
      <c r="D115" s="31"/>
      <c r="E115" s="30"/>
      <c r="F115" s="32"/>
      <c r="G115" s="32"/>
      <c r="H115" s="32"/>
      <c r="I115" s="30"/>
      <c r="J115" s="30"/>
      <c r="K115" s="32"/>
      <c r="L115" s="31"/>
      <c r="M115" s="31"/>
      <c r="N115" s="31"/>
      <c r="O115" s="32"/>
      <c r="P115" s="32"/>
      <c r="Q115" s="32"/>
      <c r="R115" s="32"/>
      <c r="S115" s="32"/>
      <c r="T115" s="32"/>
      <c r="U115" s="32"/>
      <c r="V115" s="32"/>
      <c r="W115" s="32"/>
      <c r="X115" s="32"/>
      <c r="Y115" s="32"/>
      <c r="Z115" s="32"/>
      <c r="AA115" s="32"/>
      <c r="AB115" s="34"/>
      <c r="AC115" s="32"/>
      <c r="AD115" s="32"/>
      <c r="AE115" s="32"/>
      <c r="AF115" s="34"/>
      <c r="AG115" s="32"/>
      <c r="AH115" s="30" t="e">
        <f t="shared" si="6"/>
        <v>#N/A</v>
      </c>
      <c r="AI115" s="51"/>
      <c r="AJ115" s="30" t="e">
        <f t="shared" si="5"/>
        <v>#N/A</v>
      </c>
      <c r="AK115" s="32" t="e">
        <f t="shared" si="7"/>
        <v>#N/A</v>
      </c>
    </row>
    <row r="116" spans="1:37" x14ac:dyDescent="0.3">
      <c r="A116" s="29" t="e">
        <f t="shared" si="4"/>
        <v>#N/A</v>
      </c>
      <c r="B116" s="30"/>
      <c r="C116" s="30"/>
      <c r="D116" s="31"/>
      <c r="E116" s="30"/>
      <c r="F116" s="32"/>
      <c r="G116" s="32"/>
      <c r="H116" s="32"/>
      <c r="I116" s="30"/>
      <c r="J116" s="30"/>
      <c r="K116" s="32"/>
      <c r="L116" s="31"/>
      <c r="M116" s="31"/>
      <c r="N116" s="31"/>
      <c r="O116" s="32"/>
      <c r="P116" s="32"/>
      <c r="Q116" s="32"/>
      <c r="R116" s="32"/>
      <c r="S116" s="32"/>
      <c r="T116" s="32"/>
      <c r="U116" s="32"/>
      <c r="V116" s="32"/>
      <c r="W116" s="32"/>
      <c r="X116" s="32"/>
      <c r="Y116" s="32"/>
      <c r="Z116" s="32"/>
      <c r="AA116" s="32"/>
      <c r="AB116" s="34"/>
      <c r="AC116" s="32"/>
      <c r="AD116" s="32"/>
      <c r="AE116" s="32"/>
      <c r="AF116" s="34"/>
      <c r="AG116" s="32"/>
      <c r="AH116" s="30" t="e">
        <f t="shared" si="6"/>
        <v>#N/A</v>
      </c>
      <c r="AI116" s="51"/>
      <c r="AJ116" s="30" t="e">
        <f t="shared" si="5"/>
        <v>#N/A</v>
      </c>
      <c r="AK116" s="32" t="e">
        <f t="shared" si="7"/>
        <v>#N/A</v>
      </c>
    </row>
    <row r="117" spans="1:37" x14ac:dyDescent="0.3">
      <c r="A117" s="29" t="e">
        <f t="shared" si="4"/>
        <v>#N/A</v>
      </c>
      <c r="B117" s="30"/>
      <c r="C117" s="30"/>
      <c r="D117" s="31"/>
      <c r="E117" s="30"/>
      <c r="F117" s="32"/>
      <c r="G117" s="32"/>
      <c r="H117" s="32"/>
      <c r="I117" s="30"/>
      <c r="J117" s="30"/>
      <c r="K117" s="32"/>
      <c r="L117" s="31"/>
      <c r="M117" s="31"/>
      <c r="N117" s="31"/>
      <c r="O117" s="32"/>
      <c r="P117" s="32"/>
      <c r="Q117" s="32"/>
      <c r="R117" s="32"/>
      <c r="S117" s="32"/>
      <c r="T117" s="32"/>
      <c r="U117" s="32"/>
      <c r="V117" s="32"/>
      <c r="W117" s="32"/>
      <c r="X117" s="32"/>
      <c r="Y117" s="32"/>
      <c r="Z117" s="32"/>
      <c r="AA117" s="32"/>
      <c r="AB117" s="34"/>
      <c r="AC117" s="32"/>
      <c r="AD117" s="32"/>
      <c r="AE117" s="32"/>
      <c r="AF117" s="34"/>
      <c r="AG117" s="32"/>
      <c r="AH117" s="30" t="e">
        <f t="shared" si="6"/>
        <v>#N/A</v>
      </c>
      <c r="AI117" s="51"/>
      <c r="AJ117" s="30" t="e">
        <f t="shared" si="5"/>
        <v>#N/A</v>
      </c>
      <c r="AK117" s="32" t="e">
        <f t="shared" si="7"/>
        <v>#N/A</v>
      </c>
    </row>
    <row r="118" spans="1:37" x14ac:dyDescent="0.3">
      <c r="A118" s="29" t="e">
        <f t="shared" si="4"/>
        <v>#N/A</v>
      </c>
      <c r="B118" s="30"/>
      <c r="C118" s="30"/>
      <c r="D118" s="31"/>
      <c r="E118" s="30"/>
      <c r="F118" s="32"/>
      <c r="G118" s="32"/>
      <c r="H118" s="32"/>
      <c r="I118" s="30"/>
      <c r="J118" s="30"/>
      <c r="K118" s="32"/>
      <c r="L118" s="31"/>
      <c r="M118" s="31"/>
      <c r="N118" s="31"/>
      <c r="O118" s="32"/>
      <c r="P118" s="32"/>
      <c r="Q118" s="32"/>
      <c r="R118" s="32"/>
      <c r="S118" s="32"/>
      <c r="T118" s="32"/>
      <c r="U118" s="32"/>
      <c r="V118" s="32"/>
      <c r="W118" s="32"/>
      <c r="X118" s="32"/>
      <c r="Y118" s="32"/>
      <c r="Z118" s="32"/>
      <c r="AA118" s="32"/>
      <c r="AB118" s="34"/>
      <c r="AC118" s="32"/>
      <c r="AD118" s="32"/>
      <c r="AE118" s="32"/>
      <c r="AF118" s="34"/>
      <c r="AG118" s="32"/>
      <c r="AH118" s="30" t="e">
        <f t="shared" si="6"/>
        <v>#N/A</v>
      </c>
      <c r="AI118" s="51"/>
      <c r="AJ118" s="30" t="e">
        <f t="shared" si="5"/>
        <v>#N/A</v>
      </c>
      <c r="AK118" s="32" t="e">
        <f t="shared" si="7"/>
        <v>#N/A</v>
      </c>
    </row>
    <row r="119" spans="1:37" x14ac:dyDescent="0.3">
      <c r="A119" s="29" t="e">
        <f t="shared" si="4"/>
        <v>#N/A</v>
      </c>
      <c r="B119" s="30"/>
      <c r="C119" s="30"/>
      <c r="D119" s="31"/>
      <c r="E119" s="30"/>
      <c r="F119" s="32"/>
      <c r="G119" s="32"/>
      <c r="H119" s="32"/>
      <c r="I119" s="30"/>
      <c r="J119" s="30"/>
      <c r="K119" s="32"/>
      <c r="L119" s="31"/>
      <c r="M119" s="31"/>
      <c r="N119" s="31"/>
      <c r="O119" s="32"/>
      <c r="P119" s="32"/>
      <c r="Q119" s="32"/>
      <c r="R119" s="32"/>
      <c r="S119" s="32"/>
      <c r="T119" s="32"/>
      <c r="U119" s="32"/>
      <c r="V119" s="32"/>
      <c r="W119" s="32"/>
      <c r="X119" s="32"/>
      <c r="Y119" s="32"/>
      <c r="Z119" s="32"/>
      <c r="AA119" s="32"/>
      <c r="AB119" s="34"/>
      <c r="AC119" s="32"/>
      <c r="AD119" s="32"/>
      <c r="AE119" s="32"/>
      <c r="AF119" s="34"/>
      <c r="AG119" s="32"/>
      <c r="AH119" s="30" t="e">
        <f t="shared" si="6"/>
        <v>#N/A</v>
      </c>
      <c r="AI119" s="51"/>
      <c r="AJ119" s="30" t="e">
        <f t="shared" si="5"/>
        <v>#N/A</v>
      </c>
      <c r="AK119" s="32" t="e">
        <f t="shared" si="7"/>
        <v>#N/A</v>
      </c>
    </row>
    <row r="120" spans="1:37" x14ac:dyDescent="0.3">
      <c r="A120" s="29" t="e">
        <f t="shared" si="4"/>
        <v>#N/A</v>
      </c>
      <c r="B120" s="30"/>
      <c r="C120" s="30"/>
      <c r="D120" s="31"/>
      <c r="E120" s="30"/>
      <c r="F120" s="32"/>
      <c r="G120" s="32"/>
      <c r="H120" s="32"/>
      <c r="I120" s="30"/>
      <c r="J120" s="30"/>
      <c r="K120" s="32"/>
      <c r="L120" s="31"/>
      <c r="M120" s="31"/>
      <c r="N120" s="31"/>
      <c r="O120" s="32"/>
      <c r="P120" s="32"/>
      <c r="Q120" s="32"/>
      <c r="R120" s="32"/>
      <c r="S120" s="32"/>
      <c r="T120" s="32"/>
      <c r="U120" s="32"/>
      <c r="V120" s="32"/>
      <c r="W120" s="32"/>
      <c r="X120" s="32"/>
      <c r="Y120" s="32"/>
      <c r="Z120" s="32"/>
      <c r="AA120" s="32"/>
      <c r="AB120" s="34"/>
      <c r="AC120" s="32"/>
      <c r="AD120" s="32"/>
      <c r="AE120" s="32"/>
      <c r="AF120" s="34"/>
      <c r="AG120" s="32"/>
      <c r="AH120" s="30" t="e">
        <f t="shared" si="6"/>
        <v>#N/A</v>
      </c>
      <c r="AI120" s="51"/>
      <c r="AJ120" s="30" t="e">
        <f t="shared" si="5"/>
        <v>#N/A</v>
      </c>
      <c r="AK120" s="32" t="e">
        <f t="shared" si="7"/>
        <v>#N/A</v>
      </c>
    </row>
    <row r="121" spans="1:37" x14ac:dyDescent="0.3">
      <c r="A121" s="29" t="e">
        <f t="shared" si="4"/>
        <v>#N/A</v>
      </c>
      <c r="B121" s="30"/>
      <c r="C121" s="30"/>
      <c r="D121" s="31"/>
      <c r="E121" s="30"/>
      <c r="F121" s="32"/>
      <c r="G121" s="32"/>
      <c r="H121" s="32"/>
      <c r="I121" s="30"/>
      <c r="J121" s="30"/>
      <c r="K121" s="32"/>
      <c r="L121" s="31"/>
      <c r="M121" s="31"/>
      <c r="N121" s="31"/>
      <c r="O121" s="32"/>
      <c r="P121" s="32"/>
      <c r="Q121" s="32"/>
      <c r="R121" s="32"/>
      <c r="S121" s="32"/>
      <c r="T121" s="32"/>
      <c r="U121" s="32"/>
      <c r="V121" s="32"/>
      <c r="W121" s="32"/>
      <c r="X121" s="32"/>
      <c r="Y121" s="32"/>
      <c r="Z121" s="32"/>
      <c r="AA121" s="32"/>
      <c r="AB121" s="34"/>
      <c r="AC121" s="32"/>
      <c r="AD121" s="32"/>
      <c r="AE121" s="32"/>
      <c r="AF121" s="34"/>
      <c r="AG121" s="32"/>
      <c r="AH121" s="30" t="e">
        <f t="shared" si="6"/>
        <v>#N/A</v>
      </c>
      <c r="AI121" s="51"/>
      <c r="AJ121" s="30" t="e">
        <f t="shared" si="5"/>
        <v>#N/A</v>
      </c>
      <c r="AK121" s="32" t="e">
        <f t="shared" si="7"/>
        <v>#N/A</v>
      </c>
    </row>
    <row r="122" spans="1:37" x14ac:dyDescent="0.3">
      <c r="A122" s="29" t="e">
        <f t="shared" si="4"/>
        <v>#N/A</v>
      </c>
      <c r="B122" s="30"/>
      <c r="C122" s="30"/>
      <c r="D122" s="31"/>
      <c r="E122" s="30"/>
      <c r="F122" s="32"/>
      <c r="G122" s="32"/>
      <c r="H122" s="32"/>
      <c r="I122" s="30"/>
      <c r="J122" s="30"/>
      <c r="K122" s="32"/>
      <c r="L122" s="31"/>
      <c r="M122" s="31"/>
      <c r="N122" s="31"/>
      <c r="O122" s="32"/>
      <c r="P122" s="32"/>
      <c r="Q122" s="32"/>
      <c r="R122" s="32"/>
      <c r="S122" s="32"/>
      <c r="T122" s="32"/>
      <c r="U122" s="32"/>
      <c r="V122" s="32"/>
      <c r="W122" s="32"/>
      <c r="X122" s="32"/>
      <c r="Y122" s="32"/>
      <c r="Z122" s="32"/>
      <c r="AA122" s="32"/>
      <c r="AB122" s="34"/>
      <c r="AC122" s="32"/>
      <c r="AD122" s="32"/>
      <c r="AE122" s="32"/>
      <c r="AF122" s="34"/>
      <c r="AG122" s="32"/>
      <c r="AH122" s="30" t="e">
        <f t="shared" si="6"/>
        <v>#N/A</v>
      </c>
      <c r="AI122" s="51"/>
      <c r="AJ122" s="30" t="e">
        <f t="shared" si="5"/>
        <v>#N/A</v>
      </c>
      <c r="AK122" s="32" t="e">
        <f t="shared" si="7"/>
        <v>#N/A</v>
      </c>
    </row>
    <row r="123" spans="1:37" x14ac:dyDescent="0.3">
      <c r="A123" s="29" t="e">
        <f t="shared" si="4"/>
        <v>#N/A</v>
      </c>
      <c r="B123" s="30"/>
      <c r="C123" s="30"/>
      <c r="D123" s="31"/>
      <c r="E123" s="30"/>
      <c r="F123" s="32"/>
      <c r="G123" s="32"/>
      <c r="H123" s="32"/>
      <c r="I123" s="30"/>
      <c r="J123" s="30"/>
      <c r="K123" s="32"/>
      <c r="L123" s="31"/>
      <c r="M123" s="31"/>
      <c r="N123" s="31"/>
      <c r="O123" s="32"/>
      <c r="P123" s="32"/>
      <c r="Q123" s="32"/>
      <c r="R123" s="32"/>
      <c r="S123" s="32"/>
      <c r="T123" s="32"/>
      <c r="U123" s="32"/>
      <c r="V123" s="32"/>
      <c r="W123" s="32"/>
      <c r="X123" s="32"/>
      <c r="Y123" s="32"/>
      <c r="Z123" s="32"/>
      <c r="AA123" s="32"/>
      <c r="AB123" s="34"/>
      <c r="AC123" s="32"/>
      <c r="AD123" s="32"/>
      <c r="AE123" s="32"/>
      <c r="AF123" s="34"/>
      <c r="AG123" s="32"/>
      <c r="AH123" s="30" t="e">
        <f t="shared" si="6"/>
        <v>#N/A</v>
      </c>
      <c r="AI123" s="51"/>
      <c r="AJ123" s="30" t="e">
        <f t="shared" si="5"/>
        <v>#N/A</v>
      </c>
      <c r="AK123" s="32" t="e">
        <f t="shared" si="7"/>
        <v>#N/A</v>
      </c>
    </row>
    <row r="124" spans="1:37" x14ac:dyDescent="0.3">
      <c r="A124" s="29" t="e">
        <f t="shared" si="4"/>
        <v>#N/A</v>
      </c>
      <c r="B124" s="30"/>
      <c r="C124" s="30"/>
      <c r="D124" s="31"/>
      <c r="E124" s="30"/>
      <c r="F124" s="32"/>
      <c r="G124" s="32"/>
      <c r="H124" s="32"/>
      <c r="I124" s="30"/>
      <c r="J124" s="30"/>
      <c r="K124" s="32"/>
      <c r="L124" s="31"/>
      <c r="M124" s="31"/>
      <c r="N124" s="31"/>
      <c r="O124" s="32"/>
      <c r="P124" s="32"/>
      <c r="Q124" s="32"/>
      <c r="R124" s="32"/>
      <c r="S124" s="32"/>
      <c r="T124" s="32"/>
      <c r="U124" s="32"/>
      <c r="V124" s="32"/>
      <c r="W124" s="32"/>
      <c r="X124" s="32"/>
      <c r="Y124" s="32"/>
      <c r="Z124" s="32"/>
      <c r="AA124" s="32"/>
      <c r="AB124" s="34"/>
      <c r="AC124" s="32"/>
      <c r="AD124" s="32"/>
      <c r="AE124" s="32"/>
      <c r="AF124" s="34"/>
      <c r="AG124" s="32"/>
      <c r="AH124" s="30" t="e">
        <f t="shared" si="6"/>
        <v>#N/A</v>
      </c>
      <c r="AI124" s="51"/>
      <c r="AJ124" s="30" t="e">
        <f t="shared" si="5"/>
        <v>#N/A</v>
      </c>
      <c r="AK124" s="32" t="e">
        <f t="shared" si="7"/>
        <v>#N/A</v>
      </c>
    </row>
    <row r="125" spans="1:37" x14ac:dyDescent="0.3">
      <c r="A125" s="29" t="e">
        <f t="shared" si="4"/>
        <v>#N/A</v>
      </c>
      <c r="B125" s="30"/>
      <c r="C125" s="30"/>
      <c r="D125" s="31"/>
      <c r="E125" s="30"/>
      <c r="F125" s="32"/>
      <c r="G125" s="32"/>
      <c r="H125" s="32"/>
      <c r="I125" s="30"/>
      <c r="J125" s="30"/>
      <c r="K125" s="32"/>
      <c r="L125" s="31"/>
      <c r="M125" s="31"/>
      <c r="N125" s="31"/>
      <c r="O125" s="32"/>
      <c r="P125" s="32"/>
      <c r="Q125" s="32"/>
      <c r="R125" s="32"/>
      <c r="S125" s="32"/>
      <c r="T125" s="32"/>
      <c r="U125" s="32"/>
      <c r="V125" s="32"/>
      <c r="W125" s="32"/>
      <c r="X125" s="32"/>
      <c r="Y125" s="32"/>
      <c r="Z125" s="32"/>
      <c r="AA125" s="32"/>
      <c r="AB125" s="34"/>
      <c r="AC125" s="32"/>
      <c r="AD125" s="32"/>
      <c r="AE125" s="32"/>
      <c r="AF125" s="34"/>
      <c r="AG125" s="32"/>
      <c r="AH125" s="30" t="e">
        <f t="shared" si="6"/>
        <v>#N/A</v>
      </c>
      <c r="AI125" s="51"/>
      <c r="AJ125" s="30" t="e">
        <f t="shared" si="5"/>
        <v>#N/A</v>
      </c>
      <c r="AK125" s="32" t="e">
        <f t="shared" si="7"/>
        <v>#N/A</v>
      </c>
    </row>
    <row r="126" spans="1:37" x14ac:dyDescent="0.3">
      <c r="A126" s="29" t="e">
        <f t="shared" si="4"/>
        <v>#N/A</v>
      </c>
      <c r="B126" s="30"/>
      <c r="C126" s="30"/>
      <c r="D126" s="31"/>
      <c r="E126" s="30"/>
      <c r="F126" s="32"/>
      <c r="G126" s="32"/>
      <c r="H126" s="32"/>
      <c r="I126" s="30"/>
      <c r="J126" s="30"/>
      <c r="K126" s="32"/>
      <c r="L126" s="31"/>
      <c r="M126" s="31"/>
      <c r="N126" s="31"/>
      <c r="O126" s="32"/>
      <c r="P126" s="32"/>
      <c r="Q126" s="32"/>
      <c r="R126" s="32"/>
      <c r="S126" s="32"/>
      <c r="T126" s="32"/>
      <c r="U126" s="32"/>
      <c r="V126" s="32"/>
      <c r="W126" s="32"/>
      <c r="X126" s="32"/>
      <c r="Y126" s="32"/>
      <c r="Z126" s="32"/>
      <c r="AA126" s="32"/>
      <c r="AB126" s="34"/>
      <c r="AC126" s="32"/>
      <c r="AD126" s="32"/>
      <c r="AE126" s="32"/>
      <c r="AF126" s="34"/>
      <c r="AG126" s="32"/>
      <c r="AH126" s="30" t="e">
        <f t="shared" si="6"/>
        <v>#N/A</v>
      </c>
      <c r="AI126" s="51"/>
      <c r="AJ126" s="30" t="e">
        <f t="shared" si="5"/>
        <v>#N/A</v>
      </c>
      <c r="AK126" s="32" t="e">
        <f t="shared" si="7"/>
        <v>#N/A</v>
      </c>
    </row>
    <row r="127" spans="1:37" x14ac:dyDescent="0.3">
      <c r="A127" s="29" t="e">
        <f t="shared" si="4"/>
        <v>#N/A</v>
      </c>
      <c r="B127" s="30"/>
      <c r="C127" s="30"/>
      <c r="D127" s="31"/>
      <c r="E127" s="30"/>
      <c r="F127" s="32"/>
      <c r="G127" s="32"/>
      <c r="H127" s="32"/>
      <c r="I127" s="30"/>
      <c r="J127" s="30"/>
      <c r="K127" s="32"/>
      <c r="L127" s="31"/>
      <c r="M127" s="31"/>
      <c r="N127" s="31"/>
      <c r="O127" s="32"/>
      <c r="P127" s="32"/>
      <c r="Q127" s="32"/>
      <c r="R127" s="32"/>
      <c r="S127" s="32"/>
      <c r="T127" s="32"/>
      <c r="U127" s="32"/>
      <c r="V127" s="32"/>
      <c r="W127" s="32"/>
      <c r="X127" s="32"/>
      <c r="Y127" s="32"/>
      <c r="Z127" s="32"/>
      <c r="AA127" s="32"/>
      <c r="AB127" s="34"/>
      <c r="AC127" s="32"/>
      <c r="AD127" s="32"/>
      <c r="AE127" s="32"/>
      <c r="AF127" s="34"/>
      <c r="AG127" s="32"/>
      <c r="AH127" s="30" t="e">
        <f t="shared" si="6"/>
        <v>#N/A</v>
      </c>
      <c r="AI127" s="51"/>
      <c r="AJ127" s="30" t="e">
        <f t="shared" si="5"/>
        <v>#N/A</v>
      </c>
      <c r="AK127" s="32" t="e">
        <f t="shared" si="7"/>
        <v>#N/A</v>
      </c>
    </row>
    <row r="128" spans="1:37" x14ac:dyDescent="0.3">
      <c r="A128" s="29" t="e">
        <f t="shared" si="4"/>
        <v>#N/A</v>
      </c>
      <c r="B128" s="30"/>
      <c r="C128" s="30"/>
      <c r="D128" s="31"/>
      <c r="E128" s="30"/>
      <c r="F128" s="32"/>
      <c r="G128" s="32"/>
      <c r="H128" s="32"/>
      <c r="I128" s="30"/>
      <c r="J128" s="30"/>
      <c r="K128" s="32"/>
      <c r="L128" s="31"/>
      <c r="M128" s="31"/>
      <c r="N128" s="31"/>
      <c r="O128" s="32"/>
      <c r="P128" s="32"/>
      <c r="Q128" s="32"/>
      <c r="R128" s="32"/>
      <c r="S128" s="32"/>
      <c r="T128" s="32"/>
      <c r="U128" s="32"/>
      <c r="V128" s="32"/>
      <c r="W128" s="32"/>
      <c r="X128" s="32"/>
      <c r="Y128" s="32"/>
      <c r="Z128" s="32"/>
      <c r="AA128" s="32"/>
      <c r="AB128" s="34"/>
      <c r="AC128" s="32"/>
      <c r="AD128" s="32"/>
      <c r="AE128" s="32"/>
      <c r="AF128" s="34"/>
      <c r="AG128" s="32"/>
      <c r="AH128" s="30" t="e">
        <f t="shared" si="6"/>
        <v>#N/A</v>
      </c>
      <c r="AI128" s="51"/>
      <c r="AJ128" s="30" t="e">
        <f t="shared" si="5"/>
        <v>#N/A</v>
      </c>
      <c r="AK128" s="32" t="e">
        <f t="shared" si="7"/>
        <v>#N/A</v>
      </c>
    </row>
    <row r="129" spans="1:37" x14ac:dyDescent="0.3">
      <c r="A129" s="29" t="e">
        <f t="shared" si="4"/>
        <v>#N/A</v>
      </c>
      <c r="B129" s="30"/>
      <c r="C129" s="30"/>
      <c r="D129" s="31"/>
      <c r="E129" s="30"/>
      <c r="F129" s="32"/>
      <c r="G129" s="32"/>
      <c r="H129" s="32"/>
      <c r="I129" s="30"/>
      <c r="J129" s="30"/>
      <c r="K129" s="32"/>
      <c r="L129" s="31"/>
      <c r="M129" s="31"/>
      <c r="N129" s="31"/>
      <c r="O129" s="32"/>
      <c r="P129" s="32"/>
      <c r="Q129" s="32"/>
      <c r="R129" s="32"/>
      <c r="S129" s="32"/>
      <c r="T129" s="32"/>
      <c r="U129" s="32"/>
      <c r="V129" s="32"/>
      <c r="W129" s="32"/>
      <c r="X129" s="32"/>
      <c r="Y129" s="32"/>
      <c r="Z129" s="32"/>
      <c r="AA129" s="32"/>
      <c r="AB129" s="34"/>
      <c r="AC129" s="32"/>
      <c r="AD129" s="32"/>
      <c r="AE129" s="32"/>
      <c r="AF129" s="34"/>
      <c r="AG129" s="32"/>
      <c r="AH129" s="30" t="e">
        <f t="shared" si="6"/>
        <v>#N/A</v>
      </c>
      <c r="AI129" s="51"/>
      <c r="AJ129" s="30" t="e">
        <f t="shared" si="5"/>
        <v>#N/A</v>
      </c>
      <c r="AK129" s="32" t="e">
        <f t="shared" si="7"/>
        <v>#N/A</v>
      </c>
    </row>
    <row r="130" spans="1:37" x14ac:dyDescent="0.3">
      <c r="A130" s="29" t="e">
        <f t="shared" si="4"/>
        <v>#N/A</v>
      </c>
      <c r="B130" s="30"/>
      <c r="C130" s="30"/>
      <c r="D130" s="31"/>
      <c r="E130" s="30"/>
      <c r="F130" s="32"/>
      <c r="G130" s="32"/>
      <c r="H130" s="32"/>
      <c r="I130" s="30"/>
      <c r="J130" s="30"/>
      <c r="K130" s="32"/>
      <c r="L130" s="31"/>
      <c r="M130" s="31"/>
      <c r="N130" s="31"/>
      <c r="O130" s="32"/>
      <c r="P130" s="32"/>
      <c r="Q130" s="32"/>
      <c r="R130" s="32"/>
      <c r="S130" s="32"/>
      <c r="T130" s="32"/>
      <c r="U130" s="32"/>
      <c r="V130" s="32"/>
      <c r="W130" s="32"/>
      <c r="X130" s="32"/>
      <c r="Y130" s="32"/>
      <c r="Z130" s="32"/>
      <c r="AA130" s="32"/>
      <c r="AB130" s="34"/>
      <c r="AC130" s="32"/>
      <c r="AD130" s="32"/>
      <c r="AE130" s="32"/>
      <c r="AF130" s="34"/>
      <c r="AG130" s="32"/>
      <c r="AH130" s="30" t="e">
        <f t="shared" si="6"/>
        <v>#N/A</v>
      </c>
      <c r="AI130" s="51"/>
      <c r="AJ130" s="30" t="e">
        <f t="shared" si="5"/>
        <v>#N/A</v>
      </c>
      <c r="AK130" s="32" t="e">
        <f t="shared" si="7"/>
        <v>#N/A</v>
      </c>
    </row>
    <row r="131" spans="1:37" x14ac:dyDescent="0.3">
      <c r="A131" s="29" t="e">
        <f t="shared" si="4"/>
        <v>#N/A</v>
      </c>
      <c r="B131" s="30"/>
      <c r="C131" s="30"/>
      <c r="D131" s="31"/>
      <c r="E131" s="30"/>
      <c r="F131" s="32"/>
      <c r="G131" s="32"/>
      <c r="H131" s="32"/>
      <c r="I131" s="30"/>
      <c r="J131" s="30"/>
      <c r="K131" s="32"/>
      <c r="L131" s="31"/>
      <c r="M131" s="31"/>
      <c r="N131" s="31"/>
      <c r="O131" s="32"/>
      <c r="P131" s="32"/>
      <c r="Q131" s="32"/>
      <c r="R131" s="32"/>
      <c r="S131" s="32"/>
      <c r="T131" s="32"/>
      <c r="U131" s="32"/>
      <c r="V131" s="32"/>
      <c r="W131" s="32"/>
      <c r="X131" s="32"/>
      <c r="Y131" s="32"/>
      <c r="Z131" s="32"/>
      <c r="AA131" s="32"/>
      <c r="AB131" s="34"/>
      <c r="AC131" s="32"/>
      <c r="AD131" s="32"/>
      <c r="AE131" s="32"/>
      <c r="AF131" s="34"/>
      <c r="AG131" s="32"/>
      <c r="AH131" s="30" t="e">
        <f t="shared" si="6"/>
        <v>#N/A</v>
      </c>
      <c r="AI131" s="51"/>
      <c r="AJ131" s="30" t="e">
        <f t="shared" si="5"/>
        <v>#N/A</v>
      </c>
      <c r="AK131" s="32" t="e">
        <f t="shared" si="7"/>
        <v>#N/A</v>
      </c>
    </row>
    <row r="132" spans="1:37" x14ac:dyDescent="0.3">
      <c r="A132" s="29" t="e">
        <f t="shared" si="4"/>
        <v>#N/A</v>
      </c>
      <c r="B132" s="30"/>
      <c r="C132" s="30"/>
      <c r="D132" s="31"/>
      <c r="E132" s="30"/>
      <c r="F132" s="32"/>
      <c r="G132" s="32"/>
      <c r="H132" s="32"/>
      <c r="I132" s="30"/>
      <c r="J132" s="30"/>
      <c r="K132" s="32"/>
      <c r="L132" s="31"/>
      <c r="M132" s="31"/>
      <c r="N132" s="31"/>
      <c r="O132" s="32"/>
      <c r="P132" s="32"/>
      <c r="Q132" s="32"/>
      <c r="R132" s="32"/>
      <c r="S132" s="32"/>
      <c r="T132" s="32"/>
      <c r="U132" s="32"/>
      <c r="V132" s="32"/>
      <c r="W132" s="32"/>
      <c r="X132" s="32"/>
      <c r="Y132" s="32"/>
      <c r="Z132" s="32"/>
      <c r="AA132" s="32"/>
      <c r="AB132" s="34"/>
      <c r="AC132" s="32"/>
      <c r="AD132" s="32"/>
      <c r="AE132" s="32"/>
      <c r="AF132" s="34"/>
      <c r="AG132" s="32"/>
      <c r="AH132" s="30" t="e">
        <f t="shared" si="6"/>
        <v>#N/A</v>
      </c>
      <c r="AI132" s="51"/>
      <c r="AJ132" s="30" t="e">
        <f t="shared" si="5"/>
        <v>#N/A</v>
      </c>
      <c r="AK132" s="32" t="e">
        <f t="shared" si="7"/>
        <v>#N/A</v>
      </c>
    </row>
    <row r="133" spans="1:37" x14ac:dyDescent="0.3">
      <c r="A133" s="29" t="e">
        <f t="shared" si="4"/>
        <v>#N/A</v>
      </c>
      <c r="B133" s="30"/>
      <c r="C133" s="30"/>
      <c r="D133" s="31"/>
      <c r="E133" s="30"/>
      <c r="F133" s="32"/>
      <c r="G133" s="32"/>
      <c r="H133" s="32"/>
      <c r="I133" s="30"/>
      <c r="J133" s="30"/>
      <c r="K133" s="32"/>
      <c r="L133" s="31"/>
      <c r="M133" s="31"/>
      <c r="N133" s="31"/>
      <c r="O133" s="32"/>
      <c r="P133" s="32"/>
      <c r="Q133" s="32"/>
      <c r="R133" s="32"/>
      <c r="S133" s="32"/>
      <c r="T133" s="32"/>
      <c r="U133" s="32"/>
      <c r="V133" s="32"/>
      <c r="W133" s="32"/>
      <c r="X133" s="32"/>
      <c r="Y133" s="32"/>
      <c r="Z133" s="32"/>
      <c r="AA133" s="32"/>
      <c r="AB133" s="34"/>
      <c r="AC133" s="32"/>
      <c r="AD133" s="32"/>
      <c r="AE133" s="32"/>
      <c r="AF133" s="34"/>
      <c r="AG133" s="32"/>
      <c r="AH133" s="30" t="e">
        <f t="shared" si="6"/>
        <v>#N/A</v>
      </c>
      <c r="AI133" s="51"/>
      <c r="AJ133" s="30" t="e">
        <f t="shared" si="5"/>
        <v>#N/A</v>
      </c>
      <c r="AK133" s="32" t="e">
        <f t="shared" si="7"/>
        <v>#N/A</v>
      </c>
    </row>
    <row r="134" spans="1:37" x14ac:dyDescent="0.3">
      <c r="A134" s="29" t="e">
        <f t="shared" ref="A134:A197" si="8">IF(COUNTA(B134:AG134)&gt;0,"x",NA())</f>
        <v>#N/A</v>
      </c>
      <c r="B134" s="30"/>
      <c r="C134" s="30"/>
      <c r="D134" s="31"/>
      <c r="E134" s="30"/>
      <c r="F134" s="32"/>
      <c r="G134" s="32"/>
      <c r="H134" s="32"/>
      <c r="I134" s="30"/>
      <c r="J134" s="30"/>
      <c r="K134" s="32"/>
      <c r="L134" s="31"/>
      <c r="M134" s="31"/>
      <c r="N134" s="31"/>
      <c r="O134" s="32"/>
      <c r="P134" s="32"/>
      <c r="Q134" s="32"/>
      <c r="R134" s="32"/>
      <c r="S134" s="32"/>
      <c r="T134" s="32"/>
      <c r="U134" s="32"/>
      <c r="V134" s="32"/>
      <c r="W134" s="32"/>
      <c r="X134" s="32"/>
      <c r="Y134" s="32"/>
      <c r="Z134" s="32"/>
      <c r="AA134" s="32"/>
      <c r="AB134" s="34"/>
      <c r="AC134" s="32"/>
      <c r="AD134" s="32"/>
      <c r="AE134" s="32"/>
      <c r="AF134" s="34"/>
      <c r="AG134" s="32"/>
      <c r="AH134" s="30" t="e">
        <f t="shared" si="6"/>
        <v>#N/A</v>
      </c>
      <c r="AI134" s="51"/>
      <c r="AJ134" s="30" t="e">
        <f t="shared" ref="AJ134:AJ197" si="9">IF(ISBLANK(C134),NA(),"FIELD MUST BE COMPLETED BY HEALTH DEPT.")</f>
        <v>#N/A</v>
      </c>
      <c r="AK134" s="32" t="e">
        <f t="shared" si="7"/>
        <v>#N/A</v>
      </c>
    </row>
    <row r="135" spans="1:37" x14ac:dyDescent="0.3">
      <c r="A135" s="29" t="e">
        <f t="shared" si="8"/>
        <v>#N/A</v>
      </c>
      <c r="B135" s="30"/>
      <c r="C135" s="30"/>
      <c r="D135" s="31"/>
      <c r="E135" s="30"/>
      <c r="F135" s="32"/>
      <c r="G135" s="32"/>
      <c r="H135" s="32"/>
      <c r="I135" s="30"/>
      <c r="J135" s="30"/>
      <c r="K135" s="32"/>
      <c r="L135" s="31"/>
      <c r="M135" s="31"/>
      <c r="N135" s="31"/>
      <c r="O135" s="32"/>
      <c r="P135" s="32"/>
      <c r="Q135" s="32"/>
      <c r="R135" s="32"/>
      <c r="S135" s="32"/>
      <c r="T135" s="32"/>
      <c r="U135" s="32"/>
      <c r="V135" s="32"/>
      <c r="W135" s="32"/>
      <c r="X135" s="32"/>
      <c r="Y135" s="32"/>
      <c r="Z135" s="32"/>
      <c r="AA135" s="32"/>
      <c r="AB135" s="34"/>
      <c r="AC135" s="32"/>
      <c r="AD135" s="32"/>
      <c r="AE135" s="32"/>
      <c r="AF135" s="34"/>
      <c r="AG135" s="32"/>
      <c r="AH135" s="30" t="e">
        <f t="shared" ref="AH135:AH198" si="10">IF(ISBLANK(C135),NA(),"FIELD MUST BE COMPLETED BY HEALTH DEPT.")</f>
        <v>#N/A</v>
      </c>
      <c r="AI135" s="51"/>
      <c r="AJ135" s="30" t="e">
        <f t="shared" si="9"/>
        <v>#N/A</v>
      </c>
      <c r="AK135" s="32" t="e">
        <f t="shared" ref="AK135:AK198" si="11">IF(AND(ISBLANK(V135),ISBLANK(W135)),NA(),_xlfn.TEXTJOIN(";",TRUE,V135:W135))</f>
        <v>#N/A</v>
      </c>
    </row>
    <row r="136" spans="1:37" x14ac:dyDescent="0.3">
      <c r="A136" s="29" t="e">
        <f t="shared" si="8"/>
        <v>#N/A</v>
      </c>
      <c r="B136" s="30"/>
      <c r="C136" s="30"/>
      <c r="D136" s="31"/>
      <c r="E136" s="30"/>
      <c r="F136" s="32"/>
      <c r="G136" s="32"/>
      <c r="H136" s="32"/>
      <c r="I136" s="30"/>
      <c r="J136" s="30"/>
      <c r="K136" s="32"/>
      <c r="L136" s="31"/>
      <c r="M136" s="31"/>
      <c r="N136" s="31"/>
      <c r="O136" s="32"/>
      <c r="P136" s="32"/>
      <c r="Q136" s="32"/>
      <c r="R136" s="32"/>
      <c r="S136" s="32"/>
      <c r="T136" s="32"/>
      <c r="U136" s="32"/>
      <c r="V136" s="32"/>
      <c r="W136" s="32"/>
      <c r="X136" s="32"/>
      <c r="Y136" s="32"/>
      <c r="Z136" s="32"/>
      <c r="AA136" s="32"/>
      <c r="AB136" s="34"/>
      <c r="AC136" s="32"/>
      <c r="AD136" s="32"/>
      <c r="AE136" s="32"/>
      <c r="AF136" s="34"/>
      <c r="AG136" s="32"/>
      <c r="AH136" s="30" t="e">
        <f t="shared" si="10"/>
        <v>#N/A</v>
      </c>
      <c r="AI136" s="51"/>
      <c r="AJ136" s="30" t="e">
        <f t="shared" si="9"/>
        <v>#N/A</v>
      </c>
      <c r="AK136" s="32" t="e">
        <f t="shared" si="11"/>
        <v>#N/A</v>
      </c>
    </row>
    <row r="137" spans="1:37" x14ac:dyDescent="0.3">
      <c r="A137" s="29" t="e">
        <f t="shared" si="8"/>
        <v>#N/A</v>
      </c>
      <c r="B137" s="30"/>
      <c r="C137" s="30"/>
      <c r="D137" s="31"/>
      <c r="E137" s="30"/>
      <c r="F137" s="32"/>
      <c r="G137" s="32"/>
      <c r="H137" s="32"/>
      <c r="I137" s="30"/>
      <c r="J137" s="30"/>
      <c r="K137" s="32"/>
      <c r="L137" s="31"/>
      <c r="M137" s="31"/>
      <c r="N137" s="31"/>
      <c r="O137" s="32"/>
      <c r="P137" s="32"/>
      <c r="Q137" s="32"/>
      <c r="R137" s="32"/>
      <c r="S137" s="32"/>
      <c r="T137" s="32"/>
      <c r="U137" s="32"/>
      <c r="V137" s="32"/>
      <c r="W137" s="32"/>
      <c r="X137" s="32"/>
      <c r="Y137" s="32"/>
      <c r="Z137" s="32"/>
      <c r="AA137" s="32"/>
      <c r="AB137" s="34"/>
      <c r="AC137" s="32"/>
      <c r="AD137" s="32"/>
      <c r="AE137" s="32"/>
      <c r="AF137" s="34"/>
      <c r="AG137" s="32"/>
      <c r="AH137" s="30" t="e">
        <f t="shared" si="10"/>
        <v>#N/A</v>
      </c>
      <c r="AI137" s="51"/>
      <c r="AJ137" s="30" t="e">
        <f t="shared" si="9"/>
        <v>#N/A</v>
      </c>
      <c r="AK137" s="32" t="e">
        <f t="shared" si="11"/>
        <v>#N/A</v>
      </c>
    </row>
    <row r="138" spans="1:37" x14ac:dyDescent="0.3">
      <c r="A138" s="29" t="e">
        <f t="shared" si="8"/>
        <v>#N/A</v>
      </c>
      <c r="B138" s="30"/>
      <c r="C138" s="30"/>
      <c r="D138" s="31"/>
      <c r="E138" s="30"/>
      <c r="F138" s="32"/>
      <c r="G138" s="32"/>
      <c r="H138" s="32"/>
      <c r="I138" s="30"/>
      <c r="J138" s="30"/>
      <c r="K138" s="32"/>
      <c r="L138" s="31"/>
      <c r="M138" s="31"/>
      <c r="N138" s="31"/>
      <c r="O138" s="32"/>
      <c r="P138" s="32"/>
      <c r="Q138" s="32"/>
      <c r="R138" s="32"/>
      <c r="S138" s="32"/>
      <c r="T138" s="32"/>
      <c r="U138" s="32"/>
      <c r="V138" s="32"/>
      <c r="W138" s="32"/>
      <c r="X138" s="32"/>
      <c r="Y138" s="32"/>
      <c r="Z138" s="32"/>
      <c r="AA138" s="32"/>
      <c r="AB138" s="34"/>
      <c r="AC138" s="32"/>
      <c r="AD138" s="32"/>
      <c r="AE138" s="32"/>
      <c r="AF138" s="34"/>
      <c r="AG138" s="32"/>
      <c r="AH138" s="30" t="e">
        <f t="shared" si="10"/>
        <v>#N/A</v>
      </c>
      <c r="AI138" s="51"/>
      <c r="AJ138" s="30" t="e">
        <f t="shared" si="9"/>
        <v>#N/A</v>
      </c>
      <c r="AK138" s="32" t="e">
        <f t="shared" si="11"/>
        <v>#N/A</v>
      </c>
    </row>
    <row r="139" spans="1:37" x14ac:dyDescent="0.3">
      <c r="A139" s="29" t="e">
        <f t="shared" si="8"/>
        <v>#N/A</v>
      </c>
      <c r="B139" s="30"/>
      <c r="C139" s="30"/>
      <c r="D139" s="31"/>
      <c r="E139" s="30"/>
      <c r="F139" s="32"/>
      <c r="G139" s="32"/>
      <c r="H139" s="32"/>
      <c r="I139" s="30"/>
      <c r="J139" s="30"/>
      <c r="K139" s="32"/>
      <c r="L139" s="31"/>
      <c r="M139" s="31"/>
      <c r="N139" s="31"/>
      <c r="O139" s="32"/>
      <c r="P139" s="32"/>
      <c r="Q139" s="32"/>
      <c r="R139" s="32"/>
      <c r="S139" s="32"/>
      <c r="T139" s="32"/>
      <c r="U139" s="32"/>
      <c r="V139" s="32"/>
      <c r="W139" s="32"/>
      <c r="X139" s="32"/>
      <c r="Y139" s="32"/>
      <c r="Z139" s="32"/>
      <c r="AA139" s="32"/>
      <c r="AB139" s="34"/>
      <c r="AC139" s="32"/>
      <c r="AD139" s="32"/>
      <c r="AE139" s="32"/>
      <c r="AF139" s="34"/>
      <c r="AG139" s="32"/>
      <c r="AH139" s="30" t="e">
        <f t="shared" si="10"/>
        <v>#N/A</v>
      </c>
      <c r="AI139" s="51"/>
      <c r="AJ139" s="30" t="e">
        <f t="shared" si="9"/>
        <v>#N/A</v>
      </c>
      <c r="AK139" s="32" t="e">
        <f t="shared" si="11"/>
        <v>#N/A</v>
      </c>
    </row>
    <row r="140" spans="1:37" x14ac:dyDescent="0.3">
      <c r="A140" s="29" t="e">
        <f t="shared" si="8"/>
        <v>#N/A</v>
      </c>
      <c r="B140" s="30"/>
      <c r="C140" s="30"/>
      <c r="D140" s="31"/>
      <c r="E140" s="30"/>
      <c r="F140" s="32"/>
      <c r="G140" s="32"/>
      <c r="H140" s="32"/>
      <c r="I140" s="30"/>
      <c r="J140" s="30"/>
      <c r="K140" s="32"/>
      <c r="L140" s="31"/>
      <c r="M140" s="31"/>
      <c r="N140" s="31"/>
      <c r="O140" s="32"/>
      <c r="P140" s="32"/>
      <c r="Q140" s="32"/>
      <c r="R140" s="32"/>
      <c r="S140" s="32"/>
      <c r="T140" s="32"/>
      <c r="U140" s="32"/>
      <c r="V140" s="32"/>
      <c r="W140" s="32"/>
      <c r="X140" s="32"/>
      <c r="Y140" s="32"/>
      <c r="Z140" s="32"/>
      <c r="AA140" s="32"/>
      <c r="AB140" s="34"/>
      <c r="AC140" s="32"/>
      <c r="AD140" s="32"/>
      <c r="AE140" s="32"/>
      <c r="AF140" s="34"/>
      <c r="AG140" s="32"/>
      <c r="AH140" s="30" t="e">
        <f t="shared" si="10"/>
        <v>#N/A</v>
      </c>
      <c r="AI140" s="51"/>
      <c r="AJ140" s="30" t="e">
        <f t="shared" si="9"/>
        <v>#N/A</v>
      </c>
      <c r="AK140" s="32" t="e">
        <f t="shared" si="11"/>
        <v>#N/A</v>
      </c>
    </row>
    <row r="141" spans="1:37" x14ac:dyDescent="0.3">
      <c r="A141" s="29" t="e">
        <f t="shared" si="8"/>
        <v>#N/A</v>
      </c>
      <c r="B141" s="30"/>
      <c r="C141" s="30"/>
      <c r="D141" s="31"/>
      <c r="E141" s="30"/>
      <c r="F141" s="32"/>
      <c r="G141" s="32"/>
      <c r="H141" s="32"/>
      <c r="I141" s="30"/>
      <c r="J141" s="30"/>
      <c r="K141" s="32"/>
      <c r="L141" s="31"/>
      <c r="M141" s="31"/>
      <c r="N141" s="31"/>
      <c r="O141" s="32"/>
      <c r="P141" s="32"/>
      <c r="Q141" s="32"/>
      <c r="R141" s="32"/>
      <c r="S141" s="32"/>
      <c r="T141" s="32"/>
      <c r="U141" s="32"/>
      <c r="V141" s="32"/>
      <c r="W141" s="32"/>
      <c r="X141" s="32"/>
      <c r="Y141" s="32"/>
      <c r="Z141" s="32"/>
      <c r="AA141" s="32"/>
      <c r="AB141" s="34"/>
      <c r="AC141" s="32"/>
      <c r="AD141" s="32"/>
      <c r="AE141" s="32"/>
      <c r="AF141" s="34"/>
      <c r="AG141" s="32"/>
      <c r="AH141" s="30" t="e">
        <f t="shared" si="10"/>
        <v>#N/A</v>
      </c>
      <c r="AI141" s="51"/>
      <c r="AJ141" s="30" t="e">
        <f t="shared" si="9"/>
        <v>#N/A</v>
      </c>
      <c r="AK141" s="32" t="e">
        <f t="shared" si="11"/>
        <v>#N/A</v>
      </c>
    </row>
    <row r="142" spans="1:37" x14ac:dyDescent="0.3">
      <c r="A142" s="29" t="e">
        <f t="shared" si="8"/>
        <v>#N/A</v>
      </c>
      <c r="B142" s="30"/>
      <c r="C142" s="30"/>
      <c r="D142" s="31"/>
      <c r="E142" s="30"/>
      <c r="F142" s="32"/>
      <c r="G142" s="32"/>
      <c r="H142" s="32"/>
      <c r="I142" s="30"/>
      <c r="J142" s="30"/>
      <c r="K142" s="32"/>
      <c r="L142" s="31"/>
      <c r="M142" s="31"/>
      <c r="N142" s="31"/>
      <c r="O142" s="32"/>
      <c r="P142" s="32"/>
      <c r="Q142" s="32"/>
      <c r="R142" s="32"/>
      <c r="S142" s="32"/>
      <c r="T142" s="32"/>
      <c r="U142" s="32"/>
      <c r="V142" s="32"/>
      <c r="W142" s="32"/>
      <c r="X142" s="32"/>
      <c r="Y142" s="32"/>
      <c r="Z142" s="32"/>
      <c r="AA142" s="32"/>
      <c r="AB142" s="34"/>
      <c r="AC142" s="32"/>
      <c r="AD142" s="32"/>
      <c r="AE142" s="32"/>
      <c r="AF142" s="34"/>
      <c r="AG142" s="32"/>
      <c r="AH142" s="30" t="e">
        <f t="shared" si="10"/>
        <v>#N/A</v>
      </c>
      <c r="AI142" s="51"/>
      <c r="AJ142" s="30" t="e">
        <f t="shared" si="9"/>
        <v>#N/A</v>
      </c>
      <c r="AK142" s="32" t="e">
        <f t="shared" si="11"/>
        <v>#N/A</v>
      </c>
    </row>
    <row r="143" spans="1:37" x14ac:dyDescent="0.3">
      <c r="A143" s="29" t="e">
        <f t="shared" si="8"/>
        <v>#N/A</v>
      </c>
      <c r="B143" s="30"/>
      <c r="C143" s="30"/>
      <c r="D143" s="31"/>
      <c r="E143" s="30"/>
      <c r="F143" s="32"/>
      <c r="G143" s="32"/>
      <c r="H143" s="32"/>
      <c r="I143" s="30"/>
      <c r="J143" s="30"/>
      <c r="K143" s="32"/>
      <c r="L143" s="31"/>
      <c r="M143" s="31"/>
      <c r="N143" s="31"/>
      <c r="O143" s="32"/>
      <c r="P143" s="32"/>
      <c r="Q143" s="32"/>
      <c r="R143" s="32"/>
      <c r="S143" s="32"/>
      <c r="T143" s="32"/>
      <c r="U143" s="32"/>
      <c r="V143" s="32"/>
      <c r="W143" s="32"/>
      <c r="X143" s="32"/>
      <c r="Y143" s="32"/>
      <c r="Z143" s="32"/>
      <c r="AA143" s="32"/>
      <c r="AB143" s="34"/>
      <c r="AC143" s="32"/>
      <c r="AD143" s="32"/>
      <c r="AE143" s="32"/>
      <c r="AF143" s="34"/>
      <c r="AG143" s="32"/>
      <c r="AH143" s="30" t="e">
        <f t="shared" si="10"/>
        <v>#N/A</v>
      </c>
      <c r="AI143" s="51"/>
      <c r="AJ143" s="30" t="e">
        <f t="shared" si="9"/>
        <v>#N/A</v>
      </c>
      <c r="AK143" s="32" t="e">
        <f t="shared" si="11"/>
        <v>#N/A</v>
      </c>
    </row>
    <row r="144" spans="1:37" x14ac:dyDescent="0.3">
      <c r="A144" s="29" t="e">
        <f t="shared" si="8"/>
        <v>#N/A</v>
      </c>
      <c r="B144" s="30"/>
      <c r="C144" s="30"/>
      <c r="D144" s="31"/>
      <c r="E144" s="30"/>
      <c r="F144" s="32"/>
      <c r="G144" s="32"/>
      <c r="H144" s="32"/>
      <c r="I144" s="30"/>
      <c r="J144" s="30"/>
      <c r="K144" s="32"/>
      <c r="L144" s="31"/>
      <c r="M144" s="31"/>
      <c r="N144" s="31"/>
      <c r="O144" s="32"/>
      <c r="P144" s="32"/>
      <c r="Q144" s="32"/>
      <c r="R144" s="32"/>
      <c r="S144" s="32"/>
      <c r="T144" s="32"/>
      <c r="U144" s="32"/>
      <c r="V144" s="32"/>
      <c r="W144" s="32"/>
      <c r="X144" s="32"/>
      <c r="Y144" s="32"/>
      <c r="Z144" s="32"/>
      <c r="AA144" s="32"/>
      <c r="AB144" s="34"/>
      <c r="AC144" s="32"/>
      <c r="AD144" s="32"/>
      <c r="AE144" s="32"/>
      <c r="AF144" s="34"/>
      <c r="AG144" s="32"/>
      <c r="AH144" s="30" t="e">
        <f t="shared" si="10"/>
        <v>#N/A</v>
      </c>
      <c r="AI144" s="51"/>
      <c r="AJ144" s="30" t="e">
        <f t="shared" si="9"/>
        <v>#N/A</v>
      </c>
      <c r="AK144" s="32" t="e">
        <f t="shared" si="11"/>
        <v>#N/A</v>
      </c>
    </row>
    <row r="145" spans="1:37" x14ac:dyDescent="0.3">
      <c r="A145" s="29" t="e">
        <f t="shared" si="8"/>
        <v>#N/A</v>
      </c>
      <c r="B145" s="30"/>
      <c r="C145" s="30"/>
      <c r="D145" s="31"/>
      <c r="E145" s="30"/>
      <c r="F145" s="32"/>
      <c r="G145" s="32"/>
      <c r="H145" s="32"/>
      <c r="I145" s="30"/>
      <c r="J145" s="30"/>
      <c r="K145" s="32"/>
      <c r="L145" s="31"/>
      <c r="M145" s="31"/>
      <c r="N145" s="31"/>
      <c r="O145" s="32"/>
      <c r="P145" s="32"/>
      <c r="Q145" s="32"/>
      <c r="R145" s="32"/>
      <c r="S145" s="32"/>
      <c r="T145" s="32"/>
      <c r="U145" s="32"/>
      <c r="V145" s="32"/>
      <c r="W145" s="32"/>
      <c r="X145" s="32"/>
      <c r="Y145" s="32"/>
      <c r="Z145" s="32"/>
      <c r="AA145" s="32"/>
      <c r="AB145" s="34"/>
      <c r="AC145" s="32"/>
      <c r="AD145" s="32"/>
      <c r="AE145" s="32"/>
      <c r="AF145" s="34"/>
      <c r="AG145" s="32"/>
      <c r="AH145" s="30" t="e">
        <f t="shared" si="10"/>
        <v>#N/A</v>
      </c>
      <c r="AI145" s="51"/>
      <c r="AJ145" s="30" t="e">
        <f t="shared" si="9"/>
        <v>#N/A</v>
      </c>
      <c r="AK145" s="32" t="e">
        <f t="shared" si="11"/>
        <v>#N/A</v>
      </c>
    </row>
    <row r="146" spans="1:37" x14ac:dyDescent="0.3">
      <c r="A146" s="29" t="e">
        <f t="shared" si="8"/>
        <v>#N/A</v>
      </c>
      <c r="B146" s="30"/>
      <c r="C146" s="30"/>
      <c r="D146" s="31"/>
      <c r="E146" s="30"/>
      <c r="F146" s="32"/>
      <c r="G146" s="32"/>
      <c r="H146" s="32"/>
      <c r="I146" s="30"/>
      <c r="J146" s="30"/>
      <c r="K146" s="32"/>
      <c r="L146" s="31"/>
      <c r="M146" s="31"/>
      <c r="N146" s="31"/>
      <c r="O146" s="32"/>
      <c r="P146" s="32"/>
      <c r="Q146" s="32"/>
      <c r="R146" s="32"/>
      <c r="S146" s="32"/>
      <c r="T146" s="32"/>
      <c r="U146" s="32"/>
      <c r="V146" s="32"/>
      <c r="W146" s="32"/>
      <c r="X146" s="32"/>
      <c r="Y146" s="32"/>
      <c r="Z146" s="32"/>
      <c r="AA146" s="32"/>
      <c r="AB146" s="34"/>
      <c r="AC146" s="32"/>
      <c r="AD146" s="32"/>
      <c r="AE146" s="32"/>
      <c r="AF146" s="34"/>
      <c r="AG146" s="32"/>
      <c r="AH146" s="30" t="e">
        <f t="shared" si="10"/>
        <v>#N/A</v>
      </c>
      <c r="AI146" s="51"/>
      <c r="AJ146" s="30" t="e">
        <f t="shared" si="9"/>
        <v>#N/A</v>
      </c>
      <c r="AK146" s="32" t="e">
        <f t="shared" si="11"/>
        <v>#N/A</v>
      </c>
    </row>
    <row r="147" spans="1:37" x14ac:dyDescent="0.3">
      <c r="A147" s="29" t="e">
        <f t="shared" si="8"/>
        <v>#N/A</v>
      </c>
      <c r="B147" s="30"/>
      <c r="C147" s="30"/>
      <c r="D147" s="31"/>
      <c r="E147" s="30"/>
      <c r="F147" s="32"/>
      <c r="G147" s="32"/>
      <c r="H147" s="32"/>
      <c r="I147" s="30"/>
      <c r="J147" s="30"/>
      <c r="K147" s="32"/>
      <c r="L147" s="31"/>
      <c r="M147" s="31"/>
      <c r="N147" s="31"/>
      <c r="O147" s="32"/>
      <c r="P147" s="32"/>
      <c r="Q147" s="32"/>
      <c r="R147" s="32"/>
      <c r="S147" s="32"/>
      <c r="T147" s="32"/>
      <c r="U147" s="32"/>
      <c r="V147" s="32"/>
      <c r="W147" s="32"/>
      <c r="X147" s="32"/>
      <c r="Y147" s="32"/>
      <c r="Z147" s="32"/>
      <c r="AA147" s="32"/>
      <c r="AB147" s="34"/>
      <c r="AC147" s="32"/>
      <c r="AD147" s="32"/>
      <c r="AE147" s="32"/>
      <c r="AF147" s="34"/>
      <c r="AG147" s="32"/>
      <c r="AH147" s="30" t="e">
        <f t="shared" si="10"/>
        <v>#N/A</v>
      </c>
      <c r="AI147" s="51"/>
      <c r="AJ147" s="30" t="e">
        <f t="shared" si="9"/>
        <v>#N/A</v>
      </c>
      <c r="AK147" s="32" t="e">
        <f t="shared" si="11"/>
        <v>#N/A</v>
      </c>
    </row>
    <row r="148" spans="1:37" x14ac:dyDescent="0.3">
      <c r="A148" s="29" t="e">
        <f t="shared" si="8"/>
        <v>#N/A</v>
      </c>
      <c r="B148" s="30"/>
      <c r="C148" s="30"/>
      <c r="D148" s="31"/>
      <c r="E148" s="30"/>
      <c r="F148" s="32"/>
      <c r="G148" s="32"/>
      <c r="H148" s="32"/>
      <c r="I148" s="30"/>
      <c r="J148" s="30"/>
      <c r="K148" s="32"/>
      <c r="L148" s="31"/>
      <c r="M148" s="31"/>
      <c r="N148" s="31"/>
      <c r="O148" s="32"/>
      <c r="P148" s="32"/>
      <c r="Q148" s="32"/>
      <c r="R148" s="32"/>
      <c r="S148" s="32"/>
      <c r="T148" s="32"/>
      <c r="U148" s="32"/>
      <c r="V148" s="32"/>
      <c r="W148" s="32"/>
      <c r="X148" s="32"/>
      <c r="Y148" s="32"/>
      <c r="Z148" s="32"/>
      <c r="AA148" s="32"/>
      <c r="AB148" s="34"/>
      <c r="AC148" s="32"/>
      <c r="AD148" s="32"/>
      <c r="AE148" s="32"/>
      <c r="AF148" s="34"/>
      <c r="AG148" s="32"/>
      <c r="AH148" s="30" t="e">
        <f t="shared" si="10"/>
        <v>#N/A</v>
      </c>
      <c r="AI148" s="51"/>
      <c r="AJ148" s="30" t="e">
        <f t="shared" si="9"/>
        <v>#N/A</v>
      </c>
      <c r="AK148" s="32" t="e">
        <f t="shared" si="11"/>
        <v>#N/A</v>
      </c>
    </row>
    <row r="149" spans="1:37" x14ac:dyDescent="0.3">
      <c r="A149" s="29" t="e">
        <f t="shared" si="8"/>
        <v>#N/A</v>
      </c>
      <c r="B149" s="30"/>
      <c r="C149" s="30"/>
      <c r="D149" s="31"/>
      <c r="E149" s="30"/>
      <c r="F149" s="32"/>
      <c r="G149" s="32"/>
      <c r="H149" s="32"/>
      <c r="I149" s="30"/>
      <c r="J149" s="30"/>
      <c r="K149" s="32"/>
      <c r="L149" s="31"/>
      <c r="M149" s="31"/>
      <c r="N149" s="31"/>
      <c r="O149" s="32"/>
      <c r="P149" s="32"/>
      <c r="Q149" s="32"/>
      <c r="R149" s="32"/>
      <c r="S149" s="32"/>
      <c r="T149" s="32"/>
      <c r="U149" s="32"/>
      <c r="V149" s="32"/>
      <c r="W149" s="32"/>
      <c r="X149" s="32"/>
      <c r="Y149" s="32"/>
      <c r="Z149" s="32"/>
      <c r="AA149" s="32"/>
      <c r="AB149" s="34"/>
      <c r="AC149" s="32"/>
      <c r="AD149" s="32"/>
      <c r="AE149" s="32"/>
      <c r="AF149" s="34"/>
      <c r="AG149" s="32"/>
      <c r="AH149" s="30" t="e">
        <f t="shared" si="10"/>
        <v>#N/A</v>
      </c>
      <c r="AI149" s="51"/>
      <c r="AJ149" s="30" t="e">
        <f t="shared" si="9"/>
        <v>#N/A</v>
      </c>
      <c r="AK149" s="32" t="e">
        <f t="shared" si="11"/>
        <v>#N/A</v>
      </c>
    </row>
    <row r="150" spans="1:37" x14ac:dyDescent="0.3">
      <c r="A150" s="29" t="e">
        <f t="shared" si="8"/>
        <v>#N/A</v>
      </c>
      <c r="B150" s="30"/>
      <c r="C150" s="30"/>
      <c r="D150" s="31"/>
      <c r="E150" s="30"/>
      <c r="F150" s="32"/>
      <c r="G150" s="32"/>
      <c r="H150" s="32"/>
      <c r="I150" s="30"/>
      <c r="J150" s="30"/>
      <c r="K150" s="32"/>
      <c r="L150" s="31"/>
      <c r="M150" s="31"/>
      <c r="N150" s="31"/>
      <c r="O150" s="32"/>
      <c r="P150" s="32"/>
      <c r="Q150" s="32"/>
      <c r="R150" s="32"/>
      <c r="S150" s="32"/>
      <c r="T150" s="32"/>
      <c r="U150" s="32"/>
      <c r="V150" s="32"/>
      <c r="W150" s="32"/>
      <c r="X150" s="32"/>
      <c r="Y150" s="32"/>
      <c r="Z150" s="32"/>
      <c r="AA150" s="32"/>
      <c r="AB150" s="34"/>
      <c r="AC150" s="32"/>
      <c r="AD150" s="32"/>
      <c r="AE150" s="32"/>
      <c r="AF150" s="34"/>
      <c r="AG150" s="32"/>
      <c r="AH150" s="30" t="e">
        <f t="shared" si="10"/>
        <v>#N/A</v>
      </c>
      <c r="AI150" s="51"/>
      <c r="AJ150" s="30" t="e">
        <f t="shared" si="9"/>
        <v>#N/A</v>
      </c>
      <c r="AK150" s="32" t="e">
        <f t="shared" si="11"/>
        <v>#N/A</v>
      </c>
    </row>
    <row r="151" spans="1:37" x14ac:dyDescent="0.3">
      <c r="A151" s="29" t="e">
        <f t="shared" si="8"/>
        <v>#N/A</v>
      </c>
      <c r="B151" s="30"/>
      <c r="C151" s="30"/>
      <c r="D151" s="31"/>
      <c r="E151" s="30"/>
      <c r="F151" s="32"/>
      <c r="G151" s="32"/>
      <c r="H151" s="32"/>
      <c r="I151" s="30"/>
      <c r="J151" s="30"/>
      <c r="K151" s="32"/>
      <c r="L151" s="31"/>
      <c r="M151" s="31"/>
      <c r="N151" s="31"/>
      <c r="O151" s="32"/>
      <c r="P151" s="32"/>
      <c r="Q151" s="32"/>
      <c r="R151" s="32"/>
      <c r="S151" s="32"/>
      <c r="T151" s="32"/>
      <c r="U151" s="32"/>
      <c r="V151" s="32"/>
      <c r="W151" s="32"/>
      <c r="X151" s="32"/>
      <c r="Y151" s="32"/>
      <c r="Z151" s="32"/>
      <c r="AA151" s="32"/>
      <c r="AB151" s="34"/>
      <c r="AC151" s="32"/>
      <c r="AD151" s="32"/>
      <c r="AE151" s="32"/>
      <c r="AF151" s="34"/>
      <c r="AG151" s="32"/>
      <c r="AH151" s="30" t="e">
        <f t="shared" si="10"/>
        <v>#N/A</v>
      </c>
      <c r="AI151" s="51"/>
      <c r="AJ151" s="30" t="e">
        <f t="shared" si="9"/>
        <v>#N/A</v>
      </c>
      <c r="AK151" s="32" t="e">
        <f t="shared" si="11"/>
        <v>#N/A</v>
      </c>
    </row>
    <row r="152" spans="1:37" x14ac:dyDescent="0.3">
      <c r="A152" s="29" t="e">
        <f t="shared" si="8"/>
        <v>#N/A</v>
      </c>
      <c r="B152" s="30"/>
      <c r="C152" s="30"/>
      <c r="D152" s="31"/>
      <c r="E152" s="30"/>
      <c r="F152" s="32"/>
      <c r="G152" s="32"/>
      <c r="H152" s="32"/>
      <c r="I152" s="30"/>
      <c r="J152" s="30"/>
      <c r="K152" s="32"/>
      <c r="L152" s="31"/>
      <c r="M152" s="31"/>
      <c r="N152" s="31"/>
      <c r="O152" s="32"/>
      <c r="P152" s="32"/>
      <c r="Q152" s="32"/>
      <c r="R152" s="32"/>
      <c r="S152" s="32"/>
      <c r="T152" s="32"/>
      <c r="U152" s="32"/>
      <c r="V152" s="32"/>
      <c r="W152" s="32"/>
      <c r="X152" s="32"/>
      <c r="Y152" s="32"/>
      <c r="Z152" s="32"/>
      <c r="AA152" s="32"/>
      <c r="AB152" s="34"/>
      <c r="AC152" s="32"/>
      <c r="AD152" s="32"/>
      <c r="AE152" s="32"/>
      <c r="AF152" s="34"/>
      <c r="AG152" s="32"/>
      <c r="AH152" s="30" t="e">
        <f t="shared" si="10"/>
        <v>#N/A</v>
      </c>
      <c r="AI152" s="51"/>
      <c r="AJ152" s="30" t="e">
        <f t="shared" si="9"/>
        <v>#N/A</v>
      </c>
      <c r="AK152" s="32" t="e">
        <f t="shared" si="11"/>
        <v>#N/A</v>
      </c>
    </row>
    <row r="153" spans="1:37" x14ac:dyDescent="0.3">
      <c r="A153" s="29" t="e">
        <f t="shared" si="8"/>
        <v>#N/A</v>
      </c>
      <c r="B153" s="30"/>
      <c r="C153" s="30"/>
      <c r="D153" s="31"/>
      <c r="E153" s="30"/>
      <c r="F153" s="32"/>
      <c r="G153" s="32"/>
      <c r="H153" s="32"/>
      <c r="I153" s="30"/>
      <c r="J153" s="30"/>
      <c r="K153" s="32"/>
      <c r="L153" s="31"/>
      <c r="M153" s="31"/>
      <c r="N153" s="31"/>
      <c r="O153" s="32"/>
      <c r="P153" s="32"/>
      <c r="Q153" s="32"/>
      <c r="R153" s="32"/>
      <c r="S153" s="32"/>
      <c r="T153" s="32"/>
      <c r="U153" s="32"/>
      <c r="V153" s="32"/>
      <c r="W153" s="32"/>
      <c r="X153" s="32"/>
      <c r="Y153" s="32"/>
      <c r="Z153" s="32"/>
      <c r="AA153" s="32"/>
      <c r="AB153" s="34"/>
      <c r="AC153" s="32"/>
      <c r="AD153" s="32"/>
      <c r="AE153" s="32"/>
      <c r="AF153" s="34"/>
      <c r="AG153" s="32"/>
      <c r="AH153" s="30" t="e">
        <f t="shared" si="10"/>
        <v>#N/A</v>
      </c>
      <c r="AI153" s="51"/>
      <c r="AJ153" s="30" t="e">
        <f t="shared" si="9"/>
        <v>#N/A</v>
      </c>
      <c r="AK153" s="32" t="e">
        <f t="shared" si="11"/>
        <v>#N/A</v>
      </c>
    </row>
    <row r="154" spans="1:37" x14ac:dyDescent="0.3">
      <c r="A154" s="29" t="e">
        <f t="shared" si="8"/>
        <v>#N/A</v>
      </c>
      <c r="B154" s="30"/>
      <c r="C154" s="30"/>
      <c r="D154" s="31"/>
      <c r="E154" s="30"/>
      <c r="F154" s="32"/>
      <c r="G154" s="32"/>
      <c r="H154" s="32"/>
      <c r="I154" s="30"/>
      <c r="J154" s="30"/>
      <c r="K154" s="32"/>
      <c r="L154" s="31"/>
      <c r="M154" s="31"/>
      <c r="N154" s="31"/>
      <c r="O154" s="32"/>
      <c r="P154" s="32"/>
      <c r="Q154" s="32"/>
      <c r="R154" s="32"/>
      <c r="S154" s="32"/>
      <c r="T154" s="32"/>
      <c r="U154" s="32"/>
      <c r="V154" s="32"/>
      <c r="W154" s="32"/>
      <c r="X154" s="32"/>
      <c r="Y154" s="32"/>
      <c r="Z154" s="32"/>
      <c r="AA154" s="32"/>
      <c r="AB154" s="34"/>
      <c r="AC154" s="32"/>
      <c r="AD154" s="32"/>
      <c r="AE154" s="32"/>
      <c r="AF154" s="34"/>
      <c r="AG154" s="32"/>
      <c r="AH154" s="30" t="e">
        <f t="shared" si="10"/>
        <v>#N/A</v>
      </c>
      <c r="AI154" s="51"/>
      <c r="AJ154" s="30" t="e">
        <f t="shared" si="9"/>
        <v>#N/A</v>
      </c>
      <c r="AK154" s="32" t="e">
        <f t="shared" si="11"/>
        <v>#N/A</v>
      </c>
    </row>
    <row r="155" spans="1:37" x14ac:dyDescent="0.3">
      <c r="A155" s="29" t="e">
        <f t="shared" si="8"/>
        <v>#N/A</v>
      </c>
      <c r="B155" s="30"/>
      <c r="C155" s="30"/>
      <c r="D155" s="31"/>
      <c r="E155" s="30"/>
      <c r="F155" s="32"/>
      <c r="G155" s="32"/>
      <c r="H155" s="32"/>
      <c r="I155" s="30"/>
      <c r="J155" s="30"/>
      <c r="K155" s="32"/>
      <c r="L155" s="31"/>
      <c r="M155" s="31"/>
      <c r="N155" s="31"/>
      <c r="O155" s="32"/>
      <c r="P155" s="32"/>
      <c r="Q155" s="32"/>
      <c r="R155" s="32"/>
      <c r="S155" s="32"/>
      <c r="T155" s="32"/>
      <c r="U155" s="32"/>
      <c r="V155" s="32"/>
      <c r="W155" s="32"/>
      <c r="X155" s="32"/>
      <c r="Y155" s="32"/>
      <c r="Z155" s="32"/>
      <c r="AA155" s="32"/>
      <c r="AB155" s="34"/>
      <c r="AC155" s="32"/>
      <c r="AD155" s="32"/>
      <c r="AE155" s="32"/>
      <c r="AF155" s="34"/>
      <c r="AG155" s="32"/>
      <c r="AH155" s="30" t="e">
        <f t="shared" si="10"/>
        <v>#N/A</v>
      </c>
      <c r="AI155" s="51"/>
      <c r="AJ155" s="30" t="e">
        <f t="shared" si="9"/>
        <v>#N/A</v>
      </c>
      <c r="AK155" s="32" t="e">
        <f t="shared" si="11"/>
        <v>#N/A</v>
      </c>
    </row>
    <row r="156" spans="1:37" x14ac:dyDescent="0.3">
      <c r="A156" s="29" t="e">
        <f t="shared" si="8"/>
        <v>#N/A</v>
      </c>
      <c r="B156" s="30"/>
      <c r="C156" s="30"/>
      <c r="D156" s="31"/>
      <c r="E156" s="30"/>
      <c r="F156" s="32"/>
      <c r="G156" s="32"/>
      <c r="H156" s="32"/>
      <c r="I156" s="30"/>
      <c r="J156" s="30"/>
      <c r="K156" s="32"/>
      <c r="L156" s="31"/>
      <c r="M156" s="31"/>
      <c r="N156" s="31"/>
      <c r="O156" s="32"/>
      <c r="P156" s="32"/>
      <c r="Q156" s="32"/>
      <c r="R156" s="32"/>
      <c r="S156" s="32"/>
      <c r="T156" s="32"/>
      <c r="U156" s="32"/>
      <c r="V156" s="32"/>
      <c r="W156" s="32"/>
      <c r="X156" s="32"/>
      <c r="Y156" s="32"/>
      <c r="Z156" s="32"/>
      <c r="AA156" s="32"/>
      <c r="AB156" s="34"/>
      <c r="AC156" s="32"/>
      <c r="AD156" s="32"/>
      <c r="AE156" s="32"/>
      <c r="AF156" s="34"/>
      <c r="AG156" s="32"/>
      <c r="AH156" s="30" t="e">
        <f t="shared" si="10"/>
        <v>#N/A</v>
      </c>
      <c r="AI156" s="51"/>
      <c r="AJ156" s="30" t="e">
        <f t="shared" si="9"/>
        <v>#N/A</v>
      </c>
      <c r="AK156" s="32" t="e">
        <f t="shared" si="11"/>
        <v>#N/A</v>
      </c>
    </row>
    <row r="157" spans="1:37" x14ac:dyDescent="0.3">
      <c r="A157" s="29" t="e">
        <f t="shared" si="8"/>
        <v>#N/A</v>
      </c>
      <c r="B157" s="30"/>
      <c r="C157" s="30"/>
      <c r="D157" s="31"/>
      <c r="E157" s="30"/>
      <c r="F157" s="32"/>
      <c r="G157" s="32"/>
      <c r="H157" s="32"/>
      <c r="I157" s="30"/>
      <c r="J157" s="30"/>
      <c r="K157" s="32"/>
      <c r="L157" s="31"/>
      <c r="M157" s="31"/>
      <c r="N157" s="31"/>
      <c r="O157" s="32"/>
      <c r="P157" s="32"/>
      <c r="Q157" s="32"/>
      <c r="R157" s="32"/>
      <c r="S157" s="32"/>
      <c r="T157" s="32"/>
      <c r="U157" s="32"/>
      <c r="V157" s="32"/>
      <c r="W157" s="32"/>
      <c r="X157" s="32"/>
      <c r="Y157" s="32"/>
      <c r="Z157" s="32"/>
      <c r="AA157" s="32"/>
      <c r="AB157" s="34"/>
      <c r="AC157" s="32"/>
      <c r="AD157" s="32"/>
      <c r="AE157" s="32"/>
      <c r="AF157" s="34"/>
      <c r="AG157" s="32"/>
      <c r="AH157" s="30" t="e">
        <f t="shared" si="10"/>
        <v>#N/A</v>
      </c>
      <c r="AI157" s="51"/>
      <c r="AJ157" s="30" t="e">
        <f t="shared" si="9"/>
        <v>#N/A</v>
      </c>
      <c r="AK157" s="32" t="e">
        <f t="shared" si="11"/>
        <v>#N/A</v>
      </c>
    </row>
    <row r="158" spans="1:37" x14ac:dyDescent="0.3">
      <c r="A158" s="29" t="e">
        <f t="shared" si="8"/>
        <v>#N/A</v>
      </c>
      <c r="B158" s="30"/>
      <c r="C158" s="30"/>
      <c r="D158" s="31"/>
      <c r="E158" s="30"/>
      <c r="F158" s="32"/>
      <c r="G158" s="32"/>
      <c r="H158" s="32"/>
      <c r="I158" s="30"/>
      <c r="J158" s="30"/>
      <c r="K158" s="32"/>
      <c r="L158" s="31"/>
      <c r="M158" s="31"/>
      <c r="N158" s="31"/>
      <c r="O158" s="32"/>
      <c r="P158" s="32"/>
      <c r="Q158" s="32"/>
      <c r="R158" s="32"/>
      <c r="S158" s="32"/>
      <c r="T158" s="32"/>
      <c r="U158" s="32"/>
      <c r="V158" s="32"/>
      <c r="W158" s="32"/>
      <c r="X158" s="32"/>
      <c r="Y158" s="32"/>
      <c r="Z158" s="32"/>
      <c r="AA158" s="32"/>
      <c r="AB158" s="34"/>
      <c r="AC158" s="32"/>
      <c r="AD158" s="32"/>
      <c r="AE158" s="32"/>
      <c r="AF158" s="34"/>
      <c r="AG158" s="32"/>
      <c r="AH158" s="30" t="e">
        <f t="shared" si="10"/>
        <v>#N/A</v>
      </c>
      <c r="AI158" s="51"/>
      <c r="AJ158" s="30" t="e">
        <f t="shared" si="9"/>
        <v>#N/A</v>
      </c>
      <c r="AK158" s="32" t="e">
        <f t="shared" si="11"/>
        <v>#N/A</v>
      </c>
    </row>
    <row r="159" spans="1:37" x14ac:dyDescent="0.3">
      <c r="A159" s="29" t="e">
        <f t="shared" si="8"/>
        <v>#N/A</v>
      </c>
      <c r="B159" s="30"/>
      <c r="C159" s="30"/>
      <c r="D159" s="31"/>
      <c r="E159" s="30"/>
      <c r="F159" s="32"/>
      <c r="G159" s="32"/>
      <c r="H159" s="32"/>
      <c r="I159" s="30"/>
      <c r="J159" s="30"/>
      <c r="K159" s="32"/>
      <c r="L159" s="31"/>
      <c r="M159" s="31"/>
      <c r="N159" s="31"/>
      <c r="O159" s="32"/>
      <c r="P159" s="32"/>
      <c r="Q159" s="32"/>
      <c r="R159" s="32"/>
      <c r="S159" s="32"/>
      <c r="T159" s="32"/>
      <c r="U159" s="32"/>
      <c r="V159" s="32"/>
      <c r="W159" s="32"/>
      <c r="X159" s="32"/>
      <c r="Y159" s="32"/>
      <c r="Z159" s="32"/>
      <c r="AA159" s="32"/>
      <c r="AB159" s="34"/>
      <c r="AC159" s="32"/>
      <c r="AD159" s="32"/>
      <c r="AE159" s="32"/>
      <c r="AF159" s="34"/>
      <c r="AG159" s="32"/>
      <c r="AH159" s="30" t="e">
        <f t="shared" si="10"/>
        <v>#N/A</v>
      </c>
      <c r="AI159" s="51"/>
      <c r="AJ159" s="30" t="e">
        <f t="shared" si="9"/>
        <v>#N/A</v>
      </c>
      <c r="AK159" s="32" t="e">
        <f t="shared" si="11"/>
        <v>#N/A</v>
      </c>
    </row>
    <row r="160" spans="1:37" x14ac:dyDescent="0.3">
      <c r="A160" s="29" t="e">
        <f t="shared" si="8"/>
        <v>#N/A</v>
      </c>
      <c r="B160" s="30"/>
      <c r="C160" s="30"/>
      <c r="D160" s="31"/>
      <c r="E160" s="30"/>
      <c r="F160" s="32"/>
      <c r="G160" s="32"/>
      <c r="H160" s="32"/>
      <c r="I160" s="30"/>
      <c r="J160" s="30"/>
      <c r="K160" s="32"/>
      <c r="L160" s="31"/>
      <c r="M160" s="31"/>
      <c r="N160" s="31"/>
      <c r="O160" s="32"/>
      <c r="P160" s="32"/>
      <c r="Q160" s="32"/>
      <c r="R160" s="32"/>
      <c r="S160" s="32"/>
      <c r="T160" s="32"/>
      <c r="U160" s="32"/>
      <c r="V160" s="32"/>
      <c r="W160" s="32"/>
      <c r="X160" s="32"/>
      <c r="Y160" s="32"/>
      <c r="Z160" s="32"/>
      <c r="AA160" s="32"/>
      <c r="AB160" s="34"/>
      <c r="AC160" s="32"/>
      <c r="AD160" s="32"/>
      <c r="AE160" s="32"/>
      <c r="AF160" s="34"/>
      <c r="AG160" s="32"/>
      <c r="AH160" s="30" t="e">
        <f t="shared" si="10"/>
        <v>#N/A</v>
      </c>
      <c r="AI160" s="51"/>
      <c r="AJ160" s="30" t="e">
        <f t="shared" si="9"/>
        <v>#N/A</v>
      </c>
      <c r="AK160" s="32" t="e">
        <f t="shared" si="11"/>
        <v>#N/A</v>
      </c>
    </row>
    <row r="161" spans="1:37" x14ac:dyDescent="0.3">
      <c r="A161" s="29" t="e">
        <f t="shared" si="8"/>
        <v>#N/A</v>
      </c>
      <c r="B161" s="30"/>
      <c r="C161" s="30"/>
      <c r="D161" s="31"/>
      <c r="E161" s="30"/>
      <c r="F161" s="32"/>
      <c r="G161" s="32"/>
      <c r="H161" s="32"/>
      <c r="I161" s="30"/>
      <c r="J161" s="30"/>
      <c r="K161" s="32"/>
      <c r="L161" s="31"/>
      <c r="M161" s="31"/>
      <c r="N161" s="31"/>
      <c r="O161" s="32"/>
      <c r="P161" s="32"/>
      <c r="Q161" s="32"/>
      <c r="R161" s="32"/>
      <c r="S161" s="32"/>
      <c r="T161" s="32"/>
      <c r="U161" s="32"/>
      <c r="V161" s="32"/>
      <c r="W161" s="32"/>
      <c r="X161" s="32"/>
      <c r="Y161" s="32"/>
      <c r="Z161" s="32"/>
      <c r="AA161" s="32"/>
      <c r="AB161" s="34"/>
      <c r="AC161" s="32"/>
      <c r="AD161" s="32"/>
      <c r="AE161" s="32"/>
      <c r="AF161" s="34"/>
      <c r="AG161" s="32"/>
      <c r="AH161" s="30" t="e">
        <f t="shared" si="10"/>
        <v>#N/A</v>
      </c>
      <c r="AI161" s="51"/>
      <c r="AJ161" s="30" t="e">
        <f t="shared" si="9"/>
        <v>#N/A</v>
      </c>
      <c r="AK161" s="32" t="e">
        <f t="shared" si="11"/>
        <v>#N/A</v>
      </c>
    </row>
    <row r="162" spans="1:37" x14ac:dyDescent="0.3">
      <c r="A162" s="29" t="e">
        <f t="shared" si="8"/>
        <v>#N/A</v>
      </c>
      <c r="B162" s="30"/>
      <c r="C162" s="30"/>
      <c r="D162" s="31"/>
      <c r="E162" s="30"/>
      <c r="F162" s="32"/>
      <c r="G162" s="32"/>
      <c r="H162" s="32"/>
      <c r="I162" s="30"/>
      <c r="J162" s="30"/>
      <c r="K162" s="32"/>
      <c r="L162" s="31"/>
      <c r="M162" s="31"/>
      <c r="N162" s="31"/>
      <c r="O162" s="32"/>
      <c r="P162" s="32"/>
      <c r="Q162" s="32"/>
      <c r="R162" s="32"/>
      <c r="S162" s="32"/>
      <c r="T162" s="32"/>
      <c r="U162" s="32"/>
      <c r="V162" s="32"/>
      <c r="W162" s="32"/>
      <c r="X162" s="32"/>
      <c r="Y162" s="32"/>
      <c r="Z162" s="32"/>
      <c r="AA162" s="32"/>
      <c r="AB162" s="34"/>
      <c r="AC162" s="32"/>
      <c r="AD162" s="32"/>
      <c r="AE162" s="32"/>
      <c r="AF162" s="34"/>
      <c r="AG162" s="32"/>
      <c r="AH162" s="30" t="e">
        <f t="shared" si="10"/>
        <v>#N/A</v>
      </c>
      <c r="AI162" s="51"/>
      <c r="AJ162" s="30" t="e">
        <f t="shared" si="9"/>
        <v>#N/A</v>
      </c>
      <c r="AK162" s="32" t="e">
        <f t="shared" si="11"/>
        <v>#N/A</v>
      </c>
    </row>
    <row r="163" spans="1:37" x14ac:dyDescent="0.3">
      <c r="A163" s="29" t="e">
        <f t="shared" si="8"/>
        <v>#N/A</v>
      </c>
      <c r="B163" s="30"/>
      <c r="C163" s="30"/>
      <c r="D163" s="31"/>
      <c r="E163" s="30"/>
      <c r="F163" s="32"/>
      <c r="G163" s="32"/>
      <c r="H163" s="32"/>
      <c r="I163" s="30"/>
      <c r="J163" s="30"/>
      <c r="K163" s="32"/>
      <c r="L163" s="31"/>
      <c r="M163" s="31"/>
      <c r="N163" s="31"/>
      <c r="O163" s="32"/>
      <c r="P163" s="32"/>
      <c r="Q163" s="32"/>
      <c r="R163" s="32"/>
      <c r="S163" s="32"/>
      <c r="T163" s="32"/>
      <c r="U163" s="32"/>
      <c r="V163" s="32"/>
      <c r="W163" s="32"/>
      <c r="X163" s="32"/>
      <c r="Y163" s="32"/>
      <c r="Z163" s="32"/>
      <c r="AA163" s="32"/>
      <c r="AB163" s="34"/>
      <c r="AC163" s="32"/>
      <c r="AD163" s="32"/>
      <c r="AE163" s="32"/>
      <c r="AF163" s="34"/>
      <c r="AG163" s="32"/>
      <c r="AH163" s="30" t="e">
        <f t="shared" si="10"/>
        <v>#N/A</v>
      </c>
      <c r="AI163" s="51"/>
      <c r="AJ163" s="30" t="e">
        <f t="shared" si="9"/>
        <v>#N/A</v>
      </c>
      <c r="AK163" s="32" t="e">
        <f t="shared" si="11"/>
        <v>#N/A</v>
      </c>
    </row>
    <row r="164" spans="1:37" x14ac:dyDescent="0.3">
      <c r="A164" s="29" t="e">
        <f t="shared" si="8"/>
        <v>#N/A</v>
      </c>
      <c r="B164" s="30"/>
      <c r="C164" s="30"/>
      <c r="D164" s="31"/>
      <c r="E164" s="30"/>
      <c r="F164" s="32"/>
      <c r="G164" s="32"/>
      <c r="H164" s="32"/>
      <c r="I164" s="30"/>
      <c r="J164" s="30"/>
      <c r="K164" s="32"/>
      <c r="L164" s="31"/>
      <c r="M164" s="31"/>
      <c r="N164" s="31"/>
      <c r="O164" s="32"/>
      <c r="P164" s="32"/>
      <c r="Q164" s="32"/>
      <c r="R164" s="32"/>
      <c r="S164" s="32"/>
      <c r="T164" s="32"/>
      <c r="U164" s="32"/>
      <c r="V164" s="32"/>
      <c r="W164" s="32"/>
      <c r="X164" s="32"/>
      <c r="Y164" s="32"/>
      <c r="Z164" s="32"/>
      <c r="AA164" s="32"/>
      <c r="AB164" s="34"/>
      <c r="AC164" s="32"/>
      <c r="AD164" s="32"/>
      <c r="AE164" s="32"/>
      <c r="AF164" s="34"/>
      <c r="AG164" s="32"/>
      <c r="AH164" s="30" t="e">
        <f t="shared" si="10"/>
        <v>#N/A</v>
      </c>
      <c r="AI164" s="51"/>
      <c r="AJ164" s="30" t="e">
        <f t="shared" si="9"/>
        <v>#N/A</v>
      </c>
      <c r="AK164" s="32" t="e">
        <f t="shared" si="11"/>
        <v>#N/A</v>
      </c>
    </row>
    <row r="165" spans="1:37" x14ac:dyDescent="0.3">
      <c r="A165" s="29" t="e">
        <f t="shared" si="8"/>
        <v>#N/A</v>
      </c>
      <c r="B165" s="30"/>
      <c r="C165" s="30"/>
      <c r="D165" s="31"/>
      <c r="E165" s="30"/>
      <c r="F165" s="32"/>
      <c r="G165" s="32"/>
      <c r="H165" s="32"/>
      <c r="I165" s="30"/>
      <c r="J165" s="30"/>
      <c r="K165" s="32"/>
      <c r="L165" s="31"/>
      <c r="M165" s="31"/>
      <c r="N165" s="31"/>
      <c r="O165" s="32"/>
      <c r="P165" s="32"/>
      <c r="Q165" s="32"/>
      <c r="R165" s="32"/>
      <c r="S165" s="32"/>
      <c r="T165" s="32"/>
      <c r="U165" s="32"/>
      <c r="V165" s="32"/>
      <c r="W165" s="32"/>
      <c r="X165" s="32"/>
      <c r="Y165" s="32"/>
      <c r="Z165" s="32"/>
      <c r="AA165" s="32"/>
      <c r="AB165" s="34"/>
      <c r="AC165" s="32"/>
      <c r="AD165" s="32"/>
      <c r="AE165" s="32"/>
      <c r="AF165" s="34"/>
      <c r="AG165" s="32"/>
      <c r="AH165" s="30" t="e">
        <f t="shared" si="10"/>
        <v>#N/A</v>
      </c>
      <c r="AI165" s="51"/>
      <c r="AJ165" s="30" t="e">
        <f t="shared" si="9"/>
        <v>#N/A</v>
      </c>
      <c r="AK165" s="32" t="e">
        <f t="shared" si="11"/>
        <v>#N/A</v>
      </c>
    </row>
    <row r="166" spans="1:37" x14ac:dyDescent="0.3">
      <c r="A166" s="29" t="e">
        <f t="shared" si="8"/>
        <v>#N/A</v>
      </c>
      <c r="B166" s="30"/>
      <c r="C166" s="30"/>
      <c r="D166" s="31"/>
      <c r="E166" s="30"/>
      <c r="F166" s="32"/>
      <c r="G166" s="32"/>
      <c r="H166" s="32"/>
      <c r="I166" s="30"/>
      <c r="J166" s="30"/>
      <c r="K166" s="32"/>
      <c r="L166" s="31"/>
      <c r="M166" s="31"/>
      <c r="N166" s="31"/>
      <c r="O166" s="32"/>
      <c r="P166" s="32"/>
      <c r="Q166" s="32"/>
      <c r="R166" s="32"/>
      <c r="S166" s="32"/>
      <c r="T166" s="32"/>
      <c r="U166" s="32"/>
      <c r="V166" s="32"/>
      <c r="W166" s="32"/>
      <c r="X166" s="32"/>
      <c r="Y166" s="32"/>
      <c r="Z166" s="32"/>
      <c r="AA166" s="32"/>
      <c r="AB166" s="34"/>
      <c r="AC166" s="32"/>
      <c r="AD166" s="32"/>
      <c r="AE166" s="32"/>
      <c r="AF166" s="34"/>
      <c r="AG166" s="32"/>
      <c r="AH166" s="30" t="e">
        <f t="shared" si="10"/>
        <v>#N/A</v>
      </c>
      <c r="AI166" s="51"/>
      <c r="AJ166" s="30" t="e">
        <f t="shared" si="9"/>
        <v>#N/A</v>
      </c>
      <c r="AK166" s="32" t="e">
        <f t="shared" si="11"/>
        <v>#N/A</v>
      </c>
    </row>
    <row r="167" spans="1:37" x14ac:dyDescent="0.3">
      <c r="A167" s="29" t="e">
        <f t="shared" si="8"/>
        <v>#N/A</v>
      </c>
      <c r="B167" s="30"/>
      <c r="C167" s="30"/>
      <c r="D167" s="31"/>
      <c r="E167" s="30"/>
      <c r="F167" s="32"/>
      <c r="G167" s="32"/>
      <c r="H167" s="32"/>
      <c r="I167" s="30"/>
      <c r="J167" s="30"/>
      <c r="K167" s="32"/>
      <c r="L167" s="31"/>
      <c r="M167" s="31"/>
      <c r="N167" s="31"/>
      <c r="O167" s="32"/>
      <c r="P167" s="32"/>
      <c r="Q167" s="32"/>
      <c r="R167" s="32"/>
      <c r="S167" s="32"/>
      <c r="T167" s="32"/>
      <c r="U167" s="32"/>
      <c r="V167" s="32"/>
      <c r="W167" s="32"/>
      <c r="X167" s="32"/>
      <c r="Y167" s="32"/>
      <c r="Z167" s="32"/>
      <c r="AA167" s="32"/>
      <c r="AB167" s="34"/>
      <c r="AC167" s="32"/>
      <c r="AD167" s="32"/>
      <c r="AE167" s="32"/>
      <c r="AF167" s="34"/>
      <c r="AG167" s="32"/>
      <c r="AH167" s="30" t="e">
        <f t="shared" si="10"/>
        <v>#N/A</v>
      </c>
      <c r="AI167" s="51"/>
      <c r="AJ167" s="30" t="e">
        <f t="shared" si="9"/>
        <v>#N/A</v>
      </c>
      <c r="AK167" s="32" t="e">
        <f t="shared" si="11"/>
        <v>#N/A</v>
      </c>
    </row>
    <row r="168" spans="1:37" x14ac:dyDescent="0.3">
      <c r="A168" s="29" t="e">
        <f t="shared" si="8"/>
        <v>#N/A</v>
      </c>
      <c r="B168" s="30"/>
      <c r="C168" s="30"/>
      <c r="D168" s="31"/>
      <c r="E168" s="30"/>
      <c r="F168" s="32"/>
      <c r="G168" s="32"/>
      <c r="H168" s="32"/>
      <c r="I168" s="30"/>
      <c r="J168" s="30"/>
      <c r="K168" s="32"/>
      <c r="L168" s="31"/>
      <c r="M168" s="31"/>
      <c r="N168" s="31"/>
      <c r="O168" s="32"/>
      <c r="P168" s="32"/>
      <c r="Q168" s="32"/>
      <c r="R168" s="32"/>
      <c r="S168" s="32"/>
      <c r="T168" s="32"/>
      <c r="U168" s="32"/>
      <c r="V168" s="32"/>
      <c r="W168" s="32"/>
      <c r="X168" s="32"/>
      <c r="Y168" s="32"/>
      <c r="Z168" s="32"/>
      <c r="AA168" s="32"/>
      <c r="AB168" s="34"/>
      <c r="AC168" s="32"/>
      <c r="AD168" s="32"/>
      <c r="AE168" s="32"/>
      <c r="AF168" s="34"/>
      <c r="AG168" s="32"/>
      <c r="AH168" s="30" t="e">
        <f t="shared" si="10"/>
        <v>#N/A</v>
      </c>
      <c r="AI168" s="51"/>
      <c r="AJ168" s="30" t="e">
        <f t="shared" si="9"/>
        <v>#N/A</v>
      </c>
      <c r="AK168" s="32" t="e">
        <f t="shared" si="11"/>
        <v>#N/A</v>
      </c>
    </row>
    <row r="169" spans="1:37" x14ac:dyDescent="0.3">
      <c r="A169" s="29" t="e">
        <f t="shared" si="8"/>
        <v>#N/A</v>
      </c>
      <c r="B169" s="30"/>
      <c r="C169" s="30"/>
      <c r="D169" s="31"/>
      <c r="E169" s="30"/>
      <c r="F169" s="32"/>
      <c r="G169" s="32"/>
      <c r="H169" s="32"/>
      <c r="I169" s="30"/>
      <c r="J169" s="30"/>
      <c r="K169" s="32"/>
      <c r="L169" s="31"/>
      <c r="M169" s="31"/>
      <c r="N169" s="31"/>
      <c r="O169" s="32"/>
      <c r="P169" s="32"/>
      <c r="Q169" s="32"/>
      <c r="R169" s="32"/>
      <c r="S169" s="32"/>
      <c r="T169" s="32"/>
      <c r="U169" s="32"/>
      <c r="V169" s="32"/>
      <c r="W169" s="32"/>
      <c r="X169" s="32"/>
      <c r="Y169" s="32"/>
      <c r="Z169" s="32"/>
      <c r="AA169" s="32"/>
      <c r="AB169" s="34"/>
      <c r="AC169" s="32"/>
      <c r="AD169" s="32"/>
      <c r="AE169" s="32"/>
      <c r="AF169" s="34"/>
      <c r="AG169" s="32"/>
      <c r="AH169" s="30" t="e">
        <f t="shared" si="10"/>
        <v>#N/A</v>
      </c>
      <c r="AI169" s="51"/>
      <c r="AJ169" s="30" t="e">
        <f t="shared" si="9"/>
        <v>#N/A</v>
      </c>
      <c r="AK169" s="32" t="e">
        <f t="shared" si="11"/>
        <v>#N/A</v>
      </c>
    </row>
    <row r="170" spans="1:37" x14ac:dyDescent="0.3">
      <c r="A170" s="29" t="e">
        <f t="shared" si="8"/>
        <v>#N/A</v>
      </c>
      <c r="B170" s="30"/>
      <c r="C170" s="30"/>
      <c r="D170" s="31"/>
      <c r="E170" s="30"/>
      <c r="F170" s="32"/>
      <c r="G170" s="32"/>
      <c r="H170" s="32"/>
      <c r="I170" s="30"/>
      <c r="J170" s="30"/>
      <c r="K170" s="32"/>
      <c r="L170" s="31"/>
      <c r="M170" s="31"/>
      <c r="N170" s="31"/>
      <c r="O170" s="32"/>
      <c r="P170" s="32"/>
      <c r="Q170" s="32"/>
      <c r="R170" s="32"/>
      <c r="S170" s="32"/>
      <c r="T170" s="32"/>
      <c r="U170" s="32"/>
      <c r="V170" s="32"/>
      <c r="W170" s="32"/>
      <c r="X170" s="32"/>
      <c r="Y170" s="32"/>
      <c r="Z170" s="32"/>
      <c r="AA170" s="32"/>
      <c r="AB170" s="34"/>
      <c r="AC170" s="32"/>
      <c r="AD170" s="32"/>
      <c r="AE170" s="32"/>
      <c r="AF170" s="34"/>
      <c r="AG170" s="32"/>
      <c r="AH170" s="30" t="e">
        <f t="shared" si="10"/>
        <v>#N/A</v>
      </c>
      <c r="AI170" s="51"/>
      <c r="AJ170" s="30" t="e">
        <f t="shared" si="9"/>
        <v>#N/A</v>
      </c>
      <c r="AK170" s="32" t="e">
        <f t="shared" si="11"/>
        <v>#N/A</v>
      </c>
    </row>
    <row r="171" spans="1:37" x14ac:dyDescent="0.3">
      <c r="A171" s="29" t="e">
        <f t="shared" si="8"/>
        <v>#N/A</v>
      </c>
      <c r="B171" s="30"/>
      <c r="C171" s="30"/>
      <c r="D171" s="31"/>
      <c r="E171" s="30"/>
      <c r="F171" s="32"/>
      <c r="G171" s="32"/>
      <c r="H171" s="32"/>
      <c r="I171" s="30"/>
      <c r="J171" s="30"/>
      <c r="K171" s="32"/>
      <c r="L171" s="31"/>
      <c r="M171" s="31"/>
      <c r="N171" s="31"/>
      <c r="O171" s="32"/>
      <c r="P171" s="32"/>
      <c r="Q171" s="32"/>
      <c r="R171" s="32"/>
      <c r="S171" s="32"/>
      <c r="T171" s="32"/>
      <c r="U171" s="32"/>
      <c r="V171" s="32"/>
      <c r="W171" s="32"/>
      <c r="X171" s="32"/>
      <c r="Y171" s="32"/>
      <c r="Z171" s="32"/>
      <c r="AA171" s="32"/>
      <c r="AB171" s="34"/>
      <c r="AC171" s="32"/>
      <c r="AD171" s="32"/>
      <c r="AE171" s="32"/>
      <c r="AF171" s="34"/>
      <c r="AG171" s="32"/>
      <c r="AH171" s="30" t="e">
        <f t="shared" si="10"/>
        <v>#N/A</v>
      </c>
      <c r="AI171" s="51"/>
      <c r="AJ171" s="30" t="e">
        <f t="shared" si="9"/>
        <v>#N/A</v>
      </c>
      <c r="AK171" s="32" t="e">
        <f t="shared" si="11"/>
        <v>#N/A</v>
      </c>
    </row>
    <row r="172" spans="1:37" x14ac:dyDescent="0.3">
      <c r="A172" s="29" t="e">
        <f t="shared" si="8"/>
        <v>#N/A</v>
      </c>
      <c r="B172" s="30"/>
      <c r="C172" s="30"/>
      <c r="D172" s="31"/>
      <c r="E172" s="30"/>
      <c r="F172" s="32"/>
      <c r="G172" s="32"/>
      <c r="H172" s="32"/>
      <c r="I172" s="30"/>
      <c r="J172" s="30"/>
      <c r="K172" s="32"/>
      <c r="L172" s="31"/>
      <c r="M172" s="31"/>
      <c r="N172" s="31"/>
      <c r="O172" s="32"/>
      <c r="P172" s="32"/>
      <c r="Q172" s="32"/>
      <c r="R172" s="32"/>
      <c r="S172" s="32"/>
      <c r="T172" s="32"/>
      <c r="U172" s="32"/>
      <c r="V172" s="32"/>
      <c r="W172" s="32"/>
      <c r="X172" s="32"/>
      <c r="Y172" s="32"/>
      <c r="Z172" s="32"/>
      <c r="AA172" s="32"/>
      <c r="AB172" s="34"/>
      <c r="AC172" s="32"/>
      <c r="AD172" s="32"/>
      <c r="AE172" s="32"/>
      <c r="AF172" s="34"/>
      <c r="AG172" s="32"/>
      <c r="AH172" s="30" t="e">
        <f t="shared" si="10"/>
        <v>#N/A</v>
      </c>
      <c r="AI172" s="51"/>
      <c r="AJ172" s="30" t="e">
        <f t="shared" si="9"/>
        <v>#N/A</v>
      </c>
      <c r="AK172" s="32" t="e">
        <f t="shared" si="11"/>
        <v>#N/A</v>
      </c>
    </row>
    <row r="173" spans="1:37" x14ac:dyDescent="0.3">
      <c r="A173" s="29" t="e">
        <f t="shared" si="8"/>
        <v>#N/A</v>
      </c>
      <c r="B173" s="30"/>
      <c r="C173" s="30"/>
      <c r="D173" s="31"/>
      <c r="E173" s="30"/>
      <c r="F173" s="32"/>
      <c r="G173" s="32"/>
      <c r="H173" s="32"/>
      <c r="I173" s="30"/>
      <c r="J173" s="30"/>
      <c r="K173" s="32"/>
      <c r="L173" s="31"/>
      <c r="M173" s="31"/>
      <c r="N173" s="31"/>
      <c r="O173" s="32"/>
      <c r="P173" s="32"/>
      <c r="Q173" s="32"/>
      <c r="R173" s="32"/>
      <c r="S173" s="32"/>
      <c r="T173" s="32"/>
      <c r="U173" s="32"/>
      <c r="V173" s="32"/>
      <c r="W173" s="32"/>
      <c r="X173" s="32"/>
      <c r="Y173" s="32"/>
      <c r="Z173" s="32"/>
      <c r="AA173" s="32"/>
      <c r="AB173" s="34"/>
      <c r="AC173" s="32"/>
      <c r="AD173" s="32"/>
      <c r="AE173" s="32"/>
      <c r="AF173" s="34"/>
      <c r="AG173" s="32"/>
      <c r="AH173" s="30" t="e">
        <f t="shared" si="10"/>
        <v>#N/A</v>
      </c>
      <c r="AI173" s="51"/>
      <c r="AJ173" s="30" t="e">
        <f t="shared" si="9"/>
        <v>#N/A</v>
      </c>
      <c r="AK173" s="32" t="e">
        <f t="shared" si="11"/>
        <v>#N/A</v>
      </c>
    </row>
    <row r="174" spans="1:37" x14ac:dyDescent="0.3">
      <c r="A174" s="29" t="e">
        <f t="shared" si="8"/>
        <v>#N/A</v>
      </c>
      <c r="B174" s="30"/>
      <c r="C174" s="30"/>
      <c r="D174" s="31"/>
      <c r="E174" s="30"/>
      <c r="F174" s="32"/>
      <c r="G174" s="32"/>
      <c r="H174" s="32"/>
      <c r="I174" s="30"/>
      <c r="J174" s="30"/>
      <c r="K174" s="32"/>
      <c r="L174" s="31"/>
      <c r="M174" s="31"/>
      <c r="N174" s="31"/>
      <c r="O174" s="32"/>
      <c r="P174" s="32"/>
      <c r="Q174" s="32"/>
      <c r="R174" s="32"/>
      <c r="S174" s="32"/>
      <c r="T174" s="32"/>
      <c r="U174" s="32"/>
      <c r="V174" s="32"/>
      <c r="W174" s="32"/>
      <c r="X174" s="32"/>
      <c r="Y174" s="32"/>
      <c r="Z174" s="32"/>
      <c r="AA174" s="32"/>
      <c r="AB174" s="34"/>
      <c r="AC174" s="32"/>
      <c r="AD174" s="32"/>
      <c r="AE174" s="32"/>
      <c r="AF174" s="34"/>
      <c r="AG174" s="32"/>
      <c r="AH174" s="30" t="e">
        <f t="shared" si="10"/>
        <v>#N/A</v>
      </c>
      <c r="AI174" s="51"/>
      <c r="AJ174" s="30" t="e">
        <f t="shared" si="9"/>
        <v>#N/A</v>
      </c>
      <c r="AK174" s="32" t="e">
        <f t="shared" si="11"/>
        <v>#N/A</v>
      </c>
    </row>
    <row r="175" spans="1:37" x14ac:dyDescent="0.3">
      <c r="A175" s="29" t="e">
        <f t="shared" si="8"/>
        <v>#N/A</v>
      </c>
      <c r="B175" s="30"/>
      <c r="C175" s="30"/>
      <c r="D175" s="31"/>
      <c r="E175" s="30"/>
      <c r="F175" s="32"/>
      <c r="G175" s="32"/>
      <c r="H175" s="32"/>
      <c r="I175" s="30"/>
      <c r="J175" s="30"/>
      <c r="K175" s="32"/>
      <c r="L175" s="31"/>
      <c r="M175" s="31"/>
      <c r="N175" s="31"/>
      <c r="O175" s="32"/>
      <c r="P175" s="32"/>
      <c r="Q175" s="32"/>
      <c r="R175" s="32"/>
      <c r="S175" s="32"/>
      <c r="T175" s="32"/>
      <c r="U175" s="32"/>
      <c r="V175" s="32"/>
      <c r="W175" s="32"/>
      <c r="X175" s="32"/>
      <c r="Y175" s="32"/>
      <c r="Z175" s="32"/>
      <c r="AA175" s="32"/>
      <c r="AB175" s="34"/>
      <c r="AC175" s="32"/>
      <c r="AD175" s="32"/>
      <c r="AE175" s="32"/>
      <c r="AF175" s="34"/>
      <c r="AG175" s="32"/>
      <c r="AH175" s="30" t="e">
        <f t="shared" si="10"/>
        <v>#N/A</v>
      </c>
      <c r="AI175" s="51"/>
      <c r="AJ175" s="30" t="e">
        <f t="shared" si="9"/>
        <v>#N/A</v>
      </c>
      <c r="AK175" s="32" t="e">
        <f t="shared" si="11"/>
        <v>#N/A</v>
      </c>
    </row>
    <row r="176" spans="1:37" x14ac:dyDescent="0.3">
      <c r="A176" s="29" t="e">
        <f t="shared" si="8"/>
        <v>#N/A</v>
      </c>
      <c r="B176" s="30"/>
      <c r="C176" s="30"/>
      <c r="D176" s="31"/>
      <c r="E176" s="30"/>
      <c r="F176" s="32"/>
      <c r="G176" s="32"/>
      <c r="H176" s="32"/>
      <c r="I176" s="30"/>
      <c r="J176" s="30"/>
      <c r="K176" s="32"/>
      <c r="L176" s="31"/>
      <c r="M176" s="31"/>
      <c r="N176" s="31"/>
      <c r="O176" s="32"/>
      <c r="P176" s="32"/>
      <c r="Q176" s="32"/>
      <c r="R176" s="32"/>
      <c r="S176" s="32"/>
      <c r="T176" s="32"/>
      <c r="U176" s="32"/>
      <c r="V176" s="32"/>
      <c r="W176" s="32"/>
      <c r="X176" s="32"/>
      <c r="Y176" s="32"/>
      <c r="Z176" s="32"/>
      <c r="AA176" s="32"/>
      <c r="AB176" s="34"/>
      <c r="AC176" s="32"/>
      <c r="AD176" s="32"/>
      <c r="AE176" s="32"/>
      <c r="AF176" s="34"/>
      <c r="AG176" s="32"/>
      <c r="AH176" s="30" t="e">
        <f t="shared" si="10"/>
        <v>#N/A</v>
      </c>
      <c r="AI176" s="51"/>
      <c r="AJ176" s="30" t="e">
        <f t="shared" si="9"/>
        <v>#N/A</v>
      </c>
      <c r="AK176" s="32" t="e">
        <f t="shared" si="11"/>
        <v>#N/A</v>
      </c>
    </row>
    <row r="177" spans="1:37" x14ac:dyDescent="0.3">
      <c r="A177" s="29" t="e">
        <f t="shared" si="8"/>
        <v>#N/A</v>
      </c>
      <c r="B177" s="30"/>
      <c r="C177" s="30"/>
      <c r="D177" s="31"/>
      <c r="E177" s="30"/>
      <c r="F177" s="32"/>
      <c r="G177" s="32"/>
      <c r="H177" s="32"/>
      <c r="I177" s="30"/>
      <c r="J177" s="30"/>
      <c r="K177" s="32"/>
      <c r="L177" s="31"/>
      <c r="M177" s="31"/>
      <c r="N177" s="31"/>
      <c r="O177" s="32"/>
      <c r="P177" s="32"/>
      <c r="Q177" s="32"/>
      <c r="R177" s="32"/>
      <c r="S177" s="32"/>
      <c r="T177" s="32"/>
      <c r="U177" s="32"/>
      <c r="V177" s="32"/>
      <c r="W177" s="32"/>
      <c r="X177" s="32"/>
      <c r="Y177" s="32"/>
      <c r="Z177" s="32"/>
      <c r="AA177" s="32"/>
      <c r="AB177" s="34"/>
      <c r="AC177" s="32"/>
      <c r="AD177" s="32"/>
      <c r="AE177" s="32"/>
      <c r="AF177" s="34"/>
      <c r="AG177" s="32"/>
      <c r="AH177" s="30" t="e">
        <f t="shared" si="10"/>
        <v>#N/A</v>
      </c>
      <c r="AI177" s="51"/>
      <c r="AJ177" s="30" t="e">
        <f t="shared" si="9"/>
        <v>#N/A</v>
      </c>
      <c r="AK177" s="32" t="e">
        <f t="shared" si="11"/>
        <v>#N/A</v>
      </c>
    </row>
    <row r="178" spans="1:37" x14ac:dyDescent="0.3">
      <c r="A178" s="29" t="e">
        <f t="shared" si="8"/>
        <v>#N/A</v>
      </c>
      <c r="B178" s="30"/>
      <c r="C178" s="30"/>
      <c r="D178" s="31"/>
      <c r="E178" s="30"/>
      <c r="F178" s="32"/>
      <c r="G178" s="32"/>
      <c r="H178" s="32"/>
      <c r="I178" s="30"/>
      <c r="J178" s="30"/>
      <c r="K178" s="32"/>
      <c r="L178" s="31"/>
      <c r="M178" s="31"/>
      <c r="N178" s="31"/>
      <c r="O178" s="32"/>
      <c r="P178" s="32"/>
      <c r="Q178" s="32"/>
      <c r="R178" s="32"/>
      <c r="S178" s="32"/>
      <c r="T178" s="32"/>
      <c r="U178" s="32"/>
      <c r="V178" s="32"/>
      <c r="W178" s="32"/>
      <c r="X178" s="32"/>
      <c r="Y178" s="32"/>
      <c r="Z178" s="32"/>
      <c r="AA178" s="32"/>
      <c r="AB178" s="34"/>
      <c r="AC178" s="32"/>
      <c r="AD178" s="32"/>
      <c r="AE178" s="32"/>
      <c r="AF178" s="34"/>
      <c r="AG178" s="32"/>
      <c r="AH178" s="30" t="e">
        <f t="shared" si="10"/>
        <v>#N/A</v>
      </c>
      <c r="AI178" s="51"/>
      <c r="AJ178" s="30" t="e">
        <f t="shared" si="9"/>
        <v>#N/A</v>
      </c>
      <c r="AK178" s="32" t="e">
        <f t="shared" si="11"/>
        <v>#N/A</v>
      </c>
    </row>
    <row r="179" spans="1:37" x14ac:dyDescent="0.3">
      <c r="A179" s="29" t="e">
        <f t="shared" si="8"/>
        <v>#N/A</v>
      </c>
      <c r="B179" s="30"/>
      <c r="C179" s="30"/>
      <c r="D179" s="31"/>
      <c r="E179" s="30"/>
      <c r="F179" s="32"/>
      <c r="G179" s="32"/>
      <c r="H179" s="32"/>
      <c r="I179" s="30"/>
      <c r="J179" s="30"/>
      <c r="K179" s="32"/>
      <c r="L179" s="31"/>
      <c r="M179" s="31"/>
      <c r="N179" s="31"/>
      <c r="O179" s="32"/>
      <c r="P179" s="32"/>
      <c r="Q179" s="32"/>
      <c r="R179" s="32"/>
      <c r="S179" s="32"/>
      <c r="T179" s="32"/>
      <c r="U179" s="32"/>
      <c r="V179" s="32"/>
      <c r="W179" s="32"/>
      <c r="X179" s="32"/>
      <c r="Y179" s="32"/>
      <c r="Z179" s="32"/>
      <c r="AA179" s="32"/>
      <c r="AB179" s="34"/>
      <c r="AC179" s="32"/>
      <c r="AD179" s="32"/>
      <c r="AE179" s="32"/>
      <c r="AF179" s="34"/>
      <c r="AG179" s="32"/>
      <c r="AH179" s="30" t="e">
        <f t="shared" si="10"/>
        <v>#N/A</v>
      </c>
      <c r="AI179" s="51"/>
      <c r="AJ179" s="30" t="e">
        <f t="shared" si="9"/>
        <v>#N/A</v>
      </c>
      <c r="AK179" s="32" t="e">
        <f t="shared" si="11"/>
        <v>#N/A</v>
      </c>
    </row>
    <row r="180" spans="1:37" x14ac:dyDescent="0.3">
      <c r="A180" s="29" t="e">
        <f t="shared" si="8"/>
        <v>#N/A</v>
      </c>
      <c r="B180" s="30"/>
      <c r="C180" s="30"/>
      <c r="D180" s="31"/>
      <c r="E180" s="30"/>
      <c r="F180" s="32"/>
      <c r="G180" s="32"/>
      <c r="H180" s="32"/>
      <c r="I180" s="30"/>
      <c r="J180" s="30"/>
      <c r="K180" s="32"/>
      <c r="L180" s="31"/>
      <c r="M180" s="31"/>
      <c r="N180" s="31"/>
      <c r="O180" s="32"/>
      <c r="P180" s="32"/>
      <c r="Q180" s="32"/>
      <c r="R180" s="32"/>
      <c r="S180" s="32"/>
      <c r="T180" s="32"/>
      <c r="U180" s="32"/>
      <c r="V180" s="32"/>
      <c r="W180" s="32"/>
      <c r="X180" s="32"/>
      <c r="Y180" s="32"/>
      <c r="Z180" s="32"/>
      <c r="AA180" s="32"/>
      <c r="AB180" s="34"/>
      <c r="AC180" s="32"/>
      <c r="AD180" s="32"/>
      <c r="AE180" s="32"/>
      <c r="AF180" s="34"/>
      <c r="AG180" s="32"/>
      <c r="AH180" s="30" t="e">
        <f t="shared" si="10"/>
        <v>#N/A</v>
      </c>
      <c r="AI180" s="51"/>
      <c r="AJ180" s="30" t="e">
        <f t="shared" si="9"/>
        <v>#N/A</v>
      </c>
      <c r="AK180" s="32" t="e">
        <f t="shared" si="11"/>
        <v>#N/A</v>
      </c>
    </row>
    <row r="181" spans="1:37" x14ac:dyDescent="0.3">
      <c r="A181" s="29" t="e">
        <f t="shared" si="8"/>
        <v>#N/A</v>
      </c>
      <c r="B181" s="30"/>
      <c r="C181" s="30"/>
      <c r="D181" s="31"/>
      <c r="E181" s="30"/>
      <c r="F181" s="32"/>
      <c r="G181" s="32"/>
      <c r="H181" s="32"/>
      <c r="I181" s="30"/>
      <c r="J181" s="30"/>
      <c r="K181" s="32"/>
      <c r="L181" s="31"/>
      <c r="M181" s="31"/>
      <c r="N181" s="31"/>
      <c r="O181" s="32"/>
      <c r="P181" s="32"/>
      <c r="Q181" s="32"/>
      <c r="R181" s="32"/>
      <c r="S181" s="32"/>
      <c r="T181" s="32"/>
      <c r="U181" s="32"/>
      <c r="V181" s="32"/>
      <c r="W181" s="32"/>
      <c r="X181" s="32"/>
      <c r="Y181" s="32"/>
      <c r="Z181" s="32"/>
      <c r="AA181" s="32"/>
      <c r="AB181" s="34"/>
      <c r="AC181" s="32"/>
      <c r="AD181" s="32"/>
      <c r="AE181" s="32"/>
      <c r="AF181" s="34"/>
      <c r="AG181" s="32"/>
      <c r="AH181" s="30" t="e">
        <f t="shared" si="10"/>
        <v>#N/A</v>
      </c>
      <c r="AI181" s="51"/>
      <c r="AJ181" s="30" t="e">
        <f t="shared" si="9"/>
        <v>#N/A</v>
      </c>
      <c r="AK181" s="32" t="e">
        <f t="shared" si="11"/>
        <v>#N/A</v>
      </c>
    </row>
    <row r="182" spans="1:37" x14ac:dyDescent="0.3">
      <c r="A182" s="29" t="e">
        <f t="shared" si="8"/>
        <v>#N/A</v>
      </c>
      <c r="B182" s="30"/>
      <c r="C182" s="30"/>
      <c r="D182" s="31"/>
      <c r="E182" s="30"/>
      <c r="F182" s="32"/>
      <c r="G182" s="32"/>
      <c r="H182" s="32"/>
      <c r="I182" s="30"/>
      <c r="J182" s="30"/>
      <c r="K182" s="32"/>
      <c r="L182" s="31"/>
      <c r="M182" s="31"/>
      <c r="N182" s="31"/>
      <c r="O182" s="32"/>
      <c r="P182" s="32"/>
      <c r="Q182" s="32"/>
      <c r="R182" s="32"/>
      <c r="S182" s="32"/>
      <c r="T182" s="32"/>
      <c r="U182" s="32"/>
      <c r="V182" s="32"/>
      <c r="W182" s="32"/>
      <c r="X182" s="32"/>
      <c r="Y182" s="32"/>
      <c r="Z182" s="32"/>
      <c r="AA182" s="32"/>
      <c r="AB182" s="34"/>
      <c r="AC182" s="32"/>
      <c r="AD182" s="32"/>
      <c r="AE182" s="32"/>
      <c r="AF182" s="34"/>
      <c r="AG182" s="32"/>
      <c r="AH182" s="30" t="e">
        <f t="shared" si="10"/>
        <v>#N/A</v>
      </c>
      <c r="AI182" s="51"/>
      <c r="AJ182" s="30" t="e">
        <f t="shared" si="9"/>
        <v>#N/A</v>
      </c>
      <c r="AK182" s="32" t="e">
        <f t="shared" si="11"/>
        <v>#N/A</v>
      </c>
    </row>
    <row r="183" spans="1:37" x14ac:dyDescent="0.3">
      <c r="A183" s="29" t="e">
        <f t="shared" si="8"/>
        <v>#N/A</v>
      </c>
      <c r="B183" s="30"/>
      <c r="C183" s="30"/>
      <c r="D183" s="31"/>
      <c r="E183" s="30"/>
      <c r="F183" s="32"/>
      <c r="G183" s="32"/>
      <c r="H183" s="32"/>
      <c r="I183" s="30"/>
      <c r="J183" s="30"/>
      <c r="K183" s="32"/>
      <c r="L183" s="31"/>
      <c r="M183" s="31"/>
      <c r="N183" s="31"/>
      <c r="O183" s="32"/>
      <c r="P183" s="32"/>
      <c r="Q183" s="32"/>
      <c r="R183" s="32"/>
      <c r="S183" s="32"/>
      <c r="T183" s="32"/>
      <c r="U183" s="32"/>
      <c r="V183" s="32"/>
      <c r="W183" s="32"/>
      <c r="X183" s="32"/>
      <c r="Y183" s="32"/>
      <c r="Z183" s="32"/>
      <c r="AA183" s="32"/>
      <c r="AB183" s="34"/>
      <c r="AC183" s="32"/>
      <c r="AD183" s="32"/>
      <c r="AE183" s="32"/>
      <c r="AF183" s="34"/>
      <c r="AG183" s="32"/>
      <c r="AH183" s="30" t="e">
        <f t="shared" si="10"/>
        <v>#N/A</v>
      </c>
      <c r="AI183" s="51"/>
      <c r="AJ183" s="30" t="e">
        <f t="shared" si="9"/>
        <v>#N/A</v>
      </c>
      <c r="AK183" s="32" t="e">
        <f t="shared" si="11"/>
        <v>#N/A</v>
      </c>
    </row>
    <row r="184" spans="1:37" x14ac:dyDescent="0.3">
      <c r="A184" s="29" t="e">
        <f t="shared" si="8"/>
        <v>#N/A</v>
      </c>
      <c r="B184" s="30"/>
      <c r="C184" s="30"/>
      <c r="D184" s="31"/>
      <c r="E184" s="30"/>
      <c r="F184" s="32"/>
      <c r="G184" s="32"/>
      <c r="H184" s="32"/>
      <c r="I184" s="30"/>
      <c r="J184" s="30"/>
      <c r="K184" s="32"/>
      <c r="L184" s="31"/>
      <c r="M184" s="31"/>
      <c r="N184" s="31"/>
      <c r="O184" s="32"/>
      <c r="P184" s="32"/>
      <c r="Q184" s="32"/>
      <c r="R184" s="32"/>
      <c r="S184" s="32"/>
      <c r="T184" s="32"/>
      <c r="U184" s="32"/>
      <c r="V184" s="32"/>
      <c r="W184" s="32"/>
      <c r="X184" s="32"/>
      <c r="Y184" s="32"/>
      <c r="Z184" s="32"/>
      <c r="AA184" s="32"/>
      <c r="AB184" s="34"/>
      <c r="AC184" s="32"/>
      <c r="AD184" s="32"/>
      <c r="AE184" s="32"/>
      <c r="AF184" s="34"/>
      <c r="AG184" s="32"/>
      <c r="AH184" s="30" t="e">
        <f t="shared" si="10"/>
        <v>#N/A</v>
      </c>
      <c r="AI184" s="51"/>
      <c r="AJ184" s="30" t="e">
        <f t="shared" si="9"/>
        <v>#N/A</v>
      </c>
      <c r="AK184" s="32" t="e">
        <f t="shared" si="11"/>
        <v>#N/A</v>
      </c>
    </row>
    <row r="185" spans="1:37" x14ac:dyDescent="0.3">
      <c r="A185" s="29" t="e">
        <f t="shared" si="8"/>
        <v>#N/A</v>
      </c>
      <c r="B185" s="30"/>
      <c r="C185" s="30"/>
      <c r="D185" s="31"/>
      <c r="E185" s="30"/>
      <c r="F185" s="32"/>
      <c r="G185" s="32"/>
      <c r="H185" s="32"/>
      <c r="I185" s="30"/>
      <c r="J185" s="30"/>
      <c r="K185" s="32"/>
      <c r="L185" s="31"/>
      <c r="M185" s="31"/>
      <c r="N185" s="31"/>
      <c r="O185" s="32"/>
      <c r="P185" s="32"/>
      <c r="Q185" s="32"/>
      <c r="R185" s="32"/>
      <c r="S185" s="32"/>
      <c r="T185" s="32"/>
      <c r="U185" s="32"/>
      <c r="V185" s="32"/>
      <c r="W185" s="32"/>
      <c r="X185" s="32"/>
      <c r="Y185" s="32"/>
      <c r="Z185" s="32"/>
      <c r="AA185" s="32"/>
      <c r="AB185" s="34"/>
      <c r="AC185" s="32"/>
      <c r="AD185" s="32"/>
      <c r="AE185" s="32"/>
      <c r="AF185" s="34"/>
      <c r="AG185" s="32"/>
      <c r="AH185" s="30" t="e">
        <f t="shared" si="10"/>
        <v>#N/A</v>
      </c>
      <c r="AI185" s="51"/>
      <c r="AJ185" s="30" t="e">
        <f t="shared" si="9"/>
        <v>#N/A</v>
      </c>
      <c r="AK185" s="32" t="e">
        <f t="shared" si="11"/>
        <v>#N/A</v>
      </c>
    </row>
    <row r="186" spans="1:37" x14ac:dyDescent="0.3">
      <c r="A186" s="29" t="e">
        <f t="shared" si="8"/>
        <v>#N/A</v>
      </c>
      <c r="B186" s="30"/>
      <c r="C186" s="30"/>
      <c r="D186" s="31"/>
      <c r="E186" s="30"/>
      <c r="F186" s="32"/>
      <c r="G186" s="32"/>
      <c r="H186" s="32"/>
      <c r="I186" s="30"/>
      <c r="J186" s="30"/>
      <c r="K186" s="32"/>
      <c r="L186" s="31"/>
      <c r="M186" s="31"/>
      <c r="N186" s="31"/>
      <c r="O186" s="32"/>
      <c r="P186" s="32"/>
      <c r="Q186" s="32"/>
      <c r="R186" s="32"/>
      <c r="S186" s="32"/>
      <c r="T186" s="32"/>
      <c r="U186" s="32"/>
      <c r="V186" s="32"/>
      <c r="W186" s="32"/>
      <c r="X186" s="32"/>
      <c r="Y186" s="32"/>
      <c r="Z186" s="32"/>
      <c r="AA186" s="32"/>
      <c r="AB186" s="34"/>
      <c r="AC186" s="32"/>
      <c r="AD186" s="32"/>
      <c r="AE186" s="32"/>
      <c r="AF186" s="34"/>
      <c r="AG186" s="32"/>
      <c r="AH186" s="30" t="e">
        <f t="shared" si="10"/>
        <v>#N/A</v>
      </c>
      <c r="AI186" s="51"/>
      <c r="AJ186" s="30" t="e">
        <f t="shared" si="9"/>
        <v>#N/A</v>
      </c>
      <c r="AK186" s="32" t="e">
        <f t="shared" si="11"/>
        <v>#N/A</v>
      </c>
    </row>
    <row r="187" spans="1:37" x14ac:dyDescent="0.3">
      <c r="A187" s="29" t="e">
        <f t="shared" si="8"/>
        <v>#N/A</v>
      </c>
      <c r="B187" s="30"/>
      <c r="C187" s="30"/>
      <c r="D187" s="31"/>
      <c r="E187" s="30"/>
      <c r="F187" s="32"/>
      <c r="G187" s="32"/>
      <c r="H187" s="32"/>
      <c r="I187" s="30"/>
      <c r="J187" s="30"/>
      <c r="K187" s="32"/>
      <c r="L187" s="31"/>
      <c r="M187" s="31"/>
      <c r="N187" s="31"/>
      <c r="O187" s="32"/>
      <c r="P187" s="32"/>
      <c r="Q187" s="32"/>
      <c r="R187" s="32"/>
      <c r="S187" s="32"/>
      <c r="T187" s="32"/>
      <c r="U187" s="32"/>
      <c r="V187" s="32"/>
      <c r="W187" s="32"/>
      <c r="X187" s="32"/>
      <c r="Y187" s="32"/>
      <c r="Z187" s="32"/>
      <c r="AA187" s="32"/>
      <c r="AB187" s="34"/>
      <c r="AC187" s="32"/>
      <c r="AD187" s="32"/>
      <c r="AE187" s="32"/>
      <c r="AF187" s="34"/>
      <c r="AG187" s="32"/>
      <c r="AH187" s="30" t="e">
        <f t="shared" si="10"/>
        <v>#N/A</v>
      </c>
      <c r="AI187" s="51"/>
      <c r="AJ187" s="30" t="e">
        <f t="shared" si="9"/>
        <v>#N/A</v>
      </c>
      <c r="AK187" s="32" t="e">
        <f t="shared" si="11"/>
        <v>#N/A</v>
      </c>
    </row>
    <row r="188" spans="1:37" x14ac:dyDescent="0.3">
      <c r="A188" s="29" t="e">
        <f t="shared" si="8"/>
        <v>#N/A</v>
      </c>
      <c r="B188" s="30"/>
      <c r="C188" s="30"/>
      <c r="D188" s="31"/>
      <c r="E188" s="30"/>
      <c r="F188" s="32"/>
      <c r="G188" s="32"/>
      <c r="H188" s="32"/>
      <c r="I188" s="30"/>
      <c r="J188" s="30"/>
      <c r="K188" s="32"/>
      <c r="L188" s="31"/>
      <c r="M188" s="31"/>
      <c r="N188" s="31"/>
      <c r="O188" s="32"/>
      <c r="P188" s="32"/>
      <c r="Q188" s="32"/>
      <c r="R188" s="32"/>
      <c r="S188" s="32"/>
      <c r="T188" s="32"/>
      <c r="U188" s="32"/>
      <c r="V188" s="32"/>
      <c r="W188" s="32"/>
      <c r="X188" s="32"/>
      <c r="Y188" s="32"/>
      <c r="Z188" s="32"/>
      <c r="AA188" s="32"/>
      <c r="AB188" s="34"/>
      <c r="AC188" s="32"/>
      <c r="AD188" s="32"/>
      <c r="AE188" s="32"/>
      <c r="AF188" s="34"/>
      <c r="AG188" s="32"/>
      <c r="AH188" s="30" t="e">
        <f t="shared" si="10"/>
        <v>#N/A</v>
      </c>
      <c r="AI188" s="51"/>
      <c r="AJ188" s="30" t="e">
        <f t="shared" si="9"/>
        <v>#N/A</v>
      </c>
      <c r="AK188" s="32" t="e">
        <f t="shared" si="11"/>
        <v>#N/A</v>
      </c>
    </row>
    <row r="189" spans="1:37" x14ac:dyDescent="0.3">
      <c r="A189" s="29" t="e">
        <f t="shared" si="8"/>
        <v>#N/A</v>
      </c>
      <c r="B189" s="30"/>
      <c r="C189" s="30"/>
      <c r="D189" s="31"/>
      <c r="E189" s="30"/>
      <c r="F189" s="32"/>
      <c r="G189" s="32"/>
      <c r="H189" s="32"/>
      <c r="I189" s="30"/>
      <c r="J189" s="30"/>
      <c r="K189" s="32"/>
      <c r="L189" s="31"/>
      <c r="M189" s="31"/>
      <c r="N189" s="31"/>
      <c r="O189" s="32"/>
      <c r="P189" s="32"/>
      <c r="Q189" s="32"/>
      <c r="R189" s="32"/>
      <c r="S189" s="32"/>
      <c r="T189" s="32"/>
      <c r="U189" s="32"/>
      <c r="V189" s="32"/>
      <c r="W189" s="32"/>
      <c r="X189" s="32"/>
      <c r="Y189" s="32"/>
      <c r="Z189" s="32"/>
      <c r="AA189" s="32"/>
      <c r="AB189" s="34"/>
      <c r="AC189" s="32"/>
      <c r="AD189" s="32"/>
      <c r="AE189" s="32"/>
      <c r="AF189" s="34"/>
      <c r="AG189" s="32"/>
      <c r="AH189" s="30" t="e">
        <f t="shared" si="10"/>
        <v>#N/A</v>
      </c>
      <c r="AI189" s="51"/>
      <c r="AJ189" s="30" t="e">
        <f t="shared" si="9"/>
        <v>#N/A</v>
      </c>
      <c r="AK189" s="32" t="e">
        <f t="shared" si="11"/>
        <v>#N/A</v>
      </c>
    </row>
    <row r="190" spans="1:37" x14ac:dyDescent="0.3">
      <c r="A190" s="29" t="e">
        <f t="shared" si="8"/>
        <v>#N/A</v>
      </c>
      <c r="B190" s="30"/>
      <c r="C190" s="30"/>
      <c r="D190" s="31"/>
      <c r="E190" s="30"/>
      <c r="F190" s="32"/>
      <c r="G190" s="32"/>
      <c r="H190" s="32"/>
      <c r="I190" s="30"/>
      <c r="J190" s="30"/>
      <c r="K190" s="32"/>
      <c r="L190" s="31"/>
      <c r="M190" s="31"/>
      <c r="N190" s="31"/>
      <c r="O190" s="32"/>
      <c r="P190" s="32"/>
      <c r="Q190" s="32"/>
      <c r="R190" s="32"/>
      <c r="S190" s="32"/>
      <c r="T190" s="32"/>
      <c r="U190" s="32"/>
      <c r="V190" s="32"/>
      <c r="W190" s="32"/>
      <c r="X190" s="32"/>
      <c r="Y190" s="32"/>
      <c r="Z190" s="32"/>
      <c r="AA190" s="32"/>
      <c r="AB190" s="34"/>
      <c r="AC190" s="32"/>
      <c r="AD190" s="32"/>
      <c r="AE190" s="32"/>
      <c r="AF190" s="34"/>
      <c r="AG190" s="32"/>
      <c r="AH190" s="30" t="e">
        <f t="shared" si="10"/>
        <v>#N/A</v>
      </c>
      <c r="AI190" s="51"/>
      <c r="AJ190" s="30" t="e">
        <f t="shared" si="9"/>
        <v>#N/A</v>
      </c>
      <c r="AK190" s="32" t="e">
        <f t="shared" si="11"/>
        <v>#N/A</v>
      </c>
    </row>
    <row r="191" spans="1:37" x14ac:dyDescent="0.3">
      <c r="A191" s="29" t="e">
        <f t="shared" si="8"/>
        <v>#N/A</v>
      </c>
      <c r="B191" s="30"/>
      <c r="C191" s="30"/>
      <c r="D191" s="31"/>
      <c r="E191" s="30"/>
      <c r="F191" s="32"/>
      <c r="G191" s="32"/>
      <c r="H191" s="32"/>
      <c r="I191" s="30"/>
      <c r="J191" s="30"/>
      <c r="K191" s="32"/>
      <c r="L191" s="31"/>
      <c r="M191" s="31"/>
      <c r="N191" s="31"/>
      <c r="O191" s="32"/>
      <c r="P191" s="32"/>
      <c r="Q191" s="32"/>
      <c r="R191" s="32"/>
      <c r="S191" s="32"/>
      <c r="T191" s="32"/>
      <c r="U191" s="32"/>
      <c r="V191" s="32"/>
      <c r="W191" s="32"/>
      <c r="X191" s="32"/>
      <c r="Y191" s="32"/>
      <c r="Z191" s="32"/>
      <c r="AA191" s="32"/>
      <c r="AB191" s="34"/>
      <c r="AC191" s="32"/>
      <c r="AD191" s="32"/>
      <c r="AE191" s="32"/>
      <c r="AF191" s="34"/>
      <c r="AG191" s="32"/>
      <c r="AH191" s="30" t="e">
        <f t="shared" si="10"/>
        <v>#N/A</v>
      </c>
      <c r="AI191" s="51"/>
      <c r="AJ191" s="30" t="e">
        <f t="shared" si="9"/>
        <v>#N/A</v>
      </c>
      <c r="AK191" s="32" t="e">
        <f t="shared" si="11"/>
        <v>#N/A</v>
      </c>
    </row>
    <row r="192" spans="1:37" x14ac:dyDescent="0.3">
      <c r="A192" s="29" t="e">
        <f t="shared" si="8"/>
        <v>#N/A</v>
      </c>
      <c r="B192" s="30"/>
      <c r="C192" s="30"/>
      <c r="D192" s="31"/>
      <c r="E192" s="30"/>
      <c r="F192" s="32"/>
      <c r="G192" s="32"/>
      <c r="H192" s="32"/>
      <c r="I192" s="30"/>
      <c r="J192" s="30"/>
      <c r="K192" s="32"/>
      <c r="L192" s="31"/>
      <c r="M192" s="31"/>
      <c r="N192" s="31"/>
      <c r="O192" s="32"/>
      <c r="P192" s="32"/>
      <c r="Q192" s="32"/>
      <c r="R192" s="32"/>
      <c r="S192" s="32"/>
      <c r="T192" s="32"/>
      <c r="U192" s="32"/>
      <c r="V192" s="32"/>
      <c r="W192" s="32"/>
      <c r="X192" s="32"/>
      <c r="Y192" s="32"/>
      <c r="Z192" s="32"/>
      <c r="AA192" s="32"/>
      <c r="AB192" s="34"/>
      <c r="AC192" s="32"/>
      <c r="AD192" s="32"/>
      <c r="AE192" s="32"/>
      <c r="AF192" s="34"/>
      <c r="AG192" s="32"/>
      <c r="AH192" s="30" t="e">
        <f t="shared" si="10"/>
        <v>#N/A</v>
      </c>
      <c r="AI192" s="51"/>
      <c r="AJ192" s="30" t="e">
        <f t="shared" si="9"/>
        <v>#N/A</v>
      </c>
      <c r="AK192" s="32" t="e">
        <f t="shared" si="11"/>
        <v>#N/A</v>
      </c>
    </row>
    <row r="193" spans="1:37" x14ac:dyDescent="0.3">
      <c r="A193" s="29" t="e">
        <f t="shared" si="8"/>
        <v>#N/A</v>
      </c>
      <c r="B193" s="30"/>
      <c r="C193" s="30"/>
      <c r="D193" s="31"/>
      <c r="E193" s="30"/>
      <c r="F193" s="32"/>
      <c r="G193" s="32"/>
      <c r="H193" s="32"/>
      <c r="I193" s="30"/>
      <c r="J193" s="30"/>
      <c r="K193" s="32"/>
      <c r="L193" s="31"/>
      <c r="M193" s="31"/>
      <c r="N193" s="31"/>
      <c r="O193" s="32"/>
      <c r="P193" s="32"/>
      <c r="Q193" s="32"/>
      <c r="R193" s="32"/>
      <c r="S193" s="32"/>
      <c r="T193" s="32"/>
      <c r="U193" s="32"/>
      <c r="V193" s="32"/>
      <c r="W193" s="32"/>
      <c r="X193" s="32"/>
      <c r="Y193" s="32"/>
      <c r="Z193" s="32"/>
      <c r="AA193" s="32"/>
      <c r="AB193" s="34"/>
      <c r="AC193" s="32"/>
      <c r="AD193" s="32"/>
      <c r="AE193" s="32"/>
      <c r="AF193" s="34"/>
      <c r="AG193" s="32"/>
      <c r="AH193" s="30" t="e">
        <f t="shared" si="10"/>
        <v>#N/A</v>
      </c>
      <c r="AI193" s="51"/>
      <c r="AJ193" s="30" t="e">
        <f t="shared" si="9"/>
        <v>#N/A</v>
      </c>
      <c r="AK193" s="32" t="e">
        <f t="shared" si="11"/>
        <v>#N/A</v>
      </c>
    </row>
    <row r="194" spans="1:37" x14ac:dyDescent="0.3">
      <c r="A194" s="29" t="e">
        <f t="shared" si="8"/>
        <v>#N/A</v>
      </c>
      <c r="B194" s="30"/>
      <c r="C194" s="30"/>
      <c r="D194" s="31"/>
      <c r="E194" s="30"/>
      <c r="F194" s="32"/>
      <c r="G194" s="32"/>
      <c r="H194" s="32"/>
      <c r="I194" s="30"/>
      <c r="J194" s="30"/>
      <c r="K194" s="32"/>
      <c r="L194" s="31"/>
      <c r="M194" s="31"/>
      <c r="N194" s="31"/>
      <c r="O194" s="32"/>
      <c r="P194" s="32"/>
      <c r="Q194" s="32"/>
      <c r="R194" s="32"/>
      <c r="S194" s="32"/>
      <c r="T194" s="32"/>
      <c r="U194" s="32"/>
      <c r="V194" s="32"/>
      <c r="W194" s="32"/>
      <c r="X194" s="32"/>
      <c r="Y194" s="32"/>
      <c r="Z194" s="32"/>
      <c r="AA194" s="32"/>
      <c r="AB194" s="34"/>
      <c r="AC194" s="32"/>
      <c r="AD194" s="32"/>
      <c r="AE194" s="32"/>
      <c r="AF194" s="34"/>
      <c r="AG194" s="32"/>
      <c r="AH194" s="30" t="e">
        <f t="shared" si="10"/>
        <v>#N/A</v>
      </c>
      <c r="AI194" s="51"/>
      <c r="AJ194" s="30" t="e">
        <f t="shared" si="9"/>
        <v>#N/A</v>
      </c>
      <c r="AK194" s="32" t="e">
        <f t="shared" si="11"/>
        <v>#N/A</v>
      </c>
    </row>
    <row r="195" spans="1:37" x14ac:dyDescent="0.3">
      <c r="A195" s="29" t="e">
        <f t="shared" si="8"/>
        <v>#N/A</v>
      </c>
      <c r="B195" s="30"/>
      <c r="C195" s="30"/>
      <c r="D195" s="31"/>
      <c r="E195" s="30"/>
      <c r="F195" s="32"/>
      <c r="G195" s="32"/>
      <c r="H195" s="32"/>
      <c r="I195" s="30"/>
      <c r="J195" s="30"/>
      <c r="K195" s="32"/>
      <c r="L195" s="31"/>
      <c r="M195" s="31"/>
      <c r="N195" s="31"/>
      <c r="O195" s="32"/>
      <c r="P195" s="32"/>
      <c r="Q195" s="32"/>
      <c r="R195" s="32"/>
      <c r="S195" s="32"/>
      <c r="T195" s="32"/>
      <c r="U195" s="32"/>
      <c r="V195" s="32"/>
      <c r="W195" s="32"/>
      <c r="X195" s="32"/>
      <c r="Y195" s="32"/>
      <c r="Z195" s="32"/>
      <c r="AA195" s="32"/>
      <c r="AB195" s="34"/>
      <c r="AC195" s="32"/>
      <c r="AD195" s="32"/>
      <c r="AE195" s="32"/>
      <c r="AF195" s="34"/>
      <c r="AG195" s="32"/>
      <c r="AH195" s="30" t="e">
        <f t="shared" si="10"/>
        <v>#N/A</v>
      </c>
      <c r="AI195" s="51"/>
      <c r="AJ195" s="30" t="e">
        <f t="shared" si="9"/>
        <v>#N/A</v>
      </c>
      <c r="AK195" s="32" t="e">
        <f t="shared" si="11"/>
        <v>#N/A</v>
      </c>
    </row>
    <row r="196" spans="1:37" x14ac:dyDescent="0.3">
      <c r="A196" s="29" t="e">
        <f t="shared" si="8"/>
        <v>#N/A</v>
      </c>
      <c r="B196" s="30"/>
      <c r="C196" s="30"/>
      <c r="D196" s="31"/>
      <c r="E196" s="30"/>
      <c r="F196" s="32"/>
      <c r="G196" s="32"/>
      <c r="H196" s="32"/>
      <c r="I196" s="30"/>
      <c r="J196" s="30"/>
      <c r="K196" s="32"/>
      <c r="L196" s="31"/>
      <c r="M196" s="31"/>
      <c r="N196" s="31"/>
      <c r="O196" s="32"/>
      <c r="P196" s="32"/>
      <c r="Q196" s="32"/>
      <c r="R196" s="32"/>
      <c r="S196" s="32"/>
      <c r="T196" s="32"/>
      <c r="U196" s="32"/>
      <c r="V196" s="32"/>
      <c r="W196" s="32"/>
      <c r="X196" s="32"/>
      <c r="Y196" s="32"/>
      <c r="Z196" s="32"/>
      <c r="AA196" s="32"/>
      <c r="AB196" s="34"/>
      <c r="AC196" s="32"/>
      <c r="AD196" s="32"/>
      <c r="AE196" s="32"/>
      <c r="AF196" s="34"/>
      <c r="AG196" s="32"/>
      <c r="AH196" s="30" t="e">
        <f t="shared" si="10"/>
        <v>#N/A</v>
      </c>
      <c r="AI196" s="51"/>
      <c r="AJ196" s="30" t="e">
        <f t="shared" si="9"/>
        <v>#N/A</v>
      </c>
      <c r="AK196" s="32" t="e">
        <f t="shared" si="11"/>
        <v>#N/A</v>
      </c>
    </row>
    <row r="197" spans="1:37" x14ac:dyDescent="0.3">
      <c r="A197" s="29" t="e">
        <f t="shared" si="8"/>
        <v>#N/A</v>
      </c>
      <c r="B197" s="30"/>
      <c r="C197" s="30"/>
      <c r="D197" s="31"/>
      <c r="E197" s="30"/>
      <c r="F197" s="32"/>
      <c r="G197" s="32"/>
      <c r="H197" s="32"/>
      <c r="I197" s="30"/>
      <c r="J197" s="30"/>
      <c r="K197" s="32"/>
      <c r="L197" s="31"/>
      <c r="M197" s="31"/>
      <c r="N197" s="31"/>
      <c r="O197" s="32"/>
      <c r="P197" s="32"/>
      <c r="Q197" s="32"/>
      <c r="R197" s="32"/>
      <c r="S197" s="32"/>
      <c r="T197" s="32"/>
      <c r="U197" s="32"/>
      <c r="V197" s="32"/>
      <c r="W197" s="32"/>
      <c r="X197" s="32"/>
      <c r="Y197" s="32"/>
      <c r="Z197" s="32"/>
      <c r="AA197" s="32"/>
      <c r="AB197" s="34"/>
      <c r="AC197" s="32"/>
      <c r="AD197" s="32"/>
      <c r="AE197" s="32"/>
      <c r="AF197" s="34"/>
      <c r="AG197" s="32"/>
      <c r="AH197" s="30" t="e">
        <f t="shared" si="10"/>
        <v>#N/A</v>
      </c>
      <c r="AI197" s="51"/>
      <c r="AJ197" s="30" t="e">
        <f t="shared" si="9"/>
        <v>#N/A</v>
      </c>
      <c r="AK197" s="32" t="e">
        <f t="shared" si="11"/>
        <v>#N/A</v>
      </c>
    </row>
    <row r="198" spans="1:37" x14ac:dyDescent="0.3">
      <c r="A198" s="29" t="e">
        <f t="shared" ref="A198:A261" si="12">IF(COUNTA(B198:AG198)&gt;0,"x",NA())</f>
        <v>#N/A</v>
      </c>
      <c r="B198" s="30"/>
      <c r="C198" s="30"/>
      <c r="D198" s="31"/>
      <c r="E198" s="30"/>
      <c r="F198" s="32"/>
      <c r="G198" s="32"/>
      <c r="H198" s="32"/>
      <c r="I198" s="30"/>
      <c r="J198" s="30"/>
      <c r="K198" s="32"/>
      <c r="L198" s="31"/>
      <c r="M198" s="31"/>
      <c r="N198" s="31"/>
      <c r="O198" s="32"/>
      <c r="P198" s="32"/>
      <c r="Q198" s="32"/>
      <c r="R198" s="32"/>
      <c r="S198" s="32"/>
      <c r="T198" s="32"/>
      <c r="U198" s="32"/>
      <c r="V198" s="32"/>
      <c r="W198" s="32"/>
      <c r="X198" s="32"/>
      <c r="Y198" s="32"/>
      <c r="Z198" s="32"/>
      <c r="AA198" s="32"/>
      <c r="AB198" s="34"/>
      <c r="AC198" s="32"/>
      <c r="AD198" s="32"/>
      <c r="AE198" s="32"/>
      <c r="AF198" s="34"/>
      <c r="AG198" s="32"/>
      <c r="AH198" s="30" t="e">
        <f t="shared" si="10"/>
        <v>#N/A</v>
      </c>
      <c r="AI198" s="51"/>
      <c r="AJ198" s="30" t="e">
        <f t="shared" ref="AJ198:AJ261" si="13">IF(ISBLANK(C198),NA(),"FIELD MUST BE COMPLETED BY HEALTH DEPT.")</f>
        <v>#N/A</v>
      </c>
      <c r="AK198" s="32" t="e">
        <f t="shared" si="11"/>
        <v>#N/A</v>
      </c>
    </row>
    <row r="199" spans="1:37" x14ac:dyDescent="0.3">
      <c r="A199" s="29" t="e">
        <f t="shared" si="12"/>
        <v>#N/A</v>
      </c>
      <c r="B199" s="30"/>
      <c r="C199" s="30"/>
      <c r="D199" s="31"/>
      <c r="E199" s="30"/>
      <c r="F199" s="32"/>
      <c r="G199" s="32"/>
      <c r="H199" s="32"/>
      <c r="I199" s="30"/>
      <c r="J199" s="30"/>
      <c r="K199" s="32"/>
      <c r="L199" s="31"/>
      <c r="M199" s="31"/>
      <c r="N199" s="31"/>
      <c r="O199" s="32"/>
      <c r="P199" s="32"/>
      <c r="Q199" s="32"/>
      <c r="R199" s="32"/>
      <c r="S199" s="32"/>
      <c r="T199" s="32"/>
      <c r="U199" s="32"/>
      <c r="V199" s="32"/>
      <c r="W199" s="32"/>
      <c r="X199" s="32"/>
      <c r="Y199" s="32"/>
      <c r="Z199" s="32"/>
      <c r="AA199" s="32"/>
      <c r="AB199" s="34"/>
      <c r="AC199" s="32"/>
      <c r="AD199" s="32"/>
      <c r="AE199" s="32"/>
      <c r="AF199" s="34"/>
      <c r="AG199" s="32"/>
      <c r="AH199" s="30" t="e">
        <f t="shared" ref="AH199:AH262" si="14">IF(ISBLANK(C199),NA(),"FIELD MUST BE COMPLETED BY HEALTH DEPT.")</f>
        <v>#N/A</v>
      </c>
      <c r="AI199" s="51"/>
      <c r="AJ199" s="30" t="e">
        <f t="shared" si="13"/>
        <v>#N/A</v>
      </c>
      <c r="AK199" s="32" t="e">
        <f t="shared" ref="AK199:AK262" si="15">IF(AND(ISBLANK(V199),ISBLANK(W199)),NA(),_xlfn.TEXTJOIN(";",TRUE,V199:W199))</f>
        <v>#N/A</v>
      </c>
    </row>
    <row r="200" spans="1:37" x14ac:dyDescent="0.3">
      <c r="A200" s="29" t="e">
        <f t="shared" si="12"/>
        <v>#N/A</v>
      </c>
      <c r="B200" s="30"/>
      <c r="C200" s="30"/>
      <c r="D200" s="31"/>
      <c r="E200" s="30"/>
      <c r="F200" s="32"/>
      <c r="G200" s="32"/>
      <c r="H200" s="32"/>
      <c r="I200" s="30"/>
      <c r="J200" s="30"/>
      <c r="K200" s="32"/>
      <c r="L200" s="31"/>
      <c r="M200" s="31"/>
      <c r="N200" s="31"/>
      <c r="O200" s="32"/>
      <c r="P200" s="32"/>
      <c r="Q200" s="32"/>
      <c r="R200" s="32"/>
      <c r="S200" s="32"/>
      <c r="T200" s="32"/>
      <c r="U200" s="32"/>
      <c r="V200" s="32"/>
      <c r="W200" s="32"/>
      <c r="X200" s="32"/>
      <c r="Y200" s="32"/>
      <c r="Z200" s="32"/>
      <c r="AA200" s="32"/>
      <c r="AB200" s="34"/>
      <c r="AC200" s="32"/>
      <c r="AD200" s="32"/>
      <c r="AE200" s="32"/>
      <c r="AF200" s="34"/>
      <c r="AG200" s="32"/>
      <c r="AH200" s="30" t="e">
        <f t="shared" si="14"/>
        <v>#N/A</v>
      </c>
      <c r="AI200" s="51"/>
      <c r="AJ200" s="30" t="e">
        <f t="shared" si="13"/>
        <v>#N/A</v>
      </c>
      <c r="AK200" s="32" t="e">
        <f t="shared" si="15"/>
        <v>#N/A</v>
      </c>
    </row>
    <row r="201" spans="1:37" x14ac:dyDescent="0.3">
      <c r="A201" s="29" t="e">
        <f t="shared" si="12"/>
        <v>#N/A</v>
      </c>
      <c r="B201" s="30"/>
      <c r="C201" s="30"/>
      <c r="D201" s="31"/>
      <c r="E201" s="30"/>
      <c r="F201" s="32"/>
      <c r="G201" s="32"/>
      <c r="H201" s="32"/>
      <c r="I201" s="30"/>
      <c r="J201" s="30"/>
      <c r="K201" s="32"/>
      <c r="L201" s="31"/>
      <c r="M201" s="31"/>
      <c r="N201" s="31"/>
      <c r="O201" s="32"/>
      <c r="P201" s="32"/>
      <c r="Q201" s="32"/>
      <c r="R201" s="32"/>
      <c r="S201" s="32"/>
      <c r="T201" s="32"/>
      <c r="U201" s="32"/>
      <c r="V201" s="32"/>
      <c r="W201" s="32"/>
      <c r="X201" s="32"/>
      <c r="Y201" s="32"/>
      <c r="Z201" s="32"/>
      <c r="AA201" s="32"/>
      <c r="AB201" s="34"/>
      <c r="AC201" s="32"/>
      <c r="AD201" s="32"/>
      <c r="AE201" s="32"/>
      <c r="AF201" s="34"/>
      <c r="AG201" s="32"/>
      <c r="AH201" s="30" t="e">
        <f t="shared" si="14"/>
        <v>#N/A</v>
      </c>
      <c r="AI201" s="51"/>
      <c r="AJ201" s="30" t="e">
        <f t="shared" si="13"/>
        <v>#N/A</v>
      </c>
      <c r="AK201" s="32" t="e">
        <f t="shared" si="15"/>
        <v>#N/A</v>
      </c>
    </row>
    <row r="202" spans="1:37" x14ac:dyDescent="0.3">
      <c r="A202" s="29" t="e">
        <f t="shared" si="12"/>
        <v>#N/A</v>
      </c>
      <c r="B202" s="30"/>
      <c r="C202" s="30"/>
      <c r="D202" s="31"/>
      <c r="E202" s="30"/>
      <c r="F202" s="32"/>
      <c r="G202" s="32"/>
      <c r="H202" s="32"/>
      <c r="I202" s="30"/>
      <c r="J202" s="30"/>
      <c r="K202" s="32"/>
      <c r="L202" s="31"/>
      <c r="M202" s="31"/>
      <c r="N202" s="31"/>
      <c r="O202" s="32"/>
      <c r="P202" s="32"/>
      <c r="Q202" s="32"/>
      <c r="R202" s="32"/>
      <c r="S202" s="32"/>
      <c r="T202" s="32"/>
      <c r="U202" s="32"/>
      <c r="V202" s="32"/>
      <c r="W202" s="32"/>
      <c r="X202" s="32"/>
      <c r="Y202" s="32"/>
      <c r="Z202" s="32"/>
      <c r="AA202" s="32"/>
      <c r="AB202" s="34"/>
      <c r="AC202" s="32"/>
      <c r="AD202" s="32"/>
      <c r="AE202" s="32"/>
      <c r="AF202" s="34"/>
      <c r="AG202" s="32"/>
      <c r="AH202" s="30" t="e">
        <f t="shared" si="14"/>
        <v>#N/A</v>
      </c>
      <c r="AI202" s="51"/>
      <c r="AJ202" s="30" t="e">
        <f t="shared" si="13"/>
        <v>#N/A</v>
      </c>
      <c r="AK202" s="32" t="e">
        <f t="shared" si="15"/>
        <v>#N/A</v>
      </c>
    </row>
    <row r="203" spans="1:37" x14ac:dyDescent="0.3">
      <c r="A203" s="29" t="e">
        <f t="shared" si="12"/>
        <v>#N/A</v>
      </c>
      <c r="B203" s="30"/>
      <c r="C203" s="30"/>
      <c r="D203" s="31"/>
      <c r="E203" s="30"/>
      <c r="F203" s="32"/>
      <c r="G203" s="32"/>
      <c r="H203" s="32"/>
      <c r="I203" s="30"/>
      <c r="J203" s="30"/>
      <c r="K203" s="32"/>
      <c r="L203" s="31"/>
      <c r="M203" s="31"/>
      <c r="N203" s="31"/>
      <c r="O203" s="32"/>
      <c r="P203" s="32"/>
      <c r="Q203" s="32"/>
      <c r="R203" s="32"/>
      <c r="S203" s="32"/>
      <c r="T203" s="32"/>
      <c r="U203" s="32"/>
      <c r="V203" s="32"/>
      <c r="W203" s="32"/>
      <c r="X203" s="32"/>
      <c r="Y203" s="32"/>
      <c r="Z203" s="32"/>
      <c r="AA203" s="32"/>
      <c r="AB203" s="34"/>
      <c r="AC203" s="32"/>
      <c r="AD203" s="32"/>
      <c r="AE203" s="32"/>
      <c r="AF203" s="34"/>
      <c r="AG203" s="32"/>
      <c r="AH203" s="30" t="e">
        <f t="shared" si="14"/>
        <v>#N/A</v>
      </c>
      <c r="AI203" s="51"/>
      <c r="AJ203" s="30" t="e">
        <f t="shared" si="13"/>
        <v>#N/A</v>
      </c>
      <c r="AK203" s="32" t="e">
        <f t="shared" si="15"/>
        <v>#N/A</v>
      </c>
    </row>
    <row r="204" spans="1:37" x14ac:dyDescent="0.3">
      <c r="A204" s="29" t="e">
        <f t="shared" si="12"/>
        <v>#N/A</v>
      </c>
      <c r="B204" s="30"/>
      <c r="C204" s="30"/>
      <c r="D204" s="31"/>
      <c r="E204" s="30"/>
      <c r="F204" s="32"/>
      <c r="G204" s="32"/>
      <c r="H204" s="32"/>
      <c r="I204" s="30"/>
      <c r="J204" s="30"/>
      <c r="K204" s="32"/>
      <c r="L204" s="31"/>
      <c r="M204" s="31"/>
      <c r="N204" s="31"/>
      <c r="O204" s="32"/>
      <c r="P204" s="32"/>
      <c r="Q204" s="32"/>
      <c r="R204" s="32"/>
      <c r="S204" s="32"/>
      <c r="T204" s="32"/>
      <c r="U204" s="32"/>
      <c r="V204" s="32"/>
      <c r="W204" s="32"/>
      <c r="X204" s="32"/>
      <c r="Y204" s="32"/>
      <c r="Z204" s="32"/>
      <c r="AA204" s="32"/>
      <c r="AB204" s="34"/>
      <c r="AC204" s="32"/>
      <c r="AD204" s="32"/>
      <c r="AE204" s="32"/>
      <c r="AF204" s="34"/>
      <c r="AG204" s="32"/>
      <c r="AH204" s="30" t="e">
        <f t="shared" si="14"/>
        <v>#N/A</v>
      </c>
      <c r="AI204" s="51"/>
      <c r="AJ204" s="30" t="e">
        <f t="shared" si="13"/>
        <v>#N/A</v>
      </c>
      <c r="AK204" s="32" t="e">
        <f t="shared" si="15"/>
        <v>#N/A</v>
      </c>
    </row>
    <row r="205" spans="1:37" x14ac:dyDescent="0.3">
      <c r="A205" s="29" t="e">
        <f t="shared" si="12"/>
        <v>#N/A</v>
      </c>
      <c r="B205" s="30"/>
      <c r="C205" s="30"/>
      <c r="D205" s="31"/>
      <c r="E205" s="30"/>
      <c r="F205" s="32"/>
      <c r="G205" s="32"/>
      <c r="H205" s="32"/>
      <c r="I205" s="30"/>
      <c r="J205" s="30"/>
      <c r="K205" s="32"/>
      <c r="L205" s="31"/>
      <c r="M205" s="31"/>
      <c r="N205" s="31"/>
      <c r="O205" s="32"/>
      <c r="P205" s="32"/>
      <c r="Q205" s="32"/>
      <c r="R205" s="32"/>
      <c r="S205" s="32"/>
      <c r="T205" s="32"/>
      <c r="U205" s="32"/>
      <c r="V205" s="32"/>
      <c r="W205" s="32"/>
      <c r="X205" s="32"/>
      <c r="Y205" s="32"/>
      <c r="Z205" s="32"/>
      <c r="AA205" s="32"/>
      <c r="AB205" s="34"/>
      <c r="AC205" s="32"/>
      <c r="AD205" s="32"/>
      <c r="AE205" s="32"/>
      <c r="AF205" s="34"/>
      <c r="AG205" s="32"/>
      <c r="AH205" s="30" t="e">
        <f t="shared" si="14"/>
        <v>#N/A</v>
      </c>
      <c r="AI205" s="51"/>
      <c r="AJ205" s="30" t="e">
        <f t="shared" si="13"/>
        <v>#N/A</v>
      </c>
      <c r="AK205" s="32" t="e">
        <f t="shared" si="15"/>
        <v>#N/A</v>
      </c>
    </row>
    <row r="206" spans="1:37" x14ac:dyDescent="0.3">
      <c r="A206" s="29" t="e">
        <f t="shared" si="12"/>
        <v>#N/A</v>
      </c>
      <c r="B206" s="30"/>
      <c r="C206" s="30"/>
      <c r="D206" s="31"/>
      <c r="E206" s="30"/>
      <c r="F206" s="32"/>
      <c r="G206" s="32"/>
      <c r="H206" s="32"/>
      <c r="I206" s="30"/>
      <c r="J206" s="30"/>
      <c r="K206" s="32"/>
      <c r="L206" s="31"/>
      <c r="M206" s="31"/>
      <c r="N206" s="31"/>
      <c r="O206" s="32"/>
      <c r="P206" s="32"/>
      <c r="Q206" s="32"/>
      <c r="R206" s="32"/>
      <c r="S206" s="32"/>
      <c r="T206" s="32"/>
      <c r="U206" s="32"/>
      <c r="V206" s="32"/>
      <c r="W206" s="32"/>
      <c r="X206" s="32"/>
      <c r="Y206" s="32"/>
      <c r="Z206" s="32"/>
      <c r="AA206" s="32"/>
      <c r="AB206" s="34"/>
      <c r="AC206" s="32"/>
      <c r="AD206" s="32"/>
      <c r="AE206" s="32"/>
      <c r="AF206" s="34"/>
      <c r="AG206" s="32"/>
      <c r="AH206" s="30" t="e">
        <f t="shared" si="14"/>
        <v>#N/A</v>
      </c>
      <c r="AI206" s="51"/>
      <c r="AJ206" s="30" t="e">
        <f t="shared" si="13"/>
        <v>#N/A</v>
      </c>
      <c r="AK206" s="32" t="e">
        <f t="shared" si="15"/>
        <v>#N/A</v>
      </c>
    </row>
    <row r="207" spans="1:37" x14ac:dyDescent="0.3">
      <c r="A207" s="29" t="e">
        <f t="shared" si="12"/>
        <v>#N/A</v>
      </c>
      <c r="B207" s="30"/>
      <c r="C207" s="30"/>
      <c r="D207" s="31"/>
      <c r="E207" s="30"/>
      <c r="F207" s="32"/>
      <c r="G207" s="32"/>
      <c r="H207" s="32"/>
      <c r="I207" s="30"/>
      <c r="J207" s="30"/>
      <c r="K207" s="32"/>
      <c r="L207" s="31"/>
      <c r="M207" s="31"/>
      <c r="N207" s="31"/>
      <c r="O207" s="32"/>
      <c r="P207" s="32"/>
      <c r="Q207" s="32"/>
      <c r="R207" s="32"/>
      <c r="S207" s="32"/>
      <c r="T207" s="32"/>
      <c r="U207" s="32"/>
      <c r="V207" s="32"/>
      <c r="W207" s="32"/>
      <c r="X207" s="32"/>
      <c r="Y207" s="32"/>
      <c r="Z207" s="32"/>
      <c r="AA207" s="32"/>
      <c r="AB207" s="34"/>
      <c r="AC207" s="32"/>
      <c r="AD207" s="32"/>
      <c r="AE207" s="32"/>
      <c r="AF207" s="34"/>
      <c r="AG207" s="32"/>
      <c r="AH207" s="30" t="e">
        <f t="shared" si="14"/>
        <v>#N/A</v>
      </c>
      <c r="AI207" s="51"/>
      <c r="AJ207" s="30" t="e">
        <f t="shared" si="13"/>
        <v>#N/A</v>
      </c>
      <c r="AK207" s="32" t="e">
        <f t="shared" si="15"/>
        <v>#N/A</v>
      </c>
    </row>
    <row r="208" spans="1:37" x14ac:dyDescent="0.3">
      <c r="A208" s="29" t="e">
        <f t="shared" si="12"/>
        <v>#N/A</v>
      </c>
      <c r="B208" s="30"/>
      <c r="C208" s="30"/>
      <c r="D208" s="31"/>
      <c r="E208" s="30"/>
      <c r="F208" s="32"/>
      <c r="G208" s="32"/>
      <c r="H208" s="32"/>
      <c r="I208" s="30"/>
      <c r="J208" s="30"/>
      <c r="K208" s="32"/>
      <c r="L208" s="31"/>
      <c r="M208" s="31"/>
      <c r="N208" s="31"/>
      <c r="O208" s="32"/>
      <c r="P208" s="32"/>
      <c r="Q208" s="32"/>
      <c r="R208" s="32"/>
      <c r="S208" s="32"/>
      <c r="T208" s="32"/>
      <c r="U208" s="32"/>
      <c r="V208" s="32"/>
      <c r="W208" s="32"/>
      <c r="X208" s="32"/>
      <c r="Y208" s="32"/>
      <c r="Z208" s="32"/>
      <c r="AA208" s="32"/>
      <c r="AB208" s="34"/>
      <c r="AC208" s="32"/>
      <c r="AD208" s="32"/>
      <c r="AE208" s="32"/>
      <c r="AF208" s="34"/>
      <c r="AG208" s="32"/>
      <c r="AH208" s="30" t="e">
        <f t="shared" si="14"/>
        <v>#N/A</v>
      </c>
      <c r="AI208" s="51"/>
      <c r="AJ208" s="30" t="e">
        <f t="shared" si="13"/>
        <v>#N/A</v>
      </c>
      <c r="AK208" s="32" t="e">
        <f t="shared" si="15"/>
        <v>#N/A</v>
      </c>
    </row>
    <row r="209" spans="1:37" x14ac:dyDescent="0.3">
      <c r="A209" s="29" t="e">
        <f t="shared" si="12"/>
        <v>#N/A</v>
      </c>
      <c r="B209" s="30"/>
      <c r="C209" s="30"/>
      <c r="D209" s="31"/>
      <c r="E209" s="30"/>
      <c r="F209" s="32"/>
      <c r="G209" s="32"/>
      <c r="H209" s="32"/>
      <c r="I209" s="30"/>
      <c r="J209" s="30"/>
      <c r="K209" s="32"/>
      <c r="L209" s="31"/>
      <c r="M209" s="31"/>
      <c r="N209" s="31"/>
      <c r="O209" s="32"/>
      <c r="P209" s="32"/>
      <c r="Q209" s="32"/>
      <c r="R209" s="32"/>
      <c r="S209" s="32"/>
      <c r="T209" s="32"/>
      <c r="U209" s="32"/>
      <c r="V209" s="32"/>
      <c r="W209" s="32"/>
      <c r="X209" s="32"/>
      <c r="Y209" s="32"/>
      <c r="Z209" s="32"/>
      <c r="AA209" s="32"/>
      <c r="AB209" s="34"/>
      <c r="AC209" s="32"/>
      <c r="AD209" s="32"/>
      <c r="AE209" s="32"/>
      <c r="AF209" s="34"/>
      <c r="AG209" s="32"/>
      <c r="AH209" s="30" t="e">
        <f t="shared" si="14"/>
        <v>#N/A</v>
      </c>
      <c r="AI209" s="51"/>
      <c r="AJ209" s="30" t="e">
        <f t="shared" si="13"/>
        <v>#N/A</v>
      </c>
      <c r="AK209" s="32" t="e">
        <f t="shared" si="15"/>
        <v>#N/A</v>
      </c>
    </row>
    <row r="210" spans="1:37" x14ac:dyDescent="0.3">
      <c r="A210" s="29" t="e">
        <f t="shared" si="12"/>
        <v>#N/A</v>
      </c>
      <c r="B210" s="30"/>
      <c r="C210" s="30"/>
      <c r="D210" s="31"/>
      <c r="E210" s="30"/>
      <c r="F210" s="32"/>
      <c r="G210" s="32"/>
      <c r="H210" s="32"/>
      <c r="I210" s="30"/>
      <c r="J210" s="30"/>
      <c r="K210" s="32"/>
      <c r="L210" s="31"/>
      <c r="M210" s="31"/>
      <c r="N210" s="31"/>
      <c r="O210" s="32"/>
      <c r="P210" s="32"/>
      <c r="Q210" s="32"/>
      <c r="R210" s="32"/>
      <c r="S210" s="32"/>
      <c r="T210" s="32"/>
      <c r="U210" s="32"/>
      <c r="V210" s="32"/>
      <c r="W210" s="32"/>
      <c r="X210" s="32"/>
      <c r="Y210" s="32"/>
      <c r="Z210" s="32"/>
      <c r="AA210" s="32"/>
      <c r="AB210" s="34"/>
      <c r="AC210" s="32"/>
      <c r="AD210" s="32"/>
      <c r="AE210" s="32"/>
      <c r="AF210" s="34"/>
      <c r="AG210" s="32"/>
      <c r="AH210" s="30" t="e">
        <f t="shared" si="14"/>
        <v>#N/A</v>
      </c>
      <c r="AI210" s="51"/>
      <c r="AJ210" s="30" t="e">
        <f t="shared" si="13"/>
        <v>#N/A</v>
      </c>
      <c r="AK210" s="32" t="e">
        <f t="shared" si="15"/>
        <v>#N/A</v>
      </c>
    </row>
    <row r="211" spans="1:37" x14ac:dyDescent="0.3">
      <c r="A211" s="29" t="e">
        <f t="shared" si="12"/>
        <v>#N/A</v>
      </c>
      <c r="B211" s="30"/>
      <c r="C211" s="30"/>
      <c r="D211" s="31"/>
      <c r="E211" s="30"/>
      <c r="F211" s="32"/>
      <c r="G211" s="32"/>
      <c r="H211" s="32"/>
      <c r="I211" s="30"/>
      <c r="J211" s="30"/>
      <c r="K211" s="32"/>
      <c r="L211" s="31"/>
      <c r="M211" s="31"/>
      <c r="N211" s="31"/>
      <c r="O211" s="32"/>
      <c r="P211" s="32"/>
      <c r="Q211" s="32"/>
      <c r="R211" s="32"/>
      <c r="S211" s="32"/>
      <c r="T211" s="32"/>
      <c r="U211" s="32"/>
      <c r="V211" s="32"/>
      <c r="W211" s="32"/>
      <c r="X211" s="32"/>
      <c r="Y211" s="32"/>
      <c r="Z211" s="32"/>
      <c r="AA211" s="32"/>
      <c r="AB211" s="34"/>
      <c r="AC211" s="32"/>
      <c r="AD211" s="32"/>
      <c r="AE211" s="32"/>
      <c r="AF211" s="34"/>
      <c r="AG211" s="32"/>
      <c r="AH211" s="30" t="e">
        <f t="shared" si="14"/>
        <v>#N/A</v>
      </c>
      <c r="AI211" s="51"/>
      <c r="AJ211" s="30" t="e">
        <f t="shared" si="13"/>
        <v>#N/A</v>
      </c>
      <c r="AK211" s="32" t="e">
        <f t="shared" si="15"/>
        <v>#N/A</v>
      </c>
    </row>
    <row r="212" spans="1:37" x14ac:dyDescent="0.3">
      <c r="A212" s="29" t="e">
        <f t="shared" si="12"/>
        <v>#N/A</v>
      </c>
      <c r="B212" s="30"/>
      <c r="C212" s="30"/>
      <c r="D212" s="31"/>
      <c r="E212" s="30"/>
      <c r="F212" s="32"/>
      <c r="G212" s="32"/>
      <c r="H212" s="32"/>
      <c r="I212" s="30"/>
      <c r="J212" s="30"/>
      <c r="K212" s="32"/>
      <c r="L212" s="31"/>
      <c r="M212" s="31"/>
      <c r="N212" s="31"/>
      <c r="O212" s="32"/>
      <c r="P212" s="32"/>
      <c r="Q212" s="32"/>
      <c r="R212" s="32"/>
      <c r="S212" s="32"/>
      <c r="T212" s="32"/>
      <c r="U212" s="32"/>
      <c r="V212" s="32"/>
      <c r="W212" s="32"/>
      <c r="X212" s="32"/>
      <c r="Y212" s="32"/>
      <c r="Z212" s="32"/>
      <c r="AA212" s="32"/>
      <c r="AB212" s="34"/>
      <c r="AC212" s="32"/>
      <c r="AD212" s="32"/>
      <c r="AE212" s="32"/>
      <c r="AF212" s="34"/>
      <c r="AG212" s="32"/>
      <c r="AH212" s="30" t="e">
        <f t="shared" si="14"/>
        <v>#N/A</v>
      </c>
      <c r="AI212" s="51"/>
      <c r="AJ212" s="30" t="e">
        <f t="shared" si="13"/>
        <v>#N/A</v>
      </c>
      <c r="AK212" s="32" t="e">
        <f t="shared" si="15"/>
        <v>#N/A</v>
      </c>
    </row>
    <row r="213" spans="1:37" x14ac:dyDescent="0.3">
      <c r="A213" s="29" t="e">
        <f t="shared" si="12"/>
        <v>#N/A</v>
      </c>
      <c r="B213" s="30"/>
      <c r="C213" s="30"/>
      <c r="D213" s="31"/>
      <c r="E213" s="30"/>
      <c r="F213" s="32"/>
      <c r="G213" s="32"/>
      <c r="H213" s="32"/>
      <c r="I213" s="30"/>
      <c r="J213" s="30"/>
      <c r="K213" s="32"/>
      <c r="L213" s="31"/>
      <c r="M213" s="31"/>
      <c r="N213" s="31"/>
      <c r="O213" s="32"/>
      <c r="P213" s="32"/>
      <c r="Q213" s="32"/>
      <c r="R213" s="32"/>
      <c r="S213" s="32"/>
      <c r="T213" s="32"/>
      <c r="U213" s="32"/>
      <c r="V213" s="32"/>
      <c r="W213" s="32"/>
      <c r="X213" s="32"/>
      <c r="Y213" s="32"/>
      <c r="Z213" s="32"/>
      <c r="AA213" s="32"/>
      <c r="AB213" s="34"/>
      <c r="AC213" s="32"/>
      <c r="AD213" s="32"/>
      <c r="AE213" s="32"/>
      <c r="AF213" s="34"/>
      <c r="AG213" s="32"/>
      <c r="AH213" s="30" t="e">
        <f t="shared" si="14"/>
        <v>#N/A</v>
      </c>
      <c r="AI213" s="51"/>
      <c r="AJ213" s="30" t="e">
        <f t="shared" si="13"/>
        <v>#N/A</v>
      </c>
      <c r="AK213" s="32" t="e">
        <f t="shared" si="15"/>
        <v>#N/A</v>
      </c>
    </row>
    <row r="214" spans="1:37" x14ac:dyDescent="0.3">
      <c r="A214" s="29" t="e">
        <f t="shared" si="12"/>
        <v>#N/A</v>
      </c>
      <c r="B214" s="30"/>
      <c r="C214" s="30"/>
      <c r="D214" s="31"/>
      <c r="E214" s="30"/>
      <c r="F214" s="32"/>
      <c r="G214" s="32"/>
      <c r="H214" s="32"/>
      <c r="I214" s="30"/>
      <c r="J214" s="30"/>
      <c r="K214" s="32"/>
      <c r="L214" s="31"/>
      <c r="M214" s="31"/>
      <c r="N214" s="31"/>
      <c r="O214" s="32"/>
      <c r="P214" s="32"/>
      <c r="Q214" s="32"/>
      <c r="R214" s="32"/>
      <c r="S214" s="32"/>
      <c r="T214" s="32"/>
      <c r="U214" s="32"/>
      <c r="V214" s="32"/>
      <c r="W214" s="32"/>
      <c r="X214" s="32"/>
      <c r="Y214" s="32"/>
      <c r="Z214" s="32"/>
      <c r="AA214" s="32"/>
      <c r="AB214" s="34"/>
      <c r="AC214" s="32"/>
      <c r="AD214" s="32"/>
      <c r="AE214" s="32"/>
      <c r="AF214" s="34"/>
      <c r="AG214" s="32"/>
      <c r="AH214" s="30" t="e">
        <f t="shared" si="14"/>
        <v>#N/A</v>
      </c>
      <c r="AI214" s="51"/>
      <c r="AJ214" s="30" t="e">
        <f t="shared" si="13"/>
        <v>#N/A</v>
      </c>
      <c r="AK214" s="32" t="e">
        <f t="shared" si="15"/>
        <v>#N/A</v>
      </c>
    </row>
    <row r="215" spans="1:37" x14ac:dyDescent="0.3">
      <c r="A215" s="29" t="e">
        <f t="shared" si="12"/>
        <v>#N/A</v>
      </c>
      <c r="B215" s="30"/>
      <c r="C215" s="30"/>
      <c r="D215" s="31"/>
      <c r="E215" s="30"/>
      <c r="F215" s="32"/>
      <c r="G215" s="32"/>
      <c r="H215" s="32"/>
      <c r="I215" s="30"/>
      <c r="J215" s="30"/>
      <c r="K215" s="32"/>
      <c r="L215" s="31"/>
      <c r="M215" s="31"/>
      <c r="N215" s="31"/>
      <c r="O215" s="32"/>
      <c r="P215" s="32"/>
      <c r="Q215" s="32"/>
      <c r="R215" s="32"/>
      <c r="S215" s="32"/>
      <c r="T215" s="32"/>
      <c r="U215" s="32"/>
      <c r="V215" s="32"/>
      <c r="W215" s="32"/>
      <c r="X215" s="32"/>
      <c r="Y215" s="32"/>
      <c r="Z215" s="32"/>
      <c r="AA215" s="32"/>
      <c r="AB215" s="34"/>
      <c r="AC215" s="32"/>
      <c r="AD215" s="32"/>
      <c r="AE215" s="32"/>
      <c r="AF215" s="34"/>
      <c r="AG215" s="32"/>
      <c r="AH215" s="30" t="e">
        <f t="shared" si="14"/>
        <v>#N/A</v>
      </c>
      <c r="AI215" s="51"/>
      <c r="AJ215" s="30" t="e">
        <f t="shared" si="13"/>
        <v>#N/A</v>
      </c>
      <c r="AK215" s="32" t="e">
        <f t="shared" si="15"/>
        <v>#N/A</v>
      </c>
    </row>
    <row r="216" spans="1:37" x14ac:dyDescent="0.3">
      <c r="A216" s="29" t="e">
        <f t="shared" si="12"/>
        <v>#N/A</v>
      </c>
      <c r="B216" s="30"/>
      <c r="C216" s="30"/>
      <c r="D216" s="31"/>
      <c r="E216" s="30"/>
      <c r="F216" s="32"/>
      <c r="G216" s="32"/>
      <c r="H216" s="32"/>
      <c r="I216" s="30"/>
      <c r="J216" s="30"/>
      <c r="K216" s="32"/>
      <c r="L216" s="31"/>
      <c r="M216" s="31"/>
      <c r="N216" s="31"/>
      <c r="O216" s="32"/>
      <c r="P216" s="32"/>
      <c r="Q216" s="32"/>
      <c r="R216" s="32"/>
      <c r="S216" s="32"/>
      <c r="T216" s="32"/>
      <c r="U216" s="32"/>
      <c r="V216" s="32"/>
      <c r="W216" s="32"/>
      <c r="X216" s="32"/>
      <c r="Y216" s="32"/>
      <c r="Z216" s="32"/>
      <c r="AA216" s="32"/>
      <c r="AB216" s="34"/>
      <c r="AC216" s="32"/>
      <c r="AD216" s="32"/>
      <c r="AE216" s="32"/>
      <c r="AF216" s="34"/>
      <c r="AG216" s="32"/>
      <c r="AH216" s="30" t="e">
        <f t="shared" si="14"/>
        <v>#N/A</v>
      </c>
      <c r="AI216" s="51"/>
      <c r="AJ216" s="30" t="e">
        <f t="shared" si="13"/>
        <v>#N/A</v>
      </c>
      <c r="AK216" s="32" t="e">
        <f t="shared" si="15"/>
        <v>#N/A</v>
      </c>
    </row>
    <row r="217" spans="1:37" x14ac:dyDescent="0.3">
      <c r="A217" s="29" t="e">
        <f t="shared" si="12"/>
        <v>#N/A</v>
      </c>
      <c r="B217" s="30"/>
      <c r="C217" s="30"/>
      <c r="D217" s="31"/>
      <c r="E217" s="30"/>
      <c r="F217" s="32"/>
      <c r="G217" s="32"/>
      <c r="H217" s="32"/>
      <c r="I217" s="30"/>
      <c r="J217" s="30"/>
      <c r="K217" s="32"/>
      <c r="L217" s="31"/>
      <c r="M217" s="31"/>
      <c r="N217" s="31"/>
      <c r="O217" s="32"/>
      <c r="P217" s="32"/>
      <c r="Q217" s="32"/>
      <c r="R217" s="32"/>
      <c r="S217" s="32"/>
      <c r="T217" s="32"/>
      <c r="U217" s="32"/>
      <c r="V217" s="32"/>
      <c r="W217" s="32"/>
      <c r="X217" s="32"/>
      <c r="Y217" s="32"/>
      <c r="Z217" s="32"/>
      <c r="AA217" s="32"/>
      <c r="AB217" s="34"/>
      <c r="AC217" s="32"/>
      <c r="AD217" s="32"/>
      <c r="AE217" s="32"/>
      <c r="AF217" s="34"/>
      <c r="AG217" s="32"/>
      <c r="AH217" s="30" t="e">
        <f t="shared" si="14"/>
        <v>#N/A</v>
      </c>
      <c r="AI217" s="51"/>
      <c r="AJ217" s="30" t="e">
        <f t="shared" si="13"/>
        <v>#N/A</v>
      </c>
      <c r="AK217" s="32" t="e">
        <f t="shared" si="15"/>
        <v>#N/A</v>
      </c>
    </row>
    <row r="218" spans="1:37" x14ac:dyDescent="0.3">
      <c r="A218" s="29" t="e">
        <f t="shared" si="12"/>
        <v>#N/A</v>
      </c>
      <c r="B218" s="30"/>
      <c r="C218" s="30"/>
      <c r="D218" s="31"/>
      <c r="E218" s="30"/>
      <c r="F218" s="32"/>
      <c r="G218" s="32"/>
      <c r="H218" s="32"/>
      <c r="I218" s="30"/>
      <c r="J218" s="30"/>
      <c r="K218" s="32"/>
      <c r="L218" s="31"/>
      <c r="M218" s="31"/>
      <c r="N218" s="31"/>
      <c r="O218" s="32"/>
      <c r="P218" s="32"/>
      <c r="Q218" s="32"/>
      <c r="R218" s="32"/>
      <c r="S218" s="32"/>
      <c r="T218" s="32"/>
      <c r="U218" s="32"/>
      <c r="V218" s="32"/>
      <c r="W218" s="32"/>
      <c r="X218" s="32"/>
      <c r="Y218" s="32"/>
      <c r="Z218" s="32"/>
      <c r="AA218" s="32"/>
      <c r="AB218" s="34"/>
      <c r="AC218" s="32"/>
      <c r="AD218" s="32"/>
      <c r="AE218" s="32"/>
      <c r="AF218" s="34"/>
      <c r="AG218" s="32"/>
      <c r="AH218" s="30" t="e">
        <f t="shared" si="14"/>
        <v>#N/A</v>
      </c>
      <c r="AI218" s="51"/>
      <c r="AJ218" s="30" t="e">
        <f t="shared" si="13"/>
        <v>#N/A</v>
      </c>
      <c r="AK218" s="32" t="e">
        <f t="shared" si="15"/>
        <v>#N/A</v>
      </c>
    </row>
    <row r="219" spans="1:37" x14ac:dyDescent="0.3">
      <c r="A219" s="29" t="e">
        <f t="shared" si="12"/>
        <v>#N/A</v>
      </c>
      <c r="B219" s="30"/>
      <c r="C219" s="30"/>
      <c r="D219" s="31"/>
      <c r="E219" s="30"/>
      <c r="F219" s="32"/>
      <c r="G219" s="32"/>
      <c r="H219" s="32"/>
      <c r="I219" s="30"/>
      <c r="J219" s="30"/>
      <c r="K219" s="32"/>
      <c r="L219" s="31"/>
      <c r="M219" s="31"/>
      <c r="N219" s="31"/>
      <c r="O219" s="32"/>
      <c r="P219" s="32"/>
      <c r="Q219" s="32"/>
      <c r="R219" s="32"/>
      <c r="S219" s="32"/>
      <c r="T219" s="32"/>
      <c r="U219" s="32"/>
      <c r="V219" s="32"/>
      <c r="W219" s="32"/>
      <c r="X219" s="32"/>
      <c r="Y219" s="32"/>
      <c r="Z219" s="32"/>
      <c r="AA219" s="32"/>
      <c r="AB219" s="34"/>
      <c r="AC219" s="32"/>
      <c r="AD219" s="32"/>
      <c r="AE219" s="32"/>
      <c r="AF219" s="34"/>
      <c r="AG219" s="32"/>
      <c r="AH219" s="30" t="e">
        <f t="shared" si="14"/>
        <v>#N/A</v>
      </c>
      <c r="AI219" s="51"/>
      <c r="AJ219" s="30" t="e">
        <f t="shared" si="13"/>
        <v>#N/A</v>
      </c>
      <c r="AK219" s="32" t="e">
        <f t="shared" si="15"/>
        <v>#N/A</v>
      </c>
    </row>
    <row r="220" spans="1:37" x14ac:dyDescent="0.3">
      <c r="A220" s="29" t="e">
        <f t="shared" si="12"/>
        <v>#N/A</v>
      </c>
      <c r="B220" s="30"/>
      <c r="C220" s="30"/>
      <c r="D220" s="31"/>
      <c r="E220" s="30"/>
      <c r="F220" s="32"/>
      <c r="G220" s="32"/>
      <c r="H220" s="32"/>
      <c r="I220" s="30"/>
      <c r="J220" s="30"/>
      <c r="K220" s="32"/>
      <c r="L220" s="31"/>
      <c r="M220" s="31"/>
      <c r="N220" s="31"/>
      <c r="O220" s="32"/>
      <c r="P220" s="32"/>
      <c r="Q220" s="32"/>
      <c r="R220" s="32"/>
      <c r="S220" s="32"/>
      <c r="T220" s="32"/>
      <c r="U220" s="32"/>
      <c r="V220" s="32"/>
      <c r="W220" s="32"/>
      <c r="X220" s="32"/>
      <c r="Y220" s="32"/>
      <c r="Z220" s="32"/>
      <c r="AA220" s="32"/>
      <c r="AB220" s="34"/>
      <c r="AC220" s="32"/>
      <c r="AD220" s="32"/>
      <c r="AE220" s="32"/>
      <c r="AF220" s="34"/>
      <c r="AG220" s="32"/>
      <c r="AH220" s="30" t="e">
        <f t="shared" si="14"/>
        <v>#N/A</v>
      </c>
      <c r="AI220" s="51"/>
      <c r="AJ220" s="30" t="e">
        <f t="shared" si="13"/>
        <v>#N/A</v>
      </c>
      <c r="AK220" s="32" t="e">
        <f t="shared" si="15"/>
        <v>#N/A</v>
      </c>
    </row>
    <row r="221" spans="1:37" x14ac:dyDescent="0.3">
      <c r="A221" s="29" t="e">
        <f t="shared" si="12"/>
        <v>#N/A</v>
      </c>
      <c r="B221" s="30"/>
      <c r="C221" s="30"/>
      <c r="D221" s="31"/>
      <c r="E221" s="30"/>
      <c r="F221" s="32"/>
      <c r="G221" s="32"/>
      <c r="H221" s="32"/>
      <c r="I221" s="30"/>
      <c r="J221" s="30"/>
      <c r="K221" s="32"/>
      <c r="L221" s="31"/>
      <c r="M221" s="31"/>
      <c r="N221" s="31"/>
      <c r="O221" s="32"/>
      <c r="P221" s="32"/>
      <c r="Q221" s="32"/>
      <c r="R221" s="32"/>
      <c r="S221" s="32"/>
      <c r="T221" s="32"/>
      <c r="U221" s="32"/>
      <c r="V221" s="32"/>
      <c r="W221" s="32"/>
      <c r="X221" s="32"/>
      <c r="Y221" s="32"/>
      <c r="Z221" s="32"/>
      <c r="AA221" s="32"/>
      <c r="AB221" s="34"/>
      <c r="AC221" s="32"/>
      <c r="AD221" s="32"/>
      <c r="AE221" s="32"/>
      <c r="AF221" s="34"/>
      <c r="AG221" s="32"/>
      <c r="AH221" s="30" t="e">
        <f t="shared" si="14"/>
        <v>#N/A</v>
      </c>
      <c r="AI221" s="51"/>
      <c r="AJ221" s="30" t="e">
        <f t="shared" si="13"/>
        <v>#N/A</v>
      </c>
      <c r="AK221" s="32" t="e">
        <f t="shared" si="15"/>
        <v>#N/A</v>
      </c>
    </row>
    <row r="222" spans="1:37" x14ac:dyDescent="0.3">
      <c r="A222" s="29" t="e">
        <f t="shared" si="12"/>
        <v>#N/A</v>
      </c>
      <c r="B222" s="30"/>
      <c r="C222" s="30"/>
      <c r="D222" s="31"/>
      <c r="E222" s="30"/>
      <c r="F222" s="32"/>
      <c r="G222" s="32"/>
      <c r="H222" s="32"/>
      <c r="I222" s="30"/>
      <c r="J222" s="30"/>
      <c r="K222" s="32"/>
      <c r="L222" s="31"/>
      <c r="M222" s="31"/>
      <c r="N222" s="31"/>
      <c r="O222" s="32"/>
      <c r="P222" s="32"/>
      <c r="Q222" s="32"/>
      <c r="R222" s="32"/>
      <c r="S222" s="32"/>
      <c r="T222" s="32"/>
      <c r="U222" s="32"/>
      <c r="V222" s="32"/>
      <c r="W222" s="32"/>
      <c r="X222" s="32"/>
      <c r="Y222" s="32"/>
      <c r="Z222" s="32"/>
      <c r="AA222" s="32"/>
      <c r="AB222" s="34"/>
      <c r="AC222" s="32"/>
      <c r="AD222" s="32"/>
      <c r="AE222" s="32"/>
      <c r="AF222" s="34"/>
      <c r="AG222" s="32"/>
      <c r="AH222" s="30" t="e">
        <f t="shared" si="14"/>
        <v>#N/A</v>
      </c>
      <c r="AI222" s="51"/>
      <c r="AJ222" s="30" t="e">
        <f t="shared" si="13"/>
        <v>#N/A</v>
      </c>
      <c r="AK222" s="32" t="e">
        <f t="shared" si="15"/>
        <v>#N/A</v>
      </c>
    </row>
    <row r="223" spans="1:37" x14ac:dyDescent="0.3">
      <c r="A223" s="29" t="e">
        <f t="shared" si="12"/>
        <v>#N/A</v>
      </c>
      <c r="B223" s="30"/>
      <c r="C223" s="30"/>
      <c r="D223" s="31"/>
      <c r="E223" s="30"/>
      <c r="F223" s="32"/>
      <c r="G223" s="32"/>
      <c r="H223" s="32"/>
      <c r="I223" s="30"/>
      <c r="J223" s="30"/>
      <c r="K223" s="32"/>
      <c r="L223" s="31"/>
      <c r="M223" s="31"/>
      <c r="N223" s="31"/>
      <c r="O223" s="32"/>
      <c r="P223" s="32"/>
      <c r="Q223" s="32"/>
      <c r="R223" s="32"/>
      <c r="S223" s="32"/>
      <c r="T223" s="32"/>
      <c r="U223" s="32"/>
      <c r="V223" s="32"/>
      <c r="W223" s="32"/>
      <c r="X223" s="32"/>
      <c r="Y223" s="32"/>
      <c r="Z223" s="32"/>
      <c r="AA223" s="32"/>
      <c r="AB223" s="34"/>
      <c r="AC223" s="32"/>
      <c r="AD223" s="32"/>
      <c r="AE223" s="32"/>
      <c r="AF223" s="34"/>
      <c r="AG223" s="32"/>
      <c r="AH223" s="30" t="e">
        <f t="shared" si="14"/>
        <v>#N/A</v>
      </c>
      <c r="AI223" s="51"/>
      <c r="AJ223" s="30" t="e">
        <f t="shared" si="13"/>
        <v>#N/A</v>
      </c>
      <c r="AK223" s="32" t="e">
        <f t="shared" si="15"/>
        <v>#N/A</v>
      </c>
    </row>
    <row r="224" spans="1:37" x14ac:dyDescent="0.3">
      <c r="A224" s="29" t="e">
        <f t="shared" si="12"/>
        <v>#N/A</v>
      </c>
      <c r="B224" s="30"/>
      <c r="C224" s="30"/>
      <c r="D224" s="31"/>
      <c r="E224" s="30"/>
      <c r="F224" s="32"/>
      <c r="G224" s="32"/>
      <c r="H224" s="32"/>
      <c r="I224" s="30"/>
      <c r="J224" s="30"/>
      <c r="K224" s="32"/>
      <c r="L224" s="31"/>
      <c r="M224" s="31"/>
      <c r="N224" s="31"/>
      <c r="O224" s="32"/>
      <c r="P224" s="32"/>
      <c r="Q224" s="32"/>
      <c r="R224" s="32"/>
      <c r="S224" s="32"/>
      <c r="T224" s="32"/>
      <c r="U224" s="32"/>
      <c r="V224" s="32"/>
      <c r="W224" s="32"/>
      <c r="X224" s="32"/>
      <c r="Y224" s="32"/>
      <c r="Z224" s="32"/>
      <c r="AA224" s="32"/>
      <c r="AB224" s="34"/>
      <c r="AC224" s="32"/>
      <c r="AD224" s="32"/>
      <c r="AE224" s="32"/>
      <c r="AF224" s="34"/>
      <c r="AG224" s="32"/>
      <c r="AH224" s="30" t="e">
        <f t="shared" si="14"/>
        <v>#N/A</v>
      </c>
      <c r="AI224" s="51"/>
      <c r="AJ224" s="30" t="e">
        <f t="shared" si="13"/>
        <v>#N/A</v>
      </c>
      <c r="AK224" s="32" t="e">
        <f t="shared" si="15"/>
        <v>#N/A</v>
      </c>
    </row>
    <row r="225" spans="1:37" x14ac:dyDescent="0.3">
      <c r="A225" s="29" t="e">
        <f t="shared" si="12"/>
        <v>#N/A</v>
      </c>
      <c r="B225" s="30"/>
      <c r="C225" s="30"/>
      <c r="D225" s="31"/>
      <c r="E225" s="30"/>
      <c r="F225" s="32"/>
      <c r="G225" s="32"/>
      <c r="H225" s="32"/>
      <c r="I225" s="30"/>
      <c r="J225" s="30"/>
      <c r="K225" s="32"/>
      <c r="L225" s="31"/>
      <c r="M225" s="31"/>
      <c r="N225" s="31"/>
      <c r="O225" s="32"/>
      <c r="P225" s="32"/>
      <c r="Q225" s="32"/>
      <c r="R225" s="32"/>
      <c r="S225" s="32"/>
      <c r="T225" s="32"/>
      <c r="U225" s="32"/>
      <c r="V225" s="32"/>
      <c r="W225" s="32"/>
      <c r="X225" s="32"/>
      <c r="Y225" s="32"/>
      <c r="Z225" s="32"/>
      <c r="AA225" s="32"/>
      <c r="AB225" s="34"/>
      <c r="AC225" s="32"/>
      <c r="AD225" s="32"/>
      <c r="AE225" s="32"/>
      <c r="AF225" s="34"/>
      <c r="AG225" s="32"/>
      <c r="AH225" s="30" t="e">
        <f t="shared" si="14"/>
        <v>#N/A</v>
      </c>
      <c r="AI225" s="51"/>
      <c r="AJ225" s="30" t="e">
        <f t="shared" si="13"/>
        <v>#N/A</v>
      </c>
      <c r="AK225" s="32" t="e">
        <f t="shared" si="15"/>
        <v>#N/A</v>
      </c>
    </row>
    <row r="226" spans="1:37" x14ac:dyDescent="0.3">
      <c r="A226" s="29" t="e">
        <f t="shared" si="12"/>
        <v>#N/A</v>
      </c>
      <c r="B226" s="30"/>
      <c r="C226" s="30"/>
      <c r="D226" s="31"/>
      <c r="E226" s="30"/>
      <c r="F226" s="32"/>
      <c r="G226" s="32"/>
      <c r="H226" s="32"/>
      <c r="I226" s="30"/>
      <c r="J226" s="30"/>
      <c r="K226" s="32"/>
      <c r="L226" s="31"/>
      <c r="M226" s="31"/>
      <c r="N226" s="31"/>
      <c r="O226" s="32"/>
      <c r="P226" s="32"/>
      <c r="Q226" s="32"/>
      <c r="R226" s="32"/>
      <c r="S226" s="32"/>
      <c r="T226" s="32"/>
      <c r="U226" s="32"/>
      <c r="V226" s="32"/>
      <c r="W226" s="32"/>
      <c r="X226" s="32"/>
      <c r="Y226" s="32"/>
      <c r="Z226" s="32"/>
      <c r="AA226" s="32"/>
      <c r="AB226" s="34"/>
      <c r="AC226" s="32"/>
      <c r="AD226" s="32"/>
      <c r="AE226" s="32"/>
      <c r="AF226" s="34"/>
      <c r="AG226" s="32"/>
      <c r="AH226" s="30" t="e">
        <f t="shared" si="14"/>
        <v>#N/A</v>
      </c>
      <c r="AI226" s="51"/>
      <c r="AJ226" s="30" t="e">
        <f t="shared" si="13"/>
        <v>#N/A</v>
      </c>
      <c r="AK226" s="32" t="e">
        <f t="shared" si="15"/>
        <v>#N/A</v>
      </c>
    </row>
    <row r="227" spans="1:37" x14ac:dyDescent="0.3">
      <c r="A227" s="29" t="e">
        <f t="shared" si="12"/>
        <v>#N/A</v>
      </c>
      <c r="B227" s="30"/>
      <c r="C227" s="30"/>
      <c r="D227" s="31"/>
      <c r="E227" s="30"/>
      <c r="F227" s="32"/>
      <c r="G227" s="32"/>
      <c r="H227" s="32"/>
      <c r="I227" s="30"/>
      <c r="J227" s="30"/>
      <c r="K227" s="32"/>
      <c r="L227" s="31"/>
      <c r="M227" s="31"/>
      <c r="N227" s="31"/>
      <c r="O227" s="32"/>
      <c r="P227" s="32"/>
      <c r="Q227" s="32"/>
      <c r="R227" s="32"/>
      <c r="S227" s="32"/>
      <c r="T227" s="32"/>
      <c r="U227" s="32"/>
      <c r="V227" s="32"/>
      <c r="W227" s="32"/>
      <c r="X227" s="32"/>
      <c r="Y227" s="32"/>
      <c r="Z227" s="32"/>
      <c r="AA227" s="32"/>
      <c r="AB227" s="34"/>
      <c r="AC227" s="32"/>
      <c r="AD227" s="32"/>
      <c r="AE227" s="32"/>
      <c r="AF227" s="34"/>
      <c r="AG227" s="32"/>
      <c r="AH227" s="30" t="e">
        <f t="shared" si="14"/>
        <v>#N/A</v>
      </c>
      <c r="AI227" s="51"/>
      <c r="AJ227" s="30" t="e">
        <f t="shared" si="13"/>
        <v>#N/A</v>
      </c>
      <c r="AK227" s="32" t="e">
        <f t="shared" si="15"/>
        <v>#N/A</v>
      </c>
    </row>
    <row r="228" spans="1:37" x14ac:dyDescent="0.3">
      <c r="A228" s="29" t="e">
        <f t="shared" si="12"/>
        <v>#N/A</v>
      </c>
      <c r="B228" s="30"/>
      <c r="C228" s="30"/>
      <c r="D228" s="31"/>
      <c r="E228" s="30"/>
      <c r="F228" s="32"/>
      <c r="G228" s="32"/>
      <c r="H228" s="32"/>
      <c r="I228" s="30"/>
      <c r="J228" s="30"/>
      <c r="K228" s="32"/>
      <c r="L228" s="31"/>
      <c r="M228" s="31"/>
      <c r="N228" s="31"/>
      <c r="O228" s="32"/>
      <c r="P228" s="32"/>
      <c r="Q228" s="32"/>
      <c r="R228" s="32"/>
      <c r="S228" s="32"/>
      <c r="T228" s="32"/>
      <c r="U228" s="32"/>
      <c r="V228" s="32"/>
      <c r="W228" s="32"/>
      <c r="X228" s="32"/>
      <c r="Y228" s="32"/>
      <c r="Z228" s="32"/>
      <c r="AA228" s="32"/>
      <c r="AB228" s="34"/>
      <c r="AC228" s="32"/>
      <c r="AD228" s="32"/>
      <c r="AE228" s="32"/>
      <c r="AF228" s="34"/>
      <c r="AG228" s="32"/>
      <c r="AH228" s="30" t="e">
        <f t="shared" si="14"/>
        <v>#N/A</v>
      </c>
      <c r="AI228" s="51"/>
      <c r="AJ228" s="30" t="e">
        <f t="shared" si="13"/>
        <v>#N/A</v>
      </c>
      <c r="AK228" s="32" t="e">
        <f t="shared" si="15"/>
        <v>#N/A</v>
      </c>
    </row>
    <row r="229" spans="1:37" x14ac:dyDescent="0.3">
      <c r="A229" s="29" t="e">
        <f t="shared" si="12"/>
        <v>#N/A</v>
      </c>
      <c r="B229" s="30"/>
      <c r="C229" s="30"/>
      <c r="D229" s="31"/>
      <c r="E229" s="30"/>
      <c r="F229" s="32"/>
      <c r="G229" s="32"/>
      <c r="H229" s="32"/>
      <c r="I229" s="30"/>
      <c r="J229" s="30"/>
      <c r="K229" s="32"/>
      <c r="L229" s="31"/>
      <c r="M229" s="31"/>
      <c r="N229" s="31"/>
      <c r="O229" s="32"/>
      <c r="P229" s="32"/>
      <c r="Q229" s="32"/>
      <c r="R229" s="32"/>
      <c r="S229" s="32"/>
      <c r="T229" s="32"/>
      <c r="U229" s="32"/>
      <c r="V229" s="32"/>
      <c r="W229" s="32"/>
      <c r="X229" s="32"/>
      <c r="Y229" s="32"/>
      <c r="Z229" s="32"/>
      <c r="AA229" s="32"/>
      <c r="AB229" s="34"/>
      <c r="AC229" s="32"/>
      <c r="AD229" s="32"/>
      <c r="AE229" s="32"/>
      <c r="AF229" s="34"/>
      <c r="AG229" s="32"/>
      <c r="AH229" s="30" t="e">
        <f t="shared" si="14"/>
        <v>#N/A</v>
      </c>
      <c r="AI229" s="51"/>
      <c r="AJ229" s="30" t="e">
        <f t="shared" si="13"/>
        <v>#N/A</v>
      </c>
      <c r="AK229" s="32" t="e">
        <f t="shared" si="15"/>
        <v>#N/A</v>
      </c>
    </row>
    <row r="230" spans="1:37" x14ac:dyDescent="0.3">
      <c r="A230" s="29" t="e">
        <f t="shared" si="12"/>
        <v>#N/A</v>
      </c>
      <c r="B230" s="30"/>
      <c r="C230" s="30"/>
      <c r="D230" s="31"/>
      <c r="E230" s="30"/>
      <c r="F230" s="32"/>
      <c r="G230" s="32"/>
      <c r="H230" s="32"/>
      <c r="I230" s="30"/>
      <c r="J230" s="30"/>
      <c r="K230" s="32"/>
      <c r="L230" s="31"/>
      <c r="M230" s="31"/>
      <c r="N230" s="31"/>
      <c r="O230" s="32"/>
      <c r="P230" s="32"/>
      <c r="Q230" s="32"/>
      <c r="R230" s="32"/>
      <c r="S230" s="32"/>
      <c r="T230" s="32"/>
      <c r="U230" s="32"/>
      <c r="V230" s="32"/>
      <c r="W230" s="32"/>
      <c r="X230" s="32"/>
      <c r="Y230" s="32"/>
      <c r="Z230" s="32"/>
      <c r="AA230" s="32"/>
      <c r="AB230" s="34"/>
      <c r="AC230" s="32"/>
      <c r="AD230" s="32"/>
      <c r="AE230" s="32"/>
      <c r="AF230" s="34"/>
      <c r="AG230" s="32"/>
      <c r="AH230" s="30" t="e">
        <f t="shared" si="14"/>
        <v>#N/A</v>
      </c>
      <c r="AI230" s="51"/>
      <c r="AJ230" s="30" t="e">
        <f t="shared" si="13"/>
        <v>#N/A</v>
      </c>
      <c r="AK230" s="32" t="e">
        <f t="shared" si="15"/>
        <v>#N/A</v>
      </c>
    </row>
    <row r="231" spans="1:37" x14ac:dyDescent="0.3">
      <c r="A231" s="29" t="e">
        <f t="shared" si="12"/>
        <v>#N/A</v>
      </c>
      <c r="B231" s="30"/>
      <c r="C231" s="30"/>
      <c r="D231" s="31"/>
      <c r="E231" s="30"/>
      <c r="F231" s="32"/>
      <c r="G231" s="32"/>
      <c r="H231" s="32"/>
      <c r="I231" s="30"/>
      <c r="J231" s="30"/>
      <c r="K231" s="32"/>
      <c r="L231" s="31"/>
      <c r="M231" s="31"/>
      <c r="N231" s="31"/>
      <c r="O231" s="32"/>
      <c r="P231" s="32"/>
      <c r="Q231" s="32"/>
      <c r="R231" s="32"/>
      <c r="S231" s="32"/>
      <c r="T231" s="32"/>
      <c r="U231" s="32"/>
      <c r="V231" s="32"/>
      <c r="W231" s="32"/>
      <c r="X231" s="32"/>
      <c r="Y231" s="32"/>
      <c r="Z231" s="32"/>
      <c r="AA231" s="32"/>
      <c r="AB231" s="34"/>
      <c r="AC231" s="32"/>
      <c r="AD231" s="32"/>
      <c r="AE231" s="32"/>
      <c r="AF231" s="34"/>
      <c r="AG231" s="32"/>
      <c r="AH231" s="30" t="e">
        <f t="shared" si="14"/>
        <v>#N/A</v>
      </c>
      <c r="AI231" s="51"/>
      <c r="AJ231" s="30" t="e">
        <f t="shared" si="13"/>
        <v>#N/A</v>
      </c>
      <c r="AK231" s="32" t="e">
        <f t="shared" si="15"/>
        <v>#N/A</v>
      </c>
    </row>
    <row r="232" spans="1:37" x14ac:dyDescent="0.3">
      <c r="A232" s="29" t="e">
        <f t="shared" si="12"/>
        <v>#N/A</v>
      </c>
      <c r="B232" s="30"/>
      <c r="C232" s="30"/>
      <c r="D232" s="31"/>
      <c r="E232" s="30"/>
      <c r="F232" s="32"/>
      <c r="G232" s="32"/>
      <c r="H232" s="32"/>
      <c r="I232" s="30"/>
      <c r="J232" s="30"/>
      <c r="K232" s="32"/>
      <c r="L232" s="31"/>
      <c r="M232" s="31"/>
      <c r="N232" s="31"/>
      <c r="O232" s="32"/>
      <c r="P232" s="32"/>
      <c r="Q232" s="32"/>
      <c r="R232" s="32"/>
      <c r="S232" s="32"/>
      <c r="T232" s="32"/>
      <c r="U232" s="32"/>
      <c r="V232" s="32"/>
      <c r="W232" s="32"/>
      <c r="X232" s="32"/>
      <c r="Y232" s="32"/>
      <c r="Z232" s="32"/>
      <c r="AA232" s="32"/>
      <c r="AB232" s="34"/>
      <c r="AC232" s="32"/>
      <c r="AD232" s="32"/>
      <c r="AE232" s="32"/>
      <c r="AF232" s="34"/>
      <c r="AG232" s="32"/>
      <c r="AH232" s="30" t="e">
        <f t="shared" si="14"/>
        <v>#N/A</v>
      </c>
      <c r="AI232" s="51"/>
      <c r="AJ232" s="30" t="e">
        <f t="shared" si="13"/>
        <v>#N/A</v>
      </c>
      <c r="AK232" s="32" t="e">
        <f t="shared" si="15"/>
        <v>#N/A</v>
      </c>
    </row>
    <row r="233" spans="1:37" x14ac:dyDescent="0.3">
      <c r="A233" s="29" t="e">
        <f t="shared" si="12"/>
        <v>#N/A</v>
      </c>
      <c r="B233" s="30"/>
      <c r="C233" s="30"/>
      <c r="D233" s="31"/>
      <c r="E233" s="30"/>
      <c r="F233" s="32"/>
      <c r="G233" s="32"/>
      <c r="H233" s="32"/>
      <c r="I233" s="30"/>
      <c r="J233" s="30"/>
      <c r="K233" s="32"/>
      <c r="L233" s="31"/>
      <c r="M233" s="31"/>
      <c r="N233" s="31"/>
      <c r="O233" s="32"/>
      <c r="P233" s="32"/>
      <c r="Q233" s="32"/>
      <c r="R233" s="32"/>
      <c r="S233" s="32"/>
      <c r="T233" s="32"/>
      <c r="U233" s="32"/>
      <c r="V233" s="32"/>
      <c r="W233" s="32"/>
      <c r="X233" s="32"/>
      <c r="Y233" s="32"/>
      <c r="Z233" s="32"/>
      <c r="AA233" s="32"/>
      <c r="AB233" s="34"/>
      <c r="AC233" s="32"/>
      <c r="AD233" s="32"/>
      <c r="AE233" s="32"/>
      <c r="AF233" s="34"/>
      <c r="AG233" s="32"/>
      <c r="AH233" s="30" t="e">
        <f t="shared" si="14"/>
        <v>#N/A</v>
      </c>
      <c r="AI233" s="51"/>
      <c r="AJ233" s="30" t="e">
        <f t="shared" si="13"/>
        <v>#N/A</v>
      </c>
      <c r="AK233" s="32" t="e">
        <f t="shared" si="15"/>
        <v>#N/A</v>
      </c>
    </row>
    <row r="234" spans="1:37" x14ac:dyDescent="0.3">
      <c r="A234" s="29" t="e">
        <f t="shared" si="12"/>
        <v>#N/A</v>
      </c>
      <c r="B234" s="30"/>
      <c r="C234" s="30"/>
      <c r="D234" s="31"/>
      <c r="E234" s="30"/>
      <c r="F234" s="32"/>
      <c r="G234" s="32"/>
      <c r="H234" s="32"/>
      <c r="I234" s="30"/>
      <c r="J234" s="30"/>
      <c r="K234" s="32"/>
      <c r="L234" s="31"/>
      <c r="M234" s="31"/>
      <c r="N234" s="31"/>
      <c r="O234" s="32"/>
      <c r="P234" s="32"/>
      <c r="Q234" s="32"/>
      <c r="R234" s="32"/>
      <c r="S234" s="32"/>
      <c r="T234" s="32"/>
      <c r="U234" s="32"/>
      <c r="V234" s="32"/>
      <c r="W234" s="32"/>
      <c r="X234" s="32"/>
      <c r="Y234" s="32"/>
      <c r="Z234" s="32"/>
      <c r="AA234" s="32"/>
      <c r="AB234" s="34"/>
      <c r="AC234" s="32"/>
      <c r="AD234" s="32"/>
      <c r="AE234" s="32"/>
      <c r="AF234" s="34"/>
      <c r="AG234" s="32"/>
      <c r="AH234" s="30" t="e">
        <f t="shared" si="14"/>
        <v>#N/A</v>
      </c>
      <c r="AI234" s="51"/>
      <c r="AJ234" s="30" t="e">
        <f t="shared" si="13"/>
        <v>#N/A</v>
      </c>
      <c r="AK234" s="32" t="e">
        <f t="shared" si="15"/>
        <v>#N/A</v>
      </c>
    </row>
    <row r="235" spans="1:37" x14ac:dyDescent="0.3">
      <c r="A235" s="29" t="e">
        <f t="shared" si="12"/>
        <v>#N/A</v>
      </c>
      <c r="B235" s="30"/>
      <c r="C235" s="30"/>
      <c r="D235" s="31"/>
      <c r="E235" s="30"/>
      <c r="F235" s="32"/>
      <c r="G235" s="32"/>
      <c r="H235" s="32"/>
      <c r="I235" s="30"/>
      <c r="J235" s="30"/>
      <c r="K235" s="32"/>
      <c r="L235" s="31"/>
      <c r="M235" s="31"/>
      <c r="N235" s="31"/>
      <c r="O235" s="32"/>
      <c r="P235" s="32"/>
      <c r="Q235" s="32"/>
      <c r="R235" s="32"/>
      <c r="S235" s="32"/>
      <c r="T235" s="32"/>
      <c r="U235" s="32"/>
      <c r="V235" s="32"/>
      <c r="W235" s="32"/>
      <c r="X235" s="32"/>
      <c r="Y235" s="32"/>
      <c r="Z235" s="32"/>
      <c r="AA235" s="32"/>
      <c r="AB235" s="34"/>
      <c r="AC235" s="32"/>
      <c r="AD235" s="32"/>
      <c r="AE235" s="32"/>
      <c r="AF235" s="34"/>
      <c r="AG235" s="32"/>
      <c r="AH235" s="30" t="e">
        <f t="shared" si="14"/>
        <v>#N/A</v>
      </c>
      <c r="AI235" s="51"/>
      <c r="AJ235" s="30" t="e">
        <f t="shared" si="13"/>
        <v>#N/A</v>
      </c>
      <c r="AK235" s="32" t="e">
        <f t="shared" si="15"/>
        <v>#N/A</v>
      </c>
    </row>
    <row r="236" spans="1:37" x14ac:dyDescent="0.3">
      <c r="A236" s="29" t="e">
        <f t="shared" si="12"/>
        <v>#N/A</v>
      </c>
      <c r="B236" s="30"/>
      <c r="C236" s="30"/>
      <c r="D236" s="31"/>
      <c r="E236" s="30"/>
      <c r="F236" s="32"/>
      <c r="G236" s="32"/>
      <c r="H236" s="32"/>
      <c r="I236" s="30"/>
      <c r="J236" s="30"/>
      <c r="K236" s="32"/>
      <c r="L236" s="31"/>
      <c r="M236" s="31"/>
      <c r="N236" s="31"/>
      <c r="O236" s="32"/>
      <c r="P236" s="32"/>
      <c r="Q236" s="32"/>
      <c r="R236" s="32"/>
      <c r="S236" s="32"/>
      <c r="T236" s="32"/>
      <c r="U236" s="32"/>
      <c r="V236" s="32"/>
      <c r="W236" s="32"/>
      <c r="X236" s="32"/>
      <c r="Y236" s="32"/>
      <c r="Z236" s="32"/>
      <c r="AA236" s="32"/>
      <c r="AB236" s="34"/>
      <c r="AC236" s="32"/>
      <c r="AD236" s="32"/>
      <c r="AE236" s="32"/>
      <c r="AF236" s="34"/>
      <c r="AG236" s="32"/>
      <c r="AH236" s="30" t="e">
        <f t="shared" si="14"/>
        <v>#N/A</v>
      </c>
      <c r="AI236" s="51"/>
      <c r="AJ236" s="30" t="e">
        <f t="shared" si="13"/>
        <v>#N/A</v>
      </c>
      <c r="AK236" s="32" t="e">
        <f t="shared" si="15"/>
        <v>#N/A</v>
      </c>
    </row>
    <row r="237" spans="1:37" x14ac:dyDescent="0.3">
      <c r="A237" s="29" t="e">
        <f t="shared" si="12"/>
        <v>#N/A</v>
      </c>
      <c r="B237" s="30"/>
      <c r="C237" s="30"/>
      <c r="D237" s="31"/>
      <c r="E237" s="30"/>
      <c r="F237" s="32"/>
      <c r="G237" s="32"/>
      <c r="H237" s="32"/>
      <c r="I237" s="30"/>
      <c r="J237" s="30"/>
      <c r="K237" s="32"/>
      <c r="L237" s="31"/>
      <c r="M237" s="31"/>
      <c r="N237" s="31"/>
      <c r="O237" s="32"/>
      <c r="P237" s="32"/>
      <c r="Q237" s="32"/>
      <c r="R237" s="32"/>
      <c r="S237" s="32"/>
      <c r="T237" s="32"/>
      <c r="U237" s="32"/>
      <c r="V237" s="32"/>
      <c r="W237" s="32"/>
      <c r="X237" s="32"/>
      <c r="Y237" s="32"/>
      <c r="Z237" s="32"/>
      <c r="AA237" s="32"/>
      <c r="AB237" s="34"/>
      <c r="AC237" s="32"/>
      <c r="AD237" s="32"/>
      <c r="AE237" s="32"/>
      <c r="AF237" s="34"/>
      <c r="AG237" s="32"/>
      <c r="AH237" s="30" t="e">
        <f t="shared" si="14"/>
        <v>#N/A</v>
      </c>
      <c r="AI237" s="51"/>
      <c r="AJ237" s="30" t="e">
        <f t="shared" si="13"/>
        <v>#N/A</v>
      </c>
      <c r="AK237" s="32" t="e">
        <f t="shared" si="15"/>
        <v>#N/A</v>
      </c>
    </row>
    <row r="238" spans="1:37" x14ac:dyDescent="0.3">
      <c r="A238" s="29" t="e">
        <f t="shared" si="12"/>
        <v>#N/A</v>
      </c>
      <c r="B238" s="30"/>
      <c r="C238" s="30"/>
      <c r="D238" s="31"/>
      <c r="E238" s="30"/>
      <c r="F238" s="32"/>
      <c r="G238" s="32"/>
      <c r="H238" s="32"/>
      <c r="I238" s="30"/>
      <c r="J238" s="30"/>
      <c r="K238" s="32"/>
      <c r="L238" s="31"/>
      <c r="M238" s="31"/>
      <c r="N238" s="31"/>
      <c r="O238" s="32"/>
      <c r="P238" s="32"/>
      <c r="Q238" s="32"/>
      <c r="R238" s="32"/>
      <c r="S238" s="32"/>
      <c r="T238" s="32"/>
      <c r="U238" s="32"/>
      <c r="V238" s="32"/>
      <c r="W238" s="32"/>
      <c r="X238" s="32"/>
      <c r="Y238" s="32"/>
      <c r="Z238" s="32"/>
      <c r="AA238" s="32"/>
      <c r="AB238" s="34"/>
      <c r="AC238" s="32"/>
      <c r="AD238" s="32"/>
      <c r="AE238" s="32"/>
      <c r="AF238" s="34"/>
      <c r="AG238" s="32"/>
      <c r="AH238" s="30" t="e">
        <f t="shared" si="14"/>
        <v>#N/A</v>
      </c>
      <c r="AI238" s="51"/>
      <c r="AJ238" s="30" t="e">
        <f t="shared" si="13"/>
        <v>#N/A</v>
      </c>
      <c r="AK238" s="32" t="e">
        <f t="shared" si="15"/>
        <v>#N/A</v>
      </c>
    </row>
    <row r="239" spans="1:37" x14ac:dyDescent="0.3">
      <c r="A239" s="29" t="e">
        <f t="shared" si="12"/>
        <v>#N/A</v>
      </c>
      <c r="B239" s="30"/>
      <c r="C239" s="30"/>
      <c r="D239" s="31"/>
      <c r="E239" s="30"/>
      <c r="F239" s="32"/>
      <c r="G239" s="32"/>
      <c r="H239" s="32"/>
      <c r="I239" s="30"/>
      <c r="J239" s="30"/>
      <c r="K239" s="32"/>
      <c r="L239" s="31"/>
      <c r="M239" s="31"/>
      <c r="N239" s="31"/>
      <c r="O239" s="32"/>
      <c r="P239" s="32"/>
      <c r="Q239" s="32"/>
      <c r="R239" s="32"/>
      <c r="S239" s="32"/>
      <c r="T239" s="32"/>
      <c r="U239" s="32"/>
      <c r="V239" s="32"/>
      <c r="W239" s="32"/>
      <c r="X239" s="32"/>
      <c r="Y239" s="32"/>
      <c r="Z239" s="32"/>
      <c r="AA239" s="32"/>
      <c r="AB239" s="34"/>
      <c r="AC239" s="32"/>
      <c r="AD239" s="32"/>
      <c r="AE239" s="32"/>
      <c r="AF239" s="34"/>
      <c r="AG239" s="32"/>
      <c r="AH239" s="30" t="e">
        <f t="shared" si="14"/>
        <v>#N/A</v>
      </c>
      <c r="AI239" s="51"/>
      <c r="AJ239" s="30" t="e">
        <f t="shared" si="13"/>
        <v>#N/A</v>
      </c>
      <c r="AK239" s="32" t="e">
        <f t="shared" si="15"/>
        <v>#N/A</v>
      </c>
    </row>
    <row r="240" spans="1:37" x14ac:dyDescent="0.3">
      <c r="A240" s="29" t="e">
        <f t="shared" si="12"/>
        <v>#N/A</v>
      </c>
      <c r="B240" s="30"/>
      <c r="C240" s="30"/>
      <c r="D240" s="31"/>
      <c r="E240" s="30"/>
      <c r="F240" s="32"/>
      <c r="G240" s="32"/>
      <c r="H240" s="32"/>
      <c r="I240" s="30"/>
      <c r="J240" s="30"/>
      <c r="K240" s="32"/>
      <c r="L240" s="31"/>
      <c r="M240" s="31"/>
      <c r="N240" s="31"/>
      <c r="O240" s="32"/>
      <c r="P240" s="32"/>
      <c r="Q240" s="32"/>
      <c r="R240" s="32"/>
      <c r="S240" s="32"/>
      <c r="T240" s="32"/>
      <c r="U240" s="32"/>
      <c r="V240" s="32"/>
      <c r="W240" s="32"/>
      <c r="X240" s="32"/>
      <c r="Y240" s="32"/>
      <c r="Z240" s="32"/>
      <c r="AA240" s="32"/>
      <c r="AB240" s="34"/>
      <c r="AC240" s="32"/>
      <c r="AD240" s="32"/>
      <c r="AE240" s="32"/>
      <c r="AF240" s="34"/>
      <c r="AG240" s="32"/>
      <c r="AH240" s="30" t="e">
        <f t="shared" si="14"/>
        <v>#N/A</v>
      </c>
      <c r="AI240" s="51"/>
      <c r="AJ240" s="30" t="e">
        <f t="shared" si="13"/>
        <v>#N/A</v>
      </c>
      <c r="AK240" s="32" t="e">
        <f t="shared" si="15"/>
        <v>#N/A</v>
      </c>
    </row>
    <row r="241" spans="1:37" x14ac:dyDescent="0.3">
      <c r="A241" s="29" t="e">
        <f t="shared" si="12"/>
        <v>#N/A</v>
      </c>
      <c r="B241" s="30"/>
      <c r="C241" s="30"/>
      <c r="D241" s="31"/>
      <c r="E241" s="30"/>
      <c r="F241" s="32"/>
      <c r="G241" s="32"/>
      <c r="H241" s="32"/>
      <c r="I241" s="30"/>
      <c r="J241" s="30"/>
      <c r="K241" s="32"/>
      <c r="L241" s="31"/>
      <c r="M241" s="31"/>
      <c r="N241" s="31"/>
      <c r="O241" s="32"/>
      <c r="P241" s="32"/>
      <c r="Q241" s="32"/>
      <c r="R241" s="32"/>
      <c r="S241" s="32"/>
      <c r="T241" s="32"/>
      <c r="U241" s="32"/>
      <c r="V241" s="32"/>
      <c r="W241" s="32"/>
      <c r="X241" s="32"/>
      <c r="Y241" s="32"/>
      <c r="Z241" s="32"/>
      <c r="AA241" s="32"/>
      <c r="AB241" s="34"/>
      <c r="AC241" s="32"/>
      <c r="AD241" s="32"/>
      <c r="AE241" s="32"/>
      <c r="AF241" s="34"/>
      <c r="AG241" s="32"/>
      <c r="AH241" s="30" t="e">
        <f t="shared" si="14"/>
        <v>#N/A</v>
      </c>
      <c r="AI241" s="51"/>
      <c r="AJ241" s="30" t="e">
        <f t="shared" si="13"/>
        <v>#N/A</v>
      </c>
      <c r="AK241" s="32" t="e">
        <f t="shared" si="15"/>
        <v>#N/A</v>
      </c>
    </row>
    <row r="242" spans="1:37" x14ac:dyDescent="0.3">
      <c r="A242" s="29" t="e">
        <f t="shared" si="12"/>
        <v>#N/A</v>
      </c>
      <c r="B242" s="30"/>
      <c r="C242" s="30"/>
      <c r="D242" s="31"/>
      <c r="E242" s="30"/>
      <c r="F242" s="32"/>
      <c r="G242" s="32"/>
      <c r="H242" s="32"/>
      <c r="I242" s="30"/>
      <c r="J242" s="30"/>
      <c r="K242" s="32"/>
      <c r="L242" s="31"/>
      <c r="M242" s="31"/>
      <c r="N242" s="31"/>
      <c r="O242" s="32"/>
      <c r="P242" s="32"/>
      <c r="Q242" s="32"/>
      <c r="R242" s="32"/>
      <c r="S242" s="32"/>
      <c r="T242" s="32"/>
      <c r="U242" s="32"/>
      <c r="V242" s="32"/>
      <c r="W242" s="32"/>
      <c r="X242" s="32"/>
      <c r="Y242" s="32"/>
      <c r="Z242" s="32"/>
      <c r="AA242" s="32"/>
      <c r="AB242" s="34"/>
      <c r="AC242" s="32"/>
      <c r="AD242" s="32"/>
      <c r="AE242" s="32"/>
      <c r="AF242" s="34"/>
      <c r="AG242" s="32"/>
      <c r="AH242" s="30" t="e">
        <f t="shared" si="14"/>
        <v>#N/A</v>
      </c>
      <c r="AI242" s="51"/>
      <c r="AJ242" s="30" t="e">
        <f t="shared" si="13"/>
        <v>#N/A</v>
      </c>
      <c r="AK242" s="32" t="e">
        <f t="shared" si="15"/>
        <v>#N/A</v>
      </c>
    </row>
    <row r="243" spans="1:37" x14ac:dyDescent="0.3">
      <c r="A243" s="29" t="e">
        <f t="shared" si="12"/>
        <v>#N/A</v>
      </c>
      <c r="B243" s="30"/>
      <c r="C243" s="30"/>
      <c r="D243" s="31"/>
      <c r="E243" s="30"/>
      <c r="F243" s="32"/>
      <c r="G243" s="32"/>
      <c r="H243" s="32"/>
      <c r="I243" s="30"/>
      <c r="J243" s="30"/>
      <c r="K243" s="32"/>
      <c r="L243" s="31"/>
      <c r="M243" s="31"/>
      <c r="N243" s="31"/>
      <c r="O243" s="32"/>
      <c r="P243" s="32"/>
      <c r="Q243" s="32"/>
      <c r="R243" s="32"/>
      <c r="S243" s="32"/>
      <c r="T243" s="32"/>
      <c r="U243" s="32"/>
      <c r="V243" s="32"/>
      <c r="W243" s="32"/>
      <c r="X243" s="32"/>
      <c r="Y243" s="32"/>
      <c r="Z243" s="32"/>
      <c r="AA243" s="32"/>
      <c r="AB243" s="34"/>
      <c r="AC243" s="32"/>
      <c r="AD243" s="32"/>
      <c r="AE243" s="32"/>
      <c r="AF243" s="34"/>
      <c r="AG243" s="32"/>
      <c r="AH243" s="30" t="e">
        <f t="shared" si="14"/>
        <v>#N/A</v>
      </c>
      <c r="AI243" s="51"/>
      <c r="AJ243" s="30" t="e">
        <f t="shared" si="13"/>
        <v>#N/A</v>
      </c>
      <c r="AK243" s="32" t="e">
        <f t="shared" si="15"/>
        <v>#N/A</v>
      </c>
    </row>
    <row r="244" spans="1:37" x14ac:dyDescent="0.3">
      <c r="A244" s="29" t="e">
        <f t="shared" si="12"/>
        <v>#N/A</v>
      </c>
      <c r="B244" s="30"/>
      <c r="C244" s="30"/>
      <c r="D244" s="31"/>
      <c r="E244" s="30"/>
      <c r="F244" s="32"/>
      <c r="G244" s="32"/>
      <c r="H244" s="32"/>
      <c r="I244" s="30"/>
      <c r="J244" s="30"/>
      <c r="K244" s="32"/>
      <c r="L244" s="31"/>
      <c r="M244" s="31"/>
      <c r="N244" s="31"/>
      <c r="O244" s="32"/>
      <c r="P244" s="32"/>
      <c r="Q244" s="32"/>
      <c r="R244" s="32"/>
      <c r="S244" s="32"/>
      <c r="T244" s="32"/>
      <c r="U244" s="32"/>
      <c r="V244" s="32"/>
      <c r="W244" s="32"/>
      <c r="X244" s="32"/>
      <c r="Y244" s="32"/>
      <c r="Z244" s="32"/>
      <c r="AA244" s="32"/>
      <c r="AB244" s="34"/>
      <c r="AC244" s="32"/>
      <c r="AD244" s="32"/>
      <c r="AE244" s="32"/>
      <c r="AF244" s="34"/>
      <c r="AG244" s="32"/>
      <c r="AH244" s="30" t="e">
        <f t="shared" si="14"/>
        <v>#N/A</v>
      </c>
      <c r="AI244" s="51"/>
      <c r="AJ244" s="30" t="e">
        <f t="shared" si="13"/>
        <v>#N/A</v>
      </c>
      <c r="AK244" s="32" t="e">
        <f t="shared" si="15"/>
        <v>#N/A</v>
      </c>
    </row>
    <row r="245" spans="1:37" x14ac:dyDescent="0.3">
      <c r="A245" s="29" t="e">
        <f t="shared" si="12"/>
        <v>#N/A</v>
      </c>
      <c r="B245" s="30"/>
      <c r="C245" s="30"/>
      <c r="D245" s="31"/>
      <c r="E245" s="30"/>
      <c r="F245" s="32"/>
      <c r="G245" s="32"/>
      <c r="H245" s="32"/>
      <c r="I245" s="30"/>
      <c r="J245" s="30"/>
      <c r="K245" s="32"/>
      <c r="L245" s="31"/>
      <c r="M245" s="31"/>
      <c r="N245" s="31"/>
      <c r="O245" s="32"/>
      <c r="P245" s="32"/>
      <c r="Q245" s="32"/>
      <c r="R245" s="32"/>
      <c r="S245" s="32"/>
      <c r="T245" s="32"/>
      <c r="U245" s="32"/>
      <c r="V245" s="32"/>
      <c r="W245" s="32"/>
      <c r="X245" s="32"/>
      <c r="Y245" s="32"/>
      <c r="Z245" s="32"/>
      <c r="AA245" s="32"/>
      <c r="AB245" s="34"/>
      <c r="AC245" s="32"/>
      <c r="AD245" s="32"/>
      <c r="AE245" s="32"/>
      <c r="AF245" s="34"/>
      <c r="AG245" s="32"/>
      <c r="AH245" s="30" t="e">
        <f t="shared" si="14"/>
        <v>#N/A</v>
      </c>
      <c r="AI245" s="51"/>
      <c r="AJ245" s="30" t="e">
        <f t="shared" si="13"/>
        <v>#N/A</v>
      </c>
      <c r="AK245" s="32" t="e">
        <f t="shared" si="15"/>
        <v>#N/A</v>
      </c>
    </row>
    <row r="246" spans="1:37" x14ac:dyDescent="0.3">
      <c r="A246" s="29" t="e">
        <f t="shared" si="12"/>
        <v>#N/A</v>
      </c>
      <c r="B246" s="30"/>
      <c r="C246" s="30"/>
      <c r="D246" s="31"/>
      <c r="E246" s="30"/>
      <c r="F246" s="32"/>
      <c r="G246" s="32"/>
      <c r="H246" s="32"/>
      <c r="I246" s="30"/>
      <c r="J246" s="30"/>
      <c r="K246" s="32"/>
      <c r="L246" s="31"/>
      <c r="M246" s="31"/>
      <c r="N246" s="31"/>
      <c r="O246" s="32"/>
      <c r="P246" s="32"/>
      <c r="Q246" s="32"/>
      <c r="R246" s="32"/>
      <c r="S246" s="32"/>
      <c r="T246" s="32"/>
      <c r="U246" s="32"/>
      <c r="V246" s="32"/>
      <c r="W246" s="32"/>
      <c r="X246" s="32"/>
      <c r="Y246" s="32"/>
      <c r="Z246" s="32"/>
      <c r="AA246" s="32"/>
      <c r="AB246" s="34"/>
      <c r="AC246" s="32"/>
      <c r="AD246" s="32"/>
      <c r="AE246" s="32"/>
      <c r="AF246" s="34"/>
      <c r="AG246" s="32"/>
      <c r="AH246" s="30" t="e">
        <f t="shared" si="14"/>
        <v>#N/A</v>
      </c>
      <c r="AI246" s="51"/>
      <c r="AJ246" s="30" t="e">
        <f t="shared" si="13"/>
        <v>#N/A</v>
      </c>
      <c r="AK246" s="32" t="e">
        <f t="shared" si="15"/>
        <v>#N/A</v>
      </c>
    </row>
    <row r="247" spans="1:37" x14ac:dyDescent="0.3">
      <c r="A247" s="29" t="e">
        <f t="shared" si="12"/>
        <v>#N/A</v>
      </c>
      <c r="B247" s="30"/>
      <c r="C247" s="30"/>
      <c r="D247" s="31"/>
      <c r="E247" s="30"/>
      <c r="F247" s="32"/>
      <c r="G247" s="32"/>
      <c r="H247" s="32"/>
      <c r="I247" s="30"/>
      <c r="J247" s="30"/>
      <c r="K247" s="32"/>
      <c r="L247" s="31"/>
      <c r="M247" s="31"/>
      <c r="N247" s="31"/>
      <c r="O247" s="32"/>
      <c r="P247" s="32"/>
      <c r="Q247" s="32"/>
      <c r="R247" s="32"/>
      <c r="S247" s="32"/>
      <c r="T247" s="32"/>
      <c r="U247" s="32"/>
      <c r="V247" s="32"/>
      <c r="W247" s="32"/>
      <c r="X247" s="32"/>
      <c r="Y247" s="32"/>
      <c r="Z247" s="32"/>
      <c r="AA247" s="32"/>
      <c r="AB247" s="34"/>
      <c r="AC247" s="32"/>
      <c r="AD247" s="32"/>
      <c r="AE247" s="32"/>
      <c r="AF247" s="34"/>
      <c r="AG247" s="32"/>
      <c r="AH247" s="30" t="e">
        <f t="shared" si="14"/>
        <v>#N/A</v>
      </c>
      <c r="AI247" s="51"/>
      <c r="AJ247" s="30" t="e">
        <f t="shared" si="13"/>
        <v>#N/A</v>
      </c>
      <c r="AK247" s="32" t="e">
        <f t="shared" si="15"/>
        <v>#N/A</v>
      </c>
    </row>
    <row r="248" spans="1:37" x14ac:dyDescent="0.3">
      <c r="A248" s="29" t="e">
        <f t="shared" si="12"/>
        <v>#N/A</v>
      </c>
      <c r="B248" s="30"/>
      <c r="C248" s="30"/>
      <c r="D248" s="31"/>
      <c r="E248" s="30"/>
      <c r="F248" s="32"/>
      <c r="G248" s="32"/>
      <c r="H248" s="32"/>
      <c r="I248" s="30"/>
      <c r="J248" s="30"/>
      <c r="K248" s="32"/>
      <c r="L248" s="31"/>
      <c r="M248" s="31"/>
      <c r="N248" s="31"/>
      <c r="O248" s="32"/>
      <c r="P248" s="32"/>
      <c r="Q248" s="32"/>
      <c r="R248" s="32"/>
      <c r="S248" s="32"/>
      <c r="T248" s="32"/>
      <c r="U248" s="32"/>
      <c r="V248" s="32"/>
      <c r="W248" s="32"/>
      <c r="X248" s="32"/>
      <c r="Y248" s="32"/>
      <c r="Z248" s="32"/>
      <c r="AA248" s="32"/>
      <c r="AB248" s="34"/>
      <c r="AC248" s="32"/>
      <c r="AD248" s="32"/>
      <c r="AE248" s="32"/>
      <c r="AF248" s="34"/>
      <c r="AG248" s="32"/>
      <c r="AH248" s="30" t="e">
        <f t="shared" si="14"/>
        <v>#N/A</v>
      </c>
      <c r="AI248" s="51"/>
      <c r="AJ248" s="30" t="e">
        <f t="shared" si="13"/>
        <v>#N/A</v>
      </c>
      <c r="AK248" s="32" t="e">
        <f t="shared" si="15"/>
        <v>#N/A</v>
      </c>
    </row>
    <row r="249" spans="1:37" x14ac:dyDescent="0.3">
      <c r="A249" s="29" t="e">
        <f t="shared" si="12"/>
        <v>#N/A</v>
      </c>
      <c r="B249" s="30"/>
      <c r="C249" s="30"/>
      <c r="D249" s="31"/>
      <c r="E249" s="30"/>
      <c r="F249" s="32"/>
      <c r="G249" s="32"/>
      <c r="H249" s="32"/>
      <c r="I249" s="30"/>
      <c r="J249" s="30"/>
      <c r="K249" s="32"/>
      <c r="L249" s="31"/>
      <c r="M249" s="31"/>
      <c r="N249" s="31"/>
      <c r="O249" s="32"/>
      <c r="P249" s="32"/>
      <c r="Q249" s="32"/>
      <c r="R249" s="32"/>
      <c r="S249" s="32"/>
      <c r="T249" s="32"/>
      <c r="U249" s="32"/>
      <c r="V249" s="32"/>
      <c r="W249" s="32"/>
      <c r="X249" s="32"/>
      <c r="Y249" s="32"/>
      <c r="Z249" s="32"/>
      <c r="AA249" s="32"/>
      <c r="AB249" s="34"/>
      <c r="AC249" s="32"/>
      <c r="AD249" s="32"/>
      <c r="AE249" s="32"/>
      <c r="AF249" s="34"/>
      <c r="AG249" s="32"/>
      <c r="AH249" s="30" t="e">
        <f t="shared" si="14"/>
        <v>#N/A</v>
      </c>
      <c r="AI249" s="51"/>
      <c r="AJ249" s="30" t="e">
        <f t="shared" si="13"/>
        <v>#N/A</v>
      </c>
      <c r="AK249" s="32" t="e">
        <f t="shared" si="15"/>
        <v>#N/A</v>
      </c>
    </row>
    <row r="250" spans="1:37" x14ac:dyDescent="0.3">
      <c r="A250" s="29" t="e">
        <f t="shared" si="12"/>
        <v>#N/A</v>
      </c>
      <c r="B250" s="30"/>
      <c r="C250" s="30"/>
      <c r="D250" s="31"/>
      <c r="E250" s="30"/>
      <c r="F250" s="32"/>
      <c r="G250" s="32"/>
      <c r="H250" s="32"/>
      <c r="I250" s="30"/>
      <c r="J250" s="30"/>
      <c r="K250" s="32"/>
      <c r="L250" s="31"/>
      <c r="M250" s="31"/>
      <c r="N250" s="31"/>
      <c r="O250" s="32"/>
      <c r="P250" s="32"/>
      <c r="Q250" s="32"/>
      <c r="R250" s="32"/>
      <c r="S250" s="32"/>
      <c r="T250" s="32"/>
      <c r="U250" s="32"/>
      <c r="V250" s="32"/>
      <c r="W250" s="32"/>
      <c r="X250" s="32"/>
      <c r="Y250" s="32"/>
      <c r="Z250" s="32"/>
      <c r="AA250" s="32"/>
      <c r="AB250" s="34"/>
      <c r="AC250" s="32"/>
      <c r="AD250" s="32"/>
      <c r="AE250" s="32"/>
      <c r="AF250" s="34"/>
      <c r="AG250" s="32"/>
      <c r="AH250" s="30" t="e">
        <f t="shared" si="14"/>
        <v>#N/A</v>
      </c>
      <c r="AI250" s="51"/>
      <c r="AJ250" s="30" t="e">
        <f t="shared" si="13"/>
        <v>#N/A</v>
      </c>
      <c r="AK250" s="32" t="e">
        <f t="shared" si="15"/>
        <v>#N/A</v>
      </c>
    </row>
    <row r="251" spans="1:37" x14ac:dyDescent="0.3">
      <c r="A251" s="29" t="e">
        <f t="shared" si="12"/>
        <v>#N/A</v>
      </c>
      <c r="B251" s="30"/>
      <c r="C251" s="30"/>
      <c r="D251" s="31"/>
      <c r="E251" s="30"/>
      <c r="F251" s="32"/>
      <c r="G251" s="32"/>
      <c r="H251" s="32"/>
      <c r="I251" s="30"/>
      <c r="J251" s="30"/>
      <c r="K251" s="32"/>
      <c r="L251" s="31"/>
      <c r="M251" s="31"/>
      <c r="N251" s="31"/>
      <c r="O251" s="32"/>
      <c r="P251" s="32"/>
      <c r="Q251" s="32"/>
      <c r="R251" s="32"/>
      <c r="S251" s="32"/>
      <c r="T251" s="32"/>
      <c r="U251" s="32"/>
      <c r="V251" s="32"/>
      <c r="W251" s="32"/>
      <c r="X251" s="32"/>
      <c r="Y251" s="32"/>
      <c r="Z251" s="32"/>
      <c r="AA251" s="32"/>
      <c r="AB251" s="34"/>
      <c r="AC251" s="32"/>
      <c r="AD251" s="32"/>
      <c r="AE251" s="32"/>
      <c r="AF251" s="34"/>
      <c r="AG251" s="32"/>
      <c r="AH251" s="30" t="e">
        <f t="shared" si="14"/>
        <v>#N/A</v>
      </c>
      <c r="AI251" s="51"/>
      <c r="AJ251" s="30" t="e">
        <f t="shared" si="13"/>
        <v>#N/A</v>
      </c>
      <c r="AK251" s="32" t="e">
        <f t="shared" si="15"/>
        <v>#N/A</v>
      </c>
    </row>
    <row r="252" spans="1:37" x14ac:dyDescent="0.3">
      <c r="A252" s="29" t="e">
        <f t="shared" si="12"/>
        <v>#N/A</v>
      </c>
      <c r="B252" s="30"/>
      <c r="C252" s="30"/>
      <c r="D252" s="31"/>
      <c r="E252" s="30"/>
      <c r="F252" s="32"/>
      <c r="G252" s="32"/>
      <c r="H252" s="32"/>
      <c r="I252" s="30"/>
      <c r="J252" s="30"/>
      <c r="K252" s="32"/>
      <c r="L252" s="31"/>
      <c r="M252" s="31"/>
      <c r="N252" s="31"/>
      <c r="O252" s="32"/>
      <c r="P252" s="32"/>
      <c r="Q252" s="32"/>
      <c r="R252" s="32"/>
      <c r="S252" s="32"/>
      <c r="T252" s="32"/>
      <c r="U252" s="32"/>
      <c r="V252" s="32"/>
      <c r="W252" s="32"/>
      <c r="X252" s="32"/>
      <c r="Y252" s="32"/>
      <c r="Z252" s="32"/>
      <c r="AA252" s="32"/>
      <c r="AB252" s="34"/>
      <c r="AC252" s="32"/>
      <c r="AD252" s="32"/>
      <c r="AE252" s="32"/>
      <c r="AF252" s="34"/>
      <c r="AG252" s="32"/>
      <c r="AH252" s="30" t="e">
        <f t="shared" si="14"/>
        <v>#N/A</v>
      </c>
      <c r="AI252" s="51"/>
      <c r="AJ252" s="30" t="e">
        <f t="shared" si="13"/>
        <v>#N/A</v>
      </c>
      <c r="AK252" s="32" t="e">
        <f t="shared" si="15"/>
        <v>#N/A</v>
      </c>
    </row>
    <row r="253" spans="1:37" x14ac:dyDescent="0.3">
      <c r="A253" s="29" t="e">
        <f t="shared" si="12"/>
        <v>#N/A</v>
      </c>
      <c r="B253" s="30"/>
      <c r="C253" s="30"/>
      <c r="D253" s="31"/>
      <c r="E253" s="30"/>
      <c r="F253" s="32"/>
      <c r="G253" s="32"/>
      <c r="H253" s="32"/>
      <c r="I253" s="30"/>
      <c r="J253" s="30"/>
      <c r="K253" s="32"/>
      <c r="L253" s="31"/>
      <c r="M253" s="31"/>
      <c r="N253" s="31"/>
      <c r="O253" s="32"/>
      <c r="P253" s="32"/>
      <c r="Q253" s="32"/>
      <c r="R253" s="32"/>
      <c r="S253" s="32"/>
      <c r="T253" s="32"/>
      <c r="U253" s="32"/>
      <c r="V253" s="32"/>
      <c r="W253" s="32"/>
      <c r="X253" s="32"/>
      <c r="Y253" s="32"/>
      <c r="Z253" s="32"/>
      <c r="AA253" s="32"/>
      <c r="AB253" s="34"/>
      <c r="AC253" s="32"/>
      <c r="AD253" s="32"/>
      <c r="AE253" s="32"/>
      <c r="AF253" s="34"/>
      <c r="AG253" s="32"/>
      <c r="AH253" s="30" t="e">
        <f t="shared" si="14"/>
        <v>#N/A</v>
      </c>
      <c r="AI253" s="51"/>
      <c r="AJ253" s="30" t="e">
        <f t="shared" si="13"/>
        <v>#N/A</v>
      </c>
      <c r="AK253" s="32" t="e">
        <f t="shared" si="15"/>
        <v>#N/A</v>
      </c>
    </row>
    <row r="254" spans="1:37" x14ac:dyDescent="0.3">
      <c r="A254" s="29" t="e">
        <f t="shared" si="12"/>
        <v>#N/A</v>
      </c>
      <c r="B254" s="30"/>
      <c r="C254" s="30"/>
      <c r="D254" s="31"/>
      <c r="E254" s="30"/>
      <c r="F254" s="32"/>
      <c r="G254" s="32"/>
      <c r="H254" s="32"/>
      <c r="I254" s="30"/>
      <c r="J254" s="30"/>
      <c r="K254" s="32"/>
      <c r="L254" s="31"/>
      <c r="M254" s="31"/>
      <c r="N254" s="31"/>
      <c r="O254" s="32"/>
      <c r="P254" s="32"/>
      <c r="Q254" s="32"/>
      <c r="R254" s="32"/>
      <c r="S254" s="32"/>
      <c r="T254" s="32"/>
      <c r="U254" s="32"/>
      <c r="V254" s="32"/>
      <c r="W254" s="32"/>
      <c r="X254" s="32"/>
      <c r="Y254" s="32"/>
      <c r="Z254" s="32"/>
      <c r="AA254" s="32"/>
      <c r="AB254" s="34"/>
      <c r="AC254" s="32"/>
      <c r="AD254" s="32"/>
      <c r="AE254" s="32"/>
      <c r="AF254" s="34"/>
      <c r="AG254" s="32"/>
      <c r="AH254" s="30" t="e">
        <f t="shared" si="14"/>
        <v>#N/A</v>
      </c>
      <c r="AI254" s="51"/>
      <c r="AJ254" s="30" t="e">
        <f t="shared" si="13"/>
        <v>#N/A</v>
      </c>
      <c r="AK254" s="32" t="e">
        <f t="shared" si="15"/>
        <v>#N/A</v>
      </c>
    </row>
    <row r="255" spans="1:37" x14ac:dyDescent="0.3">
      <c r="A255" s="29" t="e">
        <f t="shared" si="12"/>
        <v>#N/A</v>
      </c>
      <c r="B255" s="30"/>
      <c r="C255" s="30"/>
      <c r="D255" s="31"/>
      <c r="E255" s="30"/>
      <c r="F255" s="32"/>
      <c r="G255" s="32"/>
      <c r="H255" s="32"/>
      <c r="I255" s="30"/>
      <c r="J255" s="30"/>
      <c r="K255" s="32"/>
      <c r="L255" s="31"/>
      <c r="M255" s="31"/>
      <c r="N255" s="31"/>
      <c r="O255" s="32"/>
      <c r="P255" s="32"/>
      <c r="Q255" s="32"/>
      <c r="R255" s="32"/>
      <c r="S255" s="32"/>
      <c r="T255" s="32"/>
      <c r="U255" s="32"/>
      <c r="V255" s="32"/>
      <c r="W255" s="32"/>
      <c r="X255" s="32"/>
      <c r="Y255" s="32"/>
      <c r="Z255" s="32"/>
      <c r="AA255" s="32"/>
      <c r="AB255" s="34"/>
      <c r="AC255" s="32"/>
      <c r="AD255" s="32"/>
      <c r="AE255" s="32"/>
      <c r="AF255" s="34"/>
      <c r="AG255" s="32"/>
      <c r="AH255" s="30" t="e">
        <f t="shared" si="14"/>
        <v>#N/A</v>
      </c>
      <c r="AI255" s="51"/>
      <c r="AJ255" s="30" t="e">
        <f t="shared" si="13"/>
        <v>#N/A</v>
      </c>
      <c r="AK255" s="32" t="e">
        <f t="shared" si="15"/>
        <v>#N/A</v>
      </c>
    </row>
    <row r="256" spans="1:37" x14ac:dyDescent="0.3">
      <c r="A256" s="29" t="e">
        <f t="shared" si="12"/>
        <v>#N/A</v>
      </c>
      <c r="B256" s="30"/>
      <c r="C256" s="30"/>
      <c r="D256" s="31"/>
      <c r="E256" s="30"/>
      <c r="F256" s="32"/>
      <c r="G256" s="32"/>
      <c r="H256" s="32"/>
      <c r="I256" s="30"/>
      <c r="J256" s="30"/>
      <c r="K256" s="32"/>
      <c r="L256" s="31"/>
      <c r="M256" s="31"/>
      <c r="N256" s="31"/>
      <c r="O256" s="32"/>
      <c r="P256" s="32"/>
      <c r="Q256" s="32"/>
      <c r="R256" s="32"/>
      <c r="S256" s="32"/>
      <c r="T256" s="32"/>
      <c r="U256" s="32"/>
      <c r="V256" s="32"/>
      <c r="W256" s="32"/>
      <c r="X256" s="32"/>
      <c r="Y256" s="32"/>
      <c r="Z256" s="32"/>
      <c r="AA256" s="32"/>
      <c r="AB256" s="34"/>
      <c r="AC256" s="32"/>
      <c r="AD256" s="32"/>
      <c r="AE256" s="32"/>
      <c r="AF256" s="34"/>
      <c r="AG256" s="32"/>
      <c r="AH256" s="30" t="e">
        <f t="shared" si="14"/>
        <v>#N/A</v>
      </c>
      <c r="AI256" s="51"/>
      <c r="AJ256" s="30" t="e">
        <f t="shared" si="13"/>
        <v>#N/A</v>
      </c>
      <c r="AK256" s="32" t="e">
        <f t="shared" si="15"/>
        <v>#N/A</v>
      </c>
    </row>
    <row r="257" spans="1:37" x14ac:dyDescent="0.3">
      <c r="A257" s="29" t="e">
        <f t="shared" si="12"/>
        <v>#N/A</v>
      </c>
      <c r="B257" s="30"/>
      <c r="C257" s="30"/>
      <c r="D257" s="31"/>
      <c r="E257" s="30"/>
      <c r="F257" s="32"/>
      <c r="G257" s="32"/>
      <c r="H257" s="32"/>
      <c r="I257" s="30"/>
      <c r="J257" s="30"/>
      <c r="K257" s="32"/>
      <c r="L257" s="31"/>
      <c r="M257" s="31"/>
      <c r="N257" s="31"/>
      <c r="O257" s="32"/>
      <c r="P257" s="32"/>
      <c r="Q257" s="32"/>
      <c r="R257" s="32"/>
      <c r="S257" s="32"/>
      <c r="T257" s="32"/>
      <c r="U257" s="32"/>
      <c r="V257" s="32"/>
      <c r="W257" s="32"/>
      <c r="X257" s="32"/>
      <c r="Y257" s="32"/>
      <c r="Z257" s="32"/>
      <c r="AA257" s="32"/>
      <c r="AB257" s="34"/>
      <c r="AC257" s="32"/>
      <c r="AD257" s="32"/>
      <c r="AE257" s="32"/>
      <c r="AF257" s="34"/>
      <c r="AG257" s="32"/>
      <c r="AH257" s="30" t="e">
        <f t="shared" si="14"/>
        <v>#N/A</v>
      </c>
      <c r="AI257" s="51"/>
      <c r="AJ257" s="30" t="e">
        <f t="shared" si="13"/>
        <v>#N/A</v>
      </c>
      <c r="AK257" s="32" t="e">
        <f t="shared" si="15"/>
        <v>#N/A</v>
      </c>
    </row>
    <row r="258" spans="1:37" x14ac:dyDescent="0.3">
      <c r="A258" s="29" t="e">
        <f t="shared" si="12"/>
        <v>#N/A</v>
      </c>
      <c r="B258" s="30"/>
      <c r="C258" s="30"/>
      <c r="D258" s="31"/>
      <c r="E258" s="30"/>
      <c r="F258" s="32"/>
      <c r="G258" s="32"/>
      <c r="H258" s="32"/>
      <c r="I258" s="30"/>
      <c r="J258" s="30"/>
      <c r="K258" s="32"/>
      <c r="L258" s="31"/>
      <c r="M258" s="31"/>
      <c r="N258" s="31"/>
      <c r="O258" s="32"/>
      <c r="P258" s="32"/>
      <c r="Q258" s="32"/>
      <c r="R258" s="32"/>
      <c r="S258" s="32"/>
      <c r="T258" s="32"/>
      <c r="U258" s="32"/>
      <c r="V258" s="32"/>
      <c r="W258" s="32"/>
      <c r="X258" s="32"/>
      <c r="Y258" s="32"/>
      <c r="Z258" s="32"/>
      <c r="AA258" s="32"/>
      <c r="AB258" s="34"/>
      <c r="AC258" s="32"/>
      <c r="AD258" s="32"/>
      <c r="AE258" s="32"/>
      <c r="AF258" s="34"/>
      <c r="AG258" s="32"/>
      <c r="AH258" s="30" t="e">
        <f t="shared" si="14"/>
        <v>#N/A</v>
      </c>
      <c r="AI258" s="51"/>
      <c r="AJ258" s="30" t="e">
        <f t="shared" si="13"/>
        <v>#N/A</v>
      </c>
      <c r="AK258" s="32" t="e">
        <f t="shared" si="15"/>
        <v>#N/A</v>
      </c>
    </row>
    <row r="259" spans="1:37" x14ac:dyDescent="0.3">
      <c r="A259" s="29" t="e">
        <f t="shared" si="12"/>
        <v>#N/A</v>
      </c>
      <c r="B259" s="30"/>
      <c r="C259" s="30"/>
      <c r="D259" s="31"/>
      <c r="E259" s="30"/>
      <c r="F259" s="32"/>
      <c r="G259" s="32"/>
      <c r="H259" s="32"/>
      <c r="I259" s="30"/>
      <c r="J259" s="30"/>
      <c r="K259" s="32"/>
      <c r="L259" s="31"/>
      <c r="M259" s="31"/>
      <c r="N259" s="31"/>
      <c r="O259" s="32"/>
      <c r="P259" s="32"/>
      <c r="Q259" s="32"/>
      <c r="R259" s="32"/>
      <c r="S259" s="32"/>
      <c r="T259" s="32"/>
      <c r="U259" s="32"/>
      <c r="V259" s="32"/>
      <c r="W259" s="32"/>
      <c r="X259" s="32"/>
      <c r="Y259" s="32"/>
      <c r="Z259" s="32"/>
      <c r="AA259" s="32"/>
      <c r="AB259" s="34"/>
      <c r="AC259" s="32"/>
      <c r="AD259" s="32"/>
      <c r="AE259" s="32"/>
      <c r="AF259" s="34"/>
      <c r="AG259" s="32"/>
      <c r="AH259" s="30" t="e">
        <f t="shared" si="14"/>
        <v>#N/A</v>
      </c>
      <c r="AI259" s="51"/>
      <c r="AJ259" s="30" t="e">
        <f t="shared" si="13"/>
        <v>#N/A</v>
      </c>
      <c r="AK259" s="32" t="e">
        <f t="shared" si="15"/>
        <v>#N/A</v>
      </c>
    </row>
    <row r="260" spans="1:37" x14ac:dyDescent="0.3">
      <c r="A260" s="29" t="e">
        <f t="shared" si="12"/>
        <v>#N/A</v>
      </c>
      <c r="B260" s="30"/>
      <c r="C260" s="30"/>
      <c r="D260" s="31"/>
      <c r="E260" s="30"/>
      <c r="F260" s="32"/>
      <c r="G260" s="32"/>
      <c r="H260" s="32"/>
      <c r="I260" s="30"/>
      <c r="J260" s="30"/>
      <c r="K260" s="32"/>
      <c r="L260" s="31"/>
      <c r="M260" s="31"/>
      <c r="N260" s="31"/>
      <c r="O260" s="32"/>
      <c r="P260" s="32"/>
      <c r="Q260" s="32"/>
      <c r="R260" s="32"/>
      <c r="S260" s="32"/>
      <c r="T260" s="32"/>
      <c r="U260" s="32"/>
      <c r="V260" s="32"/>
      <c r="W260" s="32"/>
      <c r="X260" s="32"/>
      <c r="Y260" s="32"/>
      <c r="Z260" s="32"/>
      <c r="AA260" s="32"/>
      <c r="AB260" s="34"/>
      <c r="AC260" s="32"/>
      <c r="AD260" s="32"/>
      <c r="AE260" s="32"/>
      <c r="AF260" s="34"/>
      <c r="AG260" s="32"/>
      <c r="AH260" s="30" t="e">
        <f t="shared" si="14"/>
        <v>#N/A</v>
      </c>
      <c r="AI260" s="51"/>
      <c r="AJ260" s="30" t="e">
        <f t="shared" si="13"/>
        <v>#N/A</v>
      </c>
      <c r="AK260" s="32" t="e">
        <f t="shared" si="15"/>
        <v>#N/A</v>
      </c>
    </row>
    <row r="261" spans="1:37" x14ac:dyDescent="0.3">
      <c r="A261" s="29" t="e">
        <f t="shared" si="12"/>
        <v>#N/A</v>
      </c>
      <c r="B261" s="30"/>
      <c r="C261" s="30"/>
      <c r="D261" s="31"/>
      <c r="E261" s="30"/>
      <c r="F261" s="32"/>
      <c r="G261" s="32"/>
      <c r="H261" s="32"/>
      <c r="I261" s="30"/>
      <c r="J261" s="30"/>
      <c r="K261" s="32"/>
      <c r="L261" s="31"/>
      <c r="M261" s="31"/>
      <c r="N261" s="31"/>
      <c r="O261" s="32"/>
      <c r="P261" s="32"/>
      <c r="Q261" s="32"/>
      <c r="R261" s="32"/>
      <c r="S261" s="32"/>
      <c r="T261" s="32"/>
      <c r="U261" s="32"/>
      <c r="V261" s="32"/>
      <c r="W261" s="32"/>
      <c r="X261" s="32"/>
      <c r="Y261" s="32"/>
      <c r="Z261" s="32"/>
      <c r="AA261" s="32"/>
      <c r="AB261" s="34"/>
      <c r="AC261" s="32"/>
      <c r="AD261" s="32"/>
      <c r="AE261" s="32"/>
      <c r="AF261" s="34"/>
      <c r="AG261" s="32"/>
      <c r="AH261" s="30" t="e">
        <f t="shared" si="14"/>
        <v>#N/A</v>
      </c>
      <c r="AI261" s="51"/>
      <c r="AJ261" s="30" t="e">
        <f t="shared" si="13"/>
        <v>#N/A</v>
      </c>
      <c r="AK261" s="32" t="e">
        <f t="shared" si="15"/>
        <v>#N/A</v>
      </c>
    </row>
    <row r="262" spans="1:37" x14ac:dyDescent="0.3">
      <c r="A262" s="29" t="e">
        <f t="shared" ref="A262:A325" si="16">IF(COUNTA(B262:AG262)&gt;0,"x",NA())</f>
        <v>#N/A</v>
      </c>
      <c r="B262" s="30"/>
      <c r="C262" s="30"/>
      <c r="D262" s="31"/>
      <c r="E262" s="30"/>
      <c r="F262" s="32"/>
      <c r="G262" s="32"/>
      <c r="H262" s="32"/>
      <c r="I262" s="30"/>
      <c r="J262" s="30"/>
      <c r="K262" s="32"/>
      <c r="L262" s="31"/>
      <c r="M262" s="31"/>
      <c r="N262" s="31"/>
      <c r="O262" s="32"/>
      <c r="P262" s="32"/>
      <c r="Q262" s="32"/>
      <c r="R262" s="32"/>
      <c r="S262" s="32"/>
      <c r="T262" s="32"/>
      <c r="U262" s="32"/>
      <c r="V262" s="32"/>
      <c r="W262" s="32"/>
      <c r="X262" s="32"/>
      <c r="Y262" s="32"/>
      <c r="Z262" s="32"/>
      <c r="AA262" s="32"/>
      <c r="AB262" s="34"/>
      <c r="AC262" s="32"/>
      <c r="AD262" s="32"/>
      <c r="AE262" s="32"/>
      <c r="AF262" s="34"/>
      <c r="AG262" s="32"/>
      <c r="AH262" s="30" t="e">
        <f t="shared" si="14"/>
        <v>#N/A</v>
      </c>
      <c r="AI262" s="51"/>
      <c r="AJ262" s="30" t="e">
        <f t="shared" ref="AJ262:AJ325" si="17">IF(ISBLANK(C262),NA(),"FIELD MUST BE COMPLETED BY HEALTH DEPT.")</f>
        <v>#N/A</v>
      </c>
      <c r="AK262" s="32" t="e">
        <f t="shared" si="15"/>
        <v>#N/A</v>
      </c>
    </row>
    <row r="263" spans="1:37" x14ac:dyDescent="0.3">
      <c r="A263" s="29" t="e">
        <f t="shared" si="16"/>
        <v>#N/A</v>
      </c>
      <c r="B263" s="30"/>
      <c r="C263" s="30"/>
      <c r="D263" s="31"/>
      <c r="E263" s="30"/>
      <c r="F263" s="32"/>
      <c r="G263" s="32"/>
      <c r="H263" s="32"/>
      <c r="I263" s="30"/>
      <c r="J263" s="30"/>
      <c r="K263" s="32"/>
      <c r="L263" s="31"/>
      <c r="M263" s="31"/>
      <c r="N263" s="31"/>
      <c r="O263" s="32"/>
      <c r="P263" s="32"/>
      <c r="Q263" s="32"/>
      <c r="R263" s="32"/>
      <c r="S263" s="32"/>
      <c r="T263" s="32"/>
      <c r="U263" s="32"/>
      <c r="V263" s="32"/>
      <c r="W263" s="32"/>
      <c r="X263" s="32"/>
      <c r="Y263" s="32"/>
      <c r="Z263" s="32"/>
      <c r="AA263" s="32"/>
      <c r="AB263" s="34"/>
      <c r="AC263" s="32"/>
      <c r="AD263" s="32"/>
      <c r="AE263" s="32"/>
      <c r="AF263" s="34"/>
      <c r="AG263" s="32"/>
      <c r="AH263" s="30" t="e">
        <f t="shared" ref="AH263:AH326" si="18">IF(ISBLANK(C263),NA(),"FIELD MUST BE COMPLETED BY HEALTH DEPT.")</f>
        <v>#N/A</v>
      </c>
      <c r="AI263" s="51"/>
      <c r="AJ263" s="30" t="e">
        <f t="shared" si="17"/>
        <v>#N/A</v>
      </c>
      <c r="AK263" s="32" t="e">
        <f t="shared" ref="AK263:AK326" si="19">IF(AND(ISBLANK(V263),ISBLANK(W263)),NA(),_xlfn.TEXTJOIN(";",TRUE,V263:W263))</f>
        <v>#N/A</v>
      </c>
    </row>
    <row r="264" spans="1:37" x14ac:dyDescent="0.3">
      <c r="A264" s="29" t="e">
        <f t="shared" si="16"/>
        <v>#N/A</v>
      </c>
      <c r="B264" s="30"/>
      <c r="C264" s="30"/>
      <c r="D264" s="31"/>
      <c r="E264" s="30"/>
      <c r="F264" s="32"/>
      <c r="G264" s="32"/>
      <c r="H264" s="32"/>
      <c r="I264" s="30"/>
      <c r="J264" s="30"/>
      <c r="K264" s="32"/>
      <c r="L264" s="31"/>
      <c r="M264" s="31"/>
      <c r="N264" s="31"/>
      <c r="O264" s="32"/>
      <c r="P264" s="32"/>
      <c r="Q264" s="32"/>
      <c r="R264" s="32"/>
      <c r="S264" s="32"/>
      <c r="T264" s="32"/>
      <c r="U264" s="32"/>
      <c r="V264" s="32"/>
      <c r="W264" s="32"/>
      <c r="X264" s="32"/>
      <c r="Y264" s="32"/>
      <c r="Z264" s="32"/>
      <c r="AA264" s="32"/>
      <c r="AB264" s="34"/>
      <c r="AC264" s="32"/>
      <c r="AD264" s="32"/>
      <c r="AE264" s="32"/>
      <c r="AF264" s="34"/>
      <c r="AG264" s="32"/>
      <c r="AH264" s="30" t="e">
        <f t="shared" si="18"/>
        <v>#N/A</v>
      </c>
      <c r="AI264" s="51"/>
      <c r="AJ264" s="30" t="e">
        <f t="shared" si="17"/>
        <v>#N/A</v>
      </c>
      <c r="AK264" s="32" t="e">
        <f t="shared" si="19"/>
        <v>#N/A</v>
      </c>
    </row>
    <row r="265" spans="1:37" x14ac:dyDescent="0.3">
      <c r="A265" s="29" t="e">
        <f t="shared" si="16"/>
        <v>#N/A</v>
      </c>
      <c r="B265" s="30"/>
      <c r="C265" s="30"/>
      <c r="D265" s="31"/>
      <c r="E265" s="30"/>
      <c r="F265" s="32"/>
      <c r="G265" s="32"/>
      <c r="H265" s="32"/>
      <c r="I265" s="30"/>
      <c r="J265" s="30"/>
      <c r="K265" s="32"/>
      <c r="L265" s="31"/>
      <c r="M265" s="31"/>
      <c r="N265" s="31"/>
      <c r="O265" s="32"/>
      <c r="P265" s="32"/>
      <c r="Q265" s="32"/>
      <c r="R265" s="32"/>
      <c r="S265" s="32"/>
      <c r="T265" s="32"/>
      <c r="U265" s="32"/>
      <c r="V265" s="32"/>
      <c r="W265" s="32"/>
      <c r="X265" s="32"/>
      <c r="Y265" s="32"/>
      <c r="Z265" s="32"/>
      <c r="AA265" s="32"/>
      <c r="AB265" s="34"/>
      <c r="AC265" s="32"/>
      <c r="AD265" s="32"/>
      <c r="AE265" s="32"/>
      <c r="AF265" s="34"/>
      <c r="AG265" s="32"/>
      <c r="AH265" s="30" t="e">
        <f t="shared" si="18"/>
        <v>#N/A</v>
      </c>
      <c r="AI265" s="51"/>
      <c r="AJ265" s="30" t="e">
        <f t="shared" si="17"/>
        <v>#N/A</v>
      </c>
      <c r="AK265" s="32" t="e">
        <f t="shared" si="19"/>
        <v>#N/A</v>
      </c>
    </row>
    <row r="266" spans="1:37" x14ac:dyDescent="0.3">
      <c r="A266" s="29" t="e">
        <f t="shared" si="16"/>
        <v>#N/A</v>
      </c>
      <c r="B266" s="30"/>
      <c r="C266" s="30"/>
      <c r="D266" s="31"/>
      <c r="E266" s="30"/>
      <c r="F266" s="32"/>
      <c r="G266" s="32"/>
      <c r="H266" s="32"/>
      <c r="I266" s="30"/>
      <c r="J266" s="30"/>
      <c r="K266" s="32"/>
      <c r="L266" s="31"/>
      <c r="M266" s="31"/>
      <c r="N266" s="31"/>
      <c r="O266" s="32"/>
      <c r="P266" s="32"/>
      <c r="Q266" s="32"/>
      <c r="R266" s="32"/>
      <c r="S266" s="32"/>
      <c r="T266" s="32"/>
      <c r="U266" s="32"/>
      <c r="V266" s="32"/>
      <c r="W266" s="32"/>
      <c r="X266" s="32"/>
      <c r="Y266" s="32"/>
      <c r="Z266" s="32"/>
      <c r="AA266" s="32"/>
      <c r="AB266" s="34"/>
      <c r="AC266" s="32"/>
      <c r="AD266" s="32"/>
      <c r="AE266" s="32"/>
      <c r="AF266" s="34"/>
      <c r="AG266" s="32"/>
      <c r="AH266" s="30" t="e">
        <f t="shared" si="18"/>
        <v>#N/A</v>
      </c>
      <c r="AI266" s="51"/>
      <c r="AJ266" s="30" t="e">
        <f t="shared" si="17"/>
        <v>#N/A</v>
      </c>
      <c r="AK266" s="32" t="e">
        <f t="shared" si="19"/>
        <v>#N/A</v>
      </c>
    </row>
    <row r="267" spans="1:37" x14ac:dyDescent="0.3">
      <c r="A267" s="29" t="e">
        <f t="shared" si="16"/>
        <v>#N/A</v>
      </c>
      <c r="B267" s="30"/>
      <c r="C267" s="30"/>
      <c r="D267" s="31"/>
      <c r="E267" s="30"/>
      <c r="F267" s="32"/>
      <c r="G267" s="32"/>
      <c r="H267" s="32"/>
      <c r="I267" s="30"/>
      <c r="J267" s="30"/>
      <c r="K267" s="32"/>
      <c r="L267" s="31"/>
      <c r="M267" s="31"/>
      <c r="N267" s="31"/>
      <c r="O267" s="32"/>
      <c r="P267" s="32"/>
      <c r="Q267" s="32"/>
      <c r="R267" s="32"/>
      <c r="S267" s="32"/>
      <c r="T267" s="32"/>
      <c r="U267" s="32"/>
      <c r="V267" s="32"/>
      <c r="W267" s="32"/>
      <c r="X267" s="32"/>
      <c r="Y267" s="32"/>
      <c r="Z267" s="32"/>
      <c r="AA267" s="32"/>
      <c r="AB267" s="34"/>
      <c r="AC267" s="32"/>
      <c r="AD267" s="32"/>
      <c r="AE267" s="32"/>
      <c r="AF267" s="34"/>
      <c r="AG267" s="32"/>
      <c r="AH267" s="30" t="e">
        <f t="shared" si="18"/>
        <v>#N/A</v>
      </c>
      <c r="AI267" s="51"/>
      <c r="AJ267" s="30" t="e">
        <f t="shared" si="17"/>
        <v>#N/A</v>
      </c>
      <c r="AK267" s="32" t="e">
        <f t="shared" si="19"/>
        <v>#N/A</v>
      </c>
    </row>
    <row r="268" spans="1:37" x14ac:dyDescent="0.3">
      <c r="A268" s="29" t="e">
        <f t="shared" si="16"/>
        <v>#N/A</v>
      </c>
      <c r="B268" s="30"/>
      <c r="C268" s="30"/>
      <c r="D268" s="31"/>
      <c r="E268" s="30"/>
      <c r="F268" s="32"/>
      <c r="G268" s="32"/>
      <c r="H268" s="32"/>
      <c r="I268" s="30"/>
      <c r="J268" s="30"/>
      <c r="K268" s="32"/>
      <c r="L268" s="31"/>
      <c r="M268" s="31"/>
      <c r="N268" s="31"/>
      <c r="O268" s="32"/>
      <c r="P268" s="32"/>
      <c r="Q268" s="32"/>
      <c r="R268" s="32"/>
      <c r="S268" s="32"/>
      <c r="T268" s="32"/>
      <c r="U268" s="32"/>
      <c r="V268" s="32"/>
      <c r="W268" s="32"/>
      <c r="X268" s="32"/>
      <c r="Y268" s="32"/>
      <c r="Z268" s="32"/>
      <c r="AA268" s="32"/>
      <c r="AB268" s="34"/>
      <c r="AC268" s="32"/>
      <c r="AD268" s="32"/>
      <c r="AE268" s="32"/>
      <c r="AF268" s="34"/>
      <c r="AG268" s="32"/>
      <c r="AH268" s="30" t="e">
        <f t="shared" si="18"/>
        <v>#N/A</v>
      </c>
      <c r="AI268" s="51"/>
      <c r="AJ268" s="30" t="e">
        <f t="shared" si="17"/>
        <v>#N/A</v>
      </c>
      <c r="AK268" s="32" t="e">
        <f t="shared" si="19"/>
        <v>#N/A</v>
      </c>
    </row>
    <row r="269" spans="1:37" x14ac:dyDescent="0.3">
      <c r="A269" s="29" t="e">
        <f t="shared" si="16"/>
        <v>#N/A</v>
      </c>
      <c r="B269" s="30"/>
      <c r="C269" s="30"/>
      <c r="D269" s="31"/>
      <c r="E269" s="30"/>
      <c r="F269" s="32"/>
      <c r="G269" s="32"/>
      <c r="H269" s="32"/>
      <c r="I269" s="30"/>
      <c r="J269" s="30"/>
      <c r="K269" s="32"/>
      <c r="L269" s="31"/>
      <c r="M269" s="31"/>
      <c r="N269" s="31"/>
      <c r="O269" s="32"/>
      <c r="P269" s="32"/>
      <c r="Q269" s="32"/>
      <c r="R269" s="32"/>
      <c r="S269" s="32"/>
      <c r="T269" s="32"/>
      <c r="U269" s="32"/>
      <c r="V269" s="32"/>
      <c r="W269" s="32"/>
      <c r="X269" s="32"/>
      <c r="Y269" s="32"/>
      <c r="Z269" s="32"/>
      <c r="AA269" s="32"/>
      <c r="AB269" s="34"/>
      <c r="AC269" s="32"/>
      <c r="AD269" s="32"/>
      <c r="AE269" s="32"/>
      <c r="AF269" s="34"/>
      <c r="AG269" s="32"/>
      <c r="AH269" s="30" t="e">
        <f t="shared" si="18"/>
        <v>#N/A</v>
      </c>
      <c r="AI269" s="51"/>
      <c r="AJ269" s="30" t="e">
        <f t="shared" si="17"/>
        <v>#N/A</v>
      </c>
      <c r="AK269" s="32" t="e">
        <f t="shared" si="19"/>
        <v>#N/A</v>
      </c>
    </row>
    <row r="270" spans="1:37" x14ac:dyDescent="0.3">
      <c r="A270" s="29" t="e">
        <f t="shared" si="16"/>
        <v>#N/A</v>
      </c>
      <c r="B270" s="30"/>
      <c r="C270" s="30"/>
      <c r="D270" s="31"/>
      <c r="E270" s="30"/>
      <c r="F270" s="32"/>
      <c r="G270" s="32"/>
      <c r="H270" s="32"/>
      <c r="I270" s="30"/>
      <c r="J270" s="30"/>
      <c r="K270" s="32"/>
      <c r="L270" s="31"/>
      <c r="M270" s="31"/>
      <c r="N270" s="31"/>
      <c r="O270" s="32"/>
      <c r="P270" s="32"/>
      <c r="Q270" s="32"/>
      <c r="R270" s="32"/>
      <c r="S270" s="32"/>
      <c r="T270" s="32"/>
      <c r="U270" s="32"/>
      <c r="V270" s="32"/>
      <c r="W270" s="32"/>
      <c r="X270" s="32"/>
      <c r="Y270" s="32"/>
      <c r="Z270" s="32"/>
      <c r="AA270" s="32"/>
      <c r="AB270" s="34"/>
      <c r="AC270" s="32"/>
      <c r="AD270" s="32"/>
      <c r="AE270" s="32"/>
      <c r="AF270" s="34"/>
      <c r="AG270" s="32"/>
      <c r="AH270" s="30" t="e">
        <f t="shared" si="18"/>
        <v>#N/A</v>
      </c>
      <c r="AI270" s="51"/>
      <c r="AJ270" s="30" t="e">
        <f t="shared" si="17"/>
        <v>#N/A</v>
      </c>
      <c r="AK270" s="32" t="e">
        <f t="shared" si="19"/>
        <v>#N/A</v>
      </c>
    </row>
    <row r="271" spans="1:37" x14ac:dyDescent="0.3">
      <c r="A271" s="29" t="e">
        <f t="shared" si="16"/>
        <v>#N/A</v>
      </c>
      <c r="B271" s="30"/>
      <c r="C271" s="30"/>
      <c r="D271" s="31"/>
      <c r="E271" s="30"/>
      <c r="F271" s="32"/>
      <c r="G271" s="32"/>
      <c r="H271" s="32"/>
      <c r="I271" s="30"/>
      <c r="J271" s="30"/>
      <c r="K271" s="32"/>
      <c r="L271" s="31"/>
      <c r="M271" s="31"/>
      <c r="N271" s="31"/>
      <c r="O271" s="32"/>
      <c r="P271" s="32"/>
      <c r="Q271" s="32"/>
      <c r="R271" s="32"/>
      <c r="S271" s="32"/>
      <c r="T271" s="32"/>
      <c r="U271" s="32"/>
      <c r="V271" s="32"/>
      <c r="W271" s="32"/>
      <c r="X271" s="32"/>
      <c r="Y271" s="32"/>
      <c r="Z271" s="32"/>
      <c r="AA271" s="32"/>
      <c r="AB271" s="34"/>
      <c r="AC271" s="32"/>
      <c r="AD271" s="32"/>
      <c r="AE271" s="32"/>
      <c r="AF271" s="34"/>
      <c r="AG271" s="32"/>
      <c r="AH271" s="30" t="e">
        <f t="shared" si="18"/>
        <v>#N/A</v>
      </c>
      <c r="AI271" s="51"/>
      <c r="AJ271" s="30" t="e">
        <f t="shared" si="17"/>
        <v>#N/A</v>
      </c>
      <c r="AK271" s="32" t="e">
        <f t="shared" si="19"/>
        <v>#N/A</v>
      </c>
    </row>
    <row r="272" spans="1:37" x14ac:dyDescent="0.3">
      <c r="A272" s="29" t="e">
        <f t="shared" si="16"/>
        <v>#N/A</v>
      </c>
      <c r="B272" s="30"/>
      <c r="C272" s="30"/>
      <c r="D272" s="31"/>
      <c r="E272" s="30"/>
      <c r="F272" s="32"/>
      <c r="G272" s="32"/>
      <c r="H272" s="32"/>
      <c r="I272" s="30"/>
      <c r="J272" s="30"/>
      <c r="K272" s="32"/>
      <c r="L272" s="31"/>
      <c r="M272" s="31"/>
      <c r="N272" s="31"/>
      <c r="O272" s="32"/>
      <c r="P272" s="32"/>
      <c r="Q272" s="32"/>
      <c r="R272" s="32"/>
      <c r="S272" s="32"/>
      <c r="T272" s="32"/>
      <c r="U272" s="32"/>
      <c r="V272" s="32"/>
      <c r="W272" s="32"/>
      <c r="X272" s="32"/>
      <c r="Y272" s="32"/>
      <c r="Z272" s="32"/>
      <c r="AA272" s="32"/>
      <c r="AB272" s="34"/>
      <c r="AC272" s="32"/>
      <c r="AD272" s="32"/>
      <c r="AE272" s="32"/>
      <c r="AF272" s="34"/>
      <c r="AG272" s="32"/>
      <c r="AH272" s="30" t="e">
        <f t="shared" si="18"/>
        <v>#N/A</v>
      </c>
      <c r="AI272" s="51"/>
      <c r="AJ272" s="30" t="e">
        <f t="shared" si="17"/>
        <v>#N/A</v>
      </c>
      <c r="AK272" s="32" t="e">
        <f t="shared" si="19"/>
        <v>#N/A</v>
      </c>
    </row>
    <row r="273" spans="1:37" x14ac:dyDescent="0.3">
      <c r="A273" s="29" t="e">
        <f t="shared" si="16"/>
        <v>#N/A</v>
      </c>
      <c r="B273" s="30"/>
      <c r="C273" s="30"/>
      <c r="D273" s="31"/>
      <c r="E273" s="30"/>
      <c r="F273" s="32"/>
      <c r="G273" s="32"/>
      <c r="H273" s="32"/>
      <c r="I273" s="30"/>
      <c r="J273" s="30"/>
      <c r="K273" s="32"/>
      <c r="L273" s="31"/>
      <c r="M273" s="31"/>
      <c r="N273" s="31"/>
      <c r="O273" s="32"/>
      <c r="P273" s="32"/>
      <c r="Q273" s="32"/>
      <c r="R273" s="32"/>
      <c r="S273" s="32"/>
      <c r="T273" s="32"/>
      <c r="U273" s="32"/>
      <c r="V273" s="32"/>
      <c r="W273" s="32"/>
      <c r="X273" s="32"/>
      <c r="Y273" s="32"/>
      <c r="Z273" s="32"/>
      <c r="AA273" s="32"/>
      <c r="AB273" s="34"/>
      <c r="AC273" s="32"/>
      <c r="AD273" s="32"/>
      <c r="AE273" s="32"/>
      <c r="AF273" s="34"/>
      <c r="AG273" s="32"/>
      <c r="AH273" s="30" t="e">
        <f t="shared" si="18"/>
        <v>#N/A</v>
      </c>
      <c r="AI273" s="51"/>
      <c r="AJ273" s="30" t="e">
        <f t="shared" si="17"/>
        <v>#N/A</v>
      </c>
      <c r="AK273" s="32" t="e">
        <f t="shared" si="19"/>
        <v>#N/A</v>
      </c>
    </row>
    <row r="274" spans="1:37" x14ac:dyDescent="0.3">
      <c r="A274" s="29" t="e">
        <f t="shared" si="16"/>
        <v>#N/A</v>
      </c>
      <c r="B274" s="30"/>
      <c r="C274" s="30"/>
      <c r="D274" s="31"/>
      <c r="E274" s="30"/>
      <c r="F274" s="32"/>
      <c r="G274" s="32"/>
      <c r="H274" s="32"/>
      <c r="I274" s="30"/>
      <c r="J274" s="30"/>
      <c r="K274" s="32"/>
      <c r="L274" s="31"/>
      <c r="M274" s="31"/>
      <c r="N274" s="31"/>
      <c r="O274" s="32"/>
      <c r="P274" s="32"/>
      <c r="Q274" s="32"/>
      <c r="R274" s="32"/>
      <c r="S274" s="32"/>
      <c r="T274" s="32"/>
      <c r="U274" s="32"/>
      <c r="V274" s="32"/>
      <c r="W274" s="32"/>
      <c r="X274" s="32"/>
      <c r="Y274" s="32"/>
      <c r="Z274" s="32"/>
      <c r="AA274" s="32"/>
      <c r="AB274" s="34"/>
      <c r="AC274" s="32"/>
      <c r="AD274" s="32"/>
      <c r="AE274" s="32"/>
      <c r="AF274" s="34"/>
      <c r="AG274" s="32"/>
      <c r="AH274" s="30" t="e">
        <f t="shared" si="18"/>
        <v>#N/A</v>
      </c>
      <c r="AI274" s="51"/>
      <c r="AJ274" s="30" t="e">
        <f t="shared" si="17"/>
        <v>#N/A</v>
      </c>
      <c r="AK274" s="32" t="e">
        <f t="shared" si="19"/>
        <v>#N/A</v>
      </c>
    </row>
    <row r="275" spans="1:37" x14ac:dyDescent="0.3">
      <c r="A275" s="29" t="e">
        <f t="shared" si="16"/>
        <v>#N/A</v>
      </c>
      <c r="B275" s="30"/>
      <c r="C275" s="30"/>
      <c r="D275" s="31"/>
      <c r="E275" s="30"/>
      <c r="F275" s="32"/>
      <c r="G275" s="32"/>
      <c r="H275" s="32"/>
      <c r="I275" s="30"/>
      <c r="J275" s="30"/>
      <c r="K275" s="32"/>
      <c r="L275" s="31"/>
      <c r="M275" s="31"/>
      <c r="N275" s="31"/>
      <c r="O275" s="32"/>
      <c r="P275" s="32"/>
      <c r="Q275" s="32"/>
      <c r="R275" s="32"/>
      <c r="S275" s="32"/>
      <c r="T275" s="32"/>
      <c r="U275" s="32"/>
      <c r="V275" s="32"/>
      <c r="W275" s="32"/>
      <c r="X275" s="32"/>
      <c r="Y275" s="32"/>
      <c r="Z275" s="32"/>
      <c r="AA275" s="32"/>
      <c r="AB275" s="34"/>
      <c r="AC275" s="32"/>
      <c r="AD275" s="32"/>
      <c r="AE275" s="32"/>
      <c r="AF275" s="34"/>
      <c r="AG275" s="32"/>
      <c r="AH275" s="30" t="e">
        <f t="shared" si="18"/>
        <v>#N/A</v>
      </c>
      <c r="AI275" s="51"/>
      <c r="AJ275" s="30" t="e">
        <f t="shared" si="17"/>
        <v>#N/A</v>
      </c>
      <c r="AK275" s="32" t="e">
        <f t="shared" si="19"/>
        <v>#N/A</v>
      </c>
    </row>
    <row r="276" spans="1:37" x14ac:dyDescent="0.3">
      <c r="A276" s="29" t="e">
        <f t="shared" si="16"/>
        <v>#N/A</v>
      </c>
      <c r="B276" s="30"/>
      <c r="C276" s="30"/>
      <c r="D276" s="31"/>
      <c r="E276" s="30"/>
      <c r="F276" s="32"/>
      <c r="G276" s="32"/>
      <c r="H276" s="32"/>
      <c r="I276" s="30"/>
      <c r="J276" s="30"/>
      <c r="K276" s="32"/>
      <c r="L276" s="31"/>
      <c r="M276" s="31"/>
      <c r="N276" s="31"/>
      <c r="O276" s="32"/>
      <c r="P276" s="32"/>
      <c r="Q276" s="32"/>
      <c r="R276" s="32"/>
      <c r="S276" s="32"/>
      <c r="T276" s="32"/>
      <c r="U276" s="32"/>
      <c r="V276" s="32"/>
      <c r="W276" s="32"/>
      <c r="X276" s="32"/>
      <c r="Y276" s="32"/>
      <c r="Z276" s="32"/>
      <c r="AA276" s="32"/>
      <c r="AB276" s="34"/>
      <c r="AC276" s="32"/>
      <c r="AD276" s="32"/>
      <c r="AE276" s="32"/>
      <c r="AF276" s="34"/>
      <c r="AG276" s="32"/>
      <c r="AH276" s="30" t="e">
        <f t="shared" si="18"/>
        <v>#N/A</v>
      </c>
      <c r="AI276" s="51"/>
      <c r="AJ276" s="30" t="e">
        <f t="shared" si="17"/>
        <v>#N/A</v>
      </c>
      <c r="AK276" s="32" t="e">
        <f t="shared" si="19"/>
        <v>#N/A</v>
      </c>
    </row>
    <row r="277" spans="1:37" x14ac:dyDescent="0.3">
      <c r="A277" s="29" t="e">
        <f t="shared" si="16"/>
        <v>#N/A</v>
      </c>
      <c r="B277" s="30"/>
      <c r="C277" s="30"/>
      <c r="D277" s="31"/>
      <c r="E277" s="30"/>
      <c r="F277" s="32"/>
      <c r="G277" s="32"/>
      <c r="H277" s="32"/>
      <c r="I277" s="30"/>
      <c r="J277" s="30"/>
      <c r="K277" s="32"/>
      <c r="L277" s="31"/>
      <c r="M277" s="31"/>
      <c r="N277" s="31"/>
      <c r="O277" s="32"/>
      <c r="P277" s="32"/>
      <c r="Q277" s="32"/>
      <c r="R277" s="32"/>
      <c r="S277" s="32"/>
      <c r="T277" s="32"/>
      <c r="U277" s="32"/>
      <c r="V277" s="32"/>
      <c r="W277" s="32"/>
      <c r="X277" s="32"/>
      <c r="Y277" s="32"/>
      <c r="Z277" s="32"/>
      <c r="AA277" s="32"/>
      <c r="AB277" s="34"/>
      <c r="AC277" s="32"/>
      <c r="AD277" s="32"/>
      <c r="AE277" s="32"/>
      <c r="AF277" s="34"/>
      <c r="AG277" s="32"/>
      <c r="AH277" s="30" t="e">
        <f t="shared" si="18"/>
        <v>#N/A</v>
      </c>
      <c r="AI277" s="51"/>
      <c r="AJ277" s="30" t="e">
        <f t="shared" si="17"/>
        <v>#N/A</v>
      </c>
      <c r="AK277" s="32" t="e">
        <f t="shared" si="19"/>
        <v>#N/A</v>
      </c>
    </row>
    <row r="278" spans="1:37" x14ac:dyDescent="0.3">
      <c r="A278" s="29" t="e">
        <f t="shared" si="16"/>
        <v>#N/A</v>
      </c>
      <c r="B278" s="30"/>
      <c r="C278" s="30"/>
      <c r="D278" s="31"/>
      <c r="E278" s="30"/>
      <c r="F278" s="32"/>
      <c r="G278" s="32"/>
      <c r="H278" s="32"/>
      <c r="I278" s="30"/>
      <c r="J278" s="30"/>
      <c r="K278" s="32"/>
      <c r="L278" s="31"/>
      <c r="M278" s="31"/>
      <c r="N278" s="31"/>
      <c r="O278" s="32"/>
      <c r="P278" s="32"/>
      <c r="Q278" s="32"/>
      <c r="R278" s="32"/>
      <c r="S278" s="32"/>
      <c r="T278" s="32"/>
      <c r="U278" s="32"/>
      <c r="V278" s="32"/>
      <c r="W278" s="32"/>
      <c r="X278" s="32"/>
      <c r="Y278" s="32"/>
      <c r="Z278" s="32"/>
      <c r="AA278" s="32"/>
      <c r="AB278" s="34"/>
      <c r="AC278" s="32"/>
      <c r="AD278" s="32"/>
      <c r="AE278" s="32"/>
      <c r="AF278" s="34"/>
      <c r="AG278" s="32"/>
      <c r="AH278" s="30" t="e">
        <f t="shared" si="18"/>
        <v>#N/A</v>
      </c>
      <c r="AI278" s="51"/>
      <c r="AJ278" s="30" t="e">
        <f t="shared" si="17"/>
        <v>#N/A</v>
      </c>
      <c r="AK278" s="32" t="e">
        <f t="shared" si="19"/>
        <v>#N/A</v>
      </c>
    </row>
    <row r="279" spans="1:37" x14ac:dyDescent="0.3">
      <c r="A279" s="29" t="e">
        <f t="shared" si="16"/>
        <v>#N/A</v>
      </c>
      <c r="B279" s="30"/>
      <c r="C279" s="30"/>
      <c r="D279" s="31"/>
      <c r="E279" s="30"/>
      <c r="F279" s="32"/>
      <c r="G279" s="32"/>
      <c r="H279" s="32"/>
      <c r="I279" s="30"/>
      <c r="J279" s="30"/>
      <c r="K279" s="32"/>
      <c r="L279" s="31"/>
      <c r="M279" s="31"/>
      <c r="N279" s="31"/>
      <c r="O279" s="32"/>
      <c r="P279" s="32"/>
      <c r="Q279" s="32"/>
      <c r="R279" s="32"/>
      <c r="S279" s="32"/>
      <c r="T279" s="32"/>
      <c r="U279" s="32"/>
      <c r="V279" s="32"/>
      <c r="W279" s="32"/>
      <c r="X279" s="32"/>
      <c r="Y279" s="32"/>
      <c r="Z279" s="32"/>
      <c r="AA279" s="32"/>
      <c r="AB279" s="34"/>
      <c r="AC279" s="32"/>
      <c r="AD279" s="32"/>
      <c r="AE279" s="32"/>
      <c r="AF279" s="34"/>
      <c r="AG279" s="32"/>
      <c r="AH279" s="30" t="e">
        <f t="shared" si="18"/>
        <v>#N/A</v>
      </c>
      <c r="AI279" s="51"/>
      <c r="AJ279" s="30" t="e">
        <f t="shared" si="17"/>
        <v>#N/A</v>
      </c>
      <c r="AK279" s="32" t="e">
        <f t="shared" si="19"/>
        <v>#N/A</v>
      </c>
    </row>
    <row r="280" spans="1:37" x14ac:dyDescent="0.3">
      <c r="A280" s="29" t="e">
        <f t="shared" si="16"/>
        <v>#N/A</v>
      </c>
      <c r="B280" s="30"/>
      <c r="C280" s="30"/>
      <c r="D280" s="31"/>
      <c r="E280" s="30"/>
      <c r="F280" s="32"/>
      <c r="G280" s="32"/>
      <c r="H280" s="32"/>
      <c r="I280" s="30"/>
      <c r="J280" s="30"/>
      <c r="K280" s="32"/>
      <c r="L280" s="31"/>
      <c r="M280" s="31"/>
      <c r="N280" s="31"/>
      <c r="O280" s="32"/>
      <c r="P280" s="32"/>
      <c r="Q280" s="32"/>
      <c r="R280" s="32"/>
      <c r="S280" s="32"/>
      <c r="T280" s="32"/>
      <c r="U280" s="32"/>
      <c r="V280" s="32"/>
      <c r="W280" s="32"/>
      <c r="X280" s="32"/>
      <c r="Y280" s="32"/>
      <c r="Z280" s="32"/>
      <c r="AA280" s="32"/>
      <c r="AB280" s="34"/>
      <c r="AC280" s="32"/>
      <c r="AD280" s="32"/>
      <c r="AE280" s="32"/>
      <c r="AF280" s="34"/>
      <c r="AG280" s="32"/>
      <c r="AH280" s="30" t="e">
        <f t="shared" si="18"/>
        <v>#N/A</v>
      </c>
      <c r="AI280" s="51"/>
      <c r="AJ280" s="30" t="e">
        <f t="shared" si="17"/>
        <v>#N/A</v>
      </c>
      <c r="AK280" s="32" t="e">
        <f t="shared" si="19"/>
        <v>#N/A</v>
      </c>
    </row>
    <row r="281" spans="1:37" x14ac:dyDescent="0.3">
      <c r="A281" s="29" t="e">
        <f t="shared" si="16"/>
        <v>#N/A</v>
      </c>
      <c r="B281" s="30"/>
      <c r="C281" s="30"/>
      <c r="D281" s="31"/>
      <c r="E281" s="30"/>
      <c r="F281" s="32"/>
      <c r="G281" s="32"/>
      <c r="H281" s="32"/>
      <c r="I281" s="30"/>
      <c r="J281" s="30"/>
      <c r="K281" s="32"/>
      <c r="L281" s="31"/>
      <c r="M281" s="31"/>
      <c r="N281" s="31"/>
      <c r="O281" s="32"/>
      <c r="P281" s="32"/>
      <c r="Q281" s="32"/>
      <c r="R281" s="32"/>
      <c r="S281" s="32"/>
      <c r="T281" s="32"/>
      <c r="U281" s="32"/>
      <c r="V281" s="32"/>
      <c r="W281" s="32"/>
      <c r="X281" s="32"/>
      <c r="Y281" s="32"/>
      <c r="Z281" s="32"/>
      <c r="AA281" s="32"/>
      <c r="AB281" s="34"/>
      <c r="AC281" s="32"/>
      <c r="AD281" s="32"/>
      <c r="AE281" s="32"/>
      <c r="AF281" s="34"/>
      <c r="AG281" s="32"/>
      <c r="AH281" s="30" t="e">
        <f t="shared" si="18"/>
        <v>#N/A</v>
      </c>
      <c r="AI281" s="51"/>
      <c r="AJ281" s="30" t="e">
        <f t="shared" si="17"/>
        <v>#N/A</v>
      </c>
      <c r="AK281" s="32" t="e">
        <f t="shared" si="19"/>
        <v>#N/A</v>
      </c>
    </row>
    <row r="282" spans="1:37" x14ac:dyDescent="0.3">
      <c r="A282" s="29" t="e">
        <f t="shared" si="16"/>
        <v>#N/A</v>
      </c>
      <c r="B282" s="30"/>
      <c r="C282" s="30"/>
      <c r="D282" s="31"/>
      <c r="E282" s="30"/>
      <c r="F282" s="32"/>
      <c r="G282" s="32"/>
      <c r="H282" s="32"/>
      <c r="I282" s="30"/>
      <c r="J282" s="30"/>
      <c r="K282" s="32"/>
      <c r="L282" s="31"/>
      <c r="M282" s="31"/>
      <c r="N282" s="31"/>
      <c r="O282" s="32"/>
      <c r="P282" s="32"/>
      <c r="Q282" s="32"/>
      <c r="R282" s="32"/>
      <c r="S282" s="32"/>
      <c r="T282" s="32"/>
      <c r="U282" s="32"/>
      <c r="V282" s="32"/>
      <c r="W282" s="32"/>
      <c r="X282" s="32"/>
      <c r="Y282" s="32"/>
      <c r="Z282" s="32"/>
      <c r="AA282" s="32"/>
      <c r="AB282" s="34"/>
      <c r="AC282" s="32"/>
      <c r="AD282" s="32"/>
      <c r="AE282" s="32"/>
      <c r="AF282" s="34"/>
      <c r="AG282" s="32"/>
      <c r="AH282" s="30" t="e">
        <f t="shared" si="18"/>
        <v>#N/A</v>
      </c>
      <c r="AI282" s="51"/>
      <c r="AJ282" s="30" t="e">
        <f t="shared" si="17"/>
        <v>#N/A</v>
      </c>
      <c r="AK282" s="32" t="e">
        <f t="shared" si="19"/>
        <v>#N/A</v>
      </c>
    </row>
    <row r="283" spans="1:37" x14ac:dyDescent="0.3">
      <c r="A283" s="29" t="e">
        <f t="shared" si="16"/>
        <v>#N/A</v>
      </c>
      <c r="B283" s="30"/>
      <c r="C283" s="30"/>
      <c r="D283" s="31"/>
      <c r="E283" s="30"/>
      <c r="F283" s="32"/>
      <c r="G283" s="32"/>
      <c r="H283" s="32"/>
      <c r="I283" s="30"/>
      <c r="J283" s="30"/>
      <c r="K283" s="32"/>
      <c r="L283" s="31"/>
      <c r="M283" s="31"/>
      <c r="N283" s="31"/>
      <c r="O283" s="32"/>
      <c r="P283" s="32"/>
      <c r="Q283" s="32"/>
      <c r="R283" s="32"/>
      <c r="S283" s="32"/>
      <c r="T283" s="32"/>
      <c r="U283" s="32"/>
      <c r="V283" s="32"/>
      <c r="W283" s="32"/>
      <c r="X283" s="32"/>
      <c r="Y283" s="32"/>
      <c r="Z283" s="32"/>
      <c r="AA283" s="32"/>
      <c r="AB283" s="34"/>
      <c r="AC283" s="32"/>
      <c r="AD283" s="32"/>
      <c r="AE283" s="32"/>
      <c r="AF283" s="34"/>
      <c r="AG283" s="32"/>
      <c r="AH283" s="30" t="e">
        <f t="shared" si="18"/>
        <v>#N/A</v>
      </c>
      <c r="AI283" s="51"/>
      <c r="AJ283" s="30" t="e">
        <f t="shared" si="17"/>
        <v>#N/A</v>
      </c>
      <c r="AK283" s="32" t="e">
        <f t="shared" si="19"/>
        <v>#N/A</v>
      </c>
    </row>
    <row r="284" spans="1:37" x14ac:dyDescent="0.3">
      <c r="A284" s="29" t="e">
        <f t="shared" si="16"/>
        <v>#N/A</v>
      </c>
      <c r="B284" s="30"/>
      <c r="C284" s="30"/>
      <c r="D284" s="31"/>
      <c r="E284" s="30"/>
      <c r="F284" s="32"/>
      <c r="G284" s="32"/>
      <c r="H284" s="32"/>
      <c r="I284" s="30"/>
      <c r="J284" s="30"/>
      <c r="K284" s="32"/>
      <c r="L284" s="31"/>
      <c r="M284" s="31"/>
      <c r="N284" s="31"/>
      <c r="O284" s="32"/>
      <c r="P284" s="32"/>
      <c r="Q284" s="32"/>
      <c r="R284" s="32"/>
      <c r="S284" s="32"/>
      <c r="T284" s="32"/>
      <c r="U284" s="32"/>
      <c r="V284" s="32"/>
      <c r="W284" s="32"/>
      <c r="X284" s="32"/>
      <c r="Y284" s="32"/>
      <c r="Z284" s="32"/>
      <c r="AA284" s="32"/>
      <c r="AB284" s="34"/>
      <c r="AC284" s="32"/>
      <c r="AD284" s="32"/>
      <c r="AE284" s="32"/>
      <c r="AF284" s="34"/>
      <c r="AG284" s="32"/>
      <c r="AH284" s="30" t="e">
        <f t="shared" si="18"/>
        <v>#N/A</v>
      </c>
      <c r="AI284" s="51"/>
      <c r="AJ284" s="30" t="e">
        <f t="shared" si="17"/>
        <v>#N/A</v>
      </c>
      <c r="AK284" s="32" t="e">
        <f t="shared" si="19"/>
        <v>#N/A</v>
      </c>
    </row>
    <row r="285" spans="1:37" x14ac:dyDescent="0.3">
      <c r="A285" s="29" t="e">
        <f t="shared" si="16"/>
        <v>#N/A</v>
      </c>
      <c r="B285" s="30"/>
      <c r="C285" s="30"/>
      <c r="D285" s="31"/>
      <c r="E285" s="30"/>
      <c r="F285" s="32"/>
      <c r="G285" s="32"/>
      <c r="H285" s="32"/>
      <c r="I285" s="30"/>
      <c r="J285" s="30"/>
      <c r="K285" s="32"/>
      <c r="L285" s="31"/>
      <c r="M285" s="31"/>
      <c r="N285" s="31"/>
      <c r="O285" s="32"/>
      <c r="P285" s="32"/>
      <c r="Q285" s="32"/>
      <c r="R285" s="32"/>
      <c r="S285" s="32"/>
      <c r="T285" s="32"/>
      <c r="U285" s="32"/>
      <c r="V285" s="32"/>
      <c r="W285" s="32"/>
      <c r="X285" s="32"/>
      <c r="Y285" s="32"/>
      <c r="Z285" s="32"/>
      <c r="AA285" s="32"/>
      <c r="AB285" s="34"/>
      <c r="AC285" s="32"/>
      <c r="AD285" s="32"/>
      <c r="AE285" s="32"/>
      <c r="AF285" s="34"/>
      <c r="AG285" s="32"/>
      <c r="AH285" s="30" t="e">
        <f t="shared" si="18"/>
        <v>#N/A</v>
      </c>
      <c r="AI285" s="51"/>
      <c r="AJ285" s="30" t="e">
        <f t="shared" si="17"/>
        <v>#N/A</v>
      </c>
      <c r="AK285" s="32" t="e">
        <f t="shared" si="19"/>
        <v>#N/A</v>
      </c>
    </row>
    <row r="286" spans="1:37" x14ac:dyDescent="0.3">
      <c r="A286" s="29" t="e">
        <f t="shared" si="16"/>
        <v>#N/A</v>
      </c>
      <c r="B286" s="30"/>
      <c r="C286" s="30"/>
      <c r="D286" s="31"/>
      <c r="E286" s="30"/>
      <c r="F286" s="32"/>
      <c r="G286" s="32"/>
      <c r="H286" s="32"/>
      <c r="I286" s="30"/>
      <c r="J286" s="30"/>
      <c r="K286" s="32"/>
      <c r="L286" s="31"/>
      <c r="M286" s="31"/>
      <c r="N286" s="31"/>
      <c r="O286" s="32"/>
      <c r="P286" s="32"/>
      <c r="Q286" s="32"/>
      <c r="R286" s="32"/>
      <c r="S286" s="32"/>
      <c r="T286" s="32"/>
      <c r="U286" s="32"/>
      <c r="V286" s="32"/>
      <c r="W286" s="32"/>
      <c r="X286" s="32"/>
      <c r="Y286" s="32"/>
      <c r="Z286" s="32"/>
      <c r="AA286" s="32"/>
      <c r="AB286" s="34"/>
      <c r="AC286" s="32"/>
      <c r="AD286" s="32"/>
      <c r="AE286" s="32"/>
      <c r="AF286" s="34"/>
      <c r="AG286" s="32"/>
      <c r="AH286" s="30" t="e">
        <f t="shared" si="18"/>
        <v>#N/A</v>
      </c>
      <c r="AI286" s="51"/>
      <c r="AJ286" s="30" t="e">
        <f t="shared" si="17"/>
        <v>#N/A</v>
      </c>
      <c r="AK286" s="32" t="e">
        <f t="shared" si="19"/>
        <v>#N/A</v>
      </c>
    </row>
    <row r="287" spans="1:37" x14ac:dyDescent="0.3">
      <c r="A287" s="29" t="e">
        <f t="shared" si="16"/>
        <v>#N/A</v>
      </c>
      <c r="B287" s="30"/>
      <c r="C287" s="30"/>
      <c r="D287" s="31"/>
      <c r="E287" s="30"/>
      <c r="F287" s="32"/>
      <c r="G287" s="32"/>
      <c r="H287" s="32"/>
      <c r="I287" s="30"/>
      <c r="J287" s="30"/>
      <c r="K287" s="32"/>
      <c r="L287" s="31"/>
      <c r="M287" s="31"/>
      <c r="N287" s="31"/>
      <c r="O287" s="32"/>
      <c r="P287" s="32"/>
      <c r="Q287" s="32"/>
      <c r="R287" s="32"/>
      <c r="S287" s="32"/>
      <c r="T287" s="32"/>
      <c r="U287" s="32"/>
      <c r="V287" s="32"/>
      <c r="W287" s="32"/>
      <c r="X287" s="32"/>
      <c r="Y287" s="32"/>
      <c r="Z287" s="32"/>
      <c r="AA287" s="32"/>
      <c r="AB287" s="34"/>
      <c r="AC287" s="32"/>
      <c r="AD287" s="32"/>
      <c r="AE287" s="32"/>
      <c r="AF287" s="34"/>
      <c r="AG287" s="32"/>
      <c r="AH287" s="30" t="e">
        <f t="shared" si="18"/>
        <v>#N/A</v>
      </c>
      <c r="AI287" s="51"/>
      <c r="AJ287" s="30" t="e">
        <f t="shared" si="17"/>
        <v>#N/A</v>
      </c>
      <c r="AK287" s="32" t="e">
        <f t="shared" si="19"/>
        <v>#N/A</v>
      </c>
    </row>
    <row r="288" spans="1:37" x14ac:dyDescent="0.3">
      <c r="A288" s="29" t="e">
        <f t="shared" si="16"/>
        <v>#N/A</v>
      </c>
      <c r="B288" s="30"/>
      <c r="C288" s="30"/>
      <c r="D288" s="31"/>
      <c r="E288" s="30"/>
      <c r="F288" s="32"/>
      <c r="G288" s="32"/>
      <c r="H288" s="32"/>
      <c r="I288" s="30"/>
      <c r="J288" s="30"/>
      <c r="K288" s="32"/>
      <c r="L288" s="31"/>
      <c r="M288" s="31"/>
      <c r="N288" s="31"/>
      <c r="O288" s="32"/>
      <c r="P288" s="32"/>
      <c r="Q288" s="32"/>
      <c r="R288" s="32"/>
      <c r="S288" s="32"/>
      <c r="T288" s="32"/>
      <c r="U288" s="32"/>
      <c r="V288" s="32"/>
      <c r="W288" s="32"/>
      <c r="X288" s="32"/>
      <c r="Y288" s="32"/>
      <c r="Z288" s="32"/>
      <c r="AA288" s="32"/>
      <c r="AB288" s="34"/>
      <c r="AC288" s="32"/>
      <c r="AD288" s="32"/>
      <c r="AE288" s="32"/>
      <c r="AF288" s="34"/>
      <c r="AG288" s="32"/>
      <c r="AH288" s="30" t="e">
        <f t="shared" si="18"/>
        <v>#N/A</v>
      </c>
      <c r="AI288" s="51"/>
      <c r="AJ288" s="30" t="e">
        <f t="shared" si="17"/>
        <v>#N/A</v>
      </c>
      <c r="AK288" s="32" t="e">
        <f t="shared" si="19"/>
        <v>#N/A</v>
      </c>
    </row>
    <row r="289" spans="1:37" x14ac:dyDescent="0.3">
      <c r="A289" s="29" t="e">
        <f t="shared" si="16"/>
        <v>#N/A</v>
      </c>
      <c r="B289" s="30"/>
      <c r="C289" s="30"/>
      <c r="D289" s="31"/>
      <c r="E289" s="30"/>
      <c r="F289" s="32"/>
      <c r="G289" s="32"/>
      <c r="H289" s="32"/>
      <c r="I289" s="30"/>
      <c r="J289" s="30"/>
      <c r="K289" s="32"/>
      <c r="L289" s="31"/>
      <c r="M289" s="31"/>
      <c r="N289" s="31"/>
      <c r="O289" s="32"/>
      <c r="P289" s="32"/>
      <c r="Q289" s="32"/>
      <c r="R289" s="32"/>
      <c r="S289" s="32"/>
      <c r="T289" s="32"/>
      <c r="U289" s="32"/>
      <c r="V289" s="32"/>
      <c r="W289" s="32"/>
      <c r="X289" s="32"/>
      <c r="Y289" s="32"/>
      <c r="Z289" s="32"/>
      <c r="AA289" s="32"/>
      <c r="AB289" s="34"/>
      <c r="AC289" s="32"/>
      <c r="AD289" s="32"/>
      <c r="AE289" s="32"/>
      <c r="AF289" s="34"/>
      <c r="AG289" s="32"/>
      <c r="AH289" s="30" t="e">
        <f t="shared" si="18"/>
        <v>#N/A</v>
      </c>
      <c r="AI289" s="51"/>
      <c r="AJ289" s="30" t="e">
        <f t="shared" si="17"/>
        <v>#N/A</v>
      </c>
      <c r="AK289" s="32" t="e">
        <f t="shared" si="19"/>
        <v>#N/A</v>
      </c>
    </row>
    <row r="290" spans="1:37" x14ac:dyDescent="0.3">
      <c r="A290" s="29" t="e">
        <f t="shared" si="16"/>
        <v>#N/A</v>
      </c>
      <c r="B290" s="30"/>
      <c r="C290" s="30"/>
      <c r="D290" s="31"/>
      <c r="E290" s="30"/>
      <c r="F290" s="32"/>
      <c r="G290" s="32"/>
      <c r="H290" s="32"/>
      <c r="I290" s="30"/>
      <c r="J290" s="30"/>
      <c r="K290" s="32"/>
      <c r="L290" s="31"/>
      <c r="M290" s="31"/>
      <c r="N290" s="31"/>
      <c r="O290" s="32"/>
      <c r="P290" s="32"/>
      <c r="Q290" s="32"/>
      <c r="R290" s="32"/>
      <c r="S290" s="32"/>
      <c r="T290" s="32"/>
      <c r="U290" s="32"/>
      <c r="V290" s="32"/>
      <c r="W290" s="32"/>
      <c r="X290" s="32"/>
      <c r="Y290" s="32"/>
      <c r="Z290" s="32"/>
      <c r="AA290" s="32"/>
      <c r="AB290" s="34"/>
      <c r="AC290" s="32"/>
      <c r="AD290" s="32"/>
      <c r="AE290" s="32"/>
      <c r="AF290" s="34"/>
      <c r="AG290" s="32"/>
      <c r="AH290" s="30" t="e">
        <f t="shared" si="18"/>
        <v>#N/A</v>
      </c>
      <c r="AI290" s="51"/>
      <c r="AJ290" s="30" t="e">
        <f t="shared" si="17"/>
        <v>#N/A</v>
      </c>
      <c r="AK290" s="32" t="e">
        <f t="shared" si="19"/>
        <v>#N/A</v>
      </c>
    </row>
    <row r="291" spans="1:37" x14ac:dyDescent="0.3">
      <c r="A291" s="29" t="e">
        <f t="shared" si="16"/>
        <v>#N/A</v>
      </c>
      <c r="B291" s="30"/>
      <c r="C291" s="30"/>
      <c r="D291" s="31"/>
      <c r="E291" s="30"/>
      <c r="F291" s="32"/>
      <c r="G291" s="32"/>
      <c r="H291" s="32"/>
      <c r="I291" s="30"/>
      <c r="J291" s="30"/>
      <c r="K291" s="32"/>
      <c r="L291" s="31"/>
      <c r="M291" s="31"/>
      <c r="N291" s="31"/>
      <c r="O291" s="32"/>
      <c r="P291" s="32"/>
      <c r="Q291" s="32"/>
      <c r="R291" s="32"/>
      <c r="S291" s="32"/>
      <c r="T291" s="32"/>
      <c r="U291" s="32"/>
      <c r="V291" s="32"/>
      <c r="W291" s="32"/>
      <c r="X291" s="32"/>
      <c r="Y291" s="32"/>
      <c r="Z291" s="32"/>
      <c r="AA291" s="32"/>
      <c r="AB291" s="34"/>
      <c r="AC291" s="32"/>
      <c r="AD291" s="32"/>
      <c r="AE291" s="32"/>
      <c r="AF291" s="34"/>
      <c r="AG291" s="32"/>
      <c r="AH291" s="30" t="e">
        <f t="shared" si="18"/>
        <v>#N/A</v>
      </c>
      <c r="AI291" s="51"/>
      <c r="AJ291" s="30" t="e">
        <f t="shared" si="17"/>
        <v>#N/A</v>
      </c>
      <c r="AK291" s="32" t="e">
        <f t="shared" si="19"/>
        <v>#N/A</v>
      </c>
    </row>
    <row r="292" spans="1:37" x14ac:dyDescent="0.3">
      <c r="A292" s="29" t="e">
        <f t="shared" si="16"/>
        <v>#N/A</v>
      </c>
      <c r="B292" s="30"/>
      <c r="C292" s="30"/>
      <c r="D292" s="31"/>
      <c r="E292" s="30"/>
      <c r="F292" s="32"/>
      <c r="G292" s="32"/>
      <c r="H292" s="32"/>
      <c r="I292" s="30"/>
      <c r="J292" s="30"/>
      <c r="K292" s="32"/>
      <c r="L292" s="31"/>
      <c r="M292" s="31"/>
      <c r="N292" s="31"/>
      <c r="O292" s="32"/>
      <c r="P292" s="32"/>
      <c r="Q292" s="32"/>
      <c r="R292" s="32"/>
      <c r="S292" s="32"/>
      <c r="T292" s="32"/>
      <c r="U292" s="32"/>
      <c r="V292" s="32"/>
      <c r="W292" s="32"/>
      <c r="X292" s="32"/>
      <c r="Y292" s="32"/>
      <c r="Z292" s="32"/>
      <c r="AA292" s="32"/>
      <c r="AB292" s="34"/>
      <c r="AC292" s="32"/>
      <c r="AD292" s="32"/>
      <c r="AE292" s="32"/>
      <c r="AF292" s="34"/>
      <c r="AG292" s="32"/>
      <c r="AH292" s="30" t="e">
        <f t="shared" si="18"/>
        <v>#N/A</v>
      </c>
      <c r="AI292" s="51"/>
      <c r="AJ292" s="30" t="e">
        <f t="shared" si="17"/>
        <v>#N/A</v>
      </c>
      <c r="AK292" s="32" t="e">
        <f t="shared" si="19"/>
        <v>#N/A</v>
      </c>
    </row>
    <row r="293" spans="1:37" x14ac:dyDescent="0.3">
      <c r="A293" s="29" t="e">
        <f t="shared" si="16"/>
        <v>#N/A</v>
      </c>
      <c r="B293" s="30"/>
      <c r="C293" s="30"/>
      <c r="D293" s="31"/>
      <c r="E293" s="30"/>
      <c r="F293" s="32"/>
      <c r="G293" s="32"/>
      <c r="H293" s="32"/>
      <c r="I293" s="30"/>
      <c r="J293" s="30"/>
      <c r="K293" s="32"/>
      <c r="L293" s="31"/>
      <c r="M293" s="31"/>
      <c r="N293" s="31"/>
      <c r="O293" s="32"/>
      <c r="P293" s="32"/>
      <c r="Q293" s="32"/>
      <c r="R293" s="32"/>
      <c r="S293" s="32"/>
      <c r="T293" s="32"/>
      <c r="U293" s="32"/>
      <c r="V293" s="32"/>
      <c r="W293" s="32"/>
      <c r="X293" s="32"/>
      <c r="Y293" s="32"/>
      <c r="Z293" s="32"/>
      <c r="AA293" s="32"/>
      <c r="AB293" s="34"/>
      <c r="AC293" s="32"/>
      <c r="AD293" s="32"/>
      <c r="AE293" s="32"/>
      <c r="AF293" s="34"/>
      <c r="AG293" s="32"/>
      <c r="AH293" s="30" t="e">
        <f t="shared" si="18"/>
        <v>#N/A</v>
      </c>
      <c r="AI293" s="51"/>
      <c r="AJ293" s="30" t="e">
        <f t="shared" si="17"/>
        <v>#N/A</v>
      </c>
      <c r="AK293" s="32" t="e">
        <f t="shared" si="19"/>
        <v>#N/A</v>
      </c>
    </row>
    <row r="294" spans="1:37" x14ac:dyDescent="0.3">
      <c r="A294" s="29" t="e">
        <f t="shared" si="16"/>
        <v>#N/A</v>
      </c>
      <c r="B294" s="30"/>
      <c r="C294" s="30"/>
      <c r="D294" s="31"/>
      <c r="E294" s="30"/>
      <c r="F294" s="32"/>
      <c r="G294" s="32"/>
      <c r="H294" s="32"/>
      <c r="I294" s="30"/>
      <c r="J294" s="30"/>
      <c r="K294" s="32"/>
      <c r="L294" s="31"/>
      <c r="M294" s="31"/>
      <c r="N294" s="31"/>
      <c r="O294" s="32"/>
      <c r="P294" s="32"/>
      <c r="Q294" s="32"/>
      <c r="R294" s="32"/>
      <c r="S294" s="32"/>
      <c r="T294" s="32"/>
      <c r="U294" s="32"/>
      <c r="V294" s="32"/>
      <c r="W294" s="32"/>
      <c r="X294" s="32"/>
      <c r="Y294" s="32"/>
      <c r="Z294" s="32"/>
      <c r="AA294" s="32"/>
      <c r="AB294" s="34"/>
      <c r="AC294" s="32"/>
      <c r="AD294" s="32"/>
      <c r="AE294" s="32"/>
      <c r="AF294" s="34"/>
      <c r="AG294" s="32"/>
      <c r="AH294" s="30" t="e">
        <f t="shared" si="18"/>
        <v>#N/A</v>
      </c>
      <c r="AI294" s="51"/>
      <c r="AJ294" s="30" t="e">
        <f t="shared" si="17"/>
        <v>#N/A</v>
      </c>
      <c r="AK294" s="32" t="e">
        <f t="shared" si="19"/>
        <v>#N/A</v>
      </c>
    </row>
    <row r="295" spans="1:37" x14ac:dyDescent="0.3">
      <c r="A295" s="29" t="e">
        <f t="shared" si="16"/>
        <v>#N/A</v>
      </c>
      <c r="B295" s="30"/>
      <c r="C295" s="30"/>
      <c r="D295" s="31"/>
      <c r="E295" s="30"/>
      <c r="F295" s="32"/>
      <c r="G295" s="32"/>
      <c r="H295" s="32"/>
      <c r="I295" s="30"/>
      <c r="J295" s="30"/>
      <c r="K295" s="32"/>
      <c r="L295" s="31"/>
      <c r="M295" s="31"/>
      <c r="N295" s="31"/>
      <c r="O295" s="32"/>
      <c r="P295" s="32"/>
      <c r="Q295" s="32"/>
      <c r="R295" s="32"/>
      <c r="S295" s="32"/>
      <c r="T295" s="32"/>
      <c r="U295" s="32"/>
      <c r="V295" s="32"/>
      <c r="W295" s="32"/>
      <c r="X295" s="32"/>
      <c r="Y295" s="32"/>
      <c r="Z295" s="32"/>
      <c r="AA295" s="32"/>
      <c r="AB295" s="34"/>
      <c r="AC295" s="32"/>
      <c r="AD295" s="32"/>
      <c r="AE295" s="32"/>
      <c r="AF295" s="34"/>
      <c r="AG295" s="32"/>
      <c r="AH295" s="30" t="e">
        <f t="shared" si="18"/>
        <v>#N/A</v>
      </c>
      <c r="AI295" s="51"/>
      <c r="AJ295" s="30" t="e">
        <f t="shared" si="17"/>
        <v>#N/A</v>
      </c>
      <c r="AK295" s="32" t="e">
        <f t="shared" si="19"/>
        <v>#N/A</v>
      </c>
    </row>
    <row r="296" spans="1:37" x14ac:dyDescent="0.3">
      <c r="A296" s="29" t="e">
        <f t="shared" si="16"/>
        <v>#N/A</v>
      </c>
      <c r="B296" s="30"/>
      <c r="C296" s="30"/>
      <c r="D296" s="31"/>
      <c r="E296" s="30"/>
      <c r="F296" s="32"/>
      <c r="G296" s="32"/>
      <c r="H296" s="32"/>
      <c r="I296" s="30"/>
      <c r="J296" s="30"/>
      <c r="K296" s="32"/>
      <c r="L296" s="31"/>
      <c r="M296" s="31"/>
      <c r="N296" s="31"/>
      <c r="O296" s="32"/>
      <c r="P296" s="32"/>
      <c r="Q296" s="32"/>
      <c r="R296" s="32"/>
      <c r="S296" s="32"/>
      <c r="T296" s="32"/>
      <c r="U296" s="32"/>
      <c r="V296" s="32"/>
      <c r="W296" s="32"/>
      <c r="X296" s="32"/>
      <c r="Y296" s="32"/>
      <c r="Z296" s="32"/>
      <c r="AA296" s="32"/>
      <c r="AB296" s="34"/>
      <c r="AC296" s="32"/>
      <c r="AD296" s="32"/>
      <c r="AE296" s="32"/>
      <c r="AF296" s="34"/>
      <c r="AG296" s="32"/>
      <c r="AH296" s="30" t="e">
        <f t="shared" si="18"/>
        <v>#N/A</v>
      </c>
      <c r="AI296" s="51"/>
      <c r="AJ296" s="30" t="e">
        <f t="shared" si="17"/>
        <v>#N/A</v>
      </c>
      <c r="AK296" s="32" t="e">
        <f t="shared" si="19"/>
        <v>#N/A</v>
      </c>
    </row>
    <row r="297" spans="1:37" x14ac:dyDescent="0.3">
      <c r="A297" s="29" t="e">
        <f t="shared" si="16"/>
        <v>#N/A</v>
      </c>
      <c r="B297" s="30"/>
      <c r="C297" s="30"/>
      <c r="D297" s="31"/>
      <c r="E297" s="30"/>
      <c r="F297" s="32"/>
      <c r="G297" s="32"/>
      <c r="H297" s="32"/>
      <c r="I297" s="30"/>
      <c r="J297" s="30"/>
      <c r="K297" s="32"/>
      <c r="L297" s="31"/>
      <c r="M297" s="31"/>
      <c r="N297" s="31"/>
      <c r="O297" s="32"/>
      <c r="P297" s="32"/>
      <c r="Q297" s="32"/>
      <c r="R297" s="32"/>
      <c r="S297" s="32"/>
      <c r="T297" s="32"/>
      <c r="U297" s="32"/>
      <c r="V297" s="32"/>
      <c r="W297" s="32"/>
      <c r="X297" s="32"/>
      <c r="Y297" s="32"/>
      <c r="Z297" s="32"/>
      <c r="AA297" s="32"/>
      <c r="AB297" s="34"/>
      <c r="AC297" s="32"/>
      <c r="AD297" s="32"/>
      <c r="AE297" s="32"/>
      <c r="AF297" s="34"/>
      <c r="AG297" s="32"/>
      <c r="AH297" s="30" t="e">
        <f t="shared" si="18"/>
        <v>#N/A</v>
      </c>
      <c r="AI297" s="51"/>
      <c r="AJ297" s="30" t="e">
        <f t="shared" si="17"/>
        <v>#N/A</v>
      </c>
      <c r="AK297" s="32" t="e">
        <f t="shared" si="19"/>
        <v>#N/A</v>
      </c>
    </row>
    <row r="298" spans="1:37" x14ac:dyDescent="0.3">
      <c r="A298" s="29" t="e">
        <f t="shared" si="16"/>
        <v>#N/A</v>
      </c>
      <c r="B298" s="30"/>
      <c r="C298" s="30"/>
      <c r="D298" s="31"/>
      <c r="E298" s="30"/>
      <c r="F298" s="32"/>
      <c r="G298" s="32"/>
      <c r="H298" s="32"/>
      <c r="I298" s="30"/>
      <c r="J298" s="30"/>
      <c r="K298" s="32"/>
      <c r="L298" s="31"/>
      <c r="M298" s="31"/>
      <c r="N298" s="31"/>
      <c r="O298" s="32"/>
      <c r="P298" s="32"/>
      <c r="Q298" s="32"/>
      <c r="R298" s="32"/>
      <c r="S298" s="32"/>
      <c r="T298" s="32"/>
      <c r="U298" s="32"/>
      <c r="V298" s="32"/>
      <c r="W298" s="32"/>
      <c r="X298" s="32"/>
      <c r="Y298" s="32"/>
      <c r="Z298" s="32"/>
      <c r="AA298" s="32"/>
      <c r="AB298" s="34"/>
      <c r="AC298" s="32"/>
      <c r="AD298" s="32"/>
      <c r="AE298" s="32"/>
      <c r="AF298" s="34"/>
      <c r="AG298" s="32"/>
      <c r="AH298" s="30" t="e">
        <f t="shared" si="18"/>
        <v>#N/A</v>
      </c>
      <c r="AI298" s="51"/>
      <c r="AJ298" s="30" t="e">
        <f t="shared" si="17"/>
        <v>#N/A</v>
      </c>
      <c r="AK298" s="32" t="e">
        <f t="shared" si="19"/>
        <v>#N/A</v>
      </c>
    </row>
    <row r="299" spans="1:37" x14ac:dyDescent="0.3">
      <c r="A299" s="29" t="e">
        <f t="shared" si="16"/>
        <v>#N/A</v>
      </c>
      <c r="B299" s="30"/>
      <c r="C299" s="30"/>
      <c r="D299" s="31"/>
      <c r="E299" s="30"/>
      <c r="F299" s="32"/>
      <c r="G299" s="32"/>
      <c r="H299" s="32"/>
      <c r="I299" s="30"/>
      <c r="J299" s="30"/>
      <c r="K299" s="32"/>
      <c r="L299" s="31"/>
      <c r="M299" s="31"/>
      <c r="N299" s="31"/>
      <c r="O299" s="32"/>
      <c r="P299" s="32"/>
      <c r="Q299" s="32"/>
      <c r="R299" s="32"/>
      <c r="S299" s="32"/>
      <c r="T299" s="32"/>
      <c r="U299" s="32"/>
      <c r="V299" s="32"/>
      <c r="W299" s="32"/>
      <c r="X299" s="32"/>
      <c r="Y299" s="32"/>
      <c r="Z299" s="32"/>
      <c r="AA299" s="32"/>
      <c r="AB299" s="34"/>
      <c r="AC299" s="32"/>
      <c r="AD299" s="32"/>
      <c r="AE299" s="32"/>
      <c r="AF299" s="34"/>
      <c r="AG299" s="32"/>
      <c r="AH299" s="30" t="e">
        <f t="shared" si="18"/>
        <v>#N/A</v>
      </c>
      <c r="AI299" s="51"/>
      <c r="AJ299" s="30" t="e">
        <f t="shared" si="17"/>
        <v>#N/A</v>
      </c>
      <c r="AK299" s="32" t="e">
        <f t="shared" si="19"/>
        <v>#N/A</v>
      </c>
    </row>
    <row r="300" spans="1:37" x14ac:dyDescent="0.3">
      <c r="A300" s="29" t="e">
        <f t="shared" si="16"/>
        <v>#N/A</v>
      </c>
      <c r="B300" s="30"/>
      <c r="C300" s="30"/>
      <c r="D300" s="31"/>
      <c r="E300" s="30"/>
      <c r="F300" s="32"/>
      <c r="G300" s="32"/>
      <c r="H300" s="32"/>
      <c r="I300" s="30"/>
      <c r="J300" s="30"/>
      <c r="K300" s="32"/>
      <c r="L300" s="31"/>
      <c r="M300" s="31"/>
      <c r="N300" s="31"/>
      <c r="O300" s="32"/>
      <c r="P300" s="32"/>
      <c r="Q300" s="32"/>
      <c r="R300" s="32"/>
      <c r="S300" s="32"/>
      <c r="T300" s="32"/>
      <c r="U300" s="32"/>
      <c r="V300" s="32"/>
      <c r="W300" s="32"/>
      <c r="X300" s="32"/>
      <c r="Y300" s="32"/>
      <c r="Z300" s="32"/>
      <c r="AA300" s="32"/>
      <c r="AB300" s="34"/>
      <c r="AC300" s="32"/>
      <c r="AD300" s="32"/>
      <c r="AE300" s="32"/>
      <c r="AF300" s="34"/>
      <c r="AG300" s="32"/>
      <c r="AH300" s="30" t="e">
        <f t="shared" si="18"/>
        <v>#N/A</v>
      </c>
      <c r="AI300" s="51"/>
      <c r="AJ300" s="30" t="e">
        <f t="shared" si="17"/>
        <v>#N/A</v>
      </c>
      <c r="AK300" s="32" t="e">
        <f t="shared" si="19"/>
        <v>#N/A</v>
      </c>
    </row>
    <row r="301" spans="1:37" x14ac:dyDescent="0.3">
      <c r="A301" s="29" t="e">
        <f t="shared" si="16"/>
        <v>#N/A</v>
      </c>
      <c r="B301" s="30"/>
      <c r="C301" s="30"/>
      <c r="D301" s="31"/>
      <c r="E301" s="30"/>
      <c r="F301" s="32"/>
      <c r="G301" s="32"/>
      <c r="H301" s="32"/>
      <c r="I301" s="30"/>
      <c r="J301" s="30"/>
      <c r="K301" s="32"/>
      <c r="L301" s="31"/>
      <c r="M301" s="31"/>
      <c r="N301" s="31"/>
      <c r="O301" s="32"/>
      <c r="P301" s="32"/>
      <c r="Q301" s="32"/>
      <c r="R301" s="32"/>
      <c r="S301" s="32"/>
      <c r="T301" s="32"/>
      <c r="U301" s="32"/>
      <c r="V301" s="32"/>
      <c r="W301" s="32"/>
      <c r="X301" s="32"/>
      <c r="Y301" s="32"/>
      <c r="Z301" s="32"/>
      <c r="AA301" s="32"/>
      <c r="AB301" s="34"/>
      <c r="AC301" s="32"/>
      <c r="AD301" s="32"/>
      <c r="AE301" s="32"/>
      <c r="AF301" s="34"/>
      <c r="AG301" s="32"/>
      <c r="AH301" s="30" t="e">
        <f t="shared" si="18"/>
        <v>#N/A</v>
      </c>
      <c r="AI301" s="51"/>
      <c r="AJ301" s="30" t="e">
        <f t="shared" si="17"/>
        <v>#N/A</v>
      </c>
      <c r="AK301" s="32" t="e">
        <f t="shared" si="19"/>
        <v>#N/A</v>
      </c>
    </row>
    <row r="302" spans="1:37" x14ac:dyDescent="0.3">
      <c r="A302" s="29" t="e">
        <f t="shared" si="16"/>
        <v>#N/A</v>
      </c>
      <c r="B302" s="30"/>
      <c r="C302" s="30"/>
      <c r="D302" s="31"/>
      <c r="E302" s="30"/>
      <c r="F302" s="32"/>
      <c r="G302" s="32"/>
      <c r="H302" s="32"/>
      <c r="I302" s="30"/>
      <c r="J302" s="30"/>
      <c r="K302" s="32"/>
      <c r="L302" s="31"/>
      <c r="M302" s="31"/>
      <c r="N302" s="31"/>
      <c r="O302" s="32"/>
      <c r="P302" s="32"/>
      <c r="Q302" s="32"/>
      <c r="R302" s="32"/>
      <c r="S302" s="32"/>
      <c r="T302" s="32"/>
      <c r="U302" s="32"/>
      <c r="V302" s="32"/>
      <c r="W302" s="32"/>
      <c r="X302" s="32"/>
      <c r="Y302" s="32"/>
      <c r="Z302" s="32"/>
      <c r="AA302" s="32"/>
      <c r="AB302" s="34"/>
      <c r="AC302" s="32"/>
      <c r="AD302" s="32"/>
      <c r="AE302" s="32"/>
      <c r="AF302" s="34"/>
      <c r="AG302" s="32"/>
      <c r="AH302" s="30" t="e">
        <f t="shared" si="18"/>
        <v>#N/A</v>
      </c>
      <c r="AI302" s="51"/>
      <c r="AJ302" s="30" t="e">
        <f t="shared" si="17"/>
        <v>#N/A</v>
      </c>
      <c r="AK302" s="32" t="e">
        <f t="shared" si="19"/>
        <v>#N/A</v>
      </c>
    </row>
    <row r="303" spans="1:37" x14ac:dyDescent="0.3">
      <c r="A303" s="29" t="e">
        <f t="shared" si="16"/>
        <v>#N/A</v>
      </c>
      <c r="B303" s="30"/>
      <c r="C303" s="30"/>
      <c r="D303" s="31"/>
      <c r="E303" s="30"/>
      <c r="F303" s="32"/>
      <c r="G303" s="32"/>
      <c r="H303" s="32"/>
      <c r="I303" s="30"/>
      <c r="J303" s="30"/>
      <c r="K303" s="32"/>
      <c r="L303" s="31"/>
      <c r="M303" s="31"/>
      <c r="N303" s="31"/>
      <c r="O303" s="32"/>
      <c r="P303" s="32"/>
      <c r="Q303" s="32"/>
      <c r="R303" s="32"/>
      <c r="S303" s="32"/>
      <c r="T303" s="32"/>
      <c r="U303" s="32"/>
      <c r="V303" s="32"/>
      <c r="W303" s="32"/>
      <c r="X303" s="32"/>
      <c r="Y303" s="32"/>
      <c r="Z303" s="32"/>
      <c r="AA303" s="32"/>
      <c r="AB303" s="34"/>
      <c r="AC303" s="32"/>
      <c r="AD303" s="32"/>
      <c r="AE303" s="32"/>
      <c r="AF303" s="34"/>
      <c r="AG303" s="32"/>
      <c r="AH303" s="30" t="e">
        <f t="shared" si="18"/>
        <v>#N/A</v>
      </c>
      <c r="AI303" s="51"/>
      <c r="AJ303" s="30" t="e">
        <f t="shared" si="17"/>
        <v>#N/A</v>
      </c>
      <c r="AK303" s="32" t="e">
        <f t="shared" si="19"/>
        <v>#N/A</v>
      </c>
    </row>
    <row r="304" spans="1:37" x14ac:dyDescent="0.3">
      <c r="A304" s="29" t="e">
        <f t="shared" si="16"/>
        <v>#N/A</v>
      </c>
      <c r="B304" s="30"/>
      <c r="C304" s="30"/>
      <c r="D304" s="31"/>
      <c r="E304" s="30"/>
      <c r="F304" s="32"/>
      <c r="G304" s="32"/>
      <c r="H304" s="32"/>
      <c r="I304" s="30"/>
      <c r="J304" s="30"/>
      <c r="K304" s="32"/>
      <c r="L304" s="31"/>
      <c r="M304" s="31"/>
      <c r="N304" s="31"/>
      <c r="O304" s="32"/>
      <c r="P304" s="32"/>
      <c r="Q304" s="32"/>
      <c r="R304" s="32"/>
      <c r="S304" s="32"/>
      <c r="T304" s="32"/>
      <c r="U304" s="32"/>
      <c r="V304" s="32"/>
      <c r="W304" s="32"/>
      <c r="X304" s="32"/>
      <c r="Y304" s="32"/>
      <c r="Z304" s="32"/>
      <c r="AA304" s="32"/>
      <c r="AB304" s="34"/>
      <c r="AC304" s="32"/>
      <c r="AD304" s="32"/>
      <c r="AE304" s="32"/>
      <c r="AF304" s="34"/>
      <c r="AG304" s="32"/>
      <c r="AH304" s="30" t="e">
        <f t="shared" si="18"/>
        <v>#N/A</v>
      </c>
      <c r="AI304" s="51"/>
      <c r="AJ304" s="30" t="e">
        <f t="shared" si="17"/>
        <v>#N/A</v>
      </c>
      <c r="AK304" s="32" t="e">
        <f t="shared" si="19"/>
        <v>#N/A</v>
      </c>
    </row>
    <row r="305" spans="1:37" x14ac:dyDescent="0.3">
      <c r="A305" s="29" t="e">
        <f t="shared" si="16"/>
        <v>#N/A</v>
      </c>
      <c r="B305" s="30"/>
      <c r="C305" s="30"/>
      <c r="D305" s="31"/>
      <c r="E305" s="30"/>
      <c r="F305" s="32"/>
      <c r="G305" s="32"/>
      <c r="H305" s="32"/>
      <c r="I305" s="30"/>
      <c r="J305" s="30"/>
      <c r="K305" s="32"/>
      <c r="L305" s="31"/>
      <c r="M305" s="31"/>
      <c r="N305" s="31"/>
      <c r="O305" s="32"/>
      <c r="P305" s="32"/>
      <c r="Q305" s="32"/>
      <c r="R305" s="32"/>
      <c r="S305" s="32"/>
      <c r="T305" s="32"/>
      <c r="U305" s="32"/>
      <c r="V305" s="32"/>
      <c r="W305" s="32"/>
      <c r="X305" s="32"/>
      <c r="Y305" s="32"/>
      <c r="Z305" s="32"/>
      <c r="AA305" s="32"/>
      <c r="AB305" s="34"/>
      <c r="AC305" s="32"/>
      <c r="AD305" s="32"/>
      <c r="AE305" s="32"/>
      <c r="AF305" s="34"/>
      <c r="AG305" s="32"/>
      <c r="AH305" s="30" t="e">
        <f t="shared" si="18"/>
        <v>#N/A</v>
      </c>
      <c r="AI305" s="51"/>
      <c r="AJ305" s="30" t="e">
        <f t="shared" si="17"/>
        <v>#N/A</v>
      </c>
      <c r="AK305" s="32" t="e">
        <f t="shared" si="19"/>
        <v>#N/A</v>
      </c>
    </row>
    <row r="306" spans="1:37" x14ac:dyDescent="0.3">
      <c r="A306" s="29" t="e">
        <f t="shared" si="16"/>
        <v>#N/A</v>
      </c>
      <c r="B306" s="30"/>
      <c r="C306" s="30"/>
      <c r="D306" s="31"/>
      <c r="E306" s="30"/>
      <c r="F306" s="32"/>
      <c r="G306" s="32"/>
      <c r="H306" s="32"/>
      <c r="I306" s="30"/>
      <c r="J306" s="30"/>
      <c r="K306" s="32"/>
      <c r="L306" s="31"/>
      <c r="M306" s="31"/>
      <c r="N306" s="31"/>
      <c r="O306" s="32"/>
      <c r="P306" s="32"/>
      <c r="Q306" s="32"/>
      <c r="R306" s="32"/>
      <c r="S306" s="32"/>
      <c r="T306" s="32"/>
      <c r="U306" s="32"/>
      <c r="V306" s="32"/>
      <c r="W306" s="32"/>
      <c r="X306" s="32"/>
      <c r="Y306" s="32"/>
      <c r="Z306" s="32"/>
      <c r="AA306" s="32"/>
      <c r="AB306" s="34"/>
      <c r="AC306" s="32"/>
      <c r="AD306" s="32"/>
      <c r="AE306" s="32"/>
      <c r="AF306" s="34"/>
      <c r="AG306" s="32"/>
      <c r="AH306" s="30" t="e">
        <f t="shared" si="18"/>
        <v>#N/A</v>
      </c>
      <c r="AI306" s="51"/>
      <c r="AJ306" s="30" t="e">
        <f t="shared" si="17"/>
        <v>#N/A</v>
      </c>
      <c r="AK306" s="32" t="e">
        <f t="shared" si="19"/>
        <v>#N/A</v>
      </c>
    </row>
    <row r="307" spans="1:37" x14ac:dyDescent="0.3">
      <c r="A307" s="29" t="e">
        <f t="shared" si="16"/>
        <v>#N/A</v>
      </c>
      <c r="B307" s="30"/>
      <c r="C307" s="30"/>
      <c r="D307" s="31"/>
      <c r="E307" s="30"/>
      <c r="F307" s="32"/>
      <c r="G307" s="32"/>
      <c r="H307" s="32"/>
      <c r="I307" s="30"/>
      <c r="J307" s="30"/>
      <c r="K307" s="32"/>
      <c r="L307" s="31"/>
      <c r="M307" s="31"/>
      <c r="N307" s="31"/>
      <c r="O307" s="32"/>
      <c r="P307" s="32"/>
      <c r="Q307" s="32"/>
      <c r="R307" s="32"/>
      <c r="S307" s="32"/>
      <c r="T307" s="32"/>
      <c r="U307" s="32"/>
      <c r="V307" s="32"/>
      <c r="W307" s="32"/>
      <c r="X307" s="32"/>
      <c r="Y307" s="32"/>
      <c r="Z307" s="32"/>
      <c r="AA307" s="32"/>
      <c r="AB307" s="34"/>
      <c r="AC307" s="32"/>
      <c r="AD307" s="32"/>
      <c r="AE307" s="32"/>
      <c r="AF307" s="34"/>
      <c r="AG307" s="32"/>
      <c r="AH307" s="30" t="e">
        <f t="shared" si="18"/>
        <v>#N/A</v>
      </c>
      <c r="AI307" s="51"/>
      <c r="AJ307" s="30" t="e">
        <f t="shared" si="17"/>
        <v>#N/A</v>
      </c>
      <c r="AK307" s="32" t="e">
        <f t="shared" si="19"/>
        <v>#N/A</v>
      </c>
    </row>
    <row r="308" spans="1:37" x14ac:dyDescent="0.3">
      <c r="A308" s="29" t="e">
        <f t="shared" si="16"/>
        <v>#N/A</v>
      </c>
      <c r="B308" s="30"/>
      <c r="C308" s="30"/>
      <c r="D308" s="31"/>
      <c r="E308" s="30"/>
      <c r="F308" s="32"/>
      <c r="G308" s="32"/>
      <c r="H308" s="32"/>
      <c r="I308" s="30"/>
      <c r="J308" s="30"/>
      <c r="K308" s="32"/>
      <c r="L308" s="31"/>
      <c r="M308" s="31"/>
      <c r="N308" s="31"/>
      <c r="O308" s="32"/>
      <c r="P308" s="32"/>
      <c r="Q308" s="32"/>
      <c r="R308" s="32"/>
      <c r="S308" s="32"/>
      <c r="T308" s="32"/>
      <c r="U308" s="32"/>
      <c r="V308" s="32"/>
      <c r="W308" s="32"/>
      <c r="X308" s="32"/>
      <c r="Y308" s="32"/>
      <c r="Z308" s="32"/>
      <c r="AA308" s="32"/>
      <c r="AB308" s="34"/>
      <c r="AC308" s="32"/>
      <c r="AD308" s="32"/>
      <c r="AE308" s="32"/>
      <c r="AF308" s="34"/>
      <c r="AG308" s="32"/>
      <c r="AH308" s="30" t="e">
        <f t="shared" si="18"/>
        <v>#N/A</v>
      </c>
      <c r="AI308" s="51"/>
      <c r="AJ308" s="30" t="e">
        <f t="shared" si="17"/>
        <v>#N/A</v>
      </c>
      <c r="AK308" s="32" t="e">
        <f t="shared" si="19"/>
        <v>#N/A</v>
      </c>
    </row>
    <row r="309" spans="1:37" x14ac:dyDescent="0.3">
      <c r="A309" s="29" t="e">
        <f t="shared" si="16"/>
        <v>#N/A</v>
      </c>
      <c r="B309" s="30"/>
      <c r="C309" s="30"/>
      <c r="D309" s="31"/>
      <c r="E309" s="30"/>
      <c r="F309" s="32"/>
      <c r="G309" s="32"/>
      <c r="H309" s="32"/>
      <c r="I309" s="30"/>
      <c r="J309" s="30"/>
      <c r="K309" s="32"/>
      <c r="L309" s="31"/>
      <c r="M309" s="31"/>
      <c r="N309" s="31"/>
      <c r="O309" s="32"/>
      <c r="P309" s="32"/>
      <c r="Q309" s="32"/>
      <c r="R309" s="32"/>
      <c r="S309" s="32"/>
      <c r="T309" s="32"/>
      <c r="U309" s="32"/>
      <c r="V309" s="32"/>
      <c r="W309" s="32"/>
      <c r="X309" s="32"/>
      <c r="Y309" s="32"/>
      <c r="Z309" s="32"/>
      <c r="AA309" s="32"/>
      <c r="AB309" s="34"/>
      <c r="AC309" s="32"/>
      <c r="AD309" s="32"/>
      <c r="AE309" s="32"/>
      <c r="AF309" s="34"/>
      <c r="AG309" s="32"/>
      <c r="AH309" s="30" t="e">
        <f t="shared" si="18"/>
        <v>#N/A</v>
      </c>
      <c r="AI309" s="51"/>
      <c r="AJ309" s="30" t="e">
        <f t="shared" si="17"/>
        <v>#N/A</v>
      </c>
      <c r="AK309" s="32" t="e">
        <f t="shared" si="19"/>
        <v>#N/A</v>
      </c>
    </row>
    <row r="310" spans="1:37" x14ac:dyDescent="0.3">
      <c r="A310" s="29" t="e">
        <f t="shared" si="16"/>
        <v>#N/A</v>
      </c>
      <c r="B310" s="30"/>
      <c r="C310" s="30"/>
      <c r="D310" s="31"/>
      <c r="E310" s="30"/>
      <c r="F310" s="32"/>
      <c r="G310" s="32"/>
      <c r="H310" s="32"/>
      <c r="I310" s="30"/>
      <c r="J310" s="30"/>
      <c r="K310" s="32"/>
      <c r="L310" s="31"/>
      <c r="M310" s="31"/>
      <c r="N310" s="31"/>
      <c r="O310" s="32"/>
      <c r="P310" s="32"/>
      <c r="Q310" s="32"/>
      <c r="R310" s="32"/>
      <c r="S310" s="32"/>
      <c r="T310" s="32"/>
      <c r="U310" s="32"/>
      <c r="V310" s="32"/>
      <c r="W310" s="32"/>
      <c r="X310" s="32"/>
      <c r="Y310" s="32"/>
      <c r="Z310" s="32"/>
      <c r="AA310" s="32"/>
      <c r="AB310" s="34"/>
      <c r="AC310" s="32"/>
      <c r="AD310" s="32"/>
      <c r="AE310" s="32"/>
      <c r="AF310" s="34"/>
      <c r="AG310" s="32"/>
      <c r="AH310" s="30" t="e">
        <f t="shared" si="18"/>
        <v>#N/A</v>
      </c>
      <c r="AI310" s="51"/>
      <c r="AJ310" s="30" t="e">
        <f t="shared" si="17"/>
        <v>#N/A</v>
      </c>
      <c r="AK310" s="32" t="e">
        <f t="shared" si="19"/>
        <v>#N/A</v>
      </c>
    </row>
    <row r="311" spans="1:37" x14ac:dyDescent="0.3">
      <c r="A311" s="29" t="e">
        <f t="shared" si="16"/>
        <v>#N/A</v>
      </c>
      <c r="B311" s="30"/>
      <c r="C311" s="30"/>
      <c r="D311" s="31"/>
      <c r="E311" s="30"/>
      <c r="F311" s="32"/>
      <c r="G311" s="32"/>
      <c r="H311" s="32"/>
      <c r="I311" s="30"/>
      <c r="J311" s="30"/>
      <c r="K311" s="32"/>
      <c r="L311" s="31"/>
      <c r="M311" s="31"/>
      <c r="N311" s="31"/>
      <c r="O311" s="32"/>
      <c r="P311" s="32"/>
      <c r="Q311" s="32"/>
      <c r="R311" s="32"/>
      <c r="S311" s="32"/>
      <c r="T311" s="32"/>
      <c r="U311" s="32"/>
      <c r="V311" s="32"/>
      <c r="W311" s="32"/>
      <c r="X311" s="32"/>
      <c r="Y311" s="32"/>
      <c r="Z311" s="32"/>
      <c r="AA311" s="32"/>
      <c r="AB311" s="34"/>
      <c r="AC311" s="32"/>
      <c r="AD311" s="32"/>
      <c r="AE311" s="32"/>
      <c r="AF311" s="34"/>
      <c r="AG311" s="32"/>
      <c r="AH311" s="30" t="e">
        <f t="shared" si="18"/>
        <v>#N/A</v>
      </c>
      <c r="AI311" s="51"/>
      <c r="AJ311" s="30" t="e">
        <f t="shared" si="17"/>
        <v>#N/A</v>
      </c>
      <c r="AK311" s="32" t="e">
        <f t="shared" si="19"/>
        <v>#N/A</v>
      </c>
    </row>
    <row r="312" spans="1:37" x14ac:dyDescent="0.3">
      <c r="A312" s="29" t="e">
        <f t="shared" si="16"/>
        <v>#N/A</v>
      </c>
      <c r="B312" s="30"/>
      <c r="C312" s="30"/>
      <c r="D312" s="31"/>
      <c r="E312" s="30"/>
      <c r="F312" s="32"/>
      <c r="G312" s="32"/>
      <c r="H312" s="32"/>
      <c r="I312" s="30"/>
      <c r="J312" s="30"/>
      <c r="K312" s="32"/>
      <c r="L312" s="31"/>
      <c r="M312" s="31"/>
      <c r="N312" s="31"/>
      <c r="O312" s="32"/>
      <c r="P312" s="32"/>
      <c r="Q312" s="32"/>
      <c r="R312" s="32"/>
      <c r="S312" s="32"/>
      <c r="T312" s="32"/>
      <c r="U312" s="32"/>
      <c r="V312" s="32"/>
      <c r="W312" s="32"/>
      <c r="X312" s="32"/>
      <c r="Y312" s="32"/>
      <c r="Z312" s="32"/>
      <c r="AA312" s="32"/>
      <c r="AB312" s="34"/>
      <c r="AC312" s="32"/>
      <c r="AD312" s="32"/>
      <c r="AE312" s="32"/>
      <c r="AF312" s="34"/>
      <c r="AG312" s="32"/>
      <c r="AH312" s="30" t="e">
        <f t="shared" si="18"/>
        <v>#N/A</v>
      </c>
      <c r="AI312" s="51"/>
      <c r="AJ312" s="30" t="e">
        <f t="shared" si="17"/>
        <v>#N/A</v>
      </c>
      <c r="AK312" s="32" t="e">
        <f t="shared" si="19"/>
        <v>#N/A</v>
      </c>
    </row>
    <row r="313" spans="1:37" x14ac:dyDescent="0.3">
      <c r="A313" s="29" t="e">
        <f t="shared" si="16"/>
        <v>#N/A</v>
      </c>
      <c r="B313" s="30"/>
      <c r="C313" s="30"/>
      <c r="D313" s="31"/>
      <c r="E313" s="30"/>
      <c r="F313" s="32"/>
      <c r="G313" s="32"/>
      <c r="H313" s="32"/>
      <c r="I313" s="30"/>
      <c r="J313" s="30"/>
      <c r="K313" s="32"/>
      <c r="L313" s="31"/>
      <c r="M313" s="31"/>
      <c r="N313" s="31"/>
      <c r="O313" s="32"/>
      <c r="P313" s="32"/>
      <c r="Q313" s="32"/>
      <c r="R313" s="32"/>
      <c r="S313" s="32"/>
      <c r="T313" s="32"/>
      <c r="U313" s="32"/>
      <c r="V313" s="32"/>
      <c r="W313" s="32"/>
      <c r="X313" s="32"/>
      <c r="Y313" s="32"/>
      <c r="Z313" s="32"/>
      <c r="AA313" s="32"/>
      <c r="AB313" s="34"/>
      <c r="AC313" s="32"/>
      <c r="AD313" s="32"/>
      <c r="AE313" s="32"/>
      <c r="AF313" s="34"/>
      <c r="AG313" s="32"/>
      <c r="AH313" s="30" t="e">
        <f t="shared" si="18"/>
        <v>#N/A</v>
      </c>
      <c r="AI313" s="51"/>
      <c r="AJ313" s="30" t="e">
        <f t="shared" si="17"/>
        <v>#N/A</v>
      </c>
      <c r="AK313" s="32" t="e">
        <f t="shared" si="19"/>
        <v>#N/A</v>
      </c>
    </row>
    <row r="314" spans="1:37" x14ac:dyDescent="0.3">
      <c r="A314" s="29" t="e">
        <f t="shared" si="16"/>
        <v>#N/A</v>
      </c>
      <c r="B314" s="30"/>
      <c r="C314" s="30"/>
      <c r="D314" s="31"/>
      <c r="E314" s="30"/>
      <c r="F314" s="32"/>
      <c r="G314" s="32"/>
      <c r="H314" s="32"/>
      <c r="I314" s="30"/>
      <c r="J314" s="30"/>
      <c r="K314" s="32"/>
      <c r="L314" s="31"/>
      <c r="M314" s="31"/>
      <c r="N314" s="31"/>
      <c r="O314" s="32"/>
      <c r="P314" s="32"/>
      <c r="Q314" s="32"/>
      <c r="R314" s="32"/>
      <c r="S314" s="32"/>
      <c r="T314" s="32"/>
      <c r="U314" s="32"/>
      <c r="V314" s="32"/>
      <c r="W314" s="32"/>
      <c r="X314" s="32"/>
      <c r="Y314" s="32"/>
      <c r="Z314" s="32"/>
      <c r="AA314" s="32"/>
      <c r="AB314" s="34"/>
      <c r="AC314" s="32"/>
      <c r="AD314" s="32"/>
      <c r="AE314" s="32"/>
      <c r="AF314" s="34"/>
      <c r="AG314" s="32"/>
      <c r="AH314" s="30" t="e">
        <f t="shared" si="18"/>
        <v>#N/A</v>
      </c>
      <c r="AI314" s="51"/>
      <c r="AJ314" s="30" t="e">
        <f t="shared" si="17"/>
        <v>#N/A</v>
      </c>
      <c r="AK314" s="32" t="e">
        <f t="shared" si="19"/>
        <v>#N/A</v>
      </c>
    </row>
    <row r="315" spans="1:37" x14ac:dyDescent="0.3">
      <c r="A315" s="29" t="e">
        <f t="shared" si="16"/>
        <v>#N/A</v>
      </c>
      <c r="B315" s="30"/>
      <c r="C315" s="30"/>
      <c r="D315" s="31"/>
      <c r="E315" s="30"/>
      <c r="F315" s="32"/>
      <c r="G315" s="32"/>
      <c r="H315" s="32"/>
      <c r="I315" s="30"/>
      <c r="J315" s="30"/>
      <c r="K315" s="32"/>
      <c r="L315" s="31"/>
      <c r="M315" s="31"/>
      <c r="N315" s="31"/>
      <c r="O315" s="32"/>
      <c r="P315" s="32"/>
      <c r="Q315" s="32"/>
      <c r="R315" s="32"/>
      <c r="S315" s="32"/>
      <c r="T315" s="32"/>
      <c r="U315" s="32"/>
      <c r="V315" s="32"/>
      <c r="W315" s="32"/>
      <c r="X315" s="32"/>
      <c r="Y315" s="32"/>
      <c r="Z315" s="32"/>
      <c r="AA315" s="32"/>
      <c r="AB315" s="34"/>
      <c r="AC315" s="32"/>
      <c r="AD315" s="32"/>
      <c r="AE315" s="32"/>
      <c r="AF315" s="34"/>
      <c r="AG315" s="32"/>
      <c r="AH315" s="30" t="e">
        <f t="shared" si="18"/>
        <v>#N/A</v>
      </c>
      <c r="AI315" s="51"/>
      <c r="AJ315" s="30" t="e">
        <f t="shared" si="17"/>
        <v>#N/A</v>
      </c>
      <c r="AK315" s="32" t="e">
        <f t="shared" si="19"/>
        <v>#N/A</v>
      </c>
    </row>
    <row r="316" spans="1:37" x14ac:dyDescent="0.3">
      <c r="A316" s="29" t="e">
        <f t="shared" si="16"/>
        <v>#N/A</v>
      </c>
      <c r="B316" s="30"/>
      <c r="C316" s="30"/>
      <c r="D316" s="31"/>
      <c r="E316" s="30"/>
      <c r="F316" s="32"/>
      <c r="G316" s="32"/>
      <c r="H316" s="32"/>
      <c r="I316" s="30"/>
      <c r="J316" s="30"/>
      <c r="K316" s="32"/>
      <c r="L316" s="31"/>
      <c r="M316" s="31"/>
      <c r="N316" s="31"/>
      <c r="O316" s="32"/>
      <c r="P316" s="32"/>
      <c r="Q316" s="32"/>
      <c r="R316" s="32"/>
      <c r="S316" s="32"/>
      <c r="T316" s="32"/>
      <c r="U316" s="32"/>
      <c r="V316" s="32"/>
      <c r="W316" s="32"/>
      <c r="X316" s="32"/>
      <c r="Y316" s="32"/>
      <c r="Z316" s="32"/>
      <c r="AA316" s="32"/>
      <c r="AB316" s="34"/>
      <c r="AC316" s="32"/>
      <c r="AD316" s="32"/>
      <c r="AE316" s="32"/>
      <c r="AF316" s="34"/>
      <c r="AG316" s="32"/>
      <c r="AH316" s="30" t="e">
        <f t="shared" si="18"/>
        <v>#N/A</v>
      </c>
      <c r="AI316" s="51"/>
      <c r="AJ316" s="30" t="e">
        <f t="shared" si="17"/>
        <v>#N/A</v>
      </c>
      <c r="AK316" s="32" t="e">
        <f t="shared" si="19"/>
        <v>#N/A</v>
      </c>
    </row>
    <row r="317" spans="1:37" x14ac:dyDescent="0.3">
      <c r="A317" s="29" t="e">
        <f t="shared" si="16"/>
        <v>#N/A</v>
      </c>
      <c r="B317" s="30"/>
      <c r="C317" s="30"/>
      <c r="D317" s="31"/>
      <c r="E317" s="30"/>
      <c r="F317" s="32"/>
      <c r="G317" s="32"/>
      <c r="H317" s="32"/>
      <c r="I317" s="30"/>
      <c r="J317" s="30"/>
      <c r="K317" s="32"/>
      <c r="L317" s="31"/>
      <c r="M317" s="31"/>
      <c r="N317" s="31"/>
      <c r="O317" s="32"/>
      <c r="P317" s="32"/>
      <c r="Q317" s="32"/>
      <c r="R317" s="32"/>
      <c r="S317" s="32"/>
      <c r="T317" s="32"/>
      <c r="U317" s="32"/>
      <c r="V317" s="32"/>
      <c r="W317" s="32"/>
      <c r="X317" s="32"/>
      <c r="Y317" s="32"/>
      <c r="Z317" s="32"/>
      <c r="AA317" s="32"/>
      <c r="AB317" s="34"/>
      <c r="AC317" s="32"/>
      <c r="AD317" s="32"/>
      <c r="AE317" s="32"/>
      <c r="AF317" s="34"/>
      <c r="AG317" s="32"/>
      <c r="AH317" s="30" t="e">
        <f t="shared" si="18"/>
        <v>#N/A</v>
      </c>
      <c r="AI317" s="51"/>
      <c r="AJ317" s="30" t="e">
        <f t="shared" si="17"/>
        <v>#N/A</v>
      </c>
      <c r="AK317" s="32" t="e">
        <f t="shared" si="19"/>
        <v>#N/A</v>
      </c>
    </row>
    <row r="318" spans="1:37" x14ac:dyDescent="0.3">
      <c r="A318" s="29" t="e">
        <f t="shared" si="16"/>
        <v>#N/A</v>
      </c>
      <c r="B318" s="30"/>
      <c r="C318" s="30"/>
      <c r="D318" s="31"/>
      <c r="E318" s="30"/>
      <c r="F318" s="32"/>
      <c r="G318" s="32"/>
      <c r="H318" s="32"/>
      <c r="I318" s="30"/>
      <c r="J318" s="30"/>
      <c r="K318" s="32"/>
      <c r="L318" s="31"/>
      <c r="M318" s="31"/>
      <c r="N318" s="31"/>
      <c r="O318" s="32"/>
      <c r="P318" s="32"/>
      <c r="Q318" s="32"/>
      <c r="R318" s="32"/>
      <c r="S318" s="32"/>
      <c r="T318" s="32"/>
      <c r="U318" s="32"/>
      <c r="V318" s="32"/>
      <c r="W318" s="32"/>
      <c r="X318" s="32"/>
      <c r="Y318" s="32"/>
      <c r="Z318" s="32"/>
      <c r="AA318" s="32"/>
      <c r="AB318" s="34"/>
      <c r="AC318" s="32"/>
      <c r="AD318" s="32"/>
      <c r="AE318" s="32"/>
      <c r="AF318" s="34"/>
      <c r="AG318" s="32"/>
      <c r="AH318" s="30" t="e">
        <f t="shared" si="18"/>
        <v>#N/A</v>
      </c>
      <c r="AI318" s="51"/>
      <c r="AJ318" s="30" t="e">
        <f t="shared" si="17"/>
        <v>#N/A</v>
      </c>
      <c r="AK318" s="32" t="e">
        <f t="shared" si="19"/>
        <v>#N/A</v>
      </c>
    </row>
    <row r="319" spans="1:37" x14ac:dyDescent="0.3">
      <c r="A319" s="29" t="e">
        <f t="shared" si="16"/>
        <v>#N/A</v>
      </c>
      <c r="B319" s="30"/>
      <c r="C319" s="30"/>
      <c r="D319" s="31"/>
      <c r="E319" s="30"/>
      <c r="F319" s="32"/>
      <c r="G319" s="32"/>
      <c r="H319" s="32"/>
      <c r="I319" s="30"/>
      <c r="J319" s="30"/>
      <c r="K319" s="32"/>
      <c r="L319" s="31"/>
      <c r="M319" s="31"/>
      <c r="N319" s="31"/>
      <c r="O319" s="32"/>
      <c r="P319" s="32"/>
      <c r="Q319" s="32"/>
      <c r="R319" s="32"/>
      <c r="S319" s="32"/>
      <c r="T319" s="32"/>
      <c r="U319" s="32"/>
      <c r="V319" s="32"/>
      <c r="W319" s="32"/>
      <c r="X319" s="32"/>
      <c r="Y319" s="32"/>
      <c r="Z319" s="32"/>
      <c r="AA319" s="32"/>
      <c r="AB319" s="34"/>
      <c r="AC319" s="32"/>
      <c r="AD319" s="32"/>
      <c r="AE319" s="32"/>
      <c r="AF319" s="34"/>
      <c r="AG319" s="32"/>
      <c r="AH319" s="30" t="e">
        <f t="shared" si="18"/>
        <v>#N/A</v>
      </c>
      <c r="AI319" s="51"/>
      <c r="AJ319" s="30" t="e">
        <f t="shared" si="17"/>
        <v>#N/A</v>
      </c>
      <c r="AK319" s="32" t="e">
        <f t="shared" si="19"/>
        <v>#N/A</v>
      </c>
    </row>
    <row r="320" spans="1:37" x14ac:dyDescent="0.3">
      <c r="A320" s="29" t="e">
        <f t="shared" si="16"/>
        <v>#N/A</v>
      </c>
      <c r="B320" s="30"/>
      <c r="C320" s="30"/>
      <c r="D320" s="31"/>
      <c r="E320" s="30"/>
      <c r="F320" s="32"/>
      <c r="G320" s="32"/>
      <c r="H320" s="32"/>
      <c r="I320" s="30"/>
      <c r="J320" s="30"/>
      <c r="K320" s="32"/>
      <c r="L320" s="31"/>
      <c r="M320" s="31"/>
      <c r="N320" s="31"/>
      <c r="O320" s="32"/>
      <c r="P320" s="32"/>
      <c r="Q320" s="32"/>
      <c r="R320" s="32"/>
      <c r="S320" s="32"/>
      <c r="T320" s="32"/>
      <c r="U320" s="32"/>
      <c r="V320" s="32"/>
      <c r="W320" s="32"/>
      <c r="X320" s="32"/>
      <c r="Y320" s="32"/>
      <c r="Z320" s="32"/>
      <c r="AA320" s="32"/>
      <c r="AB320" s="34"/>
      <c r="AC320" s="32"/>
      <c r="AD320" s="32"/>
      <c r="AE320" s="32"/>
      <c r="AF320" s="34"/>
      <c r="AG320" s="32"/>
      <c r="AH320" s="30" t="e">
        <f t="shared" si="18"/>
        <v>#N/A</v>
      </c>
      <c r="AI320" s="51"/>
      <c r="AJ320" s="30" t="e">
        <f t="shared" si="17"/>
        <v>#N/A</v>
      </c>
      <c r="AK320" s="32" t="e">
        <f t="shared" si="19"/>
        <v>#N/A</v>
      </c>
    </row>
    <row r="321" spans="1:37" x14ac:dyDescent="0.3">
      <c r="A321" s="29" t="e">
        <f t="shared" si="16"/>
        <v>#N/A</v>
      </c>
      <c r="B321" s="30"/>
      <c r="C321" s="30"/>
      <c r="D321" s="31"/>
      <c r="E321" s="30"/>
      <c r="F321" s="32"/>
      <c r="G321" s="32"/>
      <c r="H321" s="32"/>
      <c r="I321" s="30"/>
      <c r="J321" s="30"/>
      <c r="K321" s="32"/>
      <c r="L321" s="31"/>
      <c r="M321" s="31"/>
      <c r="N321" s="31"/>
      <c r="O321" s="32"/>
      <c r="P321" s="32"/>
      <c r="Q321" s="32"/>
      <c r="R321" s="32"/>
      <c r="S321" s="32"/>
      <c r="T321" s="32"/>
      <c r="U321" s="32"/>
      <c r="V321" s="32"/>
      <c r="W321" s="32"/>
      <c r="X321" s="32"/>
      <c r="Y321" s="32"/>
      <c r="Z321" s="32"/>
      <c r="AA321" s="32"/>
      <c r="AB321" s="34"/>
      <c r="AC321" s="32"/>
      <c r="AD321" s="32"/>
      <c r="AE321" s="32"/>
      <c r="AF321" s="34"/>
      <c r="AG321" s="32"/>
      <c r="AH321" s="30" t="e">
        <f t="shared" si="18"/>
        <v>#N/A</v>
      </c>
      <c r="AI321" s="51"/>
      <c r="AJ321" s="30" t="e">
        <f t="shared" si="17"/>
        <v>#N/A</v>
      </c>
      <c r="AK321" s="32" t="e">
        <f t="shared" si="19"/>
        <v>#N/A</v>
      </c>
    </row>
    <row r="322" spans="1:37" x14ac:dyDescent="0.3">
      <c r="A322" s="29" t="e">
        <f t="shared" si="16"/>
        <v>#N/A</v>
      </c>
      <c r="B322" s="30"/>
      <c r="C322" s="30"/>
      <c r="D322" s="31"/>
      <c r="E322" s="30"/>
      <c r="F322" s="32"/>
      <c r="G322" s="32"/>
      <c r="H322" s="32"/>
      <c r="I322" s="30"/>
      <c r="J322" s="30"/>
      <c r="K322" s="32"/>
      <c r="L322" s="31"/>
      <c r="M322" s="31"/>
      <c r="N322" s="31"/>
      <c r="O322" s="32"/>
      <c r="P322" s="32"/>
      <c r="Q322" s="32"/>
      <c r="R322" s="32"/>
      <c r="S322" s="32"/>
      <c r="T322" s="32"/>
      <c r="U322" s="32"/>
      <c r="V322" s="32"/>
      <c r="W322" s="32"/>
      <c r="X322" s="32"/>
      <c r="Y322" s="32"/>
      <c r="Z322" s="32"/>
      <c r="AA322" s="32"/>
      <c r="AB322" s="34"/>
      <c r="AC322" s="32"/>
      <c r="AD322" s="32"/>
      <c r="AE322" s="32"/>
      <c r="AF322" s="34"/>
      <c r="AG322" s="32"/>
      <c r="AH322" s="30" t="e">
        <f t="shared" si="18"/>
        <v>#N/A</v>
      </c>
      <c r="AI322" s="51"/>
      <c r="AJ322" s="30" t="e">
        <f t="shared" si="17"/>
        <v>#N/A</v>
      </c>
      <c r="AK322" s="32" t="e">
        <f t="shared" si="19"/>
        <v>#N/A</v>
      </c>
    </row>
    <row r="323" spans="1:37" x14ac:dyDescent="0.3">
      <c r="A323" s="29" t="e">
        <f t="shared" si="16"/>
        <v>#N/A</v>
      </c>
      <c r="B323" s="30"/>
      <c r="C323" s="30"/>
      <c r="D323" s="31"/>
      <c r="E323" s="30"/>
      <c r="F323" s="32"/>
      <c r="G323" s="32"/>
      <c r="H323" s="32"/>
      <c r="I323" s="30"/>
      <c r="J323" s="30"/>
      <c r="K323" s="32"/>
      <c r="L323" s="31"/>
      <c r="M323" s="31"/>
      <c r="N323" s="31"/>
      <c r="O323" s="32"/>
      <c r="P323" s="32"/>
      <c r="Q323" s="32"/>
      <c r="R323" s="32"/>
      <c r="S323" s="32"/>
      <c r="T323" s="32"/>
      <c r="U323" s="32"/>
      <c r="V323" s="32"/>
      <c r="W323" s="32"/>
      <c r="X323" s="32"/>
      <c r="Y323" s="32"/>
      <c r="Z323" s="32"/>
      <c r="AA323" s="32"/>
      <c r="AB323" s="34"/>
      <c r="AC323" s="32"/>
      <c r="AD323" s="32"/>
      <c r="AE323" s="32"/>
      <c r="AF323" s="34"/>
      <c r="AG323" s="32"/>
      <c r="AH323" s="30" t="e">
        <f t="shared" si="18"/>
        <v>#N/A</v>
      </c>
      <c r="AI323" s="51"/>
      <c r="AJ323" s="30" t="e">
        <f t="shared" si="17"/>
        <v>#N/A</v>
      </c>
      <c r="AK323" s="32" t="e">
        <f t="shared" si="19"/>
        <v>#N/A</v>
      </c>
    </row>
    <row r="324" spans="1:37" x14ac:dyDescent="0.3">
      <c r="A324" s="29" t="e">
        <f t="shared" si="16"/>
        <v>#N/A</v>
      </c>
      <c r="B324" s="30"/>
      <c r="C324" s="30"/>
      <c r="D324" s="31"/>
      <c r="E324" s="30"/>
      <c r="F324" s="32"/>
      <c r="G324" s="32"/>
      <c r="H324" s="32"/>
      <c r="I324" s="30"/>
      <c r="J324" s="30"/>
      <c r="K324" s="32"/>
      <c r="L324" s="31"/>
      <c r="M324" s="31"/>
      <c r="N324" s="31"/>
      <c r="O324" s="32"/>
      <c r="P324" s="32"/>
      <c r="Q324" s="32"/>
      <c r="R324" s="32"/>
      <c r="S324" s="32"/>
      <c r="T324" s="32"/>
      <c r="U324" s="32"/>
      <c r="V324" s="32"/>
      <c r="W324" s="32"/>
      <c r="X324" s="32"/>
      <c r="Y324" s="32"/>
      <c r="Z324" s="32"/>
      <c r="AA324" s="32"/>
      <c r="AB324" s="34"/>
      <c r="AC324" s="32"/>
      <c r="AD324" s="32"/>
      <c r="AE324" s="32"/>
      <c r="AF324" s="34"/>
      <c r="AG324" s="32"/>
      <c r="AH324" s="30" t="e">
        <f t="shared" si="18"/>
        <v>#N/A</v>
      </c>
      <c r="AI324" s="51"/>
      <c r="AJ324" s="30" t="e">
        <f t="shared" si="17"/>
        <v>#N/A</v>
      </c>
      <c r="AK324" s="32" t="e">
        <f t="shared" si="19"/>
        <v>#N/A</v>
      </c>
    </row>
    <row r="325" spans="1:37" x14ac:dyDescent="0.3">
      <c r="A325" s="29" t="e">
        <f t="shared" si="16"/>
        <v>#N/A</v>
      </c>
      <c r="B325" s="30"/>
      <c r="C325" s="30"/>
      <c r="D325" s="31"/>
      <c r="E325" s="30"/>
      <c r="F325" s="32"/>
      <c r="G325" s="32"/>
      <c r="H325" s="32"/>
      <c r="I325" s="30"/>
      <c r="J325" s="30"/>
      <c r="K325" s="32"/>
      <c r="L325" s="31"/>
      <c r="M325" s="31"/>
      <c r="N325" s="31"/>
      <c r="O325" s="32"/>
      <c r="P325" s="32"/>
      <c r="Q325" s="32"/>
      <c r="R325" s="32"/>
      <c r="S325" s="32"/>
      <c r="T325" s="32"/>
      <c r="U325" s="32"/>
      <c r="V325" s="32"/>
      <c r="W325" s="32"/>
      <c r="X325" s="32"/>
      <c r="Y325" s="32"/>
      <c r="Z325" s="32"/>
      <c r="AA325" s="32"/>
      <c r="AB325" s="34"/>
      <c r="AC325" s="32"/>
      <c r="AD325" s="32"/>
      <c r="AE325" s="32"/>
      <c r="AF325" s="34"/>
      <c r="AG325" s="32"/>
      <c r="AH325" s="30" t="e">
        <f t="shared" si="18"/>
        <v>#N/A</v>
      </c>
      <c r="AI325" s="51"/>
      <c r="AJ325" s="30" t="e">
        <f t="shared" si="17"/>
        <v>#N/A</v>
      </c>
      <c r="AK325" s="32" t="e">
        <f t="shared" si="19"/>
        <v>#N/A</v>
      </c>
    </row>
    <row r="326" spans="1:37" x14ac:dyDescent="0.3">
      <c r="A326" s="29" t="e">
        <f t="shared" ref="A326:A389" si="20">IF(COUNTA(B326:AG326)&gt;0,"x",NA())</f>
        <v>#N/A</v>
      </c>
      <c r="B326" s="30"/>
      <c r="C326" s="30"/>
      <c r="D326" s="31"/>
      <c r="E326" s="30"/>
      <c r="F326" s="32"/>
      <c r="G326" s="32"/>
      <c r="H326" s="32"/>
      <c r="I326" s="30"/>
      <c r="J326" s="30"/>
      <c r="K326" s="32"/>
      <c r="L326" s="31"/>
      <c r="M326" s="31"/>
      <c r="N326" s="31"/>
      <c r="O326" s="32"/>
      <c r="P326" s="32"/>
      <c r="Q326" s="32"/>
      <c r="R326" s="32"/>
      <c r="S326" s="32"/>
      <c r="T326" s="32"/>
      <c r="U326" s="32"/>
      <c r="V326" s="32"/>
      <c r="W326" s="32"/>
      <c r="X326" s="32"/>
      <c r="Y326" s="32"/>
      <c r="Z326" s="32"/>
      <c r="AA326" s="32"/>
      <c r="AB326" s="34"/>
      <c r="AC326" s="32"/>
      <c r="AD326" s="32"/>
      <c r="AE326" s="32"/>
      <c r="AF326" s="34"/>
      <c r="AG326" s="32"/>
      <c r="AH326" s="30" t="e">
        <f t="shared" si="18"/>
        <v>#N/A</v>
      </c>
      <c r="AI326" s="51"/>
      <c r="AJ326" s="30" t="e">
        <f t="shared" ref="AJ326:AJ389" si="21">IF(ISBLANK(C326),NA(),"FIELD MUST BE COMPLETED BY HEALTH DEPT.")</f>
        <v>#N/A</v>
      </c>
      <c r="AK326" s="32" t="e">
        <f t="shared" si="19"/>
        <v>#N/A</v>
      </c>
    </row>
    <row r="327" spans="1:37" x14ac:dyDescent="0.3">
      <c r="A327" s="29" t="e">
        <f t="shared" si="20"/>
        <v>#N/A</v>
      </c>
      <c r="B327" s="30"/>
      <c r="C327" s="30"/>
      <c r="D327" s="31"/>
      <c r="E327" s="30"/>
      <c r="F327" s="32"/>
      <c r="G327" s="32"/>
      <c r="H327" s="32"/>
      <c r="I327" s="30"/>
      <c r="J327" s="30"/>
      <c r="K327" s="32"/>
      <c r="L327" s="31"/>
      <c r="M327" s="31"/>
      <c r="N327" s="31"/>
      <c r="O327" s="32"/>
      <c r="P327" s="32"/>
      <c r="Q327" s="32"/>
      <c r="R327" s="32"/>
      <c r="S327" s="32"/>
      <c r="T327" s="32"/>
      <c r="U327" s="32"/>
      <c r="V327" s="32"/>
      <c r="W327" s="32"/>
      <c r="X327" s="32"/>
      <c r="Y327" s="32"/>
      <c r="Z327" s="32"/>
      <c r="AA327" s="32"/>
      <c r="AB327" s="34"/>
      <c r="AC327" s="32"/>
      <c r="AD327" s="32"/>
      <c r="AE327" s="32"/>
      <c r="AF327" s="34"/>
      <c r="AG327" s="32"/>
      <c r="AH327" s="30" t="e">
        <f t="shared" ref="AH327:AH390" si="22">IF(ISBLANK(C327),NA(),"FIELD MUST BE COMPLETED BY HEALTH DEPT.")</f>
        <v>#N/A</v>
      </c>
      <c r="AI327" s="51"/>
      <c r="AJ327" s="30" t="e">
        <f t="shared" si="21"/>
        <v>#N/A</v>
      </c>
      <c r="AK327" s="32" t="e">
        <f t="shared" ref="AK327:AK390" si="23">IF(AND(ISBLANK(V327),ISBLANK(W327)),NA(),_xlfn.TEXTJOIN(";",TRUE,V327:W327))</f>
        <v>#N/A</v>
      </c>
    </row>
    <row r="328" spans="1:37" x14ac:dyDescent="0.3">
      <c r="A328" s="29" t="e">
        <f t="shared" si="20"/>
        <v>#N/A</v>
      </c>
      <c r="B328" s="30"/>
      <c r="C328" s="30"/>
      <c r="D328" s="31"/>
      <c r="E328" s="30"/>
      <c r="F328" s="32"/>
      <c r="G328" s="32"/>
      <c r="H328" s="32"/>
      <c r="I328" s="30"/>
      <c r="J328" s="30"/>
      <c r="K328" s="32"/>
      <c r="L328" s="31"/>
      <c r="M328" s="31"/>
      <c r="N328" s="31"/>
      <c r="O328" s="32"/>
      <c r="P328" s="32"/>
      <c r="Q328" s="32"/>
      <c r="R328" s="32"/>
      <c r="S328" s="32"/>
      <c r="T328" s="32"/>
      <c r="U328" s="32"/>
      <c r="V328" s="32"/>
      <c r="W328" s="32"/>
      <c r="X328" s="32"/>
      <c r="Y328" s="32"/>
      <c r="Z328" s="32"/>
      <c r="AA328" s="32"/>
      <c r="AB328" s="34"/>
      <c r="AC328" s="32"/>
      <c r="AD328" s="32"/>
      <c r="AE328" s="32"/>
      <c r="AF328" s="34"/>
      <c r="AG328" s="32"/>
      <c r="AH328" s="30" t="e">
        <f t="shared" si="22"/>
        <v>#N/A</v>
      </c>
      <c r="AI328" s="51"/>
      <c r="AJ328" s="30" t="e">
        <f t="shared" si="21"/>
        <v>#N/A</v>
      </c>
      <c r="AK328" s="32" t="e">
        <f t="shared" si="23"/>
        <v>#N/A</v>
      </c>
    </row>
    <row r="329" spans="1:37" x14ac:dyDescent="0.3">
      <c r="A329" s="29" t="e">
        <f t="shared" si="20"/>
        <v>#N/A</v>
      </c>
      <c r="B329" s="30"/>
      <c r="C329" s="30"/>
      <c r="D329" s="31"/>
      <c r="E329" s="30"/>
      <c r="F329" s="32"/>
      <c r="G329" s="32"/>
      <c r="H329" s="32"/>
      <c r="I329" s="30"/>
      <c r="J329" s="30"/>
      <c r="K329" s="32"/>
      <c r="L329" s="31"/>
      <c r="M329" s="31"/>
      <c r="N329" s="31"/>
      <c r="O329" s="32"/>
      <c r="P329" s="32"/>
      <c r="Q329" s="32"/>
      <c r="R329" s="32"/>
      <c r="S329" s="32"/>
      <c r="T329" s="32"/>
      <c r="U329" s="32"/>
      <c r="V329" s="32"/>
      <c r="W329" s="32"/>
      <c r="X329" s="32"/>
      <c r="Y329" s="32"/>
      <c r="Z329" s="32"/>
      <c r="AA329" s="32"/>
      <c r="AB329" s="34"/>
      <c r="AC329" s="32"/>
      <c r="AD329" s="32"/>
      <c r="AE329" s="32"/>
      <c r="AF329" s="34"/>
      <c r="AG329" s="32"/>
      <c r="AH329" s="30" t="e">
        <f t="shared" si="22"/>
        <v>#N/A</v>
      </c>
      <c r="AI329" s="51"/>
      <c r="AJ329" s="30" t="e">
        <f t="shared" si="21"/>
        <v>#N/A</v>
      </c>
      <c r="AK329" s="32" t="e">
        <f t="shared" si="23"/>
        <v>#N/A</v>
      </c>
    </row>
    <row r="330" spans="1:37" x14ac:dyDescent="0.3">
      <c r="A330" s="29" t="e">
        <f t="shared" si="20"/>
        <v>#N/A</v>
      </c>
      <c r="B330" s="30"/>
      <c r="C330" s="30"/>
      <c r="D330" s="31"/>
      <c r="E330" s="30"/>
      <c r="F330" s="32"/>
      <c r="G330" s="32"/>
      <c r="H330" s="32"/>
      <c r="I330" s="30"/>
      <c r="J330" s="30"/>
      <c r="K330" s="32"/>
      <c r="L330" s="31"/>
      <c r="M330" s="31"/>
      <c r="N330" s="31"/>
      <c r="O330" s="32"/>
      <c r="P330" s="32"/>
      <c r="Q330" s="32"/>
      <c r="R330" s="32"/>
      <c r="S330" s="32"/>
      <c r="T330" s="32"/>
      <c r="U330" s="32"/>
      <c r="V330" s="32"/>
      <c r="W330" s="32"/>
      <c r="X330" s="32"/>
      <c r="Y330" s="32"/>
      <c r="Z330" s="32"/>
      <c r="AA330" s="32"/>
      <c r="AB330" s="34"/>
      <c r="AC330" s="32"/>
      <c r="AD330" s="32"/>
      <c r="AE330" s="32"/>
      <c r="AF330" s="34"/>
      <c r="AG330" s="32"/>
      <c r="AH330" s="30" t="e">
        <f t="shared" si="22"/>
        <v>#N/A</v>
      </c>
      <c r="AI330" s="51"/>
      <c r="AJ330" s="30" t="e">
        <f t="shared" si="21"/>
        <v>#N/A</v>
      </c>
      <c r="AK330" s="32" t="e">
        <f t="shared" si="23"/>
        <v>#N/A</v>
      </c>
    </row>
    <row r="331" spans="1:37" x14ac:dyDescent="0.3">
      <c r="A331" s="29" t="e">
        <f t="shared" si="20"/>
        <v>#N/A</v>
      </c>
      <c r="B331" s="30"/>
      <c r="C331" s="30"/>
      <c r="D331" s="31"/>
      <c r="E331" s="30"/>
      <c r="F331" s="32"/>
      <c r="G331" s="32"/>
      <c r="H331" s="32"/>
      <c r="I331" s="30"/>
      <c r="J331" s="30"/>
      <c r="K331" s="32"/>
      <c r="L331" s="31"/>
      <c r="M331" s="31"/>
      <c r="N331" s="31"/>
      <c r="O331" s="32"/>
      <c r="P331" s="32"/>
      <c r="Q331" s="32"/>
      <c r="R331" s="32"/>
      <c r="S331" s="32"/>
      <c r="T331" s="32"/>
      <c r="U331" s="32"/>
      <c r="V331" s="32"/>
      <c r="W331" s="32"/>
      <c r="X331" s="32"/>
      <c r="Y331" s="32"/>
      <c r="Z331" s="32"/>
      <c r="AA331" s="32"/>
      <c r="AB331" s="34"/>
      <c r="AC331" s="32"/>
      <c r="AD331" s="32"/>
      <c r="AE331" s="32"/>
      <c r="AF331" s="34"/>
      <c r="AG331" s="32"/>
      <c r="AH331" s="30" t="e">
        <f t="shared" si="22"/>
        <v>#N/A</v>
      </c>
      <c r="AI331" s="51"/>
      <c r="AJ331" s="30" t="e">
        <f t="shared" si="21"/>
        <v>#N/A</v>
      </c>
      <c r="AK331" s="32" t="e">
        <f t="shared" si="23"/>
        <v>#N/A</v>
      </c>
    </row>
    <row r="332" spans="1:37" x14ac:dyDescent="0.3">
      <c r="A332" s="29" t="e">
        <f t="shared" si="20"/>
        <v>#N/A</v>
      </c>
      <c r="B332" s="30"/>
      <c r="C332" s="30"/>
      <c r="D332" s="31"/>
      <c r="E332" s="30"/>
      <c r="F332" s="32"/>
      <c r="G332" s="32"/>
      <c r="H332" s="32"/>
      <c r="I332" s="30"/>
      <c r="J332" s="30"/>
      <c r="K332" s="32"/>
      <c r="L332" s="31"/>
      <c r="M332" s="31"/>
      <c r="N332" s="31"/>
      <c r="O332" s="32"/>
      <c r="P332" s="32"/>
      <c r="Q332" s="32"/>
      <c r="R332" s="32"/>
      <c r="S332" s="32"/>
      <c r="T332" s="32"/>
      <c r="U332" s="32"/>
      <c r="V332" s="32"/>
      <c r="W332" s="32"/>
      <c r="X332" s="32"/>
      <c r="Y332" s="32"/>
      <c r="Z332" s="32"/>
      <c r="AA332" s="32"/>
      <c r="AB332" s="34"/>
      <c r="AC332" s="32"/>
      <c r="AD332" s="32"/>
      <c r="AE332" s="32"/>
      <c r="AF332" s="34"/>
      <c r="AG332" s="32"/>
      <c r="AH332" s="30" t="e">
        <f t="shared" si="22"/>
        <v>#N/A</v>
      </c>
      <c r="AI332" s="51"/>
      <c r="AJ332" s="30" t="e">
        <f t="shared" si="21"/>
        <v>#N/A</v>
      </c>
      <c r="AK332" s="32" t="e">
        <f t="shared" si="23"/>
        <v>#N/A</v>
      </c>
    </row>
    <row r="333" spans="1:37" x14ac:dyDescent="0.3">
      <c r="A333" s="29" t="e">
        <f t="shared" si="20"/>
        <v>#N/A</v>
      </c>
      <c r="B333" s="30"/>
      <c r="C333" s="30"/>
      <c r="D333" s="31"/>
      <c r="E333" s="30"/>
      <c r="F333" s="32"/>
      <c r="G333" s="32"/>
      <c r="H333" s="32"/>
      <c r="I333" s="30"/>
      <c r="J333" s="30"/>
      <c r="K333" s="32"/>
      <c r="L333" s="31"/>
      <c r="M333" s="31"/>
      <c r="N333" s="31"/>
      <c r="O333" s="32"/>
      <c r="P333" s="32"/>
      <c r="Q333" s="32"/>
      <c r="R333" s="32"/>
      <c r="S333" s="32"/>
      <c r="T333" s="32"/>
      <c r="U333" s="32"/>
      <c r="V333" s="32"/>
      <c r="W333" s="32"/>
      <c r="X333" s="32"/>
      <c r="Y333" s="32"/>
      <c r="Z333" s="32"/>
      <c r="AA333" s="32"/>
      <c r="AB333" s="34"/>
      <c r="AC333" s="32"/>
      <c r="AD333" s="32"/>
      <c r="AE333" s="32"/>
      <c r="AF333" s="34"/>
      <c r="AG333" s="32"/>
      <c r="AH333" s="30" t="e">
        <f t="shared" si="22"/>
        <v>#N/A</v>
      </c>
      <c r="AI333" s="51"/>
      <c r="AJ333" s="30" t="e">
        <f t="shared" si="21"/>
        <v>#N/A</v>
      </c>
      <c r="AK333" s="32" t="e">
        <f t="shared" si="23"/>
        <v>#N/A</v>
      </c>
    </row>
    <row r="334" spans="1:37" x14ac:dyDescent="0.3">
      <c r="A334" s="29" t="e">
        <f t="shared" si="20"/>
        <v>#N/A</v>
      </c>
      <c r="B334" s="30"/>
      <c r="C334" s="30"/>
      <c r="D334" s="31"/>
      <c r="E334" s="30"/>
      <c r="F334" s="32"/>
      <c r="G334" s="32"/>
      <c r="H334" s="32"/>
      <c r="I334" s="30"/>
      <c r="J334" s="30"/>
      <c r="K334" s="32"/>
      <c r="L334" s="31"/>
      <c r="M334" s="31"/>
      <c r="N334" s="31"/>
      <c r="O334" s="32"/>
      <c r="P334" s="32"/>
      <c r="Q334" s="32"/>
      <c r="R334" s="32"/>
      <c r="S334" s="32"/>
      <c r="T334" s="32"/>
      <c r="U334" s="32"/>
      <c r="V334" s="32"/>
      <c r="W334" s="32"/>
      <c r="X334" s="32"/>
      <c r="Y334" s="32"/>
      <c r="Z334" s="32"/>
      <c r="AA334" s="32"/>
      <c r="AB334" s="34"/>
      <c r="AC334" s="32"/>
      <c r="AD334" s="32"/>
      <c r="AE334" s="32"/>
      <c r="AF334" s="34"/>
      <c r="AG334" s="32"/>
      <c r="AH334" s="30" t="e">
        <f t="shared" si="22"/>
        <v>#N/A</v>
      </c>
      <c r="AI334" s="51"/>
      <c r="AJ334" s="30" t="e">
        <f t="shared" si="21"/>
        <v>#N/A</v>
      </c>
      <c r="AK334" s="32" t="e">
        <f t="shared" si="23"/>
        <v>#N/A</v>
      </c>
    </row>
    <row r="335" spans="1:37" x14ac:dyDescent="0.3">
      <c r="A335" s="29" t="e">
        <f t="shared" si="20"/>
        <v>#N/A</v>
      </c>
      <c r="B335" s="30"/>
      <c r="C335" s="30"/>
      <c r="D335" s="31"/>
      <c r="E335" s="30"/>
      <c r="F335" s="32"/>
      <c r="G335" s="32"/>
      <c r="H335" s="32"/>
      <c r="I335" s="30"/>
      <c r="J335" s="30"/>
      <c r="K335" s="32"/>
      <c r="L335" s="31"/>
      <c r="M335" s="31"/>
      <c r="N335" s="31"/>
      <c r="O335" s="32"/>
      <c r="P335" s="32"/>
      <c r="Q335" s="32"/>
      <c r="R335" s="32"/>
      <c r="S335" s="32"/>
      <c r="T335" s="32"/>
      <c r="U335" s="32"/>
      <c r="V335" s="32"/>
      <c r="W335" s="32"/>
      <c r="X335" s="32"/>
      <c r="Y335" s="32"/>
      <c r="Z335" s="32"/>
      <c r="AA335" s="32"/>
      <c r="AB335" s="34"/>
      <c r="AC335" s="32"/>
      <c r="AD335" s="32"/>
      <c r="AE335" s="32"/>
      <c r="AF335" s="34"/>
      <c r="AG335" s="32"/>
      <c r="AH335" s="30" t="e">
        <f t="shared" si="22"/>
        <v>#N/A</v>
      </c>
      <c r="AI335" s="51"/>
      <c r="AJ335" s="30" t="e">
        <f t="shared" si="21"/>
        <v>#N/A</v>
      </c>
      <c r="AK335" s="32" t="e">
        <f t="shared" si="23"/>
        <v>#N/A</v>
      </c>
    </row>
    <row r="336" spans="1:37" x14ac:dyDescent="0.3">
      <c r="A336" s="29" t="e">
        <f t="shared" si="20"/>
        <v>#N/A</v>
      </c>
      <c r="B336" s="30"/>
      <c r="C336" s="30"/>
      <c r="D336" s="31"/>
      <c r="E336" s="30"/>
      <c r="F336" s="32"/>
      <c r="G336" s="32"/>
      <c r="H336" s="32"/>
      <c r="I336" s="30"/>
      <c r="J336" s="30"/>
      <c r="K336" s="32"/>
      <c r="L336" s="31"/>
      <c r="M336" s="31"/>
      <c r="N336" s="31"/>
      <c r="O336" s="32"/>
      <c r="P336" s="32"/>
      <c r="Q336" s="32"/>
      <c r="R336" s="32"/>
      <c r="S336" s="32"/>
      <c r="T336" s="32"/>
      <c r="U336" s="32"/>
      <c r="V336" s="32"/>
      <c r="W336" s="32"/>
      <c r="X336" s="32"/>
      <c r="Y336" s="32"/>
      <c r="Z336" s="32"/>
      <c r="AA336" s="32"/>
      <c r="AB336" s="34"/>
      <c r="AC336" s="32"/>
      <c r="AD336" s="32"/>
      <c r="AE336" s="32"/>
      <c r="AF336" s="34"/>
      <c r="AG336" s="32"/>
      <c r="AH336" s="30" t="e">
        <f t="shared" si="22"/>
        <v>#N/A</v>
      </c>
      <c r="AI336" s="51"/>
      <c r="AJ336" s="30" t="e">
        <f t="shared" si="21"/>
        <v>#N/A</v>
      </c>
      <c r="AK336" s="32" t="e">
        <f t="shared" si="23"/>
        <v>#N/A</v>
      </c>
    </row>
    <row r="337" spans="1:37" x14ac:dyDescent="0.3">
      <c r="A337" s="29" t="e">
        <f t="shared" si="20"/>
        <v>#N/A</v>
      </c>
      <c r="B337" s="30"/>
      <c r="C337" s="30"/>
      <c r="D337" s="31"/>
      <c r="E337" s="30"/>
      <c r="F337" s="32"/>
      <c r="G337" s="32"/>
      <c r="H337" s="32"/>
      <c r="I337" s="30"/>
      <c r="J337" s="30"/>
      <c r="K337" s="32"/>
      <c r="L337" s="31"/>
      <c r="M337" s="31"/>
      <c r="N337" s="31"/>
      <c r="O337" s="32"/>
      <c r="P337" s="32"/>
      <c r="Q337" s="32"/>
      <c r="R337" s="32"/>
      <c r="S337" s="32"/>
      <c r="T337" s="32"/>
      <c r="U337" s="32"/>
      <c r="V337" s="32"/>
      <c r="W337" s="32"/>
      <c r="X337" s="32"/>
      <c r="Y337" s="32"/>
      <c r="Z337" s="32"/>
      <c r="AA337" s="32"/>
      <c r="AB337" s="34"/>
      <c r="AC337" s="32"/>
      <c r="AD337" s="32"/>
      <c r="AE337" s="32"/>
      <c r="AF337" s="34"/>
      <c r="AG337" s="32"/>
      <c r="AH337" s="30" t="e">
        <f t="shared" si="22"/>
        <v>#N/A</v>
      </c>
      <c r="AI337" s="51"/>
      <c r="AJ337" s="30" t="e">
        <f t="shared" si="21"/>
        <v>#N/A</v>
      </c>
      <c r="AK337" s="32" t="e">
        <f t="shared" si="23"/>
        <v>#N/A</v>
      </c>
    </row>
    <row r="338" spans="1:37" x14ac:dyDescent="0.3">
      <c r="A338" s="29" t="e">
        <f t="shared" si="20"/>
        <v>#N/A</v>
      </c>
      <c r="B338" s="30"/>
      <c r="C338" s="30"/>
      <c r="D338" s="31"/>
      <c r="E338" s="30"/>
      <c r="F338" s="32"/>
      <c r="G338" s="32"/>
      <c r="H338" s="32"/>
      <c r="I338" s="30"/>
      <c r="J338" s="30"/>
      <c r="K338" s="32"/>
      <c r="L338" s="31"/>
      <c r="M338" s="31"/>
      <c r="N338" s="31"/>
      <c r="O338" s="32"/>
      <c r="P338" s="32"/>
      <c r="Q338" s="32"/>
      <c r="R338" s="32"/>
      <c r="S338" s="32"/>
      <c r="T338" s="32"/>
      <c r="U338" s="32"/>
      <c r="V338" s="32"/>
      <c r="W338" s="32"/>
      <c r="X338" s="32"/>
      <c r="Y338" s="32"/>
      <c r="Z338" s="32"/>
      <c r="AA338" s="32"/>
      <c r="AB338" s="34"/>
      <c r="AC338" s="32"/>
      <c r="AD338" s="32"/>
      <c r="AE338" s="32"/>
      <c r="AF338" s="34"/>
      <c r="AG338" s="32"/>
      <c r="AH338" s="30" t="e">
        <f t="shared" si="22"/>
        <v>#N/A</v>
      </c>
      <c r="AI338" s="51"/>
      <c r="AJ338" s="30" t="e">
        <f t="shared" si="21"/>
        <v>#N/A</v>
      </c>
      <c r="AK338" s="32" t="e">
        <f t="shared" si="23"/>
        <v>#N/A</v>
      </c>
    </row>
    <row r="339" spans="1:37" x14ac:dyDescent="0.3">
      <c r="A339" s="29" t="e">
        <f t="shared" si="20"/>
        <v>#N/A</v>
      </c>
      <c r="B339" s="30"/>
      <c r="C339" s="30"/>
      <c r="D339" s="31"/>
      <c r="E339" s="30"/>
      <c r="F339" s="32"/>
      <c r="G339" s="32"/>
      <c r="H339" s="32"/>
      <c r="I339" s="30"/>
      <c r="J339" s="30"/>
      <c r="K339" s="32"/>
      <c r="L339" s="31"/>
      <c r="M339" s="31"/>
      <c r="N339" s="31"/>
      <c r="O339" s="32"/>
      <c r="P339" s="32"/>
      <c r="Q339" s="32"/>
      <c r="R339" s="32"/>
      <c r="S339" s="32"/>
      <c r="T339" s="32"/>
      <c r="U339" s="32"/>
      <c r="V339" s="32"/>
      <c r="W339" s="32"/>
      <c r="X339" s="32"/>
      <c r="Y339" s="32"/>
      <c r="Z339" s="32"/>
      <c r="AA339" s="32"/>
      <c r="AB339" s="34"/>
      <c r="AC339" s="32"/>
      <c r="AD339" s="32"/>
      <c r="AE339" s="32"/>
      <c r="AF339" s="34"/>
      <c r="AG339" s="32"/>
      <c r="AH339" s="30" t="e">
        <f t="shared" si="22"/>
        <v>#N/A</v>
      </c>
      <c r="AI339" s="51"/>
      <c r="AJ339" s="30" t="e">
        <f t="shared" si="21"/>
        <v>#N/A</v>
      </c>
      <c r="AK339" s="32" t="e">
        <f t="shared" si="23"/>
        <v>#N/A</v>
      </c>
    </row>
    <row r="340" spans="1:37" x14ac:dyDescent="0.3">
      <c r="A340" s="29" t="e">
        <f t="shared" si="20"/>
        <v>#N/A</v>
      </c>
      <c r="B340" s="30"/>
      <c r="C340" s="30"/>
      <c r="D340" s="31"/>
      <c r="E340" s="30"/>
      <c r="F340" s="32"/>
      <c r="G340" s="32"/>
      <c r="H340" s="32"/>
      <c r="I340" s="30"/>
      <c r="J340" s="30"/>
      <c r="K340" s="32"/>
      <c r="L340" s="31"/>
      <c r="M340" s="31"/>
      <c r="N340" s="31"/>
      <c r="O340" s="32"/>
      <c r="P340" s="32"/>
      <c r="Q340" s="32"/>
      <c r="R340" s="32"/>
      <c r="S340" s="32"/>
      <c r="T340" s="32"/>
      <c r="U340" s="32"/>
      <c r="V340" s="32"/>
      <c r="W340" s="32"/>
      <c r="X340" s="32"/>
      <c r="Y340" s="32"/>
      <c r="Z340" s="32"/>
      <c r="AA340" s="32"/>
      <c r="AB340" s="34"/>
      <c r="AC340" s="32"/>
      <c r="AD340" s="32"/>
      <c r="AE340" s="32"/>
      <c r="AF340" s="34"/>
      <c r="AG340" s="32"/>
      <c r="AH340" s="30" t="e">
        <f t="shared" si="22"/>
        <v>#N/A</v>
      </c>
      <c r="AI340" s="51"/>
      <c r="AJ340" s="30" t="e">
        <f t="shared" si="21"/>
        <v>#N/A</v>
      </c>
      <c r="AK340" s="32" t="e">
        <f t="shared" si="23"/>
        <v>#N/A</v>
      </c>
    </row>
    <row r="341" spans="1:37" x14ac:dyDescent="0.3">
      <c r="A341" s="29" t="e">
        <f t="shared" si="20"/>
        <v>#N/A</v>
      </c>
      <c r="B341" s="30"/>
      <c r="C341" s="30"/>
      <c r="D341" s="31"/>
      <c r="E341" s="30"/>
      <c r="F341" s="32"/>
      <c r="G341" s="32"/>
      <c r="H341" s="32"/>
      <c r="I341" s="30"/>
      <c r="J341" s="30"/>
      <c r="K341" s="32"/>
      <c r="L341" s="31"/>
      <c r="M341" s="31"/>
      <c r="N341" s="31"/>
      <c r="O341" s="32"/>
      <c r="P341" s="32"/>
      <c r="Q341" s="32"/>
      <c r="R341" s="32"/>
      <c r="S341" s="32"/>
      <c r="T341" s="32"/>
      <c r="U341" s="32"/>
      <c r="V341" s="32"/>
      <c r="W341" s="32"/>
      <c r="X341" s="32"/>
      <c r="Y341" s="32"/>
      <c r="Z341" s="32"/>
      <c r="AA341" s="32"/>
      <c r="AB341" s="34"/>
      <c r="AC341" s="32"/>
      <c r="AD341" s="32"/>
      <c r="AE341" s="32"/>
      <c r="AF341" s="34"/>
      <c r="AG341" s="32"/>
      <c r="AH341" s="30" t="e">
        <f t="shared" si="22"/>
        <v>#N/A</v>
      </c>
      <c r="AI341" s="51"/>
      <c r="AJ341" s="30" t="e">
        <f t="shared" si="21"/>
        <v>#N/A</v>
      </c>
      <c r="AK341" s="32" t="e">
        <f t="shared" si="23"/>
        <v>#N/A</v>
      </c>
    </row>
    <row r="342" spans="1:37" x14ac:dyDescent="0.3">
      <c r="A342" s="29" t="e">
        <f t="shared" si="20"/>
        <v>#N/A</v>
      </c>
      <c r="B342" s="30"/>
      <c r="C342" s="30"/>
      <c r="D342" s="31"/>
      <c r="E342" s="30"/>
      <c r="F342" s="32"/>
      <c r="G342" s="32"/>
      <c r="H342" s="32"/>
      <c r="I342" s="30"/>
      <c r="J342" s="30"/>
      <c r="K342" s="32"/>
      <c r="L342" s="31"/>
      <c r="M342" s="31"/>
      <c r="N342" s="31"/>
      <c r="O342" s="32"/>
      <c r="P342" s="32"/>
      <c r="Q342" s="32"/>
      <c r="R342" s="32"/>
      <c r="S342" s="32"/>
      <c r="T342" s="32"/>
      <c r="U342" s="32"/>
      <c r="V342" s="32"/>
      <c r="W342" s="32"/>
      <c r="X342" s="32"/>
      <c r="Y342" s="32"/>
      <c r="Z342" s="32"/>
      <c r="AA342" s="32"/>
      <c r="AB342" s="34"/>
      <c r="AC342" s="32"/>
      <c r="AD342" s="32"/>
      <c r="AE342" s="32"/>
      <c r="AF342" s="34"/>
      <c r="AG342" s="32"/>
      <c r="AH342" s="30" t="e">
        <f t="shared" si="22"/>
        <v>#N/A</v>
      </c>
      <c r="AI342" s="51"/>
      <c r="AJ342" s="30" t="e">
        <f t="shared" si="21"/>
        <v>#N/A</v>
      </c>
      <c r="AK342" s="32" t="e">
        <f t="shared" si="23"/>
        <v>#N/A</v>
      </c>
    </row>
    <row r="343" spans="1:37" x14ac:dyDescent="0.3">
      <c r="A343" s="29" t="e">
        <f t="shared" si="20"/>
        <v>#N/A</v>
      </c>
      <c r="B343" s="30"/>
      <c r="C343" s="30"/>
      <c r="D343" s="31"/>
      <c r="E343" s="30"/>
      <c r="F343" s="32"/>
      <c r="G343" s="32"/>
      <c r="H343" s="32"/>
      <c r="I343" s="30"/>
      <c r="J343" s="30"/>
      <c r="K343" s="32"/>
      <c r="L343" s="31"/>
      <c r="M343" s="31"/>
      <c r="N343" s="31"/>
      <c r="O343" s="32"/>
      <c r="P343" s="32"/>
      <c r="Q343" s="32"/>
      <c r="R343" s="32"/>
      <c r="S343" s="32"/>
      <c r="T343" s="32"/>
      <c r="U343" s="32"/>
      <c r="V343" s="32"/>
      <c r="W343" s="32"/>
      <c r="X343" s="32"/>
      <c r="Y343" s="32"/>
      <c r="Z343" s="32"/>
      <c r="AA343" s="32"/>
      <c r="AB343" s="34"/>
      <c r="AC343" s="32"/>
      <c r="AD343" s="32"/>
      <c r="AE343" s="32"/>
      <c r="AF343" s="34"/>
      <c r="AG343" s="32"/>
      <c r="AH343" s="30" t="e">
        <f t="shared" si="22"/>
        <v>#N/A</v>
      </c>
      <c r="AI343" s="51"/>
      <c r="AJ343" s="30" t="e">
        <f t="shared" si="21"/>
        <v>#N/A</v>
      </c>
      <c r="AK343" s="32" t="e">
        <f t="shared" si="23"/>
        <v>#N/A</v>
      </c>
    </row>
    <row r="344" spans="1:37" x14ac:dyDescent="0.3">
      <c r="A344" s="29" t="e">
        <f t="shared" si="20"/>
        <v>#N/A</v>
      </c>
      <c r="B344" s="30"/>
      <c r="C344" s="30"/>
      <c r="D344" s="31"/>
      <c r="E344" s="30"/>
      <c r="F344" s="32"/>
      <c r="G344" s="32"/>
      <c r="H344" s="32"/>
      <c r="I344" s="30"/>
      <c r="J344" s="30"/>
      <c r="K344" s="32"/>
      <c r="L344" s="31"/>
      <c r="M344" s="31"/>
      <c r="N344" s="31"/>
      <c r="O344" s="32"/>
      <c r="P344" s="32"/>
      <c r="Q344" s="32"/>
      <c r="R344" s="32"/>
      <c r="S344" s="32"/>
      <c r="T344" s="32"/>
      <c r="U344" s="32"/>
      <c r="V344" s="32"/>
      <c r="W344" s="32"/>
      <c r="X344" s="32"/>
      <c r="Y344" s="32"/>
      <c r="Z344" s="32"/>
      <c r="AA344" s="32"/>
      <c r="AB344" s="34"/>
      <c r="AC344" s="32"/>
      <c r="AD344" s="32"/>
      <c r="AE344" s="32"/>
      <c r="AF344" s="34"/>
      <c r="AG344" s="32"/>
      <c r="AH344" s="30" t="e">
        <f t="shared" si="22"/>
        <v>#N/A</v>
      </c>
      <c r="AI344" s="51"/>
      <c r="AJ344" s="30" t="e">
        <f t="shared" si="21"/>
        <v>#N/A</v>
      </c>
      <c r="AK344" s="32" t="e">
        <f t="shared" si="23"/>
        <v>#N/A</v>
      </c>
    </row>
    <row r="345" spans="1:37" x14ac:dyDescent="0.3">
      <c r="A345" s="29" t="e">
        <f t="shared" si="20"/>
        <v>#N/A</v>
      </c>
      <c r="B345" s="30"/>
      <c r="C345" s="30"/>
      <c r="D345" s="31"/>
      <c r="E345" s="30"/>
      <c r="F345" s="32"/>
      <c r="G345" s="32"/>
      <c r="H345" s="32"/>
      <c r="I345" s="30"/>
      <c r="J345" s="30"/>
      <c r="K345" s="32"/>
      <c r="L345" s="31"/>
      <c r="M345" s="31"/>
      <c r="N345" s="31"/>
      <c r="O345" s="32"/>
      <c r="P345" s="32"/>
      <c r="Q345" s="32"/>
      <c r="R345" s="32"/>
      <c r="S345" s="32"/>
      <c r="T345" s="32"/>
      <c r="U345" s="32"/>
      <c r="V345" s="32"/>
      <c r="W345" s="32"/>
      <c r="X345" s="32"/>
      <c r="Y345" s="32"/>
      <c r="Z345" s="32"/>
      <c r="AA345" s="32"/>
      <c r="AB345" s="34"/>
      <c r="AC345" s="32"/>
      <c r="AD345" s="32"/>
      <c r="AE345" s="32"/>
      <c r="AF345" s="34"/>
      <c r="AG345" s="32"/>
      <c r="AH345" s="30" t="e">
        <f t="shared" si="22"/>
        <v>#N/A</v>
      </c>
      <c r="AI345" s="51"/>
      <c r="AJ345" s="30" t="e">
        <f t="shared" si="21"/>
        <v>#N/A</v>
      </c>
      <c r="AK345" s="32" t="e">
        <f t="shared" si="23"/>
        <v>#N/A</v>
      </c>
    </row>
    <row r="346" spans="1:37" x14ac:dyDescent="0.3">
      <c r="A346" s="29" t="e">
        <f t="shared" si="20"/>
        <v>#N/A</v>
      </c>
      <c r="B346" s="30"/>
      <c r="C346" s="30"/>
      <c r="D346" s="31"/>
      <c r="E346" s="30"/>
      <c r="F346" s="32"/>
      <c r="G346" s="32"/>
      <c r="H346" s="32"/>
      <c r="I346" s="30"/>
      <c r="J346" s="30"/>
      <c r="K346" s="32"/>
      <c r="L346" s="31"/>
      <c r="M346" s="31"/>
      <c r="N346" s="31"/>
      <c r="O346" s="32"/>
      <c r="P346" s="32"/>
      <c r="Q346" s="32"/>
      <c r="R346" s="32"/>
      <c r="S346" s="32"/>
      <c r="T346" s="32"/>
      <c r="U346" s="32"/>
      <c r="V346" s="32"/>
      <c r="W346" s="32"/>
      <c r="X346" s="32"/>
      <c r="Y346" s="32"/>
      <c r="Z346" s="32"/>
      <c r="AA346" s="32"/>
      <c r="AB346" s="34"/>
      <c r="AC346" s="32"/>
      <c r="AD346" s="32"/>
      <c r="AE346" s="32"/>
      <c r="AF346" s="34"/>
      <c r="AG346" s="32"/>
      <c r="AH346" s="30" t="e">
        <f t="shared" si="22"/>
        <v>#N/A</v>
      </c>
      <c r="AI346" s="51"/>
      <c r="AJ346" s="30" t="e">
        <f t="shared" si="21"/>
        <v>#N/A</v>
      </c>
      <c r="AK346" s="32" t="e">
        <f t="shared" si="23"/>
        <v>#N/A</v>
      </c>
    </row>
    <row r="347" spans="1:37" x14ac:dyDescent="0.3">
      <c r="A347" s="29" t="e">
        <f t="shared" si="20"/>
        <v>#N/A</v>
      </c>
      <c r="B347" s="30"/>
      <c r="C347" s="30"/>
      <c r="D347" s="31"/>
      <c r="E347" s="30"/>
      <c r="F347" s="32"/>
      <c r="G347" s="32"/>
      <c r="H347" s="32"/>
      <c r="I347" s="30"/>
      <c r="J347" s="30"/>
      <c r="K347" s="32"/>
      <c r="L347" s="31"/>
      <c r="M347" s="31"/>
      <c r="N347" s="31"/>
      <c r="O347" s="32"/>
      <c r="P347" s="32"/>
      <c r="Q347" s="32"/>
      <c r="R347" s="32"/>
      <c r="S347" s="32"/>
      <c r="T347" s="32"/>
      <c r="U347" s="32"/>
      <c r="V347" s="32"/>
      <c r="W347" s="32"/>
      <c r="X347" s="32"/>
      <c r="Y347" s="32"/>
      <c r="Z347" s="32"/>
      <c r="AA347" s="32"/>
      <c r="AB347" s="34"/>
      <c r="AC347" s="32"/>
      <c r="AD347" s="32"/>
      <c r="AE347" s="32"/>
      <c r="AF347" s="34"/>
      <c r="AG347" s="32"/>
      <c r="AH347" s="30" t="e">
        <f t="shared" si="22"/>
        <v>#N/A</v>
      </c>
      <c r="AI347" s="51"/>
      <c r="AJ347" s="30" t="e">
        <f t="shared" si="21"/>
        <v>#N/A</v>
      </c>
      <c r="AK347" s="32" t="e">
        <f t="shared" si="23"/>
        <v>#N/A</v>
      </c>
    </row>
    <row r="348" spans="1:37" x14ac:dyDescent="0.3">
      <c r="A348" s="29" t="e">
        <f t="shared" si="20"/>
        <v>#N/A</v>
      </c>
      <c r="B348" s="30"/>
      <c r="C348" s="30"/>
      <c r="D348" s="31"/>
      <c r="E348" s="30"/>
      <c r="F348" s="32"/>
      <c r="G348" s="32"/>
      <c r="H348" s="32"/>
      <c r="I348" s="30"/>
      <c r="J348" s="30"/>
      <c r="K348" s="32"/>
      <c r="L348" s="31"/>
      <c r="M348" s="31"/>
      <c r="N348" s="31"/>
      <c r="O348" s="32"/>
      <c r="P348" s="32"/>
      <c r="Q348" s="32"/>
      <c r="R348" s="32"/>
      <c r="S348" s="32"/>
      <c r="T348" s="32"/>
      <c r="U348" s="32"/>
      <c r="V348" s="32"/>
      <c r="W348" s="32"/>
      <c r="X348" s="32"/>
      <c r="Y348" s="32"/>
      <c r="Z348" s="32"/>
      <c r="AA348" s="32"/>
      <c r="AB348" s="34"/>
      <c r="AC348" s="32"/>
      <c r="AD348" s="32"/>
      <c r="AE348" s="32"/>
      <c r="AF348" s="34"/>
      <c r="AG348" s="32"/>
      <c r="AH348" s="30" t="e">
        <f t="shared" si="22"/>
        <v>#N/A</v>
      </c>
      <c r="AI348" s="51"/>
      <c r="AJ348" s="30" t="e">
        <f t="shared" si="21"/>
        <v>#N/A</v>
      </c>
      <c r="AK348" s="32" t="e">
        <f t="shared" si="23"/>
        <v>#N/A</v>
      </c>
    </row>
    <row r="349" spans="1:37" x14ac:dyDescent="0.3">
      <c r="A349" s="29" t="e">
        <f t="shared" si="20"/>
        <v>#N/A</v>
      </c>
      <c r="B349" s="30"/>
      <c r="C349" s="30"/>
      <c r="D349" s="31"/>
      <c r="E349" s="30"/>
      <c r="F349" s="32"/>
      <c r="G349" s="32"/>
      <c r="H349" s="32"/>
      <c r="I349" s="30"/>
      <c r="J349" s="30"/>
      <c r="K349" s="32"/>
      <c r="L349" s="31"/>
      <c r="M349" s="31"/>
      <c r="N349" s="31"/>
      <c r="O349" s="32"/>
      <c r="P349" s="32"/>
      <c r="Q349" s="32"/>
      <c r="R349" s="32"/>
      <c r="S349" s="32"/>
      <c r="T349" s="32"/>
      <c r="U349" s="32"/>
      <c r="V349" s="32"/>
      <c r="W349" s="32"/>
      <c r="X349" s="32"/>
      <c r="Y349" s="32"/>
      <c r="Z349" s="32"/>
      <c r="AA349" s="32"/>
      <c r="AB349" s="34"/>
      <c r="AC349" s="32"/>
      <c r="AD349" s="32"/>
      <c r="AE349" s="32"/>
      <c r="AF349" s="34"/>
      <c r="AG349" s="32"/>
      <c r="AH349" s="30" t="e">
        <f t="shared" si="22"/>
        <v>#N/A</v>
      </c>
      <c r="AI349" s="51"/>
      <c r="AJ349" s="30" t="e">
        <f t="shared" si="21"/>
        <v>#N/A</v>
      </c>
      <c r="AK349" s="32" t="e">
        <f t="shared" si="23"/>
        <v>#N/A</v>
      </c>
    </row>
    <row r="350" spans="1:37" x14ac:dyDescent="0.3">
      <c r="A350" s="29" t="e">
        <f t="shared" si="20"/>
        <v>#N/A</v>
      </c>
      <c r="B350" s="30"/>
      <c r="C350" s="30"/>
      <c r="D350" s="31"/>
      <c r="E350" s="30"/>
      <c r="F350" s="32"/>
      <c r="G350" s="32"/>
      <c r="H350" s="32"/>
      <c r="I350" s="30"/>
      <c r="J350" s="30"/>
      <c r="K350" s="32"/>
      <c r="L350" s="31"/>
      <c r="M350" s="31"/>
      <c r="N350" s="31"/>
      <c r="O350" s="32"/>
      <c r="P350" s="32"/>
      <c r="Q350" s="32"/>
      <c r="R350" s="32"/>
      <c r="S350" s="32"/>
      <c r="T350" s="32"/>
      <c r="U350" s="32"/>
      <c r="V350" s="32"/>
      <c r="W350" s="32"/>
      <c r="X350" s="32"/>
      <c r="Y350" s="32"/>
      <c r="Z350" s="32"/>
      <c r="AA350" s="32"/>
      <c r="AB350" s="34"/>
      <c r="AC350" s="32"/>
      <c r="AD350" s="32"/>
      <c r="AE350" s="32"/>
      <c r="AF350" s="34"/>
      <c r="AG350" s="32"/>
      <c r="AH350" s="30" t="e">
        <f t="shared" si="22"/>
        <v>#N/A</v>
      </c>
      <c r="AI350" s="51"/>
      <c r="AJ350" s="30" t="e">
        <f t="shared" si="21"/>
        <v>#N/A</v>
      </c>
      <c r="AK350" s="32" t="e">
        <f t="shared" si="23"/>
        <v>#N/A</v>
      </c>
    </row>
    <row r="351" spans="1:37" x14ac:dyDescent="0.3">
      <c r="A351" s="29" t="e">
        <f t="shared" si="20"/>
        <v>#N/A</v>
      </c>
      <c r="B351" s="30"/>
      <c r="C351" s="30"/>
      <c r="D351" s="31"/>
      <c r="E351" s="30"/>
      <c r="F351" s="32"/>
      <c r="G351" s="32"/>
      <c r="H351" s="32"/>
      <c r="I351" s="30"/>
      <c r="J351" s="30"/>
      <c r="K351" s="32"/>
      <c r="L351" s="31"/>
      <c r="M351" s="31"/>
      <c r="N351" s="31"/>
      <c r="O351" s="32"/>
      <c r="P351" s="32"/>
      <c r="Q351" s="32"/>
      <c r="R351" s="32"/>
      <c r="S351" s="32"/>
      <c r="T351" s="32"/>
      <c r="U351" s="32"/>
      <c r="V351" s="32"/>
      <c r="W351" s="32"/>
      <c r="X351" s="32"/>
      <c r="Y351" s="32"/>
      <c r="Z351" s="32"/>
      <c r="AA351" s="32"/>
      <c r="AB351" s="34"/>
      <c r="AC351" s="32"/>
      <c r="AD351" s="32"/>
      <c r="AE351" s="32"/>
      <c r="AF351" s="34"/>
      <c r="AG351" s="32"/>
      <c r="AH351" s="30" t="e">
        <f t="shared" si="22"/>
        <v>#N/A</v>
      </c>
      <c r="AI351" s="51"/>
      <c r="AJ351" s="30" t="e">
        <f t="shared" si="21"/>
        <v>#N/A</v>
      </c>
      <c r="AK351" s="32" t="e">
        <f t="shared" si="23"/>
        <v>#N/A</v>
      </c>
    </row>
    <row r="352" spans="1:37" x14ac:dyDescent="0.3">
      <c r="A352" s="29" t="e">
        <f t="shared" si="20"/>
        <v>#N/A</v>
      </c>
      <c r="B352" s="30"/>
      <c r="C352" s="30"/>
      <c r="D352" s="31"/>
      <c r="E352" s="30"/>
      <c r="F352" s="32"/>
      <c r="G352" s="32"/>
      <c r="H352" s="32"/>
      <c r="I352" s="30"/>
      <c r="J352" s="30"/>
      <c r="K352" s="32"/>
      <c r="L352" s="31"/>
      <c r="M352" s="31"/>
      <c r="N352" s="31"/>
      <c r="O352" s="32"/>
      <c r="P352" s="32"/>
      <c r="Q352" s="32"/>
      <c r="R352" s="32"/>
      <c r="S352" s="32"/>
      <c r="T352" s="32"/>
      <c r="U352" s="32"/>
      <c r="V352" s="32"/>
      <c r="W352" s="32"/>
      <c r="X352" s="32"/>
      <c r="Y352" s="32"/>
      <c r="Z352" s="32"/>
      <c r="AA352" s="32"/>
      <c r="AB352" s="34"/>
      <c r="AC352" s="32"/>
      <c r="AD352" s="32"/>
      <c r="AE352" s="32"/>
      <c r="AF352" s="34"/>
      <c r="AG352" s="32"/>
      <c r="AH352" s="30" t="e">
        <f t="shared" si="22"/>
        <v>#N/A</v>
      </c>
      <c r="AI352" s="51"/>
      <c r="AJ352" s="30" t="e">
        <f t="shared" si="21"/>
        <v>#N/A</v>
      </c>
      <c r="AK352" s="32" t="e">
        <f t="shared" si="23"/>
        <v>#N/A</v>
      </c>
    </row>
    <row r="353" spans="1:37" x14ac:dyDescent="0.3">
      <c r="A353" s="29" t="e">
        <f t="shared" si="20"/>
        <v>#N/A</v>
      </c>
      <c r="B353" s="30"/>
      <c r="C353" s="30"/>
      <c r="D353" s="31"/>
      <c r="E353" s="30"/>
      <c r="F353" s="32"/>
      <c r="G353" s="32"/>
      <c r="H353" s="32"/>
      <c r="I353" s="30"/>
      <c r="J353" s="30"/>
      <c r="K353" s="32"/>
      <c r="L353" s="31"/>
      <c r="M353" s="31"/>
      <c r="N353" s="31"/>
      <c r="O353" s="32"/>
      <c r="P353" s="32"/>
      <c r="Q353" s="32"/>
      <c r="R353" s="32"/>
      <c r="S353" s="32"/>
      <c r="T353" s="32"/>
      <c r="U353" s="32"/>
      <c r="V353" s="32"/>
      <c r="W353" s="32"/>
      <c r="X353" s="32"/>
      <c r="Y353" s="32"/>
      <c r="Z353" s="32"/>
      <c r="AA353" s="32"/>
      <c r="AB353" s="34"/>
      <c r="AC353" s="32"/>
      <c r="AD353" s="32"/>
      <c r="AE353" s="32"/>
      <c r="AF353" s="34"/>
      <c r="AG353" s="32"/>
      <c r="AH353" s="30" t="e">
        <f t="shared" si="22"/>
        <v>#N/A</v>
      </c>
      <c r="AI353" s="51"/>
      <c r="AJ353" s="30" t="e">
        <f t="shared" si="21"/>
        <v>#N/A</v>
      </c>
      <c r="AK353" s="32" t="e">
        <f t="shared" si="23"/>
        <v>#N/A</v>
      </c>
    </row>
    <row r="354" spans="1:37" x14ac:dyDescent="0.3">
      <c r="A354" s="29" t="e">
        <f t="shared" si="20"/>
        <v>#N/A</v>
      </c>
      <c r="B354" s="30"/>
      <c r="C354" s="30"/>
      <c r="D354" s="31"/>
      <c r="E354" s="30"/>
      <c r="F354" s="32"/>
      <c r="G354" s="32"/>
      <c r="H354" s="32"/>
      <c r="I354" s="30"/>
      <c r="J354" s="30"/>
      <c r="K354" s="32"/>
      <c r="L354" s="31"/>
      <c r="M354" s="31"/>
      <c r="N354" s="31"/>
      <c r="O354" s="32"/>
      <c r="P354" s="32"/>
      <c r="Q354" s="32"/>
      <c r="R354" s="32"/>
      <c r="S354" s="32"/>
      <c r="T354" s="32"/>
      <c r="U354" s="32"/>
      <c r="V354" s="32"/>
      <c r="W354" s="32"/>
      <c r="X354" s="32"/>
      <c r="Y354" s="32"/>
      <c r="Z354" s="32"/>
      <c r="AA354" s="32"/>
      <c r="AB354" s="34"/>
      <c r="AC354" s="32"/>
      <c r="AD354" s="32"/>
      <c r="AE354" s="32"/>
      <c r="AF354" s="34"/>
      <c r="AG354" s="32"/>
      <c r="AH354" s="30" t="e">
        <f t="shared" si="22"/>
        <v>#N/A</v>
      </c>
      <c r="AI354" s="51"/>
      <c r="AJ354" s="30" t="e">
        <f t="shared" si="21"/>
        <v>#N/A</v>
      </c>
      <c r="AK354" s="32" t="e">
        <f t="shared" si="23"/>
        <v>#N/A</v>
      </c>
    </row>
    <row r="355" spans="1:37" x14ac:dyDescent="0.3">
      <c r="A355" s="29" t="e">
        <f t="shared" si="20"/>
        <v>#N/A</v>
      </c>
      <c r="B355" s="30"/>
      <c r="C355" s="30"/>
      <c r="D355" s="31"/>
      <c r="E355" s="30"/>
      <c r="F355" s="32"/>
      <c r="G355" s="32"/>
      <c r="H355" s="32"/>
      <c r="I355" s="30"/>
      <c r="J355" s="30"/>
      <c r="K355" s="32"/>
      <c r="L355" s="31"/>
      <c r="M355" s="31"/>
      <c r="N355" s="31"/>
      <c r="O355" s="32"/>
      <c r="P355" s="32"/>
      <c r="Q355" s="32"/>
      <c r="R355" s="32"/>
      <c r="S355" s="32"/>
      <c r="T355" s="32"/>
      <c r="U355" s="32"/>
      <c r="V355" s="32"/>
      <c r="W355" s="32"/>
      <c r="X355" s="32"/>
      <c r="Y355" s="32"/>
      <c r="Z355" s="32"/>
      <c r="AA355" s="32"/>
      <c r="AB355" s="34"/>
      <c r="AC355" s="32"/>
      <c r="AD355" s="32"/>
      <c r="AE355" s="32"/>
      <c r="AF355" s="34"/>
      <c r="AG355" s="32"/>
      <c r="AH355" s="30" t="e">
        <f t="shared" si="22"/>
        <v>#N/A</v>
      </c>
      <c r="AI355" s="51"/>
      <c r="AJ355" s="30" t="e">
        <f t="shared" si="21"/>
        <v>#N/A</v>
      </c>
      <c r="AK355" s="32" t="e">
        <f t="shared" si="23"/>
        <v>#N/A</v>
      </c>
    </row>
    <row r="356" spans="1:37" x14ac:dyDescent="0.3">
      <c r="A356" s="29" t="e">
        <f t="shared" si="20"/>
        <v>#N/A</v>
      </c>
      <c r="B356" s="30"/>
      <c r="C356" s="30"/>
      <c r="D356" s="31"/>
      <c r="E356" s="30"/>
      <c r="F356" s="32"/>
      <c r="G356" s="32"/>
      <c r="H356" s="32"/>
      <c r="I356" s="30"/>
      <c r="J356" s="30"/>
      <c r="K356" s="32"/>
      <c r="L356" s="31"/>
      <c r="M356" s="31"/>
      <c r="N356" s="31"/>
      <c r="O356" s="32"/>
      <c r="P356" s="32"/>
      <c r="Q356" s="32"/>
      <c r="R356" s="32"/>
      <c r="S356" s="32"/>
      <c r="T356" s="32"/>
      <c r="U356" s="32"/>
      <c r="V356" s="32"/>
      <c r="W356" s="32"/>
      <c r="X356" s="32"/>
      <c r="Y356" s="32"/>
      <c r="Z356" s="32"/>
      <c r="AA356" s="32"/>
      <c r="AB356" s="34"/>
      <c r="AC356" s="32"/>
      <c r="AD356" s="32"/>
      <c r="AE356" s="32"/>
      <c r="AF356" s="34"/>
      <c r="AG356" s="32"/>
      <c r="AH356" s="30" t="e">
        <f t="shared" si="22"/>
        <v>#N/A</v>
      </c>
      <c r="AI356" s="51"/>
      <c r="AJ356" s="30" t="e">
        <f t="shared" si="21"/>
        <v>#N/A</v>
      </c>
      <c r="AK356" s="32" t="e">
        <f t="shared" si="23"/>
        <v>#N/A</v>
      </c>
    </row>
    <row r="357" spans="1:37" x14ac:dyDescent="0.3">
      <c r="A357" s="29" t="e">
        <f t="shared" si="20"/>
        <v>#N/A</v>
      </c>
      <c r="B357" s="30"/>
      <c r="C357" s="30"/>
      <c r="D357" s="31"/>
      <c r="E357" s="30"/>
      <c r="F357" s="32"/>
      <c r="G357" s="32"/>
      <c r="H357" s="32"/>
      <c r="I357" s="30"/>
      <c r="J357" s="30"/>
      <c r="K357" s="32"/>
      <c r="L357" s="31"/>
      <c r="M357" s="31"/>
      <c r="N357" s="31"/>
      <c r="O357" s="32"/>
      <c r="P357" s="32"/>
      <c r="Q357" s="32"/>
      <c r="R357" s="32"/>
      <c r="S357" s="32"/>
      <c r="T357" s="32"/>
      <c r="U357" s="32"/>
      <c r="V357" s="32"/>
      <c r="W357" s="32"/>
      <c r="X357" s="32"/>
      <c r="Y357" s="32"/>
      <c r="Z357" s="32"/>
      <c r="AA357" s="32"/>
      <c r="AB357" s="34"/>
      <c r="AC357" s="32"/>
      <c r="AD357" s="32"/>
      <c r="AE357" s="32"/>
      <c r="AF357" s="34"/>
      <c r="AG357" s="32"/>
      <c r="AH357" s="30" t="e">
        <f t="shared" si="22"/>
        <v>#N/A</v>
      </c>
      <c r="AI357" s="51"/>
      <c r="AJ357" s="30" t="e">
        <f t="shared" si="21"/>
        <v>#N/A</v>
      </c>
      <c r="AK357" s="32" t="e">
        <f t="shared" si="23"/>
        <v>#N/A</v>
      </c>
    </row>
    <row r="358" spans="1:37" x14ac:dyDescent="0.3">
      <c r="A358" s="29" t="e">
        <f t="shared" si="20"/>
        <v>#N/A</v>
      </c>
      <c r="B358" s="30"/>
      <c r="C358" s="30"/>
      <c r="D358" s="31"/>
      <c r="E358" s="30"/>
      <c r="F358" s="32"/>
      <c r="G358" s="32"/>
      <c r="H358" s="32"/>
      <c r="I358" s="30"/>
      <c r="J358" s="30"/>
      <c r="K358" s="32"/>
      <c r="L358" s="31"/>
      <c r="M358" s="31"/>
      <c r="N358" s="31"/>
      <c r="O358" s="32"/>
      <c r="P358" s="32"/>
      <c r="Q358" s="32"/>
      <c r="R358" s="32"/>
      <c r="S358" s="32"/>
      <c r="T358" s="32"/>
      <c r="U358" s="32"/>
      <c r="V358" s="32"/>
      <c r="W358" s="32"/>
      <c r="X358" s="32"/>
      <c r="Y358" s="32"/>
      <c r="Z358" s="32"/>
      <c r="AA358" s="32"/>
      <c r="AB358" s="34"/>
      <c r="AC358" s="32"/>
      <c r="AD358" s="32"/>
      <c r="AE358" s="32"/>
      <c r="AF358" s="34"/>
      <c r="AG358" s="32"/>
      <c r="AH358" s="30" t="e">
        <f t="shared" si="22"/>
        <v>#N/A</v>
      </c>
      <c r="AI358" s="51"/>
      <c r="AJ358" s="30" t="e">
        <f t="shared" si="21"/>
        <v>#N/A</v>
      </c>
      <c r="AK358" s="32" t="e">
        <f t="shared" si="23"/>
        <v>#N/A</v>
      </c>
    </row>
    <row r="359" spans="1:37" x14ac:dyDescent="0.3">
      <c r="A359" s="29" t="e">
        <f t="shared" si="20"/>
        <v>#N/A</v>
      </c>
      <c r="B359" s="30"/>
      <c r="C359" s="30"/>
      <c r="D359" s="31"/>
      <c r="E359" s="30"/>
      <c r="F359" s="32"/>
      <c r="G359" s="32"/>
      <c r="H359" s="32"/>
      <c r="I359" s="30"/>
      <c r="J359" s="30"/>
      <c r="K359" s="32"/>
      <c r="L359" s="31"/>
      <c r="M359" s="31"/>
      <c r="N359" s="31"/>
      <c r="O359" s="32"/>
      <c r="P359" s="32"/>
      <c r="Q359" s="32"/>
      <c r="R359" s="32"/>
      <c r="S359" s="32"/>
      <c r="T359" s="32"/>
      <c r="U359" s="32"/>
      <c r="V359" s="32"/>
      <c r="W359" s="32"/>
      <c r="X359" s="32"/>
      <c r="Y359" s="32"/>
      <c r="Z359" s="32"/>
      <c r="AA359" s="32"/>
      <c r="AB359" s="34"/>
      <c r="AC359" s="32"/>
      <c r="AD359" s="32"/>
      <c r="AE359" s="32"/>
      <c r="AF359" s="34"/>
      <c r="AG359" s="32"/>
      <c r="AH359" s="30" t="e">
        <f t="shared" si="22"/>
        <v>#N/A</v>
      </c>
      <c r="AI359" s="51"/>
      <c r="AJ359" s="30" t="e">
        <f t="shared" si="21"/>
        <v>#N/A</v>
      </c>
      <c r="AK359" s="32" t="e">
        <f t="shared" si="23"/>
        <v>#N/A</v>
      </c>
    </row>
    <row r="360" spans="1:37" x14ac:dyDescent="0.3">
      <c r="A360" s="29" t="e">
        <f t="shared" si="20"/>
        <v>#N/A</v>
      </c>
      <c r="B360" s="30"/>
      <c r="C360" s="30"/>
      <c r="D360" s="31"/>
      <c r="E360" s="30"/>
      <c r="F360" s="32"/>
      <c r="G360" s="32"/>
      <c r="H360" s="32"/>
      <c r="I360" s="30"/>
      <c r="J360" s="30"/>
      <c r="K360" s="32"/>
      <c r="L360" s="31"/>
      <c r="M360" s="31"/>
      <c r="N360" s="31"/>
      <c r="O360" s="32"/>
      <c r="P360" s="32"/>
      <c r="Q360" s="32"/>
      <c r="R360" s="32"/>
      <c r="S360" s="32"/>
      <c r="T360" s="32"/>
      <c r="U360" s="32"/>
      <c r="V360" s="32"/>
      <c r="W360" s="32"/>
      <c r="X360" s="32"/>
      <c r="Y360" s="32"/>
      <c r="Z360" s="32"/>
      <c r="AA360" s="32"/>
      <c r="AB360" s="34"/>
      <c r="AC360" s="32"/>
      <c r="AD360" s="32"/>
      <c r="AE360" s="32"/>
      <c r="AF360" s="34"/>
      <c r="AG360" s="32"/>
      <c r="AH360" s="30" t="e">
        <f t="shared" si="22"/>
        <v>#N/A</v>
      </c>
      <c r="AI360" s="51"/>
      <c r="AJ360" s="30" t="e">
        <f t="shared" si="21"/>
        <v>#N/A</v>
      </c>
      <c r="AK360" s="32" t="e">
        <f t="shared" si="23"/>
        <v>#N/A</v>
      </c>
    </row>
    <row r="361" spans="1:37" x14ac:dyDescent="0.3">
      <c r="A361" s="29" t="e">
        <f t="shared" si="20"/>
        <v>#N/A</v>
      </c>
      <c r="B361" s="30"/>
      <c r="C361" s="30"/>
      <c r="D361" s="31"/>
      <c r="E361" s="30"/>
      <c r="F361" s="32"/>
      <c r="G361" s="32"/>
      <c r="H361" s="32"/>
      <c r="I361" s="30"/>
      <c r="J361" s="30"/>
      <c r="K361" s="32"/>
      <c r="L361" s="31"/>
      <c r="M361" s="31"/>
      <c r="N361" s="31"/>
      <c r="O361" s="32"/>
      <c r="P361" s="32"/>
      <c r="Q361" s="32"/>
      <c r="R361" s="32"/>
      <c r="S361" s="32"/>
      <c r="T361" s="32"/>
      <c r="U361" s="32"/>
      <c r="V361" s="32"/>
      <c r="W361" s="32"/>
      <c r="X361" s="32"/>
      <c r="Y361" s="32"/>
      <c r="Z361" s="32"/>
      <c r="AA361" s="32"/>
      <c r="AB361" s="34"/>
      <c r="AC361" s="32"/>
      <c r="AD361" s="32"/>
      <c r="AE361" s="32"/>
      <c r="AF361" s="34"/>
      <c r="AG361" s="32"/>
      <c r="AH361" s="30" t="e">
        <f t="shared" si="22"/>
        <v>#N/A</v>
      </c>
      <c r="AI361" s="51"/>
      <c r="AJ361" s="30" t="e">
        <f t="shared" si="21"/>
        <v>#N/A</v>
      </c>
      <c r="AK361" s="32" t="e">
        <f t="shared" si="23"/>
        <v>#N/A</v>
      </c>
    </row>
    <row r="362" spans="1:37" x14ac:dyDescent="0.3">
      <c r="A362" s="29" t="e">
        <f t="shared" si="20"/>
        <v>#N/A</v>
      </c>
      <c r="B362" s="30"/>
      <c r="C362" s="30"/>
      <c r="D362" s="31"/>
      <c r="E362" s="30"/>
      <c r="F362" s="32"/>
      <c r="G362" s="32"/>
      <c r="H362" s="32"/>
      <c r="I362" s="30"/>
      <c r="J362" s="30"/>
      <c r="K362" s="32"/>
      <c r="L362" s="31"/>
      <c r="M362" s="31"/>
      <c r="N362" s="31"/>
      <c r="O362" s="32"/>
      <c r="P362" s="32"/>
      <c r="Q362" s="32"/>
      <c r="R362" s="32"/>
      <c r="S362" s="32"/>
      <c r="T362" s="32"/>
      <c r="U362" s="32"/>
      <c r="V362" s="32"/>
      <c r="W362" s="32"/>
      <c r="X362" s="32"/>
      <c r="Y362" s="32"/>
      <c r="Z362" s="32"/>
      <c r="AA362" s="32"/>
      <c r="AB362" s="34"/>
      <c r="AC362" s="32"/>
      <c r="AD362" s="32"/>
      <c r="AE362" s="32"/>
      <c r="AF362" s="34"/>
      <c r="AG362" s="32"/>
      <c r="AH362" s="30" t="e">
        <f t="shared" si="22"/>
        <v>#N/A</v>
      </c>
      <c r="AI362" s="51"/>
      <c r="AJ362" s="30" t="e">
        <f t="shared" si="21"/>
        <v>#N/A</v>
      </c>
      <c r="AK362" s="32" t="e">
        <f t="shared" si="23"/>
        <v>#N/A</v>
      </c>
    </row>
    <row r="363" spans="1:37" x14ac:dyDescent="0.3">
      <c r="A363" s="29" t="e">
        <f t="shared" si="20"/>
        <v>#N/A</v>
      </c>
      <c r="B363" s="30"/>
      <c r="C363" s="30"/>
      <c r="D363" s="31"/>
      <c r="E363" s="30"/>
      <c r="F363" s="32"/>
      <c r="G363" s="32"/>
      <c r="H363" s="32"/>
      <c r="I363" s="30"/>
      <c r="J363" s="30"/>
      <c r="K363" s="32"/>
      <c r="L363" s="31"/>
      <c r="M363" s="31"/>
      <c r="N363" s="31"/>
      <c r="O363" s="32"/>
      <c r="P363" s="32"/>
      <c r="Q363" s="32"/>
      <c r="R363" s="32"/>
      <c r="S363" s="32"/>
      <c r="T363" s="32"/>
      <c r="U363" s="32"/>
      <c r="V363" s="32"/>
      <c r="W363" s="32"/>
      <c r="X363" s="32"/>
      <c r="Y363" s="32"/>
      <c r="Z363" s="32"/>
      <c r="AA363" s="32"/>
      <c r="AB363" s="34"/>
      <c r="AC363" s="32"/>
      <c r="AD363" s="32"/>
      <c r="AE363" s="32"/>
      <c r="AF363" s="34"/>
      <c r="AG363" s="32"/>
      <c r="AH363" s="30" t="e">
        <f t="shared" si="22"/>
        <v>#N/A</v>
      </c>
      <c r="AI363" s="51"/>
      <c r="AJ363" s="30" t="e">
        <f t="shared" si="21"/>
        <v>#N/A</v>
      </c>
      <c r="AK363" s="32" t="e">
        <f t="shared" si="23"/>
        <v>#N/A</v>
      </c>
    </row>
    <row r="364" spans="1:37" x14ac:dyDescent="0.3">
      <c r="A364" s="29" t="e">
        <f t="shared" si="20"/>
        <v>#N/A</v>
      </c>
      <c r="B364" s="30"/>
      <c r="C364" s="30"/>
      <c r="D364" s="31"/>
      <c r="E364" s="30"/>
      <c r="F364" s="32"/>
      <c r="G364" s="32"/>
      <c r="H364" s="32"/>
      <c r="I364" s="30"/>
      <c r="J364" s="30"/>
      <c r="K364" s="32"/>
      <c r="L364" s="31"/>
      <c r="M364" s="31"/>
      <c r="N364" s="31"/>
      <c r="O364" s="32"/>
      <c r="P364" s="32"/>
      <c r="Q364" s="32"/>
      <c r="R364" s="32"/>
      <c r="S364" s="32"/>
      <c r="T364" s="32"/>
      <c r="U364" s="32"/>
      <c r="V364" s="32"/>
      <c r="W364" s="32"/>
      <c r="X364" s="32"/>
      <c r="Y364" s="32"/>
      <c r="Z364" s="32"/>
      <c r="AA364" s="32"/>
      <c r="AB364" s="34"/>
      <c r="AC364" s="32"/>
      <c r="AD364" s="32"/>
      <c r="AE364" s="32"/>
      <c r="AF364" s="34"/>
      <c r="AG364" s="32"/>
      <c r="AH364" s="30" t="e">
        <f t="shared" si="22"/>
        <v>#N/A</v>
      </c>
      <c r="AI364" s="51"/>
      <c r="AJ364" s="30" t="e">
        <f t="shared" si="21"/>
        <v>#N/A</v>
      </c>
      <c r="AK364" s="32" t="e">
        <f t="shared" si="23"/>
        <v>#N/A</v>
      </c>
    </row>
    <row r="365" spans="1:37" x14ac:dyDescent="0.3">
      <c r="A365" s="29" t="e">
        <f t="shared" si="20"/>
        <v>#N/A</v>
      </c>
      <c r="B365" s="30"/>
      <c r="C365" s="30"/>
      <c r="D365" s="31"/>
      <c r="E365" s="30"/>
      <c r="F365" s="32"/>
      <c r="G365" s="32"/>
      <c r="H365" s="32"/>
      <c r="I365" s="30"/>
      <c r="J365" s="30"/>
      <c r="K365" s="32"/>
      <c r="L365" s="31"/>
      <c r="M365" s="31"/>
      <c r="N365" s="31"/>
      <c r="O365" s="32"/>
      <c r="P365" s="32"/>
      <c r="Q365" s="32"/>
      <c r="R365" s="32"/>
      <c r="S365" s="32"/>
      <c r="T365" s="32"/>
      <c r="U365" s="32"/>
      <c r="V365" s="32"/>
      <c r="W365" s="32"/>
      <c r="X365" s="32"/>
      <c r="Y365" s="32"/>
      <c r="Z365" s="32"/>
      <c r="AA365" s="32"/>
      <c r="AB365" s="34"/>
      <c r="AC365" s="32"/>
      <c r="AD365" s="32"/>
      <c r="AE365" s="32"/>
      <c r="AF365" s="34"/>
      <c r="AG365" s="32"/>
      <c r="AH365" s="30" t="e">
        <f t="shared" si="22"/>
        <v>#N/A</v>
      </c>
      <c r="AI365" s="51"/>
      <c r="AJ365" s="30" t="e">
        <f t="shared" si="21"/>
        <v>#N/A</v>
      </c>
      <c r="AK365" s="32" t="e">
        <f t="shared" si="23"/>
        <v>#N/A</v>
      </c>
    </row>
    <row r="366" spans="1:37" x14ac:dyDescent="0.3">
      <c r="A366" s="29" t="e">
        <f t="shared" si="20"/>
        <v>#N/A</v>
      </c>
      <c r="B366" s="30"/>
      <c r="C366" s="30"/>
      <c r="D366" s="31"/>
      <c r="E366" s="30"/>
      <c r="F366" s="32"/>
      <c r="G366" s="32"/>
      <c r="H366" s="32"/>
      <c r="I366" s="30"/>
      <c r="J366" s="30"/>
      <c r="K366" s="32"/>
      <c r="L366" s="31"/>
      <c r="M366" s="31"/>
      <c r="N366" s="31"/>
      <c r="O366" s="32"/>
      <c r="P366" s="32"/>
      <c r="Q366" s="32"/>
      <c r="R366" s="32"/>
      <c r="S366" s="32"/>
      <c r="T366" s="32"/>
      <c r="U366" s="32"/>
      <c r="V366" s="32"/>
      <c r="W366" s="32"/>
      <c r="X366" s="32"/>
      <c r="Y366" s="32"/>
      <c r="Z366" s="32"/>
      <c r="AA366" s="32"/>
      <c r="AB366" s="34"/>
      <c r="AC366" s="32"/>
      <c r="AD366" s="32"/>
      <c r="AE366" s="32"/>
      <c r="AF366" s="34"/>
      <c r="AG366" s="32"/>
      <c r="AH366" s="30" t="e">
        <f t="shared" si="22"/>
        <v>#N/A</v>
      </c>
      <c r="AI366" s="51"/>
      <c r="AJ366" s="30" t="e">
        <f t="shared" si="21"/>
        <v>#N/A</v>
      </c>
      <c r="AK366" s="32" t="e">
        <f t="shared" si="23"/>
        <v>#N/A</v>
      </c>
    </row>
    <row r="367" spans="1:37" x14ac:dyDescent="0.3">
      <c r="A367" s="29" t="e">
        <f t="shared" si="20"/>
        <v>#N/A</v>
      </c>
      <c r="B367" s="30"/>
      <c r="C367" s="30"/>
      <c r="D367" s="31"/>
      <c r="E367" s="30"/>
      <c r="F367" s="32"/>
      <c r="G367" s="32"/>
      <c r="H367" s="32"/>
      <c r="I367" s="30"/>
      <c r="J367" s="30"/>
      <c r="K367" s="32"/>
      <c r="L367" s="31"/>
      <c r="M367" s="31"/>
      <c r="N367" s="31"/>
      <c r="O367" s="32"/>
      <c r="P367" s="32"/>
      <c r="Q367" s="32"/>
      <c r="R367" s="32"/>
      <c r="S367" s="32"/>
      <c r="T367" s="32"/>
      <c r="U367" s="32"/>
      <c r="V367" s="32"/>
      <c r="W367" s="32"/>
      <c r="X367" s="32"/>
      <c r="Y367" s="32"/>
      <c r="Z367" s="32"/>
      <c r="AA367" s="32"/>
      <c r="AB367" s="34"/>
      <c r="AC367" s="32"/>
      <c r="AD367" s="32"/>
      <c r="AE367" s="32"/>
      <c r="AF367" s="34"/>
      <c r="AG367" s="32"/>
      <c r="AH367" s="30" t="e">
        <f t="shared" si="22"/>
        <v>#N/A</v>
      </c>
      <c r="AI367" s="51"/>
      <c r="AJ367" s="30" t="e">
        <f t="shared" si="21"/>
        <v>#N/A</v>
      </c>
      <c r="AK367" s="32" t="e">
        <f t="shared" si="23"/>
        <v>#N/A</v>
      </c>
    </row>
    <row r="368" spans="1:37" x14ac:dyDescent="0.3">
      <c r="A368" s="29" t="e">
        <f t="shared" si="20"/>
        <v>#N/A</v>
      </c>
      <c r="B368" s="30"/>
      <c r="C368" s="30"/>
      <c r="D368" s="31"/>
      <c r="E368" s="30"/>
      <c r="F368" s="32"/>
      <c r="G368" s="32"/>
      <c r="H368" s="32"/>
      <c r="I368" s="30"/>
      <c r="J368" s="30"/>
      <c r="K368" s="32"/>
      <c r="L368" s="31"/>
      <c r="M368" s="31"/>
      <c r="N368" s="31"/>
      <c r="O368" s="32"/>
      <c r="P368" s="32"/>
      <c r="Q368" s="32"/>
      <c r="R368" s="32"/>
      <c r="S368" s="32"/>
      <c r="T368" s="32"/>
      <c r="U368" s="32"/>
      <c r="V368" s="32"/>
      <c r="W368" s="32"/>
      <c r="X368" s="32"/>
      <c r="Y368" s="32"/>
      <c r="Z368" s="32"/>
      <c r="AA368" s="32"/>
      <c r="AB368" s="34"/>
      <c r="AC368" s="32"/>
      <c r="AD368" s="32"/>
      <c r="AE368" s="32"/>
      <c r="AF368" s="34"/>
      <c r="AG368" s="32"/>
      <c r="AH368" s="30" t="e">
        <f t="shared" si="22"/>
        <v>#N/A</v>
      </c>
      <c r="AI368" s="51"/>
      <c r="AJ368" s="30" t="e">
        <f t="shared" si="21"/>
        <v>#N/A</v>
      </c>
      <c r="AK368" s="32" t="e">
        <f t="shared" si="23"/>
        <v>#N/A</v>
      </c>
    </row>
    <row r="369" spans="1:37" x14ac:dyDescent="0.3">
      <c r="A369" s="29" t="e">
        <f t="shared" si="20"/>
        <v>#N/A</v>
      </c>
      <c r="B369" s="30"/>
      <c r="C369" s="30"/>
      <c r="D369" s="31"/>
      <c r="E369" s="30"/>
      <c r="F369" s="32"/>
      <c r="G369" s="32"/>
      <c r="H369" s="32"/>
      <c r="I369" s="30"/>
      <c r="J369" s="30"/>
      <c r="K369" s="32"/>
      <c r="L369" s="31"/>
      <c r="M369" s="31"/>
      <c r="N369" s="31"/>
      <c r="O369" s="32"/>
      <c r="P369" s="32"/>
      <c r="Q369" s="32"/>
      <c r="R369" s="32"/>
      <c r="S369" s="32"/>
      <c r="T369" s="32"/>
      <c r="U369" s="32"/>
      <c r="V369" s="32"/>
      <c r="W369" s="32"/>
      <c r="X369" s="32"/>
      <c r="Y369" s="32"/>
      <c r="Z369" s="32"/>
      <c r="AA369" s="32"/>
      <c r="AB369" s="34"/>
      <c r="AC369" s="32"/>
      <c r="AD369" s="32"/>
      <c r="AE369" s="32"/>
      <c r="AF369" s="34"/>
      <c r="AG369" s="32"/>
      <c r="AH369" s="30" t="e">
        <f t="shared" si="22"/>
        <v>#N/A</v>
      </c>
      <c r="AI369" s="51"/>
      <c r="AJ369" s="30" t="e">
        <f t="shared" si="21"/>
        <v>#N/A</v>
      </c>
      <c r="AK369" s="32" t="e">
        <f t="shared" si="23"/>
        <v>#N/A</v>
      </c>
    </row>
    <row r="370" spans="1:37" x14ac:dyDescent="0.3">
      <c r="A370" s="29" t="e">
        <f t="shared" si="20"/>
        <v>#N/A</v>
      </c>
      <c r="B370" s="30"/>
      <c r="C370" s="30"/>
      <c r="D370" s="31"/>
      <c r="E370" s="30"/>
      <c r="F370" s="32"/>
      <c r="G370" s="32"/>
      <c r="H370" s="32"/>
      <c r="I370" s="30"/>
      <c r="J370" s="30"/>
      <c r="K370" s="32"/>
      <c r="L370" s="31"/>
      <c r="M370" s="31"/>
      <c r="N370" s="31"/>
      <c r="O370" s="32"/>
      <c r="P370" s="32"/>
      <c r="Q370" s="32"/>
      <c r="R370" s="32"/>
      <c r="S370" s="32"/>
      <c r="T370" s="32"/>
      <c r="U370" s="32"/>
      <c r="V370" s="32"/>
      <c r="W370" s="32"/>
      <c r="X370" s="32"/>
      <c r="Y370" s="32"/>
      <c r="Z370" s="32"/>
      <c r="AA370" s="32"/>
      <c r="AB370" s="34"/>
      <c r="AC370" s="32"/>
      <c r="AD370" s="32"/>
      <c r="AE370" s="32"/>
      <c r="AF370" s="34"/>
      <c r="AG370" s="32"/>
      <c r="AH370" s="30" t="e">
        <f t="shared" si="22"/>
        <v>#N/A</v>
      </c>
      <c r="AI370" s="51"/>
      <c r="AJ370" s="30" t="e">
        <f t="shared" si="21"/>
        <v>#N/A</v>
      </c>
      <c r="AK370" s="32" t="e">
        <f t="shared" si="23"/>
        <v>#N/A</v>
      </c>
    </row>
    <row r="371" spans="1:37" x14ac:dyDescent="0.3">
      <c r="A371" s="29" t="e">
        <f t="shared" si="20"/>
        <v>#N/A</v>
      </c>
      <c r="B371" s="30"/>
      <c r="C371" s="30"/>
      <c r="D371" s="31"/>
      <c r="E371" s="30"/>
      <c r="F371" s="32"/>
      <c r="G371" s="32"/>
      <c r="H371" s="32"/>
      <c r="I371" s="30"/>
      <c r="J371" s="30"/>
      <c r="K371" s="32"/>
      <c r="L371" s="31"/>
      <c r="M371" s="31"/>
      <c r="N371" s="31"/>
      <c r="O371" s="32"/>
      <c r="P371" s="32"/>
      <c r="Q371" s="32"/>
      <c r="R371" s="32"/>
      <c r="S371" s="32"/>
      <c r="T371" s="32"/>
      <c r="U371" s="32"/>
      <c r="V371" s="32"/>
      <c r="W371" s="32"/>
      <c r="X371" s="32"/>
      <c r="Y371" s="32"/>
      <c r="Z371" s="32"/>
      <c r="AA371" s="32"/>
      <c r="AB371" s="34"/>
      <c r="AC371" s="32"/>
      <c r="AD371" s="32"/>
      <c r="AE371" s="32"/>
      <c r="AF371" s="34"/>
      <c r="AG371" s="32"/>
      <c r="AH371" s="30" t="e">
        <f t="shared" si="22"/>
        <v>#N/A</v>
      </c>
      <c r="AI371" s="51"/>
      <c r="AJ371" s="30" t="e">
        <f t="shared" si="21"/>
        <v>#N/A</v>
      </c>
      <c r="AK371" s="32" t="e">
        <f t="shared" si="23"/>
        <v>#N/A</v>
      </c>
    </row>
    <row r="372" spans="1:37" x14ac:dyDescent="0.3">
      <c r="A372" s="29" t="e">
        <f t="shared" si="20"/>
        <v>#N/A</v>
      </c>
      <c r="B372" s="30"/>
      <c r="C372" s="30"/>
      <c r="D372" s="31"/>
      <c r="E372" s="30"/>
      <c r="F372" s="32"/>
      <c r="G372" s="32"/>
      <c r="H372" s="32"/>
      <c r="I372" s="30"/>
      <c r="J372" s="30"/>
      <c r="K372" s="32"/>
      <c r="L372" s="31"/>
      <c r="M372" s="31"/>
      <c r="N372" s="31"/>
      <c r="O372" s="32"/>
      <c r="P372" s="32"/>
      <c r="Q372" s="32"/>
      <c r="R372" s="32"/>
      <c r="S372" s="32"/>
      <c r="T372" s="32"/>
      <c r="U372" s="32"/>
      <c r="V372" s="32"/>
      <c r="W372" s="32"/>
      <c r="X372" s="32"/>
      <c r="Y372" s="32"/>
      <c r="Z372" s="32"/>
      <c r="AA372" s="32"/>
      <c r="AB372" s="34"/>
      <c r="AC372" s="32"/>
      <c r="AD372" s="32"/>
      <c r="AE372" s="32"/>
      <c r="AF372" s="34"/>
      <c r="AG372" s="32"/>
      <c r="AH372" s="30" t="e">
        <f t="shared" si="22"/>
        <v>#N/A</v>
      </c>
      <c r="AI372" s="51"/>
      <c r="AJ372" s="30" t="e">
        <f t="shared" si="21"/>
        <v>#N/A</v>
      </c>
      <c r="AK372" s="32" t="e">
        <f t="shared" si="23"/>
        <v>#N/A</v>
      </c>
    </row>
    <row r="373" spans="1:37" x14ac:dyDescent="0.3">
      <c r="A373" s="29" t="e">
        <f t="shared" si="20"/>
        <v>#N/A</v>
      </c>
      <c r="B373" s="30"/>
      <c r="C373" s="30"/>
      <c r="D373" s="31"/>
      <c r="E373" s="30"/>
      <c r="F373" s="32"/>
      <c r="G373" s="32"/>
      <c r="H373" s="32"/>
      <c r="I373" s="30"/>
      <c r="J373" s="30"/>
      <c r="K373" s="32"/>
      <c r="L373" s="31"/>
      <c r="M373" s="31"/>
      <c r="N373" s="31"/>
      <c r="O373" s="32"/>
      <c r="P373" s="32"/>
      <c r="Q373" s="32"/>
      <c r="R373" s="32"/>
      <c r="S373" s="32"/>
      <c r="T373" s="32"/>
      <c r="U373" s="32"/>
      <c r="V373" s="32"/>
      <c r="W373" s="32"/>
      <c r="X373" s="32"/>
      <c r="Y373" s="32"/>
      <c r="Z373" s="32"/>
      <c r="AA373" s="32"/>
      <c r="AB373" s="34"/>
      <c r="AC373" s="32"/>
      <c r="AD373" s="32"/>
      <c r="AE373" s="32"/>
      <c r="AF373" s="34"/>
      <c r="AG373" s="32"/>
      <c r="AH373" s="30" t="e">
        <f t="shared" si="22"/>
        <v>#N/A</v>
      </c>
      <c r="AI373" s="51"/>
      <c r="AJ373" s="30" t="e">
        <f t="shared" si="21"/>
        <v>#N/A</v>
      </c>
      <c r="AK373" s="32" t="e">
        <f t="shared" si="23"/>
        <v>#N/A</v>
      </c>
    </row>
    <row r="374" spans="1:37" x14ac:dyDescent="0.3">
      <c r="A374" s="29" t="e">
        <f t="shared" si="20"/>
        <v>#N/A</v>
      </c>
      <c r="B374" s="30"/>
      <c r="C374" s="30"/>
      <c r="D374" s="31"/>
      <c r="E374" s="30"/>
      <c r="F374" s="32"/>
      <c r="G374" s="32"/>
      <c r="H374" s="32"/>
      <c r="I374" s="30"/>
      <c r="J374" s="30"/>
      <c r="K374" s="32"/>
      <c r="L374" s="31"/>
      <c r="M374" s="31"/>
      <c r="N374" s="31"/>
      <c r="O374" s="32"/>
      <c r="P374" s="32"/>
      <c r="Q374" s="32"/>
      <c r="R374" s="32"/>
      <c r="S374" s="32"/>
      <c r="T374" s="32"/>
      <c r="U374" s="32"/>
      <c r="V374" s="32"/>
      <c r="W374" s="32"/>
      <c r="X374" s="32"/>
      <c r="Y374" s="32"/>
      <c r="Z374" s="32"/>
      <c r="AA374" s="32"/>
      <c r="AB374" s="34"/>
      <c r="AC374" s="32"/>
      <c r="AD374" s="32"/>
      <c r="AE374" s="32"/>
      <c r="AF374" s="34"/>
      <c r="AG374" s="32"/>
      <c r="AH374" s="30" t="e">
        <f t="shared" si="22"/>
        <v>#N/A</v>
      </c>
      <c r="AI374" s="51"/>
      <c r="AJ374" s="30" t="e">
        <f t="shared" si="21"/>
        <v>#N/A</v>
      </c>
      <c r="AK374" s="32" t="e">
        <f t="shared" si="23"/>
        <v>#N/A</v>
      </c>
    </row>
    <row r="375" spans="1:37" x14ac:dyDescent="0.3">
      <c r="A375" s="29" t="e">
        <f t="shared" si="20"/>
        <v>#N/A</v>
      </c>
      <c r="B375" s="30"/>
      <c r="C375" s="30"/>
      <c r="D375" s="31"/>
      <c r="E375" s="30"/>
      <c r="F375" s="32"/>
      <c r="G375" s="32"/>
      <c r="H375" s="32"/>
      <c r="I375" s="30"/>
      <c r="J375" s="30"/>
      <c r="K375" s="32"/>
      <c r="L375" s="31"/>
      <c r="M375" s="31"/>
      <c r="N375" s="31"/>
      <c r="O375" s="32"/>
      <c r="P375" s="32"/>
      <c r="Q375" s="32"/>
      <c r="R375" s="32"/>
      <c r="S375" s="32"/>
      <c r="T375" s="32"/>
      <c r="U375" s="32"/>
      <c r="V375" s="32"/>
      <c r="W375" s="32"/>
      <c r="X375" s="32"/>
      <c r="Y375" s="32"/>
      <c r="Z375" s="32"/>
      <c r="AA375" s="32"/>
      <c r="AB375" s="34"/>
      <c r="AC375" s="32"/>
      <c r="AD375" s="32"/>
      <c r="AE375" s="32"/>
      <c r="AF375" s="34"/>
      <c r="AG375" s="32"/>
      <c r="AH375" s="30" t="e">
        <f t="shared" si="22"/>
        <v>#N/A</v>
      </c>
      <c r="AI375" s="51"/>
      <c r="AJ375" s="30" t="e">
        <f t="shared" si="21"/>
        <v>#N/A</v>
      </c>
      <c r="AK375" s="32" t="e">
        <f t="shared" si="23"/>
        <v>#N/A</v>
      </c>
    </row>
    <row r="376" spans="1:37" x14ac:dyDescent="0.3">
      <c r="A376" s="29" t="e">
        <f t="shared" si="20"/>
        <v>#N/A</v>
      </c>
      <c r="B376" s="30"/>
      <c r="C376" s="30"/>
      <c r="D376" s="31"/>
      <c r="E376" s="30"/>
      <c r="F376" s="32"/>
      <c r="G376" s="32"/>
      <c r="H376" s="32"/>
      <c r="I376" s="30"/>
      <c r="J376" s="30"/>
      <c r="K376" s="32"/>
      <c r="L376" s="31"/>
      <c r="M376" s="31"/>
      <c r="N376" s="31"/>
      <c r="O376" s="32"/>
      <c r="P376" s="32"/>
      <c r="Q376" s="32"/>
      <c r="R376" s="32"/>
      <c r="S376" s="32"/>
      <c r="T376" s="32"/>
      <c r="U376" s="32"/>
      <c r="V376" s="32"/>
      <c r="W376" s="32"/>
      <c r="X376" s="32"/>
      <c r="Y376" s="32"/>
      <c r="Z376" s="32"/>
      <c r="AA376" s="32"/>
      <c r="AB376" s="34"/>
      <c r="AC376" s="32"/>
      <c r="AD376" s="32"/>
      <c r="AE376" s="32"/>
      <c r="AF376" s="34"/>
      <c r="AG376" s="32"/>
      <c r="AH376" s="30" t="e">
        <f t="shared" si="22"/>
        <v>#N/A</v>
      </c>
      <c r="AI376" s="51"/>
      <c r="AJ376" s="30" t="e">
        <f t="shared" si="21"/>
        <v>#N/A</v>
      </c>
      <c r="AK376" s="32" t="e">
        <f t="shared" si="23"/>
        <v>#N/A</v>
      </c>
    </row>
    <row r="377" spans="1:37" x14ac:dyDescent="0.3">
      <c r="A377" s="29" t="e">
        <f t="shared" si="20"/>
        <v>#N/A</v>
      </c>
      <c r="B377" s="30"/>
      <c r="C377" s="30"/>
      <c r="D377" s="31"/>
      <c r="E377" s="30"/>
      <c r="F377" s="32"/>
      <c r="G377" s="32"/>
      <c r="H377" s="32"/>
      <c r="I377" s="30"/>
      <c r="J377" s="30"/>
      <c r="K377" s="32"/>
      <c r="L377" s="31"/>
      <c r="M377" s="31"/>
      <c r="N377" s="31"/>
      <c r="O377" s="32"/>
      <c r="P377" s="32"/>
      <c r="Q377" s="32"/>
      <c r="R377" s="32"/>
      <c r="S377" s="32"/>
      <c r="T377" s="32"/>
      <c r="U377" s="32"/>
      <c r="V377" s="32"/>
      <c r="W377" s="32"/>
      <c r="X377" s="32"/>
      <c r="Y377" s="32"/>
      <c r="Z377" s="32"/>
      <c r="AA377" s="32"/>
      <c r="AB377" s="34"/>
      <c r="AC377" s="32"/>
      <c r="AD377" s="32"/>
      <c r="AE377" s="32"/>
      <c r="AF377" s="34"/>
      <c r="AG377" s="32"/>
      <c r="AH377" s="30" t="e">
        <f t="shared" si="22"/>
        <v>#N/A</v>
      </c>
      <c r="AI377" s="51"/>
      <c r="AJ377" s="30" t="e">
        <f t="shared" si="21"/>
        <v>#N/A</v>
      </c>
      <c r="AK377" s="32" t="e">
        <f t="shared" si="23"/>
        <v>#N/A</v>
      </c>
    </row>
    <row r="378" spans="1:37" x14ac:dyDescent="0.3">
      <c r="A378" s="29" t="e">
        <f t="shared" si="20"/>
        <v>#N/A</v>
      </c>
      <c r="B378" s="30"/>
      <c r="C378" s="30"/>
      <c r="D378" s="31"/>
      <c r="E378" s="30"/>
      <c r="F378" s="32"/>
      <c r="G378" s="32"/>
      <c r="H378" s="32"/>
      <c r="I378" s="30"/>
      <c r="J378" s="30"/>
      <c r="K378" s="32"/>
      <c r="L378" s="31"/>
      <c r="M378" s="31"/>
      <c r="N378" s="31"/>
      <c r="O378" s="32"/>
      <c r="P378" s="32"/>
      <c r="Q378" s="32"/>
      <c r="R378" s="32"/>
      <c r="S378" s="32"/>
      <c r="T378" s="32"/>
      <c r="U378" s="32"/>
      <c r="V378" s="32"/>
      <c r="W378" s="32"/>
      <c r="X378" s="32"/>
      <c r="Y378" s="32"/>
      <c r="Z378" s="32"/>
      <c r="AA378" s="32"/>
      <c r="AB378" s="34"/>
      <c r="AC378" s="32"/>
      <c r="AD378" s="32"/>
      <c r="AE378" s="32"/>
      <c r="AF378" s="34"/>
      <c r="AG378" s="32"/>
      <c r="AH378" s="30" t="e">
        <f t="shared" si="22"/>
        <v>#N/A</v>
      </c>
      <c r="AI378" s="51"/>
      <c r="AJ378" s="30" t="e">
        <f t="shared" si="21"/>
        <v>#N/A</v>
      </c>
      <c r="AK378" s="32" t="e">
        <f t="shared" si="23"/>
        <v>#N/A</v>
      </c>
    </row>
    <row r="379" spans="1:37" x14ac:dyDescent="0.3">
      <c r="A379" s="29" t="e">
        <f t="shared" si="20"/>
        <v>#N/A</v>
      </c>
      <c r="B379" s="30"/>
      <c r="C379" s="30"/>
      <c r="D379" s="31"/>
      <c r="E379" s="30"/>
      <c r="F379" s="32"/>
      <c r="G379" s="32"/>
      <c r="H379" s="32"/>
      <c r="I379" s="30"/>
      <c r="J379" s="30"/>
      <c r="K379" s="32"/>
      <c r="L379" s="31"/>
      <c r="M379" s="31"/>
      <c r="N379" s="31"/>
      <c r="O379" s="32"/>
      <c r="P379" s="32"/>
      <c r="Q379" s="32"/>
      <c r="R379" s="32"/>
      <c r="S379" s="32"/>
      <c r="T379" s="32"/>
      <c r="U379" s="32"/>
      <c r="V379" s="32"/>
      <c r="W379" s="32"/>
      <c r="X379" s="32"/>
      <c r="Y379" s="32"/>
      <c r="Z379" s="32"/>
      <c r="AA379" s="32"/>
      <c r="AB379" s="34"/>
      <c r="AC379" s="32"/>
      <c r="AD379" s="32"/>
      <c r="AE379" s="32"/>
      <c r="AF379" s="34"/>
      <c r="AG379" s="32"/>
      <c r="AH379" s="30" t="e">
        <f t="shared" si="22"/>
        <v>#N/A</v>
      </c>
      <c r="AI379" s="51"/>
      <c r="AJ379" s="30" t="e">
        <f t="shared" si="21"/>
        <v>#N/A</v>
      </c>
      <c r="AK379" s="32" t="e">
        <f t="shared" si="23"/>
        <v>#N/A</v>
      </c>
    </row>
    <row r="380" spans="1:37" x14ac:dyDescent="0.3">
      <c r="A380" s="29" t="e">
        <f t="shared" si="20"/>
        <v>#N/A</v>
      </c>
      <c r="B380" s="30"/>
      <c r="C380" s="30"/>
      <c r="D380" s="31"/>
      <c r="E380" s="30"/>
      <c r="F380" s="32"/>
      <c r="G380" s="32"/>
      <c r="H380" s="32"/>
      <c r="I380" s="30"/>
      <c r="J380" s="30"/>
      <c r="K380" s="32"/>
      <c r="L380" s="31"/>
      <c r="M380" s="31"/>
      <c r="N380" s="31"/>
      <c r="O380" s="32"/>
      <c r="P380" s="32"/>
      <c r="Q380" s="32"/>
      <c r="R380" s="32"/>
      <c r="S380" s="32"/>
      <c r="T380" s="32"/>
      <c r="U380" s="32"/>
      <c r="V380" s="32"/>
      <c r="W380" s="32"/>
      <c r="X380" s="32"/>
      <c r="Y380" s="32"/>
      <c r="Z380" s="32"/>
      <c r="AA380" s="32"/>
      <c r="AB380" s="34"/>
      <c r="AC380" s="32"/>
      <c r="AD380" s="32"/>
      <c r="AE380" s="32"/>
      <c r="AF380" s="34"/>
      <c r="AG380" s="32"/>
      <c r="AH380" s="30" t="e">
        <f t="shared" si="22"/>
        <v>#N/A</v>
      </c>
      <c r="AI380" s="51"/>
      <c r="AJ380" s="30" t="e">
        <f t="shared" si="21"/>
        <v>#N/A</v>
      </c>
      <c r="AK380" s="32" t="e">
        <f t="shared" si="23"/>
        <v>#N/A</v>
      </c>
    </row>
    <row r="381" spans="1:37" x14ac:dyDescent="0.3">
      <c r="A381" s="29" t="e">
        <f t="shared" si="20"/>
        <v>#N/A</v>
      </c>
      <c r="B381" s="30"/>
      <c r="C381" s="30"/>
      <c r="D381" s="31"/>
      <c r="E381" s="30"/>
      <c r="F381" s="32"/>
      <c r="G381" s="32"/>
      <c r="H381" s="32"/>
      <c r="I381" s="30"/>
      <c r="J381" s="30"/>
      <c r="K381" s="32"/>
      <c r="L381" s="31"/>
      <c r="M381" s="31"/>
      <c r="N381" s="31"/>
      <c r="O381" s="32"/>
      <c r="P381" s="32"/>
      <c r="Q381" s="32"/>
      <c r="R381" s="32"/>
      <c r="S381" s="32"/>
      <c r="T381" s="32"/>
      <c r="U381" s="32"/>
      <c r="V381" s="32"/>
      <c r="W381" s="32"/>
      <c r="X381" s="32"/>
      <c r="Y381" s="32"/>
      <c r="Z381" s="32"/>
      <c r="AA381" s="32"/>
      <c r="AB381" s="34"/>
      <c r="AC381" s="32"/>
      <c r="AD381" s="32"/>
      <c r="AE381" s="32"/>
      <c r="AF381" s="34"/>
      <c r="AG381" s="32"/>
      <c r="AH381" s="30" t="e">
        <f t="shared" si="22"/>
        <v>#N/A</v>
      </c>
      <c r="AI381" s="51"/>
      <c r="AJ381" s="30" t="e">
        <f t="shared" si="21"/>
        <v>#N/A</v>
      </c>
      <c r="AK381" s="32" t="e">
        <f t="shared" si="23"/>
        <v>#N/A</v>
      </c>
    </row>
    <row r="382" spans="1:37" x14ac:dyDescent="0.3">
      <c r="A382" s="29" t="e">
        <f t="shared" si="20"/>
        <v>#N/A</v>
      </c>
      <c r="B382" s="30"/>
      <c r="C382" s="30"/>
      <c r="D382" s="31"/>
      <c r="E382" s="30"/>
      <c r="F382" s="32"/>
      <c r="G382" s="32"/>
      <c r="H382" s="32"/>
      <c r="I382" s="30"/>
      <c r="J382" s="30"/>
      <c r="K382" s="32"/>
      <c r="L382" s="31"/>
      <c r="M382" s="31"/>
      <c r="N382" s="31"/>
      <c r="O382" s="32"/>
      <c r="P382" s="32"/>
      <c r="Q382" s="32"/>
      <c r="R382" s="32"/>
      <c r="S382" s="32"/>
      <c r="T382" s="32"/>
      <c r="U382" s="32"/>
      <c r="V382" s="32"/>
      <c r="W382" s="32"/>
      <c r="X382" s="32"/>
      <c r="Y382" s="32"/>
      <c r="Z382" s="32"/>
      <c r="AA382" s="32"/>
      <c r="AB382" s="34"/>
      <c r="AC382" s="32"/>
      <c r="AD382" s="32"/>
      <c r="AE382" s="32"/>
      <c r="AF382" s="34"/>
      <c r="AG382" s="32"/>
      <c r="AH382" s="30" t="e">
        <f t="shared" si="22"/>
        <v>#N/A</v>
      </c>
      <c r="AI382" s="51"/>
      <c r="AJ382" s="30" t="e">
        <f t="shared" si="21"/>
        <v>#N/A</v>
      </c>
      <c r="AK382" s="32" t="e">
        <f t="shared" si="23"/>
        <v>#N/A</v>
      </c>
    </row>
    <row r="383" spans="1:37" x14ac:dyDescent="0.3">
      <c r="A383" s="29" t="e">
        <f t="shared" si="20"/>
        <v>#N/A</v>
      </c>
      <c r="B383" s="30"/>
      <c r="C383" s="30"/>
      <c r="D383" s="31"/>
      <c r="E383" s="30"/>
      <c r="F383" s="32"/>
      <c r="G383" s="32"/>
      <c r="H383" s="32"/>
      <c r="I383" s="30"/>
      <c r="J383" s="30"/>
      <c r="K383" s="32"/>
      <c r="L383" s="31"/>
      <c r="M383" s="31"/>
      <c r="N383" s="31"/>
      <c r="O383" s="32"/>
      <c r="P383" s="32"/>
      <c r="Q383" s="32"/>
      <c r="R383" s="32"/>
      <c r="S383" s="32"/>
      <c r="T383" s="32"/>
      <c r="U383" s="32"/>
      <c r="V383" s="32"/>
      <c r="W383" s="32"/>
      <c r="X383" s="32"/>
      <c r="Y383" s="32"/>
      <c r="Z383" s="32"/>
      <c r="AA383" s="32"/>
      <c r="AB383" s="34"/>
      <c r="AC383" s="32"/>
      <c r="AD383" s="32"/>
      <c r="AE383" s="32"/>
      <c r="AF383" s="34"/>
      <c r="AG383" s="32"/>
      <c r="AH383" s="30" t="e">
        <f t="shared" si="22"/>
        <v>#N/A</v>
      </c>
      <c r="AI383" s="51"/>
      <c r="AJ383" s="30" t="e">
        <f t="shared" si="21"/>
        <v>#N/A</v>
      </c>
      <c r="AK383" s="32" t="e">
        <f t="shared" si="23"/>
        <v>#N/A</v>
      </c>
    </row>
    <row r="384" spans="1:37" x14ac:dyDescent="0.3">
      <c r="A384" s="29" t="e">
        <f t="shared" si="20"/>
        <v>#N/A</v>
      </c>
      <c r="B384" s="30"/>
      <c r="C384" s="30"/>
      <c r="D384" s="31"/>
      <c r="E384" s="30"/>
      <c r="F384" s="32"/>
      <c r="G384" s="32"/>
      <c r="H384" s="32"/>
      <c r="I384" s="30"/>
      <c r="J384" s="30"/>
      <c r="K384" s="32"/>
      <c r="L384" s="31"/>
      <c r="M384" s="31"/>
      <c r="N384" s="31"/>
      <c r="O384" s="32"/>
      <c r="P384" s="32"/>
      <c r="Q384" s="32"/>
      <c r="R384" s="32"/>
      <c r="S384" s="32"/>
      <c r="T384" s="32"/>
      <c r="U384" s="32"/>
      <c r="V384" s="32"/>
      <c r="W384" s="32"/>
      <c r="X384" s="32"/>
      <c r="Y384" s="32"/>
      <c r="Z384" s="32"/>
      <c r="AA384" s="32"/>
      <c r="AB384" s="34"/>
      <c r="AC384" s="32"/>
      <c r="AD384" s="32"/>
      <c r="AE384" s="32"/>
      <c r="AF384" s="34"/>
      <c r="AG384" s="32"/>
      <c r="AH384" s="30" t="e">
        <f t="shared" si="22"/>
        <v>#N/A</v>
      </c>
      <c r="AI384" s="51"/>
      <c r="AJ384" s="30" t="e">
        <f t="shared" si="21"/>
        <v>#N/A</v>
      </c>
      <c r="AK384" s="32" t="e">
        <f t="shared" si="23"/>
        <v>#N/A</v>
      </c>
    </row>
    <row r="385" spans="1:37" x14ac:dyDescent="0.3">
      <c r="A385" s="29" t="e">
        <f t="shared" si="20"/>
        <v>#N/A</v>
      </c>
      <c r="B385" s="30"/>
      <c r="C385" s="30"/>
      <c r="D385" s="31"/>
      <c r="E385" s="30"/>
      <c r="F385" s="32"/>
      <c r="G385" s="32"/>
      <c r="H385" s="32"/>
      <c r="I385" s="30"/>
      <c r="J385" s="30"/>
      <c r="K385" s="32"/>
      <c r="L385" s="31"/>
      <c r="M385" s="31"/>
      <c r="N385" s="31"/>
      <c r="O385" s="32"/>
      <c r="P385" s="32"/>
      <c r="Q385" s="32"/>
      <c r="R385" s="32"/>
      <c r="S385" s="32"/>
      <c r="T385" s="32"/>
      <c r="U385" s="32"/>
      <c r="V385" s="32"/>
      <c r="W385" s="32"/>
      <c r="X385" s="32"/>
      <c r="Y385" s="32"/>
      <c r="Z385" s="32"/>
      <c r="AA385" s="32"/>
      <c r="AB385" s="34"/>
      <c r="AC385" s="32"/>
      <c r="AD385" s="32"/>
      <c r="AE385" s="32"/>
      <c r="AF385" s="34"/>
      <c r="AG385" s="32"/>
      <c r="AH385" s="30" t="e">
        <f t="shared" si="22"/>
        <v>#N/A</v>
      </c>
      <c r="AI385" s="51"/>
      <c r="AJ385" s="30" t="e">
        <f t="shared" si="21"/>
        <v>#N/A</v>
      </c>
      <c r="AK385" s="32" t="e">
        <f t="shared" si="23"/>
        <v>#N/A</v>
      </c>
    </row>
    <row r="386" spans="1:37" x14ac:dyDescent="0.3">
      <c r="A386" s="29" t="e">
        <f t="shared" si="20"/>
        <v>#N/A</v>
      </c>
      <c r="B386" s="30"/>
      <c r="C386" s="30"/>
      <c r="D386" s="31"/>
      <c r="E386" s="30"/>
      <c r="F386" s="32"/>
      <c r="G386" s="32"/>
      <c r="H386" s="32"/>
      <c r="I386" s="30"/>
      <c r="J386" s="30"/>
      <c r="K386" s="32"/>
      <c r="L386" s="31"/>
      <c r="M386" s="31"/>
      <c r="N386" s="31"/>
      <c r="O386" s="32"/>
      <c r="P386" s="32"/>
      <c r="Q386" s="32"/>
      <c r="R386" s="32"/>
      <c r="S386" s="32"/>
      <c r="T386" s="32"/>
      <c r="U386" s="32"/>
      <c r="V386" s="32"/>
      <c r="W386" s="32"/>
      <c r="X386" s="32"/>
      <c r="Y386" s="32"/>
      <c r="Z386" s="32"/>
      <c r="AA386" s="32"/>
      <c r="AB386" s="34"/>
      <c r="AC386" s="32"/>
      <c r="AD386" s="32"/>
      <c r="AE386" s="32"/>
      <c r="AF386" s="34"/>
      <c r="AG386" s="32"/>
      <c r="AH386" s="30" t="e">
        <f t="shared" si="22"/>
        <v>#N/A</v>
      </c>
      <c r="AI386" s="51"/>
      <c r="AJ386" s="30" t="e">
        <f t="shared" si="21"/>
        <v>#N/A</v>
      </c>
      <c r="AK386" s="32" t="e">
        <f t="shared" si="23"/>
        <v>#N/A</v>
      </c>
    </row>
    <row r="387" spans="1:37" x14ac:dyDescent="0.3">
      <c r="A387" s="29" t="e">
        <f t="shared" si="20"/>
        <v>#N/A</v>
      </c>
      <c r="B387" s="30"/>
      <c r="C387" s="30"/>
      <c r="D387" s="31"/>
      <c r="E387" s="30"/>
      <c r="F387" s="32"/>
      <c r="G387" s="32"/>
      <c r="H387" s="32"/>
      <c r="I387" s="30"/>
      <c r="J387" s="30"/>
      <c r="K387" s="32"/>
      <c r="L387" s="31"/>
      <c r="M387" s="31"/>
      <c r="N387" s="31"/>
      <c r="O387" s="32"/>
      <c r="P387" s="32"/>
      <c r="Q387" s="32"/>
      <c r="R387" s="32"/>
      <c r="S387" s="32"/>
      <c r="T387" s="32"/>
      <c r="U387" s="32"/>
      <c r="V387" s="32"/>
      <c r="W387" s="32"/>
      <c r="X387" s="32"/>
      <c r="Y387" s="32"/>
      <c r="Z387" s="32"/>
      <c r="AA387" s="32"/>
      <c r="AB387" s="34"/>
      <c r="AC387" s="32"/>
      <c r="AD387" s="32"/>
      <c r="AE387" s="32"/>
      <c r="AF387" s="34"/>
      <c r="AG387" s="32"/>
      <c r="AH387" s="30" t="e">
        <f t="shared" si="22"/>
        <v>#N/A</v>
      </c>
      <c r="AI387" s="51"/>
      <c r="AJ387" s="30" t="e">
        <f t="shared" si="21"/>
        <v>#N/A</v>
      </c>
      <c r="AK387" s="32" t="e">
        <f t="shared" si="23"/>
        <v>#N/A</v>
      </c>
    </row>
    <row r="388" spans="1:37" x14ac:dyDescent="0.3">
      <c r="A388" s="29" t="e">
        <f t="shared" si="20"/>
        <v>#N/A</v>
      </c>
      <c r="B388" s="30"/>
      <c r="C388" s="30"/>
      <c r="D388" s="31"/>
      <c r="E388" s="30"/>
      <c r="F388" s="32"/>
      <c r="G388" s="32"/>
      <c r="H388" s="32"/>
      <c r="I388" s="30"/>
      <c r="J388" s="30"/>
      <c r="K388" s="32"/>
      <c r="L388" s="31"/>
      <c r="M388" s="31"/>
      <c r="N388" s="31"/>
      <c r="O388" s="32"/>
      <c r="P388" s="32"/>
      <c r="Q388" s="32"/>
      <c r="R388" s="32"/>
      <c r="S388" s="32"/>
      <c r="T388" s="32"/>
      <c r="U388" s="32"/>
      <c r="V388" s="32"/>
      <c r="W388" s="32"/>
      <c r="X388" s="32"/>
      <c r="Y388" s="32"/>
      <c r="Z388" s="32"/>
      <c r="AA388" s="32"/>
      <c r="AB388" s="34"/>
      <c r="AC388" s="32"/>
      <c r="AD388" s="32"/>
      <c r="AE388" s="32"/>
      <c r="AF388" s="34"/>
      <c r="AG388" s="32"/>
      <c r="AH388" s="30" t="e">
        <f t="shared" si="22"/>
        <v>#N/A</v>
      </c>
      <c r="AI388" s="51"/>
      <c r="AJ388" s="30" t="e">
        <f t="shared" si="21"/>
        <v>#N/A</v>
      </c>
      <c r="AK388" s="32" t="e">
        <f t="shared" si="23"/>
        <v>#N/A</v>
      </c>
    </row>
    <row r="389" spans="1:37" x14ac:dyDescent="0.3">
      <c r="A389" s="29" t="e">
        <f t="shared" si="20"/>
        <v>#N/A</v>
      </c>
      <c r="B389" s="30"/>
      <c r="C389" s="30"/>
      <c r="D389" s="31"/>
      <c r="E389" s="30"/>
      <c r="F389" s="32"/>
      <c r="G389" s="32"/>
      <c r="H389" s="32"/>
      <c r="I389" s="30"/>
      <c r="J389" s="30"/>
      <c r="K389" s="32"/>
      <c r="L389" s="31"/>
      <c r="M389" s="31"/>
      <c r="N389" s="31"/>
      <c r="O389" s="32"/>
      <c r="P389" s="32"/>
      <c r="Q389" s="32"/>
      <c r="R389" s="32"/>
      <c r="S389" s="32"/>
      <c r="T389" s="32"/>
      <c r="U389" s="32"/>
      <c r="V389" s="32"/>
      <c r="W389" s="32"/>
      <c r="X389" s="32"/>
      <c r="Y389" s="32"/>
      <c r="Z389" s="32"/>
      <c r="AA389" s="32"/>
      <c r="AB389" s="34"/>
      <c r="AC389" s="32"/>
      <c r="AD389" s="32"/>
      <c r="AE389" s="32"/>
      <c r="AF389" s="34"/>
      <c r="AG389" s="32"/>
      <c r="AH389" s="30" t="e">
        <f t="shared" si="22"/>
        <v>#N/A</v>
      </c>
      <c r="AI389" s="51"/>
      <c r="AJ389" s="30" t="e">
        <f t="shared" si="21"/>
        <v>#N/A</v>
      </c>
      <c r="AK389" s="32" t="e">
        <f t="shared" si="23"/>
        <v>#N/A</v>
      </c>
    </row>
    <row r="390" spans="1:37" x14ac:dyDescent="0.3">
      <c r="A390" s="29" t="e">
        <f t="shared" ref="A390:A453" si="24">IF(COUNTA(B390:AG390)&gt;0,"x",NA())</f>
        <v>#N/A</v>
      </c>
      <c r="B390" s="30"/>
      <c r="C390" s="30"/>
      <c r="D390" s="31"/>
      <c r="E390" s="30"/>
      <c r="F390" s="32"/>
      <c r="G390" s="32"/>
      <c r="H390" s="32"/>
      <c r="I390" s="30"/>
      <c r="J390" s="30"/>
      <c r="K390" s="32"/>
      <c r="L390" s="31"/>
      <c r="M390" s="31"/>
      <c r="N390" s="31"/>
      <c r="O390" s="32"/>
      <c r="P390" s="32"/>
      <c r="Q390" s="32"/>
      <c r="R390" s="32"/>
      <c r="S390" s="32"/>
      <c r="T390" s="32"/>
      <c r="U390" s="32"/>
      <c r="V390" s="32"/>
      <c r="W390" s="32"/>
      <c r="X390" s="32"/>
      <c r="Y390" s="32"/>
      <c r="Z390" s="32"/>
      <c r="AA390" s="32"/>
      <c r="AB390" s="34"/>
      <c r="AC390" s="32"/>
      <c r="AD390" s="32"/>
      <c r="AE390" s="32"/>
      <c r="AF390" s="34"/>
      <c r="AG390" s="32"/>
      <c r="AH390" s="30" t="e">
        <f t="shared" si="22"/>
        <v>#N/A</v>
      </c>
      <c r="AI390" s="51"/>
      <c r="AJ390" s="30" t="e">
        <f t="shared" ref="AJ390:AJ453" si="25">IF(ISBLANK(C390),NA(),"FIELD MUST BE COMPLETED BY HEALTH DEPT.")</f>
        <v>#N/A</v>
      </c>
      <c r="AK390" s="32" t="e">
        <f t="shared" si="23"/>
        <v>#N/A</v>
      </c>
    </row>
    <row r="391" spans="1:37" x14ac:dyDescent="0.3">
      <c r="A391" s="29" t="e">
        <f t="shared" si="24"/>
        <v>#N/A</v>
      </c>
      <c r="B391" s="30"/>
      <c r="C391" s="30"/>
      <c r="D391" s="31"/>
      <c r="E391" s="30"/>
      <c r="F391" s="32"/>
      <c r="G391" s="32"/>
      <c r="H391" s="32"/>
      <c r="I391" s="30"/>
      <c r="J391" s="30"/>
      <c r="K391" s="32"/>
      <c r="L391" s="31"/>
      <c r="M391" s="31"/>
      <c r="N391" s="31"/>
      <c r="O391" s="32"/>
      <c r="P391" s="32"/>
      <c r="Q391" s="32"/>
      <c r="R391" s="32"/>
      <c r="S391" s="32"/>
      <c r="T391" s="32"/>
      <c r="U391" s="32"/>
      <c r="V391" s="32"/>
      <c r="W391" s="32"/>
      <c r="X391" s="32"/>
      <c r="Y391" s="32"/>
      <c r="Z391" s="32"/>
      <c r="AA391" s="32"/>
      <c r="AB391" s="34"/>
      <c r="AC391" s="32"/>
      <c r="AD391" s="32"/>
      <c r="AE391" s="32"/>
      <c r="AF391" s="34"/>
      <c r="AG391" s="32"/>
      <c r="AH391" s="30" t="e">
        <f t="shared" ref="AH391:AH454" si="26">IF(ISBLANK(C391),NA(),"FIELD MUST BE COMPLETED BY HEALTH DEPT.")</f>
        <v>#N/A</v>
      </c>
      <c r="AI391" s="51"/>
      <c r="AJ391" s="30" t="e">
        <f t="shared" si="25"/>
        <v>#N/A</v>
      </c>
      <c r="AK391" s="32" t="e">
        <f t="shared" ref="AK391:AK454" si="27">IF(AND(ISBLANK(V391),ISBLANK(W391)),NA(),_xlfn.TEXTJOIN(";",TRUE,V391:W391))</f>
        <v>#N/A</v>
      </c>
    </row>
    <row r="392" spans="1:37" x14ac:dyDescent="0.3">
      <c r="A392" s="29" t="e">
        <f t="shared" si="24"/>
        <v>#N/A</v>
      </c>
      <c r="B392" s="30"/>
      <c r="C392" s="30"/>
      <c r="D392" s="31"/>
      <c r="E392" s="30"/>
      <c r="F392" s="32"/>
      <c r="G392" s="32"/>
      <c r="H392" s="32"/>
      <c r="I392" s="30"/>
      <c r="J392" s="30"/>
      <c r="K392" s="32"/>
      <c r="L392" s="31"/>
      <c r="M392" s="31"/>
      <c r="N392" s="31"/>
      <c r="O392" s="32"/>
      <c r="P392" s="32"/>
      <c r="Q392" s="32"/>
      <c r="R392" s="32"/>
      <c r="S392" s="32"/>
      <c r="T392" s="32"/>
      <c r="U392" s="32"/>
      <c r="V392" s="32"/>
      <c r="W392" s="32"/>
      <c r="X392" s="32"/>
      <c r="Y392" s="32"/>
      <c r="Z392" s="32"/>
      <c r="AA392" s="32"/>
      <c r="AB392" s="34"/>
      <c r="AC392" s="32"/>
      <c r="AD392" s="32"/>
      <c r="AE392" s="32"/>
      <c r="AF392" s="34"/>
      <c r="AG392" s="32"/>
      <c r="AH392" s="30" t="e">
        <f t="shared" si="26"/>
        <v>#N/A</v>
      </c>
      <c r="AI392" s="51"/>
      <c r="AJ392" s="30" t="e">
        <f t="shared" si="25"/>
        <v>#N/A</v>
      </c>
      <c r="AK392" s="32" t="e">
        <f t="shared" si="27"/>
        <v>#N/A</v>
      </c>
    </row>
    <row r="393" spans="1:37" x14ac:dyDescent="0.3">
      <c r="A393" s="29" t="e">
        <f t="shared" si="24"/>
        <v>#N/A</v>
      </c>
      <c r="B393" s="30"/>
      <c r="C393" s="30"/>
      <c r="D393" s="31"/>
      <c r="E393" s="30"/>
      <c r="F393" s="32"/>
      <c r="G393" s="32"/>
      <c r="H393" s="32"/>
      <c r="I393" s="30"/>
      <c r="J393" s="30"/>
      <c r="K393" s="32"/>
      <c r="L393" s="31"/>
      <c r="M393" s="31"/>
      <c r="N393" s="31"/>
      <c r="O393" s="32"/>
      <c r="P393" s="32"/>
      <c r="Q393" s="32"/>
      <c r="R393" s="32"/>
      <c r="S393" s="32"/>
      <c r="T393" s="32"/>
      <c r="U393" s="32"/>
      <c r="V393" s="32"/>
      <c r="W393" s="32"/>
      <c r="X393" s="32"/>
      <c r="Y393" s="32"/>
      <c r="Z393" s="32"/>
      <c r="AA393" s="32"/>
      <c r="AB393" s="34"/>
      <c r="AC393" s="32"/>
      <c r="AD393" s="32"/>
      <c r="AE393" s="32"/>
      <c r="AF393" s="34"/>
      <c r="AG393" s="32"/>
      <c r="AH393" s="30" t="e">
        <f t="shared" si="26"/>
        <v>#N/A</v>
      </c>
      <c r="AI393" s="51"/>
      <c r="AJ393" s="30" t="e">
        <f t="shared" si="25"/>
        <v>#N/A</v>
      </c>
      <c r="AK393" s="32" t="e">
        <f t="shared" si="27"/>
        <v>#N/A</v>
      </c>
    </row>
    <row r="394" spans="1:37" x14ac:dyDescent="0.3">
      <c r="A394" s="29" t="e">
        <f t="shared" si="24"/>
        <v>#N/A</v>
      </c>
      <c r="B394" s="30"/>
      <c r="C394" s="30"/>
      <c r="D394" s="31"/>
      <c r="E394" s="30"/>
      <c r="F394" s="32"/>
      <c r="G394" s="32"/>
      <c r="H394" s="32"/>
      <c r="I394" s="30"/>
      <c r="J394" s="30"/>
      <c r="K394" s="32"/>
      <c r="L394" s="31"/>
      <c r="M394" s="31"/>
      <c r="N394" s="31"/>
      <c r="O394" s="32"/>
      <c r="P394" s="32"/>
      <c r="Q394" s="32"/>
      <c r="R394" s="32"/>
      <c r="S394" s="32"/>
      <c r="T394" s="32"/>
      <c r="U394" s="32"/>
      <c r="V394" s="32"/>
      <c r="W394" s="32"/>
      <c r="X394" s="32"/>
      <c r="Y394" s="32"/>
      <c r="Z394" s="32"/>
      <c r="AA394" s="32"/>
      <c r="AB394" s="34"/>
      <c r="AC394" s="32"/>
      <c r="AD394" s="32"/>
      <c r="AE394" s="32"/>
      <c r="AF394" s="34"/>
      <c r="AG394" s="32"/>
      <c r="AH394" s="30" t="e">
        <f t="shared" si="26"/>
        <v>#N/A</v>
      </c>
      <c r="AI394" s="51"/>
      <c r="AJ394" s="30" t="e">
        <f t="shared" si="25"/>
        <v>#N/A</v>
      </c>
      <c r="AK394" s="32" t="e">
        <f t="shared" si="27"/>
        <v>#N/A</v>
      </c>
    </row>
    <row r="395" spans="1:37" x14ac:dyDescent="0.3">
      <c r="A395" s="29" t="e">
        <f t="shared" si="24"/>
        <v>#N/A</v>
      </c>
      <c r="B395" s="30"/>
      <c r="C395" s="30"/>
      <c r="D395" s="31"/>
      <c r="E395" s="30"/>
      <c r="F395" s="32"/>
      <c r="G395" s="32"/>
      <c r="H395" s="32"/>
      <c r="I395" s="30"/>
      <c r="J395" s="30"/>
      <c r="K395" s="32"/>
      <c r="L395" s="31"/>
      <c r="M395" s="31"/>
      <c r="N395" s="31"/>
      <c r="O395" s="32"/>
      <c r="P395" s="32"/>
      <c r="Q395" s="32"/>
      <c r="R395" s="32"/>
      <c r="S395" s="32"/>
      <c r="T395" s="32"/>
      <c r="U395" s="32"/>
      <c r="V395" s="32"/>
      <c r="W395" s="32"/>
      <c r="X395" s="32"/>
      <c r="Y395" s="32"/>
      <c r="Z395" s="32"/>
      <c r="AA395" s="32"/>
      <c r="AB395" s="34"/>
      <c r="AC395" s="32"/>
      <c r="AD395" s="32"/>
      <c r="AE395" s="32"/>
      <c r="AF395" s="34"/>
      <c r="AG395" s="32"/>
      <c r="AH395" s="30" t="e">
        <f t="shared" si="26"/>
        <v>#N/A</v>
      </c>
      <c r="AI395" s="51"/>
      <c r="AJ395" s="30" t="e">
        <f t="shared" si="25"/>
        <v>#N/A</v>
      </c>
      <c r="AK395" s="32" t="e">
        <f t="shared" si="27"/>
        <v>#N/A</v>
      </c>
    </row>
    <row r="396" spans="1:37" x14ac:dyDescent="0.3">
      <c r="A396" s="29" t="e">
        <f t="shared" si="24"/>
        <v>#N/A</v>
      </c>
      <c r="B396" s="30"/>
      <c r="C396" s="30"/>
      <c r="D396" s="31"/>
      <c r="E396" s="30"/>
      <c r="F396" s="32"/>
      <c r="G396" s="32"/>
      <c r="H396" s="32"/>
      <c r="I396" s="30"/>
      <c r="J396" s="30"/>
      <c r="K396" s="32"/>
      <c r="L396" s="31"/>
      <c r="M396" s="31"/>
      <c r="N396" s="31"/>
      <c r="O396" s="32"/>
      <c r="P396" s="32"/>
      <c r="Q396" s="32"/>
      <c r="R396" s="32"/>
      <c r="S396" s="32"/>
      <c r="T396" s="32"/>
      <c r="U396" s="32"/>
      <c r="V396" s="32"/>
      <c r="W396" s="32"/>
      <c r="X396" s="32"/>
      <c r="Y396" s="32"/>
      <c r="Z396" s="32"/>
      <c r="AA396" s="32"/>
      <c r="AB396" s="34"/>
      <c r="AC396" s="32"/>
      <c r="AD396" s="32"/>
      <c r="AE396" s="32"/>
      <c r="AF396" s="34"/>
      <c r="AG396" s="32"/>
      <c r="AH396" s="30" t="e">
        <f t="shared" si="26"/>
        <v>#N/A</v>
      </c>
      <c r="AI396" s="51"/>
      <c r="AJ396" s="30" t="e">
        <f t="shared" si="25"/>
        <v>#N/A</v>
      </c>
      <c r="AK396" s="32" t="e">
        <f t="shared" si="27"/>
        <v>#N/A</v>
      </c>
    </row>
    <row r="397" spans="1:37" x14ac:dyDescent="0.3">
      <c r="A397" s="29" t="e">
        <f t="shared" si="24"/>
        <v>#N/A</v>
      </c>
      <c r="B397" s="30"/>
      <c r="C397" s="30"/>
      <c r="D397" s="31"/>
      <c r="E397" s="30"/>
      <c r="F397" s="32"/>
      <c r="G397" s="32"/>
      <c r="H397" s="32"/>
      <c r="I397" s="30"/>
      <c r="J397" s="30"/>
      <c r="K397" s="32"/>
      <c r="L397" s="31"/>
      <c r="M397" s="31"/>
      <c r="N397" s="31"/>
      <c r="O397" s="32"/>
      <c r="P397" s="32"/>
      <c r="Q397" s="32"/>
      <c r="R397" s="32"/>
      <c r="S397" s="32"/>
      <c r="T397" s="32"/>
      <c r="U397" s="32"/>
      <c r="V397" s="32"/>
      <c r="W397" s="32"/>
      <c r="X397" s="32"/>
      <c r="Y397" s="32"/>
      <c r="Z397" s="32"/>
      <c r="AA397" s="32"/>
      <c r="AB397" s="34"/>
      <c r="AC397" s="32"/>
      <c r="AD397" s="32"/>
      <c r="AE397" s="32"/>
      <c r="AF397" s="34"/>
      <c r="AG397" s="32"/>
      <c r="AH397" s="30" t="e">
        <f t="shared" si="26"/>
        <v>#N/A</v>
      </c>
      <c r="AI397" s="51"/>
      <c r="AJ397" s="30" t="e">
        <f t="shared" si="25"/>
        <v>#N/A</v>
      </c>
      <c r="AK397" s="32" t="e">
        <f t="shared" si="27"/>
        <v>#N/A</v>
      </c>
    </row>
    <row r="398" spans="1:37" x14ac:dyDescent="0.3">
      <c r="A398" s="29" t="e">
        <f t="shared" si="24"/>
        <v>#N/A</v>
      </c>
      <c r="B398" s="30"/>
      <c r="C398" s="30"/>
      <c r="D398" s="31"/>
      <c r="E398" s="30"/>
      <c r="F398" s="32"/>
      <c r="G398" s="32"/>
      <c r="H398" s="32"/>
      <c r="I398" s="30"/>
      <c r="J398" s="30"/>
      <c r="K398" s="32"/>
      <c r="L398" s="31"/>
      <c r="M398" s="31"/>
      <c r="N398" s="31"/>
      <c r="O398" s="32"/>
      <c r="P398" s="32"/>
      <c r="Q398" s="32"/>
      <c r="R398" s="32"/>
      <c r="S398" s="32"/>
      <c r="T398" s="32"/>
      <c r="U398" s="32"/>
      <c r="V398" s="32"/>
      <c r="W398" s="32"/>
      <c r="X398" s="32"/>
      <c r="Y398" s="32"/>
      <c r="Z398" s="32"/>
      <c r="AA398" s="32"/>
      <c r="AB398" s="34"/>
      <c r="AC398" s="32"/>
      <c r="AD398" s="32"/>
      <c r="AE398" s="32"/>
      <c r="AF398" s="34"/>
      <c r="AG398" s="32"/>
      <c r="AH398" s="30" t="e">
        <f t="shared" si="26"/>
        <v>#N/A</v>
      </c>
      <c r="AI398" s="51"/>
      <c r="AJ398" s="30" t="e">
        <f t="shared" si="25"/>
        <v>#N/A</v>
      </c>
      <c r="AK398" s="32" t="e">
        <f t="shared" si="27"/>
        <v>#N/A</v>
      </c>
    </row>
    <row r="399" spans="1:37" x14ac:dyDescent="0.3">
      <c r="A399" s="29" t="e">
        <f t="shared" si="24"/>
        <v>#N/A</v>
      </c>
      <c r="B399" s="30"/>
      <c r="C399" s="30"/>
      <c r="D399" s="31"/>
      <c r="E399" s="30"/>
      <c r="F399" s="32"/>
      <c r="G399" s="32"/>
      <c r="H399" s="32"/>
      <c r="I399" s="30"/>
      <c r="J399" s="30"/>
      <c r="K399" s="32"/>
      <c r="L399" s="31"/>
      <c r="M399" s="31"/>
      <c r="N399" s="31"/>
      <c r="O399" s="32"/>
      <c r="P399" s="32"/>
      <c r="Q399" s="32"/>
      <c r="R399" s="32"/>
      <c r="S399" s="32"/>
      <c r="T399" s="32"/>
      <c r="U399" s="32"/>
      <c r="V399" s="32"/>
      <c r="W399" s="32"/>
      <c r="X399" s="32"/>
      <c r="Y399" s="32"/>
      <c r="Z399" s="32"/>
      <c r="AA399" s="32"/>
      <c r="AB399" s="34"/>
      <c r="AC399" s="32"/>
      <c r="AD399" s="32"/>
      <c r="AE399" s="32"/>
      <c r="AF399" s="34"/>
      <c r="AG399" s="32"/>
      <c r="AH399" s="30" t="e">
        <f t="shared" si="26"/>
        <v>#N/A</v>
      </c>
      <c r="AI399" s="51"/>
      <c r="AJ399" s="30" t="e">
        <f t="shared" si="25"/>
        <v>#N/A</v>
      </c>
      <c r="AK399" s="32" t="e">
        <f t="shared" si="27"/>
        <v>#N/A</v>
      </c>
    </row>
    <row r="400" spans="1:37" x14ac:dyDescent="0.3">
      <c r="A400" s="29" t="e">
        <f t="shared" si="24"/>
        <v>#N/A</v>
      </c>
      <c r="B400" s="30"/>
      <c r="C400" s="30"/>
      <c r="D400" s="31"/>
      <c r="E400" s="30"/>
      <c r="F400" s="32"/>
      <c r="G400" s="32"/>
      <c r="H400" s="32"/>
      <c r="I400" s="30"/>
      <c r="J400" s="30"/>
      <c r="K400" s="32"/>
      <c r="L400" s="31"/>
      <c r="M400" s="31"/>
      <c r="N400" s="31"/>
      <c r="O400" s="32"/>
      <c r="P400" s="32"/>
      <c r="Q400" s="32"/>
      <c r="R400" s="32"/>
      <c r="S400" s="32"/>
      <c r="T400" s="32"/>
      <c r="U400" s="32"/>
      <c r="V400" s="32"/>
      <c r="W400" s="32"/>
      <c r="X400" s="32"/>
      <c r="Y400" s="32"/>
      <c r="Z400" s="32"/>
      <c r="AA400" s="32"/>
      <c r="AB400" s="34"/>
      <c r="AC400" s="32"/>
      <c r="AD400" s="32"/>
      <c r="AE400" s="32"/>
      <c r="AF400" s="34"/>
      <c r="AG400" s="32"/>
      <c r="AH400" s="30" t="e">
        <f t="shared" si="26"/>
        <v>#N/A</v>
      </c>
      <c r="AI400" s="51"/>
      <c r="AJ400" s="30" t="e">
        <f t="shared" si="25"/>
        <v>#N/A</v>
      </c>
      <c r="AK400" s="32" t="e">
        <f t="shared" si="27"/>
        <v>#N/A</v>
      </c>
    </row>
    <row r="401" spans="1:37" x14ac:dyDescent="0.3">
      <c r="A401" s="29" t="e">
        <f t="shared" si="24"/>
        <v>#N/A</v>
      </c>
      <c r="B401" s="30"/>
      <c r="C401" s="30"/>
      <c r="D401" s="31"/>
      <c r="E401" s="30"/>
      <c r="F401" s="32"/>
      <c r="G401" s="32"/>
      <c r="H401" s="32"/>
      <c r="I401" s="30"/>
      <c r="J401" s="30"/>
      <c r="K401" s="32"/>
      <c r="L401" s="31"/>
      <c r="M401" s="31"/>
      <c r="N401" s="31"/>
      <c r="O401" s="32"/>
      <c r="P401" s="32"/>
      <c r="Q401" s="32"/>
      <c r="R401" s="32"/>
      <c r="S401" s="32"/>
      <c r="T401" s="32"/>
      <c r="U401" s="32"/>
      <c r="V401" s="32"/>
      <c r="W401" s="32"/>
      <c r="X401" s="32"/>
      <c r="Y401" s="32"/>
      <c r="Z401" s="32"/>
      <c r="AA401" s="32"/>
      <c r="AB401" s="34"/>
      <c r="AC401" s="32"/>
      <c r="AD401" s="32"/>
      <c r="AE401" s="32"/>
      <c r="AF401" s="34"/>
      <c r="AG401" s="32"/>
      <c r="AH401" s="30" t="e">
        <f t="shared" si="26"/>
        <v>#N/A</v>
      </c>
      <c r="AI401" s="51"/>
      <c r="AJ401" s="30" t="e">
        <f t="shared" si="25"/>
        <v>#N/A</v>
      </c>
      <c r="AK401" s="32" t="e">
        <f t="shared" si="27"/>
        <v>#N/A</v>
      </c>
    </row>
    <row r="402" spans="1:37" x14ac:dyDescent="0.3">
      <c r="A402" s="29" t="e">
        <f t="shared" si="24"/>
        <v>#N/A</v>
      </c>
      <c r="B402" s="30"/>
      <c r="C402" s="30"/>
      <c r="D402" s="31"/>
      <c r="E402" s="30"/>
      <c r="F402" s="32"/>
      <c r="G402" s="32"/>
      <c r="H402" s="32"/>
      <c r="I402" s="30"/>
      <c r="J402" s="30"/>
      <c r="K402" s="32"/>
      <c r="L402" s="31"/>
      <c r="M402" s="31"/>
      <c r="N402" s="31"/>
      <c r="O402" s="32"/>
      <c r="P402" s="32"/>
      <c r="Q402" s="32"/>
      <c r="R402" s="32"/>
      <c r="S402" s="32"/>
      <c r="T402" s="32"/>
      <c r="U402" s="32"/>
      <c r="V402" s="32"/>
      <c r="W402" s="32"/>
      <c r="X402" s="32"/>
      <c r="Y402" s="32"/>
      <c r="Z402" s="32"/>
      <c r="AA402" s="32"/>
      <c r="AB402" s="34"/>
      <c r="AC402" s="32"/>
      <c r="AD402" s="32"/>
      <c r="AE402" s="32"/>
      <c r="AF402" s="34"/>
      <c r="AG402" s="32"/>
      <c r="AH402" s="30" t="e">
        <f t="shared" si="26"/>
        <v>#N/A</v>
      </c>
      <c r="AI402" s="51"/>
      <c r="AJ402" s="30" t="e">
        <f t="shared" si="25"/>
        <v>#N/A</v>
      </c>
      <c r="AK402" s="32" t="e">
        <f t="shared" si="27"/>
        <v>#N/A</v>
      </c>
    </row>
    <row r="403" spans="1:37" x14ac:dyDescent="0.3">
      <c r="A403" s="29" t="e">
        <f t="shared" si="24"/>
        <v>#N/A</v>
      </c>
      <c r="B403" s="30"/>
      <c r="C403" s="30"/>
      <c r="D403" s="31"/>
      <c r="E403" s="30"/>
      <c r="F403" s="32"/>
      <c r="G403" s="32"/>
      <c r="H403" s="32"/>
      <c r="I403" s="30"/>
      <c r="J403" s="30"/>
      <c r="K403" s="32"/>
      <c r="L403" s="31"/>
      <c r="M403" s="31"/>
      <c r="N403" s="31"/>
      <c r="O403" s="32"/>
      <c r="P403" s="32"/>
      <c r="Q403" s="32"/>
      <c r="R403" s="32"/>
      <c r="S403" s="32"/>
      <c r="T403" s="32"/>
      <c r="U403" s="32"/>
      <c r="V403" s="32"/>
      <c r="W403" s="32"/>
      <c r="X403" s="32"/>
      <c r="Y403" s="32"/>
      <c r="Z403" s="32"/>
      <c r="AA403" s="32"/>
      <c r="AB403" s="34"/>
      <c r="AC403" s="32"/>
      <c r="AD403" s="32"/>
      <c r="AE403" s="32"/>
      <c r="AF403" s="34"/>
      <c r="AG403" s="32"/>
      <c r="AH403" s="30" t="e">
        <f t="shared" si="26"/>
        <v>#N/A</v>
      </c>
      <c r="AI403" s="51"/>
      <c r="AJ403" s="30" t="e">
        <f t="shared" si="25"/>
        <v>#N/A</v>
      </c>
      <c r="AK403" s="32" t="e">
        <f t="shared" si="27"/>
        <v>#N/A</v>
      </c>
    </row>
    <row r="404" spans="1:37" x14ac:dyDescent="0.3">
      <c r="A404" s="29" t="e">
        <f t="shared" si="24"/>
        <v>#N/A</v>
      </c>
      <c r="B404" s="30"/>
      <c r="C404" s="30"/>
      <c r="D404" s="31"/>
      <c r="E404" s="30"/>
      <c r="F404" s="32"/>
      <c r="G404" s="32"/>
      <c r="H404" s="32"/>
      <c r="I404" s="30"/>
      <c r="J404" s="30"/>
      <c r="K404" s="32"/>
      <c r="L404" s="31"/>
      <c r="M404" s="31"/>
      <c r="N404" s="31"/>
      <c r="O404" s="32"/>
      <c r="P404" s="32"/>
      <c r="Q404" s="32"/>
      <c r="R404" s="32"/>
      <c r="S404" s="32"/>
      <c r="T404" s="32"/>
      <c r="U404" s="32"/>
      <c r="V404" s="32"/>
      <c r="W404" s="32"/>
      <c r="X404" s="32"/>
      <c r="Y404" s="32"/>
      <c r="Z404" s="32"/>
      <c r="AA404" s="32"/>
      <c r="AB404" s="34"/>
      <c r="AC404" s="32"/>
      <c r="AD404" s="32"/>
      <c r="AE404" s="32"/>
      <c r="AF404" s="34"/>
      <c r="AG404" s="32"/>
      <c r="AH404" s="30" t="e">
        <f t="shared" si="26"/>
        <v>#N/A</v>
      </c>
      <c r="AI404" s="51"/>
      <c r="AJ404" s="30" t="e">
        <f t="shared" si="25"/>
        <v>#N/A</v>
      </c>
      <c r="AK404" s="32" t="e">
        <f t="shared" si="27"/>
        <v>#N/A</v>
      </c>
    </row>
    <row r="405" spans="1:37" x14ac:dyDescent="0.3">
      <c r="A405" s="29" t="e">
        <f t="shared" si="24"/>
        <v>#N/A</v>
      </c>
      <c r="B405" s="30"/>
      <c r="C405" s="30"/>
      <c r="D405" s="31"/>
      <c r="E405" s="30"/>
      <c r="F405" s="32"/>
      <c r="G405" s="32"/>
      <c r="H405" s="32"/>
      <c r="I405" s="30"/>
      <c r="J405" s="30"/>
      <c r="K405" s="32"/>
      <c r="L405" s="31"/>
      <c r="M405" s="31"/>
      <c r="N405" s="31"/>
      <c r="O405" s="32"/>
      <c r="P405" s="32"/>
      <c r="Q405" s="32"/>
      <c r="R405" s="32"/>
      <c r="S405" s="32"/>
      <c r="T405" s="32"/>
      <c r="U405" s="32"/>
      <c r="V405" s="32"/>
      <c r="W405" s="32"/>
      <c r="X405" s="32"/>
      <c r="Y405" s="32"/>
      <c r="Z405" s="32"/>
      <c r="AA405" s="32"/>
      <c r="AB405" s="34"/>
      <c r="AC405" s="32"/>
      <c r="AD405" s="32"/>
      <c r="AE405" s="32"/>
      <c r="AF405" s="34"/>
      <c r="AG405" s="32"/>
      <c r="AH405" s="30" t="e">
        <f t="shared" si="26"/>
        <v>#N/A</v>
      </c>
      <c r="AI405" s="51"/>
      <c r="AJ405" s="30" t="e">
        <f t="shared" si="25"/>
        <v>#N/A</v>
      </c>
      <c r="AK405" s="32" t="e">
        <f t="shared" si="27"/>
        <v>#N/A</v>
      </c>
    </row>
    <row r="406" spans="1:37" x14ac:dyDescent="0.3">
      <c r="A406" s="29" t="e">
        <f t="shared" si="24"/>
        <v>#N/A</v>
      </c>
      <c r="B406" s="30"/>
      <c r="C406" s="30"/>
      <c r="D406" s="31"/>
      <c r="E406" s="30"/>
      <c r="F406" s="32"/>
      <c r="G406" s="32"/>
      <c r="H406" s="32"/>
      <c r="I406" s="30"/>
      <c r="J406" s="30"/>
      <c r="K406" s="32"/>
      <c r="L406" s="31"/>
      <c r="M406" s="31"/>
      <c r="N406" s="31"/>
      <c r="O406" s="32"/>
      <c r="P406" s="32"/>
      <c r="Q406" s="32"/>
      <c r="R406" s="32"/>
      <c r="S406" s="32"/>
      <c r="T406" s="32"/>
      <c r="U406" s="32"/>
      <c r="V406" s="32"/>
      <c r="W406" s="32"/>
      <c r="X406" s="32"/>
      <c r="Y406" s="32"/>
      <c r="Z406" s="32"/>
      <c r="AA406" s="32"/>
      <c r="AB406" s="34"/>
      <c r="AC406" s="32"/>
      <c r="AD406" s="32"/>
      <c r="AE406" s="32"/>
      <c r="AF406" s="34"/>
      <c r="AG406" s="32"/>
      <c r="AH406" s="30" t="e">
        <f t="shared" si="26"/>
        <v>#N/A</v>
      </c>
      <c r="AI406" s="51"/>
      <c r="AJ406" s="30" t="e">
        <f t="shared" si="25"/>
        <v>#N/A</v>
      </c>
      <c r="AK406" s="32" t="e">
        <f t="shared" si="27"/>
        <v>#N/A</v>
      </c>
    </row>
    <row r="407" spans="1:37" x14ac:dyDescent="0.3">
      <c r="A407" s="29" t="e">
        <f t="shared" si="24"/>
        <v>#N/A</v>
      </c>
      <c r="B407" s="30"/>
      <c r="C407" s="30"/>
      <c r="D407" s="31"/>
      <c r="E407" s="30"/>
      <c r="F407" s="32"/>
      <c r="G407" s="32"/>
      <c r="H407" s="32"/>
      <c r="I407" s="30"/>
      <c r="J407" s="30"/>
      <c r="K407" s="32"/>
      <c r="L407" s="31"/>
      <c r="M407" s="31"/>
      <c r="N407" s="31"/>
      <c r="O407" s="32"/>
      <c r="P407" s="32"/>
      <c r="Q407" s="32"/>
      <c r="R407" s="32"/>
      <c r="S407" s="32"/>
      <c r="T407" s="32"/>
      <c r="U407" s="32"/>
      <c r="V407" s="32"/>
      <c r="W407" s="32"/>
      <c r="X407" s="32"/>
      <c r="Y407" s="32"/>
      <c r="Z407" s="32"/>
      <c r="AA407" s="32"/>
      <c r="AB407" s="34"/>
      <c r="AC407" s="32"/>
      <c r="AD407" s="32"/>
      <c r="AE407" s="32"/>
      <c r="AF407" s="34"/>
      <c r="AG407" s="32"/>
      <c r="AH407" s="30" t="e">
        <f t="shared" si="26"/>
        <v>#N/A</v>
      </c>
      <c r="AI407" s="51"/>
      <c r="AJ407" s="30" t="e">
        <f t="shared" si="25"/>
        <v>#N/A</v>
      </c>
      <c r="AK407" s="32" t="e">
        <f t="shared" si="27"/>
        <v>#N/A</v>
      </c>
    </row>
    <row r="408" spans="1:37" x14ac:dyDescent="0.3">
      <c r="A408" s="29" t="e">
        <f t="shared" si="24"/>
        <v>#N/A</v>
      </c>
      <c r="B408" s="30"/>
      <c r="C408" s="30"/>
      <c r="D408" s="31"/>
      <c r="E408" s="30"/>
      <c r="F408" s="32"/>
      <c r="G408" s="32"/>
      <c r="H408" s="32"/>
      <c r="I408" s="30"/>
      <c r="J408" s="30"/>
      <c r="K408" s="32"/>
      <c r="L408" s="31"/>
      <c r="M408" s="31"/>
      <c r="N408" s="31"/>
      <c r="O408" s="32"/>
      <c r="P408" s="32"/>
      <c r="Q408" s="32"/>
      <c r="R408" s="32"/>
      <c r="S408" s="32"/>
      <c r="T408" s="32"/>
      <c r="U408" s="32"/>
      <c r="V408" s="32"/>
      <c r="W408" s="32"/>
      <c r="X408" s="32"/>
      <c r="Y408" s="32"/>
      <c r="Z408" s="32"/>
      <c r="AA408" s="32"/>
      <c r="AB408" s="34"/>
      <c r="AC408" s="32"/>
      <c r="AD408" s="32"/>
      <c r="AE408" s="32"/>
      <c r="AF408" s="34"/>
      <c r="AG408" s="32"/>
      <c r="AH408" s="30" t="e">
        <f t="shared" si="26"/>
        <v>#N/A</v>
      </c>
      <c r="AI408" s="51"/>
      <c r="AJ408" s="30" t="e">
        <f t="shared" si="25"/>
        <v>#N/A</v>
      </c>
      <c r="AK408" s="32" t="e">
        <f t="shared" si="27"/>
        <v>#N/A</v>
      </c>
    </row>
    <row r="409" spans="1:37" x14ac:dyDescent="0.3">
      <c r="A409" s="29" t="e">
        <f t="shared" si="24"/>
        <v>#N/A</v>
      </c>
      <c r="B409" s="30"/>
      <c r="C409" s="30"/>
      <c r="D409" s="31"/>
      <c r="E409" s="30"/>
      <c r="F409" s="32"/>
      <c r="G409" s="32"/>
      <c r="H409" s="32"/>
      <c r="I409" s="30"/>
      <c r="J409" s="30"/>
      <c r="K409" s="32"/>
      <c r="L409" s="31"/>
      <c r="M409" s="31"/>
      <c r="N409" s="31"/>
      <c r="O409" s="32"/>
      <c r="P409" s="32"/>
      <c r="Q409" s="32"/>
      <c r="R409" s="32"/>
      <c r="S409" s="32"/>
      <c r="T409" s="32"/>
      <c r="U409" s="32"/>
      <c r="V409" s="32"/>
      <c r="W409" s="32"/>
      <c r="X409" s="32"/>
      <c r="Y409" s="32"/>
      <c r="Z409" s="32"/>
      <c r="AA409" s="32"/>
      <c r="AB409" s="34"/>
      <c r="AC409" s="32"/>
      <c r="AD409" s="32"/>
      <c r="AE409" s="32"/>
      <c r="AF409" s="34"/>
      <c r="AG409" s="32"/>
      <c r="AH409" s="30" t="e">
        <f t="shared" si="26"/>
        <v>#N/A</v>
      </c>
      <c r="AI409" s="51"/>
      <c r="AJ409" s="30" t="e">
        <f t="shared" si="25"/>
        <v>#N/A</v>
      </c>
      <c r="AK409" s="32" t="e">
        <f t="shared" si="27"/>
        <v>#N/A</v>
      </c>
    </row>
    <row r="410" spans="1:37" x14ac:dyDescent="0.3">
      <c r="A410" s="29" t="e">
        <f t="shared" si="24"/>
        <v>#N/A</v>
      </c>
      <c r="B410" s="30"/>
      <c r="C410" s="30"/>
      <c r="D410" s="31"/>
      <c r="E410" s="30"/>
      <c r="F410" s="32"/>
      <c r="G410" s="32"/>
      <c r="H410" s="32"/>
      <c r="I410" s="30"/>
      <c r="J410" s="30"/>
      <c r="K410" s="32"/>
      <c r="L410" s="31"/>
      <c r="M410" s="31"/>
      <c r="N410" s="31"/>
      <c r="O410" s="32"/>
      <c r="P410" s="32"/>
      <c r="Q410" s="32"/>
      <c r="R410" s="32"/>
      <c r="S410" s="32"/>
      <c r="T410" s="32"/>
      <c r="U410" s="32"/>
      <c r="V410" s="32"/>
      <c r="W410" s="32"/>
      <c r="X410" s="32"/>
      <c r="Y410" s="32"/>
      <c r="Z410" s="32"/>
      <c r="AA410" s="32"/>
      <c r="AB410" s="34"/>
      <c r="AC410" s="32"/>
      <c r="AD410" s="32"/>
      <c r="AE410" s="32"/>
      <c r="AF410" s="34"/>
      <c r="AG410" s="32"/>
      <c r="AH410" s="30" t="e">
        <f t="shared" si="26"/>
        <v>#N/A</v>
      </c>
      <c r="AI410" s="51"/>
      <c r="AJ410" s="30" t="e">
        <f t="shared" si="25"/>
        <v>#N/A</v>
      </c>
      <c r="AK410" s="32" t="e">
        <f t="shared" si="27"/>
        <v>#N/A</v>
      </c>
    </row>
    <row r="411" spans="1:37" x14ac:dyDescent="0.3">
      <c r="A411" s="29" t="e">
        <f t="shared" si="24"/>
        <v>#N/A</v>
      </c>
      <c r="B411" s="30"/>
      <c r="C411" s="30"/>
      <c r="D411" s="31"/>
      <c r="E411" s="30"/>
      <c r="F411" s="32"/>
      <c r="G411" s="32"/>
      <c r="H411" s="32"/>
      <c r="I411" s="30"/>
      <c r="J411" s="30"/>
      <c r="K411" s="32"/>
      <c r="L411" s="31"/>
      <c r="M411" s="31"/>
      <c r="N411" s="31"/>
      <c r="O411" s="32"/>
      <c r="P411" s="32"/>
      <c r="Q411" s="32"/>
      <c r="R411" s="32"/>
      <c r="S411" s="32"/>
      <c r="T411" s="32"/>
      <c r="U411" s="32"/>
      <c r="V411" s="32"/>
      <c r="W411" s="32"/>
      <c r="X411" s="32"/>
      <c r="Y411" s="32"/>
      <c r="Z411" s="32"/>
      <c r="AA411" s="32"/>
      <c r="AB411" s="34"/>
      <c r="AC411" s="32"/>
      <c r="AD411" s="32"/>
      <c r="AE411" s="32"/>
      <c r="AF411" s="34"/>
      <c r="AG411" s="32"/>
      <c r="AH411" s="30" t="e">
        <f t="shared" si="26"/>
        <v>#N/A</v>
      </c>
      <c r="AI411" s="51"/>
      <c r="AJ411" s="30" t="e">
        <f t="shared" si="25"/>
        <v>#N/A</v>
      </c>
      <c r="AK411" s="32" t="e">
        <f t="shared" si="27"/>
        <v>#N/A</v>
      </c>
    </row>
    <row r="412" spans="1:37" x14ac:dyDescent="0.3">
      <c r="A412" s="29" t="e">
        <f t="shared" si="24"/>
        <v>#N/A</v>
      </c>
      <c r="B412" s="30"/>
      <c r="C412" s="30"/>
      <c r="D412" s="31"/>
      <c r="E412" s="30"/>
      <c r="F412" s="32"/>
      <c r="G412" s="32"/>
      <c r="H412" s="32"/>
      <c r="I412" s="30"/>
      <c r="J412" s="30"/>
      <c r="K412" s="32"/>
      <c r="L412" s="31"/>
      <c r="M412" s="31"/>
      <c r="N412" s="31"/>
      <c r="O412" s="32"/>
      <c r="P412" s="32"/>
      <c r="Q412" s="32"/>
      <c r="R412" s="32"/>
      <c r="S412" s="32"/>
      <c r="T412" s="32"/>
      <c r="U412" s="32"/>
      <c r="V412" s="32"/>
      <c r="W412" s="32"/>
      <c r="X412" s="32"/>
      <c r="Y412" s="32"/>
      <c r="Z412" s="32"/>
      <c r="AA412" s="32"/>
      <c r="AB412" s="34"/>
      <c r="AC412" s="32"/>
      <c r="AD412" s="32"/>
      <c r="AE412" s="32"/>
      <c r="AF412" s="34"/>
      <c r="AG412" s="32"/>
      <c r="AH412" s="30" t="e">
        <f t="shared" si="26"/>
        <v>#N/A</v>
      </c>
      <c r="AI412" s="51"/>
      <c r="AJ412" s="30" t="e">
        <f t="shared" si="25"/>
        <v>#N/A</v>
      </c>
      <c r="AK412" s="32" t="e">
        <f t="shared" si="27"/>
        <v>#N/A</v>
      </c>
    </row>
    <row r="413" spans="1:37" x14ac:dyDescent="0.3">
      <c r="A413" s="29" t="e">
        <f t="shared" si="24"/>
        <v>#N/A</v>
      </c>
      <c r="B413" s="30"/>
      <c r="C413" s="30"/>
      <c r="D413" s="31"/>
      <c r="E413" s="30"/>
      <c r="F413" s="32"/>
      <c r="G413" s="32"/>
      <c r="H413" s="32"/>
      <c r="I413" s="30"/>
      <c r="J413" s="30"/>
      <c r="K413" s="32"/>
      <c r="L413" s="31"/>
      <c r="M413" s="31"/>
      <c r="N413" s="31"/>
      <c r="O413" s="32"/>
      <c r="P413" s="32"/>
      <c r="Q413" s="32"/>
      <c r="R413" s="32"/>
      <c r="S413" s="32"/>
      <c r="T413" s="32"/>
      <c r="U413" s="32"/>
      <c r="V413" s="32"/>
      <c r="W413" s="32"/>
      <c r="X413" s="32"/>
      <c r="Y413" s="32"/>
      <c r="Z413" s="32"/>
      <c r="AA413" s="32"/>
      <c r="AB413" s="34"/>
      <c r="AC413" s="32"/>
      <c r="AD413" s="32"/>
      <c r="AE413" s="32"/>
      <c r="AF413" s="34"/>
      <c r="AG413" s="32"/>
      <c r="AH413" s="30" t="e">
        <f t="shared" si="26"/>
        <v>#N/A</v>
      </c>
      <c r="AI413" s="51"/>
      <c r="AJ413" s="30" t="e">
        <f t="shared" si="25"/>
        <v>#N/A</v>
      </c>
      <c r="AK413" s="32" t="e">
        <f t="shared" si="27"/>
        <v>#N/A</v>
      </c>
    </row>
    <row r="414" spans="1:37" x14ac:dyDescent="0.3">
      <c r="A414" s="29" t="e">
        <f t="shared" si="24"/>
        <v>#N/A</v>
      </c>
      <c r="B414" s="30"/>
      <c r="C414" s="30"/>
      <c r="D414" s="31"/>
      <c r="E414" s="30"/>
      <c r="F414" s="32"/>
      <c r="G414" s="32"/>
      <c r="H414" s="32"/>
      <c r="I414" s="30"/>
      <c r="J414" s="30"/>
      <c r="K414" s="32"/>
      <c r="L414" s="31"/>
      <c r="M414" s="31"/>
      <c r="N414" s="31"/>
      <c r="O414" s="32"/>
      <c r="P414" s="32"/>
      <c r="Q414" s="32"/>
      <c r="R414" s="32"/>
      <c r="S414" s="32"/>
      <c r="T414" s="32"/>
      <c r="U414" s="32"/>
      <c r="V414" s="32"/>
      <c r="W414" s="32"/>
      <c r="X414" s="32"/>
      <c r="Y414" s="32"/>
      <c r="Z414" s="32"/>
      <c r="AA414" s="32"/>
      <c r="AB414" s="34"/>
      <c r="AC414" s="32"/>
      <c r="AD414" s="32"/>
      <c r="AE414" s="32"/>
      <c r="AF414" s="34"/>
      <c r="AG414" s="32"/>
      <c r="AH414" s="30" t="e">
        <f t="shared" si="26"/>
        <v>#N/A</v>
      </c>
      <c r="AI414" s="51"/>
      <c r="AJ414" s="30" t="e">
        <f t="shared" si="25"/>
        <v>#N/A</v>
      </c>
      <c r="AK414" s="32" t="e">
        <f t="shared" si="27"/>
        <v>#N/A</v>
      </c>
    </row>
    <row r="415" spans="1:37" x14ac:dyDescent="0.3">
      <c r="A415" s="29" t="e">
        <f t="shared" si="24"/>
        <v>#N/A</v>
      </c>
      <c r="B415" s="30"/>
      <c r="C415" s="30"/>
      <c r="D415" s="31"/>
      <c r="E415" s="30"/>
      <c r="F415" s="32"/>
      <c r="G415" s="32"/>
      <c r="H415" s="32"/>
      <c r="I415" s="30"/>
      <c r="J415" s="30"/>
      <c r="K415" s="32"/>
      <c r="L415" s="31"/>
      <c r="M415" s="31"/>
      <c r="N415" s="31"/>
      <c r="O415" s="32"/>
      <c r="P415" s="32"/>
      <c r="Q415" s="32"/>
      <c r="R415" s="32"/>
      <c r="S415" s="32"/>
      <c r="T415" s="32"/>
      <c r="U415" s="32"/>
      <c r="V415" s="32"/>
      <c r="W415" s="32"/>
      <c r="X415" s="32"/>
      <c r="Y415" s="32"/>
      <c r="Z415" s="32"/>
      <c r="AA415" s="32"/>
      <c r="AB415" s="34"/>
      <c r="AC415" s="32"/>
      <c r="AD415" s="32"/>
      <c r="AE415" s="32"/>
      <c r="AF415" s="34"/>
      <c r="AG415" s="32"/>
      <c r="AH415" s="30" t="e">
        <f t="shared" si="26"/>
        <v>#N/A</v>
      </c>
      <c r="AI415" s="51"/>
      <c r="AJ415" s="30" t="e">
        <f t="shared" si="25"/>
        <v>#N/A</v>
      </c>
      <c r="AK415" s="32" t="e">
        <f t="shared" si="27"/>
        <v>#N/A</v>
      </c>
    </row>
    <row r="416" spans="1:37" x14ac:dyDescent="0.3">
      <c r="A416" s="29" t="e">
        <f t="shared" si="24"/>
        <v>#N/A</v>
      </c>
      <c r="B416" s="30"/>
      <c r="C416" s="30"/>
      <c r="D416" s="31"/>
      <c r="E416" s="30"/>
      <c r="F416" s="32"/>
      <c r="G416" s="32"/>
      <c r="H416" s="32"/>
      <c r="I416" s="30"/>
      <c r="J416" s="30"/>
      <c r="K416" s="32"/>
      <c r="L416" s="31"/>
      <c r="M416" s="31"/>
      <c r="N416" s="31"/>
      <c r="O416" s="32"/>
      <c r="P416" s="32"/>
      <c r="Q416" s="32"/>
      <c r="R416" s="32"/>
      <c r="S416" s="32"/>
      <c r="T416" s="32"/>
      <c r="U416" s="32"/>
      <c r="V416" s="32"/>
      <c r="W416" s="32"/>
      <c r="X416" s="32"/>
      <c r="Y416" s="32"/>
      <c r="Z416" s="32"/>
      <c r="AA416" s="32"/>
      <c r="AB416" s="34"/>
      <c r="AC416" s="32"/>
      <c r="AD416" s="32"/>
      <c r="AE416" s="32"/>
      <c r="AF416" s="34"/>
      <c r="AG416" s="32"/>
      <c r="AH416" s="30" t="e">
        <f t="shared" si="26"/>
        <v>#N/A</v>
      </c>
      <c r="AI416" s="51"/>
      <c r="AJ416" s="30" t="e">
        <f t="shared" si="25"/>
        <v>#N/A</v>
      </c>
      <c r="AK416" s="32" t="e">
        <f t="shared" si="27"/>
        <v>#N/A</v>
      </c>
    </row>
    <row r="417" spans="1:37" x14ac:dyDescent="0.3">
      <c r="A417" s="29" t="e">
        <f t="shared" si="24"/>
        <v>#N/A</v>
      </c>
      <c r="B417" s="30"/>
      <c r="C417" s="30"/>
      <c r="D417" s="31"/>
      <c r="E417" s="30"/>
      <c r="F417" s="32"/>
      <c r="G417" s="32"/>
      <c r="H417" s="32"/>
      <c r="I417" s="30"/>
      <c r="J417" s="30"/>
      <c r="K417" s="32"/>
      <c r="L417" s="31"/>
      <c r="M417" s="31"/>
      <c r="N417" s="31"/>
      <c r="O417" s="32"/>
      <c r="P417" s="32"/>
      <c r="Q417" s="32"/>
      <c r="R417" s="32"/>
      <c r="S417" s="32"/>
      <c r="T417" s="32"/>
      <c r="U417" s="32"/>
      <c r="V417" s="32"/>
      <c r="W417" s="32"/>
      <c r="X417" s="32"/>
      <c r="Y417" s="32"/>
      <c r="Z417" s="32"/>
      <c r="AA417" s="32"/>
      <c r="AB417" s="34"/>
      <c r="AC417" s="32"/>
      <c r="AD417" s="32"/>
      <c r="AE417" s="32"/>
      <c r="AF417" s="34"/>
      <c r="AG417" s="32"/>
      <c r="AH417" s="30" t="e">
        <f t="shared" si="26"/>
        <v>#N/A</v>
      </c>
      <c r="AI417" s="51"/>
      <c r="AJ417" s="30" t="e">
        <f t="shared" si="25"/>
        <v>#N/A</v>
      </c>
      <c r="AK417" s="32" t="e">
        <f t="shared" si="27"/>
        <v>#N/A</v>
      </c>
    </row>
    <row r="418" spans="1:37" x14ac:dyDescent="0.3">
      <c r="A418" s="29" t="e">
        <f t="shared" si="24"/>
        <v>#N/A</v>
      </c>
      <c r="B418" s="30"/>
      <c r="C418" s="30"/>
      <c r="D418" s="31"/>
      <c r="E418" s="30"/>
      <c r="F418" s="32"/>
      <c r="G418" s="32"/>
      <c r="H418" s="32"/>
      <c r="I418" s="30"/>
      <c r="J418" s="30"/>
      <c r="K418" s="32"/>
      <c r="L418" s="31"/>
      <c r="M418" s="31"/>
      <c r="N418" s="31"/>
      <c r="O418" s="32"/>
      <c r="P418" s="32"/>
      <c r="Q418" s="32"/>
      <c r="R418" s="32"/>
      <c r="S418" s="32"/>
      <c r="T418" s="32"/>
      <c r="U418" s="32"/>
      <c r="V418" s="32"/>
      <c r="W418" s="32"/>
      <c r="X418" s="32"/>
      <c r="Y418" s="32"/>
      <c r="Z418" s="32"/>
      <c r="AA418" s="32"/>
      <c r="AB418" s="34"/>
      <c r="AC418" s="32"/>
      <c r="AD418" s="32"/>
      <c r="AE418" s="32"/>
      <c r="AF418" s="34"/>
      <c r="AG418" s="32"/>
      <c r="AH418" s="30" t="e">
        <f t="shared" si="26"/>
        <v>#N/A</v>
      </c>
      <c r="AI418" s="51"/>
      <c r="AJ418" s="30" t="e">
        <f t="shared" si="25"/>
        <v>#N/A</v>
      </c>
      <c r="AK418" s="32" t="e">
        <f t="shared" si="27"/>
        <v>#N/A</v>
      </c>
    </row>
    <row r="419" spans="1:37" x14ac:dyDescent="0.3">
      <c r="A419" s="29" t="e">
        <f t="shared" si="24"/>
        <v>#N/A</v>
      </c>
      <c r="B419" s="30"/>
      <c r="C419" s="30"/>
      <c r="D419" s="31"/>
      <c r="E419" s="30"/>
      <c r="F419" s="32"/>
      <c r="G419" s="32"/>
      <c r="H419" s="32"/>
      <c r="I419" s="30"/>
      <c r="J419" s="30"/>
      <c r="K419" s="32"/>
      <c r="L419" s="31"/>
      <c r="M419" s="31"/>
      <c r="N419" s="31"/>
      <c r="O419" s="32"/>
      <c r="P419" s="32"/>
      <c r="Q419" s="32"/>
      <c r="R419" s="32"/>
      <c r="S419" s="32"/>
      <c r="T419" s="32"/>
      <c r="U419" s="32"/>
      <c r="V419" s="32"/>
      <c r="W419" s="32"/>
      <c r="X419" s="32"/>
      <c r="Y419" s="32"/>
      <c r="Z419" s="32"/>
      <c r="AA419" s="32"/>
      <c r="AB419" s="34"/>
      <c r="AC419" s="32"/>
      <c r="AD419" s="32"/>
      <c r="AE419" s="32"/>
      <c r="AF419" s="34"/>
      <c r="AG419" s="32"/>
      <c r="AH419" s="30" t="e">
        <f t="shared" si="26"/>
        <v>#N/A</v>
      </c>
      <c r="AI419" s="51"/>
      <c r="AJ419" s="30" t="e">
        <f t="shared" si="25"/>
        <v>#N/A</v>
      </c>
      <c r="AK419" s="32" t="e">
        <f t="shared" si="27"/>
        <v>#N/A</v>
      </c>
    </row>
    <row r="420" spans="1:37" x14ac:dyDescent="0.3">
      <c r="A420" s="29" t="e">
        <f t="shared" si="24"/>
        <v>#N/A</v>
      </c>
      <c r="B420" s="30"/>
      <c r="C420" s="30"/>
      <c r="D420" s="31"/>
      <c r="E420" s="30"/>
      <c r="F420" s="32"/>
      <c r="G420" s="32"/>
      <c r="H420" s="32"/>
      <c r="I420" s="30"/>
      <c r="J420" s="30"/>
      <c r="K420" s="32"/>
      <c r="L420" s="31"/>
      <c r="M420" s="31"/>
      <c r="N420" s="31"/>
      <c r="O420" s="32"/>
      <c r="P420" s="32"/>
      <c r="Q420" s="32"/>
      <c r="R420" s="32"/>
      <c r="S420" s="32"/>
      <c r="T420" s="32"/>
      <c r="U420" s="32"/>
      <c r="V420" s="32"/>
      <c r="W420" s="32"/>
      <c r="X420" s="32"/>
      <c r="Y420" s="32"/>
      <c r="Z420" s="32"/>
      <c r="AA420" s="32"/>
      <c r="AB420" s="34"/>
      <c r="AC420" s="32"/>
      <c r="AD420" s="32"/>
      <c r="AE420" s="32"/>
      <c r="AF420" s="34"/>
      <c r="AG420" s="32"/>
      <c r="AH420" s="30" t="e">
        <f t="shared" si="26"/>
        <v>#N/A</v>
      </c>
      <c r="AI420" s="51"/>
      <c r="AJ420" s="30" t="e">
        <f t="shared" si="25"/>
        <v>#N/A</v>
      </c>
      <c r="AK420" s="32" t="e">
        <f t="shared" si="27"/>
        <v>#N/A</v>
      </c>
    </row>
    <row r="421" spans="1:37" x14ac:dyDescent="0.3">
      <c r="A421" s="29" t="e">
        <f t="shared" si="24"/>
        <v>#N/A</v>
      </c>
      <c r="B421" s="30"/>
      <c r="C421" s="30"/>
      <c r="D421" s="31"/>
      <c r="E421" s="30"/>
      <c r="F421" s="32"/>
      <c r="G421" s="32"/>
      <c r="H421" s="32"/>
      <c r="I421" s="30"/>
      <c r="J421" s="30"/>
      <c r="K421" s="32"/>
      <c r="L421" s="31"/>
      <c r="M421" s="31"/>
      <c r="N421" s="31"/>
      <c r="O421" s="32"/>
      <c r="P421" s="32"/>
      <c r="Q421" s="32"/>
      <c r="R421" s="32"/>
      <c r="S421" s="32"/>
      <c r="T421" s="32"/>
      <c r="U421" s="32"/>
      <c r="V421" s="32"/>
      <c r="W421" s="32"/>
      <c r="X421" s="32"/>
      <c r="Y421" s="32"/>
      <c r="Z421" s="32"/>
      <c r="AA421" s="32"/>
      <c r="AB421" s="34"/>
      <c r="AC421" s="32"/>
      <c r="AD421" s="32"/>
      <c r="AE421" s="32"/>
      <c r="AF421" s="34"/>
      <c r="AG421" s="32"/>
      <c r="AH421" s="30" t="e">
        <f t="shared" si="26"/>
        <v>#N/A</v>
      </c>
      <c r="AI421" s="51"/>
      <c r="AJ421" s="30" t="e">
        <f t="shared" si="25"/>
        <v>#N/A</v>
      </c>
      <c r="AK421" s="32" t="e">
        <f t="shared" si="27"/>
        <v>#N/A</v>
      </c>
    </row>
    <row r="422" spans="1:37" x14ac:dyDescent="0.3">
      <c r="A422" s="29" t="e">
        <f t="shared" si="24"/>
        <v>#N/A</v>
      </c>
      <c r="B422" s="30"/>
      <c r="C422" s="30"/>
      <c r="D422" s="31"/>
      <c r="E422" s="30"/>
      <c r="F422" s="32"/>
      <c r="G422" s="32"/>
      <c r="H422" s="32"/>
      <c r="I422" s="30"/>
      <c r="J422" s="30"/>
      <c r="K422" s="32"/>
      <c r="L422" s="31"/>
      <c r="M422" s="31"/>
      <c r="N422" s="31"/>
      <c r="O422" s="32"/>
      <c r="P422" s="32"/>
      <c r="Q422" s="32"/>
      <c r="R422" s="32"/>
      <c r="S422" s="32"/>
      <c r="T422" s="32"/>
      <c r="U422" s="32"/>
      <c r="V422" s="32"/>
      <c r="W422" s="32"/>
      <c r="X422" s="32"/>
      <c r="Y422" s="32"/>
      <c r="Z422" s="32"/>
      <c r="AA422" s="32"/>
      <c r="AB422" s="34"/>
      <c r="AC422" s="32"/>
      <c r="AD422" s="32"/>
      <c r="AE422" s="32"/>
      <c r="AF422" s="34"/>
      <c r="AG422" s="32"/>
      <c r="AH422" s="30" t="e">
        <f t="shared" si="26"/>
        <v>#N/A</v>
      </c>
      <c r="AI422" s="51"/>
      <c r="AJ422" s="30" t="e">
        <f t="shared" si="25"/>
        <v>#N/A</v>
      </c>
      <c r="AK422" s="32" t="e">
        <f t="shared" si="27"/>
        <v>#N/A</v>
      </c>
    </row>
    <row r="423" spans="1:37" x14ac:dyDescent="0.3">
      <c r="A423" s="29" t="e">
        <f t="shared" si="24"/>
        <v>#N/A</v>
      </c>
      <c r="B423" s="30"/>
      <c r="C423" s="30"/>
      <c r="D423" s="31"/>
      <c r="E423" s="30"/>
      <c r="F423" s="32"/>
      <c r="G423" s="32"/>
      <c r="H423" s="32"/>
      <c r="I423" s="30"/>
      <c r="J423" s="30"/>
      <c r="K423" s="32"/>
      <c r="L423" s="31"/>
      <c r="M423" s="31"/>
      <c r="N423" s="31"/>
      <c r="O423" s="32"/>
      <c r="P423" s="32"/>
      <c r="Q423" s="32"/>
      <c r="R423" s="32"/>
      <c r="S423" s="32"/>
      <c r="T423" s="32"/>
      <c r="U423" s="32"/>
      <c r="V423" s="32"/>
      <c r="W423" s="32"/>
      <c r="X423" s="32"/>
      <c r="Y423" s="32"/>
      <c r="Z423" s="32"/>
      <c r="AA423" s="32"/>
      <c r="AB423" s="34"/>
      <c r="AC423" s="32"/>
      <c r="AD423" s="32"/>
      <c r="AE423" s="32"/>
      <c r="AF423" s="34"/>
      <c r="AG423" s="32"/>
      <c r="AH423" s="30" t="e">
        <f t="shared" si="26"/>
        <v>#N/A</v>
      </c>
      <c r="AI423" s="51"/>
      <c r="AJ423" s="30" t="e">
        <f t="shared" si="25"/>
        <v>#N/A</v>
      </c>
      <c r="AK423" s="32" t="e">
        <f t="shared" si="27"/>
        <v>#N/A</v>
      </c>
    </row>
    <row r="424" spans="1:37" x14ac:dyDescent="0.3">
      <c r="A424" s="29" t="e">
        <f t="shared" si="24"/>
        <v>#N/A</v>
      </c>
      <c r="B424" s="30"/>
      <c r="C424" s="30"/>
      <c r="D424" s="31"/>
      <c r="E424" s="30"/>
      <c r="F424" s="32"/>
      <c r="G424" s="32"/>
      <c r="H424" s="32"/>
      <c r="I424" s="30"/>
      <c r="J424" s="30"/>
      <c r="K424" s="32"/>
      <c r="L424" s="31"/>
      <c r="M424" s="31"/>
      <c r="N424" s="31"/>
      <c r="O424" s="32"/>
      <c r="P424" s="32"/>
      <c r="Q424" s="32"/>
      <c r="R424" s="32"/>
      <c r="S424" s="32"/>
      <c r="T424" s="32"/>
      <c r="U424" s="32"/>
      <c r="V424" s="32"/>
      <c r="W424" s="32"/>
      <c r="X424" s="32"/>
      <c r="Y424" s="32"/>
      <c r="Z424" s="32"/>
      <c r="AA424" s="32"/>
      <c r="AB424" s="34"/>
      <c r="AC424" s="32"/>
      <c r="AD424" s="32"/>
      <c r="AE424" s="32"/>
      <c r="AF424" s="34"/>
      <c r="AG424" s="32"/>
      <c r="AH424" s="30" t="e">
        <f t="shared" si="26"/>
        <v>#N/A</v>
      </c>
      <c r="AI424" s="51"/>
      <c r="AJ424" s="30" t="e">
        <f t="shared" si="25"/>
        <v>#N/A</v>
      </c>
      <c r="AK424" s="32" t="e">
        <f t="shared" si="27"/>
        <v>#N/A</v>
      </c>
    </row>
    <row r="425" spans="1:37" x14ac:dyDescent="0.3">
      <c r="A425" s="29" t="e">
        <f t="shared" si="24"/>
        <v>#N/A</v>
      </c>
      <c r="B425" s="30"/>
      <c r="C425" s="30"/>
      <c r="D425" s="31"/>
      <c r="E425" s="30"/>
      <c r="F425" s="32"/>
      <c r="G425" s="32"/>
      <c r="H425" s="32"/>
      <c r="I425" s="30"/>
      <c r="J425" s="30"/>
      <c r="K425" s="32"/>
      <c r="L425" s="31"/>
      <c r="M425" s="31"/>
      <c r="N425" s="31"/>
      <c r="O425" s="32"/>
      <c r="P425" s="32"/>
      <c r="Q425" s="32"/>
      <c r="R425" s="32"/>
      <c r="S425" s="32"/>
      <c r="T425" s="32"/>
      <c r="U425" s="32"/>
      <c r="V425" s="32"/>
      <c r="W425" s="32"/>
      <c r="X425" s="32"/>
      <c r="Y425" s="32"/>
      <c r="Z425" s="32"/>
      <c r="AA425" s="32"/>
      <c r="AB425" s="34"/>
      <c r="AC425" s="32"/>
      <c r="AD425" s="32"/>
      <c r="AE425" s="32"/>
      <c r="AF425" s="34"/>
      <c r="AG425" s="32"/>
      <c r="AH425" s="30" t="e">
        <f t="shared" si="26"/>
        <v>#N/A</v>
      </c>
      <c r="AI425" s="51"/>
      <c r="AJ425" s="30" t="e">
        <f t="shared" si="25"/>
        <v>#N/A</v>
      </c>
      <c r="AK425" s="32" t="e">
        <f t="shared" si="27"/>
        <v>#N/A</v>
      </c>
    </row>
    <row r="426" spans="1:37" x14ac:dyDescent="0.3">
      <c r="A426" s="29" t="e">
        <f t="shared" si="24"/>
        <v>#N/A</v>
      </c>
      <c r="B426" s="30"/>
      <c r="C426" s="30"/>
      <c r="D426" s="31"/>
      <c r="E426" s="30"/>
      <c r="F426" s="32"/>
      <c r="G426" s="32"/>
      <c r="H426" s="32"/>
      <c r="I426" s="30"/>
      <c r="J426" s="30"/>
      <c r="K426" s="32"/>
      <c r="L426" s="31"/>
      <c r="M426" s="31"/>
      <c r="N426" s="31"/>
      <c r="O426" s="32"/>
      <c r="P426" s="32"/>
      <c r="Q426" s="32"/>
      <c r="R426" s="32"/>
      <c r="S426" s="32"/>
      <c r="T426" s="32"/>
      <c r="U426" s="32"/>
      <c r="V426" s="32"/>
      <c r="W426" s="32"/>
      <c r="X426" s="32"/>
      <c r="Y426" s="32"/>
      <c r="Z426" s="32"/>
      <c r="AA426" s="32"/>
      <c r="AB426" s="34"/>
      <c r="AC426" s="32"/>
      <c r="AD426" s="32"/>
      <c r="AE426" s="32"/>
      <c r="AF426" s="34"/>
      <c r="AG426" s="32"/>
      <c r="AH426" s="30" t="e">
        <f t="shared" si="26"/>
        <v>#N/A</v>
      </c>
      <c r="AI426" s="51"/>
      <c r="AJ426" s="30" t="e">
        <f t="shared" si="25"/>
        <v>#N/A</v>
      </c>
      <c r="AK426" s="32" t="e">
        <f t="shared" si="27"/>
        <v>#N/A</v>
      </c>
    </row>
    <row r="427" spans="1:37" x14ac:dyDescent="0.3">
      <c r="A427" s="29" t="e">
        <f t="shared" si="24"/>
        <v>#N/A</v>
      </c>
      <c r="B427" s="30"/>
      <c r="C427" s="30"/>
      <c r="D427" s="31"/>
      <c r="E427" s="30"/>
      <c r="F427" s="32"/>
      <c r="G427" s="32"/>
      <c r="H427" s="32"/>
      <c r="I427" s="30"/>
      <c r="J427" s="30"/>
      <c r="K427" s="32"/>
      <c r="L427" s="31"/>
      <c r="M427" s="31"/>
      <c r="N427" s="31"/>
      <c r="O427" s="32"/>
      <c r="P427" s="32"/>
      <c r="Q427" s="32"/>
      <c r="R427" s="32"/>
      <c r="S427" s="32"/>
      <c r="T427" s="32"/>
      <c r="U427" s="32"/>
      <c r="V427" s="32"/>
      <c r="W427" s="32"/>
      <c r="X427" s="32"/>
      <c r="Y427" s="32"/>
      <c r="Z427" s="32"/>
      <c r="AA427" s="32"/>
      <c r="AB427" s="34"/>
      <c r="AC427" s="32"/>
      <c r="AD427" s="32"/>
      <c r="AE427" s="32"/>
      <c r="AF427" s="34"/>
      <c r="AG427" s="32"/>
      <c r="AH427" s="30" t="e">
        <f t="shared" si="26"/>
        <v>#N/A</v>
      </c>
      <c r="AI427" s="51"/>
      <c r="AJ427" s="30" t="e">
        <f t="shared" si="25"/>
        <v>#N/A</v>
      </c>
      <c r="AK427" s="32" t="e">
        <f t="shared" si="27"/>
        <v>#N/A</v>
      </c>
    </row>
    <row r="428" spans="1:37" x14ac:dyDescent="0.3">
      <c r="A428" s="29" t="e">
        <f t="shared" si="24"/>
        <v>#N/A</v>
      </c>
      <c r="B428" s="30"/>
      <c r="C428" s="30"/>
      <c r="D428" s="31"/>
      <c r="E428" s="30"/>
      <c r="F428" s="32"/>
      <c r="G428" s="32"/>
      <c r="H428" s="32"/>
      <c r="I428" s="30"/>
      <c r="J428" s="30"/>
      <c r="K428" s="32"/>
      <c r="L428" s="31"/>
      <c r="M428" s="31"/>
      <c r="N428" s="31"/>
      <c r="O428" s="32"/>
      <c r="P428" s="32"/>
      <c r="Q428" s="32"/>
      <c r="R428" s="32"/>
      <c r="S428" s="32"/>
      <c r="T428" s="32"/>
      <c r="U428" s="32"/>
      <c r="V428" s="32"/>
      <c r="W428" s="32"/>
      <c r="X428" s="32"/>
      <c r="Y428" s="32"/>
      <c r="Z428" s="32"/>
      <c r="AA428" s="32"/>
      <c r="AB428" s="34"/>
      <c r="AC428" s="32"/>
      <c r="AD428" s="32"/>
      <c r="AE428" s="32"/>
      <c r="AF428" s="34"/>
      <c r="AG428" s="32"/>
      <c r="AH428" s="30" t="e">
        <f t="shared" si="26"/>
        <v>#N/A</v>
      </c>
      <c r="AI428" s="51"/>
      <c r="AJ428" s="30" t="e">
        <f t="shared" si="25"/>
        <v>#N/A</v>
      </c>
      <c r="AK428" s="32" t="e">
        <f t="shared" si="27"/>
        <v>#N/A</v>
      </c>
    </row>
    <row r="429" spans="1:37" x14ac:dyDescent="0.3">
      <c r="A429" s="29" t="e">
        <f t="shared" si="24"/>
        <v>#N/A</v>
      </c>
      <c r="B429" s="30"/>
      <c r="C429" s="30"/>
      <c r="D429" s="31"/>
      <c r="E429" s="30"/>
      <c r="F429" s="32"/>
      <c r="G429" s="32"/>
      <c r="H429" s="32"/>
      <c r="I429" s="30"/>
      <c r="J429" s="30"/>
      <c r="K429" s="32"/>
      <c r="L429" s="31"/>
      <c r="M429" s="31"/>
      <c r="N429" s="31"/>
      <c r="O429" s="32"/>
      <c r="P429" s="32"/>
      <c r="Q429" s="32"/>
      <c r="R429" s="32"/>
      <c r="S429" s="32"/>
      <c r="T429" s="32"/>
      <c r="U429" s="32"/>
      <c r="V429" s="32"/>
      <c r="W429" s="32"/>
      <c r="X429" s="32"/>
      <c r="Y429" s="32"/>
      <c r="Z429" s="32"/>
      <c r="AA429" s="32"/>
      <c r="AB429" s="34"/>
      <c r="AC429" s="32"/>
      <c r="AD429" s="32"/>
      <c r="AE429" s="32"/>
      <c r="AF429" s="34"/>
      <c r="AG429" s="32"/>
      <c r="AH429" s="30" t="e">
        <f t="shared" si="26"/>
        <v>#N/A</v>
      </c>
      <c r="AI429" s="51"/>
      <c r="AJ429" s="30" t="e">
        <f t="shared" si="25"/>
        <v>#N/A</v>
      </c>
      <c r="AK429" s="32" t="e">
        <f t="shared" si="27"/>
        <v>#N/A</v>
      </c>
    </row>
    <row r="430" spans="1:37" x14ac:dyDescent="0.3">
      <c r="A430" s="29" t="e">
        <f t="shared" si="24"/>
        <v>#N/A</v>
      </c>
      <c r="B430" s="30"/>
      <c r="C430" s="30"/>
      <c r="D430" s="31"/>
      <c r="E430" s="30"/>
      <c r="F430" s="32"/>
      <c r="G430" s="32"/>
      <c r="H430" s="32"/>
      <c r="I430" s="30"/>
      <c r="J430" s="30"/>
      <c r="K430" s="32"/>
      <c r="L430" s="31"/>
      <c r="M430" s="31"/>
      <c r="N430" s="31"/>
      <c r="O430" s="32"/>
      <c r="P430" s="32"/>
      <c r="Q430" s="32"/>
      <c r="R430" s="32"/>
      <c r="S430" s="32"/>
      <c r="T430" s="32"/>
      <c r="U430" s="32"/>
      <c r="V430" s="32"/>
      <c r="W430" s="32"/>
      <c r="X430" s="32"/>
      <c r="Y430" s="32"/>
      <c r="Z430" s="32"/>
      <c r="AA430" s="32"/>
      <c r="AB430" s="34"/>
      <c r="AC430" s="32"/>
      <c r="AD430" s="32"/>
      <c r="AE430" s="32"/>
      <c r="AF430" s="34"/>
      <c r="AG430" s="32"/>
      <c r="AH430" s="30" t="e">
        <f t="shared" si="26"/>
        <v>#N/A</v>
      </c>
      <c r="AI430" s="51"/>
      <c r="AJ430" s="30" t="e">
        <f t="shared" si="25"/>
        <v>#N/A</v>
      </c>
      <c r="AK430" s="32" t="e">
        <f t="shared" si="27"/>
        <v>#N/A</v>
      </c>
    </row>
    <row r="431" spans="1:37" x14ac:dyDescent="0.3">
      <c r="A431" s="29" t="e">
        <f t="shared" si="24"/>
        <v>#N/A</v>
      </c>
      <c r="B431" s="30"/>
      <c r="C431" s="30"/>
      <c r="D431" s="31"/>
      <c r="E431" s="30"/>
      <c r="F431" s="32"/>
      <c r="G431" s="32"/>
      <c r="H431" s="32"/>
      <c r="I431" s="30"/>
      <c r="J431" s="30"/>
      <c r="K431" s="32"/>
      <c r="L431" s="31"/>
      <c r="M431" s="31"/>
      <c r="N431" s="31"/>
      <c r="O431" s="32"/>
      <c r="P431" s="32"/>
      <c r="Q431" s="32"/>
      <c r="R431" s="32"/>
      <c r="S431" s="32"/>
      <c r="T431" s="32"/>
      <c r="U431" s="32"/>
      <c r="V431" s="32"/>
      <c r="W431" s="32"/>
      <c r="X431" s="32"/>
      <c r="Y431" s="32"/>
      <c r="Z431" s="32"/>
      <c r="AA431" s="32"/>
      <c r="AB431" s="34"/>
      <c r="AC431" s="32"/>
      <c r="AD431" s="32"/>
      <c r="AE431" s="32"/>
      <c r="AF431" s="34"/>
      <c r="AG431" s="32"/>
      <c r="AH431" s="30" t="e">
        <f t="shared" si="26"/>
        <v>#N/A</v>
      </c>
      <c r="AI431" s="51"/>
      <c r="AJ431" s="30" t="e">
        <f t="shared" si="25"/>
        <v>#N/A</v>
      </c>
      <c r="AK431" s="32" t="e">
        <f t="shared" si="27"/>
        <v>#N/A</v>
      </c>
    </row>
    <row r="432" spans="1:37" x14ac:dyDescent="0.3">
      <c r="A432" s="29" t="e">
        <f t="shared" si="24"/>
        <v>#N/A</v>
      </c>
      <c r="B432" s="30"/>
      <c r="C432" s="30"/>
      <c r="D432" s="31"/>
      <c r="E432" s="30"/>
      <c r="F432" s="32"/>
      <c r="G432" s="32"/>
      <c r="H432" s="32"/>
      <c r="I432" s="30"/>
      <c r="J432" s="30"/>
      <c r="K432" s="32"/>
      <c r="L432" s="31"/>
      <c r="M432" s="31"/>
      <c r="N432" s="31"/>
      <c r="O432" s="32"/>
      <c r="P432" s="32"/>
      <c r="Q432" s="32"/>
      <c r="R432" s="32"/>
      <c r="S432" s="32"/>
      <c r="T432" s="32"/>
      <c r="U432" s="32"/>
      <c r="V432" s="32"/>
      <c r="W432" s="32"/>
      <c r="X432" s="32"/>
      <c r="Y432" s="32"/>
      <c r="Z432" s="32"/>
      <c r="AA432" s="32"/>
      <c r="AB432" s="34"/>
      <c r="AC432" s="32"/>
      <c r="AD432" s="32"/>
      <c r="AE432" s="32"/>
      <c r="AF432" s="34"/>
      <c r="AG432" s="32"/>
      <c r="AH432" s="30" t="e">
        <f t="shared" si="26"/>
        <v>#N/A</v>
      </c>
      <c r="AI432" s="51"/>
      <c r="AJ432" s="30" t="e">
        <f t="shared" si="25"/>
        <v>#N/A</v>
      </c>
      <c r="AK432" s="32" t="e">
        <f t="shared" si="27"/>
        <v>#N/A</v>
      </c>
    </row>
    <row r="433" spans="1:37" x14ac:dyDescent="0.3">
      <c r="A433" s="29" t="e">
        <f t="shared" si="24"/>
        <v>#N/A</v>
      </c>
      <c r="B433" s="30"/>
      <c r="C433" s="30"/>
      <c r="D433" s="31"/>
      <c r="E433" s="30"/>
      <c r="F433" s="32"/>
      <c r="G433" s="32"/>
      <c r="H433" s="32"/>
      <c r="I433" s="30"/>
      <c r="J433" s="30"/>
      <c r="K433" s="32"/>
      <c r="L433" s="31"/>
      <c r="M433" s="31"/>
      <c r="N433" s="31"/>
      <c r="O433" s="32"/>
      <c r="P433" s="32"/>
      <c r="Q433" s="32"/>
      <c r="R433" s="32"/>
      <c r="S433" s="32"/>
      <c r="T433" s="32"/>
      <c r="U433" s="32"/>
      <c r="V433" s="32"/>
      <c r="W433" s="32"/>
      <c r="X433" s="32"/>
      <c r="Y433" s="32"/>
      <c r="Z433" s="32"/>
      <c r="AA433" s="32"/>
      <c r="AB433" s="34"/>
      <c r="AC433" s="32"/>
      <c r="AD433" s="32"/>
      <c r="AE433" s="32"/>
      <c r="AF433" s="34"/>
      <c r="AG433" s="32"/>
      <c r="AH433" s="30" t="e">
        <f t="shared" si="26"/>
        <v>#N/A</v>
      </c>
      <c r="AI433" s="51"/>
      <c r="AJ433" s="30" t="e">
        <f t="shared" si="25"/>
        <v>#N/A</v>
      </c>
      <c r="AK433" s="32" t="e">
        <f t="shared" si="27"/>
        <v>#N/A</v>
      </c>
    </row>
    <row r="434" spans="1:37" x14ac:dyDescent="0.3">
      <c r="A434" s="29" t="e">
        <f t="shared" si="24"/>
        <v>#N/A</v>
      </c>
      <c r="B434" s="30"/>
      <c r="C434" s="30"/>
      <c r="D434" s="31"/>
      <c r="E434" s="30"/>
      <c r="F434" s="32"/>
      <c r="G434" s="32"/>
      <c r="H434" s="32"/>
      <c r="I434" s="30"/>
      <c r="J434" s="30"/>
      <c r="K434" s="32"/>
      <c r="L434" s="31"/>
      <c r="M434" s="31"/>
      <c r="N434" s="31"/>
      <c r="O434" s="32"/>
      <c r="P434" s="32"/>
      <c r="Q434" s="32"/>
      <c r="R434" s="32"/>
      <c r="S434" s="32"/>
      <c r="T434" s="32"/>
      <c r="U434" s="32"/>
      <c r="V434" s="32"/>
      <c r="W434" s="32"/>
      <c r="X434" s="32"/>
      <c r="Y434" s="32"/>
      <c r="Z434" s="32"/>
      <c r="AA434" s="32"/>
      <c r="AB434" s="34"/>
      <c r="AC434" s="32"/>
      <c r="AD434" s="32"/>
      <c r="AE434" s="32"/>
      <c r="AF434" s="34"/>
      <c r="AG434" s="32"/>
      <c r="AH434" s="30" t="e">
        <f t="shared" si="26"/>
        <v>#N/A</v>
      </c>
      <c r="AI434" s="51"/>
      <c r="AJ434" s="30" t="e">
        <f t="shared" si="25"/>
        <v>#N/A</v>
      </c>
      <c r="AK434" s="32" t="e">
        <f t="shared" si="27"/>
        <v>#N/A</v>
      </c>
    </row>
    <row r="435" spans="1:37" x14ac:dyDescent="0.3">
      <c r="A435" s="29" t="e">
        <f t="shared" si="24"/>
        <v>#N/A</v>
      </c>
      <c r="B435" s="30"/>
      <c r="C435" s="30"/>
      <c r="D435" s="31"/>
      <c r="E435" s="30"/>
      <c r="F435" s="32"/>
      <c r="G435" s="32"/>
      <c r="H435" s="32"/>
      <c r="I435" s="30"/>
      <c r="J435" s="30"/>
      <c r="K435" s="32"/>
      <c r="L435" s="31"/>
      <c r="M435" s="31"/>
      <c r="N435" s="31"/>
      <c r="O435" s="32"/>
      <c r="P435" s="32"/>
      <c r="Q435" s="32"/>
      <c r="R435" s="32"/>
      <c r="S435" s="32"/>
      <c r="T435" s="32"/>
      <c r="U435" s="32"/>
      <c r="V435" s="32"/>
      <c r="W435" s="32"/>
      <c r="X435" s="32"/>
      <c r="Y435" s="32"/>
      <c r="Z435" s="32"/>
      <c r="AA435" s="32"/>
      <c r="AB435" s="34"/>
      <c r="AC435" s="32"/>
      <c r="AD435" s="32"/>
      <c r="AE435" s="32"/>
      <c r="AF435" s="34"/>
      <c r="AG435" s="32"/>
      <c r="AH435" s="30" t="e">
        <f t="shared" si="26"/>
        <v>#N/A</v>
      </c>
      <c r="AI435" s="51"/>
      <c r="AJ435" s="30" t="e">
        <f t="shared" si="25"/>
        <v>#N/A</v>
      </c>
      <c r="AK435" s="32" t="e">
        <f t="shared" si="27"/>
        <v>#N/A</v>
      </c>
    </row>
    <row r="436" spans="1:37" x14ac:dyDescent="0.3">
      <c r="A436" s="29" t="e">
        <f t="shared" si="24"/>
        <v>#N/A</v>
      </c>
      <c r="B436" s="30"/>
      <c r="C436" s="30"/>
      <c r="D436" s="31"/>
      <c r="E436" s="30"/>
      <c r="F436" s="32"/>
      <c r="G436" s="32"/>
      <c r="H436" s="32"/>
      <c r="I436" s="30"/>
      <c r="J436" s="30"/>
      <c r="K436" s="32"/>
      <c r="L436" s="31"/>
      <c r="M436" s="31"/>
      <c r="N436" s="31"/>
      <c r="O436" s="32"/>
      <c r="P436" s="32"/>
      <c r="Q436" s="32"/>
      <c r="R436" s="32"/>
      <c r="S436" s="32"/>
      <c r="T436" s="32"/>
      <c r="U436" s="32"/>
      <c r="V436" s="32"/>
      <c r="W436" s="32"/>
      <c r="X436" s="32"/>
      <c r="Y436" s="32"/>
      <c r="Z436" s="32"/>
      <c r="AA436" s="32"/>
      <c r="AB436" s="34"/>
      <c r="AC436" s="32"/>
      <c r="AD436" s="32"/>
      <c r="AE436" s="32"/>
      <c r="AF436" s="34"/>
      <c r="AG436" s="32"/>
      <c r="AH436" s="30" t="e">
        <f t="shared" si="26"/>
        <v>#N/A</v>
      </c>
      <c r="AI436" s="51"/>
      <c r="AJ436" s="30" t="e">
        <f t="shared" si="25"/>
        <v>#N/A</v>
      </c>
      <c r="AK436" s="32" t="e">
        <f t="shared" si="27"/>
        <v>#N/A</v>
      </c>
    </row>
    <row r="437" spans="1:37" x14ac:dyDescent="0.3">
      <c r="A437" s="29" t="e">
        <f t="shared" si="24"/>
        <v>#N/A</v>
      </c>
      <c r="B437" s="30"/>
      <c r="C437" s="30"/>
      <c r="D437" s="31"/>
      <c r="E437" s="30"/>
      <c r="F437" s="32"/>
      <c r="G437" s="32"/>
      <c r="H437" s="32"/>
      <c r="I437" s="30"/>
      <c r="J437" s="30"/>
      <c r="K437" s="32"/>
      <c r="L437" s="31"/>
      <c r="M437" s="31"/>
      <c r="N437" s="31"/>
      <c r="O437" s="32"/>
      <c r="P437" s="32"/>
      <c r="Q437" s="32"/>
      <c r="R437" s="32"/>
      <c r="S437" s="32"/>
      <c r="T437" s="32"/>
      <c r="U437" s="32"/>
      <c r="V437" s="32"/>
      <c r="W437" s="32"/>
      <c r="X437" s="32"/>
      <c r="Y437" s="32"/>
      <c r="Z437" s="32"/>
      <c r="AA437" s="32"/>
      <c r="AB437" s="34"/>
      <c r="AC437" s="32"/>
      <c r="AD437" s="32"/>
      <c r="AE437" s="32"/>
      <c r="AF437" s="34"/>
      <c r="AG437" s="32"/>
      <c r="AH437" s="30" t="e">
        <f t="shared" si="26"/>
        <v>#N/A</v>
      </c>
      <c r="AI437" s="51"/>
      <c r="AJ437" s="30" t="e">
        <f t="shared" si="25"/>
        <v>#N/A</v>
      </c>
      <c r="AK437" s="32" t="e">
        <f t="shared" si="27"/>
        <v>#N/A</v>
      </c>
    </row>
    <row r="438" spans="1:37" x14ac:dyDescent="0.3">
      <c r="A438" s="29" t="e">
        <f t="shared" si="24"/>
        <v>#N/A</v>
      </c>
      <c r="B438" s="30"/>
      <c r="C438" s="30"/>
      <c r="D438" s="31"/>
      <c r="E438" s="30"/>
      <c r="F438" s="32"/>
      <c r="G438" s="32"/>
      <c r="H438" s="32"/>
      <c r="I438" s="30"/>
      <c r="J438" s="30"/>
      <c r="K438" s="32"/>
      <c r="L438" s="31"/>
      <c r="M438" s="31"/>
      <c r="N438" s="31"/>
      <c r="O438" s="32"/>
      <c r="P438" s="32"/>
      <c r="Q438" s="32"/>
      <c r="R438" s="32"/>
      <c r="S438" s="32"/>
      <c r="T438" s="32"/>
      <c r="U438" s="32"/>
      <c r="V438" s="32"/>
      <c r="W438" s="32"/>
      <c r="X438" s="32"/>
      <c r="Y438" s="32"/>
      <c r="Z438" s="32"/>
      <c r="AA438" s="32"/>
      <c r="AB438" s="34"/>
      <c r="AC438" s="32"/>
      <c r="AD438" s="32"/>
      <c r="AE438" s="32"/>
      <c r="AF438" s="34"/>
      <c r="AG438" s="32"/>
      <c r="AH438" s="30" t="e">
        <f t="shared" si="26"/>
        <v>#N/A</v>
      </c>
      <c r="AI438" s="51"/>
      <c r="AJ438" s="30" t="e">
        <f t="shared" si="25"/>
        <v>#N/A</v>
      </c>
      <c r="AK438" s="32" t="e">
        <f t="shared" si="27"/>
        <v>#N/A</v>
      </c>
    </row>
    <row r="439" spans="1:37" x14ac:dyDescent="0.3">
      <c r="A439" s="29" t="e">
        <f t="shared" si="24"/>
        <v>#N/A</v>
      </c>
      <c r="B439" s="30"/>
      <c r="C439" s="30"/>
      <c r="D439" s="31"/>
      <c r="E439" s="30"/>
      <c r="F439" s="32"/>
      <c r="G439" s="32"/>
      <c r="H439" s="32"/>
      <c r="I439" s="30"/>
      <c r="J439" s="30"/>
      <c r="K439" s="32"/>
      <c r="L439" s="31"/>
      <c r="M439" s="31"/>
      <c r="N439" s="31"/>
      <c r="O439" s="32"/>
      <c r="P439" s="32"/>
      <c r="Q439" s="32"/>
      <c r="R439" s="32"/>
      <c r="S439" s="32"/>
      <c r="T439" s="32"/>
      <c r="U439" s="32"/>
      <c r="V439" s="32"/>
      <c r="W439" s="32"/>
      <c r="X439" s="32"/>
      <c r="Y439" s="32"/>
      <c r="Z439" s="32"/>
      <c r="AA439" s="32"/>
      <c r="AB439" s="34"/>
      <c r="AC439" s="32"/>
      <c r="AD439" s="32"/>
      <c r="AE439" s="32"/>
      <c r="AF439" s="34"/>
      <c r="AG439" s="32"/>
      <c r="AH439" s="30" t="e">
        <f t="shared" si="26"/>
        <v>#N/A</v>
      </c>
      <c r="AI439" s="51"/>
      <c r="AJ439" s="30" t="e">
        <f t="shared" si="25"/>
        <v>#N/A</v>
      </c>
      <c r="AK439" s="32" t="e">
        <f t="shared" si="27"/>
        <v>#N/A</v>
      </c>
    </row>
    <row r="440" spans="1:37" x14ac:dyDescent="0.3">
      <c r="A440" s="29" t="e">
        <f t="shared" si="24"/>
        <v>#N/A</v>
      </c>
      <c r="B440" s="30"/>
      <c r="C440" s="30"/>
      <c r="D440" s="31"/>
      <c r="E440" s="30"/>
      <c r="F440" s="32"/>
      <c r="G440" s="32"/>
      <c r="H440" s="32"/>
      <c r="I440" s="30"/>
      <c r="J440" s="30"/>
      <c r="K440" s="32"/>
      <c r="L440" s="31"/>
      <c r="M440" s="31"/>
      <c r="N440" s="31"/>
      <c r="O440" s="32"/>
      <c r="P440" s="32"/>
      <c r="Q440" s="32"/>
      <c r="R440" s="32"/>
      <c r="S440" s="32"/>
      <c r="T440" s="32"/>
      <c r="U440" s="32"/>
      <c r="V440" s="32"/>
      <c r="W440" s="32"/>
      <c r="X440" s="32"/>
      <c r="Y440" s="32"/>
      <c r="Z440" s="32"/>
      <c r="AA440" s="32"/>
      <c r="AB440" s="34"/>
      <c r="AC440" s="32"/>
      <c r="AD440" s="32"/>
      <c r="AE440" s="32"/>
      <c r="AF440" s="34"/>
      <c r="AG440" s="32"/>
      <c r="AH440" s="30" t="e">
        <f t="shared" si="26"/>
        <v>#N/A</v>
      </c>
      <c r="AI440" s="51"/>
      <c r="AJ440" s="30" t="e">
        <f t="shared" si="25"/>
        <v>#N/A</v>
      </c>
      <c r="AK440" s="32" t="e">
        <f t="shared" si="27"/>
        <v>#N/A</v>
      </c>
    </row>
    <row r="441" spans="1:37" x14ac:dyDescent="0.3">
      <c r="A441" s="29" t="e">
        <f t="shared" si="24"/>
        <v>#N/A</v>
      </c>
      <c r="B441" s="30"/>
      <c r="C441" s="30"/>
      <c r="D441" s="31"/>
      <c r="E441" s="30"/>
      <c r="F441" s="32"/>
      <c r="G441" s="32"/>
      <c r="H441" s="32"/>
      <c r="I441" s="30"/>
      <c r="J441" s="30"/>
      <c r="K441" s="32"/>
      <c r="L441" s="31"/>
      <c r="M441" s="31"/>
      <c r="N441" s="31"/>
      <c r="O441" s="32"/>
      <c r="P441" s="32"/>
      <c r="Q441" s="32"/>
      <c r="R441" s="32"/>
      <c r="S441" s="32"/>
      <c r="T441" s="32"/>
      <c r="U441" s="32"/>
      <c r="V441" s="32"/>
      <c r="W441" s="32"/>
      <c r="X441" s="32"/>
      <c r="Y441" s="32"/>
      <c r="Z441" s="32"/>
      <c r="AA441" s="32"/>
      <c r="AB441" s="34"/>
      <c r="AC441" s="32"/>
      <c r="AD441" s="32"/>
      <c r="AE441" s="32"/>
      <c r="AF441" s="34"/>
      <c r="AG441" s="32"/>
      <c r="AH441" s="30" t="e">
        <f t="shared" si="26"/>
        <v>#N/A</v>
      </c>
      <c r="AI441" s="51"/>
      <c r="AJ441" s="30" t="e">
        <f t="shared" si="25"/>
        <v>#N/A</v>
      </c>
      <c r="AK441" s="32" t="e">
        <f t="shared" si="27"/>
        <v>#N/A</v>
      </c>
    </row>
    <row r="442" spans="1:37" x14ac:dyDescent="0.3">
      <c r="A442" s="29" t="e">
        <f t="shared" si="24"/>
        <v>#N/A</v>
      </c>
      <c r="B442" s="30"/>
      <c r="C442" s="30"/>
      <c r="D442" s="31"/>
      <c r="E442" s="30"/>
      <c r="F442" s="32"/>
      <c r="G442" s="32"/>
      <c r="H442" s="32"/>
      <c r="I442" s="30"/>
      <c r="J442" s="30"/>
      <c r="K442" s="32"/>
      <c r="L442" s="31"/>
      <c r="M442" s="31"/>
      <c r="N442" s="31"/>
      <c r="O442" s="32"/>
      <c r="P442" s="32"/>
      <c r="Q442" s="32"/>
      <c r="R442" s="32"/>
      <c r="S442" s="32"/>
      <c r="T442" s="32"/>
      <c r="U442" s="32"/>
      <c r="V442" s="32"/>
      <c r="W442" s="32"/>
      <c r="X442" s="32"/>
      <c r="Y442" s="32"/>
      <c r="Z442" s="32"/>
      <c r="AA442" s="32"/>
      <c r="AB442" s="34"/>
      <c r="AC442" s="32"/>
      <c r="AD442" s="32"/>
      <c r="AE442" s="32"/>
      <c r="AF442" s="34"/>
      <c r="AG442" s="32"/>
      <c r="AH442" s="30" t="e">
        <f t="shared" si="26"/>
        <v>#N/A</v>
      </c>
      <c r="AI442" s="51"/>
      <c r="AJ442" s="30" t="e">
        <f t="shared" si="25"/>
        <v>#N/A</v>
      </c>
      <c r="AK442" s="32" t="e">
        <f t="shared" si="27"/>
        <v>#N/A</v>
      </c>
    </row>
    <row r="443" spans="1:37" x14ac:dyDescent="0.3">
      <c r="A443" s="29" t="e">
        <f t="shared" si="24"/>
        <v>#N/A</v>
      </c>
      <c r="B443" s="30"/>
      <c r="C443" s="30"/>
      <c r="D443" s="31"/>
      <c r="E443" s="30"/>
      <c r="F443" s="32"/>
      <c r="G443" s="32"/>
      <c r="H443" s="32"/>
      <c r="I443" s="30"/>
      <c r="J443" s="30"/>
      <c r="K443" s="32"/>
      <c r="L443" s="31"/>
      <c r="M443" s="31"/>
      <c r="N443" s="31"/>
      <c r="O443" s="32"/>
      <c r="P443" s="32"/>
      <c r="Q443" s="32"/>
      <c r="R443" s="32"/>
      <c r="S443" s="32"/>
      <c r="T443" s="32"/>
      <c r="U443" s="32"/>
      <c r="V443" s="32"/>
      <c r="W443" s="32"/>
      <c r="X443" s="32"/>
      <c r="Y443" s="32"/>
      <c r="Z443" s="32"/>
      <c r="AA443" s="32"/>
      <c r="AB443" s="34"/>
      <c r="AC443" s="32"/>
      <c r="AD443" s="32"/>
      <c r="AE443" s="32"/>
      <c r="AF443" s="34"/>
      <c r="AG443" s="32"/>
      <c r="AH443" s="30" t="e">
        <f t="shared" si="26"/>
        <v>#N/A</v>
      </c>
      <c r="AI443" s="51"/>
      <c r="AJ443" s="30" t="e">
        <f t="shared" si="25"/>
        <v>#N/A</v>
      </c>
      <c r="AK443" s="32" t="e">
        <f t="shared" si="27"/>
        <v>#N/A</v>
      </c>
    </row>
    <row r="444" spans="1:37" x14ac:dyDescent="0.3">
      <c r="A444" s="29" t="e">
        <f t="shared" si="24"/>
        <v>#N/A</v>
      </c>
      <c r="B444" s="30"/>
      <c r="C444" s="30"/>
      <c r="D444" s="31"/>
      <c r="E444" s="30"/>
      <c r="F444" s="32"/>
      <c r="G444" s="32"/>
      <c r="H444" s="32"/>
      <c r="I444" s="30"/>
      <c r="J444" s="30"/>
      <c r="K444" s="32"/>
      <c r="L444" s="31"/>
      <c r="M444" s="31"/>
      <c r="N444" s="31"/>
      <c r="O444" s="32"/>
      <c r="P444" s="32"/>
      <c r="Q444" s="32"/>
      <c r="R444" s="32"/>
      <c r="S444" s="32"/>
      <c r="T444" s="32"/>
      <c r="U444" s="32"/>
      <c r="V444" s="32"/>
      <c r="W444" s="32"/>
      <c r="X444" s="32"/>
      <c r="Y444" s="32"/>
      <c r="Z444" s="32"/>
      <c r="AA444" s="32"/>
      <c r="AB444" s="34"/>
      <c r="AC444" s="32"/>
      <c r="AD444" s="32"/>
      <c r="AE444" s="32"/>
      <c r="AF444" s="34"/>
      <c r="AG444" s="32"/>
      <c r="AH444" s="30" t="e">
        <f t="shared" si="26"/>
        <v>#N/A</v>
      </c>
      <c r="AI444" s="51"/>
      <c r="AJ444" s="30" t="e">
        <f t="shared" si="25"/>
        <v>#N/A</v>
      </c>
      <c r="AK444" s="32" t="e">
        <f t="shared" si="27"/>
        <v>#N/A</v>
      </c>
    </row>
    <row r="445" spans="1:37" x14ac:dyDescent="0.3">
      <c r="A445" s="29" t="e">
        <f t="shared" si="24"/>
        <v>#N/A</v>
      </c>
      <c r="B445" s="30"/>
      <c r="C445" s="30"/>
      <c r="D445" s="31"/>
      <c r="E445" s="30"/>
      <c r="F445" s="32"/>
      <c r="G445" s="32"/>
      <c r="H445" s="32"/>
      <c r="I445" s="30"/>
      <c r="J445" s="30"/>
      <c r="K445" s="32"/>
      <c r="L445" s="31"/>
      <c r="M445" s="31"/>
      <c r="N445" s="31"/>
      <c r="O445" s="32"/>
      <c r="P445" s="32"/>
      <c r="Q445" s="32"/>
      <c r="R445" s="32"/>
      <c r="S445" s="32"/>
      <c r="T445" s="32"/>
      <c r="U445" s="32"/>
      <c r="V445" s="32"/>
      <c r="W445" s="32"/>
      <c r="X445" s="32"/>
      <c r="Y445" s="32"/>
      <c r="Z445" s="32"/>
      <c r="AA445" s="32"/>
      <c r="AB445" s="34"/>
      <c r="AC445" s="32"/>
      <c r="AD445" s="32"/>
      <c r="AE445" s="32"/>
      <c r="AF445" s="34"/>
      <c r="AG445" s="32"/>
      <c r="AH445" s="30" t="e">
        <f t="shared" si="26"/>
        <v>#N/A</v>
      </c>
      <c r="AI445" s="51"/>
      <c r="AJ445" s="30" t="e">
        <f t="shared" si="25"/>
        <v>#N/A</v>
      </c>
      <c r="AK445" s="32" t="e">
        <f t="shared" si="27"/>
        <v>#N/A</v>
      </c>
    </row>
    <row r="446" spans="1:37" x14ac:dyDescent="0.3">
      <c r="A446" s="29" t="e">
        <f t="shared" si="24"/>
        <v>#N/A</v>
      </c>
      <c r="B446" s="30"/>
      <c r="C446" s="30"/>
      <c r="D446" s="31"/>
      <c r="E446" s="30"/>
      <c r="F446" s="32"/>
      <c r="G446" s="32"/>
      <c r="H446" s="32"/>
      <c r="I446" s="30"/>
      <c r="J446" s="30"/>
      <c r="K446" s="32"/>
      <c r="L446" s="31"/>
      <c r="M446" s="31"/>
      <c r="N446" s="31"/>
      <c r="O446" s="32"/>
      <c r="P446" s="32"/>
      <c r="Q446" s="32"/>
      <c r="R446" s="32"/>
      <c r="S446" s="32"/>
      <c r="T446" s="32"/>
      <c r="U446" s="32"/>
      <c r="V446" s="32"/>
      <c r="W446" s="32"/>
      <c r="X446" s="32"/>
      <c r="Y446" s="32"/>
      <c r="Z446" s="32"/>
      <c r="AA446" s="32"/>
      <c r="AB446" s="34"/>
      <c r="AC446" s="32"/>
      <c r="AD446" s="32"/>
      <c r="AE446" s="32"/>
      <c r="AF446" s="34"/>
      <c r="AG446" s="32"/>
      <c r="AH446" s="30" t="e">
        <f t="shared" si="26"/>
        <v>#N/A</v>
      </c>
      <c r="AI446" s="51"/>
      <c r="AJ446" s="30" t="e">
        <f t="shared" si="25"/>
        <v>#N/A</v>
      </c>
      <c r="AK446" s="32" t="e">
        <f t="shared" si="27"/>
        <v>#N/A</v>
      </c>
    </row>
    <row r="447" spans="1:37" x14ac:dyDescent="0.3">
      <c r="A447" s="29" t="e">
        <f t="shared" si="24"/>
        <v>#N/A</v>
      </c>
      <c r="B447" s="30"/>
      <c r="C447" s="30"/>
      <c r="D447" s="31"/>
      <c r="E447" s="30"/>
      <c r="F447" s="32"/>
      <c r="G447" s="32"/>
      <c r="H447" s="32"/>
      <c r="I447" s="30"/>
      <c r="J447" s="30"/>
      <c r="K447" s="32"/>
      <c r="L447" s="31"/>
      <c r="M447" s="31"/>
      <c r="N447" s="31"/>
      <c r="O447" s="32"/>
      <c r="P447" s="32"/>
      <c r="Q447" s="32"/>
      <c r="R447" s="32"/>
      <c r="S447" s="32"/>
      <c r="T447" s="32"/>
      <c r="U447" s="32"/>
      <c r="V447" s="32"/>
      <c r="W447" s="32"/>
      <c r="X447" s="32"/>
      <c r="Y447" s="32"/>
      <c r="Z447" s="32"/>
      <c r="AA447" s="32"/>
      <c r="AB447" s="34"/>
      <c r="AC447" s="32"/>
      <c r="AD447" s="32"/>
      <c r="AE447" s="32"/>
      <c r="AF447" s="34"/>
      <c r="AG447" s="32"/>
      <c r="AH447" s="30" t="e">
        <f t="shared" si="26"/>
        <v>#N/A</v>
      </c>
      <c r="AI447" s="51"/>
      <c r="AJ447" s="30" t="e">
        <f t="shared" si="25"/>
        <v>#N/A</v>
      </c>
      <c r="AK447" s="32" t="e">
        <f t="shared" si="27"/>
        <v>#N/A</v>
      </c>
    </row>
    <row r="448" spans="1:37" x14ac:dyDescent="0.3">
      <c r="A448" s="29" t="e">
        <f t="shared" si="24"/>
        <v>#N/A</v>
      </c>
      <c r="B448" s="30"/>
      <c r="C448" s="30"/>
      <c r="D448" s="31"/>
      <c r="E448" s="30"/>
      <c r="F448" s="32"/>
      <c r="G448" s="32"/>
      <c r="H448" s="32"/>
      <c r="I448" s="30"/>
      <c r="J448" s="30"/>
      <c r="K448" s="32"/>
      <c r="L448" s="31"/>
      <c r="M448" s="31"/>
      <c r="N448" s="31"/>
      <c r="O448" s="32"/>
      <c r="P448" s="32"/>
      <c r="Q448" s="32"/>
      <c r="R448" s="32"/>
      <c r="S448" s="32"/>
      <c r="T448" s="32"/>
      <c r="U448" s="32"/>
      <c r="V448" s="32"/>
      <c r="W448" s="32"/>
      <c r="X448" s="32"/>
      <c r="Y448" s="32"/>
      <c r="Z448" s="32"/>
      <c r="AA448" s="32"/>
      <c r="AB448" s="34"/>
      <c r="AC448" s="32"/>
      <c r="AD448" s="32"/>
      <c r="AE448" s="32"/>
      <c r="AF448" s="34"/>
      <c r="AG448" s="32"/>
      <c r="AH448" s="30" t="e">
        <f t="shared" si="26"/>
        <v>#N/A</v>
      </c>
      <c r="AI448" s="51"/>
      <c r="AJ448" s="30" t="e">
        <f t="shared" si="25"/>
        <v>#N/A</v>
      </c>
      <c r="AK448" s="32" t="e">
        <f t="shared" si="27"/>
        <v>#N/A</v>
      </c>
    </row>
    <row r="449" spans="1:37" x14ac:dyDescent="0.3">
      <c r="A449" s="29" t="e">
        <f t="shared" si="24"/>
        <v>#N/A</v>
      </c>
      <c r="B449" s="30"/>
      <c r="C449" s="30"/>
      <c r="D449" s="31"/>
      <c r="E449" s="30"/>
      <c r="F449" s="32"/>
      <c r="G449" s="32"/>
      <c r="H449" s="32"/>
      <c r="I449" s="30"/>
      <c r="J449" s="30"/>
      <c r="K449" s="32"/>
      <c r="L449" s="31"/>
      <c r="M449" s="31"/>
      <c r="N449" s="31"/>
      <c r="O449" s="32"/>
      <c r="P449" s="32"/>
      <c r="Q449" s="32"/>
      <c r="R449" s="32"/>
      <c r="S449" s="32"/>
      <c r="T449" s="32"/>
      <c r="U449" s="32"/>
      <c r="V449" s="32"/>
      <c r="W449" s="32"/>
      <c r="X449" s="32"/>
      <c r="Y449" s="32"/>
      <c r="Z449" s="32"/>
      <c r="AA449" s="32"/>
      <c r="AB449" s="34"/>
      <c r="AC449" s="32"/>
      <c r="AD449" s="32"/>
      <c r="AE449" s="32"/>
      <c r="AF449" s="34"/>
      <c r="AG449" s="32"/>
      <c r="AH449" s="30" t="e">
        <f t="shared" si="26"/>
        <v>#N/A</v>
      </c>
      <c r="AI449" s="51"/>
      <c r="AJ449" s="30" t="e">
        <f t="shared" si="25"/>
        <v>#N/A</v>
      </c>
      <c r="AK449" s="32" t="e">
        <f t="shared" si="27"/>
        <v>#N/A</v>
      </c>
    </row>
    <row r="450" spans="1:37" x14ac:dyDescent="0.3">
      <c r="A450" s="29" t="e">
        <f t="shared" si="24"/>
        <v>#N/A</v>
      </c>
      <c r="B450" s="30"/>
      <c r="C450" s="30"/>
      <c r="D450" s="31"/>
      <c r="E450" s="30"/>
      <c r="F450" s="32"/>
      <c r="G450" s="32"/>
      <c r="H450" s="32"/>
      <c r="I450" s="30"/>
      <c r="J450" s="30"/>
      <c r="K450" s="32"/>
      <c r="L450" s="31"/>
      <c r="M450" s="31"/>
      <c r="N450" s="31"/>
      <c r="O450" s="32"/>
      <c r="P450" s="32"/>
      <c r="Q450" s="32"/>
      <c r="R450" s="32"/>
      <c r="S450" s="32"/>
      <c r="T450" s="32"/>
      <c r="U450" s="32"/>
      <c r="V450" s="32"/>
      <c r="W450" s="32"/>
      <c r="X450" s="32"/>
      <c r="Y450" s="32"/>
      <c r="Z450" s="32"/>
      <c r="AA450" s="32"/>
      <c r="AB450" s="34"/>
      <c r="AC450" s="32"/>
      <c r="AD450" s="32"/>
      <c r="AE450" s="32"/>
      <c r="AF450" s="34"/>
      <c r="AG450" s="32"/>
      <c r="AH450" s="30" t="e">
        <f t="shared" si="26"/>
        <v>#N/A</v>
      </c>
      <c r="AI450" s="51"/>
      <c r="AJ450" s="30" t="e">
        <f t="shared" si="25"/>
        <v>#N/A</v>
      </c>
      <c r="AK450" s="32" t="e">
        <f t="shared" si="27"/>
        <v>#N/A</v>
      </c>
    </row>
    <row r="451" spans="1:37" x14ac:dyDescent="0.3">
      <c r="A451" s="29" t="e">
        <f t="shared" si="24"/>
        <v>#N/A</v>
      </c>
      <c r="B451" s="30"/>
      <c r="C451" s="30"/>
      <c r="D451" s="31"/>
      <c r="E451" s="30"/>
      <c r="F451" s="32"/>
      <c r="G451" s="32"/>
      <c r="H451" s="32"/>
      <c r="I451" s="30"/>
      <c r="J451" s="30"/>
      <c r="K451" s="32"/>
      <c r="L451" s="31"/>
      <c r="M451" s="31"/>
      <c r="N451" s="31"/>
      <c r="O451" s="32"/>
      <c r="P451" s="32"/>
      <c r="Q451" s="32"/>
      <c r="R451" s="32"/>
      <c r="S451" s="32"/>
      <c r="T451" s="32"/>
      <c r="U451" s="32"/>
      <c r="V451" s="32"/>
      <c r="W451" s="32"/>
      <c r="X451" s="32"/>
      <c r="Y451" s="32"/>
      <c r="Z451" s="32"/>
      <c r="AA451" s="32"/>
      <c r="AB451" s="34"/>
      <c r="AC451" s="32"/>
      <c r="AD451" s="32"/>
      <c r="AE451" s="32"/>
      <c r="AF451" s="34"/>
      <c r="AG451" s="32"/>
      <c r="AH451" s="30" t="e">
        <f t="shared" si="26"/>
        <v>#N/A</v>
      </c>
      <c r="AI451" s="51"/>
      <c r="AJ451" s="30" t="e">
        <f t="shared" si="25"/>
        <v>#N/A</v>
      </c>
      <c r="AK451" s="32" t="e">
        <f t="shared" si="27"/>
        <v>#N/A</v>
      </c>
    </row>
    <row r="452" spans="1:37" x14ac:dyDescent="0.3">
      <c r="A452" s="29" t="e">
        <f t="shared" si="24"/>
        <v>#N/A</v>
      </c>
      <c r="B452" s="30"/>
      <c r="C452" s="30"/>
      <c r="D452" s="31"/>
      <c r="E452" s="30"/>
      <c r="F452" s="32"/>
      <c r="G452" s="32"/>
      <c r="H452" s="32"/>
      <c r="I452" s="30"/>
      <c r="J452" s="30"/>
      <c r="K452" s="32"/>
      <c r="L452" s="31"/>
      <c r="M452" s="31"/>
      <c r="N452" s="31"/>
      <c r="O452" s="32"/>
      <c r="P452" s="32"/>
      <c r="Q452" s="32"/>
      <c r="R452" s="32"/>
      <c r="S452" s="32"/>
      <c r="T452" s="32"/>
      <c r="U452" s="32"/>
      <c r="V452" s="32"/>
      <c r="W452" s="32"/>
      <c r="X452" s="32"/>
      <c r="Y452" s="32"/>
      <c r="Z452" s="32"/>
      <c r="AA452" s="32"/>
      <c r="AB452" s="34"/>
      <c r="AC452" s="32"/>
      <c r="AD452" s="32"/>
      <c r="AE452" s="32"/>
      <c r="AF452" s="34"/>
      <c r="AG452" s="32"/>
      <c r="AH452" s="30" t="e">
        <f t="shared" si="26"/>
        <v>#N/A</v>
      </c>
      <c r="AI452" s="51"/>
      <c r="AJ452" s="30" t="e">
        <f t="shared" si="25"/>
        <v>#N/A</v>
      </c>
      <c r="AK452" s="32" t="e">
        <f t="shared" si="27"/>
        <v>#N/A</v>
      </c>
    </row>
    <row r="453" spans="1:37" x14ac:dyDescent="0.3">
      <c r="A453" s="29" t="e">
        <f t="shared" si="24"/>
        <v>#N/A</v>
      </c>
      <c r="B453" s="30"/>
      <c r="C453" s="30"/>
      <c r="D453" s="31"/>
      <c r="E453" s="30"/>
      <c r="F453" s="32"/>
      <c r="G453" s="32"/>
      <c r="H453" s="32"/>
      <c r="I453" s="30"/>
      <c r="J453" s="30"/>
      <c r="K453" s="32"/>
      <c r="L453" s="31"/>
      <c r="M453" s="31"/>
      <c r="N453" s="31"/>
      <c r="O453" s="32"/>
      <c r="P453" s="32"/>
      <c r="Q453" s="32"/>
      <c r="R453" s="32"/>
      <c r="S453" s="32"/>
      <c r="T453" s="32"/>
      <c r="U453" s="32"/>
      <c r="V453" s="32"/>
      <c r="W453" s="32"/>
      <c r="X453" s="32"/>
      <c r="Y453" s="32"/>
      <c r="Z453" s="32"/>
      <c r="AA453" s="32"/>
      <c r="AB453" s="34"/>
      <c r="AC453" s="32"/>
      <c r="AD453" s="32"/>
      <c r="AE453" s="32"/>
      <c r="AF453" s="34"/>
      <c r="AG453" s="32"/>
      <c r="AH453" s="30" t="e">
        <f t="shared" si="26"/>
        <v>#N/A</v>
      </c>
      <c r="AI453" s="51"/>
      <c r="AJ453" s="30" t="e">
        <f t="shared" si="25"/>
        <v>#N/A</v>
      </c>
      <c r="AK453" s="32" t="e">
        <f t="shared" si="27"/>
        <v>#N/A</v>
      </c>
    </row>
    <row r="454" spans="1:37" x14ac:dyDescent="0.3">
      <c r="A454" s="29" t="e">
        <f t="shared" ref="A454:A517" si="28">IF(COUNTA(B454:AG454)&gt;0,"x",NA())</f>
        <v>#N/A</v>
      </c>
      <c r="B454" s="30"/>
      <c r="C454" s="30"/>
      <c r="D454" s="31"/>
      <c r="E454" s="30"/>
      <c r="F454" s="32"/>
      <c r="G454" s="32"/>
      <c r="H454" s="32"/>
      <c r="I454" s="30"/>
      <c r="J454" s="30"/>
      <c r="K454" s="32"/>
      <c r="L454" s="31"/>
      <c r="M454" s="31"/>
      <c r="N454" s="31"/>
      <c r="O454" s="32"/>
      <c r="P454" s="32"/>
      <c r="Q454" s="32"/>
      <c r="R454" s="32"/>
      <c r="S454" s="32"/>
      <c r="T454" s="32"/>
      <c r="U454" s="32"/>
      <c r="V454" s="32"/>
      <c r="W454" s="32"/>
      <c r="X454" s="32"/>
      <c r="Y454" s="32"/>
      <c r="Z454" s="32"/>
      <c r="AA454" s="32"/>
      <c r="AB454" s="34"/>
      <c r="AC454" s="32"/>
      <c r="AD454" s="32"/>
      <c r="AE454" s="32"/>
      <c r="AF454" s="34"/>
      <c r="AG454" s="32"/>
      <c r="AH454" s="30" t="e">
        <f t="shared" si="26"/>
        <v>#N/A</v>
      </c>
      <c r="AI454" s="51"/>
      <c r="AJ454" s="30" t="e">
        <f t="shared" ref="AJ454:AJ517" si="29">IF(ISBLANK(C454),NA(),"FIELD MUST BE COMPLETED BY HEALTH DEPT.")</f>
        <v>#N/A</v>
      </c>
      <c r="AK454" s="32" t="e">
        <f t="shared" si="27"/>
        <v>#N/A</v>
      </c>
    </row>
    <row r="455" spans="1:37" x14ac:dyDescent="0.3">
      <c r="A455" s="29" t="e">
        <f t="shared" si="28"/>
        <v>#N/A</v>
      </c>
      <c r="B455" s="30"/>
      <c r="C455" s="30"/>
      <c r="D455" s="31"/>
      <c r="E455" s="30"/>
      <c r="F455" s="32"/>
      <c r="G455" s="32"/>
      <c r="H455" s="32"/>
      <c r="I455" s="30"/>
      <c r="J455" s="30"/>
      <c r="K455" s="32"/>
      <c r="L455" s="31"/>
      <c r="M455" s="31"/>
      <c r="N455" s="31"/>
      <c r="O455" s="32"/>
      <c r="P455" s="32"/>
      <c r="Q455" s="32"/>
      <c r="R455" s="32"/>
      <c r="S455" s="32"/>
      <c r="T455" s="32"/>
      <c r="U455" s="32"/>
      <c r="V455" s="32"/>
      <c r="W455" s="32"/>
      <c r="X455" s="32"/>
      <c r="Y455" s="32"/>
      <c r="Z455" s="32"/>
      <c r="AA455" s="32"/>
      <c r="AB455" s="34"/>
      <c r="AC455" s="32"/>
      <c r="AD455" s="32"/>
      <c r="AE455" s="32"/>
      <c r="AF455" s="34"/>
      <c r="AG455" s="32"/>
      <c r="AH455" s="30" t="e">
        <f t="shared" ref="AH455:AH518" si="30">IF(ISBLANK(C455),NA(),"FIELD MUST BE COMPLETED BY HEALTH DEPT.")</f>
        <v>#N/A</v>
      </c>
      <c r="AI455" s="51"/>
      <c r="AJ455" s="30" t="e">
        <f t="shared" si="29"/>
        <v>#N/A</v>
      </c>
      <c r="AK455" s="32" t="e">
        <f t="shared" ref="AK455:AK518" si="31">IF(AND(ISBLANK(V455),ISBLANK(W455)),NA(),_xlfn.TEXTJOIN(";",TRUE,V455:W455))</f>
        <v>#N/A</v>
      </c>
    </row>
    <row r="456" spans="1:37" x14ac:dyDescent="0.3">
      <c r="A456" s="29" t="e">
        <f t="shared" si="28"/>
        <v>#N/A</v>
      </c>
      <c r="B456" s="30"/>
      <c r="C456" s="30"/>
      <c r="D456" s="31"/>
      <c r="E456" s="30"/>
      <c r="F456" s="32"/>
      <c r="G456" s="32"/>
      <c r="H456" s="32"/>
      <c r="I456" s="30"/>
      <c r="J456" s="30"/>
      <c r="K456" s="32"/>
      <c r="L456" s="31"/>
      <c r="M456" s="31"/>
      <c r="N456" s="31"/>
      <c r="O456" s="32"/>
      <c r="P456" s="32"/>
      <c r="Q456" s="32"/>
      <c r="R456" s="32"/>
      <c r="S456" s="32"/>
      <c r="T456" s="32"/>
      <c r="U456" s="32"/>
      <c r="V456" s="32"/>
      <c r="W456" s="32"/>
      <c r="X456" s="32"/>
      <c r="Y456" s="32"/>
      <c r="Z456" s="32"/>
      <c r="AA456" s="32"/>
      <c r="AB456" s="34"/>
      <c r="AC456" s="32"/>
      <c r="AD456" s="32"/>
      <c r="AE456" s="32"/>
      <c r="AF456" s="34"/>
      <c r="AG456" s="32"/>
      <c r="AH456" s="30" t="e">
        <f t="shared" si="30"/>
        <v>#N/A</v>
      </c>
      <c r="AI456" s="51"/>
      <c r="AJ456" s="30" t="e">
        <f t="shared" si="29"/>
        <v>#N/A</v>
      </c>
      <c r="AK456" s="32" t="e">
        <f t="shared" si="31"/>
        <v>#N/A</v>
      </c>
    </row>
    <row r="457" spans="1:37" x14ac:dyDescent="0.3">
      <c r="A457" s="29" t="e">
        <f t="shared" si="28"/>
        <v>#N/A</v>
      </c>
      <c r="B457" s="30"/>
      <c r="C457" s="30"/>
      <c r="D457" s="31"/>
      <c r="E457" s="30"/>
      <c r="F457" s="32"/>
      <c r="G457" s="32"/>
      <c r="H457" s="32"/>
      <c r="I457" s="30"/>
      <c r="J457" s="30"/>
      <c r="K457" s="32"/>
      <c r="L457" s="31"/>
      <c r="M457" s="31"/>
      <c r="N457" s="31"/>
      <c r="O457" s="32"/>
      <c r="P457" s="32"/>
      <c r="Q457" s="32"/>
      <c r="R457" s="32"/>
      <c r="S457" s="32"/>
      <c r="T457" s="32"/>
      <c r="U457" s="32"/>
      <c r="V457" s="32"/>
      <c r="W457" s="32"/>
      <c r="X457" s="32"/>
      <c r="Y457" s="32"/>
      <c r="Z457" s="32"/>
      <c r="AA457" s="32"/>
      <c r="AB457" s="34"/>
      <c r="AC457" s="32"/>
      <c r="AD457" s="32"/>
      <c r="AE457" s="32"/>
      <c r="AF457" s="34"/>
      <c r="AG457" s="32"/>
      <c r="AH457" s="30" t="e">
        <f t="shared" si="30"/>
        <v>#N/A</v>
      </c>
      <c r="AI457" s="51"/>
      <c r="AJ457" s="30" t="e">
        <f t="shared" si="29"/>
        <v>#N/A</v>
      </c>
      <c r="AK457" s="32" t="e">
        <f t="shared" si="31"/>
        <v>#N/A</v>
      </c>
    </row>
    <row r="458" spans="1:37" x14ac:dyDescent="0.3">
      <c r="A458" s="29" t="e">
        <f t="shared" si="28"/>
        <v>#N/A</v>
      </c>
      <c r="B458" s="30"/>
      <c r="C458" s="30"/>
      <c r="D458" s="31"/>
      <c r="E458" s="30"/>
      <c r="F458" s="32"/>
      <c r="G458" s="32"/>
      <c r="H458" s="32"/>
      <c r="I458" s="30"/>
      <c r="J458" s="30"/>
      <c r="K458" s="32"/>
      <c r="L458" s="31"/>
      <c r="M458" s="31"/>
      <c r="N458" s="31"/>
      <c r="O458" s="32"/>
      <c r="P458" s="32"/>
      <c r="Q458" s="32"/>
      <c r="R458" s="32"/>
      <c r="S458" s="32"/>
      <c r="T458" s="32"/>
      <c r="U458" s="32"/>
      <c r="V458" s="32"/>
      <c r="W458" s="32"/>
      <c r="X458" s="32"/>
      <c r="Y458" s="32"/>
      <c r="Z458" s="32"/>
      <c r="AA458" s="32"/>
      <c r="AB458" s="34"/>
      <c r="AC458" s="32"/>
      <c r="AD458" s="32"/>
      <c r="AE458" s="32"/>
      <c r="AF458" s="34"/>
      <c r="AG458" s="32"/>
      <c r="AH458" s="30" t="e">
        <f t="shared" si="30"/>
        <v>#N/A</v>
      </c>
      <c r="AI458" s="51"/>
      <c r="AJ458" s="30" t="e">
        <f t="shared" si="29"/>
        <v>#N/A</v>
      </c>
      <c r="AK458" s="32" t="e">
        <f t="shared" si="31"/>
        <v>#N/A</v>
      </c>
    </row>
    <row r="459" spans="1:37" x14ac:dyDescent="0.3">
      <c r="A459" s="29" t="e">
        <f t="shared" si="28"/>
        <v>#N/A</v>
      </c>
      <c r="B459" s="30"/>
      <c r="C459" s="30"/>
      <c r="D459" s="31"/>
      <c r="E459" s="30"/>
      <c r="F459" s="32"/>
      <c r="G459" s="32"/>
      <c r="H459" s="32"/>
      <c r="I459" s="30"/>
      <c r="J459" s="30"/>
      <c r="K459" s="32"/>
      <c r="L459" s="31"/>
      <c r="M459" s="31"/>
      <c r="N459" s="31"/>
      <c r="O459" s="32"/>
      <c r="P459" s="32"/>
      <c r="Q459" s="32"/>
      <c r="R459" s="32"/>
      <c r="S459" s="32"/>
      <c r="T459" s="32"/>
      <c r="U459" s="32"/>
      <c r="V459" s="32"/>
      <c r="W459" s="32"/>
      <c r="X459" s="32"/>
      <c r="Y459" s="32"/>
      <c r="Z459" s="32"/>
      <c r="AA459" s="32"/>
      <c r="AB459" s="34"/>
      <c r="AC459" s="32"/>
      <c r="AD459" s="32"/>
      <c r="AE459" s="32"/>
      <c r="AF459" s="34"/>
      <c r="AG459" s="32"/>
      <c r="AH459" s="30" t="e">
        <f t="shared" si="30"/>
        <v>#N/A</v>
      </c>
      <c r="AI459" s="51"/>
      <c r="AJ459" s="30" t="e">
        <f t="shared" si="29"/>
        <v>#N/A</v>
      </c>
      <c r="AK459" s="32" t="e">
        <f t="shared" si="31"/>
        <v>#N/A</v>
      </c>
    </row>
    <row r="460" spans="1:37" x14ac:dyDescent="0.3">
      <c r="A460" s="29" t="e">
        <f t="shared" si="28"/>
        <v>#N/A</v>
      </c>
      <c r="B460" s="30"/>
      <c r="C460" s="30"/>
      <c r="D460" s="31"/>
      <c r="E460" s="30"/>
      <c r="F460" s="32"/>
      <c r="G460" s="32"/>
      <c r="H460" s="32"/>
      <c r="I460" s="30"/>
      <c r="J460" s="30"/>
      <c r="K460" s="32"/>
      <c r="L460" s="31"/>
      <c r="M460" s="31"/>
      <c r="N460" s="31"/>
      <c r="O460" s="32"/>
      <c r="P460" s="32"/>
      <c r="Q460" s="32"/>
      <c r="R460" s="32"/>
      <c r="S460" s="32"/>
      <c r="T460" s="32"/>
      <c r="U460" s="32"/>
      <c r="V460" s="32"/>
      <c r="W460" s="32"/>
      <c r="X460" s="32"/>
      <c r="Y460" s="32"/>
      <c r="Z460" s="32"/>
      <c r="AA460" s="32"/>
      <c r="AB460" s="34"/>
      <c r="AC460" s="32"/>
      <c r="AD460" s="32"/>
      <c r="AE460" s="32"/>
      <c r="AF460" s="34"/>
      <c r="AG460" s="32"/>
      <c r="AH460" s="30" t="e">
        <f t="shared" si="30"/>
        <v>#N/A</v>
      </c>
      <c r="AI460" s="51"/>
      <c r="AJ460" s="30" t="e">
        <f t="shared" si="29"/>
        <v>#N/A</v>
      </c>
      <c r="AK460" s="32" t="e">
        <f t="shared" si="31"/>
        <v>#N/A</v>
      </c>
    </row>
    <row r="461" spans="1:37" x14ac:dyDescent="0.3">
      <c r="A461" s="29" t="e">
        <f t="shared" si="28"/>
        <v>#N/A</v>
      </c>
      <c r="B461" s="30"/>
      <c r="C461" s="30"/>
      <c r="D461" s="31"/>
      <c r="E461" s="30"/>
      <c r="F461" s="32"/>
      <c r="G461" s="32"/>
      <c r="H461" s="32"/>
      <c r="I461" s="30"/>
      <c r="J461" s="30"/>
      <c r="K461" s="32"/>
      <c r="L461" s="31"/>
      <c r="M461" s="31"/>
      <c r="N461" s="31"/>
      <c r="O461" s="32"/>
      <c r="P461" s="32"/>
      <c r="Q461" s="32"/>
      <c r="R461" s="32"/>
      <c r="S461" s="32"/>
      <c r="T461" s="32"/>
      <c r="U461" s="32"/>
      <c r="V461" s="32"/>
      <c r="W461" s="32"/>
      <c r="X461" s="32"/>
      <c r="Y461" s="32"/>
      <c r="Z461" s="32"/>
      <c r="AA461" s="32"/>
      <c r="AB461" s="34"/>
      <c r="AC461" s="32"/>
      <c r="AD461" s="32"/>
      <c r="AE461" s="32"/>
      <c r="AF461" s="34"/>
      <c r="AG461" s="32"/>
      <c r="AH461" s="30" t="e">
        <f t="shared" si="30"/>
        <v>#N/A</v>
      </c>
      <c r="AI461" s="51"/>
      <c r="AJ461" s="30" t="e">
        <f t="shared" si="29"/>
        <v>#N/A</v>
      </c>
      <c r="AK461" s="32" t="e">
        <f t="shared" si="31"/>
        <v>#N/A</v>
      </c>
    </row>
    <row r="462" spans="1:37" x14ac:dyDescent="0.3">
      <c r="A462" s="29" t="e">
        <f t="shared" si="28"/>
        <v>#N/A</v>
      </c>
      <c r="B462" s="30"/>
      <c r="C462" s="30"/>
      <c r="D462" s="31"/>
      <c r="E462" s="30"/>
      <c r="F462" s="32"/>
      <c r="G462" s="32"/>
      <c r="H462" s="32"/>
      <c r="I462" s="30"/>
      <c r="J462" s="30"/>
      <c r="K462" s="32"/>
      <c r="L462" s="31"/>
      <c r="M462" s="31"/>
      <c r="N462" s="31"/>
      <c r="O462" s="32"/>
      <c r="P462" s="32"/>
      <c r="Q462" s="32"/>
      <c r="R462" s="32"/>
      <c r="S462" s="32"/>
      <c r="T462" s="32"/>
      <c r="U462" s="32"/>
      <c r="V462" s="32"/>
      <c r="W462" s="32"/>
      <c r="X462" s="32"/>
      <c r="Y462" s="32"/>
      <c r="Z462" s="32"/>
      <c r="AA462" s="32"/>
      <c r="AB462" s="34"/>
      <c r="AC462" s="32"/>
      <c r="AD462" s="32"/>
      <c r="AE462" s="32"/>
      <c r="AF462" s="34"/>
      <c r="AG462" s="32"/>
      <c r="AH462" s="30" t="e">
        <f t="shared" si="30"/>
        <v>#N/A</v>
      </c>
      <c r="AI462" s="51"/>
      <c r="AJ462" s="30" t="e">
        <f t="shared" si="29"/>
        <v>#N/A</v>
      </c>
      <c r="AK462" s="32" t="e">
        <f t="shared" si="31"/>
        <v>#N/A</v>
      </c>
    </row>
    <row r="463" spans="1:37" x14ac:dyDescent="0.3">
      <c r="A463" s="29" t="e">
        <f t="shared" si="28"/>
        <v>#N/A</v>
      </c>
      <c r="B463" s="30"/>
      <c r="C463" s="30"/>
      <c r="D463" s="31"/>
      <c r="E463" s="30"/>
      <c r="F463" s="32"/>
      <c r="G463" s="32"/>
      <c r="H463" s="32"/>
      <c r="I463" s="30"/>
      <c r="J463" s="30"/>
      <c r="K463" s="32"/>
      <c r="L463" s="31"/>
      <c r="M463" s="31"/>
      <c r="N463" s="31"/>
      <c r="O463" s="32"/>
      <c r="P463" s="32"/>
      <c r="Q463" s="32"/>
      <c r="R463" s="32"/>
      <c r="S463" s="32"/>
      <c r="T463" s="32"/>
      <c r="U463" s="32"/>
      <c r="V463" s="32"/>
      <c r="W463" s="32"/>
      <c r="X463" s="32"/>
      <c r="Y463" s="32"/>
      <c r="Z463" s="32"/>
      <c r="AA463" s="32"/>
      <c r="AB463" s="34"/>
      <c r="AC463" s="32"/>
      <c r="AD463" s="32"/>
      <c r="AE463" s="32"/>
      <c r="AF463" s="34"/>
      <c r="AG463" s="32"/>
      <c r="AH463" s="30" t="e">
        <f t="shared" si="30"/>
        <v>#N/A</v>
      </c>
      <c r="AI463" s="51"/>
      <c r="AJ463" s="30" t="e">
        <f t="shared" si="29"/>
        <v>#N/A</v>
      </c>
      <c r="AK463" s="32" t="e">
        <f t="shared" si="31"/>
        <v>#N/A</v>
      </c>
    </row>
    <row r="464" spans="1:37" x14ac:dyDescent="0.3">
      <c r="A464" s="29" t="e">
        <f t="shared" si="28"/>
        <v>#N/A</v>
      </c>
      <c r="B464" s="30"/>
      <c r="C464" s="30"/>
      <c r="D464" s="31"/>
      <c r="E464" s="30"/>
      <c r="F464" s="32"/>
      <c r="G464" s="32"/>
      <c r="H464" s="32"/>
      <c r="I464" s="30"/>
      <c r="J464" s="30"/>
      <c r="K464" s="32"/>
      <c r="L464" s="31"/>
      <c r="M464" s="31"/>
      <c r="N464" s="31"/>
      <c r="O464" s="32"/>
      <c r="P464" s="32"/>
      <c r="Q464" s="32"/>
      <c r="R464" s="32"/>
      <c r="S464" s="32"/>
      <c r="T464" s="32"/>
      <c r="U464" s="32"/>
      <c r="V464" s="32"/>
      <c r="W464" s="32"/>
      <c r="X464" s="32"/>
      <c r="Y464" s="32"/>
      <c r="Z464" s="32"/>
      <c r="AA464" s="32"/>
      <c r="AB464" s="34"/>
      <c r="AC464" s="32"/>
      <c r="AD464" s="32"/>
      <c r="AE464" s="32"/>
      <c r="AF464" s="34"/>
      <c r="AG464" s="32"/>
      <c r="AH464" s="30" t="e">
        <f t="shared" si="30"/>
        <v>#N/A</v>
      </c>
      <c r="AI464" s="51"/>
      <c r="AJ464" s="30" t="e">
        <f t="shared" si="29"/>
        <v>#N/A</v>
      </c>
      <c r="AK464" s="32" t="e">
        <f t="shared" si="31"/>
        <v>#N/A</v>
      </c>
    </row>
    <row r="465" spans="1:37" x14ac:dyDescent="0.3">
      <c r="A465" s="29" t="e">
        <f t="shared" si="28"/>
        <v>#N/A</v>
      </c>
      <c r="B465" s="30"/>
      <c r="C465" s="30"/>
      <c r="D465" s="31"/>
      <c r="E465" s="30"/>
      <c r="F465" s="32"/>
      <c r="G465" s="32"/>
      <c r="H465" s="32"/>
      <c r="I465" s="30"/>
      <c r="J465" s="30"/>
      <c r="K465" s="32"/>
      <c r="L465" s="31"/>
      <c r="M465" s="31"/>
      <c r="N465" s="31"/>
      <c r="O465" s="32"/>
      <c r="P465" s="32"/>
      <c r="Q465" s="32"/>
      <c r="R465" s="32"/>
      <c r="S465" s="32"/>
      <c r="T465" s="32"/>
      <c r="U465" s="32"/>
      <c r="V465" s="32"/>
      <c r="W465" s="32"/>
      <c r="X465" s="32"/>
      <c r="Y465" s="32"/>
      <c r="Z465" s="32"/>
      <c r="AA465" s="32"/>
      <c r="AB465" s="34"/>
      <c r="AC465" s="32"/>
      <c r="AD465" s="32"/>
      <c r="AE465" s="32"/>
      <c r="AF465" s="34"/>
      <c r="AG465" s="32"/>
      <c r="AH465" s="30" t="e">
        <f t="shared" si="30"/>
        <v>#N/A</v>
      </c>
      <c r="AI465" s="51"/>
      <c r="AJ465" s="30" t="e">
        <f t="shared" si="29"/>
        <v>#N/A</v>
      </c>
      <c r="AK465" s="32" t="e">
        <f t="shared" si="31"/>
        <v>#N/A</v>
      </c>
    </row>
    <row r="466" spans="1:37" x14ac:dyDescent="0.3">
      <c r="A466" s="29" t="e">
        <f t="shared" si="28"/>
        <v>#N/A</v>
      </c>
      <c r="B466" s="30"/>
      <c r="C466" s="30"/>
      <c r="D466" s="31"/>
      <c r="E466" s="30"/>
      <c r="F466" s="32"/>
      <c r="G466" s="32"/>
      <c r="H466" s="32"/>
      <c r="I466" s="30"/>
      <c r="J466" s="30"/>
      <c r="K466" s="32"/>
      <c r="L466" s="31"/>
      <c r="M466" s="31"/>
      <c r="N466" s="31"/>
      <c r="O466" s="32"/>
      <c r="P466" s="32"/>
      <c r="Q466" s="32"/>
      <c r="R466" s="32"/>
      <c r="S466" s="32"/>
      <c r="T466" s="32"/>
      <c r="U466" s="32"/>
      <c r="V466" s="32"/>
      <c r="W466" s="32"/>
      <c r="X466" s="32"/>
      <c r="Y466" s="32"/>
      <c r="Z466" s="32"/>
      <c r="AA466" s="32"/>
      <c r="AB466" s="34"/>
      <c r="AC466" s="32"/>
      <c r="AD466" s="32"/>
      <c r="AE466" s="32"/>
      <c r="AF466" s="34"/>
      <c r="AG466" s="32"/>
      <c r="AH466" s="30" t="e">
        <f t="shared" si="30"/>
        <v>#N/A</v>
      </c>
      <c r="AI466" s="51"/>
      <c r="AJ466" s="30" t="e">
        <f t="shared" si="29"/>
        <v>#N/A</v>
      </c>
      <c r="AK466" s="32" t="e">
        <f t="shared" si="31"/>
        <v>#N/A</v>
      </c>
    </row>
    <row r="467" spans="1:37" x14ac:dyDescent="0.3">
      <c r="A467" s="29" t="e">
        <f t="shared" si="28"/>
        <v>#N/A</v>
      </c>
      <c r="B467" s="30"/>
      <c r="C467" s="30"/>
      <c r="D467" s="31"/>
      <c r="E467" s="30"/>
      <c r="F467" s="32"/>
      <c r="G467" s="32"/>
      <c r="H467" s="32"/>
      <c r="I467" s="30"/>
      <c r="J467" s="30"/>
      <c r="K467" s="32"/>
      <c r="L467" s="31"/>
      <c r="M467" s="31"/>
      <c r="N467" s="31"/>
      <c r="O467" s="32"/>
      <c r="P467" s="32"/>
      <c r="Q467" s="32"/>
      <c r="R467" s="32"/>
      <c r="S467" s="32"/>
      <c r="T467" s="32"/>
      <c r="U467" s="32"/>
      <c r="V467" s="32"/>
      <c r="W467" s="32"/>
      <c r="X467" s="32"/>
      <c r="Y467" s="32"/>
      <c r="Z467" s="32"/>
      <c r="AA467" s="32"/>
      <c r="AB467" s="34"/>
      <c r="AC467" s="32"/>
      <c r="AD467" s="32"/>
      <c r="AE467" s="32"/>
      <c r="AF467" s="34"/>
      <c r="AG467" s="32"/>
      <c r="AH467" s="30" t="e">
        <f t="shared" si="30"/>
        <v>#N/A</v>
      </c>
      <c r="AI467" s="51"/>
      <c r="AJ467" s="30" t="e">
        <f t="shared" si="29"/>
        <v>#N/A</v>
      </c>
      <c r="AK467" s="32" t="e">
        <f t="shared" si="31"/>
        <v>#N/A</v>
      </c>
    </row>
    <row r="468" spans="1:37" x14ac:dyDescent="0.3">
      <c r="A468" s="29" t="e">
        <f t="shared" si="28"/>
        <v>#N/A</v>
      </c>
      <c r="B468" s="30"/>
      <c r="C468" s="30"/>
      <c r="D468" s="31"/>
      <c r="E468" s="30"/>
      <c r="F468" s="32"/>
      <c r="G468" s="32"/>
      <c r="H468" s="32"/>
      <c r="I468" s="30"/>
      <c r="J468" s="30"/>
      <c r="K468" s="32"/>
      <c r="L468" s="31"/>
      <c r="M468" s="31"/>
      <c r="N468" s="31"/>
      <c r="O468" s="32"/>
      <c r="P468" s="32"/>
      <c r="Q468" s="32"/>
      <c r="R468" s="32"/>
      <c r="S468" s="32"/>
      <c r="T468" s="32"/>
      <c r="U468" s="32"/>
      <c r="V468" s="32"/>
      <c r="W468" s="32"/>
      <c r="X468" s="32"/>
      <c r="Y468" s="32"/>
      <c r="Z468" s="32"/>
      <c r="AA468" s="32"/>
      <c r="AB468" s="34"/>
      <c r="AC468" s="32"/>
      <c r="AD468" s="32"/>
      <c r="AE468" s="32"/>
      <c r="AF468" s="34"/>
      <c r="AG468" s="32"/>
      <c r="AH468" s="30" t="e">
        <f t="shared" si="30"/>
        <v>#N/A</v>
      </c>
      <c r="AI468" s="51"/>
      <c r="AJ468" s="30" t="e">
        <f t="shared" si="29"/>
        <v>#N/A</v>
      </c>
      <c r="AK468" s="32" t="e">
        <f t="shared" si="31"/>
        <v>#N/A</v>
      </c>
    </row>
    <row r="469" spans="1:37" x14ac:dyDescent="0.3">
      <c r="A469" s="29" t="e">
        <f t="shared" si="28"/>
        <v>#N/A</v>
      </c>
      <c r="B469" s="30"/>
      <c r="C469" s="30"/>
      <c r="D469" s="31"/>
      <c r="E469" s="30"/>
      <c r="F469" s="32"/>
      <c r="G469" s="32"/>
      <c r="H469" s="32"/>
      <c r="I469" s="30"/>
      <c r="J469" s="30"/>
      <c r="K469" s="32"/>
      <c r="L469" s="31"/>
      <c r="M469" s="31"/>
      <c r="N469" s="31"/>
      <c r="O469" s="32"/>
      <c r="P469" s="32"/>
      <c r="Q469" s="32"/>
      <c r="R469" s="32"/>
      <c r="S469" s="32"/>
      <c r="T469" s="32"/>
      <c r="U469" s="32"/>
      <c r="V469" s="32"/>
      <c r="W469" s="32"/>
      <c r="X469" s="32"/>
      <c r="Y469" s="32"/>
      <c r="Z469" s="32"/>
      <c r="AA469" s="32"/>
      <c r="AB469" s="34"/>
      <c r="AC469" s="32"/>
      <c r="AD469" s="32"/>
      <c r="AE469" s="32"/>
      <c r="AF469" s="34"/>
      <c r="AG469" s="32"/>
      <c r="AH469" s="30" t="e">
        <f t="shared" si="30"/>
        <v>#N/A</v>
      </c>
      <c r="AI469" s="51"/>
      <c r="AJ469" s="30" t="e">
        <f t="shared" si="29"/>
        <v>#N/A</v>
      </c>
      <c r="AK469" s="32" t="e">
        <f t="shared" si="31"/>
        <v>#N/A</v>
      </c>
    </row>
    <row r="470" spans="1:37" x14ac:dyDescent="0.3">
      <c r="A470" s="29" t="e">
        <f t="shared" si="28"/>
        <v>#N/A</v>
      </c>
      <c r="B470" s="30"/>
      <c r="C470" s="30"/>
      <c r="D470" s="31"/>
      <c r="E470" s="30"/>
      <c r="F470" s="32"/>
      <c r="G470" s="32"/>
      <c r="H470" s="32"/>
      <c r="I470" s="30"/>
      <c r="J470" s="30"/>
      <c r="K470" s="32"/>
      <c r="L470" s="31"/>
      <c r="M470" s="31"/>
      <c r="N470" s="31"/>
      <c r="O470" s="32"/>
      <c r="P470" s="32"/>
      <c r="Q470" s="32"/>
      <c r="R470" s="32"/>
      <c r="S470" s="32"/>
      <c r="T470" s="32"/>
      <c r="U470" s="32"/>
      <c r="V470" s="32"/>
      <c r="W470" s="32"/>
      <c r="X470" s="32"/>
      <c r="Y470" s="32"/>
      <c r="Z470" s="32"/>
      <c r="AA470" s="32"/>
      <c r="AB470" s="34"/>
      <c r="AC470" s="32"/>
      <c r="AD470" s="32"/>
      <c r="AE470" s="32"/>
      <c r="AF470" s="34"/>
      <c r="AG470" s="32"/>
      <c r="AH470" s="30" t="e">
        <f t="shared" si="30"/>
        <v>#N/A</v>
      </c>
      <c r="AI470" s="51"/>
      <c r="AJ470" s="30" t="e">
        <f t="shared" si="29"/>
        <v>#N/A</v>
      </c>
      <c r="AK470" s="32" t="e">
        <f t="shared" si="31"/>
        <v>#N/A</v>
      </c>
    </row>
    <row r="471" spans="1:37" x14ac:dyDescent="0.3">
      <c r="A471" s="29" t="e">
        <f t="shared" si="28"/>
        <v>#N/A</v>
      </c>
      <c r="B471" s="30"/>
      <c r="C471" s="30"/>
      <c r="D471" s="31"/>
      <c r="E471" s="30"/>
      <c r="F471" s="32"/>
      <c r="G471" s="32"/>
      <c r="H471" s="32"/>
      <c r="I471" s="30"/>
      <c r="J471" s="30"/>
      <c r="K471" s="32"/>
      <c r="L471" s="31"/>
      <c r="M471" s="31"/>
      <c r="N471" s="31"/>
      <c r="O471" s="32"/>
      <c r="P471" s="32"/>
      <c r="Q471" s="32"/>
      <c r="R471" s="32"/>
      <c r="S471" s="32"/>
      <c r="T471" s="32"/>
      <c r="U471" s="32"/>
      <c r="V471" s="32"/>
      <c r="W471" s="32"/>
      <c r="X471" s="32"/>
      <c r="Y471" s="32"/>
      <c r="Z471" s="32"/>
      <c r="AA471" s="32"/>
      <c r="AB471" s="34"/>
      <c r="AC471" s="32"/>
      <c r="AD471" s="32"/>
      <c r="AE471" s="32"/>
      <c r="AF471" s="34"/>
      <c r="AG471" s="32"/>
      <c r="AH471" s="30" t="e">
        <f t="shared" si="30"/>
        <v>#N/A</v>
      </c>
      <c r="AI471" s="51"/>
      <c r="AJ471" s="30" t="e">
        <f t="shared" si="29"/>
        <v>#N/A</v>
      </c>
      <c r="AK471" s="32" t="e">
        <f t="shared" si="31"/>
        <v>#N/A</v>
      </c>
    </row>
    <row r="472" spans="1:37" x14ac:dyDescent="0.3">
      <c r="A472" s="29" t="e">
        <f t="shared" si="28"/>
        <v>#N/A</v>
      </c>
      <c r="B472" s="30"/>
      <c r="C472" s="30"/>
      <c r="D472" s="31"/>
      <c r="E472" s="30"/>
      <c r="F472" s="32"/>
      <c r="G472" s="32"/>
      <c r="H472" s="32"/>
      <c r="I472" s="30"/>
      <c r="J472" s="30"/>
      <c r="K472" s="32"/>
      <c r="L472" s="31"/>
      <c r="M472" s="31"/>
      <c r="N472" s="31"/>
      <c r="O472" s="32"/>
      <c r="P472" s="32"/>
      <c r="Q472" s="32"/>
      <c r="R472" s="32"/>
      <c r="S472" s="32"/>
      <c r="T472" s="32"/>
      <c r="U472" s="32"/>
      <c r="V472" s="32"/>
      <c r="W472" s="32"/>
      <c r="X472" s="32"/>
      <c r="Y472" s="32"/>
      <c r="Z472" s="32"/>
      <c r="AA472" s="32"/>
      <c r="AB472" s="34"/>
      <c r="AC472" s="32"/>
      <c r="AD472" s="32"/>
      <c r="AE472" s="32"/>
      <c r="AF472" s="34"/>
      <c r="AG472" s="32"/>
      <c r="AH472" s="30" t="e">
        <f t="shared" si="30"/>
        <v>#N/A</v>
      </c>
      <c r="AI472" s="51"/>
      <c r="AJ472" s="30" t="e">
        <f t="shared" si="29"/>
        <v>#N/A</v>
      </c>
      <c r="AK472" s="32" t="e">
        <f t="shared" si="31"/>
        <v>#N/A</v>
      </c>
    </row>
    <row r="473" spans="1:37" x14ac:dyDescent="0.3">
      <c r="A473" s="29" t="e">
        <f t="shared" si="28"/>
        <v>#N/A</v>
      </c>
      <c r="B473" s="30"/>
      <c r="C473" s="30"/>
      <c r="D473" s="31"/>
      <c r="E473" s="30"/>
      <c r="F473" s="32"/>
      <c r="G473" s="32"/>
      <c r="H473" s="32"/>
      <c r="I473" s="30"/>
      <c r="J473" s="30"/>
      <c r="K473" s="32"/>
      <c r="L473" s="31"/>
      <c r="M473" s="31"/>
      <c r="N473" s="31"/>
      <c r="O473" s="32"/>
      <c r="P473" s="32"/>
      <c r="Q473" s="32"/>
      <c r="R473" s="32"/>
      <c r="S473" s="32"/>
      <c r="T473" s="32"/>
      <c r="U473" s="32"/>
      <c r="V473" s="32"/>
      <c r="W473" s="32"/>
      <c r="X473" s="32"/>
      <c r="Y473" s="32"/>
      <c r="Z473" s="32"/>
      <c r="AA473" s="32"/>
      <c r="AB473" s="34"/>
      <c r="AC473" s="32"/>
      <c r="AD473" s="32"/>
      <c r="AE473" s="32"/>
      <c r="AF473" s="34"/>
      <c r="AG473" s="32"/>
      <c r="AH473" s="30" t="e">
        <f t="shared" si="30"/>
        <v>#N/A</v>
      </c>
      <c r="AI473" s="51"/>
      <c r="AJ473" s="30" t="e">
        <f t="shared" si="29"/>
        <v>#N/A</v>
      </c>
      <c r="AK473" s="32" t="e">
        <f t="shared" si="31"/>
        <v>#N/A</v>
      </c>
    </row>
    <row r="474" spans="1:37" x14ac:dyDescent="0.3">
      <c r="A474" s="29" t="e">
        <f t="shared" si="28"/>
        <v>#N/A</v>
      </c>
      <c r="B474" s="30"/>
      <c r="C474" s="30"/>
      <c r="D474" s="31"/>
      <c r="E474" s="30"/>
      <c r="F474" s="32"/>
      <c r="G474" s="32"/>
      <c r="H474" s="32"/>
      <c r="I474" s="30"/>
      <c r="J474" s="30"/>
      <c r="K474" s="32"/>
      <c r="L474" s="31"/>
      <c r="M474" s="31"/>
      <c r="N474" s="31"/>
      <c r="O474" s="32"/>
      <c r="P474" s="32"/>
      <c r="Q474" s="32"/>
      <c r="R474" s="32"/>
      <c r="S474" s="32"/>
      <c r="T474" s="32"/>
      <c r="U474" s="32"/>
      <c r="V474" s="32"/>
      <c r="W474" s="32"/>
      <c r="X474" s="32"/>
      <c r="Y474" s="32"/>
      <c r="Z474" s="32"/>
      <c r="AA474" s="32"/>
      <c r="AB474" s="34"/>
      <c r="AC474" s="32"/>
      <c r="AD474" s="32"/>
      <c r="AE474" s="32"/>
      <c r="AF474" s="34"/>
      <c r="AG474" s="32"/>
      <c r="AH474" s="30" t="e">
        <f t="shared" si="30"/>
        <v>#N/A</v>
      </c>
      <c r="AI474" s="51"/>
      <c r="AJ474" s="30" t="e">
        <f t="shared" si="29"/>
        <v>#N/A</v>
      </c>
      <c r="AK474" s="32" t="e">
        <f t="shared" si="31"/>
        <v>#N/A</v>
      </c>
    </row>
    <row r="475" spans="1:37" x14ac:dyDescent="0.3">
      <c r="A475" s="29" t="e">
        <f t="shared" si="28"/>
        <v>#N/A</v>
      </c>
      <c r="B475" s="30"/>
      <c r="C475" s="30"/>
      <c r="D475" s="31"/>
      <c r="E475" s="30"/>
      <c r="F475" s="32"/>
      <c r="G475" s="32"/>
      <c r="H475" s="32"/>
      <c r="I475" s="30"/>
      <c r="J475" s="30"/>
      <c r="K475" s="32"/>
      <c r="L475" s="31"/>
      <c r="M475" s="31"/>
      <c r="N475" s="31"/>
      <c r="O475" s="32"/>
      <c r="P475" s="32"/>
      <c r="Q475" s="32"/>
      <c r="R475" s="32"/>
      <c r="S475" s="32"/>
      <c r="T475" s="32"/>
      <c r="U475" s="32"/>
      <c r="V475" s="32"/>
      <c r="W475" s="32"/>
      <c r="X475" s="32"/>
      <c r="Y475" s="32"/>
      <c r="Z475" s="32"/>
      <c r="AA475" s="32"/>
      <c r="AB475" s="34"/>
      <c r="AC475" s="32"/>
      <c r="AD475" s="32"/>
      <c r="AE475" s="32"/>
      <c r="AF475" s="34"/>
      <c r="AG475" s="32"/>
      <c r="AH475" s="30" t="e">
        <f t="shared" si="30"/>
        <v>#N/A</v>
      </c>
      <c r="AI475" s="51"/>
      <c r="AJ475" s="30" t="e">
        <f t="shared" si="29"/>
        <v>#N/A</v>
      </c>
      <c r="AK475" s="32" t="e">
        <f t="shared" si="31"/>
        <v>#N/A</v>
      </c>
    </row>
    <row r="476" spans="1:37" x14ac:dyDescent="0.3">
      <c r="A476" s="29" t="e">
        <f t="shared" si="28"/>
        <v>#N/A</v>
      </c>
      <c r="B476" s="30"/>
      <c r="C476" s="30"/>
      <c r="D476" s="31"/>
      <c r="E476" s="30"/>
      <c r="F476" s="32"/>
      <c r="G476" s="32"/>
      <c r="H476" s="32"/>
      <c r="I476" s="30"/>
      <c r="J476" s="30"/>
      <c r="K476" s="32"/>
      <c r="L476" s="31"/>
      <c r="M476" s="31"/>
      <c r="N476" s="31"/>
      <c r="O476" s="32"/>
      <c r="P476" s="32"/>
      <c r="Q476" s="32"/>
      <c r="R476" s="32"/>
      <c r="S476" s="32"/>
      <c r="T476" s="32"/>
      <c r="U476" s="32"/>
      <c r="V476" s="32"/>
      <c r="W476" s="32"/>
      <c r="X476" s="32"/>
      <c r="Y476" s="32"/>
      <c r="Z476" s="32"/>
      <c r="AA476" s="32"/>
      <c r="AB476" s="34"/>
      <c r="AC476" s="32"/>
      <c r="AD476" s="32"/>
      <c r="AE476" s="32"/>
      <c r="AF476" s="34"/>
      <c r="AG476" s="32"/>
      <c r="AH476" s="30" t="e">
        <f t="shared" si="30"/>
        <v>#N/A</v>
      </c>
      <c r="AI476" s="51"/>
      <c r="AJ476" s="30" t="e">
        <f t="shared" si="29"/>
        <v>#N/A</v>
      </c>
      <c r="AK476" s="32" t="e">
        <f t="shared" si="31"/>
        <v>#N/A</v>
      </c>
    </row>
    <row r="477" spans="1:37" x14ac:dyDescent="0.3">
      <c r="A477" s="29" t="e">
        <f t="shared" si="28"/>
        <v>#N/A</v>
      </c>
      <c r="B477" s="30"/>
      <c r="C477" s="30"/>
      <c r="D477" s="31"/>
      <c r="E477" s="30"/>
      <c r="F477" s="32"/>
      <c r="G477" s="32"/>
      <c r="H477" s="32"/>
      <c r="I477" s="30"/>
      <c r="J477" s="30"/>
      <c r="K477" s="32"/>
      <c r="L477" s="31"/>
      <c r="M477" s="31"/>
      <c r="N477" s="31"/>
      <c r="O477" s="32"/>
      <c r="P477" s="32"/>
      <c r="Q477" s="32"/>
      <c r="R477" s="32"/>
      <c r="S477" s="32"/>
      <c r="T477" s="32"/>
      <c r="U477" s="32"/>
      <c r="V477" s="32"/>
      <c r="W477" s="32"/>
      <c r="X477" s="32"/>
      <c r="Y477" s="32"/>
      <c r="Z477" s="32"/>
      <c r="AA477" s="32"/>
      <c r="AB477" s="34"/>
      <c r="AC477" s="32"/>
      <c r="AD477" s="32"/>
      <c r="AE477" s="32"/>
      <c r="AF477" s="34"/>
      <c r="AG477" s="32"/>
      <c r="AH477" s="30" t="e">
        <f t="shared" si="30"/>
        <v>#N/A</v>
      </c>
      <c r="AI477" s="51"/>
      <c r="AJ477" s="30" t="e">
        <f t="shared" si="29"/>
        <v>#N/A</v>
      </c>
      <c r="AK477" s="32" t="e">
        <f t="shared" si="31"/>
        <v>#N/A</v>
      </c>
    </row>
    <row r="478" spans="1:37" x14ac:dyDescent="0.3">
      <c r="A478" s="29" t="e">
        <f t="shared" si="28"/>
        <v>#N/A</v>
      </c>
      <c r="B478" s="30"/>
      <c r="C478" s="30"/>
      <c r="D478" s="31"/>
      <c r="E478" s="30"/>
      <c r="F478" s="32"/>
      <c r="G478" s="32"/>
      <c r="H478" s="32"/>
      <c r="I478" s="30"/>
      <c r="J478" s="30"/>
      <c r="K478" s="32"/>
      <c r="L478" s="31"/>
      <c r="M478" s="31"/>
      <c r="N478" s="31"/>
      <c r="O478" s="32"/>
      <c r="P478" s="32"/>
      <c r="Q478" s="32"/>
      <c r="R478" s="32"/>
      <c r="S478" s="32"/>
      <c r="T478" s="32"/>
      <c r="U478" s="32"/>
      <c r="V478" s="32"/>
      <c r="W478" s="32"/>
      <c r="X478" s="32"/>
      <c r="Y478" s="32"/>
      <c r="Z478" s="32"/>
      <c r="AA478" s="32"/>
      <c r="AB478" s="34"/>
      <c r="AC478" s="32"/>
      <c r="AD478" s="32"/>
      <c r="AE478" s="32"/>
      <c r="AF478" s="34"/>
      <c r="AG478" s="32"/>
      <c r="AH478" s="30" t="e">
        <f t="shared" si="30"/>
        <v>#N/A</v>
      </c>
      <c r="AI478" s="51"/>
      <c r="AJ478" s="30" t="e">
        <f t="shared" si="29"/>
        <v>#N/A</v>
      </c>
      <c r="AK478" s="32" t="e">
        <f t="shared" si="31"/>
        <v>#N/A</v>
      </c>
    </row>
    <row r="479" spans="1:37" x14ac:dyDescent="0.3">
      <c r="A479" s="29" t="e">
        <f t="shared" si="28"/>
        <v>#N/A</v>
      </c>
      <c r="B479" s="30"/>
      <c r="C479" s="30"/>
      <c r="D479" s="31"/>
      <c r="E479" s="30"/>
      <c r="F479" s="32"/>
      <c r="G479" s="32"/>
      <c r="H479" s="32"/>
      <c r="I479" s="30"/>
      <c r="J479" s="30"/>
      <c r="K479" s="32"/>
      <c r="L479" s="31"/>
      <c r="M479" s="31"/>
      <c r="N479" s="31"/>
      <c r="O479" s="32"/>
      <c r="P479" s="32"/>
      <c r="Q479" s="32"/>
      <c r="R479" s="32"/>
      <c r="S479" s="32"/>
      <c r="T479" s="32"/>
      <c r="U479" s="32"/>
      <c r="V479" s="32"/>
      <c r="W479" s="32"/>
      <c r="X479" s="32"/>
      <c r="Y479" s="32"/>
      <c r="Z479" s="32"/>
      <c r="AA479" s="32"/>
      <c r="AB479" s="34"/>
      <c r="AC479" s="32"/>
      <c r="AD479" s="32"/>
      <c r="AE479" s="32"/>
      <c r="AF479" s="34"/>
      <c r="AG479" s="32"/>
      <c r="AH479" s="30" t="e">
        <f t="shared" si="30"/>
        <v>#N/A</v>
      </c>
      <c r="AI479" s="51"/>
      <c r="AJ479" s="30" t="e">
        <f t="shared" si="29"/>
        <v>#N/A</v>
      </c>
      <c r="AK479" s="32" t="e">
        <f t="shared" si="31"/>
        <v>#N/A</v>
      </c>
    </row>
    <row r="480" spans="1:37" x14ac:dyDescent="0.3">
      <c r="A480" s="29" t="e">
        <f t="shared" si="28"/>
        <v>#N/A</v>
      </c>
      <c r="B480" s="30"/>
      <c r="C480" s="30"/>
      <c r="D480" s="31"/>
      <c r="E480" s="30"/>
      <c r="F480" s="32"/>
      <c r="G480" s="32"/>
      <c r="H480" s="32"/>
      <c r="I480" s="30"/>
      <c r="J480" s="30"/>
      <c r="K480" s="32"/>
      <c r="L480" s="31"/>
      <c r="M480" s="31"/>
      <c r="N480" s="31"/>
      <c r="O480" s="32"/>
      <c r="P480" s="32"/>
      <c r="Q480" s="32"/>
      <c r="R480" s="32"/>
      <c r="S480" s="32"/>
      <c r="T480" s="32"/>
      <c r="U480" s="32"/>
      <c r="V480" s="32"/>
      <c r="W480" s="32"/>
      <c r="X480" s="32"/>
      <c r="Y480" s="32"/>
      <c r="Z480" s="32"/>
      <c r="AA480" s="32"/>
      <c r="AB480" s="34"/>
      <c r="AC480" s="32"/>
      <c r="AD480" s="32"/>
      <c r="AE480" s="32"/>
      <c r="AF480" s="34"/>
      <c r="AG480" s="32"/>
      <c r="AH480" s="30" t="e">
        <f t="shared" si="30"/>
        <v>#N/A</v>
      </c>
      <c r="AI480" s="51"/>
      <c r="AJ480" s="30" t="e">
        <f t="shared" si="29"/>
        <v>#N/A</v>
      </c>
      <c r="AK480" s="32" t="e">
        <f t="shared" si="31"/>
        <v>#N/A</v>
      </c>
    </row>
    <row r="481" spans="1:37" x14ac:dyDescent="0.3">
      <c r="A481" s="29" t="e">
        <f t="shared" si="28"/>
        <v>#N/A</v>
      </c>
      <c r="B481" s="30"/>
      <c r="C481" s="30"/>
      <c r="D481" s="31"/>
      <c r="E481" s="30"/>
      <c r="F481" s="32"/>
      <c r="G481" s="32"/>
      <c r="H481" s="32"/>
      <c r="I481" s="30"/>
      <c r="J481" s="30"/>
      <c r="K481" s="32"/>
      <c r="L481" s="31"/>
      <c r="M481" s="31"/>
      <c r="N481" s="31"/>
      <c r="O481" s="32"/>
      <c r="P481" s="32"/>
      <c r="Q481" s="32"/>
      <c r="R481" s="32"/>
      <c r="S481" s="32"/>
      <c r="T481" s="32"/>
      <c r="U481" s="32"/>
      <c r="V481" s="32"/>
      <c r="W481" s="32"/>
      <c r="X481" s="32"/>
      <c r="Y481" s="32"/>
      <c r="Z481" s="32"/>
      <c r="AA481" s="32"/>
      <c r="AB481" s="34"/>
      <c r="AC481" s="32"/>
      <c r="AD481" s="32"/>
      <c r="AE481" s="32"/>
      <c r="AF481" s="34"/>
      <c r="AG481" s="32"/>
      <c r="AH481" s="30" t="e">
        <f t="shared" si="30"/>
        <v>#N/A</v>
      </c>
      <c r="AI481" s="51"/>
      <c r="AJ481" s="30" t="e">
        <f t="shared" si="29"/>
        <v>#N/A</v>
      </c>
      <c r="AK481" s="32" t="e">
        <f t="shared" si="31"/>
        <v>#N/A</v>
      </c>
    </row>
    <row r="482" spans="1:37" x14ac:dyDescent="0.3">
      <c r="A482" s="29" t="e">
        <f t="shared" si="28"/>
        <v>#N/A</v>
      </c>
      <c r="B482" s="30"/>
      <c r="C482" s="30"/>
      <c r="D482" s="31"/>
      <c r="E482" s="30"/>
      <c r="F482" s="32"/>
      <c r="G482" s="32"/>
      <c r="H482" s="32"/>
      <c r="I482" s="30"/>
      <c r="J482" s="30"/>
      <c r="K482" s="32"/>
      <c r="L482" s="31"/>
      <c r="M482" s="31"/>
      <c r="N482" s="31"/>
      <c r="O482" s="32"/>
      <c r="P482" s="32"/>
      <c r="Q482" s="32"/>
      <c r="R482" s="32"/>
      <c r="S482" s="32"/>
      <c r="T482" s="32"/>
      <c r="U482" s="32"/>
      <c r="V482" s="32"/>
      <c r="W482" s="32"/>
      <c r="X482" s="32"/>
      <c r="Y482" s="32"/>
      <c r="Z482" s="32"/>
      <c r="AA482" s="32"/>
      <c r="AB482" s="34"/>
      <c r="AC482" s="32"/>
      <c r="AD482" s="32"/>
      <c r="AE482" s="32"/>
      <c r="AF482" s="34"/>
      <c r="AG482" s="32"/>
      <c r="AH482" s="30" t="e">
        <f t="shared" si="30"/>
        <v>#N/A</v>
      </c>
      <c r="AI482" s="51"/>
      <c r="AJ482" s="30" t="e">
        <f t="shared" si="29"/>
        <v>#N/A</v>
      </c>
      <c r="AK482" s="32" t="e">
        <f t="shared" si="31"/>
        <v>#N/A</v>
      </c>
    </row>
    <row r="483" spans="1:37" x14ac:dyDescent="0.3">
      <c r="A483" s="29" t="e">
        <f t="shared" si="28"/>
        <v>#N/A</v>
      </c>
      <c r="B483" s="30"/>
      <c r="C483" s="30"/>
      <c r="D483" s="31"/>
      <c r="E483" s="30"/>
      <c r="F483" s="32"/>
      <c r="G483" s="32"/>
      <c r="H483" s="32"/>
      <c r="I483" s="30"/>
      <c r="J483" s="30"/>
      <c r="K483" s="32"/>
      <c r="L483" s="31"/>
      <c r="M483" s="31"/>
      <c r="N483" s="31"/>
      <c r="O483" s="32"/>
      <c r="P483" s="32"/>
      <c r="Q483" s="32"/>
      <c r="R483" s="32"/>
      <c r="S483" s="32"/>
      <c r="T483" s="32"/>
      <c r="U483" s="32"/>
      <c r="V483" s="32"/>
      <c r="W483" s="32"/>
      <c r="X483" s="32"/>
      <c r="Y483" s="32"/>
      <c r="Z483" s="32"/>
      <c r="AA483" s="32"/>
      <c r="AB483" s="34"/>
      <c r="AC483" s="32"/>
      <c r="AD483" s="32"/>
      <c r="AE483" s="32"/>
      <c r="AF483" s="34"/>
      <c r="AG483" s="32"/>
      <c r="AH483" s="30" t="e">
        <f t="shared" si="30"/>
        <v>#N/A</v>
      </c>
      <c r="AI483" s="51"/>
      <c r="AJ483" s="30" t="e">
        <f t="shared" si="29"/>
        <v>#N/A</v>
      </c>
      <c r="AK483" s="32" t="e">
        <f t="shared" si="31"/>
        <v>#N/A</v>
      </c>
    </row>
    <row r="484" spans="1:37" x14ac:dyDescent="0.3">
      <c r="A484" s="29" t="e">
        <f t="shared" si="28"/>
        <v>#N/A</v>
      </c>
      <c r="B484" s="30"/>
      <c r="C484" s="30"/>
      <c r="D484" s="31"/>
      <c r="E484" s="30"/>
      <c r="F484" s="32"/>
      <c r="G484" s="32"/>
      <c r="H484" s="32"/>
      <c r="I484" s="30"/>
      <c r="J484" s="30"/>
      <c r="K484" s="32"/>
      <c r="L484" s="31"/>
      <c r="M484" s="31"/>
      <c r="N484" s="31"/>
      <c r="O484" s="32"/>
      <c r="P484" s="32"/>
      <c r="Q484" s="32"/>
      <c r="R484" s="32"/>
      <c r="S484" s="32"/>
      <c r="T484" s="32"/>
      <c r="U484" s="32"/>
      <c r="V484" s="32"/>
      <c r="W484" s="32"/>
      <c r="X484" s="32"/>
      <c r="Y484" s="32"/>
      <c r="Z484" s="32"/>
      <c r="AA484" s="32"/>
      <c r="AB484" s="34"/>
      <c r="AC484" s="32"/>
      <c r="AD484" s="32"/>
      <c r="AE484" s="32"/>
      <c r="AF484" s="34"/>
      <c r="AG484" s="32"/>
      <c r="AH484" s="30" t="e">
        <f t="shared" si="30"/>
        <v>#N/A</v>
      </c>
      <c r="AI484" s="51"/>
      <c r="AJ484" s="30" t="e">
        <f t="shared" si="29"/>
        <v>#N/A</v>
      </c>
      <c r="AK484" s="32" t="e">
        <f t="shared" si="31"/>
        <v>#N/A</v>
      </c>
    </row>
    <row r="485" spans="1:37" x14ac:dyDescent="0.3">
      <c r="A485" s="29" t="e">
        <f t="shared" si="28"/>
        <v>#N/A</v>
      </c>
      <c r="B485" s="30"/>
      <c r="C485" s="30"/>
      <c r="D485" s="31"/>
      <c r="E485" s="30"/>
      <c r="F485" s="32"/>
      <c r="G485" s="32"/>
      <c r="H485" s="32"/>
      <c r="I485" s="30"/>
      <c r="J485" s="30"/>
      <c r="K485" s="32"/>
      <c r="L485" s="31"/>
      <c r="M485" s="31"/>
      <c r="N485" s="31"/>
      <c r="O485" s="32"/>
      <c r="P485" s="32"/>
      <c r="Q485" s="32"/>
      <c r="R485" s="32"/>
      <c r="S485" s="32"/>
      <c r="T485" s="32"/>
      <c r="U485" s="32"/>
      <c r="V485" s="32"/>
      <c r="W485" s="32"/>
      <c r="X485" s="32"/>
      <c r="Y485" s="32"/>
      <c r="Z485" s="32"/>
      <c r="AA485" s="32"/>
      <c r="AB485" s="34"/>
      <c r="AC485" s="32"/>
      <c r="AD485" s="32"/>
      <c r="AE485" s="32"/>
      <c r="AF485" s="34"/>
      <c r="AG485" s="32"/>
      <c r="AH485" s="30" t="e">
        <f t="shared" si="30"/>
        <v>#N/A</v>
      </c>
      <c r="AI485" s="51"/>
      <c r="AJ485" s="30" t="e">
        <f t="shared" si="29"/>
        <v>#N/A</v>
      </c>
      <c r="AK485" s="32" t="e">
        <f t="shared" si="31"/>
        <v>#N/A</v>
      </c>
    </row>
    <row r="486" spans="1:37" x14ac:dyDescent="0.3">
      <c r="A486" s="29" t="e">
        <f t="shared" si="28"/>
        <v>#N/A</v>
      </c>
      <c r="B486" s="30"/>
      <c r="C486" s="30"/>
      <c r="D486" s="31"/>
      <c r="E486" s="30"/>
      <c r="F486" s="32"/>
      <c r="G486" s="32"/>
      <c r="H486" s="32"/>
      <c r="I486" s="30"/>
      <c r="J486" s="30"/>
      <c r="K486" s="32"/>
      <c r="L486" s="31"/>
      <c r="M486" s="31"/>
      <c r="N486" s="31"/>
      <c r="O486" s="32"/>
      <c r="P486" s="32"/>
      <c r="Q486" s="32"/>
      <c r="R486" s="32"/>
      <c r="S486" s="32"/>
      <c r="T486" s="32"/>
      <c r="U486" s="32"/>
      <c r="V486" s="32"/>
      <c r="W486" s="32"/>
      <c r="X486" s="32"/>
      <c r="Y486" s="32"/>
      <c r="Z486" s="32"/>
      <c r="AA486" s="32"/>
      <c r="AB486" s="34"/>
      <c r="AC486" s="32"/>
      <c r="AD486" s="32"/>
      <c r="AE486" s="32"/>
      <c r="AF486" s="34"/>
      <c r="AG486" s="32"/>
      <c r="AH486" s="30" t="e">
        <f t="shared" si="30"/>
        <v>#N/A</v>
      </c>
      <c r="AI486" s="51"/>
      <c r="AJ486" s="30" t="e">
        <f t="shared" si="29"/>
        <v>#N/A</v>
      </c>
      <c r="AK486" s="32" t="e">
        <f t="shared" si="31"/>
        <v>#N/A</v>
      </c>
    </row>
    <row r="487" spans="1:37" x14ac:dyDescent="0.3">
      <c r="A487" s="29" t="e">
        <f t="shared" si="28"/>
        <v>#N/A</v>
      </c>
      <c r="B487" s="30"/>
      <c r="C487" s="30"/>
      <c r="D487" s="31"/>
      <c r="E487" s="30"/>
      <c r="F487" s="32"/>
      <c r="G487" s="32"/>
      <c r="H487" s="32"/>
      <c r="I487" s="30"/>
      <c r="J487" s="30"/>
      <c r="K487" s="32"/>
      <c r="L487" s="31"/>
      <c r="M487" s="31"/>
      <c r="N487" s="31"/>
      <c r="O487" s="32"/>
      <c r="P487" s="32"/>
      <c r="Q487" s="32"/>
      <c r="R487" s="32"/>
      <c r="S487" s="32"/>
      <c r="T487" s="32"/>
      <c r="U487" s="32"/>
      <c r="V487" s="32"/>
      <c r="W487" s="32"/>
      <c r="X487" s="32"/>
      <c r="Y487" s="32"/>
      <c r="Z487" s="32"/>
      <c r="AA487" s="32"/>
      <c r="AB487" s="34"/>
      <c r="AC487" s="32"/>
      <c r="AD487" s="32"/>
      <c r="AE487" s="32"/>
      <c r="AF487" s="34"/>
      <c r="AG487" s="32"/>
      <c r="AH487" s="30" t="e">
        <f t="shared" si="30"/>
        <v>#N/A</v>
      </c>
      <c r="AI487" s="51"/>
      <c r="AJ487" s="30" t="e">
        <f t="shared" si="29"/>
        <v>#N/A</v>
      </c>
      <c r="AK487" s="32" t="e">
        <f t="shared" si="31"/>
        <v>#N/A</v>
      </c>
    </row>
    <row r="488" spans="1:37" x14ac:dyDescent="0.3">
      <c r="A488" s="29" t="e">
        <f t="shared" si="28"/>
        <v>#N/A</v>
      </c>
      <c r="B488" s="30"/>
      <c r="C488" s="30"/>
      <c r="D488" s="31"/>
      <c r="E488" s="30"/>
      <c r="F488" s="32"/>
      <c r="G488" s="32"/>
      <c r="H488" s="32"/>
      <c r="I488" s="30"/>
      <c r="J488" s="30"/>
      <c r="K488" s="32"/>
      <c r="L488" s="31"/>
      <c r="M488" s="31"/>
      <c r="N488" s="31"/>
      <c r="O488" s="32"/>
      <c r="P488" s="32"/>
      <c r="Q488" s="32"/>
      <c r="R488" s="32"/>
      <c r="S488" s="32"/>
      <c r="T488" s="32"/>
      <c r="U488" s="32"/>
      <c r="V488" s="32"/>
      <c r="W488" s="32"/>
      <c r="X488" s="32"/>
      <c r="Y488" s="32"/>
      <c r="Z488" s="32"/>
      <c r="AA488" s="32"/>
      <c r="AB488" s="34"/>
      <c r="AC488" s="32"/>
      <c r="AD488" s="32"/>
      <c r="AE488" s="32"/>
      <c r="AF488" s="34"/>
      <c r="AG488" s="32"/>
      <c r="AH488" s="30" t="e">
        <f t="shared" si="30"/>
        <v>#N/A</v>
      </c>
      <c r="AI488" s="51"/>
      <c r="AJ488" s="30" t="e">
        <f t="shared" si="29"/>
        <v>#N/A</v>
      </c>
      <c r="AK488" s="32" t="e">
        <f t="shared" si="31"/>
        <v>#N/A</v>
      </c>
    </row>
    <row r="489" spans="1:37" x14ac:dyDescent="0.3">
      <c r="A489" s="29" t="e">
        <f t="shared" si="28"/>
        <v>#N/A</v>
      </c>
      <c r="B489" s="30"/>
      <c r="C489" s="30"/>
      <c r="D489" s="31"/>
      <c r="E489" s="30"/>
      <c r="F489" s="32"/>
      <c r="G489" s="32"/>
      <c r="H489" s="32"/>
      <c r="I489" s="30"/>
      <c r="J489" s="30"/>
      <c r="K489" s="32"/>
      <c r="L489" s="31"/>
      <c r="M489" s="31"/>
      <c r="N489" s="31"/>
      <c r="O489" s="32"/>
      <c r="P489" s="32"/>
      <c r="Q489" s="32"/>
      <c r="R489" s="32"/>
      <c r="S489" s="32"/>
      <c r="T489" s="32"/>
      <c r="U489" s="32"/>
      <c r="V489" s="32"/>
      <c r="W489" s="32"/>
      <c r="X489" s="32"/>
      <c r="Y489" s="32"/>
      <c r="Z489" s="32"/>
      <c r="AA489" s="32"/>
      <c r="AB489" s="34"/>
      <c r="AC489" s="32"/>
      <c r="AD489" s="32"/>
      <c r="AE489" s="32"/>
      <c r="AF489" s="34"/>
      <c r="AG489" s="32"/>
      <c r="AH489" s="30" t="e">
        <f t="shared" si="30"/>
        <v>#N/A</v>
      </c>
      <c r="AI489" s="51"/>
      <c r="AJ489" s="30" t="e">
        <f t="shared" si="29"/>
        <v>#N/A</v>
      </c>
      <c r="AK489" s="32" t="e">
        <f t="shared" si="31"/>
        <v>#N/A</v>
      </c>
    </row>
    <row r="490" spans="1:37" x14ac:dyDescent="0.3">
      <c r="A490" s="29" t="e">
        <f t="shared" si="28"/>
        <v>#N/A</v>
      </c>
      <c r="B490" s="30"/>
      <c r="C490" s="30"/>
      <c r="D490" s="31"/>
      <c r="E490" s="30"/>
      <c r="F490" s="32"/>
      <c r="G490" s="32"/>
      <c r="H490" s="32"/>
      <c r="I490" s="30"/>
      <c r="J490" s="30"/>
      <c r="K490" s="32"/>
      <c r="L490" s="31"/>
      <c r="M490" s="31"/>
      <c r="N490" s="31"/>
      <c r="O490" s="32"/>
      <c r="P490" s="32"/>
      <c r="Q490" s="32"/>
      <c r="R490" s="32"/>
      <c r="S490" s="32"/>
      <c r="T490" s="32"/>
      <c r="U490" s="32"/>
      <c r="V490" s="32"/>
      <c r="W490" s="32"/>
      <c r="X490" s="32"/>
      <c r="Y490" s="32"/>
      <c r="Z490" s="32"/>
      <c r="AA490" s="32"/>
      <c r="AB490" s="34"/>
      <c r="AC490" s="32"/>
      <c r="AD490" s="32"/>
      <c r="AE490" s="32"/>
      <c r="AF490" s="34"/>
      <c r="AG490" s="32"/>
      <c r="AH490" s="30" t="e">
        <f t="shared" si="30"/>
        <v>#N/A</v>
      </c>
      <c r="AI490" s="51"/>
      <c r="AJ490" s="30" t="e">
        <f t="shared" si="29"/>
        <v>#N/A</v>
      </c>
      <c r="AK490" s="32" t="e">
        <f t="shared" si="31"/>
        <v>#N/A</v>
      </c>
    </row>
    <row r="491" spans="1:37" x14ac:dyDescent="0.3">
      <c r="A491" s="29" t="e">
        <f t="shared" si="28"/>
        <v>#N/A</v>
      </c>
      <c r="B491" s="30"/>
      <c r="C491" s="30"/>
      <c r="D491" s="31"/>
      <c r="E491" s="30"/>
      <c r="F491" s="32"/>
      <c r="G491" s="32"/>
      <c r="H491" s="32"/>
      <c r="I491" s="30"/>
      <c r="J491" s="30"/>
      <c r="K491" s="32"/>
      <c r="L491" s="31"/>
      <c r="M491" s="31"/>
      <c r="N491" s="31"/>
      <c r="O491" s="32"/>
      <c r="P491" s="32"/>
      <c r="Q491" s="32"/>
      <c r="R491" s="32"/>
      <c r="S491" s="32"/>
      <c r="T491" s="32"/>
      <c r="U491" s="32"/>
      <c r="V491" s="32"/>
      <c r="W491" s="32"/>
      <c r="X491" s="32"/>
      <c r="Y491" s="32"/>
      <c r="Z491" s="32"/>
      <c r="AA491" s="32"/>
      <c r="AB491" s="34"/>
      <c r="AC491" s="32"/>
      <c r="AD491" s="32"/>
      <c r="AE491" s="32"/>
      <c r="AF491" s="34"/>
      <c r="AG491" s="32"/>
      <c r="AH491" s="30" t="e">
        <f t="shared" si="30"/>
        <v>#N/A</v>
      </c>
      <c r="AI491" s="51"/>
      <c r="AJ491" s="30" t="e">
        <f t="shared" si="29"/>
        <v>#N/A</v>
      </c>
      <c r="AK491" s="32" t="e">
        <f t="shared" si="31"/>
        <v>#N/A</v>
      </c>
    </row>
    <row r="492" spans="1:37" x14ac:dyDescent="0.3">
      <c r="A492" s="29" t="e">
        <f t="shared" si="28"/>
        <v>#N/A</v>
      </c>
      <c r="B492" s="30"/>
      <c r="C492" s="30"/>
      <c r="D492" s="31"/>
      <c r="E492" s="30"/>
      <c r="F492" s="32"/>
      <c r="G492" s="32"/>
      <c r="H492" s="32"/>
      <c r="I492" s="30"/>
      <c r="J492" s="30"/>
      <c r="K492" s="32"/>
      <c r="L492" s="31"/>
      <c r="M492" s="31"/>
      <c r="N492" s="31"/>
      <c r="O492" s="32"/>
      <c r="P492" s="32"/>
      <c r="Q492" s="32"/>
      <c r="R492" s="32"/>
      <c r="S492" s="32"/>
      <c r="T492" s="32"/>
      <c r="U492" s="32"/>
      <c r="V492" s="32"/>
      <c r="W492" s="32"/>
      <c r="X492" s="32"/>
      <c r="Y492" s="32"/>
      <c r="Z492" s="32"/>
      <c r="AA492" s="32"/>
      <c r="AB492" s="34"/>
      <c r="AC492" s="32"/>
      <c r="AD492" s="32"/>
      <c r="AE492" s="32"/>
      <c r="AF492" s="34"/>
      <c r="AG492" s="32"/>
      <c r="AH492" s="30" t="e">
        <f t="shared" si="30"/>
        <v>#N/A</v>
      </c>
      <c r="AI492" s="51"/>
      <c r="AJ492" s="30" t="e">
        <f t="shared" si="29"/>
        <v>#N/A</v>
      </c>
      <c r="AK492" s="32" t="e">
        <f t="shared" si="31"/>
        <v>#N/A</v>
      </c>
    </row>
    <row r="493" spans="1:37" x14ac:dyDescent="0.3">
      <c r="A493" s="29" t="e">
        <f t="shared" si="28"/>
        <v>#N/A</v>
      </c>
      <c r="B493" s="30"/>
      <c r="C493" s="30"/>
      <c r="D493" s="31"/>
      <c r="E493" s="30"/>
      <c r="F493" s="32"/>
      <c r="G493" s="32"/>
      <c r="H493" s="32"/>
      <c r="I493" s="30"/>
      <c r="J493" s="30"/>
      <c r="K493" s="32"/>
      <c r="L493" s="31"/>
      <c r="M493" s="31"/>
      <c r="N493" s="31"/>
      <c r="O493" s="32"/>
      <c r="P493" s="32"/>
      <c r="Q493" s="32"/>
      <c r="R493" s="32"/>
      <c r="S493" s="32"/>
      <c r="T493" s="32"/>
      <c r="U493" s="32"/>
      <c r="V493" s="32"/>
      <c r="W493" s="32"/>
      <c r="X493" s="32"/>
      <c r="Y493" s="32"/>
      <c r="Z493" s="32"/>
      <c r="AA493" s="32"/>
      <c r="AB493" s="34"/>
      <c r="AC493" s="32"/>
      <c r="AD493" s="32"/>
      <c r="AE493" s="32"/>
      <c r="AF493" s="34"/>
      <c r="AG493" s="32"/>
      <c r="AH493" s="30" t="e">
        <f t="shared" si="30"/>
        <v>#N/A</v>
      </c>
      <c r="AI493" s="51"/>
      <c r="AJ493" s="30" t="e">
        <f t="shared" si="29"/>
        <v>#N/A</v>
      </c>
      <c r="AK493" s="32" t="e">
        <f t="shared" si="31"/>
        <v>#N/A</v>
      </c>
    </row>
    <row r="494" spans="1:37" x14ac:dyDescent="0.3">
      <c r="A494" s="29" t="e">
        <f t="shared" si="28"/>
        <v>#N/A</v>
      </c>
      <c r="B494" s="30"/>
      <c r="C494" s="30"/>
      <c r="D494" s="31"/>
      <c r="E494" s="30"/>
      <c r="F494" s="32"/>
      <c r="G494" s="32"/>
      <c r="H494" s="32"/>
      <c r="I494" s="30"/>
      <c r="J494" s="30"/>
      <c r="K494" s="32"/>
      <c r="L494" s="31"/>
      <c r="M494" s="31"/>
      <c r="N494" s="31"/>
      <c r="O494" s="32"/>
      <c r="P494" s="32"/>
      <c r="Q494" s="32"/>
      <c r="R494" s="32"/>
      <c r="S494" s="32"/>
      <c r="T494" s="32"/>
      <c r="U494" s="32"/>
      <c r="V494" s="32"/>
      <c r="W494" s="32"/>
      <c r="X494" s="32"/>
      <c r="Y494" s="32"/>
      <c r="Z494" s="32"/>
      <c r="AA494" s="32"/>
      <c r="AB494" s="34"/>
      <c r="AC494" s="32"/>
      <c r="AD494" s="32"/>
      <c r="AE494" s="32"/>
      <c r="AF494" s="34"/>
      <c r="AG494" s="32"/>
      <c r="AH494" s="30" t="e">
        <f t="shared" si="30"/>
        <v>#N/A</v>
      </c>
      <c r="AI494" s="51"/>
      <c r="AJ494" s="30" t="e">
        <f t="shared" si="29"/>
        <v>#N/A</v>
      </c>
      <c r="AK494" s="32" t="e">
        <f t="shared" si="31"/>
        <v>#N/A</v>
      </c>
    </row>
    <row r="495" spans="1:37" x14ac:dyDescent="0.3">
      <c r="A495" s="29" t="e">
        <f t="shared" si="28"/>
        <v>#N/A</v>
      </c>
      <c r="B495" s="30"/>
      <c r="C495" s="30"/>
      <c r="D495" s="31"/>
      <c r="E495" s="30"/>
      <c r="F495" s="32"/>
      <c r="G495" s="32"/>
      <c r="H495" s="32"/>
      <c r="I495" s="30"/>
      <c r="J495" s="30"/>
      <c r="K495" s="32"/>
      <c r="L495" s="31"/>
      <c r="M495" s="31"/>
      <c r="N495" s="31"/>
      <c r="O495" s="32"/>
      <c r="P495" s="32"/>
      <c r="Q495" s="32"/>
      <c r="R495" s="32"/>
      <c r="S495" s="32"/>
      <c r="T495" s="32"/>
      <c r="U495" s="32"/>
      <c r="V495" s="32"/>
      <c r="W495" s="32"/>
      <c r="X495" s="32"/>
      <c r="Y495" s="32"/>
      <c r="Z495" s="32"/>
      <c r="AA495" s="32"/>
      <c r="AB495" s="34"/>
      <c r="AC495" s="32"/>
      <c r="AD495" s="32"/>
      <c r="AE495" s="32"/>
      <c r="AF495" s="34"/>
      <c r="AG495" s="32"/>
      <c r="AH495" s="30" t="e">
        <f t="shared" si="30"/>
        <v>#N/A</v>
      </c>
      <c r="AI495" s="51"/>
      <c r="AJ495" s="30" t="e">
        <f t="shared" si="29"/>
        <v>#N/A</v>
      </c>
      <c r="AK495" s="32" t="e">
        <f t="shared" si="31"/>
        <v>#N/A</v>
      </c>
    </row>
    <row r="496" spans="1:37" x14ac:dyDescent="0.3">
      <c r="A496" s="29" t="e">
        <f t="shared" si="28"/>
        <v>#N/A</v>
      </c>
      <c r="B496" s="30"/>
      <c r="C496" s="30"/>
      <c r="D496" s="31"/>
      <c r="E496" s="30"/>
      <c r="F496" s="32"/>
      <c r="G496" s="32"/>
      <c r="H496" s="32"/>
      <c r="I496" s="30"/>
      <c r="J496" s="30"/>
      <c r="K496" s="32"/>
      <c r="L496" s="31"/>
      <c r="M496" s="31"/>
      <c r="N496" s="31"/>
      <c r="O496" s="32"/>
      <c r="P496" s="32"/>
      <c r="Q496" s="32"/>
      <c r="R496" s="32"/>
      <c r="S496" s="32"/>
      <c r="T496" s="32"/>
      <c r="U496" s="32"/>
      <c r="V496" s="32"/>
      <c r="W496" s="32"/>
      <c r="X496" s="32"/>
      <c r="Y496" s="32"/>
      <c r="Z496" s="32"/>
      <c r="AA496" s="32"/>
      <c r="AB496" s="34"/>
      <c r="AC496" s="32"/>
      <c r="AD496" s="32"/>
      <c r="AE496" s="32"/>
      <c r="AF496" s="34"/>
      <c r="AG496" s="32"/>
      <c r="AH496" s="30" t="e">
        <f t="shared" si="30"/>
        <v>#N/A</v>
      </c>
      <c r="AI496" s="51"/>
      <c r="AJ496" s="30" t="e">
        <f t="shared" si="29"/>
        <v>#N/A</v>
      </c>
      <c r="AK496" s="32" t="e">
        <f t="shared" si="31"/>
        <v>#N/A</v>
      </c>
    </row>
    <row r="497" spans="1:37" x14ac:dyDescent="0.3">
      <c r="A497" s="29" t="e">
        <f t="shared" si="28"/>
        <v>#N/A</v>
      </c>
      <c r="B497" s="30"/>
      <c r="C497" s="30"/>
      <c r="D497" s="31"/>
      <c r="E497" s="30"/>
      <c r="F497" s="32"/>
      <c r="G497" s="32"/>
      <c r="H497" s="32"/>
      <c r="I497" s="30"/>
      <c r="J497" s="30"/>
      <c r="K497" s="32"/>
      <c r="L497" s="31"/>
      <c r="M497" s="31"/>
      <c r="N497" s="31"/>
      <c r="O497" s="32"/>
      <c r="P497" s="32"/>
      <c r="Q497" s="32"/>
      <c r="R497" s="32"/>
      <c r="S497" s="32"/>
      <c r="T497" s="32"/>
      <c r="U497" s="32"/>
      <c r="V497" s="32"/>
      <c r="W497" s="32"/>
      <c r="X497" s="32"/>
      <c r="Y497" s="32"/>
      <c r="Z497" s="32"/>
      <c r="AA497" s="32"/>
      <c r="AB497" s="34"/>
      <c r="AC497" s="32"/>
      <c r="AD497" s="32"/>
      <c r="AE497" s="32"/>
      <c r="AF497" s="34"/>
      <c r="AG497" s="32"/>
      <c r="AH497" s="30" t="e">
        <f t="shared" si="30"/>
        <v>#N/A</v>
      </c>
      <c r="AI497" s="51"/>
      <c r="AJ497" s="30" t="e">
        <f t="shared" si="29"/>
        <v>#N/A</v>
      </c>
      <c r="AK497" s="32" t="e">
        <f t="shared" si="31"/>
        <v>#N/A</v>
      </c>
    </row>
    <row r="498" spans="1:37" x14ac:dyDescent="0.3">
      <c r="A498" s="29" t="e">
        <f t="shared" si="28"/>
        <v>#N/A</v>
      </c>
      <c r="B498" s="30"/>
      <c r="C498" s="30"/>
      <c r="D498" s="31"/>
      <c r="E498" s="30"/>
      <c r="F498" s="32"/>
      <c r="G498" s="32"/>
      <c r="H498" s="32"/>
      <c r="I498" s="30"/>
      <c r="J498" s="30"/>
      <c r="K498" s="32"/>
      <c r="L498" s="31"/>
      <c r="M498" s="31"/>
      <c r="N498" s="31"/>
      <c r="O498" s="32"/>
      <c r="P498" s="32"/>
      <c r="Q498" s="32"/>
      <c r="R498" s="32"/>
      <c r="S498" s="32"/>
      <c r="T498" s="32"/>
      <c r="U498" s="32"/>
      <c r="V498" s="32"/>
      <c r="W498" s="32"/>
      <c r="X498" s="32"/>
      <c r="Y498" s="32"/>
      <c r="Z498" s="32"/>
      <c r="AA498" s="32"/>
      <c r="AB498" s="34"/>
      <c r="AC498" s="32"/>
      <c r="AD498" s="32"/>
      <c r="AE498" s="32"/>
      <c r="AF498" s="34"/>
      <c r="AG498" s="32"/>
      <c r="AH498" s="30" t="e">
        <f t="shared" si="30"/>
        <v>#N/A</v>
      </c>
      <c r="AI498" s="51"/>
      <c r="AJ498" s="30" t="e">
        <f t="shared" si="29"/>
        <v>#N/A</v>
      </c>
      <c r="AK498" s="32" t="e">
        <f t="shared" si="31"/>
        <v>#N/A</v>
      </c>
    </row>
    <row r="499" spans="1:37" x14ac:dyDescent="0.3">
      <c r="A499" s="29" t="e">
        <f t="shared" si="28"/>
        <v>#N/A</v>
      </c>
      <c r="B499" s="30"/>
      <c r="C499" s="30"/>
      <c r="D499" s="31"/>
      <c r="E499" s="30"/>
      <c r="F499" s="32"/>
      <c r="G499" s="32"/>
      <c r="H499" s="32"/>
      <c r="I499" s="30"/>
      <c r="J499" s="30"/>
      <c r="K499" s="32"/>
      <c r="L499" s="31"/>
      <c r="M499" s="31"/>
      <c r="N499" s="31"/>
      <c r="O499" s="32"/>
      <c r="P499" s="32"/>
      <c r="Q499" s="32"/>
      <c r="R499" s="32"/>
      <c r="S499" s="32"/>
      <c r="T499" s="32"/>
      <c r="U499" s="32"/>
      <c r="V499" s="32"/>
      <c r="W499" s="32"/>
      <c r="X499" s="32"/>
      <c r="Y499" s="32"/>
      <c r="Z499" s="32"/>
      <c r="AA499" s="32"/>
      <c r="AB499" s="34"/>
      <c r="AC499" s="32"/>
      <c r="AD499" s="32"/>
      <c r="AE499" s="32"/>
      <c r="AF499" s="34"/>
      <c r="AG499" s="32"/>
      <c r="AH499" s="30" t="e">
        <f t="shared" si="30"/>
        <v>#N/A</v>
      </c>
      <c r="AI499" s="51"/>
      <c r="AJ499" s="30" t="e">
        <f t="shared" si="29"/>
        <v>#N/A</v>
      </c>
      <c r="AK499" s="32" t="e">
        <f t="shared" si="31"/>
        <v>#N/A</v>
      </c>
    </row>
    <row r="500" spans="1:37" x14ac:dyDescent="0.3">
      <c r="A500" s="29" t="e">
        <f t="shared" si="28"/>
        <v>#N/A</v>
      </c>
      <c r="B500" s="30"/>
      <c r="C500" s="30"/>
      <c r="D500" s="31"/>
      <c r="E500" s="30"/>
      <c r="F500" s="32"/>
      <c r="G500" s="32"/>
      <c r="H500" s="32"/>
      <c r="I500" s="30"/>
      <c r="J500" s="30"/>
      <c r="K500" s="32"/>
      <c r="L500" s="31"/>
      <c r="M500" s="31"/>
      <c r="N500" s="31"/>
      <c r="O500" s="32"/>
      <c r="P500" s="32"/>
      <c r="Q500" s="32"/>
      <c r="R500" s="32"/>
      <c r="S500" s="32"/>
      <c r="T500" s="32"/>
      <c r="U500" s="32"/>
      <c r="V500" s="32"/>
      <c r="W500" s="32"/>
      <c r="X500" s="32"/>
      <c r="Y500" s="32"/>
      <c r="Z500" s="32"/>
      <c r="AA500" s="32"/>
      <c r="AB500" s="34"/>
      <c r="AC500" s="32"/>
      <c r="AD500" s="32"/>
      <c r="AE500" s="32"/>
      <c r="AF500" s="34"/>
      <c r="AG500" s="32"/>
      <c r="AH500" s="30" t="e">
        <f t="shared" si="30"/>
        <v>#N/A</v>
      </c>
      <c r="AI500" s="51"/>
      <c r="AJ500" s="30" t="e">
        <f t="shared" si="29"/>
        <v>#N/A</v>
      </c>
      <c r="AK500" s="32" t="e">
        <f t="shared" si="31"/>
        <v>#N/A</v>
      </c>
    </row>
    <row r="501" spans="1:37" x14ac:dyDescent="0.3">
      <c r="A501" s="29" t="e">
        <f t="shared" si="28"/>
        <v>#N/A</v>
      </c>
      <c r="B501" s="30"/>
      <c r="C501" s="30"/>
      <c r="D501" s="31"/>
      <c r="E501" s="30"/>
      <c r="F501" s="32"/>
      <c r="G501" s="32"/>
      <c r="H501" s="32"/>
      <c r="I501" s="30"/>
      <c r="J501" s="30"/>
      <c r="K501" s="32"/>
      <c r="L501" s="31"/>
      <c r="M501" s="31"/>
      <c r="N501" s="31"/>
      <c r="O501" s="32"/>
      <c r="P501" s="32"/>
      <c r="Q501" s="32"/>
      <c r="R501" s="32"/>
      <c r="S501" s="32"/>
      <c r="T501" s="32"/>
      <c r="U501" s="32"/>
      <c r="V501" s="32"/>
      <c r="W501" s="32"/>
      <c r="X501" s="32"/>
      <c r="Y501" s="32"/>
      <c r="Z501" s="32"/>
      <c r="AA501" s="32"/>
      <c r="AB501" s="34"/>
      <c r="AC501" s="32"/>
      <c r="AD501" s="32"/>
      <c r="AE501" s="32"/>
      <c r="AF501" s="34"/>
      <c r="AG501" s="32"/>
      <c r="AH501" s="30" t="e">
        <f t="shared" si="30"/>
        <v>#N/A</v>
      </c>
      <c r="AI501" s="51"/>
      <c r="AJ501" s="30" t="e">
        <f t="shared" si="29"/>
        <v>#N/A</v>
      </c>
      <c r="AK501" s="32" t="e">
        <f t="shared" si="31"/>
        <v>#N/A</v>
      </c>
    </row>
    <row r="502" spans="1:37" x14ac:dyDescent="0.3">
      <c r="A502" s="29" t="e">
        <f t="shared" si="28"/>
        <v>#N/A</v>
      </c>
      <c r="B502" s="30"/>
      <c r="C502" s="30"/>
      <c r="D502" s="31"/>
      <c r="E502" s="30"/>
      <c r="F502" s="32"/>
      <c r="G502" s="32"/>
      <c r="H502" s="32"/>
      <c r="I502" s="30"/>
      <c r="J502" s="30"/>
      <c r="K502" s="32"/>
      <c r="L502" s="31"/>
      <c r="M502" s="31"/>
      <c r="N502" s="31"/>
      <c r="O502" s="32"/>
      <c r="P502" s="32"/>
      <c r="Q502" s="32"/>
      <c r="R502" s="32"/>
      <c r="S502" s="32"/>
      <c r="T502" s="32"/>
      <c r="U502" s="32"/>
      <c r="V502" s="32"/>
      <c r="W502" s="32"/>
      <c r="X502" s="32"/>
      <c r="Y502" s="32"/>
      <c r="Z502" s="32"/>
      <c r="AA502" s="32"/>
      <c r="AB502" s="34"/>
      <c r="AC502" s="32"/>
      <c r="AD502" s="32"/>
      <c r="AE502" s="32"/>
      <c r="AF502" s="34"/>
      <c r="AG502" s="32"/>
      <c r="AH502" s="30" t="e">
        <f t="shared" si="30"/>
        <v>#N/A</v>
      </c>
      <c r="AI502" s="51"/>
      <c r="AJ502" s="30" t="e">
        <f t="shared" si="29"/>
        <v>#N/A</v>
      </c>
      <c r="AK502" s="32" t="e">
        <f t="shared" si="31"/>
        <v>#N/A</v>
      </c>
    </row>
    <row r="503" spans="1:37" x14ac:dyDescent="0.3">
      <c r="A503" s="29" t="e">
        <f t="shared" si="28"/>
        <v>#N/A</v>
      </c>
      <c r="B503" s="30"/>
      <c r="C503" s="30"/>
      <c r="D503" s="31"/>
      <c r="E503" s="30"/>
      <c r="F503" s="32"/>
      <c r="G503" s="32"/>
      <c r="H503" s="32"/>
      <c r="I503" s="30"/>
      <c r="J503" s="30"/>
      <c r="K503" s="32"/>
      <c r="L503" s="31"/>
      <c r="M503" s="31"/>
      <c r="N503" s="31"/>
      <c r="O503" s="32"/>
      <c r="P503" s="32"/>
      <c r="Q503" s="32"/>
      <c r="R503" s="32"/>
      <c r="S503" s="32"/>
      <c r="T503" s="32"/>
      <c r="U503" s="32"/>
      <c r="V503" s="32"/>
      <c r="W503" s="32"/>
      <c r="X503" s="32"/>
      <c r="Y503" s="32"/>
      <c r="Z503" s="32"/>
      <c r="AA503" s="32"/>
      <c r="AB503" s="34"/>
      <c r="AC503" s="32"/>
      <c r="AD503" s="32"/>
      <c r="AE503" s="32"/>
      <c r="AF503" s="34"/>
      <c r="AG503" s="32"/>
      <c r="AH503" s="30" t="e">
        <f t="shared" si="30"/>
        <v>#N/A</v>
      </c>
      <c r="AI503" s="51"/>
      <c r="AJ503" s="30" t="e">
        <f t="shared" si="29"/>
        <v>#N/A</v>
      </c>
      <c r="AK503" s="32" t="e">
        <f t="shared" si="31"/>
        <v>#N/A</v>
      </c>
    </row>
    <row r="504" spans="1:37" x14ac:dyDescent="0.3">
      <c r="A504" s="29" t="e">
        <f t="shared" si="28"/>
        <v>#N/A</v>
      </c>
      <c r="B504" s="30"/>
      <c r="C504" s="30"/>
      <c r="D504" s="31"/>
      <c r="E504" s="30"/>
      <c r="F504" s="32"/>
      <c r="G504" s="32"/>
      <c r="H504" s="32"/>
      <c r="I504" s="30"/>
      <c r="J504" s="30"/>
      <c r="K504" s="32"/>
      <c r="L504" s="31"/>
      <c r="M504" s="31"/>
      <c r="N504" s="31"/>
      <c r="O504" s="32"/>
      <c r="P504" s="32"/>
      <c r="Q504" s="32"/>
      <c r="R504" s="32"/>
      <c r="S504" s="32"/>
      <c r="T504" s="32"/>
      <c r="U504" s="32"/>
      <c r="V504" s="32"/>
      <c r="W504" s="32"/>
      <c r="X504" s="32"/>
      <c r="Y504" s="32"/>
      <c r="Z504" s="32"/>
      <c r="AA504" s="32"/>
      <c r="AB504" s="34"/>
      <c r="AC504" s="32"/>
      <c r="AD504" s="32"/>
      <c r="AE504" s="32"/>
      <c r="AF504" s="34"/>
      <c r="AG504" s="32"/>
      <c r="AH504" s="30" t="e">
        <f t="shared" si="30"/>
        <v>#N/A</v>
      </c>
      <c r="AI504" s="51"/>
      <c r="AJ504" s="30" t="e">
        <f t="shared" si="29"/>
        <v>#N/A</v>
      </c>
      <c r="AK504" s="32" t="e">
        <f t="shared" si="31"/>
        <v>#N/A</v>
      </c>
    </row>
    <row r="505" spans="1:37" x14ac:dyDescent="0.3">
      <c r="A505" s="29" t="e">
        <f t="shared" si="28"/>
        <v>#N/A</v>
      </c>
      <c r="B505" s="30"/>
      <c r="C505" s="30"/>
      <c r="D505" s="31"/>
      <c r="E505" s="30"/>
      <c r="F505" s="32"/>
      <c r="G505" s="32"/>
      <c r="H505" s="32"/>
      <c r="I505" s="30"/>
      <c r="J505" s="30"/>
      <c r="K505" s="32"/>
      <c r="L505" s="31"/>
      <c r="M505" s="31"/>
      <c r="N505" s="31"/>
      <c r="O505" s="32"/>
      <c r="P505" s="32"/>
      <c r="Q505" s="32"/>
      <c r="R505" s="32"/>
      <c r="S505" s="32"/>
      <c r="T505" s="32"/>
      <c r="U505" s="32"/>
      <c r="V505" s="32"/>
      <c r="W505" s="32"/>
      <c r="X505" s="32"/>
      <c r="Y505" s="32"/>
      <c r="Z505" s="32"/>
      <c r="AA505" s="32"/>
      <c r="AB505" s="34"/>
      <c r="AC505" s="32"/>
      <c r="AD505" s="32"/>
      <c r="AE505" s="32"/>
      <c r="AF505" s="34"/>
      <c r="AG505" s="32"/>
      <c r="AH505" s="30" t="e">
        <f t="shared" si="30"/>
        <v>#N/A</v>
      </c>
      <c r="AI505" s="51"/>
      <c r="AJ505" s="30" t="e">
        <f t="shared" si="29"/>
        <v>#N/A</v>
      </c>
      <c r="AK505" s="32" t="e">
        <f t="shared" si="31"/>
        <v>#N/A</v>
      </c>
    </row>
    <row r="506" spans="1:37" x14ac:dyDescent="0.3">
      <c r="A506" s="29" t="e">
        <f t="shared" si="28"/>
        <v>#N/A</v>
      </c>
      <c r="B506" s="30"/>
      <c r="C506" s="30"/>
      <c r="D506" s="31"/>
      <c r="E506" s="30"/>
      <c r="F506" s="32"/>
      <c r="G506" s="32"/>
      <c r="H506" s="32"/>
      <c r="I506" s="30"/>
      <c r="J506" s="30"/>
      <c r="K506" s="32"/>
      <c r="L506" s="31"/>
      <c r="M506" s="31"/>
      <c r="N506" s="31"/>
      <c r="O506" s="32"/>
      <c r="P506" s="32"/>
      <c r="Q506" s="32"/>
      <c r="R506" s="32"/>
      <c r="S506" s="32"/>
      <c r="T506" s="32"/>
      <c r="U506" s="32"/>
      <c r="V506" s="32"/>
      <c r="W506" s="32"/>
      <c r="X506" s="32"/>
      <c r="Y506" s="32"/>
      <c r="Z506" s="32"/>
      <c r="AA506" s="32"/>
      <c r="AB506" s="34"/>
      <c r="AC506" s="32"/>
      <c r="AD506" s="32"/>
      <c r="AE506" s="32"/>
      <c r="AF506" s="34"/>
      <c r="AG506" s="32"/>
      <c r="AH506" s="30" t="e">
        <f t="shared" si="30"/>
        <v>#N/A</v>
      </c>
      <c r="AI506" s="51"/>
      <c r="AJ506" s="30" t="e">
        <f t="shared" si="29"/>
        <v>#N/A</v>
      </c>
      <c r="AK506" s="32" t="e">
        <f t="shared" si="31"/>
        <v>#N/A</v>
      </c>
    </row>
    <row r="507" spans="1:37" x14ac:dyDescent="0.3">
      <c r="A507" s="29" t="e">
        <f t="shared" si="28"/>
        <v>#N/A</v>
      </c>
      <c r="B507" s="30"/>
      <c r="C507" s="30"/>
      <c r="D507" s="31"/>
      <c r="E507" s="30"/>
      <c r="F507" s="32"/>
      <c r="G507" s="32"/>
      <c r="H507" s="32"/>
      <c r="I507" s="30"/>
      <c r="J507" s="30"/>
      <c r="K507" s="32"/>
      <c r="L507" s="31"/>
      <c r="M507" s="31"/>
      <c r="N507" s="31"/>
      <c r="O507" s="32"/>
      <c r="P507" s="32"/>
      <c r="Q507" s="32"/>
      <c r="R507" s="32"/>
      <c r="S507" s="32"/>
      <c r="T507" s="32"/>
      <c r="U507" s="32"/>
      <c r="V507" s="32"/>
      <c r="W507" s="32"/>
      <c r="X507" s="32"/>
      <c r="Y507" s="32"/>
      <c r="Z507" s="32"/>
      <c r="AA507" s="32"/>
      <c r="AB507" s="34"/>
      <c r="AC507" s="32"/>
      <c r="AD507" s="32"/>
      <c r="AE507" s="32"/>
      <c r="AF507" s="34"/>
      <c r="AG507" s="32"/>
      <c r="AH507" s="30" t="e">
        <f t="shared" si="30"/>
        <v>#N/A</v>
      </c>
      <c r="AI507" s="51"/>
      <c r="AJ507" s="30" t="e">
        <f t="shared" si="29"/>
        <v>#N/A</v>
      </c>
      <c r="AK507" s="32" t="e">
        <f t="shared" si="31"/>
        <v>#N/A</v>
      </c>
    </row>
    <row r="508" spans="1:37" x14ac:dyDescent="0.3">
      <c r="A508" s="29" t="e">
        <f t="shared" si="28"/>
        <v>#N/A</v>
      </c>
      <c r="B508" s="30"/>
      <c r="C508" s="30"/>
      <c r="D508" s="31"/>
      <c r="E508" s="30"/>
      <c r="F508" s="32"/>
      <c r="G508" s="32"/>
      <c r="H508" s="32"/>
      <c r="I508" s="30"/>
      <c r="J508" s="30"/>
      <c r="K508" s="32"/>
      <c r="L508" s="31"/>
      <c r="M508" s="31"/>
      <c r="N508" s="31"/>
      <c r="O508" s="32"/>
      <c r="P508" s="32"/>
      <c r="Q508" s="32"/>
      <c r="R508" s="32"/>
      <c r="S508" s="32"/>
      <c r="T508" s="32"/>
      <c r="U508" s="32"/>
      <c r="V508" s="32"/>
      <c r="W508" s="32"/>
      <c r="X508" s="32"/>
      <c r="Y508" s="32"/>
      <c r="Z508" s="32"/>
      <c r="AA508" s="32"/>
      <c r="AB508" s="34"/>
      <c r="AC508" s="32"/>
      <c r="AD508" s="32"/>
      <c r="AE508" s="32"/>
      <c r="AF508" s="34"/>
      <c r="AG508" s="32"/>
      <c r="AH508" s="30" t="e">
        <f t="shared" si="30"/>
        <v>#N/A</v>
      </c>
      <c r="AI508" s="51"/>
      <c r="AJ508" s="30" t="e">
        <f t="shared" si="29"/>
        <v>#N/A</v>
      </c>
      <c r="AK508" s="32" t="e">
        <f t="shared" si="31"/>
        <v>#N/A</v>
      </c>
    </row>
    <row r="509" spans="1:37" x14ac:dyDescent="0.3">
      <c r="A509" s="29" t="e">
        <f t="shared" si="28"/>
        <v>#N/A</v>
      </c>
      <c r="B509" s="30"/>
      <c r="C509" s="30"/>
      <c r="D509" s="31"/>
      <c r="E509" s="30"/>
      <c r="F509" s="32"/>
      <c r="G509" s="32"/>
      <c r="H509" s="32"/>
      <c r="I509" s="30"/>
      <c r="J509" s="30"/>
      <c r="K509" s="32"/>
      <c r="L509" s="31"/>
      <c r="M509" s="31"/>
      <c r="N509" s="31"/>
      <c r="O509" s="32"/>
      <c r="P509" s="32"/>
      <c r="Q509" s="32"/>
      <c r="R509" s="32"/>
      <c r="S509" s="32"/>
      <c r="T509" s="32"/>
      <c r="U509" s="32"/>
      <c r="V509" s="32"/>
      <c r="W509" s="32"/>
      <c r="X509" s="32"/>
      <c r="Y509" s="32"/>
      <c r="Z509" s="32"/>
      <c r="AA509" s="32"/>
      <c r="AB509" s="34"/>
      <c r="AC509" s="32"/>
      <c r="AD509" s="32"/>
      <c r="AE509" s="32"/>
      <c r="AF509" s="34"/>
      <c r="AG509" s="32"/>
      <c r="AH509" s="30" t="e">
        <f t="shared" si="30"/>
        <v>#N/A</v>
      </c>
      <c r="AI509" s="51"/>
      <c r="AJ509" s="30" t="e">
        <f t="shared" si="29"/>
        <v>#N/A</v>
      </c>
      <c r="AK509" s="32" t="e">
        <f t="shared" si="31"/>
        <v>#N/A</v>
      </c>
    </row>
    <row r="510" spans="1:37" x14ac:dyDescent="0.3">
      <c r="A510" s="29" t="e">
        <f t="shared" si="28"/>
        <v>#N/A</v>
      </c>
      <c r="B510" s="30"/>
      <c r="C510" s="30"/>
      <c r="D510" s="31"/>
      <c r="E510" s="30"/>
      <c r="F510" s="32"/>
      <c r="G510" s="32"/>
      <c r="H510" s="32"/>
      <c r="I510" s="30"/>
      <c r="J510" s="30"/>
      <c r="K510" s="32"/>
      <c r="L510" s="31"/>
      <c r="M510" s="31"/>
      <c r="N510" s="31"/>
      <c r="O510" s="32"/>
      <c r="P510" s="32"/>
      <c r="Q510" s="32"/>
      <c r="R510" s="32"/>
      <c r="S510" s="32"/>
      <c r="T510" s="32"/>
      <c r="U510" s="32"/>
      <c r="V510" s="32"/>
      <c r="W510" s="32"/>
      <c r="X510" s="32"/>
      <c r="Y510" s="32"/>
      <c r="Z510" s="32"/>
      <c r="AA510" s="32"/>
      <c r="AB510" s="34"/>
      <c r="AC510" s="32"/>
      <c r="AD510" s="32"/>
      <c r="AE510" s="32"/>
      <c r="AF510" s="34"/>
      <c r="AG510" s="32"/>
      <c r="AH510" s="30" t="e">
        <f t="shared" si="30"/>
        <v>#N/A</v>
      </c>
      <c r="AI510" s="51"/>
      <c r="AJ510" s="30" t="e">
        <f t="shared" si="29"/>
        <v>#N/A</v>
      </c>
      <c r="AK510" s="32" t="e">
        <f t="shared" si="31"/>
        <v>#N/A</v>
      </c>
    </row>
    <row r="511" spans="1:37" x14ac:dyDescent="0.3">
      <c r="A511" s="29" t="e">
        <f t="shared" si="28"/>
        <v>#N/A</v>
      </c>
      <c r="B511" s="30"/>
      <c r="C511" s="30"/>
      <c r="D511" s="31"/>
      <c r="E511" s="30"/>
      <c r="F511" s="32"/>
      <c r="G511" s="32"/>
      <c r="H511" s="32"/>
      <c r="I511" s="30"/>
      <c r="J511" s="30"/>
      <c r="K511" s="32"/>
      <c r="L511" s="31"/>
      <c r="M511" s="31"/>
      <c r="N511" s="31"/>
      <c r="O511" s="32"/>
      <c r="P511" s="32"/>
      <c r="Q511" s="32"/>
      <c r="R511" s="32"/>
      <c r="S511" s="32"/>
      <c r="T511" s="32"/>
      <c r="U511" s="32"/>
      <c r="V511" s="32"/>
      <c r="W511" s="32"/>
      <c r="X511" s="32"/>
      <c r="Y511" s="32"/>
      <c r="Z511" s="32"/>
      <c r="AA511" s="32"/>
      <c r="AB511" s="34"/>
      <c r="AC511" s="32"/>
      <c r="AD511" s="32"/>
      <c r="AE511" s="32"/>
      <c r="AF511" s="34"/>
      <c r="AG511" s="32"/>
      <c r="AH511" s="30" t="e">
        <f t="shared" si="30"/>
        <v>#N/A</v>
      </c>
      <c r="AI511" s="51"/>
      <c r="AJ511" s="30" t="e">
        <f t="shared" si="29"/>
        <v>#N/A</v>
      </c>
      <c r="AK511" s="32" t="e">
        <f t="shared" si="31"/>
        <v>#N/A</v>
      </c>
    </row>
    <row r="512" spans="1:37" x14ac:dyDescent="0.3">
      <c r="A512" s="29" t="e">
        <f t="shared" si="28"/>
        <v>#N/A</v>
      </c>
      <c r="B512" s="30"/>
      <c r="C512" s="30"/>
      <c r="D512" s="31"/>
      <c r="E512" s="30"/>
      <c r="F512" s="32"/>
      <c r="G512" s="32"/>
      <c r="H512" s="32"/>
      <c r="I512" s="30"/>
      <c r="J512" s="30"/>
      <c r="K512" s="32"/>
      <c r="L512" s="31"/>
      <c r="M512" s="31"/>
      <c r="N512" s="31"/>
      <c r="O512" s="32"/>
      <c r="P512" s="32"/>
      <c r="Q512" s="32"/>
      <c r="R512" s="32"/>
      <c r="S512" s="32"/>
      <c r="T512" s="32"/>
      <c r="U512" s="32"/>
      <c r="V512" s="32"/>
      <c r="W512" s="32"/>
      <c r="X512" s="32"/>
      <c r="Y512" s="32"/>
      <c r="Z512" s="32"/>
      <c r="AA512" s="32"/>
      <c r="AB512" s="34"/>
      <c r="AC512" s="32"/>
      <c r="AD512" s="32"/>
      <c r="AE512" s="32"/>
      <c r="AF512" s="34"/>
      <c r="AG512" s="32"/>
      <c r="AH512" s="30" t="e">
        <f t="shared" si="30"/>
        <v>#N/A</v>
      </c>
      <c r="AI512" s="51"/>
      <c r="AJ512" s="30" t="e">
        <f t="shared" si="29"/>
        <v>#N/A</v>
      </c>
      <c r="AK512" s="32" t="e">
        <f t="shared" si="31"/>
        <v>#N/A</v>
      </c>
    </row>
    <row r="513" spans="1:37" x14ac:dyDescent="0.3">
      <c r="A513" s="29" t="e">
        <f t="shared" si="28"/>
        <v>#N/A</v>
      </c>
      <c r="B513" s="30"/>
      <c r="C513" s="30"/>
      <c r="D513" s="31"/>
      <c r="E513" s="30"/>
      <c r="F513" s="32"/>
      <c r="G513" s="32"/>
      <c r="H513" s="32"/>
      <c r="I513" s="30"/>
      <c r="J513" s="30"/>
      <c r="K513" s="32"/>
      <c r="L513" s="31"/>
      <c r="M513" s="31"/>
      <c r="N513" s="31"/>
      <c r="O513" s="32"/>
      <c r="P513" s="32"/>
      <c r="Q513" s="32"/>
      <c r="R513" s="32"/>
      <c r="S513" s="32"/>
      <c r="T513" s="32"/>
      <c r="U513" s="32"/>
      <c r="V513" s="32"/>
      <c r="W513" s="32"/>
      <c r="X513" s="32"/>
      <c r="Y513" s="32"/>
      <c r="Z513" s="32"/>
      <c r="AA513" s="32"/>
      <c r="AB513" s="34"/>
      <c r="AC513" s="32"/>
      <c r="AD513" s="32"/>
      <c r="AE513" s="32"/>
      <c r="AF513" s="34"/>
      <c r="AG513" s="32"/>
      <c r="AH513" s="30" t="e">
        <f t="shared" si="30"/>
        <v>#N/A</v>
      </c>
      <c r="AI513" s="51"/>
      <c r="AJ513" s="30" t="e">
        <f t="shared" si="29"/>
        <v>#N/A</v>
      </c>
      <c r="AK513" s="32" t="e">
        <f t="shared" si="31"/>
        <v>#N/A</v>
      </c>
    </row>
    <row r="514" spans="1:37" x14ac:dyDescent="0.3">
      <c r="A514" s="29" t="e">
        <f t="shared" si="28"/>
        <v>#N/A</v>
      </c>
      <c r="B514" s="30"/>
      <c r="C514" s="30"/>
      <c r="D514" s="31"/>
      <c r="E514" s="30"/>
      <c r="F514" s="32"/>
      <c r="G514" s="32"/>
      <c r="H514" s="32"/>
      <c r="I514" s="30"/>
      <c r="J514" s="30"/>
      <c r="K514" s="32"/>
      <c r="L514" s="31"/>
      <c r="M514" s="31"/>
      <c r="N514" s="31"/>
      <c r="O514" s="32"/>
      <c r="P514" s="32"/>
      <c r="Q514" s="32"/>
      <c r="R514" s="32"/>
      <c r="S514" s="32"/>
      <c r="T514" s="32"/>
      <c r="U514" s="32"/>
      <c r="V514" s="32"/>
      <c r="W514" s="32"/>
      <c r="X514" s="32"/>
      <c r="Y514" s="32"/>
      <c r="Z514" s="32"/>
      <c r="AA514" s="32"/>
      <c r="AB514" s="34"/>
      <c r="AC514" s="32"/>
      <c r="AD514" s="32"/>
      <c r="AE514" s="32"/>
      <c r="AF514" s="34"/>
      <c r="AG514" s="32"/>
      <c r="AH514" s="30" t="e">
        <f t="shared" si="30"/>
        <v>#N/A</v>
      </c>
      <c r="AI514" s="51"/>
      <c r="AJ514" s="30" t="e">
        <f t="shared" si="29"/>
        <v>#N/A</v>
      </c>
      <c r="AK514" s="32" t="e">
        <f t="shared" si="31"/>
        <v>#N/A</v>
      </c>
    </row>
    <row r="515" spans="1:37" x14ac:dyDescent="0.3">
      <c r="A515" s="29" t="e">
        <f t="shared" si="28"/>
        <v>#N/A</v>
      </c>
      <c r="B515" s="30"/>
      <c r="C515" s="30"/>
      <c r="D515" s="31"/>
      <c r="E515" s="30"/>
      <c r="F515" s="32"/>
      <c r="G515" s="32"/>
      <c r="H515" s="32"/>
      <c r="I515" s="30"/>
      <c r="J515" s="30"/>
      <c r="K515" s="32"/>
      <c r="L515" s="31"/>
      <c r="M515" s="31"/>
      <c r="N515" s="31"/>
      <c r="O515" s="32"/>
      <c r="P515" s="32"/>
      <c r="Q515" s="32"/>
      <c r="R515" s="32"/>
      <c r="S515" s="32"/>
      <c r="T515" s="32"/>
      <c r="U515" s="32"/>
      <c r="V515" s="32"/>
      <c r="W515" s="32"/>
      <c r="X515" s="32"/>
      <c r="Y515" s="32"/>
      <c r="Z515" s="32"/>
      <c r="AA515" s="32"/>
      <c r="AB515" s="34"/>
      <c r="AC515" s="32"/>
      <c r="AD515" s="32"/>
      <c r="AE515" s="32"/>
      <c r="AF515" s="34"/>
      <c r="AG515" s="32"/>
      <c r="AH515" s="30" t="e">
        <f t="shared" si="30"/>
        <v>#N/A</v>
      </c>
      <c r="AI515" s="51"/>
      <c r="AJ515" s="30" t="e">
        <f t="shared" si="29"/>
        <v>#N/A</v>
      </c>
      <c r="AK515" s="32" t="e">
        <f t="shared" si="31"/>
        <v>#N/A</v>
      </c>
    </row>
    <row r="516" spans="1:37" x14ac:dyDescent="0.3">
      <c r="A516" s="29" t="e">
        <f t="shared" si="28"/>
        <v>#N/A</v>
      </c>
      <c r="B516" s="30"/>
      <c r="C516" s="30"/>
      <c r="D516" s="31"/>
      <c r="E516" s="30"/>
      <c r="F516" s="32"/>
      <c r="G516" s="32"/>
      <c r="H516" s="32"/>
      <c r="I516" s="30"/>
      <c r="J516" s="30"/>
      <c r="K516" s="32"/>
      <c r="L516" s="31"/>
      <c r="M516" s="31"/>
      <c r="N516" s="31"/>
      <c r="O516" s="32"/>
      <c r="P516" s="32"/>
      <c r="Q516" s="32"/>
      <c r="R516" s="32"/>
      <c r="S516" s="32"/>
      <c r="T516" s="32"/>
      <c r="U516" s="32"/>
      <c r="V516" s="32"/>
      <c r="W516" s="32"/>
      <c r="X516" s="32"/>
      <c r="Y516" s="32"/>
      <c r="Z516" s="32"/>
      <c r="AA516" s="32"/>
      <c r="AB516" s="34"/>
      <c r="AC516" s="32"/>
      <c r="AD516" s="32"/>
      <c r="AE516" s="32"/>
      <c r="AF516" s="34"/>
      <c r="AG516" s="32"/>
      <c r="AH516" s="30" t="e">
        <f t="shared" si="30"/>
        <v>#N/A</v>
      </c>
      <c r="AI516" s="51"/>
      <c r="AJ516" s="30" t="e">
        <f t="shared" si="29"/>
        <v>#N/A</v>
      </c>
      <c r="AK516" s="32" t="e">
        <f t="shared" si="31"/>
        <v>#N/A</v>
      </c>
    </row>
    <row r="517" spans="1:37" x14ac:dyDescent="0.3">
      <c r="A517" s="29" t="e">
        <f t="shared" si="28"/>
        <v>#N/A</v>
      </c>
      <c r="B517" s="30"/>
      <c r="C517" s="30"/>
      <c r="D517" s="31"/>
      <c r="E517" s="30"/>
      <c r="F517" s="32"/>
      <c r="G517" s="32"/>
      <c r="H517" s="32"/>
      <c r="I517" s="30"/>
      <c r="J517" s="30"/>
      <c r="K517" s="32"/>
      <c r="L517" s="31"/>
      <c r="M517" s="31"/>
      <c r="N517" s="31"/>
      <c r="O517" s="32"/>
      <c r="P517" s="32"/>
      <c r="Q517" s="32"/>
      <c r="R517" s="32"/>
      <c r="S517" s="32"/>
      <c r="T517" s="32"/>
      <c r="U517" s="32"/>
      <c r="V517" s="32"/>
      <c r="W517" s="32"/>
      <c r="X517" s="32"/>
      <c r="Y517" s="32"/>
      <c r="Z517" s="32"/>
      <c r="AA517" s="32"/>
      <c r="AB517" s="34"/>
      <c r="AC517" s="32"/>
      <c r="AD517" s="32"/>
      <c r="AE517" s="32"/>
      <c r="AF517" s="34"/>
      <c r="AG517" s="32"/>
      <c r="AH517" s="30" t="e">
        <f t="shared" si="30"/>
        <v>#N/A</v>
      </c>
      <c r="AI517" s="51"/>
      <c r="AJ517" s="30" t="e">
        <f t="shared" si="29"/>
        <v>#N/A</v>
      </c>
      <c r="AK517" s="32" t="e">
        <f t="shared" si="31"/>
        <v>#N/A</v>
      </c>
    </row>
    <row r="518" spans="1:37" x14ac:dyDescent="0.3">
      <c r="A518" s="29" t="e">
        <f t="shared" ref="A518:A581" si="32">IF(COUNTA(B518:AG518)&gt;0,"x",NA())</f>
        <v>#N/A</v>
      </c>
      <c r="B518" s="30"/>
      <c r="C518" s="30"/>
      <c r="D518" s="31"/>
      <c r="E518" s="30"/>
      <c r="F518" s="32"/>
      <c r="G518" s="32"/>
      <c r="H518" s="32"/>
      <c r="I518" s="30"/>
      <c r="J518" s="30"/>
      <c r="K518" s="32"/>
      <c r="L518" s="31"/>
      <c r="M518" s="31"/>
      <c r="N518" s="31"/>
      <c r="O518" s="32"/>
      <c r="P518" s="32"/>
      <c r="Q518" s="32"/>
      <c r="R518" s="32"/>
      <c r="S518" s="32"/>
      <c r="T518" s="32"/>
      <c r="U518" s="32"/>
      <c r="V518" s="32"/>
      <c r="W518" s="32"/>
      <c r="X518" s="32"/>
      <c r="Y518" s="32"/>
      <c r="Z518" s="32"/>
      <c r="AA518" s="32"/>
      <c r="AB518" s="34"/>
      <c r="AC518" s="32"/>
      <c r="AD518" s="32"/>
      <c r="AE518" s="32"/>
      <c r="AF518" s="34"/>
      <c r="AG518" s="32"/>
      <c r="AH518" s="30" t="e">
        <f t="shared" si="30"/>
        <v>#N/A</v>
      </c>
      <c r="AI518" s="51"/>
      <c r="AJ518" s="30" t="e">
        <f t="shared" ref="AJ518:AJ581" si="33">IF(ISBLANK(C518),NA(),"FIELD MUST BE COMPLETED BY HEALTH DEPT.")</f>
        <v>#N/A</v>
      </c>
      <c r="AK518" s="32" t="e">
        <f t="shared" si="31"/>
        <v>#N/A</v>
      </c>
    </row>
    <row r="519" spans="1:37" x14ac:dyDescent="0.3">
      <c r="A519" s="29" t="e">
        <f t="shared" si="32"/>
        <v>#N/A</v>
      </c>
      <c r="B519" s="30"/>
      <c r="C519" s="30"/>
      <c r="D519" s="31"/>
      <c r="E519" s="30"/>
      <c r="F519" s="32"/>
      <c r="G519" s="32"/>
      <c r="H519" s="32"/>
      <c r="I519" s="30"/>
      <c r="J519" s="30"/>
      <c r="K519" s="32"/>
      <c r="L519" s="31"/>
      <c r="M519" s="31"/>
      <c r="N519" s="31"/>
      <c r="O519" s="32"/>
      <c r="P519" s="32"/>
      <c r="Q519" s="32"/>
      <c r="R519" s="32"/>
      <c r="S519" s="32"/>
      <c r="T519" s="32"/>
      <c r="U519" s="32"/>
      <c r="V519" s="32"/>
      <c r="W519" s="32"/>
      <c r="X519" s="32"/>
      <c r="Y519" s="32"/>
      <c r="Z519" s="32"/>
      <c r="AA519" s="32"/>
      <c r="AB519" s="34"/>
      <c r="AC519" s="32"/>
      <c r="AD519" s="32"/>
      <c r="AE519" s="32"/>
      <c r="AF519" s="34"/>
      <c r="AG519" s="32"/>
      <c r="AH519" s="30" t="e">
        <f t="shared" ref="AH519:AH582" si="34">IF(ISBLANK(C519),NA(),"FIELD MUST BE COMPLETED BY HEALTH DEPT.")</f>
        <v>#N/A</v>
      </c>
      <c r="AI519" s="51"/>
      <c r="AJ519" s="30" t="e">
        <f t="shared" si="33"/>
        <v>#N/A</v>
      </c>
      <c r="AK519" s="32" t="e">
        <f t="shared" ref="AK519:AK582" si="35">IF(AND(ISBLANK(V519),ISBLANK(W519)),NA(),_xlfn.TEXTJOIN(";",TRUE,V519:W519))</f>
        <v>#N/A</v>
      </c>
    </row>
    <row r="520" spans="1:37" x14ac:dyDescent="0.3">
      <c r="A520" s="29" t="e">
        <f t="shared" si="32"/>
        <v>#N/A</v>
      </c>
      <c r="B520" s="30"/>
      <c r="C520" s="30"/>
      <c r="D520" s="31"/>
      <c r="E520" s="30"/>
      <c r="F520" s="32"/>
      <c r="G520" s="32"/>
      <c r="H520" s="32"/>
      <c r="I520" s="30"/>
      <c r="J520" s="30"/>
      <c r="K520" s="32"/>
      <c r="L520" s="31"/>
      <c r="M520" s="31"/>
      <c r="N520" s="31"/>
      <c r="O520" s="32"/>
      <c r="P520" s="32"/>
      <c r="Q520" s="32"/>
      <c r="R520" s="32"/>
      <c r="S520" s="32"/>
      <c r="T520" s="32"/>
      <c r="U520" s="32"/>
      <c r="V520" s="32"/>
      <c r="W520" s="32"/>
      <c r="X520" s="32"/>
      <c r="Y520" s="32"/>
      <c r="Z520" s="32"/>
      <c r="AA520" s="32"/>
      <c r="AB520" s="34"/>
      <c r="AC520" s="32"/>
      <c r="AD520" s="32"/>
      <c r="AE520" s="32"/>
      <c r="AF520" s="34"/>
      <c r="AG520" s="32"/>
      <c r="AH520" s="30" t="e">
        <f t="shared" si="34"/>
        <v>#N/A</v>
      </c>
      <c r="AI520" s="51"/>
      <c r="AJ520" s="30" t="e">
        <f t="shared" si="33"/>
        <v>#N/A</v>
      </c>
      <c r="AK520" s="32" t="e">
        <f t="shared" si="35"/>
        <v>#N/A</v>
      </c>
    </row>
    <row r="521" spans="1:37" x14ac:dyDescent="0.3">
      <c r="A521" s="29" t="e">
        <f t="shared" si="32"/>
        <v>#N/A</v>
      </c>
      <c r="B521" s="30"/>
      <c r="C521" s="30"/>
      <c r="D521" s="31"/>
      <c r="E521" s="30"/>
      <c r="F521" s="32"/>
      <c r="G521" s="32"/>
      <c r="H521" s="32"/>
      <c r="I521" s="30"/>
      <c r="J521" s="30"/>
      <c r="K521" s="32"/>
      <c r="L521" s="31"/>
      <c r="M521" s="31"/>
      <c r="N521" s="31"/>
      <c r="O521" s="32"/>
      <c r="P521" s="32"/>
      <c r="Q521" s="32"/>
      <c r="R521" s="32"/>
      <c r="S521" s="32"/>
      <c r="T521" s="32"/>
      <c r="U521" s="32"/>
      <c r="V521" s="32"/>
      <c r="W521" s="32"/>
      <c r="X521" s="32"/>
      <c r="Y521" s="32"/>
      <c r="Z521" s="32"/>
      <c r="AA521" s="32"/>
      <c r="AB521" s="34"/>
      <c r="AC521" s="32"/>
      <c r="AD521" s="32"/>
      <c r="AE521" s="32"/>
      <c r="AF521" s="34"/>
      <c r="AG521" s="32"/>
      <c r="AH521" s="30" t="e">
        <f t="shared" si="34"/>
        <v>#N/A</v>
      </c>
      <c r="AI521" s="51"/>
      <c r="AJ521" s="30" t="e">
        <f t="shared" si="33"/>
        <v>#N/A</v>
      </c>
      <c r="AK521" s="32" t="e">
        <f t="shared" si="35"/>
        <v>#N/A</v>
      </c>
    </row>
    <row r="522" spans="1:37" x14ac:dyDescent="0.3">
      <c r="A522" s="29" t="e">
        <f t="shared" si="32"/>
        <v>#N/A</v>
      </c>
      <c r="B522" s="30"/>
      <c r="C522" s="30"/>
      <c r="D522" s="31"/>
      <c r="E522" s="30"/>
      <c r="F522" s="32"/>
      <c r="G522" s="32"/>
      <c r="H522" s="32"/>
      <c r="I522" s="30"/>
      <c r="J522" s="30"/>
      <c r="K522" s="32"/>
      <c r="L522" s="31"/>
      <c r="M522" s="31"/>
      <c r="N522" s="31"/>
      <c r="O522" s="32"/>
      <c r="P522" s="32"/>
      <c r="Q522" s="32"/>
      <c r="R522" s="32"/>
      <c r="S522" s="32"/>
      <c r="T522" s="32"/>
      <c r="U522" s="32"/>
      <c r="V522" s="32"/>
      <c r="W522" s="32"/>
      <c r="X522" s="32"/>
      <c r="Y522" s="32"/>
      <c r="Z522" s="32"/>
      <c r="AA522" s="32"/>
      <c r="AB522" s="34"/>
      <c r="AC522" s="32"/>
      <c r="AD522" s="32"/>
      <c r="AE522" s="32"/>
      <c r="AF522" s="34"/>
      <c r="AG522" s="32"/>
      <c r="AH522" s="30" t="e">
        <f t="shared" si="34"/>
        <v>#N/A</v>
      </c>
      <c r="AI522" s="51"/>
      <c r="AJ522" s="30" t="e">
        <f t="shared" si="33"/>
        <v>#N/A</v>
      </c>
      <c r="AK522" s="32" t="e">
        <f t="shared" si="35"/>
        <v>#N/A</v>
      </c>
    </row>
    <row r="523" spans="1:37" x14ac:dyDescent="0.3">
      <c r="A523" s="29" t="e">
        <f t="shared" si="32"/>
        <v>#N/A</v>
      </c>
      <c r="B523" s="30"/>
      <c r="C523" s="30"/>
      <c r="D523" s="31"/>
      <c r="E523" s="30"/>
      <c r="F523" s="32"/>
      <c r="G523" s="32"/>
      <c r="H523" s="32"/>
      <c r="I523" s="30"/>
      <c r="J523" s="30"/>
      <c r="K523" s="32"/>
      <c r="L523" s="31"/>
      <c r="M523" s="31"/>
      <c r="N523" s="31"/>
      <c r="O523" s="32"/>
      <c r="P523" s="32"/>
      <c r="Q523" s="32"/>
      <c r="R523" s="32"/>
      <c r="S523" s="32"/>
      <c r="T523" s="32"/>
      <c r="U523" s="32"/>
      <c r="V523" s="32"/>
      <c r="W523" s="32"/>
      <c r="X523" s="32"/>
      <c r="Y523" s="32"/>
      <c r="Z523" s="32"/>
      <c r="AA523" s="32"/>
      <c r="AB523" s="34"/>
      <c r="AC523" s="32"/>
      <c r="AD523" s="32"/>
      <c r="AE523" s="32"/>
      <c r="AF523" s="34"/>
      <c r="AG523" s="32"/>
      <c r="AH523" s="30" t="e">
        <f t="shared" si="34"/>
        <v>#N/A</v>
      </c>
      <c r="AI523" s="51"/>
      <c r="AJ523" s="30" t="e">
        <f t="shared" si="33"/>
        <v>#N/A</v>
      </c>
      <c r="AK523" s="32" t="e">
        <f t="shared" si="35"/>
        <v>#N/A</v>
      </c>
    </row>
    <row r="524" spans="1:37" x14ac:dyDescent="0.3">
      <c r="A524" s="29" t="e">
        <f t="shared" si="32"/>
        <v>#N/A</v>
      </c>
      <c r="B524" s="30"/>
      <c r="C524" s="30"/>
      <c r="D524" s="31"/>
      <c r="E524" s="30"/>
      <c r="F524" s="32"/>
      <c r="G524" s="32"/>
      <c r="H524" s="32"/>
      <c r="I524" s="30"/>
      <c r="J524" s="30"/>
      <c r="K524" s="32"/>
      <c r="L524" s="31"/>
      <c r="M524" s="31"/>
      <c r="N524" s="31"/>
      <c r="O524" s="32"/>
      <c r="P524" s="32"/>
      <c r="Q524" s="32"/>
      <c r="R524" s="32"/>
      <c r="S524" s="32"/>
      <c r="T524" s="32"/>
      <c r="U524" s="32"/>
      <c r="V524" s="32"/>
      <c r="W524" s="32"/>
      <c r="X524" s="32"/>
      <c r="Y524" s="32"/>
      <c r="Z524" s="32"/>
      <c r="AA524" s="32"/>
      <c r="AB524" s="34"/>
      <c r="AC524" s="32"/>
      <c r="AD524" s="32"/>
      <c r="AE524" s="32"/>
      <c r="AF524" s="34"/>
      <c r="AG524" s="32"/>
      <c r="AH524" s="30" t="e">
        <f t="shared" si="34"/>
        <v>#N/A</v>
      </c>
      <c r="AI524" s="51"/>
      <c r="AJ524" s="30" t="e">
        <f t="shared" si="33"/>
        <v>#N/A</v>
      </c>
      <c r="AK524" s="32" t="e">
        <f t="shared" si="35"/>
        <v>#N/A</v>
      </c>
    </row>
    <row r="525" spans="1:37" x14ac:dyDescent="0.3">
      <c r="A525" s="29" t="e">
        <f t="shared" si="32"/>
        <v>#N/A</v>
      </c>
      <c r="B525" s="30"/>
      <c r="C525" s="30"/>
      <c r="D525" s="31"/>
      <c r="E525" s="30"/>
      <c r="F525" s="32"/>
      <c r="G525" s="32"/>
      <c r="H525" s="32"/>
      <c r="I525" s="30"/>
      <c r="J525" s="30"/>
      <c r="K525" s="32"/>
      <c r="L525" s="31"/>
      <c r="M525" s="31"/>
      <c r="N525" s="31"/>
      <c r="O525" s="32"/>
      <c r="P525" s="32"/>
      <c r="Q525" s="32"/>
      <c r="R525" s="32"/>
      <c r="S525" s="32"/>
      <c r="T525" s="32"/>
      <c r="U525" s="32"/>
      <c r="V525" s="32"/>
      <c r="W525" s="32"/>
      <c r="X525" s="32"/>
      <c r="Y525" s="32"/>
      <c r="Z525" s="32"/>
      <c r="AA525" s="32"/>
      <c r="AB525" s="34"/>
      <c r="AC525" s="32"/>
      <c r="AD525" s="32"/>
      <c r="AE525" s="32"/>
      <c r="AF525" s="34"/>
      <c r="AG525" s="32"/>
      <c r="AH525" s="30" t="e">
        <f t="shared" si="34"/>
        <v>#N/A</v>
      </c>
      <c r="AI525" s="51"/>
      <c r="AJ525" s="30" t="e">
        <f t="shared" si="33"/>
        <v>#N/A</v>
      </c>
      <c r="AK525" s="32" t="e">
        <f t="shared" si="35"/>
        <v>#N/A</v>
      </c>
    </row>
    <row r="526" spans="1:37" x14ac:dyDescent="0.3">
      <c r="A526" s="29" t="e">
        <f t="shared" si="32"/>
        <v>#N/A</v>
      </c>
      <c r="B526" s="30"/>
      <c r="C526" s="30"/>
      <c r="D526" s="31"/>
      <c r="E526" s="30"/>
      <c r="F526" s="32"/>
      <c r="G526" s="32"/>
      <c r="H526" s="32"/>
      <c r="I526" s="30"/>
      <c r="J526" s="30"/>
      <c r="K526" s="32"/>
      <c r="L526" s="31"/>
      <c r="M526" s="31"/>
      <c r="N526" s="31"/>
      <c r="O526" s="32"/>
      <c r="P526" s="32"/>
      <c r="Q526" s="32"/>
      <c r="R526" s="32"/>
      <c r="S526" s="32"/>
      <c r="T526" s="32"/>
      <c r="U526" s="32"/>
      <c r="V526" s="32"/>
      <c r="W526" s="32"/>
      <c r="X526" s="32"/>
      <c r="Y526" s="32"/>
      <c r="Z526" s="32"/>
      <c r="AA526" s="32"/>
      <c r="AB526" s="34"/>
      <c r="AC526" s="32"/>
      <c r="AD526" s="32"/>
      <c r="AE526" s="32"/>
      <c r="AF526" s="34"/>
      <c r="AG526" s="32"/>
      <c r="AH526" s="30" t="e">
        <f t="shared" si="34"/>
        <v>#N/A</v>
      </c>
      <c r="AI526" s="51"/>
      <c r="AJ526" s="30" t="e">
        <f t="shared" si="33"/>
        <v>#N/A</v>
      </c>
      <c r="AK526" s="32" t="e">
        <f t="shared" si="35"/>
        <v>#N/A</v>
      </c>
    </row>
    <row r="527" spans="1:37" x14ac:dyDescent="0.3">
      <c r="A527" s="29" t="e">
        <f t="shared" si="32"/>
        <v>#N/A</v>
      </c>
      <c r="B527" s="30"/>
      <c r="C527" s="30"/>
      <c r="D527" s="31"/>
      <c r="E527" s="30"/>
      <c r="F527" s="32"/>
      <c r="G527" s="32"/>
      <c r="H527" s="32"/>
      <c r="I527" s="30"/>
      <c r="J527" s="30"/>
      <c r="K527" s="32"/>
      <c r="L527" s="31"/>
      <c r="M527" s="31"/>
      <c r="N527" s="31"/>
      <c r="O527" s="32"/>
      <c r="P527" s="32"/>
      <c r="Q527" s="32"/>
      <c r="R527" s="32"/>
      <c r="S527" s="32"/>
      <c r="T527" s="32"/>
      <c r="U527" s="32"/>
      <c r="V527" s="32"/>
      <c r="W527" s="32"/>
      <c r="X527" s="32"/>
      <c r="Y527" s="32"/>
      <c r="Z527" s="32"/>
      <c r="AA527" s="32"/>
      <c r="AB527" s="34"/>
      <c r="AC527" s="32"/>
      <c r="AD527" s="32"/>
      <c r="AE527" s="32"/>
      <c r="AF527" s="34"/>
      <c r="AG527" s="32"/>
      <c r="AH527" s="30" t="e">
        <f t="shared" si="34"/>
        <v>#N/A</v>
      </c>
      <c r="AI527" s="51"/>
      <c r="AJ527" s="30" t="e">
        <f t="shared" si="33"/>
        <v>#N/A</v>
      </c>
      <c r="AK527" s="32" t="e">
        <f t="shared" si="35"/>
        <v>#N/A</v>
      </c>
    </row>
    <row r="528" spans="1:37" x14ac:dyDescent="0.3">
      <c r="A528" s="29" t="e">
        <f t="shared" si="32"/>
        <v>#N/A</v>
      </c>
      <c r="B528" s="30"/>
      <c r="C528" s="30"/>
      <c r="D528" s="31"/>
      <c r="E528" s="30"/>
      <c r="F528" s="32"/>
      <c r="G528" s="32"/>
      <c r="H528" s="32"/>
      <c r="I528" s="30"/>
      <c r="J528" s="30"/>
      <c r="K528" s="32"/>
      <c r="L528" s="31"/>
      <c r="M528" s="31"/>
      <c r="N528" s="31"/>
      <c r="O528" s="32"/>
      <c r="P528" s="32"/>
      <c r="Q528" s="32"/>
      <c r="R528" s="32"/>
      <c r="S528" s="32"/>
      <c r="T528" s="32"/>
      <c r="U528" s="32"/>
      <c r="V528" s="32"/>
      <c r="W528" s="32"/>
      <c r="X528" s="32"/>
      <c r="Y528" s="32"/>
      <c r="Z528" s="32"/>
      <c r="AA528" s="32"/>
      <c r="AB528" s="34"/>
      <c r="AC528" s="32"/>
      <c r="AD528" s="32"/>
      <c r="AE528" s="32"/>
      <c r="AF528" s="34"/>
      <c r="AG528" s="32"/>
      <c r="AH528" s="30" t="e">
        <f t="shared" si="34"/>
        <v>#N/A</v>
      </c>
      <c r="AI528" s="51"/>
      <c r="AJ528" s="30" t="e">
        <f t="shared" si="33"/>
        <v>#N/A</v>
      </c>
      <c r="AK528" s="32" t="e">
        <f t="shared" si="35"/>
        <v>#N/A</v>
      </c>
    </row>
    <row r="529" spans="1:37" x14ac:dyDescent="0.3">
      <c r="A529" s="29" t="e">
        <f t="shared" si="32"/>
        <v>#N/A</v>
      </c>
      <c r="B529" s="30"/>
      <c r="C529" s="30"/>
      <c r="D529" s="31"/>
      <c r="E529" s="30"/>
      <c r="F529" s="32"/>
      <c r="G529" s="32"/>
      <c r="H529" s="32"/>
      <c r="I529" s="30"/>
      <c r="J529" s="30"/>
      <c r="K529" s="32"/>
      <c r="L529" s="31"/>
      <c r="M529" s="31"/>
      <c r="N529" s="31"/>
      <c r="O529" s="32"/>
      <c r="P529" s="32"/>
      <c r="Q529" s="32"/>
      <c r="R529" s="32"/>
      <c r="S529" s="32"/>
      <c r="T529" s="32"/>
      <c r="U529" s="32"/>
      <c r="V529" s="32"/>
      <c r="W529" s="32"/>
      <c r="X529" s="32"/>
      <c r="Y529" s="32"/>
      <c r="Z529" s="32"/>
      <c r="AA529" s="32"/>
      <c r="AB529" s="34"/>
      <c r="AC529" s="32"/>
      <c r="AD529" s="32"/>
      <c r="AE529" s="32"/>
      <c r="AF529" s="34"/>
      <c r="AG529" s="32"/>
      <c r="AH529" s="30" t="e">
        <f t="shared" si="34"/>
        <v>#N/A</v>
      </c>
      <c r="AI529" s="51"/>
      <c r="AJ529" s="30" t="e">
        <f t="shared" si="33"/>
        <v>#N/A</v>
      </c>
      <c r="AK529" s="32" t="e">
        <f t="shared" si="35"/>
        <v>#N/A</v>
      </c>
    </row>
    <row r="530" spans="1:37" x14ac:dyDescent="0.3">
      <c r="A530" s="29" t="e">
        <f t="shared" si="32"/>
        <v>#N/A</v>
      </c>
      <c r="B530" s="30"/>
      <c r="C530" s="30"/>
      <c r="D530" s="31"/>
      <c r="E530" s="30"/>
      <c r="F530" s="32"/>
      <c r="G530" s="32"/>
      <c r="H530" s="32"/>
      <c r="I530" s="30"/>
      <c r="J530" s="30"/>
      <c r="K530" s="32"/>
      <c r="L530" s="31"/>
      <c r="M530" s="31"/>
      <c r="N530" s="31"/>
      <c r="O530" s="32"/>
      <c r="P530" s="32"/>
      <c r="Q530" s="32"/>
      <c r="R530" s="32"/>
      <c r="S530" s="32"/>
      <c r="T530" s="32"/>
      <c r="U530" s="32"/>
      <c r="V530" s="32"/>
      <c r="W530" s="32"/>
      <c r="X530" s="32"/>
      <c r="Y530" s="32"/>
      <c r="Z530" s="32"/>
      <c r="AA530" s="32"/>
      <c r="AB530" s="34"/>
      <c r="AC530" s="32"/>
      <c r="AD530" s="32"/>
      <c r="AE530" s="32"/>
      <c r="AF530" s="34"/>
      <c r="AG530" s="32"/>
      <c r="AH530" s="30" t="e">
        <f t="shared" si="34"/>
        <v>#N/A</v>
      </c>
      <c r="AI530" s="51"/>
      <c r="AJ530" s="30" t="e">
        <f t="shared" si="33"/>
        <v>#N/A</v>
      </c>
      <c r="AK530" s="32" t="e">
        <f t="shared" si="35"/>
        <v>#N/A</v>
      </c>
    </row>
    <row r="531" spans="1:37" x14ac:dyDescent="0.3">
      <c r="A531" s="29" t="e">
        <f t="shared" si="32"/>
        <v>#N/A</v>
      </c>
      <c r="B531" s="30"/>
      <c r="C531" s="30"/>
      <c r="D531" s="31"/>
      <c r="E531" s="30"/>
      <c r="F531" s="32"/>
      <c r="G531" s="32"/>
      <c r="H531" s="32"/>
      <c r="I531" s="30"/>
      <c r="J531" s="30"/>
      <c r="K531" s="32"/>
      <c r="L531" s="31"/>
      <c r="M531" s="31"/>
      <c r="N531" s="31"/>
      <c r="O531" s="32"/>
      <c r="P531" s="32"/>
      <c r="Q531" s="32"/>
      <c r="R531" s="32"/>
      <c r="S531" s="32"/>
      <c r="T531" s="32"/>
      <c r="U531" s="32"/>
      <c r="V531" s="32"/>
      <c r="W531" s="32"/>
      <c r="X531" s="32"/>
      <c r="Y531" s="32"/>
      <c r="Z531" s="32"/>
      <c r="AA531" s="32"/>
      <c r="AB531" s="34"/>
      <c r="AC531" s="32"/>
      <c r="AD531" s="32"/>
      <c r="AE531" s="32"/>
      <c r="AF531" s="34"/>
      <c r="AG531" s="32"/>
      <c r="AH531" s="30" t="e">
        <f t="shared" si="34"/>
        <v>#N/A</v>
      </c>
      <c r="AI531" s="51"/>
      <c r="AJ531" s="30" t="e">
        <f t="shared" si="33"/>
        <v>#N/A</v>
      </c>
      <c r="AK531" s="32" t="e">
        <f t="shared" si="35"/>
        <v>#N/A</v>
      </c>
    </row>
    <row r="532" spans="1:37" x14ac:dyDescent="0.3">
      <c r="A532" s="29" t="e">
        <f t="shared" si="32"/>
        <v>#N/A</v>
      </c>
      <c r="B532" s="30"/>
      <c r="C532" s="30"/>
      <c r="D532" s="31"/>
      <c r="E532" s="30"/>
      <c r="F532" s="32"/>
      <c r="G532" s="32"/>
      <c r="H532" s="32"/>
      <c r="I532" s="30"/>
      <c r="J532" s="30"/>
      <c r="K532" s="32"/>
      <c r="L532" s="31"/>
      <c r="M532" s="31"/>
      <c r="N532" s="31"/>
      <c r="O532" s="32"/>
      <c r="P532" s="32"/>
      <c r="Q532" s="32"/>
      <c r="R532" s="32"/>
      <c r="S532" s="32"/>
      <c r="T532" s="32"/>
      <c r="U532" s="32"/>
      <c r="V532" s="32"/>
      <c r="W532" s="32"/>
      <c r="X532" s="32"/>
      <c r="Y532" s="32"/>
      <c r="Z532" s="32"/>
      <c r="AA532" s="32"/>
      <c r="AB532" s="34"/>
      <c r="AC532" s="32"/>
      <c r="AD532" s="32"/>
      <c r="AE532" s="32"/>
      <c r="AF532" s="34"/>
      <c r="AG532" s="32"/>
      <c r="AH532" s="30" t="e">
        <f t="shared" si="34"/>
        <v>#N/A</v>
      </c>
      <c r="AI532" s="51"/>
      <c r="AJ532" s="30" t="e">
        <f t="shared" si="33"/>
        <v>#N/A</v>
      </c>
      <c r="AK532" s="32" t="e">
        <f t="shared" si="35"/>
        <v>#N/A</v>
      </c>
    </row>
    <row r="533" spans="1:37" x14ac:dyDescent="0.3">
      <c r="A533" s="29" t="e">
        <f t="shared" si="32"/>
        <v>#N/A</v>
      </c>
      <c r="B533" s="30"/>
      <c r="C533" s="30"/>
      <c r="D533" s="31"/>
      <c r="E533" s="30"/>
      <c r="F533" s="32"/>
      <c r="G533" s="32"/>
      <c r="H533" s="32"/>
      <c r="I533" s="30"/>
      <c r="J533" s="30"/>
      <c r="K533" s="32"/>
      <c r="L533" s="31"/>
      <c r="M533" s="31"/>
      <c r="N533" s="31"/>
      <c r="O533" s="32"/>
      <c r="P533" s="32"/>
      <c r="Q533" s="32"/>
      <c r="R533" s="32"/>
      <c r="S533" s="32"/>
      <c r="T533" s="32"/>
      <c r="U533" s="32"/>
      <c r="V533" s="32"/>
      <c r="W533" s="32"/>
      <c r="X533" s="32"/>
      <c r="Y533" s="32"/>
      <c r="Z533" s="32"/>
      <c r="AA533" s="32"/>
      <c r="AB533" s="34"/>
      <c r="AC533" s="32"/>
      <c r="AD533" s="32"/>
      <c r="AE533" s="32"/>
      <c r="AF533" s="34"/>
      <c r="AG533" s="32"/>
      <c r="AH533" s="30" t="e">
        <f t="shared" si="34"/>
        <v>#N/A</v>
      </c>
      <c r="AI533" s="51"/>
      <c r="AJ533" s="30" t="e">
        <f t="shared" si="33"/>
        <v>#N/A</v>
      </c>
      <c r="AK533" s="32" t="e">
        <f t="shared" si="35"/>
        <v>#N/A</v>
      </c>
    </row>
    <row r="534" spans="1:37" x14ac:dyDescent="0.3">
      <c r="A534" s="29" t="e">
        <f t="shared" si="32"/>
        <v>#N/A</v>
      </c>
      <c r="B534" s="30"/>
      <c r="C534" s="30"/>
      <c r="D534" s="31"/>
      <c r="E534" s="30"/>
      <c r="F534" s="32"/>
      <c r="G534" s="32"/>
      <c r="H534" s="32"/>
      <c r="I534" s="30"/>
      <c r="J534" s="30"/>
      <c r="K534" s="32"/>
      <c r="L534" s="31"/>
      <c r="M534" s="31"/>
      <c r="N534" s="31"/>
      <c r="O534" s="32"/>
      <c r="P534" s="32"/>
      <c r="Q534" s="32"/>
      <c r="R534" s="32"/>
      <c r="S534" s="32"/>
      <c r="T534" s="32"/>
      <c r="U534" s="32"/>
      <c r="V534" s="32"/>
      <c r="W534" s="32"/>
      <c r="X534" s="32"/>
      <c r="Y534" s="32"/>
      <c r="Z534" s="32"/>
      <c r="AA534" s="32"/>
      <c r="AB534" s="34"/>
      <c r="AC534" s="32"/>
      <c r="AD534" s="32"/>
      <c r="AE534" s="32"/>
      <c r="AF534" s="34"/>
      <c r="AG534" s="32"/>
      <c r="AH534" s="30" t="e">
        <f t="shared" si="34"/>
        <v>#N/A</v>
      </c>
      <c r="AI534" s="51"/>
      <c r="AJ534" s="30" t="e">
        <f t="shared" si="33"/>
        <v>#N/A</v>
      </c>
      <c r="AK534" s="32" t="e">
        <f t="shared" si="35"/>
        <v>#N/A</v>
      </c>
    </row>
    <row r="535" spans="1:37" x14ac:dyDescent="0.3">
      <c r="A535" s="29" t="e">
        <f t="shared" si="32"/>
        <v>#N/A</v>
      </c>
      <c r="B535" s="30"/>
      <c r="C535" s="30"/>
      <c r="D535" s="31"/>
      <c r="E535" s="30"/>
      <c r="F535" s="32"/>
      <c r="G535" s="32"/>
      <c r="H535" s="32"/>
      <c r="I535" s="30"/>
      <c r="J535" s="30"/>
      <c r="K535" s="32"/>
      <c r="L535" s="31"/>
      <c r="M535" s="31"/>
      <c r="N535" s="31"/>
      <c r="O535" s="32"/>
      <c r="P535" s="32"/>
      <c r="Q535" s="32"/>
      <c r="R535" s="32"/>
      <c r="S535" s="32"/>
      <c r="T535" s="32"/>
      <c r="U535" s="32"/>
      <c r="V535" s="32"/>
      <c r="W535" s="32"/>
      <c r="X535" s="32"/>
      <c r="Y535" s="32"/>
      <c r="Z535" s="32"/>
      <c r="AA535" s="32"/>
      <c r="AB535" s="34"/>
      <c r="AC535" s="32"/>
      <c r="AD535" s="32"/>
      <c r="AE535" s="32"/>
      <c r="AF535" s="34"/>
      <c r="AG535" s="32"/>
      <c r="AH535" s="30" t="e">
        <f t="shared" si="34"/>
        <v>#N/A</v>
      </c>
      <c r="AI535" s="51"/>
      <c r="AJ535" s="30" t="e">
        <f t="shared" si="33"/>
        <v>#N/A</v>
      </c>
      <c r="AK535" s="32" t="e">
        <f t="shared" si="35"/>
        <v>#N/A</v>
      </c>
    </row>
    <row r="536" spans="1:37" x14ac:dyDescent="0.3">
      <c r="A536" s="29" t="e">
        <f t="shared" si="32"/>
        <v>#N/A</v>
      </c>
      <c r="B536" s="30"/>
      <c r="C536" s="30"/>
      <c r="D536" s="31"/>
      <c r="E536" s="30"/>
      <c r="F536" s="32"/>
      <c r="G536" s="32"/>
      <c r="H536" s="32"/>
      <c r="I536" s="30"/>
      <c r="J536" s="30"/>
      <c r="K536" s="32"/>
      <c r="L536" s="31"/>
      <c r="M536" s="31"/>
      <c r="N536" s="31"/>
      <c r="O536" s="32"/>
      <c r="P536" s="32"/>
      <c r="Q536" s="32"/>
      <c r="R536" s="32"/>
      <c r="S536" s="32"/>
      <c r="T536" s="32"/>
      <c r="U536" s="32"/>
      <c r="V536" s="32"/>
      <c r="W536" s="32"/>
      <c r="X536" s="32"/>
      <c r="Y536" s="32"/>
      <c r="Z536" s="32"/>
      <c r="AA536" s="32"/>
      <c r="AB536" s="34"/>
      <c r="AC536" s="32"/>
      <c r="AD536" s="32"/>
      <c r="AE536" s="32"/>
      <c r="AF536" s="34"/>
      <c r="AG536" s="32"/>
      <c r="AH536" s="30" t="e">
        <f t="shared" si="34"/>
        <v>#N/A</v>
      </c>
      <c r="AI536" s="51"/>
      <c r="AJ536" s="30" t="e">
        <f t="shared" si="33"/>
        <v>#N/A</v>
      </c>
      <c r="AK536" s="32" t="e">
        <f t="shared" si="35"/>
        <v>#N/A</v>
      </c>
    </row>
    <row r="537" spans="1:37" x14ac:dyDescent="0.3">
      <c r="A537" s="29" t="e">
        <f t="shared" si="32"/>
        <v>#N/A</v>
      </c>
      <c r="B537" s="30"/>
      <c r="C537" s="30"/>
      <c r="D537" s="31"/>
      <c r="E537" s="30"/>
      <c r="F537" s="32"/>
      <c r="G537" s="32"/>
      <c r="H537" s="32"/>
      <c r="I537" s="30"/>
      <c r="J537" s="30"/>
      <c r="K537" s="32"/>
      <c r="L537" s="31"/>
      <c r="M537" s="31"/>
      <c r="N537" s="31"/>
      <c r="O537" s="32"/>
      <c r="P537" s="32"/>
      <c r="Q537" s="32"/>
      <c r="R537" s="32"/>
      <c r="S537" s="32"/>
      <c r="T537" s="32"/>
      <c r="U537" s="32"/>
      <c r="V537" s="32"/>
      <c r="W537" s="32"/>
      <c r="X537" s="32"/>
      <c r="Y537" s="32"/>
      <c r="Z537" s="32"/>
      <c r="AA537" s="32"/>
      <c r="AB537" s="34"/>
      <c r="AC537" s="32"/>
      <c r="AD537" s="32"/>
      <c r="AE537" s="32"/>
      <c r="AF537" s="34"/>
      <c r="AG537" s="32"/>
      <c r="AH537" s="30" t="e">
        <f t="shared" si="34"/>
        <v>#N/A</v>
      </c>
      <c r="AI537" s="51"/>
      <c r="AJ537" s="30" t="e">
        <f t="shared" si="33"/>
        <v>#N/A</v>
      </c>
      <c r="AK537" s="32" t="e">
        <f t="shared" si="35"/>
        <v>#N/A</v>
      </c>
    </row>
    <row r="538" spans="1:37" x14ac:dyDescent="0.3">
      <c r="A538" s="29" t="e">
        <f t="shared" si="32"/>
        <v>#N/A</v>
      </c>
      <c r="B538" s="30"/>
      <c r="C538" s="30"/>
      <c r="D538" s="31"/>
      <c r="E538" s="30"/>
      <c r="F538" s="32"/>
      <c r="G538" s="32"/>
      <c r="H538" s="32"/>
      <c r="I538" s="30"/>
      <c r="J538" s="30"/>
      <c r="K538" s="32"/>
      <c r="L538" s="31"/>
      <c r="M538" s="31"/>
      <c r="N538" s="31"/>
      <c r="O538" s="32"/>
      <c r="P538" s="32"/>
      <c r="Q538" s="32"/>
      <c r="R538" s="32"/>
      <c r="S538" s="32"/>
      <c r="T538" s="32"/>
      <c r="U538" s="32"/>
      <c r="V538" s="32"/>
      <c r="W538" s="32"/>
      <c r="X538" s="32"/>
      <c r="Y538" s="32"/>
      <c r="Z538" s="32"/>
      <c r="AA538" s="32"/>
      <c r="AB538" s="34"/>
      <c r="AC538" s="32"/>
      <c r="AD538" s="32"/>
      <c r="AE538" s="32"/>
      <c r="AF538" s="34"/>
      <c r="AG538" s="32"/>
      <c r="AH538" s="30" t="e">
        <f t="shared" si="34"/>
        <v>#N/A</v>
      </c>
      <c r="AI538" s="51"/>
      <c r="AJ538" s="30" t="e">
        <f t="shared" si="33"/>
        <v>#N/A</v>
      </c>
      <c r="AK538" s="32" t="e">
        <f t="shared" si="35"/>
        <v>#N/A</v>
      </c>
    </row>
    <row r="539" spans="1:37" x14ac:dyDescent="0.3">
      <c r="A539" s="29" t="e">
        <f t="shared" si="32"/>
        <v>#N/A</v>
      </c>
      <c r="B539" s="30"/>
      <c r="C539" s="30"/>
      <c r="D539" s="31"/>
      <c r="E539" s="30"/>
      <c r="F539" s="32"/>
      <c r="G539" s="32"/>
      <c r="H539" s="32"/>
      <c r="I539" s="30"/>
      <c r="J539" s="30"/>
      <c r="K539" s="32"/>
      <c r="L539" s="31"/>
      <c r="M539" s="31"/>
      <c r="N539" s="31"/>
      <c r="O539" s="32"/>
      <c r="P539" s="32"/>
      <c r="Q539" s="32"/>
      <c r="R539" s="32"/>
      <c r="S539" s="32"/>
      <c r="T539" s="32"/>
      <c r="U539" s="32"/>
      <c r="V539" s="32"/>
      <c r="W539" s="32"/>
      <c r="X539" s="32"/>
      <c r="Y539" s="32"/>
      <c r="Z539" s="32"/>
      <c r="AA539" s="32"/>
      <c r="AB539" s="34"/>
      <c r="AC539" s="32"/>
      <c r="AD539" s="32"/>
      <c r="AE539" s="32"/>
      <c r="AF539" s="34"/>
      <c r="AG539" s="32"/>
      <c r="AH539" s="30" t="e">
        <f t="shared" si="34"/>
        <v>#N/A</v>
      </c>
      <c r="AI539" s="51"/>
      <c r="AJ539" s="30" t="e">
        <f t="shared" si="33"/>
        <v>#N/A</v>
      </c>
      <c r="AK539" s="32" t="e">
        <f t="shared" si="35"/>
        <v>#N/A</v>
      </c>
    </row>
    <row r="540" spans="1:37" x14ac:dyDescent="0.3">
      <c r="A540" s="29" t="e">
        <f t="shared" si="32"/>
        <v>#N/A</v>
      </c>
      <c r="B540" s="30"/>
      <c r="C540" s="30"/>
      <c r="D540" s="31"/>
      <c r="E540" s="30"/>
      <c r="F540" s="32"/>
      <c r="G540" s="32"/>
      <c r="H540" s="32"/>
      <c r="I540" s="30"/>
      <c r="J540" s="30"/>
      <c r="K540" s="32"/>
      <c r="L540" s="31"/>
      <c r="M540" s="31"/>
      <c r="N540" s="31"/>
      <c r="O540" s="32"/>
      <c r="P540" s="32"/>
      <c r="Q540" s="32"/>
      <c r="R540" s="32"/>
      <c r="S540" s="32"/>
      <c r="T540" s="32"/>
      <c r="U540" s="32"/>
      <c r="V540" s="32"/>
      <c r="W540" s="32"/>
      <c r="X540" s="32"/>
      <c r="Y540" s="32"/>
      <c r="Z540" s="32"/>
      <c r="AA540" s="32"/>
      <c r="AB540" s="34"/>
      <c r="AC540" s="32"/>
      <c r="AD540" s="32"/>
      <c r="AE540" s="32"/>
      <c r="AF540" s="34"/>
      <c r="AG540" s="32"/>
      <c r="AH540" s="30" t="e">
        <f t="shared" si="34"/>
        <v>#N/A</v>
      </c>
      <c r="AI540" s="51"/>
      <c r="AJ540" s="30" t="e">
        <f t="shared" si="33"/>
        <v>#N/A</v>
      </c>
      <c r="AK540" s="32" t="e">
        <f t="shared" si="35"/>
        <v>#N/A</v>
      </c>
    </row>
    <row r="541" spans="1:37" x14ac:dyDescent="0.3">
      <c r="A541" s="29" t="e">
        <f t="shared" si="32"/>
        <v>#N/A</v>
      </c>
      <c r="B541" s="30"/>
      <c r="C541" s="30"/>
      <c r="D541" s="31"/>
      <c r="E541" s="30"/>
      <c r="F541" s="32"/>
      <c r="G541" s="32"/>
      <c r="H541" s="32"/>
      <c r="I541" s="30"/>
      <c r="J541" s="30"/>
      <c r="K541" s="32"/>
      <c r="L541" s="31"/>
      <c r="M541" s="31"/>
      <c r="N541" s="31"/>
      <c r="O541" s="32"/>
      <c r="P541" s="32"/>
      <c r="Q541" s="32"/>
      <c r="R541" s="32"/>
      <c r="S541" s="32"/>
      <c r="T541" s="32"/>
      <c r="U541" s="32"/>
      <c r="V541" s="32"/>
      <c r="W541" s="32"/>
      <c r="X541" s="32"/>
      <c r="Y541" s="32"/>
      <c r="Z541" s="32"/>
      <c r="AA541" s="32"/>
      <c r="AB541" s="34"/>
      <c r="AC541" s="32"/>
      <c r="AD541" s="32"/>
      <c r="AE541" s="32"/>
      <c r="AF541" s="34"/>
      <c r="AG541" s="32"/>
      <c r="AH541" s="30" t="e">
        <f t="shared" si="34"/>
        <v>#N/A</v>
      </c>
      <c r="AI541" s="51"/>
      <c r="AJ541" s="30" t="e">
        <f t="shared" si="33"/>
        <v>#N/A</v>
      </c>
      <c r="AK541" s="32" t="e">
        <f t="shared" si="35"/>
        <v>#N/A</v>
      </c>
    </row>
    <row r="542" spans="1:37" x14ac:dyDescent="0.3">
      <c r="A542" s="29" t="e">
        <f t="shared" si="32"/>
        <v>#N/A</v>
      </c>
      <c r="B542" s="30"/>
      <c r="C542" s="30"/>
      <c r="D542" s="31"/>
      <c r="E542" s="30"/>
      <c r="F542" s="32"/>
      <c r="G542" s="32"/>
      <c r="H542" s="32"/>
      <c r="I542" s="30"/>
      <c r="J542" s="30"/>
      <c r="K542" s="32"/>
      <c r="L542" s="31"/>
      <c r="M542" s="31"/>
      <c r="N542" s="31"/>
      <c r="O542" s="32"/>
      <c r="P542" s="32"/>
      <c r="Q542" s="32"/>
      <c r="R542" s="32"/>
      <c r="S542" s="32"/>
      <c r="T542" s="32"/>
      <c r="U542" s="32"/>
      <c r="V542" s="32"/>
      <c r="W542" s="32"/>
      <c r="X542" s="32"/>
      <c r="Y542" s="32"/>
      <c r="Z542" s="32"/>
      <c r="AA542" s="32"/>
      <c r="AB542" s="34"/>
      <c r="AC542" s="32"/>
      <c r="AD542" s="32"/>
      <c r="AE542" s="32"/>
      <c r="AF542" s="34"/>
      <c r="AG542" s="32"/>
      <c r="AH542" s="30" t="e">
        <f t="shared" si="34"/>
        <v>#N/A</v>
      </c>
      <c r="AI542" s="51"/>
      <c r="AJ542" s="30" t="e">
        <f t="shared" si="33"/>
        <v>#N/A</v>
      </c>
      <c r="AK542" s="32" t="e">
        <f t="shared" si="35"/>
        <v>#N/A</v>
      </c>
    </row>
    <row r="543" spans="1:37" x14ac:dyDescent="0.3">
      <c r="A543" s="29" t="e">
        <f t="shared" si="32"/>
        <v>#N/A</v>
      </c>
      <c r="B543" s="30"/>
      <c r="C543" s="30"/>
      <c r="D543" s="31"/>
      <c r="E543" s="30"/>
      <c r="F543" s="32"/>
      <c r="G543" s="32"/>
      <c r="H543" s="32"/>
      <c r="I543" s="30"/>
      <c r="J543" s="30"/>
      <c r="K543" s="32"/>
      <c r="L543" s="31"/>
      <c r="M543" s="31"/>
      <c r="N543" s="31"/>
      <c r="O543" s="32"/>
      <c r="P543" s="32"/>
      <c r="Q543" s="32"/>
      <c r="R543" s="32"/>
      <c r="S543" s="32"/>
      <c r="T543" s="32"/>
      <c r="U543" s="32"/>
      <c r="V543" s="32"/>
      <c r="W543" s="32"/>
      <c r="X543" s="32"/>
      <c r="Y543" s="32"/>
      <c r="Z543" s="32"/>
      <c r="AA543" s="32"/>
      <c r="AB543" s="34"/>
      <c r="AC543" s="32"/>
      <c r="AD543" s="32"/>
      <c r="AE543" s="32"/>
      <c r="AF543" s="34"/>
      <c r="AG543" s="32"/>
      <c r="AH543" s="30" t="e">
        <f t="shared" si="34"/>
        <v>#N/A</v>
      </c>
      <c r="AI543" s="51"/>
      <c r="AJ543" s="30" t="e">
        <f t="shared" si="33"/>
        <v>#N/A</v>
      </c>
      <c r="AK543" s="32" t="e">
        <f t="shared" si="35"/>
        <v>#N/A</v>
      </c>
    </row>
    <row r="544" spans="1:37" x14ac:dyDescent="0.3">
      <c r="A544" s="29" t="e">
        <f t="shared" si="32"/>
        <v>#N/A</v>
      </c>
      <c r="B544" s="30"/>
      <c r="C544" s="30"/>
      <c r="D544" s="31"/>
      <c r="E544" s="30"/>
      <c r="F544" s="32"/>
      <c r="G544" s="32"/>
      <c r="H544" s="32"/>
      <c r="I544" s="30"/>
      <c r="J544" s="30"/>
      <c r="K544" s="32"/>
      <c r="L544" s="31"/>
      <c r="M544" s="31"/>
      <c r="N544" s="31"/>
      <c r="O544" s="32"/>
      <c r="P544" s="32"/>
      <c r="Q544" s="32"/>
      <c r="R544" s="32"/>
      <c r="S544" s="32"/>
      <c r="T544" s="32"/>
      <c r="U544" s="32"/>
      <c r="V544" s="32"/>
      <c r="W544" s="32"/>
      <c r="X544" s="32"/>
      <c r="Y544" s="32"/>
      <c r="Z544" s="32"/>
      <c r="AA544" s="32"/>
      <c r="AB544" s="34"/>
      <c r="AC544" s="32"/>
      <c r="AD544" s="32"/>
      <c r="AE544" s="32"/>
      <c r="AF544" s="34"/>
      <c r="AG544" s="32"/>
      <c r="AH544" s="30" t="e">
        <f t="shared" si="34"/>
        <v>#N/A</v>
      </c>
      <c r="AI544" s="51"/>
      <c r="AJ544" s="30" t="e">
        <f t="shared" si="33"/>
        <v>#N/A</v>
      </c>
      <c r="AK544" s="32" t="e">
        <f t="shared" si="35"/>
        <v>#N/A</v>
      </c>
    </row>
    <row r="545" spans="1:37" x14ac:dyDescent="0.3">
      <c r="A545" s="29" t="e">
        <f t="shared" si="32"/>
        <v>#N/A</v>
      </c>
      <c r="B545" s="30"/>
      <c r="C545" s="30"/>
      <c r="D545" s="31"/>
      <c r="E545" s="30"/>
      <c r="F545" s="32"/>
      <c r="G545" s="32"/>
      <c r="H545" s="32"/>
      <c r="I545" s="30"/>
      <c r="J545" s="30"/>
      <c r="K545" s="32"/>
      <c r="L545" s="31"/>
      <c r="M545" s="31"/>
      <c r="N545" s="31"/>
      <c r="O545" s="32"/>
      <c r="P545" s="32"/>
      <c r="Q545" s="32"/>
      <c r="R545" s="32"/>
      <c r="S545" s="32"/>
      <c r="T545" s="32"/>
      <c r="U545" s="32"/>
      <c r="V545" s="32"/>
      <c r="W545" s="32"/>
      <c r="X545" s="32"/>
      <c r="Y545" s="32"/>
      <c r="Z545" s="32"/>
      <c r="AA545" s="32"/>
      <c r="AB545" s="34"/>
      <c r="AC545" s="32"/>
      <c r="AD545" s="32"/>
      <c r="AE545" s="32"/>
      <c r="AF545" s="34"/>
      <c r="AG545" s="32"/>
      <c r="AH545" s="30" t="e">
        <f t="shared" si="34"/>
        <v>#N/A</v>
      </c>
      <c r="AI545" s="51"/>
      <c r="AJ545" s="30" t="e">
        <f t="shared" si="33"/>
        <v>#N/A</v>
      </c>
      <c r="AK545" s="32" t="e">
        <f t="shared" si="35"/>
        <v>#N/A</v>
      </c>
    </row>
    <row r="546" spans="1:37" x14ac:dyDescent="0.3">
      <c r="A546" s="29" t="e">
        <f t="shared" si="32"/>
        <v>#N/A</v>
      </c>
      <c r="B546" s="30"/>
      <c r="C546" s="30"/>
      <c r="D546" s="31"/>
      <c r="E546" s="30"/>
      <c r="F546" s="32"/>
      <c r="G546" s="32"/>
      <c r="H546" s="32"/>
      <c r="I546" s="30"/>
      <c r="J546" s="30"/>
      <c r="K546" s="32"/>
      <c r="L546" s="31"/>
      <c r="M546" s="31"/>
      <c r="N546" s="31"/>
      <c r="O546" s="32"/>
      <c r="P546" s="32"/>
      <c r="Q546" s="32"/>
      <c r="R546" s="32"/>
      <c r="S546" s="32"/>
      <c r="T546" s="32"/>
      <c r="U546" s="32"/>
      <c r="V546" s="32"/>
      <c r="W546" s="32"/>
      <c r="X546" s="32"/>
      <c r="Y546" s="32"/>
      <c r="Z546" s="32"/>
      <c r="AA546" s="32"/>
      <c r="AB546" s="34"/>
      <c r="AC546" s="32"/>
      <c r="AD546" s="32"/>
      <c r="AE546" s="32"/>
      <c r="AF546" s="34"/>
      <c r="AG546" s="32"/>
      <c r="AH546" s="30" t="e">
        <f t="shared" si="34"/>
        <v>#N/A</v>
      </c>
      <c r="AI546" s="51"/>
      <c r="AJ546" s="30" t="e">
        <f t="shared" si="33"/>
        <v>#N/A</v>
      </c>
      <c r="AK546" s="32" t="e">
        <f t="shared" si="35"/>
        <v>#N/A</v>
      </c>
    </row>
    <row r="547" spans="1:37" x14ac:dyDescent="0.3">
      <c r="A547" s="29" t="e">
        <f t="shared" si="32"/>
        <v>#N/A</v>
      </c>
      <c r="B547" s="30"/>
      <c r="C547" s="30"/>
      <c r="D547" s="31"/>
      <c r="E547" s="30"/>
      <c r="F547" s="32"/>
      <c r="G547" s="32"/>
      <c r="H547" s="32"/>
      <c r="I547" s="30"/>
      <c r="J547" s="30"/>
      <c r="K547" s="32"/>
      <c r="L547" s="31"/>
      <c r="M547" s="31"/>
      <c r="N547" s="31"/>
      <c r="O547" s="32"/>
      <c r="P547" s="32"/>
      <c r="Q547" s="32"/>
      <c r="R547" s="32"/>
      <c r="S547" s="32"/>
      <c r="T547" s="32"/>
      <c r="U547" s="32"/>
      <c r="V547" s="32"/>
      <c r="W547" s="32"/>
      <c r="X547" s="32"/>
      <c r="Y547" s="32"/>
      <c r="Z547" s="32"/>
      <c r="AA547" s="32"/>
      <c r="AB547" s="34"/>
      <c r="AC547" s="32"/>
      <c r="AD547" s="32"/>
      <c r="AE547" s="32"/>
      <c r="AF547" s="34"/>
      <c r="AG547" s="32"/>
      <c r="AH547" s="30" t="e">
        <f t="shared" si="34"/>
        <v>#N/A</v>
      </c>
      <c r="AI547" s="51"/>
      <c r="AJ547" s="30" t="e">
        <f t="shared" si="33"/>
        <v>#N/A</v>
      </c>
      <c r="AK547" s="32" t="e">
        <f t="shared" si="35"/>
        <v>#N/A</v>
      </c>
    </row>
    <row r="548" spans="1:37" x14ac:dyDescent="0.3">
      <c r="A548" s="29" t="e">
        <f t="shared" si="32"/>
        <v>#N/A</v>
      </c>
      <c r="B548" s="30"/>
      <c r="C548" s="30"/>
      <c r="D548" s="31"/>
      <c r="E548" s="30"/>
      <c r="F548" s="32"/>
      <c r="G548" s="32"/>
      <c r="H548" s="32"/>
      <c r="I548" s="30"/>
      <c r="J548" s="30"/>
      <c r="K548" s="32"/>
      <c r="L548" s="31"/>
      <c r="M548" s="31"/>
      <c r="N548" s="31"/>
      <c r="O548" s="32"/>
      <c r="P548" s="32"/>
      <c r="Q548" s="32"/>
      <c r="R548" s="32"/>
      <c r="S548" s="32"/>
      <c r="T548" s="32"/>
      <c r="U548" s="32"/>
      <c r="V548" s="32"/>
      <c r="W548" s="32"/>
      <c r="X548" s="32"/>
      <c r="Y548" s="32"/>
      <c r="Z548" s="32"/>
      <c r="AA548" s="32"/>
      <c r="AB548" s="34"/>
      <c r="AC548" s="32"/>
      <c r="AD548" s="32"/>
      <c r="AE548" s="32"/>
      <c r="AF548" s="34"/>
      <c r="AG548" s="32"/>
      <c r="AH548" s="30" t="e">
        <f t="shared" si="34"/>
        <v>#N/A</v>
      </c>
      <c r="AI548" s="51"/>
      <c r="AJ548" s="30" t="e">
        <f t="shared" si="33"/>
        <v>#N/A</v>
      </c>
      <c r="AK548" s="32" t="e">
        <f t="shared" si="35"/>
        <v>#N/A</v>
      </c>
    </row>
    <row r="549" spans="1:37" x14ac:dyDescent="0.3">
      <c r="A549" s="29" t="e">
        <f t="shared" si="32"/>
        <v>#N/A</v>
      </c>
      <c r="B549" s="30"/>
      <c r="C549" s="30"/>
      <c r="D549" s="31"/>
      <c r="E549" s="30"/>
      <c r="F549" s="32"/>
      <c r="G549" s="32"/>
      <c r="H549" s="32"/>
      <c r="I549" s="30"/>
      <c r="J549" s="30"/>
      <c r="K549" s="32"/>
      <c r="L549" s="31"/>
      <c r="M549" s="31"/>
      <c r="N549" s="31"/>
      <c r="O549" s="32"/>
      <c r="P549" s="32"/>
      <c r="Q549" s="32"/>
      <c r="R549" s="32"/>
      <c r="S549" s="32"/>
      <c r="T549" s="32"/>
      <c r="U549" s="32"/>
      <c r="V549" s="32"/>
      <c r="W549" s="32"/>
      <c r="X549" s="32"/>
      <c r="Y549" s="32"/>
      <c r="Z549" s="32"/>
      <c r="AA549" s="32"/>
      <c r="AB549" s="34"/>
      <c r="AC549" s="32"/>
      <c r="AD549" s="32"/>
      <c r="AE549" s="32"/>
      <c r="AF549" s="34"/>
      <c r="AG549" s="32"/>
      <c r="AH549" s="30" t="e">
        <f t="shared" si="34"/>
        <v>#N/A</v>
      </c>
      <c r="AI549" s="51"/>
      <c r="AJ549" s="30" t="e">
        <f t="shared" si="33"/>
        <v>#N/A</v>
      </c>
      <c r="AK549" s="32" t="e">
        <f t="shared" si="35"/>
        <v>#N/A</v>
      </c>
    </row>
    <row r="550" spans="1:37" x14ac:dyDescent="0.3">
      <c r="A550" s="29" t="e">
        <f t="shared" si="32"/>
        <v>#N/A</v>
      </c>
      <c r="B550" s="30"/>
      <c r="C550" s="30"/>
      <c r="D550" s="31"/>
      <c r="E550" s="30"/>
      <c r="F550" s="32"/>
      <c r="G550" s="32"/>
      <c r="H550" s="32"/>
      <c r="I550" s="30"/>
      <c r="J550" s="30"/>
      <c r="K550" s="32"/>
      <c r="L550" s="31"/>
      <c r="M550" s="31"/>
      <c r="N550" s="31"/>
      <c r="O550" s="32"/>
      <c r="P550" s="32"/>
      <c r="Q550" s="32"/>
      <c r="R550" s="32"/>
      <c r="S550" s="32"/>
      <c r="T550" s="32"/>
      <c r="U550" s="32"/>
      <c r="V550" s="32"/>
      <c r="W550" s="32"/>
      <c r="X550" s="32"/>
      <c r="Y550" s="32"/>
      <c r="Z550" s="32"/>
      <c r="AA550" s="32"/>
      <c r="AB550" s="34"/>
      <c r="AC550" s="32"/>
      <c r="AD550" s="32"/>
      <c r="AE550" s="32"/>
      <c r="AF550" s="34"/>
      <c r="AG550" s="32"/>
      <c r="AH550" s="30" t="e">
        <f t="shared" si="34"/>
        <v>#N/A</v>
      </c>
      <c r="AI550" s="51"/>
      <c r="AJ550" s="30" t="e">
        <f t="shared" si="33"/>
        <v>#N/A</v>
      </c>
      <c r="AK550" s="32" t="e">
        <f t="shared" si="35"/>
        <v>#N/A</v>
      </c>
    </row>
    <row r="551" spans="1:37" x14ac:dyDescent="0.3">
      <c r="A551" s="29" t="e">
        <f t="shared" si="32"/>
        <v>#N/A</v>
      </c>
      <c r="B551" s="30"/>
      <c r="C551" s="30"/>
      <c r="D551" s="31"/>
      <c r="E551" s="30"/>
      <c r="F551" s="32"/>
      <c r="G551" s="32"/>
      <c r="H551" s="32"/>
      <c r="I551" s="30"/>
      <c r="J551" s="30"/>
      <c r="K551" s="32"/>
      <c r="L551" s="31"/>
      <c r="M551" s="31"/>
      <c r="N551" s="31"/>
      <c r="O551" s="32"/>
      <c r="P551" s="32"/>
      <c r="Q551" s="32"/>
      <c r="R551" s="32"/>
      <c r="S551" s="32"/>
      <c r="T551" s="32"/>
      <c r="U551" s="32"/>
      <c r="V551" s="32"/>
      <c r="W551" s="32"/>
      <c r="X551" s="32"/>
      <c r="Y551" s="32"/>
      <c r="Z551" s="32"/>
      <c r="AA551" s="32"/>
      <c r="AB551" s="34"/>
      <c r="AC551" s="32"/>
      <c r="AD551" s="32"/>
      <c r="AE551" s="32"/>
      <c r="AF551" s="34"/>
      <c r="AG551" s="32"/>
      <c r="AH551" s="30" t="e">
        <f t="shared" si="34"/>
        <v>#N/A</v>
      </c>
      <c r="AI551" s="51"/>
      <c r="AJ551" s="30" t="e">
        <f t="shared" si="33"/>
        <v>#N/A</v>
      </c>
      <c r="AK551" s="32" t="e">
        <f t="shared" si="35"/>
        <v>#N/A</v>
      </c>
    </row>
    <row r="552" spans="1:37" x14ac:dyDescent="0.3">
      <c r="A552" s="29" t="e">
        <f t="shared" si="32"/>
        <v>#N/A</v>
      </c>
      <c r="B552" s="30"/>
      <c r="C552" s="30"/>
      <c r="D552" s="31"/>
      <c r="E552" s="30"/>
      <c r="F552" s="32"/>
      <c r="G552" s="32"/>
      <c r="H552" s="32"/>
      <c r="I552" s="30"/>
      <c r="J552" s="30"/>
      <c r="K552" s="32"/>
      <c r="L552" s="31"/>
      <c r="M552" s="31"/>
      <c r="N552" s="31"/>
      <c r="O552" s="32"/>
      <c r="P552" s="32"/>
      <c r="Q552" s="32"/>
      <c r="R552" s="32"/>
      <c r="S552" s="32"/>
      <c r="T552" s="32"/>
      <c r="U552" s="32"/>
      <c r="V552" s="32"/>
      <c r="W552" s="32"/>
      <c r="X552" s="32"/>
      <c r="Y552" s="32"/>
      <c r="Z552" s="32"/>
      <c r="AA552" s="32"/>
      <c r="AB552" s="34"/>
      <c r="AC552" s="32"/>
      <c r="AD552" s="32"/>
      <c r="AE552" s="32"/>
      <c r="AF552" s="34"/>
      <c r="AG552" s="32"/>
      <c r="AH552" s="30" t="e">
        <f t="shared" si="34"/>
        <v>#N/A</v>
      </c>
      <c r="AI552" s="51"/>
      <c r="AJ552" s="30" t="e">
        <f t="shared" si="33"/>
        <v>#N/A</v>
      </c>
      <c r="AK552" s="32" t="e">
        <f t="shared" si="35"/>
        <v>#N/A</v>
      </c>
    </row>
    <row r="553" spans="1:37" x14ac:dyDescent="0.3">
      <c r="A553" s="29" t="e">
        <f t="shared" si="32"/>
        <v>#N/A</v>
      </c>
      <c r="B553" s="30"/>
      <c r="C553" s="30"/>
      <c r="D553" s="31"/>
      <c r="E553" s="30"/>
      <c r="F553" s="32"/>
      <c r="G553" s="32"/>
      <c r="H553" s="32"/>
      <c r="I553" s="30"/>
      <c r="J553" s="30"/>
      <c r="K553" s="32"/>
      <c r="L553" s="31"/>
      <c r="M553" s="31"/>
      <c r="N553" s="31"/>
      <c r="O553" s="32"/>
      <c r="P553" s="32"/>
      <c r="Q553" s="32"/>
      <c r="R553" s="32"/>
      <c r="S553" s="32"/>
      <c r="T553" s="32"/>
      <c r="U553" s="32"/>
      <c r="V553" s="32"/>
      <c r="W553" s="32"/>
      <c r="X553" s="32"/>
      <c r="Y553" s="32"/>
      <c r="Z553" s="32"/>
      <c r="AA553" s="32"/>
      <c r="AB553" s="34"/>
      <c r="AC553" s="32"/>
      <c r="AD553" s="32"/>
      <c r="AE553" s="32"/>
      <c r="AF553" s="34"/>
      <c r="AG553" s="32"/>
      <c r="AH553" s="30" t="e">
        <f t="shared" si="34"/>
        <v>#N/A</v>
      </c>
      <c r="AI553" s="51"/>
      <c r="AJ553" s="30" t="e">
        <f t="shared" si="33"/>
        <v>#N/A</v>
      </c>
      <c r="AK553" s="32" t="e">
        <f t="shared" si="35"/>
        <v>#N/A</v>
      </c>
    </row>
    <row r="554" spans="1:37" x14ac:dyDescent="0.3">
      <c r="A554" s="29" t="e">
        <f t="shared" si="32"/>
        <v>#N/A</v>
      </c>
      <c r="B554" s="30"/>
      <c r="C554" s="30"/>
      <c r="D554" s="31"/>
      <c r="E554" s="30"/>
      <c r="F554" s="32"/>
      <c r="G554" s="32"/>
      <c r="H554" s="32"/>
      <c r="I554" s="30"/>
      <c r="J554" s="30"/>
      <c r="K554" s="32"/>
      <c r="L554" s="31"/>
      <c r="M554" s="31"/>
      <c r="N554" s="31"/>
      <c r="O554" s="32"/>
      <c r="P554" s="32"/>
      <c r="Q554" s="32"/>
      <c r="R554" s="32"/>
      <c r="S554" s="32"/>
      <c r="T554" s="32"/>
      <c r="U554" s="32"/>
      <c r="V554" s="32"/>
      <c r="W554" s="32"/>
      <c r="X554" s="32"/>
      <c r="Y554" s="32"/>
      <c r="Z554" s="32"/>
      <c r="AA554" s="32"/>
      <c r="AB554" s="34"/>
      <c r="AC554" s="32"/>
      <c r="AD554" s="32"/>
      <c r="AE554" s="32"/>
      <c r="AF554" s="34"/>
      <c r="AG554" s="32"/>
      <c r="AH554" s="30" t="e">
        <f t="shared" si="34"/>
        <v>#N/A</v>
      </c>
      <c r="AI554" s="51"/>
      <c r="AJ554" s="30" t="e">
        <f t="shared" si="33"/>
        <v>#N/A</v>
      </c>
      <c r="AK554" s="32" t="e">
        <f t="shared" si="35"/>
        <v>#N/A</v>
      </c>
    </row>
    <row r="555" spans="1:37" x14ac:dyDescent="0.3">
      <c r="A555" s="29" t="e">
        <f t="shared" si="32"/>
        <v>#N/A</v>
      </c>
      <c r="B555" s="30"/>
      <c r="C555" s="30"/>
      <c r="D555" s="31"/>
      <c r="E555" s="30"/>
      <c r="F555" s="32"/>
      <c r="G555" s="32"/>
      <c r="H555" s="32"/>
      <c r="I555" s="30"/>
      <c r="J555" s="30"/>
      <c r="K555" s="32"/>
      <c r="L555" s="31"/>
      <c r="M555" s="31"/>
      <c r="N555" s="31"/>
      <c r="O555" s="32"/>
      <c r="P555" s="32"/>
      <c r="Q555" s="32"/>
      <c r="R555" s="32"/>
      <c r="S555" s="32"/>
      <c r="T555" s="32"/>
      <c r="U555" s="32"/>
      <c r="V555" s="32"/>
      <c r="W555" s="32"/>
      <c r="X555" s="32"/>
      <c r="Y555" s="32"/>
      <c r="Z555" s="32"/>
      <c r="AA555" s="32"/>
      <c r="AB555" s="34"/>
      <c r="AC555" s="32"/>
      <c r="AD555" s="32"/>
      <c r="AE555" s="32"/>
      <c r="AF555" s="34"/>
      <c r="AG555" s="32"/>
      <c r="AH555" s="30" t="e">
        <f t="shared" si="34"/>
        <v>#N/A</v>
      </c>
      <c r="AI555" s="51"/>
      <c r="AJ555" s="30" t="e">
        <f t="shared" si="33"/>
        <v>#N/A</v>
      </c>
      <c r="AK555" s="32" t="e">
        <f t="shared" si="35"/>
        <v>#N/A</v>
      </c>
    </row>
    <row r="556" spans="1:37" x14ac:dyDescent="0.3">
      <c r="A556" s="29" t="e">
        <f t="shared" si="32"/>
        <v>#N/A</v>
      </c>
      <c r="B556" s="30"/>
      <c r="C556" s="30"/>
      <c r="D556" s="31"/>
      <c r="E556" s="30"/>
      <c r="F556" s="32"/>
      <c r="G556" s="32"/>
      <c r="H556" s="32"/>
      <c r="I556" s="30"/>
      <c r="J556" s="30"/>
      <c r="K556" s="32"/>
      <c r="L556" s="31"/>
      <c r="M556" s="31"/>
      <c r="N556" s="31"/>
      <c r="O556" s="32"/>
      <c r="P556" s="32"/>
      <c r="Q556" s="32"/>
      <c r="R556" s="32"/>
      <c r="S556" s="32"/>
      <c r="T556" s="32"/>
      <c r="U556" s="32"/>
      <c r="V556" s="32"/>
      <c r="W556" s="32"/>
      <c r="X556" s="32"/>
      <c r="Y556" s="32"/>
      <c r="Z556" s="32"/>
      <c r="AA556" s="32"/>
      <c r="AB556" s="34"/>
      <c r="AC556" s="32"/>
      <c r="AD556" s="32"/>
      <c r="AE556" s="32"/>
      <c r="AF556" s="34"/>
      <c r="AG556" s="32"/>
      <c r="AH556" s="30" t="e">
        <f t="shared" si="34"/>
        <v>#N/A</v>
      </c>
      <c r="AI556" s="51"/>
      <c r="AJ556" s="30" t="e">
        <f t="shared" si="33"/>
        <v>#N/A</v>
      </c>
      <c r="AK556" s="32" t="e">
        <f t="shared" si="35"/>
        <v>#N/A</v>
      </c>
    </row>
    <row r="557" spans="1:37" x14ac:dyDescent="0.3">
      <c r="A557" s="29" t="e">
        <f t="shared" si="32"/>
        <v>#N/A</v>
      </c>
      <c r="B557" s="30"/>
      <c r="C557" s="30"/>
      <c r="D557" s="31"/>
      <c r="E557" s="30"/>
      <c r="F557" s="32"/>
      <c r="G557" s="32"/>
      <c r="H557" s="32"/>
      <c r="I557" s="30"/>
      <c r="J557" s="30"/>
      <c r="K557" s="32"/>
      <c r="L557" s="31"/>
      <c r="M557" s="31"/>
      <c r="N557" s="31"/>
      <c r="O557" s="32"/>
      <c r="P557" s="32"/>
      <c r="Q557" s="32"/>
      <c r="R557" s="32"/>
      <c r="S557" s="32"/>
      <c r="T557" s="32"/>
      <c r="U557" s="32"/>
      <c r="V557" s="32"/>
      <c r="W557" s="32"/>
      <c r="X557" s="32"/>
      <c r="Y557" s="32"/>
      <c r="Z557" s="32"/>
      <c r="AA557" s="32"/>
      <c r="AB557" s="34"/>
      <c r="AC557" s="32"/>
      <c r="AD557" s="32"/>
      <c r="AE557" s="32"/>
      <c r="AF557" s="34"/>
      <c r="AG557" s="32"/>
      <c r="AH557" s="30" t="e">
        <f t="shared" si="34"/>
        <v>#N/A</v>
      </c>
      <c r="AI557" s="51"/>
      <c r="AJ557" s="30" t="e">
        <f t="shared" si="33"/>
        <v>#N/A</v>
      </c>
      <c r="AK557" s="32" t="e">
        <f t="shared" si="35"/>
        <v>#N/A</v>
      </c>
    </row>
    <row r="558" spans="1:37" x14ac:dyDescent="0.3">
      <c r="A558" s="29" t="e">
        <f t="shared" si="32"/>
        <v>#N/A</v>
      </c>
      <c r="B558" s="30"/>
      <c r="C558" s="30"/>
      <c r="D558" s="31"/>
      <c r="E558" s="30"/>
      <c r="F558" s="32"/>
      <c r="G558" s="32"/>
      <c r="H558" s="32"/>
      <c r="I558" s="30"/>
      <c r="J558" s="30"/>
      <c r="K558" s="32"/>
      <c r="L558" s="31"/>
      <c r="M558" s="31"/>
      <c r="N558" s="31"/>
      <c r="O558" s="32"/>
      <c r="P558" s="32"/>
      <c r="Q558" s="32"/>
      <c r="R558" s="32"/>
      <c r="S558" s="32"/>
      <c r="T558" s="32"/>
      <c r="U558" s="32"/>
      <c r="V558" s="32"/>
      <c r="W558" s="32"/>
      <c r="X558" s="32"/>
      <c r="Y558" s="32"/>
      <c r="Z558" s="32"/>
      <c r="AA558" s="32"/>
      <c r="AB558" s="34"/>
      <c r="AC558" s="32"/>
      <c r="AD558" s="32"/>
      <c r="AE558" s="32"/>
      <c r="AF558" s="34"/>
      <c r="AG558" s="32"/>
      <c r="AH558" s="30" t="e">
        <f t="shared" si="34"/>
        <v>#N/A</v>
      </c>
      <c r="AI558" s="51"/>
      <c r="AJ558" s="30" t="e">
        <f t="shared" si="33"/>
        <v>#N/A</v>
      </c>
      <c r="AK558" s="32" t="e">
        <f t="shared" si="35"/>
        <v>#N/A</v>
      </c>
    </row>
    <row r="559" spans="1:37" x14ac:dyDescent="0.3">
      <c r="A559" s="29" t="e">
        <f t="shared" si="32"/>
        <v>#N/A</v>
      </c>
      <c r="B559" s="30"/>
      <c r="C559" s="30"/>
      <c r="D559" s="31"/>
      <c r="E559" s="30"/>
      <c r="F559" s="32"/>
      <c r="G559" s="32"/>
      <c r="H559" s="32"/>
      <c r="I559" s="30"/>
      <c r="J559" s="30"/>
      <c r="K559" s="32"/>
      <c r="L559" s="31"/>
      <c r="M559" s="31"/>
      <c r="N559" s="31"/>
      <c r="O559" s="32"/>
      <c r="P559" s="32"/>
      <c r="Q559" s="32"/>
      <c r="R559" s="32"/>
      <c r="S559" s="32"/>
      <c r="T559" s="32"/>
      <c r="U559" s="32"/>
      <c r="V559" s="32"/>
      <c r="W559" s="32"/>
      <c r="X559" s="32"/>
      <c r="Y559" s="32"/>
      <c r="Z559" s="32"/>
      <c r="AA559" s="32"/>
      <c r="AB559" s="34"/>
      <c r="AC559" s="32"/>
      <c r="AD559" s="32"/>
      <c r="AE559" s="32"/>
      <c r="AF559" s="34"/>
      <c r="AG559" s="32"/>
      <c r="AH559" s="30" t="e">
        <f t="shared" si="34"/>
        <v>#N/A</v>
      </c>
      <c r="AI559" s="51"/>
      <c r="AJ559" s="30" t="e">
        <f t="shared" si="33"/>
        <v>#N/A</v>
      </c>
      <c r="AK559" s="32" t="e">
        <f t="shared" si="35"/>
        <v>#N/A</v>
      </c>
    </row>
    <row r="560" spans="1:37" x14ac:dyDescent="0.3">
      <c r="A560" s="29" t="e">
        <f t="shared" si="32"/>
        <v>#N/A</v>
      </c>
      <c r="B560" s="30"/>
      <c r="C560" s="30"/>
      <c r="D560" s="31"/>
      <c r="E560" s="30"/>
      <c r="F560" s="32"/>
      <c r="G560" s="32"/>
      <c r="H560" s="32"/>
      <c r="I560" s="30"/>
      <c r="J560" s="30"/>
      <c r="K560" s="32"/>
      <c r="L560" s="31"/>
      <c r="M560" s="31"/>
      <c r="N560" s="31"/>
      <c r="O560" s="32"/>
      <c r="P560" s="32"/>
      <c r="Q560" s="32"/>
      <c r="R560" s="32"/>
      <c r="S560" s="32"/>
      <c r="T560" s="32"/>
      <c r="U560" s="32"/>
      <c r="V560" s="32"/>
      <c r="W560" s="32"/>
      <c r="X560" s="32"/>
      <c r="Y560" s="32"/>
      <c r="Z560" s="32"/>
      <c r="AA560" s="32"/>
      <c r="AB560" s="34"/>
      <c r="AC560" s="32"/>
      <c r="AD560" s="32"/>
      <c r="AE560" s="32"/>
      <c r="AF560" s="34"/>
      <c r="AG560" s="32"/>
      <c r="AH560" s="30" t="e">
        <f t="shared" si="34"/>
        <v>#N/A</v>
      </c>
      <c r="AI560" s="51"/>
      <c r="AJ560" s="30" t="e">
        <f t="shared" si="33"/>
        <v>#N/A</v>
      </c>
      <c r="AK560" s="32" t="e">
        <f t="shared" si="35"/>
        <v>#N/A</v>
      </c>
    </row>
    <row r="561" spans="1:37" x14ac:dyDescent="0.3">
      <c r="A561" s="29" t="e">
        <f t="shared" si="32"/>
        <v>#N/A</v>
      </c>
      <c r="B561" s="30"/>
      <c r="C561" s="30"/>
      <c r="D561" s="31"/>
      <c r="E561" s="30"/>
      <c r="F561" s="32"/>
      <c r="G561" s="32"/>
      <c r="H561" s="32"/>
      <c r="I561" s="30"/>
      <c r="J561" s="30"/>
      <c r="K561" s="32"/>
      <c r="L561" s="31"/>
      <c r="M561" s="31"/>
      <c r="N561" s="31"/>
      <c r="O561" s="32"/>
      <c r="P561" s="32"/>
      <c r="Q561" s="32"/>
      <c r="R561" s="32"/>
      <c r="S561" s="32"/>
      <c r="T561" s="32"/>
      <c r="U561" s="32"/>
      <c r="V561" s="32"/>
      <c r="W561" s="32"/>
      <c r="X561" s="32"/>
      <c r="Y561" s="32"/>
      <c r="Z561" s="32"/>
      <c r="AA561" s="32"/>
      <c r="AB561" s="34"/>
      <c r="AC561" s="32"/>
      <c r="AD561" s="32"/>
      <c r="AE561" s="32"/>
      <c r="AF561" s="34"/>
      <c r="AG561" s="32"/>
      <c r="AH561" s="30" t="e">
        <f t="shared" si="34"/>
        <v>#N/A</v>
      </c>
      <c r="AI561" s="51"/>
      <c r="AJ561" s="30" t="e">
        <f t="shared" si="33"/>
        <v>#N/A</v>
      </c>
      <c r="AK561" s="32" t="e">
        <f t="shared" si="35"/>
        <v>#N/A</v>
      </c>
    </row>
    <row r="562" spans="1:37" x14ac:dyDescent="0.3">
      <c r="A562" s="29" t="e">
        <f t="shared" si="32"/>
        <v>#N/A</v>
      </c>
      <c r="B562" s="30"/>
      <c r="C562" s="30"/>
      <c r="D562" s="31"/>
      <c r="E562" s="30"/>
      <c r="F562" s="32"/>
      <c r="G562" s="32"/>
      <c r="H562" s="32"/>
      <c r="I562" s="30"/>
      <c r="J562" s="30"/>
      <c r="K562" s="32"/>
      <c r="L562" s="31"/>
      <c r="M562" s="31"/>
      <c r="N562" s="31"/>
      <c r="O562" s="32"/>
      <c r="P562" s="32"/>
      <c r="Q562" s="32"/>
      <c r="R562" s="32"/>
      <c r="S562" s="32"/>
      <c r="T562" s="32"/>
      <c r="U562" s="32"/>
      <c r="V562" s="32"/>
      <c r="W562" s="32"/>
      <c r="X562" s="32"/>
      <c r="Y562" s="32"/>
      <c r="Z562" s="32"/>
      <c r="AA562" s="32"/>
      <c r="AB562" s="34"/>
      <c r="AC562" s="32"/>
      <c r="AD562" s="32"/>
      <c r="AE562" s="32"/>
      <c r="AF562" s="34"/>
      <c r="AG562" s="32"/>
      <c r="AH562" s="30" t="e">
        <f t="shared" si="34"/>
        <v>#N/A</v>
      </c>
      <c r="AI562" s="51"/>
      <c r="AJ562" s="30" t="e">
        <f t="shared" si="33"/>
        <v>#N/A</v>
      </c>
      <c r="AK562" s="32" t="e">
        <f t="shared" si="35"/>
        <v>#N/A</v>
      </c>
    </row>
    <row r="563" spans="1:37" x14ac:dyDescent="0.3">
      <c r="A563" s="29" t="e">
        <f t="shared" si="32"/>
        <v>#N/A</v>
      </c>
      <c r="B563" s="30"/>
      <c r="C563" s="30"/>
      <c r="D563" s="31"/>
      <c r="E563" s="30"/>
      <c r="F563" s="32"/>
      <c r="G563" s="32"/>
      <c r="H563" s="32"/>
      <c r="I563" s="30"/>
      <c r="J563" s="30"/>
      <c r="K563" s="32"/>
      <c r="L563" s="31"/>
      <c r="M563" s="31"/>
      <c r="N563" s="31"/>
      <c r="O563" s="32"/>
      <c r="P563" s="32"/>
      <c r="Q563" s="32"/>
      <c r="R563" s="32"/>
      <c r="S563" s="32"/>
      <c r="T563" s="32"/>
      <c r="U563" s="32"/>
      <c r="V563" s="32"/>
      <c r="W563" s="32"/>
      <c r="X563" s="32"/>
      <c r="Y563" s="32"/>
      <c r="Z563" s="32"/>
      <c r="AA563" s="32"/>
      <c r="AB563" s="34"/>
      <c r="AC563" s="32"/>
      <c r="AD563" s="32"/>
      <c r="AE563" s="32"/>
      <c r="AF563" s="34"/>
      <c r="AG563" s="32"/>
      <c r="AH563" s="30" t="e">
        <f t="shared" si="34"/>
        <v>#N/A</v>
      </c>
      <c r="AI563" s="51"/>
      <c r="AJ563" s="30" t="e">
        <f t="shared" si="33"/>
        <v>#N/A</v>
      </c>
      <c r="AK563" s="32" t="e">
        <f t="shared" si="35"/>
        <v>#N/A</v>
      </c>
    </row>
    <row r="564" spans="1:37" x14ac:dyDescent="0.3">
      <c r="A564" s="29" t="e">
        <f t="shared" si="32"/>
        <v>#N/A</v>
      </c>
      <c r="B564" s="30"/>
      <c r="C564" s="30"/>
      <c r="D564" s="31"/>
      <c r="E564" s="30"/>
      <c r="F564" s="32"/>
      <c r="G564" s="32"/>
      <c r="H564" s="32"/>
      <c r="I564" s="30"/>
      <c r="J564" s="30"/>
      <c r="K564" s="32"/>
      <c r="L564" s="31"/>
      <c r="M564" s="31"/>
      <c r="N564" s="31"/>
      <c r="O564" s="32"/>
      <c r="P564" s="32"/>
      <c r="Q564" s="32"/>
      <c r="R564" s="32"/>
      <c r="S564" s="32"/>
      <c r="T564" s="32"/>
      <c r="U564" s="32"/>
      <c r="V564" s="32"/>
      <c r="W564" s="32"/>
      <c r="X564" s="32"/>
      <c r="Y564" s="32"/>
      <c r="Z564" s="32"/>
      <c r="AA564" s="32"/>
      <c r="AB564" s="34"/>
      <c r="AC564" s="32"/>
      <c r="AD564" s="32"/>
      <c r="AE564" s="32"/>
      <c r="AF564" s="34"/>
      <c r="AG564" s="32"/>
      <c r="AH564" s="30" t="e">
        <f t="shared" si="34"/>
        <v>#N/A</v>
      </c>
      <c r="AI564" s="51"/>
      <c r="AJ564" s="30" t="e">
        <f t="shared" si="33"/>
        <v>#N/A</v>
      </c>
      <c r="AK564" s="32" t="e">
        <f t="shared" si="35"/>
        <v>#N/A</v>
      </c>
    </row>
    <row r="565" spans="1:37" x14ac:dyDescent="0.3">
      <c r="A565" s="29" t="e">
        <f t="shared" si="32"/>
        <v>#N/A</v>
      </c>
      <c r="B565" s="30"/>
      <c r="C565" s="30"/>
      <c r="D565" s="31"/>
      <c r="E565" s="30"/>
      <c r="F565" s="32"/>
      <c r="G565" s="32"/>
      <c r="H565" s="32"/>
      <c r="I565" s="30"/>
      <c r="J565" s="30"/>
      <c r="K565" s="32"/>
      <c r="L565" s="31"/>
      <c r="M565" s="31"/>
      <c r="N565" s="31"/>
      <c r="O565" s="32"/>
      <c r="P565" s="32"/>
      <c r="Q565" s="32"/>
      <c r="R565" s="32"/>
      <c r="S565" s="32"/>
      <c r="T565" s="32"/>
      <c r="U565" s="32"/>
      <c r="V565" s="32"/>
      <c r="W565" s="32"/>
      <c r="X565" s="32"/>
      <c r="Y565" s="32"/>
      <c r="Z565" s="32"/>
      <c r="AA565" s="32"/>
      <c r="AB565" s="34"/>
      <c r="AC565" s="32"/>
      <c r="AD565" s="32"/>
      <c r="AE565" s="32"/>
      <c r="AF565" s="34"/>
      <c r="AG565" s="32"/>
      <c r="AH565" s="30" t="e">
        <f t="shared" si="34"/>
        <v>#N/A</v>
      </c>
      <c r="AI565" s="51"/>
      <c r="AJ565" s="30" t="e">
        <f t="shared" si="33"/>
        <v>#N/A</v>
      </c>
      <c r="AK565" s="32" t="e">
        <f t="shared" si="35"/>
        <v>#N/A</v>
      </c>
    </row>
    <row r="566" spans="1:37" x14ac:dyDescent="0.3">
      <c r="A566" s="29" t="e">
        <f t="shared" si="32"/>
        <v>#N/A</v>
      </c>
      <c r="B566" s="30"/>
      <c r="C566" s="30"/>
      <c r="D566" s="31"/>
      <c r="E566" s="30"/>
      <c r="F566" s="32"/>
      <c r="G566" s="32"/>
      <c r="H566" s="32"/>
      <c r="I566" s="30"/>
      <c r="J566" s="30"/>
      <c r="K566" s="32"/>
      <c r="L566" s="31"/>
      <c r="M566" s="31"/>
      <c r="N566" s="31"/>
      <c r="O566" s="32"/>
      <c r="P566" s="32"/>
      <c r="Q566" s="32"/>
      <c r="R566" s="32"/>
      <c r="S566" s="32"/>
      <c r="T566" s="32"/>
      <c r="U566" s="32"/>
      <c r="V566" s="32"/>
      <c r="W566" s="32"/>
      <c r="X566" s="32"/>
      <c r="Y566" s="32"/>
      <c r="Z566" s="32"/>
      <c r="AA566" s="32"/>
      <c r="AB566" s="34"/>
      <c r="AC566" s="32"/>
      <c r="AD566" s="32"/>
      <c r="AE566" s="32"/>
      <c r="AF566" s="34"/>
      <c r="AG566" s="32"/>
      <c r="AH566" s="30" t="e">
        <f t="shared" si="34"/>
        <v>#N/A</v>
      </c>
      <c r="AI566" s="51"/>
      <c r="AJ566" s="30" t="e">
        <f t="shared" si="33"/>
        <v>#N/A</v>
      </c>
      <c r="AK566" s="32" t="e">
        <f t="shared" si="35"/>
        <v>#N/A</v>
      </c>
    </row>
    <row r="567" spans="1:37" x14ac:dyDescent="0.3">
      <c r="A567" s="29" t="e">
        <f t="shared" si="32"/>
        <v>#N/A</v>
      </c>
      <c r="B567" s="30"/>
      <c r="C567" s="30"/>
      <c r="D567" s="31"/>
      <c r="E567" s="30"/>
      <c r="F567" s="32"/>
      <c r="G567" s="32"/>
      <c r="H567" s="32"/>
      <c r="I567" s="30"/>
      <c r="J567" s="30"/>
      <c r="K567" s="32"/>
      <c r="L567" s="31"/>
      <c r="M567" s="31"/>
      <c r="N567" s="31"/>
      <c r="O567" s="32"/>
      <c r="P567" s="32"/>
      <c r="Q567" s="32"/>
      <c r="R567" s="32"/>
      <c r="S567" s="32"/>
      <c r="T567" s="32"/>
      <c r="U567" s="32"/>
      <c r="V567" s="32"/>
      <c r="W567" s="32"/>
      <c r="X567" s="32"/>
      <c r="Y567" s="32"/>
      <c r="Z567" s="32"/>
      <c r="AA567" s="32"/>
      <c r="AB567" s="34"/>
      <c r="AC567" s="32"/>
      <c r="AD567" s="32"/>
      <c r="AE567" s="32"/>
      <c r="AF567" s="34"/>
      <c r="AG567" s="32"/>
      <c r="AH567" s="30" t="e">
        <f t="shared" si="34"/>
        <v>#N/A</v>
      </c>
      <c r="AI567" s="51"/>
      <c r="AJ567" s="30" t="e">
        <f t="shared" si="33"/>
        <v>#N/A</v>
      </c>
      <c r="AK567" s="32" t="e">
        <f t="shared" si="35"/>
        <v>#N/A</v>
      </c>
    </row>
    <row r="568" spans="1:37" x14ac:dyDescent="0.3">
      <c r="A568" s="29" t="e">
        <f t="shared" si="32"/>
        <v>#N/A</v>
      </c>
      <c r="B568" s="30"/>
      <c r="C568" s="30"/>
      <c r="D568" s="31"/>
      <c r="E568" s="30"/>
      <c r="F568" s="32"/>
      <c r="G568" s="32"/>
      <c r="H568" s="32"/>
      <c r="I568" s="30"/>
      <c r="J568" s="30"/>
      <c r="K568" s="32"/>
      <c r="L568" s="31"/>
      <c r="M568" s="31"/>
      <c r="N568" s="31"/>
      <c r="O568" s="32"/>
      <c r="P568" s="32"/>
      <c r="Q568" s="32"/>
      <c r="R568" s="32"/>
      <c r="S568" s="32"/>
      <c r="T568" s="32"/>
      <c r="U568" s="32"/>
      <c r="V568" s="32"/>
      <c r="W568" s="32"/>
      <c r="X568" s="32"/>
      <c r="Y568" s="32"/>
      <c r="Z568" s="32"/>
      <c r="AA568" s="32"/>
      <c r="AB568" s="34"/>
      <c r="AC568" s="32"/>
      <c r="AD568" s="32"/>
      <c r="AE568" s="32"/>
      <c r="AF568" s="34"/>
      <c r="AG568" s="32"/>
      <c r="AH568" s="30" t="e">
        <f t="shared" si="34"/>
        <v>#N/A</v>
      </c>
      <c r="AI568" s="51"/>
      <c r="AJ568" s="30" t="e">
        <f t="shared" si="33"/>
        <v>#N/A</v>
      </c>
      <c r="AK568" s="32" t="e">
        <f t="shared" si="35"/>
        <v>#N/A</v>
      </c>
    </row>
    <row r="569" spans="1:37" x14ac:dyDescent="0.3">
      <c r="A569" s="29" t="e">
        <f t="shared" si="32"/>
        <v>#N/A</v>
      </c>
      <c r="B569" s="30"/>
      <c r="C569" s="30"/>
      <c r="D569" s="31"/>
      <c r="E569" s="30"/>
      <c r="F569" s="32"/>
      <c r="G569" s="32"/>
      <c r="H569" s="32"/>
      <c r="I569" s="30"/>
      <c r="J569" s="30"/>
      <c r="K569" s="32"/>
      <c r="L569" s="31"/>
      <c r="M569" s="31"/>
      <c r="N569" s="31"/>
      <c r="O569" s="32"/>
      <c r="P569" s="32"/>
      <c r="Q569" s="32"/>
      <c r="R569" s="32"/>
      <c r="S569" s="32"/>
      <c r="T569" s="32"/>
      <c r="U569" s="32"/>
      <c r="V569" s="32"/>
      <c r="W569" s="32"/>
      <c r="X569" s="32"/>
      <c r="Y569" s="32"/>
      <c r="Z569" s="32"/>
      <c r="AA569" s="32"/>
      <c r="AB569" s="34"/>
      <c r="AC569" s="32"/>
      <c r="AD569" s="32"/>
      <c r="AE569" s="32"/>
      <c r="AF569" s="34"/>
      <c r="AG569" s="32"/>
      <c r="AH569" s="30" t="e">
        <f t="shared" si="34"/>
        <v>#N/A</v>
      </c>
      <c r="AI569" s="51"/>
      <c r="AJ569" s="30" t="e">
        <f t="shared" si="33"/>
        <v>#N/A</v>
      </c>
      <c r="AK569" s="32" t="e">
        <f t="shared" si="35"/>
        <v>#N/A</v>
      </c>
    </row>
    <row r="570" spans="1:37" x14ac:dyDescent="0.3">
      <c r="A570" s="29" t="e">
        <f t="shared" si="32"/>
        <v>#N/A</v>
      </c>
      <c r="B570" s="30"/>
      <c r="C570" s="30"/>
      <c r="D570" s="31"/>
      <c r="E570" s="30"/>
      <c r="F570" s="32"/>
      <c r="G570" s="32"/>
      <c r="H570" s="32"/>
      <c r="I570" s="30"/>
      <c r="J570" s="30"/>
      <c r="K570" s="32"/>
      <c r="L570" s="31"/>
      <c r="M570" s="31"/>
      <c r="N570" s="31"/>
      <c r="O570" s="32"/>
      <c r="P570" s="32"/>
      <c r="Q570" s="32"/>
      <c r="R570" s="32"/>
      <c r="S570" s="32"/>
      <c r="T570" s="32"/>
      <c r="U570" s="32"/>
      <c r="V570" s="32"/>
      <c r="W570" s="32"/>
      <c r="X570" s="32"/>
      <c r="Y570" s="32"/>
      <c r="Z570" s="32"/>
      <c r="AA570" s="32"/>
      <c r="AB570" s="34"/>
      <c r="AC570" s="32"/>
      <c r="AD570" s="32"/>
      <c r="AE570" s="32"/>
      <c r="AF570" s="34"/>
      <c r="AG570" s="32"/>
      <c r="AH570" s="30" t="e">
        <f t="shared" si="34"/>
        <v>#N/A</v>
      </c>
      <c r="AI570" s="51"/>
      <c r="AJ570" s="30" t="e">
        <f t="shared" si="33"/>
        <v>#N/A</v>
      </c>
      <c r="AK570" s="32" t="e">
        <f t="shared" si="35"/>
        <v>#N/A</v>
      </c>
    </row>
    <row r="571" spans="1:37" x14ac:dyDescent="0.3">
      <c r="A571" s="29" t="e">
        <f t="shared" si="32"/>
        <v>#N/A</v>
      </c>
      <c r="B571" s="30"/>
      <c r="C571" s="30"/>
      <c r="D571" s="31"/>
      <c r="E571" s="30"/>
      <c r="F571" s="32"/>
      <c r="G571" s="32"/>
      <c r="H571" s="32"/>
      <c r="I571" s="30"/>
      <c r="J571" s="30"/>
      <c r="K571" s="32"/>
      <c r="L571" s="31"/>
      <c r="M571" s="31"/>
      <c r="N571" s="31"/>
      <c r="O571" s="32"/>
      <c r="P571" s="32"/>
      <c r="Q571" s="32"/>
      <c r="R571" s="32"/>
      <c r="S571" s="32"/>
      <c r="T571" s="32"/>
      <c r="U571" s="32"/>
      <c r="V571" s="32"/>
      <c r="W571" s="32"/>
      <c r="X571" s="32"/>
      <c r="Y571" s="32"/>
      <c r="Z571" s="32"/>
      <c r="AA571" s="32"/>
      <c r="AB571" s="34"/>
      <c r="AC571" s="32"/>
      <c r="AD571" s="32"/>
      <c r="AE571" s="32"/>
      <c r="AF571" s="34"/>
      <c r="AG571" s="32"/>
      <c r="AH571" s="30" t="e">
        <f t="shared" si="34"/>
        <v>#N/A</v>
      </c>
      <c r="AI571" s="51"/>
      <c r="AJ571" s="30" t="e">
        <f t="shared" si="33"/>
        <v>#N/A</v>
      </c>
      <c r="AK571" s="32" t="e">
        <f t="shared" si="35"/>
        <v>#N/A</v>
      </c>
    </row>
    <row r="572" spans="1:37" x14ac:dyDescent="0.3">
      <c r="A572" s="29" t="e">
        <f t="shared" si="32"/>
        <v>#N/A</v>
      </c>
      <c r="B572" s="30"/>
      <c r="C572" s="30"/>
      <c r="D572" s="31"/>
      <c r="E572" s="30"/>
      <c r="F572" s="32"/>
      <c r="G572" s="32"/>
      <c r="H572" s="32"/>
      <c r="I572" s="30"/>
      <c r="J572" s="30"/>
      <c r="K572" s="32"/>
      <c r="L572" s="31"/>
      <c r="M572" s="31"/>
      <c r="N572" s="31"/>
      <c r="O572" s="32"/>
      <c r="P572" s="32"/>
      <c r="Q572" s="32"/>
      <c r="R572" s="32"/>
      <c r="S572" s="32"/>
      <c r="T572" s="32"/>
      <c r="U572" s="32"/>
      <c r="V572" s="32"/>
      <c r="W572" s="32"/>
      <c r="X572" s="32"/>
      <c r="Y572" s="32"/>
      <c r="Z572" s="32"/>
      <c r="AA572" s="32"/>
      <c r="AB572" s="34"/>
      <c r="AC572" s="32"/>
      <c r="AD572" s="32"/>
      <c r="AE572" s="32"/>
      <c r="AF572" s="34"/>
      <c r="AG572" s="32"/>
      <c r="AH572" s="30" t="e">
        <f t="shared" si="34"/>
        <v>#N/A</v>
      </c>
      <c r="AI572" s="51"/>
      <c r="AJ572" s="30" t="e">
        <f t="shared" si="33"/>
        <v>#N/A</v>
      </c>
      <c r="AK572" s="32" t="e">
        <f t="shared" si="35"/>
        <v>#N/A</v>
      </c>
    </row>
    <row r="573" spans="1:37" x14ac:dyDescent="0.3">
      <c r="A573" s="29" t="e">
        <f t="shared" si="32"/>
        <v>#N/A</v>
      </c>
      <c r="B573" s="30"/>
      <c r="C573" s="30"/>
      <c r="D573" s="31"/>
      <c r="E573" s="30"/>
      <c r="F573" s="32"/>
      <c r="G573" s="32"/>
      <c r="H573" s="32"/>
      <c r="I573" s="30"/>
      <c r="J573" s="30"/>
      <c r="K573" s="32"/>
      <c r="L573" s="31"/>
      <c r="M573" s="31"/>
      <c r="N573" s="31"/>
      <c r="O573" s="32"/>
      <c r="P573" s="32"/>
      <c r="Q573" s="32"/>
      <c r="R573" s="32"/>
      <c r="S573" s="32"/>
      <c r="T573" s="32"/>
      <c r="U573" s="32"/>
      <c r="V573" s="32"/>
      <c r="W573" s="32"/>
      <c r="X573" s="32"/>
      <c r="Y573" s="32"/>
      <c r="Z573" s="32"/>
      <c r="AA573" s="32"/>
      <c r="AB573" s="34"/>
      <c r="AC573" s="32"/>
      <c r="AD573" s="32"/>
      <c r="AE573" s="32"/>
      <c r="AF573" s="34"/>
      <c r="AG573" s="32"/>
      <c r="AH573" s="30" t="e">
        <f t="shared" si="34"/>
        <v>#N/A</v>
      </c>
      <c r="AI573" s="51"/>
      <c r="AJ573" s="30" t="e">
        <f t="shared" si="33"/>
        <v>#N/A</v>
      </c>
      <c r="AK573" s="32" t="e">
        <f t="shared" si="35"/>
        <v>#N/A</v>
      </c>
    </row>
    <row r="574" spans="1:37" x14ac:dyDescent="0.3">
      <c r="A574" s="29" t="e">
        <f t="shared" si="32"/>
        <v>#N/A</v>
      </c>
      <c r="B574" s="30"/>
      <c r="C574" s="30"/>
      <c r="D574" s="31"/>
      <c r="E574" s="30"/>
      <c r="F574" s="32"/>
      <c r="G574" s="32"/>
      <c r="H574" s="32"/>
      <c r="I574" s="30"/>
      <c r="J574" s="30"/>
      <c r="K574" s="32"/>
      <c r="L574" s="31"/>
      <c r="M574" s="31"/>
      <c r="N574" s="31"/>
      <c r="O574" s="32"/>
      <c r="P574" s="32"/>
      <c r="Q574" s="32"/>
      <c r="R574" s="32"/>
      <c r="S574" s="32"/>
      <c r="T574" s="32"/>
      <c r="U574" s="32"/>
      <c r="V574" s="32"/>
      <c r="W574" s="32"/>
      <c r="X574" s="32"/>
      <c r="Y574" s="32"/>
      <c r="Z574" s="32"/>
      <c r="AA574" s="32"/>
      <c r="AB574" s="34"/>
      <c r="AC574" s="32"/>
      <c r="AD574" s="32"/>
      <c r="AE574" s="32"/>
      <c r="AF574" s="34"/>
      <c r="AG574" s="32"/>
      <c r="AH574" s="30" t="e">
        <f t="shared" si="34"/>
        <v>#N/A</v>
      </c>
      <c r="AI574" s="51"/>
      <c r="AJ574" s="30" t="e">
        <f t="shared" si="33"/>
        <v>#N/A</v>
      </c>
      <c r="AK574" s="32" t="e">
        <f t="shared" si="35"/>
        <v>#N/A</v>
      </c>
    </row>
    <row r="575" spans="1:37" x14ac:dyDescent="0.3">
      <c r="A575" s="29" t="e">
        <f t="shared" si="32"/>
        <v>#N/A</v>
      </c>
      <c r="B575" s="30"/>
      <c r="C575" s="30"/>
      <c r="D575" s="31"/>
      <c r="E575" s="30"/>
      <c r="F575" s="32"/>
      <c r="G575" s="32"/>
      <c r="H575" s="32"/>
      <c r="I575" s="30"/>
      <c r="J575" s="30"/>
      <c r="K575" s="32"/>
      <c r="L575" s="31"/>
      <c r="M575" s="31"/>
      <c r="N575" s="31"/>
      <c r="O575" s="32"/>
      <c r="P575" s="32"/>
      <c r="Q575" s="32"/>
      <c r="R575" s="32"/>
      <c r="S575" s="32"/>
      <c r="T575" s="32"/>
      <c r="U575" s="32"/>
      <c r="V575" s="32"/>
      <c r="W575" s="32"/>
      <c r="X575" s="32"/>
      <c r="Y575" s="32"/>
      <c r="Z575" s="32"/>
      <c r="AA575" s="32"/>
      <c r="AB575" s="34"/>
      <c r="AC575" s="32"/>
      <c r="AD575" s="32"/>
      <c r="AE575" s="32"/>
      <c r="AF575" s="34"/>
      <c r="AG575" s="32"/>
      <c r="AH575" s="30" t="e">
        <f t="shared" si="34"/>
        <v>#N/A</v>
      </c>
      <c r="AI575" s="51"/>
      <c r="AJ575" s="30" t="e">
        <f t="shared" si="33"/>
        <v>#N/A</v>
      </c>
      <c r="AK575" s="32" t="e">
        <f t="shared" si="35"/>
        <v>#N/A</v>
      </c>
    </row>
    <row r="576" spans="1:37" x14ac:dyDescent="0.3">
      <c r="A576" s="29" t="e">
        <f t="shared" si="32"/>
        <v>#N/A</v>
      </c>
      <c r="B576" s="30"/>
      <c r="C576" s="30"/>
      <c r="D576" s="31"/>
      <c r="E576" s="30"/>
      <c r="F576" s="32"/>
      <c r="G576" s="32"/>
      <c r="H576" s="32"/>
      <c r="I576" s="30"/>
      <c r="J576" s="30"/>
      <c r="K576" s="32"/>
      <c r="L576" s="31"/>
      <c r="M576" s="31"/>
      <c r="N576" s="31"/>
      <c r="O576" s="32"/>
      <c r="P576" s="32"/>
      <c r="Q576" s="32"/>
      <c r="R576" s="32"/>
      <c r="S576" s="32"/>
      <c r="T576" s="32"/>
      <c r="U576" s="32"/>
      <c r="V576" s="32"/>
      <c r="W576" s="32"/>
      <c r="X576" s="32"/>
      <c r="Y576" s="32"/>
      <c r="Z576" s="32"/>
      <c r="AA576" s="32"/>
      <c r="AB576" s="34"/>
      <c r="AC576" s="32"/>
      <c r="AD576" s="32"/>
      <c r="AE576" s="32"/>
      <c r="AF576" s="34"/>
      <c r="AG576" s="32"/>
      <c r="AH576" s="30" t="e">
        <f t="shared" si="34"/>
        <v>#N/A</v>
      </c>
      <c r="AI576" s="51"/>
      <c r="AJ576" s="30" t="e">
        <f t="shared" si="33"/>
        <v>#N/A</v>
      </c>
      <c r="AK576" s="32" t="e">
        <f t="shared" si="35"/>
        <v>#N/A</v>
      </c>
    </row>
    <row r="577" spans="1:37" x14ac:dyDescent="0.3">
      <c r="A577" s="29" t="e">
        <f t="shared" si="32"/>
        <v>#N/A</v>
      </c>
      <c r="B577" s="30"/>
      <c r="C577" s="30"/>
      <c r="D577" s="31"/>
      <c r="E577" s="30"/>
      <c r="F577" s="32"/>
      <c r="G577" s="32"/>
      <c r="H577" s="32"/>
      <c r="I577" s="30"/>
      <c r="J577" s="30"/>
      <c r="K577" s="32"/>
      <c r="L577" s="31"/>
      <c r="M577" s="31"/>
      <c r="N577" s="31"/>
      <c r="O577" s="32"/>
      <c r="P577" s="32"/>
      <c r="Q577" s="32"/>
      <c r="R577" s="32"/>
      <c r="S577" s="32"/>
      <c r="T577" s="32"/>
      <c r="U577" s="32"/>
      <c r="V577" s="32"/>
      <c r="W577" s="32"/>
      <c r="X577" s="32"/>
      <c r="Y577" s="32"/>
      <c r="Z577" s="32"/>
      <c r="AA577" s="32"/>
      <c r="AB577" s="34"/>
      <c r="AC577" s="32"/>
      <c r="AD577" s="32"/>
      <c r="AE577" s="32"/>
      <c r="AF577" s="34"/>
      <c r="AG577" s="32"/>
      <c r="AH577" s="30" t="e">
        <f t="shared" si="34"/>
        <v>#N/A</v>
      </c>
      <c r="AI577" s="51"/>
      <c r="AJ577" s="30" t="e">
        <f t="shared" si="33"/>
        <v>#N/A</v>
      </c>
      <c r="AK577" s="32" t="e">
        <f t="shared" si="35"/>
        <v>#N/A</v>
      </c>
    </row>
    <row r="578" spans="1:37" x14ac:dyDescent="0.3">
      <c r="A578" s="29" t="e">
        <f t="shared" si="32"/>
        <v>#N/A</v>
      </c>
      <c r="B578" s="30"/>
      <c r="C578" s="30"/>
      <c r="D578" s="31"/>
      <c r="E578" s="30"/>
      <c r="F578" s="32"/>
      <c r="G578" s="32"/>
      <c r="H578" s="32"/>
      <c r="I578" s="30"/>
      <c r="J578" s="30"/>
      <c r="K578" s="32"/>
      <c r="L578" s="31"/>
      <c r="M578" s="31"/>
      <c r="N578" s="31"/>
      <c r="O578" s="32"/>
      <c r="P578" s="32"/>
      <c r="Q578" s="32"/>
      <c r="R578" s="32"/>
      <c r="S578" s="32"/>
      <c r="T578" s="32"/>
      <c r="U578" s="32"/>
      <c r="V578" s="32"/>
      <c r="W578" s="32"/>
      <c r="X578" s="32"/>
      <c r="Y578" s="32"/>
      <c r="Z578" s="32"/>
      <c r="AA578" s="32"/>
      <c r="AB578" s="34"/>
      <c r="AC578" s="32"/>
      <c r="AD578" s="32"/>
      <c r="AE578" s="32"/>
      <c r="AF578" s="34"/>
      <c r="AG578" s="32"/>
      <c r="AH578" s="30" t="e">
        <f t="shared" si="34"/>
        <v>#N/A</v>
      </c>
      <c r="AI578" s="51"/>
      <c r="AJ578" s="30" t="e">
        <f t="shared" si="33"/>
        <v>#N/A</v>
      </c>
      <c r="AK578" s="32" t="e">
        <f t="shared" si="35"/>
        <v>#N/A</v>
      </c>
    </row>
    <row r="579" spans="1:37" x14ac:dyDescent="0.3">
      <c r="A579" s="29" t="e">
        <f t="shared" si="32"/>
        <v>#N/A</v>
      </c>
      <c r="B579" s="30"/>
      <c r="C579" s="30"/>
      <c r="D579" s="31"/>
      <c r="E579" s="30"/>
      <c r="F579" s="32"/>
      <c r="G579" s="32"/>
      <c r="H579" s="32"/>
      <c r="I579" s="30"/>
      <c r="J579" s="30"/>
      <c r="K579" s="32"/>
      <c r="L579" s="31"/>
      <c r="M579" s="31"/>
      <c r="N579" s="31"/>
      <c r="O579" s="32"/>
      <c r="P579" s="32"/>
      <c r="Q579" s="32"/>
      <c r="R579" s="32"/>
      <c r="S579" s="32"/>
      <c r="T579" s="32"/>
      <c r="U579" s="32"/>
      <c r="V579" s="32"/>
      <c r="W579" s="32"/>
      <c r="X579" s="32"/>
      <c r="Y579" s="32"/>
      <c r="Z579" s="32"/>
      <c r="AA579" s="32"/>
      <c r="AB579" s="34"/>
      <c r="AC579" s="32"/>
      <c r="AD579" s="32"/>
      <c r="AE579" s="32"/>
      <c r="AF579" s="34"/>
      <c r="AG579" s="32"/>
      <c r="AH579" s="30" t="e">
        <f t="shared" si="34"/>
        <v>#N/A</v>
      </c>
      <c r="AI579" s="51"/>
      <c r="AJ579" s="30" t="e">
        <f t="shared" si="33"/>
        <v>#N/A</v>
      </c>
      <c r="AK579" s="32" t="e">
        <f t="shared" si="35"/>
        <v>#N/A</v>
      </c>
    </row>
    <row r="580" spans="1:37" x14ac:dyDescent="0.3">
      <c r="A580" s="29" t="e">
        <f t="shared" si="32"/>
        <v>#N/A</v>
      </c>
      <c r="B580" s="30"/>
      <c r="C580" s="30"/>
      <c r="D580" s="31"/>
      <c r="E580" s="30"/>
      <c r="F580" s="32"/>
      <c r="G580" s="32"/>
      <c r="H580" s="32"/>
      <c r="I580" s="30"/>
      <c r="J580" s="30"/>
      <c r="K580" s="32"/>
      <c r="L580" s="31"/>
      <c r="M580" s="31"/>
      <c r="N580" s="31"/>
      <c r="O580" s="32"/>
      <c r="P580" s="32"/>
      <c r="Q580" s="32"/>
      <c r="R580" s="32"/>
      <c r="S580" s="32"/>
      <c r="T580" s="32"/>
      <c r="U580" s="32"/>
      <c r="V580" s="32"/>
      <c r="W580" s="32"/>
      <c r="X580" s="32"/>
      <c r="Y580" s="32"/>
      <c r="Z580" s="32"/>
      <c r="AA580" s="32"/>
      <c r="AB580" s="34"/>
      <c r="AC580" s="32"/>
      <c r="AD580" s="32"/>
      <c r="AE580" s="32"/>
      <c r="AF580" s="34"/>
      <c r="AG580" s="32"/>
      <c r="AH580" s="30" t="e">
        <f t="shared" si="34"/>
        <v>#N/A</v>
      </c>
      <c r="AI580" s="51"/>
      <c r="AJ580" s="30" t="e">
        <f t="shared" si="33"/>
        <v>#N/A</v>
      </c>
      <c r="AK580" s="32" t="e">
        <f t="shared" si="35"/>
        <v>#N/A</v>
      </c>
    </row>
    <row r="581" spans="1:37" x14ac:dyDescent="0.3">
      <c r="A581" s="29" t="e">
        <f t="shared" si="32"/>
        <v>#N/A</v>
      </c>
      <c r="B581" s="30"/>
      <c r="C581" s="30"/>
      <c r="D581" s="31"/>
      <c r="E581" s="30"/>
      <c r="F581" s="32"/>
      <c r="G581" s="32"/>
      <c r="H581" s="32"/>
      <c r="I581" s="30"/>
      <c r="J581" s="30"/>
      <c r="K581" s="32"/>
      <c r="L581" s="31"/>
      <c r="M581" s="31"/>
      <c r="N581" s="31"/>
      <c r="O581" s="32"/>
      <c r="P581" s="32"/>
      <c r="Q581" s="32"/>
      <c r="R581" s="32"/>
      <c r="S581" s="32"/>
      <c r="T581" s="32"/>
      <c r="U581" s="32"/>
      <c r="V581" s="32"/>
      <c r="W581" s="32"/>
      <c r="X581" s="32"/>
      <c r="Y581" s="32"/>
      <c r="Z581" s="32"/>
      <c r="AA581" s="32"/>
      <c r="AB581" s="34"/>
      <c r="AC581" s="32"/>
      <c r="AD581" s="32"/>
      <c r="AE581" s="32"/>
      <c r="AF581" s="34"/>
      <c r="AG581" s="32"/>
      <c r="AH581" s="30" t="e">
        <f t="shared" si="34"/>
        <v>#N/A</v>
      </c>
      <c r="AI581" s="51"/>
      <c r="AJ581" s="30" t="e">
        <f t="shared" si="33"/>
        <v>#N/A</v>
      </c>
      <c r="AK581" s="32" t="e">
        <f t="shared" si="35"/>
        <v>#N/A</v>
      </c>
    </row>
    <row r="582" spans="1:37" x14ac:dyDescent="0.3">
      <c r="A582" s="29" t="e">
        <f t="shared" ref="A582:A645" si="36">IF(COUNTA(B582:AG582)&gt;0,"x",NA())</f>
        <v>#N/A</v>
      </c>
      <c r="B582" s="30"/>
      <c r="C582" s="30"/>
      <c r="D582" s="31"/>
      <c r="E582" s="30"/>
      <c r="F582" s="32"/>
      <c r="G582" s="32"/>
      <c r="H582" s="32"/>
      <c r="I582" s="30"/>
      <c r="J582" s="30"/>
      <c r="K582" s="32"/>
      <c r="L582" s="31"/>
      <c r="M582" s="31"/>
      <c r="N582" s="31"/>
      <c r="O582" s="32"/>
      <c r="P582" s="32"/>
      <c r="Q582" s="32"/>
      <c r="R582" s="32"/>
      <c r="S582" s="32"/>
      <c r="T582" s="32"/>
      <c r="U582" s="32"/>
      <c r="V582" s="32"/>
      <c r="W582" s="32"/>
      <c r="X582" s="32"/>
      <c r="Y582" s="32"/>
      <c r="Z582" s="32"/>
      <c r="AA582" s="32"/>
      <c r="AB582" s="34"/>
      <c r="AC582" s="32"/>
      <c r="AD582" s="32"/>
      <c r="AE582" s="32"/>
      <c r="AF582" s="34"/>
      <c r="AG582" s="32"/>
      <c r="AH582" s="30" t="e">
        <f t="shared" si="34"/>
        <v>#N/A</v>
      </c>
      <c r="AI582" s="51"/>
      <c r="AJ582" s="30" t="e">
        <f t="shared" ref="AJ582:AJ645" si="37">IF(ISBLANK(C582),NA(),"FIELD MUST BE COMPLETED BY HEALTH DEPT.")</f>
        <v>#N/A</v>
      </c>
      <c r="AK582" s="32" t="e">
        <f t="shared" si="35"/>
        <v>#N/A</v>
      </c>
    </row>
    <row r="583" spans="1:37" x14ac:dyDescent="0.3">
      <c r="A583" s="29" t="e">
        <f t="shared" si="36"/>
        <v>#N/A</v>
      </c>
      <c r="B583" s="30"/>
      <c r="C583" s="30"/>
      <c r="D583" s="31"/>
      <c r="E583" s="30"/>
      <c r="F583" s="32"/>
      <c r="G583" s="32"/>
      <c r="H583" s="32"/>
      <c r="I583" s="30"/>
      <c r="J583" s="30"/>
      <c r="K583" s="32"/>
      <c r="L583" s="31"/>
      <c r="M583" s="31"/>
      <c r="N583" s="31"/>
      <c r="O583" s="32"/>
      <c r="P583" s="32"/>
      <c r="Q583" s="32"/>
      <c r="R583" s="32"/>
      <c r="S583" s="32"/>
      <c r="T583" s="32"/>
      <c r="U583" s="32"/>
      <c r="V583" s="32"/>
      <c r="W583" s="32"/>
      <c r="X583" s="32"/>
      <c r="Y583" s="32"/>
      <c r="Z583" s="32"/>
      <c r="AA583" s="32"/>
      <c r="AB583" s="34"/>
      <c r="AC583" s="32"/>
      <c r="AD583" s="32"/>
      <c r="AE583" s="32"/>
      <c r="AF583" s="34"/>
      <c r="AG583" s="32"/>
      <c r="AH583" s="30" t="e">
        <f t="shared" ref="AH583:AH646" si="38">IF(ISBLANK(C583),NA(),"FIELD MUST BE COMPLETED BY HEALTH DEPT.")</f>
        <v>#N/A</v>
      </c>
      <c r="AI583" s="51"/>
      <c r="AJ583" s="30" t="e">
        <f t="shared" si="37"/>
        <v>#N/A</v>
      </c>
      <c r="AK583" s="32" t="e">
        <f t="shared" ref="AK583:AK646" si="39">IF(AND(ISBLANK(V583),ISBLANK(W583)),NA(),_xlfn.TEXTJOIN(";",TRUE,V583:W583))</f>
        <v>#N/A</v>
      </c>
    </row>
    <row r="584" spans="1:37" x14ac:dyDescent="0.3">
      <c r="A584" s="29" t="e">
        <f t="shared" si="36"/>
        <v>#N/A</v>
      </c>
      <c r="B584" s="30"/>
      <c r="C584" s="30"/>
      <c r="D584" s="31"/>
      <c r="E584" s="30"/>
      <c r="F584" s="32"/>
      <c r="G584" s="32"/>
      <c r="H584" s="32"/>
      <c r="I584" s="30"/>
      <c r="J584" s="30"/>
      <c r="K584" s="32"/>
      <c r="L584" s="31"/>
      <c r="M584" s="31"/>
      <c r="N584" s="31"/>
      <c r="O584" s="32"/>
      <c r="P584" s="32"/>
      <c r="Q584" s="32"/>
      <c r="R584" s="32"/>
      <c r="S584" s="32"/>
      <c r="T584" s="32"/>
      <c r="U584" s="32"/>
      <c r="V584" s="32"/>
      <c r="W584" s="32"/>
      <c r="X584" s="32"/>
      <c r="Y584" s="32"/>
      <c r="Z584" s="32"/>
      <c r="AA584" s="32"/>
      <c r="AB584" s="34"/>
      <c r="AC584" s="32"/>
      <c r="AD584" s="32"/>
      <c r="AE584" s="32"/>
      <c r="AF584" s="34"/>
      <c r="AG584" s="32"/>
      <c r="AH584" s="30" t="e">
        <f t="shared" si="38"/>
        <v>#N/A</v>
      </c>
      <c r="AI584" s="51"/>
      <c r="AJ584" s="30" t="e">
        <f t="shared" si="37"/>
        <v>#N/A</v>
      </c>
      <c r="AK584" s="32" t="e">
        <f t="shared" si="39"/>
        <v>#N/A</v>
      </c>
    </row>
    <row r="585" spans="1:37" x14ac:dyDescent="0.3">
      <c r="A585" s="29" t="e">
        <f t="shared" si="36"/>
        <v>#N/A</v>
      </c>
      <c r="B585" s="30"/>
      <c r="C585" s="30"/>
      <c r="D585" s="31"/>
      <c r="E585" s="30"/>
      <c r="F585" s="32"/>
      <c r="G585" s="32"/>
      <c r="H585" s="32"/>
      <c r="I585" s="30"/>
      <c r="J585" s="30"/>
      <c r="K585" s="32"/>
      <c r="L585" s="31"/>
      <c r="M585" s="31"/>
      <c r="N585" s="31"/>
      <c r="O585" s="32"/>
      <c r="P585" s="32"/>
      <c r="Q585" s="32"/>
      <c r="R585" s="32"/>
      <c r="S585" s="32"/>
      <c r="T585" s="32"/>
      <c r="U585" s="32"/>
      <c r="V585" s="32"/>
      <c r="W585" s="32"/>
      <c r="X585" s="32"/>
      <c r="Y585" s="32"/>
      <c r="Z585" s="32"/>
      <c r="AA585" s="32"/>
      <c r="AB585" s="34"/>
      <c r="AC585" s="32"/>
      <c r="AD585" s="32"/>
      <c r="AE585" s="32"/>
      <c r="AF585" s="34"/>
      <c r="AG585" s="32"/>
      <c r="AH585" s="30" t="e">
        <f t="shared" si="38"/>
        <v>#N/A</v>
      </c>
      <c r="AI585" s="51"/>
      <c r="AJ585" s="30" t="e">
        <f t="shared" si="37"/>
        <v>#N/A</v>
      </c>
      <c r="AK585" s="32" t="e">
        <f t="shared" si="39"/>
        <v>#N/A</v>
      </c>
    </row>
    <row r="586" spans="1:37" x14ac:dyDescent="0.3">
      <c r="A586" s="29" t="e">
        <f t="shared" si="36"/>
        <v>#N/A</v>
      </c>
      <c r="B586" s="30"/>
      <c r="C586" s="30"/>
      <c r="D586" s="31"/>
      <c r="E586" s="30"/>
      <c r="F586" s="32"/>
      <c r="G586" s="32"/>
      <c r="H586" s="32"/>
      <c r="I586" s="30"/>
      <c r="J586" s="30"/>
      <c r="K586" s="32"/>
      <c r="L586" s="31"/>
      <c r="M586" s="31"/>
      <c r="N586" s="31"/>
      <c r="O586" s="32"/>
      <c r="P586" s="32"/>
      <c r="Q586" s="32"/>
      <c r="R586" s="32"/>
      <c r="S586" s="32"/>
      <c r="T586" s="32"/>
      <c r="U586" s="32"/>
      <c r="V586" s="32"/>
      <c r="W586" s="32"/>
      <c r="X586" s="32"/>
      <c r="Y586" s="32"/>
      <c r="Z586" s="32"/>
      <c r="AA586" s="32"/>
      <c r="AB586" s="34"/>
      <c r="AC586" s="32"/>
      <c r="AD586" s="32"/>
      <c r="AE586" s="32"/>
      <c r="AF586" s="34"/>
      <c r="AG586" s="32"/>
      <c r="AH586" s="30" t="e">
        <f t="shared" si="38"/>
        <v>#N/A</v>
      </c>
      <c r="AI586" s="51"/>
      <c r="AJ586" s="30" t="e">
        <f t="shared" si="37"/>
        <v>#N/A</v>
      </c>
      <c r="AK586" s="32" t="e">
        <f t="shared" si="39"/>
        <v>#N/A</v>
      </c>
    </row>
    <row r="587" spans="1:37" x14ac:dyDescent="0.3">
      <c r="A587" s="29" t="e">
        <f t="shared" si="36"/>
        <v>#N/A</v>
      </c>
      <c r="B587" s="30"/>
      <c r="C587" s="30"/>
      <c r="D587" s="31"/>
      <c r="E587" s="30"/>
      <c r="F587" s="32"/>
      <c r="G587" s="32"/>
      <c r="H587" s="32"/>
      <c r="I587" s="30"/>
      <c r="J587" s="30"/>
      <c r="K587" s="32"/>
      <c r="L587" s="31"/>
      <c r="M587" s="31"/>
      <c r="N587" s="31"/>
      <c r="O587" s="32"/>
      <c r="P587" s="32"/>
      <c r="Q587" s="32"/>
      <c r="R587" s="32"/>
      <c r="S587" s="32"/>
      <c r="T587" s="32"/>
      <c r="U587" s="32"/>
      <c r="V587" s="32"/>
      <c r="W587" s="32"/>
      <c r="X587" s="32"/>
      <c r="Y587" s="32"/>
      <c r="Z587" s="32"/>
      <c r="AA587" s="32"/>
      <c r="AB587" s="34"/>
      <c r="AC587" s="32"/>
      <c r="AD587" s="32"/>
      <c r="AE587" s="32"/>
      <c r="AF587" s="34"/>
      <c r="AG587" s="32"/>
      <c r="AH587" s="30" t="e">
        <f t="shared" si="38"/>
        <v>#N/A</v>
      </c>
      <c r="AI587" s="51"/>
      <c r="AJ587" s="30" t="e">
        <f t="shared" si="37"/>
        <v>#N/A</v>
      </c>
      <c r="AK587" s="32" t="e">
        <f t="shared" si="39"/>
        <v>#N/A</v>
      </c>
    </row>
    <row r="588" spans="1:37" x14ac:dyDescent="0.3">
      <c r="A588" s="29" t="e">
        <f t="shared" si="36"/>
        <v>#N/A</v>
      </c>
      <c r="B588" s="30"/>
      <c r="C588" s="30"/>
      <c r="D588" s="31"/>
      <c r="E588" s="30"/>
      <c r="F588" s="32"/>
      <c r="G588" s="32"/>
      <c r="H588" s="32"/>
      <c r="I588" s="30"/>
      <c r="J588" s="30"/>
      <c r="K588" s="32"/>
      <c r="L588" s="31"/>
      <c r="M588" s="31"/>
      <c r="N588" s="31"/>
      <c r="O588" s="32"/>
      <c r="P588" s="32"/>
      <c r="Q588" s="32"/>
      <c r="R588" s="32"/>
      <c r="S588" s="32"/>
      <c r="T588" s="32"/>
      <c r="U588" s="32"/>
      <c r="V588" s="32"/>
      <c r="W588" s="32"/>
      <c r="X588" s="32"/>
      <c r="Y588" s="32"/>
      <c r="Z588" s="32"/>
      <c r="AA588" s="32"/>
      <c r="AB588" s="34"/>
      <c r="AC588" s="32"/>
      <c r="AD588" s="32"/>
      <c r="AE588" s="32"/>
      <c r="AF588" s="34"/>
      <c r="AG588" s="32"/>
      <c r="AH588" s="30" t="e">
        <f t="shared" si="38"/>
        <v>#N/A</v>
      </c>
      <c r="AI588" s="51"/>
      <c r="AJ588" s="30" t="e">
        <f t="shared" si="37"/>
        <v>#N/A</v>
      </c>
      <c r="AK588" s="32" t="e">
        <f t="shared" si="39"/>
        <v>#N/A</v>
      </c>
    </row>
    <row r="589" spans="1:37" x14ac:dyDescent="0.3">
      <c r="A589" s="29" t="e">
        <f t="shared" si="36"/>
        <v>#N/A</v>
      </c>
      <c r="B589" s="30"/>
      <c r="C589" s="30"/>
      <c r="D589" s="31"/>
      <c r="E589" s="30"/>
      <c r="F589" s="32"/>
      <c r="G589" s="32"/>
      <c r="H589" s="32"/>
      <c r="I589" s="30"/>
      <c r="J589" s="30"/>
      <c r="K589" s="32"/>
      <c r="L589" s="31"/>
      <c r="M589" s="31"/>
      <c r="N589" s="31"/>
      <c r="O589" s="32"/>
      <c r="P589" s="32"/>
      <c r="Q589" s="32"/>
      <c r="R589" s="32"/>
      <c r="S589" s="32"/>
      <c r="T589" s="32"/>
      <c r="U589" s="32"/>
      <c r="V589" s="32"/>
      <c r="W589" s="32"/>
      <c r="X589" s="32"/>
      <c r="Y589" s="32"/>
      <c r="Z589" s="32"/>
      <c r="AA589" s="32"/>
      <c r="AB589" s="34"/>
      <c r="AC589" s="32"/>
      <c r="AD589" s="32"/>
      <c r="AE589" s="32"/>
      <c r="AF589" s="34"/>
      <c r="AG589" s="32"/>
      <c r="AH589" s="30" t="e">
        <f t="shared" si="38"/>
        <v>#N/A</v>
      </c>
      <c r="AI589" s="51"/>
      <c r="AJ589" s="30" t="e">
        <f t="shared" si="37"/>
        <v>#N/A</v>
      </c>
      <c r="AK589" s="32" t="e">
        <f t="shared" si="39"/>
        <v>#N/A</v>
      </c>
    </row>
    <row r="590" spans="1:37" x14ac:dyDescent="0.3">
      <c r="A590" s="29" t="e">
        <f t="shared" si="36"/>
        <v>#N/A</v>
      </c>
      <c r="B590" s="30"/>
      <c r="C590" s="30"/>
      <c r="D590" s="31"/>
      <c r="E590" s="30"/>
      <c r="F590" s="32"/>
      <c r="G590" s="32"/>
      <c r="H590" s="32"/>
      <c r="I590" s="30"/>
      <c r="J590" s="30"/>
      <c r="K590" s="32"/>
      <c r="L590" s="31"/>
      <c r="M590" s="31"/>
      <c r="N590" s="31"/>
      <c r="O590" s="32"/>
      <c r="P590" s="32"/>
      <c r="Q590" s="32"/>
      <c r="R590" s="32"/>
      <c r="S590" s="32"/>
      <c r="T590" s="32"/>
      <c r="U590" s="32"/>
      <c r="V590" s="32"/>
      <c r="W590" s="32"/>
      <c r="X590" s="32"/>
      <c r="Y590" s="32"/>
      <c r="Z590" s="32"/>
      <c r="AA590" s="32"/>
      <c r="AB590" s="34"/>
      <c r="AC590" s="32"/>
      <c r="AD590" s="32"/>
      <c r="AE590" s="32"/>
      <c r="AF590" s="34"/>
      <c r="AG590" s="32"/>
      <c r="AH590" s="30" t="e">
        <f t="shared" si="38"/>
        <v>#N/A</v>
      </c>
      <c r="AI590" s="51"/>
      <c r="AJ590" s="30" t="e">
        <f t="shared" si="37"/>
        <v>#N/A</v>
      </c>
      <c r="AK590" s="32" t="e">
        <f t="shared" si="39"/>
        <v>#N/A</v>
      </c>
    </row>
    <row r="591" spans="1:37" x14ac:dyDescent="0.3">
      <c r="A591" s="29" t="e">
        <f t="shared" si="36"/>
        <v>#N/A</v>
      </c>
      <c r="B591" s="30"/>
      <c r="C591" s="30"/>
      <c r="D591" s="31"/>
      <c r="E591" s="30"/>
      <c r="F591" s="32"/>
      <c r="G591" s="32"/>
      <c r="H591" s="32"/>
      <c r="I591" s="30"/>
      <c r="J591" s="30"/>
      <c r="K591" s="32"/>
      <c r="L591" s="31"/>
      <c r="M591" s="31"/>
      <c r="N591" s="31"/>
      <c r="O591" s="32"/>
      <c r="P591" s="32"/>
      <c r="Q591" s="32"/>
      <c r="R591" s="32"/>
      <c r="S591" s="32"/>
      <c r="T591" s="32"/>
      <c r="U591" s="32"/>
      <c r="V591" s="32"/>
      <c r="W591" s="32"/>
      <c r="X591" s="32"/>
      <c r="Y591" s="32"/>
      <c r="Z591" s="32"/>
      <c r="AA591" s="32"/>
      <c r="AB591" s="34"/>
      <c r="AC591" s="32"/>
      <c r="AD591" s="32"/>
      <c r="AE591" s="32"/>
      <c r="AF591" s="34"/>
      <c r="AG591" s="32"/>
      <c r="AH591" s="30" t="e">
        <f t="shared" si="38"/>
        <v>#N/A</v>
      </c>
      <c r="AI591" s="51"/>
      <c r="AJ591" s="30" t="e">
        <f t="shared" si="37"/>
        <v>#N/A</v>
      </c>
      <c r="AK591" s="32" t="e">
        <f t="shared" si="39"/>
        <v>#N/A</v>
      </c>
    </row>
    <row r="592" spans="1:37" x14ac:dyDescent="0.3">
      <c r="A592" s="29" t="e">
        <f t="shared" si="36"/>
        <v>#N/A</v>
      </c>
      <c r="B592" s="30"/>
      <c r="C592" s="30"/>
      <c r="D592" s="31"/>
      <c r="E592" s="30"/>
      <c r="F592" s="32"/>
      <c r="G592" s="32"/>
      <c r="H592" s="32"/>
      <c r="I592" s="30"/>
      <c r="J592" s="30"/>
      <c r="K592" s="32"/>
      <c r="L592" s="31"/>
      <c r="M592" s="31"/>
      <c r="N592" s="31"/>
      <c r="O592" s="32"/>
      <c r="P592" s="32"/>
      <c r="Q592" s="32"/>
      <c r="R592" s="32"/>
      <c r="S592" s="32"/>
      <c r="T592" s="32"/>
      <c r="U592" s="32"/>
      <c r="V592" s="32"/>
      <c r="W592" s="32"/>
      <c r="X592" s="32"/>
      <c r="Y592" s="32"/>
      <c r="Z592" s="32"/>
      <c r="AA592" s="32"/>
      <c r="AB592" s="34"/>
      <c r="AC592" s="32"/>
      <c r="AD592" s="32"/>
      <c r="AE592" s="32"/>
      <c r="AF592" s="34"/>
      <c r="AG592" s="32"/>
      <c r="AH592" s="30" t="e">
        <f t="shared" si="38"/>
        <v>#N/A</v>
      </c>
      <c r="AI592" s="51"/>
      <c r="AJ592" s="30" t="e">
        <f t="shared" si="37"/>
        <v>#N/A</v>
      </c>
      <c r="AK592" s="32" t="e">
        <f t="shared" si="39"/>
        <v>#N/A</v>
      </c>
    </row>
    <row r="593" spans="1:37" x14ac:dyDescent="0.3">
      <c r="A593" s="29" t="e">
        <f t="shared" si="36"/>
        <v>#N/A</v>
      </c>
      <c r="B593" s="30"/>
      <c r="C593" s="30"/>
      <c r="D593" s="31"/>
      <c r="E593" s="30"/>
      <c r="F593" s="32"/>
      <c r="G593" s="32"/>
      <c r="H593" s="32"/>
      <c r="I593" s="30"/>
      <c r="J593" s="30"/>
      <c r="K593" s="32"/>
      <c r="L593" s="31"/>
      <c r="M593" s="31"/>
      <c r="N593" s="31"/>
      <c r="O593" s="32"/>
      <c r="P593" s="32"/>
      <c r="Q593" s="32"/>
      <c r="R593" s="32"/>
      <c r="S593" s="32"/>
      <c r="T593" s="32"/>
      <c r="U593" s="32"/>
      <c r="V593" s="32"/>
      <c r="W593" s="32"/>
      <c r="X593" s="32"/>
      <c r="Y593" s="32"/>
      <c r="Z593" s="32"/>
      <c r="AA593" s="32"/>
      <c r="AB593" s="34"/>
      <c r="AC593" s="32"/>
      <c r="AD593" s="32"/>
      <c r="AE593" s="32"/>
      <c r="AF593" s="34"/>
      <c r="AG593" s="32"/>
      <c r="AH593" s="30" t="e">
        <f t="shared" si="38"/>
        <v>#N/A</v>
      </c>
      <c r="AI593" s="51"/>
      <c r="AJ593" s="30" t="e">
        <f t="shared" si="37"/>
        <v>#N/A</v>
      </c>
      <c r="AK593" s="32" t="e">
        <f t="shared" si="39"/>
        <v>#N/A</v>
      </c>
    </row>
    <row r="594" spans="1:37" x14ac:dyDescent="0.3">
      <c r="A594" s="29" t="e">
        <f t="shared" si="36"/>
        <v>#N/A</v>
      </c>
      <c r="B594" s="30"/>
      <c r="C594" s="30"/>
      <c r="D594" s="31"/>
      <c r="E594" s="30"/>
      <c r="F594" s="32"/>
      <c r="G594" s="32"/>
      <c r="H594" s="32"/>
      <c r="I594" s="30"/>
      <c r="J594" s="30"/>
      <c r="K594" s="32"/>
      <c r="L594" s="31"/>
      <c r="M594" s="31"/>
      <c r="N594" s="31"/>
      <c r="O594" s="32"/>
      <c r="P594" s="32"/>
      <c r="Q594" s="32"/>
      <c r="R594" s="32"/>
      <c r="S594" s="32"/>
      <c r="T594" s="32"/>
      <c r="U594" s="32"/>
      <c r="V594" s="32"/>
      <c r="W594" s="32"/>
      <c r="X594" s="32"/>
      <c r="Y594" s="32"/>
      <c r="Z594" s="32"/>
      <c r="AA594" s="32"/>
      <c r="AB594" s="34"/>
      <c r="AC594" s="32"/>
      <c r="AD594" s="32"/>
      <c r="AE594" s="32"/>
      <c r="AF594" s="34"/>
      <c r="AG594" s="32"/>
      <c r="AH594" s="30" t="e">
        <f t="shared" si="38"/>
        <v>#N/A</v>
      </c>
      <c r="AI594" s="51"/>
      <c r="AJ594" s="30" t="e">
        <f t="shared" si="37"/>
        <v>#N/A</v>
      </c>
      <c r="AK594" s="32" t="e">
        <f t="shared" si="39"/>
        <v>#N/A</v>
      </c>
    </row>
    <row r="595" spans="1:37" x14ac:dyDescent="0.3">
      <c r="A595" s="29" t="e">
        <f t="shared" si="36"/>
        <v>#N/A</v>
      </c>
      <c r="B595" s="30"/>
      <c r="C595" s="30"/>
      <c r="D595" s="31"/>
      <c r="E595" s="30"/>
      <c r="F595" s="32"/>
      <c r="G595" s="32"/>
      <c r="H595" s="32"/>
      <c r="I595" s="30"/>
      <c r="J595" s="30"/>
      <c r="K595" s="32"/>
      <c r="L595" s="31"/>
      <c r="M595" s="31"/>
      <c r="N595" s="31"/>
      <c r="O595" s="32"/>
      <c r="P595" s="32"/>
      <c r="Q595" s="32"/>
      <c r="R595" s="32"/>
      <c r="S595" s="32"/>
      <c r="T595" s="32"/>
      <c r="U595" s="32"/>
      <c r="V595" s="32"/>
      <c r="W595" s="32"/>
      <c r="X595" s="32"/>
      <c r="Y595" s="32"/>
      <c r="Z595" s="32"/>
      <c r="AA595" s="32"/>
      <c r="AB595" s="34"/>
      <c r="AC595" s="32"/>
      <c r="AD595" s="32"/>
      <c r="AE595" s="32"/>
      <c r="AF595" s="34"/>
      <c r="AG595" s="32"/>
      <c r="AH595" s="30" t="e">
        <f t="shared" si="38"/>
        <v>#N/A</v>
      </c>
      <c r="AI595" s="51"/>
      <c r="AJ595" s="30" t="e">
        <f t="shared" si="37"/>
        <v>#N/A</v>
      </c>
      <c r="AK595" s="32" t="e">
        <f t="shared" si="39"/>
        <v>#N/A</v>
      </c>
    </row>
    <row r="596" spans="1:37" x14ac:dyDescent="0.3">
      <c r="A596" s="29" t="e">
        <f t="shared" si="36"/>
        <v>#N/A</v>
      </c>
      <c r="B596" s="30"/>
      <c r="C596" s="30"/>
      <c r="D596" s="31"/>
      <c r="E596" s="30"/>
      <c r="F596" s="32"/>
      <c r="G596" s="32"/>
      <c r="H596" s="32"/>
      <c r="I596" s="30"/>
      <c r="J596" s="30"/>
      <c r="K596" s="32"/>
      <c r="L596" s="31"/>
      <c r="M596" s="31"/>
      <c r="N596" s="31"/>
      <c r="O596" s="32"/>
      <c r="P596" s="32"/>
      <c r="Q596" s="32"/>
      <c r="R596" s="32"/>
      <c r="S596" s="32"/>
      <c r="T596" s="32"/>
      <c r="U596" s="32"/>
      <c r="V596" s="32"/>
      <c r="W596" s="32"/>
      <c r="X596" s="32"/>
      <c r="Y596" s="32"/>
      <c r="Z596" s="32"/>
      <c r="AA596" s="32"/>
      <c r="AB596" s="34"/>
      <c r="AC596" s="32"/>
      <c r="AD596" s="32"/>
      <c r="AE596" s="32"/>
      <c r="AF596" s="34"/>
      <c r="AG596" s="32"/>
      <c r="AH596" s="30" t="e">
        <f t="shared" si="38"/>
        <v>#N/A</v>
      </c>
      <c r="AI596" s="51"/>
      <c r="AJ596" s="30" t="e">
        <f t="shared" si="37"/>
        <v>#N/A</v>
      </c>
      <c r="AK596" s="32" t="e">
        <f t="shared" si="39"/>
        <v>#N/A</v>
      </c>
    </row>
    <row r="597" spans="1:37" x14ac:dyDescent="0.3">
      <c r="A597" s="29" t="e">
        <f t="shared" si="36"/>
        <v>#N/A</v>
      </c>
      <c r="B597" s="30"/>
      <c r="C597" s="30"/>
      <c r="D597" s="31"/>
      <c r="E597" s="30"/>
      <c r="F597" s="32"/>
      <c r="G597" s="32"/>
      <c r="H597" s="32"/>
      <c r="I597" s="30"/>
      <c r="J597" s="30"/>
      <c r="K597" s="32"/>
      <c r="L597" s="31"/>
      <c r="M597" s="31"/>
      <c r="N597" s="31"/>
      <c r="O597" s="32"/>
      <c r="P597" s="32"/>
      <c r="Q597" s="32"/>
      <c r="R597" s="32"/>
      <c r="S597" s="32"/>
      <c r="T597" s="32"/>
      <c r="U597" s="32"/>
      <c r="V597" s="32"/>
      <c r="W597" s="32"/>
      <c r="X597" s="32"/>
      <c r="Y597" s="32"/>
      <c r="Z597" s="32"/>
      <c r="AA597" s="32"/>
      <c r="AB597" s="34"/>
      <c r="AC597" s="32"/>
      <c r="AD597" s="32"/>
      <c r="AE597" s="32"/>
      <c r="AF597" s="34"/>
      <c r="AG597" s="32"/>
      <c r="AH597" s="30" t="e">
        <f t="shared" si="38"/>
        <v>#N/A</v>
      </c>
      <c r="AI597" s="51"/>
      <c r="AJ597" s="30" t="e">
        <f t="shared" si="37"/>
        <v>#N/A</v>
      </c>
      <c r="AK597" s="32" t="e">
        <f t="shared" si="39"/>
        <v>#N/A</v>
      </c>
    </row>
    <row r="598" spans="1:37" x14ac:dyDescent="0.3">
      <c r="A598" s="29" t="e">
        <f t="shared" si="36"/>
        <v>#N/A</v>
      </c>
      <c r="B598" s="30"/>
      <c r="C598" s="30"/>
      <c r="D598" s="31"/>
      <c r="E598" s="30"/>
      <c r="F598" s="32"/>
      <c r="G598" s="32"/>
      <c r="H598" s="32"/>
      <c r="I598" s="30"/>
      <c r="J598" s="30"/>
      <c r="K598" s="32"/>
      <c r="L598" s="31"/>
      <c r="M598" s="31"/>
      <c r="N598" s="31"/>
      <c r="O598" s="32"/>
      <c r="P598" s="32"/>
      <c r="Q598" s="32"/>
      <c r="R598" s="32"/>
      <c r="S598" s="32"/>
      <c r="T598" s="32"/>
      <c r="U598" s="32"/>
      <c r="V598" s="32"/>
      <c r="W598" s="32"/>
      <c r="X598" s="32"/>
      <c r="Y598" s="32"/>
      <c r="Z598" s="32"/>
      <c r="AA598" s="32"/>
      <c r="AB598" s="34"/>
      <c r="AC598" s="32"/>
      <c r="AD598" s="32"/>
      <c r="AE598" s="32"/>
      <c r="AF598" s="34"/>
      <c r="AG598" s="32"/>
      <c r="AH598" s="30" t="e">
        <f t="shared" si="38"/>
        <v>#N/A</v>
      </c>
      <c r="AI598" s="51"/>
      <c r="AJ598" s="30" t="e">
        <f t="shared" si="37"/>
        <v>#N/A</v>
      </c>
      <c r="AK598" s="32" t="e">
        <f t="shared" si="39"/>
        <v>#N/A</v>
      </c>
    </row>
    <row r="599" spans="1:37" x14ac:dyDescent="0.3">
      <c r="A599" s="29" t="e">
        <f t="shared" si="36"/>
        <v>#N/A</v>
      </c>
      <c r="B599" s="30"/>
      <c r="C599" s="30"/>
      <c r="D599" s="31"/>
      <c r="E599" s="30"/>
      <c r="F599" s="32"/>
      <c r="G599" s="32"/>
      <c r="H599" s="32"/>
      <c r="I599" s="30"/>
      <c r="J599" s="30"/>
      <c r="K599" s="32"/>
      <c r="L599" s="31"/>
      <c r="M599" s="31"/>
      <c r="N599" s="31"/>
      <c r="O599" s="32"/>
      <c r="P599" s="32"/>
      <c r="Q599" s="32"/>
      <c r="R599" s="32"/>
      <c r="S599" s="32"/>
      <c r="T599" s="32"/>
      <c r="U599" s="32"/>
      <c r="V599" s="32"/>
      <c r="W599" s="32"/>
      <c r="X599" s="32"/>
      <c r="Y599" s="32"/>
      <c r="Z599" s="32"/>
      <c r="AA599" s="32"/>
      <c r="AB599" s="34"/>
      <c r="AC599" s="32"/>
      <c r="AD599" s="32"/>
      <c r="AE599" s="32"/>
      <c r="AF599" s="34"/>
      <c r="AG599" s="32"/>
      <c r="AH599" s="30" t="e">
        <f t="shared" si="38"/>
        <v>#N/A</v>
      </c>
      <c r="AI599" s="51"/>
      <c r="AJ599" s="30" t="e">
        <f t="shared" si="37"/>
        <v>#N/A</v>
      </c>
      <c r="AK599" s="32" t="e">
        <f t="shared" si="39"/>
        <v>#N/A</v>
      </c>
    </row>
    <row r="600" spans="1:37" x14ac:dyDescent="0.3">
      <c r="A600" s="29" t="e">
        <f t="shared" si="36"/>
        <v>#N/A</v>
      </c>
      <c r="B600" s="30"/>
      <c r="C600" s="30"/>
      <c r="D600" s="31"/>
      <c r="E600" s="30"/>
      <c r="F600" s="32"/>
      <c r="G600" s="32"/>
      <c r="H600" s="32"/>
      <c r="I600" s="30"/>
      <c r="J600" s="30"/>
      <c r="K600" s="32"/>
      <c r="L600" s="31"/>
      <c r="M600" s="31"/>
      <c r="N600" s="31"/>
      <c r="O600" s="32"/>
      <c r="P600" s="32"/>
      <c r="Q600" s="32"/>
      <c r="R600" s="32"/>
      <c r="S600" s="32"/>
      <c r="T600" s="32"/>
      <c r="U600" s="32"/>
      <c r="V600" s="32"/>
      <c r="W600" s="32"/>
      <c r="X600" s="32"/>
      <c r="Y600" s="32"/>
      <c r="Z600" s="32"/>
      <c r="AA600" s="32"/>
      <c r="AB600" s="34"/>
      <c r="AC600" s="32"/>
      <c r="AD600" s="32"/>
      <c r="AE600" s="32"/>
      <c r="AF600" s="34"/>
      <c r="AG600" s="32"/>
      <c r="AH600" s="30" t="e">
        <f t="shared" si="38"/>
        <v>#N/A</v>
      </c>
      <c r="AI600" s="51"/>
      <c r="AJ600" s="30" t="e">
        <f t="shared" si="37"/>
        <v>#N/A</v>
      </c>
      <c r="AK600" s="32" t="e">
        <f t="shared" si="39"/>
        <v>#N/A</v>
      </c>
    </row>
    <row r="601" spans="1:37" x14ac:dyDescent="0.3">
      <c r="A601" s="29" t="e">
        <f t="shared" si="36"/>
        <v>#N/A</v>
      </c>
      <c r="B601" s="30"/>
      <c r="C601" s="30"/>
      <c r="D601" s="31"/>
      <c r="E601" s="30"/>
      <c r="F601" s="32"/>
      <c r="G601" s="32"/>
      <c r="H601" s="32"/>
      <c r="I601" s="30"/>
      <c r="J601" s="30"/>
      <c r="K601" s="32"/>
      <c r="L601" s="31"/>
      <c r="M601" s="31"/>
      <c r="N601" s="31"/>
      <c r="O601" s="32"/>
      <c r="P601" s="32"/>
      <c r="Q601" s="32"/>
      <c r="R601" s="32"/>
      <c r="S601" s="32"/>
      <c r="T601" s="32"/>
      <c r="U601" s="32"/>
      <c r="V601" s="32"/>
      <c r="W601" s="32"/>
      <c r="X601" s="32"/>
      <c r="Y601" s="32"/>
      <c r="Z601" s="32"/>
      <c r="AA601" s="32"/>
      <c r="AB601" s="34"/>
      <c r="AC601" s="32"/>
      <c r="AD601" s="32"/>
      <c r="AE601" s="32"/>
      <c r="AF601" s="34"/>
      <c r="AG601" s="32"/>
      <c r="AH601" s="30" t="e">
        <f t="shared" si="38"/>
        <v>#N/A</v>
      </c>
      <c r="AI601" s="51"/>
      <c r="AJ601" s="30" t="e">
        <f t="shared" si="37"/>
        <v>#N/A</v>
      </c>
      <c r="AK601" s="32" t="e">
        <f t="shared" si="39"/>
        <v>#N/A</v>
      </c>
    </row>
    <row r="602" spans="1:37" x14ac:dyDescent="0.3">
      <c r="A602" s="29" t="e">
        <f t="shared" si="36"/>
        <v>#N/A</v>
      </c>
      <c r="B602" s="30"/>
      <c r="C602" s="30"/>
      <c r="D602" s="31"/>
      <c r="E602" s="30"/>
      <c r="F602" s="32"/>
      <c r="G602" s="32"/>
      <c r="H602" s="32"/>
      <c r="I602" s="30"/>
      <c r="J602" s="30"/>
      <c r="K602" s="32"/>
      <c r="L602" s="31"/>
      <c r="M602" s="31"/>
      <c r="N602" s="31"/>
      <c r="O602" s="32"/>
      <c r="P602" s="32"/>
      <c r="Q602" s="32"/>
      <c r="R602" s="32"/>
      <c r="S602" s="32"/>
      <c r="T602" s="32"/>
      <c r="U602" s="32"/>
      <c r="V602" s="32"/>
      <c r="W602" s="32"/>
      <c r="X602" s="32"/>
      <c r="Y602" s="32"/>
      <c r="Z602" s="32"/>
      <c r="AA602" s="32"/>
      <c r="AB602" s="34"/>
      <c r="AC602" s="32"/>
      <c r="AD602" s="32"/>
      <c r="AE602" s="32"/>
      <c r="AF602" s="34"/>
      <c r="AG602" s="32"/>
      <c r="AH602" s="30" t="e">
        <f t="shared" si="38"/>
        <v>#N/A</v>
      </c>
      <c r="AI602" s="51"/>
      <c r="AJ602" s="30" t="e">
        <f t="shared" si="37"/>
        <v>#N/A</v>
      </c>
      <c r="AK602" s="32" t="e">
        <f t="shared" si="39"/>
        <v>#N/A</v>
      </c>
    </row>
    <row r="603" spans="1:37" x14ac:dyDescent="0.3">
      <c r="A603" s="29" t="e">
        <f t="shared" si="36"/>
        <v>#N/A</v>
      </c>
      <c r="B603" s="30"/>
      <c r="C603" s="30"/>
      <c r="D603" s="31"/>
      <c r="E603" s="30"/>
      <c r="F603" s="32"/>
      <c r="G603" s="32"/>
      <c r="H603" s="32"/>
      <c r="I603" s="30"/>
      <c r="J603" s="30"/>
      <c r="K603" s="32"/>
      <c r="L603" s="31"/>
      <c r="M603" s="31"/>
      <c r="N603" s="31"/>
      <c r="O603" s="32"/>
      <c r="P603" s="32"/>
      <c r="Q603" s="32"/>
      <c r="R603" s="32"/>
      <c r="S603" s="32"/>
      <c r="T603" s="32"/>
      <c r="U603" s="32"/>
      <c r="V603" s="32"/>
      <c r="W603" s="32"/>
      <c r="X603" s="32"/>
      <c r="Y603" s="32"/>
      <c r="Z603" s="32"/>
      <c r="AA603" s="32"/>
      <c r="AB603" s="34"/>
      <c r="AC603" s="32"/>
      <c r="AD603" s="32"/>
      <c r="AE603" s="32"/>
      <c r="AF603" s="34"/>
      <c r="AG603" s="32"/>
      <c r="AH603" s="30" t="e">
        <f t="shared" si="38"/>
        <v>#N/A</v>
      </c>
      <c r="AI603" s="51"/>
      <c r="AJ603" s="30" t="e">
        <f t="shared" si="37"/>
        <v>#N/A</v>
      </c>
      <c r="AK603" s="32" t="e">
        <f t="shared" si="39"/>
        <v>#N/A</v>
      </c>
    </row>
    <row r="604" spans="1:37" x14ac:dyDescent="0.3">
      <c r="A604" s="29" t="e">
        <f t="shared" si="36"/>
        <v>#N/A</v>
      </c>
      <c r="B604" s="30"/>
      <c r="C604" s="30"/>
      <c r="D604" s="31"/>
      <c r="E604" s="30"/>
      <c r="F604" s="32"/>
      <c r="G604" s="32"/>
      <c r="H604" s="32"/>
      <c r="I604" s="30"/>
      <c r="J604" s="30"/>
      <c r="K604" s="32"/>
      <c r="L604" s="31"/>
      <c r="M604" s="31"/>
      <c r="N604" s="31"/>
      <c r="O604" s="32"/>
      <c r="P604" s="32"/>
      <c r="Q604" s="32"/>
      <c r="R604" s="32"/>
      <c r="S604" s="32"/>
      <c r="T604" s="32"/>
      <c r="U604" s="32"/>
      <c r="V604" s="32"/>
      <c r="W604" s="32"/>
      <c r="X604" s="32"/>
      <c r="Y604" s="32"/>
      <c r="Z604" s="32"/>
      <c r="AA604" s="32"/>
      <c r="AB604" s="34"/>
      <c r="AC604" s="32"/>
      <c r="AD604" s="32"/>
      <c r="AE604" s="32"/>
      <c r="AF604" s="34"/>
      <c r="AG604" s="32"/>
      <c r="AH604" s="30" t="e">
        <f t="shared" si="38"/>
        <v>#N/A</v>
      </c>
      <c r="AI604" s="51"/>
      <c r="AJ604" s="30" t="e">
        <f t="shared" si="37"/>
        <v>#N/A</v>
      </c>
      <c r="AK604" s="32" t="e">
        <f t="shared" si="39"/>
        <v>#N/A</v>
      </c>
    </row>
    <row r="605" spans="1:37" x14ac:dyDescent="0.3">
      <c r="A605" s="29" t="e">
        <f t="shared" si="36"/>
        <v>#N/A</v>
      </c>
      <c r="B605" s="30"/>
      <c r="C605" s="30"/>
      <c r="D605" s="31"/>
      <c r="E605" s="30"/>
      <c r="F605" s="32"/>
      <c r="G605" s="32"/>
      <c r="H605" s="32"/>
      <c r="I605" s="30"/>
      <c r="J605" s="30"/>
      <c r="K605" s="32"/>
      <c r="L605" s="31"/>
      <c r="M605" s="31"/>
      <c r="N605" s="31"/>
      <c r="O605" s="32"/>
      <c r="P605" s="32"/>
      <c r="Q605" s="32"/>
      <c r="R605" s="32"/>
      <c r="S605" s="32"/>
      <c r="T605" s="32"/>
      <c r="U605" s="32"/>
      <c r="V605" s="32"/>
      <c r="W605" s="32"/>
      <c r="X605" s="32"/>
      <c r="Y605" s="32"/>
      <c r="Z605" s="32"/>
      <c r="AA605" s="32"/>
      <c r="AB605" s="34"/>
      <c r="AC605" s="32"/>
      <c r="AD605" s="32"/>
      <c r="AE605" s="32"/>
      <c r="AF605" s="34"/>
      <c r="AG605" s="32"/>
      <c r="AH605" s="30" t="e">
        <f t="shared" si="38"/>
        <v>#N/A</v>
      </c>
      <c r="AI605" s="51"/>
      <c r="AJ605" s="30" t="e">
        <f t="shared" si="37"/>
        <v>#N/A</v>
      </c>
      <c r="AK605" s="32" t="e">
        <f t="shared" si="39"/>
        <v>#N/A</v>
      </c>
    </row>
    <row r="606" spans="1:37" x14ac:dyDescent="0.3">
      <c r="A606" s="29" t="e">
        <f t="shared" si="36"/>
        <v>#N/A</v>
      </c>
      <c r="B606" s="30"/>
      <c r="C606" s="30"/>
      <c r="D606" s="31"/>
      <c r="E606" s="30"/>
      <c r="F606" s="32"/>
      <c r="G606" s="32"/>
      <c r="H606" s="32"/>
      <c r="I606" s="30"/>
      <c r="J606" s="30"/>
      <c r="K606" s="32"/>
      <c r="L606" s="31"/>
      <c r="M606" s="31"/>
      <c r="N606" s="31"/>
      <c r="O606" s="32"/>
      <c r="P606" s="32"/>
      <c r="Q606" s="32"/>
      <c r="R606" s="32"/>
      <c r="S606" s="32"/>
      <c r="T606" s="32"/>
      <c r="U606" s="32"/>
      <c r="V606" s="32"/>
      <c r="W606" s="32"/>
      <c r="X606" s="32"/>
      <c r="Y606" s="32"/>
      <c r="Z606" s="32"/>
      <c r="AA606" s="32"/>
      <c r="AB606" s="34"/>
      <c r="AC606" s="32"/>
      <c r="AD606" s="32"/>
      <c r="AE606" s="32"/>
      <c r="AF606" s="34"/>
      <c r="AG606" s="32"/>
      <c r="AH606" s="30" t="e">
        <f t="shared" si="38"/>
        <v>#N/A</v>
      </c>
      <c r="AI606" s="51"/>
      <c r="AJ606" s="30" t="e">
        <f t="shared" si="37"/>
        <v>#N/A</v>
      </c>
      <c r="AK606" s="32" t="e">
        <f t="shared" si="39"/>
        <v>#N/A</v>
      </c>
    </row>
    <row r="607" spans="1:37" x14ac:dyDescent="0.3">
      <c r="A607" s="29" t="e">
        <f t="shared" si="36"/>
        <v>#N/A</v>
      </c>
      <c r="B607" s="30"/>
      <c r="C607" s="30"/>
      <c r="D607" s="31"/>
      <c r="E607" s="30"/>
      <c r="F607" s="32"/>
      <c r="G607" s="32"/>
      <c r="H607" s="32"/>
      <c r="I607" s="30"/>
      <c r="J607" s="30"/>
      <c r="K607" s="32"/>
      <c r="L607" s="31"/>
      <c r="M607" s="31"/>
      <c r="N607" s="31"/>
      <c r="O607" s="32"/>
      <c r="P607" s="32"/>
      <c r="Q607" s="32"/>
      <c r="R607" s="32"/>
      <c r="S607" s="32"/>
      <c r="T607" s="32"/>
      <c r="U607" s="32"/>
      <c r="V607" s="32"/>
      <c r="W607" s="32"/>
      <c r="X607" s="32"/>
      <c r="Y607" s="32"/>
      <c r="Z607" s="32"/>
      <c r="AA607" s="32"/>
      <c r="AB607" s="34"/>
      <c r="AC607" s="32"/>
      <c r="AD607" s="32"/>
      <c r="AE607" s="32"/>
      <c r="AF607" s="34"/>
      <c r="AG607" s="32"/>
      <c r="AH607" s="30" t="e">
        <f t="shared" si="38"/>
        <v>#N/A</v>
      </c>
      <c r="AI607" s="51"/>
      <c r="AJ607" s="30" t="e">
        <f t="shared" si="37"/>
        <v>#N/A</v>
      </c>
      <c r="AK607" s="32" t="e">
        <f t="shared" si="39"/>
        <v>#N/A</v>
      </c>
    </row>
    <row r="608" spans="1:37" x14ac:dyDescent="0.3">
      <c r="A608" s="29" t="e">
        <f t="shared" si="36"/>
        <v>#N/A</v>
      </c>
      <c r="B608" s="30"/>
      <c r="C608" s="30"/>
      <c r="D608" s="31"/>
      <c r="E608" s="30"/>
      <c r="F608" s="32"/>
      <c r="G608" s="32"/>
      <c r="H608" s="32"/>
      <c r="I608" s="30"/>
      <c r="J608" s="30"/>
      <c r="K608" s="32"/>
      <c r="L608" s="31"/>
      <c r="M608" s="31"/>
      <c r="N608" s="31"/>
      <c r="O608" s="32"/>
      <c r="P608" s="32"/>
      <c r="Q608" s="32"/>
      <c r="R608" s="32"/>
      <c r="S608" s="32"/>
      <c r="T608" s="32"/>
      <c r="U608" s="32"/>
      <c r="V608" s="32"/>
      <c r="W608" s="32"/>
      <c r="X608" s="32"/>
      <c r="Y608" s="32"/>
      <c r="Z608" s="32"/>
      <c r="AA608" s="32"/>
      <c r="AB608" s="34"/>
      <c r="AC608" s="32"/>
      <c r="AD608" s="32"/>
      <c r="AE608" s="32"/>
      <c r="AF608" s="34"/>
      <c r="AG608" s="32"/>
      <c r="AH608" s="30" t="e">
        <f t="shared" si="38"/>
        <v>#N/A</v>
      </c>
      <c r="AI608" s="51"/>
      <c r="AJ608" s="30" t="e">
        <f t="shared" si="37"/>
        <v>#N/A</v>
      </c>
      <c r="AK608" s="32" t="e">
        <f t="shared" si="39"/>
        <v>#N/A</v>
      </c>
    </row>
    <row r="609" spans="1:37" x14ac:dyDescent="0.3">
      <c r="A609" s="29" t="e">
        <f t="shared" si="36"/>
        <v>#N/A</v>
      </c>
      <c r="B609" s="30"/>
      <c r="C609" s="30"/>
      <c r="D609" s="31"/>
      <c r="E609" s="30"/>
      <c r="F609" s="32"/>
      <c r="G609" s="32"/>
      <c r="H609" s="32"/>
      <c r="I609" s="30"/>
      <c r="J609" s="30"/>
      <c r="K609" s="32"/>
      <c r="L609" s="31"/>
      <c r="M609" s="31"/>
      <c r="N609" s="31"/>
      <c r="O609" s="32"/>
      <c r="P609" s="32"/>
      <c r="Q609" s="32"/>
      <c r="R609" s="32"/>
      <c r="S609" s="32"/>
      <c r="T609" s="32"/>
      <c r="U609" s="32"/>
      <c r="V609" s="32"/>
      <c r="W609" s="32"/>
      <c r="X609" s="32"/>
      <c r="Y609" s="32"/>
      <c r="Z609" s="32"/>
      <c r="AA609" s="32"/>
      <c r="AB609" s="34"/>
      <c r="AC609" s="32"/>
      <c r="AD609" s="32"/>
      <c r="AE609" s="32"/>
      <c r="AF609" s="34"/>
      <c r="AG609" s="32"/>
      <c r="AH609" s="30" t="e">
        <f t="shared" si="38"/>
        <v>#N/A</v>
      </c>
      <c r="AI609" s="51"/>
      <c r="AJ609" s="30" t="e">
        <f t="shared" si="37"/>
        <v>#N/A</v>
      </c>
      <c r="AK609" s="32" t="e">
        <f t="shared" si="39"/>
        <v>#N/A</v>
      </c>
    </row>
    <row r="610" spans="1:37" x14ac:dyDescent="0.3">
      <c r="A610" s="29" t="e">
        <f t="shared" si="36"/>
        <v>#N/A</v>
      </c>
      <c r="B610" s="30"/>
      <c r="C610" s="30"/>
      <c r="D610" s="31"/>
      <c r="E610" s="30"/>
      <c r="F610" s="32"/>
      <c r="G610" s="32"/>
      <c r="H610" s="32"/>
      <c r="I610" s="30"/>
      <c r="J610" s="30"/>
      <c r="K610" s="32"/>
      <c r="L610" s="31"/>
      <c r="M610" s="31"/>
      <c r="N610" s="31"/>
      <c r="O610" s="32"/>
      <c r="P610" s="32"/>
      <c r="Q610" s="32"/>
      <c r="R610" s="32"/>
      <c r="S610" s="32"/>
      <c r="T610" s="32"/>
      <c r="U610" s="32"/>
      <c r="V610" s="32"/>
      <c r="W610" s="32"/>
      <c r="X610" s="32"/>
      <c r="Y610" s="32"/>
      <c r="Z610" s="32"/>
      <c r="AA610" s="32"/>
      <c r="AB610" s="34"/>
      <c r="AC610" s="32"/>
      <c r="AD610" s="32"/>
      <c r="AE610" s="32"/>
      <c r="AF610" s="34"/>
      <c r="AG610" s="32"/>
      <c r="AH610" s="30" t="e">
        <f t="shared" si="38"/>
        <v>#N/A</v>
      </c>
      <c r="AI610" s="51"/>
      <c r="AJ610" s="30" t="e">
        <f t="shared" si="37"/>
        <v>#N/A</v>
      </c>
      <c r="AK610" s="32" t="e">
        <f t="shared" si="39"/>
        <v>#N/A</v>
      </c>
    </row>
    <row r="611" spans="1:37" x14ac:dyDescent="0.3">
      <c r="A611" s="29" t="e">
        <f t="shared" si="36"/>
        <v>#N/A</v>
      </c>
      <c r="B611" s="30"/>
      <c r="C611" s="30"/>
      <c r="D611" s="31"/>
      <c r="E611" s="30"/>
      <c r="F611" s="32"/>
      <c r="G611" s="32"/>
      <c r="H611" s="32"/>
      <c r="I611" s="30"/>
      <c r="J611" s="30"/>
      <c r="K611" s="32"/>
      <c r="L611" s="31"/>
      <c r="M611" s="31"/>
      <c r="N611" s="31"/>
      <c r="O611" s="32"/>
      <c r="P611" s="32"/>
      <c r="Q611" s="32"/>
      <c r="R611" s="32"/>
      <c r="S611" s="32"/>
      <c r="T611" s="32"/>
      <c r="U611" s="32"/>
      <c r="V611" s="32"/>
      <c r="W611" s="32"/>
      <c r="X611" s="32"/>
      <c r="Y611" s="32"/>
      <c r="Z611" s="32"/>
      <c r="AA611" s="32"/>
      <c r="AB611" s="34"/>
      <c r="AC611" s="32"/>
      <c r="AD611" s="32"/>
      <c r="AE611" s="32"/>
      <c r="AF611" s="34"/>
      <c r="AG611" s="32"/>
      <c r="AH611" s="30" t="e">
        <f t="shared" si="38"/>
        <v>#N/A</v>
      </c>
      <c r="AI611" s="51"/>
      <c r="AJ611" s="30" t="e">
        <f t="shared" si="37"/>
        <v>#N/A</v>
      </c>
      <c r="AK611" s="32" t="e">
        <f t="shared" si="39"/>
        <v>#N/A</v>
      </c>
    </row>
    <row r="612" spans="1:37" x14ac:dyDescent="0.3">
      <c r="A612" s="29" t="e">
        <f t="shared" si="36"/>
        <v>#N/A</v>
      </c>
      <c r="B612" s="30"/>
      <c r="C612" s="30"/>
      <c r="D612" s="31"/>
      <c r="E612" s="30"/>
      <c r="F612" s="32"/>
      <c r="G612" s="32"/>
      <c r="H612" s="32"/>
      <c r="I612" s="30"/>
      <c r="J612" s="30"/>
      <c r="K612" s="32"/>
      <c r="L612" s="31"/>
      <c r="M612" s="31"/>
      <c r="N612" s="31"/>
      <c r="O612" s="32"/>
      <c r="P612" s="32"/>
      <c r="Q612" s="32"/>
      <c r="R612" s="32"/>
      <c r="S612" s="32"/>
      <c r="T612" s="32"/>
      <c r="U612" s="32"/>
      <c r="V612" s="32"/>
      <c r="W612" s="32"/>
      <c r="X612" s="32"/>
      <c r="Y612" s="32"/>
      <c r="Z612" s="32"/>
      <c r="AA612" s="32"/>
      <c r="AB612" s="34"/>
      <c r="AC612" s="32"/>
      <c r="AD612" s="32"/>
      <c r="AE612" s="32"/>
      <c r="AF612" s="34"/>
      <c r="AG612" s="32"/>
      <c r="AH612" s="30" t="e">
        <f t="shared" si="38"/>
        <v>#N/A</v>
      </c>
      <c r="AI612" s="51"/>
      <c r="AJ612" s="30" t="e">
        <f t="shared" si="37"/>
        <v>#N/A</v>
      </c>
      <c r="AK612" s="32" t="e">
        <f t="shared" si="39"/>
        <v>#N/A</v>
      </c>
    </row>
    <row r="613" spans="1:37" x14ac:dyDescent="0.3">
      <c r="A613" s="29" t="e">
        <f t="shared" si="36"/>
        <v>#N/A</v>
      </c>
      <c r="B613" s="30"/>
      <c r="C613" s="30"/>
      <c r="D613" s="31"/>
      <c r="E613" s="30"/>
      <c r="F613" s="32"/>
      <c r="G613" s="32"/>
      <c r="H613" s="32"/>
      <c r="I613" s="30"/>
      <c r="J613" s="30"/>
      <c r="K613" s="32"/>
      <c r="L613" s="31"/>
      <c r="M613" s="31"/>
      <c r="N613" s="31"/>
      <c r="O613" s="32"/>
      <c r="P613" s="32"/>
      <c r="Q613" s="32"/>
      <c r="R613" s="32"/>
      <c r="S613" s="32"/>
      <c r="T613" s="32"/>
      <c r="U613" s="32"/>
      <c r="V613" s="32"/>
      <c r="W613" s="32"/>
      <c r="X613" s="32"/>
      <c r="Y613" s="32"/>
      <c r="Z613" s="32"/>
      <c r="AA613" s="32"/>
      <c r="AB613" s="34"/>
      <c r="AC613" s="32"/>
      <c r="AD613" s="32"/>
      <c r="AE613" s="32"/>
      <c r="AF613" s="34"/>
      <c r="AG613" s="32"/>
      <c r="AH613" s="30" t="e">
        <f t="shared" si="38"/>
        <v>#N/A</v>
      </c>
      <c r="AI613" s="51"/>
      <c r="AJ613" s="30" t="e">
        <f t="shared" si="37"/>
        <v>#N/A</v>
      </c>
      <c r="AK613" s="32" t="e">
        <f t="shared" si="39"/>
        <v>#N/A</v>
      </c>
    </row>
    <row r="614" spans="1:37" x14ac:dyDescent="0.3">
      <c r="A614" s="29" t="e">
        <f t="shared" si="36"/>
        <v>#N/A</v>
      </c>
      <c r="B614" s="30"/>
      <c r="C614" s="30"/>
      <c r="D614" s="31"/>
      <c r="E614" s="30"/>
      <c r="F614" s="32"/>
      <c r="G614" s="32"/>
      <c r="H614" s="32"/>
      <c r="I614" s="30"/>
      <c r="J614" s="30"/>
      <c r="K614" s="32"/>
      <c r="L614" s="31"/>
      <c r="M614" s="31"/>
      <c r="N614" s="31"/>
      <c r="O614" s="32"/>
      <c r="P614" s="32"/>
      <c r="Q614" s="32"/>
      <c r="R614" s="32"/>
      <c r="S614" s="32"/>
      <c r="T614" s="32"/>
      <c r="U614" s="32"/>
      <c r="V614" s="32"/>
      <c r="W614" s="32"/>
      <c r="X614" s="32"/>
      <c r="Y614" s="32"/>
      <c r="Z614" s="32"/>
      <c r="AA614" s="32"/>
      <c r="AB614" s="34"/>
      <c r="AC614" s="32"/>
      <c r="AD614" s="32"/>
      <c r="AE614" s="32"/>
      <c r="AF614" s="34"/>
      <c r="AG614" s="32"/>
      <c r="AH614" s="30" t="e">
        <f t="shared" si="38"/>
        <v>#N/A</v>
      </c>
      <c r="AI614" s="51"/>
      <c r="AJ614" s="30" t="e">
        <f t="shared" si="37"/>
        <v>#N/A</v>
      </c>
      <c r="AK614" s="32" t="e">
        <f t="shared" si="39"/>
        <v>#N/A</v>
      </c>
    </row>
    <row r="615" spans="1:37" x14ac:dyDescent="0.3">
      <c r="A615" s="29" t="e">
        <f t="shared" si="36"/>
        <v>#N/A</v>
      </c>
      <c r="B615" s="30"/>
      <c r="C615" s="30"/>
      <c r="D615" s="31"/>
      <c r="E615" s="30"/>
      <c r="F615" s="32"/>
      <c r="G615" s="32"/>
      <c r="H615" s="32"/>
      <c r="I615" s="30"/>
      <c r="J615" s="30"/>
      <c r="K615" s="32"/>
      <c r="L615" s="31"/>
      <c r="M615" s="31"/>
      <c r="N615" s="31"/>
      <c r="O615" s="32"/>
      <c r="P615" s="32"/>
      <c r="Q615" s="32"/>
      <c r="R615" s="32"/>
      <c r="S615" s="32"/>
      <c r="T615" s="32"/>
      <c r="U615" s="32"/>
      <c r="V615" s="32"/>
      <c r="W615" s="32"/>
      <c r="X615" s="32"/>
      <c r="Y615" s="32"/>
      <c r="Z615" s="32"/>
      <c r="AA615" s="32"/>
      <c r="AB615" s="34"/>
      <c r="AC615" s="32"/>
      <c r="AD615" s="32"/>
      <c r="AE615" s="32"/>
      <c r="AF615" s="34"/>
      <c r="AG615" s="32"/>
      <c r="AH615" s="30" t="e">
        <f t="shared" si="38"/>
        <v>#N/A</v>
      </c>
      <c r="AI615" s="51"/>
      <c r="AJ615" s="30" t="e">
        <f t="shared" si="37"/>
        <v>#N/A</v>
      </c>
      <c r="AK615" s="32" t="e">
        <f t="shared" si="39"/>
        <v>#N/A</v>
      </c>
    </row>
    <row r="616" spans="1:37" x14ac:dyDescent="0.3">
      <c r="A616" s="29" t="e">
        <f t="shared" si="36"/>
        <v>#N/A</v>
      </c>
      <c r="B616" s="30"/>
      <c r="C616" s="30"/>
      <c r="D616" s="31"/>
      <c r="E616" s="30"/>
      <c r="F616" s="32"/>
      <c r="G616" s="32"/>
      <c r="H616" s="32"/>
      <c r="I616" s="30"/>
      <c r="J616" s="30"/>
      <c r="K616" s="32"/>
      <c r="L616" s="31"/>
      <c r="M616" s="31"/>
      <c r="N616" s="31"/>
      <c r="O616" s="32"/>
      <c r="P616" s="32"/>
      <c r="Q616" s="32"/>
      <c r="R616" s="32"/>
      <c r="S616" s="32"/>
      <c r="T616" s="32"/>
      <c r="U616" s="32"/>
      <c r="V616" s="32"/>
      <c r="W616" s="32"/>
      <c r="X616" s="32"/>
      <c r="Y616" s="32"/>
      <c r="Z616" s="32"/>
      <c r="AA616" s="32"/>
      <c r="AB616" s="34"/>
      <c r="AC616" s="32"/>
      <c r="AD616" s="32"/>
      <c r="AE616" s="32"/>
      <c r="AF616" s="34"/>
      <c r="AG616" s="32"/>
      <c r="AH616" s="30" t="e">
        <f t="shared" si="38"/>
        <v>#N/A</v>
      </c>
      <c r="AI616" s="51"/>
      <c r="AJ616" s="30" t="e">
        <f t="shared" si="37"/>
        <v>#N/A</v>
      </c>
      <c r="AK616" s="32" t="e">
        <f t="shared" si="39"/>
        <v>#N/A</v>
      </c>
    </row>
    <row r="617" spans="1:37" x14ac:dyDescent="0.3">
      <c r="A617" s="29" t="e">
        <f t="shared" si="36"/>
        <v>#N/A</v>
      </c>
      <c r="B617" s="30"/>
      <c r="C617" s="30"/>
      <c r="D617" s="31"/>
      <c r="E617" s="30"/>
      <c r="F617" s="32"/>
      <c r="G617" s="32"/>
      <c r="H617" s="32"/>
      <c r="I617" s="30"/>
      <c r="J617" s="30"/>
      <c r="K617" s="32"/>
      <c r="L617" s="31"/>
      <c r="M617" s="31"/>
      <c r="N617" s="31"/>
      <c r="O617" s="32"/>
      <c r="P617" s="32"/>
      <c r="Q617" s="32"/>
      <c r="R617" s="32"/>
      <c r="S617" s="32"/>
      <c r="T617" s="32"/>
      <c r="U617" s="32"/>
      <c r="V617" s="32"/>
      <c r="W617" s="32"/>
      <c r="X617" s="32"/>
      <c r="Y617" s="32"/>
      <c r="Z617" s="32"/>
      <c r="AA617" s="32"/>
      <c r="AB617" s="34"/>
      <c r="AC617" s="32"/>
      <c r="AD617" s="32"/>
      <c r="AE617" s="32"/>
      <c r="AF617" s="34"/>
      <c r="AG617" s="32"/>
      <c r="AH617" s="30" t="e">
        <f t="shared" si="38"/>
        <v>#N/A</v>
      </c>
      <c r="AI617" s="51"/>
      <c r="AJ617" s="30" t="e">
        <f t="shared" si="37"/>
        <v>#N/A</v>
      </c>
      <c r="AK617" s="32" t="e">
        <f t="shared" si="39"/>
        <v>#N/A</v>
      </c>
    </row>
    <row r="618" spans="1:37" x14ac:dyDescent="0.3">
      <c r="A618" s="29" t="e">
        <f t="shared" si="36"/>
        <v>#N/A</v>
      </c>
      <c r="B618" s="30"/>
      <c r="C618" s="30"/>
      <c r="D618" s="31"/>
      <c r="E618" s="30"/>
      <c r="F618" s="32"/>
      <c r="G618" s="32"/>
      <c r="H618" s="32"/>
      <c r="I618" s="30"/>
      <c r="J618" s="30"/>
      <c r="K618" s="32"/>
      <c r="L618" s="31"/>
      <c r="M618" s="31"/>
      <c r="N618" s="31"/>
      <c r="O618" s="32"/>
      <c r="P618" s="32"/>
      <c r="Q618" s="32"/>
      <c r="R618" s="32"/>
      <c r="S618" s="32"/>
      <c r="T618" s="32"/>
      <c r="U618" s="32"/>
      <c r="V618" s="32"/>
      <c r="W618" s="32"/>
      <c r="X618" s="32"/>
      <c r="Y618" s="32"/>
      <c r="Z618" s="32"/>
      <c r="AA618" s="32"/>
      <c r="AB618" s="34"/>
      <c r="AC618" s="32"/>
      <c r="AD618" s="32"/>
      <c r="AE618" s="32"/>
      <c r="AF618" s="34"/>
      <c r="AG618" s="32"/>
      <c r="AH618" s="30" t="e">
        <f t="shared" si="38"/>
        <v>#N/A</v>
      </c>
      <c r="AI618" s="51"/>
      <c r="AJ618" s="30" t="e">
        <f t="shared" si="37"/>
        <v>#N/A</v>
      </c>
      <c r="AK618" s="32" t="e">
        <f t="shared" si="39"/>
        <v>#N/A</v>
      </c>
    </row>
    <row r="619" spans="1:37" x14ac:dyDescent="0.3">
      <c r="A619" s="29" t="e">
        <f t="shared" si="36"/>
        <v>#N/A</v>
      </c>
      <c r="B619" s="30"/>
      <c r="C619" s="30"/>
      <c r="D619" s="31"/>
      <c r="E619" s="30"/>
      <c r="F619" s="32"/>
      <c r="G619" s="32"/>
      <c r="H619" s="32"/>
      <c r="I619" s="30"/>
      <c r="J619" s="30"/>
      <c r="K619" s="32"/>
      <c r="L619" s="31"/>
      <c r="M619" s="31"/>
      <c r="N619" s="31"/>
      <c r="O619" s="32"/>
      <c r="P619" s="32"/>
      <c r="Q619" s="32"/>
      <c r="R619" s="32"/>
      <c r="S619" s="32"/>
      <c r="T619" s="32"/>
      <c r="U619" s="32"/>
      <c r="V619" s="32"/>
      <c r="W619" s="32"/>
      <c r="X619" s="32"/>
      <c r="Y619" s="32"/>
      <c r="Z619" s="32"/>
      <c r="AA619" s="32"/>
      <c r="AB619" s="34"/>
      <c r="AC619" s="32"/>
      <c r="AD619" s="32"/>
      <c r="AE619" s="32"/>
      <c r="AF619" s="34"/>
      <c r="AG619" s="32"/>
      <c r="AH619" s="30" t="e">
        <f t="shared" si="38"/>
        <v>#N/A</v>
      </c>
      <c r="AI619" s="51"/>
      <c r="AJ619" s="30" t="e">
        <f t="shared" si="37"/>
        <v>#N/A</v>
      </c>
      <c r="AK619" s="32" t="e">
        <f t="shared" si="39"/>
        <v>#N/A</v>
      </c>
    </row>
    <row r="620" spans="1:37" x14ac:dyDescent="0.3">
      <c r="A620" s="29" t="e">
        <f t="shared" si="36"/>
        <v>#N/A</v>
      </c>
      <c r="B620" s="30"/>
      <c r="C620" s="30"/>
      <c r="D620" s="31"/>
      <c r="E620" s="30"/>
      <c r="F620" s="32"/>
      <c r="G620" s="32"/>
      <c r="H620" s="32"/>
      <c r="I620" s="30"/>
      <c r="J620" s="30"/>
      <c r="K620" s="32"/>
      <c r="L620" s="31"/>
      <c r="M620" s="31"/>
      <c r="N620" s="31"/>
      <c r="O620" s="32"/>
      <c r="P620" s="32"/>
      <c r="Q620" s="32"/>
      <c r="R620" s="32"/>
      <c r="S620" s="32"/>
      <c r="T620" s="32"/>
      <c r="U620" s="32"/>
      <c r="V620" s="32"/>
      <c r="W620" s="32"/>
      <c r="X620" s="32"/>
      <c r="Y620" s="32"/>
      <c r="Z620" s="32"/>
      <c r="AA620" s="32"/>
      <c r="AB620" s="34"/>
      <c r="AC620" s="32"/>
      <c r="AD620" s="32"/>
      <c r="AE620" s="32"/>
      <c r="AF620" s="34"/>
      <c r="AG620" s="32"/>
      <c r="AH620" s="30" t="e">
        <f t="shared" si="38"/>
        <v>#N/A</v>
      </c>
      <c r="AI620" s="51"/>
      <c r="AJ620" s="30" t="e">
        <f t="shared" si="37"/>
        <v>#N/A</v>
      </c>
      <c r="AK620" s="32" t="e">
        <f t="shared" si="39"/>
        <v>#N/A</v>
      </c>
    </row>
    <row r="621" spans="1:37" x14ac:dyDescent="0.3">
      <c r="A621" s="29" t="e">
        <f t="shared" si="36"/>
        <v>#N/A</v>
      </c>
      <c r="B621" s="30"/>
      <c r="C621" s="30"/>
      <c r="D621" s="31"/>
      <c r="E621" s="30"/>
      <c r="F621" s="32"/>
      <c r="G621" s="32"/>
      <c r="H621" s="32"/>
      <c r="I621" s="30"/>
      <c r="J621" s="30"/>
      <c r="K621" s="32"/>
      <c r="L621" s="31"/>
      <c r="M621" s="31"/>
      <c r="N621" s="31"/>
      <c r="O621" s="32"/>
      <c r="P621" s="32"/>
      <c r="Q621" s="32"/>
      <c r="R621" s="32"/>
      <c r="S621" s="32"/>
      <c r="T621" s="32"/>
      <c r="U621" s="32"/>
      <c r="V621" s="32"/>
      <c r="W621" s="32"/>
      <c r="X621" s="32"/>
      <c r="Y621" s="32"/>
      <c r="Z621" s="32"/>
      <c r="AA621" s="32"/>
      <c r="AB621" s="34"/>
      <c r="AC621" s="32"/>
      <c r="AD621" s="32"/>
      <c r="AE621" s="32"/>
      <c r="AF621" s="34"/>
      <c r="AG621" s="32"/>
      <c r="AH621" s="30" t="e">
        <f t="shared" si="38"/>
        <v>#N/A</v>
      </c>
      <c r="AI621" s="51"/>
      <c r="AJ621" s="30" t="e">
        <f t="shared" si="37"/>
        <v>#N/A</v>
      </c>
      <c r="AK621" s="32" t="e">
        <f t="shared" si="39"/>
        <v>#N/A</v>
      </c>
    </row>
    <row r="622" spans="1:37" x14ac:dyDescent="0.3">
      <c r="A622" s="29" t="e">
        <f t="shared" si="36"/>
        <v>#N/A</v>
      </c>
      <c r="B622" s="30"/>
      <c r="C622" s="30"/>
      <c r="D622" s="31"/>
      <c r="E622" s="30"/>
      <c r="F622" s="32"/>
      <c r="G622" s="32"/>
      <c r="H622" s="32"/>
      <c r="I622" s="30"/>
      <c r="J622" s="30"/>
      <c r="K622" s="32"/>
      <c r="L622" s="31"/>
      <c r="M622" s="31"/>
      <c r="N622" s="31"/>
      <c r="O622" s="32"/>
      <c r="P622" s="32"/>
      <c r="Q622" s="32"/>
      <c r="R622" s="32"/>
      <c r="S622" s="32"/>
      <c r="T622" s="32"/>
      <c r="U622" s="32"/>
      <c r="V622" s="32"/>
      <c r="W622" s="32"/>
      <c r="X622" s="32"/>
      <c r="Y622" s="32"/>
      <c r="Z622" s="32"/>
      <c r="AA622" s="32"/>
      <c r="AB622" s="34"/>
      <c r="AC622" s="32"/>
      <c r="AD622" s="32"/>
      <c r="AE622" s="32"/>
      <c r="AF622" s="34"/>
      <c r="AG622" s="32"/>
      <c r="AH622" s="30" t="e">
        <f t="shared" si="38"/>
        <v>#N/A</v>
      </c>
      <c r="AI622" s="51"/>
      <c r="AJ622" s="30" t="e">
        <f t="shared" si="37"/>
        <v>#N/A</v>
      </c>
      <c r="AK622" s="32" t="e">
        <f t="shared" si="39"/>
        <v>#N/A</v>
      </c>
    </row>
    <row r="623" spans="1:37" x14ac:dyDescent="0.3">
      <c r="A623" s="29" t="e">
        <f t="shared" si="36"/>
        <v>#N/A</v>
      </c>
      <c r="B623" s="30"/>
      <c r="C623" s="30"/>
      <c r="D623" s="31"/>
      <c r="E623" s="30"/>
      <c r="F623" s="32"/>
      <c r="G623" s="32"/>
      <c r="H623" s="32"/>
      <c r="I623" s="30"/>
      <c r="J623" s="30"/>
      <c r="K623" s="32"/>
      <c r="L623" s="31"/>
      <c r="M623" s="31"/>
      <c r="N623" s="31"/>
      <c r="O623" s="32"/>
      <c r="P623" s="32"/>
      <c r="Q623" s="32"/>
      <c r="R623" s="32"/>
      <c r="S623" s="32"/>
      <c r="T623" s="32"/>
      <c r="U623" s="32"/>
      <c r="V623" s="32"/>
      <c r="W623" s="32"/>
      <c r="X623" s="32"/>
      <c r="Y623" s="32"/>
      <c r="Z623" s="32"/>
      <c r="AA623" s="32"/>
      <c r="AB623" s="34"/>
      <c r="AC623" s="32"/>
      <c r="AD623" s="32"/>
      <c r="AE623" s="32"/>
      <c r="AF623" s="34"/>
      <c r="AG623" s="32"/>
      <c r="AH623" s="30" t="e">
        <f t="shared" si="38"/>
        <v>#N/A</v>
      </c>
      <c r="AI623" s="51"/>
      <c r="AJ623" s="30" t="e">
        <f t="shared" si="37"/>
        <v>#N/A</v>
      </c>
      <c r="AK623" s="32" t="e">
        <f t="shared" si="39"/>
        <v>#N/A</v>
      </c>
    </row>
    <row r="624" spans="1:37" x14ac:dyDescent="0.3">
      <c r="A624" s="29" t="e">
        <f t="shared" si="36"/>
        <v>#N/A</v>
      </c>
      <c r="B624" s="30"/>
      <c r="C624" s="30"/>
      <c r="D624" s="31"/>
      <c r="E624" s="30"/>
      <c r="F624" s="32"/>
      <c r="G624" s="32"/>
      <c r="H624" s="32"/>
      <c r="I624" s="30"/>
      <c r="J624" s="30"/>
      <c r="K624" s="32"/>
      <c r="L624" s="31"/>
      <c r="M624" s="31"/>
      <c r="N624" s="31"/>
      <c r="O624" s="32"/>
      <c r="P624" s="32"/>
      <c r="Q624" s="32"/>
      <c r="R624" s="32"/>
      <c r="S624" s="32"/>
      <c r="T624" s="32"/>
      <c r="U624" s="32"/>
      <c r="V624" s="32"/>
      <c r="W624" s="32"/>
      <c r="X624" s="32"/>
      <c r="Y624" s="32"/>
      <c r="Z624" s="32"/>
      <c r="AA624" s="32"/>
      <c r="AB624" s="34"/>
      <c r="AC624" s="32"/>
      <c r="AD624" s="32"/>
      <c r="AE624" s="32"/>
      <c r="AF624" s="34"/>
      <c r="AG624" s="32"/>
      <c r="AH624" s="30" t="e">
        <f t="shared" si="38"/>
        <v>#N/A</v>
      </c>
      <c r="AI624" s="51"/>
      <c r="AJ624" s="30" t="e">
        <f t="shared" si="37"/>
        <v>#N/A</v>
      </c>
      <c r="AK624" s="32" t="e">
        <f t="shared" si="39"/>
        <v>#N/A</v>
      </c>
    </row>
    <row r="625" spans="1:37" x14ac:dyDescent="0.3">
      <c r="A625" s="29" t="e">
        <f t="shared" si="36"/>
        <v>#N/A</v>
      </c>
      <c r="B625" s="30"/>
      <c r="C625" s="30"/>
      <c r="D625" s="31"/>
      <c r="E625" s="30"/>
      <c r="F625" s="32"/>
      <c r="G625" s="32"/>
      <c r="H625" s="32"/>
      <c r="I625" s="30"/>
      <c r="J625" s="30"/>
      <c r="K625" s="32"/>
      <c r="L625" s="31"/>
      <c r="M625" s="31"/>
      <c r="N625" s="31"/>
      <c r="O625" s="32"/>
      <c r="P625" s="32"/>
      <c r="Q625" s="32"/>
      <c r="R625" s="32"/>
      <c r="S625" s="32"/>
      <c r="T625" s="32"/>
      <c r="U625" s="32"/>
      <c r="V625" s="32"/>
      <c r="W625" s="32"/>
      <c r="X625" s="32"/>
      <c r="Y625" s="32"/>
      <c r="Z625" s="32"/>
      <c r="AA625" s="32"/>
      <c r="AB625" s="34"/>
      <c r="AC625" s="32"/>
      <c r="AD625" s="32"/>
      <c r="AE625" s="32"/>
      <c r="AF625" s="34"/>
      <c r="AG625" s="32"/>
      <c r="AH625" s="30" t="e">
        <f t="shared" si="38"/>
        <v>#N/A</v>
      </c>
      <c r="AI625" s="51"/>
      <c r="AJ625" s="30" t="e">
        <f t="shared" si="37"/>
        <v>#N/A</v>
      </c>
      <c r="AK625" s="32" t="e">
        <f t="shared" si="39"/>
        <v>#N/A</v>
      </c>
    </row>
    <row r="626" spans="1:37" x14ac:dyDescent="0.3">
      <c r="A626" s="29" t="e">
        <f t="shared" si="36"/>
        <v>#N/A</v>
      </c>
      <c r="B626" s="30"/>
      <c r="C626" s="30"/>
      <c r="D626" s="31"/>
      <c r="E626" s="30"/>
      <c r="F626" s="32"/>
      <c r="G626" s="32"/>
      <c r="H626" s="32"/>
      <c r="I626" s="30"/>
      <c r="J626" s="30"/>
      <c r="K626" s="32"/>
      <c r="L626" s="31"/>
      <c r="M626" s="31"/>
      <c r="N626" s="31"/>
      <c r="O626" s="32"/>
      <c r="P626" s="32"/>
      <c r="Q626" s="32"/>
      <c r="R626" s="32"/>
      <c r="S626" s="32"/>
      <c r="T626" s="32"/>
      <c r="U626" s="32"/>
      <c r="V626" s="32"/>
      <c r="W626" s="32"/>
      <c r="X626" s="32"/>
      <c r="Y626" s="32"/>
      <c r="Z626" s="32"/>
      <c r="AA626" s="32"/>
      <c r="AB626" s="34"/>
      <c r="AC626" s="32"/>
      <c r="AD626" s="32"/>
      <c r="AE626" s="32"/>
      <c r="AF626" s="34"/>
      <c r="AG626" s="32"/>
      <c r="AH626" s="30" t="e">
        <f t="shared" si="38"/>
        <v>#N/A</v>
      </c>
      <c r="AI626" s="51"/>
      <c r="AJ626" s="30" t="e">
        <f t="shared" si="37"/>
        <v>#N/A</v>
      </c>
      <c r="AK626" s="32" t="e">
        <f t="shared" si="39"/>
        <v>#N/A</v>
      </c>
    </row>
    <row r="627" spans="1:37" x14ac:dyDescent="0.3">
      <c r="A627" s="29" t="e">
        <f t="shared" si="36"/>
        <v>#N/A</v>
      </c>
      <c r="B627" s="30"/>
      <c r="C627" s="30"/>
      <c r="D627" s="31"/>
      <c r="E627" s="30"/>
      <c r="F627" s="32"/>
      <c r="G627" s="32"/>
      <c r="H627" s="32"/>
      <c r="I627" s="30"/>
      <c r="J627" s="30"/>
      <c r="K627" s="32"/>
      <c r="L627" s="31"/>
      <c r="M627" s="31"/>
      <c r="N627" s="31"/>
      <c r="O627" s="32"/>
      <c r="P627" s="32"/>
      <c r="Q627" s="32"/>
      <c r="R627" s="32"/>
      <c r="S627" s="32"/>
      <c r="T627" s="32"/>
      <c r="U627" s="32"/>
      <c r="V627" s="32"/>
      <c r="W627" s="32"/>
      <c r="X627" s="32"/>
      <c r="Y627" s="32"/>
      <c r="Z627" s="32"/>
      <c r="AA627" s="32"/>
      <c r="AB627" s="34"/>
      <c r="AC627" s="32"/>
      <c r="AD627" s="32"/>
      <c r="AE627" s="32"/>
      <c r="AF627" s="34"/>
      <c r="AG627" s="32"/>
      <c r="AH627" s="30" t="e">
        <f t="shared" si="38"/>
        <v>#N/A</v>
      </c>
      <c r="AI627" s="51"/>
      <c r="AJ627" s="30" t="e">
        <f t="shared" si="37"/>
        <v>#N/A</v>
      </c>
      <c r="AK627" s="32" t="e">
        <f t="shared" si="39"/>
        <v>#N/A</v>
      </c>
    </row>
    <row r="628" spans="1:37" x14ac:dyDescent="0.3">
      <c r="A628" s="29" t="e">
        <f t="shared" si="36"/>
        <v>#N/A</v>
      </c>
      <c r="B628" s="30"/>
      <c r="C628" s="30"/>
      <c r="D628" s="31"/>
      <c r="E628" s="30"/>
      <c r="F628" s="32"/>
      <c r="G628" s="32"/>
      <c r="H628" s="32"/>
      <c r="I628" s="30"/>
      <c r="J628" s="30"/>
      <c r="K628" s="32"/>
      <c r="L628" s="31"/>
      <c r="M628" s="31"/>
      <c r="N628" s="31"/>
      <c r="O628" s="32"/>
      <c r="P628" s="32"/>
      <c r="Q628" s="32"/>
      <c r="R628" s="32"/>
      <c r="S628" s="32"/>
      <c r="T628" s="32"/>
      <c r="U628" s="32"/>
      <c r="V628" s="32"/>
      <c r="W628" s="32"/>
      <c r="X628" s="32"/>
      <c r="Y628" s="32"/>
      <c r="Z628" s="32"/>
      <c r="AA628" s="32"/>
      <c r="AB628" s="34"/>
      <c r="AC628" s="32"/>
      <c r="AD628" s="32"/>
      <c r="AE628" s="32"/>
      <c r="AF628" s="34"/>
      <c r="AG628" s="32"/>
      <c r="AH628" s="30" t="e">
        <f t="shared" si="38"/>
        <v>#N/A</v>
      </c>
      <c r="AI628" s="51"/>
      <c r="AJ628" s="30" t="e">
        <f t="shared" si="37"/>
        <v>#N/A</v>
      </c>
      <c r="AK628" s="32" t="e">
        <f t="shared" si="39"/>
        <v>#N/A</v>
      </c>
    </row>
    <row r="629" spans="1:37" x14ac:dyDescent="0.3">
      <c r="A629" s="29" t="e">
        <f t="shared" si="36"/>
        <v>#N/A</v>
      </c>
      <c r="B629" s="30"/>
      <c r="C629" s="30"/>
      <c r="D629" s="31"/>
      <c r="E629" s="30"/>
      <c r="F629" s="32"/>
      <c r="G629" s="32"/>
      <c r="H629" s="32"/>
      <c r="I629" s="30"/>
      <c r="J629" s="30"/>
      <c r="K629" s="32"/>
      <c r="L629" s="31"/>
      <c r="M629" s="31"/>
      <c r="N629" s="31"/>
      <c r="O629" s="32"/>
      <c r="P629" s="32"/>
      <c r="Q629" s="32"/>
      <c r="R629" s="32"/>
      <c r="S629" s="32"/>
      <c r="T629" s="32"/>
      <c r="U629" s="32"/>
      <c r="V629" s="32"/>
      <c r="W629" s="32"/>
      <c r="X629" s="32"/>
      <c r="Y629" s="32"/>
      <c r="Z629" s="32"/>
      <c r="AA629" s="32"/>
      <c r="AB629" s="34"/>
      <c r="AC629" s="32"/>
      <c r="AD629" s="32"/>
      <c r="AE629" s="32"/>
      <c r="AF629" s="34"/>
      <c r="AG629" s="32"/>
      <c r="AH629" s="30" t="e">
        <f t="shared" si="38"/>
        <v>#N/A</v>
      </c>
      <c r="AI629" s="51"/>
      <c r="AJ629" s="30" t="e">
        <f t="shared" si="37"/>
        <v>#N/A</v>
      </c>
      <c r="AK629" s="32" t="e">
        <f t="shared" si="39"/>
        <v>#N/A</v>
      </c>
    </row>
    <row r="630" spans="1:37" x14ac:dyDescent="0.3">
      <c r="A630" s="29" t="e">
        <f t="shared" si="36"/>
        <v>#N/A</v>
      </c>
      <c r="B630" s="30"/>
      <c r="C630" s="30"/>
      <c r="D630" s="31"/>
      <c r="E630" s="30"/>
      <c r="F630" s="32"/>
      <c r="G630" s="32"/>
      <c r="H630" s="32"/>
      <c r="I630" s="30"/>
      <c r="J630" s="30"/>
      <c r="K630" s="32"/>
      <c r="L630" s="31"/>
      <c r="M630" s="31"/>
      <c r="N630" s="31"/>
      <c r="O630" s="32"/>
      <c r="P630" s="32"/>
      <c r="Q630" s="32"/>
      <c r="R630" s="32"/>
      <c r="S630" s="32"/>
      <c r="T630" s="32"/>
      <c r="U630" s="32"/>
      <c r="V630" s="32"/>
      <c r="W630" s="32"/>
      <c r="X630" s="32"/>
      <c r="Y630" s="32"/>
      <c r="Z630" s="32"/>
      <c r="AA630" s="32"/>
      <c r="AB630" s="34"/>
      <c r="AC630" s="32"/>
      <c r="AD630" s="32"/>
      <c r="AE630" s="32"/>
      <c r="AF630" s="34"/>
      <c r="AG630" s="32"/>
      <c r="AH630" s="30" t="e">
        <f t="shared" si="38"/>
        <v>#N/A</v>
      </c>
      <c r="AI630" s="51"/>
      <c r="AJ630" s="30" t="e">
        <f t="shared" si="37"/>
        <v>#N/A</v>
      </c>
      <c r="AK630" s="32" t="e">
        <f t="shared" si="39"/>
        <v>#N/A</v>
      </c>
    </row>
    <row r="631" spans="1:37" x14ac:dyDescent="0.3">
      <c r="A631" s="29" t="e">
        <f t="shared" si="36"/>
        <v>#N/A</v>
      </c>
      <c r="B631" s="30"/>
      <c r="C631" s="30"/>
      <c r="D631" s="31"/>
      <c r="E631" s="30"/>
      <c r="F631" s="32"/>
      <c r="G631" s="32"/>
      <c r="H631" s="32"/>
      <c r="I631" s="30"/>
      <c r="J631" s="30"/>
      <c r="K631" s="32"/>
      <c r="L631" s="31"/>
      <c r="M631" s="31"/>
      <c r="N631" s="31"/>
      <c r="O631" s="32"/>
      <c r="P631" s="32"/>
      <c r="Q631" s="32"/>
      <c r="R631" s="32"/>
      <c r="S631" s="32"/>
      <c r="T631" s="32"/>
      <c r="U631" s="32"/>
      <c r="V631" s="32"/>
      <c r="W631" s="32"/>
      <c r="X631" s="32"/>
      <c r="Y631" s="32"/>
      <c r="Z631" s="32"/>
      <c r="AA631" s="32"/>
      <c r="AB631" s="34"/>
      <c r="AC631" s="32"/>
      <c r="AD631" s="32"/>
      <c r="AE631" s="32"/>
      <c r="AF631" s="34"/>
      <c r="AG631" s="32"/>
      <c r="AH631" s="30" t="e">
        <f t="shared" si="38"/>
        <v>#N/A</v>
      </c>
      <c r="AI631" s="51"/>
      <c r="AJ631" s="30" t="e">
        <f t="shared" si="37"/>
        <v>#N/A</v>
      </c>
      <c r="AK631" s="32" t="e">
        <f t="shared" si="39"/>
        <v>#N/A</v>
      </c>
    </row>
    <row r="632" spans="1:37" x14ac:dyDescent="0.3">
      <c r="A632" s="29" t="e">
        <f t="shared" si="36"/>
        <v>#N/A</v>
      </c>
      <c r="B632" s="30"/>
      <c r="C632" s="30"/>
      <c r="D632" s="31"/>
      <c r="E632" s="30"/>
      <c r="F632" s="32"/>
      <c r="G632" s="32"/>
      <c r="H632" s="32"/>
      <c r="I632" s="30"/>
      <c r="J632" s="30"/>
      <c r="K632" s="32"/>
      <c r="L632" s="31"/>
      <c r="M632" s="31"/>
      <c r="N632" s="31"/>
      <c r="O632" s="32"/>
      <c r="P632" s="32"/>
      <c r="Q632" s="32"/>
      <c r="R632" s="32"/>
      <c r="S632" s="32"/>
      <c r="T632" s="32"/>
      <c r="U632" s="32"/>
      <c r="V632" s="32"/>
      <c r="W632" s="32"/>
      <c r="X632" s="32"/>
      <c r="Y632" s="32"/>
      <c r="Z632" s="32"/>
      <c r="AA632" s="32"/>
      <c r="AB632" s="34"/>
      <c r="AC632" s="32"/>
      <c r="AD632" s="32"/>
      <c r="AE632" s="32"/>
      <c r="AF632" s="34"/>
      <c r="AG632" s="32"/>
      <c r="AH632" s="30" t="e">
        <f t="shared" si="38"/>
        <v>#N/A</v>
      </c>
      <c r="AI632" s="51"/>
      <c r="AJ632" s="30" t="e">
        <f t="shared" si="37"/>
        <v>#N/A</v>
      </c>
      <c r="AK632" s="32" t="e">
        <f t="shared" si="39"/>
        <v>#N/A</v>
      </c>
    </row>
    <row r="633" spans="1:37" x14ac:dyDescent="0.3">
      <c r="A633" s="29" t="e">
        <f t="shared" si="36"/>
        <v>#N/A</v>
      </c>
      <c r="B633" s="30"/>
      <c r="C633" s="30"/>
      <c r="D633" s="31"/>
      <c r="E633" s="30"/>
      <c r="F633" s="32"/>
      <c r="G633" s="32"/>
      <c r="H633" s="32"/>
      <c r="I633" s="30"/>
      <c r="J633" s="30"/>
      <c r="K633" s="32"/>
      <c r="L633" s="31"/>
      <c r="M633" s="31"/>
      <c r="N633" s="31"/>
      <c r="O633" s="32"/>
      <c r="P633" s="32"/>
      <c r="Q633" s="32"/>
      <c r="R633" s="32"/>
      <c r="S633" s="32"/>
      <c r="T633" s="32"/>
      <c r="U633" s="32"/>
      <c r="V633" s="32"/>
      <c r="W633" s="32"/>
      <c r="X633" s="32"/>
      <c r="Y633" s="32"/>
      <c r="Z633" s="32"/>
      <c r="AA633" s="32"/>
      <c r="AB633" s="34"/>
      <c r="AC633" s="32"/>
      <c r="AD633" s="32"/>
      <c r="AE633" s="32"/>
      <c r="AF633" s="34"/>
      <c r="AG633" s="32"/>
      <c r="AH633" s="30" t="e">
        <f t="shared" si="38"/>
        <v>#N/A</v>
      </c>
      <c r="AI633" s="51"/>
      <c r="AJ633" s="30" t="e">
        <f t="shared" si="37"/>
        <v>#N/A</v>
      </c>
      <c r="AK633" s="32" t="e">
        <f t="shared" si="39"/>
        <v>#N/A</v>
      </c>
    </row>
    <row r="634" spans="1:37" x14ac:dyDescent="0.3">
      <c r="A634" s="29" t="e">
        <f t="shared" si="36"/>
        <v>#N/A</v>
      </c>
      <c r="B634" s="30"/>
      <c r="C634" s="30"/>
      <c r="D634" s="31"/>
      <c r="E634" s="30"/>
      <c r="F634" s="32"/>
      <c r="G634" s="32"/>
      <c r="H634" s="32"/>
      <c r="I634" s="30"/>
      <c r="J634" s="30"/>
      <c r="K634" s="32"/>
      <c r="L634" s="31"/>
      <c r="M634" s="31"/>
      <c r="N634" s="31"/>
      <c r="O634" s="32"/>
      <c r="P634" s="32"/>
      <c r="Q634" s="32"/>
      <c r="R634" s="32"/>
      <c r="S634" s="32"/>
      <c r="T634" s="32"/>
      <c r="U634" s="32"/>
      <c r="V634" s="32"/>
      <c r="W634" s="32"/>
      <c r="X634" s="32"/>
      <c r="Y634" s="32"/>
      <c r="Z634" s="32"/>
      <c r="AA634" s="32"/>
      <c r="AB634" s="34"/>
      <c r="AC634" s="32"/>
      <c r="AD634" s="32"/>
      <c r="AE634" s="32"/>
      <c r="AF634" s="34"/>
      <c r="AG634" s="32"/>
      <c r="AH634" s="30" t="e">
        <f t="shared" si="38"/>
        <v>#N/A</v>
      </c>
      <c r="AI634" s="51"/>
      <c r="AJ634" s="30" t="e">
        <f t="shared" si="37"/>
        <v>#N/A</v>
      </c>
      <c r="AK634" s="32" t="e">
        <f t="shared" si="39"/>
        <v>#N/A</v>
      </c>
    </row>
    <row r="635" spans="1:37" x14ac:dyDescent="0.3">
      <c r="A635" s="29" t="e">
        <f t="shared" si="36"/>
        <v>#N/A</v>
      </c>
      <c r="B635" s="30"/>
      <c r="C635" s="30"/>
      <c r="D635" s="31"/>
      <c r="E635" s="30"/>
      <c r="F635" s="32"/>
      <c r="G635" s="32"/>
      <c r="H635" s="32"/>
      <c r="I635" s="30"/>
      <c r="J635" s="30"/>
      <c r="K635" s="32"/>
      <c r="L635" s="31"/>
      <c r="M635" s="31"/>
      <c r="N635" s="31"/>
      <c r="O635" s="32"/>
      <c r="P635" s="32"/>
      <c r="Q635" s="32"/>
      <c r="R635" s="32"/>
      <c r="S635" s="32"/>
      <c r="T635" s="32"/>
      <c r="U635" s="32"/>
      <c r="V635" s="32"/>
      <c r="W635" s="32"/>
      <c r="X635" s="32"/>
      <c r="Y635" s="32"/>
      <c r="Z635" s="32"/>
      <c r="AA635" s="32"/>
      <c r="AB635" s="34"/>
      <c r="AC635" s="32"/>
      <c r="AD635" s="32"/>
      <c r="AE635" s="32"/>
      <c r="AF635" s="34"/>
      <c r="AG635" s="32"/>
      <c r="AH635" s="30" t="e">
        <f t="shared" si="38"/>
        <v>#N/A</v>
      </c>
      <c r="AI635" s="51"/>
      <c r="AJ635" s="30" t="e">
        <f t="shared" si="37"/>
        <v>#N/A</v>
      </c>
      <c r="AK635" s="32" t="e">
        <f t="shared" si="39"/>
        <v>#N/A</v>
      </c>
    </row>
    <row r="636" spans="1:37" x14ac:dyDescent="0.3">
      <c r="A636" s="29" t="e">
        <f t="shared" si="36"/>
        <v>#N/A</v>
      </c>
      <c r="B636" s="30"/>
      <c r="C636" s="30"/>
      <c r="D636" s="31"/>
      <c r="E636" s="30"/>
      <c r="F636" s="32"/>
      <c r="G636" s="32"/>
      <c r="H636" s="32"/>
      <c r="I636" s="30"/>
      <c r="J636" s="30"/>
      <c r="K636" s="32"/>
      <c r="L636" s="31"/>
      <c r="M636" s="31"/>
      <c r="N636" s="31"/>
      <c r="O636" s="32"/>
      <c r="P636" s="32"/>
      <c r="Q636" s="32"/>
      <c r="R636" s="32"/>
      <c r="S636" s="32"/>
      <c r="T636" s="32"/>
      <c r="U636" s="32"/>
      <c r="V636" s="32"/>
      <c r="W636" s="32"/>
      <c r="X636" s="32"/>
      <c r="Y636" s="32"/>
      <c r="Z636" s="32"/>
      <c r="AA636" s="32"/>
      <c r="AB636" s="34"/>
      <c r="AC636" s="32"/>
      <c r="AD636" s="32"/>
      <c r="AE636" s="32"/>
      <c r="AF636" s="34"/>
      <c r="AG636" s="32"/>
      <c r="AH636" s="30" t="e">
        <f t="shared" si="38"/>
        <v>#N/A</v>
      </c>
      <c r="AI636" s="51"/>
      <c r="AJ636" s="30" t="e">
        <f t="shared" si="37"/>
        <v>#N/A</v>
      </c>
      <c r="AK636" s="32" t="e">
        <f t="shared" si="39"/>
        <v>#N/A</v>
      </c>
    </row>
    <row r="637" spans="1:37" x14ac:dyDescent="0.3">
      <c r="A637" s="29" t="e">
        <f t="shared" si="36"/>
        <v>#N/A</v>
      </c>
      <c r="B637" s="30"/>
      <c r="C637" s="30"/>
      <c r="D637" s="31"/>
      <c r="E637" s="30"/>
      <c r="F637" s="32"/>
      <c r="G637" s="32"/>
      <c r="H637" s="32"/>
      <c r="I637" s="30"/>
      <c r="J637" s="30"/>
      <c r="K637" s="32"/>
      <c r="L637" s="31"/>
      <c r="M637" s="31"/>
      <c r="N637" s="31"/>
      <c r="O637" s="32"/>
      <c r="P637" s="32"/>
      <c r="Q637" s="32"/>
      <c r="R637" s="32"/>
      <c r="S637" s="32"/>
      <c r="T637" s="32"/>
      <c r="U637" s="32"/>
      <c r="V637" s="32"/>
      <c r="W637" s="32"/>
      <c r="X637" s="32"/>
      <c r="Y637" s="32"/>
      <c r="Z637" s="32"/>
      <c r="AA637" s="32"/>
      <c r="AB637" s="34"/>
      <c r="AC637" s="32"/>
      <c r="AD637" s="32"/>
      <c r="AE637" s="32"/>
      <c r="AF637" s="34"/>
      <c r="AG637" s="32"/>
      <c r="AH637" s="30" t="e">
        <f t="shared" si="38"/>
        <v>#N/A</v>
      </c>
      <c r="AI637" s="51"/>
      <c r="AJ637" s="30" t="e">
        <f t="shared" si="37"/>
        <v>#N/A</v>
      </c>
      <c r="AK637" s="32" t="e">
        <f t="shared" si="39"/>
        <v>#N/A</v>
      </c>
    </row>
    <row r="638" spans="1:37" x14ac:dyDescent="0.3">
      <c r="A638" s="29" t="e">
        <f t="shared" si="36"/>
        <v>#N/A</v>
      </c>
      <c r="B638" s="30"/>
      <c r="C638" s="30"/>
      <c r="D638" s="31"/>
      <c r="E638" s="30"/>
      <c r="F638" s="32"/>
      <c r="G638" s="32"/>
      <c r="H638" s="32"/>
      <c r="I638" s="30"/>
      <c r="J638" s="30"/>
      <c r="K638" s="32"/>
      <c r="L638" s="31"/>
      <c r="M638" s="31"/>
      <c r="N638" s="31"/>
      <c r="O638" s="32"/>
      <c r="P638" s="32"/>
      <c r="Q638" s="32"/>
      <c r="R638" s="32"/>
      <c r="S638" s="32"/>
      <c r="T638" s="32"/>
      <c r="U638" s="32"/>
      <c r="V638" s="32"/>
      <c r="W638" s="32"/>
      <c r="X638" s="32"/>
      <c r="Y638" s="32"/>
      <c r="Z638" s="32"/>
      <c r="AA638" s="32"/>
      <c r="AB638" s="34"/>
      <c r="AC638" s="32"/>
      <c r="AD638" s="32"/>
      <c r="AE638" s="32"/>
      <c r="AF638" s="34"/>
      <c r="AG638" s="32"/>
      <c r="AH638" s="30" t="e">
        <f t="shared" si="38"/>
        <v>#N/A</v>
      </c>
      <c r="AI638" s="51"/>
      <c r="AJ638" s="30" t="e">
        <f t="shared" si="37"/>
        <v>#N/A</v>
      </c>
      <c r="AK638" s="32" t="e">
        <f t="shared" si="39"/>
        <v>#N/A</v>
      </c>
    </row>
    <row r="639" spans="1:37" x14ac:dyDescent="0.3">
      <c r="A639" s="29" t="e">
        <f t="shared" si="36"/>
        <v>#N/A</v>
      </c>
      <c r="B639" s="30"/>
      <c r="C639" s="30"/>
      <c r="D639" s="31"/>
      <c r="E639" s="30"/>
      <c r="F639" s="32"/>
      <c r="G639" s="32"/>
      <c r="H639" s="32"/>
      <c r="I639" s="30"/>
      <c r="J639" s="30"/>
      <c r="K639" s="32"/>
      <c r="L639" s="31"/>
      <c r="M639" s="31"/>
      <c r="N639" s="31"/>
      <c r="O639" s="32"/>
      <c r="P639" s="32"/>
      <c r="Q639" s="32"/>
      <c r="R639" s="32"/>
      <c r="S639" s="32"/>
      <c r="T639" s="32"/>
      <c r="U639" s="32"/>
      <c r="V639" s="32"/>
      <c r="W639" s="32"/>
      <c r="X639" s="32"/>
      <c r="Y639" s="32"/>
      <c r="Z639" s="32"/>
      <c r="AA639" s="32"/>
      <c r="AB639" s="34"/>
      <c r="AC639" s="32"/>
      <c r="AD639" s="32"/>
      <c r="AE639" s="32"/>
      <c r="AF639" s="34"/>
      <c r="AG639" s="32"/>
      <c r="AH639" s="30" t="e">
        <f t="shared" si="38"/>
        <v>#N/A</v>
      </c>
      <c r="AI639" s="51"/>
      <c r="AJ639" s="30" t="e">
        <f t="shared" si="37"/>
        <v>#N/A</v>
      </c>
      <c r="AK639" s="32" t="e">
        <f t="shared" si="39"/>
        <v>#N/A</v>
      </c>
    </row>
    <row r="640" spans="1:37" x14ac:dyDescent="0.3">
      <c r="A640" s="29" t="e">
        <f t="shared" si="36"/>
        <v>#N/A</v>
      </c>
      <c r="B640" s="30"/>
      <c r="C640" s="30"/>
      <c r="D640" s="31"/>
      <c r="E640" s="30"/>
      <c r="F640" s="32"/>
      <c r="G640" s="32"/>
      <c r="H640" s="32"/>
      <c r="I640" s="30"/>
      <c r="J640" s="30"/>
      <c r="K640" s="32"/>
      <c r="L640" s="31"/>
      <c r="M640" s="31"/>
      <c r="N640" s="31"/>
      <c r="O640" s="32"/>
      <c r="P640" s="32"/>
      <c r="Q640" s="32"/>
      <c r="R640" s="32"/>
      <c r="S640" s="32"/>
      <c r="T640" s="32"/>
      <c r="U640" s="32"/>
      <c r="V640" s="32"/>
      <c r="W640" s="32"/>
      <c r="X640" s="32"/>
      <c r="Y640" s="32"/>
      <c r="Z640" s="32"/>
      <c r="AA640" s="32"/>
      <c r="AB640" s="34"/>
      <c r="AC640" s="32"/>
      <c r="AD640" s="32"/>
      <c r="AE640" s="32"/>
      <c r="AF640" s="34"/>
      <c r="AG640" s="32"/>
      <c r="AH640" s="30" t="e">
        <f t="shared" si="38"/>
        <v>#N/A</v>
      </c>
      <c r="AI640" s="51"/>
      <c r="AJ640" s="30" t="e">
        <f t="shared" si="37"/>
        <v>#N/A</v>
      </c>
      <c r="AK640" s="32" t="e">
        <f t="shared" si="39"/>
        <v>#N/A</v>
      </c>
    </row>
    <row r="641" spans="1:37" x14ac:dyDescent="0.3">
      <c r="A641" s="29" t="e">
        <f t="shared" si="36"/>
        <v>#N/A</v>
      </c>
      <c r="B641" s="30"/>
      <c r="C641" s="30"/>
      <c r="D641" s="31"/>
      <c r="E641" s="30"/>
      <c r="F641" s="32"/>
      <c r="G641" s="32"/>
      <c r="H641" s="32"/>
      <c r="I641" s="30"/>
      <c r="J641" s="30"/>
      <c r="K641" s="32"/>
      <c r="L641" s="31"/>
      <c r="M641" s="31"/>
      <c r="N641" s="31"/>
      <c r="O641" s="32"/>
      <c r="P641" s="32"/>
      <c r="Q641" s="32"/>
      <c r="R641" s="32"/>
      <c r="S641" s="32"/>
      <c r="T641" s="32"/>
      <c r="U641" s="32"/>
      <c r="V641" s="32"/>
      <c r="W641" s="32"/>
      <c r="X641" s="32"/>
      <c r="Y641" s="32"/>
      <c r="Z641" s="32"/>
      <c r="AA641" s="32"/>
      <c r="AB641" s="34"/>
      <c r="AC641" s="32"/>
      <c r="AD641" s="32"/>
      <c r="AE641" s="32"/>
      <c r="AF641" s="34"/>
      <c r="AG641" s="32"/>
      <c r="AH641" s="30" t="e">
        <f t="shared" si="38"/>
        <v>#N/A</v>
      </c>
      <c r="AI641" s="51"/>
      <c r="AJ641" s="30" t="e">
        <f t="shared" si="37"/>
        <v>#N/A</v>
      </c>
      <c r="AK641" s="32" t="e">
        <f t="shared" si="39"/>
        <v>#N/A</v>
      </c>
    </row>
    <row r="642" spans="1:37" x14ac:dyDescent="0.3">
      <c r="A642" s="29" t="e">
        <f t="shared" si="36"/>
        <v>#N/A</v>
      </c>
      <c r="B642" s="30"/>
      <c r="C642" s="30"/>
      <c r="D642" s="31"/>
      <c r="E642" s="30"/>
      <c r="F642" s="32"/>
      <c r="G642" s="32"/>
      <c r="H642" s="32"/>
      <c r="I642" s="30"/>
      <c r="J642" s="30"/>
      <c r="K642" s="32"/>
      <c r="L642" s="31"/>
      <c r="M642" s="31"/>
      <c r="N642" s="31"/>
      <c r="O642" s="32"/>
      <c r="P642" s="32"/>
      <c r="Q642" s="32"/>
      <c r="R642" s="32"/>
      <c r="S642" s="32"/>
      <c r="T642" s="32"/>
      <c r="U642" s="32"/>
      <c r="V642" s="32"/>
      <c r="W642" s="32"/>
      <c r="X642" s="32"/>
      <c r="Y642" s="32"/>
      <c r="Z642" s="32"/>
      <c r="AA642" s="32"/>
      <c r="AB642" s="34"/>
      <c r="AC642" s="32"/>
      <c r="AD642" s="32"/>
      <c r="AE642" s="32"/>
      <c r="AF642" s="34"/>
      <c r="AG642" s="32"/>
      <c r="AH642" s="30" t="e">
        <f t="shared" si="38"/>
        <v>#N/A</v>
      </c>
      <c r="AI642" s="51"/>
      <c r="AJ642" s="30" t="e">
        <f t="shared" si="37"/>
        <v>#N/A</v>
      </c>
      <c r="AK642" s="32" t="e">
        <f t="shared" si="39"/>
        <v>#N/A</v>
      </c>
    </row>
    <row r="643" spans="1:37" x14ac:dyDescent="0.3">
      <c r="A643" s="29" t="e">
        <f t="shared" si="36"/>
        <v>#N/A</v>
      </c>
      <c r="B643" s="30"/>
      <c r="C643" s="30"/>
      <c r="D643" s="31"/>
      <c r="E643" s="30"/>
      <c r="F643" s="32"/>
      <c r="G643" s="32"/>
      <c r="H643" s="32"/>
      <c r="I643" s="30"/>
      <c r="J643" s="30"/>
      <c r="K643" s="32"/>
      <c r="L643" s="31"/>
      <c r="M643" s="31"/>
      <c r="N643" s="31"/>
      <c r="O643" s="32"/>
      <c r="P643" s="32"/>
      <c r="Q643" s="32"/>
      <c r="R643" s="32"/>
      <c r="S643" s="32"/>
      <c r="T643" s="32"/>
      <c r="U643" s="32"/>
      <c r="V643" s="32"/>
      <c r="W643" s="32"/>
      <c r="X643" s="32"/>
      <c r="Y643" s="32"/>
      <c r="Z643" s="32"/>
      <c r="AA643" s="32"/>
      <c r="AB643" s="34"/>
      <c r="AC643" s="32"/>
      <c r="AD643" s="32"/>
      <c r="AE643" s="32"/>
      <c r="AF643" s="34"/>
      <c r="AG643" s="32"/>
      <c r="AH643" s="30" t="e">
        <f t="shared" si="38"/>
        <v>#N/A</v>
      </c>
      <c r="AI643" s="51"/>
      <c r="AJ643" s="30" t="e">
        <f t="shared" si="37"/>
        <v>#N/A</v>
      </c>
      <c r="AK643" s="32" t="e">
        <f t="shared" si="39"/>
        <v>#N/A</v>
      </c>
    </row>
    <row r="644" spans="1:37" x14ac:dyDescent="0.3">
      <c r="A644" s="29" t="e">
        <f t="shared" si="36"/>
        <v>#N/A</v>
      </c>
      <c r="B644" s="30"/>
      <c r="C644" s="30"/>
      <c r="D644" s="31"/>
      <c r="E644" s="30"/>
      <c r="F644" s="32"/>
      <c r="G644" s="32"/>
      <c r="H644" s="32"/>
      <c r="I644" s="30"/>
      <c r="J644" s="30"/>
      <c r="K644" s="32"/>
      <c r="L644" s="31"/>
      <c r="M644" s="31"/>
      <c r="N644" s="31"/>
      <c r="O644" s="32"/>
      <c r="P644" s="32"/>
      <c r="Q644" s="32"/>
      <c r="R644" s="32"/>
      <c r="S644" s="32"/>
      <c r="T644" s="32"/>
      <c r="U644" s="32"/>
      <c r="V644" s="32"/>
      <c r="W644" s="32"/>
      <c r="X644" s="32"/>
      <c r="Y644" s="32"/>
      <c r="Z644" s="32"/>
      <c r="AA644" s="32"/>
      <c r="AB644" s="34"/>
      <c r="AC644" s="32"/>
      <c r="AD644" s="32"/>
      <c r="AE644" s="32"/>
      <c r="AF644" s="34"/>
      <c r="AG644" s="32"/>
      <c r="AH644" s="30" t="e">
        <f t="shared" si="38"/>
        <v>#N/A</v>
      </c>
      <c r="AI644" s="51"/>
      <c r="AJ644" s="30" t="e">
        <f t="shared" si="37"/>
        <v>#N/A</v>
      </c>
      <c r="AK644" s="32" t="e">
        <f t="shared" si="39"/>
        <v>#N/A</v>
      </c>
    </row>
    <row r="645" spans="1:37" x14ac:dyDescent="0.3">
      <c r="A645" s="29" t="e">
        <f t="shared" si="36"/>
        <v>#N/A</v>
      </c>
      <c r="B645" s="30"/>
      <c r="C645" s="30"/>
      <c r="D645" s="31"/>
      <c r="E645" s="30"/>
      <c r="F645" s="32"/>
      <c r="G645" s="32"/>
      <c r="H645" s="32"/>
      <c r="I645" s="30"/>
      <c r="J645" s="30"/>
      <c r="K645" s="32"/>
      <c r="L645" s="31"/>
      <c r="M645" s="31"/>
      <c r="N645" s="31"/>
      <c r="O645" s="32"/>
      <c r="P645" s="32"/>
      <c r="Q645" s="32"/>
      <c r="R645" s="32"/>
      <c r="S645" s="32"/>
      <c r="T645" s="32"/>
      <c r="U645" s="32"/>
      <c r="V645" s="32"/>
      <c r="W645" s="32"/>
      <c r="X645" s="32"/>
      <c r="Y645" s="32"/>
      <c r="Z645" s="32"/>
      <c r="AA645" s="32"/>
      <c r="AB645" s="34"/>
      <c r="AC645" s="32"/>
      <c r="AD645" s="32"/>
      <c r="AE645" s="32"/>
      <c r="AF645" s="34"/>
      <c r="AG645" s="32"/>
      <c r="AH645" s="30" t="e">
        <f t="shared" si="38"/>
        <v>#N/A</v>
      </c>
      <c r="AI645" s="51"/>
      <c r="AJ645" s="30" t="e">
        <f t="shared" si="37"/>
        <v>#N/A</v>
      </c>
      <c r="AK645" s="32" t="e">
        <f t="shared" si="39"/>
        <v>#N/A</v>
      </c>
    </row>
    <row r="646" spans="1:37" x14ac:dyDescent="0.3">
      <c r="A646" s="29" t="e">
        <f t="shared" ref="A646:A709" si="40">IF(COUNTA(B646:AG646)&gt;0,"x",NA())</f>
        <v>#N/A</v>
      </c>
      <c r="B646" s="30"/>
      <c r="C646" s="30"/>
      <c r="D646" s="31"/>
      <c r="E646" s="30"/>
      <c r="F646" s="32"/>
      <c r="G646" s="32"/>
      <c r="H646" s="32"/>
      <c r="I646" s="30"/>
      <c r="J646" s="30"/>
      <c r="K646" s="32"/>
      <c r="L646" s="31"/>
      <c r="M646" s="31"/>
      <c r="N646" s="31"/>
      <c r="O646" s="32"/>
      <c r="P646" s="32"/>
      <c r="Q646" s="32"/>
      <c r="R646" s="32"/>
      <c r="S646" s="32"/>
      <c r="T646" s="32"/>
      <c r="U646" s="32"/>
      <c r="V646" s="32"/>
      <c r="W646" s="32"/>
      <c r="X646" s="32"/>
      <c r="Y646" s="32"/>
      <c r="Z646" s="32"/>
      <c r="AA646" s="32"/>
      <c r="AB646" s="34"/>
      <c r="AC646" s="32"/>
      <c r="AD646" s="32"/>
      <c r="AE646" s="32"/>
      <c r="AF646" s="34"/>
      <c r="AG646" s="32"/>
      <c r="AH646" s="30" t="e">
        <f t="shared" si="38"/>
        <v>#N/A</v>
      </c>
      <c r="AI646" s="51"/>
      <c r="AJ646" s="30" t="e">
        <f t="shared" ref="AJ646:AJ709" si="41">IF(ISBLANK(C646),NA(),"FIELD MUST BE COMPLETED BY HEALTH DEPT.")</f>
        <v>#N/A</v>
      </c>
      <c r="AK646" s="32" t="e">
        <f t="shared" si="39"/>
        <v>#N/A</v>
      </c>
    </row>
    <row r="647" spans="1:37" x14ac:dyDescent="0.3">
      <c r="A647" s="29" t="e">
        <f t="shared" si="40"/>
        <v>#N/A</v>
      </c>
      <c r="B647" s="30"/>
      <c r="C647" s="30"/>
      <c r="D647" s="31"/>
      <c r="E647" s="30"/>
      <c r="F647" s="32"/>
      <c r="G647" s="32"/>
      <c r="H647" s="32"/>
      <c r="I647" s="30"/>
      <c r="J647" s="30"/>
      <c r="K647" s="32"/>
      <c r="L647" s="31"/>
      <c r="M647" s="31"/>
      <c r="N647" s="31"/>
      <c r="O647" s="32"/>
      <c r="P647" s="32"/>
      <c r="Q647" s="32"/>
      <c r="R647" s="32"/>
      <c r="S647" s="32"/>
      <c r="T647" s="32"/>
      <c r="U647" s="32"/>
      <c r="V647" s="32"/>
      <c r="W647" s="32"/>
      <c r="X647" s="32"/>
      <c r="Y647" s="32"/>
      <c r="Z647" s="32"/>
      <c r="AA647" s="32"/>
      <c r="AB647" s="34"/>
      <c r="AC647" s="32"/>
      <c r="AD647" s="32"/>
      <c r="AE647" s="32"/>
      <c r="AF647" s="34"/>
      <c r="AG647" s="32"/>
      <c r="AH647" s="30" t="e">
        <f t="shared" ref="AH647:AH710" si="42">IF(ISBLANK(C647),NA(),"FIELD MUST BE COMPLETED BY HEALTH DEPT.")</f>
        <v>#N/A</v>
      </c>
      <c r="AI647" s="51"/>
      <c r="AJ647" s="30" t="e">
        <f t="shared" si="41"/>
        <v>#N/A</v>
      </c>
      <c r="AK647" s="32" t="e">
        <f t="shared" ref="AK647:AK710" si="43">IF(AND(ISBLANK(V647),ISBLANK(W647)),NA(),_xlfn.TEXTJOIN(";",TRUE,V647:W647))</f>
        <v>#N/A</v>
      </c>
    </row>
    <row r="648" spans="1:37" x14ac:dyDescent="0.3">
      <c r="A648" s="29" t="e">
        <f t="shared" si="40"/>
        <v>#N/A</v>
      </c>
      <c r="B648" s="30"/>
      <c r="C648" s="30"/>
      <c r="D648" s="31"/>
      <c r="E648" s="30"/>
      <c r="F648" s="32"/>
      <c r="G648" s="32"/>
      <c r="H648" s="32"/>
      <c r="I648" s="30"/>
      <c r="J648" s="30"/>
      <c r="K648" s="32"/>
      <c r="L648" s="31"/>
      <c r="M648" s="31"/>
      <c r="N648" s="31"/>
      <c r="O648" s="32"/>
      <c r="P648" s="32"/>
      <c r="Q648" s="32"/>
      <c r="R648" s="32"/>
      <c r="S648" s="32"/>
      <c r="T648" s="32"/>
      <c r="U648" s="32"/>
      <c r="V648" s="32"/>
      <c r="W648" s="32"/>
      <c r="X648" s="32"/>
      <c r="Y648" s="32"/>
      <c r="Z648" s="32"/>
      <c r="AA648" s="32"/>
      <c r="AB648" s="34"/>
      <c r="AC648" s="32"/>
      <c r="AD648" s="32"/>
      <c r="AE648" s="32"/>
      <c r="AF648" s="34"/>
      <c r="AG648" s="32"/>
      <c r="AH648" s="30" t="e">
        <f t="shared" si="42"/>
        <v>#N/A</v>
      </c>
      <c r="AI648" s="51"/>
      <c r="AJ648" s="30" t="e">
        <f t="shared" si="41"/>
        <v>#N/A</v>
      </c>
      <c r="AK648" s="32" t="e">
        <f t="shared" si="43"/>
        <v>#N/A</v>
      </c>
    </row>
    <row r="649" spans="1:37" x14ac:dyDescent="0.3">
      <c r="A649" s="29" t="e">
        <f t="shared" si="40"/>
        <v>#N/A</v>
      </c>
      <c r="B649" s="30"/>
      <c r="C649" s="30"/>
      <c r="D649" s="31"/>
      <c r="E649" s="30"/>
      <c r="F649" s="32"/>
      <c r="G649" s="32"/>
      <c r="H649" s="32"/>
      <c r="I649" s="30"/>
      <c r="J649" s="30"/>
      <c r="K649" s="32"/>
      <c r="L649" s="31"/>
      <c r="M649" s="31"/>
      <c r="N649" s="31"/>
      <c r="O649" s="32"/>
      <c r="P649" s="32"/>
      <c r="Q649" s="32"/>
      <c r="R649" s="32"/>
      <c r="S649" s="32"/>
      <c r="T649" s="32"/>
      <c r="U649" s="32"/>
      <c r="V649" s="32"/>
      <c r="W649" s="32"/>
      <c r="X649" s="32"/>
      <c r="Y649" s="32"/>
      <c r="Z649" s="32"/>
      <c r="AA649" s="32"/>
      <c r="AB649" s="34"/>
      <c r="AC649" s="32"/>
      <c r="AD649" s="32"/>
      <c r="AE649" s="32"/>
      <c r="AF649" s="34"/>
      <c r="AG649" s="32"/>
      <c r="AH649" s="30" t="e">
        <f t="shared" si="42"/>
        <v>#N/A</v>
      </c>
      <c r="AI649" s="51"/>
      <c r="AJ649" s="30" t="e">
        <f t="shared" si="41"/>
        <v>#N/A</v>
      </c>
      <c r="AK649" s="32" t="e">
        <f t="shared" si="43"/>
        <v>#N/A</v>
      </c>
    </row>
    <row r="650" spans="1:37" x14ac:dyDescent="0.3">
      <c r="A650" s="29" t="e">
        <f t="shared" si="40"/>
        <v>#N/A</v>
      </c>
      <c r="B650" s="30"/>
      <c r="C650" s="30"/>
      <c r="D650" s="31"/>
      <c r="E650" s="30"/>
      <c r="F650" s="32"/>
      <c r="G650" s="32"/>
      <c r="H650" s="32"/>
      <c r="I650" s="30"/>
      <c r="J650" s="30"/>
      <c r="K650" s="32"/>
      <c r="L650" s="31"/>
      <c r="M650" s="31"/>
      <c r="N650" s="31"/>
      <c r="O650" s="32"/>
      <c r="P650" s="32"/>
      <c r="Q650" s="32"/>
      <c r="R650" s="32"/>
      <c r="S650" s="32"/>
      <c r="T650" s="32"/>
      <c r="U650" s="32"/>
      <c r="V650" s="32"/>
      <c r="W650" s="32"/>
      <c r="X650" s="32"/>
      <c r="Y650" s="32"/>
      <c r="Z650" s="32"/>
      <c r="AA650" s="32"/>
      <c r="AB650" s="34"/>
      <c r="AC650" s="32"/>
      <c r="AD650" s="32"/>
      <c r="AE650" s="32"/>
      <c r="AF650" s="34"/>
      <c r="AG650" s="32"/>
      <c r="AH650" s="30" t="e">
        <f t="shared" si="42"/>
        <v>#N/A</v>
      </c>
      <c r="AI650" s="51"/>
      <c r="AJ650" s="30" t="e">
        <f t="shared" si="41"/>
        <v>#N/A</v>
      </c>
      <c r="AK650" s="32" t="e">
        <f t="shared" si="43"/>
        <v>#N/A</v>
      </c>
    </row>
    <row r="651" spans="1:37" x14ac:dyDescent="0.3">
      <c r="A651" s="29" t="e">
        <f t="shared" si="40"/>
        <v>#N/A</v>
      </c>
      <c r="B651" s="30"/>
      <c r="C651" s="30"/>
      <c r="D651" s="31"/>
      <c r="E651" s="30"/>
      <c r="F651" s="32"/>
      <c r="G651" s="32"/>
      <c r="H651" s="32"/>
      <c r="I651" s="30"/>
      <c r="J651" s="30"/>
      <c r="K651" s="32"/>
      <c r="L651" s="31"/>
      <c r="M651" s="31"/>
      <c r="N651" s="31"/>
      <c r="O651" s="32"/>
      <c r="P651" s="32"/>
      <c r="Q651" s="32"/>
      <c r="R651" s="32"/>
      <c r="S651" s="32"/>
      <c r="T651" s="32"/>
      <c r="U651" s="32"/>
      <c r="V651" s="32"/>
      <c r="W651" s="32"/>
      <c r="X651" s="32"/>
      <c r="Y651" s="32"/>
      <c r="Z651" s="32"/>
      <c r="AA651" s="32"/>
      <c r="AB651" s="34"/>
      <c r="AC651" s="32"/>
      <c r="AD651" s="32"/>
      <c r="AE651" s="32"/>
      <c r="AF651" s="34"/>
      <c r="AG651" s="32"/>
      <c r="AH651" s="30" t="e">
        <f t="shared" si="42"/>
        <v>#N/A</v>
      </c>
      <c r="AI651" s="51"/>
      <c r="AJ651" s="30" t="e">
        <f t="shared" si="41"/>
        <v>#N/A</v>
      </c>
      <c r="AK651" s="32" t="e">
        <f t="shared" si="43"/>
        <v>#N/A</v>
      </c>
    </row>
    <row r="652" spans="1:37" x14ac:dyDescent="0.3">
      <c r="A652" s="29" t="e">
        <f t="shared" si="40"/>
        <v>#N/A</v>
      </c>
      <c r="B652" s="30"/>
      <c r="C652" s="30"/>
      <c r="D652" s="31"/>
      <c r="E652" s="30"/>
      <c r="F652" s="32"/>
      <c r="G652" s="32"/>
      <c r="H652" s="32"/>
      <c r="I652" s="30"/>
      <c r="J652" s="30"/>
      <c r="K652" s="32"/>
      <c r="L652" s="31"/>
      <c r="M652" s="31"/>
      <c r="N652" s="31"/>
      <c r="O652" s="32"/>
      <c r="P652" s="32"/>
      <c r="Q652" s="32"/>
      <c r="R652" s="32"/>
      <c r="S652" s="32"/>
      <c r="T652" s="32"/>
      <c r="U652" s="32"/>
      <c r="V652" s="32"/>
      <c r="W652" s="32"/>
      <c r="X652" s="32"/>
      <c r="Y652" s="32"/>
      <c r="Z652" s="32"/>
      <c r="AA652" s="32"/>
      <c r="AB652" s="34"/>
      <c r="AC652" s="32"/>
      <c r="AD652" s="32"/>
      <c r="AE652" s="32"/>
      <c r="AF652" s="34"/>
      <c r="AG652" s="32"/>
      <c r="AH652" s="30" t="e">
        <f t="shared" si="42"/>
        <v>#N/A</v>
      </c>
      <c r="AI652" s="51"/>
      <c r="AJ652" s="30" t="e">
        <f t="shared" si="41"/>
        <v>#N/A</v>
      </c>
      <c r="AK652" s="32" t="e">
        <f t="shared" si="43"/>
        <v>#N/A</v>
      </c>
    </row>
    <row r="653" spans="1:37" x14ac:dyDescent="0.3">
      <c r="A653" s="29" t="e">
        <f t="shared" si="40"/>
        <v>#N/A</v>
      </c>
      <c r="B653" s="30"/>
      <c r="C653" s="30"/>
      <c r="D653" s="31"/>
      <c r="E653" s="30"/>
      <c r="F653" s="32"/>
      <c r="G653" s="32"/>
      <c r="H653" s="32"/>
      <c r="I653" s="30"/>
      <c r="J653" s="30"/>
      <c r="K653" s="32"/>
      <c r="L653" s="31"/>
      <c r="M653" s="31"/>
      <c r="N653" s="31"/>
      <c r="O653" s="32"/>
      <c r="P653" s="32"/>
      <c r="Q653" s="32"/>
      <c r="R653" s="32"/>
      <c r="S653" s="32"/>
      <c r="T653" s="32"/>
      <c r="U653" s="32"/>
      <c r="V653" s="32"/>
      <c r="W653" s="32"/>
      <c r="X653" s="32"/>
      <c r="Y653" s="32"/>
      <c r="Z653" s="32"/>
      <c r="AA653" s="32"/>
      <c r="AB653" s="34"/>
      <c r="AC653" s="32"/>
      <c r="AD653" s="32"/>
      <c r="AE653" s="32"/>
      <c r="AF653" s="34"/>
      <c r="AG653" s="32"/>
      <c r="AH653" s="30" t="e">
        <f t="shared" si="42"/>
        <v>#N/A</v>
      </c>
      <c r="AI653" s="51"/>
      <c r="AJ653" s="30" t="e">
        <f t="shared" si="41"/>
        <v>#N/A</v>
      </c>
      <c r="AK653" s="32" t="e">
        <f t="shared" si="43"/>
        <v>#N/A</v>
      </c>
    </row>
    <row r="654" spans="1:37" x14ac:dyDescent="0.3">
      <c r="A654" s="29" t="e">
        <f t="shared" si="40"/>
        <v>#N/A</v>
      </c>
      <c r="B654" s="30"/>
      <c r="C654" s="30"/>
      <c r="D654" s="31"/>
      <c r="E654" s="30"/>
      <c r="F654" s="32"/>
      <c r="G654" s="32"/>
      <c r="H654" s="32"/>
      <c r="I654" s="30"/>
      <c r="J654" s="30"/>
      <c r="K654" s="32"/>
      <c r="L654" s="31"/>
      <c r="M654" s="31"/>
      <c r="N654" s="31"/>
      <c r="O654" s="32"/>
      <c r="P654" s="32"/>
      <c r="Q654" s="32"/>
      <c r="R654" s="32"/>
      <c r="S654" s="32"/>
      <c r="T654" s="32"/>
      <c r="U654" s="32"/>
      <c r="V654" s="32"/>
      <c r="W654" s="32"/>
      <c r="X654" s="32"/>
      <c r="Y654" s="32"/>
      <c r="Z654" s="32"/>
      <c r="AA654" s="32"/>
      <c r="AB654" s="34"/>
      <c r="AC654" s="32"/>
      <c r="AD654" s="32"/>
      <c r="AE654" s="32"/>
      <c r="AF654" s="34"/>
      <c r="AG654" s="32"/>
      <c r="AH654" s="30" t="e">
        <f t="shared" si="42"/>
        <v>#N/A</v>
      </c>
      <c r="AI654" s="51"/>
      <c r="AJ654" s="30" t="e">
        <f t="shared" si="41"/>
        <v>#N/A</v>
      </c>
      <c r="AK654" s="32" t="e">
        <f t="shared" si="43"/>
        <v>#N/A</v>
      </c>
    </row>
    <row r="655" spans="1:37" x14ac:dyDescent="0.3">
      <c r="A655" s="29" t="e">
        <f t="shared" si="40"/>
        <v>#N/A</v>
      </c>
      <c r="B655" s="30"/>
      <c r="C655" s="30"/>
      <c r="D655" s="31"/>
      <c r="E655" s="30"/>
      <c r="F655" s="32"/>
      <c r="G655" s="32"/>
      <c r="H655" s="32"/>
      <c r="I655" s="30"/>
      <c r="J655" s="30"/>
      <c r="K655" s="32"/>
      <c r="L655" s="31"/>
      <c r="M655" s="31"/>
      <c r="N655" s="31"/>
      <c r="O655" s="32"/>
      <c r="P655" s="32"/>
      <c r="Q655" s="32"/>
      <c r="R655" s="32"/>
      <c r="S655" s="32"/>
      <c r="T655" s="32"/>
      <c r="U655" s="32"/>
      <c r="V655" s="32"/>
      <c r="W655" s="32"/>
      <c r="X655" s="32"/>
      <c r="Y655" s="32"/>
      <c r="Z655" s="32"/>
      <c r="AA655" s="32"/>
      <c r="AB655" s="34"/>
      <c r="AC655" s="32"/>
      <c r="AD655" s="32"/>
      <c r="AE655" s="32"/>
      <c r="AF655" s="34"/>
      <c r="AG655" s="32"/>
      <c r="AH655" s="30" t="e">
        <f t="shared" si="42"/>
        <v>#N/A</v>
      </c>
      <c r="AI655" s="51"/>
      <c r="AJ655" s="30" t="e">
        <f t="shared" si="41"/>
        <v>#N/A</v>
      </c>
      <c r="AK655" s="32" t="e">
        <f t="shared" si="43"/>
        <v>#N/A</v>
      </c>
    </row>
    <row r="656" spans="1:37" x14ac:dyDescent="0.3">
      <c r="A656" s="29" t="e">
        <f t="shared" si="40"/>
        <v>#N/A</v>
      </c>
      <c r="B656" s="30"/>
      <c r="C656" s="30"/>
      <c r="D656" s="31"/>
      <c r="E656" s="30"/>
      <c r="F656" s="32"/>
      <c r="G656" s="32"/>
      <c r="H656" s="32"/>
      <c r="I656" s="30"/>
      <c r="J656" s="30"/>
      <c r="K656" s="32"/>
      <c r="L656" s="31"/>
      <c r="M656" s="31"/>
      <c r="N656" s="31"/>
      <c r="O656" s="32"/>
      <c r="P656" s="32"/>
      <c r="Q656" s="32"/>
      <c r="R656" s="32"/>
      <c r="S656" s="32"/>
      <c r="T656" s="32"/>
      <c r="U656" s="32"/>
      <c r="V656" s="32"/>
      <c r="W656" s="32"/>
      <c r="X656" s="32"/>
      <c r="Y656" s="32"/>
      <c r="Z656" s="32"/>
      <c r="AA656" s="32"/>
      <c r="AB656" s="34"/>
      <c r="AC656" s="32"/>
      <c r="AD656" s="32"/>
      <c r="AE656" s="32"/>
      <c r="AF656" s="34"/>
      <c r="AG656" s="32"/>
      <c r="AH656" s="30" t="e">
        <f t="shared" si="42"/>
        <v>#N/A</v>
      </c>
      <c r="AI656" s="51"/>
      <c r="AJ656" s="30" t="e">
        <f t="shared" si="41"/>
        <v>#N/A</v>
      </c>
      <c r="AK656" s="32" t="e">
        <f t="shared" si="43"/>
        <v>#N/A</v>
      </c>
    </row>
    <row r="657" spans="1:37" x14ac:dyDescent="0.3">
      <c r="A657" s="29" t="e">
        <f t="shared" si="40"/>
        <v>#N/A</v>
      </c>
      <c r="B657" s="30"/>
      <c r="C657" s="30"/>
      <c r="D657" s="31"/>
      <c r="E657" s="30"/>
      <c r="F657" s="32"/>
      <c r="G657" s="32"/>
      <c r="H657" s="32"/>
      <c r="I657" s="30"/>
      <c r="J657" s="30"/>
      <c r="K657" s="32"/>
      <c r="L657" s="31"/>
      <c r="M657" s="31"/>
      <c r="N657" s="31"/>
      <c r="O657" s="32"/>
      <c r="P657" s="32"/>
      <c r="Q657" s="32"/>
      <c r="R657" s="32"/>
      <c r="S657" s="32"/>
      <c r="T657" s="32"/>
      <c r="U657" s="32"/>
      <c r="V657" s="32"/>
      <c r="W657" s="32"/>
      <c r="X657" s="32"/>
      <c r="Y657" s="32"/>
      <c r="Z657" s="32"/>
      <c r="AA657" s="32"/>
      <c r="AB657" s="34"/>
      <c r="AC657" s="32"/>
      <c r="AD657" s="32"/>
      <c r="AE657" s="32"/>
      <c r="AF657" s="34"/>
      <c r="AG657" s="32"/>
      <c r="AH657" s="30" t="e">
        <f t="shared" si="42"/>
        <v>#N/A</v>
      </c>
      <c r="AI657" s="51"/>
      <c r="AJ657" s="30" t="e">
        <f t="shared" si="41"/>
        <v>#N/A</v>
      </c>
      <c r="AK657" s="32" t="e">
        <f t="shared" si="43"/>
        <v>#N/A</v>
      </c>
    </row>
    <row r="658" spans="1:37" x14ac:dyDescent="0.3">
      <c r="A658" s="29" t="e">
        <f t="shared" si="40"/>
        <v>#N/A</v>
      </c>
      <c r="B658" s="30"/>
      <c r="C658" s="30"/>
      <c r="D658" s="31"/>
      <c r="E658" s="30"/>
      <c r="F658" s="32"/>
      <c r="G658" s="32"/>
      <c r="H658" s="32"/>
      <c r="I658" s="30"/>
      <c r="J658" s="30"/>
      <c r="K658" s="32"/>
      <c r="L658" s="31"/>
      <c r="M658" s="31"/>
      <c r="N658" s="31"/>
      <c r="O658" s="32"/>
      <c r="P658" s="32"/>
      <c r="Q658" s="32"/>
      <c r="R658" s="32"/>
      <c r="S658" s="32"/>
      <c r="T658" s="32"/>
      <c r="U658" s="32"/>
      <c r="V658" s="32"/>
      <c r="W658" s="32"/>
      <c r="X658" s="32"/>
      <c r="Y658" s="32"/>
      <c r="Z658" s="32"/>
      <c r="AA658" s="32"/>
      <c r="AB658" s="34"/>
      <c r="AC658" s="32"/>
      <c r="AD658" s="32"/>
      <c r="AE658" s="32"/>
      <c r="AF658" s="34"/>
      <c r="AG658" s="32"/>
      <c r="AH658" s="30" t="e">
        <f t="shared" si="42"/>
        <v>#N/A</v>
      </c>
      <c r="AI658" s="51"/>
      <c r="AJ658" s="30" t="e">
        <f t="shared" si="41"/>
        <v>#N/A</v>
      </c>
      <c r="AK658" s="32" t="e">
        <f t="shared" si="43"/>
        <v>#N/A</v>
      </c>
    </row>
    <row r="659" spans="1:37" x14ac:dyDescent="0.3">
      <c r="A659" s="29" t="e">
        <f t="shared" si="40"/>
        <v>#N/A</v>
      </c>
      <c r="B659" s="30"/>
      <c r="C659" s="30"/>
      <c r="D659" s="31"/>
      <c r="E659" s="30"/>
      <c r="F659" s="32"/>
      <c r="G659" s="32"/>
      <c r="H659" s="32"/>
      <c r="I659" s="30"/>
      <c r="J659" s="30"/>
      <c r="K659" s="32"/>
      <c r="L659" s="31"/>
      <c r="M659" s="31"/>
      <c r="N659" s="31"/>
      <c r="O659" s="32"/>
      <c r="P659" s="32"/>
      <c r="Q659" s="32"/>
      <c r="R659" s="32"/>
      <c r="S659" s="32"/>
      <c r="T659" s="32"/>
      <c r="U659" s="32"/>
      <c r="V659" s="32"/>
      <c r="W659" s="32"/>
      <c r="X659" s="32"/>
      <c r="Y659" s="32"/>
      <c r="Z659" s="32"/>
      <c r="AA659" s="32"/>
      <c r="AB659" s="34"/>
      <c r="AC659" s="32"/>
      <c r="AD659" s="32"/>
      <c r="AE659" s="32"/>
      <c r="AF659" s="34"/>
      <c r="AG659" s="32"/>
      <c r="AH659" s="30" t="e">
        <f t="shared" si="42"/>
        <v>#N/A</v>
      </c>
      <c r="AI659" s="51"/>
      <c r="AJ659" s="30" t="e">
        <f t="shared" si="41"/>
        <v>#N/A</v>
      </c>
      <c r="AK659" s="32" t="e">
        <f t="shared" si="43"/>
        <v>#N/A</v>
      </c>
    </row>
    <row r="660" spans="1:37" x14ac:dyDescent="0.3">
      <c r="A660" s="29" t="e">
        <f t="shared" si="40"/>
        <v>#N/A</v>
      </c>
      <c r="B660" s="30"/>
      <c r="C660" s="30"/>
      <c r="D660" s="31"/>
      <c r="E660" s="30"/>
      <c r="F660" s="32"/>
      <c r="G660" s="32"/>
      <c r="H660" s="32"/>
      <c r="I660" s="30"/>
      <c r="J660" s="30"/>
      <c r="K660" s="32"/>
      <c r="L660" s="31"/>
      <c r="M660" s="31"/>
      <c r="N660" s="31"/>
      <c r="O660" s="32"/>
      <c r="P660" s="32"/>
      <c r="Q660" s="32"/>
      <c r="R660" s="32"/>
      <c r="S660" s="32"/>
      <c r="T660" s="32"/>
      <c r="U660" s="32"/>
      <c r="V660" s="32"/>
      <c r="W660" s="32"/>
      <c r="X660" s="32"/>
      <c r="Y660" s="32"/>
      <c r="Z660" s="32"/>
      <c r="AA660" s="32"/>
      <c r="AB660" s="34"/>
      <c r="AC660" s="32"/>
      <c r="AD660" s="32"/>
      <c r="AE660" s="32"/>
      <c r="AF660" s="34"/>
      <c r="AG660" s="32"/>
      <c r="AH660" s="30" t="e">
        <f t="shared" si="42"/>
        <v>#N/A</v>
      </c>
      <c r="AI660" s="51"/>
      <c r="AJ660" s="30" t="e">
        <f t="shared" si="41"/>
        <v>#N/A</v>
      </c>
      <c r="AK660" s="32" t="e">
        <f t="shared" si="43"/>
        <v>#N/A</v>
      </c>
    </row>
    <row r="661" spans="1:37" x14ac:dyDescent="0.3">
      <c r="A661" s="29" t="e">
        <f t="shared" si="40"/>
        <v>#N/A</v>
      </c>
      <c r="B661" s="30"/>
      <c r="C661" s="30"/>
      <c r="D661" s="31"/>
      <c r="E661" s="30"/>
      <c r="F661" s="32"/>
      <c r="G661" s="32"/>
      <c r="H661" s="32"/>
      <c r="I661" s="30"/>
      <c r="J661" s="30"/>
      <c r="K661" s="32"/>
      <c r="L661" s="31"/>
      <c r="M661" s="31"/>
      <c r="N661" s="31"/>
      <c r="O661" s="32"/>
      <c r="P661" s="32"/>
      <c r="Q661" s="32"/>
      <c r="R661" s="32"/>
      <c r="S661" s="32"/>
      <c r="T661" s="32"/>
      <c r="U661" s="32"/>
      <c r="V661" s="32"/>
      <c r="W661" s="32"/>
      <c r="X661" s="32"/>
      <c r="Y661" s="32"/>
      <c r="Z661" s="32"/>
      <c r="AA661" s="32"/>
      <c r="AB661" s="34"/>
      <c r="AC661" s="32"/>
      <c r="AD661" s="32"/>
      <c r="AE661" s="32"/>
      <c r="AF661" s="34"/>
      <c r="AG661" s="32"/>
      <c r="AH661" s="30" t="e">
        <f t="shared" si="42"/>
        <v>#N/A</v>
      </c>
      <c r="AI661" s="51"/>
      <c r="AJ661" s="30" t="e">
        <f t="shared" si="41"/>
        <v>#N/A</v>
      </c>
      <c r="AK661" s="32" t="e">
        <f t="shared" si="43"/>
        <v>#N/A</v>
      </c>
    </row>
    <row r="662" spans="1:37" x14ac:dyDescent="0.3">
      <c r="A662" s="29" t="e">
        <f t="shared" si="40"/>
        <v>#N/A</v>
      </c>
      <c r="B662" s="30"/>
      <c r="C662" s="30"/>
      <c r="D662" s="31"/>
      <c r="E662" s="30"/>
      <c r="F662" s="32"/>
      <c r="G662" s="32"/>
      <c r="H662" s="32"/>
      <c r="I662" s="30"/>
      <c r="J662" s="30"/>
      <c r="K662" s="32"/>
      <c r="L662" s="31"/>
      <c r="M662" s="31"/>
      <c r="N662" s="31"/>
      <c r="O662" s="32"/>
      <c r="P662" s="32"/>
      <c r="Q662" s="32"/>
      <c r="R662" s="32"/>
      <c r="S662" s="32"/>
      <c r="T662" s="32"/>
      <c r="U662" s="32"/>
      <c r="V662" s="32"/>
      <c r="W662" s="32"/>
      <c r="X662" s="32"/>
      <c r="Y662" s="32"/>
      <c r="Z662" s="32"/>
      <c r="AA662" s="32"/>
      <c r="AB662" s="34"/>
      <c r="AC662" s="32"/>
      <c r="AD662" s="32"/>
      <c r="AE662" s="32"/>
      <c r="AF662" s="34"/>
      <c r="AG662" s="32"/>
      <c r="AH662" s="30" t="e">
        <f t="shared" si="42"/>
        <v>#N/A</v>
      </c>
      <c r="AI662" s="51"/>
      <c r="AJ662" s="30" t="e">
        <f t="shared" si="41"/>
        <v>#N/A</v>
      </c>
      <c r="AK662" s="32" t="e">
        <f t="shared" si="43"/>
        <v>#N/A</v>
      </c>
    </row>
    <row r="663" spans="1:37" x14ac:dyDescent="0.3">
      <c r="A663" s="29" t="e">
        <f t="shared" si="40"/>
        <v>#N/A</v>
      </c>
      <c r="B663" s="30"/>
      <c r="C663" s="30"/>
      <c r="D663" s="31"/>
      <c r="E663" s="30"/>
      <c r="F663" s="32"/>
      <c r="G663" s="32"/>
      <c r="H663" s="32"/>
      <c r="I663" s="30"/>
      <c r="J663" s="30"/>
      <c r="K663" s="32"/>
      <c r="L663" s="31"/>
      <c r="M663" s="31"/>
      <c r="N663" s="31"/>
      <c r="O663" s="32"/>
      <c r="P663" s="32"/>
      <c r="Q663" s="32"/>
      <c r="R663" s="32"/>
      <c r="S663" s="32"/>
      <c r="T663" s="32"/>
      <c r="U663" s="32"/>
      <c r="V663" s="32"/>
      <c r="W663" s="32"/>
      <c r="X663" s="32"/>
      <c r="Y663" s="32"/>
      <c r="Z663" s="32"/>
      <c r="AA663" s="32"/>
      <c r="AB663" s="34"/>
      <c r="AC663" s="32"/>
      <c r="AD663" s="32"/>
      <c r="AE663" s="32"/>
      <c r="AF663" s="34"/>
      <c r="AG663" s="32"/>
      <c r="AH663" s="30" t="e">
        <f t="shared" si="42"/>
        <v>#N/A</v>
      </c>
      <c r="AI663" s="51"/>
      <c r="AJ663" s="30" t="e">
        <f t="shared" si="41"/>
        <v>#N/A</v>
      </c>
      <c r="AK663" s="32" t="e">
        <f t="shared" si="43"/>
        <v>#N/A</v>
      </c>
    </row>
    <row r="664" spans="1:37" x14ac:dyDescent="0.3">
      <c r="A664" s="29" t="e">
        <f t="shared" si="40"/>
        <v>#N/A</v>
      </c>
      <c r="B664" s="30"/>
      <c r="C664" s="30"/>
      <c r="D664" s="31"/>
      <c r="E664" s="30"/>
      <c r="F664" s="32"/>
      <c r="G664" s="32"/>
      <c r="H664" s="32"/>
      <c r="I664" s="30"/>
      <c r="J664" s="30"/>
      <c r="K664" s="32"/>
      <c r="L664" s="31"/>
      <c r="M664" s="31"/>
      <c r="N664" s="31"/>
      <c r="O664" s="32"/>
      <c r="P664" s="32"/>
      <c r="Q664" s="32"/>
      <c r="R664" s="32"/>
      <c r="S664" s="32"/>
      <c r="T664" s="32"/>
      <c r="U664" s="32"/>
      <c r="V664" s="32"/>
      <c r="W664" s="32"/>
      <c r="X664" s="32"/>
      <c r="Y664" s="32"/>
      <c r="Z664" s="32"/>
      <c r="AA664" s="32"/>
      <c r="AB664" s="34"/>
      <c r="AC664" s="32"/>
      <c r="AD664" s="32"/>
      <c r="AE664" s="32"/>
      <c r="AF664" s="34"/>
      <c r="AG664" s="32"/>
      <c r="AH664" s="30" t="e">
        <f t="shared" si="42"/>
        <v>#N/A</v>
      </c>
      <c r="AI664" s="51"/>
      <c r="AJ664" s="30" t="e">
        <f t="shared" si="41"/>
        <v>#N/A</v>
      </c>
      <c r="AK664" s="32" t="e">
        <f t="shared" si="43"/>
        <v>#N/A</v>
      </c>
    </row>
    <row r="665" spans="1:37" x14ac:dyDescent="0.3">
      <c r="A665" s="29" t="e">
        <f t="shared" si="40"/>
        <v>#N/A</v>
      </c>
      <c r="B665" s="30"/>
      <c r="C665" s="30"/>
      <c r="D665" s="31"/>
      <c r="E665" s="30"/>
      <c r="F665" s="32"/>
      <c r="G665" s="32"/>
      <c r="H665" s="32"/>
      <c r="I665" s="30"/>
      <c r="J665" s="30"/>
      <c r="K665" s="32"/>
      <c r="L665" s="31"/>
      <c r="M665" s="31"/>
      <c r="N665" s="31"/>
      <c r="O665" s="32"/>
      <c r="P665" s="32"/>
      <c r="Q665" s="32"/>
      <c r="R665" s="32"/>
      <c r="S665" s="32"/>
      <c r="T665" s="32"/>
      <c r="U665" s="32"/>
      <c r="V665" s="32"/>
      <c r="W665" s="32"/>
      <c r="X665" s="32"/>
      <c r="Y665" s="32"/>
      <c r="Z665" s="32"/>
      <c r="AA665" s="32"/>
      <c r="AB665" s="34"/>
      <c r="AC665" s="32"/>
      <c r="AD665" s="32"/>
      <c r="AE665" s="32"/>
      <c r="AF665" s="34"/>
      <c r="AG665" s="32"/>
      <c r="AH665" s="30" t="e">
        <f t="shared" si="42"/>
        <v>#N/A</v>
      </c>
      <c r="AI665" s="51"/>
      <c r="AJ665" s="30" t="e">
        <f t="shared" si="41"/>
        <v>#N/A</v>
      </c>
      <c r="AK665" s="32" t="e">
        <f t="shared" si="43"/>
        <v>#N/A</v>
      </c>
    </row>
    <row r="666" spans="1:37" x14ac:dyDescent="0.3">
      <c r="A666" s="29" t="e">
        <f t="shared" si="40"/>
        <v>#N/A</v>
      </c>
      <c r="B666" s="30"/>
      <c r="C666" s="30"/>
      <c r="D666" s="31"/>
      <c r="E666" s="30"/>
      <c r="F666" s="32"/>
      <c r="G666" s="32"/>
      <c r="H666" s="32"/>
      <c r="I666" s="30"/>
      <c r="J666" s="30"/>
      <c r="K666" s="32"/>
      <c r="L666" s="31"/>
      <c r="M666" s="31"/>
      <c r="N666" s="31"/>
      <c r="O666" s="32"/>
      <c r="P666" s="32"/>
      <c r="Q666" s="32"/>
      <c r="R666" s="32"/>
      <c r="S666" s="32"/>
      <c r="T666" s="32"/>
      <c r="U666" s="32"/>
      <c r="V666" s="32"/>
      <c r="W666" s="32"/>
      <c r="X666" s="32"/>
      <c r="Y666" s="32"/>
      <c r="Z666" s="32"/>
      <c r="AA666" s="32"/>
      <c r="AB666" s="34"/>
      <c r="AC666" s="32"/>
      <c r="AD666" s="32"/>
      <c r="AE666" s="32"/>
      <c r="AF666" s="34"/>
      <c r="AG666" s="32"/>
      <c r="AH666" s="30" t="e">
        <f t="shared" si="42"/>
        <v>#N/A</v>
      </c>
      <c r="AI666" s="51"/>
      <c r="AJ666" s="30" t="e">
        <f t="shared" si="41"/>
        <v>#N/A</v>
      </c>
      <c r="AK666" s="32" t="e">
        <f t="shared" si="43"/>
        <v>#N/A</v>
      </c>
    </row>
    <row r="667" spans="1:37" x14ac:dyDescent="0.3">
      <c r="A667" s="29" t="e">
        <f t="shared" si="40"/>
        <v>#N/A</v>
      </c>
      <c r="B667" s="30"/>
      <c r="C667" s="30"/>
      <c r="D667" s="31"/>
      <c r="E667" s="30"/>
      <c r="F667" s="32"/>
      <c r="G667" s="32"/>
      <c r="H667" s="32"/>
      <c r="I667" s="30"/>
      <c r="J667" s="30"/>
      <c r="K667" s="32"/>
      <c r="L667" s="31"/>
      <c r="M667" s="31"/>
      <c r="N667" s="31"/>
      <c r="O667" s="32"/>
      <c r="P667" s="32"/>
      <c r="Q667" s="32"/>
      <c r="R667" s="32"/>
      <c r="S667" s="32"/>
      <c r="T667" s="32"/>
      <c r="U667" s="32"/>
      <c r="V667" s="32"/>
      <c r="W667" s="32"/>
      <c r="X667" s="32"/>
      <c r="Y667" s="32"/>
      <c r="Z667" s="32"/>
      <c r="AA667" s="32"/>
      <c r="AB667" s="34"/>
      <c r="AC667" s="32"/>
      <c r="AD667" s="32"/>
      <c r="AE667" s="32"/>
      <c r="AF667" s="34"/>
      <c r="AG667" s="32"/>
      <c r="AH667" s="30" t="e">
        <f t="shared" si="42"/>
        <v>#N/A</v>
      </c>
      <c r="AI667" s="51"/>
      <c r="AJ667" s="30" t="e">
        <f t="shared" si="41"/>
        <v>#N/A</v>
      </c>
      <c r="AK667" s="32" t="e">
        <f t="shared" si="43"/>
        <v>#N/A</v>
      </c>
    </row>
    <row r="668" spans="1:37" x14ac:dyDescent="0.3">
      <c r="A668" s="29" t="e">
        <f t="shared" si="40"/>
        <v>#N/A</v>
      </c>
      <c r="B668" s="30"/>
      <c r="C668" s="30"/>
      <c r="D668" s="31"/>
      <c r="E668" s="30"/>
      <c r="F668" s="32"/>
      <c r="G668" s="32"/>
      <c r="H668" s="32"/>
      <c r="I668" s="30"/>
      <c r="J668" s="30"/>
      <c r="K668" s="32"/>
      <c r="L668" s="31"/>
      <c r="M668" s="31"/>
      <c r="N668" s="31"/>
      <c r="O668" s="32"/>
      <c r="P668" s="32"/>
      <c r="Q668" s="32"/>
      <c r="R668" s="32"/>
      <c r="S668" s="32"/>
      <c r="T668" s="32"/>
      <c r="U668" s="32"/>
      <c r="V668" s="32"/>
      <c r="W668" s="32"/>
      <c r="X668" s="32"/>
      <c r="Y668" s="32"/>
      <c r="Z668" s="32"/>
      <c r="AA668" s="32"/>
      <c r="AB668" s="34"/>
      <c r="AC668" s="32"/>
      <c r="AD668" s="32"/>
      <c r="AE668" s="32"/>
      <c r="AF668" s="34"/>
      <c r="AG668" s="32"/>
      <c r="AH668" s="30" t="e">
        <f t="shared" si="42"/>
        <v>#N/A</v>
      </c>
      <c r="AI668" s="51"/>
      <c r="AJ668" s="30" t="e">
        <f t="shared" si="41"/>
        <v>#N/A</v>
      </c>
      <c r="AK668" s="32" t="e">
        <f t="shared" si="43"/>
        <v>#N/A</v>
      </c>
    </row>
    <row r="669" spans="1:37" x14ac:dyDescent="0.3">
      <c r="A669" s="29" t="e">
        <f t="shared" si="40"/>
        <v>#N/A</v>
      </c>
      <c r="B669" s="30"/>
      <c r="C669" s="30"/>
      <c r="D669" s="31"/>
      <c r="E669" s="30"/>
      <c r="F669" s="32"/>
      <c r="G669" s="32"/>
      <c r="H669" s="32"/>
      <c r="I669" s="30"/>
      <c r="J669" s="30"/>
      <c r="K669" s="32"/>
      <c r="L669" s="31"/>
      <c r="M669" s="31"/>
      <c r="N669" s="31"/>
      <c r="O669" s="32"/>
      <c r="P669" s="32"/>
      <c r="Q669" s="32"/>
      <c r="R669" s="32"/>
      <c r="S669" s="32"/>
      <c r="T669" s="32"/>
      <c r="U669" s="32"/>
      <c r="V669" s="32"/>
      <c r="W669" s="32"/>
      <c r="X669" s="32"/>
      <c r="Y669" s="32"/>
      <c r="Z669" s="32"/>
      <c r="AA669" s="32"/>
      <c r="AB669" s="34"/>
      <c r="AC669" s="32"/>
      <c r="AD669" s="32"/>
      <c r="AE669" s="32"/>
      <c r="AF669" s="34"/>
      <c r="AG669" s="32"/>
      <c r="AH669" s="30" t="e">
        <f t="shared" si="42"/>
        <v>#N/A</v>
      </c>
      <c r="AI669" s="51"/>
      <c r="AJ669" s="30" t="e">
        <f t="shared" si="41"/>
        <v>#N/A</v>
      </c>
      <c r="AK669" s="32" t="e">
        <f t="shared" si="43"/>
        <v>#N/A</v>
      </c>
    </row>
    <row r="670" spans="1:37" x14ac:dyDescent="0.3">
      <c r="A670" s="29" t="e">
        <f t="shared" si="40"/>
        <v>#N/A</v>
      </c>
      <c r="B670" s="30"/>
      <c r="C670" s="30"/>
      <c r="D670" s="31"/>
      <c r="E670" s="30"/>
      <c r="F670" s="32"/>
      <c r="G670" s="32"/>
      <c r="H670" s="32"/>
      <c r="I670" s="30"/>
      <c r="J670" s="30"/>
      <c r="K670" s="32"/>
      <c r="L670" s="31"/>
      <c r="M670" s="31"/>
      <c r="N670" s="31"/>
      <c r="O670" s="32"/>
      <c r="P670" s="32"/>
      <c r="Q670" s="32"/>
      <c r="R670" s="32"/>
      <c r="S670" s="32"/>
      <c r="T670" s="32"/>
      <c r="U670" s="32"/>
      <c r="V670" s="32"/>
      <c r="W670" s="32"/>
      <c r="X670" s="32"/>
      <c r="Y670" s="32"/>
      <c r="Z670" s="32"/>
      <c r="AA670" s="32"/>
      <c r="AB670" s="34"/>
      <c r="AC670" s="32"/>
      <c r="AD670" s="32"/>
      <c r="AE670" s="32"/>
      <c r="AF670" s="34"/>
      <c r="AG670" s="32"/>
      <c r="AH670" s="30" t="e">
        <f t="shared" si="42"/>
        <v>#N/A</v>
      </c>
      <c r="AI670" s="51"/>
      <c r="AJ670" s="30" t="e">
        <f t="shared" si="41"/>
        <v>#N/A</v>
      </c>
      <c r="AK670" s="32" t="e">
        <f t="shared" si="43"/>
        <v>#N/A</v>
      </c>
    </row>
    <row r="671" spans="1:37" x14ac:dyDescent="0.3">
      <c r="A671" s="29" t="e">
        <f t="shared" si="40"/>
        <v>#N/A</v>
      </c>
      <c r="B671" s="30"/>
      <c r="C671" s="30"/>
      <c r="D671" s="31"/>
      <c r="E671" s="30"/>
      <c r="F671" s="32"/>
      <c r="G671" s="32"/>
      <c r="H671" s="32"/>
      <c r="I671" s="30"/>
      <c r="J671" s="30"/>
      <c r="K671" s="32"/>
      <c r="L671" s="31"/>
      <c r="M671" s="31"/>
      <c r="N671" s="31"/>
      <c r="O671" s="32"/>
      <c r="P671" s="32"/>
      <c r="Q671" s="32"/>
      <c r="R671" s="32"/>
      <c r="S671" s="32"/>
      <c r="T671" s="32"/>
      <c r="U671" s="32"/>
      <c r="V671" s="32"/>
      <c r="W671" s="32"/>
      <c r="X671" s="32"/>
      <c r="Y671" s="32"/>
      <c r="Z671" s="32"/>
      <c r="AA671" s="32"/>
      <c r="AB671" s="34"/>
      <c r="AC671" s="32"/>
      <c r="AD671" s="32"/>
      <c r="AE671" s="32"/>
      <c r="AF671" s="34"/>
      <c r="AG671" s="32"/>
      <c r="AH671" s="30" t="e">
        <f t="shared" si="42"/>
        <v>#N/A</v>
      </c>
      <c r="AI671" s="51"/>
      <c r="AJ671" s="30" t="e">
        <f t="shared" si="41"/>
        <v>#N/A</v>
      </c>
      <c r="AK671" s="32" t="e">
        <f t="shared" si="43"/>
        <v>#N/A</v>
      </c>
    </row>
    <row r="672" spans="1:37" x14ac:dyDescent="0.3">
      <c r="A672" s="29" t="e">
        <f t="shared" si="40"/>
        <v>#N/A</v>
      </c>
      <c r="B672" s="30"/>
      <c r="C672" s="30"/>
      <c r="D672" s="31"/>
      <c r="E672" s="30"/>
      <c r="F672" s="32"/>
      <c r="G672" s="32"/>
      <c r="H672" s="32"/>
      <c r="I672" s="30"/>
      <c r="J672" s="30"/>
      <c r="K672" s="32"/>
      <c r="L672" s="31"/>
      <c r="M672" s="31"/>
      <c r="N672" s="31"/>
      <c r="O672" s="32"/>
      <c r="P672" s="32"/>
      <c r="Q672" s="32"/>
      <c r="R672" s="32"/>
      <c r="S672" s="32"/>
      <c r="T672" s="32"/>
      <c r="U672" s="32"/>
      <c r="V672" s="32"/>
      <c r="W672" s="32"/>
      <c r="X672" s="32"/>
      <c r="Y672" s="32"/>
      <c r="Z672" s="32"/>
      <c r="AA672" s="32"/>
      <c r="AB672" s="34"/>
      <c r="AC672" s="32"/>
      <c r="AD672" s="32"/>
      <c r="AE672" s="32"/>
      <c r="AF672" s="34"/>
      <c r="AG672" s="32"/>
      <c r="AH672" s="30" t="e">
        <f t="shared" si="42"/>
        <v>#N/A</v>
      </c>
      <c r="AI672" s="51"/>
      <c r="AJ672" s="30" t="e">
        <f t="shared" si="41"/>
        <v>#N/A</v>
      </c>
      <c r="AK672" s="32" t="e">
        <f t="shared" si="43"/>
        <v>#N/A</v>
      </c>
    </row>
    <row r="673" spans="1:37" x14ac:dyDescent="0.3">
      <c r="A673" s="29" t="e">
        <f t="shared" si="40"/>
        <v>#N/A</v>
      </c>
      <c r="B673" s="30"/>
      <c r="C673" s="30"/>
      <c r="D673" s="31"/>
      <c r="E673" s="30"/>
      <c r="F673" s="32"/>
      <c r="G673" s="32"/>
      <c r="H673" s="32"/>
      <c r="I673" s="30"/>
      <c r="J673" s="30"/>
      <c r="K673" s="32"/>
      <c r="L673" s="31"/>
      <c r="M673" s="31"/>
      <c r="N673" s="31"/>
      <c r="O673" s="32"/>
      <c r="P673" s="32"/>
      <c r="Q673" s="32"/>
      <c r="R673" s="32"/>
      <c r="S673" s="32"/>
      <c r="T673" s="32"/>
      <c r="U673" s="32"/>
      <c r="V673" s="32"/>
      <c r="W673" s="32"/>
      <c r="X673" s="32"/>
      <c r="Y673" s="32"/>
      <c r="Z673" s="32"/>
      <c r="AA673" s="32"/>
      <c r="AB673" s="34"/>
      <c r="AC673" s="32"/>
      <c r="AD673" s="32"/>
      <c r="AE673" s="32"/>
      <c r="AF673" s="34"/>
      <c r="AG673" s="32"/>
      <c r="AH673" s="30" t="e">
        <f t="shared" si="42"/>
        <v>#N/A</v>
      </c>
      <c r="AI673" s="51"/>
      <c r="AJ673" s="30" t="e">
        <f t="shared" si="41"/>
        <v>#N/A</v>
      </c>
      <c r="AK673" s="32" t="e">
        <f t="shared" si="43"/>
        <v>#N/A</v>
      </c>
    </row>
    <row r="674" spans="1:37" x14ac:dyDescent="0.3">
      <c r="A674" s="29" t="e">
        <f t="shared" si="40"/>
        <v>#N/A</v>
      </c>
      <c r="B674" s="30"/>
      <c r="C674" s="30"/>
      <c r="D674" s="31"/>
      <c r="E674" s="30"/>
      <c r="F674" s="32"/>
      <c r="G674" s="32"/>
      <c r="H674" s="32"/>
      <c r="I674" s="30"/>
      <c r="J674" s="30"/>
      <c r="K674" s="32"/>
      <c r="L674" s="31"/>
      <c r="M674" s="31"/>
      <c r="N674" s="31"/>
      <c r="O674" s="32"/>
      <c r="P674" s="32"/>
      <c r="Q674" s="32"/>
      <c r="R674" s="32"/>
      <c r="S674" s="32"/>
      <c r="T674" s="32"/>
      <c r="U674" s="32"/>
      <c r="V674" s="32"/>
      <c r="W674" s="32"/>
      <c r="X674" s="32"/>
      <c r="Y674" s="32"/>
      <c r="Z674" s="32"/>
      <c r="AA674" s="32"/>
      <c r="AB674" s="34"/>
      <c r="AC674" s="32"/>
      <c r="AD674" s="32"/>
      <c r="AE674" s="32"/>
      <c r="AF674" s="34"/>
      <c r="AG674" s="32"/>
      <c r="AH674" s="30" t="e">
        <f t="shared" si="42"/>
        <v>#N/A</v>
      </c>
      <c r="AI674" s="51"/>
      <c r="AJ674" s="30" t="e">
        <f t="shared" si="41"/>
        <v>#N/A</v>
      </c>
      <c r="AK674" s="32" t="e">
        <f t="shared" si="43"/>
        <v>#N/A</v>
      </c>
    </row>
    <row r="675" spans="1:37" x14ac:dyDescent="0.3">
      <c r="A675" s="29" t="e">
        <f t="shared" si="40"/>
        <v>#N/A</v>
      </c>
      <c r="B675" s="30"/>
      <c r="C675" s="30"/>
      <c r="D675" s="31"/>
      <c r="E675" s="30"/>
      <c r="F675" s="32"/>
      <c r="G675" s="32"/>
      <c r="H675" s="32"/>
      <c r="I675" s="30"/>
      <c r="J675" s="30"/>
      <c r="K675" s="32"/>
      <c r="L675" s="31"/>
      <c r="M675" s="31"/>
      <c r="N675" s="31"/>
      <c r="O675" s="32"/>
      <c r="P675" s="32"/>
      <c r="Q675" s="32"/>
      <c r="R675" s="32"/>
      <c r="S675" s="32"/>
      <c r="T675" s="32"/>
      <c r="U675" s="32"/>
      <c r="V675" s="32"/>
      <c r="W675" s="32"/>
      <c r="X675" s="32"/>
      <c r="Y675" s="32"/>
      <c r="Z675" s="32"/>
      <c r="AA675" s="32"/>
      <c r="AB675" s="34"/>
      <c r="AC675" s="32"/>
      <c r="AD675" s="32"/>
      <c r="AE675" s="32"/>
      <c r="AF675" s="34"/>
      <c r="AG675" s="32"/>
      <c r="AH675" s="30" t="e">
        <f t="shared" si="42"/>
        <v>#N/A</v>
      </c>
      <c r="AI675" s="51"/>
      <c r="AJ675" s="30" t="e">
        <f t="shared" si="41"/>
        <v>#N/A</v>
      </c>
      <c r="AK675" s="32" t="e">
        <f t="shared" si="43"/>
        <v>#N/A</v>
      </c>
    </row>
    <row r="676" spans="1:37" x14ac:dyDescent="0.3">
      <c r="A676" s="29" t="e">
        <f t="shared" si="40"/>
        <v>#N/A</v>
      </c>
      <c r="B676" s="30"/>
      <c r="C676" s="30"/>
      <c r="D676" s="31"/>
      <c r="E676" s="30"/>
      <c r="F676" s="32"/>
      <c r="G676" s="32"/>
      <c r="H676" s="32"/>
      <c r="I676" s="30"/>
      <c r="J676" s="30"/>
      <c r="K676" s="32"/>
      <c r="L676" s="31"/>
      <c r="M676" s="31"/>
      <c r="N676" s="31"/>
      <c r="O676" s="32"/>
      <c r="P676" s="32"/>
      <c r="Q676" s="32"/>
      <c r="R676" s="32"/>
      <c r="S676" s="32"/>
      <c r="T676" s="32"/>
      <c r="U676" s="32"/>
      <c r="V676" s="32"/>
      <c r="W676" s="32"/>
      <c r="X676" s="32"/>
      <c r="Y676" s="32"/>
      <c r="Z676" s="32"/>
      <c r="AA676" s="32"/>
      <c r="AB676" s="34"/>
      <c r="AC676" s="32"/>
      <c r="AD676" s="32"/>
      <c r="AE676" s="32"/>
      <c r="AF676" s="34"/>
      <c r="AG676" s="32"/>
      <c r="AH676" s="30" t="e">
        <f t="shared" si="42"/>
        <v>#N/A</v>
      </c>
      <c r="AI676" s="51"/>
      <c r="AJ676" s="30" t="e">
        <f t="shared" si="41"/>
        <v>#N/A</v>
      </c>
      <c r="AK676" s="32" t="e">
        <f t="shared" si="43"/>
        <v>#N/A</v>
      </c>
    </row>
    <row r="677" spans="1:37" x14ac:dyDescent="0.3">
      <c r="A677" s="29" t="e">
        <f t="shared" si="40"/>
        <v>#N/A</v>
      </c>
      <c r="B677" s="30"/>
      <c r="C677" s="30"/>
      <c r="D677" s="31"/>
      <c r="E677" s="30"/>
      <c r="F677" s="32"/>
      <c r="G677" s="32"/>
      <c r="H677" s="32"/>
      <c r="I677" s="30"/>
      <c r="J677" s="30"/>
      <c r="K677" s="32"/>
      <c r="L677" s="31"/>
      <c r="M677" s="31"/>
      <c r="N677" s="31"/>
      <c r="O677" s="32"/>
      <c r="P677" s="32"/>
      <c r="Q677" s="32"/>
      <c r="R677" s="32"/>
      <c r="S677" s="32"/>
      <c r="T677" s="32"/>
      <c r="U677" s="32"/>
      <c r="V677" s="32"/>
      <c r="W677" s="32"/>
      <c r="X677" s="32"/>
      <c r="Y677" s="32"/>
      <c r="Z677" s="32"/>
      <c r="AA677" s="32"/>
      <c r="AB677" s="34"/>
      <c r="AC677" s="32"/>
      <c r="AD677" s="32"/>
      <c r="AE677" s="32"/>
      <c r="AF677" s="34"/>
      <c r="AG677" s="32"/>
      <c r="AH677" s="30" t="e">
        <f t="shared" si="42"/>
        <v>#N/A</v>
      </c>
      <c r="AI677" s="51"/>
      <c r="AJ677" s="30" t="e">
        <f t="shared" si="41"/>
        <v>#N/A</v>
      </c>
      <c r="AK677" s="32" t="e">
        <f t="shared" si="43"/>
        <v>#N/A</v>
      </c>
    </row>
    <row r="678" spans="1:37" x14ac:dyDescent="0.3">
      <c r="A678" s="29" t="e">
        <f t="shared" si="40"/>
        <v>#N/A</v>
      </c>
      <c r="B678" s="30"/>
      <c r="C678" s="30"/>
      <c r="D678" s="31"/>
      <c r="E678" s="30"/>
      <c r="F678" s="32"/>
      <c r="G678" s="32"/>
      <c r="H678" s="32"/>
      <c r="I678" s="30"/>
      <c r="J678" s="30"/>
      <c r="K678" s="32"/>
      <c r="L678" s="31"/>
      <c r="M678" s="31"/>
      <c r="N678" s="31"/>
      <c r="O678" s="32"/>
      <c r="P678" s="32"/>
      <c r="Q678" s="32"/>
      <c r="R678" s="32"/>
      <c r="S678" s="32"/>
      <c r="T678" s="32"/>
      <c r="U678" s="32"/>
      <c r="V678" s="32"/>
      <c r="W678" s="32"/>
      <c r="X678" s="32"/>
      <c r="Y678" s="32"/>
      <c r="Z678" s="32"/>
      <c r="AA678" s="32"/>
      <c r="AB678" s="34"/>
      <c r="AC678" s="32"/>
      <c r="AD678" s="32"/>
      <c r="AE678" s="32"/>
      <c r="AF678" s="34"/>
      <c r="AG678" s="32"/>
      <c r="AH678" s="30" t="e">
        <f t="shared" si="42"/>
        <v>#N/A</v>
      </c>
      <c r="AI678" s="51"/>
      <c r="AJ678" s="30" t="e">
        <f t="shared" si="41"/>
        <v>#N/A</v>
      </c>
      <c r="AK678" s="32" t="e">
        <f t="shared" si="43"/>
        <v>#N/A</v>
      </c>
    </row>
    <row r="679" spans="1:37" x14ac:dyDescent="0.3">
      <c r="A679" s="29" t="e">
        <f t="shared" si="40"/>
        <v>#N/A</v>
      </c>
      <c r="B679" s="30"/>
      <c r="C679" s="30"/>
      <c r="D679" s="31"/>
      <c r="E679" s="30"/>
      <c r="F679" s="32"/>
      <c r="G679" s="32"/>
      <c r="H679" s="32"/>
      <c r="I679" s="30"/>
      <c r="J679" s="30"/>
      <c r="K679" s="32"/>
      <c r="L679" s="31"/>
      <c r="M679" s="31"/>
      <c r="N679" s="31"/>
      <c r="O679" s="32"/>
      <c r="P679" s="32"/>
      <c r="Q679" s="32"/>
      <c r="R679" s="32"/>
      <c r="S679" s="32"/>
      <c r="T679" s="32"/>
      <c r="U679" s="32"/>
      <c r="V679" s="32"/>
      <c r="W679" s="32"/>
      <c r="X679" s="32"/>
      <c r="Y679" s="32"/>
      <c r="Z679" s="32"/>
      <c r="AA679" s="32"/>
      <c r="AB679" s="34"/>
      <c r="AC679" s="32"/>
      <c r="AD679" s="32"/>
      <c r="AE679" s="32"/>
      <c r="AF679" s="34"/>
      <c r="AG679" s="32"/>
      <c r="AH679" s="30" t="e">
        <f t="shared" si="42"/>
        <v>#N/A</v>
      </c>
      <c r="AI679" s="51"/>
      <c r="AJ679" s="30" t="e">
        <f t="shared" si="41"/>
        <v>#N/A</v>
      </c>
      <c r="AK679" s="32" t="e">
        <f t="shared" si="43"/>
        <v>#N/A</v>
      </c>
    </row>
    <row r="680" spans="1:37" x14ac:dyDescent="0.3">
      <c r="A680" s="29" t="e">
        <f t="shared" si="40"/>
        <v>#N/A</v>
      </c>
      <c r="B680" s="30"/>
      <c r="C680" s="30"/>
      <c r="D680" s="31"/>
      <c r="E680" s="30"/>
      <c r="F680" s="32"/>
      <c r="G680" s="32"/>
      <c r="H680" s="32"/>
      <c r="I680" s="30"/>
      <c r="J680" s="30"/>
      <c r="K680" s="32"/>
      <c r="L680" s="31"/>
      <c r="M680" s="31"/>
      <c r="N680" s="31"/>
      <c r="O680" s="32"/>
      <c r="P680" s="32"/>
      <c r="Q680" s="32"/>
      <c r="R680" s="32"/>
      <c r="S680" s="32"/>
      <c r="T680" s="32"/>
      <c r="U680" s="32"/>
      <c r="V680" s="32"/>
      <c r="W680" s="32"/>
      <c r="X680" s="32"/>
      <c r="Y680" s="32"/>
      <c r="Z680" s="32"/>
      <c r="AA680" s="32"/>
      <c r="AB680" s="34"/>
      <c r="AC680" s="32"/>
      <c r="AD680" s="32"/>
      <c r="AE680" s="32"/>
      <c r="AF680" s="34"/>
      <c r="AG680" s="32"/>
      <c r="AH680" s="30" t="e">
        <f t="shared" si="42"/>
        <v>#N/A</v>
      </c>
      <c r="AI680" s="51"/>
      <c r="AJ680" s="30" t="e">
        <f t="shared" si="41"/>
        <v>#N/A</v>
      </c>
      <c r="AK680" s="32" t="e">
        <f t="shared" si="43"/>
        <v>#N/A</v>
      </c>
    </row>
    <row r="681" spans="1:37" x14ac:dyDescent="0.3">
      <c r="A681" s="29" t="e">
        <f t="shared" si="40"/>
        <v>#N/A</v>
      </c>
      <c r="B681" s="30"/>
      <c r="C681" s="30"/>
      <c r="D681" s="31"/>
      <c r="E681" s="30"/>
      <c r="F681" s="32"/>
      <c r="G681" s="32"/>
      <c r="H681" s="32"/>
      <c r="I681" s="30"/>
      <c r="J681" s="30"/>
      <c r="K681" s="32"/>
      <c r="L681" s="31"/>
      <c r="M681" s="31"/>
      <c r="N681" s="31"/>
      <c r="O681" s="32"/>
      <c r="P681" s="32"/>
      <c r="Q681" s="32"/>
      <c r="R681" s="32"/>
      <c r="S681" s="32"/>
      <c r="T681" s="32"/>
      <c r="U681" s="32"/>
      <c r="V681" s="32"/>
      <c r="W681" s="32"/>
      <c r="X681" s="32"/>
      <c r="Y681" s="32"/>
      <c r="Z681" s="32"/>
      <c r="AA681" s="32"/>
      <c r="AB681" s="34"/>
      <c r="AC681" s="32"/>
      <c r="AD681" s="32"/>
      <c r="AE681" s="32"/>
      <c r="AF681" s="34"/>
      <c r="AG681" s="32"/>
      <c r="AH681" s="30" t="e">
        <f t="shared" si="42"/>
        <v>#N/A</v>
      </c>
      <c r="AI681" s="51"/>
      <c r="AJ681" s="30" t="e">
        <f t="shared" si="41"/>
        <v>#N/A</v>
      </c>
      <c r="AK681" s="32" t="e">
        <f t="shared" si="43"/>
        <v>#N/A</v>
      </c>
    </row>
    <row r="682" spans="1:37" x14ac:dyDescent="0.3">
      <c r="A682" s="29" t="e">
        <f t="shared" si="40"/>
        <v>#N/A</v>
      </c>
      <c r="B682" s="30"/>
      <c r="C682" s="30"/>
      <c r="D682" s="31"/>
      <c r="E682" s="30"/>
      <c r="F682" s="32"/>
      <c r="G682" s="32"/>
      <c r="H682" s="32"/>
      <c r="I682" s="30"/>
      <c r="J682" s="30"/>
      <c r="K682" s="32"/>
      <c r="L682" s="31"/>
      <c r="M682" s="31"/>
      <c r="N682" s="31"/>
      <c r="O682" s="32"/>
      <c r="P682" s="32"/>
      <c r="Q682" s="32"/>
      <c r="R682" s="32"/>
      <c r="S682" s="32"/>
      <c r="T682" s="32"/>
      <c r="U682" s="32"/>
      <c r="V682" s="32"/>
      <c r="W682" s="32"/>
      <c r="X682" s="32"/>
      <c r="Y682" s="32"/>
      <c r="Z682" s="32"/>
      <c r="AA682" s="32"/>
      <c r="AB682" s="34"/>
      <c r="AC682" s="32"/>
      <c r="AD682" s="32"/>
      <c r="AE682" s="32"/>
      <c r="AF682" s="34"/>
      <c r="AG682" s="32"/>
      <c r="AH682" s="30" t="e">
        <f t="shared" si="42"/>
        <v>#N/A</v>
      </c>
      <c r="AI682" s="51"/>
      <c r="AJ682" s="30" t="e">
        <f t="shared" si="41"/>
        <v>#N/A</v>
      </c>
      <c r="AK682" s="32" t="e">
        <f t="shared" si="43"/>
        <v>#N/A</v>
      </c>
    </row>
    <row r="683" spans="1:37" x14ac:dyDescent="0.3">
      <c r="A683" s="29" t="e">
        <f t="shared" si="40"/>
        <v>#N/A</v>
      </c>
      <c r="B683" s="30"/>
      <c r="C683" s="30"/>
      <c r="D683" s="31"/>
      <c r="E683" s="30"/>
      <c r="F683" s="32"/>
      <c r="G683" s="32"/>
      <c r="H683" s="32"/>
      <c r="I683" s="30"/>
      <c r="J683" s="30"/>
      <c r="K683" s="32"/>
      <c r="L683" s="31"/>
      <c r="M683" s="31"/>
      <c r="N683" s="31"/>
      <c r="O683" s="32"/>
      <c r="P683" s="32"/>
      <c r="Q683" s="32"/>
      <c r="R683" s="32"/>
      <c r="S683" s="32"/>
      <c r="T683" s="32"/>
      <c r="U683" s="32"/>
      <c r="V683" s="32"/>
      <c r="W683" s="32"/>
      <c r="X683" s="32"/>
      <c r="Y683" s="32"/>
      <c r="Z683" s="32"/>
      <c r="AA683" s="32"/>
      <c r="AB683" s="34"/>
      <c r="AC683" s="32"/>
      <c r="AD683" s="32"/>
      <c r="AE683" s="32"/>
      <c r="AF683" s="34"/>
      <c r="AG683" s="32"/>
      <c r="AH683" s="30" t="e">
        <f t="shared" si="42"/>
        <v>#N/A</v>
      </c>
      <c r="AI683" s="51"/>
      <c r="AJ683" s="30" t="e">
        <f t="shared" si="41"/>
        <v>#N/A</v>
      </c>
      <c r="AK683" s="32" t="e">
        <f t="shared" si="43"/>
        <v>#N/A</v>
      </c>
    </row>
    <row r="684" spans="1:37" x14ac:dyDescent="0.3">
      <c r="A684" s="29" t="e">
        <f t="shared" si="40"/>
        <v>#N/A</v>
      </c>
      <c r="B684" s="30"/>
      <c r="C684" s="30"/>
      <c r="D684" s="31"/>
      <c r="E684" s="30"/>
      <c r="F684" s="32"/>
      <c r="G684" s="32"/>
      <c r="H684" s="32"/>
      <c r="I684" s="30"/>
      <c r="J684" s="30"/>
      <c r="K684" s="32"/>
      <c r="L684" s="31"/>
      <c r="M684" s="31"/>
      <c r="N684" s="31"/>
      <c r="O684" s="32"/>
      <c r="P684" s="32"/>
      <c r="Q684" s="32"/>
      <c r="R684" s="32"/>
      <c r="S684" s="32"/>
      <c r="T684" s="32"/>
      <c r="U684" s="32"/>
      <c r="V684" s="32"/>
      <c r="W684" s="32"/>
      <c r="X684" s="32"/>
      <c r="Y684" s="32"/>
      <c r="Z684" s="32"/>
      <c r="AA684" s="32"/>
      <c r="AB684" s="34"/>
      <c r="AC684" s="32"/>
      <c r="AD684" s="32"/>
      <c r="AE684" s="32"/>
      <c r="AF684" s="34"/>
      <c r="AG684" s="32"/>
      <c r="AH684" s="30" t="e">
        <f t="shared" si="42"/>
        <v>#N/A</v>
      </c>
      <c r="AI684" s="51"/>
      <c r="AJ684" s="30" t="e">
        <f t="shared" si="41"/>
        <v>#N/A</v>
      </c>
      <c r="AK684" s="32" t="e">
        <f t="shared" si="43"/>
        <v>#N/A</v>
      </c>
    </row>
    <row r="685" spans="1:37" x14ac:dyDescent="0.3">
      <c r="A685" s="29" t="e">
        <f t="shared" si="40"/>
        <v>#N/A</v>
      </c>
      <c r="B685" s="30"/>
      <c r="C685" s="30"/>
      <c r="D685" s="31"/>
      <c r="E685" s="30"/>
      <c r="F685" s="32"/>
      <c r="G685" s="32"/>
      <c r="H685" s="32"/>
      <c r="I685" s="30"/>
      <c r="J685" s="30"/>
      <c r="K685" s="32"/>
      <c r="L685" s="31"/>
      <c r="M685" s="31"/>
      <c r="N685" s="31"/>
      <c r="O685" s="32"/>
      <c r="P685" s="32"/>
      <c r="Q685" s="32"/>
      <c r="R685" s="32"/>
      <c r="S685" s="32"/>
      <c r="T685" s="32"/>
      <c r="U685" s="32"/>
      <c r="V685" s="32"/>
      <c r="W685" s="32"/>
      <c r="X685" s="32"/>
      <c r="Y685" s="32"/>
      <c r="Z685" s="32"/>
      <c r="AA685" s="32"/>
      <c r="AB685" s="34"/>
      <c r="AC685" s="32"/>
      <c r="AD685" s="32"/>
      <c r="AE685" s="32"/>
      <c r="AF685" s="34"/>
      <c r="AG685" s="32"/>
      <c r="AH685" s="30" t="e">
        <f t="shared" si="42"/>
        <v>#N/A</v>
      </c>
      <c r="AI685" s="51"/>
      <c r="AJ685" s="30" t="e">
        <f t="shared" si="41"/>
        <v>#N/A</v>
      </c>
      <c r="AK685" s="32" t="e">
        <f t="shared" si="43"/>
        <v>#N/A</v>
      </c>
    </row>
    <row r="686" spans="1:37" x14ac:dyDescent="0.3">
      <c r="A686" s="29" t="e">
        <f t="shared" si="40"/>
        <v>#N/A</v>
      </c>
      <c r="B686" s="30"/>
      <c r="C686" s="30"/>
      <c r="D686" s="31"/>
      <c r="E686" s="30"/>
      <c r="F686" s="32"/>
      <c r="G686" s="32"/>
      <c r="H686" s="32"/>
      <c r="I686" s="30"/>
      <c r="J686" s="30"/>
      <c r="K686" s="32"/>
      <c r="L686" s="31"/>
      <c r="M686" s="31"/>
      <c r="N686" s="31"/>
      <c r="O686" s="32"/>
      <c r="P686" s="32"/>
      <c r="Q686" s="32"/>
      <c r="R686" s="32"/>
      <c r="S686" s="32"/>
      <c r="T686" s="32"/>
      <c r="U686" s="32"/>
      <c r="V686" s="32"/>
      <c r="W686" s="32"/>
      <c r="X686" s="32"/>
      <c r="Y686" s="32"/>
      <c r="Z686" s="32"/>
      <c r="AA686" s="32"/>
      <c r="AB686" s="34"/>
      <c r="AC686" s="32"/>
      <c r="AD686" s="32"/>
      <c r="AE686" s="32"/>
      <c r="AF686" s="34"/>
      <c r="AG686" s="32"/>
      <c r="AH686" s="30" t="e">
        <f t="shared" si="42"/>
        <v>#N/A</v>
      </c>
      <c r="AI686" s="51"/>
      <c r="AJ686" s="30" t="e">
        <f t="shared" si="41"/>
        <v>#N/A</v>
      </c>
      <c r="AK686" s="32" t="e">
        <f t="shared" si="43"/>
        <v>#N/A</v>
      </c>
    </row>
    <row r="687" spans="1:37" x14ac:dyDescent="0.3">
      <c r="A687" s="29" t="e">
        <f t="shared" si="40"/>
        <v>#N/A</v>
      </c>
      <c r="B687" s="30"/>
      <c r="C687" s="30"/>
      <c r="D687" s="31"/>
      <c r="E687" s="30"/>
      <c r="F687" s="32"/>
      <c r="G687" s="32"/>
      <c r="H687" s="32"/>
      <c r="I687" s="30"/>
      <c r="J687" s="30"/>
      <c r="K687" s="32"/>
      <c r="L687" s="31"/>
      <c r="M687" s="31"/>
      <c r="N687" s="31"/>
      <c r="O687" s="32"/>
      <c r="P687" s="32"/>
      <c r="Q687" s="32"/>
      <c r="R687" s="32"/>
      <c r="S687" s="32"/>
      <c r="T687" s="32"/>
      <c r="U687" s="32"/>
      <c r="V687" s="32"/>
      <c r="W687" s="32"/>
      <c r="X687" s="32"/>
      <c r="Y687" s="32"/>
      <c r="Z687" s="32"/>
      <c r="AA687" s="32"/>
      <c r="AB687" s="34"/>
      <c r="AC687" s="32"/>
      <c r="AD687" s="32"/>
      <c r="AE687" s="32"/>
      <c r="AF687" s="34"/>
      <c r="AG687" s="32"/>
      <c r="AH687" s="30" t="e">
        <f t="shared" si="42"/>
        <v>#N/A</v>
      </c>
      <c r="AI687" s="51"/>
      <c r="AJ687" s="30" t="e">
        <f t="shared" si="41"/>
        <v>#N/A</v>
      </c>
      <c r="AK687" s="32" t="e">
        <f t="shared" si="43"/>
        <v>#N/A</v>
      </c>
    </row>
    <row r="688" spans="1:37" x14ac:dyDescent="0.3">
      <c r="A688" s="29" t="e">
        <f t="shared" si="40"/>
        <v>#N/A</v>
      </c>
      <c r="B688" s="30"/>
      <c r="C688" s="30"/>
      <c r="D688" s="31"/>
      <c r="E688" s="30"/>
      <c r="F688" s="32"/>
      <c r="G688" s="32"/>
      <c r="H688" s="32"/>
      <c r="I688" s="30"/>
      <c r="J688" s="30"/>
      <c r="K688" s="32"/>
      <c r="L688" s="31"/>
      <c r="M688" s="31"/>
      <c r="N688" s="31"/>
      <c r="O688" s="32"/>
      <c r="P688" s="32"/>
      <c r="Q688" s="32"/>
      <c r="R688" s="32"/>
      <c r="S688" s="32"/>
      <c r="T688" s="32"/>
      <c r="U688" s="32"/>
      <c r="V688" s="32"/>
      <c r="W688" s="32"/>
      <c r="X688" s="32"/>
      <c r="Y688" s="32"/>
      <c r="Z688" s="32"/>
      <c r="AA688" s="32"/>
      <c r="AB688" s="34"/>
      <c r="AC688" s="32"/>
      <c r="AD688" s="32"/>
      <c r="AE688" s="32"/>
      <c r="AF688" s="34"/>
      <c r="AG688" s="32"/>
      <c r="AH688" s="30" t="e">
        <f t="shared" si="42"/>
        <v>#N/A</v>
      </c>
      <c r="AI688" s="51"/>
      <c r="AJ688" s="30" t="e">
        <f t="shared" si="41"/>
        <v>#N/A</v>
      </c>
      <c r="AK688" s="32" t="e">
        <f t="shared" si="43"/>
        <v>#N/A</v>
      </c>
    </row>
    <row r="689" spans="1:37" x14ac:dyDescent="0.3">
      <c r="A689" s="29" t="e">
        <f t="shared" si="40"/>
        <v>#N/A</v>
      </c>
      <c r="B689" s="30"/>
      <c r="C689" s="30"/>
      <c r="D689" s="31"/>
      <c r="E689" s="30"/>
      <c r="F689" s="32"/>
      <c r="G689" s="32"/>
      <c r="H689" s="32"/>
      <c r="I689" s="30"/>
      <c r="J689" s="30"/>
      <c r="K689" s="32"/>
      <c r="L689" s="31"/>
      <c r="M689" s="31"/>
      <c r="N689" s="31"/>
      <c r="O689" s="32"/>
      <c r="P689" s="32"/>
      <c r="Q689" s="32"/>
      <c r="R689" s="32"/>
      <c r="S689" s="32"/>
      <c r="T689" s="32"/>
      <c r="U689" s="32"/>
      <c r="V689" s="32"/>
      <c r="W689" s="32"/>
      <c r="X689" s="32"/>
      <c r="Y689" s="32"/>
      <c r="Z689" s="32"/>
      <c r="AA689" s="32"/>
      <c r="AB689" s="34"/>
      <c r="AC689" s="32"/>
      <c r="AD689" s="32"/>
      <c r="AE689" s="32"/>
      <c r="AF689" s="34"/>
      <c r="AG689" s="32"/>
      <c r="AH689" s="30" t="e">
        <f t="shared" si="42"/>
        <v>#N/A</v>
      </c>
      <c r="AI689" s="51"/>
      <c r="AJ689" s="30" t="e">
        <f t="shared" si="41"/>
        <v>#N/A</v>
      </c>
      <c r="AK689" s="32" t="e">
        <f t="shared" si="43"/>
        <v>#N/A</v>
      </c>
    </row>
    <row r="690" spans="1:37" x14ac:dyDescent="0.3">
      <c r="A690" s="29" t="e">
        <f t="shared" si="40"/>
        <v>#N/A</v>
      </c>
      <c r="B690" s="30"/>
      <c r="C690" s="30"/>
      <c r="D690" s="31"/>
      <c r="E690" s="30"/>
      <c r="F690" s="32"/>
      <c r="G690" s="32"/>
      <c r="H690" s="32"/>
      <c r="I690" s="30"/>
      <c r="J690" s="30"/>
      <c r="K690" s="32"/>
      <c r="L690" s="31"/>
      <c r="M690" s="31"/>
      <c r="N690" s="31"/>
      <c r="O690" s="32"/>
      <c r="P690" s="32"/>
      <c r="Q690" s="32"/>
      <c r="R690" s="32"/>
      <c r="S690" s="32"/>
      <c r="T690" s="32"/>
      <c r="U690" s="32"/>
      <c r="V690" s="32"/>
      <c r="W690" s="32"/>
      <c r="X690" s="32"/>
      <c r="Y690" s="32"/>
      <c r="Z690" s="32"/>
      <c r="AA690" s="32"/>
      <c r="AB690" s="34"/>
      <c r="AC690" s="32"/>
      <c r="AD690" s="32"/>
      <c r="AE690" s="32"/>
      <c r="AF690" s="34"/>
      <c r="AG690" s="32"/>
      <c r="AH690" s="30" t="e">
        <f t="shared" si="42"/>
        <v>#N/A</v>
      </c>
      <c r="AI690" s="51"/>
      <c r="AJ690" s="30" t="e">
        <f t="shared" si="41"/>
        <v>#N/A</v>
      </c>
      <c r="AK690" s="32" t="e">
        <f t="shared" si="43"/>
        <v>#N/A</v>
      </c>
    </row>
    <row r="691" spans="1:37" x14ac:dyDescent="0.3">
      <c r="A691" s="29" t="e">
        <f t="shared" si="40"/>
        <v>#N/A</v>
      </c>
      <c r="B691" s="30"/>
      <c r="C691" s="30"/>
      <c r="D691" s="31"/>
      <c r="E691" s="30"/>
      <c r="F691" s="32"/>
      <c r="G691" s="32"/>
      <c r="H691" s="32"/>
      <c r="I691" s="30"/>
      <c r="J691" s="30"/>
      <c r="K691" s="32"/>
      <c r="L691" s="31"/>
      <c r="M691" s="31"/>
      <c r="N691" s="31"/>
      <c r="O691" s="32"/>
      <c r="P691" s="32"/>
      <c r="Q691" s="32"/>
      <c r="R691" s="32"/>
      <c r="S691" s="32"/>
      <c r="T691" s="32"/>
      <c r="U691" s="32"/>
      <c r="V691" s="32"/>
      <c r="W691" s="32"/>
      <c r="X691" s="32"/>
      <c r="Y691" s="32"/>
      <c r="Z691" s="32"/>
      <c r="AA691" s="32"/>
      <c r="AB691" s="34"/>
      <c r="AC691" s="32"/>
      <c r="AD691" s="32"/>
      <c r="AE691" s="32"/>
      <c r="AF691" s="34"/>
      <c r="AG691" s="32"/>
      <c r="AH691" s="30" t="e">
        <f t="shared" si="42"/>
        <v>#N/A</v>
      </c>
      <c r="AI691" s="51"/>
      <c r="AJ691" s="30" t="e">
        <f t="shared" si="41"/>
        <v>#N/A</v>
      </c>
      <c r="AK691" s="32" t="e">
        <f t="shared" si="43"/>
        <v>#N/A</v>
      </c>
    </row>
    <row r="692" spans="1:37" x14ac:dyDescent="0.3">
      <c r="A692" s="29" t="e">
        <f t="shared" si="40"/>
        <v>#N/A</v>
      </c>
      <c r="B692" s="30"/>
      <c r="C692" s="30"/>
      <c r="D692" s="31"/>
      <c r="E692" s="30"/>
      <c r="F692" s="32"/>
      <c r="G692" s="32"/>
      <c r="H692" s="32"/>
      <c r="I692" s="30"/>
      <c r="J692" s="30"/>
      <c r="K692" s="32"/>
      <c r="L692" s="31"/>
      <c r="M692" s="31"/>
      <c r="N692" s="31"/>
      <c r="O692" s="32"/>
      <c r="P692" s="32"/>
      <c r="Q692" s="32"/>
      <c r="R692" s="32"/>
      <c r="S692" s="32"/>
      <c r="T692" s="32"/>
      <c r="U692" s="32"/>
      <c r="V692" s="32"/>
      <c r="W692" s="32"/>
      <c r="X692" s="32"/>
      <c r="Y692" s="32"/>
      <c r="Z692" s="32"/>
      <c r="AA692" s="32"/>
      <c r="AB692" s="34"/>
      <c r="AC692" s="32"/>
      <c r="AD692" s="32"/>
      <c r="AE692" s="32"/>
      <c r="AF692" s="34"/>
      <c r="AG692" s="32"/>
      <c r="AH692" s="30" t="e">
        <f t="shared" si="42"/>
        <v>#N/A</v>
      </c>
      <c r="AI692" s="51"/>
      <c r="AJ692" s="30" t="e">
        <f t="shared" si="41"/>
        <v>#N/A</v>
      </c>
      <c r="AK692" s="32" t="e">
        <f t="shared" si="43"/>
        <v>#N/A</v>
      </c>
    </row>
    <row r="693" spans="1:37" x14ac:dyDescent="0.3">
      <c r="A693" s="29" t="e">
        <f t="shared" si="40"/>
        <v>#N/A</v>
      </c>
      <c r="B693" s="30"/>
      <c r="C693" s="30"/>
      <c r="D693" s="31"/>
      <c r="E693" s="30"/>
      <c r="F693" s="32"/>
      <c r="G693" s="32"/>
      <c r="H693" s="32"/>
      <c r="I693" s="30"/>
      <c r="J693" s="30"/>
      <c r="K693" s="32"/>
      <c r="L693" s="31"/>
      <c r="M693" s="31"/>
      <c r="N693" s="31"/>
      <c r="O693" s="32"/>
      <c r="P693" s="32"/>
      <c r="Q693" s="32"/>
      <c r="R693" s="32"/>
      <c r="S693" s="32"/>
      <c r="T693" s="32"/>
      <c r="U693" s="32"/>
      <c r="V693" s="32"/>
      <c r="W693" s="32"/>
      <c r="X693" s="32"/>
      <c r="Y693" s="32"/>
      <c r="Z693" s="32"/>
      <c r="AA693" s="32"/>
      <c r="AB693" s="34"/>
      <c r="AC693" s="32"/>
      <c r="AD693" s="32"/>
      <c r="AE693" s="32"/>
      <c r="AF693" s="34"/>
      <c r="AG693" s="32"/>
      <c r="AH693" s="30" t="e">
        <f t="shared" si="42"/>
        <v>#N/A</v>
      </c>
      <c r="AI693" s="51"/>
      <c r="AJ693" s="30" t="e">
        <f t="shared" si="41"/>
        <v>#N/A</v>
      </c>
      <c r="AK693" s="32" t="e">
        <f t="shared" si="43"/>
        <v>#N/A</v>
      </c>
    </row>
    <row r="694" spans="1:37" x14ac:dyDescent="0.3">
      <c r="A694" s="29" t="e">
        <f t="shared" si="40"/>
        <v>#N/A</v>
      </c>
      <c r="B694" s="30"/>
      <c r="C694" s="30"/>
      <c r="D694" s="31"/>
      <c r="E694" s="30"/>
      <c r="F694" s="32"/>
      <c r="G694" s="32"/>
      <c r="H694" s="32"/>
      <c r="I694" s="30"/>
      <c r="J694" s="30"/>
      <c r="K694" s="32"/>
      <c r="L694" s="31"/>
      <c r="M694" s="31"/>
      <c r="N694" s="31"/>
      <c r="O694" s="32"/>
      <c r="P694" s="32"/>
      <c r="Q694" s="32"/>
      <c r="R694" s="32"/>
      <c r="S694" s="32"/>
      <c r="T694" s="32"/>
      <c r="U694" s="32"/>
      <c r="V694" s="32"/>
      <c r="W694" s="32"/>
      <c r="X694" s="32"/>
      <c r="Y694" s="32"/>
      <c r="Z694" s="32"/>
      <c r="AA694" s="32"/>
      <c r="AB694" s="34"/>
      <c r="AC694" s="32"/>
      <c r="AD694" s="32"/>
      <c r="AE694" s="32"/>
      <c r="AF694" s="34"/>
      <c r="AG694" s="32"/>
      <c r="AH694" s="30" t="e">
        <f t="shared" si="42"/>
        <v>#N/A</v>
      </c>
      <c r="AI694" s="51"/>
      <c r="AJ694" s="30" t="e">
        <f t="shared" si="41"/>
        <v>#N/A</v>
      </c>
      <c r="AK694" s="32" t="e">
        <f t="shared" si="43"/>
        <v>#N/A</v>
      </c>
    </row>
    <row r="695" spans="1:37" x14ac:dyDescent="0.3">
      <c r="A695" s="29" t="e">
        <f t="shared" si="40"/>
        <v>#N/A</v>
      </c>
      <c r="B695" s="30"/>
      <c r="C695" s="30"/>
      <c r="D695" s="31"/>
      <c r="E695" s="30"/>
      <c r="F695" s="32"/>
      <c r="G695" s="32"/>
      <c r="H695" s="32"/>
      <c r="I695" s="30"/>
      <c r="J695" s="30"/>
      <c r="K695" s="32"/>
      <c r="L695" s="31"/>
      <c r="M695" s="31"/>
      <c r="N695" s="31"/>
      <c r="O695" s="32"/>
      <c r="P695" s="32"/>
      <c r="Q695" s="32"/>
      <c r="R695" s="32"/>
      <c r="S695" s="32"/>
      <c r="T695" s="32"/>
      <c r="U695" s="32"/>
      <c r="V695" s="32"/>
      <c r="W695" s="32"/>
      <c r="X695" s="32"/>
      <c r="Y695" s="32"/>
      <c r="Z695" s="32"/>
      <c r="AA695" s="32"/>
      <c r="AB695" s="34"/>
      <c r="AC695" s="32"/>
      <c r="AD695" s="32"/>
      <c r="AE695" s="32"/>
      <c r="AF695" s="34"/>
      <c r="AG695" s="32"/>
      <c r="AH695" s="30" t="e">
        <f t="shared" si="42"/>
        <v>#N/A</v>
      </c>
      <c r="AI695" s="51"/>
      <c r="AJ695" s="30" t="e">
        <f t="shared" si="41"/>
        <v>#N/A</v>
      </c>
      <c r="AK695" s="32" t="e">
        <f t="shared" si="43"/>
        <v>#N/A</v>
      </c>
    </row>
    <row r="696" spans="1:37" x14ac:dyDescent="0.3">
      <c r="A696" s="29" t="e">
        <f t="shared" si="40"/>
        <v>#N/A</v>
      </c>
      <c r="B696" s="30"/>
      <c r="C696" s="30"/>
      <c r="D696" s="31"/>
      <c r="E696" s="30"/>
      <c r="F696" s="32"/>
      <c r="G696" s="32"/>
      <c r="H696" s="32"/>
      <c r="I696" s="30"/>
      <c r="J696" s="30"/>
      <c r="K696" s="32"/>
      <c r="L696" s="31"/>
      <c r="M696" s="31"/>
      <c r="N696" s="31"/>
      <c r="O696" s="32"/>
      <c r="P696" s="32"/>
      <c r="Q696" s="32"/>
      <c r="R696" s="32"/>
      <c r="S696" s="32"/>
      <c r="T696" s="32"/>
      <c r="U696" s="32"/>
      <c r="V696" s="32"/>
      <c r="W696" s="32"/>
      <c r="X696" s="32"/>
      <c r="Y696" s="32"/>
      <c r="Z696" s="32"/>
      <c r="AA696" s="32"/>
      <c r="AB696" s="34"/>
      <c r="AC696" s="32"/>
      <c r="AD696" s="32"/>
      <c r="AE696" s="32"/>
      <c r="AF696" s="34"/>
      <c r="AG696" s="32"/>
      <c r="AH696" s="30" t="e">
        <f t="shared" si="42"/>
        <v>#N/A</v>
      </c>
      <c r="AI696" s="51"/>
      <c r="AJ696" s="30" t="e">
        <f t="shared" si="41"/>
        <v>#N/A</v>
      </c>
      <c r="AK696" s="32" t="e">
        <f t="shared" si="43"/>
        <v>#N/A</v>
      </c>
    </row>
    <row r="697" spans="1:37" x14ac:dyDescent="0.3">
      <c r="A697" s="29" t="e">
        <f t="shared" si="40"/>
        <v>#N/A</v>
      </c>
      <c r="B697" s="30"/>
      <c r="C697" s="30"/>
      <c r="D697" s="31"/>
      <c r="E697" s="30"/>
      <c r="F697" s="32"/>
      <c r="G697" s="32"/>
      <c r="H697" s="32"/>
      <c r="I697" s="30"/>
      <c r="J697" s="30"/>
      <c r="K697" s="32"/>
      <c r="L697" s="31"/>
      <c r="M697" s="31"/>
      <c r="N697" s="31"/>
      <c r="O697" s="32"/>
      <c r="P697" s="32"/>
      <c r="Q697" s="32"/>
      <c r="R697" s="32"/>
      <c r="S697" s="32"/>
      <c r="T697" s="32"/>
      <c r="U697" s="32"/>
      <c r="V697" s="32"/>
      <c r="W697" s="32"/>
      <c r="X697" s="32"/>
      <c r="Y697" s="32"/>
      <c r="Z697" s="32"/>
      <c r="AA697" s="32"/>
      <c r="AB697" s="34"/>
      <c r="AC697" s="32"/>
      <c r="AD697" s="32"/>
      <c r="AE697" s="32"/>
      <c r="AF697" s="34"/>
      <c r="AG697" s="32"/>
      <c r="AH697" s="30" t="e">
        <f t="shared" si="42"/>
        <v>#N/A</v>
      </c>
      <c r="AI697" s="51"/>
      <c r="AJ697" s="30" t="e">
        <f t="shared" si="41"/>
        <v>#N/A</v>
      </c>
      <c r="AK697" s="32" t="e">
        <f t="shared" si="43"/>
        <v>#N/A</v>
      </c>
    </row>
    <row r="698" spans="1:37" x14ac:dyDescent="0.3">
      <c r="A698" s="29" t="e">
        <f t="shared" si="40"/>
        <v>#N/A</v>
      </c>
      <c r="B698" s="30"/>
      <c r="C698" s="30"/>
      <c r="D698" s="31"/>
      <c r="E698" s="30"/>
      <c r="F698" s="32"/>
      <c r="G698" s="32"/>
      <c r="H698" s="32"/>
      <c r="I698" s="30"/>
      <c r="J698" s="30"/>
      <c r="K698" s="32"/>
      <c r="L698" s="31"/>
      <c r="M698" s="31"/>
      <c r="N698" s="31"/>
      <c r="O698" s="32"/>
      <c r="P698" s="32"/>
      <c r="Q698" s="32"/>
      <c r="R698" s="32"/>
      <c r="S698" s="32"/>
      <c r="T698" s="32"/>
      <c r="U698" s="32"/>
      <c r="V698" s="32"/>
      <c r="W698" s="32"/>
      <c r="X698" s="32"/>
      <c r="Y698" s="32"/>
      <c r="Z698" s="32"/>
      <c r="AA698" s="32"/>
      <c r="AB698" s="34"/>
      <c r="AC698" s="32"/>
      <c r="AD698" s="32"/>
      <c r="AE698" s="32"/>
      <c r="AF698" s="34"/>
      <c r="AG698" s="32"/>
      <c r="AH698" s="30" t="e">
        <f t="shared" si="42"/>
        <v>#N/A</v>
      </c>
      <c r="AI698" s="51"/>
      <c r="AJ698" s="30" t="e">
        <f t="shared" si="41"/>
        <v>#N/A</v>
      </c>
      <c r="AK698" s="32" t="e">
        <f t="shared" si="43"/>
        <v>#N/A</v>
      </c>
    </row>
    <row r="699" spans="1:37" x14ac:dyDescent="0.3">
      <c r="A699" s="29" t="e">
        <f t="shared" si="40"/>
        <v>#N/A</v>
      </c>
      <c r="B699" s="30"/>
      <c r="C699" s="30"/>
      <c r="D699" s="31"/>
      <c r="E699" s="30"/>
      <c r="F699" s="32"/>
      <c r="G699" s="32"/>
      <c r="H699" s="32"/>
      <c r="I699" s="30"/>
      <c r="J699" s="30"/>
      <c r="K699" s="32"/>
      <c r="L699" s="31"/>
      <c r="M699" s="31"/>
      <c r="N699" s="31"/>
      <c r="O699" s="32"/>
      <c r="P699" s="32"/>
      <c r="Q699" s="32"/>
      <c r="R699" s="32"/>
      <c r="S699" s="32"/>
      <c r="T699" s="32"/>
      <c r="U699" s="32"/>
      <c r="V699" s="32"/>
      <c r="W699" s="32"/>
      <c r="X699" s="32"/>
      <c r="Y699" s="32"/>
      <c r="Z699" s="32"/>
      <c r="AA699" s="32"/>
      <c r="AB699" s="34"/>
      <c r="AC699" s="32"/>
      <c r="AD699" s="32"/>
      <c r="AE699" s="32"/>
      <c r="AF699" s="34"/>
      <c r="AG699" s="32"/>
      <c r="AH699" s="30" t="e">
        <f t="shared" si="42"/>
        <v>#N/A</v>
      </c>
      <c r="AI699" s="51"/>
      <c r="AJ699" s="30" t="e">
        <f t="shared" si="41"/>
        <v>#N/A</v>
      </c>
      <c r="AK699" s="32" t="e">
        <f t="shared" si="43"/>
        <v>#N/A</v>
      </c>
    </row>
    <row r="700" spans="1:37" x14ac:dyDescent="0.3">
      <c r="A700" s="29" t="e">
        <f t="shared" si="40"/>
        <v>#N/A</v>
      </c>
      <c r="B700" s="30"/>
      <c r="C700" s="30"/>
      <c r="D700" s="31"/>
      <c r="E700" s="30"/>
      <c r="F700" s="32"/>
      <c r="G700" s="32"/>
      <c r="H700" s="32"/>
      <c r="I700" s="30"/>
      <c r="J700" s="30"/>
      <c r="K700" s="32"/>
      <c r="L700" s="31"/>
      <c r="M700" s="31"/>
      <c r="N700" s="31"/>
      <c r="O700" s="32"/>
      <c r="P700" s="32"/>
      <c r="Q700" s="32"/>
      <c r="R700" s="32"/>
      <c r="S700" s="32"/>
      <c r="T700" s="32"/>
      <c r="U700" s="32"/>
      <c r="V700" s="32"/>
      <c r="W700" s="32"/>
      <c r="X700" s="32"/>
      <c r="Y700" s="32"/>
      <c r="Z700" s="32"/>
      <c r="AA700" s="32"/>
      <c r="AB700" s="34"/>
      <c r="AC700" s="32"/>
      <c r="AD700" s="32"/>
      <c r="AE700" s="32"/>
      <c r="AF700" s="34"/>
      <c r="AG700" s="32"/>
      <c r="AH700" s="30" t="e">
        <f t="shared" si="42"/>
        <v>#N/A</v>
      </c>
      <c r="AI700" s="51"/>
      <c r="AJ700" s="30" t="e">
        <f t="shared" si="41"/>
        <v>#N/A</v>
      </c>
      <c r="AK700" s="32" t="e">
        <f t="shared" si="43"/>
        <v>#N/A</v>
      </c>
    </row>
    <row r="701" spans="1:37" x14ac:dyDescent="0.3">
      <c r="A701" s="29" t="e">
        <f t="shared" si="40"/>
        <v>#N/A</v>
      </c>
      <c r="B701" s="30"/>
      <c r="C701" s="30"/>
      <c r="D701" s="31"/>
      <c r="E701" s="30"/>
      <c r="F701" s="32"/>
      <c r="G701" s="32"/>
      <c r="H701" s="32"/>
      <c r="I701" s="30"/>
      <c r="J701" s="30"/>
      <c r="K701" s="32"/>
      <c r="L701" s="31"/>
      <c r="M701" s="31"/>
      <c r="N701" s="31"/>
      <c r="O701" s="32"/>
      <c r="P701" s="32"/>
      <c r="Q701" s="32"/>
      <c r="R701" s="32"/>
      <c r="S701" s="32"/>
      <c r="T701" s="32"/>
      <c r="U701" s="32"/>
      <c r="V701" s="32"/>
      <c r="W701" s="32"/>
      <c r="X701" s="32"/>
      <c r="Y701" s="32"/>
      <c r="Z701" s="32"/>
      <c r="AA701" s="32"/>
      <c r="AB701" s="34"/>
      <c r="AC701" s="32"/>
      <c r="AD701" s="32"/>
      <c r="AE701" s="32"/>
      <c r="AF701" s="34"/>
      <c r="AG701" s="32"/>
      <c r="AH701" s="30" t="e">
        <f t="shared" si="42"/>
        <v>#N/A</v>
      </c>
      <c r="AI701" s="51"/>
      <c r="AJ701" s="30" t="e">
        <f t="shared" si="41"/>
        <v>#N/A</v>
      </c>
      <c r="AK701" s="32" t="e">
        <f t="shared" si="43"/>
        <v>#N/A</v>
      </c>
    </row>
    <row r="702" spans="1:37" x14ac:dyDescent="0.3">
      <c r="A702" s="29" t="e">
        <f t="shared" si="40"/>
        <v>#N/A</v>
      </c>
      <c r="B702" s="30"/>
      <c r="C702" s="30"/>
      <c r="D702" s="31"/>
      <c r="E702" s="30"/>
      <c r="F702" s="32"/>
      <c r="G702" s="32"/>
      <c r="H702" s="32"/>
      <c r="I702" s="30"/>
      <c r="J702" s="30"/>
      <c r="K702" s="32"/>
      <c r="L702" s="31"/>
      <c r="M702" s="31"/>
      <c r="N702" s="31"/>
      <c r="O702" s="32"/>
      <c r="P702" s="32"/>
      <c r="Q702" s="32"/>
      <c r="R702" s="32"/>
      <c r="S702" s="32"/>
      <c r="T702" s="32"/>
      <c r="U702" s="32"/>
      <c r="V702" s="32"/>
      <c r="W702" s="32"/>
      <c r="X702" s="32"/>
      <c r="Y702" s="32"/>
      <c r="Z702" s="32"/>
      <c r="AA702" s="32"/>
      <c r="AB702" s="34"/>
      <c r="AC702" s="32"/>
      <c r="AD702" s="32"/>
      <c r="AE702" s="32"/>
      <c r="AF702" s="34"/>
      <c r="AG702" s="32"/>
      <c r="AH702" s="30" t="e">
        <f t="shared" si="42"/>
        <v>#N/A</v>
      </c>
      <c r="AI702" s="51"/>
      <c r="AJ702" s="30" t="e">
        <f t="shared" si="41"/>
        <v>#N/A</v>
      </c>
      <c r="AK702" s="32" t="e">
        <f t="shared" si="43"/>
        <v>#N/A</v>
      </c>
    </row>
    <row r="703" spans="1:37" x14ac:dyDescent="0.3">
      <c r="A703" s="29" t="e">
        <f t="shared" si="40"/>
        <v>#N/A</v>
      </c>
      <c r="B703" s="30"/>
      <c r="C703" s="30"/>
      <c r="D703" s="31"/>
      <c r="E703" s="30"/>
      <c r="F703" s="32"/>
      <c r="G703" s="32"/>
      <c r="H703" s="32"/>
      <c r="I703" s="30"/>
      <c r="J703" s="30"/>
      <c r="K703" s="32"/>
      <c r="L703" s="31"/>
      <c r="M703" s="31"/>
      <c r="N703" s="31"/>
      <c r="O703" s="32"/>
      <c r="P703" s="32"/>
      <c r="Q703" s="32"/>
      <c r="R703" s="32"/>
      <c r="S703" s="32"/>
      <c r="T703" s="32"/>
      <c r="U703" s="32"/>
      <c r="V703" s="32"/>
      <c r="W703" s="32"/>
      <c r="X703" s="32"/>
      <c r="Y703" s="32"/>
      <c r="Z703" s="32"/>
      <c r="AA703" s="32"/>
      <c r="AB703" s="34"/>
      <c r="AC703" s="32"/>
      <c r="AD703" s="32"/>
      <c r="AE703" s="32"/>
      <c r="AF703" s="34"/>
      <c r="AG703" s="32"/>
      <c r="AH703" s="30" t="e">
        <f t="shared" si="42"/>
        <v>#N/A</v>
      </c>
      <c r="AI703" s="51"/>
      <c r="AJ703" s="30" t="e">
        <f t="shared" si="41"/>
        <v>#N/A</v>
      </c>
      <c r="AK703" s="32" t="e">
        <f t="shared" si="43"/>
        <v>#N/A</v>
      </c>
    </row>
    <row r="704" spans="1:37" x14ac:dyDescent="0.3">
      <c r="A704" s="29" t="e">
        <f t="shared" si="40"/>
        <v>#N/A</v>
      </c>
      <c r="B704" s="30"/>
      <c r="C704" s="30"/>
      <c r="D704" s="31"/>
      <c r="E704" s="30"/>
      <c r="F704" s="32"/>
      <c r="G704" s="32"/>
      <c r="H704" s="32"/>
      <c r="I704" s="30"/>
      <c r="J704" s="30"/>
      <c r="K704" s="32"/>
      <c r="L704" s="31"/>
      <c r="M704" s="31"/>
      <c r="N704" s="31"/>
      <c r="O704" s="32"/>
      <c r="P704" s="32"/>
      <c r="Q704" s="32"/>
      <c r="R704" s="32"/>
      <c r="S704" s="32"/>
      <c r="T704" s="32"/>
      <c r="U704" s="32"/>
      <c r="V704" s="32"/>
      <c r="W704" s="32"/>
      <c r="X704" s="32"/>
      <c r="Y704" s="32"/>
      <c r="Z704" s="32"/>
      <c r="AA704" s="32"/>
      <c r="AB704" s="34"/>
      <c r="AC704" s="32"/>
      <c r="AD704" s="32"/>
      <c r="AE704" s="32"/>
      <c r="AF704" s="34"/>
      <c r="AG704" s="32"/>
      <c r="AH704" s="30" t="e">
        <f t="shared" si="42"/>
        <v>#N/A</v>
      </c>
      <c r="AI704" s="51"/>
      <c r="AJ704" s="30" t="e">
        <f t="shared" si="41"/>
        <v>#N/A</v>
      </c>
      <c r="AK704" s="32" t="e">
        <f t="shared" si="43"/>
        <v>#N/A</v>
      </c>
    </row>
    <row r="705" spans="1:37" x14ac:dyDescent="0.3">
      <c r="A705" s="29" t="e">
        <f t="shared" si="40"/>
        <v>#N/A</v>
      </c>
      <c r="B705" s="30"/>
      <c r="C705" s="30"/>
      <c r="D705" s="31"/>
      <c r="E705" s="30"/>
      <c r="F705" s="32"/>
      <c r="G705" s="32"/>
      <c r="H705" s="32"/>
      <c r="I705" s="30"/>
      <c r="J705" s="30"/>
      <c r="K705" s="32"/>
      <c r="L705" s="31"/>
      <c r="M705" s="31"/>
      <c r="N705" s="31"/>
      <c r="O705" s="32"/>
      <c r="P705" s="32"/>
      <c r="Q705" s="32"/>
      <c r="R705" s="32"/>
      <c r="S705" s="32"/>
      <c r="T705" s="32"/>
      <c r="U705" s="32"/>
      <c r="V705" s="32"/>
      <c r="W705" s="32"/>
      <c r="X705" s="32"/>
      <c r="Y705" s="32"/>
      <c r="Z705" s="32"/>
      <c r="AA705" s="32"/>
      <c r="AB705" s="34"/>
      <c r="AC705" s="32"/>
      <c r="AD705" s="32"/>
      <c r="AE705" s="32"/>
      <c r="AF705" s="34"/>
      <c r="AG705" s="32"/>
      <c r="AH705" s="30" t="e">
        <f t="shared" si="42"/>
        <v>#N/A</v>
      </c>
      <c r="AI705" s="51"/>
      <c r="AJ705" s="30" t="e">
        <f t="shared" si="41"/>
        <v>#N/A</v>
      </c>
      <c r="AK705" s="32" t="e">
        <f t="shared" si="43"/>
        <v>#N/A</v>
      </c>
    </row>
    <row r="706" spans="1:37" x14ac:dyDescent="0.3">
      <c r="A706" s="29" t="e">
        <f t="shared" si="40"/>
        <v>#N/A</v>
      </c>
      <c r="B706" s="30"/>
      <c r="C706" s="30"/>
      <c r="D706" s="31"/>
      <c r="E706" s="30"/>
      <c r="F706" s="32"/>
      <c r="G706" s="32"/>
      <c r="H706" s="32"/>
      <c r="I706" s="30"/>
      <c r="J706" s="30"/>
      <c r="K706" s="32"/>
      <c r="L706" s="31"/>
      <c r="M706" s="31"/>
      <c r="N706" s="31"/>
      <c r="O706" s="32"/>
      <c r="P706" s="32"/>
      <c r="Q706" s="32"/>
      <c r="R706" s="32"/>
      <c r="S706" s="32"/>
      <c r="T706" s="32"/>
      <c r="U706" s="32"/>
      <c r="V706" s="32"/>
      <c r="W706" s="32"/>
      <c r="X706" s="32"/>
      <c r="Y706" s="32"/>
      <c r="Z706" s="32"/>
      <c r="AA706" s="32"/>
      <c r="AB706" s="34"/>
      <c r="AC706" s="32"/>
      <c r="AD706" s="32"/>
      <c r="AE706" s="32"/>
      <c r="AF706" s="34"/>
      <c r="AG706" s="32"/>
      <c r="AH706" s="30" t="e">
        <f t="shared" si="42"/>
        <v>#N/A</v>
      </c>
      <c r="AI706" s="51"/>
      <c r="AJ706" s="30" t="e">
        <f t="shared" si="41"/>
        <v>#N/A</v>
      </c>
      <c r="AK706" s="32" t="e">
        <f t="shared" si="43"/>
        <v>#N/A</v>
      </c>
    </row>
    <row r="707" spans="1:37" x14ac:dyDescent="0.3">
      <c r="A707" s="29" t="e">
        <f t="shared" si="40"/>
        <v>#N/A</v>
      </c>
      <c r="B707" s="30"/>
      <c r="C707" s="30"/>
      <c r="D707" s="31"/>
      <c r="E707" s="30"/>
      <c r="F707" s="32"/>
      <c r="G707" s="32"/>
      <c r="H707" s="32"/>
      <c r="I707" s="30"/>
      <c r="J707" s="30"/>
      <c r="K707" s="32"/>
      <c r="L707" s="31"/>
      <c r="M707" s="31"/>
      <c r="N707" s="31"/>
      <c r="O707" s="32"/>
      <c r="P707" s="32"/>
      <c r="Q707" s="32"/>
      <c r="R707" s="32"/>
      <c r="S707" s="32"/>
      <c r="T707" s="32"/>
      <c r="U707" s="32"/>
      <c r="V707" s="32"/>
      <c r="W707" s="32"/>
      <c r="X707" s="32"/>
      <c r="Y707" s="32"/>
      <c r="Z707" s="32"/>
      <c r="AA707" s="32"/>
      <c r="AB707" s="34"/>
      <c r="AC707" s="32"/>
      <c r="AD707" s="32"/>
      <c r="AE707" s="32"/>
      <c r="AF707" s="34"/>
      <c r="AG707" s="32"/>
      <c r="AH707" s="30" t="e">
        <f t="shared" si="42"/>
        <v>#N/A</v>
      </c>
      <c r="AI707" s="51"/>
      <c r="AJ707" s="30" t="e">
        <f t="shared" si="41"/>
        <v>#N/A</v>
      </c>
      <c r="AK707" s="32" t="e">
        <f t="shared" si="43"/>
        <v>#N/A</v>
      </c>
    </row>
    <row r="708" spans="1:37" x14ac:dyDescent="0.3">
      <c r="A708" s="29" t="e">
        <f t="shared" si="40"/>
        <v>#N/A</v>
      </c>
      <c r="B708" s="30"/>
      <c r="C708" s="30"/>
      <c r="D708" s="31"/>
      <c r="E708" s="30"/>
      <c r="F708" s="32"/>
      <c r="G708" s="32"/>
      <c r="H708" s="32"/>
      <c r="I708" s="30"/>
      <c r="J708" s="30"/>
      <c r="K708" s="32"/>
      <c r="L708" s="31"/>
      <c r="M708" s="31"/>
      <c r="N708" s="31"/>
      <c r="O708" s="32"/>
      <c r="P708" s="32"/>
      <c r="Q708" s="32"/>
      <c r="R708" s="32"/>
      <c r="S708" s="32"/>
      <c r="T708" s="32"/>
      <c r="U708" s="32"/>
      <c r="V708" s="32"/>
      <c r="W708" s="32"/>
      <c r="X708" s="32"/>
      <c r="Y708" s="32"/>
      <c r="Z708" s="32"/>
      <c r="AA708" s="32"/>
      <c r="AB708" s="34"/>
      <c r="AC708" s="32"/>
      <c r="AD708" s="32"/>
      <c r="AE708" s="32"/>
      <c r="AF708" s="34"/>
      <c r="AG708" s="32"/>
      <c r="AH708" s="30" t="e">
        <f t="shared" si="42"/>
        <v>#N/A</v>
      </c>
      <c r="AI708" s="51"/>
      <c r="AJ708" s="30" t="e">
        <f t="shared" si="41"/>
        <v>#N/A</v>
      </c>
      <c r="AK708" s="32" t="e">
        <f t="shared" si="43"/>
        <v>#N/A</v>
      </c>
    </row>
    <row r="709" spans="1:37" x14ac:dyDescent="0.3">
      <c r="A709" s="29" t="e">
        <f t="shared" si="40"/>
        <v>#N/A</v>
      </c>
      <c r="B709" s="30"/>
      <c r="C709" s="30"/>
      <c r="D709" s="31"/>
      <c r="E709" s="30"/>
      <c r="F709" s="32"/>
      <c r="G709" s="32"/>
      <c r="H709" s="32"/>
      <c r="I709" s="30"/>
      <c r="J709" s="30"/>
      <c r="K709" s="32"/>
      <c r="L709" s="31"/>
      <c r="M709" s="31"/>
      <c r="N709" s="31"/>
      <c r="O709" s="32"/>
      <c r="P709" s="32"/>
      <c r="Q709" s="32"/>
      <c r="R709" s="32"/>
      <c r="S709" s="32"/>
      <c r="T709" s="32"/>
      <c r="U709" s="32"/>
      <c r="V709" s="32"/>
      <c r="W709" s="32"/>
      <c r="X709" s="32"/>
      <c r="Y709" s="32"/>
      <c r="Z709" s="32"/>
      <c r="AA709" s="32"/>
      <c r="AB709" s="34"/>
      <c r="AC709" s="32"/>
      <c r="AD709" s="32"/>
      <c r="AE709" s="32"/>
      <c r="AF709" s="34"/>
      <c r="AG709" s="32"/>
      <c r="AH709" s="30" t="e">
        <f t="shared" si="42"/>
        <v>#N/A</v>
      </c>
      <c r="AI709" s="51"/>
      <c r="AJ709" s="30" t="e">
        <f t="shared" si="41"/>
        <v>#N/A</v>
      </c>
      <c r="AK709" s="32" t="e">
        <f t="shared" si="43"/>
        <v>#N/A</v>
      </c>
    </row>
    <row r="710" spans="1:37" x14ac:dyDescent="0.3">
      <c r="A710" s="29" t="e">
        <f t="shared" ref="A710:A773" si="44">IF(COUNTA(B710:AG710)&gt;0,"x",NA())</f>
        <v>#N/A</v>
      </c>
      <c r="B710" s="30"/>
      <c r="C710" s="30"/>
      <c r="D710" s="31"/>
      <c r="E710" s="30"/>
      <c r="F710" s="32"/>
      <c r="G710" s="32"/>
      <c r="H710" s="32"/>
      <c r="I710" s="30"/>
      <c r="J710" s="30"/>
      <c r="K710" s="32"/>
      <c r="L710" s="31"/>
      <c r="M710" s="31"/>
      <c r="N710" s="31"/>
      <c r="O710" s="32"/>
      <c r="P710" s="32"/>
      <c r="Q710" s="32"/>
      <c r="R710" s="32"/>
      <c r="S710" s="32"/>
      <c r="T710" s="32"/>
      <c r="U710" s="32"/>
      <c r="V710" s="32"/>
      <c r="W710" s="32"/>
      <c r="X710" s="32"/>
      <c r="Y710" s="32"/>
      <c r="Z710" s="32"/>
      <c r="AA710" s="32"/>
      <c r="AB710" s="34"/>
      <c r="AC710" s="32"/>
      <c r="AD710" s="32"/>
      <c r="AE710" s="32"/>
      <c r="AF710" s="34"/>
      <c r="AG710" s="32"/>
      <c r="AH710" s="30" t="e">
        <f t="shared" si="42"/>
        <v>#N/A</v>
      </c>
      <c r="AI710" s="51"/>
      <c r="AJ710" s="30" t="e">
        <f t="shared" ref="AJ710:AJ773" si="45">IF(ISBLANK(C710),NA(),"FIELD MUST BE COMPLETED BY HEALTH DEPT.")</f>
        <v>#N/A</v>
      </c>
      <c r="AK710" s="32" t="e">
        <f t="shared" si="43"/>
        <v>#N/A</v>
      </c>
    </row>
    <row r="711" spans="1:37" x14ac:dyDescent="0.3">
      <c r="A711" s="29" t="e">
        <f t="shared" si="44"/>
        <v>#N/A</v>
      </c>
      <c r="B711" s="30"/>
      <c r="C711" s="30"/>
      <c r="D711" s="31"/>
      <c r="E711" s="30"/>
      <c r="F711" s="32"/>
      <c r="G711" s="32"/>
      <c r="H711" s="32"/>
      <c r="I711" s="30"/>
      <c r="J711" s="30"/>
      <c r="K711" s="32"/>
      <c r="L711" s="31"/>
      <c r="M711" s="31"/>
      <c r="N711" s="31"/>
      <c r="O711" s="32"/>
      <c r="P711" s="32"/>
      <c r="Q711" s="32"/>
      <c r="R711" s="32"/>
      <c r="S711" s="32"/>
      <c r="T711" s="32"/>
      <c r="U711" s="32"/>
      <c r="V711" s="32"/>
      <c r="W711" s="32"/>
      <c r="X711" s="32"/>
      <c r="Y711" s="32"/>
      <c r="Z711" s="32"/>
      <c r="AA711" s="32"/>
      <c r="AB711" s="34"/>
      <c r="AC711" s="32"/>
      <c r="AD711" s="32"/>
      <c r="AE711" s="32"/>
      <c r="AF711" s="34"/>
      <c r="AG711" s="32"/>
      <c r="AH711" s="30" t="e">
        <f t="shared" ref="AH711:AH774" si="46">IF(ISBLANK(C711),NA(),"FIELD MUST BE COMPLETED BY HEALTH DEPT.")</f>
        <v>#N/A</v>
      </c>
      <c r="AI711" s="51"/>
      <c r="AJ711" s="30" t="e">
        <f t="shared" si="45"/>
        <v>#N/A</v>
      </c>
      <c r="AK711" s="32" t="e">
        <f t="shared" ref="AK711:AK774" si="47">IF(AND(ISBLANK(V711),ISBLANK(W711)),NA(),_xlfn.TEXTJOIN(";",TRUE,V711:W711))</f>
        <v>#N/A</v>
      </c>
    </row>
    <row r="712" spans="1:37" x14ac:dyDescent="0.3">
      <c r="A712" s="29" t="e">
        <f t="shared" si="44"/>
        <v>#N/A</v>
      </c>
      <c r="B712" s="30"/>
      <c r="C712" s="30"/>
      <c r="D712" s="31"/>
      <c r="E712" s="30"/>
      <c r="F712" s="32"/>
      <c r="G712" s="32"/>
      <c r="H712" s="32"/>
      <c r="I712" s="30"/>
      <c r="J712" s="30"/>
      <c r="K712" s="32"/>
      <c r="L712" s="31"/>
      <c r="M712" s="31"/>
      <c r="N712" s="31"/>
      <c r="O712" s="32"/>
      <c r="P712" s="32"/>
      <c r="Q712" s="32"/>
      <c r="R712" s="32"/>
      <c r="S712" s="32"/>
      <c r="T712" s="32"/>
      <c r="U712" s="32"/>
      <c r="V712" s="32"/>
      <c r="W712" s="32"/>
      <c r="X712" s="32"/>
      <c r="Y712" s="32"/>
      <c r="Z712" s="32"/>
      <c r="AA712" s="32"/>
      <c r="AB712" s="34"/>
      <c r="AC712" s="32"/>
      <c r="AD712" s="32"/>
      <c r="AE712" s="32"/>
      <c r="AF712" s="34"/>
      <c r="AG712" s="32"/>
      <c r="AH712" s="30" t="e">
        <f t="shared" si="46"/>
        <v>#N/A</v>
      </c>
      <c r="AI712" s="51"/>
      <c r="AJ712" s="30" t="e">
        <f t="shared" si="45"/>
        <v>#N/A</v>
      </c>
      <c r="AK712" s="32" t="e">
        <f t="shared" si="47"/>
        <v>#N/A</v>
      </c>
    </row>
    <row r="713" spans="1:37" x14ac:dyDescent="0.3">
      <c r="A713" s="29" t="e">
        <f t="shared" si="44"/>
        <v>#N/A</v>
      </c>
      <c r="B713" s="30"/>
      <c r="C713" s="30"/>
      <c r="D713" s="31"/>
      <c r="E713" s="30"/>
      <c r="F713" s="32"/>
      <c r="G713" s="32"/>
      <c r="H713" s="32"/>
      <c r="I713" s="30"/>
      <c r="J713" s="30"/>
      <c r="K713" s="32"/>
      <c r="L713" s="31"/>
      <c r="M713" s="31"/>
      <c r="N713" s="31"/>
      <c r="O713" s="32"/>
      <c r="P713" s="32"/>
      <c r="Q713" s="32"/>
      <c r="R713" s="32"/>
      <c r="S713" s="32"/>
      <c r="T713" s="32"/>
      <c r="U713" s="32"/>
      <c r="V713" s="32"/>
      <c r="W713" s="32"/>
      <c r="X713" s="32"/>
      <c r="Y713" s="32"/>
      <c r="Z713" s="32"/>
      <c r="AA713" s="32"/>
      <c r="AB713" s="34"/>
      <c r="AC713" s="32"/>
      <c r="AD713" s="32"/>
      <c r="AE713" s="32"/>
      <c r="AF713" s="34"/>
      <c r="AG713" s="32"/>
      <c r="AH713" s="30" t="e">
        <f t="shared" si="46"/>
        <v>#N/A</v>
      </c>
      <c r="AI713" s="51"/>
      <c r="AJ713" s="30" t="e">
        <f t="shared" si="45"/>
        <v>#N/A</v>
      </c>
      <c r="AK713" s="32" t="e">
        <f t="shared" si="47"/>
        <v>#N/A</v>
      </c>
    </row>
    <row r="714" spans="1:37" x14ac:dyDescent="0.3">
      <c r="A714" s="29" t="e">
        <f t="shared" si="44"/>
        <v>#N/A</v>
      </c>
      <c r="B714" s="30"/>
      <c r="C714" s="30"/>
      <c r="D714" s="31"/>
      <c r="E714" s="30"/>
      <c r="F714" s="32"/>
      <c r="G714" s="32"/>
      <c r="H714" s="32"/>
      <c r="I714" s="30"/>
      <c r="J714" s="30"/>
      <c r="K714" s="32"/>
      <c r="L714" s="31"/>
      <c r="M714" s="31"/>
      <c r="N714" s="31"/>
      <c r="O714" s="32"/>
      <c r="P714" s="32"/>
      <c r="Q714" s="32"/>
      <c r="R714" s="32"/>
      <c r="S714" s="32"/>
      <c r="T714" s="32"/>
      <c r="U714" s="32"/>
      <c r="V714" s="32"/>
      <c r="W714" s="32"/>
      <c r="X714" s="32"/>
      <c r="Y714" s="32"/>
      <c r="Z714" s="32"/>
      <c r="AA714" s="32"/>
      <c r="AB714" s="34"/>
      <c r="AC714" s="32"/>
      <c r="AD714" s="32"/>
      <c r="AE714" s="32"/>
      <c r="AF714" s="34"/>
      <c r="AG714" s="32"/>
      <c r="AH714" s="30" t="e">
        <f t="shared" si="46"/>
        <v>#N/A</v>
      </c>
      <c r="AI714" s="51"/>
      <c r="AJ714" s="30" t="e">
        <f t="shared" si="45"/>
        <v>#N/A</v>
      </c>
      <c r="AK714" s="32" t="e">
        <f t="shared" si="47"/>
        <v>#N/A</v>
      </c>
    </row>
    <row r="715" spans="1:37" x14ac:dyDescent="0.3">
      <c r="A715" s="29" t="e">
        <f t="shared" si="44"/>
        <v>#N/A</v>
      </c>
      <c r="B715" s="30"/>
      <c r="C715" s="30"/>
      <c r="D715" s="31"/>
      <c r="E715" s="30"/>
      <c r="F715" s="32"/>
      <c r="G715" s="32"/>
      <c r="H715" s="32"/>
      <c r="I715" s="30"/>
      <c r="J715" s="30"/>
      <c r="K715" s="32"/>
      <c r="L715" s="31"/>
      <c r="M715" s="31"/>
      <c r="N715" s="31"/>
      <c r="O715" s="32"/>
      <c r="P715" s="32"/>
      <c r="Q715" s="32"/>
      <c r="R715" s="32"/>
      <c r="S715" s="32"/>
      <c r="T715" s="32"/>
      <c r="U715" s="32"/>
      <c r="V715" s="32"/>
      <c r="W715" s="32"/>
      <c r="X715" s="32"/>
      <c r="Y715" s="32"/>
      <c r="Z715" s="32"/>
      <c r="AA715" s="32"/>
      <c r="AB715" s="34"/>
      <c r="AC715" s="32"/>
      <c r="AD715" s="32"/>
      <c r="AE715" s="32"/>
      <c r="AF715" s="34"/>
      <c r="AG715" s="32"/>
      <c r="AH715" s="30" t="e">
        <f t="shared" si="46"/>
        <v>#N/A</v>
      </c>
      <c r="AI715" s="51"/>
      <c r="AJ715" s="30" t="e">
        <f t="shared" si="45"/>
        <v>#N/A</v>
      </c>
      <c r="AK715" s="32" t="e">
        <f t="shared" si="47"/>
        <v>#N/A</v>
      </c>
    </row>
    <row r="716" spans="1:37" x14ac:dyDescent="0.3">
      <c r="A716" s="29" t="e">
        <f t="shared" si="44"/>
        <v>#N/A</v>
      </c>
      <c r="B716" s="30"/>
      <c r="C716" s="30"/>
      <c r="D716" s="31"/>
      <c r="E716" s="30"/>
      <c r="F716" s="32"/>
      <c r="G716" s="32"/>
      <c r="H716" s="32"/>
      <c r="I716" s="30"/>
      <c r="J716" s="30"/>
      <c r="K716" s="32"/>
      <c r="L716" s="31"/>
      <c r="M716" s="31"/>
      <c r="N716" s="31"/>
      <c r="O716" s="32"/>
      <c r="P716" s="32"/>
      <c r="Q716" s="32"/>
      <c r="R716" s="32"/>
      <c r="S716" s="32"/>
      <c r="T716" s="32"/>
      <c r="U716" s="32"/>
      <c r="V716" s="32"/>
      <c r="W716" s="32"/>
      <c r="X716" s="32"/>
      <c r="Y716" s="32"/>
      <c r="Z716" s="32"/>
      <c r="AA716" s="32"/>
      <c r="AB716" s="34"/>
      <c r="AC716" s="32"/>
      <c r="AD716" s="32"/>
      <c r="AE716" s="32"/>
      <c r="AF716" s="34"/>
      <c r="AG716" s="32"/>
      <c r="AH716" s="30" t="e">
        <f t="shared" si="46"/>
        <v>#N/A</v>
      </c>
      <c r="AI716" s="51"/>
      <c r="AJ716" s="30" t="e">
        <f t="shared" si="45"/>
        <v>#N/A</v>
      </c>
      <c r="AK716" s="32" t="e">
        <f t="shared" si="47"/>
        <v>#N/A</v>
      </c>
    </row>
    <row r="717" spans="1:37" x14ac:dyDescent="0.3">
      <c r="A717" s="29" t="e">
        <f t="shared" si="44"/>
        <v>#N/A</v>
      </c>
      <c r="B717" s="30"/>
      <c r="C717" s="30"/>
      <c r="D717" s="31"/>
      <c r="E717" s="30"/>
      <c r="F717" s="32"/>
      <c r="G717" s="32"/>
      <c r="H717" s="32"/>
      <c r="I717" s="30"/>
      <c r="J717" s="30"/>
      <c r="K717" s="32"/>
      <c r="L717" s="31"/>
      <c r="M717" s="31"/>
      <c r="N717" s="31"/>
      <c r="O717" s="32"/>
      <c r="P717" s="32"/>
      <c r="Q717" s="32"/>
      <c r="R717" s="32"/>
      <c r="S717" s="32"/>
      <c r="T717" s="32"/>
      <c r="U717" s="32"/>
      <c r="V717" s="32"/>
      <c r="W717" s="32"/>
      <c r="X717" s="32"/>
      <c r="Y717" s="32"/>
      <c r="Z717" s="32"/>
      <c r="AA717" s="32"/>
      <c r="AB717" s="34"/>
      <c r="AC717" s="32"/>
      <c r="AD717" s="32"/>
      <c r="AE717" s="32"/>
      <c r="AF717" s="34"/>
      <c r="AG717" s="32"/>
      <c r="AH717" s="30" t="e">
        <f t="shared" si="46"/>
        <v>#N/A</v>
      </c>
      <c r="AI717" s="51"/>
      <c r="AJ717" s="30" t="e">
        <f t="shared" si="45"/>
        <v>#N/A</v>
      </c>
      <c r="AK717" s="32" t="e">
        <f t="shared" si="47"/>
        <v>#N/A</v>
      </c>
    </row>
    <row r="718" spans="1:37" x14ac:dyDescent="0.3">
      <c r="A718" s="29" t="e">
        <f t="shared" si="44"/>
        <v>#N/A</v>
      </c>
      <c r="B718" s="30"/>
      <c r="C718" s="30"/>
      <c r="D718" s="31"/>
      <c r="E718" s="30"/>
      <c r="F718" s="32"/>
      <c r="G718" s="32"/>
      <c r="H718" s="32"/>
      <c r="I718" s="30"/>
      <c r="J718" s="30"/>
      <c r="K718" s="32"/>
      <c r="L718" s="31"/>
      <c r="M718" s="31"/>
      <c r="N718" s="31"/>
      <c r="O718" s="32"/>
      <c r="P718" s="32"/>
      <c r="Q718" s="32"/>
      <c r="R718" s="32"/>
      <c r="S718" s="32"/>
      <c r="T718" s="32"/>
      <c r="U718" s="32"/>
      <c r="V718" s="32"/>
      <c r="W718" s="32"/>
      <c r="X718" s="32"/>
      <c r="Y718" s="32"/>
      <c r="Z718" s="32"/>
      <c r="AA718" s="32"/>
      <c r="AB718" s="34"/>
      <c r="AC718" s="32"/>
      <c r="AD718" s="32"/>
      <c r="AE718" s="32"/>
      <c r="AF718" s="34"/>
      <c r="AG718" s="32"/>
      <c r="AH718" s="30" t="e">
        <f t="shared" si="46"/>
        <v>#N/A</v>
      </c>
      <c r="AI718" s="51"/>
      <c r="AJ718" s="30" t="e">
        <f t="shared" si="45"/>
        <v>#N/A</v>
      </c>
      <c r="AK718" s="32" t="e">
        <f t="shared" si="47"/>
        <v>#N/A</v>
      </c>
    </row>
    <row r="719" spans="1:37" x14ac:dyDescent="0.3">
      <c r="A719" s="29" t="e">
        <f t="shared" si="44"/>
        <v>#N/A</v>
      </c>
      <c r="B719" s="30"/>
      <c r="C719" s="30"/>
      <c r="D719" s="31"/>
      <c r="E719" s="30"/>
      <c r="F719" s="32"/>
      <c r="G719" s="32"/>
      <c r="H719" s="32"/>
      <c r="I719" s="30"/>
      <c r="J719" s="30"/>
      <c r="K719" s="32"/>
      <c r="L719" s="31"/>
      <c r="M719" s="31"/>
      <c r="N719" s="31"/>
      <c r="O719" s="32"/>
      <c r="P719" s="32"/>
      <c r="Q719" s="32"/>
      <c r="R719" s="32"/>
      <c r="S719" s="32"/>
      <c r="T719" s="32"/>
      <c r="U719" s="32"/>
      <c r="V719" s="32"/>
      <c r="W719" s="32"/>
      <c r="X719" s="32"/>
      <c r="Y719" s="32"/>
      <c r="Z719" s="32"/>
      <c r="AA719" s="32"/>
      <c r="AB719" s="34"/>
      <c r="AC719" s="32"/>
      <c r="AD719" s="32"/>
      <c r="AE719" s="32"/>
      <c r="AF719" s="34"/>
      <c r="AG719" s="32"/>
      <c r="AH719" s="30" t="e">
        <f t="shared" si="46"/>
        <v>#N/A</v>
      </c>
      <c r="AI719" s="51"/>
      <c r="AJ719" s="30" t="e">
        <f t="shared" si="45"/>
        <v>#N/A</v>
      </c>
      <c r="AK719" s="32" t="e">
        <f t="shared" si="47"/>
        <v>#N/A</v>
      </c>
    </row>
    <row r="720" spans="1:37" x14ac:dyDescent="0.3">
      <c r="A720" s="29" t="e">
        <f t="shared" si="44"/>
        <v>#N/A</v>
      </c>
      <c r="B720" s="30"/>
      <c r="C720" s="30"/>
      <c r="D720" s="31"/>
      <c r="E720" s="30"/>
      <c r="F720" s="32"/>
      <c r="G720" s="32"/>
      <c r="H720" s="32"/>
      <c r="I720" s="30"/>
      <c r="J720" s="30"/>
      <c r="K720" s="32"/>
      <c r="L720" s="31"/>
      <c r="M720" s="31"/>
      <c r="N720" s="31"/>
      <c r="O720" s="32"/>
      <c r="P720" s="32"/>
      <c r="Q720" s="32"/>
      <c r="R720" s="32"/>
      <c r="S720" s="32"/>
      <c r="T720" s="32"/>
      <c r="U720" s="32"/>
      <c r="V720" s="32"/>
      <c r="W720" s="32"/>
      <c r="X720" s="32"/>
      <c r="Y720" s="32"/>
      <c r="Z720" s="32"/>
      <c r="AA720" s="32"/>
      <c r="AB720" s="34"/>
      <c r="AC720" s="32"/>
      <c r="AD720" s="32"/>
      <c r="AE720" s="32"/>
      <c r="AF720" s="34"/>
      <c r="AG720" s="32"/>
      <c r="AH720" s="30" t="e">
        <f t="shared" si="46"/>
        <v>#N/A</v>
      </c>
      <c r="AI720" s="51"/>
      <c r="AJ720" s="30" t="e">
        <f t="shared" si="45"/>
        <v>#N/A</v>
      </c>
      <c r="AK720" s="32" t="e">
        <f t="shared" si="47"/>
        <v>#N/A</v>
      </c>
    </row>
    <row r="721" spans="1:37" x14ac:dyDescent="0.3">
      <c r="A721" s="29" t="e">
        <f t="shared" si="44"/>
        <v>#N/A</v>
      </c>
      <c r="B721" s="30"/>
      <c r="C721" s="30"/>
      <c r="D721" s="31"/>
      <c r="E721" s="30"/>
      <c r="F721" s="32"/>
      <c r="G721" s="32"/>
      <c r="H721" s="32"/>
      <c r="I721" s="30"/>
      <c r="J721" s="30"/>
      <c r="K721" s="32"/>
      <c r="L721" s="31"/>
      <c r="M721" s="31"/>
      <c r="N721" s="31"/>
      <c r="O721" s="32"/>
      <c r="P721" s="32"/>
      <c r="Q721" s="32"/>
      <c r="R721" s="32"/>
      <c r="S721" s="32"/>
      <c r="T721" s="32"/>
      <c r="U721" s="32"/>
      <c r="V721" s="32"/>
      <c r="W721" s="32"/>
      <c r="X721" s="32"/>
      <c r="Y721" s="32"/>
      <c r="Z721" s="32"/>
      <c r="AA721" s="32"/>
      <c r="AB721" s="34"/>
      <c r="AC721" s="32"/>
      <c r="AD721" s="32"/>
      <c r="AE721" s="32"/>
      <c r="AF721" s="34"/>
      <c r="AG721" s="32"/>
      <c r="AH721" s="30" t="e">
        <f t="shared" si="46"/>
        <v>#N/A</v>
      </c>
      <c r="AI721" s="51"/>
      <c r="AJ721" s="30" t="e">
        <f t="shared" si="45"/>
        <v>#N/A</v>
      </c>
      <c r="AK721" s="32" t="e">
        <f t="shared" si="47"/>
        <v>#N/A</v>
      </c>
    </row>
    <row r="722" spans="1:37" x14ac:dyDescent="0.3">
      <c r="A722" s="29" t="e">
        <f t="shared" si="44"/>
        <v>#N/A</v>
      </c>
      <c r="B722" s="30"/>
      <c r="C722" s="30"/>
      <c r="D722" s="31"/>
      <c r="E722" s="30"/>
      <c r="F722" s="32"/>
      <c r="G722" s="32"/>
      <c r="H722" s="32"/>
      <c r="I722" s="30"/>
      <c r="J722" s="30"/>
      <c r="K722" s="32"/>
      <c r="L722" s="31"/>
      <c r="M722" s="31"/>
      <c r="N722" s="31"/>
      <c r="O722" s="32"/>
      <c r="P722" s="32"/>
      <c r="Q722" s="32"/>
      <c r="R722" s="32"/>
      <c r="S722" s="32"/>
      <c r="T722" s="32"/>
      <c r="U722" s="32"/>
      <c r="V722" s="32"/>
      <c r="W722" s="32"/>
      <c r="X722" s="32"/>
      <c r="Y722" s="32"/>
      <c r="Z722" s="32"/>
      <c r="AA722" s="32"/>
      <c r="AB722" s="34"/>
      <c r="AC722" s="32"/>
      <c r="AD722" s="32"/>
      <c r="AE722" s="32"/>
      <c r="AF722" s="34"/>
      <c r="AG722" s="32"/>
      <c r="AH722" s="30" t="e">
        <f t="shared" si="46"/>
        <v>#N/A</v>
      </c>
      <c r="AI722" s="51"/>
      <c r="AJ722" s="30" t="e">
        <f t="shared" si="45"/>
        <v>#N/A</v>
      </c>
      <c r="AK722" s="32" t="e">
        <f t="shared" si="47"/>
        <v>#N/A</v>
      </c>
    </row>
    <row r="723" spans="1:37" x14ac:dyDescent="0.3">
      <c r="A723" s="29" t="e">
        <f t="shared" si="44"/>
        <v>#N/A</v>
      </c>
      <c r="B723" s="30"/>
      <c r="C723" s="30"/>
      <c r="D723" s="31"/>
      <c r="E723" s="30"/>
      <c r="F723" s="32"/>
      <c r="G723" s="32"/>
      <c r="H723" s="32"/>
      <c r="I723" s="30"/>
      <c r="J723" s="30"/>
      <c r="K723" s="32"/>
      <c r="L723" s="31"/>
      <c r="M723" s="31"/>
      <c r="N723" s="31"/>
      <c r="O723" s="32"/>
      <c r="P723" s="32"/>
      <c r="Q723" s="32"/>
      <c r="R723" s="32"/>
      <c r="S723" s="32"/>
      <c r="T723" s="32"/>
      <c r="U723" s="32"/>
      <c r="V723" s="32"/>
      <c r="W723" s="32"/>
      <c r="X723" s="32"/>
      <c r="Y723" s="32"/>
      <c r="Z723" s="32"/>
      <c r="AA723" s="32"/>
      <c r="AB723" s="34"/>
      <c r="AC723" s="32"/>
      <c r="AD723" s="32"/>
      <c r="AE723" s="32"/>
      <c r="AF723" s="34"/>
      <c r="AG723" s="32"/>
      <c r="AH723" s="30" t="e">
        <f t="shared" si="46"/>
        <v>#N/A</v>
      </c>
      <c r="AI723" s="51"/>
      <c r="AJ723" s="30" t="e">
        <f t="shared" si="45"/>
        <v>#N/A</v>
      </c>
      <c r="AK723" s="32" t="e">
        <f t="shared" si="47"/>
        <v>#N/A</v>
      </c>
    </row>
    <row r="724" spans="1:37" x14ac:dyDescent="0.3">
      <c r="A724" s="29" t="e">
        <f t="shared" si="44"/>
        <v>#N/A</v>
      </c>
      <c r="B724" s="30"/>
      <c r="C724" s="30"/>
      <c r="D724" s="31"/>
      <c r="E724" s="30"/>
      <c r="F724" s="32"/>
      <c r="G724" s="32"/>
      <c r="H724" s="32"/>
      <c r="I724" s="30"/>
      <c r="J724" s="30"/>
      <c r="K724" s="32"/>
      <c r="L724" s="31"/>
      <c r="M724" s="31"/>
      <c r="N724" s="31"/>
      <c r="O724" s="32"/>
      <c r="P724" s="32"/>
      <c r="Q724" s="32"/>
      <c r="R724" s="32"/>
      <c r="S724" s="32"/>
      <c r="T724" s="32"/>
      <c r="U724" s="32"/>
      <c r="V724" s="32"/>
      <c r="W724" s="32"/>
      <c r="X724" s="32"/>
      <c r="Y724" s="32"/>
      <c r="Z724" s="32"/>
      <c r="AA724" s="32"/>
      <c r="AB724" s="34"/>
      <c r="AC724" s="32"/>
      <c r="AD724" s="32"/>
      <c r="AE724" s="32"/>
      <c r="AF724" s="34"/>
      <c r="AG724" s="32"/>
      <c r="AH724" s="30" t="e">
        <f t="shared" si="46"/>
        <v>#N/A</v>
      </c>
      <c r="AI724" s="51"/>
      <c r="AJ724" s="30" t="e">
        <f t="shared" si="45"/>
        <v>#N/A</v>
      </c>
      <c r="AK724" s="32" t="e">
        <f t="shared" si="47"/>
        <v>#N/A</v>
      </c>
    </row>
    <row r="725" spans="1:37" x14ac:dyDescent="0.3">
      <c r="A725" s="29" t="e">
        <f t="shared" si="44"/>
        <v>#N/A</v>
      </c>
      <c r="B725" s="30"/>
      <c r="C725" s="30"/>
      <c r="D725" s="31"/>
      <c r="E725" s="30"/>
      <c r="F725" s="32"/>
      <c r="G725" s="32"/>
      <c r="H725" s="32"/>
      <c r="I725" s="30"/>
      <c r="J725" s="30"/>
      <c r="K725" s="32"/>
      <c r="L725" s="31"/>
      <c r="M725" s="31"/>
      <c r="N725" s="31"/>
      <c r="O725" s="32"/>
      <c r="P725" s="32"/>
      <c r="Q725" s="32"/>
      <c r="R725" s="32"/>
      <c r="S725" s="32"/>
      <c r="T725" s="32"/>
      <c r="U725" s="32"/>
      <c r="V725" s="32"/>
      <c r="W725" s="32"/>
      <c r="X725" s="32"/>
      <c r="Y725" s="32"/>
      <c r="Z725" s="32"/>
      <c r="AA725" s="32"/>
      <c r="AB725" s="34"/>
      <c r="AC725" s="32"/>
      <c r="AD725" s="32"/>
      <c r="AE725" s="32"/>
      <c r="AF725" s="34"/>
      <c r="AG725" s="32"/>
      <c r="AH725" s="30" t="e">
        <f t="shared" si="46"/>
        <v>#N/A</v>
      </c>
      <c r="AI725" s="51"/>
      <c r="AJ725" s="30" t="e">
        <f t="shared" si="45"/>
        <v>#N/A</v>
      </c>
      <c r="AK725" s="32" t="e">
        <f t="shared" si="47"/>
        <v>#N/A</v>
      </c>
    </row>
    <row r="726" spans="1:37" x14ac:dyDescent="0.3">
      <c r="A726" s="29" t="e">
        <f t="shared" si="44"/>
        <v>#N/A</v>
      </c>
      <c r="B726" s="30"/>
      <c r="C726" s="30"/>
      <c r="D726" s="31"/>
      <c r="E726" s="30"/>
      <c r="F726" s="32"/>
      <c r="G726" s="32"/>
      <c r="H726" s="32"/>
      <c r="I726" s="30"/>
      <c r="J726" s="30"/>
      <c r="K726" s="32"/>
      <c r="L726" s="31"/>
      <c r="M726" s="31"/>
      <c r="N726" s="31"/>
      <c r="O726" s="32"/>
      <c r="P726" s="32"/>
      <c r="Q726" s="32"/>
      <c r="R726" s="32"/>
      <c r="S726" s="32"/>
      <c r="T726" s="32"/>
      <c r="U726" s="32"/>
      <c r="V726" s="32"/>
      <c r="W726" s="32"/>
      <c r="X726" s="32"/>
      <c r="Y726" s="32"/>
      <c r="Z726" s="32"/>
      <c r="AA726" s="32"/>
      <c r="AB726" s="34"/>
      <c r="AC726" s="32"/>
      <c r="AD726" s="32"/>
      <c r="AE726" s="32"/>
      <c r="AF726" s="34"/>
      <c r="AG726" s="32"/>
      <c r="AH726" s="30" t="e">
        <f t="shared" si="46"/>
        <v>#N/A</v>
      </c>
      <c r="AI726" s="51"/>
      <c r="AJ726" s="30" t="e">
        <f t="shared" si="45"/>
        <v>#N/A</v>
      </c>
      <c r="AK726" s="32" t="e">
        <f t="shared" si="47"/>
        <v>#N/A</v>
      </c>
    </row>
    <row r="727" spans="1:37" x14ac:dyDescent="0.3">
      <c r="A727" s="29" t="e">
        <f t="shared" si="44"/>
        <v>#N/A</v>
      </c>
      <c r="B727" s="30"/>
      <c r="C727" s="30"/>
      <c r="D727" s="31"/>
      <c r="E727" s="30"/>
      <c r="F727" s="32"/>
      <c r="G727" s="32"/>
      <c r="H727" s="32"/>
      <c r="I727" s="30"/>
      <c r="J727" s="30"/>
      <c r="K727" s="32"/>
      <c r="L727" s="31"/>
      <c r="M727" s="31"/>
      <c r="N727" s="31"/>
      <c r="O727" s="32"/>
      <c r="P727" s="32"/>
      <c r="Q727" s="32"/>
      <c r="R727" s="32"/>
      <c r="S727" s="32"/>
      <c r="T727" s="32"/>
      <c r="U727" s="32"/>
      <c r="V727" s="32"/>
      <c r="W727" s="32"/>
      <c r="X727" s="32"/>
      <c r="Y727" s="32"/>
      <c r="Z727" s="32"/>
      <c r="AA727" s="32"/>
      <c r="AB727" s="34"/>
      <c r="AC727" s="32"/>
      <c r="AD727" s="32"/>
      <c r="AE727" s="32"/>
      <c r="AF727" s="34"/>
      <c r="AG727" s="32"/>
      <c r="AH727" s="30" t="e">
        <f t="shared" si="46"/>
        <v>#N/A</v>
      </c>
      <c r="AI727" s="51"/>
      <c r="AJ727" s="30" t="e">
        <f t="shared" si="45"/>
        <v>#N/A</v>
      </c>
      <c r="AK727" s="32" t="e">
        <f t="shared" si="47"/>
        <v>#N/A</v>
      </c>
    </row>
    <row r="728" spans="1:37" x14ac:dyDescent="0.3">
      <c r="A728" s="29" t="e">
        <f t="shared" si="44"/>
        <v>#N/A</v>
      </c>
      <c r="B728" s="30"/>
      <c r="C728" s="30"/>
      <c r="D728" s="31"/>
      <c r="E728" s="30"/>
      <c r="F728" s="32"/>
      <c r="G728" s="32"/>
      <c r="H728" s="32"/>
      <c r="I728" s="30"/>
      <c r="J728" s="30"/>
      <c r="K728" s="32"/>
      <c r="L728" s="31"/>
      <c r="M728" s="31"/>
      <c r="N728" s="31"/>
      <c r="O728" s="32"/>
      <c r="P728" s="32"/>
      <c r="Q728" s="32"/>
      <c r="R728" s="32"/>
      <c r="S728" s="32"/>
      <c r="T728" s="32"/>
      <c r="U728" s="32"/>
      <c r="V728" s="32"/>
      <c r="W728" s="32"/>
      <c r="X728" s="32"/>
      <c r="Y728" s="32"/>
      <c r="Z728" s="32"/>
      <c r="AA728" s="32"/>
      <c r="AB728" s="34"/>
      <c r="AC728" s="32"/>
      <c r="AD728" s="32"/>
      <c r="AE728" s="32"/>
      <c r="AF728" s="34"/>
      <c r="AG728" s="32"/>
      <c r="AH728" s="30" t="e">
        <f t="shared" si="46"/>
        <v>#N/A</v>
      </c>
      <c r="AI728" s="51"/>
      <c r="AJ728" s="30" t="e">
        <f t="shared" si="45"/>
        <v>#N/A</v>
      </c>
      <c r="AK728" s="32" t="e">
        <f t="shared" si="47"/>
        <v>#N/A</v>
      </c>
    </row>
    <row r="729" spans="1:37" x14ac:dyDescent="0.3">
      <c r="A729" s="29" t="e">
        <f t="shared" si="44"/>
        <v>#N/A</v>
      </c>
      <c r="B729" s="30"/>
      <c r="C729" s="30"/>
      <c r="D729" s="31"/>
      <c r="E729" s="30"/>
      <c r="F729" s="32"/>
      <c r="G729" s="32"/>
      <c r="H729" s="32"/>
      <c r="I729" s="30"/>
      <c r="J729" s="30"/>
      <c r="K729" s="32"/>
      <c r="L729" s="31"/>
      <c r="M729" s="31"/>
      <c r="N729" s="31"/>
      <c r="O729" s="32"/>
      <c r="P729" s="32"/>
      <c r="Q729" s="32"/>
      <c r="R729" s="32"/>
      <c r="S729" s="32"/>
      <c r="T729" s="32"/>
      <c r="U729" s="32"/>
      <c r="V729" s="32"/>
      <c r="W729" s="32"/>
      <c r="X729" s="32"/>
      <c r="Y729" s="32"/>
      <c r="Z729" s="32"/>
      <c r="AA729" s="32"/>
      <c r="AB729" s="34"/>
      <c r="AC729" s="32"/>
      <c r="AD729" s="32"/>
      <c r="AE729" s="32"/>
      <c r="AF729" s="34"/>
      <c r="AG729" s="32"/>
      <c r="AH729" s="30" t="e">
        <f t="shared" si="46"/>
        <v>#N/A</v>
      </c>
      <c r="AI729" s="51"/>
      <c r="AJ729" s="30" t="e">
        <f t="shared" si="45"/>
        <v>#N/A</v>
      </c>
      <c r="AK729" s="32" t="e">
        <f t="shared" si="47"/>
        <v>#N/A</v>
      </c>
    </row>
    <row r="730" spans="1:37" x14ac:dyDescent="0.3">
      <c r="A730" s="29" t="e">
        <f t="shared" si="44"/>
        <v>#N/A</v>
      </c>
      <c r="B730" s="30"/>
      <c r="C730" s="30"/>
      <c r="D730" s="31"/>
      <c r="E730" s="30"/>
      <c r="F730" s="32"/>
      <c r="G730" s="32"/>
      <c r="H730" s="32"/>
      <c r="I730" s="30"/>
      <c r="J730" s="30"/>
      <c r="K730" s="32"/>
      <c r="L730" s="31"/>
      <c r="M730" s="31"/>
      <c r="N730" s="31"/>
      <c r="O730" s="32"/>
      <c r="P730" s="32"/>
      <c r="Q730" s="32"/>
      <c r="R730" s="32"/>
      <c r="S730" s="32"/>
      <c r="T730" s="32"/>
      <c r="U730" s="32"/>
      <c r="V730" s="32"/>
      <c r="W730" s="32"/>
      <c r="X730" s="32"/>
      <c r="Y730" s="32"/>
      <c r="Z730" s="32"/>
      <c r="AA730" s="32"/>
      <c r="AB730" s="34"/>
      <c r="AC730" s="32"/>
      <c r="AD730" s="32"/>
      <c r="AE730" s="32"/>
      <c r="AF730" s="34"/>
      <c r="AG730" s="32"/>
      <c r="AH730" s="30" t="e">
        <f t="shared" si="46"/>
        <v>#N/A</v>
      </c>
      <c r="AI730" s="51"/>
      <c r="AJ730" s="30" t="e">
        <f t="shared" si="45"/>
        <v>#N/A</v>
      </c>
      <c r="AK730" s="32" t="e">
        <f t="shared" si="47"/>
        <v>#N/A</v>
      </c>
    </row>
    <row r="731" spans="1:37" x14ac:dyDescent="0.3">
      <c r="A731" s="29" t="e">
        <f t="shared" si="44"/>
        <v>#N/A</v>
      </c>
      <c r="B731" s="30"/>
      <c r="C731" s="30"/>
      <c r="D731" s="31"/>
      <c r="E731" s="30"/>
      <c r="F731" s="32"/>
      <c r="G731" s="32"/>
      <c r="H731" s="32"/>
      <c r="I731" s="30"/>
      <c r="J731" s="30"/>
      <c r="K731" s="32"/>
      <c r="L731" s="31"/>
      <c r="M731" s="31"/>
      <c r="N731" s="31"/>
      <c r="O731" s="32"/>
      <c r="P731" s="32"/>
      <c r="Q731" s="32"/>
      <c r="R731" s="32"/>
      <c r="S731" s="32"/>
      <c r="T731" s="32"/>
      <c r="U731" s="32"/>
      <c r="V731" s="32"/>
      <c r="W731" s="32"/>
      <c r="X731" s="32"/>
      <c r="Y731" s="32"/>
      <c r="Z731" s="32"/>
      <c r="AA731" s="32"/>
      <c r="AB731" s="34"/>
      <c r="AC731" s="32"/>
      <c r="AD731" s="32"/>
      <c r="AE731" s="32"/>
      <c r="AF731" s="34"/>
      <c r="AG731" s="32"/>
      <c r="AH731" s="30" t="e">
        <f t="shared" si="46"/>
        <v>#N/A</v>
      </c>
      <c r="AI731" s="51"/>
      <c r="AJ731" s="30" t="e">
        <f t="shared" si="45"/>
        <v>#N/A</v>
      </c>
      <c r="AK731" s="32" t="e">
        <f t="shared" si="47"/>
        <v>#N/A</v>
      </c>
    </row>
    <row r="732" spans="1:37" x14ac:dyDescent="0.3">
      <c r="A732" s="29" t="e">
        <f t="shared" si="44"/>
        <v>#N/A</v>
      </c>
      <c r="B732" s="30"/>
      <c r="C732" s="30"/>
      <c r="D732" s="31"/>
      <c r="E732" s="30"/>
      <c r="F732" s="32"/>
      <c r="G732" s="32"/>
      <c r="H732" s="32"/>
      <c r="I732" s="30"/>
      <c r="J732" s="30"/>
      <c r="K732" s="32"/>
      <c r="L732" s="31"/>
      <c r="M732" s="31"/>
      <c r="N732" s="31"/>
      <c r="O732" s="32"/>
      <c r="P732" s="32"/>
      <c r="Q732" s="32"/>
      <c r="R732" s="32"/>
      <c r="S732" s="32"/>
      <c r="T732" s="32"/>
      <c r="U732" s="32"/>
      <c r="V732" s="32"/>
      <c r="W732" s="32"/>
      <c r="X732" s="32"/>
      <c r="Y732" s="32"/>
      <c r="Z732" s="32"/>
      <c r="AA732" s="32"/>
      <c r="AB732" s="34"/>
      <c r="AC732" s="32"/>
      <c r="AD732" s="32"/>
      <c r="AE732" s="32"/>
      <c r="AF732" s="34"/>
      <c r="AG732" s="32"/>
      <c r="AH732" s="30" t="e">
        <f t="shared" si="46"/>
        <v>#N/A</v>
      </c>
      <c r="AI732" s="51"/>
      <c r="AJ732" s="30" t="e">
        <f t="shared" si="45"/>
        <v>#N/A</v>
      </c>
      <c r="AK732" s="32" t="e">
        <f t="shared" si="47"/>
        <v>#N/A</v>
      </c>
    </row>
    <row r="733" spans="1:37" x14ac:dyDescent="0.3">
      <c r="A733" s="29" t="e">
        <f t="shared" si="44"/>
        <v>#N/A</v>
      </c>
      <c r="B733" s="30"/>
      <c r="C733" s="30"/>
      <c r="D733" s="31"/>
      <c r="E733" s="30"/>
      <c r="F733" s="32"/>
      <c r="G733" s="32"/>
      <c r="H733" s="32"/>
      <c r="I733" s="30"/>
      <c r="J733" s="30"/>
      <c r="K733" s="32"/>
      <c r="L733" s="31"/>
      <c r="M733" s="31"/>
      <c r="N733" s="31"/>
      <c r="O733" s="32"/>
      <c r="P733" s="32"/>
      <c r="Q733" s="32"/>
      <c r="R733" s="32"/>
      <c r="S733" s="32"/>
      <c r="T733" s="32"/>
      <c r="U733" s="32"/>
      <c r="V733" s="32"/>
      <c r="W733" s="32"/>
      <c r="X733" s="32"/>
      <c r="Y733" s="32"/>
      <c r="Z733" s="32"/>
      <c r="AA733" s="32"/>
      <c r="AB733" s="34"/>
      <c r="AC733" s="32"/>
      <c r="AD733" s="32"/>
      <c r="AE733" s="32"/>
      <c r="AF733" s="34"/>
      <c r="AG733" s="32"/>
      <c r="AH733" s="30" t="e">
        <f t="shared" si="46"/>
        <v>#N/A</v>
      </c>
      <c r="AI733" s="51"/>
      <c r="AJ733" s="30" t="e">
        <f t="shared" si="45"/>
        <v>#N/A</v>
      </c>
      <c r="AK733" s="32" t="e">
        <f t="shared" si="47"/>
        <v>#N/A</v>
      </c>
    </row>
    <row r="734" spans="1:37" x14ac:dyDescent="0.3">
      <c r="A734" s="29" t="e">
        <f t="shared" si="44"/>
        <v>#N/A</v>
      </c>
      <c r="B734" s="30"/>
      <c r="C734" s="30"/>
      <c r="D734" s="31"/>
      <c r="E734" s="30"/>
      <c r="F734" s="32"/>
      <c r="G734" s="32"/>
      <c r="H734" s="32"/>
      <c r="I734" s="30"/>
      <c r="J734" s="30"/>
      <c r="K734" s="32"/>
      <c r="L734" s="31"/>
      <c r="M734" s="31"/>
      <c r="N734" s="31"/>
      <c r="O734" s="32"/>
      <c r="P734" s="32"/>
      <c r="Q734" s="32"/>
      <c r="R734" s="32"/>
      <c r="S734" s="32"/>
      <c r="T734" s="32"/>
      <c r="U734" s="32"/>
      <c r="V734" s="32"/>
      <c r="W734" s="32"/>
      <c r="X734" s="32"/>
      <c r="Y734" s="32"/>
      <c r="Z734" s="32"/>
      <c r="AA734" s="32"/>
      <c r="AB734" s="34"/>
      <c r="AC734" s="32"/>
      <c r="AD734" s="32"/>
      <c r="AE734" s="32"/>
      <c r="AF734" s="34"/>
      <c r="AG734" s="32"/>
      <c r="AH734" s="30" t="e">
        <f t="shared" si="46"/>
        <v>#N/A</v>
      </c>
      <c r="AI734" s="51"/>
      <c r="AJ734" s="30" t="e">
        <f t="shared" si="45"/>
        <v>#N/A</v>
      </c>
      <c r="AK734" s="32" t="e">
        <f t="shared" si="47"/>
        <v>#N/A</v>
      </c>
    </row>
    <row r="735" spans="1:37" x14ac:dyDescent="0.3">
      <c r="A735" s="29" t="e">
        <f t="shared" si="44"/>
        <v>#N/A</v>
      </c>
      <c r="B735" s="30"/>
      <c r="C735" s="30"/>
      <c r="D735" s="31"/>
      <c r="E735" s="30"/>
      <c r="F735" s="32"/>
      <c r="G735" s="32"/>
      <c r="H735" s="32"/>
      <c r="I735" s="30"/>
      <c r="J735" s="30"/>
      <c r="K735" s="32"/>
      <c r="L735" s="31"/>
      <c r="M735" s="31"/>
      <c r="N735" s="31"/>
      <c r="O735" s="32"/>
      <c r="P735" s="32"/>
      <c r="Q735" s="32"/>
      <c r="R735" s="32"/>
      <c r="S735" s="32"/>
      <c r="T735" s="32"/>
      <c r="U735" s="32"/>
      <c r="V735" s="32"/>
      <c r="W735" s="32"/>
      <c r="X735" s="32"/>
      <c r="Y735" s="32"/>
      <c r="Z735" s="32"/>
      <c r="AA735" s="32"/>
      <c r="AB735" s="34"/>
      <c r="AC735" s="32"/>
      <c r="AD735" s="32"/>
      <c r="AE735" s="32"/>
      <c r="AF735" s="34"/>
      <c r="AG735" s="32"/>
      <c r="AH735" s="30" t="e">
        <f t="shared" si="46"/>
        <v>#N/A</v>
      </c>
      <c r="AI735" s="51"/>
      <c r="AJ735" s="30" t="e">
        <f t="shared" si="45"/>
        <v>#N/A</v>
      </c>
      <c r="AK735" s="32" t="e">
        <f t="shared" si="47"/>
        <v>#N/A</v>
      </c>
    </row>
    <row r="736" spans="1:37" x14ac:dyDescent="0.3">
      <c r="A736" s="29" t="e">
        <f t="shared" si="44"/>
        <v>#N/A</v>
      </c>
      <c r="B736" s="30"/>
      <c r="C736" s="30"/>
      <c r="D736" s="31"/>
      <c r="E736" s="30"/>
      <c r="F736" s="32"/>
      <c r="G736" s="32"/>
      <c r="H736" s="32"/>
      <c r="I736" s="30"/>
      <c r="J736" s="30"/>
      <c r="K736" s="32"/>
      <c r="L736" s="31"/>
      <c r="M736" s="31"/>
      <c r="N736" s="31"/>
      <c r="O736" s="32"/>
      <c r="P736" s="32"/>
      <c r="Q736" s="32"/>
      <c r="R736" s="32"/>
      <c r="S736" s="32"/>
      <c r="T736" s="32"/>
      <c r="U736" s="32"/>
      <c r="V736" s="32"/>
      <c r="W736" s="32"/>
      <c r="X736" s="32"/>
      <c r="Y736" s="32"/>
      <c r="Z736" s="32"/>
      <c r="AA736" s="32"/>
      <c r="AB736" s="34"/>
      <c r="AC736" s="32"/>
      <c r="AD736" s="32"/>
      <c r="AE736" s="32"/>
      <c r="AF736" s="34"/>
      <c r="AG736" s="32"/>
      <c r="AH736" s="30" t="e">
        <f t="shared" si="46"/>
        <v>#N/A</v>
      </c>
      <c r="AI736" s="51"/>
      <c r="AJ736" s="30" t="e">
        <f t="shared" si="45"/>
        <v>#N/A</v>
      </c>
      <c r="AK736" s="32" t="e">
        <f t="shared" si="47"/>
        <v>#N/A</v>
      </c>
    </row>
    <row r="737" spans="1:37" x14ac:dyDescent="0.3">
      <c r="A737" s="29" t="e">
        <f t="shared" si="44"/>
        <v>#N/A</v>
      </c>
      <c r="B737" s="30"/>
      <c r="C737" s="30"/>
      <c r="D737" s="31"/>
      <c r="E737" s="30"/>
      <c r="F737" s="32"/>
      <c r="G737" s="32"/>
      <c r="H737" s="32"/>
      <c r="I737" s="30"/>
      <c r="J737" s="30"/>
      <c r="K737" s="32"/>
      <c r="L737" s="31"/>
      <c r="M737" s="31"/>
      <c r="N737" s="31"/>
      <c r="O737" s="32"/>
      <c r="P737" s="32"/>
      <c r="Q737" s="32"/>
      <c r="R737" s="32"/>
      <c r="S737" s="32"/>
      <c r="T737" s="32"/>
      <c r="U737" s="32"/>
      <c r="V737" s="32"/>
      <c r="W737" s="32"/>
      <c r="X737" s="32"/>
      <c r="Y737" s="32"/>
      <c r="Z737" s="32"/>
      <c r="AA737" s="32"/>
      <c r="AB737" s="34"/>
      <c r="AC737" s="32"/>
      <c r="AD737" s="32"/>
      <c r="AE737" s="32"/>
      <c r="AF737" s="34"/>
      <c r="AG737" s="32"/>
      <c r="AH737" s="30" t="e">
        <f t="shared" si="46"/>
        <v>#N/A</v>
      </c>
      <c r="AI737" s="51"/>
      <c r="AJ737" s="30" t="e">
        <f t="shared" si="45"/>
        <v>#N/A</v>
      </c>
      <c r="AK737" s="32" t="e">
        <f t="shared" si="47"/>
        <v>#N/A</v>
      </c>
    </row>
    <row r="738" spans="1:37" x14ac:dyDescent="0.3">
      <c r="A738" s="29" t="e">
        <f t="shared" si="44"/>
        <v>#N/A</v>
      </c>
      <c r="B738" s="30"/>
      <c r="C738" s="30"/>
      <c r="D738" s="31"/>
      <c r="E738" s="30"/>
      <c r="F738" s="32"/>
      <c r="G738" s="32"/>
      <c r="H738" s="32"/>
      <c r="I738" s="30"/>
      <c r="J738" s="30"/>
      <c r="K738" s="32"/>
      <c r="L738" s="31"/>
      <c r="M738" s="31"/>
      <c r="N738" s="31"/>
      <c r="O738" s="32"/>
      <c r="P738" s="32"/>
      <c r="Q738" s="32"/>
      <c r="R738" s="32"/>
      <c r="S738" s="32"/>
      <c r="T738" s="32"/>
      <c r="U738" s="32"/>
      <c r="V738" s="32"/>
      <c r="W738" s="32"/>
      <c r="X738" s="32"/>
      <c r="Y738" s="32"/>
      <c r="Z738" s="32"/>
      <c r="AA738" s="32"/>
      <c r="AB738" s="34"/>
      <c r="AC738" s="32"/>
      <c r="AD738" s="32"/>
      <c r="AE738" s="32"/>
      <c r="AF738" s="34"/>
      <c r="AG738" s="32"/>
      <c r="AH738" s="30" t="e">
        <f t="shared" si="46"/>
        <v>#N/A</v>
      </c>
      <c r="AI738" s="51"/>
      <c r="AJ738" s="30" t="e">
        <f t="shared" si="45"/>
        <v>#N/A</v>
      </c>
      <c r="AK738" s="32" t="e">
        <f t="shared" si="47"/>
        <v>#N/A</v>
      </c>
    </row>
    <row r="739" spans="1:37" x14ac:dyDescent="0.3">
      <c r="A739" s="29" t="e">
        <f t="shared" si="44"/>
        <v>#N/A</v>
      </c>
      <c r="B739" s="30"/>
      <c r="C739" s="30"/>
      <c r="D739" s="31"/>
      <c r="E739" s="30"/>
      <c r="F739" s="32"/>
      <c r="G739" s="32"/>
      <c r="H739" s="32"/>
      <c r="I739" s="30"/>
      <c r="J739" s="30"/>
      <c r="K739" s="32"/>
      <c r="L739" s="31"/>
      <c r="M739" s="31"/>
      <c r="N739" s="31"/>
      <c r="O739" s="32"/>
      <c r="P739" s="32"/>
      <c r="Q739" s="32"/>
      <c r="R739" s="32"/>
      <c r="S739" s="32"/>
      <c r="T739" s="32"/>
      <c r="U739" s="32"/>
      <c r="V739" s="32"/>
      <c r="W739" s="32"/>
      <c r="X739" s="32"/>
      <c r="Y739" s="32"/>
      <c r="Z739" s="32"/>
      <c r="AA739" s="32"/>
      <c r="AB739" s="34"/>
      <c r="AC739" s="32"/>
      <c r="AD739" s="32"/>
      <c r="AE739" s="32"/>
      <c r="AF739" s="34"/>
      <c r="AG739" s="32"/>
      <c r="AH739" s="30" t="e">
        <f t="shared" si="46"/>
        <v>#N/A</v>
      </c>
      <c r="AI739" s="51"/>
      <c r="AJ739" s="30" t="e">
        <f t="shared" si="45"/>
        <v>#N/A</v>
      </c>
      <c r="AK739" s="32" t="e">
        <f t="shared" si="47"/>
        <v>#N/A</v>
      </c>
    </row>
    <row r="740" spans="1:37" x14ac:dyDescent="0.3">
      <c r="A740" s="29" t="e">
        <f t="shared" si="44"/>
        <v>#N/A</v>
      </c>
      <c r="B740" s="30"/>
      <c r="C740" s="30"/>
      <c r="D740" s="31"/>
      <c r="E740" s="30"/>
      <c r="F740" s="32"/>
      <c r="G740" s="32"/>
      <c r="H740" s="32"/>
      <c r="I740" s="30"/>
      <c r="J740" s="30"/>
      <c r="K740" s="32"/>
      <c r="L740" s="31"/>
      <c r="M740" s="31"/>
      <c r="N740" s="31"/>
      <c r="O740" s="32"/>
      <c r="P740" s="32"/>
      <c r="Q740" s="32"/>
      <c r="R740" s="32"/>
      <c r="S740" s="32"/>
      <c r="T740" s="32"/>
      <c r="U740" s="32"/>
      <c r="V740" s="32"/>
      <c r="W740" s="32"/>
      <c r="X740" s="32"/>
      <c r="Y740" s="32"/>
      <c r="Z740" s="32"/>
      <c r="AA740" s="32"/>
      <c r="AB740" s="34"/>
      <c r="AC740" s="32"/>
      <c r="AD740" s="32"/>
      <c r="AE740" s="32"/>
      <c r="AF740" s="34"/>
      <c r="AG740" s="32"/>
      <c r="AH740" s="30" t="e">
        <f t="shared" si="46"/>
        <v>#N/A</v>
      </c>
      <c r="AI740" s="51"/>
      <c r="AJ740" s="30" t="e">
        <f t="shared" si="45"/>
        <v>#N/A</v>
      </c>
      <c r="AK740" s="32" t="e">
        <f t="shared" si="47"/>
        <v>#N/A</v>
      </c>
    </row>
    <row r="741" spans="1:37" x14ac:dyDescent="0.3">
      <c r="A741" s="29" t="e">
        <f t="shared" si="44"/>
        <v>#N/A</v>
      </c>
      <c r="B741" s="30"/>
      <c r="C741" s="30"/>
      <c r="D741" s="31"/>
      <c r="E741" s="30"/>
      <c r="F741" s="32"/>
      <c r="G741" s="32"/>
      <c r="H741" s="32"/>
      <c r="I741" s="30"/>
      <c r="J741" s="30"/>
      <c r="K741" s="32"/>
      <c r="L741" s="31"/>
      <c r="M741" s="31"/>
      <c r="N741" s="31"/>
      <c r="O741" s="32"/>
      <c r="P741" s="32"/>
      <c r="Q741" s="32"/>
      <c r="R741" s="32"/>
      <c r="S741" s="32"/>
      <c r="T741" s="32"/>
      <c r="U741" s="32"/>
      <c r="V741" s="32"/>
      <c r="W741" s="32"/>
      <c r="X741" s="32"/>
      <c r="Y741" s="32"/>
      <c r="Z741" s="32"/>
      <c r="AA741" s="32"/>
      <c r="AB741" s="34"/>
      <c r="AC741" s="32"/>
      <c r="AD741" s="32"/>
      <c r="AE741" s="32"/>
      <c r="AF741" s="34"/>
      <c r="AG741" s="32"/>
      <c r="AH741" s="30" t="e">
        <f t="shared" si="46"/>
        <v>#N/A</v>
      </c>
      <c r="AI741" s="51"/>
      <c r="AJ741" s="30" t="e">
        <f t="shared" si="45"/>
        <v>#N/A</v>
      </c>
      <c r="AK741" s="32" t="e">
        <f t="shared" si="47"/>
        <v>#N/A</v>
      </c>
    </row>
    <row r="742" spans="1:37" x14ac:dyDescent="0.3">
      <c r="A742" s="29" t="e">
        <f t="shared" si="44"/>
        <v>#N/A</v>
      </c>
      <c r="B742" s="30"/>
      <c r="C742" s="30"/>
      <c r="D742" s="31"/>
      <c r="E742" s="30"/>
      <c r="F742" s="32"/>
      <c r="G742" s="32"/>
      <c r="H742" s="32"/>
      <c r="I742" s="30"/>
      <c r="J742" s="30"/>
      <c r="K742" s="32"/>
      <c r="L742" s="31"/>
      <c r="M742" s="31"/>
      <c r="N742" s="31"/>
      <c r="O742" s="32"/>
      <c r="P742" s="32"/>
      <c r="Q742" s="32"/>
      <c r="R742" s="32"/>
      <c r="S742" s="32"/>
      <c r="T742" s="32"/>
      <c r="U742" s="32"/>
      <c r="V742" s="32"/>
      <c r="W742" s="32"/>
      <c r="X742" s="32"/>
      <c r="Y742" s="32"/>
      <c r="Z742" s="32"/>
      <c r="AA742" s="32"/>
      <c r="AB742" s="34"/>
      <c r="AC742" s="32"/>
      <c r="AD742" s="32"/>
      <c r="AE742" s="32"/>
      <c r="AF742" s="34"/>
      <c r="AG742" s="32"/>
      <c r="AH742" s="30" t="e">
        <f t="shared" si="46"/>
        <v>#N/A</v>
      </c>
      <c r="AI742" s="51"/>
      <c r="AJ742" s="30" t="e">
        <f t="shared" si="45"/>
        <v>#N/A</v>
      </c>
      <c r="AK742" s="32" t="e">
        <f t="shared" si="47"/>
        <v>#N/A</v>
      </c>
    </row>
    <row r="743" spans="1:37" x14ac:dyDescent="0.3">
      <c r="A743" s="29" t="e">
        <f t="shared" si="44"/>
        <v>#N/A</v>
      </c>
      <c r="B743" s="30"/>
      <c r="C743" s="30"/>
      <c r="D743" s="31"/>
      <c r="E743" s="30"/>
      <c r="F743" s="32"/>
      <c r="G743" s="32"/>
      <c r="H743" s="32"/>
      <c r="I743" s="30"/>
      <c r="J743" s="30"/>
      <c r="K743" s="32"/>
      <c r="L743" s="31"/>
      <c r="M743" s="31"/>
      <c r="N743" s="31"/>
      <c r="O743" s="32"/>
      <c r="P743" s="32"/>
      <c r="Q743" s="32"/>
      <c r="R743" s="32"/>
      <c r="S743" s="32"/>
      <c r="T743" s="32"/>
      <c r="U743" s="32"/>
      <c r="V743" s="32"/>
      <c r="W743" s="32"/>
      <c r="X743" s="32"/>
      <c r="Y743" s="32"/>
      <c r="Z743" s="32"/>
      <c r="AA743" s="32"/>
      <c r="AB743" s="34"/>
      <c r="AC743" s="32"/>
      <c r="AD743" s="32"/>
      <c r="AE743" s="32"/>
      <c r="AF743" s="34"/>
      <c r="AG743" s="32"/>
      <c r="AH743" s="30" t="e">
        <f t="shared" si="46"/>
        <v>#N/A</v>
      </c>
      <c r="AI743" s="51"/>
      <c r="AJ743" s="30" t="e">
        <f t="shared" si="45"/>
        <v>#N/A</v>
      </c>
      <c r="AK743" s="32" t="e">
        <f t="shared" si="47"/>
        <v>#N/A</v>
      </c>
    </row>
    <row r="744" spans="1:37" x14ac:dyDescent="0.3">
      <c r="A744" s="29" t="e">
        <f t="shared" si="44"/>
        <v>#N/A</v>
      </c>
      <c r="B744" s="30"/>
      <c r="C744" s="30"/>
      <c r="D744" s="31"/>
      <c r="E744" s="30"/>
      <c r="F744" s="32"/>
      <c r="G744" s="32"/>
      <c r="H744" s="32"/>
      <c r="I744" s="30"/>
      <c r="J744" s="30"/>
      <c r="K744" s="32"/>
      <c r="L744" s="31"/>
      <c r="M744" s="31"/>
      <c r="N744" s="31"/>
      <c r="O744" s="32"/>
      <c r="P744" s="32"/>
      <c r="Q744" s="32"/>
      <c r="R744" s="32"/>
      <c r="S744" s="32"/>
      <c r="T744" s="32"/>
      <c r="U744" s="32"/>
      <c r="V744" s="32"/>
      <c r="W744" s="32"/>
      <c r="X744" s="32"/>
      <c r="Y744" s="32"/>
      <c r="Z744" s="32"/>
      <c r="AA744" s="32"/>
      <c r="AB744" s="34"/>
      <c r="AC744" s="32"/>
      <c r="AD744" s="32"/>
      <c r="AE744" s="32"/>
      <c r="AF744" s="34"/>
      <c r="AG744" s="32"/>
      <c r="AH744" s="30" t="e">
        <f t="shared" si="46"/>
        <v>#N/A</v>
      </c>
      <c r="AI744" s="51"/>
      <c r="AJ744" s="30" t="e">
        <f t="shared" si="45"/>
        <v>#N/A</v>
      </c>
      <c r="AK744" s="32" t="e">
        <f t="shared" si="47"/>
        <v>#N/A</v>
      </c>
    </row>
    <row r="745" spans="1:37" x14ac:dyDescent="0.3">
      <c r="A745" s="29" t="e">
        <f t="shared" si="44"/>
        <v>#N/A</v>
      </c>
      <c r="B745" s="30"/>
      <c r="C745" s="30"/>
      <c r="D745" s="31"/>
      <c r="E745" s="30"/>
      <c r="F745" s="32"/>
      <c r="G745" s="32"/>
      <c r="H745" s="32"/>
      <c r="I745" s="30"/>
      <c r="J745" s="30"/>
      <c r="K745" s="32"/>
      <c r="L745" s="31"/>
      <c r="M745" s="31"/>
      <c r="N745" s="31"/>
      <c r="O745" s="32"/>
      <c r="P745" s="32"/>
      <c r="Q745" s="32"/>
      <c r="R745" s="32"/>
      <c r="S745" s="32"/>
      <c r="T745" s="32"/>
      <c r="U745" s="32"/>
      <c r="V745" s="32"/>
      <c r="W745" s="32"/>
      <c r="X745" s="32"/>
      <c r="Y745" s="32"/>
      <c r="Z745" s="32"/>
      <c r="AA745" s="32"/>
      <c r="AB745" s="34"/>
      <c r="AC745" s="32"/>
      <c r="AD745" s="32"/>
      <c r="AE745" s="32"/>
      <c r="AF745" s="34"/>
      <c r="AG745" s="32"/>
      <c r="AH745" s="30" t="e">
        <f t="shared" si="46"/>
        <v>#N/A</v>
      </c>
      <c r="AI745" s="51"/>
      <c r="AJ745" s="30" t="e">
        <f t="shared" si="45"/>
        <v>#N/A</v>
      </c>
      <c r="AK745" s="32" t="e">
        <f t="shared" si="47"/>
        <v>#N/A</v>
      </c>
    </row>
    <row r="746" spans="1:37" x14ac:dyDescent="0.3">
      <c r="A746" s="29" t="e">
        <f t="shared" si="44"/>
        <v>#N/A</v>
      </c>
      <c r="B746" s="30"/>
      <c r="C746" s="30"/>
      <c r="D746" s="31"/>
      <c r="E746" s="30"/>
      <c r="F746" s="32"/>
      <c r="G746" s="32"/>
      <c r="H746" s="32"/>
      <c r="I746" s="30"/>
      <c r="J746" s="30"/>
      <c r="K746" s="32"/>
      <c r="L746" s="31"/>
      <c r="M746" s="31"/>
      <c r="N746" s="31"/>
      <c r="O746" s="32"/>
      <c r="P746" s="32"/>
      <c r="Q746" s="32"/>
      <c r="R746" s="32"/>
      <c r="S746" s="32"/>
      <c r="T746" s="32"/>
      <c r="U746" s="32"/>
      <c r="V746" s="32"/>
      <c r="W746" s="32"/>
      <c r="X746" s="32"/>
      <c r="Y746" s="32"/>
      <c r="Z746" s="32"/>
      <c r="AA746" s="32"/>
      <c r="AB746" s="34"/>
      <c r="AC746" s="32"/>
      <c r="AD746" s="32"/>
      <c r="AE746" s="32"/>
      <c r="AF746" s="34"/>
      <c r="AG746" s="32"/>
      <c r="AH746" s="30" t="e">
        <f t="shared" si="46"/>
        <v>#N/A</v>
      </c>
      <c r="AI746" s="51"/>
      <c r="AJ746" s="30" t="e">
        <f t="shared" si="45"/>
        <v>#N/A</v>
      </c>
      <c r="AK746" s="32" t="e">
        <f t="shared" si="47"/>
        <v>#N/A</v>
      </c>
    </row>
    <row r="747" spans="1:37" x14ac:dyDescent="0.3">
      <c r="A747" s="29" t="e">
        <f t="shared" si="44"/>
        <v>#N/A</v>
      </c>
      <c r="B747" s="30"/>
      <c r="C747" s="30"/>
      <c r="D747" s="31"/>
      <c r="E747" s="30"/>
      <c r="F747" s="32"/>
      <c r="G747" s="32"/>
      <c r="H747" s="32"/>
      <c r="I747" s="30"/>
      <c r="J747" s="30"/>
      <c r="K747" s="32"/>
      <c r="L747" s="31"/>
      <c r="M747" s="31"/>
      <c r="N747" s="31"/>
      <c r="O747" s="32"/>
      <c r="P747" s="32"/>
      <c r="Q747" s="32"/>
      <c r="R747" s="32"/>
      <c r="S747" s="32"/>
      <c r="T747" s="32"/>
      <c r="U747" s="32"/>
      <c r="V747" s="32"/>
      <c r="W747" s="32"/>
      <c r="X747" s="32"/>
      <c r="Y747" s="32"/>
      <c r="Z747" s="32"/>
      <c r="AA747" s="32"/>
      <c r="AB747" s="34"/>
      <c r="AC747" s="32"/>
      <c r="AD747" s="32"/>
      <c r="AE747" s="32"/>
      <c r="AF747" s="34"/>
      <c r="AG747" s="32"/>
      <c r="AH747" s="30" t="e">
        <f t="shared" si="46"/>
        <v>#N/A</v>
      </c>
      <c r="AI747" s="51"/>
      <c r="AJ747" s="30" t="e">
        <f t="shared" si="45"/>
        <v>#N/A</v>
      </c>
      <c r="AK747" s="32" t="e">
        <f t="shared" si="47"/>
        <v>#N/A</v>
      </c>
    </row>
    <row r="748" spans="1:37" x14ac:dyDescent="0.3">
      <c r="A748" s="29" t="e">
        <f t="shared" si="44"/>
        <v>#N/A</v>
      </c>
      <c r="B748" s="30"/>
      <c r="C748" s="30"/>
      <c r="D748" s="31"/>
      <c r="E748" s="30"/>
      <c r="F748" s="32"/>
      <c r="G748" s="32"/>
      <c r="H748" s="32"/>
      <c r="I748" s="30"/>
      <c r="J748" s="30"/>
      <c r="K748" s="32"/>
      <c r="L748" s="31"/>
      <c r="M748" s="31"/>
      <c r="N748" s="31"/>
      <c r="O748" s="32"/>
      <c r="P748" s="32"/>
      <c r="Q748" s="32"/>
      <c r="R748" s="32"/>
      <c r="S748" s="32"/>
      <c r="T748" s="32"/>
      <c r="U748" s="32"/>
      <c r="V748" s="32"/>
      <c r="W748" s="32"/>
      <c r="X748" s="32"/>
      <c r="Y748" s="32"/>
      <c r="Z748" s="32"/>
      <c r="AA748" s="32"/>
      <c r="AB748" s="34"/>
      <c r="AC748" s="32"/>
      <c r="AD748" s="32"/>
      <c r="AE748" s="32"/>
      <c r="AF748" s="34"/>
      <c r="AG748" s="32"/>
      <c r="AH748" s="30" t="e">
        <f t="shared" si="46"/>
        <v>#N/A</v>
      </c>
      <c r="AI748" s="51"/>
      <c r="AJ748" s="30" t="e">
        <f t="shared" si="45"/>
        <v>#N/A</v>
      </c>
      <c r="AK748" s="32" t="e">
        <f t="shared" si="47"/>
        <v>#N/A</v>
      </c>
    </row>
    <row r="749" spans="1:37" x14ac:dyDescent="0.3">
      <c r="A749" s="29" t="e">
        <f t="shared" si="44"/>
        <v>#N/A</v>
      </c>
      <c r="B749" s="30"/>
      <c r="C749" s="30"/>
      <c r="D749" s="31"/>
      <c r="E749" s="30"/>
      <c r="F749" s="32"/>
      <c r="G749" s="32"/>
      <c r="H749" s="32"/>
      <c r="I749" s="30"/>
      <c r="J749" s="30"/>
      <c r="K749" s="32"/>
      <c r="L749" s="31"/>
      <c r="M749" s="31"/>
      <c r="N749" s="31"/>
      <c r="O749" s="32"/>
      <c r="P749" s="32"/>
      <c r="Q749" s="32"/>
      <c r="R749" s="32"/>
      <c r="S749" s="32"/>
      <c r="T749" s="32"/>
      <c r="U749" s="32"/>
      <c r="V749" s="32"/>
      <c r="W749" s="32"/>
      <c r="X749" s="32"/>
      <c r="Y749" s="32"/>
      <c r="Z749" s="32"/>
      <c r="AA749" s="32"/>
      <c r="AB749" s="34"/>
      <c r="AC749" s="32"/>
      <c r="AD749" s="32"/>
      <c r="AE749" s="32"/>
      <c r="AF749" s="34"/>
      <c r="AG749" s="32"/>
      <c r="AH749" s="30" t="e">
        <f t="shared" si="46"/>
        <v>#N/A</v>
      </c>
      <c r="AI749" s="51"/>
      <c r="AJ749" s="30" t="e">
        <f t="shared" si="45"/>
        <v>#N/A</v>
      </c>
      <c r="AK749" s="32" t="e">
        <f t="shared" si="47"/>
        <v>#N/A</v>
      </c>
    </row>
    <row r="750" spans="1:37" x14ac:dyDescent="0.3">
      <c r="A750" s="29" t="e">
        <f t="shared" si="44"/>
        <v>#N/A</v>
      </c>
      <c r="B750" s="30"/>
      <c r="C750" s="30"/>
      <c r="D750" s="31"/>
      <c r="E750" s="30"/>
      <c r="F750" s="32"/>
      <c r="G750" s="32"/>
      <c r="H750" s="32"/>
      <c r="I750" s="30"/>
      <c r="J750" s="30"/>
      <c r="K750" s="32"/>
      <c r="L750" s="31"/>
      <c r="M750" s="31"/>
      <c r="N750" s="31"/>
      <c r="O750" s="32"/>
      <c r="P750" s="32"/>
      <c r="Q750" s="32"/>
      <c r="R750" s="32"/>
      <c r="S750" s="32"/>
      <c r="T750" s="32"/>
      <c r="U750" s="32"/>
      <c r="V750" s="32"/>
      <c r="W750" s="32"/>
      <c r="X750" s="32"/>
      <c r="Y750" s="32"/>
      <c r="Z750" s="32"/>
      <c r="AA750" s="32"/>
      <c r="AB750" s="34"/>
      <c r="AC750" s="32"/>
      <c r="AD750" s="32"/>
      <c r="AE750" s="32"/>
      <c r="AF750" s="34"/>
      <c r="AG750" s="32"/>
      <c r="AH750" s="30" t="e">
        <f t="shared" si="46"/>
        <v>#N/A</v>
      </c>
      <c r="AI750" s="51"/>
      <c r="AJ750" s="30" t="e">
        <f t="shared" si="45"/>
        <v>#N/A</v>
      </c>
      <c r="AK750" s="32" t="e">
        <f t="shared" si="47"/>
        <v>#N/A</v>
      </c>
    </row>
    <row r="751" spans="1:37" x14ac:dyDescent="0.3">
      <c r="A751" s="29" t="e">
        <f t="shared" si="44"/>
        <v>#N/A</v>
      </c>
      <c r="B751" s="30"/>
      <c r="C751" s="30"/>
      <c r="D751" s="31"/>
      <c r="E751" s="30"/>
      <c r="F751" s="32"/>
      <c r="G751" s="32"/>
      <c r="H751" s="32"/>
      <c r="I751" s="30"/>
      <c r="J751" s="30"/>
      <c r="K751" s="32"/>
      <c r="L751" s="31"/>
      <c r="M751" s="31"/>
      <c r="N751" s="31"/>
      <c r="O751" s="32"/>
      <c r="P751" s="32"/>
      <c r="Q751" s="32"/>
      <c r="R751" s="32"/>
      <c r="S751" s="32"/>
      <c r="T751" s="32"/>
      <c r="U751" s="32"/>
      <c r="V751" s="32"/>
      <c r="W751" s="32"/>
      <c r="X751" s="32"/>
      <c r="Y751" s="32"/>
      <c r="Z751" s="32"/>
      <c r="AA751" s="32"/>
      <c r="AB751" s="34"/>
      <c r="AC751" s="32"/>
      <c r="AD751" s="32"/>
      <c r="AE751" s="32"/>
      <c r="AF751" s="34"/>
      <c r="AG751" s="32"/>
      <c r="AH751" s="30" t="e">
        <f t="shared" si="46"/>
        <v>#N/A</v>
      </c>
      <c r="AI751" s="51"/>
      <c r="AJ751" s="30" t="e">
        <f t="shared" si="45"/>
        <v>#N/A</v>
      </c>
      <c r="AK751" s="32" t="e">
        <f t="shared" si="47"/>
        <v>#N/A</v>
      </c>
    </row>
    <row r="752" spans="1:37" x14ac:dyDescent="0.3">
      <c r="A752" s="29" t="e">
        <f t="shared" si="44"/>
        <v>#N/A</v>
      </c>
      <c r="B752" s="30"/>
      <c r="C752" s="30"/>
      <c r="D752" s="31"/>
      <c r="E752" s="30"/>
      <c r="F752" s="32"/>
      <c r="G752" s="32"/>
      <c r="H752" s="32"/>
      <c r="I752" s="30"/>
      <c r="J752" s="30"/>
      <c r="K752" s="32"/>
      <c r="L752" s="31"/>
      <c r="M752" s="31"/>
      <c r="N752" s="31"/>
      <c r="O752" s="32"/>
      <c r="P752" s="32"/>
      <c r="Q752" s="32"/>
      <c r="R752" s="32"/>
      <c r="S752" s="32"/>
      <c r="T752" s="32"/>
      <c r="U752" s="32"/>
      <c r="V752" s="32"/>
      <c r="W752" s="32"/>
      <c r="X752" s="32"/>
      <c r="Y752" s="32"/>
      <c r="Z752" s="32"/>
      <c r="AA752" s="32"/>
      <c r="AB752" s="34"/>
      <c r="AC752" s="32"/>
      <c r="AD752" s="32"/>
      <c r="AE752" s="32"/>
      <c r="AF752" s="34"/>
      <c r="AG752" s="32"/>
      <c r="AH752" s="30" t="e">
        <f t="shared" si="46"/>
        <v>#N/A</v>
      </c>
      <c r="AI752" s="51"/>
      <c r="AJ752" s="30" t="e">
        <f t="shared" si="45"/>
        <v>#N/A</v>
      </c>
      <c r="AK752" s="32" t="e">
        <f t="shared" si="47"/>
        <v>#N/A</v>
      </c>
    </row>
    <row r="753" spans="1:37" x14ac:dyDescent="0.3">
      <c r="A753" s="29" t="e">
        <f t="shared" si="44"/>
        <v>#N/A</v>
      </c>
      <c r="B753" s="30"/>
      <c r="C753" s="30"/>
      <c r="D753" s="31"/>
      <c r="E753" s="30"/>
      <c r="F753" s="32"/>
      <c r="G753" s="32"/>
      <c r="H753" s="32"/>
      <c r="I753" s="30"/>
      <c r="J753" s="30"/>
      <c r="K753" s="32"/>
      <c r="L753" s="31"/>
      <c r="M753" s="31"/>
      <c r="N753" s="31"/>
      <c r="O753" s="32"/>
      <c r="P753" s="32"/>
      <c r="Q753" s="32"/>
      <c r="R753" s="32"/>
      <c r="S753" s="32"/>
      <c r="T753" s="32"/>
      <c r="U753" s="32"/>
      <c r="V753" s="32"/>
      <c r="W753" s="32"/>
      <c r="X753" s="32"/>
      <c r="Y753" s="32"/>
      <c r="Z753" s="32"/>
      <c r="AA753" s="32"/>
      <c r="AB753" s="34"/>
      <c r="AC753" s="32"/>
      <c r="AD753" s="32"/>
      <c r="AE753" s="32"/>
      <c r="AF753" s="34"/>
      <c r="AG753" s="32"/>
      <c r="AH753" s="30" t="e">
        <f t="shared" si="46"/>
        <v>#N/A</v>
      </c>
      <c r="AI753" s="51"/>
      <c r="AJ753" s="30" t="e">
        <f t="shared" si="45"/>
        <v>#N/A</v>
      </c>
      <c r="AK753" s="32" t="e">
        <f t="shared" si="47"/>
        <v>#N/A</v>
      </c>
    </row>
    <row r="754" spans="1:37" x14ac:dyDescent="0.3">
      <c r="A754" s="29" t="e">
        <f t="shared" si="44"/>
        <v>#N/A</v>
      </c>
      <c r="B754" s="30"/>
      <c r="C754" s="30"/>
      <c r="D754" s="31"/>
      <c r="E754" s="30"/>
      <c r="F754" s="32"/>
      <c r="G754" s="32"/>
      <c r="H754" s="32"/>
      <c r="I754" s="30"/>
      <c r="J754" s="30"/>
      <c r="K754" s="32"/>
      <c r="L754" s="31"/>
      <c r="M754" s="31"/>
      <c r="N754" s="31"/>
      <c r="O754" s="32"/>
      <c r="P754" s="32"/>
      <c r="Q754" s="32"/>
      <c r="R754" s="32"/>
      <c r="S754" s="32"/>
      <c r="T754" s="32"/>
      <c r="U754" s="32"/>
      <c r="V754" s="32"/>
      <c r="W754" s="32"/>
      <c r="X754" s="32"/>
      <c r="Y754" s="32"/>
      <c r="Z754" s="32"/>
      <c r="AA754" s="32"/>
      <c r="AB754" s="34"/>
      <c r="AC754" s="32"/>
      <c r="AD754" s="32"/>
      <c r="AE754" s="32"/>
      <c r="AF754" s="34"/>
      <c r="AG754" s="32"/>
      <c r="AH754" s="30" t="e">
        <f t="shared" si="46"/>
        <v>#N/A</v>
      </c>
      <c r="AI754" s="51"/>
      <c r="AJ754" s="30" t="e">
        <f t="shared" si="45"/>
        <v>#N/A</v>
      </c>
      <c r="AK754" s="32" t="e">
        <f t="shared" si="47"/>
        <v>#N/A</v>
      </c>
    </row>
    <row r="755" spans="1:37" x14ac:dyDescent="0.3">
      <c r="A755" s="29" t="e">
        <f t="shared" si="44"/>
        <v>#N/A</v>
      </c>
      <c r="B755" s="30"/>
      <c r="C755" s="30"/>
      <c r="D755" s="31"/>
      <c r="E755" s="30"/>
      <c r="F755" s="32"/>
      <c r="G755" s="32"/>
      <c r="H755" s="32"/>
      <c r="I755" s="30"/>
      <c r="J755" s="30"/>
      <c r="K755" s="32"/>
      <c r="L755" s="31"/>
      <c r="M755" s="31"/>
      <c r="N755" s="31"/>
      <c r="O755" s="32"/>
      <c r="P755" s="32"/>
      <c r="Q755" s="32"/>
      <c r="R755" s="32"/>
      <c r="S755" s="32"/>
      <c r="T755" s="32"/>
      <c r="U755" s="32"/>
      <c r="V755" s="32"/>
      <c r="W755" s="32"/>
      <c r="X755" s="32"/>
      <c r="Y755" s="32"/>
      <c r="Z755" s="32"/>
      <c r="AA755" s="32"/>
      <c r="AB755" s="34"/>
      <c r="AC755" s="32"/>
      <c r="AD755" s="32"/>
      <c r="AE755" s="32"/>
      <c r="AF755" s="34"/>
      <c r="AG755" s="32"/>
      <c r="AH755" s="30" t="e">
        <f t="shared" si="46"/>
        <v>#N/A</v>
      </c>
      <c r="AI755" s="51"/>
      <c r="AJ755" s="30" t="e">
        <f t="shared" si="45"/>
        <v>#N/A</v>
      </c>
      <c r="AK755" s="32" t="e">
        <f t="shared" si="47"/>
        <v>#N/A</v>
      </c>
    </row>
    <row r="756" spans="1:37" x14ac:dyDescent="0.3">
      <c r="A756" s="29" t="e">
        <f t="shared" si="44"/>
        <v>#N/A</v>
      </c>
      <c r="B756" s="30"/>
      <c r="C756" s="30"/>
      <c r="D756" s="31"/>
      <c r="E756" s="30"/>
      <c r="F756" s="32"/>
      <c r="G756" s="32"/>
      <c r="H756" s="32"/>
      <c r="I756" s="30"/>
      <c r="J756" s="30"/>
      <c r="K756" s="32"/>
      <c r="L756" s="31"/>
      <c r="M756" s="31"/>
      <c r="N756" s="31"/>
      <c r="O756" s="32"/>
      <c r="P756" s="32"/>
      <c r="Q756" s="32"/>
      <c r="R756" s="32"/>
      <c r="S756" s="32"/>
      <c r="T756" s="32"/>
      <c r="U756" s="32"/>
      <c r="V756" s="32"/>
      <c r="W756" s="32"/>
      <c r="X756" s="32"/>
      <c r="Y756" s="32"/>
      <c r="Z756" s="32"/>
      <c r="AA756" s="32"/>
      <c r="AB756" s="34"/>
      <c r="AC756" s="32"/>
      <c r="AD756" s="32"/>
      <c r="AE756" s="32"/>
      <c r="AF756" s="34"/>
      <c r="AG756" s="32"/>
      <c r="AH756" s="30" t="e">
        <f t="shared" si="46"/>
        <v>#N/A</v>
      </c>
      <c r="AI756" s="51"/>
      <c r="AJ756" s="30" t="e">
        <f t="shared" si="45"/>
        <v>#N/A</v>
      </c>
      <c r="AK756" s="32" t="e">
        <f t="shared" si="47"/>
        <v>#N/A</v>
      </c>
    </row>
    <row r="757" spans="1:37" x14ac:dyDescent="0.3">
      <c r="A757" s="29" t="e">
        <f t="shared" si="44"/>
        <v>#N/A</v>
      </c>
      <c r="B757" s="30"/>
      <c r="C757" s="30"/>
      <c r="D757" s="31"/>
      <c r="E757" s="30"/>
      <c r="F757" s="32"/>
      <c r="G757" s="32"/>
      <c r="H757" s="32"/>
      <c r="I757" s="30"/>
      <c r="J757" s="30"/>
      <c r="K757" s="32"/>
      <c r="L757" s="31"/>
      <c r="M757" s="31"/>
      <c r="N757" s="31"/>
      <c r="O757" s="32"/>
      <c r="P757" s="32"/>
      <c r="Q757" s="32"/>
      <c r="R757" s="32"/>
      <c r="S757" s="32"/>
      <c r="T757" s="32"/>
      <c r="U757" s="32"/>
      <c r="V757" s="32"/>
      <c r="W757" s="32"/>
      <c r="X757" s="32"/>
      <c r="Y757" s="32"/>
      <c r="Z757" s="32"/>
      <c r="AA757" s="32"/>
      <c r="AB757" s="34"/>
      <c r="AC757" s="32"/>
      <c r="AD757" s="32"/>
      <c r="AE757" s="32"/>
      <c r="AF757" s="34"/>
      <c r="AG757" s="32"/>
      <c r="AH757" s="30" t="e">
        <f t="shared" si="46"/>
        <v>#N/A</v>
      </c>
      <c r="AI757" s="51"/>
      <c r="AJ757" s="30" t="e">
        <f t="shared" si="45"/>
        <v>#N/A</v>
      </c>
      <c r="AK757" s="32" t="e">
        <f t="shared" si="47"/>
        <v>#N/A</v>
      </c>
    </row>
    <row r="758" spans="1:37" x14ac:dyDescent="0.3">
      <c r="A758" s="29" t="e">
        <f t="shared" si="44"/>
        <v>#N/A</v>
      </c>
      <c r="B758" s="30"/>
      <c r="C758" s="30"/>
      <c r="D758" s="31"/>
      <c r="E758" s="30"/>
      <c r="F758" s="32"/>
      <c r="G758" s="32"/>
      <c r="H758" s="32"/>
      <c r="I758" s="30"/>
      <c r="J758" s="30"/>
      <c r="K758" s="32"/>
      <c r="L758" s="31"/>
      <c r="M758" s="31"/>
      <c r="N758" s="31"/>
      <c r="O758" s="32"/>
      <c r="P758" s="32"/>
      <c r="Q758" s="32"/>
      <c r="R758" s="32"/>
      <c r="S758" s="32"/>
      <c r="T758" s="32"/>
      <c r="U758" s="32"/>
      <c r="V758" s="32"/>
      <c r="W758" s="32"/>
      <c r="X758" s="32"/>
      <c r="Y758" s="32"/>
      <c r="Z758" s="32"/>
      <c r="AA758" s="32"/>
      <c r="AB758" s="34"/>
      <c r="AC758" s="32"/>
      <c r="AD758" s="32"/>
      <c r="AE758" s="32"/>
      <c r="AF758" s="34"/>
      <c r="AG758" s="32"/>
      <c r="AH758" s="30" t="e">
        <f t="shared" si="46"/>
        <v>#N/A</v>
      </c>
      <c r="AI758" s="51"/>
      <c r="AJ758" s="30" t="e">
        <f t="shared" si="45"/>
        <v>#N/A</v>
      </c>
      <c r="AK758" s="32" t="e">
        <f t="shared" si="47"/>
        <v>#N/A</v>
      </c>
    </row>
    <row r="759" spans="1:37" x14ac:dyDescent="0.3">
      <c r="A759" s="29" t="e">
        <f t="shared" si="44"/>
        <v>#N/A</v>
      </c>
      <c r="B759" s="30"/>
      <c r="C759" s="30"/>
      <c r="D759" s="31"/>
      <c r="E759" s="30"/>
      <c r="F759" s="32"/>
      <c r="G759" s="32"/>
      <c r="H759" s="32"/>
      <c r="I759" s="30"/>
      <c r="J759" s="30"/>
      <c r="K759" s="32"/>
      <c r="L759" s="31"/>
      <c r="M759" s="31"/>
      <c r="N759" s="31"/>
      <c r="O759" s="32"/>
      <c r="P759" s="32"/>
      <c r="Q759" s="32"/>
      <c r="R759" s="32"/>
      <c r="S759" s="32"/>
      <c r="T759" s="32"/>
      <c r="U759" s="32"/>
      <c r="V759" s="32"/>
      <c r="W759" s="32"/>
      <c r="X759" s="32"/>
      <c r="Y759" s="32"/>
      <c r="Z759" s="32"/>
      <c r="AA759" s="32"/>
      <c r="AB759" s="34"/>
      <c r="AC759" s="32"/>
      <c r="AD759" s="32"/>
      <c r="AE759" s="32"/>
      <c r="AF759" s="34"/>
      <c r="AG759" s="32"/>
      <c r="AH759" s="30" t="e">
        <f t="shared" si="46"/>
        <v>#N/A</v>
      </c>
      <c r="AI759" s="51"/>
      <c r="AJ759" s="30" t="e">
        <f t="shared" si="45"/>
        <v>#N/A</v>
      </c>
      <c r="AK759" s="32" t="e">
        <f t="shared" si="47"/>
        <v>#N/A</v>
      </c>
    </row>
    <row r="760" spans="1:37" x14ac:dyDescent="0.3">
      <c r="A760" s="29" t="e">
        <f t="shared" si="44"/>
        <v>#N/A</v>
      </c>
      <c r="B760" s="30"/>
      <c r="C760" s="30"/>
      <c r="D760" s="31"/>
      <c r="E760" s="30"/>
      <c r="F760" s="32"/>
      <c r="G760" s="32"/>
      <c r="H760" s="32"/>
      <c r="I760" s="30"/>
      <c r="J760" s="30"/>
      <c r="K760" s="32"/>
      <c r="L760" s="31"/>
      <c r="M760" s="31"/>
      <c r="N760" s="31"/>
      <c r="O760" s="32"/>
      <c r="P760" s="32"/>
      <c r="Q760" s="32"/>
      <c r="R760" s="32"/>
      <c r="S760" s="32"/>
      <c r="T760" s="32"/>
      <c r="U760" s="32"/>
      <c r="V760" s="32"/>
      <c r="W760" s="32"/>
      <c r="X760" s="32"/>
      <c r="Y760" s="32"/>
      <c r="Z760" s="32"/>
      <c r="AA760" s="32"/>
      <c r="AB760" s="34"/>
      <c r="AC760" s="32"/>
      <c r="AD760" s="32"/>
      <c r="AE760" s="32"/>
      <c r="AF760" s="34"/>
      <c r="AG760" s="32"/>
      <c r="AH760" s="30" t="e">
        <f t="shared" si="46"/>
        <v>#N/A</v>
      </c>
      <c r="AI760" s="51"/>
      <c r="AJ760" s="30" t="e">
        <f t="shared" si="45"/>
        <v>#N/A</v>
      </c>
      <c r="AK760" s="32" t="e">
        <f t="shared" si="47"/>
        <v>#N/A</v>
      </c>
    </row>
    <row r="761" spans="1:37" x14ac:dyDescent="0.3">
      <c r="A761" s="29" t="e">
        <f t="shared" si="44"/>
        <v>#N/A</v>
      </c>
      <c r="B761" s="30"/>
      <c r="C761" s="30"/>
      <c r="D761" s="31"/>
      <c r="E761" s="30"/>
      <c r="F761" s="32"/>
      <c r="G761" s="32"/>
      <c r="H761" s="32"/>
      <c r="I761" s="30"/>
      <c r="J761" s="30"/>
      <c r="K761" s="32"/>
      <c r="L761" s="31"/>
      <c r="M761" s="31"/>
      <c r="N761" s="31"/>
      <c r="O761" s="32"/>
      <c r="P761" s="32"/>
      <c r="Q761" s="32"/>
      <c r="R761" s="32"/>
      <c r="S761" s="32"/>
      <c r="T761" s="32"/>
      <c r="U761" s="32"/>
      <c r="V761" s="32"/>
      <c r="W761" s="32"/>
      <c r="X761" s="32"/>
      <c r="Y761" s="32"/>
      <c r="Z761" s="32"/>
      <c r="AA761" s="32"/>
      <c r="AB761" s="34"/>
      <c r="AC761" s="32"/>
      <c r="AD761" s="32"/>
      <c r="AE761" s="32"/>
      <c r="AF761" s="34"/>
      <c r="AG761" s="32"/>
      <c r="AH761" s="30" t="e">
        <f t="shared" si="46"/>
        <v>#N/A</v>
      </c>
      <c r="AI761" s="51"/>
      <c r="AJ761" s="30" t="e">
        <f t="shared" si="45"/>
        <v>#N/A</v>
      </c>
      <c r="AK761" s="32" t="e">
        <f t="shared" si="47"/>
        <v>#N/A</v>
      </c>
    </row>
    <row r="762" spans="1:37" x14ac:dyDescent="0.3">
      <c r="A762" s="29" t="e">
        <f t="shared" si="44"/>
        <v>#N/A</v>
      </c>
      <c r="B762" s="30"/>
      <c r="C762" s="30"/>
      <c r="D762" s="31"/>
      <c r="E762" s="30"/>
      <c r="F762" s="32"/>
      <c r="G762" s="32"/>
      <c r="H762" s="32"/>
      <c r="I762" s="30"/>
      <c r="J762" s="30"/>
      <c r="K762" s="32"/>
      <c r="L762" s="31"/>
      <c r="M762" s="31"/>
      <c r="N762" s="31"/>
      <c r="O762" s="32"/>
      <c r="P762" s="32"/>
      <c r="Q762" s="32"/>
      <c r="R762" s="32"/>
      <c r="S762" s="32"/>
      <c r="T762" s="32"/>
      <c r="U762" s="32"/>
      <c r="V762" s="32"/>
      <c r="W762" s="32"/>
      <c r="X762" s="32"/>
      <c r="Y762" s="32"/>
      <c r="Z762" s="32"/>
      <c r="AA762" s="32"/>
      <c r="AB762" s="34"/>
      <c r="AC762" s="32"/>
      <c r="AD762" s="32"/>
      <c r="AE762" s="32"/>
      <c r="AF762" s="34"/>
      <c r="AG762" s="32"/>
      <c r="AH762" s="30" t="e">
        <f t="shared" si="46"/>
        <v>#N/A</v>
      </c>
      <c r="AI762" s="51"/>
      <c r="AJ762" s="30" t="e">
        <f t="shared" si="45"/>
        <v>#N/A</v>
      </c>
      <c r="AK762" s="32" t="e">
        <f t="shared" si="47"/>
        <v>#N/A</v>
      </c>
    </row>
    <row r="763" spans="1:37" x14ac:dyDescent="0.3">
      <c r="A763" s="29" t="e">
        <f t="shared" si="44"/>
        <v>#N/A</v>
      </c>
      <c r="B763" s="30"/>
      <c r="C763" s="30"/>
      <c r="D763" s="31"/>
      <c r="E763" s="30"/>
      <c r="F763" s="32"/>
      <c r="G763" s="32"/>
      <c r="H763" s="32"/>
      <c r="I763" s="30"/>
      <c r="J763" s="30"/>
      <c r="K763" s="32"/>
      <c r="L763" s="31"/>
      <c r="M763" s="31"/>
      <c r="N763" s="31"/>
      <c r="O763" s="32"/>
      <c r="P763" s="32"/>
      <c r="Q763" s="32"/>
      <c r="R763" s="32"/>
      <c r="S763" s="32"/>
      <c r="T763" s="32"/>
      <c r="U763" s="32"/>
      <c r="V763" s="32"/>
      <c r="W763" s="32"/>
      <c r="X763" s="32"/>
      <c r="Y763" s="32"/>
      <c r="Z763" s="32"/>
      <c r="AA763" s="32"/>
      <c r="AB763" s="34"/>
      <c r="AC763" s="32"/>
      <c r="AD763" s="32"/>
      <c r="AE763" s="32"/>
      <c r="AF763" s="34"/>
      <c r="AG763" s="32"/>
      <c r="AH763" s="30" t="e">
        <f t="shared" si="46"/>
        <v>#N/A</v>
      </c>
      <c r="AI763" s="51"/>
      <c r="AJ763" s="30" t="e">
        <f t="shared" si="45"/>
        <v>#N/A</v>
      </c>
      <c r="AK763" s="32" t="e">
        <f t="shared" si="47"/>
        <v>#N/A</v>
      </c>
    </row>
    <row r="764" spans="1:37" x14ac:dyDescent="0.3">
      <c r="A764" s="29" t="e">
        <f t="shared" si="44"/>
        <v>#N/A</v>
      </c>
      <c r="B764" s="30"/>
      <c r="C764" s="30"/>
      <c r="D764" s="31"/>
      <c r="E764" s="30"/>
      <c r="F764" s="32"/>
      <c r="G764" s="32"/>
      <c r="H764" s="32"/>
      <c r="I764" s="30"/>
      <c r="J764" s="30"/>
      <c r="K764" s="32"/>
      <c r="L764" s="31"/>
      <c r="M764" s="31"/>
      <c r="N764" s="31"/>
      <c r="O764" s="32"/>
      <c r="P764" s="32"/>
      <c r="Q764" s="32"/>
      <c r="R764" s="32"/>
      <c r="S764" s="32"/>
      <c r="T764" s="32"/>
      <c r="U764" s="32"/>
      <c r="V764" s="32"/>
      <c r="W764" s="32"/>
      <c r="X764" s="32"/>
      <c r="Y764" s="32"/>
      <c r="Z764" s="32"/>
      <c r="AA764" s="32"/>
      <c r="AB764" s="34"/>
      <c r="AC764" s="32"/>
      <c r="AD764" s="32"/>
      <c r="AE764" s="32"/>
      <c r="AF764" s="34"/>
      <c r="AG764" s="32"/>
      <c r="AH764" s="30" t="e">
        <f t="shared" si="46"/>
        <v>#N/A</v>
      </c>
      <c r="AI764" s="51"/>
      <c r="AJ764" s="30" t="e">
        <f t="shared" si="45"/>
        <v>#N/A</v>
      </c>
      <c r="AK764" s="32" t="e">
        <f t="shared" si="47"/>
        <v>#N/A</v>
      </c>
    </row>
    <row r="765" spans="1:37" x14ac:dyDescent="0.3">
      <c r="A765" s="29" t="e">
        <f t="shared" si="44"/>
        <v>#N/A</v>
      </c>
      <c r="B765" s="30"/>
      <c r="C765" s="30"/>
      <c r="D765" s="31"/>
      <c r="E765" s="30"/>
      <c r="F765" s="32"/>
      <c r="G765" s="32"/>
      <c r="H765" s="32"/>
      <c r="I765" s="30"/>
      <c r="J765" s="30"/>
      <c r="K765" s="32"/>
      <c r="L765" s="31"/>
      <c r="M765" s="31"/>
      <c r="N765" s="31"/>
      <c r="O765" s="32"/>
      <c r="P765" s="32"/>
      <c r="Q765" s="32"/>
      <c r="R765" s="32"/>
      <c r="S765" s="32"/>
      <c r="T765" s="32"/>
      <c r="U765" s="32"/>
      <c r="V765" s="32"/>
      <c r="W765" s="32"/>
      <c r="X765" s="32"/>
      <c r="Y765" s="32"/>
      <c r="Z765" s="32"/>
      <c r="AA765" s="32"/>
      <c r="AB765" s="34"/>
      <c r="AC765" s="32"/>
      <c r="AD765" s="32"/>
      <c r="AE765" s="32"/>
      <c r="AF765" s="34"/>
      <c r="AG765" s="32"/>
      <c r="AH765" s="30" t="e">
        <f t="shared" si="46"/>
        <v>#N/A</v>
      </c>
      <c r="AI765" s="51"/>
      <c r="AJ765" s="30" t="e">
        <f t="shared" si="45"/>
        <v>#N/A</v>
      </c>
      <c r="AK765" s="32" t="e">
        <f t="shared" si="47"/>
        <v>#N/A</v>
      </c>
    </row>
    <row r="766" spans="1:37" x14ac:dyDescent="0.3">
      <c r="A766" s="29" t="e">
        <f t="shared" si="44"/>
        <v>#N/A</v>
      </c>
      <c r="B766" s="30"/>
      <c r="C766" s="30"/>
      <c r="D766" s="31"/>
      <c r="E766" s="30"/>
      <c r="F766" s="32"/>
      <c r="G766" s="32"/>
      <c r="H766" s="32"/>
      <c r="I766" s="30"/>
      <c r="J766" s="30"/>
      <c r="K766" s="32"/>
      <c r="L766" s="31"/>
      <c r="M766" s="31"/>
      <c r="N766" s="31"/>
      <c r="O766" s="32"/>
      <c r="P766" s="32"/>
      <c r="Q766" s="32"/>
      <c r="R766" s="32"/>
      <c r="S766" s="32"/>
      <c r="T766" s="32"/>
      <c r="U766" s="32"/>
      <c r="V766" s="32"/>
      <c r="W766" s="32"/>
      <c r="X766" s="32"/>
      <c r="Y766" s="32"/>
      <c r="Z766" s="32"/>
      <c r="AA766" s="32"/>
      <c r="AB766" s="34"/>
      <c r="AC766" s="32"/>
      <c r="AD766" s="32"/>
      <c r="AE766" s="32"/>
      <c r="AF766" s="34"/>
      <c r="AG766" s="32"/>
      <c r="AH766" s="30" t="e">
        <f t="shared" si="46"/>
        <v>#N/A</v>
      </c>
      <c r="AI766" s="51"/>
      <c r="AJ766" s="30" t="e">
        <f t="shared" si="45"/>
        <v>#N/A</v>
      </c>
      <c r="AK766" s="32" t="e">
        <f t="shared" si="47"/>
        <v>#N/A</v>
      </c>
    </row>
    <row r="767" spans="1:37" x14ac:dyDescent="0.3">
      <c r="A767" s="29" t="e">
        <f t="shared" si="44"/>
        <v>#N/A</v>
      </c>
      <c r="B767" s="30"/>
      <c r="C767" s="30"/>
      <c r="D767" s="31"/>
      <c r="E767" s="30"/>
      <c r="F767" s="32"/>
      <c r="G767" s="32"/>
      <c r="H767" s="32"/>
      <c r="I767" s="30"/>
      <c r="J767" s="30"/>
      <c r="K767" s="32"/>
      <c r="L767" s="31"/>
      <c r="M767" s="31"/>
      <c r="N767" s="31"/>
      <c r="O767" s="32"/>
      <c r="P767" s="32"/>
      <c r="Q767" s="32"/>
      <c r="R767" s="32"/>
      <c r="S767" s="32"/>
      <c r="T767" s="32"/>
      <c r="U767" s="32"/>
      <c r="V767" s="32"/>
      <c r="W767" s="32"/>
      <c r="X767" s="32"/>
      <c r="Y767" s="32"/>
      <c r="Z767" s="32"/>
      <c r="AA767" s="32"/>
      <c r="AB767" s="34"/>
      <c r="AC767" s="32"/>
      <c r="AD767" s="32"/>
      <c r="AE767" s="32"/>
      <c r="AF767" s="34"/>
      <c r="AG767" s="32"/>
      <c r="AH767" s="30" t="e">
        <f t="shared" si="46"/>
        <v>#N/A</v>
      </c>
      <c r="AI767" s="51"/>
      <c r="AJ767" s="30" t="e">
        <f t="shared" si="45"/>
        <v>#N/A</v>
      </c>
      <c r="AK767" s="32" t="e">
        <f t="shared" si="47"/>
        <v>#N/A</v>
      </c>
    </row>
    <row r="768" spans="1:37" x14ac:dyDescent="0.3">
      <c r="A768" s="29" t="e">
        <f t="shared" si="44"/>
        <v>#N/A</v>
      </c>
      <c r="B768" s="30"/>
      <c r="C768" s="30"/>
      <c r="D768" s="31"/>
      <c r="E768" s="30"/>
      <c r="F768" s="32"/>
      <c r="G768" s="32"/>
      <c r="H768" s="32"/>
      <c r="I768" s="30"/>
      <c r="J768" s="30"/>
      <c r="K768" s="32"/>
      <c r="L768" s="31"/>
      <c r="M768" s="31"/>
      <c r="N768" s="31"/>
      <c r="O768" s="32"/>
      <c r="P768" s="32"/>
      <c r="Q768" s="32"/>
      <c r="R768" s="32"/>
      <c r="S768" s="32"/>
      <c r="T768" s="32"/>
      <c r="U768" s="32"/>
      <c r="V768" s="32"/>
      <c r="W768" s="32"/>
      <c r="X768" s="32"/>
      <c r="Y768" s="32"/>
      <c r="Z768" s="32"/>
      <c r="AA768" s="32"/>
      <c r="AB768" s="34"/>
      <c r="AC768" s="32"/>
      <c r="AD768" s="32"/>
      <c r="AE768" s="32"/>
      <c r="AF768" s="34"/>
      <c r="AG768" s="32"/>
      <c r="AH768" s="30" t="e">
        <f t="shared" si="46"/>
        <v>#N/A</v>
      </c>
      <c r="AI768" s="51"/>
      <c r="AJ768" s="30" t="e">
        <f t="shared" si="45"/>
        <v>#N/A</v>
      </c>
      <c r="AK768" s="32" t="e">
        <f t="shared" si="47"/>
        <v>#N/A</v>
      </c>
    </row>
    <row r="769" spans="1:37" x14ac:dyDescent="0.3">
      <c r="A769" s="29" t="e">
        <f t="shared" si="44"/>
        <v>#N/A</v>
      </c>
      <c r="B769" s="30"/>
      <c r="C769" s="30"/>
      <c r="D769" s="31"/>
      <c r="E769" s="30"/>
      <c r="F769" s="32"/>
      <c r="G769" s="32"/>
      <c r="H769" s="32"/>
      <c r="I769" s="30"/>
      <c r="J769" s="30"/>
      <c r="K769" s="32"/>
      <c r="L769" s="31"/>
      <c r="M769" s="31"/>
      <c r="N769" s="31"/>
      <c r="O769" s="32"/>
      <c r="P769" s="32"/>
      <c r="Q769" s="32"/>
      <c r="R769" s="32"/>
      <c r="S769" s="32"/>
      <c r="T769" s="32"/>
      <c r="U769" s="32"/>
      <c r="V769" s="32"/>
      <c r="W769" s="32"/>
      <c r="X769" s="32"/>
      <c r="Y769" s="32"/>
      <c r="Z769" s="32"/>
      <c r="AA769" s="32"/>
      <c r="AB769" s="34"/>
      <c r="AC769" s="32"/>
      <c r="AD769" s="32"/>
      <c r="AE769" s="32"/>
      <c r="AF769" s="34"/>
      <c r="AG769" s="32"/>
      <c r="AH769" s="30" t="e">
        <f t="shared" si="46"/>
        <v>#N/A</v>
      </c>
      <c r="AI769" s="51"/>
      <c r="AJ769" s="30" t="e">
        <f t="shared" si="45"/>
        <v>#N/A</v>
      </c>
      <c r="AK769" s="32" t="e">
        <f t="shared" si="47"/>
        <v>#N/A</v>
      </c>
    </row>
    <row r="770" spans="1:37" x14ac:dyDescent="0.3">
      <c r="A770" s="29" t="e">
        <f t="shared" si="44"/>
        <v>#N/A</v>
      </c>
      <c r="B770" s="30"/>
      <c r="C770" s="30"/>
      <c r="D770" s="31"/>
      <c r="E770" s="30"/>
      <c r="F770" s="32"/>
      <c r="G770" s="32"/>
      <c r="H770" s="32"/>
      <c r="I770" s="30"/>
      <c r="J770" s="30"/>
      <c r="K770" s="32"/>
      <c r="L770" s="31"/>
      <c r="M770" s="31"/>
      <c r="N770" s="31"/>
      <c r="O770" s="32"/>
      <c r="P770" s="32"/>
      <c r="Q770" s="32"/>
      <c r="R770" s="32"/>
      <c r="S770" s="32"/>
      <c r="T770" s="32"/>
      <c r="U770" s="32"/>
      <c r="V770" s="32"/>
      <c r="W770" s="32"/>
      <c r="X770" s="32"/>
      <c r="Y770" s="32"/>
      <c r="Z770" s="32"/>
      <c r="AA770" s="32"/>
      <c r="AB770" s="34"/>
      <c r="AC770" s="32"/>
      <c r="AD770" s="32"/>
      <c r="AE770" s="32"/>
      <c r="AF770" s="34"/>
      <c r="AG770" s="32"/>
      <c r="AH770" s="30" t="e">
        <f t="shared" si="46"/>
        <v>#N/A</v>
      </c>
      <c r="AI770" s="51"/>
      <c r="AJ770" s="30" t="e">
        <f t="shared" si="45"/>
        <v>#N/A</v>
      </c>
      <c r="AK770" s="32" t="e">
        <f t="shared" si="47"/>
        <v>#N/A</v>
      </c>
    </row>
    <row r="771" spans="1:37" x14ac:dyDescent="0.3">
      <c r="A771" s="29" t="e">
        <f t="shared" si="44"/>
        <v>#N/A</v>
      </c>
      <c r="B771" s="30"/>
      <c r="C771" s="30"/>
      <c r="D771" s="31"/>
      <c r="E771" s="30"/>
      <c r="F771" s="32"/>
      <c r="G771" s="32"/>
      <c r="H771" s="32"/>
      <c r="I771" s="30"/>
      <c r="J771" s="30"/>
      <c r="K771" s="32"/>
      <c r="L771" s="31"/>
      <c r="M771" s="31"/>
      <c r="N771" s="31"/>
      <c r="O771" s="32"/>
      <c r="P771" s="32"/>
      <c r="Q771" s="32"/>
      <c r="R771" s="32"/>
      <c r="S771" s="32"/>
      <c r="T771" s="32"/>
      <c r="U771" s="32"/>
      <c r="V771" s="32"/>
      <c r="W771" s="32"/>
      <c r="X771" s="32"/>
      <c r="Y771" s="32"/>
      <c r="Z771" s="32"/>
      <c r="AA771" s="32"/>
      <c r="AB771" s="34"/>
      <c r="AC771" s="32"/>
      <c r="AD771" s="32"/>
      <c r="AE771" s="32"/>
      <c r="AF771" s="34"/>
      <c r="AG771" s="32"/>
      <c r="AH771" s="30" t="e">
        <f t="shared" si="46"/>
        <v>#N/A</v>
      </c>
      <c r="AI771" s="51"/>
      <c r="AJ771" s="30" t="e">
        <f t="shared" si="45"/>
        <v>#N/A</v>
      </c>
      <c r="AK771" s="32" t="e">
        <f t="shared" si="47"/>
        <v>#N/A</v>
      </c>
    </row>
    <row r="772" spans="1:37" x14ac:dyDescent="0.3">
      <c r="A772" s="29" t="e">
        <f t="shared" si="44"/>
        <v>#N/A</v>
      </c>
      <c r="B772" s="30"/>
      <c r="C772" s="30"/>
      <c r="D772" s="31"/>
      <c r="E772" s="30"/>
      <c r="F772" s="32"/>
      <c r="G772" s="32"/>
      <c r="H772" s="32"/>
      <c r="I772" s="30"/>
      <c r="J772" s="30"/>
      <c r="K772" s="32"/>
      <c r="L772" s="31"/>
      <c r="M772" s="31"/>
      <c r="N772" s="31"/>
      <c r="O772" s="32"/>
      <c r="P772" s="32"/>
      <c r="Q772" s="32"/>
      <c r="R772" s="32"/>
      <c r="S772" s="32"/>
      <c r="T772" s="32"/>
      <c r="U772" s="32"/>
      <c r="V772" s="32"/>
      <c r="W772" s="32"/>
      <c r="X772" s="32"/>
      <c r="Y772" s="32"/>
      <c r="Z772" s="32"/>
      <c r="AA772" s="32"/>
      <c r="AB772" s="34"/>
      <c r="AC772" s="32"/>
      <c r="AD772" s="32"/>
      <c r="AE772" s="32"/>
      <c r="AF772" s="34"/>
      <c r="AG772" s="32"/>
      <c r="AH772" s="30" t="e">
        <f t="shared" si="46"/>
        <v>#N/A</v>
      </c>
      <c r="AI772" s="51"/>
      <c r="AJ772" s="30" t="e">
        <f t="shared" si="45"/>
        <v>#N/A</v>
      </c>
      <c r="AK772" s="32" t="e">
        <f t="shared" si="47"/>
        <v>#N/A</v>
      </c>
    </row>
    <row r="773" spans="1:37" x14ac:dyDescent="0.3">
      <c r="A773" s="29" t="e">
        <f t="shared" si="44"/>
        <v>#N/A</v>
      </c>
      <c r="B773" s="30"/>
      <c r="C773" s="30"/>
      <c r="D773" s="31"/>
      <c r="E773" s="30"/>
      <c r="F773" s="32"/>
      <c r="G773" s="32"/>
      <c r="H773" s="32"/>
      <c r="I773" s="30"/>
      <c r="J773" s="30"/>
      <c r="K773" s="32"/>
      <c r="L773" s="31"/>
      <c r="M773" s="31"/>
      <c r="N773" s="31"/>
      <c r="O773" s="32"/>
      <c r="P773" s="32"/>
      <c r="Q773" s="32"/>
      <c r="R773" s="32"/>
      <c r="S773" s="32"/>
      <c r="T773" s="32"/>
      <c r="U773" s="32"/>
      <c r="V773" s="32"/>
      <c r="W773" s="32"/>
      <c r="X773" s="32"/>
      <c r="Y773" s="32"/>
      <c r="Z773" s="32"/>
      <c r="AA773" s="32"/>
      <c r="AB773" s="34"/>
      <c r="AC773" s="32"/>
      <c r="AD773" s="32"/>
      <c r="AE773" s="32"/>
      <c r="AF773" s="34"/>
      <c r="AG773" s="32"/>
      <c r="AH773" s="30" t="e">
        <f t="shared" si="46"/>
        <v>#N/A</v>
      </c>
      <c r="AI773" s="51"/>
      <c r="AJ773" s="30" t="e">
        <f t="shared" si="45"/>
        <v>#N/A</v>
      </c>
      <c r="AK773" s="32" t="e">
        <f t="shared" si="47"/>
        <v>#N/A</v>
      </c>
    </row>
    <row r="774" spans="1:37" x14ac:dyDescent="0.3">
      <c r="A774" s="29" t="e">
        <f t="shared" ref="A774:A837" si="48">IF(COUNTA(B774:AG774)&gt;0,"x",NA())</f>
        <v>#N/A</v>
      </c>
      <c r="B774" s="30"/>
      <c r="C774" s="30"/>
      <c r="D774" s="31"/>
      <c r="E774" s="30"/>
      <c r="F774" s="32"/>
      <c r="G774" s="32"/>
      <c r="H774" s="32"/>
      <c r="I774" s="30"/>
      <c r="J774" s="30"/>
      <c r="K774" s="32"/>
      <c r="L774" s="31"/>
      <c r="M774" s="31"/>
      <c r="N774" s="31"/>
      <c r="O774" s="32"/>
      <c r="P774" s="32"/>
      <c r="Q774" s="32"/>
      <c r="R774" s="32"/>
      <c r="S774" s="32"/>
      <c r="T774" s="32"/>
      <c r="U774" s="32"/>
      <c r="V774" s="32"/>
      <c r="W774" s="32"/>
      <c r="X774" s="32"/>
      <c r="Y774" s="32"/>
      <c r="Z774" s="32"/>
      <c r="AA774" s="32"/>
      <c r="AB774" s="34"/>
      <c r="AC774" s="32"/>
      <c r="AD774" s="32"/>
      <c r="AE774" s="32"/>
      <c r="AF774" s="34"/>
      <c r="AG774" s="32"/>
      <c r="AH774" s="30" t="e">
        <f t="shared" si="46"/>
        <v>#N/A</v>
      </c>
      <c r="AI774" s="51"/>
      <c r="AJ774" s="30" t="e">
        <f t="shared" ref="AJ774:AJ837" si="49">IF(ISBLANK(C774),NA(),"FIELD MUST BE COMPLETED BY HEALTH DEPT.")</f>
        <v>#N/A</v>
      </c>
      <c r="AK774" s="32" t="e">
        <f t="shared" si="47"/>
        <v>#N/A</v>
      </c>
    </row>
    <row r="775" spans="1:37" x14ac:dyDescent="0.3">
      <c r="A775" s="29" t="e">
        <f t="shared" si="48"/>
        <v>#N/A</v>
      </c>
      <c r="B775" s="30"/>
      <c r="C775" s="30"/>
      <c r="D775" s="31"/>
      <c r="E775" s="30"/>
      <c r="F775" s="32"/>
      <c r="G775" s="32"/>
      <c r="H775" s="32"/>
      <c r="I775" s="30"/>
      <c r="J775" s="30"/>
      <c r="K775" s="32"/>
      <c r="L775" s="31"/>
      <c r="M775" s="31"/>
      <c r="N775" s="31"/>
      <c r="O775" s="32"/>
      <c r="P775" s="32"/>
      <c r="Q775" s="32"/>
      <c r="R775" s="32"/>
      <c r="S775" s="32"/>
      <c r="T775" s="32"/>
      <c r="U775" s="32"/>
      <c r="V775" s="32"/>
      <c r="W775" s="32"/>
      <c r="X775" s="32"/>
      <c r="Y775" s="32"/>
      <c r="Z775" s="32"/>
      <c r="AA775" s="32"/>
      <c r="AB775" s="34"/>
      <c r="AC775" s="32"/>
      <c r="AD775" s="32"/>
      <c r="AE775" s="32"/>
      <c r="AF775" s="34"/>
      <c r="AG775" s="32"/>
      <c r="AH775" s="30" t="e">
        <f t="shared" ref="AH775:AH838" si="50">IF(ISBLANK(C775),NA(),"FIELD MUST BE COMPLETED BY HEALTH DEPT.")</f>
        <v>#N/A</v>
      </c>
      <c r="AI775" s="51"/>
      <c r="AJ775" s="30" t="e">
        <f t="shared" si="49"/>
        <v>#N/A</v>
      </c>
      <c r="AK775" s="32" t="e">
        <f t="shared" ref="AK775:AK838" si="51">IF(AND(ISBLANK(V775),ISBLANK(W775)),NA(),_xlfn.TEXTJOIN(";",TRUE,V775:W775))</f>
        <v>#N/A</v>
      </c>
    </row>
    <row r="776" spans="1:37" x14ac:dyDescent="0.3">
      <c r="A776" s="29" t="e">
        <f t="shared" si="48"/>
        <v>#N/A</v>
      </c>
      <c r="B776" s="30"/>
      <c r="C776" s="30"/>
      <c r="D776" s="31"/>
      <c r="E776" s="30"/>
      <c r="F776" s="32"/>
      <c r="G776" s="32"/>
      <c r="H776" s="32"/>
      <c r="I776" s="30"/>
      <c r="J776" s="30"/>
      <c r="K776" s="32"/>
      <c r="L776" s="31"/>
      <c r="M776" s="31"/>
      <c r="N776" s="31"/>
      <c r="O776" s="32"/>
      <c r="P776" s="32"/>
      <c r="Q776" s="32"/>
      <c r="R776" s="32"/>
      <c r="S776" s="32"/>
      <c r="T776" s="32"/>
      <c r="U776" s="32"/>
      <c r="V776" s="32"/>
      <c r="W776" s="32"/>
      <c r="X776" s="32"/>
      <c r="Y776" s="32"/>
      <c r="Z776" s="32"/>
      <c r="AA776" s="32"/>
      <c r="AB776" s="34"/>
      <c r="AC776" s="32"/>
      <c r="AD776" s="32"/>
      <c r="AE776" s="32"/>
      <c r="AF776" s="34"/>
      <c r="AG776" s="32"/>
      <c r="AH776" s="30" t="e">
        <f t="shared" si="50"/>
        <v>#N/A</v>
      </c>
      <c r="AI776" s="51"/>
      <c r="AJ776" s="30" t="e">
        <f t="shared" si="49"/>
        <v>#N/A</v>
      </c>
      <c r="AK776" s="32" t="e">
        <f t="shared" si="51"/>
        <v>#N/A</v>
      </c>
    </row>
    <row r="777" spans="1:37" x14ac:dyDescent="0.3">
      <c r="A777" s="29" t="e">
        <f t="shared" si="48"/>
        <v>#N/A</v>
      </c>
      <c r="B777" s="30"/>
      <c r="C777" s="30"/>
      <c r="D777" s="31"/>
      <c r="E777" s="30"/>
      <c r="F777" s="32"/>
      <c r="G777" s="32"/>
      <c r="H777" s="32"/>
      <c r="I777" s="30"/>
      <c r="J777" s="30"/>
      <c r="K777" s="32"/>
      <c r="L777" s="31"/>
      <c r="M777" s="31"/>
      <c r="N777" s="31"/>
      <c r="O777" s="32"/>
      <c r="P777" s="32"/>
      <c r="Q777" s="32"/>
      <c r="R777" s="32"/>
      <c r="S777" s="32"/>
      <c r="T777" s="32"/>
      <c r="U777" s="32"/>
      <c r="V777" s="32"/>
      <c r="W777" s="32"/>
      <c r="X777" s="32"/>
      <c r="Y777" s="32"/>
      <c r="Z777" s="32"/>
      <c r="AA777" s="32"/>
      <c r="AB777" s="34"/>
      <c r="AC777" s="32"/>
      <c r="AD777" s="32"/>
      <c r="AE777" s="32"/>
      <c r="AF777" s="34"/>
      <c r="AG777" s="32"/>
      <c r="AH777" s="30" t="e">
        <f t="shared" si="50"/>
        <v>#N/A</v>
      </c>
      <c r="AI777" s="51"/>
      <c r="AJ777" s="30" t="e">
        <f t="shared" si="49"/>
        <v>#N/A</v>
      </c>
      <c r="AK777" s="32" t="e">
        <f t="shared" si="51"/>
        <v>#N/A</v>
      </c>
    </row>
    <row r="778" spans="1:37" x14ac:dyDescent="0.3">
      <c r="A778" s="29" t="e">
        <f t="shared" si="48"/>
        <v>#N/A</v>
      </c>
      <c r="B778" s="30"/>
      <c r="C778" s="30"/>
      <c r="D778" s="31"/>
      <c r="E778" s="30"/>
      <c r="F778" s="32"/>
      <c r="G778" s="32"/>
      <c r="H778" s="32"/>
      <c r="I778" s="30"/>
      <c r="J778" s="30"/>
      <c r="K778" s="32"/>
      <c r="L778" s="31"/>
      <c r="M778" s="31"/>
      <c r="N778" s="31"/>
      <c r="O778" s="32"/>
      <c r="P778" s="32"/>
      <c r="Q778" s="32"/>
      <c r="R778" s="32"/>
      <c r="S778" s="32"/>
      <c r="T778" s="32"/>
      <c r="U778" s="32"/>
      <c r="V778" s="32"/>
      <c r="W778" s="32"/>
      <c r="X778" s="32"/>
      <c r="Y778" s="32"/>
      <c r="Z778" s="32"/>
      <c r="AA778" s="32"/>
      <c r="AB778" s="34"/>
      <c r="AC778" s="32"/>
      <c r="AD778" s="32"/>
      <c r="AE778" s="32"/>
      <c r="AF778" s="34"/>
      <c r="AG778" s="32"/>
      <c r="AH778" s="30" t="e">
        <f t="shared" si="50"/>
        <v>#N/A</v>
      </c>
      <c r="AI778" s="51"/>
      <c r="AJ778" s="30" t="e">
        <f t="shared" si="49"/>
        <v>#N/A</v>
      </c>
      <c r="AK778" s="32" t="e">
        <f t="shared" si="51"/>
        <v>#N/A</v>
      </c>
    </row>
    <row r="779" spans="1:37" x14ac:dyDescent="0.3">
      <c r="A779" s="29" t="e">
        <f t="shared" si="48"/>
        <v>#N/A</v>
      </c>
      <c r="B779" s="30"/>
      <c r="C779" s="30"/>
      <c r="D779" s="31"/>
      <c r="E779" s="30"/>
      <c r="F779" s="32"/>
      <c r="G779" s="32"/>
      <c r="H779" s="32"/>
      <c r="I779" s="30"/>
      <c r="J779" s="30"/>
      <c r="K779" s="32"/>
      <c r="L779" s="31"/>
      <c r="M779" s="31"/>
      <c r="N779" s="31"/>
      <c r="O779" s="32"/>
      <c r="P779" s="32"/>
      <c r="Q779" s="32"/>
      <c r="R779" s="32"/>
      <c r="S779" s="32"/>
      <c r="T779" s="32"/>
      <c r="U779" s="32"/>
      <c r="V779" s="32"/>
      <c r="W779" s="32"/>
      <c r="X779" s="32"/>
      <c r="Y779" s="32"/>
      <c r="Z779" s="32"/>
      <c r="AA779" s="32"/>
      <c r="AB779" s="34"/>
      <c r="AC779" s="32"/>
      <c r="AD779" s="32"/>
      <c r="AE779" s="32"/>
      <c r="AF779" s="34"/>
      <c r="AG779" s="32"/>
      <c r="AH779" s="30" t="e">
        <f t="shared" si="50"/>
        <v>#N/A</v>
      </c>
      <c r="AI779" s="51"/>
      <c r="AJ779" s="30" t="e">
        <f t="shared" si="49"/>
        <v>#N/A</v>
      </c>
      <c r="AK779" s="32" t="e">
        <f t="shared" si="51"/>
        <v>#N/A</v>
      </c>
    </row>
    <row r="780" spans="1:37" x14ac:dyDescent="0.3">
      <c r="A780" s="29" t="e">
        <f t="shared" si="48"/>
        <v>#N/A</v>
      </c>
      <c r="B780" s="30"/>
      <c r="C780" s="30"/>
      <c r="D780" s="31"/>
      <c r="E780" s="30"/>
      <c r="F780" s="32"/>
      <c r="G780" s="32"/>
      <c r="H780" s="32"/>
      <c r="I780" s="30"/>
      <c r="J780" s="30"/>
      <c r="K780" s="32"/>
      <c r="L780" s="31"/>
      <c r="M780" s="31"/>
      <c r="N780" s="31"/>
      <c r="O780" s="32"/>
      <c r="P780" s="32"/>
      <c r="Q780" s="32"/>
      <c r="R780" s="32"/>
      <c r="S780" s="32"/>
      <c r="T780" s="32"/>
      <c r="U780" s="32"/>
      <c r="V780" s="32"/>
      <c r="W780" s="32"/>
      <c r="X780" s="32"/>
      <c r="Y780" s="32"/>
      <c r="Z780" s="32"/>
      <c r="AA780" s="32"/>
      <c r="AB780" s="34"/>
      <c r="AC780" s="32"/>
      <c r="AD780" s="32"/>
      <c r="AE780" s="32"/>
      <c r="AF780" s="34"/>
      <c r="AG780" s="32"/>
      <c r="AH780" s="30" t="e">
        <f t="shared" si="50"/>
        <v>#N/A</v>
      </c>
      <c r="AI780" s="51"/>
      <c r="AJ780" s="30" t="e">
        <f t="shared" si="49"/>
        <v>#N/A</v>
      </c>
      <c r="AK780" s="32" t="e">
        <f t="shared" si="51"/>
        <v>#N/A</v>
      </c>
    </row>
    <row r="781" spans="1:37" x14ac:dyDescent="0.3">
      <c r="A781" s="29" t="e">
        <f t="shared" si="48"/>
        <v>#N/A</v>
      </c>
      <c r="B781" s="30"/>
      <c r="C781" s="30"/>
      <c r="D781" s="31"/>
      <c r="E781" s="30"/>
      <c r="F781" s="32"/>
      <c r="G781" s="32"/>
      <c r="H781" s="32"/>
      <c r="I781" s="30"/>
      <c r="J781" s="30"/>
      <c r="K781" s="32"/>
      <c r="L781" s="31"/>
      <c r="M781" s="31"/>
      <c r="N781" s="31"/>
      <c r="O781" s="32"/>
      <c r="P781" s="32"/>
      <c r="Q781" s="32"/>
      <c r="R781" s="32"/>
      <c r="S781" s="32"/>
      <c r="T781" s="32"/>
      <c r="U781" s="32"/>
      <c r="V781" s="32"/>
      <c r="W781" s="32"/>
      <c r="X781" s="32"/>
      <c r="Y781" s="32"/>
      <c r="Z781" s="32"/>
      <c r="AA781" s="32"/>
      <c r="AB781" s="34"/>
      <c r="AC781" s="32"/>
      <c r="AD781" s="32"/>
      <c r="AE781" s="32"/>
      <c r="AF781" s="34"/>
      <c r="AG781" s="32"/>
      <c r="AH781" s="30" t="e">
        <f t="shared" si="50"/>
        <v>#N/A</v>
      </c>
      <c r="AI781" s="51"/>
      <c r="AJ781" s="30" t="e">
        <f t="shared" si="49"/>
        <v>#N/A</v>
      </c>
      <c r="AK781" s="32" t="e">
        <f t="shared" si="51"/>
        <v>#N/A</v>
      </c>
    </row>
    <row r="782" spans="1:37" x14ac:dyDescent="0.3">
      <c r="A782" s="29" t="e">
        <f t="shared" si="48"/>
        <v>#N/A</v>
      </c>
      <c r="B782" s="30"/>
      <c r="C782" s="30"/>
      <c r="D782" s="31"/>
      <c r="E782" s="30"/>
      <c r="F782" s="32"/>
      <c r="G782" s="32"/>
      <c r="H782" s="32"/>
      <c r="I782" s="30"/>
      <c r="J782" s="30"/>
      <c r="K782" s="32"/>
      <c r="L782" s="31"/>
      <c r="M782" s="31"/>
      <c r="N782" s="31"/>
      <c r="O782" s="32"/>
      <c r="P782" s="32"/>
      <c r="Q782" s="32"/>
      <c r="R782" s="32"/>
      <c r="S782" s="32"/>
      <c r="T782" s="32"/>
      <c r="U782" s="32"/>
      <c r="V782" s="32"/>
      <c r="W782" s="32"/>
      <c r="X782" s="32"/>
      <c r="Y782" s="32"/>
      <c r="Z782" s="32"/>
      <c r="AA782" s="32"/>
      <c r="AB782" s="34"/>
      <c r="AC782" s="32"/>
      <c r="AD782" s="32"/>
      <c r="AE782" s="32"/>
      <c r="AF782" s="34"/>
      <c r="AG782" s="32"/>
      <c r="AH782" s="30" t="e">
        <f t="shared" si="50"/>
        <v>#N/A</v>
      </c>
      <c r="AI782" s="51"/>
      <c r="AJ782" s="30" t="e">
        <f t="shared" si="49"/>
        <v>#N/A</v>
      </c>
      <c r="AK782" s="32" t="e">
        <f t="shared" si="51"/>
        <v>#N/A</v>
      </c>
    </row>
    <row r="783" spans="1:37" x14ac:dyDescent="0.3">
      <c r="A783" s="29" t="e">
        <f t="shared" si="48"/>
        <v>#N/A</v>
      </c>
      <c r="B783" s="30"/>
      <c r="C783" s="30"/>
      <c r="D783" s="31"/>
      <c r="E783" s="30"/>
      <c r="F783" s="32"/>
      <c r="G783" s="32"/>
      <c r="H783" s="32"/>
      <c r="I783" s="30"/>
      <c r="J783" s="30"/>
      <c r="K783" s="32"/>
      <c r="L783" s="31"/>
      <c r="M783" s="31"/>
      <c r="N783" s="31"/>
      <c r="O783" s="32"/>
      <c r="P783" s="32"/>
      <c r="Q783" s="32"/>
      <c r="R783" s="32"/>
      <c r="S783" s="32"/>
      <c r="T783" s="32"/>
      <c r="U783" s="32"/>
      <c r="V783" s="32"/>
      <c r="W783" s="32"/>
      <c r="X783" s="32"/>
      <c r="Y783" s="32"/>
      <c r="Z783" s="32"/>
      <c r="AA783" s="32"/>
      <c r="AB783" s="34"/>
      <c r="AC783" s="32"/>
      <c r="AD783" s="32"/>
      <c r="AE783" s="32"/>
      <c r="AF783" s="34"/>
      <c r="AG783" s="32"/>
      <c r="AH783" s="30" t="e">
        <f t="shared" si="50"/>
        <v>#N/A</v>
      </c>
      <c r="AI783" s="51"/>
      <c r="AJ783" s="30" t="e">
        <f t="shared" si="49"/>
        <v>#N/A</v>
      </c>
      <c r="AK783" s="32" t="e">
        <f t="shared" si="51"/>
        <v>#N/A</v>
      </c>
    </row>
    <row r="784" spans="1:37" x14ac:dyDescent="0.3">
      <c r="A784" s="29" t="e">
        <f t="shared" si="48"/>
        <v>#N/A</v>
      </c>
      <c r="B784" s="30"/>
      <c r="C784" s="30"/>
      <c r="D784" s="31"/>
      <c r="E784" s="30"/>
      <c r="F784" s="32"/>
      <c r="G784" s="32"/>
      <c r="H784" s="32"/>
      <c r="I784" s="30"/>
      <c r="J784" s="30"/>
      <c r="K784" s="32"/>
      <c r="L784" s="31"/>
      <c r="M784" s="31"/>
      <c r="N784" s="31"/>
      <c r="O784" s="32"/>
      <c r="P784" s="32"/>
      <c r="Q784" s="32"/>
      <c r="R784" s="32"/>
      <c r="S784" s="32"/>
      <c r="T784" s="32"/>
      <c r="U784" s="32"/>
      <c r="V784" s="32"/>
      <c r="W784" s="32"/>
      <c r="X784" s="32"/>
      <c r="Y784" s="32"/>
      <c r="Z784" s="32"/>
      <c r="AA784" s="32"/>
      <c r="AB784" s="34"/>
      <c r="AC784" s="32"/>
      <c r="AD784" s="32"/>
      <c r="AE784" s="32"/>
      <c r="AF784" s="34"/>
      <c r="AG784" s="32"/>
      <c r="AH784" s="30" t="e">
        <f t="shared" si="50"/>
        <v>#N/A</v>
      </c>
      <c r="AI784" s="51"/>
      <c r="AJ784" s="30" t="e">
        <f t="shared" si="49"/>
        <v>#N/A</v>
      </c>
      <c r="AK784" s="32" t="e">
        <f t="shared" si="51"/>
        <v>#N/A</v>
      </c>
    </row>
    <row r="785" spans="1:37" x14ac:dyDescent="0.3">
      <c r="A785" s="29" t="e">
        <f t="shared" si="48"/>
        <v>#N/A</v>
      </c>
      <c r="B785" s="30"/>
      <c r="C785" s="30"/>
      <c r="D785" s="31"/>
      <c r="E785" s="30"/>
      <c r="F785" s="32"/>
      <c r="G785" s="32"/>
      <c r="H785" s="32"/>
      <c r="I785" s="30"/>
      <c r="J785" s="30"/>
      <c r="K785" s="32"/>
      <c r="L785" s="31"/>
      <c r="M785" s="31"/>
      <c r="N785" s="31"/>
      <c r="O785" s="32"/>
      <c r="P785" s="32"/>
      <c r="Q785" s="32"/>
      <c r="R785" s="32"/>
      <c r="S785" s="32"/>
      <c r="T785" s="32"/>
      <c r="U785" s="32"/>
      <c r="V785" s="32"/>
      <c r="W785" s="32"/>
      <c r="X785" s="32"/>
      <c r="Y785" s="32"/>
      <c r="Z785" s="32"/>
      <c r="AA785" s="32"/>
      <c r="AB785" s="34"/>
      <c r="AC785" s="32"/>
      <c r="AD785" s="32"/>
      <c r="AE785" s="32"/>
      <c r="AF785" s="34"/>
      <c r="AG785" s="32"/>
      <c r="AH785" s="30" t="e">
        <f t="shared" si="50"/>
        <v>#N/A</v>
      </c>
      <c r="AI785" s="51"/>
      <c r="AJ785" s="30" t="e">
        <f t="shared" si="49"/>
        <v>#N/A</v>
      </c>
      <c r="AK785" s="32" t="e">
        <f t="shared" si="51"/>
        <v>#N/A</v>
      </c>
    </row>
    <row r="786" spans="1:37" x14ac:dyDescent="0.3">
      <c r="A786" s="29" t="e">
        <f t="shared" si="48"/>
        <v>#N/A</v>
      </c>
      <c r="B786" s="30"/>
      <c r="C786" s="30"/>
      <c r="D786" s="31"/>
      <c r="E786" s="30"/>
      <c r="F786" s="32"/>
      <c r="G786" s="32"/>
      <c r="H786" s="32"/>
      <c r="I786" s="30"/>
      <c r="J786" s="30"/>
      <c r="K786" s="32"/>
      <c r="L786" s="31"/>
      <c r="M786" s="31"/>
      <c r="N786" s="31"/>
      <c r="O786" s="32"/>
      <c r="P786" s="32"/>
      <c r="Q786" s="32"/>
      <c r="R786" s="32"/>
      <c r="S786" s="32"/>
      <c r="T786" s="32"/>
      <c r="U786" s="32"/>
      <c r="V786" s="32"/>
      <c r="W786" s="32"/>
      <c r="X786" s="32"/>
      <c r="Y786" s="32"/>
      <c r="Z786" s="32"/>
      <c r="AA786" s="32"/>
      <c r="AB786" s="34"/>
      <c r="AC786" s="32"/>
      <c r="AD786" s="32"/>
      <c r="AE786" s="32"/>
      <c r="AF786" s="34"/>
      <c r="AG786" s="32"/>
      <c r="AH786" s="30" t="e">
        <f t="shared" si="50"/>
        <v>#N/A</v>
      </c>
      <c r="AI786" s="51"/>
      <c r="AJ786" s="30" t="e">
        <f t="shared" si="49"/>
        <v>#N/A</v>
      </c>
      <c r="AK786" s="32" t="e">
        <f t="shared" si="51"/>
        <v>#N/A</v>
      </c>
    </row>
    <row r="787" spans="1:37" x14ac:dyDescent="0.3">
      <c r="A787" s="29" t="e">
        <f t="shared" si="48"/>
        <v>#N/A</v>
      </c>
      <c r="B787" s="30"/>
      <c r="C787" s="30"/>
      <c r="D787" s="31"/>
      <c r="E787" s="30"/>
      <c r="F787" s="32"/>
      <c r="G787" s="32"/>
      <c r="H787" s="32"/>
      <c r="I787" s="30"/>
      <c r="J787" s="30"/>
      <c r="K787" s="32"/>
      <c r="L787" s="31"/>
      <c r="M787" s="31"/>
      <c r="N787" s="31"/>
      <c r="O787" s="32"/>
      <c r="P787" s="32"/>
      <c r="Q787" s="32"/>
      <c r="R787" s="32"/>
      <c r="S787" s="32"/>
      <c r="T787" s="32"/>
      <c r="U787" s="32"/>
      <c r="V787" s="32"/>
      <c r="W787" s="32"/>
      <c r="X787" s="32"/>
      <c r="Y787" s="32"/>
      <c r="Z787" s="32"/>
      <c r="AA787" s="32"/>
      <c r="AB787" s="34"/>
      <c r="AC787" s="32"/>
      <c r="AD787" s="32"/>
      <c r="AE787" s="32"/>
      <c r="AF787" s="34"/>
      <c r="AG787" s="32"/>
      <c r="AH787" s="30" t="e">
        <f t="shared" si="50"/>
        <v>#N/A</v>
      </c>
      <c r="AI787" s="51"/>
      <c r="AJ787" s="30" t="e">
        <f t="shared" si="49"/>
        <v>#N/A</v>
      </c>
      <c r="AK787" s="32" t="e">
        <f t="shared" si="51"/>
        <v>#N/A</v>
      </c>
    </row>
    <row r="788" spans="1:37" x14ac:dyDescent="0.3">
      <c r="A788" s="29" t="e">
        <f t="shared" si="48"/>
        <v>#N/A</v>
      </c>
      <c r="B788" s="30"/>
      <c r="C788" s="30"/>
      <c r="D788" s="31"/>
      <c r="E788" s="30"/>
      <c r="F788" s="32"/>
      <c r="G788" s="32"/>
      <c r="H788" s="32"/>
      <c r="I788" s="30"/>
      <c r="J788" s="30"/>
      <c r="K788" s="32"/>
      <c r="L788" s="31"/>
      <c r="M788" s="31"/>
      <c r="N788" s="31"/>
      <c r="O788" s="32"/>
      <c r="P788" s="32"/>
      <c r="Q788" s="32"/>
      <c r="R788" s="32"/>
      <c r="S788" s="32"/>
      <c r="T788" s="32"/>
      <c r="U788" s="32"/>
      <c r="V788" s="32"/>
      <c r="W788" s="32"/>
      <c r="X788" s="32"/>
      <c r="Y788" s="32"/>
      <c r="Z788" s="32"/>
      <c r="AA788" s="32"/>
      <c r="AB788" s="34"/>
      <c r="AC788" s="32"/>
      <c r="AD788" s="32"/>
      <c r="AE788" s="32"/>
      <c r="AF788" s="34"/>
      <c r="AG788" s="32"/>
      <c r="AH788" s="30" t="e">
        <f t="shared" si="50"/>
        <v>#N/A</v>
      </c>
      <c r="AI788" s="51"/>
      <c r="AJ788" s="30" t="e">
        <f t="shared" si="49"/>
        <v>#N/A</v>
      </c>
      <c r="AK788" s="32" t="e">
        <f t="shared" si="51"/>
        <v>#N/A</v>
      </c>
    </row>
    <row r="789" spans="1:37" x14ac:dyDescent="0.3">
      <c r="A789" s="29" t="e">
        <f t="shared" si="48"/>
        <v>#N/A</v>
      </c>
      <c r="B789" s="30"/>
      <c r="C789" s="30"/>
      <c r="D789" s="31"/>
      <c r="E789" s="30"/>
      <c r="F789" s="32"/>
      <c r="G789" s="32"/>
      <c r="H789" s="32"/>
      <c r="I789" s="30"/>
      <c r="J789" s="30"/>
      <c r="K789" s="32"/>
      <c r="L789" s="31"/>
      <c r="M789" s="31"/>
      <c r="N789" s="31"/>
      <c r="O789" s="32"/>
      <c r="P789" s="32"/>
      <c r="Q789" s="32"/>
      <c r="R789" s="32"/>
      <c r="S789" s="32"/>
      <c r="T789" s="32"/>
      <c r="U789" s="32"/>
      <c r="V789" s="32"/>
      <c r="W789" s="32"/>
      <c r="X789" s="32"/>
      <c r="Y789" s="32"/>
      <c r="Z789" s="32"/>
      <c r="AA789" s="32"/>
      <c r="AB789" s="34"/>
      <c r="AC789" s="32"/>
      <c r="AD789" s="32"/>
      <c r="AE789" s="32"/>
      <c r="AF789" s="34"/>
      <c r="AG789" s="32"/>
      <c r="AH789" s="30" t="e">
        <f t="shared" si="50"/>
        <v>#N/A</v>
      </c>
      <c r="AI789" s="51"/>
      <c r="AJ789" s="30" t="e">
        <f t="shared" si="49"/>
        <v>#N/A</v>
      </c>
      <c r="AK789" s="32" t="e">
        <f t="shared" si="51"/>
        <v>#N/A</v>
      </c>
    </row>
    <row r="790" spans="1:37" x14ac:dyDescent="0.3">
      <c r="A790" s="29" t="e">
        <f t="shared" si="48"/>
        <v>#N/A</v>
      </c>
      <c r="B790" s="30"/>
      <c r="C790" s="30"/>
      <c r="D790" s="31"/>
      <c r="E790" s="30"/>
      <c r="F790" s="32"/>
      <c r="G790" s="32"/>
      <c r="H790" s="32"/>
      <c r="I790" s="30"/>
      <c r="J790" s="30"/>
      <c r="K790" s="32"/>
      <c r="L790" s="31"/>
      <c r="M790" s="31"/>
      <c r="N790" s="31"/>
      <c r="O790" s="32"/>
      <c r="P790" s="32"/>
      <c r="Q790" s="32"/>
      <c r="R790" s="32"/>
      <c r="S790" s="32"/>
      <c r="T790" s="32"/>
      <c r="U790" s="32"/>
      <c r="V790" s="32"/>
      <c r="W790" s="32"/>
      <c r="X790" s="32"/>
      <c r="Y790" s="32"/>
      <c r="Z790" s="32"/>
      <c r="AA790" s="32"/>
      <c r="AB790" s="34"/>
      <c r="AC790" s="32"/>
      <c r="AD790" s="32"/>
      <c r="AE790" s="32"/>
      <c r="AF790" s="34"/>
      <c r="AG790" s="32"/>
      <c r="AH790" s="30" t="e">
        <f t="shared" si="50"/>
        <v>#N/A</v>
      </c>
      <c r="AI790" s="51"/>
      <c r="AJ790" s="30" t="e">
        <f t="shared" si="49"/>
        <v>#N/A</v>
      </c>
      <c r="AK790" s="32" t="e">
        <f t="shared" si="51"/>
        <v>#N/A</v>
      </c>
    </row>
    <row r="791" spans="1:37" x14ac:dyDescent="0.3">
      <c r="A791" s="29" t="e">
        <f t="shared" si="48"/>
        <v>#N/A</v>
      </c>
      <c r="B791" s="30"/>
      <c r="C791" s="30"/>
      <c r="D791" s="31"/>
      <c r="E791" s="30"/>
      <c r="F791" s="32"/>
      <c r="G791" s="32"/>
      <c r="H791" s="32"/>
      <c r="I791" s="30"/>
      <c r="J791" s="30"/>
      <c r="K791" s="32"/>
      <c r="L791" s="31"/>
      <c r="M791" s="31"/>
      <c r="N791" s="31"/>
      <c r="O791" s="32"/>
      <c r="P791" s="32"/>
      <c r="Q791" s="32"/>
      <c r="R791" s="32"/>
      <c r="S791" s="32"/>
      <c r="T791" s="32"/>
      <c r="U791" s="32"/>
      <c r="V791" s="32"/>
      <c r="W791" s="32"/>
      <c r="X791" s="32"/>
      <c r="Y791" s="32"/>
      <c r="Z791" s="32"/>
      <c r="AA791" s="32"/>
      <c r="AB791" s="34"/>
      <c r="AC791" s="32"/>
      <c r="AD791" s="32"/>
      <c r="AE791" s="32"/>
      <c r="AF791" s="34"/>
      <c r="AG791" s="32"/>
      <c r="AH791" s="30" t="e">
        <f t="shared" si="50"/>
        <v>#N/A</v>
      </c>
      <c r="AI791" s="51"/>
      <c r="AJ791" s="30" t="e">
        <f t="shared" si="49"/>
        <v>#N/A</v>
      </c>
      <c r="AK791" s="32" t="e">
        <f t="shared" si="51"/>
        <v>#N/A</v>
      </c>
    </row>
    <row r="792" spans="1:37" x14ac:dyDescent="0.3">
      <c r="A792" s="29" t="e">
        <f t="shared" si="48"/>
        <v>#N/A</v>
      </c>
      <c r="B792" s="30"/>
      <c r="C792" s="30"/>
      <c r="D792" s="31"/>
      <c r="E792" s="30"/>
      <c r="F792" s="32"/>
      <c r="G792" s="32"/>
      <c r="H792" s="32"/>
      <c r="I792" s="30"/>
      <c r="J792" s="30"/>
      <c r="K792" s="32"/>
      <c r="L792" s="31"/>
      <c r="M792" s="31"/>
      <c r="N792" s="31"/>
      <c r="O792" s="32"/>
      <c r="P792" s="32"/>
      <c r="Q792" s="32"/>
      <c r="R792" s="32"/>
      <c r="S792" s="32"/>
      <c r="T792" s="32"/>
      <c r="U792" s="32"/>
      <c r="V792" s="32"/>
      <c r="W792" s="32"/>
      <c r="X792" s="32"/>
      <c r="Y792" s="32"/>
      <c r="Z792" s="32"/>
      <c r="AA792" s="32"/>
      <c r="AB792" s="34"/>
      <c r="AC792" s="32"/>
      <c r="AD792" s="32"/>
      <c r="AE792" s="32"/>
      <c r="AF792" s="34"/>
      <c r="AG792" s="32"/>
      <c r="AH792" s="30" t="e">
        <f t="shared" si="50"/>
        <v>#N/A</v>
      </c>
      <c r="AI792" s="51"/>
      <c r="AJ792" s="30" t="e">
        <f t="shared" si="49"/>
        <v>#N/A</v>
      </c>
      <c r="AK792" s="32" t="e">
        <f t="shared" si="51"/>
        <v>#N/A</v>
      </c>
    </row>
    <row r="793" spans="1:37" x14ac:dyDescent="0.3">
      <c r="A793" s="29" t="e">
        <f t="shared" si="48"/>
        <v>#N/A</v>
      </c>
      <c r="B793" s="30"/>
      <c r="C793" s="30"/>
      <c r="D793" s="31"/>
      <c r="E793" s="30"/>
      <c r="F793" s="32"/>
      <c r="G793" s="32"/>
      <c r="H793" s="32"/>
      <c r="I793" s="30"/>
      <c r="J793" s="30"/>
      <c r="K793" s="32"/>
      <c r="L793" s="31"/>
      <c r="M793" s="31"/>
      <c r="N793" s="31"/>
      <c r="O793" s="32"/>
      <c r="P793" s="32"/>
      <c r="Q793" s="32"/>
      <c r="R793" s="32"/>
      <c r="S793" s="32"/>
      <c r="T793" s="32"/>
      <c r="U793" s="32"/>
      <c r="V793" s="32"/>
      <c r="W793" s="32"/>
      <c r="X793" s="32"/>
      <c r="Y793" s="32"/>
      <c r="Z793" s="32"/>
      <c r="AA793" s="32"/>
      <c r="AB793" s="34"/>
      <c r="AC793" s="32"/>
      <c r="AD793" s="32"/>
      <c r="AE793" s="32"/>
      <c r="AF793" s="34"/>
      <c r="AG793" s="32"/>
      <c r="AH793" s="30" t="e">
        <f t="shared" si="50"/>
        <v>#N/A</v>
      </c>
      <c r="AI793" s="51"/>
      <c r="AJ793" s="30" t="e">
        <f t="shared" si="49"/>
        <v>#N/A</v>
      </c>
      <c r="AK793" s="32" t="e">
        <f t="shared" si="51"/>
        <v>#N/A</v>
      </c>
    </row>
    <row r="794" spans="1:37" x14ac:dyDescent="0.3">
      <c r="A794" s="29" t="e">
        <f t="shared" si="48"/>
        <v>#N/A</v>
      </c>
      <c r="B794" s="30"/>
      <c r="C794" s="30"/>
      <c r="D794" s="31"/>
      <c r="E794" s="30"/>
      <c r="F794" s="32"/>
      <c r="G794" s="32"/>
      <c r="H794" s="32"/>
      <c r="I794" s="30"/>
      <c r="J794" s="30"/>
      <c r="K794" s="32"/>
      <c r="L794" s="31"/>
      <c r="M794" s="31"/>
      <c r="N794" s="31"/>
      <c r="O794" s="32"/>
      <c r="P794" s="32"/>
      <c r="Q794" s="32"/>
      <c r="R794" s="32"/>
      <c r="S794" s="32"/>
      <c r="T794" s="32"/>
      <c r="U794" s="32"/>
      <c r="V794" s="32"/>
      <c r="W794" s="32"/>
      <c r="X794" s="32"/>
      <c r="Y794" s="32"/>
      <c r="Z794" s="32"/>
      <c r="AA794" s="32"/>
      <c r="AB794" s="34"/>
      <c r="AC794" s="32"/>
      <c r="AD794" s="32"/>
      <c r="AE794" s="32"/>
      <c r="AF794" s="34"/>
      <c r="AG794" s="32"/>
      <c r="AH794" s="30" t="e">
        <f t="shared" si="50"/>
        <v>#N/A</v>
      </c>
      <c r="AI794" s="51"/>
      <c r="AJ794" s="30" t="e">
        <f t="shared" si="49"/>
        <v>#N/A</v>
      </c>
      <c r="AK794" s="32" t="e">
        <f t="shared" si="51"/>
        <v>#N/A</v>
      </c>
    </row>
    <row r="795" spans="1:37" x14ac:dyDescent="0.3">
      <c r="A795" s="29" t="e">
        <f t="shared" si="48"/>
        <v>#N/A</v>
      </c>
      <c r="B795" s="30"/>
      <c r="C795" s="30"/>
      <c r="D795" s="31"/>
      <c r="E795" s="30"/>
      <c r="F795" s="32"/>
      <c r="G795" s="32"/>
      <c r="H795" s="32"/>
      <c r="I795" s="30"/>
      <c r="J795" s="30"/>
      <c r="K795" s="32"/>
      <c r="L795" s="31"/>
      <c r="M795" s="31"/>
      <c r="N795" s="31"/>
      <c r="O795" s="32"/>
      <c r="P795" s="32"/>
      <c r="Q795" s="32"/>
      <c r="R795" s="32"/>
      <c r="S795" s="32"/>
      <c r="T795" s="32"/>
      <c r="U795" s="32"/>
      <c r="V795" s="32"/>
      <c r="W795" s="32"/>
      <c r="X795" s="32"/>
      <c r="Y795" s="32"/>
      <c r="Z795" s="32"/>
      <c r="AA795" s="32"/>
      <c r="AB795" s="34"/>
      <c r="AC795" s="32"/>
      <c r="AD795" s="32"/>
      <c r="AE795" s="32"/>
      <c r="AF795" s="34"/>
      <c r="AG795" s="32"/>
      <c r="AH795" s="30" t="e">
        <f t="shared" si="50"/>
        <v>#N/A</v>
      </c>
      <c r="AI795" s="51"/>
      <c r="AJ795" s="30" t="e">
        <f t="shared" si="49"/>
        <v>#N/A</v>
      </c>
      <c r="AK795" s="32" t="e">
        <f t="shared" si="51"/>
        <v>#N/A</v>
      </c>
    </row>
    <row r="796" spans="1:37" x14ac:dyDescent="0.3">
      <c r="A796" s="29" t="e">
        <f t="shared" si="48"/>
        <v>#N/A</v>
      </c>
      <c r="B796" s="30"/>
      <c r="C796" s="30"/>
      <c r="D796" s="31"/>
      <c r="E796" s="30"/>
      <c r="F796" s="32"/>
      <c r="G796" s="32"/>
      <c r="H796" s="32"/>
      <c r="I796" s="30"/>
      <c r="J796" s="30"/>
      <c r="K796" s="32"/>
      <c r="L796" s="31"/>
      <c r="M796" s="31"/>
      <c r="N796" s="31"/>
      <c r="O796" s="32"/>
      <c r="P796" s="32"/>
      <c r="Q796" s="32"/>
      <c r="R796" s="32"/>
      <c r="S796" s="32"/>
      <c r="T796" s="32"/>
      <c r="U796" s="32"/>
      <c r="V796" s="32"/>
      <c r="W796" s="32"/>
      <c r="X796" s="32"/>
      <c r="Y796" s="32"/>
      <c r="Z796" s="32"/>
      <c r="AA796" s="32"/>
      <c r="AB796" s="34"/>
      <c r="AC796" s="32"/>
      <c r="AD796" s="32"/>
      <c r="AE796" s="32"/>
      <c r="AF796" s="34"/>
      <c r="AG796" s="32"/>
      <c r="AH796" s="30" t="e">
        <f t="shared" si="50"/>
        <v>#N/A</v>
      </c>
      <c r="AI796" s="51"/>
      <c r="AJ796" s="30" t="e">
        <f t="shared" si="49"/>
        <v>#N/A</v>
      </c>
      <c r="AK796" s="32" t="e">
        <f t="shared" si="51"/>
        <v>#N/A</v>
      </c>
    </row>
    <row r="797" spans="1:37" x14ac:dyDescent="0.3">
      <c r="A797" s="29" t="e">
        <f t="shared" si="48"/>
        <v>#N/A</v>
      </c>
      <c r="B797" s="30"/>
      <c r="C797" s="30"/>
      <c r="D797" s="31"/>
      <c r="E797" s="30"/>
      <c r="F797" s="32"/>
      <c r="G797" s="32"/>
      <c r="H797" s="32"/>
      <c r="I797" s="30"/>
      <c r="J797" s="30"/>
      <c r="K797" s="32"/>
      <c r="L797" s="31"/>
      <c r="M797" s="31"/>
      <c r="N797" s="31"/>
      <c r="O797" s="32"/>
      <c r="P797" s="32"/>
      <c r="Q797" s="32"/>
      <c r="R797" s="32"/>
      <c r="S797" s="32"/>
      <c r="T797" s="32"/>
      <c r="U797" s="32"/>
      <c r="V797" s="32"/>
      <c r="W797" s="32"/>
      <c r="X797" s="32"/>
      <c r="Y797" s="32"/>
      <c r="Z797" s="32"/>
      <c r="AA797" s="32"/>
      <c r="AB797" s="34"/>
      <c r="AC797" s="32"/>
      <c r="AD797" s="32"/>
      <c r="AE797" s="32"/>
      <c r="AF797" s="34"/>
      <c r="AG797" s="32"/>
      <c r="AH797" s="30" t="e">
        <f t="shared" si="50"/>
        <v>#N/A</v>
      </c>
      <c r="AI797" s="51"/>
      <c r="AJ797" s="30" t="e">
        <f t="shared" si="49"/>
        <v>#N/A</v>
      </c>
      <c r="AK797" s="32" t="e">
        <f t="shared" si="51"/>
        <v>#N/A</v>
      </c>
    </row>
    <row r="798" spans="1:37" x14ac:dyDescent="0.3">
      <c r="A798" s="29" t="e">
        <f t="shared" si="48"/>
        <v>#N/A</v>
      </c>
      <c r="B798" s="30"/>
      <c r="C798" s="30"/>
      <c r="D798" s="31"/>
      <c r="E798" s="30"/>
      <c r="F798" s="32"/>
      <c r="G798" s="32"/>
      <c r="H798" s="32"/>
      <c r="I798" s="30"/>
      <c r="J798" s="30"/>
      <c r="K798" s="32"/>
      <c r="L798" s="31"/>
      <c r="M798" s="31"/>
      <c r="N798" s="31"/>
      <c r="O798" s="32"/>
      <c r="P798" s="32"/>
      <c r="Q798" s="32"/>
      <c r="R798" s="32"/>
      <c r="S798" s="32"/>
      <c r="T798" s="32"/>
      <c r="U798" s="32"/>
      <c r="V798" s="32"/>
      <c r="W798" s="32"/>
      <c r="X798" s="32"/>
      <c r="Y798" s="32"/>
      <c r="Z798" s="32"/>
      <c r="AA798" s="32"/>
      <c r="AB798" s="34"/>
      <c r="AC798" s="32"/>
      <c r="AD798" s="32"/>
      <c r="AE798" s="32"/>
      <c r="AF798" s="34"/>
      <c r="AG798" s="32"/>
      <c r="AH798" s="30" t="e">
        <f t="shared" si="50"/>
        <v>#N/A</v>
      </c>
      <c r="AI798" s="51"/>
      <c r="AJ798" s="30" t="e">
        <f t="shared" si="49"/>
        <v>#N/A</v>
      </c>
      <c r="AK798" s="32" t="e">
        <f t="shared" si="51"/>
        <v>#N/A</v>
      </c>
    </row>
    <row r="799" spans="1:37" x14ac:dyDescent="0.3">
      <c r="A799" s="29" t="e">
        <f t="shared" si="48"/>
        <v>#N/A</v>
      </c>
      <c r="B799" s="30"/>
      <c r="C799" s="30"/>
      <c r="D799" s="31"/>
      <c r="E799" s="30"/>
      <c r="F799" s="32"/>
      <c r="G799" s="32"/>
      <c r="H799" s="32"/>
      <c r="I799" s="30"/>
      <c r="J799" s="30"/>
      <c r="K799" s="32"/>
      <c r="L799" s="31"/>
      <c r="M799" s="31"/>
      <c r="N799" s="31"/>
      <c r="O799" s="32"/>
      <c r="P799" s="32"/>
      <c r="Q799" s="32"/>
      <c r="R799" s="32"/>
      <c r="S799" s="32"/>
      <c r="T799" s="32"/>
      <c r="U799" s="32"/>
      <c r="V799" s="32"/>
      <c r="W799" s="32"/>
      <c r="X799" s="32"/>
      <c r="Y799" s="32"/>
      <c r="Z799" s="32"/>
      <c r="AA799" s="32"/>
      <c r="AB799" s="34"/>
      <c r="AC799" s="32"/>
      <c r="AD799" s="32"/>
      <c r="AE799" s="32"/>
      <c r="AF799" s="34"/>
      <c r="AG799" s="32"/>
      <c r="AH799" s="30" t="e">
        <f t="shared" si="50"/>
        <v>#N/A</v>
      </c>
      <c r="AI799" s="51"/>
      <c r="AJ799" s="30" t="e">
        <f t="shared" si="49"/>
        <v>#N/A</v>
      </c>
      <c r="AK799" s="32" t="e">
        <f t="shared" si="51"/>
        <v>#N/A</v>
      </c>
    </row>
    <row r="800" spans="1:37" x14ac:dyDescent="0.3">
      <c r="A800" s="29" t="e">
        <f t="shared" si="48"/>
        <v>#N/A</v>
      </c>
      <c r="B800" s="30"/>
      <c r="C800" s="30"/>
      <c r="D800" s="31"/>
      <c r="E800" s="30"/>
      <c r="F800" s="32"/>
      <c r="G800" s="32"/>
      <c r="H800" s="32"/>
      <c r="I800" s="30"/>
      <c r="J800" s="30"/>
      <c r="K800" s="32"/>
      <c r="L800" s="31"/>
      <c r="M800" s="31"/>
      <c r="N800" s="31"/>
      <c r="O800" s="32"/>
      <c r="P800" s="32"/>
      <c r="Q800" s="32"/>
      <c r="R800" s="32"/>
      <c r="S800" s="32"/>
      <c r="T800" s="32"/>
      <c r="U800" s="32"/>
      <c r="V800" s="32"/>
      <c r="W800" s="32"/>
      <c r="X800" s="32"/>
      <c r="Y800" s="32"/>
      <c r="Z800" s="32"/>
      <c r="AA800" s="32"/>
      <c r="AB800" s="34"/>
      <c r="AC800" s="32"/>
      <c r="AD800" s="32"/>
      <c r="AE800" s="32"/>
      <c r="AF800" s="34"/>
      <c r="AG800" s="32"/>
      <c r="AH800" s="30" t="e">
        <f t="shared" si="50"/>
        <v>#N/A</v>
      </c>
      <c r="AI800" s="51"/>
      <c r="AJ800" s="30" t="e">
        <f t="shared" si="49"/>
        <v>#N/A</v>
      </c>
      <c r="AK800" s="32" t="e">
        <f t="shared" si="51"/>
        <v>#N/A</v>
      </c>
    </row>
    <row r="801" spans="1:37" x14ac:dyDescent="0.3">
      <c r="A801" s="29" t="e">
        <f t="shared" si="48"/>
        <v>#N/A</v>
      </c>
      <c r="B801" s="30"/>
      <c r="C801" s="30"/>
      <c r="D801" s="31"/>
      <c r="E801" s="30"/>
      <c r="F801" s="32"/>
      <c r="G801" s="32"/>
      <c r="H801" s="32"/>
      <c r="I801" s="30"/>
      <c r="J801" s="30"/>
      <c r="K801" s="32"/>
      <c r="L801" s="31"/>
      <c r="M801" s="31"/>
      <c r="N801" s="31"/>
      <c r="O801" s="32"/>
      <c r="P801" s="32"/>
      <c r="Q801" s="32"/>
      <c r="R801" s="32"/>
      <c r="S801" s="32"/>
      <c r="T801" s="32"/>
      <c r="U801" s="32"/>
      <c r="V801" s="32"/>
      <c r="W801" s="32"/>
      <c r="X801" s="32"/>
      <c r="Y801" s="32"/>
      <c r="Z801" s="32"/>
      <c r="AA801" s="32"/>
      <c r="AB801" s="34"/>
      <c r="AC801" s="32"/>
      <c r="AD801" s="32"/>
      <c r="AE801" s="32"/>
      <c r="AF801" s="34"/>
      <c r="AG801" s="32"/>
      <c r="AH801" s="30" t="e">
        <f t="shared" si="50"/>
        <v>#N/A</v>
      </c>
      <c r="AI801" s="51"/>
      <c r="AJ801" s="30" t="e">
        <f t="shared" si="49"/>
        <v>#N/A</v>
      </c>
      <c r="AK801" s="32" t="e">
        <f t="shared" si="51"/>
        <v>#N/A</v>
      </c>
    </row>
    <row r="802" spans="1:37" x14ac:dyDescent="0.3">
      <c r="A802" s="29" t="e">
        <f t="shared" si="48"/>
        <v>#N/A</v>
      </c>
      <c r="B802" s="30"/>
      <c r="C802" s="30"/>
      <c r="D802" s="31"/>
      <c r="E802" s="30"/>
      <c r="F802" s="32"/>
      <c r="G802" s="32"/>
      <c r="H802" s="32"/>
      <c r="I802" s="30"/>
      <c r="J802" s="30"/>
      <c r="K802" s="32"/>
      <c r="L802" s="31"/>
      <c r="M802" s="31"/>
      <c r="N802" s="31"/>
      <c r="O802" s="32"/>
      <c r="P802" s="32"/>
      <c r="Q802" s="32"/>
      <c r="R802" s="32"/>
      <c r="S802" s="32"/>
      <c r="T802" s="32"/>
      <c r="U802" s="32"/>
      <c r="V802" s="32"/>
      <c r="W802" s="32"/>
      <c r="X802" s="32"/>
      <c r="Y802" s="32"/>
      <c r="Z802" s="32"/>
      <c r="AA802" s="32"/>
      <c r="AB802" s="34"/>
      <c r="AC802" s="32"/>
      <c r="AD802" s="32"/>
      <c r="AE802" s="32"/>
      <c r="AF802" s="34"/>
      <c r="AG802" s="32"/>
      <c r="AH802" s="30" t="e">
        <f t="shared" si="50"/>
        <v>#N/A</v>
      </c>
      <c r="AI802" s="51"/>
      <c r="AJ802" s="30" t="e">
        <f t="shared" si="49"/>
        <v>#N/A</v>
      </c>
      <c r="AK802" s="32" t="e">
        <f t="shared" si="51"/>
        <v>#N/A</v>
      </c>
    </row>
    <row r="803" spans="1:37" x14ac:dyDescent="0.3">
      <c r="A803" s="29" t="e">
        <f t="shared" si="48"/>
        <v>#N/A</v>
      </c>
      <c r="B803" s="30"/>
      <c r="C803" s="30"/>
      <c r="D803" s="31"/>
      <c r="E803" s="30"/>
      <c r="F803" s="32"/>
      <c r="G803" s="32"/>
      <c r="H803" s="32"/>
      <c r="I803" s="30"/>
      <c r="J803" s="30"/>
      <c r="K803" s="32"/>
      <c r="L803" s="31"/>
      <c r="M803" s="31"/>
      <c r="N803" s="31"/>
      <c r="O803" s="32"/>
      <c r="P803" s="32"/>
      <c r="Q803" s="32"/>
      <c r="R803" s="32"/>
      <c r="S803" s="32"/>
      <c r="T803" s="32"/>
      <c r="U803" s="32"/>
      <c r="V803" s="32"/>
      <c r="W803" s="32"/>
      <c r="X803" s="32"/>
      <c r="Y803" s="32"/>
      <c r="Z803" s="32"/>
      <c r="AA803" s="32"/>
      <c r="AB803" s="34"/>
      <c r="AC803" s="32"/>
      <c r="AD803" s="32"/>
      <c r="AE803" s="32"/>
      <c r="AF803" s="34"/>
      <c r="AG803" s="32"/>
      <c r="AH803" s="30" t="e">
        <f t="shared" si="50"/>
        <v>#N/A</v>
      </c>
      <c r="AI803" s="51"/>
      <c r="AJ803" s="30" t="e">
        <f t="shared" si="49"/>
        <v>#N/A</v>
      </c>
      <c r="AK803" s="32" t="e">
        <f t="shared" si="51"/>
        <v>#N/A</v>
      </c>
    </row>
    <row r="804" spans="1:37" x14ac:dyDescent="0.3">
      <c r="A804" s="29" t="e">
        <f t="shared" si="48"/>
        <v>#N/A</v>
      </c>
      <c r="B804" s="30"/>
      <c r="C804" s="30"/>
      <c r="D804" s="31"/>
      <c r="E804" s="30"/>
      <c r="F804" s="32"/>
      <c r="G804" s="32"/>
      <c r="H804" s="32"/>
      <c r="I804" s="30"/>
      <c r="J804" s="30"/>
      <c r="K804" s="32"/>
      <c r="L804" s="31"/>
      <c r="M804" s="31"/>
      <c r="N804" s="31"/>
      <c r="O804" s="32"/>
      <c r="P804" s="32"/>
      <c r="Q804" s="32"/>
      <c r="R804" s="32"/>
      <c r="S804" s="32"/>
      <c r="T804" s="32"/>
      <c r="U804" s="32"/>
      <c r="V804" s="32"/>
      <c r="W804" s="32"/>
      <c r="X804" s="32"/>
      <c r="Y804" s="32"/>
      <c r="Z804" s="32"/>
      <c r="AA804" s="32"/>
      <c r="AB804" s="34"/>
      <c r="AC804" s="32"/>
      <c r="AD804" s="32"/>
      <c r="AE804" s="32"/>
      <c r="AF804" s="34"/>
      <c r="AG804" s="32"/>
      <c r="AH804" s="30" t="e">
        <f t="shared" si="50"/>
        <v>#N/A</v>
      </c>
      <c r="AI804" s="51"/>
      <c r="AJ804" s="30" t="e">
        <f t="shared" si="49"/>
        <v>#N/A</v>
      </c>
      <c r="AK804" s="32" t="e">
        <f t="shared" si="51"/>
        <v>#N/A</v>
      </c>
    </row>
    <row r="805" spans="1:37" x14ac:dyDescent="0.3">
      <c r="A805" s="29" t="e">
        <f t="shared" si="48"/>
        <v>#N/A</v>
      </c>
      <c r="B805" s="30"/>
      <c r="C805" s="30"/>
      <c r="D805" s="31"/>
      <c r="E805" s="30"/>
      <c r="F805" s="32"/>
      <c r="G805" s="32"/>
      <c r="H805" s="32"/>
      <c r="I805" s="30"/>
      <c r="J805" s="30"/>
      <c r="K805" s="32"/>
      <c r="L805" s="31"/>
      <c r="M805" s="31"/>
      <c r="N805" s="31"/>
      <c r="O805" s="32"/>
      <c r="P805" s="32"/>
      <c r="Q805" s="32"/>
      <c r="R805" s="32"/>
      <c r="S805" s="32"/>
      <c r="T805" s="32"/>
      <c r="U805" s="32"/>
      <c r="V805" s="32"/>
      <c r="W805" s="32"/>
      <c r="X805" s="32"/>
      <c r="Y805" s="32"/>
      <c r="Z805" s="32"/>
      <c r="AA805" s="32"/>
      <c r="AB805" s="34"/>
      <c r="AC805" s="32"/>
      <c r="AD805" s="32"/>
      <c r="AE805" s="32"/>
      <c r="AF805" s="34"/>
      <c r="AG805" s="32"/>
      <c r="AH805" s="30" t="e">
        <f t="shared" si="50"/>
        <v>#N/A</v>
      </c>
      <c r="AI805" s="51"/>
      <c r="AJ805" s="30" t="e">
        <f t="shared" si="49"/>
        <v>#N/A</v>
      </c>
      <c r="AK805" s="32" t="e">
        <f t="shared" si="51"/>
        <v>#N/A</v>
      </c>
    </row>
    <row r="806" spans="1:37" x14ac:dyDescent="0.3">
      <c r="A806" s="29" t="e">
        <f t="shared" si="48"/>
        <v>#N/A</v>
      </c>
      <c r="B806" s="30"/>
      <c r="C806" s="30"/>
      <c r="D806" s="31"/>
      <c r="E806" s="30"/>
      <c r="F806" s="32"/>
      <c r="G806" s="32"/>
      <c r="H806" s="32"/>
      <c r="I806" s="30"/>
      <c r="J806" s="30"/>
      <c r="K806" s="32"/>
      <c r="L806" s="31"/>
      <c r="M806" s="31"/>
      <c r="N806" s="31"/>
      <c r="O806" s="32"/>
      <c r="P806" s="32"/>
      <c r="Q806" s="32"/>
      <c r="R806" s="32"/>
      <c r="S806" s="32"/>
      <c r="T806" s="32"/>
      <c r="U806" s="32"/>
      <c r="V806" s="32"/>
      <c r="W806" s="32"/>
      <c r="X806" s="32"/>
      <c r="Y806" s="32"/>
      <c r="Z806" s="32"/>
      <c r="AA806" s="32"/>
      <c r="AB806" s="34"/>
      <c r="AC806" s="32"/>
      <c r="AD806" s="32"/>
      <c r="AE806" s="32"/>
      <c r="AF806" s="34"/>
      <c r="AG806" s="32"/>
      <c r="AH806" s="30" t="e">
        <f t="shared" si="50"/>
        <v>#N/A</v>
      </c>
      <c r="AI806" s="51"/>
      <c r="AJ806" s="30" t="e">
        <f t="shared" si="49"/>
        <v>#N/A</v>
      </c>
      <c r="AK806" s="32" t="e">
        <f t="shared" si="51"/>
        <v>#N/A</v>
      </c>
    </row>
    <row r="807" spans="1:37" x14ac:dyDescent="0.3">
      <c r="A807" s="29" t="e">
        <f t="shared" si="48"/>
        <v>#N/A</v>
      </c>
      <c r="B807" s="30"/>
      <c r="C807" s="30"/>
      <c r="D807" s="31"/>
      <c r="E807" s="30"/>
      <c r="F807" s="32"/>
      <c r="G807" s="32"/>
      <c r="H807" s="32"/>
      <c r="I807" s="30"/>
      <c r="J807" s="30"/>
      <c r="K807" s="32"/>
      <c r="L807" s="31"/>
      <c r="M807" s="31"/>
      <c r="N807" s="31"/>
      <c r="O807" s="32"/>
      <c r="P807" s="32"/>
      <c r="Q807" s="32"/>
      <c r="R807" s="32"/>
      <c r="S807" s="32"/>
      <c r="T807" s="32"/>
      <c r="U807" s="32"/>
      <c r="V807" s="32"/>
      <c r="W807" s="32"/>
      <c r="X807" s="32"/>
      <c r="Y807" s="32"/>
      <c r="Z807" s="32"/>
      <c r="AA807" s="32"/>
      <c r="AB807" s="34"/>
      <c r="AC807" s="32"/>
      <c r="AD807" s="32"/>
      <c r="AE807" s="32"/>
      <c r="AF807" s="34"/>
      <c r="AG807" s="32"/>
      <c r="AH807" s="30" t="e">
        <f t="shared" si="50"/>
        <v>#N/A</v>
      </c>
      <c r="AI807" s="51"/>
      <c r="AJ807" s="30" t="e">
        <f t="shared" si="49"/>
        <v>#N/A</v>
      </c>
      <c r="AK807" s="32" t="e">
        <f t="shared" si="51"/>
        <v>#N/A</v>
      </c>
    </row>
    <row r="808" spans="1:37" x14ac:dyDescent="0.3">
      <c r="A808" s="29" t="e">
        <f t="shared" si="48"/>
        <v>#N/A</v>
      </c>
      <c r="B808" s="30"/>
      <c r="C808" s="30"/>
      <c r="D808" s="31"/>
      <c r="E808" s="30"/>
      <c r="F808" s="32"/>
      <c r="G808" s="32"/>
      <c r="H808" s="32"/>
      <c r="I808" s="30"/>
      <c r="J808" s="30"/>
      <c r="K808" s="32"/>
      <c r="L808" s="31"/>
      <c r="M808" s="31"/>
      <c r="N808" s="31"/>
      <c r="O808" s="32"/>
      <c r="P808" s="32"/>
      <c r="Q808" s="32"/>
      <c r="R808" s="32"/>
      <c r="S808" s="32"/>
      <c r="T808" s="32"/>
      <c r="U808" s="32"/>
      <c r="V808" s="32"/>
      <c r="W808" s="32"/>
      <c r="X808" s="32"/>
      <c r="Y808" s="32"/>
      <c r="Z808" s="32"/>
      <c r="AA808" s="32"/>
      <c r="AB808" s="34"/>
      <c r="AC808" s="32"/>
      <c r="AD808" s="32"/>
      <c r="AE808" s="32"/>
      <c r="AF808" s="34"/>
      <c r="AG808" s="32"/>
      <c r="AH808" s="30" t="e">
        <f t="shared" si="50"/>
        <v>#N/A</v>
      </c>
      <c r="AI808" s="51"/>
      <c r="AJ808" s="30" t="e">
        <f t="shared" si="49"/>
        <v>#N/A</v>
      </c>
      <c r="AK808" s="32" t="e">
        <f t="shared" si="51"/>
        <v>#N/A</v>
      </c>
    </row>
    <row r="809" spans="1:37" x14ac:dyDescent="0.3">
      <c r="A809" s="29" t="e">
        <f t="shared" si="48"/>
        <v>#N/A</v>
      </c>
      <c r="B809" s="30"/>
      <c r="C809" s="30"/>
      <c r="D809" s="31"/>
      <c r="E809" s="30"/>
      <c r="F809" s="32"/>
      <c r="G809" s="32"/>
      <c r="H809" s="32"/>
      <c r="I809" s="30"/>
      <c r="J809" s="30"/>
      <c r="K809" s="32"/>
      <c r="L809" s="31"/>
      <c r="M809" s="31"/>
      <c r="N809" s="31"/>
      <c r="O809" s="32"/>
      <c r="P809" s="32"/>
      <c r="Q809" s="32"/>
      <c r="R809" s="32"/>
      <c r="S809" s="32"/>
      <c r="T809" s="32"/>
      <c r="U809" s="32"/>
      <c r="V809" s="32"/>
      <c r="W809" s="32"/>
      <c r="X809" s="32"/>
      <c r="Y809" s="32"/>
      <c r="Z809" s="32"/>
      <c r="AA809" s="32"/>
      <c r="AB809" s="34"/>
      <c r="AC809" s="32"/>
      <c r="AD809" s="32"/>
      <c r="AE809" s="32"/>
      <c r="AF809" s="34"/>
      <c r="AG809" s="32"/>
      <c r="AH809" s="30" t="e">
        <f t="shared" si="50"/>
        <v>#N/A</v>
      </c>
      <c r="AI809" s="51"/>
      <c r="AJ809" s="30" t="e">
        <f t="shared" si="49"/>
        <v>#N/A</v>
      </c>
      <c r="AK809" s="32" t="e">
        <f t="shared" si="51"/>
        <v>#N/A</v>
      </c>
    </row>
    <row r="810" spans="1:37" x14ac:dyDescent="0.3">
      <c r="A810" s="29" t="e">
        <f t="shared" si="48"/>
        <v>#N/A</v>
      </c>
      <c r="B810" s="30"/>
      <c r="C810" s="30"/>
      <c r="D810" s="31"/>
      <c r="E810" s="30"/>
      <c r="F810" s="32"/>
      <c r="G810" s="32"/>
      <c r="H810" s="32"/>
      <c r="I810" s="30"/>
      <c r="J810" s="30"/>
      <c r="K810" s="32"/>
      <c r="L810" s="31"/>
      <c r="M810" s="31"/>
      <c r="N810" s="31"/>
      <c r="O810" s="32"/>
      <c r="P810" s="32"/>
      <c r="Q810" s="32"/>
      <c r="R810" s="32"/>
      <c r="S810" s="32"/>
      <c r="T810" s="32"/>
      <c r="U810" s="32"/>
      <c r="V810" s="32"/>
      <c r="W810" s="32"/>
      <c r="X810" s="32"/>
      <c r="Y810" s="32"/>
      <c r="Z810" s="32"/>
      <c r="AA810" s="32"/>
      <c r="AB810" s="34"/>
      <c r="AC810" s="32"/>
      <c r="AD810" s="32"/>
      <c r="AE810" s="32"/>
      <c r="AF810" s="34"/>
      <c r="AG810" s="32"/>
      <c r="AH810" s="30" t="e">
        <f t="shared" si="50"/>
        <v>#N/A</v>
      </c>
      <c r="AI810" s="51"/>
      <c r="AJ810" s="30" t="e">
        <f t="shared" si="49"/>
        <v>#N/A</v>
      </c>
      <c r="AK810" s="32" t="e">
        <f t="shared" si="51"/>
        <v>#N/A</v>
      </c>
    </row>
    <row r="811" spans="1:37" x14ac:dyDescent="0.3">
      <c r="A811" s="29" t="e">
        <f t="shared" si="48"/>
        <v>#N/A</v>
      </c>
      <c r="B811" s="30"/>
      <c r="C811" s="30"/>
      <c r="D811" s="31"/>
      <c r="E811" s="30"/>
      <c r="F811" s="32"/>
      <c r="G811" s="32"/>
      <c r="H811" s="32"/>
      <c r="I811" s="30"/>
      <c r="J811" s="30"/>
      <c r="K811" s="32"/>
      <c r="L811" s="31"/>
      <c r="M811" s="31"/>
      <c r="N811" s="31"/>
      <c r="O811" s="32"/>
      <c r="P811" s="32"/>
      <c r="Q811" s="32"/>
      <c r="R811" s="32"/>
      <c r="S811" s="32"/>
      <c r="T811" s="32"/>
      <c r="U811" s="32"/>
      <c r="V811" s="32"/>
      <c r="W811" s="32"/>
      <c r="X811" s="32"/>
      <c r="Y811" s="32"/>
      <c r="Z811" s="32"/>
      <c r="AA811" s="32"/>
      <c r="AB811" s="34"/>
      <c r="AC811" s="32"/>
      <c r="AD811" s="32"/>
      <c r="AE811" s="32"/>
      <c r="AF811" s="34"/>
      <c r="AG811" s="32"/>
      <c r="AH811" s="30" t="e">
        <f t="shared" si="50"/>
        <v>#N/A</v>
      </c>
      <c r="AI811" s="51"/>
      <c r="AJ811" s="30" t="e">
        <f t="shared" si="49"/>
        <v>#N/A</v>
      </c>
      <c r="AK811" s="32" t="e">
        <f t="shared" si="51"/>
        <v>#N/A</v>
      </c>
    </row>
    <row r="812" spans="1:37" x14ac:dyDescent="0.3">
      <c r="A812" s="29" t="e">
        <f t="shared" si="48"/>
        <v>#N/A</v>
      </c>
      <c r="B812" s="30"/>
      <c r="C812" s="30"/>
      <c r="D812" s="31"/>
      <c r="E812" s="30"/>
      <c r="F812" s="32"/>
      <c r="G812" s="32"/>
      <c r="H812" s="32"/>
      <c r="I812" s="30"/>
      <c r="J812" s="30"/>
      <c r="K812" s="32"/>
      <c r="L812" s="31"/>
      <c r="M812" s="31"/>
      <c r="N812" s="31"/>
      <c r="O812" s="32"/>
      <c r="P812" s="32"/>
      <c r="Q812" s="32"/>
      <c r="R812" s="32"/>
      <c r="S812" s="32"/>
      <c r="T812" s="32"/>
      <c r="U812" s="32"/>
      <c r="V812" s="32"/>
      <c r="W812" s="32"/>
      <c r="X812" s="32"/>
      <c r="Y812" s="32"/>
      <c r="Z812" s="32"/>
      <c r="AA812" s="32"/>
      <c r="AB812" s="34"/>
      <c r="AC812" s="32"/>
      <c r="AD812" s="32"/>
      <c r="AE812" s="32"/>
      <c r="AF812" s="34"/>
      <c r="AG812" s="32"/>
      <c r="AH812" s="30" t="e">
        <f t="shared" si="50"/>
        <v>#N/A</v>
      </c>
      <c r="AI812" s="51"/>
      <c r="AJ812" s="30" t="e">
        <f t="shared" si="49"/>
        <v>#N/A</v>
      </c>
      <c r="AK812" s="32" t="e">
        <f t="shared" si="51"/>
        <v>#N/A</v>
      </c>
    </row>
    <row r="813" spans="1:37" x14ac:dyDescent="0.3">
      <c r="A813" s="29" t="e">
        <f t="shared" si="48"/>
        <v>#N/A</v>
      </c>
      <c r="B813" s="30"/>
      <c r="C813" s="30"/>
      <c r="D813" s="31"/>
      <c r="E813" s="30"/>
      <c r="F813" s="32"/>
      <c r="G813" s="32"/>
      <c r="H813" s="32"/>
      <c r="I813" s="30"/>
      <c r="J813" s="30"/>
      <c r="K813" s="32"/>
      <c r="L813" s="31"/>
      <c r="M813" s="31"/>
      <c r="N813" s="31"/>
      <c r="O813" s="32"/>
      <c r="P813" s="32"/>
      <c r="Q813" s="32"/>
      <c r="R813" s="32"/>
      <c r="S813" s="32"/>
      <c r="T813" s="32"/>
      <c r="U813" s="32"/>
      <c r="V813" s="32"/>
      <c r="W813" s="32"/>
      <c r="X813" s="32"/>
      <c r="Y813" s="32"/>
      <c r="Z813" s="32"/>
      <c r="AA813" s="32"/>
      <c r="AB813" s="34"/>
      <c r="AC813" s="32"/>
      <c r="AD813" s="32"/>
      <c r="AE813" s="32"/>
      <c r="AF813" s="34"/>
      <c r="AG813" s="32"/>
      <c r="AH813" s="30" t="e">
        <f t="shared" si="50"/>
        <v>#N/A</v>
      </c>
      <c r="AI813" s="51"/>
      <c r="AJ813" s="30" t="e">
        <f t="shared" si="49"/>
        <v>#N/A</v>
      </c>
      <c r="AK813" s="32" t="e">
        <f t="shared" si="51"/>
        <v>#N/A</v>
      </c>
    </row>
    <row r="814" spans="1:37" x14ac:dyDescent="0.3">
      <c r="A814" s="29" t="e">
        <f t="shared" si="48"/>
        <v>#N/A</v>
      </c>
      <c r="B814" s="30"/>
      <c r="C814" s="30"/>
      <c r="D814" s="31"/>
      <c r="E814" s="30"/>
      <c r="F814" s="32"/>
      <c r="G814" s="32"/>
      <c r="H814" s="32"/>
      <c r="I814" s="30"/>
      <c r="J814" s="30"/>
      <c r="K814" s="32"/>
      <c r="L814" s="31"/>
      <c r="M814" s="31"/>
      <c r="N814" s="31"/>
      <c r="O814" s="32"/>
      <c r="P814" s="32"/>
      <c r="Q814" s="32"/>
      <c r="R814" s="32"/>
      <c r="S814" s="32"/>
      <c r="T814" s="32"/>
      <c r="U814" s="32"/>
      <c r="V814" s="32"/>
      <c r="W814" s="32"/>
      <c r="X814" s="32"/>
      <c r="Y814" s="32"/>
      <c r="Z814" s="32"/>
      <c r="AA814" s="32"/>
      <c r="AB814" s="34"/>
      <c r="AC814" s="32"/>
      <c r="AD814" s="32"/>
      <c r="AE814" s="32"/>
      <c r="AF814" s="34"/>
      <c r="AG814" s="32"/>
      <c r="AH814" s="30" t="e">
        <f t="shared" si="50"/>
        <v>#N/A</v>
      </c>
      <c r="AI814" s="51"/>
      <c r="AJ814" s="30" t="e">
        <f t="shared" si="49"/>
        <v>#N/A</v>
      </c>
      <c r="AK814" s="32" t="e">
        <f t="shared" si="51"/>
        <v>#N/A</v>
      </c>
    </row>
    <row r="815" spans="1:37" x14ac:dyDescent="0.3">
      <c r="A815" s="29" t="e">
        <f t="shared" si="48"/>
        <v>#N/A</v>
      </c>
      <c r="B815" s="30"/>
      <c r="C815" s="30"/>
      <c r="D815" s="31"/>
      <c r="E815" s="30"/>
      <c r="F815" s="32"/>
      <c r="G815" s="32"/>
      <c r="H815" s="32"/>
      <c r="I815" s="30"/>
      <c r="J815" s="30"/>
      <c r="K815" s="32"/>
      <c r="L815" s="31"/>
      <c r="M815" s="31"/>
      <c r="N815" s="31"/>
      <c r="O815" s="32"/>
      <c r="P815" s="32"/>
      <c r="Q815" s="32"/>
      <c r="R815" s="32"/>
      <c r="S815" s="32"/>
      <c r="T815" s="32"/>
      <c r="U815" s="32"/>
      <c r="V815" s="32"/>
      <c r="W815" s="32"/>
      <c r="X815" s="32"/>
      <c r="Y815" s="32"/>
      <c r="Z815" s="32"/>
      <c r="AA815" s="32"/>
      <c r="AB815" s="34"/>
      <c r="AC815" s="32"/>
      <c r="AD815" s="32"/>
      <c r="AE815" s="32"/>
      <c r="AF815" s="34"/>
      <c r="AG815" s="32"/>
      <c r="AH815" s="30" t="e">
        <f t="shared" si="50"/>
        <v>#N/A</v>
      </c>
      <c r="AI815" s="51"/>
      <c r="AJ815" s="30" t="e">
        <f t="shared" si="49"/>
        <v>#N/A</v>
      </c>
      <c r="AK815" s="32" t="e">
        <f t="shared" si="51"/>
        <v>#N/A</v>
      </c>
    </row>
    <row r="816" spans="1:37" x14ac:dyDescent="0.3">
      <c r="A816" s="29" t="e">
        <f t="shared" si="48"/>
        <v>#N/A</v>
      </c>
      <c r="B816" s="30"/>
      <c r="C816" s="30"/>
      <c r="D816" s="31"/>
      <c r="E816" s="30"/>
      <c r="F816" s="32"/>
      <c r="G816" s="32"/>
      <c r="H816" s="32"/>
      <c r="I816" s="30"/>
      <c r="J816" s="30"/>
      <c r="K816" s="32"/>
      <c r="L816" s="31"/>
      <c r="M816" s="31"/>
      <c r="N816" s="31"/>
      <c r="O816" s="32"/>
      <c r="P816" s="32"/>
      <c r="Q816" s="32"/>
      <c r="R816" s="32"/>
      <c r="S816" s="32"/>
      <c r="T816" s="32"/>
      <c r="U816" s="32"/>
      <c r="V816" s="32"/>
      <c r="W816" s="32"/>
      <c r="X816" s="32"/>
      <c r="Y816" s="32"/>
      <c r="Z816" s="32"/>
      <c r="AA816" s="32"/>
      <c r="AB816" s="34"/>
      <c r="AC816" s="32"/>
      <c r="AD816" s="32"/>
      <c r="AE816" s="32"/>
      <c r="AF816" s="34"/>
      <c r="AG816" s="32"/>
      <c r="AH816" s="30" t="e">
        <f t="shared" si="50"/>
        <v>#N/A</v>
      </c>
      <c r="AI816" s="51"/>
      <c r="AJ816" s="30" t="e">
        <f t="shared" si="49"/>
        <v>#N/A</v>
      </c>
      <c r="AK816" s="32" t="e">
        <f t="shared" si="51"/>
        <v>#N/A</v>
      </c>
    </row>
    <row r="817" spans="1:37" x14ac:dyDescent="0.3">
      <c r="A817" s="29" t="e">
        <f t="shared" si="48"/>
        <v>#N/A</v>
      </c>
      <c r="B817" s="30"/>
      <c r="C817" s="30"/>
      <c r="D817" s="31"/>
      <c r="E817" s="30"/>
      <c r="F817" s="32"/>
      <c r="G817" s="32"/>
      <c r="H817" s="32"/>
      <c r="I817" s="30"/>
      <c r="J817" s="30"/>
      <c r="K817" s="32"/>
      <c r="L817" s="31"/>
      <c r="M817" s="31"/>
      <c r="N817" s="31"/>
      <c r="O817" s="32"/>
      <c r="P817" s="32"/>
      <c r="Q817" s="32"/>
      <c r="R817" s="32"/>
      <c r="S817" s="32"/>
      <c r="T817" s="32"/>
      <c r="U817" s="32"/>
      <c r="V817" s="32"/>
      <c r="W817" s="32"/>
      <c r="X817" s="32"/>
      <c r="Y817" s="32"/>
      <c r="Z817" s="32"/>
      <c r="AA817" s="32"/>
      <c r="AB817" s="34"/>
      <c r="AC817" s="32"/>
      <c r="AD817" s="32"/>
      <c r="AE817" s="32"/>
      <c r="AF817" s="34"/>
      <c r="AG817" s="32"/>
      <c r="AH817" s="30" t="e">
        <f t="shared" si="50"/>
        <v>#N/A</v>
      </c>
      <c r="AI817" s="51"/>
      <c r="AJ817" s="30" t="e">
        <f t="shared" si="49"/>
        <v>#N/A</v>
      </c>
      <c r="AK817" s="32" t="e">
        <f t="shared" si="51"/>
        <v>#N/A</v>
      </c>
    </row>
    <row r="818" spans="1:37" x14ac:dyDescent="0.3">
      <c r="A818" s="29" t="e">
        <f t="shared" si="48"/>
        <v>#N/A</v>
      </c>
      <c r="B818" s="30"/>
      <c r="C818" s="30"/>
      <c r="D818" s="31"/>
      <c r="E818" s="30"/>
      <c r="F818" s="32"/>
      <c r="G818" s="32"/>
      <c r="H818" s="32"/>
      <c r="I818" s="30"/>
      <c r="J818" s="30"/>
      <c r="K818" s="32"/>
      <c r="L818" s="31"/>
      <c r="M818" s="31"/>
      <c r="N818" s="31"/>
      <c r="O818" s="32"/>
      <c r="P818" s="32"/>
      <c r="Q818" s="32"/>
      <c r="R818" s="32"/>
      <c r="S818" s="32"/>
      <c r="T818" s="32"/>
      <c r="U818" s="32"/>
      <c r="V818" s="32"/>
      <c r="W818" s="32"/>
      <c r="X818" s="32"/>
      <c r="Y818" s="32"/>
      <c r="Z818" s="32"/>
      <c r="AA818" s="32"/>
      <c r="AB818" s="34"/>
      <c r="AC818" s="32"/>
      <c r="AD818" s="32"/>
      <c r="AE818" s="32"/>
      <c r="AF818" s="34"/>
      <c r="AG818" s="32"/>
      <c r="AH818" s="30" t="e">
        <f t="shared" si="50"/>
        <v>#N/A</v>
      </c>
      <c r="AI818" s="51"/>
      <c r="AJ818" s="30" t="e">
        <f t="shared" si="49"/>
        <v>#N/A</v>
      </c>
      <c r="AK818" s="32" t="e">
        <f t="shared" si="51"/>
        <v>#N/A</v>
      </c>
    </row>
    <row r="819" spans="1:37" x14ac:dyDescent="0.3">
      <c r="A819" s="29" t="e">
        <f t="shared" si="48"/>
        <v>#N/A</v>
      </c>
      <c r="B819" s="30"/>
      <c r="C819" s="30"/>
      <c r="D819" s="31"/>
      <c r="E819" s="30"/>
      <c r="F819" s="32"/>
      <c r="G819" s="32"/>
      <c r="H819" s="32"/>
      <c r="I819" s="30"/>
      <c r="J819" s="30"/>
      <c r="K819" s="32"/>
      <c r="L819" s="31"/>
      <c r="M819" s="31"/>
      <c r="N819" s="31"/>
      <c r="O819" s="32"/>
      <c r="P819" s="32"/>
      <c r="Q819" s="32"/>
      <c r="R819" s="32"/>
      <c r="S819" s="32"/>
      <c r="T819" s="32"/>
      <c r="U819" s="32"/>
      <c r="V819" s="32"/>
      <c r="W819" s="32"/>
      <c r="X819" s="32"/>
      <c r="Y819" s="32"/>
      <c r="Z819" s="32"/>
      <c r="AA819" s="32"/>
      <c r="AB819" s="34"/>
      <c r="AC819" s="32"/>
      <c r="AD819" s="32"/>
      <c r="AE819" s="32"/>
      <c r="AF819" s="34"/>
      <c r="AG819" s="32"/>
      <c r="AH819" s="30" t="e">
        <f t="shared" si="50"/>
        <v>#N/A</v>
      </c>
      <c r="AI819" s="51"/>
      <c r="AJ819" s="30" t="e">
        <f t="shared" si="49"/>
        <v>#N/A</v>
      </c>
      <c r="AK819" s="32" t="e">
        <f t="shared" si="51"/>
        <v>#N/A</v>
      </c>
    </row>
    <row r="820" spans="1:37" x14ac:dyDescent="0.3">
      <c r="A820" s="29" t="e">
        <f t="shared" si="48"/>
        <v>#N/A</v>
      </c>
      <c r="B820" s="30"/>
      <c r="C820" s="30"/>
      <c r="D820" s="31"/>
      <c r="E820" s="30"/>
      <c r="F820" s="32"/>
      <c r="G820" s="32"/>
      <c r="H820" s="32"/>
      <c r="I820" s="30"/>
      <c r="J820" s="30"/>
      <c r="K820" s="32"/>
      <c r="L820" s="31"/>
      <c r="M820" s="31"/>
      <c r="N820" s="31"/>
      <c r="O820" s="32"/>
      <c r="P820" s="32"/>
      <c r="Q820" s="32"/>
      <c r="R820" s="32"/>
      <c r="S820" s="32"/>
      <c r="T820" s="32"/>
      <c r="U820" s="32"/>
      <c r="V820" s="32"/>
      <c r="W820" s="32"/>
      <c r="X820" s="32"/>
      <c r="Y820" s="32"/>
      <c r="Z820" s="32"/>
      <c r="AA820" s="32"/>
      <c r="AB820" s="34"/>
      <c r="AC820" s="32"/>
      <c r="AD820" s="32"/>
      <c r="AE820" s="32"/>
      <c r="AF820" s="34"/>
      <c r="AG820" s="32"/>
      <c r="AH820" s="30" t="e">
        <f t="shared" si="50"/>
        <v>#N/A</v>
      </c>
      <c r="AI820" s="51"/>
      <c r="AJ820" s="30" t="e">
        <f t="shared" si="49"/>
        <v>#N/A</v>
      </c>
      <c r="AK820" s="32" t="e">
        <f t="shared" si="51"/>
        <v>#N/A</v>
      </c>
    </row>
    <row r="821" spans="1:37" x14ac:dyDescent="0.3">
      <c r="A821" s="29" t="e">
        <f t="shared" si="48"/>
        <v>#N/A</v>
      </c>
      <c r="B821" s="30"/>
      <c r="C821" s="30"/>
      <c r="D821" s="31"/>
      <c r="E821" s="30"/>
      <c r="F821" s="32"/>
      <c r="G821" s="32"/>
      <c r="H821" s="32"/>
      <c r="I821" s="30"/>
      <c r="J821" s="30"/>
      <c r="K821" s="32"/>
      <c r="L821" s="31"/>
      <c r="M821" s="31"/>
      <c r="N821" s="31"/>
      <c r="O821" s="32"/>
      <c r="P821" s="32"/>
      <c r="Q821" s="32"/>
      <c r="R821" s="32"/>
      <c r="S821" s="32"/>
      <c r="T821" s="32"/>
      <c r="U821" s="32"/>
      <c r="V821" s="32"/>
      <c r="W821" s="32"/>
      <c r="X821" s="32"/>
      <c r="Y821" s="32"/>
      <c r="Z821" s="32"/>
      <c r="AA821" s="32"/>
      <c r="AB821" s="34"/>
      <c r="AC821" s="32"/>
      <c r="AD821" s="32"/>
      <c r="AE821" s="32"/>
      <c r="AF821" s="34"/>
      <c r="AG821" s="32"/>
      <c r="AH821" s="30" t="e">
        <f t="shared" si="50"/>
        <v>#N/A</v>
      </c>
      <c r="AI821" s="51"/>
      <c r="AJ821" s="30" t="e">
        <f t="shared" si="49"/>
        <v>#N/A</v>
      </c>
      <c r="AK821" s="32" t="e">
        <f t="shared" si="51"/>
        <v>#N/A</v>
      </c>
    </row>
    <row r="822" spans="1:37" x14ac:dyDescent="0.3">
      <c r="A822" s="29" t="e">
        <f t="shared" si="48"/>
        <v>#N/A</v>
      </c>
      <c r="B822" s="30"/>
      <c r="C822" s="30"/>
      <c r="D822" s="31"/>
      <c r="E822" s="30"/>
      <c r="F822" s="32"/>
      <c r="G822" s="32"/>
      <c r="H822" s="32"/>
      <c r="I822" s="30"/>
      <c r="J822" s="30"/>
      <c r="K822" s="32"/>
      <c r="L822" s="31"/>
      <c r="M822" s="31"/>
      <c r="N822" s="31"/>
      <c r="O822" s="32"/>
      <c r="P822" s="32"/>
      <c r="Q822" s="32"/>
      <c r="R822" s="32"/>
      <c r="S822" s="32"/>
      <c r="T822" s="32"/>
      <c r="U822" s="32"/>
      <c r="V822" s="32"/>
      <c r="W822" s="32"/>
      <c r="X822" s="32"/>
      <c r="Y822" s="32"/>
      <c r="Z822" s="32"/>
      <c r="AA822" s="32"/>
      <c r="AB822" s="34"/>
      <c r="AC822" s="32"/>
      <c r="AD822" s="32"/>
      <c r="AE822" s="32"/>
      <c r="AF822" s="34"/>
      <c r="AG822" s="32"/>
      <c r="AH822" s="30" t="e">
        <f t="shared" si="50"/>
        <v>#N/A</v>
      </c>
      <c r="AI822" s="51"/>
      <c r="AJ822" s="30" t="e">
        <f t="shared" si="49"/>
        <v>#N/A</v>
      </c>
      <c r="AK822" s="32" t="e">
        <f t="shared" si="51"/>
        <v>#N/A</v>
      </c>
    </row>
    <row r="823" spans="1:37" x14ac:dyDescent="0.3">
      <c r="A823" s="29" t="e">
        <f t="shared" si="48"/>
        <v>#N/A</v>
      </c>
      <c r="B823" s="30"/>
      <c r="C823" s="30"/>
      <c r="D823" s="31"/>
      <c r="E823" s="30"/>
      <c r="F823" s="32"/>
      <c r="G823" s="32"/>
      <c r="H823" s="32"/>
      <c r="I823" s="30"/>
      <c r="J823" s="30"/>
      <c r="K823" s="32"/>
      <c r="L823" s="31"/>
      <c r="M823" s="31"/>
      <c r="N823" s="31"/>
      <c r="O823" s="32"/>
      <c r="P823" s="32"/>
      <c r="Q823" s="32"/>
      <c r="R823" s="32"/>
      <c r="S823" s="32"/>
      <c r="T823" s="32"/>
      <c r="U823" s="32"/>
      <c r="V823" s="32"/>
      <c r="W823" s="32"/>
      <c r="X823" s="32"/>
      <c r="Y823" s="32"/>
      <c r="Z823" s="32"/>
      <c r="AA823" s="32"/>
      <c r="AB823" s="34"/>
      <c r="AC823" s="32"/>
      <c r="AD823" s="32"/>
      <c r="AE823" s="32"/>
      <c r="AF823" s="34"/>
      <c r="AG823" s="32"/>
      <c r="AH823" s="30" t="e">
        <f t="shared" si="50"/>
        <v>#N/A</v>
      </c>
      <c r="AI823" s="51"/>
      <c r="AJ823" s="30" t="e">
        <f t="shared" si="49"/>
        <v>#N/A</v>
      </c>
      <c r="AK823" s="32" t="e">
        <f t="shared" si="51"/>
        <v>#N/A</v>
      </c>
    </row>
    <row r="824" spans="1:37" x14ac:dyDescent="0.3">
      <c r="A824" s="29" t="e">
        <f t="shared" si="48"/>
        <v>#N/A</v>
      </c>
      <c r="B824" s="30"/>
      <c r="C824" s="30"/>
      <c r="D824" s="31"/>
      <c r="E824" s="30"/>
      <c r="F824" s="32"/>
      <c r="G824" s="32"/>
      <c r="H824" s="32"/>
      <c r="I824" s="30"/>
      <c r="J824" s="30"/>
      <c r="K824" s="32"/>
      <c r="L824" s="31"/>
      <c r="M824" s="31"/>
      <c r="N824" s="31"/>
      <c r="O824" s="32"/>
      <c r="P824" s="32"/>
      <c r="Q824" s="32"/>
      <c r="R824" s="32"/>
      <c r="S824" s="32"/>
      <c r="T824" s="32"/>
      <c r="U824" s="32"/>
      <c r="V824" s="32"/>
      <c r="W824" s="32"/>
      <c r="X824" s="32"/>
      <c r="Y824" s="32"/>
      <c r="Z824" s="32"/>
      <c r="AA824" s="32"/>
      <c r="AB824" s="34"/>
      <c r="AC824" s="32"/>
      <c r="AD824" s="32"/>
      <c r="AE824" s="32"/>
      <c r="AF824" s="34"/>
      <c r="AG824" s="32"/>
      <c r="AH824" s="30" t="e">
        <f t="shared" si="50"/>
        <v>#N/A</v>
      </c>
      <c r="AI824" s="51"/>
      <c r="AJ824" s="30" t="e">
        <f t="shared" si="49"/>
        <v>#N/A</v>
      </c>
      <c r="AK824" s="32" t="e">
        <f t="shared" si="51"/>
        <v>#N/A</v>
      </c>
    </row>
    <row r="825" spans="1:37" x14ac:dyDescent="0.3">
      <c r="A825" s="29" t="e">
        <f t="shared" si="48"/>
        <v>#N/A</v>
      </c>
      <c r="B825" s="30"/>
      <c r="C825" s="30"/>
      <c r="D825" s="31"/>
      <c r="E825" s="30"/>
      <c r="F825" s="32"/>
      <c r="G825" s="32"/>
      <c r="H825" s="32"/>
      <c r="I825" s="30"/>
      <c r="J825" s="30"/>
      <c r="K825" s="32"/>
      <c r="L825" s="31"/>
      <c r="M825" s="31"/>
      <c r="N825" s="31"/>
      <c r="O825" s="32"/>
      <c r="P825" s="32"/>
      <c r="Q825" s="32"/>
      <c r="R825" s="32"/>
      <c r="S825" s="32"/>
      <c r="T825" s="32"/>
      <c r="U825" s="32"/>
      <c r="V825" s="32"/>
      <c r="W825" s="32"/>
      <c r="X825" s="32"/>
      <c r="Y825" s="32"/>
      <c r="Z825" s="32"/>
      <c r="AA825" s="32"/>
      <c r="AB825" s="34"/>
      <c r="AC825" s="32"/>
      <c r="AD825" s="32"/>
      <c r="AE825" s="32"/>
      <c r="AF825" s="34"/>
      <c r="AG825" s="32"/>
      <c r="AH825" s="30" t="e">
        <f t="shared" si="50"/>
        <v>#N/A</v>
      </c>
      <c r="AI825" s="51"/>
      <c r="AJ825" s="30" t="e">
        <f t="shared" si="49"/>
        <v>#N/A</v>
      </c>
      <c r="AK825" s="32" t="e">
        <f t="shared" si="51"/>
        <v>#N/A</v>
      </c>
    </row>
    <row r="826" spans="1:37" x14ac:dyDescent="0.3">
      <c r="A826" s="29" t="e">
        <f t="shared" si="48"/>
        <v>#N/A</v>
      </c>
      <c r="B826" s="30"/>
      <c r="C826" s="30"/>
      <c r="D826" s="31"/>
      <c r="E826" s="30"/>
      <c r="F826" s="32"/>
      <c r="G826" s="32"/>
      <c r="H826" s="32"/>
      <c r="I826" s="30"/>
      <c r="J826" s="30"/>
      <c r="K826" s="32"/>
      <c r="L826" s="31"/>
      <c r="M826" s="31"/>
      <c r="N826" s="31"/>
      <c r="O826" s="32"/>
      <c r="P826" s="32"/>
      <c r="Q826" s="32"/>
      <c r="R826" s="32"/>
      <c r="S826" s="32"/>
      <c r="T826" s="32"/>
      <c r="U826" s="32"/>
      <c r="V826" s="32"/>
      <c r="W826" s="32"/>
      <c r="X826" s="32"/>
      <c r="Y826" s="32"/>
      <c r="Z826" s="32"/>
      <c r="AA826" s="32"/>
      <c r="AB826" s="34"/>
      <c r="AC826" s="32"/>
      <c r="AD826" s="32"/>
      <c r="AE826" s="32"/>
      <c r="AF826" s="34"/>
      <c r="AG826" s="32"/>
      <c r="AH826" s="30" t="e">
        <f t="shared" si="50"/>
        <v>#N/A</v>
      </c>
      <c r="AI826" s="51"/>
      <c r="AJ826" s="30" t="e">
        <f t="shared" si="49"/>
        <v>#N/A</v>
      </c>
      <c r="AK826" s="32" t="e">
        <f t="shared" si="51"/>
        <v>#N/A</v>
      </c>
    </row>
    <row r="827" spans="1:37" x14ac:dyDescent="0.3">
      <c r="A827" s="29" t="e">
        <f t="shared" si="48"/>
        <v>#N/A</v>
      </c>
      <c r="B827" s="30"/>
      <c r="C827" s="30"/>
      <c r="D827" s="31"/>
      <c r="E827" s="30"/>
      <c r="F827" s="32"/>
      <c r="G827" s="32"/>
      <c r="H827" s="32"/>
      <c r="I827" s="30"/>
      <c r="J827" s="30"/>
      <c r="K827" s="32"/>
      <c r="L827" s="31"/>
      <c r="M827" s="31"/>
      <c r="N827" s="31"/>
      <c r="O827" s="32"/>
      <c r="P827" s="32"/>
      <c r="Q827" s="32"/>
      <c r="R827" s="32"/>
      <c r="S827" s="32"/>
      <c r="T827" s="32"/>
      <c r="U827" s="32"/>
      <c r="V827" s="32"/>
      <c r="W827" s="32"/>
      <c r="X827" s="32"/>
      <c r="Y827" s="32"/>
      <c r="Z827" s="32"/>
      <c r="AA827" s="32"/>
      <c r="AB827" s="34"/>
      <c r="AC827" s="32"/>
      <c r="AD827" s="32"/>
      <c r="AE827" s="32"/>
      <c r="AF827" s="34"/>
      <c r="AG827" s="32"/>
      <c r="AH827" s="30" t="e">
        <f t="shared" si="50"/>
        <v>#N/A</v>
      </c>
      <c r="AI827" s="51"/>
      <c r="AJ827" s="30" t="e">
        <f t="shared" si="49"/>
        <v>#N/A</v>
      </c>
      <c r="AK827" s="32" t="e">
        <f t="shared" si="51"/>
        <v>#N/A</v>
      </c>
    </row>
    <row r="828" spans="1:37" x14ac:dyDescent="0.3">
      <c r="A828" s="29" t="e">
        <f t="shared" si="48"/>
        <v>#N/A</v>
      </c>
      <c r="B828" s="30"/>
      <c r="C828" s="30"/>
      <c r="D828" s="31"/>
      <c r="E828" s="30"/>
      <c r="F828" s="32"/>
      <c r="G828" s="32"/>
      <c r="H828" s="32"/>
      <c r="I828" s="30"/>
      <c r="J828" s="30"/>
      <c r="K828" s="32"/>
      <c r="L828" s="31"/>
      <c r="M828" s="31"/>
      <c r="N828" s="31"/>
      <c r="O828" s="32"/>
      <c r="P828" s="32"/>
      <c r="Q828" s="32"/>
      <c r="R828" s="32"/>
      <c r="S828" s="32"/>
      <c r="T828" s="32"/>
      <c r="U828" s="32"/>
      <c r="V828" s="32"/>
      <c r="W828" s="32"/>
      <c r="X828" s="32"/>
      <c r="Y828" s="32"/>
      <c r="Z828" s="32"/>
      <c r="AA828" s="32"/>
      <c r="AB828" s="34"/>
      <c r="AC828" s="32"/>
      <c r="AD828" s="32"/>
      <c r="AE828" s="32"/>
      <c r="AF828" s="34"/>
      <c r="AG828" s="32"/>
      <c r="AH828" s="30" t="e">
        <f t="shared" si="50"/>
        <v>#N/A</v>
      </c>
      <c r="AI828" s="51"/>
      <c r="AJ828" s="30" t="e">
        <f t="shared" si="49"/>
        <v>#N/A</v>
      </c>
      <c r="AK828" s="32" t="e">
        <f t="shared" si="51"/>
        <v>#N/A</v>
      </c>
    </row>
    <row r="829" spans="1:37" x14ac:dyDescent="0.3">
      <c r="A829" s="29" t="e">
        <f t="shared" si="48"/>
        <v>#N/A</v>
      </c>
      <c r="B829" s="30"/>
      <c r="C829" s="30"/>
      <c r="D829" s="31"/>
      <c r="E829" s="30"/>
      <c r="F829" s="32"/>
      <c r="G829" s="32"/>
      <c r="H829" s="32"/>
      <c r="I829" s="30"/>
      <c r="J829" s="30"/>
      <c r="K829" s="32"/>
      <c r="L829" s="31"/>
      <c r="M829" s="31"/>
      <c r="N829" s="31"/>
      <c r="O829" s="32"/>
      <c r="P829" s="32"/>
      <c r="Q829" s="32"/>
      <c r="R829" s="32"/>
      <c r="S829" s="32"/>
      <c r="T829" s="32"/>
      <c r="U829" s="32"/>
      <c r="V829" s="32"/>
      <c r="W829" s="32"/>
      <c r="X829" s="32"/>
      <c r="Y829" s="32"/>
      <c r="Z829" s="32"/>
      <c r="AA829" s="32"/>
      <c r="AB829" s="34"/>
      <c r="AC829" s="32"/>
      <c r="AD829" s="32"/>
      <c r="AE829" s="32"/>
      <c r="AF829" s="34"/>
      <c r="AG829" s="32"/>
      <c r="AH829" s="30" t="e">
        <f t="shared" si="50"/>
        <v>#N/A</v>
      </c>
      <c r="AI829" s="51"/>
      <c r="AJ829" s="30" t="e">
        <f t="shared" si="49"/>
        <v>#N/A</v>
      </c>
      <c r="AK829" s="32" t="e">
        <f t="shared" si="51"/>
        <v>#N/A</v>
      </c>
    </row>
    <row r="830" spans="1:37" x14ac:dyDescent="0.3">
      <c r="A830" s="29" t="e">
        <f t="shared" si="48"/>
        <v>#N/A</v>
      </c>
      <c r="B830" s="30"/>
      <c r="C830" s="30"/>
      <c r="D830" s="31"/>
      <c r="E830" s="30"/>
      <c r="F830" s="32"/>
      <c r="G830" s="32"/>
      <c r="H830" s="32"/>
      <c r="I830" s="30"/>
      <c r="J830" s="30"/>
      <c r="K830" s="32"/>
      <c r="L830" s="31"/>
      <c r="M830" s="31"/>
      <c r="N830" s="31"/>
      <c r="O830" s="32"/>
      <c r="P830" s="32"/>
      <c r="Q830" s="32"/>
      <c r="R830" s="32"/>
      <c r="S830" s="32"/>
      <c r="T830" s="32"/>
      <c r="U830" s="32"/>
      <c r="V830" s="32"/>
      <c r="W830" s="32"/>
      <c r="X830" s="32"/>
      <c r="Y830" s="32"/>
      <c r="Z830" s="32"/>
      <c r="AA830" s="32"/>
      <c r="AB830" s="34"/>
      <c r="AC830" s="32"/>
      <c r="AD830" s="32"/>
      <c r="AE830" s="32"/>
      <c r="AF830" s="34"/>
      <c r="AG830" s="32"/>
      <c r="AH830" s="30" t="e">
        <f t="shared" si="50"/>
        <v>#N/A</v>
      </c>
      <c r="AI830" s="51"/>
      <c r="AJ830" s="30" t="e">
        <f t="shared" si="49"/>
        <v>#N/A</v>
      </c>
      <c r="AK830" s="32" t="e">
        <f t="shared" si="51"/>
        <v>#N/A</v>
      </c>
    </row>
    <row r="831" spans="1:37" x14ac:dyDescent="0.3">
      <c r="A831" s="29" t="e">
        <f t="shared" si="48"/>
        <v>#N/A</v>
      </c>
      <c r="B831" s="30"/>
      <c r="C831" s="30"/>
      <c r="D831" s="31"/>
      <c r="E831" s="30"/>
      <c r="F831" s="32"/>
      <c r="G831" s="32"/>
      <c r="H831" s="32"/>
      <c r="I831" s="30"/>
      <c r="J831" s="30"/>
      <c r="K831" s="32"/>
      <c r="L831" s="31"/>
      <c r="M831" s="31"/>
      <c r="N831" s="31"/>
      <c r="O831" s="32"/>
      <c r="P831" s="32"/>
      <c r="Q831" s="32"/>
      <c r="R831" s="32"/>
      <c r="S831" s="32"/>
      <c r="T831" s="32"/>
      <c r="U831" s="32"/>
      <c r="V831" s="32"/>
      <c r="W831" s="32"/>
      <c r="X831" s="32"/>
      <c r="Y831" s="32"/>
      <c r="Z831" s="32"/>
      <c r="AA831" s="32"/>
      <c r="AB831" s="34"/>
      <c r="AC831" s="32"/>
      <c r="AD831" s="32"/>
      <c r="AE831" s="32"/>
      <c r="AF831" s="34"/>
      <c r="AG831" s="32"/>
      <c r="AH831" s="30" t="e">
        <f t="shared" si="50"/>
        <v>#N/A</v>
      </c>
      <c r="AI831" s="51"/>
      <c r="AJ831" s="30" t="e">
        <f t="shared" si="49"/>
        <v>#N/A</v>
      </c>
      <c r="AK831" s="32" t="e">
        <f t="shared" si="51"/>
        <v>#N/A</v>
      </c>
    </row>
    <row r="832" spans="1:37" x14ac:dyDescent="0.3">
      <c r="A832" s="29" t="e">
        <f t="shared" si="48"/>
        <v>#N/A</v>
      </c>
      <c r="B832" s="30"/>
      <c r="C832" s="30"/>
      <c r="D832" s="31"/>
      <c r="E832" s="30"/>
      <c r="F832" s="32"/>
      <c r="G832" s="32"/>
      <c r="H832" s="32"/>
      <c r="I832" s="30"/>
      <c r="J832" s="30"/>
      <c r="K832" s="32"/>
      <c r="L832" s="31"/>
      <c r="M832" s="31"/>
      <c r="N832" s="31"/>
      <c r="O832" s="32"/>
      <c r="P832" s="32"/>
      <c r="Q832" s="32"/>
      <c r="R832" s="32"/>
      <c r="S832" s="32"/>
      <c r="T832" s="32"/>
      <c r="U832" s="32"/>
      <c r="V832" s="32"/>
      <c r="W832" s="32"/>
      <c r="X832" s="32"/>
      <c r="Y832" s="32"/>
      <c r="Z832" s="32"/>
      <c r="AA832" s="32"/>
      <c r="AB832" s="34"/>
      <c r="AC832" s="32"/>
      <c r="AD832" s="32"/>
      <c r="AE832" s="32"/>
      <c r="AF832" s="34"/>
      <c r="AG832" s="32"/>
      <c r="AH832" s="30" t="e">
        <f t="shared" si="50"/>
        <v>#N/A</v>
      </c>
      <c r="AI832" s="51"/>
      <c r="AJ832" s="30" t="e">
        <f t="shared" si="49"/>
        <v>#N/A</v>
      </c>
      <c r="AK832" s="32" t="e">
        <f t="shared" si="51"/>
        <v>#N/A</v>
      </c>
    </row>
    <row r="833" spans="1:37" x14ac:dyDescent="0.3">
      <c r="A833" s="29" t="e">
        <f t="shared" si="48"/>
        <v>#N/A</v>
      </c>
      <c r="B833" s="30"/>
      <c r="C833" s="30"/>
      <c r="D833" s="31"/>
      <c r="E833" s="30"/>
      <c r="F833" s="32"/>
      <c r="G833" s="32"/>
      <c r="H833" s="32"/>
      <c r="I833" s="30"/>
      <c r="J833" s="30"/>
      <c r="K833" s="32"/>
      <c r="L833" s="31"/>
      <c r="M833" s="31"/>
      <c r="N833" s="31"/>
      <c r="O833" s="32"/>
      <c r="P833" s="32"/>
      <c r="Q833" s="32"/>
      <c r="R833" s="32"/>
      <c r="S833" s="32"/>
      <c r="T833" s="32"/>
      <c r="U833" s="32"/>
      <c r="V833" s="32"/>
      <c r="W833" s="32"/>
      <c r="X833" s="32"/>
      <c r="Y833" s="32"/>
      <c r="Z833" s="32"/>
      <c r="AA833" s="32"/>
      <c r="AB833" s="34"/>
      <c r="AC833" s="32"/>
      <c r="AD833" s="32"/>
      <c r="AE833" s="32"/>
      <c r="AF833" s="34"/>
      <c r="AG833" s="32"/>
      <c r="AH833" s="30" t="e">
        <f t="shared" si="50"/>
        <v>#N/A</v>
      </c>
      <c r="AI833" s="51"/>
      <c r="AJ833" s="30" t="e">
        <f t="shared" si="49"/>
        <v>#N/A</v>
      </c>
      <c r="AK833" s="32" t="e">
        <f t="shared" si="51"/>
        <v>#N/A</v>
      </c>
    </row>
    <row r="834" spans="1:37" x14ac:dyDescent="0.3">
      <c r="A834" s="29" t="e">
        <f t="shared" si="48"/>
        <v>#N/A</v>
      </c>
      <c r="B834" s="30"/>
      <c r="C834" s="30"/>
      <c r="D834" s="31"/>
      <c r="E834" s="30"/>
      <c r="F834" s="32"/>
      <c r="G834" s="32"/>
      <c r="H834" s="32"/>
      <c r="I834" s="30"/>
      <c r="J834" s="30"/>
      <c r="K834" s="32"/>
      <c r="L834" s="31"/>
      <c r="M834" s="31"/>
      <c r="N834" s="31"/>
      <c r="O834" s="32"/>
      <c r="P834" s="32"/>
      <c r="Q834" s="32"/>
      <c r="R834" s="32"/>
      <c r="S834" s="32"/>
      <c r="T834" s="32"/>
      <c r="U834" s="32"/>
      <c r="V834" s="32"/>
      <c r="W834" s="32"/>
      <c r="X834" s="32"/>
      <c r="Y834" s="32"/>
      <c r="Z834" s="32"/>
      <c r="AA834" s="32"/>
      <c r="AB834" s="34"/>
      <c r="AC834" s="32"/>
      <c r="AD834" s="32"/>
      <c r="AE834" s="32"/>
      <c r="AF834" s="34"/>
      <c r="AG834" s="32"/>
      <c r="AH834" s="30" t="e">
        <f t="shared" si="50"/>
        <v>#N/A</v>
      </c>
      <c r="AI834" s="51"/>
      <c r="AJ834" s="30" t="e">
        <f t="shared" si="49"/>
        <v>#N/A</v>
      </c>
      <c r="AK834" s="32" t="e">
        <f t="shared" si="51"/>
        <v>#N/A</v>
      </c>
    </row>
    <row r="835" spans="1:37" x14ac:dyDescent="0.3">
      <c r="A835" s="29" t="e">
        <f t="shared" si="48"/>
        <v>#N/A</v>
      </c>
      <c r="B835" s="30"/>
      <c r="C835" s="30"/>
      <c r="D835" s="31"/>
      <c r="E835" s="30"/>
      <c r="F835" s="32"/>
      <c r="G835" s="32"/>
      <c r="H835" s="32"/>
      <c r="I835" s="30"/>
      <c r="J835" s="30"/>
      <c r="K835" s="32"/>
      <c r="L835" s="31"/>
      <c r="M835" s="31"/>
      <c r="N835" s="31"/>
      <c r="O835" s="32"/>
      <c r="P835" s="32"/>
      <c r="Q835" s="32"/>
      <c r="R835" s="32"/>
      <c r="S835" s="32"/>
      <c r="T835" s="32"/>
      <c r="U835" s="32"/>
      <c r="V835" s="32"/>
      <c r="W835" s="32"/>
      <c r="X835" s="32"/>
      <c r="Y835" s="32"/>
      <c r="Z835" s="32"/>
      <c r="AA835" s="32"/>
      <c r="AB835" s="34"/>
      <c r="AC835" s="32"/>
      <c r="AD835" s="32"/>
      <c r="AE835" s="32"/>
      <c r="AF835" s="34"/>
      <c r="AG835" s="32"/>
      <c r="AH835" s="30" t="e">
        <f t="shared" si="50"/>
        <v>#N/A</v>
      </c>
      <c r="AI835" s="51"/>
      <c r="AJ835" s="30" t="e">
        <f t="shared" si="49"/>
        <v>#N/A</v>
      </c>
      <c r="AK835" s="32" t="e">
        <f t="shared" si="51"/>
        <v>#N/A</v>
      </c>
    </row>
    <row r="836" spans="1:37" x14ac:dyDescent="0.3">
      <c r="A836" s="29" t="e">
        <f t="shared" si="48"/>
        <v>#N/A</v>
      </c>
      <c r="B836" s="30"/>
      <c r="C836" s="30"/>
      <c r="D836" s="31"/>
      <c r="E836" s="30"/>
      <c r="F836" s="32"/>
      <c r="G836" s="32"/>
      <c r="H836" s="32"/>
      <c r="I836" s="30"/>
      <c r="J836" s="30"/>
      <c r="K836" s="32"/>
      <c r="L836" s="31"/>
      <c r="M836" s="31"/>
      <c r="N836" s="31"/>
      <c r="O836" s="32"/>
      <c r="P836" s="32"/>
      <c r="Q836" s="32"/>
      <c r="R836" s="32"/>
      <c r="S836" s="32"/>
      <c r="T836" s="32"/>
      <c r="U836" s="32"/>
      <c r="V836" s="32"/>
      <c r="W836" s="32"/>
      <c r="X836" s="32"/>
      <c r="Y836" s="32"/>
      <c r="Z836" s="32"/>
      <c r="AA836" s="32"/>
      <c r="AB836" s="34"/>
      <c r="AC836" s="32"/>
      <c r="AD836" s="32"/>
      <c r="AE836" s="32"/>
      <c r="AF836" s="34"/>
      <c r="AG836" s="32"/>
      <c r="AH836" s="30" t="e">
        <f t="shared" si="50"/>
        <v>#N/A</v>
      </c>
      <c r="AI836" s="51"/>
      <c r="AJ836" s="30" t="e">
        <f t="shared" si="49"/>
        <v>#N/A</v>
      </c>
      <c r="AK836" s="32" t="e">
        <f t="shared" si="51"/>
        <v>#N/A</v>
      </c>
    </row>
    <row r="837" spans="1:37" x14ac:dyDescent="0.3">
      <c r="A837" s="29" t="e">
        <f t="shared" si="48"/>
        <v>#N/A</v>
      </c>
      <c r="B837" s="30"/>
      <c r="C837" s="30"/>
      <c r="D837" s="31"/>
      <c r="E837" s="30"/>
      <c r="F837" s="32"/>
      <c r="G837" s="32"/>
      <c r="H837" s="32"/>
      <c r="I837" s="30"/>
      <c r="J837" s="30"/>
      <c r="K837" s="32"/>
      <c r="L837" s="31"/>
      <c r="M837" s="31"/>
      <c r="N837" s="31"/>
      <c r="O837" s="32"/>
      <c r="P837" s="32"/>
      <c r="Q837" s="32"/>
      <c r="R837" s="32"/>
      <c r="S837" s="32"/>
      <c r="T837" s="32"/>
      <c r="U837" s="32"/>
      <c r="V837" s="32"/>
      <c r="W837" s="32"/>
      <c r="X837" s="32"/>
      <c r="Y837" s="32"/>
      <c r="Z837" s="32"/>
      <c r="AA837" s="32"/>
      <c r="AB837" s="34"/>
      <c r="AC837" s="32"/>
      <c r="AD837" s="32"/>
      <c r="AE837" s="32"/>
      <c r="AF837" s="34"/>
      <c r="AG837" s="32"/>
      <c r="AH837" s="30" t="e">
        <f t="shared" si="50"/>
        <v>#N/A</v>
      </c>
      <c r="AI837" s="51"/>
      <c r="AJ837" s="30" t="e">
        <f t="shared" si="49"/>
        <v>#N/A</v>
      </c>
      <c r="AK837" s="32" t="e">
        <f t="shared" si="51"/>
        <v>#N/A</v>
      </c>
    </row>
    <row r="838" spans="1:37" x14ac:dyDescent="0.3">
      <c r="A838" s="29" t="e">
        <f t="shared" ref="A838:A901" si="52">IF(COUNTA(B838:AG838)&gt;0,"x",NA())</f>
        <v>#N/A</v>
      </c>
      <c r="B838" s="30"/>
      <c r="C838" s="30"/>
      <c r="D838" s="31"/>
      <c r="E838" s="30"/>
      <c r="F838" s="32"/>
      <c r="G838" s="32"/>
      <c r="H838" s="32"/>
      <c r="I838" s="30"/>
      <c r="J838" s="30"/>
      <c r="K838" s="32"/>
      <c r="L838" s="31"/>
      <c r="M838" s="31"/>
      <c r="N838" s="31"/>
      <c r="O838" s="32"/>
      <c r="P838" s="32"/>
      <c r="Q838" s="32"/>
      <c r="R838" s="32"/>
      <c r="S838" s="32"/>
      <c r="T838" s="32"/>
      <c r="U838" s="32"/>
      <c r="V838" s="32"/>
      <c r="W838" s="32"/>
      <c r="X838" s="32"/>
      <c r="Y838" s="32"/>
      <c r="Z838" s="32"/>
      <c r="AA838" s="32"/>
      <c r="AB838" s="34"/>
      <c r="AC838" s="32"/>
      <c r="AD838" s="32"/>
      <c r="AE838" s="32"/>
      <c r="AF838" s="34"/>
      <c r="AG838" s="32"/>
      <c r="AH838" s="30" t="e">
        <f t="shared" si="50"/>
        <v>#N/A</v>
      </c>
      <c r="AI838" s="51"/>
      <c r="AJ838" s="30" t="e">
        <f t="shared" ref="AJ838:AJ901" si="53">IF(ISBLANK(C838),NA(),"FIELD MUST BE COMPLETED BY HEALTH DEPT.")</f>
        <v>#N/A</v>
      </c>
      <c r="AK838" s="32" t="e">
        <f t="shared" si="51"/>
        <v>#N/A</v>
      </c>
    </row>
    <row r="839" spans="1:37" x14ac:dyDescent="0.3">
      <c r="A839" s="29" t="e">
        <f t="shared" si="52"/>
        <v>#N/A</v>
      </c>
      <c r="B839" s="30"/>
      <c r="C839" s="30"/>
      <c r="D839" s="31"/>
      <c r="E839" s="30"/>
      <c r="F839" s="32"/>
      <c r="G839" s="32"/>
      <c r="H839" s="32"/>
      <c r="I839" s="30"/>
      <c r="J839" s="30"/>
      <c r="K839" s="32"/>
      <c r="L839" s="31"/>
      <c r="M839" s="31"/>
      <c r="N839" s="31"/>
      <c r="O839" s="32"/>
      <c r="P839" s="32"/>
      <c r="Q839" s="32"/>
      <c r="R839" s="32"/>
      <c r="S839" s="32"/>
      <c r="T839" s="32"/>
      <c r="U839" s="32"/>
      <c r="V839" s="32"/>
      <c r="W839" s="32"/>
      <c r="X839" s="32"/>
      <c r="Y839" s="32"/>
      <c r="Z839" s="32"/>
      <c r="AA839" s="32"/>
      <c r="AB839" s="34"/>
      <c r="AC839" s="32"/>
      <c r="AD839" s="32"/>
      <c r="AE839" s="32"/>
      <c r="AF839" s="34"/>
      <c r="AG839" s="32"/>
      <c r="AH839" s="30" t="e">
        <f t="shared" ref="AH839:AH902" si="54">IF(ISBLANK(C839),NA(),"FIELD MUST BE COMPLETED BY HEALTH DEPT.")</f>
        <v>#N/A</v>
      </c>
      <c r="AI839" s="51"/>
      <c r="AJ839" s="30" t="e">
        <f t="shared" si="53"/>
        <v>#N/A</v>
      </c>
      <c r="AK839" s="32" t="e">
        <f t="shared" ref="AK839:AK902" si="55">IF(AND(ISBLANK(V839),ISBLANK(W839)),NA(),_xlfn.TEXTJOIN(";",TRUE,V839:W839))</f>
        <v>#N/A</v>
      </c>
    </row>
    <row r="840" spans="1:37" x14ac:dyDescent="0.3">
      <c r="A840" s="29" t="e">
        <f t="shared" si="52"/>
        <v>#N/A</v>
      </c>
      <c r="B840" s="30"/>
      <c r="C840" s="30"/>
      <c r="D840" s="31"/>
      <c r="E840" s="30"/>
      <c r="F840" s="32"/>
      <c r="G840" s="32"/>
      <c r="H840" s="32"/>
      <c r="I840" s="30"/>
      <c r="J840" s="30"/>
      <c r="K840" s="32"/>
      <c r="L840" s="31"/>
      <c r="M840" s="31"/>
      <c r="N840" s="31"/>
      <c r="O840" s="32"/>
      <c r="P840" s="32"/>
      <c r="Q840" s="32"/>
      <c r="R840" s="32"/>
      <c r="S840" s="32"/>
      <c r="T840" s="32"/>
      <c r="U840" s="32"/>
      <c r="V840" s="32"/>
      <c r="W840" s="32"/>
      <c r="X840" s="32"/>
      <c r="Y840" s="32"/>
      <c r="Z840" s="32"/>
      <c r="AA840" s="32"/>
      <c r="AB840" s="34"/>
      <c r="AC840" s="32"/>
      <c r="AD840" s="32"/>
      <c r="AE840" s="32"/>
      <c r="AF840" s="34"/>
      <c r="AG840" s="32"/>
      <c r="AH840" s="30" t="e">
        <f t="shared" si="54"/>
        <v>#N/A</v>
      </c>
      <c r="AI840" s="51"/>
      <c r="AJ840" s="30" t="e">
        <f t="shared" si="53"/>
        <v>#N/A</v>
      </c>
      <c r="AK840" s="32" t="e">
        <f t="shared" si="55"/>
        <v>#N/A</v>
      </c>
    </row>
    <row r="841" spans="1:37" x14ac:dyDescent="0.3">
      <c r="A841" s="29" t="e">
        <f t="shared" si="52"/>
        <v>#N/A</v>
      </c>
      <c r="B841" s="30"/>
      <c r="C841" s="30"/>
      <c r="D841" s="31"/>
      <c r="E841" s="30"/>
      <c r="F841" s="32"/>
      <c r="G841" s="32"/>
      <c r="H841" s="32"/>
      <c r="I841" s="30"/>
      <c r="J841" s="30"/>
      <c r="K841" s="32"/>
      <c r="L841" s="31"/>
      <c r="M841" s="31"/>
      <c r="N841" s="31"/>
      <c r="O841" s="32"/>
      <c r="P841" s="32"/>
      <c r="Q841" s="32"/>
      <c r="R841" s="32"/>
      <c r="S841" s="32"/>
      <c r="T841" s="32"/>
      <c r="U841" s="32"/>
      <c r="V841" s="32"/>
      <c r="W841" s="32"/>
      <c r="X841" s="32"/>
      <c r="Y841" s="32"/>
      <c r="Z841" s="32"/>
      <c r="AA841" s="32"/>
      <c r="AB841" s="34"/>
      <c r="AC841" s="32"/>
      <c r="AD841" s="32"/>
      <c r="AE841" s="32"/>
      <c r="AF841" s="34"/>
      <c r="AG841" s="32"/>
      <c r="AH841" s="30" t="e">
        <f t="shared" si="54"/>
        <v>#N/A</v>
      </c>
      <c r="AI841" s="51"/>
      <c r="AJ841" s="30" t="e">
        <f t="shared" si="53"/>
        <v>#N/A</v>
      </c>
      <c r="AK841" s="32" t="e">
        <f t="shared" si="55"/>
        <v>#N/A</v>
      </c>
    </row>
    <row r="842" spans="1:37" x14ac:dyDescent="0.3">
      <c r="A842" s="29" t="e">
        <f t="shared" si="52"/>
        <v>#N/A</v>
      </c>
      <c r="B842" s="30"/>
      <c r="C842" s="30"/>
      <c r="D842" s="31"/>
      <c r="E842" s="30"/>
      <c r="F842" s="32"/>
      <c r="G842" s="32"/>
      <c r="H842" s="32"/>
      <c r="I842" s="30"/>
      <c r="J842" s="30"/>
      <c r="K842" s="32"/>
      <c r="L842" s="31"/>
      <c r="M842" s="31"/>
      <c r="N842" s="31"/>
      <c r="O842" s="32"/>
      <c r="P842" s="32"/>
      <c r="Q842" s="32"/>
      <c r="R842" s="32"/>
      <c r="S842" s="32"/>
      <c r="T842" s="32"/>
      <c r="U842" s="32"/>
      <c r="V842" s="32"/>
      <c r="W842" s="32"/>
      <c r="X842" s="32"/>
      <c r="Y842" s="32"/>
      <c r="Z842" s="32"/>
      <c r="AA842" s="32"/>
      <c r="AB842" s="34"/>
      <c r="AC842" s="32"/>
      <c r="AD842" s="32"/>
      <c r="AE842" s="32"/>
      <c r="AF842" s="34"/>
      <c r="AG842" s="32"/>
      <c r="AH842" s="30" t="e">
        <f t="shared" si="54"/>
        <v>#N/A</v>
      </c>
      <c r="AI842" s="51"/>
      <c r="AJ842" s="30" t="e">
        <f t="shared" si="53"/>
        <v>#N/A</v>
      </c>
      <c r="AK842" s="32" t="e">
        <f t="shared" si="55"/>
        <v>#N/A</v>
      </c>
    </row>
    <row r="843" spans="1:37" x14ac:dyDescent="0.3">
      <c r="A843" s="29" t="e">
        <f t="shared" si="52"/>
        <v>#N/A</v>
      </c>
      <c r="B843" s="30"/>
      <c r="C843" s="30"/>
      <c r="D843" s="31"/>
      <c r="E843" s="30"/>
      <c r="F843" s="32"/>
      <c r="G843" s="32"/>
      <c r="H843" s="32"/>
      <c r="I843" s="30"/>
      <c r="J843" s="30"/>
      <c r="K843" s="32"/>
      <c r="L843" s="31"/>
      <c r="M843" s="31"/>
      <c r="N843" s="31"/>
      <c r="O843" s="32"/>
      <c r="P843" s="32"/>
      <c r="Q843" s="32"/>
      <c r="R843" s="32"/>
      <c r="S843" s="32"/>
      <c r="T843" s="32"/>
      <c r="U843" s="32"/>
      <c r="V843" s="32"/>
      <c r="W843" s="32"/>
      <c r="X843" s="32"/>
      <c r="Y843" s="32"/>
      <c r="Z843" s="32"/>
      <c r="AA843" s="32"/>
      <c r="AB843" s="34"/>
      <c r="AC843" s="32"/>
      <c r="AD843" s="32"/>
      <c r="AE843" s="32"/>
      <c r="AF843" s="34"/>
      <c r="AG843" s="32"/>
      <c r="AH843" s="30" t="e">
        <f t="shared" si="54"/>
        <v>#N/A</v>
      </c>
      <c r="AI843" s="51"/>
      <c r="AJ843" s="30" t="e">
        <f t="shared" si="53"/>
        <v>#N/A</v>
      </c>
      <c r="AK843" s="32" t="e">
        <f t="shared" si="55"/>
        <v>#N/A</v>
      </c>
    </row>
    <row r="844" spans="1:37" x14ac:dyDescent="0.3">
      <c r="A844" s="29" t="e">
        <f t="shared" si="52"/>
        <v>#N/A</v>
      </c>
      <c r="B844" s="30"/>
      <c r="C844" s="30"/>
      <c r="D844" s="31"/>
      <c r="E844" s="30"/>
      <c r="F844" s="32"/>
      <c r="G844" s="32"/>
      <c r="H844" s="32"/>
      <c r="I844" s="30"/>
      <c r="J844" s="30"/>
      <c r="K844" s="32"/>
      <c r="L844" s="31"/>
      <c r="M844" s="31"/>
      <c r="N844" s="31"/>
      <c r="O844" s="32"/>
      <c r="P844" s="32"/>
      <c r="Q844" s="32"/>
      <c r="R844" s="32"/>
      <c r="S844" s="32"/>
      <c r="T844" s="32"/>
      <c r="U844" s="32"/>
      <c r="V844" s="32"/>
      <c r="W844" s="32"/>
      <c r="X844" s="32"/>
      <c r="Y844" s="32"/>
      <c r="Z844" s="32"/>
      <c r="AA844" s="32"/>
      <c r="AB844" s="34"/>
      <c r="AC844" s="32"/>
      <c r="AD844" s="32"/>
      <c r="AE844" s="32"/>
      <c r="AF844" s="34"/>
      <c r="AG844" s="32"/>
      <c r="AH844" s="30" t="e">
        <f t="shared" si="54"/>
        <v>#N/A</v>
      </c>
      <c r="AI844" s="51"/>
      <c r="AJ844" s="30" t="e">
        <f t="shared" si="53"/>
        <v>#N/A</v>
      </c>
      <c r="AK844" s="32" t="e">
        <f t="shared" si="55"/>
        <v>#N/A</v>
      </c>
    </row>
    <row r="845" spans="1:37" x14ac:dyDescent="0.3">
      <c r="A845" s="29" t="e">
        <f t="shared" si="52"/>
        <v>#N/A</v>
      </c>
      <c r="B845" s="30"/>
      <c r="C845" s="30"/>
      <c r="D845" s="31"/>
      <c r="E845" s="30"/>
      <c r="F845" s="32"/>
      <c r="G845" s="32"/>
      <c r="H845" s="32"/>
      <c r="I845" s="30"/>
      <c r="J845" s="30"/>
      <c r="K845" s="32"/>
      <c r="L845" s="31"/>
      <c r="M845" s="31"/>
      <c r="N845" s="31"/>
      <c r="O845" s="32"/>
      <c r="P845" s="32"/>
      <c r="Q845" s="32"/>
      <c r="R845" s="32"/>
      <c r="S845" s="32"/>
      <c r="T845" s="32"/>
      <c r="U845" s="32"/>
      <c r="V845" s="32"/>
      <c r="W845" s="32"/>
      <c r="X845" s="32"/>
      <c r="Y845" s="32"/>
      <c r="Z845" s="32"/>
      <c r="AA845" s="32"/>
      <c r="AB845" s="34"/>
      <c r="AC845" s="32"/>
      <c r="AD845" s="32"/>
      <c r="AE845" s="32"/>
      <c r="AF845" s="34"/>
      <c r="AG845" s="32"/>
      <c r="AH845" s="30" t="e">
        <f t="shared" si="54"/>
        <v>#N/A</v>
      </c>
      <c r="AI845" s="51"/>
      <c r="AJ845" s="30" t="e">
        <f t="shared" si="53"/>
        <v>#N/A</v>
      </c>
      <c r="AK845" s="32" t="e">
        <f t="shared" si="55"/>
        <v>#N/A</v>
      </c>
    </row>
    <row r="846" spans="1:37" x14ac:dyDescent="0.3">
      <c r="A846" s="29" t="e">
        <f t="shared" si="52"/>
        <v>#N/A</v>
      </c>
      <c r="B846" s="30"/>
      <c r="C846" s="30"/>
      <c r="D846" s="31"/>
      <c r="E846" s="30"/>
      <c r="F846" s="32"/>
      <c r="G846" s="32"/>
      <c r="H846" s="32"/>
      <c r="I846" s="30"/>
      <c r="J846" s="30"/>
      <c r="K846" s="32"/>
      <c r="L846" s="31"/>
      <c r="M846" s="31"/>
      <c r="N846" s="31"/>
      <c r="O846" s="32"/>
      <c r="P846" s="32"/>
      <c r="Q846" s="32"/>
      <c r="R846" s="32"/>
      <c r="S846" s="32"/>
      <c r="T846" s="32"/>
      <c r="U846" s="32"/>
      <c r="V846" s="32"/>
      <c r="W846" s="32"/>
      <c r="X846" s="32"/>
      <c r="Y846" s="32"/>
      <c r="Z846" s="32"/>
      <c r="AA846" s="32"/>
      <c r="AB846" s="34"/>
      <c r="AC846" s="32"/>
      <c r="AD846" s="32"/>
      <c r="AE846" s="32"/>
      <c r="AF846" s="34"/>
      <c r="AG846" s="32"/>
      <c r="AH846" s="30" t="e">
        <f t="shared" si="54"/>
        <v>#N/A</v>
      </c>
      <c r="AI846" s="51"/>
      <c r="AJ846" s="30" t="e">
        <f t="shared" si="53"/>
        <v>#N/A</v>
      </c>
      <c r="AK846" s="32" t="e">
        <f t="shared" si="55"/>
        <v>#N/A</v>
      </c>
    </row>
    <row r="847" spans="1:37" x14ac:dyDescent="0.3">
      <c r="A847" s="29" t="e">
        <f t="shared" si="52"/>
        <v>#N/A</v>
      </c>
      <c r="B847" s="30"/>
      <c r="C847" s="30"/>
      <c r="D847" s="31"/>
      <c r="E847" s="30"/>
      <c r="F847" s="32"/>
      <c r="G847" s="32"/>
      <c r="H847" s="32"/>
      <c r="I847" s="30"/>
      <c r="J847" s="30"/>
      <c r="K847" s="32"/>
      <c r="L847" s="31"/>
      <c r="M847" s="31"/>
      <c r="N847" s="31"/>
      <c r="O847" s="32"/>
      <c r="P847" s="32"/>
      <c r="Q847" s="32"/>
      <c r="R847" s="32"/>
      <c r="S847" s="32"/>
      <c r="T847" s="32"/>
      <c r="U847" s="32"/>
      <c r="V847" s="32"/>
      <c r="W847" s="32"/>
      <c r="X847" s="32"/>
      <c r="Y847" s="32"/>
      <c r="Z847" s="32"/>
      <c r="AA847" s="32"/>
      <c r="AB847" s="34"/>
      <c r="AC847" s="32"/>
      <c r="AD847" s="32"/>
      <c r="AE847" s="32"/>
      <c r="AF847" s="34"/>
      <c r="AG847" s="32"/>
      <c r="AH847" s="30" t="e">
        <f t="shared" si="54"/>
        <v>#N/A</v>
      </c>
      <c r="AI847" s="51"/>
      <c r="AJ847" s="30" t="e">
        <f t="shared" si="53"/>
        <v>#N/A</v>
      </c>
      <c r="AK847" s="32" t="e">
        <f t="shared" si="55"/>
        <v>#N/A</v>
      </c>
    </row>
    <row r="848" spans="1:37" x14ac:dyDescent="0.3">
      <c r="A848" s="29" t="e">
        <f t="shared" si="52"/>
        <v>#N/A</v>
      </c>
      <c r="B848" s="30"/>
      <c r="C848" s="30"/>
      <c r="D848" s="31"/>
      <c r="E848" s="30"/>
      <c r="F848" s="32"/>
      <c r="G848" s="32"/>
      <c r="H848" s="32"/>
      <c r="I848" s="30"/>
      <c r="J848" s="30"/>
      <c r="K848" s="32"/>
      <c r="L848" s="31"/>
      <c r="M848" s="31"/>
      <c r="N848" s="31"/>
      <c r="O848" s="32"/>
      <c r="P848" s="32"/>
      <c r="Q848" s="32"/>
      <c r="R848" s="32"/>
      <c r="S848" s="32"/>
      <c r="T848" s="32"/>
      <c r="U848" s="32"/>
      <c r="V848" s="32"/>
      <c r="W848" s="32"/>
      <c r="X848" s="32"/>
      <c r="Y848" s="32"/>
      <c r="Z848" s="32"/>
      <c r="AA848" s="32"/>
      <c r="AB848" s="34"/>
      <c r="AC848" s="32"/>
      <c r="AD848" s="32"/>
      <c r="AE848" s="32"/>
      <c r="AF848" s="34"/>
      <c r="AG848" s="32"/>
      <c r="AH848" s="30" t="e">
        <f t="shared" si="54"/>
        <v>#N/A</v>
      </c>
      <c r="AI848" s="51"/>
      <c r="AJ848" s="30" t="e">
        <f t="shared" si="53"/>
        <v>#N/A</v>
      </c>
      <c r="AK848" s="32" t="e">
        <f t="shared" si="55"/>
        <v>#N/A</v>
      </c>
    </row>
    <row r="849" spans="1:37" x14ac:dyDescent="0.3">
      <c r="A849" s="29" t="e">
        <f t="shared" si="52"/>
        <v>#N/A</v>
      </c>
      <c r="B849" s="30"/>
      <c r="C849" s="30"/>
      <c r="D849" s="31"/>
      <c r="E849" s="30"/>
      <c r="F849" s="32"/>
      <c r="G849" s="32"/>
      <c r="H849" s="32"/>
      <c r="I849" s="30"/>
      <c r="J849" s="30"/>
      <c r="K849" s="32"/>
      <c r="L849" s="31"/>
      <c r="M849" s="31"/>
      <c r="N849" s="31"/>
      <c r="O849" s="32"/>
      <c r="P849" s="32"/>
      <c r="Q849" s="32"/>
      <c r="R849" s="32"/>
      <c r="S849" s="32"/>
      <c r="T849" s="32"/>
      <c r="U849" s="32"/>
      <c r="V849" s="32"/>
      <c r="W849" s="32"/>
      <c r="X849" s="32"/>
      <c r="Y849" s="32"/>
      <c r="Z849" s="32"/>
      <c r="AA849" s="32"/>
      <c r="AB849" s="34"/>
      <c r="AC849" s="32"/>
      <c r="AD849" s="32"/>
      <c r="AE849" s="32"/>
      <c r="AF849" s="34"/>
      <c r="AG849" s="32"/>
      <c r="AH849" s="30" t="e">
        <f t="shared" si="54"/>
        <v>#N/A</v>
      </c>
      <c r="AI849" s="51"/>
      <c r="AJ849" s="30" t="e">
        <f t="shared" si="53"/>
        <v>#N/A</v>
      </c>
      <c r="AK849" s="32" t="e">
        <f t="shared" si="55"/>
        <v>#N/A</v>
      </c>
    </row>
    <row r="850" spans="1:37" x14ac:dyDescent="0.3">
      <c r="A850" s="29" t="e">
        <f t="shared" si="52"/>
        <v>#N/A</v>
      </c>
      <c r="B850" s="30"/>
      <c r="C850" s="30"/>
      <c r="D850" s="31"/>
      <c r="E850" s="30"/>
      <c r="F850" s="32"/>
      <c r="G850" s="32"/>
      <c r="H850" s="32"/>
      <c r="I850" s="30"/>
      <c r="J850" s="30"/>
      <c r="K850" s="32"/>
      <c r="L850" s="31"/>
      <c r="M850" s="31"/>
      <c r="N850" s="31"/>
      <c r="O850" s="32"/>
      <c r="P850" s="32"/>
      <c r="Q850" s="32"/>
      <c r="R850" s="32"/>
      <c r="S850" s="32"/>
      <c r="T850" s="32"/>
      <c r="U850" s="32"/>
      <c r="V850" s="32"/>
      <c r="W850" s="32"/>
      <c r="X850" s="32"/>
      <c r="Y850" s="32"/>
      <c r="Z850" s="32"/>
      <c r="AA850" s="32"/>
      <c r="AB850" s="34"/>
      <c r="AC850" s="32"/>
      <c r="AD850" s="32"/>
      <c r="AE850" s="32"/>
      <c r="AF850" s="34"/>
      <c r="AG850" s="32"/>
      <c r="AH850" s="30" t="e">
        <f t="shared" si="54"/>
        <v>#N/A</v>
      </c>
      <c r="AI850" s="51"/>
      <c r="AJ850" s="30" t="e">
        <f t="shared" si="53"/>
        <v>#N/A</v>
      </c>
      <c r="AK850" s="32" t="e">
        <f t="shared" si="55"/>
        <v>#N/A</v>
      </c>
    </row>
    <row r="851" spans="1:37" x14ac:dyDescent="0.3">
      <c r="A851" s="29" t="e">
        <f t="shared" si="52"/>
        <v>#N/A</v>
      </c>
      <c r="B851" s="30"/>
      <c r="C851" s="30"/>
      <c r="D851" s="31"/>
      <c r="E851" s="30"/>
      <c r="F851" s="32"/>
      <c r="G851" s="32"/>
      <c r="H851" s="32"/>
      <c r="I851" s="30"/>
      <c r="J851" s="30"/>
      <c r="K851" s="32"/>
      <c r="L851" s="31"/>
      <c r="M851" s="31"/>
      <c r="N851" s="31"/>
      <c r="O851" s="32"/>
      <c r="P851" s="32"/>
      <c r="Q851" s="32"/>
      <c r="R851" s="32"/>
      <c r="S851" s="32"/>
      <c r="T851" s="32"/>
      <c r="U851" s="32"/>
      <c r="V851" s="32"/>
      <c r="W851" s="32"/>
      <c r="X851" s="32"/>
      <c r="Y851" s="32"/>
      <c r="Z851" s="32"/>
      <c r="AA851" s="32"/>
      <c r="AB851" s="34"/>
      <c r="AC851" s="32"/>
      <c r="AD851" s="32"/>
      <c r="AE851" s="32"/>
      <c r="AF851" s="34"/>
      <c r="AG851" s="32"/>
      <c r="AH851" s="30" t="e">
        <f t="shared" si="54"/>
        <v>#N/A</v>
      </c>
      <c r="AI851" s="51"/>
      <c r="AJ851" s="30" t="e">
        <f t="shared" si="53"/>
        <v>#N/A</v>
      </c>
      <c r="AK851" s="32" t="e">
        <f t="shared" si="55"/>
        <v>#N/A</v>
      </c>
    </row>
    <row r="852" spans="1:37" x14ac:dyDescent="0.3">
      <c r="A852" s="29" t="e">
        <f t="shared" si="52"/>
        <v>#N/A</v>
      </c>
      <c r="B852" s="30"/>
      <c r="C852" s="30"/>
      <c r="D852" s="31"/>
      <c r="E852" s="30"/>
      <c r="F852" s="32"/>
      <c r="G852" s="32"/>
      <c r="H852" s="32"/>
      <c r="I852" s="30"/>
      <c r="J852" s="30"/>
      <c r="K852" s="32"/>
      <c r="L852" s="31"/>
      <c r="M852" s="31"/>
      <c r="N852" s="31"/>
      <c r="O852" s="32"/>
      <c r="P852" s="32"/>
      <c r="Q852" s="32"/>
      <c r="R852" s="32"/>
      <c r="S852" s="32"/>
      <c r="T852" s="32"/>
      <c r="U852" s="32"/>
      <c r="V852" s="32"/>
      <c r="W852" s="32"/>
      <c r="X852" s="32"/>
      <c r="Y852" s="32"/>
      <c r="Z852" s="32"/>
      <c r="AA852" s="32"/>
      <c r="AB852" s="34"/>
      <c r="AC852" s="32"/>
      <c r="AD852" s="32"/>
      <c r="AE852" s="32"/>
      <c r="AF852" s="34"/>
      <c r="AG852" s="32"/>
      <c r="AH852" s="30" t="e">
        <f t="shared" si="54"/>
        <v>#N/A</v>
      </c>
      <c r="AI852" s="51"/>
      <c r="AJ852" s="30" t="e">
        <f t="shared" si="53"/>
        <v>#N/A</v>
      </c>
      <c r="AK852" s="32" t="e">
        <f t="shared" si="55"/>
        <v>#N/A</v>
      </c>
    </row>
    <row r="853" spans="1:37" x14ac:dyDescent="0.3">
      <c r="A853" s="29" t="e">
        <f t="shared" si="52"/>
        <v>#N/A</v>
      </c>
      <c r="B853" s="30"/>
      <c r="C853" s="30"/>
      <c r="D853" s="31"/>
      <c r="E853" s="30"/>
      <c r="F853" s="32"/>
      <c r="G853" s="32"/>
      <c r="H853" s="32"/>
      <c r="I853" s="30"/>
      <c r="J853" s="30"/>
      <c r="K853" s="32"/>
      <c r="L853" s="31"/>
      <c r="M853" s="31"/>
      <c r="N853" s="31"/>
      <c r="O853" s="32"/>
      <c r="P853" s="32"/>
      <c r="Q853" s="32"/>
      <c r="R853" s="32"/>
      <c r="S853" s="32"/>
      <c r="T853" s="32"/>
      <c r="U853" s="32"/>
      <c r="V853" s="32"/>
      <c r="W853" s="32"/>
      <c r="X853" s="32"/>
      <c r="Y853" s="32"/>
      <c r="Z853" s="32"/>
      <c r="AA853" s="32"/>
      <c r="AB853" s="34"/>
      <c r="AC853" s="32"/>
      <c r="AD853" s="32"/>
      <c r="AE853" s="32"/>
      <c r="AF853" s="34"/>
      <c r="AG853" s="32"/>
      <c r="AH853" s="30" t="e">
        <f t="shared" si="54"/>
        <v>#N/A</v>
      </c>
      <c r="AI853" s="51"/>
      <c r="AJ853" s="30" t="e">
        <f t="shared" si="53"/>
        <v>#N/A</v>
      </c>
      <c r="AK853" s="32" t="e">
        <f t="shared" si="55"/>
        <v>#N/A</v>
      </c>
    </row>
    <row r="854" spans="1:37" x14ac:dyDescent="0.3">
      <c r="A854" s="29" t="e">
        <f t="shared" si="52"/>
        <v>#N/A</v>
      </c>
      <c r="B854" s="30"/>
      <c r="C854" s="30"/>
      <c r="D854" s="31"/>
      <c r="E854" s="30"/>
      <c r="F854" s="32"/>
      <c r="G854" s="32"/>
      <c r="H854" s="32"/>
      <c r="I854" s="30"/>
      <c r="J854" s="30"/>
      <c r="K854" s="32"/>
      <c r="L854" s="31"/>
      <c r="M854" s="31"/>
      <c r="N854" s="31"/>
      <c r="O854" s="32"/>
      <c r="P854" s="32"/>
      <c r="Q854" s="32"/>
      <c r="R854" s="32"/>
      <c r="S854" s="32"/>
      <c r="T854" s="32"/>
      <c r="U854" s="32"/>
      <c r="V854" s="32"/>
      <c r="W854" s="32"/>
      <c r="X854" s="32"/>
      <c r="Y854" s="32"/>
      <c r="Z854" s="32"/>
      <c r="AA854" s="32"/>
      <c r="AB854" s="34"/>
      <c r="AC854" s="32"/>
      <c r="AD854" s="32"/>
      <c r="AE854" s="32"/>
      <c r="AF854" s="34"/>
      <c r="AG854" s="32"/>
      <c r="AH854" s="30" t="e">
        <f t="shared" si="54"/>
        <v>#N/A</v>
      </c>
      <c r="AI854" s="51"/>
      <c r="AJ854" s="30" t="e">
        <f t="shared" si="53"/>
        <v>#N/A</v>
      </c>
      <c r="AK854" s="32" t="e">
        <f t="shared" si="55"/>
        <v>#N/A</v>
      </c>
    </row>
    <row r="855" spans="1:37" x14ac:dyDescent="0.3">
      <c r="A855" s="29" t="e">
        <f t="shared" si="52"/>
        <v>#N/A</v>
      </c>
      <c r="B855" s="30"/>
      <c r="C855" s="30"/>
      <c r="D855" s="31"/>
      <c r="E855" s="30"/>
      <c r="F855" s="32"/>
      <c r="G855" s="32"/>
      <c r="H855" s="32"/>
      <c r="I855" s="30"/>
      <c r="J855" s="30"/>
      <c r="K855" s="32"/>
      <c r="L855" s="31"/>
      <c r="M855" s="31"/>
      <c r="N855" s="31"/>
      <c r="O855" s="32"/>
      <c r="P855" s="32"/>
      <c r="Q855" s="32"/>
      <c r="R855" s="32"/>
      <c r="S855" s="32"/>
      <c r="T855" s="32"/>
      <c r="U855" s="32"/>
      <c r="V855" s="32"/>
      <c r="W855" s="32"/>
      <c r="X855" s="32"/>
      <c r="Y855" s="32"/>
      <c r="Z855" s="32"/>
      <c r="AA855" s="32"/>
      <c r="AB855" s="34"/>
      <c r="AC855" s="32"/>
      <c r="AD855" s="32"/>
      <c r="AE855" s="32"/>
      <c r="AF855" s="34"/>
      <c r="AG855" s="32"/>
      <c r="AH855" s="30" t="e">
        <f t="shared" si="54"/>
        <v>#N/A</v>
      </c>
      <c r="AI855" s="51"/>
      <c r="AJ855" s="30" t="e">
        <f t="shared" si="53"/>
        <v>#N/A</v>
      </c>
      <c r="AK855" s="32" t="e">
        <f t="shared" si="55"/>
        <v>#N/A</v>
      </c>
    </row>
    <row r="856" spans="1:37" x14ac:dyDescent="0.3">
      <c r="A856" s="29" t="e">
        <f t="shared" si="52"/>
        <v>#N/A</v>
      </c>
      <c r="B856" s="30"/>
      <c r="C856" s="30"/>
      <c r="D856" s="31"/>
      <c r="E856" s="30"/>
      <c r="F856" s="32"/>
      <c r="G856" s="32"/>
      <c r="H856" s="32"/>
      <c r="I856" s="30"/>
      <c r="J856" s="30"/>
      <c r="K856" s="32"/>
      <c r="L856" s="31"/>
      <c r="M856" s="31"/>
      <c r="N856" s="31"/>
      <c r="O856" s="32"/>
      <c r="P856" s="32"/>
      <c r="Q856" s="32"/>
      <c r="R856" s="32"/>
      <c r="S856" s="32"/>
      <c r="T856" s="32"/>
      <c r="U856" s="32"/>
      <c r="V856" s="32"/>
      <c r="W856" s="32"/>
      <c r="X856" s="32"/>
      <c r="Y856" s="32"/>
      <c r="Z856" s="32"/>
      <c r="AA856" s="32"/>
      <c r="AB856" s="34"/>
      <c r="AC856" s="32"/>
      <c r="AD856" s="32"/>
      <c r="AE856" s="32"/>
      <c r="AF856" s="34"/>
      <c r="AG856" s="32"/>
      <c r="AH856" s="30" t="e">
        <f t="shared" si="54"/>
        <v>#N/A</v>
      </c>
      <c r="AI856" s="51"/>
      <c r="AJ856" s="30" t="e">
        <f t="shared" si="53"/>
        <v>#N/A</v>
      </c>
      <c r="AK856" s="32" t="e">
        <f t="shared" si="55"/>
        <v>#N/A</v>
      </c>
    </row>
    <row r="857" spans="1:37" x14ac:dyDescent="0.3">
      <c r="A857" s="29" t="e">
        <f t="shared" si="52"/>
        <v>#N/A</v>
      </c>
      <c r="B857" s="30"/>
      <c r="C857" s="30"/>
      <c r="D857" s="31"/>
      <c r="E857" s="30"/>
      <c r="F857" s="32"/>
      <c r="G857" s="32"/>
      <c r="H857" s="32"/>
      <c r="I857" s="30"/>
      <c r="J857" s="30"/>
      <c r="K857" s="32"/>
      <c r="L857" s="31"/>
      <c r="M857" s="31"/>
      <c r="N857" s="31"/>
      <c r="O857" s="32"/>
      <c r="P857" s="32"/>
      <c r="Q857" s="32"/>
      <c r="R857" s="32"/>
      <c r="S857" s="32"/>
      <c r="T857" s="32"/>
      <c r="U857" s="32"/>
      <c r="V857" s="32"/>
      <c r="W857" s="32"/>
      <c r="X857" s="32"/>
      <c r="Y857" s="32"/>
      <c r="Z857" s="32"/>
      <c r="AA857" s="32"/>
      <c r="AB857" s="34"/>
      <c r="AC857" s="32"/>
      <c r="AD857" s="32"/>
      <c r="AE857" s="32"/>
      <c r="AF857" s="34"/>
      <c r="AG857" s="32"/>
      <c r="AH857" s="30" t="e">
        <f t="shared" si="54"/>
        <v>#N/A</v>
      </c>
      <c r="AI857" s="51"/>
      <c r="AJ857" s="30" t="e">
        <f t="shared" si="53"/>
        <v>#N/A</v>
      </c>
      <c r="AK857" s="32" t="e">
        <f t="shared" si="55"/>
        <v>#N/A</v>
      </c>
    </row>
    <row r="858" spans="1:37" x14ac:dyDescent="0.3">
      <c r="A858" s="29" t="e">
        <f t="shared" si="52"/>
        <v>#N/A</v>
      </c>
      <c r="B858" s="30"/>
      <c r="C858" s="30"/>
      <c r="D858" s="31"/>
      <c r="E858" s="30"/>
      <c r="F858" s="32"/>
      <c r="G858" s="32"/>
      <c r="H858" s="32"/>
      <c r="I858" s="30"/>
      <c r="J858" s="30"/>
      <c r="K858" s="32"/>
      <c r="L858" s="31"/>
      <c r="M858" s="31"/>
      <c r="N858" s="31"/>
      <c r="O858" s="32"/>
      <c r="P858" s="32"/>
      <c r="Q858" s="32"/>
      <c r="R858" s="32"/>
      <c r="S858" s="32"/>
      <c r="T858" s="32"/>
      <c r="U858" s="32"/>
      <c r="V858" s="32"/>
      <c r="W858" s="32"/>
      <c r="X858" s="32"/>
      <c r="Y858" s="32"/>
      <c r="Z858" s="32"/>
      <c r="AA858" s="32"/>
      <c r="AB858" s="34"/>
      <c r="AC858" s="32"/>
      <c r="AD858" s="32"/>
      <c r="AE858" s="32"/>
      <c r="AF858" s="34"/>
      <c r="AG858" s="32"/>
      <c r="AH858" s="30" t="e">
        <f t="shared" si="54"/>
        <v>#N/A</v>
      </c>
      <c r="AI858" s="51"/>
      <c r="AJ858" s="30" t="e">
        <f t="shared" si="53"/>
        <v>#N/A</v>
      </c>
      <c r="AK858" s="32" t="e">
        <f t="shared" si="55"/>
        <v>#N/A</v>
      </c>
    </row>
    <row r="859" spans="1:37" x14ac:dyDescent="0.3">
      <c r="A859" s="29" t="e">
        <f t="shared" si="52"/>
        <v>#N/A</v>
      </c>
      <c r="B859" s="30"/>
      <c r="C859" s="30"/>
      <c r="D859" s="31"/>
      <c r="E859" s="30"/>
      <c r="F859" s="32"/>
      <c r="G859" s="32"/>
      <c r="H859" s="32"/>
      <c r="I859" s="30"/>
      <c r="J859" s="30"/>
      <c r="K859" s="32"/>
      <c r="L859" s="31"/>
      <c r="M859" s="31"/>
      <c r="N859" s="31"/>
      <c r="O859" s="32"/>
      <c r="P859" s="32"/>
      <c r="Q859" s="32"/>
      <c r="R859" s="32"/>
      <c r="S859" s="32"/>
      <c r="T859" s="32"/>
      <c r="U859" s="32"/>
      <c r="V859" s="32"/>
      <c r="W859" s="32"/>
      <c r="X859" s="32"/>
      <c r="Y859" s="32"/>
      <c r="Z859" s="32"/>
      <c r="AA859" s="32"/>
      <c r="AB859" s="34"/>
      <c r="AC859" s="32"/>
      <c r="AD859" s="32"/>
      <c r="AE859" s="32"/>
      <c r="AF859" s="34"/>
      <c r="AG859" s="32"/>
      <c r="AH859" s="30" t="e">
        <f t="shared" si="54"/>
        <v>#N/A</v>
      </c>
      <c r="AI859" s="51"/>
      <c r="AJ859" s="30" t="e">
        <f t="shared" si="53"/>
        <v>#N/A</v>
      </c>
      <c r="AK859" s="32" t="e">
        <f t="shared" si="55"/>
        <v>#N/A</v>
      </c>
    </row>
    <row r="860" spans="1:37" x14ac:dyDescent="0.3">
      <c r="A860" s="29" t="e">
        <f t="shared" si="52"/>
        <v>#N/A</v>
      </c>
      <c r="B860" s="30"/>
      <c r="C860" s="30"/>
      <c r="D860" s="31"/>
      <c r="E860" s="30"/>
      <c r="F860" s="32"/>
      <c r="G860" s="32"/>
      <c r="H860" s="32"/>
      <c r="I860" s="30"/>
      <c r="J860" s="30"/>
      <c r="K860" s="32"/>
      <c r="L860" s="31"/>
      <c r="M860" s="31"/>
      <c r="N860" s="31"/>
      <c r="O860" s="32"/>
      <c r="P860" s="32"/>
      <c r="Q860" s="32"/>
      <c r="R860" s="32"/>
      <c r="S860" s="32"/>
      <c r="T860" s="32"/>
      <c r="U860" s="32"/>
      <c r="V860" s="32"/>
      <c r="W860" s="32"/>
      <c r="X860" s="32"/>
      <c r="Y860" s="32"/>
      <c r="Z860" s="32"/>
      <c r="AA860" s="32"/>
      <c r="AB860" s="34"/>
      <c r="AC860" s="32"/>
      <c r="AD860" s="32"/>
      <c r="AE860" s="32"/>
      <c r="AF860" s="34"/>
      <c r="AG860" s="32"/>
      <c r="AH860" s="30" t="e">
        <f t="shared" si="54"/>
        <v>#N/A</v>
      </c>
      <c r="AI860" s="51"/>
      <c r="AJ860" s="30" t="e">
        <f t="shared" si="53"/>
        <v>#N/A</v>
      </c>
      <c r="AK860" s="32" t="e">
        <f t="shared" si="55"/>
        <v>#N/A</v>
      </c>
    </row>
    <row r="861" spans="1:37" x14ac:dyDescent="0.3">
      <c r="A861" s="29" t="e">
        <f t="shared" si="52"/>
        <v>#N/A</v>
      </c>
      <c r="B861" s="30"/>
      <c r="C861" s="30"/>
      <c r="D861" s="31"/>
      <c r="E861" s="30"/>
      <c r="F861" s="32"/>
      <c r="G861" s="32"/>
      <c r="H861" s="32"/>
      <c r="I861" s="30"/>
      <c r="J861" s="30"/>
      <c r="K861" s="32"/>
      <c r="L861" s="31"/>
      <c r="M861" s="31"/>
      <c r="N861" s="31"/>
      <c r="O861" s="32"/>
      <c r="P861" s="32"/>
      <c r="Q861" s="32"/>
      <c r="R861" s="32"/>
      <c r="S861" s="32"/>
      <c r="T861" s="32"/>
      <c r="U861" s="32"/>
      <c r="V861" s="32"/>
      <c r="W861" s="32"/>
      <c r="X861" s="32"/>
      <c r="Y861" s="32"/>
      <c r="Z861" s="32"/>
      <c r="AA861" s="32"/>
      <c r="AB861" s="34"/>
      <c r="AC861" s="32"/>
      <c r="AD861" s="32"/>
      <c r="AE861" s="32"/>
      <c r="AF861" s="34"/>
      <c r="AG861" s="32"/>
      <c r="AH861" s="30" t="e">
        <f t="shared" si="54"/>
        <v>#N/A</v>
      </c>
      <c r="AI861" s="51"/>
      <c r="AJ861" s="30" t="e">
        <f t="shared" si="53"/>
        <v>#N/A</v>
      </c>
      <c r="AK861" s="32" t="e">
        <f t="shared" si="55"/>
        <v>#N/A</v>
      </c>
    </row>
    <row r="862" spans="1:37" x14ac:dyDescent="0.3">
      <c r="A862" s="29" t="e">
        <f t="shared" si="52"/>
        <v>#N/A</v>
      </c>
      <c r="B862" s="30"/>
      <c r="C862" s="30"/>
      <c r="D862" s="31"/>
      <c r="E862" s="30"/>
      <c r="F862" s="32"/>
      <c r="G862" s="32"/>
      <c r="H862" s="32"/>
      <c r="I862" s="30"/>
      <c r="J862" s="30"/>
      <c r="K862" s="32"/>
      <c r="L862" s="31"/>
      <c r="M862" s="31"/>
      <c r="N862" s="31"/>
      <c r="O862" s="32"/>
      <c r="P862" s="32"/>
      <c r="Q862" s="32"/>
      <c r="R862" s="32"/>
      <c r="S862" s="32"/>
      <c r="T862" s="32"/>
      <c r="U862" s="32"/>
      <c r="V862" s="32"/>
      <c r="W862" s="32"/>
      <c r="X862" s="32"/>
      <c r="Y862" s="32"/>
      <c r="Z862" s="32"/>
      <c r="AA862" s="32"/>
      <c r="AB862" s="34"/>
      <c r="AC862" s="32"/>
      <c r="AD862" s="32"/>
      <c r="AE862" s="32"/>
      <c r="AF862" s="34"/>
      <c r="AG862" s="32"/>
      <c r="AH862" s="30" t="e">
        <f t="shared" si="54"/>
        <v>#N/A</v>
      </c>
      <c r="AI862" s="51"/>
      <c r="AJ862" s="30" t="e">
        <f t="shared" si="53"/>
        <v>#N/A</v>
      </c>
      <c r="AK862" s="32" t="e">
        <f t="shared" si="55"/>
        <v>#N/A</v>
      </c>
    </row>
    <row r="863" spans="1:37" x14ac:dyDescent="0.3">
      <c r="A863" s="29" t="e">
        <f t="shared" si="52"/>
        <v>#N/A</v>
      </c>
      <c r="B863" s="30"/>
      <c r="C863" s="30"/>
      <c r="D863" s="31"/>
      <c r="E863" s="30"/>
      <c r="F863" s="32"/>
      <c r="G863" s="32"/>
      <c r="H863" s="32"/>
      <c r="I863" s="30"/>
      <c r="J863" s="30"/>
      <c r="K863" s="32"/>
      <c r="L863" s="31"/>
      <c r="M863" s="31"/>
      <c r="N863" s="31"/>
      <c r="O863" s="32"/>
      <c r="P863" s="32"/>
      <c r="Q863" s="32"/>
      <c r="R863" s="32"/>
      <c r="S863" s="32"/>
      <c r="T863" s="32"/>
      <c r="U863" s="32"/>
      <c r="V863" s="32"/>
      <c r="W863" s="32"/>
      <c r="X863" s="32"/>
      <c r="Y863" s="32"/>
      <c r="Z863" s="32"/>
      <c r="AA863" s="32"/>
      <c r="AB863" s="34"/>
      <c r="AC863" s="32"/>
      <c r="AD863" s="32"/>
      <c r="AE863" s="32"/>
      <c r="AF863" s="34"/>
      <c r="AG863" s="32"/>
      <c r="AH863" s="30" t="e">
        <f t="shared" si="54"/>
        <v>#N/A</v>
      </c>
      <c r="AI863" s="51"/>
      <c r="AJ863" s="30" t="e">
        <f t="shared" si="53"/>
        <v>#N/A</v>
      </c>
      <c r="AK863" s="32" t="e">
        <f t="shared" si="55"/>
        <v>#N/A</v>
      </c>
    </row>
    <row r="864" spans="1:37" x14ac:dyDescent="0.3">
      <c r="A864" s="29" t="e">
        <f t="shared" si="52"/>
        <v>#N/A</v>
      </c>
      <c r="B864" s="30"/>
      <c r="C864" s="30"/>
      <c r="D864" s="31"/>
      <c r="E864" s="30"/>
      <c r="F864" s="32"/>
      <c r="G864" s="32"/>
      <c r="H864" s="32"/>
      <c r="I864" s="30"/>
      <c r="J864" s="30"/>
      <c r="K864" s="32"/>
      <c r="L864" s="31"/>
      <c r="M864" s="31"/>
      <c r="N864" s="31"/>
      <c r="O864" s="32"/>
      <c r="P864" s="32"/>
      <c r="Q864" s="32"/>
      <c r="R864" s="32"/>
      <c r="S864" s="32"/>
      <c r="T864" s="32"/>
      <c r="U864" s="32"/>
      <c r="V864" s="32"/>
      <c r="W864" s="32"/>
      <c r="X864" s="32"/>
      <c r="Y864" s="32"/>
      <c r="Z864" s="32"/>
      <c r="AA864" s="32"/>
      <c r="AB864" s="34"/>
      <c r="AC864" s="32"/>
      <c r="AD864" s="32"/>
      <c r="AE864" s="32"/>
      <c r="AF864" s="34"/>
      <c r="AG864" s="32"/>
      <c r="AH864" s="30" t="e">
        <f t="shared" si="54"/>
        <v>#N/A</v>
      </c>
      <c r="AI864" s="51"/>
      <c r="AJ864" s="30" t="e">
        <f t="shared" si="53"/>
        <v>#N/A</v>
      </c>
      <c r="AK864" s="32" t="e">
        <f t="shared" si="55"/>
        <v>#N/A</v>
      </c>
    </row>
    <row r="865" spans="1:37" x14ac:dyDescent="0.3">
      <c r="A865" s="29" t="e">
        <f t="shared" si="52"/>
        <v>#N/A</v>
      </c>
      <c r="B865" s="30"/>
      <c r="C865" s="30"/>
      <c r="D865" s="31"/>
      <c r="E865" s="30"/>
      <c r="F865" s="32"/>
      <c r="G865" s="32"/>
      <c r="H865" s="32"/>
      <c r="I865" s="30"/>
      <c r="J865" s="30"/>
      <c r="K865" s="32"/>
      <c r="L865" s="31"/>
      <c r="M865" s="31"/>
      <c r="N865" s="31"/>
      <c r="O865" s="32"/>
      <c r="P865" s="32"/>
      <c r="Q865" s="32"/>
      <c r="R865" s="32"/>
      <c r="S865" s="32"/>
      <c r="T865" s="32"/>
      <c r="U865" s="32"/>
      <c r="V865" s="32"/>
      <c r="W865" s="32"/>
      <c r="X865" s="32"/>
      <c r="Y865" s="32"/>
      <c r="Z865" s="32"/>
      <c r="AA865" s="32"/>
      <c r="AB865" s="34"/>
      <c r="AC865" s="32"/>
      <c r="AD865" s="32"/>
      <c r="AE865" s="32"/>
      <c r="AF865" s="34"/>
      <c r="AG865" s="32"/>
      <c r="AH865" s="30" t="e">
        <f t="shared" si="54"/>
        <v>#N/A</v>
      </c>
      <c r="AI865" s="51"/>
      <c r="AJ865" s="30" t="e">
        <f t="shared" si="53"/>
        <v>#N/A</v>
      </c>
      <c r="AK865" s="32" t="e">
        <f t="shared" si="55"/>
        <v>#N/A</v>
      </c>
    </row>
    <row r="866" spans="1:37" x14ac:dyDescent="0.3">
      <c r="A866" s="29" t="e">
        <f t="shared" si="52"/>
        <v>#N/A</v>
      </c>
      <c r="B866" s="30"/>
      <c r="C866" s="30"/>
      <c r="D866" s="31"/>
      <c r="E866" s="30"/>
      <c r="F866" s="32"/>
      <c r="G866" s="32"/>
      <c r="H866" s="32"/>
      <c r="I866" s="30"/>
      <c r="J866" s="30"/>
      <c r="K866" s="32"/>
      <c r="L866" s="31"/>
      <c r="M866" s="31"/>
      <c r="N866" s="31"/>
      <c r="O866" s="32"/>
      <c r="P866" s="32"/>
      <c r="Q866" s="32"/>
      <c r="R866" s="32"/>
      <c r="S866" s="32"/>
      <c r="T866" s="32"/>
      <c r="U866" s="32"/>
      <c r="V866" s="32"/>
      <c r="W866" s="32"/>
      <c r="X866" s="32"/>
      <c r="Y866" s="32"/>
      <c r="Z866" s="32"/>
      <c r="AA866" s="32"/>
      <c r="AB866" s="34"/>
      <c r="AC866" s="32"/>
      <c r="AD866" s="32"/>
      <c r="AE866" s="32"/>
      <c r="AF866" s="34"/>
      <c r="AG866" s="32"/>
      <c r="AH866" s="30" t="e">
        <f t="shared" si="54"/>
        <v>#N/A</v>
      </c>
      <c r="AI866" s="51"/>
      <c r="AJ866" s="30" t="e">
        <f t="shared" si="53"/>
        <v>#N/A</v>
      </c>
      <c r="AK866" s="32" t="e">
        <f t="shared" si="55"/>
        <v>#N/A</v>
      </c>
    </row>
    <row r="867" spans="1:37" x14ac:dyDescent="0.3">
      <c r="A867" s="29" t="e">
        <f t="shared" si="52"/>
        <v>#N/A</v>
      </c>
      <c r="B867" s="30"/>
      <c r="C867" s="30"/>
      <c r="D867" s="31"/>
      <c r="E867" s="30"/>
      <c r="F867" s="32"/>
      <c r="G867" s="32"/>
      <c r="H867" s="32"/>
      <c r="I867" s="30"/>
      <c r="J867" s="30"/>
      <c r="K867" s="32"/>
      <c r="L867" s="31"/>
      <c r="M867" s="31"/>
      <c r="N867" s="31"/>
      <c r="O867" s="32"/>
      <c r="P867" s="32"/>
      <c r="Q867" s="32"/>
      <c r="R867" s="32"/>
      <c r="S867" s="32"/>
      <c r="T867" s="32"/>
      <c r="U867" s="32"/>
      <c r="V867" s="32"/>
      <c r="W867" s="32"/>
      <c r="X867" s="32"/>
      <c r="Y867" s="32"/>
      <c r="Z867" s="32"/>
      <c r="AA867" s="32"/>
      <c r="AB867" s="34"/>
      <c r="AC867" s="32"/>
      <c r="AD867" s="32"/>
      <c r="AE867" s="32"/>
      <c r="AF867" s="34"/>
      <c r="AG867" s="32"/>
      <c r="AH867" s="30" t="e">
        <f t="shared" si="54"/>
        <v>#N/A</v>
      </c>
      <c r="AI867" s="51"/>
      <c r="AJ867" s="30" t="e">
        <f t="shared" si="53"/>
        <v>#N/A</v>
      </c>
      <c r="AK867" s="32" t="e">
        <f t="shared" si="55"/>
        <v>#N/A</v>
      </c>
    </row>
    <row r="868" spans="1:37" x14ac:dyDescent="0.3">
      <c r="A868" s="29" t="e">
        <f t="shared" si="52"/>
        <v>#N/A</v>
      </c>
      <c r="B868" s="30"/>
      <c r="C868" s="30"/>
      <c r="D868" s="31"/>
      <c r="E868" s="30"/>
      <c r="F868" s="32"/>
      <c r="G868" s="32"/>
      <c r="H868" s="32"/>
      <c r="I868" s="30"/>
      <c r="J868" s="30"/>
      <c r="K868" s="32"/>
      <c r="L868" s="31"/>
      <c r="M868" s="31"/>
      <c r="N868" s="31"/>
      <c r="O868" s="32"/>
      <c r="P868" s="32"/>
      <c r="Q868" s="32"/>
      <c r="R868" s="32"/>
      <c r="S868" s="32"/>
      <c r="T868" s="32"/>
      <c r="U868" s="32"/>
      <c r="V868" s="32"/>
      <c r="W868" s="32"/>
      <c r="X868" s="32"/>
      <c r="Y868" s="32"/>
      <c r="Z868" s="32"/>
      <c r="AA868" s="32"/>
      <c r="AB868" s="34"/>
      <c r="AC868" s="32"/>
      <c r="AD868" s="32"/>
      <c r="AE868" s="32"/>
      <c r="AF868" s="34"/>
      <c r="AG868" s="32"/>
      <c r="AH868" s="30" t="e">
        <f t="shared" si="54"/>
        <v>#N/A</v>
      </c>
      <c r="AI868" s="51"/>
      <c r="AJ868" s="30" t="e">
        <f t="shared" si="53"/>
        <v>#N/A</v>
      </c>
      <c r="AK868" s="32" t="e">
        <f t="shared" si="55"/>
        <v>#N/A</v>
      </c>
    </row>
    <row r="869" spans="1:37" x14ac:dyDescent="0.3">
      <c r="A869" s="29" t="e">
        <f t="shared" si="52"/>
        <v>#N/A</v>
      </c>
      <c r="B869" s="30"/>
      <c r="C869" s="30"/>
      <c r="D869" s="31"/>
      <c r="E869" s="30"/>
      <c r="F869" s="32"/>
      <c r="G869" s="32"/>
      <c r="H869" s="32"/>
      <c r="I869" s="30"/>
      <c r="J869" s="30"/>
      <c r="K869" s="32"/>
      <c r="L869" s="31"/>
      <c r="M869" s="31"/>
      <c r="N869" s="31"/>
      <c r="O869" s="32"/>
      <c r="P869" s="32"/>
      <c r="Q869" s="32"/>
      <c r="R869" s="32"/>
      <c r="S869" s="32"/>
      <c r="T869" s="32"/>
      <c r="U869" s="32"/>
      <c r="V869" s="32"/>
      <c r="W869" s="32"/>
      <c r="X869" s="32"/>
      <c r="Y869" s="32"/>
      <c r="Z869" s="32"/>
      <c r="AA869" s="32"/>
      <c r="AB869" s="34"/>
      <c r="AC869" s="32"/>
      <c r="AD869" s="32"/>
      <c r="AE869" s="32"/>
      <c r="AF869" s="34"/>
      <c r="AG869" s="32"/>
      <c r="AH869" s="30" t="e">
        <f t="shared" si="54"/>
        <v>#N/A</v>
      </c>
      <c r="AI869" s="51"/>
      <c r="AJ869" s="30" t="e">
        <f t="shared" si="53"/>
        <v>#N/A</v>
      </c>
      <c r="AK869" s="32" t="e">
        <f t="shared" si="55"/>
        <v>#N/A</v>
      </c>
    </row>
    <row r="870" spans="1:37" x14ac:dyDescent="0.3">
      <c r="A870" s="29" t="e">
        <f t="shared" si="52"/>
        <v>#N/A</v>
      </c>
      <c r="B870" s="30"/>
      <c r="C870" s="30"/>
      <c r="D870" s="31"/>
      <c r="E870" s="30"/>
      <c r="F870" s="32"/>
      <c r="G870" s="32"/>
      <c r="H870" s="32"/>
      <c r="I870" s="30"/>
      <c r="J870" s="30"/>
      <c r="K870" s="32"/>
      <c r="L870" s="31"/>
      <c r="M870" s="31"/>
      <c r="N870" s="31"/>
      <c r="O870" s="32"/>
      <c r="P870" s="32"/>
      <c r="Q870" s="32"/>
      <c r="R870" s="32"/>
      <c r="S870" s="32"/>
      <c r="T870" s="32"/>
      <c r="U870" s="32"/>
      <c r="V870" s="32"/>
      <c r="W870" s="32"/>
      <c r="X870" s="32"/>
      <c r="Y870" s="32"/>
      <c r="Z870" s="32"/>
      <c r="AA870" s="32"/>
      <c r="AB870" s="34"/>
      <c r="AC870" s="32"/>
      <c r="AD870" s="32"/>
      <c r="AE870" s="32"/>
      <c r="AF870" s="34"/>
      <c r="AG870" s="32"/>
      <c r="AH870" s="30" t="e">
        <f t="shared" si="54"/>
        <v>#N/A</v>
      </c>
      <c r="AI870" s="51"/>
      <c r="AJ870" s="30" t="e">
        <f t="shared" si="53"/>
        <v>#N/A</v>
      </c>
      <c r="AK870" s="32" t="e">
        <f t="shared" si="55"/>
        <v>#N/A</v>
      </c>
    </row>
    <row r="871" spans="1:37" x14ac:dyDescent="0.3">
      <c r="A871" s="29" t="e">
        <f t="shared" si="52"/>
        <v>#N/A</v>
      </c>
      <c r="B871" s="30"/>
      <c r="C871" s="30"/>
      <c r="D871" s="31"/>
      <c r="E871" s="30"/>
      <c r="F871" s="32"/>
      <c r="G871" s="32"/>
      <c r="H871" s="32"/>
      <c r="I871" s="30"/>
      <c r="J871" s="30"/>
      <c r="K871" s="32"/>
      <c r="L871" s="31"/>
      <c r="M871" s="31"/>
      <c r="N871" s="31"/>
      <c r="O871" s="32"/>
      <c r="P871" s="32"/>
      <c r="Q871" s="32"/>
      <c r="R871" s="32"/>
      <c r="S871" s="32"/>
      <c r="T871" s="32"/>
      <c r="U871" s="32"/>
      <c r="V871" s="32"/>
      <c r="W871" s="32"/>
      <c r="X871" s="32"/>
      <c r="Y871" s="32"/>
      <c r="Z871" s="32"/>
      <c r="AA871" s="32"/>
      <c r="AB871" s="34"/>
      <c r="AC871" s="32"/>
      <c r="AD871" s="32"/>
      <c r="AE871" s="32"/>
      <c r="AF871" s="34"/>
      <c r="AG871" s="32"/>
      <c r="AH871" s="30" t="e">
        <f t="shared" si="54"/>
        <v>#N/A</v>
      </c>
      <c r="AI871" s="51"/>
      <c r="AJ871" s="30" t="e">
        <f t="shared" si="53"/>
        <v>#N/A</v>
      </c>
      <c r="AK871" s="32" t="e">
        <f t="shared" si="55"/>
        <v>#N/A</v>
      </c>
    </row>
    <row r="872" spans="1:37" x14ac:dyDescent="0.3">
      <c r="A872" s="29" t="e">
        <f t="shared" si="52"/>
        <v>#N/A</v>
      </c>
      <c r="B872" s="30"/>
      <c r="C872" s="30"/>
      <c r="D872" s="31"/>
      <c r="E872" s="30"/>
      <c r="F872" s="32"/>
      <c r="G872" s="32"/>
      <c r="H872" s="32"/>
      <c r="I872" s="30"/>
      <c r="J872" s="30"/>
      <c r="K872" s="32"/>
      <c r="L872" s="31"/>
      <c r="M872" s="31"/>
      <c r="N872" s="31"/>
      <c r="O872" s="32"/>
      <c r="P872" s="32"/>
      <c r="Q872" s="32"/>
      <c r="R872" s="32"/>
      <c r="S872" s="32"/>
      <c r="T872" s="32"/>
      <c r="U872" s="32"/>
      <c r="V872" s="32"/>
      <c r="W872" s="32"/>
      <c r="X872" s="32"/>
      <c r="Y872" s="32"/>
      <c r="Z872" s="32"/>
      <c r="AA872" s="32"/>
      <c r="AB872" s="34"/>
      <c r="AC872" s="32"/>
      <c r="AD872" s="32"/>
      <c r="AE872" s="32"/>
      <c r="AF872" s="34"/>
      <c r="AG872" s="32"/>
      <c r="AH872" s="30" t="e">
        <f t="shared" si="54"/>
        <v>#N/A</v>
      </c>
      <c r="AI872" s="51"/>
      <c r="AJ872" s="30" t="e">
        <f t="shared" si="53"/>
        <v>#N/A</v>
      </c>
      <c r="AK872" s="32" t="e">
        <f t="shared" si="55"/>
        <v>#N/A</v>
      </c>
    </row>
    <row r="873" spans="1:37" x14ac:dyDescent="0.3">
      <c r="A873" s="29" t="e">
        <f t="shared" si="52"/>
        <v>#N/A</v>
      </c>
      <c r="B873" s="30"/>
      <c r="C873" s="30"/>
      <c r="D873" s="31"/>
      <c r="E873" s="30"/>
      <c r="F873" s="32"/>
      <c r="G873" s="32"/>
      <c r="H873" s="32"/>
      <c r="I873" s="30"/>
      <c r="J873" s="30"/>
      <c r="K873" s="32"/>
      <c r="L873" s="31"/>
      <c r="M873" s="31"/>
      <c r="N873" s="31"/>
      <c r="O873" s="32"/>
      <c r="P873" s="32"/>
      <c r="Q873" s="32"/>
      <c r="R873" s="32"/>
      <c r="S873" s="32"/>
      <c r="T873" s="32"/>
      <c r="U873" s="32"/>
      <c r="V873" s="32"/>
      <c r="W873" s="32"/>
      <c r="X873" s="32"/>
      <c r="Y873" s="32"/>
      <c r="Z873" s="32"/>
      <c r="AA873" s="32"/>
      <c r="AB873" s="34"/>
      <c r="AC873" s="32"/>
      <c r="AD873" s="32"/>
      <c r="AE873" s="32"/>
      <c r="AF873" s="34"/>
      <c r="AG873" s="32"/>
      <c r="AH873" s="30" t="e">
        <f t="shared" si="54"/>
        <v>#N/A</v>
      </c>
      <c r="AI873" s="51"/>
      <c r="AJ873" s="30" t="e">
        <f t="shared" si="53"/>
        <v>#N/A</v>
      </c>
      <c r="AK873" s="32" t="e">
        <f t="shared" si="55"/>
        <v>#N/A</v>
      </c>
    </row>
    <row r="874" spans="1:37" x14ac:dyDescent="0.3">
      <c r="A874" s="29" t="e">
        <f t="shared" si="52"/>
        <v>#N/A</v>
      </c>
      <c r="B874" s="30"/>
      <c r="C874" s="30"/>
      <c r="D874" s="31"/>
      <c r="E874" s="30"/>
      <c r="F874" s="32"/>
      <c r="G874" s="32"/>
      <c r="H874" s="32"/>
      <c r="I874" s="30"/>
      <c r="J874" s="30"/>
      <c r="K874" s="32"/>
      <c r="L874" s="31"/>
      <c r="M874" s="31"/>
      <c r="N874" s="31"/>
      <c r="O874" s="32"/>
      <c r="P874" s="32"/>
      <c r="Q874" s="32"/>
      <c r="R874" s="32"/>
      <c r="S874" s="32"/>
      <c r="T874" s="32"/>
      <c r="U874" s="32"/>
      <c r="V874" s="32"/>
      <c r="W874" s="32"/>
      <c r="X874" s="32"/>
      <c r="Y874" s="32"/>
      <c r="Z874" s="32"/>
      <c r="AA874" s="32"/>
      <c r="AB874" s="34"/>
      <c r="AC874" s="32"/>
      <c r="AD874" s="32"/>
      <c r="AE874" s="32"/>
      <c r="AF874" s="34"/>
      <c r="AG874" s="32"/>
      <c r="AH874" s="30" t="e">
        <f t="shared" si="54"/>
        <v>#N/A</v>
      </c>
      <c r="AI874" s="51"/>
      <c r="AJ874" s="30" t="e">
        <f t="shared" si="53"/>
        <v>#N/A</v>
      </c>
      <c r="AK874" s="32" t="e">
        <f t="shared" si="55"/>
        <v>#N/A</v>
      </c>
    </row>
    <row r="875" spans="1:37" x14ac:dyDescent="0.3">
      <c r="A875" s="29" t="e">
        <f t="shared" si="52"/>
        <v>#N/A</v>
      </c>
      <c r="B875" s="30"/>
      <c r="C875" s="30"/>
      <c r="D875" s="31"/>
      <c r="E875" s="30"/>
      <c r="F875" s="32"/>
      <c r="G875" s="32"/>
      <c r="H875" s="32"/>
      <c r="I875" s="30"/>
      <c r="J875" s="30"/>
      <c r="K875" s="32"/>
      <c r="L875" s="31"/>
      <c r="M875" s="31"/>
      <c r="N875" s="31"/>
      <c r="O875" s="32"/>
      <c r="P875" s="32"/>
      <c r="Q875" s="32"/>
      <c r="R875" s="32"/>
      <c r="S875" s="32"/>
      <c r="T875" s="32"/>
      <c r="U875" s="32"/>
      <c r="V875" s="32"/>
      <c r="W875" s="32"/>
      <c r="X875" s="32"/>
      <c r="Y875" s="32"/>
      <c r="Z875" s="32"/>
      <c r="AA875" s="32"/>
      <c r="AB875" s="34"/>
      <c r="AC875" s="32"/>
      <c r="AD875" s="32"/>
      <c r="AE875" s="32"/>
      <c r="AF875" s="34"/>
      <c r="AG875" s="32"/>
      <c r="AH875" s="30" t="e">
        <f t="shared" si="54"/>
        <v>#N/A</v>
      </c>
      <c r="AI875" s="51"/>
      <c r="AJ875" s="30" t="e">
        <f t="shared" si="53"/>
        <v>#N/A</v>
      </c>
      <c r="AK875" s="32" t="e">
        <f t="shared" si="55"/>
        <v>#N/A</v>
      </c>
    </row>
    <row r="876" spans="1:37" x14ac:dyDescent="0.3">
      <c r="A876" s="29" t="e">
        <f t="shared" si="52"/>
        <v>#N/A</v>
      </c>
      <c r="B876" s="30"/>
      <c r="C876" s="30"/>
      <c r="D876" s="31"/>
      <c r="E876" s="30"/>
      <c r="F876" s="32"/>
      <c r="G876" s="32"/>
      <c r="H876" s="32"/>
      <c r="I876" s="30"/>
      <c r="J876" s="30"/>
      <c r="K876" s="32"/>
      <c r="L876" s="31"/>
      <c r="M876" s="31"/>
      <c r="N876" s="31"/>
      <c r="O876" s="32"/>
      <c r="P876" s="32"/>
      <c r="Q876" s="32"/>
      <c r="R876" s="32"/>
      <c r="S876" s="32"/>
      <c r="T876" s="32"/>
      <c r="U876" s="32"/>
      <c r="V876" s="32"/>
      <c r="W876" s="32"/>
      <c r="X876" s="32"/>
      <c r="Y876" s="32"/>
      <c r="Z876" s="32"/>
      <c r="AA876" s="32"/>
      <c r="AB876" s="34"/>
      <c r="AC876" s="32"/>
      <c r="AD876" s="32"/>
      <c r="AE876" s="32"/>
      <c r="AF876" s="34"/>
      <c r="AG876" s="32"/>
      <c r="AH876" s="30" t="e">
        <f t="shared" si="54"/>
        <v>#N/A</v>
      </c>
      <c r="AI876" s="51"/>
      <c r="AJ876" s="30" t="e">
        <f t="shared" si="53"/>
        <v>#N/A</v>
      </c>
      <c r="AK876" s="32" t="e">
        <f t="shared" si="55"/>
        <v>#N/A</v>
      </c>
    </row>
    <row r="877" spans="1:37" x14ac:dyDescent="0.3">
      <c r="A877" s="29" t="e">
        <f t="shared" si="52"/>
        <v>#N/A</v>
      </c>
      <c r="B877" s="30"/>
      <c r="C877" s="30"/>
      <c r="D877" s="31"/>
      <c r="E877" s="30"/>
      <c r="F877" s="32"/>
      <c r="G877" s="32"/>
      <c r="H877" s="32"/>
      <c r="I877" s="30"/>
      <c r="J877" s="30"/>
      <c r="K877" s="32"/>
      <c r="L877" s="31"/>
      <c r="M877" s="31"/>
      <c r="N877" s="31"/>
      <c r="O877" s="32"/>
      <c r="P877" s="32"/>
      <c r="Q877" s="32"/>
      <c r="R877" s="32"/>
      <c r="S877" s="32"/>
      <c r="T877" s="32"/>
      <c r="U877" s="32"/>
      <c r="V877" s="32"/>
      <c r="W877" s="32"/>
      <c r="X877" s="32"/>
      <c r="Y877" s="32"/>
      <c r="Z877" s="32"/>
      <c r="AA877" s="32"/>
      <c r="AB877" s="34"/>
      <c r="AC877" s="32"/>
      <c r="AD877" s="32"/>
      <c r="AE877" s="32"/>
      <c r="AF877" s="34"/>
      <c r="AG877" s="32"/>
      <c r="AH877" s="30" t="e">
        <f t="shared" si="54"/>
        <v>#N/A</v>
      </c>
      <c r="AI877" s="51"/>
      <c r="AJ877" s="30" t="e">
        <f t="shared" si="53"/>
        <v>#N/A</v>
      </c>
      <c r="AK877" s="32" t="e">
        <f t="shared" si="55"/>
        <v>#N/A</v>
      </c>
    </row>
    <row r="878" spans="1:37" x14ac:dyDescent="0.3">
      <c r="A878" s="29" t="e">
        <f t="shared" si="52"/>
        <v>#N/A</v>
      </c>
      <c r="B878" s="30"/>
      <c r="C878" s="30"/>
      <c r="D878" s="31"/>
      <c r="E878" s="30"/>
      <c r="F878" s="32"/>
      <c r="G878" s="32"/>
      <c r="H878" s="32"/>
      <c r="I878" s="30"/>
      <c r="J878" s="30"/>
      <c r="K878" s="32"/>
      <c r="L878" s="31"/>
      <c r="M878" s="31"/>
      <c r="N878" s="31"/>
      <c r="O878" s="32"/>
      <c r="P878" s="32"/>
      <c r="Q878" s="32"/>
      <c r="R878" s="32"/>
      <c r="S878" s="32"/>
      <c r="T878" s="32"/>
      <c r="U878" s="32"/>
      <c r="V878" s="32"/>
      <c r="W878" s="32"/>
      <c r="X878" s="32"/>
      <c r="Y878" s="32"/>
      <c r="Z878" s="32"/>
      <c r="AA878" s="32"/>
      <c r="AB878" s="34"/>
      <c r="AC878" s="32"/>
      <c r="AD878" s="32"/>
      <c r="AE878" s="32"/>
      <c r="AF878" s="34"/>
      <c r="AG878" s="32"/>
      <c r="AH878" s="30" t="e">
        <f t="shared" si="54"/>
        <v>#N/A</v>
      </c>
      <c r="AI878" s="51"/>
      <c r="AJ878" s="30" t="e">
        <f t="shared" si="53"/>
        <v>#N/A</v>
      </c>
      <c r="AK878" s="32" t="e">
        <f t="shared" si="55"/>
        <v>#N/A</v>
      </c>
    </row>
    <row r="879" spans="1:37" x14ac:dyDescent="0.3">
      <c r="A879" s="29" t="e">
        <f t="shared" si="52"/>
        <v>#N/A</v>
      </c>
      <c r="B879" s="30"/>
      <c r="C879" s="30"/>
      <c r="D879" s="31"/>
      <c r="E879" s="30"/>
      <c r="F879" s="32"/>
      <c r="G879" s="32"/>
      <c r="H879" s="32"/>
      <c r="I879" s="30"/>
      <c r="J879" s="30"/>
      <c r="K879" s="32"/>
      <c r="L879" s="31"/>
      <c r="M879" s="31"/>
      <c r="N879" s="31"/>
      <c r="O879" s="32"/>
      <c r="P879" s="32"/>
      <c r="Q879" s="32"/>
      <c r="R879" s="32"/>
      <c r="S879" s="32"/>
      <c r="T879" s="32"/>
      <c r="U879" s="32"/>
      <c r="V879" s="32"/>
      <c r="W879" s="32"/>
      <c r="X879" s="32"/>
      <c r="Y879" s="32"/>
      <c r="Z879" s="32"/>
      <c r="AA879" s="32"/>
      <c r="AB879" s="34"/>
      <c r="AC879" s="32"/>
      <c r="AD879" s="32"/>
      <c r="AE879" s="32"/>
      <c r="AF879" s="34"/>
      <c r="AG879" s="32"/>
      <c r="AH879" s="30" t="e">
        <f t="shared" si="54"/>
        <v>#N/A</v>
      </c>
      <c r="AI879" s="51"/>
      <c r="AJ879" s="30" t="e">
        <f t="shared" si="53"/>
        <v>#N/A</v>
      </c>
      <c r="AK879" s="32" t="e">
        <f t="shared" si="55"/>
        <v>#N/A</v>
      </c>
    </row>
    <row r="880" spans="1:37" x14ac:dyDescent="0.3">
      <c r="A880" s="29" t="e">
        <f t="shared" si="52"/>
        <v>#N/A</v>
      </c>
      <c r="B880" s="30"/>
      <c r="C880" s="30"/>
      <c r="D880" s="31"/>
      <c r="E880" s="30"/>
      <c r="F880" s="32"/>
      <c r="G880" s="32"/>
      <c r="H880" s="32"/>
      <c r="I880" s="30"/>
      <c r="J880" s="30"/>
      <c r="K880" s="32"/>
      <c r="L880" s="31"/>
      <c r="M880" s="31"/>
      <c r="N880" s="31"/>
      <c r="O880" s="32"/>
      <c r="P880" s="32"/>
      <c r="Q880" s="32"/>
      <c r="R880" s="32"/>
      <c r="S880" s="32"/>
      <c r="T880" s="32"/>
      <c r="U880" s="32"/>
      <c r="V880" s="32"/>
      <c r="W880" s="32"/>
      <c r="X880" s="32"/>
      <c r="Y880" s="32"/>
      <c r="Z880" s="32"/>
      <c r="AA880" s="32"/>
      <c r="AB880" s="34"/>
      <c r="AC880" s="32"/>
      <c r="AD880" s="32"/>
      <c r="AE880" s="32"/>
      <c r="AF880" s="34"/>
      <c r="AG880" s="32"/>
      <c r="AH880" s="30" t="e">
        <f t="shared" si="54"/>
        <v>#N/A</v>
      </c>
      <c r="AI880" s="51"/>
      <c r="AJ880" s="30" t="e">
        <f t="shared" si="53"/>
        <v>#N/A</v>
      </c>
      <c r="AK880" s="32" t="e">
        <f t="shared" si="55"/>
        <v>#N/A</v>
      </c>
    </row>
    <row r="881" spans="1:37" x14ac:dyDescent="0.3">
      <c r="A881" s="29" t="e">
        <f t="shared" si="52"/>
        <v>#N/A</v>
      </c>
      <c r="B881" s="30"/>
      <c r="C881" s="30"/>
      <c r="D881" s="31"/>
      <c r="E881" s="30"/>
      <c r="F881" s="32"/>
      <c r="G881" s="32"/>
      <c r="H881" s="32"/>
      <c r="I881" s="30"/>
      <c r="J881" s="30"/>
      <c r="K881" s="32"/>
      <c r="L881" s="31"/>
      <c r="M881" s="31"/>
      <c r="N881" s="31"/>
      <c r="O881" s="32"/>
      <c r="P881" s="32"/>
      <c r="Q881" s="32"/>
      <c r="R881" s="32"/>
      <c r="S881" s="32"/>
      <c r="T881" s="32"/>
      <c r="U881" s="32"/>
      <c r="V881" s="32"/>
      <c r="W881" s="32"/>
      <c r="X881" s="32"/>
      <c r="Y881" s="32"/>
      <c r="Z881" s="32"/>
      <c r="AA881" s="32"/>
      <c r="AB881" s="34"/>
      <c r="AC881" s="32"/>
      <c r="AD881" s="32"/>
      <c r="AE881" s="32"/>
      <c r="AF881" s="34"/>
      <c r="AG881" s="32"/>
      <c r="AH881" s="30" t="e">
        <f t="shared" si="54"/>
        <v>#N/A</v>
      </c>
      <c r="AI881" s="51"/>
      <c r="AJ881" s="30" t="e">
        <f t="shared" si="53"/>
        <v>#N/A</v>
      </c>
      <c r="AK881" s="32" t="e">
        <f t="shared" si="55"/>
        <v>#N/A</v>
      </c>
    </row>
    <row r="882" spans="1:37" x14ac:dyDescent="0.3">
      <c r="A882" s="29" t="e">
        <f t="shared" si="52"/>
        <v>#N/A</v>
      </c>
      <c r="B882" s="30"/>
      <c r="C882" s="30"/>
      <c r="D882" s="31"/>
      <c r="E882" s="30"/>
      <c r="F882" s="32"/>
      <c r="G882" s="32"/>
      <c r="H882" s="32"/>
      <c r="I882" s="30"/>
      <c r="J882" s="30"/>
      <c r="K882" s="32"/>
      <c r="L882" s="31"/>
      <c r="M882" s="31"/>
      <c r="N882" s="31"/>
      <c r="O882" s="32"/>
      <c r="P882" s="32"/>
      <c r="Q882" s="32"/>
      <c r="R882" s="32"/>
      <c r="S882" s="32"/>
      <c r="T882" s="32"/>
      <c r="U882" s="32"/>
      <c r="V882" s="32"/>
      <c r="W882" s="32"/>
      <c r="X882" s="32"/>
      <c r="Y882" s="32"/>
      <c r="Z882" s="32"/>
      <c r="AA882" s="32"/>
      <c r="AB882" s="34"/>
      <c r="AC882" s="32"/>
      <c r="AD882" s="32"/>
      <c r="AE882" s="32"/>
      <c r="AF882" s="34"/>
      <c r="AG882" s="32"/>
      <c r="AH882" s="30" t="e">
        <f t="shared" si="54"/>
        <v>#N/A</v>
      </c>
      <c r="AI882" s="51"/>
      <c r="AJ882" s="30" t="e">
        <f t="shared" si="53"/>
        <v>#N/A</v>
      </c>
      <c r="AK882" s="32" t="e">
        <f t="shared" si="55"/>
        <v>#N/A</v>
      </c>
    </row>
    <row r="883" spans="1:37" x14ac:dyDescent="0.3">
      <c r="A883" s="29" t="e">
        <f t="shared" si="52"/>
        <v>#N/A</v>
      </c>
      <c r="B883" s="30"/>
      <c r="C883" s="30"/>
      <c r="D883" s="31"/>
      <c r="E883" s="30"/>
      <c r="F883" s="32"/>
      <c r="G883" s="32"/>
      <c r="H883" s="32"/>
      <c r="I883" s="30"/>
      <c r="J883" s="30"/>
      <c r="K883" s="32"/>
      <c r="L883" s="31"/>
      <c r="M883" s="31"/>
      <c r="N883" s="31"/>
      <c r="O883" s="32"/>
      <c r="P883" s="32"/>
      <c r="Q883" s="32"/>
      <c r="R883" s="32"/>
      <c r="S883" s="32"/>
      <c r="T883" s="32"/>
      <c r="U883" s="32"/>
      <c r="V883" s="32"/>
      <c r="W883" s="32"/>
      <c r="X883" s="32"/>
      <c r="Y883" s="32"/>
      <c r="Z883" s="32"/>
      <c r="AA883" s="32"/>
      <c r="AB883" s="34"/>
      <c r="AC883" s="32"/>
      <c r="AD883" s="32"/>
      <c r="AE883" s="32"/>
      <c r="AF883" s="34"/>
      <c r="AG883" s="32"/>
      <c r="AH883" s="30" t="e">
        <f t="shared" si="54"/>
        <v>#N/A</v>
      </c>
      <c r="AI883" s="51"/>
      <c r="AJ883" s="30" t="e">
        <f t="shared" si="53"/>
        <v>#N/A</v>
      </c>
      <c r="AK883" s="32" t="e">
        <f t="shared" si="55"/>
        <v>#N/A</v>
      </c>
    </row>
    <row r="884" spans="1:37" x14ac:dyDescent="0.3">
      <c r="A884" s="29" t="e">
        <f t="shared" si="52"/>
        <v>#N/A</v>
      </c>
      <c r="B884" s="30"/>
      <c r="C884" s="30"/>
      <c r="D884" s="31"/>
      <c r="E884" s="30"/>
      <c r="F884" s="32"/>
      <c r="G884" s="32"/>
      <c r="H884" s="32"/>
      <c r="I884" s="30"/>
      <c r="J884" s="30"/>
      <c r="K884" s="32"/>
      <c r="L884" s="31"/>
      <c r="M884" s="31"/>
      <c r="N884" s="31"/>
      <c r="O884" s="32"/>
      <c r="P884" s="32"/>
      <c r="Q884" s="32"/>
      <c r="R884" s="32"/>
      <c r="S884" s="32"/>
      <c r="T884" s="32"/>
      <c r="U884" s="32"/>
      <c r="V884" s="32"/>
      <c r="W884" s="32"/>
      <c r="X884" s="32"/>
      <c r="Y884" s="32"/>
      <c r="Z884" s="32"/>
      <c r="AA884" s="32"/>
      <c r="AB884" s="34"/>
      <c r="AC884" s="32"/>
      <c r="AD884" s="32"/>
      <c r="AE884" s="32"/>
      <c r="AF884" s="34"/>
      <c r="AG884" s="32"/>
      <c r="AH884" s="30" t="e">
        <f t="shared" si="54"/>
        <v>#N/A</v>
      </c>
      <c r="AI884" s="51"/>
      <c r="AJ884" s="30" t="e">
        <f t="shared" si="53"/>
        <v>#N/A</v>
      </c>
      <c r="AK884" s="32" t="e">
        <f t="shared" si="55"/>
        <v>#N/A</v>
      </c>
    </row>
    <row r="885" spans="1:37" x14ac:dyDescent="0.3">
      <c r="A885" s="29" t="e">
        <f t="shared" si="52"/>
        <v>#N/A</v>
      </c>
      <c r="B885" s="30"/>
      <c r="C885" s="30"/>
      <c r="D885" s="31"/>
      <c r="E885" s="30"/>
      <c r="F885" s="32"/>
      <c r="G885" s="32"/>
      <c r="H885" s="32"/>
      <c r="I885" s="30"/>
      <c r="J885" s="30"/>
      <c r="K885" s="32"/>
      <c r="L885" s="31"/>
      <c r="M885" s="31"/>
      <c r="N885" s="31"/>
      <c r="O885" s="32"/>
      <c r="P885" s="32"/>
      <c r="Q885" s="32"/>
      <c r="R885" s="32"/>
      <c r="S885" s="32"/>
      <c r="T885" s="32"/>
      <c r="U885" s="32"/>
      <c r="V885" s="32"/>
      <c r="W885" s="32"/>
      <c r="X885" s="32"/>
      <c r="Y885" s="32"/>
      <c r="Z885" s="32"/>
      <c r="AA885" s="32"/>
      <c r="AB885" s="34"/>
      <c r="AC885" s="32"/>
      <c r="AD885" s="32"/>
      <c r="AE885" s="32"/>
      <c r="AF885" s="34"/>
      <c r="AG885" s="32"/>
      <c r="AH885" s="30" t="e">
        <f t="shared" si="54"/>
        <v>#N/A</v>
      </c>
      <c r="AI885" s="51"/>
      <c r="AJ885" s="30" t="e">
        <f t="shared" si="53"/>
        <v>#N/A</v>
      </c>
      <c r="AK885" s="32" t="e">
        <f t="shared" si="55"/>
        <v>#N/A</v>
      </c>
    </row>
    <row r="886" spans="1:37" x14ac:dyDescent="0.3">
      <c r="A886" s="29" t="e">
        <f t="shared" si="52"/>
        <v>#N/A</v>
      </c>
      <c r="B886" s="30"/>
      <c r="C886" s="30"/>
      <c r="D886" s="31"/>
      <c r="E886" s="30"/>
      <c r="F886" s="32"/>
      <c r="G886" s="32"/>
      <c r="H886" s="32"/>
      <c r="I886" s="30"/>
      <c r="J886" s="30"/>
      <c r="K886" s="32"/>
      <c r="L886" s="31"/>
      <c r="M886" s="31"/>
      <c r="N886" s="31"/>
      <c r="O886" s="32"/>
      <c r="P886" s="32"/>
      <c r="Q886" s="32"/>
      <c r="R886" s="32"/>
      <c r="S886" s="32"/>
      <c r="T886" s="32"/>
      <c r="U886" s="32"/>
      <c r="V886" s="32"/>
      <c r="W886" s="32"/>
      <c r="X886" s="32"/>
      <c r="Y886" s="32"/>
      <c r="Z886" s="32"/>
      <c r="AA886" s="32"/>
      <c r="AB886" s="34"/>
      <c r="AC886" s="32"/>
      <c r="AD886" s="32"/>
      <c r="AE886" s="32"/>
      <c r="AF886" s="34"/>
      <c r="AG886" s="32"/>
      <c r="AH886" s="30" t="e">
        <f t="shared" si="54"/>
        <v>#N/A</v>
      </c>
      <c r="AI886" s="51"/>
      <c r="AJ886" s="30" t="e">
        <f t="shared" si="53"/>
        <v>#N/A</v>
      </c>
      <c r="AK886" s="32" t="e">
        <f t="shared" si="55"/>
        <v>#N/A</v>
      </c>
    </row>
    <row r="887" spans="1:37" x14ac:dyDescent="0.3">
      <c r="A887" s="29" t="e">
        <f t="shared" si="52"/>
        <v>#N/A</v>
      </c>
      <c r="B887" s="30"/>
      <c r="C887" s="30"/>
      <c r="D887" s="31"/>
      <c r="E887" s="30"/>
      <c r="F887" s="32"/>
      <c r="G887" s="32"/>
      <c r="H887" s="32"/>
      <c r="I887" s="30"/>
      <c r="J887" s="30"/>
      <c r="K887" s="32"/>
      <c r="L887" s="31"/>
      <c r="M887" s="31"/>
      <c r="N887" s="31"/>
      <c r="O887" s="32"/>
      <c r="P887" s="32"/>
      <c r="Q887" s="32"/>
      <c r="R887" s="32"/>
      <c r="S887" s="32"/>
      <c r="T887" s="32"/>
      <c r="U887" s="32"/>
      <c r="V887" s="32"/>
      <c r="W887" s="32"/>
      <c r="X887" s="32"/>
      <c r="Y887" s="32"/>
      <c r="Z887" s="32"/>
      <c r="AA887" s="32"/>
      <c r="AB887" s="34"/>
      <c r="AC887" s="32"/>
      <c r="AD887" s="32"/>
      <c r="AE887" s="32"/>
      <c r="AF887" s="34"/>
      <c r="AG887" s="32"/>
      <c r="AH887" s="30" t="e">
        <f t="shared" si="54"/>
        <v>#N/A</v>
      </c>
      <c r="AI887" s="51"/>
      <c r="AJ887" s="30" t="e">
        <f t="shared" si="53"/>
        <v>#N/A</v>
      </c>
      <c r="AK887" s="32" t="e">
        <f t="shared" si="55"/>
        <v>#N/A</v>
      </c>
    </row>
    <row r="888" spans="1:37" x14ac:dyDescent="0.3">
      <c r="A888" s="29" t="e">
        <f t="shared" si="52"/>
        <v>#N/A</v>
      </c>
      <c r="B888" s="30"/>
      <c r="C888" s="30"/>
      <c r="D888" s="31"/>
      <c r="E888" s="30"/>
      <c r="F888" s="32"/>
      <c r="G888" s="32"/>
      <c r="H888" s="32"/>
      <c r="I888" s="30"/>
      <c r="J888" s="30"/>
      <c r="K888" s="32"/>
      <c r="L888" s="31"/>
      <c r="M888" s="31"/>
      <c r="N888" s="31"/>
      <c r="O888" s="32"/>
      <c r="P888" s="32"/>
      <c r="Q888" s="32"/>
      <c r="R888" s="32"/>
      <c r="S888" s="32"/>
      <c r="T888" s="32"/>
      <c r="U888" s="32"/>
      <c r="V888" s="32"/>
      <c r="W888" s="32"/>
      <c r="X888" s="32"/>
      <c r="Y888" s="32"/>
      <c r="Z888" s="32"/>
      <c r="AA888" s="32"/>
      <c r="AB888" s="34"/>
      <c r="AC888" s="32"/>
      <c r="AD888" s="32"/>
      <c r="AE888" s="32"/>
      <c r="AF888" s="34"/>
      <c r="AG888" s="32"/>
      <c r="AH888" s="30" t="e">
        <f t="shared" si="54"/>
        <v>#N/A</v>
      </c>
      <c r="AI888" s="51"/>
      <c r="AJ888" s="30" t="e">
        <f t="shared" si="53"/>
        <v>#N/A</v>
      </c>
      <c r="AK888" s="32" t="e">
        <f t="shared" si="55"/>
        <v>#N/A</v>
      </c>
    </row>
    <row r="889" spans="1:37" x14ac:dyDescent="0.3">
      <c r="A889" s="29" t="e">
        <f t="shared" si="52"/>
        <v>#N/A</v>
      </c>
      <c r="B889" s="30"/>
      <c r="C889" s="30"/>
      <c r="D889" s="31"/>
      <c r="E889" s="30"/>
      <c r="F889" s="32"/>
      <c r="G889" s="32"/>
      <c r="H889" s="32"/>
      <c r="I889" s="30"/>
      <c r="J889" s="30"/>
      <c r="K889" s="32"/>
      <c r="L889" s="31"/>
      <c r="M889" s="31"/>
      <c r="N889" s="31"/>
      <c r="O889" s="32"/>
      <c r="P889" s="32"/>
      <c r="Q889" s="32"/>
      <c r="R889" s="32"/>
      <c r="S889" s="32"/>
      <c r="T889" s="32"/>
      <c r="U889" s="32"/>
      <c r="V889" s="32"/>
      <c r="W889" s="32"/>
      <c r="X889" s="32"/>
      <c r="Y889" s="32"/>
      <c r="Z889" s="32"/>
      <c r="AA889" s="32"/>
      <c r="AB889" s="34"/>
      <c r="AC889" s="32"/>
      <c r="AD889" s="32"/>
      <c r="AE889" s="32"/>
      <c r="AF889" s="34"/>
      <c r="AG889" s="32"/>
      <c r="AH889" s="30" t="e">
        <f t="shared" si="54"/>
        <v>#N/A</v>
      </c>
      <c r="AI889" s="51"/>
      <c r="AJ889" s="30" t="e">
        <f t="shared" si="53"/>
        <v>#N/A</v>
      </c>
      <c r="AK889" s="32" t="e">
        <f t="shared" si="55"/>
        <v>#N/A</v>
      </c>
    </row>
    <row r="890" spans="1:37" x14ac:dyDescent="0.3">
      <c r="A890" s="29" t="e">
        <f t="shared" si="52"/>
        <v>#N/A</v>
      </c>
      <c r="B890" s="30"/>
      <c r="C890" s="30"/>
      <c r="D890" s="31"/>
      <c r="E890" s="30"/>
      <c r="F890" s="32"/>
      <c r="G890" s="32"/>
      <c r="H890" s="32"/>
      <c r="I890" s="30"/>
      <c r="J890" s="30"/>
      <c r="K890" s="32"/>
      <c r="L890" s="31"/>
      <c r="M890" s="31"/>
      <c r="N890" s="31"/>
      <c r="O890" s="32"/>
      <c r="P890" s="32"/>
      <c r="Q890" s="32"/>
      <c r="R890" s="32"/>
      <c r="S890" s="32"/>
      <c r="T890" s="32"/>
      <c r="U890" s="32"/>
      <c r="V890" s="32"/>
      <c r="W890" s="32"/>
      <c r="X890" s="32"/>
      <c r="Y890" s="32"/>
      <c r="Z890" s="32"/>
      <c r="AA890" s="32"/>
      <c r="AB890" s="34"/>
      <c r="AC890" s="32"/>
      <c r="AD890" s="32"/>
      <c r="AE890" s="32"/>
      <c r="AF890" s="34"/>
      <c r="AG890" s="32"/>
      <c r="AH890" s="30" t="e">
        <f t="shared" si="54"/>
        <v>#N/A</v>
      </c>
      <c r="AI890" s="51"/>
      <c r="AJ890" s="30" t="e">
        <f t="shared" si="53"/>
        <v>#N/A</v>
      </c>
      <c r="AK890" s="32" t="e">
        <f t="shared" si="55"/>
        <v>#N/A</v>
      </c>
    </row>
    <row r="891" spans="1:37" x14ac:dyDescent="0.3">
      <c r="A891" s="29" t="e">
        <f t="shared" si="52"/>
        <v>#N/A</v>
      </c>
      <c r="B891" s="30"/>
      <c r="C891" s="30"/>
      <c r="D891" s="31"/>
      <c r="E891" s="30"/>
      <c r="F891" s="32"/>
      <c r="G891" s="32"/>
      <c r="H891" s="32"/>
      <c r="I891" s="30"/>
      <c r="J891" s="30"/>
      <c r="K891" s="32"/>
      <c r="L891" s="31"/>
      <c r="M891" s="31"/>
      <c r="N891" s="31"/>
      <c r="O891" s="32"/>
      <c r="P891" s="32"/>
      <c r="Q891" s="32"/>
      <c r="R891" s="32"/>
      <c r="S891" s="32"/>
      <c r="T891" s="32"/>
      <c r="U891" s="32"/>
      <c r="V891" s="32"/>
      <c r="W891" s="32"/>
      <c r="X891" s="32"/>
      <c r="Y891" s="32"/>
      <c r="Z891" s="32"/>
      <c r="AA891" s="32"/>
      <c r="AB891" s="34"/>
      <c r="AC891" s="32"/>
      <c r="AD891" s="32"/>
      <c r="AE891" s="32"/>
      <c r="AF891" s="34"/>
      <c r="AG891" s="32"/>
      <c r="AH891" s="30" t="e">
        <f t="shared" si="54"/>
        <v>#N/A</v>
      </c>
      <c r="AI891" s="51"/>
      <c r="AJ891" s="30" t="e">
        <f t="shared" si="53"/>
        <v>#N/A</v>
      </c>
      <c r="AK891" s="32" t="e">
        <f t="shared" si="55"/>
        <v>#N/A</v>
      </c>
    </row>
    <row r="892" spans="1:37" x14ac:dyDescent="0.3">
      <c r="A892" s="29" t="e">
        <f t="shared" si="52"/>
        <v>#N/A</v>
      </c>
      <c r="B892" s="30"/>
      <c r="C892" s="30"/>
      <c r="D892" s="31"/>
      <c r="E892" s="30"/>
      <c r="F892" s="32"/>
      <c r="G892" s="32"/>
      <c r="H892" s="32"/>
      <c r="I892" s="30"/>
      <c r="J892" s="30"/>
      <c r="K892" s="32"/>
      <c r="L892" s="31"/>
      <c r="M892" s="31"/>
      <c r="N892" s="31"/>
      <c r="O892" s="32"/>
      <c r="P892" s="32"/>
      <c r="Q892" s="32"/>
      <c r="R892" s="32"/>
      <c r="S892" s="32"/>
      <c r="T892" s="32"/>
      <c r="U892" s="32"/>
      <c r="V892" s="32"/>
      <c r="W892" s="32"/>
      <c r="X892" s="32"/>
      <c r="Y892" s="32"/>
      <c r="Z892" s="32"/>
      <c r="AA892" s="32"/>
      <c r="AB892" s="34"/>
      <c r="AC892" s="32"/>
      <c r="AD892" s="32"/>
      <c r="AE892" s="32"/>
      <c r="AF892" s="34"/>
      <c r="AG892" s="32"/>
      <c r="AH892" s="30" t="e">
        <f t="shared" si="54"/>
        <v>#N/A</v>
      </c>
      <c r="AI892" s="51"/>
      <c r="AJ892" s="30" t="e">
        <f t="shared" si="53"/>
        <v>#N/A</v>
      </c>
      <c r="AK892" s="32" t="e">
        <f t="shared" si="55"/>
        <v>#N/A</v>
      </c>
    </row>
    <row r="893" spans="1:37" x14ac:dyDescent="0.3">
      <c r="A893" s="29" t="e">
        <f t="shared" si="52"/>
        <v>#N/A</v>
      </c>
      <c r="B893" s="30"/>
      <c r="C893" s="30"/>
      <c r="D893" s="31"/>
      <c r="E893" s="30"/>
      <c r="F893" s="32"/>
      <c r="G893" s="32"/>
      <c r="H893" s="32"/>
      <c r="I893" s="30"/>
      <c r="J893" s="30"/>
      <c r="K893" s="32"/>
      <c r="L893" s="31"/>
      <c r="M893" s="31"/>
      <c r="N893" s="31"/>
      <c r="O893" s="32"/>
      <c r="P893" s="32"/>
      <c r="Q893" s="32"/>
      <c r="R893" s="32"/>
      <c r="S893" s="32"/>
      <c r="T893" s="32"/>
      <c r="U893" s="32"/>
      <c r="V893" s="32"/>
      <c r="W893" s="32"/>
      <c r="X893" s="32"/>
      <c r="Y893" s="32"/>
      <c r="Z893" s="32"/>
      <c r="AA893" s="32"/>
      <c r="AB893" s="34"/>
      <c r="AC893" s="32"/>
      <c r="AD893" s="32"/>
      <c r="AE893" s="32"/>
      <c r="AF893" s="34"/>
      <c r="AG893" s="32"/>
      <c r="AH893" s="30" t="e">
        <f t="shared" si="54"/>
        <v>#N/A</v>
      </c>
      <c r="AI893" s="51"/>
      <c r="AJ893" s="30" t="e">
        <f t="shared" si="53"/>
        <v>#N/A</v>
      </c>
      <c r="AK893" s="32" t="e">
        <f t="shared" si="55"/>
        <v>#N/A</v>
      </c>
    </row>
    <row r="894" spans="1:37" x14ac:dyDescent="0.3">
      <c r="A894" s="29" t="e">
        <f t="shared" si="52"/>
        <v>#N/A</v>
      </c>
      <c r="B894" s="30"/>
      <c r="C894" s="30"/>
      <c r="D894" s="31"/>
      <c r="E894" s="30"/>
      <c r="F894" s="32"/>
      <c r="G894" s="32"/>
      <c r="H894" s="32"/>
      <c r="I894" s="30"/>
      <c r="J894" s="30"/>
      <c r="K894" s="32"/>
      <c r="L894" s="31"/>
      <c r="M894" s="31"/>
      <c r="N894" s="31"/>
      <c r="O894" s="32"/>
      <c r="P894" s="32"/>
      <c r="Q894" s="32"/>
      <c r="R894" s="32"/>
      <c r="S894" s="32"/>
      <c r="T894" s="32"/>
      <c r="U894" s="32"/>
      <c r="V894" s="32"/>
      <c r="W894" s="32"/>
      <c r="X894" s="32"/>
      <c r="Y894" s="32"/>
      <c r="Z894" s="32"/>
      <c r="AA894" s="32"/>
      <c r="AB894" s="34"/>
      <c r="AC894" s="32"/>
      <c r="AD894" s="32"/>
      <c r="AE894" s="32"/>
      <c r="AF894" s="34"/>
      <c r="AG894" s="32"/>
      <c r="AH894" s="30" t="e">
        <f t="shared" si="54"/>
        <v>#N/A</v>
      </c>
      <c r="AI894" s="51"/>
      <c r="AJ894" s="30" t="e">
        <f t="shared" si="53"/>
        <v>#N/A</v>
      </c>
      <c r="AK894" s="32" t="e">
        <f t="shared" si="55"/>
        <v>#N/A</v>
      </c>
    </row>
    <row r="895" spans="1:37" x14ac:dyDescent="0.3">
      <c r="A895" s="29" t="e">
        <f t="shared" si="52"/>
        <v>#N/A</v>
      </c>
      <c r="B895" s="30"/>
      <c r="C895" s="30"/>
      <c r="D895" s="31"/>
      <c r="E895" s="30"/>
      <c r="F895" s="32"/>
      <c r="G895" s="32"/>
      <c r="H895" s="32"/>
      <c r="I895" s="30"/>
      <c r="J895" s="30"/>
      <c r="K895" s="32"/>
      <c r="L895" s="31"/>
      <c r="M895" s="31"/>
      <c r="N895" s="31"/>
      <c r="O895" s="32"/>
      <c r="P895" s="32"/>
      <c r="Q895" s="32"/>
      <c r="R895" s="32"/>
      <c r="S895" s="32"/>
      <c r="T895" s="32"/>
      <c r="U895" s="32"/>
      <c r="V895" s="32"/>
      <c r="W895" s="32"/>
      <c r="X895" s="32"/>
      <c r="Y895" s="32"/>
      <c r="Z895" s="32"/>
      <c r="AA895" s="32"/>
      <c r="AB895" s="34"/>
      <c r="AC895" s="32"/>
      <c r="AD895" s="32"/>
      <c r="AE895" s="32"/>
      <c r="AF895" s="34"/>
      <c r="AG895" s="32"/>
      <c r="AH895" s="30" t="e">
        <f t="shared" si="54"/>
        <v>#N/A</v>
      </c>
      <c r="AI895" s="51"/>
      <c r="AJ895" s="30" t="e">
        <f t="shared" si="53"/>
        <v>#N/A</v>
      </c>
      <c r="AK895" s="32" t="e">
        <f t="shared" si="55"/>
        <v>#N/A</v>
      </c>
    </row>
    <row r="896" spans="1:37" x14ac:dyDescent="0.3">
      <c r="A896" s="29" t="e">
        <f t="shared" si="52"/>
        <v>#N/A</v>
      </c>
      <c r="B896" s="30"/>
      <c r="C896" s="30"/>
      <c r="D896" s="31"/>
      <c r="E896" s="30"/>
      <c r="F896" s="32"/>
      <c r="G896" s="32"/>
      <c r="H896" s="32"/>
      <c r="I896" s="30"/>
      <c r="J896" s="30"/>
      <c r="K896" s="32"/>
      <c r="L896" s="31"/>
      <c r="M896" s="31"/>
      <c r="N896" s="31"/>
      <c r="O896" s="32"/>
      <c r="P896" s="32"/>
      <c r="Q896" s="32"/>
      <c r="R896" s="32"/>
      <c r="S896" s="32"/>
      <c r="T896" s="32"/>
      <c r="U896" s="32"/>
      <c r="V896" s="32"/>
      <c r="W896" s="32"/>
      <c r="X896" s="32"/>
      <c r="Y896" s="32"/>
      <c r="Z896" s="32"/>
      <c r="AA896" s="32"/>
      <c r="AB896" s="34"/>
      <c r="AC896" s="32"/>
      <c r="AD896" s="32"/>
      <c r="AE896" s="32"/>
      <c r="AF896" s="34"/>
      <c r="AG896" s="32"/>
      <c r="AH896" s="30" t="e">
        <f t="shared" si="54"/>
        <v>#N/A</v>
      </c>
      <c r="AI896" s="51"/>
      <c r="AJ896" s="30" t="e">
        <f t="shared" si="53"/>
        <v>#N/A</v>
      </c>
      <c r="AK896" s="32" t="e">
        <f t="shared" si="55"/>
        <v>#N/A</v>
      </c>
    </row>
    <row r="897" spans="1:37" x14ac:dyDescent="0.3">
      <c r="A897" s="29" t="e">
        <f t="shared" si="52"/>
        <v>#N/A</v>
      </c>
      <c r="B897" s="30"/>
      <c r="C897" s="30"/>
      <c r="D897" s="31"/>
      <c r="E897" s="30"/>
      <c r="F897" s="32"/>
      <c r="G897" s="32"/>
      <c r="H897" s="32"/>
      <c r="I897" s="30"/>
      <c r="J897" s="30"/>
      <c r="K897" s="32"/>
      <c r="L897" s="31"/>
      <c r="M897" s="31"/>
      <c r="N897" s="31"/>
      <c r="O897" s="32"/>
      <c r="P897" s="32"/>
      <c r="Q897" s="32"/>
      <c r="R897" s="32"/>
      <c r="S897" s="32"/>
      <c r="T897" s="32"/>
      <c r="U897" s="32"/>
      <c r="V897" s="32"/>
      <c r="W897" s="32"/>
      <c r="X897" s="32"/>
      <c r="Y897" s="32"/>
      <c r="Z897" s="32"/>
      <c r="AA897" s="32"/>
      <c r="AB897" s="34"/>
      <c r="AC897" s="32"/>
      <c r="AD897" s="32"/>
      <c r="AE897" s="32"/>
      <c r="AF897" s="34"/>
      <c r="AG897" s="32"/>
      <c r="AH897" s="30" t="e">
        <f t="shared" si="54"/>
        <v>#N/A</v>
      </c>
      <c r="AI897" s="51"/>
      <c r="AJ897" s="30" t="e">
        <f t="shared" si="53"/>
        <v>#N/A</v>
      </c>
      <c r="AK897" s="32" t="e">
        <f t="shared" si="55"/>
        <v>#N/A</v>
      </c>
    </row>
    <row r="898" spans="1:37" x14ac:dyDescent="0.3">
      <c r="A898" s="29" t="e">
        <f t="shared" si="52"/>
        <v>#N/A</v>
      </c>
      <c r="B898" s="30"/>
      <c r="C898" s="30"/>
      <c r="D898" s="31"/>
      <c r="E898" s="30"/>
      <c r="F898" s="32"/>
      <c r="G898" s="32"/>
      <c r="H898" s="32"/>
      <c r="I898" s="30"/>
      <c r="J898" s="30"/>
      <c r="K898" s="32"/>
      <c r="L898" s="31"/>
      <c r="M898" s="31"/>
      <c r="N898" s="31"/>
      <c r="O898" s="32"/>
      <c r="P898" s="32"/>
      <c r="Q898" s="32"/>
      <c r="R898" s="32"/>
      <c r="S898" s="32"/>
      <c r="T898" s="32"/>
      <c r="U898" s="32"/>
      <c r="V898" s="32"/>
      <c r="W898" s="32"/>
      <c r="X898" s="32"/>
      <c r="Y898" s="32"/>
      <c r="Z898" s="32"/>
      <c r="AA898" s="32"/>
      <c r="AB898" s="34"/>
      <c r="AC898" s="32"/>
      <c r="AD898" s="32"/>
      <c r="AE898" s="32"/>
      <c r="AF898" s="34"/>
      <c r="AG898" s="32"/>
      <c r="AH898" s="30" t="e">
        <f t="shared" si="54"/>
        <v>#N/A</v>
      </c>
      <c r="AI898" s="51"/>
      <c r="AJ898" s="30" t="e">
        <f t="shared" si="53"/>
        <v>#N/A</v>
      </c>
      <c r="AK898" s="32" t="e">
        <f t="shared" si="55"/>
        <v>#N/A</v>
      </c>
    </row>
    <row r="899" spans="1:37" x14ac:dyDescent="0.3">
      <c r="A899" s="29" t="e">
        <f t="shared" si="52"/>
        <v>#N/A</v>
      </c>
      <c r="B899" s="30"/>
      <c r="C899" s="30"/>
      <c r="D899" s="31"/>
      <c r="E899" s="30"/>
      <c r="F899" s="32"/>
      <c r="G899" s="32"/>
      <c r="H899" s="32"/>
      <c r="I899" s="30"/>
      <c r="J899" s="30"/>
      <c r="K899" s="32"/>
      <c r="L899" s="31"/>
      <c r="M899" s="31"/>
      <c r="N899" s="31"/>
      <c r="O899" s="32"/>
      <c r="P899" s="32"/>
      <c r="Q899" s="32"/>
      <c r="R899" s="32"/>
      <c r="S899" s="32"/>
      <c r="T899" s="32"/>
      <c r="U899" s="32"/>
      <c r="V899" s="32"/>
      <c r="W899" s="32"/>
      <c r="X899" s="32"/>
      <c r="Y899" s="32"/>
      <c r="Z899" s="32"/>
      <c r="AA899" s="32"/>
      <c r="AB899" s="34"/>
      <c r="AC899" s="32"/>
      <c r="AD899" s="32"/>
      <c r="AE899" s="32"/>
      <c r="AF899" s="34"/>
      <c r="AG899" s="32"/>
      <c r="AH899" s="30" t="e">
        <f t="shared" si="54"/>
        <v>#N/A</v>
      </c>
      <c r="AI899" s="51"/>
      <c r="AJ899" s="30" t="e">
        <f t="shared" si="53"/>
        <v>#N/A</v>
      </c>
      <c r="AK899" s="32" t="e">
        <f t="shared" si="55"/>
        <v>#N/A</v>
      </c>
    </row>
    <row r="900" spans="1:37" x14ac:dyDescent="0.3">
      <c r="A900" s="29" t="e">
        <f t="shared" si="52"/>
        <v>#N/A</v>
      </c>
      <c r="B900" s="30"/>
      <c r="C900" s="30"/>
      <c r="D900" s="31"/>
      <c r="E900" s="30"/>
      <c r="F900" s="32"/>
      <c r="G900" s="32"/>
      <c r="H900" s="32"/>
      <c r="I900" s="30"/>
      <c r="J900" s="30"/>
      <c r="K900" s="32"/>
      <c r="L900" s="31"/>
      <c r="M900" s="31"/>
      <c r="N900" s="31"/>
      <c r="O900" s="32"/>
      <c r="P900" s="32"/>
      <c r="Q900" s="32"/>
      <c r="R900" s="32"/>
      <c r="S900" s="32"/>
      <c r="T900" s="32"/>
      <c r="U900" s="32"/>
      <c r="V900" s="32"/>
      <c r="W900" s="32"/>
      <c r="X900" s="32"/>
      <c r="Y900" s="32"/>
      <c r="Z900" s="32"/>
      <c r="AA900" s="32"/>
      <c r="AB900" s="34"/>
      <c r="AC900" s="32"/>
      <c r="AD900" s="32"/>
      <c r="AE900" s="32"/>
      <c r="AF900" s="34"/>
      <c r="AG900" s="32"/>
      <c r="AH900" s="30" t="e">
        <f t="shared" si="54"/>
        <v>#N/A</v>
      </c>
      <c r="AI900" s="51"/>
      <c r="AJ900" s="30" t="e">
        <f t="shared" si="53"/>
        <v>#N/A</v>
      </c>
      <c r="AK900" s="32" t="e">
        <f t="shared" si="55"/>
        <v>#N/A</v>
      </c>
    </row>
    <row r="901" spans="1:37" x14ac:dyDescent="0.3">
      <c r="A901" s="29" t="e">
        <f t="shared" si="52"/>
        <v>#N/A</v>
      </c>
      <c r="B901" s="30"/>
      <c r="C901" s="30"/>
      <c r="D901" s="31"/>
      <c r="E901" s="30"/>
      <c r="F901" s="32"/>
      <c r="G901" s="32"/>
      <c r="H901" s="32"/>
      <c r="I901" s="30"/>
      <c r="J901" s="30"/>
      <c r="K901" s="32"/>
      <c r="L901" s="31"/>
      <c r="M901" s="31"/>
      <c r="N901" s="31"/>
      <c r="O901" s="32"/>
      <c r="P901" s="32"/>
      <c r="Q901" s="32"/>
      <c r="R901" s="32"/>
      <c r="S901" s="32"/>
      <c r="T901" s="32"/>
      <c r="U901" s="32"/>
      <c r="V901" s="32"/>
      <c r="W901" s="32"/>
      <c r="X901" s="32"/>
      <c r="Y901" s="32"/>
      <c r="Z901" s="32"/>
      <c r="AA901" s="32"/>
      <c r="AB901" s="34"/>
      <c r="AC901" s="32"/>
      <c r="AD901" s="32"/>
      <c r="AE901" s="32"/>
      <c r="AF901" s="34"/>
      <c r="AG901" s="32"/>
      <c r="AH901" s="30" t="e">
        <f t="shared" si="54"/>
        <v>#N/A</v>
      </c>
      <c r="AI901" s="51"/>
      <c r="AJ901" s="30" t="e">
        <f t="shared" si="53"/>
        <v>#N/A</v>
      </c>
      <c r="AK901" s="32" t="e">
        <f t="shared" si="55"/>
        <v>#N/A</v>
      </c>
    </row>
    <row r="902" spans="1:37" x14ac:dyDescent="0.3">
      <c r="A902" s="29" t="e">
        <f t="shared" ref="A902:A965" si="56">IF(COUNTA(B902:AG902)&gt;0,"x",NA())</f>
        <v>#N/A</v>
      </c>
      <c r="B902" s="30"/>
      <c r="C902" s="30"/>
      <c r="D902" s="31"/>
      <c r="E902" s="30"/>
      <c r="F902" s="32"/>
      <c r="G902" s="32"/>
      <c r="H902" s="32"/>
      <c r="I902" s="30"/>
      <c r="J902" s="30"/>
      <c r="K902" s="32"/>
      <c r="L902" s="31"/>
      <c r="M902" s="31"/>
      <c r="N902" s="31"/>
      <c r="O902" s="32"/>
      <c r="P902" s="32"/>
      <c r="Q902" s="32"/>
      <c r="R902" s="32"/>
      <c r="S902" s="32"/>
      <c r="T902" s="32"/>
      <c r="U902" s="32"/>
      <c r="V902" s="32"/>
      <c r="W902" s="32"/>
      <c r="X902" s="32"/>
      <c r="Y902" s="32"/>
      <c r="Z902" s="32"/>
      <c r="AA902" s="32"/>
      <c r="AB902" s="34"/>
      <c r="AC902" s="32"/>
      <c r="AD902" s="32"/>
      <c r="AE902" s="32"/>
      <c r="AF902" s="34"/>
      <c r="AG902" s="32"/>
      <c r="AH902" s="30" t="e">
        <f t="shared" si="54"/>
        <v>#N/A</v>
      </c>
      <c r="AI902" s="51"/>
      <c r="AJ902" s="30" t="e">
        <f t="shared" ref="AJ902:AJ965" si="57">IF(ISBLANK(C902),NA(),"FIELD MUST BE COMPLETED BY HEALTH DEPT.")</f>
        <v>#N/A</v>
      </c>
      <c r="AK902" s="32" t="e">
        <f t="shared" si="55"/>
        <v>#N/A</v>
      </c>
    </row>
    <row r="903" spans="1:37" x14ac:dyDescent="0.3">
      <c r="A903" s="29" t="e">
        <f t="shared" si="56"/>
        <v>#N/A</v>
      </c>
      <c r="B903" s="30"/>
      <c r="C903" s="30"/>
      <c r="D903" s="31"/>
      <c r="E903" s="30"/>
      <c r="F903" s="32"/>
      <c r="G903" s="32"/>
      <c r="H903" s="32"/>
      <c r="I903" s="30"/>
      <c r="J903" s="30"/>
      <c r="K903" s="32"/>
      <c r="L903" s="31"/>
      <c r="M903" s="31"/>
      <c r="N903" s="31"/>
      <c r="O903" s="32"/>
      <c r="P903" s="32"/>
      <c r="Q903" s="32"/>
      <c r="R903" s="32"/>
      <c r="S903" s="32"/>
      <c r="T903" s="32"/>
      <c r="U903" s="32"/>
      <c r="V903" s="32"/>
      <c r="W903" s="32"/>
      <c r="X903" s="32"/>
      <c r="Y903" s="32"/>
      <c r="Z903" s="32"/>
      <c r="AA903" s="32"/>
      <c r="AB903" s="34"/>
      <c r="AC903" s="32"/>
      <c r="AD903" s="32"/>
      <c r="AE903" s="32"/>
      <c r="AF903" s="34"/>
      <c r="AG903" s="32"/>
      <c r="AH903" s="30" t="e">
        <f t="shared" ref="AH903:AH966" si="58">IF(ISBLANK(C903),NA(),"FIELD MUST BE COMPLETED BY HEALTH DEPT.")</f>
        <v>#N/A</v>
      </c>
      <c r="AI903" s="51"/>
      <c r="AJ903" s="30" t="e">
        <f t="shared" si="57"/>
        <v>#N/A</v>
      </c>
      <c r="AK903" s="32" t="e">
        <f t="shared" ref="AK903:AK966" si="59">IF(AND(ISBLANK(V903),ISBLANK(W903)),NA(),_xlfn.TEXTJOIN(";",TRUE,V903:W903))</f>
        <v>#N/A</v>
      </c>
    </row>
    <row r="904" spans="1:37" x14ac:dyDescent="0.3">
      <c r="A904" s="29" t="e">
        <f t="shared" si="56"/>
        <v>#N/A</v>
      </c>
      <c r="B904" s="30"/>
      <c r="C904" s="30"/>
      <c r="D904" s="31"/>
      <c r="E904" s="30"/>
      <c r="F904" s="32"/>
      <c r="G904" s="32"/>
      <c r="H904" s="32"/>
      <c r="I904" s="30"/>
      <c r="J904" s="30"/>
      <c r="K904" s="32"/>
      <c r="L904" s="31"/>
      <c r="M904" s="31"/>
      <c r="N904" s="31"/>
      <c r="O904" s="32"/>
      <c r="P904" s="32"/>
      <c r="Q904" s="32"/>
      <c r="R904" s="32"/>
      <c r="S904" s="32"/>
      <c r="T904" s="32"/>
      <c r="U904" s="32"/>
      <c r="V904" s="32"/>
      <c r="W904" s="32"/>
      <c r="X904" s="32"/>
      <c r="Y904" s="32"/>
      <c r="Z904" s="32"/>
      <c r="AA904" s="32"/>
      <c r="AB904" s="34"/>
      <c r="AC904" s="32"/>
      <c r="AD904" s="32"/>
      <c r="AE904" s="32"/>
      <c r="AF904" s="34"/>
      <c r="AG904" s="32"/>
      <c r="AH904" s="30" t="e">
        <f t="shared" si="58"/>
        <v>#N/A</v>
      </c>
      <c r="AI904" s="51"/>
      <c r="AJ904" s="30" t="e">
        <f t="shared" si="57"/>
        <v>#N/A</v>
      </c>
      <c r="AK904" s="32" t="e">
        <f t="shared" si="59"/>
        <v>#N/A</v>
      </c>
    </row>
    <row r="905" spans="1:37" x14ac:dyDescent="0.3">
      <c r="A905" s="29" t="e">
        <f t="shared" si="56"/>
        <v>#N/A</v>
      </c>
      <c r="B905" s="30"/>
      <c r="C905" s="30"/>
      <c r="D905" s="31"/>
      <c r="E905" s="30"/>
      <c r="F905" s="32"/>
      <c r="G905" s="32"/>
      <c r="H905" s="32"/>
      <c r="I905" s="30"/>
      <c r="J905" s="30"/>
      <c r="K905" s="32"/>
      <c r="L905" s="31"/>
      <c r="M905" s="31"/>
      <c r="N905" s="31"/>
      <c r="O905" s="32"/>
      <c r="P905" s="32"/>
      <c r="Q905" s="32"/>
      <c r="R905" s="32"/>
      <c r="S905" s="32"/>
      <c r="T905" s="32"/>
      <c r="U905" s="32"/>
      <c r="V905" s="32"/>
      <c r="W905" s="32"/>
      <c r="X905" s="32"/>
      <c r="Y905" s="32"/>
      <c r="Z905" s="32"/>
      <c r="AA905" s="32"/>
      <c r="AB905" s="34"/>
      <c r="AC905" s="32"/>
      <c r="AD905" s="32"/>
      <c r="AE905" s="32"/>
      <c r="AF905" s="34"/>
      <c r="AG905" s="32"/>
      <c r="AH905" s="30" t="e">
        <f t="shared" si="58"/>
        <v>#N/A</v>
      </c>
      <c r="AI905" s="51"/>
      <c r="AJ905" s="30" t="e">
        <f t="shared" si="57"/>
        <v>#N/A</v>
      </c>
      <c r="AK905" s="32" t="e">
        <f t="shared" si="59"/>
        <v>#N/A</v>
      </c>
    </row>
    <row r="906" spans="1:37" x14ac:dyDescent="0.3">
      <c r="A906" s="29" t="e">
        <f t="shared" si="56"/>
        <v>#N/A</v>
      </c>
      <c r="B906" s="30"/>
      <c r="C906" s="30"/>
      <c r="D906" s="31"/>
      <c r="E906" s="30"/>
      <c r="F906" s="32"/>
      <c r="G906" s="32"/>
      <c r="H906" s="32"/>
      <c r="I906" s="30"/>
      <c r="J906" s="30"/>
      <c r="K906" s="32"/>
      <c r="L906" s="31"/>
      <c r="M906" s="31"/>
      <c r="N906" s="31"/>
      <c r="O906" s="32"/>
      <c r="P906" s="32"/>
      <c r="Q906" s="32"/>
      <c r="R906" s="32"/>
      <c r="S906" s="32"/>
      <c r="T906" s="32"/>
      <c r="U906" s="32"/>
      <c r="V906" s="32"/>
      <c r="W906" s="32"/>
      <c r="X906" s="32"/>
      <c r="Y906" s="32"/>
      <c r="Z906" s="32"/>
      <c r="AA906" s="32"/>
      <c r="AB906" s="34"/>
      <c r="AC906" s="32"/>
      <c r="AD906" s="32"/>
      <c r="AE906" s="32"/>
      <c r="AF906" s="34"/>
      <c r="AG906" s="32"/>
      <c r="AH906" s="30" t="e">
        <f t="shared" si="58"/>
        <v>#N/A</v>
      </c>
      <c r="AI906" s="51"/>
      <c r="AJ906" s="30" t="e">
        <f t="shared" si="57"/>
        <v>#N/A</v>
      </c>
      <c r="AK906" s="32" t="e">
        <f t="shared" si="59"/>
        <v>#N/A</v>
      </c>
    </row>
    <row r="907" spans="1:37" x14ac:dyDescent="0.3">
      <c r="A907" s="29" t="e">
        <f t="shared" si="56"/>
        <v>#N/A</v>
      </c>
      <c r="B907" s="30"/>
      <c r="C907" s="30"/>
      <c r="D907" s="31"/>
      <c r="E907" s="30"/>
      <c r="F907" s="32"/>
      <c r="G907" s="32"/>
      <c r="H907" s="32"/>
      <c r="I907" s="30"/>
      <c r="J907" s="30"/>
      <c r="K907" s="32"/>
      <c r="L907" s="31"/>
      <c r="M907" s="31"/>
      <c r="N907" s="31"/>
      <c r="O907" s="32"/>
      <c r="P907" s="32"/>
      <c r="Q907" s="32"/>
      <c r="R907" s="32"/>
      <c r="S907" s="32"/>
      <c r="T907" s="32"/>
      <c r="U907" s="32"/>
      <c r="V907" s="32"/>
      <c r="W907" s="32"/>
      <c r="X907" s="32"/>
      <c r="Y907" s="32"/>
      <c r="Z907" s="32"/>
      <c r="AA907" s="32"/>
      <c r="AB907" s="34"/>
      <c r="AC907" s="32"/>
      <c r="AD907" s="32"/>
      <c r="AE907" s="32"/>
      <c r="AF907" s="34"/>
      <c r="AG907" s="32"/>
      <c r="AH907" s="30" t="e">
        <f t="shared" si="58"/>
        <v>#N/A</v>
      </c>
      <c r="AI907" s="51"/>
      <c r="AJ907" s="30" t="e">
        <f t="shared" si="57"/>
        <v>#N/A</v>
      </c>
      <c r="AK907" s="32" t="e">
        <f t="shared" si="59"/>
        <v>#N/A</v>
      </c>
    </row>
    <row r="908" spans="1:37" x14ac:dyDescent="0.3">
      <c r="A908" s="29" t="e">
        <f t="shared" si="56"/>
        <v>#N/A</v>
      </c>
      <c r="B908" s="30"/>
      <c r="C908" s="30"/>
      <c r="D908" s="31"/>
      <c r="E908" s="30"/>
      <c r="F908" s="32"/>
      <c r="G908" s="32"/>
      <c r="H908" s="32"/>
      <c r="I908" s="30"/>
      <c r="J908" s="30"/>
      <c r="K908" s="32"/>
      <c r="L908" s="31"/>
      <c r="M908" s="31"/>
      <c r="N908" s="31"/>
      <c r="O908" s="32"/>
      <c r="P908" s="32"/>
      <c r="Q908" s="32"/>
      <c r="R908" s="32"/>
      <c r="S908" s="32"/>
      <c r="T908" s="32"/>
      <c r="U908" s="32"/>
      <c r="V908" s="32"/>
      <c r="W908" s="32"/>
      <c r="X908" s="32"/>
      <c r="Y908" s="32"/>
      <c r="Z908" s="32"/>
      <c r="AA908" s="32"/>
      <c r="AB908" s="34"/>
      <c r="AC908" s="32"/>
      <c r="AD908" s="32"/>
      <c r="AE908" s="32"/>
      <c r="AF908" s="34"/>
      <c r="AG908" s="32"/>
      <c r="AH908" s="30" t="e">
        <f t="shared" si="58"/>
        <v>#N/A</v>
      </c>
      <c r="AI908" s="51"/>
      <c r="AJ908" s="30" t="e">
        <f t="shared" si="57"/>
        <v>#N/A</v>
      </c>
      <c r="AK908" s="32" t="e">
        <f t="shared" si="59"/>
        <v>#N/A</v>
      </c>
    </row>
    <row r="909" spans="1:37" x14ac:dyDescent="0.3">
      <c r="A909" s="29" t="e">
        <f t="shared" si="56"/>
        <v>#N/A</v>
      </c>
      <c r="B909" s="30"/>
      <c r="C909" s="30"/>
      <c r="D909" s="31"/>
      <c r="E909" s="30"/>
      <c r="F909" s="32"/>
      <c r="G909" s="32"/>
      <c r="H909" s="32"/>
      <c r="I909" s="30"/>
      <c r="J909" s="30"/>
      <c r="K909" s="32"/>
      <c r="L909" s="31"/>
      <c r="M909" s="31"/>
      <c r="N909" s="31"/>
      <c r="O909" s="32"/>
      <c r="P909" s="32"/>
      <c r="Q909" s="32"/>
      <c r="R909" s="32"/>
      <c r="S909" s="32"/>
      <c r="T909" s="32"/>
      <c r="U909" s="32"/>
      <c r="V909" s="32"/>
      <c r="W909" s="32"/>
      <c r="X909" s="32"/>
      <c r="Y909" s="32"/>
      <c r="Z909" s="32"/>
      <c r="AA909" s="32"/>
      <c r="AB909" s="34"/>
      <c r="AC909" s="32"/>
      <c r="AD909" s="32"/>
      <c r="AE909" s="32"/>
      <c r="AF909" s="34"/>
      <c r="AG909" s="32"/>
      <c r="AH909" s="30" t="e">
        <f t="shared" si="58"/>
        <v>#N/A</v>
      </c>
      <c r="AI909" s="51"/>
      <c r="AJ909" s="30" t="e">
        <f t="shared" si="57"/>
        <v>#N/A</v>
      </c>
      <c r="AK909" s="32" t="e">
        <f t="shared" si="59"/>
        <v>#N/A</v>
      </c>
    </row>
    <row r="910" spans="1:37" x14ac:dyDescent="0.3">
      <c r="A910" s="29" t="e">
        <f t="shared" si="56"/>
        <v>#N/A</v>
      </c>
      <c r="B910" s="30"/>
      <c r="C910" s="30"/>
      <c r="D910" s="31"/>
      <c r="E910" s="30"/>
      <c r="F910" s="32"/>
      <c r="G910" s="32"/>
      <c r="H910" s="32"/>
      <c r="I910" s="30"/>
      <c r="J910" s="30"/>
      <c r="K910" s="32"/>
      <c r="L910" s="31"/>
      <c r="M910" s="31"/>
      <c r="N910" s="31"/>
      <c r="O910" s="32"/>
      <c r="P910" s="32"/>
      <c r="Q910" s="32"/>
      <c r="R910" s="32"/>
      <c r="S910" s="32"/>
      <c r="T910" s="32"/>
      <c r="U910" s="32"/>
      <c r="V910" s="32"/>
      <c r="W910" s="32"/>
      <c r="X910" s="32"/>
      <c r="Y910" s="32"/>
      <c r="Z910" s="32"/>
      <c r="AA910" s="32"/>
      <c r="AB910" s="34"/>
      <c r="AC910" s="32"/>
      <c r="AD910" s="32"/>
      <c r="AE910" s="32"/>
      <c r="AF910" s="34"/>
      <c r="AG910" s="32"/>
      <c r="AH910" s="30" t="e">
        <f t="shared" si="58"/>
        <v>#N/A</v>
      </c>
      <c r="AI910" s="51"/>
      <c r="AJ910" s="30" t="e">
        <f t="shared" si="57"/>
        <v>#N/A</v>
      </c>
      <c r="AK910" s="32" t="e">
        <f t="shared" si="59"/>
        <v>#N/A</v>
      </c>
    </row>
    <row r="911" spans="1:37" x14ac:dyDescent="0.3">
      <c r="A911" s="29" t="e">
        <f t="shared" si="56"/>
        <v>#N/A</v>
      </c>
      <c r="B911" s="30"/>
      <c r="C911" s="30"/>
      <c r="D911" s="31"/>
      <c r="E911" s="30"/>
      <c r="F911" s="32"/>
      <c r="G911" s="32"/>
      <c r="H911" s="32"/>
      <c r="I911" s="30"/>
      <c r="J911" s="30"/>
      <c r="K911" s="32"/>
      <c r="L911" s="31"/>
      <c r="M911" s="31"/>
      <c r="N911" s="31"/>
      <c r="O911" s="32"/>
      <c r="P911" s="32"/>
      <c r="Q911" s="32"/>
      <c r="R911" s="32"/>
      <c r="S911" s="32"/>
      <c r="T911" s="32"/>
      <c r="U911" s="32"/>
      <c r="V911" s="32"/>
      <c r="W911" s="32"/>
      <c r="X911" s="32"/>
      <c r="Y911" s="32"/>
      <c r="Z911" s="32"/>
      <c r="AA911" s="32"/>
      <c r="AB911" s="34"/>
      <c r="AC911" s="32"/>
      <c r="AD911" s="32"/>
      <c r="AE911" s="32"/>
      <c r="AF911" s="34"/>
      <c r="AG911" s="32"/>
      <c r="AH911" s="30" t="e">
        <f t="shared" si="58"/>
        <v>#N/A</v>
      </c>
      <c r="AI911" s="51"/>
      <c r="AJ911" s="30" t="e">
        <f t="shared" si="57"/>
        <v>#N/A</v>
      </c>
      <c r="AK911" s="32" t="e">
        <f t="shared" si="59"/>
        <v>#N/A</v>
      </c>
    </row>
    <row r="912" spans="1:37" x14ac:dyDescent="0.3">
      <c r="A912" s="29" t="e">
        <f t="shared" si="56"/>
        <v>#N/A</v>
      </c>
      <c r="B912" s="30"/>
      <c r="C912" s="30"/>
      <c r="D912" s="31"/>
      <c r="E912" s="30"/>
      <c r="F912" s="32"/>
      <c r="G912" s="32"/>
      <c r="H912" s="32"/>
      <c r="I912" s="30"/>
      <c r="J912" s="30"/>
      <c r="K912" s="32"/>
      <c r="L912" s="31"/>
      <c r="M912" s="31"/>
      <c r="N912" s="31"/>
      <c r="O912" s="32"/>
      <c r="P912" s="32"/>
      <c r="Q912" s="32"/>
      <c r="R912" s="32"/>
      <c r="S912" s="32"/>
      <c r="T912" s="32"/>
      <c r="U912" s="32"/>
      <c r="V912" s="32"/>
      <c r="W912" s="32"/>
      <c r="X912" s="32"/>
      <c r="Y912" s="32"/>
      <c r="Z912" s="32"/>
      <c r="AA912" s="32"/>
      <c r="AB912" s="34"/>
      <c r="AC912" s="32"/>
      <c r="AD912" s="32"/>
      <c r="AE912" s="32"/>
      <c r="AF912" s="34"/>
      <c r="AG912" s="32"/>
      <c r="AH912" s="30" t="e">
        <f t="shared" si="58"/>
        <v>#N/A</v>
      </c>
      <c r="AI912" s="51"/>
      <c r="AJ912" s="30" t="e">
        <f t="shared" si="57"/>
        <v>#N/A</v>
      </c>
      <c r="AK912" s="32" t="e">
        <f t="shared" si="59"/>
        <v>#N/A</v>
      </c>
    </row>
    <row r="913" spans="1:37" x14ac:dyDescent="0.3">
      <c r="A913" s="29" t="e">
        <f t="shared" si="56"/>
        <v>#N/A</v>
      </c>
      <c r="B913" s="30"/>
      <c r="C913" s="30"/>
      <c r="D913" s="31"/>
      <c r="E913" s="30"/>
      <c r="F913" s="32"/>
      <c r="G913" s="32"/>
      <c r="H913" s="32"/>
      <c r="I913" s="30"/>
      <c r="J913" s="30"/>
      <c r="K913" s="32"/>
      <c r="L913" s="31"/>
      <c r="M913" s="31"/>
      <c r="N913" s="31"/>
      <c r="O913" s="32"/>
      <c r="P913" s="32"/>
      <c r="Q913" s="32"/>
      <c r="R913" s="32"/>
      <c r="S913" s="32"/>
      <c r="T913" s="32"/>
      <c r="U913" s="32"/>
      <c r="V913" s="32"/>
      <c r="W913" s="32"/>
      <c r="X913" s="32"/>
      <c r="Y913" s="32"/>
      <c r="Z913" s="32"/>
      <c r="AA913" s="32"/>
      <c r="AB913" s="34"/>
      <c r="AC913" s="32"/>
      <c r="AD913" s="32"/>
      <c r="AE913" s="32"/>
      <c r="AF913" s="34"/>
      <c r="AG913" s="32"/>
      <c r="AH913" s="30" t="e">
        <f t="shared" si="58"/>
        <v>#N/A</v>
      </c>
      <c r="AI913" s="51"/>
      <c r="AJ913" s="30" t="e">
        <f t="shared" si="57"/>
        <v>#N/A</v>
      </c>
      <c r="AK913" s="32" t="e">
        <f t="shared" si="59"/>
        <v>#N/A</v>
      </c>
    </row>
    <row r="914" spans="1:37" x14ac:dyDescent="0.3">
      <c r="A914" s="29" t="e">
        <f t="shared" si="56"/>
        <v>#N/A</v>
      </c>
      <c r="B914" s="30"/>
      <c r="C914" s="30"/>
      <c r="D914" s="31"/>
      <c r="E914" s="30"/>
      <c r="F914" s="32"/>
      <c r="G914" s="32"/>
      <c r="H914" s="32"/>
      <c r="I914" s="30"/>
      <c r="J914" s="30"/>
      <c r="K914" s="32"/>
      <c r="L914" s="31"/>
      <c r="M914" s="31"/>
      <c r="N914" s="31"/>
      <c r="O914" s="32"/>
      <c r="P914" s="32"/>
      <c r="Q914" s="32"/>
      <c r="R914" s="32"/>
      <c r="S914" s="32"/>
      <c r="T914" s="32"/>
      <c r="U914" s="32"/>
      <c r="V914" s="32"/>
      <c r="W914" s="32"/>
      <c r="X914" s="32"/>
      <c r="Y914" s="32"/>
      <c r="Z914" s="32"/>
      <c r="AA914" s="32"/>
      <c r="AB914" s="34"/>
      <c r="AC914" s="32"/>
      <c r="AD914" s="32"/>
      <c r="AE914" s="32"/>
      <c r="AF914" s="34"/>
      <c r="AG914" s="32"/>
      <c r="AH914" s="30" t="e">
        <f t="shared" si="58"/>
        <v>#N/A</v>
      </c>
      <c r="AI914" s="51"/>
      <c r="AJ914" s="30" t="e">
        <f t="shared" si="57"/>
        <v>#N/A</v>
      </c>
      <c r="AK914" s="32" t="e">
        <f t="shared" si="59"/>
        <v>#N/A</v>
      </c>
    </row>
    <row r="915" spans="1:37" x14ac:dyDescent="0.3">
      <c r="A915" s="29" t="e">
        <f t="shared" si="56"/>
        <v>#N/A</v>
      </c>
      <c r="B915" s="30"/>
      <c r="C915" s="30"/>
      <c r="D915" s="31"/>
      <c r="E915" s="30"/>
      <c r="F915" s="32"/>
      <c r="G915" s="32"/>
      <c r="H915" s="32"/>
      <c r="I915" s="30"/>
      <c r="J915" s="30"/>
      <c r="K915" s="32"/>
      <c r="L915" s="31"/>
      <c r="M915" s="31"/>
      <c r="N915" s="31"/>
      <c r="O915" s="32"/>
      <c r="P915" s="32"/>
      <c r="Q915" s="32"/>
      <c r="R915" s="32"/>
      <c r="S915" s="32"/>
      <c r="T915" s="32"/>
      <c r="U915" s="32"/>
      <c r="V915" s="32"/>
      <c r="W915" s="32"/>
      <c r="X915" s="32"/>
      <c r="Y915" s="32"/>
      <c r="Z915" s="32"/>
      <c r="AA915" s="32"/>
      <c r="AB915" s="34"/>
      <c r="AC915" s="32"/>
      <c r="AD915" s="32"/>
      <c r="AE915" s="32"/>
      <c r="AF915" s="34"/>
      <c r="AG915" s="32"/>
      <c r="AH915" s="30" t="e">
        <f t="shared" si="58"/>
        <v>#N/A</v>
      </c>
      <c r="AI915" s="51"/>
      <c r="AJ915" s="30" t="e">
        <f t="shared" si="57"/>
        <v>#N/A</v>
      </c>
      <c r="AK915" s="32" t="e">
        <f t="shared" si="59"/>
        <v>#N/A</v>
      </c>
    </row>
    <row r="916" spans="1:37" x14ac:dyDescent="0.3">
      <c r="A916" s="29" t="e">
        <f t="shared" si="56"/>
        <v>#N/A</v>
      </c>
      <c r="B916" s="30"/>
      <c r="C916" s="30"/>
      <c r="D916" s="31"/>
      <c r="E916" s="30"/>
      <c r="F916" s="32"/>
      <c r="G916" s="32"/>
      <c r="H916" s="32"/>
      <c r="I916" s="30"/>
      <c r="J916" s="30"/>
      <c r="K916" s="32"/>
      <c r="L916" s="31"/>
      <c r="M916" s="31"/>
      <c r="N916" s="31"/>
      <c r="O916" s="32"/>
      <c r="P916" s="32"/>
      <c r="Q916" s="32"/>
      <c r="R916" s="32"/>
      <c r="S916" s="32"/>
      <c r="T916" s="32"/>
      <c r="U916" s="32"/>
      <c r="V916" s="32"/>
      <c r="W916" s="32"/>
      <c r="X916" s="32"/>
      <c r="Y916" s="32"/>
      <c r="Z916" s="32"/>
      <c r="AA916" s="32"/>
      <c r="AB916" s="34"/>
      <c r="AC916" s="32"/>
      <c r="AD916" s="32"/>
      <c r="AE916" s="32"/>
      <c r="AF916" s="34"/>
      <c r="AG916" s="32"/>
      <c r="AH916" s="30" t="e">
        <f t="shared" si="58"/>
        <v>#N/A</v>
      </c>
      <c r="AI916" s="51"/>
      <c r="AJ916" s="30" t="e">
        <f t="shared" si="57"/>
        <v>#N/A</v>
      </c>
      <c r="AK916" s="32" t="e">
        <f t="shared" si="59"/>
        <v>#N/A</v>
      </c>
    </row>
    <row r="917" spans="1:37" x14ac:dyDescent="0.3">
      <c r="A917" s="29" t="e">
        <f t="shared" si="56"/>
        <v>#N/A</v>
      </c>
      <c r="B917" s="30"/>
      <c r="C917" s="30"/>
      <c r="D917" s="31"/>
      <c r="E917" s="30"/>
      <c r="F917" s="32"/>
      <c r="G917" s="32"/>
      <c r="H917" s="32"/>
      <c r="I917" s="30"/>
      <c r="J917" s="30"/>
      <c r="K917" s="32"/>
      <c r="L917" s="31"/>
      <c r="M917" s="31"/>
      <c r="N917" s="31"/>
      <c r="O917" s="32"/>
      <c r="P917" s="32"/>
      <c r="Q917" s="32"/>
      <c r="R917" s="32"/>
      <c r="S917" s="32"/>
      <c r="T917" s="32"/>
      <c r="U917" s="32"/>
      <c r="V917" s="32"/>
      <c r="W917" s="32"/>
      <c r="X917" s="32"/>
      <c r="Y917" s="32"/>
      <c r="Z917" s="32"/>
      <c r="AA917" s="32"/>
      <c r="AB917" s="34"/>
      <c r="AC917" s="32"/>
      <c r="AD917" s="32"/>
      <c r="AE917" s="32"/>
      <c r="AF917" s="34"/>
      <c r="AG917" s="32"/>
      <c r="AH917" s="30" t="e">
        <f t="shared" si="58"/>
        <v>#N/A</v>
      </c>
      <c r="AI917" s="51"/>
      <c r="AJ917" s="30" t="e">
        <f t="shared" si="57"/>
        <v>#N/A</v>
      </c>
      <c r="AK917" s="32" t="e">
        <f t="shared" si="59"/>
        <v>#N/A</v>
      </c>
    </row>
    <row r="918" spans="1:37" x14ac:dyDescent="0.3">
      <c r="A918" s="29" t="e">
        <f t="shared" si="56"/>
        <v>#N/A</v>
      </c>
      <c r="B918" s="30"/>
      <c r="C918" s="30"/>
      <c r="D918" s="31"/>
      <c r="E918" s="30"/>
      <c r="F918" s="32"/>
      <c r="G918" s="32"/>
      <c r="H918" s="32"/>
      <c r="I918" s="30"/>
      <c r="J918" s="30"/>
      <c r="K918" s="32"/>
      <c r="L918" s="31"/>
      <c r="M918" s="31"/>
      <c r="N918" s="31"/>
      <c r="O918" s="32"/>
      <c r="P918" s="32"/>
      <c r="Q918" s="32"/>
      <c r="R918" s="32"/>
      <c r="S918" s="32"/>
      <c r="T918" s="32"/>
      <c r="U918" s="32"/>
      <c r="V918" s="32"/>
      <c r="W918" s="32"/>
      <c r="X918" s="32"/>
      <c r="Y918" s="32"/>
      <c r="Z918" s="32"/>
      <c r="AA918" s="32"/>
      <c r="AB918" s="34"/>
      <c r="AC918" s="32"/>
      <c r="AD918" s="32"/>
      <c r="AE918" s="32"/>
      <c r="AF918" s="34"/>
      <c r="AG918" s="32"/>
      <c r="AH918" s="30" t="e">
        <f t="shared" si="58"/>
        <v>#N/A</v>
      </c>
      <c r="AI918" s="51"/>
      <c r="AJ918" s="30" t="e">
        <f t="shared" si="57"/>
        <v>#N/A</v>
      </c>
      <c r="AK918" s="32" t="e">
        <f t="shared" si="59"/>
        <v>#N/A</v>
      </c>
    </row>
    <row r="919" spans="1:37" x14ac:dyDescent="0.3">
      <c r="A919" s="29" t="e">
        <f t="shared" si="56"/>
        <v>#N/A</v>
      </c>
      <c r="B919" s="30"/>
      <c r="C919" s="30"/>
      <c r="D919" s="31"/>
      <c r="E919" s="30"/>
      <c r="F919" s="32"/>
      <c r="G919" s="32"/>
      <c r="H919" s="32"/>
      <c r="I919" s="30"/>
      <c r="J919" s="30"/>
      <c r="K919" s="32"/>
      <c r="L919" s="31"/>
      <c r="M919" s="31"/>
      <c r="N919" s="31"/>
      <c r="O919" s="32"/>
      <c r="P919" s="32"/>
      <c r="Q919" s="32"/>
      <c r="R919" s="32"/>
      <c r="S919" s="32"/>
      <c r="T919" s="32"/>
      <c r="U919" s="32"/>
      <c r="V919" s="32"/>
      <c r="W919" s="32"/>
      <c r="X919" s="32"/>
      <c r="Y919" s="32"/>
      <c r="Z919" s="32"/>
      <c r="AA919" s="32"/>
      <c r="AB919" s="34"/>
      <c r="AC919" s="32"/>
      <c r="AD919" s="32"/>
      <c r="AE919" s="32"/>
      <c r="AF919" s="34"/>
      <c r="AG919" s="32"/>
      <c r="AH919" s="30" t="e">
        <f t="shared" si="58"/>
        <v>#N/A</v>
      </c>
      <c r="AI919" s="51"/>
      <c r="AJ919" s="30" t="e">
        <f t="shared" si="57"/>
        <v>#N/A</v>
      </c>
      <c r="AK919" s="32" t="e">
        <f t="shared" si="59"/>
        <v>#N/A</v>
      </c>
    </row>
    <row r="920" spans="1:37" x14ac:dyDescent="0.3">
      <c r="A920" s="29" t="e">
        <f t="shared" si="56"/>
        <v>#N/A</v>
      </c>
      <c r="B920" s="30"/>
      <c r="C920" s="30"/>
      <c r="D920" s="31"/>
      <c r="E920" s="30"/>
      <c r="F920" s="32"/>
      <c r="G920" s="32"/>
      <c r="H920" s="32"/>
      <c r="I920" s="30"/>
      <c r="J920" s="30"/>
      <c r="K920" s="32"/>
      <c r="L920" s="31"/>
      <c r="M920" s="31"/>
      <c r="N920" s="31"/>
      <c r="O920" s="32"/>
      <c r="P920" s="32"/>
      <c r="Q920" s="32"/>
      <c r="R920" s="32"/>
      <c r="S920" s="32"/>
      <c r="T920" s="32"/>
      <c r="U920" s="32"/>
      <c r="V920" s="32"/>
      <c r="W920" s="32"/>
      <c r="X920" s="32"/>
      <c r="Y920" s="32"/>
      <c r="Z920" s="32"/>
      <c r="AA920" s="32"/>
      <c r="AB920" s="34"/>
      <c r="AC920" s="32"/>
      <c r="AD920" s="32"/>
      <c r="AE920" s="32"/>
      <c r="AF920" s="34"/>
      <c r="AG920" s="32"/>
      <c r="AH920" s="30" t="e">
        <f t="shared" si="58"/>
        <v>#N/A</v>
      </c>
      <c r="AI920" s="51"/>
      <c r="AJ920" s="30" t="e">
        <f t="shared" si="57"/>
        <v>#N/A</v>
      </c>
      <c r="AK920" s="32" t="e">
        <f t="shared" si="59"/>
        <v>#N/A</v>
      </c>
    </row>
    <row r="921" spans="1:37" x14ac:dyDescent="0.3">
      <c r="A921" s="29" t="e">
        <f t="shared" si="56"/>
        <v>#N/A</v>
      </c>
      <c r="B921" s="30"/>
      <c r="C921" s="30"/>
      <c r="D921" s="31"/>
      <c r="E921" s="30"/>
      <c r="F921" s="32"/>
      <c r="G921" s="32"/>
      <c r="H921" s="32"/>
      <c r="I921" s="30"/>
      <c r="J921" s="30"/>
      <c r="K921" s="32"/>
      <c r="L921" s="31"/>
      <c r="M921" s="31"/>
      <c r="N921" s="31"/>
      <c r="O921" s="32"/>
      <c r="P921" s="32"/>
      <c r="Q921" s="32"/>
      <c r="R921" s="32"/>
      <c r="S921" s="32"/>
      <c r="T921" s="32"/>
      <c r="U921" s="32"/>
      <c r="V921" s="32"/>
      <c r="W921" s="32"/>
      <c r="X921" s="32"/>
      <c r="Y921" s="32"/>
      <c r="Z921" s="32"/>
      <c r="AA921" s="32"/>
      <c r="AB921" s="34"/>
      <c r="AC921" s="32"/>
      <c r="AD921" s="32"/>
      <c r="AE921" s="32"/>
      <c r="AF921" s="34"/>
      <c r="AG921" s="32"/>
      <c r="AH921" s="30" t="e">
        <f t="shared" si="58"/>
        <v>#N/A</v>
      </c>
      <c r="AI921" s="51"/>
      <c r="AJ921" s="30" t="e">
        <f t="shared" si="57"/>
        <v>#N/A</v>
      </c>
      <c r="AK921" s="32" t="e">
        <f t="shared" si="59"/>
        <v>#N/A</v>
      </c>
    </row>
    <row r="922" spans="1:37" x14ac:dyDescent="0.3">
      <c r="A922" s="29" t="e">
        <f t="shared" si="56"/>
        <v>#N/A</v>
      </c>
      <c r="B922" s="30"/>
      <c r="C922" s="30"/>
      <c r="D922" s="31"/>
      <c r="E922" s="30"/>
      <c r="F922" s="32"/>
      <c r="G922" s="32"/>
      <c r="H922" s="32"/>
      <c r="I922" s="30"/>
      <c r="J922" s="30"/>
      <c r="K922" s="32"/>
      <c r="L922" s="31"/>
      <c r="M922" s="31"/>
      <c r="N922" s="31"/>
      <c r="O922" s="32"/>
      <c r="P922" s="32"/>
      <c r="Q922" s="32"/>
      <c r="R922" s="32"/>
      <c r="S922" s="32"/>
      <c r="T922" s="32"/>
      <c r="U922" s="32"/>
      <c r="V922" s="32"/>
      <c r="W922" s="32"/>
      <c r="X922" s="32"/>
      <c r="Y922" s="32"/>
      <c r="Z922" s="32"/>
      <c r="AA922" s="32"/>
      <c r="AB922" s="34"/>
      <c r="AC922" s="32"/>
      <c r="AD922" s="32"/>
      <c r="AE922" s="32"/>
      <c r="AF922" s="34"/>
      <c r="AG922" s="32"/>
      <c r="AH922" s="30" t="e">
        <f t="shared" si="58"/>
        <v>#N/A</v>
      </c>
      <c r="AI922" s="51"/>
      <c r="AJ922" s="30" t="e">
        <f t="shared" si="57"/>
        <v>#N/A</v>
      </c>
      <c r="AK922" s="32" t="e">
        <f t="shared" si="59"/>
        <v>#N/A</v>
      </c>
    </row>
    <row r="923" spans="1:37" x14ac:dyDescent="0.3">
      <c r="A923" s="29" t="e">
        <f t="shared" si="56"/>
        <v>#N/A</v>
      </c>
      <c r="B923" s="30"/>
      <c r="C923" s="30"/>
      <c r="D923" s="31"/>
      <c r="E923" s="30"/>
      <c r="F923" s="32"/>
      <c r="G923" s="32"/>
      <c r="H923" s="32"/>
      <c r="I923" s="30"/>
      <c r="J923" s="30"/>
      <c r="K923" s="32"/>
      <c r="L923" s="31"/>
      <c r="M923" s="31"/>
      <c r="N923" s="31"/>
      <c r="O923" s="32"/>
      <c r="P923" s="32"/>
      <c r="Q923" s="32"/>
      <c r="R923" s="32"/>
      <c r="S923" s="32"/>
      <c r="T923" s="32"/>
      <c r="U923" s="32"/>
      <c r="V923" s="32"/>
      <c r="W923" s="32"/>
      <c r="X923" s="32"/>
      <c r="Y923" s="32"/>
      <c r="Z923" s="32"/>
      <c r="AA923" s="32"/>
      <c r="AB923" s="34"/>
      <c r="AC923" s="32"/>
      <c r="AD923" s="32"/>
      <c r="AE923" s="32"/>
      <c r="AF923" s="34"/>
      <c r="AG923" s="32"/>
      <c r="AH923" s="30" t="e">
        <f t="shared" si="58"/>
        <v>#N/A</v>
      </c>
      <c r="AI923" s="51"/>
      <c r="AJ923" s="30" t="e">
        <f t="shared" si="57"/>
        <v>#N/A</v>
      </c>
      <c r="AK923" s="32" t="e">
        <f t="shared" si="59"/>
        <v>#N/A</v>
      </c>
    </row>
    <row r="924" spans="1:37" x14ac:dyDescent="0.3">
      <c r="A924" s="29" t="e">
        <f t="shared" si="56"/>
        <v>#N/A</v>
      </c>
      <c r="B924" s="30"/>
      <c r="C924" s="30"/>
      <c r="D924" s="31"/>
      <c r="E924" s="30"/>
      <c r="F924" s="32"/>
      <c r="G924" s="32"/>
      <c r="H924" s="32"/>
      <c r="I924" s="30"/>
      <c r="J924" s="30"/>
      <c r="K924" s="32"/>
      <c r="L924" s="31"/>
      <c r="M924" s="31"/>
      <c r="N924" s="31"/>
      <c r="O924" s="32"/>
      <c r="P924" s="32"/>
      <c r="Q924" s="32"/>
      <c r="R924" s="32"/>
      <c r="S924" s="32"/>
      <c r="T924" s="32"/>
      <c r="U924" s="32"/>
      <c r="V924" s="32"/>
      <c r="W924" s="32"/>
      <c r="X924" s="32"/>
      <c r="Y924" s="32"/>
      <c r="Z924" s="32"/>
      <c r="AA924" s="32"/>
      <c r="AB924" s="34"/>
      <c r="AC924" s="32"/>
      <c r="AD924" s="32"/>
      <c r="AE924" s="32"/>
      <c r="AF924" s="34"/>
      <c r="AG924" s="32"/>
      <c r="AH924" s="30" t="e">
        <f t="shared" si="58"/>
        <v>#N/A</v>
      </c>
      <c r="AI924" s="51"/>
      <c r="AJ924" s="30" t="e">
        <f t="shared" si="57"/>
        <v>#N/A</v>
      </c>
      <c r="AK924" s="32" t="e">
        <f t="shared" si="59"/>
        <v>#N/A</v>
      </c>
    </row>
    <row r="925" spans="1:37" x14ac:dyDescent="0.3">
      <c r="A925" s="29" t="e">
        <f t="shared" si="56"/>
        <v>#N/A</v>
      </c>
      <c r="B925" s="30"/>
      <c r="C925" s="30"/>
      <c r="D925" s="31"/>
      <c r="E925" s="30"/>
      <c r="F925" s="32"/>
      <c r="G925" s="32"/>
      <c r="H925" s="32"/>
      <c r="I925" s="30"/>
      <c r="J925" s="30"/>
      <c r="K925" s="32"/>
      <c r="L925" s="31"/>
      <c r="M925" s="31"/>
      <c r="N925" s="31"/>
      <c r="O925" s="32"/>
      <c r="P925" s="32"/>
      <c r="Q925" s="32"/>
      <c r="R925" s="32"/>
      <c r="S925" s="32"/>
      <c r="T925" s="32"/>
      <c r="U925" s="32"/>
      <c r="V925" s="32"/>
      <c r="W925" s="32"/>
      <c r="X925" s="32"/>
      <c r="Y925" s="32"/>
      <c r="Z925" s="32"/>
      <c r="AA925" s="32"/>
      <c r="AB925" s="34"/>
      <c r="AC925" s="32"/>
      <c r="AD925" s="32"/>
      <c r="AE925" s="32"/>
      <c r="AF925" s="34"/>
      <c r="AG925" s="32"/>
      <c r="AH925" s="30" t="e">
        <f t="shared" si="58"/>
        <v>#N/A</v>
      </c>
      <c r="AI925" s="51"/>
      <c r="AJ925" s="30" t="e">
        <f t="shared" si="57"/>
        <v>#N/A</v>
      </c>
      <c r="AK925" s="32" t="e">
        <f t="shared" si="59"/>
        <v>#N/A</v>
      </c>
    </row>
    <row r="926" spans="1:37" x14ac:dyDescent="0.3">
      <c r="A926" s="29" t="e">
        <f t="shared" si="56"/>
        <v>#N/A</v>
      </c>
      <c r="B926" s="30"/>
      <c r="C926" s="30"/>
      <c r="D926" s="31"/>
      <c r="E926" s="30"/>
      <c r="F926" s="32"/>
      <c r="G926" s="32"/>
      <c r="H926" s="32"/>
      <c r="I926" s="30"/>
      <c r="J926" s="30"/>
      <c r="K926" s="32"/>
      <c r="L926" s="31"/>
      <c r="M926" s="31"/>
      <c r="N926" s="31"/>
      <c r="O926" s="32"/>
      <c r="P926" s="32"/>
      <c r="Q926" s="32"/>
      <c r="R926" s="32"/>
      <c r="S926" s="32"/>
      <c r="T926" s="32"/>
      <c r="U926" s="32"/>
      <c r="V926" s="32"/>
      <c r="W926" s="32"/>
      <c r="X926" s="32"/>
      <c r="Y926" s="32"/>
      <c r="Z926" s="32"/>
      <c r="AA926" s="32"/>
      <c r="AB926" s="34"/>
      <c r="AC926" s="32"/>
      <c r="AD926" s="32"/>
      <c r="AE926" s="32"/>
      <c r="AF926" s="34"/>
      <c r="AG926" s="32"/>
      <c r="AH926" s="30" t="e">
        <f t="shared" si="58"/>
        <v>#N/A</v>
      </c>
      <c r="AI926" s="51"/>
      <c r="AJ926" s="30" t="e">
        <f t="shared" si="57"/>
        <v>#N/A</v>
      </c>
      <c r="AK926" s="32" t="e">
        <f t="shared" si="59"/>
        <v>#N/A</v>
      </c>
    </row>
    <row r="927" spans="1:37" x14ac:dyDescent="0.3">
      <c r="A927" s="29" t="e">
        <f t="shared" si="56"/>
        <v>#N/A</v>
      </c>
      <c r="B927" s="30"/>
      <c r="C927" s="30"/>
      <c r="D927" s="31"/>
      <c r="E927" s="30"/>
      <c r="F927" s="32"/>
      <c r="G927" s="32"/>
      <c r="H927" s="32"/>
      <c r="I927" s="30"/>
      <c r="J927" s="30"/>
      <c r="K927" s="32"/>
      <c r="L927" s="31"/>
      <c r="M927" s="31"/>
      <c r="N927" s="31"/>
      <c r="O927" s="32"/>
      <c r="P927" s="32"/>
      <c r="Q927" s="32"/>
      <c r="R927" s="32"/>
      <c r="S927" s="32"/>
      <c r="T927" s="32"/>
      <c r="U927" s="32"/>
      <c r="V927" s="32"/>
      <c r="W927" s="32"/>
      <c r="X927" s="32"/>
      <c r="Y927" s="32"/>
      <c r="Z927" s="32"/>
      <c r="AA927" s="32"/>
      <c r="AB927" s="34"/>
      <c r="AC927" s="32"/>
      <c r="AD927" s="32"/>
      <c r="AE927" s="32"/>
      <c r="AF927" s="34"/>
      <c r="AG927" s="32"/>
      <c r="AH927" s="30" t="e">
        <f t="shared" si="58"/>
        <v>#N/A</v>
      </c>
      <c r="AI927" s="51"/>
      <c r="AJ927" s="30" t="e">
        <f t="shared" si="57"/>
        <v>#N/A</v>
      </c>
      <c r="AK927" s="32" t="e">
        <f t="shared" si="59"/>
        <v>#N/A</v>
      </c>
    </row>
    <row r="928" spans="1:37" x14ac:dyDescent="0.3">
      <c r="A928" s="29" t="e">
        <f t="shared" si="56"/>
        <v>#N/A</v>
      </c>
      <c r="B928" s="30"/>
      <c r="C928" s="30"/>
      <c r="D928" s="31"/>
      <c r="E928" s="30"/>
      <c r="F928" s="32"/>
      <c r="G928" s="32"/>
      <c r="H928" s="32"/>
      <c r="I928" s="30"/>
      <c r="J928" s="30"/>
      <c r="K928" s="32"/>
      <c r="L928" s="31"/>
      <c r="M928" s="31"/>
      <c r="N928" s="31"/>
      <c r="O928" s="32"/>
      <c r="P928" s="32"/>
      <c r="Q928" s="32"/>
      <c r="R928" s="32"/>
      <c r="S928" s="32"/>
      <c r="T928" s="32"/>
      <c r="U928" s="32"/>
      <c r="V928" s="32"/>
      <c r="W928" s="32"/>
      <c r="X928" s="32"/>
      <c r="Y928" s="32"/>
      <c r="Z928" s="32"/>
      <c r="AA928" s="32"/>
      <c r="AB928" s="34"/>
      <c r="AC928" s="32"/>
      <c r="AD928" s="32"/>
      <c r="AE928" s="32"/>
      <c r="AF928" s="34"/>
      <c r="AG928" s="32"/>
      <c r="AH928" s="30" t="e">
        <f t="shared" si="58"/>
        <v>#N/A</v>
      </c>
      <c r="AI928" s="51"/>
      <c r="AJ928" s="30" t="e">
        <f t="shared" si="57"/>
        <v>#N/A</v>
      </c>
      <c r="AK928" s="32" t="e">
        <f t="shared" si="59"/>
        <v>#N/A</v>
      </c>
    </row>
    <row r="929" spans="1:37" x14ac:dyDescent="0.3">
      <c r="A929" s="29" t="e">
        <f t="shared" si="56"/>
        <v>#N/A</v>
      </c>
      <c r="B929" s="30"/>
      <c r="C929" s="30"/>
      <c r="D929" s="31"/>
      <c r="E929" s="30"/>
      <c r="F929" s="32"/>
      <c r="G929" s="32"/>
      <c r="H929" s="32"/>
      <c r="I929" s="30"/>
      <c r="J929" s="30"/>
      <c r="K929" s="32"/>
      <c r="L929" s="31"/>
      <c r="M929" s="31"/>
      <c r="N929" s="31"/>
      <c r="O929" s="32"/>
      <c r="P929" s="32"/>
      <c r="Q929" s="32"/>
      <c r="R929" s="32"/>
      <c r="S929" s="32"/>
      <c r="T929" s="32"/>
      <c r="U929" s="32"/>
      <c r="V929" s="32"/>
      <c r="W929" s="32"/>
      <c r="X929" s="32"/>
      <c r="Y929" s="32"/>
      <c r="Z929" s="32"/>
      <c r="AA929" s="32"/>
      <c r="AB929" s="34"/>
      <c r="AC929" s="32"/>
      <c r="AD929" s="32"/>
      <c r="AE929" s="32"/>
      <c r="AF929" s="34"/>
      <c r="AG929" s="32"/>
      <c r="AH929" s="30" t="e">
        <f t="shared" si="58"/>
        <v>#N/A</v>
      </c>
      <c r="AI929" s="51"/>
      <c r="AJ929" s="30" t="e">
        <f t="shared" si="57"/>
        <v>#N/A</v>
      </c>
      <c r="AK929" s="32" t="e">
        <f t="shared" si="59"/>
        <v>#N/A</v>
      </c>
    </row>
    <row r="930" spans="1:37" x14ac:dyDescent="0.3">
      <c r="A930" s="29" t="e">
        <f t="shared" si="56"/>
        <v>#N/A</v>
      </c>
      <c r="B930" s="30"/>
      <c r="C930" s="30"/>
      <c r="D930" s="31"/>
      <c r="E930" s="30"/>
      <c r="F930" s="32"/>
      <c r="G930" s="32"/>
      <c r="H930" s="32"/>
      <c r="I930" s="30"/>
      <c r="J930" s="30"/>
      <c r="K930" s="32"/>
      <c r="L930" s="31"/>
      <c r="M930" s="31"/>
      <c r="N930" s="31"/>
      <c r="O930" s="32"/>
      <c r="P930" s="32"/>
      <c r="Q930" s="32"/>
      <c r="R930" s="32"/>
      <c r="S930" s="32"/>
      <c r="T930" s="32"/>
      <c r="U930" s="32"/>
      <c r="V930" s="32"/>
      <c r="W930" s="32"/>
      <c r="X930" s="32"/>
      <c r="Y930" s="32"/>
      <c r="Z930" s="32"/>
      <c r="AA930" s="32"/>
      <c r="AB930" s="34"/>
      <c r="AC930" s="32"/>
      <c r="AD930" s="32"/>
      <c r="AE930" s="32"/>
      <c r="AF930" s="34"/>
      <c r="AG930" s="32"/>
      <c r="AH930" s="30" t="e">
        <f t="shared" si="58"/>
        <v>#N/A</v>
      </c>
      <c r="AI930" s="51"/>
      <c r="AJ930" s="30" t="e">
        <f t="shared" si="57"/>
        <v>#N/A</v>
      </c>
      <c r="AK930" s="32" t="e">
        <f t="shared" si="59"/>
        <v>#N/A</v>
      </c>
    </row>
    <row r="931" spans="1:37" x14ac:dyDescent="0.3">
      <c r="A931" s="29" t="e">
        <f t="shared" si="56"/>
        <v>#N/A</v>
      </c>
      <c r="B931" s="30"/>
      <c r="C931" s="30"/>
      <c r="D931" s="31"/>
      <c r="E931" s="30"/>
      <c r="F931" s="32"/>
      <c r="G931" s="32"/>
      <c r="H931" s="32"/>
      <c r="I931" s="30"/>
      <c r="J931" s="30"/>
      <c r="K931" s="32"/>
      <c r="L931" s="31"/>
      <c r="M931" s="31"/>
      <c r="N931" s="31"/>
      <c r="O931" s="32"/>
      <c r="P931" s="32"/>
      <c r="Q931" s="32"/>
      <c r="R931" s="32"/>
      <c r="S931" s="32"/>
      <c r="T931" s="32"/>
      <c r="U931" s="32"/>
      <c r="V931" s="32"/>
      <c r="W931" s="32"/>
      <c r="X931" s="32"/>
      <c r="Y931" s="32"/>
      <c r="Z931" s="32"/>
      <c r="AA931" s="32"/>
      <c r="AB931" s="34"/>
      <c r="AC931" s="32"/>
      <c r="AD931" s="32"/>
      <c r="AE931" s="32"/>
      <c r="AF931" s="34"/>
      <c r="AG931" s="32"/>
      <c r="AH931" s="30" t="e">
        <f t="shared" si="58"/>
        <v>#N/A</v>
      </c>
      <c r="AI931" s="51"/>
      <c r="AJ931" s="30" t="e">
        <f t="shared" si="57"/>
        <v>#N/A</v>
      </c>
      <c r="AK931" s="32" t="e">
        <f t="shared" si="59"/>
        <v>#N/A</v>
      </c>
    </row>
    <row r="932" spans="1:37" x14ac:dyDescent="0.3">
      <c r="A932" s="29" t="e">
        <f t="shared" si="56"/>
        <v>#N/A</v>
      </c>
      <c r="B932" s="30"/>
      <c r="C932" s="30"/>
      <c r="D932" s="31"/>
      <c r="E932" s="30"/>
      <c r="F932" s="32"/>
      <c r="G932" s="32"/>
      <c r="H932" s="32"/>
      <c r="I932" s="30"/>
      <c r="J932" s="30"/>
      <c r="K932" s="32"/>
      <c r="L932" s="31"/>
      <c r="M932" s="31"/>
      <c r="N932" s="31"/>
      <c r="O932" s="32"/>
      <c r="P932" s="32"/>
      <c r="Q932" s="32"/>
      <c r="R932" s="32"/>
      <c r="S932" s="32"/>
      <c r="T932" s="32"/>
      <c r="U932" s="32"/>
      <c r="V932" s="32"/>
      <c r="W932" s="32"/>
      <c r="X932" s="32"/>
      <c r="Y932" s="32"/>
      <c r="Z932" s="32"/>
      <c r="AA932" s="32"/>
      <c r="AB932" s="34"/>
      <c r="AC932" s="32"/>
      <c r="AD932" s="32"/>
      <c r="AE932" s="32"/>
      <c r="AF932" s="34"/>
      <c r="AG932" s="32"/>
      <c r="AH932" s="30" t="e">
        <f t="shared" si="58"/>
        <v>#N/A</v>
      </c>
      <c r="AI932" s="51"/>
      <c r="AJ932" s="30" t="e">
        <f t="shared" si="57"/>
        <v>#N/A</v>
      </c>
      <c r="AK932" s="32" t="e">
        <f t="shared" si="59"/>
        <v>#N/A</v>
      </c>
    </row>
    <row r="933" spans="1:37" x14ac:dyDescent="0.3">
      <c r="A933" s="29" t="e">
        <f t="shared" si="56"/>
        <v>#N/A</v>
      </c>
      <c r="B933" s="30"/>
      <c r="C933" s="30"/>
      <c r="D933" s="31"/>
      <c r="E933" s="30"/>
      <c r="F933" s="32"/>
      <c r="G933" s="32"/>
      <c r="H933" s="32"/>
      <c r="I933" s="30"/>
      <c r="J933" s="30"/>
      <c r="K933" s="32"/>
      <c r="L933" s="31"/>
      <c r="M933" s="31"/>
      <c r="N933" s="31"/>
      <c r="O933" s="32"/>
      <c r="P933" s="32"/>
      <c r="Q933" s="32"/>
      <c r="R933" s="32"/>
      <c r="S933" s="32"/>
      <c r="T933" s="32"/>
      <c r="U933" s="32"/>
      <c r="V933" s="32"/>
      <c r="W933" s="32"/>
      <c r="X933" s="32"/>
      <c r="Y933" s="32"/>
      <c r="Z933" s="32"/>
      <c r="AA933" s="32"/>
      <c r="AB933" s="34"/>
      <c r="AC933" s="32"/>
      <c r="AD933" s="32"/>
      <c r="AE933" s="32"/>
      <c r="AF933" s="34"/>
      <c r="AG933" s="32"/>
      <c r="AH933" s="30" t="e">
        <f t="shared" si="58"/>
        <v>#N/A</v>
      </c>
      <c r="AI933" s="51"/>
      <c r="AJ933" s="30" t="e">
        <f t="shared" si="57"/>
        <v>#N/A</v>
      </c>
      <c r="AK933" s="32" t="e">
        <f t="shared" si="59"/>
        <v>#N/A</v>
      </c>
    </row>
    <row r="934" spans="1:37" x14ac:dyDescent="0.3">
      <c r="A934" s="29" t="e">
        <f t="shared" si="56"/>
        <v>#N/A</v>
      </c>
      <c r="B934" s="30"/>
      <c r="C934" s="30"/>
      <c r="D934" s="31"/>
      <c r="E934" s="30"/>
      <c r="F934" s="32"/>
      <c r="G934" s="32"/>
      <c r="H934" s="32"/>
      <c r="I934" s="30"/>
      <c r="J934" s="30"/>
      <c r="K934" s="32"/>
      <c r="L934" s="31"/>
      <c r="M934" s="31"/>
      <c r="N934" s="31"/>
      <c r="O934" s="32"/>
      <c r="P934" s="32"/>
      <c r="Q934" s="32"/>
      <c r="R934" s="32"/>
      <c r="S934" s="32"/>
      <c r="T934" s="32"/>
      <c r="U934" s="32"/>
      <c r="V934" s="32"/>
      <c r="W934" s="32"/>
      <c r="X934" s="32"/>
      <c r="Y934" s="32"/>
      <c r="Z934" s="32"/>
      <c r="AA934" s="32"/>
      <c r="AB934" s="34"/>
      <c r="AC934" s="32"/>
      <c r="AD934" s="32"/>
      <c r="AE934" s="32"/>
      <c r="AF934" s="34"/>
      <c r="AG934" s="32"/>
      <c r="AH934" s="30" t="e">
        <f t="shared" si="58"/>
        <v>#N/A</v>
      </c>
      <c r="AI934" s="51"/>
      <c r="AJ934" s="30" t="e">
        <f t="shared" si="57"/>
        <v>#N/A</v>
      </c>
      <c r="AK934" s="32" t="e">
        <f t="shared" si="59"/>
        <v>#N/A</v>
      </c>
    </row>
    <row r="935" spans="1:37" x14ac:dyDescent="0.3">
      <c r="A935" s="29" t="e">
        <f t="shared" si="56"/>
        <v>#N/A</v>
      </c>
      <c r="B935" s="30"/>
      <c r="C935" s="30"/>
      <c r="D935" s="31"/>
      <c r="E935" s="30"/>
      <c r="F935" s="32"/>
      <c r="G935" s="32"/>
      <c r="H935" s="32"/>
      <c r="I935" s="30"/>
      <c r="J935" s="30"/>
      <c r="K935" s="32"/>
      <c r="L935" s="31"/>
      <c r="M935" s="31"/>
      <c r="N935" s="31"/>
      <c r="O935" s="32"/>
      <c r="P935" s="32"/>
      <c r="Q935" s="32"/>
      <c r="R935" s="32"/>
      <c r="S935" s="32"/>
      <c r="T935" s="32"/>
      <c r="U935" s="32"/>
      <c r="V935" s="32"/>
      <c r="W935" s="32"/>
      <c r="X935" s="32"/>
      <c r="Y935" s="32"/>
      <c r="Z935" s="32"/>
      <c r="AA935" s="32"/>
      <c r="AB935" s="34"/>
      <c r="AC935" s="32"/>
      <c r="AD935" s="32"/>
      <c r="AE935" s="32"/>
      <c r="AF935" s="34"/>
      <c r="AG935" s="32"/>
      <c r="AH935" s="30" t="e">
        <f t="shared" si="58"/>
        <v>#N/A</v>
      </c>
      <c r="AI935" s="51"/>
      <c r="AJ935" s="30" t="e">
        <f t="shared" si="57"/>
        <v>#N/A</v>
      </c>
      <c r="AK935" s="32" t="e">
        <f t="shared" si="59"/>
        <v>#N/A</v>
      </c>
    </row>
    <row r="936" spans="1:37" x14ac:dyDescent="0.3">
      <c r="A936" s="29" t="e">
        <f t="shared" si="56"/>
        <v>#N/A</v>
      </c>
      <c r="B936" s="30"/>
      <c r="C936" s="30"/>
      <c r="D936" s="31"/>
      <c r="E936" s="30"/>
      <c r="F936" s="32"/>
      <c r="G936" s="32"/>
      <c r="H936" s="32"/>
      <c r="I936" s="30"/>
      <c r="J936" s="30"/>
      <c r="K936" s="32"/>
      <c r="L936" s="31"/>
      <c r="M936" s="31"/>
      <c r="N936" s="31"/>
      <c r="O936" s="32"/>
      <c r="P936" s="32"/>
      <c r="Q936" s="32"/>
      <c r="R936" s="32"/>
      <c r="S936" s="32"/>
      <c r="T936" s="32"/>
      <c r="U936" s="32"/>
      <c r="V936" s="32"/>
      <c r="W936" s="32"/>
      <c r="X936" s="32"/>
      <c r="Y936" s="32"/>
      <c r="Z936" s="32"/>
      <c r="AA936" s="32"/>
      <c r="AB936" s="34"/>
      <c r="AC936" s="32"/>
      <c r="AD936" s="32"/>
      <c r="AE936" s="32"/>
      <c r="AF936" s="34"/>
      <c r="AG936" s="32"/>
      <c r="AH936" s="30" t="e">
        <f t="shared" si="58"/>
        <v>#N/A</v>
      </c>
      <c r="AI936" s="51"/>
      <c r="AJ936" s="30" t="e">
        <f t="shared" si="57"/>
        <v>#N/A</v>
      </c>
      <c r="AK936" s="32" t="e">
        <f t="shared" si="59"/>
        <v>#N/A</v>
      </c>
    </row>
    <row r="937" spans="1:37" x14ac:dyDescent="0.3">
      <c r="A937" s="29" t="e">
        <f t="shared" si="56"/>
        <v>#N/A</v>
      </c>
      <c r="B937" s="30"/>
      <c r="C937" s="30"/>
      <c r="D937" s="31"/>
      <c r="E937" s="30"/>
      <c r="F937" s="32"/>
      <c r="G937" s="32"/>
      <c r="H937" s="32"/>
      <c r="I937" s="30"/>
      <c r="J937" s="30"/>
      <c r="K937" s="32"/>
      <c r="L937" s="31"/>
      <c r="M937" s="31"/>
      <c r="N937" s="31"/>
      <c r="O937" s="32"/>
      <c r="P937" s="32"/>
      <c r="Q937" s="32"/>
      <c r="R937" s="32"/>
      <c r="S937" s="32"/>
      <c r="T937" s="32"/>
      <c r="U937" s="32"/>
      <c r="V937" s="32"/>
      <c r="W937" s="32"/>
      <c r="X937" s="32"/>
      <c r="Y937" s="32"/>
      <c r="Z937" s="32"/>
      <c r="AA937" s="32"/>
      <c r="AB937" s="34"/>
      <c r="AC937" s="32"/>
      <c r="AD937" s="32"/>
      <c r="AE937" s="32"/>
      <c r="AF937" s="34"/>
      <c r="AG937" s="32"/>
      <c r="AH937" s="30" t="e">
        <f t="shared" si="58"/>
        <v>#N/A</v>
      </c>
      <c r="AI937" s="51"/>
      <c r="AJ937" s="30" t="e">
        <f t="shared" si="57"/>
        <v>#N/A</v>
      </c>
      <c r="AK937" s="32" t="e">
        <f t="shared" si="59"/>
        <v>#N/A</v>
      </c>
    </row>
    <row r="938" spans="1:37" x14ac:dyDescent="0.3">
      <c r="A938" s="29" t="e">
        <f t="shared" si="56"/>
        <v>#N/A</v>
      </c>
      <c r="B938" s="30"/>
      <c r="C938" s="30"/>
      <c r="D938" s="31"/>
      <c r="E938" s="30"/>
      <c r="F938" s="32"/>
      <c r="G938" s="32"/>
      <c r="H938" s="32"/>
      <c r="I938" s="30"/>
      <c r="J938" s="30"/>
      <c r="K938" s="32"/>
      <c r="L938" s="31"/>
      <c r="M938" s="31"/>
      <c r="N938" s="31"/>
      <c r="O938" s="32"/>
      <c r="P938" s="32"/>
      <c r="Q938" s="32"/>
      <c r="R938" s="32"/>
      <c r="S938" s="32"/>
      <c r="T938" s="32"/>
      <c r="U938" s="32"/>
      <c r="V938" s="32"/>
      <c r="W938" s="32"/>
      <c r="X938" s="32"/>
      <c r="Y938" s="32"/>
      <c r="Z938" s="32"/>
      <c r="AA938" s="32"/>
      <c r="AB938" s="34"/>
      <c r="AC938" s="32"/>
      <c r="AD938" s="32"/>
      <c r="AE938" s="32"/>
      <c r="AF938" s="34"/>
      <c r="AG938" s="32"/>
      <c r="AH938" s="30" t="e">
        <f t="shared" si="58"/>
        <v>#N/A</v>
      </c>
      <c r="AI938" s="51"/>
      <c r="AJ938" s="30" t="e">
        <f t="shared" si="57"/>
        <v>#N/A</v>
      </c>
      <c r="AK938" s="32" t="e">
        <f t="shared" si="59"/>
        <v>#N/A</v>
      </c>
    </row>
    <row r="939" spans="1:37" x14ac:dyDescent="0.3">
      <c r="A939" s="29" t="e">
        <f t="shared" si="56"/>
        <v>#N/A</v>
      </c>
      <c r="B939" s="30"/>
      <c r="C939" s="30"/>
      <c r="D939" s="31"/>
      <c r="E939" s="30"/>
      <c r="F939" s="32"/>
      <c r="G939" s="32"/>
      <c r="H939" s="32"/>
      <c r="I939" s="30"/>
      <c r="J939" s="30"/>
      <c r="K939" s="32"/>
      <c r="L939" s="31"/>
      <c r="M939" s="31"/>
      <c r="N939" s="31"/>
      <c r="O939" s="32"/>
      <c r="P939" s="32"/>
      <c r="Q939" s="32"/>
      <c r="R939" s="32"/>
      <c r="S939" s="32"/>
      <c r="T939" s="32"/>
      <c r="U939" s="32"/>
      <c r="V939" s="32"/>
      <c r="W939" s="32"/>
      <c r="X939" s="32"/>
      <c r="Y939" s="32"/>
      <c r="Z939" s="32"/>
      <c r="AA939" s="32"/>
      <c r="AB939" s="34"/>
      <c r="AC939" s="32"/>
      <c r="AD939" s="32"/>
      <c r="AE939" s="32"/>
      <c r="AF939" s="34"/>
      <c r="AG939" s="32"/>
      <c r="AH939" s="30" t="e">
        <f t="shared" si="58"/>
        <v>#N/A</v>
      </c>
      <c r="AI939" s="51"/>
      <c r="AJ939" s="30" t="e">
        <f t="shared" si="57"/>
        <v>#N/A</v>
      </c>
      <c r="AK939" s="32" t="e">
        <f t="shared" si="59"/>
        <v>#N/A</v>
      </c>
    </row>
    <row r="940" spans="1:37" x14ac:dyDescent="0.3">
      <c r="A940" s="29" t="e">
        <f t="shared" si="56"/>
        <v>#N/A</v>
      </c>
      <c r="B940" s="30"/>
      <c r="C940" s="30"/>
      <c r="D940" s="31"/>
      <c r="E940" s="30"/>
      <c r="F940" s="32"/>
      <c r="G940" s="32"/>
      <c r="H940" s="32"/>
      <c r="I940" s="30"/>
      <c r="J940" s="30"/>
      <c r="K940" s="32"/>
      <c r="L940" s="31"/>
      <c r="M940" s="31"/>
      <c r="N940" s="31"/>
      <c r="O940" s="32"/>
      <c r="P940" s="32"/>
      <c r="Q940" s="32"/>
      <c r="R940" s="32"/>
      <c r="S940" s="32"/>
      <c r="T940" s="32"/>
      <c r="U940" s="32"/>
      <c r="V940" s="32"/>
      <c r="W940" s="32"/>
      <c r="X940" s="32"/>
      <c r="Y940" s="32"/>
      <c r="Z940" s="32"/>
      <c r="AA940" s="32"/>
      <c r="AB940" s="34"/>
      <c r="AC940" s="32"/>
      <c r="AD940" s="32"/>
      <c r="AE940" s="32"/>
      <c r="AF940" s="34"/>
      <c r="AG940" s="32"/>
      <c r="AH940" s="30" t="e">
        <f t="shared" si="58"/>
        <v>#N/A</v>
      </c>
      <c r="AI940" s="51"/>
      <c r="AJ940" s="30" t="e">
        <f t="shared" si="57"/>
        <v>#N/A</v>
      </c>
      <c r="AK940" s="32" t="e">
        <f t="shared" si="59"/>
        <v>#N/A</v>
      </c>
    </row>
    <row r="941" spans="1:37" x14ac:dyDescent="0.3">
      <c r="A941" s="29" t="e">
        <f t="shared" si="56"/>
        <v>#N/A</v>
      </c>
      <c r="B941" s="30"/>
      <c r="C941" s="30"/>
      <c r="D941" s="31"/>
      <c r="E941" s="30"/>
      <c r="F941" s="32"/>
      <c r="G941" s="32"/>
      <c r="H941" s="32"/>
      <c r="I941" s="30"/>
      <c r="J941" s="30"/>
      <c r="K941" s="32"/>
      <c r="L941" s="31"/>
      <c r="M941" s="31"/>
      <c r="N941" s="31"/>
      <c r="O941" s="32"/>
      <c r="P941" s="32"/>
      <c r="Q941" s="32"/>
      <c r="R941" s="32"/>
      <c r="S941" s="32"/>
      <c r="T941" s="32"/>
      <c r="U941" s="32"/>
      <c r="V941" s="32"/>
      <c r="W941" s="32"/>
      <c r="X941" s="32"/>
      <c r="Y941" s="32"/>
      <c r="Z941" s="32"/>
      <c r="AA941" s="32"/>
      <c r="AB941" s="34"/>
      <c r="AC941" s="32"/>
      <c r="AD941" s="32"/>
      <c r="AE941" s="32"/>
      <c r="AF941" s="34"/>
      <c r="AG941" s="32"/>
      <c r="AH941" s="30" t="e">
        <f t="shared" si="58"/>
        <v>#N/A</v>
      </c>
      <c r="AI941" s="51"/>
      <c r="AJ941" s="30" t="e">
        <f t="shared" si="57"/>
        <v>#N/A</v>
      </c>
      <c r="AK941" s="32" t="e">
        <f t="shared" si="59"/>
        <v>#N/A</v>
      </c>
    </row>
    <row r="942" spans="1:37" x14ac:dyDescent="0.3">
      <c r="A942" s="29" t="e">
        <f t="shared" si="56"/>
        <v>#N/A</v>
      </c>
      <c r="B942" s="30"/>
      <c r="C942" s="30"/>
      <c r="D942" s="31"/>
      <c r="E942" s="30"/>
      <c r="F942" s="32"/>
      <c r="G942" s="32"/>
      <c r="H942" s="32"/>
      <c r="I942" s="30"/>
      <c r="J942" s="30"/>
      <c r="K942" s="32"/>
      <c r="L942" s="31"/>
      <c r="M942" s="31"/>
      <c r="N942" s="31"/>
      <c r="O942" s="32"/>
      <c r="P942" s="32"/>
      <c r="Q942" s="32"/>
      <c r="R942" s="32"/>
      <c r="S942" s="32"/>
      <c r="T942" s="32"/>
      <c r="U942" s="32"/>
      <c r="V942" s="32"/>
      <c r="W942" s="32"/>
      <c r="X942" s="32"/>
      <c r="Y942" s="32"/>
      <c r="Z942" s="32"/>
      <c r="AA942" s="32"/>
      <c r="AB942" s="34"/>
      <c r="AC942" s="32"/>
      <c r="AD942" s="32"/>
      <c r="AE942" s="32"/>
      <c r="AF942" s="34"/>
      <c r="AG942" s="32"/>
      <c r="AH942" s="30" t="e">
        <f t="shared" si="58"/>
        <v>#N/A</v>
      </c>
      <c r="AI942" s="51"/>
      <c r="AJ942" s="30" t="e">
        <f t="shared" si="57"/>
        <v>#N/A</v>
      </c>
      <c r="AK942" s="32" t="e">
        <f t="shared" si="59"/>
        <v>#N/A</v>
      </c>
    </row>
    <row r="943" spans="1:37" x14ac:dyDescent="0.3">
      <c r="A943" s="29" t="e">
        <f t="shared" si="56"/>
        <v>#N/A</v>
      </c>
      <c r="B943" s="30"/>
      <c r="C943" s="30"/>
      <c r="D943" s="31"/>
      <c r="E943" s="30"/>
      <c r="F943" s="32"/>
      <c r="G943" s="32"/>
      <c r="H943" s="32"/>
      <c r="I943" s="30"/>
      <c r="J943" s="30"/>
      <c r="K943" s="32"/>
      <c r="L943" s="31"/>
      <c r="M943" s="31"/>
      <c r="N943" s="31"/>
      <c r="O943" s="32"/>
      <c r="P943" s="32"/>
      <c r="Q943" s="32"/>
      <c r="R943" s="32"/>
      <c r="S943" s="32"/>
      <c r="T943" s="32"/>
      <c r="U943" s="32"/>
      <c r="V943" s="32"/>
      <c r="W943" s="32"/>
      <c r="X943" s="32"/>
      <c r="Y943" s="32"/>
      <c r="Z943" s="32"/>
      <c r="AA943" s="32"/>
      <c r="AB943" s="34"/>
      <c r="AC943" s="32"/>
      <c r="AD943" s="32"/>
      <c r="AE943" s="32"/>
      <c r="AF943" s="34"/>
      <c r="AG943" s="32"/>
      <c r="AH943" s="30" t="e">
        <f t="shared" si="58"/>
        <v>#N/A</v>
      </c>
      <c r="AI943" s="51"/>
      <c r="AJ943" s="30" t="e">
        <f t="shared" si="57"/>
        <v>#N/A</v>
      </c>
      <c r="AK943" s="32" t="e">
        <f t="shared" si="59"/>
        <v>#N/A</v>
      </c>
    </row>
    <row r="944" spans="1:37" x14ac:dyDescent="0.3">
      <c r="A944" s="29" t="e">
        <f t="shared" si="56"/>
        <v>#N/A</v>
      </c>
      <c r="B944" s="30"/>
      <c r="C944" s="30"/>
      <c r="D944" s="31"/>
      <c r="E944" s="30"/>
      <c r="F944" s="32"/>
      <c r="G944" s="32"/>
      <c r="H944" s="32"/>
      <c r="I944" s="30"/>
      <c r="J944" s="30"/>
      <c r="K944" s="32"/>
      <c r="L944" s="31"/>
      <c r="M944" s="31"/>
      <c r="N944" s="31"/>
      <c r="O944" s="32"/>
      <c r="P944" s="32"/>
      <c r="Q944" s="32"/>
      <c r="R944" s="32"/>
      <c r="S944" s="32"/>
      <c r="T944" s="32"/>
      <c r="U944" s="32"/>
      <c r="V944" s="32"/>
      <c r="W944" s="32"/>
      <c r="X944" s="32"/>
      <c r="Y944" s="32"/>
      <c r="Z944" s="32"/>
      <c r="AA944" s="32"/>
      <c r="AB944" s="34"/>
      <c r="AC944" s="32"/>
      <c r="AD944" s="32"/>
      <c r="AE944" s="32"/>
      <c r="AF944" s="34"/>
      <c r="AG944" s="32"/>
      <c r="AH944" s="30" t="e">
        <f t="shared" si="58"/>
        <v>#N/A</v>
      </c>
      <c r="AI944" s="51"/>
      <c r="AJ944" s="30" t="e">
        <f t="shared" si="57"/>
        <v>#N/A</v>
      </c>
      <c r="AK944" s="32" t="e">
        <f t="shared" si="59"/>
        <v>#N/A</v>
      </c>
    </row>
    <row r="945" spans="1:37" x14ac:dyDescent="0.3">
      <c r="A945" s="29" t="e">
        <f t="shared" si="56"/>
        <v>#N/A</v>
      </c>
      <c r="B945" s="30"/>
      <c r="C945" s="30"/>
      <c r="D945" s="31"/>
      <c r="E945" s="30"/>
      <c r="F945" s="32"/>
      <c r="G945" s="32"/>
      <c r="H945" s="32"/>
      <c r="I945" s="30"/>
      <c r="J945" s="30"/>
      <c r="K945" s="32"/>
      <c r="L945" s="31"/>
      <c r="M945" s="31"/>
      <c r="N945" s="31"/>
      <c r="O945" s="32"/>
      <c r="P945" s="32"/>
      <c r="Q945" s="32"/>
      <c r="R945" s="32"/>
      <c r="S945" s="32"/>
      <c r="T945" s="32"/>
      <c r="U945" s="32"/>
      <c r="V945" s="32"/>
      <c r="W945" s="32"/>
      <c r="X945" s="32"/>
      <c r="Y945" s="32"/>
      <c r="Z945" s="32"/>
      <c r="AA945" s="32"/>
      <c r="AB945" s="34"/>
      <c r="AC945" s="32"/>
      <c r="AD945" s="32"/>
      <c r="AE945" s="32"/>
      <c r="AF945" s="34"/>
      <c r="AG945" s="32"/>
      <c r="AH945" s="30" t="e">
        <f t="shared" si="58"/>
        <v>#N/A</v>
      </c>
      <c r="AI945" s="51"/>
      <c r="AJ945" s="30" t="e">
        <f t="shared" si="57"/>
        <v>#N/A</v>
      </c>
      <c r="AK945" s="32" t="e">
        <f t="shared" si="59"/>
        <v>#N/A</v>
      </c>
    </row>
    <row r="946" spans="1:37" x14ac:dyDescent="0.3">
      <c r="A946" s="29" t="e">
        <f t="shared" si="56"/>
        <v>#N/A</v>
      </c>
      <c r="B946" s="30"/>
      <c r="C946" s="30"/>
      <c r="D946" s="31"/>
      <c r="E946" s="30"/>
      <c r="F946" s="32"/>
      <c r="G946" s="32"/>
      <c r="H946" s="32"/>
      <c r="I946" s="30"/>
      <c r="J946" s="30"/>
      <c r="K946" s="32"/>
      <c r="L946" s="31"/>
      <c r="M946" s="31"/>
      <c r="N946" s="31"/>
      <c r="O946" s="32"/>
      <c r="P946" s="32"/>
      <c r="Q946" s="32"/>
      <c r="R946" s="32"/>
      <c r="S946" s="32"/>
      <c r="T946" s="32"/>
      <c r="U946" s="32"/>
      <c r="V946" s="32"/>
      <c r="W946" s="32"/>
      <c r="X946" s="32"/>
      <c r="Y946" s="32"/>
      <c r="Z946" s="32"/>
      <c r="AA946" s="32"/>
      <c r="AB946" s="34"/>
      <c r="AC946" s="32"/>
      <c r="AD946" s="32"/>
      <c r="AE946" s="32"/>
      <c r="AF946" s="34"/>
      <c r="AG946" s="32"/>
      <c r="AH946" s="30" t="e">
        <f t="shared" si="58"/>
        <v>#N/A</v>
      </c>
      <c r="AI946" s="51"/>
      <c r="AJ946" s="30" t="e">
        <f t="shared" si="57"/>
        <v>#N/A</v>
      </c>
      <c r="AK946" s="32" t="e">
        <f t="shared" si="59"/>
        <v>#N/A</v>
      </c>
    </row>
    <row r="947" spans="1:37" x14ac:dyDescent="0.3">
      <c r="A947" s="29" t="e">
        <f t="shared" si="56"/>
        <v>#N/A</v>
      </c>
      <c r="B947" s="30"/>
      <c r="C947" s="30"/>
      <c r="D947" s="31"/>
      <c r="E947" s="30"/>
      <c r="F947" s="32"/>
      <c r="G947" s="32"/>
      <c r="H947" s="32"/>
      <c r="I947" s="30"/>
      <c r="J947" s="30"/>
      <c r="K947" s="32"/>
      <c r="L947" s="31"/>
      <c r="M947" s="31"/>
      <c r="N947" s="31"/>
      <c r="O947" s="32"/>
      <c r="P947" s="32"/>
      <c r="Q947" s="32"/>
      <c r="R947" s="32"/>
      <c r="S947" s="32"/>
      <c r="T947" s="32"/>
      <c r="U947" s="32"/>
      <c r="V947" s="32"/>
      <c r="W947" s="32"/>
      <c r="X947" s="32"/>
      <c r="Y947" s="32"/>
      <c r="Z947" s="32"/>
      <c r="AA947" s="32"/>
      <c r="AB947" s="34"/>
      <c r="AC947" s="32"/>
      <c r="AD947" s="32"/>
      <c r="AE947" s="32"/>
      <c r="AF947" s="34"/>
      <c r="AG947" s="32"/>
      <c r="AH947" s="30" t="e">
        <f t="shared" si="58"/>
        <v>#N/A</v>
      </c>
      <c r="AI947" s="51"/>
      <c r="AJ947" s="30" t="e">
        <f t="shared" si="57"/>
        <v>#N/A</v>
      </c>
      <c r="AK947" s="32" t="e">
        <f t="shared" si="59"/>
        <v>#N/A</v>
      </c>
    </row>
    <row r="948" spans="1:37" x14ac:dyDescent="0.3">
      <c r="A948" s="29" t="e">
        <f t="shared" si="56"/>
        <v>#N/A</v>
      </c>
      <c r="B948" s="30"/>
      <c r="C948" s="30"/>
      <c r="D948" s="31"/>
      <c r="E948" s="30"/>
      <c r="F948" s="32"/>
      <c r="G948" s="32"/>
      <c r="H948" s="32"/>
      <c r="I948" s="30"/>
      <c r="J948" s="30"/>
      <c r="K948" s="32"/>
      <c r="L948" s="31"/>
      <c r="M948" s="31"/>
      <c r="N948" s="31"/>
      <c r="O948" s="32"/>
      <c r="P948" s="32"/>
      <c r="Q948" s="32"/>
      <c r="R948" s="32"/>
      <c r="S948" s="32"/>
      <c r="T948" s="32"/>
      <c r="U948" s="32"/>
      <c r="V948" s="32"/>
      <c r="W948" s="32"/>
      <c r="X948" s="32"/>
      <c r="Y948" s="32"/>
      <c r="Z948" s="32"/>
      <c r="AA948" s="32"/>
      <c r="AB948" s="34"/>
      <c r="AC948" s="32"/>
      <c r="AD948" s="32"/>
      <c r="AE948" s="32"/>
      <c r="AF948" s="34"/>
      <c r="AG948" s="32"/>
      <c r="AH948" s="30" t="e">
        <f t="shared" si="58"/>
        <v>#N/A</v>
      </c>
      <c r="AI948" s="51"/>
      <c r="AJ948" s="30" t="e">
        <f t="shared" si="57"/>
        <v>#N/A</v>
      </c>
      <c r="AK948" s="32" t="e">
        <f t="shared" si="59"/>
        <v>#N/A</v>
      </c>
    </row>
    <row r="949" spans="1:37" x14ac:dyDescent="0.3">
      <c r="A949" s="29" t="e">
        <f t="shared" si="56"/>
        <v>#N/A</v>
      </c>
      <c r="B949" s="30"/>
      <c r="C949" s="30"/>
      <c r="D949" s="31"/>
      <c r="E949" s="30"/>
      <c r="F949" s="32"/>
      <c r="G949" s="32"/>
      <c r="H949" s="32"/>
      <c r="I949" s="30"/>
      <c r="J949" s="30"/>
      <c r="K949" s="32"/>
      <c r="L949" s="31"/>
      <c r="M949" s="31"/>
      <c r="N949" s="31"/>
      <c r="O949" s="32"/>
      <c r="P949" s="32"/>
      <c r="Q949" s="32"/>
      <c r="R949" s="32"/>
      <c r="S949" s="32"/>
      <c r="T949" s="32"/>
      <c r="U949" s="32"/>
      <c r="V949" s="32"/>
      <c r="W949" s="32"/>
      <c r="X949" s="32"/>
      <c r="Y949" s="32"/>
      <c r="Z949" s="32"/>
      <c r="AA949" s="32"/>
      <c r="AB949" s="34"/>
      <c r="AC949" s="32"/>
      <c r="AD949" s="32"/>
      <c r="AE949" s="32"/>
      <c r="AF949" s="34"/>
      <c r="AG949" s="32"/>
      <c r="AH949" s="30" t="e">
        <f t="shared" si="58"/>
        <v>#N/A</v>
      </c>
      <c r="AI949" s="51"/>
      <c r="AJ949" s="30" t="e">
        <f t="shared" si="57"/>
        <v>#N/A</v>
      </c>
      <c r="AK949" s="32" t="e">
        <f t="shared" si="59"/>
        <v>#N/A</v>
      </c>
    </row>
    <row r="950" spans="1:37" x14ac:dyDescent="0.3">
      <c r="A950" s="29" t="e">
        <f t="shared" si="56"/>
        <v>#N/A</v>
      </c>
      <c r="B950" s="30"/>
      <c r="C950" s="30"/>
      <c r="D950" s="31"/>
      <c r="E950" s="30"/>
      <c r="F950" s="32"/>
      <c r="G950" s="32"/>
      <c r="H950" s="32"/>
      <c r="I950" s="30"/>
      <c r="J950" s="30"/>
      <c r="K950" s="32"/>
      <c r="L950" s="31"/>
      <c r="M950" s="31"/>
      <c r="N950" s="31"/>
      <c r="O950" s="32"/>
      <c r="P950" s="32"/>
      <c r="Q950" s="32"/>
      <c r="R950" s="32"/>
      <c r="S950" s="32"/>
      <c r="T950" s="32"/>
      <c r="U950" s="32"/>
      <c r="V950" s="32"/>
      <c r="W950" s="32"/>
      <c r="X950" s="32"/>
      <c r="Y950" s="32"/>
      <c r="Z950" s="32"/>
      <c r="AA950" s="32"/>
      <c r="AB950" s="34"/>
      <c r="AC950" s="32"/>
      <c r="AD950" s="32"/>
      <c r="AE950" s="32"/>
      <c r="AF950" s="34"/>
      <c r="AG950" s="32"/>
      <c r="AH950" s="30" t="e">
        <f t="shared" si="58"/>
        <v>#N/A</v>
      </c>
      <c r="AI950" s="51"/>
      <c r="AJ950" s="30" t="e">
        <f t="shared" si="57"/>
        <v>#N/A</v>
      </c>
      <c r="AK950" s="32" t="e">
        <f t="shared" si="59"/>
        <v>#N/A</v>
      </c>
    </row>
    <row r="951" spans="1:37" x14ac:dyDescent="0.3">
      <c r="A951" s="29" t="e">
        <f t="shared" si="56"/>
        <v>#N/A</v>
      </c>
      <c r="B951" s="30"/>
      <c r="C951" s="30"/>
      <c r="D951" s="31"/>
      <c r="E951" s="30"/>
      <c r="F951" s="32"/>
      <c r="G951" s="32"/>
      <c r="H951" s="32"/>
      <c r="I951" s="30"/>
      <c r="J951" s="30"/>
      <c r="K951" s="32"/>
      <c r="L951" s="31"/>
      <c r="M951" s="31"/>
      <c r="N951" s="31"/>
      <c r="O951" s="32"/>
      <c r="P951" s="32"/>
      <c r="Q951" s="32"/>
      <c r="R951" s="32"/>
      <c r="S951" s="32"/>
      <c r="T951" s="32"/>
      <c r="U951" s="32"/>
      <c r="V951" s="32"/>
      <c r="W951" s="32"/>
      <c r="X951" s="32"/>
      <c r="Y951" s="32"/>
      <c r="Z951" s="32"/>
      <c r="AA951" s="32"/>
      <c r="AB951" s="34"/>
      <c r="AC951" s="32"/>
      <c r="AD951" s="32"/>
      <c r="AE951" s="32"/>
      <c r="AF951" s="34"/>
      <c r="AG951" s="32"/>
      <c r="AH951" s="30" t="e">
        <f t="shared" si="58"/>
        <v>#N/A</v>
      </c>
      <c r="AI951" s="51"/>
      <c r="AJ951" s="30" t="e">
        <f t="shared" si="57"/>
        <v>#N/A</v>
      </c>
      <c r="AK951" s="32" t="e">
        <f t="shared" si="59"/>
        <v>#N/A</v>
      </c>
    </row>
    <row r="952" spans="1:37" x14ac:dyDescent="0.3">
      <c r="A952" s="29" t="e">
        <f t="shared" si="56"/>
        <v>#N/A</v>
      </c>
      <c r="B952" s="30"/>
      <c r="C952" s="30"/>
      <c r="D952" s="31"/>
      <c r="E952" s="30"/>
      <c r="F952" s="32"/>
      <c r="G952" s="32"/>
      <c r="H952" s="32"/>
      <c r="I952" s="30"/>
      <c r="J952" s="30"/>
      <c r="K952" s="32"/>
      <c r="L952" s="31"/>
      <c r="M952" s="31"/>
      <c r="N952" s="31"/>
      <c r="O952" s="32"/>
      <c r="P952" s="32"/>
      <c r="Q952" s="32"/>
      <c r="R952" s="32"/>
      <c r="S952" s="32"/>
      <c r="T952" s="32"/>
      <c r="U952" s="32"/>
      <c r="V952" s="32"/>
      <c r="W952" s="32"/>
      <c r="X952" s="32"/>
      <c r="Y952" s="32"/>
      <c r="Z952" s="32"/>
      <c r="AA952" s="32"/>
      <c r="AB952" s="34"/>
      <c r="AC952" s="32"/>
      <c r="AD952" s="32"/>
      <c r="AE952" s="32"/>
      <c r="AF952" s="34"/>
      <c r="AG952" s="32"/>
      <c r="AH952" s="30" t="e">
        <f t="shared" si="58"/>
        <v>#N/A</v>
      </c>
      <c r="AI952" s="51"/>
      <c r="AJ952" s="30" t="e">
        <f t="shared" si="57"/>
        <v>#N/A</v>
      </c>
      <c r="AK952" s="32" t="e">
        <f t="shared" si="59"/>
        <v>#N/A</v>
      </c>
    </row>
    <row r="953" spans="1:37" x14ac:dyDescent="0.3">
      <c r="A953" s="29" t="e">
        <f t="shared" si="56"/>
        <v>#N/A</v>
      </c>
      <c r="B953" s="30"/>
      <c r="C953" s="30"/>
      <c r="D953" s="31"/>
      <c r="E953" s="30"/>
      <c r="F953" s="32"/>
      <c r="G953" s="32"/>
      <c r="H953" s="32"/>
      <c r="I953" s="30"/>
      <c r="J953" s="30"/>
      <c r="K953" s="32"/>
      <c r="L953" s="31"/>
      <c r="M953" s="31"/>
      <c r="N953" s="31"/>
      <c r="O953" s="32"/>
      <c r="P953" s="32"/>
      <c r="Q953" s="32"/>
      <c r="R953" s="32"/>
      <c r="S953" s="32"/>
      <c r="T953" s="32"/>
      <c r="U953" s="32"/>
      <c r="V953" s="32"/>
      <c r="W953" s="32"/>
      <c r="X953" s="32"/>
      <c r="Y953" s="32"/>
      <c r="Z953" s="32"/>
      <c r="AA953" s="32"/>
      <c r="AB953" s="34"/>
      <c r="AC953" s="32"/>
      <c r="AD953" s="32"/>
      <c r="AE953" s="32"/>
      <c r="AF953" s="34"/>
      <c r="AG953" s="32"/>
      <c r="AH953" s="30" t="e">
        <f t="shared" si="58"/>
        <v>#N/A</v>
      </c>
      <c r="AI953" s="51"/>
      <c r="AJ953" s="30" t="e">
        <f t="shared" si="57"/>
        <v>#N/A</v>
      </c>
      <c r="AK953" s="32" t="e">
        <f t="shared" si="59"/>
        <v>#N/A</v>
      </c>
    </row>
    <row r="954" spans="1:37" x14ac:dyDescent="0.3">
      <c r="A954" s="29" t="e">
        <f t="shared" si="56"/>
        <v>#N/A</v>
      </c>
      <c r="B954" s="30"/>
      <c r="C954" s="30"/>
      <c r="D954" s="31"/>
      <c r="E954" s="30"/>
      <c r="F954" s="32"/>
      <c r="G954" s="32"/>
      <c r="H954" s="32"/>
      <c r="I954" s="30"/>
      <c r="J954" s="30"/>
      <c r="K954" s="32"/>
      <c r="L954" s="31"/>
      <c r="M954" s="31"/>
      <c r="N954" s="31"/>
      <c r="O954" s="32"/>
      <c r="P954" s="32"/>
      <c r="Q954" s="32"/>
      <c r="R954" s="32"/>
      <c r="S954" s="32"/>
      <c r="T954" s="32"/>
      <c r="U954" s="32"/>
      <c r="V954" s="32"/>
      <c r="W954" s="32"/>
      <c r="X954" s="32"/>
      <c r="Y954" s="32"/>
      <c r="Z954" s="32"/>
      <c r="AA954" s="32"/>
      <c r="AB954" s="34"/>
      <c r="AC954" s="32"/>
      <c r="AD954" s="32"/>
      <c r="AE954" s="32"/>
      <c r="AF954" s="34"/>
      <c r="AG954" s="32"/>
      <c r="AH954" s="30" t="e">
        <f t="shared" si="58"/>
        <v>#N/A</v>
      </c>
      <c r="AI954" s="51"/>
      <c r="AJ954" s="30" t="e">
        <f t="shared" si="57"/>
        <v>#N/A</v>
      </c>
      <c r="AK954" s="32" t="e">
        <f t="shared" si="59"/>
        <v>#N/A</v>
      </c>
    </row>
    <row r="955" spans="1:37" x14ac:dyDescent="0.3">
      <c r="A955" s="29" t="e">
        <f t="shared" si="56"/>
        <v>#N/A</v>
      </c>
      <c r="B955" s="30"/>
      <c r="C955" s="30"/>
      <c r="D955" s="31"/>
      <c r="E955" s="30"/>
      <c r="F955" s="32"/>
      <c r="G955" s="32"/>
      <c r="H955" s="32"/>
      <c r="I955" s="30"/>
      <c r="J955" s="30"/>
      <c r="K955" s="32"/>
      <c r="L955" s="31"/>
      <c r="M955" s="31"/>
      <c r="N955" s="31"/>
      <c r="O955" s="32"/>
      <c r="P955" s="32"/>
      <c r="Q955" s="32"/>
      <c r="R955" s="32"/>
      <c r="S955" s="32"/>
      <c r="T955" s="32"/>
      <c r="U955" s="32"/>
      <c r="V955" s="32"/>
      <c r="W955" s="32"/>
      <c r="X955" s="32"/>
      <c r="Y955" s="32"/>
      <c r="Z955" s="32"/>
      <c r="AA955" s="32"/>
      <c r="AB955" s="34"/>
      <c r="AC955" s="32"/>
      <c r="AD955" s="32"/>
      <c r="AE955" s="32"/>
      <c r="AF955" s="34"/>
      <c r="AG955" s="32"/>
      <c r="AH955" s="30" t="e">
        <f t="shared" si="58"/>
        <v>#N/A</v>
      </c>
      <c r="AI955" s="51"/>
      <c r="AJ955" s="30" t="e">
        <f t="shared" si="57"/>
        <v>#N/A</v>
      </c>
      <c r="AK955" s="32" t="e">
        <f t="shared" si="59"/>
        <v>#N/A</v>
      </c>
    </row>
    <row r="956" spans="1:37" x14ac:dyDescent="0.3">
      <c r="A956" s="29" t="e">
        <f t="shared" si="56"/>
        <v>#N/A</v>
      </c>
      <c r="B956" s="30"/>
      <c r="C956" s="30"/>
      <c r="D956" s="31"/>
      <c r="E956" s="30"/>
      <c r="F956" s="32"/>
      <c r="G956" s="32"/>
      <c r="H956" s="32"/>
      <c r="I956" s="30"/>
      <c r="J956" s="30"/>
      <c r="K956" s="32"/>
      <c r="L956" s="31"/>
      <c r="M956" s="31"/>
      <c r="N956" s="31"/>
      <c r="O956" s="32"/>
      <c r="P956" s="32"/>
      <c r="Q956" s="32"/>
      <c r="R956" s="32"/>
      <c r="S956" s="32"/>
      <c r="T956" s="32"/>
      <c r="U956" s="32"/>
      <c r="V956" s="32"/>
      <c r="W956" s="32"/>
      <c r="X956" s="32"/>
      <c r="Y956" s="32"/>
      <c r="Z956" s="32"/>
      <c r="AA956" s="32"/>
      <c r="AB956" s="34"/>
      <c r="AC956" s="32"/>
      <c r="AD956" s="32"/>
      <c r="AE956" s="32"/>
      <c r="AF956" s="34"/>
      <c r="AG956" s="32"/>
      <c r="AH956" s="30" t="e">
        <f t="shared" si="58"/>
        <v>#N/A</v>
      </c>
      <c r="AI956" s="51"/>
      <c r="AJ956" s="30" t="e">
        <f t="shared" si="57"/>
        <v>#N/A</v>
      </c>
      <c r="AK956" s="32" t="e">
        <f t="shared" si="59"/>
        <v>#N/A</v>
      </c>
    </row>
    <row r="957" spans="1:37" x14ac:dyDescent="0.3">
      <c r="A957" s="29" t="e">
        <f t="shared" si="56"/>
        <v>#N/A</v>
      </c>
      <c r="B957" s="30"/>
      <c r="C957" s="30"/>
      <c r="D957" s="31"/>
      <c r="E957" s="30"/>
      <c r="F957" s="32"/>
      <c r="G957" s="32"/>
      <c r="H957" s="32"/>
      <c r="I957" s="30"/>
      <c r="J957" s="30"/>
      <c r="K957" s="32"/>
      <c r="L957" s="31"/>
      <c r="M957" s="31"/>
      <c r="N957" s="31"/>
      <c r="O957" s="32"/>
      <c r="P957" s="32"/>
      <c r="Q957" s="32"/>
      <c r="R957" s="32"/>
      <c r="S957" s="32"/>
      <c r="T957" s="32"/>
      <c r="U957" s="32"/>
      <c r="V957" s="32"/>
      <c r="W957" s="32"/>
      <c r="X957" s="32"/>
      <c r="Y957" s="32"/>
      <c r="Z957" s="32"/>
      <c r="AA957" s="32"/>
      <c r="AB957" s="34"/>
      <c r="AC957" s="32"/>
      <c r="AD957" s="32"/>
      <c r="AE957" s="32"/>
      <c r="AF957" s="34"/>
      <c r="AG957" s="32"/>
      <c r="AH957" s="30" t="e">
        <f t="shared" si="58"/>
        <v>#N/A</v>
      </c>
      <c r="AI957" s="51"/>
      <c r="AJ957" s="30" t="e">
        <f t="shared" si="57"/>
        <v>#N/A</v>
      </c>
      <c r="AK957" s="32" t="e">
        <f t="shared" si="59"/>
        <v>#N/A</v>
      </c>
    </row>
    <row r="958" spans="1:37" x14ac:dyDescent="0.3">
      <c r="A958" s="29" t="e">
        <f t="shared" si="56"/>
        <v>#N/A</v>
      </c>
      <c r="B958" s="30"/>
      <c r="C958" s="30"/>
      <c r="D958" s="31"/>
      <c r="E958" s="30"/>
      <c r="F958" s="32"/>
      <c r="G958" s="32"/>
      <c r="H958" s="32"/>
      <c r="I958" s="30"/>
      <c r="J958" s="30"/>
      <c r="K958" s="32"/>
      <c r="L958" s="31"/>
      <c r="M958" s="31"/>
      <c r="N958" s="31"/>
      <c r="O958" s="32"/>
      <c r="P958" s="32"/>
      <c r="Q958" s="32"/>
      <c r="R958" s="32"/>
      <c r="S958" s="32"/>
      <c r="T958" s="32"/>
      <c r="U958" s="32"/>
      <c r="V958" s="32"/>
      <c r="W958" s="32"/>
      <c r="X958" s="32"/>
      <c r="Y958" s="32"/>
      <c r="Z958" s="32"/>
      <c r="AA958" s="32"/>
      <c r="AB958" s="34"/>
      <c r="AC958" s="32"/>
      <c r="AD958" s="32"/>
      <c r="AE958" s="32"/>
      <c r="AF958" s="34"/>
      <c r="AG958" s="32"/>
      <c r="AH958" s="30" t="e">
        <f t="shared" si="58"/>
        <v>#N/A</v>
      </c>
      <c r="AI958" s="51"/>
      <c r="AJ958" s="30" t="e">
        <f t="shared" si="57"/>
        <v>#N/A</v>
      </c>
      <c r="AK958" s="32" t="e">
        <f t="shared" si="59"/>
        <v>#N/A</v>
      </c>
    </row>
    <row r="959" spans="1:37" x14ac:dyDescent="0.3">
      <c r="A959" s="29" t="e">
        <f t="shared" si="56"/>
        <v>#N/A</v>
      </c>
      <c r="B959" s="30"/>
      <c r="C959" s="30"/>
      <c r="D959" s="31"/>
      <c r="E959" s="30"/>
      <c r="F959" s="32"/>
      <c r="G959" s="32"/>
      <c r="H959" s="32"/>
      <c r="I959" s="30"/>
      <c r="J959" s="30"/>
      <c r="K959" s="32"/>
      <c r="L959" s="31"/>
      <c r="M959" s="31"/>
      <c r="N959" s="31"/>
      <c r="O959" s="32"/>
      <c r="P959" s="32"/>
      <c r="Q959" s="32"/>
      <c r="R959" s="32"/>
      <c r="S959" s="32"/>
      <c r="T959" s="32"/>
      <c r="U959" s="32"/>
      <c r="V959" s="32"/>
      <c r="W959" s="32"/>
      <c r="X959" s="32"/>
      <c r="Y959" s="32"/>
      <c r="Z959" s="32"/>
      <c r="AA959" s="32"/>
      <c r="AB959" s="34"/>
      <c r="AC959" s="32"/>
      <c r="AD959" s="32"/>
      <c r="AE959" s="32"/>
      <c r="AF959" s="34"/>
      <c r="AG959" s="32"/>
      <c r="AH959" s="30" t="e">
        <f t="shared" si="58"/>
        <v>#N/A</v>
      </c>
      <c r="AI959" s="51"/>
      <c r="AJ959" s="30" t="e">
        <f t="shared" si="57"/>
        <v>#N/A</v>
      </c>
      <c r="AK959" s="32" t="e">
        <f t="shared" si="59"/>
        <v>#N/A</v>
      </c>
    </row>
    <row r="960" spans="1:37" x14ac:dyDescent="0.3">
      <c r="A960" s="29" t="e">
        <f t="shared" si="56"/>
        <v>#N/A</v>
      </c>
      <c r="B960" s="30"/>
      <c r="C960" s="30"/>
      <c r="D960" s="31"/>
      <c r="E960" s="30"/>
      <c r="F960" s="32"/>
      <c r="G960" s="32"/>
      <c r="H960" s="32"/>
      <c r="I960" s="30"/>
      <c r="J960" s="30"/>
      <c r="K960" s="32"/>
      <c r="L960" s="31"/>
      <c r="M960" s="31"/>
      <c r="N960" s="31"/>
      <c r="O960" s="32"/>
      <c r="P960" s="32"/>
      <c r="Q960" s="32"/>
      <c r="R960" s="32"/>
      <c r="S960" s="32"/>
      <c r="T960" s="32"/>
      <c r="U960" s="32"/>
      <c r="V960" s="32"/>
      <c r="W960" s="32"/>
      <c r="X960" s="32"/>
      <c r="Y960" s="32"/>
      <c r="Z960" s="32"/>
      <c r="AA960" s="32"/>
      <c r="AB960" s="34"/>
      <c r="AC960" s="32"/>
      <c r="AD960" s="32"/>
      <c r="AE960" s="32"/>
      <c r="AF960" s="34"/>
      <c r="AG960" s="32"/>
      <c r="AH960" s="30" t="e">
        <f t="shared" si="58"/>
        <v>#N/A</v>
      </c>
      <c r="AI960" s="51"/>
      <c r="AJ960" s="30" t="e">
        <f t="shared" si="57"/>
        <v>#N/A</v>
      </c>
      <c r="AK960" s="32" t="e">
        <f t="shared" si="59"/>
        <v>#N/A</v>
      </c>
    </row>
    <row r="961" spans="1:37" x14ac:dyDescent="0.3">
      <c r="A961" s="29" t="e">
        <f t="shared" si="56"/>
        <v>#N/A</v>
      </c>
      <c r="B961" s="30"/>
      <c r="C961" s="30"/>
      <c r="D961" s="31"/>
      <c r="E961" s="30"/>
      <c r="F961" s="32"/>
      <c r="G961" s="32"/>
      <c r="H961" s="32"/>
      <c r="I961" s="30"/>
      <c r="J961" s="30"/>
      <c r="K961" s="32"/>
      <c r="L961" s="31"/>
      <c r="M961" s="31"/>
      <c r="N961" s="31"/>
      <c r="O961" s="32"/>
      <c r="P961" s="32"/>
      <c r="Q961" s="32"/>
      <c r="R961" s="32"/>
      <c r="S961" s="32"/>
      <c r="T961" s="32"/>
      <c r="U961" s="32"/>
      <c r="V961" s="32"/>
      <c r="W961" s="32"/>
      <c r="X961" s="32"/>
      <c r="Y961" s="32"/>
      <c r="Z961" s="32"/>
      <c r="AA961" s="32"/>
      <c r="AB961" s="34"/>
      <c r="AC961" s="32"/>
      <c r="AD961" s="32"/>
      <c r="AE961" s="32"/>
      <c r="AF961" s="34"/>
      <c r="AG961" s="32"/>
      <c r="AH961" s="30" t="e">
        <f t="shared" si="58"/>
        <v>#N/A</v>
      </c>
      <c r="AI961" s="51"/>
      <c r="AJ961" s="30" t="e">
        <f t="shared" si="57"/>
        <v>#N/A</v>
      </c>
      <c r="AK961" s="32" t="e">
        <f t="shared" si="59"/>
        <v>#N/A</v>
      </c>
    </row>
    <row r="962" spans="1:37" x14ac:dyDescent="0.3">
      <c r="A962" s="29" t="e">
        <f t="shared" si="56"/>
        <v>#N/A</v>
      </c>
      <c r="B962" s="30"/>
      <c r="C962" s="30"/>
      <c r="D962" s="31"/>
      <c r="E962" s="30"/>
      <c r="F962" s="32"/>
      <c r="G962" s="32"/>
      <c r="H962" s="32"/>
      <c r="I962" s="30"/>
      <c r="J962" s="30"/>
      <c r="K962" s="32"/>
      <c r="L962" s="31"/>
      <c r="M962" s="31"/>
      <c r="N962" s="31"/>
      <c r="O962" s="32"/>
      <c r="P962" s="32"/>
      <c r="Q962" s="32"/>
      <c r="R962" s="32"/>
      <c r="S962" s="32"/>
      <c r="T962" s="32"/>
      <c r="U962" s="32"/>
      <c r="V962" s="32"/>
      <c r="W962" s="32"/>
      <c r="X962" s="32"/>
      <c r="Y962" s="32"/>
      <c r="Z962" s="32"/>
      <c r="AA962" s="32"/>
      <c r="AB962" s="34"/>
      <c r="AC962" s="32"/>
      <c r="AD962" s="32"/>
      <c r="AE962" s="32"/>
      <c r="AF962" s="34"/>
      <c r="AG962" s="32"/>
      <c r="AH962" s="30" t="e">
        <f t="shared" si="58"/>
        <v>#N/A</v>
      </c>
      <c r="AI962" s="51"/>
      <c r="AJ962" s="30" t="e">
        <f t="shared" si="57"/>
        <v>#N/A</v>
      </c>
      <c r="AK962" s="32" t="e">
        <f t="shared" si="59"/>
        <v>#N/A</v>
      </c>
    </row>
    <row r="963" spans="1:37" x14ac:dyDescent="0.3">
      <c r="A963" s="29" t="e">
        <f t="shared" si="56"/>
        <v>#N/A</v>
      </c>
      <c r="B963" s="30"/>
      <c r="C963" s="30"/>
      <c r="D963" s="31"/>
      <c r="E963" s="30"/>
      <c r="F963" s="32"/>
      <c r="G963" s="32"/>
      <c r="H963" s="32"/>
      <c r="I963" s="30"/>
      <c r="J963" s="30"/>
      <c r="K963" s="32"/>
      <c r="L963" s="31"/>
      <c r="M963" s="31"/>
      <c r="N963" s="31"/>
      <c r="O963" s="32"/>
      <c r="P963" s="32"/>
      <c r="Q963" s="32"/>
      <c r="R963" s="32"/>
      <c r="S963" s="32"/>
      <c r="T963" s="32"/>
      <c r="U963" s="32"/>
      <c r="V963" s="32"/>
      <c r="W963" s="32"/>
      <c r="X963" s="32"/>
      <c r="Y963" s="32"/>
      <c r="Z963" s="32"/>
      <c r="AA963" s="32"/>
      <c r="AB963" s="34"/>
      <c r="AC963" s="32"/>
      <c r="AD963" s="32"/>
      <c r="AE963" s="32"/>
      <c r="AF963" s="34"/>
      <c r="AG963" s="32"/>
      <c r="AH963" s="30" t="e">
        <f t="shared" si="58"/>
        <v>#N/A</v>
      </c>
      <c r="AI963" s="51"/>
      <c r="AJ963" s="30" t="e">
        <f t="shared" si="57"/>
        <v>#N/A</v>
      </c>
      <c r="AK963" s="32" t="e">
        <f t="shared" si="59"/>
        <v>#N/A</v>
      </c>
    </row>
    <row r="964" spans="1:37" x14ac:dyDescent="0.3">
      <c r="A964" s="29" t="e">
        <f t="shared" si="56"/>
        <v>#N/A</v>
      </c>
      <c r="B964" s="30"/>
      <c r="C964" s="30"/>
      <c r="D964" s="31"/>
      <c r="E964" s="30"/>
      <c r="F964" s="32"/>
      <c r="G964" s="32"/>
      <c r="H964" s="32"/>
      <c r="I964" s="30"/>
      <c r="J964" s="30"/>
      <c r="K964" s="32"/>
      <c r="L964" s="31"/>
      <c r="M964" s="31"/>
      <c r="N964" s="31"/>
      <c r="O964" s="32"/>
      <c r="P964" s="32"/>
      <c r="Q964" s="32"/>
      <c r="R964" s="32"/>
      <c r="S964" s="32"/>
      <c r="T964" s="32"/>
      <c r="U964" s="32"/>
      <c r="V964" s="32"/>
      <c r="W964" s="32"/>
      <c r="X964" s="32"/>
      <c r="Y964" s="32"/>
      <c r="Z964" s="32"/>
      <c r="AA964" s="32"/>
      <c r="AB964" s="34"/>
      <c r="AC964" s="32"/>
      <c r="AD964" s="32"/>
      <c r="AE964" s="32"/>
      <c r="AF964" s="34"/>
      <c r="AG964" s="32"/>
      <c r="AH964" s="30" t="e">
        <f t="shared" si="58"/>
        <v>#N/A</v>
      </c>
      <c r="AI964" s="51"/>
      <c r="AJ964" s="30" t="e">
        <f t="shared" si="57"/>
        <v>#N/A</v>
      </c>
      <c r="AK964" s="32" t="e">
        <f t="shared" si="59"/>
        <v>#N/A</v>
      </c>
    </row>
    <row r="965" spans="1:37" x14ac:dyDescent="0.3">
      <c r="A965" s="29" t="e">
        <f t="shared" si="56"/>
        <v>#N/A</v>
      </c>
      <c r="B965" s="30"/>
      <c r="C965" s="30"/>
      <c r="D965" s="31"/>
      <c r="E965" s="30"/>
      <c r="F965" s="32"/>
      <c r="G965" s="32"/>
      <c r="H965" s="32"/>
      <c r="I965" s="30"/>
      <c r="J965" s="30"/>
      <c r="K965" s="32"/>
      <c r="L965" s="31"/>
      <c r="M965" s="31"/>
      <c r="N965" s="31"/>
      <c r="O965" s="32"/>
      <c r="P965" s="32"/>
      <c r="Q965" s="32"/>
      <c r="R965" s="32"/>
      <c r="S965" s="32"/>
      <c r="T965" s="32"/>
      <c r="U965" s="32"/>
      <c r="V965" s="32"/>
      <c r="W965" s="32"/>
      <c r="X965" s="32"/>
      <c r="Y965" s="32"/>
      <c r="Z965" s="32"/>
      <c r="AA965" s="32"/>
      <c r="AB965" s="34"/>
      <c r="AC965" s="32"/>
      <c r="AD965" s="32"/>
      <c r="AE965" s="32"/>
      <c r="AF965" s="34"/>
      <c r="AG965" s="32"/>
      <c r="AH965" s="30" t="e">
        <f t="shared" si="58"/>
        <v>#N/A</v>
      </c>
      <c r="AI965" s="51"/>
      <c r="AJ965" s="30" t="e">
        <f t="shared" si="57"/>
        <v>#N/A</v>
      </c>
      <c r="AK965" s="32" t="e">
        <f t="shared" si="59"/>
        <v>#N/A</v>
      </c>
    </row>
    <row r="966" spans="1:37" x14ac:dyDescent="0.3">
      <c r="A966" s="29" t="e">
        <f t="shared" ref="A966:A1005" si="60">IF(COUNTA(B966:AG966)&gt;0,"x",NA())</f>
        <v>#N/A</v>
      </c>
      <c r="B966" s="30"/>
      <c r="C966" s="30"/>
      <c r="D966" s="31"/>
      <c r="E966" s="30"/>
      <c r="F966" s="32"/>
      <c r="G966" s="32"/>
      <c r="H966" s="32"/>
      <c r="I966" s="30"/>
      <c r="J966" s="30"/>
      <c r="K966" s="32"/>
      <c r="L966" s="31"/>
      <c r="M966" s="31"/>
      <c r="N966" s="31"/>
      <c r="O966" s="32"/>
      <c r="P966" s="32"/>
      <c r="Q966" s="32"/>
      <c r="R966" s="32"/>
      <c r="S966" s="32"/>
      <c r="T966" s="32"/>
      <c r="U966" s="32"/>
      <c r="V966" s="32"/>
      <c r="W966" s="32"/>
      <c r="X966" s="32"/>
      <c r="Y966" s="32"/>
      <c r="Z966" s="32"/>
      <c r="AA966" s="32"/>
      <c r="AB966" s="34"/>
      <c r="AC966" s="32"/>
      <c r="AD966" s="32"/>
      <c r="AE966" s="32"/>
      <c r="AF966" s="34"/>
      <c r="AG966" s="32"/>
      <c r="AH966" s="30" t="e">
        <f t="shared" si="58"/>
        <v>#N/A</v>
      </c>
      <c r="AI966" s="51"/>
      <c r="AJ966" s="30" t="e">
        <f t="shared" ref="AJ966:AJ1005" si="61">IF(ISBLANK(C966),NA(),"FIELD MUST BE COMPLETED BY HEALTH DEPT.")</f>
        <v>#N/A</v>
      </c>
      <c r="AK966" s="32" t="e">
        <f t="shared" si="59"/>
        <v>#N/A</v>
      </c>
    </row>
    <row r="967" spans="1:37" x14ac:dyDescent="0.3">
      <c r="A967" s="29" t="e">
        <f t="shared" si="60"/>
        <v>#N/A</v>
      </c>
      <c r="B967" s="30"/>
      <c r="C967" s="30"/>
      <c r="D967" s="31"/>
      <c r="E967" s="30"/>
      <c r="F967" s="32"/>
      <c r="G967" s="32"/>
      <c r="H967" s="32"/>
      <c r="I967" s="30"/>
      <c r="J967" s="30"/>
      <c r="K967" s="32"/>
      <c r="L967" s="31"/>
      <c r="M967" s="31"/>
      <c r="N967" s="31"/>
      <c r="O967" s="32"/>
      <c r="P967" s="32"/>
      <c r="Q967" s="32"/>
      <c r="R967" s="32"/>
      <c r="S967" s="32"/>
      <c r="T967" s="32"/>
      <c r="U967" s="32"/>
      <c r="V967" s="32"/>
      <c r="W967" s="32"/>
      <c r="X967" s="32"/>
      <c r="Y967" s="32"/>
      <c r="Z967" s="32"/>
      <c r="AA967" s="32"/>
      <c r="AB967" s="34"/>
      <c r="AC967" s="32"/>
      <c r="AD967" s="32"/>
      <c r="AE967" s="32"/>
      <c r="AF967" s="34"/>
      <c r="AG967" s="32"/>
      <c r="AH967" s="30" t="e">
        <f t="shared" ref="AH967:AH1005" si="62">IF(ISBLANK(C967),NA(),"FIELD MUST BE COMPLETED BY HEALTH DEPT.")</f>
        <v>#N/A</v>
      </c>
      <c r="AI967" s="51"/>
      <c r="AJ967" s="30" t="e">
        <f t="shared" si="61"/>
        <v>#N/A</v>
      </c>
      <c r="AK967" s="32" t="e">
        <f t="shared" ref="AK967:AK1005" si="63">IF(AND(ISBLANK(V967),ISBLANK(W967)),NA(),_xlfn.TEXTJOIN(";",TRUE,V967:W967))</f>
        <v>#N/A</v>
      </c>
    </row>
    <row r="968" spans="1:37" x14ac:dyDescent="0.3">
      <c r="A968" s="29" t="e">
        <f t="shared" si="60"/>
        <v>#N/A</v>
      </c>
      <c r="B968" s="30"/>
      <c r="C968" s="30"/>
      <c r="D968" s="31"/>
      <c r="E968" s="30"/>
      <c r="F968" s="32"/>
      <c r="G968" s="32"/>
      <c r="H968" s="32"/>
      <c r="I968" s="30"/>
      <c r="J968" s="30"/>
      <c r="K968" s="32"/>
      <c r="L968" s="31"/>
      <c r="M968" s="31"/>
      <c r="N968" s="31"/>
      <c r="O968" s="32"/>
      <c r="P968" s="32"/>
      <c r="Q968" s="32"/>
      <c r="R968" s="32"/>
      <c r="S968" s="32"/>
      <c r="T968" s="32"/>
      <c r="U968" s="32"/>
      <c r="V968" s="32"/>
      <c r="W968" s="32"/>
      <c r="X968" s="32"/>
      <c r="Y968" s="32"/>
      <c r="Z968" s="32"/>
      <c r="AA968" s="32"/>
      <c r="AB968" s="34"/>
      <c r="AC968" s="32"/>
      <c r="AD968" s="32"/>
      <c r="AE968" s="32"/>
      <c r="AF968" s="34"/>
      <c r="AG968" s="32"/>
      <c r="AH968" s="30" t="e">
        <f t="shared" si="62"/>
        <v>#N/A</v>
      </c>
      <c r="AI968" s="51"/>
      <c r="AJ968" s="30" t="e">
        <f t="shared" si="61"/>
        <v>#N/A</v>
      </c>
      <c r="AK968" s="32" t="e">
        <f t="shared" si="63"/>
        <v>#N/A</v>
      </c>
    </row>
    <row r="969" spans="1:37" x14ac:dyDescent="0.3">
      <c r="A969" s="29" t="e">
        <f t="shared" si="60"/>
        <v>#N/A</v>
      </c>
      <c r="B969" s="30"/>
      <c r="C969" s="30"/>
      <c r="D969" s="31"/>
      <c r="E969" s="30"/>
      <c r="F969" s="32"/>
      <c r="G969" s="32"/>
      <c r="H969" s="32"/>
      <c r="I969" s="30"/>
      <c r="J969" s="30"/>
      <c r="K969" s="32"/>
      <c r="L969" s="31"/>
      <c r="M969" s="31"/>
      <c r="N969" s="31"/>
      <c r="O969" s="32"/>
      <c r="P969" s="32"/>
      <c r="Q969" s="32"/>
      <c r="R969" s="32"/>
      <c r="S969" s="32"/>
      <c r="T969" s="32"/>
      <c r="U969" s="32"/>
      <c r="V969" s="32"/>
      <c r="W969" s="32"/>
      <c r="X969" s="32"/>
      <c r="Y969" s="32"/>
      <c r="Z969" s="32"/>
      <c r="AA969" s="32"/>
      <c r="AB969" s="34"/>
      <c r="AC969" s="32"/>
      <c r="AD969" s="32"/>
      <c r="AE969" s="32"/>
      <c r="AF969" s="34"/>
      <c r="AG969" s="32"/>
      <c r="AH969" s="30" t="e">
        <f t="shared" si="62"/>
        <v>#N/A</v>
      </c>
      <c r="AI969" s="51"/>
      <c r="AJ969" s="30" t="e">
        <f t="shared" si="61"/>
        <v>#N/A</v>
      </c>
      <c r="AK969" s="32" t="e">
        <f t="shared" si="63"/>
        <v>#N/A</v>
      </c>
    </row>
    <row r="970" spans="1:37" x14ac:dyDescent="0.3">
      <c r="A970" s="29" t="e">
        <f t="shared" si="60"/>
        <v>#N/A</v>
      </c>
      <c r="B970" s="30"/>
      <c r="C970" s="30"/>
      <c r="D970" s="31"/>
      <c r="E970" s="30"/>
      <c r="F970" s="32"/>
      <c r="G970" s="32"/>
      <c r="H970" s="32"/>
      <c r="I970" s="30"/>
      <c r="J970" s="30"/>
      <c r="K970" s="32"/>
      <c r="L970" s="31"/>
      <c r="M970" s="31"/>
      <c r="N970" s="31"/>
      <c r="O970" s="32"/>
      <c r="P970" s="32"/>
      <c r="Q970" s="32"/>
      <c r="R970" s="32"/>
      <c r="S970" s="32"/>
      <c r="T970" s="32"/>
      <c r="U970" s="32"/>
      <c r="V970" s="32"/>
      <c r="W970" s="32"/>
      <c r="X970" s="32"/>
      <c r="Y970" s="32"/>
      <c r="Z970" s="32"/>
      <c r="AA970" s="32"/>
      <c r="AB970" s="34"/>
      <c r="AC970" s="32"/>
      <c r="AD970" s="32"/>
      <c r="AE970" s="32"/>
      <c r="AF970" s="34"/>
      <c r="AG970" s="32"/>
      <c r="AH970" s="30" t="e">
        <f t="shared" si="62"/>
        <v>#N/A</v>
      </c>
      <c r="AI970" s="51"/>
      <c r="AJ970" s="30" t="e">
        <f t="shared" si="61"/>
        <v>#N/A</v>
      </c>
      <c r="AK970" s="32" t="e">
        <f t="shared" si="63"/>
        <v>#N/A</v>
      </c>
    </row>
    <row r="971" spans="1:37" x14ac:dyDescent="0.3">
      <c r="A971" s="29" t="e">
        <f t="shared" si="60"/>
        <v>#N/A</v>
      </c>
      <c r="B971" s="30"/>
      <c r="C971" s="30"/>
      <c r="D971" s="31"/>
      <c r="E971" s="30"/>
      <c r="F971" s="32"/>
      <c r="G971" s="32"/>
      <c r="H971" s="32"/>
      <c r="I971" s="30"/>
      <c r="J971" s="30"/>
      <c r="K971" s="32"/>
      <c r="L971" s="31"/>
      <c r="M971" s="31"/>
      <c r="N971" s="31"/>
      <c r="O971" s="32"/>
      <c r="P971" s="32"/>
      <c r="Q971" s="32"/>
      <c r="R971" s="32"/>
      <c r="S971" s="32"/>
      <c r="T971" s="32"/>
      <c r="U971" s="32"/>
      <c r="V971" s="32"/>
      <c r="W971" s="32"/>
      <c r="X971" s="32"/>
      <c r="Y971" s="32"/>
      <c r="Z971" s="32"/>
      <c r="AA971" s="32"/>
      <c r="AB971" s="34"/>
      <c r="AC971" s="32"/>
      <c r="AD971" s="32"/>
      <c r="AE971" s="32"/>
      <c r="AF971" s="34"/>
      <c r="AG971" s="32"/>
      <c r="AH971" s="30" t="e">
        <f t="shared" si="62"/>
        <v>#N/A</v>
      </c>
      <c r="AI971" s="51"/>
      <c r="AJ971" s="30" t="e">
        <f t="shared" si="61"/>
        <v>#N/A</v>
      </c>
      <c r="AK971" s="32" t="e">
        <f t="shared" si="63"/>
        <v>#N/A</v>
      </c>
    </row>
    <row r="972" spans="1:37" x14ac:dyDescent="0.3">
      <c r="A972" s="29" t="e">
        <f t="shared" si="60"/>
        <v>#N/A</v>
      </c>
      <c r="B972" s="30"/>
      <c r="C972" s="30"/>
      <c r="D972" s="31"/>
      <c r="E972" s="30"/>
      <c r="F972" s="32"/>
      <c r="G972" s="32"/>
      <c r="H972" s="32"/>
      <c r="I972" s="30"/>
      <c r="J972" s="30"/>
      <c r="K972" s="32"/>
      <c r="L972" s="31"/>
      <c r="M972" s="31"/>
      <c r="N972" s="31"/>
      <c r="O972" s="32"/>
      <c r="P972" s="32"/>
      <c r="Q972" s="32"/>
      <c r="R972" s="32"/>
      <c r="S972" s="32"/>
      <c r="T972" s="32"/>
      <c r="U972" s="32"/>
      <c r="V972" s="32"/>
      <c r="W972" s="32"/>
      <c r="X972" s="32"/>
      <c r="Y972" s="32"/>
      <c r="Z972" s="32"/>
      <c r="AA972" s="32"/>
      <c r="AB972" s="34"/>
      <c r="AC972" s="32"/>
      <c r="AD972" s="32"/>
      <c r="AE972" s="32"/>
      <c r="AF972" s="34"/>
      <c r="AG972" s="32"/>
      <c r="AH972" s="30" t="e">
        <f t="shared" si="62"/>
        <v>#N/A</v>
      </c>
      <c r="AI972" s="51"/>
      <c r="AJ972" s="30" t="e">
        <f t="shared" si="61"/>
        <v>#N/A</v>
      </c>
      <c r="AK972" s="32" t="e">
        <f t="shared" si="63"/>
        <v>#N/A</v>
      </c>
    </row>
    <row r="973" spans="1:37" x14ac:dyDescent="0.3">
      <c r="A973" s="29" t="e">
        <f t="shared" si="60"/>
        <v>#N/A</v>
      </c>
      <c r="B973" s="30"/>
      <c r="C973" s="30"/>
      <c r="D973" s="31"/>
      <c r="E973" s="30"/>
      <c r="F973" s="32"/>
      <c r="G973" s="32"/>
      <c r="H973" s="32"/>
      <c r="I973" s="30"/>
      <c r="J973" s="30"/>
      <c r="K973" s="32"/>
      <c r="L973" s="31"/>
      <c r="M973" s="31"/>
      <c r="N973" s="31"/>
      <c r="O973" s="32"/>
      <c r="P973" s="32"/>
      <c r="Q973" s="32"/>
      <c r="R973" s="32"/>
      <c r="S973" s="32"/>
      <c r="T973" s="32"/>
      <c r="U973" s="32"/>
      <c r="V973" s="32"/>
      <c r="W973" s="32"/>
      <c r="X973" s="32"/>
      <c r="Y973" s="32"/>
      <c r="Z973" s="32"/>
      <c r="AA973" s="32"/>
      <c r="AB973" s="34"/>
      <c r="AC973" s="32"/>
      <c r="AD973" s="32"/>
      <c r="AE973" s="32"/>
      <c r="AF973" s="34"/>
      <c r="AG973" s="32"/>
      <c r="AH973" s="30" t="e">
        <f t="shared" si="62"/>
        <v>#N/A</v>
      </c>
      <c r="AI973" s="51"/>
      <c r="AJ973" s="30" t="e">
        <f t="shared" si="61"/>
        <v>#N/A</v>
      </c>
      <c r="AK973" s="32" t="e">
        <f t="shared" si="63"/>
        <v>#N/A</v>
      </c>
    </row>
    <row r="974" spans="1:37" x14ac:dyDescent="0.3">
      <c r="A974" s="29" t="e">
        <f t="shared" si="60"/>
        <v>#N/A</v>
      </c>
      <c r="B974" s="30"/>
      <c r="C974" s="30"/>
      <c r="D974" s="31"/>
      <c r="E974" s="30"/>
      <c r="F974" s="32"/>
      <c r="G974" s="32"/>
      <c r="H974" s="32"/>
      <c r="I974" s="30"/>
      <c r="J974" s="30"/>
      <c r="K974" s="32"/>
      <c r="L974" s="31"/>
      <c r="M974" s="31"/>
      <c r="N974" s="31"/>
      <c r="O974" s="32"/>
      <c r="P974" s="32"/>
      <c r="Q974" s="32"/>
      <c r="R974" s="32"/>
      <c r="S974" s="32"/>
      <c r="T974" s="32"/>
      <c r="U974" s="32"/>
      <c r="V974" s="32"/>
      <c r="W974" s="32"/>
      <c r="X974" s="32"/>
      <c r="Y974" s="32"/>
      <c r="Z974" s="32"/>
      <c r="AA974" s="32"/>
      <c r="AB974" s="34"/>
      <c r="AC974" s="32"/>
      <c r="AD974" s="32"/>
      <c r="AE974" s="32"/>
      <c r="AF974" s="34"/>
      <c r="AG974" s="32"/>
      <c r="AH974" s="30" t="e">
        <f t="shared" si="62"/>
        <v>#N/A</v>
      </c>
      <c r="AI974" s="51"/>
      <c r="AJ974" s="30" t="e">
        <f t="shared" si="61"/>
        <v>#N/A</v>
      </c>
      <c r="AK974" s="32" t="e">
        <f t="shared" si="63"/>
        <v>#N/A</v>
      </c>
    </row>
    <row r="975" spans="1:37" x14ac:dyDescent="0.3">
      <c r="A975" s="29" t="e">
        <f t="shared" si="60"/>
        <v>#N/A</v>
      </c>
      <c r="B975" s="30"/>
      <c r="C975" s="30"/>
      <c r="D975" s="31"/>
      <c r="E975" s="30"/>
      <c r="F975" s="32"/>
      <c r="G975" s="32"/>
      <c r="H975" s="32"/>
      <c r="I975" s="30"/>
      <c r="J975" s="30"/>
      <c r="K975" s="32"/>
      <c r="L975" s="31"/>
      <c r="M975" s="31"/>
      <c r="N975" s="31"/>
      <c r="O975" s="32"/>
      <c r="P975" s="32"/>
      <c r="Q975" s="32"/>
      <c r="R975" s="32"/>
      <c r="S975" s="32"/>
      <c r="T975" s="32"/>
      <c r="U975" s="32"/>
      <c r="V975" s="32"/>
      <c r="W975" s="32"/>
      <c r="X975" s="32"/>
      <c r="Y975" s="32"/>
      <c r="Z975" s="32"/>
      <c r="AA975" s="32"/>
      <c r="AB975" s="34"/>
      <c r="AC975" s="32"/>
      <c r="AD975" s="32"/>
      <c r="AE975" s="32"/>
      <c r="AF975" s="34"/>
      <c r="AG975" s="32"/>
      <c r="AH975" s="30" t="e">
        <f t="shared" si="62"/>
        <v>#N/A</v>
      </c>
      <c r="AI975" s="51"/>
      <c r="AJ975" s="30" t="e">
        <f t="shared" si="61"/>
        <v>#N/A</v>
      </c>
      <c r="AK975" s="32" t="e">
        <f t="shared" si="63"/>
        <v>#N/A</v>
      </c>
    </row>
    <row r="976" spans="1:37" x14ac:dyDescent="0.3">
      <c r="A976" s="29" t="e">
        <f t="shared" si="60"/>
        <v>#N/A</v>
      </c>
      <c r="B976" s="30"/>
      <c r="C976" s="30"/>
      <c r="D976" s="31"/>
      <c r="E976" s="30"/>
      <c r="F976" s="32"/>
      <c r="G976" s="32"/>
      <c r="H976" s="32"/>
      <c r="I976" s="30"/>
      <c r="J976" s="30"/>
      <c r="K976" s="32"/>
      <c r="L976" s="31"/>
      <c r="M976" s="31"/>
      <c r="N976" s="31"/>
      <c r="O976" s="32"/>
      <c r="P976" s="32"/>
      <c r="Q976" s="32"/>
      <c r="R976" s="32"/>
      <c r="S976" s="32"/>
      <c r="T976" s="32"/>
      <c r="U976" s="32"/>
      <c r="V976" s="32"/>
      <c r="W976" s="32"/>
      <c r="X976" s="32"/>
      <c r="Y976" s="32"/>
      <c r="Z976" s="32"/>
      <c r="AA976" s="32"/>
      <c r="AB976" s="34"/>
      <c r="AC976" s="32"/>
      <c r="AD976" s="32"/>
      <c r="AE976" s="32"/>
      <c r="AF976" s="34"/>
      <c r="AG976" s="32"/>
      <c r="AH976" s="30" t="e">
        <f t="shared" si="62"/>
        <v>#N/A</v>
      </c>
      <c r="AI976" s="51"/>
      <c r="AJ976" s="30" t="e">
        <f t="shared" si="61"/>
        <v>#N/A</v>
      </c>
      <c r="AK976" s="32" t="e">
        <f t="shared" si="63"/>
        <v>#N/A</v>
      </c>
    </row>
    <row r="977" spans="1:37" x14ac:dyDescent="0.3">
      <c r="A977" s="29" t="e">
        <f t="shared" si="60"/>
        <v>#N/A</v>
      </c>
      <c r="B977" s="30"/>
      <c r="C977" s="30"/>
      <c r="D977" s="31"/>
      <c r="E977" s="30"/>
      <c r="F977" s="32"/>
      <c r="G977" s="32"/>
      <c r="H977" s="32"/>
      <c r="I977" s="30"/>
      <c r="J977" s="30"/>
      <c r="K977" s="32"/>
      <c r="L977" s="31"/>
      <c r="M977" s="31"/>
      <c r="N977" s="31"/>
      <c r="O977" s="32"/>
      <c r="P977" s="32"/>
      <c r="Q977" s="32"/>
      <c r="R977" s="32"/>
      <c r="S977" s="32"/>
      <c r="T977" s="32"/>
      <c r="U977" s="32"/>
      <c r="V977" s="32"/>
      <c r="W977" s="32"/>
      <c r="X977" s="32"/>
      <c r="Y977" s="32"/>
      <c r="Z977" s="32"/>
      <c r="AA977" s="32"/>
      <c r="AB977" s="34"/>
      <c r="AC977" s="32"/>
      <c r="AD977" s="32"/>
      <c r="AE977" s="32"/>
      <c r="AF977" s="34"/>
      <c r="AG977" s="32"/>
      <c r="AH977" s="30" t="e">
        <f t="shared" si="62"/>
        <v>#N/A</v>
      </c>
      <c r="AI977" s="51"/>
      <c r="AJ977" s="30" t="e">
        <f t="shared" si="61"/>
        <v>#N/A</v>
      </c>
      <c r="AK977" s="32" t="e">
        <f t="shared" si="63"/>
        <v>#N/A</v>
      </c>
    </row>
    <row r="978" spans="1:37" x14ac:dyDescent="0.3">
      <c r="A978" s="29" t="e">
        <f t="shared" si="60"/>
        <v>#N/A</v>
      </c>
      <c r="B978" s="30"/>
      <c r="C978" s="30"/>
      <c r="D978" s="31"/>
      <c r="E978" s="30"/>
      <c r="F978" s="32"/>
      <c r="G978" s="32"/>
      <c r="H978" s="32"/>
      <c r="I978" s="30"/>
      <c r="J978" s="30"/>
      <c r="K978" s="32"/>
      <c r="L978" s="31"/>
      <c r="M978" s="31"/>
      <c r="N978" s="31"/>
      <c r="O978" s="32"/>
      <c r="P978" s="32"/>
      <c r="Q978" s="32"/>
      <c r="R978" s="32"/>
      <c r="S978" s="32"/>
      <c r="T978" s="32"/>
      <c r="U978" s="32"/>
      <c r="V978" s="32"/>
      <c r="W978" s="32"/>
      <c r="X978" s="32"/>
      <c r="Y978" s="32"/>
      <c r="Z978" s="32"/>
      <c r="AA978" s="32"/>
      <c r="AB978" s="34"/>
      <c r="AC978" s="32"/>
      <c r="AD978" s="32"/>
      <c r="AE978" s="32"/>
      <c r="AF978" s="34"/>
      <c r="AG978" s="32"/>
      <c r="AH978" s="30" t="e">
        <f t="shared" si="62"/>
        <v>#N/A</v>
      </c>
      <c r="AI978" s="51"/>
      <c r="AJ978" s="30" t="e">
        <f t="shared" si="61"/>
        <v>#N/A</v>
      </c>
      <c r="AK978" s="32" t="e">
        <f t="shared" si="63"/>
        <v>#N/A</v>
      </c>
    </row>
    <row r="979" spans="1:37" x14ac:dyDescent="0.3">
      <c r="A979" s="29" t="e">
        <f t="shared" si="60"/>
        <v>#N/A</v>
      </c>
      <c r="B979" s="30"/>
      <c r="C979" s="30"/>
      <c r="D979" s="31"/>
      <c r="E979" s="30"/>
      <c r="F979" s="32"/>
      <c r="G979" s="32"/>
      <c r="H979" s="32"/>
      <c r="I979" s="30"/>
      <c r="J979" s="30"/>
      <c r="K979" s="32"/>
      <c r="L979" s="31"/>
      <c r="M979" s="31"/>
      <c r="N979" s="31"/>
      <c r="O979" s="32"/>
      <c r="P979" s="32"/>
      <c r="Q979" s="32"/>
      <c r="R979" s="32"/>
      <c r="S979" s="32"/>
      <c r="T979" s="32"/>
      <c r="U979" s="32"/>
      <c r="V979" s="32"/>
      <c r="W979" s="32"/>
      <c r="X979" s="32"/>
      <c r="Y979" s="32"/>
      <c r="Z979" s="32"/>
      <c r="AA979" s="32"/>
      <c r="AB979" s="34"/>
      <c r="AC979" s="32"/>
      <c r="AD979" s="32"/>
      <c r="AE979" s="32"/>
      <c r="AF979" s="34"/>
      <c r="AG979" s="32"/>
      <c r="AH979" s="30" t="e">
        <f t="shared" si="62"/>
        <v>#N/A</v>
      </c>
      <c r="AI979" s="51"/>
      <c r="AJ979" s="30" t="e">
        <f t="shared" si="61"/>
        <v>#N/A</v>
      </c>
      <c r="AK979" s="32" t="e">
        <f t="shared" si="63"/>
        <v>#N/A</v>
      </c>
    </row>
    <row r="980" spans="1:37" x14ac:dyDescent="0.3">
      <c r="A980" s="29" t="e">
        <f t="shared" si="60"/>
        <v>#N/A</v>
      </c>
      <c r="B980" s="30"/>
      <c r="C980" s="30"/>
      <c r="D980" s="31"/>
      <c r="E980" s="30"/>
      <c r="F980" s="32"/>
      <c r="G980" s="32"/>
      <c r="H980" s="32"/>
      <c r="I980" s="30"/>
      <c r="J980" s="30"/>
      <c r="K980" s="32"/>
      <c r="L980" s="31"/>
      <c r="M980" s="31"/>
      <c r="N980" s="31"/>
      <c r="O980" s="32"/>
      <c r="P980" s="32"/>
      <c r="Q980" s="32"/>
      <c r="R980" s="32"/>
      <c r="S980" s="32"/>
      <c r="T980" s="32"/>
      <c r="U980" s="32"/>
      <c r="V980" s="32"/>
      <c r="W980" s="32"/>
      <c r="X980" s="32"/>
      <c r="Y980" s="32"/>
      <c r="Z980" s="32"/>
      <c r="AA980" s="32"/>
      <c r="AB980" s="34"/>
      <c r="AC980" s="32"/>
      <c r="AD980" s="32"/>
      <c r="AE980" s="32"/>
      <c r="AF980" s="34"/>
      <c r="AG980" s="32"/>
      <c r="AH980" s="30" t="e">
        <f t="shared" si="62"/>
        <v>#N/A</v>
      </c>
      <c r="AI980" s="51"/>
      <c r="AJ980" s="30" t="e">
        <f t="shared" si="61"/>
        <v>#N/A</v>
      </c>
      <c r="AK980" s="32" t="e">
        <f t="shared" si="63"/>
        <v>#N/A</v>
      </c>
    </row>
    <row r="981" spans="1:37" x14ac:dyDescent="0.3">
      <c r="A981" s="29" t="e">
        <f t="shared" si="60"/>
        <v>#N/A</v>
      </c>
      <c r="B981" s="30"/>
      <c r="C981" s="30"/>
      <c r="D981" s="31"/>
      <c r="E981" s="30"/>
      <c r="F981" s="32"/>
      <c r="G981" s="32"/>
      <c r="H981" s="32"/>
      <c r="I981" s="30"/>
      <c r="J981" s="30"/>
      <c r="K981" s="32"/>
      <c r="L981" s="31"/>
      <c r="M981" s="31"/>
      <c r="N981" s="31"/>
      <c r="O981" s="32"/>
      <c r="P981" s="32"/>
      <c r="Q981" s="32"/>
      <c r="R981" s="32"/>
      <c r="S981" s="32"/>
      <c r="T981" s="32"/>
      <c r="U981" s="32"/>
      <c r="V981" s="32"/>
      <c r="W981" s="32"/>
      <c r="X981" s="32"/>
      <c r="Y981" s="32"/>
      <c r="Z981" s="32"/>
      <c r="AA981" s="32"/>
      <c r="AB981" s="34"/>
      <c r="AC981" s="32"/>
      <c r="AD981" s="32"/>
      <c r="AE981" s="32"/>
      <c r="AF981" s="34"/>
      <c r="AG981" s="32"/>
      <c r="AH981" s="30" t="e">
        <f t="shared" si="62"/>
        <v>#N/A</v>
      </c>
      <c r="AI981" s="51"/>
      <c r="AJ981" s="30" t="e">
        <f t="shared" si="61"/>
        <v>#N/A</v>
      </c>
      <c r="AK981" s="32" t="e">
        <f t="shared" si="63"/>
        <v>#N/A</v>
      </c>
    </row>
    <row r="982" spans="1:37" x14ac:dyDescent="0.3">
      <c r="A982" s="29" t="e">
        <f t="shared" si="60"/>
        <v>#N/A</v>
      </c>
      <c r="B982" s="30"/>
      <c r="C982" s="30"/>
      <c r="D982" s="31"/>
      <c r="E982" s="30"/>
      <c r="F982" s="32"/>
      <c r="G982" s="32"/>
      <c r="H982" s="32"/>
      <c r="I982" s="30"/>
      <c r="J982" s="30"/>
      <c r="K982" s="32"/>
      <c r="L982" s="31"/>
      <c r="M982" s="31"/>
      <c r="N982" s="31"/>
      <c r="O982" s="32"/>
      <c r="P982" s="32"/>
      <c r="Q982" s="32"/>
      <c r="R982" s="32"/>
      <c r="S982" s="32"/>
      <c r="T982" s="32"/>
      <c r="U982" s="32"/>
      <c r="V982" s="32"/>
      <c r="W982" s="32"/>
      <c r="X982" s="32"/>
      <c r="Y982" s="32"/>
      <c r="Z982" s="32"/>
      <c r="AA982" s="32"/>
      <c r="AB982" s="34"/>
      <c r="AC982" s="32"/>
      <c r="AD982" s="32"/>
      <c r="AE982" s="32"/>
      <c r="AF982" s="34"/>
      <c r="AG982" s="32"/>
      <c r="AH982" s="30" t="e">
        <f t="shared" si="62"/>
        <v>#N/A</v>
      </c>
      <c r="AI982" s="51"/>
      <c r="AJ982" s="30" t="e">
        <f t="shared" si="61"/>
        <v>#N/A</v>
      </c>
      <c r="AK982" s="32" t="e">
        <f t="shared" si="63"/>
        <v>#N/A</v>
      </c>
    </row>
    <row r="983" spans="1:37" x14ac:dyDescent="0.3">
      <c r="A983" s="29" t="e">
        <f t="shared" si="60"/>
        <v>#N/A</v>
      </c>
      <c r="B983" s="30"/>
      <c r="C983" s="30"/>
      <c r="D983" s="31"/>
      <c r="E983" s="30"/>
      <c r="F983" s="32"/>
      <c r="G983" s="32"/>
      <c r="H983" s="32"/>
      <c r="I983" s="30"/>
      <c r="J983" s="30"/>
      <c r="K983" s="32"/>
      <c r="L983" s="31"/>
      <c r="M983" s="31"/>
      <c r="N983" s="31"/>
      <c r="O983" s="32"/>
      <c r="P983" s="32"/>
      <c r="Q983" s="32"/>
      <c r="R983" s="32"/>
      <c r="S983" s="32"/>
      <c r="T983" s="32"/>
      <c r="U983" s="32"/>
      <c r="V983" s="32"/>
      <c r="W983" s="32"/>
      <c r="X983" s="32"/>
      <c r="Y983" s="32"/>
      <c r="Z983" s="32"/>
      <c r="AA983" s="32"/>
      <c r="AB983" s="34"/>
      <c r="AC983" s="32"/>
      <c r="AD983" s="32"/>
      <c r="AE983" s="32"/>
      <c r="AF983" s="34"/>
      <c r="AG983" s="32"/>
      <c r="AH983" s="30" t="e">
        <f t="shared" si="62"/>
        <v>#N/A</v>
      </c>
      <c r="AI983" s="51"/>
      <c r="AJ983" s="30" t="e">
        <f t="shared" si="61"/>
        <v>#N/A</v>
      </c>
      <c r="AK983" s="32" t="e">
        <f t="shared" si="63"/>
        <v>#N/A</v>
      </c>
    </row>
    <row r="984" spans="1:37" x14ac:dyDescent="0.3">
      <c r="A984" s="29" t="e">
        <f t="shared" si="60"/>
        <v>#N/A</v>
      </c>
      <c r="B984" s="30"/>
      <c r="C984" s="30"/>
      <c r="D984" s="31"/>
      <c r="E984" s="30"/>
      <c r="F984" s="32"/>
      <c r="G984" s="32"/>
      <c r="H984" s="32"/>
      <c r="I984" s="30"/>
      <c r="J984" s="30"/>
      <c r="K984" s="32"/>
      <c r="L984" s="31"/>
      <c r="M984" s="31"/>
      <c r="N984" s="31"/>
      <c r="O984" s="32"/>
      <c r="P984" s="32"/>
      <c r="Q984" s="32"/>
      <c r="R984" s="32"/>
      <c r="S984" s="32"/>
      <c r="T984" s="32"/>
      <c r="U984" s="32"/>
      <c r="V984" s="32"/>
      <c r="W984" s="32"/>
      <c r="X984" s="32"/>
      <c r="Y984" s="32"/>
      <c r="Z984" s="32"/>
      <c r="AA984" s="32"/>
      <c r="AB984" s="34"/>
      <c r="AC984" s="32"/>
      <c r="AD984" s="32"/>
      <c r="AE984" s="32"/>
      <c r="AF984" s="34"/>
      <c r="AG984" s="32"/>
      <c r="AH984" s="30" t="e">
        <f t="shared" si="62"/>
        <v>#N/A</v>
      </c>
      <c r="AI984" s="51"/>
      <c r="AJ984" s="30" t="e">
        <f t="shared" si="61"/>
        <v>#N/A</v>
      </c>
      <c r="AK984" s="32" t="e">
        <f t="shared" si="63"/>
        <v>#N/A</v>
      </c>
    </row>
    <row r="985" spans="1:37" x14ac:dyDescent="0.3">
      <c r="A985" s="29" t="e">
        <f t="shared" si="60"/>
        <v>#N/A</v>
      </c>
      <c r="B985" s="30"/>
      <c r="C985" s="30"/>
      <c r="D985" s="31"/>
      <c r="E985" s="30"/>
      <c r="F985" s="32"/>
      <c r="G985" s="32"/>
      <c r="H985" s="32"/>
      <c r="I985" s="30"/>
      <c r="J985" s="30"/>
      <c r="K985" s="32"/>
      <c r="L985" s="31"/>
      <c r="M985" s="31"/>
      <c r="N985" s="31"/>
      <c r="O985" s="32"/>
      <c r="P985" s="32"/>
      <c r="Q985" s="32"/>
      <c r="R985" s="32"/>
      <c r="S985" s="32"/>
      <c r="T985" s="32"/>
      <c r="U985" s="32"/>
      <c r="V985" s="32"/>
      <c r="W985" s="32"/>
      <c r="X985" s="32"/>
      <c r="Y985" s="32"/>
      <c r="Z985" s="32"/>
      <c r="AA985" s="32"/>
      <c r="AB985" s="34"/>
      <c r="AC985" s="32"/>
      <c r="AD985" s="32"/>
      <c r="AE985" s="32"/>
      <c r="AF985" s="34"/>
      <c r="AG985" s="32"/>
      <c r="AH985" s="30" t="e">
        <f t="shared" si="62"/>
        <v>#N/A</v>
      </c>
      <c r="AI985" s="51"/>
      <c r="AJ985" s="30" t="e">
        <f t="shared" si="61"/>
        <v>#N/A</v>
      </c>
      <c r="AK985" s="32" t="e">
        <f t="shared" si="63"/>
        <v>#N/A</v>
      </c>
    </row>
    <row r="986" spans="1:37" x14ac:dyDescent="0.3">
      <c r="A986" s="29" t="e">
        <f t="shared" si="60"/>
        <v>#N/A</v>
      </c>
      <c r="B986" s="30"/>
      <c r="C986" s="30"/>
      <c r="D986" s="31"/>
      <c r="E986" s="30"/>
      <c r="F986" s="32"/>
      <c r="G986" s="32"/>
      <c r="H986" s="32"/>
      <c r="I986" s="30"/>
      <c r="J986" s="30"/>
      <c r="K986" s="32"/>
      <c r="L986" s="31"/>
      <c r="M986" s="31"/>
      <c r="N986" s="31"/>
      <c r="O986" s="32"/>
      <c r="P986" s="32"/>
      <c r="Q986" s="32"/>
      <c r="R986" s="32"/>
      <c r="S986" s="32"/>
      <c r="T986" s="32"/>
      <c r="U986" s="32"/>
      <c r="V986" s="32"/>
      <c r="W986" s="32"/>
      <c r="X986" s="32"/>
      <c r="Y986" s="32"/>
      <c r="Z986" s="32"/>
      <c r="AA986" s="32"/>
      <c r="AB986" s="34"/>
      <c r="AC986" s="32"/>
      <c r="AD986" s="32"/>
      <c r="AE986" s="32"/>
      <c r="AF986" s="34"/>
      <c r="AG986" s="32"/>
      <c r="AH986" s="30" t="e">
        <f t="shared" si="62"/>
        <v>#N/A</v>
      </c>
      <c r="AI986" s="51"/>
      <c r="AJ986" s="30" t="e">
        <f t="shared" si="61"/>
        <v>#N/A</v>
      </c>
      <c r="AK986" s="32" t="e">
        <f t="shared" si="63"/>
        <v>#N/A</v>
      </c>
    </row>
    <row r="987" spans="1:37" x14ac:dyDescent="0.3">
      <c r="A987" s="29" t="e">
        <f t="shared" si="60"/>
        <v>#N/A</v>
      </c>
      <c r="B987" s="30"/>
      <c r="C987" s="30"/>
      <c r="D987" s="31"/>
      <c r="E987" s="30"/>
      <c r="F987" s="32"/>
      <c r="G987" s="32"/>
      <c r="H987" s="32"/>
      <c r="I987" s="30"/>
      <c r="J987" s="30"/>
      <c r="K987" s="32"/>
      <c r="L987" s="31"/>
      <c r="M987" s="31"/>
      <c r="N987" s="31"/>
      <c r="O987" s="32"/>
      <c r="P987" s="32"/>
      <c r="Q987" s="32"/>
      <c r="R987" s="32"/>
      <c r="S987" s="32"/>
      <c r="T987" s="32"/>
      <c r="U987" s="32"/>
      <c r="V987" s="32"/>
      <c r="W987" s="32"/>
      <c r="X987" s="32"/>
      <c r="Y987" s="32"/>
      <c r="Z987" s="32"/>
      <c r="AA987" s="32"/>
      <c r="AB987" s="34"/>
      <c r="AC987" s="32"/>
      <c r="AD987" s="32"/>
      <c r="AE987" s="32"/>
      <c r="AF987" s="34"/>
      <c r="AG987" s="32"/>
      <c r="AH987" s="30" t="e">
        <f t="shared" si="62"/>
        <v>#N/A</v>
      </c>
      <c r="AI987" s="51"/>
      <c r="AJ987" s="30" t="e">
        <f t="shared" si="61"/>
        <v>#N/A</v>
      </c>
      <c r="AK987" s="32" t="e">
        <f t="shared" si="63"/>
        <v>#N/A</v>
      </c>
    </row>
    <row r="988" spans="1:37" x14ac:dyDescent="0.3">
      <c r="A988" s="29" t="e">
        <f t="shared" si="60"/>
        <v>#N/A</v>
      </c>
      <c r="B988" s="30"/>
      <c r="C988" s="30"/>
      <c r="D988" s="31"/>
      <c r="E988" s="30"/>
      <c r="F988" s="32"/>
      <c r="G988" s="32"/>
      <c r="H988" s="32"/>
      <c r="I988" s="30"/>
      <c r="J988" s="30"/>
      <c r="K988" s="32"/>
      <c r="L988" s="31"/>
      <c r="M988" s="31"/>
      <c r="N988" s="31"/>
      <c r="O988" s="32"/>
      <c r="P988" s="32"/>
      <c r="Q988" s="32"/>
      <c r="R988" s="32"/>
      <c r="S988" s="32"/>
      <c r="T988" s="32"/>
      <c r="U988" s="32"/>
      <c r="V988" s="32"/>
      <c r="W988" s="32"/>
      <c r="X988" s="32"/>
      <c r="Y988" s="32"/>
      <c r="Z988" s="32"/>
      <c r="AA988" s="32"/>
      <c r="AB988" s="34"/>
      <c r="AC988" s="32"/>
      <c r="AD988" s="32"/>
      <c r="AE988" s="32"/>
      <c r="AF988" s="34"/>
      <c r="AG988" s="32"/>
      <c r="AH988" s="30" t="e">
        <f t="shared" si="62"/>
        <v>#N/A</v>
      </c>
      <c r="AI988" s="51"/>
      <c r="AJ988" s="30" t="e">
        <f t="shared" si="61"/>
        <v>#N/A</v>
      </c>
      <c r="AK988" s="32" t="e">
        <f t="shared" si="63"/>
        <v>#N/A</v>
      </c>
    </row>
    <row r="989" spans="1:37" x14ac:dyDescent="0.3">
      <c r="A989" s="29" t="e">
        <f t="shared" si="60"/>
        <v>#N/A</v>
      </c>
      <c r="B989" s="30"/>
      <c r="C989" s="30"/>
      <c r="D989" s="31"/>
      <c r="E989" s="30"/>
      <c r="F989" s="32"/>
      <c r="G989" s="32"/>
      <c r="H989" s="32"/>
      <c r="I989" s="30"/>
      <c r="J989" s="30"/>
      <c r="K989" s="32"/>
      <c r="L989" s="31"/>
      <c r="M989" s="31"/>
      <c r="N989" s="31"/>
      <c r="O989" s="32"/>
      <c r="P989" s="32"/>
      <c r="Q989" s="32"/>
      <c r="R989" s="32"/>
      <c r="S989" s="32"/>
      <c r="T989" s="32"/>
      <c r="U989" s="32"/>
      <c r="V989" s="32"/>
      <c r="W989" s="32"/>
      <c r="X989" s="32"/>
      <c r="Y989" s="32"/>
      <c r="Z989" s="32"/>
      <c r="AA989" s="32"/>
      <c r="AB989" s="34"/>
      <c r="AC989" s="32"/>
      <c r="AD989" s="32"/>
      <c r="AE989" s="32"/>
      <c r="AF989" s="34"/>
      <c r="AG989" s="32"/>
      <c r="AH989" s="30" t="e">
        <f t="shared" si="62"/>
        <v>#N/A</v>
      </c>
      <c r="AI989" s="51"/>
      <c r="AJ989" s="30" t="e">
        <f t="shared" si="61"/>
        <v>#N/A</v>
      </c>
      <c r="AK989" s="32" t="e">
        <f t="shared" si="63"/>
        <v>#N/A</v>
      </c>
    </row>
    <row r="990" spans="1:37" x14ac:dyDescent="0.3">
      <c r="A990" s="29" t="e">
        <f t="shared" si="60"/>
        <v>#N/A</v>
      </c>
      <c r="B990" s="30"/>
      <c r="C990" s="30"/>
      <c r="D990" s="31"/>
      <c r="E990" s="30"/>
      <c r="F990" s="32"/>
      <c r="G990" s="32"/>
      <c r="H990" s="32"/>
      <c r="I990" s="30"/>
      <c r="J990" s="30"/>
      <c r="K990" s="32"/>
      <c r="L990" s="31"/>
      <c r="M990" s="31"/>
      <c r="N990" s="31"/>
      <c r="O990" s="32"/>
      <c r="P990" s="32"/>
      <c r="Q990" s="32"/>
      <c r="R990" s="32"/>
      <c r="S990" s="32"/>
      <c r="T990" s="32"/>
      <c r="U990" s="32"/>
      <c r="V990" s="32"/>
      <c r="W990" s="32"/>
      <c r="X990" s="32"/>
      <c r="Y990" s="32"/>
      <c r="Z990" s="32"/>
      <c r="AA990" s="32"/>
      <c r="AB990" s="34"/>
      <c r="AC990" s="32"/>
      <c r="AD990" s="32"/>
      <c r="AE990" s="32"/>
      <c r="AF990" s="34"/>
      <c r="AG990" s="32"/>
      <c r="AH990" s="30" t="e">
        <f t="shared" si="62"/>
        <v>#N/A</v>
      </c>
      <c r="AI990" s="51"/>
      <c r="AJ990" s="30" t="e">
        <f t="shared" si="61"/>
        <v>#N/A</v>
      </c>
      <c r="AK990" s="32" t="e">
        <f t="shared" si="63"/>
        <v>#N/A</v>
      </c>
    </row>
    <row r="991" spans="1:37" x14ac:dyDescent="0.3">
      <c r="A991" s="29" t="e">
        <f t="shared" si="60"/>
        <v>#N/A</v>
      </c>
      <c r="B991" s="30"/>
      <c r="C991" s="30"/>
      <c r="D991" s="31"/>
      <c r="E991" s="30"/>
      <c r="F991" s="32"/>
      <c r="G991" s="32"/>
      <c r="H991" s="32"/>
      <c r="I991" s="30"/>
      <c r="J991" s="30"/>
      <c r="K991" s="32"/>
      <c r="L991" s="31"/>
      <c r="M991" s="31"/>
      <c r="N991" s="31"/>
      <c r="O991" s="32"/>
      <c r="P991" s="32"/>
      <c r="Q991" s="32"/>
      <c r="R991" s="32"/>
      <c r="S991" s="32"/>
      <c r="T991" s="32"/>
      <c r="U991" s="32"/>
      <c r="V991" s="32"/>
      <c r="W991" s="32"/>
      <c r="X991" s="32"/>
      <c r="Y991" s="32"/>
      <c r="Z991" s="32"/>
      <c r="AA991" s="32"/>
      <c r="AB991" s="34"/>
      <c r="AC991" s="32"/>
      <c r="AD991" s="32"/>
      <c r="AE991" s="32"/>
      <c r="AF991" s="34"/>
      <c r="AG991" s="32"/>
      <c r="AH991" s="30" t="e">
        <f t="shared" si="62"/>
        <v>#N/A</v>
      </c>
      <c r="AI991" s="51"/>
      <c r="AJ991" s="30" t="e">
        <f t="shared" si="61"/>
        <v>#N/A</v>
      </c>
      <c r="AK991" s="32" t="e">
        <f t="shared" si="63"/>
        <v>#N/A</v>
      </c>
    </row>
    <row r="992" spans="1:37" x14ac:dyDescent="0.3">
      <c r="A992" s="29" t="e">
        <f t="shared" si="60"/>
        <v>#N/A</v>
      </c>
      <c r="B992" s="30"/>
      <c r="C992" s="30"/>
      <c r="D992" s="31"/>
      <c r="E992" s="30"/>
      <c r="F992" s="32"/>
      <c r="G992" s="32"/>
      <c r="H992" s="32"/>
      <c r="I992" s="30"/>
      <c r="J992" s="30"/>
      <c r="K992" s="32"/>
      <c r="L992" s="31"/>
      <c r="M992" s="31"/>
      <c r="N992" s="31"/>
      <c r="O992" s="32"/>
      <c r="P992" s="32"/>
      <c r="Q992" s="32"/>
      <c r="R992" s="32"/>
      <c r="S992" s="32"/>
      <c r="T992" s="32"/>
      <c r="U992" s="32"/>
      <c r="V992" s="32"/>
      <c r="W992" s="32"/>
      <c r="X992" s="32"/>
      <c r="Y992" s="32"/>
      <c r="Z992" s="32"/>
      <c r="AA992" s="32"/>
      <c r="AB992" s="34"/>
      <c r="AC992" s="32"/>
      <c r="AD992" s="32"/>
      <c r="AE992" s="32"/>
      <c r="AF992" s="34"/>
      <c r="AG992" s="32"/>
      <c r="AH992" s="30" t="e">
        <f t="shared" si="62"/>
        <v>#N/A</v>
      </c>
      <c r="AI992" s="51"/>
      <c r="AJ992" s="30" t="e">
        <f t="shared" si="61"/>
        <v>#N/A</v>
      </c>
      <c r="AK992" s="32" t="e">
        <f t="shared" si="63"/>
        <v>#N/A</v>
      </c>
    </row>
    <row r="993" spans="1:37" x14ac:dyDescent="0.3">
      <c r="A993" s="29" t="e">
        <f t="shared" si="60"/>
        <v>#N/A</v>
      </c>
      <c r="B993" s="30"/>
      <c r="C993" s="30"/>
      <c r="D993" s="31"/>
      <c r="E993" s="30"/>
      <c r="F993" s="32"/>
      <c r="G993" s="32"/>
      <c r="H993" s="32"/>
      <c r="I993" s="30"/>
      <c r="J993" s="30"/>
      <c r="K993" s="32"/>
      <c r="L993" s="31"/>
      <c r="M993" s="31"/>
      <c r="N993" s="31"/>
      <c r="O993" s="32"/>
      <c r="P993" s="32"/>
      <c r="Q993" s="32"/>
      <c r="R993" s="32"/>
      <c r="S993" s="32"/>
      <c r="T993" s="32"/>
      <c r="U993" s="32"/>
      <c r="V993" s="32"/>
      <c r="W993" s="32"/>
      <c r="X993" s="32"/>
      <c r="Y993" s="32"/>
      <c r="Z993" s="32"/>
      <c r="AA993" s="32"/>
      <c r="AB993" s="34"/>
      <c r="AC993" s="32"/>
      <c r="AD993" s="32"/>
      <c r="AE993" s="32"/>
      <c r="AF993" s="34"/>
      <c r="AG993" s="32"/>
      <c r="AH993" s="30" t="e">
        <f t="shared" si="62"/>
        <v>#N/A</v>
      </c>
      <c r="AI993" s="51"/>
      <c r="AJ993" s="30" t="e">
        <f t="shared" si="61"/>
        <v>#N/A</v>
      </c>
      <c r="AK993" s="32" t="e">
        <f t="shared" si="63"/>
        <v>#N/A</v>
      </c>
    </row>
    <row r="994" spans="1:37" x14ac:dyDescent="0.3">
      <c r="A994" s="29" t="e">
        <f t="shared" si="60"/>
        <v>#N/A</v>
      </c>
      <c r="B994" s="30"/>
      <c r="C994" s="30"/>
      <c r="D994" s="31"/>
      <c r="E994" s="30"/>
      <c r="F994" s="32"/>
      <c r="G994" s="32"/>
      <c r="H994" s="32"/>
      <c r="I994" s="30"/>
      <c r="J994" s="30"/>
      <c r="K994" s="32"/>
      <c r="L994" s="31"/>
      <c r="M994" s="31"/>
      <c r="N994" s="31"/>
      <c r="O994" s="32"/>
      <c r="P994" s="32"/>
      <c r="Q994" s="32"/>
      <c r="R994" s="32"/>
      <c r="S994" s="32"/>
      <c r="T994" s="32"/>
      <c r="U994" s="32"/>
      <c r="V994" s="32"/>
      <c r="W994" s="32"/>
      <c r="X994" s="32"/>
      <c r="Y994" s="32"/>
      <c r="Z994" s="32"/>
      <c r="AA994" s="32"/>
      <c r="AB994" s="34"/>
      <c r="AC994" s="32"/>
      <c r="AD994" s="32"/>
      <c r="AE994" s="32"/>
      <c r="AF994" s="34"/>
      <c r="AG994" s="32"/>
      <c r="AH994" s="30" t="e">
        <f t="shared" si="62"/>
        <v>#N/A</v>
      </c>
      <c r="AI994" s="51"/>
      <c r="AJ994" s="30" t="e">
        <f t="shared" si="61"/>
        <v>#N/A</v>
      </c>
      <c r="AK994" s="32" t="e">
        <f t="shared" si="63"/>
        <v>#N/A</v>
      </c>
    </row>
    <row r="995" spans="1:37" x14ac:dyDescent="0.3">
      <c r="A995" s="29" t="e">
        <f t="shared" si="60"/>
        <v>#N/A</v>
      </c>
      <c r="B995" s="30"/>
      <c r="C995" s="30"/>
      <c r="D995" s="31"/>
      <c r="E995" s="30"/>
      <c r="F995" s="32"/>
      <c r="G995" s="32"/>
      <c r="H995" s="32"/>
      <c r="I995" s="30"/>
      <c r="J995" s="30"/>
      <c r="K995" s="32"/>
      <c r="L995" s="31"/>
      <c r="M995" s="31"/>
      <c r="N995" s="31"/>
      <c r="O995" s="32"/>
      <c r="P995" s="32"/>
      <c r="Q995" s="32"/>
      <c r="R995" s="32"/>
      <c r="S995" s="32"/>
      <c r="T995" s="32"/>
      <c r="U995" s="32"/>
      <c r="V995" s="32"/>
      <c r="W995" s="32"/>
      <c r="X995" s="32"/>
      <c r="Y995" s="32"/>
      <c r="Z995" s="32"/>
      <c r="AA995" s="32"/>
      <c r="AB995" s="34"/>
      <c r="AC995" s="32"/>
      <c r="AD995" s="32"/>
      <c r="AE995" s="32"/>
      <c r="AF995" s="34"/>
      <c r="AG995" s="32"/>
      <c r="AH995" s="30" t="e">
        <f t="shared" si="62"/>
        <v>#N/A</v>
      </c>
      <c r="AI995" s="51"/>
      <c r="AJ995" s="30" t="e">
        <f t="shared" si="61"/>
        <v>#N/A</v>
      </c>
      <c r="AK995" s="32" t="e">
        <f t="shared" si="63"/>
        <v>#N/A</v>
      </c>
    </row>
    <row r="996" spans="1:37" x14ac:dyDescent="0.3">
      <c r="A996" s="29" t="e">
        <f t="shared" si="60"/>
        <v>#N/A</v>
      </c>
      <c r="B996" s="30"/>
      <c r="C996" s="30"/>
      <c r="D996" s="31"/>
      <c r="E996" s="30"/>
      <c r="F996" s="32"/>
      <c r="G996" s="32"/>
      <c r="H996" s="32"/>
      <c r="I996" s="30"/>
      <c r="J996" s="30"/>
      <c r="K996" s="32"/>
      <c r="L996" s="31"/>
      <c r="M996" s="31"/>
      <c r="N996" s="31"/>
      <c r="O996" s="32"/>
      <c r="P996" s="32"/>
      <c r="Q996" s="32"/>
      <c r="R996" s="32"/>
      <c r="S996" s="32"/>
      <c r="T996" s="32"/>
      <c r="U996" s="32"/>
      <c r="V996" s="32"/>
      <c r="W996" s="32"/>
      <c r="X996" s="32"/>
      <c r="Y996" s="32"/>
      <c r="Z996" s="32"/>
      <c r="AA996" s="32"/>
      <c r="AB996" s="34"/>
      <c r="AC996" s="32"/>
      <c r="AD996" s="32"/>
      <c r="AE996" s="32"/>
      <c r="AF996" s="34"/>
      <c r="AG996" s="32"/>
      <c r="AH996" s="30" t="e">
        <f t="shared" si="62"/>
        <v>#N/A</v>
      </c>
      <c r="AI996" s="51"/>
      <c r="AJ996" s="30" t="e">
        <f t="shared" si="61"/>
        <v>#N/A</v>
      </c>
      <c r="AK996" s="32" t="e">
        <f t="shared" si="63"/>
        <v>#N/A</v>
      </c>
    </row>
    <row r="997" spans="1:37" x14ac:dyDescent="0.3">
      <c r="A997" s="29" t="e">
        <f t="shared" si="60"/>
        <v>#N/A</v>
      </c>
      <c r="B997" s="30"/>
      <c r="C997" s="30"/>
      <c r="D997" s="31"/>
      <c r="E997" s="30"/>
      <c r="F997" s="32"/>
      <c r="G997" s="32"/>
      <c r="H997" s="32"/>
      <c r="I997" s="30"/>
      <c r="J997" s="30"/>
      <c r="K997" s="32"/>
      <c r="L997" s="31"/>
      <c r="M997" s="31"/>
      <c r="N997" s="31"/>
      <c r="O997" s="32"/>
      <c r="P997" s="32"/>
      <c r="Q997" s="32"/>
      <c r="R997" s="32"/>
      <c r="S997" s="32"/>
      <c r="T997" s="32"/>
      <c r="U997" s="32"/>
      <c r="V997" s="32"/>
      <c r="W997" s="32"/>
      <c r="X997" s="32"/>
      <c r="Y997" s="32"/>
      <c r="Z997" s="32"/>
      <c r="AA997" s="32"/>
      <c r="AB997" s="34"/>
      <c r="AC997" s="32"/>
      <c r="AD997" s="32"/>
      <c r="AE997" s="32"/>
      <c r="AF997" s="34"/>
      <c r="AG997" s="32"/>
      <c r="AH997" s="30" t="e">
        <f t="shared" si="62"/>
        <v>#N/A</v>
      </c>
      <c r="AI997" s="51"/>
      <c r="AJ997" s="30" t="e">
        <f t="shared" si="61"/>
        <v>#N/A</v>
      </c>
      <c r="AK997" s="32" t="e">
        <f t="shared" si="63"/>
        <v>#N/A</v>
      </c>
    </row>
    <row r="998" spans="1:37" x14ac:dyDescent="0.3">
      <c r="A998" s="29" t="e">
        <f t="shared" si="60"/>
        <v>#N/A</v>
      </c>
      <c r="B998" s="30"/>
      <c r="C998" s="30"/>
      <c r="D998" s="31"/>
      <c r="E998" s="30"/>
      <c r="F998" s="32"/>
      <c r="G998" s="32"/>
      <c r="H998" s="32"/>
      <c r="I998" s="30"/>
      <c r="J998" s="30"/>
      <c r="K998" s="32"/>
      <c r="L998" s="31"/>
      <c r="M998" s="31"/>
      <c r="N998" s="31"/>
      <c r="O998" s="32"/>
      <c r="P998" s="32"/>
      <c r="Q998" s="32"/>
      <c r="R998" s="32"/>
      <c r="S998" s="32"/>
      <c r="T998" s="32"/>
      <c r="U998" s="32"/>
      <c r="V998" s="32"/>
      <c r="W998" s="32"/>
      <c r="X998" s="32"/>
      <c r="Y998" s="32"/>
      <c r="Z998" s="32"/>
      <c r="AA998" s="32"/>
      <c r="AB998" s="34"/>
      <c r="AC998" s="32"/>
      <c r="AD998" s="32"/>
      <c r="AE998" s="32"/>
      <c r="AF998" s="34"/>
      <c r="AG998" s="32"/>
      <c r="AH998" s="30" t="e">
        <f t="shared" si="62"/>
        <v>#N/A</v>
      </c>
      <c r="AI998" s="51"/>
      <c r="AJ998" s="30" t="e">
        <f t="shared" si="61"/>
        <v>#N/A</v>
      </c>
      <c r="AK998" s="32" t="e">
        <f t="shared" si="63"/>
        <v>#N/A</v>
      </c>
    </row>
    <row r="999" spans="1:37" x14ac:dyDescent="0.3">
      <c r="A999" s="29" t="e">
        <f t="shared" si="60"/>
        <v>#N/A</v>
      </c>
      <c r="B999" s="30"/>
      <c r="C999" s="30"/>
      <c r="D999" s="31"/>
      <c r="E999" s="30"/>
      <c r="F999" s="32"/>
      <c r="G999" s="32"/>
      <c r="H999" s="32"/>
      <c r="I999" s="30"/>
      <c r="J999" s="30"/>
      <c r="K999" s="32"/>
      <c r="L999" s="31"/>
      <c r="M999" s="31"/>
      <c r="N999" s="31"/>
      <c r="O999" s="32"/>
      <c r="P999" s="32"/>
      <c r="Q999" s="32"/>
      <c r="R999" s="32"/>
      <c r="S999" s="32"/>
      <c r="T999" s="32"/>
      <c r="U999" s="32"/>
      <c r="V999" s="32"/>
      <c r="W999" s="32"/>
      <c r="X999" s="32"/>
      <c r="Y999" s="32"/>
      <c r="Z999" s="32"/>
      <c r="AA999" s="32"/>
      <c r="AB999" s="34"/>
      <c r="AC999" s="32"/>
      <c r="AD999" s="32"/>
      <c r="AE999" s="32"/>
      <c r="AF999" s="34"/>
      <c r="AG999" s="32"/>
      <c r="AH999" s="30" t="e">
        <f t="shared" si="62"/>
        <v>#N/A</v>
      </c>
      <c r="AI999" s="51"/>
      <c r="AJ999" s="30" t="e">
        <f t="shared" si="61"/>
        <v>#N/A</v>
      </c>
      <c r="AK999" s="32" t="e">
        <f t="shared" si="63"/>
        <v>#N/A</v>
      </c>
    </row>
    <row r="1000" spans="1:37" x14ac:dyDescent="0.3">
      <c r="A1000" s="29" t="e">
        <f t="shared" si="60"/>
        <v>#N/A</v>
      </c>
      <c r="B1000" s="30"/>
      <c r="C1000" s="30"/>
      <c r="D1000" s="31"/>
      <c r="E1000" s="30"/>
      <c r="F1000" s="32"/>
      <c r="G1000" s="32"/>
      <c r="H1000" s="32"/>
      <c r="I1000" s="30"/>
      <c r="J1000" s="30"/>
      <c r="K1000" s="32"/>
      <c r="L1000" s="31"/>
      <c r="M1000" s="31"/>
      <c r="N1000" s="31"/>
      <c r="O1000" s="32"/>
      <c r="P1000" s="32"/>
      <c r="Q1000" s="32"/>
      <c r="R1000" s="32"/>
      <c r="S1000" s="32"/>
      <c r="T1000" s="32"/>
      <c r="U1000" s="32"/>
      <c r="V1000" s="32"/>
      <c r="W1000" s="32"/>
      <c r="X1000" s="32"/>
      <c r="Y1000" s="32"/>
      <c r="Z1000" s="32"/>
      <c r="AA1000" s="32"/>
      <c r="AB1000" s="34"/>
      <c r="AC1000" s="32"/>
      <c r="AD1000" s="32"/>
      <c r="AE1000" s="32"/>
      <c r="AF1000" s="34"/>
      <c r="AG1000" s="32"/>
      <c r="AH1000" s="30" t="e">
        <f t="shared" si="62"/>
        <v>#N/A</v>
      </c>
      <c r="AI1000" s="51"/>
      <c r="AJ1000" s="30" t="e">
        <f t="shared" si="61"/>
        <v>#N/A</v>
      </c>
      <c r="AK1000" s="32" t="e">
        <f t="shared" si="63"/>
        <v>#N/A</v>
      </c>
    </row>
    <row r="1001" spans="1:37" x14ac:dyDescent="0.3">
      <c r="A1001" s="29" t="e">
        <f t="shared" si="60"/>
        <v>#N/A</v>
      </c>
      <c r="B1001" s="30"/>
      <c r="C1001" s="30"/>
      <c r="D1001" s="31"/>
      <c r="E1001" s="30"/>
      <c r="F1001" s="32"/>
      <c r="G1001" s="32"/>
      <c r="H1001" s="32"/>
      <c r="I1001" s="30"/>
      <c r="J1001" s="30"/>
      <c r="K1001" s="32"/>
      <c r="L1001" s="31"/>
      <c r="M1001" s="31"/>
      <c r="N1001" s="31"/>
      <c r="O1001" s="32"/>
      <c r="P1001" s="32"/>
      <c r="Q1001" s="32"/>
      <c r="R1001" s="32"/>
      <c r="S1001" s="32"/>
      <c r="T1001" s="32"/>
      <c r="U1001" s="32"/>
      <c r="V1001" s="32"/>
      <c r="W1001" s="32"/>
      <c r="X1001" s="32"/>
      <c r="Y1001" s="32"/>
      <c r="Z1001" s="32"/>
      <c r="AA1001" s="32"/>
      <c r="AB1001" s="34"/>
      <c r="AC1001" s="32"/>
      <c r="AD1001" s="32"/>
      <c r="AE1001" s="32"/>
      <c r="AF1001" s="34"/>
      <c r="AG1001" s="32"/>
      <c r="AH1001" s="30" t="e">
        <f t="shared" si="62"/>
        <v>#N/A</v>
      </c>
      <c r="AI1001" s="51"/>
      <c r="AJ1001" s="30" t="e">
        <f t="shared" si="61"/>
        <v>#N/A</v>
      </c>
      <c r="AK1001" s="32" t="e">
        <f t="shared" si="63"/>
        <v>#N/A</v>
      </c>
    </row>
    <row r="1002" spans="1:37" x14ac:dyDescent="0.3">
      <c r="A1002" s="29" t="e">
        <f t="shared" si="60"/>
        <v>#N/A</v>
      </c>
      <c r="B1002" s="30"/>
      <c r="C1002" s="30"/>
      <c r="D1002" s="31"/>
      <c r="E1002" s="30"/>
      <c r="F1002" s="32"/>
      <c r="G1002" s="32"/>
      <c r="H1002" s="32"/>
      <c r="I1002" s="30"/>
      <c r="J1002" s="30"/>
      <c r="K1002" s="32"/>
      <c r="L1002" s="31"/>
      <c r="M1002" s="31"/>
      <c r="N1002" s="31"/>
      <c r="O1002" s="32"/>
      <c r="P1002" s="32"/>
      <c r="Q1002" s="32"/>
      <c r="R1002" s="32"/>
      <c r="S1002" s="32"/>
      <c r="T1002" s="32"/>
      <c r="U1002" s="32"/>
      <c r="V1002" s="32"/>
      <c r="W1002" s="32"/>
      <c r="X1002" s="32"/>
      <c r="Y1002" s="32"/>
      <c r="Z1002" s="32"/>
      <c r="AA1002" s="32"/>
      <c r="AB1002" s="34"/>
      <c r="AC1002" s="32"/>
      <c r="AD1002" s="32"/>
      <c r="AE1002" s="32"/>
      <c r="AF1002" s="34"/>
      <c r="AG1002" s="32"/>
      <c r="AH1002" s="30" t="e">
        <f t="shared" si="62"/>
        <v>#N/A</v>
      </c>
      <c r="AI1002" s="51"/>
      <c r="AJ1002" s="30" t="e">
        <f t="shared" si="61"/>
        <v>#N/A</v>
      </c>
      <c r="AK1002" s="32" t="e">
        <f t="shared" si="63"/>
        <v>#N/A</v>
      </c>
    </row>
    <row r="1003" spans="1:37" x14ac:dyDescent="0.3">
      <c r="A1003" s="29" t="e">
        <f t="shared" si="60"/>
        <v>#N/A</v>
      </c>
      <c r="B1003" s="30"/>
      <c r="C1003" s="30"/>
      <c r="D1003" s="31"/>
      <c r="E1003" s="30"/>
      <c r="F1003" s="32"/>
      <c r="G1003" s="32"/>
      <c r="H1003" s="32"/>
      <c r="I1003" s="30"/>
      <c r="J1003" s="30"/>
      <c r="K1003" s="32"/>
      <c r="L1003" s="31"/>
      <c r="M1003" s="31"/>
      <c r="N1003" s="31"/>
      <c r="O1003" s="32"/>
      <c r="P1003" s="32"/>
      <c r="Q1003" s="32"/>
      <c r="R1003" s="32"/>
      <c r="S1003" s="32"/>
      <c r="T1003" s="32"/>
      <c r="U1003" s="32"/>
      <c r="V1003" s="32"/>
      <c r="W1003" s="32"/>
      <c r="X1003" s="32"/>
      <c r="Y1003" s="32"/>
      <c r="Z1003" s="32"/>
      <c r="AA1003" s="32"/>
      <c r="AB1003" s="34"/>
      <c r="AC1003" s="32"/>
      <c r="AD1003" s="32"/>
      <c r="AE1003" s="32"/>
      <c r="AF1003" s="34"/>
      <c r="AG1003" s="32"/>
      <c r="AH1003" s="30" t="e">
        <f t="shared" si="62"/>
        <v>#N/A</v>
      </c>
      <c r="AI1003" s="51"/>
      <c r="AJ1003" s="30" t="e">
        <f t="shared" si="61"/>
        <v>#N/A</v>
      </c>
      <c r="AK1003" s="32" t="e">
        <f t="shared" si="63"/>
        <v>#N/A</v>
      </c>
    </row>
    <row r="1004" spans="1:37" x14ac:dyDescent="0.3">
      <c r="A1004" s="29" t="e">
        <f t="shared" si="60"/>
        <v>#N/A</v>
      </c>
      <c r="B1004" s="30"/>
      <c r="C1004" s="30"/>
      <c r="D1004" s="31"/>
      <c r="E1004" s="30"/>
      <c r="F1004" s="32"/>
      <c r="G1004" s="32"/>
      <c r="H1004" s="32"/>
      <c r="I1004" s="30"/>
      <c r="J1004" s="30"/>
      <c r="K1004" s="32"/>
      <c r="L1004" s="31"/>
      <c r="M1004" s="31"/>
      <c r="N1004" s="31"/>
      <c r="O1004" s="32"/>
      <c r="P1004" s="32"/>
      <c r="Q1004" s="32"/>
      <c r="R1004" s="32"/>
      <c r="S1004" s="32"/>
      <c r="T1004" s="32"/>
      <c r="U1004" s="32"/>
      <c r="V1004" s="32"/>
      <c r="W1004" s="32"/>
      <c r="X1004" s="32"/>
      <c r="Y1004" s="32"/>
      <c r="Z1004" s="32"/>
      <c r="AA1004" s="32"/>
      <c r="AB1004" s="34"/>
      <c r="AC1004" s="32"/>
      <c r="AD1004" s="32"/>
      <c r="AE1004" s="32"/>
      <c r="AF1004" s="34"/>
      <c r="AG1004" s="32"/>
      <c r="AH1004" s="30" t="e">
        <f t="shared" si="62"/>
        <v>#N/A</v>
      </c>
      <c r="AI1004" s="51"/>
      <c r="AJ1004" s="30" t="e">
        <f t="shared" si="61"/>
        <v>#N/A</v>
      </c>
      <c r="AK1004" s="32" t="e">
        <f t="shared" si="63"/>
        <v>#N/A</v>
      </c>
    </row>
    <row r="1005" spans="1:37" x14ac:dyDescent="0.3">
      <c r="A1005" s="29" t="e">
        <f t="shared" si="60"/>
        <v>#N/A</v>
      </c>
      <c r="B1005" s="30"/>
      <c r="C1005" s="30"/>
      <c r="D1005" s="31"/>
      <c r="E1005" s="30"/>
      <c r="F1005" s="32"/>
      <c r="G1005" s="32"/>
      <c r="H1005" s="32"/>
      <c r="I1005" s="30"/>
      <c r="J1005" s="30"/>
      <c r="K1005" s="32"/>
      <c r="L1005" s="31"/>
      <c r="M1005" s="31"/>
      <c r="N1005" s="31"/>
      <c r="O1005" s="32"/>
      <c r="P1005" s="32"/>
      <c r="Q1005" s="32"/>
      <c r="R1005" s="32"/>
      <c r="S1005" s="32"/>
      <c r="T1005" s="32"/>
      <c r="U1005" s="32"/>
      <c r="V1005" s="32"/>
      <c r="W1005" s="32"/>
      <c r="X1005" s="32"/>
      <c r="Y1005" s="32"/>
      <c r="Z1005" s="32"/>
      <c r="AA1005" s="32"/>
      <c r="AB1005" s="34"/>
      <c r="AC1005" s="32"/>
      <c r="AD1005" s="32"/>
      <c r="AE1005" s="32"/>
      <c r="AF1005" s="34"/>
      <c r="AG1005" s="32"/>
      <c r="AH1005" s="30" t="e">
        <f t="shared" si="62"/>
        <v>#N/A</v>
      </c>
      <c r="AI1005" s="51"/>
      <c r="AJ1005" s="30" t="e">
        <f t="shared" si="61"/>
        <v>#N/A</v>
      </c>
      <c r="AK1005" s="32" t="e">
        <f t="shared" si="63"/>
        <v>#N/A</v>
      </c>
    </row>
  </sheetData>
  <sheetProtection algorithmName="SHA-512" hashValue="SGK4HPkBzQWEPvFnz8dMkFUlfghyixDYAvP0DceO3xepGACuJGVQ3IUgcpoT8qnvxfnfXtpciTPKlcIckErRXg==" saltValue="IdBbFtQbUEqtHZ40n/JK1A==" spinCount="100000" sheet="1" scenarios="1"/>
  <mergeCells count="1">
    <mergeCell ref="B4:C4"/>
  </mergeCells>
  <conditionalFormatting sqref="K6:K1005">
    <cfRule type="expression" dxfId="5" priority="1">
      <formula>($J6="Yes, staff/faculty or volunteer")</formula>
    </cfRule>
  </conditionalFormatting>
  <dataValidations count="12">
    <dataValidation type="textLength" operator="lessThanOrEqual" allowBlank="1" showInputMessage="1" showErrorMessage="1" errorTitle="Error" error="Zip code must be less than or equal to 20 characters." sqref="I6:I1005" xr:uid="{638E857F-D25B-4607-8C07-C86A26C71064}">
      <formula1>20</formula1>
    </dataValidation>
    <dataValidation type="date" operator="greaterThan" allowBlank="1" showInputMessage="1" showErrorMessage="1" errorTitle="Error" error="Please enter a valid date format." sqref="AB6:AB1005" xr:uid="{4A784BB6-DCB9-4DC1-A1AF-8C6AA20220D5}">
      <formula1>1</formula1>
    </dataValidation>
    <dataValidation type="textLength" operator="lessThanOrEqual" allowBlank="1" showInputMessage="1" showErrorMessage="1" errorTitle="Error" error="Parent / Guardian Name must be less than or equal to 50 characters." sqref="Q6:Q1005" xr:uid="{102799BD-4ECD-4D84-A328-CB6FA0A377F0}">
      <formula1>50</formula1>
    </dataValidation>
    <dataValidation type="textLength" operator="lessThanOrEqual" allowBlank="1" showInputMessage="1" showErrorMessage="1" errorTitle="Error" error="Occupation/Job Title must be less than or equal to 50 characters." sqref="K6:K1005" xr:uid="{3C3E4406-E7CB-4DE8-8FEF-25D23C4CF807}">
      <formula1>50</formula1>
    </dataValidation>
    <dataValidation type="textLength" operator="lessThanOrEqual" allowBlank="1" showInputMessage="1" showErrorMessage="1" errorTitle="Error" error="Last name must be less than or equal to 80 characters" sqref="C6:C1005" xr:uid="{150B3695-51A9-4ECD-BE54-363627E23AFB}">
      <formula1>80</formula1>
    </dataValidation>
    <dataValidation type="textLength" operator="lessThanOrEqual" allowBlank="1" showInputMessage="1" showErrorMessage="1" errorTitle="Error" error="Home Street Address must be less than or equal to 255 characters." sqref="F6:F1005" xr:uid="{A8029F6D-47CF-4595-BA8E-2F80E9AC7AF1}">
      <formula1>255</formula1>
    </dataValidation>
    <dataValidation type="textLength" operator="lessThanOrEqual" allowBlank="1" showInputMessage="1" showErrorMessage="1" errorTitle="Error" error="First Name must be less than 40 characters." sqref="B6:B1005" xr:uid="{A1604B6A-A431-4198-B8DD-84470F856675}">
      <formula1>40</formula1>
    </dataValidation>
    <dataValidation type="custom" allowBlank="1" showInputMessage="1" showErrorMessage="1" errorTitle="Error" error="Email must be in a valid format" sqref="P6:P1005" xr:uid="{A4BDE26E-A977-43F0-B238-626BB81679F8}">
      <formula1>ISNUMBER(MATCH("*@*.?*",P6,0))</formula1>
    </dataValidation>
    <dataValidation type="textLength" operator="lessThanOrEqual" allowBlank="1" showInputMessage="1" showErrorMessage="1" errorTitle="Error" error="City name must be less than or equal to 40 characters." sqref="G6:G1005" xr:uid="{176BC6BE-DD24-46BF-AD98-49236BB395D5}">
      <formula1>40</formula1>
    </dataValidation>
    <dataValidation type="custom" allowBlank="1" showInputMessage="1" showErrorMessage="1" errorTitle="Invalid Phone Number Format" error="Please enter a 10 digit phone number without the Country code (i.e. 1) or symbols." sqref="R6:R1005 E6:E1005" xr:uid="{B4046CD5-9300-4C4D-AE7B-F2E17D1C7F3E}">
      <formula1>AND(ISNUMBER(E6),LEFT(E6,1)&lt;&gt;"1",LEN(E6)=10)</formula1>
    </dataValidation>
    <dataValidation allowBlank="1" showInputMessage="1" showErrorMessage="1" errorTitle="Error" error="Please choose an option from the values provided." sqref="K1006:K1048576" xr:uid="{637C20A8-B84C-4676-AA4F-3B13B207A07B}"/>
    <dataValidation type="textLength" operator="lessThanOrEqual" allowBlank="1" showInputMessage="1" showErrorMessage="1" errorTitle="Error" error="Classroom(s) must be less than or equal to 100 characters." sqref="Y6:Y1005" xr:uid="{A56488C7-8188-40C4-9375-AA9AFFBE2591}">
      <formula1>100</formula1>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errorTitle="Error" error="Please choose an option from the values provided." xr:uid="{471E76FB-CB07-4FB0-A34F-25FA2A1B5702}">
          <x14:formula1>
            <xm:f>'DO NOT USE_School Picklist'!$Q$3:$Q$8</xm:f>
          </x14:formula1>
          <xm:sqref>AG6:AG1005</xm:sqref>
        </x14:dataValidation>
        <x14:dataValidation type="list" allowBlank="1" showInputMessage="1" showErrorMessage="1" errorTitle="Error" error="Please choose a value from the options provided." xr:uid="{271A40C6-0C32-4B1F-836F-E8D8D2F3CB72}">
          <x14:formula1>
            <xm:f>'DO NOT USE_School Picklist'!$P$3:$P$52</xm:f>
          </x14:formula1>
          <xm:sqref>H6:H1005</xm:sqref>
        </x14:dataValidation>
        <x14:dataValidation type="list" allowBlank="1" showInputMessage="1" showErrorMessage="1" errorTitle="Error" error="Please choose an option from the values provided." xr:uid="{33EC256E-97DE-40E5-AB4C-B0C8B2190D28}">
          <x14:formula1>
            <xm:f>'DO NOT USE_School Picklist'!$K$3:$K$6</xm:f>
          </x14:formula1>
          <xm:sqref>Z6:Z1005</xm:sqref>
        </x14:dataValidation>
        <x14:dataValidation type="list" allowBlank="1" showInputMessage="1" showErrorMessage="1" errorTitle="Error" error="Please select TRUE or FALSE." xr:uid="{2DDB6D02-ECC5-4846-8F82-568969B22DCC}">
          <x14:formula1>
            <xm:f>'DO NOT USE_School Picklist'!$H$3:$H$4</xm:f>
          </x14:formula1>
          <xm:sqref>AE6:AE1005</xm:sqref>
        </x14:dataValidation>
        <x14:dataValidation type="list" allowBlank="1" showInputMessage="1" showErrorMessage="1" errorTitle="Error" error="Please choose an option from the values provided." xr:uid="{10FF557D-32A3-4234-9708-A1B91B58DA6F}">
          <x14:formula1>
            <xm:f>'DO NOT USE_School Picklist'!$G$3:$G$5</xm:f>
          </x14:formula1>
          <xm:sqref>AC6:AC1005</xm:sqref>
        </x14:dataValidation>
        <x14:dataValidation type="list" allowBlank="1" showInputMessage="1" showErrorMessage="1" errorTitle="Error" error="Please choose an option from the values provided." xr:uid="{6B75E48F-DDDC-4168-9911-A4AEA2929D6B}">
          <x14:formula1>
            <xm:f>'DO NOT USE_School Picklist'!$F$3:$F$16</xm:f>
          </x14:formula1>
          <xm:sqref>X6:X1005</xm:sqref>
        </x14:dataValidation>
        <x14:dataValidation type="list" allowBlank="1" showInputMessage="1" showErrorMessage="1" errorTitle="Error" error="Please choose an option from the values provided." xr:uid="{984EE0E0-955E-41A7-94CA-9F81C7292A8E}">
          <x14:formula1>
            <xm:f>'DO NOT USE_School Picklist'!$E$3:$E$10</xm:f>
          </x14:formula1>
          <xm:sqref>U6:U1005</xm:sqref>
        </x14:dataValidation>
        <x14:dataValidation type="list" allowBlank="1" showInputMessage="1" showErrorMessage="1" error="Please choose an option from the values provided." xr:uid="{78BCF8F4-DAAA-41F7-9D2A-264652223D7A}">
          <x14:formula1>
            <xm:f>'DO NOT USE_School Picklist'!$D$3:$D$5</xm:f>
          </x14:formula1>
          <xm:sqref>AA6:AA1005</xm:sqref>
        </x14:dataValidation>
        <x14:dataValidation type="date" allowBlank="1" showInputMessage="1" showErrorMessage="1" errorTitle="Error" error="Date last on school campus/facility cannot be a future date" xr:uid="{38D5038F-518F-4849-AA34-DC8C169A9D6A}">
          <x14:formula1>
            <xm:f>1</xm:f>
          </x14:formula1>
          <x14:formula2>
            <xm:f>'DO NOT USE_School Picklist'!$C$3</xm:f>
          </x14:formula2>
          <xm:sqref>L6:L1005</xm:sqref>
        </x14:dataValidation>
        <x14:dataValidation type="date" allowBlank="1" showInputMessage="1" showErrorMessage="1" errorTitle="Error" error="Birthdate cannot be a future date." xr:uid="{D4B8B80B-C1C2-4D27-873A-A2BBE1547D77}">
          <x14:formula1>
            <xm:f>1</xm:f>
          </x14:formula1>
          <x14:formula2>
            <xm:f>'DO NOT USE_School Picklist'!$C$3</xm:f>
          </x14:formula2>
          <xm:sqref>D6:D1005</xm:sqref>
        </x14:dataValidation>
        <x14:dataValidation type="date" allowBlank="1" showInputMessage="1" showErrorMessage="1" errorTitle="Error" error="Last Exposure Date cannot be a future date." xr:uid="{2F95B3D3-3F15-40BC-B41A-58A0D1C29B1E}">
          <x14:formula1>
            <xm:f>1</xm:f>
          </x14:formula1>
          <x14:formula2>
            <xm:f>'DO NOT USE_School Picklist'!$C$3</xm:f>
          </x14:formula2>
          <xm:sqref>M6:M1005</xm:sqref>
        </x14:dataValidation>
        <x14:dataValidation type="date" allowBlank="1" showInputMessage="1" showErrorMessage="1" errorTitle="Error" error="Test Date cannot be a future date." xr:uid="{75D99E84-0B55-4C9A-8BCB-83C12E8F3C0C}">
          <x14:formula1>
            <xm:f>1</xm:f>
          </x14:formula1>
          <x14:formula2>
            <xm:f>'DO NOT USE_School Picklist'!$C$3</xm:f>
          </x14:formula2>
          <xm:sqref>AF6:AF1005</xm:sqref>
        </x14:dataValidation>
        <x14:dataValidation type="list" allowBlank="1" showInputMessage="1" showErrorMessage="1" errorTitle="Error" error="Please choose an option from the values provided." xr:uid="{01B1E35B-B463-4C9C-AE86-101949E81DF6}">
          <x14:formula1>
            <xm:f>'DO NOT USE_School Picklist'!$L$3:$L$81</xm:f>
          </x14:formula1>
          <xm:sqref>O6:O1005</xm:sqref>
        </x14:dataValidation>
        <x14:dataValidation type="list" allowBlank="1" showInputMessage="1" showErrorMessage="1" errorTitle="Error" error="Please choose an option from the values provided." xr:uid="{F758CA7E-4A9B-43EB-9940-76A59F822CD6}">
          <x14:formula1>
            <xm:f>'DO NOT USE_School Picklist'!$B$3:$B$7</xm:f>
          </x14:formula1>
          <xm:sqref>J6:J1005</xm:sqref>
        </x14:dataValidation>
        <x14:dataValidation type="list" allowBlank="1" showInputMessage="1" showErrorMessage="1" errorTitle="Error" error="Please choose an option from the values provided." xr:uid="{87F1B125-3C0F-41A7-B299-F4AEDD73E253}">
          <x14:formula1>
            <xm:f>'DO NOT USE_School Picklist'!$N$3:$N$63</xm:f>
          </x14:formula1>
          <xm:sqref>S6:S1005</xm:sqref>
        </x14:dataValidation>
        <x14:dataValidation type="list" allowBlank="1" showInputMessage="1" showErrorMessage="1" error="Please choose a value from the options provided." xr:uid="{E300A750-FB28-4932-9A82-E9B6FC0AD9A8}">
          <x14:formula1>
            <xm:f>'DO NOT USE_School Picklist'!$I$3:$I$5</xm:f>
          </x14:formula1>
          <xm:sqref>T6:T1048576</xm:sqref>
        </x14:dataValidation>
        <x14:dataValidation type="list" allowBlank="1" showInputMessage="1" showErrorMessage="1" error="Please choose a value from the options provided." xr:uid="{ECCF8BC1-D15F-48F4-B005-799BE6BE3C6C}">
          <x14:formula1>
            <xm:f>'DO NOT USE_School Picklist'!$V$3:$V$9</xm:f>
          </x14:formula1>
          <xm:sqref>V6:W1048576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041AE-54C8-40FF-BEE9-B2E7ECFC0CA1}">
  <sheetPr>
    <tabColor theme="5"/>
  </sheetPr>
  <dimension ref="A1:AG1006"/>
  <sheetViews>
    <sheetView zoomScaleNormal="100" workbookViewId="0">
      <selection sqref="A1:A2"/>
    </sheetView>
  </sheetViews>
  <sheetFormatPr defaultRowHeight="14.4" x14ac:dyDescent="0.3"/>
  <cols>
    <col min="1" max="1" width="39.5546875" customWidth="1"/>
    <col min="2" max="4" width="21.6640625" bestFit="1" customWidth="1"/>
    <col min="5" max="5" width="41.109375" bestFit="1" customWidth="1"/>
    <col min="6" max="6" width="34.109375" customWidth="1"/>
    <col min="7" max="7" width="21.6640625" bestFit="1" customWidth="1"/>
    <col min="8" max="8" width="24.5546875" customWidth="1"/>
    <col min="9" max="9" width="23" customWidth="1"/>
    <col min="10" max="10" width="29.33203125" customWidth="1"/>
    <col min="11" max="11" width="45" customWidth="1"/>
    <col min="12" max="12" width="38.6640625" bestFit="1" customWidth="1"/>
    <col min="13" max="14" width="28.44140625" customWidth="1"/>
    <col min="15" max="15" width="24.33203125" customWidth="1"/>
    <col min="16" max="16" width="21.6640625" bestFit="1" customWidth="1"/>
    <col min="17" max="17" width="25.33203125" bestFit="1" customWidth="1"/>
    <col min="18" max="18" width="32.5546875" customWidth="1"/>
    <col min="19" max="20" width="32.6640625" customWidth="1"/>
    <col min="21" max="23" width="26.5546875" customWidth="1"/>
    <col min="24" max="24" width="17" customWidth="1"/>
    <col min="25" max="25" width="39.88671875" customWidth="1"/>
    <col min="26" max="26" width="36.5546875" bestFit="1" customWidth="1"/>
    <col min="27" max="27" width="33.33203125" bestFit="1" customWidth="1"/>
    <col min="28" max="28" width="34.6640625" bestFit="1" customWidth="1"/>
    <col min="29" max="29" width="42.44140625" bestFit="1" customWidth="1"/>
    <col min="30" max="30" width="32.33203125" bestFit="1" customWidth="1"/>
    <col min="31" max="31" width="51" customWidth="1"/>
    <col min="32" max="32" width="33.5546875" bestFit="1" customWidth="1"/>
    <col min="33" max="33" width="30.33203125" customWidth="1"/>
  </cols>
  <sheetData>
    <row r="1" spans="1:33" ht="43.2" x14ac:dyDescent="0.3">
      <c r="A1" s="61" t="s">
        <v>73</v>
      </c>
      <c r="B1" s="62" t="str">
        <f ca="1">IF(COUNTA($A$6:$AG$1006)-COUNTIF($A$6:$AG$1006,"#N/A")-COUNTIF($A$6:$AG$1006,"OK")&gt;0,"Please check the template for errors","No errors found!")</f>
        <v>No errors found!</v>
      </c>
      <c r="D1" s="63" t="s">
        <v>74</v>
      </c>
      <c r="E1" s="35" t="s">
        <v>75</v>
      </c>
      <c r="F1" s="36" t="s">
        <v>129</v>
      </c>
    </row>
    <row r="2" spans="1:33" ht="43.2" x14ac:dyDescent="0.3">
      <c r="A2" s="61"/>
      <c r="B2" s="62"/>
      <c r="D2" s="63"/>
      <c r="E2" s="50" t="s">
        <v>77</v>
      </c>
      <c r="F2" s="37" t="s">
        <v>130</v>
      </c>
    </row>
    <row r="3" spans="1:33" s="38" customFormat="1" ht="51.75" customHeight="1" thickBot="1" x14ac:dyDescent="0.35">
      <c r="D3" s="66" t="s">
        <v>79</v>
      </c>
      <c r="E3" s="66"/>
      <c r="F3" s="66"/>
    </row>
    <row r="4" spans="1:33" ht="72" x14ac:dyDescent="0.3">
      <c r="A4" s="37" t="s">
        <v>80</v>
      </c>
      <c r="B4" s="37" t="s">
        <v>81</v>
      </c>
      <c r="C4" s="37" t="s">
        <v>82</v>
      </c>
      <c r="D4" s="37" t="s">
        <v>83</v>
      </c>
      <c r="E4" s="37" t="s">
        <v>84</v>
      </c>
      <c r="F4" s="37" t="s">
        <v>85</v>
      </c>
      <c r="G4" s="37" t="s">
        <v>86</v>
      </c>
      <c r="H4" s="37" t="s">
        <v>87</v>
      </c>
      <c r="I4" s="37" t="s">
        <v>88</v>
      </c>
      <c r="J4" s="37" t="s">
        <v>89</v>
      </c>
      <c r="K4" s="37" t="s">
        <v>90</v>
      </c>
      <c r="L4" s="37" t="s">
        <v>91</v>
      </c>
      <c r="M4" s="37" t="s">
        <v>131</v>
      </c>
      <c r="N4" s="37" t="s">
        <v>92</v>
      </c>
      <c r="O4" s="37" t="s">
        <v>132</v>
      </c>
      <c r="P4" s="37" t="s">
        <v>133</v>
      </c>
      <c r="Q4" s="37" t="s">
        <v>93</v>
      </c>
      <c r="R4" s="37" t="s">
        <v>94</v>
      </c>
      <c r="S4" s="37" t="s">
        <v>134</v>
      </c>
      <c r="T4" s="37" t="s">
        <v>95</v>
      </c>
      <c r="U4" s="37" t="s">
        <v>96</v>
      </c>
      <c r="V4" s="37" t="s">
        <v>97</v>
      </c>
      <c r="W4" s="37" t="s">
        <v>97</v>
      </c>
      <c r="X4" s="37" t="s">
        <v>98</v>
      </c>
      <c r="Y4" s="37" t="s">
        <v>99</v>
      </c>
      <c r="Z4" s="37" t="s">
        <v>102</v>
      </c>
      <c r="AA4" s="37" t="s">
        <v>135</v>
      </c>
      <c r="AC4" s="37" t="s">
        <v>136</v>
      </c>
      <c r="AE4" s="37" t="s">
        <v>137</v>
      </c>
      <c r="AF4" s="37" t="s">
        <v>138</v>
      </c>
      <c r="AG4" s="37" t="s">
        <v>107</v>
      </c>
    </row>
    <row r="5" spans="1:33" x14ac:dyDescent="0.3">
      <c r="A5" s="28" t="s">
        <v>108</v>
      </c>
      <c r="B5" s="28" t="s">
        <v>46</v>
      </c>
      <c r="C5" s="28" t="s">
        <v>47</v>
      </c>
      <c r="D5" s="28" t="s">
        <v>48</v>
      </c>
      <c r="E5" s="28" t="s">
        <v>49</v>
      </c>
      <c r="F5" s="28" t="s">
        <v>50</v>
      </c>
      <c r="G5" s="28" t="s">
        <v>51</v>
      </c>
      <c r="H5" s="28" t="s">
        <v>52</v>
      </c>
      <c r="I5" s="28" t="s">
        <v>53</v>
      </c>
      <c r="J5" s="28" t="s">
        <v>54</v>
      </c>
      <c r="K5" s="28" t="s">
        <v>55</v>
      </c>
      <c r="L5" s="28" t="s">
        <v>56</v>
      </c>
      <c r="M5" s="28" t="s">
        <v>120</v>
      </c>
      <c r="N5" s="28" t="s">
        <v>57</v>
      </c>
      <c r="O5" s="28" t="s">
        <v>121</v>
      </c>
      <c r="P5" s="28" t="s">
        <v>122</v>
      </c>
      <c r="Q5" s="28" t="s">
        <v>58</v>
      </c>
      <c r="R5" s="28" t="s">
        <v>59</v>
      </c>
      <c r="S5" s="28" t="s">
        <v>123</v>
      </c>
      <c r="T5" s="28" t="s">
        <v>60</v>
      </c>
      <c r="U5" s="28" t="s">
        <v>61</v>
      </c>
      <c r="V5" s="28" t="s">
        <v>62</v>
      </c>
      <c r="W5" s="28" t="s">
        <v>110</v>
      </c>
      <c r="X5" s="28" t="s">
        <v>63</v>
      </c>
      <c r="Y5" s="28" t="s">
        <v>64</v>
      </c>
      <c r="Z5" s="28" t="s">
        <v>68</v>
      </c>
      <c r="AA5" s="28" t="s">
        <v>124</v>
      </c>
      <c r="AB5" s="28" t="s">
        <v>125</v>
      </c>
      <c r="AC5" s="28" t="s">
        <v>126</v>
      </c>
      <c r="AD5" s="28" t="s">
        <v>70</v>
      </c>
      <c r="AE5" s="28" t="s">
        <v>127</v>
      </c>
      <c r="AF5" s="28" t="s">
        <v>128</v>
      </c>
      <c r="AG5" s="28" t="s">
        <v>112</v>
      </c>
    </row>
    <row r="6" spans="1:33" x14ac:dyDescent="0.3">
      <c r="A6" s="39" t="e">
        <f>IF('DO NOT USE_Contact Formulas'!A6,IF('DO NOT USE_Contact Formulas'!B6,"Not all required fields are completed","OK"),NA())</f>
        <v>#N/A</v>
      </c>
      <c r="B6" s="40" t="e">
        <f>IF(AND('DO NOT USE_Contact Formulas'!A6,ISBLANK('Captura de datos de CONTACTO'!B6)),"First Name is required",IF(NOT(ISBLANK('Captura de datos de CONTACTO'!B6)),"OK",NA()))</f>
        <v>#N/A</v>
      </c>
      <c r="C6" s="40" t="e">
        <f>IF(AND('DO NOT USE_Contact Formulas'!A6,ISBLANK('Captura de datos de CONTACTO'!C6)),"Last Name is required",IF(NOT(ISBLANK('Captura de datos de CONTACTO'!C6)),"OK",NA()))</f>
        <v>#N/A</v>
      </c>
      <c r="D6" s="40" t="e">
        <f>IF(AND('DO NOT USE_Contact Formulas'!A6,ISBLANK('Captura de datos de CONTACTO'!D6)),"Birthdate is required",IF(NOT(ISBLANK('Captura de datos de CONTACTO'!D6)),"OK",NA()))</f>
        <v>#N/A</v>
      </c>
      <c r="E6" s="40" t="e">
        <f>IF(AND('DO NOT USE_Contact Formulas'!A6,ISBLANK('Captura de datos de CONTACTO'!E6)),"Mobile Phone is required",IF(NOT(ISBLANK('Captura de datos de CONTACTO'!E6)),IF(AND(ISNUMBER(VALUE('Captura de datos de CONTACTO'!E6)),LEFT('Captura de datos de CONTACTO'!E6,1)&lt;&gt;"1",LEN('Captura de datos de CONTACTO'!E6)=10),"OK","Phone number must be valid format"),NA()))</f>
        <v>#N/A</v>
      </c>
      <c r="F6" s="40" t="e">
        <f>IF(LEN('Captura de datos de CONTACTO'!F6)&gt;255,"Home Street Address must be less than 255 characters",IF('DO NOT USE_Contact Formulas'!A6,"OK",NA()))</f>
        <v>#N/A</v>
      </c>
      <c r="G6" s="40" t="e">
        <f>IF(LEN('Captura de datos de CONTACTO'!G6)&gt;40,"City must be less than 40 characters",IF('DO NOT USE_Contact Formulas'!A6,"OK",NA()))</f>
        <v>#N/A</v>
      </c>
      <c r="H6" s="40" t="e">
        <f>IF(AND(NOT(ISBLANK('Captura de datos de CONTACTO'!H6)),ISNA(VLOOKUP('Captura de datos de CONTACTO'!H6,'DO NOT USE_School Picklist'!$P$3:$P$52,1,FALSE))),"Please select a value from the drop-down menu",IF('DO NOT USE_Contact Formulas'!A6,"OK",NA()))</f>
        <v>#N/A</v>
      </c>
      <c r="I6" s="40" t="e">
        <f>IF(AND('DO NOT USE_Contact Formulas'!A6,ISBLANK('Captura de datos de CONTACTO'!I6)),"Zip is required",IF(ISBLANK('Captura de datos de CONTACTO'!I6),NA(),"OK"))</f>
        <v>#N/A</v>
      </c>
      <c r="J6" s="40" t="e">
        <f>IF(AND('DO NOT USE_Contact Formulas'!A6,ISBLANK('Captura de datos de CONTACTO'!J6)),"Student or Staff? is required",IF(ISBLANK('Captura de datos de CONTACTO'!J6),NA(),IF(ISNA(VLOOKUP('Captura de datos de CONTACTO'!J6,'DO NOT USE_School Picklist'!$B$3:$B$6,1,FALSE)),"Please select a value from the drop-down menu","OK")))</f>
        <v>#N/A</v>
      </c>
      <c r="K6" s="40" t="e">
        <f>IF(AND('Captura de datos de CONTACTO'!J6='DO NOT USE_School Picklist'!$B$4,ISBLANK('Captura de datos de CONTACTO'!K6)),"Occupation/Job Title is required if Student or Staff? is Yes, staff/faculty or volunteer",IF('DO NOT USE_Contact Formulas'!A6,"OK",NA()))</f>
        <v>#N/A</v>
      </c>
      <c r="L6" s="40" t="e">
        <f ca="1">IF('Captura de datos de CONTACTO'!L6&gt;'DO NOT USE_School Picklist'!$C$3,"Date last on school campus/facility cannot be a future date",IF('DO NOT USE_Contact Formulas'!A6,IF(ISBLANK('Captura de datos de CONTACTO'!L6),"Date last on school campus/facility is required","OK"),NA()))</f>
        <v>#N/A</v>
      </c>
      <c r="M6" s="41" t="e">
        <f ca="1">IF('Captura de datos de CONTACTO'!M6&gt;'DO NOT USE_School Picklist'!$C$3,"Last Exposure Date cannot be a future date",IF('DO NOT USE_Contact Formulas'!A6,IF(ISBLANK('Captura de datos de CONTACTO'!M6),"Last Exposure Date is required","OK"),NA()))</f>
        <v>#N/A</v>
      </c>
      <c r="N6" s="41" t="e">
        <f>IF(AND('DO NOT USE_Contact Formulas'!A6,ISBLANK('Captura de datos de CONTACTO'!N6)),"Specific Place in the Location is required",IF(ISBLANK('Captura de datos de CONTACTO'!N6),NA(),"OK"))</f>
        <v>#N/A</v>
      </c>
      <c r="O6" s="40" t="e">
        <f>IF(AND(NOT(ISBLANK('Captura de datos de CONTACTO'!O6)),ISNA(VLOOKUP('Captura de datos de CONTACTO'!O6,'DO NOT USE_School Picklist'!$L$3:$L$81,1,FALSE))),"Please select a value from the drop-down menu",IF('DO NOT USE_Contact Formulas'!A6,"OK",NA()))</f>
        <v>#N/A</v>
      </c>
      <c r="P6" s="40" t="e">
        <f>IF(AND(NOT(ISBLANK('Captura de datos de CONTACTO'!P6)),NOT(ISNUMBER(MATCH("*@*.?*",'Captura de datos de CONTACTO'!P6,0)))),"Email must be in a valid format",IF('DO NOT USE_Contact Formulas'!A6,"OK",NA()))</f>
        <v>#N/A</v>
      </c>
      <c r="Q6" s="40" t="e">
        <f>IF(LEN('Captura de datos de CONTACTO'!Q6)&gt;50,"Parent/Guardian Name must be less than 50 characters",IF('DO NOT USE_Contact Formulas'!A6,"OK",NA()))</f>
        <v>#N/A</v>
      </c>
      <c r="R6" s="40" t="e">
        <f>IF(NOT(ISBLANK('Captura de datos de CONTACTO'!R6)),IF(AND(ISNUMBER('Captura de datos de CONTACTO'!R6),LEFT('Captura de datos de CONTACTO'!R6,1)&lt;&gt;"1",LEN('Captura de datos de CONTACTO'!R6)=10),"OK","Phone number must be valid format"),IF('DO NOT USE_Contact Formulas'!A6,"OK",NA()))</f>
        <v>#N/A</v>
      </c>
      <c r="S6" s="40" t="e">
        <f>IF(AND(NOT(ISBLANK('Captura de datos de CONTACTO'!S6)),ISNA(VLOOKUP('Captura de datos de CONTACTO'!S6,'DO NOT USE_School Picklist'!$N$3:$N$63,1,FALSE))),"Please select a value from the drop-down menu",IF('DO NOT USE_Contact Formulas'!A6,"OK",NA()))</f>
        <v>#N/A</v>
      </c>
      <c r="T6" s="53" t="e">
        <f>IF(AND(NOT(ISBLANK('Captura de datos de CONTACTO'!T6)),ISNA(VLOOKUP('Captura de datos de CONTACTO'!T6,'DO NOT USE_School Picklist'!$I$3:$I$5,1,FALSE))),"Please select a value from the drop-down menu",IF('DO NOT USE_Contact Formulas'!A6,"OK",NA()))</f>
        <v>#N/A</v>
      </c>
      <c r="U6" s="40" t="e">
        <f>IF(AND(NOT(ISBLANK('Captura de datos de CONTACTO'!U6)),ISNA(VLOOKUP('Captura de datos de CONTACTO'!U6,'DO NOT USE_School Picklist'!$E$3:$E$10,1,FALSE))),"Please select a value from the drop-down menu",IF('DO NOT USE_Contact Formulas'!A6,"OK",NA()))</f>
        <v>#N/A</v>
      </c>
      <c r="V6" s="53" t="e">
        <f>IF(AND(NOT(ISBLANK('Captura de datos de CONTACTO'!V6)),ISNA(VLOOKUP('Captura de datos de CONTACTO'!V6,'DO NOT USE_School Picklist'!$W$3:$W$9,1,FALSE))),"Please select a value from the drop-down menu",IF('DO NOT USE_Contact Formulas'!A6,"OK",NA()))</f>
        <v>#N/A</v>
      </c>
      <c r="W6" s="53" t="str">
        <f>IF(AND(NOT(ISBLANK('Captura de datos de CONTACTO'!W6)),ISNA(VLOOKUP('Captura de datos de CONTACTO'!W6,'DO NOT USE_School Picklist'!$W$3:$W$9,1,FALSE))),"Please select a value from the drop-down menu",IF('DO NOT USE_Case Formulas'!A6,"OK",NA()))</f>
        <v>OK</v>
      </c>
      <c r="X6" s="40" t="e">
        <f>IF(AND(NOT(ISBLANK('Captura de datos de CONTACTO'!X6)),ISNA(VLOOKUP('Captura de datos de CONTACTO'!X6,'DO NOT USE_School Picklist'!$F$3:$F$16,1,FALSE))),"Please select a value from the drop-down menu",IF('DO NOT USE_Contact Formulas'!A6,"OK",NA()))</f>
        <v>#N/A</v>
      </c>
      <c r="Y6" s="40" t="e">
        <f>IF(LEN('Captura de datos de CONTACTO'!Y6)&gt;100,"Classroom(s) must be less than 100 characters",IF('DO NOT USE_Contact Formulas'!A6,"OK",NA()))</f>
        <v>#N/A</v>
      </c>
      <c r="Z6" s="40" t="e">
        <f>IF(AND(NOT(ISBLANK('Captura de datos de CONTACTO'!Z6)),ISNA(VLOOKUP('Captura de datos de CONTACTO'!Z6,'DO NOT USE_School Picklist'!$K$3:$K$6,1,FALSE))),"Please select a value from the drop-down menu",IF('DO NOT USE_Contact Formulas'!A6,"OK",NA()))</f>
        <v>#N/A</v>
      </c>
      <c r="AA6" s="40" t="e">
        <f>IF(AND(NOT(ISBLANK('Captura de datos de CONTACTO'!AA6)),ISNA(VLOOKUP('Captura de datos de CONTACTO'!AA6,'DO NOT USE_School Picklist'!$D$3:$D$5,1,FALSE))),"Please select a value from the drop-down menu",IF('DO NOT USE_Contact Formulas'!A6,"OK",NA()))</f>
        <v>#N/A</v>
      </c>
      <c r="AB6" s="40"/>
      <c r="AC6" s="40" t="e">
        <f>IF(AND(NOT(ISBLANK('Captura de datos de CONTACTO'!AC6)),ISNA(VLOOKUP('Captura de datos de CONTACTO'!AC6,'DO NOT USE_School Picklist'!$G$3:$G$5,1,FALSE))),"Please select a value from the drop-down menu",IF('DO NOT USE_Contact Formulas'!A6,"OK",NA()))</f>
        <v>#N/A</v>
      </c>
      <c r="AD6" s="40"/>
      <c r="AE6" s="40" t="e">
        <f>IF(AND(NOT(ISBLANK('Captura de datos de CONTACTO'!AE6)),ISNA(VLOOKUP('Captura de datos de CONTACTO'!AE6,'DO NOT USE_School Picklist'!$H$3:$H$4,1,FALSE))),"Please select a value from the drop-down menu",IF('DO NOT USE_Contact Formulas'!A6,"OK",NA()))</f>
        <v>#N/A</v>
      </c>
      <c r="AF6" s="40" t="e">
        <f ca="1">IF('Captura de datos de CONTACTO'!AF6&gt;'DO NOT USE_School Picklist'!$C$3,"Test Date cannot be a future date",IF('DO NOT USE_Contact Formulas'!A6,"OK",NA()))</f>
        <v>#N/A</v>
      </c>
      <c r="AG6" s="53" t="e">
        <f>IF(AND('DO NOT USE_Contact Formulas'!A6,ISBLANK('Captura de datos de CONTACTO'!AB6)),"Lab Result Test Result is required",IF(AND(NOT(ISBLANK('Captura de datos de CONTACTO'!AB6)),ISNA(VLOOKUP('Captura de datos de CONTACTO'!AB6,'DO NOT USE_School Picklist'!$Q$3:$Q$8,1,FALSE))),"Please select a value from the drop-down menu",IF('DO NOT USE_Contact Formulas'!A6,"OK",NA())))</f>
        <v>#N/A</v>
      </c>
    </row>
    <row r="7" spans="1:33" x14ac:dyDescent="0.3">
      <c r="A7" s="39" t="e">
        <f>IF('DO NOT USE_Contact Formulas'!A7,IF('DO NOT USE_Contact Formulas'!B7,"Not all required fields are completed","OK"),NA())</f>
        <v>#N/A</v>
      </c>
      <c r="B7" s="40" t="e">
        <f>IF(AND('DO NOT USE_Contact Formulas'!A7,ISBLANK('Captura de datos de CONTACTO'!B7)),"First Name is required",IF(NOT(ISBLANK('Captura de datos de CONTACTO'!B7)),"OK",NA()))</f>
        <v>#N/A</v>
      </c>
      <c r="C7" s="40" t="e">
        <f>IF(AND('DO NOT USE_Contact Formulas'!A7,ISBLANK('Captura de datos de CONTACTO'!C7)),"Last Name is required",IF(NOT(ISBLANK('Captura de datos de CONTACTO'!C7)),"OK",NA()))</f>
        <v>#N/A</v>
      </c>
      <c r="D7" s="40" t="e">
        <f>IF(AND('DO NOT USE_Contact Formulas'!A7,ISBLANK('Captura de datos de CONTACTO'!D7)),"Birthdate is required",IF(NOT(ISBLANK('Captura de datos de CONTACTO'!D7)),"OK",NA()))</f>
        <v>#N/A</v>
      </c>
      <c r="E7" s="40" t="e">
        <f>IF(AND('DO NOT USE_Contact Formulas'!A7,ISBLANK('Captura de datos de CONTACTO'!E7)),"Mobile Phone is required",IF(NOT(ISBLANK('Captura de datos de CONTACTO'!E7)),IF(AND(ISNUMBER(VALUE('Captura de datos de CONTACTO'!E7)),LEFT('Captura de datos de CONTACTO'!E7,1)&lt;&gt;"1",LEN('Captura de datos de CONTACTO'!E7)=10),"OK","Phone number must be valid format"),NA()))</f>
        <v>#N/A</v>
      </c>
      <c r="F7" s="40" t="e">
        <f>IF(LEN('Captura de datos de CONTACTO'!F7)&gt;255,"Home Street Address must be less than 255 characters",IF('DO NOT USE_Contact Formulas'!A7,"OK",NA()))</f>
        <v>#N/A</v>
      </c>
      <c r="G7" s="40" t="e">
        <f>IF(LEN('Captura de datos de CONTACTO'!G7)&gt;40,"City must be less than 40 characters",IF('DO NOT USE_Contact Formulas'!A7,"OK",NA()))</f>
        <v>#N/A</v>
      </c>
      <c r="H7" s="40" t="e">
        <f>IF(AND(NOT(ISBLANK('Captura de datos de CONTACTO'!H7)),ISNA(VLOOKUP('Captura de datos de CONTACTO'!H7,'DO NOT USE_School Picklist'!$P$3:$P$52,1,FALSE))),"Please select a value from the drop-down menu",IF('DO NOT USE_Contact Formulas'!A7,"OK",NA()))</f>
        <v>#N/A</v>
      </c>
      <c r="I7" s="40" t="e">
        <f>IF(AND('DO NOT USE_Contact Formulas'!A7,ISBLANK('Captura de datos de CONTACTO'!I7)),"Zip is required",IF(ISBLANK('Captura de datos de CONTACTO'!I7),NA(),"OK"))</f>
        <v>#N/A</v>
      </c>
      <c r="J7" s="40" t="e">
        <f>IF(AND('DO NOT USE_Contact Formulas'!A7,ISBLANK('Captura de datos de CONTACTO'!J7)),"Student or Staff? is required",IF(ISBLANK('Captura de datos de CONTACTO'!J7),NA(),IF(ISNA(VLOOKUP('Captura de datos de CONTACTO'!J7,'DO NOT USE_School Picklist'!$B$3:$B$6,1,FALSE)),"Please select a value from the drop-down menu","OK")))</f>
        <v>#N/A</v>
      </c>
      <c r="K7" s="40" t="e">
        <f>IF(AND('Captura de datos de CONTACTO'!J7='DO NOT USE_School Picklist'!$B$4,ISBLANK('Captura de datos de CONTACTO'!K7)),"Occupation/Job Title is required if Student or Staff? is Yes, staff/faculty or volunteer",IF('DO NOT USE_Contact Formulas'!A7,"OK",NA()))</f>
        <v>#N/A</v>
      </c>
      <c r="L7" s="40" t="e">
        <f ca="1">IF('Captura de datos de CONTACTO'!L7&gt;'DO NOT USE_School Picklist'!$C$3,"Date last on school campus/facility cannot be a future date",IF('DO NOT USE_Contact Formulas'!A7,IF(ISBLANK('Captura de datos de CONTACTO'!L7),"Date last on school campus/facility is required","OK"),NA()))</f>
        <v>#N/A</v>
      </c>
      <c r="M7" s="41" t="e">
        <f ca="1">IF('Captura de datos de CONTACTO'!M7&gt;'DO NOT USE_School Picklist'!$C$3,"Last Exposure Date cannot be a future date",IF('DO NOT USE_Contact Formulas'!A7,IF(ISBLANK('Captura de datos de CONTACTO'!M7),"Last Exposure Date is required","OK"),NA()))</f>
        <v>#N/A</v>
      </c>
      <c r="N7" s="41" t="e">
        <f>IF(AND('DO NOT USE_Contact Formulas'!A7,ISBLANK('Captura de datos de CONTACTO'!N7)),"Specific Place in the Location is required",IF(ISBLANK('Captura de datos de CONTACTO'!N7),NA(),"OK"))</f>
        <v>#N/A</v>
      </c>
      <c r="O7" s="40" t="e">
        <f>IF(AND(NOT(ISBLANK('Captura de datos de CONTACTO'!O7)),ISNA(VLOOKUP('Captura de datos de CONTACTO'!O7,'DO NOT USE_School Picklist'!$L$3:$L$81,1,FALSE))),"Please select a value from the drop-down menu",IF('DO NOT USE_Contact Formulas'!A7,"OK",NA()))</f>
        <v>#N/A</v>
      </c>
      <c r="P7" s="40" t="e">
        <f>IF(AND(NOT(ISBLANK('Captura de datos de CONTACTO'!P7)),NOT(ISNUMBER(MATCH("*@*.?*",'Captura de datos de CONTACTO'!P7,0)))),"Email must be in a valid format",IF('DO NOT USE_Contact Formulas'!A7,"OK",NA()))</f>
        <v>#N/A</v>
      </c>
      <c r="Q7" s="40" t="e">
        <f>IF(LEN('Captura de datos de CONTACTO'!Q7)&gt;50,"Parent/Guardian Name must be less than 50 characters",IF('DO NOT USE_Contact Formulas'!A7,"OK",NA()))</f>
        <v>#N/A</v>
      </c>
      <c r="R7" s="40" t="e">
        <f>IF(NOT(ISBLANK('Captura de datos de CONTACTO'!R7)),IF(AND(ISNUMBER('Captura de datos de CONTACTO'!R7),LEFT('Captura de datos de CONTACTO'!R7,1)&lt;&gt;"1",LEN('Captura de datos de CONTACTO'!R7)=10),"OK","Phone number must be valid format"),IF('DO NOT USE_Contact Formulas'!A7,"OK",NA()))</f>
        <v>#N/A</v>
      </c>
      <c r="S7" s="40" t="e">
        <f>IF(AND(NOT(ISBLANK('Captura de datos de CONTACTO'!S7)),ISNA(VLOOKUP('Captura de datos de CONTACTO'!S7,'DO NOT USE_School Picklist'!$N$3:$N$63,1,FALSE))),"Please select a value from the drop-down menu",IF('DO NOT USE_Contact Formulas'!A7,"OK",NA()))</f>
        <v>#N/A</v>
      </c>
      <c r="T7" s="53" t="e">
        <f>IF(AND(NOT(ISBLANK('Captura de datos de CONTACTO'!T7)),ISNA(VLOOKUP('Captura de datos de CONTACTO'!T7,'DO NOT USE_School Picklist'!$I$3:$I$5,1,FALSE))),"Please select a value from the drop-down menu",IF('DO NOT USE_Contact Formulas'!A7,"OK",NA()))</f>
        <v>#N/A</v>
      </c>
      <c r="U7" s="40" t="e">
        <f>IF(AND(NOT(ISBLANK('Captura de datos de CONTACTO'!U7)),ISNA(VLOOKUP('Captura de datos de CONTACTO'!U7,'DO NOT USE_School Picklist'!$E$3:$E$10,1,FALSE))),"Please select a value from the drop-down menu",IF('DO NOT USE_Contact Formulas'!A7,"OK",NA()))</f>
        <v>#N/A</v>
      </c>
      <c r="V7" s="53" t="e">
        <f>IF(AND(NOT(ISBLANK('Captura de datos de CONTACTO'!V7)),ISNA(VLOOKUP('Captura de datos de CONTACTO'!V7,'DO NOT USE_School Picklist'!$W$3:$W$9,1,FALSE))),"Please select a value from the drop-down menu",IF('DO NOT USE_Contact Formulas'!A7,"OK",NA()))</f>
        <v>#N/A</v>
      </c>
      <c r="W7" s="53" t="e">
        <f>IF(AND(NOT(ISBLANK('Captura de datos de CONTACTO'!W7)),ISNA(VLOOKUP('Captura de datos de CONTACTO'!W7,'DO NOT USE_School Picklist'!$W$3:$W$9,1,FALSE))),"Please select a value from the drop-down menu",IF('DO NOT USE_Case Formulas'!A7,"OK",NA()))</f>
        <v>#N/A</v>
      </c>
      <c r="X7" s="40" t="e">
        <f>IF(AND(NOT(ISBLANK('Captura de datos de CONTACTO'!X7)),ISNA(VLOOKUP('Captura de datos de CONTACTO'!X7,'DO NOT USE_School Picklist'!$F$3:$F$16,1,FALSE))),"Please select a value from the drop-down menu",IF('DO NOT USE_Contact Formulas'!A7,"OK",NA()))</f>
        <v>#N/A</v>
      </c>
      <c r="Y7" s="40" t="e">
        <f>IF(LEN('Captura de datos de CONTACTO'!Y7)&gt;100,"Classroom(s) must be less than 100 characters",IF('DO NOT USE_Contact Formulas'!A7,"OK",NA()))</f>
        <v>#N/A</v>
      </c>
      <c r="Z7" s="40" t="e">
        <f>IF(AND(NOT(ISBLANK('Captura de datos de CONTACTO'!Z7)),ISNA(VLOOKUP('Captura de datos de CONTACTO'!Z7,'DO NOT USE_School Picklist'!$K$3:$K$6,1,FALSE))),"Please select a value from the drop-down menu",IF('DO NOT USE_Contact Formulas'!A7,"OK",NA()))</f>
        <v>#N/A</v>
      </c>
      <c r="AA7" s="40" t="e">
        <f>IF(AND(NOT(ISBLANK('Captura de datos de CONTACTO'!AA7)),ISNA(VLOOKUP('Captura de datos de CONTACTO'!AA7,'DO NOT USE_School Picklist'!$D$3:$D$5,1,FALSE))),"Please select a value from the drop-down menu",IF('DO NOT USE_Contact Formulas'!A7,"OK",NA()))</f>
        <v>#N/A</v>
      </c>
      <c r="AB7" s="40"/>
      <c r="AC7" s="40" t="e">
        <f>IF(AND(NOT(ISBLANK('Captura de datos de CONTACTO'!AC7)),ISNA(VLOOKUP('Captura de datos de CONTACTO'!AC7,'DO NOT USE_School Picklist'!$G$3:$G$5,1,FALSE))),"Please select a value from the drop-down menu",IF('DO NOT USE_Contact Formulas'!A7,"OK",NA()))</f>
        <v>#N/A</v>
      </c>
      <c r="AD7" s="40"/>
      <c r="AE7" s="40" t="e">
        <f>IF(AND(NOT(ISBLANK('Captura de datos de CONTACTO'!AE7)),ISNA(VLOOKUP('Captura de datos de CONTACTO'!AE7,'DO NOT USE_School Picklist'!$H$3:$H$4,1,FALSE))),"Please select a value from the drop-down menu",IF('DO NOT USE_Contact Formulas'!A7,"OK",NA()))</f>
        <v>#N/A</v>
      </c>
      <c r="AF7" s="40" t="e">
        <f ca="1">IF('Captura de datos de CONTACTO'!AF7&gt;'DO NOT USE_School Picklist'!$C$3,"Test Date cannot be a future date",IF('DO NOT USE_Contact Formulas'!A7,"OK",NA()))</f>
        <v>#N/A</v>
      </c>
      <c r="AG7" s="53" t="e">
        <f>IF(AND('DO NOT USE_Contact Formulas'!A7,ISBLANK('Captura de datos de CONTACTO'!AB7)),"Lab Result Test Result is required",IF(AND(NOT(ISBLANK('Captura de datos de CONTACTO'!AB7)),ISNA(VLOOKUP('Captura de datos de CONTACTO'!AB7,'DO NOT USE_School Picklist'!$Q$3:$Q$8,1,FALSE))),"Please select a value from the drop-down menu",IF('DO NOT USE_Contact Formulas'!A7,"OK",NA())))</f>
        <v>#N/A</v>
      </c>
    </row>
    <row r="8" spans="1:33" x14ac:dyDescent="0.3">
      <c r="A8" s="39" t="e">
        <f>IF('DO NOT USE_Contact Formulas'!A8,IF('DO NOT USE_Contact Formulas'!B8,"Not all required fields are completed","OK"),NA())</f>
        <v>#N/A</v>
      </c>
      <c r="B8" s="40" t="e">
        <f>IF(AND('DO NOT USE_Contact Formulas'!A8,ISBLANK('Captura de datos de CONTACTO'!B8)),"First Name is required",IF(NOT(ISBLANK('Captura de datos de CONTACTO'!B8)),"OK",NA()))</f>
        <v>#N/A</v>
      </c>
      <c r="C8" s="40" t="e">
        <f>IF(AND('DO NOT USE_Contact Formulas'!A8,ISBLANK('Captura de datos de CONTACTO'!C8)),"Last Name is required",IF(NOT(ISBLANK('Captura de datos de CONTACTO'!C8)),"OK",NA()))</f>
        <v>#N/A</v>
      </c>
      <c r="D8" s="40" t="e">
        <f>IF(AND('DO NOT USE_Contact Formulas'!A8,ISBLANK('Captura de datos de CONTACTO'!D8)),"Birthdate is required",IF(NOT(ISBLANK('Captura de datos de CONTACTO'!D8)),"OK",NA()))</f>
        <v>#N/A</v>
      </c>
      <c r="E8" s="40" t="e">
        <f>IF(AND('DO NOT USE_Contact Formulas'!A8,ISBLANK('Captura de datos de CONTACTO'!E8)),"Mobile Phone is required",IF(NOT(ISBLANK('Captura de datos de CONTACTO'!E8)),IF(AND(ISNUMBER(VALUE('Captura de datos de CONTACTO'!E8)),LEFT('Captura de datos de CONTACTO'!E8,1)&lt;&gt;"1",LEN('Captura de datos de CONTACTO'!E8)=10),"OK","Phone number must be valid format"),NA()))</f>
        <v>#N/A</v>
      </c>
      <c r="F8" s="40" t="e">
        <f>IF(LEN('Captura de datos de CONTACTO'!F8)&gt;255,"Home Street Address must be less than 255 characters",IF('DO NOT USE_Contact Formulas'!A8,"OK",NA()))</f>
        <v>#N/A</v>
      </c>
      <c r="G8" s="40" t="e">
        <f>IF(LEN('Captura de datos de CONTACTO'!G8)&gt;40,"City must be less than 40 characters",IF('DO NOT USE_Contact Formulas'!A8,"OK",NA()))</f>
        <v>#N/A</v>
      </c>
      <c r="H8" s="40" t="e">
        <f>IF(AND(NOT(ISBLANK('Captura de datos de CONTACTO'!H8)),ISNA(VLOOKUP('Captura de datos de CONTACTO'!H8,'DO NOT USE_School Picklist'!$P$3:$P$52,1,FALSE))),"Please select a value from the drop-down menu",IF('DO NOT USE_Contact Formulas'!A8,"OK",NA()))</f>
        <v>#N/A</v>
      </c>
      <c r="I8" s="40" t="e">
        <f>IF(AND('DO NOT USE_Contact Formulas'!A8,ISBLANK('Captura de datos de CONTACTO'!I8)),"Zip is required",IF(ISBLANK('Captura de datos de CONTACTO'!I8),NA(),"OK"))</f>
        <v>#N/A</v>
      </c>
      <c r="J8" s="40" t="e">
        <f>IF(AND('DO NOT USE_Contact Formulas'!A8,ISBLANK('Captura de datos de CONTACTO'!J8)),"Student or Staff? is required",IF(ISBLANK('Captura de datos de CONTACTO'!J8),NA(),IF(ISNA(VLOOKUP('Captura de datos de CONTACTO'!J8,'DO NOT USE_School Picklist'!$B$3:$B$6,1,FALSE)),"Please select a value from the drop-down menu","OK")))</f>
        <v>#N/A</v>
      </c>
      <c r="K8" s="40" t="e">
        <f>IF(AND('Captura de datos de CONTACTO'!J8='DO NOT USE_School Picklist'!$B$4,ISBLANK('Captura de datos de CONTACTO'!K8)),"Occupation/Job Title is required if Student or Staff? is Yes, staff/faculty or volunteer",IF('DO NOT USE_Contact Formulas'!A8,"OK",NA()))</f>
        <v>#N/A</v>
      </c>
      <c r="L8" s="40" t="e">
        <f ca="1">IF('Captura de datos de CONTACTO'!L8&gt;'DO NOT USE_School Picklist'!$C$3,"Date last on school campus/facility cannot be a future date",IF('DO NOT USE_Contact Formulas'!A8,IF(ISBLANK('Captura de datos de CONTACTO'!L8),"Date last on school campus/facility is required","OK"),NA()))</f>
        <v>#N/A</v>
      </c>
      <c r="M8" s="41" t="e">
        <f ca="1">IF('Captura de datos de CONTACTO'!M8&gt;'DO NOT USE_School Picklist'!$C$3,"Last Exposure Date cannot be a future date",IF('DO NOT USE_Contact Formulas'!A8,IF(ISBLANK('Captura de datos de CONTACTO'!M8),"Last Exposure Date is required","OK"),NA()))</f>
        <v>#N/A</v>
      </c>
      <c r="N8" s="41" t="e">
        <f>IF(AND('DO NOT USE_Contact Formulas'!A8,ISBLANK('Captura de datos de CONTACTO'!N8)),"Specific Place in the Location is required",IF(ISBLANK('Captura de datos de CONTACTO'!N8),NA(),"OK"))</f>
        <v>#N/A</v>
      </c>
      <c r="O8" s="40" t="e">
        <f>IF(AND(NOT(ISBLANK('Captura de datos de CONTACTO'!O8)),ISNA(VLOOKUP('Captura de datos de CONTACTO'!O8,'DO NOT USE_School Picklist'!$L$3:$L$81,1,FALSE))),"Please select a value from the drop-down menu",IF('DO NOT USE_Contact Formulas'!A8,"OK",NA()))</f>
        <v>#N/A</v>
      </c>
      <c r="P8" s="40" t="e">
        <f>IF(AND(NOT(ISBLANK('Captura de datos de CONTACTO'!P8)),NOT(ISNUMBER(MATCH("*@*.?*",'Captura de datos de CONTACTO'!P8,0)))),"Email must be in a valid format",IF('DO NOT USE_Contact Formulas'!A8,"OK",NA()))</f>
        <v>#N/A</v>
      </c>
      <c r="Q8" s="40" t="e">
        <f>IF(LEN('Captura de datos de CONTACTO'!Q8)&gt;50,"Parent/Guardian Name must be less than 50 characters",IF('DO NOT USE_Contact Formulas'!A8,"OK",NA()))</f>
        <v>#N/A</v>
      </c>
      <c r="R8" s="40" t="e">
        <f>IF(NOT(ISBLANK('Captura de datos de CONTACTO'!R8)),IF(AND(ISNUMBER('Captura de datos de CONTACTO'!R8),LEFT('Captura de datos de CONTACTO'!R8,1)&lt;&gt;"1",LEN('Captura de datos de CONTACTO'!R8)=10),"OK","Phone number must be valid format"),IF('DO NOT USE_Contact Formulas'!A8,"OK",NA()))</f>
        <v>#N/A</v>
      </c>
      <c r="S8" s="40" t="e">
        <f>IF(AND(NOT(ISBLANK('Captura de datos de CONTACTO'!S8)),ISNA(VLOOKUP('Captura de datos de CONTACTO'!S8,'DO NOT USE_School Picklist'!$N$3:$N$63,1,FALSE))),"Please select a value from the drop-down menu",IF('DO NOT USE_Contact Formulas'!A8,"OK",NA()))</f>
        <v>#N/A</v>
      </c>
      <c r="T8" s="53" t="e">
        <f>IF(AND(NOT(ISBLANK('Captura de datos de CONTACTO'!T8)),ISNA(VLOOKUP('Captura de datos de CONTACTO'!T8,'DO NOT USE_School Picklist'!$I$3:$I$5,1,FALSE))),"Please select a value from the drop-down menu",IF('DO NOT USE_Contact Formulas'!A8,"OK",NA()))</f>
        <v>#N/A</v>
      </c>
      <c r="U8" s="40" t="e">
        <f>IF(AND(NOT(ISBLANK('Captura de datos de CONTACTO'!U8)),ISNA(VLOOKUP('Captura de datos de CONTACTO'!U8,'DO NOT USE_School Picklist'!$E$3:$E$10,1,FALSE))),"Please select a value from the drop-down menu",IF('DO NOT USE_Contact Formulas'!A8,"OK",NA()))</f>
        <v>#N/A</v>
      </c>
      <c r="V8" s="53" t="e">
        <f>IF(AND(NOT(ISBLANK('Captura de datos de CONTACTO'!V8)),ISNA(VLOOKUP('Captura de datos de CONTACTO'!V8,'DO NOT USE_School Picklist'!$W$3:$W$9,1,FALSE))),"Please select a value from the drop-down menu",IF('DO NOT USE_Contact Formulas'!A8,"OK",NA()))</f>
        <v>#N/A</v>
      </c>
      <c r="W8" s="53" t="e">
        <f>IF(AND(NOT(ISBLANK('Captura de datos de CONTACTO'!W8)),ISNA(VLOOKUP('Captura de datos de CONTACTO'!W8,'DO NOT USE_School Picklist'!$W$3:$W$9,1,FALSE))),"Please select a value from the drop-down menu",IF('DO NOT USE_Case Formulas'!A8,"OK",NA()))</f>
        <v>#N/A</v>
      </c>
      <c r="X8" s="40" t="e">
        <f>IF(AND(NOT(ISBLANK('Captura de datos de CONTACTO'!X8)),ISNA(VLOOKUP('Captura de datos de CONTACTO'!X8,'DO NOT USE_School Picklist'!$F$3:$F$16,1,FALSE))),"Please select a value from the drop-down menu",IF('DO NOT USE_Contact Formulas'!A8,"OK",NA()))</f>
        <v>#N/A</v>
      </c>
      <c r="Y8" s="40" t="e">
        <f>IF(LEN('Captura de datos de CONTACTO'!Y8)&gt;100,"Classroom(s) must be less than 100 characters",IF('DO NOT USE_Contact Formulas'!A8,"OK",NA()))</f>
        <v>#N/A</v>
      </c>
      <c r="Z8" s="40" t="e">
        <f>IF(AND(NOT(ISBLANK('Captura de datos de CONTACTO'!Z8)),ISNA(VLOOKUP('Captura de datos de CONTACTO'!Z8,'DO NOT USE_School Picklist'!$K$3:$K$6,1,FALSE))),"Please select a value from the drop-down menu",IF('DO NOT USE_Contact Formulas'!A8,"OK",NA()))</f>
        <v>#N/A</v>
      </c>
      <c r="AA8" s="40" t="e">
        <f>IF(AND(NOT(ISBLANK('Captura de datos de CONTACTO'!AA8)),ISNA(VLOOKUP('Captura de datos de CONTACTO'!AA8,'DO NOT USE_School Picklist'!$D$3:$D$5,1,FALSE))),"Please select a value from the drop-down menu",IF('DO NOT USE_Contact Formulas'!A8,"OK",NA()))</f>
        <v>#N/A</v>
      </c>
      <c r="AB8" s="40"/>
      <c r="AC8" s="40" t="e">
        <f>IF(AND(NOT(ISBLANK('Captura de datos de CONTACTO'!AC8)),ISNA(VLOOKUP('Captura de datos de CONTACTO'!AC8,'DO NOT USE_School Picklist'!$G$3:$G$5,1,FALSE))),"Please select a value from the drop-down menu",IF('DO NOT USE_Contact Formulas'!A8,"OK",NA()))</f>
        <v>#N/A</v>
      </c>
      <c r="AD8" s="40"/>
      <c r="AE8" s="40" t="e">
        <f>IF(AND(NOT(ISBLANK('Captura de datos de CONTACTO'!AE8)),ISNA(VLOOKUP('Captura de datos de CONTACTO'!AE8,'DO NOT USE_School Picklist'!$H$3:$H$4,1,FALSE))),"Please select a value from the drop-down menu",IF('DO NOT USE_Contact Formulas'!A8,"OK",NA()))</f>
        <v>#N/A</v>
      </c>
      <c r="AF8" s="40" t="e">
        <f ca="1">IF('Captura de datos de CONTACTO'!AF8&gt;'DO NOT USE_School Picklist'!$C$3,"Test Date cannot be a future date",IF('DO NOT USE_Contact Formulas'!A8,"OK",NA()))</f>
        <v>#N/A</v>
      </c>
      <c r="AG8" s="53" t="e">
        <f>IF(AND('DO NOT USE_Contact Formulas'!A8,ISBLANK('Captura de datos de CONTACTO'!AB8)),"Lab Result Test Result is required",IF(AND(NOT(ISBLANK('Captura de datos de CONTACTO'!AB8)),ISNA(VLOOKUP('Captura de datos de CONTACTO'!AB8,'DO NOT USE_School Picklist'!$Q$3:$Q$8,1,FALSE))),"Please select a value from the drop-down menu",IF('DO NOT USE_Contact Formulas'!A8,"OK",NA())))</f>
        <v>#N/A</v>
      </c>
    </row>
    <row r="9" spans="1:33" x14ac:dyDescent="0.3">
      <c r="A9" s="39" t="e">
        <f>IF('DO NOT USE_Contact Formulas'!A9,IF('DO NOT USE_Contact Formulas'!B9,"Not all required fields are completed","OK"),NA())</f>
        <v>#N/A</v>
      </c>
      <c r="B9" s="40" t="e">
        <f>IF(AND('DO NOT USE_Contact Formulas'!A9,ISBLANK('Captura de datos de CONTACTO'!B9)),"First Name is required",IF(NOT(ISBLANK('Captura de datos de CONTACTO'!B9)),"OK",NA()))</f>
        <v>#N/A</v>
      </c>
      <c r="C9" s="40" t="e">
        <f>IF(AND('DO NOT USE_Contact Formulas'!A9,ISBLANK('Captura de datos de CONTACTO'!C9)),"Last Name is required",IF(NOT(ISBLANK('Captura de datos de CONTACTO'!C9)),"OK",NA()))</f>
        <v>#N/A</v>
      </c>
      <c r="D9" s="40" t="e">
        <f>IF(AND('DO NOT USE_Contact Formulas'!A9,ISBLANK('Captura de datos de CONTACTO'!D9)),"Birthdate is required",IF(NOT(ISBLANK('Captura de datos de CONTACTO'!D9)),"OK",NA()))</f>
        <v>#N/A</v>
      </c>
      <c r="E9" s="40" t="e">
        <f>IF(AND('DO NOT USE_Contact Formulas'!A9,ISBLANK('Captura de datos de CONTACTO'!E9)),"Mobile Phone is required",IF(NOT(ISBLANK('Captura de datos de CONTACTO'!E9)),IF(AND(ISNUMBER(VALUE('Captura de datos de CONTACTO'!E9)),LEFT('Captura de datos de CONTACTO'!E9,1)&lt;&gt;"1",LEN('Captura de datos de CONTACTO'!E9)=10),"OK","Phone number must be valid format"),NA()))</f>
        <v>#N/A</v>
      </c>
      <c r="F9" s="40" t="e">
        <f>IF(LEN('Captura de datos de CONTACTO'!F9)&gt;255,"Home Street Address must be less than 255 characters",IF('DO NOT USE_Contact Formulas'!A9,"OK",NA()))</f>
        <v>#N/A</v>
      </c>
      <c r="G9" s="40" t="e">
        <f>IF(LEN('Captura de datos de CONTACTO'!G9)&gt;40,"City must be less than 40 characters",IF('DO NOT USE_Contact Formulas'!A9,"OK",NA()))</f>
        <v>#N/A</v>
      </c>
      <c r="H9" s="40" t="e">
        <f>IF(AND(NOT(ISBLANK('Captura de datos de CONTACTO'!H9)),ISNA(VLOOKUP('Captura de datos de CONTACTO'!H9,'DO NOT USE_School Picklist'!$P$3:$P$52,1,FALSE))),"Please select a value from the drop-down menu",IF('DO NOT USE_Contact Formulas'!A9,"OK",NA()))</f>
        <v>#N/A</v>
      </c>
      <c r="I9" s="40" t="e">
        <f>IF(AND('DO NOT USE_Contact Formulas'!A9,ISBLANK('Captura de datos de CONTACTO'!I9)),"Zip is required",IF(ISBLANK('Captura de datos de CONTACTO'!I9),NA(),"OK"))</f>
        <v>#N/A</v>
      </c>
      <c r="J9" s="40" t="e">
        <f>IF(AND('DO NOT USE_Contact Formulas'!A9,ISBLANK('Captura de datos de CONTACTO'!J9)),"Student or Staff? is required",IF(ISBLANK('Captura de datos de CONTACTO'!J9),NA(),IF(ISNA(VLOOKUP('Captura de datos de CONTACTO'!J9,'DO NOT USE_School Picklist'!$B$3:$B$6,1,FALSE)),"Please select a value from the drop-down menu","OK")))</f>
        <v>#N/A</v>
      </c>
      <c r="K9" s="40" t="e">
        <f>IF(AND('Captura de datos de CONTACTO'!J9='DO NOT USE_School Picklist'!$B$4,ISBLANK('Captura de datos de CONTACTO'!K9)),"Occupation/Job Title is required if Student or Staff? is Yes, staff/faculty or volunteer",IF('DO NOT USE_Contact Formulas'!A9,"OK",NA()))</f>
        <v>#N/A</v>
      </c>
      <c r="L9" s="40" t="e">
        <f ca="1">IF('Captura de datos de CONTACTO'!L9&gt;'DO NOT USE_School Picklist'!$C$3,"Date last on school campus/facility cannot be a future date",IF('DO NOT USE_Contact Formulas'!A9,IF(ISBLANK('Captura de datos de CONTACTO'!L9),"Date last on school campus/facility is required","OK"),NA()))</f>
        <v>#N/A</v>
      </c>
      <c r="M9" s="41" t="e">
        <f ca="1">IF('Captura de datos de CONTACTO'!M9&gt;'DO NOT USE_School Picklist'!$C$3,"Last Exposure Date cannot be a future date",IF('DO NOT USE_Contact Formulas'!A9,IF(ISBLANK('Captura de datos de CONTACTO'!M9),"Last Exposure Date is required","OK"),NA()))</f>
        <v>#N/A</v>
      </c>
      <c r="N9" s="41" t="e">
        <f>IF(AND('DO NOT USE_Contact Formulas'!A9,ISBLANK('Captura de datos de CONTACTO'!N9)),"Specific Place in the Location is required",IF(ISBLANK('Captura de datos de CONTACTO'!N9),NA(),"OK"))</f>
        <v>#N/A</v>
      </c>
      <c r="O9" s="40" t="e">
        <f>IF(AND(NOT(ISBLANK('Captura de datos de CONTACTO'!O9)),ISNA(VLOOKUP('Captura de datos de CONTACTO'!O9,'DO NOT USE_School Picklist'!$L$3:$L$81,1,FALSE))),"Please select a value from the drop-down menu",IF('DO NOT USE_Contact Formulas'!A9,"OK",NA()))</f>
        <v>#N/A</v>
      </c>
      <c r="P9" s="40" t="e">
        <f>IF(AND(NOT(ISBLANK('Captura de datos de CONTACTO'!P9)),NOT(ISNUMBER(MATCH("*@*.?*",'Captura de datos de CONTACTO'!P9,0)))),"Email must be in a valid format",IF('DO NOT USE_Contact Formulas'!A9,"OK",NA()))</f>
        <v>#N/A</v>
      </c>
      <c r="Q9" s="40" t="e">
        <f>IF(LEN('Captura de datos de CONTACTO'!Q9)&gt;50,"Parent/Guardian Name must be less than 50 characters",IF('DO NOT USE_Contact Formulas'!A9,"OK",NA()))</f>
        <v>#N/A</v>
      </c>
      <c r="R9" s="40" t="e">
        <f>IF(NOT(ISBLANK('Captura de datos de CONTACTO'!R9)),IF(AND(ISNUMBER('Captura de datos de CONTACTO'!R9),LEFT('Captura de datos de CONTACTO'!R9,1)&lt;&gt;"1",LEN('Captura de datos de CONTACTO'!R9)=10),"OK","Phone number must be valid format"),IF('DO NOT USE_Contact Formulas'!A9,"OK",NA()))</f>
        <v>#N/A</v>
      </c>
      <c r="S9" s="40" t="e">
        <f>IF(AND(NOT(ISBLANK('Captura de datos de CONTACTO'!S9)),ISNA(VLOOKUP('Captura de datos de CONTACTO'!S9,'DO NOT USE_School Picklist'!$N$3:$N$63,1,FALSE))),"Please select a value from the drop-down menu",IF('DO NOT USE_Contact Formulas'!A9,"OK",NA()))</f>
        <v>#N/A</v>
      </c>
      <c r="T9" s="53" t="e">
        <f>IF(AND(NOT(ISBLANK('Captura de datos de CONTACTO'!T9)),ISNA(VLOOKUP('Captura de datos de CONTACTO'!T9,'DO NOT USE_School Picklist'!$I$3:$I$5,1,FALSE))),"Please select a value from the drop-down menu",IF('DO NOT USE_Contact Formulas'!A9,"OK",NA()))</f>
        <v>#N/A</v>
      </c>
      <c r="U9" s="40" t="e">
        <f>IF(AND(NOT(ISBLANK('Captura de datos de CONTACTO'!U9)),ISNA(VLOOKUP('Captura de datos de CONTACTO'!U9,'DO NOT USE_School Picklist'!$E$3:$E$10,1,FALSE))),"Please select a value from the drop-down menu",IF('DO NOT USE_Contact Formulas'!A9,"OK",NA()))</f>
        <v>#N/A</v>
      </c>
      <c r="V9" s="53" t="e">
        <f>IF(AND(NOT(ISBLANK('Captura de datos de CONTACTO'!V9)),ISNA(VLOOKUP('Captura de datos de CONTACTO'!V9,'DO NOT USE_School Picklist'!$W$3:$W$9,1,FALSE))),"Please select a value from the drop-down menu",IF('DO NOT USE_Contact Formulas'!A9,"OK",NA()))</f>
        <v>#N/A</v>
      </c>
      <c r="W9" s="53" t="e">
        <f>IF(AND(NOT(ISBLANK('Captura de datos de CONTACTO'!W9)),ISNA(VLOOKUP('Captura de datos de CONTACTO'!W9,'DO NOT USE_School Picklist'!$W$3:$W$9,1,FALSE))),"Please select a value from the drop-down menu",IF('DO NOT USE_Case Formulas'!A9,"OK",NA()))</f>
        <v>#N/A</v>
      </c>
      <c r="X9" s="40" t="e">
        <f>IF(AND(NOT(ISBLANK('Captura de datos de CONTACTO'!X9)),ISNA(VLOOKUP('Captura de datos de CONTACTO'!X9,'DO NOT USE_School Picklist'!$F$3:$F$16,1,FALSE))),"Please select a value from the drop-down menu",IF('DO NOT USE_Contact Formulas'!A9,"OK",NA()))</f>
        <v>#N/A</v>
      </c>
      <c r="Y9" s="40" t="e">
        <f>IF(LEN('Captura de datos de CONTACTO'!Y9)&gt;100,"Classroom(s) must be less than 100 characters",IF('DO NOT USE_Contact Formulas'!A9,"OK",NA()))</f>
        <v>#N/A</v>
      </c>
      <c r="Z9" s="40" t="e">
        <f>IF(AND(NOT(ISBLANK('Captura de datos de CONTACTO'!Z9)),ISNA(VLOOKUP('Captura de datos de CONTACTO'!Z9,'DO NOT USE_School Picklist'!$K$3:$K$6,1,FALSE))),"Please select a value from the drop-down menu",IF('DO NOT USE_Contact Formulas'!A9,"OK",NA()))</f>
        <v>#N/A</v>
      </c>
      <c r="AA9" s="40" t="e">
        <f>IF(AND(NOT(ISBLANK('Captura de datos de CONTACTO'!AA9)),ISNA(VLOOKUP('Captura de datos de CONTACTO'!AA9,'DO NOT USE_School Picklist'!$D$3:$D$5,1,FALSE))),"Please select a value from the drop-down menu",IF('DO NOT USE_Contact Formulas'!A9,"OK",NA()))</f>
        <v>#N/A</v>
      </c>
      <c r="AB9" s="40"/>
      <c r="AC9" s="40" t="e">
        <f>IF(AND(NOT(ISBLANK('Captura de datos de CONTACTO'!AC9)),ISNA(VLOOKUP('Captura de datos de CONTACTO'!AC9,'DO NOT USE_School Picklist'!$G$3:$G$5,1,FALSE))),"Please select a value from the drop-down menu",IF('DO NOT USE_Contact Formulas'!A9,"OK",NA()))</f>
        <v>#N/A</v>
      </c>
      <c r="AD9" s="40"/>
      <c r="AE9" s="40" t="e">
        <f>IF(AND(NOT(ISBLANK('Captura de datos de CONTACTO'!AE9)),ISNA(VLOOKUP('Captura de datos de CONTACTO'!AE9,'DO NOT USE_School Picklist'!$H$3:$H$4,1,FALSE))),"Please select a value from the drop-down menu",IF('DO NOT USE_Contact Formulas'!A9,"OK",NA()))</f>
        <v>#N/A</v>
      </c>
      <c r="AF9" s="40" t="e">
        <f ca="1">IF('Captura de datos de CONTACTO'!AF9&gt;'DO NOT USE_School Picklist'!$C$3,"Test Date cannot be a future date",IF('DO NOT USE_Contact Formulas'!A9,"OK",NA()))</f>
        <v>#N/A</v>
      </c>
      <c r="AG9" s="53" t="e">
        <f>IF(AND('DO NOT USE_Contact Formulas'!A9,ISBLANK('Captura de datos de CONTACTO'!AB9)),"Lab Result Test Result is required",IF(AND(NOT(ISBLANK('Captura de datos de CONTACTO'!AB9)),ISNA(VLOOKUP('Captura de datos de CONTACTO'!AB9,'DO NOT USE_School Picklist'!$Q$3:$Q$8,1,FALSE))),"Please select a value from the drop-down menu",IF('DO NOT USE_Contact Formulas'!A9,"OK",NA())))</f>
        <v>#N/A</v>
      </c>
    </row>
    <row r="10" spans="1:33" x14ac:dyDescent="0.3">
      <c r="A10" s="39" t="e">
        <f>IF('DO NOT USE_Contact Formulas'!A10,IF('DO NOT USE_Contact Formulas'!B10,"Not all required fields are completed","OK"),NA())</f>
        <v>#N/A</v>
      </c>
      <c r="B10" s="40" t="e">
        <f>IF(AND('DO NOT USE_Contact Formulas'!A10,ISBLANK('Captura de datos de CONTACTO'!B10)),"First Name is required",IF(NOT(ISBLANK('Captura de datos de CONTACTO'!B10)),"OK",NA()))</f>
        <v>#N/A</v>
      </c>
      <c r="C10" s="40" t="e">
        <f>IF(AND('DO NOT USE_Contact Formulas'!A10,ISBLANK('Captura de datos de CONTACTO'!C10)),"Last Name is required",IF(NOT(ISBLANK('Captura de datos de CONTACTO'!C10)),"OK",NA()))</f>
        <v>#N/A</v>
      </c>
      <c r="D10" s="40" t="e">
        <f>IF(AND('DO NOT USE_Contact Formulas'!A10,ISBLANK('Captura de datos de CONTACTO'!D10)),"Birthdate is required",IF(NOT(ISBLANK('Captura de datos de CONTACTO'!D10)),"OK",NA()))</f>
        <v>#N/A</v>
      </c>
      <c r="E10" s="40" t="e">
        <f>IF(AND('DO NOT USE_Contact Formulas'!A10,ISBLANK('Captura de datos de CONTACTO'!E10)),"Mobile Phone is required",IF(NOT(ISBLANK('Captura de datos de CONTACTO'!E10)),IF(AND(ISNUMBER(VALUE('Captura de datos de CONTACTO'!E10)),LEFT('Captura de datos de CONTACTO'!E10,1)&lt;&gt;"1",LEN('Captura de datos de CONTACTO'!E10)=10),"OK","Phone number must be valid format"),NA()))</f>
        <v>#N/A</v>
      </c>
      <c r="F10" s="40" t="e">
        <f>IF(LEN('Captura de datos de CONTACTO'!F10)&gt;255,"Home Street Address must be less than 255 characters",IF('DO NOT USE_Contact Formulas'!A10,"OK",NA()))</f>
        <v>#N/A</v>
      </c>
      <c r="G10" s="40" t="e">
        <f>IF(LEN('Captura de datos de CONTACTO'!G10)&gt;40,"City must be less than 40 characters",IF('DO NOT USE_Contact Formulas'!A10,"OK",NA()))</f>
        <v>#N/A</v>
      </c>
      <c r="H10" s="40" t="e">
        <f>IF(AND(NOT(ISBLANK('Captura de datos de CONTACTO'!H10)),ISNA(VLOOKUP('Captura de datos de CONTACTO'!H10,'DO NOT USE_School Picklist'!$P$3:$P$52,1,FALSE))),"Please select a value from the drop-down menu",IF('DO NOT USE_Contact Formulas'!A10,"OK",NA()))</f>
        <v>#N/A</v>
      </c>
      <c r="I10" s="40" t="e">
        <f>IF(AND('DO NOT USE_Contact Formulas'!A10,ISBLANK('Captura de datos de CONTACTO'!I10)),"Zip is required",IF(ISBLANK('Captura de datos de CONTACTO'!I10),NA(),"OK"))</f>
        <v>#N/A</v>
      </c>
      <c r="J10" s="40" t="e">
        <f>IF(AND('DO NOT USE_Contact Formulas'!A10,ISBLANK('Captura de datos de CONTACTO'!J10)),"Student or Staff? is required",IF(ISBLANK('Captura de datos de CONTACTO'!J10),NA(),IF(ISNA(VLOOKUP('Captura de datos de CONTACTO'!J10,'DO NOT USE_School Picklist'!$B$3:$B$6,1,FALSE)),"Please select a value from the drop-down menu","OK")))</f>
        <v>#N/A</v>
      </c>
      <c r="K10" s="40" t="e">
        <f>IF(AND('Captura de datos de CONTACTO'!J10='DO NOT USE_School Picklist'!$B$4,ISBLANK('Captura de datos de CONTACTO'!K10)),"Occupation/Job Title is required if Student or Staff? is Yes, staff/faculty or volunteer",IF('DO NOT USE_Contact Formulas'!A10,"OK",NA()))</f>
        <v>#N/A</v>
      </c>
      <c r="L10" s="40" t="e">
        <f ca="1">IF('Captura de datos de CONTACTO'!L10&gt;'DO NOT USE_School Picklist'!$C$3,"Date last on school campus/facility cannot be a future date",IF('DO NOT USE_Contact Formulas'!A10,IF(ISBLANK('Captura de datos de CONTACTO'!L10),"Date last on school campus/facility is required","OK"),NA()))</f>
        <v>#N/A</v>
      </c>
      <c r="M10" s="41" t="e">
        <f ca="1">IF('Captura de datos de CONTACTO'!M10&gt;'DO NOT USE_School Picklist'!$C$3,"Last Exposure Date cannot be a future date",IF('DO NOT USE_Contact Formulas'!A10,IF(ISBLANK('Captura de datos de CONTACTO'!M10),"Last Exposure Date is required","OK"),NA()))</f>
        <v>#N/A</v>
      </c>
      <c r="N10" s="41" t="e">
        <f>IF(AND('DO NOT USE_Contact Formulas'!A10,ISBLANK('Captura de datos de CONTACTO'!N10)),"Specific Place in the Location is required",IF(ISBLANK('Captura de datos de CONTACTO'!N10),NA(),"OK"))</f>
        <v>#N/A</v>
      </c>
      <c r="O10" s="40" t="e">
        <f>IF(AND(NOT(ISBLANK('Captura de datos de CONTACTO'!O10)),ISNA(VLOOKUP('Captura de datos de CONTACTO'!O10,'DO NOT USE_School Picklist'!$L$3:$L$81,1,FALSE))),"Please select a value from the drop-down menu",IF('DO NOT USE_Contact Formulas'!A10,"OK",NA()))</f>
        <v>#N/A</v>
      </c>
      <c r="P10" s="40" t="e">
        <f>IF(AND(NOT(ISBLANK('Captura de datos de CONTACTO'!P10)),NOT(ISNUMBER(MATCH("*@*.?*",'Captura de datos de CONTACTO'!P10,0)))),"Email must be in a valid format",IF('DO NOT USE_Contact Formulas'!A10,"OK",NA()))</f>
        <v>#N/A</v>
      </c>
      <c r="Q10" s="40" t="e">
        <f>IF(LEN('Captura de datos de CONTACTO'!Q10)&gt;50,"Parent/Guardian Name must be less than 50 characters",IF('DO NOT USE_Contact Formulas'!A10,"OK",NA()))</f>
        <v>#N/A</v>
      </c>
      <c r="R10" s="40" t="e">
        <f>IF(NOT(ISBLANK('Captura de datos de CONTACTO'!R10)),IF(AND(ISNUMBER('Captura de datos de CONTACTO'!R10),LEFT('Captura de datos de CONTACTO'!R10,1)&lt;&gt;"1",LEN('Captura de datos de CONTACTO'!R10)=10),"OK","Phone number must be valid format"),IF('DO NOT USE_Contact Formulas'!A10,"OK",NA()))</f>
        <v>#N/A</v>
      </c>
      <c r="S10" s="40" t="e">
        <f>IF(AND(NOT(ISBLANK('Captura de datos de CONTACTO'!S10)),ISNA(VLOOKUP('Captura de datos de CONTACTO'!S10,'DO NOT USE_School Picklist'!$N$3:$N$63,1,FALSE))),"Please select a value from the drop-down menu",IF('DO NOT USE_Contact Formulas'!A10,"OK",NA()))</f>
        <v>#N/A</v>
      </c>
      <c r="T10" s="53" t="e">
        <f>IF(AND(NOT(ISBLANK('Captura de datos de CONTACTO'!T10)),ISNA(VLOOKUP('Captura de datos de CONTACTO'!T10,'DO NOT USE_School Picklist'!$I$3:$I$5,1,FALSE))),"Please select a value from the drop-down menu",IF('DO NOT USE_Contact Formulas'!A10,"OK",NA()))</f>
        <v>#N/A</v>
      </c>
      <c r="U10" s="40" t="e">
        <f>IF(AND(NOT(ISBLANK('Captura de datos de CONTACTO'!U10)),ISNA(VLOOKUP('Captura de datos de CONTACTO'!U10,'DO NOT USE_School Picklist'!$E$3:$E$10,1,FALSE))),"Please select a value from the drop-down menu",IF('DO NOT USE_Contact Formulas'!A10,"OK",NA()))</f>
        <v>#N/A</v>
      </c>
      <c r="V10" s="53" t="e">
        <f>IF(AND(NOT(ISBLANK('Captura de datos de CONTACTO'!V10)),ISNA(VLOOKUP('Captura de datos de CONTACTO'!V10,'DO NOT USE_School Picklist'!$W$3:$W$9,1,FALSE))),"Please select a value from the drop-down menu",IF('DO NOT USE_Contact Formulas'!A10,"OK",NA()))</f>
        <v>#N/A</v>
      </c>
      <c r="W10" s="53" t="e">
        <f>IF(AND(NOT(ISBLANK('Captura de datos de CONTACTO'!W10)),ISNA(VLOOKUP('Captura de datos de CONTACTO'!W10,'DO NOT USE_School Picklist'!$W$3:$W$9,1,FALSE))),"Please select a value from the drop-down menu",IF('DO NOT USE_Case Formulas'!A10,"OK",NA()))</f>
        <v>#N/A</v>
      </c>
      <c r="X10" s="40" t="e">
        <f>IF(AND(NOT(ISBLANK('Captura de datos de CONTACTO'!X10)),ISNA(VLOOKUP('Captura de datos de CONTACTO'!X10,'DO NOT USE_School Picklist'!$F$3:$F$16,1,FALSE))),"Please select a value from the drop-down menu",IF('DO NOT USE_Contact Formulas'!A10,"OK",NA()))</f>
        <v>#N/A</v>
      </c>
      <c r="Y10" s="40" t="e">
        <f>IF(LEN('Captura de datos de CONTACTO'!Y10)&gt;100,"Classroom(s) must be less than 100 characters",IF('DO NOT USE_Contact Formulas'!A10,"OK",NA()))</f>
        <v>#N/A</v>
      </c>
      <c r="Z10" s="40" t="e">
        <f>IF(AND(NOT(ISBLANK('Captura de datos de CONTACTO'!Z10)),ISNA(VLOOKUP('Captura de datos de CONTACTO'!Z10,'DO NOT USE_School Picklist'!$K$3:$K$6,1,FALSE))),"Please select a value from the drop-down menu",IF('DO NOT USE_Contact Formulas'!A10,"OK",NA()))</f>
        <v>#N/A</v>
      </c>
      <c r="AA10" s="40" t="e">
        <f>IF(AND(NOT(ISBLANK('Captura de datos de CONTACTO'!AA10)),ISNA(VLOOKUP('Captura de datos de CONTACTO'!AA10,'DO NOT USE_School Picklist'!$D$3:$D$5,1,FALSE))),"Please select a value from the drop-down menu",IF('DO NOT USE_Contact Formulas'!A10,"OK",NA()))</f>
        <v>#N/A</v>
      </c>
      <c r="AB10" s="40"/>
      <c r="AC10" s="40" t="e">
        <f>IF(AND(NOT(ISBLANK('Captura de datos de CONTACTO'!AC10)),ISNA(VLOOKUP('Captura de datos de CONTACTO'!AC10,'DO NOT USE_School Picklist'!$G$3:$G$5,1,FALSE))),"Please select a value from the drop-down menu",IF('DO NOT USE_Contact Formulas'!A10,"OK",NA()))</f>
        <v>#N/A</v>
      </c>
      <c r="AD10" s="40"/>
      <c r="AE10" s="40" t="e">
        <f>IF(AND(NOT(ISBLANK('Captura de datos de CONTACTO'!AE10)),ISNA(VLOOKUP('Captura de datos de CONTACTO'!AE10,'DO NOT USE_School Picklist'!$H$3:$H$4,1,FALSE))),"Please select a value from the drop-down menu",IF('DO NOT USE_Contact Formulas'!A10,"OK",NA()))</f>
        <v>#N/A</v>
      </c>
      <c r="AF10" s="40" t="e">
        <f ca="1">IF('Captura de datos de CONTACTO'!AF10&gt;'DO NOT USE_School Picklist'!$C$3,"Test Date cannot be a future date",IF('DO NOT USE_Contact Formulas'!A10,"OK",NA()))</f>
        <v>#N/A</v>
      </c>
      <c r="AG10" s="53" t="e">
        <f>IF(AND('DO NOT USE_Contact Formulas'!A10,ISBLANK('Captura de datos de CONTACTO'!AB10)),"Lab Result Test Result is required",IF(AND(NOT(ISBLANK('Captura de datos de CONTACTO'!AB10)),ISNA(VLOOKUP('Captura de datos de CONTACTO'!AB10,'DO NOT USE_School Picklist'!$Q$3:$Q$8,1,FALSE))),"Please select a value from the drop-down menu",IF('DO NOT USE_Contact Formulas'!A10,"OK",NA())))</f>
        <v>#N/A</v>
      </c>
    </row>
    <row r="11" spans="1:33" x14ac:dyDescent="0.3">
      <c r="A11" s="39" t="e">
        <f>IF('DO NOT USE_Contact Formulas'!A11,IF('DO NOT USE_Contact Formulas'!B11,"Not all required fields are completed","OK"),NA())</f>
        <v>#N/A</v>
      </c>
      <c r="B11" s="40" t="e">
        <f>IF(AND('DO NOT USE_Contact Formulas'!A11,ISBLANK('Captura de datos de CONTACTO'!B11)),"First Name is required",IF(NOT(ISBLANK('Captura de datos de CONTACTO'!B11)),"OK",NA()))</f>
        <v>#N/A</v>
      </c>
      <c r="C11" s="40" t="e">
        <f>IF(AND('DO NOT USE_Contact Formulas'!A11,ISBLANK('Captura de datos de CONTACTO'!C11)),"Last Name is required",IF(NOT(ISBLANK('Captura de datos de CONTACTO'!C11)),"OK",NA()))</f>
        <v>#N/A</v>
      </c>
      <c r="D11" s="40" t="e">
        <f>IF(AND('DO NOT USE_Contact Formulas'!A11,ISBLANK('Captura de datos de CONTACTO'!D11)),"Birthdate is required",IF(NOT(ISBLANK('Captura de datos de CONTACTO'!D11)),"OK",NA()))</f>
        <v>#N/A</v>
      </c>
      <c r="E11" s="40" t="e">
        <f>IF(AND('DO NOT USE_Contact Formulas'!A11,ISBLANK('Captura de datos de CONTACTO'!E11)),"Mobile Phone is required",IF(NOT(ISBLANK('Captura de datos de CONTACTO'!E11)),IF(AND(ISNUMBER(VALUE('Captura de datos de CONTACTO'!E11)),LEFT('Captura de datos de CONTACTO'!E11,1)&lt;&gt;"1",LEN('Captura de datos de CONTACTO'!E11)=10),"OK","Phone number must be valid format"),NA()))</f>
        <v>#N/A</v>
      </c>
      <c r="F11" s="40" t="e">
        <f>IF(LEN('Captura de datos de CONTACTO'!F11)&gt;255,"Home Street Address must be less than 255 characters",IF('DO NOT USE_Contact Formulas'!A11,"OK",NA()))</f>
        <v>#N/A</v>
      </c>
      <c r="G11" s="40" t="e">
        <f>IF(LEN('Captura de datos de CONTACTO'!G11)&gt;40,"City must be less than 40 characters",IF('DO NOT USE_Contact Formulas'!A11,"OK",NA()))</f>
        <v>#N/A</v>
      </c>
      <c r="H11" s="40" t="e">
        <f>IF(AND(NOT(ISBLANK('Captura de datos de CONTACTO'!H11)),ISNA(VLOOKUP('Captura de datos de CONTACTO'!H11,'DO NOT USE_School Picklist'!$P$3:$P$52,1,FALSE))),"Please select a value from the drop-down menu",IF('DO NOT USE_Contact Formulas'!A11,"OK",NA()))</f>
        <v>#N/A</v>
      </c>
      <c r="I11" s="40" t="e">
        <f>IF(AND('DO NOT USE_Contact Formulas'!A11,ISBLANK('Captura de datos de CONTACTO'!I11)),"Zip is required",IF(ISBLANK('Captura de datos de CONTACTO'!I11),NA(),"OK"))</f>
        <v>#N/A</v>
      </c>
      <c r="J11" s="40" t="e">
        <f>IF(AND('DO NOT USE_Contact Formulas'!A11,ISBLANK('Captura de datos de CONTACTO'!J11)),"Student or Staff? is required",IF(ISBLANK('Captura de datos de CONTACTO'!J11),NA(),IF(ISNA(VLOOKUP('Captura de datos de CONTACTO'!J11,'DO NOT USE_School Picklist'!$B$3:$B$6,1,FALSE)),"Please select a value from the drop-down menu","OK")))</f>
        <v>#N/A</v>
      </c>
      <c r="K11" s="40" t="e">
        <f>IF(AND('Captura de datos de CONTACTO'!J11='DO NOT USE_School Picklist'!$B$4,ISBLANK('Captura de datos de CONTACTO'!K11)),"Occupation/Job Title is required if Student or Staff? is Yes, staff/faculty or volunteer",IF('DO NOT USE_Contact Formulas'!A11,"OK",NA()))</f>
        <v>#N/A</v>
      </c>
      <c r="L11" s="40" t="e">
        <f ca="1">IF('Captura de datos de CONTACTO'!L11&gt;'DO NOT USE_School Picklist'!$C$3,"Date last on school campus/facility cannot be a future date",IF('DO NOT USE_Contact Formulas'!A11,IF(ISBLANK('Captura de datos de CONTACTO'!L11),"Date last on school campus/facility is required","OK"),NA()))</f>
        <v>#N/A</v>
      </c>
      <c r="M11" s="41" t="e">
        <f ca="1">IF('Captura de datos de CONTACTO'!M11&gt;'DO NOT USE_School Picklist'!$C$3,"Last Exposure Date cannot be a future date",IF('DO NOT USE_Contact Formulas'!A11,IF(ISBLANK('Captura de datos de CONTACTO'!M11),"Last Exposure Date is required","OK"),NA()))</f>
        <v>#N/A</v>
      </c>
      <c r="N11" s="41" t="e">
        <f>IF(AND('DO NOT USE_Contact Formulas'!A11,ISBLANK('Captura de datos de CONTACTO'!N11)),"Specific Place in the Location is required",IF(ISBLANK('Captura de datos de CONTACTO'!N11),NA(),"OK"))</f>
        <v>#N/A</v>
      </c>
      <c r="O11" s="40" t="e">
        <f>IF(AND(NOT(ISBLANK('Captura de datos de CONTACTO'!O11)),ISNA(VLOOKUP('Captura de datos de CONTACTO'!O11,'DO NOT USE_School Picklist'!$L$3:$L$81,1,FALSE))),"Please select a value from the drop-down menu",IF('DO NOT USE_Contact Formulas'!A11,"OK",NA()))</f>
        <v>#N/A</v>
      </c>
      <c r="P11" s="40" t="e">
        <f>IF(AND(NOT(ISBLANK('Captura de datos de CONTACTO'!P11)),NOT(ISNUMBER(MATCH("*@*.?*",'Captura de datos de CONTACTO'!P11,0)))),"Email must be in a valid format",IF('DO NOT USE_Contact Formulas'!A11,"OK",NA()))</f>
        <v>#N/A</v>
      </c>
      <c r="Q11" s="40" t="e">
        <f>IF(LEN('Captura de datos de CONTACTO'!Q11)&gt;50,"Parent/Guardian Name must be less than 50 characters",IF('DO NOT USE_Contact Formulas'!A11,"OK",NA()))</f>
        <v>#N/A</v>
      </c>
      <c r="R11" s="40" t="e">
        <f>IF(NOT(ISBLANK('Captura de datos de CONTACTO'!R11)),IF(AND(ISNUMBER('Captura de datos de CONTACTO'!R11),LEFT('Captura de datos de CONTACTO'!R11,1)&lt;&gt;"1",LEN('Captura de datos de CONTACTO'!R11)=10),"OK","Phone number must be valid format"),IF('DO NOT USE_Contact Formulas'!A11,"OK",NA()))</f>
        <v>#N/A</v>
      </c>
      <c r="S11" s="40" t="e">
        <f>IF(AND(NOT(ISBLANK('Captura de datos de CONTACTO'!S11)),ISNA(VLOOKUP('Captura de datos de CONTACTO'!S11,'DO NOT USE_School Picklist'!$N$3:$N$63,1,FALSE))),"Please select a value from the drop-down menu",IF('DO NOT USE_Contact Formulas'!A11,"OK",NA()))</f>
        <v>#N/A</v>
      </c>
      <c r="T11" s="53" t="e">
        <f>IF(AND(NOT(ISBLANK('Captura de datos de CONTACTO'!T11)),ISNA(VLOOKUP('Captura de datos de CONTACTO'!T11,'DO NOT USE_School Picklist'!$I$3:$I$5,1,FALSE))),"Please select a value from the drop-down menu",IF('DO NOT USE_Contact Formulas'!A11,"OK",NA()))</f>
        <v>#N/A</v>
      </c>
      <c r="U11" s="40" t="e">
        <f>IF(AND(NOT(ISBLANK('Captura de datos de CONTACTO'!U11)),ISNA(VLOOKUP('Captura de datos de CONTACTO'!U11,'DO NOT USE_School Picklist'!$E$3:$E$10,1,FALSE))),"Please select a value from the drop-down menu",IF('DO NOT USE_Contact Formulas'!A11,"OK",NA()))</f>
        <v>#N/A</v>
      </c>
      <c r="V11" s="53" t="e">
        <f>IF(AND(NOT(ISBLANK('Captura de datos de CONTACTO'!V11)),ISNA(VLOOKUP('Captura de datos de CONTACTO'!V11,'DO NOT USE_School Picklist'!$W$3:$W$9,1,FALSE))),"Please select a value from the drop-down menu",IF('DO NOT USE_Contact Formulas'!A11,"OK",NA()))</f>
        <v>#N/A</v>
      </c>
      <c r="W11" s="53" t="e">
        <f>IF(AND(NOT(ISBLANK('Captura de datos de CONTACTO'!W11)),ISNA(VLOOKUP('Captura de datos de CONTACTO'!W11,'DO NOT USE_School Picklist'!$W$3:$W$9,1,FALSE))),"Please select a value from the drop-down menu",IF('DO NOT USE_Case Formulas'!A11,"OK",NA()))</f>
        <v>#N/A</v>
      </c>
      <c r="X11" s="40" t="e">
        <f>IF(AND(NOT(ISBLANK('Captura de datos de CONTACTO'!X11)),ISNA(VLOOKUP('Captura de datos de CONTACTO'!X11,'DO NOT USE_School Picklist'!$F$3:$F$16,1,FALSE))),"Please select a value from the drop-down menu",IF('DO NOT USE_Contact Formulas'!A11,"OK",NA()))</f>
        <v>#N/A</v>
      </c>
      <c r="Y11" s="40" t="e">
        <f>IF(LEN('Captura de datos de CONTACTO'!Y11)&gt;100,"Classroom(s) must be less than 100 characters",IF('DO NOT USE_Contact Formulas'!A11,"OK",NA()))</f>
        <v>#N/A</v>
      </c>
      <c r="Z11" s="40" t="e">
        <f>IF(AND(NOT(ISBLANK('Captura de datos de CONTACTO'!Z11)),ISNA(VLOOKUP('Captura de datos de CONTACTO'!Z11,'DO NOT USE_School Picklist'!$K$3:$K$6,1,FALSE))),"Please select a value from the drop-down menu",IF('DO NOT USE_Contact Formulas'!A11,"OK",NA()))</f>
        <v>#N/A</v>
      </c>
      <c r="AA11" s="40" t="e">
        <f>IF(AND(NOT(ISBLANK('Captura de datos de CONTACTO'!AA11)),ISNA(VLOOKUP('Captura de datos de CONTACTO'!AA11,'DO NOT USE_School Picklist'!$D$3:$D$5,1,FALSE))),"Please select a value from the drop-down menu",IF('DO NOT USE_Contact Formulas'!A11,"OK",NA()))</f>
        <v>#N/A</v>
      </c>
      <c r="AB11" s="40"/>
      <c r="AC11" s="40" t="e">
        <f>IF(AND(NOT(ISBLANK('Captura de datos de CONTACTO'!AC11)),ISNA(VLOOKUP('Captura de datos de CONTACTO'!AC11,'DO NOT USE_School Picklist'!$G$3:$G$5,1,FALSE))),"Please select a value from the drop-down menu",IF('DO NOT USE_Contact Formulas'!A11,"OK",NA()))</f>
        <v>#N/A</v>
      </c>
      <c r="AD11" s="40"/>
      <c r="AE11" s="40" t="e">
        <f>IF(AND(NOT(ISBLANK('Captura de datos de CONTACTO'!AE11)),ISNA(VLOOKUP('Captura de datos de CONTACTO'!AE11,'DO NOT USE_School Picklist'!$H$3:$H$4,1,FALSE))),"Please select a value from the drop-down menu",IF('DO NOT USE_Contact Formulas'!A11,"OK",NA()))</f>
        <v>#N/A</v>
      </c>
      <c r="AF11" s="40" t="e">
        <f ca="1">IF('Captura de datos de CONTACTO'!AF11&gt;'DO NOT USE_School Picklist'!$C$3,"Test Date cannot be a future date",IF('DO NOT USE_Contact Formulas'!A11,"OK",NA()))</f>
        <v>#N/A</v>
      </c>
      <c r="AG11" s="53" t="e">
        <f>IF(AND('DO NOT USE_Contact Formulas'!A11,ISBLANK('Captura de datos de CONTACTO'!AB11)),"Lab Result Test Result is required",IF(AND(NOT(ISBLANK('Captura de datos de CONTACTO'!AB11)),ISNA(VLOOKUP('Captura de datos de CONTACTO'!AB11,'DO NOT USE_School Picklist'!$Q$3:$Q$8,1,FALSE))),"Please select a value from the drop-down menu",IF('DO NOT USE_Contact Formulas'!A11,"OK",NA())))</f>
        <v>#N/A</v>
      </c>
    </row>
    <row r="12" spans="1:33" x14ac:dyDescent="0.3">
      <c r="A12" s="39" t="e">
        <f>IF('DO NOT USE_Contact Formulas'!A12,IF('DO NOT USE_Contact Formulas'!B12,"Not all required fields are completed","OK"),NA())</f>
        <v>#N/A</v>
      </c>
      <c r="B12" s="40" t="e">
        <f>IF(AND('DO NOT USE_Contact Formulas'!A12,ISBLANK('Captura de datos de CONTACTO'!B12)),"First Name is required",IF(NOT(ISBLANK('Captura de datos de CONTACTO'!B12)),"OK",NA()))</f>
        <v>#N/A</v>
      </c>
      <c r="C12" s="40" t="e">
        <f>IF(AND('DO NOT USE_Contact Formulas'!A12,ISBLANK('Captura de datos de CONTACTO'!C12)),"Last Name is required",IF(NOT(ISBLANK('Captura de datos de CONTACTO'!C12)),"OK",NA()))</f>
        <v>#N/A</v>
      </c>
      <c r="D12" s="40" t="e">
        <f>IF(AND('DO NOT USE_Contact Formulas'!A12,ISBLANK('Captura de datos de CONTACTO'!D12)),"Birthdate is required",IF(NOT(ISBLANK('Captura de datos de CONTACTO'!D12)),"OK",NA()))</f>
        <v>#N/A</v>
      </c>
      <c r="E12" s="40" t="e">
        <f>IF(AND('DO NOT USE_Contact Formulas'!A12,ISBLANK('Captura de datos de CONTACTO'!E12)),"Mobile Phone is required",IF(NOT(ISBLANK('Captura de datos de CONTACTO'!E12)),IF(AND(ISNUMBER(VALUE('Captura de datos de CONTACTO'!E12)),LEFT('Captura de datos de CONTACTO'!E12,1)&lt;&gt;"1",LEN('Captura de datos de CONTACTO'!E12)=10),"OK","Phone number must be valid format"),NA()))</f>
        <v>#N/A</v>
      </c>
      <c r="F12" s="40" t="e">
        <f>IF(LEN('Captura de datos de CONTACTO'!F12)&gt;255,"Home Street Address must be less than 255 characters",IF('DO NOT USE_Contact Formulas'!A12,"OK",NA()))</f>
        <v>#N/A</v>
      </c>
      <c r="G12" s="40" t="e">
        <f>IF(LEN('Captura de datos de CONTACTO'!G12)&gt;40,"City must be less than 40 characters",IF('DO NOT USE_Contact Formulas'!A12,"OK",NA()))</f>
        <v>#N/A</v>
      </c>
      <c r="H12" s="40" t="e">
        <f>IF(AND(NOT(ISBLANK('Captura de datos de CONTACTO'!H12)),ISNA(VLOOKUP('Captura de datos de CONTACTO'!H12,'DO NOT USE_School Picklist'!$P$3:$P$52,1,FALSE))),"Please select a value from the drop-down menu",IF('DO NOT USE_Contact Formulas'!A12,"OK",NA()))</f>
        <v>#N/A</v>
      </c>
      <c r="I12" s="40" t="e">
        <f>IF(AND('DO NOT USE_Contact Formulas'!A12,ISBLANK('Captura de datos de CONTACTO'!I12)),"Zip is required",IF(ISBLANK('Captura de datos de CONTACTO'!I12),NA(),"OK"))</f>
        <v>#N/A</v>
      </c>
      <c r="J12" s="40" t="e">
        <f>IF(AND('DO NOT USE_Contact Formulas'!A12,ISBLANK('Captura de datos de CONTACTO'!J12)),"Student or Staff? is required",IF(ISBLANK('Captura de datos de CONTACTO'!J12),NA(),IF(ISNA(VLOOKUP('Captura de datos de CONTACTO'!J12,'DO NOT USE_School Picklist'!$B$3:$B$6,1,FALSE)),"Please select a value from the drop-down menu","OK")))</f>
        <v>#N/A</v>
      </c>
      <c r="K12" s="40" t="e">
        <f>IF(AND('Captura de datos de CONTACTO'!J12='DO NOT USE_School Picklist'!$B$4,ISBLANK('Captura de datos de CONTACTO'!K12)),"Occupation/Job Title is required if Student or Staff? is Yes, staff/faculty or volunteer",IF('DO NOT USE_Contact Formulas'!A12,"OK",NA()))</f>
        <v>#N/A</v>
      </c>
      <c r="L12" s="40" t="e">
        <f ca="1">IF('Captura de datos de CONTACTO'!L12&gt;'DO NOT USE_School Picklist'!$C$3,"Date last on school campus/facility cannot be a future date",IF('DO NOT USE_Contact Formulas'!A12,IF(ISBLANK('Captura de datos de CONTACTO'!L12),"Date last on school campus/facility is required","OK"),NA()))</f>
        <v>#N/A</v>
      </c>
      <c r="M12" s="41" t="e">
        <f ca="1">IF('Captura de datos de CONTACTO'!M12&gt;'DO NOT USE_School Picklist'!$C$3,"Last Exposure Date cannot be a future date",IF('DO NOT USE_Contact Formulas'!A12,IF(ISBLANK('Captura de datos de CONTACTO'!M12),"Last Exposure Date is required","OK"),NA()))</f>
        <v>#N/A</v>
      </c>
      <c r="N12" s="41" t="e">
        <f>IF(AND('DO NOT USE_Contact Formulas'!A12,ISBLANK('Captura de datos de CONTACTO'!N12)),"Specific Place in the Location is required",IF(ISBLANK('Captura de datos de CONTACTO'!N12),NA(),"OK"))</f>
        <v>#N/A</v>
      </c>
      <c r="O12" s="40" t="e">
        <f>IF(AND(NOT(ISBLANK('Captura de datos de CONTACTO'!O12)),ISNA(VLOOKUP('Captura de datos de CONTACTO'!O12,'DO NOT USE_School Picklist'!$L$3:$L$81,1,FALSE))),"Please select a value from the drop-down menu",IF('DO NOT USE_Contact Formulas'!A12,"OK",NA()))</f>
        <v>#N/A</v>
      </c>
      <c r="P12" s="40" t="e">
        <f>IF(AND(NOT(ISBLANK('Captura de datos de CONTACTO'!P12)),NOT(ISNUMBER(MATCH("*@*.?*",'Captura de datos de CONTACTO'!P12,0)))),"Email must be in a valid format",IF('DO NOT USE_Contact Formulas'!A12,"OK",NA()))</f>
        <v>#N/A</v>
      </c>
      <c r="Q12" s="40" t="e">
        <f>IF(LEN('Captura de datos de CONTACTO'!Q12)&gt;50,"Parent/Guardian Name must be less than 50 characters",IF('DO NOT USE_Contact Formulas'!A12,"OK",NA()))</f>
        <v>#N/A</v>
      </c>
      <c r="R12" s="40" t="e">
        <f>IF(NOT(ISBLANK('Captura de datos de CONTACTO'!R12)),IF(AND(ISNUMBER('Captura de datos de CONTACTO'!R12),LEFT('Captura de datos de CONTACTO'!R12,1)&lt;&gt;"1",LEN('Captura de datos de CONTACTO'!R12)=10),"OK","Phone number must be valid format"),IF('DO NOT USE_Contact Formulas'!A12,"OK",NA()))</f>
        <v>#N/A</v>
      </c>
      <c r="S12" s="40" t="e">
        <f>IF(AND(NOT(ISBLANK('Captura de datos de CONTACTO'!S12)),ISNA(VLOOKUP('Captura de datos de CONTACTO'!S12,'DO NOT USE_School Picklist'!$N$3:$N$63,1,FALSE))),"Please select a value from the drop-down menu",IF('DO NOT USE_Contact Formulas'!A12,"OK",NA()))</f>
        <v>#N/A</v>
      </c>
      <c r="T12" s="53" t="e">
        <f>IF(AND(NOT(ISBLANK('Captura de datos de CONTACTO'!T12)),ISNA(VLOOKUP('Captura de datos de CONTACTO'!T12,'DO NOT USE_School Picklist'!$I$3:$I$5,1,FALSE))),"Please select a value from the drop-down menu",IF('DO NOT USE_Contact Formulas'!A12,"OK",NA()))</f>
        <v>#N/A</v>
      </c>
      <c r="U12" s="40" t="e">
        <f>IF(AND(NOT(ISBLANK('Captura de datos de CONTACTO'!U12)),ISNA(VLOOKUP('Captura de datos de CONTACTO'!U12,'DO NOT USE_School Picklist'!$E$3:$E$10,1,FALSE))),"Please select a value from the drop-down menu",IF('DO NOT USE_Contact Formulas'!A12,"OK",NA()))</f>
        <v>#N/A</v>
      </c>
      <c r="V12" s="53" t="e">
        <f>IF(AND(NOT(ISBLANK('Captura de datos de CONTACTO'!V12)),ISNA(VLOOKUP('Captura de datos de CONTACTO'!V12,'DO NOT USE_School Picklist'!$W$3:$W$9,1,FALSE))),"Please select a value from the drop-down menu",IF('DO NOT USE_Contact Formulas'!A12,"OK",NA()))</f>
        <v>#N/A</v>
      </c>
      <c r="W12" s="53" t="e">
        <f>IF(AND(NOT(ISBLANK('Captura de datos de CONTACTO'!W12)),ISNA(VLOOKUP('Captura de datos de CONTACTO'!W12,'DO NOT USE_School Picklist'!$W$3:$W$9,1,FALSE))),"Please select a value from the drop-down menu",IF('DO NOT USE_Case Formulas'!A12,"OK",NA()))</f>
        <v>#N/A</v>
      </c>
      <c r="X12" s="40" t="e">
        <f>IF(AND(NOT(ISBLANK('Captura de datos de CONTACTO'!X12)),ISNA(VLOOKUP('Captura de datos de CONTACTO'!X12,'DO NOT USE_School Picklist'!$F$3:$F$16,1,FALSE))),"Please select a value from the drop-down menu",IF('DO NOT USE_Contact Formulas'!A12,"OK",NA()))</f>
        <v>#N/A</v>
      </c>
      <c r="Y12" s="40" t="e">
        <f>IF(LEN('Captura de datos de CONTACTO'!Y12)&gt;100,"Classroom(s) must be less than 100 characters",IF('DO NOT USE_Contact Formulas'!A12,"OK",NA()))</f>
        <v>#N/A</v>
      </c>
      <c r="Z12" s="40" t="e">
        <f>IF(AND(NOT(ISBLANK('Captura de datos de CONTACTO'!Z12)),ISNA(VLOOKUP('Captura de datos de CONTACTO'!Z12,'DO NOT USE_School Picklist'!$K$3:$K$6,1,FALSE))),"Please select a value from the drop-down menu",IF('DO NOT USE_Contact Formulas'!A12,"OK",NA()))</f>
        <v>#N/A</v>
      </c>
      <c r="AA12" s="40" t="e">
        <f>IF(AND(NOT(ISBLANK('Captura de datos de CONTACTO'!AA12)),ISNA(VLOOKUP('Captura de datos de CONTACTO'!AA12,'DO NOT USE_School Picklist'!$D$3:$D$5,1,FALSE))),"Please select a value from the drop-down menu",IF('DO NOT USE_Contact Formulas'!A12,"OK",NA()))</f>
        <v>#N/A</v>
      </c>
      <c r="AB12" s="40"/>
      <c r="AC12" s="40" t="e">
        <f>IF(AND(NOT(ISBLANK('Captura de datos de CONTACTO'!AC12)),ISNA(VLOOKUP('Captura de datos de CONTACTO'!AC12,'DO NOT USE_School Picklist'!$G$3:$G$5,1,FALSE))),"Please select a value from the drop-down menu",IF('DO NOT USE_Contact Formulas'!A12,"OK",NA()))</f>
        <v>#N/A</v>
      </c>
      <c r="AD12" s="40"/>
      <c r="AE12" s="40" t="e">
        <f>IF(AND(NOT(ISBLANK('Captura de datos de CONTACTO'!AE12)),ISNA(VLOOKUP('Captura de datos de CONTACTO'!AE12,'DO NOT USE_School Picklist'!$H$3:$H$4,1,FALSE))),"Please select a value from the drop-down menu",IF('DO NOT USE_Contact Formulas'!A12,"OK",NA()))</f>
        <v>#N/A</v>
      </c>
      <c r="AF12" s="40" t="e">
        <f ca="1">IF('Captura de datos de CONTACTO'!AF12&gt;'DO NOT USE_School Picklist'!$C$3,"Test Date cannot be a future date",IF('DO NOT USE_Contact Formulas'!A12,"OK",NA()))</f>
        <v>#N/A</v>
      </c>
      <c r="AG12" s="53" t="e">
        <f>IF(AND('DO NOT USE_Contact Formulas'!A12,ISBLANK('Captura de datos de CONTACTO'!AB12)),"Lab Result Test Result is required",IF(AND(NOT(ISBLANK('Captura de datos de CONTACTO'!AB12)),ISNA(VLOOKUP('Captura de datos de CONTACTO'!AB12,'DO NOT USE_School Picklist'!$Q$3:$Q$8,1,FALSE))),"Please select a value from the drop-down menu",IF('DO NOT USE_Contact Formulas'!A12,"OK",NA())))</f>
        <v>#N/A</v>
      </c>
    </row>
    <row r="13" spans="1:33" x14ac:dyDescent="0.3">
      <c r="A13" s="39" t="e">
        <f>IF('DO NOT USE_Contact Formulas'!A13,IF('DO NOT USE_Contact Formulas'!B13,"Not all required fields are completed","OK"),NA())</f>
        <v>#N/A</v>
      </c>
      <c r="B13" s="40" t="e">
        <f>IF(AND('DO NOT USE_Contact Formulas'!A13,ISBLANK('Captura de datos de CONTACTO'!B13)),"First Name is required",IF(NOT(ISBLANK('Captura de datos de CONTACTO'!B13)),"OK",NA()))</f>
        <v>#N/A</v>
      </c>
      <c r="C13" s="40" t="e">
        <f>IF(AND('DO NOT USE_Contact Formulas'!A13,ISBLANK('Captura de datos de CONTACTO'!C13)),"Last Name is required",IF(NOT(ISBLANK('Captura de datos de CONTACTO'!C13)),"OK",NA()))</f>
        <v>#N/A</v>
      </c>
      <c r="D13" s="40" t="e">
        <f>IF(AND('DO NOT USE_Contact Formulas'!A13,ISBLANK('Captura de datos de CONTACTO'!D13)),"Birthdate is required",IF(NOT(ISBLANK('Captura de datos de CONTACTO'!D13)),"OK",NA()))</f>
        <v>#N/A</v>
      </c>
      <c r="E13" s="40" t="e">
        <f>IF(AND('DO NOT USE_Contact Formulas'!A13,ISBLANK('Captura de datos de CONTACTO'!E13)),"Mobile Phone is required",IF(NOT(ISBLANK('Captura de datos de CONTACTO'!E13)),IF(AND(ISNUMBER(VALUE('Captura de datos de CONTACTO'!E13)),LEFT('Captura de datos de CONTACTO'!E13,1)&lt;&gt;"1",LEN('Captura de datos de CONTACTO'!E13)=10),"OK","Phone number must be valid format"),NA()))</f>
        <v>#N/A</v>
      </c>
      <c r="F13" s="40" t="e">
        <f>IF(LEN('Captura de datos de CONTACTO'!F13)&gt;255,"Home Street Address must be less than 255 characters",IF('DO NOT USE_Contact Formulas'!A13,"OK",NA()))</f>
        <v>#N/A</v>
      </c>
      <c r="G13" s="40" t="e">
        <f>IF(LEN('Captura de datos de CONTACTO'!G13)&gt;40,"City must be less than 40 characters",IF('DO NOT USE_Contact Formulas'!A13,"OK",NA()))</f>
        <v>#N/A</v>
      </c>
      <c r="H13" s="40" t="e">
        <f>IF(AND(NOT(ISBLANK('Captura de datos de CONTACTO'!H13)),ISNA(VLOOKUP('Captura de datos de CONTACTO'!H13,'DO NOT USE_School Picklist'!$P$3:$P$52,1,FALSE))),"Please select a value from the drop-down menu",IF('DO NOT USE_Contact Formulas'!A13,"OK",NA()))</f>
        <v>#N/A</v>
      </c>
      <c r="I13" s="40" t="e">
        <f>IF(AND('DO NOT USE_Contact Formulas'!A13,ISBLANK('Captura de datos de CONTACTO'!I13)),"Zip is required",IF(ISBLANK('Captura de datos de CONTACTO'!I13),NA(),"OK"))</f>
        <v>#N/A</v>
      </c>
      <c r="J13" s="40" t="e">
        <f>IF(AND('DO NOT USE_Contact Formulas'!A13,ISBLANK('Captura de datos de CONTACTO'!J13)),"Student or Staff? is required",IF(ISBLANK('Captura de datos de CONTACTO'!J13),NA(),IF(ISNA(VLOOKUP('Captura de datos de CONTACTO'!J13,'DO NOT USE_School Picklist'!$B$3:$B$6,1,FALSE)),"Please select a value from the drop-down menu","OK")))</f>
        <v>#N/A</v>
      </c>
      <c r="K13" s="40" t="e">
        <f>IF(AND('Captura de datos de CONTACTO'!J13='DO NOT USE_School Picklist'!$B$4,ISBLANK('Captura de datos de CONTACTO'!K13)),"Occupation/Job Title is required if Student or Staff? is Yes, staff/faculty or volunteer",IF('DO NOT USE_Contact Formulas'!A13,"OK",NA()))</f>
        <v>#N/A</v>
      </c>
      <c r="L13" s="40" t="e">
        <f ca="1">IF('Captura de datos de CONTACTO'!L13&gt;'DO NOT USE_School Picklist'!$C$3,"Date last on school campus/facility cannot be a future date",IF('DO NOT USE_Contact Formulas'!A13,IF(ISBLANK('Captura de datos de CONTACTO'!L13),"Date last on school campus/facility is required","OK"),NA()))</f>
        <v>#N/A</v>
      </c>
      <c r="M13" s="41" t="e">
        <f ca="1">IF('Captura de datos de CONTACTO'!M13&gt;'DO NOT USE_School Picklist'!$C$3,"Last Exposure Date cannot be a future date",IF('DO NOT USE_Contact Formulas'!A13,IF(ISBLANK('Captura de datos de CONTACTO'!M13),"Last Exposure Date is required","OK"),NA()))</f>
        <v>#N/A</v>
      </c>
      <c r="N13" s="41" t="e">
        <f>IF(AND('DO NOT USE_Contact Formulas'!A13,ISBLANK('Captura de datos de CONTACTO'!N13)),"Specific Place in the Location is required",IF(ISBLANK('Captura de datos de CONTACTO'!N13),NA(),"OK"))</f>
        <v>#N/A</v>
      </c>
      <c r="O13" s="40" t="e">
        <f>IF(AND(NOT(ISBLANK('Captura de datos de CONTACTO'!O13)),ISNA(VLOOKUP('Captura de datos de CONTACTO'!O13,'DO NOT USE_School Picklist'!$L$3:$L$81,1,FALSE))),"Please select a value from the drop-down menu",IF('DO NOT USE_Contact Formulas'!A13,"OK",NA()))</f>
        <v>#N/A</v>
      </c>
      <c r="P13" s="40" t="e">
        <f>IF(AND(NOT(ISBLANK('Captura de datos de CONTACTO'!P13)),NOT(ISNUMBER(MATCH("*@*.?*",'Captura de datos de CONTACTO'!P13,0)))),"Email must be in a valid format",IF('DO NOT USE_Contact Formulas'!A13,"OK",NA()))</f>
        <v>#N/A</v>
      </c>
      <c r="Q13" s="40" t="e">
        <f>IF(LEN('Captura de datos de CONTACTO'!Q13)&gt;50,"Parent/Guardian Name must be less than 50 characters",IF('DO NOT USE_Contact Formulas'!A13,"OK",NA()))</f>
        <v>#N/A</v>
      </c>
      <c r="R13" s="40" t="e">
        <f>IF(NOT(ISBLANK('Captura de datos de CONTACTO'!R13)),IF(AND(ISNUMBER('Captura de datos de CONTACTO'!R13),LEFT('Captura de datos de CONTACTO'!R13,1)&lt;&gt;"1",LEN('Captura de datos de CONTACTO'!R13)=10),"OK","Phone number must be valid format"),IF('DO NOT USE_Contact Formulas'!A13,"OK",NA()))</f>
        <v>#N/A</v>
      </c>
      <c r="S13" s="40" t="e">
        <f>IF(AND(NOT(ISBLANK('Captura de datos de CONTACTO'!S13)),ISNA(VLOOKUP('Captura de datos de CONTACTO'!S13,'DO NOT USE_School Picklist'!$N$3:$N$63,1,FALSE))),"Please select a value from the drop-down menu",IF('DO NOT USE_Contact Formulas'!A13,"OK",NA()))</f>
        <v>#N/A</v>
      </c>
      <c r="T13" s="53" t="e">
        <f>IF(AND(NOT(ISBLANK('Captura de datos de CONTACTO'!T13)),ISNA(VLOOKUP('Captura de datos de CONTACTO'!T13,'DO NOT USE_School Picklist'!$I$3:$I$5,1,FALSE))),"Please select a value from the drop-down menu",IF('DO NOT USE_Contact Formulas'!A13,"OK",NA()))</f>
        <v>#N/A</v>
      </c>
      <c r="U13" s="40" t="e">
        <f>IF(AND(NOT(ISBLANK('Captura de datos de CONTACTO'!U13)),ISNA(VLOOKUP('Captura de datos de CONTACTO'!U13,'DO NOT USE_School Picklist'!$E$3:$E$10,1,FALSE))),"Please select a value from the drop-down menu",IF('DO NOT USE_Contact Formulas'!A13,"OK",NA()))</f>
        <v>#N/A</v>
      </c>
      <c r="V13" s="53" t="e">
        <f>IF(AND(NOT(ISBLANK('Captura de datos de CONTACTO'!V13)),ISNA(VLOOKUP('Captura de datos de CONTACTO'!V13,'DO NOT USE_School Picklist'!$W$3:$W$9,1,FALSE))),"Please select a value from the drop-down menu",IF('DO NOT USE_Contact Formulas'!A13,"OK",NA()))</f>
        <v>#N/A</v>
      </c>
      <c r="W13" s="53" t="e">
        <f>IF(AND(NOT(ISBLANK('Captura de datos de CONTACTO'!W13)),ISNA(VLOOKUP('Captura de datos de CONTACTO'!W13,'DO NOT USE_School Picklist'!$W$3:$W$9,1,FALSE))),"Please select a value from the drop-down menu",IF('DO NOT USE_Case Formulas'!A13,"OK",NA()))</f>
        <v>#N/A</v>
      </c>
      <c r="X13" s="40" t="e">
        <f>IF(AND(NOT(ISBLANK('Captura de datos de CONTACTO'!X13)),ISNA(VLOOKUP('Captura de datos de CONTACTO'!X13,'DO NOT USE_School Picklist'!$F$3:$F$16,1,FALSE))),"Please select a value from the drop-down menu",IF('DO NOT USE_Contact Formulas'!A13,"OK",NA()))</f>
        <v>#N/A</v>
      </c>
      <c r="Y13" s="40" t="e">
        <f>IF(LEN('Captura de datos de CONTACTO'!Y13)&gt;100,"Classroom(s) must be less than 100 characters",IF('DO NOT USE_Contact Formulas'!A13,"OK",NA()))</f>
        <v>#N/A</v>
      </c>
      <c r="Z13" s="40" t="e">
        <f>IF(AND(NOT(ISBLANK('Captura de datos de CONTACTO'!Z13)),ISNA(VLOOKUP('Captura de datos de CONTACTO'!Z13,'DO NOT USE_School Picklist'!$K$3:$K$6,1,FALSE))),"Please select a value from the drop-down menu",IF('DO NOT USE_Contact Formulas'!A13,"OK",NA()))</f>
        <v>#N/A</v>
      </c>
      <c r="AA13" s="40" t="e">
        <f>IF(AND(NOT(ISBLANK('Captura de datos de CONTACTO'!AA13)),ISNA(VLOOKUP('Captura de datos de CONTACTO'!AA13,'DO NOT USE_School Picklist'!$D$3:$D$5,1,FALSE))),"Please select a value from the drop-down menu",IF('DO NOT USE_Contact Formulas'!A13,"OK",NA()))</f>
        <v>#N/A</v>
      </c>
      <c r="AB13" s="40"/>
      <c r="AC13" s="40" t="e">
        <f>IF(AND(NOT(ISBLANK('Captura de datos de CONTACTO'!AC13)),ISNA(VLOOKUP('Captura de datos de CONTACTO'!AC13,'DO NOT USE_School Picklist'!$G$3:$G$5,1,FALSE))),"Please select a value from the drop-down menu",IF('DO NOT USE_Contact Formulas'!A13,"OK",NA()))</f>
        <v>#N/A</v>
      </c>
      <c r="AD13" s="40"/>
      <c r="AE13" s="40" t="e">
        <f>IF(AND(NOT(ISBLANK('Captura de datos de CONTACTO'!AE13)),ISNA(VLOOKUP('Captura de datos de CONTACTO'!AE13,'DO NOT USE_School Picklist'!$H$3:$H$4,1,FALSE))),"Please select a value from the drop-down menu",IF('DO NOT USE_Contact Formulas'!A13,"OK",NA()))</f>
        <v>#N/A</v>
      </c>
      <c r="AF13" s="40" t="e">
        <f ca="1">IF('Captura de datos de CONTACTO'!AF13&gt;'DO NOT USE_School Picklist'!$C$3,"Test Date cannot be a future date",IF('DO NOT USE_Contact Formulas'!A13,"OK",NA()))</f>
        <v>#N/A</v>
      </c>
      <c r="AG13" s="53" t="e">
        <f>IF(AND('DO NOT USE_Contact Formulas'!A13,ISBLANK('Captura de datos de CONTACTO'!AB13)),"Lab Result Test Result is required",IF(AND(NOT(ISBLANK('Captura de datos de CONTACTO'!AB13)),ISNA(VLOOKUP('Captura de datos de CONTACTO'!AB13,'DO NOT USE_School Picklist'!$Q$3:$Q$8,1,FALSE))),"Please select a value from the drop-down menu",IF('DO NOT USE_Contact Formulas'!A13,"OK",NA())))</f>
        <v>#N/A</v>
      </c>
    </row>
    <row r="14" spans="1:33" x14ac:dyDescent="0.3">
      <c r="A14" s="39" t="e">
        <f>IF('DO NOT USE_Contact Formulas'!A14,IF('DO NOT USE_Contact Formulas'!B14,"Not all required fields are completed","OK"),NA())</f>
        <v>#N/A</v>
      </c>
      <c r="B14" s="40" t="e">
        <f>IF(AND('DO NOT USE_Contact Formulas'!A14,ISBLANK('Captura de datos de CONTACTO'!B14)),"First Name is required",IF(NOT(ISBLANK('Captura de datos de CONTACTO'!B14)),"OK",NA()))</f>
        <v>#N/A</v>
      </c>
      <c r="C14" s="40" t="e">
        <f>IF(AND('DO NOT USE_Contact Formulas'!A14,ISBLANK('Captura de datos de CONTACTO'!C14)),"Last Name is required",IF(NOT(ISBLANK('Captura de datos de CONTACTO'!C14)),"OK",NA()))</f>
        <v>#N/A</v>
      </c>
      <c r="D14" s="40" t="e">
        <f>IF(AND('DO NOT USE_Contact Formulas'!A14,ISBLANK('Captura de datos de CONTACTO'!D14)),"Birthdate is required",IF(NOT(ISBLANK('Captura de datos de CONTACTO'!D14)),"OK",NA()))</f>
        <v>#N/A</v>
      </c>
      <c r="E14" s="40" t="e">
        <f>IF(AND('DO NOT USE_Contact Formulas'!A14,ISBLANK('Captura de datos de CONTACTO'!E14)),"Mobile Phone is required",IF(NOT(ISBLANK('Captura de datos de CONTACTO'!E14)),IF(AND(ISNUMBER(VALUE('Captura de datos de CONTACTO'!E14)),LEFT('Captura de datos de CONTACTO'!E14,1)&lt;&gt;"1",LEN('Captura de datos de CONTACTO'!E14)=10),"OK","Phone number must be valid format"),NA()))</f>
        <v>#N/A</v>
      </c>
      <c r="F14" s="40" t="e">
        <f>IF(LEN('Captura de datos de CONTACTO'!F14)&gt;255,"Home Street Address must be less than 255 characters",IF('DO NOT USE_Contact Formulas'!A14,"OK",NA()))</f>
        <v>#N/A</v>
      </c>
      <c r="G14" s="40" t="e">
        <f>IF(LEN('Captura de datos de CONTACTO'!G14)&gt;40,"City must be less than 40 characters",IF('DO NOT USE_Contact Formulas'!A14,"OK",NA()))</f>
        <v>#N/A</v>
      </c>
      <c r="H14" s="40" t="e">
        <f>IF(AND(NOT(ISBLANK('Captura de datos de CONTACTO'!H14)),ISNA(VLOOKUP('Captura de datos de CONTACTO'!H14,'DO NOT USE_School Picklist'!$P$3:$P$52,1,FALSE))),"Please select a value from the drop-down menu",IF('DO NOT USE_Contact Formulas'!A14,"OK",NA()))</f>
        <v>#N/A</v>
      </c>
      <c r="I14" s="40" t="e">
        <f>IF(AND('DO NOT USE_Contact Formulas'!A14,ISBLANK('Captura de datos de CONTACTO'!I14)),"Zip is required",IF(ISBLANK('Captura de datos de CONTACTO'!I14),NA(),"OK"))</f>
        <v>#N/A</v>
      </c>
      <c r="J14" s="40" t="e">
        <f>IF(AND('DO NOT USE_Contact Formulas'!A14,ISBLANK('Captura de datos de CONTACTO'!J14)),"Student or Staff? is required",IF(ISBLANK('Captura de datos de CONTACTO'!J14),NA(),IF(ISNA(VLOOKUP('Captura de datos de CONTACTO'!J14,'DO NOT USE_School Picklist'!$B$3:$B$6,1,FALSE)),"Please select a value from the drop-down menu","OK")))</f>
        <v>#N/A</v>
      </c>
      <c r="K14" s="40" t="e">
        <f>IF(AND('Captura de datos de CONTACTO'!J14='DO NOT USE_School Picklist'!$B$4,ISBLANK('Captura de datos de CONTACTO'!K14)),"Occupation/Job Title is required if Student or Staff? is Yes, staff/faculty or volunteer",IF('DO NOT USE_Contact Formulas'!A14,"OK",NA()))</f>
        <v>#N/A</v>
      </c>
      <c r="L14" s="40" t="e">
        <f ca="1">IF('Captura de datos de CONTACTO'!L14&gt;'DO NOT USE_School Picklist'!$C$3,"Date last on school campus/facility cannot be a future date",IF('DO NOT USE_Contact Formulas'!A14,IF(ISBLANK('Captura de datos de CONTACTO'!L14),"Date last on school campus/facility is required","OK"),NA()))</f>
        <v>#N/A</v>
      </c>
      <c r="M14" s="41" t="e">
        <f ca="1">IF('Captura de datos de CONTACTO'!M14&gt;'DO NOT USE_School Picklist'!$C$3,"Last Exposure Date cannot be a future date",IF('DO NOT USE_Contact Formulas'!A14,IF(ISBLANK('Captura de datos de CONTACTO'!M14),"Last Exposure Date is required","OK"),NA()))</f>
        <v>#N/A</v>
      </c>
      <c r="N14" s="41" t="e">
        <f>IF(AND('DO NOT USE_Contact Formulas'!A14,ISBLANK('Captura de datos de CONTACTO'!N14)),"Specific Place in the Location is required",IF(ISBLANK('Captura de datos de CONTACTO'!N14),NA(),"OK"))</f>
        <v>#N/A</v>
      </c>
      <c r="O14" s="40" t="e">
        <f>IF(AND(NOT(ISBLANK('Captura de datos de CONTACTO'!O14)),ISNA(VLOOKUP('Captura de datos de CONTACTO'!O14,'DO NOT USE_School Picklist'!$L$3:$L$81,1,FALSE))),"Please select a value from the drop-down menu",IF('DO NOT USE_Contact Formulas'!A14,"OK",NA()))</f>
        <v>#N/A</v>
      </c>
      <c r="P14" s="40" t="e">
        <f>IF(AND(NOT(ISBLANK('Captura de datos de CONTACTO'!P14)),NOT(ISNUMBER(MATCH("*@*.?*",'Captura de datos de CONTACTO'!P14,0)))),"Email must be in a valid format",IF('DO NOT USE_Contact Formulas'!A14,"OK",NA()))</f>
        <v>#N/A</v>
      </c>
      <c r="Q14" s="40" t="e">
        <f>IF(LEN('Captura de datos de CONTACTO'!Q14)&gt;50,"Parent/Guardian Name must be less than 50 characters",IF('DO NOT USE_Contact Formulas'!A14,"OK",NA()))</f>
        <v>#N/A</v>
      </c>
      <c r="R14" s="40" t="e">
        <f>IF(NOT(ISBLANK('Captura de datos de CONTACTO'!R14)),IF(AND(ISNUMBER('Captura de datos de CONTACTO'!R14),LEFT('Captura de datos de CONTACTO'!R14,1)&lt;&gt;"1",LEN('Captura de datos de CONTACTO'!R14)=10),"OK","Phone number must be valid format"),IF('DO NOT USE_Contact Formulas'!A14,"OK",NA()))</f>
        <v>#N/A</v>
      </c>
      <c r="S14" s="40" t="e">
        <f>IF(AND(NOT(ISBLANK('Captura de datos de CONTACTO'!S14)),ISNA(VLOOKUP('Captura de datos de CONTACTO'!S14,'DO NOT USE_School Picklist'!$N$3:$N$63,1,FALSE))),"Please select a value from the drop-down menu",IF('DO NOT USE_Contact Formulas'!A14,"OK",NA()))</f>
        <v>#N/A</v>
      </c>
      <c r="T14" s="53" t="e">
        <f>IF(AND(NOT(ISBLANK('Captura de datos de CONTACTO'!T14)),ISNA(VLOOKUP('Captura de datos de CONTACTO'!T14,'DO NOT USE_School Picklist'!$I$3:$I$5,1,FALSE))),"Please select a value from the drop-down menu",IF('DO NOT USE_Contact Formulas'!A14,"OK",NA()))</f>
        <v>#N/A</v>
      </c>
      <c r="U14" s="40" t="e">
        <f>IF(AND(NOT(ISBLANK('Captura de datos de CONTACTO'!U14)),ISNA(VLOOKUP('Captura de datos de CONTACTO'!U14,'DO NOT USE_School Picklist'!$E$3:$E$10,1,FALSE))),"Please select a value from the drop-down menu",IF('DO NOT USE_Contact Formulas'!A14,"OK",NA()))</f>
        <v>#N/A</v>
      </c>
      <c r="V14" s="53" t="e">
        <f>IF(AND(NOT(ISBLANK('Captura de datos de CONTACTO'!V14)),ISNA(VLOOKUP('Captura de datos de CONTACTO'!V14,'DO NOT USE_School Picklist'!$W$3:$W$9,1,FALSE))),"Please select a value from the drop-down menu",IF('DO NOT USE_Contact Formulas'!A14,"OK",NA()))</f>
        <v>#N/A</v>
      </c>
      <c r="W14" s="53" t="e">
        <f>IF(AND(NOT(ISBLANK('Captura de datos de CONTACTO'!W14)),ISNA(VLOOKUP('Captura de datos de CONTACTO'!W14,'DO NOT USE_School Picklist'!$W$3:$W$9,1,FALSE))),"Please select a value from the drop-down menu",IF('DO NOT USE_Case Formulas'!A14,"OK",NA()))</f>
        <v>#N/A</v>
      </c>
      <c r="X14" s="40" t="e">
        <f>IF(AND(NOT(ISBLANK('Captura de datos de CONTACTO'!X14)),ISNA(VLOOKUP('Captura de datos de CONTACTO'!X14,'DO NOT USE_School Picklist'!$F$3:$F$16,1,FALSE))),"Please select a value from the drop-down menu",IF('DO NOT USE_Contact Formulas'!A14,"OK",NA()))</f>
        <v>#N/A</v>
      </c>
      <c r="Y14" s="40" t="e">
        <f>IF(LEN('Captura de datos de CONTACTO'!Y14)&gt;100,"Classroom(s) must be less than 100 characters",IF('DO NOT USE_Contact Formulas'!A14,"OK",NA()))</f>
        <v>#N/A</v>
      </c>
      <c r="Z14" s="40" t="e">
        <f>IF(AND(NOT(ISBLANK('Captura de datos de CONTACTO'!Z14)),ISNA(VLOOKUP('Captura de datos de CONTACTO'!Z14,'DO NOT USE_School Picklist'!$K$3:$K$6,1,FALSE))),"Please select a value from the drop-down menu",IF('DO NOT USE_Contact Formulas'!A14,"OK",NA()))</f>
        <v>#N/A</v>
      </c>
      <c r="AA14" s="40" t="e">
        <f>IF(AND(NOT(ISBLANK('Captura de datos de CONTACTO'!AA14)),ISNA(VLOOKUP('Captura de datos de CONTACTO'!AA14,'DO NOT USE_School Picklist'!$D$3:$D$5,1,FALSE))),"Please select a value from the drop-down menu",IF('DO NOT USE_Contact Formulas'!A14,"OK",NA()))</f>
        <v>#N/A</v>
      </c>
      <c r="AB14" s="40"/>
      <c r="AC14" s="40" t="e">
        <f>IF(AND(NOT(ISBLANK('Captura de datos de CONTACTO'!AC14)),ISNA(VLOOKUP('Captura de datos de CONTACTO'!AC14,'DO NOT USE_School Picklist'!$G$3:$G$5,1,FALSE))),"Please select a value from the drop-down menu",IF('DO NOT USE_Contact Formulas'!A14,"OK",NA()))</f>
        <v>#N/A</v>
      </c>
      <c r="AD14" s="40"/>
      <c r="AE14" s="40" t="e">
        <f>IF(AND(NOT(ISBLANK('Captura de datos de CONTACTO'!AE14)),ISNA(VLOOKUP('Captura de datos de CONTACTO'!AE14,'DO NOT USE_School Picklist'!$H$3:$H$4,1,FALSE))),"Please select a value from the drop-down menu",IF('DO NOT USE_Contact Formulas'!A14,"OK",NA()))</f>
        <v>#N/A</v>
      </c>
      <c r="AF14" s="40" t="e">
        <f ca="1">IF('Captura de datos de CONTACTO'!AF14&gt;'DO NOT USE_School Picklist'!$C$3,"Test Date cannot be a future date",IF('DO NOT USE_Contact Formulas'!A14,"OK",NA()))</f>
        <v>#N/A</v>
      </c>
      <c r="AG14" s="53" t="e">
        <f>IF(AND('DO NOT USE_Contact Formulas'!A14,ISBLANK('Captura de datos de CONTACTO'!AB14)),"Lab Result Test Result is required",IF(AND(NOT(ISBLANK('Captura de datos de CONTACTO'!AB14)),ISNA(VLOOKUP('Captura de datos de CONTACTO'!AB14,'DO NOT USE_School Picklist'!$Q$3:$Q$8,1,FALSE))),"Please select a value from the drop-down menu",IF('DO NOT USE_Contact Formulas'!A14,"OK",NA())))</f>
        <v>#N/A</v>
      </c>
    </row>
    <row r="15" spans="1:33" x14ac:dyDescent="0.3">
      <c r="A15" s="39" t="e">
        <f>IF('DO NOT USE_Contact Formulas'!A15,IF('DO NOT USE_Contact Formulas'!B15,"Not all required fields are completed","OK"),NA())</f>
        <v>#N/A</v>
      </c>
      <c r="B15" s="40" t="e">
        <f>IF(AND('DO NOT USE_Contact Formulas'!A15,ISBLANK('Captura de datos de CONTACTO'!B15)),"First Name is required",IF(NOT(ISBLANK('Captura de datos de CONTACTO'!B15)),"OK",NA()))</f>
        <v>#N/A</v>
      </c>
      <c r="C15" s="40" t="e">
        <f>IF(AND('DO NOT USE_Contact Formulas'!A15,ISBLANK('Captura de datos de CONTACTO'!C15)),"Last Name is required",IF(NOT(ISBLANK('Captura de datos de CONTACTO'!C15)),"OK",NA()))</f>
        <v>#N/A</v>
      </c>
      <c r="D15" s="40" t="e">
        <f>IF(AND('DO NOT USE_Contact Formulas'!A15,ISBLANK('Captura de datos de CONTACTO'!D15)),"Birthdate is required",IF(NOT(ISBLANK('Captura de datos de CONTACTO'!D15)),"OK",NA()))</f>
        <v>#N/A</v>
      </c>
      <c r="E15" s="40" t="e">
        <f>IF(AND('DO NOT USE_Contact Formulas'!A15,ISBLANK('Captura de datos de CONTACTO'!E15)),"Mobile Phone is required",IF(NOT(ISBLANK('Captura de datos de CONTACTO'!E15)),IF(AND(ISNUMBER(VALUE('Captura de datos de CONTACTO'!E15)),LEFT('Captura de datos de CONTACTO'!E15,1)&lt;&gt;"1",LEN('Captura de datos de CONTACTO'!E15)=10),"OK","Phone number must be valid format"),NA()))</f>
        <v>#N/A</v>
      </c>
      <c r="F15" s="40" t="e">
        <f>IF(LEN('Captura de datos de CONTACTO'!F15)&gt;255,"Home Street Address must be less than 255 characters",IF('DO NOT USE_Contact Formulas'!A15,"OK",NA()))</f>
        <v>#N/A</v>
      </c>
      <c r="G15" s="40" t="e">
        <f>IF(LEN('Captura de datos de CONTACTO'!G15)&gt;40,"City must be less than 40 characters",IF('DO NOT USE_Contact Formulas'!A15,"OK",NA()))</f>
        <v>#N/A</v>
      </c>
      <c r="H15" s="40" t="e">
        <f>IF(AND(NOT(ISBLANK('Captura de datos de CONTACTO'!H15)),ISNA(VLOOKUP('Captura de datos de CONTACTO'!H15,'DO NOT USE_School Picklist'!$P$3:$P$52,1,FALSE))),"Please select a value from the drop-down menu",IF('DO NOT USE_Contact Formulas'!A15,"OK",NA()))</f>
        <v>#N/A</v>
      </c>
      <c r="I15" s="40" t="e">
        <f>IF(AND('DO NOT USE_Contact Formulas'!A15,ISBLANK('Captura de datos de CONTACTO'!I15)),"Zip is required",IF(ISBLANK('Captura de datos de CONTACTO'!I15),NA(),"OK"))</f>
        <v>#N/A</v>
      </c>
      <c r="J15" s="40" t="e">
        <f>IF(AND('DO NOT USE_Contact Formulas'!A15,ISBLANK('Captura de datos de CONTACTO'!J15)),"Student or Staff? is required",IF(ISBLANK('Captura de datos de CONTACTO'!J15),NA(),IF(ISNA(VLOOKUP('Captura de datos de CONTACTO'!J15,'DO NOT USE_School Picklist'!$B$3:$B$6,1,FALSE)),"Please select a value from the drop-down menu","OK")))</f>
        <v>#N/A</v>
      </c>
      <c r="K15" s="40" t="e">
        <f>IF(AND('Captura de datos de CONTACTO'!J15='DO NOT USE_School Picklist'!$B$4,ISBLANK('Captura de datos de CONTACTO'!K15)),"Occupation/Job Title is required if Student or Staff? is Yes, staff/faculty or volunteer",IF('DO NOT USE_Contact Formulas'!A15,"OK",NA()))</f>
        <v>#N/A</v>
      </c>
      <c r="L15" s="40" t="e">
        <f ca="1">IF('Captura de datos de CONTACTO'!L15&gt;'DO NOT USE_School Picklist'!$C$3,"Date last on school campus/facility cannot be a future date",IF('DO NOT USE_Contact Formulas'!A15,IF(ISBLANK('Captura de datos de CONTACTO'!L15),"Date last on school campus/facility is required","OK"),NA()))</f>
        <v>#N/A</v>
      </c>
      <c r="M15" s="41" t="e">
        <f ca="1">IF('Captura de datos de CONTACTO'!M15&gt;'DO NOT USE_School Picklist'!$C$3,"Last Exposure Date cannot be a future date",IF('DO NOT USE_Contact Formulas'!A15,IF(ISBLANK('Captura de datos de CONTACTO'!M15),"Last Exposure Date is required","OK"),NA()))</f>
        <v>#N/A</v>
      </c>
      <c r="N15" s="41" t="e">
        <f>IF(AND('DO NOT USE_Contact Formulas'!A15,ISBLANK('Captura de datos de CONTACTO'!N15)),"Specific Place in the Location is required",IF(ISBLANK('Captura de datos de CONTACTO'!N15),NA(),"OK"))</f>
        <v>#N/A</v>
      </c>
      <c r="O15" s="40" t="e">
        <f>IF(AND(NOT(ISBLANK('Captura de datos de CONTACTO'!O15)),ISNA(VLOOKUP('Captura de datos de CONTACTO'!O15,'DO NOT USE_School Picklist'!$L$3:$L$81,1,FALSE))),"Please select a value from the drop-down menu",IF('DO NOT USE_Contact Formulas'!A15,"OK",NA()))</f>
        <v>#N/A</v>
      </c>
      <c r="P15" s="40" t="e">
        <f>IF(AND(NOT(ISBLANK('Captura de datos de CONTACTO'!P15)),NOT(ISNUMBER(MATCH("*@*.?*",'Captura de datos de CONTACTO'!P15,0)))),"Email must be in a valid format",IF('DO NOT USE_Contact Formulas'!A15,"OK",NA()))</f>
        <v>#N/A</v>
      </c>
      <c r="Q15" s="40" t="e">
        <f>IF(LEN('Captura de datos de CONTACTO'!Q15)&gt;50,"Parent/Guardian Name must be less than 50 characters",IF('DO NOT USE_Contact Formulas'!A15,"OK",NA()))</f>
        <v>#N/A</v>
      </c>
      <c r="R15" s="40" t="e">
        <f>IF(NOT(ISBLANK('Captura de datos de CONTACTO'!R15)),IF(AND(ISNUMBER('Captura de datos de CONTACTO'!R15),LEFT('Captura de datos de CONTACTO'!R15,1)&lt;&gt;"1",LEN('Captura de datos de CONTACTO'!R15)=10),"OK","Phone number must be valid format"),IF('DO NOT USE_Contact Formulas'!A15,"OK",NA()))</f>
        <v>#N/A</v>
      </c>
      <c r="S15" s="40" t="e">
        <f>IF(AND(NOT(ISBLANK('Captura de datos de CONTACTO'!S15)),ISNA(VLOOKUP('Captura de datos de CONTACTO'!S15,'DO NOT USE_School Picklist'!$N$3:$N$63,1,FALSE))),"Please select a value from the drop-down menu",IF('DO NOT USE_Contact Formulas'!A15,"OK",NA()))</f>
        <v>#N/A</v>
      </c>
      <c r="T15" s="53" t="e">
        <f>IF(AND(NOT(ISBLANK('Captura de datos de CONTACTO'!T15)),ISNA(VLOOKUP('Captura de datos de CONTACTO'!T15,'DO NOT USE_School Picklist'!$I$3:$I$5,1,FALSE))),"Please select a value from the drop-down menu",IF('DO NOT USE_Contact Formulas'!A15,"OK",NA()))</f>
        <v>#N/A</v>
      </c>
      <c r="U15" s="40" t="e">
        <f>IF(AND(NOT(ISBLANK('Captura de datos de CONTACTO'!U15)),ISNA(VLOOKUP('Captura de datos de CONTACTO'!U15,'DO NOT USE_School Picklist'!$E$3:$E$10,1,FALSE))),"Please select a value from the drop-down menu",IF('DO NOT USE_Contact Formulas'!A15,"OK",NA()))</f>
        <v>#N/A</v>
      </c>
      <c r="V15" s="53" t="e">
        <f>IF(AND(NOT(ISBLANK('Captura de datos de CONTACTO'!V15)),ISNA(VLOOKUP('Captura de datos de CONTACTO'!V15,'DO NOT USE_School Picklist'!$W$3:$W$9,1,FALSE))),"Please select a value from the drop-down menu",IF('DO NOT USE_Contact Formulas'!A15,"OK",NA()))</f>
        <v>#N/A</v>
      </c>
      <c r="W15" s="53" t="e">
        <f>IF(AND(NOT(ISBLANK('Captura de datos de CONTACTO'!W15)),ISNA(VLOOKUP('Captura de datos de CONTACTO'!W15,'DO NOT USE_School Picklist'!$W$3:$W$9,1,FALSE))),"Please select a value from the drop-down menu",IF('DO NOT USE_Case Formulas'!A15,"OK",NA()))</f>
        <v>#N/A</v>
      </c>
      <c r="X15" s="40" t="e">
        <f>IF(AND(NOT(ISBLANK('Captura de datos de CONTACTO'!X15)),ISNA(VLOOKUP('Captura de datos de CONTACTO'!X15,'DO NOT USE_School Picklist'!$F$3:$F$16,1,FALSE))),"Please select a value from the drop-down menu",IF('DO NOT USE_Contact Formulas'!A15,"OK",NA()))</f>
        <v>#N/A</v>
      </c>
      <c r="Y15" s="40" t="e">
        <f>IF(LEN('Captura de datos de CONTACTO'!Y15)&gt;100,"Classroom(s) must be less than 100 characters",IF('DO NOT USE_Contact Formulas'!A15,"OK",NA()))</f>
        <v>#N/A</v>
      </c>
      <c r="Z15" s="40" t="e">
        <f>IF(AND(NOT(ISBLANK('Captura de datos de CONTACTO'!Z15)),ISNA(VLOOKUP('Captura de datos de CONTACTO'!Z15,'DO NOT USE_School Picklist'!$K$3:$K$6,1,FALSE))),"Please select a value from the drop-down menu",IF('DO NOT USE_Contact Formulas'!A15,"OK",NA()))</f>
        <v>#N/A</v>
      </c>
      <c r="AA15" s="40" t="e">
        <f>IF(AND(NOT(ISBLANK('Captura de datos de CONTACTO'!AA15)),ISNA(VLOOKUP('Captura de datos de CONTACTO'!AA15,'DO NOT USE_School Picklist'!$D$3:$D$5,1,FALSE))),"Please select a value from the drop-down menu",IF('DO NOT USE_Contact Formulas'!A15,"OK",NA()))</f>
        <v>#N/A</v>
      </c>
      <c r="AB15" s="40"/>
      <c r="AC15" s="40" t="e">
        <f>IF(AND(NOT(ISBLANK('Captura de datos de CONTACTO'!AC15)),ISNA(VLOOKUP('Captura de datos de CONTACTO'!AC15,'DO NOT USE_School Picklist'!$G$3:$G$5,1,FALSE))),"Please select a value from the drop-down menu",IF('DO NOT USE_Contact Formulas'!A15,"OK",NA()))</f>
        <v>#N/A</v>
      </c>
      <c r="AD15" s="40"/>
      <c r="AE15" s="40" t="e">
        <f>IF(AND(NOT(ISBLANK('Captura de datos de CONTACTO'!AE15)),ISNA(VLOOKUP('Captura de datos de CONTACTO'!AE15,'DO NOT USE_School Picklist'!$H$3:$H$4,1,FALSE))),"Please select a value from the drop-down menu",IF('DO NOT USE_Contact Formulas'!A15,"OK",NA()))</f>
        <v>#N/A</v>
      </c>
      <c r="AF15" s="40" t="e">
        <f ca="1">IF('Captura de datos de CONTACTO'!AF15&gt;'DO NOT USE_School Picklist'!$C$3,"Test Date cannot be a future date",IF('DO NOT USE_Contact Formulas'!A15,"OK",NA()))</f>
        <v>#N/A</v>
      </c>
      <c r="AG15" s="53" t="e">
        <f>IF(AND('DO NOT USE_Contact Formulas'!A15,ISBLANK('Captura de datos de CONTACTO'!AB15)),"Lab Result Test Result is required",IF(AND(NOT(ISBLANK('Captura de datos de CONTACTO'!AB15)),ISNA(VLOOKUP('Captura de datos de CONTACTO'!AB15,'DO NOT USE_School Picklist'!$Q$3:$Q$8,1,FALSE))),"Please select a value from the drop-down menu",IF('DO NOT USE_Contact Formulas'!A15,"OK",NA())))</f>
        <v>#N/A</v>
      </c>
    </row>
    <row r="16" spans="1:33" x14ac:dyDescent="0.3">
      <c r="A16" s="39" t="e">
        <f>IF('DO NOT USE_Contact Formulas'!A16,IF('DO NOT USE_Contact Formulas'!B16,"Not all required fields are completed","OK"),NA())</f>
        <v>#N/A</v>
      </c>
      <c r="B16" s="40" t="e">
        <f>IF(AND('DO NOT USE_Contact Formulas'!A16,ISBLANK('Captura de datos de CONTACTO'!B16)),"First Name is required",IF(NOT(ISBLANK('Captura de datos de CONTACTO'!B16)),"OK",NA()))</f>
        <v>#N/A</v>
      </c>
      <c r="C16" s="40" t="e">
        <f>IF(AND('DO NOT USE_Contact Formulas'!A16,ISBLANK('Captura de datos de CONTACTO'!C16)),"Last Name is required",IF(NOT(ISBLANK('Captura de datos de CONTACTO'!C16)),"OK",NA()))</f>
        <v>#N/A</v>
      </c>
      <c r="D16" s="40" t="e">
        <f>IF(AND('DO NOT USE_Contact Formulas'!A16,ISBLANK('Captura de datos de CONTACTO'!D16)),"Birthdate is required",IF(NOT(ISBLANK('Captura de datos de CONTACTO'!D16)),"OK",NA()))</f>
        <v>#N/A</v>
      </c>
      <c r="E16" s="40" t="e">
        <f>IF(AND('DO NOT USE_Contact Formulas'!A16,ISBLANK('Captura de datos de CONTACTO'!E16)),"Mobile Phone is required",IF(NOT(ISBLANK('Captura de datos de CONTACTO'!E16)),IF(AND(ISNUMBER(VALUE('Captura de datos de CONTACTO'!E16)),LEFT('Captura de datos de CONTACTO'!E16,1)&lt;&gt;"1",LEN('Captura de datos de CONTACTO'!E16)=10),"OK","Phone number must be valid format"),NA()))</f>
        <v>#N/A</v>
      </c>
      <c r="F16" s="40" t="e">
        <f>IF(LEN('Captura de datos de CONTACTO'!F16)&gt;255,"Home Street Address must be less than 255 characters",IF('DO NOT USE_Contact Formulas'!A16,"OK",NA()))</f>
        <v>#N/A</v>
      </c>
      <c r="G16" s="40" t="e">
        <f>IF(LEN('Captura de datos de CONTACTO'!G16)&gt;40,"City must be less than 40 characters",IF('DO NOT USE_Contact Formulas'!A16,"OK",NA()))</f>
        <v>#N/A</v>
      </c>
      <c r="H16" s="40" t="e">
        <f>IF(AND(NOT(ISBLANK('Captura de datos de CONTACTO'!H16)),ISNA(VLOOKUP('Captura de datos de CONTACTO'!H16,'DO NOT USE_School Picklist'!$P$3:$P$52,1,FALSE))),"Please select a value from the drop-down menu",IF('DO NOT USE_Contact Formulas'!A16,"OK",NA()))</f>
        <v>#N/A</v>
      </c>
      <c r="I16" s="40" t="e">
        <f>IF(AND('DO NOT USE_Contact Formulas'!A16,ISBLANK('Captura de datos de CONTACTO'!I16)),"Zip is required",IF(ISBLANK('Captura de datos de CONTACTO'!I16),NA(),"OK"))</f>
        <v>#N/A</v>
      </c>
      <c r="J16" s="40" t="e">
        <f>IF(AND('DO NOT USE_Contact Formulas'!A16,ISBLANK('Captura de datos de CONTACTO'!J16)),"Student or Staff? is required",IF(ISBLANK('Captura de datos de CONTACTO'!J16),NA(),IF(ISNA(VLOOKUP('Captura de datos de CONTACTO'!J16,'DO NOT USE_School Picklist'!$B$3:$B$6,1,FALSE)),"Please select a value from the drop-down menu","OK")))</f>
        <v>#N/A</v>
      </c>
      <c r="K16" s="40" t="e">
        <f>IF(AND('Captura de datos de CONTACTO'!J16='DO NOT USE_School Picklist'!$B$4,ISBLANK('Captura de datos de CONTACTO'!K16)),"Occupation/Job Title is required if Student or Staff? is Yes, staff/faculty or volunteer",IF('DO NOT USE_Contact Formulas'!A16,"OK",NA()))</f>
        <v>#N/A</v>
      </c>
      <c r="L16" s="40" t="e">
        <f ca="1">IF('Captura de datos de CONTACTO'!L16&gt;'DO NOT USE_School Picklist'!$C$3,"Date last on school campus/facility cannot be a future date",IF('DO NOT USE_Contact Formulas'!A16,IF(ISBLANK('Captura de datos de CONTACTO'!L16),"Date last on school campus/facility is required","OK"),NA()))</f>
        <v>#N/A</v>
      </c>
      <c r="M16" s="41" t="e">
        <f ca="1">IF('Captura de datos de CONTACTO'!M16&gt;'DO NOT USE_School Picklist'!$C$3,"Last Exposure Date cannot be a future date",IF('DO NOT USE_Contact Formulas'!A16,IF(ISBLANK('Captura de datos de CONTACTO'!M16),"Last Exposure Date is required","OK"),NA()))</f>
        <v>#N/A</v>
      </c>
      <c r="N16" s="41" t="e">
        <f>IF(AND('DO NOT USE_Contact Formulas'!A16,ISBLANK('Captura de datos de CONTACTO'!N16)),"Specific Place in the Location is required",IF(ISBLANK('Captura de datos de CONTACTO'!N16),NA(),"OK"))</f>
        <v>#N/A</v>
      </c>
      <c r="O16" s="40" t="e">
        <f>IF(AND(NOT(ISBLANK('Captura de datos de CONTACTO'!O16)),ISNA(VLOOKUP('Captura de datos de CONTACTO'!O16,'DO NOT USE_School Picklist'!$L$3:$L$81,1,FALSE))),"Please select a value from the drop-down menu",IF('DO NOT USE_Contact Formulas'!A16,"OK",NA()))</f>
        <v>#N/A</v>
      </c>
      <c r="P16" s="40" t="e">
        <f>IF(AND(NOT(ISBLANK('Captura de datos de CONTACTO'!P16)),NOT(ISNUMBER(MATCH("*@*.?*",'Captura de datos de CONTACTO'!P16,0)))),"Email must be in a valid format",IF('DO NOT USE_Contact Formulas'!A16,"OK",NA()))</f>
        <v>#N/A</v>
      </c>
      <c r="Q16" s="40" t="e">
        <f>IF(LEN('Captura de datos de CONTACTO'!Q16)&gt;50,"Parent/Guardian Name must be less than 50 characters",IF('DO NOT USE_Contact Formulas'!A16,"OK",NA()))</f>
        <v>#N/A</v>
      </c>
      <c r="R16" s="40" t="e">
        <f>IF(NOT(ISBLANK('Captura de datos de CONTACTO'!R16)),IF(AND(ISNUMBER('Captura de datos de CONTACTO'!R16),LEFT('Captura de datos de CONTACTO'!R16,1)&lt;&gt;"1",LEN('Captura de datos de CONTACTO'!R16)=10),"OK","Phone number must be valid format"),IF('DO NOT USE_Contact Formulas'!A16,"OK",NA()))</f>
        <v>#N/A</v>
      </c>
      <c r="S16" s="40" t="e">
        <f>IF(AND(NOT(ISBLANK('Captura de datos de CONTACTO'!S16)),ISNA(VLOOKUP('Captura de datos de CONTACTO'!S16,'DO NOT USE_School Picklist'!$N$3:$N$63,1,FALSE))),"Please select a value from the drop-down menu",IF('DO NOT USE_Contact Formulas'!A16,"OK",NA()))</f>
        <v>#N/A</v>
      </c>
      <c r="T16" s="53" t="e">
        <f>IF(AND(NOT(ISBLANK('Captura de datos de CONTACTO'!T16)),ISNA(VLOOKUP('Captura de datos de CONTACTO'!T16,'DO NOT USE_School Picklist'!$I$3:$I$5,1,FALSE))),"Please select a value from the drop-down menu",IF('DO NOT USE_Contact Formulas'!A16,"OK",NA()))</f>
        <v>#N/A</v>
      </c>
      <c r="U16" s="40" t="e">
        <f>IF(AND(NOT(ISBLANK('Captura de datos de CONTACTO'!U16)),ISNA(VLOOKUP('Captura de datos de CONTACTO'!U16,'DO NOT USE_School Picklist'!$E$3:$E$10,1,FALSE))),"Please select a value from the drop-down menu",IF('DO NOT USE_Contact Formulas'!A16,"OK",NA()))</f>
        <v>#N/A</v>
      </c>
      <c r="V16" s="53" t="e">
        <f>IF(AND(NOT(ISBLANK('Captura de datos de CONTACTO'!V16)),ISNA(VLOOKUP('Captura de datos de CONTACTO'!V16,'DO NOT USE_School Picklist'!$W$3:$W$9,1,FALSE))),"Please select a value from the drop-down menu",IF('DO NOT USE_Contact Formulas'!A16,"OK",NA()))</f>
        <v>#N/A</v>
      </c>
      <c r="W16" s="53" t="e">
        <f>IF(AND(NOT(ISBLANK('Captura de datos de CONTACTO'!W16)),ISNA(VLOOKUP('Captura de datos de CONTACTO'!W16,'DO NOT USE_School Picklist'!$W$3:$W$9,1,FALSE))),"Please select a value from the drop-down menu",IF('DO NOT USE_Case Formulas'!A16,"OK",NA()))</f>
        <v>#N/A</v>
      </c>
      <c r="X16" s="40" t="e">
        <f>IF(AND(NOT(ISBLANK('Captura de datos de CONTACTO'!X16)),ISNA(VLOOKUP('Captura de datos de CONTACTO'!X16,'DO NOT USE_School Picklist'!$F$3:$F$16,1,FALSE))),"Please select a value from the drop-down menu",IF('DO NOT USE_Contact Formulas'!A16,"OK",NA()))</f>
        <v>#N/A</v>
      </c>
      <c r="Y16" s="40" t="e">
        <f>IF(LEN('Captura de datos de CONTACTO'!Y16)&gt;100,"Classroom(s) must be less than 100 characters",IF('DO NOT USE_Contact Formulas'!A16,"OK",NA()))</f>
        <v>#N/A</v>
      </c>
      <c r="Z16" s="40" t="e">
        <f>IF(AND(NOT(ISBLANK('Captura de datos de CONTACTO'!Z16)),ISNA(VLOOKUP('Captura de datos de CONTACTO'!Z16,'DO NOT USE_School Picklist'!$K$3:$K$6,1,FALSE))),"Please select a value from the drop-down menu",IF('DO NOT USE_Contact Formulas'!A16,"OK",NA()))</f>
        <v>#N/A</v>
      </c>
      <c r="AA16" s="40" t="e">
        <f>IF(AND(NOT(ISBLANK('Captura de datos de CONTACTO'!AA16)),ISNA(VLOOKUP('Captura de datos de CONTACTO'!AA16,'DO NOT USE_School Picklist'!$D$3:$D$5,1,FALSE))),"Please select a value from the drop-down menu",IF('DO NOT USE_Contact Formulas'!A16,"OK",NA()))</f>
        <v>#N/A</v>
      </c>
      <c r="AB16" s="40"/>
      <c r="AC16" s="40" t="e">
        <f>IF(AND(NOT(ISBLANK('Captura de datos de CONTACTO'!AC16)),ISNA(VLOOKUP('Captura de datos de CONTACTO'!AC16,'DO NOT USE_School Picklist'!$G$3:$G$5,1,FALSE))),"Please select a value from the drop-down menu",IF('DO NOT USE_Contact Formulas'!A16,"OK",NA()))</f>
        <v>#N/A</v>
      </c>
      <c r="AD16" s="40"/>
      <c r="AE16" s="40" t="e">
        <f>IF(AND(NOT(ISBLANK('Captura de datos de CONTACTO'!AE16)),ISNA(VLOOKUP('Captura de datos de CONTACTO'!AE16,'DO NOT USE_School Picklist'!$H$3:$H$4,1,FALSE))),"Please select a value from the drop-down menu",IF('DO NOT USE_Contact Formulas'!A16,"OK",NA()))</f>
        <v>#N/A</v>
      </c>
      <c r="AF16" s="40" t="e">
        <f ca="1">IF('Captura de datos de CONTACTO'!AF16&gt;'DO NOT USE_School Picklist'!$C$3,"Test Date cannot be a future date",IF('DO NOT USE_Contact Formulas'!A16,"OK",NA()))</f>
        <v>#N/A</v>
      </c>
      <c r="AG16" s="53" t="e">
        <f>IF(AND('DO NOT USE_Contact Formulas'!A16,ISBLANK('Captura de datos de CONTACTO'!AB16)),"Lab Result Test Result is required",IF(AND(NOT(ISBLANK('Captura de datos de CONTACTO'!AB16)),ISNA(VLOOKUP('Captura de datos de CONTACTO'!AB16,'DO NOT USE_School Picklist'!$Q$3:$Q$8,1,FALSE))),"Please select a value from the drop-down menu",IF('DO NOT USE_Contact Formulas'!A16,"OK",NA())))</f>
        <v>#N/A</v>
      </c>
    </row>
    <row r="17" spans="1:33" x14ac:dyDescent="0.3">
      <c r="A17" s="39" t="e">
        <f>IF('DO NOT USE_Contact Formulas'!A17,IF('DO NOT USE_Contact Formulas'!B17,"Not all required fields are completed","OK"),NA())</f>
        <v>#N/A</v>
      </c>
      <c r="B17" s="40" t="e">
        <f>IF(AND('DO NOT USE_Contact Formulas'!A17,ISBLANK('Captura de datos de CONTACTO'!B17)),"First Name is required",IF(NOT(ISBLANK('Captura de datos de CONTACTO'!B17)),"OK",NA()))</f>
        <v>#N/A</v>
      </c>
      <c r="C17" s="40" t="e">
        <f>IF(AND('DO NOT USE_Contact Formulas'!A17,ISBLANK('Captura de datos de CONTACTO'!C17)),"Last Name is required",IF(NOT(ISBLANK('Captura de datos de CONTACTO'!C17)),"OK",NA()))</f>
        <v>#N/A</v>
      </c>
      <c r="D17" s="40" t="e">
        <f>IF(AND('DO NOT USE_Contact Formulas'!A17,ISBLANK('Captura de datos de CONTACTO'!D17)),"Birthdate is required",IF(NOT(ISBLANK('Captura de datos de CONTACTO'!D17)),"OK",NA()))</f>
        <v>#N/A</v>
      </c>
      <c r="E17" s="40" t="e">
        <f>IF(AND('DO NOT USE_Contact Formulas'!A17,ISBLANK('Captura de datos de CONTACTO'!E17)),"Mobile Phone is required",IF(NOT(ISBLANK('Captura de datos de CONTACTO'!E17)),IF(AND(ISNUMBER(VALUE('Captura de datos de CONTACTO'!E17)),LEFT('Captura de datos de CONTACTO'!E17,1)&lt;&gt;"1",LEN('Captura de datos de CONTACTO'!E17)=10),"OK","Phone number must be valid format"),NA()))</f>
        <v>#N/A</v>
      </c>
      <c r="F17" s="40" t="e">
        <f>IF(LEN('Captura de datos de CONTACTO'!F17)&gt;255,"Home Street Address must be less than 255 characters",IF('DO NOT USE_Contact Formulas'!A17,"OK",NA()))</f>
        <v>#N/A</v>
      </c>
      <c r="G17" s="40" t="e">
        <f>IF(LEN('Captura de datos de CONTACTO'!G17)&gt;40,"City must be less than 40 characters",IF('DO NOT USE_Contact Formulas'!A17,"OK",NA()))</f>
        <v>#N/A</v>
      </c>
      <c r="H17" s="40" t="e">
        <f>IF(AND(NOT(ISBLANK('Captura de datos de CONTACTO'!H17)),ISNA(VLOOKUP('Captura de datos de CONTACTO'!H17,'DO NOT USE_School Picklist'!$P$3:$P$52,1,FALSE))),"Please select a value from the drop-down menu",IF('DO NOT USE_Contact Formulas'!A17,"OK",NA()))</f>
        <v>#N/A</v>
      </c>
      <c r="I17" s="40" t="e">
        <f>IF(AND('DO NOT USE_Contact Formulas'!A17,ISBLANK('Captura de datos de CONTACTO'!I17)),"Zip is required",IF(ISBLANK('Captura de datos de CONTACTO'!I17),NA(),"OK"))</f>
        <v>#N/A</v>
      </c>
      <c r="J17" s="40" t="e">
        <f>IF(AND('DO NOT USE_Contact Formulas'!A17,ISBLANK('Captura de datos de CONTACTO'!J17)),"Student or Staff? is required",IF(ISBLANK('Captura de datos de CONTACTO'!J17),NA(),IF(ISNA(VLOOKUP('Captura de datos de CONTACTO'!J17,'DO NOT USE_School Picklist'!$B$3:$B$6,1,FALSE)),"Please select a value from the drop-down menu","OK")))</f>
        <v>#N/A</v>
      </c>
      <c r="K17" s="40" t="e">
        <f>IF(AND('Captura de datos de CONTACTO'!J17='DO NOT USE_School Picklist'!$B$4,ISBLANK('Captura de datos de CONTACTO'!K17)),"Occupation/Job Title is required if Student or Staff? is Yes, staff/faculty or volunteer",IF('DO NOT USE_Contact Formulas'!A17,"OK",NA()))</f>
        <v>#N/A</v>
      </c>
      <c r="L17" s="40" t="e">
        <f ca="1">IF('Captura de datos de CONTACTO'!L17&gt;'DO NOT USE_School Picklist'!$C$3,"Date last on school campus/facility cannot be a future date",IF('DO NOT USE_Contact Formulas'!A17,IF(ISBLANK('Captura de datos de CONTACTO'!L17),"Date last on school campus/facility is required","OK"),NA()))</f>
        <v>#N/A</v>
      </c>
      <c r="M17" s="41" t="e">
        <f ca="1">IF('Captura de datos de CONTACTO'!M17&gt;'DO NOT USE_School Picklist'!$C$3,"Last Exposure Date cannot be a future date",IF('DO NOT USE_Contact Formulas'!A17,IF(ISBLANK('Captura de datos de CONTACTO'!M17),"Last Exposure Date is required","OK"),NA()))</f>
        <v>#N/A</v>
      </c>
      <c r="N17" s="41" t="e">
        <f>IF(AND('DO NOT USE_Contact Formulas'!A17,ISBLANK('Captura de datos de CONTACTO'!N17)),"Specific Place in the Location is required",IF(ISBLANK('Captura de datos de CONTACTO'!N17),NA(),"OK"))</f>
        <v>#N/A</v>
      </c>
      <c r="O17" s="40" t="e">
        <f>IF(AND(NOT(ISBLANK('Captura de datos de CONTACTO'!O17)),ISNA(VLOOKUP('Captura de datos de CONTACTO'!O17,'DO NOT USE_School Picklist'!$L$3:$L$81,1,FALSE))),"Please select a value from the drop-down menu",IF('DO NOT USE_Contact Formulas'!A17,"OK",NA()))</f>
        <v>#N/A</v>
      </c>
      <c r="P17" s="40" t="e">
        <f>IF(AND(NOT(ISBLANK('Captura de datos de CONTACTO'!P17)),NOT(ISNUMBER(MATCH("*@*.?*",'Captura de datos de CONTACTO'!P17,0)))),"Email must be in a valid format",IF('DO NOT USE_Contact Formulas'!A17,"OK",NA()))</f>
        <v>#N/A</v>
      </c>
      <c r="Q17" s="40" t="e">
        <f>IF(LEN('Captura de datos de CONTACTO'!Q17)&gt;50,"Parent/Guardian Name must be less than 50 characters",IF('DO NOT USE_Contact Formulas'!A17,"OK",NA()))</f>
        <v>#N/A</v>
      </c>
      <c r="R17" s="40" t="e">
        <f>IF(NOT(ISBLANK('Captura de datos de CONTACTO'!R17)),IF(AND(ISNUMBER('Captura de datos de CONTACTO'!R17),LEFT('Captura de datos de CONTACTO'!R17,1)&lt;&gt;"1",LEN('Captura de datos de CONTACTO'!R17)=10),"OK","Phone number must be valid format"),IF('DO NOT USE_Contact Formulas'!A17,"OK",NA()))</f>
        <v>#N/A</v>
      </c>
      <c r="S17" s="40" t="e">
        <f>IF(AND(NOT(ISBLANK('Captura de datos de CONTACTO'!S17)),ISNA(VLOOKUP('Captura de datos de CONTACTO'!S17,'DO NOT USE_School Picklist'!$N$3:$N$63,1,FALSE))),"Please select a value from the drop-down menu",IF('DO NOT USE_Contact Formulas'!A17,"OK",NA()))</f>
        <v>#N/A</v>
      </c>
      <c r="T17" s="53" t="e">
        <f>IF(AND(NOT(ISBLANK('Captura de datos de CONTACTO'!T17)),ISNA(VLOOKUP('Captura de datos de CONTACTO'!T17,'DO NOT USE_School Picklist'!$I$3:$I$5,1,FALSE))),"Please select a value from the drop-down menu",IF('DO NOT USE_Contact Formulas'!A17,"OK",NA()))</f>
        <v>#N/A</v>
      </c>
      <c r="U17" s="40" t="e">
        <f>IF(AND(NOT(ISBLANK('Captura de datos de CONTACTO'!U17)),ISNA(VLOOKUP('Captura de datos de CONTACTO'!U17,'DO NOT USE_School Picklist'!$E$3:$E$10,1,FALSE))),"Please select a value from the drop-down menu",IF('DO NOT USE_Contact Formulas'!A17,"OK",NA()))</f>
        <v>#N/A</v>
      </c>
      <c r="V17" s="53" t="e">
        <f>IF(AND(NOT(ISBLANK('Captura de datos de CONTACTO'!V17)),ISNA(VLOOKUP('Captura de datos de CONTACTO'!V17,'DO NOT USE_School Picklist'!$W$3:$W$9,1,FALSE))),"Please select a value from the drop-down menu",IF('DO NOT USE_Contact Formulas'!A17,"OK",NA()))</f>
        <v>#N/A</v>
      </c>
      <c r="W17" s="53" t="e">
        <f>IF(AND(NOT(ISBLANK('Captura de datos de CONTACTO'!W17)),ISNA(VLOOKUP('Captura de datos de CONTACTO'!W17,'DO NOT USE_School Picklist'!$W$3:$W$9,1,FALSE))),"Please select a value from the drop-down menu",IF('DO NOT USE_Case Formulas'!A17,"OK",NA()))</f>
        <v>#N/A</v>
      </c>
      <c r="X17" s="40" t="e">
        <f>IF(AND(NOT(ISBLANK('Captura de datos de CONTACTO'!X17)),ISNA(VLOOKUP('Captura de datos de CONTACTO'!X17,'DO NOT USE_School Picklist'!$F$3:$F$16,1,FALSE))),"Please select a value from the drop-down menu",IF('DO NOT USE_Contact Formulas'!A17,"OK",NA()))</f>
        <v>#N/A</v>
      </c>
      <c r="Y17" s="40" t="e">
        <f>IF(LEN('Captura de datos de CONTACTO'!Y17)&gt;100,"Classroom(s) must be less than 100 characters",IF('DO NOT USE_Contact Formulas'!A17,"OK",NA()))</f>
        <v>#N/A</v>
      </c>
      <c r="Z17" s="40" t="e">
        <f>IF(AND(NOT(ISBLANK('Captura de datos de CONTACTO'!Z17)),ISNA(VLOOKUP('Captura de datos de CONTACTO'!Z17,'DO NOT USE_School Picklist'!$K$3:$K$6,1,FALSE))),"Please select a value from the drop-down menu",IF('DO NOT USE_Contact Formulas'!A17,"OK",NA()))</f>
        <v>#N/A</v>
      </c>
      <c r="AA17" s="40" t="e">
        <f>IF(AND(NOT(ISBLANK('Captura de datos de CONTACTO'!AA17)),ISNA(VLOOKUP('Captura de datos de CONTACTO'!AA17,'DO NOT USE_School Picklist'!$D$3:$D$5,1,FALSE))),"Please select a value from the drop-down menu",IF('DO NOT USE_Contact Formulas'!A17,"OK",NA()))</f>
        <v>#N/A</v>
      </c>
      <c r="AB17" s="40"/>
      <c r="AC17" s="40" t="e">
        <f>IF(AND(NOT(ISBLANK('Captura de datos de CONTACTO'!AC17)),ISNA(VLOOKUP('Captura de datos de CONTACTO'!AC17,'DO NOT USE_School Picklist'!$G$3:$G$5,1,FALSE))),"Please select a value from the drop-down menu",IF('DO NOT USE_Contact Formulas'!A17,"OK",NA()))</f>
        <v>#N/A</v>
      </c>
      <c r="AD17" s="40"/>
      <c r="AE17" s="40" t="e">
        <f>IF(AND(NOT(ISBLANK('Captura de datos de CONTACTO'!AE17)),ISNA(VLOOKUP('Captura de datos de CONTACTO'!AE17,'DO NOT USE_School Picklist'!$H$3:$H$4,1,FALSE))),"Please select a value from the drop-down menu",IF('DO NOT USE_Contact Formulas'!A17,"OK",NA()))</f>
        <v>#N/A</v>
      </c>
      <c r="AF17" s="40" t="e">
        <f ca="1">IF('Captura de datos de CONTACTO'!AF17&gt;'DO NOT USE_School Picklist'!$C$3,"Test Date cannot be a future date",IF('DO NOT USE_Contact Formulas'!A17,"OK",NA()))</f>
        <v>#N/A</v>
      </c>
      <c r="AG17" s="53" t="e">
        <f>IF(AND('DO NOT USE_Contact Formulas'!A17,ISBLANK('Captura de datos de CONTACTO'!AB17)),"Lab Result Test Result is required",IF(AND(NOT(ISBLANK('Captura de datos de CONTACTO'!AB17)),ISNA(VLOOKUP('Captura de datos de CONTACTO'!AB17,'DO NOT USE_School Picklist'!$Q$3:$Q$8,1,FALSE))),"Please select a value from the drop-down menu",IF('DO NOT USE_Contact Formulas'!A17,"OK",NA())))</f>
        <v>#N/A</v>
      </c>
    </row>
    <row r="18" spans="1:33" x14ac:dyDescent="0.3">
      <c r="A18" s="39" t="e">
        <f>IF('DO NOT USE_Contact Formulas'!A18,IF('DO NOT USE_Contact Formulas'!B18,"Not all required fields are completed","OK"),NA())</f>
        <v>#N/A</v>
      </c>
      <c r="B18" s="40" t="e">
        <f>IF(AND('DO NOT USE_Contact Formulas'!A18,ISBLANK('Captura de datos de CONTACTO'!B18)),"First Name is required",IF(NOT(ISBLANK('Captura de datos de CONTACTO'!B18)),"OK",NA()))</f>
        <v>#N/A</v>
      </c>
      <c r="C18" s="40" t="e">
        <f>IF(AND('DO NOT USE_Contact Formulas'!A18,ISBLANK('Captura de datos de CONTACTO'!C18)),"Last Name is required",IF(NOT(ISBLANK('Captura de datos de CONTACTO'!C18)),"OK",NA()))</f>
        <v>#N/A</v>
      </c>
      <c r="D18" s="40" t="e">
        <f>IF(AND('DO NOT USE_Contact Formulas'!A18,ISBLANK('Captura de datos de CONTACTO'!D18)),"Birthdate is required",IF(NOT(ISBLANK('Captura de datos de CONTACTO'!D18)),"OK",NA()))</f>
        <v>#N/A</v>
      </c>
      <c r="E18" s="40" t="e">
        <f>IF(AND('DO NOT USE_Contact Formulas'!A18,ISBLANK('Captura de datos de CONTACTO'!E18)),"Mobile Phone is required",IF(NOT(ISBLANK('Captura de datos de CONTACTO'!E18)),IF(AND(ISNUMBER(VALUE('Captura de datos de CONTACTO'!E18)),LEFT('Captura de datos de CONTACTO'!E18,1)&lt;&gt;"1",LEN('Captura de datos de CONTACTO'!E18)=10),"OK","Phone number must be valid format"),NA()))</f>
        <v>#N/A</v>
      </c>
      <c r="F18" s="40" t="e">
        <f>IF(LEN('Captura de datos de CONTACTO'!F18)&gt;255,"Home Street Address must be less than 255 characters",IF('DO NOT USE_Contact Formulas'!A18,"OK",NA()))</f>
        <v>#N/A</v>
      </c>
      <c r="G18" s="40" t="e">
        <f>IF(LEN('Captura de datos de CONTACTO'!G18)&gt;40,"City must be less than 40 characters",IF('DO NOT USE_Contact Formulas'!A18,"OK",NA()))</f>
        <v>#N/A</v>
      </c>
      <c r="H18" s="40" t="e">
        <f>IF(AND(NOT(ISBLANK('Captura de datos de CONTACTO'!H18)),ISNA(VLOOKUP('Captura de datos de CONTACTO'!H18,'DO NOT USE_School Picklist'!$P$3:$P$52,1,FALSE))),"Please select a value from the drop-down menu",IF('DO NOT USE_Contact Formulas'!A18,"OK",NA()))</f>
        <v>#N/A</v>
      </c>
      <c r="I18" s="40" t="e">
        <f>IF(AND('DO NOT USE_Contact Formulas'!A18,ISBLANK('Captura de datos de CONTACTO'!I18)),"Zip is required",IF(ISBLANK('Captura de datos de CONTACTO'!I18),NA(),"OK"))</f>
        <v>#N/A</v>
      </c>
      <c r="J18" s="40" t="e">
        <f>IF(AND('DO NOT USE_Contact Formulas'!A18,ISBLANK('Captura de datos de CONTACTO'!J18)),"Student or Staff? is required",IF(ISBLANK('Captura de datos de CONTACTO'!J18),NA(),IF(ISNA(VLOOKUP('Captura de datos de CONTACTO'!J18,'DO NOT USE_School Picklist'!$B$3:$B$6,1,FALSE)),"Please select a value from the drop-down menu","OK")))</f>
        <v>#N/A</v>
      </c>
      <c r="K18" s="40" t="e">
        <f>IF(AND('Captura de datos de CONTACTO'!J18='DO NOT USE_School Picklist'!$B$4,ISBLANK('Captura de datos de CONTACTO'!K18)),"Occupation/Job Title is required if Student or Staff? is Yes, staff/faculty or volunteer",IF('DO NOT USE_Contact Formulas'!A18,"OK",NA()))</f>
        <v>#N/A</v>
      </c>
      <c r="L18" s="40" t="e">
        <f ca="1">IF('Captura de datos de CONTACTO'!L18&gt;'DO NOT USE_School Picklist'!$C$3,"Date last on school campus/facility cannot be a future date",IF('DO NOT USE_Contact Formulas'!A18,IF(ISBLANK('Captura de datos de CONTACTO'!L18),"Date last on school campus/facility is required","OK"),NA()))</f>
        <v>#N/A</v>
      </c>
      <c r="M18" s="41" t="e">
        <f ca="1">IF('Captura de datos de CONTACTO'!M18&gt;'DO NOT USE_School Picklist'!$C$3,"Last Exposure Date cannot be a future date",IF('DO NOT USE_Contact Formulas'!A18,IF(ISBLANK('Captura de datos de CONTACTO'!M18),"Last Exposure Date is required","OK"),NA()))</f>
        <v>#N/A</v>
      </c>
      <c r="N18" s="41" t="e">
        <f>IF(AND('DO NOT USE_Contact Formulas'!A18,ISBLANK('Captura de datos de CONTACTO'!N18)),"Specific Place in the Location is required",IF(ISBLANK('Captura de datos de CONTACTO'!N18),NA(),"OK"))</f>
        <v>#N/A</v>
      </c>
      <c r="O18" s="40" t="e">
        <f>IF(AND(NOT(ISBLANK('Captura de datos de CONTACTO'!O18)),ISNA(VLOOKUP('Captura de datos de CONTACTO'!O18,'DO NOT USE_School Picklist'!$L$3:$L$81,1,FALSE))),"Please select a value from the drop-down menu",IF('DO NOT USE_Contact Formulas'!A18,"OK",NA()))</f>
        <v>#N/A</v>
      </c>
      <c r="P18" s="40" t="e">
        <f>IF(AND(NOT(ISBLANK('Captura de datos de CONTACTO'!P18)),NOT(ISNUMBER(MATCH("*@*.?*",'Captura de datos de CONTACTO'!P18,0)))),"Email must be in a valid format",IF('DO NOT USE_Contact Formulas'!A18,"OK",NA()))</f>
        <v>#N/A</v>
      </c>
      <c r="Q18" s="40" t="e">
        <f>IF(LEN('Captura de datos de CONTACTO'!Q18)&gt;50,"Parent/Guardian Name must be less than 50 characters",IF('DO NOT USE_Contact Formulas'!A18,"OK",NA()))</f>
        <v>#N/A</v>
      </c>
      <c r="R18" s="40" t="e">
        <f>IF(NOT(ISBLANK('Captura de datos de CONTACTO'!R18)),IF(AND(ISNUMBER('Captura de datos de CONTACTO'!R18),LEFT('Captura de datos de CONTACTO'!R18,1)&lt;&gt;"1",LEN('Captura de datos de CONTACTO'!R18)=10),"OK","Phone number must be valid format"),IF('DO NOT USE_Contact Formulas'!A18,"OK",NA()))</f>
        <v>#N/A</v>
      </c>
      <c r="S18" s="40" t="e">
        <f>IF(AND(NOT(ISBLANK('Captura de datos de CONTACTO'!S18)),ISNA(VLOOKUP('Captura de datos de CONTACTO'!S18,'DO NOT USE_School Picklist'!$N$3:$N$63,1,FALSE))),"Please select a value from the drop-down menu",IF('DO NOT USE_Contact Formulas'!A18,"OK",NA()))</f>
        <v>#N/A</v>
      </c>
      <c r="T18" s="53" t="e">
        <f>IF(AND(NOT(ISBLANK('Captura de datos de CONTACTO'!T18)),ISNA(VLOOKUP('Captura de datos de CONTACTO'!T18,'DO NOT USE_School Picklist'!$I$3:$I$5,1,FALSE))),"Please select a value from the drop-down menu",IF('DO NOT USE_Contact Formulas'!A18,"OK",NA()))</f>
        <v>#N/A</v>
      </c>
      <c r="U18" s="40" t="e">
        <f>IF(AND(NOT(ISBLANK('Captura de datos de CONTACTO'!U18)),ISNA(VLOOKUP('Captura de datos de CONTACTO'!U18,'DO NOT USE_School Picklist'!$E$3:$E$10,1,FALSE))),"Please select a value from the drop-down menu",IF('DO NOT USE_Contact Formulas'!A18,"OK",NA()))</f>
        <v>#N/A</v>
      </c>
      <c r="V18" s="53" t="e">
        <f>IF(AND(NOT(ISBLANK('Captura de datos de CONTACTO'!V18)),ISNA(VLOOKUP('Captura de datos de CONTACTO'!V18,'DO NOT USE_School Picklist'!$W$3:$W$9,1,FALSE))),"Please select a value from the drop-down menu",IF('DO NOT USE_Contact Formulas'!A18,"OK",NA()))</f>
        <v>#N/A</v>
      </c>
      <c r="W18" s="53" t="e">
        <f>IF(AND(NOT(ISBLANK('Captura de datos de CONTACTO'!W18)),ISNA(VLOOKUP('Captura de datos de CONTACTO'!W18,'DO NOT USE_School Picklist'!$W$3:$W$9,1,FALSE))),"Please select a value from the drop-down menu",IF('DO NOT USE_Case Formulas'!A18,"OK",NA()))</f>
        <v>#N/A</v>
      </c>
      <c r="X18" s="40" t="e">
        <f>IF(AND(NOT(ISBLANK('Captura de datos de CONTACTO'!X18)),ISNA(VLOOKUP('Captura de datos de CONTACTO'!X18,'DO NOT USE_School Picklist'!$F$3:$F$16,1,FALSE))),"Please select a value from the drop-down menu",IF('DO NOT USE_Contact Formulas'!A18,"OK",NA()))</f>
        <v>#N/A</v>
      </c>
      <c r="Y18" s="40" t="e">
        <f>IF(LEN('Captura de datos de CONTACTO'!Y18)&gt;100,"Classroom(s) must be less than 100 characters",IF('DO NOT USE_Contact Formulas'!A18,"OK",NA()))</f>
        <v>#N/A</v>
      </c>
      <c r="Z18" s="40" t="e">
        <f>IF(AND(NOT(ISBLANK('Captura de datos de CONTACTO'!Z18)),ISNA(VLOOKUP('Captura de datos de CONTACTO'!Z18,'DO NOT USE_School Picklist'!$K$3:$K$6,1,FALSE))),"Please select a value from the drop-down menu",IF('DO NOT USE_Contact Formulas'!A18,"OK",NA()))</f>
        <v>#N/A</v>
      </c>
      <c r="AA18" s="40" t="e">
        <f>IF(AND(NOT(ISBLANK('Captura de datos de CONTACTO'!AA18)),ISNA(VLOOKUP('Captura de datos de CONTACTO'!AA18,'DO NOT USE_School Picklist'!$D$3:$D$5,1,FALSE))),"Please select a value from the drop-down menu",IF('DO NOT USE_Contact Formulas'!A18,"OK",NA()))</f>
        <v>#N/A</v>
      </c>
      <c r="AB18" s="40"/>
      <c r="AC18" s="40" t="e">
        <f>IF(AND(NOT(ISBLANK('Captura de datos de CONTACTO'!AC18)),ISNA(VLOOKUP('Captura de datos de CONTACTO'!AC18,'DO NOT USE_School Picklist'!$G$3:$G$5,1,FALSE))),"Please select a value from the drop-down menu",IF('DO NOT USE_Contact Formulas'!A18,"OK",NA()))</f>
        <v>#N/A</v>
      </c>
      <c r="AD18" s="40"/>
      <c r="AE18" s="40" t="e">
        <f>IF(AND(NOT(ISBLANK('Captura de datos de CONTACTO'!AE18)),ISNA(VLOOKUP('Captura de datos de CONTACTO'!AE18,'DO NOT USE_School Picklist'!$H$3:$H$4,1,FALSE))),"Please select a value from the drop-down menu",IF('DO NOT USE_Contact Formulas'!A18,"OK",NA()))</f>
        <v>#N/A</v>
      </c>
      <c r="AF18" s="40" t="e">
        <f ca="1">IF('Captura de datos de CONTACTO'!AF18&gt;'DO NOT USE_School Picklist'!$C$3,"Test Date cannot be a future date",IF('DO NOT USE_Contact Formulas'!A18,"OK",NA()))</f>
        <v>#N/A</v>
      </c>
      <c r="AG18" s="53" t="e">
        <f>IF(AND('DO NOT USE_Contact Formulas'!A18,ISBLANK('Captura de datos de CONTACTO'!AB18)),"Lab Result Test Result is required",IF(AND(NOT(ISBLANK('Captura de datos de CONTACTO'!AB18)),ISNA(VLOOKUP('Captura de datos de CONTACTO'!AB18,'DO NOT USE_School Picklist'!$Q$3:$Q$8,1,FALSE))),"Please select a value from the drop-down menu",IF('DO NOT USE_Contact Formulas'!A18,"OK",NA())))</f>
        <v>#N/A</v>
      </c>
    </row>
    <row r="19" spans="1:33" x14ac:dyDescent="0.3">
      <c r="A19" s="39" t="e">
        <f>IF('DO NOT USE_Contact Formulas'!A19,IF('DO NOT USE_Contact Formulas'!B19,"Not all required fields are completed","OK"),NA())</f>
        <v>#N/A</v>
      </c>
      <c r="B19" s="40" t="e">
        <f>IF(AND('DO NOT USE_Contact Formulas'!A19,ISBLANK('Captura de datos de CONTACTO'!B19)),"First Name is required",IF(NOT(ISBLANK('Captura de datos de CONTACTO'!B19)),"OK",NA()))</f>
        <v>#N/A</v>
      </c>
      <c r="C19" s="40" t="e">
        <f>IF(AND('DO NOT USE_Contact Formulas'!A19,ISBLANK('Captura de datos de CONTACTO'!C19)),"Last Name is required",IF(NOT(ISBLANK('Captura de datos de CONTACTO'!C19)),"OK",NA()))</f>
        <v>#N/A</v>
      </c>
      <c r="D19" s="40" t="e">
        <f>IF(AND('DO NOT USE_Contact Formulas'!A19,ISBLANK('Captura de datos de CONTACTO'!D19)),"Birthdate is required",IF(NOT(ISBLANK('Captura de datos de CONTACTO'!D19)),"OK",NA()))</f>
        <v>#N/A</v>
      </c>
      <c r="E19" s="40" t="e">
        <f>IF(AND('DO NOT USE_Contact Formulas'!A19,ISBLANK('Captura de datos de CONTACTO'!E19)),"Mobile Phone is required",IF(NOT(ISBLANK('Captura de datos de CONTACTO'!E19)),IF(AND(ISNUMBER(VALUE('Captura de datos de CONTACTO'!E19)),LEFT('Captura de datos de CONTACTO'!E19,1)&lt;&gt;"1",LEN('Captura de datos de CONTACTO'!E19)=10),"OK","Phone number must be valid format"),NA()))</f>
        <v>#N/A</v>
      </c>
      <c r="F19" s="40" t="e">
        <f>IF(LEN('Captura de datos de CONTACTO'!F19)&gt;255,"Home Street Address must be less than 255 characters",IF('DO NOT USE_Contact Formulas'!A19,"OK",NA()))</f>
        <v>#N/A</v>
      </c>
      <c r="G19" s="40" t="e">
        <f>IF(LEN('Captura de datos de CONTACTO'!G19)&gt;40,"City must be less than 40 characters",IF('DO NOT USE_Contact Formulas'!A19,"OK",NA()))</f>
        <v>#N/A</v>
      </c>
      <c r="H19" s="40" t="e">
        <f>IF(AND(NOT(ISBLANK('Captura de datos de CONTACTO'!H19)),ISNA(VLOOKUP('Captura de datos de CONTACTO'!H19,'DO NOT USE_School Picklist'!$P$3:$P$52,1,FALSE))),"Please select a value from the drop-down menu",IF('DO NOT USE_Contact Formulas'!A19,"OK",NA()))</f>
        <v>#N/A</v>
      </c>
      <c r="I19" s="40" t="e">
        <f>IF(AND('DO NOT USE_Contact Formulas'!A19,ISBLANK('Captura de datos de CONTACTO'!I19)),"Zip is required",IF(ISBLANK('Captura de datos de CONTACTO'!I19),NA(),"OK"))</f>
        <v>#N/A</v>
      </c>
      <c r="J19" s="40" t="e">
        <f>IF(AND('DO NOT USE_Contact Formulas'!A19,ISBLANK('Captura de datos de CONTACTO'!J19)),"Student or Staff? is required",IF(ISBLANK('Captura de datos de CONTACTO'!J19),NA(),IF(ISNA(VLOOKUP('Captura de datos de CONTACTO'!J19,'DO NOT USE_School Picklist'!$B$3:$B$6,1,FALSE)),"Please select a value from the drop-down menu","OK")))</f>
        <v>#N/A</v>
      </c>
      <c r="K19" s="40" t="e">
        <f>IF(AND('Captura de datos de CONTACTO'!J19='DO NOT USE_School Picklist'!$B$4,ISBLANK('Captura de datos de CONTACTO'!K19)),"Occupation/Job Title is required if Student or Staff? is Yes, staff/faculty or volunteer",IF('DO NOT USE_Contact Formulas'!A19,"OK",NA()))</f>
        <v>#N/A</v>
      </c>
      <c r="L19" s="40" t="e">
        <f ca="1">IF('Captura de datos de CONTACTO'!L19&gt;'DO NOT USE_School Picklist'!$C$3,"Date last on school campus/facility cannot be a future date",IF('DO NOT USE_Contact Formulas'!A19,IF(ISBLANK('Captura de datos de CONTACTO'!L19),"Date last on school campus/facility is required","OK"),NA()))</f>
        <v>#N/A</v>
      </c>
      <c r="M19" s="41" t="e">
        <f ca="1">IF('Captura de datos de CONTACTO'!M19&gt;'DO NOT USE_School Picklist'!$C$3,"Last Exposure Date cannot be a future date",IF('DO NOT USE_Contact Formulas'!A19,IF(ISBLANK('Captura de datos de CONTACTO'!M19),"Last Exposure Date is required","OK"),NA()))</f>
        <v>#N/A</v>
      </c>
      <c r="N19" s="41" t="e">
        <f>IF(AND('DO NOT USE_Contact Formulas'!A19,ISBLANK('Captura de datos de CONTACTO'!N19)),"Specific Place in the Location is required",IF(ISBLANK('Captura de datos de CONTACTO'!N19),NA(),"OK"))</f>
        <v>#N/A</v>
      </c>
      <c r="O19" s="40" t="e">
        <f>IF(AND(NOT(ISBLANK('Captura de datos de CONTACTO'!O19)),ISNA(VLOOKUP('Captura de datos de CONTACTO'!O19,'DO NOT USE_School Picklist'!$L$3:$L$81,1,FALSE))),"Please select a value from the drop-down menu",IF('DO NOT USE_Contact Formulas'!A19,"OK",NA()))</f>
        <v>#N/A</v>
      </c>
      <c r="P19" s="40" t="e">
        <f>IF(AND(NOT(ISBLANK('Captura de datos de CONTACTO'!P19)),NOT(ISNUMBER(MATCH("*@*.?*",'Captura de datos de CONTACTO'!P19,0)))),"Email must be in a valid format",IF('DO NOT USE_Contact Formulas'!A19,"OK",NA()))</f>
        <v>#N/A</v>
      </c>
      <c r="Q19" s="40" t="e">
        <f>IF(LEN('Captura de datos de CONTACTO'!Q19)&gt;50,"Parent/Guardian Name must be less than 50 characters",IF('DO NOT USE_Contact Formulas'!A19,"OK",NA()))</f>
        <v>#N/A</v>
      </c>
      <c r="R19" s="40" t="e">
        <f>IF(NOT(ISBLANK('Captura de datos de CONTACTO'!R19)),IF(AND(ISNUMBER('Captura de datos de CONTACTO'!R19),LEFT('Captura de datos de CONTACTO'!R19,1)&lt;&gt;"1",LEN('Captura de datos de CONTACTO'!R19)=10),"OK","Phone number must be valid format"),IF('DO NOT USE_Contact Formulas'!A19,"OK",NA()))</f>
        <v>#N/A</v>
      </c>
      <c r="S19" s="40" t="e">
        <f>IF(AND(NOT(ISBLANK('Captura de datos de CONTACTO'!S19)),ISNA(VLOOKUP('Captura de datos de CONTACTO'!S19,'DO NOT USE_School Picklist'!$N$3:$N$63,1,FALSE))),"Please select a value from the drop-down menu",IF('DO NOT USE_Contact Formulas'!A19,"OK",NA()))</f>
        <v>#N/A</v>
      </c>
      <c r="T19" s="53" t="e">
        <f>IF(AND(NOT(ISBLANK('Captura de datos de CONTACTO'!T19)),ISNA(VLOOKUP('Captura de datos de CONTACTO'!T19,'DO NOT USE_School Picklist'!$I$3:$I$5,1,FALSE))),"Please select a value from the drop-down menu",IF('DO NOT USE_Contact Formulas'!A19,"OK",NA()))</f>
        <v>#N/A</v>
      </c>
      <c r="U19" s="40" t="e">
        <f>IF(AND(NOT(ISBLANK('Captura de datos de CONTACTO'!U19)),ISNA(VLOOKUP('Captura de datos de CONTACTO'!U19,'DO NOT USE_School Picklist'!$E$3:$E$10,1,FALSE))),"Please select a value from the drop-down menu",IF('DO NOT USE_Contact Formulas'!A19,"OK",NA()))</f>
        <v>#N/A</v>
      </c>
      <c r="V19" s="53" t="e">
        <f>IF(AND(NOT(ISBLANK('Captura de datos de CONTACTO'!V19)),ISNA(VLOOKUP('Captura de datos de CONTACTO'!V19,'DO NOT USE_School Picklist'!$W$3:$W$9,1,FALSE))),"Please select a value from the drop-down menu",IF('DO NOT USE_Contact Formulas'!A19,"OK",NA()))</f>
        <v>#N/A</v>
      </c>
      <c r="W19" s="53" t="e">
        <f>IF(AND(NOT(ISBLANK('Captura de datos de CONTACTO'!W19)),ISNA(VLOOKUP('Captura de datos de CONTACTO'!W19,'DO NOT USE_School Picklist'!$W$3:$W$9,1,FALSE))),"Please select a value from the drop-down menu",IF('DO NOT USE_Case Formulas'!A19,"OK",NA()))</f>
        <v>#N/A</v>
      </c>
      <c r="X19" s="40" t="e">
        <f>IF(AND(NOT(ISBLANK('Captura de datos de CONTACTO'!X19)),ISNA(VLOOKUP('Captura de datos de CONTACTO'!X19,'DO NOT USE_School Picklist'!$F$3:$F$16,1,FALSE))),"Please select a value from the drop-down menu",IF('DO NOT USE_Contact Formulas'!A19,"OK",NA()))</f>
        <v>#N/A</v>
      </c>
      <c r="Y19" s="40" t="e">
        <f>IF(LEN('Captura de datos de CONTACTO'!Y19)&gt;100,"Classroom(s) must be less than 100 characters",IF('DO NOT USE_Contact Formulas'!A19,"OK",NA()))</f>
        <v>#N/A</v>
      </c>
      <c r="Z19" s="40" t="e">
        <f>IF(AND(NOT(ISBLANK('Captura de datos de CONTACTO'!Z19)),ISNA(VLOOKUP('Captura de datos de CONTACTO'!Z19,'DO NOT USE_School Picklist'!$K$3:$K$6,1,FALSE))),"Please select a value from the drop-down menu",IF('DO NOT USE_Contact Formulas'!A19,"OK",NA()))</f>
        <v>#N/A</v>
      </c>
      <c r="AA19" s="40" t="e">
        <f>IF(AND(NOT(ISBLANK('Captura de datos de CONTACTO'!AA19)),ISNA(VLOOKUP('Captura de datos de CONTACTO'!AA19,'DO NOT USE_School Picklist'!$D$3:$D$5,1,FALSE))),"Please select a value from the drop-down menu",IF('DO NOT USE_Contact Formulas'!A19,"OK",NA()))</f>
        <v>#N/A</v>
      </c>
      <c r="AB19" s="40"/>
      <c r="AC19" s="40" t="e">
        <f>IF(AND(NOT(ISBLANK('Captura de datos de CONTACTO'!AC19)),ISNA(VLOOKUP('Captura de datos de CONTACTO'!AC19,'DO NOT USE_School Picklist'!$G$3:$G$5,1,FALSE))),"Please select a value from the drop-down menu",IF('DO NOT USE_Contact Formulas'!A19,"OK",NA()))</f>
        <v>#N/A</v>
      </c>
      <c r="AD19" s="40"/>
      <c r="AE19" s="40" t="e">
        <f>IF(AND(NOT(ISBLANK('Captura de datos de CONTACTO'!AE19)),ISNA(VLOOKUP('Captura de datos de CONTACTO'!AE19,'DO NOT USE_School Picklist'!$H$3:$H$4,1,FALSE))),"Please select a value from the drop-down menu",IF('DO NOT USE_Contact Formulas'!A19,"OK",NA()))</f>
        <v>#N/A</v>
      </c>
      <c r="AF19" s="40" t="e">
        <f ca="1">IF('Captura de datos de CONTACTO'!AF19&gt;'DO NOT USE_School Picklist'!$C$3,"Test Date cannot be a future date",IF('DO NOT USE_Contact Formulas'!A19,"OK",NA()))</f>
        <v>#N/A</v>
      </c>
      <c r="AG19" s="53" t="e">
        <f>IF(AND('DO NOT USE_Contact Formulas'!A19,ISBLANK('Captura de datos de CONTACTO'!AB19)),"Lab Result Test Result is required",IF(AND(NOT(ISBLANK('Captura de datos de CONTACTO'!AB19)),ISNA(VLOOKUP('Captura de datos de CONTACTO'!AB19,'DO NOT USE_School Picklist'!$Q$3:$Q$8,1,FALSE))),"Please select a value from the drop-down menu",IF('DO NOT USE_Contact Formulas'!A19,"OK",NA())))</f>
        <v>#N/A</v>
      </c>
    </row>
    <row r="20" spans="1:33" x14ac:dyDescent="0.3">
      <c r="A20" s="39" t="e">
        <f>IF('DO NOT USE_Contact Formulas'!A20,IF('DO NOT USE_Contact Formulas'!B20,"Not all required fields are completed","OK"),NA())</f>
        <v>#N/A</v>
      </c>
      <c r="B20" s="40" t="e">
        <f>IF(AND('DO NOT USE_Contact Formulas'!A20,ISBLANK('Captura de datos de CONTACTO'!B20)),"First Name is required",IF(NOT(ISBLANK('Captura de datos de CONTACTO'!B20)),"OK",NA()))</f>
        <v>#N/A</v>
      </c>
      <c r="C20" s="40" t="e">
        <f>IF(AND('DO NOT USE_Contact Formulas'!A20,ISBLANK('Captura de datos de CONTACTO'!C20)),"Last Name is required",IF(NOT(ISBLANK('Captura de datos de CONTACTO'!C20)),"OK",NA()))</f>
        <v>#N/A</v>
      </c>
      <c r="D20" s="40" t="e">
        <f>IF(AND('DO NOT USE_Contact Formulas'!A20,ISBLANK('Captura de datos de CONTACTO'!D20)),"Birthdate is required",IF(NOT(ISBLANK('Captura de datos de CONTACTO'!D20)),"OK",NA()))</f>
        <v>#N/A</v>
      </c>
      <c r="E20" s="40" t="e">
        <f>IF(AND('DO NOT USE_Contact Formulas'!A20,ISBLANK('Captura de datos de CONTACTO'!E20)),"Mobile Phone is required",IF(NOT(ISBLANK('Captura de datos de CONTACTO'!E20)),IF(AND(ISNUMBER(VALUE('Captura de datos de CONTACTO'!E20)),LEFT('Captura de datos de CONTACTO'!E20,1)&lt;&gt;"1",LEN('Captura de datos de CONTACTO'!E20)=10),"OK","Phone number must be valid format"),NA()))</f>
        <v>#N/A</v>
      </c>
      <c r="F20" s="40" t="e">
        <f>IF(LEN('Captura de datos de CONTACTO'!F20)&gt;255,"Home Street Address must be less than 255 characters",IF('DO NOT USE_Contact Formulas'!A20,"OK",NA()))</f>
        <v>#N/A</v>
      </c>
      <c r="G20" s="40" t="e">
        <f>IF(LEN('Captura de datos de CONTACTO'!G20)&gt;40,"City must be less than 40 characters",IF('DO NOT USE_Contact Formulas'!A20,"OK",NA()))</f>
        <v>#N/A</v>
      </c>
      <c r="H20" s="40" t="e">
        <f>IF(AND(NOT(ISBLANK('Captura de datos de CONTACTO'!H20)),ISNA(VLOOKUP('Captura de datos de CONTACTO'!H20,'DO NOT USE_School Picklist'!$P$3:$P$52,1,FALSE))),"Please select a value from the drop-down menu",IF('DO NOT USE_Contact Formulas'!A20,"OK",NA()))</f>
        <v>#N/A</v>
      </c>
      <c r="I20" s="40" t="e">
        <f>IF(AND('DO NOT USE_Contact Formulas'!A20,ISBLANK('Captura de datos de CONTACTO'!I20)),"Zip is required",IF(ISBLANK('Captura de datos de CONTACTO'!I20),NA(),"OK"))</f>
        <v>#N/A</v>
      </c>
      <c r="J20" s="40" t="e">
        <f>IF(AND('DO NOT USE_Contact Formulas'!A20,ISBLANK('Captura de datos de CONTACTO'!J20)),"Student or Staff? is required",IF(ISBLANK('Captura de datos de CONTACTO'!J20),NA(),IF(ISNA(VLOOKUP('Captura de datos de CONTACTO'!J20,'DO NOT USE_School Picklist'!$B$3:$B$6,1,FALSE)),"Please select a value from the drop-down menu","OK")))</f>
        <v>#N/A</v>
      </c>
      <c r="K20" s="40" t="e">
        <f>IF(AND('Captura de datos de CONTACTO'!J20='DO NOT USE_School Picklist'!$B$4,ISBLANK('Captura de datos de CONTACTO'!K20)),"Occupation/Job Title is required if Student or Staff? is Yes, staff/faculty or volunteer",IF('DO NOT USE_Contact Formulas'!A20,"OK",NA()))</f>
        <v>#N/A</v>
      </c>
      <c r="L20" s="40" t="e">
        <f ca="1">IF('Captura de datos de CONTACTO'!L20&gt;'DO NOT USE_School Picklist'!$C$3,"Date last on school campus/facility cannot be a future date",IF('DO NOT USE_Contact Formulas'!A20,IF(ISBLANK('Captura de datos de CONTACTO'!L20),"Date last on school campus/facility is required","OK"),NA()))</f>
        <v>#N/A</v>
      </c>
      <c r="M20" s="41" t="e">
        <f ca="1">IF('Captura de datos de CONTACTO'!M20&gt;'DO NOT USE_School Picklist'!$C$3,"Last Exposure Date cannot be a future date",IF('DO NOT USE_Contact Formulas'!A20,IF(ISBLANK('Captura de datos de CONTACTO'!M20),"Last Exposure Date is required","OK"),NA()))</f>
        <v>#N/A</v>
      </c>
      <c r="N20" s="41" t="e">
        <f>IF(AND('DO NOT USE_Contact Formulas'!A20,ISBLANK('Captura de datos de CONTACTO'!N20)),"Specific Place in the Location is required",IF(ISBLANK('Captura de datos de CONTACTO'!N20),NA(),"OK"))</f>
        <v>#N/A</v>
      </c>
      <c r="O20" s="40" t="e">
        <f>IF(AND(NOT(ISBLANK('Captura de datos de CONTACTO'!O20)),ISNA(VLOOKUP('Captura de datos de CONTACTO'!O20,'DO NOT USE_School Picklist'!$L$3:$L$81,1,FALSE))),"Please select a value from the drop-down menu",IF('DO NOT USE_Contact Formulas'!A20,"OK",NA()))</f>
        <v>#N/A</v>
      </c>
      <c r="P20" s="40" t="e">
        <f>IF(AND(NOT(ISBLANK('Captura de datos de CONTACTO'!P20)),NOT(ISNUMBER(MATCH("*@*.?*",'Captura de datos de CONTACTO'!P20,0)))),"Email must be in a valid format",IF('DO NOT USE_Contact Formulas'!A20,"OK",NA()))</f>
        <v>#N/A</v>
      </c>
      <c r="Q20" s="40" t="e">
        <f>IF(LEN('Captura de datos de CONTACTO'!Q20)&gt;50,"Parent/Guardian Name must be less than 50 characters",IF('DO NOT USE_Contact Formulas'!A20,"OK",NA()))</f>
        <v>#N/A</v>
      </c>
      <c r="R20" s="40" t="e">
        <f>IF(NOT(ISBLANK('Captura de datos de CONTACTO'!R20)),IF(AND(ISNUMBER('Captura de datos de CONTACTO'!R20),LEFT('Captura de datos de CONTACTO'!R20,1)&lt;&gt;"1",LEN('Captura de datos de CONTACTO'!R20)=10),"OK","Phone number must be valid format"),IF('DO NOT USE_Contact Formulas'!A20,"OK",NA()))</f>
        <v>#N/A</v>
      </c>
      <c r="S20" s="40" t="e">
        <f>IF(AND(NOT(ISBLANK('Captura de datos de CONTACTO'!S20)),ISNA(VLOOKUP('Captura de datos de CONTACTO'!S20,'DO NOT USE_School Picklist'!$N$3:$N$63,1,FALSE))),"Please select a value from the drop-down menu",IF('DO NOT USE_Contact Formulas'!A20,"OK",NA()))</f>
        <v>#N/A</v>
      </c>
      <c r="T20" s="53" t="e">
        <f>IF(AND(NOT(ISBLANK('Captura de datos de CONTACTO'!T20)),ISNA(VLOOKUP('Captura de datos de CONTACTO'!T20,'DO NOT USE_School Picklist'!$I$3:$I$5,1,FALSE))),"Please select a value from the drop-down menu",IF('DO NOT USE_Contact Formulas'!A20,"OK",NA()))</f>
        <v>#N/A</v>
      </c>
      <c r="U20" s="40" t="e">
        <f>IF(AND(NOT(ISBLANK('Captura de datos de CONTACTO'!U20)),ISNA(VLOOKUP('Captura de datos de CONTACTO'!U20,'DO NOT USE_School Picklist'!$E$3:$E$10,1,FALSE))),"Please select a value from the drop-down menu",IF('DO NOT USE_Contact Formulas'!A20,"OK",NA()))</f>
        <v>#N/A</v>
      </c>
      <c r="V20" s="53" t="e">
        <f>IF(AND(NOT(ISBLANK('Captura de datos de CONTACTO'!V20)),ISNA(VLOOKUP('Captura de datos de CONTACTO'!V20,'DO NOT USE_School Picklist'!$W$3:$W$9,1,FALSE))),"Please select a value from the drop-down menu",IF('DO NOT USE_Contact Formulas'!A20,"OK",NA()))</f>
        <v>#N/A</v>
      </c>
      <c r="W20" s="53" t="e">
        <f>IF(AND(NOT(ISBLANK('Captura de datos de CONTACTO'!W20)),ISNA(VLOOKUP('Captura de datos de CONTACTO'!W20,'DO NOT USE_School Picklist'!$W$3:$W$9,1,FALSE))),"Please select a value from the drop-down menu",IF('DO NOT USE_Case Formulas'!A20,"OK",NA()))</f>
        <v>#N/A</v>
      </c>
      <c r="X20" s="40" t="e">
        <f>IF(AND(NOT(ISBLANK('Captura de datos de CONTACTO'!X20)),ISNA(VLOOKUP('Captura de datos de CONTACTO'!X20,'DO NOT USE_School Picklist'!$F$3:$F$16,1,FALSE))),"Please select a value from the drop-down menu",IF('DO NOT USE_Contact Formulas'!A20,"OK",NA()))</f>
        <v>#N/A</v>
      </c>
      <c r="Y20" s="40" t="e">
        <f>IF(LEN('Captura de datos de CONTACTO'!Y20)&gt;100,"Classroom(s) must be less than 100 characters",IF('DO NOT USE_Contact Formulas'!A20,"OK",NA()))</f>
        <v>#N/A</v>
      </c>
      <c r="Z20" s="40" t="e">
        <f>IF(AND(NOT(ISBLANK('Captura de datos de CONTACTO'!Z20)),ISNA(VLOOKUP('Captura de datos de CONTACTO'!Z20,'DO NOT USE_School Picklist'!$K$3:$K$6,1,FALSE))),"Please select a value from the drop-down menu",IF('DO NOT USE_Contact Formulas'!A20,"OK",NA()))</f>
        <v>#N/A</v>
      </c>
      <c r="AA20" s="40" t="e">
        <f>IF(AND(NOT(ISBLANK('Captura de datos de CONTACTO'!AA20)),ISNA(VLOOKUP('Captura de datos de CONTACTO'!AA20,'DO NOT USE_School Picklist'!$D$3:$D$5,1,FALSE))),"Please select a value from the drop-down menu",IF('DO NOT USE_Contact Formulas'!A20,"OK",NA()))</f>
        <v>#N/A</v>
      </c>
      <c r="AB20" s="40"/>
      <c r="AC20" s="40" t="e">
        <f>IF(AND(NOT(ISBLANK('Captura de datos de CONTACTO'!AC20)),ISNA(VLOOKUP('Captura de datos de CONTACTO'!AC20,'DO NOT USE_School Picklist'!$G$3:$G$5,1,FALSE))),"Please select a value from the drop-down menu",IF('DO NOT USE_Contact Formulas'!A20,"OK",NA()))</f>
        <v>#N/A</v>
      </c>
      <c r="AD20" s="40"/>
      <c r="AE20" s="40" t="e">
        <f>IF(AND(NOT(ISBLANK('Captura de datos de CONTACTO'!AE20)),ISNA(VLOOKUP('Captura de datos de CONTACTO'!AE20,'DO NOT USE_School Picklist'!$H$3:$H$4,1,FALSE))),"Please select a value from the drop-down menu",IF('DO NOT USE_Contact Formulas'!A20,"OK",NA()))</f>
        <v>#N/A</v>
      </c>
      <c r="AF20" s="40" t="e">
        <f ca="1">IF('Captura de datos de CONTACTO'!AF20&gt;'DO NOT USE_School Picklist'!$C$3,"Test Date cannot be a future date",IF('DO NOT USE_Contact Formulas'!A20,"OK",NA()))</f>
        <v>#N/A</v>
      </c>
      <c r="AG20" s="53" t="e">
        <f>IF(AND('DO NOT USE_Contact Formulas'!A20,ISBLANK('Captura de datos de CONTACTO'!AB20)),"Lab Result Test Result is required",IF(AND(NOT(ISBLANK('Captura de datos de CONTACTO'!AB20)),ISNA(VLOOKUP('Captura de datos de CONTACTO'!AB20,'DO NOT USE_School Picklist'!$Q$3:$Q$8,1,FALSE))),"Please select a value from the drop-down menu",IF('DO NOT USE_Contact Formulas'!A20,"OK",NA())))</f>
        <v>#N/A</v>
      </c>
    </row>
    <row r="21" spans="1:33" x14ac:dyDescent="0.3">
      <c r="A21" s="39" t="e">
        <f>IF('DO NOT USE_Contact Formulas'!A21,IF('DO NOT USE_Contact Formulas'!B21,"Not all required fields are completed","OK"),NA())</f>
        <v>#N/A</v>
      </c>
      <c r="B21" s="40" t="e">
        <f>IF(AND('DO NOT USE_Contact Formulas'!A21,ISBLANK('Captura de datos de CONTACTO'!B21)),"First Name is required",IF(NOT(ISBLANK('Captura de datos de CONTACTO'!B21)),"OK",NA()))</f>
        <v>#N/A</v>
      </c>
      <c r="C21" s="40" t="e">
        <f>IF(AND('DO NOT USE_Contact Formulas'!A21,ISBLANK('Captura de datos de CONTACTO'!C21)),"Last Name is required",IF(NOT(ISBLANK('Captura de datos de CONTACTO'!C21)),"OK",NA()))</f>
        <v>#N/A</v>
      </c>
      <c r="D21" s="40" t="e">
        <f>IF(AND('DO NOT USE_Contact Formulas'!A21,ISBLANK('Captura de datos de CONTACTO'!D21)),"Birthdate is required",IF(NOT(ISBLANK('Captura de datos de CONTACTO'!D21)),"OK",NA()))</f>
        <v>#N/A</v>
      </c>
      <c r="E21" s="40" t="e">
        <f>IF(AND('DO NOT USE_Contact Formulas'!A21,ISBLANK('Captura de datos de CONTACTO'!E21)),"Mobile Phone is required",IF(NOT(ISBLANK('Captura de datos de CONTACTO'!E21)),IF(AND(ISNUMBER(VALUE('Captura de datos de CONTACTO'!E21)),LEFT('Captura de datos de CONTACTO'!E21,1)&lt;&gt;"1",LEN('Captura de datos de CONTACTO'!E21)=10),"OK","Phone number must be valid format"),NA()))</f>
        <v>#N/A</v>
      </c>
      <c r="F21" s="40" t="e">
        <f>IF(LEN('Captura de datos de CONTACTO'!F21)&gt;255,"Home Street Address must be less than 255 characters",IF('DO NOT USE_Contact Formulas'!A21,"OK",NA()))</f>
        <v>#N/A</v>
      </c>
      <c r="G21" s="40" t="e">
        <f>IF(LEN('Captura de datos de CONTACTO'!G21)&gt;40,"City must be less than 40 characters",IF('DO NOT USE_Contact Formulas'!A21,"OK",NA()))</f>
        <v>#N/A</v>
      </c>
      <c r="H21" s="40" t="e">
        <f>IF(AND(NOT(ISBLANK('Captura de datos de CONTACTO'!H21)),ISNA(VLOOKUP('Captura de datos de CONTACTO'!H21,'DO NOT USE_School Picklist'!$P$3:$P$52,1,FALSE))),"Please select a value from the drop-down menu",IF('DO NOT USE_Contact Formulas'!A21,"OK",NA()))</f>
        <v>#N/A</v>
      </c>
      <c r="I21" s="40" t="e">
        <f>IF(AND('DO NOT USE_Contact Formulas'!A21,ISBLANK('Captura de datos de CONTACTO'!I21)),"Zip is required",IF(ISBLANK('Captura de datos de CONTACTO'!I21),NA(),"OK"))</f>
        <v>#N/A</v>
      </c>
      <c r="J21" s="40" t="e">
        <f>IF(AND('DO NOT USE_Contact Formulas'!A21,ISBLANK('Captura de datos de CONTACTO'!J21)),"Student or Staff? is required",IF(ISBLANK('Captura de datos de CONTACTO'!J21),NA(),IF(ISNA(VLOOKUP('Captura de datos de CONTACTO'!J21,'DO NOT USE_School Picklist'!$B$3:$B$6,1,FALSE)),"Please select a value from the drop-down menu","OK")))</f>
        <v>#N/A</v>
      </c>
      <c r="K21" s="40" t="e">
        <f>IF(AND('Captura de datos de CONTACTO'!J21='DO NOT USE_School Picklist'!$B$4,ISBLANK('Captura de datos de CONTACTO'!K21)),"Occupation/Job Title is required if Student or Staff? is Yes, staff/faculty or volunteer",IF('DO NOT USE_Contact Formulas'!A21,"OK",NA()))</f>
        <v>#N/A</v>
      </c>
      <c r="L21" s="40" t="e">
        <f ca="1">IF('Captura de datos de CONTACTO'!L21&gt;'DO NOT USE_School Picklist'!$C$3,"Date last on school campus/facility cannot be a future date",IF('DO NOT USE_Contact Formulas'!A21,IF(ISBLANK('Captura de datos de CONTACTO'!L21),"Date last on school campus/facility is required","OK"),NA()))</f>
        <v>#N/A</v>
      </c>
      <c r="M21" s="41" t="e">
        <f ca="1">IF('Captura de datos de CONTACTO'!M21&gt;'DO NOT USE_School Picklist'!$C$3,"Last Exposure Date cannot be a future date",IF('DO NOT USE_Contact Formulas'!A21,IF(ISBLANK('Captura de datos de CONTACTO'!M21),"Last Exposure Date is required","OK"),NA()))</f>
        <v>#N/A</v>
      </c>
      <c r="N21" s="41" t="e">
        <f>IF(AND('DO NOT USE_Contact Formulas'!A21,ISBLANK('Captura de datos de CONTACTO'!N21)),"Specific Place in the Location is required",IF(ISBLANK('Captura de datos de CONTACTO'!N21),NA(),"OK"))</f>
        <v>#N/A</v>
      </c>
      <c r="O21" s="40" t="e">
        <f>IF(AND(NOT(ISBLANK('Captura de datos de CONTACTO'!O21)),ISNA(VLOOKUP('Captura de datos de CONTACTO'!O21,'DO NOT USE_School Picklist'!$L$3:$L$81,1,FALSE))),"Please select a value from the drop-down menu",IF('DO NOT USE_Contact Formulas'!A21,"OK",NA()))</f>
        <v>#N/A</v>
      </c>
      <c r="P21" s="40" t="e">
        <f>IF(AND(NOT(ISBLANK('Captura de datos de CONTACTO'!P21)),NOT(ISNUMBER(MATCH("*@*.?*",'Captura de datos de CONTACTO'!P21,0)))),"Email must be in a valid format",IF('DO NOT USE_Contact Formulas'!A21,"OK",NA()))</f>
        <v>#N/A</v>
      </c>
      <c r="Q21" s="40" t="e">
        <f>IF(LEN('Captura de datos de CONTACTO'!Q21)&gt;50,"Parent/Guardian Name must be less than 50 characters",IF('DO NOT USE_Contact Formulas'!A21,"OK",NA()))</f>
        <v>#N/A</v>
      </c>
      <c r="R21" s="40" t="e">
        <f>IF(NOT(ISBLANK('Captura de datos de CONTACTO'!R21)),IF(AND(ISNUMBER('Captura de datos de CONTACTO'!R21),LEFT('Captura de datos de CONTACTO'!R21,1)&lt;&gt;"1",LEN('Captura de datos de CONTACTO'!R21)=10),"OK","Phone number must be valid format"),IF('DO NOT USE_Contact Formulas'!A21,"OK",NA()))</f>
        <v>#N/A</v>
      </c>
      <c r="S21" s="40" t="e">
        <f>IF(AND(NOT(ISBLANK('Captura de datos de CONTACTO'!S21)),ISNA(VLOOKUP('Captura de datos de CONTACTO'!S21,'DO NOT USE_School Picklist'!$N$3:$N$63,1,FALSE))),"Please select a value from the drop-down menu",IF('DO NOT USE_Contact Formulas'!A21,"OK",NA()))</f>
        <v>#N/A</v>
      </c>
      <c r="T21" s="53" t="e">
        <f>IF(AND(NOT(ISBLANK('Captura de datos de CONTACTO'!T21)),ISNA(VLOOKUP('Captura de datos de CONTACTO'!T21,'DO NOT USE_School Picklist'!$I$3:$I$5,1,FALSE))),"Please select a value from the drop-down menu",IF('DO NOT USE_Contact Formulas'!A21,"OK",NA()))</f>
        <v>#N/A</v>
      </c>
      <c r="U21" s="40" t="e">
        <f>IF(AND(NOT(ISBLANK('Captura de datos de CONTACTO'!U21)),ISNA(VLOOKUP('Captura de datos de CONTACTO'!U21,'DO NOT USE_School Picklist'!$E$3:$E$10,1,FALSE))),"Please select a value from the drop-down menu",IF('DO NOT USE_Contact Formulas'!A21,"OK",NA()))</f>
        <v>#N/A</v>
      </c>
      <c r="V21" s="53" t="e">
        <f>IF(AND(NOT(ISBLANK('Captura de datos de CONTACTO'!V21)),ISNA(VLOOKUP('Captura de datos de CONTACTO'!V21,'DO NOT USE_School Picklist'!$W$3:$W$9,1,FALSE))),"Please select a value from the drop-down menu",IF('DO NOT USE_Contact Formulas'!A21,"OK",NA()))</f>
        <v>#N/A</v>
      </c>
      <c r="W21" s="53" t="e">
        <f>IF(AND(NOT(ISBLANK('Captura de datos de CONTACTO'!W21)),ISNA(VLOOKUP('Captura de datos de CONTACTO'!W21,'DO NOT USE_School Picklist'!$W$3:$W$9,1,FALSE))),"Please select a value from the drop-down menu",IF('DO NOT USE_Case Formulas'!A21,"OK",NA()))</f>
        <v>#N/A</v>
      </c>
      <c r="X21" s="40" t="e">
        <f>IF(AND(NOT(ISBLANK('Captura de datos de CONTACTO'!X21)),ISNA(VLOOKUP('Captura de datos de CONTACTO'!X21,'DO NOT USE_School Picklist'!$F$3:$F$16,1,FALSE))),"Please select a value from the drop-down menu",IF('DO NOT USE_Contact Formulas'!A21,"OK",NA()))</f>
        <v>#N/A</v>
      </c>
      <c r="Y21" s="40" t="e">
        <f>IF(LEN('Captura de datos de CONTACTO'!Y21)&gt;100,"Classroom(s) must be less than 100 characters",IF('DO NOT USE_Contact Formulas'!A21,"OK",NA()))</f>
        <v>#N/A</v>
      </c>
      <c r="Z21" s="40" t="e">
        <f>IF(AND(NOT(ISBLANK('Captura de datos de CONTACTO'!Z21)),ISNA(VLOOKUP('Captura de datos de CONTACTO'!Z21,'DO NOT USE_School Picklist'!$K$3:$K$6,1,FALSE))),"Please select a value from the drop-down menu",IF('DO NOT USE_Contact Formulas'!A21,"OK",NA()))</f>
        <v>#N/A</v>
      </c>
      <c r="AA21" s="40" t="e">
        <f>IF(AND(NOT(ISBLANK('Captura de datos de CONTACTO'!AA21)),ISNA(VLOOKUP('Captura de datos de CONTACTO'!AA21,'DO NOT USE_School Picklist'!$D$3:$D$5,1,FALSE))),"Please select a value from the drop-down menu",IF('DO NOT USE_Contact Formulas'!A21,"OK",NA()))</f>
        <v>#N/A</v>
      </c>
      <c r="AB21" s="40"/>
      <c r="AC21" s="40" t="e">
        <f>IF(AND(NOT(ISBLANK('Captura de datos de CONTACTO'!AC21)),ISNA(VLOOKUP('Captura de datos de CONTACTO'!AC21,'DO NOT USE_School Picklist'!$G$3:$G$5,1,FALSE))),"Please select a value from the drop-down menu",IF('DO NOT USE_Contact Formulas'!A21,"OK",NA()))</f>
        <v>#N/A</v>
      </c>
      <c r="AD21" s="40"/>
      <c r="AE21" s="40" t="e">
        <f>IF(AND(NOT(ISBLANK('Captura de datos de CONTACTO'!AE21)),ISNA(VLOOKUP('Captura de datos de CONTACTO'!AE21,'DO NOT USE_School Picklist'!$H$3:$H$4,1,FALSE))),"Please select a value from the drop-down menu",IF('DO NOT USE_Contact Formulas'!A21,"OK",NA()))</f>
        <v>#N/A</v>
      </c>
      <c r="AF21" s="40" t="e">
        <f ca="1">IF('Captura de datos de CONTACTO'!AF21&gt;'DO NOT USE_School Picklist'!$C$3,"Test Date cannot be a future date",IF('DO NOT USE_Contact Formulas'!A21,"OK",NA()))</f>
        <v>#N/A</v>
      </c>
      <c r="AG21" s="53" t="e">
        <f>IF(AND('DO NOT USE_Contact Formulas'!A21,ISBLANK('Captura de datos de CONTACTO'!AB21)),"Lab Result Test Result is required",IF(AND(NOT(ISBLANK('Captura de datos de CONTACTO'!AB21)),ISNA(VLOOKUP('Captura de datos de CONTACTO'!AB21,'DO NOT USE_School Picklist'!$Q$3:$Q$8,1,FALSE))),"Please select a value from the drop-down menu",IF('DO NOT USE_Contact Formulas'!A21,"OK",NA())))</f>
        <v>#N/A</v>
      </c>
    </row>
    <row r="22" spans="1:33" x14ac:dyDescent="0.3">
      <c r="A22" s="39" t="e">
        <f>IF('DO NOT USE_Contact Formulas'!A22,IF('DO NOT USE_Contact Formulas'!B22,"Not all required fields are completed","OK"),NA())</f>
        <v>#N/A</v>
      </c>
      <c r="B22" s="40" t="e">
        <f>IF(AND('DO NOT USE_Contact Formulas'!A22,ISBLANK('Captura de datos de CONTACTO'!B22)),"First Name is required",IF(NOT(ISBLANK('Captura de datos de CONTACTO'!B22)),"OK",NA()))</f>
        <v>#N/A</v>
      </c>
      <c r="C22" s="40" t="e">
        <f>IF(AND('DO NOT USE_Contact Formulas'!A22,ISBLANK('Captura de datos de CONTACTO'!C22)),"Last Name is required",IF(NOT(ISBLANK('Captura de datos de CONTACTO'!C22)),"OK",NA()))</f>
        <v>#N/A</v>
      </c>
      <c r="D22" s="40" t="e">
        <f>IF(AND('DO NOT USE_Contact Formulas'!A22,ISBLANK('Captura de datos de CONTACTO'!D22)),"Birthdate is required",IF(NOT(ISBLANK('Captura de datos de CONTACTO'!D22)),"OK",NA()))</f>
        <v>#N/A</v>
      </c>
      <c r="E22" s="40" t="e">
        <f>IF(AND('DO NOT USE_Contact Formulas'!A22,ISBLANK('Captura de datos de CONTACTO'!E22)),"Mobile Phone is required",IF(NOT(ISBLANK('Captura de datos de CONTACTO'!E22)),IF(AND(ISNUMBER(VALUE('Captura de datos de CONTACTO'!E22)),LEFT('Captura de datos de CONTACTO'!E22,1)&lt;&gt;"1",LEN('Captura de datos de CONTACTO'!E22)=10),"OK","Phone number must be valid format"),NA()))</f>
        <v>#N/A</v>
      </c>
      <c r="F22" s="40" t="e">
        <f>IF(LEN('Captura de datos de CONTACTO'!F22)&gt;255,"Home Street Address must be less than 255 characters",IF('DO NOT USE_Contact Formulas'!A22,"OK",NA()))</f>
        <v>#N/A</v>
      </c>
      <c r="G22" s="40" t="e">
        <f>IF(LEN('Captura de datos de CONTACTO'!G22)&gt;40,"City must be less than 40 characters",IF('DO NOT USE_Contact Formulas'!A22,"OK",NA()))</f>
        <v>#N/A</v>
      </c>
      <c r="H22" s="40" t="e">
        <f>IF(AND(NOT(ISBLANK('Captura de datos de CONTACTO'!H22)),ISNA(VLOOKUP('Captura de datos de CONTACTO'!H22,'DO NOT USE_School Picklist'!$P$3:$P$52,1,FALSE))),"Please select a value from the drop-down menu",IF('DO NOT USE_Contact Formulas'!A22,"OK",NA()))</f>
        <v>#N/A</v>
      </c>
      <c r="I22" s="40" t="e">
        <f>IF(AND('DO NOT USE_Contact Formulas'!A22,ISBLANK('Captura de datos de CONTACTO'!I22)),"Zip is required",IF(ISBLANK('Captura de datos de CONTACTO'!I22),NA(),"OK"))</f>
        <v>#N/A</v>
      </c>
      <c r="J22" s="40" t="e">
        <f>IF(AND('DO NOT USE_Contact Formulas'!A22,ISBLANK('Captura de datos de CONTACTO'!J22)),"Student or Staff? is required",IF(ISBLANK('Captura de datos de CONTACTO'!J22),NA(),IF(ISNA(VLOOKUP('Captura de datos de CONTACTO'!J22,'DO NOT USE_School Picklist'!$B$3:$B$6,1,FALSE)),"Please select a value from the drop-down menu","OK")))</f>
        <v>#N/A</v>
      </c>
      <c r="K22" s="40" t="e">
        <f>IF(AND('Captura de datos de CONTACTO'!J22='DO NOT USE_School Picklist'!$B$4,ISBLANK('Captura de datos de CONTACTO'!K22)),"Occupation/Job Title is required if Student or Staff? is Yes, staff/faculty or volunteer",IF('DO NOT USE_Contact Formulas'!A22,"OK",NA()))</f>
        <v>#N/A</v>
      </c>
      <c r="L22" s="40" t="e">
        <f ca="1">IF('Captura de datos de CONTACTO'!L22&gt;'DO NOT USE_School Picklist'!$C$3,"Date last on school campus/facility cannot be a future date",IF('DO NOT USE_Contact Formulas'!A22,IF(ISBLANK('Captura de datos de CONTACTO'!L22),"Date last on school campus/facility is required","OK"),NA()))</f>
        <v>#N/A</v>
      </c>
      <c r="M22" s="41" t="e">
        <f ca="1">IF('Captura de datos de CONTACTO'!M22&gt;'DO NOT USE_School Picklist'!$C$3,"Last Exposure Date cannot be a future date",IF('DO NOT USE_Contact Formulas'!A22,IF(ISBLANK('Captura de datos de CONTACTO'!M22),"Last Exposure Date is required","OK"),NA()))</f>
        <v>#N/A</v>
      </c>
      <c r="N22" s="41" t="e">
        <f>IF(AND('DO NOT USE_Contact Formulas'!A22,ISBLANK('Captura de datos de CONTACTO'!N22)),"Specific Place in the Location is required",IF(ISBLANK('Captura de datos de CONTACTO'!N22),NA(),"OK"))</f>
        <v>#N/A</v>
      </c>
      <c r="O22" s="40" t="e">
        <f>IF(AND(NOT(ISBLANK('Captura de datos de CONTACTO'!O22)),ISNA(VLOOKUP('Captura de datos de CONTACTO'!O22,'DO NOT USE_School Picklist'!$L$3:$L$81,1,FALSE))),"Please select a value from the drop-down menu",IF('DO NOT USE_Contact Formulas'!A22,"OK",NA()))</f>
        <v>#N/A</v>
      </c>
      <c r="P22" s="40" t="e">
        <f>IF(AND(NOT(ISBLANK('Captura de datos de CONTACTO'!P22)),NOT(ISNUMBER(MATCH("*@*.?*",'Captura de datos de CONTACTO'!P22,0)))),"Email must be in a valid format",IF('DO NOT USE_Contact Formulas'!A22,"OK",NA()))</f>
        <v>#N/A</v>
      </c>
      <c r="Q22" s="40" t="e">
        <f>IF(LEN('Captura de datos de CONTACTO'!Q22)&gt;50,"Parent/Guardian Name must be less than 50 characters",IF('DO NOT USE_Contact Formulas'!A22,"OK",NA()))</f>
        <v>#N/A</v>
      </c>
      <c r="R22" s="40" t="e">
        <f>IF(NOT(ISBLANK('Captura de datos de CONTACTO'!R22)),IF(AND(ISNUMBER('Captura de datos de CONTACTO'!R22),LEFT('Captura de datos de CONTACTO'!R22,1)&lt;&gt;"1",LEN('Captura de datos de CONTACTO'!R22)=10),"OK","Phone number must be valid format"),IF('DO NOT USE_Contact Formulas'!A22,"OK",NA()))</f>
        <v>#N/A</v>
      </c>
      <c r="S22" s="40" t="e">
        <f>IF(AND(NOT(ISBLANK('Captura de datos de CONTACTO'!S22)),ISNA(VLOOKUP('Captura de datos de CONTACTO'!S22,'DO NOT USE_School Picklist'!$N$3:$N$63,1,FALSE))),"Please select a value from the drop-down menu",IF('DO NOT USE_Contact Formulas'!A22,"OK",NA()))</f>
        <v>#N/A</v>
      </c>
      <c r="T22" s="53" t="e">
        <f>IF(AND(NOT(ISBLANK('Captura de datos de CONTACTO'!T22)),ISNA(VLOOKUP('Captura de datos de CONTACTO'!T22,'DO NOT USE_School Picklist'!$I$3:$I$5,1,FALSE))),"Please select a value from the drop-down menu",IF('DO NOT USE_Contact Formulas'!A22,"OK",NA()))</f>
        <v>#N/A</v>
      </c>
      <c r="U22" s="40" t="e">
        <f>IF(AND(NOT(ISBLANK('Captura de datos de CONTACTO'!U22)),ISNA(VLOOKUP('Captura de datos de CONTACTO'!U22,'DO NOT USE_School Picklist'!$E$3:$E$10,1,FALSE))),"Please select a value from the drop-down menu",IF('DO NOT USE_Contact Formulas'!A22,"OK",NA()))</f>
        <v>#N/A</v>
      </c>
      <c r="V22" s="53" t="e">
        <f>IF(AND(NOT(ISBLANK('Captura de datos de CONTACTO'!V22)),ISNA(VLOOKUP('Captura de datos de CONTACTO'!V22,'DO NOT USE_School Picklist'!$W$3:$W$9,1,FALSE))),"Please select a value from the drop-down menu",IF('DO NOT USE_Contact Formulas'!A22,"OK",NA()))</f>
        <v>#N/A</v>
      </c>
      <c r="W22" s="53" t="e">
        <f>IF(AND(NOT(ISBLANK('Captura de datos de CONTACTO'!W22)),ISNA(VLOOKUP('Captura de datos de CONTACTO'!W22,'DO NOT USE_School Picklist'!$W$3:$W$9,1,FALSE))),"Please select a value from the drop-down menu",IF('DO NOT USE_Case Formulas'!A22,"OK",NA()))</f>
        <v>#N/A</v>
      </c>
      <c r="X22" s="40" t="e">
        <f>IF(AND(NOT(ISBLANK('Captura de datos de CONTACTO'!X22)),ISNA(VLOOKUP('Captura de datos de CONTACTO'!X22,'DO NOT USE_School Picklist'!$F$3:$F$16,1,FALSE))),"Please select a value from the drop-down menu",IF('DO NOT USE_Contact Formulas'!A22,"OK",NA()))</f>
        <v>#N/A</v>
      </c>
      <c r="Y22" s="40" t="e">
        <f>IF(LEN('Captura de datos de CONTACTO'!Y22)&gt;100,"Classroom(s) must be less than 100 characters",IF('DO NOT USE_Contact Formulas'!A22,"OK",NA()))</f>
        <v>#N/A</v>
      </c>
      <c r="Z22" s="40" t="e">
        <f>IF(AND(NOT(ISBLANK('Captura de datos de CONTACTO'!Z22)),ISNA(VLOOKUP('Captura de datos de CONTACTO'!Z22,'DO NOT USE_School Picklist'!$K$3:$K$6,1,FALSE))),"Please select a value from the drop-down menu",IF('DO NOT USE_Contact Formulas'!A22,"OK",NA()))</f>
        <v>#N/A</v>
      </c>
      <c r="AA22" s="40" t="e">
        <f>IF(AND(NOT(ISBLANK('Captura de datos de CONTACTO'!AA22)),ISNA(VLOOKUP('Captura de datos de CONTACTO'!AA22,'DO NOT USE_School Picklist'!$D$3:$D$5,1,FALSE))),"Please select a value from the drop-down menu",IF('DO NOT USE_Contact Formulas'!A22,"OK",NA()))</f>
        <v>#N/A</v>
      </c>
      <c r="AB22" s="40"/>
      <c r="AC22" s="40" t="e">
        <f>IF(AND(NOT(ISBLANK('Captura de datos de CONTACTO'!AC22)),ISNA(VLOOKUP('Captura de datos de CONTACTO'!AC22,'DO NOT USE_School Picklist'!$G$3:$G$5,1,FALSE))),"Please select a value from the drop-down menu",IF('DO NOT USE_Contact Formulas'!A22,"OK",NA()))</f>
        <v>#N/A</v>
      </c>
      <c r="AD22" s="40"/>
      <c r="AE22" s="40" t="e">
        <f>IF(AND(NOT(ISBLANK('Captura de datos de CONTACTO'!AE22)),ISNA(VLOOKUP('Captura de datos de CONTACTO'!AE22,'DO NOT USE_School Picklist'!$H$3:$H$4,1,FALSE))),"Please select a value from the drop-down menu",IF('DO NOT USE_Contact Formulas'!A22,"OK",NA()))</f>
        <v>#N/A</v>
      </c>
      <c r="AF22" s="40" t="e">
        <f ca="1">IF('Captura de datos de CONTACTO'!AF22&gt;'DO NOT USE_School Picklist'!$C$3,"Test Date cannot be a future date",IF('DO NOT USE_Contact Formulas'!A22,"OK",NA()))</f>
        <v>#N/A</v>
      </c>
      <c r="AG22" s="53" t="e">
        <f>IF(AND('DO NOT USE_Contact Formulas'!A22,ISBLANK('Captura de datos de CONTACTO'!AB22)),"Lab Result Test Result is required",IF(AND(NOT(ISBLANK('Captura de datos de CONTACTO'!AB22)),ISNA(VLOOKUP('Captura de datos de CONTACTO'!AB22,'DO NOT USE_School Picklist'!$Q$3:$Q$8,1,FALSE))),"Please select a value from the drop-down menu",IF('DO NOT USE_Contact Formulas'!A22,"OK",NA())))</f>
        <v>#N/A</v>
      </c>
    </row>
    <row r="23" spans="1:33" x14ac:dyDescent="0.3">
      <c r="A23" s="39" t="e">
        <f>IF('DO NOT USE_Contact Formulas'!A23,IF('DO NOT USE_Contact Formulas'!B23,"Not all required fields are completed","OK"),NA())</f>
        <v>#N/A</v>
      </c>
      <c r="B23" s="40" t="e">
        <f>IF(AND('DO NOT USE_Contact Formulas'!A23,ISBLANK('Captura de datos de CONTACTO'!B23)),"First Name is required",IF(NOT(ISBLANK('Captura de datos de CONTACTO'!B23)),"OK",NA()))</f>
        <v>#N/A</v>
      </c>
      <c r="C23" s="40" t="e">
        <f>IF(AND('DO NOT USE_Contact Formulas'!A23,ISBLANK('Captura de datos de CONTACTO'!C23)),"Last Name is required",IF(NOT(ISBLANK('Captura de datos de CONTACTO'!C23)),"OK",NA()))</f>
        <v>#N/A</v>
      </c>
      <c r="D23" s="40" t="e">
        <f>IF(AND('DO NOT USE_Contact Formulas'!A23,ISBLANK('Captura de datos de CONTACTO'!D23)),"Birthdate is required",IF(NOT(ISBLANK('Captura de datos de CONTACTO'!D23)),"OK",NA()))</f>
        <v>#N/A</v>
      </c>
      <c r="E23" s="40" t="e">
        <f>IF(AND('DO NOT USE_Contact Formulas'!A23,ISBLANK('Captura de datos de CONTACTO'!E23)),"Mobile Phone is required",IF(NOT(ISBLANK('Captura de datos de CONTACTO'!E23)),IF(AND(ISNUMBER(VALUE('Captura de datos de CONTACTO'!E23)),LEFT('Captura de datos de CONTACTO'!E23,1)&lt;&gt;"1",LEN('Captura de datos de CONTACTO'!E23)=10),"OK","Phone number must be valid format"),NA()))</f>
        <v>#N/A</v>
      </c>
      <c r="F23" s="40" t="e">
        <f>IF(LEN('Captura de datos de CONTACTO'!F23)&gt;255,"Home Street Address must be less than 255 characters",IF('DO NOT USE_Contact Formulas'!A23,"OK",NA()))</f>
        <v>#N/A</v>
      </c>
      <c r="G23" s="40" t="e">
        <f>IF(LEN('Captura de datos de CONTACTO'!G23)&gt;40,"City must be less than 40 characters",IF('DO NOT USE_Contact Formulas'!A23,"OK",NA()))</f>
        <v>#N/A</v>
      </c>
      <c r="H23" s="40" t="e">
        <f>IF(AND(NOT(ISBLANK('Captura de datos de CONTACTO'!H23)),ISNA(VLOOKUP('Captura de datos de CONTACTO'!H23,'DO NOT USE_School Picklist'!$P$3:$P$52,1,FALSE))),"Please select a value from the drop-down menu",IF('DO NOT USE_Contact Formulas'!A23,"OK",NA()))</f>
        <v>#N/A</v>
      </c>
      <c r="I23" s="40" t="e">
        <f>IF(AND('DO NOT USE_Contact Formulas'!A23,ISBLANK('Captura de datos de CONTACTO'!I23)),"Zip is required",IF(ISBLANK('Captura de datos de CONTACTO'!I23),NA(),"OK"))</f>
        <v>#N/A</v>
      </c>
      <c r="J23" s="40" t="e">
        <f>IF(AND('DO NOT USE_Contact Formulas'!A23,ISBLANK('Captura de datos de CONTACTO'!J23)),"Student or Staff? is required",IF(ISBLANK('Captura de datos de CONTACTO'!J23),NA(),IF(ISNA(VLOOKUP('Captura de datos de CONTACTO'!J23,'DO NOT USE_School Picklist'!$B$3:$B$6,1,FALSE)),"Please select a value from the drop-down menu","OK")))</f>
        <v>#N/A</v>
      </c>
      <c r="K23" s="40" t="e">
        <f>IF(AND('Captura de datos de CONTACTO'!J23='DO NOT USE_School Picklist'!$B$4,ISBLANK('Captura de datos de CONTACTO'!K23)),"Occupation/Job Title is required if Student or Staff? is Yes, staff/faculty or volunteer",IF('DO NOT USE_Contact Formulas'!A23,"OK",NA()))</f>
        <v>#N/A</v>
      </c>
      <c r="L23" s="40" t="e">
        <f ca="1">IF('Captura de datos de CONTACTO'!L23&gt;'DO NOT USE_School Picklist'!$C$3,"Date last on school campus/facility cannot be a future date",IF('DO NOT USE_Contact Formulas'!A23,IF(ISBLANK('Captura de datos de CONTACTO'!L23),"Date last on school campus/facility is required","OK"),NA()))</f>
        <v>#N/A</v>
      </c>
      <c r="M23" s="41" t="e">
        <f ca="1">IF('Captura de datos de CONTACTO'!M23&gt;'DO NOT USE_School Picklist'!$C$3,"Last Exposure Date cannot be a future date",IF('DO NOT USE_Contact Formulas'!A23,IF(ISBLANK('Captura de datos de CONTACTO'!M23),"Last Exposure Date is required","OK"),NA()))</f>
        <v>#N/A</v>
      </c>
      <c r="N23" s="41" t="e">
        <f>IF(AND('DO NOT USE_Contact Formulas'!A23,ISBLANK('Captura de datos de CONTACTO'!N23)),"Specific Place in the Location is required",IF(ISBLANK('Captura de datos de CONTACTO'!N23),NA(),"OK"))</f>
        <v>#N/A</v>
      </c>
      <c r="O23" s="40" t="e">
        <f>IF(AND(NOT(ISBLANK('Captura de datos de CONTACTO'!O23)),ISNA(VLOOKUP('Captura de datos de CONTACTO'!O23,'DO NOT USE_School Picklist'!$L$3:$L$81,1,FALSE))),"Please select a value from the drop-down menu",IF('DO NOT USE_Contact Formulas'!A23,"OK",NA()))</f>
        <v>#N/A</v>
      </c>
      <c r="P23" s="40" t="e">
        <f>IF(AND(NOT(ISBLANK('Captura de datos de CONTACTO'!P23)),NOT(ISNUMBER(MATCH("*@*.?*",'Captura de datos de CONTACTO'!P23,0)))),"Email must be in a valid format",IF('DO NOT USE_Contact Formulas'!A23,"OK",NA()))</f>
        <v>#N/A</v>
      </c>
      <c r="Q23" s="40" t="e">
        <f>IF(LEN('Captura de datos de CONTACTO'!Q23)&gt;50,"Parent/Guardian Name must be less than 50 characters",IF('DO NOT USE_Contact Formulas'!A23,"OK",NA()))</f>
        <v>#N/A</v>
      </c>
      <c r="R23" s="40" t="e">
        <f>IF(NOT(ISBLANK('Captura de datos de CONTACTO'!R23)),IF(AND(ISNUMBER('Captura de datos de CONTACTO'!R23),LEFT('Captura de datos de CONTACTO'!R23,1)&lt;&gt;"1",LEN('Captura de datos de CONTACTO'!R23)=10),"OK","Phone number must be valid format"),IF('DO NOT USE_Contact Formulas'!A23,"OK",NA()))</f>
        <v>#N/A</v>
      </c>
      <c r="S23" s="40" t="e">
        <f>IF(AND(NOT(ISBLANK('Captura de datos de CONTACTO'!S23)),ISNA(VLOOKUP('Captura de datos de CONTACTO'!S23,'DO NOT USE_School Picklist'!$N$3:$N$63,1,FALSE))),"Please select a value from the drop-down menu",IF('DO NOT USE_Contact Formulas'!A23,"OK",NA()))</f>
        <v>#N/A</v>
      </c>
      <c r="T23" s="53" t="e">
        <f>IF(AND(NOT(ISBLANK('Captura de datos de CONTACTO'!T23)),ISNA(VLOOKUP('Captura de datos de CONTACTO'!T23,'DO NOT USE_School Picklist'!$I$3:$I$5,1,FALSE))),"Please select a value from the drop-down menu",IF('DO NOT USE_Contact Formulas'!A23,"OK",NA()))</f>
        <v>#N/A</v>
      </c>
      <c r="U23" s="40" t="e">
        <f>IF(AND(NOT(ISBLANK('Captura de datos de CONTACTO'!U23)),ISNA(VLOOKUP('Captura de datos de CONTACTO'!U23,'DO NOT USE_School Picklist'!$E$3:$E$10,1,FALSE))),"Please select a value from the drop-down menu",IF('DO NOT USE_Contact Formulas'!A23,"OK",NA()))</f>
        <v>#N/A</v>
      </c>
      <c r="V23" s="53" t="e">
        <f>IF(AND(NOT(ISBLANK('Captura de datos de CONTACTO'!V23)),ISNA(VLOOKUP('Captura de datos de CONTACTO'!V23,'DO NOT USE_School Picklist'!$W$3:$W$9,1,FALSE))),"Please select a value from the drop-down menu",IF('DO NOT USE_Contact Formulas'!A23,"OK",NA()))</f>
        <v>#N/A</v>
      </c>
      <c r="W23" s="53" t="e">
        <f>IF(AND(NOT(ISBLANK('Captura de datos de CONTACTO'!W23)),ISNA(VLOOKUP('Captura de datos de CONTACTO'!W23,'DO NOT USE_School Picklist'!$W$3:$W$9,1,FALSE))),"Please select a value from the drop-down menu",IF('DO NOT USE_Case Formulas'!A23,"OK",NA()))</f>
        <v>#N/A</v>
      </c>
      <c r="X23" s="40" t="e">
        <f>IF(AND(NOT(ISBLANK('Captura de datos de CONTACTO'!X23)),ISNA(VLOOKUP('Captura de datos de CONTACTO'!X23,'DO NOT USE_School Picklist'!$F$3:$F$16,1,FALSE))),"Please select a value from the drop-down menu",IF('DO NOT USE_Contact Formulas'!A23,"OK",NA()))</f>
        <v>#N/A</v>
      </c>
      <c r="Y23" s="40" t="e">
        <f>IF(LEN('Captura de datos de CONTACTO'!Y23)&gt;100,"Classroom(s) must be less than 100 characters",IF('DO NOT USE_Contact Formulas'!A23,"OK",NA()))</f>
        <v>#N/A</v>
      </c>
      <c r="Z23" s="40" t="e">
        <f>IF(AND(NOT(ISBLANK('Captura de datos de CONTACTO'!Z23)),ISNA(VLOOKUP('Captura de datos de CONTACTO'!Z23,'DO NOT USE_School Picklist'!$K$3:$K$6,1,FALSE))),"Please select a value from the drop-down menu",IF('DO NOT USE_Contact Formulas'!A23,"OK",NA()))</f>
        <v>#N/A</v>
      </c>
      <c r="AA23" s="40" t="e">
        <f>IF(AND(NOT(ISBLANK('Captura de datos de CONTACTO'!AA23)),ISNA(VLOOKUP('Captura de datos de CONTACTO'!AA23,'DO NOT USE_School Picklist'!$D$3:$D$5,1,FALSE))),"Please select a value from the drop-down menu",IF('DO NOT USE_Contact Formulas'!A23,"OK",NA()))</f>
        <v>#N/A</v>
      </c>
      <c r="AB23" s="40"/>
      <c r="AC23" s="40" t="e">
        <f>IF(AND(NOT(ISBLANK('Captura de datos de CONTACTO'!AC23)),ISNA(VLOOKUP('Captura de datos de CONTACTO'!AC23,'DO NOT USE_School Picklist'!$G$3:$G$5,1,FALSE))),"Please select a value from the drop-down menu",IF('DO NOT USE_Contact Formulas'!A23,"OK",NA()))</f>
        <v>#N/A</v>
      </c>
      <c r="AD23" s="40"/>
      <c r="AE23" s="40" t="e">
        <f>IF(AND(NOT(ISBLANK('Captura de datos de CONTACTO'!AE23)),ISNA(VLOOKUP('Captura de datos de CONTACTO'!AE23,'DO NOT USE_School Picklist'!$H$3:$H$4,1,FALSE))),"Please select a value from the drop-down menu",IF('DO NOT USE_Contact Formulas'!A23,"OK",NA()))</f>
        <v>#N/A</v>
      </c>
      <c r="AF23" s="40" t="e">
        <f ca="1">IF('Captura de datos de CONTACTO'!AF23&gt;'DO NOT USE_School Picklist'!$C$3,"Test Date cannot be a future date",IF('DO NOT USE_Contact Formulas'!A23,"OK",NA()))</f>
        <v>#N/A</v>
      </c>
      <c r="AG23" s="53" t="e">
        <f>IF(AND('DO NOT USE_Contact Formulas'!A23,ISBLANK('Captura de datos de CONTACTO'!AB23)),"Lab Result Test Result is required",IF(AND(NOT(ISBLANK('Captura de datos de CONTACTO'!AB23)),ISNA(VLOOKUP('Captura de datos de CONTACTO'!AB23,'DO NOT USE_School Picklist'!$Q$3:$Q$8,1,FALSE))),"Please select a value from the drop-down menu",IF('DO NOT USE_Contact Formulas'!A23,"OK",NA())))</f>
        <v>#N/A</v>
      </c>
    </row>
    <row r="24" spans="1:33" x14ac:dyDescent="0.3">
      <c r="A24" s="39" t="e">
        <f>IF('DO NOT USE_Contact Formulas'!A24,IF('DO NOT USE_Contact Formulas'!B24,"Not all required fields are completed","OK"),NA())</f>
        <v>#N/A</v>
      </c>
      <c r="B24" s="40" t="e">
        <f>IF(AND('DO NOT USE_Contact Formulas'!A24,ISBLANK('Captura de datos de CONTACTO'!B24)),"First Name is required",IF(NOT(ISBLANK('Captura de datos de CONTACTO'!B24)),"OK",NA()))</f>
        <v>#N/A</v>
      </c>
      <c r="C24" s="40" t="e">
        <f>IF(AND('DO NOT USE_Contact Formulas'!A24,ISBLANK('Captura de datos de CONTACTO'!C24)),"Last Name is required",IF(NOT(ISBLANK('Captura de datos de CONTACTO'!C24)),"OK",NA()))</f>
        <v>#N/A</v>
      </c>
      <c r="D24" s="40" t="e">
        <f>IF(AND('DO NOT USE_Contact Formulas'!A24,ISBLANK('Captura de datos de CONTACTO'!D24)),"Birthdate is required",IF(NOT(ISBLANK('Captura de datos de CONTACTO'!D24)),"OK",NA()))</f>
        <v>#N/A</v>
      </c>
      <c r="E24" s="40" t="e">
        <f>IF(AND('DO NOT USE_Contact Formulas'!A24,ISBLANK('Captura de datos de CONTACTO'!E24)),"Mobile Phone is required",IF(NOT(ISBLANK('Captura de datos de CONTACTO'!E24)),IF(AND(ISNUMBER(VALUE('Captura de datos de CONTACTO'!E24)),LEFT('Captura de datos de CONTACTO'!E24,1)&lt;&gt;"1",LEN('Captura de datos de CONTACTO'!E24)=10),"OK","Phone number must be valid format"),NA()))</f>
        <v>#N/A</v>
      </c>
      <c r="F24" s="40" t="e">
        <f>IF(LEN('Captura de datos de CONTACTO'!F24)&gt;255,"Home Street Address must be less than 255 characters",IF('DO NOT USE_Contact Formulas'!A24,"OK",NA()))</f>
        <v>#N/A</v>
      </c>
      <c r="G24" s="40" t="e">
        <f>IF(LEN('Captura de datos de CONTACTO'!G24)&gt;40,"City must be less than 40 characters",IF('DO NOT USE_Contact Formulas'!A24,"OK",NA()))</f>
        <v>#N/A</v>
      </c>
      <c r="H24" s="40" t="e">
        <f>IF(AND(NOT(ISBLANK('Captura de datos de CONTACTO'!H24)),ISNA(VLOOKUP('Captura de datos de CONTACTO'!H24,'DO NOT USE_School Picklist'!$P$3:$P$52,1,FALSE))),"Please select a value from the drop-down menu",IF('DO NOT USE_Contact Formulas'!A24,"OK",NA()))</f>
        <v>#N/A</v>
      </c>
      <c r="I24" s="40" t="e">
        <f>IF(AND('DO NOT USE_Contact Formulas'!A24,ISBLANK('Captura de datos de CONTACTO'!I24)),"Zip is required",IF(ISBLANK('Captura de datos de CONTACTO'!I24),NA(),"OK"))</f>
        <v>#N/A</v>
      </c>
      <c r="J24" s="40" t="e">
        <f>IF(AND('DO NOT USE_Contact Formulas'!A24,ISBLANK('Captura de datos de CONTACTO'!J24)),"Student or Staff? is required",IF(ISBLANK('Captura de datos de CONTACTO'!J24),NA(),IF(ISNA(VLOOKUP('Captura de datos de CONTACTO'!J24,'DO NOT USE_School Picklist'!$B$3:$B$6,1,FALSE)),"Please select a value from the drop-down menu","OK")))</f>
        <v>#N/A</v>
      </c>
      <c r="K24" s="40" t="e">
        <f>IF(AND('Captura de datos de CONTACTO'!J24='DO NOT USE_School Picklist'!$B$4,ISBLANK('Captura de datos de CONTACTO'!K24)),"Occupation/Job Title is required if Student or Staff? is Yes, staff/faculty or volunteer",IF('DO NOT USE_Contact Formulas'!A24,"OK",NA()))</f>
        <v>#N/A</v>
      </c>
      <c r="L24" s="40" t="e">
        <f ca="1">IF('Captura de datos de CONTACTO'!L24&gt;'DO NOT USE_School Picklist'!$C$3,"Date last on school campus/facility cannot be a future date",IF('DO NOT USE_Contact Formulas'!A24,IF(ISBLANK('Captura de datos de CONTACTO'!L24),"Date last on school campus/facility is required","OK"),NA()))</f>
        <v>#N/A</v>
      </c>
      <c r="M24" s="41" t="e">
        <f ca="1">IF('Captura de datos de CONTACTO'!M24&gt;'DO NOT USE_School Picklist'!$C$3,"Last Exposure Date cannot be a future date",IF('DO NOT USE_Contact Formulas'!A24,IF(ISBLANK('Captura de datos de CONTACTO'!M24),"Last Exposure Date is required","OK"),NA()))</f>
        <v>#N/A</v>
      </c>
      <c r="N24" s="41" t="e">
        <f>IF(AND('DO NOT USE_Contact Formulas'!A24,ISBLANK('Captura de datos de CONTACTO'!N24)),"Specific Place in the Location is required",IF(ISBLANK('Captura de datos de CONTACTO'!N24),NA(),"OK"))</f>
        <v>#N/A</v>
      </c>
      <c r="O24" s="40" t="e">
        <f>IF(AND(NOT(ISBLANK('Captura de datos de CONTACTO'!O24)),ISNA(VLOOKUP('Captura de datos de CONTACTO'!O24,'DO NOT USE_School Picklist'!$L$3:$L$81,1,FALSE))),"Please select a value from the drop-down menu",IF('DO NOT USE_Contact Formulas'!A24,"OK",NA()))</f>
        <v>#N/A</v>
      </c>
      <c r="P24" s="40" t="e">
        <f>IF(AND(NOT(ISBLANK('Captura de datos de CONTACTO'!P24)),NOT(ISNUMBER(MATCH("*@*.?*",'Captura de datos de CONTACTO'!P24,0)))),"Email must be in a valid format",IF('DO NOT USE_Contact Formulas'!A24,"OK",NA()))</f>
        <v>#N/A</v>
      </c>
      <c r="Q24" s="40" t="e">
        <f>IF(LEN('Captura de datos de CONTACTO'!Q24)&gt;50,"Parent/Guardian Name must be less than 50 characters",IF('DO NOT USE_Contact Formulas'!A24,"OK",NA()))</f>
        <v>#N/A</v>
      </c>
      <c r="R24" s="40" t="e">
        <f>IF(NOT(ISBLANK('Captura de datos de CONTACTO'!R24)),IF(AND(ISNUMBER('Captura de datos de CONTACTO'!R24),LEFT('Captura de datos de CONTACTO'!R24,1)&lt;&gt;"1",LEN('Captura de datos de CONTACTO'!R24)=10),"OK","Phone number must be valid format"),IF('DO NOT USE_Contact Formulas'!A24,"OK",NA()))</f>
        <v>#N/A</v>
      </c>
      <c r="S24" s="40" t="e">
        <f>IF(AND(NOT(ISBLANK('Captura de datos de CONTACTO'!S24)),ISNA(VLOOKUP('Captura de datos de CONTACTO'!S24,'DO NOT USE_School Picklist'!$N$3:$N$63,1,FALSE))),"Please select a value from the drop-down menu",IF('DO NOT USE_Contact Formulas'!A24,"OK",NA()))</f>
        <v>#N/A</v>
      </c>
      <c r="T24" s="53" t="e">
        <f>IF(AND(NOT(ISBLANK('Captura de datos de CONTACTO'!T24)),ISNA(VLOOKUP('Captura de datos de CONTACTO'!T24,'DO NOT USE_School Picklist'!$I$3:$I$5,1,FALSE))),"Please select a value from the drop-down menu",IF('DO NOT USE_Contact Formulas'!A24,"OK",NA()))</f>
        <v>#N/A</v>
      </c>
      <c r="U24" s="40" t="e">
        <f>IF(AND(NOT(ISBLANK('Captura de datos de CONTACTO'!U24)),ISNA(VLOOKUP('Captura de datos de CONTACTO'!U24,'DO NOT USE_School Picklist'!$E$3:$E$10,1,FALSE))),"Please select a value from the drop-down menu",IF('DO NOT USE_Contact Formulas'!A24,"OK",NA()))</f>
        <v>#N/A</v>
      </c>
      <c r="V24" s="53" t="e">
        <f>IF(AND(NOT(ISBLANK('Captura de datos de CONTACTO'!V24)),ISNA(VLOOKUP('Captura de datos de CONTACTO'!V24,'DO NOT USE_School Picklist'!$W$3:$W$9,1,FALSE))),"Please select a value from the drop-down menu",IF('DO NOT USE_Contact Formulas'!A24,"OK",NA()))</f>
        <v>#N/A</v>
      </c>
      <c r="W24" s="53" t="e">
        <f>IF(AND(NOT(ISBLANK('Captura de datos de CONTACTO'!W24)),ISNA(VLOOKUP('Captura de datos de CONTACTO'!W24,'DO NOT USE_School Picklist'!$W$3:$W$9,1,FALSE))),"Please select a value from the drop-down menu",IF('DO NOT USE_Case Formulas'!A24,"OK",NA()))</f>
        <v>#N/A</v>
      </c>
      <c r="X24" s="40" t="e">
        <f>IF(AND(NOT(ISBLANK('Captura de datos de CONTACTO'!X24)),ISNA(VLOOKUP('Captura de datos de CONTACTO'!X24,'DO NOT USE_School Picklist'!$F$3:$F$16,1,FALSE))),"Please select a value from the drop-down menu",IF('DO NOT USE_Contact Formulas'!A24,"OK",NA()))</f>
        <v>#N/A</v>
      </c>
      <c r="Y24" s="40" t="e">
        <f>IF(LEN('Captura de datos de CONTACTO'!Y24)&gt;100,"Classroom(s) must be less than 100 characters",IF('DO NOT USE_Contact Formulas'!A24,"OK",NA()))</f>
        <v>#N/A</v>
      </c>
      <c r="Z24" s="40" t="e">
        <f>IF(AND(NOT(ISBLANK('Captura de datos de CONTACTO'!Z24)),ISNA(VLOOKUP('Captura de datos de CONTACTO'!Z24,'DO NOT USE_School Picklist'!$K$3:$K$6,1,FALSE))),"Please select a value from the drop-down menu",IF('DO NOT USE_Contact Formulas'!A24,"OK",NA()))</f>
        <v>#N/A</v>
      </c>
      <c r="AA24" s="40" t="e">
        <f>IF(AND(NOT(ISBLANK('Captura de datos de CONTACTO'!AA24)),ISNA(VLOOKUP('Captura de datos de CONTACTO'!AA24,'DO NOT USE_School Picklist'!$D$3:$D$5,1,FALSE))),"Please select a value from the drop-down menu",IF('DO NOT USE_Contact Formulas'!A24,"OK",NA()))</f>
        <v>#N/A</v>
      </c>
      <c r="AB24" s="40"/>
      <c r="AC24" s="40" t="e">
        <f>IF(AND(NOT(ISBLANK('Captura de datos de CONTACTO'!AC24)),ISNA(VLOOKUP('Captura de datos de CONTACTO'!AC24,'DO NOT USE_School Picklist'!$G$3:$G$5,1,FALSE))),"Please select a value from the drop-down menu",IF('DO NOT USE_Contact Formulas'!A24,"OK",NA()))</f>
        <v>#N/A</v>
      </c>
      <c r="AD24" s="40"/>
      <c r="AE24" s="40" t="e">
        <f>IF(AND(NOT(ISBLANK('Captura de datos de CONTACTO'!AE24)),ISNA(VLOOKUP('Captura de datos de CONTACTO'!AE24,'DO NOT USE_School Picklist'!$H$3:$H$4,1,FALSE))),"Please select a value from the drop-down menu",IF('DO NOT USE_Contact Formulas'!A24,"OK",NA()))</f>
        <v>#N/A</v>
      </c>
      <c r="AF24" s="40" t="e">
        <f ca="1">IF('Captura de datos de CONTACTO'!AF24&gt;'DO NOT USE_School Picklist'!$C$3,"Test Date cannot be a future date",IF('DO NOT USE_Contact Formulas'!A24,"OK",NA()))</f>
        <v>#N/A</v>
      </c>
      <c r="AG24" s="53" t="e">
        <f>IF(AND('DO NOT USE_Contact Formulas'!A24,ISBLANK('Captura de datos de CONTACTO'!AB24)),"Lab Result Test Result is required",IF(AND(NOT(ISBLANK('Captura de datos de CONTACTO'!AB24)),ISNA(VLOOKUP('Captura de datos de CONTACTO'!AB24,'DO NOT USE_School Picklist'!$Q$3:$Q$8,1,FALSE))),"Please select a value from the drop-down menu",IF('DO NOT USE_Contact Formulas'!A24,"OK",NA())))</f>
        <v>#N/A</v>
      </c>
    </row>
    <row r="25" spans="1:33" x14ac:dyDescent="0.3">
      <c r="A25" s="39" t="e">
        <f>IF('DO NOT USE_Contact Formulas'!A25,IF('DO NOT USE_Contact Formulas'!B25,"Not all required fields are completed","OK"),NA())</f>
        <v>#N/A</v>
      </c>
      <c r="B25" s="40" t="e">
        <f>IF(AND('DO NOT USE_Contact Formulas'!A25,ISBLANK('Captura de datos de CONTACTO'!B25)),"First Name is required",IF(NOT(ISBLANK('Captura de datos de CONTACTO'!B25)),"OK",NA()))</f>
        <v>#N/A</v>
      </c>
      <c r="C25" s="40" t="e">
        <f>IF(AND('DO NOT USE_Contact Formulas'!A25,ISBLANK('Captura de datos de CONTACTO'!C25)),"Last Name is required",IF(NOT(ISBLANK('Captura de datos de CONTACTO'!C25)),"OK",NA()))</f>
        <v>#N/A</v>
      </c>
      <c r="D25" s="40" t="e">
        <f>IF(AND('DO NOT USE_Contact Formulas'!A25,ISBLANK('Captura de datos de CONTACTO'!D25)),"Birthdate is required",IF(NOT(ISBLANK('Captura de datos de CONTACTO'!D25)),"OK",NA()))</f>
        <v>#N/A</v>
      </c>
      <c r="E25" s="40" t="e">
        <f>IF(AND('DO NOT USE_Contact Formulas'!A25,ISBLANK('Captura de datos de CONTACTO'!E25)),"Mobile Phone is required",IF(NOT(ISBLANK('Captura de datos de CONTACTO'!E25)),IF(AND(ISNUMBER(VALUE('Captura de datos de CONTACTO'!E25)),LEFT('Captura de datos de CONTACTO'!E25,1)&lt;&gt;"1",LEN('Captura de datos de CONTACTO'!E25)=10),"OK","Phone number must be valid format"),NA()))</f>
        <v>#N/A</v>
      </c>
      <c r="F25" s="40" t="e">
        <f>IF(LEN('Captura de datos de CONTACTO'!F25)&gt;255,"Home Street Address must be less than 255 characters",IF('DO NOT USE_Contact Formulas'!A25,"OK",NA()))</f>
        <v>#N/A</v>
      </c>
      <c r="G25" s="40" t="e">
        <f>IF(LEN('Captura de datos de CONTACTO'!G25)&gt;40,"City must be less than 40 characters",IF('DO NOT USE_Contact Formulas'!A25,"OK",NA()))</f>
        <v>#N/A</v>
      </c>
      <c r="H25" s="40" t="e">
        <f>IF(AND(NOT(ISBLANK('Captura de datos de CONTACTO'!H25)),ISNA(VLOOKUP('Captura de datos de CONTACTO'!H25,'DO NOT USE_School Picklist'!$P$3:$P$52,1,FALSE))),"Please select a value from the drop-down menu",IF('DO NOT USE_Contact Formulas'!A25,"OK",NA()))</f>
        <v>#N/A</v>
      </c>
      <c r="I25" s="40" t="e">
        <f>IF(AND('DO NOT USE_Contact Formulas'!A25,ISBLANK('Captura de datos de CONTACTO'!I25)),"Zip is required",IF(ISBLANK('Captura de datos de CONTACTO'!I25),NA(),"OK"))</f>
        <v>#N/A</v>
      </c>
      <c r="J25" s="40" t="e">
        <f>IF(AND('DO NOT USE_Contact Formulas'!A25,ISBLANK('Captura de datos de CONTACTO'!J25)),"Student or Staff? is required",IF(ISBLANK('Captura de datos de CONTACTO'!J25),NA(),IF(ISNA(VLOOKUP('Captura de datos de CONTACTO'!J25,'DO NOT USE_School Picklist'!$B$3:$B$6,1,FALSE)),"Please select a value from the drop-down menu","OK")))</f>
        <v>#N/A</v>
      </c>
      <c r="K25" s="40" t="e">
        <f>IF(AND('Captura de datos de CONTACTO'!J25='DO NOT USE_School Picklist'!$B$4,ISBLANK('Captura de datos de CONTACTO'!K25)),"Occupation/Job Title is required if Student or Staff? is Yes, staff/faculty or volunteer",IF('DO NOT USE_Contact Formulas'!A25,"OK",NA()))</f>
        <v>#N/A</v>
      </c>
      <c r="L25" s="40" t="e">
        <f ca="1">IF('Captura de datos de CONTACTO'!L25&gt;'DO NOT USE_School Picklist'!$C$3,"Date last on school campus/facility cannot be a future date",IF('DO NOT USE_Contact Formulas'!A25,IF(ISBLANK('Captura de datos de CONTACTO'!L25),"Date last on school campus/facility is required","OK"),NA()))</f>
        <v>#N/A</v>
      </c>
      <c r="M25" s="41" t="e">
        <f ca="1">IF('Captura de datos de CONTACTO'!M25&gt;'DO NOT USE_School Picklist'!$C$3,"Last Exposure Date cannot be a future date",IF('DO NOT USE_Contact Formulas'!A25,IF(ISBLANK('Captura de datos de CONTACTO'!M25),"Last Exposure Date is required","OK"),NA()))</f>
        <v>#N/A</v>
      </c>
      <c r="N25" s="41" t="e">
        <f>IF(AND('DO NOT USE_Contact Formulas'!A25,ISBLANK('Captura de datos de CONTACTO'!N25)),"Specific Place in the Location is required",IF(ISBLANK('Captura de datos de CONTACTO'!N25),NA(),"OK"))</f>
        <v>#N/A</v>
      </c>
      <c r="O25" s="40" t="e">
        <f>IF(AND(NOT(ISBLANK('Captura de datos de CONTACTO'!O25)),ISNA(VLOOKUP('Captura de datos de CONTACTO'!O25,'DO NOT USE_School Picklist'!$L$3:$L$81,1,FALSE))),"Please select a value from the drop-down menu",IF('DO NOT USE_Contact Formulas'!A25,"OK",NA()))</f>
        <v>#N/A</v>
      </c>
      <c r="P25" s="40" t="e">
        <f>IF(AND(NOT(ISBLANK('Captura de datos de CONTACTO'!P25)),NOT(ISNUMBER(MATCH("*@*.?*",'Captura de datos de CONTACTO'!P25,0)))),"Email must be in a valid format",IF('DO NOT USE_Contact Formulas'!A25,"OK",NA()))</f>
        <v>#N/A</v>
      </c>
      <c r="Q25" s="40" t="e">
        <f>IF(LEN('Captura de datos de CONTACTO'!Q25)&gt;50,"Parent/Guardian Name must be less than 50 characters",IF('DO NOT USE_Contact Formulas'!A25,"OK",NA()))</f>
        <v>#N/A</v>
      </c>
      <c r="R25" s="40" t="e">
        <f>IF(NOT(ISBLANK('Captura de datos de CONTACTO'!R25)),IF(AND(ISNUMBER('Captura de datos de CONTACTO'!R25),LEFT('Captura de datos de CONTACTO'!R25,1)&lt;&gt;"1",LEN('Captura de datos de CONTACTO'!R25)=10),"OK","Phone number must be valid format"),IF('DO NOT USE_Contact Formulas'!A25,"OK",NA()))</f>
        <v>#N/A</v>
      </c>
      <c r="S25" s="40" t="e">
        <f>IF(AND(NOT(ISBLANK('Captura de datos de CONTACTO'!S25)),ISNA(VLOOKUP('Captura de datos de CONTACTO'!S25,'DO NOT USE_School Picklist'!$N$3:$N$63,1,FALSE))),"Please select a value from the drop-down menu",IF('DO NOT USE_Contact Formulas'!A25,"OK",NA()))</f>
        <v>#N/A</v>
      </c>
      <c r="T25" s="53" t="e">
        <f>IF(AND(NOT(ISBLANK('Captura de datos de CONTACTO'!T25)),ISNA(VLOOKUP('Captura de datos de CONTACTO'!T25,'DO NOT USE_School Picklist'!$I$3:$I$5,1,FALSE))),"Please select a value from the drop-down menu",IF('DO NOT USE_Contact Formulas'!A25,"OK",NA()))</f>
        <v>#N/A</v>
      </c>
      <c r="U25" s="40" t="e">
        <f>IF(AND(NOT(ISBLANK('Captura de datos de CONTACTO'!U25)),ISNA(VLOOKUP('Captura de datos de CONTACTO'!U25,'DO NOT USE_School Picklist'!$E$3:$E$10,1,FALSE))),"Please select a value from the drop-down menu",IF('DO NOT USE_Contact Formulas'!A25,"OK",NA()))</f>
        <v>#N/A</v>
      </c>
      <c r="V25" s="53" t="e">
        <f>IF(AND(NOT(ISBLANK('Captura de datos de CONTACTO'!V25)),ISNA(VLOOKUP('Captura de datos de CONTACTO'!V25,'DO NOT USE_School Picklist'!$W$3:$W$9,1,FALSE))),"Please select a value from the drop-down menu",IF('DO NOT USE_Contact Formulas'!A25,"OK",NA()))</f>
        <v>#N/A</v>
      </c>
      <c r="W25" s="53" t="e">
        <f>IF(AND(NOT(ISBLANK('Captura de datos de CONTACTO'!W25)),ISNA(VLOOKUP('Captura de datos de CONTACTO'!W25,'DO NOT USE_School Picklist'!$W$3:$W$9,1,FALSE))),"Please select a value from the drop-down menu",IF('DO NOT USE_Case Formulas'!A25,"OK",NA()))</f>
        <v>#N/A</v>
      </c>
      <c r="X25" s="40" t="e">
        <f>IF(AND(NOT(ISBLANK('Captura de datos de CONTACTO'!X25)),ISNA(VLOOKUP('Captura de datos de CONTACTO'!X25,'DO NOT USE_School Picklist'!$F$3:$F$16,1,FALSE))),"Please select a value from the drop-down menu",IF('DO NOT USE_Contact Formulas'!A25,"OK",NA()))</f>
        <v>#N/A</v>
      </c>
      <c r="Y25" s="40" t="e">
        <f>IF(LEN('Captura de datos de CONTACTO'!Y25)&gt;100,"Classroom(s) must be less than 100 characters",IF('DO NOT USE_Contact Formulas'!A25,"OK",NA()))</f>
        <v>#N/A</v>
      </c>
      <c r="Z25" s="40" t="e">
        <f>IF(AND(NOT(ISBLANK('Captura de datos de CONTACTO'!Z25)),ISNA(VLOOKUP('Captura de datos de CONTACTO'!Z25,'DO NOT USE_School Picklist'!$K$3:$K$6,1,FALSE))),"Please select a value from the drop-down menu",IF('DO NOT USE_Contact Formulas'!A25,"OK",NA()))</f>
        <v>#N/A</v>
      </c>
      <c r="AA25" s="40" t="e">
        <f>IF(AND(NOT(ISBLANK('Captura de datos de CONTACTO'!AA25)),ISNA(VLOOKUP('Captura de datos de CONTACTO'!AA25,'DO NOT USE_School Picklist'!$D$3:$D$5,1,FALSE))),"Please select a value from the drop-down menu",IF('DO NOT USE_Contact Formulas'!A25,"OK",NA()))</f>
        <v>#N/A</v>
      </c>
      <c r="AB25" s="40"/>
      <c r="AC25" s="40" t="e">
        <f>IF(AND(NOT(ISBLANK('Captura de datos de CONTACTO'!AC25)),ISNA(VLOOKUP('Captura de datos de CONTACTO'!AC25,'DO NOT USE_School Picklist'!$G$3:$G$5,1,FALSE))),"Please select a value from the drop-down menu",IF('DO NOT USE_Contact Formulas'!A25,"OK",NA()))</f>
        <v>#N/A</v>
      </c>
      <c r="AD25" s="40"/>
      <c r="AE25" s="40" t="e">
        <f>IF(AND(NOT(ISBLANK('Captura de datos de CONTACTO'!AE25)),ISNA(VLOOKUP('Captura de datos de CONTACTO'!AE25,'DO NOT USE_School Picklist'!$H$3:$H$4,1,FALSE))),"Please select a value from the drop-down menu",IF('DO NOT USE_Contact Formulas'!A25,"OK",NA()))</f>
        <v>#N/A</v>
      </c>
      <c r="AF25" s="40" t="e">
        <f ca="1">IF('Captura de datos de CONTACTO'!AF25&gt;'DO NOT USE_School Picklist'!$C$3,"Test Date cannot be a future date",IF('DO NOT USE_Contact Formulas'!A25,"OK",NA()))</f>
        <v>#N/A</v>
      </c>
      <c r="AG25" s="53" t="e">
        <f>IF(AND('DO NOT USE_Contact Formulas'!A25,ISBLANK('Captura de datos de CONTACTO'!AB25)),"Lab Result Test Result is required",IF(AND(NOT(ISBLANK('Captura de datos de CONTACTO'!AB25)),ISNA(VLOOKUP('Captura de datos de CONTACTO'!AB25,'DO NOT USE_School Picklist'!$Q$3:$Q$8,1,FALSE))),"Please select a value from the drop-down menu",IF('DO NOT USE_Contact Formulas'!A25,"OK",NA())))</f>
        <v>#N/A</v>
      </c>
    </row>
    <row r="26" spans="1:33" x14ac:dyDescent="0.3">
      <c r="A26" s="39" t="e">
        <f>IF('DO NOT USE_Contact Formulas'!A26,IF('DO NOT USE_Contact Formulas'!B26,"Not all required fields are completed","OK"),NA())</f>
        <v>#N/A</v>
      </c>
      <c r="B26" s="40" t="e">
        <f>IF(AND('DO NOT USE_Contact Formulas'!A26,ISBLANK('Captura de datos de CONTACTO'!B26)),"First Name is required",IF(NOT(ISBLANK('Captura de datos de CONTACTO'!B26)),"OK",NA()))</f>
        <v>#N/A</v>
      </c>
      <c r="C26" s="40" t="e">
        <f>IF(AND('DO NOT USE_Contact Formulas'!A26,ISBLANK('Captura de datos de CONTACTO'!C26)),"Last Name is required",IF(NOT(ISBLANK('Captura de datos de CONTACTO'!C26)),"OK",NA()))</f>
        <v>#N/A</v>
      </c>
      <c r="D26" s="40" t="e">
        <f>IF(AND('DO NOT USE_Contact Formulas'!A26,ISBLANK('Captura de datos de CONTACTO'!D26)),"Birthdate is required",IF(NOT(ISBLANK('Captura de datos de CONTACTO'!D26)),"OK",NA()))</f>
        <v>#N/A</v>
      </c>
      <c r="E26" s="40" t="e">
        <f>IF(AND('DO NOT USE_Contact Formulas'!A26,ISBLANK('Captura de datos de CONTACTO'!E26)),"Mobile Phone is required",IF(NOT(ISBLANK('Captura de datos de CONTACTO'!E26)),IF(AND(ISNUMBER(VALUE('Captura de datos de CONTACTO'!E26)),LEFT('Captura de datos de CONTACTO'!E26,1)&lt;&gt;"1",LEN('Captura de datos de CONTACTO'!E26)=10),"OK","Phone number must be valid format"),NA()))</f>
        <v>#N/A</v>
      </c>
      <c r="F26" s="40" t="e">
        <f>IF(LEN('Captura de datos de CONTACTO'!F26)&gt;255,"Home Street Address must be less than 255 characters",IF('DO NOT USE_Contact Formulas'!A26,"OK",NA()))</f>
        <v>#N/A</v>
      </c>
      <c r="G26" s="40" t="e">
        <f>IF(LEN('Captura de datos de CONTACTO'!G26)&gt;40,"City must be less than 40 characters",IF('DO NOT USE_Contact Formulas'!A26,"OK",NA()))</f>
        <v>#N/A</v>
      </c>
      <c r="H26" s="40" t="e">
        <f>IF(AND(NOT(ISBLANK('Captura de datos de CONTACTO'!H26)),ISNA(VLOOKUP('Captura de datos de CONTACTO'!H26,'DO NOT USE_School Picklist'!$P$3:$P$52,1,FALSE))),"Please select a value from the drop-down menu",IF('DO NOT USE_Contact Formulas'!A26,"OK",NA()))</f>
        <v>#N/A</v>
      </c>
      <c r="I26" s="40" t="e">
        <f>IF(AND('DO NOT USE_Contact Formulas'!A26,ISBLANK('Captura de datos de CONTACTO'!I26)),"Zip is required",IF(ISBLANK('Captura de datos de CONTACTO'!I26),NA(),"OK"))</f>
        <v>#N/A</v>
      </c>
      <c r="J26" s="40" t="e">
        <f>IF(AND('DO NOT USE_Contact Formulas'!A26,ISBLANK('Captura de datos de CONTACTO'!J26)),"Student or Staff? is required",IF(ISBLANK('Captura de datos de CONTACTO'!J26),NA(),IF(ISNA(VLOOKUP('Captura de datos de CONTACTO'!J26,'DO NOT USE_School Picklist'!$B$3:$B$6,1,FALSE)),"Please select a value from the drop-down menu","OK")))</f>
        <v>#N/A</v>
      </c>
      <c r="K26" s="40" t="e">
        <f>IF(AND('Captura de datos de CONTACTO'!J26='DO NOT USE_School Picklist'!$B$4,ISBLANK('Captura de datos de CONTACTO'!K26)),"Occupation/Job Title is required if Student or Staff? is Yes, staff/faculty or volunteer",IF('DO NOT USE_Contact Formulas'!A26,"OK",NA()))</f>
        <v>#N/A</v>
      </c>
      <c r="L26" s="40" t="e">
        <f ca="1">IF('Captura de datos de CONTACTO'!L26&gt;'DO NOT USE_School Picklist'!$C$3,"Date last on school campus/facility cannot be a future date",IF('DO NOT USE_Contact Formulas'!A26,IF(ISBLANK('Captura de datos de CONTACTO'!L26),"Date last on school campus/facility is required","OK"),NA()))</f>
        <v>#N/A</v>
      </c>
      <c r="M26" s="41" t="e">
        <f ca="1">IF('Captura de datos de CONTACTO'!M26&gt;'DO NOT USE_School Picklist'!$C$3,"Last Exposure Date cannot be a future date",IF('DO NOT USE_Contact Formulas'!A26,IF(ISBLANK('Captura de datos de CONTACTO'!M26),"Last Exposure Date is required","OK"),NA()))</f>
        <v>#N/A</v>
      </c>
      <c r="N26" s="41" t="e">
        <f>IF(AND('DO NOT USE_Contact Formulas'!A26,ISBLANK('Captura de datos de CONTACTO'!N26)),"Specific Place in the Location is required",IF(ISBLANK('Captura de datos de CONTACTO'!N26),NA(),"OK"))</f>
        <v>#N/A</v>
      </c>
      <c r="O26" s="40" t="e">
        <f>IF(AND(NOT(ISBLANK('Captura de datos de CONTACTO'!O26)),ISNA(VLOOKUP('Captura de datos de CONTACTO'!O26,'DO NOT USE_School Picklist'!$L$3:$L$81,1,FALSE))),"Please select a value from the drop-down menu",IF('DO NOT USE_Contact Formulas'!A26,"OK",NA()))</f>
        <v>#N/A</v>
      </c>
      <c r="P26" s="40" t="e">
        <f>IF(AND(NOT(ISBLANK('Captura de datos de CONTACTO'!P26)),NOT(ISNUMBER(MATCH("*@*.?*",'Captura de datos de CONTACTO'!P26,0)))),"Email must be in a valid format",IF('DO NOT USE_Contact Formulas'!A26,"OK",NA()))</f>
        <v>#N/A</v>
      </c>
      <c r="Q26" s="40" t="e">
        <f>IF(LEN('Captura de datos de CONTACTO'!Q26)&gt;50,"Parent/Guardian Name must be less than 50 characters",IF('DO NOT USE_Contact Formulas'!A26,"OK",NA()))</f>
        <v>#N/A</v>
      </c>
      <c r="R26" s="40" t="e">
        <f>IF(NOT(ISBLANK('Captura de datos de CONTACTO'!R26)),IF(AND(ISNUMBER('Captura de datos de CONTACTO'!R26),LEFT('Captura de datos de CONTACTO'!R26,1)&lt;&gt;"1",LEN('Captura de datos de CONTACTO'!R26)=10),"OK","Phone number must be valid format"),IF('DO NOT USE_Contact Formulas'!A26,"OK",NA()))</f>
        <v>#N/A</v>
      </c>
      <c r="S26" s="40" t="e">
        <f>IF(AND(NOT(ISBLANK('Captura de datos de CONTACTO'!S26)),ISNA(VLOOKUP('Captura de datos de CONTACTO'!S26,'DO NOT USE_School Picklist'!$N$3:$N$63,1,FALSE))),"Please select a value from the drop-down menu",IF('DO NOT USE_Contact Formulas'!A26,"OK",NA()))</f>
        <v>#N/A</v>
      </c>
      <c r="T26" s="53" t="e">
        <f>IF(AND(NOT(ISBLANK('Captura de datos de CONTACTO'!T26)),ISNA(VLOOKUP('Captura de datos de CONTACTO'!T26,'DO NOT USE_School Picklist'!$I$3:$I$5,1,FALSE))),"Please select a value from the drop-down menu",IF('DO NOT USE_Contact Formulas'!A26,"OK",NA()))</f>
        <v>#N/A</v>
      </c>
      <c r="U26" s="40" t="e">
        <f>IF(AND(NOT(ISBLANK('Captura de datos de CONTACTO'!U26)),ISNA(VLOOKUP('Captura de datos de CONTACTO'!U26,'DO NOT USE_School Picklist'!$E$3:$E$10,1,FALSE))),"Please select a value from the drop-down menu",IF('DO NOT USE_Contact Formulas'!A26,"OK",NA()))</f>
        <v>#N/A</v>
      </c>
      <c r="V26" s="53" t="e">
        <f>IF(AND(NOT(ISBLANK('Captura de datos de CONTACTO'!V26)),ISNA(VLOOKUP('Captura de datos de CONTACTO'!V26,'DO NOT USE_School Picklist'!$W$3:$W$9,1,FALSE))),"Please select a value from the drop-down menu",IF('DO NOT USE_Contact Formulas'!A26,"OK",NA()))</f>
        <v>#N/A</v>
      </c>
      <c r="W26" s="53" t="e">
        <f>IF(AND(NOT(ISBLANK('Captura de datos de CONTACTO'!W26)),ISNA(VLOOKUP('Captura de datos de CONTACTO'!W26,'DO NOT USE_School Picklist'!$W$3:$W$9,1,FALSE))),"Please select a value from the drop-down menu",IF('DO NOT USE_Case Formulas'!A26,"OK",NA()))</f>
        <v>#N/A</v>
      </c>
      <c r="X26" s="40" t="e">
        <f>IF(AND(NOT(ISBLANK('Captura de datos de CONTACTO'!X26)),ISNA(VLOOKUP('Captura de datos de CONTACTO'!X26,'DO NOT USE_School Picklist'!$F$3:$F$16,1,FALSE))),"Please select a value from the drop-down menu",IF('DO NOT USE_Contact Formulas'!A26,"OK",NA()))</f>
        <v>#N/A</v>
      </c>
      <c r="Y26" s="40" t="e">
        <f>IF(LEN('Captura de datos de CONTACTO'!Y26)&gt;100,"Classroom(s) must be less than 100 characters",IF('DO NOT USE_Contact Formulas'!A26,"OK",NA()))</f>
        <v>#N/A</v>
      </c>
      <c r="Z26" s="40" t="e">
        <f>IF(AND(NOT(ISBLANK('Captura de datos de CONTACTO'!Z26)),ISNA(VLOOKUP('Captura de datos de CONTACTO'!Z26,'DO NOT USE_School Picklist'!$K$3:$K$6,1,FALSE))),"Please select a value from the drop-down menu",IF('DO NOT USE_Contact Formulas'!A26,"OK",NA()))</f>
        <v>#N/A</v>
      </c>
      <c r="AA26" s="40" t="e">
        <f>IF(AND(NOT(ISBLANK('Captura de datos de CONTACTO'!AA26)),ISNA(VLOOKUP('Captura de datos de CONTACTO'!AA26,'DO NOT USE_School Picklist'!$D$3:$D$5,1,FALSE))),"Please select a value from the drop-down menu",IF('DO NOT USE_Contact Formulas'!A26,"OK",NA()))</f>
        <v>#N/A</v>
      </c>
      <c r="AB26" s="40"/>
      <c r="AC26" s="40" t="e">
        <f>IF(AND(NOT(ISBLANK('Captura de datos de CONTACTO'!AC26)),ISNA(VLOOKUP('Captura de datos de CONTACTO'!AC26,'DO NOT USE_School Picklist'!$G$3:$G$5,1,FALSE))),"Please select a value from the drop-down menu",IF('DO NOT USE_Contact Formulas'!A26,"OK",NA()))</f>
        <v>#N/A</v>
      </c>
      <c r="AD26" s="40"/>
      <c r="AE26" s="40" t="e">
        <f>IF(AND(NOT(ISBLANK('Captura de datos de CONTACTO'!AE26)),ISNA(VLOOKUP('Captura de datos de CONTACTO'!AE26,'DO NOT USE_School Picklist'!$H$3:$H$4,1,FALSE))),"Please select a value from the drop-down menu",IF('DO NOT USE_Contact Formulas'!A26,"OK",NA()))</f>
        <v>#N/A</v>
      </c>
      <c r="AF26" s="40" t="e">
        <f ca="1">IF('Captura de datos de CONTACTO'!AF26&gt;'DO NOT USE_School Picklist'!$C$3,"Test Date cannot be a future date",IF('DO NOT USE_Contact Formulas'!A26,"OK",NA()))</f>
        <v>#N/A</v>
      </c>
      <c r="AG26" s="53" t="e">
        <f>IF(AND('DO NOT USE_Contact Formulas'!A26,ISBLANK('Captura de datos de CONTACTO'!AB26)),"Lab Result Test Result is required",IF(AND(NOT(ISBLANK('Captura de datos de CONTACTO'!AB26)),ISNA(VLOOKUP('Captura de datos de CONTACTO'!AB26,'DO NOT USE_School Picklist'!$Q$3:$Q$8,1,FALSE))),"Please select a value from the drop-down menu",IF('DO NOT USE_Contact Formulas'!A26,"OK",NA())))</f>
        <v>#N/A</v>
      </c>
    </row>
    <row r="27" spans="1:33" x14ac:dyDescent="0.3">
      <c r="A27" s="39" t="e">
        <f>IF('DO NOT USE_Contact Formulas'!A27,IF('DO NOT USE_Contact Formulas'!B27,"Not all required fields are completed","OK"),NA())</f>
        <v>#N/A</v>
      </c>
      <c r="B27" s="40" t="e">
        <f>IF(AND('DO NOT USE_Contact Formulas'!A27,ISBLANK('Captura de datos de CONTACTO'!B27)),"First Name is required",IF(NOT(ISBLANK('Captura de datos de CONTACTO'!B27)),"OK",NA()))</f>
        <v>#N/A</v>
      </c>
      <c r="C27" s="40" t="e">
        <f>IF(AND('DO NOT USE_Contact Formulas'!A27,ISBLANK('Captura de datos de CONTACTO'!C27)),"Last Name is required",IF(NOT(ISBLANK('Captura de datos de CONTACTO'!C27)),"OK",NA()))</f>
        <v>#N/A</v>
      </c>
      <c r="D27" s="40" t="e">
        <f>IF(AND('DO NOT USE_Contact Formulas'!A27,ISBLANK('Captura de datos de CONTACTO'!D27)),"Birthdate is required",IF(NOT(ISBLANK('Captura de datos de CONTACTO'!D27)),"OK",NA()))</f>
        <v>#N/A</v>
      </c>
      <c r="E27" s="40" t="e">
        <f>IF(AND('DO NOT USE_Contact Formulas'!A27,ISBLANK('Captura de datos de CONTACTO'!E27)),"Mobile Phone is required",IF(NOT(ISBLANK('Captura de datos de CONTACTO'!E27)),IF(AND(ISNUMBER(VALUE('Captura de datos de CONTACTO'!E27)),LEFT('Captura de datos de CONTACTO'!E27,1)&lt;&gt;"1",LEN('Captura de datos de CONTACTO'!E27)=10),"OK","Phone number must be valid format"),NA()))</f>
        <v>#N/A</v>
      </c>
      <c r="F27" s="40" t="e">
        <f>IF(LEN('Captura de datos de CONTACTO'!F27)&gt;255,"Home Street Address must be less than 255 characters",IF('DO NOT USE_Contact Formulas'!A27,"OK",NA()))</f>
        <v>#N/A</v>
      </c>
      <c r="G27" s="40" t="e">
        <f>IF(LEN('Captura de datos de CONTACTO'!G27)&gt;40,"City must be less than 40 characters",IF('DO NOT USE_Contact Formulas'!A27,"OK",NA()))</f>
        <v>#N/A</v>
      </c>
      <c r="H27" s="40" t="e">
        <f>IF(AND(NOT(ISBLANK('Captura de datos de CONTACTO'!H27)),ISNA(VLOOKUP('Captura de datos de CONTACTO'!H27,'DO NOT USE_School Picklist'!$P$3:$P$52,1,FALSE))),"Please select a value from the drop-down menu",IF('DO NOT USE_Contact Formulas'!A27,"OK",NA()))</f>
        <v>#N/A</v>
      </c>
      <c r="I27" s="40" t="e">
        <f>IF(AND('DO NOT USE_Contact Formulas'!A27,ISBLANK('Captura de datos de CONTACTO'!I27)),"Zip is required",IF(ISBLANK('Captura de datos de CONTACTO'!I27),NA(),"OK"))</f>
        <v>#N/A</v>
      </c>
      <c r="J27" s="40" t="e">
        <f>IF(AND('DO NOT USE_Contact Formulas'!A27,ISBLANK('Captura de datos de CONTACTO'!J27)),"Student or Staff? is required",IF(ISBLANK('Captura de datos de CONTACTO'!J27),NA(),IF(ISNA(VLOOKUP('Captura de datos de CONTACTO'!J27,'DO NOT USE_School Picklist'!$B$3:$B$6,1,FALSE)),"Please select a value from the drop-down menu","OK")))</f>
        <v>#N/A</v>
      </c>
      <c r="K27" s="40" t="e">
        <f>IF(AND('Captura de datos de CONTACTO'!J27='DO NOT USE_School Picklist'!$B$4,ISBLANK('Captura de datos de CONTACTO'!K27)),"Occupation/Job Title is required if Student or Staff? is Yes, staff/faculty or volunteer",IF('DO NOT USE_Contact Formulas'!A27,"OK",NA()))</f>
        <v>#N/A</v>
      </c>
      <c r="L27" s="40" t="e">
        <f ca="1">IF('Captura de datos de CONTACTO'!L27&gt;'DO NOT USE_School Picklist'!$C$3,"Date last on school campus/facility cannot be a future date",IF('DO NOT USE_Contact Formulas'!A27,IF(ISBLANK('Captura de datos de CONTACTO'!L27),"Date last on school campus/facility is required","OK"),NA()))</f>
        <v>#N/A</v>
      </c>
      <c r="M27" s="41" t="e">
        <f ca="1">IF('Captura de datos de CONTACTO'!M27&gt;'DO NOT USE_School Picklist'!$C$3,"Last Exposure Date cannot be a future date",IF('DO NOT USE_Contact Formulas'!A27,IF(ISBLANK('Captura de datos de CONTACTO'!M27),"Last Exposure Date is required","OK"),NA()))</f>
        <v>#N/A</v>
      </c>
      <c r="N27" s="41" t="e">
        <f>IF(AND('DO NOT USE_Contact Formulas'!A27,ISBLANK('Captura de datos de CONTACTO'!N27)),"Specific Place in the Location is required",IF(ISBLANK('Captura de datos de CONTACTO'!N27),NA(),"OK"))</f>
        <v>#N/A</v>
      </c>
      <c r="O27" s="40" t="e">
        <f>IF(AND(NOT(ISBLANK('Captura de datos de CONTACTO'!O27)),ISNA(VLOOKUP('Captura de datos de CONTACTO'!O27,'DO NOT USE_School Picklist'!$L$3:$L$81,1,FALSE))),"Please select a value from the drop-down menu",IF('DO NOT USE_Contact Formulas'!A27,"OK",NA()))</f>
        <v>#N/A</v>
      </c>
      <c r="P27" s="40" t="e">
        <f>IF(AND(NOT(ISBLANK('Captura de datos de CONTACTO'!P27)),NOT(ISNUMBER(MATCH("*@*.?*",'Captura de datos de CONTACTO'!P27,0)))),"Email must be in a valid format",IF('DO NOT USE_Contact Formulas'!A27,"OK",NA()))</f>
        <v>#N/A</v>
      </c>
      <c r="Q27" s="40" t="e">
        <f>IF(LEN('Captura de datos de CONTACTO'!Q27)&gt;50,"Parent/Guardian Name must be less than 50 characters",IF('DO NOT USE_Contact Formulas'!A27,"OK",NA()))</f>
        <v>#N/A</v>
      </c>
      <c r="R27" s="40" t="e">
        <f>IF(NOT(ISBLANK('Captura de datos de CONTACTO'!R27)),IF(AND(ISNUMBER('Captura de datos de CONTACTO'!R27),LEFT('Captura de datos de CONTACTO'!R27,1)&lt;&gt;"1",LEN('Captura de datos de CONTACTO'!R27)=10),"OK","Phone number must be valid format"),IF('DO NOT USE_Contact Formulas'!A27,"OK",NA()))</f>
        <v>#N/A</v>
      </c>
      <c r="S27" s="40" t="e">
        <f>IF(AND(NOT(ISBLANK('Captura de datos de CONTACTO'!S27)),ISNA(VLOOKUP('Captura de datos de CONTACTO'!S27,'DO NOT USE_School Picklist'!$N$3:$N$63,1,FALSE))),"Please select a value from the drop-down menu",IF('DO NOT USE_Contact Formulas'!A27,"OK",NA()))</f>
        <v>#N/A</v>
      </c>
      <c r="T27" s="53" t="e">
        <f>IF(AND(NOT(ISBLANK('Captura de datos de CONTACTO'!T27)),ISNA(VLOOKUP('Captura de datos de CONTACTO'!T27,'DO NOT USE_School Picklist'!$I$3:$I$5,1,FALSE))),"Please select a value from the drop-down menu",IF('DO NOT USE_Contact Formulas'!A27,"OK",NA()))</f>
        <v>#N/A</v>
      </c>
      <c r="U27" s="40" t="e">
        <f>IF(AND(NOT(ISBLANK('Captura de datos de CONTACTO'!U27)),ISNA(VLOOKUP('Captura de datos de CONTACTO'!U27,'DO NOT USE_School Picklist'!$E$3:$E$10,1,FALSE))),"Please select a value from the drop-down menu",IF('DO NOT USE_Contact Formulas'!A27,"OK",NA()))</f>
        <v>#N/A</v>
      </c>
      <c r="V27" s="53" t="e">
        <f>IF(AND(NOT(ISBLANK('Captura de datos de CONTACTO'!V27)),ISNA(VLOOKUP('Captura de datos de CONTACTO'!V27,'DO NOT USE_School Picklist'!$W$3:$W$9,1,FALSE))),"Please select a value from the drop-down menu",IF('DO NOT USE_Contact Formulas'!A27,"OK",NA()))</f>
        <v>#N/A</v>
      </c>
      <c r="W27" s="53" t="e">
        <f>IF(AND(NOT(ISBLANK('Captura de datos de CONTACTO'!W27)),ISNA(VLOOKUP('Captura de datos de CONTACTO'!W27,'DO NOT USE_School Picklist'!$W$3:$W$9,1,FALSE))),"Please select a value from the drop-down menu",IF('DO NOT USE_Case Formulas'!A27,"OK",NA()))</f>
        <v>#N/A</v>
      </c>
      <c r="X27" s="40" t="e">
        <f>IF(AND(NOT(ISBLANK('Captura de datos de CONTACTO'!X27)),ISNA(VLOOKUP('Captura de datos de CONTACTO'!X27,'DO NOT USE_School Picklist'!$F$3:$F$16,1,FALSE))),"Please select a value from the drop-down menu",IF('DO NOT USE_Contact Formulas'!A27,"OK",NA()))</f>
        <v>#N/A</v>
      </c>
      <c r="Y27" s="40" t="e">
        <f>IF(LEN('Captura de datos de CONTACTO'!Y27)&gt;100,"Classroom(s) must be less than 100 characters",IF('DO NOT USE_Contact Formulas'!A27,"OK",NA()))</f>
        <v>#N/A</v>
      </c>
      <c r="Z27" s="40" t="e">
        <f>IF(AND(NOT(ISBLANK('Captura de datos de CONTACTO'!Z27)),ISNA(VLOOKUP('Captura de datos de CONTACTO'!Z27,'DO NOT USE_School Picklist'!$K$3:$K$6,1,FALSE))),"Please select a value from the drop-down menu",IF('DO NOT USE_Contact Formulas'!A27,"OK",NA()))</f>
        <v>#N/A</v>
      </c>
      <c r="AA27" s="40" t="e">
        <f>IF(AND(NOT(ISBLANK('Captura de datos de CONTACTO'!AA27)),ISNA(VLOOKUP('Captura de datos de CONTACTO'!AA27,'DO NOT USE_School Picklist'!$D$3:$D$5,1,FALSE))),"Please select a value from the drop-down menu",IF('DO NOT USE_Contact Formulas'!A27,"OK",NA()))</f>
        <v>#N/A</v>
      </c>
      <c r="AB27" s="40"/>
      <c r="AC27" s="40" t="e">
        <f>IF(AND(NOT(ISBLANK('Captura de datos de CONTACTO'!AC27)),ISNA(VLOOKUP('Captura de datos de CONTACTO'!AC27,'DO NOT USE_School Picklist'!$G$3:$G$5,1,FALSE))),"Please select a value from the drop-down menu",IF('DO NOT USE_Contact Formulas'!A27,"OK",NA()))</f>
        <v>#N/A</v>
      </c>
      <c r="AD27" s="40"/>
      <c r="AE27" s="40" t="e">
        <f>IF(AND(NOT(ISBLANK('Captura de datos de CONTACTO'!AE27)),ISNA(VLOOKUP('Captura de datos de CONTACTO'!AE27,'DO NOT USE_School Picklist'!$H$3:$H$4,1,FALSE))),"Please select a value from the drop-down menu",IF('DO NOT USE_Contact Formulas'!A27,"OK",NA()))</f>
        <v>#N/A</v>
      </c>
      <c r="AF27" s="40" t="e">
        <f ca="1">IF('Captura de datos de CONTACTO'!AF27&gt;'DO NOT USE_School Picklist'!$C$3,"Test Date cannot be a future date",IF('DO NOT USE_Contact Formulas'!A27,"OK",NA()))</f>
        <v>#N/A</v>
      </c>
      <c r="AG27" s="53" t="e">
        <f>IF(AND('DO NOT USE_Contact Formulas'!A27,ISBLANK('Captura de datos de CONTACTO'!AB27)),"Lab Result Test Result is required",IF(AND(NOT(ISBLANK('Captura de datos de CONTACTO'!AB27)),ISNA(VLOOKUP('Captura de datos de CONTACTO'!AB27,'DO NOT USE_School Picklist'!$Q$3:$Q$8,1,FALSE))),"Please select a value from the drop-down menu",IF('DO NOT USE_Contact Formulas'!A27,"OK",NA())))</f>
        <v>#N/A</v>
      </c>
    </row>
    <row r="28" spans="1:33" x14ac:dyDescent="0.3">
      <c r="A28" s="39" t="e">
        <f>IF('DO NOT USE_Contact Formulas'!A28,IF('DO NOT USE_Contact Formulas'!B28,"Not all required fields are completed","OK"),NA())</f>
        <v>#N/A</v>
      </c>
      <c r="B28" s="40" t="e">
        <f>IF(AND('DO NOT USE_Contact Formulas'!A28,ISBLANK('Captura de datos de CONTACTO'!B28)),"First Name is required",IF(NOT(ISBLANK('Captura de datos de CONTACTO'!B28)),"OK",NA()))</f>
        <v>#N/A</v>
      </c>
      <c r="C28" s="40" t="e">
        <f>IF(AND('DO NOT USE_Contact Formulas'!A28,ISBLANK('Captura de datos de CONTACTO'!C28)),"Last Name is required",IF(NOT(ISBLANK('Captura de datos de CONTACTO'!C28)),"OK",NA()))</f>
        <v>#N/A</v>
      </c>
      <c r="D28" s="40" t="e">
        <f>IF(AND('DO NOT USE_Contact Formulas'!A28,ISBLANK('Captura de datos de CONTACTO'!D28)),"Birthdate is required",IF(NOT(ISBLANK('Captura de datos de CONTACTO'!D28)),"OK",NA()))</f>
        <v>#N/A</v>
      </c>
      <c r="E28" s="40" t="e">
        <f>IF(AND('DO NOT USE_Contact Formulas'!A28,ISBLANK('Captura de datos de CONTACTO'!E28)),"Mobile Phone is required",IF(NOT(ISBLANK('Captura de datos de CONTACTO'!E28)),IF(AND(ISNUMBER(VALUE('Captura de datos de CONTACTO'!E28)),LEFT('Captura de datos de CONTACTO'!E28,1)&lt;&gt;"1",LEN('Captura de datos de CONTACTO'!E28)=10),"OK","Phone number must be valid format"),NA()))</f>
        <v>#N/A</v>
      </c>
      <c r="F28" s="40" t="e">
        <f>IF(LEN('Captura de datos de CONTACTO'!F28)&gt;255,"Home Street Address must be less than 255 characters",IF('DO NOT USE_Contact Formulas'!A28,"OK",NA()))</f>
        <v>#N/A</v>
      </c>
      <c r="G28" s="40" t="e">
        <f>IF(LEN('Captura de datos de CONTACTO'!G28)&gt;40,"City must be less than 40 characters",IF('DO NOT USE_Contact Formulas'!A28,"OK",NA()))</f>
        <v>#N/A</v>
      </c>
      <c r="H28" s="40" t="e">
        <f>IF(AND(NOT(ISBLANK('Captura de datos de CONTACTO'!H28)),ISNA(VLOOKUP('Captura de datos de CONTACTO'!H28,'DO NOT USE_School Picklist'!$P$3:$P$52,1,FALSE))),"Please select a value from the drop-down menu",IF('DO NOT USE_Contact Formulas'!A28,"OK",NA()))</f>
        <v>#N/A</v>
      </c>
      <c r="I28" s="40" t="e">
        <f>IF(AND('DO NOT USE_Contact Formulas'!A28,ISBLANK('Captura de datos de CONTACTO'!I28)),"Zip is required",IF(ISBLANK('Captura de datos de CONTACTO'!I28),NA(),"OK"))</f>
        <v>#N/A</v>
      </c>
      <c r="J28" s="40" t="e">
        <f>IF(AND('DO NOT USE_Contact Formulas'!A28,ISBLANK('Captura de datos de CONTACTO'!J28)),"Student or Staff? is required",IF(ISBLANK('Captura de datos de CONTACTO'!J28),NA(),IF(ISNA(VLOOKUP('Captura de datos de CONTACTO'!J28,'DO NOT USE_School Picklist'!$B$3:$B$6,1,FALSE)),"Please select a value from the drop-down menu","OK")))</f>
        <v>#N/A</v>
      </c>
      <c r="K28" s="40" t="e">
        <f>IF(AND('Captura de datos de CONTACTO'!J28='DO NOT USE_School Picklist'!$B$4,ISBLANK('Captura de datos de CONTACTO'!K28)),"Occupation/Job Title is required if Student or Staff? is Yes, staff/faculty or volunteer",IF('DO NOT USE_Contact Formulas'!A28,"OK",NA()))</f>
        <v>#N/A</v>
      </c>
      <c r="L28" s="40" t="e">
        <f ca="1">IF('Captura de datos de CONTACTO'!L28&gt;'DO NOT USE_School Picklist'!$C$3,"Date last on school campus/facility cannot be a future date",IF('DO NOT USE_Contact Formulas'!A28,IF(ISBLANK('Captura de datos de CONTACTO'!L28),"Date last on school campus/facility is required","OK"),NA()))</f>
        <v>#N/A</v>
      </c>
      <c r="M28" s="41" t="e">
        <f ca="1">IF('Captura de datos de CONTACTO'!M28&gt;'DO NOT USE_School Picklist'!$C$3,"Last Exposure Date cannot be a future date",IF('DO NOT USE_Contact Formulas'!A28,IF(ISBLANK('Captura de datos de CONTACTO'!M28),"Last Exposure Date is required","OK"),NA()))</f>
        <v>#N/A</v>
      </c>
      <c r="N28" s="41" t="e">
        <f>IF(AND('DO NOT USE_Contact Formulas'!A28,ISBLANK('Captura de datos de CONTACTO'!N28)),"Specific Place in the Location is required",IF(ISBLANK('Captura de datos de CONTACTO'!N28),NA(),"OK"))</f>
        <v>#N/A</v>
      </c>
      <c r="O28" s="40" t="e">
        <f>IF(AND(NOT(ISBLANK('Captura de datos de CONTACTO'!O28)),ISNA(VLOOKUP('Captura de datos de CONTACTO'!O28,'DO NOT USE_School Picklist'!$L$3:$L$81,1,FALSE))),"Please select a value from the drop-down menu",IF('DO NOT USE_Contact Formulas'!A28,"OK",NA()))</f>
        <v>#N/A</v>
      </c>
      <c r="P28" s="40" t="e">
        <f>IF(AND(NOT(ISBLANK('Captura de datos de CONTACTO'!P28)),NOT(ISNUMBER(MATCH("*@*.?*",'Captura de datos de CONTACTO'!P28,0)))),"Email must be in a valid format",IF('DO NOT USE_Contact Formulas'!A28,"OK",NA()))</f>
        <v>#N/A</v>
      </c>
      <c r="Q28" s="40" t="e">
        <f>IF(LEN('Captura de datos de CONTACTO'!Q28)&gt;50,"Parent/Guardian Name must be less than 50 characters",IF('DO NOT USE_Contact Formulas'!A28,"OK",NA()))</f>
        <v>#N/A</v>
      </c>
      <c r="R28" s="40" t="e">
        <f>IF(NOT(ISBLANK('Captura de datos de CONTACTO'!R28)),IF(AND(ISNUMBER('Captura de datos de CONTACTO'!R28),LEFT('Captura de datos de CONTACTO'!R28,1)&lt;&gt;"1",LEN('Captura de datos de CONTACTO'!R28)=10),"OK","Phone number must be valid format"),IF('DO NOT USE_Contact Formulas'!A28,"OK",NA()))</f>
        <v>#N/A</v>
      </c>
      <c r="S28" s="40" t="e">
        <f>IF(AND(NOT(ISBLANK('Captura de datos de CONTACTO'!S28)),ISNA(VLOOKUP('Captura de datos de CONTACTO'!S28,'DO NOT USE_School Picklist'!$N$3:$N$63,1,FALSE))),"Please select a value from the drop-down menu",IF('DO NOT USE_Contact Formulas'!A28,"OK",NA()))</f>
        <v>#N/A</v>
      </c>
      <c r="T28" s="53" t="e">
        <f>IF(AND(NOT(ISBLANK('Captura de datos de CONTACTO'!T28)),ISNA(VLOOKUP('Captura de datos de CONTACTO'!T28,'DO NOT USE_School Picklist'!$I$3:$I$5,1,FALSE))),"Please select a value from the drop-down menu",IF('DO NOT USE_Contact Formulas'!A28,"OK",NA()))</f>
        <v>#N/A</v>
      </c>
      <c r="U28" s="40" t="e">
        <f>IF(AND(NOT(ISBLANK('Captura de datos de CONTACTO'!U28)),ISNA(VLOOKUP('Captura de datos de CONTACTO'!U28,'DO NOT USE_School Picklist'!$E$3:$E$10,1,FALSE))),"Please select a value from the drop-down menu",IF('DO NOT USE_Contact Formulas'!A28,"OK",NA()))</f>
        <v>#N/A</v>
      </c>
      <c r="V28" s="53" t="e">
        <f>IF(AND(NOT(ISBLANK('Captura de datos de CONTACTO'!V28)),ISNA(VLOOKUP('Captura de datos de CONTACTO'!V28,'DO NOT USE_School Picklist'!$W$3:$W$9,1,FALSE))),"Please select a value from the drop-down menu",IF('DO NOT USE_Contact Formulas'!A28,"OK",NA()))</f>
        <v>#N/A</v>
      </c>
      <c r="W28" s="53" t="e">
        <f>IF(AND(NOT(ISBLANK('Captura de datos de CONTACTO'!W28)),ISNA(VLOOKUP('Captura de datos de CONTACTO'!W28,'DO NOT USE_School Picklist'!$W$3:$W$9,1,FALSE))),"Please select a value from the drop-down menu",IF('DO NOT USE_Case Formulas'!A28,"OK",NA()))</f>
        <v>#N/A</v>
      </c>
      <c r="X28" s="40" t="e">
        <f>IF(AND(NOT(ISBLANK('Captura de datos de CONTACTO'!X28)),ISNA(VLOOKUP('Captura de datos de CONTACTO'!X28,'DO NOT USE_School Picklist'!$F$3:$F$16,1,FALSE))),"Please select a value from the drop-down menu",IF('DO NOT USE_Contact Formulas'!A28,"OK",NA()))</f>
        <v>#N/A</v>
      </c>
      <c r="Y28" s="40" t="e">
        <f>IF(LEN('Captura de datos de CONTACTO'!Y28)&gt;100,"Classroom(s) must be less than 100 characters",IF('DO NOT USE_Contact Formulas'!A28,"OK",NA()))</f>
        <v>#N/A</v>
      </c>
      <c r="Z28" s="40" t="e">
        <f>IF(AND(NOT(ISBLANK('Captura de datos de CONTACTO'!Z28)),ISNA(VLOOKUP('Captura de datos de CONTACTO'!Z28,'DO NOT USE_School Picklist'!$K$3:$K$6,1,FALSE))),"Please select a value from the drop-down menu",IF('DO NOT USE_Contact Formulas'!A28,"OK",NA()))</f>
        <v>#N/A</v>
      </c>
      <c r="AA28" s="40" t="e">
        <f>IF(AND(NOT(ISBLANK('Captura de datos de CONTACTO'!AA28)),ISNA(VLOOKUP('Captura de datos de CONTACTO'!AA28,'DO NOT USE_School Picklist'!$D$3:$D$5,1,FALSE))),"Please select a value from the drop-down menu",IF('DO NOT USE_Contact Formulas'!A28,"OK",NA()))</f>
        <v>#N/A</v>
      </c>
      <c r="AB28" s="40"/>
      <c r="AC28" s="40" t="e">
        <f>IF(AND(NOT(ISBLANK('Captura de datos de CONTACTO'!AC28)),ISNA(VLOOKUP('Captura de datos de CONTACTO'!AC28,'DO NOT USE_School Picklist'!$G$3:$G$5,1,FALSE))),"Please select a value from the drop-down menu",IF('DO NOT USE_Contact Formulas'!A28,"OK",NA()))</f>
        <v>#N/A</v>
      </c>
      <c r="AD28" s="40"/>
      <c r="AE28" s="40" t="e">
        <f>IF(AND(NOT(ISBLANK('Captura de datos de CONTACTO'!AE28)),ISNA(VLOOKUP('Captura de datos de CONTACTO'!AE28,'DO NOT USE_School Picklist'!$H$3:$H$4,1,FALSE))),"Please select a value from the drop-down menu",IF('DO NOT USE_Contact Formulas'!A28,"OK",NA()))</f>
        <v>#N/A</v>
      </c>
      <c r="AF28" s="40" t="e">
        <f ca="1">IF('Captura de datos de CONTACTO'!AF28&gt;'DO NOT USE_School Picklist'!$C$3,"Test Date cannot be a future date",IF('DO NOT USE_Contact Formulas'!A28,"OK",NA()))</f>
        <v>#N/A</v>
      </c>
      <c r="AG28" s="53" t="e">
        <f>IF(AND('DO NOT USE_Contact Formulas'!A28,ISBLANK('Captura de datos de CONTACTO'!AB28)),"Lab Result Test Result is required",IF(AND(NOT(ISBLANK('Captura de datos de CONTACTO'!AB28)),ISNA(VLOOKUP('Captura de datos de CONTACTO'!AB28,'DO NOT USE_School Picklist'!$Q$3:$Q$8,1,FALSE))),"Please select a value from the drop-down menu",IF('DO NOT USE_Contact Formulas'!A28,"OK",NA())))</f>
        <v>#N/A</v>
      </c>
    </row>
    <row r="29" spans="1:33" x14ac:dyDescent="0.3">
      <c r="A29" s="39" t="e">
        <f>IF('DO NOT USE_Contact Formulas'!A29,IF('DO NOT USE_Contact Formulas'!B29,"Not all required fields are completed","OK"),NA())</f>
        <v>#N/A</v>
      </c>
      <c r="B29" s="40" t="e">
        <f>IF(AND('DO NOT USE_Contact Formulas'!A29,ISBLANK('Captura de datos de CONTACTO'!B29)),"First Name is required",IF(NOT(ISBLANK('Captura de datos de CONTACTO'!B29)),"OK",NA()))</f>
        <v>#N/A</v>
      </c>
      <c r="C29" s="40" t="e">
        <f>IF(AND('DO NOT USE_Contact Formulas'!A29,ISBLANK('Captura de datos de CONTACTO'!C29)),"Last Name is required",IF(NOT(ISBLANK('Captura de datos de CONTACTO'!C29)),"OK",NA()))</f>
        <v>#N/A</v>
      </c>
      <c r="D29" s="40" t="e">
        <f>IF(AND('DO NOT USE_Contact Formulas'!A29,ISBLANK('Captura de datos de CONTACTO'!D29)),"Birthdate is required",IF(NOT(ISBLANK('Captura de datos de CONTACTO'!D29)),"OK",NA()))</f>
        <v>#N/A</v>
      </c>
      <c r="E29" s="40" t="e">
        <f>IF(AND('DO NOT USE_Contact Formulas'!A29,ISBLANK('Captura de datos de CONTACTO'!E29)),"Mobile Phone is required",IF(NOT(ISBLANK('Captura de datos de CONTACTO'!E29)),IF(AND(ISNUMBER(VALUE('Captura de datos de CONTACTO'!E29)),LEFT('Captura de datos de CONTACTO'!E29,1)&lt;&gt;"1",LEN('Captura de datos de CONTACTO'!E29)=10),"OK","Phone number must be valid format"),NA()))</f>
        <v>#N/A</v>
      </c>
      <c r="F29" s="40" t="e">
        <f>IF(LEN('Captura de datos de CONTACTO'!F29)&gt;255,"Home Street Address must be less than 255 characters",IF('DO NOT USE_Contact Formulas'!A29,"OK",NA()))</f>
        <v>#N/A</v>
      </c>
      <c r="G29" s="40" t="e">
        <f>IF(LEN('Captura de datos de CONTACTO'!G29)&gt;40,"City must be less than 40 characters",IF('DO NOT USE_Contact Formulas'!A29,"OK",NA()))</f>
        <v>#N/A</v>
      </c>
      <c r="H29" s="40" t="e">
        <f>IF(AND(NOT(ISBLANK('Captura de datos de CONTACTO'!H29)),ISNA(VLOOKUP('Captura de datos de CONTACTO'!H29,'DO NOT USE_School Picklist'!$P$3:$P$52,1,FALSE))),"Please select a value from the drop-down menu",IF('DO NOT USE_Contact Formulas'!A29,"OK",NA()))</f>
        <v>#N/A</v>
      </c>
      <c r="I29" s="40" t="e">
        <f>IF(AND('DO NOT USE_Contact Formulas'!A29,ISBLANK('Captura de datos de CONTACTO'!I29)),"Zip is required",IF(ISBLANK('Captura de datos de CONTACTO'!I29),NA(),"OK"))</f>
        <v>#N/A</v>
      </c>
      <c r="J29" s="40" t="e">
        <f>IF(AND('DO NOT USE_Contact Formulas'!A29,ISBLANK('Captura de datos de CONTACTO'!J29)),"Student or Staff? is required",IF(ISBLANK('Captura de datos de CONTACTO'!J29),NA(),IF(ISNA(VLOOKUP('Captura de datos de CONTACTO'!J29,'DO NOT USE_School Picklist'!$B$3:$B$6,1,FALSE)),"Please select a value from the drop-down menu","OK")))</f>
        <v>#N/A</v>
      </c>
      <c r="K29" s="40" t="e">
        <f>IF(AND('Captura de datos de CONTACTO'!J29='DO NOT USE_School Picklist'!$B$4,ISBLANK('Captura de datos de CONTACTO'!K29)),"Occupation/Job Title is required if Student or Staff? is Yes, staff/faculty or volunteer",IF('DO NOT USE_Contact Formulas'!A29,"OK",NA()))</f>
        <v>#N/A</v>
      </c>
      <c r="L29" s="40" t="e">
        <f ca="1">IF('Captura de datos de CONTACTO'!L29&gt;'DO NOT USE_School Picklist'!$C$3,"Date last on school campus/facility cannot be a future date",IF('DO NOT USE_Contact Formulas'!A29,IF(ISBLANK('Captura de datos de CONTACTO'!L29),"Date last on school campus/facility is required","OK"),NA()))</f>
        <v>#N/A</v>
      </c>
      <c r="M29" s="41" t="e">
        <f ca="1">IF('Captura de datos de CONTACTO'!M29&gt;'DO NOT USE_School Picklist'!$C$3,"Last Exposure Date cannot be a future date",IF('DO NOT USE_Contact Formulas'!A29,IF(ISBLANK('Captura de datos de CONTACTO'!M29),"Last Exposure Date is required","OK"),NA()))</f>
        <v>#N/A</v>
      </c>
      <c r="N29" s="41" t="e">
        <f>IF(AND('DO NOT USE_Contact Formulas'!A29,ISBLANK('Captura de datos de CONTACTO'!N29)),"Specific Place in the Location is required",IF(ISBLANK('Captura de datos de CONTACTO'!N29),NA(),"OK"))</f>
        <v>#N/A</v>
      </c>
      <c r="O29" s="40" t="e">
        <f>IF(AND(NOT(ISBLANK('Captura de datos de CONTACTO'!O29)),ISNA(VLOOKUP('Captura de datos de CONTACTO'!O29,'DO NOT USE_School Picklist'!$L$3:$L$81,1,FALSE))),"Please select a value from the drop-down menu",IF('DO NOT USE_Contact Formulas'!A29,"OK",NA()))</f>
        <v>#N/A</v>
      </c>
      <c r="P29" s="40" t="e">
        <f>IF(AND(NOT(ISBLANK('Captura de datos de CONTACTO'!P29)),NOT(ISNUMBER(MATCH("*@*.?*",'Captura de datos de CONTACTO'!P29,0)))),"Email must be in a valid format",IF('DO NOT USE_Contact Formulas'!A29,"OK",NA()))</f>
        <v>#N/A</v>
      </c>
      <c r="Q29" s="40" t="e">
        <f>IF(LEN('Captura de datos de CONTACTO'!Q29)&gt;50,"Parent/Guardian Name must be less than 50 characters",IF('DO NOT USE_Contact Formulas'!A29,"OK",NA()))</f>
        <v>#N/A</v>
      </c>
      <c r="R29" s="40" t="e">
        <f>IF(NOT(ISBLANK('Captura de datos de CONTACTO'!R29)),IF(AND(ISNUMBER('Captura de datos de CONTACTO'!R29),LEFT('Captura de datos de CONTACTO'!R29,1)&lt;&gt;"1",LEN('Captura de datos de CONTACTO'!R29)=10),"OK","Phone number must be valid format"),IF('DO NOT USE_Contact Formulas'!A29,"OK",NA()))</f>
        <v>#N/A</v>
      </c>
      <c r="S29" s="40" t="e">
        <f>IF(AND(NOT(ISBLANK('Captura de datos de CONTACTO'!S29)),ISNA(VLOOKUP('Captura de datos de CONTACTO'!S29,'DO NOT USE_School Picklist'!$N$3:$N$63,1,FALSE))),"Please select a value from the drop-down menu",IF('DO NOT USE_Contact Formulas'!A29,"OK",NA()))</f>
        <v>#N/A</v>
      </c>
      <c r="T29" s="53" t="e">
        <f>IF(AND(NOT(ISBLANK('Captura de datos de CONTACTO'!T29)),ISNA(VLOOKUP('Captura de datos de CONTACTO'!T29,'DO NOT USE_School Picklist'!$I$3:$I$5,1,FALSE))),"Please select a value from the drop-down menu",IF('DO NOT USE_Contact Formulas'!A29,"OK",NA()))</f>
        <v>#N/A</v>
      </c>
      <c r="U29" s="40" t="e">
        <f>IF(AND(NOT(ISBLANK('Captura de datos de CONTACTO'!U29)),ISNA(VLOOKUP('Captura de datos de CONTACTO'!U29,'DO NOT USE_School Picklist'!$E$3:$E$10,1,FALSE))),"Please select a value from the drop-down menu",IF('DO NOT USE_Contact Formulas'!A29,"OK",NA()))</f>
        <v>#N/A</v>
      </c>
      <c r="V29" s="53" t="e">
        <f>IF(AND(NOT(ISBLANK('Captura de datos de CONTACTO'!V29)),ISNA(VLOOKUP('Captura de datos de CONTACTO'!V29,'DO NOT USE_School Picklist'!$W$3:$W$9,1,FALSE))),"Please select a value from the drop-down menu",IF('DO NOT USE_Contact Formulas'!A29,"OK",NA()))</f>
        <v>#N/A</v>
      </c>
      <c r="W29" s="53" t="e">
        <f>IF(AND(NOT(ISBLANK('Captura de datos de CONTACTO'!W29)),ISNA(VLOOKUP('Captura de datos de CONTACTO'!W29,'DO NOT USE_School Picklist'!$W$3:$W$9,1,FALSE))),"Please select a value from the drop-down menu",IF('DO NOT USE_Case Formulas'!A29,"OK",NA()))</f>
        <v>#N/A</v>
      </c>
      <c r="X29" s="40" t="e">
        <f>IF(AND(NOT(ISBLANK('Captura de datos de CONTACTO'!X29)),ISNA(VLOOKUP('Captura de datos de CONTACTO'!X29,'DO NOT USE_School Picklist'!$F$3:$F$16,1,FALSE))),"Please select a value from the drop-down menu",IF('DO NOT USE_Contact Formulas'!A29,"OK",NA()))</f>
        <v>#N/A</v>
      </c>
      <c r="Y29" s="40" t="e">
        <f>IF(LEN('Captura de datos de CONTACTO'!Y29)&gt;100,"Classroom(s) must be less than 100 characters",IF('DO NOT USE_Contact Formulas'!A29,"OK",NA()))</f>
        <v>#N/A</v>
      </c>
      <c r="Z29" s="40" t="e">
        <f>IF(AND(NOT(ISBLANK('Captura de datos de CONTACTO'!Z29)),ISNA(VLOOKUP('Captura de datos de CONTACTO'!Z29,'DO NOT USE_School Picklist'!$K$3:$K$6,1,FALSE))),"Please select a value from the drop-down menu",IF('DO NOT USE_Contact Formulas'!A29,"OK",NA()))</f>
        <v>#N/A</v>
      </c>
      <c r="AA29" s="40" t="e">
        <f>IF(AND(NOT(ISBLANK('Captura de datos de CONTACTO'!AA29)),ISNA(VLOOKUP('Captura de datos de CONTACTO'!AA29,'DO NOT USE_School Picklist'!$D$3:$D$5,1,FALSE))),"Please select a value from the drop-down menu",IF('DO NOT USE_Contact Formulas'!A29,"OK",NA()))</f>
        <v>#N/A</v>
      </c>
      <c r="AB29" s="40"/>
      <c r="AC29" s="40" t="e">
        <f>IF(AND(NOT(ISBLANK('Captura de datos de CONTACTO'!AC29)),ISNA(VLOOKUP('Captura de datos de CONTACTO'!AC29,'DO NOT USE_School Picklist'!$G$3:$G$5,1,FALSE))),"Please select a value from the drop-down menu",IF('DO NOT USE_Contact Formulas'!A29,"OK",NA()))</f>
        <v>#N/A</v>
      </c>
      <c r="AD29" s="40"/>
      <c r="AE29" s="40" t="e">
        <f>IF(AND(NOT(ISBLANK('Captura de datos de CONTACTO'!AE29)),ISNA(VLOOKUP('Captura de datos de CONTACTO'!AE29,'DO NOT USE_School Picklist'!$H$3:$H$4,1,FALSE))),"Please select a value from the drop-down menu",IF('DO NOT USE_Contact Formulas'!A29,"OK",NA()))</f>
        <v>#N/A</v>
      </c>
      <c r="AF29" s="40" t="e">
        <f ca="1">IF('Captura de datos de CONTACTO'!AF29&gt;'DO NOT USE_School Picklist'!$C$3,"Test Date cannot be a future date",IF('DO NOT USE_Contact Formulas'!A29,"OK",NA()))</f>
        <v>#N/A</v>
      </c>
      <c r="AG29" s="53" t="e">
        <f>IF(AND('DO NOT USE_Contact Formulas'!A29,ISBLANK('Captura de datos de CONTACTO'!AB29)),"Lab Result Test Result is required",IF(AND(NOT(ISBLANK('Captura de datos de CONTACTO'!AB29)),ISNA(VLOOKUP('Captura de datos de CONTACTO'!AB29,'DO NOT USE_School Picklist'!$Q$3:$Q$8,1,FALSE))),"Please select a value from the drop-down menu",IF('DO NOT USE_Contact Formulas'!A29,"OK",NA())))</f>
        <v>#N/A</v>
      </c>
    </row>
    <row r="30" spans="1:33" x14ac:dyDescent="0.3">
      <c r="A30" s="39" t="e">
        <f>IF('DO NOT USE_Contact Formulas'!A30,IF('DO NOT USE_Contact Formulas'!B30,"Not all required fields are completed","OK"),NA())</f>
        <v>#N/A</v>
      </c>
      <c r="B30" s="40" t="e">
        <f>IF(AND('DO NOT USE_Contact Formulas'!A30,ISBLANK('Captura de datos de CONTACTO'!B30)),"First Name is required",IF(NOT(ISBLANK('Captura de datos de CONTACTO'!B30)),"OK",NA()))</f>
        <v>#N/A</v>
      </c>
      <c r="C30" s="40" t="e">
        <f>IF(AND('DO NOT USE_Contact Formulas'!A30,ISBLANK('Captura de datos de CONTACTO'!C30)),"Last Name is required",IF(NOT(ISBLANK('Captura de datos de CONTACTO'!C30)),"OK",NA()))</f>
        <v>#N/A</v>
      </c>
      <c r="D30" s="40" t="e">
        <f>IF(AND('DO NOT USE_Contact Formulas'!A30,ISBLANK('Captura de datos de CONTACTO'!D30)),"Birthdate is required",IF(NOT(ISBLANK('Captura de datos de CONTACTO'!D30)),"OK",NA()))</f>
        <v>#N/A</v>
      </c>
      <c r="E30" s="40" t="e">
        <f>IF(AND('DO NOT USE_Contact Formulas'!A30,ISBLANK('Captura de datos de CONTACTO'!E30)),"Mobile Phone is required",IF(NOT(ISBLANK('Captura de datos de CONTACTO'!E30)),IF(AND(ISNUMBER(VALUE('Captura de datos de CONTACTO'!E30)),LEFT('Captura de datos de CONTACTO'!E30,1)&lt;&gt;"1",LEN('Captura de datos de CONTACTO'!E30)=10),"OK","Phone number must be valid format"),NA()))</f>
        <v>#N/A</v>
      </c>
      <c r="F30" s="40" t="e">
        <f>IF(LEN('Captura de datos de CONTACTO'!F30)&gt;255,"Home Street Address must be less than 255 characters",IF('DO NOT USE_Contact Formulas'!A30,"OK",NA()))</f>
        <v>#N/A</v>
      </c>
      <c r="G30" s="40" t="e">
        <f>IF(LEN('Captura de datos de CONTACTO'!G30)&gt;40,"City must be less than 40 characters",IF('DO NOT USE_Contact Formulas'!A30,"OK",NA()))</f>
        <v>#N/A</v>
      </c>
      <c r="H30" s="40" t="e">
        <f>IF(AND(NOT(ISBLANK('Captura de datos de CONTACTO'!H30)),ISNA(VLOOKUP('Captura de datos de CONTACTO'!H30,'DO NOT USE_School Picklist'!$P$3:$P$52,1,FALSE))),"Please select a value from the drop-down menu",IF('DO NOT USE_Contact Formulas'!A30,"OK",NA()))</f>
        <v>#N/A</v>
      </c>
      <c r="I30" s="40" t="e">
        <f>IF(AND('DO NOT USE_Contact Formulas'!A30,ISBLANK('Captura de datos de CONTACTO'!I30)),"Zip is required",IF(ISBLANK('Captura de datos de CONTACTO'!I30),NA(),"OK"))</f>
        <v>#N/A</v>
      </c>
      <c r="J30" s="40" t="e">
        <f>IF(AND('DO NOT USE_Contact Formulas'!A30,ISBLANK('Captura de datos de CONTACTO'!J30)),"Student or Staff? is required",IF(ISBLANK('Captura de datos de CONTACTO'!J30),NA(),IF(ISNA(VLOOKUP('Captura de datos de CONTACTO'!J30,'DO NOT USE_School Picklist'!$B$3:$B$6,1,FALSE)),"Please select a value from the drop-down menu","OK")))</f>
        <v>#N/A</v>
      </c>
      <c r="K30" s="40" t="e">
        <f>IF(AND('Captura de datos de CONTACTO'!J30='DO NOT USE_School Picklist'!$B$4,ISBLANK('Captura de datos de CONTACTO'!K30)),"Occupation/Job Title is required if Student or Staff? is Yes, staff/faculty or volunteer",IF('DO NOT USE_Contact Formulas'!A30,"OK",NA()))</f>
        <v>#N/A</v>
      </c>
      <c r="L30" s="40" t="e">
        <f ca="1">IF('Captura de datos de CONTACTO'!L30&gt;'DO NOT USE_School Picklist'!$C$3,"Date last on school campus/facility cannot be a future date",IF('DO NOT USE_Contact Formulas'!A30,IF(ISBLANK('Captura de datos de CONTACTO'!L30),"Date last on school campus/facility is required","OK"),NA()))</f>
        <v>#N/A</v>
      </c>
      <c r="M30" s="41" t="e">
        <f ca="1">IF('Captura de datos de CONTACTO'!M30&gt;'DO NOT USE_School Picklist'!$C$3,"Last Exposure Date cannot be a future date",IF('DO NOT USE_Contact Formulas'!A30,IF(ISBLANK('Captura de datos de CONTACTO'!M30),"Last Exposure Date is required","OK"),NA()))</f>
        <v>#N/A</v>
      </c>
      <c r="N30" s="41" t="e">
        <f>IF(AND('DO NOT USE_Contact Formulas'!A30,ISBLANK('Captura de datos de CONTACTO'!N30)),"Specific Place in the Location is required",IF(ISBLANK('Captura de datos de CONTACTO'!N30),NA(),"OK"))</f>
        <v>#N/A</v>
      </c>
      <c r="O30" s="40" t="e">
        <f>IF(AND(NOT(ISBLANK('Captura de datos de CONTACTO'!O30)),ISNA(VLOOKUP('Captura de datos de CONTACTO'!O30,'DO NOT USE_School Picklist'!$L$3:$L$81,1,FALSE))),"Please select a value from the drop-down menu",IF('DO NOT USE_Contact Formulas'!A30,"OK",NA()))</f>
        <v>#N/A</v>
      </c>
      <c r="P30" s="40" t="e">
        <f>IF(AND(NOT(ISBLANK('Captura de datos de CONTACTO'!P30)),NOT(ISNUMBER(MATCH("*@*.?*",'Captura de datos de CONTACTO'!P30,0)))),"Email must be in a valid format",IF('DO NOT USE_Contact Formulas'!A30,"OK",NA()))</f>
        <v>#N/A</v>
      </c>
      <c r="Q30" s="40" t="e">
        <f>IF(LEN('Captura de datos de CONTACTO'!Q30)&gt;50,"Parent/Guardian Name must be less than 50 characters",IF('DO NOT USE_Contact Formulas'!A30,"OK",NA()))</f>
        <v>#N/A</v>
      </c>
      <c r="R30" s="40" t="e">
        <f>IF(NOT(ISBLANK('Captura de datos de CONTACTO'!R30)),IF(AND(ISNUMBER('Captura de datos de CONTACTO'!R30),LEFT('Captura de datos de CONTACTO'!R30,1)&lt;&gt;"1",LEN('Captura de datos de CONTACTO'!R30)=10),"OK","Phone number must be valid format"),IF('DO NOT USE_Contact Formulas'!A30,"OK",NA()))</f>
        <v>#N/A</v>
      </c>
      <c r="S30" s="40" t="e">
        <f>IF(AND(NOT(ISBLANK('Captura de datos de CONTACTO'!S30)),ISNA(VLOOKUP('Captura de datos de CONTACTO'!S30,'DO NOT USE_School Picklist'!$N$3:$N$63,1,FALSE))),"Please select a value from the drop-down menu",IF('DO NOT USE_Contact Formulas'!A30,"OK",NA()))</f>
        <v>#N/A</v>
      </c>
      <c r="T30" s="53" t="e">
        <f>IF(AND(NOT(ISBLANK('Captura de datos de CONTACTO'!T30)),ISNA(VLOOKUP('Captura de datos de CONTACTO'!T30,'DO NOT USE_School Picklist'!$I$3:$I$5,1,FALSE))),"Please select a value from the drop-down menu",IF('DO NOT USE_Contact Formulas'!A30,"OK",NA()))</f>
        <v>#N/A</v>
      </c>
      <c r="U30" s="40" t="e">
        <f>IF(AND(NOT(ISBLANK('Captura de datos de CONTACTO'!U30)),ISNA(VLOOKUP('Captura de datos de CONTACTO'!U30,'DO NOT USE_School Picklist'!$E$3:$E$10,1,FALSE))),"Please select a value from the drop-down menu",IF('DO NOT USE_Contact Formulas'!A30,"OK",NA()))</f>
        <v>#N/A</v>
      </c>
      <c r="V30" s="53" t="e">
        <f>IF(AND(NOT(ISBLANK('Captura de datos de CONTACTO'!V30)),ISNA(VLOOKUP('Captura de datos de CONTACTO'!V30,'DO NOT USE_School Picklist'!$W$3:$W$9,1,FALSE))),"Please select a value from the drop-down menu",IF('DO NOT USE_Contact Formulas'!A30,"OK",NA()))</f>
        <v>#N/A</v>
      </c>
      <c r="W30" s="53" t="e">
        <f>IF(AND(NOT(ISBLANK('Captura de datos de CONTACTO'!W30)),ISNA(VLOOKUP('Captura de datos de CONTACTO'!W30,'DO NOT USE_School Picklist'!$W$3:$W$9,1,FALSE))),"Please select a value from the drop-down menu",IF('DO NOT USE_Case Formulas'!A30,"OK",NA()))</f>
        <v>#N/A</v>
      </c>
      <c r="X30" s="40" t="e">
        <f>IF(AND(NOT(ISBLANK('Captura de datos de CONTACTO'!X30)),ISNA(VLOOKUP('Captura de datos de CONTACTO'!X30,'DO NOT USE_School Picklist'!$F$3:$F$16,1,FALSE))),"Please select a value from the drop-down menu",IF('DO NOT USE_Contact Formulas'!A30,"OK",NA()))</f>
        <v>#N/A</v>
      </c>
      <c r="Y30" s="40" t="e">
        <f>IF(LEN('Captura de datos de CONTACTO'!Y30)&gt;100,"Classroom(s) must be less than 100 characters",IF('DO NOT USE_Contact Formulas'!A30,"OK",NA()))</f>
        <v>#N/A</v>
      </c>
      <c r="Z30" s="40" t="e">
        <f>IF(AND(NOT(ISBLANK('Captura de datos de CONTACTO'!Z30)),ISNA(VLOOKUP('Captura de datos de CONTACTO'!Z30,'DO NOT USE_School Picklist'!$K$3:$K$6,1,FALSE))),"Please select a value from the drop-down menu",IF('DO NOT USE_Contact Formulas'!A30,"OK",NA()))</f>
        <v>#N/A</v>
      </c>
      <c r="AA30" s="40" t="e">
        <f>IF(AND(NOT(ISBLANK('Captura de datos de CONTACTO'!AA30)),ISNA(VLOOKUP('Captura de datos de CONTACTO'!AA30,'DO NOT USE_School Picklist'!$D$3:$D$5,1,FALSE))),"Please select a value from the drop-down menu",IF('DO NOT USE_Contact Formulas'!A30,"OK",NA()))</f>
        <v>#N/A</v>
      </c>
      <c r="AB30" s="40"/>
      <c r="AC30" s="40" t="e">
        <f>IF(AND(NOT(ISBLANK('Captura de datos de CONTACTO'!AC30)),ISNA(VLOOKUP('Captura de datos de CONTACTO'!AC30,'DO NOT USE_School Picklist'!$G$3:$G$5,1,FALSE))),"Please select a value from the drop-down menu",IF('DO NOT USE_Contact Formulas'!A30,"OK",NA()))</f>
        <v>#N/A</v>
      </c>
      <c r="AD30" s="40"/>
      <c r="AE30" s="40" t="e">
        <f>IF(AND(NOT(ISBLANK('Captura de datos de CONTACTO'!AE30)),ISNA(VLOOKUP('Captura de datos de CONTACTO'!AE30,'DO NOT USE_School Picklist'!$H$3:$H$4,1,FALSE))),"Please select a value from the drop-down menu",IF('DO NOT USE_Contact Formulas'!A30,"OK",NA()))</f>
        <v>#N/A</v>
      </c>
      <c r="AF30" s="40" t="e">
        <f ca="1">IF('Captura de datos de CONTACTO'!AF30&gt;'DO NOT USE_School Picklist'!$C$3,"Test Date cannot be a future date",IF('DO NOT USE_Contact Formulas'!A30,"OK",NA()))</f>
        <v>#N/A</v>
      </c>
      <c r="AG30" s="53" t="e">
        <f>IF(AND('DO NOT USE_Contact Formulas'!A30,ISBLANK('Captura de datos de CONTACTO'!AB30)),"Lab Result Test Result is required",IF(AND(NOT(ISBLANK('Captura de datos de CONTACTO'!AB30)),ISNA(VLOOKUP('Captura de datos de CONTACTO'!AB30,'DO NOT USE_School Picklist'!$Q$3:$Q$8,1,FALSE))),"Please select a value from the drop-down menu",IF('DO NOT USE_Contact Formulas'!A30,"OK",NA())))</f>
        <v>#N/A</v>
      </c>
    </row>
    <row r="31" spans="1:33" x14ac:dyDescent="0.3">
      <c r="A31" s="39" t="e">
        <f>IF('DO NOT USE_Contact Formulas'!A31,IF('DO NOT USE_Contact Formulas'!B31,"Not all required fields are completed","OK"),NA())</f>
        <v>#N/A</v>
      </c>
      <c r="B31" s="40" t="e">
        <f>IF(AND('DO NOT USE_Contact Formulas'!A31,ISBLANK('Captura de datos de CONTACTO'!B31)),"First Name is required",IF(NOT(ISBLANK('Captura de datos de CONTACTO'!B31)),"OK",NA()))</f>
        <v>#N/A</v>
      </c>
      <c r="C31" s="40" t="e">
        <f>IF(AND('DO NOT USE_Contact Formulas'!A31,ISBLANK('Captura de datos de CONTACTO'!C31)),"Last Name is required",IF(NOT(ISBLANK('Captura de datos de CONTACTO'!C31)),"OK",NA()))</f>
        <v>#N/A</v>
      </c>
      <c r="D31" s="40" t="e">
        <f>IF(AND('DO NOT USE_Contact Formulas'!A31,ISBLANK('Captura de datos de CONTACTO'!D31)),"Birthdate is required",IF(NOT(ISBLANK('Captura de datos de CONTACTO'!D31)),"OK",NA()))</f>
        <v>#N/A</v>
      </c>
      <c r="E31" s="40" t="e">
        <f>IF(AND('DO NOT USE_Contact Formulas'!A31,ISBLANK('Captura de datos de CONTACTO'!E31)),"Mobile Phone is required",IF(NOT(ISBLANK('Captura de datos de CONTACTO'!E31)),IF(AND(ISNUMBER(VALUE('Captura de datos de CONTACTO'!E31)),LEFT('Captura de datos de CONTACTO'!E31,1)&lt;&gt;"1",LEN('Captura de datos de CONTACTO'!E31)=10),"OK","Phone number must be valid format"),NA()))</f>
        <v>#N/A</v>
      </c>
      <c r="F31" s="40" t="e">
        <f>IF(LEN('Captura de datos de CONTACTO'!F31)&gt;255,"Home Street Address must be less than 255 characters",IF('DO NOT USE_Contact Formulas'!A31,"OK",NA()))</f>
        <v>#N/A</v>
      </c>
      <c r="G31" s="40" t="e">
        <f>IF(LEN('Captura de datos de CONTACTO'!G31)&gt;40,"City must be less than 40 characters",IF('DO NOT USE_Contact Formulas'!A31,"OK",NA()))</f>
        <v>#N/A</v>
      </c>
      <c r="H31" s="40" t="e">
        <f>IF(AND(NOT(ISBLANK('Captura de datos de CONTACTO'!H31)),ISNA(VLOOKUP('Captura de datos de CONTACTO'!H31,'DO NOT USE_School Picklist'!$P$3:$P$52,1,FALSE))),"Please select a value from the drop-down menu",IF('DO NOT USE_Contact Formulas'!A31,"OK",NA()))</f>
        <v>#N/A</v>
      </c>
      <c r="I31" s="40" t="e">
        <f>IF(AND('DO NOT USE_Contact Formulas'!A31,ISBLANK('Captura de datos de CONTACTO'!I31)),"Zip is required",IF(ISBLANK('Captura de datos de CONTACTO'!I31),NA(),"OK"))</f>
        <v>#N/A</v>
      </c>
      <c r="J31" s="40" t="e">
        <f>IF(AND('DO NOT USE_Contact Formulas'!A31,ISBLANK('Captura de datos de CONTACTO'!J31)),"Student or Staff? is required",IF(ISBLANK('Captura de datos de CONTACTO'!J31),NA(),IF(ISNA(VLOOKUP('Captura de datos de CONTACTO'!J31,'DO NOT USE_School Picklist'!$B$3:$B$6,1,FALSE)),"Please select a value from the drop-down menu","OK")))</f>
        <v>#N/A</v>
      </c>
      <c r="K31" s="40" t="e">
        <f>IF(AND('Captura de datos de CONTACTO'!J31='DO NOT USE_School Picklist'!$B$4,ISBLANK('Captura de datos de CONTACTO'!K31)),"Occupation/Job Title is required if Student or Staff? is Yes, staff/faculty or volunteer",IF('DO NOT USE_Contact Formulas'!A31,"OK",NA()))</f>
        <v>#N/A</v>
      </c>
      <c r="L31" s="40" t="e">
        <f ca="1">IF('Captura de datos de CONTACTO'!L31&gt;'DO NOT USE_School Picklist'!$C$3,"Date last on school campus/facility cannot be a future date",IF('DO NOT USE_Contact Formulas'!A31,IF(ISBLANK('Captura de datos de CONTACTO'!L31),"Date last on school campus/facility is required","OK"),NA()))</f>
        <v>#N/A</v>
      </c>
      <c r="M31" s="41" t="e">
        <f ca="1">IF('Captura de datos de CONTACTO'!M31&gt;'DO NOT USE_School Picklist'!$C$3,"Last Exposure Date cannot be a future date",IF('DO NOT USE_Contact Formulas'!A31,IF(ISBLANK('Captura de datos de CONTACTO'!M31),"Last Exposure Date is required","OK"),NA()))</f>
        <v>#N/A</v>
      </c>
      <c r="N31" s="41" t="e">
        <f>IF(AND('DO NOT USE_Contact Formulas'!A31,ISBLANK('Captura de datos de CONTACTO'!N31)),"Specific Place in the Location is required",IF(ISBLANK('Captura de datos de CONTACTO'!N31),NA(),"OK"))</f>
        <v>#N/A</v>
      </c>
      <c r="O31" s="40" t="e">
        <f>IF(AND(NOT(ISBLANK('Captura de datos de CONTACTO'!O31)),ISNA(VLOOKUP('Captura de datos de CONTACTO'!O31,'DO NOT USE_School Picklist'!$L$3:$L$81,1,FALSE))),"Please select a value from the drop-down menu",IF('DO NOT USE_Contact Formulas'!A31,"OK",NA()))</f>
        <v>#N/A</v>
      </c>
      <c r="P31" s="40" t="e">
        <f>IF(AND(NOT(ISBLANK('Captura de datos de CONTACTO'!P31)),NOT(ISNUMBER(MATCH("*@*.?*",'Captura de datos de CONTACTO'!P31,0)))),"Email must be in a valid format",IF('DO NOT USE_Contact Formulas'!A31,"OK",NA()))</f>
        <v>#N/A</v>
      </c>
      <c r="Q31" s="40" t="e">
        <f>IF(LEN('Captura de datos de CONTACTO'!Q31)&gt;50,"Parent/Guardian Name must be less than 50 characters",IF('DO NOT USE_Contact Formulas'!A31,"OK",NA()))</f>
        <v>#N/A</v>
      </c>
      <c r="R31" s="40" t="e">
        <f>IF(NOT(ISBLANK('Captura de datos de CONTACTO'!R31)),IF(AND(ISNUMBER('Captura de datos de CONTACTO'!R31),LEFT('Captura de datos de CONTACTO'!R31,1)&lt;&gt;"1",LEN('Captura de datos de CONTACTO'!R31)=10),"OK","Phone number must be valid format"),IF('DO NOT USE_Contact Formulas'!A31,"OK",NA()))</f>
        <v>#N/A</v>
      </c>
      <c r="S31" s="40" t="e">
        <f>IF(AND(NOT(ISBLANK('Captura de datos de CONTACTO'!S31)),ISNA(VLOOKUP('Captura de datos de CONTACTO'!S31,'DO NOT USE_School Picklist'!$N$3:$N$63,1,FALSE))),"Please select a value from the drop-down menu",IF('DO NOT USE_Contact Formulas'!A31,"OK",NA()))</f>
        <v>#N/A</v>
      </c>
      <c r="T31" s="53" t="e">
        <f>IF(AND(NOT(ISBLANK('Captura de datos de CONTACTO'!T31)),ISNA(VLOOKUP('Captura de datos de CONTACTO'!T31,'DO NOT USE_School Picklist'!$I$3:$I$5,1,FALSE))),"Please select a value from the drop-down menu",IF('DO NOT USE_Contact Formulas'!A31,"OK",NA()))</f>
        <v>#N/A</v>
      </c>
      <c r="U31" s="40" t="e">
        <f>IF(AND(NOT(ISBLANK('Captura de datos de CONTACTO'!U31)),ISNA(VLOOKUP('Captura de datos de CONTACTO'!U31,'DO NOT USE_School Picklist'!$E$3:$E$10,1,FALSE))),"Please select a value from the drop-down menu",IF('DO NOT USE_Contact Formulas'!A31,"OK",NA()))</f>
        <v>#N/A</v>
      </c>
      <c r="V31" s="53" t="e">
        <f>IF(AND(NOT(ISBLANK('Captura de datos de CONTACTO'!V31)),ISNA(VLOOKUP('Captura de datos de CONTACTO'!V31,'DO NOT USE_School Picklist'!$W$3:$W$9,1,FALSE))),"Please select a value from the drop-down menu",IF('DO NOT USE_Contact Formulas'!A31,"OK",NA()))</f>
        <v>#N/A</v>
      </c>
      <c r="W31" s="53" t="e">
        <f>IF(AND(NOT(ISBLANK('Captura de datos de CONTACTO'!W31)),ISNA(VLOOKUP('Captura de datos de CONTACTO'!W31,'DO NOT USE_School Picklist'!$W$3:$W$9,1,FALSE))),"Please select a value from the drop-down menu",IF('DO NOT USE_Case Formulas'!A31,"OK",NA()))</f>
        <v>#N/A</v>
      </c>
      <c r="X31" s="40" t="e">
        <f>IF(AND(NOT(ISBLANK('Captura de datos de CONTACTO'!X31)),ISNA(VLOOKUP('Captura de datos de CONTACTO'!X31,'DO NOT USE_School Picklist'!$F$3:$F$16,1,FALSE))),"Please select a value from the drop-down menu",IF('DO NOT USE_Contact Formulas'!A31,"OK",NA()))</f>
        <v>#N/A</v>
      </c>
      <c r="Y31" s="40" t="e">
        <f>IF(LEN('Captura de datos de CONTACTO'!Y31)&gt;100,"Classroom(s) must be less than 100 characters",IF('DO NOT USE_Contact Formulas'!A31,"OK",NA()))</f>
        <v>#N/A</v>
      </c>
      <c r="Z31" s="40" t="e">
        <f>IF(AND(NOT(ISBLANK('Captura de datos de CONTACTO'!Z31)),ISNA(VLOOKUP('Captura de datos de CONTACTO'!Z31,'DO NOT USE_School Picklist'!$K$3:$K$6,1,FALSE))),"Please select a value from the drop-down menu",IF('DO NOT USE_Contact Formulas'!A31,"OK",NA()))</f>
        <v>#N/A</v>
      </c>
      <c r="AA31" s="40" t="e">
        <f>IF(AND(NOT(ISBLANK('Captura de datos de CONTACTO'!AA31)),ISNA(VLOOKUP('Captura de datos de CONTACTO'!AA31,'DO NOT USE_School Picklist'!$D$3:$D$5,1,FALSE))),"Please select a value from the drop-down menu",IF('DO NOT USE_Contact Formulas'!A31,"OK",NA()))</f>
        <v>#N/A</v>
      </c>
      <c r="AB31" s="40"/>
      <c r="AC31" s="40" t="e">
        <f>IF(AND(NOT(ISBLANK('Captura de datos de CONTACTO'!AC31)),ISNA(VLOOKUP('Captura de datos de CONTACTO'!AC31,'DO NOT USE_School Picklist'!$G$3:$G$5,1,FALSE))),"Please select a value from the drop-down menu",IF('DO NOT USE_Contact Formulas'!A31,"OK",NA()))</f>
        <v>#N/A</v>
      </c>
      <c r="AD31" s="40"/>
      <c r="AE31" s="40" t="e">
        <f>IF(AND(NOT(ISBLANK('Captura de datos de CONTACTO'!AE31)),ISNA(VLOOKUP('Captura de datos de CONTACTO'!AE31,'DO NOT USE_School Picklist'!$H$3:$H$4,1,FALSE))),"Please select a value from the drop-down menu",IF('DO NOT USE_Contact Formulas'!A31,"OK",NA()))</f>
        <v>#N/A</v>
      </c>
      <c r="AF31" s="40" t="e">
        <f ca="1">IF('Captura de datos de CONTACTO'!AF31&gt;'DO NOT USE_School Picklist'!$C$3,"Test Date cannot be a future date",IF('DO NOT USE_Contact Formulas'!A31,"OK",NA()))</f>
        <v>#N/A</v>
      </c>
      <c r="AG31" s="53" t="e">
        <f>IF(AND('DO NOT USE_Contact Formulas'!A31,ISBLANK('Captura de datos de CONTACTO'!AB31)),"Lab Result Test Result is required",IF(AND(NOT(ISBLANK('Captura de datos de CONTACTO'!AB31)),ISNA(VLOOKUP('Captura de datos de CONTACTO'!AB31,'DO NOT USE_School Picklist'!$Q$3:$Q$8,1,FALSE))),"Please select a value from the drop-down menu",IF('DO NOT USE_Contact Formulas'!A31,"OK",NA())))</f>
        <v>#N/A</v>
      </c>
    </row>
    <row r="32" spans="1:33" x14ac:dyDescent="0.3">
      <c r="A32" s="39" t="e">
        <f>IF('DO NOT USE_Contact Formulas'!A32,IF('DO NOT USE_Contact Formulas'!B32,"Not all required fields are completed","OK"),NA())</f>
        <v>#N/A</v>
      </c>
      <c r="B32" s="40" t="e">
        <f>IF(AND('DO NOT USE_Contact Formulas'!A32,ISBLANK('Captura de datos de CONTACTO'!B32)),"First Name is required",IF(NOT(ISBLANK('Captura de datos de CONTACTO'!B32)),"OK",NA()))</f>
        <v>#N/A</v>
      </c>
      <c r="C32" s="40" t="e">
        <f>IF(AND('DO NOT USE_Contact Formulas'!A32,ISBLANK('Captura de datos de CONTACTO'!C32)),"Last Name is required",IF(NOT(ISBLANK('Captura de datos de CONTACTO'!C32)),"OK",NA()))</f>
        <v>#N/A</v>
      </c>
      <c r="D32" s="40" t="e">
        <f>IF(AND('DO NOT USE_Contact Formulas'!A32,ISBLANK('Captura de datos de CONTACTO'!D32)),"Birthdate is required",IF(NOT(ISBLANK('Captura de datos de CONTACTO'!D32)),"OK",NA()))</f>
        <v>#N/A</v>
      </c>
      <c r="E32" s="40" t="e">
        <f>IF(AND('DO NOT USE_Contact Formulas'!A32,ISBLANK('Captura de datos de CONTACTO'!E32)),"Mobile Phone is required",IF(NOT(ISBLANK('Captura de datos de CONTACTO'!E32)),IF(AND(ISNUMBER(VALUE('Captura de datos de CONTACTO'!E32)),LEFT('Captura de datos de CONTACTO'!E32,1)&lt;&gt;"1",LEN('Captura de datos de CONTACTO'!E32)=10),"OK","Phone number must be valid format"),NA()))</f>
        <v>#N/A</v>
      </c>
      <c r="F32" s="40" t="e">
        <f>IF(LEN('Captura de datos de CONTACTO'!F32)&gt;255,"Home Street Address must be less than 255 characters",IF('DO NOT USE_Contact Formulas'!A32,"OK",NA()))</f>
        <v>#N/A</v>
      </c>
      <c r="G32" s="40" t="e">
        <f>IF(LEN('Captura de datos de CONTACTO'!G32)&gt;40,"City must be less than 40 characters",IF('DO NOT USE_Contact Formulas'!A32,"OK",NA()))</f>
        <v>#N/A</v>
      </c>
      <c r="H32" s="40" t="e">
        <f>IF(AND(NOT(ISBLANK('Captura de datos de CONTACTO'!H32)),ISNA(VLOOKUP('Captura de datos de CONTACTO'!H32,'DO NOT USE_School Picklist'!$P$3:$P$52,1,FALSE))),"Please select a value from the drop-down menu",IF('DO NOT USE_Contact Formulas'!A32,"OK",NA()))</f>
        <v>#N/A</v>
      </c>
      <c r="I32" s="40" t="e">
        <f>IF(AND('DO NOT USE_Contact Formulas'!A32,ISBLANK('Captura de datos de CONTACTO'!I32)),"Zip is required",IF(ISBLANK('Captura de datos de CONTACTO'!I32),NA(),"OK"))</f>
        <v>#N/A</v>
      </c>
      <c r="J32" s="40" t="e">
        <f>IF(AND('DO NOT USE_Contact Formulas'!A32,ISBLANK('Captura de datos de CONTACTO'!J32)),"Student or Staff? is required",IF(ISBLANK('Captura de datos de CONTACTO'!J32),NA(),IF(ISNA(VLOOKUP('Captura de datos de CONTACTO'!J32,'DO NOT USE_School Picklist'!$B$3:$B$6,1,FALSE)),"Please select a value from the drop-down menu","OK")))</f>
        <v>#N/A</v>
      </c>
      <c r="K32" s="40" t="e">
        <f>IF(AND('Captura de datos de CONTACTO'!J32='DO NOT USE_School Picklist'!$B$4,ISBLANK('Captura de datos de CONTACTO'!K32)),"Occupation/Job Title is required if Student or Staff? is Yes, staff/faculty or volunteer",IF('DO NOT USE_Contact Formulas'!A32,"OK",NA()))</f>
        <v>#N/A</v>
      </c>
      <c r="L32" s="40" t="e">
        <f ca="1">IF('Captura de datos de CONTACTO'!L32&gt;'DO NOT USE_School Picklist'!$C$3,"Date last on school campus/facility cannot be a future date",IF('DO NOT USE_Contact Formulas'!A32,IF(ISBLANK('Captura de datos de CONTACTO'!L32),"Date last on school campus/facility is required","OK"),NA()))</f>
        <v>#N/A</v>
      </c>
      <c r="M32" s="41" t="e">
        <f ca="1">IF('Captura de datos de CONTACTO'!M32&gt;'DO NOT USE_School Picklist'!$C$3,"Last Exposure Date cannot be a future date",IF('DO NOT USE_Contact Formulas'!A32,IF(ISBLANK('Captura de datos de CONTACTO'!M32),"Last Exposure Date is required","OK"),NA()))</f>
        <v>#N/A</v>
      </c>
      <c r="N32" s="41" t="e">
        <f>IF(AND('DO NOT USE_Contact Formulas'!A32,ISBLANK('Captura de datos de CONTACTO'!N32)),"Specific Place in the Location is required",IF(ISBLANK('Captura de datos de CONTACTO'!N32),NA(),"OK"))</f>
        <v>#N/A</v>
      </c>
      <c r="O32" s="40" t="e">
        <f>IF(AND(NOT(ISBLANK('Captura de datos de CONTACTO'!O32)),ISNA(VLOOKUP('Captura de datos de CONTACTO'!O32,'DO NOT USE_School Picklist'!$L$3:$L$81,1,FALSE))),"Please select a value from the drop-down menu",IF('DO NOT USE_Contact Formulas'!A32,"OK",NA()))</f>
        <v>#N/A</v>
      </c>
      <c r="P32" s="40" t="e">
        <f>IF(AND(NOT(ISBLANK('Captura de datos de CONTACTO'!P32)),NOT(ISNUMBER(MATCH("*@*.?*",'Captura de datos de CONTACTO'!P32,0)))),"Email must be in a valid format",IF('DO NOT USE_Contact Formulas'!A32,"OK",NA()))</f>
        <v>#N/A</v>
      </c>
      <c r="Q32" s="40" t="e">
        <f>IF(LEN('Captura de datos de CONTACTO'!Q32)&gt;50,"Parent/Guardian Name must be less than 50 characters",IF('DO NOT USE_Contact Formulas'!A32,"OK",NA()))</f>
        <v>#N/A</v>
      </c>
      <c r="R32" s="40" t="e">
        <f>IF(NOT(ISBLANK('Captura de datos de CONTACTO'!R32)),IF(AND(ISNUMBER('Captura de datos de CONTACTO'!R32),LEFT('Captura de datos de CONTACTO'!R32,1)&lt;&gt;"1",LEN('Captura de datos de CONTACTO'!R32)=10),"OK","Phone number must be valid format"),IF('DO NOT USE_Contact Formulas'!A32,"OK",NA()))</f>
        <v>#N/A</v>
      </c>
      <c r="S32" s="40" t="e">
        <f>IF(AND(NOT(ISBLANK('Captura de datos de CONTACTO'!S32)),ISNA(VLOOKUP('Captura de datos de CONTACTO'!S32,'DO NOT USE_School Picklist'!$N$3:$N$63,1,FALSE))),"Please select a value from the drop-down menu",IF('DO NOT USE_Contact Formulas'!A32,"OK",NA()))</f>
        <v>#N/A</v>
      </c>
      <c r="T32" s="53" t="e">
        <f>IF(AND(NOT(ISBLANK('Captura de datos de CONTACTO'!T32)),ISNA(VLOOKUP('Captura de datos de CONTACTO'!T32,'DO NOT USE_School Picklist'!$I$3:$I$5,1,FALSE))),"Please select a value from the drop-down menu",IF('DO NOT USE_Contact Formulas'!A32,"OK",NA()))</f>
        <v>#N/A</v>
      </c>
      <c r="U32" s="40" t="e">
        <f>IF(AND(NOT(ISBLANK('Captura de datos de CONTACTO'!U32)),ISNA(VLOOKUP('Captura de datos de CONTACTO'!U32,'DO NOT USE_School Picklist'!$E$3:$E$10,1,FALSE))),"Please select a value from the drop-down menu",IF('DO NOT USE_Contact Formulas'!A32,"OK",NA()))</f>
        <v>#N/A</v>
      </c>
      <c r="V32" s="53" t="e">
        <f>IF(AND(NOT(ISBLANK('Captura de datos de CONTACTO'!V32)),ISNA(VLOOKUP('Captura de datos de CONTACTO'!V32,'DO NOT USE_School Picklist'!$W$3:$W$9,1,FALSE))),"Please select a value from the drop-down menu",IF('DO NOT USE_Contact Formulas'!A32,"OK",NA()))</f>
        <v>#N/A</v>
      </c>
      <c r="W32" s="53" t="e">
        <f>IF(AND(NOT(ISBLANK('Captura de datos de CONTACTO'!W32)),ISNA(VLOOKUP('Captura de datos de CONTACTO'!W32,'DO NOT USE_School Picklist'!$W$3:$W$9,1,FALSE))),"Please select a value from the drop-down menu",IF('DO NOT USE_Case Formulas'!A32,"OK",NA()))</f>
        <v>#N/A</v>
      </c>
      <c r="X32" s="40" t="e">
        <f>IF(AND(NOT(ISBLANK('Captura de datos de CONTACTO'!X32)),ISNA(VLOOKUP('Captura de datos de CONTACTO'!X32,'DO NOT USE_School Picklist'!$F$3:$F$16,1,FALSE))),"Please select a value from the drop-down menu",IF('DO NOT USE_Contact Formulas'!A32,"OK",NA()))</f>
        <v>#N/A</v>
      </c>
      <c r="Y32" s="40" t="e">
        <f>IF(LEN('Captura de datos de CONTACTO'!Y32)&gt;100,"Classroom(s) must be less than 100 characters",IF('DO NOT USE_Contact Formulas'!A32,"OK",NA()))</f>
        <v>#N/A</v>
      </c>
      <c r="Z32" s="40" t="e">
        <f>IF(AND(NOT(ISBLANK('Captura de datos de CONTACTO'!Z32)),ISNA(VLOOKUP('Captura de datos de CONTACTO'!Z32,'DO NOT USE_School Picklist'!$K$3:$K$6,1,FALSE))),"Please select a value from the drop-down menu",IF('DO NOT USE_Contact Formulas'!A32,"OK",NA()))</f>
        <v>#N/A</v>
      </c>
      <c r="AA32" s="40" t="e">
        <f>IF(AND(NOT(ISBLANK('Captura de datos de CONTACTO'!AA32)),ISNA(VLOOKUP('Captura de datos de CONTACTO'!AA32,'DO NOT USE_School Picklist'!$D$3:$D$5,1,FALSE))),"Please select a value from the drop-down menu",IF('DO NOT USE_Contact Formulas'!A32,"OK",NA()))</f>
        <v>#N/A</v>
      </c>
      <c r="AB32" s="40"/>
      <c r="AC32" s="40" t="e">
        <f>IF(AND(NOT(ISBLANK('Captura de datos de CONTACTO'!AC32)),ISNA(VLOOKUP('Captura de datos de CONTACTO'!AC32,'DO NOT USE_School Picklist'!$G$3:$G$5,1,FALSE))),"Please select a value from the drop-down menu",IF('DO NOT USE_Contact Formulas'!A32,"OK",NA()))</f>
        <v>#N/A</v>
      </c>
      <c r="AD32" s="40"/>
      <c r="AE32" s="40" t="e">
        <f>IF(AND(NOT(ISBLANK('Captura de datos de CONTACTO'!AE32)),ISNA(VLOOKUP('Captura de datos de CONTACTO'!AE32,'DO NOT USE_School Picklist'!$H$3:$H$4,1,FALSE))),"Please select a value from the drop-down menu",IF('DO NOT USE_Contact Formulas'!A32,"OK",NA()))</f>
        <v>#N/A</v>
      </c>
      <c r="AF32" s="40" t="e">
        <f ca="1">IF('Captura de datos de CONTACTO'!AF32&gt;'DO NOT USE_School Picklist'!$C$3,"Test Date cannot be a future date",IF('DO NOT USE_Contact Formulas'!A32,"OK",NA()))</f>
        <v>#N/A</v>
      </c>
      <c r="AG32" s="53" t="e">
        <f>IF(AND('DO NOT USE_Contact Formulas'!A32,ISBLANK('Captura de datos de CONTACTO'!AB32)),"Lab Result Test Result is required",IF(AND(NOT(ISBLANK('Captura de datos de CONTACTO'!AB32)),ISNA(VLOOKUP('Captura de datos de CONTACTO'!AB32,'DO NOT USE_School Picklist'!$Q$3:$Q$8,1,FALSE))),"Please select a value from the drop-down menu",IF('DO NOT USE_Contact Formulas'!A32,"OK",NA())))</f>
        <v>#N/A</v>
      </c>
    </row>
    <row r="33" spans="1:33" x14ac:dyDescent="0.3">
      <c r="A33" s="39" t="e">
        <f>IF('DO NOT USE_Contact Formulas'!A33,IF('DO NOT USE_Contact Formulas'!B33,"Not all required fields are completed","OK"),NA())</f>
        <v>#N/A</v>
      </c>
      <c r="B33" s="40" t="e">
        <f>IF(AND('DO NOT USE_Contact Formulas'!A33,ISBLANK('Captura de datos de CONTACTO'!B33)),"First Name is required",IF(NOT(ISBLANK('Captura de datos de CONTACTO'!B33)),"OK",NA()))</f>
        <v>#N/A</v>
      </c>
      <c r="C33" s="40" t="e">
        <f>IF(AND('DO NOT USE_Contact Formulas'!A33,ISBLANK('Captura de datos de CONTACTO'!C33)),"Last Name is required",IF(NOT(ISBLANK('Captura de datos de CONTACTO'!C33)),"OK",NA()))</f>
        <v>#N/A</v>
      </c>
      <c r="D33" s="40" t="e">
        <f>IF(AND('DO NOT USE_Contact Formulas'!A33,ISBLANK('Captura de datos de CONTACTO'!D33)),"Birthdate is required",IF(NOT(ISBLANK('Captura de datos de CONTACTO'!D33)),"OK",NA()))</f>
        <v>#N/A</v>
      </c>
      <c r="E33" s="40" t="e">
        <f>IF(AND('DO NOT USE_Contact Formulas'!A33,ISBLANK('Captura de datos de CONTACTO'!E33)),"Mobile Phone is required",IF(NOT(ISBLANK('Captura de datos de CONTACTO'!E33)),IF(AND(ISNUMBER(VALUE('Captura de datos de CONTACTO'!E33)),LEFT('Captura de datos de CONTACTO'!E33,1)&lt;&gt;"1",LEN('Captura de datos de CONTACTO'!E33)=10),"OK","Phone number must be valid format"),NA()))</f>
        <v>#N/A</v>
      </c>
      <c r="F33" s="40" t="e">
        <f>IF(LEN('Captura de datos de CONTACTO'!F33)&gt;255,"Home Street Address must be less than 255 characters",IF('DO NOT USE_Contact Formulas'!A33,"OK",NA()))</f>
        <v>#N/A</v>
      </c>
      <c r="G33" s="40" t="e">
        <f>IF(LEN('Captura de datos de CONTACTO'!G33)&gt;40,"City must be less than 40 characters",IF('DO NOT USE_Contact Formulas'!A33,"OK",NA()))</f>
        <v>#N/A</v>
      </c>
      <c r="H33" s="40" t="e">
        <f>IF(AND(NOT(ISBLANK('Captura de datos de CONTACTO'!H33)),ISNA(VLOOKUP('Captura de datos de CONTACTO'!H33,'DO NOT USE_School Picklist'!$P$3:$P$52,1,FALSE))),"Please select a value from the drop-down menu",IF('DO NOT USE_Contact Formulas'!A33,"OK",NA()))</f>
        <v>#N/A</v>
      </c>
      <c r="I33" s="40" t="e">
        <f>IF(AND('DO NOT USE_Contact Formulas'!A33,ISBLANK('Captura de datos de CONTACTO'!I33)),"Zip is required",IF(ISBLANK('Captura de datos de CONTACTO'!I33),NA(),"OK"))</f>
        <v>#N/A</v>
      </c>
      <c r="J33" s="40" t="e">
        <f>IF(AND('DO NOT USE_Contact Formulas'!A33,ISBLANK('Captura de datos de CONTACTO'!J33)),"Student or Staff? is required",IF(ISBLANK('Captura de datos de CONTACTO'!J33),NA(),IF(ISNA(VLOOKUP('Captura de datos de CONTACTO'!J33,'DO NOT USE_School Picklist'!$B$3:$B$6,1,FALSE)),"Please select a value from the drop-down menu","OK")))</f>
        <v>#N/A</v>
      </c>
      <c r="K33" s="40" t="e">
        <f>IF(AND('Captura de datos de CONTACTO'!J33='DO NOT USE_School Picklist'!$B$4,ISBLANK('Captura de datos de CONTACTO'!K33)),"Occupation/Job Title is required if Student or Staff? is Yes, staff/faculty or volunteer",IF('DO NOT USE_Contact Formulas'!A33,"OK",NA()))</f>
        <v>#N/A</v>
      </c>
      <c r="L33" s="40" t="e">
        <f ca="1">IF('Captura de datos de CONTACTO'!L33&gt;'DO NOT USE_School Picklist'!$C$3,"Date last on school campus/facility cannot be a future date",IF('DO NOT USE_Contact Formulas'!A33,IF(ISBLANK('Captura de datos de CONTACTO'!L33),"Date last on school campus/facility is required","OK"),NA()))</f>
        <v>#N/A</v>
      </c>
      <c r="M33" s="41" t="e">
        <f ca="1">IF('Captura de datos de CONTACTO'!M33&gt;'DO NOT USE_School Picklist'!$C$3,"Last Exposure Date cannot be a future date",IF('DO NOT USE_Contact Formulas'!A33,IF(ISBLANK('Captura de datos de CONTACTO'!M33),"Last Exposure Date is required","OK"),NA()))</f>
        <v>#N/A</v>
      </c>
      <c r="N33" s="41" t="e">
        <f>IF(AND('DO NOT USE_Contact Formulas'!A33,ISBLANK('Captura de datos de CONTACTO'!N33)),"Specific Place in the Location is required",IF(ISBLANK('Captura de datos de CONTACTO'!N33),NA(),"OK"))</f>
        <v>#N/A</v>
      </c>
      <c r="O33" s="40" t="e">
        <f>IF(AND(NOT(ISBLANK('Captura de datos de CONTACTO'!O33)),ISNA(VLOOKUP('Captura de datos de CONTACTO'!O33,'DO NOT USE_School Picklist'!$L$3:$L$81,1,FALSE))),"Please select a value from the drop-down menu",IF('DO NOT USE_Contact Formulas'!A33,"OK",NA()))</f>
        <v>#N/A</v>
      </c>
      <c r="P33" s="40" t="e">
        <f>IF(AND(NOT(ISBLANK('Captura de datos de CONTACTO'!P33)),NOT(ISNUMBER(MATCH("*@*.?*",'Captura de datos de CONTACTO'!P33,0)))),"Email must be in a valid format",IF('DO NOT USE_Contact Formulas'!A33,"OK",NA()))</f>
        <v>#N/A</v>
      </c>
      <c r="Q33" s="40" t="e">
        <f>IF(LEN('Captura de datos de CONTACTO'!Q33)&gt;50,"Parent/Guardian Name must be less than 50 characters",IF('DO NOT USE_Contact Formulas'!A33,"OK",NA()))</f>
        <v>#N/A</v>
      </c>
      <c r="R33" s="40" t="e">
        <f>IF(NOT(ISBLANK('Captura de datos de CONTACTO'!R33)),IF(AND(ISNUMBER('Captura de datos de CONTACTO'!R33),LEFT('Captura de datos de CONTACTO'!R33,1)&lt;&gt;"1",LEN('Captura de datos de CONTACTO'!R33)=10),"OK","Phone number must be valid format"),IF('DO NOT USE_Contact Formulas'!A33,"OK",NA()))</f>
        <v>#N/A</v>
      </c>
      <c r="S33" s="40" t="e">
        <f>IF(AND(NOT(ISBLANK('Captura de datos de CONTACTO'!S33)),ISNA(VLOOKUP('Captura de datos de CONTACTO'!S33,'DO NOT USE_School Picklist'!$N$3:$N$63,1,FALSE))),"Please select a value from the drop-down menu",IF('DO NOT USE_Contact Formulas'!A33,"OK",NA()))</f>
        <v>#N/A</v>
      </c>
      <c r="T33" s="53" t="e">
        <f>IF(AND(NOT(ISBLANK('Captura de datos de CONTACTO'!T33)),ISNA(VLOOKUP('Captura de datos de CONTACTO'!T33,'DO NOT USE_School Picklist'!$I$3:$I$5,1,FALSE))),"Please select a value from the drop-down menu",IF('DO NOT USE_Contact Formulas'!A33,"OK",NA()))</f>
        <v>#N/A</v>
      </c>
      <c r="U33" s="40" t="e">
        <f>IF(AND(NOT(ISBLANK('Captura de datos de CONTACTO'!U33)),ISNA(VLOOKUP('Captura de datos de CONTACTO'!U33,'DO NOT USE_School Picklist'!$E$3:$E$10,1,FALSE))),"Please select a value from the drop-down menu",IF('DO NOT USE_Contact Formulas'!A33,"OK",NA()))</f>
        <v>#N/A</v>
      </c>
      <c r="V33" s="53" t="e">
        <f>IF(AND(NOT(ISBLANK('Captura de datos de CONTACTO'!V33)),ISNA(VLOOKUP('Captura de datos de CONTACTO'!V33,'DO NOT USE_School Picklist'!$W$3:$W$9,1,FALSE))),"Please select a value from the drop-down menu",IF('DO NOT USE_Contact Formulas'!A33,"OK",NA()))</f>
        <v>#N/A</v>
      </c>
      <c r="W33" s="53" t="e">
        <f>IF(AND(NOT(ISBLANK('Captura de datos de CONTACTO'!W33)),ISNA(VLOOKUP('Captura de datos de CONTACTO'!W33,'DO NOT USE_School Picklist'!$W$3:$W$9,1,FALSE))),"Please select a value from the drop-down menu",IF('DO NOT USE_Case Formulas'!A33,"OK",NA()))</f>
        <v>#N/A</v>
      </c>
      <c r="X33" s="40" t="e">
        <f>IF(AND(NOT(ISBLANK('Captura de datos de CONTACTO'!X33)),ISNA(VLOOKUP('Captura de datos de CONTACTO'!X33,'DO NOT USE_School Picklist'!$F$3:$F$16,1,FALSE))),"Please select a value from the drop-down menu",IF('DO NOT USE_Contact Formulas'!A33,"OK",NA()))</f>
        <v>#N/A</v>
      </c>
      <c r="Y33" s="40" t="e">
        <f>IF(LEN('Captura de datos de CONTACTO'!Y33)&gt;100,"Classroom(s) must be less than 100 characters",IF('DO NOT USE_Contact Formulas'!A33,"OK",NA()))</f>
        <v>#N/A</v>
      </c>
      <c r="Z33" s="40" t="e">
        <f>IF(AND(NOT(ISBLANK('Captura de datos de CONTACTO'!Z33)),ISNA(VLOOKUP('Captura de datos de CONTACTO'!Z33,'DO NOT USE_School Picklist'!$K$3:$K$6,1,FALSE))),"Please select a value from the drop-down menu",IF('DO NOT USE_Contact Formulas'!A33,"OK",NA()))</f>
        <v>#N/A</v>
      </c>
      <c r="AA33" s="40" t="e">
        <f>IF(AND(NOT(ISBLANK('Captura de datos de CONTACTO'!AA33)),ISNA(VLOOKUP('Captura de datos de CONTACTO'!AA33,'DO NOT USE_School Picklist'!$D$3:$D$5,1,FALSE))),"Please select a value from the drop-down menu",IF('DO NOT USE_Contact Formulas'!A33,"OK",NA()))</f>
        <v>#N/A</v>
      </c>
      <c r="AB33" s="40"/>
      <c r="AC33" s="40" t="e">
        <f>IF(AND(NOT(ISBLANK('Captura de datos de CONTACTO'!AC33)),ISNA(VLOOKUP('Captura de datos de CONTACTO'!AC33,'DO NOT USE_School Picklist'!$G$3:$G$5,1,FALSE))),"Please select a value from the drop-down menu",IF('DO NOT USE_Contact Formulas'!A33,"OK",NA()))</f>
        <v>#N/A</v>
      </c>
      <c r="AD33" s="40"/>
      <c r="AE33" s="40" t="e">
        <f>IF(AND(NOT(ISBLANK('Captura de datos de CONTACTO'!AE33)),ISNA(VLOOKUP('Captura de datos de CONTACTO'!AE33,'DO NOT USE_School Picklist'!$H$3:$H$4,1,FALSE))),"Please select a value from the drop-down menu",IF('DO NOT USE_Contact Formulas'!A33,"OK",NA()))</f>
        <v>#N/A</v>
      </c>
      <c r="AF33" s="40" t="e">
        <f ca="1">IF('Captura de datos de CONTACTO'!AF33&gt;'DO NOT USE_School Picklist'!$C$3,"Test Date cannot be a future date",IF('DO NOT USE_Contact Formulas'!A33,"OK",NA()))</f>
        <v>#N/A</v>
      </c>
      <c r="AG33" s="53" t="e">
        <f>IF(AND('DO NOT USE_Contact Formulas'!A33,ISBLANK('Captura de datos de CONTACTO'!AB33)),"Lab Result Test Result is required",IF(AND(NOT(ISBLANK('Captura de datos de CONTACTO'!AB33)),ISNA(VLOOKUP('Captura de datos de CONTACTO'!AB33,'DO NOT USE_School Picklist'!$Q$3:$Q$8,1,FALSE))),"Please select a value from the drop-down menu",IF('DO NOT USE_Contact Formulas'!A33,"OK",NA())))</f>
        <v>#N/A</v>
      </c>
    </row>
    <row r="34" spans="1:33" x14ac:dyDescent="0.3">
      <c r="A34" s="39" t="e">
        <f>IF('DO NOT USE_Contact Formulas'!A34,IF('DO NOT USE_Contact Formulas'!B34,"Not all required fields are completed","OK"),NA())</f>
        <v>#N/A</v>
      </c>
      <c r="B34" s="40" t="e">
        <f>IF(AND('DO NOT USE_Contact Formulas'!A34,ISBLANK('Captura de datos de CONTACTO'!B34)),"First Name is required",IF(NOT(ISBLANK('Captura de datos de CONTACTO'!B34)),"OK",NA()))</f>
        <v>#N/A</v>
      </c>
      <c r="C34" s="40" t="e">
        <f>IF(AND('DO NOT USE_Contact Formulas'!A34,ISBLANK('Captura de datos de CONTACTO'!C34)),"Last Name is required",IF(NOT(ISBLANK('Captura de datos de CONTACTO'!C34)),"OK",NA()))</f>
        <v>#N/A</v>
      </c>
      <c r="D34" s="40" t="e">
        <f>IF(AND('DO NOT USE_Contact Formulas'!A34,ISBLANK('Captura de datos de CONTACTO'!D34)),"Birthdate is required",IF(NOT(ISBLANK('Captura de datos de CONTACTO'!D34)),"OK",NA()))</f>
        <v>#N/A</v>
      </c>
      <c r="E34" s="40" t="e">
        <f>IF(AND('DO NOT USE_Contact Formulas'!A34,ISBLANK('Captura de datos de CONTACTO'!E34)),"Mobile Phone is required",IF(NOT(ISBLANK('Captura de datos de CONTACTO'!E34)),IF(AND(ISNUMBER(VALUE('Captura de datos de CONTACTO'!E34)),LEFT('Captura de datos de CONTACTO'!E34,1)&lt;&gt;"1",LEN('Captura de datos de CONTACTO'!E34)=10),"OK","Phone number must be valid format"),NA()))</f>
        <v>#N/A</v>
      </c>
      <c r="F34" s="40" t="e">
        <f>IF(LEN('Captura de datos de CONTACTO'!F34)&gt;255,"Home Street Address must be less than 255 characters",IF('DO NOT USE_Contact Formulas'!A34,"OK",NA()))</f>
        <v>#N/A</v>
      </c>
      <c r="G34" s="40" t="e">
        <f>IF(LEN('Captura de datos de CONTACTO'!G34)&gt;40,"City must be less than 40 characters",IF('DO NOT USE_Contact Formulas'!A34,"OK",NA()))</f>
        <v>#N/A</v>
      </c>
      <c r="H34" s="40" t="e">
        <f>IF(AND(NOT(ISBLANK('Captura de datos de CONTACTO'!H34)),ISNA(VLOOKUP('Captura de datos de CONTACTO'!H34,'DO NOT USE_School Picklist'!$P$3:$P$52,1,FALSE))),"Please select a value from the drop-down menu",IF('DO NOT USE_Contact Formulas'!A34,"OK",NA()))</f>
        <v>#N/A</v>
      </c>
      <c r="I34" s="40" t="e">
        <f>IF(AND('DO NOT USE_Contact Formulas'!A34,ISBLANK('Captura de datos de CONTACTO'!I34)),"Zip is required",IF(ISBLANK('Captura de datos de CONTACTO'!I34),NA(),"OK"))</f>
        <v>#N/A</v>
      </c>
      <c r="J34" s="40" t="e">
        <f>IF(AND('DO NOT USE_Contact Formulas'!A34,ISBLANK('Captura de datos de CONTACTO'!J34)),"Student or Staff? is required",IF(ISBLANK('Captura de datos de CONTACTO'!J34),NA(),IF(ISNA(VLOOKUP('Captura de datos de CONTACTO'!J34,'DO NOT USE_School Picklist'!$B$3:$B$6,1,FALSE)),"Please select a value from the drop-down menu","OK")))</f>
        <v>#N/A</v>
      </c>
      <c r="K34" s="40" t="e">
        <f>IF(AND('Captura de datos de CONTACTO'!J34='DO NOT USE_School Picklist'!$B$4,ISBLANK('Captura de datos de CONTACTO'!K34)),"Occupation/Job Title is required if Student or Staff? is Yes, staff/faculty or volunteer",IF('DO NOT USE_Contact Formulas'!A34,"OK",NA()))</f>
        <v>#N/A</v>
      </c>
      <c r="L34" s="40" t="e">
        <f ca="1">IF('Captura de datos de CONTACTO'!L34&gt;'DO NOT USE_School Picklist'!$C$3,"Date last on school campus/facility cannot be a future date",IF('DO NOT USE_Contact Formulas'!A34,IF(ISBLANK('Captura de datos de CONTACTO'!L34),"Date last on school campus/facility is required","OK"),NA()))</f>
        <v>#N/A</v>
      </c>
      <c r="M34" s="41" t="e">
        <f ca="1">IF('Captura de datos de CONTACTO'!M34&gt;'DO NOT USE_School Picklist'!$C$3,"Last Exposure Date cannot be a future date",IF('DO NOT USE_Contact Formulas'!A34,IF(ISBLANK('Captura de datos de CONTACTO'!M34),"Last Exposure Date is required","OK"),NA()))</f>
        <v>#N/A</v>
      </c>
      <c r="N34" s="41" t="e">
        <f>IF(AND('DO NOT USE_Contact Formulas'!A34,ISBLANK('Captura de datos de CONTACTO'!N34)),"Specific Place in the Location is required",IF(ISBLANK('Captura de datos de CONTACTO'!N34),NA(),"OK"))</f>
        <v>#N/A</v>
      </c>
      <c r="O34" s="40" t="e">
        <f>IF(AND(NOT(ISBLANK('Captura de datos de CONTACTO'!O34)),ISNA(VLOOKUP('Captura de datos de CONTACTO'!O34,'DO NOT USE_School Picklist'!$L$3:$L$81,1,FALSE))),"Please select a value from the drop-down menu",IF('DO NOT USE_Contact Formulas'!A34,"OK",NA()))</f>
        <v>#N/A</v>
      </c>
      <c r="P34" s="40" t="e">
        <f>IF(AND(NOT(ISBLANK('Captura de datos de CONTACTO'!P34)),NOT(ISNUMBER(MATCH("*@*.?*",'Captura de datos de CONTACTO'!P34,0)))),"Email must be in a valid format",IF('DO NOT USE_Contact Formulas'!A34,"OK",NA()))</f>
        <v>#N/A</v>
      </c>
      <c r="Q34" s="40" t="e">
        <f>IF(LEN('Captura de datos de CONTACTO'!Q34)&gt;50,"Parent/Guardian Name must be less than 50 characters",IF('DO NOT USE_Contact Formulas'!A34,"OK",NA()))</f>
        <v>#N/A</v>
      </c>
      <c r="R34" s="40" t="e">
        <f>IF(NOT(ISBLANK('Captura de datos de CONTACTO'!R34)),IF(AND(ISNUMBER('Captura de datos de CONTACTO'!R34),LEFT('Captura de datos de CONTACTO'!R34,1)&lt;&gt;"1",LEN('Captura de datos de CONTACTO'!R34)=10),"OK","Phone number must be valid format"),IF('DO NOT USE_Contact Formulas'!A34,"OK",NA()))</f>
        <v>#N/A</v>
      </c>
      <c r="S34" s="40" t="e">
        <f>IF(AND(NOT(ISBLANK('Captura de datos de CONTACTO'!S34)),ISNA(VLOOKUP('Captura de datos de CONTACTO'!S34,'DO NOT USE_School Picklist'!$N$3:$N$63,1,FALSE))),"Please select a value from the drop-down menu",IF('DO NOT USE_Contact Formulas'!A34,"OK",NA()))</f>
        <v>#N/A</v>
      </c>
      <c r="T34" s="53" t="e">
        <f>IF(AND(NOT(ISBLANK('Captura de datos de CONTACTO'!T34)),ISNA(VLOOKUP('Captura de datos de CONTACTO'!T34,'DO NOT USE_School Picklist'!$I$3:$I$5,1,FALSE))),"Please select a value from the drop-down menu",IF('DO NOT USE_Contact Formulas'!A34,"OK",NA()))</f>
        <v>#N/A</v>
      </c>
      <c r="U34" s="40" t="e">
        <f>IF(AND(NOT(ISBLANK('Captura de datos de CONTACTO'!U34)),ISNA(VLOOKUP('Captura de datos de CONTACTO'!U34,'DO NOT USE_School Picklist'!$E$3:$E$10,1,FALSE))),"Please select a value from the drop-down menu",IF('DO NOT USE_Contact Formulas'!A34,"OK",NA()))</f>
        <v>#N/A</v>
      </c>
      <c r="V34" s="53" t="e">
        <f>IF(AND(NOT(ISBLANK('Captura de datos de CONTACTO'!V34)),ISNA(VLOOKUP('Captura de datos de CONTACTO'!V34,'DO NOT USE_School Picklist'!$W$3:$W$9,1,FALSE))),"Please select a value from the drop-down menu",IF('DO NOT USE_Contact Formulas'!A34,"OK",NA()))</f>
        <v>#N/A</v>
      </c>
      <c r="W34" s="53" t="e">
        <f>IF(AND(NOT(ISBLANK('Captura de datos de CONTACTO'!W34)),ISNA(VLOOKUP('Captura de datos de CONTACTO'!W34,'DO NOT USE_School Picklist'!$W$3:$W$9,1,FALSE))),"Please select a value from the drop-down menu",IF('DO NOT USE_Case Formulas'!A34,"OK",NA()))</f>
        <v>#N/A</v>
      </c>
      <c r="X34" s="40" t="e">
        <f>IF(AND(NOT(ISBLANK('Captura de datos de CONTACTO'!X34)),ISNA(VLOOKUP('Captura de datos de CONTACTO'!X34,'DO NOT USE_School Picklist'!$F$3:$F$16,1,FALSE))),"Please select a value from the drop-down menu",IF('DO NOT USE_Contact Formulas'!A34,"OK",NA()))</f>
        <v>#N/A</v>
      </c>
      <c r="Y34" s="40" t="e">
        <f>IF(LEN('Captura de datos de CONTACTO'!Y34)&gt;100,"Classroom(s) must be less than 100 characters",IF('DO NOT USE_Contact Formulas'!A34,"OK",NA()))</f>
        <v>#N/A</v>
      </c>
      <c r="Z34" s="40" t="e">
        <f>IF(AND(NOT(ISBLANK('Captura de datos de CONTACTO'!Z34)),ISNA(VLOOKUP('Captura de datos de CONTACTO'!Z34,'DO NOT USE_School Picklist'!$K$3:$K$6,1,FALSE))),"Please select a value from the drop-down menu",IF('DO NOT USE_Contact Formulas'!A34,"OK",NA()))</f>
        <v>#N/A</v>
      </c>
      <c r="AA34" s="40" t="e">
        <f>IF(AND(NOT(ISBLANK('Captura de datos de CONTACTO'!AA34)),ISNA(VLOOKUP('Captura de datos de CONTACTO'!AA34,'DO NOT USE_School Picklist'!$D$3:$D$5,1,FALSE))),"Please select a value from the drop-down menu",IF('DO NOT USE_Contact Formulas'!A34,"OK",NA()))</f>
        <v>#N/A</v>
      </c>
      <c r="AB34" s="40"/>
      <c r="AC34" s="40" t="e">
        <f>IF(AND(NOT(ISBLANK('Captura de datos de CONTACTO'!AC34)),ISNA(VLOOKUP('Captura de datos de CONTACTO'!AC34,'DO NOT USE_School Picklist'!$G$3:$G$5,1,FALSE))),"Please select a value from the drop-down menu",IF('DO NOT USE_Contact Formulas'!A34,"OK",NA()))</f>
        <v>#N/A</v>
      </c>
      <c r="AD34" s="40"/>
      <c r="AE34" s="40" t="e">
        <f>IF(AND(NOT(ISBLANK('Captura de datos de CONTACTO'!AE34)),ISNA(VLOOKUP('Captura de datos de CONTACTO'!AE34,'DO NOT USE_School Picklist'!$H$3:$H$4,1,FALSE))),"Please select a value from the drop-down menu",IF('DO NOT USE_Contact Formulas'!A34,"OK",NA()))</f>
        <v>#N/A</v>
      </c>
      <c r="AF34" s="40" t="e">
        <f ca="1">IF('Captura de datos de CONTACTO'!AF34&gt;'DO NOT USE_School Picklist'!$C$3,"Test Date cannot be a future date",IF('DO NOT USE_Contact Formulas'!A34,"OK",NA()))</f>
        <v>#N/A</v>
      </c>
      <c r="AG34" s="53" t="e">
        <f>IF(AND('DO NOT USE_Contact Formulas'!A34,ISBLANK('Captura de datos de CONTACTO'!AB34)),"Lab Result Test Result is required",IF(AND(NOT(ISBLANK('Captura de datos de CONTACTO'!AB34)),ISNA(VLOOKUP('Captura de datos de CONTACTO'!AB34,'DO NOT USE_School Picklist'!$Q$3:$Q$8,1,FALSE))),"Please select a value from the drop-down menu",IF('DO NOT USE_Contact Formulas'!A34,"OK",NA())))</f>
        <v>#N/A</v>
      </c>
    </row>
    <row r="35" spans="1:33" x14ac:dyDescent="0.3">
      <c r="A35" s="39" t="e">
        <f>IF('DO NOT USE_Contact Formulas'!A35,IF('DO NOT USE_Contact Formulas'!B35,"Not all required fields are completed","OK"),NA())</f>
        <v>#N/A</v>
      </c>
      <c r="B35" s="40" t="e">
        <f>IF(AND('DO NOT USE_Contact Formulas'!A35,ISBLANK('Captura de datos de CONTACTO'!B35)),"First Name is required",IF(NOT(ISBLANK('Captura de datos de CONTACTO'!B35)),"OK",NA()))</f>
        <v>#N/A</v>
      </c>
      <c r="C35" s="40" t="e">
        <f>IF(AND('DO NOT USE_Contact Formulas'!A35,ISBLANK('Captura de datos de CONTACTO'!C35)),"Last Name is required",IF(NOT(ISBLANK('Captura de datos de CONTACTO'!C35)),"OK",NA()))</f>
        <v>#N/A</v>
      </c>
      <c r="D35" s="40" t="e">
        <f>IF(AND('DO NOT USE_Contact Formulas'!A35,ISBLANK('Captura de datos de CONTACTO'!D35)),"Birthdate is required",IF(NOT(ISBLANK('Captura de datos de CONTACTO'!D35)),"OK",NA()))</f>
        <v>#N/A</v>
      </c>
      <c r="E35" s="40" t="e">
        <f>IF(AND('DO NOT USE_Contact Formulas'!A35,ISBLANK('Captura de datos de CONTACTO'!E35)),"Mobile Phone is required",IF(NOT(ISBLANK('Captura de datos de CONTACTO'!E35)),IF(AND(ISNUMBER(VALUE('Captura de datos de CONTACTO'!E35)),LEFT('Captura de datos de CONTACTO'!E35,1)&lt;&gt;"1",LEN('Captura de datos de CONTACTO'!E35)=10),"OK","Phone number must be valid format"),NA()))</f>
        <v>#N/A</v>
      </c>
      <c r="F35" s="40" t="e">
        <f>IF(LEN('Captura de datos de CONTACTO'!F35)&gt;255,"Home Street Address must be less than 255 characters",IF('DO NOT USE_Contact Formulas'!A35,"OK",NA()))</f>
        <v>#N/A</v>
      </c>
      <c r="G35" s="40" t="e">
        <f>IF(LEN('Captura de datos de CONTACTO'!G35)&gt;40,"City must be less than 40 characters",IF('DO NOT USE_Contact Formulas'!A35,"OK",NA()))</f>
        <v>#N/A</v>
      </c>
      <c r="H35" s="40" t="e">
        <f>IF(AND(NOT(ISBLANK('Captura de datos de CONTACTO'!H35)),ISNA(VLOOKUP('Captura de datos de CONTACTO'!H35,'DO NOT USE_School Picklist'!$P$3:$P$52,1,FALSE))),"Please select a value from the drop-down menu",IF('DO NOT USE_Contact Formulas'!A35,"OK",NA()))</f>
        <v>#N/A</v>
      </c>
      <c r="I35" s="40" t="e">
        <f>IF(AND('DO NOT USE_Contact Formulas'!A35,ISBLANK('Captura de datos de CONTACTO'!I35)),"Zip is required",IF(ISBLANK('Captura de datos de CONTACTO'!I35),NA(),"OK"))</f>
        <v>#N/A</v>
      </c>
      <c r="J35" s="40" t="e">
        <f>IF(AND('DO NOT USE_Contact Formulas'!A35,ISBLANK('Captura de datos de CONTACTO'!J35)),"Student or Staff? is required",IF(ISBLANK('Captura de datos de CONTACTO'!J35),NA(),IF(ISNA(VLOOKUP('Captura de datos de CONTACTO'!J35,'DO NOT USE_School Picklist'!$B$3:$B$6,1,FALSE)),"Please select a value from the drop-down menu","OK")))</f>
        <v>#N/A</v>
      </c>
      <c r="K35" s="40" t="e">
        <f>IF(AND('Captura de datos de CONTACTO'!J35='DO NOT USE_School Picklist'!$B$4,ISBLANK('Captura de datos de CONTACTO'!K35)),"Occupation/Job Title is required if Student or Staff? is Yes, staff/faculty or volunteer",IF('DO NOT USE_Contact Formulas'!A35,"OK",NA()))</f>
        <v>#N/A</v>
      </c>
      <c r="L35" s="40" t="e">
        <f ca="1">IF('Captura de datos de CONTACTO'!L35&gt;'DO NOT USE_School Picklist'!$C$3,"Date last on school campus/facility cannot be a future date",IF('DO NOT USE_Contact Formulas'!A35,IF(ISBLANK('Captura de datos de CONTACTO'!L35),"Date last on school campus/facility is required","OK"),NA()))</f>
        <v>#N/A</v>
      </c>
      <c r="M35" s="41" t="e">
        <f ca="1">IF('Captura de datos de CONTACTO'!M35&gt;'DO NOT USE_School Picklist'!$C$3,"Last Exposure Date cannot be a future date",IF('DO NOT USE_Contact Formulas'!A35,IF(ISBLANK('Captura de datos de CONTACTO'!M35),"Last Exposure Date is required","OK"),NA()))</f>
        <v>#N/A</v>
      </c>
      <c r="N35" s="41" t="e">
        <f>IF(AND('DO NOT USE_Contact Formulas'!A35,ISBLANK('Captura de datos de CONTACTO'!N35)),"Specific Place in the Location is required",IF(ISBLANK('Captura de datos de CONTACTO'!N35),NA(),"OK"))</f>
        <v>#N/A</v>
      </c>
      <c r="O35" s="40" t="e">
        <f>IF(AND(NOT(ISBLANK('Captura de datos de CONTACTO'!O35)),ISNA(VLOOKUP('Captura de datos de CONTACTO'!O35,'DO NOT USE_School Picklist'!$L$3:$L$81,1,FALSE))),"Please select a value from the drop-down menu",IF('DO NOT USE_Contact Formulas'!A35,"OK",NA()))</f>
        <v>#N/A</v>
      </c>
      <c r="P35" s="40" t="e">
        <f>IF(AND(NOT(ISBLANK('Captura de datos de CONTACTO'!P35)),NOT(ISNUMBER(MATCH("*@*.?*",'Captura de datos de CONTACTO'!P35,0)))),"Email must be in a valid format",IF('DO NOT USE_Contact Formulas'!A35,"OK",NA()))</f>
        <v>#N/A</v>
      </c>
      <c r="Q35" s="40" t="e">
        <f>IF(LEN('Captura de datos de CONTACTO'!Q35)&gt;50,"Parent/Guardian Name must be less than 50 characters",IF('DO NOT USE_Contact Formulas'!A35,"OK",NA()))</f>
        <v>#N/A</v>
      </c>
      <c r="R35" s="40" t="e">
        <f>IF(NOT(ISBLANK('Captura de datos de CONTACTO'!R35)),IF(AND(ISNUMBER('Captura de datos de CONTACTO'!R35),LEFT('Captura de datos de CONTACTO'!R35,1)&lt;&gt;"1",LEN('Captura de datos de CONTACTO'!R35)=10),"OK","Phone number must be valid format"),IF('DO NOT USE_Contact Formulas'!A35,"OK",NA()))</f>
        <v>#N/A</v>
      </c>
      <c r="S35" s="40" t="e">
        <f>IF(AND(NOT(ISBLANK('Captura de datos de CONTACTO'!S35)),ISNA(VLOOKUP('Captura de datos de CONTACTO'!S35,'DO NOT USE_School Picklist'!$N$3:$N$63,1,FALSE))),"Please select a value from the drop-down menu",IF('DO NOT USE_Contact Formulas'!A35,"OK",NA()))</f>
        <v>#N/A</v>
      </c>
      <c r="T35" s="53" t="e">
        <f>IF(AND(NOT(ISBLANK('Captura de datos de CONTACTO'!T35)),ISNA(VLOOKUP('Captura de datos de CONTACTO'!T35,'DO NOT USE_School Picklist'!$I$3:$I$5,1,FALSE))),"Please select a value from the drop-down menu",IF('DO NOT USE_Contact Formulas'!A35,"OK",NA()))</f>
        <v>#N/A</v>
      </c>
      <c r="U35" s="40" t="e">
        <f>IF(AND(NOT(ISBLANK('Captura de datos de CONTACTO'!U35)),ISNA(VLOOKUP('Captura de datos de CONTACTO'!U35,'DO NOT USE_School Picklist'!$E$3:$E$10,1,FALSE))),"Please select a value from the drop-down menu",IF('DO NOT USE_Contact Formulas'!A35,"OK",NA()))</f>
        <v>#N/A</v>
      </c>
      <c r="V35" s="53" t="e">
        <f>IF(AND(NOT(ISBLANK('Captura de datos de CONTACTO'!V35)),ISNA(VLOOKUP('Captura de datos de CONTACTO'!V35,'DO NOT USE_School Picklist'!$W$3:$W$9,1,FALSE))),"Please select a value from the drop-down menu",IF('DO NOT USE_Contact Formulas'!A35,"OK",NA()))</f>
        <v>#N/A</v>
      </c>
      <c r="W35" s="53" t="e">
        <f>IF(AND(NOT(ISBLANK('Captura de datos de CONTACTO'!W35)),ISNA(VLOOKUP('Captura de datos de CONTACTO'!W35,'DO NOT USE_School Picklist'!$W$3:$W$9,1,FALSE))),"Please select a value from the drop-down menu",IF('DO NOT USE_Case Formulas'!A35,"OK",NA()))</f>
        <v>#N/A</v>
      </c>
      <c r="X35" s="40" t="e">
        <f>IF(AND(NOT(ISBLANK('Captura de datos de CONTACTO'!X35)),ISNA(VLOOKUP('Captura de datos de CONTACTO'!X35,'DO NOT USE_School Picklist'!$F$3:$F$16,1,FALSE))),"Please select a value from the drop-down menu",IF('DO NOT USE_Contact Formulas'!A35,"OK",NA()))</f>
        <v>#N/A</v>
      </c>
      <c r="Y35" s="40" t="e">
        <f>IF(LEN('Captura de datos de CONTACTO'!Y35)&gt;100,"Classroom(s) must be less than 100 characters",IF('DO NOT USE_Contact Formulas'!A35,"OK",NA()))</f>
        <v>#N/A</v>
      </c>
      <c r="Z35" s="40" t="e">
        <f>IF(AND(NOT(ISBLANK('Captura de datos de CONTACTO'!Z35)),ISNA(VLOOKUP('Captura de datos de CONTACTO'!Z35,'DO NOT USE_School Picklist'!$K$3:$K$6,1,FALSE))),"Please select a value from the drop-down menu",IF('DO NOT USE_Contact Formulas'!A35,"OK",NA()))</f>
        <v>#N/A</v>
      </c>
      <c r="AA35" s="40" t="e">
        <f>IF(AND(NOT(ISBLANK('Captura de datos de CONTACTO'!AA35)),ISNA(VLOOKUP('Captura de datos de CONTACTO'!AA35,'DO NOT USE_School Picklist'!$D$3:$D$5,1,FALSE))),"Please select a value from the drop-down menu",IF('DO NOT USE_Contact Formulas'!A35,"OK",NA()))</f>
        <v>#N/A</v>
      </c>
      <c r="AB35" s="40"/>
      <c r="AC35" s="40" t="e">
        <f>IF(AND(NOT(ISBLANK('Captura de datos de CONTACTO'!AC35)),ISNA(VLOOKUP('Captura de datos de CONTACTO'!AC35,'DO NOT USE_School Picklist'!$G$3:$G$5,1,FALSE))),"Please select a value from the drop-down menu",IF('DO NOT USE_Contact Formulas'!A35,"OK",NA()))</f>
        <v>#N/A</v>
      </c>
      <c r="AD35" s="40"/>
      <c r="AE35" s="40" t="e">
        <f>IF(AND(NOT(ISBLANK('Captura de datos de CONTACTO'!AE35)),ISNA(VLOOKUP('Captura de datos de CONTACTO'!AE35,'DO NOT USE_School Picklist'!$H$3:$H$4,1,FALSE))),"Please select a value from the drop-down menu",IF('DO NOT USE_Contact Formulas'!A35,"OK",NA()))</f>
        <v>#N/A</v>
      </c>
      <c r="AF35" s="40" t="e">
        <f ca="1">IF('Captura de datos de CONTACTO'!AF35&gt;'DO NOT USE_School Picklist'!$C$3,"Test Date cannot be a future date",IF('DO NOT USE_Contact Formulas'!A35,"OK",NA()))</f>
        <v>#N/A</v>
      </c>
      <c r="AG35" s="53" t="e">
        <f>IF(AND('DO NOT USE_Contact Formulas'!A35,ISBLANK('Captura de datos de CONTACTO'!AB35)),"Lab Result Test Result is required",IF(AND(NOT(ISBLANK('Captura de datos de CONTACTO'!AB35)),ISNA(VLOOKUP('Captura de datos de CONTACTO'!AB35,'DO NOT USE_School Picklist'!$Q$3:$Q$8,1,FALSE))),"Please select a value from the drop-down menu",IF('DO NOT USE_Contact Formulas'!A35,"OK",NA())))</f>
        <v>#N/A</v>
      </c>
    </row>
    <row r="36" spans="1:33" x14ac:dyDescent="0.3">
      <c r="A36" s="39" t="e">
        <f>IF('DO NOT USE_Contact Formulas'!A36,IF('DO NOT USE_Contact Formulas'!B36,"Not all required fields are completed","OK"),NA())</f>
        <v>#N/A</v>
      </c>
      <c r="B36" s="40" t="e">
        <f>IF(AND('DO NOT USE_Contact Formulas'!A36,ISBLANK('Captura de datos de CONTACTO'!B36)),"First Name is required",IF(NOT(ISBLANK('Captura de datos de CONTACTO'!B36)),"OK",NA()))</f>
        <v>#N/A</v>
      </c>
      <c r="C36" s="40" t="e">
        <f>IF(AND('DO NOT USE_Contact Formulas'!A36,ISBLANK('Captura de datos de CONTACTO'!C36)),"Last Name is required",IF(NOT(ISBLANK('Captura de datos de CONTACTO'!C36)),"OK",NA()))</f>
        <v>#N/A</v>
      </c>
      <c r="D36" s="40" t="e">
        <f>IF(AND('DO NOT USE_Contact Formulas'!A36,ISBLANK('Captura de datos de CONTACTO'!D36)),"Birthdate is required",IF(NOT(ISBLANK('Captura de datos de CONTACTO'!D36)),"OK",NA()))</f>
        <v>#N/A</v>
      </c>
      <c r="E36" s="40" t="e">
        <f>IF(AND('DO NOT USE_Contact Formulas'!A36,ISBLANK('Captura de datos de CONTACTO'!E36)),"Mobile Phone is required",IF(NOT(ISBLANK('Captura de datos de CONTACTO'!E36)),IF(AND(ISNUMBER(VALUE('Captura de datos de CONTACTO'!E36)),LEFT('Captura de datos de CONTACTO'!E36,1)&lt;&gt;"1",LEN('Captura de datos de CONTACTO'!E36)=10),"OK","Phone number must be valid format"),NA()))</f>
        <v>#N/A</v>
      </c>
      <c r="F36" s="40" t="e">
        <f>IF(LEN('Captura de datos de CONTACTO'!F36)&gt;255,"Home Street Address must be less than 255 characters",IF('DO NOT USE_Contact Formulas'!A36,"OK",NA()))</f>
        <v>#N/A</v>
      </c>
      <c r="G36" s="40" t="e">
        <f>IF(LEN('Captura de datos de CONTACTO'!G36)&gt;40,"City must be less than 40 characters",IF('DO NOT USE_Contact Formulas'!A36,"OK",NA()))</f>
        <v>#N/A</v>
      </c>
      <c r="H36" s="40" t="e">
        <f>IF(AND(NOT(ISBLANK('Captura de datos de CONTACTO'!H36)),ISNA(VLOOKUP('Captura de datos de CONTACTO'!H36,'DO NOT USE_School Picklist'!$P$3:$P$52,1,FALSE))),"Please select a value from the drop-down menu",IF('DO NOT USE_Contact Formulas'!A36,"OK",NA()))</f>
        <v>#N/A</v>
      </c>
      <c r="I36" s="40" t="e">
        <f>IF(AND('DO NOT USE_Contact Formulas'!A36,ISBLANK('Captura de datos de CONTACTO'!I36)),"Zip is required",IF(ISBLANK('Captura de datos de CONTACTO'!I36),NA(),"OK"))</f>
        <v>#N/A</v>
      </c>
      <c r="J36" s="40" t="e">
        <f>IF(AND('DO NOT USE_Contact Formulas'!A36,ISBLANK('Captura de datos de CONTACTO'!J36)),"Student or Staff? is required",IF(ISBLANK('Captura de datos de CONTACTO'!J36),NA(),IF(ISNA(VLOOKUP('Captura de datos de CONTACTO'!J36,'DO NOT USE_School Picklist'!$B$3:$B$6,1,FALSE)),"Please select a value from the drop-down menu","OK")))</f>
        <v>#N/A</v>
      </c>
      <c r="K36" s="40" t="e">
        <f>IF(AND('Captura de datos de CONTACTO'!J36='DO NOT USE_School Picklist'!$B$4,ISBLANK('Captura de datos de CONTACTO'!K36)),"Occupation/Job Title is required if Student or Staff? is Yes, staff/faculty or volunteer",IF('DO NOT USE_Contact Formulas'!A36,"OK",NA()))</f>
        <v>#N/A</v>
      </c>
      <c r="L36" s="40" t="e">
        <f ca="1">IF('Captura de datos de CONTACTO'!L36&gt;'DO NOT USE_School Picklist'!$C$3,"Date last on school campus/facility cannot be a future date",IF('DO NOT USE_Contact Formulas'!A36,IF(ISBLANK('Captura de datos de CONTACTO'!L36),"Date last on school campus/facility is required","OK"),NA()))</f>
        <v>#N/A</v>
      </c>
      <c r="M36" s="41" t="e">
        <f ca="1">IF('Captura de datos de CONTACTO'!M36&gt;'DO NOT USE_School Picklist'!$C$3,"Last Exposure Date cannot be a future date",IF('DO NOT USE_Contact Formulas'!A36,IF(ISBLANK('Captura de datos de CONTACTO'!M36),"Last Exposure Date is required","OK"),NA()))</f>
        <v>#N/A</v>
      </c>
      <c r="N36" s="41" t="e">
        <f>IF(AND('DO NOT USE_Contact Formulas'!A36,ISBLANK('Captura de datos de CONTACTO'!N36)),"Specific Place in the Location is required",IF(ISBLANK('Captura de datos de CONTACTO'!N36),NA(),"OK"))</f>
        <v>#N/A</v>
      </c>
      <c r="O36" s="40" t="e">
        <f>IF(AND(NOT(ISBLANK('Captura de datos de CONTACTO'!O36)),ISNA(VLOOKUP('Captura de datos de CONTACTO'!O36,'DO NOT USE_School Picklist'!$L$3:$L$81,1,FALSE))),"Please select a value from the drop-down menu",IF('DO NOT USE_Contact Formulas'!A36,"OK",NA()))</f>
        <v>#N/A</v>
      </c>
      <c r="P36" s="40" t="e">
        <f>IF(AND(NOT(ISBLANK('Captura de datos de CONTACTO'!P36)),NOT(ISNUMBER(MATCH("*@*.?*",'Captura de datos de CONTACTO'!P36,0)))),"Email must be in a valid format",IF('DO NOT USE_Contact Formulas'!A36,"OK",NA()))</f>
        <v>#N/A</v>
      </c>
      <c r="Q36" s="40" t="e">
        <f>IF(LEN('Captura de datos de CONTACTO'!Q36)&gt;50,"Parent/Guardian Name must be less than 50 characters",IF('DO NOT USE_Contact Formulas'!A36,"OK",NA()))</f>
        <v>#N/A</v>
      </c>
      <c r="R36" s="40" t="e">
        <f>IF(NOT(ISBLANK('Captura de datos de CONTACTO'!R36)),IF(AND(ISNUMBER('Captura de datos de CONTACTO'!R36),LEFT('Captura de datos de CONTACTO'!R36,1)&lt;&gt;"1",LEN('Captura de datos de CONTACTO'!R36)=10),"OK","Phone number must be valid format"),IF('DO NOT USE_Contact Formulas'!A36,"OK",NA()))</f>
        <v>#N/A</v>
      </c>
      <c r="S36" s="40" t="e">
        <f>IF(AND(NOT(ISBLANK('Captura de datos de CONTACTO'!S36)),ISNA(VLOOKUP('Captura de datos de CONTACTO'!S36,'DO NOT USE_School Picklist'!$N$3:$N$63,1,FALSE))),"Please select a value from the drop-down menu",IF('DO NOT USE_Contact Formulas'!A36,"OK",NA()))</f>
        <v>#N/A</v>
      </c>
      <c r="T36" s="53" t="e">
        <f>IF(AND(NOT(ISBLANK('Captura de datos de CONTACTO'!T36)),ISNA(VLOOKUP('Captura de datos de CONTACTO'!T36,'DO NOT USE_School Picklist'!$I$3:$I$5,1,FALSE))),"Please select a value from the drop-down menu",IF('DO NOT USE_Contact Formulas'!A36,"OK",NA()))</f>
        <v>#N/A</v>
      </c>
      <c r="U36" s="40" t="e">
        <f>IF(AND(NOT(ISBLANK('Captura de datos de CONTACTO'!U36)),ISNA(VLOOKUP('Captura de datos de CONTACTO'!U36,'DO NOT USE_School Picklist'!$E$3:$E$10,1,FALSE))),"Please select a value from the drop-down menu",IF('DO NOT USE_Contact Formulas'!A36,"OK",NA()))</f>
        <v>#N/A</v>
      </c>
      <c r="V36" s="53" t="e">
        <f>IF(AND(NOT(ISBLANK('Captura de datos de CONTACTO'!V36)),ISNA(VLOOKUP('Captura de datos de CONTACTO'!V36,'DO NOT USE_School Picklist'!$W$3:$W$9,1,FALSE))),"Please select a value from the drop-down menu",IF('DO NOT USE_Contact Formulas'!A36,"OK",NA()))</f>
        <v>#N/A</v>
      </c>
      <c r="W36" s="53" t="e">
        <f>IF(AND(NOT(ISBLANK('Captura de datos de CONTACTO'!W36)),ISNA(VLOOKUP('Captura de datos de CONTACTO'!W36,'DO NOT USE_School Picklist'!$W$3:$W$9,1,FALSE))),"Please select a value from the drop-down menu",IF('DO NOT USE_Case Formulas'!A36,"OK",NA()))</f>
        <v>#N/A</v>
      </c>
      <c r="X36" s="40" t="e">
        <f>IF(AND(NOT(ISBLANK('Captura de datos de CONTACTO'!X36)),ISNA(VLOOKUP('Captura de datos de CONTACTO'!X36,'DO NOT USE_School Picklist'!$F$3:$F$16,1,FALSE))),"Please select a value from the drop-down menu",IF('DO NOT USE_Contact Formulas'!A36,"OK",NA()))</f>
        <v>#N/A</v>
      </c>
      <c r="Y36" s="40" t="e">
        <f>IF(LEN('Captura de datos de CONTACTO'!Y36)&gt;100,"Classroom(s) must be less than 100 characters",IF('DO NOT USE_Contact Formulas'!A36,"OK",NA()))</f>
        <v>#N/A</v>
      </c>
      <c r="Z36" s="40" t="e">
        <f>IF(AND(NOT(ISBLANK('Captura de datos de CONTACTO'!Z36)),ISNA(VLOOKUP('Captura de datos de CONTACTO'!Z36,'DO NOT USE_School Picklist'!$K$3:$K$6,1,FALSE))),"Please select a value from the drop-down menu",IF('DO NOT USE_Contact Formulas'!A36,"OK",NA()))</f>
        <v>#N/A</v>
      </c>
      <c r="AA36" s="40" t="e">
        <f>IF(AND(NOT(ISBLANK('Captura de datos de CONTACTO'!AA36)),ISNA(VLOOKUP('Captura de datos de CONTACTO'!AA36,'DO NOT USE_School Picklist'!$D$3:$D$5,1,FALSE))),"Please select a value from the drop-down menu",IF('DO NOT USE_Contact Formulas'!A36,"OK",NA()))</f>
        <v>#N/A</v>
      </c>
      <c r="AB36" s="40"/>
      <c r="AC36" s="40" t="e">
        <f>IF(AND(NOT(ISBLANK('Captura de datos de CONTACTO'!AC36)),ISNA(VLOOKUP('Captura de datos de CONTACTO'!AC36,'DO NOT USE_School Picklist'!$G$3:$G$5,1,FALSE))),"Please select a value from the drop-down menu",IF('DO NOT USE_Contact Formulas'!A36,"OK",NA()))</f>
        <v>#N/A</v>
      </c>
      <c r="AD36" s="40"/>
      <c r="AE36" s="40" t="e">
        <f>IF(AND(NOT(ISBLANK('Captura de datos de CONTACTO'!AE36)),ISNA(VLOOKUP('Captura de datos de CONTACTO'!AE36,'DO NOT USE_School Picklist'!$H$3:$H$4,1,FALSE))),"Please select a value from the drop-down menu",IF('DO NOT USE_Contact Formulas'!A36,"OK",NA()))</f>
        <v>#N/A</v>
      </c>
      <c r="AF36" s="40" t="e">
        <f ca="1">IF('Captura de datos de CONTACTO'!AF36&gt;'DO NOT USE_School Picklist'!$C$3,"Test Date cannot be a future date",IF('DO NOT USE_Contact Formulas'!A36,"OK",NA()))</f>
        <v>#N/A</v>
      </c>
      <c r="AG36" s="53" t="e">
        <f>IF(AND('DO NOT USE_Contact Formulas'!A36,ISBLANK('Captura de datos de CONTACTO'!AB36)),"Lab Result Test Result is required",IF(AND(NOT(ISBLANK('Captura de datos de CONTACTO'!AB36)),ISNA(VLOOKUP('Captura de datos de CONTACTO'!AB36,'DO NOT USE_School Picklist'!$Q$3:$Q$8,1,FALSE))),"Please select a value from the drop-down menu",IF('DO NOT USE_Contact Formulas'!A36,"OK",NA())))</f>
        <v>#N/A</v>
      </c>
    </row>
    <row r="37" spans="1:33" x14ac:dyDescent="0.3">
      <c r="A37" s="39" t="e">
        <f>IF('DO NOT USE_Contact Formulas'!A37,IF('DO NOT USE_Contact Formulas'!B37,"Not all required fields are completed","OK"),NA())</f>
        <v>#N/A</v>
      </c>
      <c r="B37" s="40" t="e">
        <f>IF(AND('DO NOT USE_Contact Formulas'!A37,ISBLANK('Captura de datos de CONTACTO'!B37)),"First Name is required",IF(NOT(ISBLANK('Captura de datos de CONTACTO'!B37)),"OK",NA()))</f>
        <v>#N/A</v>
      </c>
      <c r="C37" s="40" t="e">
        <f>IF(AND('DO NOT USE_Contact Formulas'!A37,ISBLANK('Captura de datos de CONTACTO'!C37)),"Last Name is required",IF(NOT(ISBLANK('Captura de datos de CONTACTO'!C37)),"OK",NA()))</f>
        <v>#N/A</v>
      </c>
      <c r="D37" s="40" t="e">
        <f>IF(AND('DO NOT USE_Contact Formulas'!A37,ISBLANK('Captura de datos de CONTACTO'!D37)),"Birthdate is required",IF(NOT(ISBLANK('Captura de datos de CONTACTO'!D37)),"OK",NA()))</f>
        <v>#N/A</v>
      </c>
      <c r="E37" s="40" t="e">
        <f>IF(AND('DO NOT USE_Contact Formulas'!A37,ISBLANK('Captura de datos de CONTACTO'!E37)),"Mobile Phone is required",IF(NOT(ISBLANK('Captura de datos de CONTACTO'!E37)),IF(AND(ISNUMBER(VALUE('Captura de datos de CONTACTO'!E37)),LEFT('Captura de datos de CONTACTO'!E37,1)&lt;&gt;"1",LEN('Captura de datos de CONTACTO'!E37)=10),"OK","Phone number must be valid format"),NA()))</f>
        <v>#N/A</v>
      </c>
      <c r="F37" s="40" t="e">
        <f>IF(LEN('Captura de datos de CONTACTO'!F37)&gt;255,"Home Street Address must be less than 255 characters",IF('DO NOT USE_Contact Formulas'!A37,"OK",NA()))</f>
        <v>#N/A</v>
      </c>
      <c r="G37" s="40" t="e">
        <f>IF(LEN('Captura de datos de CONTACTO'!G37)&gt;40,"City must be less than 40 characters",IF('DO NOT USE_Contact Formulas'!A37,"OK",NA()))</f>
        <v>#N/A</v>
      </c>
      <c r="H37" s="40" t="e">
        <f>IF(AND(NOT(ISBLANK('Captura de datos de CONTACTO'!H37)),ISNA(VLOOKUP('Captura de datos de CONTACTO'!H37,'DO NOT USE_School Picklist'!$P$3:$P$52,1,FALSE))),"Please select a value from the drop-down menu",IF('DO NOT USE_Contact Formulas'!A37,"OK",NA()))</f>
        <v>#N/A</v>
      </c>
      <c r="I37" s="40" t="e">
        <f>IF(AND('DO NOT USE_Contact Formulas'!A37,ISBLANK('Captura de datos de CONTACTO'!I37)),"Zip is required",IF(ISBLANK('Captura de datos de CONTACTO'!I37),NA(),"OK"))</f>
        <v>#N/A</v>
      </c>
      <c r="J37" s="40" t="e">
        <f>IF(AND('DO NOT USE_Contact Formulas'!A37,ISBLANK('Captura de datos de CONTACTO'!J37)),"Student or Staff? is required",IF(ISBLANK('Captura de datos de CONTACTO'!J37),NA(),IF(ISNA(VLOOKUP('Captura de datos de CONTACTO'!J37,'DO NOT USE_School Picklist'!$B$3:$B$6,1,FALSE)),"Please select a value from the drop-down menu","OK")))</f>
        <v>#N/A</v>
      </c>
      <c r="K37" s="40" t="e">
        <f>IF(AND('Captura de datos de CONTACTO'!J37='DO NOT USE_School Picklist'!$B$4,ISBLANK('Captura de datos de CONTACTO'!K37)),"Occupation/Job Title is required if Student or Staff? is Yes, staff/faculty or volunteer",IF('DO NOT USE_Contact Formulas'!A37,"OK",NA()))</f>
        <v>#N/A</v>
      </c>
      <c r="L37" s="40" t="e">
        <f ca="1">IF('Captura de datos de CONTACTO'!L37&gt;'DO NOT USE_School Picklist'!$C$3,"Date last on school campus/facility cannot be a future date",IF('DO NOT USE_Contact Formulas'!A37,IF(ISBLANK('Captura de datos de CONTACTO'!L37),"Date last on school campus/facility is required","OK"),NA()))</f>
        <v>#N/A</v>
      </c>
      <c r="M37" s="41" t="e">
        <f ca="1">IF('Captura de datos de CONTACTO'!M37&gt;'DO NOT USE_School Picklist'!$C$3,"Last Exposure Date cannot be a future date",IF('DO NOT USE_Contact Formulas'!A37,IF(ISBLANK('Captura de datos de CONTACTO'!M37),"Last Exposure Date is required","OK"),NA()))</f>
        <v>#N/A</v>
      </c>
      <c r="N37" s="41" t="e">
        <f>IF(AND('DO NOT USE_Contact Formulas'!A37,ISBLANK('Captura de datos de CONTACTO'!N37)),"Specific Place in the Location is required",IF(ISBLANK('Captura de datos de CONTACTO'!N37),NA(),"OK"))</f>
        <v>#N/A</v>
      </c>
      <c r="O37" s="40" t="e">
        <f>IF(AND(NOT(ISBLANK('Captura de datos de CONTACTO'!O37)),ISNA(VLOOKUP('Captura de datos de CONTACTO'!O37,'DO NOT USE_School Picklist'!$L$3:$L$81,1,FALSE))),"Please select a value from the drop-down menu",IF('DO NOT USE_Contact Formulas'!A37,"OK",NA()))</f>
        <v>#N/A</v>
      </c>
      <c r="P37" s="40" t="e">
        <f>IF(AND(NOT(ISBLANK('Captura de datos de CONTACTO'!P37)),NOT(ISNUMBER(MATCH("*@*.?*",'Captura de datos de CONTACTO'!P37,0)))),"Email must be in a valid format",IF('DO NOT USE_Contact Formulas'!A37,"OK",NA()))</f>
        <v>#N/A</v>
      </c>
      <c r="Q37" s="40" t="e">
        <f>IF(LEN('Captura de datos de CONTACTO'!Q37)&gt;50,"Parent/Guardian Name must be less than 50 characters",IF('DO NOT USE_Contact Formulas'!A37,"OK",NA()))</f>
        <v>#N/A</v>
      </c>
      <c r="R37" s="40" t="e">
        <f>IF(NOT(ISBLANK('Captura de datos de CONTACTO'!R37)),IF(AND(ISNUMBER('Captura de datos de CONTACTO'!R37),LEFT('Captura de datos de CONTACTO'!R37,1)&lt;&gt;"1",LEN('Captura de datos de CONTACTO'!R37)=10),"OK","Phone number must be valid format"),IF('DO NOT USE_Contact Formulas'!A37,"OK",NA()))</f>
        <v>#N/A</v>
      </c>
      <c r="S37" s="40" t="e">
        <f>IF(AND(NOT(ISBLANK('Captura de datos de CONTACTO'!S37)),ISNA(VLOOKUP('Captura de datos de CONTACTO'!S37,'DO NOT USE_School Picklist'!$N$3:$N$63,1,FALSE))),"Please select a value from the drop-down menu",IF('DO NOT USE_Contact Formulas'!A37,"OK",NA()))</f>
        <v>#N/A</v>
      </c>
      <c r="T37" s="53" t="e">
        <f>IF(AND(NOT(ISBLANK('Captura de datos de CONTACTO'!T37)),ISNA(VLOOKUP('Captura de datos de CONTACTO'!T37,'DO NOT USE_School Picklist'!$I$3:$I$5,1,FALSE))),"Please select a value from the drop-down menu",IF('DO NOT USE_Contact Formulas'!A37,"OK",NA()))</f>
        <v>#N/A</v>
      </c>
      <c r="U37" s="40" t="e">
        <f>IF(AND(NOT(ISBLANK('Captura de datos de CONTACTO'!U37)),ISNA(VLOOKUP('Captura de datos de CONTACTO'!U37,'DO NOT USE_School Picklist'!$E$3:$E$10,1,FALSE))),"Please select a value from the drop-down menu",IF('DO NOT USE_Contact Formulas'!A37,"OK",NA()))</f>
        <v>#N/A</v>
      </c>
      <c r="V37" s="53" t="e">
        <f>IF(AND(NOT(ISBLANK('Captura de datos de CONTACTO'!V37)),ISNA(VLOOKUP('Captura de datos de CONTACTO'!V37,'DO NOT USE_School Picklist'!$W$3:$W$9,1,FALSE))),"Please select a value from the drop-down menu",IF('DO NOT USE_Contact Formulas'!A37,"OK",NA()))</f>
        <v>#N/A</v>
      </c>
      <c r="W37" s="53" t="e">
        <f>IF(AND(NOT(ISBLANK('Captura de datos de CONTACTO'!W37)),ISNA(VLOOKUP('Captura de datos de CONTACTO'!W37,'DO NOT USE_School Picklist'!$W$3:$W$9,1,FALSE))),"Please select a value from the drop-down menu",IF('DO NOT USE_Case Formulas'!A37,"OK",NA()))</f>
        <v>#N/A</v>
      </c>
      <c r="X37" s="40" t="e">
        <f>IF(AND(NOT(ISBLANK('Captura de datos de CONTACTO'!X37)),ISNA(VLOOKUP('Captura de datos de CONTACTO'!X37,'DO NOT USE_School Picklist'!$F$3:$F$16,1,FALSE))),"Please select a value from the drop-down menu",IF('DO NOT USE_Contact Formulas'!A37,"OK",NA()))</f>
        <v>#N/A</v>
      </c>
      <c r="Y37" s="40" t="e">
        <f>IF(LEN('Captura de datos de CONTACTO'!Y37)&gt;100,"Classroom(s) must be less than 100 characters",IF('DO NOT USE_Contact Formulas'!A37,"OK",NA()))</f>
        <v>#N/A</v>
      </c>
      <c r="Z37" s="40" t="e">
        <f>IF(AND(NOT(ISBLANK('Captura de datos de CONTACTO'!Z37)),ISNA(VLOOKUP('Captura de datos de CONTACTO'!Z37,'DO NOT USE_School Picklist'!$K$3:$K$6,1,FALSE))),"Please select a value from the drop-down menu",IF('DO NOT USE_Contact Formulas'!A37,"OK",NA()))</f>
        <v>#N/A</v>
      </c>
      <c r="AA37" s="40" t="e">
        <f>IF(AND(NOT(ISBLANK('Captura de datos de CONTACTO'!AA37)),ISNA(VLOOKUP('Captura de datos de CONTACTO'!AA37,'DO NOT USE_School Picklist'!$D$3:$D$5,1,FALSE))),"Please select a value from the drop-down menu",IF('DO NOT USE_Contact Formulas'!A37,"OK",NA()))</f>
        <v>#N/A</v>
      </c>
      <c r="AB37" s="40"/>
      <c r="AC37" s="40" t="e">
        <f>IF(AND(NOT(ISBLANK('Captura de datos de CONTACTO'!AC37)),ISNA(VLOOKUP('Captura de datos de CONTACTO'!AC37,'DO NOT USE_School Picklist'!$G$3:$G$5,1,FALSE))),"Please select a value from the drop-down menu",IF('DO NOT USE_Contact Formulas'!A37,"OK",NA()))</f>
        <v>#N/A</v>
      </c>
      <c r="AD37" s="40"/>
      <c r="AE37" s="40" t="e">
        <f>IF(AND(NOT(ISBLANK('Captura de datos de CONTACTO'!AE37)),ISNA(VLOOKUP('Captura de datos de CONTACTO'!AE37,'DO NOT USE_School Picklist'!$H$3:$H$4,1,FALSE))),"Please select a value from the drop-down menu",IF('DO NOT USE_Contact Formulas'!A37,"OK",NA()))</f>
        <v>#N/A</v>
      </c>
      <c r="AF37" s="40" t="e">
        <f ca="1">IF('Captura de datos de CONTACTO'!AF37&gt;'DO NOT USE_School Picklist'!$C$3,"Test Date cannot be a future date",IF('DO NOT USE_Contact Formulas'!A37,"OK",NA()))</f>
        <v>#N/A</v>
      </c>
      <c r="AG37" s="53" t="e">
        <f>IF(AND('DO NOT USE_Contact Formulas'!A37,ISBLANK('Captura de datos de CONTACTO'!AB37)),"Lab Result Test Result is required",IF(AND(NOT(ISBLANK('Captura de datos de CONTACTO'!AB37)),ISNA(VLOOKUP('Captura de datos de CONTACTO'!AB37,'DO NOT USE_School Picklist'!$Q$3:$Q$8,1,FALSE))),"Please select a value from the drop-down menu",IF('DO NOT USE_Contact Formulas'!A37,"OK",NA())))</f>
        <v>#N/A</v>
      </c>
    </row>
    <row r="38" spans="1:33" x14ac:dyDescent="0.3">
      <c r="A38" s="39" t="e">
        <f>IF('DO NOT USE_Contact Formulas'!A38,IF('DO NOT USE_Contact Formulas'!B38,"Not all required fields are completed","OK"),NA())</f>
        <v>#N/A</v>
      </c>
      <c r="B38" s="40" t="e">
        <f>IF(AND('DO NOT USE_Contact Formulas'!A38,ISBLANK('Captura de datos de CONTACTO'!B38)),"First Name is required",IF(NOT(ISBLANK('Captura de datos de CONTACTO'!B38)),"OK",NA()))</f>
        <v>#N/A</v>
      </c>
      <c r="C38" s="40" t="e">
        <f>IF(AND('DO NOT USE_Contact Formulas'!A38,ISBLANK('Captura de datos de CONTACTO'!C38)),"Last Name is required",IF(NOT(ISBLANK('Captura de datos de CONTACTO'!C38)),"OK",NA()))</f>
        <v>#N/A</v>
      </c>
      <c r="D38" s="40" t="e">
        <f>IF(AND('DO NOT USE_Contact Formulas'!A38,ISBLANK('Captura de datos de CONTACTO'!D38)),"Birthdate is required",IF(NOT(ISBLANK('Captura de datos de CONTACTO'!D38)),"OK",NA()))</f>
        <v>#N/A</v>
      </c>
      <c r="E38" s="40" t="e">
        <f>IF(AND('DO NOT USE_Contact Formulas'!A38,ISBLANK('Captura de datos de CONTACTO'!E38)),"Mobile Phone is required",IF(NOT(ISBLANK('Captura de datos de CONTACTO'!E38)),IF(AND(ISNUMBER(VALUE('Captura de datos de CONTACTO'!E38)),LEFT('Captura de datos de CONTACTO'!E38,1)&lt;&gt;"1",LEN('Captura de datos de CONTACTO'!E38)=10),"OK","Phone number must be valid format"),NA()))</f>
        <v>#N/A</v>
      </c>
      <c r="F38" s="40" t="e">
        <f>IF(LEN('Captura de datos de CONTACTO'!F38)&gt;255,"Home Street Address must be less than 255 characters",IF('DO NOT USE_Contact Formulas'!A38,"OK",NA()))</f>
        <v>#N/A</v>
      </c>
      <c r="G38" s="40" t="e">
        <f>IF(LEN('Captura de datos de CONTACTO'!G38)&gt;40,"City must be less than 40 characters",IF('DO NOT USE_Contact Formulas'!A38,"OK",NA()))</f>
        <v>#N/A</v>
      </c>
      <c r="H38" s="40" t="e">
        <f>IF(AND(NOT(ISBLANK('Captura de datos de CONTACTO'!H38)),ISNA(VLOOKUP('Captura de datos de CONTACTO'!H38,'DO NOT USE_School Picklist'!$P$3:$P$52,1,FALSE))),"Please select a value from the drop-down menu",IF('DO NOT USE_Contact Formulas'!A38,"OK",NA()))</f>
        <v>#N/A</v>
      </c>
      <c r="I38" s="40" t="e">
        <f>IF(AND('DO NOT USE_Contact Formulas'!A38,ISBLANK('Captura de datos de CONTACTO'!I38)),"Zip is required",IF(ISBLANK('Captura de datos de CONTACTO'!I38),NA(),"OK"))</f>
        <v>#N/A</v>
      </c>
      <c r="J38" s="40" t="e">
        <f>IF(AND('DO NOT USE_Contact Formulas'!A38,ISBLANK('Captura de datos de CONTACTO'!J38)),"Student or Staff? is required",IF(ISBLANK('Captura de datos de CONTACTO'!J38),NA(),IF(ISNA(VLOOKUP('Captura de datos de CONTACTO'!J38,'DO NOT USE_School Picklist'!$B$3:$B$6,1,FALSE)),"Please select a value from the drop-down menu","OK")))</f>
        <v>#N/A</v>
      </c>
      <c r="K38" s="40" t="e">
        <f>IF(AND('Captura de datos de CONTACTO'!J38='DO NOT USE_School Picklist'!$B$4,ISBLANK('Captura de datos de CONTACTO'!K38)),"Occupation/Job Title is required if Student or Staff? is Yes, staff/faculty or volunteer",IF('DO NOT USE_Contact Formulas'!A38,"OK",NA()))</f>
        <v>#N/A</v>
      </c>
      <c r="L38" s="40" t="e">
        <f ca="1">IF('Captura de datos de CONTACTO'!L38&gt;'DO NOT USE_School Picklist'!$C$3,"Date last on school campus/facility cannot be a future date",IF('DO NOT USE_Contact Formulas'!A38,IF(ISBLANK('Captura de datos de CONTACTO'!L38),"Date last on school campus/facility is required","OK"),NA()))</f>
        <v>#N/A</v>
      </c>
      <c r="M38" s="41" t="e">
        <f ca="1">IF('Captura de datos de CONTACTO'!M38&gt;'DO NOT USE_School Picklist'!$C$3,"Last Exposure Date cannot be a future date",IF('DO NOT USE_Contact Formulas'!A38,IF(ISBLANK('Captura de datos de CONTACTO'!M38),"Last Exposure Date is required","OK"),NA()))</f>
        <v>#N/A</v>
      </c>
      <c r="N38" s="41" t="e">
        <f>IF(AND('DO NOT USE_Contact Formulas'!A38,ISBLANK('Captura de datos de CONTACTO'!N38)),"Specific Place in the Location is required",IF(ISBLANK('Captura de datos de CONTACTO'!N38),NA(),"OK"))</f>
        <v>#N/A</v>
      </c>
      <c r="O38" s="40" t="e">
        <f>IF(AND(NOT(ISBLANK('Captura de datos de CONTACTO'!O38)),ISNA(VLOOKUP('Captura de datos de CONTACTO'!O38,'DO NOT USE_School Picklist'!$L$3:$L$81,1,FALSE))),"Please select a value from the drop-down menu",IF('DO NOT USE_Contact Formulas'!A38,"OK",NA()))</f>
        <v>#N/A</v>
      </c>
      <c r="P38" s="40" t="e">
        <f>IF(AND(NOT(ISBLANK('Captura de datos de CONTACTO'!P38)),NOT(ISNUMBER(MATCH("*@*.?*",'Captura de datos de CONTACTO'!P38,0)))),"Email must be in a valid format",IF('DO NOT USE_Contact Formulas'!A38,"OK",NA()))</f>
        <v>#N/A</v>
      </c>
      <c r="Q38" s="40" t="e">
        <f>IF(LEN('Captura de datos de CONTACTO'!Q38)&gt;50,"Parent/Guardian Name must be less than 50 characters",IF('DO NOT USE_Contact Formulas'!A38,"OK",NA()))</f>
        <v>#N/A</v>
      </c>
      <c r="R38" s="40" t="e">
        <f>IF(NOT(ISBLANK('Captura de datos de CONTACTO'!R38)),IF(AND(ISNUMBER('Captura de datos de CONTACTO'!R38),LEFT('Captura de datos de CONTACTO'!R38,1)&lt;&gt;"1",LEN('Captura de datos de CONTACTO'!R38)=10),"OK","Phone number must be valid format"),IF('DO NOT USE_Contact Formulas'!A38,"OK",NA()))</f>
        <v>#N/A</v>
      </c>
      <c r="S38" s="40" t="e">
        <f>IF(AND(NOT(ISBLANK('Captura de datos de CONTACTO'!S38)),ISNA(VLOOKUP('Captura de datos de CONTACTO'!S38,'DO NOT USE_School Picklist'!$N$3:$N$63,1,FALSE))),"Please select a value from the drop-down menu",IF('DO NOT USE_Contact Formulas'!A38,"OK",NA()))</f>
        <v>#N/A</v>
      </c>
      <c r="T38" s="53" t="e">
        <f>IF(AND(NOT(ISBLANK('Captura de datos de CONTACTO'!T38)),ISNA(VLOOKUP('Captura de datos de CONTACTO'!T38,'DO NOT USE_School Picklist'!$I$3:$I$5,1,FALSE))),"Please select a value from the drop-down menu",IF('DO NOT USE_Contact Formulas'!A38,"OK",NA()))</f>
        <v>#N/A</v>
      </c>
      <c r="U38" s="40" t="e">
        <f>IF(AND(NOT(ISBLANK('Captura de datos de CONTACTO'!U38)),ISNA(VLOOKUP('Captura de datos de CONTACTO'!U38,'DO NOT USE_School Picklist'!$E$3:$E$10,1,FALSE))),"Please select a value from the drop-down menu",IF('DO NOT USE_Contact Formulas'!A38,"OK",NA()))</f>
        <v>#N/A</v>
      </c>
      <c r="V38" s="53" t="e">
        <f>IF(AND(NOT(ISBLANK('Captura de datos de CONTACTO'!V38)),ISNA(VLOOKUP('Captura de datos de CONTACTO'!V38,'DO NOT USE_School Picklist'!$W$3:$W$9,1,FALSE))),"Please select a value from the drop-down menu",IF('DO NOT USE_Contact Formulas'!A38,"OK",NA()))</f>
        <v>#N/A</v>
      </c>
      <c r="W38" s="53" t="e">
        <f>IF(AND(NOT(ISBLANK('Captura de datos de CONTACTO'!W38)),ISNA(VLOOKUP('Captura de datos de CONTACTO'!W38,'DO NOT USE_School Picklist'!$W$3:$W$9,1,FALSE))),"Please select a value from the drop-down menu",IF('DO NOT USE_Case Formulas'!A38,"OK",NA()))</f>
        <v>#N/A</v>
      </c>
      <c r="X38" s="40" t="e">
        <f>IF(AND(NOT(ISBLANK('Captura de datos de CONTACTO'!X38)),ISNA(VLOOKUP('Captura de datos de CONTACTO'!X38,'DO NOT USE_School Picklist'!$F$3:$F$16,1,FALSE))),"Please select a value from the drop-down menu",IF('DO NOT USE_Contact Formulas'!A38,"OK",NA()))</f>
        <v>#N/A</v>
      </c>
      <c r="Y38" s="40" t="e">
        <f>IF(LEN('Captura de datos de CONTACTO'!Y38)&gt;100,"Classroom(s) must be less than 100 characters",IF('DO NOT USE_Contact Formulas'!A38,"OK",NA()))</f>
        <v>#N/A</v>
      </c>
      <c r="Z38" s="40" t="e">
        <f>IF(AND(NOT(ISBLANK('Captura de datos de CONTACTO'!Z38)),ISNA(VLOOKUP('Captura de datos de CONTACTO'!Z38,'DO NOT USE_School Picklist'!$K$3:$K$6,1,FALSE))),"Please select a value from the drop-down menu",IF('DO NOT USE_Contact Formulas'!A38,"OK",NA()))</f>
        <v>#N/A</v>
      </c>
      <c r="AA38" s="40" t="e">
        <f>IF(AND(NOT(ISBLANK('Captura de datos de CONTACTO'!AA38)),ISNA(VLOOKUP('Captura de datos de CONTACTO'!AA38,'DO NOT USE_School Picklist'!$D$3:$D$5,1,FALSE))),"Please select a value from the drop-down menu",IF('DO NOT USE_Contact Formulas'!A38,"OK",NA()))</f>
        <v>#N/A</v>
      </c>
      <c r="AB38" s="40"/>
      <c r="AC38" s="40" t="e">
        <f>IF(AND(NOT(ISBLANK('Captura de datos de CONTACTO'!AC38)),ISNA(VLOOKUP('Captura de datos de CONTACTO'!AC38,'DO NOT USE_School Picklist'!$G$3:$G$5,1,FALSE))),"Please select a value from the drop-down menu",IF('DO NOT USE_Contact Formulas'!A38,"OK",NA()))</f>
        <v>#N/A</v>
      </c>
      <c r="AD38" s="40"/>
      <c r="AE38" s="40" t="e">
        <f>IF(AND(NOT(ISBLANK('Captura de datos de CONTACTO'!AE38)),ISNA(VLOOKUP('Captura de datos de CONTACTO'!AE38,'DO NOT USE_School Picklist'!$H$3:$H$4,1,FALSE))),"Please select a value from the drop-down menu",IF('DO NOT USE_Contact Formulas'!A38,"OK",NA()))</f>
        <v>#N/A</v>
      </c>
      <c r="AF38" s="40" t="e">
        <f ca="1">IF('Captura de datos de CONTACTO'!AF38&gt;'DO NOT USE_School Picklist'!$C$3,"Test Date cannot be a future date",IF('DO NOT USE_Contact Formulas'!A38,"OK",NA()))</f>
        <v>#N/A</v>
      </c>
      <c r="AG38" s="53" t="e">
        <f>IF(AND('DO NOT USE_Contact Formulas'!A38,ISBLANK('Captura de datos de CONTACTO'!AB38)),"Lab Result Test Result is required",IF(AND(NOT(ISBLANK('Captura de datos de CONTACTO'!AB38)),ISNA(VLOOKUP('Captura de datos de CONTACTO'!AB38,'DO NOT USE_School Picklist'!$Q$3:$Q$8,1,FALSE))),"Please select a value from the drop-down menu",IF('DO NOT USE_Contact Formulas'!A38,"OK",NA())))</f>
        <v>#N/A</v>
      </c>
    </row>
    <row r="39" spans="1:33" x14ac:dyDescent="0.3">
      <c r="A39" s="39" t="e">
        <f>IF('DO NOT USE_Contact Formulas'!A39,IF('DO NOT USE_Contact Formulas'!B39,"Not all required fields are completed","OK"),NA())</f>
        <v>#N/A</v>
      </c>
      <c r="B39" s="40" t="e">
        <f>IF(AND('DO NOT USE_Contact Formulas'!A39,ISBLANK('Captura de datos de CONTACTO'!B39)),"First Name is required",IF(NOT(ISBLANK('Captura de datos de CONTACTO'!B39)),"OK",NA()))</f>
        <v>#N/A</v>
      </c>
      <c r="C39" s="40" t="e">
        <f>IF(AND('DO NOT USE_Contact Formulas'!A39,ISBLANK('Captura de datos de CONTACTO'!C39)),"Last Name is required",IF(NOT(ISBLANK('Captura de datos de CONTACTO'!C39)),"OK",NA()))</f>
        <v>#N/A</v>
      </c>
      <c r="D39" s="40" t="e">
        <f>IF(AND('DO NOT USE_Contact Formulas'!A39,ISBLANK('Captura de datos de CONTACTO'!D39)),"Birthdate is required",IF(NOT(ISBLANK('Captura de datos de CONTACTO'!D39)),"OK",NA()))</f>
        <v>#N/A</v>
      </c>
      <c r="E39" s="40" t="e">
        <f>IF(AND('DO NOT USE_Contact Formulas'!A39,ISBLANK('Captura de datos de CONTACTO'!E39)),"Mobile Phone is required",IF(NOT(ISBLANK('Captura de datos de CONTACTO'!E39)),IF(AND(ISNUMBER(VALUE('Captura de datos de CONTACTO'!E39)),LEFT('Captura de datos de CONTACTO'!E39,1)&lt;&gt;"1",LEN('Captura de datos de CONTACTO'!E39)=10),"OK","Phone number must be valid format"),NA()))</f>
        <v>#N/A</v>
      </c>
      <c r="F39" s="40" t="e">
        <f>IF(LEN('Captura de datos de CONTACTO'!F39)&gt;255,"Home Street Address must be less than 255 characters",IF('DO NOT USE_Contact Formulas'!A39,"OK",NA()))</f>
        <v>#N/A</v>
      </c>
      <c r="G39" s="40" t="e">
        <f>IF(LEN('Captura de datos de CONTACTO'!G39)&gt;40,"City must be less than 40 characters",IF('DO NOT USE_Contact Formulas'!A39,"OK",NA()))</f>
        <v>#N/A</v>
      </c>
      <c r="H39" s="40" t="e">
        <f>IF(AND(NOT(ISBLANK('Captura de datos de CONTACTO'!H39)),ISNA(VLOOKUP('Captura de datos de CONTACTO'!H39,'DO NOT USE_School Picklist'!$P$3:$P$52,1,FALSE))),"Please select a value from the drop-down menu",IF('DO NOT USE_Contact Formulas'!A39,"OK",NA()))</f>
        <v>#N/A</v>
      </c>
      <c r="I39" s="40" t="e">
        <f>IF(AND('DO NOT USE_Contact Formulas'!A39,ISBLANK('Captura de datos de CONTACTO'!I39)),"Zip is required",IF(ISBLANK('Captura de datos de CONTACTO'!I39),NA(),"OK"))</f>
        <v>#N/A</v>
      </c>
      <c r="J39" s="40" t="e">
        <f>IF(AND('DO NOT USE_Contact Formulas'!A39,ISBLANK('Captura de datos de CONTACTO'!J39)),"Student or Staff? is required",IF(ISBLANK('Captura de datos de CONTACTO'!J39),NA(),IF(ISNA(VLOOKUP('Captura de datos de CONTACTO'!J39,'DO NOT USE_School Picklist'!$B$3:$B$6,1,FALSE)),"Please select a value from the drop-down menu","OK")))</f>
        <v>#N/A</v>
      </c>
      <c r="K39" s="40" t="e">
        <f>IF(AND('Captura de datos de CONTACTO'!J39='DO NOT USE_School Picklist'!$B$4,ISBLANK('Captura de datos de CONTACTO'!K39)),"Occupation/Job Title is required if Student or Staff? is Yes, staff/faculty or volunteer",IF('DO NOT USE_Contact Formulas'!A39,"OK",NA()))</f>
        <v>#N/A</v>
      </c>
      <c r="L39" s="40" t="e">
        <f ca="1">IF('Captura de datos de CONTACTO'!L39&gt;'DO NOT USE_School Picklist'!$C$3,"Date last on school campus/facility cannot be a future date",IF('DO NOT USE_Contact Formulas'!A39,IF(ISBLANK('Captura de datos de CONTACTO'!L39),"Date last on school campus/facility is required","OK"),NA()))</f>
        <v>#N/A</v>
      </c>
      <c r="M39" s="41" t="e">
        <f ca="1">IF('Captura de datos de CONTACTO'!M39&gt;'DO NOT USE_School Picklist'!$C$3,"Last Exposure Date cannot be a future date",IF('DO NOT USE_Contact Formulas'!A39,IF(ISBLANK('Captura de datos de CONTACTO'!M39),"Last Exposure Date is required","OK"),NA()))</f>
        <v>#N/A</v>
      </c>
      <c r="N39" s="41" t="e">
        <f>IF(AND('DO NOT USE_Contact Formulas'!A39,ISBLANK('Captura de datos de CONTACTO'!N39)),"Specific Place in the Location is required",IF(ISBLANK('Captura de datos de CONTACTO'!N39),NA(),"OK"))</f>
        <v>#N/A</v>
      </c>
      <c r="O39" s="40" t="e">
        <f>IF(AND(NOT(ISBLANK('Captura de datos de CONTACTO'!O39)),ISNA(VLOOKUP('Captura de datos de CONTACTO'!O39,'DO NOT USE_School Picklist'!$L$3:$L$81,1,FALSE))),"Please select a value from the drop-down menu",IF('DO NOT USE_Contact Formulas'!A39,"OK",NA()))</f>
        <v>#N/A</v>
      </c>
      <c r="P39" s="40" t="e">
        <f>IF(AND(NOT(ISBLANK('Captura de datos de CONTACTO'!P39)),NOT(ISNUMBER(MATCH("*@*.?*",'Captura de datos de CONTACTO'!P39,0)))),"Email must be in a valid format",IF('DO NOT USE_Contact Formulas'!A39,"OK",NA()))</f>
        <v>#N/A</v>
      </c>
      <c r="Q39" s="40" t="e">
        <f>IF(LEN('Captura de datos de CONTACTO'!Q39)&gt;50,"Parent/Guardian Name must be less than 50 characters",IF('DO NOT USE_Contact Formulas'!A39,"OK",NA()))</f>
        <v>#N/A</v>
      </c>
      <c r="R39" s="40" t="e">
        <f>IF(NOT(ISBLANK('Captura de datos de CONTACTO'!R39)),IF(AND(ISNUMBER('Captura de datos de CONTACTO'!R39),LEFT('Captura de datos de CONTACTO'!R39,1)&lt;&gt;"1",LEN('Captura de datos de CONTACTO'!R39)=10),"OK","Phone number must be valid format"),IF('DO NOT USE_Contact Formulas'!A39,"OK",NA()))</f>
        <v>#N/A</v>
      </c>
      <c r="S39" s="40" t="e">
        <f>IF(AND(NOT(ISBLANK('Captura de datos de CONTACTO'!S39)),ISNA(VLOOKUP('Captura de datos de CONTACTO'!S39,'DO NOT USE_School Picklist'!$N$3:$N$63,1,FALSE))),"Please select a value from the drop-down menu",IF('DO NOT USE_Contact Formulas'!A39,"OK",NA()))</f>
        <v>#N/A</v>
      </c>
      <c r="T39" s="53" t="e">
        <f>IF(AND(NOT(ISBLANK('Captura de datos de CONTACTO'!T39)),ISNA(VLOOKUP('Captura de datos de CONTACTO'!T39,'DO NOT USE_School Picklist'!$I$3:$I$5,1,FALSE))),"Please select a value from the drop-down menu",IF('DO NOT USE_Contact Formulas'!A39,"OK",NA()))</f>
        <v>#N/A</v>
      </c>
      <c r="U39" s="40" t="e">
        <f>IF(AND(NOT(ISBLANK('Captura de datos de CONTACTO'!U39)),ISNA(VLOOKUP('Captura de datos de CONTACTO'!U39,'DO NOT USE_School Picklist'!$E$3:$E$10,1,FALSE))),"Please select a value from the drop-down menu",IF('DO NOT USE_Contact Formulas'!A39,"OK",NA()))</f>
        <v>#N/A</v>
      </c>
      <c r="V39" s="53" t="e">
        <f>IF(AND(NOT(ISBLANK('Captura de datos de CONTACTO'!V39)),ISNA(VLOOKUP('Captura de datos de CONTACTO'!V39,'DO NOT USE_School Picklist'!$W$3:$W$9,1,FALSE))),"Please select a value from the drop-down menu",IF('DO NOT USE_Contact Formulas'!A39,"OK",NA()))</f>
        <v>#N/A</v>
      </c>
      <c r="W39" s="53" t="e">
        <f>IF(AND(NOT(ISBLANK('Captura de datos de CONTACTO'!W39)),ISNA(VLOOKUP('Captura de datos de CONTACTO'!W39,'DO NOT USE_School Picklist'!$W$3:$W$9,1,FALSE))),"Please select a value from the drop-down menu",IF('DO NOT USE_Case Formulas'!A39,"OK",NA()))</f>
        <v>#N/A</v>
      </c>
      <c r="X39" s="40" t="e">
        <f>IF(AND(NOT(ISBLANK('Captura de datos de CONTACTO'!X39)),ISNA(VLOOKUP('Captura de datos de CONTACTO'!X39,'DO NOT USE_School Picklist'!$F$3:$F$16,1,FALSE))),"Please select a value from the drop-down menu",IF('DO NOT USE_Contact Formulas'!A39,"OK",NA()))</f>
        <v>#N/A</v>
      </c>
      <c r="Y39" s="40" t="e">
        <f>IF(LEN('Captura de datos de CONTACTO'!Y39)&gt;100,"Classroom(s) must be less than 100 characters",IF('DO NOT USE_Contact Formulas'!A39,"OK",NA()))</f>
        <v>#N/A</v>
      </c>
      <c r="Z39" s="40" t="e">
        <f>IF(AND(NOT(ISBLANK('Captura de datos de CONTACTO'!Z39)),ISNA(VLOOKUP('Captura de datos de CONTACTO'!Z39,'DO NOT USE_School Picklist'!$K$3:$K$6,1,FALSE))),"Please select a value from the drop-down menu",IF('DO NOT USE_Contact Formulas'!A39,"OK",NA()))</f>
        <v>#N/A</v>
      </c>
      <c r="AA39" s="40" t="e">
        <f>IF(AND(NOT(ISBLANK('Captura de datos de CONTACTO'!AA39)),ISNA(VLOOKUP('Captura de datos de CONTACTO'!AA39,'DO NOT USE_School Picklist'!$D$3:$D$5,1,FALSE))),"Please select a value from the drop-down menu",IF('DO NOT USE_Contact Formulas'!A39,"OK",NA()))</f>
        <v>#N/A</v>
      </c>
      <c r="AB39" s="40"/>
      <c r="AC39" s="40" t="e">
        <f>IF(AND(NOT(ISBLANK('Captura de datos de CONTACTO'!AC39)),ISNA(VLOOKUP('Captura de datos de CONTACTO'!AC39,'DO NOT USE_School Picklist'!$G$3:$G$5,1,FALSE))),"Please select a value from the drop-down menu",IF('DO NOT USE_Contact Formulas'!A39,"OK",NA()))</f>
        <v>#N/A</v>
      </c>
      <c r="AD39" s="40"/>
      <c r="AE39" s="40" t="e">
        <f>IF(AND(NOT(ISBLANK('Captura de datos de CONTACTO'!AE39)),ISNA(VLOOKUP('Captura de datos de CONTACTO'!AE39,'DO NOT USE_School Picklist'!$H$3:$H$4,1,FALSE))),"Please select a value from the drop-down menu",IF('DO NOT USE_Contact Formulas'!A39,"OK",NA()))</f>
        <v>#N/A</v>
      </c>
      <c r="AF39" s="40" t="e">
        <f ca="1">IF('Captura de datos de CONTACTO'!AF39&gt;'DO NOT USE_School Picklist'!$C$3,"Test Date cannot be a future date",IF('DO NOT USE_Contact Formulas'!A39,"OK",NA()))</f>
        <v>#N/A</v>
      </c>
      <c r="AG39" s="53" t="e">
        <f>IF(AND('DO NOT USE_Contact Formulas'!A39,ISBLANK('Captura de datos de CONTACTO'!AB39)),"Lab Result Test Result is required",IF(AND(NOT(ISBLANK('Captura de datos de CONTACTO'!AB39)),ISNA(VLOOKUP('Captura de datos de CONTACTO'!AB39,'DO NOT USE_School Picklist'!$Q$3:$Q$8,1,FALSE))),"Please select a value from the drop-down menu",IF('DO NOT USE_Contact Formulas'!A39,"OK",NA())))</f>
        <v>#N/A</v>
      </c>
    </row>
    <row r="40" spans="1:33" x14ac:dyDescent="0.3">
      <c r="A40" s="39" t="e">
        <f>IF('DO NOT USE_Contact Formulas'!A40,IF('DO NOT USE_Contact Formulas'!B40,"Not all required fields are completed","OK"),NA())</f>
        <v>#N/A</v>
      </c>
      <c r="B40" s="40" t="e">
        <f>IF(AND('DO NOT USE_Contact Formulas'!A40,ISBLANK('Captura de datos de CONTACTO'!B40)),"First Name is required",IF(NOT(ISBLANK('Captura de datos de CONTACTO'!B40)),"OK",NA()))</f>
        <v>#N/A</v>
      </c>
      <c r="C40" s="40" t="e">
        <f>IF(AND('DO NOT USE_Contact Formulas'!A40,ISBLANK('Captura de datos de CONTACTO'!C40)),"Last Name is required",IF(NOT(ISBLANK('Captura de datos de CONTACTO'!C40)),"OK",NA()))</f>
        <v>#N/A</v>
      </c>
      <c r="D40" s="40" t="e">
        <f>IF(AND('DO NOT USE_Contact Formulas'!A40,ISBLANK('Captura de datos de CONTACTO'!D40)),"Birthdate is required",IF(NOT(ISBLANK('Captura de datos de CONTACTO'!D40)),"OK",NA()))</f>
        <v>#N/A</v>
      </c>
      <c r="E40" s="40" t="e">
        <f>IF(AND('DO NOT USE_Contact Formulas'!A40,ISBLANK('Captura de datos de CONTACTO'!E40)),"Mobile Phone is required",IF(NOT(ISBLANK('Captura de datos de CONTACTO'!E40)),IF(AND(ISNUMBER(VALUE('Captura de datos de CONTACTO'!E40)),LEFT('Captura de datos de CONTACTO'!E40,1)&lt;&gt;"1",LEN('Captura de datos de CONTACTO'!E40)=10),"OK","Phone number must be valid format"),NA()))</f>
        <v>#N/A</v>
      </c>
      <c r="F40" s="40" t="e">
        <f>IF(LEN('Captura de datos de CONTACTO'!F40)&gt;255,"Home Street Address must be less than 255 characters",IF('DO NOT USE_Contact Formulas'!A40,"OK",NA()))</f>
        <v>#N/A</v>
      </c>
      <c r="G40" s="40" t="e">
        <f>IF(LEN('Captura de datos de CONTACTO'!G40)&gt;40,"City must be less than 40 characters",IF('DO NOT USE_Contact Formulas'!A40,"OK",NA()))</f>
        <v>#N/A</v>
      </c>
      <c r="H40" s="40" t="e">
        <f>IF(AND(NOT(ISBLANK('Captura de datos de CONTACTO'!H40)),ISNA(VLOOKUP('Captura de datos de CONTACTO'!H40,'DO NOT USE_School Picklist'!$P$3:$P$52,1,FALSE))),"Please select a value from the drop-down menu",IF('DO NOT USE_Contact Formulas'!A40,"OK",NA()))</f>
        <v>#N/A</v>
      </c>
      <c r="I40" s="40" t="e">
        <f>IF(AND('DO NOT USE_Contact Formulas'!A40,ISBLANK('Captura de datos de CONTACTO'!I40)),"Zip is required",IF(ISBLANK('Captura de datos de CONTACTO'!I40),NA(),"OK"))</f>
        <v>#N/A</v>
      </c>
      <c r="J40" s="40" t="e">
        <f>IF(AND('DO NOT USE_Contact Formulas'!A40,ISBLANK('Captura de datos de CONTACTO'!J40)),"Student or Staff? is required",IF(ISBLANK('Captura de datos de CONTACTO'!J40),NA(),IF(ISNA(VLOOKUP('Captura de datos de CONTACTO'!J40,'DO NOT USE_School Picklist'!$B$3:$B$6,1,FALSE)),"Please select a value from the drop-down menu","OK")))</f>
        <v>#N/A</v>
      </c>
      <c r="K40" s="40" t="e">
        <f>IF(AND('Captura de datos de CONTACTO'!J40='DO NOT USE_School Picklist'!$B$4,ISBLANK('Captura de datos de CONTACTO'!K40)),"Occupation/Job Title is required if Student or Staff? is Yes, staff/faculty or volunteer",IF('DO NOT USE_Contact Formulas'!A40,"OK",NA()))</f>
        <v>#N/A</v>
      </c>
      <c r="L40" s="40" t="e">
        <f ca="1">IF('Captura de datos de CONTACTO'!L40&gt;'DO NOT USE_School Picklist'!$C$3,"Date last on school campus/facility cannot be a future date",IF('DO NOT USE_Contact Formulas'!A40,IF(ISBLANK('Captura de datos de CONTACTO'!L40),"Date last on school campus/facility is required","OK"),NA()))</f>
        <v>#N/A</v>
      </c>
      <c r="M40" s="41" t="e">
        <f ca="1">IF('Captura de datos de CONTACTO'!M40&gt;'DO NOT USE_School Picklist'!$C$3,"Last Exposure Date cannot be a future date",IF('DO NOT USE_Contact Formulas'!A40,IF(ISBLANK('Captura de datos de CONTACTO'!M40),"Last Exposure Date is required","OK"),NA()))</f>
        <v>#N/A</v>
      </c>
      <c r="N40" s="41" t="e">
        <f>IF(AND('DO NOT USE_Contact Formulas'!A40,ISBLANK('Captura de datos de CONTACTO'!N40)),"Specific Place in the Location is required",IF(ISBLANK('Captura de datos de CONTACTO'!N40),NA(),"OK"))</f>
        <v>#N/A</v>
      </c>
      <c r="O40" s="40" t="e">
        <f>IF(AND(NOT(ISBLANK('Captura de datos de CONTACTO'!O40)),ISNA(VLOOKUP('Captura de datos de CONTACTO'!O40,'DO NOT USE_School Picklist'!$L$3:$L$81,1,FALSE))),"Please select a value from the drop-down menu",IF('DO NOT USE_Contact Formulas'!A40,"OK",NA()))</f>
        <v>#N/A</v>
      </c>
      <c r="P40" s="40" t="e">
        <f>IF(AND(NOT(ISBLANK('Captura de datos de CONTACTO'!P40)),NOT(ISNUMBER(MATCH("*@*.?*",'Captura de datos de CONTACTO'!P40,0)))),"Email must be in a valid format",IF('DO NOT USE_Contact Formulas'!A40,"OK",NA()))</f>
        <v>#N/A</v>
      </c>
      <c r="Q40" s="40" t="e">
        <f>IF(LEN('Captura de datos de CONTACTO'!Q40)&gt;50,"Parent/Guardian Name must be less than 50 characters",IF('DO NOT USE_Contact Formulas'!A40,"OK",NA()))</f>
        <v>#N/A</v>
      </c>
      <c r="R40" s="40" t="e">
        <f>IF(NOT(ISBLANK('Captura de datos de CONTACTO'!R40)),IF(AND(ISNUMBER('Captura de datos de CONTACTO'!R40),LEFT('Captura de datos de CONTACTO'!R40,1)&lt;&gt;"1",LEN('Captura de datos de CONTACTO'!R40)=10),"OK","Phone number must be valid format"),IF('DO NOT USE_Contact Formulas'!A40,"OK",NA()))</f>
        <v>#N/A</v>
      </c>
      <c r="S40" s="40" t="e">
        <f>IF(AND(NOT(ISBLANK('Captura de datos de CONTACTO'!S40)),ISNA(VLOOKUP('Captura de datos de CONTACTO'!S40,'DO NOT USE_School Picklist'!$N$3:$N$63,1,FALSE))),"Please select a value from the drop-down menu",IF('DO NOT USE_Contact Formulas'!A40,"OK",NA()))</f>
        <v>#N/A</v>
      </c>
      <c r="T40" s="53" t="e">
        <f>IF(AND(NOT(ISBLANK('Captura de datos de CONTACTO'!T40)),ISNA(VLOOKUP('Captura de datos de CONTACTO'!T40,'DO NOT USE_School Picklist'!$I$3:$I$5,1,FALSE))),"Please select a value from the drop-down menu",IF('DO NOT USE_Contact Formulas'!A40,"OK",NA()))</f>
        <v>#N/A</v>
      </c>
      <c r="U40" s="40" t="e">
        <f>IF(AND(NOT(ISBLANK('Captura de datos de CONTACTO'!U40)),ISNA(VLOOKUP('Captura de datos de CONTACTO'!U40,'DO NOT USE_School Picklist'!$E$3:$E$10,1,FALSE))),"Please select a value from the drop-down menu",IF('DO NOT USE_Contact Formulas'!A40,"OK",NA()))</f>
        <v>#N/A</v>
      </c>
      <c r="V40" s="53" t="e">
        <f>IF(AND(NOT(ISBLANK('Captura de datos de CONTACTO'!V40)),ISNA(VLOOKUP('Captura de datos de CONTACTO'!V40,'DO NOT USE_School Picklist'!$W$3:$W$9,1,FALSE))),"Please select a value from the drop-down menu",IF('DO NOT USE_Contact Formulas'!A40,"OK",NA()))</f>
        <v>#N/A</v>
      </c>
      <c r="W40" s="53" t="e">
        <f>IF(AND(NOT(ISBLANK('Captura de datos de CONTACTO'!W40)),ISNA(VLOOKUP('Captura de datos de CONTACTO'!W40,'DO NOT USE_School Picklist'!$W$3:$W$9,1,FALSE))),"Please select a value from the drop-down menu",IF('DO NOT USE_Case Formulas'!A40,"OK",NA()))</f>
        <v>#N/A</v>
      </c>
      <c r="X40" s="40" t="e">
        <f>IF(AND(NOT(ISBLANK('Captura de datos de CONTACTO'!X40)),ISNA(VLOOKUP('Captura de datos de CONTACTO'!X40,'DO NOT USE_School Picklist'!$F$3:$F$16,1,FALSE))),"Please select a value from the drop-down menu",IF('DO NOT USE_Contact Formulas'!A40,"OK",NA()))</f>
        <v>#N/A</v>
      </c>
      <c r="Y40" s="40" t="e">
        <f>IF(LEN('Captura de datos de CONTACTO'!Y40)&gt;100,"Classroom(s) must be less than 100 characters",IF('DO NOT USE_Contact Formulas'!A40,"OK",NA()))</f>
        <v>#N/A</v>
      </c>
      <c r="Z40" s="40" t="e">
        <f>IF(AND(NOT(ISBLANK('Captura de datos de CONTACTO'!Z40)),ISNA(VLOOKUP('Captura de datos de CONTACTO'!Z40,'DO NOT USE_School Picklist'!$K$3:$K$6,1,FALSE))),"Please select a value from the drop-down menu",IF('DO NOT USE_Contact Formulas'!A40,"OK",NA()))</f>
        <v>#N/A</v>
      </c>
      <c r="AA40" s="40" t="e">
        <f>IF(AND(NOT(ISBLANK('Captura de datos de CONTACTO'!AA40)),ISNA(VLOOKUP('Captura de datos de CONTACTO'!AA40,'DO NOT USE_School Picklist'!$D$3:$D$5,1,FALSE))),"Please select a value from the drop-down menu",IF('DO NOT USE_Contact Formulas'!A40,"OK",NA()))</f>
        <v>#N/A</v>
      </c>
      <c r="AB40" s="40"/>
      <c r="AC40" s="40" t="e">
        <f>IF(AND(NOT(ISBLANK('Captura de datos de CONTACTO'!AC40)),ISNA(VLOOKUP('Captura de datos de CONTACTO'!AC40,'DO NOT USE_School Picklist'!$G$3:$G$5,1,FALSE))),"Please select a value from the drop-down menu",IF('DO NOT USE_Contact Formulas'!A40,"OK",NA()))</f>
        <v>#N/A</v>
      </c>
      <c r="AD40" s="40"/>
      <c r="AE40" s="40" t="e">
        <f>IF(AND(NOT(ISBLANK('Captura de datos de CONTACTO'!AE40)),ISNA(VLOOKUP('Captura de datos de CONTACTO'!AE40,'DO NOT USE_School Picklist'!$H$3:$H$4,1,FALSE))),"Please select a value from the drop-down menu",IF('DO NOT USE_Contact Formulas'!A40,"OK",NA()))</f>
        <v>#N/A</v>
      </c>
      <c r="AF40" s="40" t="e">
        <f ca="1">IF('Captura de datos de CONTACTO'!AF40&gt;'DO NOT USE_School Picklist'!$C$3,"Test Date cannot be a future date",IF('DO NOT USE_Contact Formulas'!A40,"OK",NA()))</f>
        <v>#N/A</v>
      </c>
      <c r="AG40" s="53" t="e">
        <f>IF(AND('DO NOT USE_Contact Formulas'!A40,ISBLANK('Captura de datos de CONTACTO'!AB40)),"Lab Result Test Result is required",IF(AND(NOT(ISBLANK('Captura de datos de CONTACTO'!AB40)),ISNA(VLOOKUP('Captura de datos de CONTACTO'!AB40,'DO NOT USE_School Picklist'!$Q$3:$Q$8,1,FALSE))),"Please select a value from the drop-down menu",IF('DO NOT USE_Contact Formulas'!A40,"OK",NA())))</f>
        <v>#N/A</v>
      </c>
    </row>
    <row r="41" spans="1:33" x14ac:dyDescent="0.3">
      <c r="A41" s="39" t="e">
        <f>IF('DO NOT USE_Contact Formulas'!A41,IF('DO NOT USE_Contact Formulas'!B41,"Not all required fields are completed","OK"),NA())</f>
        <v>#N/A</v>
      </c>
      <c r="B41" s="40" t="e">
        <f>IF(AND('DO NOT USE_Contact Formulas'!A41,ISBLANK('Captura de datos de CONTACTO'!B41)),"First Name is required",IF(NOT(ISBLANK('Captura de datos de CONTACTO'!B41)),"OK",NA()))</f>
        <v>#N/A</v>
      </c>
      <c r="C41" s="40" t="e">
        <f>IF(AND('DO NOT USE_Contact Formulas'!A41,ISBLANK('Captura de datos de CONTACTO'!C41)),"Last Name is required",IF(NOT(ISBLANK('Captura de datos de CONTACTO'!C41)),"OK",NA()))</f>
        <v>#N/A</v>
      </c>
      <c r="D41" s="40" t="e">
        <f>IF(AND('DO NOT USE_Contact Formulas'!A41,ISBLANK('Captura de datos de CONTACTO'!D41)),"Birthdate is required",IF(NOT(ISBLANK('Captura de datos de CONTACTO'!D41)),"OK",NA()))</f>
        <v>#N/A</v>
      </c>
      <c r="E41" s="40" t="e">
        <f>IF(AND('DO NOT USE_Contact Formulas'!A41,ISBLANK('Captura de datos de CONTACTO'!E41)),"Mobile Phone is required",IF(NOT(ISBLANK('Captura de datos de CONTACTO'!E41)),IF(AND(ISNUMBER(VALUE('Captura de datos de CONTACTO'!E41)),LEFT('Captura de datos de CONTACTO'!E41,1)&lt;&gt;"1",LEN('Captura de datos de CONTACTO'!E41)=10),"OK","Phone number must be valid format"),NA()))</f>
        <v>#N/A</v>
      </c>
      <c r="F41" s="40" t="e">
        <f>IF(LEN('Captura de datos de CONTACTO'!F41)&gt;255,"Home Street Address must be less than 255 characters",IF('DO NOT USE_Contact Formulas'!A41,"OK",NA()))</f>
        <v>#N/A</v>
      </c>
      <c r="G41" s="40" t="e">
        <f>IF(LEN('Captura de datos de CONTACTO'!G41)&gt;40,"City must be less than 40 characters",IF('DO NOT USE_Contact Formulas'!A41,"OK",NA()))</f>
        <v>#N/A</v>
      </c>
      <c r="H41" s="40" t="e">
        <f>IF(AND(NOT(ISBLANK('Captura de datos de CONTACTO'!H41)),ISNA(VLOOKUP('Captura de datos de CONTACTO'!H41,'DO NOT USE_School Picklist'!$P$3:$P$52,1,FALSE))),"Please select a value from the drop-down menu",IF('DO NOT USE_Contact Formulas'!A41,"OK",NA()))</f>
        <v>#N/A</v>
      </c>
      <c r="I41" s="40" t="e">
        <f>IF(AND('DO NOT USE_Contact Formulas'!A41,ISBLANK('Captura de datos de CONTACTO'!I41)),"Zip is required",IF(ISBLANK('Captura de datos de CONTACTO'!I41),NA(),"OK"))</f>
        <v>#N/A</v>
      </c>
      <c r="J41" s="40" t="e">
        <f>IF(AND('DO NOT USE_Contact Formulas'!A41,ISBLANK('Captura de datos de CONTACTO'!J41)),"Student or Staff? is required",IF(ISBLANK('Captura de datos de CONTACTO'!J41),NA(),IF(ISNA(VLOOKUP('Captura de datos de CONTACTO'!J41,'DO NOT USE_School Picklist'!$B$3:$B$6,1,FALSE)),"Please select a value from the drop-down menu","OK")))</f>
        <v>#N/A</v>
      </c>
      <c r="K41" s="40" t="e">
        <f>IF(AND('Captura de datos de CONTACTO'!J41='DO NOT USE_School Picklist'!$B$4,ISBLANK('Captura de datos de CONTACTO'!K41)),"Occupation/Job Title is required if Student or Staff? is Yes, staff/faculty or volunteer",IF('DO NOT USE_Contact Formulas'!A41,"OK",NA()))</f>
        <v>#N/A</v>
      </c>
      <c r="L41" s="40" t="e">
        <f ca="1">IF('Captura de datos de CONTACTO'!L41&gt;'DO NOT USE_School Picklist'!$C$3,"Date last on school campus/facility cannot be a future date",IF('DO NOT USE_Contact Formulas'!A41,IF(ISBLANK('Captura de datos de CONTACTO'!L41),"Date last on school campus/facility is required","OK"),NA()))</f>
        <v>#N/A</v>
      </c>
      <c r="M41" s="41" t="e">
        <f ca="1">IF('Captura de datos de CONTACTO'!M41&gt;'DO NOT USE_School Picklist'!$C$3,"Last Exposure Date cannot be a future date",IF('DO NOT USE_Contact Formulas'!A41,IF(ISBLANK('Captura de datos de CONTACTO'!M41),"Last Exposure Date is required","OK"),NA()))</f>
        <v>#N/A</v>
      </c>
      <c r="N41" s="41" t="e">
        <f>IF(AND('DO NOT USE_Contact Formulas'!A41,ISBLANK('Captura de datos de CONTACTO'!N41)),"Specific Place in the Location is required",IF(ISBLANK('Captura de datos de CONTACTO'!N41),NA(),"OK"))</f>
        <v>#N/A</v>
      </c>
      <c r="O41" s="40" t="e">
        <f>IF(AND(NOT(ISBLANK('Captura de datos de CONTACTO'!O41)),ISNA(VLOOKUP('Captura de datos de CONTACTO'!O41,'DO NOT USE_School Picklist'!$L$3:$L$81,1,FALSE))),"Please select a value from the drop-down menu",IF('DO NOT USE_Contact Formulas'!A41,"OK",NA()))</f>
        <v>#N/A</v>
      </c>
      <c r="P41" s="40" t="e">
        <f>IF(AND(NOT(ISBLANK('Captura de datos de CONTACTO'!P41)),NOT(ISNUMBER(MATCH("*@*.?*",'Captura de datos de CONTACTO'!P41,0)))),"Email must be in a valid format",IF('DO NOT USE_Contact Formulas'!A41,"OK",NA()))</f>
        <v>#N/A</v>
      </c>
      <c r="Q41" s="40" t="e">
        <f>IF(LEN('Captura de datos de CONTACTO'!Q41)&gt;50,"Parent/Guardian Name must be less than 50 characters",IF('DO NOT USE_Contact Formulas'!A41,"OK",NA()))</f>
        <v>#N/A</v>
      </c>
      <c r="R41" s="40" t="e">
        <f>IF(NOT(ISBLANK('Captura de datos de CONTACTO'!R41)),IF(AND(ISNUMBER('Captura de datos de CONTACTO'!R41),LEFT('Captura de datos de CONTACTO'!R41,1)&lt;&gt;"1",LEN('Captura de datos de CONTACTO'!R41)=10),"OK","Phone number must be valid format"),IF('DO NOT USE_Contact Formulas'!A41,"OK",NA()))</f>
        <v>#N/A</v>
      </c>
      <c r="S41" s="40" t="e">
        <f>IF(AND(NOT(ISBLANK('Captura de datos de CONTACTO'!S41)),ISNA(VLOOKUP('Captura de datos de CONTACTO'!S41,'DO NOT USE_School Picklist'!$N$3:$N$63,1,FALSE))),"Please select a value from the drop-down menu",IF('DO NOT USE_Contact Formulas'!A41,"OK",NA()))</f>
        <v>#N/A</v>
      </c>
      <c r="T41" s="53" t="e">
        <f>IF(AND(NOT(ISBLANK('Captura de datos de CONTACTO'!T41)),ISNA(VLOOKUP('Captura de datos de CONTACTO'!T41,'DO NOT USE_School Picklist'!$I$3:$I$5,1,FALSE))),"Please select a value from the drop-down menu",IF('DO NOT USE_Contact Formulas'!A41,"OK",NA()))</f>
        <v>#N/A</v>
      </c>
      <c r="U41" s="40" t="e">
        <f>IF(AND(NOT(ISBLANK('Captura de datos de CONTACTO'!U41)),ISNA(VLOOKUP('Captura de datos de CONTACTO'!U41,'DO NOT USE_School Picklist'!$E$3:$E$10,1,FALSE))),"Please select a value from the drop-down menu",IF('DO NOT USE_Contact Formulas'!A41,"OK",NA()))</f>
        <v>#N/A</v>
      </c>
      <c r="V41" s="53" t="e">
        <f>IF(AND(NOT(ISBLANK('Captura de datos de CONTACTO'!V41)),ISNA(VLOOKUP('Captura de datos de CONTACTO'!V41,'DO NOT USE_School Picklist'!$W$3:$W$9,1,FALSE))),"Please select a value from the drop-down menu",IF('DO NOT USE_Contact Formulas'!A41,"OK",NA()))</f>
        <v>#N/A</v>
      </c>
      <c r="W41" s="53" t="e">
        <f>IF(AND(NOT(ISBLANK('Captura de datos de CONTACTO'!W41)),ISNA(VLOOKUP('Captura de datos de CONTACTO'!W41,'DO NOT USE_School Picklist'!$W$3:$W$9,1,FALSE))),"Please select a value from the drop-down menu",IF('DO NOT USE_Case Formulas'!A41,"OK",NA()))</f>
        <v>#N/A</v>
      </c>
      <c r="X41" s="40" t="e">
        <f>IF(AND(NOT(ISBLANK('Captura de datos de CONTACTO'!X41)),ISNA(VLOOKUP('Captura de datos de CONTACTO'!X41,'DO NOT USE_School Picklist'!$F$3:$F$16,1,FALSE))),"Please select a value from the drop-down menu",IF('DO NOT USE_Contact Formulas'!A41,"OK",NA()))</f>
        <v>#N/A</v>
      </c>
      <c r="Y41" s="40" t="e">
        <f>IF(LEN('Captura de datos de CONTACTO'!Y41)&gt;100,"Classroom(s) must be less than 100 characters",IF('DO NOT USE_Contact Formulas'!A41,"OK",NA()))</f>
        <v>#N/A</v>
      </c>
      <c r="Z41" s="40" t="e">
        <f>IF(AND(NOT(ISBLANK('Captura de datos de CONTACTO'!Z41)),ISNA(VLOOKUP('Captura de datos de CONTACTO'!Z41,'DO NOT USE_School Picklist'!$K$3:$K$6,1,FALSE))),"Please select a value from the drop-down menu",IF('DO NOT USE_Contact Formulas'!A41,"OK",NA()))</f>
        <v>#N/A</v>
      </c>
      <c r="AA41" s="40" t="e">
        <f>IF(AND(NOT(ISBLANK('Captura de datos de CONTACTO'!AA41)),ISNA(VLOOKUP('Captura de datos de CONTACTO'!AA41,'DO NOT USE_School Picklist'!$D$3:$D$5,1,FALSE))),"Please select a value from the drop-down menu",IF('DO NOT USE_Contact Formulas'!A41,"OK",NA()))</f>
        <v>#N/A</v>
      </c>
      <c r="AB41" s="40"/>
      <c r="AC41" s="40" t="e">
        <f>IF(AND(NOT(ISBLANK('Captura de datos de CONTACTO'!AC41)),ISNA(VLOOKUP('Captura de datos de CONTACTO'!AC41,'DO NOT USE_School Picklist'!$G$3:$G$5,1,FALSE))),"Please select a value from the drop-down menu",IF('DO NOT USE_Contact Formulas'!A41,"OK",NA()))</f>
        <v>#N/A</v>
      </c>
      <c r="AD41" s="40"/>
      <c r="AE41" s="40" t="e">
        <f>IF(AND(NOT(ISBLANK('Captura de datos de CONTACTO'!AE41)),ISNA(VLOOKUP('Captura de datos de CONTACTO'!AE41,'DO NOT USE_School Picklist'!$H$3:$H$4,1,FALSE))),"Please select a value from the drop-down menu",IF('DO NOT USE_Contact Formulas'!A41,"OK",NA()))</f>
        <v>#N/A</v>
      </c>
      <c r="AF41" s="40" t="e">
        <f ca="1">IF('Captura de datos de CONTACTO'!AF41&gt;'DO NOT USE_School Picklist'!$C$3,"Test Date cannot be a future date",IF('DO NOT USE_Contact Formulas'!A41,"OK",NA()))</f>
        <v>#N/A</v>
      </c>
      <c r="AG41" s="53" t="e">
        <f>IF(AND('DO NOT USE_Contact Formulas'!A41,ISBLANK('Captura de datos de CONTACTO'!AB41)),"Lab Result Test Result is required",IF(AND(NOT(ISBLANK('Captura de datos de CONTACTO'!AB41)),ISNA(VLOOKUP('Captura de datos de CONTACTO'!AB41,'DO NOT USE_School Picklist'!$Q$3:$Q$8,1,FALSE))),"Please select a value from the drop-down menu",IF('DO NOT USE_Contact Formulas'!A41,"OK",NA())))</f>
        <v>#N/A</v>
      </c>
    </row>
    <row r="42" spans="1:33" x14ac:dyDescent="0.3">
      <c r="A42" s="39" t="e">
        <f>IF('DO NOT USE_Contact Formulas'!A42,IF('DO NOT USE_Contact Formulas'!B42,"Not all required fields are completed","OK"),NA())</f>
        <v>#N/A</v>
      </c>
      <c r="B42" s="40" t="e">
        <f>IF(AND('DO NOT USE_Contact Formulas'!A42,ISBLANK('Captura de datos de CONTACTO'!B42)),"First Name is required",IF(NOT(ISBLANK('Captura de datos de CONTACTO'!B42)),"OK",NA()))</f>
        <v>#N/A</v>
      </c>
      <c r="C42" s="40" t="e">
        <f>IF(AND('DO NOT USE_Contact Formulas'!A42,ISBLANK('Captura de datos de CONTACTO'!C42)),"Last Name is required",IF(NOT(ISBLANK('Captura de datos de CONTACTO'!C42)),"OK",NA()))</f>
        <v>#N/A</v>
      </c>
      <c r="D42" s="40" t="e">
        <f>IF(AND('DO NOT USE_Contact Formulas'!A42,ISBLANK('Captura de datos de CONTACTO'!D42)),"Birthdate is required",IF(NOT(ISBLANK('Captura de datos de CONTACTO'!D42)),"OK",NA()))</f>
        <v>#N/A</v>
      </c>
      <c r="E42" s="40" t="e">
        <f>IF(AND('DO NOT USE_Contact Formulas'!A42,ISBLANK('Captura de datos de CONTACTO'!E42)),"Mobile Phone is required",IF(NOT(ISBLANK('Captura de datos de CONTACTO'!E42)),IF(AND(ISNUMBER(VALUE('Captura de datos de CONTACTO'!E42)),LEFT('Captura de datos de CONTACTO'!E42,1)&lt;&gt;"1",LEN('Captura de datos de CONTACTO'!E42)=10),"OK","Phone number must be valid format"),NA()))</f>
        <v>#N/A</v>
      </c>
      <c r="F42" s="40" t="e">
        <f>IF(LEN('Captura de datos de CONTACTO'!F42)&gt;255,"Home Street Address must be less than 255 characters",IF('DO NOT USE_Contact Formulas'!A42,"OK",NA()))</f>
        <v>#N/A</v>
      </c>
      <c r="G42" s="40" t="e">
        <f>IF(LEN('Captura de datos de CONTACTO'!G42)&gt;40,"City must be less than 40 characters",IF('DO NOT USE_Contact Formulas'!A42,"OK",NA()))</f>
        <v>#N/A</v>
      </c>
      <c r="H42" s="40" t="e">
        <f>IF(AND(NOT(ISBLANK('Captura de datos de CONTACTO'!H42)),ISNA(VLOOKUP('Captura de datos de CONTACTO'!H42,'DO NOT USE_School Picklist'!$P$3:$P$52,1,FALSE))),"Please select a value from the drop-down menu",IF('DO NOT USE_Contact Formulas'!A42,"OK",NA()))</f>
        <v>#N/A</v>
      </c>
      <c r="I42" s="40" t="e">
        <f>IF(AND('DO NOT USE_Contact Formulas'!A42,ISBLANK('Captura de datos de CONTACTO'!I42)),"Zip is required",IF(ISBLANK('Captura de datos de CONTACTO'!I42),NA(),"OK"))</f>
        <v>#N/A</v>
      </c>
      <c r="J42" s="40" t="e">
        <f>IF(AND('DO NOT USE_Contact Formulas'!A42,ISBLANK('Captura de datos de CONTACTO'!J42)),"Student or Staff? is required",IF(ISBLANK('Captura de datos de CONTACTO'!J42),NA(),IF(ISNA(VLOOKUP('Captura de datos de CONTACTO'!J42,'DO NOT USE_School Picklist'!$B$3:$B$6,1,FALSE)),"Please select a value from the drop-down menu","OK")))</f>
        <v>#N/A</v>
      </c>
      <c r="K42" s="40" t="e">
        <f>IF(AND('Captura de datos de CONTACTO'!J42='DO NOT USE_School Picklist'!$B$4,ISBLANK('Captura de datos de CONTACTO'!K42)),"Occupation/Job Title is required if Student or Staff? is Yes, staff/faculty or volunteer",IF('DO NOT USE_Contact Formulas'!A42,"OK",NA()))</f>
        <v>#N/A</v>
      </c>
      <c r="L42" s="40" t="e">
        <f ca="1">IF('Captura de datos de CONTACTO'!L42&gt;'DO NOT USE_School Picklist'!$C$3,"Date last on school campus/facility cannot be a future date",IF('DO NOT USE_Contact Formulas'!A42,IF(ISBLANK('Captura de datos de CONTACTO'!L42),"Date last on school campus/facility is required","OK"),NA()))</f>
        <v>#N/A</v>
      </c>
      <c r="M42" s="41" t="e">
        <f ca="1">IF('Captura de datos de CONTACTO'!M42&gt;'DO NOT USE_School Picklist'!$C$3,"Last Exposure Date cannot be a future date",IF('DO NOT USE_Contact Formulas'!A42,IF(ISBLANK('Captura de datos de CONTACTO'!M42),"Last Exposure Date is required","OK"),NA()))</f>
        <v>#N/A</v>
      </c>
      <c r="N42" s="41" t="e">
        <f>IF(AND('DO NOT USE_Contact Formulas'!A42,ISBLANK('Captura de datos de CONTACTO'!N42)),"Specific Place in the Location is required",IF(ISBLANK('Captura de datos de CONTACTO'!N42),NA(),"OK"))</f>
        <v>#N/A</v>
      </c>
      <c r="O42" s="40" t="e">
        <f>IF(AND(NOT(ISBLANK('Captura de datos de CONTACTO'!O42)),ISNA(VLOOKUP('Captura de datos de CONTACTO'!O42,'DO NOT USE_School Picklist'!$L$3:$L$81,1,FALSE))),"Please select a value from the drop-down menu",IF('DO NOT USE_Contact Formulas'!A42,"OK",NA()))</f>
        <v>#N/A</v>
      </c>
      <c r="P42" s="40" t="e">
        <f>IF(AND(NOT(ISBLANK('Captura de datos de CONTACTO'!P42)),NOT(ISNUMBER(MATCH("*@*.?*",'Captura de datos de CONTACTO'!P42,0)))),"Email must be in a valid format",IF('DO NOT USE_Contact Formulas'!A42,"OK",NA()))</f>
        <v>#N/A</v>
      </c>
      <c r="Q42" s="40" t="e">
        <f>IF(LEN('Captura de datos de CONTACTO'!Q42)&gt;50,"Parent/Guardian Name must be less than 50 characters",IF('DO NOT USE_Contact Formulas'!A42,"OK",NA()))</f>
        <v>#N/A</v>
      </c>
      <c r="R42" s="40" t="e">
        <f>IF(NOT(ISBLANK('Captura de datos de CONTACTO'!R42)),IF(AND(ISNUMBER('Captura de datos de CONTACTO'!R42),LEFT('Captura de datos de CONTACTO'!R42,1)&lt;&gt;"1",LEN('Captura de datos de CONTACTO'!R42)=10),"OK","Phone number must be valid format"),IF('DO NOT USE_Contact Formulas'!A42,"OK",NA()))</f>
        <v>#N/A</v>
      </c>
      <c r="S42" s="40" t="e">
        <f>IF(AND(NOT(ISBLANK('Captura de datos de CONTACTO'!S42)),ISNA(VLOOKUP('Captura de datos de CONTACTO'!S42,'DO NOT USE_School Picklist'!$N$3:$N$63,1,FALSE))),"Please select a value from the drop-down menu",IF('DO NOT USE_Contact Formulas'!A42,"OK",NA()))</f>
        <v>#N/A</v>
      </c>
      <c r="T42" s="53" t="e">
        <f>IF(AND(NOT(ISBLANK('Captura de datos de CONTACTO'!T42)),ISNA(VLOOKUP('Captura de datos de CONTACTO'!T42,'DO NOT USE_School Picklist'!$I$3:$I$5,1,FALSE))),"Please select a value from the drop-down menu",IF('DO NOT USE_Contact Formulas'!A42,"OK",NA()))</f>
        <v>#N/A</v>
      </c>
      <c r="U42" s="40" t="e">
        <f>IF(AND(NOT(ISBLANK('Captura de datos de CONTACTO'!U42)),ISNA(VLOOKUP('Captura de datos de CONTACTO'!U42,'DO NOT USE_School Picklist'!$E$3:$E$10,1,FALSE))),"Please select a value from the drop-down menu",IF('DO NOT USE_Contact Formulas'!A42,"OK",NA()))</f>
        <v>#N/A</v>
      </c>
      <c r="V42" s="53" t="e">
        <f>IF(AND(NOT(ISBLANK('Captura de datos de CONTACTO'!V42)),ISNA(VLOOKUP('Captura de datos de CONTACTO'!V42,'DO NOT USE_School Picklist'!$W$3:$W$9,1,FALSE))),"Please select a value from the drop-down menu",IF('DO NOT USE_Contact Formulas'!A42,"OK",NA()))</f>
        <v>#N/A</v>
      </c>
      <c r="W42" s="53" t="e">
        <f>IF(AND(NOT(ISBLANK('Captura de datos de CONTACTO'!W42)),ISNA(VLOOKUP('Captura de datos de CONTACTO'!W42,'DO NOT USE_School Picklist'!$W$3:$W$9,1,FALSE))),"Please select a value from the drop-down menu",IF('DO NOT USE_Case Formulas'!A42,"OK",NA()))</f>
        <v>#N/A</v>
      </c>
      <c r="X42" s="40" t="e">
        <f>IF(AND(NOT(ISBLANK('Captura de datos de CONTACTO'!X42)),ISNA(VLOOKUP('Captura de datos de CONTACTO'!X42,'DO NOT USE_School Picklist'!$F$3:$F$16,1,FALSE))),"Please select a value from the drop-down menu",IF('DO NOT USE_Contact Formulas'!A42,"OK",NA()))</f>
        <v>#N/A</v>
      </c>
      <c r="Y42" s="40" t="e">
        <f>IF(LEN('Captura de datos de CONTACTO'!Y42)&gt;100,"Classroom(s) must be less than 100 characters",IF('DO NOT USE_Contact Formulas'!A42,"OK",NA()))</f>
        <v>#N/A</v>
      </c>
      <c r="Z42" s="40" t="e">
        <f>IF(AND(NOT(ISBLANK('Captura de datos de CONTACTO'!Z42)),ISNA(VLOOKUP('Captura de datos de CONTACTO'!Z42,'DO NOT USE_School Picklist'!$K$3:$K$6,1,FALSE))),"Please select a value from the drop-down menu",IF('DO NOT USE_Contact Formulas'!A42,"OK",NA()))</f>
        <v>#N/A</v>
      </c>
      <c r="AA42" s="40" t="e">
        <f>IF(AND(NOT(ISBLANK('Captura de datos de CONTACTO'!AA42)),ISNA(VLOOKUP('Captura de datos de CONTACTO'!AA42,'DO NOT USE_School Picklist'!$D$3:$D$5,1,FALSE))),"Please select a value from the drop-down menu",IF('DO NOT USE_Contact Formulas'!A42,"OK",NA()))</f>
        <v>#N/A</v>
      </c>
      <c r="AB42" s="40"/>
      <c r="AC42" s="40" t="e">
        <f>IF(AND(NOT(ISBLANK('Captura de datos de CONTACTO'!AC42)),ISNA(VLOOKUP('Captura de datos de CONTACTO'!AC42,'DO NOT USE_School Picklist'!$G$3:$G$5,1,FALSE))),"Please select a value from the drop-down menu",IF('DO NOT USE_Contact Formulas'!A42,"OK",NA()))</f>
        <v>#N/A</v>
      </c>
      <c r="AD42" s="40"/>
      <c r="AE42" s="40" t="e">
        <f>IF(AND(NOT(ISBLANK('Captura de datos de CONTACTO'!AE42)),ISNA(VLOOKUP('Captura de datos de CONTACTO'!AE42,'DO NOT USE_School Picklist'!$H$3:$H$4,1,FALSE))),"Please select a value from the drop-down menu",IF('DO NOT USE_Contact Formulas'!A42,"OK",NA()))</f>
        <v>#N/A</v>
      </c>
      <c r="AF42" s="40" t="e">
        <f ca="1">IF('Captura de datos de CONTACTO'!AF42&gt;'DO NOT USE_School Picklist'!$C$3,"Test Date cannot be a future date",IF('DO NOT USE_Contact Formulas'!A42,"OK",NA()))</f>
        <v>#N/A</v>
      </c>
      <c r="AG42" s="53" t="e">
        <f>IF(AND('DO NOT USE_Contact Formulas'!A42,ISBLANK('Captura de datos de CONTACTO'!AB42)),"Lab Result Test Result is required",IF(AND(NOT(ISBLANK('Captura de datos de CONTACTO'!AB42)),ISNA(VLOOKUP('Captura de datos de CONTACTO'!AB42,'DO NOT USE_School Picklist'!$Q$3:$Q$8,1,FALSE))),"Please select a value from the drop-down menu",IF('DO NOT USE_Contact Formulas'!A42,"OK",NA())))</f>
        <v>#N/A</v>
      </c>
    </row>
    <row r="43" spans="1:33" x14ac:dyDescent="0.3">
      <c r="A43" s="39" t="e">
        <f>IF('DO NOT USE_Contact Formulas'!A43,IF('DO NOT USE_Contact Formulas'!B43,"Not all required fields are completed","OK"),NA())</f>
        <v>#N/A</v>
      </c>
      <c r="B43" s="40" t="e">
        <f>IF(AND('DO NOT USE_Contact Formulas'!A43,ISBLANK('Captura de datos de CONTACTO'!B43)),"First Name is required",IF(NOT(ISBLANK('Captura de datos de CONTACTO'!B43)),"OK",NA()))</f>
        <v>#N/A</v>
      </c>
      <c r="C43" s="40" t="e">
        <f>IF(AND('DO NOT USE_Contact Formulas'!A43,ISBLANK('Captura de datos de CONTACTO'!C43)),"Last Name is required",IF(NOT(ISBLANK('Captura de datos de CONTACTO'!C43)),"OK",NA()))</f>
        <v>#N/A</v>
      </c>
      <c r="D43" s="40" t="e">
        <f>IF(AND('DO NOT USE_Contact Formulas'!A43,ISBLANK('Captura de datos de CONTACTO'!D43)),"Birthdate is required",IF(NOT(ISBLANK('Captura de datos de CONTACTO'!D43)),"OK",NA()))</f>
        <v>#N/A</v>
      </c>
      <c r="E43" s="40" t="e">
        <f>IF(AND('DO NOT USE_Contact Formulas'!A43,ISBLANK('Captura de datos de CONTACTO'!E43)),"Mobile Phone is required",IF(NOT(ISBLANK('Captura de datos de CONTACTO'!E43)),IF(AND(ISNUMBER(VALUE('Captura de datos de CONTACTO'!E43)),LEFT('Captura de datos de CONTACTO'!E43,1)&lt;&gt;"1",LEN('Captura de datos de CONTACTO'!E43)=10),"OK","Phone number must be valid format"),NA()))</f>
        <v>#N/A</v>
      </c>
      <c r="F43" s="40" t="e">
        <f>IF(LEN('Captura de datos de CONTACTO'!F43)&gt;255,"Home Street Address must be less than 255 characters",IF('DO NOT USE_Contact Formulas'!A43,"OK",NA()))</f>
        <v>#N/A</v>
      </c>
      <c r="G43" s="40" t="e">
        <f>IF(LEN('Captura de datos de CONTACTO'!G43)&gt;40,"City must be less than 40 characters",IF('DO NOT USE_Contact Formulas'!A43,"OK",NA()))</f>
        <v>#N/A</v>
      </c>
      <c r="H43" s="40" t="e">
        <f>IF(AND(NOT(ISBLANK('Captura de datos de CONTACTO'!H43)),ISNA(VLOOKUP('Captura de datos de CONTACTO'!H43,'DO NOT USE_School Picklist'!$P$3:$P$52,1,FALSE))),"Please select a value from the drop-down menu",IF('DO NOT USE_Contact Formulas'!A43,"OK",NA()))</f>
        <v>#N/A</v>
      </c>
      <c r="I43" s="40" t="e">
        <f>IF(AND('DO NOT USE_Contact Formulas'!A43,ISBLANK('Captura de datos de CONTACTO'!I43)),"Zip is required",IF(ISBLANK('Captura de datos de CONTACTO'!I43),NA(),"OK"))</f>
        <v>#N/A</v>
      </c>
      <c r="J43" s="40" t="e">
        <f>IF(AND('DO NOT USE_Contact Formulas'!A43,ISBLANK('Captura de datos de CONTACTO'!J43)),"Student or Staff? is required",IF(ISBLANK('Captura de datos de CONTACTO'!J43),NA(),IF(ISNA(VLOOKUP('Captura de datos de CONTACTO'!J43,'DO NOT USE_School Picklist'!$B$3:$B$6,1,FALSE)),"Please select a value from the drop-down menu","OK")))</f>
        <v>#N/A</v>
      </c>
      <c r="K43" s="40" t="e">
        <f>IF(AND('Captura de datos de CONTACTO'!J43='DO NOT USE_School Picklist'!$B$4,ISBLANK('Captura de datos de CONTACTO'!K43)),"Occupation/Job Title is required if Student or Staff? is Yes, staff/faculty or volunteer",IF('DO NOT USE_Contact Formulas'!A43,"OK",NA()))</f>
        <v>#N/A</v>
      </c>
      <c r="L43" s="40" t="e">
        <f ca="1">IF('Captura de datos de CONTACTO'!L43&gt;'DO NOT USE_School Picklist'!$C$3,"Date last on school campus/facility cannot be a future date",IF('DO NOT USE_Contact Formulas'!A43,IF(ISBLANK('Captura de datos de CONTACTO'!L43),"Date last on school campus/facility is required","OK"),NA()))</f>
        <v>#N/A</v>
      </c>
      <c r="M43" s="41" t="e">
        <f ca="1">IF('Captura de datos de CONTACTO'!M43&gt;'DO NOT USE_School Picklist'!$C$3,"Last Exposure Date cannot be a future date",IF('DO NOT USE_Contact Formulas'!A43,IF(ISBLANK('Captura de datos de CONTACTO'!M43),"Last Exposure Date is required","OK"),NA()))</f>
        <v>#N/A</v>
      </c>
      <c r="N43" s="41" t="e">
        <f>IF(AND('DO NOT USE_Contact Formulas'!A43,ISBLANK('Captura de datos de CONTACTO'!N43)),"Specific Place in the Location is required",IF(ISBLANK('Captura de datos de CONTACTO'!N43),NA(),"OK"))</f>
        <v>#N/A</v>
      </c>
      <c r="O43" s="40" t="e">
        <f>IF(AND(NOT(ISBLANK('Captura de datos de CONTACTO'!O43)),ISNA(VLOOKUP('Captura de datos de CONTACTO'!O43,'DO NOT USE_School Picklist'!$L$3:$L$81,1,FALSE))),"Please select a value from the drop-down menu",IF('DO NOT USE_Contact Formulas'!A43,"OK",NA()))</f>
        <v>#N/A</v>
      </c>
      <c r="P43" s="40" t="e">
        <f>IF(AND(NOT(ISBLANK('Captura de datos de CONTACTO'!P43)),NOT(ISNUMBER(MATCH("*@*.?*",'Captura de datos de CONTACTO'!P43,0)))),"Email must be in a valid format",IF('DO NOT USE_Contact Formulas'!A43,"OK",NA()))</f>
        <v>#N/A</v>
      </c>
      <c r="Q43" s="40" t="e">
        <f>IF(LEN('Captura de datos de CONTACTO'!Q43)&gt;50,"Parent/Guardian Name must be less than 50 characters",IF('DO NOT USE_Contact Formulas'!A43,"OK",NA()))</f>
        <v>#N/A</v>
      </c>
      <c r="R43" s="40" t="e">
        <f>IF(NOT(ISBLANK('Captura de datos de CONTACTO'!R43)),IF(AND(ISNUMBER('Captura de datos de CONTACTO'!R43),LEFT('Captura de datos de CONTACTO'!R43,1)&lt;&gt;"1",LEN('Captura de datos de CONTACTO'!R43)=10),"OK","Phone number must be valid format"),IF('DO NOT USE_Contact Formulas'!A43,"OK",NA()))</f>
        <v>#N/A</v>
      </c>
      <c r="S43" s="40" t="e">
        <f>IF(AND(NOT(ISBLANK('Captura de datos de CONTACTO'!S43)),ISNA(VLOOKUP('Captura de datos de CONTACTO'!S43,'DO NOT USE_School Picklist'!$N$3:$N$63,1,FALSE))),"Please select a value from the drop-down menu",IF('DO NOT USE_Contact Formulas'!A43,"OK",NA()))</f>
        <v>#N/A</v>
      </c>
      <c r="T43" s="53" t="e">
        <f>IF(AND(NOT(ISBLANK('Captura de datos de CONTACTO'!T43)),ISNA(VLOOKUP('Captura de datos de CONTACTO'!T43,'DO NOT USE_School Picklist'!$I$3:$I$5,1,FALSE))),"Please select a value from the drop-down menu",IF('DO NOT USE_Contact Formulas'!A43,"OK",NA()))</f>
        <v>#N/A</v>
      </c>
      <c r="U43" s="40" t="e">
        <f>IF(AND(NOT(ISBLANK('Captura de datos de CONTACTO'!U43)),ISNA(VLOOKUP('Captura de datos de CONTACTO'!U43,'DO NOT USE_School Picklist'!$E$3:$E$10,1,FALSE))),"Please select a value from the drop-down menu",IF('DO NOT USE_Contact Formulas'!A43,"OK",NA()))</f>
        <v>#N/A</v>
      </c>
      <c r="V43" s="53" t="e">
        <f>IF(AND(NOT(ISBLANK('Captura de datos de CONTACTO'!V43)),ISNA(VLOOKUP('Captura de datos de CONTACTO'!V43,'DO NOT USE_School Picklist'!$W$3:$W$9,1,FALSE))),"Please select a value from the drop-down menu",IF('DO NOT USE_Contact Formulas'!A43,"OK",NA()))</f>
        <v>#N/A</v>
      </c>
      <c r="W43" s="53" t="e">
        <f>IF(AND(NOT(ISBLANK('Captura de datos de CONTACTO'!W43)),ISNA(VLOOKUP('Captura de datos de CONTACTO'!W43,'DO NOT USE_School Picklist'!$W$3:$W$9,1,FALSE))),"Please select a value from the drop-down menu",IF('DO NOT USE_Case Formulas'!A43,"OK",NA()))</f>
        <v>#N/A</v>
      </c>
      <c r="X43" s="40" t="e">
        <f>IF(AND(NOT(ISBLANK('Captura de datos de CONTACTO'!X43)),ISNA(VLOOKUP('Captura de datos de CONTACTO'!X43,'DO NOT USE_School Picklist'!$F$3:$F$16,1,FALSE))),"Please select a value from the drop-down menu",IF('DO NOT USE_Contact Formulas'!A43,"OK",NA()))</f>
        <v>#N/A</v>
      </c>
      <c r="Y43" s="40" t="e">
        <f>IF(LEN('Captura de datos de CONTACTO'!Y43)&gt;100,"Classroom(s) must be less than 100 characters",IF('DO NOT USE_Contact Formulas'!A43,"OK",NA()))</f>
        <v>#N/A</v>
      </c>
      <c r="Z43" s="40" t="e">
        <f>IF(AND(NOT(ISBLANK('Captura de datos de CONTACTO'!Z43)),ISNA(VLOOKUP('Captura de datos de CONTACTO'!Z43,'DO NOT USE_School Picklist'!$K$3:$K$6,1,FALSE))),"Please select a value from the drop-down menu",IF('DO NOT USE_Contact Formulas'!A43,"OK",NA()))</f>
        <v>#N/A</v>
      </c>
      <c r="AA43" s="40" t="e">
        <f>IF(AND(NOT(ISBLANK('Captura de datos de CONTACTO'!AA43)),ISNA(VLOOKUP('Captura de datos de CONTACTO'!AA43,'DO NOT USE_School Picklist'!$D$3:$D$5,1,FALSE))),"Please select a value from the drop-down menu",IF('DO NOT USE_Contact Formulas'!A43,"OK",NA()))</f>
        <v>#N/A</v>
      </c>
      <c r="AB43" s="40"/>
      <c r="AC43" s="40" t="e">
        <f>IF(AND(NOT(ISBLANK('Captura de datos de CONTACTO'!AC43)),ISNA(VLOOKUP('Captura de datos de CONTACTO'!AC43,'DO NOT USE_School Picklist'!$G$3:$G$5,1,FALSE))),"Please select a value from the drop-down menu",IF('DO NOT USE_Contact Formulas'!A43,"OK",NA()))</f>
        <v>#N/A</v>
      </c>
      <c r="AD43" s="40"/>
      <c r="AE43" s="40" t="e">
        <f>IF(AND(NOT(ISBLANK('Captura de datos de CONTACTO'!AE43)),ISNA(VLOOKUP('Captura de datos de CONTACTO'!AE43,'DO NOT USE_School Picklist'!$H$3:$H$4,1,FALSE))),"Please select a value from the drop-down menu",IF('DO NOT USE_Contact Formulas'!A43,"OK",NA()))</f>
        <v>#N/A</v>
      </c>
      <c r="AF43" s="40" t="e">
        <f ca="1">IF('Captura de datos de CONTACTO'!AF43&gt;'DO NOT USE_School Picklist'!$C$3,"Test Date cannot be a future date",IF('DO NOT USE_Contact Formulas'!A43,"OK",NA()))</f>
        <v>#N/A</v>
      </c>
      <c r="AG43" s="53" t="e">
        <f>IF(AND('DO NOT USE_Contact Formulas'!A43,ISBLANK('Captura de datos de CONTACTO'!AB43)),"Lab Result Test Result is required",IF(AND(NOT(ISBLANK('Captura de datos de CONTACTO'!AB43)),ISNA(VLOOKUP('Captura de datos de CONTACTO'!AB43,'DO NOT USE_School Picklist'!$Q$3:$Q$8,1,FALSE))),"Please select a value from the drop-down menu",IF('DO NOT USE_Contact Formulas'!A43,"OK",NA())))</f>
        <v>#N/A</v>
      </c>
    </row>
    <row r="44" spans="1:33" x14ac:dyDescent="0.3">
      <c r="A44" s="39" t="e">
        <f>IF('DO NOT USE_Contact Formulas'!A44,IF('DO NOT USE_Contact Formulas'!B44,"Not all required fields are completed","OK"),NA())</f>
        <v>#N/A</v>
      </c>
      <c r="B44" s="40" t="e">
        <f>IF(AND('DO NOT USE_Contact Formulas'!A44,ISBLANK('Captura de datos de CONTACTO'!B44)),"First Name is required",IF(NOT(ISBLANK('Captura de datos de CONTACTO'!B44)),"OK",NA()))</f>
        <v>#N/A</v>
      </c>
      <c r="C44" s="40" t="e">
        <f>IF(AND('DO NOT USE_Contact Formulas'!A44,ISBLANK('Captura de datos de CONTACTO'!C44)),"Last Name is required",IF(NOT(ISBLANK('Captura de datos de CONTACTO'!C44)),"OK",NA()))</f>
        <v>#N/A</v>
      </c>
      <c r="D44" s="40" t="e">
        <f>IF(AND('DO NOT USE_Contact Formulas'!A44,ISBLANK('Captura de datos de CONTACTO'!D44)),"Birthdate is required",IF(NOT(ISBLANK('Captura de datos de CONTACTO'!D44)),"OK",NA()))</f>
        <v>#N/A</v>
      </c>
      <c r="E44" s="40" t="e">
        <f>IF(AND('DO NOT USE_Contact Formulas'!A44,ISBLANK('Captura de datos de CONTACTO'!E44)),"Mobile Phone is required",IF(NOT(ISBLANK('Captura de datos de CONTACTO'!E44)),IF(AND(ISNUMBER(VALUE('Captura de datos de CONTACTO'!E44)),LEFT('Captura de datos de CONTACTO'!E44,1)&lt;&gt;"1",LEN('Captura de datos de CONTACTO'!E44)=10),"OK","Phone number must be valid format"),NA()))</f>
        <v>#N/A</v>
      </c>
      <c r="F44" s="40" t="e">
        <f>IF(LEN('Captura de datos de CONTACTO'!F44)&gt;255,"Home Street Address must be less than 255 characters",IF('DO NOT USE_Contact Formulas'!A44,"OK",NA()))</f>
        <v>#N/A</v>
      </c>
      <c r="G44" s="40" t="e">
        <f>IF(LEN('Captura de datos de CONTACTO'!G44)&gt;40,"City must be less than 40 characters",IF('DO NOT USE_Contact Formulas'!A44,"OK",NA()))</f>
        <v>#N/A</v>
      </c>
      <c r="H44" s="40" t="e">
        <f>IF(AND(NOT(ISBLANK('Captura de datos de CONTACTO'!H44)),ISNA(VLOOKUP('Captura de datos de CONTACTO'!H44,'DO NOT USE_School Picklist'!$P$3:$P$52,1,FALSE))),"Please select a value from the drop-down menu",IF('DO NOT USE_Contact Formulas'!A44,"OK",NA()))</f>
        <v>#N/A</v>
      </c>
      <c r="I44" s="40" t="e">
        <f>IF(AND('DO NOT USE_Contact Formulas'!A44,ISBLANK('Captura de datos de CONTACTO'!I44)),"Zip is required",IF(ISBLANK('Captura de datos de CONTACTO'!I44),NA(),"OK"))</f>
        <v>#N/A</v>
      </c>
      <c r="J44" s="40" t="e">
        <f>IF(AND('DO NOT USE_Contact Formulas'!A44,ISBLANK('Captura de datos de CONTACTO'!J44)),"Student or Staff? is required",IF(ISBLANK('Captura de datos de CONTACTO'!J44),NA(),IF(ISNA(VLOOKUP('Captura de datos de CONTACTO'!J44,'DO NOT USE_School Picklist'!$B$3:$B$6,1,FALSE)),"Please select a value from the drop-down menu","OK")))</f>
        <v>#N/A</v>
      </c>
      <c r="K44" s="40" t="e">
        <f>IF(AND('Captura de datos de CONTACTO'!J44='DO NOT USE_School Picklist'!$B$4,ISBLANK('Captura de datos de CONTACTO'!K44)),"Occupation/Job Title is required if Student or Staff? is Yes, staff/faculty or volunteer",IF('DO NOT USE_Contact Formulas'!A44,"OK",NA()))</f>
        <v>#N/A</v>
      </c>
      <c r="L44" s="40" t="e">
        <f ca="1">IF('Captura de datos de CONTACTO'!L44&gt;'DO NOT USE_School Picklist'!$C$3,"Date last on school campus/facility cannot be a future date",IF('DO NOT USE_Contact Formulas'!A44,IF(ISBLANK('Captura de datos de CONTACTO'!L44),"Date last on school campus/facility is required","OK"),NA()))</f>
        <v>#N/A</v>
      </c>
      <c r="M44" s="41" t="e">
        <f ca="1">IF('Captura de datos de CONTACTO'!M44&gt;'DO NOT USE_School Picklist'!$C$3,"Last Exposure Date cannot be a future date",IF('DO NOT USE_Contact Formulas'!A44,IF(ISBLANK('Captura de datos de CONTACTO'!M44),"Last Exposure Date is required","OK"),NA()))</f>
        <v>#N/A</v>
      </c>
      <c r="N44" s="41" t="e">
        <f>IF(AND('DO NOT USE_Contact Formulas'!A44,ISBLANK('Captura de datos de CONTACTO'!N44)),"Specific Place in the Location is required",IF(ISBLANK('Captura de datos de CONTACTO'!N44),NA(),"OK"))</f>
        <v>#N/A</v>
      </c>
      <c r="O44" s="40" t="e">
        <f>IF(AND(NOT(ISBLANK('Captura de datos de CONTACTO'!O44)),ISNA(VLOOKUP('Captura de datos de CONTACTO'!O44,'DO NOT USE_School Picklist'!$L$3:$L$81,1,FALSE))),"Please select a value from the drop-down menu",IF('DO NOT USE_Contact Formulas'!A44,"OK",NA()))</f>
        <v>#N/A</v>
      </c>
      <c r="P44" s="40" t="e">
        <f>IF(AND(NOT(ISBLANK('Captura de datos de CONTACTO'!P44)),NOT(ISNUMBER(MATCH("*@*.?*",'Captura de datos de CONTACTO'!P44,0)))),"Email must be in a valid format",IF('DO NOT USE_Contact Formulas'!A44,"OK",NA()))</f>
        <v>#N/A</v>
      </c>
      <c r="Q44" s="40" t="e">
        <f>IF(LEN('Captura de datos de CONTACTO'!Q44)&gt;50,"Parent/Guardian Name must be less than 50 characters",IF('DO NOT USE_Contact Formulas'!A44,"OK",NA()))</f>
        <v>#N/A</v>
      </c>
      <c r="R44" s="40" t="e">
        <f>IF(NOT(ISBLANK('Captura de datos de CONTACTO'!R44)),IF(AND(ISNUMBER('Captura de datos de CONTACTO'!R44),LEFT('Captura de datos de CONTACTO'!R44,1)&lt;&gt;"1",LEN('Captura de datos de CONTACTO'!R44)=10),"OK","Phone number must be valid format"),IF('DO NOT USE_Contact Formulas'!A44,"OK",NA()))</f>
        <v>#N/A</v>
      </c>
      <c r="S44" s="40" t="e">
        <f>IF(AND(NOT(ISBLANK('Captura de datos de CONTACTO'!S44)),ISNA(VLOOKUP('Captura de datos de CONTACTO'!S44,'DO NOT USE_School Picklist'!$N$3:$N$63,1,FALSE))),"Please select a value from the drop-down menu",IF('DO NOT USE_Contact Formulas'!A44,"OK",NA()))</f>
        <v>#N/A</v>
      </c>
      <c r="T44" s="53" t="e">
        <f>IF(AND(NOT(ISBLANK('Captura de datos de CONTACTO'!T44)),ISNA(VLOOKUP('Captura de datos de CONTACTO'!T44,'DO NOT USE_School Picklist'!$I$3:$I$5,1,FALSE))),"Please select a value from the drop-down menu",IF('DO NOT USE_Contact Formulas'!A44,"OK",NA()))</f>
        <v>#N/A</v>
      </c>
      <c r="U44" s="40" t="e">
        <f>IF(AND(NOT(ISBLANK('Captura de datos de CONTACTO'!U44)),ISNA(VLOOKUP('Captura de datos de CONTACTO'!U44,'DO NOT USE_School Picklist'!$E$3:$E$10,1,FALSE))),"Please select a value from the drop-down menu",IF('DO NOT USE_Contact Formulas'!A44,"OK",NA()))</f>
        <v>#N/A</v>
      </c>
      <c r="V44" s="53" t="e">
        <f>IF(AND(NOT(ISBLANK('Captura de datos de CONTACTO'!V44)),ISNA(VLOOKUP('Captura de datos de CONTACTO'!V44,'DO NOT USE_School Picklist'!$W$3:$W$9,1,FALSE))),"Please select a value from the drop-down menu",IF('DO NOT USE_Contact Formulas'!A44,"OK",NA()))</f>
        <v>#N/A</v>
      </c>
      <c r="W44" s="53" t="e">
        <f>IF(AND(NOT(ISBLANK('Captura de datos de CONTACTO'!W44)),ISNA(VLOOKUP('Captura de datos de CONTACTO'!W44,'DO NOT USE_School Picklist'!$W$3:$W$9,1,FALSE))),"Please select a value from the drop-down menu",IF('DO NOT USE_Case Formulas'!A44,"OK",NA()))</f>
        <v>#N/A</v>
      </c>
      <c r="X44" s="40" t="e">
        <f>IF(AND(NOT(ISBLANK('Captura de datos de CONTACTO'!X44)),ISNA(VLOOKUP('Captura de datos de CONTACTO'!X44,'DO NOT USE_School Picklist'!$F$3:$F$16,1,FALSE))),"Please select a value from the drop-down menu",IF('DO NOT USE_Contact Formulas'!A44,"OK",NA()))</f>
        <v>#N/A</v>
      </c>
      <c r="Y44" s="40" t="e">
        <f>IF(LEN('Captura de datos de CONTACTO'!Y44)&gt;100,"Classroom(s) must be less than 100 characters",IF('DO NOT USE_Contact Formulas'!A44,"OK",NA()))</f>
        <v>#N/A</v>
      </c>
      <c r="Z44" s="40" t="e">
        <f>IF(AND(NOT(ISBLANK('Captura de datos de CONTACTO'!Z44)),ISNA(VLOOKUP('Captura de datos de CONTACTO'!Z44,'DO NOT USE_School Picklist'!$K$3:$K$6,1,FALSE))),"Please select a value from the drop-down menu",IF('DO NOT USE_Contact Formulas'!A44,"OK",NA()))</f>
        <v>#N/A</v>
      </c>
      <c r="AA44" s="40" t="e">
        <f>IF(AND(NOT(ISBLANK('Captura de datos de CONTACTO'!AA44)),ISNA(VLOOKUP('Captura de datos de CONTACTO'!AA44,'DO NOT USE_School Picklist'!$D$3:$D$5,1,FALSE))),"Please select a value from the drop-down menu",IF('DO NOT USE_Contact Formulas'!A44,"OK",NA()))</f>
        <v>#N/A</v>
      </c>
      <c r="AB44" s="40"/>
      <c r="AC44" s="40" t="e">
        <f>IF(AND(NOT(ISBLANK('Captura de datos de CONTACTO'!AC44)),ISNA(VLOOKUP('Captura de datos de CONTACTO'!AC44,'DO NOT USE_School Picklist'!$G$3:$G$5,1,FALSE))),"Please select a value from the drop-down menu",IF('DO NOT USE_Contact Formulas'!A44,"OK",NA()))</f>
        <v>#N/A</v>
      </c>
      <c r="AD44" s="40"/>
      <c r="AE44" s="40" t="e">
        <f>IF(AND(NOT(ISBLANK('Captura de datos de CONTACTO'!AE44)),ISNA(VLOOKUP('Captura de datos de CONTACTO'!AE44,'DO NOT USE_School Picklist'!$H$3:$H$4,1,FALSE))),"Please select a value from the drop-down menu",IF('DO NOT USE_Contact Formulas'!A44,"OK",NA()))</f>
        <v>#N/A</v>
      </c>
      <c r="AF44" s="40" t="e">
        <f ca="1">IF('Captura de datos de CONTACTO'!AF44&gt;'DO NOT USE_School Picklist'!$C$3,"Test Date cannot be a future date",IF('DO NOT USE_Contact Formulas'!A44,"OK",NA()))</f>
        <v>#N/A</v>
      </c>
      <c r="AG44" s="53" t="e">
        <f>IF(AND('DO NOT USE_Contact Formulas'!A44,ISBLANK('Captura de datos de CONTACTO'!AB44)),"Lab Result Test Result is required",IF(AND(NOT(ISBLANK('Captura de datos de CONTACTO'!AB44)),ISNA(VLOOKUP('Captura de datos de CONTACTO'!AB44,'DO NOT USE_School Picklist'!$Q$3:$Q$8,1,FALSE))),"Please select a value from the drop-down menu",IF('DO NOT USE_Contact Formulas'!A44,"OK",NA())))</f>
        <v>#N/A</v>
      </c>
    </row>
    <row r="45" spans="1:33" x14ac:dyDescent="0.3">
      <c r="A45" s="39" t="e">
        <f>IF('DO NOT USE_Contact Formulas'!A45,IF('DO NOT USE_Contact Formulas'!B45,"Not all required fields are completed","OK"),NA())</f>
        <v>#N/A</v>
      </c>
      <c r="B45" s="40" t="e">
        <f>IF(AND('DO NOT USE_Contact Formulas'!A45,ISBLANK('Captura de datos de CONTACTO'!B45)),"First Name is required",IF(NOT(ISBLANK('Captura de datos de CONTACTO'!B45)),"OK",NA()))</f>
        <v>#N/A</v>
      </c>
      <c r="C45" s="40" t="e">
        <f>IF(AND('DO NOT USE_Contact Formulas'!A45,ISBLANK('Captura de datos de CONTACTO'!C45)),"Last Name is required",IF(NOT(ISBLANK('Captura de datos de CONTACTO'!C45)),"OK",NA()))</f>
        <v>#N/A</v>
      </c>
      <c r="D45" s="40" t="e">
        <f>IF(AND('DO NOT USE_Contact Formulas'!A45,ISBLANK('Captura de datos de CONTACTO'!D45)),"Birthdate is required",IF(NOT(ISBLANK('Captura de datos de CONTACTO'!D45)),"OK",NA()))</f>
        <v>#N/A</v>
      </c>
      <c r="E45" s="40" t="e">
        <f>IF(AND('DO NOT USE_Contact Formulas'!A45,ISBLANK('Captura de datos de CONTACTO'!E45)),"Mobile Phone is required",IF(NOT(ISBLANK('Captura de datos de CONTACTO'!E45)),IF(AND(ISNUMBER(VALUE('Captura de datos de CONTACTO'!E45)),LEFT('Captura de datos de CONTACTO'!E45,1)&lt;&gt;"1",LEN('Captura de datos de CONTACTO'!E45)=10),"OK","Phone number must be valid format"),NA()))</f>
        <v>#N/A</v>
      </c>
      <c r="F45" s="40" t="e">
        <f>IF(LEN('Captura de datos de CONTACTO'!F45)&gt;255,"Home Street Address must be less than 255 characters",IF('DO NOT USE_Contact Formulas'!A45,"OK",NA()))</f>
        <v>#N/A</v>
      </c>
      <c r="G45" s="40" t="e">
        <f>IF(LEN('Captura de datos de CONTACTO'!G45)&gt;40,"City must be less than 40 characters",IF('DO NOT USE_Contact Formulas'!A45,"OK",NA()))</f>
        <v>#N/A</v>
      </c>
      <c r="H45" s="40" t="e">
        <f>IF(AND(NOT(ISBLANK('Captura de datos de CONTACTO'!H45)),ISNA(VLOOKUP('Captura de datos de CONTACTO'!H45,'DO NOT USE_School Picklist'!$P$3:$P$52,1,FALSE))),"Please select a value from the drop-down menu",IF('DO NOT USE_Contact Formulas'!A45,"OK",NA()))</f>
        <v>#N/A</v>
      </c>
      <c r="I45" s="40" t="e">
        <f>IF(AND('DO NOT USE_Contact Formulas'!A45,ISBLANK('Captura de datos de CONTACTO'!I45)),"Zip is required",IF(ISBLANK('Captura de datos de CONTACTO'!I45),NA(),"OK"))</f>
        <v>#N/A</v>
      </c>
      <c r="J45" s="40" t="e">
        <f>IF(AND('DO NOT USE_Contact Formulas'!A45,ISBLANK('Captura de datos de CONTACTO'!J45)),"Student or Staff? is required",IF(ISBLANK('Captura de datos de CONTACTO'!J45),NA(),IF(ISNA(VLOOKUP('Captura de datos de CONTACTO'!J45,'DO NOT USE_School Picklist'!$B$3:$B$6,1,FALSE)),"Please select a value from the drop-down menu","OK")))</f>
        <v>#N/A</v>
      </c>
      <c r="K45" s="40" t="e">
        <f>IF(AND('Captura de datos de CONTACTO'!J45='DO NOT USE_School Picklist'!$B$4,ISBLANK('Captura de datos de CONTACTO'!K45)),"Occupation/Job Title is required if Student or Staff? is Yes, staff/faculty or volunteer",IF('DO NOT USE_Contact Formulas'!A45,"OK",NA()))</f>
        <v>#N/A</v>
      </c>
      <c r="L45" s="40" t="e">
        <f ca="1">IF('Captura de datos de CONTACTO'!L45&gt;'DO NOT USE_School Picklist'!$C$3,"Date last on school campus/facility cannot be a future date",IF('DO NOT USE_Contact Formulas'!A45,IF(ISBLANK('Captura de datos de CONTACTO'!L45),"Date last on school campus/facility is required","OK"),NA()))</f>
        <v>#N/A</v>
      </c>
      <c r="M45" s="41" t="e">
        <f ca="1">IF('Captura de datos de CONTACTO'!M45&gt;'DO NOT USE_School Picklist'!$C$3,"Last Exposure Date cannot be a future date",IF('DO NOT USE_Contact Formulas'!A45,IF(ISBLANK('Captura de datos de CONTACTO'!M45),"Last Exposure Date is required","OK"),NA()))</f>
        <v>#N/A</v>
      </c>
      <c r="N45" s="41" t="e">
        <f>IF(AND('DO NOT USE_Contact Formulas'!A45,ISBLANK('Captura de datos de CONTACTO'!N45)),"Specific Place in the Location is required",IF(ISBLANK('Captura de datos de CONTACTO'!N45),NA(),"OK"))</f>
        <v>#N/A</v>
      </c>
      <c r="O45" s="40" t="e">
        <f>IF(AND(NOT(ISBLANK('Captura de datos de CONTACTO'!O45)),ISNA(VLOOKUP('Captura de datos de CONTACTO'!O45,'DO NOT USE_School Picklist'!$L$3:$L$81,1,FALSE))),"Please select a value from the drop-down menu",IF('DO NOT USE_Contact Formulas'!A45,"OK",NA()))</f>
        <v>#N/A</v>
      </c>
      <c r="P45" s="40" t="e">
        <f>IF(AND(NOT(ISBLANK('Captura de datos de CONTACTO'!P45)),NOT(ISNUMBER(MATCH("*@*.?*",'Captura de datos de CONTACTO'!P45,0)))),"Email must be in a valid format",IF('DO NOT USE_Contact Formulas'!A45,"OK",NA()))</f>
        <v>#N/A</v>
      </c>
      <c r="Q45" s="40" t="e">
        <f>IF(LEN('Captura de datos de CONTACTO'!Q45)&gt;50,"Parent/Guardian Name must be less than 50 characters",IF('DO NOT USE_Contact Formulas'!A45,"OK",NA()))</f>
        <v>#N/A</v>
      </c>
      <c r="R45" s="40" t="e">
        <f>IF(NOT(ISBLANK('Captura de datos de CONTACTO'!R45)),IF(AND(ISNUMBER('Captura de datos de CONTACTO'!R45),LEFT('Captura de datos de CONTACTO'!R45,1)&lt;&gt;"1",LEN('Captura de datos de CONTACTO'!R45)=10),"OK","Phone number must be valid format"),IF('DO NOT USE_Contact Formulas'!A45,"OK",NA()))</f>
        <v>#N/A</v>
      </c>
      <c r="S45" s="40" t="e">
        <f>IF(AND(NOT(ISBLANK('Captura de datos de CONTACTO'!S45)),ISNA(VLOOKUP('Captura de datos de CONTACTO'!S45,'DO NOT USE_School Picklist'!$N$3:$N$63,1,FALSE))),"Please select a value from the drop-down menu",IF('DO NOT USE_Contact Formulas'!A45,"OK",NA()))</f>
        <v>#N/A</v>
      </c>
      <c r="T45" s="53" t="e">
        <f>IF(AND(NOT(ISBLANK('Captura de datos de CONTACTO'!T45)),ISNA(VLOOKUP('Captura de datos de CONTACTO'!T45,'DO NOT USE_School Picklist'!$I$3:$I$5,1,FALSE))),"Please select a value from the drop-down menu",IF('DO NOT USE_Contact Formulas'!A45,"OK",NA()))</f>
        <v>#N/A</v>
      </c>
      <c r="U45" s="40" t="e">
        <f>IF(AND(NOT(ISBLANK('Captura de datos de CONTACTO'!U45)),ISNA(VLOOKUP('Captura de datos de CONTACTO'!U45,'DO NOT USE_School Picklist'!$E$3:$E$10,1,FALSE))),"Please select a value from the drop-down menu",IF('DO NOT USE_Contact Formulas'!A45,"OK",NA()))</f>
        <v>#N/A</v>
      </c>
      <c r="V45" s="53" t="e">
        <f>IF(AND(NOT(ISBLANK('Captura de datos de CONTACTO'!V45)),ISNA(VLOOKUP('Captura de datos de CONTACTO'!V45,'DO NOT USE_School Picklist'!$W$3:$W$9,1,FALSE))),"Please select a value from the drop-down menu",IF('DO NOT USE_Contact Formulas'!A45,"OK",NA()))</f>
        <v>#N/A</v>
      </c>
      <c r="W45" s="53" t="e">
        <f>IF(AND(NOT(ISBLANK('Captura de datos de CONTACTO'!W45)),ISNA(VLOOKUP('Captura de datos de CONTACTO'!W45,'DO NOT USE_School Picklist'!$W$3:$W$9,1,FALSE))),"Please select a value from the drop-down menu",IF('DO NOT USE_Case Formulas'!A45,"OK",NA()))</f>
        <v>#N/A</v>
      </c>
      <c r="X45" s="40" t="e">
        <f>IF(AND(NOT(ISBLANK('Captura de datos de CONTACTO'!X45)),ISNA(VLOOKUP('Captura de datos de CONTACTO'!X45,'DO NOT USE_School Picklist'!$F$3:$F$16,1,FALSE))),"Please select a value from the drop-down menu",IF('DO NOT USE_Contact Formulas'!A45,"OK",NA()))</f>
        <v>#N/A</v>
      </c>
      <c r="Y45" s="40" t="e">
        <f>IF(LEN('Captura de datos de CONTACTO'!Y45)&gt;100,"Classroom(s) must be less than 100 characters",IF('DO NOT USE_Contact Formulas'!A45,"OK",NA()))</f>
        <v>#N/A</v>
      </c>
      <c r="Z45" s="40" t="e">
        <f>IF(AND(NOT(ISBLANK('Captura de datos de CONTACTO'!Z45)),ISNA(VLOOKUP('Captura de datos de CONTACTO'!Z45,'DO NOT USE_School Picklist'!$K$3:$K$6,1,FALSE))),"Please select a value from the drop-down menu",IF('DO NOT USE_Contact Formulas'!A45,"OK",NA()))</f>
        <v>#N/A</v>
      </c>
      <c r="AA45" s="40" t="e">
        <f>IF(AND(NOT(ISBLANK('Captura de datos de CONTACTO'!AA45)),ISNA(VLOOKUP('Captura de datos de CONTACTO'!AA45,'DO NOT USE_School Picklist'!$D$3:$D$5,1,FALSE))),"Please select a value from the drop-down menu",IF('DO NOT USE_Contact Formulas'!A45,"OK",NA()))</f>
        <v>#N/A</v>
      </c>
      <c r="AB45" s="40"/>
      <c r="AC45" s="40" t="e">
        <f>IF(AND(NOT(ISBLANK('Captura de datos de CONTACTO'!AC45)),ISNA(VLOOKUP('Captura de datos de CONTACTO'!AC45,'DO NOT USE_School Picklist'!$G$3:$G$5,1,FALSE))),"Please select a value from the drop-down menu",IF('DO NOT USE_Contact Formulas'!A45,"OK",NA()))</f>
        <v>#N/A</v>
      </c>
      <c r="AD45" s="40"/>
      <c r="AE45" s="40" t="e">
        <f>IF(AND(NOT(ISBLANK('Captura de datos de CONTACTO'!AE45)),ISNA(VLOOKUP('Captura de datos de CONTACTO'!AE45,'DO NOT USE_School Picklist'!$H$3:$H$4,1,FALSE))),"Please select a value from the drop-down menu",IF('DO NOT USE_Contact Formulas'!A45,"OK",NA()))</f>
        <v>#N/A</v>
      </c>
      <c r="AF45" s="40" t="e">
        <f ca="1">IF('Captura de datos de CONTACTO'!AF45&gt;'DO NOT USE_School Picklist'!$C$3,"Test Date cannot be a future date",IF('DO NOT USE_Contact Formulas'!A45,"OK",NA()))</f>
        <v>#N/A</v>
      </c>
      <c r="AG45" s="53" t="e">
        <f>IF(AND('DO NOT USE_Contact Formulas'!A45,ISBLANK('Captura de datos de CONTACTO'!AB45)),"Lab Result Test Result is required",IF(AND(NOT(ISBLANK('Captura de datos de CONTACTO'!AB45)),ISNA(VLOOKUP('Captura de datos de CONTACTO'!AB45,'DO NOT USE_School Picklist'!$Q$3:$Q$8,1,FALSE))),"Please select a value from the drop-down menu",IF('DO NOT USE_Contact Formulas'!A45,"OK",NA())))</f>
        <v>#N/A</v>
      </c>
    </row>
    <row r="46" spans="1:33" x14ac:dyDescent="0.3">
      <c r="A46" s="39" t="e">
        <f>IF('DO NOT USE_Contact Formulas'!A46,IF('DO NOT USE_Contact Formulas'!B46,"Not all required fields are completed","OK"),NA())</f>
        <v>#N/A</v>
      </c>
      <c r="B46" s="40" t="e">
        <f>IF(AND('DO NOT USE_Contact Formulas'!A46,ISBLANK('Captura de datos de CONTACTO'!B46)),"First Name is required",IF(NOT(ISBLANK('Captura de datos de CONTACTO'!B46)),"OK",NA()))</f>
        <v>#N/A</v>
      </c>
      <c r="C46" s="40" t="e">
        <f>IF(AND('DO NOT USE_Contact Formulas'!A46,ISBLANK('Captura de datos de CONTACTO'!C46)),"Last Name is required",IF(NOT(ISBLANK('Captura de datos de CONTACTO'!C46)),"OK",NA()))</f>
        <v>#N/A</v>
      </c>
      <c r="D46" s="40" t="e">
        <f>IF(AND('DO NOT USE_Contact Formulas'!A46,ISBLANK('Captura de datos de CONTACTO'!D46)),"Birthdate is required",IF(NOT(ISBLANK('Captura de datos de CONTACTO'!D46)),"OK",NA()))</f>
        <v>#N/A</v>
      </c>
      <c r="E46" s="40" t="e">
        <f>IF(AND('DO NOT USE_Contact Formulas'!A46,ISBLANK('Captura de datos de CONTACTO'!E46)),"Mobile Phone is required",IF(NOT(ISBLANK('Captura de datos de CONTACTO'!E46)),IF(AND(ISNUMBER(VALUE('Captura de datos de CONTACTO'!E46)),LEFT('Captura de datos de CONTACTO'!E46,1)&lt;&gt;"1",LEN('Captura de datos de CONTACTO'!E46)=10),"OK","Phone number must be valid format"),NA()))</f>
        <v>#N/A</v>
      </c>
      <c r="F46" s="40" t="e">
        <f>IF(LEN('Captura de datos de CONTACTO'!F46)&gt;255,"Home Street Address must be less than 255 characters",IF('DO NOT USE_Contact Formulas'!A46,"OK",NA()))</f>
        <v>#N/A</v>
      </c>
      <c r="G46" s="40" t="e">
        <f>IF(LEN('Captura de datos de CONTACTO'!G46)&gt;40,"City must be less than 40 characters",IF('DO NOT USE_Contact Formulas'!A46,"OK",NA()))</f>
        <v>#N/A</v>
      </c>
      <c r="H46" s="40" t="e">
        <f>IF(AND(NOT(ISBLANK('Captura de datos de CONTACTO'!H46)),ISNA(VLOOKUP('Captura de datos de CONTACTO'!H46,'DO NOT USE_School Picklist'!$P$3:$P$52,1,FALSE))),"Please select a value from the drop-down menu",IF('DO NOT USE_Contact Formulas'!A46,"OK",NA()))</f>
        <v>#N/A</v>
      </c>
      <c r="I46" s="40" t="e">
        <f>IF(AND('DO NOT USE_Contact Formulas'!A46,ISBLANK('Captura de datos de CONTACTO'!I46)),"Zip is required",IF(ISBLANK('Captura de datos de CONTACTO'!I46),NA(),"OK"))</f>
        <v>#N/A</v>
      </c>
      <c r="J46" s="40" t="e">
        <f>IF(AND('DO NOT USE_Contact Formulas'!A46,ISBLANK('Captura de datos de CONTACTO'!J46)),"Student or Staff? is required",IF(ISBLANK('Captura de datos de CONTACTO'!J46),NA(),IF(ISNA(VLOOKUP('Captura de datos de CONTACTO'!J46,'DO NOT USE_School Picklist'!$B$3:$B$6,1,FALSE)),"Please select a value from the drop-down menu","OK")))</f>
        <v>#N/A</v>
      </c>
      <c r="K46" s="40" t="e">
        <f>IF(AND('Captura de datos de CONTACTO'!J46='DO NOT USE_School Picklist'!$B$4,ISBLANK('Captura de datos de CONTACTO'!K46)),"Occupation/Job Title is required if Student or Staff? is Yes, staff/faculty or volunteer",IF('DO NOT USE_Contact Formulas'!A46,"OK",NA()))</f>
        <v>#N/A</v>
      </c>
      <c r="L46" s="40" t="e">
        <f ca="1">IF('Captura de datos de CONTACTO'!L46&gt;'DO NOT USE_School Picklist'!$C$3,"Date last on school campus/facility cannot be a future date",IF('DO NOT USE_Contact Formulas'!A46,IF(ISBLANK('Captura de datos de CONTACTO'!L46),"Date last on school campus/facility is required","OK"),NA()))</f>
        <v>#N/A</v>
      </c>
      <c r="M46" s="41" t="e">
        <f ca="1">IF('Captura de datos de CONTACTO'!M46&gt;'DO NOT USE_School Picklist'!$C$3,"Last Exposure Date cannot be a future date",IF('DO NOT USE_Contact Formulas'!A46,IF(ISBLANK('Captura de datos de CONTACTO'!M46),"Last Exposure Date is required","OK"),NA()))</f>
        <v>#N/A</v>
      </c>
      <c r="N46" s="41" t="e">
        <f>IF(AND('DO NOT USE_Contact Formulas'!A46,ISBLANK('Captura de datos de CONTACTO'!N46)),"Specific Place in the Location is required",IF(ISBLANK('Captura de datos de CONTACTO'!N46),NA(),"OK"))</f>
        <v>#N/A</v>
      </c>
      <c r="O46" s="40" t="e">
        <f>IF(AND(NOT(ISBLANK('Captura de datos de CONTACTO'!O46)),ISNA(VLOOKUP('Captura de datos de CONTACTO'!O46,'DO NOT USE_School Picklist'!$L$3:$L$81,1,FALSE))),"Please select a value from the drop-down menu",IF('DO NOT USE_Contact Formulas'!A46,"OK",NA()))</f>
        <v>#N/A</v>
      </c>
      <c r="P46" s="40" t="e">
        <f>IF(AND(NOT(ISBLANK('Captura de datos de CONTACTO'!P46)),NOT(ISNUMBER(MATCH("*@*.?*",'Captura de datos de CONTACTO'!P46,0)))),"Email must be in a valid format",IF('DO NOT USE_Contact Formulas'!A46,"OK",NA()))</f>
        <v>#N/A</v>
      </c>
      <c r="Q46" s="40" t="e">
        <f>IF(LEN('Captura de datos de CONTACTO'!Q46)&gt;50,"Parent/Guardian Name must be less than 50 characters",IF('DO NOT USE_Contact Formulas'!A46,"OK",NA()))</f>
        <v>#N/A</v>
      </c>
      <c r="R46" s="40" t="e">
        <f>IF(NOT(ISBLANK('Captura de datos de CONTACTO'!R46)),IF(AND(ISNUMBER('Captura de datos de CONTACTO'!R46),LEFT('Captura de datos de CONTACTO'!R46,1)&lt;&gt;"1",LEN('Captura de datos de CONTACTO'!R46)=10),"OK","Phone number must be valid format"),IF('DO NOT USE_Contact Formulas'!A46,"OK",NA()))</f>
        <v>#N/A</v>
      </c>
      <c r="S46" s="40" t="e">
        <f>IF(AND(NOT(ISBLANK('Captura de datos de CONTACTO'!S46)),ISNA(VLOOKUP('Captura de datos de CONTACTO'!S46,'DO NOT USE_School Picklist'!$N$3:$N$63,1,FALSE))),"Please select a value from the drop-down menu",IF('DO NOT USE_Contact Formulas'!A46,"OK",NA()))</f>
        <v>#N/A</v>
      </c>
      <c r="T46" s="53" t="e">
        <f>IF(AND(NOT(ISBLANK('Captura de datos de CONTACTO'!T46)),ISNA(VLOOKUP('Captura de datos de CONTACTO'!T46,'DO NOT USE_School Picklist'!$I$3:$I$5,1,FALSE))),"Please select a value from the drop-down menu",IF('DO NOT USE_Contact Formulas'!A46,"OK",NA()))</f>
        <v>#N/A</v>
      </c>
      <c r="U46" s="40" t="e">
        <f>IF(AND(NOT(ISBLANK('Captura de datos de CONTACTO'!U46)),ISNA(VLOOKUP('Captura de datos de CONTACTO'!U46,'DO NOT USE_School Picklist'!$E$3:$E$10,1,FALSE))),"Please select a value from the drop-down menu",IF('DO NOT USE_Contact Formulas'!A46,"OK",NA()))</f>
        <v>#N/A</v>
      </c>
      <c r="V46" s="53" t="e">
        <f>IF(AND(NOT(ISBLANK('Captura de datos de CONTACTO'!V46)),ISNA(VLOOKUP('Captura de datos de CONTACTO'!V46,'DO NOT USE_School Picklist'!$W$3:$W$9,1,FALSE))),"Please select a value from the drop-down menu",IF('DO NOT USE_Contact Formulas'!A46,"OK",NA()))</f>
        <v>#N/A</v>
      </c>
      <c r="W46" s="53" t="e">
        <f>IF(AND(NOT(ISBLANK('Captura de datos de CONTACTO'!W46)),ISNA(VLOOKUP('Captura de datos de CONTACTO'!W46,'DO NOT USE_School Picklist'!$W$3:$W$9,1,FALSE))),"Please select a value from the drop-down menu",IF('DO NOT USE_Case Formulas'!A46,"OK",NA()))</f>
        <v>#N/A</v>
      </c>
      <c r="X46" s="40" t="e">
        <f>IF(AND(NOT(ISBLANK('Captura de datos de CONTACTO'!X46)),ISNA(VLOOKUP('Captura de datos de CONTACTO'!X46,'DO NOT USE_School Picklist'!$F$3:$F$16,1,FALSE))),"Please select a value from the drop-down menu",IF('DO NOT USE_Contact Formulas'!A46,"OK",NA()))</f>
        <v>#N/A</v>
      </c>
      <c r="Y46" s="40" t="e">
        <f>IF(LEN('Captura de datos de CONTACTO'!Y46)&gt;100,"Classroom(s) must be less than 100 characters",IF('DO NOT USE_Contact Formulas'!A46,"OK",NA()))</f>
        <v>#N/A</v>
      </c>
      <c r="Z46" s="40" t="e">
        <f>IF(AND(NOT(ISBLANK('Captura de datos de CONTACTO'!Z46)),ISNA(VLOOKUP('Captura de datos de CONTACTO'!Z46,'DO NOT USE_School Picklist'!$K$3:$K$6,1,FALSE))),"Please select a value from the drop-down menu",IF('DO NOT USE_Contact Formulas'!A46,"OK",NA()))</f>
        <v>#N/A</v>
      </c>
      <c r="AA46" s="40" t="e">
        <f>IF(AND(NOT(ISBLANK('Captura de datos de CONTACTO'!AA46)),ISNA(VLOOKUP('Captura de datos de CONTACTO'!AA46,'DO NOT USE_School Picklist'!$D$3:$D$5,1,FALSE))),"Please select a value from the drop-down menu",IF('DO NOT USE_Contact Formulas'!A46,"OK",NA()))</f>
        <v>#N/A</v>
      </c>
      <c r="AB46" s="40"/>
      <c r="AC46" s="40" t="e">
        <f>IF(AND(NOT(ISBLANK('Captura de datos de CONTACTO'!AC46)),ISNA(VLOOKUP('Captura de datos de CONTACTO'!AC46,'DO NOT USE_School Picklist'!$G$3:$G$5,1,FALSE))),"Please select a value from the drop-down menu",IF('DO NOT USE_Contact Formulas'!A46,"OK",NA()))</f>
        <v>#N/A</v>
      </c>
      <c r="AD46" s="40"/>
      <c r="AE46" s="40" t="e">
        <f>IF(AND(NOT(ISBLANK('Captura de datos de CONTACTO'!AE46)),ISNA(VLOOKUP('Captura de datos de CONTACTO'!AE46,'DO NOT USE_School Picklist'!$H$3:$H$4,1,FALSE))),"Please select a value from the drop-down menu",IF('DO NOT USE_Contact Formulas'!A46,"OK",NA()))</f>
        <v>#N/A</v>
      </c>
      <c r="AF46" s="40" t="e">
        <f ca="1">IF('Captura de datos de CONTACTO'!AF46&gt;'DO NOT USE_School Picklist'!$C$3,"Test Date cannot be a future date",IF('DO NOT USE_Contact Formulas'!A46,"OK",NA()))</f>
        <v>#N/A</v>
      </c>
      <c r="AG46" s="53" t="e">
        <f>IF(AND('DO NOT USE_Contact Formulas'!A46,ISBLANK('Captura de datos de CONTACTO'!AB46)),"Lab Result Test Result is required",IF(AND(NOT(ISBLANK('Captura de datos de CONTACTO'!AB46)),ISNA(VLOOKUP('Captura de datos de CONTACTO'!AB46,'DO NOT USE_School Picklist'!$Q$3:$Q$8,1,FALSE))),"Please select a value from the drop-down menu",IF('DO NOT USE_Contact Formulas'!A46,"OK",NA())))</f>
        <v>#N/A</v>
      </c>
    </row>
    <row r="47" spans="1:33" x14ac:dyDescent="0.3">
      <c r="A47" s="39" t="e">
        <f>IF('DO NOT USE_Contact Formulas'!A47,IF('DO NOT USE_Contact Formulas'!B47,"Not all required fields are completed","OK"),NA())</f>
        <v>#N/A</v>
      </c>
      <c r="B47" s="40" t="e">
        <f>IF(AND('DO NOT USE_Contact Formulas'!A47,ISBLANK('Captura de datos de CONTACTO'!B47)),"First Name is required",IF(NOT(ISBLANK('Captura de datos de CONTACTO'!B47)),"OK",NA()))</f>
        <v>#N/A</v>
      </c>
      <c r="C47" s="40" t="e">
        <f>IF(AND('DO NOT USE_Contact Formulas'!A47,ISBLANK('Captura de datos de CONTACTO'!C47)),"Last Name is required",IF(NOT(ISBLANK('Captura de datos de CONTACTO'!C47)),"OK",NA()))</f>
        <v>#N/A</v>
      </c>
      <c r="D47" s="40" t="e">
        <f>IF(AND('DO NOT USE_Contact Formulas'!A47,ISBLANK('Captura de datos de CONTACTO'!D47)),"Birthdate is required",IF(NOT(ISBLANK('Captura de datos de CONTACTO'!D47)),"OK",NA()))</f>
        <v>#N/A</v>
      </c>
      <c r="E47" s="40" t="e">
        <f>IF(AND('DO NOT USE_Contact Formulas'!A47,ISBLANK('Captura de datos de CONTACTO'!E47)),"Mobile Phone is required",IF(NOT(ISBLANK('Captura de datos de CONTACTO'!E47)),IF(AND(ISNUMBER(VALUE('Captura de datos de CONTACTO'!E47)),LEFT('Captura de datos de CONTACTO'!E47,1)&lt;&gt;"1",LEN('Captura de datos de CONTACTO'!E47)=10),"OK","Phone number must be valid format"),NA()))</f>
        <v>#N/A</v>
      </c>
      <c r="F47" s="40" t="e">
        <f>IF(LEN('Captura de datos de CONTACTO'!F47)&gt;255,"Home Street Address must be less than 255 characters",IF('DO NOT USE_Contact Formulas'!A47,"OK",NA()))</f>
        <v>#N/A</v>
      </c>
      <c r="G47" s="40" t="e">
        <f>IF(LEN('Captura de datos de CONTACTO'!G47)&gt;40,"City must be less than 40 characters",IF('DO NOT USE_Contact Formulas'!A47,"OK",NA()))</f>
        <v>#N/A</v>
      </c>
      <c r="H47" s="40" t="e">
        <f>IF(AND(NOT(ISBLANK('Captura de datos de CONTACTO'!H47)),ISNA(VLOOKUP('Captura de datos de CONTACTO'!H47,'DO NOT USE_School Picklist'!$P$3:$P$52,1,FALSE))),"Please select a value from the drop-down menu",IF('DO NOT USE_Contact Formulas'!A47,"OK",NA()))</f>
        <v>#N/A</v>
      </c>
      <c r="I47" s="40" t="e">
        <f>IF(AND('DO NOT USE_Contact Formulas'!A47,ISBLANK('Captura de datos de CONTACTO'!I47)),"Zip is required",IF(ISBLANK('Captura de datos de CONTACTO'!I47),NA(),"OK"))</f>
        <v>#N/A</v>
      </c>
      <c r="J47" s="40" t="e">
        <f>IF(AND('DO NOT USE_Contact Formulas'!A47,ISBLANK('Captura de datos de CONTACTO'!J47)),"Student or Staff? is required",IF(ISBLANK('Captura de datos de CONTACTO'!J47),NA(),IF(ISNA(VLOOKUP('Captura de datos de CONTACTO'!J47,'DO NOT USE_School Picklist'!$B$3:$B$6,1,FALSE)),"Please select a value from the drop-down menu","OK")))</f>
        <v>#N/A</v>
      </c>
      <c r="K47" s="40" t="e">
        <f>IF(AND('Captura de datos de CONTACTO'!J47='DO NOT USE_School Picklist'!$B$4,ISBLANK('Captura de datos de CONTACTO'!K47)),"Occupation/Job Title is required if Student or Staff? is Yes, staff/faculty or volunteer",IF('DO NOT USE_Contact Formulas'!A47,"OK",NA()))</f>
        <v>#N/A</v>
      </c>
      <c r="L47" s="40" t="e">
        <f ca="1">IF('Captura de datos de CONTACTO'!L47&gt;'DO NOT USE_School Picklist'!$C$3,"Date last on school campus/facility cannot be a future date",IF('DO NOT USE_Contact Formulas'!A47,IF(ISBLANK('Captura de datos de CONTACTO'!L47),"Date last on school campus/facility is required","OK"),NA()))</f>
        <v>#N/A</v>
      </c>
      <c r="M47" s="41" t="e">
        <f ca="1">IF('Captura de datos de CONTACTO'!M47&gt;'DO NOT USE_School Picklist'!$C$3,"Last Exposure Date cannot be a future date",IF('DO NOT USE_Contact Formulas'!A47,IF(ISBLANK('Captura de datos de CONTACTO'!M47),"Last Exposure Date is required","OK"),NA()))</f>
        <v>#N/A</v>
      </c>
      <c r="N47" s="41" t="e">
        <f>IF(AND('DO NOT USE_Contact Formulas'!A47,ISBLANK('Captura de datos de CONTACTO'!N47)),"Specific Place in the Location is required",IF(ISBLANK('Captura de datos de CONTACTO'!N47),NA(),"OK"))</f>
        <v>#N/A</v>
      </c>
      <c r="O47" s="40" t="e">
        <f>IF(AND(NOT(ISBLANK('Captura de datos de CONTACTO'!O47)),ISNA(VLOOKUP('Captura de datos de CONTACTO'!O47,'DO NOT USE_School Picklist'!$L$3:$L$81,1,FALSE))),"Please select a value from the drop-down menu",IF('DO NOT USE_Contact Formulas'!A47,"OK",NA()))</f>
        <v>#N/A</v>
      </c>
      <c r="P47" s="40" t="e">
        <f>IF(AND(NOT(ISBLANK('Captura de datos de CONTACTO'!P47)),NOT(ISNUMBER(MATCH("*@*.?*",'Captura de datos de CONTACTO'!P47,0)))),"Email must be in a valid format",IF('DO NOT USE_Contact Formulas'!A47,"OK",NA()))</f>
        <v>#N/A</v>
      </c>
      <c r="Q47" s="40" t="e">
        <f>IF(LEN('Captura de datos de CONTACTO'!Q47)&gt;50,"Parent/Guardian Name must be less than 50 characters",IF('DO NOT USE_Contact Formulas'!A47,"OK",NA()))</f>
        <v>#N/A</v>
      </c>
      <c r="R47" s="40" t="e">
        <f>IF(NOT(ISBLANK('Captura de datos de CONTACTO'!R47)),IF(AND(ISNUMBER('Captura de datos de CONTACTO'!R47),LEFT('Captura de datos de CONTACTO'!R47,1)&lt;&gt;"1",LEN('Captura de datos de CONTACTO'!R47)=10),"OK","Phone number must be valid format"),IF('DO NOT USE_Contact Formulas'!A47,"OK",NA()))</f>
        <v>#N/A</v>
      </c>
      <c r="S47" s="40" t="e">
        <f>IF(AND(NOT(ISBLANK('Captura de datos de CONTACTO'!S47)),ISNA(VLOOKUP('Captura de datos de CONTACTO'!S47,'DO NOT USE_School Picklist'!$N$3:$N$63,1,FALSE))),"Please select a value from the drop-down menu",IF('DO NOT USE_Contact Formulas'!A47,"OK",NA()))</f>
        <v>#N/A</v>
      </c>
      <c r="T47" s="53" t="e">
        <f>IF(AND(NOT(ISBLANK('Captura de datos de CONTACTO'!T47)),ISNA(VLOOKUP('Captura de datos de CONTACTO'!T47,'DO NOT USE_School Picklist'!$I$3:$I$5,1,FALSE))),"Please select a value from the drop-down menu",IF('DO NOT USE_Contact Formulas'!A47,"OK",NA()))</f>
        <v>#N/A</v>
      </c>
      <c r="U47" s="40" t="e">
        <f>IF(AND(NOT(ISBLANK('Captura de datos de CONTACTO'!U47)),ISNA(VLOOKUP('Captura de datos de CONTACTO'!U47,'DO NOT USE_School Picklist'!$E$3:$E$10,1,FALSE))),"Please select a value from the drop-down menu",IF('DO NOT USE_Contact Formulas'!A47,"OK",NA()))</f>
        <v>#N/A</v>
      </c>
      <c r="V47" s="53" t="e">
        <f>IF(AND(NOT(ISBLANK('Captura de datos de CONTACTO'!V47)),ISNA(VLOOKUP('Captura de datos de CONTACTO'!V47,'DO NOT USE_School Picklist'!$W$3:$W$9,1,FALSE))),"Please select a value from the drop-down menu",IF('DO NOT USE_Contact Formulas'!A47,"OK",NA()))</f>
        <v>#N/A</v>
      </c>
      <c r="W47" s="53" t="e">
        <f>IF(AND(NOT(ISBLANK('Captura de datos de CONTACTO'!W47)),ISNA(VLOOKUP('Captura de datos de CONTACTO'!W47,'DO NOT USE_School Picklist'!$W$3:$W$9,1,FALSE))),"Please select a value from the drop-down menu",IF('DO NOT USE_Case Formulas'!A47,"OK",NA()))</f>
        <v>#N/A</v>
      </c>
      <c r="X47" s="40" t="e">
        <f>IF(AND(NOT(ISBLANK('Captura de datos de CONTACTO'!X47)),ISNA(VLOOKUP('Captura de datos de CONTACTO'!X47,'DO NOT USE_School Picklist'!$F$3:$F$16,1,FALSE))),"Please select a value from the drop-down menu",IF('DO NOT USE_Contact Formulas'!A47,"OK",NA()))</f>
        <v>#N/A</v>
      </c>
      <c r="Y47" s="40" t="e">
        <f>IF(LEN('Captura de datos de CONTACTO'!Y47)&gt;100,"Classroom(s) must be less than 100 characters",IF('DO NOT USE_Contact Formulas'!A47,"OK",NA()))</f>
        <v>#N/A</v>
      </c>
      <c r="Z47" s="40" t="e">
        <f>IF(AND(NOT(ISBLANK('Captura de datos de CONTACTO'!Z47)),ISNA(VLOOKUP('Captura de datos de CONTACTO'!Z47,'DO NOT USE_School Picklist'!$K$3:$K$6,1,FALSE))),"Please select a value from the drop-down menu",IF('DO NOT USE_Contact Formulas'!A47,"OK",NA()))</f>
        <v>#N/A</v>
      </c>
      <c r="AA47" s="40" t="e">
        <f>IF(AND(NOT(ISBLANK('Captura de datos de CONTACTO'!AA47)),ISNA(VLOOKUP('Captura de datos de CONTACTO'!AA47,'DO NOT USE_School Picklist'!$D$3:$D$5,1,FALSE))),"Please select a value from the drop-down menu",IF('DO NOT USE_Contact Formulas'!A47,"OK",NA()))</f>
        <v>#N/A</v>
      </c>
      <c r="AB47" s="40"/>
      <c r="AC47" s="40" t="e">
        <f>IF(AND(NOT(ISBLANK('Captura de datos de CONTACTO'!AC47)),ISNA(VLOOKUP('Captura de datos de CONTACTO'!AC47,'DO NOT USE_School Picklist'!$G$3:$G$5,1,FALSE))),"Please select a value from the drop-down menu",IF('DO NOT USE_Contact Formulas'!A47,"OK",NA()))</f>
        <v>#N/A</v>
      </c>
      <c r="AD47" s="40"/>
      <c r="AE47" s="40" t="e">
        <f>IF(AND(NOT(ISBLANK('Captura de datos de CONTACTO'!AE47)),ISNA(VLOOKUP('Captura de datos de CONTACTO'!AE47,'DO NOT USE_School Picklist'!$H$3:$H$4,1,FALSE))),"Please select a value from the drop-down menu",IF('DO NOT USE_Contact Formulas'!A47,"OK",NA()))</f>
        <v>#N/A</v>
      </c>
      <c r="AF47" s="40" t="e">
        <f ca="1">IF('Captura de datos de CONTACTO'!AF47&gt;'DO NOT USE_School Picklist'!$C$3,"Test Date cannot be a future date",IF('DO NOT USE_Contact Formulas'!A47,"OK",NA()))</f>
        <v>#N/A</v>
      </c>
      <c r="AG47" s="53" t="e">
        <f>IF(AND('DO NOT USE_Contact Formulas'!A47,ISBLANK('Captura de datos de CONTACTO'!AB47)),"Lab Result Test Result is required",IF(AND(NOT(ISBLANK('Captura de datos de CONTACTO'!AB47)),ISNA(VLOOKUP('Captura de datos de CONTACTO'!AB47,'DO NOT USE_School Picklist'!$Q$3:$Q$8,1,FALSE))),"Please select a value from the drop-down menu",IF('DO NOT USE_Contact Formulas'!A47,"OK",NA())))</f>
        <v>#N/A</v>
      </c>
    </row>
    <row r="48" spans="1:33" x14ac:dyDescent="0.3">
      <c r="A48" s="39" t="e">
        <f>IF('DO NOT USE_Contact Formulas'!A48,IF('DO NOT USE_Contact Formulas'!B48,"Not all required fields are completed","OK"),NA())</f>
        <v>#N/A</v>
      </c>
      <c r="B48" s="40" t="e">
        <f>IF(AND('DO NOT USE_Contact Formulas'!A48,ISBLANK('Captura de datos de CONTACTO'!B48)),"First Name is required",IF(NOT(ISBLANK('Captura de datos de CONTACTO'!B48)),"OK",NA()))</f>
        <v>#N/A</v>
      </c>
      <c r="C48" s="40" t="e">
        <f>IF(AND('DO NOT USE_Contact Formulas'!A48,ISBLANK('Captura de datos de CONTACTO'!C48)),"Last Name is required",IF(NOT(ISBLANK('Captura de datos de CONTACTO'!C48)),"OK",NA()))</f>
        <v>#N/A</v>
      </c>
      <c r="D48" s="40" t="e">
        <f>IF(AND('DO NOT USE_Contact Formulas'!A48,ISBLANK('Captura de datos de CONTACTO'!D48)),"Birthdate is required",IF(NOT(ISBLANK('Captura de datos de CONTACTO'!D48)),"OK",NA()))</f>
        <v>#N/A</v>
      </c>
      <c r="E48" s="40" t="e">
        <f>IF(AND('DO NOT USE_Contact Formulas'!A48,ISBLANK('Captura de datos de CONTACTO'!E48)),"Mobile Phone is required",IF(NOT(ISBLANK('Captura de datos de CONTACTO'!E48)),IF(AND(ISNUMBER(VALUE('Captura de datos de CONTACTO'!E48)),LEFT('Captura de datos de CONTACTO'!E48,1)&lt;&gt;"1",LEN('Captura de datos de CONTACTO'!E48)=10),"OK","Phone number must be valid format"),NA()))</f>
        <v>#N/A</v>
      </c>
      <c r="F48" s="40" t="e">
        <f>IF(LEN('Captura de datos de CONTACTO'!F48)&gt;255,"Home Street Address must be less than 255 characters",IF('DO NOT USE_Contact Formulas'!A48,"OK",NA()))</f>
        <v>#N/A</v>
      </c>
      <c r="G48" s="40" t="e">
        <f>IF(LEN('Captura de datos de CONTACTO'!G48)&gt;40,"City must be less than 40 characters",IF('DO NOT USE_Contact Formulas'!A48,"OK",NA()))</f>
        <v>#N/A</v>
      </c>
      <c r="H48" s="40" t="e">
        <f>IF(AND(NOT(ISBLANK('Captura de datos de CONTACTO'!H48)),ISNA(VLOOKUP('Captura de datos de CONTACTO'!H48,'DO NOT USE_School Picklist'!$P$3:$P$52,1,FALSE))),"Please select a value from the drop-down menu",IF('DO NOT USE_Contact Formulas'!A48,"OK",NA()))</f>
        <v>#N/A</v>
      </c>
      <c r="I48" s="40" t="e">
        <f>IF(AND('DO NOT USE_Contact Formulas'!A48,ISBLANK('Captura de datos de CONTACTO'!I48)),"Zip is required",IF(ISBLANK('Captura de datos de CONTACTO'!I48),NA(),"OK"))</f>
        <v>#N/A</v>
      </c>
      <c r="J48" s="40" t="e">
        <f>IF(AND('DO NOT USE_Contact Formulas'!A48,ISBLANK('Captura de datos de CONTACTO'!J48)),"Student or Staff? is required",IF(ISBLANK('Captura de datos de CONTACTO'!J48),NA(),IF(ISNA(VLOOKUP('Captura de datos de CONTACTO'!J48,'DO NOT USE_School Picklist'!$B$3:$B$6,1,FALSE)),"Please select a value from the drop-down menu","OK")))</f>
        <v>#N/A</v>
      </c>
      <c r="K48" s="40" t="e">
        <f>IF(AND('Captura de datos de CONTACTO'!J48='DO NOT USE_School Picklist'!$B$4,ISBLANK('Captura de datos de CONTACTO'!K48)),"Occupation/Job Title is required if Student or Staff? is Yes, staff/faculty or volunteer",IF('DO NOT USE_Contact Formulas'!A48,"OK",NA()))</f>
        <v>#N/A</v>
      </c>
      <c r="L48" s="40" t="e">
        <f ca="1">IF('Captura de datos de CONTACTO'!L48&gt;'DO NOT USE_School Picklist'!$C$3,"Date last on school campus/facility cannot be a future date",IF('DO NOT USE_Contact Formulas'!A48,IF(ISBLANK('Captura de datos de CONTACTO'!L48),"Date last on school campus/facility is required","OK"),NA()))</f>
        <v>#N/A</v>
      </c>
      <c r="M48" s="41" t="e">
        <f ca="1">IF('Captura de datos de CONTACTO'!M48&gt;'DO NOT USE_School Picklist'!$C$3,"Last Exposure Date cannot be a future date",IF('DO NOT USE_Contact Formulas'!A48,IF(ISBLANK('Captura de datos de CONTACTO'!M48),"Last Exposure Date is required","OK"),NA()))</f>
        <v>#N/A</v>
      </c>
      <c r="N48" s="41" t="e">
        <f>IF(AND('DO NOT USE_Contact Formulas'!A48,ISBLANK('Captura de datos de CONTACTO'!N48)),"Specific Place in the Location is required",IF(ISBLANK('Captura de datos de CONTACTO'!N48),NA(),"OK"))</f>
        <v>#N/A</v>
      </c>
      <c r="O48" s="40" t="e">
        <f>IF(AND(NOT(ISBLANK('Captura de datos de CONTACTO'!O48)),ISNA(VLOOKUP('Captura de datos de CONTACTO'!O48,'DO NOT USE_School Picklist'!$L$3:$L$81,1,FALSE))),"Please select a value from the drop-down menu",IF('DO NOT USE_Contact Formulas'!A48,"OK",NA()))</f>
        <v>#N/A</v>
      </c>
      <c r="P48" s="40" t="e">
        <f>IF(AND(NOT(ISBLANK('Captura de datos de CONTACTO'!P48)),NOT(ISNUMBER(MATCH("*@*.?*",'Captura de datos de CONTACTO'!P48,0)))),"Email must be in a valid format",IF('DO NOT USE_Contact Formulas'!A48,"OK",NA()))</f>
        <v>#N/A</v>
      </c>
      <c r="Q48" s="40" t="e">
        <f>IF(LEN('Captura de datos de CONTACTO'!Q48)&gt;50,"Parent/Guardian Name must be less than 50 characters",IF('DO NOT USE_Contact Formulas'!A48,"OK",NA()))</f>
        <v>#N/A</v>
      </c>
      <c r="R48" s="40" t="e">
        <f>IF(NOT(ISBLANK('Captura de datos de CONTACTO'!R48)),IF(AND(ISNUMBER('Captura de datos de CONTACTO'!R48),LEFT('Captura de datos de CONTACTO'!R48,1)&lt;&gt;"1",LEN('Captura de datos de CONTACTO'!R48)=10),"OK","Phone number must be valid format"),IF('DO NOT USE_Contact Formulas'!A48,"OK",NA()))</f>
        <v>#N/A</v>
      </c>
      <c r="S48" s="40" t="e">
        <f>IF(AND(NOT(ISBLANK('Captura de datos de CONTACTO'!S48)),ISNA(VLOOKUP('Captura de datos de CONTACTO'!S48,'DO NOT USE_School Picklist'!$N$3:$N$63,1,FALSE))),"Please select a value from the drop-down menu",IF('DO NOT USE_Contact Formulas'!A48,"OK",NA()))</f>
        <v>#N/A</v>
      </c>
      <c r="T48" s="53" t="e">
        <f>IF(AND(NOT(ISBLANK('Captura de datos de CONTACTO'!T48)),ISNA(VLOOKUP('Captura de datos de CONTACTO'!T48,'DO NOT USE_School Picklist'!$I$3:$I$5,1,FALSE))),"Please select a value from the drop-down menu",IF('DO NOT USE_Contact Formulas'!A48,"OK",NA()))</f>
        <v>#N/A</v>
      </c>
      <c r="U48" s="40" t="e">
        <f>IF(AND(NOT(ISBLANK('Captura de datos de CONTACTO'!U48)),ISNA(VLOOKUP('Captura de datos de CONTACTO'!U48,'DO NOT USE_School Picklist'!$E$3:$E$10,1,FALSE))),"Please select a value from the drop-down menu",IF('DO NOT USE_Contact Formulas'!A48,"OK",NA()))</f>
        <v>#N/A</v>
      </c>
      <c r="V48" s="53" t="e">
        <f>IF(AND(NOT(ISBLANK('Captura de datos de CONTACTO'!V48)),ISNA(VLOOKUP('Captura de datos de CONTACTO'!V48,'DO NOT USE_School Picklist'!$W$3:$W$9,1,FALSE))),"Please select a value from the drop-down menu",IF('DO NOT USE_Contact Formulas'!A48,"OK",NA()))</f>
        <v>#N/A</v>
      </c>
      <c r="W48" s="53" t="e">
        <f>IF(AND(NOT(ISBLANK('Captura de datos de CONTACTO'!W48)),ISNA(VLOOKUP('Captura de datos de CONTACTO'!W48,'DO NOT USE_School Picklist'!$W$3:$W$9,1,FALSE))),"Please select a value from the drop-down menu",IF('DO NOT USE_Case Formulas'!A48,"OK",NA()))</f>
        <v>#N/A</v>
      </c>
      <c r="X48" s="40" t="e">
        <f>IF(AND(NOT(ISBLANK('Captura de datos de CONTACTO'!X48)),ISNA(VLOOKUP('Captura de datos de CONTACTO'!X48,'DO NOT USE_School Picklist'!$F$3:$F$16,1,FALSE))),"Please select a value from the drop-down menu",IF('DO NOT USE_Contact Formulas'!A48,"OK",NA()))</f>
        <v>#N/A</v>
      </c>
      <c r="Y48" s="40" t="e">
        <f>IF(LEN('Captura de datos de CONTACTO'!Y48)&gt;100,"Classroom(s) must be less than 100 characters",IF('DO NOT USE_Contact Formulas'!A48,"OK",NA()))</f>
        <v>#N/A</v>
      </c>
      <c r="Z48" s="40" t="e">
        <f>IF(AND(NOT(ISBLANK('Captura de datos de CONTACTO'!Z48)),ISNA(VLOOKUP('Captura de datos de CONTACTO'!Z48,'DO NOT USE_School Picklist'!$K$3:$K$6,1,FALSE))),"Please select a value from the drop-down menu",IF('DO NOT USE_Contact Formulas'!A48,"OK",NA()))</f>
        <v>#N/A</v>
      </c>
      <c r="AA48" s="40" t="e">
        <f>IF(AND(NOT(ISBLANK('Captura de datos de CONTACTO'!AA48)),ISNA(VLOOKUP('Captura de datos de CONTACTO'!AA48,'DO NOT USE_School Picklist'!$D$3:$D$5,1,FALSE))),"Please select a value from the drop-down menu",IF('DO NOT USE_Contact Formulas'!A48,"OK",NA()))</f>
        <v>#N/A</v>
      </c>
      <c r="AB48" s="40"/>
      <c r="AC48" s="40" t="e">
        <f>IF(AND(NOT(ISBLANK('Captura de datos de CONTACTO'!AC48)),ISNA(VLOOKUP('Captura de datos de CONTACTO'!AC48,'DO NOT USE_School Picklist'!$G$3:$G$5,1,FALSE))),"Please select a value from the drop-down menu",IF('DO NOT USE_Contact Formulas'!A48,"OK",NA()))</f>
        <v>#N/A</v>
      </c>
      <c r="AD48" s="40"/>
      <c r="AE48" s="40" t="e">
        <f>IF(AND(NOT(ISBLANK('Captura de datos de CONTACTO'!AE48)),ISNA(VLOOKUP('Captura de datos de CONTACTO'!AE48,'DO NOT USE_School Picklist'!$H$3:$H$4,1,FALSE))),"Please select a value from the drop-down menu",IF('DO NOT USE_Contact Formulas'!A48,"OK",NA()))</f>
        <v>#N/A</v>
      </c>
      <c r="AF48" s="40" t="e">
        <f ca="1">IF('Captura de datos de CONTACTO'!AF48&gt;'DO NOT USE_School Picklist'!$C$3,"Test Date cannot be a future date",IF('DO NOT USE_Contact Formulas'!A48,"OK",NA()))</f>
        <v>#N/A</v>
      </c>
      <c r="AG48" s="53" t="e">
        <f>IF(AND('DO NOT USE_Contact Formulas'!A48,ISBLANK('Captura de datos de CONTACTO'!AB48)),"Lab Result Test Result is required",IF(AND(NOT(ISBLANK('Captura de datos de CONTACTO'!AB48)),ISNA(VLOOKUP('Captura de datos de CONTACTO'!AB48,'DO NOT USE_School Picklist'!$Q$3:$Q$8,1,FALSE))),"Please select a value from the drop-down menu",IF('DO NOT USE_Contact Formulas'!A48,"OK",NA())))</f>
        <v>#N/A</v>
      </c>
    </row>
    <row r="49" spans="1:33" x14ac:dyDescent="0.3">
      <c r="A49" s="39" t="e">
        <f>IF('DO NOT USE_Contact Formulas'!A49,IF('DO NOT USE_Contact Formulas'!B49,"Not all required fields are completed","OK"),NA())</f>
        <v>#N/A</v>
      </c>
      <c r="B49" s="40" t="e">
        <f>IF(AND('DO NOT USE_Contact Formulas'!A49,ISBLANK('Captura de datos de CONTACTO'!B49)),"First Name is required",IF(NOT(ISBLANK('Captura de datos de CONTACTO'!B49)),"OK",NA()))</f>
        <v>#N/A</v>
      </c>
      <c r="C49" s="40" t="e">
        <f>IF(AND('DO NOT USE_Contact Formulas'!A49,ISBLANK('Captura de datos de CONTACTO'!C49)),"Last Name is required",IF(NOT(ISBLANK('Captura de datos de CONTACTO'!C49)),"OK",NA()))</f>
        <v>#N/A</v>
      </c>
      <c r="D49" s="40" t="e">
        <f>IF(AND('DO NOT USE_Contact Formulas'!A49,ISBLANK('Captura de datos de CONTACTO'!D49)),"Birthdate is required",IF(NOT(ISBLANK('Captura de datos de CONTACTO'!D49)),"OK",NA()))</f>
        <v>#N/A</v>
      </c>
      <c r="E49" s="40" t="e">
        <f>IF(AND('DO NOT USE_Contact Formulas'!A49,ISBLANK('Captura de datos de CONTACTO'!E49)),"Mobile Phone is required",IF(NOT(ISBLANK('Captura de datos de CONTACTO'!E49)),IF(AND(ISNUMBER(VALUE('Captura de datos de CONTACTO'!E49)),LEFT('Captura de datos de CONTACTO'!E49,1)&lt;&gt;"1",LEN('Captura de datos de CONTACTO'!E49)=10),"OK","Phone number must be valid format"),NA()))</f>
        <v>#N/A</v>
      </c>
      <c r="F49" s="40" t="e">
        <f>IF(LEN('Captura de datos de CONTACTO'!F49)&gt;255,"Home Street Address must be less than 255 characters",IF('DO NOT USE_Contact Formulas'!A49,"OK",NA()))</f>
        <v>#N/A</v>
      </c>
      <c r="G49" s="40" t="e">
        <f>IF(LEN('Captura de datos de CONTACTO'!G49)&gt;40,"City must be less than 40 characters",IF('DO NOT USE_Contact Formulas'!A49,"OK",NA()))</f>
        <v>#N/A</v>
      </c>
      <c r="H49" s="40" t="e">
        <f>IF(AND(NOT(ISBLANK('Captura de datos de CONTACTO'!H49)),ISNA(VLOOKUP('Captura de datos de CONTACTO'!H49,'DO NOT USE_School Picklist'!$P$3:$P$52,1,FALSE))),"Please select a value from the drop-down menu",IF('DO NOT USE_Contact Formulas'!A49,"OK",NA()))</f>
        <v>#N/A</v>
      </c>
      <c r="I49" s="40" t="e">
        <f>IF(AND('DO NOT USE_Contact Formulas'!A49,ISBLANK('Captura de datos de CONTACTO'!I49)),"Zip is required",IF(ISBLANK('Captura de datos de CONTACTO'!I49),NA(),"OK"))</f>
        <v>#N/A</v>
      </c>
      <c r="J49" s="40" t="e">
        <f>IF(AND('DO NOT USE_Contact Formulas'!A49,ISBLANK('Captura de datos de CONTACTO'!J49)),"Student or Staff? is required",IF(ISBLANK('Captura de datos de CONTACTO'!J49),NA(),IF(ISNA(VLOOKUP('Captura de datos de CONTACTO'!J49,'DO NOT USE_School Picklist'!$B$3:$B$6,1,FALSE)),"Please select a value from the drop-down menu","OK")))</f>
        <v>#N/A</v>
      </c>
      <c r="K49" s="40" t="e">
        <f>IF(AND('Captura de datos de CONTACTO'!J49='DO NOT USE_School Picklist'!$B$4,ISBLANK('Captura de datos de CONTACTO'!K49)),"Occupation/Job Title is required if Student or Staff? is Yes, staff/faculty or volunteer",IF('DO NOT USE_Contact Formulas'!A49,"OK",NA()))</f>
        <v>#N/A</v>
      </c>
      <c r="L49" s="40" t="e">
        <f ca="1">IF('Captura de datos de CONTACTO'!L49&gt;'DO NOT USE_School Picklist'!$C$3,"Date last on school campus/facility cannot be a future date",IF('DO NOT USE_Contact Formulas'!A49,IF(ISBLANK('Captura de datos de CONTACTO'!L49),"Date last on school campus/facility is required","OK"),NA()))</f>
        <v>#N/A</v>
      </c>
      <c r="M49" s="41" t="e">
        <f ca="1">IF('Captura de datos de CONTACTO'!M49&gt;'DO NOT USE_School Picklist'!$C$3,"Last Exposure Date cannot be a future date",IF('DO NOT USE_Contact Formulas'!A49,IF(ISBLANK('Captura de datos de CONTACTO'!M49),"Last Exposure Date is required","OK"),NA()))</f>
        <v>#N/A</v>
      </c>
      <c r="N49" s="41" t="e">
        <f>IF(AND('DO NOT USE_Contact Formulas'!A49,ISBLANK('Captura de datos de CONTACTO'!N49)),"Specific Place in the Location is required",IF(ISBLANK('Captura de datos de CONTACTO'!N49),NA(),"OK"))</f>
        <v>#N/A</v>
      </c>
      <c r="O49" s="40" t="e">
        <f>IF(AND(NOT(ISBLANK('Captura de datos de CONTACTO'!O49)),ISNA(VLOOKUP('Captura de datos de CONTACTO'!O49,'DO NOT USE_School Picklist'!$L$3:$L$81,1,FALSE))),"Please select a value from the drop-down menu",IF('DO NOT USE_Contact Formulas'!A49,"OK",NA()))</f>
        <v>#N/A</v>
      </c>
      <c r="P49" s="40" t="e">
        <f>IF(AND(NOT(ISBLANK('Captura de datos de CONTACTO'!P49)),NOT(ISNUMBER(MATCH("*@*.?*",'Captura de datos de CONTACTO'!P49,0)))),"Email must be in a valid format",IF('DO NOT USE_Contact Formulas'!A49,"OK",NA()))</f>
        <v>#N/A</v>
      </c>
      <c r="Q49" s="40" t="e">
        <f>IF(LEN('Captura de datos de CONTACTO'!Q49)&gt;50,"Parent/Guardian Name must be less than 50 characters",IF('DO NOT USE_Contact Formulas'!A49,"OK",NA()))</f>
        <v>#N/A</v>
      </c>
      <c r="R49" s="40" t="e">
        <f>IF(NOT(ISBLANK('Captura de datos de CONTACTO'!R49)),IF(AND(ISNUMBER('Captura de datos de CONTACTO'!R49),LEFT('Captura de datos de CONTACTO'!R49,1)&lt;&gt;"1",LEN('Captura de datos de CONTACTO'!R49)=10),"OK","Phone number must be valid format"),IF('DO NOT USE_Contact Formulas'!A49,"OK",NA()))</f>
        <v>#N/A</v>
      </c>
      <c r="S49" s="40" t="e">
        <f>IF(AND(NOT(ISBLANK('Captura de datos de CONTACTO'!S49)),ISNA(VLOOKUP('Captura de datos de CONTACTO'!S49,'DO NOT USE_School Picklist'!$N$3:$N$63,1,FALSE))),"Please select a value from the drop-down menu",IF('DO NOT USE_Contact Formulas'!A49,"OK",NA()))</f>
        <v>#N/A</v>
      </c>
      <c r="T49" s="53" t="e">
        <f>IF(AND(NOT(ISBLANK('Captura de datos de CONTACTO'!T49)),ISNA(VLOOKUP('Captura de datos de CONTACTO'!T49,'DO NOT USE_School Picklist'!$I$3:$I$5,1,FALSE))),"Please select a value from the drop-down menu",IF('DO NOT USE_Contact Formulas'!A49,"OK",NA()))</f>
        <v>#N/A</v>
      </c>
      <c r="U49" s="40" t="e">
        <f>IF(AND(NOT(ISBLANK('Captura de datos de CONTACTO'!U49)),ISNA(VLOOKUP('Captura de datos de CONTACTO'!U49,'DO NOT USE_School Picklist'!$E$3:$E$10,1,FALSE))),"Please select a value from the drop-down menu",IF('DO NOT USE_Contact Formulas'!A49,"OK",NA()))</f>
        <v>#N/A</v>
      </c>
      <c r="V49" s="53" t="e">
        <f>IF(AND(NOT(ISBLANK('Captura de datos de CONTACTO'!V49)),ISNA(VLOOKUP('Captura de datos de CONTACTO'!V49,'DO NOT USE_School Picklist'!$W$3:$W$9,1,FALSE))),"Please select a value from the drop-down menu",IF('DO NOT USE_Contact Formulas'!A49,"OK",NA()))</f>
        <v>#N/A</v>
      </c>
      <c r="W49" s="53" t="e">
        <f>IF(AND(NOT(ISBLANK('Captura de datos de CONTACTO'!W49)),ISNA(VLOOKUP('Captura de datos de CONTACTO'!W49,'DO NOT USE_School Picklist'!$W$3:$W$9,1,FALSE))),"Please select a value from the drop-down menu",IF('DO NOT USE_Case Formulas'!A49,"OK",NA()))</f>
        <v>#N/A</v>
      </c>
      <c r="X49" s="40" t="e">
        <f>IF(AND(NOT(ISBLANK('Captura de datos de CONTACTO'!X49)),ISNA(VLOOKUP('Captura de datos de CONTACTO'!X49,'DO NOT USE_School Picklist'!$F$3:$F$16,1,FALSE))),"Please select a value from the drop-down menu",IF('DO NOT USE_Contact Formulas'!A49,"OK",NA()))</f>
        <v>#N/A</v>
      </c>
      <c r="Y49" s="40" t="e">
        <f>IF(LEN('Captura de datos de CONTACTO'!Y49)&gt;100,"Classroom(s) must be less than 100 characters",IF('DO NOT USE_Contact Formulas'!A49,"OK",NA()))</f>
        <v>#N/A</v>
      </c>
      <c r="Z49" s="40" t="e">
        <f>IF(AND(NOT(ISBLANK('Captura de datos de CONTACTO'!Z49)),ISNA(VLOOKUP('Captura de datos de CONTACTO'!Z49,'DO NOT USE_School Picklist'!$K$3:$K$6,1,FALSE))),"Please select a value from the drop-down menu",IF('DO NOT USE_Contact Formulas'!A49,"OK",NA()))</f>
        <v>#N/A</v>
      </c>
      <c r="AA49" s="40" t="e">
        <f>IF(AND(NOT(ISBLANK('Captura de datos de CONTACTO'!AA49)),ISNA(VLOOKUP('Captura de datos de CONTACTO'!AA49,'DO NOT USE_School Picklist'!$D$3:$D$5,1,FALSE))),"Please select a value from the drop-down menu",IF('DO NOT USE_Contact Formulas'!A49,"OK",NA()))</f>
        <v>#N/A</v>
      </c>
      <c r="AB49" s="40"/>
      <c r="AC49" s="40" t="e">
        <f>IF(AND(NOT(ISBLANK('Captura de datos de CONTACTO'!AC49)),ISNA(VLOOKUP('Captura de datos de CONTACTO'!AC49,'DO NOT USE_School Picklist'!$G$3:$G$5,1,FALSE))),"Please select a value from the drop-down menu",IF('DO NOT USE_Contact Formulas'!A49,"OK",NA()))</f>
        <v>#N/A</v>
      </c>
      <c r="AD49" s="40"/>
      <c r="AE49" s="40" t="e">
        <f>IF(AND(NOT(ISBLANK('Captura de datos de CONTACTO'!AE49)),ISNA(VLOOKUP('Captura de datos de CONTACTO'!AE49,'DO NOT USE_School Picklist'!$H$3:$H$4,1,FALSE))),"Please select a value from the drop-down menu",IF('DO NOT USE_Contact Formulas'!A49,"OK",NA()))</f>
        <v>#N/A</v>
      </c>
      <c r="AF49" s="40" t="e">
        <f ca="1">IF('Captura de datos de CONTACTO'!AF49&gt;'DO NOT USE_School Picklist'!$C$3,"Test Date cannot be a future date",IF('DO NOT USE_Contact Formulas'!A49,"OK",NA()))</f>
        <v>#N/A</v>
      </c>
      <c r="AG49" s="53" t="e">
        <f>IF(AND('DO NOT USE_Contact Formulas'!A49,ISBLANK('Captura de datos de CONTACTO'!AB49)),"Lab Result Test Result is required",IF(AND(NOT(ISBLANK('Captura de datos de CONTACTO'!AB49)),ISNA(VLOOKUP('Captura de datos de CONTACTO'!AB49,'DO NOT USE_School Picklist'!$Q$3:$Q$8,1,FALSE))),"Please select a value from the drop-down menu",IF('DO NOT USE_Contact Formulas'!A49,"OK",NA())))</f>
        <v>#N/A</v>
      </c>
    </row>
    <row r="50" spans="1:33" x14ac:dyDescent="0.3">
      <c r="A50" s="39" t="e">
        <f>IF('DO NOT USE_Contact Formulas'!A50,IF('DO NOT USE_Contact Formulas'!B50,"Not all required fields are completed","OK"),NA())</f>
        <v>#N/A</v>
      </c>
      <c r="B50" s="40" t="e">
        <f>IF(AND('DO NOT USE_Contact Formulas'!A50,ISBLANK('Captura de datos de CONTACTO'!B50)),"First Name is required",IF(NOT(ISBLANK('Captura de datos de CONTACTO'!B50)),"OK",NA()))</f>
        <v>#N/A</v>
      </c>
      <c r="C50" s="40" t="e">
        <f>IF(AND('DO NOT USE_Contact Formulas'!A50,ISBLANK('Captura de datos de CONTACTO'!C50)),"Last Name is required",IF(NOT(ISBLANK('Captura de datos de CONTACTO'!C50)),"OK",NA()))</f>
        <v>#N/A</v>
      </c>
      <c r="D50" s="40" t="e">
        <f>IF(AND('DO NOT USE_Contact Formulas'!A50,ISBLANK('Captura de datos de CONTACTO'!D50)),"Birthdate is required",IF(NOT(ISBLANK('Captura de datos de CONTACTO'!D50)),"OK",NA()))</f>
        <v>#N/A</v>
      </c>
      <c r="E50" s="40" t="e">
        <f>IF(AND('DO NOT USE_Contact Formulas'!A50,ISBLANK('Captura de datos de CONTACTO'!E50)),"Mobile Phone is required",IF(NOT(ISBLANK('Captura de datos de CONTACTO'!E50)),IF(AND(ISNUMBER(VALUE('Captura de datos de CONTACTO'!E50)),LEFT('Captura de datos de CONTACTO'!E50,1)&lt;&gt;"1",LEN('Captura de datos de CONTACTO'!E50)=10),"OK","Phone number must be valid format"),NA()))</f>
        <v>#N/A</v>
      </c>
      <c r="F50" s="40" t="e">
        <f>IF(LEN('Captura de datos de CONTACTO'!F50)&gt;255,"Home Street Address must be less than 255 characters",IF('DO NOT USE_Contact Formulas'!A50,"OK",NA()))</f>
        <v>#N/A</v>
      </c>
      <c r="G50" s="40" t="e">
        <f>IF(LEN('Captura de datos de CONTACTO'!G50)&gt;40,"City must be less than 40 characters",IF('DO NOT USE_Contact Formulas'!A50,"OK",NA()))</f>
        <v>#N/A</v>
      </c>
      <c r="H50" s="40" t="e">
        <f>IF(AND(NOT(ISBLANK('Captura de datos de CONTACTO'!H50)),ISNA(VLOOKUP('Captura de datos de CONTACTO'!H50,'DO NOT USE_School Picklist'!$P$3:$P$52,1,FALSE))),"Please select a value from the drop-down menu",IF('DO NOT USE_Contact Formulas'!A50,"OK",NA()))</f>
        <v>#N/A</v>
      </c>
      <c r="I50" s="40" t="e">
        <f>IF(AND('DO NOT USE_Contact Formulas'!A50,ISBLANK('Captura de datos de CONTACTO'!I50)),"Zip is required",IF(ISBLANK('Captura de datos de CONTACTO'!I50),NA(),"OK"))</f>
        <v>#N/A</v>
      </c>
      <c r="J50" s="40" t="e">
        <f>IF(AND('DO NOT USE_Contact Formulas'!A50,ISBLANK('Captura de datos de CONTACTO'!J50)),"Student or Staff? is required",IF(ISBLANK('Captura de datos de CONTACTO'!J50),NA(),IF(ISNA(VLOOKUP('Captura de datos de CONTACTO'!J50,'DO NOT USE_School Picklist'!$B$3:$B$6,1,FALSE)),"Please select a value from the drop-down menu","OK")))</f>
        <v>#N/A</v>
      </c>
      <c r="K50" s="40" t="e">
        <f>IF(AND('Captura de datos de CONTACTO'!J50='DO NOT USE_School Picklist'!$B$4,ISBLANK('Captura de datos de CONTACTO'!K50)),"Occupation/Job Title is required if Student or Staff? is Yes, staff/faculty or volunteer",IF('DO NOT USE_Contact Formulas'!A50,"OK",NA()))</f>
        <v>#N/A</v>
      </c>
      <c r="L50" s="40" t="e">
        <f ca="1">IF('Captura de datos de CONTACTO'!L50&gt;'DO NOT USE_School Picklist'!$C$3,"Date last on school campus/facility cannot be a future date",IF('DO NOT USE_Contact Formulas'!A50,IF(ISBLANK('Captura de datos de CONTACTO'!L50),"Date last on school campus/facility is required","OK"),NA()))</f>
        <v>#N/A</v>
      </c>
      <c r="M50" s="41" t="e">
        <f ca="1">IF('Captura de datos de CONTACTO'!M50&gt;'DO NOT USE_School Picklist'!$C$3,"Last Exposure Date cannot be a future date",IF('DO NOT USE_Contact Formulas'!A50,IF(ISBLANK('Captura de datos de CONTACTO'!M50),"Last Exposure Date is required","OK"),NA()))</f>
        <v>#N/A</v>
      </c>
      <c r="N50" s="41" t="e">
        <f>IF(AND('DO NOT USE_Contact Formulas'!A50,ISBLANK('Captura de datos de CONTACTO'!N50)),"Specific Place in the Location is required",IF(ISBLANK('Captura de datos de CONTACTO'!N50),NA(),"OK"))</f>
        <v>#N/A</v>
      </c>
      <c r="O50" s="40" t="e">
        <f>IF(AND(NOT(ISBLANK('Captura de datos de CONTACTO'!O50)),ISNA(VLOOKUP('Captura de datos de CONTACTO'!O50,'DO NOT USE_School Picklist'!$L$3:$L$81,1,FALSE))),"Please select a value from the drop-down menu",IF('DO NOT USE_Contact Formulas'!A50,"OK",NA()))</f>
        <v>#N/A</v>
      </c>
      <c r="P50" s="40" t="e">
        <f>IF(AND(NOT(ISBLANK('Captura de datos de CONTACTO'!P50)),NOT(ISNUMBER(MATCH("*@*.?*",'Captura de datos de CONTACTO'!P50,0)))),"Email must be in a valid format",IF('DO NOT USE_Contact Formulas'!A50,"OK",NA()))</f>
        <v>#N/A</v>
      </c>
      <c r="Q50" s="40" t="e">
        <f>IF(LEN('Captura de datos de CONTACTO'!Q50)&gt;50,"Parent/Guardian Name must be less than 50 characters",IF('DO NOT USE_Contact Formulas'!A50,"OK",NA()))</f>
        <v>#N/A</v>
      </c>
      <c r="R50" s="40" t="e">
        <f>IF(NOT(ISBLANK('Captura de datos de CONTACTO'!R50)),IF(AND(ISNUMBER('Captura de datos de CONTACTO'!R50),LEFT('Captura de datos de CONTACTO'!R50,1)&lt;&gt;"1",LEN('Captura de datos de CONTACTO'!R50)=10),"OK","Phone number must be valid format"),IF('DO NOT USE_Contact Formulas'!A50,"OK",NA()))</f>
        <v>#N/A</v>
      </c>
      <c r="S50" s="40" t="e">
        <f>IF(AND(NOT(ISBLANK('Captura de datos de CONTACTO'!S50)),ISNA(VLOOKUP('Captura de datos de CONTACTO'!S50,'DO NOT USE_School Picklist'!$N$3:$N$63,1,FALSE))),"Please select a value from the drop-down menu",IF('DO NOT USE_Contact Formulas'!A50,"OK",NA()))</f>
        <v>#N/A</v>
      </c>
      <c r="T50" s="53" t="e">
        <f>IF(AND(NOT(ISBLANK('Captura de datos de CONTACTO'!T50)),ISNA(VLOOKUP('Captura de datos de CONTACTO'!T50,'DO NOT USE_School Picklist'!$I$3:$I$5,1,FALSE))),"Please select a value from the drop-down menu",IF('DO NOT USE_Contact Formulas'!A50,"OK",NA()))</f>
        <v>#N/A</v>
      </c>
      <c r="U50" s="40" t="e">
        <f>IF(AND(NOT(ISBLANK('Captura de datos de CONTACTO'!U50)),ISNA(VLOOKUP('Captura de datos de CONTACTO'!U50,'DO NOT USE_School Picklist'!$E$3:$E$10,1,FALSE))),"Please select a value from the drop-down menu",IF('DO NOT USE_Contact Formulas'!A50,"OK",NA()))</f>
        <v>#N/A</v>
      </c>
      <c r="V50" s="53" t="e">
        <f>IF(AND(NOT(ISBLANK('Captura de datos de CONTACTO'!V50)),ISNA(VLOOKUP('Captura de datos de CONTACTO'!V50,'DO NOT USE_School Picklist'!$W$3:$W$9,1,FALSE))),"Please select a value from the drop-down menu",IF('DO NOT USE_Contact Formulas'!A50,"OK",NA()))</f>
        <v>#N/A</v>
      </c>
      <c r="W50" s="53" t="e">
        <f>IF(AND(NOT(ISBLANK('Captura de datos de CONTACTO'!W50)),ISNA(VLOOKUP('Captura de datos de CONTACTO'!W50,'DO NOT USE_School Picklist'!$W$3:$W$9,1,FALSE))),"Please select a value from the drop-down menu",IF('DO NOT USE_Case Formulas'!A50,"OK",NA()))</f>
        <v>#N/A</v>
      </c>
      <c r="X50" s="40" t="e">
        <f>IF(AND(NOT(ISBLANK('Captura de datos de CONTACTO'!X50)),ISNA(VLOOKUP('Captura de datos de CONTACTO'!X50,'DO NOT USE_School Picklist'!$F$3:$F$16,1,FALSE))),"Please select a value from the drop-down menu",IF('DO NOT USE_Contact Formulas'!A50,"OK",NA()))</f>
        <v>#N/A</v>
      </c>
      <c r="Y50" s="40" t="e">
        <f>IF(LEN('Captura de datos de CONTACTO'!Y50)&gt;100,"Classroom(s) must be less than 100 characters",IF('DO NOT USE_Contact Formulas'!A50,"OK",NA()))</f>
        <v>#N/A</v>
      </c>
      <c r="Z50" s="40" t="e">
        <f>IF(AND(NOT(ISBLANK('Captura de datos de CONTACTO'!Z50)),ISNA(VLOOKUP('Captura de datos de CONTACTO'!Z50,'DO NOT USE_School Picklist'!$K$3:$K$6,1,FALSE))),"Please select a value from the drop-down menu",IF('DO NOT USE_Contact Formulas'!A50,"OK",NA()))</f>
        <v>#N/A</v>
      </c>
      <c r="AA50" s="40" t="e">
        <f>IF(AND(NOT(ISBLANK('Captura de datos de CONTACTO'!AA50)),ISNA(VLOOKUP('Captura de datos de CONTACTO'!AA50,'DO NOT USE_School Picklist'!$D$3:$D$5,1,FALSE))),"Please select a value from the drop-down menu",IF('DO NOT USE_Contact Formulas'!A50,"OK",NA()))</f>
        <v>#N/A</v>
      </c>
      <c r="AB50" s="40"/>
      <c r="AC50" s="40" t="e">
        <f>IF(AND(NOT(ISBLANK('Captura de datos de CONTACTO'!AC50)),ISNA(VLOOKUP('Captura de datos de CONTACTO'!AC50,'DO NOT USE_School Picklist'!$G$3:$G$5,1,FALSE))),"Please select a value from the drop-down menu",IF('DO NOT USE_Contact Formulas'!A50,"OK",NA()))</f>
        <v>#N/A</v>
      </c>
      <c r="AD50" s="40"/>
      <c r="AE50" s="40" t="e">
        <f>IF(AND(NOT(ISBLANK('Captura de datos de CONTACTO'!AE50)),ISNA(VLOOKUP('Captura de datos de CONTACTO'!AE50,'DO NOT USE_School Picklist'!$H$3:$H$4,1,FALSE))),"Please select a value from the drop-down menu",IF('DO NOT USE_Contact Formulas'!A50,"OK",NA()))</f>
        <v>#N/A</v>
      </c>
      <c r="AF50" s="40" t="e">
        <f ca="1">IF('Captura de datos de CONTACTO'!AF50&gt;'DO NOT USE_School Picklist'!$C$3,"Test Date cannot be a future date",IF('DO NOT USE_Contact Formulas'!A50,"OK",NA()))</f>
        <v>#N/A</v>
      </c>
      <c r="AG50" s="53" t="e">
        <f>IF(AND('DO NOT USE_Contact Formulas'!A50,ISBLANK('Captura de datos de CONTACTO'!AB50)),"Lab Result Test Result is required",IF(AND(NOT(ISBLANK('Captura de datos de CONTACTO'!AB50)),ISNA(VLOOKUP('Captura de datos de CONTACTO'!AB50,'DO NOT USE_School Picklist'!$Q$3:$Q$8,1,FALSE))),"Please select a value from the drop-down menu",IF('DO NOT USE_Contact Formulas'!A50,"OK",NA())))</f>
        <v>#N/A</v>
      </c>
    </row>
    <row r="51" spans="1:33" x14ac:dyDescent="0.3">
      <c r="A51" s="39" t="e">
        <f>IF('DO NOT USE_Contact Formulas'!A51,IF('DO NOT USE_Contact Formulas'!B51,"Not all required fields are completed","OK"),NA())</f>
        <v>#N/A</v>
      </c>
      <c r="B51" s="40" t="e">
        <f>IF(AND('DO NOT USE_Contact Formulas'!A51,ISBLANK('Captura de datos de CONTACTO'!B51)),"First Name is required",IF(NOT(ISBLANK('Captura de datos de CONTACTO'!B51)),"OK",NA()))</f>
        <v>#N/A</v>
      </c>
      <c r="C51" s="40" t="e">
        <f>IF(AND('DO NOT USE_Contact Formulas'!A51,ISBLANK('Captura de datos de CONTACTO'!C51)),"Last Name is required",IF(NOT(ISBLANK('Captura de datos de CONTACTO'!C51)),"OK",NA()))</f>
        <v>#N/A</v>
      </c>
      <c r="D51" s="40" t="e">
        <f>IF(AND('DO NOT USE_Contact Formulas'!A51,ISBLANK('Captura de datos de CONTACTO'!D51)),"Birthdate is required",IF(NOT(ISBLANK('Captura de datos de CONTACTO'!D51)),"OK",NA()))</f>
        <v>#N/A</v>
      </c>
      <c r="E51" s="40" t="e">
        <f>IF(AND('DO NOT USE_Contact Formulas'!A51,ISBLANK('Captura de datos de CONTACTO'!E51)),"Mobile Phone is required",IF(NOT(ISBLANK('Captura de datos de CONTACTO'!E51)),IF(AND(ISNUMBER(VALUE('Captura de datos de CONTACTO'!E51)),LEFT('Captura de datos de CONTACTO'!E51,1)&lt;&gt;"1",LEN('Captura de datos de CONTACTO'!E51)=10),"OK","Phone number must be valid format"),NA()))</f>
        <v>#N/A</v>
      </c>
      <c r="F51" s="40" t="e">
        <f>IF(LEN('Captura de datos de CONTACTO'!F51)&gt;255,"Home Street Address must be less than 255 characters",IF('DO NOT USE_Contact Formulas'!A51,"OK",NA()))</f>
        <v>#N/A</v>
      </c>
      <c r="G51" s="40" t="e">
        <f>IF(LEN('Captura de datos de CONTACTO'!G51)&gt;40,"City must be less than 40 characters",IF('DO NOT USE_Contact Formulas'!A51,"OK",NA()))</f>
        <v>#N/A</v>
      </c>
      <c r="H51" s="40" t="e">
        <f>IF(AND(NOT(ISBLANK('Captura de datos de CONTACTO'!H51)),ISNA(VLOOKUP('Captura de datos de CONTACTO'!H51,'DO NOT USE_School Picklist'!$P$3:$P$52,1,FALSE))),"Please select a value from the drop-down menu",IF('DO NOT USE_Contact Formulas'!A51,"OK",NA()))</f>
        <v>#N/A</v>
      </c>
      <c r="I51" s="40" t="e">
        <f>IF(AND('DO NOT USE_Contact Formulas'!A51,ISBLANK('Captura de datos de CONTACTO'!I51)),"Zip is required",IF(ISBLANK('Captura de datos de CONTACTO'!I51),NA(),"OK"))</f>
        <v>#N/A</v>
      </c>
      <c r="J51" s="40" t="e">
        <f>IF(AND('DO NOT USE_Contact Formulas'!A51,ISBLANK('Captura de datos de CONTACTO'!J51)),"Student or Staff? is required",IF(ISBLANK('Captura de datos de CONTACTO'!J51),NA(),IF(ISNA(VLOOKUP('Captura de datos de CONTACTO'!J51,'DO NOT USE_School Picklist'!$B$3:$B$6,1,FALSE)),"Please select a value from the drop-down menu","OK")))</f>
        <v>#N/A</v>
      </c>
      <c r="K51" s="40" t="e">
        <f>IF(AND('Captura de datos de CONTACTO'!J51='DO NOT USE_School Picklist'!$B$4,ISBLANK('Captura de datos de CONTACTO'!K51)),"Occupation/Job Title is required if Student or Staff? is Yes, staff/faculty or volunteer",IF('DO NOT USE_Contact Formulas'!A51,"OK",NA()))</f>
        <v>#N/A</v>
      </c>
      <c r="L51" s="40" t="e">
        <f ca="1">IF('Captura de datos de CONTACTO'!L51&gt;'DO NOT USE_School Picklist'!$C$3,"Date last on school campus/facility cannot be a future date",IF('DO NOT USE_Contact Formulas'!A51,IF(ISBLANK('Captura de datos de CONTACTO'!L51),"Date last on school campus/facility is required","OK"),NA()))</f>
        <v>#N/A</v>
      </c>
      <c r="M51" s="41" t="e">
        <f ca="1">IF('Captura de datos de CONTACTO'!M51&gt;'DO NOT USE_School Picklist'!$C$3,"Last Exposure Date cannot be a future date",IF('DO NOT USE_Contact Formulas'!A51,IF(ISBLANK('Captura de datos de CONTACTO'!M51),"Last Exposure Date is required","OK"),NA()))</f>
        <v>#N/A</v>
      </c>
      <c r="N51" s="41" t="e">
        <f>IF(AND('DO NOT USE_Contact Formulas'!A51,ISBLANK('Captura de datos de CONTACTO'!N51)),"Specific Place in the Location is required",IF(ISBLANK('Captura de datos de CONTACTO'!N51),NA(),"OK"))</f>
        <v>#N/A</v>
      </c>
      <c r="O51" s="40" t="e">
        <f>IF(AND(NOT(ISBLANK('Captura de datos de CONTACTO'!O51)),ISNA(VLOOKUP('Captura de datos de CONTACTO'!O51,'DO NOT USE_School Picklist'!$L$3:$L$81,1,FALSE))),"Please select a value from the drop-down menu",IF('DO NOT USE_Contact Formulas'!A51,"OK",NA()))</f>
        <v>#N/A</v>
      </c>
      <c r="P51" s="40" t="e">
        <f>IF(AND(NOT(ISBLANK('Captura de datos de CONTACTO'!P51)),NOT(ISNUMBER(MATCH("*@*.?*",'Captura de datos de CONTACTO'!P51,0)))),"Email must be in a valid format",IF('DO NOT USE_Contact Formulas'!A51,"OK",NA()))</f>
        <v>#N/A</v>
      </c>
      <c r="Q51" s="40" t="e">
        <f>IF(LEN('Captura de datos de CONTACTO'!Q51)&gt;50,"Parent/Guardian Name must be less than 50 characters",IF('DO NOT USE_Contact Formulas'!A51,"OK",NA()))</f>
        <v>#N/A</v>
      </c>
      <c r="R51" s="40" t="e">
        <f>IF(NOT(ISBLANK('Captura de datos de CONTACTO'!R51)),IF(AND(ISNUMBER('Captura de datos de CONTACTO'!R51),LEFT('Captura de datos de CONTACTO'!R51,1)&lt;&gt;"1",LEN('Captura de datos de CONTACTO'!R51)=10),"OK","Phone number must be valid format"),IF('DO NOT USE_Contact Formulas'!A51,"OK",NA()))</f>
        <v>#N/A</v>
      </c>
      <c r="S51" s="40" t="e">
        <f>IF(AND(NOT(ISBLANK('Captura de datos de CONTACTO'!S51)),ISNA(VLOOKUP('Captura de datos de CONTACTO'!S51,'DO NOT USE_School Picklist'!$N$3:$N$63,1,FALSE))),"Please select a value from the drop-down menu",IF('DO NOT USE_Contact Formulas'!A51,"OK",NA()))</f>
        <v>#N/A</v>
      </c>
      <c r="T51" s="53" t="e">
        <f>IF(AND(NOT(ISBLANK('Captura de datos de CONTACTO'!T51)),ISNA(VLOOKUP('Captura de datos de CONTACTO'!T51,'DO NOT USE_School Picklist'!$I$3:$I$5,1,FALSE))),"Please select a value from the drop-down menu",IF('DO NOT USE_Contact Formulas'!A51,"OK",NA()))</f>
        <v>#N/A</v>
      </c>
      <c r="U51" s="40" t="e">
        <f>IF(AND(NOT(ISBLANK('Captura de datos de CONTACTO'!U51)),ISNA(VLOOKUP('Captura de datos de CONTACTO'!U51,'DO NOT USE_School Picklist'!$E$3:$E$10,1,FALSE))),"Please select a value from the drop-down menu",IF('DO NOT USE_Contact Formulas'!A51,"OK",NA()))</f>
        <v>#N/A</v>
      </c>
      <c r="V51" s="53" t="e">
        <f>IF(AND(NOT(ISBLANK('Captura de datos de CONTACTO'!V51)),ISNA(VLOOKUP('Captura de datos de CONTACTO'!V51,'DO NOT USE_School Picklist'!$W$3:$W$9,1,FALSE))),"Please select a value from the drop-down menu",IF('DO NOT USE_Contact Formulas'!A51,"OK",NA()))</f>
        <v>#N/A</v>
      </c>
      <c r="W51" s="53" t="e">
        <f>IF(AND(NOT(ISBLANK('Captura de datos de CONTACTO'!W51)),ISNA(VLOOKUP('Captura de datos de CONTACTO'!W51,'DO NOT USE_School Picklist'!$W$3:$W$9,1,FALSE))),"Please select a value from the drop-down menu",IF('DO NOT USE_Case Formulas'!A51,"OK",NA()))</f>
        <v>#N/A</v>
      </c>
      <c r="X51" s="40" t="e">
        <f>IF(AND(NOT(ISBLANK('Captura de datos de CONTACTO'!X51)),ISNA(VLOOKUP('Captura de datos de CONTACTO'!X51,'DO NOT USE_School Picklist'!$F$3:$F$16,1,FALSE))),"Please select a value from the drop-down menu",IF('DO NOT USE_Contact Formulas'!A51,"OK",NA()))</f>
        <v>#N/A</v>
      </c>
      <c r="Y51" s="40" t="e">
        <f>IF(LEN('Captura de datos de CONTACTO'!Y51)&gt;100,"Classroom(s) must be less than 100 characters",IF('DO NOT USE_Contact Formulas'!A51,"OK",NA()))</f>
        <v>#N/A</v>
      </c>
      <c r="Z51" s="40" t="e">
        <f>IF(AND(NOT(ISBLANK('Captura de datos de CONTACTO'!Z51)),ISNA(VLOOKUP('Captura de datos de CONTACTO'!Z51,'DO NOT USE_School Picklist'!$K$3:$K$6,1,FALSE))),"Please select a value from the drop-down menu",IF('DO NOT USE_Contact Formulas'!A51,"OK",NA()))</f>
        <v>#N/A</v>
      </c>
      <c r="AA51" s="40" t="e">
        <f>IF(AND(NOT(ISBLANK('Captura de datos de CONTACTO'!AA51)),ISNA(VLOOKUP('Captura de datos de CONTACTO'!AA51,'DO NOT USE_School Picklist'!$D$3:$D$5,1,FALSE))),"Please select a value from the drop-down menu",IF('DO NOT USE_Contact Formulas'!A51,"OK",NA()))</f>
        <v>#N/A</v>
      </c>
      <c r="AB51" s="40"/>
      <c r="AC51" s="40" t="e">
        <f>IF(AND(NOT(ISBLANK('Captura de datos de CONTACTO'!AC51)),ISNA(VLOOKUP('Captura de datos de CONTACTO'!AC51,'DO NOT USE_School Picklist'!$G$3:$G$5,1,FALSE))),"Please select a value from the drop-down menu",IF('DO NOT USE_Contact Formulas'!A51,"OK",NA()))</f>
        <v>#N/A</v>
      </c>
      <c r="AD51" s="40"/>
      <c r="AE51" s="40" t="e">
        <f>IF(AND(NOT(ISBLANK('Captura de datos de CONTACTO'!AE51)),ISNA(VLOOKUP('Captura de datos de CONTACTO'!AE51,'DO NOT USE_School Picklist'!$H$3:$H$4,1,FALSE))),"Please select a value from the drop-down menu",IF('DO NOT USE_Contact Formulas'!A51,"OK",NA()))</f>
        <v>#N/A</v>
      </c>
      <c r="AF51" s="40" t="e">
        <f ca="1">IF('Captura de datos de CONTACTO'!AF51&gt;'DO NOT USE_School Picklist'!$C$3,"Test Date cannot be a future date",IF('DO NOT USE_Contact Formulas'!A51,"OK",NA()))</f>
        <v>#N/A</v>
      </c>
      <c r="AG51" s="53" t="e">
        <f>IF(AND('DO NOT USE_Contact Formulas'!A51,ISBLANK('Captura de datos de CONTACTO'!AB51)),"Lab Result Test Result is required",IF(AND(NOT(ISBLANK('Captura de datos de CONTACTO'!AB51)),ISNA(VLOOKUP('Captura de datos de CONTACTO'!AB51,'DO NOT USE_School Picklist'!$Q$3:$Q$8,1,FALSE))),"Please select a value from the drop-down menu",IF('DO NOT USE_Contact Formulas'!A51,"OK",NA())))</f>
        <v>#N/A</v>
      </c>
    </row>
    <row r="52" spans="1:33" x14ac:dyDescent="0.3">
      <c r="A52" s="39" t="e">
        <f>IF('DO NOT USE_Contact Formulas'!A52,IF('DO NOT USE_Contact Formulas'!B52,"Not all required fields are completed","OK"),NA())</f>
        <v>#N/A</v>
      </c>
      <c r="B52" s="40" t="e">
        <f>IF(AND('DO NOT USE_Contact Formulas'!A52,ISBLANK('Captura de datos de CONTACTO'!B52)),"First Name is required",IF(NOT(ISBLANK('Captura de datos de CONTACTO'!B52)),"OK",NA()))</f>
        <v>#N/A</v>
      </c>
      <c r="C52" s="40" t="e">
        <f>IF(AND('DO NOT USE_Contact Formulas'!A52,ISBLANK('Captura de datos de CONTACTO'!C52)),"Last Name is required",IF(NOT(ISBLANK('Captura de datos de CONTACTO'!C52)),"OK",NA()))</f>
        <v>#N/A</v>
      </c>
      <c r="D52" s="40" t="e">
        <f>IF(AND('DO NOT USE_Contact Formulas'!A52,ISBLANK('Captura de datos de CONTACTO'!D52)),"Birthdate is required",IF(NOT(ISBLANK('Captura de datos de CONTACTO'!D52)),"OK",NA()))</f>
        <v>#N/A</v>
      </c>
      <c r="E52" s="40" t="e">
        <f>IF(AND('DO NOT USE_Contact Formulas'!A52,ISBLANK('Captura de datos de CONTACTO'!E52)),"Mobile Phone is required",IF(NOT(ISBLANK('Captura de datos de CONTACTO'!E52)),IF(AND(ISNUMBER(VALUE('Captura de datos de CONTACTO'!E52)),LEFT('Captura de datos de CONTACTO'!E52,1)&lt;&gt;"1",LEN('Captura de datos de CONTACTO'!E52)=10),"OK","Phone number must be valid format"),NA()))</f>
        <v>#N/A</v>
      </c>
      <c r="F52" s="40" t="e">
        <f>IF(LEN('Captura de datos de CONTACTO'!F52)&gt;255,"Home Street Address must be less than 255 characters",IF('DO NOT USE_Contact Formulas'!A52,"OK",NA()))</f>
        <v>#N/A</v>
      </c>
      <c r="G52" s="40" t="e">
        <f>IF(LEN('Captura de datos de CONTACTO'!G52)&gt;40,"City must be less than 40 characters",IF('DO NOT USE_Contact Formulas'!A52,"OK",NA()))</f>
        <v>#N/A</v>
      </c>
      <c r="H52" s="40" t="e">
        <f>IF(AND(NOT(ISBLANK('Captura de datos de CONTACTO'!H52)),ISNA(VLOOKUP('Captura de datos de CONTACTO'!H52,'DO NOT USE_School Picklist'!$P$3:$P$52,1,FALSE))),"Please select a value from the drop-down menu",IF('DO NOT USE_Contact Formulas'!A52,"OK",NA()))</f>
        <v>#N/A</v>
      </c>
      <c r="I52" s="40" t="e">
        <f>IF(AND('DO NOT USE_Contact Formulas'!A52,ISBLANK('Captura de datos de CONTACTO'!I52)),"Zip is required",IF(ISBLANK('Captura de datos de CONTACTO'!I52),NA(),"OK"))</f>
        <v>#N/A</v>
      </c>
      <c r="J52" s="40" t="e">
        <f>IF(AND('DO NOT USE_Contact Formulas'!A52,ISBLANK('Captura de datos de CONTACTO'!J52)),"Student or Staff? is required",IF(ISBLANK('Captura de datos de CONTACTO'!J52),NA(),IF(ISNA(VLOOKUP('Captura de datos de CONTACTO'!J52,'DO NOT USE_School Picklist'!$B$3:$B$6,1,FALSE)),"Please select a value from the drop-down menu","OK")))</f>
        <v>#N/A</v>
      </c>
      <c r="K52" s="40" t="e">
        <f>IF(AND('Captura de datos de CONTACTO'!J52='DO NOT USE_School Picklist'!$B$4,ISBLANK('Captura de datos de CONTACTO'!K52)),"Occupation/Job Title is required if Student or Staff? is Yes, staff/faculty or volunteer",IF('DO NOT USE_Contact Formulas'!A52,"OK",NA()))</f>
        <v>#N/A</v>
      </c>
      <c r="L52" s="40" t="e">
        <f ca="1">IF('Captura de datos de CONTACTO'!L52&gt;'DO NOT USE_School Picklist'!$C$3,"Date last on school campus/facility cannot be a future date",IF('DO NOT USE_Contact Formulas'!A52,IF(ISBLANK('Captura de datos de CONTACTO'!L52),"Date last on school campus/facility is required","OK"),NA()))</f>
        <v>#N/A</v>
      </c>
      <c r="M52" s="41" t="e">
        <f ca="1">IF('Captura de datos de CONTACTO'!M52&gt;'DO NOT USE_School Picklist'!$C$3,"Last Exposure Date cannot be a future date",IF('DO NOT USE_Contact Formulas'!A52,IF(ISBLANK('Captura de datos de CONTACTO'!M52),"Last Exposure Date is required","OK"),NA()))</f>
        <v>#N/A</v>
      </c>
      <c r="N52" s="41" t="e">
        <f>IF(AND('DO NOT USE_Contact Formulas'!A52,ISBLANK('Captura de datos de CONTACTO'!N52)),"Specific Place in the Location is required",IF(ISBLANK('Captura de datos de CONTACTO'!N52),NA(),"OK"))</f>
        <v>#N/A</v>
      </c>
      <c r="O52" s="40" t="e">
        <f>IF(AND(NOT(ISBLANK('Captura de datos de CONTACTO'!O52)),ISNA(VLOOKUP('Captura de datos de CONTACTO'!O52,'DO NOT USE_School Picklist'!$L$3:$L$81,1,FALSE))),"Please select a value from the drop-down menu",IF('DO NOT USE_Contact Formulas'!A52,"OK",NA()))</f>
        <v>#N/A</v>
      </c>
      <c r="P52" s="40" t="e">
        <f>IF(AND(NOT(ISBLANK('Captura de datos de CONTACTO'!P52)),NOT(ISNUMBER(MATCH("*@*.?*",'Captura de datos de CONTACTO'!P52,0)))),"Email must be in a valid format",IF('DO NOT USE_Contact Formulas'!A52,"OK",NA()))</f>
        <v>#N/A</v>
      </c>
      <c r="Q52" s="40" t="e">
        <f>IF(LEN('Captura de datos de CONTACTO'!Q52)&gt;50,"Parent/Guardian Name must be less than 50 characters",IF('DO NOT USE_Contact Formulas'!A52,"OK",NA()))</f>
        <v>#N/A</v>
      </c>
      <c r="R52" s="40" t="e">
        <f>IF(NOT(ISBLANK('Captura de datos de CONTACTO'!R52)),IF(AND(ISNUMBER('Captura de datos de CONTACTO'!R52),LEFT('Captura de datos de CONTACTO'!R52,1)&lt;&gt;"1",LEN('Captura de datos de CONTACTO'!R52)=10),"OK","Phone number must be valid format"),IF('DO NOT USE_Contact Formulas'!A52,"OK",NA()))</f>
        <v>#N/A</v>
      </c>
      <c r="S52" s="40" t="e">
        <f>IF(AND(NOT(ISBLANK('Captura de datos de CONTACTO'!S52)),ISNA(VLOOKUP('Captura de datos de CONTACTO'!S52,'DO NOT USE_School Picklist'!$N$3:$N$63,1,FALSE))),"Please select a value from the drop-down menu",IF('DO NOT USE_Contact Formulas'!A52,"OK",NA()))</f>
        <v>#N/A</v>
      </c>
      <c r="T52" s="53" t="e">
        <f>IF(AND(NOT(ISBLANK('Captura de datos de CONTACTO'!T52)),ISNA(VLOOKUP('Captura de datos de CONTACTO'!T52,'DO NOT USE_School Picklist'!$I$3:$I$5,1,FALSE))),"Please select a value from the drop-down menu",IF('DO NOT USE_Contact Formulas'!A52,"OK",NA()))</f>
        <v>#N/A</v>
      </c>
      <c r="U52" s="40" t="e">
        <f>IF(AND(NOT(ISBLANK('Captura de datos de CONTACTO'!U52)),ISNA(VLOOKUP('Captura de datos de CONTACTO'!U52,'DO NOT USE_School Picklist'!$E$3:$E$10,1,FALSE))),"Please select a value from the drop-down menu",IF('DO NOT USE_Contact Formulas'!A52,"OK",NA()))</f>
        <v>#N/A</v>
      </c>
      <c r="V52" s="53" t="e">
        <f>IF(AND(NOT(ISBLANK('Captura de datos de CONTACTO'!V52)),ISNA(VLOOKUP('Captura de datos de CONTACTO'!V52,'DO NOT USE_School Picklist'!$W$3:$W$9,1,FALSE))),"Please select a value from the drop-down menu",IF('DO NOT USE_Contact Formulas'!A52,"OK",NA()))</f>
        <v>#N/A</v>
      </c>
      <c r="W52" s="53" t="e">
        <f>IF(AND(NOT(ISBLANK('Captura de datos de CONTACTO'!W52)),ISNA(VLOOKUP('Captura de datos de CONTACTO'!W52,'DO NOT USE_School Picklist'!$W$3:$W$9,1,FALSE))),"Please select a value from the drop-down menu",IF('DO NOT USE_Case Formulas'!A52,"OK",NA()))</f>
        <v>#N/A</v>
      </c>
      <c r="X52" s="40" t="e">
        <f>IF(AND(NOT(ISBLANK('Captura de datos de CONTACTO'!X52)),ISNA(VLOOKUP('Captura de datos de CONTACTO'!X52,'DO NOT USE_School Picklist'!$F$3:$F$16,1,FALSE))),"Please select a value from the drop-down menu",IF('DO NOT USE_Contact Formulas'!A52,"OK",NA()))</f>
        <v>#N/A</v>
      </c>
      <c r="Y52" s="40" t="e">
        <f>IF(LEN('Captura de datos de CONTACTO'!Y52)&gt;100,"Classroom(s) must be less than 100 characters",IF('DO NOT USE_Contact Formulas'!A52,"OK",NA()))</f>
        <v>#N/A</v>
      </c>
      <c r="Z52" s="40" t="e">
        <f>IF(AND(NOT(ISBLANK('Captura de datos de CONTACTO'!Z52)),ISNA(VLOOKUP('Captura de datos de CONTACTO'!Z52,'DO NOT USE_School Picklist'!$K$3:$K$6,1,FALSE))),"Please select a value from the drop-down menu",IF('DO NOT USE_Contact Formulas'!A52,"OK",NA()))</f>
        <v>#N/A</v>
      </c>
      <c r="AA52" s="40" t="e">
        <f>IF(AND(NOT(ISBLANK('Captura de datos de CONTACTO'!AA52)),ISNA(VLOOKUP('Captura de datos de CONTACTO'!AA52,'DO NOT USE_School Picklist'!$D$3:$D$5,1,FALSE))),"Please select a value from the drop-down menu",IF('DO NOT USE_Contact Formulas'!A52,"OK",NA()))</f>
        <v>#N/A</v>
      </c>
      <c r="AB52" s="40"/>
      <c r="AC52" s="40" t="e">
        <f>IF(AND(NOT(ISBLANK('Captura de datos de CONTACTO'!AC52)),ISNA(VLOOKUP('Captura de datos de CONTACTO'!AC52,'DO NOT USE_School Picklist'!$G$3:$G$5,1,FALSE))),"Please select a value from the drop-down menu",IF('DO NOT USE_Contact Formulas'!A52,"OK",NA()))</f>
        <v>#N/A</v>
      </c>
      <c r="AD52" s="40"/>
      <c r="AE52" s="40" t="e">
        <f>IF(AND(NOT(ISBLANK('Captura de datos de CONTACTO'!AE52)),ISNA(VLOOKUP('Captura de datos de CONTACTO'!AE52,'DO NOT USE_School Picklist'!$H$3:$H$4,1,FALSE))),"Please select a value from the drop-down menu",IF('DO NOT USE_Contact Formulas'!A52,"OK",NA()))</f>
        <v>#N/A</v>
      </c>
      <c r="AF52" s="40" t="e">
        <f ca="1">IF('Captura de datos de CONTACTO'!AF52&gt;'DO NOT USE_School Picklist'!$C$3,"Test Date cannot be a future date",IF('DO NOT USE_Contact Formulas'!A52,"OK",NA()))</f>
        <v>#N/A</v>
      </c>
      <c r="AG52" s="53" t="e">
        <f>IF(AND('DO NOT USE_Contact Formulas'!A52,ISBLANK('Captura de datos de CONTACTO'!AB52)),"Lab Result Test Result is required",IF(AND(NOT(ISBLANK('Captura de datos de CONTACTO'!AB52)),ISNA(VLOOKUP('Captura de datos de CONTACTO'!AB52,'DO NOT USE_School Picklist'!$Q$3:$Q$8,1,FALSE))),"Please select a value from the drop-down menu",IF('DO NOT USE_Contact Formulas'!A52,"OK",NA())))</f>
        <v>#N/A</v>
      </c>
    </row>
    <row r="53" spans="1:33" x14ac:dyDescent="0.3">
      <c r="A53" s="39" t="e">
        <f>IF('DO NOT USE_Contact Formulas'!A53,IF('DO NOT USE_Contact Formulas'!B53,"Not all required fields are completed","OK"),NA())</f>
        <v>#N/A</v>
      </c>
      <c r="B53" s="40" t="e">
        <f>IF(AND('DO NOT USE_Contact Formulas'!A53,ISBLANK('Captura de datos de CONTACTO'!B53)),"First Name is required",IF(NOT(ISBLANK('Captura de datos de CONTACTO'!B53)),"OK",NA()))</f>
        <v>#N/A</v>
      </c>
      <c r="C53" s="40" t="e">
        <f>IF(AND('DO NOT USE_Contact Formulas'!A53,ISBLANK('Captura de datos de CONTACTO'!C53)),"Last Name is required",IF(NOT(ISBLANK('Captura de datos de CONTACTO'!C53)),"OK",NA()))</f>
        <v>#N/A</v>
      </c>
      <c r="D53" s="40" t="e">
        <f>IF(AND('DO NOT USE_Contact Formulas'!A53,ISBLANK('Captura de datos de CONTACTO'!D53)),"Birthdate is required",IF(NOT(ISBLANK('Captura de datos de CONTACTO'!D53)),"OK",NA()))</f>
        <v>#N/A</v>
      </c>
      <c r="E53" s="40" t="e">
        <f>IF(AND('DO NOT USE_Contact Formulas'!A53,ISBLANK('Captura de datos de CONTACTO'!E53)),"Mobile Phone is required",IF(NOT(ISBLANK('Captura de datos de CONTACTO'!E53)),IF(AND(ISNUMBER(VALUE('Captura de datos de CONTACTO'!E53)),LEFT('Captura de datos de CONTACTO'!E53,1)&lt;&gt;"1",LEN('Captura de datos de CONTACTO'!E53)=10),"OK","Phone number must be valid format"),NA()))</f>
        <v>#N/A</v>
      </c>
      <c r="F53" s="40" t="e">
        <f>IF(LEN('Captura de datos de CONTACTO'!F53)&gt;255,"Home Street Address must be less than 255 characters",IF('DO NOT USE_Contact Formulas'!A53,"OK",NA()))</f>
        <v>#N/A</v>
      </c>
      <c r="G53" s="40" t="e">
        <f>IF(LEN('Captura de datos de CONTACTO'!G53)&gt;40,"City must be less than 40 characters",IF('DO NOT USE_Contact Formulas'!A53,"OK",NA()))</f>
        <v>#N/A</v>
      </c>
      <c r="H53" s="40" t="e">
        <f>IF(AND(NOT(ISBLANK('Captura de datos de CONTACTO'!H53)),ISNA(VLOOKUP('Captura de datos de CONTACTO'!H53,'DO NOT USE_School Picklist'!$P$3:$P$52,1,FALSE))),"Please select a value from the drop-down menu",IF('DO NOT USE_Contact Formulas'!A53,"OK",NA()))</f>
        <v>#N/A</v>
      </c>
      <c r="I53" s="40" t="e">
        <f>IF(AND('DO NOT USE_Contact Formulas'!A53,ISBLANK('Captura de datos de CONTACTO'!I53)),"Zip is required",IF(ISBLANK('Captura de datos de CONTACTO'!I53),NA(),"OK"))</f>
        <v>#N/A</v>
      </c>
      <c r="J53" s="40" t="e">
        <f>IF(AND('DO NOT USE_Contact Formulas'!A53,ISBLANK('Captura de datos de CONTACTO'!J53)),"Student or Staff? is required",IF(ISBLANK('Captura de datos de CONTACTO'!J53),NA(),IF(ISNA(VLOOKUP('Captura de datos de CONTACTO'!J53,'DO NOT USE_School Picklist'!$B$3:$B$6,1,FALSE)),"Please select a value from the drop-down menu","OK")))</f>
        <v>#N/A</v>
      </c>
      <c r="K53" s="40" t="e">
        <f>IF(AND('Captura de datos de CONTACTO'!J53='DO NOT USE_School Picklist'!$B$4,ISBLANK('Captura de datos de CONTACTO'!K53)),"Occupation/Job Title is required if Student or Staff? is Yes, staff/faculty or volunteer",IF('DO NOT USE_Contact Formulas'!A53,"OK",NA()))</f>
        <v>#N/A</v>
      </c>
      <c r="L53" s="40" t="e">
        <f ca="1">IF('Captura de datos de CONTACTO'!L53&gt;'DO NOT USE_School Picklist'!$C$3,"Date last on school campus/facility cannot be a future date",IF('DO NOT USE_Contact Formulas'!A53,IF(ISBLANK('Captura de datos de CONTACTO'!L53),"Date last on school campus/facility is required","OK"),NA()))</f>
        <v>#N/A</v>
      </c>
      <c r="M53" s="41" t="e">
        <f ca="1">IF('Captura de datos de CONTACTO'!M53&gt;'DO NOT USE_School Picklist'!$C$3,"Last Exposure Date cannot be a future date",IF('DO NOT USE_Contact Formulas'!A53,IF(ISBLANK('Captura de datos de CONTACTO'!M53),"Last Exposure Date is required","OK"),NA()))</f>
        <v>#N/A</v>
      </c>
      <c r="N53" s="41" t="e">
        <f>IF(AND('DO NOT USE_Contact Formulas'!A53,ISBLANK('Captura de datos de CONTACTO'!N53)),"Specific Place in the Location is required",IF(ISBLANK('Captura de datos de CONTACTO'!N53),NA(),"OK"))</f>
        <v>#N/A</v>
      </c>
      <c r="O53" s="40" t="e">
        <f>IF(AND(NOT(ISBLANK('Captura de datos de CONTACTO'!O53)),ISNA(VLOOKUP('Captura de datos de CONTACTO'!O53,'DO NOT USE_School Picklist'!$L$3:$L$81,1,FALSE))),"Please select a value from the drop-down menu",IF('DO NOT USE_Contact Formulas'!A53,"OK",NA()))</f>
        <v>#N/A</v>
      </c>
      <c r="P53" s="40" t="e">
        <f>IF(AND(NOT(ISBLANK('Captura de datos de CONTACTO'!P53)),NOT(ISNUMBER(MATCH("*@*.?*",'Captura de datos de CONTACTO'!P53,0)))),"Email must be in a valid format",IF('DO NOT USE_Contact Formulas'!A53,"OK",NA()))</f>
        <v>#N/A</v>
      </c>
      <c r="Q53" s="40" t="e">
        <f>IF(LEN('Captura de datos de CONTACTO'!Q53)&gt;50,"Parent/Guardian Name must be less than 50 characters",IF('DO NOT USE_Contact Formulas'!A53,"OK",NA()))</f>
        <v>#N/A</v>
      </c>
      <c r="R53" s="40" t="e">
        <f>IF(NOT(ISBLANK('Captura de datos de CONTACTO'!R53)),IF(AND(ISNUMBER('Captura de datos de CONTACTO'!R53),LEFT('Captura de datos de CONTACTO'!R53,1)&lt;&gt;"1",LEN('Captura de datos de CONTACTO'!R53)=10),"OK","Phone number must be valid format"),IF('DO NOT USE_Contact Formulas'!A53,"OK",NA()))</f>
        <v>#N/A</v>
      </c>
      <c r="S53" s="40" t="e">
        <f>IF(AND(NOT(ISBLANK('Captura de datos de CONTACTO'!S53)),ISNA(VLOOKUP('Captura de datos de CONTACTO'!S53,'DO NOT USE_School Picklist'!$N$3:$N$63,1,FALSE))),"Please select a value from the drop-down menu",IF('DO NOT USE_Contact Formulas'!A53,"OK",NA()))</f>
        <v>#N/A</v>
      </c>
      <c r="T53" s="53" t="e">
        <f>IF(AND(NOT(ISBLANK('Captura de datos de CONTACTO'!T53)),ISNA(VLOOKUP('Captura de datos de CONTACTO'!T53,'DO NOT USE_School Picklist'!$I$3:$I$5,1,FALSE))),"Please select a value from the drop-down menu",IF('DO NOT USE_Contact Formulas'!A53,"OK",NA()))</f>
        <v>#N/A</v>
      </c>
      <c r="U53" s="40" t="e">
        <f>IF(AND(NOT(ISBLANK('Captura de datos de CONTACTO'!U53)),ISNA(VLOOKUP('Captura de datos de CONTACTO'!U53,'DO NOT USE_School Picklist'!$E$3:$E$10,1,FALSE))),"Please select a value from the drop-down menu",IF('DO NOT USE_Contact Formulas'!A53,"OK",NA()))</f>
        <v>#N/A</v>
      </c>
      <c r="V53" s="53" t="e">
        <f>IF(AND(NOT(ISBLANK('Captura de datos de CONTACTO'!V53)),ISNA(VLOOKUP('Captura de datos de CONTACTO'!V53,'DO NOT USE_School Picklist'!$W$3:$W$9,1,FALSE))),"Please select a value from the drop-down menu",IF('DO NOT USE_Contact Formulas'!A53,"OK",NA()))</f>
        <v>#N/A</v>
      </c>
      <c r="W53" s="53" t="e">
        <f>IF(AND(NOT(ISBLANK('Captura de datos de CONTACTO'!W53)),ISNA(VLOOKUP('Captura de datos de CONTACTO'!W53,'DO NOT USE_School Picklist'!$W$3:$W$9,1,FALSE))),"Please select a value from the drop-down menu",IF('DO NOT USE_Case Formulas'!A53,"OK",NA()))</f>
        <v>#N/A</v>
      </c>
      <c r="X53" s="40" t="e">
        <f>IF(AND(NOT(ISBLANK('Captura de datos de CONTACTO'!X53)),ISNA(VLOOKUP('Captura de datos de CONTACTO'!X53,'DO NOT USE_School Picklist'!$F$3:$F$16,1,FALSE))),"Please select a value from the drop-down menu",IF('DO NOT USE_Contact Formulas'!A53,"OK",NA()))</f>
        <v>#N/A</v>
      </c>
      <c r="Y53" s="40" t="e">
        <f>IF(LEN('Captura de datos de CONTACTO'!Y53)&gt;100,"Classroom(s) must be less than 100 characters",IF('DO NOT USE_Contact Formulas'!A53,"OK",NA()))</f>
        <v>#N/A</v>
      </c>
      <c r="Z53" s="40" t="e">
        <f>IF(AND(NOT(ISBLANK('Captura de datos de CONTACTO'!Z53)),ISNA(VLOOKUP('Captura de datos de CONTACTO'!Z53,'DO NOT USE_School Picklist'!$K$3:$K$6,1,FALSE))),"Please select a value from the drop-down menu",IF('DO NOT USE_Contact Formulas'!A53,"OK",NA()))</f>
        <v>#N/A</v>
      </c>
      <c r="AA53" s="40" t="e">
        <f>IF(AND(NOT(ISBLANK('Captura de datos de CONTACTO'!AA53)),ISNA(VLOOKUP('Captura de datos de CONTACTO'!AA53,'DO NOT USE_School Picklist'!$D$3:$D$5,1,FALSE))),"Please select a value from the drop-down menu",IF('DO NOT USE_Contact Formulas'!A53,"OK",NA()))</f>
        <v>#N/A</v>
      </c>
      <c r="AB53" s="40"/>
      <c r="AC53" s="40" t="e">
        <f>IF(AND(NOT(ISBLANK('Captura de datos de CONTACTO'!AC53)),ISNA(VLOOKUP('Captura de datos de CONTACTO'!AC53,'DO NOT USE_School Picklist'!$G$3:$G$5,1,FALSE))),"Please select a value from the drop-down menu",IF('DO NOT USE_Contact Formulas'!A53,"OK",NA()))</f>
        <v>#N/A</v>
      </c>
      <c r="AD53" s="40"/>
      <c r="AE53" s="40" t="e">
        <f>IF(AND(NOT(ISBLANK('Captura de datos de CONTACTO'!AE53)),ISNA(VLOOKUP('Captura de datos de CONTACTO'!AE53,'DO NOT USE_School Picklist'!$H$3:$H$4,1,FALSE))),"Please select a value from the drop-down menu",IF('DO NOT USE_Contact Formulas'!A53,"OK",NA()))</f>
        <v>#N/A</v>
      </c>
      <c r="AF53" s="40" t="e">
        <f ca="1">IF('Captura de datos de CONTACTO'!AF53&gt;'DO NOT USE_School Picklist'!$C$3,"Test Date cannot be a future date",IF('DO NOT USE_Contact Formulas'!A53,"OK",NA()))</f>
        <v>#N/A</v>
      </c>
      <c r="AG53" s="53" t="e">
        <f>IF(AND('DO NOT USE_Contact Formulas'!A53,ISBLANK('Captura de datos de CONTACTO'!AB53)),"Lab Result Test Result is required",IF(AND(NOT(ISBLANK('Captura de datos de CONTACTO'!AB53)),ISNA(VLOOKUP('Captura de datos de CONTACTO'!AB53,'DO NOT USE_School Picklist'!$Q$3:$Q$8,1,FALSE))),"Please select a value from the drop-down menu",IF('DO NOT USE_Contact Formulas'!A53,"OK",NA())))</f>
        <v>#N/A</v>
      </c>
    </row>
    <row r="54" spans="1:33" x14ac:dyDescent="0.3">
      <c r="A54" s="39" t="e">
        <f>IF('DO NOT USE_Contact Formulas'!A54,IF('DO NOT USE_Contact Formulas'!B54,"Not all required fields are completed","OK"),NA())</f>
        <v>#N/A</v>
      </c>
      <c r="B54" s="40" t="e">
        <f>IF(AND('DO NOT USE_Contact Formulas'!A54,ISBLANK('Captura de datos de CONTACTO'!B54)),"First Name is required",IF(NOT(ISBLANK('Captura de datos de CONTACTO'!B54)),"OK",NA()))</f>
        <v>#N/A</v>
      </c>
      <c r="C54" s="40" t="e">
        <f>IF(AND('DO NOT USE_Contact Formulas'!A54,ISBLANK('Captura de datos de CONTACTO'!C54)),"Last Name is required",IF(NOT(ISBLANK('Captura de datos de CONTACTO'!C54)),"OK",NA()))</f>
        <v>#N/A</v>
      </c>
      <c r="D54" s="40" t="e">
        <f>IF(AND('DO NOT USE_Contact Formulas'!A54,ISBLANK('Captura de datos de CONTACTO'!D54)),"Birthdate is required",IF(NOT(ISBLANK('Captura de datos de CONTACTO'!D54)),"OK",NA()))</f>
        <v>#N/A</v>
      </c>
      <c r="E54" s="40" t="e">
        <f>IF(AND('DO NOT USE_Contact Formulas'!A54,ISBLANK('Captura de datos de CONTACTO'!E54)),"Mobile Phone is required",IF(NOT(ISBLANK('Captura de datos de CONTACTO'!E54)),IF(AND(ISNUMBER(VALUE('Captura de datos de CONTACTO'!E54)),LEFT('Captura de datos de CONTACTO'!E54,1)&lt;&gt;"1",LEN('Captura de datos de CONTACTO'!E54)=10),"OK","Phone number must be valid format"),NA()))</f>
        <v>#N/A</v>
      </c>
      <c r="F54" s="40" t="e">
        <f>IF(LEN('Captura de datos de CONTACTO'!F54)&gt;255,"Home Street Address must be less than 255 characters",IF('DO NOT USE_Contact Formulas'!A54,"OK",NA()))</f>
        <v>#N/A</v>
      </c>
      <c r="G54" s="40" t="e">
        <f>IF(LEN('Captura de datos de CONTACTO'!G54)&gt;40,"City must be less than 40 characters",IF('DO NOT USE_Contact Formulas'!A54,"OK",NA()))</f>
        <v>#N/A</v>
      </c>
      <c r="H54" s="40" t="e">
        <f>IF(AND(NOT(ISBLANK('Captura de datos de CONTACTO'!H54)),ISNA(VLOOKUP('Captura de datos de CONTACTO'!H54,'DO NOT USE_School Picklist'!$P$3:$P$52,1,FALSE))),"Please select a value from the drop-down menu",IF('DO NOT USE_Contact Formulas'!A54,"OK",NA()))</f>
        <v>#N/A</v>
      </c>
      <c r="I54" s="40" t="e">
        <f>IF(AND('DO NOT USE_Contact Formulas'!A54,ISBLANK('Captura de datos de CONTACTO'!I54)),"Zip is required",IF(ISBLANK('Captura de datos de CONTACTO'!I54),NA(),"OK"))</f>
        <v>#N/A</v>
      </c>
      <c r="J54" s="40" t="e">
        <f>IF(AND('DO NOT USE_Contact Formulas'!A54,ISBLANK('Captura de datos de CONTACTO'!J54)),"Student or Staff? is required",IF(ISBLANK('Captura de datos de CONTACTO'!J54),NA(),IF(ISNA(VLOOKUP('Captura de datos de CONTACTO'!J54,'DO NOT USE_School Picklist'!$B$3:$B$6,1,FALSE)),"Please select a value from the drop-down menu","OK")))</f>
        <v>#N/A</v>
      </c>
      <c r="K54" s="40" t="e">
        <f>IF(AND('Captura de datos de CONTACTO'!J54='DO NOT USE_School Picklist'!$B$4,ISBLANK('Captura de datos de CONTACTO'!K54)),"Occupation/Job Title is required if Student or Staff? is Yes, staff/faculty or volunteer",IF('DO NOT USE_Contact Formulas'!A54,"OK",NA()))</f>
        <v>#N/A</v>
      </c>
      <c r="L54" s="40" t="e">
        <f ca="1">IF('Captura de datos de CONTACTO'!L54&gt;'DO NOT USE_School Picklist'!$C$3,"Date last on school campus/facility cannot be a future date",IF('DO NOT USE_Contact Formulas'!A54,IF(ISBLANK('Captura de datos de CONTACTO'!L54),"Date last on school campus/facility is required","OK"),NA()))</f>
        <v>#N/A</v>
      </c>
      <c r="M54" s="41" t="e">
        <f ca="1">IF('Captura de datos de CONTACTO'!M54&gt;'DO NOT USE_School Picklist'!$C$3,"Last Exposure Date cannot be a future date",IF('DO NOT USE_Contact Formulas'!A54,IF(ISBLANK('Captura de datos de CONTACTO'!M54),"Last Exposure Date is required","OK"),NA()))</f>
        <v>#N/A</v>
      </c>
      <c r="N54" s="41" t="e">
        <f>IF(AND('DO NOT USE_Contact Formulas'!A54,ISBLANK('Captura de datos de CONTACTO'!N54)),"Specific Place in the Location is required",IF(ISBLANK('Captura de datos de CONTACTO'!N54),NA(),"OK"))</f>
        <v>#N/A</v>
      </c>
      <c r="O54" s="40" t="e">
        <f>IF(AND(NOT(ISBLANK('Captura de datos de CONTACTO'!O54)),ISNA(VLOOKUP('Captura de datos de CONTACTO'!O54,'DO NOT USE_School Picklist'!$L$3:$L$81,1,FALSE))),"Please select a value from the drop-down menu",IF('DO NOT USE_Contact Formulas'!A54,"OK",NA()))</f>
        <v>#N/A</v>
      </c>
      <c r="P54" s="40" t="e">
        <f>IF(AND(NOT(ISBLANK('Captura de datos de CONTACTO'!P54)),NOT(ISNUMBER(MATCH("*@*.?*",'Captura de datos de CONTACTO'!P54,0)))),"Email must be in a valid format",IF('DO NOT USE_Contact Formulas'!A54,"OK",NA()))</f>
        <v>#N/A</v>
      </c>
      <c r="Q54" s="40" t="e">
        <f>IF(LEN('Captura de datos de CONTACTO'!Q54)&gt;50,"Parent/Guardian Name must be less than 50 characters",IF('DO NOT USE_Contact Formulas'!A54,"OK",NA()))</f>
        <v>#N/A</v>
      </c>
      <c r="R54" s="40" t="e">
        <f>IF(NOT(ISBLANK('Captura de datos de CONTACTO'!R54)),IF(AND(ISNUMBER('Captura de datos de CONTACTO'!R54),LEFT('Captura de datos de CONTACTO'!R54,1)&lt;&gt;"1",LEN('Captura de datos de CONTACTO'!R54)=10),"OK","Phone number must be valid format"),IF('DO NOT USE_Contact Formulas'!A54,"OK",NA()))</f>
        <v>#N/A</v>
      </c>
      <c r="S54" s="40" t="e">
        <f>IF(AND(NOT(ISBLANK('Captura de datos de CONTACTO'!S54)),ISNA(VLOOKUP('Captura de datos de CONTACTO'!S54,'DO NOT USE_School Picklist'!$N$3:$N$63,1,FALSE))),"Please select a value from the drop-down menu",IF('DO NOT USE_Contact Formulas'!A54,"OK",NA()))</f>
        <v>#N/A</v>
      </c>
      <c r="T54" s="53" t="e">
        <f>IF(AND(NOT(ISBLANK('Captura de datos de CONTACTO'!T54)),ISNA(VLOOKUP('Captura de datos de CONTACTO'!T54,'DO NOT USE_School Picklist'!$I$3:$I$5,1,FALSE))),"Please select a value from the drop-down menu",IF('DO NOT USE_Contact Formulas'!A54,"OK",NA()))</f>
        <v>#N/A</v>
      </c>
      <c r="U54" s="40" t="e">
        <f>IF(AND(NOT(ISBLANK('Captura de datos de CONTACTO'!U54)),ISNA(VLOOKUP('Captura de datos de CONTACTO'!U54,'DO NOT USE_School Picklist'!$E$3:$E$10,1,FALSE))),"Please select a value from the drop-down menu",IF('DO NOT USE_Contact Formulas'!A54,"OK",NA()))</f>
        <v>#N/A</v>
      </c>
      <c r="V54" s="53" t="e">
        <f>IF(AND(NOT(ISBLANK('Captura de datos de CONTACTO'!V54)),ISNA(VLOOKUP('Captura de datos de CONTACTO'!V54,'DO NOT USE_School Picklist'!$W$3:$W$9,1,FALSE))),"Please select a value from the drop-down menu",IF('DO NOT USE_Contact Formulas'!A54,"OK",NA()))</f>
        <v>#N/A</v>
      </c>
      <c r="W54" s="53" t="e">
        <f>IF(AND(NOT(ISBLANK('Captura de datos de CONTACTO'!W54)),ISNA(VLOOKUP('Captura de datos de CONTACTO'!W54,'DO NOT USE_School Picklist'!$W$3:$W$9,1,FALSE))),"Please select a value from the drop-down menu",IF('DO NOT USE_Case Formulas'!A54,"OK",NA()))</f>
        <v>#N/A</v>
      </c>
      <c r="X54" s="40" t="e">
        <f>IF(AND(NOT(ISBLANK('Captura de datos de CONTACTO'!X54)),ISNA(VLOOKUP('Captura de datos de CONTACTO'!X54,'DO NOT USE_School Picklist'!$F$3:$F$16,1,FALSE))),"Please select a value from the drop-down menu",IF('DO NOT USE_Contact Formulas'!A54,"OK",NA()))</f>
        <v>#N/A</v>
      </c>
      <c r="Y54" s="40" t="e">
        <f>IF(LEN('Captura de datos de CONTACTO'!Y54)&gt;100,"Classroom(s) must be less than 100 characters",IF('DO NOT USE_Contact Formulas'!A54,"OK",NA()))</f>
        <v>#N/A</v>
      </c>
      <c r="Z54" s="40" t="e">
        <f>IF(AND(NOT(ISBLANK('Captura de datos de CONTACTO'!Z54)),ISNA(VLOOKUP('Captura de datos de CONTACTO'!Z54,'DO NOT USE_School Picklist'!$K$3:$K$6,1,FALSE))),"Please select a value from the drop-down menu",IF('DO NOT USE_Contact Formulas'!A54,"OK",NA()))</f>
        <v>#N/A</v>
      </c>
      <c r="AA54" s="40" t="e">
        <f>IF(AND(NOT(ISBLANK('Captura de datos de CONTACTO'!AA54)),ISNA(VLOOKUP('Captura de datos de CONTACTO'!AA54,'DO NOT USE_School Picklist'!$D$3:$D$5,1,FALSE))),"Please select a value from the drop-down menu",IF('DO NOT USE_Contact Formulas'!A54,"OK",NA()))</f>
        <v>#N/A</v>
      </c>
      <c r="AB54" s="40"/>
      <c r="AC54" s="40" t="e">
        <f>IF(AND(NOT(ISBLANK('Captura de datos de CONTACTO'!AC54)),ISNA(VLOOKUP('Captura de datos de CONTACTO'!AC54,'DO NOT USE_School Picklist'!$G$3:$G$5,1,FALSE))),"Please select a value from the drop-down menu",IF('DO NOT USE_Contact Formulas'!A54,"OK",NA()))</f>
        <v>#N/A</v>
      </c>
      <c r="AD54" s="40"/>
      <c r="AE54" s="40" t="e">
        <f>IF(AND(NOT(ISBLANK('Captura de datos de CONTACTO'!AE54)),ISNA(VLOOKUP('Captura de datos de CONTACTO'!AE54,'DO NOT USE_School Picklist'!$H$3:$H$4,1,FALSE))),"Please select a value from the drop-down menu",IF('DO NOT USE_Contact Formulas'!A54,"OK",NA()))</f>
        <v>#N/A</v>
      </c>
      <c r="AF54" s="40" t="e">
        <f ca="1">IF('Captura de datos de CONTACTO'!AF54&gt;'DO NOT USE_School Picklist'!$C$3,"Test Date cannot be a future date",IF('DO NOT USE_Contact Formulas'!A54,"OK",NA()))</f>
        <v>#N/A</v>
      </c>
      <c r="AG54" s="53" t="e">
        <f>IF(AND('DO NOT USE_Contact Formulas'!A54,ISBLANK('Captura de datos de CONTACTO'!AB54)),"Lab Result Test Result is required",IF(AND(NOT(ISBLANK('Captura de datos de CONTACTO'!AB54)),ISNA(VLOOKUP('Captura de datos de CONTACTO'!AB54,'DO NOT USE_School Picklist'!$Q$3:$Q$8,1,FALSE))),"Please select a value from the drop-down menu",IF('DO NOT USE_Contact Formulas'!A54,"OK",NA())))</f>
        <v>#N/A</v>
      </c>
    </row>
    <row r="55" spans="1:33" x14ac:dyDescent="0.3">
      <c r="A55" s="39" t="e">
        <f>IF('DO NOT USE_Contact Formulas'!A55,IF('DO NOT USE_Contact Formulas'!B55,"Not all required fields are completed","OK"),NA())</f>
        <v>#N/A</v>
      </c>
      <c r="B55" s="40" t="e">
        <f>IF(AND('DO NOT USE_Contact Formulas'!A55,ISBLANK('Captura de datos de CONTACTO'!B55)),"First Name is required",IF(NOT(ISBLANK('Captura de datos de CONTACTO'!B55)),"OK",NA()))</f>
        <v>#N/A</v>
      </c>
      <c r="C55" s="40" t="e">
        <f>IF(AND('DO NOT USE_Contact Formulas'!A55,ISBLANK('Captura de datos de CONTACTO'!C55)),"Last Name is required",IF(NOT(ISBLANK('Captura de datos de CONTACTO'!C55)),"OK",NA()))</f>
        <v>#N/A</v>
      </c>
      <c r="D55" s="40" t="e">
        <f>IF(AND('DO NOT USE_Contact Formulas'!A55,ISBLANK('Captura de datos de CONTACTO'!D55)),"Birthdate is required",IF(NOT(ISBLANK('Captura de datos de CONTACTO'!D55)),"OK",NA()))</f>
        <v>#N/A</v>
      </c>
      <c r="E55" s="40" t="e">
        <f>IF(AND('DO NOT USE_Contact Formulas'!A55,ISBLANK('Captura de datos de CONTACTO'!E55)),"Mobile Phone is required",IF(NOT(ISBLANK('Captura de datos de CONTACTO'!E55)),IF(AND(ISNUMBER(VALUE('Captura de datos de CONTACTO'!E55)),LEFT('Captura de datos de CONTACTO'!E55,1)&lt;&gt;"1",LEN('Captura de datos de CONTACTO'!E55)=10),"OK","Phone number must be valid format"),NA()))</f>
        <v>#N/A</v>
      </c>
      <c r="F55" s="40" t="e">
        <f>IF(LEN('Captura de datos de CONTACTO'!F55)&gt;255,"Home Street Address must be less than 255 characters",IF('DO NOT USE_Contact Formulas'!A55,"OK",NA()))</f>
        <v>#N/A</v>
      </c>
      <c r="G55" s="40" t="e">
        <f>IF(LEN('Captura de datos de CONTACTO'!G55)&gt;40,"City must be less than 40 characters",IF('DO NOT USE_Contact Formulas'!A55,"OK",NA()))</f>
        <v>#N/A</v>
      </c>
      <c r="H55" s="40" t="e">
        <f>IF(AND(NOT(ISBLANK('Captura de datos de CONTACTO'!H55)),ISNA(VLOOKUP('Captura de datos de CONTACTO'!H55,'DO NOT USE_School Picklist'!$P$3:$P$52,1,FALSE))),"Please select a value from the drop-down menu",IF('DO NOT USE_Contact Formulas'!A55,"OK",NA()))</f>
        <v>#N/A</v>
      </c>
      <c r="I55" s="40" t="e">
        <f>IF(AND('DO NOT USE_Contact Formulas'!A55,ISBLANK('Captura de datos de CONTACTO'!I55)),"Zip is required",IF(ISBLANK('Captura de datos de CONTACTO'!I55),NA(),"OK"))</f>
        <v>#N/A</v>
      </c>
      <c r="J55" s="40" t="e">
        <f>IF(AND('DO NOT USE_Contact Formulas'!A55,ISBLANK('Captura de datos de CONTACTO'!J55)),"Student or Staff? is required",IF(ISBLANK('Captura de datos de CONTACTO'!J55),NA(),IF(ISNA(VLOOKUP('Captura de datos de CONTACTO'!J55,'DO NOT USE_School Picklist'!$B$3:$B$6,1,FALSE)),"Please select a value from the drop-down menu","OK")))</f>
        <v>#N/A</v>
      </c>
      <c r="K55" s="40" t="e">
        <f>IF(AND('Captura de datos de CONTACTO'!J55='DO NOT USE_School Picklist'!$B$4,ISBLANK('Captura de datos de CONTACTO'!K55)),"Occupation/Job Title is required if Student or Staff? is Yes, staff/faculty or volunteer",IF('DO NOT USE_Contact Formulas'!A55,"OK",NA()))</f>
        <v>#N/A</v>
      </c>
      <c r="L55" s="40" t="e">
        <f ca="1">IF('Captura de datos de CONTACTO'!L55&gt;'DO NOT USE_School Picklist'!$C$3,"Date last on school campus/facility cannot be a future date",IF('DO NOT USE_Contact Formulas'!A55,IF(ISBLANK('Captura de datos de CONTACTO'!L55),"Date last on school campus/facility is required","OK"),NA()))</f>
        <v>#N/A</v>
      </c>
      <c r="M55" s="41" t="e">
        <f ca="1">IF('Captura de datos de CONTACTO'!M55&gt;'DO NOT USE_School Picklist'!$C$3,"Last Exposure Date cannot be a future date",IF('DO NOT USE_Contact Formulas'!A55,IF(ISBLANK('Captura de datos de CONTACTO'!M55),"Last Exposure Date is required","OK"),NA()))</f>
        <v>#N/A</v>
      </c>
      <c r="N55" s="41" t="e">
        <f>IF(AND('DO NOT USE_Contact Formulas'!A55,ISBLANK('Captura de datos de CONTACTO'!N55)),"Specific Place in the Location is required",IF(ISBLANK('Captura de datos de CONTACTO'!N55),NA(),"OK"))</f>
        <v>#N/A</v>
      </c>
      <c r="O55" s="40" t="e">
        <f>IF(AND(NOT(ISBLANK('Captura de datos de CONTACTO'!O55)),ISNA(VLOOKUP('Captura de datos de CONTACTO'!O55,'DO NOT USE_School Picklist'!$L$3:$L$81,1,FALSE))),"Please select a value from the drop-down menu",IF('DO NOT USE_Contact Formulas'!A55,"OK",NA()))</f>
        <v>#N/A</v>
      </c>
      <c r="P55" s="40" t="e">
        <f>IF(AND(NOT(ISBLANK('Captura de datos de CONTACTO'!P55)),NOT(ISNUMBER(MATCH("*@*.?*",'Captura de datos de CONTACTO'!P55,0)))),"Email must be in a valid format",IF('DO NOT USE_Contact Formulas'!A55,"OK",NA()))</f>
        <v>#N/A</v>
      </c>
      <c r="Q55" s="40" t="e">
        <f>IF(LEN('Captura de datos de CONTACTO'!Q55)&gt;50,"Parent/Guardian Name must be less than 50 characters",IF('DO NOT USE_Contact Formulas'!A55,"OK",NA()))</f>
        <v>#N/A</v>
      </c>
      <c r="R55" s="40" t="e">
        <f>IF(NOT(ISBLANK('Captura de datos de CONTACTO'!R55)),IF(AND(ISNUMBER('Captura de datos de CONTACTO'!R55),LEFT('Captura de datos de CONTACTO'!R55,1)&lt;&gt;"1",LEN('Captura de datos de CONTACTO'!R55)=10),"OK","Phone number must be valid format"),IF('DO NOT USE_Contact Formulas'!A55,"OK",NA()))</f>
        <v>#N/A</v>
      </c>
      <c r="S55" s="40" t="e">
        <f>IF(AND(NOT(ISBLANK('Captura de datos de CONTACTO'!S55)),ISNA(VLOOKUP('Captura de datos de CONTACTO'!S55,'DO NOT USE_School Picklist'!$N$3:$N$63,1,FALSE))),"Please select a value from the drop-down menu",IF('DO NOT USE_Contact Formulas'!A55,"OK",NA()))</f>
        <v>#N/A</v>
      </c>
      <c r="T55" s="53" t="e">
        <f>IF(AND(NOT(ISBLANK('Captura de datos de CONTACTO'!T55)),ISNA(VLOOKUP('Captura de datos de CONTACTO'!T55,'DO NOT USE_School Picklist'!$I$3:$I$5,1,FALSE))),"Please select a value from the drop-down menu",IF('DO NOT USE_Contact Formulas'!A55,"OK",NA()))</f>
        <v>#N/A</v>
      </c>
      <c r="U55" s="40" t="e">
        <f>IF(AND(NOT(ISBLANK('Captura de datos de CONTACTO'!U55)),ISNA(VLOOKUP('Captura de datos de CONTACTO'!U55,'DO NOT USE_School Picklist'!$E$3:$E$10,1,FALSE))),"Please select a value from the drop-down menu",IF('DO NOT USE_Contact Formulas'!A55,"OK",NA()))</f>
        <v>#N/A</v>
      </c>
      <c r="V55" s="53" t="e">
        <f>IF(AND(NOT(ISBLANK('Captura de datos de CONTACTO'!V55)),ISNA(VLOOKUP('Captura de datos de CONTACTO'!V55,'DO NOT USE_School Picklist'!$W$3:$W$9,1,FALSE))),"Please select a value from the drop-down menu",IF('DO NOT USE_Contact Formulas'!A55,"OK",NA()))</f>
        <v>#N/A</v>
      </c>
      <c r="W55" s="53" t="e">
        <f>IF(AND(NOT(ISBLANK('Captura de datos de CONTACTO'!W55)),ISNA(VLOOKUP('Captura de datos de CONTACTO'!W55,'DO NOT USE_School Picklist'!$W$3:$W$9,1,FALSE))),"Please select a value from the drop-down menu",IF('DO NOT USE_Case Formulas'!A55,"OK",NA()))</f>
        <v>#N/A</v>
      </c>
      <c r="X55" s="40" t="e">
        <f>IF(AND(NOT(ISBLANK('Captura de datos de CONTACTO'!X55)),ISNA(VLOOKUP('Captura de datos de CONTACTO'!X55,'DO NOT USE_School Picklist'!$F$3:$F$16,1,FALSE))),"Please select a value from the drop-down menu",IF('DO NOT USE_Contact Formulas'!A55,"OK",NA()))</f>
        <v>#N/A</v>
      </c>
      <c r="Y55" s="40" t="e">
        <f>IF(LEN('Captura de datos de CONTACTO'!Y55)&gt;100,"Classroom(s) must be less than 100 characters",IF('DO NOT USE_Contact Formulas'!A55,"OK",NA()))</f>
        <v>#N/A</v>
      </c>
      <c r="Z55" s="40" t="e">
        <f>IF(AND(NOT(ISBLANK('Captura de datos de CONTACTO'!Z55)),ISNA(VLOOKUP('Captura de datos de CONTACTO'!Z55,'DO NOT USE_School Picklist'!$K$3:$K$6,1,FALSE))),"Please select a value from the drop-down menu",IF('DO NOT USE_Contact Formulas'!A55,"OK",NA()))</f>
        <v>#N/A</v>
      </c>
      <c r="AA55" s="40" t="e">
        <f>IF(AND(NOT(ISBLANK('Captura de datos de CONTACTO'!AA55)),ISNA(VLOOKUP('Captura de datos de CONTACTO'!AA55,'DO NOT USE_School Picklist'!$D$3:$D$5,1,FALSE))),"Please select a value from the drop-down menu",IF('DO NOT USE_Contact Formulas'!A55,"OK",NA()))</f>
        <v>#N/A</v>
      </c>
      <c r="AB55" s="40"/>
      <c r="AC55" s="40" t="e">
        <f>IF(AND(NOT(ISBLANK('Captura de datos de CONTACTO'!AC55)),ISNA(VLOOKUP('Captura de datos de CONTACTO'!AC55,'DO NOT USE_School Picklist'!$G$3:$G$5,1,FALSE))),"Please select a value from the drop-down menu",IF('DO NOT USE_Contact Formulas'!A55,"OK",NA()))</f>
        <v>#N/A</v>
      </c>
      <c r="AD55" s="40"/>
      <c r="AE55" s="40" t="e">
        <f>IF(AND(NOT(ISBLANK('Captura de datos de CONTACTO'!AE55)),ISNA(VLOOKUP('Captura de datos de CONTACTO'!AE55,'DO NOT USE_School Picklist'!$H$3:$H$4,1,FALSE))),"Please select a value from the drop-down menu",IF('DO NOT USE_Contact Formulas'!A55,"OK",NA()))</f>
        <v>#N/A</v>
      </c>
      <c r="AF55" s="40" t="e">
        <f ca="1">IF('Captura de datos de CONTACTO'!AF55&gt;'DO NOT USE_School Picklist'!$C$3,"Test Date cannot be a future date",IF('DO NOT USE_Contact Formulas'!A55,"OK",NA()))</f>
        <v>#N/A</v>
      </c>
      <c r="AG55" s="53" t="e">
        <f>IF(AND('DO NOT USE_Contact Formulas'!A55,ISBLANK('Captura de datos de CONTACTO'!AB55)),"Lab Result Test Result is required",IF(AND(NOT(ISBLANK('Captura de datos de CONTACTO'!AB55)),ISNA(VLOOKUP('Captura de datos de CONTACTO'!AB55,'DO NOT USE_School Picklist'!$Q$3:$Q$8,1,FALSE))),"Please select a value from the drop-down menu",IF('DO NOT USE_Contact Formulas'!A55,"OK",NA())))</f>
        <v>#N/A</v>
      </c>
    </row>
    <row r="56" spans="1:33" x14ac:dyDescent="0.3">
      <c r="A56" s="39" t="e">
        <f>IF('DO NOT USE_Contact Formulas'!A56,IF('DO NOT USE_Contact Formulas'!B56,"Not all required fields are completed","OK"),NA())</f>
        <v>#N/A</v>
      </c>
      <c r="B56" s="40" t="e">
        <f>IF(AND('DO NOT USE_Contact Formulas'!A56,ISBLANK('Captura de datos de CONTACTO'!B56)),"First Name is required",IF(NOT(ISBLANK('Captura de datos de CONTACTO'!B56)),"OK",NA()))</f>
        <v>#N/A</v>
      </c>
      <c r="C56" s="40" t="e">
        <f>IF(AND('DO NOT USE_Contact Formulas'!A56,ISBLANK('Captura de datos de CONTACTO'!C56)),"Last Name is required",IF(NOT(ISBLANK('Captura de datos de CONTACTO'!C56)),"OK",NA()))</f>
        <v>#N/A</v>
      </c>
      <c r="D56" s="40" t="e">
        <f>IF(AND('DO NOT USE_Contact Formulas'!A56,ISBLANK('Captura de datos de CONTACTO'!D56)),"Birthdate is required",IF(NOT(ISBLANK('Captura de datos de CONTACTO'!D56)),"OK",NA()))</f>
        <v>#N/A</v>
      </c>
      <c r="E56" s="40" t="e">
        <f>IF(AND('DO NOT USE_Contact Formulas'!A56,ISBLANK('Captura de datos de CONTACTO'!E56)),"Mobile Phone is required",IF(NOT(ISBLANK('Captura de datos de CONTACTO'!E56)),IF(AND(ISNUMBER(VALUE('Captura de datos de CONTACTO'!E56)),LEFT('Captura de datos de CONTACTO'!E56,1)&lt;&gt;"1",LEN('Captura de datos de CONTACTO'!E56)=10),"OK","Phone number must be valid format"),NA()))</f>
        <v>#N/A</v>
      </c>
      <c r="F56" s="40" t="e">
        <f>IF(LEN('Captura de datos de CONTACTO'!F56)&gt;255,"Home Street Address must be less than 255 characters",IF('DO NOT USE_Contact Formulas'!A56,"OK",NA()))</f>
        <v>#N/A</v>
      </c>
      <c r="G56" s="40" t="e">
        <f>IF(LEN('Captura de datos de CONTACTO'!G56)&gt;40,"City must be less than 40 characters",IF('DO NOT USE_Contact Formulas'!A56,"OK",NA()))</f>
        <v>#N/A</v>
      </c>
      <c r="H56" s="40" t="e">
        <f>IF(AND(NOT(ISBLANK('Captura de datos de CONTACTO'!H56)),ISNA(VLOOKUP('Captura de datos de CONTACTO'!H56,'DO NOT USE_School Picklist'!$P$3:$P$52,1,FALSE))),"Please select a value from the drop-down menu",IF('DO NOT USE_Contact Formulas'!A56,"OK",NA()))</f>
        <v>#N/A</v>
      </c>
      <c r="I56" s="40" t="e">
        <f>IF(AND('DO NOT USE_Contact Formulas'!A56,ISBLANK('Captura de datos de CONTACTO'!I56)),"Zip is required",IF(ISBLANK('Captura de datos de CONTACTO'!I56),NA(),"OK"))</f>
        <v>#N/A</v>
      </c>
      <c r="J56" s="40" t="e">
        <f>IF(AND('DO NOT USE_Contact Formulas'!A56,ISBLANK('Captura de datos de CONTACTO'!J56)),"Student or Staff? is required",IF(ISBLANK('Captura de datos de CONTACTO'!J56),NA(),IF(ISNA(VLOOKUP('Captura de datos de CONTACTO'!J56,'DO NOT USE_School Picklist'!$B$3:$B$6,1,FALSE)),"Please select a value from the drop-down menu","OK")))</f>
        <v>#N/A</v>
      </c>
      <c r="K56" s="40" t="e">
        <f>IF(AND('Captura de datos de CONTACTO'!J56='DO NOT USE_School Picklist'!$B$4,ISBLANK('Captura de datos de CONTACTO'!K56)),"Occupation/Job Title is required if Student or Staff? is Yes, staff/faculty or volunteer",IF('DO NOT USE_Contact Formulas'!A56,"OK",NA()))</f>
        <v>#N/A</v>
      </c>
      <c r="L56" s="40" t="e">
        <f ca="1">IF('Captura de datos de CONTACTO'!L56&gt;'DO NOT USE_School Picklist'!$C$3,"Date last on school campus/facility cannot be a future date",IF('DO NOT USE_Contact Formulas'!A56,IF(ISBLANK('Captura de datos de CONTACTO'!L56),"Date last on school campus/facility is required","OK"),NA()))</f>
        <v>#N/A</v>
      </c>
      <c r="M56" s="41" t="e">
        <f ca="1">IF('Captura de datos de CONTACTO'!M56&gt;'DO NOT USE_School Picklist'!$C$3,"Last Exposure Date cannot be a future date",IF('DO NOT USE_Contact Formulas'!A56,IF(ISBLANK('Captura de datos de CONTACTO'!M56),"Last Exposure Date is required","OK"),NA()))</f>
        <v>#N/A</v>
      </c>
      <c r="N56" s="41" t="e">
        <f>IF(AND('DO NOT USE_Contact Formulas'!A56,ISBLANK('Captura de datos de CONTACTO'!N56)),"Specific Place in the Location is required",IF(ISBLANK('Captura de datos de CONTACTO'!N56),NA(),"OK"))</f>
        <v>#N/A</v>
      </c>
      <c r="O56" s="40" t="e">
        <f>IF(AND(NOT(ISBLANK('Captura de datos de CONTACTO'!O56)),ISNA(VLOOKUP('Captura de datos de CONTACTO'!O56,'DO NOT USE_School Picklist'!$L$3:$L$81,1,FALSE))),"Please select a value from the drop-down menu",IF('DO NOT USE_Contact Formulas'!A56,"OK",NA()))</f>
        <v>#N/A</v>
      </c>
      <c r="P56" s="40" t="e">
        <f>IF(AND(NOT(ISBLANK('Captura de datos de CONTACTO'!P56)),NOT(ISNUMBER(MATCH("*@*.?*",'Captura de datos de CONTACTO'!P56,0)))),"Email must be in a valid format",IF('DO NOT USE_Contact Formulas'!A56,"OK",NA()))</f>
        <v>#N/A</v>
      </c>
      <c r="Q56" s="40" t="e">
        <f>IF(LEN('Captura de datos de CONTACTO'!Q56)&gt;50,"Parent/Guardian Name must be less than 50 characters",IF('DO NOT USE_Contact Formulas'!A56,"OK",NA()))</f>
        <v>#N/A</v>
      </c>
      <c r="R56" s="40" t="e">
        <f>IF(NOT(ISBLANK('Captura de datos de CONTACTO'!R56)),IF(AND(ISNUMBER('Captura de datos de CONTACTO'!R56),LEFT('Captura de datos de CONTACTO'!R56,1)&lt;&gt;"1",LEN('Captura de datos de CONTACTO'!R56)=10),"OK","Phone number must be valid format"),IF('DO NOT USE_Contact Formulas'!A56,"OK",NA()))</f>
        <v>#N/A</v>
      </c>
      <c r="S56" s="40" t="e">
        <f>IF(AND(NOT(ISBLANK('Captura de datos de CONTACTO'!S56)),ISNA(VLOOKUP('Captura de datos de CONTACTO'!S56,'DO NOT USE_School Picklist'!$N$3:$N$63,1,FALSE))),"Please select a value from the drop-down menu",IF('DO NOT USE_Contact Formulas'!A56,"OK",NA()))</f>
        <v>#N/A</v>
      </c>
      <c r="T56" s="53" t="e">
        <f>IF(AND(NOT(ISBLANK('Captura de datos de CONTACTO'!T56)),ISNA(VLOOKUP('Captura de datos de CONTACTO'!T56,'DO NOT USE_School Picklist'!$I$3:$I$5,1,FALSE))),"Please select a value from the drop-down menu",IF('DO NOT USE_Contact Formulas'!A56,"OK",NA()))</f>
        <v>#N/A</v>
      </c>
      <c r="U56" s="40" t="e">
        <f>IF(AND(NOT(ISBLANK('Captura de datos de CONTACTO'!U56)),ISNA(VLOOKUP('Captura de datos de CONTACTO'!U56,'DO NOT USE_School Picklist'!$E$3:$E$10,1,FALSE))),"Please select a value from the drop-down menu",IF('DO NOT USE_Contact Formulas'!A56,"OK",NA()))</f>
        <v>#N/A</v>
      </c>
      <c r="V56" s="53" t="e">
        <f>IF(AND(NOT(ISBLANK('Captura de datos de CONTACTO'!V56)),ISNA(VLOOKUP('Captura de datos de CONTACTO'!V56,'DO NOT USE_School Picklist'!$W$3:$W$9,1,FALSE))),"Please select a value from the drop-down menu",IF('DO NOT USE_Contact Formulas'!A56,"OK",NA()))</f>
        <v>#N/A</v>
      </c>
      <c r="W56" s="53" t="e">
        <f>IF(AND(NOT(ISBLANK('Captura de datos de CONTACTO'!W56)),ISNA(VLOOKUP('Captura de datos de CONTACTO'!W56,'DO NOT USE_School Picklist'!$W$3:$W$9,1,FALSE))),"Please select a value from the drop-down menu",IF('DO NOT USE_Case Formulas'!A56,"OK",NA()))</f>
        <v>#N/A</v>
      </c>
      <c r="X56" s="40" t="e">
        <f>IF(AND(NOT(ISBLANK('Captura de datos de CONTACTO'!X56)),ISNA(VLOOKUP('Captura de datos de CONTACTO'!X56,'DO NOT USE_School Picklist'!$F$3:$F$16,1,FALSE))),"Please select a value from the drop-down menu",IF('DO NOT USE_Contact Formulas'!A56,"OK",NA()))</f>
        <v>#N/A</v>
      </c>
      <c r="Y56" s="40" t="e">
        <f>IF(LEN('Captura de datos de CONTACTO'!Y56)&gt;100,"Classroom(s) must be less than 100 characters",IF('DO NOT USE_Contact Formulas'!A56,"OK",NA()))</f>
        <v>#N/A</v>
      </c>
      <c r="Z56" s="40" t="e">
        <f>IF(AND(NOT(ISBLANK('Captura de datos de CONTACTO'!Z56)),ISNA(VLOOKUP('Captura de datos de CONTACTO'!Z56,'DO NOT USE_School Picklist'!$K$3:$K$6,1,FALSE))),"Please select a value from the drop-down menu",IF('DO NOT USE_Contact Formulas'!A56,"OK",NA()))</f>
        <v>#N/A</v>
      </c>
      <c r="AA56" s="40" t="e">
        <f>IF(AND(NOT(ISBLANK('Captura de datos de CONTACTO'!AA56)),ISNA(VLOOKUP('Captura de datos de CONTACTO'!AA56,'DO NOT USE_School Picklist'!$D$3:$D$5,1,FALSE))),"Please select a value from the drop-down menu",IF('DO NOT USE_Contact Formulas'!A56,"OK",NA()))</f>
        <v>#N/A</v>
      </c>
      <c r="AB56" s="40"/>
      <c r="AC56" s="40" t="e">
        <f>IF(AND(NOT(ISBLANK('Captura de datos de CONTACTO'!AC56)),ISNA(VLOOKUP('Captura de datos de CONTACTO'!AC56,'DO NOT USE_School Picklist'!$G$3:$G$5,1,FALSE))),"Please select a value from the drop-down menu",IF('DO NOT USE_Contact Formulas'!A56,"OK",NA()))</f>
        <v>#N/A</v>
      </c>
      <c r="AD56" s="40"/>
      <c r="AE56" s="40" t="e">
        <f>IF(AND(NOT(ISBLANK('Captura de datos de CONTACTO'!AE56)),ISNA(VLOOKUP('Captura de datos de CONTACTO'!AE56,'DO NOT USE_School Picklist'!$H$3:$H$4,1,FALSE))),"Please select a value from the drop-down menu",IF('DO NOT USE_Contact Formulas'!A56,"OK",NA()))</f>
        <v>#N/A</v>
      </c>
      <c r="AF56" s="40" t="e">
        <f ca="1">IF('Captura de datos de CONTACTO'!AF56&gt;'DO NOT USE_School Picklist'!$C$3,"Test Date cannot be a future date",IF('DO NOT USE_Contact Formulas'!A56,"OK",NA()))</f>
        <v>#N/A</v>
      </c>
      <c r="AG56" s="53" t="e">
        <f>IF(AND('DO NOT USE_Contact Formulas'!A56,ISBLANK('Captura de datos de CONTACTO'!AB56)),"Lab Result Test Result is required",IF(AND(NOT(ISBLANK('Captura de datos de CONTACTO'!AB56)),ISNA(VLOOKUP('Captura de datos de CONTACTO'!AB56,'DO NOT USE_School Picklist'!$Q$3:$Q$8,1,FALSE))),"Please select a value from the drop-down menu",IF('DO NOT USE_Contact Formulas'!A56,"OK",NA())))</f>
        <v>#N/A</v>
      </c>
    </row>
    <row r="57" spans="1:33" x14ac:dyDescent="0.3">
      <c r="A57" s="39" t="e">
        <f>IF('DO NOT USE_Contact Formulas'!A57,IF('DO NOT USE_Contact Formulas'!B57,"Not all required fields are completed","OK"),NA())</f>
        <v>#N/A</v>
      </c>
      <c r="B57" s="40" t="e">
        <f>IF(AND('DO NOT USE_Contact Formulas'!A57,ISBLANK('Captura de datos de CONTACTO'!B57)),"First Name is required",IF(NOT(ISBLANK('Captura de datos de CONTACTO'!B57)),"OK",NA()))</f>
        <v>#N/A</v>
      </c>
      <c r="C57" s="40" t="e">
        <f>IF(AND('DO NOT USE_Contact Formulas'!A57,ISBLANK('Captura de datos de CONTACTO'!C57)),"Last Name is required",IF(NOT(ISBLANK('Captura de datos de CONTACTO'!C57)),"OK",NA()))</f>
        <v>#N/A</v>
      </c>
      <c r="D57" s="40" t="e">
        <f>IF(AND('DO NOT USE_Contact Formulas'!A57,ISBLANK('Captura de datos de CONTACTO'!D57)),"Birthdate is required",IF(NOT(ISBLANK('Captura de datos de CONTACTO'!D57)),"OK",NA()))</f>
        <v>#N/A</v>
      </c>
      <c r="E57" s="40" t="e">
        <f>IF(AND('DO NOT USE_Contact Formulas'!A57,ISBLANK('Captura de datos de CONTACTO'!E57)),"Mobile Phone is required",IF(NOT(ISBLANK('Captura de datos de CONTACTO'!E57)),IF(AND(ISNUMBER(VALUE('Captura de datos de CONTACTO'!E57)),LEFT('Captura de datos de CONTACTO'!E57,1)&lt;&gt;"1",LEN('Captura de datos de CONTACTO'!E57)=10),"OK","Phone number must be valid format"),NA()))</f>
        <v>#N/A</v>
      </c>
      <c r="F57" s="40" t="e">
        <f>IF(LEN('Captura de datos de CONTACTO'!F57)&gt;255,"Home Street Address must be less than 255 characters",IF('DO NOT USE_Contact Formulas'!A57,"OK",NA()))</f>
        <v>#N/A</v>
      </c>
      <c r="G57" s="40" t="e">
        <f>IF(LEN('Captura de datos de CONTACTO'!G57)&gt;40,"City must be less than 40 characters",IF('DO NOT USE_Contact Formulas'!A57,"OK",NA()))</f>
        <v>#N/A</v>
      </c>
      <c r="H57" s="40" t="e">
        <f>IF(AND(NOT(ISBLANK('Captura de datos de CONTACTO'!H57)),ISNA(VLOOKUP('Captura de datos de CONTACTO'!H57,'DO NOT USE_School Picklist'!$P$3:$P$52,1,FALSE))),"Please select a value from the drop-down menu",IF('DO NOT USE_Contact Formulas'!A57,"OK",NA()))</f>
        <v>#N/A</v>
      </c>
      <c r="I57" s="40" t="e">
        <f>IF(AND('DO NOT USE_Contact Formulas'!A57,ISBLANK('Captura de datos de CONTACTO'!I57)),"Zip is required",IF(ISBLANK('Captura de datos de CONTACTO'!I57),NA(),"OK"))</f>
        <v>#N/A</v>
      </c>
      <c r="J57" s="40" t="e">
        <f>IF(AND('DO NOT USE_Contact Formulas'!A57,ISBLANK('Captura de datos de CONTACTO'!J57)),"Student or Staff? is required",IF(ISBLANK('Captura de datos de CONTACTO'!J57),NA(),IF(ISNA(VLOOKUP('Captura de datos de CONTACTO'!J57,'DO NOT USE_School Picklist'!$B$3:$B$6,1,FALSE)),"Please select a value from the drop-down menu","OK")))</f>
        <v>#N/A</v>
      </c>
      <c r="K57" s="40" t="e">
        <f>IF(AND('Captura de datos de CONTACTO'!J57='DO NOT USE_School Picklist'!$B$4,ISBLANK('Captura de datos de CONTACTO'!K57)),"Occupation/Job Title is required if Student or Staff? is Yes, staff/faculty or volunteer",IF('DO NOT USE_Contact Formulas'!A57,"OK",NA()))</f>
        <v>#N/A</v>
      </c>
      <c r="L57" s="40" t="e">
        <f ca="1">IF('Captura de datos de CONTACTO'!L57&gt;'DO NOT USE_School Picklist'!$C$3,"Date last on school campus/facility cannot be a future date",IF('DO NOT USE_Contact Formulas'!A57,IF(ISBLANK('Captura de datos de CONTACTO'!L57),"Date last on school campus/facility is required","OK"),NA()))</f>
        <v>#N/A</v>
      </c>
      <c r="M57" s="41" t="e">
        <f ca="1">IF('Captura de datos de CONTACTO'!M57&gt;'DO NOT USE_School Picklist'!$C$3,"Last Exposure Date cannot be a future date",IF('DO NOT USE_Contact Formulas'!A57,IF(ISBLANK('Captura de datos de CONTACTO'!M57),"Last Exposure Date is required","OK"),NA()))</f>
        <v>#N/A</v>
      </c>
      <c r="N57" s="41" t="e">
        <f>IF(AND('DO NOT USE_Contact Formulas'!A57,ISBLANK('Captura de datos de CONTACTO'!N57)),"Specific Place in the Location is required",IF(ISBLANK('Captura de datos de CONTACTO'!N57),NA(),"OK"))</f>
        <v>#N/A</v>
      </c>
      <c r="O57" s="40" t="e">
        <f>IF(AND(NOT(ISBLANK('Captura de datos de CONTACTO'!O57)),ISNA(VLOOKUP('Captura de datos de CONTACTO'!O57,'DO NOT USE_School Picklist'!$L$3:$L$81,1,FALSE))),"Please select a value from the drop-down menu",IF('DO NOT USE_Contact Formulas'!A57,"OK",NA()))</f>
        <v>#N/A</v>
      </c>
      <c r="P57" s="40" t="e">
        <f>IF(AND(NOT(ISBLANK('Captura de datos de CONTACTO'!P57)),NOT(ISNUMBER(MATCH("*@*.?*",'Captura de datos de CONTACTO'!P57,0)))),"Email must be in a valid format",IF('DO NOT USE_Contact Formulas'!A57,"OK",NA()))</f>
        <v>#N/A</v>
      </c>
      <c r="Q57" s="40" t="e">
        <f>IF(LEN('Captura de datos de CONTACTO'!Q57)&gt;50,"Parent/Guardian Name must be less than 50 characters",IF('DO NOT USE_Contact Formulas'!A57,"OK",NA()))</f>
        <v>#N/A</v>
      </c>
      <c r="R57" s="40" t="e">
        <f>IF(NOT(ISBLANK('Captura de datos de CONTACTO'!R57)),IF(AND(ISNUMBER('Captura de datos de CONTACTO'!R57),LEFT('Captura de datos de CONTACTO'!R57,1)&lt;&gt;"1",LEN('Captura de datos de CONTACTO'!R57)=10),"OK","Phone number must be valid format"),IF('DO NOT USE_Contact Formulas'!A57,"OK",NA()))</f>
        <v>#N/A</v>
      </c>
      <c r="S57" s="40" t="e">
        <f>IF(AND(NOT(ISBLANK('Captura de datos de CONTACTO'!S57)),ISNA(VLOOKUP('Captura de datos de CONTACTO'!S57,'DO NOT USE_School Picklist'!$N$3:$N$63,1,FALSE))),"Please select a value from the drop-down menu",IF('DO NOT USE_Contact Formulas'!A57,"OK",NA()))</f>
        <v>#N/A</v>
      </c>
      <c r="T57" s="53" t="e">
        <f>IF(AND(NOT(ISBLANK('Captura de datos de CONTACTO'!T57)),ISNA(VLOOKUP('Captura de datos de CONTACTO'!T57,'DO NOT USE_School Picklist'!$I$3:$I$5,1,FALSE))),"Please select a value from the drop-down menu",IF('DO NOT USE_Contact Formulas'!A57,"OK",NA()))</f>
        <v>#N/A</v>
      </c>
      <c r="U57" s="40" t="e">
        <f>IF(AND(NOT(ISBLANK('Captura de datos de CONTACTO'!U57)),ISNA(VLOOKUP('Captura de datos de CONTACTO'!U57,'DO NOT USE_School Picklist'!$E$3:$E$10,1,FALSE))),"Please select a value from the drop-down menu",IF('DO NOT USE_Contact Formulas'!A57,"OK",NA()))</f>
        <v>#N/A</v>
      </c>
      <c r="V57" s="53" t="e">
        <f>IF(AND(NOT(ISBLANK('Captura de datos de CONTACTO'!V57)),ISNA(VLOOKUP('Captura de datos de CONTACTO'!V57,'DO NOT USE_School Picklist'!$W$3:$W$9,1,FALSE))),"Please select a value from the drop-down menu",IF('DO NOT USE_Contact Formulas'!A57,"OK",NA()))</f>
        <v>#N/A</v>
      </c>
      <c r="W57" s="53" t="e">
        <f>IF(AND(NOT(ISBLANK('Captura de datos de CONTACTO'!W57)),ISNA(VLOOKUP('Captura de datos de CONTACTO'!W57,'DO NOT USE_School Picklist'!$W$3:$W$9,1,FALSE))),"Please select a value from the drop-down menu",IF('DO NOT USE_Case Formulas'!A57,"OK",NA()))</f>
        <v>#N/A</v>
      </c>
      <c r="X57" s="40" t="e">
        <f>IF(AND(NOT(ISBLANK('Captura de datos de CONTACTO'!X57)),ISNA(VLOOKUP('Captura de datos de CONTACTO'!X57,'DO NOT USE_School Picklist'!$F$3:$F$16,1,FALSE))),"Please select a value from the drop-down menu",IF('DO NOT USE_Contact Formulas'!A57,"OK",NA()))</f>
        <v>#N/A</v>
      </c>
      <c r="Y57" s="40" t="e">
        <f>IF(LEN('Captura de datos de CONTACTO'!Y57)&gt;100,"Classroom(s) must be less than 100 characters",IF('DO NOT USE_Contact Formulas'!A57,"OK",NA()))</f>
        <v>#N/A</v>
      </c>
      <c r="Z57" s="40" t="e">
        <f>IF(AND(NOT(ISBLANK('Captura de datos de CONTACTO'!Z57)),ISNA(VLOOKUP('Captura de datos de CONTACTO'!Z57,'DO NOT USE_School Picklist'!$K$3:$K$6,1,FALSE))),"Please select a value from the drop-down menu",IF('DO NOT USE_Contact Formulas'!A57,"OK",NA()))</f>
        <v>#N/A</v>
      </c>
      <c r="AA57" s="40" t="e">
        <f>IF(AND(NOT(ISBLANK('Captura de datos de CONTACTO'!AA57)),ISNA(VLOOKUP('Captura de datos de CONTACTO'!AA57,'DO NOT USE_School Picklist'!$D$3:$D$5,1,FALSE))),"Please select a value from the drop-down menu",IF('DO NOT USE_Contact Formulas'!A57,"OK",NA()))</f>
        <v>#N/A</v>
      </c>
      <c r="AB57" s="40"/>
      <c r="AC57" s="40" t="e">
        <f>IF(AND(NOT(ISBLANK('Captura de datos de CONTACTO'!AC57)),ISNA(VLOOKUP('Captura de datos de CONTACTO'!AC57,'DO NOT USE_School Picklist'!$G$3:$G$5,1,FALSE))),"Please select a value from the drop-down menu",IF('DO NOT USE_Contact Formulas'!A57,"OK",NA()))</f>
        <v>#N/A</v>
      </c>
      <c r="AD57" s="40"/>
      <c r="AE57" s="40" t="e">
        <f>IF(AND(NOT(ISBLANK('Captura de datos de CONTACTO'!AE57)),ISNA(VLOOKUP('Captura de datos de CONTACTO'!AE57,'DO NOT USE_School Picklist'!$H$3:$H$4,1,FALSE))),"Please select a value from the drop-down menu",IF('DO NOT USE_Contact Formulas'!A57,"OK",NA()))</f>
        <v>#N/A</v>
      </c>
      <c r="AF57" s="40" t="e">
        <f ca="1">IF('Captura de datos de CONTACTO'!AF57&gt;'DO NOT USE_School Picklist'!$C$3,"Test Date cannot be a future date",IF('DO NOT USE_Contact Formulas'!A57,"OK",NA()))</f>
        <v>#N/A</v>
      </c>
      <c r="AG57" s="53" t="e">
        <f>IF(AND('DO NOT USE_Contact Formulas'!A57,ISBLANK('Captura de datos de CONTACTO'!AB57)),"Lab Result Test Result is required",IF(AND(NOT(ISBLANK('Captura de datos de CONTACTO'!AB57)),ISNA(VLOOKUP('Captura de datos de CONTACTO'!AB57,'DO NOT USE_School Picklist'!$Q$3:$Q$8,1,FALSE))),"Please select a value from the drop-down menu",IF('DO NOT USE_Contact Formulas'!A57,"OK",NA())))</f>
        <v>#N/A</v>
      </c>
    </row>
    <row r="58" spans="1:33" x14ac:dyDescent="0.3">
      <c r="A58" s="39" t="e">
        <f>IF('DO NOT USE_Contact Formulas'!A58,IF('DO NOT USE_Contact Formulas'!B58,"Not all required fields are completed","OK"),NA())</f>
        <v>#N/A</v>
      </c>
      <c r="B58" s="40" t="e">
        <f>IF(AND('DO NOT USE_Contact Formulas'!A58,ISBLANK('Captura de datos de CONTACTO'!B58)),"First Name is required",IF(NOT(ISBLANK('Captura de datos de CONTACTO'!B58)),"OK",NA()))</f>
        <v>#N/A</v>
      </c>
      <c r="C58" s="40" t="e">
        <f>IF(AND('DO NOT USE_Contact Formulas'!A58,ISBLANK('Captura de datos de CONTACTO'!C58)),"Last Name is required",IF(NOT(ISBLANK('Captura de datos de CONTACTO'!C58)),"OK",NA()))</f>
        <v>#N/A</v>
      </c>
      <c r="D58" s="40" t="e">
        <f>IF(AND('DO NOT USE_Contact Formulas'!A58,ISBLANK('Captura de datos de CONTACTO'!D58)),"Birthdate is required",IF(NOT(ISBLANK('Captura de datos de CONTACTO'!D58)),"OK",NA()))</f>
        <v>#N/A</v>
      </c>
      <c r="E58" s="40" t="e">
        <f>IF(AND('DO NOT USE_Contact Formulas'!A58,ISBLANK('Captura de datos de CONTACTO'!E58)),"Mobile Phone is required",IF(NOT(ISBLANK('Captura de datos de CONTACTO'!E58)),IF(AND(ISNUMBER(VALUE('Captura de datos de CONTACTO'!E58)),LEFT('Captura de datos de CONTACTO'!E58,1)&lt;&gt;"1",LEN('Captura de datos de CONTACTO'!E58)=10),"OK","Phone number must be valid format"),NA()))</f>
        <v>#N/A</v>
      </c>
      <c r="F58" s="40" t="e">
        <f>IF(LEN('Captura de datos de CONTACTO'!F58)&gt;255,"Home Street Address must be less than 255 characters",IF('DO NOT USE_Contact Formulas'!A58,"OK",NA()))</f>
        <v>#N/A</v>
      </c>
      <c r="G58" s="40" t="e">
        <f>IF(LEN('Captura de datos de CONTACTO'!G58)&gt;40,"City must be less than 40 characters",IF('DO NOT USE_Contact Formulas'!A58,"OK",NA()))</f>
        <v>#N/A</v>
      </c>
      <c r="H58" s="40" t="e">
        <f>IF(AND(NOT(ISBLANK('Captura de datos de CONTACTO'!H58)),ISNA(VLOOKUP('Captura de datos de CONTACTO'!H58,'DO NOT USE_School Picklist'!$P$3:$P$52,1,FALSE))),"Please select a value from the drop-down menu",IF('DO NOT USE_Contact Formulas'!A58,"OK",NA()))</f>
        <v>#N/A</v>
      </c>
      <c r="I58" s="40" t="e">
        <f>IF(AND('DO NOT USE_Contact Formulas'!A58,ISBLANK('Captura de datos de CONTACTO'!I58)),"Zip is required",IF(ISBLANK('Captura de datos de CONTACTO'!I58),NA(),"OK"))</f>
        <v>#N/A</v>
      </c>
      <c r="J58" s="40" t="e">
        <f>IF(AND('DO NOT USE_Contact Formulas'!A58,ISBLANK('Captura de datos de CONTACTO'!J58)),"Student or Staff? is required",IF(ISBLANK('Captura de datos de CONTACTO'!J58),NA(),IF(ISNA(VLOOKUP('Captura de datos de CONTACTO'!J58,'DO NOT USE_School Picklist'!$B$3:$B$6,1,FALSE)),"Please select a value from the drop-down menu","OK")))</f>
        <v>#N/A</v>
      </c>
      <c r="K58" s="40" t="e">
        <f>IF(AND('Captura de datos de CONTACTO'!J58='DO NOT USE_School Picklist'!$B$4,ISBLANK('Captura de datos de CONTACTO'!K58)),"Occupation/Job Title is required if Student or Staff? is Yes, staff/faculty or volunteer",IF('DO NOT USE_Contact Formulas'!A58,"OK",NA()))</f>
        <v>#N/A</v>
      </c>
      <c r="L58" s="40" t="e">
        <f ca="1">IF('Captura de datos de CONTACTO'!L58&gt;'DO NOT USE_School Picklist'!$C$3,"Date last on school campus/facility cannot be a future date",IF('DO NOT USE_Contact Formulas'!A58,IF(ISBLANK('Captura de datos de CONTACTO'!L58),"Date last on school campus/facility is required","OK"),NA()))</f>
        <v>#N/A</v>
      </c>
      <c r="M58" s="41" t="e">
        <f ca="1">IF('Captura de datos de CONTACTO'!M58&gt;'DO NOT USE_School Picklist'!$C$3,"Last Exposure Date cannot be a future date",IF('DO NOT USE_Contact Formulas'!A58,IF(ISBLANK('Captura de datos de CONTACTO'!M58),"Last Exposure Date is required","OK"),NA()))</f>
        <v>#N/A</v>
      </c>
      <c r="N58" s="41" t="e">
        <f>IF(AND('DO NOT USE_Contact Formulas'!A58,ISBLANK('Captura de datos de CONTACTO'!N58)),"Specific Place in the Location is required",IF(ISBLANK('Captura de datos de CONTACTO'!N58),NA(),"OK"))</f>
        <v>#N/A</v>
      </c>
      <c r="O58" s="40" t="e">
        <f>IF(AND(NOT(ISBLANK('Captura de datos de CONTACTO'!O58)),ISNA(VLOOKUP('Captura de datos de CONTACTO'!O58,'DO NOT USE_School Picklist'!$L$3:$L$81,1,FALSE))),"Please select a value from the drop-down menu",IF('DO NOT USE_Contact Formulas'!A58,"OK",NA()))</f>
        <v>#N/A</v>
      </c>
      <c r="P58" s="40" t="e">
        <f>IF(AND(NOT(ISBLANK('Captura de datos de CONTACTO'!P58)),NOT(ISNUMBER(MATCH("*@*.?*",'Captura de datos de CONTACTO'!P58,0)))),"Email must be in a valid format",IF('DO NOT USE_Contact Formulas'!A58,"OK",NA()))</f>
        <v>#N/A</v>
      </c>
      <c r="Q58" s="40" t="e">
        <f>IF(LEN('Captura de datos de CONTACTO'!Q58)&gt;50,"Parent/Guardian Name must be less than 50 characters",IF('DO NOT USE_Contact Formulas'!A58,"OK",NA()))</f>
        <v>#N/A</v>
      </c>
      <c r="R58" s="40" t="e">
        <f>IF(NOT(ISBLANK('Captura de datos de CONTACTO'!R58)),IF(AND(ISNUMBER('Captura de datos de CONTACTO'!R58),LEFT('Captura de datos de CONTACTO'!R58,1)&lt;&gt;"1",LEN('Captura de datos de CONTACTO'!R58)=10),"OK","Phone number must be valid format"),IF('DO NOT USE_Contact Formulas'!A58,"OK",NA()))</f>
        <v>#N/A</v>
      </c>
      <c r="S58" s="40" t="e">
        <f>IF(AND(NOT(ISBLANK('Captura de datos de CONTACTO'!S58)),ISNA(VLOOKUP('Captura de datos de CONTACTO'!S58,'DO NOT USE_School Picklist'!$N$3:$N$63,1,FALSE))),"Please select a value from the drop-down menu",IF('DO NOT USE_Contact Formulas'!A58,"OK",NA()))</f>
        <v>#N/A</v>
      </c>
      <c r="T58" s="53" t="e">
        <f>IF(AND(NOT(ISBLANK('Captura de datos de CONTACTO'!T58)),ISNA(VLOOKUP('Captura de datos de CONTACTO'!T58,'DO NOT USE_School Picklist'!$I$3:$I$5,1,FALSE))),"Please select a value from the drop-down menu",IF('DO NOT USE_Contact Formulas'!A58,"OK",NA()))</f>
        <v>#N/A</v>
      </c>
      <c r="U58" s="40" t="e">
        <f>IF(AND(NOT(ISBLANK('Captura de datos de CONTACTO'!U58)),ISNA(VLOOKUP('Captura de datos de CONTACTO'!U58,'DO NOT USE_School Picklist'!$E$3:$E$10,1,FALSE))),"Please select a value from the drop-down menu",IF('DO NOT USE_Contact Formulas'!A58,"OK",NA()))</f>
        <v>#N/A</v>
      </c>
      <c r="V58" s="53" t="e">
        <f>IF(AND(NOT(ISBLANK('Captura de datos de CONTACTO'!V58)),ISNA(VLOOKUP('Captura de datos de CONTACTO'!V58,'DO NOT USE_School Picklist'!$W$3:$W$9,1,FALSE))),"Please select a value from the drop-down menu",IF('DO NOT USE_Contact Formulas'!A58,"OK",NA()))</f>
        <v>#N/A</v>
      </c>
      <c r="W58" s="53" t="e">
        <f>IF(AND(NOT(ISBLANK('Captura de datos de CONTACTO'!W58)),ISNA(VLOOKUP('Captura de datos de CONTACTO'!W58,'DO NOT USE_School Picklist'!$W$3:$W$9,1,FALSE))),"Please select a value from the drop-down menu",IF('DO NOT USE_Case Formulas'!A58,"OK",NA()))</f>
        <v>#N/A</v>
      </c>
      <c r="X58" s="40" t="e">
        <f>IF(AND(NOT(ISBLANK('Captura de datos de CONTACTO'!X58)),ISNA(VLOOKUP('Captura de datos de CONTACTO'!X58,'DO NOT USE_School Picklist'!$F$3:$F$16,1,FALSE))),"Please select a value from the drop-down menu",IF('DO NOT USE_Contact Formulas'!A58,"OK",NA()))</f>
        <v>#N/A</v>
      </c>
      <c r="Y58" s="40" t="e">
        <f>IF(LEN('Captura de datos de CONTACTO'!Y58)&gt;100,"Classroom(s) must be less than 100 characters",IF('DO NOT USE_Contact Formulas'!A58,"OK",NA()))</f>
        <v>#N/A</v>
      </c>
      <c r="Z58" s="40" t="e">
        <f>IF(AND(NOT(ISBLANK('Captura de datos de CONTACTO'!Z58)),ISNA(VLOOKUP('Captura de datos de CONTACTO'!Z58,'DO NOT USE_School Picklist'!$K$3:$K$6,1,FALSE))),"Please select a value from the drop-down menu",IF('DO NOT USE_Contact Formulas'!A58,"OK",NA()))</f>
        <v>#N/A</v>
      </c>
      <c r="AA58" s="40" t="e">
        <f>IF(AND(NOT(ISBLANK('Captura de datos de CONTACTO'!AA58)),ISNA(VLOOKUP('Captura de datos de CONTACTO'!AA58,'DO NOT USE_School Picklist'!$D$3:$D$5,1,FALSE))),"Please select a value from the drop-down menu",IF('DO NOT USE_Contact Formulas'!A58,"OK",NA()))</f>
        <v>#N/A</v>
      </c>
      <c r="AB58" s="40"/>
      <c r="AC58" s="40" t="e">
        <f>IF(AND(NOT(ISBLANK('Captura de datos de CONTACTO'!AC58)),ISNA(VLOOKUP('Captura de datos de CONTACTO'!AC58,'DO NOT USE_School Picklist'!$G$3:$G$5,1,FALSE))),"Please select a value from the drop-down menu",IF('DO NOT USE_Contact Formulas'!A58,"OK",NA()))</f>
        <v>#N/A</v>
      </c>
      <c r="AD58" s="40"/>
      <c r="AE58" s="40" t="e">
        <f>IF(AND(NOT(ISBLANK('Captura de datos de CONTACTO'!AE58)),ISNA(VLOOKUP('Captura de datos de CONTACTO'!AE58,'DO NOT USE_School Picklist'!$H$3:$H$4,1,FALSE))),"Please select a value from the drop-down menu",IF('DO NOT USE_Contact Formulas'!A58,"OK",NA()))</f>
        <v>#N/A</v>
      </c>
      <c r="AF58" s="40" t="e">
        <f ca="1">IF('Captura de datos de CONTACTO'!AF58&gt;'DO NOT USE_School Picklist'!$C$3,"Test Date cannot be a future date",IF('DO NOT USE_Contact Formulas'!A58,"OK",NA()))</f>
        <v>#N/A</v>
      </c>
      <c r="AG58" s="53" t="e">
        <f>IF(AND('DO NOT USE_Contact Formulas'!A58,ISBLANK('Captura de datos de CONTACTO'!AB58)),"Lab Result Test Result is required",IF(AND(NOT(ISBLANK('Captura de datos de CONTACTO'!AB58)),ISNA(VLOOKUP('Captura de datos de CONTACTO'!AB58,'DO NOT USE_School Picklist'!$Q$3:$Q$8,1,FALSE))),"Please select a value from the drop-down menu",IF('DO NOT USE_Contact Formulas'!A58,"OK",NA())))</f>
        <v>#N/A</v>
      </c>
    </row>
    <row r="59" spans="1:33" x14ac:dyDescent="0.3">
      <c r="A59" s="39" t="e">
        <f>IF('DO NOT USE_Contact Formulas'!A59,IF('DO NOT USE_Contact Formulas'!B59,"Not all required fields are completed","OK"),NA())</f>
        <v>#N/A</v>
      </c>
      <c r="B59" s="40" t="e">
        <f>IF(AND('DO NOT USE_Contact Formulas'!A59,ISBLANK('Captura de datos de CONTACTO'!B59)),"First Name is required",IF(NOT(ISBLANK('Captura de datos de CONTACTO'!B59)),"OK",NA()))</f>
        <v>#N/A</v>
      </c>
      <c r="C59" s="40" t="e">
        <f>IF(AND('DO NOT USE_Contact Formulas'!A59,ISBLANK('Captura de datos de CONTACTO'!C59)),"Last Name is required",IF(NOT(ISBLANK('Captura de datos de CONTACTO'!C59)),"OK",NA()))</f>
        <v>#N/A</v>
      </c>
      <c r="D59" s="40" t="e">
        <f>IF(AND('DO NOT USE_Contact Formulas'!A59,ISBLANK('Captura de datos de CONTACTO'!D59)),"Birthdate is required",IF(NOT(ISBLANK('Captura de datos de CONTACTO'!D59)),"OK",NA()))</f>
        <v>#N/A</v>
      </c>
      <c r="E59" s="40" t="e">
        <f>IF(AND('DO NOT USE_Contact Formulas'!A59,ISBLANK('Captura de datos de CONTACTO'!E59)),"Mobile Phone is required",IF(NOT(ISBLANK('Captura de datos de CONTACTO'!E59)),IF(AND(ISNUMBER(VALUE('Captura de datos de CONTACTO'!E59)),LEFT('Captura de datos de CONTACTO'!E59,1)&lt;&gt;"1",LEN('Captura de datos de CONTACTO'!E59)=10),"OK","Phone number must be valid format"),NA()))</f>
        <v>#N/A</v>
      </c>
      <c r="F59" s="40" t="e">
        <f>IF(LEN('Captura de datos de CONTACTO'!F59)&gt;255,"Home Street Address must be less than 255 characters",IF('DO NOT USE_Contact Formulas'!A59,"OK",NA()))</f>
        <v>#N/A</v>
      </c>
      <c r="G59" s="40" t="e">
        <f>IF(LEN('Captura de datos de CONTACTO'!G59)&gt;40,"City must be less than 40 characters",IF('DO NOT USE_Contact Formulas'!A59,"OK",NA()))</f>
        <v>#N/A</v>
      </c>
      <c r="H59" s="40" t="e">
        <f>IF(AND(NOT(ISBLANK('Captura de datos de CONTACTO'!H59)),ISNA(VLOOKUP('Captura de datos de CONTACTO'!H59,'DO NOT USE_School Picklist'!$P$3:$P$52,1,FALSE))),"Please select a value from the drop-down menu",IF('DO NOT USE_Contact Formulas'!A59,"OK",NA()))</f>
        <v>#N/A</v>
      </c>
      <c r="I59" s="40" t="e">
        <f>IF(AND('DO NOT USE_Contact Formulas'!A59,ISBLANK('Captura de datos de CONTACTO'!I59)),"Zip is required",IF(ISBLANK('Captura de datos de CONTACTO'!I59),NA(),"OK"))</f>
        <v>#N/A</v>
      </c>
      <c r="J59" s="40" t="e">
        <f>IF(AND('DO NOT USE_Contact Formulas'!A59,ISBLANK('Captura de datos de CONTACTO'!J59)),"Student or Staff? is required",IF(ISBLANK('Captura de datos de CONTACTO'!J59),NA(),IF(ISNA(VLOOKUP('Captura de datos de CONTACTO'!J59,'DO NOT USE_School Picklist'!$B$3:$B$6,1,FALSE)),"Please select a value from the drop-down menu","OK")))</f>
        <v>#N/A</v>
      </c>
      <c r="K59" s="40" t="e">
        <f>IF(AND('Captura de datos de CONTACTO'!J59='DO NOT USE_School Picklist'!$B$4,ISBLANK('Captura de datos de CONTACTO'!K59)),"Occupation/Job Title is required if Student or Staff? is Yes, staff/faculty or volunteer",IF('DO NOT USE_Contact Formulas'!A59,"OK",NA()))</f>
        <v>#N/A</v>
      </c>
      <c r="L59" s="40" t="e">
        <f ca="1">IF('Captura de datos de CONTACTO'!L59&gt;'DO NOT USE_School Picklist'!$C$3,"Date last on school campus/facility cannot be a future date",IF('DO NOT USE_Contact Formulas'!A59,IF(ISBLANK('Captura de datos de CONTACTO'!L59),"Date last on school campus/facility is required","OK"),NA()))</f>
        <v>#N/A</v>
      </c>
      <c r="M59" s="41" t="e">
        <f ca="1">IF('Captura de datos de CONTACTO'!M59&gt;'DO NOT USE_School Picklist'!$C$3,"Last Exposure Date cannot be a future date",IF('DO NOT USE_Contact Formulas'!A59,IF(ISBLANK('Captura de datos de CONTACTO'!M59),"Last Exposure Date is required","OK"),NA()))</f>
        <v>#N/A</v>
      </c>
      <c r="N59" s="41" t="e">
        <f>IF(AND('DO NOT USE_Contact Formulas'!A59,ISBLANK('Captura de datos de CONTACTO'!N59)),"Specific Place in the Location is required",IF(ISBLANK('Captura de datos de CONTACTO'!N59),NA(),"OK"))</f>
        <v>#N/A</v>
      </c>
      <c r="O59" s="40" t="e">
        <f>IF(AND(NOT(ISBLANK('Captura de datos de CONTACTO'!O59)),ISNA(VLOOKUP('Captura de datos de CONTACTO'!O59,'DO NOT USE_School Picklist'!$L$3:$L$81,1,FALSE))),"Please select a value from the drop-down menu",IF('DO NOT USE_Contact Formulas'!A59,"OK",NA()))</f>
        <v>#N/A</v>
      </c>
      <c r="P59" s="40" t="e">
        <f>IF(AND(NOT(ISBLANK('Captura de datos de CONTACTO'!P59)),NOT(ISNUMBER(MATCH("*@*.?*",'Captura de datos de CONTACTO'!P59,0)))),"Email must be in a valid format",IF('DO NOT USE_Contact Formulas'!A59,"OK",NA()))</f>
        <v>#N/A</v>
      </c>
      <c r="Q59" s="40" t="e">
        <f>IF(LEN('Captura de datos de CONTACTO'!Q59)&gt;50,"Parent/Guardian Name must be less than 50 characters",IF('DO NOT USE_Contact Formulas'!A59,"OK",NA()))</f>
        <v>#N/A</v>
      </c>
      <c r="R59" s="40" t="e">
        <f>IF(NOT(ISBLANK('Captura de datos de CONTACTO'!R59)),IF(AND(ISNUMBER('Captura de datos de CONTACTO'!R59),LEFT('Captura de datos de CONTACTO'!R59,1)&lt;&gt;"1",LEN('Captura de datos de CONTACTO'!R59)=10),"OK","Phone number must be valid format"),IF('DO NOT USE_Contact Formulas'!A59,"OK",NA()))</f>
        <v>#N/A</v>
      </c>
      <c r="S59" s="40" t="e">
        <f>IF(AND(NOT(ISBLANK('Captura de datos de CONTACTO'!S59)),ISNA(VLOOKUP('Captura de datos de CONTACTO'!S59,'DO NOT USE_School Picklist'!$N$3:$N$63,1,FALSE))),"Please select a value from the drop-down menu",IF('DO NOT USE_Contact Formulas'!A59,"OK",NA()))</f>
        <v>#N/A</v>
      </c>
      <c r="T59" s="53" t="e">
        <f>IF(AND(NOT(ISBLANK('Captura de datos de CONTACTO'!T59)),ISNA(VLOOKUP('Captura de datos de CONTACTO'!T59,'DO NOT USE_School Picklist'!$I$3:$I$5,1,FALSE))),"Please select a value from the drop-down menu",IF('DO NOT USE_Contact Formulas'!A59,"OK",NA()))</f>
        <v>#N/A</v>
      </c>
      <c r="U59" s="40" t="e">
        <f>IF(AND(NOT(ISBLANK('Captura de datos de CONTACTO'!U59)),ISNA(VLOOKUP('Captura de datos de CONTACTO'!U59,'DO NOT USE_School Picklist'!$E$3:$E$10,1,FALSE))),"Please select a value from the drop-down menu",IF('DO NOT USE_Contact Formulas'!A59,"OK",NA()))</f>
        <v>#N/A</v>
      </c>
      <c r="V59" s="53" t="e">
        <f>IF(AND(NOT(ISBLANK('Captura de datos de CONTACTO'!V59)),ISNA(VLOOKUP('Captura de datos de CONTACTO'!V59,'DO NOT USE_School Picklist'!$W$3:$W$9,1,FALSE))),"Please select a value from the drop-down menu",IF('DO NOT USE_Contact Formulas'!A59,"OK",NA()))</f>
        <v>#N/A</v>
      </c>
      <c r="W59" s="53" t="e">
        <f>IF(AND(NOT(ISBLANK('Captura de datos de CONTACTO'!W59)),ISNA(VLOOKUP('Captura de datos de CONTACTO'!W59,'DO NOT USE_School Picklist'!$W$3:$W$9,1,FALSE))),"Please select a value from the drop-down menu",IF('DO NOT USE_Case Formulas'!A59,"OK",NA()))</f>
        <v>#N/A</v>
      </c>
      <c r="X59" s="40" t="e">
        <f>IF(AND(NOT(ISBLANK('Captura de datos de CONTACTO'!X59)),ISNA(VLOOKUP('Captura de datos de CONTACTO'!X59,'DO NOT USE_School Picklist'!$F$3:$F$16,1,FALSE))),"Please select a value from the drop-down menu",IF('DO NOT USE_Contact Formulas'!A59,"OK",NA()))</f>
        <v>#N/A</v>
      </c>
      <c r="Y59" s="40" t="e">
        <f>IF(LEN('Captura de datos de CONTACTO'!Y59)&gt;100,"Classroom(s) must be less than 100 characters",IF('DO NOT USE_Contact Formulas'!A59,"OK",NA()))</f>
        <v>#N/A</v>
      </c>
      <c r="Z59" s="40" t="e">
        <f>IF(AND(NOT(ISBLANK('Captura de datos de CONTACTO'!Z59)),ISNA(VLOOKUP('Captura de datos de CONTACTO'!Z59,'DO NOT USE_School Picklist'!$K$3:$K$6,1,FALSE))),"Please select a value from the drop-down menu",IF('DO NOT USE_Contact Formulas'!A59,"OK",NA()))</f>
        <v>#N/A</v>
      </c>
      <c r="AA59" s="40" t="e">
        <f>IF(AND(NOT(ISBLANK('Captura de datos de CONTACTO'!AA59)),ISNA(VLOOKUP('Captura de datos de CONTACTO'!AA59,'DO NOT USE_School Picklist'!$D$3:$D$5,1,FALSE))),"Please select a value from the drop-down menu",IF('DO NOT USE_Contact Formulas'!A59,"OK",NA()))</f>
        <v>#N/A</v>
      </c>
      <c r="AB59" s="40"/>
      <c r="AC59" s="40" t="e">
        <f>IF(AND(NOT(ISBLANK('Captura de datos de CONTACTO'!AC59)),ISNA(VLOOKUP('Captura de datos de CONTACTO'!AC59,'DO NOT USE_School Picklist'!$G$3:$G$5,1,FALSE))),"Please select a value from the drop-down menu",IF('DO NOT USE_Contact Formulas'!A59,"OK",NA()))</f>
        <v>#N/A</v>
      </c>
      <c r="AD59" s="40"/>
      <c r="AE59" s="40" t="e">
        <f>IF(AND(NOT(ISBLANK('Captura de datos de CONTACTO'!AE59)),ISNA(VLOOKUP('Captura de datos de CONTACTO'!AE59,'DO NOT USE_School Picklist'!$H$3:$H$4,1,FALSE))),"Please select a value from the drop-down menu",IF('DO NOT USE_Contact Formulas'!A59,"OK",NA()))</f>
        <v>#N/A</v>
      </c>
      <c r="AF59" s="40" t="e">
        <f ca="1">IF('Captura de datos de CONTACTO'!AF59&gt;'DO NOT USE_School Picklist'!$C$3,"Test Date cannot be a future date",IF('DO NOT USE_Contact Formulas'!A59,"OK",NA()))</f>
        <v>#N/A</v>
      </c>
      <c r="AG59" s="53" t="e">
        <f>IF(AND('DO NOT USE_Contact Formulas'!A59,ISBLANK('Captura de datos de CONTACTO'!AB59)),"Lab Result Test Result is required",IF(AND(NOT(ISBLANK('Captura de datos de CONTACTO'!AB59)),ISNA(VLOOKUP('Captura de datos de CONTACTO'!AB59,'DO NOT USE_School Picklist'!$Q$3:$Q$8,1,FALSE))),"Please select a value from the drop-down menu",IF('DO NOT USE_Contact Formulas'!A59,"OK",NA())))</f>
        <v>#N/A</v>
      </c>
    </row>
    <row r="60" spans="1:33" x14ac:dyDescent="0.3">
      <c r="A60" s="39" t="e">
        <f>IF('DO NOT USE_Contact Formulas'!A60,IF('DO NOT USE_Contact Formulas'!B60,"Not all required fields are completed","OK"),NA())</f>
        <v>#N/A</v>
      </c>
      <c r="B60" s="40" t="e">
        <f>IF(AND('DO NOT USE_Contact Formulas'!A60,ISBLANK('Captura de datos de CONTACTO'!B60)),"First Name is required",IF(NOT(ISBLANK('Captura de datos de CONTACTO'!B60)),"OK",NA()))</f>
        <v>#N/A</v>
      </c>
      <c r="C60" s="40" t="e">
        <f>IF(AND('DO NOT USE_Contact Formulas'!A60,ISBLANK('Captura de datos de CONTACTO'!C60)),"Last Name is required",IF(NOT(ISBLANK('Captura de datos de CONTACTO'!C60)),"OK",NA()))</f>
        <v>#N/A</v>
      </c>
      <c r="D60" s="40" t="e">
        <f>IF(AND('DO NOT USE_Contact Formulas'!A60,ISBLANK('Captura de datos de CONTACTO'!D60)),"Birthdate is required",IF(NOT(ISBLANK('Captura de datos de CONTACTO'!D60)),"OK",NA()))</f>
        <v>#N/A</v>
      </c>
      <c r="E60" s="40" t="e">
        <f>IF(AND('DO NOT USE_Contact Formulas'!A60,ISBLANK('Captura de datos de CONTACTO'!E60)),"Mobile Phone is required",IF(NOT(ISBLANK('Captura de datos de CONTACTO'!E60)),IF(AND(ISNUMBER(VALUE('Captura de datos de CONTACTO'!E60)),LEFT('Captura de datos de CONTACTO'!E60,1)&lt;&gt;"1",LEN('Captura de datos de CONTACTO'!E60)=10),"OK","Phone number must be valid format"),NA()))</f>
        <v>#N/A</v>
      </c>
      <c r="F60" s="40" t="e">
        <f>IF(LEN('Captura de datos de CONTACTO'!F60)&gt;255,"Home Street Address must be less than 255 characters",IF('DO NOT USE_Contact Formulas'!A60,"OK",NA()))</f>
        <v>#N/A</v>
      </c>
      <c r="G60" s="40" t="e">
        <f>IF(LEN('Captura de datos de CONTACTO'!G60)&gt;40,"City must be less than 40 characters",IF('DO NOT USE_Contact Formulas'!A60,"OK",NA()))</f>
        <v>#N/A</v>
      </c>
      <c r="H60" s="40" t="e">
        <f>IF(AND(NOT(ISBLANK('Captura de datos de CONTACTO'!H60)),ISNA(VLOOKUP('Captura de datos de CONTACTO'!H60,'DO NOT USE_School Picklist'!$P$3:$P$52,1,FALSE))),"Please select a value from the drop-down menu",IF('DO NOT USE_Contact Formulas'!A60,"OK",NA()))</f>
        <v>#N/A</v>
      </c>
      <c r="I60" s="40" t="e">
        <f>IF(AND('DO NOT USE_Contact Formulas'!A60,ISBLANK('Captura de datos de CONTACTO'!I60)),"Zip is required",IF(ISBLANK('Captura de datos de CONTACTO'!I60),NA(),"OK"))</f>
        <v>#N/A</v>
      </c>
      <c r="J60" s="40" t="e">
        <f>IF(AND('DO NOT USE_Contact Formulas'!A60,ISBLANK('Captura de datos de CONTACTO'!J60)),"Student or Staff? is required",IF(ISBLANK('Captura de datos de CONTACTO'!J60),NA(),IF(ISNA(VLOOKUP('Captura de datos de CONTACTO'!J60,'DO NOT USE_School Picklist'!$B$3:$B$6,1,FALSE)),"Please select a value from the drop-down menu","OK")))</f>
        <v>#N/A</v>
      </c>
      <c r="K60" s="40" t="e">
        <f>IF(AND('Captura de datos de CONTACTO'!J60='DO NOT USE_School Picklist'!$B$4,ISBLANK('Captura de datos de CONTACTO'!K60)),"Occupation/Job Title is required if Student or Staff? is Yes, staff/faculty or volunteer",IF('DO NOT USE_Contact Formulas'!A60,"OK",NA()))</f>
        <v>#N/A</v>
      </c>
      <c r="L60" s="40" t="e">
        <f ca="1">IF('Captura de datos de CONTACTO'!L60&gt;'DO NOT USE_School Picklist'!$C$3,"Date last on school campus/facility cannot be a future date",IF('DO NOT USE_Contact Formulas'!A60,IF(ISBLANK('Captura de datos de CONTACTO'!L60),"Date last on school campus/facility is required","OK"),NA()))</f>
        <v>#N/A</v>
      </c>
      <c r="M60" s="41" t="e">
        <f ca="1">IF('Captura de datos de CONTACTO'!M60&gt;'DO NOT USE_School Picklist'!$C$3,"Last Exposure Date cannot be a future date",IF('DO NOT USE_Contact Formulas'!A60,IF(ISBLANK('Captura de datos de CONTACTO'!M60),"Last Exposure Date is required","OK"),NA()))</f>
        <v>#N/A</v>
      </c>
      <c r="N60" s="41" t="e">
        <f>IF(AND('DO NOT USE_Contact Formulas'!A60,ISBLANK('Captura de datos de CONTACTO'!N60)),"Specific Place in the Location is required",IF(ISBLANK('Captura de datos de CONTACTO'!N60),NA(),"OK"))</f>
        <v>#N/A</v>
      </c>
      <c r="O60" s="40" t="e">
        <f>IF(AND(NOT(ISBLANK('Captura de datos de CONTACTO'!O60)),ISNA(VLOOKUP('Captura de datos de CONTACTO'!O60,'DO NOT USE_School Picklist'!$L$3:$L$81,1,FALSE))),"Please select a value from the drop-down menu",IF('DO NOT USE_Contact Formulas'!A60,"OK",NA()))</f>
        <v>#N/A</v>
      </c>
      <c r="P60" s="40" t="e">
        <f>IF(AND(NOT(ISBLANK('Captura de datos de CONTACTO'!P60)),NOT(ISNUMBER(MATCH("*@*.?*",'Captura de datos de CONTACTO'!P60,0)))),"Email must be in a valid format",IF('DO NOT USE_Contact Formulas'!A60,"OK",NA()))</f>
        <v>#N/A</v>
      </c>
      <c r="Q60" s="40" t="e">
        <f>IF(LEN('Captura de datos de CONTACTO'!Q60)&gt;50,"Parent/Guardian Name must be less than 50 characters",IF('DO NOT USE_Contact Formulas'!A60,"OK",NA()))</f>
        <v>#N/A</v>
      </c>
      <c r="R60" s="40" t="e">
        <f>IF(NOT(ISBLANK('Captura de datos de CONTACTO'!R60)),IF(AND(ISNUMBER('Captura de datos de CONTACTO'!R60),LEFT('Captura de datos de CONTACTO'!R60,1)&lt;&gt;"1",LEN('Captura de datos de CONTACTO'!R60)=10),"OK","Phone number must be valid format"),IF('DO NOT USE_Contact Formulas'!A60,"OK",NA()))</f>
        <v>#N/A</v>
      </c>
      <c r="S60" s="40" t="e">
        <f>IF(AND(NOT(ISBLANK('Captura de datos de CONTACTO'!S60)),ISNA(VLOOKUP('Captura de datos de CONTACTO'!S60,'DO NOT USE_School Picklist'!$N$3:$N$63,1,FALSE))),"Please select a value from the drop-down menu",IF('DO NOT USE_Contact Formulas'!A60,"OK",NA()))</f>
        <v>#N/A</v>
      </c>
      <c r="T60" s="53" t="e">
        <f>IF(AND(NOT(ISBLANK('Captura de datos de CONTACTO'!T60)),ISNA(VLOOKUP('Captura de datos de CONTACTO'!T60,'DO NOT USE_School Picklist'!$I$3:$I$5,1,FALSE))),"Please select a value from the drop-down menu",IF('DO NOT USE_Contact Formulas'!A60,"OK",NA()))</f>
        <v>#N/A</v>
      </c>
      <c r="U60" s="40" t="e">
        <f>IF(AND(NOT(ISBLANK('Captura de datos de CONTACTO'!U60)),ISNA(VLOOKUP('Captura de datos de CONTACTO'!U60,'DO NOT USE_School Picklist'!$E$3:$E$10,1,FALSE))),"Please select a value from the drop-down menu",IF('DO NOT USE_Contact Formulas'!A60,"OK",NA()))</f>
        <v>#N/A</v>
      </c>
      <c r="V60" s="53" t="e">
        <f>IF(AND(NOT(ISBLANK('Captura de datos de CONTACTO'!V60)),ISNA(VLOOKUP('Captura de datos de CONTACTO'!V60,'DO NOT USE_School Picklist'!$W$3:$W$9,1,FALSE))),"Please select a value from the drop-down menu",IF('DO NOT USE_Contact Formulas'!A60,"OK",NA()))</f>
        <v>#N/A</v>
      </c>
      <c r="W60" s="53" t="e">
        <f>IF(AND(NOT(ISBLANK('Captura de datos de CONTACTO'!W60)),ISNA(VLOOKUP('Captura de datos de CONTACTO'!W60,'DO NOT USE_School Picklist'!$W$3:$W$9,1,FALSE))),"Please select a value from the drop-down menu",IF('DO NOT USE_Case Formulas'!A60,"OK",NA()))</f>
        <v>#N/A</v>
      </c>
      <c r="X60" s="40" t="e">
        <f>IF(AND(NOT(ISBLANK('Captura de datos de CONTACTO'!X60)),ISNA(VLOOKUP('Captura de datos de CONTACTO'!X60,'DO NOT USE_School Picklist'!$F$3:$F$16,1,FALSE))),"Please select a value from the drop-down menu",IF('DO NOT USE_Contact Formulas'!A60,"OK",NA()))</f>
        <v>#N/A</v>
      </c>
      <c r="Y60" s="40" t="e">
        <f>IF(LEN('Captura de datos de CONTACTO'!Y60)&gt;100,"Classroom(s) must be less than 100 characters",IF('DO NOT USE_Contact Formulas'!A60,"OK",NA()))</f>
        <v>#N/A</v>
      </c>
      <c r="Z60" s="40" t="e">
        <f>IF(AND(NOT(ISBLANK('Captura de datos de CONTACTO'!Z60)),ISNA(VLOOKUP('Captura de datos de CONTACTO'!Z60,'DO NOT USE_School Picklist'!$K$3:$K$6,1,FALSE))),"Please select a value from the drop-down menu",IF('DO NOT USE_Contact Formulas'!A60,"OK",NA()))</f>
        <v>#N/A</v>
      </c>
      <c r="AA60" s="40" t="e">
        <f>IF(AND(NOT(ISBLANK('Captura de datos de CONTACTO'!AA60)),ISNA(VLOOKUP('Captura de datos de CONTACTO'!AA60,'DO NOT USE_School Picklist'!$D$3:$D$5,1,FALSE))),"Please select a value from the drop-down menu",IF('DO NOT USE_Contact Formulas'!A60,"OK",NA()))</f>
        <v>#N/A</v>
      </c>
      <c r="AB60" s="40"/>
      <c r="AC60" s="40" t="e">
        <f>IF(AND(NOT(ISBLANK('Captura de datos de CONTACTO'!AC60)),ISNA(VLOOKUP('Captura de datos de CONTACTO'!AC60,'DO NOT USE_School Picklist'!$G$3:$G$5,1,FALSE))),"Please select a value from the drop-down menu",IF('DO NOT USE_Contact Formulas'!A60,"OK",NA()))</f>
        <v>#N/A</v>
      </c>
      <c r="AD60" s="40"/>
      <c r="AE60" s="40" t="e">
        <f>IF(AND(NOT(ISBLANK('Captura de datos de CONTACTO'!AE60)),ISNA(VLOOKUP('Captura de datos de CONTACTO'!AE60,'DO NOT USE_School Picklist'!$H$3:$H$4,1,FALSE))),"Please select a value from the drop-down menu",IF('DO NOT USE_Contact Formulas'!A60,"OK",NA()))</f>
        <v>#N/A</v>
      </c>
      <c r="AF60" s="40" t="e">
        <f ca="1">IF('Captura de datos de CONTACTO'!AF60&gt;'DO NOT USE_School Picklist'!$C$3,"Test Date cannot be a future date",IF('DO NOT USE_Contact Formulas'!A60,"OK",NA()))</f>
        <v>#N/A</v>
      </c>
      <c r="AG60" s="53" t="e">
        <f>IF(AND('DO NOT USE_Contact Formulas'!A60,ISBLANK('Captura de datos de CONTACTO'!AB60)),"Lab Result Test Result is required",IF(AND(NOT(ISBLANK('Captura de datos de CONTACTO'!AB60)),ISNA(VLOOKUP('Captura de datos de CONTACTO'!AB60,'DO NOT USE_School Picklist'!$Q$3:$Q$8,1,FALSE))),"Please select a value from the drop-down menu",IF('DO NOT USE_Contact Formulas'!A60,"OK",NA())))</f>
        <v>#N/A</v>
      </c>
    </row>
    <row r="61" spans="1:33" x14ac:dyDescent="0.3">
      <c r="A61" s="39" t="e">
        <f>IF('DO NOT USE_Contact Formulas'!A61,IF('DO NOT USE_Contact Formulas'!B61,"Not all required fields are completed","OK"),NA())</f>
        <v>#N/A</v>
      </c>
      <c r="B61" s="40" t="e">
        <f>IF(AND('DO NOT USE_Contact Formulas'!A61,ISBLANK('Captura de datos de CONTACTO'!B61)),"First Name is required",IF(NOT(ISBLANK('Captura de datos de CONTACTO'!B61)),"OK",NA()))</f>
        <v>#N/A</v>
      </c>
      <c r="C61" s="40" t="e">
        <f>IF(AND('DO NOT USE_Contact Formulas'!A61,ISBLANK('Captura de datos de CONTACTO'!C61)),"Last Name is required",IF(NOT(ISBLANK('Captura de datos de CONTACTO'!C61)),"OK",NA()))</f>
        <v>#N/A</v>
      </c>
      <c r="D61" s="40" t="e">
        <f>IF(AND('DO NOT USE_Contact Formulas'!A61,ISBLANK('Captura de datos de CONTACTO'!D61)),"Birthdate is required",IF(NOT(ISBLANK('Captura de datos de CONTACTO'!D61)),"OK",NA()))</f>
        <v>#N/A</v>
      </c>
      <c r="E61" s="40" t="e">
        <f>IF(AND('DO NOT USE_Contact Formulas'!A61,ISBLANK('Captura de datos de CONTACTO'!E61)),"Mobile Phone is required",IF(NOT(ISBLANK('Captura de datos de CONTACTO'!E61)),IF(AND(ISNUMBER(VALUE('Captura de datos de CONTACTO'!E61)),LEFT('Captura de datos de CONTACTO'!E61,1)&lt;&gt;"1",LEN('Captura de datos de CONTACTO'!E61)=10),"OK","Phone number must be valid format"),NA()))</f>
        <v>#N/A</v>
      </c>
      <c r="F61" s="40" t="e">
        <f>IF(LEN('Captura de datos de CONTACTO'!F61)&gt;255,"Home Street Address must be less than 255 characters",IF('DO NOT USE_Contact Formulas'!A61,"OK",NA()))</f>
        <v>#N/A</v>
      </c>
      <c r="G61" s="40" t="e">
        <f>IF(LEN('Captura de datos de CONTACTO'!G61)&gt;40,"City must be less than 40 characters",IF('DO NOT USE_Contact Formulas'!A61,"OK",NA()))</f>
        <v>#N/A</v>
      </c>
      <c r="H61" s="40" t="e">
        <f>IF(AND(NOT(ISBLANK('Captura de datos de CONTACTO'!H61)),ISNA(VLOOKUP('Captura de datos de CONTACTO'!H61,'DO NOT USE_School Picklist'!$P$3:$P$52,1,FALSE))),"Please select a value from the drop-down menu",IF('DO NOT USE_Contact Formulas'!A61,"OK",NA()))</f>
        <v>#N/A</v>
      </c>
      <c r="I61" s="40" t="e">
        <f>IF(AND('DO NOT USE_Contact Formulas'!A61,ISBLANK('Captura de datos de CONTACTO'!I61)),"Zip is required",IF(ISBLANK('Captura de datos de CONTACTO'!I61),NA(),"OK"))</f>
        <v>#N/A</v>
      </c>
      <c r="J61" s="40" t="e">
        <f>IF(AND('DO NOT USE_Contact Formulas'!A61,ISBLANK('Captura de datos de CONTACTO'!J61)),"Student or Staff? is required",IF(ISBLANK('Captura de datos de CONTACTO'!J61),NA(),IF(ISNA(VLOOKUP('Captura de datos de CONTACTO'!J61,'DO NOT USE_School Picklist'!$B$3:$B$6,1,FALSE)),"Please select a value from the drop-down menu","OK")))</f>
        <v>#N/A</v>
      </c>
      <c r="K61" s="40" t="e">
        <f>IF(AND('Captura de datos de CONTACTO'!J61='DO NOT USE_School Picklist'!$B$4,ISBLANK('Captura de datos de CONTACTO'!K61)),"Occupation/Job Title is required if Student or Staff? is Yes, staff/faculty or volunteer",IF('DO NOT USE_Contact Formulas'!A61,"OK",NA()))</f>
        <v>#N/A</v>
      </c>
      <c r="L61" s="40" t="e">
        <f ca="1">IF('Captura de datos de CONTACTO'!L61&gt;'DO NOT USE_School Picklist'!$C$3,"Date last on school campus/facility cannot be a future date",IF('DO NOT USE_Contact Formulas'!A61,IF(ISBLANK('Captura de datos de CONTACTO'!L61),"Date last on school campus/facility is required","OK"),NA()))</f>
        <v>#N/A</v>
      </c>
      <c r="M61" s="41" t="e">
        <f ca="1">IF('Captura de datos de CONTACTO'!M61&gt;'DO NOT USE_School Picklist'!$C$3,"Last Exposure Date cannot be a future date",IF('DO NOT USE_Contact Formulas'!A61,IF(ISBLANK('Captura de datos de CONTACTO'!M61),"Last Exposure Date is required","OK"),NA()))</f>
        <v>#N/A</v>
      </c>
      <c r="N61" s="41" t="e">
        <f>IF(AND('DO NOT USE_Contact Formulas'!A61,ISBLANK('Captura de datos de CONTACTO'!N61)),"Specific Place in the Location is required",IF(ISBLANK('Captura de datos de CONTACTO'!N61),NA(),"OK"))</f>
        <v>#N/A</v>
      </c>
      <c r="O61" s="40" t="e">
        <f>IF(AND(NOT(ISBLANK('Captura de datos de CONTACTO'!O61)),ISNA(VLOOKUP('Captura de datos de CONTACTO'!O61,'DO NOT USE_School Picklist'!$L$3:$L$81,1,FALSE))),"Please select a value from the drop-down menu",IF('DO NOT USE_Contact Formulas'!A61,"OK",NA()))</f>
        <v>#N/A</v>
      </c>
      <c r="P61" s="40" t="e">
        <f>IF(AND(NOT(ISBLANK('Captura de datos de CONTACTO'!P61)),NOT(ISNUMBER(MATCH("*@*.?*",'Captura de datos de CONTACTO'!P61,0)))),"Email must be in a valid format",IF('DO NOT USE_Contact Formulas'!A61,"OK",NA()))</f>
        <v>#N/A</v>
      </c>
      <c r="Q61" s="40" t="e">
        <f>IF(LEN('Captura de datos de CONTACTO'!Q61)&gt;50,"Parent/Guardian Name must be less than 50 characters",IF('DO NOT USE_Contact Formulas'!A61,"OK",NA()))</f>
        <v>#N/A</v>
      </c>
      <c r="R61" s="40" t="e">
        <f>IF(NOT(ISBLANK('Captura de datos de CONTACTO'!R61)),IF(AND(ISNUMBER('Captura de datos de CONTACTO'!R61),LEFT('Captura de datos de CONTACTO'!R61,1)&lt;&gt;"1",LEN('Captura de datos de CONTACTO'!R61)=10),"OK","Phone number must be valid format"),IF('DO NOT USE_Contact Formulas'!A61,"OK",NA()))</f>
        <v>#N/A</v>
      </c>
      <c r="S61" s="40" t="e">
        <f>IF(AND(NOT(ISBLANK('Captura de datos de CONTACTO'!S61)),ISNA(VLOOKUP('Captura de datos de CONTACTO'!S61,'DO NOT USE_School Picklist'!$N$3:$N$63,1,FALSE))),"Please select a value from the drop-down menu",IF('DO NOT USE_Contact Formulas'!A61,"OK",NA()))</f>
        <v>#N/A</v>
      </c>
      <c r="T61" s="53" t="e">
        <f>IF(AND(NOT(ISBLANK('Captura de datos de CONTACTO'!T61)),ISNA(VLOOKUP('Captura de datos de CONTACTO'!T61,'DO NOT USE_School Picklist'!$I$3:$I$5,1,FALSE))),"Please select a value from the drop-down menu",IF('DO NOT USE_Contact Formulas'!A61,"OK",NA()))</f>
        <v>#N/A</v>
      </c>
      <c r="U61" s="40" t="e">
        <f>IF(AND(NOT(ISBLANK('Captura de datos de CONTACTO'!U61)),ISNA(VLOOKUP('Captura de datos de CONTACTO'!U61,'DO NOT USE_School Picklist'!$E$3:$E$10,1,FALSE))),"Please select a value from the drop-down menu",IF('DO NOT USE_Contact Formulas'!A61,"OK",NA()))</f>
        <v>#N/A</v>
      </c>
      <c r="V61" s="53" t="e">
        <f>IF(AND(NOT(ISBLANK('Captura de datos de CONTACTO'!V61)),ISNA(VLOOKUP('Captura de datos de CONTACTO'!V61,'DO NOT USE_School Picklist'!$W$3:$W$9,1,FALSE))),"Please select a value from the drop-down menu",IF('DO NOT USE_Contact Formulas'!A61,"OK",NA()))</f>
        <v>#N/A</v>
      </c>
      <c r="W61" s="53" t="e">
        <f>IF(AND(NOT(ISBLANK('Captura de datos de CONTACTO'!W61)),ISNA(VLOOKUP('Captura de datos de CONTACTO'!W61,'DO NOT USE_School Picklist'!$W$3:$W$9,1,FALSE))),"Please select a value from the drop-down menu",IF('DO NOT USE_Case Formulas'!A61,"OK",NA()))</f>
        <v>#N/A</v>
      </c>
      <c r="X61" s="40" t="e">
        <f>IF(AND(NOT(ISBLANK('Captura de datos de CONTACTO'!X61)),ISNA(VLOOKUP('Captura de datos de CONTACTO'!X61,'DO NOT USE_School Picklist'!$F$3:$F$16,1,FALSE))),"Please select a value from the drop-down menu",IF('DO NOT USE_Contact Formulas'!A61,"OK",NA()))</f>
        <v>#N/A</v>
      </c>
      <c r="Y61" s="40" t="e">
        <f>IF(LEN('Captura de datos de CONTACTO'!Y61)&gt;100,"Classroom(s) must be less than 100 characters",IF('DO NOT USE_Contact Formulas'!A61,"OK",NA()))</f>
        <v>#N/A</v>
      </c>
      <c r="Z61" s="40" t="e">
        <f>IF(AND(NOT(ISBLANK('Captura de datos de CONTACTO'!Z61)),ISNA(VLOOKUP('Captura de datos de CONTACTO'!Z61,'DO NOT USE_School Picklist'!$K$3:$K$6,1,FALSE))),"Please select a value from the drop-down menu",IF('DO NOT USE_Contact Formulas'!A61,"OK",NA()))</f>
        <v>#N/A</v>
      </c>
      <c r="AA61" s="40" t="e">
        <f>IF(AND(NOT(ISBLANK('Captura de datos de CONTACTO'!AA61)),ISNA(VLOOKUP('Captura de datos de CONTACTO'!AA61,'DO NOT USE_School Picklist'!$D$3:$D$5,1,FALSE))),"Please select a value from the drop-down menu",IF('DO NOT USE_Contact Formulas'!A61,"OK",NA()))</f>
        <v>#N/A</v>
      </c>
      <c r="AB61" s="40"/>
      <c r="AC61" s="40" t="e">
        <f>IF(AND(NOT(ISBLANK('Captura de datos de CONTACTO'!AC61)),ISNA(VLOOKUP('Captura de datos de CONTACTO'!AC61,'DO NOT USE_School Picklist'!$G$3:$G$5,1,FALSE))),"Please select a value from the drop-down menu",IF('DO NOT USE_Contact Formulas'!A61,"OK",NA()))</f>
        <v>#N/A</v>
      </c>
      <c r="AD61" s="40"/>
      <c r="AE61" s="40" t="e">
        <f>IF(AND(NOT(ISBLANK('Captura de datos de CONTACTO'!AE61)),ISNA(VLOOKUP('Captura de datos de CONTACTO'!AE61,'DO NOT USE_School Picklist'!$H$3:$H$4,1,FALSE))),"Please select a value from the drop-down menu",IF('DO NOT USE_Contact Formulas'!A61,"OK",NA()))</f>
        <v>#N/A</v>
      </c>
      <c r="AF61" s="40" t="e">
        <f ca="1">IF('Captura de datos de CONTACTO'!AF61&gt;'DO NOT USE_School Picklist'!$C$3,"Test Date cannot be a future date",IF('DO NOT USE_Contact Formulas'!A61,"OK",NA()))</f>
        <v>#N/A</v>
      </c>
      <c r="AG61" s="53" t="e">
        <f>IF(AND('DO NOT USE_Contact Formulas'!A61,ISBLANK('Captura de datos de CONTACTO'!AB61)),"Lab Result Test Result is required",IF(AND(NOT(ISBLANK('Captura de datos de CONTACTO'!AB61)),ISNA(VLOOKUP('Captura de datos de CONTACTO'!AB61,'DO NOT USE_School Picklist'!$Q$3:$Q$8,1,FALSE))),"Please select a value from the drop-down menu",IF('DO NOT USE_Contact Formulas'!A61,"OK",NA())))</f>
        <v>#N/A</v>
      </c>
    </row>
    <row r="62" spans="1:33" x14ac:dyDescent="0.3">
      <c r="A62" s="39" t="e">
        <f>IF('DO NOT USE_Contact Formulas'!A62,IF('DO NOT USE_Contact Formulas'!B62,"Not all required fields are completed","OK"),NA())</f>
        <v>#N/A</v>
      </c>
      <c r="B62" s="40" t="e">
        <f>IF(AND('DO NOT USE_Contact Formulas'!A62,ISBLANK('Captura de datos de CONTACTO'!B62)),"First Name is required",IF(NOT(ISBLANK('Captura de datos de CONTACTO'!B62)),"OK",NA()))</f>
        <v>#N/A</v>
      </c>
      <c r="C62" s="40" t="e">
        <f>IF(AND('DO NOT USE_Contact Formulas'!A62,ISBLANK('Captura de datos de CONTACTO'!C62)),"Last Name is required",IF(NOT(ISBLANK('Captura de datos de CONTACTO'!C62)),"OK",NA()))</f>
        <v>#N/A</v>
      </c>
      <c r="D62" s="40" t="e">
        <f>IF(AND('DO NOT USE_Contact Formulas'!A62,ISBLANK('Captura de datos de CONTACTO'!D62)),"Birthdate is required",IF(NOT(ISBLANK('Captura de datos de CONTACTO'!D62)),"OK",NA()))</f>
        <v>#N/A</v>
      </c>
      <c r="E62" s="40" t="e">
        <f>IF(AND('DO NOT USE_Contact Formulas'!A62,ISBLANK('Captura de datos de CONTACTO'!E62)),"Mobile Phone is required",IF(NOT(ISBLANK('Captura de datos de CONTACTO'!E62)),IF(AND(ISNUMBER(VALUE('Captura de datos de CONTACTO'!E62)),LEFT('Captura de datos de CONTACTO'!E62,1)&lt;&gt;"1",LEN('Captura de datos de CONTACTO'!E62)=10),"OK","Phone number must be valid format"),NA()))</f>
        <v>#N/A</v>
      </c>
      <c r="F62" s="40" t="e">
        <f>IF(LEN('Captura de datos de CONTACTO'!F62)&gt;255,"Home Street Address must be less than 255 characters",IF('DO NOT USE_Contact Formulas'!A62,"OK",NA()))</f>
        <v>#N/A</v>
      </c>
      <c r="G62" s="40" t="e">
        <f>IF(LEN('Captura de datos de CONTACTO'!G62)&gt;40,"City must be less than 40 characters",IF('DO NOT USE_Contact Formulas'!A62,"OK",NA()))</f>
        <v>#N/A</v>
      </c>
      <c r="H62" s="40" t="e">
        <f>IF(AND(NOT(ISBLANK('Captura de datos de CONTACTO'!H62)),ISNA(VLOOKUP('Captura de datos de CONTACTO'!H62,'DO NOT USE_School Picklist'!$P$3:$P$52,1,FALSE))),"Please select a value from the drop-down menu",IF('DO NOT USE_Contact Formulas'!A62,"OK",NA()))</f>
        <v>#N/A</v>
      </c>
      <c r="I62" s="40" t="e">
        <f>IF(AND('DO NOT USE_Contact Formulas'!A62,ISBLANK('Captura de datos de CONTACTO'!I62)),"Zip is required",IF(ISBLANK('Captura de datos de CONTACTO'!I62),NA(),"OK"))</f>
        <v>#N/A</v>
      </c>
      <c r="J62" s="40" t="e">
        <f>IF(AND('DO NOT USE_Contact Formulas'!A62,ISBLANK('Captura de datos de CONTACTO'!J62)),"Student or Staff? is required",IF(ISBLANK('Captura de datos de CONTACTO'!J62),NA(),IF(ISNA(VLOOKUP('Captura de datos de CONTACTO'!J62,'DO NOT USE_School Picklist'!$B$3:$B$6,1,FALSE)),"Please select a value from the drop-down menu","OK")))</f>
        <v>#N/A</v>
      </c>
      <c r="K62" s="40" t="e">
        <f>IF(AND('Captura de datos de CONTACTO'!J62='DO NOT USE_School Picklist'!$B$4,ISBLANK('Captura de datos de CONTACTO'!K62)),"Occupation/Job Title is required if Student or Staff? is Yes, staff/faculty or volunteer",IF('DO NOT USE_Contact Formulas'!A62,"OK",NA()))</f>
        <v>#N/A</v>
      </c>
      <c r="L62" s="40" t="e">
        <f ca="1">IF('Captura de datos de CONTACTO'!L62&gt;'DO NOT USE_School Picklist'!$C$3,"Date last on school campus/facility cannot be a future date",IF('DO NOT USE_Contact Formulas'!A62,IF(ISBLANK('Captura de datos de CONTACTO'!L62),"Date last on school campus/facility is required","OK"),NA()))</f>
        <v>#N/A</v>
      </c>
      <c r="M62" s="41" t="e">
        <f ca="1">IF('Captura de datos de CONTACTO'!M62&gt;'DO NOT USE_School Picklist'!$C$3,"Last Exposure Date cannot be a future date",IF('DO NOT USE_Contact Formulas'!A62,IF(ISBLANK('Captura de datos de CONTACTO'!M62),"Last Exposure Date is required","OK"),NA()))</f>
        <v>#N/A</v>
      </c>
      <c r="N62" s="41" t="e">
        <f>IF(AND('DO NOT USE_Contact Formulas'!A62,ISBLANK('Captura de datos de CONTACTO'!N62)),"Specific Place in the Location is required",IF(ISBLANK('Captura de datos de CONTACTO'!N62),NA(),"OK"))</f>
        <v>#N/A</v>
      </c>
      <c r="O62" s="40" t="e">
        <f>IF(AND(NOT(ISBLANK('Captura de datos de CONTACTO'!O62)),ISNA(VLOOKUP('Captura de datos de CONTACTO'!O62,'DO NOT USE_School Picklist'!$L$3:$L$81,1,FALSE))),"Please select a value from the drop-down menu",IF('DO NOT USE_Contact Formulas'!A62,"OK",NA()))</f>
        <v>#N/A</v>
      </c>
      <c r="P62" s="40" t="e">
        <f>IF(AND(NOT(ISBLANK('Captura de datos de CONTACTO'!P62)),NOT(ISNUMBER(MATCH("*@*.?*",'Captura de datos de CONTACTO'!P62,0)))),"Email must be in a valid format",IF('DO NOT USE_Contact Formulas'!A62,"OK",NA()))</f>
        <v>#N/A</v>
      </c>
      <c r="Q62" s="40" t="e">
        <f>IF(LEN('Captura de datos de CONTACTO'!Q62)&gt;50,"Parent/Guardian Name must be less than 50 characters",IF('DO NOT USE_Contact Formulas'!A62,"OK",NA()))</f>
        <v>#N/A</v>
      </c>
      <c r="R62" s="40" t="e">
        <f>IF(NOT(ISBLANK('Captura de datos de CONTACTO'!R62)),IF(AND(ISNUMBER('Captura de datos de CONTACTO'!R62),LEFT('Captura de datos de CONTACTO'!R62,1)&lt;&gt;"1",LEN('Captura de datos de CONTACTO'!R62)=10),"OK","Phone number must be valid format"),IF('DO NOT USE_Contact Formulas'!A62,"OK",NA()))</f>
        <v>#N/A</v>
      </c>
      <c r="S62" s="40" t="e">
        <f>IF(AND(NOT(ISBLANK('Captura de datos de CONTACTO'!S62)),ISNA(VLOOKUP('Captura de datos de CONTACTO'!S62,'DO NOT USE_School Picklist'!$N$3:$N$63,1,FALSE))),"Please select a value from the drop-down menu",IF('DO NOT USE_Contact Formulas'!A62,"OK",NA()))</f>
        <v>#N/A</v>
      </c>
      <c r="T62" s="53" t="e">
        <f>IF(AND(NOT(ISBLANK('Captura de datos de CONTACTO'!T62)),ISNA(VLOOKUP('Captura de datos de CONTACTO'!T62,'DO NOT USE_School Picklist'!$I$3:$I$5,1,FALSE))),"Please select a value from the drop-down menu",IF('DO NOT USE_Contact Formulas'!A62,"OK",NA()))</f>
        <v>#N/A</v>
      </c>
      <c r="U62" s="40" t="e">
        <f>IF(AND(NOT(ISBLANK('Captura de datos de CONTACTO'!U62)),ISNA(VLOOKUP('Captura de datos de CONTACTO'!U62,'DO NOT USE_School Picklist'!$E$3:$E$10,1,FALSE))),"Please select a value from the drop-down menu",IF('DO NOT USE_Contact Formulas'!A62,"OK",NA()))</f>
        <v>#N/A</v>
      </c>
      <c r="V62" s="53" t="e">
        <f>IF(AND(NOT(ISBLANK('Captura de datos de CONTACTO'!V62)),ISNA(VLOOKUP('Captura de datos de CONTACTO'!V62,'DO NOT USE_School Picklist'!$W$3:$W$9,1,FALSE))),"Please select a value from the drop-down menu",IF('DO NOT USE_Contact Formulas'!A62,"OK",NA()))</f>
        <v>#N/A</v>
      </c>
      <c r="W62" s="53" t="e">
        <f>IF(AND(NOT(ISBLANK('Captura de datos de CONTACTO'!W62)),ISNA(VLOOKUP('Captura de datos de CONTACTO'!W62,'DO NOT USE_School Picklist'!$W$3:$W$9,1,FALSE))),"Please select a value from the drop-down menu",IF('DO NOT USE_Case Formulas'!A62,"OK",NA()))</f>
        <v>#N/A</v>
      </c>
      <c r="X62" s="40" t="e">
        <f>IF(AND(NOT(ISBLANK('Captura de datos de CONTACTO'!X62)),ISNA(VLOOKUP('Captura de datos de CONTACTO'!X62,'DO NOT USE_School Picklist'!$F$3:$F$16,1,FALSE))),"Please select a value from the drop-down menu",IF('DO NOT USE_Contact Formulas'!A62,"OK",NA()))</f>
        <v>#N/A</v>
      </c>
      <c r="Y62" s="40" t="e">
        <f>IF(LEN('Captura de datos de CONTACTO'!Y62)&gt;100,"Classroom(s) must be less than 100 characters",IF('DO NOT USE_Contact Formulas'!A62,"OK",NA()))</f>
        <v>#N/A</v>
      </c>
      <c r="Z62" s="40" t="e">
        <f>IF(AND(NOT(ISBLANK('Captura de datos de CONTACTO'!Z62)),ISNA(VLOOKUP('Captura de datos de CONTACTO'!Z62,'DO NOT USE_School Picklist'!$K$3:$K$6,1,FALSE))),"Please select a value from the drop-down menu",IF('DO NOT USE_Contact Formulas'!A62,"OK",NA()))</f>
        <v>#N/A</v>
      </c>
      <c r="AA62" s="40" t="e">
        <f>IF(AND(NOT(ISBLANK('Captura de datos de CONTACTO'!AA62)),ISNA(VLOOKUP('Captura de datos de CONTACTO'!AA62,'DO NOT USE_School Picklist'!$D$3:$D$5,1,FALSE))),"Please select a value from the drop-down menu",IF('DO NOT USE_Contact Formulas'!A62,"OK",NA()))</f>
        <v>#N/A</v>
      </c>
      <c r="AB62" s="40"/>
      <c r="AC62" s="40" t="e">
        <f>IF(AND(NOT(ISBLANK('Captura de datos de CONTACTO'!AC62)),ISNA(VLOOKUP('Captura de datos de CONTACTO'!AC62,'DO NOT USE_School Picklist'!$G$3:$G$5,1,FALSE))),"Please select a value from the drop-down menu",IF('DO NOT USE_Contact Formulas'!A62,"OK",NA()))</f>
        <v>#N/A</v>
      </c>
      <c r="AD62" s="40"/>
      <c r="AE62" s="40" t="e">
        <f>IF(AND(NOT(ISBLANK('Captura de datos de CONTACTO'!AE62)),ISNA(VLOOKUP('Captura de datos de CONTACTO'!AE62,'DO NOT USE_School Picklist'!$H$3:$H$4,1,FALSE))),"Please select a value from the drop-down menu",IF('DO NOT USE_Contact Formulas'!A62,"OK",NA()))</f>
        <v>#N/A</v>
      </c>
      <c r="AF62" s="40" t="e">
        <f ca="1">IF('Captura de datos de CONTACTO'!AF62&gt;'DO NOT USE_School Picklist'!$C$3,"Test Date cannot be a future date",IF('DO NOT USE_Contact Formulas'!A62,"OK",NA()))</f>
        <v>#N/A</v>
      </c>
      <c r="AG62" s="53" t="e">
        <f>IF(AND('DO NOT USE_Contact Formulas'!A62,ISBLANK('Captura de datos de CONTACTO'!AB62)),"Lab Result Test Result is required",IF(AND(NOT(ISBLANK('Captura de datos de CONTACTO'!AB62)),ISNA(VLOOKUP('Captura de datos de CONTACTO'!AB62,'DO NOT USE_School Picklist'!$Q$3:$Q$8,1,FALSE))),"Please select a value from the drop-down menu",IF('DO NOT USE_Contact Formulas'!A62,"OK",NA())))</f>
        <v>#N/A</v>
      </c>
    </row>
    <row r="63" spans="1:33" x14ac:dyDescent="0.3">
      <c r="A63" s="39" t="e">
        <f>IF('DO NOT USE_Contact Formulas'!A63,IF('DO NOT USE_Contact Formulas'!B63,"Not all required fields are completed","OK"),NA())</f>
        <v>#N/A</v>
      </c>
      <c r="B63" s="40" t="e">
        <f>IF(AND('DO NOT USE_Contact Formulas'!A63,ISBLANK('Captura de datos de CONTACTO'!B63)),"First Name is required",IF(NOT(ISBLANK('Captura de datos de CONTACTO'!B63)),"OK",NA()))</f>
        <v>#N/A</v>
      </c>
      <c r="C63" s="40" t="e">
        <f>IF(AND('DO NOT USE_Contact Formulas'!A63,ISBLANK('Captura de datos de CONTACTO'!C63)),"Last Name is required",IF(NOT(ISBLANK('Captura de datos de CONTACTO'!C63)),"OK",NA()))</f>
        <v>#N/A</v>
      </c>
      <c r="D63" s="40" t="e">
        <f>IF(AND('DO NOT USE_Contact Formulas'!A63,ISBLANK('Captura de datos de CONTACTO'!D63)),"Birthdate is required",IF(NOT(ISBLANK('Captura de datos de CONTACTO'!D63)),"OK",NA()))</f>
        <v>#N/A</v>
      </c>
      <c r="E63" s="40" t="e">
        <f>IF(AND('DO NOT USE_Contact Formulas'!A63,ISBLANK('Captura de datos de CONTACTO'!E63)),"Mobile Phone is required",IF(NOT(ISBLANK('Captura de datos de CONTACTO'!E63)),IF(AND(ISNUMBER(VALUE('Captura de datos de CONTACTO'!E63)),LEFT('Captura de datos de CONTACTO'!E63,1)&lt;&gt;"1",LEN('Captura de datos de CONTACTO'!E63)=10),"OK","Phone number must be valid format"),NA()))</f>
        <v>#N/A</v>
      </c>
      <c r="F63" s="40" t="e">
        <f>IF(LEN('Captura de datos de CONTACTO'!F63)&gt;255,"Home Street Address must be less than 255 characters",IF('DO NOT USE_Contact Formulas'!A63,"OK",NA()))</f>
        <v>#N/A</v>
      </c>
      <c r="G63" s="40" t="e">
        <f>IF(LEN('Captura de datos de CONTACTO'!G63)&gt;40,"City must be less than 40 characters",IF('DO NOT USE_Contact Formulas'!A63,"OK",NA()))</f>
        <v>#N/A</v>
      </c>
      <c r="H63" s="40" t="e">
        <f>IF(AND(NOT(ISBLANK('Captura de datos de CONTACTO'!H63)),ISNA(VLOOKUP('Captura de datos de CONTACTO'!H63,'DO NOT USE_School Picklist'!$P$3:$P$52,1,FALSE))),"Please select a value from the drop-down menu",IF('DO NOT USE_Contact Formulas'!A63,"OK",NA()))</f>
        <v>#N/A</v>
      </c>
      <c r="I63" s="40" t="e">
        <f>IF(AND('DO NOT USE_Contact Formulas'!A63,ISBLANK('Captura de datos de CONTACTO'!I63)),"Zip is required",IF(ISBLANK('Captura de datos de CONTACTO'!I63),NA(),"OK"))</f>
        <v>#N/A</v>
      </c>
      <c r="J63" s="40" t="e">
        <f>IF(AND('DO NOT USE_Contact Formulas'!A63,ISBLANK('Captura de datos de CONTACTO'!J63)),"Student or Staff? is required",IF(ISBLANK('Captura de datos de CONTACTO'!J63),NA(),IF(ISNA(VLOOKUP('Captura de datos de CONTACTO'!J63,'DO NOT USE_School Picklist'!$B$3:$B$6,1,FALSE)),"Please select a value from the drop-down menu","OK")))</f>
        <v>#N/A</v>
      </c>
      <c r="K63" s="40" t="e">
        <f>IF(AND('Captura de datos de CONTACTO'!J63='DO NOT USE_School Picklist'!$B$4,ISBLANK('Captura de datos de CONTACTO'!K63)),"Occupation/Job Title is required if Student or Staff? is Yes, staff/faculty or volunteer",IF('DO NOT USE_Contact Formulas'!A63,"OK",NA()))</f>
        <v>#N/A</v>
      </c>
      <c r="L63" s="40" t="e">
        <f ca="1">IF('Captura de datos de CONTACTO'!L63&gt;'DO NOT USE_School Picklist'!$C$3,"Date last on school campus/facility cannot be a future date",IF('DO NOT USE_Contact Formulas'!A63,IF(ISBLANK('Captura de datos de CONTACTO'!L63),"Date last on school campus/facility is required","OK"),NA()))</f>
        <v>#N/A</v>
      </c>
      <c r="M63" s="41" t="e">
        <f ca="1">IF('Captura de datos de CONTACTO'!M63&gt;'DO NOT USE_School Picklist'!$C$3,"Last Exposure Date cannot be a future date",IF('DO NOT USE_Contact Formulas'!A63,IF(ISBLANK('Captura de datos de CONTACTO'!M63),"Last Exposure Date is required","OK"),NA()))</f>
        <v>#N/A</v>
      </c>
      <c r="N63" s="41" t="e">
        <f>IF(AND('DO NOT USE_Contact Formulas'!A63,ISBLANK('Captura de datos de CONTACTO'!N63)),"Specific Place in the Location is required",IF(ISBLANK('Captura de datos de CONTACTO'!N63),NA(),"OK"))</f>
        <v>#N/A</v>
      </c>
      <c r="O63" s="40" t="e">
        <f>IF(AND(NOT(ISBLANK('Captura de datos de CONTACTO'!O63)),ISNA(VLOOKUP('Captura de datos de CONTACTO'!O63,'DO NOT USE_School Picklist'!$L$3:$L$81,1,FALSE))),"Please select a value from the drop-down menu",IF('DO NOT USE_Contact Formulas'!A63,"OK",NA()))</f>
        <v>#N/A</v>
      </c>
      <c r="P63" s="40" t="e">
        <f>IF(AND(NOT(ISBLANK('Captura de datos de CONTACTO'!P63)),NOT(ISNUMBER(MATCH("*@*.?*",'Captura de datos de CONTACTO'!P63,0)))),"Email must be in a valid format",IF('DO NOT USE_Contact Formulas'!A63,"OK",NA()))</f>
        <v>#N/A</v>
      </c>
      <c r="Q63" s="40" t="e">
        <f>IF(LEN('Captura de datos de CONTACTO'!Q63)&gt;50,"Parent/Guardian Name must be less than 50 characters",IF('DO NOT USE_Contact Formulas'!A63,"OK",NA()))</f>
        <v>#N/A</v>
      </c>
      <c r="R63" s="40" t="e">
        <f>IF(NOT(ISBLANK('Captura de datos de CONTACTO'!R63)),IF(AND(ISNUMBER('Captura de datos de CONTACTO'!R63),LEFT('Captura de datos de CONTACTO'!R63,1)&lt;&gt;"1",LEN('Captura de datos de CONTACTO'!R63)=10),"OK","Phone number must be valid format"),IF('DO NOT USE_Contact Formulas'!A63,"OK",NA()))</f>
        <v>#N/A</v>
      </c>
      <c r="S63" s="40" t="e">
        <f>IF(AND(NOT(ISBLANK('Captura de datos de CONTACTO'!S63)),ISNA(VLOOKUP('Captura de datos de CONTACTO'!S63,'DO NOT USE_School Picklist'!$N$3:$N$63,1,FALSE))),"Please select a value from the drop-down menu",IF('DO NOT USE_Contact Formulas'!A63,"OK",NA()))</f>
        <v>#N/A</v>
      </c>
      <c r="T63" s="53" t="e">
        <f>IF(AND(NOT(ISBLANK('Captura de datos de CONTACTO'!T63)),ISNA(VLOOKUP('Captura de datos de CONTACTO'!T63,'DO NOT USE_School Picklist'!$I$3:$I$5,1,FALSE))),"Please select a value from the drop-down menu",IF('DO NOT USE_Contact Formulas'!A63,"OK",NA()))</f>
        <v>#N/A</v>
      </c>
      <c r="U63" s="40" t="e">
        <f>IF(AND(NOT(ISBLANK('Captura de datos de CONTACTO'!U63)),ISNA(VLOOKUP('Captura de datos de CONTACTO'!U63,'DO NOT USE_School Picklist'!$E$3:$E$10,1,FALSE))),"Please select a value from the drop-down menu",IF('DO NOT USE_Contact Formulas'!A63,"OK",NA()))</f>
        <v>#N/A</v>
      </c>
      <c r="V63" s="53" t="e">
        <f>IF(AND(NOT(ISBLANK('Captura de datos de CONTACTO'!V63)),ISNA(VLOOKUP('Captura de datos de CONTACTO'!V63,'DO NOT USE_School Picklist'!$W$3:$W$9,1,FALSE))),"Please select a value from the drop-down menu",IF('DO NOT USE_Contact Formulas'!A63,"OK",NA()))</f>
        <v>#N/A</v>
      </c>
      <c r="W63" s="53" t="e">
        <f>IF(AND(NOT(ISBLANK('Captura de datos de CONTACTO'!W63)),ISNA(VLOOKUP('Captura de datos de CONTACTO'!W63,'DO NOT USE_School Picklist'!$W$3:$W$9,1,FALSE))),"Please select a value from the drop-down menu",IF('DO NOT USE_Case Formulas'!A63,"OK",NA()))</f>
        <v>#N/A</v>
      </c>
      <c r="X63" s="40" t="e">
        <f>IF(AND(NOT(ISBLANK('Captura de datos de CONTACTO'!X63)),ISNA(VLOOKUP('Captura de datos de CONTACTO'!X63,'DO NOT USE_School Picklist'!$F$3:$F$16,1,FALSE))),"Please select a value from the drop-down menu",IF('DO NOT USE_Contact Formulas'!A63,"OK",NA()))</f>
        <v>#N/A</v>
      </c>
      <c r="Y63" s="40" t="e">
        <f>IF(LEN('Captura de datos de CONTACTO'!Y63)&gt;100,"Classroom(s) must be less than 100 characters",IF('DO NOT USE_Contact Formulas'!A63,"OK",NA()))</f>
        <v>#N/A</v>
      </c>
      <c r="Z63" s="40" t="e">
        <f>IF(AND(NOT(ISBLANK('Captura de datos de CONTACTO'!Z63)),ISNA(VLOOKUP('Captura de datos de CONTACTO'!Z63,'DO NOT USE_School Picklist'!$K$3:$K$6,1,FALSE))),"Please select a value from the drop-down menu",IF('DO NOT USE_Contact Formulas'!A63,"OK",NA()))</f>
        <v>#N/A</v>
      </c>
      <c r="AA63" s="40" t="e">
        <f>IF(AND(NOT(ISBLANK('Captura de datos de CONTACTO'!AA63)),ISNA(VLOOKUP('Captura de datos de CONTACTO'!AA63,'DO NOT USE_School Picklist'!$D$3:$D$5,1,FALSE))),"Please select a value from the drop-down menu",IF('DO NOT USE_Contact Formulas'!A63,"OK",NA()))</f>
        <v>#N/A</v>
      </c>
      <c r="AB63" s="40"/>
      <c r="AC63" s="40" t="e">
        <f>IF(AND(NOT(ISBLANK('Captura de datos de CONTACTO'!AC63)),ISNA(VLOOKUP('Captura de datos de CONTACTO'!AC63,'DO NOT USE_School Picklist'!$G$3:$G$5,1,FALSE))),"Please select a value from the drop-down menu",IF('DO NOT USE_Contact Formulas'!A63,"OK",NA()))</f>
        <v>#N/A</v>
      </c>
      <c r="AD63" s="40"/>
      <c r="AE63" s="40" t="e">
        <f>IF(AND(NOT(ISBLANK('Captura de datos de CONTACTO'!AE63)),ISNA(VLOOKUP('Captura de datos de CONTACTO'!AE63,'DO NOT USE_School Picklist'!$H$3:$H$4,1,FALSE))),"Please select a value from the drop-down menu",IF('DO NOT USE_Contact Formulas'!A63,"OK",NA()))</f>
        <v>#N/A</v>
      </c>
      <c r="AF63" s="40" t="e">
        <f ca="1">IF('Captura de datos de CONTACTO'!AF63&gt;'DO NOT USE_School Picklist'!$C$3,"Test Date cannot be a future date",IF('DO NOT USE_Contact Formulas'!A63,"OK",NA()))</f>
        <v>#N/A</v>
      </c>
      <c r="AG63" s="53" t="e">
        <f>IF(AND('DO NOT USE_Contact Formulas'!A63,ISBLANK('Captura de datos de CONTACTO'!AB63)),"Lab Result Test Result is required",IF(AND(NOT(ISBLANK('Captura de datos de CONTACTO'!AB63)),ISNA(VLOOKUP('Captura de datos de CONTACTO'!AB63,'DO NOT USE_School Picklist'!$Q$3:$Q$8,1,FALSE))),"Please select a value from the drop-down menu",IF('DO NOT USE_Contact Formulas'!A63,"OK",NA())))</f>
        <v>#N/A</v>
      </c>
    </row>
    <row r="64" spans="1:33" x14ac:dyDescent="0.3">
      <c r="A64" s="39" t="e">
        <f>IF('DO NOT USE_Contact Formulas'!A64,IF('DO NOT USE_Contact Formulas'!B64,"Not all required fields are completed","OK"),NA())</f>
        <v>#N/A</v>
      </c>
      <c r="B64" s="40" t="e">
        <f>IF(AND('DO NOT USE_Contact Formulas'!A64,ISBLANK('Captura de datos de CONTACTO'!B64)),"First Name is required",IF(NOT(ISBLANK('Captura de datos de CONTACTO'!B64)),"OK",NA()))</f>
        <v>#N/A</v>
      </c>
      <c r="C64" s="40" t="e">
        <f>IF(AND('DO NOT USE_Contact Formulas'!A64,ISBLANK('Captura de datos de CONTACTO'!C64)),"Last Name is required",IF(NOT(ISBLANK('Captura de datos de CONTACTO'!C64)),"OK",NA()))</f>
        <v>#N/A</v>
      </c>
      <c r="D64" s="40" t="e">
        <f>IF(AND('DO NOT USE_Contact Formulas'!A64,ISBLANK('Captura de datos de CONTACTO'!D64)),"Birthdate is required",IF(NOT(ISBLANK('Captura de datos de CONTACTO'!D64)),"OK",NA()))</f>
        <v>#N/A</v>
      </c>
      <c r="E64" s="40" t="e">
        <f>IF(AND('DO NOT USE_Contact Formulas'!A64,ISBLANK('Captura de datos de CONTACTO'!E64)),"Mobile Phone is required",IF(NOT(ISBLANK('Captura de datos de CONTACTO'!E64)),IF(AND(ISNUMBER(VALUE('Captura de datos de CONTACTO'!E64)),LEFT('Captura de datos de CONTACTO'!E64,1)&lt;&gt;"1",LEN('Captura de datos de CONTACTO'!E64)=10),"OK","Phone number must be valid format"),NA()))</f>
        <v>#N/A</v>
      </c>
      <c r="F64" s="40" t="e">
        <f>IF(LEN('Captura de datos de CONTACTO'!F64)&gt;255,"Home Street Address must be less than 255 characters",IF('DO NOT USE_Contact Formulas'!A64,"OK",NA()))</f>
        <v>#N/A</v>
      </c>
      <c r="G64" s="40" t="e">
        <f>IF(LEN('Captura de datos de CONTACTO'!G64)&gt;40,"City must be less than 40 characters",IF('DO NOT USE_Contact Formulas'!A64,"OK",NA()))</f>
        <v>#N/A</v>
      </c>
      <c r="H64" s="40" t="e">
        <f>IF(AND(NOT(ISBLANK('Captura de datos de CONTACTO'!H64)),ISNA(VLOOKUP('Captura de datos de CONTACTO'!H64,'DO NOT USE_School Picklist'!$P$3:$P$52,1,FALSE))),"Please select a value from the drop-down menu",IF('DO NOT USE_Contact Formulas'!A64,"OK",NA()))</f>
        <v>#N/A</v>
      </c>
      <c r="I64" s="40" t="e">
        <f>IF(AND('DO NOT USE_Contact Formulas'!A64,ISBLANK('Captura de datos de CONTACTO'!I64)),"Zip is required",IF(ISBLANK('Captura de datos de CONTACTO'!I64),NA(),"OK"))</f>
        <v>#N/A</v>
      </c>
      <c r="J64" s="40" t="e">
        <f>IF(AND('DO NOT USE_Contact Formulas'!A64,ISBLANK('Captura de datos de CONTACTO'!J64)),"Student or Staff? is required",IF(ISBLANK('Captura de datos de CONTACTO'!J64),NA(),IF(ISNA(VLOOKUP('Captura de datos de CONTACTO'!J64,'DO NOT USE_School Picklist'!$B$3:$B$6,1,FALSE)),"Please select a value from the drop-down menu","OK")))</f>
        <v>#N/A</v>
      </c>
      <c r="K64" s="40" t="e">
        <f>IF(AND('Captura de datos de CONTACTO'!J64='DO NOT USE_School Picklist'!$B$4,ISBLANK('Captura de datos de CONTACTO'!K64)),"Occupation/Job Title is required if Student or Staff? is Yes, staff/faculty or volunteer",IF('DO NOT USE_Contact Formulas'!A64,"OK",NA()))</f>
        <v>#N/A</v>
      </c>
      <c r="L64" s="40" t="e">
        <f ca="1">IF('Captura de datos de CONTACTO'!L64&gt;'DO NOT USE_School Picklist'!$C$3,"Date last on school campus/facility cannot be a future date",IF('DO NOT USE_Contact Formulas'!A64,IF(ISBLANK('Captura de datos de CONTACTO'!L64),"Date last on school campus/facility is required","OK"),NA()))</f>
        <v>#N/A</v>
      </c>
      <c r="M64" s="41" t="e">
        <f ca="1">IF('Captura de datos de CONTACTO'!M64&gt;'DO NOT USE_School Picklist'!$C$3,"Last Exposure Date cannot be a future date",IF('DO NOT USE_Contact Formulas'!A64,IF(ISBLANK('Captura de datos de CONTACTO'!M64),"Last Exposure Date is required","OK"),NA()))</f>
        <v>#N/A</v>
      </c>
      <c r="N64" s="41" t="e">
        <f>IF(AND('DO NOT USE_Contact Formulas'!A64,ISBLANK('Captura de datos de CONTACTO'!N64)),"Specific Place in the Location is required",IF(ISBLANK('Captura de datos de CONTACTO'!N64),NA(),"OK"))</f>
        <v>#N/A</v>
      </c>
      <c r="O64" s="40" t="e">
        <f>IF(AND(NOT(ISBLANK('Captura de datos de CONTACTO'!O64)),ISNA(VLOOKUP('Captura de datos de CONTACTO'!O64,'DO NOT USE_School Picklist'!$L$3:$L$81,1,FALSE))),"Please select a value from the drop-down menu",IF('DO NOT USE_Contact Formulas'!A64,"OK",NA()))</f>
        <v>#N/A</v>
      </c>
      <c r="P64" s="40" t="e">
        <f>IF(AND(NOT(ISBLANK('Captura de datos de CONTACTO'!P64)),NOT(ISNUMBER(MATCH("*@*.?*",'Captura de datos de CONTACTO'!P64,0)))),"Email must be in a valid format",IF('DO NOT USE_Contact Formulas'!A64,"OK",NA()))</f>
        <v>#N/A</v>
      </c>
      <c r="Q64" s="40" t="e">
        <f>IF(LEN('Captura de datos de CONTACTO'!Q64)&gt;50,"Parent/Guardian Name must be less than 50 characters",IF('DO NOT USE_Contact Formulas'!A64,"OK",NA()))</f>
        <v>#N/A</v>
      </c>
      <c r="R64" s="40" t="e">
        <f>IF(NOT(ISBLANK('Captura de datos de CONTACTO'!R64)),IF(AND(ISNUMBER('Captura de datos de CONTACTO'!R64),LEFT('Captura de datos de CONTACTO'!R64,1)&lt;&gt;"1",LEN('Captura de datos de CONTACTO'!R64)=10),"OK","Phone number must be valid format"),IF('DO NOT USE_Contact Formulas'!A64,"OK",NA()))</f>
        <v>#N/A</v>
      </c>
      <c r="S64" s="40" t="e">
        <f>IF(AND(NOT(ISBLANK('Captura de datos de CONTACTO'!S64)),ISNA(VLOOKUP('Captura de datos de CONTACTO'!S64,'DO NOT USE_School Picklist'!$N$3:$N$63,1,FALSE))),"Please select a value from the drop-down menu",IF('DO NOT USE_Contact Formulas'!A64,"OK",NA()))</f>
        <v>#N/A</v>
      </c>
      <c r="T64" s="53" t="e">
        <f>IF(AND(NOT(ISBLANK('Captura de datos de CONTACTO'!T64)),ISNA(VLOOKUP('Captura de datos de CONTACTO'!T64,'DO NOT USE_School Picklist'!$I$3:$I$5,1,FALSE))),"Please select a value from the drop-down menu",IF('DO NOT USE_Contact Formulas'!A64,"OK",NA()))</f>
        <v>#N/A</v>
      </c>
      <c r="U64" s="40" t="e">
        <f>IF(AND(NOT(ISBLANK('Captura de datos de CONTACTO'!U64)),ISNA(VLOOKUP('Captura de datos de CONTACTO'!U64,'DO NOT USE_School Picklist'!$E$3:$E$10,1,FALSE))),"Please select a value from the drop-down menu",IF('DO NOT USE_Contact Formulas'!A64,"OK",NA()))</f>
        <v>#N/A</v>
      </c>
      <c r="V64" s="53" t="e">
        <f>IF(AND(NOT(ISBLANK('Captura de datos de CONTACTO'!V64)),ISNA(VLOOKUP('Captura de datos de CONTACTO'!V64,'DO NOT USE_School Picklist'!$W$3:$W$9,1,FALSE))),"Please select a value from the drop-down menu",IF('DO NOT USE_Contact Formulas'!A64,"OK",NA()))</f>
        <v>#N/A</v>
      </c>
      <c r="W64" s="53" t="e">
        <f>IF(AND(NOT(ISBLANK('Captura de datos de CONTACTO'!W64)),ISNA(VLOOKUP('Captura de datos de CONTACTO'!W64,'DO NOT USE_School Picklist'!$W$3:$W$9,1,FALSE))),"Please select a value from the drop-down menu",IF('DO NOT USE_Case Formulas'!A64,"OK",NA()))</f>
        <v>#N/A</v>
      </c>
      <c r="X64" s="40" t="e">
        <f>IF(AND(NOT(ISBLANK('Captura de datos de CONTACTO'!X64)),ISNA(VLOOKUP('Captura de datos de CONTACTO'!X64,'DO NOT USE_School Picklist'!$F$3:$F$16,1,FALSE))),"Please select a value from the drop-down menu",IF('DO NOT USE_Contact Formulas'!A64,"OK",NA()))</f>
        <v>#N/A</v>
      </c>
      <c r="Y64" s="40" t="e">
        <f>IF(LEN('Captura de datos de CONTACTO'!Y64)&gt;100,"Classroom(s) must be less than 100 characters",IF('DO NOT USE_Contact Formulas'!A64,"OK",NA()))</f>
        <v>#N/A</v>
      </c>
      <c r="Z64" s="40" t="e">
        <f>IF(AND(NOT(ISBLANK('Captura de datos de CONTACTO'!Z64)),ISNA(VLOOKUP('Captura de datos de CONTACTO'!Z64,'DO NOT USE_School Picklist'!$K$3:$K$6,1,FALSE))),"Please select a value from the drop-down menu",IF('DO NOT USE_Contact Formulas'!A64,"OK",NA()))</f>
        <v>#N/A</v>
      </c>
      <c r="AA64" s="40" t="e">
        <f>IF(AND(NOT(ISBLANK('Captura de datos de CONTACTO'!AA64)),ISNA(VLOOKUP('Captura de datos de CONTACTO'!AA64,'DO NOT USE_School Picklist'!$D$3:$D$5,1,FALSE))),"Please select a value from the drop-down menu",IF('DO NOT USE_Contact Formulas'!A64,"OK",NA()))</f>
        <v>#N/A</v>
      </c>
      <c r="AB64" s="40"/>
      <c r="AC64" s="40" t="e">
        <f>IF(AND(NOT(ISBLANK('Captura de datos de CONTACTO'!AC64)),ISNA(VLOOKUP('Captura de datos de CONTACTO'!AC64,'DO NOT USE_School Picklist'!$G$3:$G$5,1,FALSE))),"Please select a value from the drop-down menu",IF('DO NOT USE_Contact Formulas'!A64,"OK",NA()))</f>
        <v>#N/A</v>
      </c>
      <c r="AD64" s="40"/>
      <c r="AE64" s="40" t="e">
        <f>IF(AND(NOT(ISBLANK('Captura de datos de CONTACTO'!AE64)),ISNA(VLOOKUP('Captura de datos de CONTACTO'!AE64,'DO NOT USE_School Picklist'!$H$3:$H$4,1,FALSE))),"Please select a value from the drop-down menu",IF('DO NOT USE_Contact Formulas'!A64,"OK",NA()))</f>
        <v>#N/A</v>
      </c>
      <c r="AF64" s="40" t="e">
        <f ca="1">IF('Captura de datos de CONTACTO'!AF64&gt;'DO NOT USE_School Picklist'!$C$3,"Test Date cannot be a future date",IF('DO NOT USE_Contact Formulas'!A64,"OK",NA()))</f>
        <v>#N/A</v>
      </c>
      <c r="AG64" s="53" t="e">
        <f>IF(AND('DO NOT USE_Contact Formulas'!A64,ISBLANK('Captura de datos de CONTACTO'!AB64)),"Lab Result Test Result is required",IF(AND(NOT(ISBLANK('Captura de datos de CONTACTO'!AB64)),ISNA(VLOOKUP('Captura de datos de CONTACTO'!AB64,'DO NOT USE_School Picklist'!$Q$3:$Q$8,1,FALSE))),"Please select a value from the drop-down menu",IF('DO NOT USE_Contact Formulas'!A64,"OK",NA())))</f>
        <v>#N/A</v>
      </c>
    </row>
    <row r="65" spans="1:33" x14ac:dyDescent="0.3">
      <c r="A65" s="39" t="e">
        <f>IF('DO NOT USE_Contact Formulas'!A65,IF('DO NOT USE_Contact Formulas'!B65,"Not all required fields are completed","OK"),NA())</f>
        <v>#N/A</v>
      </c>
      <c r="B65" s="40" t="e">
        <f>IF(AND('DO NOT USE_Contact Formulas'!A65,ISBLANK('Captura de datos de CONTACTO'!B65)),"First Name is required",IF(NOT(ISBLANK('Captura de datos de CONTACTO'!B65)),"OK",NA()))</f>
        <v>#N/A</v>
      </c>
      <c r="C65" s="40" t="e">
        <f>IF(AND('DO NOT USE_Contact Formulas'!A65,ISBLANK('Captura de datos de CONTACTO'!C65)),"Last Name is required",IF(NOT(ISBLANK('Captura de datos de CONTACTO'!C65)),"OK",NA()))</f>
        <v>#N/A</v>
      </c>
      <c r="D65" s="40" t="e">
        <f>IF(AND('DO NOT USE_Contact Formulas'!A65,ISBLANK('Captura de datos de CONTACTO'!D65)),"Birthdate is required",IF(NOT(ISBLANK('Captura de datos de CONTACTO'!D65)),"OK",NA()))</f>
        <v>#N/A</v>
      </c>
      <c r="E65" s="40" t="e">
        <f>IF(AND('DO NOT USE_Contact Formulas'!A65,ISBLANK('Captura de datos de CONTACTO'!E65)),"Mobile Phone is required",IF(NOT(ISBLANK('Captura de datos de CONTACTO'!E65)),IF(AND(ISNUMBER(VALUE('Captura de datos de CONTACTO'!E65)),LEFT('Captura de datos de CONTACTO'!E65,1)&lt;&gt;"1",LEN('Captura de datos de CONTACTO'!E65)=10),"OK","Phone number must be valid format"),NA()))</f>
        <v>#N/A</v>
      </c>
      <c r="F65" s="40" t="e">
        <f>IF(LEN('Captura de datos de CONTACTO'!F65)&gt;255,"Home Street Address must be less than 255 characters",IF('DO NOT USE_Contact Formulas'!A65,"OK",NA()))</f>
        <v>#N/A</v>
      </c>
      <c r="G65" s="40" t="e">
        <f>IF(LEN('Captura de datos de CONTACTO'!G65)&gt;40,"City must be less than 40 characters",IF('DO NOT USE_Contact Formulas'!A65,"OK",NA()))</f>
        <v>#N/A</v>
      </c>
      <c r="H65" s="40" t="e">
        <f>IF(AND(NOT(ISBLANK('Captura de datos de CONTACTO'!H65)),ISNA(VLOOKUP('Captura de datos de CONTACTO'!H65,'DO NOT USE_School Picklist'!$P$3:$P$52,1,FALSE))),"Please select a value from the drop-down menu",IF('DO NOT USE_Contact Formulas'!A65,"OK",NA()))</f>
        <v>#N/A</v>
      </c>
      <c r="I65" s="40" t="e">
        <f>IF(AND('DO NOT USE_Contact Formulas'!A65,ISBLANK('Captura de datos de CONTACTO'!I65)),"Zip is required",IF(ISBLANK('Captura de datos de CONTACTO'!I65),NA(),"OK"))</f>
        <v>#N/A</v>
      </c>
      <c r="J65" s="40" t="e">
        <f>IF(AND('DO NOT USE_Contact Formulas'!A65,ISBLANK('Captura de datos de CONTACTO'!J65)),"Student or Staff? is required",IF(ISBLANK('Captura de datos de CONTACTO'!J65),NA(),IF(ISNA(VLOOKUP('Captura de datos de CONTACTO'!J65,'DO NOT USE_School Picklist'!$B$3:$B$6,1,FALSE)),"Please select a value from the drop-down menu","OK")))</f>
        <v>#N/A</v>
      </c>
      <c r="K65" s="40" t="e">
        <f>IF(AND('Captura de datos de CONTACTO'!J65='DO NOT USE_School Picklist'!$B$4,ISBLANK('Captura de datos de CONTACTO'!K65)),"Occupation/Job Title is required if Student or Staff? is Yes, staff/faculty or volunteer",IF('DO NOT USE_Contact Formulas'!A65,"OK",NA()))</f>
        <v>#N/A</v>
      </c>
      <c r="L65" s="40" t="e">
        <f ca="1">IF('Captura de datos de CONTACTO'!L65&gt;'DO NOT USE_School Picklist'!$C$3,"Date last on school campus/facility cannot be a future date",IF('DO NOT USE_Contact Formulas'!A65,IF(ISBLANK('Captura de datos de CONTACTO'!L65),"Date last on school campus/facility is required","OK"),NA()))</f>
        <v>#N/A</v>
      </c>
      <c r="M65" s="41" t="e">
        <f ca="1">IF('Captura de datos de CONTACTO'!M65&gt;'DO NOT USE_School Picklist'!$C$3,"Last Exposure Date cannot be a future date",IF('DO NOT USE_Contact Formulas'!A65,IF(ISBLANK('Captura de datos de CONTACTO'!M65),"Last Exposure Date is required","OK"),NA()))</f>
        <v>#N/A</v>
      </c>
      <c r="N65" s="41" t="e">
        <f>IF(AND('DO NOT USE_Contact Formulas'!A65,ISBLANK('Captura de datos de CONTACTO'!N65)),"Specific Place in the Location is required",IF(ISBLANK('Captura de datos de CONTACTO'!N65),NA(),"OK"))</f>
        <v>#N/A</v>
      </c>
      <c r="O65" s="40" t="e">
        <f>IF(AND(NOT(ISBLANK('Captura de datos de CONTACTO'!O65)),ISNA(VLOOKUP('Captura de datos de CONTACTO'!O65,'DO NOT USE_School Picklist'!$L$3:$L$81,1,FALSE))),"Please select a value from the drop-down menu",IF('DO NOT USE_Contact Formulas'!A65,"OK",NA()))</f>
        <v>#N/A</v>
      </c>
      <c r="P65" s="40" t="e">
        <f>IF(AND(NOT(ISBLANK('Captura de datos de CONTACTO'!P65)),NOT(ISNUMBER(MATCH("*@*.?*",'Captura de datos de CONTACTO'!P65,0)))),"Email must be in a valid format",IF('DO NOT USE_Contact Formulas'!A65,"OK",NA()))</f>
        <v>#N/A</v>
      </c>
      <c r="Q65" s="40" t="e">
        <f>IF(LEN('Captura de datos de CONTACTO'!Q65)&gt;50,"Parent/Guardian Name must be less than 50 characters",IF('DO NOT USE_Contact Formulas'!A65,"OK",NA()))</f>
        <v>#N/A</v>
      </c>
      <c r="R65" s="40" t="e">
        <f>IF(NOT(ISBLANK('Captura de datos de CONTACTO'!R65)),IF(AND(ISNUMBER('Captura de datos de CONTACTO'!R65),LEFT('Captura de datos de CONTACTO'!R65,1)&lt;&gt;"1",LEN('Captura de datos de CONTACTO'!R65)=10),"OK","Phone number must be valid format"),IF('DO NOT USE_Contact Formulas'!A65,"OK",NA()))</f>
        <v>#N/A</v>
      </c>
      <c r="S65" s="40" t="e">
        <f>IF(AND(NOT(ISBLANK('Captura de datos de CONTACTO'!S65)),ISNA(VLOOKUP('Captura de datos de CONTACTO'!S65,'DO NOT USE_School Picklist'!$N$3:$N$63,1,FALSE))),"Please select a value from the drop-down menu",IF('DO NOT USE_Contact Formulas'!A65,"OK",NA()))</f>
        <v>#N/A</v>
      </c>
      <c r="T65" s="53" t="e">
        <f>IF(AND(NOT(ISBLANK('Captura de datos de CONTACTO'!T65)),ISNA(VLOOKUP('Captura de datos de CONTACTO'!T65,'DO NOT USE_School Picklist'!$I$3:$I$5,1,FALSE))),"Please select a value from the drop-down menu",IF('DO NOT USE_Contact Formulas'!A65,"OK",NA()))</f>
        <v>#N/A</v>
      </c>
      <c r="U65" s="40" t="e">
        <f>IF(AND(NOT(ISBLANK('Captura de datos de CONTACTO'!U65)),ISNA(VLOOKUP('Captura de datos de CONTACTO'!U65,'DO NOT USE_School Picklist'!$E$3:$E$10,1,FALSE))),"Please select a value from the drop-down menu",IF('DO NOT USE_Contact Formulas'!A65,"OK",NA()))</f>
        <v>#N/A</v>
      </c>
      <c r="V65" s="53" t="e">
        <f>IF(AND(NOT(ISBLANK('Captura de datos de CONTACTO'!V65)),ISNA(VLOOKUP('Captura de datos de CONTACTO'!V65,'DO NOT USE_School Picklist'!$W$3:$W$9,1,FALSE))),"Please select a value from the drop-down menu",IF('DO NOT USE_Contact Formulas'!A65,"OK",NA()))</f>
        <v>#N/A</v>
      </c>
      <c r="W65" s="53" t="e">
        <f>IF(AND(NOT(ISBLANK('Captura de datos de CONTACTO'!W65)),ISNA(VLOOKUP('Captura de datos de CONTACTO'!W65,'DO NOT USE_School Picklist'!$W$3:$W$9,1,FALSE))),"Please select a value from the drop-down menu",IF('DO NOT USE_Case Formulas'!A65,"OK",NA()))</f>
        <v>#N/A</v>
      </c>
      <c r="X65" s="40" t="e">
        <f>IF(AND(NOT(ISBLANK('Captura de datos de CONTACTO'!X65)),ISNA(VLOOKUP('Captura de datos de CONTACTO'!X65,'DO NOT USE_School Picklist'!$F$3:$F$16,1,FALSE))),"Please select a value from the drop-down menu",IF('DO NOT USE_Contact Formulas'!A65,"OK",NA()))</f>
        <v>#N/A</v>
      </c>
      <c r="Y65" s="40" t="e">
        <f>IF(LEN('Captura de datos de CONTACTO'!Y65)&gt;100,"Classroom(s) must be less than 100 characters",IF('DO NOT USE_Contact Formulas'!A65,"OK",NA()))</f>
        <v>#N/A</v>
      </c>
      <c r="Z65" s="40" t="e">
        <f>IF(AND(NOT(ISBLANK('Captura de datos de CONTACTO'!Z65)),ISNA(VLOOKUP('Captura de datos de CONTACTO'!Z65,'DO NOT USE_School Picklist'!$K$3:$K$6,1,FALSE))),"Please select a value from the drop-down menu",IF('DO NOT USE_Contact Formulas'!A65,"OK",NA()))</f>
        <v>#N/A</v>
      </c>
      <c r="AA65" s="40" t="e">
        <f>IF(AND(NOT(ISBLANK('Captura de datos de CONTACTO'!AA65)),ISNA(VLOOKUP('Captura de datos de CONTACTO'!AA65,'DO NOT USE_School Picklist'!$D$3:$D$5,1,FALSE))),"Please select a value from the drop-down menu",IF('DO NOT USE_Contact Formulas'!A65,"OK",NA()))</f>
        <v>#N/A</v>
      </c>
      <c r="AB65" s="40"/>
      <c r="AC65" s="40" t="e">
        <f>IF(AND(NOT(ISBLANK('Captura de datos de CONTACTO'!AC65)),ISNA(VLOOKUP('Captura de datos de CONTACTO'!AC65,'DO NOT USE_School Picklist'!$G$3:$G$5,1,FALSE))),"Please select a value from the drop-down menu",IF('DO NOT USE_Contact Formulas'!A65,"OK",NA()))</f>
        <v>#N/A</v>
      </c>
      <c r="AD65" s="40"/>
      <c r="AE65" s="40" t="e">
        <f>IF(AND(NOT(ISBLANK('Captura de datos de CONTACTO'!AE65)),ISNA(VLOOKUP('Captura de datos de CONTACTO'!AE65,'DO NOT USE_School Picklist'!$H$3:$H$4,1,FALSE))),"Please select a value from the drop-down menu",IF('DO NOT USE_Contact Formulas'!A65,"OK",NA()))</f>
        <v>#N/A</v>
      </c>
      <c r="AF65" s="40" t="e">
        <f ca="1">IF('Captura de datos de CONTACTO'!AF65&gt;'DO NOT USE_School Picklist'!$C$3,"Test Date cannot be a future date",IF('DO NOT USE_Contact Formulas'!A65,"OK",NA()))</f>
        <v>#N/A</v>
      </c>
      <c r="AG65" s="53" t="e">
        <f>IF(AND('DO NOT USE_Contact Formulas'!A65,ISBLANK('Captura de datos de CONTACTO'!AB65)),"Lab Result Test Result is required",IF(AND(NOT(ISBLANK('Captura de datos de CONTACTO'!AB65)),ISNA(VLOOKUP('Captura de datos de CONTACTO'!AB65,'DO NOT USE_School Picklist'!$Q$3:$Q$8,1,FALSE))),"Please select a value from the drop-down menu",IF('DO NOT USE_Contact Formulas'!A65,"OK",NA())))</f>
        <v>#N/A</v>
      </c>
    </row>
    <row r="66" spans="1:33" x14ac:dyDescent="0.3">
      <c r="A66" s="39" t="e">
        <f>IF('DO NOT USE_Contact Formulas'!A66,IF('DO NOT USE_Contact Formulas'!B66,"Not all required fields are completed","OK"),NA())</f>
        <v>#N/A</v>
      </c>
      <c r="B66" s="40" t="e">
        <f>IF(AND('DO NOT USE_Contact Formulas'!A66,ISBLANK('Captura de datos de CONTACTO'!B66)),"First Name is required",IF(NOT(ISBLANK('Captura de datos de CONTACTO'!B66)),"OK",NA()))</f>
        <v>#N/A</v>
      </c>
      <c r="C66" s="40" t="e">
        <f>IF(AND('DO NOT USE_Contact Formulas'!A66,ISBLANK('Captura de datos de CONTACTO'!C66)),"Last Name is required",IF(NOT(ISBLANK('Captura de datos de CONTACTO'!C66)),"OK",NA()))</f>
        <v>#N/A</v>
      </c>
      <c r="D66" s="40" t="e">
        <f>IF(AND('DO NOT USE_Contact Formulas'!A66,ISBLANK('Captura de datos de CONTACTO'!D66)),"Birthdate is required",IF(NOT(ISBLANK('Captura de datos de CONTACTO'!D66)),"OK",NA()))</f>
        <v>#N/A</v>
      </c>
      <c r="E66" s="40" t="e">
        <f>IF(AND('DO NOT USE_Contact Formulas'!A66,ISBLANK('Captura de datos de CONTACTO'!E66)),"Mobile Phone is required",IF(NOT(ISBLANK('Captura de datos de CONTACTO'!E66)),IF(AND(ISNUMBER(VALUE('Captura de datos de CONTACTO'!E66)),LEFT('Captura de datos de CONTACTO'!E66,1)&lt;&gt;"1",LEN('Captura de datos de CONTACTO'!E66)=10),"OK","Phone number must be valid format"),NA()))</f>
        <v>#N/A</v>
      </c>
      <c r="F66" s="40" t="e">
        <f>IF(LEN('Captura de datos de CONTACTO'!F66)&gt;255,"Home Street Address must be less than 255 characters",IF('DO NOT USE_Contact Formulas'!A66,"OK",NA()))</f>
        <v>#N/A</v>
      </c>
      <c r="G66" s="40" t="e">
        <f>IF(LEN('Captura de datos de CONTACTO'!G66)&gt;40,"City must be less than 40 characters",IF('DO NOT USE_Contact Formulas'!A66,"OK",NA()))</f>
        <v>#N/A</v>
      </c>
      <c r="H66" s="40" t="e">
        <f>IF(AND(NOT(ISBLANK('Captura de datos de CONTACTO'!H66)),ISNA(VLOOKUP('Captura de datos de CONTACTO'!H66,'DO NOT USE_School Picklist'!$P$3:$P$52,1,FALSE))),"Please select a value from the drop-down menu",IF('DO NOT USE_Contact Formulas'!A66,"OK",NA()))</f>
        <v>#N/A</v>
      </c>
      <c r="I66" s="40" t="e">
        <f>IF(AND('DO NOT USE_Contact Formulas'!A66,ISBLANK('Captura de datos de CONTACTO'!I66)),"Zip is required",IF(ISBLANK('Captura de datos de CONTACTO'!I66),NA(),"OK"))</f>
        <v>#N/A</v>
      </c>
      <c r="J66" s="40" t="e">
        <f>IF(AND('DO NOT USE_Contact Formulas'!A66,ISBLANK('Captura de datos de CONTACTO'!J66)),"Student or Staff? is required",IF(ISBLANK('Captura de datos de CONTACTO'!J66),NA(),IF(ISNA(VLOOKUP('Captura de datos de CONTACTO'!J66,'DO NOT USE_School Picklist'!$B$3:$B$6,1,FALSE)),"Please select a value from the drop-down menu","OK")))</f>
        <v>#N/A</v>
      </c>
      <c r="K66" s="40" t="e">
        <f>IF(AND('Captura de datos de CONTACTO'!J66='DO NOT USE_School Picklist'!$B$4,ISBLANK('Captura de datos de CONTACTO'!K66)),"Occupation/Job Title is required if Student or Staff? is Yes, staff/faculty or volunteer",IF('DO NOT USE_Contact Formulas'!A66,"OK",NA()))</f>
        <v>#N/A</v>
      </c>
      <c r="L66" s="40" t="e">
        <f ca="1">IF('Captura de datos de CONTACTO'!L66&gt;'DO NOT USE_School Picklist'!$C$3,"Date last on school campus/facility cannot be a future date",IF('DO NOT USE_Contact Formulas'!A66,IF(ISBLANK('Captura de datos de CONTACTO'!L66),"Date last on school campus/facility is required","OK"),NA()))</f>
        <v>#N/A</v>
      </c>
      <c r="M66" s="41" t="e">
        <f ca="1">IF('Captura de datos de CONTACTO'!M66&gt;'DO NOT USE_School Picklist'!$C$3,"Last Exposure Date cannot be a future date",IF('DO NOT USE_Contact Formulas'!A66,IF(ISBLANK('Captura de datos de CONTACTO'!M66),"Last Exposure Date is required","OK"),NA()))</f>
        <v>#N/A</v>
      </c>
      <c r="N66" s="41" t="e">
        <f>IF(AND('DO NOT USE_Contact Formulas'!A66,ISBLANK('Captura de datos de CONTACTO'!N66)),"Specific Place in the Location is required",IF(ISBLANK('Captura de datos de CONTACTO'!N66),NA(),"OK"))</f>
        <v>#N/A</v>
      </c>
      <c r="O66" s="40" t="e">
        <f>IF(AND(NOT(ISBLANK('Captura de datos de CONTACTO'!O66)),ISNA(VLOOKUP('Captura de datos de CONTACTO'!O66,'DO NOT USE_School Picklist'!$L$3:$L$81,1,FALSE))),"Please select a value from the drop-down menu",IF('DO NOT USE_Contact Formulas'!A66,"OK",NA()))</f>
        <v>#N/A</v>
      </c>
      <c r="P66" s="40" t="e">
        <f>IF(AND(NOT(ISBLANK('Captura de datos de CONTACTO'!P66)),NOT(ISNUMBER(MATCH("*@*.?*",'Captura de datos de CONTACTO'!P66,0)))),"Email must be in a valid format",IF('DO NOT USE_Contact Formulas'!A66,"OK",NA()))</f>
        <v>#N/A</v>
      </c>
      <c r="Q66" s="40" t="e">
        <f>IF(LEN('Captura de datos de CONTACTO'!Q66)&gt;50,"Parent/Guardian Name must be less than 50 characters",IF('DO NOT USE_Contact Formulas'!A66,"OK",NA()))</f>
        <v>#N/A</v>
      </c>
      <c r="R66" s="40" t="e">
        <f>IF(NOT(ISBLANK('Captura de datos de CONTACTO'!R66)),IF(AND(ISNUMBER('Captura de datos de CONTACTO'!R66),LEFT('Captura de datos de CONTACTO'!R66,1)&lt;&gt;"1",LEN('Captura de datos de CONTACTO'!R66)=10),"OK","Phone number must be valid format"),IF('DO NOT USE_Contact Formulas'!A66,"OK",NA()))</f>
        <v>#N/A</v>
      </c>
      <c r="S66" s="40" t="e">
        <f>IF(AND(NOT(ISBLANK('Captura de datos de CONTACTO'!S66)),ISNA(VLOOKUP('Captura de datos de CONTACTO'!S66,'DO NOT USE_School Picklist'!$N$3:$N$63,1,FALSE))),"Please select a value from the drop-down menu",IF('DO NOT USE_Contact Formulas'!A66,"OK",NA()))</f>
        <v>#N/A</v>
      </c>
      <c r="T66" s="53" t="e">
        <f>IF(AND(NOT(ISBLANK('Captura de datos de CONTACTO'!T66)),ISNA(VLOOKUP('Captura de datos de CONTACTO'!T66,'DO NOT USE_School Picklist'!$I$3:$I$5,1,FALSE))),"Please select a value from the drop-down menu",IF('DO NOT USE_Contact Formulas'!A66,"OK",NA()))</f>
        <v>#N/A</v>
      </c>
      <c r="U66" s="40" t="e">
        <f>IF(AND(NOT(ISBLANK('Captura de datos de CONTACTO'!U66)),ISNA(VLOOKUP('Captura de datos de CONTACTO'!U66,'DO NOT USE_School Picklist'!$E$3:$E$10,1,FALSE))),"Please select a value from the drop-down menu",IF('DO NOT USE_Contact Formulas'!A66,"OK",NA()))</f>
        <v>#N/A</v>
      </c>
      <c r="V66" s="53" t="e">
        <f>IF(AND(NOT(ISBLANK('Captura de datos de CONTACTO'!V66)),ISNA(VLOOKUP('Captura de datos de CONTACTO'!V66,'DO NOT USE_School Picklist'!$W$3:$W$9,1,FALSE))),"Please select a value from the drop-down menu",IF('DO NOT USE_Contact Formulas'!A66,"OK",NA()))</f>
        <v>#N/A</v>
      </c>
      <c r="W66" s="53" t="e">
        <f>IF(AND(NOT(ISBLANK('Captura de datos de CONTACTO'!W66)),ISNA(VLOOKUP('Captura de datos de CONTACTO'!W66,'DO NOT USE_School Picklist'!$W$3:$W$9,1,FALSE))),"Please select a value from the drop-down menu",IF('DO NOT USE_Case Formulas'!A66,"OK",NA()))</f>
        <v>#N/A</v>
      </c>
      <c r="X66" s="40" t="e">
        <f>IF(AND(NOT(ISBLANK('Captura de datos de CONTACTO'!X66)),ISNA(VLOOKUP('Captura de datos de CONTACTO'!X66,'DO NOT USE_School Picklist'!$F$3:$F$16,1,FALSE))),"Please select a value from the drop-down menu",IF('DO NOT USE_Contact Formulas'!A66,"OK",NA()))</f>
        <v>#N/A</v>
      </c>
      <c r="Y66" s="40" t="e">
        <f>IF(LEN('Captura de datos de CONTACTO'!Y66)&gt;100,"Classroom(s) must be less than 100 characters",IF('DO NOT USE_Contact Formulas'!A66,"OK",NA()))</f>
        <v>#N/A</v>
      </c>
      <c r="Z66" s="40" t="e">
        <f>IF(AND(NOT(ISBLANK('Captura de datos de CONTACTO'!Z66)),ISNA(VLOOKUP('Captura de datos de CONTACTO'!Z66,'DO NOT USE_School Picklist'!$K$3:$K$6,1,FALSE))),"Please select a value from the drop-down menu",IF('DO NOT USE_Contact Formulas'!A66,"OK",NA()))</f>
        <v>#N/A</v>
      </c>
      <c r="AA66" s="40" t="e">
        <f>IF(AND(NOT(ISBLANK('Captura de datos de CONTACTO'!AA66)),ISNA(VLOOKUP('Captura de datos de CONTACTO'!AA66,'DO NOT USE_School Picklist'!$D$3:$D$5,1,FALSE))),"Please select a value from the drop-down menu",IF('DO NOT USE_Contact Formulas'!A66,"OK",NA()))</f>
        <v>#N/A</v>
      </c>
      <c r="AB66" s="40"/>
      <c r="AC66" s="40" t="e">
        <f>IF(AND(NOT(ISBLANK('Captura de datos de CONTACTO'!AC66)),ISNA(VLOOKUP('Captura de datos de CONTACTO'!AC66,'DO NOT USE_School Picklist'!$G$3:$G$5,1,FALSE))),"Please select a value from the drop-down menu",IF('DO NOT USE_Contact Formulas'!A66,"OK",NA()))</f>
        <v>#N/A</v>
      </c>
      <c r="AD66" s="40"/>
      <c r="AE66" s="40" t="e">
        <f>IF(AND(NOT(ISBLANK('Captura de datos de CONTACTO'!AE66)),ISNA(VLOOKUP('Captura de datos de CONTACTO'!AE66,'DO NOT USE_School Picklist'!$H$3:$H$4,1,FALSE))),"Please select a value from the drop-down menu",IF('DO NOT USE_Contact Formulas'!A66,"OK",NA()))</f>
        <v>#N/A</v>
      </c>
      <c r="AF66" s="40" t="e">
        <f ca="1">IF('Captura de datos de CONTACTO'!AF66&gt;'DO NOT USE_School Picklist'!$C$3,"Test Date cannot be a future date",IF('DO NOT USE_Contact Formulas'!A66,"OK",NA()))</f>
        <v>#N/A</v>
      </c>
      <c r="AG66" s="53" t="e">
        <f>IF(AND('DO NOT USE_Contact Formulas'!A66,ISBLANK('Captura de datos de CONTACTO'!AB66)),"Lab Result Test Result is required",IF(AND(NOT(ISBLANK('Captura de datos de CONTACTO'!AB66)),ISNA(VLOOKUP('Captura de datos de CONTACTO'!AB66,'DO NOT USE_School Picklist'!$Q$3:$Q$8,1,FALSE))),"Please select a value from the drop-down menu",IF('DO NOT USE_Contact Formulas'!A66,"OK",NA())))</f>
        <v>#N/A</v>
      </c>
    </row>
    <row r="67" spans="1:33" x14ac:dyDescent="0.3">
      <c r="A67" s="39" t="e">
        <f>IF('DO NOT USE_Contact Formulas'!A67,IF('DO NOT USE_Contact Formulas'!B67,"Not all required fields are completed","OK"),NA())</f>
        <v>#N/A</v>
      </c>
      <c r="B67" s="40" t="e">
        <f>IF(AND('DO NOT USE_Contact Formulas'!A67,ISBLANK('Captura de datos de CONTACTO'!B67)),"First Name is required",IF(NOT(ISBLANK('Captura de datos de CONTACTO'!B67)),"OK",NA()))</f>
        <v>#N/A</v>
      </c>
      <c r="C67" s="40" t="e">
        <f>IF(AND('DO NOT USE_Contact Formulas'!A67,ISBLANK('Captura de datos de CONTACTO'!C67)),"Last Name is required",IF(NOT(ISBLANK('Captura de datos de CONTACTO'!C67)),"OK",NA()))</f>
        <v>#N/A</v>
      </c>
      <c r="D67" s="40" t="e">
        <f>IF(AND('DO NOT USE_Contact Formulas'!A67,ISBLANK('Captura de datos de CONTACTO'!D67)),"Birthdate is required",IF(NOT(ISBLANK('Captura de datos de CONTACTO'!D67)),"OK",NA()))</f>
        <v>#N/A</v>
      </c>
      <c r="E67" s="40" t="e">
        <f>IF(AND('DO NOT USE_Contact Formulas'!A67,ISBLANK('Captura de datos de CONTACTO'!E67)),"Mobile Phone is required",IF(NOT(ISBLANK('Captura de datos de CONTACTO'!E67)),IF(AND(ISNUMBER(VALUE('Captura de datos de CONTACTO'!E67)),LEFT('Captura de datos de CONTACTO'!E67,1)&lt;&gt;"1",LEN('Captura de datos de CONTACTO'!E67)=10),"OK","Phone number must be valid format"),NA()))</f>
        <v>#N/A</v>
      </c>
      <c r="F67" s="40" t="e">
        <f>IF(LEN('Captura de datos de CONTACTO'!F67)&gt;255,"Home Street Address must be less than 255 characters",IF('DO NOT USE_Contact Formulas'!A67,"OK",NA()))</f>
        <v>#N/A</v>
      </c>
      <c r="G67" s="40" t="e">
        <f>IF(LEN('Captura de datos de CONTACTO'!G67)&gt;40,"City must be less than 40 characters",IF('DO NOT USE_Contact Formulas'!A67,"OK",NA()))</f>
        <v>#N/A</v>
      </c>
      <c r="H67" s="40" t="e">
        <f>IF(AND(NOT(ISBLANK('Captura de datos de CONTACTO'!H67)),ISNA(VLOOKUP('Captura de datos de CONTACTO'!H67,'DO NOT USE_School Picklist'!$P$3:$P$52,1,FALSE))),"Please select a value from the drop-down menu",IF('DO NOT USE_Contact Formulas'!A67,"OK",NA()))</f>
        <v>#N/A</v>
      </c>
      <c r="I67" s="40" t="e">
        <f>IF(AND('DO NOT USE_Contact Formulas'!A67,ISBLANK('Captura de datos de CONTACTO'!I67)),"Zip is required",IF(ISBLANK('Captura de datos de CONTACTO'!I67),NA(),"OK"))</f>
        <v>#N/A</v>
      </c>
      <c r="J67" s="40" t="e">
        <f>IF(AND('DO NOT USE_Contact Formulas'!A67,ISBLANK('Captura de datos de CONTACTO'!J67)),"Student or Staff? is required",IF(ISBLANK('Captura de datos de CONTACTO'!J67),NA(),IF(ISNA(VLOOKUP('Captura de datos de CONTACTO'!J67,'DO NOT USE_School Picklist'!$B$3:$B$6,1,FALSE)),"Please select a value from the drop-down menu","OK")))</f>
        <v>#N/A</v>
      </c>
      <c r="K67" s="40" t="e">
        <f>IF(AND('Captura de datos de CONTACTO'!J67='DO NOT USE_School Picklist'!$B$4,ISBLANK('Captura de datos de CONTACTO'!K67)),"Occupation/Job Title is required if Student or Staff? is Yes, staff/faculty or volunteer",IF('DO NOT USE_Contact Formulas'!A67,"OK",NA()))</f>
        <v>#N/A</v>
      </c>
      <c r="L67" s="40" t="e">
        <f ca="1">IF('Captura de datos de CONTACTO'!L67&gt;'DO NOT USE_School Picklist'!$C$3,"Date last on school campus/facility cannot be a future date",IF('DO NOT USE_Contact Formulas'!A67,IF(ISBLANK('Captura de datos de CONTACTO'!L67),"Date last on school campus/facility is required","OK"),NA()))</f>
        <v>#N/A</v>
      </c>
      <c r="M67" s="41" t="e">
        <f ca="1">IF('Captura de datos de CONTACTO'!M67&gt;'DO NOT USE_School Picklist'!$C$3,"Last Exposure Date cannot be a future date",IF('DO NOT USE_Contact Formulas'!A67,IF(ISBLANK('Captura de datos de CONTACTO'!M67),"Last Exposure Date is required","OK"),NA()))</f>
        <v>#N/A</v>
      </c>
      <c r="N67" s="41" t="e">
        <f>IF(AND('DO NOT USE_Contact Formulas'!A67,ISBLANK('Captura de datos de CONTACTO'!N67)),"Specific Place in the Location is required",IF(ISBLANK('Captura de datos de CONTACTO'!N67),NA(),"OK"))</f>
        <v>#N/A</v>
      </c>
      <c r="O67" s="40" t="e">
        <f>IF(AND(NOT(ISBLANK('Captura de datos de CONTACTO'!O67)),ISNA(VLOOKUP('Captura de datos de CONTACTO'!O67,'DO NOT USE_School Picklist'!$L$3:$L$81,1,FALSE))),"Please select a value from the drop-down menu",IF('DO NOT USE_Contact Formulas'!A67,"OK",NA()))</f>
        <v>#N/A</v>
      </c>
      <c r="P67" s="40" t="e">
        <f>IF(AND(NOT(ISBLANK('Captura de datos de CONTACTO'!P67)),NOT(ISNUMBER(MATCH("*@*.?*",'Captura de datos de CONTACTO'!P67,0)))),"Email must be in a valid format",IF('DO NOT USE_Contact Formulas'!A67,"OK",NA()))</f>
        <v>#N/A</v>
      </c>
      <c r="Q67" s="40" t="e">
        <f>IF(LEN('Captura de datos de CONTACTO'!Q67)&gt;50,"Parent/Guardian Name must be less than 50 characters",IF('DO NOT USE_Contact Formulas'!A67,"OK",NA()))</f>
        <v>#N/A</v>
      </c>
      <c r="R67" s="40" t="e">
        <f>IF(NOT(ISBLANK('Captura de datos de CONTACTO'!R67)),IF(AND(ISNUMBER('Captura de datos de CONTACTO'!R67),LEFT('Captura de datos de CONTACTO'!R67,1)&lt;&gt;"1",LEN('Captura de datos de CONTACTO'!R67)=10),"OK","Phone number must be valid format"),IF('DO NOT USE_Contact Formulas'!A67,"OK",NA()))</f>
        <v>#N/A</v>
      </c>
      <c r="S67" s="40" t="e">
        <f>IF(AND(NOT(ISBLANK('Captura de datos de CONTACTO'!S67)),ISNA(VLOOKUP('Captura de datos de CONTACTO'!S67,'DO NOT USE_School Picklist'!$N$3:$N$63,1,FALSE))),"Please select a value from the drop-down menu",IF('DO NOT USE_Contact Formulas'!A67,"OK",NA()))</f>
        <v>#N/A</v>
      </c>
      <c r="T67" s="53" t="e">
        <f>IF(AND(NOT(ISBLANK('Captura de datos de CONTACTO'!T67)),ISNA(VLOOKUP('Captura de datos de CONTACTO'!T67,'DO NOT USE_School Picklist'!$I$3:$I$5,1,FALSE))),"Please select a value from the drop-down menu",IF('DO NOT USE_Contact Formulas'!A67,"OK",NA()))</f>
        <v>#N/A</v>
      </c>
      <c r="U67" s="40" t="e">
        <f>IF(AND(NOT(ISBLANK('Captura de datos de CONTACTO'!U67)),ISNA(VLOOKUP('Captura de datos de CONTACTO'!U67,'DO NOT USE_School Picklist'!$E$3:$E$10,1,FALSE))),"Please select a value from the drop-down menu",IF('DO NOT USE_Contact Formulas'!A67,"OK",NA()))</f>
        <v>#N/A</v>
      </c>
      <c r="V67" s="53" t="e">
        <f>IF(AND(NOT(ISBLANK('Captura de datos de CONTACTO'!V67)),ISNA(VLOOKUP('Captura de datos de CONTACTO'!V67,'DO NOT USE_School Picklist'!$W$3:$W$9,1,FALSE))),"Please select a value from the drop-down menu",IF('DO NOT USE_Contact Formulas'!A67,"OK",NA()))</f>
        <v>#N/A</v>
      </c>
      <c r="W67" s="53" t="e">
        <f>IF(AND(NOT(ISBLANK('Captura de datos de CONTACTO'!W67)),ISNA(VLOOKUP('Captura de datos de CONTACTO'!W67,'DO NOT USE_School Picklist'!$W$3:$W$9,1,FALSE))),"Please select a value from the drop-down menu",IF('DO NOT USE_Case Formulas'!A67,"OK",NA()))</f>
        <v>#N/A</v>
      </c>
      <c r="X67" s="40" t="e">
        <f>IF(AND(NOT(ISBLANK('Captura de datos de CONTACTO'!X67)),ISNA(VLOOKUP('Captura de datos de CONTACTO'!X67,'DO NOT USE_School Picklist'!$F$3:$F$16,1,FALSE))),"Please select a value from the drop-down menu",IF('DO NOT USE_Contact Formulas'!A67,"OK",NA()))</f>
        <v>#N/A</v>
      </c>
      <c r="Y67" s="40" t="e">
        <f>IF(LEN('Captura de datos de CONTACTO'!Y67)&gt;100,"Classroom(s) must be less than 100 characters",IF('DO NOT USE_Contact Formulas'!A67,"OK",NA()))</f>
        <v>#N/A</v>
      </c>
      <c r="Z67" s="40" t="e">
        <f>IF(AND(NOT(ISBLANK('Captura de datos de CONTACTO'!Z67)),ISNA(VLOOKUP('Captura de datos de CONTACTO'!Z67,'DO NOT USE_School Picklist'!$K$3:$K$6,1,FALSE))),"Please select a value from the drop-down menu",IF('DO NOT USE_Contact Formulas'!A67,"OK",NA()))</f>
        <v>#N/A</v>
      </c>
      <c r="AA67" s="40" t="e">
        <f>IF(AND(NOT(ISBLANK('Captura de datos de CONTACTO'!AA67)),ISNA(VLOOKUP('Captura de datos de CONTACTO'!AA67,'DO NOT USE_School Picklist'!$D$3:$D$5,1,FALSE))),"Please select a value from the drop-down menu",IF('DO NOT USE_Contact Formulas'!A67,"OK",NA()))</f>
        <v>#N/A</v>
      </c>
      <c r="AB67" s="40"/>
      <c r="AC67" s="40" t="e">
        <f>IF(AND(NOT(ISBLANK('Captura de datos de CONTACTO'!AC67)),ISNA(VLOOKUP('Captura de datos de CONTACTO'!AC67,'DO NOT USE_School Picklist'!$G$3:$G$5,1,FALSE))),"Please select a value from the drop-down menu",IF('DO NOT USE_Contact Formulas'!A67,"OK",NA()))</f>
        <v>#N/A</v>
      </c>
      <c r="AD67" s="40"/>
      <c r="AE67" s="40" t="e">
        <f>IF(AND(NOT(ISBLANK('Captura de datos de CONTACTO'!AE67)),ISNA(VLOOKUP('Captura de datos de CONTACTO'!AE67,'DO NOT USE_School Picklist'!$H$3:$H$4,1,FALSE))),"Please select a value from the drop-down menu",IF('DO NOT USE_Contact Formulas'!A67,"OK",NA()))</f>
        <v>#N/A</v>
      </c>
      <c r="AF67" s="40" t="e">
        <f ca="1">IF('Captura de datos de CONTACTO'!AF67&gt;'DO NOT USE_School Picklist'!$C$3,"Test Date cannot be a future date",IF('DO NOT USE_Contact Formulas'!A67,"OK",NA()))</f>
        <v>#N/A</v>
      </c>
      <c r="AG67" s="53" t="e">
        <f>IF(AND('DO NOT USE_Contact Formulas'!A67,ISBLANK('Captura de datos de CONTACTO'!AB67)),"Lab Result Test Result is required",IF(AND(NOT(ISBLANK('Captura de datos de CONTACTO'!AB67)),ISNA(VLOOKUP('Captura de datos de CONTACTO'!AB67,'DO NOT USE_School Picklist'!$Q$3:$Q$8,1,FALSE))),"Please select a value from the drop-down menu",IF('DO NOT USE_Contact Formulas'!A67,"OK",NA())))</f>
        <v>#N/A</v>
      </c>
    </row>
    <row r="68" spans="1:33" x14ac:dyDescent="0.3">
      <c r="A68" s="39" t="e">
        <f>IF('DO NOT USE_Contact Formulas'!A68,IF('DO NOT USE_Contact Formulas'!B68,"Not all required fields are completed","OK"),NA())</f>
        <v>#N/A</v>
      </c>
      <c r="B68" s="40" t="e">
        <f>IF(AND('DO NOT USE_Contact Formulas'!A68,ISBLANK('Captura de datos de CONTACTO'!B68)),"First Name is required",IF(NOT(ISBLANK('Captura de datos de CONTACTO'!B68)),"OK",NA()))</f>
        <v>#N/A</v>
      </c>
      <c r="C68" s="40" t="e">
        <f>IF(AND('DO NOT USE_Contact Formulas'!A68,ISBLANK('Captura de datos de CONTACTO'!C68)),"Last Name is required",IF(NOT(ISBLANK('Captura de datos de CONTACTO'!C68)),"OK",NA()))</f>
        <v>#N/A</v>
      </c>
      <c r="D68" s="40" t="e">
        <f>IF(AND('DO NOT USE_Contact Formulas'!A68,ISBLANK('Captura de datos de CONTACTO'!D68)),"Birthdate is required",IF(NOT(ISBLANK('Captura de datos de CONTACTO'!D68)),"OK",NA()))</f>
        <v>#N/A</v>
      </c>
      <c r="E68" s="40" t="e">
        <f>IF(AND('DO NOT USE_Contact Formulas'!A68,ISBLANK('Captura de datos de CONTACTO'!E68)),"Mobile Phone is required",IF(NOT(ISBLANK('Captura de datos de CONTACTO'!E68)),IF(AND(ISNUMBER(VALUE('Captura de datos de CONTACTO'!E68)),LEFT('Captura de datos de CONTACTO'!E68,1)&lt;&gt;"1",LEN('Captura de datos de CONTACTO'!E68)=10),"OK","Phone number must be valid format"),NA()))</f>
        <v>#N/A</v>
      </c>
      <c r="F68" s="40" t="e">
        <f>IF(LEN('Captura de datos de CONTACTO'!F68)&gt;255,"Home Street Address must be less than 255 characters",IF('DO NOT USE_Contact Formulas'!A68,"OK",NA()))</f>
        <v>#N/A</v>
      </c>
      <c r="G68" s="40" t="e">
        <f>IF(LEN('Captura de datos de CONTACTO'!G68)&gt;40,"City must be less than 40 characters",IF('DO NOT USE_Contact Formulas'!A68,"OK",NA()))</f>
        <v>#N/A</v>
      </c>
      <c r="H68" s="40" t="e">
        <f>IF(AND(NOT(ISBLANK('Captura de datos de CONTACTO'!H68)),ISNA(VLOOKUP('Captura de datos de CONTACTO'!H68,'DO NOT USE_School Picklist'!$P$3:$P$52,1,FALSE))),"Please select a value from the drop-down menu",IF('DO NOT USE_Contact Formulas'!A68,"OK",NA()))</f>
        <v>#N/A</v>
      </c>
      <c r="I68" s="40" t="e">
        <f>IF(AND('DO NOT USE_Contact Formulas'!A68,ISBLANK('Captura de datos de CONTACTO'!I68)),"Zip is required",IF(ISBLANK('Captura de datos de CONTACTO'!I68),NA(),"OK"))</f>
        <v>#N/A</v>
      </c>
      <c r="J68" s="40" t="e">
        <f>IF(AND('DO NOT USE_Contact Formulas'!A68,ISBLANK('Captura de datos de CONTACTO'!J68)),"Student or Staff? is required",IF(ISBLANK('Captura de datos de CONTACTO'!J68),NA(),IF(ISNA(VLOOKUP('Captura de datos de CONTACTO'!J68,'DO NOT USE_School Picklist'!$B$3:$B$6,1,FALSE)),"Please select a value from the drop-down menu","OK")))</f>
        <v>#N/A</v>
      </c>
      <c r="K68" s="40" t="e">
        <f>IF(AND('Captura de datos de CONTACTO'!J68='DO NOT USE_School Picklist'!$B$4,ISBLANK('Captura de datos de CONTACTO'!K68)),"Occupation/Job Title is required if Student or Staff? is Yes, staff/faculty or volunteer",IF('DO NOT USE_Contact Formulas'!A68,"OK",NA()))</f>
        <v>#N/A</v>
      </c>
      <c r="L68" s="40" t="e">
        <f ca="1">IF('Captura de datos de CONTACTO'!L68&gt;'DO NOT USE_School Picklist'!$C$3,"Date last on school campus/facility cannot be a future date",IF('DO NOT USE_Contact Formulas'!A68,IF(ISBLANK('Captura de datos de CONTACTO'!L68),"Date last on school campus/facility is required","OK"),NA()))</f>
        <v>#N/A</v>
      </c>
      <c r="M68" s="41" t="e">
        <f ca="1">IF('Captura de datos de CONTACTO'!M68&gt;'DO NOT USE_School Picklist'!$C$3,"Last Exposure Date cannot be a future date",IF('DO NOT USE_Contact Formulas'!A68,IF(ISBLANK('Captura de datos de CONTACTO'!M68),"Last Exposure Date is required","OK"),NA()))</f>
        <v>#N/A</v>
      </c>
      <c r="N68" s="41" t="e">
        <f>IF(AND('DO NOT USE_Contact Formulas'!A68,ISBLANK('Captura de datos de CONTACTO'!N68)),"Specific Place in the Location is required",IF(ISBLANK('Captura de datos de CONTACTO'!N68),NA(),"OK"))</f>
        <v>#N/A</v>
      </c>
      <c r="O68" s="40" t="e">
        <f>IF(AND(NOT(ISBLANK('Captura de datos de CONTACTO'!O68)),ISNA(VLOOKUP('Captura de datos de CONTACTO'!O68,'DO NOT USE_School Picklist'!$L$3:$L$81,1,FALSE))),"Please select a value from the drop-down menu",IF('DO NOT USE_Contact Formulas'!A68,"OK",NA()))</f>
        <v>#N/A</v>
      </c>
      <c r="P68" s="40" t="e">
        <f>IF(AND(NOT(ISBLANK('Captura de datos de CONTACTO'!P68)),NOT(ISNUMBER(MATCH("*@*.?*",'Captura de datos de CONTACTO'!P68,0)))),"Email must be in a valid format",IF('DO NOT USE_Contact Formulas'!A68,"OK",NA()))</f>
        <v>#N/A</v>
      </c>
      <c r="Q68" s="40" t="e">
        <f>IF(LEN('Captura de datos de CONTACTO'!Q68)&gt;50,"Parent/Guardian Name must be less than 50 characters",IF('DO NOT USE_Contact Formulas'!A68,"OK",NA()))</f>
        <v>#N/A</v>
      </c>
      <c r="R68" s="40" t="e">
        <f>IF(NOT(ISBLANK('Captura de datos de CONTACTO'!R68)),IF(AND(ISNUMBER('Captura de datos de CONTACTO'!R68),LEFT('Captura de datos de CONTACTO'!R68,1)&lt;&gt;"1",LEN('Captura de datos de CONTACTO'!R68)=10),"OK","Phone number must be valid format"),IF('DO NOT USE_Contact Formulas'!A68,"OK",NA()))</f>
        <v>#N/A</v>
      </c>
      <c r="S68" s="40" t="e">
        <f>IF(AND(NOT(ISBLANK('Captura de datos de CONTACTO'!S68)),ISNA(VLOOKUP('Captura de datos de CONTACTO'!S68,'DO NOT USE_School Picklist'!$N$3:$N$63,1,FALSE))),"Please select a value from the drop-down menu",IF('DO NOT USE_Contact Formulas'!A68,"OK",NA()))</f>
        <v>#N/A</v>
      </c>
      <c r="T68" s="53" t="e">
        <f>IF(AND(NOT(ISBLANK('Captura de datos de CONTACTO'!T68)),ISNA(VLOOKUP('Captura de datos de CONTACTO'!T68,'DO NOT USE_School Picklist'!$I$3:$I$5,1,FALSE))),"Please select a value from the drop-down menu",IF('DO NOT USE_Contact Formulas'!A68,"OK",NA()))</f>
        <v>#N/A</v>
      </c>
      <c r="U68" s="40" t="e">
        <f>IF(AND(NOT(ISBLANK('Captura de datos de CONTACTO'!U68)),ISNA(VLOOKUP('Captura de datos de CONTACTO'!U68,'DO NOT USE_School Picklist'!$E$3:$E$10,1,FALSE))),"Please select a value from the drop-down menu",IF('DO NOT USE_Contact Formulas'!A68,"OK",NA()))</f>
        <v>#N/A</v>
      </c>
      <c r="V68" s="53" t="e">
        <f>IF(AND(NOT(ISBLANK('Captura de datos de CONTACTO'!V68)),ISNA(VLOOKUP('Captura de datos de CONTACTO'!V68,'DO NOT USE_School Picklist'!$W$3:$W$9,1,FALSE))),"Please select a value from the drop-down menu",IF('DO NOT USE_Contact Formulas'!A68,"OK",NA()))</f>
        <v>#N/A</v>
      </c>
      <c r="W68" s="53" t="e">
        <f>IF(AND(NOT(ISBLANK('Captura de datos de CONTACTO'!W68)),ISNA(VLOOKUP('Captura de datos de CONTACTO'!W68,'DO NOT USE_School Picklist'!$W$3:$W$9,1,FALSE))),"Please select a value from the drop-down menu",IF('DO NOT USE_Case Formulas'!A68,"OK",NA()))</f>
        <v>#N/A</v>
      </c>
      <c r="X68" s="40" t="e">
        <f>IF(AND(NOT(ISBLANK('Captura de datos de CONTACTO'!X68)),ISNA(VLOOKUP('Captura de datos de CONTACTO'!X68,'DO NOT USE_School Picklist'!$F$3:$F$16,1,FALSE))),"Please select a value from the drop-down menu",IF('DO NOT USE_Contact Formulas'!A68,"OK",NA()))</f>
        <v>#N/A</v>
      </c>
      <c r="Y68" s="40" t="e">
        <f>IF(LEN('Captura de datos de CONTACTO'!Y68)&gt;100,"Classroom(s) must be less than 100 characters",IF('DO NOT USE_Contact Formulas'!A68,"OK",NA()))</f>
        <v>#N/A</v>
      </c>
      <c r="Z68" s="40" t="e">
        <f>IF(AND(NOT(ISBLANK('Captura de datos de CONTACTO'!Z68)),ISNA(VLOOKUP('Captura de datos de CONTACTO'!Z68,'DO NOT USE_School Picklist'!$K$3:$K$6,1,FALSE))),"Please select a value from the drop-down menu",IF('DO NOT USE_Contact Formulas'!A68,"OK",NA()))</f>
        <v>#N/A</v>
      </c>
      <c r="AA68" s="40" t="e">
        <f>IF(AND(NOT(ISBLANK('Captura de datos de CONTACTO'!AA68)),ISNA(VLOOKUP('Captura de datos de CONTACTO'!AA68,'DO NOT USE_School Picklist'!$D$3:$D$5,1,FALSE))),"Please select a value from the drop-down menu",IF('DO NOT USE_Contact Formulas'!A68,"OK",NA()))</f>
        <v>#N/A</v>
      </c>
      <c r="AB68" s="40"/>
      <c r="AC68" s="40" t="e">
        <f>IF(AND(NOT(ISBLANK('Captura de datos de CONTACTO'!AC68)),ISNA(VLOOKUP('Captura de datos de CONTACTO'!AC68,'DO NOT USE_School Picklist'!$G$3:$G$5,1,FALSE))),"Please select a value from the drop-down menu",IF('DO NOT USE_Contact Formulas'!A68,"OK",NA()))</f>
        <v>#N/A</v>
      </c>
      <c r="AD68" s="40"/>
      <c r="AE68" s="40" t="e">
        <f>IF(AND(NOT(ISBLANK('Captura de datos de CONTACTO'!AE68)),ISNA(VLOOKUP('Captura de datos de CONTACTO'!AE68,'DO NOT USE_School Picklist'!$H$3:$H$4,1,FALSE))),"Please select a value from the drop-down menu",IF('DO NOT USE_Contact Formulas'!A68,"OK",NA()))</f>
        <v>#N/A</v>
      </c>
      <c r="AF68" s="40" t="e">
        <f ca="1">IF('Captura de datos de CONTACTO'!AF68&gt;'DO NOT USE_School Picklist'!$C$3,"Test Date cannot be a future date",IF('DO NOT USE_Contact Formulas'!A68,"OK",NA()))</f>
        <v>#N/A</v>
      </c>
      <c r="AG68" s="53" t="e">
        <f>IF(AND('DO NOT USE_Contact Formulas'!A68,ISBLANK('Captura de datos de CONTACTO'!AB68)),"Lab Result Test Result is required",IF(AND(NOT(ISBLANK('Captura de datos de CONTACTO'!AB68)),ISNA(VLOOKUP('Captura de datos de CONTACTO'!AB68,'DO NOT USE_School Picklist'!$Q$3:$Q$8,1,FALSE))),"Please select a value from the drop-down menu",IF('DO NOT USE_Contact Formulas'!A68,"OK",NA())))</f>
        <v>#N/A</v>
      </c>
    </row>
    <row r="69" spans="1:33" x14ac:dyDescent="0.3">
      <c r="A69" s="39" t="e">
        <f>IF('DO NOT USE_Contact Formulas'!A69,IF('DO NOT USE_Contact Formulas'!B69,"Not all required fields are completed","OK"),NA())</f>
        <v>#N/A</v>
      </c>
      <c r="B69" s="40" t="e">
        <f>IF(AND('DO NOT USE_Contact Formulas'!A69,ISBLANK('Captura de datos de CONTACTO'!B69)),"First Name is required",IF(NOT(ISBLANK('Captura de datos de CONTACTO'!B69)),"OK",NA()))</f>
        <v>#N/A</v>
      </c>
      <c r="C69" s="40" t="e">
        <f>IF(AND('DO NOT USE_Contact Formulas'!A69,ISBLANK('Captura de datos de CONTACTO'!C69)),"Last Name is required",IF(NOT(ISBLANK('Captura de datos de CONTACTO'!C69)),"OK",NA()))</f>
        <v>#N/A</v>
      </c>
      <c r="D69" s="40" t="e">
        <f>IF(AND('DO NOT USE_Contact Formulas'!A69,ISBLANK('Captura de datos de CONTACTO'!D69)),"Birthdate is required",IF(NOT(ISBLANK('Captura de datos de CONTACTO'!D69)),"OK",NA()))</f>
        <v>#N/A</v>
      </c>
      <c r="E69" s="40" t="e">
        <f>IF(AND('DO NOT USE_Contact Formulas'!A69,ISBLANK('Captura de datos de CONTACTO'!E69)),"Mobile Phone is required",IF(NOT(ISBLANK('Captura de datos de CONTACTO'!E69)),IF(AND(ISNUMBER(VALUE('Captura de datos de CONTACTO'!E69)),LEFT('Captura de datos de CONTACTO'!E69,1)&lt;&gt;"1",LEN('Captura de datos de CONTACTO'!E69)=10),"OK","Phone number must be valid format"),NA()))</f>
        <v>#N/A</v>
      </c>
      <c r="F69" s="40" t="e">
        <f>IF(LEN('Captura de datos de CONTACTO'!F69)&gt;255,"Home Street Address must be less than 255 characters",IF('DO NOT USE_Contact Formulas'!A69,"OK",NA()))</f>
        <v>#N/A</v>
      </c>
      <c r="G69" s="40" t="e">
        <f>IF(LEN('Captura de datos de CONTACTO'!G69)&gt;40,"City must be less than 40 characters",IF('DO NOT USE_Contact Formulas'!A69,"OK",NA()))</f>
        <v>#N/A</v>
      </c>
      <c r="H69" s="40" t="e">
        <f>IF(AND(NOT(ISBLANK('Captura de datos de CONTACTO'!H69)),ISNA(VLOOKUP('Captura de datos de CONTACTO'!H69,'DO NOT USE_School Picklist'!$P$3:$P$52,1,FALSE))),"Please select a value from the drop-down menu",IF('DO NOT USE_Contact Formulas'!A69,"OK",NA()))</f>
        <v>#N/A</v>
      </c>
      <c r="I69" s="40" t="e">
        <f>IF(AND('DO NOT USE_Contact Formulas'!A69,ISBLANK('Captura de datos de CONTACTO'!I69)),"Zip is required",IF(ISBLANK('Captura de datos de CONTACTO'!I69),NA(),"OK"))</f>
        <v>#N/A</v>
      </c>
      <c r="J69" s="40" t="e">
        <f>IF(AND('DO NOT USE_Contact Formulas'!A69,ISBLANK('Captura de datos de CONTACTO'!J69)),"Student or Staff? is required",IF(ISBLANK('Captura de datos de CONTACTO'!J69),NA(),IF(ISNA(VLOOKUP('Captura de datos de CONTACTO'!J69,'DO NOT USE_School Picklist'!$B$3:$B$6,1,FALSE)),"Please select a value from the drop-down menu","OK")))</f>
        <v>#N/A</v>
      </c>
      <c r="K69" s="40" t="e">
        <f>IF(AND('Captura de datos de CONTACTO'!J69='DO NOT USE_School Picklist'!$B$4,ISBLANK('Captura de datos de CONTACTO'!K69)),"Occupation/Job Title is required if Student or Staff? is Yes, staff/faculty or volunteer",IF('DO NOT USE_Contact Formulas'!A69,"OK",NA()))</f>
        <v>#N/A</v>
      </c>
      <c r="L69" s="40" t="e">
        <f ca="1">IF('Captura de datos de CONTACTO'!L69&gt;'DO NOT USE_School Picklist'!$C$3,"Date last on school campus/facility cannot be a future date",IF('DO NOT USE_Contact Formulas'!A69,IF(ISBLANK('Captura de datos de CONTACTO'!L69),"Date last on school campus/facility is required","OK"),NA()))</f>
        <v>#N/A</v>
      </c>
      <c r="M69" s="41" t="e">
        <f ca="1">IF('Captura de datos de CONTACTO'!M69&gt;'DO NOT USE_School Picklist'!$C$3,"Last Exposure Date cannot be a future date",IF('DO NOT USE_Contact Formulas'!A69,IF(ISBLANK('Captura de datos de CONTACTO'!M69),"Last Exposure Date is required","OK"),NA()))</f>
        <v>#N/A</v>
      </c>
      <c r="N69" s="41" t="e">
        <f>IF(AND('DO NOT USE_Contact Formulas'!A69,ISBLANK('Captura de datos de CONTACTO'!N69)),"Specific Place in the Location is required",IF(ISBLANK('Captura de datos de CONTACTO'!N69),NA(),"OK"))</f>
        <v>#N/A</v>
      </c>
      <c r="O69" s="40" t="e">
        <f>IF(AND(NOT(ISBLANK('Captura de datos de CONTACTO'!O69)),ISNA(VLOOKUP('Captura de datos de CONTACTO'!O69,'DO NOT USE_School Picklist'!$L$3:$L$81,1,FALSE))),"Please select a value from the drop-down menu",IF('DO NOT USE_Contact Formulas'!A69,"OK",NA()))</f>
        <v>#N/A</v>
      </c>
      <c r="P69" s="40" t="e">
        <f>IF(AND(NOT(ISBLANK('Captura de datos de CONTACTO'!P69)),NOT(ISNUMBER(MATCH("*@*.?*",'Captura de datos de CONTACTO'!P69,0)))),"Email must be in a valid format",IF('DO NOT USE_Contact Formulas'!A69,"OK",NA()))</f>
        <v>#N/A</v>
      </c>
      <c r="Q69" s="40" t="e">
        <f>IF(LEN('Captura de datos de CONTACTO'!Q69)&gt;50,"Parent/Guardian Name must be less than 50 characters",IF('DO NOT USE_Contact Formulas'!A69,"OK",NA()))</f>
        <v>#N/A</v>
      </c>
      <c r="R69" s="40" t="e">
        <f>IF(NOT(ISBLANK('Captura de datos de CONTACTO'!R69)),IF(AND(ISNUMBER('Captura de datos de CONTACTO'!R69),LEFT('Captura de datos de CONTACTO'!R69,1)&lt;&gt;"1",LEN('Captura de datos de CONTACTO'!R69)=10),"OK","Phone number must be valid format"),IF('DO NOT USE_Contact Formulas'!A69,"OK",NA()))</f>
        <v>#N/A</v>
      </c>
      <c r="S69" s="40" t="e">
        <f>IF(AND(NOT(ISBLANK('Captura de datos de CONTACTO'!S69)),ISNA(VLOOKUP('Captura de datos de CONTACTO'!S69,'DO NOT USE_School Picklist'!$N$3:$N$63,1,FALSE))),"Please select a value from the drop-down menu",IF('DO NOT USE_Contact Formulas'!A69,"OK",NA()))</f>
        <v>#N/A</v>
      </c>
      <c r="T69" s="53" t="e">
        <f>IF(AND(NOT(ISBLANK('Captura de datos de CONTACTO'!T69)),ISNA(VLOOKUP('Captura de datos de CONTACTO'!T69,'DO NOT USE_School Picklist'!$I$3:$I$5,1,FALSE))),"Please select a value from the drop-down menu",IF('DO NOT USE_Contact Formulas'!A69,"OK",NA()))</f>
        <v>#N/A</v>
      </c>
      <c r="U69" s="40" t="e">
        <f>IF(AND(NOT(ISBLANK('Captura de datos de CONTACTO'!U69)),ISNA(VLOOKUP('Captura de datos de CONTACTO'!U69,'DO NOT USE_School Picklist'!$E$3:$E$10,1,FALSE))),"Please select a value from the drop-down menu",IF('DO NOT USE_Contact Formulas'!A69,"OK",NA()))</f>
        <v>#N/A</v>
      </c>
      <c r="V69" s="53" t="e">
        <f>IF(AND(NOT(ISBLANK('Captura de datos de CONTACTO'!V69)),ISNA(VLOOKUP('Captura de datos de CONTACTO'!V69,'DO NOT USE_School Picklist'!$W$3:$W$9,1,FALSE))),"Please select a value from the drop-down menu",IF('DO NOT USE_Contact Formulas'!A69,"OK",NA()))</f>
        <v>#N/A</v>
      </c>
      <c r="W69" s="53" t="e">
        <f>IF(AND(NOT(ISBLANK('Captura de datos de CONTACTO'!W69)),ISNA(VLOOKUP('Captura de datos de CONTACTO'!W69,'DO NOT USE_School Picklist'!$W$3:$W$9,1,FALSE))),"Please select a value from the drop-down menu",IF('DO NOT USE_Case Formulas'!A69,"OK",NA()))</f>
        <v>#N/A</v>
      </c>
      <c r="X69" s="40" t="e">
        <f>IF(AND(NOT(ISBLANK('Captura de datos de CONTACTO'!X69)),ISNA(VLOOKUP('Captura de datos de CONTACTO'!X69,'DO NOT USE_School Picklist'!$F$3:$F$16,1,FALSE))),"Please select a value from the drop-down menu",IF('DO NOT USE_Contact Formulas'!A69,"OK",NA()))</f>
        <v>#N/A</v>
      </c>
      <c r="Y69" s="40" t="e">
        <f>IF(LEN('Captura de datos de CONTACTO'!Y69)&gt;100,"Classroom(s) must be less than 100 characters",IF('DO NOT USE_Contact Formulas'!A69,"OK",NA()))</f>
        <v>#N/A</v>
      </c>
      <c r="Z69" s="40" t="e">
        <f>IF(AND(NOT(ISBLANK('Captura de datos de CONTACTO'!Z69)),ISNA(VLOOKUP('Captura de datos de CONTACTO'!Z69,'DO NOT USE_School Picklist'!$K$3:$K$6,1,FALSE))),"Please select a value from the drop-down menu",IF('DO NOT USE_Contact Formulas'!A69,"OK",NA()))</f>
        <v>#N/A</v>
      </c>
      <c r="AA69" s="40" t="e">
        <f>IF(AND(NOT(ISBLANK('Captura de datos de CONTACTO'!AA69)),ISNA(VLOOKUP('Captura de datos de CONTACTO'!AA69,'DO NOT USE_School Picklist'!$D$3:$D$5,1,FALSE))),"Please select a value from the drop-down menu",IF('DO NOT USE_Contact Formulas'!A69,"OK",NA()))</f>
        <v>#N/A</v>
      </c>
      <c r="AB69" s="40"/>
      <c r="AC69" s="40" t="e">
        <f>IF(AND(NOT(ISBLANK('Captura de datos de CONTACTO'!AC69)),ISNA(VLOOKUP('Captura de datos de CONTACTO'!AC69,'DO NOT USE_School Picklist'!$G$3:$G$5,1,FALSE))),"Please select a value from the drop-down menu",IF('DO NOT USE_Contact Formulas'!A69,"OK",NA()))</f>
        <v>#N/A</v>
      </c>
      <c r="AD69" s="40"/>
      <c r="AE69" s="40" t="e">
        <f>IF(AND(NOT(ISBLANK('Captura de datos de CONTACTO'!AE69)),ISNA(VLOOKUP('Captura de datos de CONTACTO'!AE69,'DO NOT USE_School Picklist'!$H$3:$H$4,1,FALSE))),"Please select a value from the drop-down menu",IF('DO NOT USE_Contact Formulas'!A69,"OK",NA()))</f>
        <v>#N/A</v>
      </c>
      <c r="AF69" s="40" t="e">
        <f ca="1">IF('Captura de datos de CONTACTO'!AF69&gt;'DO NOT USE_School Picklist'!$C$3,"Test Date cannot be a future date",IF('DO NOT USE_Contact Formulas'!A69,"OK",NA()))</f>
        <v>#N/A</v>
      </c>
      <c r="AG69" s="53" t="e">
        <f>IF(AND('DO NOT USE_Contact Formulas'!A69,ISBLANK('Captura de datos de CONTACTO'!AB69)),"Lab Result Test Result is required",IF(AND(NOT(ISBLANK('Captura de datos de CONTACTO'!AB69)),ISNA(VLOOKUP('Captura de datos de CONTACTO'!AB69,'DO NOT USE_School Picklist'!$Q$3:$Q$8,1,FALSE))),"Please select a value from the drop-down menu",IF('DO NOT USE_Contact Formulas'!A69,"OK",NA())))</f>
        <v>#N/A</v>
      </c>
    </row>
    <row r="70" spans="1:33" x14ac:dyDescent="0.3">
      <c r="A70" s="39" t="e">
        <f>IF('DO NOT USE_Contact Formulas'!A70,IF('DO NOT USE_Contact Formulas'!B70,"Not all required fields are completed","OK"),NA())</f>
        <v>#N/A</v>
      </c>
      <c r="B70" s="40" t="e">
        <f>IF(AND('DO NOT USE_Contact Formulas'!A70,ISBLANK('Captura de datos de CONTACTO'!B70)),"First Name is required",IF(NOT(ISBLANK('Captura de datos de CONTACTO'!B70)),"OK",NA()))</f>
        <v>#N/A</v>
      </c>
      <c r="C70" s="40" t="e">
        <f>IF(AND('DO NOT USE_Contact Formulas'!A70,ISBLANK('Captura de datos de CONTACTO'!C70)),"Last Name is required",IF(NOT(ISBLANK('Captura de datos de CONTACTO'!C70)),"OK",NA()))</f>
        <v>#N/A</v>
      </c>
      <c r="D70" s="40" t="e">
        <f>IF(AND('DO NOT USE_Contact Formulas'!A70,ISBLANK('Captura de datos de CONTACTO'!D70)),"Birthdate is required",IF(NOT(ISBLANK('Captura de datos de CONTACTO'!D70)),"OK",NA()))</f>
        <v>#N/A</v>
      </c>
      <c r="E70" s="40" t="e">
        <f>IF(AND('DO NOT USE_Contact Formulas'!A70,ISBLANK('Captura de datos de CONTACTO'!E70)),"Mobile Phone is required",IF(NOT(ISBLANK('Captura de datos de CONTACTO'!E70)),IF(AND(ISNUMBER(VALUE('Captura de datos de CONTACTO'!E70)),LEFT('Captura de datos de CONTACTO'!E70,1)&lt;&gt;"1",LEN('Captura de datos de CONTACTO'!E70)=10),"OK","Phone number must be valid format"),NA()))</f>
        <v>#N/A</v>
      </c>
      <c r="F70" s="40" t="e">
        <f>IF(LEN('Captura de datos de CONTACTO'!F70)&gt;255,"Home Street Address must be less than 255 characters",IF('DO NOT USE_Contact Formulas'!A70,"OK",NA()))</f>
        <v>#N/A</v>
      </c>
      <c r="G70" s="40" t="e">
        <f>IF(LEN('Captura de datos de CONTACTO'!G70)&gt;40,"City must be less than 40 characters",IF('DO NOT USE_Contact Formulas'!A70,"OK",NA()))</f>
        <v>#N/A</v>
      </c>
      <c r="H70" s="40" t="e">
        <f>IF(AND(NOT(ISBLANK('Captura de datos de CONTACTO'!H70)),ISNA(VLOOKUP('Captura de datos de CONTACTO'!H70,'DO NOT USE_School Picklist'!$P$3:$P$52,1,FALSE))),"Please select a value from the drop-down menu",IF('DO NOT USE_Contact Formulas'!A70,"OK",NA()))</f>
        <v>#N/A</v>
      </c>
      <c r="I70" s="40" t="e">
        <f>IF(AND('DO NOT USE_Contact Formulas'!A70,ISBLANK('Captura de datos de CONTACTO'!I70)),"Zip is required",IF(ISBLANK('Captura de datos de CONTACTO'!I70),NA(),"OK"))</f>
        <v>#N/A</v>
      </c>
      <c r="J70" s="40" t="e">
        <f>IF(AND('DO NOT USE_Contact Formulas'!A70,ISBLANK('Captura de datos de CONTACTO'!J70)),"Student or Staff? is required",IF(ISBLANK('Captura de datos de CONTACTO'!J70),NA(),IF(ISNA(VLOOKUP('Captura de datos de CONTACTO'!J70,'DO NOT USE_School Picklist'!$B$3:$B$6,1,FALSE)),"Please select a value from the drop-down menu","OK")))</f>
        <v>#N/A</v>
      </c>
      <c r="K70" s="40" t="e">
        <f>IF(AND('Captura de datos de CONTACTO'!J70='DO NOT USE_School Picklist'!$B$4,ISBLANK('Captura de datos de CONTACTO'!K70)),"Occupation/Job Title is required if Student or Staff? is Yes, staff/faculty or volunteer",IF('DO NOT USE_Contact Formulas'!A70,"OK",NA()))</f>
        <v>#N/A</v>
      </c>
      <c r="L70" s="40" t="e">
        <f ca="1">IF('Captura de datos de CONTACTO'!L70&gt;'DO NOT USE_School Picklist'!$C$3,"Date last on school campus/facility cannot be a future date",IF('DO NOT USE_Contact Formulas'!A70,IF(ISBLANK('Captura de datos de CONTACTO'!L70),"Date last on school campus/facility is required","OK"),NA()))</f>
        <v>#N/A</v>
      </c>
      <c r="M70" s="41" t="e">
        <f ca="1">IF('Captura de datos de CONTACTO'!M70&gt;'DO NOT USE_School Picklist'!$C$3,"Last Exposure Date cannot be a future date",IF('DO NOT USE_Contact Formulas'!A70,IF(ISBLANK('Captura de datos de CONTACTO'!M70),"Last Exposure Date is required","OK"),NA()))</f>
        <v>#N/A</v>
      </c>
      <c r="N70" s="41" t="e">
        <f>IF(AND('DO NOT USE_Contact Formulas'!A70,ISBLANK('Captura de datos de CONTACTO'!N70)),"Specific Place in the Location is required",IF(ISBLANK('Captura de datos de CONTACTO'!N70),NA(),"OK"))</f>
        <v>#N/A</v>
      </c>
      <c r="O70" s="40" t="e">
        <f>IF(AND(NOT(ISBLANK('Captura de datos de CONTACTO'!O70)),ISNA(VLOOKUP('Captura de datos de CONTACTO'!O70,'DO NOT USE_School Picklist'!$L$3:$L$81,1,FALSE))),"Please select a value from the drop-down menu",IF('DO NOT USE_Contact Formulas'!A70,"OK",NA()))</f>
        <v>#N/A</v>
      </c>
      <c r="P70" s="40" t="e">
        <f>IF(AND(NOT(ISBLANK('Captura de datos de CONTACTO'!P70)),NOT(ISNUMBER(MATCH("*@*.?*",'Captura de datos de CONTACTO'!P70,0)))),"Email must be in a valid format",IF('DO NOT USE_Contact Formulas'!A70,"OK",NA()))</f>
        <v>#N/A</v>
      </c>
      <c r="Q70" s="40" t="e">
        <f>IF(LEN('Captura de datos de CONTACTO'!Q70)&gt;50,"Parent/Guardian Name must be less than 50 characters",IF('DO NOT USE_Contact Formulas'!A70,"OK",NA()))</f>
        <v>#N/A</v>
      </c>
      <c r="R70" s="40" t="e">
        <f>IF(NOT(ISBLANK('Captura de datos de CONTACTO'!R70)),IF(AND(ISNUMBER('Captura de datos de CONTACTO'!R70),LEFT('Captura de datos de CONTACTO'!R70,1)&lt;&gt;"1",LEN('Captura de datos de CONTACTO'!R70)=10),"OK","Phone number must be valid format"),IF('DO NOT USE_Contact Formulas'!A70,"OK",NA()))</f>
        <v>#N/A</v>
      </c>
      <c r="S70" s="40" t="e">
        <f>IF(AND(NOT(ISBLANK('Captura de datos de CONTACTO'!S70)),ISNA(VLOOKUP('Captura de datos de CONTACTO'!S70,'DO NOT USE_School Picklist'!$N$3:$N$63,1,FALSE))),"Please select a value from the drop-down menu",IF('DO NOT USE_Contact Formulas'!A70,"OK",NA()))</f>
        <v>#N/A</v>
      </c>
      <c r="T70" s="53" t="e">
        <f>IF(AND(NOT(ISBLANK('Captura de datos de CONTACTO'!T70)),ISNA(VLOOKUP('Captura de datos de CONTACTO'!T70,'DO NOT USE_School Picklist'!$I$3:$I$5,1,FALSE))),"Please select a value from the drop-down menu",IF('DO NOT USE_Contact Formulas'!A70,"OK",NA()))</f>
        <v>#N/A</v>
      </c>
      <c r="U70" s="40" t="e">
        <f>IF(AND(NOT(ISBLANK('Captura de datos de CONTACTO'!U70)),ISNA(VLOOKUP('Captura de datos de CONTACTO'!U70,'DO NOT USE_School Picklist'!$E$3:$E$10,1,FALSE))),"Please select a value from the drop-down menu",IF('DO NOT USE_Contact Formulas'!A70,"OK",NA()))</f>
        <v>#N/A</v>
      </c>
      <c r="V70" s="53" t="e">
        <f>IF(AND(NOT(ISBLANK('Captura de datos de CONTACTO'!V70)),ISNA(VLOOKUP('Captura de datos de CONTACTO'!V70,'DO NOT USE_School Picklist'!$W$3:$W$9,1,FALSE))),"Please select a value from the drop-down menu",IF('DO NOT USE_Contact Formulas'!A70,"OK",NA()))</f>
        <v>#N/A</v>
      </c>
      <c r="W70" s="53" t="e">
        <f>IF(AND(NOT(ISBLANK('Captura de datos de CONTACTO'!W70)),ISNA(VLOOKUP('Captura de datos de CONTACTO'!W70,'DO NOT USE_School Picklist'!$W$3:$W$9,1,FALSE))),"Please select a value from the drop-down menu",IF('DO NOT USE_Case Formulas'!A70,"OK",NA()))</f>
        <v>#N/A</v>
      </c>
      <c r="X70" s="40" t="e">
        <f>IF(AND(NOT(ISBLANK('Captura de datos de CONTACTO'!X70)),ISNA(VLOOKUP('Captura de datos de CONTACTO'!X70,'DO NOT USE_School Picklist'!$F$3:$F$16,1,FALSE))),"Please select a value from the drop-down menu",IF('DO NOT USE_Contact Formulas'!A70,"OK",NA()))</f>
        <v>#N/A</v>
      </c>
      <c r="Y70" s="40" t="e">
        <f>IF(LEN('Captura de datos de CONTACTO'!Y70)&gt;100,"Classroom(s) must be less than 100 characters",IF('DO NOT USE_Contact Formulas'!A70,"OK",NA()))</f>
        <v>#N/A</v>
      </c>
      <c r="Z70" s="40" t="e">
        <f>IF(AND(NOT(ISBLANK('Captura de datos de CONTACTO'!Z70)),ISNA(VLOOKUP('Captura de datos de CONTACTO'!Z70,'DO NOT USE_School Picklist'!$K$3:$K$6,1,FALSE))),"Please select a value from the drop-down menu",IF('DO NOT USE_Contact Formulas'!A70,"OK",NA()))</f>
        <v>#N/A</v>
      </c>
      <c r="AA70" s="40" t="e">
        <f>IF(AND(NOT(ISBLANK('Captura de datos de CONTACTO'!AA70)),ISNA(VLOOKUP('Captura de datos de CONTACTO'!AA70,'DO NOT USE_School Picklist'!$D$3:$D$5,1,FALSE))),"Please select a value from the drop-down menu",IF('DO NOT USE_Contact Formulas'!A70,"OK",NA()))</f>
        <v>#N/A</v>
      </c>
      <c r="AB70" s="40"/>
      <c r="AC70" s="40" t="e">
        <f>IF(AND(NOT(ISBLANK('Captura de datos de CONTACTO'!AC70)),ISNA(VLOOKUP('Captura de datos de CONTACTO'!AC70,'DO NOT USE_School Picklist'!$G$3:$G$5,1,FALSE))),"Please select a value from the drop-down menu",IF('DO NOT USE_Contact Formulas'!A70,"OK",NA()))</f>
        <v>#N/A</v>
      </c>
      <c r="AD70" s="40"/>
      <c r="AE70" s="40" t="e">
        <f>IF(AND(NOT(ISBLANK('Captura de datos de CONTACTO'!AE70)),ISNA(VLOOKUP('Captura de datos de CONTACTO'!AE70,'DO NOT USE_School Picklist'!$H$3:$H$4,1,FALSE))),"Please select a value from the drop-down menu",IF('DO NOT USE_Contact Formulas'!A70,"OK",NA()))</f>
        <v>#N/A</v>
      </c>
      <c r="AF70" s="40" t="e">
        <f ca="1">IF('Captura de datos de CONTACTO'!AF70&gt;'DO NOT USE_School Picklist'!$C$3,"Test Date cannot be a future date",IF('DO NOT USE_Contact Formulas'!A70,"OK",NA()))</f>
        <v>#N/A</v>
      </c>
      <c r="AG70" s="53" t="e">
        <f>IF(AND('DO NOT USE_Contact Formulas'!A70,ISBLANK('Captura de datos de CONTACTO'!AB70)),"Lab Result Test Result is required",IF(AND(NOT(ISBLANK('Captura de datos de CONTACTO'!AB70)),ISNA(VLOOKUP('Captura de datos de CONTACTO'!AB70,'DO NOT USE_School Picklist'!$Q$3:$Q$8,1,FALSE))),"Please select a value from the drop-down menu",IF('DO NOT USE_Contact Formulas'!A70,"OK",NA())))</f>
        <v>#N/A</v>
      </c>
    </row>
    <row r="71" spans="1:33" x14ac:dyDescent="0.3">
      <c r="A71" s="39" t="e">
        <f>IF('DO NOT USE_Contact Formulas'!A71,IF('DO NOT USE_Contact Formulas'!B71,"Not all required fields are completed","OK"),NA())</f>
        <v>#N/A</v>
      </c>
      <c r="B71" s="40" t="e">
        <f>IF(AND('DO NOT USE_Contact Formulas'!A71,ISBLANK('Captura de datos de CONTACTO'!B71)),"First Name is required",IF(NOT(ISBLANK('Captura de datos de CONTACTO'!B71)),"OK",NA()))</f>
        <v>#N/A</v>
      </c>
      <c r="C71" s="40" t="e">
        <f>IF(AND('DO NOT USE_Contact Formulas'!A71,ISBLANK('Captura de datos de CONTACTO'!C71)),"Last Name is required",IF(NOT(ISBLANK('Captura de datos de CONTACTO'!C71)),"OK",NA()))</f>
        <v>#N/A</v>
      </c>
      <c r="D71" s="40" t="e">
        <f>IF(AND('DO NOT USE_Contact Formulas'!A71,ISBLANK('Captura de datos de CONTACTO'!D71)),"Birthdate is required",IF(NOT(ISBLANK('Captura de datos de CONTACTO'!D71)),"OK",NA()))</f>
        <v>#N/A</v>
      </c>
      <c r="E71" s="40" t="e">
        <f>IF(AND('DO NOT USE_Contact Formulas'!A71,ISBLANK('Captura de datos de CONTACTO'!E71)),"Mobile Phone is required",IF(NOT(ISBLANK('Captura de datos de CONTACTO'!E71)),IF(AND(ISNUMBER(VALUE('Captura de datos de CONTACTO'!E71)),LEFT('Captura de datos de CONTACTO'!E71,1)&lt;&gt;"1",LEN('Captura de datos de CONTACTO'!E71)=10),"OK","Phone number must be valid format"),NA()))</f>
        <v>#N/A</v>
      </c>
      <c r="F71" s="40" t="e">
        <f>IF(LEN('Captura de datos de CONTACTO'!F71)&gt;255,"Home Street Address must be less than 255 characters",IF('DO NOT USE_Contact Formulas'!A71,"OK",NA()))</f>
        <v>#N/A</v>
      </c>
      <c r="G71" s="40" t="e">
        <f>IF(LEN('Captura de datos de CONTACTO'!G71)&gt;40,"City must be less than 40 characters",IF('DO NOT USE_Contact Formulas'!A71,"OK",NA()))</f>
        <v>#N/A</v>
      </c>
      <c r="H71" s="40" t="e">
        <f>IF(AND(NOT(ISBLANK('Captura de datos de CONTACTO'!H71)),ISNA(VLOOKUP('Captura de datos de CONTACTO'!H71,'DO NOT USE_School Picklist'!$P$3:$P$52,1,FALSE))),"Please select a value from the drop-down menu",IF('DO NOT USE_Contact Formulas'!A71,"OK",NA()))</f>
        <v>#N/A</v>
      </c>
      <c r="I71" s="40" t="e">
        <f>IF(AND('DO NOT USE_Contact Formulas'!A71,ISBLANK('Captura de datos de CONTACTO'!I71)),"Zip is required",IF(ISBLANK('Captura de datos de CONTACTO'!I71),NA(),"OK"))</f>
        <v>#N/A</v>
      </c>
      <c r="J71" s="40" t="e">
        <f>IF(AND('DO NOT USE_Contact Formulas'!A71,ISBLANK('Captura de datos de CONTACTO'!J71)),"Student or Staff? is required",IF(ISBLANK('Captura de datos de CONTACTO'!J71),NA(),IF(ISNA(VLOOKUP('Captura de datos de CONTACTO'!J71,'DO NOT USE_School Picklist'!$B$3:$B$6,1,FALSE)),"Please select a value from the drop-down menu","OK")))</f>
        <v>#N/A</v>
      </c>
      <c r="K71" s="40" t="e">
        <f>IF(AND('Captura de datos de CONTACTO'!J71='DO NOT USE_School Picklist'!$B$4,ISBLANK('Captura de datos de CONTACTO'!K71)),"Occupation/Job Title is required if Student or Staff? is Yes, staff/faculty or volunteer",IF('DO NOT USE_Contact Formulas'!A71,"OK",NA()))</f>
        <v>#N/A</v>
      </c>
      <c r="L71" s="40" t="e">
        <f ca="1">IF('Captura de datos de CONTACTO'!L71&gt;'DO NOT USE_School Picklist'!$C$3,"Date last on school campus/facility cannot be a future date",IF('DO NOT USE_Contact Formulas'!A71,IF(ISBLANK('Captura de datos de CONTACTO'!L71),"Date last on school campus/facility is required","OK"),NA()))</f>
        <v>#N/A</v>
      </c>
      <c r="M71" s="41" t="e">
        <f ca="1">IF('Captura de datos de CONTACTO'!M71&gt;'DO NOT USE_School Picklist'!$C$3,"Last Exposure Date cannot be a future date",IF('DO NOT USE_Contact Formulas'!A71,IF(ISBLANK('Captura de datos de CONTACTO'!M71),"Last Exposure Date is required","OK"),NA()))</f>
        <v>#N/A</v>
      </c>
      <c r="N71" s="41" t="e">
        <f>IF(AND('DO NOT USE_Contact Formulas'!A71,ISBLANK('Captura de datos de CONTACTO'!N71)),"Specific Place in the Location is required",IF(ISBLANK('Captura de datos de CONTACTO'!N71),NA(),"OK"))</f>
        <v>#N/A</v>
      </c>
      <c r="O71" s="40" t="e">
        <f>IF(AND(NOT(ISBLANK('Captura de datos de CONTACTO'!O71)),ISNA(VLOOKUP('Captura de datos de CONTACTO'!O71,'DO NOT USE_School Picklist'!$L$3:$L$81,1,FALSE))),"Please select a value from the drop-down menu",IF('DO NOT USE_Contact Formulas'!A71,"OK",NA()))</f>
        <v>#N/A</v>
      </c>
      <c r="P71" s="40" t="e">
        <f>IF(AND(NOT(ISBLANK('Captura de datos de CONTACTO'!P71)),NOT(ISNUMBER(MATCH("*@*.?*",'Captura de datos de CONTACTO'!P71,0)))),"Email must be in a valid format",IF('DO NOT USE_Contact Formulas'!A71,"OK",NA()))</f>
        <v>#N/A</v>
      </c>
      <c r="Q71" s="40" t="e">
        <f>IF(LEN('Captura de datos de CONTACTO'!Q71)&gt;50,"Parent/Guardian Name must be less than 50 characters",IF('DO NOT USE_Contact Formulas'!A71,"OK",NA()))</f>
        <v>#N/A</v>
      </c>
      <c r="R71" s="40" t="e">
        <f>IF(NOT(ISBLANK('Captura de datos de CONTACTO'!R71)),IF(AND(ISNUMBER('Captura de datos de CONTACTO'!R71),LEFT('Captura de datos de CONTACTO'!R71,1)&lt;&gt;"1",LEN('Captura de datos de CONTACTO'!R71)=10),"OK","Phone number must be valid format"),IF('DO NOT USE_Contact Formulas'!A71,"OK",NA()))</f>
        <v>#N/A</v>
      </c>
      <c r="S71" s="40" t="e">
        <f>IF(AND(NOT(ISBLANK('Captura de datos de CONTACTO'!S71)),ISNA(VLOOKUP('Captura de datos de CONTACTO'!S71,'DO NOT USE_School Picklist'!$N$3:$N$63,1,FALSE))),"Please select a value from the drop-down menu",IF('DO NOT USE_Contact Formulas'!A71,"OK",NA()))</f>
        <v>#N/A</v>
      </c>
      <c r="T71" s="53" t="e">
        <f>IF(AND(NOT(ISBLANK('Captura de datos de CONTACTO'!T71)),ISNA(VLOOKUP('Captura de datos de CONTACTO'!T71,'DO NOT USE_School Picklist'!$I$3:$I$5,1,FALSE))),"Please select a value from the drop-down menu",IF('DO NOT USE_Contact Formulas'!A71,"OK",NA()))</f>
        <v>#N/A</v>
      </c>
      <c r="U71" s="40" t="e">
        <f>IF(AND(NOT(ISBLANK('Captura de datos de CONTACTO'!U71)),ISNA(VLOOKUP('Captura de datos de CONTACTO'!U71,'DO NOT USE_School Picklist'!$E$3:$E$10,1,FALSE))),"Please select a value from the drop-down menu",IF('DO NOT USE_Contact Formulas'!A71,"OK",NA()))</f>
        <v>#N/A</v>
      </c>
      <c r="V71" s="53" t="e">
        <f>IF(AND(NOT(ISBLANK('Captura de datos de CONTACTO'!V71)),ISNA(VLOOKUP('Captura de datos de CONTACTO'!V71,'DO NOT USE_School Picklist'!$W$3:$W$9,1,FALSE))),"Please select a value from the drop-down menu",IF('DO NOT USE_Contact Formulas'!A71,"OK",NA()))</f>
        <v>#N/A</v>
      </c>
      <c r="W71" s="53" t="e">
        <f>IF(AND(NOT(ISBLANK('Captura de datos de CONTACTO'!W71)),ISNA(VLOOKUP('Captura de datos de CONTACTO'!W71,'DO NOT USE_School Picklist'!$W$3:$W$9,1,FALSE))),"Please select a value from the drop-down menu",IF('DO NOT USE_Case Formulas'!A71,"OK",NA()))</f>
        <v>#N/A</v>
      </c>
      <c r="X71" s="40" t="e">
        <f>IF(AND(NOT(ISBLANK('Captura de datos de CONTACTO'!X71)),ISNA(VLOOKUP('Captura de datos de CONTACTO'!X71,'DO NOT USE_School Picklist'!$F$3:$F$16,1,FALSE))),"Please select a value from the drop-down menu",IF('DO NOT USE_Contact Formulas'!A71,"OK",NA()))</f>
        <v>#N/A</v>
      </c>
      <c r="Y71" s="40" t="e">
        <f>IF(LEN('Captura de datos de CONTACTO'!Y71)&gt;100,"Classroom(s) must be less than 100 characters",IF('DO NOT USE_Contact Formulas'!A71,"OK",NA()))</f>
        <v>#N/A</v>
      </c>
      <c r="Z71" s="40" t="e">
        <f>IF(AND(NOT(ISBLANK('Captura de datos de CONTACTO'!Z71)),ISNA(VLOOKUP('Captura de datos de CONTACTO'!Z71,'DO NOT USE_School Picklist'!$K$3:$K$6,1,FALSE))),"Please select a value from the drop-down menu",IF('DO NOT USE_Contact Formulas'!A71,"OK",NA()))</f>
        <v>#N/A</v>
      </c>
      <c r="AA71" s="40" t="e">
        <f>IF(AND(NOT(ISBLANK('Captura de datos de CONTACTO'!AA71)),ISNA(VLOOKUP('Captura de datos de CONTACTO'!AA71,'DO NOT USE_School Picklist'!$D$3:$D$5,1,FALSE))),"Please select a value from the drop-down menu",IF('DO NOT USE_Contact Formulas'!A71,"OK",NA()))</f>
        <v>#N/A</v>
      </c>
      <c r="AB71" s="40"/>
      <c r="AC71" s="40" t="e">
        <f>IF(AND(NOT(ISBLANK('Captura de datos de CONTACTO'!AC71)),ISNA(VLOOKUP('Captura de datos de CONTACTO'!AC71,'DO NOT USE_School Picklist'!$G$3:$G$5,1,FALSE))),"Please select a value from the drop-down menu",IF('DO NOT USE_Contact Formulas'!A71,"OK",NA()))</f>
        <v>#N/A</v>
      </c>
      <c r="AD71" s="40"/>
      <c r="AE71" s="40" t="e">
        <f>IF(AND(NOT(ISBLANK('Captura de datos de CONTACTO'!AE71)),ISNA(VLOOKUP('Captura de datos de CONTACTO'!AE71,'DO NOT USE_School Picklist'!$H$3:$H$4,1,FALSE))),"Please select a value from the drop-down menu",IF('DO NOT USE_Contact Formulas'!A71,"OK",NA()))</f>
        <v>#N/A</v>
      </c>
      <c r="AF71" s="40" t="e">
        <f ca="1">IF('Captura de datos de CONTACTO'!AF71&gt;'DO NOT USE_School Picklist'!$C$3,"Test Date cannot be a future date",IF('DO NOT USE_Contact Formulas'!A71,"OK",NA()))</f>
        <v>#N/A</v>
      </c>
      <c r="AG71" s="53" t="e">
        <f>IF(AND('DO NOT USE_Contact Formulas'!A71,ISBLANK('Captura de datos de CONTACTO'!AB71)),"Lab Result Test Result is required",IF(AND(NOT(ISBLANK('Captura de datos de CONTACTO'!AB71)),ISNA(VLOOKUP('Captura de datos de CONTACTO'!AB71,'DO NOT USE_School Picklist'!$Q$3:$Q$8,1,FALSE))),"Please select a value from the drop-down menu",IF('DO NOT USE_Contact Formulas'!A71,"OK",NA())))</f>
        <v>#N/A</v>
      </c>
    </row>
    <row r="72" spans="1:33" x14ac:dyDescent="0.3">
      <c r="A72" s="39" t="e">
        <f>IF('DO NOT USE_Contact Formulas'!A72,IF('DO NOT USE_Contact Formulas'!B72,"Not all required fields are completed","OK"),NA())</f>
        <v>#N/A</v>
      </c>
      <c r="B72" s="40" t="e">
        <f>IF(AND('DO NOT USE_Contact Formulas'!A72,ISBLANK('Captura de datos de CONTACTO'!B72)),"First Name is required",IF(NOT(ISBLANK('Captura de datos de CONTACTO'!B72)),"OK",NA()))</f>
        <v>#N/A</v>
      </c>
      <c r="C72" s="40" t="e">
        <f>IF(AND('DO NOT USE_Contact Formulas'!A72,ISBLANK('Captura de datos de CONTACTO'!C72)),"Last Name is required",IF(NOT(ISBLANK('Captura de datos de CONTACTO'!C72)),"OK",NA()))</f>
        <v>#N/A</v>
      </c>
      <c r="D72" s="40" t="e">
        <f>IF(AND('DO NOT USE_Contact Formulas'!A72,ISBLANK('Captura de datos de CONTACTO'!D72)),"Birthdate is required",IF(NOT(ISBLANK('Captura de datos de CONTACTO'!D72)),"OK",NA()))</f>
        <v>#N/A</v>
      </c>
      <c r="E72" s="40" t="e">
        <f>IF(AND('DO NOT USE_Contact Formulas'!A72,ISBLANK('Captura de datos de CONTACTO'!E72)),"Mobile Phone is required",IF(NOT(ISBLANK('Captura de datos de CONTACTO'!E72)),IF(AND(ISNUMBER(VALUE('Captura de datos de CONTACTO'!E72)),LEFT('Captura de datos de CONTACTO'!E72,1)&lt;&gt;"1",LEN('Captura de datos de CONTACTO'!E72)=10),"OK","Phone number must be valid format"),NA()))</f>
        <v>#N/A</v>
      </c>
      <c r="F72" s="40" t="e">
        <f>IF(LEN('Captura de datos de CONTACTO'!F72)&gt;255,"Home Street Address must be less than 255 characters",IF('DO NOT USE_Contact Formulas'!A72,"OK",NA()))</f>
        <v>#N/A</v>
      </c>
      <c r="G72" s="40" t="e">
        <f>IF(LEN('Captura de datos de CONTACTO'!G72)&gt;40,"City must be less than 40 characters",IF('DO NOT USE_Contact Formulas'!A72,"OK",NA()))</f>
        <v>#N/A</v>
      </c>
      <c r="H72" s="40" t="e">
        <f>IF(AND(NOT(ISBLANK('Captura de datos de CONTACTO'!H72)),ISNA(VLOOKUP('Captura de datos de CONTACTO'!H72,'DO NOT USE_School Picklist'!$P$3:$P$52,1,FALSE))),"Please select a value from the drop-down menu",IF('DO NOT USE_Contact Formulas'!A72,"OK",NA()))</f>
        <v>#N/A</v>
      </c>
      <c r="I72" s="40" t="e">
        <f>IF(AND('DO NOT USE_Contact Formulas'!A72,ISBLANK('Captura de datos de CONTACTO'!I72)),"Zip is required",IF(ISBLANK('Captura de datos de CONTACTO'!I72),NA(),"OK"))</f>
        <v>#N/A</v>
      </c>
      <c r="J72" s="40" t="e">
        <f>IF(AND('DO NOT USE_Contact Formulas'!A72,ISBLANK('Captura de datos de CONTACTO'!J72)),"Student or Staff? is required",IF(ISBLANK('Captura de datos de CONTACTO'!J72),NA(),IF(ISNA(VLOOKUP('Captura de datos de CONTACTO'!J72,'DO NOT USE_School Picklist'!$B$3:$B$6,1,FALSE)),"Please select a value from the drop-down menu","OK")))</f>
        <v>#N/A</v>
      </c>
      <c r="K72" s="40" t="e">
        <f>IF(AND('Captura de datos de CONTACTO'!J72='DO NOT USE_School Picklist'!$B$4,ISBLANK('Captura de datos de CONTACTO'!K72)),"Occupation/Job Title is required if Student or Staff? is Yes, staff/faculty or volunteer",IF('DO NOT USE_Contact Formulas'!A72,"OK",NA()))</f>
        <v>#N/A</v>
      </c>
      <c r="L72" s="40" t="e">
        <f ca="1">IF('Captura de datos de CONTACTO'!L72&gt;'DO NOT USE_School Picklist'!$C$3,"Date last on school campus/facility cannot be a future date",IF('DO NOT USE_Contact Formulas'!A72,IF(ISBLANK('Captura de datos de CONTACTO'!L72),"Date last on school campus/facility is required","OK"),NA()))</f>
        <v>#N/A</v>
      </c>
      <c r="M72" s="41" t="e">
        <f ca="1">IF('Captura de datos de CONTACTO'!M72&gt;'DO NOT USE_School Picklist'!$C$3,"Last Exposure Date cannot be a future date",IF('DO NOT USE_Contact Formulas'!A72,IF(ISBLANK('Captura de datos de CONTACTO'!M72),"Last Exposure Date is required","OK"),NA()))</f>
        <v>#N/A</v>
      </c>
      <c r="N72" s="41" t="e">
        <f>IF(AND('DO NOT USE_Contact Formulas'!A72,ISBLANK('Captura de datos de CONTACTO'!N72)),"Specific Place in the Location is required",IF(ISBLANK('Captura de datos de CONTACTO'!N72),NA(),"OK"))</f>
        <v>#N/A</v>
      </c>
      <c r="O72" s="40" t="e">
        <f>IF(AND(NOT(ISBLANK('Captura de datos de CONTACTO'!O72)),ISNA(VLOOKUP('Captura de datos de CONTACTO'!O72,'DO NOT USE_School Picklist'!$L$3:$L$81,1,FALSE))),"Please select a value from the drop-down menu",IF('DO NOT USE_Contact Formulas'!A72,"OK",NA()))</f>
        <v>#N/A</v>
      </c>
      <c r="P72" s="40" t="e">
        <f>IF(AND(NOT(ISBLANK('Captura de datos de CONTACTO'!P72)),NOT(ISNUMBER(MATCH("*@*.?*",'Captura de datos de CONTACTO'!P72,0)))),"Email must be in a valid format",IF('DO NOT USE_Contact Formulas'!A72,"OK",NA()))</f>
        <v>#N/A</v>
      </c>
      <c r="Q72" s="40" t="e">
        <f>IF(LEN('Captura de datos de CONTACTO'!Q72)&gt;50,"Parent/Guardian Name must be less than 50 characters",IF('DO NOT USE_Contact Formulas'!A72,"OK",NA()))</f>
        <v>#N/A</v>
      </c>
      <c r="R72" s="40" t="e">
        <f>IF(NOT(ISBLANK('Captura de datos de CONTACTO'!R72)),IF(AND(ISNUMBER('Captura de datos de CONTACTO'!R72),LEFT('Captura de datos de CONTACTO'!R72,1)&lt;&gt;"1",LEN('Captura de datos de CONTACTO'!R72)=10),"OK","Phone number must be valid format"),IF('DO NOT USE_Contact Formulas'!A72,"OK",NA()))</f>
        <v>#N/A</v>
      </c>
      <c r="S72" s="40" t="e">
        <f>IF(AND(NOT(ISBLANK('Captura de datos de CONTACTO'!S72)),ISNA(VLOOKUP('Captura de datos de CONTACTO'!S72,'DO NOT USE_School Picklist'!$N$3:$N$63,1,FALSE))),"Please select a value from the drop-down menu",IF('DO NOT USE_Contact Formulas'!A72,"OK",NA()))</f>
        <v>#N/A</v>
      </c>
      <c r="T72" s="53" t="e">
        <f>IF(AND(NOT(ISBLANK('Captura de datos de CONTACTO'!T72)),ISNA(VLOOKUP('Captura de datos de CONTACTO'!T72,'DO NOT USE_School Picklist'!$I$3:$I$5,1,FALSE))),"Please select a value from the drop-down menu",IF('DO NOT USE_Contact Formulas'!A72,"OK",NA()))</f>
        <v>#N/A</v>
      </c>
      <c r="U72" s="40" t="e">
        <f>IF(AND(NOT(ISBLANK('Captura de datos de CONTACTO'!U72)),ISNA(VLOOKUP('Captura de datos de CONTACTO'!U72,'DO NOT USE_School Picklist'!$E$3:$E$10,1,FALSE))),"Please select a value from the drop-down menu",IF('DO NOT USE_Contact Formulas'!A72,"OK",NA()))</f>
        <v>#N/A</v>
      </c>
      <c r="V72" s="53" t="e">
        <f>IF(AND(NOT(ISBLANK('Captura de datos de CONTACTO'!V72)),ISNA(VLOOKUP('Captura de datos de CONTACTO'!V72,'DO NOT USE_School Picklist'!$W$3:$W$9,1,FALSE))),"Please select a value from the drop-down menu",IF('DO NOT USE_Contact Formulas'!A72,"OK",NA()))</f>
        <v>#N/A</v>
      </c>
      <c r="W72" s="53" t="e">
        <f>IF(AND(NOT(ISBLANK('Captura de datos de CONTACTO'!W72)),ISNA(VLOOKUP('Captura de datos de CONTACTO'!W72,'DO NOT USE_School Picklist'!$W$3:$W$9,1,FALSE))),"Please select a value from the drop-down menu",IF('DO NOT USE_Case Formulas'!A72,"OK",NA()))</f>
        <v>#N/A</v>
      </c>
      <c r="X72" s="40" t="e">
        <f>IF(AND(NOT(ISBLANK('Captura de datos de CONTACTO'!X72)),ISNA(VLOOKUP('Captura de datos de CONTACTO'!X72,'DO NOT USE_School Picklist'!$F$3:$F$16,1,FALSE))),"Please select a value from the drop-down menu",IF('DO NOT USE_Contact Formulas'!A72,"OK",NA()))</f>
        <v>#N/A</v>
      </c>
      <c r="Y72" s="40" t="e">
        <f>IF(LEN('Captura de datos de CONTACTO'!Y72)&gt;100,"Classroom(s) must be less than 100 characters",IF('DO NOT USE_Contact Formulas'!A72,"OK",NA()))</f>
        <v>#N/A</v>
      </c>
      <c r="Z72" s="40" t="e">
        <f>IF(AND(NOT(ISBLANK('Captura de datos de CONTACTO'!Z72)),ISNA(VLOOKUP('Captura de datos de CONTACTO'!Z72,'DO NOT USE_School Picklist'!$K$3:$K$6,1,FALSE))),"Please select a value from the drop-down menu",IF('DO NOT USE_Contact Formulas'!A72,"OK",NA()))</f>
        <v>#N/A</v>
      </c>
      <c r="AA72" s="40" t="e">
        <f>IF(AND(NOT(ISBLANK('Captura de datos de CONTACTO'!AA72)),ISNA(VLOOKUP('Captura de datos de CONTACTO'!AA72,'DO NOT USE_School Picklist'!$D$3:$D$5,1,FALSE))),"Please select a value from the drop-down menu",IF('DO NOT USE_Contact Formulas'!A72,"OK",NA()))</f>
        <v>#N/A</v>
      </c>
      <c r="AB72" s="40"/>
      <c r="AC72" s="40" t="e">
        <f>IF(AND(NOT(ISBLANK('Captura de datos de CONTACTO'!AC72)),ISNA(VLOOKUP('Captura de datos de CONTACTO'!AC72,'DO NOT USE_School Picklist'!$G$3:$G$5,1,FALSE))),"Please select a value from the drop-down menu",IF('DO NOT USE_Contact Formulas'!A72,"OK",NA()))</f>
        <v>#N/A</v>
      </c>
      <c r="AD72" s="40"/>
      <c r="AE72" s="40" t="e">
        <f>IF(AND(NOT(ISBLANK('Captura de datos de CONTACTO'!AE72)),ISNA(VLOOKUP('Captura de datos de CONTACTO'!AE72,'DO NOT USE_School Picklist'!$H$3:$H$4,1,FALSE))),"Please select a value from the drop-down menu",IF('DO NOT USE_Contact Formulas'!A72,"OK",NA()))</f>
        <v>#N/A</v>
      </c>
      <c r="AF72" s="40" t="e">
        <f ca="1">IF('Captura de datos de CONTACTO'!AF72&gt;'DO NOT USE_School Picklist'!$C$3,"Test Date cannot be a future date",IF('DO NOT USE_Contact Formulas'!A72,"OK",NA()))</f>
        <v>#N/A</v>
      </c>
      <c r="AG72" s="53" t="e">
        <f>IF(AND('DO NOT USE_Contact Formulas'!A72,ISBLANK('Captura de datos de CONTACTO'!AB72)),"Lab Result Test Result is required",IF(AND(NOT(ISBLANK('Captura de datos de CONTACTO'!AB72)),ISNA(VLOOKUP('Captura de datos de CONTACTO'!AB72,'DO NOT USE_School Picklist'!$Q$3:$Q$8,1,FALSE))),"Please select a value from the drop-down menu",IF('DO NOT USE_Contact Formulas'!A72,"OK",NA())))</f>
        <v>#N/A</v>
      </c>
    </row>
    <row r="73" spans="1:33" x14ac:dyDescent="0.3">
      <c r="A73" s="39" t="e">
        <f>IF('DO NOT USE_Contact Formulas'!A73,IF('DO NOT USE_Contact Formulas'!B73,"Not all required fields are completed","OK"),NA())</f>
        <v>#N/A</v>
      </c>
      <c r="B73" s="40" t="e">
        <f>IF(AND('DO NOT USE_Contact Formulas'!A73,ISBLANK('Captura de datos de CONTACTO'!B73)),"First Name is required",IF(NOT(ISBLANK('Captura de datos de CONTACTO'!B73)),"OK",NA()))</f>
        <v>#N/A</v>
      </c>
      <c r="C73" s="40" t="e">
        <f>IF(AND('DO NOT USE_Contact Formulas'!A73,ISBLANK('Captura de datos de CONTACTO'!C73)),"Last Name is required",IF(NOT(ISBLANK('Captura de datos de CONTACTO'!C73)),"OK",NA()))</f>
        <v>#N/A</v>
      </c>
      <c r="D73" s="40" t="e">
        <f>IF(AND('DO NOT USE_Contact Formulas'!A73,ISBLANK('Captura de datos de CONTACTO'!D73)),"Birthdate is required",IF(NOT(ISBLANK('Captura de datos de CONTACTO'!D73)),"OK",NA()))</f>
        <v>#N/A</v>
      </c>
      <c r="E73" s="40" t="e">
        <f>IF(AND('DO NOT USE_Contact Formulas'!A73,ISBLANK('Captura de datos de CONTACTO'!E73)),"Mobile Phone is required",IF(NOT(ISBLANK('Captura de datos de CONTACTO'!E73)),IF(AND(ISNUMBER(VALUE('Captura de datos de CONTACTO'!E73)),LEFT('Captura de datos de CONTACTO'!E73,1)&lt;&gt;"1",LEN('Captura de datos de CONTACTO'!E73)=10),"OK","Phone number must be valid format"),NA()))</f>
        <v>#N/A</v>
      </c>
      <c r="F73" s="40" t="e">
        <f>IF(LEN('Captura de datos de CONTACTO'!F73)&gt;255,"Home Street Address must be less than 255 characters",IF('DO NOT USE_Contact Formulas'!A73,"OK",NA()))</f>
        <v>#N/A</v>
      </c>
      <c r="G73" s="40" t="e">
        <f>IF(LEN('Captura de datos de CONTACTO'!G73)&gt;40,"City must be less than 40 characters",IF('DO NOT USE_Contact Formulas'!A73,"OK",NA()))</f>
        <v>#N/A</v>
      </c>
      <c r="H73" s="40" t="e">
        <f>IF(AND(NOT(ISBLANK('Captura de datos de CONTACTO'!H73)),ISNA(VLOOKUP('Captura de datos de CONTACTO'!H73,'DO NOT USE_School Picklist'!$P$3:$P$52,1,FALSE))),"Please select a value from the drop-down menu",IF('DO NOT USE_Contact Formulas'!A73,"OK",NA()))</f>
        <v>#N/A</v>
      </c>
      <c r="I73" s="40" t="e">
        <f>IF(AND('DO NOT USE_Contact Formulas'!A73,ISBLANK('Captura de datos de CONTACTO'!I73)),"Zip is required",IF(ISBLANK('Captura de datos de CONTACTO'!I73),NA(),"OK"))</f>
        <v>#N/A</v>
      </c>
      <c r="J73" s="40" t="e">
        <f>IF(AND('DO NOT USE_Contact Formulas'!A73,ISBLANK('Captura de datos de CONTACTO'!J73)),"Student or Staff? is required",IF(ISBLANK('Captura de datos de CONTACTO'!J73),NA(),IF(ISNA(VLOOKUP('Captura de datos de CONTACTO'!J73,'DO NOT USE_School Picklist'!$B$3:$B$6,1,FALSE)),"Please select a value from the drop-down menu","OK")))</f>
        <v>#N/A</v>
      </c>
      <c r="K73" s="40" t="e">
        <f>IF(AND('Captura de datos de CONTACTO'!J73='DO NOT USE_School Picklist'!$B$4,ISBLANK('Captura de datos de CONTACTO'!K73)),"Occupation/Job Title is required if Student or Staff? is Yes, staff/faculty or volunteer",IF('DO NOT USE_Contact Formulas'!A73,"OK",NA()))</f>
        <v>#N/A</v>
      </c>
      <c r="L73" s="40" t="e">
        <f ca="1">IF('Captura de datos de CONTACTO'!L73&gt;'DO NOT USE_School Picklist'!$C$3,"Date last on school campus/facility cannot be a future date",IF('DO NOT USE_Contact Formulas'!A73,IF(ISBLANK('Captura de datos de CONTACTO'!L73),"Date last on school campus/facility is required","OK"),NA()))</f>
        <v>#N/A</v>
      </c>
      <c r="M73" s="41" t="e">
        <f ca="1">IF('Captura de datos de CONTACTO'!M73&gt;'DO NOT USE_School Picklist'!$C$3,"Last Exposure Date cannot be a future date",IF('DO NOT USE_Contact Formulas'!A73,IF(ISBLANK('Captura de datos de CONTACTO'!M73),"Last Exposure Date is required","OK"),NA()))</f>
        <v>#N/A</v>
      </c>
      <c r="N73" s="41" t="e">
        <f>IF(AND('DO NOT USE_Contact Formulas'!A73,ISBLANK('Captura de datos de CONTACTO'!N73)),"Specific Place in the Location is required",IF(ISBLANK('Captura de datos de CONTACTO'!N73),NA(),"OK"))</f>
        <v>#N/A</v>
      </c>
      <c r="O73" s="40" t="e">
        <f>IF(AND(NOT(ISBLANK('Captura de datos de CONTACTO'!O73)),ISNA(VLOOKUP('Captura de datos de CONTACTO'!O73,'DO NOT USE_School Picklist'!$L$3:$L$81,1,FALSE))),"Please select a value from the drop-down menu",IF('DO NOT USE_Contact Formulas'!A73,"OK",NA()))</f>
        <v>#N/A</v>
      </c>
      <c r="P73" s="40" t="e">
        <f>IF(AND(NOT(ISBLANK('Captura de datos de CONTACTO'!P73)),NOT(ISNUMBER(MATCH("*@*.?*",'Captura de datos de CONTACTO'!P73,0)))),"Email must be in a valid format",IF('DO NOT USE_Contact Formulas'!A73,"OK",NA()))</f>
        <v>#N/A</v>
      </c>
      <c r="Q73" s="40" t="e">
        <f>IF(LEN('Captura de datos de CONTACTO'!Q73)&gt;50,"Parent/Guardian Name must be less than 50 characters",IF('DO NOT USE_Contact Formulas'!A73,"OK",NA()))</f>
        <v>#N/A</v>
      </c>
      <c r="R73" s="40" t="e">
        <f>IF(NOT(ISBLANK('Captura de datos de CONTACTO'!R73)),IF(AND(ISNUMBER('Captura de datos de CONTACTO'!R73),LEFT('Captura de datos de CONTACTO'!R73,1)&lt;&gt;"1",LEN('Captura de datos de CONTACTO'!R73)=10),"OK","Phone number must be valid format"),IF('DO NOT USE_Contact Formulas'!A73,"OK",NA()))</f>
        <v>#N/A</v>
      </c>
      <c r="S73" s="40" t="e">
        <f>IF(AND(NOT(ISBLANK('Captura de datos de CONTACTO'!S73)),ISNA(VLOOKUP('Captura de datos de CONTACTO'!S73,'DO NOT USE_School Picklist'!$N$3:$N$63,1,FALSE))),"Please select a value from the drop-down menu",IF('DO NOT USE_Contact Formulas'!A73,"OK",NA()))</f>
        <v>#N/A</v>
      </c>
      <c r="T73" s="53" t="e">
        <f>IF(AND(NOT(ISBLANK('Captura de datos de CONTACTO'!T73)),ISNA(VLOOKUP('Captura de datos de CONTACTO'!T73,'DO NOT USE_School Picklist'!$I$3:$I$5,1,FALSE))),"Please select a value from the drop-down menu",IF('DO NOT USE_Contact Formulas'!A73,"OK",NA()))</f>
        <v>#N/A</v>
      </c>
      <c r="U73" s="40" t="e">
        <f>IF(AND(NOT(ISBLANK('Captura de datos de CONTACTO'!U73)),ISNA(VLOOKUP('Captura de datos de CONTACTO'!U73,'DO NOT USE_School Picklist'!$E$3:$E$10,1,FALSE))),"Please select a value from the drop-down menu",IF('DO NOT USE_Contact Formulas'!A73,"OK",NA()))</f>
        <v>#N/A</v>
      </c>
      <c r="V73" s="53" t="e">
        <f>IF(AND(NOT(ISBLANK('Captura de datos de CONTACTO'!V73)),ISNA(VLOOKUP('Captura de datos de CONTACTO'!V73,'DO NOT USE_School Picklist'!$W$3:$W$9,1,FALSE))),"Please select a value from the drop-down menu",IF('DO NOT USE_Contact Formulas'!A73,"OK",NA()))</f>
        <v>#N/A</v>
      </c>
      <c r="W73" s="53" t="e">
        <f>IF(AND(NOT(ISBLANK('Captura de datos de CONTACTO'!W73)),ISNA(VLOOKUP('Captura de datos de CONTACTO'!W73,'DO NOT USE_School Picklist'!$W$3:$W$9,1,FALSE))),"Please select a value from the drop-down menu",IF('DO NOT USE_Case Formulas'!A73,"OK",NA()))</f>
        <v>#N/A</v>
      </c>
      <c r="X73" s="40" t="e">
        <f>IF(AND(NOT(ISBLANK('Captura de datos de CONTACTO'!X73)),ISNA(VLOOKUP('Captura de datos de CONTACTO'!X73,'DO NOT USE_School Picklist'!$F$3:$F$16,1,FALSE))),"Please select a value from the drop-down menu",IF('DO NOT USE_Contact Formulas'!A73,"OK",NA()))</f>
        <v>#N/A</v>
      </c>
      <c r="Y73" s="40" t="e">
        <f>IF(LEN('Captura de datos de CONTACTO'!Y73)&gt;100,"Classroom(s) must be less than 100 characters",IF('DO NOT USE_Contact Formulas'!A73,"OK",NA()))</f>
        <v>#N/A</v>
      </c>
      <c r="Z73" s="40" t="e">
        <f>IF(AND(NOT(ISBLANK('Captura de datos de CONTACTO'!Z73)),ISNA(VLOOKUP('Captura de datos de CONTACTO'!Z73,'DO NOT USE_School Picklist'!$K$3:$K$6,1,FALSE))),"Please select a value from the drop-down menu",IF('DO NOT USE_Contact Formulas'!A73,"OK",NA()))</f>
        <v>#N/A</v>
      </c>
      <c r="AA73" s="40" t="e">
        <f>IF(AND(NOT(ISBLANK('Captura de datos de CONTACTO'!AA73)),ISNA(VLOOKUP('Captura de datos de CONTACTO'!AA73,'DO NOT USE_School Picklist'!$D$3:$D$5,1,FALSE))),"Please select a value from the drop-down menu",IF('DO NOT USE_Contact Formulas'!A73,"OK",NA()))</f>
        <v>#N/A</v>
      </c>
      <c r="AB73" s="40"/>
      <c r="AC73" s="40" t="e">
        <f>IF(AND(NOT(ISBLANK('Captura de datos de CONTACTO'!AC73)),ISNA(VLOOKUP('Captura de datos de CONTACTO'!AC73,'DO NOT USE_School Picklist'!$G$3:$G$5,1,FALSE))),"Please select a value from the drop-down menu",IF('DO NOT USE_Contact Formulas'!A73,"OK",NA()))</f>
        <v>#N/A</v>
      </c>
      <c r="AD73" s="40"/>
      <c r="AE73" s="40" t="e">
        <f>IF(AND(NOT(ISBLANK('Captura de datos de CONTACTO'!AE73)),ISNA(VLOOKUP('Captura de datos de CONTACTO'!AE73,'DO NOT USE_School Picklist'!$H$3:$H$4,1,FALSE))),"Please select a value from the drop-down menu",IF('DO NOT USE_Contact Formulas'!A73,"OK",NA()))</f>
        <v>#N/A</v>
      </c>
      <c r="AF73" s="40" t="e">
        <f ca="1">IF('Captura de datos de CONTACTO'!AF73&gt;'DO NOT USE_School Picklist'!$C$3,"Test Date cannot be a future date",IF('DO NOT USE_Contact Formulas'!A73,"OK",NA()))</f>
        <v>#N/A</v>
      </c>
      <c r="AG73" s="53" t="e">
        <f>IF(AND('DO NOT USE_Contact Formulas'!A73,ISBLANK('Captura de datos de CONTACTO'!AB73)),"Lab Result Test Result is required",IF(AND(NOT(ISBLANK('Captura de datos de CONTACTO'!AB73)),ISNA(VLOOKUP('Captura de datos de CONTACTO'!AB73,'DO NOT USE_School Picklist'!$Q$3:$Q$8,1,FALSE))),"Please select a value from the drop-down menu",IF('DO NOT USE_Contact Formulas'!A73,"OK",NA())))</f>
        <v>#N/A</v>
      </c>
    </row>
    <row r="74" spans="1:33" x14ac:dyDescent="0.3">
      <c r="A74" s="39" t="e">
        <f>IF('DO NOT USE_Contact Formulas'!A74,IF('DO NOT USE_Contact Formulas'!B74,"Not all required fields are completed","OK"),NA())</f>
        <v>#N/A</v>
      </c>
      <c r="B74" s="40" t="e">
        <f>IF(AND('DO NOT USE_Contact Formulas'!A74,ISBLANK('Captura de datos de CONTACTO'!B74)),"First Name is required",IF(NOT(ISBLANK('Captura de datos de CONTACTO'!B74)),"OK",NA()))</f>
        <v>#N/A</v>
      </c>
      <c r="C74" s="40" t="e">
        <f>IF(AND('DO NOT USE_Contact Formulas'!A74,ISBLANK('Captura de datos de CONTACTO'!C74)),"Last Name is required",IF(NOT(ISBLANK('Captura de datos de CONTACTO'!C74)),"OK",NA()))</f>
        <v>#N/A</v>
      </c>
      <c r="D74" s="40" t="e">
        <f>IF(AND('DO NOT USE_Contact Formulas'!A74,ISBLANK('Captura de datos de CONTACTO'!D74)),"Birthdate is required",IF(NOT(ISBLANK('Captura de datos de CONTACTO'!D74)),"OK",NA()))</f>
        <v>#N/A</v>
      </c>
      <c r="E74" s="40" t="e">
        <f>IF(AND('DO NOT USE_Contact Formulas'!A74,ISBLANK('Captura de datos de CONTACTO'!E74)),"Mobile Phone is required",IF(NOT(ISBLANK('Captura de datos de CONTACTO'!E74)),IF(AND(ISNUMBER(VALUE('Captura de datos de CONTACTO'!E74)),LEFT('Captura de datos de CONTACTO'!E74,1)&lt;&gt;"1",LEN('Captura de datos de CONTACTO'!E74)=10),"OK","Phone number must be valid format"),NA()))</f>
        <v>#N/A</v>
      </c>
      <c r="F74" s="40" t="e">
        <f>IF(LEN('Captura de datos de CONTACTO'!F74)&gt;255,"Home Street Address must be less than 255 characters",IF('DO NOT USE_Contact Formulas'!A74,"OK",NA()))</f>
        <v>#N/A</v>
      </c>
      <c r="G74" s="40" t="e">
        <f>IF(LEN('Captura de datos de CONTACTO'!G74)&gt;40,"City must be less than 40 characters",IF('DO NOT USE_Contact Formulas'!A74,"OK",NA()))</f>
        <v>#N/A</v>
      </c>
      <c r="H74" s="40" t="e">
        <f>IF(AND(NOT(ISBLANK('Captura de datos de CONTACTO'!H74)),ISNA(VLOOKUP('Captura de datos de CONTACTO'!H74,'DO NOT USE_School Picklist'!$P$3:$P$52,1,FALSE))),"Please select a value from the drop-down menu",IF('DO NOT USE_Contact Formulas'!A74,"OK",NA()))</f>
        <v>#N/A</v>
      </c>
      <c r="I74" s="40" t="e">
        <f>IF(AND('DO NOT USE_Contact Formulas'!A74,ISBLANK('Captura de datos de CONTACTO'!I74)),"Zip is required",IF(ISBLANK('Captura de datos de CONTACTO'!I74),NA(),"OK"))</f>
        <v>#N/A</v>
      </c>
      <c r="J74" s="40" t="e">
        <f>IF(AND('DO NOT USE_Contact Formulas'!A74,ISBLANK('Captura de datos de CONTACTO'!J74)),"Student or Staff? is required",IF(ISBLANK('Captura de datos de CONTACTO'!J74),NA(),IF(ISNA(VLOOKUP('Captura de datos de CONTACTO'!J74,'DO NOT USE_School Picklist'!$B$3:$B$6,1,FALSE)),"Please select a value from the drop-down menu","OK")))</f>
        <v>#N/A</v>
      </c>
      <c r="K74" s="40" t="e">
        <f>IF(AND('Captura de datos de CONTACTO'!J74='DO NOT USE_School Picklist'!$B$4,ISBLANK('Captura de datos de CONTACTO'!K74)),"Occupation/Job Title is required if Student or Staff? is Yes, staff/faculty or volunteer",IF('DO NOT USE_Contact Formulas'!A74,"OK",NA()))</f>
        <v>#N/A</v>
      </c>
      <c r="L74" s="40" t="e">
        <f ca="1">IF('Captura de datos de CONTACTO'!L74&gt;'DO NOT USE_School Picklist'!$C$3,"Date last on school campus/facility cannot be a future date",IF('DO NOT USE_Contact Formulas'!A74,IF(ISBLANK('Captura de datos de CONTACTO'!L74),"Date last on school campus/facility is required","OK"),NA()))</f>
        <v>#N/A</v>
      </c>
      <c r="M74" s="41" t="e">
        <f ca="1">IF('Captura de datos de CONTACTO'!M74&gt;'DO NOT USE_School Picklist'!$C$3,"Last Exposure Date cannot be a future date",IF('DO NOT USE_Contact Formulas'!A74,IF(ISBLANK('Captura de datos de CONTACTO'!M74),"Last Exposure Date is required","OK"),NA()))</f>
        <v>#N/A</v>
      </c>
      <c r="N74" s="41" t="e">
        <f>IF(AND('DO NOT USE_Contact Formulas'!A74,ISBLANK('Captura de datos de CONTACTO'!N74)),"Specific Place in the Location is required",IF(ISBLANK('Captura de datos de CONTACTO'!N74),NA(),"OK"))</f>
        <v>#N/A</v>
      </c>
      <c r="O74" s="40" t="e">
        <f>IF(AND(NOT(ISBLANK('Captura de datos de CONTACTO'!O74)),ISNA(VLOOKUP('Captura de datos de CONTACTO'!O74,'DO NOT USE_School Picklist'!$L$3:$L$81,1,FALSE))),"Please select a value from the drop-down menu",IF('DO NOT USE_Contact Formulas'!A74,"OK",NA()))</f>
        <v>#N/A</v>
      </c>
      <c r="P74" s="40" t="e">
        <f>IF(AND(NOT(ISBLANK('Captura de datos de CONTACTO'!P74)),NOT(ISNUMBER(MATCH("*@*.?*",'Captura de datos de CONTACTO'!P74,0)))),"Email must be in a valid format",IF('DO NOT USE_Contact Formulas'!A74,"OK",NA()))</f>
        <v>#N/A</v>
      </c>
      <c r="Q74" s="40" t="e">
        <f>IF(LEN('Captura de datos de CONTACTO'!Q74)&gt;50,"Parent/Guardian Name must be less than 50 characters",IF('DO NOT USE_Contact Formulas'!A74,"OK",NA()))</f>
        <v>#N/A</v>
      </c>
      <c r="R74" s="40" t="e">
        <f>IF(NOT(ISBLANK('Captura de datos de CONTACTO'!R74)),IF(AND(ISNUMBER('Captura de datos de CONTACTO'!R74),LEFT('Captura de datos de CONTACTO'!R74,1)&lt;&gt;"1",LEN('Captura de datos de CONTACTO'!R74)=10),"OK","Phone number must be valid format"),IF('DO NOT USE_Contact Formulas'!A74,"OK",NA()))</f>
        <v>#N/A</v>
      </c>
      <c r="S74" s="40" t="e">
        <f>IF(AND(NOT(ISBLANK('Captura de datos de CONTACTO'!S74)),ISNA(VLOOKUP('Captura de datos de CONTACTO'!S74,'DO NOT USE_School Picklist'!$N$3:$N$63,1,FALSE))),"Please select a value from the drop-down menu",IF('DO NOT USE_Contact Formulas'!A74,"OK",NA()))</f>
        <v>#N/A</v>
      </c>
      <c r="T74" s="53" t="e">
        <f>IF(AND(NOT(ISBLANK('Captura de datos de CONTACTO'!T74)),ISNA(VLOOKUP('Captura de datos de CONTACTO'!T74,'DO NOT USE_School Picklist'!$I$3:$I$5,1,FALSE))),"Please select a value from the drop-down menu",IF('DO NOT USE_Contact Formulas'!A74,"OK",NA()))</f>
        <v>#N/A</v>
      </c>
      <c r="U74" s="40" t="e">
        <f>IF(AND(NOT(ISBLANK('Captura de datos de CONTACTO'!U74)),ISNA(VLOOKUP('Captura de datos de CONTACTO'!U74,'DO NOT USE_School Picklist'!$E$3:$E$10,1,FALSE))),"Please select a value from the drop-down menu",IF('DO NOT USE_Contact Formulas'!A74,"OK",NA()))</f>
        <v>#N/A</v>
      </c>
      <c r="V74" s="53" t="e">
        <f>IF(AND(NOT(ISBLANK('Captura de datos de CONTACTO'!V74)),ISNA(VLOOKUP('Captura de datos de CONTACTO'!V74,'DO NOT USE_School Picklist'!$W$3:$W$9,1,FALSE))),"Please select a value from the drop-down menu",IF('DO NOT USE_Contact Formulas'!A74,"OK",NA()))</f>
        <v>#N/A</v>
      </c>
      <c r="W74" s="53" t="e">
        <f>IF(AND(NOT(ISBLANK('Captura de datos de CONTACTO'!W74)),ISNA(VLOOKUP('Captura de datos de CONTACTO'!W74,'DO NOT USE_School Picklist'!$W$3:$W$9,1,FALSE))),"Please select a value from the drop-down menu",IF('DO NOT USE_Case Formulas'!A74,"OK",NA()))</f>
        <v>#N/A</v>
      </c>
      <c r="X74" s="40" t="e">
        <f>IF(AND(NOT(ISBLANK('Captura de datos de CONTACTO'!X74)),ISNA(VLOOKUP('Captura de datos de CONTACTO'!X74,'DO NOT USE_School Picklist'!$F$3:$F$16,1,FALSE))),"Please select a value from the drop-down menu",IF('DO NOT USE_Contact Formulas'!A74,"OK",NA()))</f>
        <v>#N/A</v>
      </c>
      <c r="Y74" s="40" t="e">
        <f>IF(LEN('Captura de datos de CONTACTO'!Y74)&gt;100,"Classroom(s) must be less than 100 characters",IF('DO NOT USE_Contact Formulas'!A74,"OK",NA()))</f>
        <v>#N/A</v>
      </c>
      <c r="Z74" s="40" t="e">
        <f>IF(AND(NOT(ISBLANK('Captura de datos de CONTACTO'!Z74)),ISNA(VLOOKUP('Captura de datos de CONTACTO'!Z74,'DO NOT USE_School Picklist'!$K$3:$K$6,1,FALSE))),"Please select a value from the drop-down menu",IF('DO NOT USE_Contact Formulas'!A74,"OK",NA()))</f>
        <v>#N/A</v>
      </c>
      <c r="AA74" s="40" t="e">
        <f>IF(AND(NOT(ISBLANK('Captura de datos de CONTACTO'!AA74)),ISNA(VLOOKUP('Captura de datos de CONTACTO'!AA74,'DO NOT USE_School Picklist'!$D$3:$D$5,1,FALSE))),"Please select a value from the drop-down menu",IF('DO NOT USE_Contact Formulas'!A74,"OK",NA()))</f>
        <v>#N/A</v>
      </c>
      <c r="AB74" s="40"/>
      <c r="AC74" s="40" t="e">
        <f>IF(AND(NOT(ISBLANK('Captura de datos de CONTACTO'!AC74)),ISNA(VLOOKUP('Captura de datos de CONTACTO'!AC74,'DO NOT USE_School Picklist'!$G$3:$G$5,1,FALSE))),"Please select a value from the drop-down menu",IF('DO NOT USE_Contact Formulas'!A74,"OK",NA()))</f>
        <v>#N/A</v>
      </c>
      <c r="AD74" s="40"/>
      <c r="AE74" s="40" t="e">
        <f>IF(AND(NOT(ISBLANK('Captura de datos de CONTACTO'!AE74)),ISNA(VLOOKUP('Captura de datos de CONTACTO'!AE74,'DO NOT USE_School Picklist'!$H$3:$H$4,1,FALSE))),"Please select a value from the drop-down menu",IF('DO NOT USE_Contact Formulas'!A74,"OK",NA()))</f>
        <v>#N/A</v>
      </c>
      <c r="AF74" s="40" t="e">
        <f ca="1">IF('Captura de datos de CONTACTO'!AF74&gt;'DO NOT USE_School Picklist'!$C$3,"Test Date cannot be a future date",IF('DO NOT USE_Contact Formulas'!A74,"OK",NA()))</f>
        <v>#N/A</v>
      </c>
      <c r="AG74" s="53" t="e">
        <f>IF(AND('DO NOT USE_Contact Formulas'!A74,ISBLANK('Captura de datos de CONTACTO'!AB74)),"Lab Result Test Result is required",IF(AND(NOT(ISBLANK('Captura de datos de CONTACTO'!AB74)),ISNA(VLOOKUP('Captura de datos de CONTACTO'!AB74,'DO NOT USE_School Picklist'!$Q$3:$Q$8,1,FALSE))),"Please select a value from the drop-down menu",IF('DO NOT USE_Contact Formulas'!A74,"OK",NA())))</f>
        <v>#N/A</v>
      </c>
    </row>
    <row r="75" spans="1:33" x14ac:dyDescent="0.3">
      <c r="A75" s="39" t="e">
        <f>IF('DO NOT USE_Contact Formulas'!A75,IF('DO NOT USE_Contact Formulas'!B75,"Not all required fields are completed","OK"),NA())</f>
        <v>#N/A</v>
      </c>
      <c r="B75" s="40" t="e">
        <f>IF(AND('DO NOT USE_Contact Formulas'!A75,ISBLANK('Captura de datos de CONTACTO'!B75)),"First Name is required",IF(NOT(ISBLANK('Captura de datos de CONTACTO'!B75)),"OK",NA()))</f>
        <v>#N/A</v>
      </c>
      <c r="C75" s="40" t="e">
        <f>IF(AND('DO NOT USE_Contact Formulas'!A75,ISBLANK('Captura de datos de CONTACTO'!C75)),"Last Name is required",IF(NOT(ISBLANK('Captura de datos de CONTACTO'!C75)),"OK",NA()))</f>
        <v>#N/A</v>
      </c>
      <c r="D75" s="40" t="e">
        <f>IF(AND('DO NOT USE_Contact Formulas'!A75,ISBLANK('Captura de datos de CONTACTO'!D75)),"Birthdate is required",IF(NOT(ISBLANK('Captura de datos de CONTACTO'!D75)),"OK",NA()))</f>
        <v>#N/A</v>
      </c>
      <c r="E75" s="40" t="e">
        <f>IF(AND('DO NOT USE_Contact Formulas'!A75,ISBLANK('Captura de datos de CONTACTO'!E75)),"Mobile Phone is required",IF(NOT(ISBLANK('Captura de datos de CONTACTO'!E75)),IF(AND(ISNUMBER(VALUE('Captura de datos de CONTACTO'!E75)),LEFT('Captura de datos de CONTACTO'!E75,1)&lt;&gt;"1",LEN('Captura de datos de CONTACTO'!E75)=10),"OK","Phone number must be valid format"),NA()))</f>
        <v>#N/A</v>
      </c>
      <c r="F75" s="40" t="e">
        <f>IF(LEN('Captura de datos de CONTACTO'!F75)&gt;255,"Home Street Address must be less than 255 characters",IF('DO NOT USE_Contact Formulas'!A75,"OK",NA()))</f>
        <v>#N/A</v>
      </c>
      <c r="G75" s="40" t="e">
        <f>IF(LEN('Captura de datos de CONTACTO'!G75)&gt;40,"City must be less than 40 characters",IF('DO NOT USE_Contact Formulas'!A75,"OK",NA()))</f>
        <v>#N/A</v>
      </c>
      <c r="H75" s="40" t="e">
        <f>IF(AND(NOT(ISBLANK('Captura de datos de CONTACTO'!H75)),ISNA(VLOOKUP('Captura de datos de CONTACTO'!H75,'DO NOT USE_School Picklist'!$P$3:$P$52,1,FALSE))),"Please select a value from the drop-down menu",IF('DO NOT USE_Contact Formulas'!A75,"OK",NA()))</f>
        <v>#N/A</v>
      </c>
      <c r="I75" s="40" t="e">
        <f>IF(AND('DO NOT USE_Contact Formulas'!A75,ISBLANK('Captura de datos de CONTACTO'!I75)),"Zip is required",IF(ISBLANK('Captura de datos de CONTACTO'!I75),NA(),"OK"))</f>
        <v>#N/A</v>
      </c>
      <c r="J75" s="40" t="e">
        <f>IF(AND('DO NOT USE_Contact Formulas'!A75,ISBLANK('Captura de datos de CONTACTO'!J75)),"Student or Staff? is required",IF(ISBLANK('Captura de datos de CONTACTO'!J75),NA(),IF(ISNA(VLOOKUP('Captura de datos de CONTACTO'!J75,'DO NOT USE_School Picklist'!$B$3:$B$6,1,FALSE)),"Please select a value from the drop-down menu","OK")))</f>
        <v>#N/A</v>
      </c>
      <c r="K75" s="40" t="e">
        <f>IF(AND('Captura de datos de CONTACTO'!J75='DO NOT USE_School Picklist'!$B$4,ISBLANK('Captura de datos de CONTACTO'!K75)),"Occupation/Job Title is required if Student or Staff? is Yes, staff/faculty or volunteer",IF('DO NOT USE_Contact Formulas'!A75,"OK",NA()))</f>
        <v>#N/A</v>
      </c>
      <c r="L75" s="40" t="e">
        <f ca="1">IF('Captura de datos de CONTACTO'!L75&gt;'DO NOT USE_School Picklist'!$C$3,"Date last on school campus/facility cannot be a future date",IF('DO NOT USE_Contact Formulas'!A75,IF(ISBLANK('Captura de datos de CONTACTO'!L75),"Date last on school campus/facility is required","OK"),NA()))</f>
        <v>#N/A</v>
      </c>
      <c r="M75" s="41" t="e">
        <f ca="1">IF('Captura de datos de CONTACTO'!M75&gt;'DO NOT USE_School Picklist'!$C$3,"Last Exposure Date cannot be a future date",IF('DO NOT USE_Contact Formulas'!A75,IF(ISBLANK('Captura de datos de CONTACTO'!M75),"Last Exposure Date is required","OK"),NA()))</f>
        <v>#N/A</v>
      </c>
      <c r="N75" s="41" t="e">
        <f>IF(AND('DO NOT USE_Contact Formulas'!A75,ISBLANK('Captura de datos de CONTACTO'!N75)),"Specific Place in the Location is required",IF(ISBLANK('Captura de datos de CONTACTO'!N75),NA(),"OK"))</f>
        <v>#N/A</v>
      </c>
      <c r="O75" s="40" t="e">
        <f>IF(AND(NOT(ISBLANK('Captura de datos de CONTACTO'!O75)),ISNA(VLOOKUP('Captura de datos de CONTACTO'!O75,'DO NOT USE_School Picklist'!$L$3:$L$81,1,FALSE))),"Please select a value from the drop-down menu",IF('DO NOT USE_Contact Formulas'!A75,"OK",NA()))</f>
        <v>#N/A</v>
      </c>
      <c r="P75" s="40" t="e">
        <f>IF(AND(NOT(ISBLANK('Captura de datos de CONTACTO'!P75)),NOT(ISNUMBER(MATCH("*@*.?*",'Captura de datos de CONTACTO'!P75,0)))),"Email must be in a valid format",IF('DO NOT USE_Contact Formulas'!A75,"OK",NA()))</f>
        <v>#N/A</v>
      </c>
      <c r="Q75" s="40" t="e">
        <f>IF(LEN('Captura de datos de CONTACTO'!Q75)&gt;50,"Parent/Guardian Name must be less than 50 characters",IF('DO NOT USE_Contact Formulas'!A75,"OK",NA()))</f>
        <v>#N/A</v>
      </c>
      <c r="R75" s="40" t="e">
        <f>IF(NOT(ISBLANK('Captura de datos de CONTACTO'!R75)),IF(AND(ISNUMBER('Captura de datos de CONTACTO'!R75),LEFT('Captura de datos de CONTACTO'!R75,1)&lt;&gt;"1",LEN('Captura de datos de CONTACTO'!R75)=10),"OK","Phone number must be valid format"),IF('DO NOT USE_Contact Formulas'!A75,"OK",NA()))</f>
        <v>#N/A</v>
      </c>
      <c r="S75" s="40" t="e">
        <f>IF(AND(NOT(ISBLANK('Captura de datos de CONTACTO'!S75)),ISNA(VLOOKUP('Captura de datos de CONTACTO'!S75,'DO NOT USE_School Picklist'!$N$3:$N$63,1,FALSE))),"Please select a value from the drop-down menu",IF('DO NOT USE_Contact Formulas'!A75,"OK",NA()))</f>
        <v>#N/A</v>
      </c>
      <c r="T75" s="53" t="e">
        <f>IF(AND(NOT(ISBLANK('Captura de datos de CONTACTO'!T75)),ISNA(VLOOKUP('Captura de datos de CONTACTO'!T75,'DO NOT USE_School Picklist'!$I$3:$I$5,1,FALSE))),"Please select a value from the drop-down menu",IF('DO NOT USE_Contact Formulas'!A75,"OK",NA()))</f>
        <v>#N/A</v>
      </c>
      <c r="U75" s="40" t="e">
        <f>IF(AND(NOT(ISBLANK('Captura de datos de CONTACTO'!U75)),ISNA(VLOOKUP('Captura de datos de CONTACTO'!U75,'DO NOT USE_School Picklist'!$E$3:$E$10,1,FALSE))),"Please select a value from the drop-down menu",IF('DO NOT USE_Contact Formulas'!A75,"OK",NA()))</f>
        <v>#N/A</v>
      </c>
      <c r="V75" s="53" t="e">
        <f>IF(AND(NOT(ISBLANK('Captura de datos de CONTACTO'!V75)),ISNA(VLOOKUP('Captura de datos de CONTACTO'!V75,'DO NOT USE_School Picklist'!$W$3:$W$9,1,FALSE))),"Please select a value from the drop-down menu",IF('DO NOT USE_Contact Formulas'!A75,"OK",NA()))</f>
        <v>#N/A</v>
      </c>
      <c r="W75" s="53" t="e">
        <f>IF(AND(NOT(ISBLANK('Captura de datos de CONTACTO'!W75)),ISNA(VLOOKUP('Captura de datos de CONTACTO'!W75,'DO NOT USE_School Picklist'!$W$3:$W$9,1,FALSE))),"Please select a value from the drop-down menu",IF('DO NOT USE_Case Formulas'!A75,"OK",NA()))</f>
        <v>#N/A</v>
      </c>
      <c r="X75" s="40" t="e">
        <f>IF(AND(NOT(ISBLANK('Captura de datos de CONTACTO'!X75)),ISNA(VLOOKUP('Captura de datos de CONTACTO'!X75,'DO NOT USE_School Picklist'!$F$3:$F$16,1,FALSE))),"Please select a value from the drop-down menu",IF('DO NOT USE_Contact Formulas'!A75,"OK",NA()))</f>
        <v>#N/A</v>
      </c>
      <c r="Y75" s="40" t="e">
        <f>IF(LEN('Captura de datos de CONTACTO'!Y75)&gt;100,"Classroom(s) must be less than 100 characters",IF('DO NOT USE_Contact Formulas'!A75,"OK",NA()))</f>
        <v>#N/A</v>
      </c>
      <c r="Z75" s="40" t="e">
        <f>IF(AND(NOT(ISBLANK('Captura de datos de CONTACTO'!Z75)),ISNA(VLOOKUP('Captura de datos de CONTACTO'!Z75,'DO NOT USE_School Picklist'!$K$3:$K$6,1,FALSE))),"Please select a value from the drop-down menu",IF('DO NOT USE_Contact Formulas'!A75,"OK",NA()))</f>
        <v>#N/A</v>
      </c>
      <c r="AA75" s="40" t="e">
        <f>IF(AND(NOT(ISBLANK('Captura de datos de CONTACTO'!AA75)),ISNA(VLOOKUP('Captura de datos de CONTACTO'!AA75,'DO NOT USE_School Picklist'!$D$3:$D$5,1,FALSE))),"Please select a value from the drop-down menu",IF('DO NOT USE_Contact Formulas'!A75,"OK",NA()))</f>
        <v>#N/A</v>
      </c>
      <c r="AB75" s="40"/>
      <c r="AC75" s="40" t="e">
        <f>IF(AND(NOT(ISBLANK('Captura de datos de CONTACTO'!AC75)),ISNA(VLOOKUP('Captura de datos de CONTACTO'!AC75,'DO NOT USE_School Picklist'!$G$3:$G$5,1,FALSE))),"Please select a value from the drop-down menu",IF('DO NOT USE_Contact Formulas'!A75,"OK",NA()))</f>
        <v>#N/A</v>
      </c>
      <c r="AD75" s="40"/>
      <c r="AE75" s="40" t="e">
        <f>IF(AND(NOT(ISBLANK('Captura de datos de CONTACTO'!AE75)),ISNA(VLOOKUP('Captura de datos de CONTACTO'!AE75,'DO NOT USE_School Picklist'!$H$3:$H$4,1,FALSE))),"Please select a value from the drop-down menu",IF('DO NOT USE_Contact Formulas'!A75,"OK",NA()))</f>
        <v>#N/A</v>
      </c>
      <c r="AF75" s="40" t="e">
        <f ca="1">IF('Captura de datos de CONTACTO'!AF75&gt;'DO NOT USE_School Picklist'!$C$3,"Test Date cannot be a future date",IF('DO NOT USE_Contact Formulas'!A75,"OK",NA()))</f>
        <v>#N/A</v>
      </c>
      <c r="AG75" s="53" t="e">
        <f>IF(AND('DO NOT USE_Contact Formulas'!A75,ISBLANK('Captura de datos de CONTACTO'!AB75)),"Lab Result Test Result is required",IF(AND(NOT(ISBLANK('Captura de datos de CONTACTO'!AB75)),ISNA(VLOOKUP('Captura de datos de CONTACTO'!AB75,'DO NOT USE_School Picklist'!$Q$3:$Q$8,1,FALSE))),"Please select a value from the drop-down menu",IF('DO NOT USE_Contact Formulas'!A75,"OK",NA())))</f>
        <v>#N/A</v>
      </c>
    </row>
    <row r="76" spans="1:33" x14ac:dyDescent="0.3">
      <c r="A76" s="39" t="e">
        <f>IF('DO NOT USE_Contact Formulas'!A76,IF('DO NOT USE_Contact Formulas'!B76,"Not all required fields are completed","OK"),NA())</f>
        <v>#N/A</v>
      </c>
      <c r="B76" s="40" t="e">
        <f>IF(AND('DO NOT USE_Contact Formulas'!A76,ISBLANK('Captura de datos de CONTACTO'!B76)),"First Name is required",IF(NOT(ISBLANK('Captura de datos de CONTACTO'!B76)),"OK",NA()))</f>
        <v>#N/A</v>
      </c>
      <c r="C76" s="40" t="e">
        <f>IF(AND('DO NOT USE_Contact Formulas'!A76,ISBLANK('Captura de datos de CONTACTO'!C76)),"Last Name is required",IF(NOT(ISBLANK('Captura de datos de CONTACTO'!C76)),"OK",NA()))</f>
        <v>#N/A</v>
      </c>
      <c r="D76" s="40" t="e">
        <f>IF(AND('DO NOT USE_Contact Formulas'!A76,ISBLANK('Captura de datos de CONTACTO'!D76)),"Birthdate is required",IF(NOT(ISBLANK('Captura de datos de CONTACTO'!D76)),"OK",NA()))</f>
        <v>#N/A</v>
      </c>
      <c r="E76" s="40" t="e">
        <f>IF(AND('DO NOT USE_Contact Formulas'!A76,ISBLANK('Captura de datos de CONTACTO'!E76)),"Mobile Phone is required",IF(NOT(ISBLANK('Captura de datos de CONTACTO'!E76)),IF(AND(ISNUMBER(VALUE('Captura de datos de CONTACTO'!E76)),LEFT('Captura de datos de CONTACTO'!E76,1)&lt;&gt;"1",LEN('Captura de datos de CONTACTO'!E76)=10),"OK","Phone number must be valid format"),NA()))</f>
        <v>#N/A</v>
      </c>
      <c r="F76" s="40" t="e">
        <f>IF(LEN('Captura de datos de CONTACTO'!F76)&gt;255,"Home Street Address must be less than 255 characters",IF('DO NOT USE_Contact Formulas'!A76,"OK",NA()))</f>
        <v>#N/A</v>
      </c>
      <c r="G76" s="40" t="e">
        <f>IF(LEN('Captura de datos de CONTACTO'!G76)&gt;40,"City must be less than 40 characters",IF('DO NOT USE_Contact Formulas'!A76,"OK",NA()))</f>
        <v>#N/A</v>
      </c>
      <c r="H76" s="40" t="e">
        <f>IF(AND(NOT(ISBLANK('Captura de datos de CONTACTO'!H76)),ISNA(VLOOKUP('Captura de datos de CONTACTO'!H76,'DO NOT USE_School Picklist'!$P$3:$P$52,1,FALSE))),"Please select a value from the drop-down menu",IF('DO NOT USE_Contact Formulas'!A76,"OK",NA()))</f>
        <v>#N/A</v>
      </c>
      <c r="I76" s="40" t="e">
        <f>IF(AND('DO NOT USE_Contact Formulas'!A76,ISBLANK('Captura de datos de CONTACTO'!I76)),"Zip is required",IF(ISBLANK('Captura de datos de CONTACTO'!I76),NA(),"OK"))</f>
        <v>#N/A</v>
      </c>
      <c r="J76" s="40" t="e">
        <f>IF(AND('DO NOT USE_Contact Formulas'!A76,ISBLANK('Captura de datos de CONTACTO'!J76)),"Student or Staff? is required",IF(ISBLANK('Captura de datos de CONTACTO'!J76),NA(),IF(ISNA(VLOOKUP('Captura de datos de CONTACTO'!J76,'DO NOT USE_School Picklist'!$B$3:$B$6,1,FALSE)),"Please select a value from the drop-down menu","OK")))</f>
        <v>#N/A</v>
      </c>
      <c r="K76" s="40" t="e">
        <f>IF(AND('Captura de datos de CONTACTO'!J76='DO NOT USE_School Picklist'!$B$4,ISBLANK('Captura de datos de CONTACTO'!K76)),"Occupation/Job Title is required if Student or Staff? is Yes, staff/faculty or volunteer",IF('DO NOT USE_Contact Formulas'!A76,"OK",NA()))</f>
        <v>#N/A</v>
      </c>
      <c r="L76" s="40" t="e">
        <f ca="1">IF('Captura de datos de CONTACTO'!L76&gt;'DO NOT USE_School Picklist'!$C$3,"Date last on school campus/facility cannot be a future date",IF('DO NOT USE_Contact Formulas'!A76,IF(ISBLANK('Captura de datos de CONTACTO'!L76),"Date last on school campus/facility is required","OK"),NA()))</f>
        <v>#N/A</v>
      </c>
      <c r="M76" s="41" t="e">
        <f ca="1">IF('Captura de datos de CONTACTO'!M76&gt;'DO NOT USE_School Picklist'!$C$3,"Last Exposure Date cannot be a future date",IF('DO NOT USE_Contact Formulas'!A76,IF(ISBLANK('Captura de datos de CONTACTO'!M76),"Last Exposure Date is required","OK"),NA()))</f>
        <v>#N/A</v>
      </c>
      <c r="N76" s="41" t="e">
        <f>IF(AND('DO NOT USE_Contact Formulas'!A76,ISBLANK('Captura de datos de CONTACTO'!N76)),"Specific Place in the Location is required",IF(ISBLANK('Captura de datos de CONTACTO'!N76),NA(),"OK"))</f>
        <v>#N/A</v>
      </c>
      <c r="O76" s="40" t="e">
        <f>IF(AND(NOT(ISBLANK('Captura de datos de CONTACTO'!O76)),ISNA(VLOOKUP('Captura de datos de CONTACTO'!O76,'DO NOT USE_School Picklist'!$L$3:$L$81,1,FALSE))),"Please select a value from the drop-down menu",IF('DO NOT USE_Contact Formulas'!A76,"OK",NA()))</f>
        <v>#N/A</v>
      </c>
      <c r="P76" s="40" t="e">
        <f>IF(AND(NOT(ISBLANK('Captura de datos de CONTACTO'!P76)),NOT(ISNUMBER(MATCH("*@*.?*",'Captura de datos de CONTACTO'!P76,0)))),"Email must be in a valid format",IF('DO NOT USE_Contact Formulas'!A76,"OK",NA()))</f>
        <v>#N/A</v>
      </c>
      <c r="Q76" s="40" t="e">
        <f>IF(LEN('Captura de datos de CONTACTO'!Q76)&gt;50,"Parent/Guardian Name must be less than 50 characters",IF('DO NOT USE_Contact Formulas'!A76,"OK",NA()))</f>
        <v>#N/A</v>
      </c>
      <c r="R76" s="40" t="e">
        <f>IF(NOT(ISBLANK('Captura de datos de CONTACTO'!R76)),IF(AND(ISNUMBER('Captura de datos de CONTACTO'!R76),LEFT('Captura de datos de CONTACTO'!R76,1)&lt;&gt;"1",LEN('Captura de datos de CONTACTO'!R76)=10),"OK","Phone number must be valid format"),IF('DO NOT USE_Contact Formulas'!A76,"OK",NA()))</f>
        <v>#N/A</v>
      </c>
      <c r="S76" s="40" t="e">
        <f>IF(AND(NOT(ISBLANK('Captura de datos de CONTACTO'!S76)),ISNA(VLOOKUP('Captura de datos de CONTACTO'!S76,'DO NOT USE_School Picklist'!$N$3:$N$63,1,FALSE))),"Please select a value from the drop-down menu",IF('DO NOT USE_Contact Formulas'!A76,"OK",NA()))</f>
        <v>#N/A</v>
      </c>
      <c r="T76" s="53" t="e">
        <f>IF(AND(NOT(ISBLANK('Captura de datos de CONTACTO'!T76)),ISNA(VLOOKUP('Captura de datos de CONTACTO'!T76,'DO NOT USE_School Picklist'!$I$3:$I$5,1,FALSE))),"Please select a value from the drop-down menu",IF('DO NOT USE_Contact Formulas'!A76,"OK",NA()))</f>
        <v>#N/A</v>
      </c>
      <c r="U76" s="40" t="e">
        <f>IF(AND(NOT(ISBLANK('Captura de datos de CONTACTO'!U76)),ISNA(VLOOKUP('Captura de datos de CONTACTO'!U76,'DO NOT USE_School Picklist'!$E$3:$E$10,1,FALSE))),"Please select a value from the drop-down menu",IF('DO NOT USE_Contact Formulas'!A76,"OK",NA()))</f>
        <v>#N/A</v>
      </c>
      <c r="V76" s="53" t="e">
        <f>IF(AND(NOT(ISBLANK('Captura de datos de CONTACTO'!V76)),ISNA(VLOOKUP('Captura de datos de CONTACTO'!V76,'DO NOT USE_School Picklist'!$W$3:$W$9,1,FALSE))),"Please select a value from the drop-down menu",IF('DO NOT USE_Contact Formulas'!A76,"OK",NA()))</f>
        <v>#N/A</v>
      </c>
      <c r="W76" s="53" t="e">
        <f>IF(AND(NOT(ISBLANK('Captura de datos de CONTACTO'!W76)),ISNA(VLOOKUP('Captura de datos de CONTACTO'!W76,'DO NOT USE_School Picklist'!$W$3:$W$9,1,FALSE))),"Please select a value from the drop-down menu",IF('DO NOT USE_Case Formulas'!A76,"OK",NA()))</f>
        <v>#N/A</v>
      </c>
      <c r="X76" s="40" t="e">
        <f>IF(AND(NOT(ISBLANK('Captura de datos de CONTACTO'!X76)),ISNA(VLOOKUP('Captura de datos de CONTACTO'!X76,'DO NOT USE_School Picklist'!$F$3:$F$16,1,FALSE))),"Please select a value from the drop-down menu",IF('DO NOT USE_Contact Formulas'!A76,"OK",NA()))</f>
        <v>#N/A</v>
      </c>
      <c r="Y76" s="40" t="e">
        <f>IF(LEN('Captura de datos de CONTACTO'!Y76)&gt;100,"Classroom(s) must be less than 100 characters",IF('DO NOT USE_Contact Formulas'!A76,"OK",NA()))</f>
        <v>#N/A</v>
      </c>
      <c r="Z76" s="40" t="e">
        <f>IF(AND(NOT(ISBLANK('Captura de datos de CONTACTO'!Z76)),ISNA(VLOOKUP('Captura de datos de CONTACTO'!Z76,'DO NOT USE_School Picklist'!$K$3:$K$6,1,FALSE))),"Please select a value from the drop-down menu",IF('DO NOT USE_Contact Formulas'!A76,"OK",NA()))</f>
        <v>#N/A</v>
      </c>
      <c r="AA76" s="40" t="e">
        <f>IF(AND(NOT(ISBLANK('Captura de datos de CONTACTO'!AA76)),ISNA(VLOOKUP('Captura de datos de CONTACTO'!AA76,'DO NOT USE_School Picklist'!$D$3:$D$5,1,FALSE))),"Please select a value from the drop-down menu",IF('DO NOT USE_Contact Formulas'!A76,"OK",NA()))</f>
        <v>#N/A</v>
      </c>
      <c r="AB76" s="40"/>
      <c r="AC76" s="40" t="e">
        <f>IF(AND(NOT(ISBLANK('Captura de datos de CONTACTO'!AC76)),ISNA(VLOOKUP('Captura de datos de CONTACTO'!AC76,'DO NOT USE_School Picklist'!$G$3:$G$5,1,FALSE))),"Please select a value from the drop-down menu",IF('DO NOT USE_Contact Formulas'!A76,"OK",NA()))</f>
        <v>#N/A</v>
      </c>
      <c r="AD76" s="40"/>
      <c r="AE76" s="40" t="e">
        <f>IF(AND(NOT(ISBLANK('Captura de datos de CONTACTO'!AE76)),ISNA(VLOOKUP('Captura de datos de CONTACTO'!AE76,'DO NOT USE_School Picklist'!$H$3:$H$4,1,FALSE))),"Please select a value from the drop-down menu",IF('DO NOT USE_Contact Formulas'!A76,"OK",NA()))</f>
        <v>#N/A</v>
      </c>
      <c r="AF76" s="40" t="e">
        <f ca="1">IF('Captura de datos de CONTACTO'!AF76&gt;'DO NOT USE_School Picklist'!$C$3,"Test Date cannot be a future date",IF('DO NOT USE_Contact Formulas'!A76,"OK",NA()))</f>
        <v>#N/A</v>
      </c>
      <c r="AG76" s="53" t="e">
        <f>IF(AND('DO NOT USE_Contact Formulas'!A76,ISBLANK('Captura de datos de CONTACTO'!AB76)),"Lab Result Test Result is required",IF(AND(NOT(ISBLANK('Captura de datos de CONTACTO'!AB76)),ISNA(VLOOKUP('Captura de datos de CONTACTO'!AB76,'DO NOT USE_School Picklist'!$Q$3:$Q$8,1,FALSE))),"Please select a value from the drop-down menu",IF('DO NOT USE_Contact Formulas'!A76,"OK",NA())))</f>
        <v>#N/A</v>
      </c>
    </row>
    <row r="77" spans="1:33" x14ac:dyDescent="0.3">
      <c r="A77" s="39" t="e">
        <f>IF('DO NOT USE_Contact Formulas'!A77,IF('DO NOT USE_Contact Formulas'!B77,"Not all required fields are completed","OK"),NA())</f>
        <v>#N/A</v>
      </c>
      <c r="B77" s="40" t="e">
        <f>IF(AND('DO NOT USE_Contact Formulas'!A77,ISBLANK('Captura de datos de CONTACTO'!B77)),"First Name is required",IF(NOT(ISBLANK('Captura de datos de CONTACTO'!B77)),"OK",NA()))</f>
        <v>#N/A</v>
      </c>
      <c r="C77" s="40" t="e">
        <f>IF(AND('DO NOT USE_Contact Formulas'!A77,ISBLANK('Captura de datos de CONTACTO'!C77)),"Last Name is required",IF(NOT(ISBLANK('Captura de datos de CONTACTO'!C77)),"OK",NA()))</f>
        <v>#N/A</v>
      </c>
      <c r="D77" s="40" t="e">
        <f>IF(AND('DO NOT USE_Contact Formulas'!A77,ISBLANK('Captura de datos de CONTACTO'!D77)),"Birthdate is required",IF(NOT(ISBLANK('Captura de datos de CONTACTO'!D77)),"OK",NA()))</f>
        <v>#N/A</v>
      </c>
      <c r="E77" s="40" t="e">
        <f>IF(AND('DO NOT USE_Contact Formulas'!A77,ISBLANK('Captura de datos de CONTACTO'!E77)),"Mobile Phone is required",IF(NOT(ISBLANK('Captura de datos de CONTACTO'!E77)),IF(AND(ISNUMBER(VALUE('Captura de datos de CONTACTO'!E77)),LEFT('Captura de datos de CONTACTO'!E77,1)&lt;&gt;"1",LEN('Captura de datos de CONTACTO'!E77)=10),"OK","Phone number must be valid format"),NA()))</f>
        <v>#N/A</v>
      </c>
      <c r="F77" s="40" t="e">
        <f>IF(LEN('Captura de datos de CONTACTO'!F77)&gt;255,"Home Street Address must be less than 255 characters",IF('DO NOT USE_Contact Formulas'!A77,"OK",NA()))</f>
        <v>#N/A</v>
      </c>
      <c r="G77" s="40" t="e">
        <f>IF(LEN('Captura de datos de CONTACTO'!G77)&gt;40,"City must be less than 40 characters",IF('DO NOT USE_Contact Formulas'!A77,"OK",NA()))</f>
        <v>#N/A</v>
      </c>
      <c r="H77" s="40" t="e">
        <f>IF(AND(NOT(ISBLANK('Captura de datos de CONTACTO'!H77)),ISNA(VLOOKUP('Captura de datos de CONTACTO'!H77,'DO NOT USE_School Picklist'!$P$3:$P$52,1,FALSE))),"Please select a value from the drop-down menu",IF('DO NOT USE_Contact Formulas'!A77,"OK",NA()))</f>
        <v>#N/A</v>
      </c>
      <c r="I77" s="40" t="e">
        <f>IF(AND('DO NOT USE_Contact Formulas'!A77,ISBLANK('Captura de datos de CONTACTO'!I77)),"Zip is required",IF(ISBLANK('Captura de datos de CONTACTO'!I77),NA(),"OK"))</f>
        <v>#N/A</v>
      </c>
      <c r="J77" s="40" t="e">
        <f>IF(AND('DO NOT USE_Contact Formulas'!A77,ISBLANK('Captura de datos de CONTACTO'!J77)),"Student or Staff? is required",IF(ISBLANK('Captura de datos de CONTACTO'!J77),NA(),IF(ISNA(VLOOKUP('Captura de datos de CONTACTO'!J77,'DO NOT USE_School Picklist'!$B$3:$B$6,1,FALSE)),"Please select a value from the drop-down menu","OK")))</f>
        <v>#N/A</v>
      </c>
      <c r="K77" s="40" t="e">
        <f>IF(AND('Captura de datos de CONTACTO'!J77='DO NOT USE_School Picklist'!$B$4,ISBLANK('Captura de datos de CONTACTO'!K77)),"Occupation/Job Title is required if Student or Staff? is Yes, staff/faculty or volunteer",IF('DO NOT USE_Contact Formulas'!A77,"OK",NA()))</f>
        <v>#N/A</v>
      </c>
      <c r="L77" s="40" t="e">
        <f ca="1">IF('Captura de datos de CONTACTO'!L77&gt;'DO NOT USE_School Picklist'!$C$3,"Date last on school campus/facility cannot be a future date",IF('DO NOT USE_Contact Formulas'!A77,IF(ISBLANK('Captura de datos de CONTACTO'!L77),"Date last on school campus/facility is required","OK"),NA()))</f>
        <v>#N/A</v>
      </c>
      <c r="M77" s="41" t="e">
        <f ca="1">IF('Captura de datos de CONTACTO'!M77&gt;'DO NOT USE_School Picklist'!$C$3,"Last Exposure Date cannot be a future date",IF('DO NOT USE_Contact Formulas'!A77,IF(ISBLANK('Captura de datos de CONTACTO'!M77),"Last Exposure Date is required","OK"),NA()))</f>
        <v>#N/A</v>
      </c>
      <c r="N77" s="41" t="e">
        <f>IF(AND('DO NOT USE_Contact Formulas'!A77,ISBLANK('Captura de datos de CONTACTO'!N77)),"Specific Place in the Location is required",IF(ISBLANK('Captura de datos de CONTACTO'!N77),NA(),"OK"))</f>
        <v>#N/A</v>
      </c>
      <c r="O77" s="40" t="e">
        <f>IF(AND(NOT(ISBLANK('Captura de datos de CONTACTO'!O77)),ISNA(VLOOKUP('Captura de datos de CONTACTO'!O77,'DO NOT USE_School Picklist'!$L$3:$L$81,1,FALSE))),"Please select a value from the drop-down menu",IF('DO NOT USE_Contact Formulas'!A77,"OK",NA()))</f>
        <v>#N/A</v>
      </c>
      <c r="P77" s="40" t="e">
        <f>IF(AND(NOT(ISBLANK('Captura de datos de CONTACTO'!P77)),NOT(ISNUMBER(MATCH("*@*.?*",'Captura de datos de CONTACTO'!P77,0)))),"Email must be in a valid format",IF('DO NOT USE_Contact Formulas'!A77,"OK",NA()))</f>
        <v>#N/A</v>
      </c>
      <c r="Q77" s="40" t="e">
        <f>IF(LEN('Captura de datos de CONTACTO'!Q77)&gt;50,"Parent/Guardian Name must be less than 50 characters",IF('DO NOT USE_Contact Formulas'!A77,"OK",NA()))</f>
        <v>#N/A</v>
      </c>
      <c r="R77" s="40" t="e">
        <f>IF(NOT(ISBLANK('Captura de datos de CONTACTO'!R77)),IF(AND(ISNUMBER('Captura de datos de CONTACTO'!R77),LEFT('Captura de datos de CONTACTO'!R77,1)&lt;&gt;"1",LEN('Captura de datos de CONTACTO'!R77)=10),"OK","Phone number must be valid format"),IF('DO NOT USE_Contact Formulas'!A77,"OK",NA()))</f>
        <v>#N/A</v>
      </c>
      <c r="S77" s="40" t="e">
        <f>IF(AND(NOT(ISBLANK('Captura de datos de CONTACTO'!S77)),ISNA(VLOOKUP('Captura de datos de CONTACTO'!S77,'DO NOT USE_School Picklist'!$N$3:$N$63,1,FALSE))),"Please select a value from the drop-down menu",IF('DO NOT USE_Contact Formulas'!A77,"OK",NA()))</f>
        <v>#N/A</v>
      </c>
      <c r="T77" s="53" t="e">
        <f>IF(AND(NOT(ISBLANK('Captura de datos de CONTACTO'!T77)),ISNA(VLOOKUP('Captura de datos de CONTACTO'!T77,'DO NOT USE_School Picklist'!$I$3:$I$5,1,FALSE))),"Please select a value from the drop-down menu",IF('DO NOT USE_Contact Formulas'!A77,"OK",NA()))</f>
        <v>#N/A</v>
      </c>
      <c r="U77" s="40" t="e">
        <f>IF(AND(NOT(ISBLANK('Captura de datos de CONTACTO'!U77)),ISNA(VLOOKUP('Captura de datos de CONTACTO'!U77,'DO NOT USE_School Picklist'!$E$3:$E$10,1,FALSE))),"Please select a value from the drop-down menu",IF('DO NOT USE_Contact Formulas'!A77,"OK",NA()))</f>
        <v>#N/A</v>
      </c>
      <c r="V77" s="53" t="e">
        <f>IF(AND(NOT(ISBLANK('Captura de datos de CONTACTO'!V77)),ISNA(VLOOKUP('Captura de datos de CONTACTO'!V77,'DO NOT USE_School Picklist'!$W$3:$W$9,1,FALSE))),"Please select a value from the drop-down menu",IF('DO NOT USE_Contact Formulas'!A77,"OK",NA()))</f>
        <v>#N/A</v>
      </c>
      <c r="W77" s="53" t="e">
        <f>IF(AND(NOT(ISBLANK('Captura de datos de CONTACTO'!W77)),ISNA(VLOOKUP('Captura de datos de CONTACTO'!W77,'DO NOT USE_School Picklist'!$W$3:$W$9,1,FALSE))),"Please select a value from the drop-down menu",IF('DO NOT USE_Case Formulas'!A77,"OK",NA()))</f>
        <v>#N/A</v>
      </c>
      <c r="X77" s="40" t="e">
        <f>IF(AND(NOT(ISBLANK('Captura de datos de CONTACTO'!X77)),ISNA(VLOOKUP('Captura de datos de CONTACTO'!X77,'DO NOT USE_School Picklist'!$F$3:$F$16,1,FALSE))),"Please select a value from the drop-down menu",IF('DO NOT USE_Contact Formulas'!A77,"OK",NA()))</f>
        <v>#N/A</v>
      </c>
      <c r="Y77" s="40" t="e">
        <f>IF(LEN('Captura de datos de CONTACTO'!Y77)&gt;100,"Classroom(s) must be less than 100 characters",IF('DO NOT USE_Contact Formulas'!A77,"OK",NA()))</f>
        <v>#N/A</v>
      </c>
      <c r="Z77" s="40" t="e">
        <f>IF(AND(NOT(ISBLANK('Captura de datos de CONTACTO'!Z77)),ISNA(VLOOKUP('Captura de datos de CONTACTO'!Z77,'DO NOT USE_School Picklist'!$K$3:$K$6,1,FALSE))),"Please select a value from the drop-down menu",IF('DO NOT USE_Contact Formulas'!A77,"OK",NA()))</f>
        <v>#N/A</v>
      </c>
      <c r="AA77" s="40" t="e">
        <f>IF(AND(NOT(ISBLANK('Captura de datos de CONTACTO'!AA77)),ISNA(VLOOKUP('Captura de datos de CONTACTO'!AA77,'DO NOT USE_School Picklist'!$D$3:$D$5,1,FALSE))),"Please select a value from the drop-down menu",IF('DO NOT USE_Contact Formulas'!A77,"OK",NA()))</f>
        <v>#N/A</v>
      </c>
      <c r="AB77" s="40"/>
      <c r="AC77" s="40" t="e">
        <f>IF(AND(NOT(ISBLANK('Captura de datos de CONTACTO'!AC77)),ISNA(VLOOKUP('Captura de datos de CONTACTO'!AC77,'DO NOT USE_School Picklist'!$G$3:$G$5,1,FALSE))),"Please select a value from the drop-down menu",IF('DO NOT USE_Contact Formulas'!A77,"OK",NA()))</f>
        <v>#N/A</v>
      </c>
      <c r="AD77" s="40"/>
      <c r="AE77" s="40" t="e">
        <f>IF(AND(NOT(ISBLANK('Captura de datos de CONTACTO'!AE77)),ISNA(VLOOKUP('Captura de datos de CONTACTO'!AE77,'DO NOT USE_School Picklist'!$H$3:$H$4,1,FALSE))),"Please select a value from the drop-down menu",IF('DO NOT USE_Contact Formulas'!A77,"OK",NA()))</f>
        <v>#N/A</v>
      </c>
      <c r="AF77" s="40" t="e">
        <f ca="1">IF('Captura de datos de CONTACTO'!AF77&gt;'DO NOT USE_School Picklist'!$C$3,"Test Date cannot be a future date",IF('DO NOT USE_Contact Formulas'!A77,"OK",NA()))</f>
        <v>#N/A</v>
      </c>
      <c r="AG77" s="53" t="e">
        <f>IF(AND('DO NOT USE_Contact Formulas'!A77,ISBLANK('Captura de datos de CONTACTO'!AB77)),"Lab Result Test Result is required",IF(AND(NOT(ISBLANK('Captura de datos de CONTACTO'!AB77)),ISNA(VLOOKUP('Captura de datos de CONTACTO'!AB77,'DO NOT USE_School Picklist'!$Q$3:$Q$8,1,FALSE))),"Please select a value from the drop-down menu",IF('DO NOT USE_Contact Formulas'!A77,"OK",NA())))</f>
        <v>#N/A</v>
      </c>
    </row>
    <row r="78" spans="1:33" x14ac:dyDescent="0.3">
      <c r="A78" s="39" t="e">
        <f>IF('DO NOT USE_Contact Formulas'!A78,IF('DO NOT USE_Contact Formulas'!B78,"Not all required fields are completed","OK"),NA())</f>
        <v>#N/A</v>
      </c>
      <c r="B78" s="40" t="e">
        <f>IF(AND('DO NOT USE_Contact Formulas'!A78,ISBLANK('Captura de datos de CONTACTO'!B78)),"First Name is required",IF(NOT(ISBLANK('Captura de datos de CONTACTO'!B78)),"OK",NA()))</f>
        <v>#N/A</v>
      </c>
      <c r="C78" s="40" t="e">
        <f>IF(AND('DO NOT USE_Contact Formulas'!A78,ISBLANK('Captura de datos de CONTACTO'!C78)),"Last Name is required",IF(NOT(ISBLANK('Captura de datos de CONTACTO'!C78)),"OK",NA()))</f>
        <v>#N/A</v>
      </c>
      <c r="D78" s="40" t="e">
        <f>IF(AND('DO NOT USE_Contact Formulas'!A78,ISBLANK('Captura de datos de CONTACTO'!D78)),"Birthdate is required",IF(NOT(ISBLANK('Captura de datos de CONTACTO'!D78)),"OK",NA()))</f>
        <v>#N/A</v>
      </c>
      <c r="E78" s="40" t="e">
        <f>IF(AND('DO NOT USE_Contact Formulas'!A78,ISBLANK('Captura de datos de CONTACTO'!E78)),"Mobile Phone is required",IF(NOT(ISBLANK('Captura de datos de CONTACTO'!E78)),IF(AND(ISNUMBER(VALUE('Captura de datos de CONTACTO'!E78)),LEFT('Captura de datos de CONTACTO'!E78,1)&lt;&gt;"1",LEN('Captura de datos de CONTACTO'!E78)=10),"OK","Phone number must be valid format"),NA()))</f>
        <v>#N/A</v>
      </c>
      <c r="F78" s="40" t="e">
        <f>IF(LEN('Captura de datos de CONTACTO'!F78)&gt;255,"Home Street Address must be less than 255 characters",IF('DO NOT USE_Contact Formulas'!A78,"OK",NA()))</f>
        <v>#N/A</v>
      </c>
      <c r="G78" s="40" t="e">
        <f>IF(LEN('Captura de datos de CONTACTO'!G78)&gt;40,"City must be less than 40 characters",IF('DO NOT USE_Contact Formulas'!A78,"OK",NA()))</f>
        <v>#N/A</v>
      </c>
      <c r="H78" s="40" t="e">
        <f>IF(AND(NOT(ISBLANK('Captura de datos de CONTACTO'!H78)),ISNA(VLOOKUP('Captura de datos de CONTACTO'!H78,'DO NOT USE_School Picklist'!$P$3:$P$52,1,FALSE))),"Please select a value from the drop-down menu",IF('DO NOT USE_Contact Formulas'!A78,"OK",NA()))</f>
        <v>#N/A</v>
      </c>
      <c r="I78" s="40" t="e">
        <f>IF(AND('DO NOT USE_Contact Formulas'!A78,ISBLANK('Captura de datos de CONTACTO'!I78)),"Zip is required",IF(ISBLANK('Captura de datos de CONTACTO'!I78),NA(),"OK"))</f>
        <v>#N/A</v>
      </c>
      <c r="J78" s="40" t="e">
        <f>IF(AND('DO NOT USE_Contact Formulas'!A78,ISBLANK('Captura de datos de CONTACTO'!J78)),"Student or Staff? is required",IF(ISBLANK('Captura de datos de CONTACTO'!J78),NA(),IF(ISNA(VLOOKUP('Captura de datos de CONTACTO'!J78,'DO NOT USE_School Picklist'!$B$3:$B$6,1,FALSE)),"Please select a value from the drop-down menu","OK")))</f>
        <v>#N/A</v>
      </c>
      <c r="K78" s="40" t="e">
        <f>IF(AND('Captura de datos de CONTACTO'!J78='DO NOT USE_School Picklist'!$B$4,ISBLANK('Captura de datos de CONTACTO'!K78)),"Occupation/Job Title is required if Student or Staff? is Yes, staff/faculty or volunteer",IF('DO NOT USE_Contact Formulas'!A78,"OK",NA()))</f>
        <v>#N/A</v>
      </c>
      <c r="L78" s="40" t="e">
        <f ca="1">IF('Captura de datos de CONTACTO'!L78&gt;'DO NOT USE_School Picklist'!$C$3,"Date last on school campus/facility cannot be a future date",IF('DO NOT USE_Contact Formulas'!A78,IF(ISBLANK('Captura de datos de CONTACTO'!L78),"Date last on school campus/facility is required","OK"),NA()))</f>
        <v>#N/A</v>
      </c>
      <c r="M78" s="41" t="e">
        <f ca="1">IF('Captura de datos de CONTACTO'!M78&gt;'DO NOT USE_School Picklist'!$C$3,"Last Exposure Date cannot be a future date",IF('DO NOT USE_Contact Formulas'!A78,IF(ISBLANK('Captura de datos de CONTACTO'!M78),"Last Exposure Date is required","OK"),NA()))</f>
        <v>#N/A</v>
      </c>
      <c r="N78" s="41" t="e">
        <f>IF(AND('DO NOT USE_Contact Formulas'!A78,ISBLANK('Captura de datos de CONTACTO'!N78)),"Specific Place in the Location is required",IF(ISBLANK('Captura de datos de CONTACTO'!N78),NA(),"OK"))</f>
        <v>#N/A</v>
      </c>
      <c r="O78" s="40" t="e">
        <f>IF(AND(NOT(ISBLANK('Captura de datos de CONTACTO'!O78)),ISNA(VLOOKUP('Captura de datos de CONTACTO'!O78,'DO NOT USE_School Picklist'!$L$3:$L$81,1,FALSE))),"Please select a value from the drop-down menu",IF('DO NOT USE_Contact Formulas'!A78,"OK",NA()))</f>
        <v>#N/A</v>
      </c>
      <c r="P78" s="40" t="e">
        <f>IF(AND(NOT(ISBLANK('Captura de datos de CONTACTO'!P78)),NOT(ISNUMBER(MATCH("*@*.?*",'Captura de datos de CONTACTO'!P78,0)))),"Email must be in a valid format",IF('DO NOT USE_Contact Formulas'!A78,"OK",NA()))</f>
        <v>#N/A</v>
      </c>
      <c r="Q78" s="40" t="e">
        <f>IF(LEN('Captura de datos de CONTACTO'!Q78)&gt;50,"Parent/Guardian Name must be less than 50 characters",IF('DO NOT USE_Contact Formulas'!A78,"OK",NA()))</f>
        <v>#N/A</v>
      </c>
      <c r="R78" s="40" t="e">
        <f>IF(NOT(ISBLANK('Captura de datos de CONTACTO'!R78)),IF(AND(ISNUMBER('Captura de datos de CONTACTO'!R78),LEFT('Captura de datos de CONTACTO'!R78,1)&lt;&gt;"1",LEN('Captura de datos de CONTACTO'!R78)=10),"OK","Phone number must be valid format"),IF('DO NOT USE_Contact Formulas'!A78,"OK",NA()))</f>
        <v>#N/A</v>
      </c>
      <c r="S78" s="40" t="e">
        <f>IF(AND(NOT(ISBLANK('Captura de datos de CONTACTO'!S78)),ISNA(VLOOKUP('Captura de datos de CONTACTO'!S78,'DO NOT USE_School Picklist'!$N$3:$N$63,1,FALSE))),"Please select a value from the drop-down menu",IF('DO NOT USE_Contact Formulas'!A78,"OK",NA()))</f>
        <v>#N/A</v>
      </c>
      <c r="T78" s="53" t="e">
        <f>IF(AND(NOT(ISBLANK('Captura de datos de CONTACTO'!T78)),ISNA(VLOOKUP('Captura de datos de CONTACTO'!T78,'DO NOT USE_School Picklist'!$I$3:$I$5,1,FALSE))),"Please select a value from the drop-down menu",IF('DO NOT USE_Contact Formulas'!A78,"OK",NA()))</f>
        <v>#N/A</v>
      </c>
      <c r="U78" s="40" t="e">
        <f>IF(AND(NOT(ISBLANK('Captura de datos de CONTACTO'!U78)),ISNA(VLOOKUP('Captura de datos de CONTACTO'!U78,'DO NOT USE_School Picklist'!$E$3:$E$10,1,FALSE))),"Please select a value from the drop-down menu",IF('DO NOT USE_Contact Formulas'!A78,"OK",NA()))</f>
        <v>#N/A</v>
      </c>
      <c r="V78" s="53" t="e">
        <f>IF(AND(NOT(ISBLANK('Captura de datos de CONTACTO'!V78)),ISNA(VLOOKUP('Captura de datos de CONTACTO'!V78,'DO NOT USE_School Picklist'!$W$3:$W$9,1,FALSE))),"Please select a value from the drop-down menu",IF('DO NOT USE_Contact Formulas'!A78,"OK",NA()))</f>
        <v>#N/A</v>
      </c>
      <c r="W78" s="53" t="e">
        <f>IF(AND(NOT(ISBLANK('Captura de datos de CONTACTO'!W78)),ISNA(VLOOKUP('Captura de datos de CONTACTO'!W78,'DO NOT USE_School Picklist'!$W$3:$W$9,1,FALSE))),"Please select a value from the drop-down menu",IF('DO NOT USE_Case Formulas'!A78,"OK",NA()))</f>
        <v>#N/A</v>
      </c>
      <c r="X78" s="40" t="e">
        <f>IF(AND(NOT(ISBLANK('Captura de datos de CONTACTO'!X78)),ISNA(VLOOKUP('Captura de datos de CONTACTO'!X78,'DO NOT USE_School Picklist'!$F$3:$F$16,1,FALSE))),"Please select a value from the drop-down menu",IF('DO NOT USE_Contact Formulas'!A78,"OK",NA()))</f>
        <v>#N/A</v>
      </c>
      <c r="Y78" s="40" t="e">
        <f>IF(LEN('Captura de datos de CONTACTO'!Y78)&gt;100,"Classroom(s) must be less than 100 characters",IF('DO NOT USE_Contact Formulas'!A78,"OK",NA()))</f>
        <v>#N/A</v>
      </c>
      <c r="Z78" s="40" t="e">
        <f>IF(AND(NOT(ISBLANK('Captura de datos de CONTACTO'!Z78)),ISNA(VLOOKUP('Captura de datos de CONTACTO'!Z78,'DO NOT USE_School Picklist'!$K$3:$K$6,1,FALSE))),"Please select a value from the drop-down menu",IF('DO NOT USE_Contact Formulas'!A78,"OK",NA()))</f>
        <v>#N/A</v>
      </c>
      <c r="AA78" s="40" t="e">
        <f>IF(AND(NOT(ISBLANK('Captura de datos de CONTACTO'!AA78)),ISNA(VLOOKUP('Captura de datos de CONTACTO'!AA78,'DO NOT USE_School Picklist'!$D$3:$D$5,1,FALSE))),"Please select a value from the drop-down menu",IF('DO NOT USE_Contact Formulas'!A78,"OK",NA()))</f>
        <v>#N/A</v>
      </c>
      <c r="AB78" s="40"/>
      <c r="AC78" s="40" t="e">
        <f>IF(AND(NOT(ISBLANK('Captura de datos de CONTACTO'!AC78)),ISNA(VLOOKUP('Captura de datos de CONTACTO'!AC78,'DO NOT USE_School Picklist'!$G$3:$G$5,1,FALSE))),"Please select a value from the drop-down menu",IF('DO NOT USE_Contact Formulas'!A78,"OK",NA()))</f>
        <v>#N/A</v>
      </c>
      <c r="AD78" s="40"/>
      <c r="AE78" s="40" t="e">
        <f>IF(AND(NOT(ISBLANK('Captura de datos de CONTACTO'!AE78)),ISNA(VLOOKUP('Captura de datos de CONTACTO'!AE78,'DO NOT USE_School Picklist'!$H$3:$H$4,1,FALSE))),"Please select a value from the drop-down menu",IF('DO NOT USE_Contact Formulas'!A78,"OK",NA()))</f>
        <v>#N/A</v>
      </c>
      <c r="AF78" s="40" t="e">
        <f ca="1">IF('Captura de datos de CONTACTO'!AF78&gt;'DO NOT USE_School Picklist'!$C$3,"Test Date cannot be a future date",IF('DO NOT USE_Contact Formulas'!A78,"OK",NA()))</f>
        <v>#N/A</v>
      </c>
      <c r="AG78" s="53" t="e">
        <f>IF(AND('DO NOT USE_Contact Formulas'!A78,ISBLANK('Captura de datos de CONTACTO'!AB78)),"Lab Result Test Result is required",IF(AND(NOT(ISBLANK('Captura de datos de CONTACTO'!AB78)),ISNA(VLOOKUP('Captura de datos de CONTACTO'!AB78,'DO NOT USE_School Picklist'!$Q$3:$Q$8,1,FALSE))),"Please select a value from the drop-down menu",IF('DO NOT USE_Contact Formulas'!A78,"OK",NA())))</f>
        <v>#N/A</v>
      </c>
    </row>
    <row r="79" spans="1:33" x14ac:dyDescent="0.3">
      <c r="A79" s="39" t="e">
        <f>IF('DO NOT USE_Contact Formulas'!A79,IF('DO NOT USE_Contact Formulas'!B79,"Not all required fields are completed","OK"),NA())</f>
        <v>#N/A</v>
      </c>
      <c r="B79" s="40" t="e">
        <f>IF(AND('DO NOT USE_Contact Formulas'!A79,ISBLANK('Captura de datos de CONTACTO'!B79)),"First Name is required",IF(NOT(ISBLANK('Captura de datos de CONTACTO'!B79)),"OK",NA()))</f>
        <v>#N/A</v>
      </c>
      <c r="C79" s="40" t="e">
        <f>IF(AND('DO NOT USE_Contact Formulas'!A79,ISBLANK('Captura de datos de CONTACTO'!C79)),"Last Name is required",IF(NOT(ISBLANK('Captura de datos de CONTACTO'!C79)),"OK",NA()))</f>
        <v>#N/A</v>
      </c>
      <c r="D79" s="40" t="e">
        <f>IF(AND('DO NOT USE_Contact Formulas'!A79,ISBLANK('Captura de datos de CONTACTO'!D79)),"Birthdate is required",IF(NOT(ISBLANK('Captura de datos de CONTACTO'!D79)),"OK",NA()))</f>
        <v>#N/A</v>
      </c>
      <c r="E79" s="40" t="e">
        <f>IF(AND('DO NOT USE_Contact Formulas'!A79,ISBLANK('Captura de datos de CONTACTO'!E79)),"Mobile Phone is required",IF(NOT(ISBLANK('Captura de datos de CONTACTO'!E79)),IF(AND(ISNUMBER(VALUE('Captura de datos de CONTACTO'!E79)),LEFT('Captura de datos de CONTACTO'!E79,1)&lt;&gt;"1",LEN('Captura de datos de CONTACTO'!E79)=10),"OK","Phone number must be valid format"),NA()))</f>
        <v>#N/A</v>
      </c>
      <c r="F79" s="40" t="e">
        <f>IF(LEN('Captura de datos de CONTACTO'!F79)&gt;255,"Home Street Address must be less than 255 characters",IF('DO NOT USE_Contact Formulas'!A79,"OK",NA()))</f>
        <v>#N/A</v>
      </c>
      <c r="G79" s="40" t="e">
        <f>IF(LEN('Captura de datos de CONTACTO'!G79)&gt;40,"City must be less than 40 characters",IF('DO NOT USE_Contact Formulas'!A79,"OK",NA()))</f>
        <v>#N/A</v>
      </c>
      <c r="H79" s="40" t="e">
        <f>IF(AND(NOT(ISBLANK('Captura de datos de CONTACTO'!H79)),ISNA(VLOOKUP('Captura de datos de CONTACTO'!H79,'DO NOT USE_School Picklist'!$P$3:$P$52,1,FALSE))),"Please select a value from the drop-down menu",IF('DO NOT USE_Contact Formulas'!A79,"OK",NA()))</f>
        <v>#N/A</v>
      </c>
      <c r="I79" s="40" t="e">
        <f>IF(AND('DO NOT USE_Contact Formulas'!A79,ISBLANK('Captura de datos de CONTACTO'!I79)),"Zip is required",IF(ISBLANK('Captura de datos de CONTACTO'!I79),NA(),"OK"))</f>
        <v>#N/A</v>
      </c>
      <c r="J79" s="40" t="e">
        <f>IF(AND('DO NOT USE_Contact Formulas'!A79,ISBLANK('Captura de datos de CONTACTO'!J79)),"Student or Staff? is required",IF(ISBLANK('Captura de datos de CONTACTO'!J79),NA(),IF(ISNA(VLOOKUP('Captura de datos de CONTACTO'!J79,'DO NOT USE_School Picklist'!$B$3:$B$6,1,FALSE)),"Please select a value from the drop-down menu","OK")))</f>
        <v>#N/A</v>
      </c>
      <c r="K79" s="40" t="e">
        <f>IF(AND('Captura de datos de CONTACTO'!J79='DO NOT USE_School Picklist'!$B$4,ISBLANK('Captura de datos de CONTACTO'!K79)),"Occupation/Job Title is required if Student or Staff? is Yes, staff/faculty or volunteer",IF('DO NOT USE_Contact Formulas'!A79,"OK",NA()))</f>
        <v>#N/A</v>
      </c>
      <c r="L79" s="40" t="e">
        <f ca="1">IF('Captura de datos de CONTACTO'!L79&gt;'DO NOT USE_School Picklist'!$C$3,"Date last on school campus/facility cannot be a future date",IF('DO NOT USE_Contact Formulas'!A79,IF(ISBLANK('Captura de datos de CONTACTO'!L79),"Date last on school campus/facility is required","OK"),NA()))</f>
        <v>#N/A</v>
      </c>
      <c r="M79" s="41" t="e">
        <f ca="1">IF('Captura de datos de CONTACTO'!M79&gt;'DO NOT USE_School Picklist'!$C$3,"Last Exposure Date cannot be a future date",IF('DO NOT USE_Contact Formulas'!A79,IF(ISBLANK('Captura de datos de CONTACTO'!M79),"Last Exposure Date is required","OK"),NA()))</f>
        <v>#N/A</v>
      </c>
      <c r="N79" s="41" t="e">
        <f>IF(AND('DO NOT USE_Contact Formulas'!A79,ISBLANK('Captura de datos de CONTACTO'!N79)),"Specific Place in the Location is required",IF(ISBLANK('Captura de datos de CONTACTO'!N79),NA(),"OK"))</f>
        <v>#N/A</v>
      </c>
      <c r="O79" s="40" t="e">
        <f>IF(AND(NOT(ISBLANK('Captura de datos de CONTACTO'!O79)),ISNA(VLOOKUP('Captura de datos de CONTACTO'!O79,'DO NOT USE_School Picklist'!$L$3:$L$81,1,FALSE))),"Please select a value from the drop-down menu",IF('DO NOT USE_Contact Formulas'!A79,"OK",NA()))</f>
        <v>#N/A</v>
      </c>
      <c r="P79" s="40" t="e">
        <f>IF(AND(NOT(ISBLANK('Captura de datos de CONTACTO'!P79)),NOT(ISNUMBER(MATCH("*@*.?*",'Captura de datos de CONTACTO'!P79,0)))),"Email must be in a valid format",IF('DO NOT USE_Contact Formulas'!A79,"OK",NA()))</f>
        <v>#N/A</v>
      </c>
      <c r="Q79" s="40" t="e">
        <f>IF(LEN('Captura de datos de CONTACTO'!Q79)&gt;50,"Parent/Guardian Name must be less than 50 characters",IF('DO NOT USE_Contact Formulas'!A79,"OK",NA()))</f>
        <v>#N/A</v>
      </c>
      <c r="R79" s="40" t="e">
        <f>IF(NOT(ISBLANK('Captura de datos de CONTACTO'!R79)),IF(AND(ISNUMBER('Captura de datos de CONTACTO'!R79),LEFT('Captura de datos de CONTACTO'!R79,1)&lt;&gt;"1",LEN('Captura de datos de CONTACTO'!R79)=10),"OK","Phone number must be valid format"),IF('DO NOT USE_Contact Formulas'!A79,"OK",NA()))</f>
        <v>#N/A</v>
      </c>
      <c r="S79" s="40" t="e">
        <f>IF(AND(NOT(ISBLANK('Captura de datos de CONTACTO'!S79)),ISNA(VLOOKUP('Captura de datos de CONTACTO'!S79,'DO NOT USE_School Picklist'!$N$3:$N$63,1,FALSE))),"Please select a value from the drop-down menu",IF('DO NOT USE_Contact Formulas'!A79,"OK",NA()))</f>
        <v>#N/A</v>
      </c>
      <c r="T79" s="53" t="e">
        <f>IF(AND(NOT(ISBLANK('Captura de datos de CONTACTO'!T79)),ISNA(VLOOKUP('Captura de datos de CONTACTO'!T79,'DO NOT USE_School Picklist'!$I$3:$I$5,1,FALSE))),"Please select a value from the drop-down menu",IF('DO NOT USE_Contact Formulas'!A79,"OK",NA()))</f>
        <v>#N/A</v>
      </c>
      <c r="U79" s="40" t="e">
        <f>IF(AND(NOT(ISBLANK('Captura de datos de CONTACTO'!U79)),ISNA(VLOOKUP('Captura de datos de CONTACTO'!U79,'DO NOT USE_School Picklist'!$E$3:$E$10,1,FALSE))),"Please select a value from the drop-down menu",IF('DO NOT USE_Contact Formulas'!A79,"OK",NA()))</f>
        <v>#N/A</v>
      </c>
      <c r="V79" s="53" t="e">
        <f>IF(AND(NOT(ISBLANK('Captura de datos de CONTACTO'!V79)),ISNA(VLOOKUP('Captura de datos de CONTACTO'!V79,'DO NOT USE_School Picklist'!$W$3:$W$9,1,FALSE))),"Please select a value from the drop-down menu",IF('DO NOT USE_Contact Formulas'!A79,"OK",NA()))</f>
        <v>#N/A</v>
      </c>
      <c r="W79" s="53" t="e">
        <f>IF(AND(NOT(ISBLANK('Captura de datos de CONTACTO'!W79)),ISNA(VLOOKUP('Captura de datos de CONTACTO'!W79,'DO NOT USE_School Picklist'!$W$3:$W$9,1,FALSE))),"Please select a value from the drop-down menu",IF('DO NOT USE_Case Formulas'!A79,"OK",NA()))</f>
        <v>#N/A</v>
      </c>
      <c r="X79" s="40" t="e">
        <f>IF(AND(NOT(ISBLANK('Captura de datos de CONTACTO'!X79)),ISNA(VLOOKUP('Captura de datos de CONTACTO'!X79,'DO NOT USE_School Picklist'!$F$3:$F$16,1,FALSE))),"Please select a value from the drop-down menu",IF('DO NOT USE_Contact Formulas'!A79,"OK",NA()))</f>
        <v>#N/A</v>
      </c>
      <c r="Y79" s="40" t="e">
        <f>IF(LEN('Captura de datos de CONTACTO'!Y79)&gt;100,"Classroom(s) must be less than 100 characters",IF('DO NOT USE_Contact Formulas'!A79,"OK",NA()))</f>
        <v>#N/A</v>
      </c>
      <c r="Z79" s="40" t="e">
        <f>IF(AND(NOT(ISBLANK('Captura de datos de CONTACTO'!Z79)),ISNA(VLOOKUP('Captura de datos de CONTACTO'!Z79,'DO NOT USE_School Picklist'!$K$3:$K$6,1,FALSE))),"Please select a value from the drop-down menu",IF('DO NOT USE_Contact Formulas'!A79,"OK",NA()))</f>
        <v>#N/A</v>
      </c>
      <c r="AA79" s="40" t="e">
        <f>IF(AND(NOT(ISBLANK('Captura de datos de CONTACTO'!AA79)),ISNA(VLOOKUP('Captura de datos de CONTACTO'!AA79,'DO NOT USE_School Picklist'!$D$3:$D$5,1,FALSE))),"Please select a value from the drop-down menu",IF('DO NOT USE_Contact Formulas'!A79,"OK",NA()))</f>
        <v>#N/A</v>
      </c>
      <c r="AB79" s="40"/>
      <c r="AC79" s="40" t="e">
        <f>IF(AND(NOT(ISBLANK('Captura de datos de CONTACTO'!AC79)),ISNA(VLOOKUP('Captura de datos de CONTACTO'!AC79,'DO NOT USE_School Picklist'!$G$3:$G$5,1,FALSE))),"Please select a value from the drop-down menu",IF('DO NOT USE_Contact Formulas'!A79,"OK",NA()))</f>
        <v>#N/A</v>
      </c>
      <c r="AD79" s="40"/>
      <c r="AE79" s="40" t="e">
        <f>IF(AND(NOT(ISBLANK('Captura de datos de CONTACTO'!AE79)),ISNA(VLOOKUP('Captura de datos de CONTACTO'!AE79,'DO NOT USE_School Picklist'!$H$3:$H$4,1,FALSE))),"Please select a value from the drop-down menu",IF('DO NOT USE_Contact Formulas'!A79,"OK",NA()))</f>
        <v>#N/A</v>
      </c>
      <c r="AF79" s="40" t="e">
        <f ca="1">IF('Captura de datos de CONTACTO'!AF79&gt;'DO NOT USE_School Picklist'!$C$3,"Test Date cannot be a future date",IF('DO NOT USE_Contact Formulas'!A79,"OK",NA()))</f>
        <v>#N/A</v>
      </c>
      <c r="AG79" s="53" t="e">
        <f>IF(AND('DO NOT USE_Contact Formulas'!A79,ISBLANK('Captura de datos de CONTACTO'!AB79)),"Lab Result Test Result is required",IF(AND(NOT(ISBLANK('Captura de datos de CONTACTO'!AB79)),ISNA(VLOOKUP('Captura de datos de CONTACTO'!AB79,'DO NOT USE_School Picklist'!$Q$3:$Q$8,1,FALSE))),"Please select a value from the drop-down menu",IF('DO NOT USE_Contact Formulas'!A79,"OK",NA())))</f>
        <v>#N/A</v>
      </c>
    </row>
    <row r="80" spans="1:33" x14ac:dyDescent="0.3">
      <c r="A80" s="39" t="e">
        <f>IF('DO NOT USE_Contact Formulas'!A80,IF('DO NOT USE_Contact Formulas'!B80,"Not all required fields are completed","OK"),NA())</f>
        <v>#N/A</v>
      </c>
      <c r="B80" s="40" t="e">
        <f>IF(AND('DO NOT USE_Contact Formulas'!A80,ISBLANK('Captura de datos de CONTACTO'!B80)),"First Name is required",IF(NOT(ISBLANK('Captura de datos de CONTACTO'!B80)),"OK",NA()))</f>
        <v>#N/A</v>
      </c>
      <c r="C80" s="40" t="e">
        <f>IF(AND('DO NOT USE_Contact Formulas'!A80,ISBLANK('Captura de datos de CONTACTO'!C80)),"Last Name is required",IF(NOT(ISBLANK('Captura de datos de CONTACTO'!C80)),"OK",NA()))</f>
        <v>#N/A</v>
      </c>
      <c r="D80" s="40" t="e">
        <f>IF(AND('DO NOT USE_Contact Formulas'!A80,ISBLANK('Captura de datos de CONTACTO'!D80)),"Birthdate is required",IF(NOT(ISBLANK('Captura de datos de CONTACTO'!D80)),"OK",NA()))</f>
        <v>#N/A</v>
      </c>
      <c r="E80" s="40" t="e">
        <f>IF(AND('DO NOT USE_Contact Formulas'!A80,ISBLANK('Captura de datos de CONTACTO'!E80)),"Mobile Phone is required",IF(NOT(ISBLANK('Captura de datos de CONTACTO'!E80)),IF(AND(ISNUMBER(VALUE('Captura de datos de CONTACTO'!E80)),LEFT('Captura de datos de CONTACTO'!E80,1)&lt;&gt;"1",LEN('Captura de datos de CONTACTO'!E80)=10),"OK","Phone number must be valid format"),NA()))</f>
        <v>#N/A</v>
      </c>
      <c r="F80" s="40" t="e">
        <f>IF(LEN('Captura de datos de CONTACTO'!F80)&gt;255,"Home Street Address must be less than 255 characters",IF('DO NOT USE_Contact Formulas'!A80,"OK",NA()))</f>
        <v>#N/A</v>
      </c>
      <c r="G80" s="40" t="e">
        <f>IF(LEN('Captura de datos de CONTACTO'!G80)&gt;40,"City must be less than 40 characters",IF('DO NOT USE_Contact Formulas'!A80,"OK",NA()))</f>
        <v>#N/A</v>
      </c>
      <c r="H80" s="40" t="e">
        <f>IF(AND(NOT(ISBLANK('Captura de datos de CONTACTO'!H80)),ISNA(VLOOKUP('Captura de datos de CONTACTO'!H80,'DO NOT USE_School Picklist'!$P$3:$P$52,1,FALSE))),"Please select a value from the drop-down menu",IF('DO NOT USE_Contact Formulas'!A80,"OK",NA()))</f>
        <v>#N/A</v>
      </c>
      <c r="I80" s="40" t="e">
        <f>IF(AND('DO NOT USE_Contact Formulas'!A80,ISBLANK('Captura de datos de CONTACTO'!I80)),"Zip is required",IF(ISBLANK('Captura de datos de CONTACTO'!I80),NA(),"OK"))</f>
        <v>#N/A</v>
      </c>
      <c r="J80" s="40" t="e">
        <f>IF(AND('DO NOT USE_Contact Formulas'!A80,ISBLANK('Captura de datos de CONTACTO'!J80)),"Student or Staff? is required",IF(ISBLANK('Captura de datos de CONTACTO'!J80),NA(),IF(ISNA(VLOOKUP('Captura de datos de CONTACTO'!J80,'DO NOT USE_School Picklist'!$B$3:$B$6,1,FALSE)),"Please select a value from the drop-down menu","OK")))</f>
        <v>#N/A</v>
      </c>
      <c r="K80" s="40" t="e">
        <f>IF(AND('Captura de datos de CONTACTO'!J80='DO NOT USE_School Picklist'!$B$4,ISBLANK('Captura de datos de CONTACTO'!K80)),"Occupation/Job Title is required if Student or Staff? is Yes, staff/faculty or volunteer",IF('DO NOT USE_Contact Formulas'!A80,"OK",NA()))</f>
        <v>#N/A</v>
      </c>
      <c r="L80" s="40" t="e">
        <f ca="1">IF('Captura de datos de CONTACTO'!L80&gt;'DO NOT USE_School Picklist'!$C$3,"Date last on school campus/facility cannot be a future date",IF('DO NOT USE_Contact Formulas'!A80,IF(ISBLANK('Captura de datos de CONTACTO'!L80),"Date last on school campus/facility is required","OK"),NA()))</f>
        <v>#N/A</v>
      </c>
      <c r="M80" s="41" t="e">
        <f ca="1">IF('Captura de datos de CONTACTO'!M80&gt;'DO NOT USE_School Picklist'!$C$3,"Last Exposure Date cannot be a future date",IF('DO NOT USE_Contact Formulas'!A80,IF(ISBLANK('Captura de datos de CONTACTO'!M80),"Last Exposure Date is required","OK"),NA()))</f>
        <v>#N/A</v>
      </c>
      <c r="N80" s="41" t="e">
        <f>IF(AND('DO NOT USE_Contact Formulas'!A80,ISBLANK('Captura de datos de CONTACTO'!N80)),"Specific Place in the Location is required",IF(ISBLANK('Captura de datos de CONTACTO'!N80),NA(),"OK"))</f>
        <v>#N/A</v>
      </c>
      <c r="O80" s="40" t="e">
        <f>IF(AND(NOT(ISBLANK('Captura de datos de CONTACTO'!O80)),ISNA(VLOOKUP('Captura de datos de CONTACTO'!O80,'DO NOT USE_School Picklist'!$L$3:$L$81,1,FALSE))),"Please select a value from the drop-down menu",IF('DO NOT USE_Contact Formulas'!A80,"OK",NA()))</f>
        <v>#N/A</v>
      </c>
      <c r="P80" s="40" t="e">
        <f>IF(AND(NOT(ISBLANK('Captura de datos de CONTACTO'!P80)),NOT(ISNUMBER(MATCH("*@*.?*",'Captura de datos de CONTACTO'!P80,0)))),"Email must be in a valid format",IF('DO NOT USE_Contact Formulas'!A80,"OK",NA()))</f>
        <v>#N/A</v>
      </c>
      <c r="Q80" s="40" t="e">
        <f>IF(LEN('Captura de datos de CONTACTO'!Q80)&gt;50,"Parent/Guardian Name must be less than 50 characters",IF('DO NOT USE_Contact Formulas'!A80,"OK",NA()))</f>
        <v>#N/A</v>
      </c>
      <c r="R80" s="40" t="e">
        <f>IF(NOT(ISBLANK('Captura de datos de CONTACTO'!R80)),IF(AND(ISNUMBER('Captura de datos de CONTACTO'!R80),LEFT('Captura de datos de CONTACTO'!R80,1)&lt;&gt;"1",LEN('Captura de datos de CONTACTO'!R80)=10),"OK","Phone number must be valid format"),IF('DO NOT USE_Contact Formulas'!A80,"OK",NA()))</f>
        <v>#N/A</v>
      </c>
      <c r="S80" s="40" t="e">
        <f>IF(AND(NOT(ISBLANK('Captura de datos de CONTACTO'!S80)),ISNA(VLOOKUP('Captura de datos de CONTACTO'!S80,'DO NOT USE_School Picklist'!$N$3:$N$63,1,FALSE))),"Please select a value from the drop-down menu",IF('DO NOT USE_Contact Formulas'!A80,"OK",NA()))</f>
        <v>#N/A</v>
      </c>
      <c r="T80" s="53" t="e">
        <f>IF(AND(NOT(ISBLANK('Captura de datos de CONTACTO'!T80)),ISNA(VLOOKUP('Captura de datos de CONTACTO'!T80,'DO NOT USE_School Picklist'!$I$3:$I$5,1,FALSE))),"Please select a value from the drop-down menu",IF('DO NOT USE_Contact Formulas'!A80,"OK",NA()))</f>
        <v>#N/A</v>
      </c>
      <c r="U80" s="40" t="e">
        <f>IF(AND(NOT(ISBLANK('Captura de datos de CONTACTO'!U80)),ISNA(VLOOKUP('Captura de datos de CONTACTO'!U80,'DO NOT USE_School Picklist'!$E$3:$E$10,1,FALSE))),"Please select a value from the drop-down menu",IF('DO NOT USE_Contact Formulas'!A80,"OK",NA()))</f>
        <v>#N/A</v>
      </c>
      <c r="V80" s="53" t="e">
        <f>IF(AND(NOT(ISBLANK('Captura de datos de CONTACTO'!V80)),ISNA(VLOOKUP('Captura de datos de CONTACTO'!V80,'DO NOT USE_School Picklist'!$W$3:$W$9,1,FALSE))),"Please select a value from the drop-down menu",IF('DO NOT USE_Contact Formulas'!A80,"OK",NA()))</f>
        <v>#N/A</v>
      </c>
      <c r="W80" s="53" t="e">
        <f>IF(AND(NOT(ISBLANK('Captura de datos de CONTACTO'!W80)),ISNA(VLOOKUP('Captura de datos de CONTACTO'!W80,'DO NOT USE_School Picklist'!$W$3:$W$9,1,FALSE))),"Please select a value from the drop-down menu",IF('DO NOT USE_Case Formulas'!A80,"OK",NA()))</f>
        <v>#N/A</v>
      </c>
      <c r="X80" s="40" t="e">
        <f>IF(AND(NOT(ISBLANK('Captura de datos de CONTACTO'!X80)),ISNA(VLOOKUP('Captura de datos de CONTACTO'!X80,'DO NOT USE_School Picklist'!$F$3:$F$16,1,FALSE))),"Please select a value from the drop-down menu",IF('DO NOT USE_Contact Formulas'!A80,"OK",NA()))</f>
        <v>#N/A</v>
      </c>
      <c r="Y80" s="40" t="e">
        <f>IF(LEN('Captura de datos de CONTACTO'!Y80)&gt;100,"Classroom(s) must be less than 100 characters",IF('DO NOT USE_Contact Formulas'!A80,"OK",NA()))</f>
        <v>#N/A</v>
      </c>
      <c r="Z80" s="40" t="e">
        <f>IF(AND(NOT(ISBLANK('Captura de datos de CONTACTO'!Z80)),ISNA(VLOOKUP('Captura de datos de CONTACTO'!Z80,'DO NOT USE_School Picklist'!$K$3:$K$6,1,FALSE))),"Please select a value from the drop-down menu",IF('DO NOT USE_Contact Formulas'!A80,"OK",NA()))</f>
        <v>#N/A</v>
      </c>
      <c r="AA80" s="40" t="e">
        <f>IF(AND(NOT(ISBLANK('Captura de datos de CONTACTO'!AA80)),ISNA(VLOOKUP('Captura de datos de CONTACTO'!AA80,'DO NOT USE_School Picklist'!$D$3:$D$5,1,FALSE))),"Please select a value from the drop-down menu",IF('DO NOT USE_Contact Formulas'!A80,"OK",NA()))</f>
        <v>#N/A</v>
      </c>
      <c r="AB80" s="40"/>
      <c r="AC80" s="40" t="e">
        <f>IF(AND(NOT(ISBLANK('Captura de datos de CONTACTO'!AC80)),ISNA(VLOOKUP('Captura de datos de CONTACTO'!AC80,'DO NOT USE_School Picklist'!$G$3:$G$5,1,FALSE))),"Please select a value from the drop-down menu",IF('DO NOT USE_Contact Formulas'!A80,"OK",NA()))</f>
        <v>#N/A</v>
      </c>
      <c r="AD80" s="40"/>
      <c r="AE80" s="40" t="e">
        <f>IF(AND(NOT(ISBLANK('Captura de datos de CONTACTO'!AE80)),ISNA(VLOOKUP('Captura de datos de CONTACTO'!AE80,'DO NOT USE_School Picklist'!$H$3:$H$4,1,FALSE))),"Please select a value from the drop-down menu",IF('DO NOT USE_Contact Formulas'!A80,"OK",NA()))</f>
        <v>#N/A</v>
      </c>
      <c r="AF80" s="40" t="e">
        <f ca="1">IF('Captura de datos de CONTACTO'!AF80&gt;'DO NOT USE_School Picklist'!$C$3,"Test Date cannot be a future date",IF('DO NOT USE_Contact Formulas'!A80,"OK",NA()))</f>
        <v>#N/A</v>
      </c>
      <c r="AG80" s="53" t="e">
        <f>IF(AND('DO NOT USE_Contact Formulas'!A80,ISBLANK('Captura de datos de CONTACTO'!AB80)),"Lab Result Test Result is required",IF(AND(NOT(ISBLANK('Captura de datos de CONTACTO'!AB80)),ISNA(VLOOKUP('Captura de datos de CONTACTO'!AB80,'DO NOT USE_School Picklist'!$Q$3:$Q$8,1,FALSE))),"Please select a value from the drop-down menu",IF('DO NOT USE_Contact Formulas'!A80,"OK",NA())))</f>
        <v>#N/A</v>
      </c>
    </row>
    <row r="81" spans="1:33" x14ac:dyDescent="0.3">
      <c r="A81" s="39" t="e">
        <f>IF('DO NOT USE_Contact Formulas'!A81,IF('DO NOT USE_Contact Formulas'!B81,"Not all required fields are completed","OK"),NA())</f>
        <v>#N/A</v>
      </c>
      <c r="B81" s="40" t="e">
        <f>IF(AND('DO NOT USE_Contact Formulas'!A81,ISBLANK('Captura de datos de CONTACTO'!B81)),"First Name is required",IF(NOT(ISBLANK('Captura de datos de CONTACTO'!B81)),"OK",NA()))</f>
        <v>#N/A</v>
      </c>
      <c r="C81" s="40" t="e">
        <f>IF(AND('DO NOT USE_Contact Formulas'!A81,ISBLANK('Captura de datos de CONTACTO'!C81)),"Last Name is required",IF(NOT(ISBLANK('Captura de datos de CONTACTO'!C81)),"OK",NA()))</f>
        <v>#N/A</v>
      </c>
      <c r="D81" s="40" t="e">
        <f>IF(AND('DO NOT USE_Contact Formulas'!A81,ISBLANK('Captura de datos de CONTACTO'!D81)),"Birthdate is required",IF(NOT(ISBLANK('Captura de datos de CONTACTO'!D81)),"OK",NA()))</f>
        <v>#N/A</v>
      </c>
      <c r="E81" s="40" t="e">
        <f>IF(AND('DO NOT USE_Contact Formulas'!A81,ISBLANK('Captura de datos de CONTACTO'!E81)),"Mobile Phone is required",IF(NOT(ISBLANK('Captura de datos de CONTACTO'!E81)),IF(AND(ISNUMBER(VALUE('Captura de datos de CONTACTO'!E81)),LEFT('Captura de datos de CONTACTO'!E81,1)&lt;&gt;"1",LEN('Captura de datos de CONTACTO'!E81)=10),"OK","Phone number must be valid format"),NA()))</f>
        <v>#N/A</v>
      </c>
      <c r="F81" s="40" t="e">
        <f>IF(LEN('Captura de datos de CONTACTO'!F81)&gt;255,"Home Street Address must be less than 255 characters",IF('DO NOT USE_Contact Formulas'!A81,"OK",NA()))</f>
        <v>#N/A</v>
      </c>
      <c r="G81" s="40" t="e">
        <f>IF(LEN('Captura de datos de CONTACTO'!G81)&gt;40,"City must be less than 40 characters",IF('DO NOT USE_Contact Formulas'!A81,"OK",NA()))</f>
        <v>#N/A</v>
      </c>
      <c r="H81" s="40" t="e">
        <f>IF(AND(NOT(ISBLANK('Captura de datos de CONTACTO'!H81)),ISNA(VLOOKUP('Captura de datos de CONTACTO'!H81,'DO NOT USE_School Picklist'!$P$3:$P$52,1,FALSE))),"Please select a value from the drop-down menu",IF('DO NOT USE_Contact Formulas'!A81,"OK",NA()))</f>
        <v>#N/A</v>
      </c>
      <c r="I81" s="40" t="e">
        <f>IF(AND('DO NOT USE_Contact Formulas'!A81,ISBLANK('Captura de datos de CONTACTO'!I81)),"Zip is required",IF(ISBLANK('Captura de datos de CONTACTO'!I81),NA(),"OK"))</f>
        <v>#N/A</v>
      </c>
      <c r="J81" s="40" t="e">
        <f>IF(AND('DO NOT USE_Contact Formulas'!A81,ISBLANK('Captura de datos de CONTACTO'!J81)),"Student or Staff? is required",IF(ISBLANK('Captura de datos de CONTACTO'!J81),NA(),IF(ISNA(VLOOKUP('Captura de datos de CONTACTO'!J81,'DO NOT USE_School Picklist'!$B$3:$B$6,1,FALSE)),"Please select a value from the drop-down menu","OK")))</f>
        <v>#N/A</v>
      </c>
      <c r="K81" s="40" t="e">
        <f>IF(AND('Captura de datos de CONTACTO'!J81='DO NOT USE_School Picklist'!$B$4,ISBLANK('Captura de datos de CONTACTO'!K81)),"Occupation/Job Title is required if Student or Staff? is Yes, staff/faculty or volunteer",IF('DO NOT USE_Contact Formulas'!A81,"OK",NA()))</f>
        <v>#N/A</v>
      </c>
      <c r="L81" s="40" t="e">
        <f ca="1">IF('Captura de datos de CONTACTO'!L81&gt;'DO NOT USE_School Picklist'!$C$3,"Date last on school campus/facility cannot be a future date",IF('DO NOT USE_Contact Formulas'!A81,IF(ISBLANK('Captura de datos de CONTACTO'!L81),"Date last on school campus/facility is required","OK"),NA()))</f>
        <v>#N/A</v>
      </c>
      <c r="M81" s="41" t="e">
        <f ca="1">IF('Captura de datos de CONTACTO'!M81&gt;'DO NOT USE_School Picklist'!$C$3,"Last Exposure Date cannot be a future date",IF('DO NOT USE_Contact Formulas'!A81,IF(ISBLANK('Captura de datos de CONTACTO'!M81),"Last Exposure Date is required","OK"),NA()))</f>
        <v>#N/A</v>
      </c>
      <c r="N81" s="41" t="e">
        <f>IF(AND('DO NOT USE_Contact Formulas'!A81,ISBLANK('Captura de datos de CONTACTO'!N81)),"Specific Place in the Location is required",IF(ISBLANK('Captura de datos de CONTACTO'!N81),NA(),"OK"))</f>
        <v>#N/A</v>
      </c>
      <c r="O81" s="40" t="e">
        <f>IF(AND(NOT(ISBLANK('Captura de datos de CONTACTO'!O81)),ISNA(VLOOKUP('Captura de datos de CONTACTO'!O81,'DO NOT USE_School Picklist'!$L$3:$L$81,1,FALSE))),"Please select a value from the drop-down menu",IF('DO NOT USE_Contact Formulas'!A81,"OK",NA()))</f>
        <v>#N/A</v>
      </c>
      <c r="P81" s="40" t="e">
        <f>IF(AND(NOT(ISBLANK('Captura de datos de CONTACTO'!P81)),NOT(ISNUMBER(MATCH("*@*.?*",'Captura de datos de CONTACTO'!P81,0)))),"Email must be in a valid format",IF('DO NOT USE_Contact Formulas'!A81,"OK",NA()))</f>
        <v>#N/A</v>
      </c>
      <c r="Q81" s="40" t="e">
        <f>IF(LEN('Captura de datos de CONTACTO'!Q81)&gt;50,"Parent/Guardian Name must be less than 50 characters",IF('DO NOT USE_Contact Formulas'!A81,"OK",NA()))</f>
        <v>#N/A</v>
      </c>
      <c r="R81" s="40" t="e">
        <f>IF(NOT(ISBLANK('Captura de datos de CONTACTO'!R81)),IF(AND(ISNUMBER('Captura de datos de CONTACTO'!R81),LEFT('Captura de datos de CONTACTO'!R81,1)&lt;&gt;"1",LEN('Captura de datos de CONTACTO'!R81)=10),"OK","Phone number must be valid format"),IF('DO NOT USE_Contact Formulas'!A81,"OK",NA()))</f>
        <v>#N/A</v>
      </c>
      <c r="S81" s="40" t="e">
        <f>IF(AND(NOT(ISBLANK('Captura de datos de CONTACTO'!S81)),ISNA(VLOOKUP('Captura de datos de CONTACTO'!S81,'DO NOT USE_School Picklist'!$N$3:$N$63,1,FALSE))),"Please select a value from the drop-down menu",IF('DO NOT USE_Contact Formulas'!A81,"OK",NA()))</f>
        <v>#N/A</v>
      </c>
      <c r="T81" s="53" t="e">
        <f>IF(AND(NOT(ISBLANK('Captura de datos de CONTACTO'!T81)),ISNA(VLOOKUP('Captura de datos de CONTACTO'!T81,'DO NOT USE_School Picklist'!$I$3:$I$5,1,FALSE))),"Please select a value from the drop-down menu",IF('DO NOT USE_Contact Formulas'!A81,"OK",NA()))</f>
        <v>#N/A</v>
      </c>
      <c r="U81" s="40" t="e">
        <f>IF(AND(NOT(ISBLANK('Captura de datos de CONTACTO'!U81)),ISNA(VLOOKUP('Captura de datos de CONTACTO'!U81,'DO NOT USE_School Picklist'!$E$3:$E$10,1,FALSE))),"Please select a value from the drop-down menu",IF('DO NOT USE_Contact Formulas'!A81,"OK",NA()))</f>
        <v>#N/A</v>
      </c>
      <c r="V81" s="53" t="e">
        <f>IF(AND(NOT(ISBLANK('Captura de datos de CONTACTO'!V81)),ISNA(VLOOKUP('Captura de datos de CONTACTO'!V81,'DO NOT USE_School Picklist'!$W$3:$W$9,1,FALSE))),"Please select a value from the drop-down menu",IF('DO NOT USE_Contact Formulas'!A81,"OK",NA()))</f>
        <v>#N/A</v>
      </c>
      <c r="W81" s="53" t="e">
        <f>IF(AND(NOT(ISBLANK('Captura de datos de CONTACTO'!W81)),ISNA(VLOOKUP('Captura de datos de CONTACTO'!W81,'DO NOT USE_School Picklist'!$W$3:$W$9,1,FALSE))),"Please select a value from the drop-down menu",IF('DO NOT USE_Case Formulas'!A81,"OK",NA()))</f>
        <v>#N/A</v>
      </c>
      <c r="X81" s="40" t="e">
        <f>IF(AND(NOT(ISBLANK('Captura de datos de CONTACTO'!X81)),ISNA(VLOOKUP('Captura de datos de CONTACTO'!X81,'DO NOT USE_School Picklist'!$F$3:$F$16,1,FALSE))),"Please select a value from the drop-down menu",IF('DO NOT USE_Contact Formulas'!A81,"OK",NA()))</f>
        <v>#N/A</v>
      </c>
      <c r="Y81" s="40" t="e">
        <f>IF(LEN('Captura de datos de CONTACTO'!Y81)&gt;100,"Classroom(s) must be less than 100 characters",IF('DO NOT USE_Contact Formulas'!A81,"OK",NA()))</f>
        <v>#N/A</v>
      </c>
      <c r="Z81" s="40" t="e">
        <f>IF(AND(NOT(ISBLANK('Captura de datos de CONTACTO'!Z81)),ISNA(VLOOKUP('Captura de datos de CONTACTO'!Z81,'DO NOT USE_School Picklist'!$K$3:$K$6,1,FALSE))),"Please select a value from the drop-down menu",IF('DO NOT USE_Contact Formulas'!A81,"OK",NA()))</f>
        <v>#N/A</v>
      </c>
      <c r="AA81" s="40" t="e">
        <f>IF(AND(NOT(ISBLANK('Captura de datos de CONTACTO'!AA81)),ISNA(VLOOKUP('Captura de datos de CONTACTO'!AA81,'DO NOT USE_School Picklist'!$D$3:$D$5,1,FALSE))),"Please select a value from the drop-down menu",IF('DO NOT USE_Contact Formulas'!A81,"OK",NA()))</f>
        <v>#N/A</v>
      </c>
      <c r="AB81" s="40"/>
      <c r="AC81" s="40" t="e">
        <f>IF(AND(NOT(ISBLANK('Captura de datos de CONTACTO'!AC81)),ISNA(VLOOKUP('Captura de datos de CONTACTO'!AC81,'DO NOT USE_School Picklist'!$G$3:$G$5,1,FALSE))),"Please select a value from the drop-down menu",IF('DO NOT USE_Contact Formulas'!A81,"OK",NA()))</f>
        <v>#N/A</v>
      </c>
      <c r="AD81" s="40"/>
      <c r="AE81" s="40" t="e">
        <f>IF(AND(NOT(ISBLANK('Captura de datos de CONTACTO'!AE81)),ISNA(VLOOKUP('Captura de datos de CONTACTO'!AE81,'DO NOT USE_School Picklist'!$H$3:$H$4,1,FALSE))),"Please select a value from the drop-down menu",IF('DO NOT USE_Contact Formulas'!A81,"OK",NA()))</f>
        <v>#N/A</v>
      </c>
      <c r="AF81" s="40" t="e">
        <f ca="1">IF('Captura de datos de CONTACTO'!AF81&gt;'DO NOT USE_School Picklist'!$C$3,"Test Date cannot be a future date",IF('DO NOT USE_Contact Formulas'!A81,"OK",NA()))</f>
        <v>#N/A</v>
      </c>
      <c r="AG81" s="53" t="e">
        <f>IF(AND('DO NOT USE_Contact Formulas'!A81,ISBLANK('Captura de datos de CONTACTO'!AB81)),"Lab Result Test Result is required",IF(AND(NOT(ISBLANK('Captura de datos de CONTACTO'!AB81)),ISNA(VLOOKUP('Captura de datos de CONTACTO'!AB81,'DO NOT USE_School Picklist'!$Q$3:$Q$8,1,FALSE))),"Please select a value from the drop-down menu",IF('DO NOT USE_Contact Formulas'!A81,"OK",NA())))</f>
        <v>#N/A</v>
      </c>
    </row>
    <row r="82" spans="1:33" x14ac:dyDescent="0.3">
      <c r="A82" s="39" t="e">
        <f>IF('DO NOT USE_Contact Formulas'!A82,IF('DO NOT USE_Contact Formulas'!B82,"Not all required fields are completed","OK"),NA())</f>
        <v>#N/A</v>
      </c>
      <c r="B82" s="40" t="e">
        <f>IF(AND('DO NOT USE_Contact Formulas'!A82,ISBLANK('Captura de datos de CONTACTO'!B82)),"First Name is required",IF(NOT(ISBLANK('Captura de datos de CONTACTO'!B82)),"OK",NA()))</f>
        <v>#N/A</v>
      </c>
      <c r="C82" s="40" t="e">
        <f>IF(AND('DO NOT USE_Contact Formulas'!A82,ISBLANK('Captura de datos de CONTACTO'!C82)),"Last Name is required",IF(NOT(ISBLANK('Captura de datos de CONTACTO'!C82)),"OK",NA()))</f>
        <v>#N/A</v>
      </c>
      <c r="D82" s="40" t="e">
        <f>IF(AND('DO NOT USE_Contact Formulas'!A82,ISBLANK('Captura de datos de CONTACTO'!D82)),"Birthdate is required",IF(NOT(ISBLANK('Captura de datos de CONTACTO'!D82)),"OK",NA()))</f>
        <v>#N/A</v>
      </c>
      <c r="E82" s="40" t="e">
        <f>IF(AND('DO NOT USE_Contact Formulas'!A82,ISBLANK('Captura de datos de CONTACTO'!E82)),"Mobile Phone is required",IF(NOT(ISBLANK('Captura de datos de CONTACTO'!E82)),IF(AND(ISNUMBER(VALUE('Captura de datos de CONTACTO'!E82)),LEFT('Captura de datos de CONTACTO'!E82,1)&lt;&gt;"1",LEN('Captura de datos de CONTACTO'!E82)=10),"OK","Phone number must be valid format"),NA()))</f>
        <v>#N/A</v>
      </c>
      <c r="F82" s="40" t="e">
        <f>IF(LEN('Captura de datos de CONTACTO'!F82)&gt;255,"Home Street Address must be less than 255 characters",IF('DO NOT USE_Contact Formulas'!A82,"OK",NA()))</f>
        <v>#N/A</v>
      </c>
      <c r="G82" s="40" t="e">
        <f>IF(LEN('Captura de datos de CONTACTO'!G82)&gt;40,"City must be less than 40 characters",IF('DO NOT USE_Contact Formulas'!A82,"OK",NA()))</f>
        <v>#N/A</v>
      </c>
      <c r="H82" s="40" t="e">
        <f>IF(AND(NOT(ISBLANK('Captura de datos de CONTACTO'!H82)),ISNA(VLOOKUP('Captura de datos de CONTACTO'!H82,'DO NOT USE_School Picklist'!$P$3:$P$52,1,FALSE))),"Please select a value from the drop-down menu",IF('DO NOT USE_Contact Formulas'!A82,"OK",NA()))</f>
        <v>#N/A</v>
      </c>
      <c r="I82" s="40" t="e">
        <f>IF(AND('DO NOT USE_Contact Formulas'!A82,ISBLANK('Captura de datos de CONTACTO'!I82)),"Zip is required",IF(ISBLANK('Captura de datos de CONTACTO'!I82),NA(),"OK"))</f>
        <v>#N/A</v>
      </c>
      <c r="J82" s="40" t="e">
        <f>IF(AND('DO NOT USE_Contact Formulas'!A82,ISBLANK('Captura de datos de CONTACTO'!J82)),"Student or Staff? is required",IF(ISBLANK('Captura de datos de CONTACTO'!J82),NA(),IF(ISNA(VLOOKUP('Captura de datos de CONTACTO'!J82,'DO NOT USE_School Picklist'!$B$3:$B$6,1,FALSE)),"Please select a value from the drop-down menu","OK")))</f>
        <v>#N/A</v>
      </c>
      <c r="K82" s="40" t="e">
        <f>IF(AND('Captura de datos de CONTACTO'!J82='DO NOT USE_School Picklist'!$B$4,ISBLANK('Captura de datos de CONTACTO'!K82)),"Occupation/Job Title is required if Student or Staff? is Yes, staff/faculty or volunteer",IF('DO NOT USE_Contact Formulas'!A82,"OK",NA()))</f>
        <v>#N/A</v>
      </c>
      <c r="L82" s="40" t="e">
        <f ca="1">IF('Captura de datos de CONTACTO'!L82&gt;'DO NOT USE_School Picklist'!$C$3,"Date last on school campus/facility cannot be a future date",IF('DO NOT USE_Contact Formulas'!A82,IF(ISBLANK('Captura de datos de CONTACTO'!L82),"Date last on school campus/facility is required","OK"),NA()))</f>
        <v>#N/A</v>
      </c>
      <c r="M82" s="41" t="e">
        <f ca="1">IF('Captura de datos de CONTACTO'!M82&gt;'DO NOT USE_School Picklist'!$C$3,"Last Exposure Date cannot be a future date",IF('DO NOT USE_Contact Formulas'!A82,IF(ISBLANK('Captura de datos de CONTACTO'!M82),"Last Exposure Date is required","OK"),NA()))</f>
        <v>#N/A</v>
      </c>
      <c r="N82" s="41" t="e">
        <f>IF(AND('DO NOT USE_Contact Formulas'!A82,ISBLANK('Captura de datos de CONTACTO'!N82)),"Specific Place in the Location is required",IF(ISBLANK('Captura de datos de CONTACTO'!N82),NA(),"OK"))</f>
        <v>#N/A</v>
      </c>
      <c r="O82" s="40" t="e">
        <f>IF(AND(NOT(ISBLANK('Captura de datos de CONTACTO'!O82)),ISNA(VLOOKUP('Captura de datos de CONTACTO'!O82,'DO NOT USE_School Picklist'!$L$3:$L$81,1,FALSE))),"Please select a value from the drop-down menu",IF('DO NOT USE_Contact Formulas'!A82,"OK",NA()))</f>
        <v>#N/A</v>
      </c>
      <c r="P82" s="40" t="e">
        <f>IF(AND(NOT(ISBLANK('Captura de datos de CONTACTO'!P82)),NOT(ISNUMBER(MATCH("*@*.?*",'Captura de datos de CONTACTO'!P82,0)))),"Email must be in a valid format",IF('DO NOT USE_Contact Formulas'!A82,"OK",NA()))</f>
        <v>#N/A</v>
      </c>
      <c r="Q82" s="40" t="e">
        <f>IF(LEN('Captura de datos de CONTACTO'!Q82)&gt;50,"Parent/Guardian Name must be less than 50 characters",IF('DO NOT USE_Contact Formulas'!A82,"OK",NA()))</f>
        <v>#N/A</v>
      </c>
      <c r="R82" s="40" t="e">
        <f>IF(NOT(ISBLANK('Captura de datos de CONTACTO'!R82)),IF(AND(ISNUMBER('Captura de datos de CONTACTO'!R82),LEFT('Captura de datos de CONTACTO'!R82,1)&lt;&gt;"1",LEN('Captura de datos de CONTACTO'!R82)=10),"OK","Phone number must be valid format"),IF('DO NOT USE_Contact Formulas'!A82,"OK",NA()))</f>
        <v>#N/A</v>
      </c>
      <c r="S82" s="40" t="e">
        <f>IF(AND(NOT(ISBLANK('Captura de datos de CONTACTO'!S82)),ISNA(VLOOKUP('Captura de datos de CONTACTO'!S82,'DO NOT USE_School Picklist'!$N$3:$N$63,1,FALSE))),"Please select a value from the drop-down menu",IF('DO NOT USE_Contact Formulas'!A82,"OK",NA()))</f>
        <v>#N/A</v>
      </c>
      <c r="T82" s="53" t="e">
        <f>IF(AND(NOT(ISBLANK('Captura de datos de CONTACTO'!T82)),ISNA(VLOOKUP('Captura de datos de CONTACTO'!T82,'DO NOT USE_School Picklist'!$I$3:$I$5,1,FALSE))),"Please select a value from the drop-down menu",IF('DO NOT USE_Contact Formulas'!A82,"OK",NA()))</f>
        <v>#N/A</v>
      </c>
      <c r="U82" s="40" t="e">
        <f>IF(AND(NOT(ISBLANK('Captura de datos de CONTACTO'!U82)),ISNA(VLOOKUP('Captura de datos de CONTACTO'!U82,'DO NOT USE_School Picklist'!$E$3:$E$10,1,FALSE))),"Please select a value from the drop-down menu",IF('DO NOT USE_Contact Formulas'!A82,"OK",NA()))</f>
        <v>#N/A</v>
      </c>
      <c r="V82" s="53" t="e">
        <f>IF(AND(NOT(ISBLANK('Captura de datos de CONTACTO'!V82)),ISNA(VLOOKUP('Captura de datos de CONTACTO'!V82,'DO NOT USE_School Picklist'!$W$3:$W$9,1,FALSE))),"Please select a value from the drop-down menu",IF('DO NOT USE_Contact Formulas'!A82,"OK",NA()))</f>
        <v>#N/A</v>
      </c>
      <c r="W82" s="53" t="e">
        <f>IF(AND(NOT(ISBLANK('Captura de datos de CONTACTO'!W82)),ISNA(VLOOKUP('Captura de datos de CONTACTO'!W82,'DO NOT USE_School Picklist'!$W$3:$W$9,1,FALSE))),"Please select a value from the drop-down menu",IF('DO NOT USE_Case Formulas'!A82,"OK",NA()))</f>
        <v>#N/A</v>
      </c>
      <c r="X82" s="40" t="e">
        <f>IF(AND(NOT(ISBLANK('Captura de datos de CONTACTO'!X82)),ISNA(VLOOKUP('Captura de datos de CONTACTO'!X82,'DO NOT USE_School Picklist'!$F$3:$F$16,1,FALSE))),"Please select a value from the drop-down menu",IF('DO NOT USE_Contact Formulas'!A82,"OK",NA()))</f>
        <v>#N/A</v>
      </c>
      <c r="Y82" s="40" t="e">
        <f>IF(LEN('Captura de datos de CONTACTO'!Y82)&gt;100,"Classroom(s) must be less than 100 characters",IF('DO NOT USE_Contact Formulas'!A82,"OK",NA()))</f>
        <v>#N/A</v>
      </c>
      <c r="Z82" s="40" t="e">
        <f>IF(AND(NOT(ISBLANK('Captura de datos de CONTACTO'!Z82)),ISNA(VLOOKUP('Captura de datos de CONTACTO'!Z82,'DO NOT USE_School Picklist'!$K$3:$K$6,1,FALSE))),"Please select a value from the drop-down menu",IF('DO NOT USE_Contact Formulas'!A82,"OK",NA()))</f>
        <v>#N/A</v>
      </c>
      <c r="AA82" s="40" t="e">
        <f>IF(AND(NOT(ISBLANK('Captura de datos de CONTACTO'!AA82)),ISNA(VLOOKUP('Captura de datos de CONTACTO'!AA82,'DO NOT USE_School Picklist'!$D$3:$D$5,1,FALSE))),"Please select a value from the drop-down menu",IF('DO NOT USE_Contact Formulas'!A82,"OK",NA()))</f>
        <v>#N/A</v>
      </c>
      <c r="AB82" s="40"/>
      <c r="AC82" s="40" t="e">
        <f>IF(AND(NOT(ISBLANK('Captura de datos de CONTACTO'!AC82)),ISNA(VLOOKUP('Captura de datos de CONTACTO'!AC82,'DO NOT USE_School Picklist'!$G$3:$G$5,1,FALSE))),"Please select a value from the drop-down menu",IF('DO NOT USE_Contact Formulas'!A82,"OK",NA()))</f>
        <v>#N/A</v>
      </c>
      <c r="AD82" s="40"/>
      <c r="AE82" s="40" t="e">
        <f>IF(AND(NOT(ISBLANK('Captura de datos de CONTACTO'!AE82)),ISNA(VLOOKUP('Captura de datos de CONTACTO'!AE82,'DO NOT USE_School Picklist'!$H$3:$H$4,1,FALSE))),"Please select a value from the drop-down menu",IF('DO NOT USE_Contact Formulas'!A82,"OK",NA()))</f>
        <v>#N/A</v>
      </c>
      <c r="AF82" s="40" t="e">
        <f ca="1">IF('Captura de datos de CONTACTO'!AF82&gt;'DO NOT USE_School Picklist'!$C$3,"Test Date cannot be a future date",IF('DO NOT USE_Contact Formulas'!A82,"OK",NA()))</f>
        <v>#N/A</v>
      </c>
      <c r="AG82" s="53" t="e">
        <f>IF(AND('DO NOT USE_Contact Formulas'!A82,ISBLANK('Captura de datos de CONTACTO'!AB82)),"Lab Result Test Result is required",IF(AND(NOT(ISBLANK('Captura de datos de CONTACTO'!AB82)),ISNA(VLOOKUP('Captura de datos de CONTACTO'!AB82,'DO NOT USE_School Picklist'!$Q$3:$Q$8,1,FALSE))),"Please select a value from the drop-down menu",IF('DO NOT USE_Contact Formulas'!A82,"OK",NA())))</f>
        <v>#N/A</v>
      </c>
    </row>
    <row r="83" spans="1:33" x14ac:dyDescent="0.3">
      <c r="A83" s="39" t="e">
        <f>IF('DO NOT USE_Contact Formulas'!A83,IF('DO NOT USE_Contact Formulas'!B83,"Not all required fields are completed","OK"),NA())</f>
        <v>#N/A</v>
      </c>
      <c r="B83" s="40" t="e">
        <f>IF(AND('DO NOT USE_Contact Formulas'!A83,ISBLANK('Captura de datos de CONTACTO'!B83)),"First Name is required",IF(NOT(ISBLANK('Captura de datos de CONTACTO'!B83)),"OK",NA()))</f>
        <v>#N/A</v>
      </c>
      <c r="C83" s="40" t="e">
        <f>IF(AND('DO NOT USE_Contact Formulas'!A83,ISBLANK('Captura de datos de CONTACTO'!C83)),"Last Name is required",IF(NOT(ISBLANK('Captura de datos de CONTACTO'!C83)),"OK",NA()))</f>
        <v>#N/A</v>
      </c>
      <c r="D83" s="40" t="e">
        <f>IF(AND('DO NOT USE_Contact Formulas'!A83,ISBLANK('Captura de datos de CONTACTO'!D83)),"Birthdate is required",IF(NOT(ISBLANK('Captura de datos de CONTACTO'!D83)),"OK",NA()))</f>
        <v>#N/A</v>
      </c>
      <c r="E83" s="40" t="e">
        <f>IF(AND('DO NOT USE_Contact Formulas'!A83,ISBLANK('Captura de datos de CONTACTO'!E83)),"Mobile Phone is required",IF(NOT(ISBLANK('Captura de datos de CONTACTO'!E83)),IF(AND(ISNUMBER(VALUE('Captura de datos de CONTACTO'!E83)),LEFT('Captura de datos de CONTACTO'!E83,1)&lt;&gt;"1",LEN('Captura de datos de CONTACTO'!E83)=10),"OK","Phone number must be valid format"),NA()))</f>
        <v>#N/A</v>
      </c>
      <c r="F83" s="40" t="e">
        <f>IF(LEN('Captura de datos de CONTACTO'!F83)&gt;255,"Home Street Address must be less than 255 characters",IF('DO NOT USE_Contact Formulas'!A83,"OK",NA()))</f>
        <v>#N/A</v>
      </c>
      <c r="G83" s="40" t="e">
        <f>IF(LEN('Captura de datos de CONTACTO'!G83)&gt;40,"City must be less than 40 characters",IF('DO NOT USE_Contact Formulas'!A83,"OK",NA()))</f>
        <v>#N/A</v>
      </c>
      <c r="H83" s="40" t="e">
        <f>IF(AND(NOT(ISBLANK('Captura de datos de CONTACTO'!H83)),ISNA(VLOOKUP('Captura de datos de CONTACTO'!H83,'DO NOT USE_School Picklist'!$P$3:$P$52,1,FALSE))),"Please select a value from the drop-down menu",IF('DO NOT USE_Contact Formulas'!A83,"OK",NA()))</f>
        <v>#N/A</v>
      </c>
      <c r="I83" s="40" t="e">
        <f>IF(AND('DO NOT USE_Contact Formulas'!A83,ISBLANK('Captura de datos de CONTACTO'!I83)),"Zip is required",IF(ISBLANK('Captura de datos de CONTACTO'!I83),NA(),"OK"))</f>
        <v>#N/A</v>
      </c>
      <c r="J83" s="40" t="e">
        <f>IF(AND('DO NOT USE_Contact Formulas'!A83,ISBLANK('Captura de datos de CONTACTO'!J83)),"Student or Staff? is required",IF(ISBLANK('Captura de datos de CONTACTO'!J83),NA(),IF(ISNA(VLOOKUP('Captura de datos de CONTACTO'!J83,'DO NOT USE_School Picklist'!$B$3:$B$6,1,FALSE)),"Please select a value from the drop-down menu","OK")))</f>
        <v>#N/A</v>
      </c>
      <c r="K83" s="40" t="e">
        <f>IF(AND('Captura de datos de CONTACTO'!J83='DO NOT USE_School Picklist'!$B$4,ISBLANK('Captura de datos de CONTACTO'!K83)),"Occupation/Job Title is required if Student or Staff? is Yes, staff/faculty or volunteer",IF('DO NOT USE_Contact Formulas'!A83,"OK",NA()))</f>
        <v>#N/A</v>
      </c>
      <c r="L83" s="40" t="e">
        <f ca="1">IF('Captura de datos de CONTACTO'!L83&gt;'DO NOT USE_School Picklist'!$C$3,"Date last on school campus/facility cannot be a future date",IF('DO NOT USE_Contact Formulas'!A83,IF(ISBLANK('Captura de datos de CONTACTO'!L83),"Date last on school campus/facility is required","OK"),NA()))</f>
        <v>#N/A</v>
      </c>
      <c r="M83" s="41" t="e">
        <f ca="1">IF('Captura de datos de CONTACTO'!M83&gt;'DO NOT USE_School Picklist'!$C$3,"Last Exposure Date cannot be a future date",IF('DO NOT USE_Contact Formulas'!A83,IF(ISBLANK('Captura de datos de CONTACTO'!M83),"Last Exposure Date is required","OK"),NA()))</f>
        <v>#N/A</v>
      </c>
      <c r="N83" s="41" t="e">
        <f>IF(AND('DO NOT USE_Contact Formulas'!A83,ISBLANK('Captura de datos de CONTACTO'!N83)),"Specific Place in the Location is required",IF(ISBLANK('Captura de datos de CONTACTO'!N83),NA(),"OK"))</f>
        <v>#N/A</v>
      </c>
      <c r="O83" s="40" t="e">
        <f>IF(AND(NOT(ISBLANK('Captura de datos de CONTACTO'!O83)),ISNA(VLOOKUP('Captura de datos de CONTACTO'!O83,'DO NOT USE_School Picklist'!$L$3:$L$81,1,FALSE))),"Please select a value from the drop-down menu",IF('DO NOT USE_Contact Formulas'!A83,"OK",NA()))</f>
        <v>#N/A</v>
      </c>
      <c r="P83" s="40" t="e">
        <f>IF(AND(NOT(ISBLANK('Captura de datos de CONTACTO'!P83)),NOT(ISNUMBER(MATCH("*@*.?*",'Captura de datos de CONTACTO'!P83,0)))),"Email must be in a valid format",IF('DO NOT USE_Contact Formulas'!A83,"OK",NA()))</f>
        <v>#N/A</v>
      </c>
      <c r="Q83" s="40" t="e">
        <f>IF(LEN('Captura de datos de CONTACTO'!Q83)&gt;50,"Parent/Guardian Name must be less than 50 characters",IF('DO NOT USE_Contact Formulas'!A83,"OK",NA()))</f>
        <v>#N/A</v>
      </c>
      <c r="R83" s="40" t="e">
        <f>IF(NOT(ISBLANK('Captura de datos de CONTACTO'!R83)),IF(AND(ISNUMBER('Captura de datos de CONTACTO'!R83),LEFT('Captura de datos de CONTACTO'!R83,1)&lt;&gt;"1",LEN('Captura de datos de CONTACTO'!R83)=10),"OK","Phone number must be valid format"),IF('DO NOT USE_Contact Formulas'!A83,"OK",NA()))</f>
        <v>#N/A</v>
      </c>
      <c r="S83" s="40" t="e">
        <f>IF(AND(NOT(ISBLANK('Captura de datos de CONTACTO'!S83)),ISNA(VLOOKUP('Captura de datos de CONTACTO'!S83,'DO NOT USE_School Picklist'!$N$3:$N$63,1,FALSE))),"Please select a value from the drop-down menu",IF('DO NOT USE_Contact Formulas'!A83,"OK",NA()))</f>
        <v>#N/A</v>
      </c>
      <c r="T83" s="53" t="e">
        <f>IF(AND(NOT(ISBLANK('Captura de datos de CONTACTO'!T83)),ISNA(VLOOKUP('Captura de datos de CONTACTO'!T83,'DO NOT USE_School Picklist'!$I$3:$I$5,1,FALSE))),"Please select a value from the drop-down menu",IF('DO NOT USE_Contact Formulas'!A83,"OK",NA()))</f>
        <v>#N/A</v>
      </c>
      <c r="U83" s="40" t="e">
        <f>IF(AND(NOT(ISBLANK('Captura de datos de CONTACTO'!U83)),ISNA(VLOOKUP('Captura de datos de CONTACTO'!U83,'DO NOT USE_School Picklist'!$E$3:$E$10,1,FALSE))),"Please select a value from the drop-down menu",IF('DO NOT USE_Contact Formulas'!A83,"OK",NA()))</f>
        <v>#N/A</v>
      </c>
      <c r="V83" s="53" t="e">
        <f>IF(AND(NOT(ISBLANK('Captura de datos de CONTACTO'!V83)),ISNA(VLOOKUP('Captura de datos de CONTACTO'!V83,'DO NOT USE_School Picklist'!$W$3:$W$9,1,FALSE))),"Please select a value from the drop-down menu",IF('DO NOT USE_Contact Formulas'!A83,"OK",NA()))</f>
        <v>#N/A</v>
      </c>
      <c r="W83" s="53" t="e">
        <f>IF(AND(NOT(ISBLANK('Captura de datos de CONTACTO'!W83)),ISNA(VLOOKUP('Captura de datos de CONTACTO'!W83,'DO NOT USE_School Picklist'!$W$3:$W$9,1,FALSE))),"Please select a value from the drop-down menu",IF('DO NOT USE_Case Formulas'!A83,"OK",NA()))</f>
        <v>#N/A</v>
      </c>
      <c r="X83" s="40" t="e">
        <f>IF(AND(NOT(ISBLANK('Captura de datos de CONTACTO'!X83)),ISNA(VLOOKUP('Captura de datos de CONTACTO'!X83,'DO NOT USE_School Picklist'!$F$3:$F$16,1,FALSE))),"Please select a value from the drop-down menu",IF('DO NOT USE_Contact Formulas'!A83,"OK",NA()))</f>
        <v>#N/A</v>
      </c>
      <c r="Y83" s="40" t="e">
        <f>IF(LEN('Captura de datos de CONTACTO'!Y83)&gt;100,"Classroom(s) must be less than 100 characters",IF('DO NOT USE_Contact Formulas'!A83,"OK",NA()))</f>
        <v>#N/A</v>
      </c>
      <c r="Z83" s="40" t="e">
        <f>IF(AND(NOT(ISBLANK('Captura de datos de CONTACTO'!Z83)),ISNA(VLOOKUP('Captura de datos de CONTACTO'!Z83,'DO NOT USE_School Picklist'!$K$3:$K$6,1,FALSE))),"Please select a value from the drop-down menu",IF('DO NOT USE_Contact Formulas'!A83,"OK",NA()))</f>
        <v>#N/A</v>
      </c>
      <c r="AA83" s="40" t="e">
        <f>IF(AND(NOT(ISBLANK('Captura de datos de CONTACTO'!AA83)),ISNA(VLOOKUP('Captura de datos de CONTACTO'!AA83,'DO NOT USE_School Picklist'!$D$3:$D$5,1,FALSE))),"Please select a value from the drop-down menu",IF('DO NOT USE_Contact Formulas'!A83,"OK",NA()))</f>
        <v>#N/A</v>
      </c>
      <c r="AB83" s="40"/>
      <c r="AC83" s="40" t="e">
        <f>IF(AND(NOT(ISBLANK('Captura de datos de CONTACTO'!AC83)),ISNA(VLOOKUP('Captura de datos de CONTACTO'!AC83,'DO NOT USE_School Picklist'!$G$3:$G$5,1,FALSE))),"Please select a value from the drop-down menu",IF('DO NOT USE_Contact Formulas'!A83,"OK",NA()))</f>
        <v>#N/A</v>
      </c>
      <c r="AD83" s="40"/>
      <c r="AE83" s="40" t="e">
        <f>IF(AND(NOT(ISBLANK('Captura de datos de CONTACTO'!AE83)),ISNA(VLOOKUP('Captura de datos de CONTACTO'!AE83,'DO NOT USE_School Picklist'!$H$3:$H$4,1,FALSE))),"Please select a value from the drop-down menu",IF('DO NOT USE_Contact Formulas'!A83,"OK",NA()))</f>
        <v>#N/A</v>
      </c>
      <c r="AF83" s="40" t="e">
        <f ca="1">IF('Captura de datos de CONTACTO'!AF83&gt;'DO NOT USE_School Picklist'!$C$3,"Test Date cannot be a future date",IF('DO NOT USE_Contact Formulas'!A83,"OK",NA()))</f>
        <v>#N/A</v>
      </c>
      <c r="AG83" s="53" t="e">
        <f>IF(AND('DO NOT USE_Contact Formulas'!A83,ISBLANK('Captura de datos de CONTACTO'!AB83)),"Lab Result Test Result is required",IF(AND(NOT(ISBLANK('Captura de datos de CONTACTO'!AB83)),ISNA(VLOOKUP('Captura de datos de CONTACTO'!AB83,'DO NOT USE_School Picklist'!$Q$3:$Q$8,1,FALSE))),"Please select a value from the drop-down menu",IF('DO NOT USE_Contact Formulas'!A83,"OK",NA())))</f>
        <v>#N/A</v>
      </c>
    </row>
    <row r="84" spans="1:33" x14ac:dyDescent="0.3">
      <c r="A84" s="39" t="e">
        <f>IF('DO NOT USE_Contact Formulas'!A84,IF('DO NOT USE_Contact Formulas'!B84,"Not all required fields are completed","OK"),NA())</f>
        <v>#N/A</v>
      </c>
      <c r="B84" s="40" t="e">
        <f>IF(AND('DO NOT USE_Contact Formulas'!A84,ISBLANK('Captura de datos de CONTACTO'!B84)),"First Name is required",IF(NOT(ISBLANK('Captura de datos de CONTACTO'!B84)),"OK",NA()))</f>
        <v>#N/A</v>
      </c>
      <c r="C84" s="40" t="e">
        <f>IF(AND('DO NOT USE_Contact Formulas'!A84,ISBLANK('Captura de datos de CONTACTO'!C84)),"Last Name is required",IF(NOT(ISBLANK('Captura de datos de CONTACTO'!C84)),"OK",NA()))</f>
        <v>#N/A</v>
      </c>
      <c r="D84" s="40" t="e">
        <f>IF(AND('DO NOT USE_Contact Formulas'!A84,ISBLANK('Captura de datos de CONTACTO'!D84)),"Birthdate is required",IF(NOT(ISBLANK('Captura de datos de CONTACTO'!D84)),"OK",NA()))</f>
        <v>#N/A</v>
      </c>
      <c r="E84" s="40" t="e">
        <f>IF(AND('DO NOT USE_Contact Formulas'!A84,ISBLANK('Captura de datos de CONTACTO'!E84)),"Mobile Phone is required",IF(NOT(ISBLANK('Captura de datos de CONTACTO'!E84)),IF(AND(ISNUMBER(VALUE('Captura de datos de CONTACTO'!E84)),LEFT('Captura de datos de CONTACTO'!E84,1)&lt;&gt;"1",LEN('Captura de datos de CONTACTO'!E84)=10),"OK","Phone number must be valid format"),NA()))</f>
        <v>#N/A</v>
      </c>
      <c r="F84" s="40" t="e">
        <f>IF(LEN('Captura de datos de CONTACTO'!F84)&gt;255,"Home Street Address must be less than 255 characters",IF('DO NOT USE_Contact Formulas'!A84,"OK",NA()))</f>
        <v>#N/A</v>
      </c>
      <c r="G84" s="40" t="e">
        <f>IF(LEN('Captura de datos de CONTACTO'!G84)&gt;40,"City must be less than 40 characters",IF('DO NOT USE_Contact Formulas'!A84,"OK",NA()))</f>
        <v>#N/A</v>
      </c>
      <c r="H84" s="40" t="e">
        <f>IF(AND(NOT(ISBLANK('Captura de datos de CONTACTO'!H84)),ISNA(VLOOKUP('Captura de datos de CONTACTO'!H84,'DO NOT USE_School Picklist'!$P$3:$P$52,1,FALSE))),"Please select a value from the drop-down menu",IF('DO NOT USE_Contact Formulas'!A84,"OK",NA()))</f>
        <v>#N/A</v>
      </c>
      <c r="I84" s="40" t="e">
        <f>IF(AND('DO NOT USE_Contact Formulas'!A84,ISBLANK('Captura de datos de CONTACTO'!I84)),"Zip is required",IF(ISBLANK('Captura de datos de CONTACTO'!I84),NA(),"OK"))</f>
        <v>#N/A</v>
      </c>
      <c r="J84" s="40" t="e">
        <f>IF(AND('DO NOT USE_Contact Formulas'!A84,ISBLANK('Captura de datos de CONTACTO'!J84)),"Student or Staff? is required",IF(ISBLANK('Captura de datos de CONTACTO'!J84),NA(),IF(ISNA(VLOOKUP('Captura de datos de CONTACTO'!J84,'DO NOT USE_School Picklist'!$B$3:$B$6,1,FALSE)),"Please select a value from the drop-down menu","OK")))</f>
        <v>#N/A</v>
      </c>
      <c r="K84" s="40" t="e">
        <f>IF(AND('Captura de datos de CONTACTO'!J84='DO NOT USE_School Picklist'!$B$4,ISBLANK('Captura de datos de CONTACTO'!K84)),"Occupation/Job Title is required if Student or Staff? is Yes, staff/faculty or volunteer",IF('DO NOT USE_Contact Formulas'!A84,"OK",NA()))</f>
        <v>#N/A</v>
      </c>
      <c r="L84" s="40" t="e">
        <f ca="1">IF('Captura de datos de CONTACTO'!L84&gt;'DO NOT USE_School Picklist'!$C$3,"Date last on school campus/facility cannot be a future date",IF('DO NOT USE_Contact Formulas'!A84,IF(ISBLANK('Captura de datos de CONTACTO'!L84),"Date last on school campus/facility is required","OK"),NA()))</f>
        <v>#N/A</v>
      </c>
      <c r="M84" s="41" t="e">
        <f ca="1">IF('Captura de datos de CONTACTO'!M84&gt;'DO NOT USE_School Picklist'!$C$3,"Last Exposure Date cannot be a future date",IF('DO NOT USE_Contact Formulas'!A84,IF(ISBLANK('Captura de datos de CONTACTO'!M84),"Last Exposure Date is required","OK"),NA()))</f>
        <v>#N/A</v>
      </c>
      <c r="N84" s="41" t="e">
        <f>IF(AND('DO NOT USE_Contact Formulas'!A84,ISBLANK('Captura de datos de CONTACTO'!N84)),"Specific Place in the Location is required",IF(ISBLANK('Captura de datos de CONTACTO'!N84),NA(),"OK"))</f>
        <v>#N/A</v>
      </c>
      <c r="O84" s="40" t="e">
        <f>IF(AND(NOT(ISBLANK('Captura de datos de CONTACTO'!O84)),ISNA(VLOOKUP('Captura de datos de CONTACTO'!O84,'DO NOT USE_School Picklist'!$L$3:$L$81,1,FALSE))),"Please select a value from the drop-down menu",IF('DO NOT USE_Contact Formulas'!A84,"OK",NA()))</f>
        <v>#N/A</v>
      </c>
      <c r="P84" s="40" t="e">
        <f>IF(AND(NOT(ISBLANK('Captura de datos de CONTACTO'!P84)),NOT(ISNUMBER(MATCH("*@*.?*",'Captura de datos de CONTACTO'!P84,0)))),"Email must be in a valid format",IF('DO NOT USE_Contact Formulas'!A84,"OK",NA()))</f>
        <v>#N/A</v>
      </c>
      <c r="Q84" s="40" t="e">
        <f>IF(LEN('Captura de datos de CONTACTO'!Q84)&gt;50,"Parent/Guardian Name must be less than 50 characters",IF('DO NOT USE_Contact Formulas'!A84,"OK",NA()))</f>
        <v>#N/A</v>
      </c>
      <c r="R84" s="40" t="e">
        <f>IF(NOT(ISBLANK('Captura de datos de CONTACTO'!R84)),IF(AND(ISNUMBER('Captura de datos de CONTACTO'!R84),LEFT('Captura de datos de CONTACTO'!R84,1)&lt;&gt;"1",LEN('Captura de datos de CONTACTO'!R84)=10),"OK","Phone number must be valid format"),IF('DO NOT USE_Contact Formulas'!A84,"OK",NA()))</f>
        <v>#N/A</v>
      </c>
      <c r="S84" s="40" t="e">
        <f>IF(AND(NOT(ISBLANK('Captura de datos de CONTACTO'!S84)),ISNA(VLOOKUP('Captura de datos de CONTACTO'!S84,'DO NOT USE_School Picklist'!$N$3:$N$63,1,FALSE))),"Please select a value from the drop-down menu",IF('DO NOT USE_Contact Formulas'!A84,"OK",NA()))</f>
        <v>#N/A</v>
      </c>
      <c r="T84" s="53" t="e">
        <f>IF(AND(NOT(ISBLANK('Captura de datos de CONTACTO'!T84)),ISNA(VLOOKUP('Captura de datos de CONTACTO'!T84,'DO NOT USE_School Picklist'!$I$3:$I$5,1,FALSE))),"Please select a value from the drop-down menu",IF('DO NOT USE_Contact Formulas'!A84,"OK",NA()))</f>
        <v>#N/A</v>
      </c>
      <c r="U84" s="40" t="e">
        <f>IF(AND(NOT(ISBLANK('Captura de datos de CONTACTO'!U84)),ISNA(VLOOKUP('Captura de datos de CONTACTO'!U84,'DO NOT USE_School Picklist'!$E$3:$E$10,1,FALSE))),"Please select a value from the drop-down menu",IF('DO NOT USE_Contact Formulas'!A84,"OK",NA()))</f>
        <v>#N/A</v>
      </c>
      <c r="V84" s="53" t="e">
        <f>IF(AND(NOT(ISBLANK('Captura de datos de CONTACTO'!V84)),ISNA(VLOOKUP('Captura de datos de CONTACTO'!V84,'DO NOT USE_School Picklist'!$W$3:$W$9,1,FALSE))),"Please select a value from the drop-down menu",IF('DO NOT USE_Contact Formulas'!A84,"OK",NA()))</f>
        <v>#N/A</v>
      </c>
      <c r="W84" s="53" t="e">
        <f>IF(AND(NOT(ISBLANK('Captura de datos de CONTACTO'!W84)),ISNA(VLOOKUP('Captura de datos de CONTACTO'!W84,'DO NOT USE_School Picklist'!$W$3:$W$9,1,FALSE))),"Please select a value from the drop-down menu",IF('DO NOT USE_Case Formulas'!A84,"OK",NA()))</f>
        <v>#N/A</v>
      </c>
      <c r="X84" s="40" t="e">
        <f>IF(AND(NOT(ISBLANK('Captura de datos de CONTACTO'!X84)),ISNA(VLOOKUP('Captura de datos de CONTACTO'!X84,'DO NOT USE_School Picklist'!$F$3:$F$16,1,FALSE))),"Please select a value from the drop-down menu",IF('DO NOT USE_Contact Formulas'!A84,"OK",NA()))</f>
        <v>#N/A</v>
      </c>
      <c r="Y84" s="40" t="e">
        <f>IF(LEN('Captura de datos de CONTACTO'!Y84)&gt;100,"Classroom(s) must be less than 100 characters",IF('DO NOT USE_Contact Formulas'!A84,"OK",NA()))</f>
        <v>#N/A</v>
      </c>
      <c r="Z84" s="40" t="e">
        <f>IF(AND(NOT(ISBLANK('Captura de datos de CONTACTO'!Z84)),ISNA(VLOOKUP('Captura de datos de CONTACTO'!Z84,'DO NOT USE_School Picklist'!$K$3:$K$6,1,FALSE))),"Please select a value from the drop-down menu",IF('DO NOT USE_Contact Formulas'!A84,"OK",NA()))</f>
        <v>#N/A</v>
      </c>
      <c r="AA84" s="40" t="e">
        <f>IF(AND(NOT(ISBLANK('Captura de datos de CONTACTO'!AA84)),ISNA(VLOOKUP('Captura de datos de CONTACTO'!AA84,'DO NOT USE_School Picklist'!$D$3:$D$5,1,FALSE))),"Please select a value from the drop-down menu",IF('DO NOT USE_Contact Formulas'!A84,"OK",NA()))</f>
        <v>#N/A</v>
      </c>
      <c r="AB84" s="40"/>
      <c r="AC84" s="40" t="e">
        <f>IF(AND(NOT(ISBLANK('Captura de datos de CONTACTO'!AC84)),ISNA(VLOOKUP('Captura de datos de CONTACTO'!AC84,'DO NOT USE_School Picklist'!$G$3:$G$5,1,FALSE))),"Please select a value from the drop-down menu",IF('DO NOT USE_Contact Formulas'!A84,"OK",NA()))</f>
        <v>#N/A</v>
      </c>
      <c r="AD84" s="40"/>
      <c r="AE84" s="40" t="e">
        <f>IF(AND(NOT(ISBLANK('Captura de datos de CONTACTO'!AE84)),ISNA(VLOOKUP('Captura de datos de CONTACTO'!AE84,'DO NOT USE_School Picklist'!$H$3:$H$4,1,FALSE))),"Please select a value from the drop-down menu",IF('DO NOT USE_Contact Formulas'!A84,"OK",NA()))</f>
        <v>#N/A</v>
      </c>
      <c r="AF84" s="40" t="e">
        <f ca="1">IF('Captura de datos de CONTACTO'!AF84&gt;'DO NOT USE_School Picklist'!$C$3,"Test Date cannot be a future date",IF('DO NOT USE_Contact Formulas'!A84,"OK",NA()))</f>
        <v>#N/A</v>
      </c>
      <c r="AG84" s="53" t="e">
        <f>IF(AND('DO NOT USE_Contact Formulas'!A84,ISBLANK('Captura de datos de CONTACTO'!AB84)),"Lab Result Test Result is required",IF(AND(NOT(ISBLANK('Captura de datos de CONTACTO'!AB84)),ISNA(VLOOKUP('Captura de datos de CONTACTO'!AB84,'DO NOT USE_School Picklist'!$Q$3:$Q$8,1,FALSE))),"Please select a value from the drop-down menu",IF('DO NOT USE_Contact Formulas'!A84,"OK",NA())))</f>
        <v>#N/A</v>
      </c>
    </row>
    <row r="85" spans="1:33" x14ac:dyDescent="0.3">
      <c r="A85" s="39" t="e">
        <f>IF('DO NOT USE_Contact Formulas'!A85,IF('DO NOT USE_Contact Formulas'!B85,"Not all required fields are completed","OK"),NA())</f>
        <v>#N/A</v>
      </c>
      <c r="B85" s="40" t="e">
        <f>IF(AND('DO NOT USE_Contact Formulas'!A85,ISBLANK('Captura de datos de CONTACTO'!B85)),"First Name is required",IF(NOT(ISBLANK('Captura de datos de CONTACTO'!B85)),"OK",NA()))</f>
        <v>#N/A</v>
      </c>
      <c r="C85" s="40" t="e">
        <f>IF(AND('DO NOT USE_Contact Formulas'!A85,ISBLANK('Captura de datos de CONTACTO'!C85)),"Last Name is required",IF(NOT(ISBLANK('Captura de datos de CONTACTO'!C85)),"OK",NA()))</f>
        <v>#N/A</v>
      </c>
      <c r="D85" s="40" t="e">
        <f>IF(AND('DO NOT USE_Contact Formulas'!A85,ISBLANK('Captura de datos de CONTACTO'!D85)),"Birthdate is required",IF(NOT(ISBLANK('Captura de datos de CONTACTO'!D85)),"OK",NA()))</f>
        <v>#N/A</v>
      </c>
      <c r="E85" s="40" t="e">
        <f>IF(AND('DO NOT USE_Contact Formulas'!A85,ISBLANK('Captura de datos de CONTACTO'!E85)),"Mobile Phone is required",IF(NOT(ISBLANK('Captura de datos de CONTACTO'!E85)),IF(AND(ISNUMBER(VALUE('Captura de datos de CONTACTO'!E85)),LEFT('Captura de datos de CONTACTO'!E85,1)&lt;&gt;"1",LEN('Captura de datos de CONTACTO'!E85)=10),"OK","Phone number must be valid format"),NA()))</f>
        <v>#N/A</v>
      </c>
      <c r="F85" s="40" t="e">
        <f>IF(LEN('Captura de datos de CONTACTO'!F85)&gt;255,"Home Street Address must be less than 255 characters",IF('DO NOT USE_Contact Formulas'!A85,"OK",NA()))</f>
        <v>#N/A</v>
      </c>
      <c r="G85" s="40" t="e">
        <f>IF(LEN('Captura de datos de CONTACTO'!G85)&gt;40,"City must be less than 40 characters",IF('DO NOT USE_Contact Formulas'!A85,"OK",NA()))</f>
        <v>#N/A</v>
      </c>
      <c r="H85" s="40" t="e">
        <f>IF(AND(NOT(ISBLANK('Captura de datos de CONTACTO'!H85)),ISNA(VLOOKUP('Captura de datos de CONTACTO'!H85,'DO NOT USE_School Picklist'!$P$3:$P$52,1,FALSE))),"Please select a value from the drop-down menu",IF('DO NOT USE_Contact Formulas'!A85,"OK",NA()))</f>
        <v>#N/A</v>
      </c>
      <c r="I85" s="40" t="e">
        <f>IF(AND('DO NOT USE_Contact Formulas'!A85,ISBLANK('Captura de datos de CONTACTO'!I85)),"Zip is required",IF(ISBLANK('Captura de datos de CONTACTO'!I85),NA(),"OK"))</f>
        <v>#N/A</v>
      </c>
      <c r="J85" s="40" t="e">
        <f>IF(AND('DO NOT USE_Contact Formulas'!A85,ISBLANK('Captura de datos de CONTACTO'!J85)),"Student or Staff? is required",IF(ISBLANK('Captura de datos de CONTACTO'!J85),NA(),IF(ISNA(VLOOKUP('Captura de datos de CONTACTO'!J85,'DO NOT USE_School Picklist'!$B$3:$B$6,1,FALSE)),"Please select a value from the drop-down menu","OK")))</f>
        <v>#N/A</v>
      </c>
      <c r="K85" s="40" t="e">
        <f>IF(AND('Captura de datos de CONTACTO'!J85='DO NOT USE_School Picklist'!$B$4,ISBLANK('Captura de datos de CONTACTO'!K85)),"Occupation/Job Title is required if Student or Staff? is Yes, staff/faculty or volunteer",IF('DO NOT USE_Contact Formulas'!A85,"OK",NA()))</f>
        <v>#N/A</v>
      </c>
      <c r="L85" s="40" t="e">
        <f ca="1">IF('Captura de datos de CONTACTO'!L85&gt;'DO NOT USE_School Picklist'!$C$3,"Date last on school campus/facility cannot be a future date",IF('DO NOT USE_Contact Formulas'!A85,IF(ISBLANK('Captura de datos de CONTACTO'!L85),"Date last on school campus/facility is required","OK"),NA()))</f>
        <v>#N/A</v>
      </c>
      <c r="M85" s="41" t="e">
        <f ca="1">IF('Captura de datos de CONTACTO'!M85&gt;'DO NOT USE_School Picklist'!$C$3,"Last Exposure Date cannot be a future date",IF('DO NOT USE_Contact Formulas'!A85,IF(ISBLANK('Captura de datos de CONTACTO'!M85),"Last Exposure Date is required","OK"),NA()))</f>
        <v>#N/A</v>
      </c>
      <c r="N85" s="41" t="e">
        <f>IF(AND('DO NOT USE_Contact Formulas'!A85,ISBLANK('Captura de datos de CONTACTO'!N85)),"Specific Place in the Location is required",IF(ISBLANK('Captura de datos de CONTACTO'!N85),NA(),"OK"))</f>
        <v>#N/A</v>
      </c>
      <c r="O85" s="40" t="e">
        <f>IF(AND(NOT(ISBLANK('Captura de datos de CONTACTO'!O85)),ISNA(VLOOKUP('Captura de datos de CONTACTO'!O85,'DO NOT USE_School Picklist'!$L$3:$L$81,1,FALSE))),"Please select a value from the drop-down menu",IF('DO NOT USE_Contact Formulas'!A85,"OK",NA()))</f>
        <v>#N/A</v>
      </c>
      <c r="P85" s="40" t="e">
        <f>IF(AND(NOT(ISBLANK('Captura de datos de CONTACTO'!P85)),NOT(ISNUMBER(MATCH("*@*.?*",'Captura de datos de CONTACTO'!P85,0)))),"Email must be in a valid format",IF('DO NOT USE_Contact Formulas'!A85,"OK",NA()))</f>
        <v>#N/A</v>
      </c>
      <c r="Q85" s="40" t="e">
        <f>IF(LEN('Captura de datos de CONTACTO'!Q85)&gt;50,"Parent/Guardian Name must be less than 50 characters",IF('DO NOT USE_Contact Formulas'!A85,"OK",NA()))</f>
        <v>#N/A</v>
      </c>
      <c r="R85" s="40" t="e">
        <f>IF(NOT(ISBLANK('Captura de datos de CONTACTO'!R85)),IF(AND(ISNUMBER('Captura de datos de CONTACTO'!R85),LEFT('Captura de datos de CONTACTO'!R85,1)&lt;&gt;"1",LEN('Captura de datos de CONTACTO'!R85)=10),"OK","Phone number must be valid format"),IF('DO NOT USE_Contact Formulas'!A85,"OK",NA()))</f>
        <v>#N/A</v>
      </c>
      <c r="S85" s="40" t="e">
        <f>IF(AND(NOT(ISBLANK('Captura de datos de CONTACTO'!S85)),ISNA(VLOOKUP('Captura de datos de CONTACTO'!S85,'DO NOT USE_School Picklist'!$N$3:$N$63,1,FALSE))),"Please select a value from the drop-down menu",IF('DO NOT USE_Contact Formulas'!A85,"OK",NA()))</f>
        <v>#N/A</v>
      </c>
      <c r="T85" s="53" t="e">
        <f>IF(AND(NOT(ISBLANK('Captura de datos de CONTACTO'!T85)),ISNA(VLOOKUP('Captura de datos de CONTACTO'!T85,'DO NOT USE_School Picklist'!$I$3:$I$5,1,FALSE))),"Please select a value from the drop-down menu",IF('DO NOT USE_Contact Formulas'!A85,"OK",NA()))</f>
        <v>#N/A</v>
      </c>
      <c r="U85" s="40" t="e">
        <f>IF(AND(NOT(ISBLANK('Captura de datos de CONTACTO'!U85)),ISNA(VLOOKUP('Captura de datos de CONTACTO'!U85,'DO NOT USE_School Picklist'!$E$3:$E$10,1,FALSE))),"Please select a value from the drop-down menu",IF('DO NOT USE_Contact Formulas'!A85,"OK",NA()))</f>
        <v>#N/A</v>
      </c>
      <c r="V85" s="53" t="e">
        <f>IF(AND(NOT(ISBLANK('Captura de datos de CONTACTO'!V85)),ISNA(VLOOKUP('Captura de datos de CONTACTO'!V85,'DO NOT USE_School Picklist'!$W$3:$W$9,1,FALSE))),"Please select a value from the drop-down menu",IF('DO NOT USE_Contact Formulas'!A85,"OK",NA()))</f>
        <v>#N/A</v>
      </c>
      <c r="W85" s="53" t="e">
        <f>IF(AND(NOT(ISBLANK('Captura de datos de CONTACTO'!W85)),ISNA(VLOOKUP('Captura de datos de CONTACTO'!W85,'DO NOT USE_School Picklist'!$W$3:$W$9,1,FALSE))),"Please select a value from the drop-down menu",IF('DO NOT USE_Case Formulas'!A85,"OK",NA()))</f>
        <v>#N/A</v>
      </c>
      <c r="X85" s="40" t="e">
        <f>IF(AND(NOT(ISBLANK('Captura de datos de CONTACTO'!X85)),ISNA(VLOOKUP('Captura de datos de CONTACTO'!X85,'DO NOT USE_School Picklist'!$F$3:$F$16,1,FALSE))),"Please select a value from the drop-down menu",IF('DO NOT USE_Contact Formulas'!A85,"OK",NA()))</f>
        <v>#N/A</v>
      </c>
      <c r="Y85" s="40" t="e">
        <f>IF(LEN('Captura de datos de CONTACTO'!Y85)&gt;100,"Classroom(s) must be less than 100 characters",IF('DO NOT USE_Contact Formulas'!A85,"OK",NA()))</f>
        <v>#N/A</v>
      </c>
      <c r="Z85" s="40" t="e">
        <f>IF(AND(NOT(ISBLANK('Captura de datos de CONTACTO'!Z85)),ISNA(VLOOKUP('Captura de datos de CONTACTO'!Z85,'DO NOT USE_School Picklist'!$K$3:$K$6,1,FALSE))),"Please select a value from the drop-down menu",IF('DO NOT USE_Contact Formulas'!A85,"OK",NA()))</f>
        <v>#N/A</v>
      </c>
      <c r="AA85" s="40" t="e">
        <f>IF(AND(NOT(ISBLANK('Captura de datos de CONTACTO'!AA85)),ISNA(VLOOKUP('Captura de datos de CONTACTO'!AA85,'DO NOT USE_School Picklist'!$D$3:$D$5,1,FALSE))),"Please select a value from the drop-down menu",IF('DO NOT USE_Contact Formulas'!A85,"OK",NA()))</f>
        <v>#N/A</v>
      </c>
      <c r="AB85" s="40"/>
      <c r="AC85" s="40" t="e">
        <f>IF(AND(NOT(ISBLANK('Captura de datos de CONTACTO'!AC85)),ISNA(VLOOKUP('Captura de datos de CONTACTO'!AC85,'DO NOT USE_School Picklist'!$G$3:$G$5,1,FALSE))),"Please select a value from the drop-down menu",IF('DO NOT USE_Contact Formulas'!A85,"OK",NA()))</f>
        <v>#N/A</v>
      </c>
      <c r="AD85" s="40"/>
      <c r="AE85" s="40" t="e">
        <f>IF(AND(NOT(ISBLANK('Captura de datos de CONTACTO'!AE85)),ISNA(VLOOKUP('Captura de datos de CONTACTO'!AE85,'DO NOT USE_School Picklist'!$H$3:$H$4,1,FALSE))),"Please select a value from the drop-down menu",IF('DO NOT USE_Contact Formulas'!A85,"OK",NA()))</f>
        <v>#N/A</v>
      </c>
      <c r="AF85" s="40" t="e">
        <f ca="1">IF('Captura de datos de CONTACTO'!AF85&gt;'DO NOT USE_School Picklist'!$C$3,"Test Date cannot be a future date",IF('DO NOT USE_Contact Formulas'!A85,"OK",NA()))</f>
        <v>#N/A</v>
      </c>
      <c r="AG85" s="53" t="e">
        <f>IF(AND('DO NOT USE_Contact Formulas'!A85,ISBLANK('Captura de datos de CONTACTO'!AB85)),"Lab Result Test Result is required",IF(AND(NOT(ISBLANK('Captura de datos de CONTACTO'!AB85)),ISNA(VLOOKUP('Captura de datos de CONTACTO'!AB85,'DO NOT USE_School Picklist'!$Q$3:$Q$8,1,FALSE))),"Please select a value from the drop-down menu",IF('DO NOT USE_Contact Formulas'!A85,"OK",NA())))</f>
        <v>#N/A</v>
      </c>
    </row>
    <row r="86" spans="1:33" x14ac:dyDescent="0.3">
      <c r="A86" s="39" t="e">
        <f>IF('DO NOT USE_Contact Formulas'!A86,IF('DO NOT USE_Contact Formulas'!B86,"Not all required fields are completed","OK"),NA())</f>
        <v>#N/A</v>
      </c>
      <c r="B86" s="40" t="e">
        <f>IF(AND('DO NOT USE_Contact Formulas'!A86,ISBLANK('Captura de datos de CONTACTO'!B86)),"First Name is required",IF(NOT(ISBLANK('Captura de datos de CONTACTO'!B86)),"OK",NA()))</f>
        <v>#N/A</v>
      </c>
      <c r="C86" s="40" t="e">
        <f>IF(AND('DO NOT USE_Contact Formulas'!A86,ISBLANK('Captura de datos de CONTACTO'!C86)),"Last Name is required",IF(NOT(ISBLANK('Captura de datos de CONTACTO'!C86)),"OK",NA()))</f>
        <v>#N/A</v>
      </c>
      <c r="D86" s="40" t="e">
        <f>IF(AND('DO NOT USE_Contact Formulas'!A86,ISBLANK('Captura de datos de CONTACTO'!D86)),"Birthdate is required",IF(NOT(ISBLANK('Captura de datos de CONTACTO'!D86)),"OK",NA()))</f>
        <v>#N/A</v>
      </c>
      <c r="E86" s="40" t="e">
        <f>IF(AND('DO NOT USE_Contact Formulas'!A86,ISBLANK('Captura de datos de CONTACTO'!E86)),"Mobile Phone is required",IF(NOT(ISBLANK('Captura de datos de CONTACTO'!E86)),IF(AND(ISNUMBER(VALUE('Captura de datos de CONTACTO'!E86)),LEFT('Captura de datos de CONTACTO'!E86,1)&lt;&gt;"1",LEN('Captura de datos de CONTACTO'!E86)=10),"OK","Phone number must be valid format"),NA()))</f>
        <v>#N/A</v>
      </c>
      <c r="F86" s="40" t="e">
        <f>IF(LEN('Captura de datos de CONTACTO'!F86)&gt;255,"Home Street Address must be less than 255 characters",IF('DO NOT USE_Contact Formulas'!A86,"OK",NA()))</f>
        <v>#N/A</v>
      </c>
      <c r="G86" s="40" t="e">
        <f>IF(LEN('Captura de datos de CONTACTO'!G86)&gt;40,"City must be less than 40 characters",IF('DO NOT USE_Contact Formulas'!A86,"OK",NA()))</f>
        <v>#N/A</v>
      </c>
      <c r="H86" s="40" t="e">
        <f>IF(AND(NOT(ISBLANK('Captura de datos de CONTACTO'!H86)),ISNA(VLOOKUP('Captura de datos de CONTACTO'!H86,'DO NOT USE_School Picklist'!$P$3:$P$52,1,FALSE))),"Please select a value from the drop-down menu",IF('DO NOT USE_Contact Formulas'!A86,"OK",NA()))</f>
        <v>#N/A</v>
      </c>
      <c r="I86" s="40" t="e">
        <f>IF(AND('DO NOT USE_Contact Formulas'!A86,ISBLANK('Captura de datos de CONTACTO'!I86)),"Zip is required",IF(ISBLANK('Captura de datos de CONTACTO'!I86),NA(),"OK"))</f>
        <v>#N/A</v>
      </c>
      <c r="J86" s="40" t="e">
        <f>IF(AND('DO NOT USE_Contact Formulas'!A86,ISBLANK('Captura de datos de CONTACTO'!J86)),"Student or Staff? is required",IF(ISBLANK('Captura de datos de CONTACTO'!J86),NA(),IF(ISNA(VLOOKUP('Captura de datos de CONTACTO'!J86,'DO NOT USE_School Picklist'!$B$3:$B$6,1,FALSE)),"Please select a value from the drop-down menu","OK")))</f>
        <v>#N/A</v>
      </c>
      <c r="K86" s="40" t="e">
        <f>IF(AND('Captura de datos de CONTACTO'!J86='DO NOT USE_School Picklist'!$B$4,ISBLANK('Captura de datos de CONTACTO'!K86)),"Occupation/Job Title is required if Student or Staff? is Yes, staff/faculty or volunteer",IF('DO NOT USE_Contact Formulas'!A86,"OK",NA()))</f>
        <v>#N/A</v>
      </c>
      <c r="L86" s="40" t="e">
        <f ca="1">IF('Captura de datos de CONTACTO'!L86&gt;'DO NOT USE_School Picklist'!$C$3,"Date last on school campus/facility cannot be a future date",IF('DO NOT USE_Contact Formulas'!A86,IF(ISBLANK('Captura de datos de CONTACTO'!L86),"Date last on school campus/facility is required","OK"),NA()))</f>
        <v>#N/A</v>
      </c>
      <c r="M86" s="41" t="e">
        <f ca="1">IF('Captura de datos de CONTACTO'!M86&gt;'DO NOT USE_School Picklist'!$C$3,"Last Exposure Date cannot be a future date",IF('DO NOT USE_Contact Formulas'!A86,IF(ISBLANK('Captura de datos de CONTACTO'!M86),"Last Exposure Date is required","OK"),NA()))</f>
        <v>#N/A</v>
      </c>
      <c r="N86" s="41" t="e">
        <f>IF(AND('DO NOT USE_Contact Formulas'!A86,ISBLANK('Captura de datos de CONTACTO'!N86)),"Specific Place in the Location is required",IF(ISBLANK('Captura de datos de CONTACTO'!N86),NA(),"OK"))</f>
        <v>#N/A</v>
      </c>
      <c r="O86" s="40" t="e">
        <f>IF(AND(NOT(ISBLANK('Captura de datos de CONTACTO'!O86)),ISNA(VLOOKUP('Captura de datos de CONTACTO'!O86,'DO NOT USE_School Picklist'!$L$3:$L$81,1,FALSE))),"Please select a value from the drop-down menu",IF('DO NOT USE_Contact Formulas'!A86,"OK",NA()))</f>
        <v>#N/A</v>
      </c>
      <c r="P86" s="40" t="e">
        <f>IF(AND(NOT(ISBLANK('Captura de datos de CONTACTO'!P86)),NOT(ISNUMBER(MATCH("*@*.?*",'Captura de datos de CONTACTO'!P86,0)))),"Email must be in a valid format",IF('DO NOT USE_Contact Formulas'!A86,"OK",NA()))</f>
        <v>#N/A</v>
      </c>
      <c r="Q86" s="40" t="e">
        <f>IF(LEN('Captura de datos de CONTACTO'!Q86)&gt;50,"Parent/Guardian Name must be less than 50 characters",IF('DO NOT USE_Contact Formulas'!A86,"OK",NA()))</f>
        <v>#N/A</v>
      </c>
      <c r="R86" s="40" t="e">
        <f>IF(NOT(ISBLANK('Captura de datos de CONTACTO'!R86)),IF(AND(ISNUMBER('Captura de datos de CONTACTO'!R86),LEFT('Captura de datos de CONTACTO'!R86,1)&lt;&gt;"1",LEN('Captura de datos de CONTACTO'!R86)=10),"OK","Phone number must be valid format"),IF('DO NOT USE_Contact Formulas'!A86,"OK",NA()))</f>
        <v>#N/A</v>
      </c>
      <c r="S86" s="40" t="e">
        <f>IF(AND(NOT(ISBLANK('Captura de datos de CONTACTO'!S86)),ISNA(VLOOKUP('Captura de datos de CONTACTO'!S86,'DO NOT USE_School Picklist'!$N$3:$N$63,1,FALSE))),"Please select a value from the drop-down menu",IF('DO NOT USE_Contact Formulas'!A86,"OK",NA()))</f>
        <v>#N/A</v>
      </c>
      <c r="T86" s="53" t="e">
        <f>IF(AND(NOT(ISBLANK('Captura de datos de CONTACTO'!T86)),ISNA(VLOOKUP('Captura de datos de CONTACTO'!T86,'DO NOT USE_School Picklist'!$I$3:$I$5,1,FALSE))),"Please select a value from the drop-down menu",IF('DO NOT USE_Contact Formulas'!A86,"OK",NA()))</f>
        <v>#N/A</v>
      </c>
      <c r="U86" s="40" t="e">
        <f>IF(AND(NOT(ISBLANK('Captura de datos de CONTACTO'!U86)),ISNA(VLOOKUP('Captura de datos de CONTACTO'!U86,'DO NOT USE_School Picklist'!$E$3:$E$10,1,FALSE))),"Please select a value from the drop-down menu",IF('DO NOT USE_Contact Formulas'!A86,"OK",NA()))</f>
        <v>#N/A</v>
      </c>
      <c r="V86" s="53" t="e">
        <f>IF(AND(NOT(ISBLANK('Captura de datos de CONTACTO'!V86)),ISNA(VLOOKUP('Captura de datos de CONTACTO'!V86,'DO NOT USE_School Picklist'!$W$3:$W$9,1,FALSE))),"Please select a value from the drop-down menu",IF('DO NOT USE_Contact Formulas'!A86,"OK",NA()))</f>
        <v>#N/A</v>
      </c>
      <c r="W86" s="53" t="e">
        <f>IF(AND(NOT(ISBLANK('Captura de datos de CONTACTO'!W86)),ISNA(VLOOKUP('Captura de datos de CONTACTO'!W86,'DO NOT USE_School Picklist'!$W$3:$W$9,1,FALSE))),"Please select a value from the drop-down menu",IF('DO NOT USE_Case Formulas'!A86,"OK",NA()))</f>
        <v>#N/A</v>
      </c>
      <c r="X86" s="40" t="e">
        <f>IF(AND(NOT(ISBLANK('Captura de datos de CONTACTO'!X86)),ISNA(VLOOKUP('Captura de datos de CONTACTO'!X86,'DO NOT USE_School Picklist'!$F$3:$F$16,1,FALSE))),"Please select a value from the drop-down menu",IF('DO NOT USE_Contact Formulas'!A86,"OK",NA()))</f>
        <v>#N/A</v>
      </c>
      <c r="Y86" s="40" t="e">
        <f>IF(LEN('Captura de datos de CONTACTO'!Y86)&gt;100,"Classroom(s) must be less than 100 characters",IF('DO NOT USE_Contact Formulas'!A86,"OK",NA()))</f>
        <v>#N/A</v>
      </c>
      <c r="Z86" s="40" t="e">
        <f>IF(AND(NOT(ISBLANK('Captura de datos de CONTACTO'!Z86)),ISNA(VLOOKUP('Captura de datos de CONTACTO'!Z86,'DO NOT USE_School Picklist'!$K$3:$K$6,1,FALSE))),"Please select a value from the drop-down menu",IF('DO NOT USE_Contact Formulas'!A86,"OK",NA()))</f>
        <v>#N/A</v>
      </c>
      <c r="AA86" s="40" t="e">
        <f>IF(AND(NOT(ISBLANK('Captura de datos de CONTACTO'!AA86)),ISNA(VLOOKUP('Captura de datos de CONTACTO'!AA86,'DO NOT USE_School Picklist'!$D$3:$D$5,1,FALSE))),"Please select a value from the drop-down menu",IF('DO NOT USE_Contact Formulas'!A86,"OK",NA()))</f>
        <v>#N/A</v>
      </c>
      <c r="AB86" s="40"/>
      <c r="AC86" s="40" t="e">
        <f>IF(AND(NOT(ISBLANK('Captura de datos de CONTACTO'!AC86)),ISNA(VLOOKUP('Captura de datos de CONTACTO'!AC86,'DO NOT USE_School Picklist'!$G$3:$G$5,1,FALSE))),"Please select a value from the drop-down menu",IF('DO NOT USE_Contact Formulas'!A86,"OK",NA()))</f>
        <v>#N/A</v>
      </c>
      <c r="AD86" s="40"/>
      <c r="AE86" s="40" t="e">
        <f>IF(AND(NOT(ISBLANK('Captura de datos de CONTACTO'!AE86)),ISNA(VLOOKUP('Captura de datos de CONTACTO'!AE86,'DO NOT USE_School Picklist'!$H$3:$H$4,1,FALSE))),"Please select a value from the drop-down menu",IF('DO NOT USE_Contact Formulas'!A86,"OK",NA()))</f>
        <v>#N/A</v>
      </c>
      <c r="AF86" s="40" t="e">
        <f ca="1">IF('Captura de datos de CONTACTO'!AF86&gt;'DO NOT USE_School Picklist'!$C$3,"Test Date cannot be a future date",IF('DO NOT USE_Contact Formulas'!A86,"OK",NA()))</f>
        <v>#N/A</v>
      </c>
      <c r="AG86" s="53" t="e">
        <f>IF(AND('DO NOT USE_Contact Formulas'!A86,ISBLANK('Captura de datos de CONTACTO'!AB86)),"Lab Result Test Result is required",IF(AND(NOT(ISBLANK('Captura de datos de CONTACTO'!AB86)),ISNA(VLOOKUP('Captura de datos de CONTACTO'!AB86,'DO NOT USE_School Picklist'!$Q$3:$Q$8,1,FALSE))),"Please select a value from the drop-down menu",IF('DO NOT USE_Contact Formulas'!A86,"OK",NA())))</f>
        <v>#N/A</v>
      </c>
    </row>
    <row r="87" spans="1:33" x14ac:dyDescent="0.3">
      <c r="A87" s="39" t="e">
        <f>IF('DO NOT USE_Contact Formulas'!A87,IF('DO NOT USE_Contact Formulas'!B87,"Not all required fields are completed","OK"),NA())</f>
        <v>#N/A</v>
      </c>
      <c r="B87" s="40" t="e">
        <f>IF(AND('DO NOT USE_Contact Formulas'!A87,ISBLANK('Captura de datos de CONTACTO'!B87)),"First Name is required",IF(NOT(ISBLANK('Captura de datos de CONTACTO'!B87)),"OK",NA()))</f>
        <v>#N/A</v>
      </c>
      <c r="C87" s="40" t="e">
        <f>IF(AND('DO NOT USE_Contact Formulas'!A87,ISBLANK('Captura de datos de CONTACTO'!C87)),"Last Name is required",IF(NOT(ISBLANK('Captura de datos de CONTACTO'!C87)),"OK",NA()))</f>
        <v>#N/A</v>
      </c>
      <c r="D87" s="40" t="e">
        <f>IF(AND('DO NOT USE_Contact Formulas'!A87,ISBLANK('Captura de datos de CONTACTO'!D87)),"Birthdate is required",IF(NOT(ISBLANK('Captura de datos de CONTACTO'!D87)),"OK",NA()))</f>
        <v>#N/A</v>
      </c>
      <c r="E87" s="40" t="e">
        <f>IF(AND('DO NOT USE_Contact Formulas'!A87,ISBLANK('Captura de datos de CONTACTO'!E87)),"Mobile Phone is required",IF(NOT(ISBLANK('Captura de datos de CONTACTO'!E87)),IF(AND(ISNUMBER(VALUE('Captura de datos de CONTACTO'!E87)),LEFT('Captura de datos de CONTACTO'!E87,1)&lt;&gt;"1",LEN('Captura de datos de CONTACTO'!E87)=10),"OK","Phone number must be valid format"),NA()))</f>
        <v>#N/A</v>
      </c>
      <c r="F87" s="40" t="e">
        <f>IF(LEN('Captura de datos de CONTACTO'!F87)&gt;255,"Home Street Address must be less than 255 characters",IF('DO NOT USE_Contact Formulas'!A87,"OK",NA()))</f>
        <v>#N/A</v>
      </c>
      <c r="G87" s="40" t="e">
        <f>IF(LEN('Captura de datos de CONTACTO'!G87)&gt;40,"City must be less than 40 characters",IF('DO NOT USE_Contact Formulas'!A87,"OK",NA()))</f>
        <v>#N/A</v>
      </c>
      <c r="H87" s="40" t="e">
        <f>IF(AND(NOT(ISBLANK('Captura de datos de CONTACTO'!H87)),ISNA(VLOOKUP('Captura de datos de CONTACTO'!H87,'DO NOT USE_School Picklist'!$P$3:$P$52,1,FALSE))),"Please select a value from the drop-down menu",IF('DO NOT USE_Contact Formulas'!A87,"OK",NA()))</f>
        <v>#N/A</v>
      </c>
      <c r="I87" s="40" t="e">
        <f>IF(AND('DO NOT USE_Contact Formulas'!A87,ISBLANK('Captura de datos de CONTACTO'!I87)),"Zip is required",IF(ISBLANK('Captura de datos de CONTACTO'!I87),NA(),"OK"))</f>
        <v>#N/A</v>
      </c>
      <c r="J87" s="40" t="e">
        <f>IF(AND('DO NOT USE_Contact Formulas'!A87,ISBLANK('Captura de datos de CONTACTO'!J87)),"Student or Staff? is required",IF(ISBLANK('Captura de datos de CONTACTO'!J87),NA(),IF(ISNA(VLOOKUP('Captura de datos de CONTACTO'!J87,'DO NOT USE_School Picklist'!$B$3:$B$6,1,FALSE)),"Please select a value from the drop-down menu","OK")))</f>
        <v>#N/A</v>
      </c>
      <c r="K87" s="40" t="e">
        <f>IF(AND('Captura de datos de CONTACTO'!J87='DO NOT USE_School Picklist'!$B$4,ISBLANK('Captura de datos de CONTACTO'!K87)),"Occupation/Job Title is required if Student or Staff? is Yes, staff/faculty or volunteer",IF('DO NOT USE_Contact Formulas'!A87,"OK",NA()))</f>
        <v>#N/A</v>
      </c>
      <c r="L87" s="40" t="e">
        <f ca="1">IF('Captura de datos de CONTACTO'!L87&gt;'DO NOT USE_School Picklist'!$C$3,"Date last on school campus/facility cannot be a future date",IF('DO NOT USE_Contact Formulas'!A87,IF(ISBLANK('Captura de datos de CONTACTO'!L87),"Date last on school campus/facility is required","OK"),NA()))</f>
        <v>#N/A</v>
      </c>
      <c r="M87" s="41" t="e">
        <f ca="1">IF('Captura de datos de CONTACTO'!M87&gt;'DO NOT USE_School Picklist'!$C$3,"Last Exposure Date cannot be a future date",IF('DO NOT USE_Contact Formulas'!A87,IF(ISBLANK('Captura de datos de CONTACTO'!M87),"Last Exposure Date is required","OK"),NA()))</f>
        <v>#N/A</v>
      </c>
      <c r="N87" s="41" t="e">
        <f>IF(AND('DO NOT USE_Contact Formulas'!A87,ISBLANK('Captura de datos de CONTACTO'!N87)),"Specific Place in the Location is required",IF(ISBLANK('Captura de datos de CONTACTO'!N87),NA(),"OK"))</f>
        <v>#N/A</v>
      </c>
      <c r="O87" s="40" t="e">
        <f>IF(AND(NOT(ISBLANK('Captura de datos de CONTACTO'!O87)),ISNA(VLOOKUP('Captura de datos de CONTACTO'!O87,'DO NOT USE_School Picklist'!$L$3:$L$81,1,FALSE))),"Please select a value from the drop-down menu",IF('DO NOT USE_Contact Formulas'!A87,"OK",NA()))</f>
        <v>#N/A</v>
      </c>
      <c r="P87" s="40" t="e">
        <f>IF(AND(NOT(ISBLANK('Captura de datos de CONTACTO'!P87)),NOT(ISNUMBER(MATCH("*@*.?*",'Captura de datos de CONTACTO'!P87,0)))),"Email must be in a valid format",IF('DO NOT USE_Contact Formulas'!A87,"OK",NA()))</f>
        <v>#N/A</v>
      </c>
      <c r="Q87" s="40" t="e">
        <f>IF(LEN('Captura de datos de CONTACTO'!Q87)&gt;50,"Parent/Guardian Name must be less than 50 characters",IF('DO NOT USE_Contact Formulas'!A87,"OK",NA()))</f>
        <v>#N/A</v>
      </c>
      <c r="R87" s="40" t="e">
        <f>IF(NOT(ISBLANK('Captura de datos de CONTACTO'!R87)),IF(AND(ISNUMBER('Captura de datos de CONTACTO'!R87),LEFT('Captura de datos de CONTACTO'!R87,1)&lt;&gt;"1",LEN('Captura de datos de CONTACTO'!R87)=10),"OK","Phone number must be valid format"),IF('DO NOT USE_Contact Formulas'!A87,"OK",NA()))</f>
        <v>#N/A</v>
      </c>
      <c r="S87" s="40" t="e">
        <f>IF(AND(NOT(ISBLANK('Captura de datos de CONTACTO'!S87)),ISNA(VLOOKUP('Captura de datos de CONTACTO'!S87,'DO NOT USE_School Picklist'!$N$3:$N$63,1,FALSE))),"Please select a value from the drop-down menu",IF('DO NOT USE_Contact Formulas'!A87,"OK",NA()))</f>
        <v>#N/A</v>
      </c>
      <c r="T87" s="53" t="e">
        <f>IF(AND(NOT(ISBLANK('Captura de datos de CONTACTO'!T87)),ISNA(VLOOKUP('Captura de datos de CONTACTO'!T87,'DO NOT USE_School Picklist'!$I$3:$I$5,1,FALSE))),"Please select a value from the drop-down menu",IF('DO NOT USE_Contact Formulas'!A87,"OK",NA()))</f>
        <v>#N/A</v>
      </c>
      <c r="U87" s="40" t="e">
        <f>IF(AND(NOT(ISBLANK('Captura de datos de CONTACTO'!U87)),ISNA(VLOOKUP('Captura de datos de CONTACTO'!U87,'DO NOT USE_School Picklist'!$E$3:$E$10,1,FALSE))),"Please select a value from the drop-down menu",IF('DO NOT USE_Contact Formulas'!A87,"OK",NA()))</f>
        <v>#N/A</v>
      </c>
      <c r="V87" s="53" t="e">
        <f>IF(AND(NOT(ISBLANK('Captura de datos de CONTACTO'!V87)),ISNA(VLOOKUP('Captura de datos de CONTACTO'!V87,'DO NOT USE_School Picklist'!$W$3:$W$9,1,FALSE))),"Please select a value from the drop-down menu",IF('DO NOT USE_Contact Formulas'!A87,"OK",NA()))</f>
        <v>#N/A</v>
      </c>
      <c r="W87" s="53" t="e">
        <f>IF(AND(NOT(ISBLANK('Captura de datos de CONTACTO'!W87)),ISNA(VLOOKUP('Captura de datos de CONTACTO'!W87,'DO NOT USE_School Picklist'!$W$3:$W$9,1,FALSE))),"Please select a value from the drop-down menu",IF('DO NOT USE_Case Formulas'!A87,"OK",NA()))</f>
        <v>#N/A</v>
      </c>
      <c r="X87" s="40" t="e">
        <f>IF(AND(NOT(ISBLANK('Captura de datos de CONTACTO'!X87)),ISNA(VLOOKUP('Captura de datos de CONTACTO'!X87,'DO NOT USE_School Picklist'!$F$3:$F$16,1,FALSE))),"Please select a value from the drop-down menu",IF('DO NOT USE_Contact Formulas'!A87,"OK",NA()))</f>
        <v>#N/A</v>
      </c>
      <c r="Y87" s="40" t="e">
        <f>IF(LEN('Captura de datos de CONTACTO'!Y87)&gt;100,"Classroom(s) must be less than 100 characters",IF('DO NOT USE_Contact Formulas'!A87,"OK",NA()))</f>
        <v>#N/A</v>
      </c>
      <c r="Z87" s="40" t="e">
        <f>IF(AND(NOT(ISBLANK('Captura de datos de CONTACTO'!Z87)),ISNA(VLOOKUP('Captura de datos de CONTACTO'!Z87,'DO NOT USE_School Picklist'!$K$3:$K$6,1,FALSE))),"Please select a value from the drop-down menu",IF('DO NOT USE_Contact Formulas'!A87,"OK",NA()))</f>
        <v>#N/A</v>
      </c>
      <c r="AA87" s="40" t="e">
        <f>IF(AND(NOT(ISBLANK('Captura de datos de CONTACTO'!AA87)),ISNA(VLOOKUP('Captura de datos de CONTACTO'!AA87,'DO NOT USE_School Picklist'!$D$3:$D$5,1,FALSE))),"Please select a value from the drop-down menu",IF('DO NOT USE_Contact Formulas'!A87,"OK",NA()))</f>
        <v>#N/A</v>
      </c>
      <c r="AB87" s="40"/>
      <c r="AC87" s="40" t="e">
        <f>IF(AND(NOT(ISBLANK('Captura de datos de CONTACTO'!AC87)),ISNA(VLOOKUP('Captura de datos de CONTACTO'!AC87,'DO NOT USE_School Picklist'!$G$3:$G$5,1,FALSE))),"Please select a value from the drop-down menu",IF('DO NOT USE_Contact Formulas'!A87,"OK",NA()))</f>
        <v>#N/A</v>
      </c>
      <c r="AD87" s="40"/>
      <c r="AE87" s="40" t="e">
        <f>IF(AND(NOT(ISBLANK('Captura de datos de CONTACTO'!AE87)),ISNA(VLOOKUP('Captura de datos de CONTACTO'!AE87,'DO NOT USE_School Picklist'!$H$3:$H$4,1,FALSE))),"Please select a value from the drop-down menu",IF('DO NOT USE_Contact Formulas'!A87,"OK",NA()))</f>
        <v>#N/A</v>
      </c>
      <c r="AF87" s="40" t="e">
        <f ca="1">IF('Captura de datos de CONTACTO'!AF87&gt;'DO NOT USE_School Picklist'!$C$3,"Test Date cannot be a future date",IF('DO NOT USE_Contact Formulas'!A87,"OK",NA()))</f>
        <v>#N/A</v>
      </c>
      <c r="AG87" s="53" t="e">
        <f>IF(AND('DO NOT USE_Contact Formulas'!A87,ISBLANK('Captura de datos de CONTACTO'!AB87)),"Lab Result Test Result is required",IF(AND(NOT(ISBLANK('Captura de datos de CONTACTO'!AB87)),ISNA(VLOOKUP('Captura de datos de CONTACTO'!AB87,'DO NOT USE_School Picklist'!$Q$3:$Q$8,1,FALSE))),"Please select a value from the drop-down menu",IF('DO NOT USE_Contact Formulas'!A87,"OK",NA())))</f>
        <v>#N/A</v>
      </c>
    </row>
    <row r="88" spans="1:33" x14ac:dyDescent="0.3">
      <c r="A88" s="39" t="e">
        <f>IF('DO NOT USE_Contact Formulas'!A88,IF('DO NOT USE_Contact Formulas'!B88,"Not all required fields are completed","OK"),NA())</f>
        <v>#N/A</v>
      </c>
      <c r="B88" s="40" t="e">
        <f>IF(AND('DO NOT USE_Contact Formulas'!A88,ISBLANK('Captura de datos de CONTACTO'!B88)),"First Name is required",IF(NOT(ISBLANK('Captura de datos de CONTACTO'!B88)),"OK",NA()))</f>
        <v>#N/A</v>
      </c>
      <c r="C88" s="40" t="e">
        <f>IF(AND('DO NOT USE_Contact Formulas'!A88,ISBLANK('Captura de datos de CONTACTO'!C88)),"Last Name is required",IF(NOT(ISBLANK('Captura de datos de CONTACTO'!C88)),"OK",NA()))</f>
        <v>#N/A</v>
      </c>
      <c r="D88" s="40" t="e">
        <f>IF(AND('DO NOT USE_Contact Formulas'!A88,ISBLANK('Captura de datos de CONTACTO'!D88)),"Birthdate is required",IF(NOT(ISBLANK('Captura de datos de CONTACTO'!D88)),"OK",NA()))</f>
        <v>#N/A</v>
      </c>
      <c r="E88" s="40" t="e">
        <f>IF(AND('DO NOT USE_Contact Formulas'!A88,ISBLANK('Captura de datos de CONTACTO'!E88)),"Mobile Phone is required",IF(NOT(ISBLANK('Captura de datos de CONTACTO'!E88)),IF(AND(ISNUMBER(VALUE('Captura de datos de CONTACTO'!E88)),LEFT('Captura de datos de CONTACTO'!E88,1)&lt;&gt;"1",LEN('Captura de datos de CONTACTO'!E88)=10),"OK","Phone number must be valid format"),NA()))</f>
        <v>#N/A</v>
      </c>
      <c r="F88" s="40" t="e">
        <f>IF(LEN('Captura de datos de CONTACTO'!F88)&gt;255,"Home Street Address must be less than 255 characters",IF('DO NOT USE_Contact Formulas'!A88,"OK",NA()))</f>
        <v>#N/A</v>
      </c>
      <c r="G88" s="40" t="e">
        <f>IF(LEN('Captura de datos de CONTACTO'!G88)&gt;40,"City must be less than 40 characters",IF('DO NOT USE_Contact Formulas'!A88,"OK",NA()))</f>
        <v>#N/A</v>
      </c>
      <c r="H88" s="40" t="e">
        <f>IF(AND(NOT(ISBLANK('Captura de datos de CONTACTO'!H88)),ISNA(VLOOKUP('Captura de datos de CONTACTO'!H88,'DO NOT USE_School Picklist'!$P$3:$P$52,1,FALSE))),"Please select a value from the drop-down menu",IF('DO NOT USE_Contact Formulas'!A88,"OK",NA()))</f>
        <v>#N/A</v>
      </c>
      <c r="I88" s="40" t="e">
        <f>IF(AND('DO NOT USE_Contact Formulas'!A88,ISBLANK('Captura de datos de CONTACTO'!I88)),"Zip is required",IF(ISBLANK('Captura de datos de CONTACTO'!I88),NA(),"OK"))</f>
        <v>#N/A</v>
      </c>
      <c r="J88" s="40" t="e">
        <f>IF(AND('DO NOT USE_Contact Formulas'!A88,ISBLANK('Captura de datos de CONTACTO'!J88)),"Student or Staff? is required",IF(ISBLANK('Captura de datos de CONTACTO'!J88),NA(),IF(ISNA(VLOOKUP('Captura de datos de CONTACTO'!J88,'DO NOT USE_School Picklist'!$B$3:$B$6,1,FALSE)),"Please select a value from the drop-down menu","OK")))</f>
        <v>#N/A</v>
      </c>
      <c r="K88" s="40" t="e">
        <f>IF(AND('Captura de datos de CONTACTO'!J88='DO NOT USE_School Picklist'!$B$4,ISBLANK('Captura de datos de CONTACTO'!K88)),"Occupation/Job Title is required if Student or Staff? is Yes, staff/faculty or volunteer",IF('DO NOT USE_Contact Formulas'!A88,"OK",NA()))</f>
        <v>#N/A</v>
      </c>
      <c r="L88" s="40" t="e">
        <f ca="1">IF('Captura de datos de CONTACTO'!L88&gt;'DO NOT USE_School Picklist'!$C$3,"Date last on school campus/facility cannot be a future date",IF('DO NOT USE_Contact Formulas'!A88,IF(ISBLANK('Captura de datos de CONTACTO'!L88),"Date last on school campus/facility is required","OK"),NA()))</f>
        <v>#N/A</v>
      </c>
      <c r="M88" s="41" t="e">
        <f ca="1">IF('Captura de datos de CONTACTO'!M88&gt;'DO NOT USE_School Picklist'!$C$3,"Last Exposure Date cannot be a future date",IF('DO NOT USE_Contact Formulas'!A88,IF(ISBLANK('Captura de datos de CONTACTO'!M88),"Last Exposure Date is required","OK"),NA()))</f>
        <v>#N/A</v>
      </c>
      <c r="N88" s="41" t="e">
        <f>IF(AND('DO NOT USE_Contact Formulas'!A88,ISBLANK('Captura de datos de CONTACTO'!N88)),"Specific Place in the Location is required",IF(ISBLANK('Captura de datos de CONTACTO'!N88),NA(),"OK"))</f>
        <v>#N/A</v>
      </c>
      <c r="O88" s="40" t="e">
        <f>IF(AND(NOT(ISBLANK('Captura de datos de CONTACTO'!O88)),ISNA(VLOOKUP('Captura de datos de CONTACTO'!O88,'DO NOT USE_School Picklist'!$L$3:$L$81,1,FALSE))),"Please select a value from the drop-down menu",IF('DO NOT USE_Contact Formulas'!A88,"OK",NA()))</f>
        <v>#N/A</v>
      </c>
      <c r="P88" s="40" t="e">
        <f>IF(AND(NOT(ISBLANK('Captura de datos de CONTACTO'!P88)),NOT(ISNUMBER(MATCH("*@*.?*",'Captura de datos de CONTACTO'!P88,0)))),"Email must be in a valid format",IF('DO NOT USE_Contact Formulas'!A88,"OK",NA()))</f>
        <v>#N/A</v>
      </c>
      <c r="Q88" s="40" t="e">
        <f>IF(LEN('Captura de datos de CONTACTO'!Q88)&gt;50,"Parent/Guardian Name must be less than 50 characters",IF('DO NOT USE_Contact Formulas'!A88,"OK",NA()))</f>
        <v>#N/A</v>
      </c>
      <c r="R88" s="40" t="e">
        <f>IF(NOT(ISBLANK('Captura de datos de CONTACTO'!R88)),IF(AND(ISNUMBER('Captura de datos de CONTACTO'!R88),LEFT('Captura de datos de CONTACTO'!R88,1)&lt;&gt;"1",LEN('Captura de datos de CONTACTO'!R88)=10),"OK","Phone number must be valid format"),IF('DO NOT USE_Contact Formulas'!A88,"OK",NA()))</f>
        <v>#N/A</v>
      </c>
      <c r="S88" s="40" t="e">
        <f>IF(AND(NOT(ISBLANK('Captura de datos de CONTACTO'!S88)),ISNA(VLOOKUP('Captura de datos de CONTACTO'!S88,'DO NOT USE_School Picklist'!$N$3:$N$63,1,FALSE))),"Please select a value from the drop-down menu",IF('DO NOT USE_Contact Formulas'!A88,"OK",NA()))</f>
        <v>#N/A</v>
      </c>
      <c r="T88" s="53" t="e">
        <f>IF(AND(NOT(ISBLANK('Captura de datos de CONTACTO'!T88)),ISNA(VLOOKUP('Captura de datos de CONTACTO'!T88,'DO NOT USE_School Picklist'!$I$3:$I$5,1,FALSE))),"Please select a value from the drop-down menu",IF('DO NOT USE_Contact Formulas'!A88,"OK",NA()))</f>
        <v>#N/A</v>
      </c>
      <c r="U88" s="40" t="e">
        <f>IF(AND(NOT(ISBLANK('Captura de datos de CONTACTO'!U88)),ISNA(VLOOKUP('Captura de datos de CONTACTO'!U88,'DO NOT USE_School Picklist'!$E$3:$E$10,1,FALSE))),"Please select a value from the drop-down menu",IF('DO NOT USE_Contact Formulas'!A88,"OK",NA()))</f>
        <v>#N/A</v>
      </c>
      <c r="V88" s="53" t="e">
        <f>IF(AND(NOT(ISBLANK('Captura de datos de CONTACTO'!V88)),ISNA(VLOOKUP('Captura de datos de CONTACTO'!V88,'DO NOT USE_School Picklist'!$W$3:$W$9,1,FALSE))),"Please select a value from the drop-down menu",IF('DO NOT USE_Contact Formulas'!A88,"OK",NA()))</f>
        <v>#N/A</v>
      </c>
      <c r="W88" s="53" t="e">
        <f>IF(AND(NOT(ISBLANK('Captura de datos de CONTACTO'!W88)),ISNA(VLOOKUP('Captura de datos de CONTACTO'!W88,'DO NOT USE_School Picklist'!$W$3:$W$9,1,FALSE))),"Please select a value from the drop-down menu",IF('DO NOT USE_Case Formulas'!A88,"OK",NA()))</f>
        <v>#N/A</v>
      </c>
      <c r="X88" s="40" t="e">
        <f>IF(AND(NOT(ISBLANK('Captura de datos de CONTACTO'!X88)),ISNA(VLOOKUP('Captura de datos de CONTACTO'!X88,'DO NOT USE_School Picklist'!$F$3:$F$16,1,FALSE))),"Please select a value from the drop-down menu",IF('DO NOT USE_Contact Formulas'!A88,"OK",NA()))</f>
        <v>#N/A</v>
      </c>
      <c r="Y88" s="40" t="e">
        <f>IF(LEN('Captura de datos de CONTACTO'!Y88)&gt;100,"Classroom(s) must be less than 100 characters",IF('DO NOT USE_Contact Formulas'!A88,"OK",NA()))</f>
        <v>#N/A</v>
      </c>
      <c r="Z88" s="40" t="e">
        <f>IF(AND(NOT(ISBLANK('Captura de datos de CONTACTO'!Z88)),ISNA(VLOOKUP('Captura de datos de CONTACTO'!Z88,'DO NOT USE_School Picklist'!$K$3:$K$6,1,FALSE))),"Please select a value from the drop-down menu",IF('DO NOT USE_Contact Formulas'!A88,"OK",NA()))</f>
        <v>#N/A</v>
      </c>
      <c r="AA88" s="40" t="e">
        <f>IF(AND(NOT(ISBLANK('Captura de datos de CONTACTO'!AA88)),ISNA(VLOOKUP('Captura de datos de CONTACTO'!AA88,'DO NOT USE_School Picklist'!$D$3:$D$5,1,FALSE))),"Please select a value from the drop-down menu",IF('DO NOT USE_Contact Formulas'!A88,"OK",NA()))</f>
        <v>#N/A</v>
      </c>
      <c r="AB88" s="40"/>
      <c r="AC88" s="40" t="e">
        <f>IF(AND(NOT(ISBLANK('Captura de datos de CONTACTO'!AC88)),ISNA(VLOOKUP('Captura de datos de CONTACTO'!AC88,'DO NOT USE_School Picklist'!$G$3:$G$5,1,FALSE))),"Please select a value from the drop-down menu",IF('DO NOT USE_Contact Formulas'!A88,"OK",NA()))</f>
        <v>#N/A</v>
      </c>
      <c r="AD88" s="40"/>
      <c r="AE88" s="40" t="e">
        <f>IF(AND(NOT(ISBLANK('Captura de datos de CONTACTO'!AE88)),ISNA(VLOOKUP('Captura de datos de CONTACTO'!AE88,'DO NOT USE_School Picklist'!$H$3:$H$4,1,FALSE))),"Please select a value from the drop-down menu",IF('DO NOT USE_Contact Formulas'!A88,"OK",NA()))</f>
        <v>#N/A</v>
      </c>
      <c r="AF88" s="40" t="e">
        <f ca="1">IF('Captura de datos de CONTACTO'!AF88&gt;'DO NOT USE_School Picklist'!$C$3,"Test Date cannot be a future date",IF('DO NOT USE_Contact Formulas'!A88,"OK",NA()))</f>
        <v>#N/A</v>
      </c>
      <c r="AG88" s="53" t="e">
        <f>IF(AND('DO NOT USE_Contact Formulas'!A88,ISBLANK('Captura de datos de CONTACTO'!AB88)),"Lab Result Test Result is required",IF(AND(NOT(ISBLANK('Captura de datos de CONTACTO'!AB88)),ISNA(VLOOKUP('Captura de datos de CONTACTO'!AB88,'DO NOT USE_School Picklist'!$Q$3:$Q$8,1,FALSE))),"Please select a value from the drop-down menu",IF('DO NOT USE_Contact Formulas'!A88,"OK",NA())))</f>
        <v>#N/A</v>
      </c>
    </row>
    <row r="89" spans="1:33" x14ac:dyDescent="0.3">
      <c r="A89" s="39" t="e">
        <f>IF('DO NOT USE_Contact Formulas'!A89,IF('DO NOT USE_Contact Formulas'!B89,"Not all required fields are completed","OK"),NA())</f>
        <v>#N/A</v>
      </c>
      <c r="B89" s="40" t="e">
        <f>IF(AND('DO NOT USE_Contact Formulas'!A89,ISBLANK('Captura de datos de CONTACTO'!B89)),"First Name is required",IF(NOT(ISBLANK('Captura de datos de CONTACTO'!B89)),"OK",NA()))</f>
        <v>#N/A</v>
      </c>
      <c r="C89" s="40" t="e">
        <f>IF(AND('DO NOT USE_Contact Formulas'!A89,ISBLANK('Captura de datos de CONTACTO'!C89)),"Last Name is required",IF(NOT(ISBLANK('Captura de datos de CONTACTO'!C89)),"OK",NA()))</f>
        <v>#N/A</v>
      </c>
      <c r="D89" s="40" t="e">
        <f>IF(AND('DO NOT USE_Contact Formulas'!A89,ISBLANK('Captura de datos de CONTACTO'!D89)),"Birthdate is required",IF(NOT(ISBLANK('Captura de datos de CONTACTO'!D89)),"OK",NA()))</f>
        <v>#N/A</v>
      </c>
      <c r="E89" s="40" t="e">
        <f>IF(AND('DO NOT USE_Contact Formulas'!A89,ISBLANK('Captura de datos de CONTACTO'!E89)),"Mobile Phone is required",IF(NOT(ISBLANK('Captura de datos de CONTACTO'!E89)),IF(AND(ISNUMBER(VALUE('Captura de datos de CONTACTO'!E89)),LEFT('Captura de datos de CONTACTO'!E89,1)&lt;&gt;"1",LEN('Captura de datos de CONTACTO'!E89)=10),"OK","Phone number must be valid format"),NA()))</f>
        <v>#N/A</v>
      </c>
      <c r="F89" s="40" t="e">
        <f>IF(LEN('Captura de datos de CONTACTO'!F89)&gt;255,"Home Street Address must be less than 255 characters",IF('DO NOT USE_Contact Formulas'!A89,"OK",NA()))</f>
        <v>#N/A</v>
      </c>
      <c r="G89" s="40" t="e">
        <f>IF(LEN('Captura de datos de CONTACTO'!G89)&gt;40,"City must be less than 40 characters",IF('DO NOT USE_Contact Formulas'!A89,"OK",NA()))</f>
        <v>#N/A</v>
      </c>
      <c r="H89" s="40" t="e">
        <f>IF(AND(NOT(ISBLANK('Captura de datos de CONTACTO'!H89)),ISNA(VLOOKUP('Captura de datos de CONTACTO'!H89,'DO NOT USE_School Picklist'!$P$3:$P$52,1,FALSE))),"Please select a value from the drop-down menu",IF('DO NOT USE_Contact Formulas'!A89,"OK",NA()))</f>
        <v>#N/A</v>
      </c>
      <c r="I89" s="40" t="e">
        <f>IF(AND('DO NOT USE_Contact Formulas'!A89,ISBLANK('Captura de datos de CONTACTO'!I89)),"Zip is required",IF(ISBLANK('Captura de datos de CONTACTO'!I89),NA(),"OK"))</f>
        <v>#N/A</v>
      </c>
      <c r="J89" s="40" t="e">
        <f>IF(AND('DO NOT USE_Contact Formulas'!A89,ISBLANK('Captura de datos de CONTACTO'!J89)),"Student or Staff? is required",IF(ISBLANK('Captura de datos de CONTACTO'!J89),NA(),IF(ISNA(VLOOKUP('Captura de datos de CONTACTO'!J89,'DO NOT USE_School Picklist'!$B$3:$B$6,1,FALSE)),"Please select a value from the drop-down menu","OK")))</f>
        <v>#N/A</v>
      </c>
      <c r="K89" s="40" t="e">
        <f>IF(AND('Captura de datos de CONTACTO'!J89='DO NOT USE_School Picklist'!$B$4,ISBLANK('Captura de datos de CONTACTO'!K89)),"Occupation/Job Title is required if Student or Staff? is Yes, staff/faculty or volunteer",IF('DO NOT USE_Contact Formulas'!A89,"OK",NA()))</f>
        <v>#N/A</v>
      </c>
      <c r="L89" s="40" t="e">
        <f ca="1">IF('Captura de datos de CONTACTO'!L89&gt;'DO NOT USE_School Picklist'!$C$3,"Date last on school campus/facility cannot be a future date",IF('DO NOT USE_Contact Formulas'!A89,IF(ISBLANK('Captura de datos de CONTACTO'!L89),"Date last on school campus/facility is required","OK"),NA()))</f>
        <v>#N/A</v>
      </c>
      <c r="M89" s="41" t="e">
        <f ca="1">IF('Captura de datos de CONTACTO'!M89&gt;'DO NOT USE_School Picklist'!$C$3,"Last Exposure Date cannot be a future date",IF('DO NOT USE_Contact Formulas'!A89,IF(ISBLANK('Captura de datos de CONTACTO'!M89),"Last Exposure Date is required","OK"),NA()))</f>
        <v>#N/A</v>
      </c>
      <c r="N89" s="41" t="e">
        <f>IF(AND('DO NOT USE_Contact Formulas'!A89,ISBLANK('Captura de datos de CONTACTO'!N89)),"Specific Place in the Location is required",IF(ISBLANK('Captura de datos de CONTACTO'!N89),NA(),"OK"))</f>
        <v>#N/A</v>
      </c>
      <c r="O89" s="40" t="e">
        <f>IF(AND(NOT(ISBLANK('Captura de datos de CONTACTO'!O89)),ISNA(VLOOKUP('Captura de datos de CONTACTO'!O89,'DO NOT USE_School Picklist'!$L$3:$L$81,1,FALSE))),"Please select a value from the drop-down menu",IF('DO NOT USE_Contact Formulas'!A89,"OK",NA()))</f>
        <v>#N/A</v>
      </c>
      <c r="P89" s="40" t="e">
        <f>IF(AND(NOT(ISBLANK('Captura de datos de CONTACTO'!P89)),NOT(ISNUMBER(MATCH("*@*.?*",'Captura de datos de CONTACTO'!P89,0)))),"Email must be in a valid format",IF('DO NOT USE_Contact Formulas'!A89,"OK",NA()))</f>
        <v>#N/A</v>
      </c>
      <c r="Q89" s="40" t="e">
        <f>IF(LEN('Captura de datos de CONTACTO'!Q89)&gt;50,"Parent/Guardian Name must be less than 50 characters",IF('DO NOT USE_Contact Formulas'!A89,"OK",NA()))</f>
        <v>#N/A</v>
      </c>
      <c r="R89" s="40" t="e">
        <f>IF(NOT(ISBLANK('Captura de datos de CONTACTO'!R89)),IF(AND(ISNUMBER('Captura de datos de CONTACTO'!R89),LEFT('Captura de datos de CONTACTO'!R89,1)&lt;&gt;"1",LEN('Captura de datos de CONTACTO'!R89)=10),"OK","Phone number must be valid format"),IF('DO NOT USE_Contact Formulas'!A89,"OK",NA()))</f>
        <v>#N/A</v>
      </c>
      <c r="S89" s="40" t="e">
        <f>IF(AND(NOT(ISBLANK('Captura de datos de CONTACTO'!S89)),ISNA(VLOOKUP('Captura de datos de CONTACTO'!S89,'DO NOT USE_School Picklist'!$N$3:$N$63,1,FALSE))),"Please select a value from the drop-down menu",IF('DO NOT USE_Contact Formulas'!A89,"OK",NA()))</f>
        <v>#N/A</v>
      </c>
      <c r="T89" s="53" t="e">
        <f>IF(AND(NOT(ISBLANK('Captura de datos de CONTACTO'!T89)),ISNA(VLOOKUP('Captura de datos de CONTACTO'!T89,'DO NOT USE_School Picklist'!$I$3:$I$5,1,FALSE))),"Please select a value from the drop-down menu",IF('DO NOT USE_Contact Formulas'!A89,"OK",NA()))</f>
        <v>#N/A</v>
      </c>
      <c r="U89" s="40" t="e">
        <f>IF(AND(NOT(ISBLANK('Captura de datos de CONTACTO'!U89)),ISNA(VLOOKUP('Captura de datos de CONTACTO'!U89,'DO NOT USE_School Picklist'!$E$3:$E$10,1,FALSE))),"Please select a value from the drop-down menu",IF('DO NOT USE_Contact Formulas'!A89,"OK",NA()))</f>
        <v>#N/A</v>
      </c>
      <c r="V89" s="53" t="e">
        <f>IF(AND(NOT(ISBLANK('Captura de datos de CONTACTO'!V89)),ISNA(VLOOKUP('Captura de datos de CONTACTO'!V89,'DO NOT USE_School Picklist'!$W$3:$W$9,1,FALSE))),"Please select a value from the drop-down menu",IF('DO NOT USE_Contact Formulas'!A89,"OK",NA()))</f>
        <v>#N/A</v>
      </c>
      <c r="W89" s="53" t="e">
        <f>IF(AND(NOT(ISBLANK('Captura de datos de CONTACTO'!W89)),ISNA(VLOOKUP('Captura de datos de CONTACTO'!W89,'DO NOT USE_School Picklist'!$W$3:$W$9,1,FALSE))),"Please select a value from the drop-down menu",IF('DO NOT USE_Case Formulas'!A89,"OK",NA()))</f>
        <v>#N/A</v>
      </c>
      <c r="X89" s="40" t="e">
        <f>IF(AND(NOT(ISBLANK('Captura de datos de CONTACTO'!X89)),ISNA(VLOOKUP('Captura de datos de CONTACTO'!X89,'DO NOT USE_School Picklist'!$F$3:$F$16,1,FALSE))),"Please select a value from the drop-down menu",IF('DO NOT USE_Contact Formulas'!A89,"OK",NA()))</f>
        <v>#N/A</v>
      </c>
      <c r="Y89" s="40" t="e">
        <f>IF(LEN('Captura de datos de CONTACTO'!Y89)&gt;100,"Classroom(s) must be less than 100 characters",IF('DO NOT USE_Contact Formulas'!A89,"OK",NA()))</f>
        <v>#N/A</v>
      </c>
      <c r="Z89" s="40" t="e">
        <f>IF(AND(NOT(ISBLANK('Captura de datos de CONTACTO'!Z89)),ISNA(VLOOKUP('Captura de datos de CONTACTO'!Z89,'DO NOT USE_School Picklist'!$K$3:$K$6,1,FALSE))),"Please select a value from the drop-down menu",IF('DO NOT USE_Contact Formulas'!A89,"OK",NA()))</f>
        <v>#N/A</v>
      </c>
      <c r="AA89" s="40" t="e">
        <f>IF(AND(NOT(ISBLANK('Captura de datos de CONTACTO'!AA89)),ISNA(VLOOKUP('Captura de datos de CONTACTO'!AA89,'DO NOT USE_School Picklist'!$D$3:$D$5,1,FALSE))),"Please select a value from the drop-down menu",IF('DO NOT USE_Contact Formulas'!A89,"OK",NA()))</f>
        <v>#N/A</v>
      </c>
      <c r="AB89" s="40"/>
      <c r="AC89" s="40" t="e">
        <f>IF(AND(NOT(ISBLANK('Captura de datos de CONTACTO'!AC89)),ISNA(VLOOKUP('Captura de datos de CONTACTO'!AC89,'DO NOT USE_School Picklist'!$G$3:$G$5,1,FALSE))),"Please select a value from the drop-down menu",IF('DO NOT USE_Contact Formulas'!A89,"OK",NA()))</f>
        <v>#N/A</v>
      </c>
      <c r="AD89" s="40"/>
      <c r="AE89" s="40" t="e">
        <f>IF(AND(NOT(ISBLANK('Captura de datos de CONTACTO'!AE89)),ISNA(VLOOKUP('Captura de datos de CONTACTO'!AE89,'DO NOT USE_School Picklist'!$H$3:$H$4,1,FALSE))),"Please select a value from the drop-down menu",IF('DO NOT USE_Contact Formulas'!A89,"OK",NA()))</f>
        <v>#N/A</v>
      </c>
      <c r="AF89" s="40" t="e">
        <f ca="1">IF('Captura de datos de CONTACTO'!AF89&gt;'DO NOT USE_School Picklist'!$C$3,"Test Date cannot be a future date",IF('DO NOT USE_Contact Formulas'!A89,"OK",NA()))</f>
        <v>#N/A</v>
      </c>
      <c r="AG89" s="53" t="e">
        <f>IF(AND('DO NOT USE_Contact Formulas'!A89,ISBLANK('Captura de datos de CONTACTO'!AB89)),"Lab Result Test Result is required",IF(AND(NOT(ISBLANK('Captura de datos de CONTACTO'!AB89)),ISNA(VLOOKUP('Captura de datos de CONTACTO'!AB89,'DO NOT USE_School Picklist'!$Q$3:$Q$8,1,FALSE))),"Please select a value from the drop-down menu",IF('DO NOT USE_Contact Formulas'!A89,"OK",NA())))</f>
        <v>#N/A</v>
      </c>
    </row>
    <row r="90" spans="1:33" x14ac:dyDescent="0.3">
      <c r="A90" s="39" t="e">
        <f>IF('DO NOT USE_Contact Formulas'!A90,IF('DO NOT USE_Contact Formulas'!B90,"Not all required fields are completed","OK"),NA())</f>
        <v>#N/A</v>
      </c>
      <c r="B90" s="40" t="e">
        <f>IF(AND('DO NOT USE_Contact Formulas'!A90,ISBLANK('Captura de datos de CONTACTO'!B90)),"First Name is required",IF(NOT(ISBLANK('Captura de datos de CONTACTO'!B90)),"OK",NA()))</f>
        <v>#N/A</v>
      </c>
      <c r="C90" s="40" t="e">
        <f>IF(AND('DO NOT USE_Contact Formulas'!A90,ISBLANK('Captura de datos de CONTACTO'!C90)),"Last Name is required",IF(NOT(ISBLANK('Captura de datos de CONTACTO'!C90)),"OK",NA()))</f>
        <v>#N/A</v>
      </c>
      <c r="D90" s="40" t="e">
        <f>IF(AND('DO NOT USE_Contact Formulas'!A90,ISBLANK('Captura de datos de CONTACTO'!D90)),"Birthdate is required",IF(NOT(ISBLANK('Captura de datos de CONTACTO'!D90)),"OK",NA()))</f>
        <v>#N/A</v>
      </c>
      <c r="E90" s="40" t="e">
        <f>IF(AND('DO NOT USE_Contact Formulas'!A90,ISBLANK('Captura de datos de CONTACTO'!E90)),"Mobile Phone is required",IF(NOT(ISBLANK('Captura de datos de CONTACTO'!E90)),IF(AND(ISNUMBER(VALUE('Captura de datos de CONTACTO'!E90)),LEFT('Captura de datos de CONTACTO'!E90,1)&lt;&gt;"1",LEN('Captura de datos de CONTACTO'!E90)=10),"OK","Phone number must be valid format"),NA()))</f>
        <v>#N/A</v>
      </c>
      <c r="F90" s="40" t="e">
        <f>IF(LEN('Captura de datos de CONTACTO'!F90)&gt;255,"Home Street Address must be less than 255 characters",IF('DO NOT USE_Contact Formulas'!A90,"OK",NA()))</f>
        <v>#N/A</v>
      </c>
      <c r="G90" s="40" t="e">
        <f>IF(LEN('Captura de datos de CONTACTO'!G90)&gt;40,"City must be less than 40 characters",IF('DO NOT USE_Contact Formulas'!A90,"OK",NA()))</f>
        <v>#N/A</v>
      </c>
      <c r="H90" s="40" t="e">
        <f>IF(AND(NOT(ISBLANK('Captura de datos de CONTACTO'!H90)),ISNA(VLOOKUP('Captura de datos de CONTACTO'!H90,'DO NOT USE_School Picklist'!$P$3:$P$52,1,FALSE))),"Please select a value from the drop-down menu",IF('DO NOT USE_Contact Formulas'!A90,"OK",NA()))</f>
        <v>#N/A</v>
      </c>
      <c r="I90" s="40" t="e">
        <f>IF(AND('DO NOT USE_Contact Formulas'!A90,ISBLANK('Captura de datos de CONTACTO'!I90)),"Zip is required",IF(ISBLANK('Captura de datos de CONTACTO'!I90),NA(),"OK"))</f>
        <v>#N/A</v>
      </c>
      <c r="J90" s="40" t="e">
        <f>IF(AND('DO NOT USE_Contact Formulas'!A90,ISBLANK('Captura de datos de CONTACTO'!J90)),"Student or Staff? is required",IF(ISBLANK('Captura de datos de CONTACTO'!J90),NA(),IF(ISNA(VLOOKUP('Captura de datos de CONTACTO'!J90,'DO NOT USE_School Picklist'!$B$3:$B$6,1,FALSE)),"Please select a value from the drop-down menu","OK")))</f>
        <v>#N/A</v>
      </c>
      <c r="K90" s="40" t="e">
        <f>IF(AND('Captura de datos de CONTACTO'!J90='DO NOT USE_School Picklist'!$B$4,ISBLANK('Captura de datos de CONTACTO'!K90)),"Occupation/Job Title is required if Student or Staff? is Yes, staff/faculty or volunteer",IF('DO NOT USE_Contact Formulas'!A90,"OK",NA()))</f>
        <v>#N/A</v>
      </c>
      <c r="L90" s="40" t="e">
        <f ca="1">IF('Captura de datos de CONTACTO'!L90&gt;'DO NOT USE_School Picklist'!$C$3,"Date last on school campus/facility cannot be a future date",IF('DO NOT USE_Contact Formulas'!A90,IF(ISBLANK('Captura de datos de CONTACTO'!L90),"Date last on school campus/facility is required","OK"),NA()))</f>
        <v>#N/A</v>
      </c>
      <c r="M90" s="41" t="e">
        <f ca="1">IF('Captura de datos de CONTACTO'!M90&gt;'DO NOT USE_School Picklist'!$C$3,"Last Exposure Date cannot be a future date",IF('DO NOT USE_Contact Formulas'!A90,IF(ISBLANK('Captura de datos de CONTACTO'!M90),"Last Exposure Date is required","OK"),NA()))</f>
        <v>#N/A</v>
      </c>
      <c r="N90" s="41" t="e">
        <f>IF(AND('DO NOT USE_Contact Formulas'!A90,ISBLANK('Captura de datos de CONTACTO'!N90)),"Specific Place in the Location is required",IF(ISBLANK('Captura de datos de CONTACTO'!N90),NA(),"OK"))</f>
        <v>#N/A</v>
      </c>
      <c r="O90" s="40" t="e">
        <f>IF(AND(NOT(ISBLANK('Captura de datos de CONTACTO'!O90)),ISNA(VLOOKUP('Captura de datos de CONTACTO'!O90,'DO NOT USE_School Picklist'!$L$3:$L$81,1,FALSE))),"Please select a value from the drop-down menu",IF('DO NOT USE_Contact Formulas'!A90,"OK",NA()))</f>
        <v>#N/A</v>
      </c>
      <c r="P90" s="40" t="e">
        <f>IF(AND(NOT(ISBLANK('Captura de datos de CONTACTO'!P90)),NOT(ISNUMBER(MATCH("*@*.?*",'Captura de datos de CONTACTO'!P90,0)))),"Email must be in a valid format",IF('DO NOT USE_Contact Formulas'!A90,"OK",NA()))</f>
        <v>#N/A</v>
      </c>
      <c r="Q90" s="40" t="e">
        <f>IF(LEN('Captura de datos de CONTACTO'!Q90)&gt;50,"Parent/Guardian Name must be less than 50 characters",IF('DO NOT USE_Contact Formulas'!A90,"OK",NA()))</f>
        <v>#N/A</v>
      </c>
      <c r="R90" s="40" t="e">
        <f>IF(NOT(ISBLANK('Captura de datos de CONTACTO'!R90)),IF(AND(ISNUMBER('Captura de datos de CONTACTO'!R90),LEFT('Captura de datos de CONTACTO'!R90,1)&lt;&gt;"1",LEN('Captura de datos de CONTACTO'!R90)=10),"OK","Phone number must be valid format"),IF('DO NOT USE_Contact Formulas'!A90,"OK",NA()))</f>
        <v>#N/A</v>
      </c>
      <c r="S90" s="40" t="e">
        <f>IF(AND(NOT(ISBLANK('Captura de datos de CONTACTO'!S90)),ISNA(VLOOKUP('Captura de datos de CONTACTO'!S90,'DO NOT USE_School Picklist'!$N$3:$N$63,1,FALSE))),"Please select a value from the drop-down menu",IF('DO NOT USE_Contact Formulas'!A90,"OK",NA()))</f>
        <v>#N/A</v>
      </c>
      <c r="T90" s="53" t="e">
        <f>IF(AND(NOT(ISBLANK('Captura de datos de CONTACTO'!T90)),ISNA(VLOOKUP('Captura de datos de CONTACTO'!T90,'DO NOT USE_School Picklist'!$I$3:$I$5,1,FALSE))),"Please select a value from the drop-down menu",IF('DO NOT USE_Contact Formulas'!A90,"OK",NA()))</f>
        <v>#N/A</v>
      </c>
      <c r="U90" s="40" t="e">
        <f>IF(AND(NOT(ISBLANK('Captura de datos de CONTACTO'!U90)),ISNA(VLOOKUP('Captura de datos de CONTACTO'!U90,'DO NOT USE_School Picklist'!$E$3:$E$10,1,FALSE))),"Please select a value from the drop-down menu",IF('DO NOT USE_Contact Formulas'!A90,"OK",NA()))</f>
        <v>#N/A</v>
      </c>
      <c r="V90" s="53" t="e">
        <f>IF(AND(NOT(ISBLANK('Captura de datos de CONTACTO'!V90)),ISNA(VLOOKUP('Captura de datos de CONTACTO'!V90,'DO NOT USE_School Picklist'!$W$3:$W$9,1,FALSE))),"Please select a value from the drop-down menu",IF('DO NOT USE_Contact Formulas'!A90,"OK",NA()))</f>
        <v>#N/A</v>
      </c>
      <c r="W90" s="53" t="e">
        <f>IF(AND(NOT(ISBLANK('Captura de datos de CONTACTO'!W90)),ISNA(VLOOKUP('Captura de datos de CONTACTO'!W90,'DO NOT USE_School Picklist'!$W$3:$W$9,1,FALSE))),"Please select a value from the drop-down menu",IF('DO NOT USE_Case Formulas'!A90,"OK",NA()))</f>
        <v>#N/A</v>
      </c>
      <c r="X90" s="40" t="e">
        <f>IF(AND(NOT(ISBLANK('Captura de datos de CONTACTO'!X90)),ISNA(VLOOKUP('Captura de datos de CONTACTO'!X90,'DO NOT USE_School Picklist'!$F$3:$F$16,1,FALSE))),"Please select a value from the drop-down menu",IF('DO NOT USE_Contact Formulas'!A90,"OK",NA()))</f>
        <v>#N/A</v>
      </c>
      <c r="Y90" s="40" t="e">
        <f>IF(LEN('Captura de datos de CONTACTO'!Y90)&gt;100,"Classroom(s) must be less than 100 characters",IF('DO NOT USE_Contact Formulas'!A90,"OK",NA()))</f>
        <v>#N/A</v>
      </c>
      <c r="Z90" s="40" t="e">
        <f>IF(AND(NOT(ISBLANK('Captura de datos de CONTACTO'!Z90)),ISNA(VLOOKUP('Captura de datos de CONTACTO'!Z90,'DO NOT USE_School Picklist'!$K$3:$K$6,1,FALSE))),"Please select a value from the drop-down menu",IF('DO NOT USE_Contact Formulas'!A90,"OK",NA()))</f>
        <v>#N/A</v>
      </c>
      <c r="AA90" s="40" t="e">
        <f>IF(AND(NOT(ISBLANK('Captura de datos de CONTACTO'!AA90)),ISNA(VLOOKUP('Captura de datos de CONTACTO'!AA90,'DO NOT USE_School Picklist'!$D$3:$D$5,1,FALSE))),"Please select a value from the drop-down menu",IF('DO NOT USE_Contact Formulas'!A90,"OK",NA()))</f>
        <v>#N/A</v>
      </c>
      <c r="AB90" s="40"/>
      <c r="AC90" s="40" t="e">
        <f>IF(AND(NOT(ISBLANK('Captura de datos de CONTACTO'!AC90)),ISNA(VLOOKUP('Captura de datos de CONTACTO'!AC90,'DO NOT USE_School Picklist'!$G$3:$G$5,1,FALSE))),"Please select a value from the drop-down menu",IF('DO NOT USE_Contact Formulas'!A90,"OK",NA()))</f>
        <v>#N/A</v>
      </c>
      <c r="AD90" s="40"/>
      <c r="AE90" s="40" t="e">
        <f>IF(AND(NOT(ISBLANK('Captura de datos de CONTACTO'!AE90)),ISNA(VLOOKUP('Captura de datos de CONTACTO'!AE90,'DO NOT USE_School Picklist'!$H$3:$H$4,1,FALSE))),"Please select a value from the drop-down menu",IF('DO NOT USE_Contact Formulas'!A90,"OK",NA()))</f>
        <v>#N/A</v>
      </c>
      <c r="AF90" s="40" t="e">
        <f ca="1">IF('Captura de datos de CONTACTO'!AF90&gt;'DO NOT USE_School Picklist'!$C$3,"Test Date cannot be a future date",IF('DO NOT USE_Contact Formulas'!A90,"OK",NA()))</f>
        <v>#N/A</v>
      </c>
      <c r="AG90" s="53" t="e">
        <f>IF(AND('DO NOT USE_Contact Formulas'!A90,ISBLANK('Captura de datos de CONTACTO'!AB90)),"Lab Result Test Result is required",IF(AND(NOT(ISBLANK('Captura de datos de CONTACTO'!AB90)),ISNA(VLOOKUP('Captura de datos de CONTACTO'!AB90,'DO NOT USE_School Picklist'!$Q$3:$Q$8,1,FALSE))),"Please select a value from the drop-down menu",IF('DO NOT USE_Contact Formulas'!A90,"OK",NA())))</f>
        <v>#N/A</v>
      </c>
    </row>
    <row r="91" spans="1:33" x14ac:dyDescent="0.3">
      <c r="A91" s="39" t="e">
        <f>IF('DO NOT USE_Contact Formulas'!A91,IF('DO NOT USE_Contact Formulas'!B91,"Not all required fields are completed","OK"),NA())</f>
        <v>#N/A</v>
      </c>
      <c r="B91" s="40" t="e">
        <f>IF(AND('DO NOT USE_Contact Formulas'!A91,ISBLANK('Captura de datos de CONTACTO'!B91)),"First Name is required",IF(NOT(ISBLANK('Captura de datos de CONTACTO'!B91)),"OK",NA()))</f>
        <v>#N/A</v>
      </c>
      <c r="C91" s="40" t="e">
        <f>IF(AND('DO NOT USE_Contact Formulas'!A91,ISBLANK('Captura de datos de CONTACTO'!C91)),"Last Name is required",IF(NOT(ISBLANK('Captura de datos de CONTACTO'!C91)),"OK",NA()))</f>
        <v>#N/A</v>
      </c>
      <c r="D91" s="40" t="e">
        <f>IF(AND('DO NOT USE_Contact Formulas'!A91,ISBLANK('Captura de datos de CONTACTO'!D91)),"Birthdate is required",IF(NOT(ISBLANK('Captura de datos de CONTACTO'!D91)),"OK",NA()))</f>
        <v>#N/A</v>
      </c>
      <c r="E91" s="40" t="e">
        <f>IF(AND('DO NOT USE_Contact Formulas'!A91,ISBLANK('Captura de datos de CONTACTO'!E91)),"Mobile Phone is required",IF(NOT(ISBLANK('Captura de datos de CONTACTO'!E91)),IF(AND(ISNUMBER(VALUE('Captura de datos de CONTACTO'!E91)),LEFT('Captura de datos de CONTACTO'!E91,1)&lt;&gt;"1",LEN('Captura de datos de CONTACTO'!E91)=10),"OK","Phone number must be valid format"),NA()))</f>
        <v>#N/A</v>
      </c>
      <c r="F91" s="40" t="e">
        <f>IF(LEN('Captura de datos de CONTACTO'!F91)&gt;255,"Home Street Address must be less than 255 characters",IF('DO NOT USE_Contact Formulas'!A91,"OK",NA()))</f>
        <v>#N/A</v>
      </c>
      <c r="G91" s="40" t="e">
        <f>IF(LEN('Captura de datos de CONTACTO'!G91)&gt;40,"City must be less than 40 characters",IF('DO NOT USE_Contact Formulas'!A91,"OK",NA()))</f>
        <v>#N/A</v>
      </c>
      <c r="H91" s="40" t="e">
        <f>IF(AND(NOT(ISBLANK('Captura de datos de CONTACTO'!H91)),ISNA(VLOOKUP('Captura de datos de CONTACTO'!H91,'DO NOT USE_School Picklist'!$P$3:$P$52,1,FALSE))),"Please select a value from the drop-down menu",IF('DO NOT USE_Contact Formulas'!A91,"OK",NA()))</f>
        <v>#N/A</v>
      </c>
      <c r="I91" s="40" t="e">
        <f>IF(AND('DO NOT USE_Contact Formulas'!A91,ISBLANK('Captura de datos de CONTACTO'!I91)),"Zip is required",IF(ISBLANK('Captura de datos de CONTACTO'!I91),NA(),"OK"))</f>
        <v>#N/A</v>
      </c>
      <c r="J91" s="40" t="e">
        <f>IF(AND('DO NOT USE_Contact Formulas'!A91,ISBLANK('Captura de datos de CONTACTO'!J91)),"Student or Staff? is required",IF(ISBLANK('Captura de datos de CONTACTO'!J91),NA(),IF(ISNA(VLOOKUP('Captura de datos de CONTACTO'!J91,'DO NOT USE_School Picklist'!$B$3:$B$6,1,FALSE)),"Please select a value from the drop-down menu","OK")))</f>
        <v>#N/A</v>
      </c>
      <c r="K91" s="40" t="e">
        <f>IF(AND('Captura de datos de CONTACTO'!J91='DO NOT USE_School Picklist'!$B$4,ISBLANK('Captura de datos de CONTACTO'!K91)),"Occupation/Job Title is required if Student or Staff? is Yes, staff/faculty or volunteer",IF('DO NOT USE_Contact Formulas'!A91,"OK",NA()))</f>
        <v>#N/A</v>
      </c>
      <c r="L91" s="40" t="e">
        <f ca="1">IF('Captura de datos de CONTACTO'!L91&gt;'DO NOT USE_School Picklist'!$C$3,"Date last on school campus/facility cannot be a future date",IF('DO NOT USE_Contact Formulas'!A91,IF(ISBLANK('Captura de datos de CONTACTO'!L91),"Date last on school campus/facility is required","OK"),NA()))</f>
        <v>#N/A</v>
      </c>
      <c r="M91" s="41" t="e">
        <f ca="1">IF('Captura de datos de CONTACTO'!M91&gt;'DO NOT USE_School Picklist'!$C$3,"Last Exposure Date cannot be a future date",IF('DO NOT USE_Contact Formulas'!A91,IF(ISBLANK('Captura de datos de CONTACTO'!M91),"Last Exposure Date is required","OK"),NA()))</f>
        <v>#N/A</v>
      </c>
      <c r="N91" s="41" t="e">
        <f>IF(AND('DO NOT USE_Contact Formulas'!A91,ISBLANK('Captura de datos de CONTACTO'!N91)),"Specific Place in the Location is required",IF(ISBLANK('Captura de datos de CONTACTO'!N91),NA(),"OK"))</f>
        <v>#N/A</v>
      </c>
      <c r="O91" s="40" t="e">
        <f>IF(AND(NOT(ISBLANK('Captura de datos de CONTACTO'!O91)),ISNA(VLOOKUP('Captura de datos de CONTACTO'!O91,'DO NOT USE_School Picklist'!$L$3:$L$81,1,FALSE))),"Please select a value from the drop-down menu",IF('DO NOT USE_Contact Formulas'!A91,"OK",NA()))</f>
        <v>#N/A</v>
      </c>
      <c r="P91" s="40" t="e">
        <f>IF(AND(NOT(ISBLANK('Captura de datos de CONTACTO'!P91)),NOT(ISNUMBER(MATCH("*@*.?*",'Captura de datos de CONTACTO'!P91,0)))),"Email must be in a valid format",IF('DO NOT USE_Contact Formulas'!A91,"OK",NA()))</f>
        <v>#N/A</v>
      </c>
      <c r="Q91" s="40" t="e">
        <f>IF(LEN('Captura de datos de CONTACTO'!Q91)&gt;50,"Parent/Guardian Name must be less than 50 characters",IF('DO NOT USE_Contact Formulas'!A91,"OK",NA()))</f>
        <v>#N/A</v>
      </c>
      <c r="R91" s="40" t="e">
        <f>IF(NOT(ISBLANK('Captura de datos de CONTACTO'!R91)),IF(AND(ISNUMBER('Captura de datos de CONTACTO'!R91),LEFT('Captura de datos de CONTACTO'!R91,1)&lt;&gt;"1",LEN('Captura de datos de CONTACTO'!R91)=10),"OK","Phone number must be valid format"),IF('DO NOT USE_Contact Formulas'!A91,"OK",NA()))</f>
        <v>#N/A</v>
      </c>
      <c r="S91" s="40" t="e">
        <f>IF(AND(NOT(ISBLANK('Captura de datos de CONTACTO'!S91)),ISNA(VLOOKUP('Captura de datos de CONTACTO'!S91,'DO NOT USE_School Picklist'!$N$3:$N$63,1,FALSE))),"Please select a value from the drop-down menu",IF('DO NOT USE_Contact Formulas'!A91,"OK",NA()))</f>
        <v>#N/A</v>
      </c>
      <c r="T91" s="53" t="e">
        <f>IF(AND(NOT(ISBLANK('Captura de datos de CONTACTO'!T91)),ISNA(VLOOKUP('Captura de datos de CONTACTO'!T91,'DO NOT USE_School Picklist'!$I$3:$I$5,1,FALSE))),"Please select a value from the drop-down menu",IF('DO NOT USE_Contact Formulas'!A91,"OK",NA()))</f>
        <v>#N/A</v>
      </c>
      <c r="U91" s="40" t="e">
        <f>IF(AND(NOT(ISBLANK('Captura de datos de CONTACTO'!U91)),ISNA(VLOOKUP('Captura de datos de CONTACTO'!U91,'DO NOT USE_School Picklist'!$E$3:$E$10,1,FALSE))),"Please select a value from the drop-down menu",IF('DO NOT USE_Contact Formulas'!A91,"OK",NA()))</f>
        <v>#N/A</v>
      </c>
      <c r="V91" s="53" t="e">
        <f>IF(AND(NOT(ISBLANK('Captura de datos de CONTACTO'!V91)),ISNA(VLOOKUP('Captura de datos de CONTACTO'!V91,'DO NOT USE_School Picklist'!$W$3:$W$9,1,FALSE))),"Please select a value from the drop-down menu",IF('DO NOT USE_Contact Formulas'!A91,"OK",NA()))</f>
        <v>#N/A</v>
      </c>
      <c r="W91" s="53" t="e">
        <f>IF(AND(NOT(ISBLANK('Captura de datos de CONTACTO'!W91)),ISNA(VLOOKUP('Captura de datos de CONTACTO'!W91,'DO NOT USE_School Picklist'!$W$3:$W$9,1,FALSE))),"Please select a value from the drop-down menu",IF('DO NOT USE_Case Formulas'!A91,"OK",NA()))</f>
        <v>#N/A</v>
      </c>
      <c r="X91" s="40" t="e">
        <f>IF(AND(NOT(ISBLANK('Captura de datos de CONTACTO'!X91)),ISNA(VLOOKUP('Captura de datos de CONTACTO'!X91,'DO NOT USE_School Picklist'!$F$3:$F$16,1,FALSE))),"Please select a value from the drop-down menu",IF('DO NOT USE_Contact Formulas'!A91,"OK",NA()))</f>
        <v>#N/A</v>
      </c>
      <c r="Y91" s="40" t="e">
        <f>IF(LEN('Captura de datos de CONTACTO'!Y91)&gt;100,"Classroom(s) must be less than 100 characters",IF('DO NOT USE_Contact Formulas'!A91,"OK",NA()))</f>
        <v>#N/A</v>
      </c>
      <c r="Z91" s="40" t="e">
        <f>IF(AND(NOT(ISBLANK('Captura de datos de CONTACTO'!Z91)),ISNA(VLOOKUP('Captura de datos de CONTACTO'!Z91,'DO NOT USE_School Picklist'!$K$3:$K$6,1,FALSE))),"Please select a value from the drop-down menu",IF('DO NOT USE_Contact Formulas'!A91,"OK",NA()))</f>
        <v>#N/A</v>
      </c>
      <c r="AA91" s="40" t="e">
        <f>IF(AND(NOT(ISBLANK('Captura de datos de CONTACTO'!AA91)),ISNA(VLOOKUP('Captura de datos de CONTACTO'!AA91,'DO NOT USE_School Picklist'!$D$3:$D$5,1,FALSE))),"Please select a value from the drop-down menu",IF('DO NOT USE_Contact Formulas'!A91,"OK",NA()))</f>
        <v>#N/A</v>
      </c>
      <c r="AB91" s="40"/>
      <c r="AC91" s="40" t="e">
        <f>IF(AND(NOT(ISBLANK('Captura de datos de CONTACTO'!AC91)),ISNA(VLOOKUP('Captura de datos de CONTACTO'!AC91,'DO NOT USE_School Picklist'!$G$3:$G$5,1,FALSE))),"Please select a value from the drop-down menu",IF('DO NOT USE_Contact Formulas'!A91,"OK",NA()))</f>
        <v>#N/A</v>
      </c>
      <c r="AD91" s="40"/>
      <c r="AE91" s="40" t="e">
        <f>IF(AND(NOT(ISBLANK('Captura de datos de CONTACTO'!AE91)),ISNA(VLOOKUP('Captura de datos de CONTACTO'!AE91,'DO NOT USE_School Picklist'!$H$3:$H$4,1,FALSE))),"Please select a value from the drop-down menu",IF('DO NOT USE_Contact Formulas'!A91,"OK",NA()))</f>
        <v>#N/A</v>
      </c>
      <c r="AF91" s="40" t="e">
        <f ca="1">IF('Captura de datos de CONTACTO'!AF91&gt;'DO NOT USE_School Picklist'!$C$3,"Test Date cannot be a future date",IF('DO NOT USE_Contact Formulas'!A91,"OK",NA()))</f>
        <v>#N/A</v>
      </c>
      <c r="AG91" s="53" t="e">
        <f>IF(AND('DO NOT USE_Contact Formulas'!A91,ISBLANK('Captura de datos de CONTACTO'!AB91)),"Lab Result Test Result is required",IF(AND(NOT(ISBLANK('Captura de datos de CONTACTO'!AB91)),ISNA(VLOOKUP('Captura de datos de CONTACTO'!AB91,'DO NOT USE_School Picklist'!$Q$3:$Q$8,1,FALSE))),"Please select a value from the drop-down menu",IF('DO NOT USE_Contact Formulas'!A91,"OK",NA())))</f>
        <v>#N/A</v>
      </c>
    </row>
    <row r="92" spans="1:33" x14ac:dyDescent="0.3">
      <c r="A92" s="39" t="e">
        <f>IF('DO NOT USE_Contact Formulas'!A92,IF('DO NOT USE_Contact Formulas'!B92,"Not all required fields are completed","OK"),NA())</f>
        <v>#N/A</v>
      </c>
      <c r="B92" s="40" t="e">
        <f>IF(AND('DO NOT USE_Contact Formulas'!A92,ISBLANK('Captura de datos de CONTACTO'!B92)),"First Name is required",IF(NOT(ISBLANK('Captura de datos de CONTACTO'!B92)),"OK",NA()))</f>
        <v>#N/A</v>
      </c>
      <c r="C92" s="40" t="e">
        <f>IF(AND('DO NOT USE_Contact Formulas'!A92,ISBLANK('Captura de datos de CONTACTO'!C92)),"Last Name is required",IF(NOT(ISBLANK('Captura de datos de CONTACTO'!C92)),"OK",NA()))</f>
        <v>#N/A</v>
      </c>
      <c r="D92" s="40" t="e">
        <f>IF(AND('DO NOT USE_Contact Formulas'!A92,ISBLANK('Captura de datos de CONTACTO'!D92)),"Birthdate is required",IF(NOT(ISBLANK('Captura de datos de CONTACTO'!D92)),"OK",NA()))</f>
        <v>#N/A</v>
      </c>
      <c r="E92" s="40" t="e">
        <f>IF(AND('DO NOT USE_Contact Formulas'!A92,ISBLANK('Captura de datos de CONTACTO'!E92)),"Mobile Phone is required",IF(NOT(ISBLANK('Captura de datos de CONTACTO'!E92)),IF(AND(ISNUMBER(VALUE('Captura de datos de CONTACTO'!E92)),LEFT('Captura de datos de CONTACTO'!E92,1)&lt;&gt;"1",LEN('Captura de datos de CONTACTO'!E92)=10),"OK","Phone number must be valid format"),NA()))</f>
        <v>#N/A</v>
      </c>
      <c r="F92" s="40" t="e">
        <f>IF(LEN('Captura de datos de CONTACTO'!F92)&gt;255,"Home Street Address must be less than 255 characters",IF('DO NOT USE_Contact Formulas'!A92,"OK",NA()))</f>
        <v>#N/A</v>
      </c>
      <c r="G92" s="40" t="e">
        <f>IF(LEN('Captura de datos de CONTACTO'!G92)&gt;40,"City must be less than 40 characters",IF('DO NOT USE_Contact Formulas'!A92,"OK",NA()))</f>
        <v>#N/A</v>
      </c>
      <c r="H92" s="40" t="e">
        <f>IF(AND(NOT(ISBLANK('Captura de datos de CONTACTO'!H92)),ISNA(VLOOKUP('Captura de datos de CONTACTO'!H92,'DO NOT USE_School Picklist'!$P$3:$P$52,1,FALSE))),"Please select a value from the drop-down menu",IF('DO NOT USE_Contact Formulas'!A92,"OK",NA()))</f>
        <v>#N/A</v>
      </c>
      <c r="I92" s="40" t="e">
        <f>IF(AND('DO NOT USE_Contact Formulas'!A92,ISBLANK('Captura de datos de CONTACTO'!I92)),"Zip is required",IF(ISBLANK('Captura de datos de CONTACTO'!I92),NA(),"OK"))</f>
        <v>#N/A</v>
      </c>
      <c r="J92" s="40" t="e">
        <f>IF(AND('DO NOT USE_Contact Formulas'!A92,ISBLANK('Captura de datos de CONTACTO'!J92)),"Student or Staff? is required",IF(ISBLANK('Captura de datos de CONTACTO'!J92),NA(),IF(ISNA(VLOOKUP('Captura de datos de CONTACTO'!J92,'DO NOT USE_School Picklist'!$B$3:$B$6,1,FALSE)),"Please select a value from the drop-down menu","OK")))</f>
        <v>#N/A</v>
      </c>
      <c r="K92" s="40" t="e">
        <f>IF(AND('Captura de datos de CONTACTO'!J92='DO NOT USE_School Picklist'!$B$4,ISBLANK('Captura de datos de CONTACTO'!K92)),"Occupation/Job Title is required if Student or Staff? is Yes, staff/faculty or volunteer",IF('DO NOT USE_Contact Formulas'!A92,"OK",NA()))</f>
        <v>#N/A</v>
      </c>
      <c r="L92" s="40" t="e">
        <f ca="1">IF('Captura de datos de CONTACTO'!L92&gt;'DO NOT USE_School Picklist'!$C$3,"Date last on school campus/facility cannot be a future date",IF('DO NOT USE_Contact Formulas'!A92,IF(ISBLANK('Captura de datos de CONTACTO'!L92),"Date last on school campus/facility is required","OK"),NA()))</f>
        <v>#N/A</v>
      </c>
      <c r="M92" s="41" t="e">
        <f ca="1">IF('Captura de datos de CONTACTO'!M92&gt;'DO NOT USE_School Picklist'!$C$3,"Last Exposure Date cannot be a future date",IF('DO NOT USE_Contact Formulas'!A92,IF(ISBLANK('Captura de datos de CONTACTO'!M92),"Last Exposure Date is required","OK"),NA()))</f>
        <v>#N/A</v>
      </c>
      <c r="N92" s="41" t="e">
        <f>IF(AND('DO NOT USE_Contact Formulas'!A92,ISBLANK('Captura de datos de CONTACTO'!N92)),"Specific Place in the Location is required",IF(ISBLANK('Captura de datos de CONTACTO'!N92),NA(),"OK"))</f>
        <v>#N/A</v>
      </c>
      <c r="O92" s="40" t="e">
        <f>IF(AND(NOT(ISBLANK('Captura de datos de CONTACTO'!O92)),ISNA(VLOOKUP('Captura de datos de CONTACTO'!O92,'DO NOT USE_School Picklist'!$L$3:$L$81,1,FALSE))),"Please select a value from the drop-down menu",IF('DO NOT USE_Contact Formulas'!A92,"OK",NA()))</f>
        <v>#N/A</v>
      </c>
      <c r="P92" s="40" t="e">
        <f>IF(AND(NOT(ISBLANK('Captura de datos de CONTACTO'!P92)),NOT(ISNUMBER(MATCH("*@*.?*",'Captura de datos de CONTACTO'!P92,0)))),"Email must be in a valid format",IF('DO NOT USE_Contact Formulas'!A92,"OK",NA()))</f>
        <v>#N/A</v>
      </c>
      <c r="Q92" s="40" t="e">
        <f>IF(LEN('Captura de datos de CONTACTO'!Q92)&gt;50,"Parent/Guardian Name must be less than 50 characters",IF('DO NOT USE_Contact Formulas'!A92,"OK",NA()))</f>
        <v>#N/A</v>
      </c>
      <c r="R92" s="40" t="e">
        <f>IF(NOT(ISBLANK('Captura de datos de CONTACTO'!R92)),IF(AND(ISNUMBER('Captura de datos de CONTACTO'!R92),LEFT('Captura de datos de CONTACTO'!R92,1)&lt;&gt;"1",LEN('Captura de datos de CONTACTO'!R92)=10),"OK","Phone number must be valid format"),IF('DO NOT USE_Contact Formulas'!A92,"OK",NA()))</f>
        <v>#N/A</v>
      </c>
      <c r="S92" s="40" t="e">
        <f>IF(AND(NOT(ISBLANK('Captura de datos de CONTACTO'!S92)),ISNA(VLOOKUP('Captura de datos de CONTACTO'!S92,'DO NOT USE_School Picklist'!$N$3:$N$63,1,FALSE))),"Please select a value from the drop-down menu",IF('DO NOT USE_Contact Formulas'!A92,"OK",NA()))</f>
        <v>#N/A</v>
      </c>
      <c r="T92" s="53" t="e">
        <f>IF(AND(NOT(ISBLANK('Captura de datos de CONTACTO'!T92)),ISNA(VLOOKUP('Captura de datos de CONTACTO'!T92,'DO NOT USE_School Picklist'!$I$3:$I$5,1,FALSE))),"Please select a value from the drop-down menu",IF('DO NOT USE_Contact Formulas'!A92,"OK",NA()))</f>
        <v>#N/A</v>
      </c>
      <c r="U92" s="40" t="e">
        <f>IF(AND(NOT(ISBLANK('Captura de datos de CONTACTO'!U92)),ISNA(VLOOKUP('Captura de datos de CONTACTO'!U92,'DO NOT USE_School Picklist'!$E$3:$E$10,1,FALSE))),"Please select a value from the drop-down menu",IF('DO NOT USE_Contact Formulas'!A92,"OK",NA()))</f>
        <v>#N/A</v>
      </c>
      <c r="V92" s="53" t="e">
        <f>IF(AND(NOT(ISBLANK('Captura de datos de CONTACTO'!V92)),ISNA(VLOOKUP('Captura de datos de CONTACTO'!V92,'DO NOT USE_School Picklist'!$W$3:$W$9,1,FALSE))),"Please select a value from the drop-down menu",IF('DO NOT USE_Contact Formulas'!A92,"OK",NA()))</f>
        <v>#N/A</v>
      </c>
      <c r="W92" s="53" t="e">
        <f>IF(AND(NOT(ISBLANK('Captura de datos de CONTACTO'!W92)),ISNA(VLOOKUP('Captura de datos de CONTACTO'!W92,'DO NOT USE_School Picklist'!$W$3:$W$9,1,FALSE))),"Please select a value from the drop-down menu",IF('DO NOT USE_Case Formulas'!A92,"OK",NA()))</f>
        <v>#N/A</v>
      </c>
      <c r="X92" s="40" t="e">
        <f>IF(AND(NOT(ISBLANK('Captura de datos de CONTACTO'!X92)),ISNA(VLOOKUP('Captura de datos de CONTACTO'!X92,'DO NOT USE_School Picklist'!$F$3:$F$16,1,FALSE))),"Please select a value from the drop-down menu",IF('DO NOT USE_Contact Formulas'!A92,"OK",NA()))</f>
        <v>#N/A</v>
      </c>
      <c r="Y92" s="40" t="e">
        <f>IF(LEN('Captura de datos de CONTACTO'!Y92)&gt;100,"Classroom(s) must be less than 100 characters",IF('DO NOT USE_Contact Formulas'!A92,"OK",NA()))</f>
        <v>#N/A</v>
      </c>
      <c r="Z92" s="40" t="e">
        <f>IF(AND(NOT(ISBLANK('Captura de datos de CONTACTO'!Z92)),ISNA(VLOOKUP('Captura de datos de CONTACTO'!Z92,'DO NOT USE_School Picklist'!$K$3:$K$6,1,FALSE))),"Please select a value from the drop-down menu",IF('DO NOT USE_Contact Formulas'!A92,"OK",NA()))</f>
        <v>#N/A</v>
      </c>
      <c r="AA92" s="40" t="e">
        <f>IF(AND(NOT(ISBLANK('Captura de datos de CONTACTO'!AA92)),ISNA(VLOOKUP('Captura de datos de CONTACTO'!AA92,'DO NOT USE_School Picklist'!$D$3:$D$5,1,FALSE))),"Please select a value from the drop-down menu",IF('DO NOT USE_Contact Formulas'!A92,"OK",NA()))</f>
        <v>#N/A</v>
      </c>
      <c r="AB92" s="40"/>
      <c r="AC92" s="40" t="e">
        <f>IF(AND(NOT(ISBLANK('Captura de datos de CONTACTO'!AC92)),ISNA(VLOOKUP('Captura de datos de CONTACTO'!AC92,'DO NOT USE_School Picklist'!$G$3:$G$5,1,FALSE))),"Please select a value from the drop-down menu",IF('DO NOT USE_Contact Formulas'!A92,"OK",NA()))</f>
        <v>#N/A</v>
      </c>
      <c r="AD92" s="40"/>
      <c r="AE92" s="40" t="e">
        <f>IF(AND(NOT(ISBLANK('Captura de datos de CONTACTO'!AE92)),ISNA(VLOOKUP('Captura de datos de CONTACTO'!AE92,'DO NOT USE_School Picklist'!$H$3:$H$4,1,FALSE))),"Please select a value from the drop-down menu",IF('DO NOT USE_Contact Formulas'!A92,"OK",NA()))</f>
        <v>#N/A</v>
      </c>
      <c r="AF92" s="40" t="e">
        <f ca="1">IF('Captura de datos de CONTACTO'!AF92&gt;'DO NOT USE_School Picklist'!$C$3,"Test Date cannot be a future date",IF('DO NOT USE_Contact Formulas'!A92,"OK",NA()))</f>
        <v>#N/A</v>
      </c>
      <c r="AG92" s="53" t="e">
        <f>IF(AND('DO NOT USE_Contact Formulas'!A92,ISBLANK('Captura de datos de CONTACTO'!AB92)),"Lab Result Test Result is required",IF(AND(NOT(ISBLANK('Captura de datos de CONTACTO'!AB92)),ISNA(VLOOKUP('Captura de datos de CONTACTO'!AB92,'DO NOT USE_School Picklist'!$Q$3:$Q$8,1,FALSE))),"Please select a value from the drop-down menu",IF('DO NOT USE_Contact Formulas'!A92,"OK",NA())))</f>
        <v>#N/A</v>
      </c>
    </row>
    <row r="93" spans="1:33" x14ac:dyDescent="0.3">
      <c r="A93" s="39" t="e">
        <f>IF('DO NOT USE_Contact Formulas'!A93,IF('DO NOT USE_Contact Formulas'!B93,"Not all required fields are completed","OK"),NA())</f>
        <v>#N/A</v>
      </c>
      <c r="B93" s="40" t="e">
        <f>IF(AND('DO NOT USE_Contact Formulas'!A93,ISBLANK('Captura de datos de CONTACTO'!B93)),"First Name is required",IF(NOT(ISBLANK('Captura de datos de CONTACTO'!B93)),"OK",NA()))</f>
        <v>#N/A</v>
      </c>
      <c r="C93" s="40" t="e">
        <f>IF(AND('DO NOT USE_Contact Formulas'!A93,ISBLANK('Captura de datos de CONTACTO'!C93)),"Last Name is required",IF(NOT(ISBLANK('Captura de datos de CONTACTO'!C93)),"OK",NA()))</f>
        <v>#N/A</v>
      </c>
      <c r="D93" s="40" t="e">
        <f>IF(AND('DO NOT USE_Contact Formulas'!A93,ISBLANK('Captura de datos de CONTACTO'!D93)),"Birthdate is required",IF(NOT(ISBLANK('Captura de datos de CONTACTO'!D93)),"OK",NA()))</f>
        <v>#N/A</v>
      </c>
      <c r="E93" s="40" t="e">
        <f>IF(AND('DO NOT USE_Contact Formulas'!A93,ISBLANK('Captura de datos de CONTACTO'!E93)),"Mobile Phone is required",IF(NOT(ISBLANK('Captura de datos de CONTACTO'!E93)),IF(AND(ISNUMBER(VALUE('Captura de datos de CONTACTO'!E93)),LEFT('Captura de datos de CONTACTO'!E93,1)&lt;&gt;"1",LEN('Captura de datos de CONTACTO'!E93)=10),"OK","Phone number must be valid format"),NA()))</f>
        <v>#N/A</v>
      </c>
      <c r="F93" s="40" t="e">
        <f>IF(LEN('Captura de datos de CONTACTO'!F93)&gt;255,"Home Street Address must be less than 255 characters",IF('DO NOT USE_Contact Formulas'!A93,"OK",NA()))</f>
        <v>#N/A</v>
      </c>
      <c r="G93" s="40" t="e">
        <f>IF(LEN('Captura de datos de CONTACTO'!G93)&gt;40,"City must be less than 40 characters",IF('DO NOT USE_Contact Formulas'!A93,"OK",NA()))</f>
        <v>#N/A</v>
      </c>
      <c r="H93" s="40" t="e">
        <f>IF(AND(NOT(ISBLANK('Captura de datos de CONTACTO'!H93)),ISNA(VLOOKUP('Captura de datos de CONTACTO'!H93,'DO NOT USE_School Picklist'!$P$3:$P$52,1,FALSE))),"Please select a value from the drop-down menu",IF('DO NOT USE_Contact Formulas'!A93,"OK",NA()))</f>
        <v>#N/A</v>
      </c>
      <c r="I93" s="40" t="e">
        <f>IF(AND('DO NOT USE_Contact Formulas'!A93,ISBLANK('Captura de datos de CONTACTO'!I93)),"Zip is required",IF(ISBLANK('Captura de datos de CONTACTO'!I93),NA(),"OK"))</f>
        <v>#N/A</v>
      </c>
      <c r="J93" s="40" t="e">
        <f>IF(AND('DO NOT USE_Contact Formulas'!A93,ISBLANK('Captura de datos de CONTACTO'!J93)),"Student or Staff? is required",IF(ISBLANK('Captura de datos de CONTACTO'!J93),NA(),IF(ISNA(VLOOKUP('Captura de datos de CONTACTO'!J93,'DO NOT USE_School Picklist'!$B$3:$B$6,1,FALSE)),"Please select a value from the drop-down menu","OK")))</f>
        <v>#N/A</v>
      </c>
      <c r="K93" s="40" t="e">
        <f>IF(AND('Captura de datos de CONTACTO'!J93='DO NOT USE_School Picklist'!$B$4,ISBLANK('Captura de datos de CONTACTO'!K93)),"Occupation/Job Title is required if Student or Staff? is Yes, staff/faculty or volunteer",IF('DO NOT USE_Contact Formulas'!A93,"OK",NA()))</f>
        <v>#N/A</v>
      </c>
      <c r="L93" s="40" t="e">
        <f ca="1">IF('Captura de datos de CONTACTO'!L93&gt;'DO NOT USE_School Picklist'!$C$3,"Date last on school campus/facility cannot be a future date",IF('DO NOT USE_Contact Formulas'!A93,IF(ISBLANK('Captura de datos de CONTACTO'!L93),"Date last on school campus/facility is required","OK"),NA()))</f>
        <v>#N/A</v>
      </c>
      <c r="M93" s="41" t="e">
        <f ca="1">IF('Captura de datos de CONTACTO'!M93&gt;'DO NOT USE_School Picklist'!$C$3,"Last Exposure Date cannot be a future date",IF('DO NOT USE_Contact Formulas'!A93,IF(ISBLANK('Captura de datos de CONTACTO'!M93),"Last Exposure Date is required","OK"),NA()))</f>
        <v>#N/A</v>
      </c>
      <c r="N93" s="41" t="e">
        <f>IF(AND('DO NOT USE_Contact Formulas'!A93,ISBLANK('Captura de datos de CONTACTO'!N93)),"Specific Place in the Location is required",IF(ISBLANK('Captura de datos de CONTACTO'!N93),NA(),"OK"))</f>
        <v>#N/A</v>
      </c>
      <c r="O93" s="40" t="e">
        <f>IF(AND(NOT(ISBLANK('Captura de datos de CONTACTO'!O93)),ISNA(VLOOKUP('Captura de datos de CONTACTO'!O93,'DO NOT USE_School Picklist'!$L$3:$L$81,1,FALSE))),"Please select a value from the drop-down menu",IF('DO NOT USE_Contact Formulas'!A93,"OK",NA()))</f>
        <v>#N/A</v>
      </c>
      <c r="P93" s="40" t="e">
        <f>IF(AND(NOT(ISBLANK('Captura de datos de CONTACTO'!P93)),NOT(ISNUMBER(MATCH("*@*.?*",'Captura de datos de CONTACTO'!P93,0)))),"Email must be in a valid format",IF('DO NOT USE_Contact Formulas'!A93,"OK",NA()))</f>
        <v>#N/A</v>
      </c>
      <c r="Q93" s="40" t="e">
        <f>IF(LEN('Captura de datos de CONTACTO'!Q93)&gt;50,"Parent/Guardian Name must be less than 50 characters",IF('DO NOT USE_Contact Formulas'!A93,"OK",NA()))</f>
        <v>#N/A</v>
      </c>
      <c r="R93" s="40" t="e">
        <f>IF(NOT(ISBLANK('Captura de datos de CONTACTO'!R93)),IF(AND(ISNUMBER('Captura de datos de CONTACTO'!R93),LEFT('Captura de datos de CONTACTO'!R93,1)&lt;&gt;"1",LEN('Captura de datos de CONTACTO'!R93)=10),"OK","Phone number must be valid format"),IF('DO NOT USE_Contact Formulas'!A93,"OK",NA()))</f>
        <v>#N/A</v>
      </c>
      <c r="S93" s="40" t="e">
        <f>IF(AND(NOT(ISBLANK('Captura de datos de CONTACTO'!S93)),ISNA(VLOOKUP('Captura de datos de CONTACTO'!S93,'DO NOT USE_School Picklist'!$N$3:$N$63,1,FALSE))),"Please select a value from the drop-down menu",IF('DO NOT USE_Contact Formulas'!A93,"OK",NA()))</f>
        <v>#N/A</v>
      </c>
      <c r="T93" s="53" t="e">
        <f>IF(AND(NOT(ISBLANK('Captura de datos de CONTACTO'!T93)),ISNA(VLOOKUP('Captura de datos de CONTACTO'!T93,'DO NOT USE_School Picklist'!$I$3:$I$5,1,FALSE))),"Please select a value from the drop-down menu",IF('DO NOT USE_Contact Formulas'!A93,"OK",NA()))</f>
        <v>#N/A</v>
      </c>
      <c r="U93" s="40" t="e">
        <f>IF(AND(NOT(ISBLANK('Captura de datos de CONTACTO'!U93)),ISNA(VLOOKUP('Captura de datos de CONTACTO'!U93,'DO NOT USE_School Picklist'!$E$3:$E$10,1,FALSE))),"Please select a value from the drop-down menu",IF('DO NOT USE_Contact Formulas'!A93,"OK",NA()))</f>
        <v>#N/A</v>
      </c>
      <c r="V93" s="53" t="e">
        <f>IF(AND(NOT(ISBLANK('Captura de datos de CONTACTO'!V93)),ISNA(VLOOKUP('Captura de datos de CONTACTO'!V93,'DO NOT USE_School Picklist'!$W$3:$W$9,1,FALSE))),"Please select a value from the drop-down menu",IF('DO NOT USE_Contact Formulas'!A93,"OK",NA()))</f>
        <v>#N/A</v>
      </c>
      <c r="W93" s="53" t="e">
        <f>IF(AND(NOT(ISBLANK('Captura de datos de CONTACTO'!W93)),ISNA(VLOOKUP('Captura de datos de CONTACTO'!W93,'DO NOT USE_School Picklist'!$W$3:$W$9,1,FALSE))),"Please select a value from the drop-down menu",IF('DO NOT USE_Case Formulas'!A93,"OK",NA()))</f>
        <v>#N/A</v>
      </c>
      <c r="X93" s="40" t="e">
        <f>IF(AND(NOT(ISBLANK('Captura de datos de CONTACTO'!X93)),ISNA(VLOOKUP('Captura de datos de CONTACTO'!X93,'DO NOT USE_School Picklist'!$F$3:$F$16,1,FALSE))),"Please select a value from the drop-down menu",IF('DO NOT USE_Contact Formulas'!A93,"OK",NA()))</f>
        <v>#N/A</v>
      </c>
      <c r="Y93" s="40" t="e">
        <f>IF(LEN('Captura de datos de CONTACTO'!Y93)&gt;100,"Classroom(s) must be less than 100 characters",IF('DO NOT USE_Contact Formulas'!A93,"OK",NA()))</f>
        <v>#N/A</v>
      </c>
      <c r="Z93" s="40" t="e">
        <f>IF(AND(NOT(ISBLANK('Captura de datos de CONTACTO'!Z93)),ISNA(VLOOKUP('Captura de datos de CONTACTO'!Z93,'DO NOT USE_School Picklist'!$K$3:$K$6,1,FALSE))),"Please select a value from the drop-down menu",IF('DO NOT USE_Contact Formulas'!A93,"OK",NA()))</f>
        <v>#N/A</v>
      </c>
      <c r="AA93" s="40" t="e">
        <f>IF(AND(NOT(ISBLANK('Captura de datos de CONTACTO'!AA93)),ISNA(VLOOKUP('Captura de datos de CONTACTO'!AA93,'DO NOT USE_School Picklist'!$D$3:$D$5,1,FALSE))),"Please select a value from the drop-down menu",IF('DO NOT USE_Contact Formulas'!A93,"OK",NA()))</f>
        <v>#N/A</v>
      </c>
      <c r="AB93" s="40"/>
      <c r="AC93" s="40" t="e">
        <f>IF(AND(NOT(ISBLANK('Captura de datos de CONTACTO'!AC93)),ISNA(VLOOKUP('Captura de datos de CONTACTO'!AC93,'DO NOT USE_School Picklist'!$G$3:$G$5,1,FALSE))),"Please select a value from the drop-down menu",IF('DO NOT USE_Contact Formulas'!A93,"OK",NA()))</f>
        <v>#N/A</v>
      </c>
      <c r="AD93" s="40"/>
      <c r="AE93" s="40" t="e">
        <f>IF(AND(NOT(ISBLANK('Captura de datos de CONTACTO'!AE93)),ISNA(VLOOKUP('Captura de datos de CONTACTO'!AE93,'DO NOT USE_School Picklist'!$H$3:$H$4,1,FALSE))),"Please select a value from the drop-down menu",IF('DO NOT USE_Contact Formulas'!A93,"OK",NA()))</f>
        <v>#N/A</v>
      </c>
      <c r="AF93" s="40" t="e">
        <f ca="1">IF('Captura de datos de CONTACTO'!AF93&gt;'DO NOT USE_School Picklist'!$C$3,"Test Date cannot be a future date",IF('DO NOT USE_Contact Formulas'!A93,"OK",NA()))</f>
        <v>#N/A</v>
      </c>
      <c r="AG93" s="53" t="e">
        <f>IF(AND('DO NOT USE_Contact Formulas'!A93,ISBLANK('Captura de datos de CONTACTO'!AB93)),"Lab Result Test Result is required",IF(AND(NOT(ISBLANK('Captura de datos de CONTACTO'!AB93)),ISNA(VLOOKUP('Captura de datos de CONTACTO'!AB93,'DO NOT USE_School Picklist'!$Q$3:$Q$8,1,FALSE))),"Please select a value from the drop-down menu",IF('DO NOT USE_Contact Formulas'!A93,"OK",NA())))</f>
        <v>#N/A</v>
      </c>
    </row>
    <row r="94" spans="1:33" x14ac:dyDescent="0.3">
      <c r="A94" s="39" t="e">
        <f>IF('DO NOT USE_Contact Formulas'!A94,IF('DO NOT USE_Contact Formulas'!B94,"Not all required fields are completed","OK"),NA())</f>
        <v>#N/A</v>
      </c>
      <c r="B94" s="40" t="e">
        <f>IF(AND('DO NOT USE_Contact Formulas'!A94,ISBLANK('Captura de datos de CONTACTO'!B94)),"First Name is required",IF(NOT(ISBLANK('Captura de datos de CONTACTO'!B94)),"OK",NA()))</f>
        <v>#N/A</v>
      </c>
      <c r="C94" s="40" t="e">
        <f>IF(AND('DO NOT USE_Contact Formulas'!A94,ISBLANK('Captura de datos de CONTACTO'!C94)),"Last Name is required",IF(NOT(ISBLANK('Captura de datos de CONTACTO'!C94)),"OK",NA()))</f>
        <v>#N/A</v>
      </c>
      <c r="D94" s="40" t="e">
        <f>IF(AND('DO NOT USE_Contact Formulas'!A94,ISBLANK('Captura de datos de CONTACTO'!D94)),"Birthdate is required",IF(NOT(ISBLANK('Captura de datos de CONTACTO'!D94)),"OK",NA()))</f>
        <v>#N/A</v>
      </c>
      <c r="E94" s="40" t="e">
        <f>IF(AND('DO NOT USE_Contact Formulas'!A94,ISBLANK('Captura de datos de CONTACTO'!E94)),"Mobile Phone is required",IF(NOT(ISBLANK('Captura de datos de CONTACTO'!E94)),IF(AND(ISNUMBER(VALUE('Captura de datos de CONTACTO'!E94)),LEFT('Captura de datos de CONTACTO'!E94,1)&lt;&gt;"1",LEN('Captura de datos de CONTACTO'!E94)=10),"OK","Phone number must be valid format"),NA()))</f>
        <v>#N/A</v>
      </c>
      <c r="F94" s="40" t="e">
        <f>IF(LEN('Captura de datos de CONTACTO'!F94)&gt;255,"Home Street Address must be less than 255 characters",IF('DO NOT USE_Contact Formulas'!A94,"OK",NA()))</f>
        <v>#N/A</v>
      </c>
      <c r="G94" s="40" t="e">
        <f>IF(LEN('Captura de datos de CONTACTO'!G94)&gt;40,"City must be less than 40 characters",IF('DO NOT USE_Contact Formulas'!A94,"OK",NA()))</f>
        <v>#N/A</v>
      </c>
      <c r="H94" s="40" t="e">
        <f>IF(AND(NOT(ISBLANK('Captura de datos de CONTACTO'!H94)),ISNA(VLOOKUP('Captura de datos de CONTACTO'!H94,'DO NOT USE_School Picklist'!$P$3:$P$52,1,FALSE))),"Please select a value from the drop-down menu",IF('DO NOT USE_Contact Formulas'!A94,"OK",NA()))</f>
        <v>#N/A</v>
      </c>
      <c r="I94" s="40" t="e">
        <f>IF(AND('DO NOT USE_Contact Formulas'!A94,ISBLANK('Captura de datos de CONTACTO'!I94)),"Zip is required",IF(ISBLANK('Captura de datos de CONTACTO'!I94),NA(),"OK"))</f>
        <v>#N/A</v>
      </c>
      <c r="J94" s="40" t="e">
        <f>IF(AND('DO NOT USE_Contact Formulas'!A94,ISBLANK('Captura de datos de CONTACTO'!J94)),"Student or Staff? is required",IF(ISBLANK('Captura de datos de CONTACTO'!J94),NA(),IF(ISNA(VLOOKUP('Captura de datos de CONTACTO'!J94,'DO NOT USE_School Picklist'!$B$3:$B$6,1,FALSE)),"Please select a value from the drop-down menu","OK")))</f>
        <v>#N/A</v>
      </c>
      <c r="K94" s="40" t="e">
        <f>IF(AND('Captura de datos de CONTACTO'!J94='DO NOT USE_School Picklist'!$B$4,ISBLANK('Captura de datos de CONTACTO'!K94)),"Occupation/Job Title is required if Student or Staff? is Yes, staff/faculty or volunteer",IF('DO NOT USE_Contact Formulas'!A94,"OK",NA()))</f>
        <v>#N/A</v>
      </c>
      <c r="L94" s="40" t="e">
        <f ca="1">IF('Captura de datos de CONTACTO'!L94&gt;'DO NOT USE_School Picklist'!$C$3,"Date last on school campus/facility cannot be a future date",IF('DO NOT USE_Contact Formulas'!A94,IF(ISBLANK('Captura de datos de CONTACTO'!L94),"Date last on school campus/facility is required","OK"),NA()))</f>
        <v>#N/A</v>
      </c>
      <c r="M94" s="41" t="e">
        <f ca="1">IF('Captura de datos de CONTACTO'!M94&gt;'DO NOT USE_School Picklist'!$C$3,"Last Exposure Date cannot be a future date",IF('DO NOT USE_Contact Formulas'!A94,IF(ISBLANK('Captura de datos de CONTACTO'!M94),"Last Exposure Date is required","OK"),NA()))</f>
        <v>#N/A</v>
      </c>
      <c r="N94" s="41" t="e">
        <f>IF(AND('DO NOT USE_Contact Formulas'!A94,ISBLANK('Captura de datos de CONTACTO'!N94)),"Specific Place in the Location is required",IF(ISBLANK('Captura de datos de CONTACTO'!N94),NA(),"OK"))</f>
        <v>#N/A</v>
      </c>
      <c r="O94" s="40" t="e">
        <f>IF(AND(NOT(ISBLANK('Captura de datos de CONTACTO'!O94)),ISNA(VLOOKUP('Captura de datos de CONTACTO'!O94,'DO NOT USE_School Picklist'!$L$3:$L$81,1,FALSE))),"Please select a value from the drop-down menu",IF('DO NOT USE_Contact Formulas'!A94,"OK",NA()))</f>
        <v>#N/A</v>
      </c>
      <c r="P94" s="40" t="e">
        <f>IF(AND(NOT(ISBLANK('Captura de datos de CONTACTO'!P94)),NOT(ISNUMBER(MATCH("*@*.?*",'Captura de datos de CONTACTO'!P94,0)))),"Email must be in a valid format",IF('DO NOT USE_Contact Formulas'!A94,"OK",NA()))</f>
        <v>#N/A</v>
      </c>
      <c r="Q94" s="40" t="e">
        <f>IF(LEN('Captura de datos de CONTACTO'!Q94)&gt;50,"Parent/Guardian Name must be less than 50 characters",IF('DO NOT USE_Contact Formulas'!A94,"OK",NA()))</f>
        <v>#N/A</v>
      </c>
      <c r="R94" s="40" t="e">
        <f>IF(NOT(ISBLANK('Captura de datos de CONTACTO'!R94)),IF(AND(ISNUMBER('Captura de datos de CONTACTO'!R94),LEFT('Captura de datos de CONTACTO'!R94,1)&lt;&gt;"1",LEN('Captura de datos de CONTACTO'!R94)=10),"OK","Phone number must be valid format"),IF('DO NOT USE_Contact Formulas'!A94,"OK",NA()))</f>
        <v>#N/A</v>
      </c>
      <c r="S94" s="40" t="e">
        <f>IF(AND(NOT(ISBLANK('Captura de datos de CONTACTO'!S94)),ISNA(VLOOKUP('Captura de datos de CONTACTO'!S94,'DO NOT USE_School Picklist'!$N$3:$N$63,1,FALSE))),"Please select a value from the drop-down menu",IF('DO NOT USE_Contact Formulas'!A94,"OK",NA()))</f>
        <v>#N/A</v>
      </c>
      <c r="T94" s="53" t="e">
        <f>IF(AND(NOT(ISBLANK('Captura de datos de CONTACTO'!T94)),ISNA(VLOOKUP('Captura de datos de CONTACTO'!T94,'DO NOT USE_School Picklist'!$I$3:$I$5,1,FALSE))),"Please select a value from the drop-down menu",IF('DO NOT USE_Contact Formulas'!A94,"OK",NA()))</f>
        <v>#N/A</v>
      </c>
      <c r="U94" s="40" t="e">
        <f>IF(AND(NOT(ISBLANK('Captura de datos de CONTACTO'!U94)),ISNA(VLOOKUP('Captura de datos de CONTACTO'!U94,'DO NOT USE_School Picklist'!$E$3:$E$10,1,FALSE))),"Please select a value from the drop-down menu",IF('DO NOT USE_Contact Formulas'!A94,"OK",NA()))</f>
        <v>#N/A</v>
      </c>
      <c r="V94" s="53" t="e">
        <f>IF(AND(NOT(ISBLANK('Captura de datos de CONTACTO'!V94)),ISNA(VLOOKUP('Captura de datos de CONTACTO'!V94,'DO NOT USE_School Picklist'!$W$3:$W$9,1,FALSE))),"Please select a value from the drop-down menu",IF('DO NOT USE_Contact Formulas'!A94,"OK",NA()))</f>
        <v>#N/A</v>
      </c>
      <c r="W94" s="53" t="e">
        <f>IF(AND(NOT(ISBLANK('Captura de datos de CONTACTO'!W94)),ISNA(VLOOKUP('Captura de datos de CONTACTO'!W94,'DO NOT USE_School Picklist'!$W$3:$W$9,1,FALSE))),"Please select a value from the drop-down menu",IF('DO NOT USE_Case Formulas'!A94,"OK",NA()))</f>
        <v>#N/A</v>
      </c>
      <c r="X94" s="40" t="e">
        <f>IF(AND(NOT(ISBLANK('Captura de datos de CONTACTO'!X94)),ISNA(VLOOKUP('Captura de datos de CONTACTO'!X94,'DO NOT USE_School Picklist'!$F$3:$F$16,1,FALSE))),"Please select a value from the drop-down menu",IF('DO NOT USE_Contact Formulas'!A94,"OK",NA()))</f>
        <v>#N/A</v>
      </c>
      <c r="Y94" s="40" t="e">
        <f>IF(LEN('Captura de datos de CONTACTO'!Y94)&gt;100,"Classroom(s) must be less than 100 characters",IF('DO NOT USE_Contact Formulas'!A94,"OK",NA()))</f>
        <v>#N/A</v>
      </c>
      <c r="Z94" s="40" t="e">
        <f>IF(AND(NOT(ISBLANK('Captura de datos de CONTACTO'!Z94)),ISNA(VLOOKUP('Captura de datos de CONTACTO'!Z94,'DO NOT USE_School Picklist'!$K$3:$K$6,1,FALSE))),"Please select a value from the drop-down menu",IF('DO NOT USE_Contact Formulas'!A94,"OK",NA()))</f>
        <v>#N/A</v>
      </c>
      <c r="AA94" s="40" t="e">
        <f>IF(AND(NOT(ISBLANK('Captura de datos de CONTACTO'!AA94)),ISNA(VLOOKUP('Captura de datos de CONTACTO'!AA94,'DO NOT USE_School Picklist'!$D$3:$D$5,1,FALSE))),"Please select a value from the drop-down menu",IF('DO NOT USE_Contact Formulas'!A94,"OK",NA()))</f>
        <v>#N/A</v>
      </c>
      <c r="AB94" s="40"/>
      <c r="AC94" s="40" t="e">
        <f>IF(AND(NOT(ISBLANK('Captura de datos de CONTACTO'!AC94)),ISNA(VLOOKUP('Captura de datos de CONTACTO'!AC94,'DO NOT USE_School Picklist'!$G$3:$G$5,1,FALSE))),"Please select a value from the drop-down menu",IF('DO NOT USE_Contact Formulas'!A94,"OK",NA()))</f>
        <v>#N/A</v>
      </c>
      <c r="AD94" s="40"/>
      <c r="AE94" s="40" t="e">
        <f>IF(AND(NOT(ISBLANK('Captura de datos de CONTACTO'!AE94)),ISNA(VLOOKUP('Captura de datos de CONTACTO'!AE94,'DO NOT USE_School Picklist'!$H$3:$H$4,1,FALSE))),"Please select a value from the drop-down menu",IF('DO NOT USE_Contact Formulas'!A94,"OK",NA()))</f>
        <v>#N/A</v>
      </c>
      <c r="AF94" s="40" t="e">
        <f ca="1">IF('Captura de datos de CONTACTO'!AF94&gt;'DO NOT USE_School Picklist'!$C$3,"Test Date cannot be a future date",IF('DO NOT USE_Contact Formulas'!A94,"OK",NA()))</f>
        <v>#N/A</v>
      </c>
      <c r="AG94" s="53" t="e">
        <f>IF(AND('DO NOT USE_Contact Formulas'!A94,ISBLANK('Captura de datos de CONTACTO'!AB94)),"Lab Result Test Result is required",IF(AND(NOT(ISBLANK('Captura de datos de CONTACTO'!AB94)),ISNA(VLOOKUP('Captura de datos de CONTACTO'!AB94,'DO NOT USE_School Picklist'!$Q$3:$Q$8,1,FALSE))),"Please select a value from the drop-down menu",IF('DO NOT USE_Contact Formulas'!A94,"OK",NA())))</f>
        <v>#N/A</v>
      </c>
    </row>
    <row r="95" spans="1:33" x14ac:dyDescent="0.3">
      <c r="A95" s="39" t="e">
        <f>IF('DO NOT USE_Contact Formulas'!A95,IF('DO NOT USE_Contact Formulas'!B95,"Not all required fields are completed","OK"),NA())</f>
        <v>#N/A</v>
      </c>
      <c r="B95" s="40" t="e">
        <f>IF(AND('DO NOT USE_Contact Formulas'!A95,ISBLANK('Captura de datos de CONTACTO'!B95)),"First Name is required",IF(NOT(ISBLANK('Captura de datos de CONTACTO'!B95)),"OK",NA()))</f>
        <v>#N/A</v>
      </c>
      <c r="C95" s="40" t="e">
        <f>IF(AND('DO NOT USE_Contact Formulas'!A95,ISBLANK('Captura de datos de CONTACTO'!C95)),"Last Name is required",IF(NOT(ISBLANK('Captura de datos de CONTACTO'!C95)),"OK",NA()))</f>
        <v>#N/A</v>
      </c>
      <c r="D95" s="40" t="e">
        <f>IF(AND('DO NOT USE_Contact Formulas'!A95,ISBLANK('Captura de datos de CONTACTO'!D95)),"Birthdate is required",IF(NOT(ISBLANK('Captura de datos de CONTACTO'!D95)),"OK",NA()))</f>
        <v>#N/A</v>
      </c>
      <c r="E95" s="40" t="e">
        <f>IF(AND('DO NOT USE_Contact Formulas'!A95,ISBLANK('Captura de datos de CONTACTO'!E95)),"Mobile Phone is required",IF(NOT(ISBLANK('Captura de datos de CONTACTO'!E95)),IF(AND(ISNUMBER(VALUE('Captura de datos de CONTACTO'!E95)),LEFT('Captura de datos de CONTACTO'!E95,1)&lt;&gt;"1",LEN('Captura de datos de CONTACTO'!E95)=10),"OK","Phone number must be valid format"),NA()))</f>
        <v>#N/A</v>
      </c>
      <c r="F95" s="40" t="e">
        <f>IF(LEN('Captura de datos de CONTACTO'!F95)&gt;255,"Home Street Address must be less than 255 characters",IF('DO NOT USE_Contact Formulas'!A95,"OK",NA()))</f>
        <v>#N/A</v>
      </c>
      <c r="G95" s="40" t="e">
        <f>IF(LEN('Captura de datos de CONTACTO'!G95)&gt;40,"City must be less than 40 characters",IF('DO NOT USE_Contact Formulas'!A95,"OK",NA()))</f>
        <v>#N/A</v>
      </c>
      <c r="H95" s="40" t="e">
        <f>IF(AND(NOT(ISBLANK('Captura de datos de CONTACTO'!H95)),ISNA(VLOOKUP('Captura de datos de CONTACTO'!H95,'DO NOT USE_School Picklist'!$P$3:$P$52,1,FALSE))),"Please select a value from the drop-down menu",IF('DO NOT USE_Contact Formulas'!A95,"OK",NA()))</f>
        <v>#N/A</v>
      </c>
      <c r="I95" s="40" t="e">
        <f>IF(AND('DO NOT USE_Contact Formulas'!A95,ISBLANK('Captura de datos de CONTACTO'!I95)),"Zip is required",IF(ISBLANK('Captura de datos de CONTACTO'!I95),NA(),"OK"))</f>
        <v>#N/A</v>
      </c>
      <c r="J95" s="40" t="e">
        <f>IF(AND('DO NOT USE_Contact Formulas'!A95,ISBLANK('Captura de datos de CONTACTO'!J95)),"Student or Staff? is required",IF(ISBLANK('Captura de datos de CONTACTO'!J95),NA(),IF(ISNA(VLOOKUP('Captura de datos de CONTACTO'!J95,'DO NOT USE_School Picklist'!$B$3:$B$6,1,FALSE)),"Please select a value from the drop-down menu","OK")))</f>
        <v>#N/A</v>
      </c>
      <c r="K95" s="40" t="e">
        <f>IF(AND('Captura de datos de CONTACTO'!J95='DO NOT USE_School Picklist'!$B$4,ISBLANK('Captura de datos de CONTACTO'!K95)),"Occupation/Job Title is required if Student or Staff? is Yes, staff/faculty or volunteer",IF('DO NOT USE_Contact Formulas'!A95,"OK",NA()))</f>
        <v>#N/A</v>
      </c>
      <c r="L95" s="40" t="e">
        <f ca="1">IF('Captura de datos de CONTACTO'!L95&gt;'DO NOT USE_School Picklist'!$C$3,"Date last on school campus/facility cannot be a future date",IF('DO NOT USE_Contact Formulas'!A95,IF(ISBLANK('Captura de datos de CONTACTO'!L95),"Date last on school campus/facility is required","OK"),NA()))</f>
        <v>#N/A</v>
      </c>
      <c r="M95" s="41" t="e">
        <f ca="1">IF('Captura de datos de CONTACTO'!M95&gt;'DO NOT USE_School Picklist'!$C$3,"Last Exposure Date cannot be a future date",IF('DO NOT USE_Contact Formulas'!A95,IF(ISBLANK('Captura de datos de CONTACTO'!M95),"Last Exposure Date is required","OK"),NA()))</f>
        <v>#N/A</v>
      </c>
      <c r="N95" s="41" t="e">
        <f>IF(AND('DO NOT USE_Contact Formulas'!A95,ISBLANK('Captura de datos de CONTACTO'!N95)),"Specific Place in the Location is required",IF(ISBLANK('Captura de datos de CONTACTO'!N95),NA(),"OK"))</f>
        <v>#N/A</v>
      </c>
      <c r="O95" s="40" t="e">
        <f>IF(AND(NOT(ISBLANK('Captura de datos de CONTACTO'!O95)),ISNA(VLOOKUP('Captura de datos de CONTACTO'!O95,'DO NOT USE_School Picklist'!$L$3:$L$81,1,FALSE))),"Please select a value from the drop-down menu",IF('DO NOT USE_Contact Formulas'!A95,"OK",NA()))</f>
        <v>#N/A</v>
      </c>
      <c r="P95" s="40" t="e">
        <f>IF(AND(NOT(ISBLANK('Captura de datos de CONTACTO'!P95)),NOT(ISNUMBER(MATCH("*@*.?*",'Captura de datos de CONTACTO'!P95,0)))),"Email must be in a valid format",IF('DO NOT USE_Contact Formulas'!A95,"OK",NA()))</f>
        <v>#N/A</v>
      </c>
      <c r="Q95" s="40" t="e">
        <f>IF(LEN('Captura de datos de CONTACTO'!Q95)&gt;50,"Parent/Guardian Name must be less than 50 characters",IF('DO NOT USE_Contact Formulas'!A95,"OK",NA()))</f>
        <v>#N/A</v>
      </c>
      <c r="R95" s="40" t="e">
        <f>IF(NOT(ISBLANK('Captura de datos de CONTACTO'!R95)),IF(AND(ISNUMBER('Captura de datos de CONTACTO'!R95),LEFT('Captura de datos de CONTACTO'!R95,1)&lt;&gt;"1",LEN('Captura de datos de CONTACTO'!R95)=10),"OK","Phone number must be valid format"),IF('DO NOT USE_Contact Formulas'!A95,"OK",NA()))</f>
        <v>#N/A</v>
      </c>
      <c r="S95" s="40" t="e">
        <f>IF(AND(NOT(ISBLANK('Captura de datos de CONTACTO'!S95)),ISNA(VLOOKUP('Captura de datos de CONTACTO'!S95,'DO NOT USE_School Picklist'!$N$3:$N$63,1,FALSE))),"Please select a value from the drop-down menu",IF('DO NOT USE_Contact Formulas'!A95,"OK",NA()))</f>
        <v>#N/A</v>
      </c>
      <c r="T95" s="53" t="e">
        <f>IF(AND(NOT(ISBLANK('Captura de datos de CONTACTO'!T95)),ISNA(VLOOKUP('Captura de datos de CONTACTO'!T95,'DO NOT USE_School Picklist'!$I$3:$I$5,1,FALSE))),"Please select a value from the drop-down menu",IF('DO NOT USE_Contact Formulas'!A95,"OK",NA()))</f>
        <v>#N/A</v>
      </c>
      <c r="U95" s="40" t="e">
        <f>IF(AND(NOT(ISBLANK('Captura de datos de CONTACTO'!U95)),ISNA(VLOOKUP('Captura de datos de CONTACTO'!U95,'DO NOT USE_School Picklist'!$E$3:$E$10,1,FALSE))),"Please select a value from the drop-down menu",IF('DO NOT USE_Contact Formulas'!A95,"OK",NA()))</f>
        <v>#N/A</v>
      </c>
      <c r="V95" s="53" t="e">
        <f>IF(AND(NOT(ISBLANK('Captura de datos de CONTACTO'!V95)),ISNA(VLOOKUP('Captura de datos de CONTACTO'!V95,'DO NOT USE_School Picklist'!$W$3:$W$9,1,FALSE))),"Please select a value from the drop-down menu",IF('DO NOT USE_Contact Formulas'!A95,"OK",NA()))</f>
        <v>#N/A</v>
      </c>
      <c r="W95" s="53" t="e">
        <f>IF(AND(NOT(ISBLANK('Captura de datos de CONTACTO'!W95)),ISNA(VLOOKUP('Captura de datos de CONTACTO'!W95,'DO NOT USE_School Picklist'!$W$3:$W$9,1,FALSE))),"Please select a value from the drop-down menu",IF('DO NOT USE_Case Formulas'!A95,"OK",NA()))</f>
        <v>#N/A</v>
      </c>
      <c r="X95" s="40" t="e">
        <f>IF(AND(NOT(ISBLANK('Captura de datos de CONTACTO'!X95)),ISNA(VLOOKUP('Captura de datos de CONTACTO'!X95,'DO NOT USE_School Picklist'!$F$3:$F$16,1,FALSE))),"Please select a value from the drop-down menu",IF('DO NOT USE_Contact Formulas'!A95,"OK",NA()))</f>
        <v>#N/A</v>
      </c>
      <c r="Y95" s="40" t="e">
        <f>IF(LEN('Captura de datos de CONTACTO'!Y95)&gt;100,"Classroom(s) must be less than 100 characters",IF('DO NOT USE_Contact Formulas'!A95,"OK",NA()))</f>
        <v>#N/A</v>
      </c>
      <c r="Z95" s="40" t="e">
        <f>IF(AND(NOT(ISBLANK('Captura de datos de CONTACTO'!Z95)),ISNA(VLOOKUP('Captura de datos de CONTACTO'!Z95,'DO NOT USE_School Picklist'!$K$3:$K$6,1,FALSE))),"Please select a value from the drop-down menu",IF('DO NOT USE_Contact Formulas'!A95,"OK",NA()))</f>
        <v>#N/A</v>
      </c>
      <c r="AA95" s="40" t="e">
        <f>IF(AND(NOT(ISBLANK('Captura de datos de CONTACTO'!AA95)),ISNA(VLOOKUP('Captura de datos de CONTACTO'!AA95,'DO NOT USE_School Picklist'!$D$3:$D$5,1,FALSE))),"Please select a value from the drop-down menu",IF('DO NOT USE_Contact Formulas'!A95,"OK",NA()))</f>
        <v>#N/A</v>
      </c>
      <c r="AB95" s="40"/>
      <c r="AC95" s="40" t="e">
        <f>IF(AND(NOT(ISBLANK('Captura de datos de CONTACTO'!AC95)),ISNA(VLOOKUP('Captura de datos de CONTACTO'!AC95,'DO NOT USE_School Picklist'!$G$3:$G$5,1,FALSE))),"Please select a value from the drop-down menu",IF('DO NOT USE_Contact Formulas'!A95,"OK",NA()))</f>
        <v>#N/A</v>
      </c>
      <c r="AD95" s="40"/>
      <c r="AE95" s="40" t="e">
        <f>IF(AND(NOT(ISBLANK('Captura de datos de CONTACTO'!AE95)),ISNA(VLOOKUP('Captura de datos de CONTACTO'!AE95,'DO NOT USE_School Picklist'!$H$3:$H$4,1,FALSE))),"Please select a value from the drop-down menu",IF('DO NOT USE_Contact Formulas'!A95,"OK",NA()))</f>
        <v>#N/A</v>
      </c>
      <c r="AF95" s="40" t="e">
        <f ca="1">IF('Captura de datos de CONTACTO'!AF95&gt;'DO NOT USE_School Picklist'!$C$3,"Test Date cannot be a future date",IF('DO NOT USE_Contact Formulas'!A95,"OK",NA()))</f>
        <v>#N/A</v>
      </c>
      <c r="AG95" s="53" t="e">
        <f>IF(AND('DO NOT USE_Contact Formulas'!A95,ISBLANK('Captura de datos de CONTACTO'!AB95)),"Lab Result Test Result is required",IF(AND(NOT(ISBLANK('Captura de datos de CONTACTO'!AB95)),ISNA(VLOOKUP('Captura de datos de CONTACTO'!AB95,'DO NOT USE_School Picklist'!$Q$3:$Q$8,1,FALSE))),"Please select a value from the drop-down menu",IF('DO NOT USE_Contact Formulas'!A95,"OK",NA())))</f>
        <v>#N/A</v>
      </c>
    </row>
    <row r="96" spans="1:33" x14ac:dyDescent="0.3">
      <c r="A96" s="39" t="e">
        <f>IF('DO NOT USE_Contact Formulas'!A96,IF('DO NOT USE_Contact Formulas'!B96,"Not all required fields are completed","OK"),NA())</f>
        <v>#N/A</v>
      </c>
      <c r="B96" s="40" t="e">
        <f>IF(AND('DO NOT USE_Contact Formulas'!A96,ISBLANK('Captura de datos de CONTACTO'!B96)),"First Name is required",IF(NOT(ISBLANK('Captura de datos de CONTACTO'!B96)),"OK",NA()))</f>
        <v>#N/A</v>
      </c>
      <c r="C96" s="40" t="e">
        <f>IF(AND('DO NOT USE_Contact Formulas'!A96,ISBLANK('Captura de datos de CONTACTO'!C96)),"Last Name is required",IF(NOT(ISBLANK('Captura de datos de CONTACTO'!C96)),"OK",NA()))</f>
        <v>#N/A</v>
      </c>
      <c r="D96" s="40" t="e">
        <f>IF(AND('DO NOT USE_Contact Formulas'!A96,ISBLANK('Captura de datos de CONTACTO'!D96)),"Birthdate is required",IF(NOT(ISBLANK('Captura de datos de CONTACTO'!D96)),"OK",NA()))</f>
        <v>#N/A</v>
      </c>
      <c r="E96" s="40" t="e">
        <f>IF(AND('DO NOT USE_Contact Formulas'!A96,ISBLANK('Captura de datos de CONTACTO'!E96)),"Mobile Phone is required",IF(NOT(ISBLANK('Captura de datos de CONTACTO'!E96)),IF(AND(ISNUMBER(VALUE('Captura de datos de CONTACTO'!E96)),LEFT('Captura de datos de CONTACTO'!E96,1)&lt;&gt;"1",LEN('Captura de datos de CONTACTO'!E96)=10),"OK","Phone number must be valid format"),NA()))</f>
        <v>#N/A</v>
      </c>
      <c r="F96" s="40" t="e">
        <f>IF(LEN('Captura de datos de CONTACTO'!F96)&gt;255,"Home Street Address must be less than 255 characters",IF('DO NOT USE_Contact Formulas'!A96,"OK",NA()))</f>
        <v>#N/A</v>
      </c>
      <c r="G96" s="40" t="e">
        <f>IF(LEN('Captura de datos de CONTACTO'!G96)&gt;40,"City must be less than 40 characters",IF('DO NOT USE_Contact Formulas'!A96,"OK",NA()))</f>
        <v>#N/A</v>
      </c>
      <c r="H96" s="40" t="e">
        <f>IF(AND(NOT(ISBLANK('Captura de datos de CONTACTO'!H96)),ISNA(VLOOKUP('Captura de datos de CONTACTO'!H96,'DO NOT USE_School Picklist'!$P$3:$P$52,1,FALSE))),"Please select a value from the drop-down menu",IF('DO NOT USE_Contact Formulas'!A96,"OK",NA()))</f>
        <v>#N/A</v>
      </c>
      <c r="I96" s="40" t="e">
        <f>IF(AND('DO NOT USE_Contact Formulas'!A96,ISBLANK('Captura de datos de CONTACTO'!I96)),"Zip is required",IF(ISBLANK('Captura de datos de CONTACTO'!I96),NA(),"OK"))</f>
        <v>#N/A</v>
      </c>
      <c r="J96" s="40" t="e">
        <f>IF(AND('DO NOT USE_Contact Formulas'!A96,ISBLANK('Captura de datos de CONTACTO'!J96)),"Student or Staff? is required",IF(ISBLANK('Captura de datos de CONTACTO'!J96),NA(),IF(ISNA(VLOOKUP('Captura de datos de CONTACTO'!J96,'DO NOT USE_School Picklist'!$B$3:$B$6,1,FALSE)),"Please select a value from the drop-down menu","OK")))</f>
        <v>#N/A</v>
      </c>
      <c r="K96" s="40" t="e">
        <f>IF(AND('Captura de datos de CONTACTO'!J96='DO NOT USE_School Picklist'!$B$4,ISBLANK('Captura de datos de CONTACTO'!K96)),"Occupation/Job Title is required if Student or Staff? is Yes, staff/faculty or volunteer",IF('DO NOT USE_Contact Formulas'!A96,"OK",NA()))</f>
        <v>#N/A</v>
      </c>
      <c r="L96" s="40" t="e">
        <f ca="1">IF('Captura de datos de CONTACTO'!L96&gt;'DO NOT USE_School Picklist'!$C$3,"Date last on school campus/facility cannot be a future date",IF('DO NOT USE_Contact Formulas'!A96,IF(ISBLANK('Captura de datos de CONTACTO'!L96),"Date last on school campus/facility is required","OK"),NA()))</f>
        <v>#N/A</v>
      </c>
      <c r="M96" s="41" t="e">
        <f ca="1">IF('Captura de datos de CONTACTO'!M96&gt;'DO NOT USE_School Picklist'!$C$3,"Last Exposure Date cannot be a future date",IF('DO NOT USE_Contact Formulas'!A96,IF(ISBLANK('Captura de datos de CONTACTO'!M96),"Last Exposure Date is required","OK"),NA()))</f>
        <v>#N/A</v>
      </c>
      <c r="N96" s="41" t="e">
        <f>IF(AND('DO NOT USE_Contact Formulas'!A96,ISBLANK('Captura de datos de CONTACTO'!N96)),"Specific Place in the Location is required",IF(ISBLANK('Captura de datos de CONTACTO'!N96),NA(),"OK"))</f>
        <v>#N/A</v>
      </c>
      <c r="O96" s="40" t="e">
        <f>IF(AND(NOT(ISBLANK('Captura de datos de CONTACTO'!O96)),ISNA(VLOOKUP('Captura de datos de CONTACTO'!O96,'DO NOT USE_School Picklist'!$L$3:$L$81,1,FALSE))),"Please select a value from the drop-down menu",IF('DO NOT USE_Contact Formulas'!A96,"OK",NA()))</f>
        <v>#N/A</v>
      </c>
      <c r="P96" s="40" t="e">
        <f>IF(AND(NOT(ISBLANK('Captura de datos de CONTACTO'!P96)),NOT(ISNUMBER(MATCH("*@*.?*",'Captura de datos de CONTACTO'!P96,0)))),"Email must be in a valid format",IF('DO NOT USE_Contact Formulas'!A96,"OK",NA()))</f>
        <v>#N/A</v>
      </c>
      <c r="Q96" s="40" t="e">
        <f>IF(LEN('Captura de datos de CONTACTO'!Q96)&gt;50,"Parent/Guardian Name must be less than 50 characters",IF('DO NOT USE_Contact Formulas'!A96,"OK",NA()))</f>
        <v>#N/A</v>
      </c>
      <c r="R96" s="40" t="e">
        <f>IF(NOT(ISBLANK('Captura de datos de CONTACTO'!R96)),IF(AND(ISNUMBER('Captura de datos de CONTACTO'!R96),LEFT('Captura de datos de CONTACTO'!R96,1)&lt;&gt;"1",LEN('Captura de datos de CONTACTO'!R96)=10),"OK","Phone number must be valid format"),IF('DO NOT USE_Contact Formulas'!A96,"OK",NA()))</f>
        <v>#N/A</v>
      </c>
      <c r="S96" s="40" t="e">
        <f>IF(AND(NOT(ISBLANK('Captura de datos de CONTACTO'!S96)),ISNA(VLOOKUP('Captura de datos de CONTACTO'!S96,'DO NOT USE_School Picklist'!$N$3:$N$63,1,FALSE))),"Please select a value from the drop-down menu",IF('DO NOT USE_Contact Formulas'!A96,"OK",NA()))</f>
        <v>#N/A</v>
      </c>
      <c r="T96" s="53" t="e">
        <f>IF(AND(NOT(ISBLANK('Captura de datos de CONTACTO'!T96)),ISNA(VLOOKUP('Captura de datos de CONTACTO'!T96,'DO NOT USE_School Picklist'!$I$3:$I$5,1,FALSE))),"Please select a value from the drop-down menu",IF('DO NOT USE_Contact Formulas'!A96,"OK",NA()))</f>
        <v>#N/A</v>
      </c>
      <c r="U96" s="40" t="e">
        <f>IF(AND(NOT(ISBLANK('Captura de datos de CONTACTO'!U96)),ISNA(VLOOKUP('Captura de datos de CONTACTO'!U96,'DO NOT USE_School Picklist'!$E$3:$E$10,1,FALSE))),"Please select a value from the drop-down menu",IF('DO NOT USE_Contact Formulas'!A96,"OK",NA()))</f>
        <v>#N/A</v>
      </c>
      <c r="V96" s="53" t="e">
        <f>IF(AND(NOT(ISBLANK('Captura de datos de CONTACTO'!V96)),ISNA(VLOOKUP('Captura de datos de CONTACTO'!V96,'DO NOT USE_School Picklist'!$W$3:$W$9,1,FALSE))),"Please select a value from the drop-down menu",IF('DO NOT USE_Contact Formulas'!A96,"OK",NA()))</f>
        <v>#N/A</v>
      </c>
      <c r="W96" s="53" t="e">
        <f>IF(AND(NOT(ISBLANK('Captura de datos de CONTACTO'!W96)),ISNA(VLOOKUP('Captura de datos de CONTACTO'!W96,'DO NOT USE_School Picklist'!$W$3:$W$9,1,FALSE))),"Please select a value from the drop-down menu",IF('DO NOT USE_Case Formulas'!A96,"OK",NA()))</f>
        <v>#N/A</v>
      </c>
      <c r="X96" s="40" t="e">
        <f>IF(AND(NOT(ISBLANK('Captura de datos de CONTACTO'!X96)),ISNA(VLOOKUP('Captura de datos de CONTACTO'!X96,'DO NOT USE_School Picklist'!$F$3:$F$16,1,FALSE))),"Please select a value from the drop-down menu",IF('DO NOT USE_Contact Formulas'!A96,"OK",NA()))</f>
        <v>#N/A</v>
      </c>
      <c r="Y96" s="40" t="e">
        <f>IF(LEN('Captura de datos de CONTACTO'!Y96)&gt;100,"Classroom(s) must be less than 100 characters",IF('DO NOT USE_Contact Formulas'!A96,"OK",NA()))</f>
        <v>#N/A</v>
      </c>
      <c r="Z96" s="40" t="e">
        <f>IF(AND(NOT(ISBLANK('Captura de datos de CONTACTO'!Z96)),ISNA(VLOOKUP('Captura de datos de CONTACTO'!Z96,'DO NOT USE_School Picklist'!$K$3:$K$6,1,FALSE))),"Please select a value from the drop-down menu",IF('DO NOT USE_Contact Formulas'!A96,"OK",NA()))</f>
        <v>#N/A</v>
      </c>
      <c r="AA96" s="40" t="e">
        <f>IF(AND(NOT(ISBLANK('Captura de datos de CONTACTO'!AA96)),ISNA(VLOOKUP('Captura de datos de CONTACTO'!AA96,'DO NOT USE_School Picklist'!$D$3:$D$5,1,FALSE))),"Please select a value from the drop-down menu",IF('DO NOT USE_Contact Formulas'!A96,"OK",NA()))</f>
        <v>#N/A</v>
      </c>
      <c r="AB96" s="40"/>
      <c r="AC96" s="40" t="e">
        <f>IF(AND(NOT(ISBLANK('Captura de datos de CONTACTO'!AC96)),ISNA(VLOOKUP('Captura de datos de CONTACTO'!AC96,'DO NOT USE_School Picklist'!$G$3:$G$5,1,FALSE))),"Please select a value from the drop-down menu",IF('DO NOT USE_Contact Formulas'!A96,"OK",NA()))</f>
        <v>#N/A</v>
      </c>
      <c r="AD96" s="40"/>
      <c r="AE96" s="40" t="e">
        <f>IF(AND(NOT(ISBLANK('Captura de datos de CONTACTO'!AE96)),ISNA(VLOOKUP('Captura de datos de CONTACTO'!AE96,'DO NOT USE_School Picklist'!$H$3:$H$4,1,FALSE))),"Please select a value from the drop-down menu",IF('DO NOT USE_Contact Formulas'!A96,"OK",NA()))</f>
        <v>#N/A</v>
      </c>
      <c r="AF96" s="40" t="e">
        <f ca="1">IF('Captura de datos de CONTACTO'!AF96&gt;'DO NOT USE_School Picklist'!$C$3,"Test Date cannot be a future date",IF('DO NOT USE_Contact Formulas'!A96,"OK",NA()))</f>
        <v>#N/A</v>
      </c>
      <c r="AG96" s="53" t="e">
        <f>IF(AND('DO NOT USE_Contact Formulas'!A96,ISBLANK('Captura de datos de CONTACTO'!AB96)),"Lab Result Test Result is required",IF(AND(NOT(ISBLANK('Captura de datos de CONTACTO'!AB96)),ISNA(VLOOKUP('Captura de datos de CONTACTO'!AB96,'DO NOT USE_School Picklist'!$Q$3:$Q$8,1,FALSE))),"Please select a value from the drop-down menu",IF('DO NOT USE_Contact Formulas'!A96,"OK",NA())))</f>
        <v>#N/A</v>
      </c>
    </row>
    <row r="97" spans="1:33" x14ac:dyDescent="0.3">
      <c r="A97" s="39" t="e">
        <f>IF('DO NOT USE_Contact Formulas'!A97,IF('DO NOT USE_Contact Formulas'!B97,"Not all required fields are completed","OK"),NA())</f>
        <v>#N/A</v>
      </c>
      <c r="B97" s="40" t="e">
        <f>IF(AND('DO NOT USE_Contact Formulas'!A97,ISBLANK('Captura de datos de CONTACTO'!B97)),"First Name is required",IF(NOT(ISBLANK('Captura de datos de CONTACTO'!B97)),"OK",NA()))</f>
        <v>#N/A</v>
      </c>
      <c r="C97" s="40" t="e">
        <f>IF(AND('DO NOT USE_Contact Formulas'!A97,ISBLANK('Captura de datos de CONTACTO'!C97)),"Last Name is required",IF(NOT(ISBLANK('Captura de datos de CONTACTO'!C97)),"OK",NA()))</f>
        <v>#N/A</v>
      </c>
      <c r="D97" s="40" t="e">
        <f>IF(AND('DO NOT USE_Contact Formulas'!A97,ISBLANK('Captura de datos de CONTACTO'!D97)),"Birthdate is required",IF(NOT(ISBLANK('Captura de datos de CONTACTO'!D97)),"OK",NA()))</f>
        <v>#N/A</v>
      </c>
      <c r="E97" s="40" t="e">
        <f>IF(AND('DO NOT USE_Contact Formulas'!A97,ISBLANK('Captura de datos de CONTACTO'!E97)),"Mobile Phone is required",IF(NOT(ISBLANK('Captura de datos de CONTACTO'!E97)),IF(AND(ISNUMBER(VALUE('Captura de datos de CONTACTO'!E97)),LEFT('Captura de datos de CONTACTO'!E97,1)&lt;&gt;"1",LEN('Captura de datos de CONTACTO'!E97)=10),"OK","Phone number must be valid format"),NA()))</f>
        <v>#N/A</v>
      </c>
      <c r="F97" s="40" t="e">
        <f>IF(LEN('Captura de datos de CONTACTO'!F97)&gt;255,"Home Street Address must be less than 255 characters",IF('DO NOT USE_Contact Formulas'!A97,"OK",NA()))</f>
        <v>#N/A</v>
      </c>
      <c r="G97" s="40" t="e">
        <f>IF(LEN('Captura de datos de CONTACTO'!G97)&gt;40,"City must be less than 40 characters",IF('DO NOT USE_Contact Formulas'!A97,"OK",NA()))</f>
        <v>#N/A</v>
      </c>
      <c r="H97" s="40" t="e">
        <f>IF(AND(NOT(ISBLANK('Captura de datos de CONTACTO'!H97)),ISNA(VLOOKUP('Captura de datos de CONTACTO'!H97,'DO NOT USE_School Picklist'!$P$3:$P$52,1,FALSE))),"Please select a value from the drop-down menu",IF('DO NOT USE_Contact Formulas'!A97,"OK",NA()))</f>
        <v>#N/A</v>
      </c>
      <c r="I97" s="40" t="e">
        <f>IF(AND('DO NOT USE_Contact Formulas'!A97,ISBLANK('Captura de datos de CONTACTO'!I97)),"Zip is required",IF(ISBLANK('Captura de datos de CONTACTO'!I97),NA(),"OK"))</f>
        <v>#N/A</v>
      </c>
      <c r="J97" s="40" t="e">
        <f>IF(AND('DO NOT USE_Contact Formulas'!A97,ISBLANK('Captura de datos de CONTACTO'!J97)),"Student or Staff? is required",IF(ISBLANK('Captura de datos de CONTACTO'!J97),NA(),IF(ISNA(VLOOKUP('Captura de datos de CONTACTO'!J97,'DO NOT USE_School Picklist'!$B$3:$B$6,1,FALSE)),"Please select a value from the drop-down menu","OK")))</f>
        <v>#N/A</v>
      </c>
      <c r="K97" s="40" t="e">
        <f>IF(AND('Captura de datos de CONTACTO'!J97='DO NOT USE_School Picklist'!$B$4,ISBLANK('Captura de datos de CONTACTO'!K97)),"Occupation/Job Title is required if Student or Staff? is Yes, staff/faculty or volunteer",IF('DO NOT USE_Contact Formulas'!A97,"OK",NA()))</f>
        <v>#N/A</v>
      </c>
      <c r="L97" s="40" t="e">
        <f ca="1">IF('Captura de datos de CONTACTO'!L97&gt;'DO NOT USE_School Picklist'!$C$3,"Date last on school campus/facility cannot be a future date",IF('DO NOT USE_Contact Formulas'!A97,IF(ISBLANK('Captura de datos de CONTACTO'!L97),"Date last on school campus/facility is required","OK"),NA()))</f>
        <v>#N/A</v>
      </c>
      <c r="M97" s="41" t="e">
        <f ca="1">IF('Captura de datos de CONTACTO'!M97&gt;'DO NOT USE_School Picklist'!$C$3,"Last Exposure Date cannot be a future date",IF('DO NOT USE_Contact Formulas'!A97,IF(ISBLANK('Captura de datos de CONTACTO'!M97),"Last Exposure Date is required","OK"),NA()))</f>
        <v>#N/A</v>
      </c>
      <c r="N97" s="41" t="e">
        <f>IF(AND('DO NOT USE_Contact Formulas'!A97,ISBLANK('Captura de datos de CONTACTO'!N97)),"Specific Place in the Location is required",IF(ISBLANK('Captura de datos de CONTACTO'!N97),NA(),"OK"))</f>
        <v>#N/A</v>
      </c>
      <c r="O97" s="40" t="e">
        <f>IF(AND(NOT(ISBLANK('Captura de datos de CONTACTO'!O97)),ISNA(VLOOKUP('Captura de datos de CONTACTO'!O97,'DO NOT USE_School Picklist'!$L$3:$L$81,1,FALSE))),"Please select a value from the drop-down menu",IF('DO NOT USE_Contact Formulas'!A97,"OK",NA()))</f>
        <v>#N/A</v>
      </c>
      <c r="P97" s="40" t="e">
        <f>IF(AND(NOT(ISBLANK('Captura de datos de CONTACTO'!P97)),NOT(ISNUMBER(MATCH("*@*.?*",'Captura de datos de CONTACTO'!P97,0)))),"Email must be in a valid format",IF('DO NOT USE_Contact Formulas'!A97,"OK",NA()))</f>
        <v>#N/A</v>
      </c>
      <c r="Q97" s="40" t="e">
        <f>IF(LEN('Captura de datos de CONTACTO'!Q97)&gt;50,"Parent/Guardian Name must be less than 50 characters",IF('DO NOT USE_Contact Formulas'!A97,"OK",NA()))</f>
        <v>#N/A</v>
      </c>
      <c r="R97" s="40" t="e">
        <f>IF(NOT(ISBLANK('Captura de datos de CONTACTO'!R97)),IF(AND(ISNUMBER('Captura de datos de CONTACTO'!R97),LEFT('Captura de datos de CONTACTO'!R97,1)&lt;&gt;"1",LEN('Captura de datos de CONTACTO'!R97)=10),"OK","Phone number must be valid format"),IF('DO NOT USE_Contact Formulas'!A97,"OK",NA()))</f>
        <v>#N/A</v>
      </c>
      <c r="S97" s="40" t="e">
        <f>IF(AND(NOT(ISBLANK('Captura de datos de CONTACTO'!S97)),ISNA(VLOOKUP('Captura de datos de CONTACTO'!S97,'DO NOT USE_School Picklist'!$N$3:$N$63,1,FALSE))),"Please select a value from the drop-down menu",IF('DO NOT USE_Contact Formulas'!A97,"OK",NA()))</f>
        <v>#N/A</v>
      </c>
      <c r="T97" s="53" t="e">
        <f>IF(AND(NOT(ISBLANK('Captura de datos de CONTACTO'!T97)),ISNA(VLOOKUP('Captura de datos de CONTACTO'!T97,'DO NOT USE_School Picklist'!$I$3:$I$5,1,FALSE))),"Please select a value from the drop-down menu",IF('DO NOT USE_Contact Formulas'!A97,"OK",NA()))</f>
        <v>#N/A</v>
      </c>
      <c r="U97" s="40" t="e">
        <f>IF(AND(NOT(ISBLANK('Captura de datos de CONTACTO'!U97)),ISNA(VLOOKUP('Captura de datos de CONTACTO'!U97,'DO NOT USE_School Picklist'!$E$3:$E$10,1,FALSE))),"Please select a value from the drop-down menu",IF('DO NOT USE_Contact Formulas'!A97,"OK",NA()))</f>
        <v>#N/A</v>
      </c>
      <c r="V97" s="53" t="e">
        <f>IF(AND(NOT(ISBLANK('Captura de datos de CONTACTO'!V97)),ISNA(VLOOKUP('Captura de datos de CONTACTO'!V97,'DO NOT USE_School Picklist'!$W$3:$W$9,1,FALSE))),"Please select a value from the drop-down menu",IF('DO NOT USE_Contact Formulas'!A97,"OK",NA()))</f>
        <v>#N/A</v>
      </c>
      <c r="W97" s="53" t="e">
        <f>IF(AND(NOT(ISBLANK('Captura de datos de CONTACTO'!W97)),ISNA(VLOOKUP('Captura de datos de CONTACTO'!W97,'DO NOT USE_School Picklist'!$W$3:$W$9,1,FALSE))),"Please select a value from the drop-down menu",IF('DO NOT USE_Case Formulas'!A97,"OK",NA()))</f>
        <v>#N/A</v>
      </c>
      <c r="X97" s="40" t="e">
        <f>IF(AND(NOT(ISBLANK('Captura de datos de CONTACTO'!X97)),ISNA(VLOOKUP('Captura de datos de CONTACTO'!X97,'DO NOT USE_School Picklist'!$F$3:$F$16,1,FALSE))),"Please select a value from the drop-down menu",IF('DO NOT USE_Contact Formulas'!A97,"OK",NA()))</f>
        <v>#N/A</v>
      </c>
      <c r="Y97" s="40" t="e">
        <f>IF(LEN('Captura de datos de CONTACTO'!Y97)&gt;100,"Classroom(s) must be less than 100 characters",IF('DO NOT USE_Contact Formulas'!A97,"OK",NA()))</f>
        <v>#N/A</v>
      </c>
      <c r="Z97" s="40" t="e">
        <f>IF(AND(NOT(ISBLANK('Captura de datos de CONTACTO'!Z97)),ISNA(VLOOKUP('Captura de datos de CONTACTO'!Z97,'DO NOT USE_School Picklist'!$K$3:$K$6,1,FALSE))),"Please select a value from the drop-down menu",IF('DO NOT USE_Contact Formulas'!A97,"OK",NA()))</f>
        <v>#N/A</v>
      </c>
      <c r="AA97" s="40" t="e">
        <f>IF(AND(NOT(ISBLANK('Captura de datos de CONTACTO'!AA97)),ISNA(VLOOKUP('Captura de datos de CONTACTO'!AA97,'DO NOT USE_School Picklist'!$D$3:$D$5,1,FALSE))),"Please select a value from the drop-down menu",IF('DO NOT USE_Contact Formulas'!A97,"OK",NA()))</f>
        <v>#N/A</v>
      </c>
      <c r="AB97" s="40"/>
      <c r="AC97" s="40" t="e">
        <f>IF(AND(NOT(ISBLANK('Captura de datos de CONTACTO'!AC97)),ISNA(VLOOKUP('Captura de datos de CONTACTO'!AC97,'DO NOT USE_School Picklist'!$G$3:$G$5,1,FALSE))),"Please select a value from the drop-down menu",IF('DO NOT USE_Contact Formulas'!A97,"OK",NA()))</f>
        <v>#N/A</v>
      </c>
      <c r="AD97" s="40"/>
      <c r="AE97" s="40" t="e">
        <f>IF(AND(NOT(ISBLANK('Captura de datos de CONTACTO'!AE97)),ISNA(VLOOKUP('Captura de datos de CONTACTO'!AE97,'DO NOT USE_School Picklist'!$H$3:$H$4,1,FALSE))),"Please select a value from the drop-down menu",IF('DO NOT USE_Contact Formulas'!A97,"OK",NA()))</f>
        <v>#N/A</v>
      </c>
      <c r="AF97" s="40" t="e">
        <f ca="1">IF('Captura de datos de CONTACTO'!AF97&gt;'DO NOT USE_School Picklist'!$C$3,"Test Date cannot be a future date",IF('DO NOT USE_Contact Formulas'!A97,"OK",NA()))</f>
        <v>#N/A</v>
      </c>
      <c r="AG97" s="53" t="e">
        <f>IF(AND('DO NOT USE_Contact Formulas'!A97,ISBLANK('Captura de datos de CONTACTO'!AB97)),"Lab Result Test Result is required",IF(AND(NOT(ISBLANK('Captura de datos de CONTACTO'!AB97)),ISNA(VLOOKUP('Captura de datos de CONTACTO'!AB97,'DO NOT USE_School Picklist'!$Q$3:$Q$8,1,FALSE))),"Please select a value from the drop-down menu",IF('DO NOT USE_Contact Formulas'!A97,"OK",NA())))</f>
        <v>#N/A</v>
      </c>
    </row>
    <row r="98" spans="1:33" x14ac:dyDescent="0.3">
      <c r="A98" s="39" t="e">
        <f>IF('DO NOT USE_Contact Formulas'!A98,IF('DO NOT USE_Contact Formulas'!B98,"Not all required fields are completed","OK"),NA())</f>
        <v>#N/A</v>
      </c>
      <c r="B98" s="40" t="e">
        <f>IF(AND('DO NOT USE_Contact Formulas'!A98,ISBLANK('Captura de datos de CONTACTO'!B98)),"First Name is required",IF(NOT(ISBLANK('Captura de datos de CONTACTO'!B98)),"OK",NA()))</f>
        <v>#N/A</v>
      </c>
      <c r="C98" s="40" t="e">
        <f>IF(AND('DO NOT USE_Contact Formulas'!A98,ISBLANK('Captura de datos de CONTACTO'!C98)),"Last Name is required",IF(NOT(ISBLANK('Captura de datos de CONTACTO'!C98)),"OK",NA()))</f>
        <v>#N/A</v>
      </c>
      <c r="D98" s="40" t="e">
        <f>IF(AND('DO NOT USE_Contact Formulas'!A98,ISBLANK('Captura de datos de CONTACTO'!D98)),"Birthdate is required",IF(NOT(ISBLANK('Captura de datos de CONTACTO'!D98)),"OK",NA()))</f>
        <v>#N/A</v>
      </c>
      <c r="E98" s="40" t="e">
        <f>IF(AND('DO NOT USE_Contact Formulas'!A98,ISBLANK('Captura de datos de CONTACTO'!E98)),"Mobile Phone is required",IF(NOT(ISBLANK('Captura de datos de CONTACTO'!E98)),IF(AND(ISNUMBER(VALUE('Captura de datos de CONTACTO'!E98)),LEFT('Captura de datos de CONTACTO'!E98,1)&lt;&gt;"1",LEN('Captura de datos de CONTACTO'!E98)=10),"OK","Phone number must be valid format"),NA()))</f>
        <v>#N/A</v>
      </c>
      <c r="F98" s="40" t="e">
        <f>IF(LEN('Captura de datos de CONTACTO'!F98)&gt;255,"Home Street Address must be less than 255 characters",IF('DO NOT USE_Contact Formulas'!A98,"OK",NA()))</f>
        <v>#N/A</v>
      </c>
      <c r="G98" s="40" t="e">
        <f>IF(LEN('Captura de datos de CONTACTO'!G98)&gt;40,"City must be less than 40 characters",IF('DO NOT USE_Contact Formulas'!A98,"OK",NA()))</f>
        <v>#N/A</v>
      </c>
      <c r="H98" s="40" t="e">
        <f>IF(AND(NOT(ISBLANK('Captura de datos de CONTACTO'!H98)),ISNA(VLOOKUP('Captura de datos de CONTACTO'!H98,'DO NOT USE_School Picklist'!$P$3:$P$52,1,FALSE))),"Please select a value from the drop-down menu",IF('DO NOT USE_Contact Formulas'!A98,"OK",NA()))</f>
        <v>#N/A</v>
      </c>
      <c r="I98" s="40" t="e">
        <f>IF(AND('DO NOT USE_Contact Formulas'!A98,ISBLANK('Captura de datos de CONTACTO'!I98)),"Zip is required",IF(ISBLANK('Captura de datos de CONTACTO'!I98),NA(),"OK"))</f>
        <v>#N/A</v>
      </c>
      <c r="J98" s="40" t="e">
        <f>IF(AND('DO NOT USE_Contact Formulas'!A98,ISBLANK('Captura de datos de CONTACTO'!J98)),"Student or Staff? is required",IF(ISBLANK('Captura de datos de CONTACTO'!J98),NA(),IF(ISNA(VLOOKUP('Captura de datos de CONTACTO'!J98,'DO NOT USE_School Picklist'!$B$3:$B$6,1,FALSE)),"Please select a value from the drop-down menu","OK")))</f>
        <v>#N/A</v>
      </c>
      <c r="K98" s="40" t="e">
        <f>IF(AND('Captura de datos de CONTACTO'!J98='DO NOT USE_School Picklist'!$B$4,ISBLANK('Captura de datos de CONTACTO'!K98)),"Occupation/Job Title is required if Student or Staff? is Yes, staff/faculty or volunteer",IF('DO NOT USE_Contact Formulas'!A98,"OK",NA()))</f>
        <v>#N/A</v>
      </c>
      <c r="L98" s="40" t="e">
        <f ca="1">IF('Captura de datos de CONTACTO'!L98&gt;'DO NOT USE_School Picklist'!$C$3,"Date last on school campus/facility cannot be a future date",IF('DO NOT USE_Contact Formulas'!A98,IF(ISBLANK('Captura de datos de CONTACTO'!L98),"Date last on school campus/facility is required","OK"),NA()))</f>
        <v>#N/A</v>
      </c>
      <c r="M98" s="41" t="e">
        <f ca="1">IF('Captura de datos de CONTACTO'!M98&gt;'DO NOT USE_School Picklist'!$C$3,"Last Exposure Date cannot be a future date",IF('DO NOT USE_Contact Formulas'!A98,IF(ISBLANK('Captura de datos de CONTACTO'!M98),"Last Exposure Date is required","OK"),NA()))</f>
        <v>#N/A</v>
      </c>
      <c r="N98" s="41" t="e">
        <f>IF(AND('DO NOT USE_Contact Formulas'!A98,ISBLANK('Captura de datos de CONTACTO'!N98)),"Specific Place in the Location is required",IF(ISBLANK('Captura de datos de CONTACTO'!N98),NA(),"OK"))</f>
        <v>#N/A</v>
      </c>
      <c r="O98" s="40" t="e">
        <f>IF(AND(NOT(ISBLANK('Captura de datos de CONTACTO'!O98)),ISNA(VLOOKUP('Captura de datos de CONTACTO'!O98,'DO NOT USE_School Picklist'!$L$3:$L$81,1,FALSE))),"Please select a value from the drop-down menu",IF('DO NOT USE_Contact Formulas'!A98,"OK",NA()))</f>
        <v>#N/A</v>
      </c>
      <c r="P98" s="40" t="e">
        <f>IF(AND(NOT(ISBLANK('Captura de datos de CONTACTO'!P98)),NOT(ISNUMBER(MATCH("*@*.?*",'Captura de datos de CONTACTO'!P98,0)))),"Email must be in a valid format",IF('DO NOT USE_Contact Formulas'!A98,"OK",NA()))</f>
        <v>#N/A</v>
      </c>
      <c r="Q98" s="40" t="e">
        <f>IF(LEN('Captura de datos de CONTACTO'!Q98)&gt;50,"Parent/Guardian Name must be less than 50 characters",IF('DO NOT USE_Contact Formulas'!A98,"OK",NA()))</f>
        <v>#N/A</v>
      </c>
      <c r="R98" s="40" t="e">
        <f>IF(NOT(ISBLANK('Captura de datos de CONTACTO'!R98)),IF(AND(ISNUMBER('Captura de datos de CONTACTO'!R98),LEFT('Captura de datos de CONTACTO'!R98,1)&lt;&gt;"1",LEN('Captura de datos de CONTACTO'!R98)=10),"OK","Phone number must be valid format"),IF('DO NOT USE_Contact Formulas'!A98,"OK",NA()))</f>
        <v>#N/A</v>
      </c>
      <c r="S98" s="40" t="e">
        <f>IF(AND(NOT(ISBLANK('Captura de datos de CONTACTO'!S98)),ISNA(VLOOKUP('Captura de datos de CONTACTO'!S98,'DO NOT USE_School Picklist'!$N$3:$N$63,1,FALSE))),"Please select a value from the drop-down menu",IF('DO NOT USE_Contact Formulas'!A98,"OK",NA()))</f>
        <v>#N/A</v>
      </c>
      <c r="T98" s="53" t="e">
        <f>IF(AND(NOT(ISBLANK('Captura de datos de CONTACTO'!T98)),ISNA(VLOOKUP('Captura de datos de CONTACTO'!T98,'DO NOT USE_School Picklist'!$I$3:$I$5,1,FALSE))),"Please select a value from the drop-down menu",IF('DO NOT USE_Contact Formulas'!A98,"OK",NA()))</f>
        <v>#N/A</v>
      </c>
      <c r="U98" s="40" t="e">
        <f>IF(AND(NOT(ISBLANK('Captura de datos de CONTACTO'!U98)),ISNA(VLOOKUP('Captura de datos de CONTACTO'!U98,'DO NOT USE_School Picklist'!$E$3:$E$10,1,FALSE))),"Please select a value from the drop-down menu",IF('DO NOT USE_Contact Formulas'!A98,"OK",NA()))</f>
        <v>#N/A</v>
      </c>
      <c r="V98" s="53" t="e">
        <f>IF(AND(NOT(ISBLANK('Captura de datos de CONTACTO'!V98)),ISNA(VLOOKUP('Captura de datos de CONTACTO'!V98,'DO NOT USE_School Picklist'!$W$3:$W$9,1,FALSE))),"Please select a value from the drop-down menu",IF('DO NOT USE_Contact Formulas'!A98,"OK",NA()))</f>
        <v>#N/A</v>
      </c>
      <c r="W98" s="53" t="e">
        <f>IF(AND(NOT(ISBLANK('Captura de datos de CONTACTO'!W98)),ISNA(VLOOKUP('Captura de datos de CONTACTO'!W98,'DO NOT USE_School Picklist'!$W$3:$W$9,1,FALSE))),"Please select a value from the drop-down menu",IF('DO NOT USE_Case Formulas'!A98,"OK",NA()))</f>
        <v>#N/A</v>
      </c>
      <c r="X98" s="40" t="e">
        <f>IF(AND(NOT(ISBLANK('Captura de datos de CONTACTO'!X98)),ISNA(VLOOKUP('Captura de datos de CONTACTO'!X98,'DO NOT USE_School Picklist'!$F$3:$F$16,1,FALSE))),"Please select a value from the drop-down menu",IF('DO NOT USE_Contact Formulas'!A98,"OK",NA()))</f>
        <v>#N/A</v>
      </c>
      <c r="Y98" s="40" t="e">
        <f>IF(LEN('Captura de datos de CONTACTO'!Y98)&gt;100,"Classroom(s) must be less than 100 characters",IF('DO NOT USE_Contact Formulas'!A98,"OK",NA()))</f>
        <v>#N/A</v>
      </c>
      <c r="Z98" s="40" t="e">
        <f>IF(AND(NOT(ISBLANK('Captura de datos de CONTACTO'!Z98)),ISNA(VLOOKUP('Captura de datos de CONTACTO'!Z98,'DO NOT USE_School Picklist'!$K$3:$K$6,1,FALSE))),"Please select a value from the drop-down menu",IF('DO NOT USE_Contact Formulas'!A98,"OK",NA()))</f>
        <v>#N/A</v>
      </c>
      <c r="AA98" s="40" t="e">
        <f>IF(AND(NOT(ISBLANK('Captura de datos de CONTACTO'!AA98)),ISNA(VLOOKUP('Captura de datos de CONTACTO'!AA98,'DO NOT USE_School Picklist'!$D$3:$D$5,1,FALSE))),"Please select a value from the drop-down menu",IF('DO NOT USE_Contact Formulas'!A98,"OK",NA()))</f>
        <v>#N/A</v>
      </c>
      <c r="AB98" s="40"/>
      <c r="AC98" s="40" t="e">
        <f>IF(AND(NOT(ISBLANK('Captura de datos de CONTACTO'!AC98)),ISNA(VLOOKUP('Captura de datos de CONTACTO'!AC98,'DO NOT USE_School Picklist'!$G$3:$G$5,1,FALSE))),"Please select a value from the drop-down menu",IF('DO NOT USE_Contact Formulas'!A98,"OK",NA()))</f>
        <v>#N/A</v>
      </c>
      <c r="AD98" s="40"/>
      <c r="AE98" s="40" t="e">
        <f>IF(AND(NOT(ISBLANK('Captura de datos de CONTACTO'!AE98)),ISNA(VLOOKUP('Captura de datos de CONTACTO'!AE98,'DO NOT USE_School Picklist'!$H$3:$H$4,1,FALSE))),"Please select a value from the drop-down menu",IF('DO NOT USE_Contact Formulas'!A98,"OK",NA()))</f>
        <v>#N/A</v>
      </c>
      <c r="AF98" s="40" t="e">
        <f ca="1">IF('Captura de datos de CONTACTO'!AF98&gt;'DO NOT USE_School Picklist'!$C$3,"Test Date cannot be a future date",IF('DO NOT USE_Contact Formulas'!A98,"OK",NA()))</f>
        <v>#N/A</v>
      </c>
      <c r="AG98" s="53" t="e">
        <f>IF(AND('DO NOT USE_Contact Formulas'!A98,ISBLANK('Captura de datos de CONTACTO'!AB98)),"Lab Result Test Result is required",IF(AND(NOT(ISBLANK('Captura de datos de CONTACTO'!AB98)),ISNA(VLOOKUP('Captura de datos de CONTACTO'!AB98,'DO NOT USE_School Picklist'!$Q$3:$Q$8,1,FALSE))),"Please select a value from the drop-down menu",IF('DO NOT USE_Contact Formulas'!A98,"OK",NA())))</f>
        <v>#N/A</v>
      </c>
    </row>
    <row r="99" spans="1:33" x14ac:dyDescent="0.3">
      <c r="A99" s="39" t="e">
        <f>IF('DO NOT USE_Contact Formulas'!A99,IF('DO NOT USE_Contact Formulas'!B99,"Not all required fields are completed","OK"),NA())</f>
        <v>#N/A</v>
      </c>
      <c r="B99" s="40" t="e">
        <f>IF(AND('DO NOT USE_Contact Formulas'!A99,ISBLANK('Captura de datos de CONTACTO'!B99)),"First Name is required",IF(NOT(ISBLANK('Captura de datos de CONTACTO'!B99)),"OK",NA()))</f>
        <v>#N/A</v>
      </c>
      <c r="C99" s="40" t="e">
        <f>IF(AND('DO NOT USE_Contact Formulas'!A99,ISBLANK('Captura de datos de CONTACTO'!C99)),"Last Name is required",IF(NOT(ISBLANK('Captura de datos de CONTACTO'!C99)),"OK",NA()))</f>
        <v>#N/A</v>
      </c>
      <c r="D99" s="40" t="e">
        <f>IF(AND('DO NOT USE_Contact Formulas'!A99,ISBLANK('Captura de datos de CONTACTO'!D99)),"Birthdate is required",IF(NOT(ISBLANK('Captura de datos de CONTACTO'!D99)),"OK",NA()))</f>
        <v>#N/A</v>
      </c>
      <c r="E99" s="40" t="e">
        <f>IF(AND('DO NOT USE_Contact Formulas'!A99,ISBLANK('Captura de datos de CONTACTO'!E99)),"Mobile Phone is required",IF(NOT(ISBLANK('Captura de datos de CONTACTO'!E99)),IF(AND(ISNUMBER(VALUE('Captura de datos de CONTACTO'!E99)),LEFT('Captura de datos de CONTACTO'!E99,1)&lt;&gt;"1",LEN('Captura de datos de CONTACTO'!E99)=10),"OK","Phone number must be valid format"),NA()))</f>
        <v>#N/A</v>
      </c>
      <c r="F99" s="40" t="e">
        <f>IF(LEN('Captura de datos de CONTACTO'!F99)&gt;255,"Home Street Address must be less than 255 characters",IF('DO NOT USE_Contact Formulas'!A99,"OK",NA()))</f>
        <v>#N/A</v>
      </c>
      <c r="G99" s="40" t="e">
        <f>IF(LEN('Captura de datos de CONTACTO'!G99)&gt;40,"City must be less than 40 characters",IF('DO NOT USE_Contact Formulas'!A99,"OK",NA()))</f>
        <v>#N/A</v>
      </c>
      <c r="H99" s="40" t="e">
        <f>IF(AND(NOT(ISBLANK('Captura de datos de CONTACTO'!H99)),ISNA(VLOOKUP('Captura de datos de CONTACTO'!H99,'DO NOT USE_School Picklist'!$P$3:$P$52,1,FALSE))),"Please select a value from the drop-down menu",IF('DO NOT USE_Contact Formulas'!A99,"OK",NA()))</f>
        <v>#N/A</v>
      </c>
      <c r="I99" s="40" t="e">
        <f>IF(AND('DO NOT USE_Contact Formulas'!A99,ISBLANK('Captura de datos de CONTACTO'!I99)),"Zip is required",IF(ISBLANK('Captura de datos de CONTACTO'!I99),NA(),"OK"))</f>
        <v>#N/A</v>
      </c>
      <c r="J99" s="40" t="e">
        <f>IF(AND('DO NOT USE_Contact Formulas'!A99,ISBLANK('Captura de datos de CONTACTO'!J99)),"Student or Staff? is required",IF(ISBLANK('Captura de datos de CONTACTO'!J99),NA(),IF(ISNA(VLOOKUP('Captura de datos de CONTACTO'!J99,'DO NOT USE_School Picklist'!$B$3:$B$6,1,FALSE)),"Please select a value from the drop-down menu","OK")))</f>
        <v>#N/A</v>
      </c>
      <c r="K99" s="40" t="e">
        <f>IF(AND('Captura de datos de CONTACTO'!J99='DO NOT USE_School Picklist'!$B$4,ISBLANK('Captura de datos de CONTACTO'!K99)),"Occupation/Job Title is required if Student or Staff? is Yes, staff/faculty or volunteer",IF('DO NOT USE_Contact Formulas'!A99,"OK",NA()))</f>
        <v>#N/A</v>
      </c>
      <c r="L99" s="40" t="e">
        <f ca="1">IF('Captura de datos de CONTACTO'!L99&gt;'DO NOT USE_School Picklist'!$C$3,"Date last on school campus/facility cannot be a future date",IF('DO NOT USE_Contact Formulas'!A99,IF(ISBLANK('Captura de datos de CONTACTO'!L99),"Date last on school campus/facility is required","OK"),NA()))</f>
        <v>#N/A</v>
      </c>
      <c r="M99" s="41" t="e">
        <f ca="1">IF('Captura de datos de CONTACTO'!M99&gt;'DO NOT USE_School Picklist'!$C$3,"Last Exposure Date cannot be a future date",IF('DO NOT USE_Contact Formulas'!A99,IF(ISBLANK('Captura de datos de CONTACTO'!M99),"Last Exposure Date is required","OK"),NA()))</f>
        <v>#N/A</v>
      </c>
      <c r="N99" s="41" t="e">
        <f>IF(AND('DO NOT USE_Contact Formulas'!A99,ISBLANK('Captura de datos de CONTACTO'!N99)),"Specific Place in the Location is required",IF(ISBLANK('Captura de datos de CONTACTO'!N99),NA(),"OK"))</f>
        <v>#N/A</v>
      </c>
      <c r="O99" s="40" t="e">
        <f>IF(AND(NOT(ISBLANK('Captura de datos de CONTACTO'!O99)),ISNA(VLOOKUP('Captura de datos de CONTACTO'!O99,'DO NOT USE_School Picklist'!$L$3:$L$81,1,FALSE))),"Please select a value from the drop-down menu",IF('DO NOT USE_Contact Formulas'!A99,"OK",NA()))</f>
        <v>#N/A</v>
      </c>
      <c r="P99" s="40" t="e">
        <f>IF(AND(NOT(ISBLANK('Captura de datos de CONTACTO'!P99)),NOT(ISNUMBER(MATCH("*@*.?*",'Captura de datos de CONTACTO'!P99,0)))),"Email must be in a valid format",IF('DO NOT USE_Contact Formulas'!A99,"OK",NA()))</f>
        <v>#N/A</v>
      </c>
      <c r="Q99" s="40" t="e">
        <f>IF(LEN('Captura de datos de CONTACTO'!Q99)&gt;50,"Parent/Guardian Name must be less than 50 characters",IF('DO NOT USE_Contact Formulas'!A99,"OK",NA()))</f>
        <v>#N/A</v>
      </c>
      <c r="R99" s="40" t="e">
        <f>IF(NOT(ISBLANK('Captura de datos de CONTACTO'!R99)),IF(AND(ISNUMBER('Captura de datos de CONTACTO'!R99),LEFT('Captura de datos de CONTACTO'!R99,1)&lt;&gt;"1",LEN('Captura de datos de CONTACTO'!R99)=10),"OK","Phone number must be valid format"),IF('DO NOT USE_Contact Formulas'!A99,"OK",NA()))</f>
        <v>#N/A</v>
      </c>
      <c r="S99" s="40" t="e">
        <f>IF(AND(NOT(ISBLANK('Captura de datos de CONTACTO'!S99)),ISNA(VLOOKUP('Captura de datos de CONTACTO'!S99,'DO NOT USE_School Picklist'!$N$3:$N$63,1,FALSE))),"Please select a value from the drop-down menu",IF('DO NOT USE_Contact Formulas'!A99,"OK",NA()))</f>
        <v>#N/A</v>
      </c>
      <c r="T99" s="53" t="e">
        <f>IF(AND(NOT(ISBLANK('Captura de datos de CONTACTO'!T99)),ISNA(VLOOKUP('Captura de datos de CONTACTO'!T99,'DO NOT USE_School Picklist'!$I$3:$I$5,1,FALSE))),"Please select a value from the drop-down menu",IF('DO NOT USE_Contact Formulas'!A99,"OK",NA()))</f>
        <v>#N/A</v>
      </c>
      <c r="U99" s="40" t="e">
        <f>IF(AND(NOT(ISBLANK('Captura de datos de CONTACTO'!U99)),ISNA(VLOOKUP('Captura de datos de CONTACTO'!U99,'DO NOT USE_School Picklist'!$E$3:$E$10,1,FALSE))),"Please select a value from the drop-down menu",IF('DO NOT USE_Contact Formulas'!A99,"OK",NA()))</f>
        <v>#N/A</v>
      </c>
      <c r="V99" s="53" t="e">
        <f>IF(AND(NOT(ISBLANK('Captura de datos de CONTACTO'!V99)),ISNA(VLOOKUP('Captura de datos de CONTACTO'!V99,'DO NOT USE_School Picklist'!$W$3:$W$9,1,FALSE))),"Please select a value from the drop-down menu",IF('DO NOT USE_Contact Formulas'!A99,"OK",NA()))</f>
        <v>#N/A</v>
      </c>
      <c r="W99" s="53" t="e">
        <f>IF(AND(NOT(ISBLANK('Captura de datos de CONTACTO'!W99)),ISNA(VLOOKUP('Captura de datos de CONTACTO'!W99,'DO NOT USE_School Picklist'!$W$3:$W$9,1,FALSE))),"Please select a value from the drop-down menu",IF('DO NOT USE_Case Formulas'!A99,"OK",NA()))</f>
        <v>#N/A</v>
      </c>
      <c r="X99" s="40" t="e">
        <f>IF(AND(NOT(ISBLANK('Captura de datos de CONTACTO'!X99)),ISNA(VLOOKUP('Captura de datos de CONTACTO'!X99,'DO NOT USE_School Picklist'!$F$3:$F$16,1,FALSE))),"Please select a value from the drop-down menu",IF('DO NOT USE_Contact Formulas'!A99,"OK",NA()))</f>
        <v>#N/A</v>
      </c>
      <c r="Y99" s="40" t="e">
        <f>IF(LEN('Captura de datos de CONTACTO'!Y99)&gt;100,"Classroom(s) must be less than 100 characters",IF('DO NOT USE_Contact Formulas'!A99,"OK",NA()))</f>
        <v>#N/A</v>
      </c>
      <c r="Z99" s="40" t="e">
        <f>IF(AND(NOT(ISBLANK('Captura de datos de CONTACTO'!Z99)),ISNA(VLOOKUP('Captura de datos de CONTACTO'!Z99,'DO NOT USE_School Picklist'!$K$3:$K$6,1,FALSE))),"Please select a value from the drop-down menu",IF('DO NOT USE_Contact Formulas'!A99,"OK",NA()))</f>
        <v>#N/A</v>
      </c>
      <c r="AA99" s="40" t="e">
        <f>IF(AND(NOT(ISBLANK('Captura de datos de CONTACTO'!AA99)),ISNA(VLOOKUP('Captura de datos de CONTACTO'!AA99,'DO NOT USE_School Picklist'!$D$3:$D$5,1,FALSE))),"Please select a value from the drop-down menu",IF('DO NOT USE_Contact Formulas'!A99,"OK",NA()))</f>
        <v>#N/A</v>
      </c>
      <c r="AB99" s="40"/>
      <c r="AC99" s="40" t="e">
        <f>IF(AND(NOT(ISBLANK('Captura de datos de CONTACTO'!AC99)),ISNA(VLOOKUP('Captura de datos de CONTACTO'!AC99,'DO NOT USE_School Picklist'!$G$3:$G$5,1,FALSE))),"Please select a value from the drop-down menu",IF('DO NOT USE_Contact Formulas'!A99,"OK",NA()))</f>
        <v>#N/A</v>
      </c>
      <c r="AD99" s="40"/>
      <c r="AE99" s="40" t="e">
        <f>IF(AND(NOT(ISBLANK('Captura de datos de CONTACTO'!AE99)),ISNA(VLOOKUP('Captura de datos de CONTACTO'!AE99,'DO NOT USE_School Picklist'!$H$3:$H$4,1,FALSE))),"Please select a value from the drop-down menu",IF('DO NOT USE_Contact Formulas'!A99,"OK",NA()))</f>
        <v>#N/A</v>
      </c>
      <c r="AF99" s="40" t="e">
        <f ca="1">IF('Captura de datos de CONTACTO'!AF99&gt;'DO NOT USE_School Picklist'!$C$3,"Test Date cannot be a future date",IF('DO NOT USE_Contact Formulas'!A99,"OK",NA()))</f>
        <v>#N/A</v>
      </c>
      <c r="AG99" s="53" t="e">
        <f>IF(AND('DO NOT USE_Contact Formulas'!A99,ISBLANK('Captura de datos de CONTACTO'!AB99)),"Lab Result Test Result is required",IF(AND(NOT(ISBLANK('Captura de datos de CONTACTO'!AB99)),ISNA(VLOOKUP('Captura de datos de CONTACTO'!AB99,'DO NOT USE_School Picklist'!$Q$3:$Q$8,1,FALSE))),"Please select a value from the drop-down menu",IF('DO NOT USE_Contact Formulas'!A99,"OK",NA())))</f>
        <v>#N/A</v>
      </c>
    </row>
    <row r="100" spans="1:33" x14ac:dyDescent="0.3">
      <c r="A100" s="39" t="e">
        <f>IF('DO NOT USE_Contact Formulas'!A100,IF('DO NOT USE_Contact Formulas'!B100,"Not all required fields are completed","OK"),NA())</f>
        <v>#N/A</v>
      </c>
      <c r="B100" s="40" t="e">
        <f>IF(AND('DO NOT USE_Contact Formulas'!A100,ISBLANK('Captura de datos de CONTACTO'!B100)),"First Name is required",IF(NOT(ISBLANK('Captura de datos de CONTACTO'!B100)),"OK",NA()))</f>
        <v>#N/A</v>
      </c>
      <c r="C100" s="40" t="e">
        <f>IF(AND('DO NOT USE_Contact Formulas'!A100,ISBLANK('Captura de datos de CONTACTO'!C100)),"Last Name is required",IF(NOT(ISBLANK('Captura de datos de CONTACTO'!C100)),"OK",NA()))</f>
        <v>#N/A</v>
      </c>
      <c r="D100" s="40" t="e">
        <f>IF(AND('DO NOT USE_Contact Formulas'!A100,ISBLANK('Captura de datos de CONTACTO'!D100)),"Birthdate is required",IF(NOT(ISBLANK('Captura de datos de CONTACTO'!D100)),"OK",NA()))</f>
        <v>#N/A</v>
      </c>
      <c r="E100" s="40" t="e">
        <f>IF(AND('DO NOT USE_Contact Formulas'!A100,ISBLANK('Captura de datos de CONTACTO'!E100)),"Mobile Phone is required",IF(NOT(ISBLANK('Captura de datos de CONTACTO'!E100)),IF(AND(ISNUMBER(VALUE('Captura de datos de CONTACTO'!E100)),LEFT('Captura de datos de CONTACTO'!E100,1)&lt;&gt;"1",LEN('Captura de datos de CONTACTO'!E100)=10),"OK","Phone number must be valid format"),NA()))</f>
        <v>#N/A</v>
      </c>
      <c r="F100" s="40" t="e">
        <f>IF(LEN('Captura de datos de CONTACTO'!F100)&gt;255,"Home Street Address must be less than 255 characters",IF('DO NOT USE_Contact Formulas'!A100,"OK",NA()))</f>
        <v>#N/A</v>
      </c>
      <c r="G100" s="40" t="e">
        <f>IF(LEN('Captura de datos de CONTACTO'!G100)&gt;40,"City must be less than 40 characters",IF('DO NOT USE_Contact Formulas'!A100,"OK",NA()))</f>
        <v>#N/A</v>
      </c>
      <c r="H100" s="40" t="e">
        <f>IF(AND(NOT(ISBLANK('Captura de datos de CONTACTO'!H100)),ISNA(VLOOKUP('Captura de datos de CONTACTO'!H100,'DO NOT USE_School Picklist'!$P$3:$P$52,1,FALSE))),"Please select a value from the drop-down menu",IF('DO NOT USE_Contact Formulas'!A100,"OK",NA()))</f>
        <v>#N/A</v>
      </c>
      <c r="I100" s="40" t="e">
        <f>IF(AND('DO NOT USE_Contact Formulas'!A100,ISBLANK('Captura de datos de CONTACTO'!I100)),"Zip is required",IF(ISBLANK('Captura de datos de CONTACTO'!I100),NA(),"OK"))</f>
        <v>#N/A</v>
      </c>
      <c r="J100" s="40" t="e">
        <f>IF(AND('DO NOT USE_Contact Formulas'!A100,ISBLANK('Captura de datos de CONTACTO'!J100)),"Student or Staff? is required",IF(ISBLANK('Captura de datos de CONTACTO'!J100),NA(),IF(ISNA(VLOOKUP('Captura de datos de CONTACTO'!J100,'DO NOT USE_School Picklist'!$B$3:$B$6,1,FALSE)),"Please select a value from the drop-down menu","OK")))</f>
        <v>#N/A</v>
      </c>
      <c r="K100" s="40" t="e">
        <f>IF(AND('Captura de datos de CONTACTO'!J100='DO NOT USE_School Picklist'!$B$4,ISBLANK('Captura de datos de CONTACTO'!K100)),"Occupation/Job Title is required if Student or Staff? is Yes, staff/faculty or volunteer",IF('DO NOT USE_Contact Formulas'!A100,"OK",NA()))</f>
        <v>#N/A</v>
      </c>
      <c r="L100" s="40" t="e">
        <f ca="1">IF('Captura de datos de CONTACTO'!L100&gt;'DO NOT USE_School Picklist'!$C$3,"Date last on school campus/facility cannot be a future date",IF('DO NOT USE_Contact Formulas'!A100,IF(ISBLANK('Captura de datos de CONTACTO'!L100),"Date last on school campus/facility is required","OK"),NA()))</f>
        <v>#N/A</v>
      </c>
      <c r="M100" s="41" t="e">
        <f ca="1">IF('Captura de datos de CONTACTO'!M100&gt;'DO NOT USE_School Picklist'!$C$3,"Last Exposure Date cannot be a future date",IF('DO NOT USE_Contact Formulas'!A100,IF(ISBLANK('Captura de datos de CONTACTO'!M100),"Last Exposure Date is required","OK"),NA()))</f>
        <v>#N/A</v>
      </c>
      <c r="N100" s="41" t="e">
        <f>IF(AND('DO NOT USE_Contact Formulas'!A100,ISBLANK('Captura de datos de CONTACTO'!N100)),"Specific Place in the Location is required",IF(ISBLANK('Captura de datos de CONTACTO'!N100),NA(),"OK"))</f>
        <v>#N/A</v>
      </c>
      <c r="O100" s="40" t="e">
        <f>IF(AND(NOT(ISBLANK('Captura de datos de CONTACTO'!O100)),ISNA(VLOOKUP('Captura de datos de CONTACTO'!O100,'DO NOT USE_School Picklist'!$L$3:$L$81,1,FALSE))),"Please select a value from the drop-down menu",IF('DO NOT USE_Contact Formulas'!A100,"OK",NA()))</f>
        <v>#N/A</v>
      </c>
      <c r="P100" s="40" t="e">
        <f>IF(AND(NOT(ISBLANK('Captura de datos de CONTACTO'!P100)),NOT(ISNUMBER(MATCH("*@*.?*",'Captura de datos de CONTACTO'!P100,0)))),"Email must be in a valid format",IF('DO NOT USE_Contact Formulas'!A100,"OK",NA()))</f>
        <v>#N/A</v>
      </c>
      <c r="Q100" s="40" t="e">
        <f>IF(LEN('Captura de datos de CONTACTO'!Q100)&gt;50,"Parent/Guardian Name must be less than 50 characters",IF('DO NOT USE_Contact Formulas'!A100,"OK",NA()))</f>
        <v>#N/A</v>
      </c>
      <c r="R100" s="40" t="e">
        <f>IF(NOT(ISBLANK('Captura de datos de CONTACTO'!R100)),IF(AND(ISNUMBER('Captura de datos de CONTACTO'!R100),LEFT('Captura de datos de CONTACTO'!R100,1)&lt;&gt;"1",LEN('Captura de datos de CONTACTO'!R100)=10),"OK","Phone number must be valid format"),IF('DO NOT USE_Contact Formulas'!A100,"OK",NA()))</f>
        <v>#N/A</v>
      </c>
      <c r="S100" s="40" t="e">
        <f>IF(AND(NOT(ISBLANK('Captura de datos de CONTACTO'!S100)),ISNA(VLOOKUP('Captura de datos de CONTACTO'!S100,'DO NOT USE_School Picklist'!$N$3:$N$63,1,FALSE))),"Please select a value from the drop-down menu",IF('DO NOT USE_Contact Formulas'!A100,"OK",NA()))</f>
        <v>#N/A</v>
      </c>
      <c r="T100" s="53" t="e">
        <f>IF(AND(NOT(ISBLANK('Captura de datos de CONTACTO'!T100)),ISNA(VLOOKUP('Captura de datos de CONTACTO'!T100,'DO NOT USE_School Picklist'!$I$3:$I$5,1,FALSE))),"Please select a value from the drop-down menu",IF('DO NOT USE_Contact Formulas'!A100,"OK",NA()))</f>
        <v>#N/A</v>
      </c>
      <c r="U100" s="40" t="e">
        <f>IF(AND(NOT(ISBLANK('Captura de datos de CONTACTO'!U100)),ISNA(VLOOKUP('Captura de datos de CONTACTO'!U100,'DO NOT USE_School Picklist'!$E$3:$E$10,1,FALSE))),"Please select a value from the drop-down menu",IF('DO NOT USE_Contact Formulas'!A100,"OK",NA()))</f>
        <v>#N/A</v>
      </c>
      <c r="V100" s="53" t="e">
        <f>IF(AND(NOT(ISBLANK('Captura de datos de CONTACTO'!V100)),ISNA(VLOOKUP('Captura de datos de CONTACTO'!V100,'DO NOT USE_School Picklist'!$W$3:$W$9,1,FALSE))),"Please select a value from the drop-down menu",IF('DO NOT USE_Contact Formulas'!A100,"OK",NA()))</f>
        <v>#N/A</v>
      </c>
      <c r="W100" s="53" t="e">
        <f>IF(AND(NOT(ISBLANK('Captura de datos de CONTACTO'!W100)),ISNA(VLOOKUP('Captura de datos de CONTACTO'!W100,'DO NOT USE_School Picklist'!$W$3:$W$9,1,FALSE))),"Please select a value from the drop-down menu",IF('DO NOT USE_Case Formulas'!A100,"OK",NA()))</f>
        <v>#N/A</v>
      </c>
      <c r="X100" s="40" t="e">
        <f>IF(AND(NOT(ISBLANK('Captura de datos de CONTACTO'!X100)),ISNA(VLOOKUP('Captura de datos de CONTACTO'!X100,'DO NOT USE_School Picklist'!$F$3:$F$16,1,FALSE))),"Please select a value from the drop-down menu",IF('DO NOT USE_Contact Formulas'!A100,"OK",NA()))</f>
        <v>#N/A</v>
      </c>
      <c r="Y100" s="40" t="e">
        <f>IF(LEN('Captura de datos de CONTACTO'!Y100)&gt;100,"Classroom(s) must be less than 100 characters",IF('DO NOT USE_Contact Formulas'!A100,"OK",NA()))</f>
        <v>#N/A</v>
      </c>
      <c r="Z100" s="40" t="e">
        <f>IF(AND(NOT(ISBLANK('Captura de datos de CONTACTO'!Z100)),ISNA(VLOOKUP('Captura de datos de CONTACTO'!Z100,'DO NOT USE_School Picklist'!$K$3:$K$6,1,FALSE))),"Please select a value from the drop-down menu",IF('DO NOT USE_Contact Formulas'!A100,"OK",NA()))</f>
        <v>#N/A</v>
      </c>
      <c r="AA100" s="40" t="e">
        <f>IF(AND(NOT(ISBLANK('Captura de datos de CONTACTO'!AA100)),ISNA(VLOOKUP('Captura de datos de CONTACTO'!AA100,'DO NOT USE_School Picklist'!$D$3:$D$5,1,FALSE))),"Please select a value from the drop-down menu",IF('DO NOT USE_Contact Formulas'!A100,"OK",NA()))</f>
        <v>#N/A</v>
      </c>
      <c r="AB100" s="40"/>
      <c r="AC100" s="40" t="e">
        <f>IF(AND(NOT(ISBLANK('Captura de datos de CONTACTO'!AC100)),ISNA(VLOOKUP('Captura de datos de CONTACTO'!AC100,'DO NOT USE_School Picklist'!$G$3:$G$5,1,FALSE))),"Please select a value from the drop-down menu",IF('DO NOT USE_Contact Formulas'!A100,"OK",NA()))</f>
        <v>#N/A</v>
      </c>
      <c r="AD100" s="40"/>
      <c r="AE100" s="40" t="e">
        <f>IF(AND(NOT(ISBLANK('Captura de datos de CONTACTO'!AE100)),ISNA(VLOOKUP('Captura de datos de CONTACTO'!AE100,'DO NOT USE_School Picklist'!$H$3:$H$4,1,FALSE))),"Please select a value from the drop-down menu",IF('DO NOT USE_Contact Formulas'!A100,"OK",NA()))</f>
        <v>#N/A</v>
      </c>
      <c r="AF100" s="40" t="e">
        <f ca="1">IF('Captura de datos de CONTACTO'!AF100&gt;'DO NOT USE_School Picklist'!$C$3,"Test Date cannot be a future date",IF('DO NOT USE_Contact Formulas'!A100,"OK",NA()))</f>
        <v>#N/A</v>
      </c>
      <c r="AG100" s="53" t="e">
        <f>IF(AND('DO NOT USE_Contact Formulas'!A100,ISBLANK('Captura de datos de CONTACTO'!AB100)),"Lab Result Test Result is required",IF(AND(NOT(ISBLANK('Captura de datos de CONTACTO'!AB100)),ISNA(VLOOKUP('Captura de datos de CONTACTO'!AB100,'DO NOT USE_School Picklist'!$Q$3:$Q$8,1,FALSE))),"Please select a value from the drop-down menu",IF('DO NOT USE_Contact Formulas'!A100,"OK",NA())))</f>
        <v>#N/A</v>
      </c>
    </row>
    <row r="101" spans="1:33" x14ac:dyDescent="0.3">
      <c r="A101" s="39" t="e">
        <f>IF('DO NOT USE_Contact Formulas'!A101,IF('DO NOT USE_Contact Formulas'!B101,"Not all required fields are completed","OK"),NA())</f>
        <v>#N/A</v>
      </c>
      <c r="B101" s="40" t="e">
        <f>IF(AND('DO NOT USE_Contact Formulas'!A101,ISBLANK('Captura de datos de CONTACTO'!B101)),"First Name is required",IF(NOT(ISBLANK('Captura de datos de CONTACTO'!B101)),"OK",NA()))</f>
        <v>#N/A</v>
      </c>
      <c r="C101" s="40" t="e">
        <f>IF(AND('DO NOT USE_Contact Formulas'!A101,ISBLANK('Captura de datos de CONTACTO'!C101)),"Last Name is required",IF(NOT(ISBLANK('Captura de datos de CONTACTO'!C101)),"OK",NA()))</f>
        <v>#N/A</v>
      </c>
      <c r="D101" s="40" t="e">
        <f>IF(AND('DO NOT USE_Contact Formulas'!A101,ISBLANK('Captura de datos de CONTACTO'!D101)),"Birthdate is required",IF(NOT(ISBLANK('Captura de datos de CONTACTO'!D101)),"OK",NA()))</f>
        <v>#N/A</v>
      </c>
      <c r="E101" s="40" t="e">
        <f>IF(AND('DO NOT USE_Contact Formulas'!A101,ISBLANK('Captura de datos de CONTACTO'!E101)),"Mobile Phone is required",IF(NOT(ISBLANK('Captura de datos de CONTACTO'!E101)),IF(AND(ISNUMBER(VALUE('Captura de datos de CONTACTO'!E101)),LEFT('Captura de datos de CONTACTO'!E101,1)&lt;&gt;"1",LEN('Captura de datos de CONTACTO'!E101)=10),"OK","Phone number must be valid format"),NA()))</f>
        <v>#N/A</v>
      </c>
      <c r="F101" s="40" t="e">
        <f>IF(LEN('Captura de datos de CONTACTO'!F101)&gt;255,"Home Street Address must be less than 255 characters",IF('DO NOT USE_Contact Formulas'!A101,"OK",NA()))</f>
        <v>#N/A</v>
      </c>
      <c r="G101" s="40" t="e">
        <f>IF(LEN('Captura de datos de CONTACTO'!G101)&gt;40,"City must be less than 40 characters",IF('DO NOT USE_Contact Formulas'!A101,"OK",NA()))</f>
        <v>#N/A</v>
      </c>
      <c r="H101" s="40" t="e">
        <f>IF(AND(NOT(ISBLANK('Captura de datos de CONTACTO'!H101)),ISNA(VLOOKUP('Captura de datos de CONTACTO'!H101,'DO NOT USE_School Picklist'!$P$3:$P$52,1,FALSE))),"Please select a value from the drop-down menu",IF('DO NOT USE_Contact Formulas'!A101,"OK",NA()))</f>
        <v>#N/A</v>
      </c>
      <c r="I101" s="40" t="e">
        <f>IF(AND('DO NOT USE_Contact Formulas'!A101,ISBLANK('Captura de datos de CONTACTO'!I101)),"Zip is required",IF(ISBLANK('Captura de datos de CONTACTO'!I101),NA(),"OK"))</f>
        <v>#N/A</v>
      </c>
      <c r="J101" s="40" t="e">
        <f>IF(AND('DO NOT USE_Contact Formulas'!A101,ISBLANK('Captura de datos de CONTACTO'!J101)),"Student or Staff? is required",IF(ISBLANK('Captura de datos de CONTACTO'!J101),NA(),IF(ISNA(VLOOKUP('Captura de datos de CONTACTO'!J101,'DO NOT USE_School Picklist'!$B$3:$B$6,1,FALSE)),"Please select a value from the drop-down menu","OK")))</f>
        <v>#N/A</v>
      </c>
      <c r="K101" s="40" t="e">
        <f>IF(AND('Captura de datos de CONTACTO'!J101='DO NOT USE_School Picklist'!$B$4,ISBLANK('Captura de datos de CONTACTO'!K101)),"Occupation/Job Title is required if Student or Staff? is Yes, staff/faculty or volunteer",IF('DO NOT USE_Contact Formulas'!A101,"OK",NA()))</f>
        <v>#N/A</v>
      </c>
      <c r="L101" s="40" t="e">
        <f ca="1">IF('Captura de datos de CONTACTO'!L101&gt;'DO NOT USE_School Picklist'!$C$3,"Date last on school campus/facility cannot be a future date",IF('DO NOT USE_Contact Formulas'!A101,IF(ISBLANK('Captura de datos de CONTACTO'!L101),"Date last on school campus/facility is required","OK"),NA()))</f>
        <v>#N/A</v>
      </c>
      <c r="M101" s="41" t="e">
        <f ca="1">IF('Captura de datos de CONTACTO'!M101&gt;'DO NOT USE_School Picklist'!$C$3,"Last Exposure Date cannot be a future date",IF('DO NOT USE_Contact Formulas'!A101,IF(ISBLANK('Captura de datos de CONTACTO'!M101),"Last Exposure Date is required","OK"),NA()))</f>
        <v>#N/A</v>
      </c>
      <c r="N101" s="41" t="e">
        <f>IF(AND('DO NOT USE_Contact Formulas'!A101,ISBLANK('Captura de datos de CONTACTO'!N101)),"Specific Place in the Location is required",IF(ISBLANK('Captura de datos de CONTACTO'!N101),NA(),"OK"))</f>
        <v>#N/A</v>
      </c>
      <c r="O101" s="40" t="e">
        <f>IF(AND(NOT(ISBLANK('Captura de datos de CONTACTO'!O101)),ISNA(VLOOKUP('Captura de datos de CONTACTO'!O101,'DO NOT USE_School Picklist'!$L$3:$L$81,1,FALSE))),"Please select a value from the drop-down menu",IF('DO NOT USE_Contact Formulas'!A101,"OK",NA()))</f>
        <v>#N/A</v>
      </c>
      <c r="P101" s="40" t="e">
        <f>IF(AND(NOT(ISBLANK('Captura de datos de CONTACTO'!P101)),NOT(ISNUMBER(MATCH("*@*.?*",'Captura de datos de CONTACTO'!P101,0)))),"Email must be in a valid format",IF('DO NOT USE_Contact Formulas'!A101,"OK",NA()))</f>
        <v>#N/A</v>
      </c>
      <c r="Q101" s="40" t="e">
        <f>IF(LEN('Captura de datos de CONTACTO'!Q101)&gt;50,"Parent/Guardian Name must be less than 50 characters",IF('DO NOT USE_Contact Formulas'!A101,"OK",NA()))</f>
        <v>#N/A</v>
      </c>
      <c r="R101" s="40" t="e">
        <f>IF(NOT(ISBLANK('Captura de datos de CONTACTO'!R101)),IF(AND(ISNUMBER('Captura de datos de CONTACTO'!R101),LEFT('Captura de datos de CONTACTO'!R101,1)&lt;&gt;"1",LEN('Captura de datos de CONTACTO'!R101)=10),"OK","Phone number must be valid format"),IF('DO NOT USE_Contact Formulas'!A101,"OK",NA()))</f>
        <v>#N/A</v>
      </c>
      <c r="S101" s="40" t="e">
        <f>IF(AND(NOT(ISBLANK('Captura de datos de CONTACTO'!S101)),ISNA(VLOOKUP('Captura de datos de CONTACTO'!S101,'DO NOT USE_School Picklist'!$N$3:$N$63,1,FALSE))),"Please select a value from the drop-down menu",IF('DO NOT USE_Contact Formulas'!A101,"OK",NA()))</f>
        <v>#N/A</v>
      </c>
      <c r="T101" s="53" t="e">
        <f>IF(AND(NOT(ISBLANK('Captura de datos de CONTACTO'!T101)),ISNA(VLOOKUP('Captura de datos de CONTACTO'!T101,'DO NOT USE_School Picklist'!$I$3:$I$5,1,FALSE))),"Please select a value from the drop-down menu",IF('DO NOT USE_Contact Formulas'!A101,"OK",NA()))</f>
        <v>#N/A</v>
      </c>
      <c r="U101" s="40" t="e">
        <f>IF(AND(NOT(ISBLANK('Captura de datos de CONTACTO'!U101)),ISNA(VLOOKUP('Captura de datos de CONTACTO'!U101,'DO NOT USE_School Picklist'!$E$3:$E$10,1,FALSE))),"Please select a value from the drop-down menu",IF('DO NOT USE_Contact Formulas'!A101,"OK",NA()))</f>
        <v>#N/A</v>
      </c>
      <c r="V101" s="53" t="e">
        <f>IF(AND(NOT(ISBLANK('Captura de datos de CONTACTO'!V101)),ISNA(VLOOKUP('Captura de datos de CONTACTO'!V101,'DO NOT USE_School Picklist'!$W$3:$W$9,1,FALSE))),"Please select a value from the drop-down menu",IF('DO NOT USE_Contact Formulas'!A101,"OK",NA()))</f>
        <v>#N/A</v>
      </c>
      <c r="W101" s="53" t="e">
        <f>IF(AND(NOT(ISBLANK('Captura de datos de CONTACTO'!W101)),ISNA(VLOOKUP('Captura de datos de CONTACTO'!W101,'DO NOT USE_School Picklist'!$W$3:$W$9,1,FALSE))),"Please select a value from the drop-down menu",IF('DO NOT USE_Case Formulas'!A101,"OK",NA()))</f>
        <v>#N/A</v>
      </c>
      <c r="X101" s="40" t="e">
        <f>IF(AND(NOT(ISBLANK('Captura de datos de CONTACTO'!X101)),ISNA(VLOOKUP('Captura de datos de CONTACTO'!X101,'DO NOT USE_School Picklist'!$F$3:$F$16,1,FALSE))),"Please select a value from the drop-down menu",IF('DO NOT USE_Contact Formulas'!A101,"OK",NA()))</f>
        <v>#N/A</v>
      </c>
      <c r="Y101" s="40" t="e">
        <f>IF(LEN('Captura de datos de CONTACTO'!Y101)&gt;100,"Classroom(s) must be less than 100 characters",IF('DO NOT USE_Contact Formulas'!A101,"OK",NA()))</f>
        <v>#N/A</v>
      </c>
      <c r="Z101" s="40" t="e">
        <f>IF(AND(NOT(ISBLANK('Captura de datos de CONTACTO'!Z101)),ISNA(VLOOKUP('Captura de datos de CONTACTO'!Z101,'DO NOT USE_School Picklist'!$K$3:$K$6,1,FALSE))),"Please select a value from the drop-down menu",IF('DO NOT USE_Contact Formulas'!A101,"OK",NA()))</f>
        <v>#N/A</v>
      </c>
      <c r="AA101" s="40" t="e">
        <f>IF(AND(NOT(ISBLANK('Captura de datos de CONTACTO'!AA101)),ISNA(VLOOKUP('Captura de datos de CONTACTO'!AA101,'DO NOT USE_School Picklist'!$D$3:$D$5,1,FALSE))),"Please select a value from the drop-down menu",IF('DO NOT USE_Contact Formulas'!A101,"OK",NA()))</f>
        <v>#N/A</v>
      </c>
      <c r="AB101" s="40"/>
      <c r="AC101" s="40" t="e">
        <f>IF(AND(NOT(ISBLANK('Captura de datos de CONTACTO'!AC101)),ISNA(VLOOKUP('Captura de datos de CONTACTO'!AC101,'DO NOT USE_School Picklist'!$G$3:$G$5,1,FALSE))),"Please select a value from the drop-down menu",IF('DO NOT USE_Contact Formulas'!A101,"OK",NA()))</f>
        <v>#N/A</v>
      </c>
      <c r="AD101" s="40"/>
      <c r="AE101" s="40" t="e">
        <f>IF(AND(NOT(ISBLANK('Captura de datos de CONTACTO'!AE101)),ISNA(VLOOKUP('Captura de datos de CONTACTO'!AE101,'DO NOT USE_School Picklist'!$H$3:$H$4,1,FALSE))),"Please select a value from the drop-down menu",IF('DO NOT USE_Contact Formulas'!A101,"OK",NA()))</f>
        <v>#N/A</v>
      </c>
      <c r="AF101" s="40" t="e">
        <f ca="1">IF('Captura de datos de CONTACTO'!AF101&gt;'DO NOT USE_School Picklist'!$C$3,"Test Date cannot be a future date",IF('DO NOT USE_Contact Formulas'!A101,"OK",NA()))</f>
        <v>#N/A</v>
      </c>
      <c r="AG101" s="53" t="e">
        <f>IF(AND('DO NOT USE_Contact Formulas'!A101,ISBLANK('Captura de datos de CONTACTO'!AB101)),"Lab Result Test Result is required",IF(AND(NOT(ISBLANK('Captura de datos de CONTACTO'!AB101)),ISNA(VLOOKUP('Captura de datos de CONTACTO'!AB101,'DO NOT USE_School Picklist'!$Q$3:$Q$8,1,FALSE))),"Please select a value from the drop-down menu",IF('DO NOT USE_Contact Formulas'!A101,"OK",NA())))</f>
        <v>#N/A</v>
      </c>
    </row>
    <row r="102" spans="1:33" x14ac:dyDescent="0.3">
      <c r="A102" s="39" t="e">
        <f>IF('DO NOT USE_Contact Formulas'!A102,IF('DO NOT USE_Contact Formulas'!B102,"Not all required fields are completed","OK"),NA())</f>
        <v>#N/A</v>
      </c>
      <c r="B102" s="40" t="e">
        <f>IF(AND('DO NOT USE_Contact Formulas'!A102,ISBLANK('Captura de datos de CONTACTO'!B102)),"First Name is required",IF(NOT(ISBLANK('Captura de datos de CONTACTO'!B102)),"OK",NA()))</f>
        <v>#N/A</v>
      </c>
      <c r="C102" s="40" t="e">
        <f>IF(AND('DO NOT USE_Contact Formulas'!A102,ISBLANK('Captura de datos de CONTACTO'!C102)),"Last Name is required",IF(NOT(ISBLANK('Captura de datos de CONTACTO'!C102)),"OK",NA()))</f>
        <v>#N/A</v>
      </c>
      <c r="D102" s="40" t="e">
        <f>IF(AND('DO NOT USE_Contact Formulas'!A102,ISBLANK('Captura de datos de CONTACTO'!D102)),"Birthdate is required",IF(NOT(ISBLANK('Captura de datos de CONTACTO'!D102)),"OK",NA()))</f>
        <v>#N/A</v>
      </c>
      <c r="E102" s="40" t="e">
        <f>IF(AND('DO NOT USE_Contact Formulas'!A102,ISBLANK('Captura de datos de CONTACTO'!E102)),"Mobile Phone is required",IF(NOT(ISBLANK('Captura de datos de CONTACTO'!E102)),IF(AND(ISNUMBER(VALUE('Captura de datos de CONTACTO'!E102)),LEFT('Captura de datos de CONTACTO'!E102,1)&lt;&gt;"1",LEN('Captura de datos de CONTACTO'!E102)=10),"OK","Phone number must be valid format"),NA()))</f>
        <v>#N/A</v>
      </c>
      <c r="F102" s="40" t="e">
        <f>IF(LEN('Captura de datos de CONTACTO'!F102)&gt;255,"Home Street Address must be less than 255 characters",IF('DO NOT USE_Contact Formulas'!A102,"OK",NA()))</f>
        <v>#N/A</v>
      </c>
      <c r="G102" s="40" t="e">
        <f>IF(LEN('Captura de datos de CONTACTO'!G102)&gt;40,"City must be less than 40 characters",IF('DO NOT USE_Contact Formulas'!A102,"OK",NA()))</f>
        <v>#N/A</v>
      </c>
      <c r="H102" s="40" t="e">
        <f>IF(AND(NOT(ISBLANK('Captura de datos de CONTACTO'!H102)),ISNA(VLOOKUP('Captura de datos de CONTACTO'!H102,'DO NOT USE_School Picklist'!$P$3:$P$52,1,FALSE))),"Please select a value from the drop-down menu",IF('DO NOT USE_Contact Formulas'!A102,"OK",NA()))</f>
        <v>#N/A</v>
      </c>
      <c r="I102" s="40" t="e">
        <f>IF(AND('DO NOT USE_Contact Formulas'!A102,ISBLANK('Captura de datos de CONTACTO'!I102)),"Zip is required",IF(ISBLANK('Captura de datos de CONTACTO'!I102),NA(),"OK"))</f>
        <v>#N/A</v>
      </c>
      <c r="J102" s="40" t="e">
        <f>IF(AND('DO NOT USE_Contact Formulas'!A102,ISBLANK('Captura de datos de CONTACTO'!J102)),"Student or Staff? is required",IF(ISBLANK('Captura de datos de CONTACTO'!J102),NA(),IF(ISNA(VLOOKUP('Captura de datos de CONTACTO'!J102,'DO NOT USE_School Picklist'!$B$3:$B$6,1,FALSE)),"Please select a value from the drop-down menu","OK")))</f>
        <v>#N/A</v>
      </c>
      <c r="K102" s="40" t="e">
        <f>IF(AND('Captura de datos de CONTACTO'!J102='DO NOT USE_School Picklist'!$B$4,ISBLANK('Captura de datos de CONTACTO'!K102)),"Occupation/Job Title is required if Student or Staff? is Yes, staff/faculty or volunteer",IF('DO NOT USE_Contact Formulas'!A102,"OK",NA()))</f>
        <v>#N/A</v>
      </c>
      <c r="L102" s="40" t="e">
        <f ca="1">IF('Captura de datos de CONTACTO'!L102&gt;'DO NOT USE_School Picklist'!$C$3,"Date last on school campus/facility cannot be a future date",IF('DO NOT USE_Contact Formulas'!A102,IF(ISBLANK('Captura de datos de CONTACTO'!L102),"Date last on school campus/facility is required","OK"),NA()))</f>
        <v>#N/A</v>
      </c>
      <c r="M102" s="41" t="e">
        <f ca="1">IF('Captura de datos de CONTACTO'!M102&gt;'DO NOT USE_School Picklist'!$C$3,"Last Exposure Date cannot be a future date",IF('DO NOT USE_Contact Formulas'!A102,IF(ISBLANK('Captura de datos de CONTACTO'!M102),"Last Exposure Date is required","OK"),NA()))</f>
        <v>#N/A</v>
      </c>
      <c r="N102" s="41" t="e">
        <f>IF(AND('DO NOT USE_Contact Formulas'!A102,ISBLANK('Captura de datos de CONTACTO'!N102)),"Specific Place in the Location is required",IF(ISBLANK('Captura de datos de CONTACTO'!N102),NA(),"OK"))</f>
        <v>#N/A</v>
      </c>
      <c r="O102" s="40" t="e">
        <f>IF(AND(NOT(ISBLANK('Captura de datos de CONTACTO'!O102)),ISNA(VLOOKUP('Captura de datos de CONTACTO'!O102,'DO NOT USE_School Picklist'!$L$3:$L$81,1,FALSE))),"Please select a value from the drop-down menu",IF('DO NOT USE_Contact Formulas'!A102,"OK",NA()))</f>
        <v>#N/A</v>
      </c>
      <c r="P102" s="40" t="e">
        <f>IF(AND(NOT(ISBLANK('Captura de datos de CONTACTO'!P102)),NOT(ISNUMBER(MATCH("*@*.?*",'Captura de datos de CONTACTO'!P102,0)))),"Email must be in a valid format",IF('DO NOT USE_Contact Formulas'!A102,"OK",NA()))</f>
        <v>#N/A</v>
      </c>
      <c r="Q102" s="40" t="e">
        <f>IF(LEN('Captura de datos de CONTACTO'!Q102)&gt;50,"Parent/Guardian Name must be less than 50 characters",IF('DO NOT USE_Contact Formulas'!A102,"OK",NA()))</f>
        <v>#N/A</v>
      </c>
      <c r="R102" s="40" t="e">
        <f>IF(NOT(ISBLANK('Captura de datos de CONTACTO'!R102)),IF(AND(ISNUMBER('Captura de datos de CONTACTO'!R102),LEFT('Captura de datos de CONTACTO'!R102,1)&lt;&gt;"1",LEN('Captura de datos de CONTACTO'!R102)=10),"OK","Phone number must be valid format"),IF('DO NOT USE_Contact Formulas'!A102,"OK",NA()))</f>
        <v>#N/A</v>
      </c>
      <c r="S102" s="40" t="e">
        <f>IF(AND(NOT(ISBLANK('Captura de datos de CONTACTO'!S102)),ISNA(VLOOKUP('Captura de datos de CONTACTO'!S102,'DO NOT USE_School Picklist'!$N$3:$N$63,1,FALSE))),"Please select a value from the drop-down menu",IF('DO NOT USE_Contact Formulas'!A102,"OK",NA()))</f>
        <v>#N/A</v>
      </c>
      <c r="T102" s="53" t="e">
        <f>IF(AND(NOT(ISBLANK('Captura de datos de CONTACTO'!T102)),ISNA(VLOOKUP('Captura de datos de CONTACTO'!T102,'DO NOT USE_School Picklist'!$I$3:$I$5,1,FALSE))),"Please select a value from the drop-down menu",IF('DO NOT USE_Contact Formulas'!A102,"OK",NA()))</f>
        <v>#N/A</v>
      </c>
      <c r="U102" s="40" t="e">
        <f>IF(AND(NOT(ISBLANK('Captura de datos de CONTACTO'!U102)),ISNA(VLOOKUP('Captura de datos de CONTACTO'!U102,'DO NOT USE_School Picklist'!$E$3:$E$10,1,FALSE))),"Please select a value from the drop-down menu",IF('DO NOT USE_Contact Formulas'!A102,"OK",NA()))</f>
        <v>#N/A</v>
      </c>
      <c r="V102" s="53" t="e">
        <f>IF(AND(NOT(ISBLANK('Captura de datos de CONTACTO'!V102)),ISNA(VLOOKUP('Captura de datos de CONTACTO'!V102,'DO NOT USE_School Picklist'!$W$3:$W$9,1,FALSE))),"Please select a value from the drop-down menu",IF('DO NOT USE_Contact Formulas'!A102,"OK",NA()))</f>
        <v>#N/A</v>
      </c>
      <c r="W102" s="53" t="e">
        <f>IF(AND(NOT(ISBLANK('Captura de datos de CONTACTO'!W102)),ISNA(VLOOKUP('Captura de datos de CONTACTO'!W102,'DO NOT USE_School Picklist'!$W$3:$W$9,1,FALSE))),"Please select a value from the drop-down menu",IF('DO NOT USE_Case Formulas'!A102,"OK",NA()))</f>
        <v>#N/A</v>
      </c>
      <c r="X102" s="40" t="e">
        <f>IF(AND(NOT(ISBLANK('Captura de datos de CONTACTO'!X102)),ISNA(VLOOKUP('Captura de datos de CONTACTO'!X102,'DO NOT USE_School Picklist'!$F$3:$F$16,1,FALSE))),"Please select a value from the drop-down menu",IF('DO NOT USE_Contact Formulas'!A102,"OK",NA()))</f>
        <v>#N/A</v>
      </c>
      <c r="Y102" s="40" t="e">
        <f>IF(LEN('Captura de datos de CONTACTO'!Y102)&gt;100,"Classroom(s) must be less than 100 characters",IF('DO NOT USE_Contact Formulas'!A102,"OK",NA()))</f>
        <v>#N/A</v>
      </c>
      <c r="Z102" s="40" t="e">
        <f>IF(AND(NOT(ISBLANK('Captura de datos de CONTACTO'!Z102)),ISNA(VLOOKUP('Captura de datos de CONTACTO'!Z102,'DO NOT USE_School Picklist'!$K$3:$K$6,1,FALSE))),"Please select a value from the drop-down menu",IF('DO NOT USE_Contact Formulas'!A102,"OK",NA()))</f>
        <v>#N/A</v>
      </c>
      <c r="AA102" s="40" t="e">
        <f>IF(AND(NOT(ISBLANK('Captura de datos de CONTACTO'!AA102)),ISNA(VLOOKUP('Captura de datos de CONTACTO'!AA102,'DO NOT USE_School Picklist'!$D$3:$D$5,1,FALSE))),"Please select a value from the drop-down menu",IF('DO NOT USE_Contact Formulas'!A102,"OK",NA()))</f>
        <v>#N/A</v>
      </c>
      <c r="AB102" s="40"/>
      <c r="AC102" s="40" t="e">
        <f>IF(AND(NOT(ISBLANK('Captura de datos de CONTACTO'!AC102)),ISNA(VLOOKUP('Captura de datos de CONTACTO'!AC102,'DO NOT USE_School Picklist'!$G$3:$G$5,1,FALSE))),"Please select a value from the drop-down menu",IF('DO NOT USE_Contact Formulas'!A102,"OK",NA()))</f>
        <v>#N/A</v>
      </c>
      <c r="AD102" s="40"/>
      <c r="AE102" s="40" t="e">
        <f>IF(AND(NOT(ISBLANK('Captura de datos de CONTACTO'!AE102)),ISNA(VLOOKUP('Captura de datos de CONTACTO'!AE102,'DO NOT USE_School Picklist'!$H$3:$H$4,1,FALSE))),"Please select a value from the drop-down menu",IF('DO NOT USE_Contact Formulas'!A102,"OK",NA()))</f>
        <v>#N/A</v>
      </c>
      <c r="AF102" s="40" t="e">
        <f ca="1">IF('Captura de datos de CONTACTO'!AF102&gt;'DO NOT USE_School Picklist'!$C$3,"Test Date cannot be a future date",IF('DO NOT USE_Contact Formulas'!A102,"OK",NA()))</f>
        <v>#N/A</v>
      </c>
      <c r="AG102" s="53" t="e">
        <f>IF(AND('DO NOT USE_Contact Formulas'!A102,ISBLANK('Captura de datos de CONTACTO'!AB102)),"Lab Result Test Result is required",IF(AND(NOT(ISBLANK('Captura de datos de CONTACTO'!AB102)),ISNA(VLOOKUP('Captura de datos de CONTACTO'!AB102,'DO NOT USE_School Picklist'!$Q$3:$Q$8,1,FALSE))),"Please select a value from the drop-down menu",IF('DO NOT USE_Contact Formulas'!A102,"OK",NA())))</f>
        <v>#N/A</v>
      </c>
    </row>
    <row r="103" spans="1:33" x14ac:dyDescent="0.3">
      <c r="A103" s="39" t="e">
        <f>IF('DO NOT USE_Contact Formulas'!A103,IF('DO NOT USE_Contact Formulas'!B103,"Not all required fields are completed","OK"),NA())</f>
        <v>#N/A</v>
      </c>
      <c r="B103" s="40" t="e">
        <f>IF(AND('DO NOT USE_Contact Formulas'!A103,ISBLANK('Captura de datos de CONTACTO'!B103)),"First Name is required",IF(NOT(ISBLANK('Captura de datos de CONTACTO'!B103)),"OK",NA()))</f>
        <v>#N/A</v>
      </c>
      <c r="C103" s="40" t="e">
        <f>IF(AND('DO NOT USE_Contact Formulas'!A103,ISBLANK('Captura de datos de CONTACTO'!C103)),"Last Name is required",IF(NOT(ISBLANK('Captura de datos de CONTACTO'!C103)),"OK",NA()))</f>
        <v>#N/A</v>
      </c>
      <c r="D103" s="40" t="e">
        <f>IF(AND('DO NOT USE_Contact Formulas'!A103,ISBLANK('Captura de datos de CONTACTO'!D103)),"Birthdate is required",IF(NOT(ISBLANK('Captura de datos de CONTACTO'!D103)),"OK",NA()))</f>
        <v>#N/A</v>
      </c>
      <c r="E103" s="40" t="e">
        <f>IF(AND('DO NOT USE_Contact Formulas'!A103,ISBLANK('Captura de datos de CONTACTO'!E103)),"Mobile Phone is required",IF(NOT(ISBLANK('Captura de datos de CONTACTO'!E103)),IF(AND(ISNUMBER(VALUE('Captura de datos de CONTACTO'!E103)),LEFT('Captura de datos de CONTACTO'!E103,1)&lt;&gt;"1",LEN('Captura de datos de CONTACTO'!E103)=10),"OK","Phone number must be valid format"),NA()))</f>
        <v>#N/A</v>
      </c>
      <c r="F103" s="40" t="e">
        <f>IF(LEN('Captura de datos de CONTACTO'!F103)&gt;255,"Home Street Address must be less than 255 characters",IF('DO NOT USE_Contact Formulas'!A103,"OK",NA()))</f>
        <v>#N/A</v>
      </c>
      <c r="G103" s="40" t="e">
        <f>IF(LEN('Captura de datos de CONTACTO'!G103)&gt;40,"City must be less than 40 characters",IF('DO NOT USE_Contact Formulas'!A103,"OK",NA()))</f>
        <v>#N/A</v>
      </c>
      <c r="H103" s="40" t="e">
        <f>IF(AND(NOT(ISBLANK('Captura de datos de CONTACTO'!H103)),ISNA(VLOOKUP('Captura de datos de CONTACTO'!H103,'DO NOT USE_School Picklist'!$P$3:$P$52,1,FALSE))),"Please select a value from the drop-down menu",IF('DO NOT USE_Contact Formulas'!A103,"OK",NA()))</f>
        <v>#N/A</v>
      </c>
      <c r="I103" s="40" t="e">
        <f>IF(AND('DO NOT USE_Contact Formulas'!A103,ISBLANK('Captura de datos de CONTACTO'!I103)),"Zip is required",IF(ISBLANK('Captura de datos de CONTACTO'!I103),NA(),"OK"))</f>
        <v>#N/A</v>
      </c>
      <c r="J103" s="40" t="e">
        <f>IF(AND('DO NOT USE_Contact Formulas'!A103,ISBLANK('Captura de datos de CONTACTO'!J103)),"Student or Staff? is required",IF(ISBLANK('Captura de datos de CONTACTO'!J103),NA(),IF(ISNA(VLOOKUP('Captura de datos de CONTACTO'!J103,'DO NOT USE_School Picklist'!$B$3:$B$6,1,FALSE)),"Please select a value from the drop-down menu","OK")))</f>
        <v>#N/A</v>
      </c>
      <c r="K103" s="40" t="e">
        <f>IF(AND('Captura de datos de CONTACTO'!J103='DO NOT USE_School Picklist'!$B$4,ISBLANK('Captura de datos de CONTACTO'!K103)),"Occupation/Job Title is required if Student or Staff? is Yes, staff/faculty or volunteer",IF('DO NOT USE_Contact Formulas'!A103,"OK",NA()))</f>
        <v>#N/A</v>
      </c>
      <c r="L103" s="40" t="e">
        <f ca="1">IF('Captura de datos de CONTACTO'!L103&gt;'DO NOT USE_School Picklist'!$C$3,"Date last on school campus/facility cannot be a future date",IF('DO NOT USE_Contact Formulas'!A103,IF(ISBLANK('Captura de datos de CONTACTO'!L103),"Date last on school campus/facility is required","OK"),NA()))</f>
        <v>#N/A</v>
      </c>
      <c r="M103" s="41" t="e">
        <f ca="1">IF('Captura de datos de CONTACTO'!M103&gt;'DO NOT USE_School Picklist'!$C$3,"Last Exposure Date cannot be a future date",IF('DO NOT USE_Contact Formulas'!A103,IF(ISBLANK('Captura de datos de CONTACTO'!M103),"Last Exposure Date is required","OK"),NA()))</f>
        <v>#N/A</v>
      </c>
      <c r="N103" s="41" t="e">
        <f>IF(AND('DO NOT USE_Contact Formulas'!A103,ISBLANK('Captura de datos de CONTACTO'!N103)),"Specific Place in the Location is required",IF(ISBLANK('Captura de datos de CONTACTO'!N103),NA(),"OK"))</f>
        <v>#N/A</v>
      </c>
      <c r="O103" s="40" t="e">
        <f>IF(AND(NOT(ISBLANK('Captura de datos de CONTACTO'!O103)),ISNA(VLOOKUP('Captura de datos de CONTACTO'!O103,'DO NOT USE_School Picklist'!$L$3:$L$81,1,FALSE))),"Please select a value from the drop-down menu",IF('DO NOT USE_Contact Formulas'!A103,"OK",NA()))</f>
        <v>#N/A</v>
      </c>
      <c r="P103" s="40" t="e">
        <f>IF(AND(NOT(ISBLANK('Captura de datos de CONTACTO'!P103)),NOT(ISNUMBER(MATCH("*@*.?*",'Captura de datos de CONTACTO'!P103,0)))),"Email must be in a valid format",IF('DO NOT USE_Contact Formulas'!A103,"OK",NA()))</f>
        <v>#N/A</v>
      </c>
      <c r="Q103" s="40" t="e">
        <f>IF(LEN('Captura de datos de CONTACTO'!Q103)&gt;50,"Parent/Guardian Name must be less than 50 characters",IF('DO NOT USE_Contact Formulas'!A103,"OK",NA()))</f>
        <v>#N/A</v>
      </c>
      <c r="R103" s="40" t="e">
        <f>IF(NOT(ISBLANK('Captura de datos de CONTACTO'!R103)),IF(AND(ISNUMBER('Captura de datos de CONTACTO'!R103),LEFT('Captura de datos de CONTACTO'!R103,1)&lt;&gt;"1",LEN('Captura de datos de CONTACTO'!R103)=10),"OK","Phone number must be valid format"),IF('DO NOT USE_Contact Formulas'!A103,"OK",NA()))</f>
        <v>#N/A</v>
      </c>
      <c r="S103" s="40" t="e">
        <f>IF(AND(NOT(ISBLANK('Captura de datos de CONTACTO'!S103)),ISNA(VLOOKUP('Captura de datos de CONTACTO'!S103,'DO NOT USE_School Picklist'!$N$3:$N$63,1,FALSE))),"Please select a value from the drop-down menu",IF('DO NOT USE_Contact Formulas'!A103,"OK",NA()))</f>
        <v>#N/A</v>
      </c>
      <c r="T103" s="53" t="e">
        <f>IF(AND(NOT(ISBLANK('Captura de datos de CONTACTO'!T103)),ISNA(VLOOKUP('Captura de datos de CONTACTO'!T103,'DO NOT USE_School Picklist'!$I$3:$I$5,1,FALSE))),"Please select a value from the drop-down menu",IF('DO NOT USE_Contact Formulas'!A103,"OK",NA()))</f>
        <v>#N/A</v>
      </c>
      <c r="U103" s="40" t="e">
        <f>IF(AND(NOT(ISBLANK('Captura de datos de CONTACTO'!U103)),ISNA(VLOOKUP('Captura de datos de CONTACTO'!U103,'DO NOT USE_School Picklist'!$E$3:$E$10,1,FALSE))),"Please select a value from the drop-down menu",IF('DO NOT USE_Contact Formulas'!A103,"OK",NA()))</f>
        <v>#N/A</v>
      </c>
      <c r="V103" s="53" t="e">
        <f>IF(AND(NOT(ISBLANK('Captura de datos de CONTACTO'!V103)),ISNA(VLOOKUP('Captura de datos de CONTACTO'!V103,'DO NOT USE_School Picklist'!$W$3:$W$9,1,FALSE))),"Please select a value from the drop-down menu",IF('DO NOT USE_Contact Formulas'!A103,"OK",NA()))</f>
        <v>#N/A</v>
      </c>
      <c r="W103" s="53" t="e">
        <f>IF(AND(NOT(ISBLANK('Captura de datos de CONTACTO'!W103)),ISNA(VLOOKUP('Captura de datos de CONTACTO'!W103,'DO NOT USE_School Picklist'!$W$3:$W$9,1,FALSE))),"Please select a value from the drop-down menu",IF('DO NOT USE_Case Formulas'!A103,"OK",NA()))</f>
        <v>#N/A</v>
      </c>
      <c r="X103" s="40" t="e">
        <f>IF(AND(NOT(ISBLANK('Captura de datos de CONTACTO'!X103)),ISNA(VLOOKUP('Captura de datos de CONTACTO'!X103,'DO NOT USE_School Picklist'!$F$3:$F$16,1,FALSE))),"Please select a value from the drop-down menu",IF('DO NOT USE_Contact Formulas'!A103,"OK",NA()))</f>
        <v>#N/A</v>
      </c>
      <c r="Y103" s="40" t="e">
        <f>IF(LEN('Captura de datos de CONTACTO'!Y103)&gt;100,"Classroom(s) must be less than 100 characters",IF('DO NOT USE_Contact Formulas'!A103,"OK",NA()))</f>
        <v>#N/A</v>
      </c>
      <c r="Z103" s="40" t="e">
        <f>IF(AND(NOT(ISBLANK('Captura de datos de CONTACTO'!Z103)),ISNA(VLOOKUP('Captura de datos de CONTACTO'!Z103,'DO NOT USE_School Picklist'!$K$3:$K$6,1,FALSE))),"Please select a value from the drop-down menu",IF('DO NOT USE_Contact Formulas'!A103,"OK",NA()))</f>
        <v>#N/A</v>
      </c>
      <c r="AA103" s="40" t="e">
        <f>IF(AND(NOT(ISBLANK('Captura de datos de CONTACTO'!AA103)),ISNA(VLOOKUP('Captura de datos de CONTACTO'!AA103,'DO NOT USE_School Picklist'!$D$3:$D$5,1,FALSE))),"Please select a value from the drop-down menu",IF('DO NOT USE_Contact Formulas'!A103,"OK",NA()))</f>
        <v>#N/A</v>
      </c>
      <c r="AB103" s="40"/>
      <c r="AC103" s="40" t="e">
        <f>IF(AND(NOT(ISBLANK('Captura de datos de CONTACTO'!AC103)),ISNA(VLOOKUP('Captura de datos de CONTACTO'!AC103,'DO NOT USE_School Picklist'!$G$3:$G$5,1,FALSE))),"Please select a value from the drop-down menu",IF('DO NOT USE_Contact Formulas'!A103,"OK",NA()))</f>
        <v>#N/A</v>
      </c>
      <c r="AD103" s="40"/>
      <c r="AE103" s="40" t="e">
        <f>IF(AND(NOT(ISBLANK('Captura de datos de CONTACTO'!AE103)),ISNA(VLOOKUP('Captura de datos de CONTACTO'!AE103,'DO NOT USE_School Picklist'!$H$3:$H$4,1,FALSE))),"Please select a value from the drop-down menu",IF('DO NOT USE_Contact Formulas'!A103,"OK",NA()))</f>
        <v>#N/A</v>
      </c>
      <c r="AF103" s="40" t="e">
        <f ca="1">IF('Captura de datos de CONTACTO'!AF103&gt;'DO NOT USE_School Picklist'!$C$3,"Test Date cannot be a future date",IF('DO NOT USE_Contact Formulas'!A103,"OK",NA()))</f>
        <v>#N/A</v>
      </c>
      <c r="AG103" s="53" t="e">
        <f>IF(AND('DO NOT USE_Contact Formulas'!A103,ISBLANK('Captura de datos de CONTACTO'!AB103)),"Lab Result Test Result is required",IF(AND(NOT(ISBLANK('Captura de datos de CONTACTO'!AB103)),ISNA(VLOOKUP('Captura de datos de CONTACTO'!AB103,'DO NOT USE_School Picklist'!$Q$3:$Q$8,1,FALSE))),"Please select a value from the drop-down menu",IF('DO NOT USE_Contact Formulas'!A103,"OK",NA())))</f>
        <v>#N/A</v>
      </c>
    </row>
    <row r="104" spans="1:33" x14ac:dyDescent="0.3">
      <c r="A104" s="39" t="e">
        <f>IF('DO NOT USE_Contact Formulas'!A104,IF('DO NOT USE_Contact Formulas'!B104,"Not all required fields are completed","OK"),NA())</f>
        <v>#N/A</v>
      </c>
      <c r="B104" s="40" t="e">
        <f>IF(AND('DO NOT USE_Contact Formulas'!A104,ISBLANK('Captura de datos de CONTACTO'!B104)),"First Name is required",IF(NOT(ISBLANK('Captura de datos de CONTACTO'!B104)),"OK",NA()))</f>
        <v>#N/A</v>
      </c>
      <c r="C104" s="40" t="e">
        <f>IF(AND('DO NOT USE_Contact Formulas'!A104,ISBLANK('Captura de datos de CONTACTO'!C104)),"Last Name is required",IF(NOT(ISBLANK('Captura de datos de CONTACTO'!C104)),"OK",NA()))</f>
        <v>#N/A</v>
      </c>
      <c r="D104" s="40" t="e">
        <f>IF(AND('DO NOT USE_Contact Formulas'!A104,ISBLANK('Captura de datos de CONTACTO'!D104)),"Birthdate is required",IF(NOT(ISBLANK('Captura de datos de CONTACTO'!D104)),"OK",NA()))</f>
        <v>#N/A</v>
      </c>
      <c r="E104" s="40" t="e">
        <f>IF(AND('DO NOT USE_Contact Formulas'!A104,ISBLANK('Captura de datos de CONTACTO'!E104)),"Mobile Phone is required",IF(NOT(ISBLANK('Captura de datos de CONTACTO'!E104)),IF(AND(ISNUMBER(VALUE('Captura de datos de CONTACTO'!E104)),LEFT('Captura de datos de CONTACTO'!E104,1)&lt;&gt;"1",LEN('Captura de datos de CONTACTO'!E104)=10),"OK","Phone number must be valid format"),NA()))</f>
        <v>#N/A</v>
      </c>
      <c r="F104" s="40" t="e">
        <f>IF(LEN('Captura de datos de CONTACTO'!F104)&gt;255,"Home Street Address must be less than 255 characters",IF('DO NOT USE_Contact Formulas'!A104,"OK",NA()))</f>
        <v>#N/A</v>
      </c>
      <c r="G104" s="40" t="e">
        <f>IF(LEN('Captura de datos de CONTACTO'!G104)&gt;40,"City must be less than 40 characters",IF('DO NOT USE_Contact Formulas'!A104,"OK",NA()))</f>
        <v>#N/A</v>
      </c>
      <c r="H104" s="40" t="e">
        <f>IF(AND(NOT(ISBLANK('Captura de datos de CONTACTO'!H104)),ISNA(VLOOKUP('Captura de datos de CONTACTO'!H104,'DO NOT USE_School Picklist'!$P$3:$P$52,1,FALSE))),"Please select a value from the drop-down menu",IF('DO NOT USE_Contact Formulas'!A104,"OK",NA()))</f>
        <v>#N/A</v>
      </c>
      <c r="I104" s="40" t="e">
        <f>IF(AND('DO NOT USE_Contact Formulas'!A104,ISBLANK('Captura de datos de CONTACTO'!I104)),"Zip is required",IF(ISBLANK('Captura de datos de CONTACTO'!I104),NA(),"OK"))</f>
        <v>#N/A</v>
      </c>
      <c r="J104" s="40" t="e">
        <f>IF(AND('DO NOT USE_Contact Formulas'!A104,ISBLANK('Captura de datos de CONTACTO'!J104)),"Student or Staff? is required",IF(ISBLANK('Captura de datos de CONTACTO'!J104),NA(),IF(ISNA(VLOOKUP('Captura de datos de CONTACTO'!J104,'DO NOT USE_School Picklist'!$B$3:$B$6,1,FALSE)),"Please select a value from the drop-down menu","OK")))</f>
        <v>#N/A</v>
      </c>
      <c r="K104" s="40" t="e">
        <f>IF(AND('Captura de datos de CONTACTO'!J104='DO NOT USE_School Picklist'!$B$4,ISBLANK('Captura de datos de CONTACTO'!K104)),"Occupation/Job Title is required if Student or Staff? is Yes, staff/faculty or volunteer",IF('DO NOT USE_Contact Formulas'!A104,"OK",NA()))</f>
        <v>#N/A</v>
      </c>
      <c r="L104" s="40" t="e">
        <f ca="1">IF('Captura de datos de CONTACTO'!L104&gt;'DO NOT USE_School Picklist'!$C$3,"Date last on school campus/facility cannot be a future date",IF('DO NOT USE_Contact Formulas'!A104,IF(ISBLANK('Captura de datos de CONTACTO'!L104),"Date last on school campus/facility is required","OK"),NA()))</f>
        <v>#N/A</v>
      </c>
      <c r="M104" s="41" t="e">
        <f ca="1">IF('Captura de datos de CONTACTO'!M104&gt;'DO NOT USE_School Picklist'!$C$3,"Last Exposure Date cannot be a future date",IF('DO NOT USE_Contact Formulas'!A104,IF(ISBLANK('Captura de datos de CONTACTO'!M104),"Last Exposure Date is required","OK"),NA()))</f>
        <v>#N/A</v>
      </c>
      <c r="N104" s="41" t="e">
        <f>IF(AND('DO NOT USE_Contact Formulas'!A104,ISBLANK('Captura de datos de CONTACTO'!N104)),"Specific Place in the Location is required",IF(ISBLANK('Captura de datos de CONTACTO'!N104),NA(),"OK"))</f>
        <v>#N/A</v>
      </c>
      <c r="O104" s="40" t="e">
        <f>IF(AND(NOT(ISBLANK('Captura de datos de CONTACTO'!O104)),ISNA(VLOOKUP('Captura de datos de CONTACTO'!O104,'DO NOT USE_School Picklist'!$L$3:$L$81,1,FALSE))),"Please select a value from the drop-down menu",IF('DO NOT USE_Contact Formulas'!A104,"OK",NA()))</f>
        <v>#N/A</v>
      </c>
      <c r="P104" s="40" t="e">
        <f>IF(AND(NOT(ISBLANK('Captura de datos de CONTACTO'!P104)),NOT(ISNUMBER(MATCH("*@*.?*",'Captura de datos de CONTACTO'!P104,0)))),"Email must be in a valid format",IF('DO NOT USE_Contact Formulas'!A104,"OK",NA()))</f>
        <v>#N/A</v>
      </c>
      <c r="Q104" s="40" t="e">
        <f>IF(LEN('Captura de datos de CONTACTO'!Q104)&gt;50,"Parent/Guardian Name must be less than 50 characters",IF('DO NOT USE_Contact Formulas'!A104,"OK",NA()))</f>
        <v>#N/A</v>
      </c>
      <c r="R104" s="40" t="e">
        <f>IF(NOT(ISBLANK('Captura de datos de CONTACTO'!R104)),IF(AND(ISNUMBER('Captura de datos de CONTACTO'!R104),LEFT('Captura de datos de CONTACTO'!R104,1)&lt;&gt;"1",LEN('Captura de datos de CONTACTO'!R104)=10),"OK","Phone number must be valid format"),IF('DO NOT USE_Contact Formulas'!A104,"OK",NA()))</f>
        <v>#N/A</v>
      </c>
      <c r="S104" s="40" t="e">
        <f>IF(AND(NOT(ISBLANK('Captura de datos de CONTACTO'!S104)),ISNA(VLOOKUP('Captura de datos de CONTACTO'!S104,'DO NOT USE_School Picklist'!$N$3:$N$63,1,FALSE))),"Please select a value from the drop-down menu",IF('DO NOT USE_Contact Formulas'!A104,"OK",NA()))</f>
        <v>#N/A</v>
      </c>
      <c r="T104" s="53" t="e">
        <f>IF(AND(NOT(ISBLANK('Captura de datos de CONTACTO'!T104)),ISNA(VLOOKUP('Captura de datos de CONTACTO'!T104,'DO NOT USE_School Picklist'!$I$3:$I$5,1,FALSE))),"Please select a value from the drop-down menu",IF('DO NOT USE_Contact Formulas'!A104,"OK",NA()))</f>
        <v>#N/A</v>
      </c>
      <c r="U104" s="40" t="e">
        <f>IF(AND(NOT(ISBLANK('Captura de datos de CONTACTO'!U104)),ISNA(VLOOKUP('Captura de datos de CONTACTO'!U104,'DO NOT USE_School Picklist'!$E$3:$E$10,1,FALSE))),"Please select a value from the drop-down menu",IF('DO NOT USE_Contact Formulas'!A104,"OK",NA()))</f>
        <v>#N/A</v>
      </c>
      <c r="V104" s="53" t="e">
        <f>IF(AND(NOT(ISBLANK('Captura de datos de CONTACTO'!V104)),ISNA(VLOOKUP('Captura de datos de CONTACTO'!V104,'DO NOT USE_School Picklist'!$W$3:$W$9,1,FALSE))),"Please select a value from the drop-down menu",IF('DO NOT USE_Contact Formulas'!A104,"OK",NA()))</f>
        <v>#N/A</v>
      </c>
      <c r="W104" s="53" t="e">
        <f>IF(AND(NOT(ISBLANK('Captura de datos de CONTACTO'!W104)),ISNA(VLOOKUP('Captura de datos de CONTACTO'!W104,'DO NOT USE_School Picklist'!$W$3:$W$9,1,FALSE))),"Please select a value from the drop-down menu",IF('DO NOT USE_Case Formulas'!A104,"OK",NA()))</f>
        <v>#N/A</v>
      </c>
      <c r="X104" s="40" t="e">
        <f>IF(AND(NOT(ISBLANK('Captura de datos de CONTACTO'!X104)),ISNA(VLOOKUP('Captura de datos de CONTACTO'!X104,'DO NOT USE_School Picklist'!$F$3:$F$16,1,FALSE))),"Please select a value from the drop-down menu",IF('DO NOT USE_Contact Formulas'!A104,"OK",NA()))</f>
        <v>#N/A</v>
      </c>
      <c r="Y104" s="40" t="e">
        <f>IF(LEN('Captura de datos de CONTACTO'!Y104)&gt;100,"Classroom(s) must be less than 100 characters",IF('DO NOT USE_Contact Formulas'!A104,"OK",NA()))</f>
        <v>#N/A</v>
      </c>
      <c r="Z104" s="40" t="e">
        <f>IF(AND(NOT(ISBLANK('Captura de datos de CONTACTO'!Z104)),ISNA(VLOOKUP('Captura de datos de CONTACTO'!Z104,'DO NOT USE_School Picklist'!$K$3:$K$6,1,FALSE))),"Please select a value from the drop-down menu",IF('DO NOT USE_Contact Formulas'!A104,"OK",NA()))</f>
        <v>#N/A</v>
      </c>
      <c r="AA104" s="40" t="e">
        <f>IF(AND(NOT(ISBLANK('Captura de datos de CONTACTO'!AA104)),ISNA(VLOOKUP('Captura de datos de CONTACTO'!AA104,'DO NOT USE_School Picklist'!$D$3:$D$5,1,FALSE))),"Please select a value from the drop-down menu",IF('DO NOT USE_Contact Formulas'!A104,"OK",NA()))</f>
        <v>#N/A</v>
      </c>
      <c r="AB104" s="40"/>
      <c r="AC104" s="40" t="e">
        <f>IF(AND(NOT(ISBLANK('Captura de datos de CONTACTO'!AC104)),ISNA(VLOOKUP('Captura de datos de CONTACTO'!AC104,'DO NOT USE_School Picklist'!$G$3:$G$5,1,FALSE))),"Please select a value from the drop-down menu",IF('DO NOT USE_Contact Formulas'!A104,"OK",NA()))</f>
        <v>#N/A</v>
      </c>
      <c r="AD104" s="40"/>
      <c r="AE104" s="40" t="e">
        <f>IF(AND(NOT(ISBLANK('Captura de datos de CONTACTO'!AE104)),ISNA(VLOOKUP('Captura de datos de CONTACTO'!AE104,'DO NOT USE_School Picklist'!$H$3:$H$4,1,FALSE))),"Please select a value from the drop-down menu",IF('DO NOT USE_Contact Formulas'!A104,"OK",NA()))</f>
        <v>#N/A</v>
      </c>
      <c r="AF104" s="40" t="e">
        <f ca="1">IF('Captura de datos de CONTACTO'!AF104&gt;'DO NOT USE_School Picklist'!$C$3,"Test Date cannot be a future date",IF('DO NOT USE_Contact Formulas'!A104,"OK",NA()))</f>
        <v>#N/A</v>
      </c>
      <c r="AG104" s="53" t="e">
        <f>IF(AND('DO NOT USE_Contact Formulas'!A104,ISBLANK('Captura de datos de CONTACTO'!AB104)),"Lab Result Test Result is required",IF(AND(NOT(ISBLANK('Captura de datos de CONTACTO'!AB104)),ISNA(VLOOKUP('Captura de datos de CONTACTO'!AB104,'DO NOT USE_School Picklist'!$Q$3:$Q$8,1,FALSE))),"Please select a value from the drop-down menu",IF('DO NOT USE_Contact Formulas'!A104,"OK",NA())))</f>
        <v>#N/A</v>
      </c>
    </row>
    <row r="105" spans="1:33" x14ac:dyDescent="0.3">
      <c r="A105" s="39" t="e">
        <f>IF('DO NOT USE_Contact Formulas'!A105,IF('DO NOT USE_Contact Formulas'!B105,"Not all required fields are completed","OK"),NA())</f>
        <v>#N/A</v>
      </c>
      <c r="B105" s="40" t="e">
        <f>IF(AND('DO NOT USE_Contact Formulas'!A105,ISBLANK('Captura de datos de CONTACTO'!B105)),"First Name is required",IF(NOT(ISBLANK('Captura de datos de CONTACTO'!B105)),"OK",NA()))</f>
        <v>#N/A</v>
      </c>
      <c r="C105" s="40" t="e">
        <f>IF(AND('DO NOT USE_Contact Formulas'!A105,ISBLANK('Captura de datos de CONTACTO'!C105)),"Last Name is required",IF(NOT(ISBLANK('Captura de datos de CONTACTO'!C105)),"OK",NA()))</f>
        <v>#N/A</v>
      </c>
      <c r="D105" s="40" t="e">
        <f>IF(AND('DO NOT USE_Contact Formulas'!A105,ISBLANK('Captura de datos de CONTACTO'!D105)),"Birthdate is required",IF(NOT(ISBLANK('Captura de datos de CONTACTO'!D105)),"OK",NA()))</f>
        <v>#N/A</v>
      </c>
      <c r="E105" s="40" t="e">
        <f>IF(AND('DO NOT USE_Contact Formulas'!A105,ISBLANK('Captura de datos de CONTACTO'!E105)),"Mobile Phone is required",IF(NOT(ISBLANK('Captura de datos de CONTACTO'!E105)),IF(AND(ISNUMBER(VALUE('Captura de datos de CONTACTO'!E105)),LEFT('Captura de datos de CONTACTO'!E105,1)&lt;&gt;"1",LEN('Captura de datos de CONTACTO'!E105)=10),"OK","Phone number must be valid format"),NA()))</f>
        <v>#N/A</v>
      </c>
      <c r="F105" s="40" t="e">
        <f>IF(LEN('Captura de datos de CONTACTO'!F105)&gt;255,"Home Street Address must be less than 255 characters",IF('DO NOT USE_Contact Formulas'!A105,"OK",NA()))</f>
        <v>#N/A</v>
      </c>
      <c r="G105" s="40" t="e">
        <f>IF(LEN('Captura de datos de CONTACTO'!G105)&gt;40,"City must be less than 40 characters",IF('DO NOT USE_Contact Formulas'!A105,"OK",NA()))</f>
        <v>#N/A</v>
      </c>
      <c r="H105" s="40" t="e">
        <f>IF(AND(NOT(ISBLANK('Captura de datos de CONTACTO'!H105)),ISNA(VLOOKUP('Captura de datos de CONTACTO'!H105,'DO NOT USE_School Picklist'!$P$3:$P$52,1,FALSE))),"Please select a value from the drop-down menu",IF('DO NOT USE_Contact Formulas'!A105,"OK",NA()))</f>
        <v>#N/A</v>
      </c>
      <c r="I105" s="40" t="e">
        <f>IF(AND('DO NOT USE_Contact Formulas'!A105,ISBLANK('Captura de datos de CONTACTO'!I105)),"Zip is required",IF(ISBLANK('Captura de datos de CONTACTO'!I105),NA(),"OK"))</f>
        <v>#N/A</v>
      </c>
      <c r="J105" s="40" t="e">
        <f>IF(AND('DO NOT USE_Contact Formulas'!A105,ISBLANK('Captura de datos de CONTACTO'!J105)),"Student or Staff? is required",IF(ISBLANK('Captura de datos de CONTACTO'!J105),NA(),IF(ISNA(VLOOKUP('Captura de datos de CONTACTO'!J105,'DO NOT USE_School Picklist'!$B$3:$B$6,1,FALSE)),"Please select a value from the drop-down menu","OK")))</f>
        <v>#N/A</v>
      </c>
      <c r="K105" s="40" t="e">
        <f>IF(AND('Captura de datos de CONTACTO'!J105='DO NOT USE_School Picklist'!$B$4,ISBLANK('Captura de datos de CONTACTO'!K105)),"Occupation/Job Title is required if Student or Staff? is Yes, staff/faculty or volunteer",IF('DO NOT USE_Contact Formulas'!A105,"OK",NA()))</f>
        <v>#N/A</v>
      </c>
      <c r="L105" s="40" t="e">
        <f ca="1">IF('Captura de datos de CONTACTO'!L105&gt;'DO NOT USE_School Picklist'!$C$3,"Date last on school campus/facility cannot be a future date",IF('DO NOT USE_Contact Formulas'!A105,IF(ISBLANK('Captura de datos de CONTACTO'!L105),"Date last on school campus/facility is required","OK"),NA()))</f>
        <v>#N/A</v>
      </c>
      <c r="M105" s="41" t="e">
        <f ca="1">IF('Captura de datos de CONTACTO'!M105&gt;'DO NOT USE_School Picklist'!$C$3,"Last Exposure Date cannot be a future date",IF('DO NOT USE_Contact Formulas'!A105,IF(ISBLANK('Captura de datos de CONTACTO'!M105),"Last Exposure Date is required","OK"),NA()))</f>
        <v>#N/A</v>
      </c>
      <c r="N105" s="41" t="e">
        <f>IF(AND('DO NOT USE_Contact Formulas'!A105,ISBLANK('Captura de datos de CONTACTO'!N105)),"Specific Place in the Location is required",IF(ISBLANK('Captura de datos de CONTACTO'!N105),NA(),"OK"))</f>
        <v>#N/A</v>
      </c>
      <c r="O105" s="40" t="e">
        <f>IF(AND(NOT(ISBLANK('Captura de datos de CONTACTO'!O105)),ISNA(VLOOKUP('Captura de datos de CONTACTO'!O105,'DO NOT USE_School Picklist'!$L$3:$L$81,1,FALSE))),"Please select a value from the drop-down menu",IF('DO NOT USE_Contact Formulas'!A105,"OK",NA()))</f>
        <v>#N/A</v>
      </c>
      <c r="P105" s="40" t="e">
        <f>IF(AND(NOT(ISBLANK('Captura de datos de CONTACTO'!P105)),NOT(ISNUMBER(MATCH("*@*.?*",'Captura de datos de CONTACTO'!P105,0)))),"Email must be in a valid format",IF('DO NOT USE_Contact Formulas'!A105,"OK",NA()))</f>
        <v>#N/A</v>
      </c>
      <c r="Q105" s="40" t="e">
        <f>IF(LEN('Captura de datos de CONTACTO'!Q105)&gt;50,"Parent/Guardian Name must be less than 50 characters",IF('DO NOT USE_Contact Formulas'!A105,"OK",NA()))</f>
        <v>#N/A</v>
      </c>
      <c r="R105" s="40" t="e">
        <f>IF(NOT(ISBLANK('Captura de datos de CONTACTO'!R105)),IF(AND(ISNUMBER('Captura de datos de CONTACTO'!R105),LEFT('Captura de datos de CONTACTO'!R105,1)&lt;&gt;"1",LEN('Captura de datos de CONTACTO'!R105)=10),"OK","Phone number must be valid format"),IF('DO NOT USE_Contact Formulas'!A105,"OK",NA()))</f>
        <v>#N/A</v>
      </c>
      <c r="S105" s="40" t="e">
        <f>IF(AND(NOT(ISBLANK('Captura de datos de CONTACTO'!S105)),ISNA(VLOOKUP('Captura de datos de CONTACTO'!S105,'DO NOT USE_School Picklist'!$N$3:$N$63,1,FALSE))),"Please select a value from the drop-down menu",IF('DO NOT USE_Contact Formulas'!A105,"OK",NA()))</f>
        <v>#N/A</v>
      </c>
      <c r="T105" s="53" t="e">
        <f>IF(AND(NOT(ISBLANK('Captura de datos de CONTACTO'!T105)),ISNA(VLOOKUP('Captura de datos de CONTACTO'!T105,'DO NOT USE_School Picklist'!$I$3:$I$5,1,FALSE))),"Please select a value from the drop-down menu",IF('DO NOT USE_Contact Formulas'!A105,"OK",NA()))</f>
        <v>#N/A</v>
      </c>
      <c r="U105" s="40" t="e">
        <f>IF(AND(NOT(ISBLANK('Captura de datos de CONTACTO'!U105)),ISNA(VLOOKUP('Captura de datos de CONTACTO'!U105,'DO NOT USE_School Picklist'!$E$3:$E$10,1,FALSE))),"Please select a value from the drop-down menu",IF('DO NOT USE_Contact Formulas'!A105,"OK",NA()))</f>
        <v>#N/A</v>
      </c>
      <c r="V105" s="53" t="e">
        <f>IF(AND(NOT(ISBLANK('Captura de datos de CONTACTO'!V105)),ISNA(VLOOKUP('Captura de datos de CONTACTO'!V105,'DO NOT USE_School Picklist'!$W$3:$W$9,1,FALSE))),"Please select a value from the drop-down menu",IF('DO NOT USE_Contact Formulas'!A105,"OK",NA()))</f>
        <v>#N/A</v>
      </c>
      <c r="W105" s="53" t="e">
        <f>IF(AND(NOT(ISBLANK('Captura de datos de CONTACTO'!W105)),ISNA(VLOOKUP('Captura de datos de CONTACTO'!W105,'DO NOT USE_School Picklist'!$W$3:$W$9,1,FALSE))),"Please select a value from the drop-down menu",IF('DO NOT USE_Case Formulas'!A105,"OK",NA()))</f>
        <v>#N/A</v>
      </c>
      <c r="X105" s="40" t="e">
        <f>IF(AND(NOT(ISBLANK('Captura de datos de CONTACTO'!X105)),ISNA(VLOOKUP('Captura de datos de CONTACTO'!X105,'DO NOT USE_School Picklist'!$F$3:$F$16,1,FALSE))),"Please select a value from the drop-down menu",IF('DO NOT USE_Contact Formulas'!A105,"OK",NA()))</f>
        <v>#N/A</v>
      </c>
      <c r="Y105" s="40" t="e">
        <f>IF(LEN('Captura de datos de CONTACTO'!Y105)&gt;100,"Classroom(s) must be less than 100 characters",IF('DO NOT USE_Contact Formulas'!A105,"OK",NA()))</f>
        <v>#N/A</v>
      </c>
      <c r="Z105" s="40" t="e">
        <f>IF(AND(NOT(ISBLANK('Captura de datos de CONTACTO'!Z105)),ISNA(VLOOKUP('Captura de datos de CONTACTO'!Z105,'DO NOT USE_School Picklist'!$K$3:$K$6,1,FALSE))),"Please select a value from the drop-down menu",IF('DO NOT USE_Contact Formulas'!A105,"OK",NA()))</f>
        <v>#N/A</v>
      </c>
      <c r="AA105" s="40" t="e">
        <f>IF(AND(NOT(ISBLANK('Captura de datos de CONTACTO'!AA105)),ISNA(VLOOKUP('Captura de datos de CONTACTO'!AA105,'DO NOT USE_School Picklist'!$D$3:$D$5,1,FALSE))),"Please select a value from the drop-down menu",IF('DO NOT USE_Contact Formulas'!A105,"OK",NA()))</f>
        <v>#N/A</v>
      </c>
      <c r="AB105" s="40"/>
      <c r="AC105" s="40" t="e">
        <f>IF(AND(NOT(ISBLANK('Captura de datos de CONTACTO'!AC105)),ISNA(VLOOKUP('Captura de datos de CONTACTO'!AC105,'DO NOT USE_School Picklist'!$G$3:$G$5,1,FALSE))),"Please select a value from the drop-down menu",IF('DO NOT USE_Contact Formulas'!A105,"OK",NA()))</f>
        <v>#N/A</v>
      </c>
      <c r="AD105" s="40"/>
      <c r="AE105" s="40" t="e">
        <f>IF(AND(NOT(ISBLANK('Captura de datos de CONTACTO'!AE105)),ISNA(VLOOKUP('Captura de datos de CONTACTO'!AE105,'DO NOT USE_School Picklist'!$H$3:$H$4,1,FALSE))),"Please select a value from the drop-down menu",IF('DO NOT USE_Contact Formulas'!A105,"OK",NA()))</f>
        <v>#N/A</v>
      </c>
      <c r="AF105" s="40" t="e">
        <f ca="1">IF('Captura de datos de CONTACTO'!AF105&gt;'DO NOT USE_School Picklist'!$C$3,"Test Date cannot be a future date",IF('DO NOT USE_Contact Formulas'!A105,"OK",NA()))</f>
        <v>#N/A</v>
      </c>
      <c r="AG105" s="53" t="e">
        <f>IF(AND('DO NOT USE_Contact Formulas'!A105,ISBLANK('Captura de datos de CONTACTO'!AB105)),"Lab Result Test Result is required",IF(AND(NOT(ISBLANK('Captura de datos de CONTACTO'!AB105)),ISNA(VLOOKUP('Captura de datos de CONTACTO'!AB105,'DO NOT USE_School Picklist'!$Q$3:$Q$8,1,FALSE))),"Please select a value from the drop-down menu",IF('DO NOT USE_Contact Formulas'!A105,"OK",NA())))</f>
        <v>#N/A</v>
      </c>
    </row>
    <row r="106" spans="1:33" x14ac:dyDescent="0.3">
      <c r="A106" s="39" t="e">
        <f>IF('DO NOT USE_Contact Formulas'!A106,IF('DO NOT USE_Contact Formulas'!B106,"Not all required fields are completed","OK"),NA())</f>
        <v>#N/A</v>
      </c>
      <c r="B106" s="40" t="e">
        <f>IF(AND('DO NOT USE_Contact Formulas'!A106,ISBLANK('Captura de datos de CONTACTO'!B106)),"First Name is required",IF(NOT(ISBLANK('Captura de datos de CONTACTO'!B106)),"OK",NA()))</f>
        <v>#N/A</v>
      </c>
      <c r="C106" s="40" t="e">
        <f>IF(AND('DO NOT USE_Contact Formulas'!A106,ISBLANK('Captura de datos de CONTACTO'!C106)),"Last Name is required",IF(NOT(ISBLANK('Captura de datos de CONTACTO'!C106)),"OK",NA()))</f>
        <v>#N/A</v>
      </c>
      <c r="D106" s="40" t="e">
        <f>IF(AND('DO NOT USE_Contact Formulas'!A106,ISBLANK('Captura de datos de CONTACTO'!D106)),"Birthdate is required",IF(NOT(ISBLANK('Captura de datos de CONTACTO'!D106)),"OK",NA()))</f>
        <v>#N/A</v>
      </c>
      <c r="E106" s="40" t="e">
        <f>IF(AND('DO NOT USE_Contact Formulas'!A106,ISBLANK('Captura de datos de CONTACTO'!E106)),"Mobile Phone is required",IF(NOT(ISBLANK('Captura de datos de CONTACTO'!E106)),IF(AND(ISNUMBER(VALUE('Captura de datos de CONTACTO'!E106)),LEFT('Captura de datos de CONTACTO'!E106,1)&lt;&gt;"1",LEN('Captura de datos de CONTACTO'!E106)=10),"OK","Phone number must be valid format"),NA()))</f>
        <v>#N/A</v>
      </c>
      <c r="F106" s="40" t="e">
        <f>IF(LEN('Captura de datos de CONTACTO'!F106)&gt;255,"Home Street Address must be less than 255 characters",IF('DO NOT USE_Contact Formulas'!A106,"OK",NA()))</f>
        <v>#N/A</v>
      </c>
      <c r="G106" s="40" t="e">
        <f>IF(LEN('Captura de datos de CONTACTO'!G106)&gt;40,"City must be less than 40 characters",IF('DO NOT USE_Contact Formulas'!A106,"OK",NA()))</f>
        <v>#N/A</v>
      </c>
      <c r="H106" s="40" t="e">
        <f>IF(AND(NOT(ISBLANK('Captura de datos de CONTACTO'!H106)),ISNA(VLOOKUP('Captura de datos de CONTACTO'!H106,'DO NOT USE_School Picklist'!$P$3:$P$52,1,FALSE))),"Please select a value from the drop-down menu",IF('DO NOT USE_Contact Formulas'!A106,"OK",NA()))</f>
        <v>#N/A</v>
      </c>
      <c r="I106" s="40" t="e">
        <f>IF(AND('DO NOT USE_Contact Formulas'!A106,ISBLANK('Captura de datos de CONTACTO'!I106)),"Zip is required",IF(ISBLANK('Captura de datos de CONTACTO'!I106),NA(),"OK"))</f>
        <v>#N/A</v>
      </c>
      <c r="J106" s="40" t="e">
        <f>IF(AND('DO NOT USE_Contact Formulas'!A106,ISBLANK('Captura de datos de CONTACTO'!J106)),"Student or Staff? is required",IF(ISBLANK('Captura de datos de CONTACTO'!J106),NA(),IF(ISNA(VLOOKUP('Captura de datos de CONTACTO'!J106,'DO NOT USE_School Picklist'!$B$3:$B$6,1,FALSE)),"Please select a value from the drop-down menu","OK")))</f>
        <v>#N/A</v>
      </c>
      <c r="K106" s="40" t="e">
        <f>IF(AND('Captura de datos de CONTACTO'!J106='DO NOT USE_School Picklist'!$B$4,ISBLANK('Captura de datos de CONTACTO'!K106)),"Occupation/Job Title is required if Student or Staff? is Yes, staff/faculty or volunteer",IF('DO NOT USE_Contact Formulas'!A106,"OK",NA()))</f>
        <v>#N/A</v>
      </c>
      <c r="L106" s="40" t="e">
        <f ca="1">IF('Captura de datos de CONTACTO'!L106&gt;'DO NOT USE_School Picklist'!$C$3,"Date last on school campus/facility cannot be a future date",IF('DO NOT USE_Contact Formulas'!A106,IF(ISBLANK('Captura de datos de CONTACTO'!L106),"Date last on school campus/facility is required","OK"),NA()))</f>
        <v>#N/A</v>
      </c>
      <c r="M106" s="41" t="e">
        <f ca="1">IF('Captura de datos de CONTACTO'!M106&gt;'DO NOT USE_School Picklist'!$C$3,"Last Exposure Date cannot be a future date",IF('DO NOT USE_Contact Formulas'!A106,IF(ISBLANK('Captura de datos de CONTACTO'!M106),"Last Exposure Date is required","OK"),NA()))</f>
        <v>#N/A</v>
      </c>
      <c r="N106" s="41" t="e">
        <f>IF(AND('DO NOT USE_Contact Formulas'!A106,ISBLANK('Captura de datos de CONTACTO'!N106)),"Specific Place in the Location is required",IF(ISBLANK('Captura de datos de CONTACTO'!N106),NA(),"OK"))</f>
        <v>#N/A</v>
      </c>
      <c r="O106" s="40" t="e">
        <f>IF(AND(NOT(ISBLANK('Captura de datos de CONTACTO'!O106)),ISNA(VLOOKUP('Captura de datos de CONTACTO'!O106,'DO NOT USE_School Picklist'!$L$3:$L$81,1,FALSE))),"Please select a value from the drop-down menu",IF('DO NOT USE_Contact Formulas'!A106,"OK",NA()))</f>
        <v>#N/A</v>
      </c>
      <c r="P106" s="40" t="e">
        <f>IF(AND(NOT(ISBLANK('Captura de datos de CONTACTO'!P106)),NOT(ISNUMBER(MATCH("*@*.?*",'Captura de datos de CONTACTO'!P106,0)))),"Email must be in a valid format",IF('DO NOT USE_Contact Formulas'!A106,"OK",NA()))</f>
        <v>#N/A</v>
      </c>
      <c r="Q106" s="40" t="e">
        <f>IF(LEN('Captura de datos de CONTACTO'!Q106)&gt;50,"Parent/Guardian Name must be less than 50 characters",IF('DO NOT USE_Contact Formulas'!A106,"OK",NA()))</f>
        <v>#N/A</v>
      </c>
      <c r="R106" s="40" t="e">
        <f>IF(NOT(ISBLANK('Captura de datos de CONTACTO'!R106)),IF(AND(ISNUMBER('Captura de datos de CONTACTO'!R106),LEFT('Captura de datos de CONTACTO'!R106,1)&lt;&gt;"1",LEN('Captura de datos de CONTACTO'!R106)=10),"OK","Phone number must be valid format"),IF('DO NOT USE_Contact Formulas'!A106,"OK",NA()))</f>
        <v>#N/A</v>
      </c>
      <c r="S106" s="40" t="e">
        <f>IF(AND(NOT(ISBLANK('Captura de datos de CONTACTO'!S106)),ISNA(VLOOKUP('Captura de datos de CONTACTO'!S106,'DO NOT USE_School Picklist'!$N$3:$N$63,1,FALSE))),"Please select a value from the drop-down menu",IF('DO NOT USE_Contact Formulas'!A106,"OK",NA()))</f>
        <v>#N/A</v>
      </c>
      <c r="T106" s="53" t="e">
        <f>IF(AND(NOT(ISBLANK('Captura de datos de CONTACTO'!T106)),ISNA(VLOOKUP('Captura de datos de CONTACTO'!T106,'DO NOT USE_School Picklist'!$I$3:$I$5,1,FALSE))),"Please select a value from the drop-down menu",IF('DO NOT USE_Contact Formulas'!A106,"OK",NA()))</f>
        <v>#N/A</v>
      </c>
      <c r="U106" s="40" t="e">
        <f>IF(AND(NOT(ISBLANK('Captura de datos de CONTACTO'!U106)),ISNA(VLOOKUP('Captura de datos de CONTACTO'!U106,'DO NOT USE_School Picklist'!$E$3:$E$10,1,FALSE))),"Please select a value from the drop-down menu",IF('DO NOT USE_Contact Formulas'!A106,"OK",NA()))</f>
        <v>#N/A</v>
      </c>
      <c r="V106" s="53" t="e">
        <f>IF(AND(NOT(ISBLANK('Captura de datos de CONTACTO'!V106)),ISNA(VLOOKUP('Captura de datos de CONTACTO'!V106,'DO NOT USE_School Picklist'!$W$3:$W$9,1,FALSE))),"Please select a value from the drop-down menu",IF('DO NOT USE_Contact Formulas'!A106,"OK",NA()))</f>
        <v>#N/A</v>
      </c>
      <c r="W106" s="53" t="e">
        <f>IF(AND(NOT(ISBLANK('Captura de datos de CONTACTO'!W106)),ISNA(VLOOKUP('Captura de datos de CONTACTO'!W106,'DO NOT USE_School Picklist'!$W$3:$W$9,1,FALSE))),"Please select a value from the drop-down menu",IF('DO NOT USE_Case Formulas'!A106,"OK",NA()))</f>
        <v>#N/A</v>
      </c>
      <c r="X106" s="40" t="e">
        <f>IF(AND(NOT(ISBLANK('Captura de datos de CONTACTO'!X106)),ISNA(VLOOKUP('Captura de datos de CONTACTO'!X106,'DO NOT USE_School Picklist'!$F$3:$F$16,1,FALSE))),"Please select a value from the drop-down menu",IF('DO NOT USE_Contact Formulas'!A106,"OK",NA()))</f>
        <v>#N/A</v>
      </c>
      <c r="Y106" s="40" t="e">
        <f>IF(LEN('Captura de datos de CONTACTO'!Y106)&gt;100,"Classroom(s) must be less than 100 characters",IF('DO NOT USE_Contact Formulas'!A106,"OK",NA()))</f>
        <v>#N/A</v>
      </c>
      <c r="Z106" s="40" t="e">
        <f>IF(AND(NOT(ISBLANK('Captura de datos de CONTACTO'!Z106)),ISNA(VLOOKUP('Captura de datos de CONTACTO'!Z106,'DO NOT USE_School Picklist'!$K$3:$K$6,1,FALSE))),"Please select a value from the drop-down menu",IF('DO NOT USE_Contact Formulas'!A106,"OK",NA()))</f>
        <v>#N/A</v>
      </c>
      <c r="AA106" s="40" t="e">
        <f>IF(AND(NOT(ISBLANK('Captura de datos de CONTACTO'!AA106)),ISNA(VLOOKUP('Captura de datos de CONTACTO'!AA106,'DO NOT USE_School Picklist'!$D$3:$D$5,1,FALSE))),"Please select a value from the drop-down menu",IF('DO NOT USE_Contact Formulas'!A106,"OK",NA()))</f>
        <v>#N/A</v>
      </c>
      <c r="AB106" s="40"/>
      <c r="AC106" s="40" t="e">
        <f>IF(AND(NOT(ISBLANK('Captura de datos de CONTACTO'!AC106)),ISNA(VLOOKUP('Captura de datos de CONTACTO'!AC106,'DO NOT USE_School Picklist'!$G$3:$G$5,1,FALSE))),"Please select a value from the drop-down menu",IF('DO NOT USE_Contact Formulas'!A106,"OK",NA()))</f>
        <v>#N/A</v>
      </c>
      <c r="AD106" s="40"/>
      <c r="AE106" s="40" t="e">
        <f>IF(AND(NOT(ISBLANK('Captura de datos de CONTACTO'!AE106)),ISNA(VLOOKUP('Captura de datos de CONTACTO'!AE106,'DO NOT USE_School Picklist'!$H$3:$H$4,1,FALSE))),"Please select a value from the drop-down menu",IF('DO NOT USE_Contact Formulas'!A106,"OK",NA()))</f>
        <v>#N/A</v>
      </c>
      <c r="AF106" s="40" t="e">
        <f ca="1">IF('Captura de datos de CONTACTO'!AF106&gt;'DO NOT USE_School Picklist'!$C$3,"Test Date cannot be a future date",IF('DO NOT USE_Contact Formulas'!A106,"OK",NA()))</f>
        <v>#N/A</v>
      </c>
      <c r="AG106" s="53" t="e">
        <f>IF(AND('DO NOT USE_Contact Formulas'!A106,ISBLANK('Captura de datos de CONTACTO'!AB106)),"Lab Result Test Result is required",IF(AND(NOT(ISBLANK('Captura de datos de CONTACTO'!AB106)),ISNA(VLOOKUP('Captura de datos de CONTACTO'!AB106,'DO NOT USE_School Picklist'!$Q$3:$Q$8,1,FALSE))),"Please select a value from the drop-down menu",IF('DO NOT USE_Contact Formulas'!A106,"OK",NA())))</f>
        <v>#N/A</v>
      </c>
    </row>
    <row r="107" spans="1:33" x14ac:dyDescent="0.3">
      <c r="A107" s="39" t="e">
        <f>IF('DO NOT USE_Contact Formulas'!A107,IF('DO NOT USE_Contact Formulas'!B107,"Not all required fields are completed","OK"),NA())</f>
        <v>#N/A</v>
      </c>
      <c r="B107" s="40" t="e">
        <f>IF(AND('DO NOT USE_Contact Formulas'!A107,ISBLANK('Captura de datos de CONTACTO'!B107)),"First Name is required",IF(NOT(ISBLANK('Captura de datos de CONTACTO'!B107)),"OK",NA()))</f>
        <v>#N/A</v>
      </c>
      <c r="C107" s="40" t="e">
        <f>IF(AND('DO NOT USE_Contact Formulas'!A107,ISBLANK('Captura de datos de CONTACTO'!C107)),"Last Name is required",IF(NOT(ISBLANK('Captura de datos de CONTACTO'!C107)),"OK",NA()))</f>
        <v>#N/A</v>
      </c>
      <c r="D107" s="40" t="e">
        <f>IF(AND('DO NOT USE_Contact Formulas'!A107,ISBLANK('Captura de datos de CONTACTO'!D107)),"Birthdate is required",IF(NOT(ISBLANK('Captura de datos de CONTACTO'!D107)),"OK",NA()))</f>
        <v>#N/A</v>
      </c>
      <c r="E107" s="40" t="e">
        <f>IF(AND('DO NOT USE_Contact Formulas'!A107,ISBLANK('Captura de datos de CONTACTO'!E107)),"Mobile Phone is required",IF(NOT(ISBLANK('Captura de datos de CONTACTO'!E107)),IF(AND(ISNUMBER(VALUE('Captura de datos de CONTACTO'!E107)),LEFT('Captura de datos de CONTACTO'!E107,1)&lt;&gt;"1",LEN('Captura de datos de CONTACTO'!E107)=10),"OK","Phone number must be valid format"),NA()))</f>
        <v>#N/A</v>
      </c>
      <c r="F107" s="40" t="e">
        <f>IF(LEN('Captura de datos de CONTACTO'!F107)&gt;255,"Home Street Address must be less than 255 characters",IF('DO NOT USE_Contact Formulas'!A107,"OK",NA()))</f>
        <v>#N/A</v>
      </c>
      <c r="G107" s="40" t="e">
        <f>IF(LEN('Captura de datos de CONTACTO'!G107)&gt;40,"City must be less than 40 characters",IF('DO NOT USE_Contact Formulas'!A107,"OK",NA()))</f>
        <v>#N/A</v>
      </c>
      <c r="H107" s="40" t="e">
        <f>IF(AND(NOT(ISBLANK('Captura de datos de CONTACTO'!H107)),ISNA(VLOOKUP('Captura de datos de CONTACTO'!H107,'DO NOT USE_School Picklist'!$P$3:$P$52,1,FALSE))),"Please select a value from the drop-down menu",IF('DO NOT USE_Contact Formulas'!A107,"OK",NA()))</f>
        <v>#N/A</v>
      </c>
      <c r="I107" s="40" t="e">
        <f>IF(AND('DO NOT USE_Contact Formulas'!A107,ISBLANK('Captura de datos de CONTACTO'!I107)),"Zip is required",IF(ISBLANK('Captura de datos de CONTACTO'!I107),NA(),"OK"))</f>
        <v>#N/A</v>
      </c>
      <c r="J107" s="40" t="e">
        <f>IF(AND('DO NOT USE_Contact Formulas'!A107,ISBLANK('Captura de datos de CONTACTO'!J107)),"Student or Staff? is required",IF(ISBLANK('Captura de datos de CONTACTO'!J107),NA(),IF(ISNA(VLOOKUP('Captura de datos de CONTACTO'!J107,'DO NOT USE_School Picklist'!$B$3:$B$6,1,FALSE)),"Please select a value from the drop-down menu","OK")))</f>
        <v>#N/A</v>
      </c>
      <c r="K107" s="40" t="e">
        <f>IF(AND('Captura de datos de CONTACTO'!J107='DO NOT USE_School Picklist'!$B$4,ISBLANK('Captura de datos de CONTACTO'!K107)),"Occupation/Job Title is required if Student or Staff? is Yes, staff/faculty or volunteer",IF('DO NOT USE_Contact Formulas'!A107,"OK",NA()))</f>
        <v>#N/A</v>
      </c>
      <c r="L107" s="40" t="e">
        <f ca="1">IF('Captura de datos de CONTACTO'!L107&gt;'DO NOT USE_School Picklist'!$C$3,"Date last on school campus/facility cannot be a future date",IF('DO NOT USE_Contact Formulas'!A107,IF(ISBLANK('Captura de datos de CONTACTO'!L107),"Date last on school campus/facility is required","OK"),NA()))</f>
        <v>#N/A</v>
      </c>
      <c r="M107" s="41" t="e">
        <f ca="1">IF('Captura de datos de CONTACTO'!M107&gt;'DO NOT USE_School Picklist'!$C$3,"Last Exposure Date cannot be a future date",IF('DO NOT USE_Contact Formulas'!A107,IF(ISBLANK('Captura de datos de CONTACTO'!M107),"Last Exposure Date is required","OK"),NA()))</f>
        <v>#N/A</v>
      </c>
      <c r="N107" s="41" t="e">
        <f>IF(AND('DO NOT USE_Contact Formulas'!A107,ISBLANK('Captura de datos de CONTACTO'!N107)),"Specific Place in the Location is required",IF(ISBLANK('Captura de datos de CONTACTO'!N107),NA(),"OK"))</f>
        <v>#N/A</v>
      </c>
      <c r="O107" s="40" t="e">
        <f>IF(AND(NOT(ISBLANK('Captura de datos de CONTACTO'!O107)),ISNA(VLOOKUP('Captura de datos de CONTACTO'!O107,'DO NOT USE_School Picklist'!$L$3:$L$81,1,FALSE))),"Please select a value from the drop-down menu",IF('DO NOT USE_Contact Formulas'!A107,"OK",NA()))</f>
        <v>#N/A</v>
      </c>
      <c r="P107" s="40" t="e">
        <f>IF(AND(NOT(ISBLANK('Captura de datos de CONTACTO'!P107)),NOT(ISNUMBER(MATCH("*@*.?*",'Captura de datos de CONTACTO'!P107,0)))),"Email must be in a valid format",IF('DO NOT USE_Contact Formulas'!A107,"OK",NA()))</f>
        <v>#N/A</v>
      </c>
      <c r="Q107" s="40" t="e">
        <f>IF(LEN('Captura de datos de CONTACTO'!Q107)&gt;50,"Parent/Guardian Name must be less than 50 characters",IF('DO NOT USE_Contact Formulas'!A107,"OK",NA()))</f>
        <v>#N/A</v>
      </c>
      <c r="R107" s="40" t="e">
        <f>IF(NOT(ISBLANK('Captura de datos de CONTACTO'!R107)),IF(AND(ISNUMBER('Captura de datos de CONTACTO'!R107),LEFT('Captura de datos de CONTACTO'!R107,1)&lt;&gt;"1",LEN('Captura de datos de CONTACTO'!R107)=10),"OK","Phone number must be valid format"),IF('DO NOT USE_Contact Formulas'!A107,"OK",NA()))</f>
        <v>#N/A</v>
      </c>
      <c r="S107" s="40" t="e">
        <f>IF(AND(NOT(ISBLANK('Captura de datos de CONTACTO'!S107)),ISNA(VLOOKUP('Captura de datos de CONTACTO'!S107,'DO NOT USE_School Picklist'!$N$3:$N$63,1,FALSE))),"Please select a value from the drop-down menu",IF('DO NOT USE_Contact Formulas'!A107,"OK",NA()))</f>
        <v>#N/A</v>
      </c>
      <c r="T107" s="53" t="e">
        <f>IF(AND(NOT(ISBLANK('Captura de datos de CONTACTO'!T107)),ISNA(VLOOKUP('Captura de datos de CONTACTO'!T107,'DO NOT USE_School Picklist'!$I$3:$I$5,1,FALSE))),"Please select a value from the drop-down menu",IF('DO NOT USE_Contact Formulas'!A107,"OK",NA()))</f>
        <v>#N/A</v>
      </c>
      <c r="U107" s="40" t="e">
        <f>IF(AND(NOT(ISBLANK('Captura de datos de CONTACTO'!U107)),ISNA(VLOOKUP('Captura de datos de CONTACTO'!U107,'DO NOT USE_School Picklist'!$E$3:$E$10,1,FALSE))),"Please select a value from the drop-down menu",IF('DO NOT USE_Contact Formulas'!A107,"OK",NA()))</f>
        <v>#N/A</v>
      </c>
      <c r="V107" s="53" t="e">
        <f>IF(AND(NOT(ISBLANK('Captura de datos de CONTACTO'!V107)),ISNA(VLOOKUP('Captura de datos de CONTACTO'!V107,'DO NOT USE_School Picklist'!$W$3:$W$9,1,FALSE))),"Please select a value from the drop-down menu",IF('DO NOT USE_Contact Formulas'!A107,"OK",NA()))</f>
        <v>#N/A</v>
      </c>
      <c r="W107" s="53" t="e">
        <f>IF(AND(NOT(ISBLANK('Captura de datos de CONTACTO'!W107)),ISNA(VLOOKUP('Captura de datos de CONTACTO'!W107,'DO NOT USE_School Picklist'!$W$3:$W$9,1,FALSE))),"Please select a value from the drop-down menu",IF('DO NOT USE_Case Formulas'!A107,"OK",NA()))</f>
        <v>#N/A</v>
      </c>
      <c r="X107" s="40" t="e">
        <f>IF(AND(NOT(ISBLANK('Captura de datos de CONTACTO'!X107)),ISNA(VLOOKUP('Captura de datos de CONTACTO'!X107,'DO NOT USE_School Picklist'!$F$3:$F$16,1,FALSE))),"Please select a value from the drop-down menu",IF('DO NOT USE_Contact Formulas'!A107,"OK",NA()))</f>
        <v>#N/A</v>
      </c>
      <c r="Y107" s="40" t="e">
        <f>IF(LEN('Captura de datos de CONTACTO'!Y107)&gt;100,"Classroom(s) must be less than 100 characters",IF('DO NOT USE_Contact Formulas'!A107,"OK",NA()))</f>
        <v>#N/A</v>
      </c>
      <c r="Z107" s="40" t="e">
        <f>IF(AND(NOT(ISBLANK('Captura de datos de CONTACTO'!Z107)),ISNA(VLOOKUP('Captura de datos de CONTACTO'!Z107,'DO NOT USE_School Picklist'!$K$3:$K$6,1,FALSE))),"Please select a value from the drop-down menu",IF('DO NOT USE_Contact Formulas'!A107,"OK",NA()))</f>
        <v>#N/A</v>
      </c>
      <c r="AA107" s="40" t="e">
        <f>IF(AND(NOT(ISBLANK('Captura de datos de CONTACTO'!AA107)),ISNA(VLOOKUP('Captura de datos de CONTACTO'!AA107,'DO NOT USE_School Picklist'!$D$3:$D$5,1,FALSE))),"Please select a value from the drop-down menu",IF('DO NOT USE_Contact Formulas'!A107,"OK",NA()))</f>
        <v>#N/A</v>
      </c>
      <c r="AB107" s="40"/>
      <c r="AC107" s="40" t="e">
        <f>IF(AND(NOT(ISBLANK('Captura de datos de CONTACTO'!AC107)),ISNA(VLOOKUP('Captura de datos de CONTACTO'!AC107,'DO NOT USE_School Picklist'!$G$3:$G$5,1,FALSE))),"Please select a value from the drop-down menu",IF('DO NOT USE_Contact Formulas'!A107,"OK",NA()))</f>
        <v>#N/A</v>
      </c>
      <c r="AD107" s="40"/>
      <c r="AE107" s="40" t="e">
        <f>IF(AND(NOT(ISBLANK('Captura de datos de CONTACTO'!AE107)),ISNA(VLOOKUP('Captura de datos de CONTACTO'!AE107,'DO NOT USE_School Picklist'!$H$3:$H$4,1,FALSE))),"Please select a value from the drop-down menu",IF('DO NOT USE_Contact Formulas'!A107,"OK",NA()))</f>
        <v>#N/A</v>
      </c>
      <c r="AF107" s="40" t="e">
        <f ca="1">IF('Captura de datos de CONTACTO'!AF107&gt;'DO NOT USE_School Picklist'!$C$3,"Test Date cannot be a future date",IF('DO NOT USE_Contact Formulas'!A107,"OK",NA()))</f>
        <v>#N/A</v>
      </c>
      <c r="AG107" s="53" t="e">
        <f>IF(AND('DO NOT USE_Contact Formulas'!A107,ISBLANK('Captura de datos de CONTACTO'!AB107)),"Lab Result Test Result is required",IF(AND(NOT(ISBLANK('Captura de datos de CONTACTO'!AB107)),ISNA(VLOOKUP('Captura de datos de CONTACTO'!AB107,'DO NOT USE_School Picklist'!$Q$3:$Q$8,1,FALSE))),"Please select a value from the drop-down menu",IF('DO NOT USE_Contact Formulas'!A107,"OK",NA())))</f>
        <v>#N/A</v>
      </c>
    </row>
    <row r="108" spans="1:33" x14ac:dyDescent="0.3">
      <c r="A108" s="39" t="e">
        <f>IF('DO NOT USE_Contact Formulas'!A108,IF('DO NOT USE_Contact Formulas'!B108,"Not all required fields are completed","OK"),NA())</f>
        <v>#N/A</v>
      </c>
      <c r="B108" s="40" t="e">
        <f>IF(AND('DO NOT USE_Contact Formulas'!A108,ISBLANK('Captura de datos de CONTACTO'!B108)),"First Name is required",IF(NOT(ISBLANK('Captura de datos de CONTACTO'!B108)),"OK",NA()))</f>
        <v>#N/A</v>
      </c>
      <c r="C108" s="40" t="e">
        <f>IF(AND('DO NOT USE_Contact Formulas'!A108,ISBLANK('Captura de datos de CONTACTO'!C108)),"Last Name is required",IF(NOT(ISBLANK('Captura de datos de CONTACTO'!C108)),"OK",NA()))</f>
        <v>#N/A</v>
      </c>
      <c r="D108" s="40" t="e">
        <f>IF(AND('DO NOT USE_Contact Formulas'!A108,ISBLANK('Captura de datos de CONTACTO'!D108)),"Birthdate is required",IF(NOT(ISBLANK('Captura de datos de CONTACTO'!D108)),"OK",NA()))</f>
        <v>#N/A</v>
      </c>
      <c r="E108" s="40" t="e">
        <f>IF(AND('DO NOT USE_Contact Formulas'!A108,ISBLANK('Captura de datos de CONTACTO'!E108)),"Mobile Phone is required",IF(NOT(ISBLANK('Captura de datos de CONTACTO'!E108)),IF(AND(ISNUMBER(VALUE('Captura de datos de CONTACTO'!E108)),LEFT('Captura de datos de CONTACTO'!E108,1)&lt;&gt;"1",LEN('Captura de datos de CONTACTO'!E108)=10),"OK","Phone number must be valid format"),NA()))</f>
        <v>#N/A</v>
      </c>
      <c r="F108" s="40" t="e">
        <f>IF(LEN('Captura de datos de CONTACTO'!F108)&gt;255,"Home Street Address must be less than 255 characters",IF('DO NOT USE_Contact Formulas'!A108,"OK",NA()))</f>
        <v>#N/A</v>
      </c>
      <c r="G108" s="40" t="e">
        <f>IF(LEN('Captura de datos de CONTACTO'!G108)&gt;40,"City must be less than 40 characters",IF('DO NOT USE_Contact Formulas'!A108,"OK",NA()))</f>
        <v>#N/A</v>
      </c>
      <c r="H108" s="40" t="e">
        <f>IF(AND(NOT(ISBLANK('Captura de datos de CONTACTO'!H108)),ISNA(VLOOKUP('Captura de datos de CONTACTO'!H108,'DO NOT USE_School Picklist'!$P$3:$P$52,1,FALSE))),"Please select a value from the drop-down menu",IF('DO NOT USE_Contact Formulas'!A108,"OK",NA()))</f>
        <v>#N/A</v>
      </c>
      <c r="I108" s="40" t="e">
        <f>IF(AND('DO NOT USE_Contact Formulas'!A108,ISBLANK('Captura de datos de CONTACTO'!I108)),"Zip is required",IF(ISBLANK('Captura de datos de CONTACTO'!I108),NA(),"OK"))</f>
        <v>#N/A</v>
      </c>
      <c r="J108" s="40" t="e">
        <f>IF(AND('DO NOT USE_Contact Formulas'!A108,ISBLANK('Captura de datos de CONTACTO'!J108)),"Student or Staff? is required",IF(ISBLANK('Captura de datos de CONTACTO'!J108),NA(),IF(ISNA(VLOOKUP('Captura de datos de CONTACTO'!J108,'DO NOT USE_School Picklist'!$B$3:$B$6,1,FALSE)),"Please select a value from the drop-down menu","OK")))</f>
        <v>#N/A</v>
      </c>
      <c r="K108" s="40" t="e">
        <f>IF(AND('Captura de datos de CONTACTO'!J108='DO NOT USE_School Picklist'!$B$4,ISBLANK('Captura de datos de CONTACTO'!K108)),"Occupation/Job Title is required if Student or Staff? is Yes, staff/faculty or volunteer",IF('DO NOT USE_Contact Formulas'!A108,"OK",NA()))</f>
        <v>#N/A</v>
      </c>
      <c r="L108" s="40" t="e">
        <f ca="1">IF('Captura de datos de CONTACTO'!L108&gt;'DO NOT USE_School Picklist'!$C$3,"Date last on school campus/facility cannot be a future date",IF('DO NOT USE_Contact Formulas'!A108,IF(ISBLANK('Captura de datos de CONTACTO'!L108),"Date last on school campus/facility is required","OK"),NA()))</f>
        <v>#N/A</v>
      </c>
      <c r="M108" s="41" t="e">
        <f ca="1">IF('Captura de datos de CONTACTO'!M108&gt;'DO NOT USE_School Picklist'!$C$3,"Last Exposure Date cannot be a future date",IF('DO NOT USE_Contact Formulas'!A108,IF(ISBLANK('Captura de datos de CONTACTO'!M108),"Last Exposure Date is required","OK"),NA()))</f>
        <v>#N/A</v>
      </c>
      <c r="N108" s="41" t="e">
        <f>IF(AND('DO NOT USE_Contact Formulas'!A108,ISBLANK('Captura de datos de CONTACTO'!N108)),"Specific Place in the Location is required",IF(ISBLANK('Captura de datos de CONTACTO'!N108),NA(),"OK"))</f>
        <v>#N/A</v>
      </c>
      <c r="O108" s="40" t="e">
        <f>IF(AND(NOT(ISBLANK('Captura de datos de CONTACTO'!O108)),ISNA(VLOOKUP('Captura de datos de CONTACTO'!O108,'DO NOT USE_School Picklist'!$L$3:$L$81,1,FALSE))),"Please select a value from the drop-down menu",IF('DO NOT USE_Contact Formulas'!A108,"OK",NA()))</f>
        <v>#N/A</v>
      </c>
      <c r="P108" s="40" t="e">
        <f>IF(AND(NOT(ISBLANK('Captura de datos de CONTACTO'!P108)),NOT(ISNUMBER(MATCH("*@*.?*",'Captura de datos de CONTACTO'!P108,0)))),"Email must be in a valid format",IF('DO NOT USE_Contact Formulas'!A108,"OK",NA()))</f>
        <v>#N/A</v>
      </c>
      <c r="Q108" s="40" t="e">
        <f>IF(LEN('Captura de datos de CONTACTO'!Q108)&gt;50,"Parent/Guardian Name must be less than 50 characters",IF('DO NOT USE_Contact Formulas'!A108,"OK",NA()))</f>
        <v>#N/A</v>
      </c>
      <c r="R108" s="40" t="e">
        <f>IF(NOT(ISBLANK('Captura de datos de CONTACTO'!R108)),IF(AND(ISNUMBER('Captura de datos de CONTACTO'!R108),LEFT('Captura de datos de CONTACTO'!R108,1)&lt;&gt;"1",LEN('Captura de datos de CONTACTO'!R108)=10),"OK","Phone number must be valid format"),IF('DO NOT USE_Contact Formulas'!A108,"OK",NA()))</f>
        <v>#N/A</v>
      </c>
      <c r="S108" s="40" t="e">
        <f>IF(AND(NOT(ISBLANK('Captura de datos de CONTACTO'!S108)),ISNA(VLOOKUP('Captura de datos de CONTACTO'!S108,'DO NOT USE_School Picklist'!$N$3:$N$63,1,FALSE))),"Please select a value from the drop-down menu",IF('DO NOT USE_Contact Formulas'!A108,"OK",NA()))</f>
        <v>#N/A</v>
      </c>
      <c r="T108" s="53" t="e">
        <f>IF(AND(NOT(ISBLANK('Captura de datos de CONTACTO'!T108)),ISNA(VLOOKUP('Captura de datos de CONTACTO'!T108,'DO NOT USE_School Picklist'!$I$3:$I$5,1,FALSE))),"Please select a value from the drop-down menu",IF('DO NOT USE_Contact Formulas'!A108,"OK",NA()))</f>
        <v>#N/A</v>
      </c>
      <c r="U108" s="40" t="e">
        <f>IF(AND(NOT(ISBLANK('Captura de datos de CONTACTO'!U108)),ISNA(VLOOKUP('Captura de datos de CONTACTO'!U108,'DO NOT USE_School Picklist'!$E$3:$E$10,1,FALSE))),"Please select a value from the drop-down menu",IF('DO NOT USE_Contact Formulas'!A108,"OK",NA()))</f>
        <v>#N/A</v>
      </c>
      <c r="V108" s="53" t="e">
        <f>IF(AND(NOT(ISBLANK('Captura de datos de CONTACTO'!V108)),ISNA(VLOOKUP('Captura de datos de CONTACTO'!V108,'DO NOT USE_School Picklist'!$W$3:$W$9,1,FALSE))),"Please select a value from the drop-down menu",IF('DO NOT USE_Contact Formulas'!A108,"OK",NA()))</f>
        <v>#N/A</v>
      </c>
      <c r="W108" s="53" t="e">
        <f>IF(AND(NOT(ISBLANK('Captura de datos de CONTACTO'!W108)),ISNA(VLOOKUP('Captura de datos de CONTACTO'!W108,'DO NOT USE_School Picklist'!$W$3:$W$9,1,FALSE))),"Please select a value from the drop-down menu",IF('DO NOT USE_Case Formulas'!A108,"OK",NA()))</f>
        <v>#N/A</v>
      </c>
      <c r="X108" s="40" t="e">
        <f>IF(AND(NOT(ISBLANK('Captura de datos de CONTACTO'!X108)),ISNA(VLOOKUP('Captura de datos de CONTACTO'!X108,'DO NOT USE_School Picklist'!$F$3:$F$16,1,FALSE))),"Please select a value from the drop-down menu",IF('DO NOT USE_Contact Formulas'!A108,"OK",NA()))</f>
        <v>#N/A</v>
      </c>
      <c r="Y108" s="40" t="e">
        <f>IF(LEN('Captura de datos de CONTACTO'!Y108)&gt;100,"Classroom(s) must be less than 100 characters",IF('DO NOT USE_Contact Formulas'!A108,"OK",NA()))</f>
        <v>#N/A</v>
      </c>
      <c r="Z108" s="40" t="e">
        <f>IF(AND(NOT(ISBLANK('Captura de datos de CONTACTO'!Z108)),ISNA(VLOOKUP('Captura de datos de CONTACTO'!Z108,'DO NOT USE_School Picklist'!$K$3:$K$6,1,FALSE))),"Please select a value from the drop-down menu",IF('DO NOT USE_Contact Formulas'!A108,"OK",NA()))</f>
        <v>#N/A</v>
      </c>
      <c r="AA108" s="40" t="e">
        <f>IF(AND(NOT(ISBLANK('Captura de datos de CONTACTO'!AA108)),ISNA(VLOOKUP('Captura de datos de CONTACTO'!AA108,'DO NOT USE_School Picklist'!$D$3:$D$5,1,FALSE))),"Please select a value from the drop-down menu",IF('DO NOT USE_Contact Formulas'!A108,"OK",NA()))</f>
        <v>#N/A</v>
      </c>
      <c r="AB108" s="40"/>
      <c r="AC108" s="40" t="e">
        <f>IF(AND(NOT(ISBLANK('Captura de datos de CONTACTO'!AC108)),ISNA(VLOOKUP('Captura de datos de CONTACTO'!AC108,'DO NOT USE_School Picklist'!$G$3:$G$5,1,FALSE))),"Please select a value from the drop-down menu",IF('DO NOT USE_Contact Formulas'!A108,"OK",NA()))</f>
        <v>#N/A</v>
      </c>
      <c r="AD108" s="40"/>
      <c r="AE108" s="40" t="e">
        <f>IF(AND(NOT(ISBLANK('Captura de datos de CONTACTO'!AE108)),ISNA(VLOOKUP('Captura de datos de CONTACTO'!AE108,'DO NOT USE_School Picklist'!$H$3:$H$4,1,FALSE))),"Please select a value from the drop-down menu",IF('DO NOT USE_Contact Formulas'!A108,"OK",NA()))</f>
        <v>#N/A</v>
      </c>
      <c r="AF108" s="40" t="e">
        <f ca="1">IF('Captura de datos de CONTACTO'!AF108&gt;'DO NOT USE_School Picklist'!$C$3,"Test Date cannot be a future date",IF('DO NOT USE_Contact Formulas'!A108,"OK",NA()))</f>
        <v>#N/A</v>
      </c>
      <c r="AG108" s="53" t="e">
        <f>IF(AND('DO NOT USE_Contact Formulas'!A108,ISBLANK('Captura de datos de CONTACTO'!AB108)),"Lab Result Test Result is required",IF(AND(NOT(ISBLANK('Captura de datos de CONTACTO'!AB108)),ISNA(VLOOKUP('Captura de datos de CONTACTO'!AB108,'DO NOT USE_School Picklist'!$Q$3:$Q$8,1,FALSE))),"Please select a value from the drop-down menu",IF('DO NOT USE_Contact Formulas'!A108,"OK",NA())))</f>
        <v>#N/A</v>
      </c>
    </row>
    <row r="109" spans="1:33" x14ac:dyDescent="0.3">
      <c r="A109" s="39" t="e">
        <f>IF('DO NOT USE_Contact Formulas'!A109,IF('DO NOT USE_Contact Formulas'!B109,"Not all required fields are completed","OK"),NA())</f>
        <v>#N/A</v>
      </c>
      <c r="B109" s="40" t="e">
        <f>IF(AND('DO NOT USE_Contact Formulas'!A109,ISBLANK('Captura de datos de CONTACTO'!B109)),"First Name is required",IF(NOT(ISBLANK('Captura de datos de CONTACTO'!B109)),"OK",NA()))</f>
        <v>#N/A</v>
      </c>
      <c r="C109" s="40" t="e">
        <f>IF(AND('DO NOT USE_Contact Formulas'!A109,ISBLANK('Captura de datos de CONTACTO'!C109)),"Last Name is required",IF(NOT(ISBLANK('Captura de datos de CONTACTO'!C109)),"OK",NA()))</f>
        <v>#N/A</v>
      </c>
      <c r="D109" s="40" t="e">
        <f>IF(AND('DO NOT USE_Contact Formulas'!A109,ISBLANK('Captura de datos de CONTACTO'!D109)),"Birthdate is required",IF(NOT(ISBLANK('Captura de datos de CONTACTO'!D109)),"OK",NA()))</f>
        <v>#N/A</v>
      </c>
      <c r="E109" s="40" t="e">
        <f>IF(AND('DO NOT USE_Contact Formulas'!A109,ISBLANK('Captura de datos de CONTACTO'!E109)),"Mobile Phone is required",IF(NOT(ISBLANK('Captura de datos de CONTACTO'!E109)),IF(AND(ISNUMBER(VALUE('Captura de datos de CONTACTO'!E109)),LEFT('Captura de datos de CONTACTO'!E109,1)&lt;&gt;"1",LEN('Captura de datos de CONTACTO'!E109)=10),"OK","Phone number must be valid format"),NA()))</f>
        <v>#N/A</v>
      </c>
      <c r="F109" s="40" t="e">
        <f>IF(LEN('Captura de datos de CONTACTO'!F109)&gt;255,"Home Street Address must be less than 255 characters",IF('DO NOT USE_Contact Formulas'!A109,"OK",NA()))</f>
        <v>#N/A</v>
      </c>
      <c r="G109" s="40" t="e">
        <f>IF(LEN('Captura de datos de CONTACTO'!G109)&gt;40,"City must be less than 40 characters",IF('DO NOT USE_Contact Formulas'!A109,"OK",NA()))</f>
        <v>#N/A</v>
      </c>
      <c r="H109" s="40" t="e">
        <f>IF(AND(NOT(ISBLANK('Captura de datos de CONTACTO'!H109)),ISNA(VLOOKUP('Captura de datos de CONTACTO'!H109,'DO NOT USE_School Picklist'!$P$3:$P$52,1,FALSE))),"Please select a value from the drop-down menu",IF('DO NOT USE_Contact Formulas'!A109,"OK",NA()))</f>
        <v>#N/A</v>
      </c>
      <c r="I109" s="40" t="e">
        <f>IF(AND('DO NOT USE_Contact Formulas'!A109,ISBLANK('Captura de datos de CONTACTO'!I109)),"Zip is required",IF(ISBLANK('Captura de datos de CONTACTO'!I109),NA(),"OK"))</f>
        <v>#N/A</v>
      </c>
      <c r="J109" s="40" t="e">
        <f>IF(AND('DO NOT USE_Contact Formulas'!A109,ISBLANK('Captura de datos de CONTACTO'!J109)),"Student or Staff? is required",IF(ISBLANK('Captura de datos de CONTACTO'!J109),NA(),IF(ISNA(VLOOKUP('Captura de datos de CONTACTO'!J109,'DO NOT USE_School Picklist'!$B$3:$B$6,1,FALSE)),"Please select a value from the drop-down menu","OK")))</f>
        <v>#N/A</v>
      </c>
      <c r="K109" s="40" t="e">
        <f>IF(AND('Captura de datos de CONTACTO'!J109='DO NOT USE_School Picklist'!$B$4,ISBLANK('Captura de datos de CONTACTO'!K109)),"Occupation/Job Title is required if Student or Staff? is Yes, staff/faculty or volunteer",IF('DO NOT USE_Contact Formulas'!A109,"OK",NA()))</f>
        <v>#N/A</v>
      </c>
      <c r="L109" s="40" t="e">
        <f ca="1">IF('Captura de datos de CONTACTO'!L109&gt;'DO NOT USE_School Picklist'!$C$3,"Date last on school campus/facility cannot be a future date",IF('DO NOT USE_Contact Formulas'!A109,IF(ISBLANK('Captura de datos de CONTACTO'!L109),"Date last on school campus/facility is required","OK"),NA()))</f>
        <v>#N/A</v>
      </c>
      <c r="M109" s="41" t="e">
        <f ca="1">IF('Captura de datos de CONTACTO'!M109&gt;'DO NOT USE_School Picklist'!$C$3,"Last Exposure Date cannot be a future date",IF('DO NOT USE_Contact Formulas'!A109,IF(ISBLANK('Captura de datos de CONTACTO'!M109),"Last Exposure Date is required","OK"),NA()))</f>
        <v>#N/A</v>
      </c>
      <c r="N109" s="41" t="e">
        <f>IF(AND('DO NOT USE_Contact Formulas'!A109,ISBLANK('Captura de datos de CONTACTO'!N109)),"Specific Place in the Location is required",IF(ISBLANK('Captura de datos de CONTACTO'!N109),NA(),"OK"))</f>
        <v>#N/A</v>
      </c>
      <c r="O109" s="40" t="e">
        <f>IF(AND(NOT(ISBLANK('Captura de datos de CONTACTO'!O109)),ISNA(VLOOKUP('Captura de datos de CONTACTO'!O109,'DO NOT USE_School Picklist'!$L$3:$L$81,1,FALSE))),"Please select a value from the drop-down menu",IF('DO NOT USE_Contact Formulas'!A109,"OK",NA()))</f>
        <v>#N/A</v>
      </c>
      <c r="P109" s="40" t="e">
        <f>IF(AND(NOT(ISBLANK('Captura de datos de CONTACTO'!P109)),NOT(ISNUMBER(MATCH("*@*.?*",'Captura de datos de CONTACTO'!P109,0)))),"Email must be in a valid format",IF('DO NOT USE_Contact Formulas'!A109,"OK",NA()))</f>
        <v>#N/A</v>
      </c>
      <c r="Q109" s="40" t="e">
        <f>IF(LEN('Captura de datos de CONTACTO'!Q109)&gt;50,"Parent/Guardian Name must be less than 50 characters",IF('DO NOT USE_Contact Formulas'!A109,"OK",NA()))</f>
        <v>#N/A</v>
      </c>
      <c r="R109" s="40" t="e">
        <f>IF(NOT(ISBLANK('Captura de datos de CONTACTO'!R109)),IF(AND(ISNUMBER('Captura de datos de CONTACTO'!R109),LEFT('Captura de datos de CONTACTO'!R109,1)&lt;&gt;"1",LEN('Captura de datos de CONTACTO'!R109)=10),"OK","Phone number must be valid format"),IF('DO NOT USE_Contact Formulas'!A109,"OK",NA()))</f>
        <v>#N/A</v>
      </c>
      <c r="S109" s="40" t="e">
        <f>IF(AND(NOT(ISBLANK('Captura de datos de CONTACTO'!S109)),ISNA(VLOOKUP('Captura de datos de CONTACTO'!S109,'DO NOT USE_School Picklist'!$N$3:$N$63,1,FALSE))),"Please select a value from the drop-down menu",IF('DO NOT USE_Contact Formulas'!A109,"OK",NA()))</f>
        <v>#N/A</v>
      </c>
      <c r="T109" s="53" t="e">
        <f>IF(AND(NOT(ISBLANK('Captura de datos de CONTACTO'!T109)),ISNA(VLOOKUP('Captura de datos de CONTACTO'!T109,'DO NOT USE_School Picklist'!$I$3:$I$5,1,FALSE))),"Please select a value from the drop-down menu",IF('DO NOT USE_Contact Formulas'!A109,"OK",NA()))</f>
        <v>#N/A</v>
      </c>
      <c r="U109" s="40" t="e">
        <f>IF(AND(NOT(ISBLANK('Captura de datos de CONTACTO'!U109)),ISNA(VLOOKUP('Captura de datos de CONTACTO'!U109,'DO NOT USE_School Picklist'!$E$3:$E$10,1,FALSE))),"Please select a value from the drop-down menu",IF('DO NOT USE_Contact Formulas'!A109,"OK",NA()))</f>
        <v>#N/A</v>
      </c>
      <c r="V109" s="53" t="e">
        <f>IF(AND(NOT(ISBLANK('Captura de datos de CONTACTO'!V109)),ISNA(VLOOKUP('Captura de datos de CONTACTO'!V109,'DO NOT USE_School Picklist'!$W$3:$W$9,1,FALSE))),"Please select a value from the drop-down menu",IF('DO NOT USE_Contact Formulas'!A109,"OK",NA()))</f>
        <v>#N/A</v>
      </c>
      <c r="W109" s="53" t="e">
        <f>IF(AND(NOT(ISBLANK('Captura de datos de CONTACTO'!W109)),ISNA(VLOOKUP('Captura de datos de CONTACTO'!W109,'DO NOT USE_School Picklist'!$W$3:$W$9,1,FALSE))),"Please select a value from the drop-down menu",IF('DO NOT USE_Case Formulas'!A109,"OK",NA()))</f>
        <v>#N/A</v>
      </c>
      <c r="X109" s="40" t="e">
        <f>IF(AND(NOT(ISBLANK('Captura de datos de CONTACTO'!X109)),ISNA(VLOOKUP('Captura de datos de CONTACTO'!X109,'DO NOT USE_School Picklist'!$F$3:$F$16,1,FALSE))),"Please select a value from the drop-down menu",IF('DO NOT USE_Contact Formulas'!A109,"OK",NA()))</f>
        <v>#N/A</v>
      </c>
      <c r="Y109" s="40" t="e">
        <f>IF(LEN('Captura de datos de CONTACTO'!Y109)&gt;100,"Classroom(s) must be less than 100 characters",IF('DO NOT USE_Contact Formulas'!A109,"OK",NA()))</f>
        <v>#N/A</v>
      </c>
      <c r="Z109" s="40" t="e">
        <f>IF(AND(NOT(ISBLANK('Captura de datos de CONTACTO'!Z109)),ISNA(VLOOKUP('Captura de datos de CONTACTO'!Z109,'DO NOT USE_School Picklist'!$K$3:$K$6,1,FALSE))),"Please select a value from the drop-down menu",IF('DO NOT USE_Contact Formulas'!A109,"OK",NA()))</f>
        <v>#N/A</v>
      </c>
      <c r="AA109" s="40" t="e">
        <f>IF(AND(NOT(ISBLANK('Captura de datos de CONTACTO'!AA109)),ISNA(VLOOKUP('Captura de datos de CONTACTO'!AA109,'DO NOT USE_School Picklist'!$D$3:$D$5,1,FALSE))),"Please select a value from the drop-down menu",IF('DO NOT USE_Contact Formulas'!A109,"OK",NA()))</f>
        <v>#N/A</v>
      </c>
      <c r="AB109" s="40"/>
      <c r="AC109" s="40" t="e">
        <f>IF(AND(NOT(ISBLANK('Captura de datos de CONTACTO'!AC109)),ISNA(VLOOKUP('Captura de datos de CONTACTO'!AC109,'DO NOT USE_School Picklist'!$G$3:$G$5,1,FALSE))),"Please select a value from the drop-down menu",IF('DO NOT USE_Contact Formulas'!A109,"OK",NA()))</f>
        <v>#N/A</v>
      </c>
      <c r="AD109" s="40"/>
      <c r="AE109" s="40" t="e">
        <f>IF(AND(NOT(ISBLANK('Captura de datos de CONTACTO'!AE109)),ISNA(VLOOKUP('Captura de datos de CONTACTO'!AE109,'DO NOT USE_School Picklist'!$H$3:$H$4,1,FALSE))),"Please select a value from the drop-down menu",IF('DO NOT USE_Contact Formulas'!A109,"OK",NA()))</f>
        <v>#N/A</v>
      </c>
      <c r="AF109" s="40" t="e">
        <f ca="1">IF('Captura de datos de CONTACTO'!AF109&gt;'DO NOT USE_School Picklist'!$C$3,"Test Date cannot be a future date",IF('DO NOT USE_Contact Formulas'!A109,"OK",NA()))</f>
        <v>#N/A</v>
      </c>
      <c r="AG109" s="53" t="e">
        <f>IF(AND('DO NOT USE_Contact Formulas'!A109,ISBLANK('Captura de datos de CONTACTO'!AB109)),"Lab Result Test Result is required",IF(AND(NOT(ISBLANK('Captura de datos de CONTACTO'!AB109)),ISNA(VLOOKUP('Captura de datos de CONTACTO'!AB109,'DO NOT USE_School Picklist'!$Q$3:$Q$8,1,FALSE))),"Please select a value from the drop-down menu",IF('DO NOT USE_Contact Formulas'!A109,"OK",NA())))</f>
        <v>#N/A</v>
      </c>
    </row>
    <row r="110" spans="1:33" x14ac:dyDescent="0.3">
      <c r="A110" s="39" t="e">
        <f>IF('DO NOT USE_Contact Formulas'!A110,IF('DO NOT USE_Contact Formulas'!B110,"Not all required fields are completed","OK"),NA())</f>
        <v>#N/A</v>
      </c>
      <c r="B110" s="40" t="e">
        <f>IF(AND('DO NOT USE_Contact Formulas'!A110,ISBLANK('Captura de datos de CONTACTO'!B110)),"First Name is required",IF(NOT(ISBLANK('Captura de datos de CONTACTO'!B110)),"OK",NA()))</f>
        <v>#N/A</v>
      </c>
      <c r="C110" s="40" t="e">
        <f>IF(AND('DO NOT USE_Contact Formulas'!A110,ISBLANK('Captura de datos de CONTACTO'!C110)),"Last Name is required",IF(NOT(ISBLANK('Captura de datos de CONTACTO'!C110)),"OK",NA()))</f>
        <v>#N/A</v>
      </c>
      <c r="D110" s="40" t="e">
        <f>IF(AND('DO NOT USE_Contact Formulas'!A110,ISBLANK('Captura de datos de CONTACTO'!D110)),"Birthdate is required",IF(NOT(ISBLANK('Captura de datos de CONTACTO'!D110)),"OK",NA()))</f>
        <v>#N/A</v>
      </c>
      <c r="E110" s="40" t="e">
        <f>IF(AND('DO NOT USE_Contact Formulas'!A110,ISBLANK('Captura de datos de CONTACTO'!E110)),"Mobile Phone is required",IF(NOT(ISBLANK('Captura de datos de CONTACTO'!E110)),IF(AND(ISNUMBER(VALUE('Captura de datos de CONTACTO'!E110)),LEFT('Captura de datos de CONTACTO'!E110,1)&lt;&gt;"1",LEN('Captura de datos de CONTACTO'!E110)=10),"OK","Phone number must be valid format"),NA()))</f>
        <v>#N/A</v>
      </c>
      <c r="F110" s="40" t="e">
        <f>IF(LEN('Captura de datos de CONTACTO'!F110)&gt;255,"Home Street Address must be less than 255 characters",IF('DO NOT USE_Contact Formulas'!A110,"OK",NA()))</f>
        <v>#N/A</v>
      </c>
      <c r="G110" s="40" t="e">
        <f>IF(LEN('Captura de datos de CONTACTO'!G110)&gt;40,"City must be less than 40 characters",IF('DO NOT USE_Contact Formulas'!A110,"OK",NA()))</f>
        <v>#N/A</v>
      </c>
      <c r="H110" s="40" t="e">
        <f>IF(AND(NOT(ISBLANK('Captura de datos de CONTACTO'!H110)),ISNA(VLOOKUP('Captura de datos de CONTACTO'!H110,'DO NOT USE_School Picklist'!$P$3:$P$52,1,FALSE))),"Please select a value from the drop-down menu",IF('DO NOT USE_Contact Formulas'!A110,"OK",NA()))</f>
        <v>#N/A</v>
      </c>
      <c r="I110" s="40" t="e">
        <f>IF(AND('DO NOT USE_Contact Formulas'!A110,ISBLANK('Captura de datos de CONTACTO'!I110)),"Zip is required",IF(ISBLANK('Captura de datos de CONTACTO'!I110),NA(),"OK"))</f>
        <v>#N/A</v>
      </c>
      <c r="J110" s="40" t="e">
        <f>IF(AND('DO NOT USE_Contact Formulas'!A110,ISBLANK('Captura de datos de CONTACTO'!J110)),"Student or Staff? is required",IF(ISBLANK('Captura de datos de CONTACTO'!J110),NA(),IF(ISNA(VLOOKUP('Captura de datos de CONTACTO'!J110,'DO NOT USE_School Picklist'!$B$3:$B$6,1,FALSE)),"Please select a value from the drop-down menu","OK")))</f>
        <v>#N/A</v>
      </c>
      <c r="K110" s="40" t="e">
        <f>IF(AND('Captura de datos de CONTACTO'!J110='DO NOT USE_School Picklist'!$B$4,ISBLANK('Captura de datos de CONTACTO'!K110)),"Occupation/Job Title is required if Student or Staff? is Yes, staff/faculty or volunteer",IF('DO NOT USE_Contact Formulas'!A110,"OK",NA()))</f>
        <v>#N/A</v>
      </c>
      <c r="L110" s="40" t="e">
        <f ca="1">IF('Captura de datos de CONTACTO'!L110&gt;'DO NOT USE_School Picklist'!$C$3,"Date last on school campus/facility cannot be a future date",IF('DO NOT USE_Contact Formulas'!A110,IF(ISBLANK('Captura de datos de CONTACTO'!L110),"Date last on school campus/facility is required","OK"),NA()))</f>
        <v>#N/A</v>
      </c>
      <c r="M110" s="41" t="e">
        <f ca="1">IF('Captura de datos de CONTACTO'!M110&gt;'DO NOT USE_School Picklist'!$C$3,"Last Exposure Date cannot be a future date",IF('DO NOT USE_Contact Formulas'!A110,IF(ISBLANK('Captura de datos de CONTACTO'!M110),"Last Exposure Date is required","OK"),NA()))</f>
        <v>#N/A</v>
      </c>
      <c r="N110" s="41" t="e">
        <f>IF(AND('DO NOT USE_Contact Formulas'!A110,ISBLANK('Captura de datos de CONTACTO'!N110)),"Specific Place in the Location is required",IF(ISBLANK('Captura de datos de CONTACTO'!N110),NA(),"OK"))</f>
        <v>#N/A</v>
      </c>
      <c r="O110" s="40" t="e">
        <f>IF(AND(NOT(ISBLANK('Captura de datos de CONTACTO'!O110)),ISNA(VLOOKUP('Captura de datos de CONTACTO'!O110,'DO NOT USE_School Picklist'!$L$3:$L$81,1,FALSE))),"Please select a value from the drop-down menu",IF('DO NOT USE_Contact Formulas'!A110,"OK",NA()))</f>
        <v>#N/A</v>
      </c>
      <c r="P110" s="40" t="e">
        <f>IF(AND(NOT(ISBLANK('Captura de datos de CONTACTO'!P110)),NOT(ISNUMBER(MATCH("*@*.?*",'Captura de datos de CONTACTO'!P110,0)))),"Email must be in a valid format",IF('DO NOT USE_Contact Formulas'!A110,"OK",NA()))</f>
        <v>#N/A</v>
      </c>
      <c r="Q110" s="40" t="e">
        <f>IF(LEN('Captura de datos de CONTACTO'!Q110)&gt;50,"Parent/Guardian Name must be less than 50 characters",IF('DO NOT USE_Contact Formulas'!A110,"OK",NA()))</f>
        <v>#N/A</v>
      </c>
      <c r="R110" s="40" t="e">
        <f>IF(NOT(ISBLANK('Captura de datos de CONTACTO'!R110)),IF(AND(ISNUMBER('Captura de datos de CONTACTO'!R110),LEFT('Captura de datos de CONTACTO'!R110,1)&lt;&gt;"1",LEN('Captura de datos de CONTACTO'!R110)=10),"OK","Phone number must be valid format"),IF('DO NOT USE_Contact Formulas'!A110,"OK",NA()))</f>
        <v>#N/A</v>
      </c>
      <c r="S110" s="40" t="e">
        <f>IF(AND(NOT(ISBLANK('Captura de datos de CONTACTO'!S110)),ISNA(VLOOKUP('Captura de datos de CONTACTO'!S110,'DO NOT USE_School Picklist'!$N$3:$N$63,1,FALSE))),"Please select a value from the drop-down menu",IF('DO NOT USE_Contact Formulas'!A110,"OK",NA()))</f>
        <v>#N/A</v>
      </c>
      <c r="T110" s="53" t="e">
        <f>IF(AND(NOT(ISBLANK('Captura de datos de CONTACTO'!T110)),ISNA(VLOOKUP('Captura de datos de CONTACTO'!T110,'DO NOT USE_School Picklist'!$I$3:$I$5,1,FALSE))),"Please select a value from the drop-down menu",IF('DO NOT USE_Contact Formulas'!A110,"OK",NA()))</f>
        <v>#N/A</v>
      </c>
      <c r="U110" s="40" t="e">
        <f>IF(AND(NOT(ISBLANK('Captura de datos de CONTACTO'!U110)),ISNA(VLOOKUP('Captura de datos de CONTACTO'!U110,'DO NOT USE_School Picklist'!$E$3:$E$10,1,FALSE))),"Please select a value from the drop-down menu",IF('DO NOT USE_Contact Formulas'!A110,"OK",NA()))</f>
        <v>#N/A</v>
      </c>
      <c r="V110" s="53" t="e">
        <f>IF(AND(NOT(ISBLANK('Captura de datos de CONTACTO'!V110)),ISNA(VLOOKUP('Captura de datos de CONTACTO'!V110,'DO NOT USE_School Picklist'!$W$3:$W$9,1,FALSE))),"Please select a value from the drop-down menu",IF('DO NOT USE_Contact Formulas'!A110,"OK",NA()))</f>
        <v>#N/A</v>
      </c>
      <c r="W110" s="53" t="e">
        <f>IF(AND(NOT(ISBLANK('Captura de datos de CONTACTO'!W110)),ISNA(VLOOKUP('Captura de datos de CONTACTO'!W110,'DO NOT USE_School Picklist'!$W$3:$W$9,1,FALSE))),"Please select a value from the drop-down menu",IF('DO NOT USE_Case Formulas'!A110,"OK",NA()))</f>
        <v>#N/A</v>
      </c>
      <c r="X110" s="40" t="e">
        <f>IF(AND(NOT(ISBLANK('Captura de datos de CONTACTO'!X110)),ISNA(VLOOKUP('Captura de datos de CONTACTO'!X110,'DO NOT USE_School Picklist'!$F$3:$F$16,1,FALSE))),"Please select a value from the drop-down menu",IF('DO NOT USE_Contact Formulas'!A110,"OK",NA()))</f>
        <v>#N/A</v>
      </c>
      <c r="Y110" s="40" t="e">
        <f>IF(LEN('Captura de datos de CONTACTO'!Y110)&gt;100,"Classroom(s) must be less than 100 characters",IF('DO NOT USE_Contact Formulas'!A110,"OK",NA()))</f>
        <v>#N/A</v>
      </c>
      <c r="Z110" s="40" t="e">
        <f>IF(AND(NOT(ISBLANK('Captura de datos de CONTACTO'!Z110)),ISNA(VLOOKUP('Captura de datos de CONTACTO'!Z110,'DO NOT USE_School Picklist'!$K$3:$K$6,1,FALSE))),"Please select a value from the drop-down menu",IF('DO NOT USE_Contact Formulas'!A110,"OK",NA()))</f>
        <v>#N/A</v>
      </c>
      <c r="AA110" s="40" t="e">
        <f>IF(AND(NOT(ISBLANK('Captura de datos de CONTACTO'!AA110)),ISNA(VLOOKUP('Captura de datos de CONTACTO'!AA110,'DO NOT USE_School Picklist'!$D$3:$D$5,1,FALSE))),"Please select a value from the drop-down menu",IF('DO NOT USE_Contact Formulas'!A110,"OK",NA()))</f>
        <v>#N/A</v>
      </c>
      <c r="AB110" s="40"/>
      <c r="AC110" s="40" t="e">
        <f>IF(AND(NOT(ISBLANK('Captura de datos de CONTACTO'!AC110)),ISNA(VLOOKUP('Captura de datos de CONTACTO'!AC110,'DO NOT USE_School Picklist'!$G$3:$G$5,1,FALSE))),"Please select a value from the drop-down menu",IF('DO NOT USE_Contact Formulas'!A110,"OK",NA()))</f>
        <v>#N/A</v>
      </c>
      <c r="AD110" s="40"/>
      <c r="AE110" s="40" t="e">
        <f>IF(AND(NOT(ISBLANK('Captura de datos de CONTACTO'!AE110)),ISNA(VLOOKUP('Captura de datos de CONTACTO'!AE110,'DO NOT USE_School Picklist'!$H$3:$H$4,1,FALSE))),"Please select a value from the drop-down menu",IF('DO NOT USE_Contact Formulas'!A110,"OK",NA()))</f>
        <v>#N/A</v>
      </c>
      <c r="AF110" s="40" t="e">
        <f ca="1">IF('Captura de datos de CONTACTO'!AF110&gt;'DO NOT USE_School Picklist'!$C$3,"Test Date cannot be a future date",IF('DO NOT USE_Contact Formulas'!A110,"OK",NA()))</f>
        <v>#N/A</v>
      </c>
      <c r="AG110" s="53" t="e">
        <f>IF(AND('DO NOT USE_Contact Formulas'!A110,ISBLANK('Captura de datos de CONTACTO'!AB110)),"Lab Result Test Result is required",IF(AND(NOT(ISBLANK('Captura de datos de CONTACTO'!AB110)),ISNA(VLOOKUP('Captura de datos de CONTACTO'!AB110,'DO NOT USE_School Picklist'!$Q$3:$Q$8,1,FALSE))),"Please select a value from the drop-down menu",IF('DO NOT USE_Contact Formulas'!A110,"OK",NA())))</f>
        <v>#N/A</v>
      </c>
    </row>
    <row r="111" spans="1:33" x14ac:dyDescent="0.3">
      <c r="A111" s="39" t="e">
        <f>IF('DO NOT USE_Contact Formulas'!A111,IF('DO NOT USE_Contact Formulas'!B111,"Not all required fields are completed","OK"),NA())</f>
        <v>#N/A</v>
      </c>
      <c r="B111" s="40" t="e">
        <f>IF(AND('DO NOT USE_Contact Formulas'!A111,ISBLANK('Captura de datos de CONTACTO'!B111)),"First Name is required",IF(NOT(ISBLANK('Captura de datos de CONTACTO'!B111)),"OK",NA()))</f>
        <v>#N/A</v>
      </c>
      <c r="C111" s="40" t="e">
        <f>IF(AND('DO NOT USE_Contact Formulas'!A111,ISBLANK('Captura de datos de CONTACTO'!C111)),"Last Name is required",IF(NOT(ISBLANK('Captura de datos de CONTACTO'!C111)),"OK",NA()))</f>
        <v>#N/A</v>
      </c>
      <c r="D111" s="40" t="e">
        <f>IF(AND('DO NOT USE_Contact Formulas'!A111,ISBLANK('Captura de datos de CONTACTO'!D111)),"Birthdate is required",IF(NOT(ISBLANK('Captura de datos de CONTACTO'!D111)),"OK",NA()))</f>
        <v>#N/A</v>
      </c>
      <c r="E111" s="40" t="e">
        <f>IF(AND('DO NOT USE_Contact Formulas'!A111,ISBLANK('Captura de datos de CONTACTO'!E111)),"Mobile Phone is required",IF(NOT(ISBLANK('Captura de datos de CONTACTO'!E111)),IF(AND(ISNUMBER(VALUE('Captura de datos de CONTACTO'!E111)),LEFT('Captura de datos de CONTACTO'!E111,1)&lt;&gt;"1",LEN('Captura de datos de CONTACTO'!E111)=10),"OK","Phone number must be valid format"),NA()))</f>
        <v>#N/A</v>
      </c>
      <c r="F111" s="40" t="e">
        <f>IF(LEN('Captura de datos de CONTACTO'!F111)&gt;255,"Home Street Address must be less than 255 characters",IF('DO NOT USE_Contact Formulas'!A111,"OK",NA()))</f>
        <v>#N/A</v>
      </c>
      <c r="G111" s="40" t="e">
        <f>IF(LEN('Captura de datos de CONTACTO'!G111)&gt;40,"City must be less than 40 characters",IF('DO NOT USE_Contact Formulas'!A111,"OK",NA()))</f>
        <v>#N/A</v>
      </c>
      <c r="H111" s="40" t="e">
        <f>IF(AND(NOT(ISBLANK('Captura de datos de CONTACTO'!H111)),ISNA(VLOOKUP('Captura de datos de CONTACTO'!H111,'DO NOT USE_School Picklist'!$P$3:$P$52,1,FALSE))),"Please select a value from the drop-down menu",IF('DO NOT USE_Contact Formulas'!A111,"OK",NA()))</f>
        <v>#N/A</v>
      </c>
      <c r="I111" s="40" t="e">
        <f>IF(AND('DO NOT USE_Contact Formulas'!A111,ISBLANK('Captura de datos de CONTACTO'!I111)),"Zip is required",IF(ISBLANK('Captura de datos de CONTACTO'!I111),NA(),"OK"))</f>
        <v>#N/A</v>
      </c>
      <c r="J111" s="40" t="e">
        <f>IF(AND('DO NOT USE_Contact Formulas'!A111,ISBLANK('Captura de datos de CONTACTO'!J111)),"Student or Staff? is required",IF(ISBLANK('Captura de datos de CONTACTO'!J111),NA(),IF(ISNA(VLOOKUP('Captura de datos de CONTACTO'!J111,'DO NOT USE_School Picklist'!$B$3:$B$6,1,FALSE)),"Please select a value from the drop-down menu","OK")))</f>
        <v>#N/A</v>
      </c>
      <c r="K111" s="40" t="e">
        <f>IF(AND('Captura de datos de CONTACTO'!J111='DO NOT USE_School Picklist'!$B$4,ISBLANK('Captura de datos de CONTACTO'!K111)),"Occupation/Job Title is required if Student or Staff? is Yes, staff/faculty or volunteer",IF('DO NOT USE_Contact Formulas'!A111,"OK",NA()))</f>
        <v>#N/A</v>
      </c>
      <c r="L111" s="40" t="e">
        <f ca="1">IF('Captura de datos de CONTACTO'!L111&gt;'DO NOT USE_School Picklist'!$C$3,"Date last on school campus/facility cannot be a future date",IF('DO NOT USE_Contact Formulas'!A111,IF(ISBLANK('Captura de datos de CONTACTO'!L111),"Date last on school campus/facility is required","OK"),NA()))</f>
        <v>#N/A</v>
      </c>
      <c r="M111" s="41" t="e">
        <f ca="1">IF('Captura de datos de CONTACTO'!M111&gt;'DO NOT USE_School Picklist'!$C$3,"Last Exposure Date cannot be a future date",IF('DO NOT USE_Contact Formulas'!A111,IF(ISBLANK('Captura de datos de CONTACTO'!M111),"Last Exposure Date is required","OK"),NA()))</f>
        <v>#N/A</v>
      </c>
      <c r="N111" s="41" t="e">
        <f>IF(AND('DO NOT USE_Contact Formulas'!A111,ISBLANK('Captura de datos de CONTACTO'!N111)),"Specific Place in the Location is required",IF(ISBLANK('Captura de datos de CONTACTO'!N111),NA(),"OK"))</f>
        <v>#N/A</v>
      </c>
      <c r="O111" s="40" t="e">
        <f>IF(AND(NOT(ISBLANK('Captura de datos de CONTACTO'!O111)),ISNA(VLOOKUP('Captura de datos de CONTACTO'!O111,'DO NOT USE_School Picklist'!$L$3:$L$81,1,FALSE))),"Please select a value from the drop-down menu",IF('DO NOT USE_Contact Formulas'!A111,"OK",NA()))</f>
        <v>#N/A</v>
      </c>
      <c r="P111" s="40" t="e">
        <f>IF(AND(NOT(ISBLANK('Captura de datos de CONTACTO'!P111)),NOT(ISNUMBER(MATCH("*@*.?*",'Captura de datos de CONTACTO'!P111,0)))),"Email must be in a valid format",IF('DO NOT USE_Contact Formulas'!A111,"OK",NA()))</f>
        <v>#N/A</v>
      </c>
      <c r="Q111" s="40" t="e">
        <f>IF(LEN('Captura de datos de CONTACTO'!Q111)&gt;50,"Parent/Guardian Name must be less than 50 characters",IF('DO NOT USE_Contact Formulas'!A111,"OK",NA()))</f>
        <v>#N/A</v>
      </c>
      <c r="R111" s="40" t="e">
        <f>IF(NOT(ISBLANK('Captura de datos de CONTACTO'!R111)),IF(AND(ISNUMBER('Captura de datos de CONTACTO'!R111),LEFT('Captura de datos de CONTACTO'!R111,1)&lt;&gt;"1",LEN('Captura de datos de CONTACTO'!R111)=10),"OK","Phone number must be valid format"),IF('DO NOT USE_Contact Formulas'!A111,"OK",NA()))</f>
        <v>#N/A</v>
      </c>
      <c r="S111" s="40" t="e">
        <f>IF(AND(NOT(ISBLANK('Captura de datos de CONTACTO'!S111)),ISNA(VLOOKUP('Captura de datos de CONTACTO'!S111,'DO NOT USE_School Picklist'!$N$3:$N$63,1,FALSE))),"Please select a value from the drop-down menu",IF('DO NOT USE_Contact Formulas'!A111,"OK",NA()))</f>
        <v>#N/A</v>
      </c>
      <c r="T111" s="53" t="e">
        <f>IF(AND(NOT(ISBLANK('Captura de datos de CONTACTO'!T111)),ISNA(VLOOKUP('Captura de datos de CONTACTO'!T111,'DO NOT USE_School Picklist'!$I$3:$I$5,1,FALSE))),"Please select a value from the drop-down menu",IF('DO NOT USE_Contact Formulas'!A111,"OK",NA()))</f>
        <v>#N/A</v>
      </c>
      <c r="U111" s="40" t="e">
        <f>IF(AND(NOT(ISBLANK('Captura de datos de CONTACTO'!U111)),ISNA(VLOOKUP('Captura de datos de CONTACTO'!U111,'DO NOT USE_School Picklist'!$E$3:$E$10,1,FALSE))),"Please select a value from the drop-down menu",IF('DO NOT USE_Contact Formulas'!A111,"OK",NA()))</f>
        <v>#N/A</v>
      </c>
      <c r="V111" s="53" t="e">
        <f>IF(AND(NOT(ISBLANK('Captura de datos de CONTACTO'!V111)),ISNA(VLOOKUP('Captura de datos de CONTACTO'!V111,'DO NOT USE_School Picklist'!$W$3:$W$9,1,FALSE))),"Please select a value from the drop-down menu",IF('DO NOT USE_Contact Formulas'!A111,"OK",NA()))</f>
        <v>#N/A</v>
      </c>
      <c r="W111" s="53" t="e">
        <f>IF(AND(NOT(ISBLANK('Captura de datos de CONTACTO'!W111)),ISNA(VLOOKUP('Captura de datos de CONTACTO'!W111,'DO NOT USE_School Picklist'!$W$3:$W$9,1,FALSE))),"Please select a value from the drop-down menu",IF('DO NOT USE_Case Formulas'!A111,"OK",NA()))</f>
        <v>#N/A</v>
      </c>
      <c r="X111" s="40" t="e">
        <f>IF(AND(NOT(ISBLANK('Captura de datos de CONTACTO'!X111)),ISNA(VLOOKUP('Captura de datos de CONTACTO'!X111,'DO NOT USE_School Picklist'!$F$3:$F$16,1,FALSE))),"Please select a value from the drop-down menu",IF('DO NOT USE_Contact Formulas'!A111,"OK",NA()))</f>
        <v>#N/A</v>
      </c>
      <c r="Y111" s="40" t="e">
        <f>IF(LEN('Captura de datos de CONTACTO'!Y111)&gt;100,"Classroom(s) must be less than 100 characters",IF('DO NOT USE_Contact Formulas'!A111,"OK",NA()))</f>
        <v>#N/A</v>
      </c>
      <c r="Z111" s="40" t="e">
        <f>IF(AND(NOT(ISBLANK('Captura de datos de CONTACTO'!Z111)),ISNA(VLOOKUP('Captura de datos de CONTACTO'!Z111,'DO NOT USE_School Picklist'!$K$3:$K$6,1,FALSE))),"Please select a value from the drop-down menu",IF('DO NOT USE_Contact Formulas'!A111,"OK",NA()))</f>
        <v>#N/A</v>
      </c>
      <c r="AA111" s="40" t="e">
        <f>IF(AND(NOT(ISBLANK('Captura de datos de CONTACTO'!AA111)),ISNA(VLOOKUP('Captura de datos de CONTACTO'!AA111,'DO NOT USE_School Picklist'!$D$3:$D$5,1,FALSE))),"Please select a value from the drop-down menu",IF('DO NOT USE_Contact Formulas'!A111,"OK",NA()))</f>
        <v>#N/A</v>
      </c>
      <c r="AB111" s="40"/>
      <c r="AC111" s="40" t="e">
        <f>IF(AND(NOT(ISBLANK('Captura de datos de CONTACTO'!AC111)),ISNA(VLOOKUP('Captura de datos de CONTACTO'!AC111,'DO NOT USE_School Picklist'!$G$3:$G$5,1,FALSE))),"Please select a value from the drop-down menu",IF('DO NOT USE_Contact Formulas'!A111,"OK",NA()))</f>
        <v>#N/A</v>
      </c>
      <c r="AD111" s="40"/>
      <c r="AE111" s="40" t="e">
        <f>IF(AND(NOT(ISBLANK('Captura de datos de CONTACTO'!AE111)),ISNA(VLOOKUP('Captura de datos de CONTACTO'!AE111,'DO NOT USE_School Picklist'!$H$3:$H$4,1,FALSE))),"Please select a value from the drop-down menu",IF('DO NOT USE_Contact Formulas'!A111,"OK",NA()))</f>
        <v>#N/A</v>
      </c>
      <c r="AF111" s="40" t="e">
        <f ca="1">IF('Captura de datos de CONTACTO'!AF111&gt;'DO NOT USE_School Picklist'!$C$3,"Test Date cannot be a future date",IF('DO NOT USE_Contact Formulas'!A111,"OK",NA()))</f>
        <v>#N/A</v>
      </c>
      <c r="AG111" s="53" t="e">
        <f>IF(AND('DO NOT USE_Contact Formulas'!A111,ISBLANK('Captura de datos de CONTACTO'!AB111)),"Lab Result Test Result is required",IF(AND(NOT(ISBLANK('Captura de datos de CONTACTO'!AB111)),ISNA(VLOOKUP('Captura de datos de CONTACTO'!AB111,'DO NOT USE_School Picklist'!$Q$3:$Q$8,1,FALSE))),"Please select a value from the drop-down menu",IF('DO NOT USE_Contact Formulas'!A111,"OK",NA())))</f>
        <v>#N/A</v>
      </c>
    </row>
    <row r="112" spans="1:33" x14ac:dyDescent="0.3">
      <c r="A112" s="39" t="e">
        <f>IF('DO NOT USE_Contact Formulas'!A112,IF('DO NOT USE_Contact Formulas'!B112,"Not all required fields are completed","OK"),NA())</f>
        <v>#N/A</v>
      </c>
      <c r="B112" s="40" t="e">
        <f>IF(AND('DO NOT USE_Contact Formulas'!A112,ISBLANK('Captura de datos de CONTACTO'!B112)),"First Name is required",IF(NOT(ISBLANK('Captura de datos de CONTACTO'!B112)),"OK",NA()))</f>
        <v>#N/A</v>
      </c>
      <c r="C112" s="40" t="e">
        <f>IF(AND('DO NOT USE_Contact Formulas'!A112,ISBLANK('Captura de datos de CONTACTO'!C112)),"Last Name is required",IF(NOT(ISBLANK('Captura de datos de CONTACTO'!C112)),"OK",NA()))</f>
        <v>#N/A</v>
      </c>
      <c r="D112" s="40" t="e">
        <f>IF(AND('DO NOT USE_Contact Formulas'!A112,ISBLANK('Captura de datos de CONTACTO'!D112)),"Birthdate is required",IF(NOT(ISBLANK('Captura de datos de CONTACTO'!D112)),"OK",NA()))</f>
        <v>#N/A</v>
      </c>
      <c r="E112" s="40" t="e">
        <f>IF(AND('DO NOT USE_Contact Formulas'!A112,ISBLANK('Captura de datos de CONTACTO'!E112)),"Mobile Phone is required",IF(NOT(ISBLANK('Captura de datos de CONTACTO'!E112)),IF(AND(ISNUMBER(VALUE('Captura de datos de CONTACTO'!E112)),LEFT('Captura de datos de CONTACTO'!E112,1)&lt;&gt;"1",LEN('Captura de datos de CONTACTO'!E112)=10),"OK","Phone number must be valid format"),NA()))</f>
        <v>#N/A</v>
      </c>
      <c r="F112" s="40" t="e">
        <f>IF(LEN('Captura de datos de CONTACTO'!F112)&gt;255,"Home Street Address must be less than 255 characters",IF('DO NOT USE_Contact Formulas'!A112,"OK",NA()))</f>
        <v>#N/A</v>
      </c>
      <c r="G112" s="40" t="e">
        <f>IF(LEN('Captura de datos de CONTACTO'!G112)&gt;40,"City must be less than 40 characters",IF('DO NOT USE_Contact Formulas'!A112,"OK",NA()))</f>
        <v>#N/A</v>
      </c>
      <c r="H112" s="40" t="e">
        <f>IF(AND(NOT(ISBLANK('Captura de datos de CONTACTO'!H112)),ISNA(VLOOKUP('Captura de datos de CONTACTO'!H112,'DO NOT USE_School Picklist'!$P$3:$P$52,1,FALSE))),"Please select a value from the drop-down menu",IF('DO NOT USE_Contact Formulas'!A112,"OK",NA()))</f>
        <v>#N/A</v>
      </c>
      <c r="I112" s="40" t="e">
        <f>IF(AND('DO NOT USE_Contact Formulas'!A112,ISBLANK('Captura de datos de CONTACTO'!I112)),"Zip is required",IF(ISBLANK('Captura de datos de CONTACTO'!I112),NA(),"OK"))</f>
        <v>#N/A</v>
      </c>
      <c r="J112" s="40" t="e">
        <f>IF(AND('DO NOT USE_Contact Formulas'!A112,ISBLANK('Captura de datos de CONTACTO'!J112)),"Student or Staff? is required",IF(ISBLANK('Captura de datos de CONTACTO'!J112),NA(),IF(ISNA(VLOOKUP('Captura de datos de CONTACTO'!J112,'DO NOT USE_School Picklist'!$B$3:$B$6,1,FALSE)),"Please select a value from the drop-down menu","OK")))</f>
        <v>#N/A</v>
      </c>
      <c r="K112" s="40" t="e">
        <f>IF(AND('Captura de datos de CONTACTO'!J112='DO NOT USE_School Picklist'!$B$4,ISBLANK('Captura de datos de CONTACTO'!K112)),"Occupation/Job Title is required if Student or Staff? is Yes, staff/faculty or volunteer",IF('DO NOT USE_Contact Formulas'!A112,"OK",NA()))</f>
        <v>#N/A</v>
      </c>
      <c r="L112" s="40" t="e">
        <f ca="1">IF('Captura de datos de CONTACTO'!L112&gt;'DO NOT USE_School Picklist'!$C$3,"Date last on school campus/facility cannot be a future date",IF('DO NOT USE_Contact Formulas'!A112,IF(ISBLANK('Captura de datos de CONTACTO'!L112),"Date last on school campus/facility is required","OK"),NA()))</f>
        <v>#N/A</v>
      </c>
      <c r="M112" s="41" t="e">
        <f ca="1">IF('Captura de datos de CONTACTO'!M112&gt;'DO NOT USE_School Picklist'!$C$3,"Last Exposure Date cannot be a future date",IF('DO NOT USE_Contact Formulas'!A112,IF(ISBLANK('Captura de datos de CONTACTO'!M112),"Last Exposure Date is required","OK"),NA()))</f>
        <v>#N/A</v>
      </c>
      <c r="N112" s="41" t="e">
        <f>IF(AND('DO NOT USE_Contact Formulas'!A112,ISBLANK('Captura de datos de CONTACTO'!N112)),"Specific Place in the Location is required",IF(ISBLANK('Captura de datos de CONTACTO'!N112),NA(),"OK"))</f>
        <v>#N/A</v>
      </c>
      <c r="O112" s="40" t="e">
        <f>IF(AND(NOT(ISBLANK('Captura de datos de CONTACTO'!O112)),ISNA(VLOOKUP('Captura de datos de CONTACTO'!O112,'DO NOT USE_School Picklist'!$L$3:$L$81,1,FALSE))),"Please select a value from the drop-down menu",IF('DO NOT USE_Contact Formulas'!A112,"OK",NA()))</f>
        <v>#N/A</v>
      </c>
      <c r="P112" s="40" t="e">
        <f>IF(AND(NOT(ISBLANK('Captura de datos de CONTACTO'!P112)),NOT(ISNUMBER(MATCH("*@*.?*",'Captura de datos de CONTACTO'!P112,0)))),"Email must be in a valid format",IF('DO NOT USE_Contact Formulas'!A112,"OK",NA()))</f>
        <v>#N/A</v>
      </c>
      <c r="Q112" s="40" t="e">
        <f>IF(LEN('Captura de datos de CONTACTO'!Q112)&gt;50,"Parent/Guardian Name must be less than 50 characters",IF('DO NOT USE_Contact Formulas'!A112,"OK",NA()))</f>
        <v>#N/A</v>
      </c>
      <c r="R112" s="40" t="e">
        <f>IF(NOT(ISBLANK('Captura de datos de CONTACTO'!R112)),IF(AND(ISNUMBER('Captura de datos de CONTACTO'!R112),LEFT('Captura de datos de CONTACTO'!R112,1)&lt;&gt;"1",LEN('Captura de datos de CONTACTO'!R112)=10),"OK","Phone number must be valid format"),IF('DO NOT USE_Contact Formulas'!A112,"OK",NA()))</f>
        <v>#N/A</v>
      </c>
      <c r="S112" s="40" t="e">
        <f>IF(AND(NOT(ISBLANK('Captura de datos de CONTACTO'!S112)),ISNA(VLOOKUP('Captura de datos de CONTACTO'!S112,'DO NOT USE_School Picklist'!$N$3:$N$63,1,FALSE))),"Please select a value from the drop-down menu",IF('DO NOT USE_Contact Formulas'!A112,"OK",NA()))</f>
        <v>#N/A</v>
      </c>
      <c r="T112" s="53" t="e">
        <f>IF(AND(NOT(ISBLANK('Captura de datos de CONTACTO'!T112)),ISNA(VLOOKUP('Captura de datos de CONTACTO'!T112,'DO NOT USE_School Picklist'!$I$3:$I$5,1,FALSE))),"Please select a value from the drop-down menu",IF('DO NOT USE_Contact Formulas'!A112,"OK",NA()))</f>
        <v>#N/A</v>
      </c>
      <c r="U112" s="40" t="e">
        <f>IF(AND(NOT(ISBLANK('Captura de datos de CONTACTO'!U112)),ISNA(VLOOKUP('Captura de datos de CONTACTO'!U112,'DO NOT USE_School Picklist'!$E$3:$E$10,1,FALSE))),"Please select a value from the drop-down menu",IF('DO NOT USE_Contact Formulas'!A112,"OK",NA()))</f>
        <v>#N/A</v>
      </c>
      <c r="V112" s="53" t="e">
        <f>IF(AND(NOT(ISBLANK('Captura de datos de CONTACTO'!V112)),ISNA(VLOOKUP('Captura de datos de CONTACTO'!V112,'DO NOT USE_School Picklist'!$W$3:$W$9,1,FALSE))),"Please select a value from the drop-down menu",IF('DO NOT USE_Contact Formulas'!A112,"OK",NA()))</f>
        <v>#N/A</v>
      </c>
      <c r="W112" s="53" t="e">
        <f>IF(AND(NOT(ISBLANK('Captura de datos de CONTACTO'!W112)),ISNA(VLOOKUP('Captura de datos de CONTACTO'!W112,'DO NOT USE_School Picklist'!$W$3:$W$9,1,FALSE))),"Please select a value from the drop-down menu",IF('DO NOT USE_Case Formulas'!A112,"OK",NA()))</f>
        <v>#N/A</v>
      </c>
      <c r="X112" s="40" t="e">
        <f>IF(AND(NOT(ISBLANK('Captura de datos de CONTACTO'!X112)),ISNA(VLOOKUP('Captura de datos de CONTACTO'!X112,'DO NOT USE_School Picklist'!$F$3:$F$16,1,FALSE))),"Please select a value from the drop-down menu",IF('DO NOT USE_Contact Formulas'!A112,"OK",NA()))</f>
        <v>#N/A</v>
      </c>
      <c r="Y112" s="40" t="e">
        <f>IF(LEN('Captura de datos de CONTACTO'!Y112)&gt;100,"Classroom(s) must be less than 100 characters",IF('DO NOT USE_Contact Formulas'!A112,"OK",NA()))</f>
        <v>#N/A</v>
      </c>
      <c r="Z112" s="40" t="e">
        <f>IF(AND(NOT(ISBLANK('Captura de datos de CONTACTO'!Z112)),ISNA(VLOOKUP('Captura de datos de CONTACTO'!Z112,'DO NOT USE_School Picklist'!$K$3:$K$6,1,FALSE))),"Please select a value from the drop-down menu",IF('DO NOT USE_Contact Formulas'!A112,"OK",NA()))</f>
        <v>#N/A</v>
      </c>
      <c r="AA112" s="40" t="e">
        <f>IF(AND(NOT(ISBLANK('Captura de datos de CONTACTO'!AA112)),ISNA(VLOOKUP('Captura de datos de CONTACTO'!AA112,'DO NOT USE_School Picklist'!$D$3:$D$5,1,FALSE))),"Please select a value from the drop-down menu",IF('DO NOT USE_Contact Formulas'!A112,"OK",NA()))</f>
        <v>#N/A</v>
      </c>
      <c r="AB112" s="40"/>
      <c r="AC112" s="40" t="e">
        <f>IF(AND(NOT(ISBLANK('Captura de datos de CONTACTO'!AC112)),ISNA(VLOOKUP('Captura de datos de CONTACTO'!AC112,'DO NOT USE_School Picklist'!$G$3:$G$5,1,FALSE))),"Please select a value from the drop-down menu",IF('DO NOT USE_Contact Formulas'!A112,"OK",NA()))</f>
        <v>#N/A</v>
      </c>
      <c r="AD112" s="40"/>
      <c r="AE112" s="40" t="e">
        <f>IF(AND(NOT(ISBLANK('Captura de datos de CONTACTO'!AE112)),ISNA(VLOOKUP('Captura de datos de CONTACTO'!AE112,'DO NOT USE_School Picklist'!$H$3:$H$4,1,FALSE))),"Please select a value from the drop-down menu",IF('DO NOT USE_Contact Formulas'!A112,"OK",NA()))</f>
        <v>#N/A</v>
      </c>
      <c r="AF112" s="40" t="e">
        <f ca="1">IF('Captura de datos de CONTACTO'!AF112&gt;'DO NOT USE_School Picklist'!$C$3,"Test Date cannot be a future date",IF('DO NOT USE_Contact Formulas'!A112,"OK",NA()))</f>
        <v>#N/A</v>
      </c>
      <c r="AG112" s="53" t="e">
        <f>IF(AND('DO NOT USE_Contact Formulas'!A112,ISBLANK('Captura de datos de CONTACTO'!AB112)),"Lab Result Test Result is required",IF(AND(NOT(ISBLANK('Captura de datos de CONTACTO'!AB112)),ISNA(VLOOKUP('Captura de datos de CONTACTO'!AB112,'DO NOT USE_School Picklist'!$Q$3:$Q$8,1,FALSE))),"Please select a value from the drop-down menu",IF('DO NOT USE_Contact Formulas'!A112,"OK",NA())))</f>
        <v>#N/A</v>
      </c>
    </row>
    <row r="113" spans="1:33" x14ac:dyDescent="0.3">
      <c r="A113" s="39" t="e">
        <f>IF('DO NOT USE_Contact Formulas'!A113,IF('DO NOT USE_Contact Formulas'!B113,"Not all required fields are completed","OK"),NA())</f>
        <v>#N/A</v>
      </c>
      <c r="B113" s="40" t="e">
        <f>IF(AND('DO NOT USE_Contact Formulas'!A113,ISBLANK('Captura de datos de CONTACTO'!B113)),"First Name is required",IF(NOT(ISBLANK('Captura de datos de CONTACTO'!B113)),"OK",NA()))</f>
        <v>#N/A</v>
      </c>
      <c r="C113" s="40" t="e">
        <f>IF(AND('DO NOT USE_Contact Formulas'!A113,ISBLANK('Captura de datos de CONTACTO'!C113)),"Last Name is required",IF(NOT(ISBLANK('Captura de datos de CONTACTO'!C113)),"OK",NA()))</f>
        <v>#N/A</v>
      </c>
      <c r="D113" s="40" t="e">
        <f>IF(AND('DO NOT USE_Contact Formulas'!A113,ISBLANK('Captura de datos de CONTACTO'!D113)),"Birthdate is required",IF(NOT(ISBLANK('Captura de datos de CONTACTO'!D113)),"OK",NA()))</f>
        <v>#N/A</v>
      </c>
      <c r="E113" s="40" t="e">
        <f>IF(AND('DO NOT USE_Contact Formulas'!A113,ISBLANK('Captura de datos de CONTACTO'!E113)),"Mobile Phone is required",IF(NOT(ISBLANK('Captura de datos de CONTACTO'!E113)),IF(AND(ISNUMBER(VALUE('Captura de datos de CONTACTO'!E113)),LEFT('Captura de datos de CONTACTO'!E113,1)&lt;&gt;"1",LEN('Captura de datos de CONTACTO'!E113)=10),"OK","Phone number must be valid format"),NA()))</f>
        <v>#N/A</v>
      </c>
      <c r="F113" s="40" t="e">
        <f>IF(LEN('Captura de datos de CONTACTO'!F113)&gt;255,"Home Street Address must be less than 255 characters",IF('DO NOT USE_Contact Formulas'!A113,"OK",NA()))</f>
        <v>#N/A</v>
      </c>
      <c r="G113" s="40" t="e">
        <f>IF(LEN('Captura de datos de CONTACTO'!G113)&gt;40,"City must be less than 40 characters",IF('DO NOT USE_Contact Formulas'!A113,"OK",NA()))</f>
        <v>#N/A</v>
      </c>
      <c r="H113" s="40" t="e">
        <f>IF(AND(NOT(ISBLANK('Captura de datos de CONTACTO'!H113)),ISNA(VLOOKUP('Captura de datos de CONTACTO'!H113,'DO NOT USE_School Picklist'!$P$3:$P$52,1,FALSE))),"Please select a value from the drop-down menu",IF('DO NOT USE_Contact Formulas'!A113,"OK",NA()))</f>
        <v>#N/A</v>
      </c>
      <c r="I113" s="40" t="e">
        <f>IF(AND('DO NOT USE_Contact Formulas'!A113,ISBLANK('Captura de datos de CONTACTO'!I113)),"Zip is required",IF(ISBLANK('Captura de datos de CONTACTO'!I113),NA(),"OK"))</f>
        <v>#N/A</v>
      </c>
      <c r="J113" s="40" t="e">
        <f>IF(AND('DO NOT USE_Contact Formulas'!A113,ISBLANK('Captura de datos de CONTACTO'!J113)),"Student or Staff? is required",IF(ISBLANK('Captura de datos de CONTACTO'!J113),NA(),IF(ISNA(VLOOKUP('Captura de datos de CONTACTO'!J113,'DO NOT USE_School Picklist'!$B$3:$B$6,1,FALSE)),"Please select a value from the drop-down menu","OK")))</f>
        <v>#N/A</v>
      </c>
      <c r="K113" s="40" t="e">
        <f>IF(AND('Captura de datos de CONTACTO'!J113='DO NOT USE_School Picklist'!$B$4,ISBLANK('Captura de datos de CONTACTO'!K113)),"Occupation/Job Title is required if Student or Staff? is Yes, staff/faculty or volunteer",IF('DO NOT USE_Contact Formulas'!A113,"OK",NA()))</f>
        <v>#N/A</v>
      </c>
      <c r="L113" s="40" t="e">
        <f ca="1">IF('Captura de datos de CONTACTO'!L113&gt;'DO NOT USE_School Picklist'!$C$3,"Date last on school campus/facility cannot be a future date",IF('DO NOT USE_Contact Formulas'!A113,IF(ISBLANK('Captura de datos de CONTACTO'!L113),"Date last on school campus/facility is required","OK"),NA()))</f>
        <v>#N/A</v>
      </c>
      <c r="M113" s="41" t="e">
        <f ca="1">IF('Captura de datos de CONTACTO'!M113&gt;'DO NOT USE_School Picklist'!$C$3,"Last Exposure Date cannot be a future date",IF('DO NOT USE_Contact Formulas'!A113,IF(ISBLANK('Captura de datos de CONTACTO'!M113),"Last Exposure Date is required","OK"),NA()))</f>
        <v>#N/A</v>
      </c>
      <c r="N113" s="41" t="e">
        <f>IF(AND('DO NOT USE_Contact Formulas'!A113,ISBLANK('Captura de datos de CONTACTO'!N113)),"Specific Place in the Location is required",IF(ISBLANK('Captura de datos de CONTACTO'!N113),NA(),"OK"))</f>
        <v>#N/A</v>
      </c>
      <c r="O113" s="40" t="e">
        <f>IF(AND(NOT(ISBLANK('Captura de datos de CONTACTO'!O113)),ISNA(VLOOKUP('Captura de datos de CONTACTO'!O113,'DO NOT USE_School Picklist'!$L$3:$L$81,1,FALSE))),"Please select a value from the drop-down menu",IF('DO NOT USE_Contact Formulas'!A113,"OK",NA()))</f>
        <v>#N/A</v>
      </c>
      <c r="P113" s="40" t="e">
        <f>IF(AND(NOT(ISBLANK('Captura de datos de CONTACTO'!P113)),NOT(ISNUMBER(MATCH("*@*.?*",'Captura de datos de CONTACTO'!P113,0)))),"Email must be in a valid format",IF('DO NOT USE_Contact Formulas'!A113,"OK",NA()))</f>
        <v>#N/A</v>
      </c>
      <c r="Q113" s="40" t="e">
        <f>IF(LEN('Captura de datos de CONTACTO'!Q113)&gt;50,"Parent/Guardian Name must be less than 50 characters",IF('DO NOT USE_Contact Formulas'!A113,"OK",NA()))</f>
        <v>#N/A</v>
      </c>
      <c r="R113" s="40" t="e">
        <f>IF(NOT(ISBLANK('Captura de datos de CONTACTO'!R113)),IF(AND(ISNUMBER('Captura de datos de CONTACTO'!R113),LEFT('Captura de datos de CONTACTO'!R113,1)&lt;&gt;"1",LEN('Captura de datos de CONTACTO'!R113)=10),"OK","Phone number must be valid format"),IF('DO NOT USE_Contact Formulas'!A113,"OK",NA()))</f>
        <v>#N/A</v>
      </c>
      <c r="S113" s="40" t="e">
        <f>IF(AND(NOT(ISBLANK('Captura de datos de CONTACTO'!S113)),ISNA(VLOOKUP('Captura de datos de CONTACTO'!S113,'DO NOT USE_School Picklist'!$N$3:$N$63,1,FALSE))),"Please select a value from the drop-down menu",IF('DO NOT USE_Contact Formulas'!A113,"OK",NA()))</f>
        <v>#N/A</v>
      </c>
      <c r="T113" s="53" t="e">
        <f>IF(AND(NOT(ISBLANK('Captura de datos de CONTACTO'!T113)),ISNA(VLOOKUP('Captura de datos de CONTACTO'!T113,'DO NOT USE_School Picklist'!$I$3:$I$5,1,FALSE))),"Please select a value from the drop-down menu",IF('DO NOT USE_Contact Formulas'!A113,"OK",NA()))</f>
        <v>#N/A</v>
      </c>
      <c r="U113" s="40" t="e">
        <f>IF(AND(NOT(ISBLANK('Captura de datos de CONTACTO'!U113)),ISNA(VLOOKUP('Captura de datos de CONTACTO'!U113,'DO NOT USE_School Picklist'!$E$3:$E$10,1,FALSE))),"Please select a value from the drop-down menu",IF('DO NOT USE_Contact Formulas'!A113,"OK",NA()))</f>
        <v>#N/A</v>
      </c>
      <c r="V113" s="53" t="e">
        <f>IF(AND(NOT(ISBLANK('Captura de datos de CONTACTO'!V113)),ISNA(VLOOKUP('Captura de datos de CONTACTO'!V113,'DO NOT USE_School Picklist'!$W$3:$W$9,1,FALSE))),"Please select a value from the drop-down menu",IF('DO NOT USE_Contact Formulas'!A113,"OK",NA()))</f>
        <v>#N/A</v>
      </c>
      <c r="W113" s="53" t="e">
        <f>IF(AND(NOT(ISBLANK('Captura de datos de CONTACTO'!W113)),ISNA(VLOOKUP('Captura de datos de CONTACTO'!W113,'DO NOT USE_School Picklist'!$W$3:$W$9,1,FALSE))),"Please select a value from the drop-down menu",IF('DO NOT USE_Case Formulas'!A113,"OK",NA()))</f>
        <v>#N/A</v>
      </c>
      <c r="X113" s="40" t="e">
        <f>IF(AND(NOT(ISBLANK('Captura de datos de CONTACTO'!X113)),ISNA(VLOOKUP('Captura de datos de CONTACTO'!X113,'DO NOT USE_School Picklist'!$F$3:$F$16,1,FALSE))),"Please select a value from the drop-down menu",IF('DO NOT USE_Contact Formulas'!A113,"OK",NA()))</f>
        <v>#N/A</v>
      </c>
      <c r="Y113" s="40" t="e">
        <f>IF(LEN('Captura de datos de CONTACTO'!Y113)&gt;100,"Classroom(s) must be less than 100 characters",IF('DO NOT USE_Contact Formulas'!A113,"OK",NA()))</f>
        <v>#N/A</v>
      </c>
      <c r="Z113" s="40" t="e">
        <f>IF(AND(NOT(ISBLANK('Captura de datos de CONTACTO'!Z113)),ISNA(VLOOKUP('Captura de datos de CONTACTO'!Z113,'DO NOT USE_School Picklist'!$K$3:$K$6,1,FALSE))),"Please select a value from the drop-down menu",IF('DO NOT USE_Contact Formulas'!A113,"OK",NA()))</f>
        <v>#N/A</v>
      </c>
      <c r="AA113" s="40" t="e">
        <f>IF(AND(NOT(ISBLANK('Captura de datos de CONTACTO'!AA113)),ISNA(VLOOKUP('Captura de datos de CONTACTO'!AA113,'DO NOT USE_School Picklist'!$D$3:$D$5,1,FALSE))),"Please select a value from the drop-down menu",IF('DO NOT USE_Contact Formulas'!A113,"OK",NA()))</f>
        <v>#N/A</v>
      </c>
      <c r="AB113" s="40"/>
      <c r="AC113" s="40" t="e">
        <f>IF(AND(NOT(ISBLANK('Captura de datos de CONTACTO'!AC113)),ISNA(VLOOKUP('Captura de datos de CONTACTO'!AC113,'DO NOT USE_School Picklist'!$G$3:$G$5,1,FALSE))),"Please select a value from the drop-down menu",IF('DO NOT USE_Contact Formulas'!A113,"OK",NA()))</f>
        <v>#N/A</v>
      </c>
      <c r="AD113" s="40"/>
      <c r="AE113" s="40" t="e">
        <f>IF(AND(NOT(ISBLANK('Captura de datos de CONTACTO'!AE113)),ISNA(VLOOKUP('Captura de datos de CONTACTO'!AE113,'DO NOT USE_School Picklist'!$H$3:$H$4,1,FALSE))),"Please select a value from the drop-down menu",IF('DO NOT USE_Contact Formulas'!A113,"OK",NA()))</f>
        <v>#N/A</v>
      </c>
      <c r="AF113" s="40" t="e">
        <f ca="1">IF('Captura de datos de CONTACTO'!AF113&gt;'DO NOT USE_School Picklist'!$C$3,"Test Date cannot be a future date",IF('DO NOT USE_Contact Formulas'!A113,"OK",NA()))</f>
        <v>#N/A</v>
      </c>
      <c r="AG113" s="53" t="e">
        <f>IF(AND('DO NOT USE_Contact Formulas'!A113,ISBLANK('Captura de datos de CONTACTO'!AB113)),"Lab Result Test Result is required",IF(AND(NOT(ISBLANK('Captura de datos de CONTACTO'!AB113)),ISNA(VLOOKUP('Captura de datos de CONTACTO'!AB113,'DO NOT USE_School Picklist'!$Q$3:$Q$8,1,FALSE))),"Please select a value from the drop-down menu",IF('DO NOT USE_Contact Formulas'!A113,"OK",NA())))</f>
        <v>#N/A</v>
      </c>
    </row>
    <row r="114" spans="1:33" x14ac:dyDescent="0.3">
      <c r="A114" s="39" t="e">
        <f>IF('DO NOT USE_Contact Formulas'!A114,IF('DO NOT USE_Contact Formulas'!B114,"Not all required fields are completed","OK"),NA())</f>
        <v>#N/A</v>
      </c>
      <c r="B114" s="40" t="e">
        <f>IF(AND('DO NOT USE_Contact Formulas'!A114,ISBLANK('Captura de datos de CONTACTO'!B114)),"First Name is required",IF(NOT(ISBLANK('Captura de datos de CONTACTO'!B114)),"OK",NA()))</f>
        <v>#N/A</v>
      </c>
      <c r="C114" s="40" t="e">
        <f>IF(AND('DO NOT USE_Contact Formulas'!A114,ISBLANK('Captura de datos de CONTACTO'!C114)),"Last Name is required",IF(NOT(ISBLANK('Captura de datos de CONTACTO'!C114)),"OK",NA()))</f>
        <v>#N/A</v>
      </c>
      <c r="D114" s="40" t="e">
        <f>IF(AND('DO NOT USE_Contact Formulas'!A114,ISBLANK('Captura de datos de CONTACTO'!D114)),"Birthdate is required",IF(NOT(ISBLANK('Captura de datos de CONTACTO'!D114)),"OK",NA()))</f>
        <v>#N/A</v>
      </c>
      <c r="E114" s="40" t="e">
        <f>IF(AND('DO NOT USE_Contact Formulas'!A114,ISBLANK('Captura de datos de CONTACTO'!E114)),"Mobile Phone is required",IF(NOT(ISBLANK('Captura de datos de CONTACTO'!E114)),IF(AND(ISNUMBER(VALUE('Captura de datos de CONTACTO'!E114)),LEFT('Captura de datos de CONTACTO'!E114,1)&lt;&gt;"1",LEN('Captura de datos de CONTACTO'!E114)=10),"OK","Phone number must be valid format"),NA()))</f>
        <v>#N/A</v>
      </c>
      <c r="F114" s="40" t="e">
        <f>IF(LEN('Captura de datos de CONTACTO'!F114)&gt;255,"Home Street Address must be less than 255 characters",IF('DO NOT USE_Contact Formulas'!A114,"OK",NA()))</f>
        <v>#N/A</v>
      </c>
      <c r="G114" s="40" t="e">
        <f>IF(LEN('Captura de datos de CONTACTO'!G114)&gt;40,"City must be less than 40 characters",IF('DO NOT USE_Contact Formulas'!A114,"OK",NA()))</f>
        <v>#N/A</v>
      </c>
      <c r="H114" s="40" t="e">
        <f>IF(AND(NOT(ISBLANK('Captura de datos de CONTACTO'!H114)),ISNA(VLOOKUP('Captura de datos de CONTACTO'!H114,'DO NOT USE_School Picklist'!$P$3:$P$52,1,FALSE))),"Please select a value from the drop-down menu",IF('DO NOT USE_Contact Formulas'!A114,"OK",NA()))</f>
        <v>#N/A</v>
      </c>
      <c r="I114" s="40" t="e">
        <f>IF(AND('DO NOT USE_Contact Formulas'!A114,ISBLANK('Captura de datos de CONTACTO'!I114)),"Zip is required",IF(ISBLANK('Captura de datos de CONTACTO'!I114),NA(),"OK"))</f>
        <v>#N/A</v>
      </c>
      <c r="J114" s="40" t="e">
        <f>IF(AND('DO NOT USE_Contact Formulas'!A114,ISBLANK('Captura de datos de CONTACTO'!J114)),"Student or Staff? is required",IF(ISBLANK('Captura de datos de CONTACTO'!J114),NA(),IF(ISNA(VLOOKUP('Captura de datos de CONTACTO'!J114,'DO NOT USE_School Picklist'!$B$3:$B$6,1,FALSE)),"Please select a value from the drop-down menu","OK")))</f>
        <v>#N/A</v>
      </c>
      <c r="K114" s="40" t="e">
        <f>IF(AND('Captura de datos de CONTACTO'!J114='DO NOT USE_School Picklist'!$B$4,ISBLANK('Captura de datos de CONTACTO'!K114)),"Occupation/Job Title is required if Student or Staff? is Yes, staff/faculty or volunteer",IF('DO NOT USE_Contact Formulas'!A114,"OK",NA()))</f>
        <v>#N/A</v>
      </c>
      <c r="L114" s="40" t="e">
        <f ca="1">IF('Captura de datos de CONTACTO'!L114&gt;'DO NOT USE_School Picklist'!$C$3,"Date last on school campus/facility cannot be a future date",IF('DO NOT USE_Contact Formulas'!A114,IF(ISBLANK('Captura de datos de CONTACTO'!L114),"Date last on school campus/facility is required","OK"),NA()))</f>
        <v>#N/A</v>
      </c>
      <c r="M114" s="41" t="e">
        <f ca="1">IF('Captura de datos de CONTACTO'!M114&gt;'DO NOT USE_School Picklist'!$C$3,"Last Exposure Date cannot be a future date",IF('DO NOT USE_Contact Formulas'!A114,IF(ISBLANK('Captura de datos de CONTACTO'!M114),"Last Exposure Date is required","OK"),NA()))</f>
        <v>#N/A</v>
      </c>
      <c r="N114" s="41" t="e">
        <f>IF(AND('DO NOT USE_Contact Formulas'!A114,ISBLANK('Captura de datos de CONTACTO'!N114)),"Specific Place in the Location is required",IF(ISBLANK('Captura de datos de CONTACTO'!N114),NA(),"OK"))</f>
        <v>#N/A</v>
      </c>
      <c r="O114" s="40" t="e">
        <f>IF(AND(NOT(ISBLANK('Captura de datos de CONTACTO'!O114)),ISNA(VLOOKUP('Captura de datos de CONTACTO'!O114,'DO NOT USE_School Picklist'!$L$3:$L$81,1,FALSE))),"Please select a value from the drop-down menu",IF('DO NOT USE_Contact Formulas'!A114,"OK",NA()))</f>
        <v>#N/A</v>
      </c>
      <c r="P114" s="40" t="e">
        <f>IF(AND(NOT(ISBLANK('Captura de datos de CONTACTO'!P114)),NOT(ISNUMBER(MATCH("*@*.?*",'Captura de datos de CONTACTO'!P114,0)))),"Email must be in a valid format",IF('DO NOT USE_Contact Formulas'!A114,"OK",NA()))</f>
        <v>#N/A</v>
      </c>
      <c r="Q114" s="40" t="e">
        <f>IF(LEN('Captura de datos de CONTACTO'!Q114)&gt;50,"Parent/Guardian Name must be less than 50 characters",IF('DO NOT USE_Contact Formulas'!A114,"OK",NA()))</f>
        <v>#N/A</v>
      </c>
      <c r="R114" s="40" t="e">
        <f>IF(NOT(ISBLANK('Captura de datos de CONTACTO'!R114)),IF(AND(ISNUMBER('Captura de datos de CONTACTO'!R114),LEFT('Captura de datos de CONTACTO'!R114,1)&lt;&gt;"1",LEN('Captura de datos de CONTACTO'!R114)=10),"OK","Phone number must be valid format"),IF('DO NOT USE_Contact Formulas'!A114,"OK",NA()))</f>
        <v>#N/A</v>
      </c>
      <c r="S114" s="40" t="e">
        <f>IF(AND(NOT(ISBLANK('Captura de datos de CONTACTO'!S114)),ISNA(VLOOKUP('Captura de datos de CONTACTO'!S114,'DO NOT USE_School Picklist'!$N$3:$N$63,1,FALSE))),"Please select a value from the drop-down menu",IF('DO NOT USE_Contact Formulas'!A114,"OK",NA()))</f>
        <v>#N/A</v>
      </c>
      <c r="T114" s="53" t="e">
        <f>IF(AND(NOT(ISBLANK('Captura de datos de CONTACTO'!T114)),ISNA(VLOOKUP('Captura de datos de CONTACTO'!T114,'DO NOT USE_School Picklist'!$I$3:$I$5,1,FALSE))),"Please select a value from the drop-down menu",IF('DO NOT USE_Contact Formulas'!A114,"OK",NA()))</f>
        <v>#N/A</v>
      </c>
      <c r="U114" s="40" t="e">
        <f>IF(AND(NOT(ISBLANK('Captura de datos de CONTACTO'!U114)),ISNA(VLOOKUP('Captura de datos de CONTACTO'!U114,'DO NOT USE_School Picklist'!$E$3:$E$10,1,FALSE))),"Please select a value from the drop-down menu",IF('DO NOT USE_Contact Formulas'!A114,"OK",NA()))</f>
        <v>#N/A</v>
      </c>
      <c r="V114" s="53" t="e">
        <f>IF(AND(NOT(ISBLANK('Captura de datos de CONTACTO'!V114)),ISNA(VLOOKUP('Captura de datos de CONTACTO'!V114,'DO NOT USE_School Picklist'!$W$3:$W$9,1,FALSE))),"Please select a value from the drop-down menu",IF('DO NOT USE_Contact Formulas'!A114,"OK",NA()))</f>
        <v>#N/A</v>
      </c>
      <c r="W114" s="53" t="e">
        <f>IF(AND(NOT(ISBLANK('Captura de datos de CONTACTO'!W114)),ISNA(VLOOKUP('Captura de datos de CONTACTO'!W114,'DO NOT USE_School Picklist'!$W$3:$W$9,1,FALSE))),"Please select a value from the drop-down menu",IF('DO NOT USE_Case Formulas'!A114,"OK",NA()))</f>
        <v>#N/A</v>
      </c>
      <c r="X114" s="40" t="e">
        <f>IF(AND(NOT(ISBLANK('Captura de datos de CONTACTO'!X114)),ISNA(VLOOKUP('Captura de datos de CONTACTO'!X114,'DO NOT USE_School Picklist'!$F$3:$F$16,1,FALSE))),"Please select a value from the drop-down menu",IF('DO NOT USE_Contact Formulas'!A114,"OK",NA()))</f>
        <v>#N/A</v>
      </c>
      <c r="Y114" s="40" t="e">
        <f>IF(LEN('Captura de datos de CONTACTO'!Y114)&gt;100,"Classroom(s) must be less than 100 characters",IF('DO NOT USE_Contact Formulas'!A114,"OK",NA()))</f>
        <v>#N/A</v>
      </c>
      <c r="Z114" s="40" t="e">
        <f>IF(AND(NOT(ISBLANK('Captura de datos de CONTACTO'!Z114)),ISNA(VLOOKUP('Captura de datos de CONTACTO'!Z114,'DO NOT USE_School Picklist'!$K$3:$K$6,1,FALSE))),"Please select a value from the drop-down menu",IF('DO NOT USE_Contact Formulas'!A114,"OK",NA()))</f>
        <v>#N/A</v>
      </c>
      <c r="AA114" s="40" t="e">
        <f>IF(AND(NOT(ISBLANK('Captura de datos de CONTACTO'!AA114)),ISNA(VLOOKUP('Captura de datos de CONTACTO'!AA114,'DO NOT USE_School Picklist'!$D$3:$D$5,1,FALSE))),"Please select a value from the drop-down menu",IF('DO NOT USE_Contact Formulas'!A114,"OK",NA()))</f>
        <v>#N/A</v>
      </c>
      <c r="AB114" s="40"/>
      <c r="AC114" s="40" t="e">
        <f>IF(AND(NOT(ISBLANK('Captura de datos de CONTACTO'!AC114)),ISNA(VLOOKUP('Captura de datos de CONTACTO'!AC114,'DO NOT USE_School Picklist'!$G$3:$G$5,1,FALSE))),"Please select a value from the drop-down menu",IF('DO NOT USE_Contact Formulas'!A114,"OK",NA()))</f>
        <v>#N/A</v>
      </c>
      <c r="AD114" s="40"/>
      <c r="AE114" s="40" t="e">
        <f>IF(AND(NOT(ISBLANK('Captura de datos de CONTACTO'!AE114)),ISNA(VLOOKUP('Captura de datos de CONTACTO'!AE114,'DO NOT USE_School Picklist'!$H$3:$H$4,1,FALSE))),"Please select a value from the drop-down menu",IF('DO NOT USE_Contact Formulas'!A114,"OK",NA()))</f>
        <v>#N/A</v>
      </c>
      <c r="AF114" s="40" t="e">
        <f ca="1">IF('Captura de datos de CONTACTO'!AF114&gt;'DO NOT USE_School Picklist'!$C$3,"Test Date cannot be a future date",IF('DO NOT USE_Contact Formulas'!A114,"OK",NA()))</f>
        <v>#N/A</v>
      </c>
      <c r="AG114" s="53" t="e">
        <f>IF(AND('DO NOT USE_Contact Formulas'!A114,ISBLANK('Captura de datos de CONTACTO'!AB114)),"Lab Result Test Result is required",IF(AND(NOT(ISBLANK('Captura de datos de CONTACTO'!AB114)),ISNA(VLOOKUP('Captura de datos de CONTACTO'!AB114,'DO NOT USE_School Picklist'!$Q$3:$Q$8,1,FALSE))),"Please select a value from the drop-down menu",IF('DO NOT USE_Contact Formulas'!A114,"OK",NA())))</f>
        <v>#N/A</v>
      </c>
    </row>
    <row r="115" spans="1:33" x14ac:dyDescent="0.3">
      <c r="A115" s="39" t="e">
        <f>IF('DO NOT USE_Contact Formulas'!A115,IF('DO NOT USE_Contact Formulas'!B115,"Not all required fields are completed","OK"),NA())</f>
        <v>#N/A</v>
      </c>
      <c r="B115" s="40" t="e">
        <f>IF(AND('DO NOT USE_Contact Formulas'!A115,ISBLANK('Captura de datos de CONTACTO'!B115)),"First Name is required",IF(NOT(ISBLANK('Captura de datos de CONTACTO'!B115)),"OK",NA()))</f>
        <v>#N/A</v>
      </c>
      <c r="C115" s="40" t="e">
        <f>IF(AND('DO NOT USE_Contact Formulas'!A115,ISBLANK('Captura de datos de CONTACTO'!C115)),"Last Name is required",IF(NOT(ISBLANK('Captura de datos de CONTACTO'!C115)),"OK",NA()))</f>
        <v>#N/A</v>
      </c>
      <c r="D115" s="40" t="e">
        <f>IF(AND('DO NOT USE_Contact Formulas'!A115,ISBLANK('Captura de datos de CONTACTO'!D115)),"Birthdate is required",IF(NOT(ISBLANK('Captura de datos de CONTACTO'!D115)),"OK",NA()))</f>
        <v>#N/A</v>
      </c>
      <c r="E115" s="40" t="e">
        <f>IF(AND('DO NOT USE_Contact Formulas'!A115,ISBLANK('Captura de datos de CONTACTO'!E115)),"Mobile Phone is required",IF(NOT(ISBLANK('Captura de datos de CONTACTO'!E115)),IF(AND(ISNUMBER(VALUE('Captura de datos de CONTACTO'!E115)),LEFT('Captura de datos de CONTACTO'!E115,1)&lt;&gt;"1",LEN('Captura de datos de CONTACTO'!E115)=10),"OK","Phone number must be valid format"),NA()))</f>
        <v>#N/A</v>
      </c>
      <c r="F115" s="40" t="e">
        <f>IF(LEN('Captura de datos de CONTACTO'!F115)&gt;255,"Home Street Address must be less than 255 characters",IF('DO NOT USE_Contact Formulas'!A115,"OK",NA()))</f>
        <v>#N/A</v>
      </c>
      <c r="G115" s="40" t="e">
        <f>IF(LEN('Captura de datos de CONTACTO'!G115)&gt;40,"City must be less than 40 characters",IF('DO NOT USE_Contact Formulas'!A115,"OK",NA()))</f>
        <v>#N/A</v>
      </c>
      <c r="H115" s="40" t="e">
        <f>IF(AND(NOT(ISBLANK('Captura de datos de CONTACTO'!H115)),ISNA(VLOOKUP('Captura de datos de CONTACTO'!H115,'DO NOT USE_School Picklist'!$P$3:$P$52,1,FALSE))),"Please select a value from the drop-down menu",IF('DO NOT USE_Contact Formulas'!A115,"OK",NA()))</f>
        <v>#N/A</v>
      </c>
      <c r="I115" s="40" t="e">
        <f>IF(AND('DO NOT USE_Contact Formulas'!A115,ISBLANK('Captura de datos de CONTACTO'!I115)),"Zip is required",IF(ISBLANK('Captura de datos de CONTACTO'!I115),NA(),"OK"))</f>
        <v>#N/A</v>
      </c>
      <c r="J115" s="40" t="e">
        <f>IF(AND('DO NOT USE_Contact Formulas'!A115,ISBLANK('Captura de datos de CONTACTO'!J115)),"Student or Staff? is required",IF(ISBLANK('Captura de datos de CONTACTO'!J115),NA(),IF(ISNA(VLOOKUP('Captura de datos de CONTACTO'!J115,'DO NOT USE_School Picklist'!$B$3:$B$6,1,FALSE)),"Please select a value from the drop-down menu","OK")))</f>
        <v>#N/A</v>
      </c>
      <c r="K115" s="40" t="e">
        <f>IF(AND('Captura de datos de CONTACTO'!J115='DO NOT USE_School Picklist'!$B$4,ISBLANK('Captura de datos de CONTACTO'!K115)),"Occupation/Job Title is required if Student or Staff? is Yes, staff/faculty or volunteer",IF('DO NOT USE_Contact Formulas'!A115,"OK",NA()))</f>
        <v>#N/A</v>
      </c>
      <c r="L115" s="40" t="e">
        <f ca="1">IF('Captura de datos de CONTACTO'!L115&gt;'DO NOT USE_School Picklist'!$C$3,"Date last on school campus/facility cannot be a future date",IF('DO NOT USE_Contact Formulas'!A115,IF(ISBLANK('Captura de datos de CONTACTO'!L115),"Date last on school campus/facility is required","OK"),NA()))</f>
        <v>#N/A</v>
      </c>
      <c r="M115" s="41" t="e">
        <f ca="1">IF('Captura de datos de CONTACTO'!M115&gt;'DO NOT USE_School Picklist'!$C$3,"Last Exposure Date cannot be a future date",IF('DO NOT USE_Contact Formulas'!A115,IF(ISBLANK('Captura de datos de CONTACTO'!M115),"Last Exposure Date is required","OK"),NA()))</f>
        <v>#N/A</v>
      </c>
      <c r="N115" s="41" t="e">
        <f>IF(AND('DO NOT USE_Contact Formulas'!A115,ISBLANK('Captura de datos de CONTACTO'!N115)),"Specific Place in the Location is required",IF(ISBLANK('Captura de datos de CONTACTO'!N115),NA(),"OK"))</f>
        <v>#N/A</v>
      </c>
      <c r="O115" s="40" t="e">
        <f>IF(AND(NOT(ISBLANK('Captura de datos de CONTACTO'!O115)),ISNA(VLOOKUP('Captura de datos de CONTACTO'!O115,'DO NOT USE_School Picklist'!$L$3:$L$81,1,FALSE))),"Please select a value from the drop-down menu",IF('DO NOT USE_Contact Formulas'!A115,"OK",NA()))</f>
        <v>#N/A</v>
      </c>
      <c r="P115" s="40" t="e">
        <f>IF(AND(NOT(ISBLANK('Captura de datos de CONTACTO'!P115)),NOT(ISNUMBER(MATCH("*@*.?*",'Captura de datos de CONTACTO'!P115,0)))),"Email must be in a valid format",IF('DO NOT USE_Contact Formulas'!A115,"OK",NA()))</f>
        <v>#N/A</v>
      </c>
      <c r="Q115" s="40" t="e">
        <f>IF(LEN('Captura de datos de CONTACTO'!Q115)&gt;50,"Parent/Guardian Name must be less than 50 characters",IF('DO NOT USE_Contact Formulas'!A115,"OK",NA()))</f>
        <v>#N/A</v>
      </c>
      <c r="R115" s="40" t="e">
        <f>IF(NOT(ISBLANK('Captura de datos de CONTACTO'!R115)),IF(AND(ISNUMBER('Captura de datos de CONTACTO'!R115),LEFT('Captura de datos de CONTACTO'!R115,1)&lt;&gt;"1",LEN('Captura de datos de CONTACTO'!R115)=10),"OK","Phone number must be valid format"),IF('DO NOT USE_Contact Formulas'!A115,"OK",NA()))</f>
        <v>#N/A</v>
      </c>
      <c r="S115" s="40" t="e">
        <f>IF(AND(NOT(ISBLANK('Captura de datos de CONTACTO'!S115)),ISNA(VLOOKUP('Captura de datos de CONTACTO'!S115,'DO NOT USE_School Picklist'!$N$3:$N$63,1,FALSE))),"Please select a value from the drop-down menu",IF('DO NOT USE_Contact Formulas'!A115,"OK",NA()))</f>
        <v>#N/A</v>
      </c>
      <c r="T115" s="53" t="e">
        <f>IF(AND(NOT(ISBLANK('Captura de datos de CONTACTO'!T115)),ISNA(VLOOKUP('Captura de datos de CONTACTO'!T115,'DO NOT USE_School Picklist'!$I$3:$I$5,1,FALSE))),"Please select a value from the drop-down menu",IF('DO NOT USE_Contact Formulas'!A115,"OK",NA()))</f>
        <v>#N/A</v>
      </c>
      <c r="U115" s="40" t="e">
        <f>IF(AND(NOT(ISBLANK('Captura de datos de CONTACTO'!U115)),ISNA(VLOOKUP('Captura de datos de CONTACTO'!U115,'DO NOT USE_School Picklist'!$E$3:$E$10,1,FALSE))),"Please select a value from the drop-down menu",IF('DO NOT USE_Contact Formulas'!A115,"OK",NA()))</f>
        <v>#N/A</v>
      </c>
      <c r="V115" s="53" t="e">
        <f>IF(AND(NOT(ISBLANK('Captura de datos de CONTACTO'!V115)),ISNA(VLOOKUP('Captura de datos de CONTACTO'!V115,'DO NOT USE_School Picklist'!$W$3:$W$9,1,FALSE))),"Please select a value from the drop-down menu",IF('DO NOT USE_Contact Formulas'!A115,"OK",NA()))</f>
        <v>#N/A</v>
      </c>
      <c r="W115" s="53" t="e">
        <f>IF(AND(NOT(ISBLANK('Captura de datos de CONTACTO'!W115)),ISNA(VLOOKUP('Captura de datos de CONTACTO'!W115,'DO NOT USE_School Picklist'!$W$3:$W$9,1,FALSE))),"Please select a value from the drop-down menu",IF('DO NOT USE_Case Formulas'!A115,"OK",NA()))</f>
        <v>#N/A</v>
      </c>
      <c r="X115" s="40" t="e">
        <f>IF(AND(NOT(ISBLANK('Captura de datos de CONTACTO'!X115)),ISNA(VLOOKUP('Captura de datos de CONTACTO'!X115,'DO NOT USE_School Picklist'!$F$3:$F$16,1,FALSE))),"Please select a value from the drop-down menu",IF('DO NOT USE_Contact Formulas'!A115,"OK",NA()))</f>
        <v>#N/A</v>
      </c>
      <c r="Y115" s="40" t="e">
        <f>IF(LEN('Captura de datos de CONTACTO'!Y115)&gt;100,"Classroom(s) must be less than 100 characters",IF('DO NOT USE_Contact Formulas'!A115,"OK",NA()))</f>
        <v>#N/A</v>
      </c>
      <c r="Z115" s="40" t="e">
        <f>IF(AND(NOT(ISBLANK('Captura de datos de CONTACTO'!Z115)),ISNA(VLOOKUP('Captura de datos de CONTACTO'!Z115,'DO NOT USE_School Picklist'!$K$3:$K$6,1,FALSE))),"Please select a value from the drop-down menu",IF('DO NOT USE_Contact Formulas'!A115,"OK",NA()))</f>
        <v>#N/A</v>
      </c>
      <c r="AA115" s="40" t="e">
        <f>IF(AND(NOT(ISBLANK('Captura de datos de CONTACTO'!AA115)),ISNA(VLOOKUP('Captura de datos de CONTACTO'!AA115,'DO NOT USE_School Picklist'!$D$3:$D$5,1,FALSE))),"Please select a value from the drop-down menu",IF('DO NOT USE_Contact Formulas'!A115,"OK",NA()))</f>
        <v>#N/A</v>
      </c>
      <c r="AB115" s="40"/>
      <c r="AC115" s="40" t="e">
        <f>IF(AND(NOT(ISBLANK('Captura de datos de CONTACTO'!AC115)),ISNA(VLOOKUP('Captura de datos de CONTACTO'!AC115,'DO NOT USE_School Picklist'!$G$3:$G$5,1,FALSE))),"Please select a value from the drop-down menu",IF('DO NOT USE_Contact Formulas'!A115,"OK",NA()))</f>
        <v>#N/A</v>
      </c>
      <c r="AD115" s="40"/>
      <c r="AE115" s="40" t="e">
        <f>IF(AND(NOT(ISBLANK('Captura de datos de CONTACTO'!AE115)),ISNA(VLOOKUP('Captura de datos de CONTACTO'!AE115,'DO NOT USE_School Picklist'!$H$3:$H$4,1,FALSE))),"Please select a value from the drop-down menu",IF('DO NOT USE_Contact Formulas'!A115,"OK",NA()))</f>
        <v>#N/A</v>
      </c>
      <c r="AF115" s="40" t="e">
        <f ca="1">IF('Captura de datos de CONTACTO'!AF115&gt;'DO NOT USE_School Picklist'!$C$3,"Test Date cannot be a future date",IF('DO NOT USE_Contact Formulas'!A115,"OK",NA()))</f>
        <v>#N/A</v>
      </c>
      <c r="AG115" s="53" t="e">
        <f>IF(AND('DO NOT USE_Contact Formulas'!A115,ISBLANK('Captura de datos de CONTACTO'!AB115)),"Lab Result Test Result is required",IF(AND(NOT(ISBLANK('Captura de datos de CONTACTO'!AB115)),ISNA(VLOOKUP('Captura de datos de CONTACTO'!AB115,'DO NOT USE_School Picklist'!$Q$3:$Q$8,1,FALSE))),"Please select a value from the drop-down menu",IF('DO NOT USE_Contact Formulas'!A115,"OK",NA())))</f>
        <v>#N/A</v>
      </c>
    </row>
    <row r="116" spans="1:33" x14ac:dyDescent="0.3">
      <c r="A116" s="39" t="e">
        <f>IF('DO NOT USE_Contact Formulas'!A116,IF('DO NOT USE_Contact Formulas'!B116,"Not all required fields are completed","OK"),NA())</f>
        <v>#N/A</v>
      </c>
      <c r="B116" s="40" t="e">
        <f>IF(AND('DO NOT USE_Contact Formulas'!A116,ISBLANK('Captura de datos de CONTACTO'!B116)),"First Name is required",IF(NOT(ISBLANK('Captura de datos de CONTACTO'!B116)),"OK",NA()))</f>
        <v>#N/A</v>
      </c>
      <c r="C116" s="40" t="e">
        <f>IF(AND('DO NOT USE_Contact Formulas'!A116,ISBLANK('Captura de datos de CONTACTO'!C116)),"Last Name is required",IF(NOT(ISBLANK('Captura de datos de CONTACTO'!C116)),"OK",NA()))</f>
        <v>#N/A</v>
      </c>
      <c r="D116" s="40" t="e">
        <f>IF(AND('DO NOT USE_Contact Formulas'!A116,ISBLANK('Captura de datos de CONTACTO'!D116)),"Birthdate is required",IF(NOT(ISBLANK('Captura de datos de CONTACTO'!D116)),"OK",NA()))</f>
        <v>#N/A</v>
      </c>
      <c r="E116" s="40" t="e">
        <f>IF(AND('DO NOT USE_Contact Formulas'!A116,ISBLANK('Captura de datos de CONTACTO'!E116)),"Mobile Phone is required",IF(NOT(ISBLANK('Captura de datos de CONTACTO'!E116)),IF(AND(ISNUMBER(VALUE('Captura de datos de CONTACTO'!E116)),LEFT('Captura de datos de CONTACTO'!E116,1)&lt;&gt;"1",LEN('Captura de datos de CONTACTO'!E116)=10),"OK","Phone number must be valid format"),NA()))</f>
        <v>#N/A</v>
      </c>
      <c r="F116" s="40" t="e">
        <f>IF(LEN('Captura de datos de CONTACTO'!F116)&gt;255,"Home Street Address must be less than 255 characters",IF('DO NOT USE_Contact Formulas'!A116,"OK",NA()))</f>
        <v>#N/A</v>
      </c>
      <c r="G116" s="40" t="e">
        <f>IF(LEN('Captura de datos de CONTACTO'!G116)&gt;40,"City must be less than 40 characters",IF('DO NOT USE_Contact Formulas'!A116,"OK",NA()))</f>
        <v>#N/A</v>
      </c>
      <c r="H116" s="40" t="e">
        <f>IF(AND(NOT(ISBLANK('Captura de datos de CONTACTO'!H116)),ISNA(VLOOKUP('Captura de datos de CONTACTO'!H116,'DO NOT USE_School Picklist'!$P$3:$P$52,1,FALSE))),"Please select a value from the drop-down menu",IF('DO NOT USE_Contact Formulas'!A116,"OK",NA()))</f>
        <v>#N/A</v>
      </c>
      <c r="I116" s="40" t="e">
        <f>IF(AND('DO NOT USE_Contact Formulas'!A116,ISBLANK('Captura de datos de CONTACTO'!I116)),"Zip is required",IF(ISBLANK('Captura de datos de CONTACTO'!I116),NA(),"OK"))</f>
        <v>#N/A</v>
      </c>
      <c r="J116" s="40" t="e">
        <f>IF(AND('DO NOT USE_Contact Formulas'!A116,ISBLANK('Captura de datos de CONTACTO'!J116)),"Student or Staff? is required",IF(ISBLANK('Captura de datos de CONTACTO'!J116),NA(),IF(ISNA(VLOOKUP('Captura de datos de CONTACTO'!J116,'DO NOT USE_School Picklist'!$B$3:$B$6,1,FALSE)),"Please select a value from the drop-down menu","OK")))</f>
        <v>#N/A</v>
      </c>
      <c r="K116" s="40" t="e">
        <f>IF(AND('Captura de datos de CONTACTO'!J116='DO NOT USE_School Picklist'!$B$4,ISBLANK('Captura de datos de CONTACTO'!K116)),"Occupation/Job Title is required if Student or Staff? is Yes, staff/faculty or volunteer",IF('DO NOT USE_Contact Formulas'!A116,"OK",NA()))</f>
        <v>#N/A</v>
      </c>
      <c r="L116" s="40" t="e">
        <f ca="1">IF('Captura de datos de CONTACTO'!L116&gt;'DO NOT USE_School Picklist'!$C$3,"Date last on school campus/facility cannot be a future date",IF('DO NOT USE_Contact Formulas'!A116,IF(ISBLANK('Captura de datos de CONTACTO'!L116),"Date last on school campus/facility is required","OK"),NA()))</f>
        <v>#N/A</v>
      </c>
      <c r="M116" s="41" t="e">
        <f ca="1">IF('Captura de datos de CONTACTO'!M116&gt;'DO NOT USE_School Picklist'!$C$3,"Last Exposure Date cannot be a future date",IF('DO NOT USE_Contact Formulas'!A116,IF(ISBLANK('Captura de datos de CONTACTO'!M116),"Last Exposure Date is required","OK"),NA()))</f>
        <v>#N/A</v>
      </c>
      <c r="N116" s="41" t="e">
        <f>IF(AND('DO NOT USE_Contact Formulas'!A116,ISBLANK('Captura de datos de CONTACTO'!N116)),"Specific Place in the Location is required",IF(ISBLANK('Captura de datos de CONTACTO'!N116),NA(),"OK"))</f>
        <v>#N/A</v>
      </c>
      <c r="O116" s="40" t="e">
        <f>IF(AND(NOT(ISBLANK('Captura de datos de CONTACTO'!O116)),ISNA(VLOOKUP('Captura de datos de CONTACTO'!O116,'DO NOT USE_School Picklist'!$L$3:$L$81,1,FALSE))),"Please select a value from the drop-down menu",IF('DO NOT USE_Contact Formulas'!A116,"OK",NA()))</f>
        <v>#N/A</v>
      </c>
      <c r="P116" s="40" t="e">
        <f>IF(AND(NOT(ISBLANK('Captura de datos de CONTACTO'!P116)),NOT(ISNUMBER(MATCH("*@*.?*",'Captura de datos de CONTACTO'!P116,0)))),"Email must be in a valid format",IF('DO NOT USE_Contact Formulas'!A116,"OK",NA()))</f>
        <v>#N/A</v>
      </c>
      <c r="Q116" s="40" t="e">
        <f>IF(LEN('Captura de datos de CONTACTO'!Q116)&gt;50,"Parent/Guardian Name must be less than 50 characters",IF('DO NOT USE_Contact Formulas'!A116,"OK",NA()))</f>
        <v>#N/A</v>
      </c>
      <c r="R116" s="40" t="e">
        <f>IF(NOT(ISBLANK('Captura de datos de CONTACTO'!R116)),IF(AND(ISNUMBER('Captura de datos de CONTACTO'!R116),LEFT('Captura de datos de CONTACTO'!R116,1)&lt;&gt;"1",LEN('Captura de datos de CONTACTO'!R116)=10),"OK","Phone number must be valid format"),IF('DO NOT USE_Contact Formulas'!A116,"OK",NA()))</f>
        <v>#N/A</v>
      </c>
      <c r="S116" s="40" t="e">
        <f>IF(AND(NOT(ISBLANK('Captura de datos de CONTACTO'!S116)),ISNA(VLOOKUP('Captura de datos de CONTACTO'!S116,'DO NOT USE_School Picklist'!$N$3:$N$63,1,FALSE))),"Please select a value from the drop-down menu",IF('DO NOT USE_Contact Formulas'!A116,"OK",NA()))</f>
        <v>#N/A</v>
      </c>
      <c r="T116" s="53" t="e">
        <f>IF(AND(NOT(ISBLANK('Captura de datos de CONTACTO'!T116)),ISNA(VLOOKUP('Captura de datos de CONTACTO'!T116,'DO NOT USE_School Picklist'!$I$3:$I$5,1,FALSE))),"Please select a value from the drop-down menu",IF('DO NOT USE_Contact Formulas'!A116,"OK",NA()))</f>
        <v>#N/A</v>
      </c>
      <c r="U116" s="40" t="e">
        <f>IF(AND(NOT(ISBLANK('Captura de datos de CONTACTO'!U116)),ISNA(VLOOKUP('Captura de datos de CONTACTO'!U116,'DO NOT USE_School Picklist'!$E$3:$E$10,1,FALSE))),"Please select a value from the drop-down menu",IF('DO NOT USE_Contact Formulas'!A116,"OK",NA()))</f>
        <v>#N/A</v>
      </c>
      <c r="V116" s="53" t="e">
        <f>IF(AND(NOT(ISBLANK('Captura de datos de CONTACTO'!V116)),ISNA(VLOOKUP('Captura de datos de CONTACTO'!V116,'DO NOT USE_School Picklist'!$W$3:$W$9,1,FALSE))),"Please select a value from the drop-down menu",IF('DO NOT USE_Contact Formulas'!A116,"OK",NA()))</f>
        <v>#N/A</v>
      </c>
      <c r="W116" s="53" t="e">
        <f>IF(AND(NOT(ISBLANK('Captura de datos de CONTACTO'!W116)),ISNA(VLOOKUP('Captura de datos de CONTACTO'!W116,'DO NOT USE_School Picklist'!$W$3:$W$9,1,FALSE))),"Please select a value from the drop-down menu",IF('DO NOT USE_Case Formulas'!A116,"OK",NA()))</f>
        <v>#N/A</v>
      </c>
      <c r="X116" s="40" t="e">
        <f>IF(AND(NOT(ISBLANK('Captura de datos de CONTACTO'!X116)),ISNA(VLOOKUP('Captura de datos de CONTACTO'!X116,'DO NOT USE_School Picklist'!$F$3:$F$16,1,FALSE))),"Please select a value from the drop-down menu",IF('DO NOT USE_Contact Formulas'!A116,"OK",NA()))</f>
        <v>#N/A</v>
      </c>
      <c r="Y116" s="40" t="e">
        <f>IF(LEN('Captura de datos de CONTACTO'!Y116)&gt;100,"Classroom(s) must be less than 100 characters",IF('DO NOT USE_Contact Formulas'!A116,"OK",NA()))</f>
        <v>#N/A</v>
      </c>
      <c r="Z116" s="40" t="e">
        <f>IF(AND(NOT(ISBLANK('Captura de datos de CONTACTO'!Z116)),ISNA(VLOOKUP('Captura de datos de CONTACTO'!Z116,'DO NOT USE_School Picklist'!$K$3:$K$6,1,FALSE))),"Please select a value from the drop-down menu",IF('DO NOT USE_Contact Formulas'!A116,"OK",NA()))</f>
        <v>#N/A</v>
      </c>
      <c r="AA116" s="40" t="e">
        <f>IF(AND(NOT(ISBLANK('Captura de datos de CONTACTO'!AA116)),ISNA(VLOOKUP('Captura de datos de CONTACTO'!AA116,'DO NOT USE_School Picklist'!$D$3:$D$5,1,FALSE))),"Please select a value from the drop-down menu",IF('DO NOT USE_Contact Formulas'!A116,"OK",NA()))</f>
        <v>#N/A</v>
      </c>
      <c r="AB116" s="40"/>
      <c r="AC116" s="40" t="e">
        <f>IF(AND(NOT(ISBLANK('Captura de datos de CONTACTO'!AC116)),ISNA(VLOOKUP('Captura de datos de CONTACTO'!AC116,'DO NOT USE_School Picklist'!$G$3:$G$5,1,FALSE))),"Please select a value from the drop-down menu",IF('DO NOT USE_Contact Formulas'!A116,"OK",NA()))</f>
        <v>#N/A</v>
      </c>
      <c r="AD116" s="40"/>
      <c r="AE116" s="40" t="e">
        <f>IF(AND(NOT(ISBLANK('Captura de datos de CONTACTO'!AE116)),ISNA(VLOOKUP('Captura de datos de CONTACTO'!AE116,'DO NOT USE_School Picklist'!$H$3:$H$4,1,FALSE))),"Please select a value from the drop-down menu",IF('DO NOT USE_Contact Formulas'!A116,"OK",NA()))</f>
        <v>#N/A</v>
      </c>
      <c r="AF116" s="40" t="e">
        <f ca="1">IF('Captura de datos de CONTACTO'!AF116&gt;'DO NOT USE_School Picklist'!$C$3,"Test Date cannot be a future date",IF('DO NOT USE_Contact Formulas'!A116,"OK",NA()))</f>
        <v>#N/A</v>
      </c>
      <c r="AG116" s="53" t="e">
        <f>IF(AND('DO NOT USE_Contact Formulas'!A116,ISBLANK('Captura de datos de CONTACTO'!AB116)),"Lab Result Test Result is required",IF(AND(NOT(ISBLANK('Captura de datos de CONTACTO'!AB116)),ISNA(VLOOKUP('Captura de datos de CONTACTO'!AB116,'DO NOT USE_School Picklist'!$Q$3:$Q$8,1,FALSE))),"Please select a value from the drop-down menu",IF('DO NOT USE_Contact Formulas'!A116,"OK",NA())))</f>
        <v>#N/A</v>
      </c>
    </row>
    <row r="117" spans="1:33" x14ac:dyDescent="0.3">
      <c r="A117" s="39" t="e">
        <f>IF('DO NOT USE_Contact Formulas'!A117,IF('DO NOT USE_Contact Formulas'!B117,"Not all required fields are completed","OK"),NA())</f>
        <v>#N/A</v>
      </c>
      <c r="B117" s="40" t="e">
        <f>IF(AND('DO NOT USE_Contact Formulas'!A117,ISBLANK('Captura de datos de CONTACTO'!B117)),"First Name is required",IF(NOT(ISBLANK('Captura de datos de CONTACTO'!B117)),"OK",NA()))</f>
        <v>#N/A</v>
      </c>
      <c r="C117" s="40" t="e">
        <f>IF(AND('DO NOT USE_Contact Formulas'!A117,ISBLANK('Captura de datos de CONTACTO'!C117)),"Last Name is required",IF(NOT(ISBLANK('Captura de datos de CONTACTO'!C117)),"OK",NA()))</f>
        <v>#N/A</v>
      </c>
      <c r="D117" s="40" t="e">
        <f>IF(AND('DO NOT USE_Contact Formulas'!A117,ISBLANK('Captura de datos de CONTACTO'!D117)),"Birthdate is required",IF(NOT(ISBLANK('Captura de datos de CONTACTO'!D117)),"OK",NA()))</f>
        <v>#N/A</v>
      </c>
      <c r="E117" s="40" t="e">
        <f>IF(AND('DO NOT USE_Contact Formulas'!A117,ISBLANK('Captura de datos de CONTACTO'!E117)),"Mobile Phone is required",IF(NOT(ISBLANK('Captura de datos de CONTACTO'!E117)),IF(AND(ISNUMBER(VALUE('Captura de datos de CONTACTO'!E117)),LEFT('Captura de datos de CONTACTO'!E117,1)&lt;&gt;"1",LEN('Captura de datos de CONTACTO'!E117)=10),"OK","Phone number must be valid format"),NA()))</f>
        <v>#N/A</v>
      </c>
      <c r="F117" s="40" t="e">
        <f>IF(LEN('Captura de datos de CONTACTO'!F117)&gt;255,"Home Street Address must be less than 255 characters",IF('DO NOT USE_Contact Formulas'!A117,"OK",NA()))</f>
        <v>#N/A</v>
      </c>
      <c r="G117" s="40" t="e">
        <f>IF(LEN('Captura de datos de CONTACTO'!G117)&gt;40,"City must be less than 40 characters",IF('DO NOT USE_Contact Formulas'!A117,"OK",NA()))</f>
        <v>#N/A</v>
      </c>
      <c r="H117" s="40" t="e">
        <f>IF(AND(NOT(ISBLANK('Captura de datos de CONTACTO'!H117)),ISNA(VLOOKUP('Captura de datos de CONTACTO'!H117,'DO NOT USE_School Picklist'!$P$3:$P$52,1,FALSE))),"Please select a value from the drop-down menu",IF('DO NOT USE_Contact Formulas'!A117,"OK",NA()))</f>
        <v>#N/A</v>
      </c>
      <c r="I117" s="40" t="e">
        <f>IF(AND('DO NOT USE_Contact Formulas'!A117,ISBLANK('Captura de datos de CONTACTO'!I117)),"Zip is required",IF(ISBLANK('Captura de datos de CONTACTO'!I117),NA(),"OK"))</f>
        <v>#N/A</v>
      </c>
      <c r="J117" s="40" t="e">
        <f>IF(AND('DO NOT USE_Contact Formulas'!A117,ISBLANK('Captura de datos de CONTACTO'!J117)),"Student or Staff? is required",IF(ISBLANK('Captura de datos de CONTACTO'!J117),NA(),IF(ISNA(VLOOKUP('Captura de datos de CONTACTO'!J117,'DO NOT USE_School Picklist'!$B$3:$B$6,1,FALSE)),"Please select a value from the drop-down menu","OK")))</f>
        <v>#N/A</v>
      </c>
      <c r="K117" s="40" t="e">
        <f>IF(AND('Captura de datos de CONTACTO'!J117='DO NOT USE_School Picklist'!$B$4,ISBLANK('Captura de datos de CONTACTO'!K117)),"Occupation/Job Title is required if Student or Staff? is Yes, staff/faculty or volunteer",IF('DO NOT USE_Contact Formulas'!A117,"OK",NA()))</f>
        <v>#N/A</v>
      </c>
      <c r="L117" s="40" t="e">
        <f ca="1">IF('Captura de datos de CONTACTO'!L117&gt;'DO NOT USE_School Picklist'!$C$3,"Date last on school campus/facility cannot be a future date",IF('DO NOT USE_Contact Formulas'!A117,IF(ISBLANK('Captura de datos de CONTACTO'!L117),"Date last on school campus/facility is required","OK"),NA()))</f>
        <v>#N/A</v>
      </c>
      <c r="M117" s="41" t="e">
        <f ca="1">IF('Captura de datos de CONTACTO'!M117&gt;'DO NOT USE_School Picklist'!$C$3,"Last Exposure Date cannot be a future date",IF('DO NOT USE_Contact Formulas'!A117,IF(ISBLANK('Captura de datos de CONTACTO'!M117),"Last Exposure Date is required","OK"),NA()))</f>
        <v>#N/A</v>
      </c>
      <c r="N117" s="41" t="e">
        <f>IF(AND('DO NOT USE_Contact Formulas'!A117,ISBLANK('Captura de datos de CONTACTO'!N117)),"Specific Place in the Location is required",IF(ISBLANK('Captura de datos de CONTACTO'!N117),NA(),"OK"))</f>
        <v>#N/A</v>
      </c>
      <c r="O117" s="40" t="e">
        <f>IF(AND(NOT(ISBLANK('Captura de datos de CONTACTO'!O117)),ISNA(VLOOKUP('Captura de datos de CONTACTO'!O117,'DO NOT USE_School Picklist'!$L$3:$L$81,1,FALSE))),"Please select a value from the drop-down menu",IF('DO NOT USE_Contact Formulas'!A117,"OK",NA()))</f>
        <v>#N/A</v>
      </c>
      <c r="P117" s="40" t="e">
        <f>IF(AND(NOT(ISBLANK('Captura de datos de CONTACTO'!P117)),NOT(ISNUMBER(MATCH("*@*.?*",'Captura de datos de CONTACTO'!P117,0)))),"Email must be in a valid format",IF('DO NOT USE_Contact Formulas'!A117,"OK",NA()))</f>
        <v>#N/A</v>
      </c>
      <c r="Q117" s="40" t="e">
        <f>IF(LEN('Captura de datos de CONTACTO'!Q117)&gt;50,"Parent/Guardian Name must be less than 50 characters",IF('DO NOT USE_Contact Formulas'!A117,"OK",NA()))</f>
        <v>#N/A</v>
      </c>
      <c r="R117" s="40" t="e">
        <f>IF(NOT(ISBLANK('Captura de datos de CONTACTO'!R117)),IF(AND(ISNUMBER('Captura de datos de CONTACTO'!R117),LEFT('Captura de datos de CONTACTO'!R117,1)&lt;&gt;"1",LEN('Captura de datos de CONTACTO'!R117)=10),"OK","Phone number must be valid format"),IF('DO NOT USE_Contact Formulas'!A117,"OK",NA()))</f>
        <v>#N/A</v>
      </c>
      <c r="S117" s="40" t="e">
        <f>IF(AND(NOT(ISBLANK('Captura de datos de CONTACTO'!S117)),ISNA(VLOOKUP('Captura de datos de CONTACTO'!S117,'DO NOT USE_School Picklist'!$N$3:$N$63,1,FALSE))),"Please select a value from the drop-down menu",IF('DO NOT USE_Contact Formulas'!A117,"OK",NA()))</f>
        <v>#N/A</v>
      </c>
      <c r="T117" s="53" t="e">
        <f>IF(AND(NOT(ISBLANK('Captura de datos de CONTACTO'!T117)),ISNA(VLOOKUP('Captura de datos de CONTACTO'!T117,'DO NOT USE_School Picklist'!$I$3:$I$5,1,FALSE))),"Please select a value from the drop-down menu",IF('DO NOT USE_Contact Formulas'!A117,"OK",NA()))</f>
        <v>#N/A</v>
      </c>
      <c r="U117" s="40" t="e">
        <f>IF(AND(NOT(ISBLANK('Captura de datos de CONTACTO'!U117)),ISNA(VLOOKUP('Captura de datos de CONTACTO'!U117,'DO NOT USE_School Picklist'!$E$3:$E$10,1,FALSE))),"Please select a value from the drop-down menu",IF('DO NOT USE_Contact Formulas'!A117,"OK",NA()))</f>
        <v>#N/A</v>
      </c>
      <c r="V117" s="53" t="e">
        <f>IF(AND(NOT(ISBLANK('Captura de datos de CONTACTO'!V117)),ISNA(VLOOKUP('Captura de datos de CONTACTO'!V117,'DO NOT USE_School Picklist'!$W$3:$W$9,1,FALSE))),"Please select a value from the drop-down menu",IF('DO NOT USE_Contact Formulas'!A117,"OK",NA()))</f>
        <v>#N/A</v>
      </c>
      <c r="W117" s="53" t="e">
        <f>IF(AND(NOT(ISBLANK('Captura de datos de CONTACTO'!W117)),ISNA(VLOOKUP('Captura de datos de CONTACTO'!W117,'DO NOT USE_School Picklist'!$W$3:$W$9,1,FALSE))),"Please select a value from the drop-down menu",IF('DO NOT USE_Case Formulas'!A117,"OK",NA()))</f>
        <v>#N/A</v>
      </c>
      <c r="X117" s="40" t="e">
        <f>IF(AND(NOT(ISBLANK('Captura de datos de CONTACTO'!X117)),ISNA(VLOOKUP('Captura de datos de CONTACTO'!X117,'DO NOT USE_School Picklist'!$F$3:$F$16,1,FALSE))),"Please select a value from the drop-down menu",IF('DO NOT USE_Contact Formulas'!A117,"OK",NA()))</f>
        <v>#N/A</v>
      </c>
      <c r="Y117" s="40" t="e">
        <f>IF(LEN('Captura de datos de CONTACTO'!Y117)&gt;100,"Classroom(s) must be less than 100 characters",IF('DO NOT USE_Contact Formulas'!A117,"OK",NA()))</f>
        <v>#N/A</v>
      </c>
      <c r="Z117" s="40" t="e">
        <f>IF(AND(NOT(ISBLANK('Captura de datos de CONTACTO'!Z117)),ISNA(VLOOKUP('Captura de datos de CONTACTO'!Z117,'DO NOT USE_School Picklist'!$K$3:$K$6,1,FALSE))),"Please select a value from the drop-down menu",IF('DO NOT USE_Contact Formulas'!A117,"OK",NA()))</f>
        <v>#N/A</v>
      </c>
      <c r="AA117" s="40" t="e">
        <f>IF(AND(NOT(ISBLANK('Captura de datos de CONTACTO'!AA117)),ISNA(VLOOKUP('Captura de datos de CONTACTO'!AA117,'DO NOT USE_School Picklist'!$D$3:$D$5,1,FALSE))),"Please select a value from the drop-down menu",IF('DO NOT USE_Contact Formulas'!A117,"OK",NA()))</f>
        <v>#N/A</v>
      </c>
      <c r="AB117" s="40"/>
      <c r="AC117" s="40" t="e">
        <f>IF(AND(NOT(ISBLANK('Captura de datos de CONTACTO'!AC117)),ISNA(VLOOKUP('Captura de datos de CONTACTO'!AC117,'DO NOT USE_School Picklist'!$G$3:$G$5,1,FALSE))),"Please select a value from the drop-down menu",IF('DO NOT USE_Contact Formulas'!A117,"OK",NA()))</f>
        <v>#N/A</v>
      </c>
      <c r="AD117" s="40"/>
      <c r="AE117" s="40" t="e">
        <f>IF(AND(NOT(ISBLANK('Captura de datos de CONTACTO'!AE117)),ISNA(VLOOKUP('Captura de datos de CONTACTO'!AE117,'DO NOT USE_School Picklist'!$H$3:$H$4,1,FALSE))),"Please select a value from the drop-down menu",IF('DO NOT USE_Contact Formulas'!A117,"OK",NA()))</f>
        <v>#N/A</v>
      </c>
      <c r="AF117" s="40" t="e">
        <f ca="1">IF('Captura de datos de CONTACTO'!AF117&gt;'DO NOT USE_School Picklist'!$C$3,"Test Date cannot be a future date",IF('DO NOT USE_Contact Formulas'!A117,"OK",NA()))</f>
        <v>#N/A</v>
      </c>
      <c r="AG117" s="53" t="e">
        <f>IF(AND('DO NOT USE_Contact Formulas'!A117,ISBLANK('Captura de datos de CONTACTO'!AB117)),"Lab Result Test Result is required",IF(AND(NOT(ISBLANK('Captura de datos de CONTACTO'!AB117)),ISNA(VLOOKUP('Captura de datos de CONTACTO'!AB117,'DO NOT USE_School Picklist'!$Q$3:$Q$8,1,FALSE))),"Please select a value from the drop-down menu",IF('DO NOT USE_Contact Formulas'!A117,"OK",NA())))</f>
        <v>#N/A</v>
      </c>
    </row>
    <row r="118" spans="1:33" x14ac:dyDescent="0.3">
      <c r="A118" s="39" t="e">
        <f>IF('DO NOT USE_Contact Formulas'!A118,IF('DO NOT USE_Contact Formulas'!B118,"Not all required fields are completed","OK"),NA())</f>
        <v>#N/A</v>
      </c>
      <c r="B118" s="40" t="e">
        <f>IF(AND('DO NOT USE_Contact Formulas'!A118,ISBLANK('Captura de datos de CONTACTO'!B118)),"First Name is required",IF(NOT(ISBLANK('Captura de datos de CONTACTO'!B118)),"OK",NA()))</f>
        <v>#N/A</v>
      </c>
      <c r="C118" s="40" t="e">
        <f>IF(AND('DO NOT USE_Contact Formulas'!A118,ISBLANK('Captura de datos de CONTACTO'!C118)),"Last Name is required",IF(NOT(ISBLANK('Captura de datos de CONTACTO'!C118)),"OK",NA()))</f>
        <v>#N/A</v>
      </c>
      <c r="D118" s="40" t="e">
        <f>IF(AND('DO NOT USE_Contact Formulas'!A118,ISBLANK('Captura de datos de CONTACTO'!D118)),"Birthdate is required",IF(NOT(ISBLANK('Captura de datos de CONTACTO'!D118)),"OK",NA()))</f>
        <v>#N/A</v>
      </c>
      <c r="E118" s="40" t="e">
        <f>IF(AND('DO NOT USE_Contact Formulas'!A118,ISBLANK('Captura de datos de CONTACTO'!E118)),"Mobile Phone is required",IF(NOT(ISBLANK('Captura de datos de CONTACTO'!E118)),IF(AND(ISNUMBER(VALUE('Captura de datos de CONTACTO'!E118)),LEFT('Captura de datos de CONTACTO'!E118,1)&lt;&gt;"1",LEN('Captura de datos de CONTACTO'!E118)=10),"OK","Phone number must be valid format"),NA()))</f>
        <v>#N/A</v>
      </c>
      <c r="F118" s="40" t="e">
        <f>IF(LEN('Captura de datos de CONTACTO'!F118)&gt;255,"Home Street Address must be less than 255 characters",IF('DO NOT USE_Contact Formulas'!A118,"OK",NA()))</f>
        <v>#N/A</v>
      </c>
      <c r="G118" s="40" t="e">
        <f>IF(LEN('Captura de datos de CONTACTO'!G118)&gt;40,"City must be less than 40 characters",IF('DO NOT USE_Contact Formulas'!A118,"OK",NA()))</f>
        <v>#N/A</v>
      </c>
      <c r="H118" s="40" t="e">
        <f>IF(AND(NOT(ISBLANK('Captura de datos de CONTACTO'!H118)),ISNA(VLOOKUP('Captura de datos de CONTACTO'!H118,'DO NOT USE_School Picklist'!$P$3:$P$52,1,FALSE))),"Please select a value from the drop-down menu",IF('DO NOT USE_Contact Formulas'!A118,"OK",NA()))</f>
        <v>#N/A</v>
      </c>
      <c r="I118" s="40" t="e">
        <f>IF(AND('DO NOT USE_Contact Formulas'!A118,ISBLANK('Captura de datos de CONTACTO'!I118)),"Zip is required",IF(ISBLANK('Captura de datos de CONTACTO'!I118),NA(),"OK"))</f>
        <v>#N/A</v>
      </c>
      <c r="J118" s="40" t="e">
        <f>IF(AND('DO NOT USE_Contact Formulas'!A118,ISBLANK('Captura de datos de CONTACTO'!J118)),"Student or Staff? is required",IF(ISBLANK('Captura de datos de CONTACTO'!J118),NA(),IF(ISNA(VLOOKUP('Captura de datos de CONTACTO'!J118,'DO NOT USE_School Picklist'!$B$3:$B$6,1,FALSE)),"Please select a value from the drop-down menu","OK")))</f>
        <v>#N/A</v>
      </c>
      <c r="K118" s="40" t="e">
        <f>IF(AND('Captura de datos de CONTACTO'!J118='DO NOT USE_School Picklist'!$B$4,ISBLANK('Captura de datos de CONTACTO'!K118)),"Occupation/Job Title is required if Student or Staff? is Yes, staff/faculty or volunteer",IF('DO NOT USE_Contact Formulas'!A118,"OK",NA()))</f>
        <v>#N/A</v>
      </c>
      <c r="L118" s="40" t="e">
        <f ca="1">IF('Captura de datos de CONTACTO'!L118&gt;'DO NOT USE_School Picklist'!$C$3,"Date last on school campus/facility cannot be a future date",IF('DO NOT USE_Contact Formulas'!A118,IF(ISBLANK('Captura de datos de CONTACTO'!L118),"Date last on school campus/facility is required","OK"),NA()))</f>
        <v>#N/A</v>
      </c>
      <c r="M118" s="41" t="e">
        <f ca="1">IF('Captura de datos de CONTACTO'!M118&gt;'DO NOT USE_School Picklist'!$C$3,"Last Exposure Date cannot be a future date",IF('DO NOT USE_Contact Formulas'!A118,IF(ISBLANK('Captura de datos de CONTACTO'!M118),"Last Exposure Date is required","OK"),NA()))</f>
        <v>#N/A</v>
      </c>
      <c r="N118" s="41" t="e">
        <f>IF(AND('DO NOT USE_Contact Formulas'!A118,ISBLANK('Captura de datos de CONTACTO'!N118)),"Specific Place in the Location is required",IF(ISBLANK('Captura de datos de CONTACTO'!N118),NA(),"OK"))</f>
        <v>#N/A</v>
      </c>
      <c r="O118" s="40" t="e">
        <f>IF(AND(NOT(ISBLANK('Captura de datos de CONTACTO'!O118)),ISNA(VLOOKUP('Captura de datos de CONTACTO'!O118,'DO NOT USE_School Picklist'!$L$3:$L$81,1,FALSE))),"Please select a value from the drop-down menu",IF('DO NOT USE_Contact Formulas'!A118,"OK",NA()))</f>
        <v>#N/A</v>
      </c>
      <c r="P118" s="40" t="e">
        <f>IF(AND(NOT(ISBLANK('Captura de datos de CONTACTO'!P118)),NOT(ISNUMBER(MATCH("*@*.?*",'Captura de datos de CONTACTO'!P118,0)))),"Email must be in a valid format",IF('DO NOT USE_Contact Formulas'!A118,"OK",NA()))</f>
        <v>#N/A</v>
      </c>
      <c r="Q118" s="40" t="e">
        <f>IF(LEN('Captura de datos de CONTACTO'!Q118)&gt;50,"Parent/Guardian Name must be less than 50 characters",IF('DO NOT USE_Contact Formulas'!A118,"OK",NA()))</f>
        <v>#N/A</v>
      </c>
      <c r="R118" s="40" t="e">
        <f>IF(NOT(ISBLANK('Captura de datos de CONTACTO'!R118)),IF(AND(ISNUMBER('Captura de datos de CONTACTO'!R118),LEFT('Captura de datos de CONTACTO'!R118,1)&lt;&gt;"1",LEN('Captura de datos de CONTACTO'!R118)=10),"OK","Phone number must be valid format"),IF('DO NOT USE_Contact Formulas'!A118,"OK",NA()))</f>
        <v>#N/A</v>
      </c>
      <c r="S118" s="40" t="e">
        <f>IF(AND(NOT(ISBLANK('Captura de datos de CONTACTO'!S118)),ISNA(VLOOKUP('Captura de datos de CONTACTO'!S118,'DO NOT USE_School Picklist'!$N$3:$N$63,1,FALSE))),"Please select a value from the drop-down menu",IF('DO NOT USE_Contact Formulas'!A118,"OK",NA()))</f>
        <v>#N/A</v>
      </c>
      <c r="T118" s="53" t="e">
        <f>IF(AND(NOT(ISBLANK('Captura de datos de CONTACTO'!T118)),ISNA(VLOOKUP('Captura de datos de CONTACTO'!T118,'DO NOT USE_School Picklist'!$I$3:$I$5,1,FALSE))),"Please select a value from the drop-down menu",IF('DO NOT USE_Contact Formulas'!A118,"OK",NA()))</f>
        <v>#N/A</v>
      </c>
      <c r="U118" s="40" t="e">
        <f>IF(AND(NOT(ISBLANK('Captura de datos de CONTACTO'!U118)),ISNA(VLOOKUP('Captura de datos de CONTACTO'!U118,'DO NOT USE_School Picklist'!$E$3:$E$10,1,FALSE))),"Please select a value from the drop-down menu",IF('DO NOT USE_Contact Formulas'!A118,"OK",NA()))</f>
        <v>#N/A</v>
      </c>
      <c r="V118" s="53" t="e">
        <f>IF(AND(NOT(ISBLANK('Captura de datos de CONTACTO'!V118)),ISNA(VLOOKUP('Captura de datos de CONTACTO'!V118,'DO NOT USE_School Picklist'!$W$3:$W$9,1,FALSE))),"Please select a value from the drop-down menu",IF('DO NOT USE_Contact Formulas'!A118,"OK",NA()))</f>
        <v>#N/A</v>
      </c>
      <c r="W118" s="53" t="e">
        <f>IF(AND(NOT(ISBLANK('Captura de datos de CONTACTO'!W118)),ISNA(VLOOKUP('Captura de datos de CONTACTO'!W118,'DO NOT USE_School Picklist'!$W$3:$W$9,1,FALSE))),"Please select a value from the drop-down menu",IF('DO NOT USE_Case Formulas'!A118,"OK",NA()))</f>
        <v>#N/A</v>
      </c>
      <c r="X118" s="40" t="e">
        <f>IF(AND(NOT(ISBLANK('Captura de datos de CONTACTO'!X118)),ISNA(VLOOKUP('Captura de datos de CONTACTO'!X118,'DO NOT USE_School Picklist'!$F$3:$F$16,1,FALSE))),"Please select a value from the drop-down menu",IF('DO NOT USE_Contact Formulas'!A118,"OK",NA()))</f>
        <v>#N/A</v>
      </c>
      <c r="Y118" s="40" t="e">
        <f>IF(LEN('Captura de datos de CONTACTO'!Y118)&gt;100,"Classroom(s) must be less than 100 characters",IF('DO NOT USE_Contact Formulas'!A118,"OK",NA()))</f>
        <v>#N/A</v>
      </c>
      <c r="Z118" s="40" t="e">
        <f>IF(AND(NOT(ISBLANK('Captura de datos de CONTACTO'!Z118)),ISNA(VLOOKUP('Captura de datos de CONTACTO'!Z118,'DO NOT USE_School Picklist'!$K$3:$K$6,1,FALSE))),"Please select a value from the drop-down menu",IF('DO NOT USE_Contact Formulas'!A118,"OK",NA()))</f>
        <v>#N/A</v>
      </c>
      <c r="AA118" s="40" t="e">
        <f>IF(AND(NOT(ISBLANK('Captura de datos de CONTACTO'!AA118)),ISNA(VLOOKUP('Captura de datos de CONTACTO'!AA118,'DO NOT USE_School Picklist'!$D$3:$D$5,1,FALSE))),"Please select a value from the drop-down menu",IF('DO NOT USE_Contact Formulas'!A118,"OK",NA()))</f>
        <v>#N/A</v>
      </c>
      <c r="AB118" s="40"/>
      <c r="AC118" s="40" t="e">
        <f>IF(AND(NOT(ISBLANK('Captura de datos de CONTACTO'!AC118)),ISNA(VLOOKUP('Captura de datos de CONTACTO'!AC118,'DO NOT USE_School Picklist'!$G$3:$G$5,1,FALSE))),"Please select a value from the drop-down menu",IF('DO NOT USE_Contact Formulas'!A118,"OK",NA()))</f>
        <v>#N/A</v>
      </c>
      <c r="AD118" s="40"/>
      <c r="AE118" s="40" t="e">
        <f>IF(AND(NOT(ISBLANK('Captura de datos de CONTACTO'!AE118)),ISNA(VLOOKUP('Captura de datos de CONTACTO'!AE118,'DO NOT USE_School Picklist'!$H$3:$H$4,1,FALSE))),"Please select a value from the drop-down menu",IF('DO NOT USE_Contact Formulas'!A118,"OK",NA()))</f>
        <v>#N/A</v>
      </c>
      <c r="AF118" s="40" t="e">
        <f ca="1">IF('Captura de datos de CONTACTO'!AF118&gt;'DO NOT USE_School Picklist'!$C$3,"Test Date cannot be a future date",IF('DO NOT USE_Contact Formulas'!A118,"OK",NA()))</f>
        <v>#N/A</v>
      </c>
      <c r="AG118" s="53" t="e">
        <f>IF(AND('DO NOT USE_Contact Formulas'!A118,ISBLANK('Captura de datos de CONTACTO'!AB118)),"Lab Result Test Result is required",IF(AND(NOT(ISBLANK('Captura de datos de CONTACTO'!AB118)),ISNA(VLOOKUP('Captura de datos de CONTACTO'!AB118,'DO NOT USE_School Picklist'!$Q$3:$Q$8,1,FALSE))),"Please select a value from the drop-down menu",IF('DO NOT USE_Contact Formulas'!A118,"OK",NA())))</f>
        <v>#N/A</v>
      </c>
    </row>
    <row r="119" spans="1:33" x14ac:dyDescent="0.3">
      <c r="A119" s="39" t="e">
        <f>IF('DO NOT USE_Contact Formulas'!A119,IF('DO NOT USE_Contact Formulas'!B119,"Not all required fields are completed","OK"),NA())</f>
        <v>#N/A</v>
      </c>
      <c r="B119" s="40" t="e">
        <f>IF(AND('DO NOT USE_Contact Formulas'!A119,ISBLANK('Captura de datos de CONTACTO'!B119)),"First Name is required",IF(NOT(ISBLANK('Captura de datos de CONTACTO'!B119)),"OK",NA()))</f>
        <v>#N/A</v>
      </c>
      <c r="C119" s="40" t="e">
        <f>IF(AND('DO NOT USE_Contact Formulas'!A119,ISBLANK('Captura de datos de CONTACTO'!C119)),"Last Name is required",IF(NOT(ISBLANK('Captura de datos de CONTACTO'!C119)),"OK",NA()))</f>
        <v>#N/A</v>
      </c>
      <c r="D119" s="40" t="e">
        <f>IF(AND('DO NOT USE_Contact Formulas'!A119,ISBLANK('Captura de datos de CONTACTO'!D119)),"Birthdate is required",IF(NOT(ISBLANK('Captura de datos de CONTACTO'!D119)),"OK",NA()))</f>
        <v>#N/A</v>
      </c>
      <c r="E119" s="40" t="e">
        <f>IF(AND('DO NOT USE_Contact Formulas'!A119,ISBLANK('Captura de datos de CONTACTO'!E119)),"Mobile Phone is required",IF(NOT(ISBLANK('Captura de datos de CONTACTO'!E119)),IF(AND(ISNUMBER(VALUE('Captura de datos de CONTACTO'!E119)),LEFT('Captura de datos de CONTACTO'!E119,1)&lt;&gt;"1",LEN('Captura de datos de CONTACTO'!E119)=10),"OK","Phone number must be valid format"),NA()))</f>
        <v>#N/A</v>
      </c>
      <c r="F119" s="40" t="e">
        <f>IF(LEN('Captura de datos de CONTACTO'!F119)&gt;255,"Home Street Address must be less than 255 characters",IF('DO NOT USE_Contact Formulas'!A119,"OK",NA()))</f>
        <v>#N/A</v>
      </c>
      <c r="G119" s="40" t="e">
        <f>IF(LEN('Captura de datos de CONTACTO'!G119)&gt;40,"City must be less than 40 characters",IF('DO NOT USE_Contact Formulas'!A119,"OK",NA()))</f>
        <v>#N/A</v>
      </c>
      <c r="H119" s="40" t="e">
        <f>IF(AND(NOT(ISBLANK('Captura de datos de CONTACTO'!H119)),ISNA(VLOOKUP('Captura de datos de CONTACTO'!H119,'DO NOT USE_School Picklist'!$P$3:$P$52,1,FALSE))),"Please select a value from the drop-down menu",IF('DO NOT USE_Contact Formulas'!A119,"OK",NA()))</f>
        <v>#N/A</v>
      </c>
      <c r="I119" s="40" t="e">
        <f>IF(AND('DO NOT USE_Contact Formulas'!A119,ISBLANK('Captura de datos de CONTACTO'!I119)),"Zip is required",IF(ISBLANK('Captura de datos de CONTACTO'!I119),NA(),"OK"))</f>
        <v>#N/A</v>
      </c>
      <c r="J119" s="40" t="e">
        <f>IF(AND('DO NOT USE_Contact Formulas'!A119,ISBLANK('Captura de datos de CONTACTO'!J119)),"Student or Staff? is required",IF(ISBLANK('Captura de datos de CONTACTO'!J119),NA(),IF(ISNA(VLOOKUP('Captura de datos de CONTACTO'!J119,'DO NOT USE_School Picklist'!$B$3:$B$6,1,FALSE)),"Please select a value from the drop-down menu","OK")))</f>
        <v>#N/A</v>
      </c>
      <c r="K119" s="40" t="e">
        <f>IF(AND('Captura de datos de CONTACTO'!J119='DO NOT USE_School Picklist'!$B$4,ISBLANK('Captura de datos de CONTACTO'!K119)),"Occupation/Job Title is required if Student or Staff? is Yes, staff/faculty or volunteer",IF('DO NOT USE_Contact Formulas'!A119,"OK",NA()))</f>
        <v>#N/A</v>
      </c>
      <c r="L119" s="40" t="e">
        <f ca="1">IF('Captura de datos de CONTACTO'!L119&gt;'DO NOT USE_School Picklist'!$C$3,"Date last on school campus/facility cannot be a future date",IF('DO NOT USE_Contact Formulas'!A119,IF(ISBLANK('Captura de datos de CONTACTO'!L119),"Date last on school campus/facility is required","OK"),NA()))</f>
        <v>#N/A</v>
      </c>
      <c r="M119" s="41" t="e">
        <f ca="1">IF('Captura de datos de CONTACTO'!M119&gt;'DO NOT USE_School Picklist'!$C$3,"Last Exposure Date cannot be a future date",IF('DO NOT USE_Contact Formulas'!A119,IF(ISBLANK('Captura de datos de CONTACTO'!M119),"Last Exposure Date is required","OK"),NA()))</f>
        <v>#N/A</v>
      </c>
      <c r="N119" s="41" t="e">
        <f>IF(AND('DO NOT USE_Contact Formulas'!A119,ISBLANK('Captura de datos de CONTACTO'!N119)),"Specific Place in the Location is required",IF(ISBLANK('Captura de datos de CONTACTO'!N119),NA(),"OK"))</f>
        <v>#N/A</v>
      </c>
      <c r="O119" s="40" t="e">
        <f>IF(AND(NOT(ISBLANK('Captura de datos de CONTACTO'!O119)),ISNA(VLOOKUP('Captura de datos de CONTACTO'!O119,'DO NOT USE_School Picklist'!$L$3:$L$81,1,FALSE))),"Please select a value from the drop-down menu",IF('DO NOT USE_Contact Formulas'!A119,"OK",NA()))</f>
        <v>#N/A</v>
      </c>
      <c r="P119" s="40" t="e">
        <f>IF(AND(NOT(ISBLANK('Captura de datos de CONTACTO'!P119)),NOT(ISNUMBER(MATCH("*@*.?*",'Captura de datos de CONTACTO'!P119,0)))),"Email must be in a valid format",IF('DO NOT USE_Contact Formulas'!A119,"OK",NA()))</f>
        <v>#N/A</v>
      </c>
      <c r="Q119" s="40" t="e">
        <f>IF(LEN('Captura de datos de CONTACTO'!Q119)&gt;50,"Parent/Guardian Name must be less than 50 characters",IF('DO NOT USE_Contact Formulas'!A119,"OK",NA()))</f>
        <v>#N/A</v>
      </c>
      <c r="R119" s="40" t="e">
        <f>IF(NOT(ISBLANK('Captura de datos de CONTACTO'!R119)),IF(AND(ISNUMBER('Captura de datos de CONTACTO'!R119),LEFT('Captura de datos de CONTACTO'!R119,1)&lt;&gt;"1",LEN('Captura de datos de CONTACTO'!R119)=10),"OK","Phone number must be valid format"),IF('DO NOT USE_Contact Formulas'!A119,"OK",NA()))</f>
        <v>#N/A</v>
      </c>
      <c r="S119" s="40" t="e">
        <f>IF(AND(NOT(ISBLANK('Captura de datos de CONTACTO'!S119)),ISNA(VLOOKUP('Captura de datos de CONTACTO'!S119,'DO NOT USE_School Picklist'!$N$3:$N$63,1,FALSE))),"Please select a value from the drop-down menu",IF('DO NOT USE_Contact Formulas'!A119,"OK",NA()))</f>
        <v>#N/A</v>
      </c>
      <c r="T119" s="53" t="e">
        <f>IF(AND(NOT(ISBLANK('Captura de datos de CONTACTO'!T119)),ISNA(VLOOKUP('Captura de datos de CONTACTO'!T119,'DO NOT USE_School Picklist'!$I$3:$I$5,1,FALSE))),"Please select a value from the drop-down menu",IF('DO NOT USE_Contact Formulas'!A119,"OK",NA()))</f>
        <v>#N/A</v>
      </c>
      <c r="U119" s="40" t="e">
        <f>IF(AND(NOT(ISBLANK('Captura de datos de CONTACTO'!U119)),ISNA(VLOOKUP('Captura de datos de CONTACTO'!U119,'DO NOT USE_School Picklist'!$E$3:$E$10,1,FALSE))),"Please select a value from the drop-down menu",IF('DO NOT USE_Contact Formulas'!A119,"OK",NA()))</f>
        <v>#N/A</v>
      </c>
      <c r="V119" s="53" t="e">
        <f>IF(AND(NOT(ISBLANK('Captura de datos de CONTACTO'!V119)),ISNA(VLOOKUP('Captura de datos de CONTACTO'!V119,'DO NOT USE_School Picklist'!$W$3:$W$9,1,FALSE))),"Please select a value from the drop-down menu",IF('DO NOT USE_Contact Formulas'!A119,"OK",NA()))</f>
        <v>#N/A</v>
      </c>
      <c r="W119" s="53" t="e">
        <f>IF(AND(NOT(ISBLANK('Captura de datos de CONTACTO'!W119)),ISNA(VLOOKUP('Captura de datos de CONTACTO'!W119,'DO NOT USE_School Picklist'!$W$3:$W$9,1,FALSE))),"Please select a value from the drop-down menu",IF('DO NOT USE_Case Formulas'!A119,"OK",NA()))</f>
        <v>#N/A</v>
      </c>
      <c r="X119" s="40" t="e">
        <f>IF(AND(NOT(ISBLANK('Captura de datos de CONTACTO'!X119)),ISNA(VLOOKUP('Captura de datos de CONTACTO'!X119,'DO NOT USE_School Picklist'!$F$3:$F$16,1,FALSE))),"Please select a value from the drop-down menu",IF('DO NOT USE_Contact Formulas'!A119,"OK",NA()))</f>
        <v>#N/A</v>
      </c>
      <c r="Y119" s="40" t="e">
        <f>IF(LEN('Captura de datos de CONTACTO'!Y119)&gt;100,"Classroom(s) must be less than 100 characters",IF('DO NOT USE_Contact Formulas'!A119,"OK",NA()))</f>
        <v>#N/A</v>
      </c>
      <c r="Z119" s="40" t="e">
        <f>IF(AND(NOT(ISBLANK('Captura de datos de CONTACTO'!Z119)),ISNA(VLOOKUP('Captura de datos de CONTACTO'!Z119,'DO NOT USE_School Picklist'!$K$3:$K$6,1,FALSE))),"Please select a value from the drop-down menu",IF('DO NOT USE_Contact Formulas'!A119,"OK",NA()))</f>
        <v>#N/A</v>
      </c>
      <c r="AA119" s="40" t="e">
        <f>IF(AND(NOT(ISBLANK('Captura de datos de CONTACTO'!AA119)),ISNA(VLOOKUP('Captura de datos de CONTACTO'!AA119,'DO NOT USE_School Picklist'!$D$3:$D$5,1,FALSE))),"Please select a value from the drop-down menu",IF('DO NOT USE_Contact Formulas'!A119,"OK",NA()))</f>
        <v>#N/A</v>
      </c>
      <c r="AB119" s="40"/>
      <c r="AC119" s="40" t="e">
        <f>IF(AND(NOT(ISBLANK('Captura de datos de CONTACTO'!AC119)),ISNA(VLOOKUP('Captura de datos de CONTACTO'!AC119,'DO NOT USE_School Picklist'!$G$3:$G$5,1,FALSE))),"Please select a value from the drop-down menu",IF('DO NOT USE_Contact Formulas'!A119,"OK",NA()))</f>
        <v>#N/A</v>
      </c>
      <c r="AD119" s="40"/>
      <c r="AE119" s="40" t="e">
        <f>IF(AND(NOT(ISBLANK('Captura de datos de CONTACTO'!AE119)),ISNA(VLOOKUP('Captura de datos de CONTACTO'!AE119,'DO NOT USE_School Picklist'!$H$3:$H$4,1,FALSE))),"Please select a value from the drop-down menu",IF('DO NOT USE_Contact Formulas'!A119,"OK",NA()))</f>
        <v>#N/A</v>
      </c>
      <c r="AF119" s="40" t="e">
        <f ca="1">IF('Captura de datos de CONTACTO'!AF119&gt;'DO NOT USE_School Picklist'!$C$3,"Test Date cannot be a future date",IF('DO NOT USE_Contact Formulas'!A119,"OK",NA()))</f>
        <v>#N/A</v>
      </c>
      <c r="AG119" s="53" t="e">
        <f>IF(AND('DO NOT USE_Contact Formulas'!A119,ISBLANK('Captura de datos de CONTACTO'!AB119)),"Lab Result Test Result is required",IF(AND(NOT(ISBLANK('Captura de datos de CONTACTO'!AB119)),ISNA(VLOOKUP('Captura de datos de CONTACTO'!AB119,'DO NOT USE_School Picklist'!$Q$3:$Q$8,1,FALSE))),"Please select a value from the drop-down menu",IF('DO NOT USE_Contact Formulas'!A119,"OK",NA())))</f>
        <v>#N/A</v>
      </c>
    </row>
    <row r="120" spans="1:33" x14ac:dyDescent="0.3">
      <c r="A120" s="39" t="e">
        <f>IF('DO NOT USE_Contact Formulas'!A120,IF('DO NOT USE_Contact Formulas'!B120,"Not all required fields are completed","OK"),NA())</f>
        <v>#N/A</v>
      </c>
      <c r="B120" s="40" t="e">
        <f>IF(AND('DO NOT USE_Contact Formulas'!A120,ISBLANK('Captura de datos de CONTACTO'!B120)),"First Name is required",IF(NOT(ISBLANK('Captura de datos de CONTACTO'!B120)),"OK",NA()))</f>
        <v>#N/A</v>
      </c>
      <c r="C120" s="40" t="e">
        <f>IF(AND('DO NOT USE_Contact Formulas'!A120,ISBLANK('Captura de datos de CONTACTO'!C120)),"Last Name is required",IF(NOT(ISBLANK('Captura de datos de CONTACTO'!C120)),"OK",NA()))</f>
        <v>#N/A</v>
      </c>
      <c r="D120" s="40" t="e">
        <f>IF(AND('DO NOT USE_Contact Formulas'!A120,ISBLANK('Captura de datos de CONTACTO'!D120)),"Birthdate is required",IF(NOT(ISBLANK('Captura de datos de CONTACTO'!D120)),"OK",NA()))</f>
        <v>#N/A</v>
      </c>
      <c r="E120" s="40" t="e">
        <f>IF(AND('DO NOT USE_Contact Formulas'!A120,ISBLANK('Captura de datos de CONTACTO'!E120)),"Mobile Phone is required",IF(NOT(ISBLANK('Captura de datos de CONTACTO'!E120)),IF(AND(ISNUMBER(VALUE('Captura de datos de CONTACTO'!E120)),LEFT('Captura de datos de CONTACTO'!E120,1)&lt;&gt;"1",LEN('Captura de datos de CONTACTO'!E120)=10),"OK","Phone number must be valid format"),NA()))</f>
        <v>#N/A</v>
      </c>
      <c r="F120" s="40" t="e">
        <f>IF(LEN('Captura de datos de CONTACTO'!F120)&gt;255,"Home Street Address must be less than 255 characters",IF('DO NOT USE_Contact Formulas'!A120,"OK",NA()))</f>
        <v>#N/A</v>
      </c>
      <c r="G120" s="40" t="e">
        <f>IF(LEN('Captura de datos de CONTACTO'!G120)&gt;40,"City must be less than 40 characters",IF('DO NOT USE_Contact Formulas'!A120,"OK",NA()))</f>
        <v>#N/A</v>
      </c>
      <c r="H120" s="40" t="e">
        <f>IF(AND(NOT(ISBLANK('Captura de datos de CONTACTO'!H120)),ISNA(VLOOKUP('Captura de datos de CONTACTO'!H120,'DO NOT USE_School Picklist'!$P$3:$P$52,1,FALSE))),"Please select a value from the drop-down menu",IF('DO NOT USE_Contact Formulas'!A120,"OK",NA()))</f>
        <v>#N/A</v>
      </c>
      <c r="I120" s="40" t="e">
        <f>IF(AND('DO NOT USE_Contact Formulas'!A120,ISBLANK('Captura de datos de CONTACTO'!I120)),"Zip is required",IF(ISBLANK('Captura de datos de CONTACTO'!I120),NA(),"OK"))</f>
        <v>#N/A</v>
      </c>
      <c r="J120" s="40" t="e">
        <f>IF(AND('DO NOT USE_Contact Formulas'!A120,ISBLANK('Captura de datos de CONTACTO'!J120)),"Student or Staff? is required",IF(ISBLANK('Captura de datos de CONTACTO'!J120),NA(),IF(ISNA(VLOOKUP('Captura de datos de CONTACTO'!J120,'DO NOT USE_School Picklist'!$B$3:$B$6,1,FALSE)),"Please select a value from the drop-down menu","OK")))</f>
        <v>#N/A</v>
      </c>
      <c r="K120" s="40" t="e">
        <f>IF(AND('Captura de datos de CONTACTO'!J120='DO NOT USE_School Picklist'!$B$4,ISBLANK('Captura de datos de CONTACTO'!K120)),"Occupation/Job Title is required if Student or Staff? is Yes, staff/faculty or volunteer",IF('DO NOT USE_Contact Formulas'!A120,"OK",NA()))</f>
        <v>#N/A</v>
      </c>
      <c r="L120" s="40" t="e">
        <f ca="1">IF('Captura de datos de CONTACTO'!L120&gt;'DO NOT USE_School Picklist'!$C$3,"Date last on school campus/facility cannot be a future date",IF('DO NOT USE_Contact Formulas'!A120,IF(ISBLANK('Captura de datos de CONTACTO'!L120),"Date last on school campus/facility is required","OK"),NA()))</f>
        <v>#N/A</v>
      </c>
      <c r="M120" s="41" t="e">
        <f ca="1">IF('Captura de datos de CONTACTO'!M120&gt;'DO NOT USE_School Picklist'!$C$3,"Last Exposure Date cannot be a future date",IF('DO NOT USE_Contact Formulas'!A120,IF(ISBLANK('Captura de datos de CONTACTO'!M120),"Last Exposure Date is required","OK"),NA()))</f>
        <v>#N/A</v>
      </c>
      <c r="N120" s="41" t="e">
        <f>IF(AND('DO NOT USE_Contact Formulas'!A120,ISBLANK('Captura de datos de CONTACTO'!N120)),"Specific Place in the Location is required",IF(ISBLANK('Captura de datos de CONTACTO'!N120),NA(),"OK"))</f>
        <v>#N/A</v>
      </c>
      <c r="O120" s="40" t="e">
        <f>IF(AND(NOT(ISBLANK('Captura de datos de CONTACTO'!O120)),ISNA(VLOOKUP('Captura de datos de CONTACTO'!O120,'DO NOT USE_School Picklist'!$L$3:$L$81,1,FALSE))),"Please select a value from the drop-down menu",IF('DO NOT USE_Contact Formulas'!A120,"OK",NA()))</f>
        <v>#N/A</v>
      </c>
      <c r="P120" s="40" t="e">
        <f>IF(AND(NOT(ISBLANK('Captura de datos de CONTACTO'!P120)),NOT(ISNUMBER(MATCH("*@*.?*",'Captura de datos de CONTACTO'!P120,0)))),"Email must be in a valid format",IF('DO NOT USE_Contact Formulas'!A120,"OK",NA()))</f>
        <v>#N/A</v>
      </c>
      <c r="Q120" s="40" t="e">
        <f>IF(LEN('Captura de datos de CONTACTO'!Q120)&gt;50,"Parent/Guardian Name must be less than 50 characters",IF('DO NOT USE_Contact Formulas'!A120,"OK",NA()))</f>
        <v>#N/A</v>
      </c>
      <c r="R120" s="40" t="e">
        <f>IF(NOT(ISBLANK('Captura de datos de CONTACTO'!R120)),IF(AND(ISNUMBER('Captura de datos de CONTACTO'!R120),LEFT('Captura de datos de CONTACTO'!R120,1)&lt;&gt;"1",LEN('Captura de datos de CONTACTO'!R120)=10),"OK","Phone number must be valid format"),IF('DO NOT USE_Contact Formulas'!A120,"OK",NA()))</f>
        <v>#N/A</v>
      </c>
      <c r="S120" s="40" t="e">
        <f>IF(AND(NOT(ISBLANK('Captura de datos de CONTACTO'!S120)),ISNA(VLOOKUP('Captura de datos de CONTACTO'!S120,'DO NOT USE_School Picklist'!$N$3:$N$63,1,FALSE))),"Please select a value from the drop-down menu",IF('DO NOT USE_Contact Formulas'!A120,"OK",NA()))</f>
        <v>#N/A</v>
      </c>
      <c r="T120" s="53" t="e">
        <f>IF(AND(NOT(ISBLANK('Captura de datos de CONTACTO'!T120)),ISNA(VLOOKUP('Captura de datos de CONTACTO'!T120,'DO NOT USE_School Picklist'!$I$3:$I$5,1,FALSE))),"Please select a value from the drop-down menu",IF('DO NOT USE_Contact Formulas'!A120,"OK",NA()))</f>
        <v>#N/A</v>
      </c>
      <c r="U120" s="40" t="e">
        <f>IF(AND(NOT(ISBLANK('Captura de datos de CONTACTO'!U120)),ISNA(VLOOKUP('Captura de datos de CONTACTO'!U120,'DO NOT USE_School Picklist'!$E$3:$E$10,1,FALSE))),"Please select a value from the drop-down menu",IF('DO NOT USE_Contact Formulas'!A120,"OK",NA()))</f>
        <v>#N/A</v>
      </c>
      <c r="V120" s="53" t="e">
        <f>IF(AND(NOT(ISBLANK('Captura de datos de CONTACTO'!V120)),ISNA(VLOOKUP('Captura de datos de CONTACTO'!V120,'DO NOT USE_School Picklist'!$W$3:$W$9,1,FALSE))),"Please select a value from the drop-down menu",IF('DO NOT USE_Contact Formulas'!A120,"OK",NA()))</f>
        <v>#N/A</v>
      </c>
      <c r="W120" s="53" t="e">
        <f>IF(AND(NOT(ISBLANK('Captura de datos de CONTACTO'!W120)),ISNA(VLOOKUP('Captura de datos de CONTACTO'!W120,'DO NOT USE_School Picklist'!$W$3:$W$9,1,FALSE))),"Please select a value from the drop-down menu",IF('DO NOT USE_Case Formulas'!A120,"OK",NA()))</f>
        <v>#N/A</v>
      </c>
      <c r="X120" s="40" t="e">
        <f>IF(AND(NOT(ISBLANK('Captura de datos de CONTACTO'!X120)),ISNA(VLOOKUP('Captura de datos de CONTACTO'!X120,'DO NOT USE_School Picklist'!$F$3:$F$16,1,FALSE))),"Please select a value from the drop-down menu",IF('DO NOT USE_Contact Formulas'!A120,"OK",NA()))</f>
        <v>#N/A</v>
      </c>
      <c r="Y120" s="40" t="e">
        <f>IF(LEN('Captura de datos de CONTACTO'!Y120)&gt;100,"Classroom(s) must be less than 100 characters",IF('DO NOT USE_Contact Formulas'!A120,"OK",NA()))</f>
        <v>#N/A</v>
      </c>
      <c r="Z120" s="40" t="e">
        <f>IF(AND(NOT(ISBLANK('Captura de datos de CONTACTO'!Z120)),ISNA(VLOOKUP('Captura de datos de CONTACTO'!Z120,'DO NOT USE_School Picklist'!$K$3:$K$6,1,FALSE))),"Please select a value from the drop-down menu",IF('DO NOT USE_Contact Formulas'!A120,"OK",NA()))</f>
        <v>#N/A</v>
      </c>
      <c r="AA120" s="40" t="e">
        <f>IF(AND(NOT(ISBLANK('Captura de datos de CONTACTO'!AA120)),ISNA(VLOOKUP('Captura de datos de CONTACTO'!AA120,'DO NOT USE_School Picklist'!$D$3:$D$5,1,FALSE))),"Please select a value from the drop-down menu",IF('DO NOT USE_Contact Formulas'!A120,"OK",NA()))</f>
        <v>#N/A</v>
      </c>
      <c r="AB120" s="40"/>
      <c r="AC120" s="40" t="e">
        <f>IF(AND(NOT(ISBLANK('Captura de datos de CONTACTO'!AC120)),ISNA(VLOOKUP('Captura de datos de CONTACTO'!AC120,'DO NOT USE_School Picklist'!$G$3:$G$5,1,FALSE))),"Please select a value from the drop-down menu",IF('DO NOT USE_Contact Formulas'!A120,"OK",NA()))</f>
        <v>#N/A</v>
      </c>
      <c r="AD120" s="40"/>
      <c r="AE120" s="40" t="e">
        <f>IF(AND(NOT(ISBLANK('Captura de datos de CONTACTO'!AE120)),ISNA(VLOOKUP('Captura de datos de CONTACTO'!AE120,'DO NOT USE_School Picklist'!$H$3:$H$4,1,FALSE))),"Please select a value from the drop-down menu",IF('DO NOT USE_Contact Formulas'!A120,"OK",NA()))</f>
        <v>#N/A</v>
      </c>
      <c r="AF120" s="40" t="e">
        <f ca="1">IF('Captura de datos de CONTACTO'!AF120&gt;'DO NOT USE_School Picklist'!$C$3,"Test Date cannot be a future date",IF('DO NOT USE_Contact Formulas'!A120,"OK",NA()))</f>
        <v>#N/A</v>
      </c>
      <c r="AG120" s="53" t="e">
        <f>IF(AND('DO NOT USE_Contact Formulas'!A120,ISBLANK('Captura de datos de CONTACTO'!AB120)),"Lab Result Test Result is required",IF(AND(NOT(ISBLANK('Captura de datos de CONTACTO'!AB120)),ISNA(VLOOKUP('Captura de datos de CONTACTO'!AB120,'DO NOT USE_School Picklist'!$Q$3:$Q$8,1,FALSE))),"Please select a value from the drop-down menu",IF('DO NOT USE_Contact Formulas'!A120,"OK",NA())))</f>
        <v>#N/A</v>
      </c>
    </row>
    <row r="121" spans="1:33" x14ac:dyDescent="0.3">
      <c r="A121" s="39" t="e">
        <f>IF('DO NOT USE_Contact Formulas'!A121,IF('DO NOT USE_Contact Formulas'!B121,"Not all required fields are completed","OK"),NA())</f>
        <v>#N/A</v>
      </c>
      <c r="B121" s="40" t="e">
        <f>IF(AND('DO NOT USE_Contact Formulas'!A121,ISBLANK('Captura de datos de CONTACTO'!B121)),"First Name is required",IF(NOT(ISBLANK('Captura de datos de CONTACTO'!B121)),"OK",NA()))</f>
        <v>#N/A</v>
      </c>
      <c r="C121" s="40" t="e">
        <f>IF(AND('DO NOT USE_Contact Formulas'!A121,ISBLANK('Captura de datos de CONTACTO'!C121)),"Last Name is required",IF(NOT(ISBLANK('Captura de datos de CONTACTO'!C121)),"OK",NA()))</f>
        <v>#N/A</v>
      </c>
      <c r="D121" s="40" t="e">
        <f>IF(AND('DO NOT USE_Contact Formulas'!A121,ISBLANK('Captura de datos de CONTACTO'!D121)),"Birthdate is required",IF(NOT(ISBLANK('Captura de datos de CONTACTO'!D121)),"OK",NA()))</f>
        <v>#N/A</v>
      </c>
      <c r="E121" s="40" t="e">
        <f>IF(AND('DO NOT USE_Contact Formulas'!A121,ISBLANK('Captura de datos de CONTACTO'!E121)),"Mobile Phone is required",IF(NOT(ISBLANK('Captura de datos de CONTACTO'!E121)),IF(AND(ISNUMBER(VALUE('Captura de datos de CONTACTO'!E121)),LEFT('Captura de datos de CONTACTO'!E121,1)&lt;&gt;"1",LEN('Captura de datos de CONTACTO'!E121)=10),"OK","Phone number must be valid format"),NA()))</f>
        <v>#N/A</v>
      </c>
      <c r="F121" s="40" t="e">
        <f>IF(LEN('Captura de datos de CONTACTO'!F121)&gt;255,"Home Street Address must be less than 255 characters",IF('DO NOT USE_Contact Formulas'!A121,"OK",NA()))</f>
        <v>#N/A</v>
      </c>
      <c r="G121" s="40" t="e">
        <f>IF(LEN('Captura de datos de CONTACTO'!G121)&gt;40,"City must be less than 40 characters",IF('DO NOT USE_Contact Formulas'!A121,"OK",NA()))</f>
        <v>#N/A</v>
      </c>
      <c r="H121" s="40" t="e">
        <f>IF(AND(NOT(ISBLANK('Captura de datos de CONTACTO'!H121)),ISNA(VLOOKUP('Captura de datos de CONTACTO'!H121,'DO NOT USE_School Picklist'!$P$3:$P$52,1,FALSE))),"Please select a value from the drop-down menu",IF('DO NOT USE_Contact Formulas'!A121,"OK",NA()))</f>
        <v>#N/A</v>
      </c>
      <c r="I121" s="40" t="e">
        <f>IF(AND('DO NOT USE_Contact Formulas'!A121,ISBLANK('Captura de datos de CONTACTO'!I121)),"Zip is required",IF(ISBLANK('Captura de datos de CONTACTO'!I121),NA(),"OK"))</f>
        <v>#N/A</v>
      </c>
      <c r="J121" s="40" t="e">
        <f>IF(AND('DO NOT USE_Contact Formulas'!A121,ISBLANK('Captura de datos de CONTACTO'!J121)),"Student or Staff? is required",IF(ISBLANK('Captura de datos de CONTACTO'!J121),NA(),IF(ISNA(VLOOKUP('Captura de datos de CONTACTO'!J121,'DO NOT USE_School Picklist'!$B$3:$B$6,1,FALSE)),"Please select a value from the drop-down menu","OK")))</f>
        <v>#N/A</v>
      </c>
      <c r="K121" s="40" t="e">
        <f>IF(AND('Captura de datos de CONTACTO'!J121='DO NOT USE_School Picklist'!$B$4,ISBLANK('Captura de datos de CONTACTO'!K121)),"Occupation/Job Title is required if Student or Staff? is Yes, staff/faculty or volunteer",IF('DO NOT USE_Contact Formulas'!A121,"OK",NA()))</f>
        <v>#N/A</v>
      </c>
      <c r="L121" s="40" t="e">
        <f ca="1">IF('Captura de datos de CONTACTO'!L121&gt;'DO NOT USE_School Picklist'!$C$3,"Date last on school campus/facility cannot be a future date",IF('DO NOT USE_Contact Formulas'!A121,IF(ISBLANK('Captura de datos de CONTACTO'!L121),"Date last on school campus/facility is required","OK"),NA()))</f>
        <v>#N/A</v>
      </c>
      <c r="M121" s="41" t="e">
        <f ca="1">IF('Captura de datos de CONTACTO'!M121&gt;'DO NOT USE_School Picklist'!$C$3,"Last Exposure Date cannot be a future date",IF('DO NOT USE_Contact Formulas'!A121,IF(ISBLANK('Captura de datos de CONTACTO'!M121),"Last Exposure Date is required","OK"),NA()))</f>
        <v>#N/A</v>
      </c>
      <c r="N121" s="41" t="e">
        <f>IF(AND('DO NOT USE_Contact Formulas'!A121,ISBLANK('Captura de datos de CONTACTO'!N121)),"Specific Place in the Location is required",IF(ISBLANK('Captura de datos de CONTACTO'!N121),NA(),"OK"))</f>
        <v>#N/A</v>
      </c>
      <c r="O121" s="40" t="e">
        <f>IF(AND(NOT(ISBLANK('Captura de datos de CONTACTO'!O121)),ISNA(VLOOKUP('Captura de datos de CONTACTO'!O121,'DO NOT USE_School Picklist'!$L$3:$L$81,1,FALSE))),"Please select a value from the drop-down menu",IF('DO NOT USE_Contact Formulas'!A121,"OK",NA()))</f>
        <v>#N/A</v>
      </c>
      <c r="P121" s="40" t="e">
        <f>IF(AND(NOT(ISBLANK('Captura de datos de CONTACTO'!P121)),NOT(ISNUMBER(MATCH("*@*.?*",'Captura de datos de CONTACTO'!P121,0)))),"Email must be in a valid format",IF('DO NOT USE_Contact Formulas'!A121,"OK",NA()))</f>
        <v>#N/A</v>
      </c>
      <c r="Q121" s="40" t="e">
        <f>IF(LEN('Captura de datos de CONTACTO'!Q121)&gt;50,"Parent/Guardian Name must be less than 50 characters",IF('DO NOT USE_Contact Formulas'!A121,"OK",NA()))</f>
        <v>#N/A</v>
      </c>
      <c r="R121" s="40" t="e">
        <f>IF(NOT(ISBLANK('Captura de datos de CONTACTO'!R121)),IF(AND(ISNUMBER('Captura de datos de CONTACTO'!R121),LEFT('Captura de datos de CONTACTO'!R121,1)&lt;&gt;"1",LEN('Captura de datos de CONTACTO'!R121)=10),"OK","Phone number must be valid format"),IF('DO NOT USE_Contact Formulas'!A121,"OK",NA()))</f>
        <v>#N/A</v>
      </c>
      <c r="S121" s="40" t="e">
        <f>IF(AND(NOT(ISBLANK('Captura de datos de CONTACTO'!S121)),ISNA(VLOOKUP('Captura de datos de CONTACTO'!S121,'DO NOT USE_School Picklist'!$N$3:$N$63,1,FALSE))),"Please select a value from the drop-down menu",IF('DO NOT USE_Contact Formulas'!A121,"OK",NA()))</f>
        <v>#N/A</v>
      </c>
      <c r="T121" s="53" t="e">
        <f>IF(AND(NOT(ISBLANK('Captura de datos de CONTACTO'!T121)),ISNA(VLOOKUP('Captura de datos de CONTACTO'!T121,'DO NOT USE_School Picklist'!$I$3:$I$5,1,FALSE))),"Please select a value from the drop-down menu",IF('DO NOT USE_Contact Formulas'!A121,"OK",NA()))</f>
        <v>#N/A</v>
      </c>
      <c r="U121" s="40" t="e">
        <f>IF(AND(NOT(ISBLANK('Captura de datos de CONTACTO'!U121)),ISNA(VLOOKUP('Captura de datos de CONTACTO'!U121,'DO NOT USE_School Picklist'!$E$3:$E$10,1,FALSE))),"Please select a value from the drop-down menu",IF('DO NOT USE_Contact Formulas'!A121,"OK",NA()))</f>
        <v>#N/A</v>
      </c>
      <c r="V121" s="53" t="e">
        <f>IF(AND(NOT(ISBLANK('Captura de datos de CONTACTO'!V121)),ISNA(VLOOKUP('Captura de datos de CONTACTO'!V121,'DO NOT USE_School Picklist'!$W$3:$W$9,1,FALSE))),"Please select a value from the drop-down menu",IF('DO NOT USE_Contact Formulas'!A121,"OK",NA()))</f>
        <v>#N/A</v>
      </c>
      <c r="W121" s="53" t="e">
        <f>IF(AND(NOT(ISBLANK('Captura de datos de CONTACTO'!W121)),ISNA(VLOOKUP('Captura de datos de CONTACTO'!W121,'DO NOT USE_School Picklist'!$W$3:$W$9,1,FALSE))),"Please select a value from the drop-down menu",IF('DO NOT USE_Case Formulas'!A121,"OK",NA()))</f>
        <v>#N/A</v>
      </c>
      <c r="X121" s="40" t="e">
        <f>IF(AND(NOT(ISBLANK('Captura de datos de CONTACTO'!X121)),ISNA(VLOOKUP('Captura de datos de CONTACTO'!X121,'DO NOT USE_School Picklist'!$F$3:$F$16,1,FALSE))),"Please select a value from the drop-down menu",IF('DO NOT USE_Contact Formulas'!A121,"OK",NA()))</f>
        <v>#N/A</v>
      </c>
      <c r="Y121" s="40" t="e">
        <f>IF(LEN('Captura de datos de CONTACTO'!Y121)&gt;100,"Classroom(s) must be less than 100 characters",IF('DO NOT USE_Contact Formulas'!A121,"OK",NA()))</f>
        <v>#N/A</v>
      </c>
      <c r="Z121" s="40" t="e">
        <f>IF(AND(NOT(ISBLANK('Captura de datos de CONTACTO'!Z121)),ISNA(VLOOKUP('Captura de datos de CONTACTO'!Z121,'DO NOT USE_School Picklist'!$K$3:$K$6,1,FALSE))),"Please select a value from the drop-down menu",IF('DO NOT USE_Contact Formulas'!A121,"OK",NA()))</f>
        <v>#N/A</v>
      </c>
      <c r="AA121" s="40" t="e">
        <f>IF(AND(NOT(ISBLANK('Captura de datos de CONTACTO'!AA121)),ISNA(VLOOKUP('Captura de datos de CONTACTO'!AA121,'DO NOT USE_School Picklist'!$D$3:$D$5,1,FALSE))),"Please select a value from the drop-down menu",IF('DO NOT USE_Contact Formulas'!A121,"OK",NA()))</f>
        <v>#N/A</v>
      </c>
      <c r="AB121" s="40"/>
      <c r="AC121" s="40" t="e">
        <f>IF(AND(NOT(ISBLANK('Captura de datos de CONTACTO'!AC121)),ISNA(VLOOKUP('Captura de datos de CONTACTO'!AC121,'DO NOT USE_School Picklist'!$G$3:$G$5,1,FALSE))),"Please select a value from the drop-down menu",IF('DO NOT USE_Contact Formulas'!A121,"OK",NA()))</f>
        <v>#N/A</v>
      </c>
      <c r="AD121" s="40"/>
      <c r="AE121" s="40" t="e">
        <f>IF(AND(NOT(ISBLANK('Captura de datos de CONTACTO'!AE121)),ISNA(VLOOKUP('Captura de datos de CONTACTO'!AE121,'DO NOT USE_School Picklist'!$H$3:$H$4,1,FALSE))),"Please select a value from the drop-down menu",IF('DO NOT USE_Contact Formulas'!A121,"OK",NA()))</f>
        <v>#N/A</v>
      </c>
      <c r="AF121" s="40" t="e">
        <f ca="1">IF('Captura de datos de CONTACTO'!AF121&gt;'DO NOT USE_School Picklist'!$C$3,"Test Date cannot be a future date",IF('DO NOT USE_Contact Formulas'!A121,"OK",NA()))</f>
        <v>#N/A</v>
      </c>
      <c r="AG121" s="53" t="e">
        <f>IF(AND('DO NOT USE_Contact Formulas'!A121,ISBLANK('Captura de datos de CONTACTO'!AB121)),"Lab Result Test Result is required",IF(AND(NOT(ISBLANK('Captura de datos de CONTACTO'!AB121)),ISNA(VLOOKUP('Captura de datos de CONTACTO'!AB121,'DO NOT USE_School Picklist'!$Q$3:$Q$8,1,FALSE))),"Please select a value from the drop-down menu",IF('DO NOT USE_Contact Formulas'!A121,"OK",NA())))</f>
        <v>#N/A</v>
      </c>
    </row>
    <row r="122" spans="1:33" x14ac:dyDescent="0.3">
      <c r="A122" s="39" t="e">
        <f>IF('DO NOT USE_Contact Formulas'!A122,IF('DO NOT USE_Contact Formulas'!B122,"Not all required fields are completed","OK"),NA())</f>
        <v>#N/A</v>
      </c>
      <c r="B122" s="40" t="e">
        <f>IF(AND('DO NOT USE_Contact Formulas'!A122,ISBLANK('Captura de datos de CONTACTO'!B122)),"First Name is required",IF(NOT(ISBLANK('Captura de datos de CONTACTO'!B122)),"OK",NA()))</f>
        <v>#N/A</v>
      </c>
      <c r="C122" s="40" t="e">
        <f>IF(AND('DO NOT USE_Contact Formulas'!A122,ISBLANK('Captura de datos de CONTACTO'!C122)),"Last Name is required",IF(NOT(ISBLANK('Captura de datos de CONTACTO'!C122)),"OK",NA()))</f>
        <v>#N/A</v>
      </c>
      <c r="D122" s="40" t="e">
        <f>IF(AND('DO NOT USE_Contact Formulas'!A122,ISBLANK('Captura de datos de CONTACTO'!D122)),"Birthdate is required",IF(NOT(ISBLANK('Captura de datos de CONTACTO'!D122)),"OK",NA()))</f>
        <v>#N/A</v>
      </c>
      <c r="E122" s="40" t="e">
        <f>IF(AND('DO NOT USE_Contact Formulas'!A122,ISBLANK('Captura de datos de CONTACTO'!E122)),"Mobile Phone is required",IF(NOT(ISBLANK('Captura de datos de CONTACTO'!E122)),IF(AND(ISNUMBER(VALUE('Captura de datos de CONTACTO'!E122)),LEFT('Captura de datos de CONTACTO'!E122,1)&lt;&gt;"1",LEN('Captura de datos de CONTACTO'!E122)=10),"OK","Phone number must be valid format"),NA()))</f>
        <v>#N/A</v>
      </c>
      <c r="F122" s="40" t="e">
        <f>IF(LEN('Captura de datos de CONTACTO'!F122)&gt;255,"Home Street Address must be less than 255 characters",IF('DO NOT USE_Contact Formulas'!A122,"OK",NA()))</f>
        <v>#N/A</v>
      </c>
      <c r="G122" s="40" t="e">
        <f>IF(LEN('Captura de datos de CONTACTO'!G122)&gt;40,"City must be less than 40 characters",IF('DO NOT USE_Contact Formulas'!A122,"OK",NA()))</f>
        <v>#N/A</v>
      </c>
      <c r="H122" s="40" t="e">
        <f>IF(AND(NOT(ISBLANK('Captura de datos de CONTACTO'!H122)),ISNA(VLOOKUP('Captura de datos de CONTACTO'!H122,'DO NOT USE_School Picklist'!$P$3:$P$52,1,FALSE))),"Please select a value from the drop-down menu",IF('DO NOT USE_Contact Formulas'!A122,"OK",NA()))</f>
        <v>#N/A</v>
      </c>
      <c r="I122" s="40" t="e">
        <f>IF(AND('DO NOT USE_Contact Formulas'!A122,ISBLANK('Captura de datos de CONTACTO'!I122)),"Zip is required",IF(ISBLANK('Captura de datos de CONTACTO'!I122),NA(),"OK"))</f>
        <v>#N/A</v>
      </c>
      <c r="J122" s="40" t="e">
        <f>IF(AND('DO NOT USE_Contact Formulas'!A122,ISBLANK('Captura de datos de CONTACTO'!J122)),"Student or Staff? is required",IF(ISBLANK('Captura de datos de CONTACTO'!J122),NA(),IF(ISNA(VLOOKUP('Captura de datos de CONTACTO'!J122,'DO NOT USE_School Picklist'!$B$3:$B$6,1,FALSE)),"Please select a value from the drop-down menu","OK")))</f>
        <v>#N/A</v>
      </c>
      <c r="K122" s="40" t="e">
        <f>IF(AND('Captura de datos de CONTACTO'!J122='DO NOT USE_School Picklist'!$B$4,ISBLANK('Captura de datos de CONTACTO'!K122)),"Occupation/Job Title is required if Student or Staff? is Yes, staff/faculty or volunteer",IF('DO NOT USE_Contact Formulas'!A122,"OK",NA()))</f>
        <v>#N/A</v>
      </c>
      <c r="L122" s="40" t="e">
        <f ca="1">IF('Captura de datos de CONTACTO'!L122&gt;'DO NOT USE_School Picklist'!$C$3,"Date last on school campus/facility cannot be a future date",IF('DO NOT USE_Contact Formulas'!A122,IF(ISBLANK('Captura de datos de CONTACTO'!L122),"Date last on school campus/facility is required","OK"),NA()))</f>
        <v>#N/A</v>
      </c>
      <c r="M122" s="41" t="e">
        <f ca="1">IF('Captura de datos de CONTACTO'!M122&gt;'DO NOT USE_School Picklist'!$C$3,"Last Exposure Date cannot be a future date",IF('DO NOT USE_Contact Formulas'!A122,IF(ISBLANK('Captura de datos de CONTACTO'!M122),"Last Exposure Date is required","OK"),NA()))</f>
        <v>#N/A</v>
      </c>
      <c r="N122" s="41" t="e">
        <f>IF(AND('DO NOT USE_Contact Formulas'!A122,ISBLANK('Captura de datos de CONTACTO'!N122)),"Specific Place in the Location is required",IF(ISBLANK('Captura de datos de CONTACTO'!N122),NA(),"OK"))</f>
        <v>#N/A</v>
      </c>
      <c r="O122" s="40" t="e">
        <f>IF(AND(NOT(ISBLANK('Captura de datos de CONTACTO'!O122)),ISNA(VLOOKUP('Captura de datos de CONTACTO'!O122,'DO NOT USE_School Picklist'!$L$3:$L$81,1,FALSE))),"Please select a value from the drop-down menu",IF('DO NOT USE_Contact Formulas'!A122,"OK",NA()))</f>
        <v>#N/A</v>
      </c>
      <c r="P122" s="40" t="e">
        <f>IF(AND(NOT(ISBLANK('Captura de datos de CONTACTO'!P122)),NOT(ISNUMBER(MATCH("*@*.?*",'Captura de datos de CONTACTO'!P122,0)))),"Email must be in a valid format",IF('DO NOT USE_Contact Formulas'!A122,"OK",NA()))</f>
        <v>#N/A</v>
      </c>
      <c r="Q122" s="40" t="e">
        <f>IF(LEN('Captura de datos de CONTACTO'!Q122)&gt;50,"Parent/Guardian Name must be less than 50 characters",IF('DO NOT USE_Contact Formulas'!A122,"OK",NA()))</f>
        <v>#N/A</v>
      </c>
      <c r="R122" s="40" t="e">
        <f>IF(NOT(ISBLANK('Captura de datos de CONTACTO'!R122)),IF(AND(ISNUMBER('Captura de datos de CONTACTO'!R122),LEFT('Captura de datos de CONTACTO'!R122,1)&lt;&gt;"1",LEN('Captura de datos de CONTACTO'!R122)=10),"OK","Phone number must be valid format"),IF('DO NOT USE_Contact Formulas'!A122,"OK",NA()))</f>
        <v>#N/A</v>
      </c>
      <c r="S122" s="40" t="e">
        <f>IF(AND(NOT(ISBLANK('Captura de datos de CONTACTO'!S122)),ISNA(VLOOKUP('Captura de datos de CONTACTO'!S122,'DO NOT USE_School Picklist'!$N$3:$N$63,1,FALSE))),"Please select a value from the drop-down menu",IF('DO NOT USE_Contact Formulas'!A122,"OK",NA()))</f>
        <v>#N/A</v>
      </c>
      <c r="T122" s="53" t="e">
        <f>IF(AND(NOT(ISBLANK('Captura de datos de CONTACTO'!T122)),ISNA(VLOOKUP('Captura de datos de CONTACTO'!T122,'DO NOT USE_School Picklist'!$I$3:$I$5,1,FALSE))),"Please select a value from the drop-down menu",IF('DO NOT USE_Contact Formulas'!A122,"OK",NA()))</f>
        <v>#N/A</v>
      </c>
      <c r="U122" s="40" t="e">
        <f>IF(AND(NOT(ISBLANK('Captura de datos de CONTACTO'!U122)),ISNA(VLOOKUP('Captura de datos de CONTACTO'!U122,'DO NOT USE_School Picklist'!$E$3:$E$10,1,FALSE))),"Please select a value from the drop-down menu",IF('DO NOT USE_Contact Formulas'!A122,"OK",NA()))</f>
        <v>#N/A</v>
      </c>
      <c r="V122" s="53" t="e">
        <f>IF(AND(NOT(ISBLANK('Captura de datos de CONTACTO'!V122)),ISNA(VLOOKUP('Captura de datos de CONTACTO'!V122,'DO NOT USE_School Picklist'!$W$3:$W$9,1,FALSE))),"Please select a value from the drop-down menu",IF('DO NOT USE_Contact Formulas'!A122,"OK",NA()))</f>
        <v>#N/A</v>
      </c>
      <c r="W122" s="53" t="e">
        <f>IF(AND(NOT(ISBLANK('Captura de datos de CONTACTO'!W122)),ISNA(VLOOKUP('Captura de datos de CONTACTO'!W122,'DO NOT USE_School Picklist'!$W$3:$W$9,1,FALSE))),"Please select a value from the drop-down menu",IF('DO NOT USE_Case Formulas'!A122,"OK",NA()))</f>
        <v>#N/A</v>
      </c>
      <c r="X122" s="40" t="e">
        <f>IF(AND(NOT(ISBLANK('Captura de datos de CONTACTO'!X122)),ISNA(VLOOKUP('Captura de datos de CONTACTO'!X122,'DO NOT USE_School Picklist'!$F$3:$F$16,1,FALSE))),"Please select a value from the drop-down menu",IF('DO NOT USE_Contact Formulas'!A122,"OK",NA()))</f>
        <v>#N/A</v>
      </c>
      <c r="Y122" s="40" t="e">
        <f>IF(LEN('Captura de datos de CONTACTO'!Y122)&gt;100,"Classroom(s) must be less than 100 characters",IF('DO NOT USE_Contact Formulas'!A122,"OK",NA()))</f>
        <v>#N/A</v>
      </c>
      <c r="Z122" s="40" t="e">
        <f>IF(AND(NOT(ISBLANK('Captura de datos de CONTACTO'!Z122)),ISNA(VLOOKUP('Captura de datos de CONTACTO'!Z122,'DO NOT USE_School Picklist'!$K$3:$K$6,1,FALSE))),"Please select a value from the drop-down menu",IF('DO NOT USE_Contact Formulas'!A122,"OK",NA()))</f>
        <v>#N/A</v>
      </c>
      <c r="AA122" s="40" t="e">
        <f>IF(AND(NOT(ISBLANK('Captura de datos de CONTACTO'!AA122)),ISNA(VLOOKUP('Captura de datos de CONTACTO'!AA122,'DO NOT USE_School Picklist'!$D$3:$D$5,1,FALSE))),"Please select a value from the drop-down menu",IF('DO NOT USE_Contact Formulas'!A122,"OK",NA()))</f>
        <v>#N/A</v>
      </c>
      <c r="AB122" s="40"/>
      <c r="AC122" s="40" t="e">
        <f>IF(AND(NOT(ISBLANK('Captura de datos de CONTACTO'!AC122)),ISNA(VLOOKUP('Captura de datos de CONTACTO'!AC122,'DO NOT USE_School Picklist'!$G$3:$G$5,1,FALSE))),"Please select a value from the drop-down menu",IF('DO NOT USE_Contact Formulas'!A122,"OK",NA()))</f>
        <v>#N/A</v>
      </c>
      <c r="AD122" s="40"/>
      <c r="AE122" s="40" t="e">
        <f>IF(AND(NOT(ISBLANK('Captura de datos de CONTACTO'!AE122)),ISNA(VLOOKUP('Captura de datos de CONTACTO'!AE122,'DO NOT USE_School Picklist'!$H$3:$H$4,1,FALSE))),"Please select a value from the drop-down menu",IF('DO NOT USE_Contact Formulas'!A122,"OK",NA()))</f>
        <v>#N/A</v>
      </c>
      <c r="AF122" s="40" t="e">
        <f ca="1">IF('Captura de datos de CONTACTO'!AF122&gt;'DO NOT USE_School Picklist'!$C$3,"Test Date cannot be a future date",IF('DO NOT USE_Contact Formulas'!A122,"OK",NA()))</f>
        <v>#N/A</v>
      </c>
      <c r="AG122" s="53" t="e">
        <f>IF(AND('DO NOT USE_Contact Formulas'!A122,ISBLANK('Captura de datos de CONTACTO'!AB122)),"Lab Result Test Result is required",IF(AND(NOT(ISBLANK('Captura de datos de CONTACTO'!AB122)),ISNA(VLOOKUP('Captura de datos de CONTACTO'!AB122,'DO NOT USE_School Picklist'!$Q$3:$Q$8,1,FALSE))),"Please select a value from the drop-down menu",IF('DO NOT USE_Contact Formulas'!A122,"OK",NA())))</f>
        <v>#N/A</v>
      </c>
    </row>
    <row r="123" spans="1:33" x14ac:dyDescent="0.3">
      <c r="A123" s="39" t="e">
        <f>IF('DO NOT USE_Contact Formulas'!A123,IF('DO NOT USE_Contact Formulas'!B123,"Not all required fields are completed","OK"),NA())</f>
        <v>#N/A</v>
      </c>
      <c r="B123" s="40" t="e">
        <f>IF(AND('DO NOT USE_Contact Formulas'!A123,ISBLANK('Captura de datos de CONTACTO'!B123)),"First Name is required",IF(NOT(ISBLANK('Captura de datos de CONTACTO'!B123)),"OK",NA()))</f>
        <v>#N/A</v>
      </c>
      <c r="C123" s="40" t="e">
        <f>IF(AND('DO NOT USE_Contact Formulas'!A123,ISBLANK('Captura de datos de CONTACTO'!C123)),"Last Name is required",IF(NOT(ISBLANK('Captura de datos de CONTACTO'!C123)),"OK",NA()))</f>
        <v>#N/A</v>
      </c>
      <c r="D123" s="40" t="e">
        <f>IF(AND('DO NOT USE_Contact Formulas'!A123,ISBLANK('Captura de datos de CONTACTO'!D123)),"Birthdate is required",IF(NOT(ISBLANK('Captura de datos de CONTACTO'!D123)),"OK",NA()))</f>
        <v>#N/A</v>
      </c>
      <c r="E123" s="40" t="e">
        <f>IF(AND('DO NOT USE_Contact Formulas'!A123,ISBLANK('Captura de datos de CONTACTO'!E123)),"Mobile Phone is required",IF(NOT(ISBLANK('Captura de datos de CONTACTO'!E123)),IF(AND(ISNUMBER(VALUE('Captura de datos de CONTACTO'!E123)),LEFT('Captura de datos de CONTACTO'!E123,1)&lt;&gt;"1",LEN('Captura de datos de CONTACTO'!E123)=10),"OK","Phone number must be valid format"),NA()))</f>
        <v>#N/A</v>
      </c>
      <c r="F123" s="40" t="e">
        <f>IF(LEN('Captura de datos de CONTACTO'!F123)&gt;255,"Home Street Address must be less than 255 characters",IF('DO NOT USE_Contact Formulas'!A123,"OK",NA()))</f>
        <v>#N/A</v>
      </c>
      <c r="G123" s="40" t="e">
        <f>IF(LEN('Captura de datos de CONTACTO'!G123)&gt;40,"City must be less than 40 characters",IF('DO NOT USE_Contact Formulas'!A123,"OK",NA()))</f>
        <v>#N/A</v>
      </c>
      <c r="H123" s="40" t="e">
        <f>IF(AND(NOT(ISBLANK('Captura de datos de CONTACTO'!H123)),ISNA(VLOOKUP('Captura de datos de CONTACTO'!H123,'DO NOT USE_School Picklist'!$P$3:$P$52,1,FALSE))),"Please select a value from the drop-down menu",IF('DO NOT USE_Contact Formulas'!A123,"OK",NA()))</f>
        <v>#N/A</v>
      </c>
      <c r="I123" s="40" t="e">
        <f>IF(AND('DO NOT USE_Contact Formulas'!A123,ISBLANK('Captura de datos de CONTACTO'!I123)),"Zip is required",IF(ISBLANK('Captura de datos de CONTACTO'!I123),NA(),"OK"))</f>
        <v>#N/A</v>
      </c>
      <c r="J123" s="40" t="e">
        <f>IF(AND('DO NOT USE_Contact Formulas'!A123,ISBLANK('Captura de datos de CONTACTO'!J123)),"Student or Staff? is required",IF(ISBLANK('Captura de datos de CONTACTO'!J123),NA(),IF(ISNA(VLOOKUP('Captura de datos de CONTACTO'!J123,'DO NOT USE_School Picklist'!$B$3:$B$6,1,FALSE)),"Please select a value from the drop-down menu","OK")))</f>
        <v>#N/A</v>
      </c>
      <c r="K123" s="40" t="e">
        <f>IF(AND('Captura de datos de CONTACTO'!J123='DO NOT USE_School Picklist'!$B$4,ISBLANK('Captura de datos de CONTACTO'!K123)),"Occupation/Job Title is required if Student or Staff? is Yes, staff/faculty or volunteer",IF('DO NOT USE_Contact Formulas'!A123,"OK",NA()))</f>
        <v>#N/A</v>
      </c>
      <c r="L123" s="40" t="e">
        <f ca="1">IF('Captura de datos de CONTACTO'!L123&gt;'DO NOT USE_School Picklist'!$C$3,"Date last on school campus/facility cannot be a future date",IF('DO NOT USE_Contact Formulas'!A123,IF(ISBLANK('Captura de datos de CONTACTO'!L123),"Date last on school campus/facility is required","OK"),NA()))</f>
        <v>#N/A</v>
      </c>
      <c r="M123" s="41" t="e">
        <f ca="1">IF('Captura de datos de CONTACTO'!M123&gt;'DO NOT USE_School Picklist'!$C$3,"Last Exposure Date cannot be a future date",IF('DO NOT USE_Contact Formulas'!A123,IF(ISBLANK('Captura de datos de CONTACTO'!M123),"Last Exposure Date is required","OK"),NA()))</f>
        <v>#N/A</v>
      </c>
      <c r="N123" s="41" t="e">
        <f>IF(AND('DO NOT USE_Contact Formulas'!A123,ISBLANK('Captura de datos de CONTACTO'!N123)),"Specific Place in the Location is required",IF(ISBLANK('Captura de datos de CONTACTO'!N123),NA(),"OK"))</f>
        <v>#N/A</v>
      </c>
      <c r="O123" s="40" t="e">
        <f>IF(AND(NOT(ISBLANK('Captura de datos de CONTACTO'!O123)),ISNA(VLOOKUP('Captura de datos de CONTACTO'!O123,'DO NOT USE_School Picklist'!$L$3:$L$81,1,FALSE))),"Please select a value from the drop-down menu",IF('DO NOT USE_Contact Formulas'!A123,"OK",NA()))</f>
        <v>#N/A</v>
      </c>
      <c r="P123" s="40" t="e">
        <f>IF(AND(NOT(ISBLANK('Captura de datos de CONTACTO'!P123)),NOT(ISNUMBER(MATCH("*@*.?*",'Captura de datos de CONTACTO'!P123,0)))),"Email must be in a valid format",IF('DO NOT USE_Contact Formulas'!A123,"OK",NA()))</f>
        <v>#N/A</v>
      </c>
      <c r="Q123" s="40" t="e">
        <f>IF(LEN('Captura de datos de CONTACTO'!Q123)&gt;50,"Parent/Guardian Name must be less than 50 characters",IF('DO NOT USE_Contact Formulas'!A123,"OK",NA()))</f>
        <v>#N/A</v>
      </c>
      <c r="R123" s="40" t="e">
        <f>IF(NOT(ISBLANK('Captura de datos de CONTACTO'!R123)),IF(AND(ISNUMBER('Captura de datos de CONTACTO'!R123),LEFT('Captura de datos de CONTACTO'!R123,1)&lt;&gt;"1",LEN('Captura de datos de CONTACTO'!R123)=10),"OK","Phone number must be valid format"),IF('DO NOT USE_Contact Formulas'!A123,"OK",NA()))</f>
        <v>#N/A</v>
      </c>
      <c r="S123" s="40" t="e">
        <f>IF(AND(NOT(ISBLANK('Captura de datos de CONTACTO'!S123)),ISNA(VLOOKUP('Captura de datos de CONTACTO'!S123,'DO NOT USE_School Picklist'!$N$3:$N$63,1,FALSE))),"Please select a value from the drop-down menu",IF('DO NOT USE_Contact Formulas'!A123,"OK",NA()))</f>
        <v>#N/A</v>
      </c>
      <c r="T123" s="53" t="e">
        <f>IF(AND(NOT(ISBLANK('Captura de datos de CONTACTO'!T123)),ISNA(VLOOKUP('Captura de datos de CONTACTO'!T123,'DO NOT USE_School Picklist'!$I$3:$I$5,1,FALSE))),"Please select a value from the drop-down menu",IF('DO NOT USE_Contact Formulas'!A123,"OK",NA()))</f>
        <v>#N/A</v>
      </c>
      <c r="U123" s="40" t="e">
        <f>IF(AND(NOT(ISBLANK('Captura de datos de CONTACTO'!U123)),ISNA(VLOOKUP('Captura de datos de CONTACTO'!U123,'DO NOT USE_School Picklist'!$E$3:$E$10,1,FALSE))),"Please select a value from the drop-down menu",IF('DO NOT USE_Contact Formulas'!A123,"OK",NA()))</f>
        <v>#N/A</v>
      </c>
      <c r="V123" s="53" t="e">
        <f>IF(AND(NOT(ISBLANK('Captura de datos de CONTACTO'!V123)),ISNA(VLOOKUP('Captura de datos de CONTACTO'!V123,'DO NOT USE_School Picklist'!$W$3:$W$9,1,FALSE))),"Please select a value from the drop-down menu",IF('DO NOT USE_Contact Formulas'!A123,"OK",NA()))</f>
        <v>#N/A</v>
      </c>
      <c r="W123" s="53" t="e">
        <f>IF(AND(NOT(ISBLANK('Captura de datos de CONTACTO'!W123)),ISNA(VLOOKUP('Captura de datos de CONTACTO'!W123,'DO NOT USE_School Picklist'!$W$3:$W$9,1,FALSE))),"Please select a value from the drop-down menu",IF('DO NOT USE_Case Formulas'!A123,"OK",NA()))</f>
        <v>#N/A</v>
      </c>
      <c r="X123" s="40" t="e">
        <f>IF(AND(NOT(ISBLANK('Captura de datos de CONTACTO'!X123)),ISNA(VLOOKUP('Captura de datos de CONTACTO'!X123,'DO NOT USE_School Picklist'!$F$3:$F$16,1,FALSE))),"Please select a value from the drop-down menu",IF('DO NOT USE_Contact Formulas'!A123,"OK",NA()))</f>
        <v>#N/A</v>
      </c>
      <c r="Y123" s="40" t="e">
        <f>IF(LEN('Captura de datos de CONTACTO'!Y123)&gt;100,"Classroom(s) must be less than 100 characters",IF('DO NOT USE_Contact Formulas'!A123,"OK",NA()))</f>
        <v>#N/A</v>
      </c>
      <c r="Z123" s="40" t="e">
        <f>IF(AND(NOT(ISBLANK('Captura de datos de CONTACTO'!Z123)),ISNA(VLOOKUP('Captura de datos de CONTACTO'!Z123,'DO NOT USE_School Picklist'!$K$3:$K$6,1,FALSE))),"Please select a value from the drop-down menu",IF('DO NOT USE_Contact Formulas'!A123,"OK",NA()))</f>
        <v>#N/A</v>
      </c>
      <c r="AA123" s="40" t="e">
        <f>IF(AND(NOT(ISBLANK('Captura de datos de CONTACTO'!AA123)),ISNA(VLOOKUP('Captura de datos de CONTACTO'!AA123,'DO NOT USE_School Picklist'!$D$3:$D$5,1,FALSE))),"Please select a value from the drop-down menu",IF('DO NOT USE_Contact Formulas'!A123,"OK",NA()))</f>
        <v>#N/A</v>
      </c>
      <c r="AB123" s="40"/>
      <c r="AC123" s="40" t="e">
        <f>IF(AND(NOT(ISBLANK('Captura de datos de CONTACTO'!AC123)),ISNA(VLOOKUP('Captura de datos de CONTACTO'!AC123,'DO NOT USE_School Picklist'!$G$3:$G$5,1,FALSE))),"Please select a value from the drop-down menu",IF('DO NOT USE_Contact Formulas'!A123,"OK",NA()))</f>
        <v>#N/A</v>
      </c>
      <c r="AD123" s="40"/>
      <c r="AE123" s="40" t="e">
        <f>IF(AND(NOT(ISBLANK('Captura de datos de CONTACTO'!AE123)),ISNA(VLOOKUP('Captura de datos de CONTACTO'!AE123,'DO NOT USE_School Picklist'!$H$3:$H$4,1,FALSE))),"Please select a value from the drop-down menu",IF('DO NOT USE_Contact Formulas'!A123,"OK",NA()))</f>
        <v>#N/A</v>
      </c>
      <c r="AF123" s="40" t="e">
        <f ca="1">IF('Captura de datos de CONTACTO'!AF123&gt;'DO NOT USE_School Picklist'!$C$3,"Test Date cannot be a future date",IF('DO NOT USE_Contact Formulas'!A123,"OK",NA()))</f>
        <v>#N/A</v>
      </c>
      <c r="AG123" s="53" t="e">
        <f>IF(AND('DO NOT USE_Contact Formulas'!A123,ISBLANK('Captura de datos de CONTACTO'!AB123)),"Lab Result Test Result is required",IF(AND(NOT(ISBLANK('Captura de datos de CONTACTO'!AB123)),ISNA(VLOOKUP('Captura de datos de CONTACTO'!AB123,'DO NOT USE_School Picklist'!$Q$3:$Q$8,1,FALSE))),"Please select a value from the drop-down menu",IF('DO NOT USE_Contact Formulas'!A123,"OK",NA())))</f>
        <v>#N/A</v>
      </c>
    </row>
    <row r="124" spans="1:33" x14ac:dyDescent="0.3">
      <c r="A124" s="39" t="e">
        <f>IF('DO NOT USE_Contact Formulas'!A124,IF('DO NOT USE_Contact Formulas'!B124,"Not all required fields are completed","OK"),NA())</f>
        <v>#N/A</v>
      </c>
      <c r="B124" s="40" t="e">
        <f>IF(AND('DO NOT USE_Contact Formulas'!A124,ISBLANK('Captura de datos de CONTACTO'!B124)),"First Name is required",IF(NOT(ISBLANK('Captura de datos de CONTACTO'!B124)),"OK",NA()))</f>
        <v>#N/A</v>
      </c>
      <c r="C124" s="40" t="e">
        <f>IF(AND('DO NOT USE_Contact Formulas'!A124,ISBLANK('Captura de datos de CONTACTO'!C124)),"Last Name is required",IF(NOT(ISBLANK('Captura de datos de CONTACTO'!C124)),"OK",NA()))</f>
        <v>#N/A</v>
      </c>
      <c r="D124" s="40" t="e">
        <f>IF(AND('DO NOT USE_Contact Formulas'!A124,ISBLANK('Captura de datos de CONTACTO'!D124)),"Birthdate is required",IF(NOT(ISBLANK('Captura de datos de CONTACTO'!D124)),"OK",NA()))</f>
        <v>#N/A</v>
      </c>
      <c r="E124" s="40" t="e">
        <f>IF(AND('DO NOT USE_Contact Formulas'!A124,ISBLANK('Captura de datos de CONTACTO'!E124)),"Mobile Phone is required",IF(NOT(ISBLANK('Captura de datos de CONTACTO'!E124)),IF(AND(ISNUMBER(VALUE('Captura de datos de CONTACTO'!E124)),LEFT('Captura de datos de CONTACTO'!E124,1)&lt;&gt;"1",LEN('Captura de datos de CONTACTO'!E124)=10),"OK","Phone number must be valid format"),NA()))</f>
        <v>#N/A</v>
      </c>
      <c r="F124" s="40" t="e">
        <f>IF(LEN('Captura de datos de CONTACTO'!F124)&gt;255,"Home Street Address must be less than 255 characters",IF('DO NOT USE_Contact Formulas'!A124,"OK",NA()))</f>
        <v>#N/A</v>
      </c>
      <c r="G124" s="40" t="e">
        <f>IF(LEN('Captura de datos de CONTACTO'!G124)&gt;40,"City must be less than 40 characters",IF('DO NOT USE_Contact Formulas'!A124,"OK",NA()))</f>
        <v>#N/A</v>
      </c>
      <c r="H124" s="40" t="e">
        <f>IF(AND(NOT(ISBLANK('Captura de datos de CONTACTO'!H124)),ISNA(VLOOKUP('Captura de datos de CONTACTO'!H124,'DO NOT USE_School Picklist'!$P$3:$P$52,1,FALSE))),"Please select a value from the drop-down menu",IF('DO NOT USE_Contact Formulas'!A124,"OK",NA()))</f>
        <v>#N/A</v>
      </c>
      <c r="I124" s="40" t="e">
        <f>IF(AND('DO NOT USE_Contact Formulas'!A124,ISBLANK('Captura de datos de CONTACTO'!I124)),"Zip is required",IF(ISBLANK('Captura de datos de CONTACTO'!I124),NA(),"OK"))</f>
        <v>#N/A</v>
      </c>
      <c r="J124" s="40" t="e">
        <f>IF(AND('DO NOT USE_Contact Formulas'!A124,ISBLANK('Captura de datos de CONTACTO'!J124)),"Student or Staff? is required",IF(ISBLANK('Captura de datos de CONTACTO'!J124),NA(),IF(ISNA(VLOOKUP('Captura de datos de CONTACTO'!J124,'DO NOT USE_School Picklist'!$B$3:$B$6,1,FALSE)),"Please select a value from the drop-down menu","OK")))</f>
        <v>#N/A</v>
      </c>
      <c r="K124" s="40" t="e">
        <f>IF(AND('Captura de datos de CONTACTO'!J124='DO NOT USE_School Picklist'!$B$4,ISBLANK('Captura de datos de CONTACTO'!K124)),"Occupation/Job Title is required if Student or Staff? is Yes, staff/faculty or volunteer",IF('DO NOT USE_Contact Formulas'!A124,"OK",NA()))</f>
        <v>#N/A</v>
      </c>
      <c r="L124" s="40" t="e">
        <f ca="1">IF('Captura de datos de CONTACTO'!L124&gt;'DO NOT USE_School Picklist'!$C$3,"Date last on school campus/facility cannot be a future date",IF('DO NOT USE_Contact Formulas'!A124,IF(ISBLANK('Captura de datos de CONTACTO'!L124),"Date last on school campus/facility is required","OK"),NA()))</f>
        <v>#N/A</v>
      </c>
      <c r="M124" s="41" t="e">
        <f ca="1">IF('Captura de datos de CONTACTO'!M124&gt;'DO NOT USE_School Picklist'!$C$3,"Last Exposure Date cannot be a future date",IF('DO NOT USE_Contact Formulas'!A124,IF(ISBLANK('Captura de datos de CONTACTO'!M124),"Last Exposure Date is required","OK"),NA()))</f>
        <v>#N/A</v>
      </c>
      <c r="N124" s="41" t="e">
        <f>IF(AND('DO NOT USE_Contact Formulas'!A124,ISBLANK('Captura de datos de CONTACTO'!N124)),"Specific Place in the Location is required",IF(ISBLANK('Captura de datos de CONTACTO'!N124),NA(),"OK"))</f>
        <v>#N/A</v>
      </c>
      <c r="O124" s="40" t="e">
        <f>IF(AND(NOT(ISBLANK('Captura de datos de CONTACTO'!O124)),ISNA(VLOOKUP('Captura de datos de CONTACTO'!O124,'DO NOT USE_School Picklist'!$L$3:$L$81,1,FALSE))),"Please select a value from the drop-down menu",IF('DO NOT USE_Contact Formulas'!A124,"OK",NA()))</f>
        <v>#N/A</v>
      </c>
      <c r="P124" s="40" t="e">
        <f>IF(AND(NOT(ISBLANK('Captura de datos de CONTACTO'!P124)),NOT(ISNUMBER(MATCH("*@*.?*",'Captura de datos de CONTACTO'!P124,0)))),"Email must be in a valid format",IF('DO NOT USE_Contact Formulas'!A124,"OK",NA()))</f>
        <v>#N/A</v>
      </c>
      <c r="Q124" s="40" t="e">
        <f>IF(LEN('Captura de datos de CONTACTO'!Q124)&gt;50,"Parent/Guardian Name must be less than 50 characters",IF('DO NOT USE_Contact Formulas'!A124,"OK",NA()))</f>
        <v>#N/A</v>
      </c>
      <c r="R124" s="40" t="e">
        <f>IF(NOT(ISBLANK('Captura de datos de CONTACTO'!R124)),IF(AND(ISNUMBER('Captura de datos de CONTACTO'!R124),LEFT('Captura de datos de CONTACTO'!R124,1)&lt;&gt;"1",LEN('Captura de datos de CONTACTO'!R124)=10),"OK","Phone number must be valid format"),IF('DO NOT USE_Contact Formulas'!A124,"OK",NA()))</f>
        <v>#N/A</v>
      </c>
      <c r="S124" s="40" t="e">
        <f>IF(AND(NOT(ISBLANK('Captura de datos de CONTACTO'!S124)),ISNA(VLOOKUP('Captura de datos de CONTACTO'!S124,'DO NOT USE_School Picklist'!$N$3:$N$63,1,FALSE))),"Please select a value from the drop-down menu",IF('DO NOT USE_Contact Formulas'!A124,"OK",NA()))</f>
        <v>#N/A</v>
      </c>
      <c r="T124" s="53" t="e">
        <f>IF(AND(NOT(ISBLANK('Captura de datos de CONTACTO'!T124)),ISNA(VLOOKUP('Captura de datos de CONTACTO'!T124,'DO NOT USE_School Picklist'!$I$3:$I$5,1,FALSE))),"Please select a value from the drop-down menu",IF('DO NOT USE_Contact Formulas'!A124,"OK",NA()))</f>
        <v>#N/A</v>
      </c>
      <c r="U124" s="40" t="e">
        <f>IF(AND(NOT(ISBLANK('Captura de datos de CONTACTO'!U124)),ISNA(VLOOKUP('Captura de datos de CONTACTO'!U124,'DO NOT USE_School Picklist'!$E$3:$E$10,1,FALSE))),"Please select a value from the drop-down menu",IF('DO NOT USE_Contact Formulas'!A124,"OK",NA()))</f>
        <v>#N/A</v>
      </c>
      <c r="V124" s="53" t="e">
        <f>IF(AND(NOT(ISBLANK('Captura de datos de CONTACTO'!V124)),ISNA(VLOOKUP('Captura de datos de CONTACTO'!V124,'DO NOT USE_School Picklist'!$W$3:$W$9,1,FALSE))),"Please select a value from the drop-down menu",IF('DO NOT USE_Contact Formulas'!A124,"OK",NA()))</f>
        <v>#N/A</v>
      </c>
      <c r="W124" s="53" t="e">
        <f>IF(AND(NOT(ISBLANK('Captura de datos de CONTACTO'!W124)),ISNA(VLOOKUP('Captura de datos de CONTACTO'!W124,'DO NOT USE_School Picklist'!$W$3:$W$9,1,FALSE))),"Please select a value from the drop-down menu",IF('DO NOT USE_Case Formulas'!A124,"OK",NA()))</f>
        <v>#N/A</v>
      </c>
      <c r="X124" s="40" t="e">
        <f>IF(AND(NOT(ISBLANK('Captura de datos de CONTACTO'!X124)),ISNA(VLOOKUP('Captura de datos de CONTACTO'!X124,'DO NOT USE_School Picklist'!$F$3:$F$16,1,FALSE))),"Please select a value from the drop-down menu",IF('DO NOT USE_Contact Formulas'!A124,"OK",NA()))</f>
        <v>#N/A</v>
      </c>
      <c r="Y124" s="40" t="e">
        <f>IF(LEN('Captura de datos de CONTACTO'!Y124)&gt;100,"Classroom(s) must be less than 100 characters",IF('DO NOT USE_Contact Formulas'!A124,"OK",NA()))</f>
        <v>#N/A</v>
      </c>
      <c r="Z124" s="40" t="e">
        <f>IF(AND(NOT(ISBLANK('Captura de datos de CONTACTO'!Z124)),ISNA(VLOOKUP('Captura de datos de CONTACTO'!Z124,'DO NOT USE_School Picklist'!$K$3:$K$6,1,FALSE))),"Please select a value from the drop-down menu",IF('DO NOT USE_Contact Formulas'!A124,"OK",NA()))</f>
        <v>#N/A</v>
      </c>
      <c r="AA124" s="40" t="e">
        <f>IF(AND(NOT(ISBLANK('Captura de datos de CONTACTO'!AA124)),ISNA(VLOOKUP('Captura de datos de CONTACTO'!AA124,'DO NOT USE_School Picklist'!$D$3:$D$5,1,FALSE))),"Please select a value from the drop-down menu",IF('DO NOT USE_Contact Formulas'!A124,"OK",NA()))</f>
        <v>#N/A</v>
      </c>
      <c r="AB124" s="40"/>
      <c r="AC124" s="40" t="e">
        <f>IF(AND(NOT(ISBLANK('Captura de datos de CONTACTO'!AC124)),ISNA(VLOOKUP('Captura de datos de CONTACTO'!AC124,'DO NOT USE_School Picklist'!$G$3:$G$5,1,FALSE))),"Please select a value from the drop-down menu",IF('DO NOT USE_Contact Formulas'!A124,"OK",NA()))</f>
        <v>#N/A</v>
      </c>
      <c r="AD124" s="40"/>
      <c r="AE124" s="40" t="e">
        <f>IF(AND(NOT(ISBLANK('Captura de datos de CONTACTO'!AE124)),ISNA(VLOOKUP('Captura de datos de CONTACTO'!AE124,'DO NOT USE_School Picklist'!$H$3:$H$4,1,FALSE))),"Please select a value from the drop-down menu",IF('DO NOT USE_Contact Formulas'!A124,"OK",NA()))</f>
        <v>#N/A</v>
      </c>
      <c r="AF124" s="40" t="e">
        <f ca="1">IF('Captura de datos de CONTACTO'!AF124&gt;'DO NOT USE_School Picklist'!$C$3,"Test Date cannot be a future date",IF('DO NOT USE_Contact Formulas'!A124,"OK",NA()))</f>
        <v>#N/A</v>
      </c>
      <c r="AG124" s="53" t="e">
        <f>IF(AND('DO NOT USE_Contact Formulas'!A124,ISBLANK('Captura de datos de CONTACTO'!AB124)),"Lab Result Test Result is required",IF(AND(NOT(ISBLANK('Captura de datos de CONTACTO'!AB124)),ISNA(VLOOKUP('Captura de datos de CONTACTO'!AB124,'DO NOT USE_School Picklist'!$Q$3:$Q$8,1,FALSE))),"Please select a value from the drop-down menu",IF('DO NOT USE_Contact Formulas'!A124,"OK",NA())))</f>
        <v>#N/A</v>
      </c>
    </row>
    <row r="125" spans="1:33" x14ac:dyDescent="0.3">
      <c r="A125" s="39" t="e">
        <f>IF('DO NOT USE_Contact Formulas'!A125,IF('DO NOT USE_Contact Formulas'!B125,"Not all required fields are completed","OK"),NA())</f>
        <v>#N/A</v>
      </c>
      <c r="B125" s="40" t="e">
        <f>IF(AND('DO NOT USE_Contact Formulas'!A125,ISBLANK('Captura de datos de CONTACTO'!B125)),"First Name is required",IF(NOT(ISBLANK('Captura de datos de CONTACTO'!B125)),"OK",NA()))</f>
        <v>#N/A</v>
      </c>
      <c r="C125" s="40" t="e">
        <f>IF(AND('DO NOT USE_Contact Formulas'!A125,ISBLANK('Captura de datos de CONTACTO'!C125)),"Last Name is required",IF(NOT(ISBLANK('Captura de datos de CONTACTO'!C125)),"OK",NA()))</f>
        <v>#N/A</v>
      </c>
      <c r="D125" s="40" t="e">
        <f>IF(AND('DO NOT USE_Contact Formulas'!A125,ISBLANK('Captura de datos de CONTACTO'!D125)),"Birthdate is required",IF(NOT(ISBLANK('Captura de datos de CONTACTO'!D125)),"OK",NA()))</f>
        <v>#N/A</v>
      </c>
      <c r="E125" s="40" t="e">
        <f>IF(AND('DO NOT USE_Contact Formulas'!A125,ISBLANK('Captura de datos de CONTACTO'!E125)),"Mobile Phone is required",IF(NOT(ISBLANK('Captura de datos de CONTACTO'!E125)),IF(AND(ISNUMBER(VALUE('Captura de datos de CONTACTO'!E125)),LEFT('Captura de datos de CONTACTO'!E125,1)&lt;&gt;"1",LEN('Captura de datos de CONTACTO'!E125)=10),"OK","Phone number must be valid format"),NA()))</f>
        <v>#N/A</v>
      </c>
      <c r="F125" s="40" t="e">
        <f>IF(LEN('Captura de datos de CONTACTO'!F125)&gt;255,"Home Street Address must be less than 255 characters",IF('DO NOT USE_Contact Formulas'!A125,"OK",NA()))</f>
        <v>#N/A</v>
      </c>
      <c r="G125" s="40" t="e">
        <f>IF(LEN('Captura de datos de CONTACTO'!G125)&gt;40,"City must be less than 40 characters",IF('DO NOT USE_Contact Formulas'!A125,"OK",NA()))</f>
        <v>#N/A</v>
      </c>
      <c r="H125" s="40" t="e">
        <f>IF(AND(NOT(ISBLANK('Captura de datos de CONTACTO'!H125)),ISNA(VLOOKUP('Captura de datos de CONTACTO'!H125,'DO NOT USE_School Picklist'!$P$3:$P$52,1,FALSE))),"Please select a value from the drop-down menu",IF('DO NOT USE_Contact Formulas'!A125,"OK",NA()))</f>
        <v>#N/A</v>
      </c>
      <c r="I125" s="40" t="e">
        <f>IF(AND('DO NOT USE_Contact Formulas'!A125,ISBLANK('Captura de datos de CONTACTO'!I125)),"Zip is required",IF(ISBLANK('Captura de datos de CONTACTO'!I125),NA(),"OK"))</f>
        <v>#N/A</v>
      </c>
      <c r="J125" s="40" t="e">
        <f>IF(AND('DO NOT USE_Contact Formulas'!A125,ISBLANK('Captura de datos de CONTACTO'!J125)),"Student or Staff? is required",IF(ISBLANK('Captura de datos de CONTACTO'!J125),NA(),IF(ISNA(VLOOKUP('Captura de datos de CONTACTO'!J125,'DO NOT USE_School Picklist'!$B$3:$B$6,1,FALSE)),"Please select a value from the drop-down menu","OK")))</f>
        <v>#N/A</v>
      </c>
      <c r="K125" s="40" t="e">
        <f>IF(AND('Captura de datos de CONTACTO'!J125='DO NOT USE_School Picklist'!$B$4,ISBLANK('Captura de datos de CONTACTO'!K125)),"Occupation/Job Title is required if Student or Staff? is Yes, staff/faculty or volunteer",IF('DO NOT USE_Contact Formulas'!A125,"OK",NA()))</f>
        <v>#N/A</v>
      </c>
      <c r="L125" s="40" t="e">
        <f ca="1">IF('Captura de datos de CONTACTO'!L125&gt;'DO NOT USE_School Picklist'!$C$3,"Date last on school campus/facility cannot be a future date",IF('DO NOT USE_Contact Formulas'!A125,IF(ISBLANK('Captura de datos de CONTACTO'!L125),"Date last on school campus/facility is required","OK"),NA()))</f>
        <v>#N/A</v>
      </c>
      <c r="M125" s="41" t="e">
        <f ca="1">IF('Captura de datos de CONTACTO'!M125&gt;'DO NOT USE_School Picklist'!$C$3,"Last Exposure Date cannot be a future date",IF('DO NOT USE_Contact Formulas'!A125,IF(ISBLANK('Captura de datos de CONTACTO'!M125),"Last Exposure Date is required","OK"),NA()))</f>
        <v>#N/A</v>
      </c>
      <c r="N125" s="41" t="e">
        <f>IF(AND('DO NOT USE_Contact Formulas'!A125,ISBLANK('Captura de datos de CONTACTO'!N125)),"Specific Place in the Location is required",IF(ISBLANK('Captura de datos de CONTACTO'!N125),NA(),"OK"))</f>
        <v>#N/A</v>
      </c>
      <c r="O125" s="40" t="e">
        <f>IF(AND(NOT(ISBLANK('Captura de datos de CONTACTO'!O125)),ISNA(VLOOKUP('Captura de datos de CONTACTO'!O125,'DO NOT USE_School Picklist'!$L$3:$L$81,1,FALSE))),"Please select a value from the drop-down menu",IF('DO NOT USE_Contact Formulas'!A125,"OK",NA()))</f>
        <v>#N/A</v>
      </c>
      <c r="P125" s="40" t="e">
        <f>IF(AND(NOT(ISBLANK('Captura de datos de CONTACTO'!P125)),NOT(ISNUMBER(MATCH("*@*.?*",'Captura de datos de CONTACTO'!P125,0)))),"Email must be in a valid format",IF('DO NOT USE_Contact Formulas'!A125,"OK",NA()))</f>
        <v>#N/A</v>
      </c>
      <c r="Q125" s="40" t="e">
        <f>IF(LEN('Captura de datos de CONTACTO'!Q125)&gt;50,"Parent/Guardian Name must be less than 50 characters",IF('DO NOT USE_Contact Formulas'!A125,"OK",NA()))</f>
        <v>#N/A</v>
      </c>
      <c r="R125" s="40" t="e">
        <f>IF(NOT(ISBLANK('Captura de datos de CONTACTO'!R125)),IF(AND(ISNUMBER('Captura de datos de CONTACTO'!R125),LEFT('Captura de datos de CONTACTO'!R125,1)&lt;&gt;"1",LEN('Captura de datos de CONTACTO'!R125)=10),"OK","Phone number must be valid format"),IF('DO NOT USE_Contact Formulas'!A125,"OK",NA()))</f>
        <v>#N/A</v>
      </c>
      <c r="S125" s="40" t="e">
        <f>IF(AND(NOT(ISBLANK('Captura de datos de CONTACTO'!S125)),ISNA(VLOOKUP('Captura de datos de CONTACTO'!S125,'DO NOT USE_School Picklist'!$N$3:$N$63,1,FALSE))),"Please select a value from the drop-down menu",IF('DO NOT USE_Contact Formulas'!A125,"OK",NA()))</f>
        <v>#N/A</v>
      </c>
      <c r="T125" s="53" t="e">
        <f>IF(AND(NOT(ISBLANK('Captura de datos de CONTACTO'!T125)),ISNA(VLOOKUP('Captura de datos de CONTACTO'!T125,'DO NOT USE_School Picklist'!$I$3:$I$5,1,FALSE))),"Please select a value from the drop-down menu",IF('DO NOT USE_Contact Formulas'!A125,"OK",NA()))</f>
        <v>#N/A</v>
      </c>
      <c r="U125" s="40" t="e">
        <f>IF(AND(NOT(ISBLANK('Captura de datos de CONTACTO'!U125)),ISNA(VLOOKUP('Captura de datos de CONTACTO'!U125,'DO NOT USE_School Picklist'!$E$3:$E$10,1,FALSE))),"Please select a value from the drop-down menu",IF('DO NOT USE_Contact Formulas'!A125,"OK",NA()))</f>
        <v>#N/A</v>
      </c>
      <c r="V125" s="53" t="e">
        <f>IF(AND(NOT(ISBLANK('Captura de datos de CONTACTO'!V125)),ISNA(VLOOKUP('Captura de datos de CONTACTO'!V125,'DO NOT USE_School Picklist'!$W$3:$W$9,1,FALSE))),"Please select a value from the drop-down menu",IF('DO NOT USE_Contact Formulas'!A125,"OK",NA()))</f>
        <v>#N/A</v>
      </c>
      <c r="W125" s="53" t="e">
        <f>IF(AND(NOT(ISBLANK('Captura de datos de CONTACTO'!W125)),ISNA(VLOOKUP('Captura de datos de CONTACTO'!W125,'DO NOT USE_School Picklist'!$W$3:$W$9,1,FALSE))),"Please select a value from the drop-down menu",IF('DO NOT USE_Case Formulas'!A125,"OK",NA()))</f>
        <v>#N/A</v>
      </c>
      <c r="X125" s="40" t="e">
        <f>IF(AND(NOT(ISBLANK('Captura de datos de CONTACTO'!X125)),ISNA(VLOOKUP('Captura de datos de CONTACTO'!X125,'DO NOT USE_School Picklist'!$F$3:$F$16,1,FALSE))),"Please select a value from the drop-down menu",IF('DO NOT USE_Contact Formulas'!A125,"OK",NA()))</f>
        <v>#N/A</v>
      </c>
      <c r="Y125" s="40" t="e">
        <f>IF(LEN('Captura de datos de CONTACTO'!Y125)&gt;100,"Classroom(s) must be less than 100 characters",IF('DO NOT USE_Contact Formulas'!A125,"OK",NA()))</f>
        <v>#N/A</v>
      </c>
      <c r="Z125" s="40" t="e">
        <f>IF(AND(NOT(ISBLANK('Captura de datos de CONTACTO'!Z125)),ISNA(VLOOKUP('Captura de datos de CONTACTO'!Z125,'DO NOT USE_School Picklist'!$K$3:$K$6,1,FALSE))),"Please select a value from the drop-down menu",IF('DO NOT USE_Contact Formulas'!A125,"OK",NA()))</f>
        <v>#N/A</v>
      </c>
      <c r="AA125" s="40" t="e">
        <f>IF(AND(NOT(ISBLANK('Captura de datos de CONTACTO'!AA125)),ISNA(VLOOKUP('Captura de datos de CONTACTO'!AA125,'DO NOT USE_School Picklist'!$D$3:$D$5,1,FALSE))),"Please select a value from the drop-down menu",IF('DO NOT USE_Contact Formulas'!A125,"OK",NA()))</f>
        <v>#N/A</v>
      </c>
      <c r="AB125" s="40"/>
      <c r="AC125" s="40" t="e">
        <f>IF(AND(NOT(ISBLANK('Captura de datos de CONTACTO'!AC125)),ISNA(VLOOKUP('Captura de datos de CONTACTO'!AC125,'DO NOT USE_School Picklist'!$G$3:$G$5,1,FALSE))),"Please select a value from the drop-down menu",IF('DO NOT USE_Contact Formulas'!A125,"OK",NA()))</f>
        <v>#N/A</v>
      </c>
      <c r="AD125" s="40"/>
      <c r="AE125" s="40" t="e">
        <f>IF(AND(NOT(ISBLANK('Captura de datos de CONTACTO'!AE125)),ISNA(VLOOKUP('Captura de datos de CONTACTO'!AE125,'DO NOT USE_School Picklist'!$H$3:$H$4,1,FALSE))),"Please select a value from the drop-down menu",IF('DO NOT USE_Contact Formulas'!A125,"OK",NA()))</f>
        <v>#N/A</v>
      </c>
      <c r="AF125" s="40" t="e">
        <f ca="1">IF('Captura de datos de CONTACTO'!AF125&gt;'DO NOT USE_School Picklist'!$C$3,"Test Date cannot be a future date",IF('DO NOT USE_Contact Formulas'!A125,"OK",NA()))</f>
        <v>#N/A</v>
      </c>
      <c r="AG125" s="53" t="e">
        <f>IF(AND('DO NOT USE_Contact Formulas'!A125,ISBLANK('Captura de datos de CONTACTO'!AB125)),"Lab Result Test Result is required",IF(AND(NOT(ISBLANK('Captura de datos de CONTACTO'!AB125)),ISNA(VLOOKUP('Captura de datos de CONTACTO'!AB125,'DO NOT USE_School Picklist'!$Q$3:$Q$8,1,FALSE))),"Please select a value from the drop-down menu",IF('DO NOT USE_Contact Formulas'!A125,"OK",NA())))</f>
        <v>#N/A</v>
      </c>
    </row>
    <row r="126" spans="1:33" x14ac:dyDescent="0.3">
      <c r="A126" s="39" t="e">
        <f>IF('DO NOT USE_Contact Formulas'!A126,IF('DO NOT USE_Contact Formulas'!B126,"Not all required fields are completed","OK"),NA())</f>
        <v>#N/A</v>
      </c>
      <c r="B126" s="40" t="e">
        <f>IF(AND('DO NOT USE_Contact Formulas'!A126,ISBLANK('Captura de datos de CONTACTO'!B126)),"First Name is required",IF(NOT(ISBLANK('Captura de datos de CONTACTO'!B126)),"OK",NA()))</f>
        <v>#N/A</v>
      </c>
      <c r="C126" s="40" t="e">
        <f>IF(AND('DO NOT USE_Contact Formulas'!A126,ISBLANK('Captura de datos de CONTACTO'!C126)),"Last Name is required",IF(NOT(ISBLANK('Captura de datos de CONTACTO'!C126)),"OK",NA()))</f>
        <v>#N/A</v>
      </c>
      <c r="D126" s="40" t="e">
        <f>IF(AND('DO NOT USE_Contact Formulas'!A126,ISBLANK('Captura de datos de CONTACTO'!D126)),"Birthdate is required",IF(NOT(ISBLANK('Captura de datos de CONTACTO'!D126)),"OK",NA()))</f>
        <v>#N/A</v>
      </c>
      <c r="E126" s="40" t="e">
        <f>IF(AND('DO NOT USE_Contact Formulas'!A126,ISBLANK('Captura de datos de CONTACTO'!E126)),"Mobile Phone is required",IF(NOT(ISBLANK('Captura de datos de CONTACTO'!E126)),IF(AND(ISNUMBER(VALUE('Captura de datos de CONTACTO'!E126)),LEFT('Captura de datos de CONTACTO'!E126,1)&lt;&gt;"1",LEN('Captura de datos de CONTACTO'!E126)=10),"OK","Phone number must be valid format"),NA()))</f>
        <v>#N/A</v>
      </c>
      <c r="F126" s="40" t="e">
        <f>IF(LEN('Captura de datos de CONTACTO'!F126)&gt;255,"Home Street Address must be less than 255 characters",IF('DO NOT USE_Contact Formulas'!A126,"OK",NA()))</f>
        <v>#N/A</v>
      </c>
      <c r="G126" s="40" t="e">
        <f>IF(LEN('Captura de datos de CONTACTO'!G126)&gt;40,"City must be less than 40 characters",IF('DO NOT USE_Contact Formulas'!A126,"OK",NA()))</f>
        <v>#N/A</v>
      </c>
      <c r="H126" s="40" t="e">
        <f>IF(AND(NOT(ISBLANK('Captura de datos de CONTACTO'!H126)),ISNA(VLOOKUP('Captura de datos de CONTACTO'!H126,'DO NOT USE_School Picklist'!$P$3:$P$52,1,FALSE))),"Please select a value from the drop-down menu",IF('DO NOT USE_Contact Formulas'!A126,"OK",NA()))</f>
        <v>#N/A</v>
      </c>
      <c r="I126" s="40" t="e">
        <f>IF(AND('DO NOT USE_Contact Formulas'!A126,ISBLANK('Captura de datos de CONTACTO'!I126)),"Zip is required",IF(ISBLANK('Captura de datos de CONTACTO'!I126),NA(),"OK"))</f>
        <v>#N/A</v>
      </c>
      <c r="J126" s="40" t="e">
        <f>IF(AND('DO NOT USE_Contact Formulas'!A126,ISBLANK('Captura de datos de CONTACTO'!J126)),"Student or Staff? is required",IF(ISBLANK('Captura de datos de CONTACTO'!J126),NA(),IF(ISNA(VLOOKUP('Captura de datos de CONTACTO'!J126,'DO NOT USE_School Picklist'!$B$3:$B$6,1,FALSE)),"Please select a value from the drop-down menu","OK")))</f>
        <v>#N/A</v>
      </c>
      <c r="K126" s="40" t="e">
        <f>IF(AND('Captura de datos de CONTACTO'!J126='DO NOT USE_School Picklist'!$B$4,ISBLANK('Captura de datos de CONTACTO'!K126)),"Occupation/Job Title is required if Student or Staff? is Yes, staff/faculty or volunteer",IF('DO NOT USE_Contact Formulas'!A126,"OK",NA()))</f>
        <v>#N/A</v>
      </c>
      <c r="L126" s="40" t="e">
        <f ca="1">IF('Captura de datos de CONTACTO'!L126&gt;'DO NOT USE_School Picklist'!$C$3,"Date last on school campus/facility cannot be a future date",IF('DO NOT USE_Contact Formulas'!A126,IF(ISBLANK('Captura de datos de CONTACTO'!L126),"Date last on school campus/facility is required","OK"),NA()))</f>
        <v>#N/A</v>
      </c>
      <c r="M126" s="41" t="e">
        <f ca="1">IF('Captura de datos de CONTACTO'!M126&gt;'DO NOT USE_School Picklist'!$C$3,"Last Exposure Date cannot be a future date",IF('DO NOT USE_Contact Formulas'!A126,IF(ISBLANK('Captura de datos de CONTACTO'!M126),"Last Exposure Date is required","OK"),NA()))</f>
        <v>#N/A</v>
      </c>
      <c r="N126" s="41" t="e">
        <f>IF(AND('DO NOT USE_Contact Formulas'!A126,ISBLANK('Captura de datos de CONTACTO'!N126)),"Specific Place in the Location is required",IF(ISBLANK('Captura de datos de CONTACTO'!N126),NA(),"OK"))</f>
        <v>#N/A</v>
      </c>
      <c r="O126" s="40" t="e">
        <f>IF(AND(NOT(ISBLANK('Captura de datos de CONTACTO'!O126)),ISNA(VLOOKUP('Captura de datos de CONTACTO'!O126,'DO NOT USE_School Picklist'!$L$3:$L$81,1,FALSE))),"Please select a value from the drop-down menu",IF('DO NOT USE_Contact Formulas'!A126,"OK",NA()))</f>
        <v>#N/A</v>
      </c>
      <c r="P126" s="40" t="e">
        <f>IF(AND(NOT(ISBLANK('Captura de datos de CONTACTO'!P126)),NOT(ISNUMBER(MATCH("*@*.?*",'Captura de datos de CONTACTO'!P126,0)))),"Email must be in a valid format",IF('DO NOT USE_Contact Formulas'!A126,"OK",NA()))</f>
        <v>#N/A</v>
      </c>
      <c r="Q126" s="40" t="e">
        <f>IF(LEN('Captura de datos de CONTACTO'!Q126)&gt;50,"Parent/Guardian Name must be less than 50 characters",IF('DO NOT USE_Contact Formulas'!A126,"OK",NA()))</f>
        <v>#N/A</v>
      </c>
      <c r="R126" s="40" t="e">
        <f>IF(NOT(ISBLANK('Captura de datos de CONTACTO'!R126)),IF(AND(ISNUMBER('Captura de datos de CONTACTO'!R126),LEFT('Captura de datos de CONTACTO'!R126,1)&lt;&gt;"1",LEN('Captura de datos de CONTACTO'!R126)=10),"OK","Phone number must be valid format"),IF('DO NOT USE_Contact Formulas'!A126,"OK",NA()))</f>
        <v>#N/A</v>
      </c>
      <c r="S126" s="40" t="e">
        <f>IF(AND(NOT(ISBLANK('Captura de datos de CONTACTO'!S126)),ISNA(VLOOKUP('Captura de datos de CONTACTO'!S126,'DO NOT USE_School Picklist'!$N$3:$N$63,1,FALSE))),"Please select a value from the drop-down menu",IF('DO NOT USE_Contact Formulas'!A126,"OK",NA()))</f>
        <v>#N/A</v>
      </c>
      <c r="T126" s="53" t="e">
        <f>IF(AND(NOT(ISBLANK('Captura de datos de CONTACTO'!T126)),ISNA(VLOOKUP('Captura de datos de CONTACTO'!T126,'DO NOT USE_School Picklist'!$I$3:$I$5,1,FALSE))),"Please select a value from the drop-down menu",IF('DO NOT USE_Contact Formulas'!A126,"OK",NA()))</f>
        <v>#N/A</v>
      </c>
      <c r="U126" s="40" t="e">
        <f>IF(AND(NOT(ISBLANK('Captura de datos de CONTACTO'!U126)),ISNA(VLOOKUP('Captura de datos de CONTACTO'!U126,'DO NOT USE_School Picklist'!$E$3:$E$10,1,FALSE))),"Please select a value from the drop-down menu",IF('DO NOT USE_Contact Formulas'!A126,"OK",NA()))</f>
        <v>#N/A</v>
      </c>
      <c r="V126" s="53" t="e">
        <f>IF(AND(NOT(ISBLANK('Captura de datos de CONTACTO'!V126)),ISNA(VLOOKUP('Captura de datos de CONTACTO'!V126,'DO NOT USE_School Picklist'!$W$3:$W$9,1,FALSE))),"Please select a value from the drop-down menu",IF('DO NOT USE_Contact Formulas'!A126,"OK",NA()))</f>
        <v>#N/A</v>
      </c>
      <c r="W126" s="53" t="e">
        <f>IF(AND(NOT(ISBLANK('Captura de datos de CONTACTO'!W126)),ISNA(VLOOKUP('Captura de datos de CONTACTO'!W126,'DO NOT USE_School Picklist'!$W$3:$W$9,1,FALSE))),"Please select a value from the drop-down menu",IF('DO NOT USE_Case Formulas'!A126,"OK",NA()))</f>
        <v>#N/A</v>
      </c>
      <c r="X126" s="40" t="e">
        <f>IF(AND(NOT(ISBLANK('Captura de datos de CONTACTO'!X126)),ISNA(VLOOKUP('Captura de datos de CONTACTO'!X126,'DO NOT USE_School Picklist'!$F$3:$F$16,1,FALSE))),"Please select a value from the drop-down menu",IF('DO NOT USE_Contact Formulas'!A126,"OK",NA()))</f>
        <v>#N/A</v>
      </c>
      <c r="Y126" s="40" t="e">
        <f>IF(LEN('Captura de datos de CONTACTO'!Y126)&gt;100,"Classroom(s) must be less than 100 characters",IF('DO NOT USE_Contact Formulas'!A126,"OK",NA()))</f>
        <v>#N/A</v>
      </c>
      <c r="Z126" s="40" t="e">
        <f>IF(AND(NOT(ISBLANK('Captura de datos de CONTACTO'!Z126)),ISNA(VLOOKUP('Captura de datos de CONTACTO'!Z126,'DO NOT USE_School Picklist'!$K$3:$K$6,1,FALSE))),"Please select a value from the drop-down menu",IF('DO NOT USE_Contact Formulas'!A126,"OK",NA()))</f>
        <v>#N/A</v>
      </c>
      <c r="AA126" s="40" t="e">
        <f>IF(AND(NOT(ISBLANK('Captura de datos de CONTACTO'!AA126)),ISNA(VLOOKUP('Captura de datos de CONTACTO'!AA126,'DO NOT USE_School Picklist'!$D$3:$D$5,1,FALSE))),"Please select a value from the drop-down menu",IF('DO NOT USE_Contact Formulas'!A126,"OK",NA()))</f>
        <v>#N/A</v>
      </c>
      <c r="AB126" s="40"/>
      <c r="AC126" s="40" t="e">
        <f>IF(AND(NOT(ISBLANK('Captura de datos de CONTACTO'!AC126)),ISNA(VLOOKUP('Captura de datos de CONTACTO'!AC126,'DO NOT USE_School Picklist'!$G$3:$G$5,1,FALSE))),"Please select a value from the drop-down menu",IF('DO NOT USE_Contact Formulas'!A126,"OK",NA()))</f>
        <v>#N/A</v>
      </c>
      <c r="AD126" s="40"/>
      <c r="AE126" s="40" t="e">
        <f>IF(AND(NOT(ISBLANK('Captura de datos de CONTACTO'!AE126)),ISNA(VLOOKUP('Captura de datos de CONTACTO'!AE126,'DO NOT USE_School Picklist'!$H$3:$H$4,1,FALSE))),"Please select a value from the drop-down menu",IF('DO NOT USE_Contact Formulas'!A126,"OK",NA()))</f>
        <v>#N/A</v>
      </c>
      <c r="AF126" s="40" t="e">
        <f ca="1">IF('Captura de datos de CONTACTO'!AF126&gt;'DO NOT USE_School Picklist'!$C$3,"Test Date cannot be a future date",IF('DO NOT USE_Contact Formulas'!A126,"OK",NA()))</f>
        <v>#N/A</v>
      </c>
      <c r="AG126" s="53" t="e">
        <f>IF(AND('DO NOT USE_Contact Formulas'!A126,ISBLANK('Captura de datos de CONTACTO'!AB126)),"Lab Result Test Result is required",IF(AND(NOT(ISBLANK('Captura de datos de CONTACTO'!AB126)),ISNA(VLOOKUP('Captura de datos de CONTACTO'!AB126,'DO NOT USE_School Picklist'!$Q$3:$Q$8,1,FALSE))),"Please select a value from the drop-down menu",IF('DO NOT USE_Contact Formulas'!A126,"OK",NA())))</f>
        <v>#N/A</v>
      </c>
    </row>
    <row r="127" spans="1:33" x14ac:dyDescent="0.3">
      <c r="A127" s="39" t="e">
        <f>IF('DO NOT USE_Contact Formulas'!A127,IF('DO NOT USE_Contact Formulas'!B127,"Not all required fields are completed","OK"),NA())</f>
        <v>#N/A</v>
      </c>
      <c r="B127" s="40" t="e">
        <f>IF(AND('DO NOT USE_Contact Formulas'!A127,ISBLANK('Captura de datos de CONTACTO'!B127)),"First Name is required",IF(NOT(ISBLANK('Captura de datos de CONTACTO'!B127)),"OK",NA()))</f>
        <v>#N/A</v>
      </c>
      <c r="C127" s="40" t="e">
        <f>IF(AND('DO NOT USE_Contact Formulas'!A127,ISBLANK('Captura de datos de CONTACTO'!C127)),"Last Name is required",IF(NOT(ISBLANK('Captura de datos de CONTACTO'!C127)),"OK",NA()))</f>
        <v>#N/A</v>
      </c>
      <c r="D127" s="40" t="e">
        <f>IF(AND('DO NOT USE_Contact Formulas'!A127,ISBLANK('Captura de datos de CONTACTO'!D127)),"Birthdate is required",IF(NOT(ISBLANK('Captura de datos de CONTACTO'!D127)),"OK",NA()))</f>
        <v>#N/A</v>
      </c>
      <c r="E127" s="40" t="e">
        <f>IF(AND('DO NOT USE_Contact Formulas'!A127,ISBLANK('Captura de datos de CONTACTO'!E127)),"Mobile Phone is required",IF(NOT(ISBLANK('Captura de datos de CONTACTO'!E127)),IF(AND(ISNUMBER(VALUE('Captura de datos de CONTACTO'!E127)),LEFT('Captura de datos de CONTACTO'!E127,1)&lt;&gt;"1",LEN('Captura de datos de CONTACTO'!E127)=10),"OK","Phone number must be valid format"),NA()))</f>
        <v>#N/A</v>
      </c>
      <c r="F127" s="40" t="e">
        <f>IF(LEN('Captura de datos de CONTACTO'!F127)&gt;255,"Home Street Address must be less than 255 characters",IF('DO NOT USE_Contact Formulas'!A127,"OK",NA()))</f>
        <v>#N/A</v>
      </c>
      <c r="G127" s="40" t="e">
        <f>IF(LEN('Captura de datos de CONTACTO'!G127)&gt;40,"City must be less than 40 characters",IF('DO NOT USE_Contact Formulas'!A127,"OK",NA()))</f>
        <v>#N/A</v>
      </c>
      <c r="H127" s="40" t="e">
        <f>IF(AND(NOT(ISBLANK('Captura de datos de CONTACTO'!H127)),ISNA(VLOOKUP('Captura de datos de CONTACTO'!H127,'DO NOT USE_School Picklist'!$P$3:$P$52,1,FALSE))),"Please select a value from the drop-down menu",IF('DO NOT USE_Contact Formulas'!A127,"OK",NA()))</f>
        <v>#N/A</v>
      </c>
      <c r="I127" s="40" t="e">
        <f>IF(AND('DO NOT USE_Contact Formulas'!A127,ISBLANK('Captura de datos de CONTACTO'!I127)),"Zip is required",IF(ISBLANK('Captura de datos de CONTACTO'!I127),NA(),"OK"))</f>
        <v>#N/A</v>
      </c>
      <c r="J127" s="40" t="e">
        <f>IF(AND('DO NOT USE_Contact Formulas'!A127,ISBLANK('Captura de datos de CONTACTO'!J127)),"Student or Staff? is required",IF(ISBLANK('Captura de datos de CONTACTO'!J127),NA(),IF(ISNA(VLOOKUP('Captura de datos de CONTACTO'!J127,'DO NOT USE_School Picklist'!$B$3:$B$6,1,FALSE)),"Please select a value from the drop-down menu","OK")))</f>
        <v>#N/A</v>
      </c>
      <c r="K127" s="40" t="e">
        <f>IF(AND('Captura de datos de CONTACTO'!J127='DO NOT USE_School Picklist'!$B$4,ISBLANK('Captura de datos de CONTACTO'!K127)),"Occupation/Job Title is required if Student or Staff? is Yes, staff/faculty or volunteer",IF('DO NOT USE_Contact Formulas'!A127,"OK",NA()))</f>
        <v>#N/A</v>
      </c>
      <c r="L127" s="40" t="e">
        <f ca="1">IF('Captura de datos de CONTACTO'!L127&gt;'DO NOT USE_School Picklist'!$C$3,"Date last on school campus/facility cannot be a future date",IF('DO NOT USE_Contact Formulas'!A127,IF(ISBLANK('Captura de datos de CONTACTO'!L127),"Date last on school campus/facility is required","OK"),NA()))</f>
        <v>#N/A</v>
      </c>
      <c r="M127" s="41" t="e">
        <f ca="1">IF('Captura de datos de CONTACTO'!M127&gt;'DO NOT USE_School Picklist'!$C$3,"Last Exposure Date cannot be a future date",IF('DO NOT USE_Contact Formulas'!A127,IF(ISBLANK('Captura de datos de CONTACTO'!M127),"Last Exposure Date is required","OK"),NA()))</f>
        <v>#N/A</v>
      </c>
      <c r="N127" s="41" t="e">
        <f>IF(AND('DO NOT USE_Contact Formulas'!A127,ISBLANK('Captura de datos de CONTACTO'!N127)),"Specific Place in the Location is required",IF(ISBLANK('Captura de datos de CONTACTO'!N127),NA(),"OK"))</f>
        <v>#N/A</v>
      </c>
      <c r="O127" s="40" t="e">
        <f>IF(AND(NOT(ISBLANK('Captura de datos de CONTACTO'!O127)),ISNA(VLOOKUP('Captura de datos de CONTACTO'!O127,'DO NOT USE_School Picklist'!$L$3:$L$81,1,FALSE))),"Please select a value from the drop-down menu",IF('DO NOT USE_Contact Formulas'!A127,"OK",NA()))</f>
        <v>#N/A</v>
      </c>
      <c r="P127" s="40" t="e">
        <f>IF(AND(NOT(ISBLANK('Captura de datos de CONTACTO'!P127)),NOT(ISNUMBER(MATCH("*@*.?*",'Captura de datos de CONTACTO'!P127,0)))),"Email must be in a valid format",IF('DO NOT USE_Contact Formulas'!A127,"OK",NA()))</f>
        <v>#N/A</v>
      </c>
      <c r="Q127" s="40" t="e">
        <f>IF(LEN('Captura de datos de CONTACTO'!Q127)&gt;50,"Parent/Guardian Name must be less than 50 characters",IF('DO NOT USE_Contact Formulas'!A127,"OK",NA()))</f>
        <v>#N/A</v>
      </c>
      <c r="R127" s="40" t="e">
        <f>IF(NOT(ISBLANK('Captura de datos de CONTACTO'!R127)),IF(AND(ISNUMBER('Captura de datos de CONTACTO'!R127),LEFT('Captura de datos de CONTACTO'!R127,1)&lt;&gt;"1",LEN('Captura de datos de CONTACTO'!R127)=10),"OK","Phone number must be valid format"),IF('DO NOT USE_Contact Formulas'!A127,"OK",NA()))</f>
        <v>#N/A</v>
      </c>
      <c r="S127" s="40" t="e">
        <f>IF(AND(NOT(ISBLANK('Captura de datos de CONTACTO'!S127)),ISNA(VLOOKUP('Captura de datos de CONTACTO'!S127,'DO NOT USE_School Picklist'!$N$3:$N$63,1,FALSE))),"Please select a value from the drop-down menu",IF('DO NOT USE_Contact Formulas'!A127,"OK",NA()))</f>
        <v>#N/A</v>
      </c>
      <c r="T127" s="53" t="e">
        <f>IF(AND(NOT(ISBLANK('Captura de datos de CONTACTO'!T127)),ISNA(VLOOKUP('Captura de datos de CONTACTO'!T127,'DO NOT USE_School Picklist'!$I$3:$I$5,1,FALSE))),"Please select a value from the drop-down menu",IF('DO NOT USE_Contact Formulas'!A127,"OK",NA()))</f>
        <v>#N/A</v>
      </c>
      <c r="U127" s="40" t="e">
        <f>IF(AND(NOT(ISBLANK('Captura de datos de CONTACTO'!U127)),ISNA(VLOOKUP('Captura de datos de CONTACTO'!U127,'DO NOT USE_School Picklist'!$E$3:$E$10,1,FALSE))),"Please select a value from the drop-down menu",IF('DO NOT USE_Contact Formulas'!A127,"OK",NA()))</f>
        <v>#N/A</v>
      </c>
      <c r="V127" s="53" t="e">
        <f>IF(AND(NOT(ISBLANK('Captura de datos de CONTACTO'!V127)),ISNA(VLOOKUP('Captura de datos de CONTACTO'!V127,'DO NOT USE_School Picklist'!$W$3:$W$9,1,FALSE))),"Please select a value from the drop-down menu",IF('DO NOT USE_Contact Formulas'!A127,"OK",NA()))</f>
        <v>#N/A</v>
      </c>
      <c r="W127" s="53" t="e">
        <f>IF(AND(NOT(ISBLANK('Captura de datos de CONTACTO'!W127)),ISNA(VLOOKUP('Captura de datos de CONTACTO'!W127,'DO NOT USE_School Picklist'!$W$3:$W$9,1,FALSE))),"Please select a value from the drop-down menu",IF('DO NOT USE_Case Formulas'!A127,"OK",NA()))</f>
        <v>#N/A</v>
      </c>
      <c r="X127" s="40" t="e">
        <f>IF(AND(NOT(ISBLANK('Captura de datos de CONTACTO'!X127)),ISNA(VLOOKUP('Captura de datos de CONTACTO'!X127,'DO NOT USE_School Picklist'!$F$3:$F$16,1,FALSE))),"Please select a value from the drop-down menu",IF('DO NOT USE_Contact Formulas'!A127,"OK",NA()))</f>
        <v>#N/A</v>
      </c>
      <c r="Y127" s="40" t="e">
        <f>IF(LEN('Captura de datos de CONTACTO'!Y127)&gt;100,"Classroom(s) must be less than 100 characters",IF('DO NOT USE_Contact Formulas'!A127,"OK",NA()))</f>
        <v>#N/A</v>
      </c>
      <c r="Z127" s="40" t="e">
        <f>IF(AND(NOT(ISBLANK('Captura de datos de CONTACTO'!Z127)),ISNA(VLOOKUP('Captura de datos de CONTACTO'!Z127,'DO NOT USE_School Picklist'!$K$3:$K$6,1,FALSE))),"Please select a value from the drop-down menu",IF('DO NOT USE_Contact Formulas'!A127,"OK",NA()))</f>
        <v>#N/A</v>
      </c>
      <c r="AA127" s="40" t="e">
        <f>IF(AND(NOT(ISBLANK('Captura de datos de CONTACTO'!AA127)),ISNA(VLOOKUP('Captura de datos de CONTACTO'!AA127,'DO NOT USE_School Picklist'!$D$3:$D$5,1,FALSE))),"Please select a value from the drop-down menu",IF('DO NOT USE_Contact Formulas'!A127,"OK",NA()))</f>
        <v>#N/A</v>
      </c>
      <c r="AB127" s="40"/>
      <c r="AC127" s="40" t="e">
        <f>IF(AND(NOT(ISBLANK('Captura de datos de CONTACTO'!AC127)),ISNA(VLOOKUP('Captura de datos de CONTACTO'!AC127,'DO NOT USE_School Picklist'!$G$3:$G$5,1,FALSE))),"Please select a value from the drop-down menu",IF('DO NOT USE_Contact Formulas'!A127,"OK",NA()))</f>
        <v>#N/A</v>
      </c>
      <c r="AD127" s="40"/>
      <c r="AE127" s="40" t="e">
        <f>IF(AND(NOT(ISBLANK('Captura de datos de CONTACTO'!AE127)),ISNA(VLOOKUP('Captura de datos de CONTACTO'!AE127,'DO NOT USE_School Picklist'!$H$3:$H$4,1,FALSE))),"Please select a value from the drop-down menu",IF('DO NOT USE_Contact Formulas'!A127,"OK",NA()))</f>
        <v>#N/A</v>
      </c>
      <c r="AF127" s="40" t="e">
        <f ca="1">IF('Captura de datos de CONTACTO'!AF127&gt;'DO NOT USE_School Picklist'!$C$3,"Test Date cannot be a future date",IF('DO NOT USE_Contact Formulas'!A127,"OK",NA()))</f>
        <v>#N/A</v>
      </c>
      <c r="AG127" s="53" t="e">
        <f>IF(AND('DO NOT USE_Contact Formulas'!A127,ISBLANK('Captura de datos de CONTACTO'!AB127)),"Lab Result Test Result is required",IF(AND(NOT(ISBLANK('Captura de datos de CONTACTO'!AB127)),ISNA(VLOOKUP('Captura de datos de CONTACTO'!AB127,'DO NOT USE_School Picklist'!$Q$3:$Q$8,1,FALSE))),"Please select a value from the drop-down menu",IF('DO NOT USE_Contact Formulas'!A127,"OK",NA())))</f>
        <v>#N/A</v>
      </c>
    </row>
    <row r="128" spans="1:33" x14ac:dyDescent="0.3">
      <c r="A128" s="39" t="e">
        <f>IF('DO NOT USE_Contact Formulas'!A128,IF('DO NOT USE_Contact Formulas'!B128,"Not all required fields are completed","OK"),NA())</f>
        <v>#N/A</v>
      </c>
      <c r="B128" s="40" t="e">
        <f>IF(AND('DO NOT USE_Contact Formulas'!A128,ISBLANK('Captura de datos de CONTACTO'!B128)),"First Name is required",IF(NOT(ISBLANK('Captura de datos de CONTACTO'!B128)),"OK",NA()))</f>
        <v>#N/A</v>
      </c>
      <c r="C128" s="40" t="e">
        <f>IF(AND('DO NOT USE_Contact Formulas'!A128,ISBLANK('Captura de datos de CONTACTO'!C128)),"Last Name is required",IF(NOT(ISBLANK('Captura de datos de CONTACTO'!C128)),"OK",NA()))</f>
        <v>#N/A</v>
      </c>
      <c r="D128" s="40" t="e">
        <f>IF(AND('DO NOT USE_Contact Formulas'!A128,ISBLANK('Captura de datos de CONTACTO'!D128)),"Birthdate is required",IF(NOT(ISBLANK('Captura de datos de CONTACTO'!D128)),"OK",NA()))</f>
        <v>#N/A</v>
      </c>
      <c r="E128" s="40" t="e">
        <f>IF(AND('DO NOT USE_Contact Formulas'!A128,ISBLANK('Captura de datos de CONTACTO'!E128)),"Mobile Phone is required",IF(NOT(ISBLANK('Captura de datos de CONTACTO'!E128)),IF(AND(ISNUMBER(VALUE('Captura de datos de CONTACTO'!E128)),LEFT('Captura de datos de CONTACTO'!E128,1)&lt;&gt;"1",LEN('Captura de datos de CONTACTO'!E128)=10),"OK","Phone number must be valid format"),NA()))</f>
        <v>#N/A</v>
      </c>
      <c r="F128" s="40" t="e">
        <f>IF(LEN('Captura de datos de CONTACTO'!F128)&gt;255,"Home Street Address must be less than 255 characters",IF('DO NOT USE_Contact Formulas'!A128,"OK",NA()))</f>
        <v>#N/A</v>
      </c>
      <c r="G128" s="40" t="e">
        <f>IF(LEN('Captura de datos de CONTACTO'!G128)&gt;40,"City must be less than 40 characters",IF('DO NOT USE_Contact Formulas'!A128,"OK",NA()))</f>
        <v>#N/A</v>
      </c>
      <c r="H128" s="40" t="e">
        <f>IF(AND(NOT(ISBLANK('Captura de datos de CONTACTO'!H128)),ISNA(VLOOKUP('Captura de datos de CONTACTO'!H128,'DO NOT USE_School Picklist'!$P$3:$P$52,1,FALSE))),"Please select a value from the drop-down menu",IF('DO NOT USE_Contact Formulas'!A128,"OK",NA()))</f>
        <v>#N/A</v>
      </c>
      <c r="I128" s="40" t="e">
        <f>IF(AND('DO NOT USE_Contact Formulas'!A128,ISBLANK('Captura de datos de CONTACTO'!I128)),"Zip is required",IF(ISBLANK('Captura de datos de CONTACTO'!I128),NA(),"OK"))</f>
        <v>#N/A</v>
      </c>
      <c r="J128" s="40" t="e">
        <f>IF(AND('DO NOT USE_Contact Formulas'!A128,ISBLANK('Captura de datos de CONTACTO'!J128)),"Student or Staff? is required",IF(ISBLANK('Captura de datos de CONTACTO'!J128),NA(),IF(ISNA(VLOOKUP('Captura de datos de CONTACTO'!J128,'DO NOT USE_School Picklist'!$B$3:$B$6,1,FALSE)),"Please select a value from the drop-down menu","OK")))</f>
        <v>#N/A</v>
      </c>
      <c r="K128" s="40" t="e">
        <f>IF(AND('Captura de datos de CONTACTO'!J128='DO NOT USE_School Picklist'!$B$4,ISBLANK('Captura de datos de CONTACTO'!K128)),"Occupation/Job Title is required if Student or Staff? is Yes, staff/faculty or volunteer",IF('DO NOT USE_Contact Formulas'!A128,"OK",NA()))</f>
        <v>#N/A</v>
      </c>
      <c r="L128" s="40" t="e">
        <f ca="1">IF('Captura de datos de CONTACTO'!L128&gt;'DO NOT USE_School Picklist'!$C$3,"Date last on school campus/facility cannot be a future date",IF('DO NOT USE_Contact Formulas'!A128,IF(ISBLANK('Captura de datos de CONTACTO'!L128),"Date last on school campus/facility is required","OK"),NA()))</f>
        <v>#N/A</v>
      </c>
      <c r="M128" s="41" t="e">
        <f ca="1">IF('Captura de datos de CONTACTO'!M128&gt;'DO NOT USE_School Picklist'!$C$3,"Last Exposure Date cannot be a future date",IF('DO NOT USE_Contact Formulas'!A128,IF(ISBLANK('Captura de datos de CONTACTO'!M128),"Last Exposure Date is required","OK"),NA()))</f>
        <v>#N/A</v>
      </c>
      <c r="N128" s="41" t="e">
        <f>IF(AND('DO NOT USE_Contact Formulas'!A128,ISBLANK('Captura de datos de CONTACTO'!N128)),"Specific Place in the Location is required",IF(ISBLANK('Captura de datos de CONTACTO'!N128),NA(),"OK"))</f>
        <v>#N/A</v>
      </c>
      <c r="O128" s="40" t="e">
        <f>IF(AND(NOT(ISBLANK('Captura de datos de CONTACTO'!O128)),ISNA(VLOOKUP('Captura de datos de CONTACTO'!O128,'DO NOT USE_School Picklist'!$L$3:$L$81,1,FALSE))),"Please select a value from the drop-down menu",IF('DO NOT USE_Contact Formulas'!A128,"OK",NA()))</f>
        <v>#N/A</v>
      </c>
      <c r="P128" s="40" t="e">
        <f>IF(AND(NOT(ISBLANK('Captura de datos de CONTACTO'!P128)),NOT(ISNUMBER(MATCH("*@*.?*",'Captura de datos de CONTACTO'!P128,0)))),"Email must be in a valid format",IF('DO NOT USE_Contact Formulas'!A128,"OK",NA()))</f>
        <v>#N/A</v>
      </c>
      <c r="Q128" s="40" t="e">
        <f>IF(LEN('Captura de datos de CONTACTO'!Q128)&gt;50,"Parent/Guardian Name must be less than 50 characters",IF('DO NOT USE_Contact Formulas'!A128,"OK",NA()))</f>
        <v>#N/A</v>
      </c>
      <c r="R128" s="40" t="e">
        <f>IF(NOT(ISBLANK('Captura de datos de CONTACTO'!R128)),IF(AND(ISNUMBER('Captura de datos de CONTACTO'!R128),LEFT('Captura de datos de CONTACTO'!R128,1)&lt;&gt;"1",LEN('Captura de datos de CONTACTO'!R128)=10),"OK","Phone number must be valid format"),IF('DO NOT USE_Contact Formulas'!A128,"OK",NA()))</f>
        <v>#N/A</v>
      </c>
      <c r="S128" s="40" t="e">
        <f>IF(AND(NOT(ISBLANK('Captura de datos de CONTACTO'!S128)),ISNA(VLOOKUP('Captura de datos de CONTACTO'!S128,'DO NOT USE_School Picklist'!$N$3:$N$63,1,FALSE))),"Please select a value from the drop-down menu",IF('DO NOT USE_Contact Formulas'!A128,"OK",NA()))</f>
        <v>#N/A</v>
      </c>
      <c r="T128" s="53" t="e">
        <f>IF(AND(NOT(ISBLANK('Captura de datos de CONTACTO'!T128)),ISNA(VLOOKUP('Captura de datos de CONTACTO'!T128,'DO NOT USE_School Picklist'!$I$3:$I$5,1,FALSE))),"Please select a value from the drop-down menu",IF('DO NOT USE_Contact Formulas'!A128,"OK",NA()))</f>
        <v>#N/A</v>
      </c>
      <c r="U128" s="40" t="e">
        <f>IF(AND(NOT(ISBLANK('Captura de datos de CONTACTO'!U128)),ISNA(VLOOKUP('Captura de datos de CONTACTO'!U128,'DO NOT USE_School Picklist'!$E$3:$E$10,1,FALSE))),"Please select a value from the drop-down menu",IF('DO NOT USE_Contact Formulas'!A128,"OK",NA()))</f>
        <v>#N/A</v>
      </c>
      <c r="V128" s="53" t="e">
        <f>IF(AND(NOT(ISBLANK('Captura de datos de CONTACTO'!V128)),ISNA(VLOOKUP('Captura de datos de CONTACTO'!V128,'DO NOT USE_School Picklist'!$W$3:$W$9,1,FALSE))),"Please select a value from the drop-down menu",IF('DO NOT USE_Contact Formulas'!A128,"OK",NA()))</f>
        <v>#N/A</v>
      </c>
      <c r="W128" s="53" t="e">
        <f>IF(AND(NOT(ISBLANK('Captura de datos de CONTACTO'!W128)),ISNA(VLOOKUP('Captura de datos de CONTACTO'!W128,'DO NOT USE_School Picklist'!$W$3:$W$9,1,FALSE))),"Please select a value from the drop-down menu",IF('DO NOT USE_Case Formulas'!A128,"OK",NA()))</f>
        <v>#N/A</v>
      </c>
      <c r="X128" s="40" t="e">
        <f>IF(AND(NOT(ISBLANK('Captura de datos de CONTACTO'!X128)),ISNA(VLOOKUP('Captura de datos de CONTACTO'!X128,'DO NOT USE_School Picklist'!$F$3:$F$16,1,FALSE))),"Please select a value from the drop-down menu",IF('DO NOT USE_Contact Formulas'!A128,"OK",NA()))</f>
        <v>#N/A</v>
      </c>
      <c r="Y128" s="40" t="e">
        <f>IF(LEN('Captura de datos de CONTACTO'!Y128)&gt;100,"Classroom(s) must be less than 100 characters",IF('DO NOT USE_Contact Formulas'!A128,"OK",NA()))</f>
        <v>#N/A</v>
      </c>
      <c r="Z128" s="40" t="e">
        <f>IF(AND(NOT(ISBLANK('Captura de datos de CONTACTO'!Z128)),ISNA(VLOOKUP('Captura de datos de CONTACTO'!Z128,'DO NOT USE_School Picklist'!$K$3:$K$6,1,FALSE))),"Please select a value from the drop-down menu",IF('DO NOT USE_Contact Formulas'!A128,"OK",NA()))</f>
        <v>#N/A</v>
      </c>
      <c r="AA128" s="40" t="e">
        <f>IF(AND(NOT(ISBLANK('Captura de datos de CONTACTO'!AA128)),ISNA(VLOOKUP('Captura de datos de CONTACTO'!AA128,'DO NOT USE_School Picklist'!$D$3:$D$5,1,FALSE))),"Please select a value from the drop-down menu",IF('DO NOT USE_Contact Formulas'!A128,"OK",NA()))</f>
        <v>#N/A</v>
      </c>
      <c r="AB128" s="40"/>
      <c r="AC128" s="40" t="e">
        <f>IF(AND(NOT(ISBLANK('Captura de datos de CONTACTO'!AC128)),ISNA(VLOOKUP('Captura de datos de CONTACTO'!AC128,'DO NOT USE_School Picklist'!$G$3:$G$5,1,FALSE))),"Please select a value from the drop-down menu",IF('DO NOT USE_Contact Formulas'!A128,"OK",NA()))</f>
        <v>#N/A</v>
      </c>
      <c r="AD128" s="40"/>
      <c r="AE128" s="40" t="e">
        <f>IF(AND(NOT(ISBLANK('Captura de datos de CONTACTO'!AE128)),ISNA(VLOOKUP('Captura de datos de CONTACTO'!AE128,'DO NOT USE_School Picklist'!$H$3:$H$4,1,FALSE))),"Please select a value from the drop-down menu",IF('DO NOT USE_Contact Formulas'!A128,"OK",NA()))</f>
        <v>#N/A</v>
      </c>
      <c r="AF128" s="40" t="e">
        <f ca="1">IF('Captura de datos de CONTACTO'!AF128&gt;'DO NOT USE_School Picklist'!$C$3,"Test Date cannot be a future date",IF('DO NOT USE_Contact Formulas'!A128,"OK",NA()))</f>
        <v>#N/A</v>
      </c>
      <c r="AG128" s="53" t="e">
        <f>IF(AND('DO NOT USE_Contact Formulas'!A128,ISBLANK('Captura de datos de CONTACTO'!AB128)),"Lab Result Test Result is required",IF(AND(NOT(ISBLANK('Captura de datos de CONTACTO'!AB128)),ISNA(VLOOKUP('Captura de datos de CONTACTO'!AB128,'DO NOT USE_School Picklist'!$Q$3:$Q$8,1,FALSE))),"Please select a value from the drop-down menu",IF('DO NOT USE_Contact Formulas'!A128,"OK",NA())))</f>
        <v>#N/A</v>
      </c>
    </row>
    <row r="129" spans="1:33" x14ac:dyDescent="0.3">
      <c r="A129" s="39" t="e">
        <f>IF('DO NOT USE_Contact Formulas'!A129,IF('DO NOT USE_Contact Formulas'!B129,"Not all required fields are completed","OK"),NA())</f>
        <v>#N/A</v>
      </c>
      <c r="B129" s="40" t="e">
        <f>IF(AND('DO NOT USE_Contact Formulas'!A129,ISBLANK('Captura de datos de CONTACTO'!B129)),"First Name is required",IF(NOT(ISBLANK('Captura de datos de CONTACTO'!B129)),"OK",NA()))</f>
        <v>#N/A</v>
      </c>
      <c r="C129" s="40" t="e">
        <f>IF(AND('DO NOT USE_Contact Formulas'!A129,ISBLANK('Captura de datos de CONTACTO'!C129)),"Last Name is required",IF(NOT(ISBLANK('Captura de datos de CONTACTO'!C129)),"OK",NA()))</f>
        <v>#N/A</v>
      </c>
      <c r="D129" s="40" t="e">
        <f>IF(AND('DO NOT USE_Contact Formulas'!A129,ISBLANK('Captura de datos de CONTACTO'!D129)),"Birthdate is required",IF(NOT(ISBLANK('Captura de datos de CONTACTO'!D129)),"OK",NA()))</f>
        <v>#N/A</v>
      </c>
      <c r="E129" s="40" t="e">
        <f>IF(AND('DO NOT USE_Contact Formulas'!A129,ISBLANK('Captura de datos de CONTACTO'!E129)),"Mobile Phone is required",IF(NOT(ISBLANK('Captura de datos de CONTACTO'!E129)),IF(AND(ISNUMBER(VALUE('Captura de datos de CONTACTO'!E129)),LEFT('Captura de datos de CONTACTO'!E129,1)&lt;&gt;"1",LEN('Captura de datos de CONTACTO'!E129)=10),"OK","Phone number must be valid format"),NA()))</f>
        <v>#N/A</v>
      </c>
      <c r="F129" s="40" t="e">
        <f>IF(LEN('Captura de datos de CONTACTO'!F129)&gt;255,"Home Street Address must be less than 255 characters",IF('DO NOT USE_Contact Formulas'!A129,"OK",NA()))</f>
        <v>#N/A</v>
      </c>
      <c r="G129" s="40" t="e">
        <f>IF(LEN('Captura de datos de CONTACTO'!G129)&gt;40,"City must be less than 40 characters",IF('DO NOT USE_Contact Formulas'!A129,"OK",NA()))</f>
        <v>#N/A</v>
      </c>
      <c r="H129" s="40" t="e">
        <f>IF(AND(NOT(ISBLANK('Captura de datos de CONTACTO'!H129)),ISNA(VLOOKUP('Captura de datos de CONTACTO'!H129,'DO NOT USE_School Picklist'!$P$3:$P$52,1,FALSE))),"Please select a value from the drop-down menu",IF('DO NOT USE_Contact Formulas'!A129,"OK",NA()))</f>
        <v>#N/A</v>
      </c>
      <c r="I129" s="40" t="e">
        <f>IF(AND('DO NOT USE_Contact Formulas'!A129,ISBLANK('Captura de datos de CONTACTO'!I129)),"Zip is required",IF(ISBLANK('Captura de datos de CONTACTO'!I129),NA(),"OK"))</f>
        <v>#N/A</v>
      </c>
      <c r="J129" s="40" t="e">
        <f>IF(AND('DO NOT USE_Contact Formulas'!A129,ISBLANK('Captura de datos de CONTACTO'!J129)),"Student or Staff? is required",IF(ISBLANK('Captura de datos de CONTACTO'!J129),NA(),IF(ISNA(VLOOKUP('Captura de datos de CONTACTO'!J129,'DO NOT USE_School Picklist'!$B$3:$B$6,1,FALSE)),"Please select a value from the drop-down menu","OK")))</f>
        <v>#N/A</v>
      </c>
      <c r="K129" s="40" t="e">
        <f>IF(AND('Captura de datos de CONTACTO'!J129='DO NOT USE_School Picklist'!$B$4,ISBLANK('Captura de datos de CONTACTO'!K129)),"Occupation/Job Title is required if Student or Staff? is Yes, staff/faculty or volunteer",IF('DO NOT USE_Contact Formulas'!A129,"OK",NA()))</f>
        <v>#N/A</v>
      </c>
      <c r="L129" s="40" t="e">
        <f ca="1">IF('Captura de datos de CONTACTO'!L129&gt;'DO NOT USE_School Picklist'!$C$3,"Date last on school campus/facility cannot be a future date",IF('DO NOT USE_Contact Formulas'!A129,IF(ISBLANK('Captura de datos de CONTACTO'!L129),"Date last on school campus/facility is required","OK"),NA()))</f>
        <v>#N/A</v>
      </c>
      <c r="M129" s="41" t="e">
        <f ca="1">IF('Captura de datos de CONTACTO'!M129&gt;'DO NOT USE_School Picklist'!$C$3,"Last Exposure Date cannot be a future date",IF('DO NOT USE_Contact Formulas'!A129,IF(ISBLANK('Captura de datos de CONTACTO'!M129),"Last Exposure Date is required","OK"),NA()))</f>
        <v>#N/A</v>
      </c>
      <c r="N129" s="41" t="e">
        <f>IF(AND('DO NOT USE_Contact Formulas'!A129,ISBLANK('Captura de datos de CONTACTO'!N129)),"Specific Place in the Location is required",IF(ISBLANK('Captura de datos de CONTACTO'!N129),NA(),"OK"))</f>
        <v>#N/A</v>
      </c>
      <c r="O129" s="40" t="e">
        <f>IF(AND(NOT(ISBLANK('Captura de datos de CONTACTO'!O129)),ISNA(VLOOKUP('Captura de datos de CONTACTO'!O129,'DO NOT USE_School Picklist'!$L$3:$L$81,1,FALSE))),"Please select a value from the drop-down menu",IF('DO NOT USE_Contact Formulas'!A129,"OK",NA()))</f>
        <v>#N/A</v>
      </c>
      <c r="P129" s="40" t="e">
        <f>IF(AND(NOT(ISBLANK('Captura de datos de CONTACTO'!P129)),NOT(ISNUMBER(MATCH("*@*.?*",'Captura de datos de CONTACTO'!P129,0)))),"Email must be in a valid format",IF('DO NOT USE_Contact Formulas'!A129,"OK",NA()))</f>
        <v>#N/A</v>
      </c>
      <c r="Q129" s="40" t="e">
        <f>IF(LEN('Captura de datos de CONTACTO'!Q129)&gt;50,"Parent/Guardian Name must be less than 50 characters",IF('DO NOT USE_Contact Formulas'!A129,"OK",NA()))</f>
        <v>#N/A</v>
      </c>
      <c r="R129" s="40" t="e">
        <f>IF(NOT(ISBLANK('Captura de datos de CONTACTO'!R129)),IF(AND(ISNUMBER('Captura de datos de CONTACTO'!R129),LEFT('Captura de datos de CONTACTO'!R129,1)&lt;&gt;"1",LEN('Captura de datos de CONTACTO'!R129)=10),"OK","Phone number must be valid format"),IF('DO NOT USE_Contact Formulas'!A129,"OK",NA()))</f>
        <v>#N/A</v>
      </c>
      <c r="S129" s="40" t="e">
        <f>IF(AND(NOT(ISBLANK('Captura de datos de CONTACTO'!S129)),ISNA(VLOOKUP('Captura de datos de CONTACTO'!S129,'DO NOT USE_School Picklist'!$N$3:$N$63,1,FALSE))),"Please select a value from the drop-down menu",IF('DO NOT USE_Contact Formulas'!A129,"OK",NA()))</f>
        <v>#N/A</v>
      </c>
      <c r="T129" s="53" t="e">
        <f>IF(AND(NOT(ISBLANK('Captura de datos de CONTACTO'!T129)),ISNA(VLOOKUP('Captura de datos de CONTACTO'!T129,'DO NOT USE_School Picklist'!$I$3:$I$5,1,FALSE))),"Please select a value from the drop-down menu",IF('DO NOT USE_Contact Formulas'!A129,"OK",NA()))</f>
        <v>#N/A</v>
      </c>
      <c r="U129" s="40" t="e">
        <f>IF(AND(NOT(ISBLANK('Captura de datos de CONTACTO'!U129)),ISNA(VLOOKUP('Captura de datos de CONTACTO'!U129,'DO NOT USE_School Picklist'!$E$3:$E$10,1,FALSE))),"Please select a value from the drop-down menu",IF('DO NOT USE_Contact Formulas'!A129,"OK",NA()))</f>
        <v>#N/A</v>
      </c>
      <c r="V129" s="53" t="e">
        <f>IF(AND(NOT(ISBLANK('Captura de datos de CONTACTO'!V129)),ISNA(VLOOKUP('Captura de datos de CONTACTO'!V129,'DO NOT USE_School Picklist'!$W$3:$W$9,1,FALSE))),"Please select a value from the drop-down menu",IF('DO NOT USE_Contact Formulas'!A129,"OK",NA()))</f>
        <v>#N/A</v>
      </c>
      <c r="W129" s="53" t="e">
        <f>IF(AND(NOT(ISBLANK('Captura de datos de CONTACTO'!W129)),ISNA(VLOOKUP('Captura de datos de CONTACTO'!W129,'DO NOT USE_School Picklist'!$W$3:$W$9,1,FALSE))),"Please select a value from the drop-down menu",IF('DO NOT USE_Case Formulas'!A129,"OK",NA()))</f>
        <v>#N/A</v>
      </c>
      <c r="X129" s="40" t="e">
        <f>IF(AND(NOT(ISBLANK('Captura de datos de CONTACTO'!X129)),ISNA(VLOOKUP('Captura de datos de CONTACTO'!X129,'DO NOT USE_School Picklist'!$F$3:$F$16,1,FALSE))),"Please select a value from the drop-down menu",IF('DO NOT USE_Contact Formulas'!A129,"OK",NA()))</f>
        <v>#N/A</v>
      </c>
      <c r="Y129" s="40" t="e">
        <f>IF(LEN('Captura de datos de CONTACTO'!Y129)&gt;100,"Classroom(s) must be less than 100 characters",IF('DO NOT USE_Contact Formulas'!A129,"OK",NA()))</f>
        <v>#N/A</v>
      </c>
      <c r="Z129" s="40" t="e">
        <f>IF(AND(NOT(ISBLANK('Captura de datos de CONTACTO'!Z129)),ISNA(VLOOKUP('Captura de datos de CONTACTO'!Z129,'DO NOT USE_School Picklist'!$K$3:$K$6,1,FALSE))),"Please select a value from the drop-down menu",IF('DO NOT USE_Contact Formulas'!A129,"OK",NA()))</f>
        <v>#N/A</v>
      </c>
      <c r="AA129" s="40" t="e">
        <f>IF(AND(NOT(ISBLANK('Captura de datos de CONTACTO'!AA129)),ISNA(VLOOKUP('Captura de datos de CONTACTO'!AA129,'DO NOT USE_School Picklist'!$D$3:$D$5,1,FALSE))),"Please select a value from the drop-down menu",IF('DO NOT USE_Contact Formulas'!A129,"OK",NA()))</f>
        <v>#N/A</v>
      </c>
      <c r="AB129" s="40"/>
      <c r="AC129" s="40" t="e">
        <f>IF(AND(NOT(ISBLANK('Captura de datos de CONTACTO'!AC129)),ISNA(VLOOKUP('Captura de datos de CONTACTO'!AC129,'DO NOT USE_School Picklist'!$G$3:$G$5,1,FALSE))),"Please select a value from the drop-down menu",IF('DO NOT USE_Contact Formulas'!A129,"OK",NA()))</f>
        <v>#N/A</v>
      </c>
      <c r="AD129" s="40"/>
      <c r="AE129" s="40" t="e">
        <f>IF(AND(NOT(ISBLANK('Captura de datos de CONTACTO'!AE129)),ISNA(VLOOKUP('Captura de datos de CONTACTO'!AE129,'DO NOT USE_School Picklist'!$H$3:$H$4,1,FALSE))),"Please select a value from the drop-down menu",IF('DO NOT USE_Contact Formulas'!A129,"OK",NA()))</f>
        <v>#N/A</v>
      </c>
      <c r="AF129" s="40" t="e">
        <f ca="1">IF('Captura de datos de CONTACTO'!AF129&gt;'DO NOT USE_School Picklist'!$C$3,"Test Date cannot be a future date",IF('DO NOT USE_Contact Formulas'!A129,"OK",NA()))</f>
        <v>#N/A</v>
      </c>
      <c r="AG129" s="53" t="e">
        <f>IF(AND('DO NOT USE_Contact Formulas'!A129,ISBLANK('Captura de datos de CONTACTO'!AB129)),"Lab Result Test Result is required",IF(AND(NOT(ISBLANK('Captura de datos de CONTACTO'!AB129)),ISNA(VLOOKUP('Captura de datos de CONTACTO'!AB129,'DO NOT USE_School Picklist'!$Q$3:$Q$8,1,FALSE))),"Please select a value from the drop-down menu",IF('DO NOT USE_Contact Formulas'!A129,"OK",NA())))</f>
        <v>#N/A</v>
      </c>
    </row>
    <row r="130" spans="1:33" x14ac:dyDescent="0.3">
      <c r="A130" s="39" t="e">
        <f>IF('DO NOT USE_Contact Formulas'!A130,IF('DO NOT USE_Contact Formulas'!B130,"Not all required fields are completed","OK"),NA())</f>
        <v>#N/A</v>
      </c>
      <c r="B130" s="40" t="e">
        <f>IF(AND('DO NOT USE_Contact Formulas'!A130,ISBLANK('Captura de datos de CONTACTO'!B130)),"First Name is required",IF(NOT(ISBLANK('Captura de datos de CONTACTO'!B130)),"OK",NA()))</f>
        <v>#N/A</v>
      </c>
      <c r="C130" s="40" t="e">
        <f>IF(AND('DO NOT USE_Contact Formulas'!A130,ISBLANK('Captura de datos de CONTACTO'!C130)),"Last Name is required",IF(NOT(ISBLANK('Captura de datos de CONTACTO'!C130)),"OK",NA()))</f>
        <v>#N/A</v>
      </c>
      <c r="D130" s="40" t="e">
        <f>IF(AND('DO NOT USE_Contact Formulas'!A130,ISBLANK('Captura de datos de CONTACTO'!D130)),"Birthdate is required",IF(NOT(ISBLANK('Captura de datos de CONTACTO'!D130)),"OK",NA()))</f>
        <v>#N/A</v>
      </c>
      <c r="E130" s="40" t="e">
        <f>IF(AND('DO NOT USE_Contact Formulas'!A130,ISBLANK('Captura de datos de CONTACTO'!E130)),"Mobile Phone is required",IF(NOT(ISBLANK('Captura de datos de CONTACTO'!E130)),IF(AND(ISNUMBER(VALUE('Captura de datos de CONTACTO'!E130)),LEFT('Captura de datos de CONTACTO'!E130,1)&lt;&gt;"1",LEN('Captura de datos de CONTACTO'!E130)=10),"OK","Phone number must be valid format"),NA()))</f>
        <v>#N/A</v>
      </c>
      <c r="F130" s="40" t="e">
        <f>IF(LEN('Captura de datos de CONTACTO'!F130)&gt;255,"Home Street Address must be less than 255 characters",IF('DO NOT USE_Contact Formulas'!A130,"OK",NA()))</f>
        <v>#N/A</v>
      </c>
      <c r="G130" s="40" t="e">
        <f>IF(LEN('Captura de datos de CONTACTO'!G130)&gt;40,"City must be less than 40 characters",IF('DO NOT USE_Contact Formulas'!A130,"OK",NA()))</f>
        <v>#N/A</v>
      </c>
      <c r="H130" s="40" t="e">
        <f>IF(AND(NOT(ISBLANK('Captura de datos de CONTACTO'!H130)),ISNA(VLOOKUP('Captura de datos de CONTACTO'!H130,'DO NOT USE_School Picklist'!$P$3:$P$52,1,FALSE))),"Please select a value from the drop-down menu",IF('DO NOT USE_Contact Formulas'!A130,"OK",NA()))</f>
        <v>#N/A</v>
      </c>
      <c r="I130" s="40" t="e">
        <f>IF(AND('DO NOT USE_Contact Formulas'!A130,ISBLANK('Captura de datos de CONTACTO'!I130)),"Zip is required",IF(ISBLANK('Captura de datos de CONTACTO'!I130),NA(),"OK"))</f>
        <v>#N/A</v>
      </c>
      <c r="J130" s="40" t="e">
        <f>IF(AND('DO NOT USE_Contact Formulas'!A130,ISBLANK('Captura de datos de CONTACTO'!J130)),"Student or Staff? is required",IF(ISBLANK('Captura de datos de CONTACTO'!J130),NA(),IF(ISNA(VLOOKUP('Captura de datos de CONTACTO'!J130,'DO NOT USE_School Picklist'!$B$3:$B$6,1,FALSE)),"Please select a value from the drop-down menu","OK")))</f>
        <v>#N/A</v>
      </c>
      <c r="K130" s="40" t="e">
        <f>IF(AND('Captura de datos de CONTACTO'!J130='DO NOT USE_School Picklist'!$B$4,ISBLANK('Captura de datos de CONTACTO'!K130)),"Occupation/Job Title is required if Student or Staff? is Yes, staff/faculty or volunteer",IF('DO NOT USE_Contact Formulas'!A130,"OK",NA()))</f>
        <v>#N/A</v>
      </c>
      <c r="L130" s="40" t="e">
        <f ca="1">IF('Captura de datos de CONTACTO'!L130&gt;'DO NOT USE_School Picklist'!$C$3,"Date last on school campus/facility cannot be a future date",IF('DO NOT USE_Contact Formulas'!A130,IF(ISBLANK('Captura de datos de CONTACTO'!L130),"Date last on school campus/facility is required","OK"),NA()))</f>
        <v>#N/A</v>
      </c>
      <c r="M130" s="41" t="e">
        <f ca="1">IF('Captura de datos de CONTACTO'!M130&gt;'DO NOT USE_School Picklist'!$C$3,"Last Exposure Date cannot be a future date",IF('DO NOT USE_Contact Formulas'!A130,IF(ISBLANK('Captura de datos de CONTACTO'!M130),"Last Exposure Date is required","OK"),NA()))</f>
        <v>#N/A</v>
      </c>
      <c r="N130" s="41" t="e">
        <f>IF(AND('DO NOT USE_Contact Formulas'!A130,ISBLANK('Captura de datos de CONTACTO'!N130)),"Specific Place in the Location is required",IF(ISBLANK('Captura de datos de CONTACTO'!N130),NA(),"OK"))</f>
        <v>#N/A</v>
      </c>
      <c r="O130" s="40" t="e">
        <f>IF(AND(NOT(ISBLANK('Captura de datos de CONTACTO'!O130)),ISNA(VLOOKUP('Captura de datos de CONTACTO'!O130,'DO NOT USE_School Picklist'!$L$3:$L$81,1,FALSE))),"Please select a value from the drop-down menu",IF('DO NOT USE_Contact Formulas'!A130,"OK",NA()))</f>
        <v>#N/A</v>
      </c>
      <c r="P130" s="40" t="e">
        <f>IF(AND(NOT(ISBLANK('Captura de datos de CONTACTO'!P130)),NOT(ISNUMBER(MATCH("*@*.?*",'Captura de datos de CONTACTO'!P130,0)))),"Email must be in a valid format",IF('DO NOT USE_Contact Formulas'!A130,"OK",NA()))</f>
        <v>#N/A</v>
      </c>
      <c r="Q130" s="40" t="e">
        <f>IF(LEN('Captura de datos de CONTACTO'!Q130)&gt;50,"Parent/Guardian Name must be less than 50 characters",IF('DO NOT USE_Contact Formulas'!A130,"OK",NA()))</f>
        <v>#N/A</v>
      </c>
      <c r="R130" s="40" t="e">
        <f>IF(NOT(ISBLANK('Captura de datos de CONTACTO'!R130)),IF(AND(ISNUMBER('Captura de datos de CONTACTO'!R130),LEFT('Captura de datos de CONTACTO'!R130,1)&lt;&gt;"1",LEN('Captura de datos de CONTACTO'!R130)=10),"OK","Phone number must be valid format"),IF('DO NOT USE_Contact Formulas'!A130,"OK",NA()))</f>
        <v>#N/A</v>
      </c>
      <c r="S130" s="40" t="e">
        <f>IF(AND(NOT(ISBLANK('Captura de datos de CONTACTO'!S130)),ISNA(VLOOKUP('Captura de datos de CONTACTO'!S130,'DO NOT USE_School Picklist'!$N$3:$N$63,1,FALSE))),"Please select a value from the drop-down menu",IF('DO NOT USE_Contact Formulas'!A130,"OK",NA()))</f>
        <v>#N/A</v>
      </c>
      <c r="T130" s="53" t="e">
        <f>IF(AND(NOT(ISBLANK('Captura de datos de CONTACTO'!T130)),ISNA(VLOOKUP('Captura de datos de CONTACTO'!T130,'DO NOT USE_School Picklist'!$I$3:$I$5,1,FALSE))),"Please select a value from the drop-down menu",IF('DO NOT USE_Contact Formulas'!A130,"OK",NA()))</f>
        <v>#N/A</v>
      </c>
      <c r="U130" s="40" t="e">
        <f>IF(AND(NOT(ISBLANK('Captura de datos de CONTACTO'!U130)),ISNA(VLOOKUP('Captura de datos de CONTACTO'!U130,'DO NOT USE_School Picklist'!$E$3:$E$10,1,FALSE))),"Please select a value from the drop-down menu",IF('DO NOT USE_Contact Formulas'!A130,"OK",NA()))</f>
        <v>#N/A</v>
      </c>
      <c r="V130" s="53" t="e">
        <f>IF(AND(NOT(ISBLANK('Captura de datos de CONTACTO'!V130)),ISNA(VLOOKUP('Captura de datos de CONTACTO'!V130,'DO NOT USE_School Picklist'!$W$3:$W$9,1,FALSE))),"Please select a value from the drop-down menu",IF('DO NOT USE_Contact Formulas'!A130,"OK",NA()))</f>
        <v>#N/A</v>
      </c>
      <c r="W130" s="53" t="e">
        <f>IF(AND(NOT(ISBLANK('Captura de datos de CONTACTO'!W130)),ISNA(VLOOKUP('Captura de datos de CONTACTO'!W130,'DO NOT USE_School Picklist'!$W$3:$W$9,1,FALSE))),"Please select a value from the drop-down menu",IF('DO NOT USE_Case Formulas'!A130,"OK",NA()))</f>
        <v>#N/A</v>
      </c>
      <c r="X130" s="40" t="e">
        <f>IF(AND(NOT(ISBLANK('Captura de datos de CONTACTO'!X130)),ISNA(VLOOKUP('Captura de datos de CONTACTO'!X130,'DO NOT USE_School Picklist'!$F$3:$F$16,1,FALSE))),"Please select a value from the drop-down menu",IF('DO NOT USE_Contact Formulas'!A130,"OK",NA()))</f>
        <v>#N/A</v>
      </c>
      <c r="Y130" s="40" t="e">
        <f>IF(LEN('Captura de datos de CONTACTO'!Y130)&gt;100,"Classroom(s) must be less than 100 characters",IF('DO NOT USE_Contact Formulas'!A130,"OK",NA()))</f>
        <v>#N/A</v>
      </c>
      <c r="Z130" s="40" t="e">
        <f>IF(AND(NOT(ISBLANK('Captura de datos de CONTACTO'!Z130)),ISNA(VLOOKUP('Captura de datos de CONTACTO'!Z130,'DO NOT USE_School Picklist'!$K$3:$K$6,1,FALSE))),"Please select a value from the drop-down menu",IF('DO NOT USE_Contact Formulas'!A130,"OK",NA()))</f>
        <v>#N/A</v>
      </c>
      <c r="AA130" s="40" t="e">
        <f>IF(AND(NOT(ISBLANK('Captura de datos de CONTACTO'!AA130)),ISNA(VLOOKUP('Captura de datos de CONTACTO'!AA130,'DO NOT USE_School Picklist'!$D$3:$D$5,1,FALSE))),"Please select a value from the drop-down menu",IF('DO NOT USE_Contact Formulas'!A130,"OK",NA()))</f>
        <v>#N/A</v>
      </c>
      <c r="AB130" s="40"/>
      <c r="AC130" s="40" t="e">
        <f>IF(AND(NOT(ISBLANK('Captura de datos de CONTACTO'!AC130)),ISNA(VLOOKUP('Captura de datos de CONTACTO'!AC130,'DO NOT USE_School Picklist'!$G$3:$G$5,1,FALSE))),"Please select a value from the drop-down menu",IF('DO NOT USE_Contact Formulas'!A130,"OK",NA()))</f>
        <v>#N/A</v>
      </c>
      <c r="AD130" s="40"/>
      <c r="AE130" s="40" t="e">
        <f>IF(AND(NOT(ISBLANK('Captura de datos de CONTACTO'!AE130)),ISNA(VLOOKUP('Captura de datos de CONTACTO'!AE130,'DO NOT USE_School Picklist'!$H$3:$H$4,1,FALSE))),"Please select a value from the drop-down menu",IF('DO NOT USE_Contact Formulas'!A130,"OK",NA()))</f>
        <v>#N/A</v>
      </c>
      <c r="AF130" s="40" t="e">
        <f ca="1">IF('Captura de datos de CONTACTO'!AF130&gt;'DO NOT USE_School Picklist'!$C$3,"Test Date cannot be a future date",IF('DO NOT USE_Contact Formulas'!A130,"OK",NA()))</f>
        <v>#N/A</v>
      </c>
      <c r="AG130" s="53" t="e">
        <f>IF(AND('DO NOT USE_Contact Formulas'!A130,ISBLANK('Captura de datos de CONTACTO'!AB130)),"Lab Result Test Result is required",IF(AND(NOT(ISBLANK('Captura de datos de CONTACTO'!AB130)),ISNA(VLOOKUP('Captura de datos de CONTACTO'!AB130,'DO NOT USE_School Picklist'!$Q$3:$Q$8,1,FALSE))),"Please select a value from the drop-down menu",IF('DO NOT USE_Contact Formulas'!A130,"OK",NA())))</f>
        <v>#N/A</v>
      </c>
    </row>
    <row r="131" spans="1:33" x14ac:dyDescent="0.3">
      <c r="A131" s="39" t="e">
        <f>IF('DO NOT USE_Contact Formulas'!A131,IF('DO NOT USE_Contact Formulas'!B131,"Not all required fields are completed","OK"),NA())</f>
        <v>#N/A</v>
      </c>
      <c r="B131" s="40" t="e">
        <f>IF(AND('DO NOT USE_Contact Formulas'!A131,ISBLANK('Captura de datos de CONTACTO'!B131)),"First Name is required",IF(NOT(ISBLANK('Captura de datos de CONTACTO'!B131)),"OK",NA()))</f>
        <v>#N/A</v>
      </c>
      <c r="C131" s="40" t="e">
        <f>IF(AND('DO NOT USE_Contact Formulas'!A131,ISBLANK('Captura de datos de CONTACTO'!C131)),"Last Name is required",IF(NOT(ISBLANK('Captura de datos de CONTACTO'!C131)),"OK",NA()))</f>
        <v>#N/A</v>
      </c>
      <c r="D131" s="40" t="e">
        <f>IF(AND('DO NOT USE_Contact Formulas'!A131,ISBLANK('Captura de datos de CONTACTO'!D131)),"Birthdate is required",IF(NOT(ISBLANK('Captura de datos de CONTACTO'!D131)),"OK",NA()))</f>
        <v>#N/A</v>
      </c>
      <c r="E131" s="40" t="e">
        <f>IF(AND('DO NOT USE_Contact Formulas'!A131,ISBLANK('Captura de datos de CONTACTO'!E131)),"Mobile Phone is required",IF(NOT(ISBLANK('Captura de datos de CONTACTO'!E131)),IF(AND(ISNUMBER(VALUE('Captura de datos de CONTACTO'!E131)),LEFT('Captura de datos de CONTACTO'!E131,1)&lt;&gt;"1",LEN('Captura de datos de CONTACTO'!E131)=10),"OK","Phone number must be valid format"),NA()))</f>
        <v>#N/A</v>
      </c>
      <c r="F131" s="40" t="e">
        <f>IF(LEN('Captura de datos de CONTACTO'!F131)&gt;255,"Home Street Address must be less than 255 characters",IF('DO NOT USE_Contact Formulas'!A131,"OK",NA()))</f>
        <v>#N/A</v>
      </c>
      <c r="G131" s="40" t="e">
        <f>IF(LEN('Captura de datos de CONTACTO'!G131)&gt;40,"City must be less than 40 characters",IF('DO NOT USE_Contact Formulas'!A131,"OK",NA()))</f>
        <v>#N/A</v>
      </c>
      <c r="H131" s="40" t="e">
        <f>IF(AND(NOT(ISBLANK('Captura de datos de CONTACTO'!H131)),ISNA(VLOOKUP('Captura de datos de CONTACTO'!H131,'DO NOT USE_School Picklist'!$P$3:$P$52,1,FALSE))),"Please select a value from the drop-down menu",IF('DO NOT USE_Contact Formulas'!A131,"OK",NA()))</f>
        <v>#N/A</v>
      </c>
      <c r="I131" s="40" t="e">
        <f>IF(AND('DO NOT USE_Contact Formulas'!A131,ISBLANK('Captura de datos de CONTACTO'!I131)),"Zip is required",IF(ISBLANK('Captura de datos de CONTACTO'!I131),NA(),"OK"))</f>
        <v>#N/A</v>
      </c>
      <c r="J131" s="40" t="e">
        <f>IF(AND('DO NOT USE_Contact Formulas'!A131,ISBLANK('Captura de datos de CONTACTO'!J131)),"Student or Staff? is required",IF(ISBLANK('Captura de datos de CONTACTO'!J131),NA(),IF(ISNA(VLOOKUP('Captura de datos de CONTACTO'!J131,'DO NOT USE_School Picklist'!$B$3:$B$6,1,FALSE)),"Please select a value from the drop-down menu","OK")))</f>
        <v>#N/A</v>
      </c>
      <c r="K131" s="40" t="e">
        <f>IF(AND('Captura de datos de CONTACTO'!J131='DO NOT USE_School Picklist'!$B$4,ISBLANK('Captura de datos de CONTACTO'!K131)),"Occupation/Job Title is required if Student or Staff? is Yes, staff/faculty or volunteer",IF('DO NOT USE_Contact Formulas'!A131,"OK",NA()))</f>
        <v>#N/A</v>
      </c>
      <c r="L131" s="40" t="e">
        <f ca="1">IF('Captura de datos de CONTACTO'!L131&gt;'DO NOT USE_School Picklist'!$C$3,"Date last on school campus/facility cannot be a future date",IF('DO NOT USE_Contact Formulas'!A131,IF(ISBLANK('Captura de datos de CONTACTO'!L131),"Date last on school campus/facility is required","OK"),NA()))</f>
        <v>#N/A</v>
      </c>
      <c r="M131" s="41" t="e">
        <f ca="1">IF('Captura de datos de CONTACTO'!M131&gt;'DO NOT USE_School Picklist'!$C$3,"Last Exposure Date cannot be a future date",IF('DO NOT USE_Contact Formulas'!A131,IF(ISBLANK('Captura de datos de CONTACTO'!M131),"Last Exposure Date is required","OK"),NA()))</f>
        <v>#N/A</v>
      </c>
      <c r="N131" s="41" t="e">
        <f>IF(AND('DO NOT USE_Contact Formulas'!A131,ISBLANK('Captura de datos de CONTACTO'!N131)),"Specific Place in the Location is required",IF(ISBLANK('Captura de datos de CONTACTO'!N131),NA(),"OK"))</f>
        <v>#N/A</v>
      </c>
      <c r="O131" s="40" t="e">
        <f>IF(AND(NOT(ISBLANK('Captura de datos de CONTACTO'!O131)),ISNA(VLOOKUP('Captura de datos de CONTACTO'!O131,'DO NOT USE_School Picklist'!$L$3:$L$81,1,FALSE))),"Please select a value from the drop-down menu",IF('DO NOT USE_Contact Formulas'!A131,"OK",NA()))</f>
        <v>#N/A</v>
      </c>
      <c r="P131" s="40" t="e">
        <f>IF(AND(NOT(ISBLANK('Captura de datos de CONTACTO'!P131)),NOT(ISNUMBER(MATCH("*@*.?*",'Captura de datos de CONTACTO'!P131,0)))),"Email must be in a valid format",IF('DO NOT USE_Contact Formulas'!A131,"OK",NA()))</f>
        <v>#N/A</v>
      </c>
      <c r="Q131" s="40" t="e">
        <f>IF(LEN('Captura de datos de CONTACTO'!Q131)&gt;50,"Parent/Guardian Name must be less than 50 characters",IF('DO NOT USE_Contact Formulas'!A131,"OK",NA()))</f>
        <v>#N/A</v>
      </c>
      <c r="R131" s="40" t="e">
        <f>IF(NOT(ISBLANK('Captura de datos de CONTACTO'!R131)),IF(AND(ISNUMBER('Captura de datos de CONTACTO'!R131),LEFT('Captura de datos de CONTACTO'!R131,1)&lt;&gt;"1",LEN('Captura de datos de CONTACTO'!R131)=10),"OK","Phone number must be valid format"),IF('DO NOT USE_Contact Formulas'!A131,"OK",NA()))</f>
        <v>#N/A</v>
      </c>
      <c r="S131" s="40" t="e">
        <f>IF(AND(NOT(ISBLANK('Captura de datos de CONTACTO'!S131)),ISNA(VLOOKUP('Captura de datos de CONTACTO'!S131,'DO NOT USE_School Picklist'!$N$3:$N$63,1,FALSE))),"Please select a value from the drop-down menu",IF('DO NOT USE_Contact Formulas'!A131,"OK",NA()))</f>
        <v>#N/A</v>
      </c>
      <c r="T131" s="53" t="e">
        <f>IF(AND(NOT(ISBLANK('Captura de datos de CONTACTO'!T131)),ISNA(VLOOKUP('Captura de datos de CONTACTO'!T131,'DO NOT USE_School Picklist'!$I$3:$I$5,1,FALSE))),"Please select a value from the drop-down menu",IF('DO NOT USE_Contact Formulas'!A131,"OK",NA()))</f>
        <v>#N/A</v>
      </c>
      <c r="U131" s="40" t="e">
        <f>IF(AND(NOT(ISBLANK('Captura de datos de CONTACTO'!U131)),ISNA(VLOOKUP('Captura de datos de CONTACTO'!U131,'DO NOT USE_School Picklist'!$E$3:$E$10,1,FALSE))),"Please select a value from the drop-down menu",IF('DO NOT USE_Contact Formulas'!A131,"OK",NA()))</f>
        <v>#N/A</v>
      </c>
      <c r="V131" s="53" t="e">
        <f>IF(AND(NOT(ISBLANK('Captura de datos de CONTACTO'!V131)),ISNA(VLOOKUP('Captura de datos de CONTACTO'!V131,'DO NOT USE_School Picklist'!$W$3:$W$9,1,FALSE))),"Please select a value from the drop-down menu",IF('DO NOT USE_Contact Formulas'!A131,"OK",NA()))</f>
        <v>#N/A</v>
      </c>
      <c r="W131" s="53" t="e">
        <f>IF(AND(NOT(ISBLANK('Captura de datos de CONTACTO'!W131)),ISNA(VLOOKUP('Captura de datos de CONTACTO'!W131,'DO NOT USE_School Picklist'!$W$3:$W$9,1,FALSE))),"Please select a value from the drop-down menu",IF('DO NOT USE_Case Formulas'!A131,"OK",NA()))</f>
        <v>#N/A</v>
      </c>
      <c r="X131" s="40" t="e">
        <f>IF(AND(NOT(ISBLANK('Captura de datos de CONTACTO'!X131)),ISNA(VLOOKUP('Captura de datos de CONTACTO'!X131,'DO NOT USE_School Picklist'!$F$3:$F$16,1,FALSE))),"Please select a value from the drop-down menu",IF('DO NOT USE_Contact Formulas'!A131,"OK",NA()))</f>
        <v>#N/A</v>
      </c>
      <c r="Y131" s="40" t="e">
        <f>IF(LEN('Captura de datos de CONTACTO'!Y131)&gt;100,"Classroom(s) must be less than 100 characters",IF('DO NOT USE_Contact Formulas'!A131,"OK",NA()))</f>
        <v>#N/A</v>
      </c>
      <c r="Z131" s="40" t="e">
        <f>IF(AND(NOT(ISBLANK('Captura de datos de CONTACTO'!Z131)),ISNA(VLOOKUP('Captura de datos de CONTACTO'!Z131,'DO NOT USE_School Picklist'!$K$3:$K$6,1,FALSE))),"Please select a value from the drop-down menu",IF('DO NOT USE_Contact Formulas'!A131,"OK",NA()))</f>
        <v>#N/A</v>
      </c>
      <c r="AA131" s="40" t="e">
        <f>IF(AND(NOT(ISBLANK('Captura de datos de CONTACTO'!AA131)),ISNA(VLOOKUP('Captura de datos de CONTACTO'!AA131,'DO NOT USE_School Picklist'!$D$3:$D$5,1,FALSE))),"Please select a value from the drop-down menu",IF('DO NOT USE_Contact Formulas'!A131,"OK",NA()))</f>
        <v>#N/A</v>
      </c>
      <c r="AB131" s="40"/>
      <c r="AC131" s="40" t="e">
        <f>IF(AND(NOT(ISBLANK('Captura de datos de CONTACTO'!AC131)),ISNA(VLOOKUP('Captura de datos de CONTACTO'!AC131,'DO NOT USE_School Picklist'!$G$3:$G$5,1,FALSE))),"Please select a value from the drop-down menu",IF('DO NOT USE_Contact Formulas'!A131,"OK",NA()))</f>
        <v>#N/A</v>
      </c>
      <c r="AD131" s="40"/>
      <c r="AE131" s="40" t="e">
        <f>IF(AND(NOT(ISBLANK('Captura de datos de CONTACTO'!AE131)),ISNA(VLOOKUP('Captura de datos de CONTACTO'!AE131,'DO NOT USE_School Picklist'!$H$3:$H$4,1,FALSE))),"Please select a value from the drop-down menu",IF('DO NOT USE_Contact Formulas'!A131,"OK",NA()))</f>
        <v>#N/A</v>
      </c>
      <c r="AF131" s="40" t="e">
        <f ca="1">IF('Captura de datos de CONTACTO'!AF131&gt;'DO NOT USE_School Picklist'!$C$3,"Test Date cannot be a future date",IF('DO NOT USE_Contact Formulas'!A131,"OK",NA()))</f>
        <v>#N/A</v>
      </c>
      <c r="AG131" s="53" t="e">
        <f>IF(AND('DO NOT USE_Contact Formulas'!A131,ISBLANK('Captura de datos de CONTACTO'!AB131)),"Lab Result Test Result is required",IF(AND(NOT(ISBLANK('Captura de datos de CONTACTO'!AB131)),ISNA(VLOOKUP('Captura de datos de CONTACTO'!AB131,'DO NOT USE_School Picklist'!$Q$3:$Q$8,1,FALSE))),"Please select a value from the drop-down menu",IF('DO NOT USE_Contact Formulas'!A131,"OK",NA())))</f>
        <v>#N/A</v>
      </c>
    </row>
    <row r="132" spans="1:33" x14ac:dyDescent="0.3">
      <c r="A132" s="39" t="e">
        <f>IF('DO NOT USE_Contact Formulas'!A132,IF('DO NOT USE_Contact Formulas'!B132,"Not all required fields are completed","OK"),NA())</f>
        <v>#N/A</v>
      </c>
      <c r="B132" s="40" t="e">
        <f>IF(AND('DO NOT USE_Contact Formulas'!A132,ISBLANK('Captura de datos de CONTACTO'!B132)),"First Name is required",IF(NOT(ISBLANK('Captura de datos de CONTACTO'!B132)),"OK",NA()))</f>
        <v>#N/A</v>
      </c>
      <c r="C132" s="40" t="e">
        <f>IF(AND('DO NOT USE_Contact Formulas'!A132,ISBLANK('Captura de datos de CONTACTO'!C132)),"Last Name is required",IF(NOT(ISBLANK('Captura de datos de CONTACTO'!C132)),"OK",NA()))</f>
        <v>#N/A</v>
      </c>
      <c r="D132" s="40" t="e">
        <f>IF(AND('DO NOT USE_Contact Formulas'!A132,ISBLANK('Captura de datos de CONTACTO'!D132)),"Birthdate is required",IF(NOT(ISBLANK('Captura de datos de CONTACTO'!D132)),"OK",NA()))</f>
        <v>#N/A</v>
      </c>
      <c r="E132" s="40" t="e">
        <f>IF(AND('DO NOT USE_Contact Formulas'!A132,ISBLANK('Captura de datos de CONTACTO'!E132)),"Mobile Phone is required",IF(NOT(ISBLANK('Captura de datos de CONTACTO'!E132)),IF(AND(ISNUMBER(VALUE('Captura de datos de CONTACTO'!E132)),LEFT('Captura de datos de CONTACTO'!E132,1)&lt;&gt;"1",LEN('Captura de datos de CONTACTO'!E132)=10),"OK","Phone number must be valid format"),NA()))</f>
        <v>#N/A</v>
      </c>
      <c r="F132" s="40" t="e">
        <f>IF(LEN('Captura de datos de CONTACTO'!F132)&gt;255,"Home Street Address must be less than 255 characters",IF('DO NOT USE_Contact Formulas'!A132,"OK",NA()))</f>
        <v>#N/A</v>
      </c>
      <c r="G132" s="40" t="e">
        <f>IF(LEN('Captura de datos de CONTACTO'!G132)&gt;40,"City must be less than 40 characters",IF('DO NOT USE_Contact Formulas'!A132,"OK",NA()))</f>
        <v>#N/A</v>
      </c>
      <c r="H132" s="40" t="e">
        <f>IF(AND(NOT(ISBLANK('Captura de datos de CONTACTO'!H132)),ISNA(VLOOKUP('Captura de datos de CONTACTO'!H132,'DO NOT USE_School Picklist'!$P$3:$P$52,1,FALSE))),"Please select a value from the drop-down menu",IF('DO NOT USE_Contact Formulas'!A132,"OK",NA()))</f>
        <v>#N/A</v>
      </c>
      <c r="I132" s="40" t="e">
        <f>IF(AND('DO NOT USE_Contact Formulas'!A132,ISBLANK('Captura de datos de CONTACTO'!I132)),"Zip is required",IF(ISBLANK('Captura de datos de CONTACTO'!I132),NA(),"OK"))</f>
        <v>#N/A</v>
      </c>
      <c r="J132" s="40" t="e">
        <f>IF(AND('DO NOT USE_Contact Formulas'!A132,ISBLANK('Captura de datos de CONTACTO'!J132)),"Student or Staff? is required",IF(ISBLANK('Captura de datos de CONTACTO'!J132),NA(),IF(ISNA(VLOOKUP('Captura de datos de CONTACTO'!J132,'DO NOT USE_School Picklist'!$B$3:$B$6,1,FALSE)),"Please select a value from the drop-down menu","OK")))</f>
        <v>#N/A</v>
      </c>
      <c r="K132" s="40" t="e">
        <f>IF(AND('Captura de datos de CONTACTO'!J132='DO NOT USE_School Picklist'!$B$4,ISBLANK('Captura de datos de CONTACTO'!K132)),"Occupation/Job Title is required if Student or Staff? is Yes, staff/faculty or volunteer",IF('DO NOT USE_Contact Formulas'!A132,"OK",NA()))</f>
        <v>#N/A</v>
      </c>
      <c r="L132" s="40" t="e">
        <f ca="1">IF('Captura de datos de CONTACTO'!L132&gt;'DO NOT USE_School Picklist'!$C$3,"Date last on school campus/facility cannot be a future date",IF('DO NOT USE_Contact Formulas'!A132,IF(ISBLANK('Captura de datos de CONTACTO'!L132),"Date last on school campus/facility is required","OK"),NA()))</f>
        <v>#N/A</v>
      </c>
      <c r="M132" s="41" t="e">
        <f ca="1">IF('Captura de datos de CONTACTO'!M132&gt;'DO NOT USE_School Picklist'!$C$3,"Last Exposure Date cannot be a future date",IF('DO NOT USE_Contact Formulas'!A132,IF(ISBLANK('Captura de datos de CONTACTO'!M132),"Last Exposure Date is required","OK"),NA()))</f>
        <v>#N/A</v>
      </c>
      <c r="N132" s="41" t="e">
        <f>IF(AND('DO NOT USE_Contact Formulas'!A132,ISBLANK('Captura de datos de CONTACTO'!N132)),"Specific Place in the Location is required",IF(ISBLANK('Captura de datos de CONTACTO'!N132),NA(),"OK"))</f>
        <v>#N/A</v>
      </c>
      <c r="O132" s="40" t="e">
        <f>IF(AND(NOT(ISBLANK('Captura de datos de CONTACTO'!O132)),ISNA(VLOOKUP('Captura de datos de CONTACTO'!O132,'DO NOT USE_School Picklist'!$L$3:$L$81,1,FALSE))),"Please select a value from the drop-down menu",IF('DO NOT USE_Contact Formulas'!A132,"OK",NA()))</f>
        <v>#N/A</v>
      </c>
      <c r="P132" s="40" t="e">
        <f>IF(AND(NOT(ISBLANK('Captura de datos de CONTACTO'!P132)),NOT(ISNUMBER(MATCH("*@*.?*",'Captura de datos de CONTACTO'!P132,0)))),"Email must be in a valid format",IF('DO NOT USE_Contact Formulas'!A132,"OK",NA()))</f>
        <v>#N/A</v>
      </c>
      <c r="Q132" s="40" t="e">
        <f>IF(LEN('Captura de datos de CONTACTO'!Q132)&gt;50,"Parent/Guardian Name must be less than 50 characters",IF('DO NOT USE_Contact Formulas'!A132,"OK",NA()))</f>
        <v>#N/A</v>
      </c>
      <c r="R132" s="40" t="e">
        <f>IF(NOT(ISBLANK('Captura de datos de CONTACTO'!R132)),IF(AND(ISNUMBER('Captura de datos de CONTACTO'!R132),LEFT('Captura de datos de CONTACTO'!R132,1)&lt;&gt;"1",LEN('Captura de datos de CONTACTO'!R132)=10),"OK","Phone number must be valid format"),IF('DO NOT USE_Contact Formulas'!A132,"OK",NA()))</f>
        <v>#N/A</v>
      </c>
      <c r="S132" s="40" t="e">
        <f>IF(AND(NOT(ISBLANK('Captura de datos de CONTACTO'!S132)),ISNA(VLOOKUP('Captura de datos de CONTACTO'!S132,'DO NOT USE_School Picklist'!$N$3:$N$63,1,FALSE))),"Please select a value from the drop-down menu",IF('DO NOT USE_Contact Formulas'!A132,"OK",NA()))</f>
        <v>#N/A</v>
      </c>
      <c r="T132" s="53" t="e">
        <f>IF(AND(NOT(ISBLANK('Captura de datos de CONTACTO'!T132)),ISNA(VLOOKUP('Captura de datos de CONTACTO'!T132,'DO NOT USE_School Picklist'!$I$3:$I$5,1,FALSE))),"Please select a value from the drop-down menu",IF('DO NOT USE_Contact Formulas'!A132,"OK",NA()))</f>
        <v>#N/A</v>
      </c>
      <c r="U132" s="40" t="e">
        <f>IF(AND(NOT(ISBLANK('Captura de datos de CONTACTO'!U132)),ISNA(VLOOKUP('Captura de datos de CONTACTO'!U132,'DO NOT USE_School Picklist'!$E$3:$E$10,1,FALSE))),"Please select a value from the drop-down menu",IF('DO NOT USE_Contact Formulas'!A132,"OK",NA()))</f>
        <v>#N/A</v>
      </c>
      <c r="V132" s="53" t="e">
        <f>IF(AND(NOT(ISBLANK('Captura de datos de CONTACTO'!V132)),ISNA(VLOOKUP('Captura de datos de CONTACTO'!V132,'DO NOT USE_School Picklist'!$W$3:$W$9,1,FALSE))),"Please select a value from the drop-down menu",IF('DO NOT USE_Contact Formulas'!A132,"OK",NA()))</f>
        <v>#N/A</v>
      </c>
      <c r="W132" s="53" t="e">
        <f>IF(AND(NOT(ISBLANK('Captura de datos de CONTACTO'!W132)),ISNA(VLOOKUP('Captura de datos de CONTACTO'!W132,'DO NOT USE_School Picklist'!$W$3:$W$9,1,FALSE))),"Please select a value from the drop-down menu",IF('DO NOT USE_Case Formulas'!A132,"OK",NA()))</f>
        <v>#N/A</v>
      </c>
      <c r="X132" s="40" t="e">
        <f>IF(AND(NOT(ISBLANK('Captura de datos de CONTACTO'!X132)),ISNA(VLOOKUP('Captura de datos de CONTACTO'!X132,'DO NOT USE_School Picklist'!$F$3:$F$16,1,FALSE))),"Please select a value from the drop-down menu",IF('DO NOT USE_Contact Formulas'!A132,"OK",NA()))</f>
        <v>#N/A</v>
      </c>
      <c r="Y132" s="40" t="e">
        <f>IF(LEN('Captura de datos de CONTACTO'!Y132)&gt;100,"Classroom(s) must be less than 100 characters",IF('DO NOT USE_Contact Formulas'!A132,"OK",NA()))</f>
        <v>#N/A</v>
      </c>
      <c r="Z132" s="40" t="e">
        <f>IF(AND(NOT(ISBLANK('Captura de datos de CONTACTO'!Z132)),ISNA(VLOOKUP('Captura de datos de CONTACTO'!Z132,'DO NOT USE_School Picklist'!$K$3:$K$6,1,FALSE))),"Please select a value from the drop-down menu",IF('DO NOT USE_Contact Formulas'!A132,"OK",NA()))</f>
        <v>#N/A</v>
      </c>
      <c r="AA132" s="40" t="e">
        <f>IF(AND(NOT(ISBLANK('Captura de datos de CONTACTO'!AA132)),ISNA(VLOOKUP('Captura de datos de CONTACTO'!AA132,'DO NOT USE_School Picklist'!$D$3:$D$5,1,FALSE))),"Please select a value from the drop-down menu",IF('DO NOT USE_Contact Formulas'!A132,"OK",NA()))</f>
        <v>#N/A</v>
      </c>
      <c r="AB132" s="40"/>
      <c r="AC132" s="40" t="e">
        <f>IF(AND(NOT(ISBLANK('Captura de datos de CONTACTO'!AC132)),ISNA(VLOOKUP('Captura de datos de CONTACTO'!AC132,'DO NOT USE_School Picklist'!$G$3:$G$5,1,FALSE))),"Please select a value from the drop-down menu",IF('DO NOT USE_Contact Formulas'!A132,"OK",NA()))</f>
        <v>#N/A</v>
      </c>
      <c r="AD132" s="40"/>
      <c r="AE132" s="40" t="e">
        <f>IF(AND(NOT(ISBLANK('Captura de datos de CONTACTO'!AE132)),ISNA(VLOOKUP('Captura de datos de CONTACTO'!AE132,'DO NOT USE_School Picklist'!$H$3:$H$4,1,FALSE))),"Please select a value from the drop-down menu",IF('DO NOT USE_Contact Formulas'!A132,"OK",NA()))</f>
        <v>#N/A</v>
      </c>
      <c r="AF132" s="40" t="e">
        <f ca="1">IF('Captura de datos de CONTACTO'!AF132&gt;'DO NOT USE_School Picklist'!$C$3,"Test Date cannot be a future date",IF('DO NOT USE_Contact Formulas'!A132,"OK",NA()))</f>
        <v>#N/A</v>
      </c>
      <c r="AG132" s="53" t="e">
        <f>IF(AND('DO NOT USE_Contact Formulas'!A132,ISBLANK('Captura de datos de CONTACTO'!AB132)),"Lab Result Test Result is required",IF(AND(NOT(ISBLANK('Captura de datos de CONTACTO'!AB132)),ISNA(VLOOKUP('Captura de datos de CONTACTO'!AB132,'DO NOT USE_School Picklist'!$Q$3:$Q$8,1,FALSE))),"Please select a value from the drop-down menu",IF('DO NOT USE_Contact Formulas'!A132,"OK",NA())))</f>
        <v>#N/A</v>
      </c>
    </row>
    <row r="133" spans="1:33" x14ac:dyDescent="0.3">
      <c r="A133" s="39" t="e">
        <f>IF('DO NOT USE_Contact Formulas'!A133,IF('DO NOT USE_Contact Formulas'!B133,"Not all required fields are completed","OK"),NA())</f>
        <v>#N/A</v>
      </c>
      <c r="B133" s="40" t="e">
        <f>IF(AND('DO NOT USE_Contact Formulas'!A133,ISBLANK('Captura de datos de CONTACTO'!B133)),"First Name is required",IF(NOT(ISBLANK('Captura de datos de CONTACTO'!B133)),"OK",NA()))</f>
        <v>#N/A</v>
      </c>
      <c r="C133" s="40" t="e">
        <f>IF(AND('DO NOT USE_Contact Formulas'!A133,ISBLANK('Captura de datos de CONTACTO'!C133)),"Last Name is required",IF(NOT(ISBLANK('Captura de datos de CONTACTO'!C133)),"OK",NA()))</f>
        <v>#N/A</v>
      </c>
      <c r="D133" s="40" t="e">
        <f>IF(AND('DO NOT USE_Contact Formulas'!A133,ISBLANK('Captura de datos de CONTACTO'!D133)),"Birthdate is required",IF(NOT(ISBLANK('Captura de datos de CONTACTO'!D133)),"OK",NA()))</f>
        <v>#N/A</v>
      </c>
      <c r="E133" s="40" t="e">
        <f>IF(AND('DO NOT USE_Contact Formulas'!A133,ISBLANK('Captura de datos de CONTACTO'!E133)),"Mobile Phone is required",IF(NOT(ISBLANK('Captura de datos de CONTACTO'!E133)),IF(AND(ISNUMBER(VALUE('Captura de datos de CONTACTO'!E133)),LEFT('Captura de datos de CONTACTO'!E133,1)&lt;&gt;"1",LEN('Captura de datos de CONTACTO'!E133)=10),"OK","Phone number must be valid format"),NA()))</f>
        <v>#N/A</v>
      </c>
      <c r="F133" s="40" t="e">
        <f>IF(LEN('Captura de datos de CONTACTO'!F133)&gt;255,"Home Street Address must be less than 255 characters",IF('DO NOT USE_Contact Formulas'!A133,"OK",NA()))</f>
        <v>#N/A</v>
      </c>
      <c r="G133" s="40" t="e">
        <f>IF(LEN('Captura de datos de CONTACTO'!G133)&gt;40,"City must be less than 40 characters",IF('DO NOT USE_Contact Formulas'!A133,"OK",NA()))</f>
        <v>#N/A</v>
      </c>
      <c r="H133" s="40" t="e">
        <f>IF(AND(NOT(ISBLANK('Captura de datos de CONTACTO'!H133)),ISNA(VLOOKUP('Captura de datos de CONTACTO'!H133,'DO NOT USE_School Picklist'!$P$3:$P$52,1,FALSE))),"Please select a value from the drop-down menu",IF('DO NOT USE_Contact Formulas'!A133,"OK",NA()))</f>
        <v>#N/A</v>
      </c>
      <c r="I133" s="40" t="e">
        <f>IF(AND('DO NOT USE_Contact Formulas'!A133,ISBLANK('Captura de datos de CONTACTO'!I133)),"Zip is required",IF(ISBLANK('Captura de datos de CONTACTO'!I133),NA(),"OK"))</f>
        <v>#N/A</v>
      </c>
      <c r="J133" s="40" t="e">
        <f>IF(AND('DO NOT USE_Contact Formulas'!A133,ISBLANK('Captura de datos de CONTACTO'!J133)),"Student or Staff? is required",IF(ISBLANK('Captura de datos de CONTACTO'!J133),NA(),IF(ISNA(VLOOKUP('Captura de datos de CONTACTO'!J133,'DO NOT USE_School Picklist'!$B$3:$B$6,1,FALSE)),"Please select a value from the drop-down menu","OK")))</f>
        <v>#N/A</v>
      </c>
      <c r="K133" s="40" t="e">
        <f>IF(AND('Captura de datos de CONTACTO'!J133='DO NOT USE_School Picklist'!$B$4,ISBLANK('Captura de datos de CONTACTO'!K133)),"Occupation/Job Title is required if Student or Staff? is Yes, staff/faculty or volunteer",IF('DO NOT USE_Contact Formulas'!A133,"OK",NA()))</f>
        <v>#N/A</v>
      </c>
      <c r="L133" s="40" t="e">
        <f ca="1">IF('Captura de datos de CONTACTO'!L133&gt;'DO NOT USE_School Picklist'!$C$3,"Date last on school campus/facility cannot be a future date",IF('DO NOT USE_Contact Formulas'!A133,IF(ISBLANK('Captura de datos de CONTACTO'!L133),"Date last on school campus/facility is required","OK"),NA()))</f>
        <v>#N/A</v>
      </c>
      <c r="M133" s="41" t="e">
        <f ca="1">IF('Captura de datos de CONTACTO'!M133&gt;'DO NOT USE_School Picklist'!$C$3,"Last Exposure Date cannot be a future date",IF('DO NOT USE_Contact Formulas'!A133,IF(ISBLANK('Captura de datos de CONTACTO'!M133),"Last Exposure Date is required","OK"),NA()))</f>
        <v>#N/A</v>
      </c>
      <c r="N133" s="41" t="e">
        <f>IF(AND('DO NOT USE_Contact Formulas'!A133,ISBLANK('Captura de datos de CONTACTO'!N133)),"Specific Place in the Location is required",IF(ISBLANK('Captura de datos de CONTACTO'!N133),NA(),"OK"))</f>
        <v>#N/A</v>
      </c>
      <c r="O133" s="40" t="e">
        <f>IF(AND(NOT(ISBLANK('Captura de datos de CONTACTO'!O133)),ISNA(VLOOKUP('Captura de datos de CONTACTO'!O133,'DO NOT USE_School Picklist'!$L$3:$L$81,1,FALSE))),"Please select a value from the drop-down menu",IF('DO NOT USE_Contact Formulas'!A133,"OK",NA()))</f>
        <v>#N/A</v>
      </c>
      <c r="P133" s="40" t="e">
        <f>IF(AND(NOT(ISBLANK('Captura de datos de CONTACTO'!P133)),NOT(ISNUMBER(MATCH("*@*.?*",'Captura de datos de CONTACTO'!P133,0)))),"Email must be in a valid format",IF('DO NOT USE_Contact Formulas'!A133,"OK",NA()))</f>
        <v>#N/A</v>
      </c>
      <c r="Q133" s="40" t="e">
        <f>IF(LEN('Captura de datos de CONTACTO'!Q133)&gt;50,"Parent/Guardian Name must be less than 50 characters",IF('DO NOT USE_Contact Formulas'!A133,"OK",NA()))</f>
        <v>#N/A</v>
      </c>
      <c r="R133" s="40" t="e">
        <f>IF(NOT(ISBLANK('Captura de datos de CONTACTO'!R133)),IF(AND(ISNUMBER('Captura de datos de CONTACTO'!R133),LEFT('Captura de datos de CONTACTO'!R133,1)&lt;&gt;"1",LEN('Captura de datos de CONTACTO'!R133)=10),"OK","Phone number must be valid format"),IF('DO NOT USE_Contact Formulas'!A133,"OK",NA()))</f>
        <v>#N/A</v>
      </c>
      <c r="S133" s="40" t="e">
        <f>IF(AND(NOT(ISBLANK('Captura de datos de CONTACTO'!S133)),ISNA(VLOOKUP('Captura de datos de CONTACTO'!S133,'DO NOT USE_School Picklist'!$N$3:$N$63,1,FALSE))),"Please select a value from the drop-down menu",IF('DO NOT USE_Contact Formulas'!A133,"OK",NA()))</f>
        <v>#N/A</v>
      </c>
      <c r="T133" s="53" t="e">
        <f>IF(AND(NOT(ISBLANK('Captura de datos de CONTACTO'!T133)),ISNA(VLOOKUP('Captura de datos de CONTACTO'!T133,'DO NOT USE_School Picklist'!$I$3:$I$5,1,FALSE))),"Please select a value from the drop-down menu",IF('DO NOT USE_Contact Formulas'!A133,"OK",NA()))</f>
        <v>#N/A</v>
      </c>
      <c r="U133" s="40" t="e">
        <f>IF(AND(NOT(ISBLANK('Captura de datos de CONTACTO'!U133)),ISNA(VLOOKUP('Captura de datos de CONTACTO'!U133,'DO NOT USE_School Picklist'!$E$3:$E$10,1,FALSE))),"Please select a value from the drop-down menu",IF('DO NOT USE_Contact Formulas'!A133,"OK",NA()))</f>
        <v>#N/A</v>
      </c>
      <c r="V133" s="53" t="e">
        <f>IF(AND(NOT(ISBLANK('Captura de datos de CONTACTO'!V133)),ISNA(VLOOKUP('Captura de datos de CONTACTO'!V133,'DO NOT USE_School Picklist'!$W$3:$W$9,1,FALSE))),"Please select a value from the drop-down menu",IF('DO NOT USE_Contact Formulas'!A133,"OK",NA()))</f>
        <v>#N/A</v>
      </c>
      <c r="W133" s="53" t="e">
        <f>IF(AND(NOT(ISBLANK('Captura de datos de CONTACTO'!W133)),ISNA(VLOOKUP('Captura de datos de CONTACTO'!W133,'DO NOT USE_School Picklist'!$W$3:$W$9,1,FALSE))),"Please select a value from the drop-down menu",IF('DO NOT USE_Case Formulas'!A133,"OK",NA()))</f>
        <v>#N/A</v>
      </c>
      <c r="X133" s="40" t="e">
        <f>IF(AND(NOT(ISBLANK('Captura de datos de CONTACTO'!X133)),ISNA(VLOOKUP('Captura de datos de CONTACTO'!X133,'DO NOT USE_School Picklist'!$F$3:$F$16,1,FALSE))),"Please select a value from the drop-down menu",IF('DO NOT USE_Contact Formulas'!A133,"OK",NA()))</f>
        <v>#N/A</v>
      </c>
      <c r="Y133" s="40" t="e">
        <f>IF(LEN('Captura de datos de CONTACTO'!Y133)&gt;100,"Classroom(s) must be less than 100 characters",IF('DO NOT USE_Contact Formulas'!A133,"OK",NA()))</f>
        <v>#N/A</v>
      </c>
      <c r="Z133" s="40" t="e">
        <f>IF(AND(NOT(ISBLANK('Captura de datos de CONTACTO'!Z133)),ISNA(VLOOKUP('Captura de datos de CONTACTO'!Z133,'DO NOT USE_School Picklist'!$K$3:$K$6,1,FALSE))),"Please select a value from the drop-down menu",IF('DO NOT USE_Contact Formulas'!A133,"OK",NA()))</f>
        <v>#N/A</v>
      </c>
      <c r="AA133" s="40" t="e">
        <f>IF(AND(NOT(ISBLANK('Captura de datos de CONTACTO'!AA133)),ISNA(VLOOKUP('Captura de datos de CONTACTO'!AA133,'DO NOT USE_School Picklist'!$D$3:$D$5,1,FALSE))),"Please select a value from the drop-down menu",IF('DO NOT USE_Contact Formulas'!A133,"OK",NA()))</f>
        <v>#N/A</v>
      </c>
      <c r="AB133" s="40"/>
      <c r="AC133" s="40" t="e">
        <f>IF(AND(NOT(ISBLANK('Captura de datos de CONTACTO'!AC133)),ISNA(VLOOKUP('Captura de datos de CONTACTO'!AC133,'DO NOT USE_School Picklist'!$G$3:$G$5,1,FALSE))),"Please select a value from the drop-down menu",IF('DO NOT USE_Contact Formulas'!A133,"OK",NA()))</f>
        <v>#N/A</v>
      </c>
      <c r="AD133" s="40"/>
      <c r="AE133" s="40" t="e">
        <f>IF(AND(NOT(ISBLANK('Captura de datos de CONTACTO'!AE133)),ISNA(VLOOKUP('Captura de datos de CONTACTO'!AE133,'DO NOT USE_School Picklist'!$H$3:$H$4,1,FALSE))),"Please select a value from the drop-down menu",IF('DO NOT USE_Contact Formulas'!A133,"OK",NA()))</f>
        <v>#N/A</v>
      </c>
      <c r="AF133" s="40" t="e">
        <f ca="1">IF('Captura de datos de CONTACTO'!AF133&gt;'DO NOT USE_School Picklist'!$C$3,"Test Date cannot be a future date",IF('DO NOT USE_Contact Formulas'!A133,"OK",NA()))</f>
        <v>#N/A</v>
      </c>
      <c r="AG133" s="53" t="e">
        <f>IF(AND('DO NOT USE_Contact Formulas'!A133,ISBLANK('Captura de datos de CONTACTO'!AB133)),"Lab Result Test Result is required",IF(AND(NOT(ISBLANK('Captura de datos de CONTACTO'!AB133)),ISNA(VLOOKUP('Captura de datos de CONTACTO'!AB133,'DO NOT USE_School Picklist'!$Q$3:$Q$8,1,FALSE))),"Please select a value from the drop-down menu",IF('DO NOT USE_Contact Formulas'!A133,"OK",NA())))</f>
        <v>#N/A</v>
      </c>
    </row>
    <row r="134" spans="1:33" x14ac:dyDescent="0.3">
      <c r="A134" s="39" t="e">
        <f>IF('DO NOT USE_Contact Formulas'!A134,IF('DO NOT USE_Contact Formulas'!B134,"Not all required fields are completed","OK"),NA())</f>
        <v>#N/A</v>
      </c>
      <c r="B134" s="40" t="e">
        <f>IF(AND('DO NOT USE_Contact Formulas'!A134,ISBLANK('Captura de datos de CONTACTO'!B134)),"First Name is required",IF(NOT(ISBLANK('Captura de datos de CONTACTO'!B134)),"OK",NA()))</f>
        <v>#N/A</v>
      </c>
      <c r="C134" s="40" t="e">
        <f>IF(AND('DO NOT USE_Contact Formulas'!A134,ISBLANK('Captura de datos de CONTACTO'!C134)),"Last Name is required",IF(NOT(ISBLANK('Captura de datos de CONTACTO'!C134)),"OK",NA()))</f>
        <v>#N/A</v>
      </c>
      <c r="D134" s="40" t="e">
        <f>IF(AND('DO NOT USE_Contact Formulas'!A134,ISBLANK('Captura de datos de CONTACTO'!D134)),"Birthdate is required",IF(NOT(ISBLANK('Captura de datos de CONTACTO'!D134)),"OK",NA()))</f>
        <v>#N/A</v>
      </c>
      <c r="E134" s="40" t="e">
        <f>IF(AND('DO NOT USE_Contact Formulas'!A134,ISBLANK('Captura de datos de CONTACTO'!E134)),"Mobile Phone is required",IF(NOT(ISBLANK('Captura de datos de CONTACTO'!E134)),IF(AND(ISNUMBER(VALUE('Captura de datos de CONTACTO'!E134)),LEFT('Captura de datos de CONTACTO'!E134,1)&lt;&gt;"1",LEN('Captura de datos de CONTACTO'!E134)=10),"OK","Phone number must be valid format"),NA()))</f>
        <v>#N/A</v>
      </c>
      <c r="F134" s="40" t="e">
        <f>IF(LEN('Captura de datos de CONTACTO'!F134)&gt;255,"Home Street Address must be less than 255 characters",IF('DO NOT USE_Contact Formulas'!A134,"OK",NA()))</f>
        <v>#N/A</v>
      </c>
      <c r="G134" s="40" t="e">
        <f>IF(LEN('Captura de datos de CONTACTO'!G134)&gt;40,"City must be less than 40 characters",IF('DO NOT USE_Contact Formulas'!A134,"OK",NA()))</f>
        <v>#N/A</v>
      </c>
      <c r="H134" s="40" t="e">
        <f>IF(AND(NOT(ISBLANK('Captura de datos de CONTACTO'!H134)),ISNA(VLOOKUP('Captura de datos de CONTACTO'!H134,'DO NOT USE_School Picklist'!$P$3:$P$52,1,FALSE))),"Please select a value from the drop-down menu",IF('DO NOT USE_Contact Formulas'!A134,"OK",NA()))</f>
        <v>#N/A</v>
      </c>
      <c r="I134" s="40" t="e">
        <f>IF(AND('DO NOT USE_Contact Formulas'!A134,ISBLANK('Captura de datos de CONTACTO'!I134)),"Zip is required",IF(ISBLANK('Captura de datos de CONTACTO'!I134),NA(),"OK"))</f>
        <v>#N/A</v>
      </c>
      <c r="J134" s="40" t="e">
        <f>IF(AND('DO NOT USE_Contact Formulas'!A134,ISBLANK('Captura de datos de CONTACTO'!J134)),"Student or Staff? is required",IF(ISBLANK('Captura de datos de CONTACTO'!J134),NA(),IF(ISNA(VLOOKUP('Captura de datos de CONTACTO'!J134,'DO NOT USE_School Picklist'!$B$3:$B$6,1,FALSE)),"Please select a value from the drop-down menu","OK")))</f>
        <v>#N/A</v>
      </c>
      <c r="K134" s="40" t="e">
        <f>IF(AND('Captura de datos de CONTACTO'!J134='DO NOT USE_School Picklist'!$B$4,ISBLANK('Captura de datos de CONTACTO'!K134)),"Occupation/Job Title is required if Student or Staff? is Yes, staff/faculty or volunteer",IF('DO NOT USE_Contact Formulas'!A134,"OK",NA()))</f>
        <v>#N/A</v>
      </c>
      <c r="L134" s="40" t="e">
        <f ca="1">IF('Captura de datos de CONTACTO'!L134&gt;'DO NOT USE_School Picklist'!$C$3,"Date last on school campus/facility cannot be a future date",IF('DO NOT USE_Contact Formulas'!A134,IF(ISBLANK('Captura de datos de CONTACTO'!L134),"Date last on school campus/facility is required","OK"),NA()))</f>
        <v>#N/A</v>
      </c>
      <c r="M134" s="41" t="e">
        <f ca="1">IF('Captura de datos de CONTACTO'!M134&gt;'DO NOT USE_School Picklist'!$C$3,"Last Exposure Date cannot be a future date",IF('DO NOT USE_Contact Formulas'!A134,IF(ISBLANK('Captura de datos de CONTACTO'!M134),"Last Exposure Date is required","OK"),NA()))</f>
        <v>#N/A</v>
      </c>
      <c r="N134" s="41" t="e">
        <f>IF(AND('DO NOT USE_Contact Formulas'!A134,ISBLANK('Captura de datos de CONTACTO'!N134)),"Specific Place in the Location is required",IF(ISBLANK('Captura de datos de CONTACTO'!N134),NA(),"OK"))</f>
        <v>#N/A</v>
      </c>
      <c r="O134" s="40" t="e">
        <f>IF(AND(NOT(ISBLANK('Captura de datos de CONTACTO'!O134)),ISNA(VLOOKUP('Captura de datos de CONTACTO'!O134,'DO NOT USE_School Picklist'!$L$3:$L$81,1,FALSE))),"Please select a value from the drop-down menu",IF('DO NOT USE_Contact Formulas'!A134,"OK",NA()))</f>
        <v>#N/A</v>
      </c>
      <c r="P134" s="40" t="e">
        <f>IF(AND(NOT(ISBLANK('Captura de datos de CONTACTO'!P134)),NOT(ISNUMBER(MATCH("*@*.?*",'Captura de datos de CONTACTO'!P134,0)))),"Email must be in a valid format",IF('DO NOT USE_Contact Formulas'!A134,"OK",NA()))</f>
        <v>#N/A</v>
      </c>
      <c r="Q134" s="40" t="e">
        <f>IF(LEN('Captura de datos de CONTACTO'!Q134)&gt;50,"Parent/Guardian Name must be less than 50 characters",IF('DO NOT USE_Contact Formulas'!A134,"OK",NA()))</f>
        <v>#N/A</v>
      </c>
      <c r="R134" s="40" t="e">
        <f>IF(NOT(ISBLANK('Captura de datos de CONTACTO'!R134)),IF(AND(ISNUMBER('Captura de datos de CONTACTO'!R134),LEFT('Captura de datos de CONTACTO'!R134,1)&lt;&gt;"1",LEN('Captura de datos de CONTACTO'!R134)=10),"OK","Phone number must be valid format"),IF('DO NOT USE_Contact Formulas'!A134,"OK",NA()))</f>
        <v>#N/A</v>
      </c>
      <c r="S134" s="40" t="e">
        <f>IF(AND(NOT(ISBLANK('Captura de datos de CONTACTO'!S134)),ISNA(VLOOKUP('Captura de datos de CONTACTO'!S134,'DO NOT USE_School Picklist'!$N$3:$N$63,1,FALSE))),"Please select a value from the drop-down menu",IF('DO NOT USE_Contact Formulas'!A134,"OK",NA()))</f>
        <v>#N/A</v>
      </c>
      <c r="T134" s="53" t="e">
        <f>IF(AND(NOT(ISBLANK('Captura de datos de CONTACTO'!T134)),ISNA(VLOOKUP('Captura de datos de CONTACTO'!T134,'DO NOT USE_School Picklist'!$I$3:$I$5,1,FALSE))),"Please select a value from the drop-down menu",IF('DO NOT USE_Contact Formulas'!A134,"OK",NA()))</f>
        <v>#N/A</v>
      </c>
      <c r="U134" s="40" t="e">
        <f>IF(AND(NOT(ISBLANK('Captura de datos de CONTACTO'!U134)),ISNA(VLOOKUP('Captura de datos de CONTACTO'!U134,'DO NOT USE_School Picklist'!$E$3:$E$10,1,FALSE))),"Please select a value from the drop-down menu",IF('DO NOT USE_Contact Formulas'!A134,"OK",NA()))</f>
        <v>#N/A</v>
      </c>
      <c r="V134" s="53" t="e">
        <f>IF(AND(NOT(ISBLANK('Captura de datos de CONTACTO'!V134)),ISNA(VLOOKUP('Captura de datos de CONTACTO'!V134,'DO NOT USE_School Picklist'!$W$3:$W$9,1,FALSE))),"Please select a value from the drop-down menu",IF('DO NOT USE_Contact Formulas'!A134,"OK",NA()))</f>
        <v>#N/A</v>
      </c>
      <c r="W134" s="53" t="e">
        <f>IF(AND(NOT(ISBLANK('Captura de datos de CONTACTO'!W134)),ISNA(VLOOKUP('Captura de datos de CONTACTO'!W134,'DO NOT USE_School Picklist'!$W$3:$W$9,1,FALSE))),"Please select a value from the drop-down menu",IF('DO NOT USE_Case Formulas'!A134,"OK",NA()))</f>
        <v>#N/A</v>
      </c>
      <c r="X134" s="40" t="e">
        <f>IF(AND(NOT(ISBLANK('Captura de datos de CONTACTO'!X134)),ISNA(VLOOKUP('Captura de datos de CONTACTO'!X134,'DO NOT USE_School Picklist'!$F$3:$F$16,1,FALSE))),"Please select a value from the drop-down menu",IF('DO NOT USE_Contact Formulas'!A134,"OK",NA()))</f>
        <v>#N/A</v>
      </c>
      <c r="Y134" s="40" t="e">
        <f>IF(LEN('Captura de datos de CONTACTO'!Y134)&gt;100,"Classroom(s) must be less than 100 characters",IF('DO NOT USE_Contact Formulas'!A134,"OK",NA()))</f>
        <v>#N/A</v>
      </c>
      <c r="Z134" s="40" t="e">
        <f>IF(AND(NOT(ISBLANK('Captura de datos de CONTACTO'!Z134)),ISNA(VLOOKUP('Captura de datos de CONTACTO'!Z134,'DO NOT USE_School Picklist'!$K$3:$K$6,1,FALSE))),"Please select a value from the drop-down menu",IF('DO NOT USE_Contact Formulas'!A134,"OK",NA()))</f>
        <v>#N/A</v>
      </c>
      <c r="AA134" s="40" t="e">
        <f>IF(AND(NOT(ISBLANK('Captura de datos de CONTACTO'!AA134)),ISNA(VLOOKUP('Captura de datos de CONTACTO'!AA134,'DO NOT USE_School Picklist'!$D$3:$D$5,1,FALSE))),"Please select a value from the drop-down menu",IF('DO NOT USE_Contact Formulas'!A134,"OK",NA()))</f>
        <v>#N/A</v>
      </c>
      <c r="AB134" s="40"/>
      <c r="AC134" s="40" t="e">
        <f>IF(AND(NOT(ISBLANK('Captura de datos de CONTACTO'!AC134)),ISNA(VLOOKUP('Captura de datos de CONTACTO'!AC134,'DO NOT USE_School Picklist'!$G$3:$G$5,1,FALSE))),"Please select a value from the drop-down menu",IF('DO NOT USE_Contact Formulas'!A134,"OK",NA()))</f>
        <v>#N/A</v>
      </c>
      <c r="AD134" s="40"/>
      <c r="AE134" s="40" t="e">
        <f>IF(AND(NOT(ISBLANK('Captura de datos de CONTACTO'!AE134)),ISNA(VLOOKUP('Captura de datos de CONTACTO'!AE134,'DO NOT USE_School Picklist'!$H$3:$H$4,1,FALSE))),"Please select a value from the drop-down menu",IF('DO NOT USE_Contact Formulas'!A134,"OK",NA()))</f>
        <v>#N/A</v>
      </c>
      <c r="AF134" s="40" t="e">
        <f ca="1">IF('Captura de datos de CONTACTO'!AF134&gt;'DO NOT USE_School Picklist'!$C$3,"Test Date cannot be a future date",IF('DO NOT USE_Contact Formulas'!A134,"OK",NA()))</f>
        <v>#N/A</v>
      </c>
      <c r="AG134" s="53" t="e">
        <f>IF(AND('DO NOT USE_Contact Formulas'!A134,ISBLANK('Captura de datos de CONTACTO'!AB134)),"Lab Result Test Result is required",IF(AND(NOT(ISBLANK('Captura de datos de CONTACTO'!AB134)),ISNA(VLOOKUP('Captura de datos de CONTACTO'!AB134,'DO NOT USE_School Picklist'!$Q$3:$Q$8,1,FALSE))),"Please select a value from the drop-down menu",IF('DO NOT USE_Contact Formulas'!A134,"OK",NA())))</f>
        <v>#N/A</v>
      </c>
    </row>
    <row r="135" spans="1:33" x14ac:dyDescent="0.3">
      <c r="A135" s="39" t="e">
        <f>IF('DO NOT USE_Contact Formulas'!A135,IF('DO NOT USE_Contact Formulas'!B135,"Not all required fields are completed","OK"),NA())</f>
        <v>#N/A</v>
      </c>
      <c r="B135" s="40" t="e">
        <f>IF(AND('DO NOT USE_Contact Formulas'!A135,ISBLANK('Captura de datos de CONTACTO'!B135)),"First Name is required",IF(NOT(ISBLANK('Captura de datos de CONTACTO'!B135)),"OK",NA()))</f>
        <v>#N/A</v>
      </c>
      <c r="C135" s="40" t="e">
        <f>IF(AND('DO NOT USE_Contact Formulas'!A135,ISBLANK('Captura de datos de CONTACTO'!C135)),"Last Name is required",IF(NOT(ISBLANK('Captura de datos de CONTACTO'!C135)),"OK",NA()))</f>
        <v>#N/A</v>
      </c>
      <c r="D135" s="40" t="e">
        <f>IF(AND('DO NOT USE_Contact Formulas'!A135,ISBLANK('Captura de datos de CONTACTO'!D135)),"Birthdate is required",IF(NOT(ISBLANK('Captura de datos de CONTACTO'!D135)),"OK",NA()))</f>
        <v>#N/A</v>
      </c>
      <c r="E135" s="40" t="e">
        <f>IF(AND('DO NOT USE_Contact Formulas'!A135,ISBLANK('Captura de datos de CONTACTO'!E135)),"Mobile Phone is required",IF(NOT(ISBLANK('Captura de datos de CONTACTO'!E135)),IF(AND(ISNUMBER(VALUE('Captura de datos de CONTACTO'!E135)),LEFT('Captura de datos de CONTACTO'!E135,1)&lt;&gt;"1",LEN('Captura de datos de CONTACTO'!E135)=10),"OK","Phone number must be valid format"),NA()))</f>
        <v>#N/A</v>
      </c>
      <c r="F135" s="40" t="e">
        <f>IF(LEN('Captura de datos de CONTACTO'!F135)&gt;255,"Home Street Address must be less than 255 characters",IF('DO NOT USE_Contact Formulas'!A135,"OK",NA()))</f>
        <v>#N/A</v>
      </c>
      <c r="G135" s="40" t="e">
        <f>IF(LEN('Captura de datos de CONTACTO'!G135)&gt;40,"City must be less than 40 characters",IF('DO NOT USE_Contact Formulas'!A135,"OK",NA()))</f>
        <v>#N/A</v>
      </c>
      <c r="H135" s="40" t="e">
        <f>IF(AND(NOT(ISBLANK('Captura de datos de CONTACTO'!H135)),ISNA(VLOOKUP('Captura de datos de CONTACTO'!H135,'DO NOT USE_School Picklist'!$P$3:$P$52,1,FALSE))),"Please select a value from the drop-down menu",IF('DO NOT USE_Contact Formulas'!A135,"OK",NA()))</f>
        <v>#N/A</v>
      </c>
      <c r="I135" s="40" t="e">
        <f>IF(AND('DO NOT USE_Contact Formulas'!A135,ISBLANK('Captura de datos de CONTACTO'!I135)),"Zip is required",IF(ISBLANK('Captura de datos de CONTACTO'!I135),NA(),"OK"))</f>
        <v>#N/A</v>
      </c>
      <c r="J135" s="40" t="e">
        <f>IF(AND('DO NOT USE_Contact Formulas'!A135,ISBLANK('Captura de datos de CONTACTO'!J135)),"Student or Staff? is required",IF(ISBLANK('Captura de datos de CONTACTO'!J135),NA(),IF(ISNA(VLOOKUP('Captura de datos de CONTACTO'!J135,'DO NOT USE_School Picklist'!$B$3:$B$6,1,FALSE)),"Please select a value from the drop-down menu","OK")))</f>
        <v>#N/A</v>
      </c>
      <c r="K135" s="40" t="e">
        <f>IF(AND('Captura de datos de CONTACTO'!J135='DO NOT USE_School Picklist'!$B$4,ISBLANK('Captura de datos de CONTACTO'!K135)),"Occupation/Job Title is required if Student or Staff? is Yes, staff/faculty or volunteer",IF('DO NOT USE_Contact Formulas'!A135,"OK",NA()))</f>
        <v>#N/A</v>
      </c>
      <c r="L135" s="40" t="e">
        <f ca="1">IF('Captura de datos de CONTACTO'!L135&gt;'DO NOT USE_School Picklist'!$C$3,"Date last on school campus/facility cannot be a future date",IF('DO NOT USE_Contact Formulas'!A135,IF(ISBLANK('Captura de datos de CONTACTO'!L135),"Date last on school campus/facility is required","OK"),NA()))</f>
        <v>#N/A</v>
      </c>
      <c r="M135" s="41" t="e">
        <f ca="1">IF('Captura de datos de CONTACTO'!M135&gt;'DO NOT USE_School Picklist'!$C$3,"Last Exposure Date cannot be a future date",IF('DO NOT USE_Contact Formulas'!A135,IF(ISBLANK('Captura de datos de CONTACTO'!M135),"Last Exposure Date is required","OK"),NA()))</f>
        <v>#N/A</v>
      </c>
      <c r="N135" s="41" t="e">
        <f>IF(AND('DO NOT USE_Contact Formulas'!A135,ISBLANK('Captura de datos de CONTACTO'!N135)),"Specific Place in the Location is required",IF(ISBLANK('Captura de datos de CONTACTO'!N135),NA(),"OK"))</f>
        <v>#N/A</v>
      </c>
      <c r="O135" s="40" t="e">
        <f>IF(AND(NOT(ISBLANK('Captura de datos de CONTACTO'!O135)),ISNA(VLOOKUP('Captura de datos de CONTACTO'!O135,'DO NOT USE_School Picklist'!$L$3:$L$81,1,FALSE))),"Please select a value from the drop-down menu",IF('DO NOT USE_Contact Formulas'!A135,"OK",NA()))</f>
        <v>#N/A</v>
      </c>
      <c r="P135" s="40" t="e">
        <f>IF(AND(NOT(ISBLANK('Captura de datos de CONTACTO'!P135)),NOT(ISNUMBER(MATCH("*@*.?*",'Captura de datos de CONTACTO'!P135,0)))),"Email must be in a valid format",IF('DO NOT USE_Contact Formulas'!A135,"OK",NA()))</f>
        <v>#N/A</v>
      </c>
      <c r="Q135" s="40" t="e">
        <f>IF(LEN('Captura de datos de CONTACTO'!Q135)&gt;50,"Parent/Guardian Name must be less than 50 characters",IF('DO NOT USE_Contact Formulas'!A135,"OK",NA()))</f>
        <v>#N/A</v>
      </c>
      <c r="R135" s="40" t="e">
        <f>IF(NOT(ISBLANK('Captura de datos de CONTACTO'!R135)),IF(AND(ISNUMBER('Captura de datos de CONTACTO'!R135),LEFT('Captura de datos de CONTACTO'!R135,1)&lt;&gt;"1",LEN('Captura de datos de CONTACTO'!R135)=10),"OK","Phone number must be valid format"),IF('DO NOT USE_Contact Formulas'!A135,"OK",NA()))</f>
        <v>#N/A</v>
      </c>
      <c r="S135" s="40" t="e">
        <f>IF(AND(NOT(ISBLANK('Captura de datos de CONTACTO'!S135)),ISNA(VLOOKUP('Captura de datos de CONTACTO'!S135,'DO NOT USE_School Picklist'!$N$3:$N$63,1,FALSE))),"Please select a value from the drop-down menu",IF('DO NOT USE_Contact Formulas'!A135,"OK",NA()))</f>
        <v>#N/A</v>
      </c>
      <c r="T135" s="53" t="e">
        <f>IF(AND(NOT(ISBLANK('Captura de datos de CONTACTO'!T135)),ISNA(VLOOKUP('Captura de datos de CONTACTO'!T135,'DO NOT USE_School Picklist'!$I$3:$I$5,1,FALSE))),"Please select a value from the drop-down menu",IF('DO NOT USE_Contact Formulas'!A135,"OK",NA()))</f>
        <v>#N/A</v>
      </c>
      <c r="U135" s="40" t="e">
        <f>IF(AND(NOT(ISBLANK('Captura de datos de CONTACTO'!U135)),ISNA(VLOOKUP('Captura de datos de CONTACTO'!U135,'DO NOT USE_School Picklist'!$E$3:$E$10,1,FALSE))),"Please select a value from the drop-down menu",IF('DO NOT USE_Contact Formulas'!A135,"OK",NA()))</f>
        <v>#N/A</v>
      </c>
      <c r="V135" s="53" t="e">
        <f>IF(AND(NOT(ISBLANK('Captura de datos de CONTACTO'!V135)),ISNA(VLOOKUP('Captura de datos de CONTACTO'!V135,'DO NOT USE_School Picklist'!$W$3:$W$9,1,FALSE))),"Please select a value from the drop-down menu",IF('DO NOT USE_Contact Formulas'!A135,"OK",NA()))</f>
        <v>#N/A</v>
      </c>
      <c r="W135" s="53" t="e">
        <f>IF(AND(NOT(ISBLANK('Captura de datos de CONTACTO'!W135)),ISNA(VLOOKUP('Captura de datos de CONTACTO'!W135,'DO NOT USE_School Picklist'!$W$3:$W$9,1,FALSE))),"Please select a value from the drop-down menu",IF('DO NOT USE_Case Formulas'!A135,"OK",NA()))</f>
        <v>#N/A</v>
      </c>
      <c r="X135" s="40" t="e">
        <f>IF(AND(NOT(ISBLANK('Captura de datos de CONTACTO'!X135)),ISNA(VLOOKUP('Captura de datos de CONTACTO'!X135,'DO NOT USE_School Picklist'!$F$3:$F$16,1,FALSE))),"Please select a value from the drop-down menu",IF('DO NOT USE_Contact Formulas'!A135,"OK",NA()))</f>
        <v>#N/A</v>
      </c>
      <c r="Y135" s="40" t="e">
        <f>IF(LEN('Captura de datos de CONTACTO'!Y135)&gt;100,"Classroom(s) must be less than 100 characters",IF('DO NOT USE_Contact Formulas'!A135,"OK",NA()))</f>
        <v>#N/A</v>
      </c>
      <c r="Z135" s="40" t="e">
        <f>IF(AND(NOT(ISBLANK('Captura de datos de CONTACTO'!Z135)),ISNA(VLOOKUP('Captura de datos de CONTACTO'!Z135,'DO NOT USE_School Picklist'!$K$3:$K$6,1,FALSE))),"Please select a value from the drop-down menu",IF('DO NOT USE_Contact Formulas'!A135,"OK",NA()))</f>
        <v>#N/A</v>
      </c>
      <c r="AA135" s="40" t="e">
        <f>IF(AND(NOT(ISBLANK('Captura de datos de CONTACTO'!AA135)),ISNA(VLOOKUP('Captura de datos de CONTACTO'!AA135,'DO NOT USE_School Picklist'!$D$3:$D$5,1,FALSE))),"Please select a value from the drop-down menu",IF('DO NOT USE_Contact Formulas'!A135,"OK",NA()))</f>
        <v>#N/A</v>
      </c>
      <c r="AB135" s="40"/>
      <c r="AC135" s="40" t="e">
        <f>IF(AND(NOT(ISBLANK('Captura de datos de CONTACTO'!AC135)),ISNA(VLOOKUP('Captura de datos de CONTACTO'!AC135,'DO NOT USE_School Picklist'!$G$3:$G$5,1,FALSE))),"Please select a value from the drop-down menu",IF('DO NOT USE_Contact Formulas'!A135,"OK",NA()))</f>
        <v>#N/A</v>
      </c>
      <c r="AD135" s="40"/>
      <c r="AE135" s="40" t="e">
        <f>IF(AND(NOT(ISBLANK('Captura de datos de CONTACTO'!AE135)),ISNA(VLOOKUP('Captura de datos de CONTACTO'!AE135,'DO NOT USE_School Picklist'!$H$3:$H$4,1,FALSE))),"Please select a value from the drop-down menu",IF('DO NOT USE_Contact Formulas'!A135,"OK",NA()))</f>
        <v>#N/A</v>
      </c>
      <c r="AF135" s="40" t="e">
        <f ca="1">IF('Captura de datos de CONTACTO'!AF135&gt;'DO NOT USE_School Picklist'!$C$3,"Test Date cannot be a future date",IF('DO NOT USE_Contact Formulas'!A135,"OK",NA()))</f>
        <v>#N/A</v>
      </c>
      <c r="AG135" s="53" t="e">
        <f>IF(AND('DO NOT USE_Contact Formulas'!A135,ISBLANK('Captura de datos de CONTACTO'!AB135)),"Lab Result Test Result is required",IF(AND(NOT(ISBLANK('Captura de datos de CONTACTO'!AB135)),ISNA(VLOOKUP('Captura de datos de CONTACTO'!AB135,'DO NOT USE_School Picklist'!$Q$3:$Q$8,1,FALSE))),"Please select a value from the drop-down menu",IF('DO NOT USE_Contact Formulas'!A135,"OK",NA())))</f>
        <v>#N/A</v>
      </c>
    </row>
    <row r="136" spans="1:33" x14ac:dyDescent="0.3">
      <c r="A136" s="39" t="e">
        <f>IF('DO NOT USE_Contact Formulas'!A136,IF('DO NOT USE_Contact Formulas'!B136,"Not all required fields are completed","OK"),NA())</f>
        <v>#N/A</v>
      </c>
      <c r="B136" s="40" t="e">
        <f>IF(AND('DO NOT USE_Contact Formulas'!A136,ISBLANK('Captura de datos de CONTACTO'!B136)),"First Name is required",IF(NOT(ISBLANK('Captura de datos de CONTACTO'!B136)),"OK",NA()))</f>
        <v>#N/A</v>
      </c>
      <c r="C136" s="40" t="e">
        <f>IF(AND('DO NOT USE_Contact Formulas'!A136,ISBLANK('Captura de datos de CONTACTO'!C136)),"Last Name is required",IF(NOT(ISBLANK('Captura de datos de CONTACTO'!C136)),"OK",NA()))</f>
        <v>#N/A</v>
      </c>
      <c r="D136" s="40" t="e">
        <f>IF(AND('DO NOT USE_Contact Formulas'!A136,ISBLANK('Captura de datos de CONTACTO'!D136)),"Birthdate is required",IF(NOT(ISBLANK('Captura de datos de CONTACTO'!D136)),"OK",NA()))</f>
        <v>#N/A</v>
      </c>
      <c r="E136" s="40" t="e">
        <f>IF(AND('DO NOT USE_Contact Formulas'!A136,ISBLANK('Captura de datos de CONTACTO'!E136)),"Mobile Phone is required",IF(NOT(ISBLANK('Captura de datos de CONTACTO'!E136)),IF(AND(ISNUMBER(VALUE('Captura de datos de CONTACTO'!E136)),LEFT('Captura de datos de CONTACTO'!E136,1)&lt;&gt;"1",LEN('Captura de datos de CONTACTO'!E136)=10),"OK","Phone number must be valid format"),NA()))</f>
        <v>#N/A</v>
      </c>
      <c r="F136" s="40" t="e">
        <f>IF(LEN('Captura de datos de CONTACTO'!F136)&gt;255,"Home Street Address must be less than 255 characters",IF('DO NOT USE_Contact Formulas'!A136,"OK",NA()))</f>
        <v>#N/A</v>
      </c>
      <c r="G136" s="40" t="e">
        <f>IF(LEN('Captura de datos de CONTACTO'!G136)&gt;40,"City must be less than 40 characters",IF('DO NOT USE_Contact Formulas'!A136,"OK",NA()))</f>
        <v>#N/A</v>
      </c>
      <c r="H136" s="40" t="e">
        <f>IF(AND(NOT(ISBLANK('Captura de datos de CONTACTO'!H136)),ISNA(VLOOKUP('Captura de datos de CONTACTO'!H136,'DO NOT USE_School Picklist'!$P$3:$P$52,1,FALSE))),"Please select a value from the drop-down menu",IF('DO NOT USE_Contact Formulas'!A136,"OK",NA()))</f>
        <v>#N/A</v>
      </c>
      <c r="I136" s="40" t="e">
        <f>IF(AND('DO NOT USE_Contact Formulas'!A136,ISBLANK('Captura de datos de CONTACTO'!I136)),"Zip is required",IF(ISBLANK('Captura de datos de CONTACTO'!I136),NA(),"OK"))</f>
        <v>#N/A</v>
      </c>
      <c r="J136" s="40" t="e">
        <f>IF(AND('DO NOT USE_Contact Formulas'!A136,ISBLANK('Captura de datos de CONTACTO'!J136)),"Student or Staff? is required",IF(ISBLANK('Captura de datos de CONTACTO'!J136),NA(),IF(ISNA(VLOOKUP('Captura de datos de CONTACTO'!J136,'DO NOT USE_School Picklist'!$B$3:$B$6,1,FALSE)),"Please select a value from the drop-down menu","OK")))</f>
        <v>#N/A</v>
      </c>
      <c r="K136" s="40" t="e">
        <f>IF(AND('Captura de datos de CONTACTO'!J136='DO NOT USE_School Picklist'!$B$4,ISBLANK('Captura de datos de CONTACTO'!K136)),"Occupation/Job Title is required if Student or Staff? is Yes, staff/faculty or volunteer",IF('DO NOT USE_Contact Formulas'!A136,"OK",NA()))</f>
        <v>#N/A</v>
      </c>
      <c r="L136" s="40" t="e">
        <f ca="1">IF('Captura de datos de CONTACTO'!L136&gt;'DO NOT USE_School Picklist'!$C$3,"Date last on school campus/facility cannot be a future date",IF('DO NOT USE_Contact Formulas'!A136,IF(ISBLANK('Captura de datos de CONTACTO'!L136),"Date last on school campus/facility is required","OK"),NA()))</f>
        <v>#N/A</v>
      </c>
      <c r="M136" s="41" t="e">
        <f ca="1">IF('Captura de datos de CONTACTO'!M136&gt;'DO NOT USE_School Picklist'!$C$3,"Last Exposure Date cannot be a future date",IF('DO NOT USE_Contact Formulas'!A136,IF(ISBLANK('Captura de datos de CONTACTO'!M136),"Last Exposure Date is required","OK"),NA()))</f>
        <v>#N/A</v>
      </c>
      <c r="N136" s="41" t="e">
        <f>IF(AND('DO NOT USE_Contact Formulas'!A136,ISBLANK('Captura de datos de CONTACTO'!N136)),"Specific Place in the Location is required",IF(ISBLANK('Captura de datos de CONTACTO'!N136),NA(),"OK"))</f>
        <v>#N/A</v>
      </c>
      <c r="O136" s="40" t="e">
        <f>IF(AND(NOT(ISBLANK('Captura de datos de CONTACTO'!O136)),ISNA(VLOOKUP('Captura de datos de CONTACTO'!O136,'DO NOT USE_School Picklist'!$L$3:$L$81,1,FALSE))),"Please select a value from the drop-down menu",IF('DO NOT USE_Contact Formulas'!A136,"OK",NA()))</f>
        <v>#N/A</v>
      </c>
      <c r="P136" s="40" t="e">
        <f>IF(AND(NOT(ISBLANK('Captura de datos de CONTACTO'!P136)),NOT(ISNUMBER(MATCH("*@*.?*",'Captura de datos de CONTACTO'!P136,0)))),"Email must be in a valid format",IF('DO NOT USE_Contact Formulas'!A136,"OK",NA()))</f>
        <v>#N/A</v>
      </c>
      <c r="Q136" s="40" t="e">
        <f>IF(LEN('Captura de datos de CONTACTO'!Q136)&gt;50,"Parent/Guardian Name must be less than 50 characters",IF('DO NOT USE_Contact Formulas'!A136,"OK",NA()))</f>
        <v>#N/A</v>
      </c>
      <c r="R136" s="40" t="e">
        <f>IF(NOT(ISBLANK('Captura de datos de CONTACTO'!R136)),IF(AND(ISNUMBER('Captura de datos de CONTACTO'!R136),LEFT('Captura de datos de CONTACTO'!R136,1)&lt;&gt;"1",LEN('Captura de datos de CONTACTO'!R136)=10),"OK","Phone number must be valid format"),IF('DO NOT USE_Contact Formulas'!A136,"OK",NA()))</f>
        <v>#N/A</v>
      </c>
      <c r="S136" s="40" t="e">
        <f>IF(AND(NOT(ISBLANK('Captura de datos de CONTACTO'!S136)),ISNA(VLOOKUP('Captura de datos de CONTACTO'!S136,'DO NOT USE_School Picklist'!$N$3:$N$63,1,FALSE))),"Please select a value from the drop-down menu",IF('DO NOT USE_Contact Formulas'!A136,"OK",NA()))</f>
        <v>#N/A</v>
      </c>
      <c r="T136" s="53" t="e">
        <f>IF(AND(NOT(ISBLANK('Captura de datos de CONTACTO'!T136)),ISNA(VLOOKUP('Captura de datos de CONTACTO'!T136,'DO NOT USE_School Picklist'!$I$3:$I$5,1,FALSE))),"Please select a value from the drop-down menu",IF('DO NOT USE_Contact Formulas'!A136,"OK",NA()))</f>
        <v>#N/A</v>
      </c>
      <c r="U136" s="40" t="e">
        <f>IF(AND(NOT(ISBLANK('Captura de datos de CONTACTO'!U136)),ISNA(VLOOKUP('Captura de datos de CONTACTO'!U136,'DO NOT USE_School Picklist'!$E$3:$E$10,1,FALSE))),"Please select a value from the drop-down menu",IF('DO NOT USE_Contact Formulas'!A136,"OK",NA()))</f>
        <v>#N/A</v>
      </c>
      <c r="V136" s="53" t="e">
        <f>IF(AND(NOT(ISBLANK('Captura de datos de CONTACTO'!V136)),ISNA(VLOOKUP('Captura de datos de CONTACTO'!V136,'DO NOT USE_School Picklist'!$W$3:$W$9,1,FALSE))),"Please select a value from the drop-down menu",IF('DO NOT USE_Contact Formulas'!A136,"OK",NA()))</f>
        <v>#N/A</v>
      </c>
      <c r="W136" s="53" t="e">
        <f>IF(AND(NOT(ISBLANK('Captura de datos de CONTACTO'!W136)),ISNA(VLOOKUP('Captura de datos de CONTACTO'!W136,'DO NOT USE_School Picklist'!$W$3:$W$9,1,FALSE))),"Please select a value from the drop-down menu",IF('DO NOT USE_Case Formulas'!A136,"OK",NA()))</f>
        <v>#N/A</v>
      </c>
      <c r="X136" s="40" t="e">
        <f>IF(AND(NOT(ISBLANK('Captura de datos de CONTACTO'!X136)),ISNA(VLOOKUP('Captura de datos de CONTACTO'!X136,'DO NOT USE_School Picklist'!$F$3:$F$16,1,FALSE))),"Please select a value from the drop-down menu",IF('DO NOT USE_Contact Formulas'!A136,"OK",NA()))</f>
        <v>#N/A</v>
      </c>
      <c r="Y136" s="40" t="e">
        <f>IF(LEN('Captura de datos de CONTACTO'!Y136)&gt;100,"Classroom(s) must be less than 100 characters",IF('DO NOT USE_Contact Formulas'!A136,"OK",NA()))</f>
        <v>#N/A</v>
      </c>
      <c r="Z136" s="40" t="e">
        <f>IF(AND(NOT(ISBLANK('Captura de datos de CONTACTO'!Z136)),ISNA(VLOOKUP('Captura de datos de CONTACTO'!Z136,'DO NOT USE_School Picklist'!$K$3:$K$6,1,FALSE))),"Please select a value from the drop-down menu",IF('DO NOT USE_Contact Formulas'!A136,"OK",NA()))</f>
        <v>#N/A</v>
      </c>
      <c r="AA136" s="40" t="e">
        <f>IF(AND(NOT(ISBLANK('Captura de datos de CONTACTO'!AA136)),ISNA(VLOOKUP('Captura de datos de CONTACTO'!AA136,'DO NOT USE_School Picklist'!$D$3:$D$5,1,FALSE))),"Please select a value from the drop-down menu",IF('DO NOT USE_Contact Formulas'!A136,"OK",NA()))</f>
        <v>#N/A</v>
      </c>
      <c r="AB136" s="40"/>
      <c r="AC136" s="40" t="e">
        <f>IF(AND(NOT(ISBLANK('Captura de datos de CONTACTO'!AC136)),ISNA(VLOOKUP('Captura de datos de CONTACTO'!AC136,'DO NOT USE_School Picklist'!$G$3:$G$5,1,FALSE))),"Please select a value from the drop-down menu",IF('DO NOT USE_Contact Formulas'!A136,"OK",NA()))</f>
        <v>#N/A</v>
      </c>
      <c r="AD136" s="40"/>
      <c r="AE136" s="40" t="e">
        <f>IF(AND(NOT(ISBLANK('Captura de datos de CONTACTO'!AE136)),ISNA(VLOOKUP('Captura de datos de CONTACTO'!AE136,'DO NOT USE_School Picklist'!$H$3:$H$4,1,FALSE))),"Please select a value from the drop-down menu",IF('DO NOT USE_Contact Formulas'!A136,"OK",NA()))</f>
        <v>#N/A</v>
      </c>
      <c r="AF136" s="40" t="e">
        <f ca="1">IF('Captura de datos de CONTACTO'!AF136&gt;'DO NOT USE_School Picklist'!$C$3,"Test Date cannot be a future date",IF('DO NOT USE_Contact Formulas'!A136,"OK",NA()))</f>
        <v>#N/A</v>
      </c>
      <c r="AG136" s="53" t="e">
        <f>IF(AND('DO NOT USE_Contact Formulas'!A136,ISBLANK('Captura de datos de CONTACTO'!AB136)),"Lab Result Test Result is required",IF(AND(NOT(ISBLANK('Captura de datos de CONTACTO'!AB136)),ISNA(VLOOKUP('Captura de datos de CONTACTO'!AB136,'DO NOT USE_School Picklist'!$Q$3:$Q$8,1,FALSE))),"Please select a value from the drop-down menu",IF('DO NOT USE_Contact Formulas'!A136,"OK",NA())))</f>
        <v>#N/A</v>
      </c>
    </row>
    <row r="137" spans="1:33" x14ac:dyDescent="0.3">
      <c r="A137" s="39" t="e">
        <f>IF('DO NOT USE_Contact Formulas'!A137,IF('DO NOT USE_Contact Formulas'!B137,"Not all required fields are completed","OK"),NA())</f>
        <v>#N/A</v>
      </c>
      <c r="B137" s="40" t="e">
        <f>IF(AND('DO NOT USE_Contact Formulas'!A137,ISBLANK('Captura de datos de CONTACTO'!B137)),"First Name is required",IF(NOT(ISBLANK('Captura de datos de CONTACTO'!B137)),"OK",NA()))</f>
        <v>#N/A</v>
      </c>
      <c r="C137" s="40" t="e">
        <f>IF(AND('DO NOT USE_Contact Formulas'!A137,ISBLANK('Captura de datos de CONTACTO'!C137)),"Last Name is required",IF(NOT(ISBLANK('Captura de datos de CONTACTO'!C137)),"OK",NA()))</f>
        <v>#N/A</v>
      </c>
      <c r="D137" s="40" t="e">
        <f>IF(AND('DO NOT USE_Contact Formulas'!A137,ISBLANK('Captura de datos de CONTACTO'!D137)),"Birthdate is required",IF(NOT(ISBLANK('Captura de datos de CONTACTO'!D137)),"OK",NA()))</f>
        <v>#N/A</v>
      </c>
      <c r="E137" s="40" t="e">
        <f>IF(AND('DO NOT USE_Contact Formulas'!A137,ISBLANK('Captura de datos de CONTACTO'!E137)),"Mobile Phone is required",IF(NOT(ISBLANK('Captura de datos de CONTACTO'!E137)),IF(AND(ISNUMBER(VALUE('Captura de datos de CONTACTO'!E137)),LEFT('Captura de datos de CONTACTO'!E137,1)&lt;&gt;"1",LEN('Captura de datos de CONTACTO'!E137)=10),"OK","Phone number must be valid format"),NA()))</f>
        <v>#N/A</v>
      </c>
      <c r="F137" s="40" t="e">
        <f>IF(LEN('Captura de datos de CONTACTO'!F137)&gt;255,"Home Street Address must be less than 255 characters",IF('DO NOT USE_Contact Formulas'!A137,"OK",NA()))</f>
        <v>#N/A</v>
      </c>
      <c r="G137" s="40" t="e">
        <f>IF(LEN('Captura de datos de CONTACTO'!G137)&gt;40,"City must be less than 40 characters",IF('DO NOT USE_Contact Formulas'!A137,"OK",NA()))</f>
        <v>#N/A</v>
      </c>
      <c r="H137" s="40" t="e">
        <f>IF(AND(NOT(ISBLANK('Captura de datos de CONTACTO'!H137)),ISNA(VLOOKUP('Captura de datos de CONTACTO'!H137,'DO NOT USE_School Picklist'!$P$3:$P$52,1,FALSE))),"Please select a value from the drop-down menu",IF('DO NOT USE_Contact Formulas'!A137,"OK",NA()))</f>
        <v>#N/A</v>
      </c>
      <c r="I137" s="40" t="e">
        <f>IF(AND('DO NOT USE_Contact Formulas'!A137,ISBLANK('Captura de datos de CONTACTO'!I137)),"Zip is required",IF(ISBLANK('Captura de datos de CONTACTO'!I137),NA(),"OK"))</f>
        <v>#N/A</v>
      </c>
      <c r="J137" s="40" t="e">
        <f>IF(AND('DO NOT USE_Contact Formulas'!A137,ISBLANK('Captura de datos de CONTACTO'!J137)),"Student or Staff? is required",IF(ISBLANK('Captura de datos de CONTACTO'!J137),NA(),IF(ISNA(VLOOKUP('Captura de datos de CONTACTO'!J137,'DO NOT USE_School Picklist'!$B$3:$B$6,1,FALSE)),"Please select a value from the drop-down menu","OK")))</f>
        <v>#N/A</v>
      </c>
      <c r="K137" s="40" t="e">
        <f>IF(AND('Captura de datos de CONTACTO'!J137='DO NOT USE_School Picklist'!$B$4,ISBLANK('Captura de datos de CONTACTO'!K137)),"Occupation/Job Title is required if Student or Staff? is Yes, staff/faculty or volunteer",IF('DO NOT USE_Contact Formulas'!A137,"OK",NA()))</f>
        <v>#N/A</v>
      </c>
      <c r="L137" s="40" t="e">
        <f ca="1">IF('Captura de datos de CONTACTO'!L137&gt;'DO NOT USE_School Picklist'!$C$3,"Date last on school campus/facility cannot be a future date",IF('DO NOT USE_Contact Formulas'!A137,IF(ISBLANK('Captura de datos de CONTACTO'!L137),"Date last on school campus/facility is required","OK"),NA()))</f>
        <v>#N/A</v>
      </c>
      <c r="M137" s="41" t="e">
        <f ca="1">IF('Captura de datos de CONTACTO'!M137&gt;'DO NOT USE_School Picklist'!$C$3,"Last Exposure Date cannot be a future date",IF('DO NOT USE_Contact Formulas'!A137,IF(ISBLANK('Captura de datos de CONTACTO'!M137),"Last Exposure Date is required","OK"),NA()))</f>
        <v>#N/A</v>
      </c>
      <c r="N137" s="41" t="e">
        <f>IF(AND('DO NOT USE_Contact Formulas'!A137,ISBLANK('Captura de datos de CONTACTO'!N137)),"Specific Place in the Location is required",IF(ISBLANK('Captura de datos de CONTACTO'!N137),NA(),"OK"))</f>
        <v>#N/A</v>
      </c>
      <c r="O137" s="40" t="e">
        <f>IF(AND(NOT(ISBLANK('Captura de datos de CONTACTO'!O137)),ISNA(VLOOKUP('Captura de datos de CONTACTO'!O137,'DO NOT USE_School Picklist'!$L$3:$L$81,1,FALSE))),"Please select a value from the drop-down menu",IF('DO NOT USE_Contact Formulas'!A137,"OK",NA()))</f>
        <v>#N/A</v>
      </c>
      <c r="P137" s="40" t="e">
        <f>IF(AND(NOT(ISBLANK('Captura de datos de CONTACTO'!P137)),NOT(ISNUMBER(MATCH("*@*.?*",'Captura de datos de CONTACTO'!P137,0)))),"Email must be in a valid format",IF('DO NOT USE_Contact Formulas'!A137,"OK",NA()))</f>
        <v>#N/A</v>
      </c>
      <c r="Q137" s="40" t="e">
        <f>IF(LEN('Captura de datos de CONTACTO'!Q137)&gt;50,"Parent/Guardian Name must be less than 50 characters",IF('DO NOT USE_Contact Formulas'!A137,"OK",NA()))</f>
        <v>#N/A</v>
      </c>
      <c r="R137" s="40" t="e">
        <f>IF(NOT(ISBLANK('Captura de datos de CONTACTO'!R137)),IF(AND(ISNUMBER('Captura de datos de CONTACTO'!R137),LEFT('Captura de datos de CONTACTO'!R137,1)&lt;&gt;"1",LEN('Captura de datos de CONTACTO'!R137)=10),"OK","Phone number must be valid format"),IF('DO NOT USE_Contact Formulas'!A137,"OK",NA()))</f>
        <v>#N/A</v>
      </c>
      <c r="S137" s="40" t="e">
        <f>IF(AND(NOT(ISBLANK('Captura de datos de CONTACTO'!S137)),ISNA(VLOOKUP('Captura de datos de CONTACTO'!S137,'DO NOT USE_School Picklist'!$N$3:$N$63,1,FALSE))),"Please select a value from the drop-down menu",IF('DO NOT USE_Contact Formulas'!A137,"OK",NA()))</f>
        <v>#N/A</v>
      </c>
      <c r="T137" s="53" t="e">
        <f>IF(AND(NOT(ISBLANK('Captura de datos de CONTACTO'!T137)),ISNA(VLOOKUP('Captura de datos de CONTACTO'!T137,'DO NOT USE_School Picklist'!$I$3:$I$5,1,FALSE))),"Please select a value from the drop-down menu",IF('DO NOT USE_Contact Formulas'!A137,"OK",NA()))</f>
        <v>#N/A</v>
      </c>
      <c r="U137" s="40" t="e">
        <f>IF(AND(NOT(ISBLANK('Captura de datos de CONTACTO'!U137)),ISNA(VLOOKUP('Captura de datos de CONTACTO'!U137,'DO NOT USE_School Picklist'!$E$3:$E$10,1,FALSE))),"Please select a value from the drop-down menu",IF('DO NOT USE_Contact Formulas'!A137,"OK",NA()))</f>
        <v>#N/A</v>
      </c>
      <c r="V137" s="53" t="e">
        <f>IF(AND(NOT(ISBLANK('Captura de datos de CONTACTO'!V137)),ISNA(VLOOKUP('Captura de datos de CONTACTO'!V137,'DO NOT USE_School Picklist'!$W$3:$W$9,1,FALSE))),"Please select a value from the drop-down menu",IF('DO NOT USE_Contact Formulas'!A137,"OK",NA()))</f>
        <v>#N/A</v>
      </c>
      <c r="W137" s="53" t="e">
        <f>IF(AND(NOT(ISBLANK('Captura de datos de CONTACTO'!W137)),ISNA(VLOOKUP('Captura de datos de CONTACTO'!W137,'DO NOT USE_School Picklist'!$W$3:$W$9,1,FALSE))),"Please select a value from the drop-down menu",IF('DO NOT USE_Case Formulas'!A137,"OK",NA()))</f>
        <v>#N/A</v>
      </c>
      <c r="X137" s="40" t="e">
        <f>IF(AND(NOT(ISBLANK('Captura de datos de CONTACTO'!X137)),ISNA(VLOOKUP('Captura de datos de CONTACTO'!X137,'DO NOT USE_School Picklist'!$F$3:$F$16,1,FALSE))),"Please select a value from the drop-down menu",IF('DO NOT USE_Contact Formulas'!A137,"OK",NA()))</f>
        <v>#N/A</v>
      </c>
      <c r="Y137" s="40" t="e">
        <f>IF(LEN('Captura de datos de CONTACTO'!Y137)&gt;100,"Classroom(s) must be less than 100 characters",IF('DO NOT USE_Contact Formulas'!A137,"OK",NA()))</f>
        <v>#N/A</v>
      </c>
      <c r="Z137" s="40" t="e">
        <f>IF(AND(NOT(ISBLANK('Captura de datos de CONTACTO'!Z137)),ISNA(VLOOKUP('Captura de datos de CONTACTO'!Z137,'DO NOT USE_School Picklist'!$K$3:$K$6,1,FALSE))),"Please select a value from the drop-down menu",IF('DO NOT USE_Contact Formulas'!A137,"OK",NA()))</f>
        <v>#N/A</v>
      </c>
      <c r="AA137" s="40" t="e">
        <f>IF(AND(NOT(ISBLANK('Captura de datos de CONTACTO'!AA137)),ISNA(VLOOKUP('Captura de datos de CONTACTO'!AA137,'DO NOT USE_School Picklist'!$D$3:$D$5,1,FALSE))),"Please select a value from the drop-down menu",IF('DO NOT USE_Contact Formulas'!A137,"OK",NA()))</f>
        <v>#N/A</v>
      </c>
      <c r="AB137" s="40"/>
      <c r="AC137" s="40" t="e">
        <f>IF(AND(NOT(ISBLANK('Captura de datos de CONTACTO'!AC137)),ISNA(VLOOKUP('Captura de datos de CONTACTO'!AC137,'DO NOT USE_School Picklist'!$G$3:$G$5,1,FALSE))),"Please select a value from the drop-down menu",IF('DO NOT USE_Contact Formulas'!A137,"OK",NA()))</f>
        <v>#N/A</v>
      </c>
      <c r="AD137" s="40"/>
      <c r="AE137" s="40" t="e">
        <f>IF(AND(NOT(ISBLANK('Captura de datos de CONTACTO'!AE137)),ISNA(VLOOKUP('Captura de datos de CONTACTO'!AE137,'DO NOT USE_School Picklist'!$H$3:$H$4,1,FALSE))),"Please select a value from the drop-down menu",IF('DO NOT USE_Contact Formulas'!A137,"OK",NA()))</f>
        <v>#N/A</v>
      </c>
      <c r="AF137" s="40" t="e">
        <f ca="1">IF('Captura de datos de CONTACTO'!AF137&gt;'DO NOT USE_School Picklist'!$C$3,"Test Date cannot be a future date",IF('DO NOT USE_Contact Formulas'!A137,"OK",NA()))</f>
        <v>#N/A</v>
      </c>
      <c r="AG137" s="53" t="e">
        <f>IF(AND('DO NOT USE_Contact Formulas'!A137,ISBLANK('Captura de datos de CONTACTO'!AB137)),"Lab Result Test Result is required",IF(AND(NOT(ISBLANK('Captura de datos de CONTACTO'!AB137)),ISNA(VLOOKUP('Captura de datos de CONTACTO'!AB137,'DO NOT USE_School Picklist'!$Q$3:$Q$8,1,FALSE))),"Please select a value from the drop-down menu",IF('DO NOT USE_Contact Formulas'!A137,"OK",NA())))</f>
        <v>#N/A</v>
      </c>
    </row>
    <row r="138" spans="1:33" x14ac:dyDescent="0.3">
      <c r="A138" s="39" t="e">
        <f>IF('DO NOT USE_Contact Formulas'!A138,IF('DO NOT USE_Contact Formulas'!B138,"Not all required fields are completed","OK"),NA())</f>
        <v>#N/A</v>
      </c>
      <c r="B138" s="40" t="e">
        <f>IF(AND('DO NOT USE_Contact Formulas'!A138,ISBLANK('Captura de datos de CONTACTO'!B138)),"First Name is required",IF(NOT(ISBLANK('Captura de datos de CONTACTO'!B138)),"OK",NA()))</f>
        <v>#N/A</v>
      </c>
      <c r="C138" s="40" t="e">
        <f>IF(AND('DO NOT USE_Contact Formulas'!A138,ISBLANK('Captura de datos de CONTACTO'!C138)),"Last Name is required",IF(NOT(ISBLANK('Captura de datos de CONTACTO'!C138)),"OK",NA()))</f>
        <v>#N/A</v>
      </c>
      <c r="D138" s="40" t="e">
        <f>IF(AND('DO NOT USE_Contact Formulas'!A138,ISBLANK('Captura de datos de CONTACTO'!D138)),"Birthdate is required",IF(NOT(ISBLANK('Captura de datos de CONTACTO'!D138)),"OK",NA()))</f>
        <v>#N/A</v>
      </c>
      <c r="E138" s="40" t="e">
        <f>IF(AND('DO NOT USE_Contact Formulas'!A138,ISBLANK('Captura de datos de CONTACTO'!E138)),"Mobile Phone is required",IF(NOT(ISBLANK('Captura de datos de CONTACTO'!E138)),IF(AND(ISNUMBER(VALUE('Captura de datos de CONTACTO'!E138)),LEFT('Captura de datos de CONTACTO'!E138,1)&lt;&gt;"1",LEN('Captura de datos de CONTACTO'!E138)=10),"OK","Phone number must be valid format"),NA()))</f>
        <v>#N/A</v>
      </c>
      <c r="F138" s="40" t="e">
        <f>IF(LEN('Captura de datos de CONTACTO'!F138)&gt;255,"Home Street Address must be less than 255 characters",IF('DO NOT USE_Contact Formulas'!A138,"OK",NA()))</f>
        <v>#N/A</v>
      </c>
      <c r="G138" s="40" t="e">
        <f>IF(LEN('Captura de datos de CONTACTO'!G138)&gt;40,"City must be less than 40 characters",IF('DO NOT USE_Contact Formulas'!A138,"OK",NA()))</f>
        <v>#N/A</v>
      </c>
      <c r="H138" s="40" t="e">
        <f>IF(AND(NOT(ISBLANK('Captura de datos de CONTACTO'!H138)),ISNA(VLOOKUP('Captura de datos de CONTACTO'!H138,'DO NOT USE_School Picklist'!$P$3:$P$52,1,FALSE))),"Please select a value from the drop-down menu",IF('DO NOT USE_Contact Formulas'!A138,"OK",NA()))</f>
        <v>#N/A</v>
      </c>
      <c r="I138" s="40" t="e">
        <f>IF(AND('DO NOT USE_Contact Formulas'!A138,ISBLANK('Captura de datos de CONTACTO'!I138)),"Zip is required",IF(ISBLANK('Captura de datos de CONTACTO'!I138),NA(),"OK"))</f>
        <v>#N/A</v>
      </c>
      <c r="J138" s="40" t="e">
        <f>IF(AND('DO NOT USE_Contact Formulas'!A138,ISBLANK('Captura de datos de CONTACTO'!J138)),"Student or Staff? is required",IF(ISBLANK('Captura de datos de CONTACTO'!J138),NA(),IF(ISNA(VLOOKUP('Captura de datos de CONTACTO'!J138,'DO NOT USE_School Picklist'!$B$3:$B$6,1,FALSE)),"Please select a value from the drop-down menu","OK")))</f>
        <v>#N/A</v>
      </c>
      <c r="K138" s="40" t="e">
        <f>IF(AND('Captura de datos de CONTACTO'!J138='DO NOT USE_School Picklist'!$B$4,ISBLANK('Captura de datos de CONTACTO'!K138)),"Occupation/Job Title is required if Student or Staff? is Yes, staff/faculty or volunteer",IF('DO NOT USE_Contact Formulas'!A138,"OK",NA()))</f>
        <v>#N/A</v>
      </c>
      <c r="L138" s="40" t="e">
        <f ca="1">IF('Captura de datos de CONTACTO'!L138&gt;'DO NOT USE_School Picklist'!$C$3,"Date last on school campus/facility cannot be a future date",IF('DO NOT USE_Contact Formulas'!A138,IF(ISBLANK('Captura de datos de CONTACTO'!L138),"Date last on school campus/facility is required","OK"),NA()))</f>
        <v>#N/A</v>
      </c>
      <c r="M138" s="41" t="e">
        <f ca="1">IF('Captura de datos de CONTACTO'!M138&gt;'DO NOT USE_School Picklist'!$C$3,"Last Exposure Date cannot be a future date",IF('DO NOT USE_Contact Formulas'!A138,IF(ISBLANK('Captura de datos de CONTACTO'!M138),"Last Exposure Date is required","OK"),NA()))</f>
        <v>#N/A</v>
      </c>
      <c r="N138" s="41" t="e">
        <f>IF(AND('DO NOT USE_Contact Formulas'!A138,ISBLANK('Captura de datos de CONTACTO'!N138)),"Specific Place in the Location is required",IF(ISBLANK('Captura de datos de CONTACTO'!N138),NA(),"OK"))</f>
        <v>#N/A</v>
      </c>
      <c r="O138" s="40" t="e">
        <f>IF(AND(NOT(ISBLANK('Captura de datos de CONTACTO'!O138)),ISNA(VLOOKUP('Captura de datos de CONTACTO'!O138,'DO NOT USE_School Picklist'!$L$3:$L$81,1,FALSE))),"Please select a value from the drop-down menu",IF('DO NOT USE_Contact Formulas'!A138,"OK",NA()))</f>
        <v>#N/A</v>
      </c>
      <c r="P138" s="40" t="e">
        <f>IF(AND(NOT(ISBLANK('Captura de datos de CONTACTO'!P138)),NOT(ISNUMBER(MATCH("*@*.?*",'Captura de datos de CONTACTO'!P138,0)))),"Email must be in a valid format",IF('DO NOT USE_Contact Formulas'!A138,"OK",NA()))</f>
        <v>#N/A</v>
      </c>
      <c r="Q138" s="40" t="e">
        <f>IF(LEN('Captura de datos de CONTACTO'!Q138)&gt;50,"Parent/Guardian Name must be less than 50 characters",IF('DO NOT USE_Contact Formulas'!A138,"OK",NA()))</f>
        <v>#N/A</v>
      </c>
      <c r="R138" s="40" t="e">
        <f>IF(NOT(ISBLANK('Captura de datos de CONTACTO'!R138)),IF(AND(ISNUMBER('Captura de datos de CONTACTO'!R138),LEFT('Captura de datos de CONTACTO'!R138,1)&lt;&gt;"1",LEN('Captura de datos de CONTACTO'!R138)=10),"OK","Phone number must be valid format"),IF('DO NOT USE_Contact Formulas'!A138,"OK",NA()))</f>
        <v>#N/A</v>
      </c>
      <c r="S138" s="40" t="e">
        <f>IF(AND(NOT(ISBLANK('Captura de datos de CONTACTO'!S138)),ISNA(VLOOKUP('Captura de datos de CONTACTO'!S138,'DO NOT USE_School Picklist'!$N$3:$N$63,1,FALSE))),"Please select a value from the drop-down menu",IF('DO NOT USE_Contact Formulas'!A138,"OK",NA()))</f>
        <v>#N/A</v>
      </c>
      <c r="T138" s="53" t="e">
        <f>IF(AND(NOT(ISBLANK('Captura de datos de CONTACTO'!T138)),ISNA(VLOOKUP('Captura de datos de CONTACTO'!T138,'DO NOT USE_School Picklist'!$I$3:$I$5,1,FALSE))),"Please select a value from the drop-down menu",IF('DO NOT USE_Contact Formulas'!A138,"OK",NA()))</f>
        <v>#N/A</v>
      </c>
      <c r="U138" s="40" t="e">
        <f>IF(AND(NOT(ISBLANK('Captura de datos de CONTACTO'!U138)),ISNA(VLOOKUP('Captura de datos de CONTACTO'!U138,'DO NOT USE_School Picklist'!$E$3:$E$10,1,FALSE))),"Please select a value from the drop-down menu",IF('DO NOT USE_Contact Formulas'!A138,"OK",NA()))</f>
        <v>#N/A</v>
      </c>
      <c r="V138" s="53" t="e">
        <f>IF(AND(NOT(ISBLANK('Captura de datos de CONTACTO'!V138)),ISNA(VLOOKUP('Captura de datos de CONTACTO'!V138,'DO NOT USE_School Picklist'!$W$3:$W$9,1,FALSE))),"Please select a value from the drop-down menu",IF('DO NOT USE_Contact Formulas'!A138,"OK",NA()))</f>
        <v>#N/A</v>
      </c>
      <c r="W138" s="53" t="e">
        <f>IF(AND(NOT(ISBLANK('Captura de datos de CONTACTO'!W138)),ISNA(VLOOKUP('Captura de datos de CONTACTO'!W138,'DO NOT USE_School Picklist'!$W$3:$W$9,1,FALSE))),"Please select a value from the drop-down menu",IF('DO NOT USE_Case Formulas'!A138,"OK",NA()))</f>
        <v>#N/A</v>
      </c>
      <c r="X138" s="40" t="e">
        <f>IF(AND(NOT(ISBLANK('Captura de datos de CONTACTO'!X138)),ISNA(VLOOKUP('Captura de datos de CONTACTO'!X138,'DO NOT USE_School Picklist'!$F$3:$F$16,1,FALSE))),"Please select a value from the drop-down menu",IF('DO NOT USE_Contact Formulas'!A138,"OK",NA()))</f>
        <v>#N/A</v>
      </c>
      <c r="Y138" s="40" t="e">
        <f>IF(LEN('Captura de datos de CONTACTO'!Y138)&gt;100,"Classroom(s) must be less than 100 characters",IF('DO NOT USE_Contact Formulas'!A138,"OK",NA()))</f>
        <v>#N/A</v>
      </c>
      <c r="Z138" s="40" t="e">
        <f>IF(AND(NOT(ISBLANK('Captura de datos de CONTACTO'!Z138)),ISNA(VLOOKUP('Captura de datos de CONTACTO'!Z138,'DO NOT USE_School Picklist'!$K$3:$K$6,1,FALSE))),"Please select a value from the drop-down menu",IF('DO NOT USE_Contact Formulas'!A138,"OK",NA()))</f>
        <v>#N/A</v>
      </c>
      <c r="AA138" s="40" t="e">
        <f>IF(AND(NOT(ISBLANK('Captura de datos de CONTACTO'!AA138)),ISNA(VLOOKUP('Captura de datos de CONTACTO'!AA138,'DO NOT USE_School Picklist'!$D$3:$D$5,1,FALSE))),"Please select a value from the drop-down menu",IF('DO NOT USE_Contact Formulas'!A138,"OK",NA()))</f>
        <v>#N/A</v>
      </c>
      <c r="AB138" s="40"/>
      <c r="AC138" s="40" t="e">
        <f>IF(AND(NOT(ISBLANK('Captura de datos de CONTACTO'!AC138)),ISNA(VLOOKUP('Captura de datos de CONTACTO'!AC138,'DO NOT USE_School Picklist'!$G$3:$G$5,1,FALSE))),"Please select a value from the drop-down menu",IF('DO NOT USE_Contact Formulas'!A138,"OK",NA()))</f>
        <v>#N/A</v>
      </c>
      <c r="AD138" s="40"/>
      <c r="AE138" s="40" t="e">
        <f>IF(AND(NOT(ISBLANK('Captura de datos de CONTACTO'!AE138)),ISNA(VLOOKUP('Captura de datos de CONTACTO'!AE138,'DO NOT USE_School Picklist'!$H$3:$H$4,1,FALSE))),"Please select a value from the drop-down menu",IF('DO NOT USE_Contact Formulas'!A138,"OK",NA()))</f>
        <v>#N/A</v>
      </c>
      <c r="AF138" s="40" t="e">
        <f ca="1">IF('Captura de datos de CONTACTO'!AF138&gt;'DO NOT USE_School Picklist'!$C$3,"Test Date cannot be a future date",IF('DO NOT USE_Contact Formulas'!A138,"OK",NA()))</f>
        <v>#N/A</v>
      </c>
      <c r="AG138" s="53" t="e">
        <f>IF(AND('DO NOT USE_Contact Formulas'!A138,ISBLANK('Captura de datos de CONTACTO'!AB138)),"Lab Result Test Result is required",IF(AND(NOT(ISBLANK('Captura de datos de CONTACTO'!AB138)),ISNA(VLOOKUP('Captura de datos de CONTACTO'!AB138,'DO NOT USE_School Picklist'!$Q$3:$Q$8,1,FALSE))),"Please select a value from the drop-down menu",IF('DO NOT USE_Contact Formulas'!A138,"OK",NA())))</f>
        <v>#N/A</v>
      </c>
    </row>
    <row r="139" spans="1:33" x14ac:dyDescent="0.3">
      <c r="A139" s="39" t="e">
        <f>IF('DO NOT USE_Contact Formulas'!A139,IF('DO NOT USE_Contact Formulas'!B139,"Not all required fields are completed","OK"),NA())</f>
        <v>#N/A</v>
      </c>
      <c r="B139" s="40" t="e">
        <f>IF(AND('DO NOT USE_Contact Formulas'!A139,ISBLANK('Captura de datos de CONTACTO'!B139)),"First Name is required",IF(NOT(ISBLANK('Captura de datos de CONTACTO'!B139)),"OK",NA()))</f>
        <v>#N/A</v>
      </c>
      <c r="C139" s="40" t="e">
        <f>IF(AND('DO NOT USE_Contact Formulas'!A139,ISBLANK('Captura de datos de CONTACTO'!C139)),"Last Name is required",IF(NOT(ISBLANK('Captura de datos de CONTACTO'!C139)),"OK",NA()))</f>
        <v>#N/A</v>
      </c>
      <c r="D139" s="40" t="e">
        <f>IF(AND('DO NOT USE_Contact Formulas'!A139,ISBLANK('Captura de datos de CONTACTO'!D139)),"Birthdate is required",IF(NOT(ISBLANK('Captura de datos de CONTACTO'!D139)),"OK",NA()))</f>
        <v>#N/A</v>
      </c>
      <c r="E139" s="40" t="e">
        <f>IF(AND('DO NOT USE_Contact Formulas'!A139,ISBLANK('Captura de datos de CONTACTO'!E139)),"Mobile Phone is required",IF(NOT(ISBLANK('Captura de datos de CONTACTO'!E139)),IF(AND(ISNUMBER(VALUE('Captura de datos de CONTACTO'!E139)),LEFT('Captura de datos de CONTACTO'!E139,1)&lt;&gt;"1",LEN('Captura de datos de CONTACTO'!E139)=10),"OK","Phone number must be valid format"),NA()))</f>
        <v>#N/A</v>
      </c>
      <c r="F139" s="40" t="e">
        <f>IF(LEN('Captura de datos de CONTACTO'!F139)&gt;255,"Home Street Address must be less than 255 characters",IF('DO NOT USE_Contact Formulas'!A139,"OK",NA()))</f>
        <v>#N/A</v>
      </c>
      <c r="G139" s="40" t="e">
        <f>IF(LEN('Captura de datos de CONTACTO'!G139)&gt;40,"City must be less than 40 characters",IF('DO NOT USE_Contact Formulas'!A139,"OK",NA()))</f>
        <v>#N/A</v>
      </c>
      <c r="H139" s="40" t="e">
        <f>IF(AND(NOT(ISBLANK('Captura de datos de CONTACTO'!H139)),ISNA(VLOOKUP('Captura de datos de CONTACTO'!H139,'DO NOT USE_School Picklist'!$P$3:$P$52,1,FALSE))),"Please select a value from the drop-down menu",IF('DO NOT USE_Contact Formulas'!A139,"OK",NA()))</f>
        <v>#N/A</v>
      </c>
      <c r="I139" s="40" t="e">
        <f>IF(AND('DO NOT USE_Contact Formulas'!A139,ISBLANK('Captura de datos de CONTACTO'!I139)),"Zip is required",IF(ISBLANK('Captura de datos de CONTACTO'!I139),NA(),"OK"))</f>
        <v>#N/A</v>
      </c>
      <c r="J139" s="40" t="e">
        <f>IF(AND('DO NOT USE_Contact Formulas'!A139,ISBLANK('Captura de datos de CONTACTO'!J139)),"Student or Staff? is required",IF(ISBLANK('Captura de datos de CONTACTO'!J139),NA(),IF(ISNA(VLOOKUP('Captura de datos de CONTACTO'!J139,'DO NOT USE_School Picklist'!$B$3:$B$6,1,FALSE)),"Please select a value from the drop-down menu","OK")))</f>
        <v>#N/A</v>
      </c>
      <c r="K139" s="40" t="e">
        <f>IF(AND('Captura de datos de CONTACTO'!J139='DO NOT USE_School Picklist'!$B$4,ISBLANK('Captura de datos de CONTACTO'!K139)),"Occupation/Job Title is required if Student or Staff? is Yes, staff/faculty or volunteer",IF('DO NOT USE_Contact Formulas'!A139,"OK",NA()))</f>
        <v>#N/A</v>
      </c>
      <c r="L139" s="40" t="e">
        <f ca="1">IF('Captura de datos de CONTACTO'!L139&gt;'DO NOT USE_School Picklist'!$C$3,"Date last on school campus/facility cannot be a future date",IF('DO NOT USE_Contact Formulas'!A139,IF(ISBLANK('Captura de datos de CONTACTO'!L139),"Date last on school campus/facility is required","OK"),NA()))</f>
        <v>#N/A</v>
      </c>
      <c r="M139" s="41" t="e">
        <f ca="1">IF('Captura de datos de CONTACTO'!M139&gt;'DO NOT USE_School Picklist'!$C$3,"Last Exposure Date cannot be a future date",IF('DO NOT USE_Contact Formulas'!A139,IF(ISBLANK('Captura de datos de CONTACTO'!M139),"Last Exposure Date is required","OK"),NA()))</f>
        <v>#N/A</v>
      </c>
      <c r="N139" s="41" t="e">
        <f>IF(AND('DO NOT USE_Contact Formulas'!A139,ISBLANK('Captura de datos de CONTACTO'!N139)),"Specific Place in the Location is required",IF(ISBLANK('Captura de datos de CONTACTO'!N139),NA(),"OK"))</f>
        <v>#N/A</v>
      </c>
      <c r="O139" s="40" t="e">
        <f>IF(AND(NOT(ISBLANK('Captura de datos de CONTACTO'!O139)),ISNA(VLOOKUP('Captura de datos de CONTACTO'!O139,'DO NOT USE_School Picklist'!$L$3:$L$81,1,FALSE))),"Please select a value from the drop-down menu",IF('DO NOT USE_Contact Formulas'!A139,"OK",NA()))</f>
        <v>#N/A</v>
      </c>
      <c r="P139" s="40" t="e">
        <f>IF(AND(NOT(ISBLANK('Captura de datos de CONTACTO'!P139)),NOT(ISNUMBER(MATCH("*@*.?*",'Captura de datos de CONTACTO'!P139,0)))),"Email must be in a valid format",IF('DO NOT USE_Contact Formulas'!A139,"OK",NA()))</f>
        <v>#N/A</v>
      </c>
      <c r="Q139" s="40" t="e">
        <f>IF(LEN('Captura de datos de CONTACTO'!Q139)&gt;50,"Parent/Guardian Name must be less than 50 characters",IF('DO NOT USE_Contact Formulas'!A139,"OK",NA()))</f>
        <v>#N/A</v>
      </c>
      <c r="R139" s="40" t="e">
        <f>IF(NOT(ISBLANK('Captura de datos de CONTACTO'!R139)),IF(AND(ISNUMBER('Captura de datos de CONTACTO'!R139),LEFT('Captura de datos de CONTACTO'!R139,1)&lt;&gt;"1",LEN('Captura de datos de CONTACTO'!R139)=10),"OK","Phone number must be valid format"),IF('DO NOT USE_Contact Formulas'!A139,"OK",NA()))</f>
        <v>#N/A</v>
      </c>
      <c r="S139" s="40" t="e">
        <f>IF(AND(NOT(ISBLANK('Captura de datos de CONTACTO'!S139)),ISNA(VLOOKUP('Captura de datos de CONTACTO'!S139,'DO NOT USE_School Picklist'!$N$3:$N$63,1,FALSE))),"Please select a value from the drop-down menu",IF('DO NOT USE_Contact Formulas'!A139,"OK",NA()))</f>
        <v>#N/A</v>
      </c>
      <c r="T139" s="53" t="e">
        <f>IF(AND(NOT(ISBLANK('Captura de datos de CONTACTO'!T139)),ISNA(VLOOKUP('Captura de datos de CONTACTO'!T139,'DO NOT USE_School Picklist'!$I$3:$I$5,1,FALSE))),"Please select a value from the drop-down menu",IF('DO NOT USE_Contact Formulas'!A139,"OK",NA()))</f>
        <v>#N/A</v>
      </c>
      <c r="U139" s="40" t="e">
        <f>IF(AND(NOT(ISBLANK('Captura de datos de CONTACTO'!U139)),ISNA(VLOOKUP('Captura de datos de CONTACTO'!U139,'DO NOT USE_School Picklist'!$E$3:$E$10,1,FALSE))),"Please select a value from the drop-down menu",IF('DO NOT USE_Contact Formulas'!A139,"OK",NA()))</f>
        <v>#N/A</v>
      </c>
      <c r="V139" s="53" t="e">
        <f>IF(AND(NOT(ISBLANK('Captura de datos de CONTACTO'!V139)),ISNA(VLOOKUP('Captura de datos de CONTACTO'!V139,'DO NOT USE_School Picklist'!$W$3:$W$9,1,FALSE))),"Please select a value from the drop-down menu",IF('DO NOT USE_Contact Formulas'!A139,"OK",NA()))</f>
        <v>#N/A</v>
      </c>
      <c r="W139" s="53" t="e">
        <f>IF(AND(NOT(ISBLANK('Captura de datos de CONTACTO'!W139)),ISNA(VLOOKUP('Captura de datos de CONTACTO'!W139,'DO NOT USE_School Picklist'!$W$3:$W$9,1,FALSE))),"Please select a value from the drop-down menu",IF('DO NOT USE_Case Formulas'!A139,"OK",NA()))</f>
        <v>#N/A</v>
      </c>
      <c r="X139" s="40" t="e">
        <f>IF(AND(NOT(ISBLANK('Captura de datos de CONTACTO'!X139)),ISNA(VLOOKUP('Captura de datos de CONTACTO'!X139,'DO NOT USE_School Picklist'!$F$3:$F$16,1,FALSE))),"Please select a value from the drop-down menu",IF('DO NOT USE_Contact Formulas'!A139,"OK",NA()))</f>
        <v>#N/A</v>
      </c>
      <c r="Y139" s="40" t="e">
        <f>IF(LEN('Captura de datos de CONTACTO'!Y139)&gt;100,"Classroom(s) must be less than 100 characters",IF('DO NOT USE_Contact Formulas'!A139,"OK",NA()))</f>
        <v>#N/A</v>
      </c>
      <c r="Z139" s="40" t="e">
        <f>IF(AND(NOT(ISBLANK('Captura de datos de CONTACTO'!Z139)),ISNA(VLOOKUP('Captura de datos de CONTACTO'!Z139,'DO NOT USE_School Picklist'!$K$3:$K$6,1,FALSE))),"Please select a value from the drop-down menu",IF('DO NOT USE_Contact Formulas'!A139,"OK",NA()))</f>
        <v>#N/A</v>
      </c>
      <c r="AA139" s="40" t="e">
        <f>IF(AND(NOT(ISBLANK('Captura de datos de CONTACTO'!AA139)),ISNA(VLOOKUP('Captura de datos de CONTACTO'!AA139,'DO NOT USE_School Picklist'!$D$3:$D$5,1,FALSE))),"Please select a value from the drop-down menu",IF('DO NOT USE_Contact Formulas'!A139,"OK",NA()))</f>
        <v>#N/A</v>
      </c>
      <c r="AB139" s="40"/>
      <c r="AC139" s="40" t="e">
        <f>IF(AND(NOT(ISBLANK('Captura de datos de CONTACTO'!AC139)),ISNA(VLOOKUP('Captura de datos de CONTACTO'!AC139,'DO NOT USE_School Picklist'!$G$3:$G$5,1,FALSE))),"Please select a value from the drop-down menu",IF('DO NOT USE_Contact Formulas'!A139,"OK",NA()))</f>
        <v>#N/A</v>
      </c>
      <c r="AD139" s="40"/>
      <c r="AE139" s="40" t="e">
        <f>IF(AND(NOT(ISBLANK('Captura de datos de CONTACTO'!AE139)),ISNA(VLOOKUP('Captura de datos de CONTACTO'!AE139,'DO NOT USE_School Picklist'!$H$3:$H$4,1,FALSE))),"Please select a value from the drop-down menu",IF('DO NOT USE_Contact Formulas'!A139,"OK",NA()))</f>
        <v>#N/A</v>
      </c>
      <c r="AF139" s="40" t="e">
        <f ca="1">IF('Captura de datos de CONTACTO'!AF139&gt;'DO NOT USE_School Picklist'!$C$3,"Test Date cannot be a future date",IF('DO NOT USE_Contact Formulas'!A139,"OK",NA()))</f>
        <v>#N/A</v>
      </c>
      <c r="AG139" s="53" t="e">
        <f>IF(AND('DO NOT USE_Contact Formulas'!A139,ISBLANK('Captura de datos de CONTACTO'!AB139)),"Lab Result Test Result is required",IF(AND(NOT(ISBLANK('Captura de datos de CONTACTO'!AB139)),ISNA(VLOOKUP('Captura de datos de CONTACTO'!AB139,'DO NOT USE_School Picklist'!$Q$3:$Q$8,1,FALSE))),"Please select a value from the drop-down menu",IF('DO NOT USE_Contact Formulas'!A139,"OK",NA())))</f>
        <v>#N/A</v>
      </c>
    </row>
    <row r="140" spans="1:33" x14ac:dyDescent="0.3">
      <c r="A140" s="39" t="e">
        <f>IF('DO NOT USE_Contact Formulas'!A140,IF('DO NOT USE_Contact Formulas'!B140,"Not all required fields are completed","OK"),NA())</f>
        <v>#N/A</v>
      </c>
      <c r="B140" s="40" t="e">
        <f>IF(AND('DO NOT USE_Contact Formulas'!A140,ISBLANK('Captura de datos de CONTACTO'!B140)),"First Name is required",IF(NOT(ISBLANK('Captura de datos de CONTACTO'!B140)),"OK",NA()))</f>
        <v>#N/A</v>
      </c>
      <c r="C140" s="40" t="e">
        <f>IF(AND('DO NOT USE_Contact Formulas'!A140,ISBLANK('Captura de datos de CONTACTO'!C140)),"Last Name is required",IF(NOT(ISBLANK('Captura de datos de CONTACTO'!C140)),"OK",NA()))</f>
        <v>#N/A</v>
      </c>
      <c r="D140" s="40" t="e">
        <f>IF(AND('DO NOT USE_Contact Formulas'!A140,ISBLANK('Captura de datos de CONTACTO'!D140)),"Birthdate is required",IF(NOT(ISBLANK('Captura de datos de CONTACTO'!D140)),"OK",NA()))</f>
        <v>#N/A</v>
      </c>
      <c r="E140" s="40" t="e">
        <f>IF(AND('DO NOT USE_Contact Formulas'!A140,ISBLANK('Captura de datos de CONTACTO'!E140)),"Mobile Phone is required",IF(NOT(ISBLANK('Captura de datos de CONTACTO'!E140)),IF(AND(ISNUMBER(VALUE('Captura de datos de CONTACTO'!E140)),LEFT('Captura de datos de CONTACTO'!E140,1)&lt;&gt;"1",LEN('Captura de datos de CONTACTO'!E140)=10),"OK","Phone number must be valid format"),NA()))</f>
        <v>#N/A</v>
      </c>
      <c r="F140" s="40" t="e">
        <f>IF(LEN('Captura de datos de CONTACTO'!F140)&gt;255,"Home Street Address must be less than 255 characters",IF('DO NOT USE_Contact Formulas'!A140,"OK",NA()))</f>
        <v>#N/A</v>
      </c>
      <c r="G140" s="40" t="e">
        <f>IF(LEN('Captura de datos de CONTACTO'!G140)&gt;40,"City must be less than 40 characters",IF('DO NOT USE_Contact Formulas'!A140,"OK",NA()))</f>
        <v>#N/A</v>
      </c>
      <c r="H140" s="40" t="e">
        <f>IF(AND(NOT(ISBLANK('Captura de datos de CONTACTO'!H140)),ISNA(VLOOKUP('Captura de datos de CONTACTO'!H140,'DO NOT USE_School Picklist'!$P$3:$P$52,1,FALSE))),"Please select a value from the drop-down menu",IF('DO NOT USE_Contact Formulas'!A140,"OK",NA()))</f>
        <v>#N/A</v>
      </c>
      <c r="I140" s="40" t="e">
        <f>IF(AND('DO NOT USE_Contact Formulas'!A140,ISBLANK('Captura de datos de CONTACTO'!I140)),"Zip is required",IF(ISBLANK('Captura de datos de CONTACTO'!I140),NA(),"OK"))</f>
        <v>#N/A</v>
      </c>
      <c r="J140" s="40" t="e">
        <f>IF(AND('DO NOT USE_Contact Formulas'!A140,ISBLANK('Captura de datos de CONTACTO'!J140)),"Student or Staff? is required",IF(ISBLANK('Captura de datos de CONTACTO'!J140),NA(),IF(ISNA(VLOOKUP('Captura de datos de CONTACTO'!J140,'DO NOT USE_School Picklist'!$B$3:$B$6,1,FALSE)),"Please select a value from the drop-down menu","OK")))</f>
        <v>#N/A</v>
      </c>
      <c r="K140" s="40" t="e">
        <f>IF(AND('Captura de datos de CONTACTO'!J140='DO NOT USE_School Picklist'!$B$4,ISBLANK('Captura de datos de CONTACTO'!K140)),"Occupation/Job Title is required if Student or Staff? is Yes, staff/faculty or volunteer",IF('DO NOT USE_Contact Formulas'!A140,"OK",NA()))</f>
        <v>#N/A</v>
      </c>
      <c r="L140" s="40" t="e">
        <f ca="1">IF('Captura de datos de CONTACTO'!L140&gt;'DO NOT USE_School Picklist'!$C$3,"Date last on school campus/facility cannot be a future date",IF('DO NOT USE_Contact Formulas'!A140,IF(ISBLANK('Captura de datos de CONTACTO'!L140),"Date last on school campus/facility is required","OK"),NA()))</f>
        <v>#N/A</v>
      </c>
      <c r="M140" s="41" t="e">
        <f ca="1">IF('Captura de datos de CONTACTO'!M140&gt;'DO NOT USE_School Picklist'!$C$3,"Last Exposure Date cannot be a future date",IF('DO NOT USE_Contact Formulas'!A140,IF(ISBLANK('Captura de datos de CONTACTO'!M140),"Last Exposure Date is required","OK"),NA()))</f>
        <v>#N/A</v>
      </c>
      <c r="N140" s="41" t="e">
        <f>IF(AND('DO NOT USE_Contact Formulas'!A140,ISBLANK('Captura de datos de CONTACTO'!N140)),"Specific Place in the Location is required",IF(ISBLANK('Captura de datos de CONTACTO'!N140),NA(),"OK"))</f>
        <v>#N/A</v>
      </c>
      <c r="O140" s="40" t="e">
        <f>IF(AND(NOT(ISBLANK('Captura de datos de CONTACTO'!O140)),ISNA(VLOOKUP('Captura de datos de CONTACTO'!O140,'DO NOT USE_School Picklist'!$L$3:$L$81,1,FALSE))),"Please select a value from the drop-down menu",IF('DO NOT USE_Contact Formulas'!A140,"OK",NA()))</f>
        <v>#N/A</v>
      </c>
      <c r="P140" s="40" t="e">
        <f>IF(AND(NOT(ISBLANK('Captura de datos de CONTACTO'!P140)),NOT(ISNUMBER(MATCH("*@*.?*",'Captura de datos de CONTACTO'!P140,0)))),"Email must be in a valid format",IF('DO NOT USE_Contact Formulas'!A140,"OK",NA()))</f>
        <v>#N/A</v>
      </c>
      <c r="Q140" s="40" t="e">
        <f>IF(LEN('Captura de datos de CONTACTO'!Q140)&gt;50,"Parent/Guardian Name must be less than 50 characters",IF('DO NOT USE_Contact Formulas'!A140,"OK",NA()))</f>
        <v>#N/A</v>
      </c>
      <c r="R140" s="40" t="e">
        <f>IF(NOT(ISBLANK('Captura de datos de CONTACTO'!R140)),IF(AND(ISNUMBER('Captura de datos de CONTACTO'!R140),LEFT('Captura de datos de CONTACTO'!R140,1)&lt;&gt;"1",LEN('Captura de datos de CONTACTO'!R140)=10),"OK","Phone number must be valid format"),IF('DO NOT USE_Contact Formulas'!A140,"OK",NA()))</f>
        <v>#N/A</v>
      </c>
      <c r="S140" s="40" t="e">
        <f>IF(AND(NOT(ISBLANK('Captura de datos de CONTACTO'!S140)),ISNA(VLOOKUP('Captura de datos de CONTACTO'!S140,'DO NOT USE_School Picklist'!$N$3:$N$63,1,FALSE))),"Please select a value from the drop-down menu",IF('DO NOT USE_Contact Formulas'!A140,"OK",NA()))</f>
        <v>#N/A</v>
      </c>
      <c r="T140" s="53" t="e">
        <f>IF(AND(NOT(ISBLANK('Captura de datos de CONTACTO'!T140)),ISNA(VLOOKUP('Captura de datos de CONTACTO'!T140,'DO NOT USE_School Picklist'!$I$3:$I$5,1,FALSE))),"Please select a value from the drop-down menu",IF('DO NOT USE_Contact Formulas'!A140,"OK",NA()))</f>
        <v>#N/A</v>
      </c>
      <c r="U140" s="40" t="e">
        <f>IF(AND(NOT(ISBLANK('Captura de datos de CONTACTO'!U140)),ISNA(VLOOKUP('Captura de datos de CONTACTO'!U140,'DO NOT USE_School Picklist'!$E$3:$E$10,1,FALSE))),"Please select a value from the drop-down menu",IF('DO NOT USE_Contact Formulas'!A140,"OK",NA()))</f>
        <v>#N/A</v>
      </c>
      <c r="V140" s="53" t="e">
        <f>IF(AND(NOT(ISBLANK('Captura de datos de CONTACTO'!V140)),ISNA(VLOOKUP('Captura de datos de CONTACTO'!V140,'DO NOT USE_School Picklist'!$W$3:$W$9,1,FALSE))),"Please select a value from the drop-down menu",IF('DO NOT USE_Contact Formulas'!A140,"OK",NA()))</f>
        <v>#N/A</v>
      </c>
      <c r="W140" s="53" t="e">
        <f>IF(AND(NOT(ISBLANK('Captura de datos de CONTACTO'!W140)),ISNA(VLOOKUP('Captura de datos de CONTACTO'!W140,'DO NOT USE_School Picklist'!$W$3:$W$9,1,FALSE))),"Please select a value from the drop-down menu",IF('DO NOT USE_Case Formulas'!A140,"OK",NA()))</f>
        <v>#N/A</v>
      </c>
      <c r="X140" s="40" t="e">
        <f>IF(AND(NOT(ISBLANK('Captura de datos de CONTACTO'!X140)),ISNA(VLOOKUP('Captura de datos de CONTACTO'!X140,'DO NOT USE_School Picklist'!$F$3:$F$16,1,FALSE))),"Please select a value from the drop-down menu",IF('DO NOT USE_Contact Formulas'!A140,"OK",NA()))</f>
        <v>#N/A</v>
      </c>
      <c r="Y140" s="40" t="e">
        <f>IF(LEN('Captura de datos de CONTACTO'!Y140)&gt;100,"Classroom(s) must be less than 100 characters",IF('DO NOT USE_Contact Formulas'!A140,"OK",NA()))</f>
        <v>#N/A</v>
      </c>
      <c r="Z140" s="40" t="e">
        <f>IF(AND(NOT(ISBLANK('Captura de datos de CONTACTO'!Z140)),ISNA(VLOOKUP('Captura de datos de CONTACTO'!Z140,'DO NOT USE_School Picklist'!$K$3:$K$6,1,FALSE))),"Please select a value from the drop-down menu",IF('DO NOT USE_Contact Formulas'!A140,"OK",NA()))</f>
        <v>#N/A</v>
      </c>
      <c r="AA140" s="40" t="e">
        <f>IF(AND(NOT(ISBLANK('Captura de datos de CONTACTO'!AA140)),ISNA(VLOOKUP('Captura de datos de CONTACTO'!AA140,'DO NOT USE_School Picklist'!$D$3:$D$5,1,FALSE))),"Please select a value from the drop-down menu",IF('DO NOT USE_Contact Formulas'!A140,"OK",NA()))</f>
        <v>#N/A</v>
      </c>
      <c r="AB140" s="40"/>
      <c r="AC140" s="40" t="e">
        <f>IF(AND(NOT(ISBLANK('Captura de datos de CONTACTO'!AC140)),ISNA(VLOOKUP('Captura de datos de CONTACTO'!AC140,'DO NOT USE_School Picklist'!$G$3:$G$5,1,FALSE))),"Please select a value from the drop-down menu",IF('DO NOT USE_Contact Formulas'!A140,"OK",NA()))</f>
        <v>#N/A</v>
      </c>
      <c r="AD140" s="40"/>
      <c r="AE140" s="40" t="e">
        <f>IF(AND(NOT(ISBLANK('Captura de datos de CONTACTO'!AE140)),ISNA(VLOOKUP('Captura de datos de CONTACTO'!AE140,'DO NOT USE_School Picklist'!$H$3:$H$4,1,FALSE))),"Please select a value from the drop-down menu",IF('DO NOT USE_Contact Formulas'!A140,"OK",NA()))</f>
        <v>#N/A</v>
      </c>
      <c r="AF140" s="40" t="e">
        <f ca="1">IF('Captura de datos de CONTACTO'!AF140&gt;'DO NOT USE_School Picklist'!$C$3,"Test Date cannot be a future date",IF('DO NOT USE_Contact Formulas'!A140,"OK",NA()))</f>
        <v>#N/A</v>
      </c>
      <c r="AG140" s="53" t="e">
        <f>IF(AND('DO NOT USE_Contact Formulas'!A140,ISBLANK('Captura de datos de CONTACTO'!AB140)),"Lab Result Test Result is required",IF(AND(NOT(ISBLANK('Captura de datos de CONTACTO'!AB140)),ISNA(VLOOKUP('Captura de datos de CONTACTO'!AB140,'DO NOT USE_School Picklist'!$Q$3:$Q$8,1,FALSE))),"Please select a value from the drop-down menu",IF('DO NOT USE_Contact Formulas'!A140,"OK",NA())))</f>
        <v>#N/A</v>
      </c>
    </row>
    <row r="141" spans="1:33" x14ac:dyDescent="0.3">
      <c r="A141" s="39" t="e">
        <f>IF('DO NOT USE_Contact Formulas'!A141,IF('DO NOT USE_Contact Formulas'!B141,"Not all required fields are completed","OK"),NA())</f>
        <v>#N/A</v>
      </c>
      <c r="B141" s="40" t="e">
        <f>IF(AND('DO NOT USE_Contact Formulas'!A141,ISBLANK('Captura de datos de CONTACTO'!B141)),"First Name is required",IF(NOT(ISBLANK('Captura de datos de CONTACTO'!B141)),"OK",NA()))</f>
        <v>#N/A</v>
      </c>
      <c r="C141" s="40" t="e">
        <f>IF(AND('DO NOT USE_Contact Formulas'!A141,ISBLANK('Captura de datos de CONTACTO'!C141)),"Last Name is required",IF(NOT(ISBLANK('Captura de datos de CONTACTO'!C141)),"OK",NA()))</f>
        <v>#N/A</v>
      </c>
      <c r="D141" s="40" t="e">
        <f>IF(AND('DO NOT USE_Contact Formulas'!A141,ISBLANK('Captura de datos de CONTACTO'!D141)),"Birthdate is required",IF(NOT(ISBLANK('Captura de datos de CONTACTO'!D141)),"OK",NA()))</f>
        <v>#N/A</v>
      </c>
      <c r="E141" s="40" t="e">
        <f>IF(AND('DO NOT USE_Contact Formulas'!A141,ISBLANK('Captura de datos de CONTACTO'!E141)),"Mobile Phone is required",IF(NOT(ISBLANK('Captura de datos de CONTACTO'!E141)),IF(AND(ISNUMBER(VALUE('Captura de datos de CONTACTO'!E141)),LEFT('Captura de datos de CONTACTO'!E141,1)&lt;&gt;"1",LEN('Captura de datos de CONTACTO'!E141)=10),"OK","Phone number must be valid format"),NA()))</f>
        <v>#N/A</v>
      </c>
      <c r="F141" s="40" t="e">
        <f>IF(LEN('Captura de datos de CONTACTO'!F141)&gt;255,"Home Street Address must be less than 255 characters",IF('DO NOT USE_Contact Formulas'!A141,"OK",NA()))</f>
        <v>#N/A</v>
      </c>
      <c r="G141" s="40" t="e">
        <f>IF(LEN('Captura de datos de CONTACTO'!G141)&gt;40,"City must be less than 40 characters",IF('DO NOT USE_Contact Formulas'!A141,"OK",NA()))</f>
        <v>#N/A</v>
      </c>
      <c r="H141" s="40" t="e">
        <f>IF(AND(NOT(ISBLANK('Captura de datos de CONTACTO'!H141)),ISNA(VLOOKUP('Captura de datos de CONTACTO'!H141,'DO NOT USE_School Picklist'!$P$3:$P$52,1,FALSE))),"Please select a value from the drop-down menu",IF('DO NOT USE_Contact Formulas'!A141,"OK",NA()))</f>
        <v>#N/A</v>
      </c>
      <c r="I141" s="40" t="e">
        <f>IF(AND('DO NOT USE_Contact Formulas'!A141,ISBLANK('Captura de datos de CONTACTO'!I141)),"Zip is required",IF(ISBLANK('Captura de datos de CONTACTO'!I141),NA(),"OK"))</f>
        <v>#N/A</v>
      </c>
      <c r="J141" s="40" t="e">
        <f>IF(AND('DO NOT USE_Contact Formulas'!A141,ISBLANK('Captura de datos de CONTACTO'!J141)),"Student or Staff? is required",IF(ISBLANK('Captura de datos de CONTACTO'!J141),NA(),IF(ISNA(VLOOKUP('Captura de datos de CONTACTO'!J141,'DO NOT USE_School Picklist'!$B$3:$B$6,1,FALSE)),"Please select a value from the drop-down menu","OK")))</f>
        <v>#N/A</v>
      </c>
      <c r="K141" s="40" t="e">
        <f>IF(AND('Captura de datos de CONTACTO'!J141='DO NOT USE_School Picklist'!$B$4,ISBLANK('Captura de datos de CONTACTO'!K141)),"Occupation/Job Title is required if Student or Staff? is Yes, staff/faculty or volunteer",IF('DO NOT USE_Contact Formulas'!A141,"OK",NA()))</f>
        <v>#N/A</v>
      </c>
      <c r="L141" s="40" t="e">
        <f ca="1">IF('Captura de datos de CONTACTO'!L141&gt;'DO NOT USE_School Picklist'!$C$3,"Date last on school campus/facility cannot be a future date",IF('DO NOT USE_Contact Formulas'!A141,IF(ISBLANK('Captura de datos de CONTACTO'!L141),"Date last on school campus/facility is required","OK"),NA()))</f>
        <v>#N/A</v>
      </c>
      <c r="M141" s="41" t="e">
        <f ca="1">IF('Captura de datos de CONTACTO'!M141&gt;'DO NOT USE_School Picklist'!$C$3,"Last Exposure Date cannot be a future date",IF('DO NOT USE_Contact Formulas'!A141,IF(ISBLANK('Captura de datos de CONTACTO'!M141),"Last Exposure Date is required","OK"),NA()))</f>
        <v>#N/A</v>
      </c>
      <c r="N141" s="41" t="e">
        <f>IF(AND('DO NOT USE_Contact Formulas'!A141,ISBLANK('Captura de datos de CONTACTO'!N141)),"Specific Place in the Location is required",IF(ISBLANK('Captura de datos de CONTACTO'!N141),NA(),"OK"))</f>
        <v>#N/A</v>
      </c>
      <c r="O141" s="40" t="e">
        <f>IF(AND(NOT(ISBLANK('Captura de datos de CONTACTO'!O141)),ISNA(VLOOKUP('Captura de datos de CONTACTO'!O141,'DO NOT USE_School Picklist'!$L$3:$L$81,1,FALSE))),"Please select a value from the drop-down menu",IF('DO NOT USE_Contact Formulas'!A141,"OK",NA()))</f>
        <v>#N/A</v>
      </c>
      <c r="P141" s="40" t="e">
        <f>IF(AND(NOT(ISBLANK('Captura de datos de CONTACTO'!P141)),NOT(ISNUMBER(MATCH("*@*.?*",'Captura de datos de CONTACTO'!P141,0)))),"Email must be in a valid format",IF('DO NOT USE_Contact Formulas'!A141,"OK",NA()))</f>
        <v>#N/A</v>
      </c>
      <c r="Q141" s="40" t="e">
        <f>IF(LEN('Captura de datos de CONTACTO'!Q141)&gt;50,"Parent/Guardian Name must be less than 50 characters",IF('DO NOT USE_Contact Formulas'!A141,"OK",NA()))</f>
        <v>#N/A</v>
      </c>
      <c r="R141" s="40" t="e">
        <f>IF(NOT(ISBLANK('Captura de datos de CONTACTO'!R141)),IF(AND(ISNUMBER('Captura de datos de CONTACTO'!R141),LEFT('Captura de datos de CONTACTO'!R141,1)&lt;&gt;"1",LEN('Captura de datos de CONTACTO'!R141)=10),"OK","Phone number must be valid format"),IF('DO NOT USE_Contact Formulas'!A141,"OK",NA()))</f>
        <v>#N/A</v>
      </c>
      <c r="S141" s="40" t="e">
        <f>IF(AND(NOT(ISBLANK('Captura de datos de CONTACTO'!S141)),ISNA(VLOOKUP('Captura de datos de CONTACTO'!S141,'DO NOT USE_School Picklist'!$N$3:$N$63,1,FALSE))),"Please select a value from the drop-down menu",IF('DO NOT USE_Contact Formulas'!A141,"OK",NA()))</f>
        <v>#N/A</v>
      </c>
      <c r="T141" s="53" t="e">
        <f>IF(AND(NOT(ISBLANK('Captura de datos de CONTACTO'!T141)),ISNA(VLOOKUP('Captura de datos de CONTACTO'!T141,'DO NOT USE_School Picklist'!$I$3:$I$5,1,FALSE))),"Please select a value from the drop-down menu",IF('DO NOT USE_Contact Formulas'!A141,"OK",NA()))</f>
        <v>#N/A</v>
      </c>
      <c r="U141" s="40" t="e">
        <f>IF(AND(NOT(ISBLANK('Captura de datos de CONTACTO'!U141)),ISNA(VLOOKUP('Captura de datos de CONTACTO'!U141,'DO NOT USE_School Picklist'!$E$3:$E$10,1,FALSE))),"Please select a value from the drop-down menu",IF('DO NOT USE_Contact Formulas'!A141,"OK",NA()))</f>
        <v>#N/A</v>
      </c>
      <c r="V141" s="53" t="e">
        <f>IF(AND(NOT(ISBLANK('Captura de datos de CONTACTO'!V141)),ISNA(VLOOKUP('Captura de datos de CONTACTO'!V141,'DO NOT USE_School Picklist'!$W$3:$W$9,1,FALSE))),"Please select a value from the drop-down menu",IF('DO NOT USE_Contact Formulas'!A141,"OK",NA()))</f>
        <v>#N/A</v>
      </c>
      <c r="W141" s="53" t="e">
        <f>IF(AND(NOT(ISBLANK('Captura de datos de CONTACTO'!W141)),ISNA(VLOOKUP('Captura de datos de CONTACTO'!W141,'DO NOT USE_School Picklist'!$W$3:$W$9,1,FALSE))),"Please select a value from the drop-down menu",IF('DO NOT USE_Case Formulas'!A141,"OK",NA()))</f>
        <v>#N/A</v>
      </c>
      <c r="X141" s="40" t="e">
        <f>IF(AND(NOT(ISBLANK('Captura de datos de CONTACTO'!X141)),ISNA(VLOOKUP('Captura de datos de CONTACTO'!X141,'DO NOT USE_School Picklist'!$F$3:$F$16,1,FALSE))),"Please select a value from the drop-down menu",IF('DO NOT USE_Contact Formulas'!A141,"OK",NA()))</f>
        <v>#N/A</v>
      </c>
      <c r="Y141" s="40" t="e">
        <f>IF(LEN('Captura de datos de CONTACTO'!Y141)&gt;100,"Classroom(s) must be less than 100 characters",IF('DO NOT USE_Contact Formulas'!A141,"OK",NA()))</f>
        <v>#N/A</v>
      </c>
      <c r="Z141" s="40" t="e">
        <f>IF(AND(NOT(ISBLANK('Captura de datos de CONTACTO'!Z141)),ISNA(VLOOKUP('Captura de datos de CONTACTO'!Z141,'DO NOT USE_School Picklist'!$K$3:$K$6,1,FALSE))),"Please select a value from the drop-down menu",IF('DO NOT USE_Contact Formulas'!A141,"OK",NA()))</f>
        <v>#N/A</v>
      </c>
      <c r="AA141" s="40" t="e">
        <f>IF(AND(NOT(ISBLANK('Captura de datos de CONTACTO'!AA141)),ISNA(VLOOKUP('Captura de datos de CONTACTO'!AA141,'DO NOT USE_School Picklist'!$D$3:$D$5,1,FALSE))),"Please select a value from the drop-down menu",IF('DO NOT USE_Contact Formulas'!A141,"OK",NA()))</f>
        <v>#N/A</v>
      </c>
      <c r="AB141" s="40"/>
      <c r="AC141" s="40" t="e">
        <f>IF(AND(NOT(ISBLANK('Captura de datos de CONTACTO'!AC141)),ISNA(VLOOKUP('Captura de datos de CONTACTO'!AC141,'DO NOT USE_School Picklist'!$G$3:$G$5,1,FALSE))),"Please select a value from the drop-down menu",IF('DO NOT USE_Contact Formulas'!A141,"OK",NA()))</f>
        <v>#N/A</v>
      </c>
      <c r="AD141" s="40"/>
      <c r="AE141" s="40" t="e">
        <f>IF(AND(NOT(ISBLANK('Captura de datos de CONTACTO'!AE141)),ISNA(VLOOKUP('Captura de datos de CONTACTO'!AE141,'DO NOT USE_School Picklist'!$H$3:$H$4,1,FALSE))),"Please select a value from the drop-down menu",IF('DO NOT USE_Contact Formulas'!A141,"OK",NA()))</f>
        <v>#N/A</v>
      </c>
      <c r="AF141" s="40" t="e">
        <f ca="1">IF('Captura de datos de CONTACTO'!AF141&gt;'DO NOT USE_School Picklist'!$C$3,"Test Date cannot be a future date",IF('DO NOT USE_Contact Formulas'!A141,"OK",NA()))</f>
        <v>#N/A</v>
      </c>
      <c r="AG141" s="53" t="e">
        <f>IF(AND('DO NOT USE_Contact Formulas'!A141,ISBLANK('Captura de datos de CONTACTO'!AB141)),"Lab Result Test Result is required",IF(AND(NOT(ISBLANK('Captura de datos de CONTACTO'!AB141)),ISNA(VLOOKUP('Captura de datos de CONTACTO'!AB141,'DO NOT USE_School Picklist'!$Q$3:$Q$8,1,FALSE))),"Please select a value from the drop-down menu",IF('DO NOT USE_Contact Formulas'!A141,"OK",NA())))</f>
        <v>#N/A</v>
      </c>
    </row>
    <row r="142" spans="1:33" x14ac:dyDescent="0.3">
      <c r="A142" s="39" t="e">
        <f>IF('DO NOT USE_Contact Formulas'!A142,IF('DO NOT USE_Contact Formulas'!B142,"Not all required fields are completed","OK"),NA())</f>
        <v>#N/A</v>
      </c>
      <c r="B142" s="40" t="e">
        <f>IF(AND('DO NOT USE_Contact Formulas'!A142,ISBLANK('Captura de datos de CONTACTO'!B142)),"First Name is required",IF(NOT(ISBLANK('Captura de datos de CONTACTO'!B142)),"OK",NA()))</f>
        <v>#N/A</v>
      </c>
      <c r="C142" s="40" t="e">
        <f>IF(AND('DO NOT USE_Contact Formulas'!A142,ISBLANK('Captura de datos de CONTACTO'!C142)),"Last Name is required",IF(NOT(ISBLANK('Captura de datos de CONTACTO'!C142)),"OK",NA()))</f>
        <v>#N/A</v>
      </c>
      <c r="D142" s="40" t="e">
        <f>IF(AND('DO NOT USE_Contact Formulas'!A142,ISBLANK('Captura de datos de CONTACTO'!D142)),"Birthdate is required",IF(NOT(ISBLANK('Captura de datos de CONTACTO'!D142)),"OK",NA()))</f>
        <v>#N/A</v>
      </c>
      <c r="E142" s="40" t="e">
        <f>IF(AND('DO NOT USE_Contact Formulas'!A142,ISBLANK('Captura de datos de CONTACTO'!E142)),"Mobile Phone is required",IF(NOT(ISBLANK('Captura de datos de CONTACTO'!E142)),IF(AND(ISNUMBER(VALUE('Captura de datos de CONTACTO'!E142)),LEFT('Captura de datos de CONTACTO'!E142,1)&lt;&gt;"1",LEN('Captura de datos de CONTACTO'!E142)=10),"OK","Phone number must be valid format"),NA()))</f>
        <v>#N/A</v>
      </c>
      <c r="F142" s="40" t="e">
        <f>IF(LEN('Captura de datos de CONTACTO'!F142)&gt;255,"Home Street Address must be less than 255 characters",IF('DO NOT USE_Contact Formulas'!A142,"OK",NA()))</f>
        <v>#N/A</v>
      </c>
      <c r="G142" s="40" t="e">
        <f>IF(LEN('Captura de datos de CONTACTO'!G142)&gt;40,"City must be less than 40 characters",IF('DO NOT USE_Contact Formulas'!A142,"OK",NA()))</f>
        <v>#N/A</v>
      </c>
      <c r="H142" s="40" t="e">
        <f>IF(AND(NOT(ISBLANK('Captura de datos de CONTACTO'!H142)),ISNA(VLOOKUP('Captura de datos de CONTACTO'!H142,'DO NOT USE_School Picklist'!$P$3:$P$52,1,FALSE))),"Please select a value from the drop-down menu",IF('DO NOT USE_Contact Formulas'!A142,"OK",NA()))</f>
        <v>#N/A</v>
      </c>
      <c r="I142" s="40" t="e">
        <f>IF(AND('DO NOT USE_Contact Formulas'!A142,ISBLANK('Captura de datos de CONTACTO'!I142)),"Zip is required",IF(ISBLANK('Captura de datos de CONTACTO'!I142),NA(),"OK"))</f>
        <v>#N/A</v>
      </c>
      <c r="J142" s="40" t="e">
        <f>IF(AND('DO NOT USE_Contact Formulas'!A142,ISBLANK('Captura de datos de CONTACTO'!J142)),"Student or Staff? is required",IF(ISBLANK('Captura de datos de CONTACTO'!J142),NA(),IF(ISNA(VLOOKUP('Captura de datos de CONTACTO'!J142,'DO NOT USE_School Picklist'!$B$3:$B$6,1,FALSE)),"Please select a value from the drop-down menu","OK")))</f>
        <v>#N/A</v>
      </c>
      <c r="K142" s="40" t="e">
        <f>IF(AND('Captura de datos de CONTACTO'!J142='DO NOT USE_School Picklist'!$B$4,ISBLANK('Captura de datos de CONTACTO'!K142)),"Occupation/Job Title is required if Student or Staff? is Yes, staff/faculty or volunteer",IF('DO NOT USE_Contact Formulas'!A142,"OK",NA()))</f>
        <v>#N/A</v>
      </c>
      <c r="L142" s="40" t="e">
        <f ca="1">IF('Captura de datos de CONTACTO'!L142&gt;'DO NOT USE_School Picklist'!$C$3,"Date last on school campus/facility cannot be a future date",IF('DO NOT USE_Contact Formulas'!A142,IF(ISBLANK('Captura de datos de CONTACTO'!L142),"Date last on school campus/facility is required","OK"),NA()))</f>
        <v>#N/A</v>
      </c>
      <c r="M142" s="41" t="e">
        <f ca="1">IF('Captura de datos de CONTACTO'!M142&gt;'DO NOT USE_School Picklist'!$C$3,"Last Exposure Date cannot be a future date",IF('DO NOT USE_Contact Formulas'!A142,IF(ISBLANK('Captura de datos de CONTACTO'!M142),"Last Exposure Date is required","OK"),NA()))</f>
        <v>#N/A</v>
      </c>
      <c r="N142" s="41" t="e">
        <f>IF(AND('DO NOT USE_Contact Formulas'!A142,ISBLANK('Captura de datos de CONTACTO'!N142)),"Specific Place in the Location is required",IF(ISBLANK('Captura de datos de CONTACTO'!N142),NA(),"OK"))</f>
        <v>#N/A</v>
      </c>
      <c r="O142" s="40" t="e">
        <f>IF(AND(NOT(ISBLANK('Captura de datos de CONTACTO'!O142)),ISNA(VLOOKUP('Captura de datos de CONTACTO'!O142,'DO NOT USE_School Picklist'!$L$3:$L$81,1,FALSE))),"Please select a value from the drop-down menu",IF('DO NOT USE_Contact Formulas'!A142,"OK",NA()))</f>
        <v>#N/A</v>
      </c>
      <c r="P142" s="40" t="e">
        <f>IF(AND(NOT(ISBLANK('Captura de datos de CONTACTO'!P142)),NOT(ISNUMBER(MATCH("*@*.?*",'Captura de datos de CONTACTO'!P142,0)))),"Email must be in a valid format",IF('DO NOT USE_Contact Formulas'!A142,"OK",NA()))</f>
        <v>#N/A</v>
      </c>
      <c r="Q142" s="40" t="e">
        <f>IF(LEN('Captura de datos de CONTACTO'!Q142)&gt;50,"Parent/Guardian Name must be less than 50 characters",IF('DO NOT USE_Contact Formulas'!A142,"OK",NA()))</f>
        <v>#N/A</v>
      </c>
      <c r="R142" s="40" t="e">
        <f>IF(NOT(ISBLANK('Captura de datos de CONTACTO'!R142)),IF(AND(ISNUMBER('Captura de datos de CONTACTO'!R142),LEFT('Captura de datos de CONTACTO'!R142,1)&lt;&gt;"1",LEN('Captura de datos de CONTACTO'!R142)=10),"OK","Phone number must be valid format"),IF('DO NOT USE_Contact Formulas'!A142,"OK",NA()))</f>
        <v>#N/A</v>
      </c>
      <c r="S142" s="40" t="e">
        <f>IF(AND(NOT(ISBLANK('Captura de datos de CONTACTO'!S142)),ISNA(VLOOKUP('Captura de datos de CONTACTO'!S142,'DO NOT USE_School Picklist'!$N$3:$N$63,1,FALSE))),"Please select a value from the drop-down menu",IF('DO NOT USE_Contact Formulas'!A142,"OK",NA()))</f>
        <v>#N/A</v>
      </c>
      <c r="T142" s="53" t="e">
        <f>IF(AND(NOT(ISBLANK('Captura de datos de CONTACTO'!T142)),ISNA(VLOOKUP('Captura de datos de CONTACTO'!T142,'DO NOT USE_School Picklist'!$I$3:$I$5,1,FALSE))),"Please select a value from the drop-down menu",IF('DO NOT USE_Contact Formulas'!A142,"OK",NA()))</f>
        <v>#N/A</v>
      </c>
      <c r="U142" s="40" t="e">
        <f>IF(AND(NOT(ISBLANK('Captura de datos de CONTACTO'!U142)),ISNA(VLOOKUP('Captura de datos de CONTACTO'!U142,'DO NOT USE_School Picklist'!$E$3:$E$10,1,FALSE))),"Please select a value from the drop-down menu",IF('DO NOT USE_Contact Formulas'!A142,"OK",NA()))</f>
        <v>#N/A</v>
      </c>
      <c r="V142" s="53" t="e">
        <f>IF(AND(NOT(ISBLANK('Captura de datos de CONTACTO'!V142)),ISNA(VLOOKUP('Captura de datos de CONTACTO'!V142,'DO NOT USE_School Picklist'!$W$3:$W$9,1,FALSE))),"Please select a value from the drop-down menu",IF('DO NOT USE_Contact Formulas'!A142,"OK",NA()))</f>
        <v>#N/A</v>
      </c>
      <c r="W142" s="53" t="e">
        <f>IF(AND(NOT(ISBLANK('Captura de datos de CONTACTO'!W142)),ISNA(VLOOKUP('Captura de datos de CONTACTO'!W142,'DO NOT USE_School Picklist'!$W$3:$W$9,1,FALSE))),"Please select a value from the drop-down menu",IF('DO NOT USE_Case Formulas'!A142,"OK",NA()))</f>
        <v>#N/A</v>
      </c>
      <c r="X142" s="40" t="e">
        <f>IF(AND(NOT(ISBLANK('Captura de datos de CONTACTO'!X142)),ISNA(VLOOKUP('Captura de datos de CONTACTO'!X142,'DO NOT USE_School Picklist'!$F$3:$F$16,1,FALSE))),"Please select a value from the drop-down menu",IF('DO NOT USE_Contact Formulas'!A142,"OK",NA()))</f>
        <v>#N/A</v>
      </c>
      <c r="Y142" s="40" t="e">
        <f>IF(LEN('Captura de datos de CONTACTO'!Y142)&gt;100,"Classroom(s) must be less than 100 characters",IF('DO NOT USE_Contact Formulas'!A142,"OK",NA()))</f>
        <v>#N/A</v>
      </c>
      <c r="Z142" s="40" t="e">
        <f>IF(AND(NOT(ISBLANK('Captura de datos de CONTACTO'!Z142)),ISNA(VLOOKUP('Captura de datos de CONTACTO'!Z142,'DO NOT USE_School Picklist'!$K$3:$K$6,1,FALSE))),"Please select a value from the drop-down menu",IF('DO NOT USE_Contact Formulas'!A142,"OK",NA()))</f>
        <v>#N/A</v>
      </c>
      <c r="AA142" s="40" t="e">
        <f>IF(AND(NOT(ISBLANK('Captura de datos de CONTACTO'!AA142)),ISNA(VLOOKUP('Captura de datos de CONTACTO'!AA142,'DO NOT USE_School Picklist'!$D$3:$D$5,1,FALSE))),"Please select a value from the drop-down menu",IF('DO NOT USE_Contact Formulas'!A142,"OK",NA()))</f>
        <v>#N/A</v>
      </c>
      <c r="AB142" s="40"/>
      <c r="AC142" s="40" t="e">
        <f>IF(AND(NOT(ISBLANK('Captura de datos de CONTACTO'!AC142)),ISNA(VLOOKUP('Captura de datos de CONTACTO'!AC142,'DO NOT USE_School Picklist'!$G$3:$G$5,1,FALSE))),"Please select a value from the drop-down menu",IF('DO NOT USE_Contact Formulas'!A142,"OK",NA()))</f>
        <v>#N/A</v>
      </c>
      <c r="AD142" s="40"/>
      <c r="AE142" s="40" t="e">
        <f>IF(AND(NOT(ISBLANK('Captura de datos de CONTACTO'!AE142)),ISNA(VLOOKUP('Captura de datos de CONTACTO'!AE142,'DO NOT USE_School Picklist'!$H$3:$H$4,1,FALSE))),"Please select a value from the drop-down menu",IF('DO NOT USE_Contact Formulas'!A142,"OK",NA()))</f>
        <v>#N/A</v>
      </c>
      <c r="AF142" s="40" t="e">
        <f ca="1">IF('Captura de datos de CONTACTO'!AF142&gt;'DO NOT USE_School Picklist'!$C$3,"Test Date cannot be a future date",IF('DO NOT USE_Contact Formulas'!A142,"OK",NA()))</f>
        <v>#N/A</v>
      </c>
      <c r="AG142" s="53" t="e">
        <f>IF(AND('DO NOT USE_Contact Formulas'!A142,ISBLANK('Captura de datos de CONTACTO'!AB142)),"Lab Result Test Result is required",IF(AND(NOT(ISBLANK('Captura de datos de CONTACTO'!AB142)),ISNA(VLOOKUP('Captura de datos de CONTACTO'!AB142,'DO NOT USE_School Picklist'!$Q$3:$Q$8,1,FALSE))),"Please select a value from the drop-down menu",IF('DO NOT USE_Contact Formulas'!A142,"OK",NA())))</f>
        <v>#N/A</v>
      </c>
    </row>
    <row r="143" spans="1:33" x14ac:dyDescent="0.3">
      <c r="A143" s="39" t="e">
        <f>IF('DO NOT USE_Contact Formulas'!A143,IF('DO NOT USE_Contact Formulas'!B143,"Not all required fields are completed","OK"),NA())</f>
        <v>#N/A</v>
      </c>
      <c r="B143" s="40" t="e">
        <f>IF(AND('DO NOT USE_Contact Formulas'!A143,ISBLANK('Captura de datos de CONTACTO'!B143)),"First Name is required",IF(NOT(ISBLANK('Captura de datos de CONTACTO'!B143)),"OK",NA()))</f>
        <v>#N/A</v>
      </c>
      <c r="C143" s="40" t="e">
        <f>IF(AND('DO NOT USE_Contact Formulas'!A143,ISBLANK('Captura de datos de CONTACTO'!C143)),"Last Name is required",IF(NOT(ISBLANK('Captura de datos de CONTACTO'!C143)),"OK",NA()))</f>
        <v>#N/A</v>
      </c>
      <c r="D143" s="40" t="e">
        <f>IF(AND('DO NOT USE_Contact Formulas'!A143,ISBLANK('Captura de datos de CONTACTO'!D143)),"Birthdate is required",IF(NOT(ISBLANK('Captura de datos de CONTACTO'!D143)),"OK",NA()))</f>
        <v>#N/A</v>
      </c>
      <c r="E143" s="40" t="e">
        <f>IF(AND('DO NOT USE_Contact Formulas'!A143,ISBLANK('Captura de datos de CONTACTO'!E143)),"Mobile Phone is required",IF(NOT(ISBLANK('Captura de datos de CONTACTO'!E143)),IF(AND(ISNUMBER(VALUE('Captura de datos de CONTACTO'!E143)),LEFT('Captura de datos de CONTACTO'!E143,1)&lt;&gt;"1",LEN('Captura de datos de CONTACTO'!E143)=10),"OK","Phone number must be valid format"),NA()))</f>
        <v>#N/A</v>
      </c>
      <c r="F143" s="40" t="e">
        <f>IF(LEN('Captura de datos de CONTACTO'!F143)&gt;255,"Home Street Address must be less than 255 characters",IF('DO NOT USE_Contact Formulas'!A143,"OK",NA()))</f>
        <v>#N/A</v>
      </c>
      <c r="G143" s="40" t="e">
        <f>IF(LEN('Captura de datos de CONTACTO'!G143)&gt;40,"City must be less than 40 characters",IF('DO NOT USE_Contact Formulas'!A143,"OK",NA()))</f>
        <v>#N/A</v>
      </c>
      <c r="H143" s="40" t="e">
        <f>IF(AND(NOT(ISBLANK('Captura de datos de CONTACTO'!H143)),ISNA(VLOOKUP('Captura de datos de CONTACTO'!H143,'DO NOT USE_School Picklist'!$P$3:$P$52,1,FALSE))),"Please select a value from the drop-down menu",IF('DO NOT USE_Contact Formulas'!A143,"OK",NA()))</f>
        <v>#N/A</v>
      </c>
      <c r="I143" s="40" t="e">
        <f>IF(AND('DO NOT USE_Contact Formulas'!A143,ISBLANK('Captura de datos de CONTACTO'!I143)),"Zip is required",IF(ISBLANK('Captura de datos de CONTACTO'!I143),NA(),"OK"))</f>
        <v>#N/A</v>
      </c>
      <c r="J143" s="40" t="e">
        <f>IF(AND('DO NOT USE_Contact Formulas'!A143,ISBLANK('Captura de datos de CONTACTO'!J143)),"Student or Staff? is required",IF(ISBLANK('Captura de datos de CONTACTO'!J143),NA(),IF(ISNA(VLOOKUP('Captura de datos de CONTACTO'!J143,'DO NOT USE_School Picklist'!$B$3:$B$6,1,FALSE)),"Please select a value from the drop-down menu","OK")))</f>
        <v>#N/A</v>
      </c>
      <c r="K143" s="40" t="e">
        <f>IF(AND('Captura de datos de CONTACTO'!J143='DO NOT USE_School Picklist'!$B$4,ISBLANK('Captura de datos de CONTACTO'!K143)),"Occupation/Job Title is required if Student or Staff? is Yes, staff/faculty or volunteer",IF('DO NOT USE_Contact Formulas'!A143,"OK",NA()))</f>
        <v>#N/A</v>
      </c>
      <c r="L143" s="40" t="e">
        <f ca="1">IF('Captura de datos de CONTACTO'!L143&gt;'DO NOT USE_School Picklist'!$C$3,"Date last on school campus/facility cannot be a future date",IF('DO NOT USE_Contact Formulas'!A143,IF(ISBLANK('Captura de datos de CONTACTO'!L143),"Date last on school campus/facility is required","OK"),NA()))</f>
        <v>#N/A</v>
      </c>
      <c r="M143" s="41" t="e">
        <f ca="1">IF('Captura de datos de CONTACTO'!M143&gt;'DO NOT USE_School Picklist'!$C$3,"Last Exposure Date cannot be a future date",IF('DO NOT USE_Contact Formulas'!A143,IF(ISBLANK('Captura de datos de CONTACTO'!M143),"Last Exposure Date is required","OK"),NA()))</f>
        <v>#N/A</v>
      </c>
      <c r="N143" s="41" t="e">
        <f>IF(AND('DO NOT USE_Contact Formulas'!A143,ISBLANK('Captura de datos de CONTACTO'!N143)),"Specific Place in the Location is required",IF(ISBLANK('Captura de datos de CONTACTO'!N143),NA(),"OK"))</f>
        <v>#N/A</v>
      </c>
      <c r="O143" s="40" t="e">
        <f>IF(AND(NOT(ISBLANK('Captura de datos de CONTACTO'!O143)),ISNA(VLOOKUP('Captura de datos de CONTACTO'!O143,'DO NOT USE_School Picklist'!$L$3:$L$81,1,FALSE))),"Please select a value from the drop-down menu",IF('DO NOT USE_Contact Formulas'!A143,"OK",NA()))</f>
        <v>#N/A</v>
      </c>
      <c r="P143" s="40" t="e">
        <f>IF(AND(NOT(ISBLANK('Captura de datos de CONTACTO'!P143)),NOT(ISNUMBER(MATCH("*@*.?*",'Captura de datos de CONTACTO'!P143,0)))),"Email must be in a valid format",IF('DO NOT USE_Contact Formulas'!A143,"OK",NA()))</f>
        <v>#N/A</v>
      </c>
      <c r="Q143" s="40" t="e">
        <f>IF(LEN('Captura de datos de CONTACTO'!Q143)&gt;50,"Parent/Guardian Name must be less than 50 characters",IF('DO NOT USE_Contact Formulas'!A143,"OK",NA()))</f>
        <v>#N/A</v>
      </c>
      <c r="R143" s="40" t="e">
        <f>IF(NOT(ISBLANK('Captura de datos de CONTACTO'!R143)),IF(AND(ISNUMBER('Captura de datos de CONTACTO'!R143),LEFT('Captura de datos de CONTACTO'!R143,1)&lt;&gt;"1",LEN('Captura de datos de CONTACTO'!R143)=10),"OK","Phone number must be valid format"),IF('DO NOT USE_Contact Formulas'!A143,"OK",NA()))</f>
        <v>#N/A</v>
      </c>
      <c r="S143" s="40" t="e">
        <f>IF(AND(NOT(ISBLANK('Captura de datos de CONTACTO'!S143)),ISNA(VLOOKUP('Captura de datos de CONTACTO'!S143,'DO NOT USE_School Picklist'!$N$3:$N$63,1,FALSE))),"Please select a value from the drop-down menu",IF('DO NOT USE_Contact Formulas'!A143,"OK",NA()))</f>
        <v>#N/A</v>
      </c>
      <c r="T143" s="53" t="e">
        <f>IF(AND(NOT(ISBLANK('Captura de datos de CONTACTO'!T143)),ISNA(VLOOKUP('Captura de datos de CONTACTO'!T143,'DO NOT USE_School Picklist'!$I$3:$I$5,1,FALSE))),"Please select a value from the drop-down menu",IF('DO NOT USE_Contact Formulas'!A143,"OK",NA()))</f>
        <v>#N/A</v>
      </c>
      <c r="U143" s="40" t="e">
        <f>IF(AND(NOT(ISBLANK('Captura de datos de CONTACTO'!U143)),ISNA(VLOOKUP('Captura de datos de CONTACTO'!U143,'DO NOT USE_School Picklist'!$E$3:$E$10,1,FALSE))),"Please select a value from the drop-down menu",IF('DO NOT USE_Contact Formulas'!A143,"OK",NA()))</f>
        <v>#N/A</v>
      </c>
      <c r="V143" s="53" t="e">
        <f>IF(AND(NOT(ISBLANK('Captura de datos de CONTACTO'!V143)),ISNA(VLOOKUP('Captura de datos de CONTACTO'!V143,'DO NOT USE_School Picklist'!$W$3:$W$9,1,FALSE))),"Please select a value from the drop-down menu",IF('DO NOT USE_Contact Formulas'!A143,"OK",NA()))</f>
        <v>#N/A</v>
      </c>
      <c r="W143" s="53" t="e">
        <f>IF(AND(NOT(ISBLANK('Captura de datos de CONTACTO'!W143)),ISNA(VLOOKUP('Captura de datos de CONTACTO'!W143,'DO NOT USE_School Picklist'!$W$3:$W$9,1,FALSE))),"Please select a value from the drop-down menu",IF('DO NOT USE_Case Formulas'!A143,"OK",NA()))</f>
        <v>#N/A</v>
      </c>
      <c r="X143" s="40" t="e">
        <f>IF(AND(NOT(ISBLANK('Captura de datos de CONTACTO'!X143)),ISNA(VLOOKUP('Captura de datos de CONTACTO'!X143,'DO NOT USE_School Picklist'!$F$3:$F$16,1,FALSE))),"Please select a value from the drop-down menu",IF('DO NOT USE_Contact Formulas'!A143,"OK",NA()))</f>
        <v>#N/A</v>
      </c>
      <c r="Y143" s="40" t="e">
        <f>IF(LEN('Captura de datos de CONTACTO'!Y143)&gt;100,"Classroom(s) must be less than 100 characters",IF('DO NOT USE_Contact Formulas'!A143,"OK",NA()))</f>
        <v>#N/A</v>
      </c>
      <c r="Z143" s="40" t="e">
        <f>IF(AND(NOT(ISBLANK('Captura de datos de CONTACTO'!Z143)),ISNA(VLOOKUP('Captura de datos de CONTACTO'!Z143,'DO NOT USE_School Picklist'!$K$3:$K$6,1,FALSE))),"Please select a value from the drop-down menu",IF('DO NOT USE_Contact Formulas'!A143,"OK",NA()))</f>
        <v>#N/A</v>
      </c>
      <c r="AA143" s="40" t="e">
        <f>IF(AND(NOT(ISBLANK('Captura de datos de CONTACTO'!AA143)),ISNA(VLOOKUP('Captura de datos de CONTACTO'!AA143,'DO NOT USE_School Picklist'!$D$3:$D$5,1,FALSE))),"Please select a value from the drop-down menu",IF('DO NOT USE_Contact Formulas'!A143,"OK",NA()))</f>
        <v>#N/A</v>
      </c>
      <c r="AB143" s="40"/>
      <c r="AC143" s="40" t="e">
        <f>IF(AND(NOT(ISBLANK('Captura de datos de CONTACTO'!AC143)),ISNA(VLOOKUP('Captura de datos de CONTACTO'!AC143,'DO NOT USE_School Picklist'!$G$3:$G$5,1,FALSE))),"Please select a value from the drop-down menu",IF('DO NOT USE_Contact Formulas'!A143,"OK",NA()))</f>
        <v>#N/A</v>
      </c>
      <c r="AD143" s="40"/>
      <c r="AE143" s="40" t="e">
        <f>IF(AND(NOT(ISBLANK('Captura de datos de CONTACTO'!AE143)),ISNA(VLOOKUP('Captura de datos de CONTACTO'!AE143,'DO NOT USE_School Picklist'!$H$3:$H$4,1,FALSE))),"Please select a value from the drop-down menu",IF('DO NOT USE_Contact Formulas'!A143,"OK",NA()))</f>
        <v>#N/A</v>
      </c>
      <c r="AF143" s="40" t="e">
        <f ca="1">IF('Captura de datos de CONTACTO'!AF143&gt;'DO NOT USE_School Picklist'!$C$3,"Test Date cannot be a future date",IF('DO NOT USE_Contact Formulas'!A143,"OK",NA()))</f>
        <v>#N/A</v>
      </c>
      <c r="AG143" s="53" t="e">
        <f>IF(AND('DO NOT USE_Contact Formulas'!A143,ISBLANK('Captura de datos de CONTACTO'!AB143)),"Lab Result Test Result is required",IF(AND(NOT(ISBLANK('Captura de datos de CONTACTO'!AB143)),ISNA(VLOOKUP('Captura de datos de CONTACTO'!AB143,'DO NOT USE_School Picklist'!$Q$3:$Q$8,1,FALSE))),"Please select a value from the drop-down menu",IF('DO NOT USE_Contact Formulas'!A143,"OK",NA())))</f>
        <v>#N/A</v>
      </c>
    </row>
    <row r="144" spans="1:33" x14ac:dyDescent="0.3">
      <c r="A144" s="39" t="e">
        <f>IF('DO NOT USE_Contact Formulas'!A144,IF('DO NOT USE_Contact Formulas'!B144,"Not all required fields are completed","OK"),NA())</f>
        <v>#N/A</v>
      </c>
      <c r="B144" s="40" t="e">
        <f>IF(AND('DO NOT USE_Contact Formulas'!A144,ISBLANK('Captura de datos de CONTACTO'!B144)),"First Name is required",IF(NOT(ISBLANK('Captura de datos de CONTACTO'!B144)),"OK",NA()))</f>
        <v>#N/A</v>
      </c>
      <c r="C144" s="40" t="e">
        <f>IF(AND('DO NOT USE_Contact Formulas'!A144,ISBLANK('Captura de datos de CONTACTO'!C144)),"Last Name is required",IF(NOT(ISBLANK('Captura de datos de CONTACTO'!C144)),"OK",NA()))</f>
        <v>#N/A</v>
      </c>
      <c r="D144" s="40" t="e">
        <f>IF(AND('DO NOT USE_Contact Formulas'!A144,ISBLANK('Captura de datos de CONTACTO'!D144)),"Birthdate is required",IF(NOT(ISBLANK('Captura de datos de CONTACTO'!D144)),"OK",NA()))</f>
        <v>#N/A</v>
      </c>
      <c r="E144" s="40" t="e">
        <f>IF(AND('DO NOT USE_Contact Formulas'!A144,ISBLANK('Captura de datos de CONTACTO'!E144)),"Mobile Phone is required",IF(NOT(ISBLANK('Captura de datos de CONTACTO'!E144)),IF(AND(ISNUMBER(VALUE('Captura de datos de CONTACTO'!E144)),LEFT('Captura de datos de CONTACTO'!E144,1)&lt;&gt;"1",LEN('Captura de datos de CONTACTO'!E144)=10),"OK","Phone number must be valid format"),NA()))</f>
        <v>#N/A</v>
      </c>
      <c r="F144" s="40" t="e">
        <f>IF(LEN('Captura de datos de CONTACTO'!F144)&gt;255,"Home Street Address must be less than 255 characters",IF('DO NOT USE_Contact Formulas'!A144,"OK",NA()))</f>
        <v>#N/A</v>
      </c>
      <c r="G144" s="40" t="e">
        <f>IF(LEN('Captura de datos de CONTACTO'!G144)&gt;40,"City must be less than 40 characters",IF('DO NOT USE_Contact Formulas'!A144,"OK",NA()))</f>
        <v>#N/A</v>
      </c>
      <c r="H144" s="40" t="e">
        <f>IF(AND(NOT(ISBLANK('Captura de datos de CONTACTO'!H144)),ISNA(VLOOKUP('Captura de datos de CONTACTO'!H144,'DO NOT USE_School Picklist'!$P$3:$P$52,1,FALSE))),"Please select a value from the drop-down menu",IF('DO NOT USE_Contact Formulas'!A144,"OK",NA()))</f>
        <v>#N/A</v>
      </c>
      <c r="I144" s="40" t="e">
        <f>IF(AND('DO NOT USE_Contact Formulas'!A144,ISBLANK('Captura de datos de CONTACTO'!I144)),"Zip is required",IF(ISBLANK('Captura de datos de CONTACTO'!I144),NA(),"OK"))</f>
        <v>#N/A</v>
      </c>
      <c r="J144" s="40" t="e">
        <f>IF(AND('DO NOT USE_Contact Formulas'!A144,ISBLANK('Captura de datos de CONTACTO'!J144)),"Student or Staff? is required",IF(ISBLANK('Captura de datos de CONTACTO'!J144),NA(),IF(ISNA(VLOOKUP('Captura de datos de CONTACTO'!J144,'DO NOT USE_School Picklist'!$B$3:$B$6,1,FALSE)),"Please select a value from the drop-down menu","OK")))</f>
        <v>#N/A</v>
      </c>
      <c r="K144" s="40" t="e">
        <f>IF(AND('Captura de datos de CONTACTO'!J144='DO NOT USE_School Picklist'!$B$4,ISBLANK('Captura de datos de CONTACTO'!K144)),"Occupation/Job Title is required if Student or Staff? is Yes, staff/faculty or volunteer",IF('DO NOT USE_Contact Formulas'!A144,"OK",NA()))</f>
        <v>#N/A</v>
      </c>
      <c r="L144" s="40" t="e">
        <f ca="1">IF('Captura de datos de CONTACTO'!L144&gt;'DO NOT USE_School Picklist'!$C$3,"Date last on school campus/facility cannot be a future date",IF('DO NOT USE_Contact Formulas'!A144,IF(ISBLANK('Captura de datos de CONTACTO'!L144),"Date last on school campus/facility is required","OK"),NA()))</f>
        <v>#N/A</v>
      </c>
      <c r="M144" s="41" t="e">
        <f ca="1">IF('Captura de datos de CONTACTO'!M144&gt;'DO NOT USE_School Picklist'!$C$3,"Last Exposure Date cannot be a future date",IF('DO NOT USE_Contact Formulas'!A144,IF(ISBLANK('Captura de datos de CONTACTO'!M144),"Last Exposure Date is required","OK"),NA()))</f>
        <v>#N/A</v>
      </c>
      <c r="N144" s="41" t="e">
        <f>IF(AND('DO NOT USE_Contact Formulas'!A144,ISBLANK('Captura de datos de CONTACTO'!N144)),"Specific Place in the Location is required",IF(ISBLANK('Captura de datos de CONTACTO'!N144),NA(),"OK"))</f>
        <v>#N/A</v>
      </c>
      <c r="O144" s="40" t="e">
        <f>IF(AND(NOT(ISBLANK('Captura de datos de CONTACTO'!O144)),ISNA(VLOOKUP('Captura de datos de CONTACTO'!O144,'DO NOT USE_School Picklist'!$L$3:$L$81,1,FALSE))),"Please select a value from the drop-down menu",IF('DO NOT USE_Contact Formulas'!A144,"OK",NA()))</f>
        <v>#N/A</v>
      </c>
      <c r="P144" s="40" t="e">
        <f>IF(AND(NOT(ISBLANK('Captura de datos de CONTACTO'!P144)),NOT(ISNUMBER(MATCH("*@*.?*",'Captura de datos de CONTACTO'!P144,0)))),"Email must be in a valid format",IF('DO NOT USE_Contact Formulas'!A144,"OK",NA()))</f>
        <v>#N/A</v>
      </c>
      <c r="Q144" s="40" t="e">
        <f>IF(LEN('Captura de datos de CONTACTO'!Q144)&gt;50,"Parent/Guardian Name must be less than 50 characters",IF('DO NOT USE_Contact Formulas'!A144,"OK",NA()))</f>
        <v>#N/A</v>
      </c>
      <c r="R144" s="40" t="e">
        <f>IF(NOT(ISBLANK('Captura de datos de CONTACTO'!R144)),IF(AND(ISNUMBER('Captura de datos de CONTACTO'!R144),LEFT('Captura de datos de CONTACTO'!R144,1)&lt;&gt;"1",LEN('Captura de datos de CONTACTO'!R144)=10),"OK","Phone number must be valid format"),IF('DO NOT USE_Contact Formulas'!A144,"OK",NA()))</f>
        <v>#N/A</v>
      </c>
      <c r="S144" s="40" t="e">
        <f>IF(AND(NOT(ISBLANK('Captura de datos de CONTACTO'!S144)),ISNA(VLOOKUP('Captura de datos de CONTACTO'!S144,'DO NOT USE_School Picklist'!$N$3:$N$63,1,FALSE))),"Please select a value from the drop-down menu",IF('DO NOT USE_Contact Formulas'!A144,"OK",NA()))</f>
        <v>#N/A</v>
      </c>
      <c r="T144" s="53" t="e">
        <f>IF(AND(NOT(ISBLANK('Captura de datos de CONTACTO'!T144)),ISNA(VLOOKUP('Captura de datos de CONTACTO'!T144,'DO NOT USE_School Picklist'!$I$3:$I$5,1,FALSE))),"Please select a value from the drop-down menu",IF('DO NOT USE_Contact Formulas'!A144,"OK",NA()))</f>
        <v>#N/A</v>
      </c>
      <c r="U144" s="40" t="e">
        <f>IF(AND(NOT(ISBLANK('Captura de datos de CONTACTO'!U144)),ISNA(VLOOKUP('Captura de datos de CONTACTO'!U144,'DO NOT USE_School Picklist'!$E$3:$E$10,1,FALSE))),"Please select a value from the drop-down menu",IF('DO NOT USE_Contact Formulas'!A144,"OK",NA()))</f>
        <v>#N/A</v>
      </c>
      <c r="V144" s="53" t="e">
        <f>IF(AND(NOT(ISBLANK('Captura de datos de CONTACTO'!V144)),ISNA(VLOOKUP('Captura de datos de CONTACTO'!V144,'DO NOT USE_School Picklist'!$W$3:$W$9,1,FALSE))),"Please select a value from the drop-down menu",IF('DO NOT USE_Contact Formulas'!A144,"OK",NA()))</f>
        <v>#N/A</v>
      </c>
      <c r="W144" s="53" t="e">
        <f>IF(AND(NOT(ISBLANK('Captura de datos de CONTACTO'!W144)),ISNA(VLOOKUP('Captura de datos de CONTACTO'!W144,'DO NOT USE_School Picklist'!$W$3:$W$9,1,FALSE))),"Please select a value from the drop-down menu",IF('DO NOT USE_Case Formulas'!A144,"OK",NA()))</f>
        <v>#N/A</v>
      </c>
      <c r="X144" s="40" t="e">
        <f>IF(AND(NOT(ISBLANK('Captura de datos de CONTACTO'!X144)),ISNA(VLOOKUP('Captura de datos de CONTACTO'!X144,'DO NOT USE_School Picklist'!$F$3:$F$16,1,FALSE))),"Please select a value from the drop-down menu",IF('DO NOT USE_Contact Formulas'!A144,"OK",NA()))</f>
        <v>#N/A</v>
      </c>
      <c r="Y144" s="40" t="e">
        <f>IF(LEN('Captura de datos de CONTACTO'!Y144)&gt;100,"Classroom(s) must be less than 100 characters",IF('DO NOT USE_Contact Formulas'!A144,"OK",NA()))</f>
        <v>#N/A</v>
      </c>
      <c r="Z144" s="40" t="e">
        <f>IF(AND(NOT(ISBLANK('Captura de datos de CONTACTO'!Z144)),ISNA(VLOOKUP('Captura de datos de CONTACTO'!Z144,'DO NOT USE_School Picklist'!$K$3:$K$6,1,FALSE))),"Please select a value from the drop-down menu",IF('DO NOT USE_Contact Formulas'!A144,"OK",NA()))</f>
        <v>#N/A</v>
      </c>
      <c r="AA144" s="40" t="e">
        <f>IF(AND(NOT(ISBLANK('Captura de datos de CONTACTO'!AA144)),ISNA(VLOOKUP('Captura de datos de CONTACTO'!AA144,'DO NOT USE_School Picklist'!$D$3:$D$5,1,FALSE))),"Please select a value from the drop-down menu",IF('DO NOT USE_Contact Formulas'!A144,"OK",NA()))</f>
        <v>#N/A</v>
      </c>
      <c r="AB144" s="40"/>
      <c r="AC144" s="40" t="e">
        <f>IF(AND(NOT(ISBLANK('Captura de datos de CONTACTO'!AC144)),ISNA(VLOOKUP('Captura de datos de CONTACTO'!AC144,'DO NOT USE_School Picklist'!$G$3:$G$5,1,FALSE))),"Please select a value from the drop-down menu",IF('DO NOT USE_Contact Formulas'!A144,"OK",NA()))</f>
        <v>#N/A</v>
      </c>
      <c r="AD144" s="40"/>
      <c r="AE144" s="40" t="e">
        <f>IF(AND(NOT(ISBLANK('Captura de datos de CONTACTO'!AE144)),ISNA(VLOOKUP('Captura de datos de CONTACTO'!AE144,'DO NOT USE_School Picklist'!$H$3:$H$4,1,FALSE))),"Please select a value from the drop-down menu",IF('DO NOT USE_Contact Formulas'!A144,"OK",NA()))</f>
        <v>#N/A</v>
      </c>
      <c r="AF144" s="40" t="e">
        <f ca="1">IF('Captura de datos de CONTACTO'!AF144&gt;'DO NOT USE_School Picklist'!$C$3,"Test Date cannot be a future date",IF('DO NOT USE_Contact Formulas'!A144,"OK",NA()))</f>
        <v>#N/A</v>
      </c>
      <c r="AG144" s="53" t="e">
        <f>IF(AND('DO NOT USE_Contact Formulas'!A144,ISBLANK('Captura de datos de CONTACTO'!AB144)),"Lab Result Test Result is required",IF(AND(NOT(ISBLANK('Captura de datos de CONTACTO'!AB144)),ISNA(VLOOKUP('Captura de datos de CONTACTO'!AB144,'DO NOT USE_School Picklist'!$Q$3:$Q$8,1,FALSE))),"Please select a value from the drop-down menu",IF('DO NOT USE_Contact Formulas'!A144,"OK",NA())))</f>
        <v>#N/A</v>
      </c>
    </row>
    <row r="145" spans="1:33" x14ac:dyDescent="0.3">
      <c r="A145" s="39" t="e">
        <f>IF('DO NOT USE_Contact Formulas'!A145,IF('DO NOT USE_Contact Formulas'!B145,"Not all required fields are completed","OK"),NA())</f>
        <v>#N/A</v>
      </c>
      <c r="B145" s="40" t="e">
        <f>IF(AND('DO NOT USE_Contact Formulas'!A145,ISBLANK('Captura de datos de CONTACTO'!B145)),"First Name is required",IF(NOT(ISBLANK('Captura de datos de CONTACTO'!B145)),"OK",NA()))</f>
        <v>#N/A</v>
      </c>
      <c r="C145" s="40" t="e">
        <f>IF(AND('DO NOT USE_Contact Formulas'!A145,ISBLANK('Captura de datos de CONTACTO'!C145)),"Last Name is required",IF(NOT(ISBLANK('Captura de datos de CONTACTO'!C145)),"OK",NA()))</f>
        <v>#N/A</v>
      </c>
      <c r="D145" s="40" t="e">
        <f>IF(AND('DO NOT USE_Contact Formulas'!A145,ISBLANK('Captura de datos de CONTACTO'!D145)),"Birthdate is required",IF(NOT(ISBLANK('Captura de datos de CONTACTO'!D145)),"OK",NA()))</f>
        <v>#N/A</v>
      </c>
      <c r="E145" s="40" t="e">
        <f>IF(AND('DO NOT USE_Contact Formulas'!A145,ISBLANK('Captura de datos de CONTACTO'!E145)),"Mobile Phone is required",IF(NOT(ISBLANK('Captura de datos de CONTACTO'!E145)),IF(AND(ISNUMBER(VALUE('Captura de datos de CONTACTO'!E145)),LEFT('Captura de datos de CONTACTO'!E145,1)&lt;&gt;"1",LEN('Captura de datos de CONTACTO'!E145)=10),"OK","Phone number must be valid format"),NA()))</f>
        <v>#N/A</v>
      </c>
      <c r="F145" s="40" t="e">
        <f>IF(LEN('Captura de datos de CONTACTO'!F145)&gt;255,"Home Street Address must be less than 255 characters",IF('DO NOT USE_Contact Formulas'!A145,"OK",NA()))</f>
        <v>#N/A</v>
      </c>
      <c r="G145" s="40" t="e">
        <f>IF(LEN('Captura de datos de CONTACTO'!G145)&gt;40,"City must be less than 40 characters",IF('DO NOT USE_Contact Formulas'!A145,"OK",NA()))</f>
        <v>#N/A</v>
      </c>
      <c r="H145" s="40" t="e">
        <f>IF(AND(NOT(ISBLANK('Captura de datos de CONTACTO'!H145)),ISNA(VLOOKUP('Captura de datos de CONTACTO'!H145,'DO NOT USE_School Picklist'!$P$3:$P$52,1,FALSE))),"Please select a value from the drop-down menu",IF('DO NOT USE_Contact Formulas'!A145,"OK",NA()))</f>
        <v>#N/A</v>
      </c>
      <c r="I145" s="40" t="e">
        <f>IF(AND('DO NOT USE_Contact Formulas'!A145,ISBLANK('Captura de datos de CONTACTO'!I145)),"Zip is required",IF(ISBLANK('Captura de datos de CONTACTO'!I145),NA(),"OK"))</f>
        <v>#N/A</v>
      </c>
      <c r="J145" s="40" t="e">
        <f>IF(AND('DO NOT USE_Contact Formulas'!A145,ISBLANK('Captura de datos de CONTACTO'!J145)),"Student or Staff? is required",IF(ISBLANK('Captura de datos de CONTACTO'!J145),NA(),IF(ISNA(VLOOKUP('Captura de datos de CONTACTO'!J145,'DO NOT USE_School Picklist'!$B$3:$B$6,1,FALSE)),"Please select a value from the drop-down menu","OK")))</f>
        <v>#N/A</v>
      </c>
      <c r="K145" s="40" t="e">
        <f>IF(AND('Captura de datos de CONTACTO'!J145='DO NOT USE_School Picklist'!$B$4,ISBLANK('Captura de datos de CONTACTO'!K145)),"Occupation/Job Title is required if Student or Staff? is Yes, staff/faculty or volunteer",IF('DO NOT USE_Contact Formulas'!A145,"OK",NA()))</f>
        <v>#N/A</v>
      </c>
      <c r="L145" s="40" t="e">
        <f ca="1">IF('Captura de datos de CONTACTO'!L145&gt;'DO NOT USE_School Picklist'!$C$3,"Date last on school campus/facility cannot be a future date",IF('DO NOT USE_Contact Formulas'!A145,IF(ISBLANK('Captura de datos de CONTACTO'!L145),"Date last on school campus/facility is required","OK"),NA()))</f>
        <v>#N/A</v>
      </c>
      <c r="M145" s="41" t="e">
        <f ca="1">IF('Captura de datos de CONTACTO'!M145&gt;'DO NOT USE_School Picklist'!$C$3,"Last Exposure Date cannot be a future date",IF('DO NOT USE_Contact Formulas'!A145,IF(ISBLANK('Captura de datos de CONTACTO'!M145),"Last Exposure Date is required","OK"),NA()))</f>
        <v>#N/A</v>
      </c>
      <c r="N145" s="41" t="e">
        <f>IF(AND('DO NOT USE_Contact Formulas'!A145,ISBLANK('Captura de datos de CONTACTO'!N145)),"Specific Place in the Location is required",IF(ISBLANK('Captura de datos de CONTACTO'!N145),NA(),"OK"))</f>
        <v>#N/A</v>
      </c>
      <c r="O145" s="40" t="e">
        <f>IF(AND(NOT(ISBLANK('Captura de datos de CONTACTO'!O145)),ISNA(VLOOKUP('Captura de datos de CONTACTO'!O145,'DO NOT USE_School Picklist'!$L$3:$L$81,1,FALSE))),"Please select a value from the drop-down menu",IF('DO NOT USE_Contact Formulas'!A145,"OK",NA()))</f>
        <v>#N/A</v>
      </c>
      <c r="P145" s="40" t="e">
        <f>IF(AND(NOT(ISBLANK('Captura de datos de CONTACTO'!P145)),NOT(ISNUMBER(MATCH("*@*.?*",'Captura de datos de CONTACTO'!P145,0)))),"Email must be in a valid format",IF('DO NOT USE_Contact Formulas'!A145,"OK",NA()))</f>
        <v>#N/A</v>
      </c>
      <c r="Q145" s="40" t="e">
        <f>IF(LEN('Captura de datos de CONTACTO'!Q145)&gt;50,"Parent/Guardian Name must be less than 50 characters",IF('DO NOT USE_Contact Formulas'!A145,"OK",NA()))</f>
        <v>#N/A</v>
      </c>
      <c r="R145" s="40" t="e">
        <f>IF(NOT(ISBLANK('Captura de datos de CONTACTO'!R145)),IF(AND(ISNUMBER('Captura de datos de CONTACTO'!R145),LEFT('Captura de datos de CONTACTO'!R145,1)&lt;&gt;"1",LEN('Captura de datos de CONTACTO'!R145)=10),"OK","Phone number must be valid format"),IF('DO NOT USE_Contact Formulas'!A145,"OK",NA()))</f>
        <v>#N/A</v>
      </c>
      <c r="S145" s="40" t="e">
        <f>IF(AND(NOT(ISBLANK('Captura de datos de CONTACTO'!S145)),ISNA(VLOOKUP('Captura de datos de CONTACTO'!S145,'DO NOT USE_School Picklist'!$N$3:$N$63,1,FALSE))),"Please select a value from the drop-down menu",IF('DO NOT USE_Contact Formulas'!A145,"OK",NA()))</f>
        <v>#N/A</v>
      </c>
      <c r="T145" s="53" t="e">
        <f>IF(AND(NOT(ISBLANK('Captura de datos de CONTACTO'!T145)),ISNA(VLOOKUP('Captura de datos de CONTACTO'!T145,'DO NOT USE_School Picklist'!$I$3:$I$5,1,FALSE))),"Please select a value from the drop-down menu",IF('DO NOT USE_Contact Formulas'!A145,"OK",NA()))</f>
        <v>#N/A</v>
      </c>
      <c r="U145" s="40" t="e">
        <f>IF(AND(NOT(ISBLANK('Captura de datos de CONTACTO'!U145)),ISNA(VLOOKUP('Captura de datos de CONTACTO'!U145,'DO NOT USE_School Picklist'!$E$3:$E$10,1,FALSE))),"Please select a value from the drop-down menu",IF('DO NOT USE_Contact Formulas'!A145,"OK",NA()))</f>
        <v>#N/A</v>
      </c>
      <c r="V145" s="53" t="e">
        <f>IF(AND(NOT(ISBLANK('Captura de datos de CONTACTO'!V145)),ISNA(VLOOKUP('Captura de datos de CONTACTO'!V145,'DO NOT USE_School Picklist'!$W$3:$W$9,1,FALSE))),"Please select a value from the drop-down menu",IF('DO NOT USE_Contact Formulas'!A145,"OK",NA()))</f>
        <v>#N/A</v>
      </c>
      <c r="W145" s="53" t="e">
        <f>IF(AND(NOT(ISBLANK('Captura de datos de CONTACTO'!W145)),ISNA(VLOOKUP('Captura de datos de CONTACTO'!W145,'DO NOT USE_School Picklist'!$W$3:$W$9,1,FALSE))),"Please select a value from the drop-down menu",IF('DO NOT USE_Case Formulas'!A145,"OK",NA()))</f>
        <v>#N/A</v>
      </c>
      <c r="X145" s="40" t="e">
        <f>IF(AND(NOT(ISBLANK('Captura de datos de CONTACTO'!X145)),ISNA(VLOOKUP('Captura de datos de CONTACTO'!X145,'DO NOT USE_School Picklist'!$F$3:$F$16,1,FALSE))),"Please select a value from the drop-down menu",IF('DO NOT USE_Contact Formulas'!A145,"OK",NA()))</f>
        <v>#N/A</v>
      </c>
      <c r="Y145" s="40" t="e">
        <f>IF(LEN('Captura de datos de CONTACTO'!Y145)&gt;100,"Classroom(s) must be less than 100 characters",IF('DO NOT USE_Contact Formulas'!A145,"OK",NA()))</f>
        <v>#N/A</v>
      </c>
      <c r="Z145" s="40" t="e">
        <f>IF(AND(NOT(ISBLANK('Captura de datos de CONTACTO'!Z145)),ISNA(VLOOKUP('Captura de datos de CONTACTO'!Z145,'DO NOT USE_School Picklist'!$K$3:$K$6,1,FALSE))),"Please select a value from the drop-down menu",IF('DO NOT USE_Contact Formulas'!A145,"OK",NA()))</f>
        <v>#N/A</v>
      </c>
      <c r="AA145" s="40" t="e">
        <f>IF(AND(NOT(ISBLANK('Captura de datos de CONTACTO'!AA145)),ISNA(VLOOKUP('Captura de datos de CONTACTO'!AA145,'DO NOT USE_School Picklist'!$D$3:$D$5,1,FALSE))),"Please select a value from the drop-down menu",IF('DO NOT USE_Contact Formulas'!A145,"OK",NA()))</f>
        <v>#N/A</v>
      </c>
      <c r="AB145" s="40"/>
      <c r="AC145" s="40" t="e">
        <f>IF(AND(NOT(ISBLANK('Captura de datos de CONTACTO'!AC145)),ISNA(VLOOKUP('Captura de datos de CONTACTO'!AC145,'DO NOT USE_School Picklist'!$G$3:$G$5,1,FALSE))),"Please select a value from the drop-down menu",IF('DO NOT USE_Contact Formulas'!A145,"OK",NA()))</f>
        <v>#N/A</v>
      </c>
      <c r="AD145" s="40"/>
      <c r="AE145" s="40" t="e">
        <f>IF(AND(NOT(ISBLANK('Captura de datos de CONTACTO'!AE145)),ISNA(VLOOKUP('Captura de datos de CONTACTO'!AE145,'DO NOT USE_School Picklist'!$H$3:$H$4,1,FALSE))),"Please select a value from the drop-down menu",IF('DO NOT USE_Contact Formulas'!A145,"OK",NA()))</f>
        <v>#N/A</v>
      </c>
      <c r="AF145" s="40" t="e">
        <f ca="1">IF('Captura de datos de CONTACTO'!AF145&gt;'DO NOT USE_School Picklist'!$C$3,"Test Date cannot be a future date",IF('DO NOT USE_Contact Formulas'!A145,"OK",NA()))</f>
        <v>#N/A</v>
      </c>
      <c r="AG145" s="53" t="e">
        <f>IF(AND('DO NOT USE_Contact Formulas'!A145,ISBLANK('Captura de datos de CONTACTO'!AB145)),"Lab Result Test Result is required",IF(AND(NOT(ISBLANK('Captura de datos de CONTACTO'!AB145)),ISNA(VLOOKUP('Captura de datos de CONTACTO'!AB145,'DO NOT USE_School Picklist'!$Q$3:$Q$8,1,FALSE))),"Please select a value from the drop-down menu",IF('DO NOT USE_Contact Formulas'!A145,"OK",NA())))</f>
        <v>#N/A</v>
      </c>
    </row>
    <row r="146" spans="1:33" x14ac:dyDescent="0.3">
      <c r="A146" s="39" t="e">
        <f>IF('DO NOT USE_Contact Formulas'!A146,IF('DO NOT USE_Contact Formulas'!B146,"Not all required fields are completed","OK"),NA())</f>
        <v>#N/A</v>
      </c>
      <c r="B146" s="40" t="e">
        <f>IF(AND('DO NOT USE_Contact Formulas'!A146,ISBLANK('Captura de datos de CONTACTO'!B146)),"First Name is required",IF(NOT(ISBLANK('Captura de datos de CONTACTO'!B146)),"OK",NA()))</f>
        <v>#N/A</v>
      </c>
      <c r="C146" s="40" t="e">
        <f>IF(AND('DO NOT USE_Contact Formulas'!A146,ISBLANK('Captura de datos de CONTACTO'!C146)),"Last Name is required",IF(NOT(ISBLANK('Captura de datos de CONTACTO'!C146)),"OK",NA()))</f>
        <v>#N/A</v>
      </c>
      <c r="D146" s="40" t="e">
        <f>IF(AND('DO NOT USE_Contact Formulas'!A146,ISBLANK('Captura de datos de CONTACTO'!D146)),"Birthdate is required",IF(NOT(ISBLANK('Captura de datos de CONTACTO'!D146)),"OK",NA()))</f>
        <v>#N/A</v>
      </c>
      <c r="E146" s="40" t="e">
        <f>IF(AND('DO NOT USE_Contact Formulas'!A146,ISBLANK('Captura de datos de CONTACTO'!E146)),"Mobile Phone is required",IF(NOT(ISBLANK('Captura de datos de CONTACTO'!E146)),IF(AND(ISNUMBER(VALUE('Captura de datos de CONTACTO'!E146)),LEFT('Captura de datos de CONTACTO'!E146,1)&lt;&gt;"1",LEN('Captura de datos de CONTACTO'!E146)=10),"OK","Phone number must be valid format"),NA()))</f>
        <v>#N/A</v>
      </c>
      <c r="F146" s="40" t="e">
        <f>IF(LEN('Captura de datos de CONTACTO'!F146)&gt;255,"Home Street Address must be less than 255 characters",IF('DO NOT USE_Contact Formulas'!A146,"OK",NA()))</f>
        <v>#N/A</v>
      </c>
      <c r="G146" s="40" t="e">
        <f>IF(LEN('Captura de datos de CONTACTO'!G146)&gt;40,"City must be less than 40 characters",IF('DO NOT USE_Contact Formulas'!A146,"OK",NA()))</f>
        <v>#N/A</v>
      </c>
      <c r="H146" s="40" t="e">
        <f>IF(AND(NOT(ISBLANK('Captura de datos de CONTACTO'!H146)),ISNA(VLOOKUP('Captura de datos de CONTACTO'!H146,'DO NOT USE_School Picklist'!$P$3:$P$52,1,FALSE))),"Please select a value from the drop-down menu",IF('DO NOT USE_Contact Formulas'!A146,"OK",NA()))</f>
        <v>#N/A</v>
      </c>
      <c r="I146" s="40" t="e">
        <f>IF(AND('DO NOT USE_Contact Formulas'!A146,ISBLANK('Captura de datos de CONTACTO'!I146)),"Zip is required",IF(ISBLANK('Captura de datos de CONTACTO'!I146),NA(),"OK"))</f>
        <v>#N/A</v>
      </c>
      <c r="J146" s="40" t="e">
        <f>IF(AND('DO NOT USE_Contact Formulas'!A146,ISBLANK('Captura de datos de CONTACTO'!J146)),"Student or Staff? is required",IF(ISBLANK('Captura de datos de CONTACTO'!J146),NA(),IF(ISNA(VLOOKUP('Captura de datos de CONTACTO'!J146,'DO NOT USE_School Picklist'!$B$3:$B$6,1,FALSE)),"Please select a value from the drop-down menu","OK")))</f>
        <v>#N/A</v>
      </c>
      <c r="K146" s="40" t="e">
        <f>IF(AND('Captura de datos de CONTACTO'!J146='DO NOT USE_School Picklist'!$B$4,ISBLANK('Captura de datos de CONTACTO'!K146)),"Occupation/Job Title is required if Student or Staff? is Yes, staff/faculty or volunteer",IF('DO NOT USE_Contact Formulas'!A146,"OK",NA()))</f>
        <v>#N/A</v>
      </c>
      <c r="L146" s="40" t="e">
        <f ca="1">IF('Captura de datos de CONTACTO'!L146&gt;'DO NOT USE_School Picklist'!$C$3,"Date last on school campus/facility cannot be a future date",IF('DO NOT USE_Contact Formulas'!A146,IF(ISBLANK('Captura de datos de CONTACTO'!L146),"Date last on school campus/facility is required","OK"),NA()))</f>
        <v>#N/A</v>
      </c>
      <c r="M146" s="41" t="e">
        <f ca="1">IF('Captura de datos de CONTACTO'!M146&gt;'DO NOT USE_School Picklist'!$C$3,"Last Exposure Date cannot be a future date",IF('DO NOT USE_Contact Formulas'!A146,IF(ISBLANK('Captura de datos de CONTACTO'!M146),"Last Exposure Date is required","OK"),NA()))</f>
        <v>#N/A</v>
      </c>
      <c r="N146" s="41" t="e">
        <f>IF(AND('DO NOT USE_Contact Formulas'!A146,ISBLANK('Captura de datos de CONTACTO'!N146)),"Specific Place in the Location is required",IF(ISBLANK('Captura de datos de CONTACTO'!N146),NA(),"OK"))</f>
        <v>#N/A</v>
      </c>
      <c r="O146" s="40" t="e">
        <f>IF(AND(NOT(ISBLANK('Captura de datos de CONTACTO'!O146)),ISNA(VLOOKUP('Captura de datos de CONTACTO'!O146,'DO NOT USE_School Picklist'!$L$3:$L$81,1,FALSE))),"Please select a value from the drop-down menu",IF('DO NOT USE_Contact Formulas'!A146,"OK",NA()))</f>
        <v>#N/A</v>
      </c>
      <c r="P146" s="40" t="e">
        <f>IF(AND(NOT(ISBLANK('Captura de datos de CONTACTO'!P146)),NOT(ISNUMBER(MATCH("*@*.?*",'Captura de datos de CONTACTO'!P146,0)))),"Email must be in a valid format",IF('DO NOT USE_Contact Formulas'!A146,"OK",NA()))</f>
        <v>#N/A</v>
      </c>
      <c r="Q146" s="40" t="e">
        <f>IF(LEN('Captura de datos de CONTACTO'!Q146)&gt;50,"Parent/Guardian Name must be less than 50 characters",IF('DO NOT USE_Contact Formulas'!A146,"OK",NA()))</f>
        <v>#N/A</v>
      </c>
      <c r="R146" s="40" t="e">
        <f>IF(NOT(ISBLANK('Captura de datos de CONTACTO'!R146)),IF(AND(ISNUMBER('Captura de datos de CONTACTO'!R146),LEFT('Captura de datos de CONTACTO'!R146,1)&lt;&gt;"1",LEN('Captura de datos de CONTACTO'!R146)=10),"OK","Phone number must be valid format"),IF('DO NOT USE_Contact Formulas'!A146,"OK",NA()))</f>
        <v>#N/A</v>
      </c>
      <c r="S146" s="40" t="e">
        <f>IF(AND(NOT(ISBLANK('Captura de datos de CONTACTO'!S146)),ISNA(VLOOKUP('Captura de datos de CONTACTO'!S146,'DO NOT USE_School Picklist'!$N$3:$N$63,1,FALSE))),"Please select a value from the drop-down menu",IF('DO NOT USE_Contact Formulas'!A146,"OK",NA()))</f>
        <v>#N/A</v>
      </c>
      <c r="T146" s="53" t="e">
        <f>IF(AND(NOT(ISBLANK('Captura de datos de CONTACTO'!T146)),ISNA(VLOOKUP('Captura de datos de CONTACTO'!T146,'DO NOT USE_School Picklist'!$I$3:$I$5,1,FALSE))),"Please select a value from the drop-down menu",IF('DO NOT USE_Contact Formulas'!A146,"OK",NA()))</f>
        <v>#N/A</v>
      </c>
      <c r="U146" s="40" t="e">
        <f>IF(AND(NOT(ISBLANK('Captura de datos de CONTACTO'!U146)),ISNA(VLOOKUP('Captura de datos de CONTACTO'!U146,'DO NOT USE_School Picklist'!$E$3:$E$10,1,FALSE))),"Please select a value from the drop-down menu",IF('DO NOT USE_Contact Formulas'!A146,"OK",NA()))</f>
        <v>#N/A</v>
      </c>
      <c r="V146" s="53" t="e">
        <f>IF(AND(NOT(ISBLANK('Captura de datos de CONTACTO'!V146)),ISNA(VLOOKUP('Captura de datos de CONTACTO'!V146,'DO NOT USE_School Picklist'!$W$3:$W$9,1,FALSE))),"Please select a value from the drop-down menu",IF('DO NOT USE_Contact Formulas'!A146,"OK",NA()))</f>
        <v>#N/A</v>
      </c>
      <c r="W146" s="53" t="e">
        <f>IF(AND(NOT(ISBLANK('Captura de datos de CONTACTO'!W146)),ISNA(VLOOKUP('Captura de datos de CONTACTO'!W146,'DO NOT USE_School Picklist'!$W$3:$W$9,1,FALSE))),"Please select a value from the drop-down menu",IF('DO NOT USE_Case Formulas'!A146,"OK",NA()))</f>
        <v>#N/A</v>
      </c>
      <c r="X146" s="40" t="e">
        <f>IF(AND(NOT(ISBLANK('Captura de datos de CONTACTO'!X146)),ISNA(VLOOKUP('Captura de datos de CONTACTO'!X146,'DO NOT USE_School Picklist'!$F$3:$F$16,1,FALSE))),"Please select a value from the drop-down menu",IF('DO NOT USE_Contact Formulas'!A146,"OK",NA()))</f>
        <v>#N/A</v>
      </c>
      <c r="Y146" s="40" t="e">
        <f>IF(LEN('Captura de datos de CONTACTO'!Y146)&gt;100,"Classroom(s) must be less than 100 characters",IF('DO NOT USE_Contact Formulas'!A146,"OK",NA()))</f>
        <v>#N/A</v>
      </c>
      <c r="Z146" s="40" t="e">
        <f>IF(AND(NOT(ISBLANK('Captura de datos de CONTACTO'!Z146)),ISNA(VLOOKUP('Captura de datos de CONTACTO'!Z146,'DO NOT USE_School Picklist'!$K$3:$K$6,1,FALSE))),"Please select a value from the drop-down menu",IF('DO NOT USE_Contact Formulas'!A146,"OK",NA()))</f>
        <v>#N/A</v>
      </c>
      <c r="AA146" s="40" t="e">
        <f>IF(AND(NOT(ISBLANK('Captura de datos de CONTACTO'!AA146)),ISNA(VLOOKUP('Captura de datos de CONTACTO'!AA146,'DO NOT USE_School Picklist'!$D$3:$D$5,1,FALSE))),"Please select a value from the drop-down menu",IF('DO NOT USE_Contact Formulas'!A146,"OK",NA()))</f>
        <v>#N/A</v>
      </c>
      <c r="AB146" s="40"/>
      <c r="AC146" s="40" t="e">
        <f>IF(AND(NOT(ISBLANK('Captura de datos de CONTACTO'!AC146)),ISNA(VLOOKUP('Captura de datos de CONTACTO'!AC146,'DO NOT USE_School Picklist'!$G$3:$G$5,1,FALSE))),"Please select a value from the drop-down menu",IF('DO NOT USE_Contact Formulas'!A146,"OK",NA()))</f>
        <v>#N/A</v>
      </c>
      <c r="AD146" s="40"/>
      <c r="AE146" s="40" t="e">
        <f>IF(AND(NOT(ISBLANK('Captura de datos de CONTACTO'!AE146)),ISNA(VLOOKUP('Captura de datos de CONTACTO'!AE146,'DO NOT USE_School Picklist'!$H$3:$H$4,1,FALSE))),"Please select a value from the drop-down menu",IF('DO NOT USE_Contact Formulas'!A146,"OK",NA()))</f>
        <v>#N/A</v>
      </c>
      <c r="AF146" s="40" t="e">
        <f ca="1">IF('Captura de datos de CONTACTO'!AF146&gt;'DO NOT USE_School Picklist'!$C$3,"Test Date cannot be a future date",IF('DO NOT USE_Contact Formulas'!A146,"OK",NA()))</f>
        <v>#N/A</v>
      </c>
      <c r="AG146" s="53" t="e">
        <f>IF(AND('DO NOT USE_Contact Formulas'!A146,ISBLANK('Captura de datos de CONTACTO'!AB146)),"Lab Result Test Result is required",IF(AND(NOT(ISBLANK('Captura de datos de CONTACTO'!AB146)),ISNA(VLOOKUP('Captura de datos de CONTACTO'!AB146,'DO NOT USE_School Picklist'!$Q$3:$Q$8,1,FALSE))),"Please select a value from the drop-down menu",IF('DO NOT USE_Contact Formulas'!A146,"OK",NA())))</f>
        <v>#N/A</v>
      </c>
    </row>
    <row r="147" spans="1:33" x14ac:dyDescent="0.3">
      <c r="A147" s="39" t="e">
        <f>IF('DO NOT USE_Contact Formulas'!A147,IF('DO NOT USE_Contact Formulas'!B147,"Not all required fields are completed","OK"),NA())</f>
        <v>#N/A</v>
      </c>
      <c r="B147" s="40" t="e">
        <f>IF(AND('DO NOT USE_Contact Formulas'!A147,ISBLANK('Captura de datos de CONTACTO'!B147)),"First Name is required",IF(NOT(ISBLANK('Captura de datos de CONTACTO'!B147)),"OK",NA()))</f>
        <v>#N/A</v>
      </c>
      <c r="C147" s="40" t="e">
        <f>IF(AND('DO NOT USE_Contact Formulas'!A147,ISBLANK('Captura de datos de CONTACTO'!C147)),"Last Name is required",IF(NOT(ISBLANK('Captura de datos de CONTACTO'!C147)),"OK",NA()))</f>
        <v>#N/A</v>
      </c>
      <c r="D147" s="40" t="e">
        <f>IF(AND('DO NOT USE_Contact Formulas'!A147,ISBLANK('Captura de datos de CONTACTO'!D147)),"Birthdate is required",IF(NOT(ISBLANK('Captura de datos de CONTACTO'!D147)),"OK",NA()))</f>
        <v>#N/A</v>
      </c>
      <c r="E147" s="40" t="e">
        <f>IF(AND('DO NOT USE_Contact Formulas'!A147,ISBLANK('Captura de datos de CONTACTO'!E147)),"Mobile Phone is required",IF(NOT(ISBLANK('Captura de datos de CONTACTO'!E147)),IF(AND(ISNUMBER(VALUE('Captura de datos de CONTACTO'!E147)),LEFT('Captura de datos de CONTACTO'!E147,1)&lt;&gt;"1",LEN('Captura de datos de CONTACTO'!E147)=10),"OK","Phone number must be valid format"),NA()))</f>
        <v>#N/A</v>
      </c>
      <c r="F147" s="40" t="e">
        <f>IF(LEN('Captura de datos de CONTACTO'!F147)&gt;255,"Home Street Address must be less than 255 characters",IF('DO NOT USE_Contact Formulas'!A147,"OK",NA()))</f>
        <v>#N/A</v>
      </c>
      <c r="G147" s="40" t="e">
        <f>IF(LEN('Captura de datos de CONTACTO'!G147)&gt;40,"City must be less than 40 characters",IF('DO NOT USE_Contact Formulas'!A147,"OK",NA()))</f>
        <v>#N/A</v>
      </c>
      <c r="H147" s="40" t="e">
        <f>IF(AND(NOT(ISBLANK('Captura de datos de CONTACTO'!H147)),ISNA(VLOOKUP('Captura de datos de CONTACTO'!H147,'DO NOT USE_School Picklist'!$P$3:$P$52,1,FALSE))),"Please select a value from the drop-down menu",IF('DO NOT USE_Contact Formulas'!A147,"OK",NA()))</f>
        <v>#N/A</v>
      </c>
      <c r="I147" s="40" t="e">
        <f>IF(AND('DO NOT USE_Contact Formulas'!A147,ISBLANK('Captura de datos de CONTACTO'!I147)),"Zip is required",IF(ISBLANK('Captura de datos de CONTACTO'!I147),NA(),"OK"))</f>
        <v>#N/A</v>
      </c>
      <c r="J147" s="40" t="e">
        <f>IF(AND('DO NOT USE_Contact Formulas'!A147,ISBLANK('Captura de datos de CONTACTO'!J147)),"Student or Staff? is required",IF(ISBLANK('Captura de datos de CONTACTO'!J147),NA(),IF(ISNA(VLOOKUP('Captura de datos de CONTACTO'!J147,'DO NOT USE_School Picklist'!$B$3:$B$6,1,FALSE)),"Please select a value from the drop-down menu","OK")))</f>
        <v>#N/A</v>
      </c>
      <c r="K147" s="40" t="e">
        <f>IF(AND('Captura de datos de CONTACTO'!J147='DO NOT USE_School Picklist'!$B$4,ISBLANK('Captura de datos de CONTACTO'!K147)),"Occupation/Job Title is required if Student or Staff? is Yes, staff/faculty or volunteer",IF('DO NOT USE_Contact Formulas'!A147,"OK",NA()))</f>
        <v>#N/A</v>
      </c>
      <c r="L147" s="40" t="e">
        <f ca="1">IF('Captura de datos de CONTACTO'!L147&gt;'DO NOT USE_School Picklist'!$C$3,"Date last on school campus/facility cannot be a future date",IF('DO NOT USE_Contact Formulas'!A147,IF(ISBLANK('Captura de datos de CONTACTO'!L147),"Date last on school campus/facility is required","OK"),NA()))</f>
        <v>#N/A</v>
      </c>
      <c r="M147" s="41" t="e">
        <f ca="1">IF('Captura de datos de CONTACTO'!M147&gt;'DO NOT USE_School Picklist'!$C$3,"Last Exposure Date cannot be a future date",IF('DO NOT USE_Contact Formulas'!A147,IF(ISBLANK('Captura de datos de CONTACTO'!M147),"Last Exposure Date is required","OK"),NA()))</f>
        <v>#N/A</v>
      </c>
      <c r="N147" s="41" t="e">
        <f>IF(AND('DO NOT USE_Contact Formulas'!A147,ISBLANK('Captura de datos de CONTACTO'!N147)),"Specific Place in the Location is required",IF(ISBLANK('Captura de datos de CONTACTO'!N147),NA(),"OK"))</f>
        <v>#N/A</v>
      </c>
      <c r="O147" s="40" t="e">
        <f>IF(AND(NOT(ISBLANK('Captura de datos de CONTACTO'!O147)),ISNA(VLOOKUP('Captura de datos de CONTACTO'!O147,'DO NOT USE_School Picklist'!$L$3:$L$81,1,FALSE))),"Please select a value from the drop-down menu",IF('DO NOT USE_Contact Formulas'!A147,"OK",NA()))</f>
        <v>#N/A</v>
      </c>
      <c r="P147" s="40" t="e">
        <f>IF(AND(NOT(ISBLANK('Captura de datos de CONTACTO'!P147)),NOT(ISNUMBER(MATCH("*@*.?*",'Captura de datos de CONTACTO'!P147,0)))),"Email must be in a valid format",IF('DO NOT USE_Contact Formulas'!A147,"OK",NA()))</f>
        <v>#N/A</v>
      </c>
      <c r="Q147" s="40" t="e">
        <f>IF(LEN('Captura de datos de CONTACTO'!Q147)&gt;50,"Parent/Guardian Name must be less than 50 characters",IF('DO NOT USE_Contact Formulas'!A147,"OK",NA()))</f>
        <v>#N/A</v>
      </c>
      <c r="R147" s="40" t="e">
        <f>IF(NOT(ISBLANK('Captura de datos de CONTACTO'!R147)),IF(AND(ISNUMBER('Captura de datos de CONTACTO'!R147),LEFT('Captura de datos de CONTACTO'!R147,1)&lt;&gt;"1",LEN('Captura de datos de CONTACTO'!R147)=10),"OK","Phone number must be valid format"),IF('DO NOT USE_Contact Formulas'!A147,"OK",NA()))</f>
        <v>#N/A</v>
      </c>
      <c r="S147" s="40" t="e">
        <f>IF(AND(NOT(ISBLANK('Captura de datos de CONTACTO'!S147)),ISNA(VLOOKUP('Captura de datos de CONTACTO'!S147,'DO NOT USE_School Picklist'!$N$3:$N$63,1,FALSE))),"Please select a value from the drop-down menu",IF('DO NOT USE_Contact Formulas'!A147,"OK",NA()))</f>
        <v>#N/A</v>
      </c>
      <c r="T147" s="53" t="e">
        <f>IF(AND(NOT(ISBLANK('Captura de datos de CONTACTO'!T147)),ISNA(VLOOKUP('Captura de datos de CONTACTO'!T147,'DO NOT USE_School Picklist'!$I$3:$I$5,1,FALSE))),"Please select a value from the drop-down menu",IF('DO NOT USE_Contact Formulas'!A147,"OK",NA()))</f>
        <v>#N/A</v>
      </c>
      <c r="U147" s="40" t="e">
        <f>IF(AND(NOT(ISBLANK('Captura de datos de CONTACTO'!U147)),ISNA(VLOOKUP('Captura de datos de CONTACTO'!U147,'DO NOT USE_School Picklist'!$E$3:$E$10,1,FALSE))),"Please select a value from the drop-down menu",IF('DO NOT USE_Contact Formulas'!A147,"OK",NA()))</f>
        <v>#N/A</v>
      </c>
      <c r="V147" s="53" t="e">
        <f>IF(AND(NOT(ISBLANK('Captura de datos de CONTACTO'!V147)),ISNA(VLOOKUP('Captura de datos de CONTACTO'!V147,'DO NOT USE_School Picklist'!$W$3:$W$9,1,FALSE))),"Please select a value from the drop-down menu",IF('DO NOT USE_Contact Formulas'!A147,"OK",NA()))</f>
        <v>#N/A</v>
      </c>
      <c r="W147" s="53" t="e">
        <f>IF(AND(NOT(ISBLANK('Captura de datos de CONTACTO'!W147)),ISNA(VLOOKUP('Captura de datos de CONTACTO'!W147,'DO NOT USE_School Picklist'!$W$3:$W$9,1,FALSE))),"Please select a value from the drop-down menu",IF('DO NOT USE_Case Formulas'!A147,"OK",NA()))</f>
        <v>#N/A</v>
      </c>
      <c r="X147" s="40" t="e">
        <f>IF(AND(NOT(ISBLANK('Captura de datos de CONTACTO'!X147)),ISNA(VLOOKUP('Captura de datos de CONTACTO'!X147,'DO NOT USE_School Picklist'!$F$3:$F$16,1,FALSE))),"Please select a value from the drop-down menu",IF('DO NOT USE_Contact Formulas'!A147,"OK",NA()))</f>
        <v>#N/A</v>
      </c>
      <c r="Y147" s="40" t="e">
        <f>IF(LEN('Captura de datos de CONTACTO'!Y147)&gt;100,"Classroom(s) must be less than 100 characters",IF('DO NOT USE_Contact Formulas'!A147,"OK",NA()))</f>
        <v>#N/A</v>
      </c>
      <c r="Z147" s="40" t="e">
        <f>IF(AND(NOT(ISBLANK('Captura de datos de CONTACTO'!Z147)),ISNA(VLOOKUP('Captura de datos de CONTACTO'!Z147,'DO NOT USE_School Picklist'!$K$3:$K$6,1,FALSE))),"Please select a value from the drop-down menu",IF('DO NOT USE_Contact Formulas'!A147,"OK",NA()))</f>
        <v>#N/A</v>
      </c>
      <c r="AA147" s="40" t="e">
        <f>IF(AND(NOT(ISBLANK('Captura de datos de CONTACTO'!AA147)),ISNA(VLOOKUP('Captura de datos de CONTACTO'!AA147,'DO NOT USE_School Picklist'!$D$3:$D$5,1,FALSE))),"Please select a value from the drop-down menu",IF('DO NOT USE_Contact Formulas'!A147,"OK",NA()))</f>
        <v>#N/A</v>
      </c>
      <c r="AB147" s="40"/>
      <c r="AC147" s="40" t="e">
        <f>IF(AND(NOT(ISBLANK('Captura de datos de CONTACTO'!AC147)),ISNA(VLOOKUP('Captura de datos de CONTACTO'!AC147,'DO NOT USE_School Picklist'!$G$3:$G$5,1,FALSE))),"Please select a value from the drop-down menu",IF('DO NOT USE_Contact Formulas'!A147,"OK",NA()))</f>
        <v>#N/A</v>
      </c>
      <c r="AD147" s="40"/>
      <c r="AE147" s="40" t="e">
        <f>IF(AND(NOT(ISBLANK('Captura de datos de CONTACTO'!AE147)),ISNA(VLOOKUP('Captura de datos de CONTACTO'!AE147,'DO NOT USE_School Picklist'!$H$3:$H$4,1,FALSE))),"Please select a value from the drop-down menu",IF('DO NOT USE_Contact Formulas'!A147,"OK",NA()))</f>
        <v>#N/A</v>
      </c>
      <c r="AF147" s="40" t="e">
        <f ca="1">IF('Captura de datos de CONTACTO'!AF147&gt;'DO NOT USE_School Picklist'!$C$3,"Test Date cannot be a future date",IF('DO NOT USE_Contact Formulas'!A147,"OK",NA()))</f>
        <v>#N/A</v>
      </c>
      <c r="AG147" s="53" t="e">
        <f>IF(AND('DO NOT USE_Contact Formulas'!A147,ISBLANK('Captura de datos de CONTACTO'!AB147)),"Lab Result Test Result is required",IF(AND(NOT(ISBLANK('Captura de datos de CONTACTO'!AB147)),ISNA(VLOOKUP('Captura de datos de CONTACTO'!AB147,'DO NOT USE_School Picklist'!$Q$3:$Q$8,1,FALSE))),"Please select a value from the drop-down menu",IF('DO NOT USE_Contact Formulas'!A147,"OK",NA())))</f>
        <v>#N/A</v>
      </c>
    </row>
    <row r="148" spans="1:33" x14ac:dyDescent="0.3">
      <c r="A148" s="39" t="e">
        <f>IF('DO NOT USE_Contact Formulas'!A148,IF('DO NOT USE_Contact Formulas'!B148,"Not all required fields are completed","OK"),NA())</f>
        <v>#N/A</v>
      </c>
      <c r="B148" s="40" t="e">
        <f>IF(AND('DO NOT USE_Contact Formulas'!A148,ISBLANK('Captura de datos de CONTACTO'!B148)),"First Name is required",IF(NOT(ISBLANK('Captura de datos de CONTACTO'!B148)),"OK",NA()))</f>
        <v>#N/A</v>
      </c>
      <c r="C148" s="40" t="e">
        <f>IF(AND('DO NOT USE_Contact Formulas'!A148,ISBLANK('Captura de datos de CONTACTO'!C148)),"Last Name is required",IF(NOT(ISBLANK('Captura de datos de CONTACTO'!C148)),"OK",NA()))</f>
        <v>#N/A</v>
      </c>
      <c r="D148" s="40" t="e">
        <f>IF(AND('DO NOT USE_Contact Formulas'!A148,ISBLANK('Captura de datos de CONTACTO'!D148)),"Birthdate is required",IF(NOT(ISBLANK('Captura de datos de CONTACTO'!D148)),"OK",NA()))</f>
        <v>#N/A</v>
      </c>
      <c r="E148" s="40" t="e">
        <f>IF(AND('DO NOT USE_Contact Formulas'!A148,ISBLANK('Captura de datos de CONTACTO'!E148)),"Mobile Phone is required",IF(NOT(ISBLANK('Captura de datos de CONTACTO'!E148)),IF(AND(ISNUMBER(VALUE('Captura de datos de CONTACTO'!E148)),LEFT('Captura de datos de CONTACTO'!E148,1)&lt;&gt;"1",LEN('Captura de datos de CONTACTO'!E148)=10),"OK","Phone number must be valid format"),NA()))</f>
        <v>#N/A</v>
      </c>
      <c r="F148" s="40" t="e">
        <f>IF(LEN('Captura de datos de CONTACTO'!F148)&gt;255,"Home Street Address must be less than 255 characters",IF('DO NOT USE_Contact Formulas'!A148,"OK",NA()))</f>
        <v>#N/A</v>
      </c>
      <c r="G148" s="40" t="e">
        <f>IF(LEN('Captura de datos de CONTACTO'!G148)&gt;40,"City must be less than 40 characters",IF('DO NOT USE_Contact Formulas'!A148,"OK",NA()))</f>
        <v>#N/A</v>
      </c>
      <c r="H148" s="40" t="e">
        <f>IF(AND(NOT(ISBLANK('Captura de datos de CONTACTO'!H148)),ISNA(VLOOKUP('Captura de datos de CONTACTO'!H148,'DO NOT USE_School Picklist'!$P$3:$P$52,1,FALSE))),"Please select a value from the drop-down menu",IF('DO NOT USE_Contact Formulas'!A148,"OK",NA()))</f>
        <v>#N/A</v>
      </c>
      <c r="I148" s="40" t="e">
        <f>IF(AND('DO NOT USE_Contact Formulas'!A148,ISBLANK('Captura de datos de CONTACTO'!I148)),"Zip is required",IF(ISBLANK('Captura de datos de CONTACTO'!I148),NA(),"OK"))</f>
        <v>#N/A</v>
      </c>
      <c r="J148" s="40" t="e">
        <f>IF(AND('DO NOT USE_Contact Formulas'!A148,ISBLANK('Captura de datos de CONTACTO'!J148)),"Student or Staff? is required",IF(ISBLANK('Captura de datos de CONTACTO'!J148),NA(),IF(ISNA(VLOOKUP('Captura de datos de CONTACTO'!J148,'DO NOT USE_School Picklist'!$B$3:$B$6,1,FALSE)),"Please select a value from the drop-down menu","OK")))</f>
        <v>#N/A</v>
      </c>
      <c r="K148" s="40" t="e">
        <f>IF(AND('Captura de datos de CONTACTO'!J148='DO NOT USE_School Picklist'!$B$4,ISBLANK('Captura de datos de CONTACTO'!K148)),"Occupation/Job Title is required if Student or Staff? is Yes, staff/faculty or volunteer",IF('DO NOT USE_Contact Formulas'!A148,"OK",NA()))</f>
        <v>#N/A</v>
      </c>
      <c r="L148" s="40" t="e">
        <f ca="1">IF('Captura de datos de CONTACTO'!L148&gt;'DO NOT USE_School Picklist'!$C$3,"Date last on school campus/facility cannot be a future date",IF('DO NOT USE_Contact Formulas'!A148,IF(ISBLANK('Captura de datos de CONTACTO'!L148),"Date last on school campus/facility is required","OK"),NA()))</f>
        <v>#N/A</v>
      </c>
      <c r="M148" s="41" t="e">
        <f ca="1">IF('Captura de datos de CONTACTO'!M148&gt;'DO NOT USE_School Picklist'!$C$3,"Last Exposure Date cannot be a future date",IF('DO NOT USE_Contact Formulas'!A148,IF(ISBLANK('Captura de datos de CONTACTO'!M148),"Last Exposure Date is required","OK"),NA()))</f>
        <v>#N/A</v>
      </c>
      <c r="N148" s="41" t="e">
        <f>IF(AND('DO NOT USE_Contact Formulas'!A148,ISBLANK('Captura de datos de CONTACTO'!N148)),"Specific Place in the Location is required",IF(ISBLANK('Captura de datos de CONTACTO'!N148),NA(),"OK"))</f>
        <v>#N/A</v>
      </c>
      <c r="O148" s="40" t="e">
        <f>IF(AND(NOT(ISBLANK('Captura de datos de CONTACTO'!O148)),ISNA(VLOOKUP('Captura de datos de CONTACTO'!O148,'DO NOT USE_School Picklist'!$L$3:$L$81,1,FALSE))),"Please select a value from the drop-down menu",IF('DO NOT USE_Contact Formulas'!A148,"OK",NA()))</f>
        <v>#N/A</v>
      </c>
      <c r="P148" s="40" t="e">
        <f>IF(AND(NOT(ISBLANK('Captura de datos de CONTACTO'!P148)),NOT(ISNUMBER(MATCH("*@*.?*",'Captura de datos de CONTACTO'!P148,0)))),"Email must be in a valid format",IF('DO NOT USE_Contact Formulas'!A148,"OK",NA()))</f>
        <v>#N/A</v>
      </c>
      <c r="Q148" s="40" t="e">
        <f>IF(LEN('Captura de datos de CONTACTO'!Q148)&gt;50,"Parent/Guardian Name must be less than 50 characters",IF('DO NOT USE_Contact Formulas'!A148,"OK",NA()))</f>
        <v>#N/A</v>
      </c>
      <c r="R148" s="40" t="e">
        <f>IF(NOT(ISBLANK('Captura de datos de CONTACTO'!R148)),IF(AND(ISNUMBER('Captura de datos de CONTACTO'!R148),LEFT('Captura de datos de CONTACTO'!R148,1)&lt;&gt;"1",LEN('Captura de datos de CONTACTO'!R148)=10),"OK","Phone number must be valid format"),IF('DO NOT USE_Contact Formulas'!A148,"OK",NA()))</f>
        <v>#N/A</v>
      </c>
      <c r="S148" s="40" t="e">
        <f>IF(AND(NOT(ISBLANK('Captura de datos de CONTACTO'!S148)),ISNA(VLOOKUP('Captura de datos de CONTACTO'!S148,'DO NOT USE_School Picklist'!$N$3:$N$63,1,FALSE))),"Please select a value from the drop-down menu",IF('DO NOT USE_Contact Formulas'!A148,"OK",NA()))</f>
        <v>#N/A</v>
      </c>
      <c r="T148" s="53" t="e">
        <f>IF(AND(NOT(ISBLANK('Captura de datos de CONTACTO'!T148)),ISNA(VLOOKUP('Captura de datos de CONTACTO'!T148,'DO NOT USE_School Picklist'!$I$3:$I$5,1,FALSE))),"Please select a value from the drop-down menu",IF('DO NOT USE_Contact Formulas'!A148,"OK",NA()))</f>
        <v>#N/A</v>
      </c>
      <c r="U148" s="40" t="e">
        <f>IF(AND(NOT(ISBLANK('Captura de datos de CONTACTO'!U148)),ISNA(VLOOKUP('Captura de datos de CONTACTO'!U148,'DO NOT USE_School Picklist'!$E$3:$E$10,1,FALSE))),"Please select a value from the drop-down menu",IF('DO NOT USE_Contact Formulas'!A148,"OK",NA()))</f>
        <v>#N/A</v>
      </c>
      <c r="V148" s="53" t="e">
        <f>IF(AND(NOT(ISBLANK('Captura de datos de CONTACTO'!V148)),ISNA(VLOOKUP('Captura de datos de CONTACTO'!V148,'DO NOT USE_School Picklist'!$W$3:$W$9,1,FALSE))),"Please select a value from the drop-down menu",IF('DO NOT USE_Contact Formulas'!A148,"OK",NA()))</f>
        <v>#N/A</v>
      </c>
      <c r="W148" s="53" t="e">
        <f>IF(AND(NOT(ISBLANK('Captura de datos de CONTACTO'!W148)),ISNA(VLOOKUP('Captura de datos de CONTACTO'!W148,'DO NOT USE_School Picklist'!$W$3:$W$9,1,FALSE))),"Please select a value from the drop-down menu",IF('DO NOT USE_Case Formulas'!A148,"OK",NA()))</f>
        <v>#N/A</v>
      </c>
      <c r="X148" s="40" t="e">
        <f>IF(AND(NOT(ISBLANK('Captura de datos de CONTACTO'!X148)),ISNA(VLOOKUP('Captura de datos de CONTACTO'!X148,'DO NOT USE_School Picklist'!$F$3:$F$16,1,FALSE))),"Please select a value from the drop-down menu",IF('DO NOT USE_Contact Formulas'!A148,"OK",NA()))</f>
        <v>#N/A</v>
      </c>
      <c r="Y148" s="40" t="e">
        <f>IF(LEN('Captura de datos de CONTACTO'!Y148)&gt;100,"Classroom(s) must be less than 100 characters",IF('DO NOT USE_Contact Formulas'!A148,"OK",NA()))</f>
        <v>#N/A</v>
      </c>
      <c r="Z148" s="40" t="e">
        <f>IF(AND(NOT(ISBLANK('Captura de datos de CONTACTO'!Z148)),ISNA(VLOOKUP('Captura de datos de CONTACTO'!Z148,'DO NOT USE_School Picklist'!$K$3:$K$6,1,FALSE))),"Please select a value from the drop-down menu",IF('DO NOT USE_Contact Formulas'!A148,"OK",NA()))</f>
        <v>#N/A</v>
      </c>
      <c r="AA148" s="40" t="e">
        <f>IF(AND(NOT(ISBLANK('Captura de datos de CONTACTO'!AA148)),ISNA(VLOOKUP('Captura de datos de CONTACTO'!AA148,'DO NOT USE_School Picklist'!$D$3:$D$5,1,FALSE))),"Please select a value from the drop-down menu",IF('DO NOT USE_Contact Formulas'!A148,"OK",NA()))</f>
        <v>#N/A</v>
      </c>
      <c r="AB148" s="40"/>
      <c r="AC148" s="40" t="e">
        <f>IF(AND(NOT(ISBLANK('Captura de datos de CONTACTO'!AC148)),ISNA(VLOOKUP('Captura de datos de CONTACTO'!AC148,'DO NOT USE_School Picklist'!$G$3:$G$5,1,FALSE))),"Please select a value from the drop-down menu",IF('DO NOT USE_Contact Formulas'!A148,"OK",NA()))</f>
        <v>#N/A</v>
      </c>
      <c r="AD148" s="40"/>
      <c r="AE148" s="40" t="e">
        <f>IF(AND(NOT(ISBLANK('Captura de datos de CONTACTO'!AE148)),ISNA(VLOOKUP('Captura de datos de CONTACTO'!AE148,'DO NOT USE_School Picklist'!$H$3:$H$4,1,FALSE))),"Please select a value from the drop-down menu",IF('DO NOT USE_Contact Formulas'!A148,"OK",NA()))</f>
        <v>#N/A</v>
      </c>
      <c r="AF148" s="40" t="e">
        <f ca="1">IF('Captura de datos de CONTACTO'!AF148&gt;'DO NOT USE_School Picklist'!$C$3,"Test Date cannot be a future date",IF('DO NOT USE_Contact Formulas'!A148,"OK",NA()))</f>
        <v>#N/A</v>
      </c>
      <c r="AG148" s="53" t="e">
        <f>IF(AND('DO NOT USE_Contact Formulas'!A148,ISBLANK('Captura de datos de CONTACTO'!AB148)),"Lab Result Test Result is required",IF(AND(NOT(ISBLANK('Captura de datos de CONTACTO'!AB148)),ISNA(VLOOKUP('Captura de datos de CONTACTO'!AB148,'DO NOT USE_School Picklist'!$Q$3:$Q$8,1,FALSE))),"Please select a value from the drop-down menu",IF('DO NOT USE_Contact Formulas'!A148,"OK",NA())))</f>
        <v>#N/A</v>
      </c>
    </row>
    <row r="149" spans="1:33" x14ac:dyDescent="0.3">
      <c r="A149" s="39" t="e">
        <f>IF('DO NOT USE_Contact Formulas'!A149,IF('DO NOT USE_Contact Formulas'!B149,"Not all required fields are completed","OK"),NA())</f>
        <v>#N/A</v>
      </c>
      <c r="B149" s="40" t="e">
        <f>IF(AND('DO NOT USE_Contact Formulas'!A149,ISBLANK('Captura de datos de CONTACTO'!B149)),"First Name is required",IF(NOT(ISBLANK('Captura de datos de CONTACTO'!B149)),"OK",NA()))</f>
        <v>#N/A</v>
      </c>
      <c r="C149" s="40" t="e">
        <f>IF(AND('DO NOT USE_Contact Formulas'!A149,ISBLANK('Captura de datos de CONTACTO'!C149)),"Last Name is required",IF(NOT(ISBLANK('Captura de datos de CONTACTO'!C149)),"OK",NA()))</f>
        <v>#N/A</v>
      </c>
      <c r="D149" s="40" t="e">
        <f>IF(AND('DO NOT USE_Contact Formulas'!A149,ISBLANK('Captura de datos de CONTACTO'!D149)),"Birthdate is required",IF(NOT(ISBLANK('Captura de datos de CONTACTO'!D149)),"OK",NA()))</f>
        <v>#N/A</v>
      </c>
      <c r="E149" s="40" t="e">
        <f>IF(AND('DO NOT USE_Contact Formulas'!A149,ISBLANK('Captura de datos de CONTACTO'!E149)),"Mobile Phone is required",IF(NOT(ISBLANK('Captura de datos de CONTACTO'!E149)),IF(AND(ISNUMBER(VALUE('Captura de datos de CONTACTO'!E149)),LEFT('Captura de datos de CONTACTO'!E149,1)&lt;&gt;"1",LEN('Captura de datos de CONTACTO'!E149)=10),"OK","Phone number must be valid format"),NA()))</f>
        <v>#N/A</v>
      </c>
      <c r="F149" s="40" t="e">
        <f>IF(LEN('Captura de datos de CONTACTO'!F149)&gt;255,"Home Street Address must be less than 255 characters",IF('DO NOT USE_Contact Formulas'!A149,"OK",NA()))</f>
        <v>#N/A</v>
      </c>
      <c r="G149" s="40" t="e">
        <f>IF(LEN('Captura de datos de CONTACTO'!G149)&gt;40,"City must be less than 40 characters",IF('DO NOT USE_Contact Formulas'!A149,"OK",NA()))</f>
        <v>#N/A</v>
      </c>
      <c r="H149" s="40" t="e">
        <f>IF(AND(NOT(ISBLANK('Captura de datos de CONTACTO'!H149)),ISNA(VLOOKUP('Captura de datos de CONTACTO'!H149,'DO NOT USE_School Picklist'!$P$3:$P$52,1,FALSE))),"Please select a value from the drop-down menu",IF('DO NOT USE_Contact Formulas'!A149,"OK",NA()))</f>
        <v>#N/A</v>
      </c>
      <c r="I149" s="40" t="e">
        <f>IF(AND('DO NOT USE_Contact Formulas'!A149,ISBLANK('Captura de datos de CONTACTO'!I149)),"Zip is required",IF(ISBLANK('Captura de datos de CONTACTO'!I149),NA(),"OK"))</f>
        <v>#N/A</v>
      </c>
      <c r="J149" s="40" t="e">
        <f>IF(AND('DO NOT USE_Contact Formulas'!A149,ISBLANK('Captura de datos de CONTACTO'!J149)),"Student or Staff? is required",IF(ISBLANK('Captura de datos de CONTACTO'!J149),NA(),IF(ISNA(VLOOKUP('Captura de datos de CONTACTO'!J149,'DO NOT USE_School Picklist'!$B$3:$B$6,1,FALSE)),"Please select a value from the drop-down menu","OK")))</f>
        <v>#N/A</v>
      </c>
      <c r="K149" s="40" t="e">
        <f>IF(AND('Captura de datos de CONTACTO'!J149='DO NOT USE_School Picklist'!$B$4,ISBLANK('Captura de datos de CONTACTO'!K149)),"Occupation/Job Title is required if Student or Staff? is Yes, staff/faculty or volunteer",IF('DO NOT USE_Contact Formulas'!A149,"OK",NA()))</f>
        <v>#N/A</v>
      </c>
      <c r="L149" s="40" t="e">
        <f ca="1">IF('Captura de datos de CONTACTO'!L149&gt;'DO NOT USE_School Picklist'!$C$3,"Date last on school campus/facility cannot be a future date",IF('DO NOT USE_Contact Formulas'!A149,IF(ISBLANK('Captura de datos de CONTACTO'!L149),"Date last on school campus/facility is required","OK"),NA()))</f>
        <v>#N/A</v>
      </c>
      <c r="M149" s="41" t="e">
        <f ca="1">IF('Captura de datos de CONTACTO'!M149&gt;'DO NOT USE_School Picklist'!$C$3,"Last Exposure Date cannot be a future date",IF('DO NOT USE_Contact Formulas'!A149,IF(ISBLANK('Captura de datos de CONTACTO'!M149),"Last Exposure Date is required","OK"),NA()))</f>
        <v>#N/A</v>
      </c>
      <c r="N149" s="41" t="e">
        <f>IF(AND('DO NOT USE_Contact Formulas'!A149,ISBLANK('Captura de datos de CONTACTO'!N149)),"Specific Place in the Location is required",IF(ISBLANK('Captura de datos de CONTACTO'!N149),NA(),"OK"))</f>
        <v>#N/A</v>
      </c>
      <c r="O149" s="40" t="e">
        <f>IF(AND(NOT(ISBLANK('Captura de datos de CONTACTO'!O149)),ISNA(VLOOKUP('Captura de datos de CONTACTO'!O149,'DO NOT USE_School Picklist'!$L$3:$L$81,1,FALSE))),"Please select a value from the drop-down menu",IF('DO NOT USE_Contact Formulas'!A149,"OK",NA()))</f>
        <v>#N/A</v>
      </c>
      <c r="P149" s="40" t="e">
        <f>IF(AND(NOT(ISBLANK('Captura de datos de CONTACTO'!P149)),NOT(ISNUMBER(MATCH("*@*.?*",'Captura de datos de CONTACTO'!P149,0)))),"Email must be in a valid format",IF('DO NOT USE_Contact Formulas'!A149,"OK",NA()))</f>
        <v>#N/A</v>
      </c>
      <c r="Q149" s="40" t="e">
        <f>IF(LEN('Captura de datos de CONTACTO'!Q149)&gt;50,"Parent/Guardian Name must be less than 50 characters",IF('DO NOT USE_Contact Formulas'!A149,"OK",NA()))</f>
        <v>#N/A</v>
      </c>
      <c r="R149" s="40" t="e">
        <f>IF(NOT(ISBLANK('Captura de datos de CONTACTO'!R149)),IF(AND(ISNUMBER('Captura de datos de CONTACTO'!R149),LEFT('Captura de datos de CONTACTO'!R149,1)&lt;&gt;"1",LEN('Captura de datos de CONTACTO'!R149)=10),"OK","Phone number must be valid format"),IF('DO NOT USE_Contact Formulas'!A149,"OK",NA()))</f>
        <v>#N/A</v>
      </c>
      <c r="S149" s="40" t="e">
        <f>IF(AND(NOT(ISBLANK('Captura de datos de CONTACTO'!S149)),ISNA(VLOOKUP('Captura de datos de CONTACTO'!S149,'DO NOT USE_School Picklist'!$N$3:$N$63,1,FALSE))),"Please select a value from the drop-down menu",IF('DO NOT USE_Contact Formulas'!A149,"OK",NA()))</f>
        <v>#N/A</v>
      </c>
      <c r="T149" s="53" t="e">
        <f>IF(AND(NOT(ISBLANK('Captura de datos de CONTACTO'!T149)),ISNA(VLOOKUP('Captura de datos de CONTACTO'!T149,'DO NOT USE_School Picklist'!$I$3:$I$5,1,FALSE))),"Please select a value from the drop-down menu",IF('DO NOT USE_Contact Formulas'!A149,"OK",NA()))</f>
        <v>#N/A</v>
      </c>
      <c r="U149" s="40" t="e">
        <f>IF(AND(NOT(ISBLANK('Captura de datos de CONTACTO'!U149)),ISNA(VLOOKUP('Captura de datos de CONTACTO'!U149,'DO NOT USE_School Picklist'!$E$3:$E$10,1,FALSE))),"Please select a value from the drop-down menu",IF('DO NOT USE_Contact Formulas'!A149,"OK",NA()))</f>
        <v>#N/A</v>
      </c>
      <c r="V149" s="53" t="e">
        <f>IF(AND(NOT(ISBLANK('Captura de datos de CONTACTO'!V149)),ISNA(VLOOKUP('Captura de datos de CONTACTO'!V149,'DO NOT USE_School Picklist'!$W$3:$W$9,1,FALSE))),"Please select a value from the drop-down menu",IF('DO NOT USE_Contact Formulas'!A149,"OK",NA()))</f>
        <v>#N/A</v>
      </c>
      <c r="W149" s="53" t="e">
        <f>IF(AND(NOT(ISBLANK('Captura de datos de CONTACTO'!W149)),ISNA(VLOOKUP('Captura de datos de CONTACTO'!W149,'DO NOT USE_School Picklist'!$W$3:$W$9,1,FALSE))),"Please select a value from the drop-down menu",IF('DO NOT USE_Case Formulas'!A149,"OK",NA()))</f>
        <v>#N/A</v>
      </c>
      <c r="X149" s="40" t="e">
        <f>IF(AND(NOT(ISBLANK('Captura de datos de CONTACTO'!X149)),ISNA(VLOOKUP('Captura de datos de CONTACTO'!X149,'DO NOT USE_School Picklist'!$F$3:$F$16,1,FALSE))),"Please select a value from the drop-down menu",IF('DO NOT USE_Contact Formulas'!A149,"OK",NA()))</f>
        <v>#N/A</v>
      </c>
      <c r="Y149" s="40" t="e">
        <f>IF(LEN('Captura de datos de CONTACTO'!Y149)&gt;100,"Classroom(s) must be less than 100 characters",IF('DO NOT USE_Contact Formulas'!A149,"OK",NA()))</f>
        <v>#N/A</v>
      </c>
      <c r="Z149" s="40" t="e">
        <f>IF(AND(NOT(ISBLANK('Captura de datos de CONTACTO'!Z149)),ISNA(VLOOKUP('Captura de datos de CONTACTO'!Z149,'DO NOT USE_School Picklist'!$K$3:$K$6,1,FALSE))),"Please select a value from the drop-down menu",IF('DO NOT USE_Contact Formulas'!A149,"OK",NA()))</f>
        <v>#N/A</v>
      </c>
      <c r="AA149" s="40" t="e">
        <f>IF(AND(NOT(ISBLANK('Captura de datos de CONTACTO'!AA149)),ISNA(VLOOKUP('Captura de datos de CONTACTO'!AA149,'DO NOT USE_School Picklist'!$D$3:$D$5,1,FALSE))),"Please select a value from the drop-down menu",IF('DO NOT USE_Contact Formulas'!A149,"OK",NA()))</f>
        <v>#N/A</v>
      </c>
      <c r="AB149" s="40"/>
      <c r="AC149" s="40" t="e">
        <f>IF(AND(NOT(ISBLANK('Captura de datos de CONTACTO'!AC149)),ISNA(VLOOKUP('Captura de datos de CONTACTO'!AC149,'DO NOT USE_School Picklist'!$G$3:$G$5,1,FALSE))),"Please select a value from the drop-down menu",IF('DO NOT USE_Contact Formulas'!A149,"OK",NA()))</f>
        <v>#N/A</v>
      </c>
      <c r="AD149" s="40"/>
      <c r="AE149" s="40" t="e">
        <f>IF(AND(NOT(ISBLANK('Captura de datos de CONTACTO'!AE149)),ISNA(VLOOKUP('Captura de datos de CONTACTO'!AE149,'DO NOT USE_School Picklist'!$H$3:$H$4,1,FALSE))),"Please select a value from the drop-down menu",IF('DO NOT USE_Contact Formulas'!A149,"OK",NA()))</f>
        <v>#N/A</v>
      </c>
      <c r="AF149" s="40" t="e">
        <f ca="1">IF('Captura de datos de CONTACTO'!AF149&gt;'DO NOT USE_School Picklist'!$C$3,"Test Date cannot be a future date",IF('DO NOT USE_Contact Formulas'!A149,"OK",NA()))</f>
        <v>#N/A</v>
      </c>
      <c r="AG149" s="53" t="e">
        <f>IF(AND('DO NOT USE_Contact Formulas'!A149,ISBLANK('Captura de datos de CONTACTO'!AB149)),"Lab Result Test Result is required",IF(AND(NOT(ISBLANK('Captura de datos de CONTACTO'!AB149)),ISNA(VLOOKUP('Captura de datos de CONTACTO'!AB149,'DO NOT USE_School Picklist'!$Q$3:$Q$8,1,FALSE))),"Please select a value from the drop-down menu",IF('DO NOT USE_Contact Formulas'!A149,"OK",NA())))</f>
        <v>#N/A</v>
      </c>
    </row>
    <row r="150" spans="1:33" x14ac:dyDescent="0.3">
      <c r="A150" s="39" t="e">
        <f>IF('DO NOT USE_Contact Formulas'!A150,IF('DO NOT USE_Contact Formulas'!B150,"Not all required fields are completed","OK"),NA())</f>
        <v>#N/A</v>
      </c>
      <c r="B150" s="40" t="e">
        <f>IF(AND('DO NOT USE_Contact Formulas'!A150,ISBLANK('Captura de datos de CONTACTO'!B150)),"First Name is required",IF(NOT(ISBLANK('Captura de datos de CONTACTO'!B150)),"OK",NA()))</f>
        <v>#N/A</v>
      </c>
      <c r="C150" s="40" t="e">
        <f>IF(AND('DO NOT USE_Contact Formulas'!A150,ISBLANK('Captura de datos de CONTACTO'!C150)),"Last Name is required",IF(NOT(ISBLANK('Captura de datos de CONTACTO'!C150)),"OK",NA()))</f>
        <v>#N/A</v>
      </c>
      <c r="D150" s="40" t="e">
        <f>IF(AND('DO NOT USE_Contact Formulas'!A150,ISBLANK('Captura de datos de CONTACTO'!D150)),"Birthdate is required",IF(NOT(ISBLANK('Captura de datos de CONTACTO'!D150)),"OK",NA()))</f>
        <v>#N/A</v>
      </c>
      <c r="E150" s="40" t="e">
        <f>IF(AND('DO NOT USE_Contact Formulas'!A150,ISBLANK('Captura de datos de CONTACTO'!E150)),"Mobile Phone is required",IF(NOT(ISBLANK('Captura de datos de CONTACTO'!E150)),IF(AND(ISNUMBER(VALUE('Captura de datos de CONTACTO'!E150)),LEFT('Captura de datos de CONTACTO'!E150,1)&lt;&gt;"1",LEN('Captura de datos de CONTACTO'!E150)=10),"OK","Phone number must be valid format"),NA()))</f>
        <v>#N/A</v>
      </c>
      <c r="F150" s="40" t="e">
        <f>IF(LEN('Captura de datos de CONTACTO'!F150)&gt;255,"Home Street Address must be less than 255 characters",IF('DO NOT USE_Contact Formulas'!A150,"OK",NA()))</f>
        <v>#N/A</v>
      </c>
      <c r="G150" s="40" t="e">
        <f>IF(LEN('Captura de datos de CONTACTO'!G150)&gt;40,"City must be less than 40 characters",IF('DO NOT USE_Contact Formulas'!A150,"OK",NA()))</f>
        <v>#N/A</v>
      </c>
      <c r="H150" s="40" t="e">
        <f>IF(AND(NOT(ISBLANK('Captura de datos de CONTACTO'!H150)),ISNA(VLOOKUP('Captura de datos de CONTACTO'!H150,'DO NOT USE_School Picklist'!$P$3:$P$52,1,FALSE))),"Please select a value from the drop-down menu",IF('DO NOT USE_Contact Formulas'!A150,"OK",NA()))</f>
        <v>#N/A</v>
      </c>
      <c r="I150" s="40" t="e">
        <f>IF(AND('DO NOT USE_Contact Formulas'!A150,ISBLANK('Captura de datos de CONTACTO'!I150)),"Zip is required",IF(ISBLANK('Captura de datos de CONTACTO'!I150),NA(),"OK"))</f>
        <v>#N/A</v>
      </c>
      <c r="J150" s="40" t="e">
        <f>IF(AND('DO NOT USE_Contact Formulas'!A150,ISBLANK('Captura de datos de CONTACTO'!J150)),"Student or Staff? is required",IF(ISBLANK('Captura de datos de CONTACTO'!J150),NA(),IF(ISNA(VLOOKUP('Captura de datos de CONTACTO'!J150,'DO NOT USE_School Picklist'!$B$3:$B$6,1,FALSE)),"Please select a value from the drop-down menu","OK")))</f>
        <v>#N/A</v>
      </c>
      <c r="K150" s="40" t="e">
        <f>IF(AND('Captura de datos de CONTACTO'!J150='DO NOT USE_School Picklist'!$B$4,ISBLANK('Captura de datos de CONTACTO'!K150)),"Occupation/Job Title is required if Student or Staff? is Yes, staff/faculty or volunteer",IF('DO NOT USE_Contact Formulas'!A150,"OK",NA()))</f>
        <v>#N/A</v>
      </c>
      <c r="L150" s="40" t="e">
        <f ca="1">IF('Captura de datos de CONTACTO'!L150&gt;'DO NOT USE_School Picklist'!$C$3,"Date last on school campus/facility cannot be a future date",IF('DO NOT USE_Contact Formulas'!A150,IF(ISBLANK('Captura de datos de CONTACTO'!L150),"Date last on school campus/facility is required","OK"),NA()))</f>
        <v>#N/A</v>
      </c>
      <c r="M150" s="41" t="e">
        <f ca="1">IF('Captura de datos de CONTACTO'!M150&gt;'DO NOT USE_School Picklist'!$C$3,"Last Exposure Date cannot be a future date",IF('DO NOT USE_Contact Formulas'!A150,IF(ISBLANK('Captura de datos de CONTACTO'!M150),"Last Exposure Date is required","OK"),NA()))</f>
        <v>#N/A</v>
      </c>
      <c r="N150" s="41" t="e">
        <f>IF(AND('DO NOT USE_Contact Formulas'!A150,ISBLANK('Captura de datos de CONTACTO'!N150)),"Specific Place in the Location is required",IF(ISBLANK('Captura de datos de CONTACTO'!N150),NA(),"OK"))</f>
        <v>#N/A</v>
      </c>
      <c r="O150" s="40" t="e">
        <f>IF(AND(NOT(ISBLANK('Captura de datos de CONTACTO'!O150)),ISNA(VLOOKUP('Captura de datos de CONTACTO'!O150,'DO NOT USE_School Picklist'!$L$3:$L$81,1,FALSE))),"Please select a value from the drop-down menu",IF('DO NOT USE_Contact Formulas'!A150,"OK",NA()))</f>
        <v>#N/A</v>
      </c>
      <c r="P150" s="40" t="e">
        <f>IF(AND(NOT(ISBLANK('Captura de datos de CONTACTO'!P150)),NOT(ISNUMBER(MATCH("*@*.?*",'Captura de datos de CONTACTO'!P150,0)))),"Email must be in a valid format",IF('DO NOT USE_Contact Formulas'!A150,"OK",NA()))</f>
        <v>#N/A</v>
      </c>
      <c r="Q150" s="40" t="e">
        <f>IF(LEN('Captura de datos de CONTACTO'!Q150)&gt;50,"Parent/Guardian Name must be less than 50 characters",IF('DO NOT USE_Contact Formulas'!A150,"OK",NA()))</f>
        <v>#N/A</v>
      </c>
      <c r="R150" s="40" t="e">
        <f>IF(NOT(ISBLANK('Captura de datos de CONTACTO'!R150)),IF(AND(ISNUMBER('Captura de datos de CONTACTO'!R150),LEFT('Captura de datos de CONTACTO'!R150,1)&lt;&gt;"1",LEN('Captura de datos de CONTACTO'!R150)=10),"OK","Phone number must be valid format"),IF('DO NOT USE_Contact Formulas'!A150,"OK",NA()))</f>
        <v>#N/A</v>
      </c>
      <c r="S150" s="40" t="e">
        <f>IF(AND(NOT(ISBLANK('Captura de datos de CONTACTO'!S150)),ISNA(VLOOKUP('Captura de datos de CONTACTO'!S150,'DO NOT USE_School Picklist'!$N$3:$N$63,1,FALSE))),"Please select a value from the drop-down menu",IF('DO NOT USE_Contact Formulas'!A150,"OK",NA()))</f>
        <v>#N/A</v>
      </c>
      <c r="T150" s="53" t="e">
        <f>IF(AND(NOT(ISBLANK('Captura de datos de CONTACTO'!T150)),ISNA(VLOOKUP('Captura de datos de CONTACTO'!T150,'DO NOT USE_School Picklist'!$I$3:$I$5,1,FALSE))),"Please select a value from the drop-down menu",IF('DO NOT USE_Contact Formulas'!A150,"OK",NA()))</f>
        <v>#N/A</v>
      </c>
      <c r="U150" s="40" t="e">
        <f>IF(AND(NOT(ISBLANK('Captura de datos de CONTACTO'!U150)),ISNA(VLOOKUP('Captura de datos de CONTACTO'!U150,'DO NOT USE_School Picklist'!$E$3:$E$10,1,FALSE))),"Please select a value from the drop-down menu",IF('DO NOT USE_Contact Formulas'!A150,"OK",NA()))</f>
        <v>#N/A</v>
      </c>
      <c r="V150" s="53" t="e">
        <f>IF(AND(NOT(ISBLANK('Captura de datos de CONTACTO'!V150)),ISNA(VLOOKUP('Captura de datos de CONTACTO'!V150,'DO NOT USE_School Picklist'!$W$3:$W$9,1,FALSE))),"Please select a value from the drop-down menu",IF('DO NOT USE_Contact Formulas'!A150,"OK",NA()))</f>
        <v>#N/A</v>
      </c>
      <c r="W150" s="53" t="e">
        <f>IF(AND(NOT(ISBLANK('Captura de datos de CONTACTO'!W150)),ISNA(VLOOKUP('Captura de datos de CONTACTO'!W150,'DO NOT USE_School Picklist'!$W$3:$W$9,1,FALSE))),"Please select a value from the drop-down menu",IF('DO NOT USE_Case Formulas'!A150,"OK",NA()))</f>
        <v>#N/A</v>
      </c>
      <c r="X150" s="40" t="e">
        <f>IF(AND(NOT(ISBLANK('Captura de datos de CONTACTO'!X150)),ISNA(VLOOKUP('Captura de datos de CONTACTO'!X150,'DO NOT USE_School Picklist'!$F$3:$F$16,1,FALSE))),"Please select a value from the drop-down menu",IF('DO NOT USE_Contact Formulas'!A150,"OK",NA()))</f>
        <v>#N/A</v>
      </c>
      <c r="Y150" s="40" t="e">
        <f>IF(LEN('Captura de datos de CONTACTO'!Y150)&gt;100,"Classroom(s) must be less than 100 characters",IF('DO NOT USE_Contact Formulas'!A150,"OK",NA()))</f>
        <v>#N/A</v>
      </c>
      <c r="Z150" s="40" t="e">
        <f>IF(AND(NOT(ISBLANK('Captura de datos de CONTACTO'!Z150)),ISNA(VLOOKUP('Captura de datos de CONTACTO'!Z150,'DO NOT USE_School Picklist'!$K$3:$K$6,1,FALSE))),"Please select a value from the drop-down menu",IF('DO NOT USE_Contact Formulas'!A150,"OK",NA()))</f>
        <v>#N/A</v>
      </c>
      <c r="AA150" s="40" t="e">
        <f>IF(AND(NOT(ISBLANK('Captura de datos de CONTACTO'!AA150)),ISNA(VLOOKUP('Captura de datos de CONTACTO'!AA150,'DO NOT USE_School Picklist'!$D$3:$D$5,1,FALSE))),"Please select a value from the drop-down menu",IF('DO NOT USE_Contact Formulas'!A150,"OK",NA()))</f>
        <v>#N/A</v>
      </c>
      <c r="AB150" s="40"/>
      <c r="AC150" s="40" t="e">
        <f>IF(AND(NOT(ISBLANK('Captura de datos de CONTACTO'!AC150)),ISNA(VLOOKUP('Captura de datos de CONTACTO'!AC150,'DO NOT USE_School Picklist'!$G$3:$G$5,1,FALSE))),"Please select a value from the drop-down menu",IF('DO NOT USE_Contact Formulas'!A150,"OK",NA()))</f>
        <v>#N/A</v>
      </c>
      <c r="AD150" s="40"/>
      <c r="AE150" s="40" t="e">
        <f>IF(AND(NOT(ISBLANK('Captura de datos de CONTACTO'!AE150)),ISNA(VLOOKUP('Captura de datos de CONTACTO'!AE150,'DO NOT USE_School Picklist'!$H$3:$H$4,1,FALSE))),"Please select a value from the drop-down menu",IF('DO NOT USE_Contact Formulas'!A150,"OK",NA()))</f>
        <v>#N/A</v>
      </c>
      <c r="AF150" s="40" t="e">
        <f ca="1">IF('Captura de datos de CONTACTO'!AF150&gt;'DO NOT USE_School Picklist'!$C$3,"Test Date cannot be a future date",IF('DO NOT USE_Contact Formulas'!A150,"OK",NA()))</f>
        <v>#N/A</v>
      </c>
      <c r="AG150" s="53" t="e">
        <f>IF(AND('DO NOT USE_Contact Formulas'!A150,ISBLANK('Captura de datos de CONTACTO'!AB150)),"Lab Result Test Result is required",IF(AND(NOT(ISBLANK('Captura de datos de CONTACTO'!AB150)),ISNA(VLOOKUP('Captura de datos de CONTACTO'!AB150,'DO NOT USE_School Picklist'!$Q$3:$Q$8,1,FALSE))),"Please select a value from the drop-down menu",IF('DO NOT USE_Contact Formulas'!A150,"OK",NA())))</f>
        <v>#N/A</v>
      </c>
    </row>
    <row r="151" spans="1:33" x14ac:dyDescent="0.3">
      <c r="A151" s="39" t="e">
        <f>IF('DO NOT USE_Contact Formulas'!A151,IF('DO NOT USE_Contact Formulas'!B151,"Not all required fields are completed","OK"),NA())</f>
        <v>#N/A</v>
      </c>
      <c r="B151" s="40" t="e">
        <f>IF(AND('DO NOT USE_Contact Formulas'!A151,ISBLANK('Captura de datos de CONTACTO'!B151)),"First Name is required",IF(NOT(ISBLANK('Captura de datos de CONTACTO'!B151)),"OK",NA()))</f>
        <v>#N/A</v>
      </c>
      <c r="C151" s="40" t="e">
        <f>IF(AND('DO NOT USE_Contact Formulas'!A151,ISBLANK('Captura de datos de CONTACTO'!C151)),"Last Name is required",IF(NOT(ISBLANK('Captura de datos de CONTACTO'!C151)),"OK",NA()))</f>
        <v>#N/A</v>
      </c>
      <c r="D151" s="40" t="e">
        <f>IF(AND('DO NOT USE_Contact Formulas'!A151,ISBLANK('Captura de datos de CONTACTO'!D151)),"Birthdate is required",IF(NOT(ISBLANK('Captura de datos de CONTACTO'!D151)),"OK",NA()))</f>
        <v>#N/A</v>
      </c>
      <c r="E151" s="40" t="e">
        <f>IF(AND('DO NOT USE_Contact Formulas'!A151,ISBLANK('Captura de datos de CONTACTO'!E151)),"Mobile Phone is required",IF(NOT(ISBLANK('Captura de datos de CONTACTO'!E151)),IF(AND(ISNUMBER(VALUE('Captura de datos de CONTACTO'!E151)),LEFT('Captura de datos de CONTACTO'!E151,1)&lt;&gt;"1",LEN('Captura de datos de CONTACTO'!E151)=10),"OK","Phone number must be valid format"),NA()))</f>
        <v>#N/A</v>
      </c>
      <c r="F151" s="40" t="e">
        <f>IF(LEN('Captura de datos de CONTACTO'!F151)&gt;255,"Home Street Address must be less than 255 characters",IF('DO NOT USE_Contact Formulas'!A151,"OK",NA()))</f>
        <v>#N/A</v>
      </c>
      <c r="G151" s="40" t="e">
        <f>IF(LEN('Captura de datos de CONTACTO'!G151)&gt;40,"City must be less than 40 characters",IF('DO NOT USE_Contact Formulas'!A151,"OK",NA()))</f>
        <v>#N/A</v>
      </c>
      <c r="H151" s="40" t="e">
        <f>IF(AND(NOT(ISBLANK('Captura de datos de CONTACTO'!H151)),ISNA(VLOOKUP('Captura de datos de CONTACTO'!H151,'DO NOT USE_School Picklist'!$P$3:$P$52,1,FALSE))),"Please select a value from the drop-down menu",IF('DO NOT USE_Contact Formulas'!A151,"OK",NA()))</f>
        <v>#N/A</v>
      </c>
      <c r="I151" s="40" t="e">
        <f>IF(AND('DO NOT USE_Contact Formulas'!A151,ISBLANK('Captura de datos de CONTACTO'!I151)),"Zip is required",IF(ISBLANK('Captura de datos de CONTACTO'!I151),NA(),"OK"))</f>
        <v>#N/A</v>
      </c>
      <c r="J151" s="40" t="e">
        <f>IF(AND('DO NOT USE_Contact Formulas'!A151,ISBLANK('Captura de datos de CONTACTO'!J151)),"Student or Staff? is required",IF(ISBLANK('Captura de datos de CONTACTO'!J151),NA(),IF(ISNA(VLOOKUP('Captura de datos de CONTACTO'!J151,'DO NOT USE_School Picklist'!$B$3:$B$6,1,FALSE)),"Please select a value from the drop-down menu","OK")))</f>
        <v>#N/A</v>
      </c>
      <c r="K151" s="40" t="e">
        <f>IF(AND('Captura de datos de CONTACTO'!J151='DO NOT USE_School Picklist'!$B$4,ISBLANK('Captura de datos de CONTACTO'!K151)),"Occupation/Job Title is required if Student or Staff? is Yes, staff/faculty or volunteer",IF('DO NOT USE_Contact Formulas'!A151,"OK",NA()))</f>
        <v>#N/A</v>
      </c>
      <c r="L151" s="40" t="e">
        <f ca="1">IF('Captura de datos de CONTACTO'!L151&gt;'DO NOT USE_School Picklist'!$C$3,"Date last on school campus/facility cannot be a future date",IF('DO NOT USE_Contact Formulas'!A151,IF(ISBLANK('Captura de datos de CONTACTO'!L151),"Date last on school campus/facility is required","OK"),NA()))</f>
        <v>#N/A</v>
      </c>
      <c r="M151" s="41" t="e">
        <f ca="1">IF('Captura de datos de CONTACTO'!M151&gt;'DO NOT USE_School Picklist'!$C$3,"Last Exposure Date cannot be a future date",IF('DO NOT USE_Contact Formulas'!A151,IF(ISBLANK('Captura de datos de CONTACTO'!M151),"Last Exposure Date is required","OK"),NA()))</f>
        <v>#N/A</v>
      </c>
      <c r="N151" s="41" t="e">
        <f>IF(AND('DO NOT USE_Contact Formulas'!A151,ISBLANK('Captura de datos de CONTACTO'!N151)),"Specific Place in the Location is required",IF(ISBLANK('Captura de datos de CONTACTO'!N151),NA(),"OK"))</f>
        <v>#N/A</v>
      </c>
      <c r="O151" s="40" t="e">
        <f>IF(AND(NOT(ISBLANK('Captura de datos de CONTACTO'!O151)),ISNA(VLOOKUP('Captura de datos de CONTACTO'!O151,'DO NOT USE_School Picklist'!$L$3:$L$81,1,FALSE))),"Please select a value from the drop-down menu",IF('DO NOT USE_Contact Formulas'!A151,"OK",NA()))</f>
        <v>#N/A</v>
      </c>
      <c r="P151" s="40" t="e">
        <f>IF(AND(NOT(ISBLANK('Captura de datos de CONTACTO'!P151)),NOT(ISNUMBER(MATCH("*@*.?*",'Captura de datos de CONTACTO'!P151,0)))),"Email must be in a valid format",IF('DO NOT USE_Contact Formulas'!A151,"OK",NA()))</f>
        <v>#N/A</v>
      </c>
      <c r="Q151" s="40" t="e">
        <f>IF(LEN('Captura de datos de CONTACTO'!Q151)&gt;50,"Parent/Guardian Name must be less than 50 characters",IF('DO NOT USE_Contact Formulas'!A151,"OK",NA()))</f>
        <v>#N/A</v>
      </c>
      <c r="R151" s="40" t="e">
        <f>IF(NOT(ISBLANK('Captura de datos de CONTACTO'!R151)),IF(AND(ISNUMBER('Captura de datos de CONTACTO'!R151),LEFT('Captura de datos de CONTACTO'!R151,1)&lt;&gt;"1",LEN('Captura de datos de CONTACTO'!R151)=10),"OK","Phone number must be valid format"),IF('DO NOT USE_Contact Formulas'!A151,"OK",NA()))</f>
        <v>#N/A</v>
      </c>
      <c r="S151" s="40" t="e">
        <f>IF(AND(NOT(ISBLANK('Captura de datos de CONTACTO'!S151)),ISNA(VLOOKUP('Captura de datos de CONTACTO'!S151,'DO NOT USE_School Picklist'!$N$3:$N$63,1,FALSE))),"Please select a value from the drop-down menu",IF('DO NOT USE_Contact Formulas'!A151,"OK",NA()))</f>
        <v>#N/A</v>
      </c>
      <c r="T151" s="53" t="e">
        <f>IF(AND(NOT(ISBLANK('Captura de datos de CONTACTO'!T151)),ISNA(VLOOKUP('Captura de datos de CONTACTO'!T151,'DO NOT USE_School Picklist'!$I$3:$I$5,1,FALSE))),"Please select a value from the drop-down menu",IF('DO NOT USE_Contact Formulas'!A151,"OK",NA()))</f>
        <v>#N/A</v>
      </c>
      <c r="U151" s="40" t="e">
        <f>IF(AND(NOT(ISBLANK('Captura de datos de CONTACTO'!U151)),ISNA(VLOOKUP('Captura de datos de CONTACTO'!U151,'DO NOT USE_School Picklist'!$E$3:$E$10,1,FALSE))),"Please select a value from the drop-down menu",IF('DO NOT USE_Contact Formulas'!A151,"OK",NA()))</f>
        <v>#N/A</v>
      </c>
      <c r="V151" s="53" t="e">
        <f>IF(AND(NOT(ISBLANK('Captura de datos de CONTACTO'!V151)),ISNA(VLOOKUP('Captura de datos de CONTACTO'!V151,'DO NOT USE_School Picklist'!$W$3:$W$9,1,FALSE))),"Please select a value from the drop-down menu",IF('DO NOT USE_Contact Formulas'!A151,"OK",NA()))</f>
        <v>#N/A</v>
      </c>
      <c r="W151" s="53" t="e">
        <f>IF(AND(NOT(ISBLANK('Captura de datos de CONTACTO'!W151)),ISNA(VLOOKUP('Captura de datos de CONTACTO'!W151,'DO NOT USE_School Picklist'!$W$3:$W$9,1,FALSE))),"Please select a value from the drop-down menu",IF('DO NOT USE_Case Formulas'!A151,"OK",NA()))</f>
        <v>#N/A</v>
      </c>
      <c r="X151" s="40" t="e">
        <f>IF(AND(NOT(ISBLANK('Captura de datos de CONTACTO'!X151)),ISNA(VLOOKUP('Captura de datos de CONTACTO'!X151,'DO NOT USE_School Picklist'!$F$3:$F$16,1,FALSE))),"Please select a value from the drop-down menu",IF('DO NOT USE_Contact Formulas'!A151,"OK",NA()))</f>
        <v>#N/A</v>
      </c>
      <c r="Y151" s="40" t="e">
        <f>IF(LEN('Captura de datos de CONTACTO'!Y151)&gt;100,"Classroom(s) must be less than 100 characters",IF('DO NOT USE_Contact Formulas'!A151,"OK",NA()))</f>
        <v>#N/A</v>
      </c>
      <c r="Z151" s="40" t="e">
        <f>IF(AND(NOT(ISBLANK('Captura de datos de CONTACTO'!Z151)),ISNA(VLOOKUP('Captura de datos de CONTACTO'!Z151,'DO NOT USE_School Picklist'!$K$3:$K$6,1,FALSE))),"Please select a value from the drop-down menu",IF('DO NOT USE_Contact Formulas'!A151,"OK",NA()))</f>
        <v>#N/A</v>
      </c>
      <c r="AA151" s="40" t="e">
        <f>IF(AND(NOT(ISBLANK('Captura de datos de CONTACTO'!AA151)),ISNA(VLOOKUP('Captura de datos de CONTACTO'!AA151,'DO NOT USE_School Picklist'!$D$3:$D$5,1,FALSE))),"Please select a value from the drop-down menu",IF('DO NOT USE_Contact Formulas'!A151,"OK",NA()))</f>
        <v>#N/A</v>
      </c>
      <c r="AB151" s="40"/>
      <c r="AC151" s="40" t="e">
        <f>IF(AND(NOT(ISBLANK('Captura de datos de CONTACTO'!AC151)),ISNA(VLOOKUP('Captura de datos de CONTACTO'!AC151,'DO NOT USE_School Picklist'!$G$3:$G$5,1,FALSE))),"Please select a value from the drop-down menu",IF('DO NOT USE_Contact Formulas'!A151,"OK",NA()))</f>
        <v>#N/A</v>
      </c>
      <c r="AD151" s="40"/>
      <c r="AE151" s="40" t="e">
        <f>IF(AND(NOT(ISBLANK('Captura de datos de CONTACTO'!AE151)),ISNA(VLOOKUP('Captura de datos de CONTACTO'!AE151,'DO NOT USE_School Picklist'!$H$3:$H$4,1,FALSE))),"Please select a value from the drop-down menu",IF('DO NOT USE_Contact Formulas'!A151,"OK",NA()))</f>
        <v>#N/A</v>
      </c>
      <c r="AF151" s="40" t="e">
        <f ca="1">IF('Captura de datos de CONTACTO'!AF151&gt;'DO NOT USE_School Picklist'!$C$3,"Test Date cannot be a future date",IF('DO NOT USE_Contact Formulas'!A151,"OK",NA()))</f>
        <v>#N/A</v>
      </c>
      <c r="AG151" s="53" t="e">
        <f>IF(AND('DO NOT USE_Contact Formulas'!A151,ISBLANK('Captura de datos de CONTACTO'!AB151)),"Lab Result Test Result is required",IF(AND(NOT(ISBLANK('Captura de datos de CONTACTO'!AB151)),ISNA(VLOOKUP('Captura de datos de CONTACTO'!AB151,'DO NOT USE_School Picklist'!$Q$3:$Q$8,1,FALSE))),"Please select a value from the drop-down menu",IF('DO NOT USE_Contact Formulas'!A151,"OK",NA())))</f>
        <v>#N/A</v>
      </c>
    </row>
    <row r="152" spans="1:33" x14ac:dyDescent="0.3">
      <c r="A152" s="39" t="e">
        <f>IF('DO NOT USE_Contact Formulas'!A152,IF('DO NOT USE_Contact Formulas'!B152,"Not all required fields are completed","OK"),NA())</f>
        <v>#N/A</v>
      </c>
      <c r="B152" s="40" t="e">
        <f>IF(AND('DO NOT USE_Contact Formulas'!A152,ISBLANK('Captura de datos de CONTACTO'!B152)),"First Name is required",IF(NOT(ISBLANK('Captura de datos de CONTACTO'!B152)),"OK",NA()))</f>
        <v>#N/A</v>
      </c>
      <c r="C152" s="40" t="e">
        <f>IF(AND('DO NOT USE_Contact Formulas'!A152,ISBLANK('Captura de datos de CONTACTO'!C152)),"Last Name is required",IF(NOT(ISBLANK('Captura de datos de CONTACTO'!C152)),"OK",NA()))</f>
        <v>#N/A</v>
      </c>
      <c r="D152" s="40" t="e">
        <f>IF(AND('DO NOT USE_Contact Formulas'!A152,ISBLANK('Captura de datos de CONTACTO'!D152)),"Birthdate is required",IF(NOT(ISBLANK('Captura de datos de CONTACTO'!D152)),"OK",NA()))</f>
        <v>#N/A</v>
      </c>
      <c r="E152" s="40" t="e">
        <f>IF(AND('DO NOT USE_Contact Formulas'!A152,ISBLANK('Captura de datos de CONTACTO'!E152)),"Mobile Phone is required",IF(NOT(ISBLANK('Captura de datos de CONTACTO'!E152)),IF(AND(ISNUMBER(VALUE('Captura de datos de CONTACTO'!E152)),LEFT('Captura de datos de CONTACTO'!E152,1)&lt;&gt;"1",LEN('Captura de datos de CONTACTO'!E152)=10),"OK","Phone number must be valid format"),NA()))</f>
        <v>#N/A</v>
      </c>
      <c r="F152" s="40" t="e">
        <f>IF(LEN('Captura de datos de CONTACTO'!F152)&gt;255,"Home Street Address must be less than 255 characters",IF('DO NOT USE_Contact Formulas'!A152,"OK",NA()))</f>
        <v>#N/A</v>
      </c>
      <c r="G152" s="40" t="e">
        <f>IF(LEN('Captura de datos de CONTACTO'!G152)&gt;40,"City must be less than 40 characters",IF('DO NOT USE_Contact Formulas'!A152,"OK",NA()))</f>
        <v>#N/A</v>
      </c>
      <c r="H152" s="40" t="e">
        <f>IF(AND(NOT(ISBLANK('Captura de datos de CONTACTO'!H152)),ISNA(VLOOKUP('Captura de datos de CONTACTO'!H152,'DO NOT USE_School Picklist'!$P$3:$P$52,1,FALSE))),"Please select a value from the drop-down menu",IF('DO NOT USE_Contact Formulas'!A152,"OK",NA()))</f>
        <v>#N/A</v>
      </c>
      <c r="I152" s="40" t="e">
        <f>IF(AND('DO NOT USE_Contact Formulas'!A152,ISBLANK('Captura de datos de CONTACTO'!I152)),"Zip is required",IF(ISBLANK('Captura de datos de CONTACTO'!I152),NA(),"OK"))</f>
        <v>#N/A</v>
      </c>
      <c r="J152" s="40" t="e">
        <f>IF(AND('DO NOT USE_Contact Formulas'!A152,ISBLANK('Captura de datos de CONTACTO'!J152)),"Student or Staff? is required",IF(ISBLANK('Captura de datos de CONTACTO'!J152),NA(),IF(ISNA(VLOOKUP('Captura de datos de CONTACTO'!J152,'DO NOT USE_School Picklist'!$B$3:$B$6,1,FALSE)),"Please select a value from the drop-down menu","OK")))</f>
        <v>#N/A</v>
      </c>
      <c r="K152" s="40" t="e">
        <f>IF(AND('Captura de datos de CONTACTO'!J152='DO NOT USE_School Picklist'!$B$4,ISBLANK('Captura de datos de CONTACTO'!K152)),"Occupation/Job Title is required if Student or Staff? is Yes, staff/faculty or volunteer",IF('DO NOT USE_Contact Formulas'!A152,"OK",NA()))</f>
        <v>#N/A</v>
      </c>
      <c r="L152" s="40" t="e">
        <f ca="1">IF('Captura de datos de CONTACTO'!L152&gt;'DO NOT USE_School Picklist'!$C$3,"Date last on school campus/facility cannot be a future date",IF('DO NOT USE_Contact Formulas'!A152,IF(ISBLANK('Captura de datos de CONTACTO'!L152),"Date last on school campus/facility is required","OK"),NA()))</f>
        <v>#N/A</v>
      </c>
      <c r="M152" s="41" t="e">
        <f ca="1">IF('Captura de datos de CONTACTO'!M152&gt;'DO NOT USE_School Picklist'!$C$3,"Last Exposure Date cannot be a future date",IF('DO NOT USE_Contact Formulas'!A152,IF(ISBLANK('Captura de datos de CONTACTO'!M152),"Last Exposure Date is required","OK"),NA()))</f>
        <v>#N/A</v>
      </c>
      <c r="N152" s="41" t="e">
        <f>IF(AND('DO NOT USE_Contact Formulas'!A152,ISBLANK('Captura de datos de CONTACTO'!N152)),"Specific Place in the Location is required",IF(ISBLANK('Captura de datos de CONTACTO'!N152),NA(),"OK"))</f>
        <v>#N/A</v>
      </c>
      <c r="O152" s="40" t="e">
        <f>IF(AND(NOT(ISBLANK('Captura de datos de CONTACTO'!O152)),ISNA(VLOOKUP('Captura de datos de CONTACTO'!O152,'DO NOT USE_School Picklist'!$L$3:$L$81,1,FALSE))),"Please select a value from the drop-down menu",IF('DO NOT USE_Contact Formulas'!A152,"OK",NA()))</f>
        <v>#N/A</v>
      </c>
      <c r="P152" s="40" t="e">
        <f>IF(AND(NOT(ISBLANK('Captura de datos de CONTACTO'!P152)),NOT(ISNUMBER(MATCH("*@*.?*",'Captura de datos de CONTACTO'!P152,0)))),"Email must be in a valid format",IF('DO NOT USE_Contact Formulas'!A152,"OK",NA()))</f>
        <v>#N/A</v>
      </c>
      <c r="Q152" s="40" t="e">
        <f>IF(LEN('Captura de datos de CONTACTO'!Q152)&gt;50,"Parent/Guardian Name must be less than 50 characters",IF('DO NOT USE_Contact Formulas'!A152,"OK",NA()))</f>
        <v>#N/A</v>
      </c>
      <c r="R152" s="40" t="e">
        <f>IF(NOT(ISBLANK('Captura de datos de CONTACTO'!R152)),IF(AND(ISNUMBER('Captura de datos de CONTACTO'!R152),LEFT('Captura de datos de CONTACTO'!R152,1)&lt;&gt;"1",LEN('Captura de datos de CONTACTO'!R152)=10),"OK","Phone number must be valid format"),IF('DO NOT USE_Contact Formulas'!A152,"OK",NA()))</f>
        <v>#N/A</v>
      </c>
      <c r="S152" s="40" t="e">
        <f>IF(AND(NOT(ISBLANK('Captura de datos de CONTACTO'!S152)),ISNA(VLOOKUP('Captura de datos de CONTACTO'!S152,'DO NOT USE_School Picklist'!$N$3:$N$63,1,FALSE))),"Please select a value from the drop-down menu",IF('DO NOT USE_Contact Formulas'!A152,"OK",NA()))</f>
        <v>#N/A</v>
      </c>
      <c r="T152" s="53" t="e">
        <f>IF(AND(NOT(ISBLANK('Captura de datos de CONTACTO'!T152)),ISNA(VLOOKUP('Captura de datos de CONTACTO'!T152,'DO NOT USE_School Picklist'!$I$3:$I$5,1,FALSE))),"Please select a value from the drop-down menu",IF('DO NOT USE_Contact Formulas'!A152,"OK",NA()))</f>
        <v>#N/A</v>
      </c>
      <c r="U152" s="40" t="e">
        <f>IF(AND(NOT(ISBLANK('Captura de datos de CONTACTO'!U152)),ISNA(VLOOKUP('Captura de datos de CONTACTO'!U152,'DO NOT USE_School Picklist'!$E$3:$E$10,1,FALSE))),"Please select a value from the drop-down menu",IF('DO NOT USE_Contact Formulas'!A152,"OK",NA()))</f>
        <v>#N/A</v>
      </c>
      <c r="V152" s="53" t="e">
        <f>IF(AND(NOT(ISBLANK('Captura de datos de CONTACTO'!V152)),ISNA(VLOOKUP('Captura de datos de CONTACTO'!V152,'DO NOT USE_School Picklist'!$W$3:$W$9,1,FALSE))),"Please select a value from the drop-down menu",IF('DO NOT USE_Contact Formulas'!A152,"OK",NA()))</f>
        <v>#N/A</v>
      </c>
      <c r="W152" s="53" t="e">
        <f>IF(AND(NOT(ISBLANK('Captura de datos de CONTACTO'!W152)),ISNA(VLOOKUP('Captura de datos de CONTACTO'!W152,'DO NOT USE_School Picklist'!$W$3:$W$9,1,FALSE))),"Please select a value from the drop-down menu",IF('DO NOT USE_Case Formulas'!A152,"OK",NA()))</f>
        <v>#N/A</v>
      </c>
      <c r="X152" s="40" t="e">
        <f>IF(AND(NOT(ISBLANK('Captura de datos de CONTACTO'!X152)),ISNA(VLOOKUP('Captura de datos de CONTACTO'!X152,'DO NOT USE_School Picklist'!$F$3:$F$16,1,FALSE))),"Please select a value from the drop-down menu",IF('DO NOT USE_Contact Formulas'!A152,"OK",NA()))</f>
        <v>#N/A</v>
      </c>
      <c r="Y152" s="40" t="e">
        <f>IF(LEN('Captura de datos de CONTACTO'!Y152)&gt;100,"Classroom(s) must be less than 100 characters",IF('DO NOT USE_Contact Formulas'!A152,"OK",NA()))</f>
        <v>#N/A</v>
      </c>
      <c r="Z152" s="40" t="e">
        <f>IF(AND(NOT(ISBLANK('Captura de datos de CONTACTO'!Z152)),ISNA(VLOOKUP('Captura de datos de CONTACTO'!Z152,'DO NOT USE_School Picklist'!$K$3:$K$6,1,FALSE))),"Please select a value from the drop-down menu",IF('DO NOT USE_Contact Formulas'!A152,"OK",NA()))</f>
        <v>#N/A</v>
      </c>
      <c r="AA152" s="40" t="e">
        <f>IF(AND(NOT(ISBLANK('Captura de datos de CONTACTO'!AA152)),ISNA(VLOOKUP('Captura de datos de CONTACTO'!AA152,'DO NOT USE_School Picklist'!$D$3:$D$5,1,FALSE))),"Please select a value from the drop-down menu",IF('DO NOT USE_Contact Formulas'!A152,"OK",NA()))</f>
        <v>#N/A</v>
      </c>
      <c r="AB152" s="40"/>
      <c r="AC152" s="40" t="e">
        <f>IF(AND(NOT(ISBLANK('Captura de datos de CONTACTO'!AC152)),ISNA(VLOOKUP('Captura de datos de CONTACTO'!AC152,'DO NOT USE_School Picklist'!$G$3:$G$5,1,FALSE))),"Please select a value from the drop-down menu",IF('DO NOT USE_Contact Formulas'!A152,"OK",NA()))</f>
        <v>#N/A</v>
      </c>
      <c r="AD152" s="40"/>
      <c r="AE152" s="40" t="e">
        <f>IF(AND(NOT(ISBLANK('Captura de datos de CONTACTO'!AE152)),ISNA(VLOOKUP('Captura de datos de CONTACTO'!AE152,'DO NOT USE_School Picklist'!$H$3:$H$4,1,FALSE))),"Please select a value from the drop-down menu",IF('DO NOT USE_Contact Formulas'!A152,"OK",NA()))</f>
        <v>#N/A</v>
      </c>
      <c r="AF152" s="40" t="e">
        <f ca="1">IF('Captura de datos de CONTACTO'!AF152&gt;'DO NOT USE_School Picklist'!$C$3,"Test Date cannot be a future date",IF('DO NOT USE_Contact Formulas'!A152,"OK",NA()))</f>
        <v>#N/A</v>
      </c>
      <c r="AG152" s="53" t="e">
        <f>IF(AND('DO NOT USE_Contact Formulas'!A152,ISBLANK('Captura de datos de CONTACTO'!AB152)),"Lab Result Test Result is required",IF(AND(NOT(ISBLANK('Captura de datos de CONTACTO'!AB152)),ISNA(VLOOKUP('Captura de datos de CONTACTO'!AB152,'DO NOT USE_School Picklist'!$Q$3:$Q$8,1,FALSE))),"Please select a value from the drop-down menu",IF('DO NOT USE_Contact Formulas'!A152,"OK",NA())))</f>
        <v>#N/A</v>
      </c>
    </row>
    <row r="153" spans="1:33" x14ac:dyDescent="0.3">
      <c r="A153" s="39" t="e">
        <f>IF('DO NOT USE_Contact Formulas'!A153,IF('DO NOT USE_Contact Formulas'!B153,"Not all required fields are completed","OK"),NA())</f>
        <v>#N/A</v>
      </c>
      <c r="B153" s="40" t="e">
        <f>IF(AND('DO NOT USE_Contact Formulas'!A153,ISBLANK('Captura de datos de CONTACTO'!B153)),"First Name is required",IF(NOT(ISBLANK('Captura de datos de CONTACTO'!B153)),"OK",NA()))</f>
        <v>#N/A</v>
      </c>
      <c r="C153" s="40" t="e">
        <f>IF(AND('DO NOT USE_Contact Formulas'!A153,ISBLANK('Captura de datos de CONTACTO'!C153)),"Last Name is required",IF(NOT(ISBLANK('Captura de datos de CONTACTO'!C153)),"OK",NA()))</f>
        <v>#N/A</v>
      </c>
      <c r="D153" s="40" t="e">
        <f>IF(AND('DO NOT USE_Contact Formulas'!A153,ISBLANK('Captura de datos de CONTACTO'!D153)),"Birthdate is required",IF(NOT(ISBLANK('Captura de datos de CONTACTO'!D153)),"OK",NA()))</f>
        <v>#N/A</v>
      </c>
      <c r="E153" s="40" t="e">
        <f>IF(AND('DO NOT USE_Contact Formulas'!A153,ISBLANK('Captura de datos de CONTACTO'!E153)),"Mobile Phone is required",IF(NOT(ISBLANK('Captura de datos de CONTACTO'!E153)),IF(AND(ISNUMBER(VALUE('Captura de datos de CONTACTO'!E153)),LEFT('Captura de datos de CONTACTO'!E153,1)&lt;&gt;"1",LEN('Captura de datos de CONTACTO'!E153)=10),"OK","Phone number must be valid format"),NA()))</f>
        <v>#N/A</v>
      </c>
      <c r="F153" s="40" t="e">
        <f>IF(LEN('Captura de datos de CONTACTO'!F153)&gt;255,"Home Street Address must be less than 255 characters",IF('DO NOT USE_Contact Formulas'!A153,"OK",NA()))</f>
        <v>#N/A</v>
      </c>
      <c r="G153" s="40" t="e">
        <f>IF(LEN('Captura de datos de CONTACTO'!G153)&gt;40,"City must be less than 40 characters",IF('DO NOT USE_Contact Formulas'!A153,"OK",NA()))</f>
        <v>#N/A</v>
      </c>
      <c r="H153" s="40" t="e">
        <f>IF(AND(NOT(ISBLANK('Captura de datos de CONTACTO'!H153)),ISNA(VLOOKUP('Captura de datos de CONTACTO'!H153,'DO NOT USE_School Picklist'!$P$3:$P$52,1,FALSE))),"Please select a value from the drop-down menu",IF('DO NOT USE_Contact Formulas'!A153,"OK",NA()))</f>
        <v>#N/A</v>
      </c>
      <c r="I153" s="40" t="e">
        <f>IF(AND('DO NOT USE_Contact Formulas'!A153,ISBLANK('Captura de datos de CONTACTO'!I153)),"Zip is required",IF(ISBLANK('Captura de datos de CONTACTO'!I153),NA(),"OK"))</f>
        <v>#N/A</v>
      </c>
      <c r="J153" s="40" t="e">
        <f>IF(AND('DO NOT USE_Contact Formulas'!A153,ISBLANK('Captura de datos de CONTACTO'!J153)),"Student or Staff? is required",IF(ISBLANK('Captura de datos de CONTACTO'!J153),NA(),IF(ISNA(VLOOKUP('Captura de datos de CONTACTO'!J153,'DO NOT USE_School Picklist'!$B$3:$B$6,1,FALSE)),"Please select a value from the drop-down menu","OK")))</f>
        <v>#N/A</v>
      </c>
      <c r="K153" s="40" t="e">
        <f>IF(AND('Captura de datos de CONTACTO'!J153='DO NOT USE_School Picklist'!$B$4,ISBLANK('Captura de datos de CONTACTO'!K153)),"Occupation/Job Title is required if Student or Staff? is Yes, staff/faculty or volunteer",IF('DO NOT USE_Contact Formulas'!A153,"OK",NA()))</f>
        <v>#N/A</v>
      </c>
      <c r="L153" s="40" t="e">
        <f ca="1">IF('Captura de datos de CONTACTO'!L153&gt;'DO NOT USE_School Picklist'!$C$3,"Date last on school campus/facility cannot be a future date",IF('DO NOT USE_Contact Formulas'!A153,IF(ISBLANK('Captura de datos de CONTACTO'!L153),"Date last on school campus/facility is required","OK"),NA()))</f>
        <v>#N/A</v>
      </c>
      <c r="M153" s="41" t="e">
        <f ca="1">IF('Captura de datos de CONTACTO'!M153&gt;'DO NOT USE_School Picklist'!$C$3,"Last Exposure Date cannot be a future date",IF('DO NOT USE_Contact Formulas'!A153,IF(ISBLANK('Captura de datos de CONTACTO'!M153),"Last Exposure Date is required","OK"),NA()))</f>
        <v>#N/A</v>
      </c>
      <c r="N153" s="41" t="e">
        <f>IF(AND('DO NOT USE_Contact Formulas'!A153,ISBLANK('Captura de datos de CONTACTO'!N153)),"Specific Place in the Location is required",IF(ISBLANK('Captura de datos de CONTACTO'!N153),NA(),"OK"))</f>
        <v>#N/A</v>
      </c>
      <c r="O153" s="40" t="e">
        <f>IF(AND(NOT(ISBLANK('Captura de datos de CONTACTO'!O153)),ISNA(VLOOKUP('Captura de datos de CONTACTO'!O153,'DO NOT USE_School Picklist'!$L$3:$L$81,1,FALSE))),"Please select a value from the drop-down menu",IF('DO NOT USE_Contact Formulas'!A153,"OK",NA()))</f>
        <v>#N/A</v>
      </c>
      <c r="P153" s="40" t="e">
        <f>IF(AND(NOT(ISBLANK('Captura de datos de CONTACTO'!P153)),NOT(ISNUMBER(MATCH("*@*.?*",'Captura de datos de CONTACTO'!P153,0)))),"Email must be in a valid format",IF('DO NOT USE_Contact Formulas'!A153,"OK",NA()))</f>
        <v>#N/A</v>
      </c>
      <c r="Q153" s="40" t="e">
        <f>IF(LEN('Captura de datos de CONTACTO'!Q153)&gt;50,"Parent/Guardian Name must be less than 50 characters",IF('DO NOT USE_Contact Formulas'!A153,"OK",NA()))</f>
        <v>#N/A</v>
      </c>
      <c r="R153" s="40" t="e">
        <f>IF(NOT(ISBLANK('Captura de datos de CONTACTO'!R153)),IF(AND(ISNUMBER('Captura de datos de CONTACTO'!R153),LEFT('Captura de datos de CONTACTO'!R153,1)&lt;&gt;"1",LEN('Captura de datos de CONTACTO'!R153)=10),"OK","Phone number must be valid format"),IF('DO NOT USE_Contact Formulas'!A153,"OK",NA()))</f>
        <v>#N/A</v>
      </c>
      <c r="S153" s="40" t="e">
        <f>IF(AND(NOT(ISBLANK('Captura de datos de CONTACTO'!S153)),ISNA(VLOOKUP('Captura de datos de CONTACTO'!S153,'DO NOT USE_School Picklist'!$N$3:$N$63,1,FALSE))),"Please select a value from the drop-down menu",IF('DO NOT USE_Contact Formulas'!A153,"OK",NA()))</f>
        <v>#N/A</v>
      </c>
      <c r="T153" s="53" t="e">
        <f>IF(AND(NOT(ISBLANK('Captura de datos de CONTACTO'!T153)),ISNA(VLOOKUP('Captura de datos de CONTACTO'!T153,'DO NOT USE_School Picklist'!$I$3:$I$5,1,FALSE))),"Please select a value from the drop-down menu",IF('DO NOT USE_Contact Formulas'!A153,"OK",NA()))</f>
        <v>#N/A</v>
      </c>
      <c r="U153" s="40" t="e">
        <f>IF(AND(NOT(ISBLANK('Captura de datos de CONTACTO'!U153)),ISNA(VLOOKUP('Captura de datos de CONTACTO'!U153,'DO NOT USE_School Picklist'!$E$3:$E$10,1,FALSE))),"Please select a value from the drop-down menu",IF('DO NOT USE_Contact Formulas'!A153,"OK",NA()))</f>
        <v>#N/A</v>
      </c>
      <c r="V153" s="53" t="e">
        <f>IF(AND(NOT(ISBLANK('Captura de datos de CONTACTO'!V153)),ISNA(VLOOKUP('Captura de datos de CONTACTO'!V153,'DO NOT USE_School Picklist'!$W$3:$W$9,1,FALSE))),"Please select a value from the drop-down menu",IF('DO NOT USE_Contact Formulas'!A153,"OK",NA()))</f>
        <v>#N/A</v>
      </c>
      <c r="W153" s="53" t="e">
        <f>IF(AND(NOT(ISBLANK('Captura de datos de CONTACTO'!W153)),ISNA(VLOOKUP('Captura de datos de CONTACTO'!W153,'DO NOT USE_School Picklist'!$W$3:$W$9,1,FALSE))),"Please select a value from the drop-down menu",IF('DO NOT USE_Case Formulas'!A153,"OK",NA()))</f>
        <v>#N/A</v>
      </c>
      <c r="X153" s="40" t="e">
        <f>IF(AND(NOT(ISBLANK('Captura de datos de CONTACTO'!X153)),ISNA(VLOOKUP('Captura de datos de CONTACTO'!X153,'DO NOT USE_School Picklist'!$F$3:$F$16,1,FALSE))),"Please select a value from the drop-down menu",IF('DO NOT USE_Contact Formulas'!A153,"OK",NA()))</f>
        <v>#N/A</v>
      </c>
      <c r="Y153" s="40" t="e">
        <f>IF(LEN('Captura de datos de CONTACTO'!Y153)&gt;100,"Classroom(s) must be less than 100 characters",IF('DO NOT USE_Contact Formulas'!A153,"OK",NA()))</f>
        <v>#N/A</v>
      </c>
      <c r="Z153" s="40" t="e">
        <f>IF(AND(NOT(ISBLANK('Captura de datos de CONTACTO'!Z153)),ISNA(VLOOKUP('Captura de datos de CONTACTO'!Z153,'DO NOT USE_School Picklist'!$K$3:$K$6,1,FALSE))),"Please select a value from the drop-down menu",IF('DO NOT USE_Contact Formulas'!A153,"OK",NA()))</f>
        <v>#N/A</v>
      </c>
      <c r="AA153" s="40" t="e">
        <f>IF(AND(NOT(ISBLANK('Captura de datos de CONTACTO'!AA153)),ISNA(VLOOKUP('Captura de datos de CONTACTO'!AA153,'DO NOT USE_School Picklist'!$D$3:$D$5,1,FALSE))),"Please select a value from the drop-down menu",IF('DO NOT USE_Contact Formulas'!A153,"OK",NA()))</f>
        <v>#N/A</v>
      </c>
      <c r="AB153" s="40"/>
      <c r="AC153" s="40" t="e">
        <f>IF(AND(NOT(ISBLANK('Captura de datos de CONTACTO'!AC153)),ISNA(VLOOKUP('Captura de datos de CONTACTO'!AC153,'DO NOT USE_School Picklist'!$G$3:$G$5,1,FALSE))),"Please select a value from the drop-down menu",IF('DO NOT USE_Contact Formulas'!A153,"OK",NA()))</f>
        <v>#N/A</v>
      </c>
      <c r="AD153" s="40"/>
      <c r="AE153" s="40" t="e">
        <f>IF(AND(NOT(ISBLANK('Captura de datos de CONTACTO'!AE153)),ISNA(VLOOKUP('Captura de datos de CONTACTO'!AE153,'DO NOT USE_School Picklist'!$H$3:$H$4,1,FALSE))),"Please select a value from the drop-down menu",IF('DO NOT USE_Contact Formulas'!A153,"OK",NA()))</f>
        <v>#N/A</v>
      </c>
      <c r="AF153" s="40" t="e">
        <f ca="1">IF('Captura de datos de CONTACTO'!AF153&gt;'DO NOT USE_School Picklist'!$C$3,"Test Date cannot be a future date",IF('DO NOT USE_Contact Formulas'!A153,"OK",NA()))</f>
        <v>#N/A</v>
      </c>
      <c r="AG153" s="53" t="e">
        <f>IF(AND('DO NOT USE_Contact Formulas'!A153,ISBLANK('Captura de datos de CONTACTO'!AB153)),"Lab Result Test Result is required",IF(AND(NOT(ISBLANK('Captura de datos de CONTACTO'!AB153)),ISNA(VLOOKUP('Captura de datos de CONTACTO'!AB153,'DO NOT USE_School Picklist'!$Q$3:$Q$8,1,FALSE))),"Please select a value from the drop-down menu",IF('DO NOT USE_Contact Formulas'!A153,"OK",NA())))</f>
        <v>#N/A</v>
      </c>
    </row>
    <row r="154" spans="1:33" x14ac:dyDescent="0.3">
      <c r="A154" s="39" t="e">
        <f>IF('DO NOT USE_Contact Formulas'!A154,IF('DO NOT USE_Contact Formulas'!B154,"Not all required fields are completed","OK"),NA())</f>
        <v>#N/A</v>
      </c>
      <c r="B154" s="40" t="e">
        <f>IF(AND('DO NOT USE_Contact Formulas'!A154,ISBLANK('Captura de datos de CONTACTO'!B154)),"First Name is required",IF(NOT(ISBLANK('Captura de datos de CONTACTO'!B154)),"OK",NA()))</f>
        <v>#N/A</v>
      </c>
      <c r="C154" s="40" t="e">
        <f>IF(AND('DO NOT USE_Contact Formulas'!A154,ISBLANK('Captura de datos de CONTACTO'!C154)),"Last Name is required",IF(NOT(ISBLANK('Captura de datos de CONTACTO'!C154)),"OK",NA()))</f>
        <v>#N/A</v>
      </c>
      <c r="D154" s="40" t="e">
        <f>IF(AND('DO NOT USE_Contact Formulas'!A154,ISBLANK('Captura de datos de CONTACTO'!D154)),"Birthdate is required",IF(NOT(ISBLANK('Captura de datos de CONTACTO'!D154)),"OK",NA()))</f>
        <v>#N/A</v>
      </c>
      <c r="E154" s="40" t="e">
        <f>IF(AND('DO NOT USE_Contact Formulas'!A154,ISBLANK('Captura de datos de CONTACTO'!E154)),"Mobile Phone is required",IF(NOT(ISBLANK('Captura de datos de CONTACTO'!E154)),IF(AND(ISNUMBER(VALUE('Captura de datos de CONTACTO'!E154)),LEFT('Captura de datos de CONTACTO'!E154,1)&lt;&gt;"1",LEN('Captura de datos de CONTACTO'!E154)=10),"OK","Phone number must be valid format"),NA()))</f>
        <v>#N/A</v>
      </c>
      <c r="F154" s="40" t="e">
        <f>IF(LEN('Captura de datos de CONTACTO'!F154)&gt;255,"Home Street Address must be less than 255 characters",IF('DO NOT USE_Contact Formulas'!A154,"OK",NA()))</f>
        <v>#N/A</v>
      </c>
      <c r="G154" s="40" t="e">
        <f>IF(LEN('Captura de datos de CONTACTO'!G154)&gt;40,"City must be less than 40 characters",IF('DO NOT USE_Contact Formulas'!A154,"OK",NA()))</f>
        <v>#N/A</v>
      </c>
      <c r="H154" s="40" t="e">
        <f>IF(AND(NOT(ISBLANK('Captura de datos de CONTACTO'!H154)),ISNA(VLOOKUP('Captura de datos de CONTACTO'!H154,'DO NOT USE_School Picklist'!$P$3:$P$52,1,FALSE))),"Please select a value from the drop-down menu",IF('DO NOT USE_Contact Formulas'!A154,"OK",NA()))</f>
        <v>#N/A</v>
      </c>
      <c r="I154" s="40" t="e">
        <f>IF(AND('DO NOT USE_Contact Formulas'!A154,ISBLANK('Captura de datos de CONTACTO'!I154)),"Zip is required",IF(ISBLANK('Captura de datos de CONTACTO'!I154),NA(),"OK"))</f>
        <v>#N/A</v>
      </c>
      <c r="J154" s="40" t="e">
        <f>IF(AND('DO NOT USE_Contact Formulas'!A154,ISBLANK('Captura de datos de CONTACTO'!J154)),"Student or Staff? is required",IF(ISBLANK('Captura de datos de CONTACTO'!J154),NA(),IF(ISNA(VLOOKUP('Captura de datos de CONTACTO'!J154,'DO NOT USE_School Picklist'!$B$3:$B$6,1,FALSE)),"Please select a value from the drop-down menu","OK")))</f>
        <v>#N/A</v>
      </c>
      <c r="K154" s="40" t="e">
        <f>IF(AND('Captura de datos de CONTACTO'!J154='DO NOT USE_School Picklist'!$B$4,ISBLANK('Captura de datos de CONTACTO'!K154)),"Occupation/Job Title is required if Student or Staff? is Yes, staff/faculty or volunteer",IF('DO NOT USE_Contact Formulas'!A154,"OK",NA()))</f>
        <v>#N/A</v>
      </c>
      <c r="L154" s="40" t="e">
        <f ca="1">IF('Captura de datos de CONTACTO'!L154&gt;'DO NOT USE_School Picklist'!$C$3,"Date last on school campus/facility cannot be a future date",IF('DO NOT USE_Contact Formulas'!A154,IF(ISBLANK('Captura de datos de CONTACTO'!L154),"Date last on school campus/facility is required","OK"),NA()))</f>
        <v>#N/A</v>
      </c>
      <c r="M154" s="41" t="e">
        <f ca="1">IF('Captura de datos de CONTACTO'!M154&gt;'DO NOT USE_School Picklist'!$C$3,"Last Exposure Date cannot be a future date",IF('DO NOT USE_Contact Formulas'!A154,IF(ISBLANK('Captura de datos de CONTACTO'!M154),"Last Exposure Date is required","OK"),NA()))</f>
        <v>#N/A</v>
      </c>
      <c r="N154" s="41" t="e">
        <f>IF(AND('DO NOT USE_Contact Formulas'!A154,ISBLANK('Captura de datos de CONTACTO'!N154)),"Specific Place in the Location is required",IF(ISBLANK('Captura de datos de CONTACTO'!N154),NA(),"OK"))</f>
        <v>#N/A</v>
      </c>
      <c r="O154" s="40" t="e">
        <f>IF(AND(NOT(ISBLANK('Captura de datos de CONTACTO'!O154)),ISNA(VLOOKUP('Captura de datos de CONTACTO'!O154,'DO NOT USE_School Picklist'!$L$3:$L$81,1,FALSE))),"Please select a value from the drop-down menu",IF('DO NOT USE_Contact Formulas'!A154,"OK",NA()))</f>
        <v>#N/A</v>
      </c>
      <c r="P154" s="40" t="e">
        <f>IF(AND(NOT(ISBLANK('Captura de datos de CONTACTO'!P154)),NOT(ISNUMBER(MATCH("*@*.?*",'Captura de datos de CONTACTO'!P154,0)))),"Email must be in a valid format",IF('DO NOT USE_Contact Formulas'!A154,"OK",NA()))</f>
        <v>#N/A</v>
      </c>
      <c r="Q154" s="40" t="e">
        <f>IF(LEN('Captura de datos de CONTACTO'!Q154)&gt;50,"Parent/Guardian Name must be less than 50 characters",IF('DO NOT USE_Contact Formulas'!A154,"OK",NA()))</f>
        <v>#N/A</v>
      </c>
      <c r="R154" s="40" t="e">
        <f>IF(NOT(ISBLANK('Captura de datos de CONTACTO'!R154)),IF(AND(ISNUMBER('Captura de datos de CONTACTO'!R154),LEFT('Captura de datos de CONTACTO'!R154,1)&lt;&gt;"1",LEN('Captura de datos de CONTACTO'!R154)=10),"OK","Phone number must be valid format"),IF('DO NOT USE_Contact Formulas'!A154,"OK",NA()))</f>
        <v>#N/A</v>
      </c>
      <c r="S154" s="40" t="e">
        <f>IF(AND(NOT(ISBLANK('Captura de datos de CONTACTO'!S154)),ISNA(VLOOKUP('Captura de datos de CONTACTO'!S154,'DO NOT USE_School Picklist'!$N$3:$N$63,1,FALSE))),"Please select a value from the drop-down menu",IF('DO NOT USE_Contact Formulas'!A154,"OK",NA()))</f>
        <v>#N/A</v>
      </c>
      <c r="T154" s="53" t="e">
        <f>IF(AND(NOT(ISBLANK('Captura de datos de CONTACTO'!T154)),ISNA(VLOOKUP('Captura de datos de CONTACTO'!T154,'DO NOT USE_School Picklist'!$I$3:$I$5,1,FALSE))),"Please select a value from the drop-down menu",IF('DO NOT USE_Contact Formulas'!A154,"OK",NA()))</f>
        <v>#N/A</v>
      </c>
      <c r="U154" s="40" t="e">
        <f>IF(AND(NOT(ISBLANK('Captura de datos de CONTACTO'!U154)),ISNA(VLOOKUP('Captura de datos de CONTACTO'!U154,'DO NOT USE_School Picklist'!$E$3:$E$10,1,FALSE))),"Please select a value from the drop-down menu",IF('DO NOT USE_Contact Formulas'!A154,"OK",NA()))</f>
        <v>#N/A</v>
      </c>
      <c r="V154" s="53" t="e">
        <f>IF(AND(NOT(ISBLANK('Captura de datos de CONTACTO'!V154)),ISNA(VLOOKUP('Captura de datos de CONTACTO'!V154,'DO NOT USE_School Picklist'!$W$3:$W$9,1,FALSE))),"Please select a value from the drop-down menu",IF('DO NOT USE_Contact Formulas'!A154,"OK",NA()))</f>
        <v>#N/A</v>
      </c>
      <c r="W154" s="53" t="e">
        <f>IF(AND(NOT(ISBLANK('Captura de datos de CONTACTO'!W154)),ISNA(VLOOKUP('Captura de datos de CONTACTO'!W154,'DO NOT USE_School Picklist'!$W$3:$W$9,1,FALSE))),"Please select a value from the drop-down menu",IF('DO NOT USE_Case Formulas'!A154,"OK",NA()))</f>
        <v>#N/A</v>
      </c>
      <c r="X154" s="40" t="e">
        <f>IF(AND(NOT(ISBLANK('Captura de datos de CONTACTO'!X154)),ISNA(VLOOKUP('Captura de datos de CONTACTO'!X154,'DO NOT USE_School Picklist'!$F$3:$F$16,1,FALSE))),"Please select a value from the drop-down menu",IF('DO NOT USE_Contact Formulas'!A154,"OK",NA()))</f>
        <v>#N/A</v>
      </c>
      <c r="Y154" s="40" t="e">
        <f>IF(LEN('Captura de datos de CONTACTO'!Y154)&gt;100,"Classroom(s) must be less than 100 characters",IF('DO NOT USE_Contact Formulas'!A154,"OK",NA()))</f>
        <v>#N/A</v>
      </c>
      <c r="Z154" s="40" t="e">
        <f>IF(AND(NOT(ISBLANK('Captura de datos de CONTACTO'!Z154)),ISNA(VLOOKUP('Captura de datos de CONTACTO'!Z154,'DO NOT USE_School Picklist'!$K$3:$K$6,1,FALSE))),"Please select a value from the drop-down menu",IF('DO NOT USE_Contact Formulas'!A154,"OK",NA()))</f>
        <v>#N/A</v>
      </c>
      <c r="AA154" s="40" t="e">
        <f>IF(AND(NOT(ISBLANK('Captura de datos de CONTACTO'!AA154)),ISNA(VLOOKUP('Captura de datos de CONTACTO'!AA154,'DO NOT USE_School Picklist'!$D$3:$D$5,1,FALSE))),"Please select a value from the drop-down menu",IF('DO NOT USE_Contact Formulas'!A154,"OK",NA()))</f>
        <v>#N/A</v>
      </c>
      <c r="AB154" s="40"/>
      <c r="AC154" s="40" t="e">
        <f>IF(AND(NOT(ISBLANK('Captura de datos de CONTACTO'!AC154)),ISNA(VLOOKUP('Captura de datos de CONTACTO'!AC154,'DO NOT USE_School Picklist'!$G$3:$G$5,1,FALSE))),"Please select a value from the drop-down menu",IF('DO NOT USE_Contact Formulas'!A154,"OK",NA()))</f>
        <v>#N/A</v>
      </c>
      <c r="AD154" s="40"/>
      <c r="AE154" s="40" t="e">
        <f>IF(AND(NOT(ISBLANK('Captura de datos de CONTACTO'!AE154)),ISNA(VLOOKUP('Captura de datos de CONTACTO'!AE154,'DO NOT USE_School Picklist'!$H$3:$H$4,1,FALSE))),"Please select a value from the drop-down menu",IF('DO NOT USE_Contact Formulas'!A154,"OK",NA()))</f>
        <v>#N/A</v>
      </c>
      <c r="AF154" s="40" t="e">
        <f ca="1">IF('Captura de datos de CONTACTO'!AF154&gt;'DO NOT USE_School Picklist'!$C$3,"Test Date cannot be a future date",IF('DO NOT USE_Contact Formulas'!A154,"OK",NA()))</f>
        <v>#N/A</v>
      </c>
      <c r="AG154" s="53" t="e">
        <f>IF(AND('DO NOT USE_Contact Formulas'!A154,ISBLANK('Captura de datos de CONTACTO'!AB154)),"Lab Result Test Result is required",IF(AND(NOT(ISBLANK('Captura de datos de CONTACTO'!AB154)),ISNA(VLOOKUP('Captura de datos de CONTACTO'!AB154,'DO NOT USE_School Picklist'!$Q$3:$Q$8,1,FALSE))),"Please select a value from the drop-down menu",IF('DO NOT USE_Contact Formulas'!A154,"OK",NA())))</f>
        <v>#N/A</v>
      </c>
    </row>
    <row r="155" spans="1:33" x14ac:dyDescent="0.3">
      <c r="A155" s="39" t="e">
        <f>IF('DO NOT USE_Contact Formulas'!A155,IF('DO NOT USE_Contact Formulas'!B155,"Not all required fields are completed","OK"),NA())</f>
        <v>#N/A</v>
      </c>
      <c r="B155" s="40" t="e">
        <f>IF(AND('DO NOT USE_Contact Formulas'!A155,ISBLANK('Captura de datos de CONTACTO'!B155)),"First Name is required",IF(NOT(ISBLANK('Captura de datos de CONTACTO'!B155)),"OK",NA()))</f>
        <v>#N/A</v>
      </c>
      <c r="C155" s="40" t="e">
        <f>IF(AND('DO NOT USE_Contact Formulas'!A155,ISBLANK('Captura de datos de CONTACTO'!C155)),"Last Name is required",IF(NOT(ISBLANK('Captura de datos de CONTACTO'!C155)),"OK",NA()))</f>
        <v>#N/A</v>
      </c>
      <c r="D155" s="40" t="e">
        <f>IF(AND('DO NOT USE_Contact Formulas'!A155,ISBLANK('Captura de datos de CONTACTO'!D155)),"Birthdate is required",IF(NOT(ISBLANK('Captura de datos de CONTACTO'!D155)),"OK",NA()))</f>
        <v>#N/A</v>
      </c>
      <c r="E155" s="40" t="e">
        <f>IF(AND('DO NOT USE_Contact Formulas'!A155,ISBLANK('Captura de datos de CONTACTO'!E155)),"Mobile Phone is required",IF(NOT(ISBLANK('Captura de datos de CONTACTO'!E155)),IF(AND(ISNUMBER(VALUE('Captura de datos de CONTACTO'!E155)),LEFT('Captura de datos de CONTACTO'!E155,1)&lt;&gt;"1",LEN('Captura de datos de CONTACTO'!E155)=10),"OK","Phone number must be valid format"),NA()))</f>
        <v>#N/A</v>
      </c>
      <c r="F155" s="40" t="e">
        <f>IF(LEN('Captura de datos de CONTACTO'!F155)&gt;255,"Home Street Address must be less than 255 characters",IF('DO NOT USE_Contact Formulas'!A155,"OK",NA()))</f>
        <v>#N/A</v>
      </c>
      <c r="G155" s="40" t="e">
        <f>IF(LEN('Captura de datos de CONTACTO'!G155)&gt;40,"City must be less than 40 characters",IF('DO NOT USE_Contact Formulas'!A155,"OK",NA()))</f>
        <v>#N/A</v>
      </c>
      <c r="H155" s="40" t="e">
        <f>IF(AND(NOT(ISBLANK('Captura de datos de CONTACTO'!H155)),ISNA(VLOOKUP('Captura de datos de CONTACTO'!H155,'DO NOT USE_School Picklist'!$P$3:$P$52,1,FALSE))),"Please select a value from the drop-down menu",IF('DO NOT USE_Contact Formulas'!A155,"OK",NA()))</f>
        <v>#N/A</v>
      </c>
      <c r="I155" s="40" t="e">
        <f>IF(AND('DO NOT USE_Contact Formulas'!A155,ISBLANK('Captura de datos de CONTACTO'!I155)),"Zip is required",IF(ISBLANK('Captura de datos de CONTACTO'!I155),NA(),"OK"))</f>
        <v>#N/A</v>
      </c>
      <c r="J155" s="40" t="e">
        <f>IF(AND('DO NOT USE_Contact Formulas'!A155,ISBLANK('Captura de datos de CONTACTO'!J155)),"Student or Staff? is required",IF(ISBLANK('Captura de datos de CONTACTO'!J155),NA(),IF(ISNA(VLOOKUP('Captura de datos de CONTACTO'!J155,'DO NOT USE_School Picklist'!$B$3:$B$6,1,FALSE)),"Please select a value from the drop-down menu","OK")))</f>
        <v>#N/A</v>
      </c>
      <c r="K155" s="40" t="e">
        <f>IF(AND('Captura de datos de CONTACTO'!J155='DO NOT USE_School Picklist'!$B$4,ISBLANK('Captura de datos de CONTACTO'!K155)),"Occupation/Job Title is required if Student or Staff? is Yes, staff/faculty or volunteer",IF('DO NOT USE_Contact Formulas'!A155,"OK",NA()))</f>
        <v>#N/A</v>
      </c>
      <c r="L155" s="40" t="e">
        <f ca="1">IF('Captura de datos de CONTACTO'!L155&gt;'DO NOT USE_School Picklist'!$C$3,"Date last on school campus/facility cannot be a future date",IF('DO NOT USE_Contact Formulas'!A155,IF(ISBLANK('Captura de datos de CONTACTO'!L155),"Date last on school campus/facility is required","OK"),NA()))</f>
        <v>#N/A</v>
      </c>
      <c r="M155" s="41" t="e">
        <f ca="1">IF('Captura de datos de CONTACTO'!M155&gt;'DO NOT USE_School Picklist'!$C$3,"Last Exposure Date cannot be a future date",IF('DO NOT USE_Contact Formulas'!A155,IF(ISBLANK('Captura de datos de CONTACTO'!M155),"Last Exposure Date is required","OK"),NA()))</f>
        <v>#N/A</v>
      </c>
      <c r="N155" s="41" t="e">
        <f>IF(AND('DO NOT USE_Contact Formulas'!A155,ISBLANK('Captura de datos de CONTACTO'!N155)),"Specific Place in the Location is required",IF(ISBLANK('Captura de datos de CONTACTO'!N155),NA(),"OK"))</f>
        <v>#N/A</v>
      </c>
      <c r="O155" s="40" t="e">
        <f>IF(AND(NOT(ISBLANK('Captura de datos de CONTACTO'!O155)),ISNA(VLOOKUP('Captura de datos de CONTACTO'!O155,'DO NOT USE_School Picklist'!$L$3:$L$81,1,FALSE))),"Please select a value from the drop-down menu",IF('DO NOT USE_Contact Formulas'!A155,"OK",NA()))</f>
        <v>#N/A</v>
      </c>
      <c r="P155" s="40" t="e">
        <f>IF(AND(NOT(ISBLANK('Captura de datos de CONTACTO'!P155)),NOT(ISNUMBER(MATCH("*@*.?*",'Captura de datos de CONTACTO'!P155,0)))),"Email must be in a valid format",IF('DO NOT USE_Contact Formulas'!A155,"OK",NA()))</f>
        <v>#N/A</v>
      </c>
      <c r="Q155" s="40" t="e">
        <f>IF(LEN('Captura de datos de CONTACTO'!Q155)&gt;50,"Parent/Guardian Name must be less than 50 characters",IF('DO NOT USE_Contact Formulas'!A155,"OK",NA()))</f>
        <v>#N/A</v>
      </c>
      <c r="R155" s="40" t="e">
        <f>IF(NOT(ISBLANK('Captura de datos de CONTACTO'!R155)),IF(AND(ISNUMBER('Captura de datos de CONTACTO'!R155),LEFT('Captura de datos de CONTACTO'!R155,1)&lt;&gt;"1",LEN('Captura de datos de CONTACTO'!R155)=10),"OK","Phone number must be valid format"),IF('DO NOT USE_Contact Formulas'!A155,"OK",NA()))</f>
        <v>#N/A</v>
      </c>
      <c r="S155" s="40" t="e">
        <f>IF(AND(NOT(ISBLANK('Captura de datos de CONTACTO'!S155)),ISNA(VLOOKUP('Captura de datos de CONTACTO'!S155,'DO NOT USE_School Picklist'!$N$3:$N$63,1,FALSE))),"Please select a value from the drop-down menu",IF('DO NOT USE_Contact Formulas'!A155,"OK",NA()))</f>
        <v>#N/A</v>
      </c>
      <c r="T155" s="53" t="e">
        <f>IF(AND(NOT(ISBLANK('Captura de datos de CONTACTO'!T155)),ISNA(VLOOKUP('Captura de datos de CONTACTO'!T155,'DO NOT USE_School Picklist'!$I$3:$I$5,1,FALSE))),"Please select a value from the drop-down menu",IF('DO NOT USE_Contact Formulas'!A155,"OK",NA()))</f>
        <v>#N/A</v>
      </c>
      <c r="U155" s="40" t="e">
        <f>IF(AND(NOT(ISBLANK('Captura de datos de CONTACTO'!U155)),ISNA(VLOOKUP('Captura de datos de CONTACTO'!U155,'DO NOT USE_School Picklist'!$E$3:$E$10,1,FALSE))),"Please select a value from the drop-down menu",IF('DO NOT USE_Contact Formulas'!A155,"OK",NA()))</f>
        <v>#N/A</v>
      </c>
      <c r="V155" s="53" t="e">
        <f>IF(AND(NOT(ISBLANK('Captura de datos de CONTACTO'!V155)),ISNA(VLOOKUP('Captura de datos de CONTACTO'!V155,'DO NOT USE_School Picklist'!$W$3:$W$9,1,FALSE))),"Please select a value from the drop-down menu",IF('DO NOT USE_Contact Formulas'!A155,"OK",NA()))</f>
        <v>#N/A</v>
      </c>
      <c r="W155" s="53" t="e">
        <f>IF(AND(NOT(ISBLANK('Captura de datos de CONTACTO'!W155)),ISNA(VLOOKUP('Captura de datos de CONTACTO'!W155,'DO NOT USE_School Picklist'!$W$3:$W$9,1,FALSE))),"Please select a value from the drop-down menu",IF('DO NOT USE_Case Formulas'!A155,"OK",NA()))</f>
        <v>#N/A</v>
      </c>
      <c r="X155" s="40" t="e">
        <f>IF(AND(NOT(ISBLANK('Captura de datos de CONTACTO'!X155)),ISNA(VLOOKUP('Captura de datos de CONTACTO'!X155,'DO NOT USE_School Picklist'!$F$3:$F$16,1,FALSE))),"Please select a value from the drop-down menu",IF('DO NOT USE_Contact Formulas'!A155,"OK",NA()))</f>
        <v>#N/A</v>
      </c>
      <c r="Y155" s="40" t="e">
        <f>IF(LEN('Captura de datos de CONTACTO'!Y155)&gt;100,"Classroom(s) must be less than 100 characters",IF('DO NOT USE_Contact Formulas'!A155,"OK",NA()))</f>
        <v>#N/A</v>
      </c>
      <c r="Z155" s="40" t="e">
        <f>IF(AND(NOT(ISBLANK('Captura de datos de CONTACTO'!Z155)),ISNA(VLOOKUP('Captura de datos de CONTACTO'!Z155,'DO NOT USE_School Picklist'!$K$3:$K$6,1,FALSE))),"Please select a value from the drop-down menu",IF('DO NOT USE_Contact Formulas'!A155,"OK",NA()))</f>
        <v>#N/A</v>
      </c>
      <c r="AA155" s="40" t="e">
        <f>IF(AND(NOT(ISBLANK('Captura de datos de CONTACTO'!AA155)),ISNA(VLOOKUP('Captura de datos de CONTACTO'!AA155,'DO NOT USE_School Picklist'!$D$3:$D$5,1,FALSE))),"Please select a value from the drop-down menu",IF('DO NOT USE_Contact Formulas'!A155,"OK",NA()))</f>
        <v>#N/A</v>
      </c>
      <c r="AB155" s="40"/>
      <c r="AC155" s="40" t="e">
        <f>IF(AND(NOT(ISBLANK('Captura de datos de CONTACTO'!AC155)),ISNA(VLOOKUP('Captura de datos de CONTACTO'!AC155,'DO NOT USE_School Picklist'!$G$3:$G$5,1,FALSE))),"Please select a value from the drop-down menu",IF('DO NOT USE_Contact Formulas'!A155,"OK",NA()))</f>
        <v>#N/A</v>
      </c>
      <c r="AD155" s="40"/>
      <c r="AE155" s="40" t="e">
        <f>IF(AND(NOT(ISBLANK('Captura de datos de CONTACTO'!AE155)),ISNA(VLOOKUP('Captura de datos de CONTACTO'!AE155,'DO NOT USE_School Picklist'!$H$3:$H$4,1,FALSE))),"Please select a value from the drop-down menu",IF('DO NOT USE_Contact Formulas'!A155,"OK",NA()))</f>
        <v>#N/A</v>
      </c>
      <c r="AF155" s="40" t="e">
        <f ca="1">IF('Captura de datos de CONTACTO'!AF155&gt;'DO NOT USE_School Picklist'!$C$3,"Test Date cannot be a future date",IF('DO NOT USE_Contact Formulas'!A155,"OK",NA()))</f>
        <v>#N/A</v>
      </c>
      <c r="AG155" s="53" t="e">
        <f>IF(AND('DO NOT USE_Contact Formulas'!A155,ISBLANK('Captura de datos de CONTACTO'!AB155)),"Lab Result Test Result is required",IF(AND(NOT(ISBLANK('Captura de datos de CONTACTO'!AB155)),ISNA(VLOOKUP('Captura de datos de CONTACTO'!AB155,'DO NOT USE_School Picklist'!$Q$3:$Q$8,1,FALSE))),"Please select a value from the drop-down menu",IF('DO NOT USE_Contact Formulas'!A155,"OK",NA())))</f>
        <v>#N/A</v>
      </c>
    </row>
    <row r="156" spans="1:33" x14ac:dyDescent="0.3">
      <c r="A156" s="39" t="e">
        <f>IF('DO NOT USE_Contact Formulas'!A156,IF('DO NOT USE_Contact Formulas'!B156,"Not all required fields are completed","OK"),NA())</f>
        <v>#N/A</v>
      </c>
      <c r="B156" s="40" t="e">
        <f>IF(AND('DO NOT USE_Contact Formulas'!A156,ISBLANK('Captura de datos de CONTACTO'!B156)),"First Name is required",IF(NOT(ISBLANK('Captura de datos de CONTACTO'!B156)),"OK",NA()))</f>
        <v>#N/A</v>
      </c>
      <c r="C156" s="40" t="e">
        <f>IF(AND('DO NOT USE_Contact Formulas'!A156,ISBLANK('Captura de datos de CONTACTO'!C156)),"Last Name is required",IF(NOT(ISBLANK('Captura de datos de CONTACTO'!C156)),"OK",NA()))</f>
        <v>#N/A</v>
      </c>
      <c r="D156" s="40" t="e">
        <f>IF(AND('DO NOT USE_Contact Formulas'!A156,ISBLANK('Captura de datos de CONTACTO'!D156)),"Birthdate is required",IF(NOT(ISBLANK('Captura de datos de CONTACTO'!D156)),"OK",NA()))</f>
        <v>#N/A</v>
      </c>
      <c r="E156" s="40" t="e">
        <f>IF(AND('DO NOT USE_Contact Formulas'!A156,ISBLANK('Captura de datos de CONTACTO'!E156)),"Mobile Phone is required",IF(NOT(ISBLANK('Captura de datos de CONTACTO'!E156)),IF(AND(ISNUMBER(VALUE('Captura de datos de CONTACTO'!E156)),LEFT('Captura de datos de CONTACTO'!E156,1)&lt;&gt;"1",LEN('Captura de datos de CONTACTO'!E156)=10),"OK","Phone number must be valid format"),NA()))</f>
        <v>#N/A</v>
      </c>
      <c r="F156" s="40" t="e">
        <f>IF(LEN('Captura de datos de CONTACTO'!F156)&gt;255,"Home Street Address must be less than 255 characters",IF('DO NOT USE_Contact Formulas'!A156,"OK",NA()))</f>
        <v>#N/A</v>
      </c>
      <c r="G156" s="40" t="e">
        <f>IF(LEN('Captura de datos de CONTACTO'!G156)&gt;40,"City must be less than 40 characters",IF('DO NOT USE_Contact Formulas'!A156,"OK",NA()))</f>
        <v>#N/A</v>
      </c>
      <c r="H156" s="40" t="e">
        <f>IF(AND(NOT(ISBLANK('Captura de datos de CONTACTO'!H156)),ISNA(VLOOKUP('Captura de datos de CONTACTO'!H156,'DO NOT USE_School Picklist'!$P$3:$P$52,1,FALSE))),"Please select a value from the drop-down menu",IF('DO NOT USE_Contact Formulas'!A156,"OK",NA()))</f>
        <v>#N/A</v>
      </c>
      <c r="I156" s="40" t="e">
        <f>IF(AND('DO NOT USE_Contact Formulas'!A156,ISBLANK('Captura de datos de CONTACTO'!I156)),"Zip is required",IF(ISBLANK('Captura de datos de CONTACTO'!I156),NA(),"OK"))</f>
        <v>#N/A</v>
      </c>
      <c r="J156" s="40" t="e">
        <f>IF(AND('DO NOT USE_Contact Formulas'!A156,ISBLANK('Captura de datos de CONTACTO'!J156)),"Student or Staff? is required",IF(ISBLANK('Captura de datos de CONTACTO'!J156),NA(),IF(ISNA(VLOOKUP('Captura de datos de CONTACTO'!J156,'DO NOT USE_School Picklist'!$B$3:$B$6,1,FALSE)),"Please select a value from the drop-down menu","OK")))</f>
        <v>#N/A</v>
      </c>
      <c r="K156" s="40" t="e">
        <f>IF(AND('Captura de datos de CONTACTO'!J156='DO NOT USE_School Picklist'!$B$4,ISBLANK('Captura de datos de CONTACTO'!K156)),"Occupation/Job Title is required if Student or Staff? is Yes, staff/faculty or volunteer",IF('DO NOT USE_Contact Formulas'!A156,"OK",NA()))</f>
        <v>#N/A</v>
      </c>
      <c r="L156" s="40" t="e">
        <f ca="1">IF('Captura de datos de CONTACTO'!L156&gt;'DO NOT USE_School Picklist'!$C$3,"Date last on school campus/facility cannot be a future date",IF('DO NOT USE_Contact Formulas'!A156,IF(ISBLANK('Captura de datos de CONTACTO'!L156),"Date last on school campus/facility is required","OK"),NA()))</f>
        <v>#N/A</v>
      </c>
      <c r="M156" s="41" t="e">
        <f ca="1">IF('Captura de datos de CONTACTO'!M156&gt;'DO NOT USE_School Picklist'!$C$3,"Last Exposure Date cannot be a future date",IF('DO NOT USE_Contact Formulas'!A156,IF(ISBLANK('Captura de datos de CONTACTO'!M156),"Last Exposure Date is required","OK"),NA()))</f>
        <v>#N/A</v>
      </c>
      <c r="N156" s="41" t="e">
        <f>IF(AND('DO NOT USE_Contact Formulas'!A156,ISBLANK('Captura de datos de CONTACTO'!N156)),"Specific Place in the Location is required",IF(ISBLANK('Captura de datos de CONTACTO'!N156),NA(),"OK"))</f>
        <v>#N/A</v>
      </c>
      <c r="O156" s="40" t="e">
        <f>IF(AND(NOT(ISBLANK('Captura de datos de CONTACTO'!O156)),ISNA(VLOOKUP('Captura de datos de CONTACTO'!O156,'DO NOT USE_School Picklist'!$L$3:$L$81,1,FALSE))),"Please select a value from the drop-down menu",IF('DO NOT USE_Contact Formulas'!A156,"OK",NA()))</f>
        <v>#N/A</v>
      </c>
      <c r="P156" s="40" t="e">
        <f>IF(AND(NOT(ISBLANK('Captura de datos de CONTACTO'!P156)),NOT(ISNUMBER(MATCH("*@*.?*",'Captura de datos de CONTACTO'!P156,0)))),"Email must be in a valid format",IF('DO NOT USE_Contact Formulas'!A156,"OK",NA()))</f>
        <v>#N/A</v>
      </c>
      <c r="Q156" s="40" t="e">
        <f>IF(LEN('Captura de datos de CONTACTO'!Q156)&gt;50,"Parent/Guardian Name must be less than 50 characters",IF('DO NOT USE_Contact Formulas'!A156,"OK",NA()))</f>
        <v>#N/A</v>
      </c>
      <c r="R156" s="40" t="e">
        <f>IF(NOT(ISBLANK('Captura de datos de CONTACTO'!R156)),IF(AND(ISNUMBER('Captura de datos de CONTACTO'!R156),LEFT('Captura de datos de CONTACTO'!R156,1)&lt;&gt;"1",LEN('Captura de datos de CONTACTO'!R156)=10),"OK","Phone number must be valid format"),IF('DO NOT USE_Contact Formulas'!A156,"OK",NA()))</f>
        <v>#N/A</v>
      </c>
      <c r="S156" s="40" t="e">
        <f>IF(AND(NOT(ISBLANK('Captura de datos de CONTACTO'!S156)),ISNA(VLOOKUP('Captura de datos de CONTACTO'!S156,'DO NOT USE_School Picklist'!$N$3:$N$63,1,FALSE))),"Please select a value from the drop-down menu",IF('DO NOT USE_Contact Formulas'!A156,"OK",NA()))</f>
        <v>#N/A</v>
      </c>
      <c r="T156" s="53" t="e">
        <f>IF(AND(NOT(ISBLANK('Captura de datos de CONTACTO'!T156)),ISNA(VLOOKUP('Captura de datos de CONTACTO'!T156,'DO NOT USE_School Picklist'!$I$3:$I$5,1,FALSE))),"Please select a value from the drop-down menu",IF('DO NOT USE_Contact Formulas'!A156,"OK",NA()))</f>
        <v>#N/A</v>
      </c>
      <c r="U156" s="40" t="e">
        <f>IF(AND(NOT(ISBLANK('Captura de datos de CONTACTO'!U156)),ISNA(VLOOKUP('Captura de datos de CONTACTO'!U156,'DO NOT USE_School Picklist'!$E$3:$E$10,1,FALSE))),"Please select a value from the drop-down menu",IF('DO NOT USE_Contact Formulas'!A156,"OK",NA()))</f>
        <v>#N/A</v>
      </c>
      <c r="V156" s="53" t="e">
        <f>IF(AND(NOT(ISBLANK('Captura de datos de CONTACTO'!V156)),ISNA(VLOOKUP('Captura de datos de CONTACTO'!V156,'DO NOT USE_School Picklist'!$W$3:$W$9,1,FALSE))),"Please select a value from the drop-down menu",IF('DO NOT USE_Contact Formulas'!A156,"OK",NA()))</f>
        <v>#N/A</v>
      </c>
      <c r="W156" s="53" t="e">
        <f>IF(AND(NOT(ISBLANK('Captura de datos de CONTACTO'!W156)),ISNA(VLOOKUP('Captura de datos de CONTACTO'!W156,'DO NOT USE_School Picklist'!$W$3:$W$9,1,FALSE))),"Please select a value from the drop-down menu",IF('DO NOT USE_Case Formulas'!A156,"OK",NA()))</f>
        <v>#N/A</v>
      </c>
      <c r="X156" s="40" t="e">
        <f>IF(AND(NOT(ISBLANK('Captura de datos de CONTACTO'!X156)),ISNA(VLOOKUP('Captura de datos de CONTACTO'!X156,'DO NOT USE_School Picklist'!$F$3:$F$16,1,FALSE))),"Please select a value from the drop-down menu",IF('DO NOT USE_Contact Formulas'!A156,"OK",NA()))</f>
        <v>#N/A</v>
      </c>
      <c r="Y156" s="40" t="e">
        <f>IF(LEN('Captura de datos de CONTACTO'!Y156)&gt;100,"Classroom(s) must be less than 100 characters",IF('DO NOT USE_Contact Formulas'!A156,"OK",NA()))</f>
        <v>#N/A</v>
      </c>
      <c r="Z156" s="40" t="e">
        <f>IF(AND(NOT(ISBLANK('Captura de datos de CONTACTO'!Z156)),ISNA(VLOOKUP('Captura de datos de CONTACTO'!Z156,'DO NOT USE_School Picklist'!$K$3:$K$6,1,FALSE))),"Please select a value from the drop-down menu",IF('DO NOT USE_Contact Formulas'!A156,"OK",NA()))</f>
        <v>#N/A</v>
      </c>
      <c r="AA156" s="40" t="e">
        <f>IF(AND(NOT(ISBLANK('Captura de datos de CONTACTO'!AA156)),ISNA(VLOOKUP('Captura de datos de CONTACTO'!AA156,'DO NOT USE_School Picklist'!$D$3:$D$5,1,FALSE))),"Please select a value from the drop-down menu",IF('DO NOT USE_Contact Formulas'!A156,"OK",NA()))</f>
        <v>#N/A</v>
      </c>
      <c r="AB156" s="40"/>
      <c r="AC156" s="40" t="e">
        <f>IF(AND(NOT(ISBLANK('Captura de datos de CONTACTO'!AC156)),ISNA(VLOOKUP('Captura de datos de CONTACTO'!AC156,'DO NOT USE_School Picklist'!$G$3:$G$5,1,FALSE))),"Please select a value from the drop-down menu",IF('DO NOT USE_Contact Formulas'!A156,"OK",NA()))</f>
        <v>#N/A</v>
      </c>
      <c r="AD156" s="40"/>
      <c r="AE156" s="40" t="e">
        <f>IF(AND(NOT(ISBLANK('Captura de datos de CONTACTO'!AE156)),ISNA(VLOOKUP('Captura de datos de CONTACTO'!AE156,'DO NOT USE_School Picklist'!$H$3:$H$4,1,FALSE))),"Please select a value from the drop-down menu",IF('DO NOT USE_Contact Formulas'!A156,"OK",NA()))</f>
        <v>#N/A</v>
      </c>
      <c r="AF156" s="40" t="e">
        <f ca="1">IF('Captura de datos de CONTACTO'!AF156&gt;'DO NOT USE_School Picklist'!$C$3,"Test Date cannot be a future date",IF('DO NOT USE_Contact Formulas'!A156,"OK",NA()))</f>
        <v>#N/A</v>
      </c>
      <c r="AG156" s="53" t="e">
        <f>IF(AND('DO NOT USE_Contact Formulas'!A156,ISBLANK('Captura de datos de CONTACTO'!AB156)),"Lab Result Test Result is required",IF(AND(NOT(ISBLANK('Captura de datos de CONTACTO'!AB156)),ISNA(VLOOKUP('Captura de datos de CONTACTO'!AB156,'DO NOT USE_School Picklist'!$Q$3:$Q$8,1,FALSE))),"Please select a value from the drop-down menu",IF('DO NOT USE_Contact Formulas'!A156,"OK",NA())))</f>
        <v>#N/A</v>
      </c>
    </row>
    <row r="157" spans="1:33" x14ac:dyDescent="0.3">
      <c r="A157" s="39" t="e">
        <f>IF('DO NOT USE_Contact Formulas'!A157,IF('DO NOT USE_Contact Formulas'!B157,"Not all required fields are completed","OK"),NA())</f>
        <v>#N/A</v>
      </c>
      <c r="B157" s="40" t="e">
        <f>IF(AND('DO NOT USE_Contact Formulas'!A157,ISBLANK('Captura de datos de CONTACTO'!B157)),"First Name is required",IF(NOT(ISBLANK('Captura de datos de CONTACTO'!B157)),"OK",NA()))</f>
        <v>#N/A</v>
      </c>
      <c r="C157" s="40" t="e">
        <f>IF(AND('DO NOT USE_Contact Formulas'!A157,ISBLANK('Captura de datos de CONTACTO'!C157)),"Last Name is required",IF(NOT(ISBLANK('Captura de datos de CONTACTO'!C157)),"OK",NA()))</f>
        <v>#N/A</v>
      </c>
      <c r="D157" s="40" t="e">
        <f>IF(AND('DO NOT USE_Contact Formulas'!A157,ISBLANK('Captura de datos de CONTACTO'!D157)),"Birthdate is required",IF(NOT(ISBLANK('Captura de datos de CONTACTO'!D157)),"OK",NA()))</f>
        <v>#N/A</v>
      </c>
      <c r="E157" s="40" t="e">
        <f>IF(AND('DO NOT USE_Contact Formulas'!A157,ISBLANK('Captura de datos de CONTACTO'!E157)),"Mobile Phone is required",IF(NOT(ISBLANK('Captura de datos de CONTACTO'!E157)),IF(AND(ISNUMBER(VALUE('Captura de datos de CONTACTO'!E157)),LEFT('Captura de datos de CONTACTO'!E157,1)&lt;&gt;"1",LEN('Captura de datos de CONTACTO'!E157)=10),"OK","Phone number must be valid format"),NA()))</f>
        <v>#N/A</v>
      </c>
      <c r="F157" s="40" t="e">
        <f>IF(LEN('Captura de datos de CONTACTO'!F157)&gt;255,"Home Street Address must be less than 255 characters",IF('DO NOT USE_Contact Formulas'!A157,"OK",NA()))</f>
        <v>#N/A</v>
      </c>
      <c r="G157" s="40" t="e">
        <f>IF(LEN('Captura de datos de CONTACTO'!G157)&gt;40,"City must be less than 40 characters",IF('DO NOT USE_Contact Formulas'!A157,"OK",NA()))</f>
        <v>#N/A</v>
      </c>
      <c r="H157" s="40" t="e">
        <f>IF(AND(NOT(ISBLANK('Captura de datos de CONTACTO'!H157)),ISNA(VLOOKUP('Captura de datos de CONTACTO'!H157,'DO NOT USE_School Picklist'!$P$3:$P$52,1,FALSE))),"Please select a value from the drop-down menu",IF('DO NOT USE_Contact Formulas'!A157,"OK",NA()))</f>
        <v>#N/A</v>
      </c>
      <c r="I157" s="40" t="e">
        <f>IF(AND('DO NOT USE_Contact Formulas'!A157,ISBLANK('Captura de datos de CONTACTO'!I157)),"Zip is required",IF(ISBLANK('Captura de datos de CONTACTO'!I157),NA(),"OK"))</f>
        <v>#N/A</v>
      </c>
      <c r="J157" s="40" t="e">
        <f>IF(AND('DO NOT USE_Contact Formulas'!A157,ISBLANK('Captura de datos de CONTACTO'!J157)),"Student or Staff? is required",IF(ISBLANK('Captura de datos de CONTACTO'!J157),NA(),IF(ISNA(VLOOKUP('Captura de datos de CONTACTO'!J157,'DO NOT USE_School Picklist'!$B$3:$B$6,1,FALSE)),"Please select a value from the drop-down menu","OK")))</f>
        <v>#N/A</v>
      </c>
      <c r="K157" s="40" t="e">
        <f>IF(AND('Captura de datos de CONTACTO'!J157='DO NOT USE_School Picklist'!$B$4,ISBLANK('Captura de datos de CONTACTO'!K157)),"Occupation/Job Title is required if Student or Staff? is Yes, staff/faculty or volunteer",IF('DO NOT USE_Contact Formulas'!A157,"OK",NA()))</f>
        <v>#N/A</v>
      </c>
      <c r="L157" s="40" t="e">
        <f ca="1">IF('Captura de datos de CONTACTO'!L157&gt;'DO NOT USE_School Picklist'!$C$3,"Date last on school campus/facility cannot be a future date",IF('DO NOT USE_Contact Formulas'!A157,IF(ISBLANK('Captura de datos de CONTACTO'!L157),"Date last on school campus/facility is required","OK"),NA()))</f>
        <v>#N/A</v>
      </c>
      <c r="M157" s="41" t="e">
        <f ca="1">IF('Captura de datos de CONTACTO'!M157&gt;'DO NOT USE_School Picklist'!$C$3,"Last Exposure Date cannot be a future date",IF('DO NOT USE_Contact Formulas'!A157,IF(ISBLANK('Captura de datos de CONTACTO'!M157),"Last Exposure Date is required","OK"),NA()))</f>
        <v>#N/A</v>
      </c>
      <c r="N157" s="41" t="e">
        <f>IF(AND('DO NOT USE_Contact Formulas'!A157,ISBLANK('Captura de datos de CONTACTO'!N157)),"Specific Place in the Location is required",IF(ISBLANK('Captura de datos de CONTACTO'!N157),NA(),"OK"))</f>
        <v>#N/A</v>
      </c>
      <c r="O157" s="40" t="e">
        <f>IF(AND(NOT(ISBLANK('Captura de datos de CONTACTO'!O157)),ISNA(VLOOKUP('Captura de datos de CONTACTO'!O157,'DO NOT USE_School Picklist'!$L$3:$L$81,1,FALSE))),"Please select a value from the drop-down menu",IF('DO NOT USE_Contact Formulas'!A157,"OK",NA()))</f>
        <v>#N/A</v>
      </c>
      <c r="P157" s="40" t="e">
        <f>IF(AND(NOT(ISBLANK('Captura de datos de CONTACTO'!P157)),NOT(ISNUMBER(MATCH("*@*.?*",'Captura de datos de CONTACTO'!P157,0)))),"Email must be in a valid format",IF('DO NOT USE_Contact Formulas'!A157,"OK",NA()))</f>
        <v>#N/A</v>
      </c>
      <c r="Q157" s="40" t="e">
        <f>IF(LEN('Captura de datos de CONTACTO'!Q157)&gt;50,"Parent/Guardian Name must be less than 50 characters",IF('DO NOT USE_Contact Formulas'!A157,"OK",NA()))</f>
        <v>#N/A</v>
      </c>
      <c r="R157" s="40" t="e">
        <f>IF(NOT(ISBLANK('Captura de datos de CONTACTO'!R157)),IF(AND(ISNUMBER('Captura de datos de CONTACTO'!R157),LEFT('Captura de datos de CONTACTO'!R157,1)&lt;&gt;"1",LEN('Captura de datos de CONTACTO'!R157)=10),"OK","Phone number must be valid format"),IF('DO NOT USE_Contact Formulas'!A157,"OK",NA()))</f>
        <v>#N/A</v>
      </c>
      <c r="S157" s="40" t="e">
        <f>IF(AND(NOT(ISBLANK('Captura de datos de CONTACTO'!S157)),ISNA(VLOOKUP('Captura de datos de CONTACTO'!S157,'DO NOT USE_School Picklist'!$N$3:$N$63,1,FALSE))),"Please select a value from the drop-down menu",IF('DO NOT USE_Contact Formulas'!A157,"OK",NA()))</f>
        <v>#N/A</v>
      </c>
      <c r="T157" s="53" t="e">
        <f>IF(AND(NOT(ISBLANK('Captura de datos de CONTACTO'!T157)),ISNA(VLOOKUP('Captura de datos de CONTACTO'!T157,'DO NOT USE_School Picklist'!$I$3:$I$5,1,FALSE))),"Please select a value from the drop-down menu",IF('DO NOT USE_Contact Formulas'!A157,"OK",NA()))</f>
        <v>#N/A</v>
      </c>
      <c r="U157" s="40" t="e">
        <f>IF(AND(NOT(ISBLANK('Captura de datos de CONTACTO'!U157)),ISNA(VLOOKUP('Captura de datos de CONTACTO'!U157,'DO NOT USE_School Picklist'!$E$3:$E$10,1,FALSE))),"Please select a value from the drop-down menu",IF('DO NOT USE_Contact Formulas'!A157,"OK",NA()))</f>
        <v>#N/A</v>
      </c>
      <c r="V157" s="53" t="e">
        <f>IF(AND(NOT(ISBLANK('Captura de datos de CONTACTO'!V157)),ISNA(VLOOKUP('Captura de datos de CONTACTO'!V157,'DO NOT USE_School Picklist'!$W$3:$W$9,1,FALSE))),"Please select a value from the drop-down menu",IF('DO NOT USE_Contact Formulas'!A157,"OK",NA()))</f>
        <v>#N/A</v>
      </c>
      <c r="W157" s="53" t="e">
        <f>IF(AND(NOT(ISBLANK('Captura de datos de CONTACTO'!W157)),ISNA(VLOOKUP('Captura de datos de CONTACTO'!W157,'DO NOT USE_School Picklist'!$W$3:$W$9,1,FALSE))),"Please select a value from the drop-down menu",IF('DO NOT USE_Case Formulas'!A157,"OK",NA()))</f>
        <v>#N/A</v>
      </c>
      <c r="X157" s="40" t="e">
        <f>IF(AND(NOT(ISBLANK('Captura de datos de CONTACTO'!X157)),ISNA(VLOOKUP('Captura de datos de CONTACTO'!X157,'DO NOT USE_School Picklist'!$F$3:$F$16,1,FALSE))),"Please select a value from the drop-down menu",IF('DO NOT USE_Contact Formulas'!A157,"OK",NA()))</f>
        <v>#N/A</v>
      </c>
      <c r="Y157" s="40" t="e">
        <f>IF(LEN('Captura de datos de CONTACTO'!Y157)&gt;100,"Classroom(s) must be less than 100 characters",IF('DO NOT USE_Contact Formulas'!A157,"OK",NA()))</f>
        <v>#N/A</v>
      </c>
      <c r="Z157" s="40" t="e">
        <f>IF(AND(NOT(ISBLANK('Captura de datos de CONTACTO'!Z157)),ISNA(VLOOKUP('Captura de datos de CONTACTO'!Z157,'DO NOT USE_School Picklist'!$K$3:$K$6,1,FALSE))),"Please select a value from the drop-down menu",IF('DO NOT USE_Contact Formulas'!A157,"OK",NA()))</f>
        <v>#N/A</v>
      </c>
      <c r="AA157" s="40" t="e">
        <f>IF(AND(NOT(ISBLANK('Captura de datos de CONTACTO'!AA157)),ISNA(VLOOKUP('Captura de datos de CONTACTO'!AA157,'DO NOT USE_School Picklist'!$D$3:$D$5,1,FALSE))),"Please select a value from the drop-down menu",IF('DO NOT USE_Contact Formulas'!A157,"OK",NA()))</f>
        <v>#N/A</v>
      </c>
      <c r="AB157" s="40"/>
      <c r="AC157" s="40" t="e">
        <f>IF(AND(NOT(ISBLANK('Captura de datos de CONTACTO'!AC157)),ISNA(VLOOKUP('Captura de datos de CONTACTO'!AC157,'DO NOT USE_School Picklist'!$G$3:$G$5,1,FALSE))),"Please select a value from the drop-down menu",IF('DO NOT USE_Contact Formulas'!A157,"OK",NA()))</f>
        <v>#N/A</v>
      </c>
      <c r="AD157" s="40"/>
      <c r="AE157" s="40" t="e">
        <f>IF(AND(NOT(ISBLANK('Captura de datos de CONTACTO'!AE157)),ISNA(VLOOKUP('Captura de datos de CONTACTO'!AE157,'DO NOT USE_School Picklist'!$H$3:$H$4,1,FALSE))),"Please select a value from the drop-down menu",IF('DO NOT USE_Contact Formulas'!A157,"OK",NA()))</f>
        <v>#N/A</v>
      </c>
      <c r="AF157" s="40" t="e">
        <f ca="1">IF('Captura de datos de CONTACTO'!AF157&gt;'DO NOT USE_School Picklist'!$C$3,"Test Date cannot be a future date",IF('DO NOT USE_Contact Formulas'!A157,"OK",NA()))</f>
        <v>#N/A</v>
      </c>
      <c r="AG157" s="53" t="e">
        <f>IF(AND('DO NOT USE_Contact Formulas'!A157,ISBLANK('Captura de datos de CONTACTO'!AB157)),"Lab Result Test Result is required",IF(AND(NOT(ISBLANK('Captura de datos de CONTACTO'!AB157)),ISNA(VLOOKUP('Captura de datos de CONTACTO'!AB157,'DO NOT USE_School Picklist'!$Q$3:$Q$8,1,FALSE))),"Please select a value from the drop-down menu",IF('DO NOT USE_Contact Formulas'!A157,"OK",NA())))</f>
        <v>#N/A</v>
      </c>
    </row>
    <row r="158" spans="1:33" x14ac:dyDescent="0.3">
      <c r="A158" s="39" t="e">
        <f>IF('DO NOT USE_Contact Formulas'!A158,IF('DO NOT USE_Contact Formulas'!B158,"Not all required fields are completed","OK"),NA())</f>
        <v>#N/A</v>
      </c>
      <c r="B158" s="40" t="e">
        <f>IF(AND('DO NOT USE_Contact Formulas'!A158,ISBLANK('Captura de datos de CONTACTO'!B158)),"First Name is required",IF(NOT(ISBLANK('Captura de datos de CONTACTO'!B158)),"OK",NA()))</f>
        <v>#N/A</v>
      </c>
      <c r="C158" s="40" t="e">
        <f>IF(AND('DO NOT USE_Contact Formulas'!A158,ISBLANK('Captura de datos de CONTACTO'!C158)),"Last Name is required",IF(NOT(ISBLANK('Captura de datos de CONTACTO'!C158)),"OK",NA()))</f>
        <v>#N/A</v>
      </c>
      <c r="D158" s="40" t="e">
        <f>IF(AND('DO NOT USE_Contact Formulas'!A158,ISBLANK('Captura de datos de CONTACTO'!D158)),"Birthdate is required",IF(NOT(ISBLANK('Captura de datos de CONTACTO'!D158)),"OK",NA()))</f>
        <v>#N/A</v>
      </c>
      <c r="E158" s="40" t="e">
        <f>IF(AND('DO NOT USE_Contact Formulas'!A158,ISBLANK('Captura de datos de CONTACTO'!E158)),"Mobile Phone is required",IF(NOT(ISBLANK('Captura de datos de CONTACTO'!E158)),IF(AND(ISNUMBER(VALUE('Captura de datos de CONTACTO'!E158)),LEFT('Captura de datos de CONTACTO'!E158,1)&lt;&gt;"1",LEN('Captura de datos de CONTACTO'!E158)=10),"OK","Phone number must be valid format"),NA()))</f>
        <v>#N/A</v>
      </c>
      <c r="F158" s="40" t="e">
        <f>IF(LEN('Captura de datos de CONTACTO'!F158)&gt;255,"Home Street Address must be less than 255 characters",IF('DO NOT USE_Contact Formulas'!A158,"OK",NA()))</f>
        <v>#N/A</v>
      </c>
      <c r="G158" s="40" t="e">
        <f>IF(LEN('Captura de datos de CONTACTO'!G158)&gt;40,"City must be less than 40 characters",IF('DO NOT USE_Contact Formulas'!A158,"OK",NA()))</f>
        <v>#N/A</v>
      </c>
      <c r="H158" s="40" t="e">
        <f>IF(AND(NOT(ISBLANK('Captura de datos de CONTACTO'!H158)),ISNA(VLOOKUP('Captura de datos de CONTACTO'!H158,'DO NOT USE_School Picklist'!$P$3:$P$52,1,FALSE))),"Please select a value from the drop-down menu",IF('DO NOT USE_Contact Formulas'!A158,"OK",NA()))</f>
        <v>#N/A</v>
      </c>
      <c r="I158" s="40" t="e">
        <f>IF(AND('DO NOT USE_Contact Formulas'!A158,ISBLANK('Captura de datos de CONTACTO'!I158)),"Zip is required",IF(ISBLANK('Captura de datos de CONTACTO'!I158),NA(),"OK"))</f>
        <v>#N/A</v>
      </c>
      <c r="J158" s="40" t="e">
        <f>IF(AND('DO NOT USE_Contact Formulas'!A158,ISBLANK('Captura de datos de CONTACTO'!J158)),"Student or Staff? is required",IF(ISBLANK('Captura de datos de CONTACTO'!J158),NA(),IF(ISNA(VLOOKUP('Captura de datos de CONTACTO'!J158,'DO NOT USE_School Picklist'!$B$3:$B$6,1,FALSE)),"Please select a value from the drop-down menu","OK")))</f>
        <v>#N/A</v>
      </c>
      <c r="K158" s="40" t="e">
        <f>IF(AND('Captura de datos de CONTACTO'!J158='DO NOT USE_School Picklist'!$B$4,ISBLANK('Captura de datos de CONTACTO'!K158)),"Occupation/Job Title is required if Student or Staff? is Yes, staff/faculty or volunteer",IF('DO NOT USE_Contact Formulas'!A158,"OK",NA()))</f>
        <v>#N/A</v>
      </c>
      <c r="L158" s="40" t="e">
        <f ca="1">IF('Captura de datos de CONTACTO'!L158&gt;'DO NOT USE_School Picklist'!$C$3,"Date last on school campus/facility cannot be a future date",IF('DO NOT USE_Contact Formulas'!A158,IF(ISBLANK('Captura de datos de CONTACTO'!L158),"Date last on school campus/facility is required","OK"),NA()))</f>
        <v>#N/A</v>
      </c>
      <c r="M158" s="41" t="e">
        <f ca="1">IF('Captura de datos de CONTACTO'!M158&gt;'DO NOT USE_School Picklist'!$C$3,"Last Exposure Date cannot be a future date",IF('DO NOT USE_Contact Formulas'!A158,IF(ISBLANK('Captura de datos de CONTACTO'!M158),"Last Exposure Date is required","OK"),NA()))</f>
        <v>#N/A</v>
      </c>
      <c r="N158" s="41" t="e">
        <f>IF(AND('DO NOT USE_Contact Formulas'!A158,ISBLANK('Captura de datos de CONTACTO'!N158)),"Specific Place in the Location is required",IF(ISBLANK('Captura de datos de CONTACTO'!N158),NA(),"OK"))</f>
        <v>#N/A</v>
      </c>
      <c r="O158" s="40" t="e">
        <f>IF(AND(NOT(ISBLANK('Captura de datos de CONTACTO'!O158)),ISNA(VLOOKUP('Captura de datos de CONTACTO'!O158,'DO NOT USE_School Picklist'!$L$3:$L$81,1,FALSE))),"Please select a value from the drop-down menu",IF('DO NOT USE_Contact Formulas'!A158,"OK",NA()))</f>
        <v>#N/A</v>
      </c>
      <c r="P158" s="40" t="e">
        <f>IF(AND(NOT(ISBLANK('Captura de datos de CONTACTO'!P158)),NOT(ISNUMBER(MATCH("*@*.?*",'Captura de datos de CONTACTO'!P158,0)))),"Email must be in a valid format",IF('DO NOT USE_Contact Formulas'!A158,"OK",NA()))</f>
        <v>#N/A</v>
      </c>
      <c r="Q158" s="40" t="e">
        <f>IF(LEN('Captura de datos de CONTACTO'!Q158)&gt;50,"Parent/Guardian Name must be less than 50 characters",IF('DO NOT USE_Contact Formulas'!A158,"OK",NA()))</f>
        <v>#N/A</v>
      </c>
      <c r="R158" s="40" t="e">
        <f>IF(NOT(ISBLANK('Captura de datos de CONTACTO'!R158)),IF(AND(ISNUMBER('Captura de datos de CONTACTO'!R158),LEFT('Captura de datos de CONTACTO'!R158,1)&lt;&gt;"1",LEN('Captura de datos de CONTACTO'!R158)=10),"OK","Phone number must be valid format"),IF('DO NOT USE_Contact Formulas'!A158,"OK",NA()))</f>
        <v>#N/A</v>
      </c>
      <c r="S158" s="40" t="e">
        <f>IF(AND(NOT(ISBLANK('Captura de datos de CONTACTO'!S158)),ISNA(VLOOKUP('Captura de datos de CONTACTO'!S158,'DO NOT USE_School Picklist'!$N$3:$N$63,1,FALSE))),"Please select a value from the drop-down menu",IF('DO NOT USE_Contact Formulas'!A158,"OK",NA()))</f>
        <v>#N/A</v>
      </c>
      <c r="T158" s="53" t="e">
        <f>IF(AND(NOT(ISBLANK('Captura de datos de CONTACTO'!T158)),ISNA(VLOOKUP('Captura de datos de CONTACTO'!T158,'DO NOT USE_School Picklist'!$I$3:$I$5,1,FALSE))),"Please select a value from the drop-down menu",IF('DO NOT USE_Contact Formulas'!A158,"OK",NA()))</f>
        <v>#N/A</v>
      </c>
      <c r="U158" s="40" t="e">
        <f>IF(AND(NOT(ISBLANK('Captura de datos de CONTACTO'!U158)),ISNA(VLOOKUP('Captura de datos de CONTACTO'!U158,'DO NOT USE_School Picklist'!$E$3:$E$10,1,FALSE))),"Please select a value from the drop-down menu",IF('DO NOT USE_Contact Formulas'!A158,"OK",NA()))</f>
        <v>#N/A</v>
      </c>
      <c r="V158" s="53" t="e">
        <f>IF(AND(NOT(ISBLANK('Captura de datos de CONTACTO'!V158)),ISNA(VLOOKUP('Captura de datos de CONTACTO'!V158,'DO NOT USE_School Picklist'!$W$3:$W$9,1,FALSE))),"Please select a value from the drop-down menu",IF('DO NOT USE_Contact Formulas'!A158,"OK",NA()))</f>
        <v>#N/A</v>
      </c>
      <c r="W158" s="53" t="e">
        <f>IF(AND(NOT(ISBLANK('Captura de datos de CONTACTO'!W158)),ISNA(VLOOKUP('Captura de datos de CONTACTO'!W158,'DO NOT USE_School Picklist'!$W$3:$W$9,1,FALSE))),"Please select a value from the drop-down menu",IF('DO NOT USE_Case Formulas'!A158,"OK",NA()))</f>
        <v>#N/A</v>
      </c>
      <c r="X158" s="40" t="e">
        <f>IF(AND(NOT(ISBLANK('Captura de datos de CONTACTO'!X158)),ISNA(VLOOKUP('Captura de datos de CONTACTO'!X158,'DO NOT USE_School Picklist'!$F$3:$F$16,1,FALSE))),"Please select a value from the drop-down menu",IF('DO NOT USE_Contact Formulas'!A158,"OK",NA()))</f>
        <v>#N/A</v>
      </c>
      <c r="Y158" s="40" t="e">
        <f>IF(LEN('Captura de datos de CONTACTO'!Y158)&gt;100,"Classroom(s) must be less than 100 characters",IF('DO NOT USE_Contact Formulas'!A158,"OK",NA()))</f>
        <v>#N/A</v>
      </c>
      <c r="Z158" s="40" t="e">
        <f>IF(AND(NOT(ISBLANK('Captura de datos de CONTACTO'!Z158)),ISNA(VLOOKUP('Captura de datos de CONTACTO'!Z158,'DO NOT USE_School Picklist'!$K$3:$K$6,1,FALSE))),"Please select a value from the drop-down menu",IF('DO NOT USE_Contact Formulas'!A158,"OK",NA()))</f>
        <v>#N/A</v>
      </c>
      <c r="AA158" s="40" t="e">
        <f>IF(AND(NOT(ISBLANK('Captura de datos de CONTACTO'!AA158)),ISNA(VLOOKUP('Captura de datos de CONTACTO'!AA158,'DO NOT USE_School Picklist'!$D$3:$D$5,1,FALSE))),"Please select a value from the drop-down menu",IF('DO NOT USE_Contact Formulas'!A158,"OK",NA()))</f>
        <v>#N/A</v>
      </c>
      <c r="AB158" s="40"/>
      <c r="AC158" s="40" t="e">
        <f>IF(AND(NOT(ISBLANK('Captura de datos de CONTACTO'!AC158)),ISNA(VLOOKUP('Captura de datos de CONTACTO'!AC158,'DO NOT USE_School Picklist'!$G$3:$G$5,1,FALSE))),"Please select a value from the drop-down menu",IF('DO NOT USE_Contact Formulas'!A158,"OK",NA()))</f>
        <v>#N/A</v>
      </c>
      <c r="AD158" s="40"/>
      <c r="AE158" s="40" t="e">
        <f>IF(AND(NOT(ISBLANK('Captura de datos de CONTACTO'!AE158)),ISNA(VLOOKUP('Captura de datos de CONTACTO'!AE158,'DO NOT USE_School Picklist'!$H$3:$H$4,1,FALSE))),"Please select a value from the drop-down menu",IF('DO NOT USE_Contact Formulas'!A158,"OK",NA()))</f>
        <v>#N/A</v>
      </c>
      <c r="AF158" s="40" t="e">
        <f ca="1">IF('Captura de datos de CONTACTO'!AF158&gt;'DO NOT USE_School Picklist'!$C$3,"Test Date cannot be a future date",IF('DO NOT USE_Contact Formulas'!A158,"OK",NA()))</f>
        <v>#N/A</v>
      </c>
      <c r="AG158" s="53" t="e">
        <f>IF(AND('DO NOT USE_Contact Formulas'!A158,ISBLANK('Captura de datos de CONTACTO'!AB158)),"Lab Result Test Result is required",IF(AND(NOT(ISBLANK('Captura de datos de CONTACTO'!AB158)),ISNA(VLOOKUP('Captura de datos de CONTACTO'!AB158,'DO NOT USE_School Picklist'!$Q$3:$Q$8,1,FALSE))),"Please select a value from the drop-down menu",IF('DO NOT USE_Contact Formulas'!A158,"OK",NA())))</f>
        <v>#N/A</v>
      </c>
    </row>
    <row r="159" spans="1:33" x14ac:dyDescent="0.3">
      <c r="A159" s="39" t="e">
        <f>IF('DO NOT USE_Contact Formulas'!A159,IF('DO NOT USE_Contact Formulas'!B159,"Not all required fields are completed","OK"),NA())</f>
        <v>#N/A</v>
      </c>
      <c r="B159" s="40" t="e">
        <f>IF(AND('DO NOT USE_Contact Formulas'!A159,ISBLANK('Captura de datos de CONTACTO'!B159)),"First Name is required",IF(NOT(ISBLANK('Captura de datos de CONTACTO'!B159)),"OK",NA()))</f>
        <v>#N/A</v>
      </c>
      <c r="C159" s="40" t="e">
        <f>IF(AND('DO NOT USE_Contact Formulas'!A159,ISBLANK('Captura de datos de CONTACTO'!C159)),"Last Name is required",IF(NOT(ISBLANK('Captura de datos de CONTACTO'!C159)),"OK",NA()))</f>
        <v>#N/A</v>
      </c>
      <c r="D159" s="40" t="e">
        <f>IF(AND('DO NOT USE_Contact Formulas'!A159,ISBLANK('Captura de datos de CONTACTO'!D159)),"Birthdate is required",IF(NOT(ISBLANK('Captura de datos de CONTACTO'!D159)),"OK",NA()))</f>
        <v>#N/A</v>
      </c>
      <c r="E159" s="40" t="e">
        <f>IF(AND('DO NOT USE_Contact Formulas'!A159,ISBLANK('Captura de datos de CONTACTO'!E159)),"Mobile Phone is required",IF(NOT(ISBLANK('Captura de datos de CONTACTO'!E159)),IF(AND(ISNUMBER(VALUE('Captura de datos de CONTACTO'!E159)),LEFT('Captura de datos de CONTACTO'!E159,1)&lt;&gt;"1",LEN('Captura de datos de CONTACTO'!E159)=10),"OK","Phone number must be valid format"),NA()))</f>
        <v>#N/A</v>
      </c>
      <c r="F159" s="40" t="e">
        <f>IF(LEN('Captura de datos de CONTACTO'!F159)&gt;255,"Home Street Address must be less than 255 characters",IF('DO NOT USE_Contact Formulas'!A159,"OK",NA()))</f>
        <v>#N/A</v>
      </c>
      <c r="G159" s="40" t="e">
        <f>IF(LEN('Captura de datos de CONTACTO'!G159)&gt;40,"City must be less than 40 characters",IF('DO NOT USE_Contact Formulas'!A159,"OK",NA()))</f>
        <v>#N/A</v>
      </c>
      <c r="H159" s="40" t="e">
        <f>IF(AND(NOT(ISBLANK('Captura de datos de CONTACTO'!H159)),ISNA(VLOOKUP('Captura de datos de CONTACTO'!H159,'DO NOT USE_School Picklist'!$P$3:$P$52,1,FALSE))),"Please select a value from the drop-down menu",IF('DO NOT USE_Contact Formulas'!A159,"OK",NA()))</f>
        <v>#N/A</v>
      </c>
      <c r="I159" s="40" t="e">
        <f>IF(AND('DO NOT USE_Contact Formulas'!A159,ISBLANK('Captura de datos de CONTACTO'!I159)),"Zip is required",IF(ISBLANK('Captura de datos de CONTACTO'!I159),NA(),"OK"))</f>
        <v>#N/A</v>
      </c>
      <c r="J159" s="40" t="e">
        <f>IF(AND('DO NOT USE_Contact Formulas'!A159,ISBLANK('Captura de datos de CONTACTO'!J159)),"Student or Staff? is required",IF(ISBLANK('Captura de datos de CONTACTO'!J159),NA(),IF(ISNA(VLOOKUP('Captura de datos de CONTACTO'!J159,'DO NOT USE_School Picklist'!$B$3:$B$6,1,FALSE)),"Please select a value from the drop-down menu","OK")))</f>
        <v>#N/A</v>
      </c>
      <c r="K159" s="40" t="e">
        <f>IF(AND('Captura de datos de CONTACTO'!J159='DO NOT USE_School Picklist'!$B$4,ISBLANK('Captura de datos de CONTACTO'!K159)),"Occupation/Job Title is required if Student or Staff? is Yes, staff/faculty or volunteer",IF('DO NOT USE_Contact Formulas'!A159,"OK",NA()))</f>
        <v>#N/A</v>
      </c>
      <c r="L159" s="40" t="e">
        <f ca="1">IF('Captura de datos de CONTACTO'!L159&gt;'DO NOT USE_School Picklist'!$C$3,"Date last on school campus/facility cannot be a future date",IF('DO NOT USE_Contact Formulas'!A159,IF(ISBLANK('Captura de datos de CONTACTO'!L159),"Date last on school campus/facility is required","OK"),NA()))</f>
        <v>#N/A</v>
      </c>
      <c r="M159" s="41" t="e">
        <f ca="1">IF('Captura de datos de CONTACTO'!M159&gt;'DO NOT USE_School Picklist'!$C$3,"Last Exposure Date cannot be a future date",IF('DO NOT USE_Contact Formulas'!A159,IF(ISBLANK('Captura de datos de CONTACTO'!M159),"Last Exposure Date is required","OK"),NA()))</f>
        <v>#N/A</v>
      </c>
      <c r="N159" s="41" t="e">
        <f>IF(AND('DO NOT USE_Contact Formulas'!A159,ISBLANK('Captura de datos de CONTACTO'!N159)),"Specific Place in the Location is required",IF(ISBLANK('Captura de datos de CONTACTO'!N159),NA(),"OK"))</f>
        <v>#N/A</v>
      </c>
      <c r="O159" s="40" t="e">
        <f>IF(AND(NOT(ISBLANK('Captura de datos de CONTACTO'!O159)),ISNA(VLOOKUP('Captura de datos de CONTACTO'!O159,'DO NOT USE_School Picklist'!$L$3:$L$81,1,FALSE))),"Please select a value from the drop-down menu",IF('DO NOT USE_Contact Formulas'!A159,"OK",NA()))</f>
        <v>#N/A</v>
      </c>
      <c r="P159" s="40" t="e">
        <f>IF(AND(NOT(ISBLANK('Captura de datos de CONTACTO'!P159)),NOT(ISNUMBER(MATCH("*@*.?*",'Captura de datos de CONTACTO'!P159,0)))),"Email must be in a valid format",IF('DO NOT USE_Contact Formulas'!A159,"OK",NA()))</f>
        <v>#N/A</v>
      </c>
      <c r="Q159" s="40" t="e">
        <f>IF(LEN('Captura de datos de CONTACTO'!Q159)&gt;50,"Parent/Guardian Name must be less than 50 characters",IF('DO NOT USE_Contact Formulas'!A159,"OK",NA()))</f>
        <v>#N/A</v>
      </c>
      <c r="R159" s="40" t="e">
        <f>IF(NOT(ISBLANK('Captura de datos de CONTACTO'!R159)),IF(AND(ISNUMBER('Captura de datos de CONTACTO'!R159),LEFT('Captura de datos de CONTACTO'!R159,1)&lt;&gt;"1",LEN('Captura de datos de CONTACTO'!R159)=10),"OK","Phone number must be valid format"),IF('DO NOT USE_Contact Formulas'!A159,"OK",NA()))</f>
        <v>#N/A</v>
      </c>
      <c r="S159" s="40" t="e">
        <f>IF(AND(NOT(ISBLANK('Captura de datos de CONTACTO'!S159)),ISNA(VLOOKUP('Captura de datos de CONTACTO'!S159,'DO NOT USE_School Picklist'!$N$3:$N$63,1,FALSE))),"Please select a value from the drop-down menu",IF('DO NOT USE_Contact Formulas'!A159,"OK",NA()))</f>
        <v>#N/A</v>
      </c>
      <c r="T159" s="53" t="e">
        <f>IF(AND(NOT(ISBLANK('Captura de datos de CONTACTO'!T159)),ISNA(VLOOKUP('Captura de datos de CONTACTO'!T159,'DO NOT USE_School Picklist'!$I$3:$I$5,1,FALSE))),"Please select a value from the drop-down menu",IF('DO NOT USE_Contact Formulas'!A159,"OK",NA()))</f>
        <v>#N/A</v>
      </c>
      <c r="U159" s="40" t="e">
        <f>IF(AND(NOT(ISBLANK('Captura de datos de CONTACTO'!U159)),ISNA(VLOOKUP('Captura de datos de CONTACTO'!U159,'DO NOT USE_School Picklist'!$E$3:$E$10,1,FALSE))),"Please select a value from the drop-down menu",IF('DO NOT USE_Contact Formulas'!A159,"OK",NA()))</f>
        <v>#N/A</v>
      </c>
      <c r="V159" s="53" t="e">
        <f>IF(AND(NOT(ISBLANK('Captura de datos de CONTACTO'!V159)),ISNA(VLOOKUP('Captura de datos de CONTACTO'!V159,'DO NOT USE_School Picklist'!$W$3:$W$9,1,FALSE))),"Please select a value from the drop-down menu",IF('DO NOT USE_Contact Formulas'!A159,"OK",NA()))</f>
        <v>#N/A</v>
      </c>
      <c r="W159" s="53" t="e">
        <f>IF(AND(NOT(ISBLANK('Captura de datos de CONTACTO'!W159)),ISNA(VLOOKUP('Captura de datos de CONTACTO'!W159,'DO NOT USE_School Picklist'!$W$3:$W$9,1,FALSE))),"Please select a value from the drop-down menu",IF('DO NOT USE_Case Formulas'!A159,"OK",NA()))</f>
        <v>#N/A</v>
      </c>
      <c r="X159" s="40" t="e">
        <f>IF(AND(NOT(ISBLANK('Captura de datos de CONTACTO'!X159)),ISNA(VLOOKUP('Captura de datos de CONTACTO'!X159,'DO NOT USE_School Picklist'!$F$3:$F$16,1,FALSE))),"Please select a value from the drop-down menu",IF('DO NOT USE_Contact Formulas'!A159,"OK",NA()))</f>
        <v>#N/A</v>
      </c>
      <c r="Y159" s="40" t="e">
        <f>IF(LEN('Captura de datos de CONTACTO'!Y159)&gt;100,"Classroom(s) must be less than 100 characters",IF('DO NOT USE_Contact Formulas'!A159,"OK",NA()))</f>
        <v>#N/A</v>
      </c>
      <c r="Z159" s="40" t="e">
        <f>IF(AND(NOT(ISBLANK('Captura de datos de CONTACTO'!Z159)),ISNA(VLOOKUP('Captura de datos de CONTACTO'!Z159,'DO NOT USE_School Picklist'!$K$3:$K$6,1,FALSE))),"Please select a value from the drop-down menu",IF('DO NOT USE_Contact Formulas'!A159,"OK",NA()))</f>
        <v>#N/A</v>
      </c>
      <c r="AA159" s="40" t="e">
        <f>IF(AND(NOT(ISBLANK('Captura de datos de CONTACTO'!AA159)),ISNA(VLOOKUP('Captura de datos de CONTACTO'!AA159,'DO NOT USE_School Picklist'!$D$3:$D$5,1,FALSE))),"Please select a value from the drop-down menu",IF('DO NOT USE_Contact Formulas'!A159,"OK",NA()))</f>
        <v>#N/A</v>
      </c>
      <c r="AB159" s="40"/>
      <c r="AC159" s="40" t="e">
        <f>IF(AND(NOT(ISBLANK('Captura de datos de CONTACTO'!AC159)),ISNA(VLOOKUP('Captura de datos de CONTACTO'!AC159,'DO NOT USE_School Picklist'!$G$3:$G$5,1,FALSE))),"Please select a value from the drop-down menu",IF('DO NOT USE_Contact Formulas'!A159,"OK",NA()))</f>
        <v>#N/A</v>
      </c>
      <c r="AD159" s="40"/>
      <c r="AE159" s="40" t="e">
        <f>IF(AND(NOT(ISBLANK('Captura de datos de CONTACTO'!AE159)),ISNA(VLOOKUP('Captura de datos de CONTACTO'!AE159,'DO NOT USE_School Picklist'!$H$3:$H$4,1,FALSE))),"Please select a value from the drop-down menu",IF('DO NOT USE_Contact Formulas'!A159,"OK",NA()))</f>
        <v>#N/A</v>
      </c>
      <c r="AF159" s="40" t="e">
        <f ca="1">IF('Captura de datos de CONTACTO'!AF159&gt;'DO NOT USE_School Picklist'!$C$3,"Test Date cannot be a future date",IF('DO NOT USE_Contact Formulas'!A159,"OK",NA()))</f>
        <v>#N/A</v>
      </c>
      <c r="AG159" s="53" t="e">
        <f>IF(AND('DO NOT USE_Contact Formulas'!A159,ISBLANK('Captura de datos de CONTACTO'!AB159)),"Lab Result Test Result is required",IF(AND(NOT(ISBLANK('Captura de datos de CONTACTO'!AB159)),ISNA(VLOOKUP('Captura de datos de CONTACTO'!AB159,'DO NOT USE_School Picklist'!$Q$3:$Q$8,1,FALSE))),"Please select a value from the drop-down menu",IF('DO NOT USE_Contact Formulas'!A159,"OK",NA())))</f>
        <v>#N/A</v>
      </c>
    </row>
    <row r="160" spans="1:33" x14ac:dyDescent="0.3">
      <c r="A160" s="39" t="e">
        <f>IF('DO NOT USE_Contact Formulas'!A160,IF('DO NOT USE_Contact Formulas'!B160,"Not all required fields are completed","OK"),NA())</f>
        <v>#N/A</v>
      </c>
      <c r="B160" s="40" t="e">
        <f>IF(AND('DO NOT USE_Contact Formulas'!A160,ISBLANK('Captura de datos de CONTACTO'!B160)),"First Name is required",IF(NOT(ISBLANK('Captura de datos de CONTACTO'!B160)),"OK",NA()))</f>
        <v>#N/A</v>
      </c>
      <c r="C160" s="40" t="e">
        <f>IF(AND('DO NOT USE_Contact Formulas'!A160,ISBLANK('Captura de datos de CONTACTO'!C160)),"Last Name is required",IF(NOT(ISBLANK('Captura de datos de CONTACTO'!C160)),"OK",NA()))</f>
        <v>#N/A</v>
      </c>
      <c r="D160" s="40" t="e">
        <f>IF(AND('DO NOT USE_Contact Formulas'!A160,ISBLANK('Captura de datos de CONTACTO'!D160)),"Birthdate is required",IF(NOT(ISBLANK('Captura de datos de CONTACTO'!D160)),"OK",NA()))</f>
        <v>#N/A</v>
      </c>
      <c r="E160" s="40" t="e">
        <f>IF(AND('DO NOT USE_Contact Formulas'!A160,ISBLANK('Captura de datos de CONTACTO'!E160)),"Mobile Phone is required",IF(NOT(ISBLANK('Captura de datos de CONTACTO'!E160)),IF(AND(ISNUMBER(VALUE('Captura de datos de CONTACTO'!E160)),LEFT('Captura de datos de CONTACTO'!E160,1)&lt;&gt;"1",LEN('Captura de datos de CONTACTO'!E160)=10),"OK","Phone number must be valid format"),NA()))</f>
        <v>#N/A</v>
      </c>
      <c r="F160" s="40" t="e">
        <f>IF(LEN('Captura de datos de CONTACTO'!F160)&gt;255,"Home Street Address must be less than 255 characters",IF('DO NOT USE_Contact Formulas'!A160,"OK",NA()))</f>
        <v>#N/A</v>
      </c>
      <c r="G160" s="40" t="e">
        <f>IF(LEN('Captura de datos de CONTACTO'!G160)&gt;40,"City must be less than 40 characters",IF('DO NOT USE_Contact Formulas'!A160,"OK",NA()))</f>
        <v>#N/A</v>
      </c>
      <c r="H160" s="40" t="e">
        <f>IF(AND(NOT(ISBLANK('Captura de datos de CONTACTO'!H160)),ISNA(VLOOKUP('Captura de datos de CONTACTO'!H160,'DO NOT USE_School Picklist'!$P$3:$P$52,1,FALSE))),"Please select a value from the drop-down menu",IF('DO NOT USE_Contact Formulas'!A160,"OK",NA()))</f>
        <v>#N/A</v>
      </c>
      <c r="I160" s="40" t="e">
        <f>IF(AND('DO NOT USE_Contact Formulas'!A160,ISBLANK('Captura de datos de CONTACTO'!I160)),"Zip is required",IF(ISBLANK('Captura de datos de CONTACTO'!I160),NA(),"OK"))</f>
        <v>#N/A</v>
      </c>
      <c r="J160" s="40" t="e">
        <f>IF(AND('DO NOT USE_Contact Formulas'!A160,ISBLANK('Captura de datos de CONTACTO'!J160)),"Student or Staff? is required",IF(ISBLANK('Captura de datos de CONTACTO'!J160),NA(),IF(ISNA(VLOOKUP('Captura de datos de CONTACTO'!J160,'DO NOT USE_School Picklist'!$B$3:$B$6,1,FALSE)),"Please select a value from the drop-down menu","OK")))</f>
        <v>#N/A</v>
      </c>
      <c r="K160" s="40" t="e">
        <f>IF(AND('Captura de datos de CONTACTO'!J160='DO NOT USE_School Picklist'!$B$4,ISBLANK('Captura de datos de CONTACTO'!K160)),"Occupation/Job Title is required if Student or Staff? is Yes, staff/faculty or volunteer",IF('DO NOT USE_Contact Formulas'!A160,"OK",NA()))</f>
        <v>#N/A</v>
      </c>
      <c r="L160" s="40" t="e">
        <f ca="1">IF('Captura de datos de CONTACTO'!L160&gt;'DO NOT USE_School Picklist'!$C$3,"Date last on school campus/facility cannot be a future date",IF('DO NOT USE_Contact Formulas'!A160,IF(ISBLANK('Captura de datos de CONTACTO'!L160),"Date last on school campus/facility is required","OK"),NA()))</f>
        <v>#N/A</v>
      </c>
      <c r="M160" s="41" t="e">
        <f ca="1">IF('Captura de datos de CONTACTO'!M160&gt;'DO NOT USE_School Picklist'!$C$3,"Last Exposure Date cannot be a future date",IF('DO NOT USE_Contact Formulas'!A160,IF(ISBLANK('Captura de datos de CONTACTO'!M160),"Last Exposure Date is required","OK"),NA()))</f>
        <v>#N/A</v>
      </c>
      <c r="N160" s="41" t="e">
        <f>IF(AND('DO NOT USE_Contact Formulas'!A160,ISBLANK('Captura de datos de CONTACTO'!N160)),"Specific Place in the Location is required",IF(ISBLANK('Captura de datos de CONTACTO'!N160),NA(),"OK"))</f>
        <v>#N/A</v>
      </c>
      <c r="O160" s="40" t="e">
        <f>IF(AND(NOT(ISBLANK('Captura de datos de CONTACTO'!O160)),ISNA(VLOOKUP('Captura de datos de CONTACTO'!O160,'DO NOT USE_School Picklist'!$L$3:$L$81,1,FALSE))),"Please select a value from the drop-down menu",IF('DO NOT USE_Contact Formulas'!A160,"OK",NA()))</f>
        <v>#N/A</v>
      </c>
      <c r="P160" s="40" t="e">
        <f>IF(AND(NOT(ISBLANK('Captura de datos de CONTACTO'!P160)),NOT(ISNUMBER(MATCH("*@*.?*",'Captura de datos de CONTACTO'!P160,0)))),"Email must be in a valid format",IF('DO NOT USE_Contact Formulas'!A160,"OK",NA()))</f>
        <v>#N/A</v>
      </c>
      <c r="Q160" s="40" t="e">
        <f>IF(LEN('Captura de datos de CONTACTO'!Q160)&gt;50,"Parent/Guardian Name must be less than 50 characters",IF('DO NOT USE_Contact Formulas'!A160,"OK",NA()))</f>
        <v>#N/A</v>
      </c>
      <c r="R160" s="40" t="e">
        <f>IF(NOT(ISBLANK('Captura de datos de CONTACTO'!R160)),IF(AND(ISNUMBER('Captura de datos de CONTACTO'!R160),LEFT('Captura de datos de CONTACTO'!R160,1)&lt;&gt;"1",LEN('Captura de datos de CONTACTO'!R160)=10),"OK","Phone number must be valid format"),IF('DO NOT USE_Contact Formulas'!A160,"OK",NA()))</f>
        <v>#N/A</v>
      </c>
      <c r="S160" s="40" t="e">
        <f>IF(AND(NOT(ISBLANK('Captura de datos de CONTACTO'!S160)),ISNA(VLOOKUP('Captura de datos de CONTACTO'!S160,'DO NOT USE_School Picklist'!$N$3:$N$63,1,FALSE))),"Please select a value from the drop-down menu",IF('DO NOT USE_Contact Formulas'!A160,"OK",NA()))</f>
        <v>#N/A</v>
      </c>
      <c r="T160" s="53" t="e">
        <f>IF(AND(NOT(ISBLANK('Captura de datos de CONTACTO'!T160)),ISNA(VLOOKUP('Captura de datos de CONTACTO'!T160,'DO NOT USE_School Picklist'!$I$3:$I$5,1,FALSE))),"Please select a value from the drop-down menu",IF('DO NOT USE_Contact Formulas'!A160,"OK",NA()))</f>
        <v>#N/A</v>
      </c>
      <c r="U160" s="40" t="e">
        <f>IF(AND(NOT(ISBLANK('Captura de datos de CONTACTO'!U160)),ISNA(VLOOKUP('Captura de datos de CONTACTO'!U160,'DO NOT USE_School Picklist'!$E$3:$E$10,1,FALSE))),"Please select a value from the drop-down menu",IF('DO NOT USE_Contact Formulas'!A160,"OK",NA()))</f>
        <v>#N/A</v>
      </c>
      <c r="V160" s="53" t="e">
        <f>IF(AND(NOT(ISBLANK('Captura de datos de CONTACTO'!V160)),ISNA(VLOOKUP('Captura de datos de CONTACTO'!V160,'DO NOT USE_School Picklist'!$W$3:$W$9,1,FALSE))),"Please select a value from the drop-down menu",IF('DO NOT USE_Contact Formulas'!A160,"OK",NA()))</f>
        <v>#N/A</v>
      </c>
      <c r="W160" s="53" t="e">
        <f>IF(AND(NOT(ISBLANK('Captura de datos de CONTACTO'!W160)),ISNA(VLOOKUP('Captura de datos de CONTACTO'!W160,'DO NOT USE_School Picklist'!$W$3:$W$9,1,FALSE))),"Please select a value from the drop-down menu",IF('DO NOT USE_Case Formulas'!A160,"OK",NA()))</f>
        <v>#N/A</v>
      </c>
      <c r="X160" s="40" t="e">
        <f>IF(AND(NOT(ISBLANK('Captura de datos de CONTACTO'!X160)),ISNA(VLOOKUP('Captura de datos de CONTACTO'!X160,'DO NOT USE_School Picklist'!$F$3:$F$16,1,FALSE))),"Please select a value from the drop-down menu",IF('DO NOT USE_Contact Formulas'!A160,"OK",NA()))</f>
        <v>#N/A</v>
      </c>
      <c r="Y160" s="40" t="e">
        <f>IF(LEN('Captura de datos de CONTACTO'!Y160)&gt;100,"Classroom(s) must be less than 100 characters",IF('DO NOT USE_Contact Formulas'!A160,"OK",NA()))</f>
        <v>#N/A</v>
      </c>
      <c r="Z160" s="40" t="e">
        <f>IF(AND(NOT(ISBLANK('Captura de datos de CONTACTO'!Z160)),ISNA(VLOOKUP('Captura de datos de CONTACTO'!Z160,'DO NOT USE_School Picklist'!$K$3:$K$6,1,FALSE))),"Please select a value from the drop-down menu",IF('DO NOT USE_Contact Formulas'!A160,"OK",NA()))</f>
        <v>#N/A</v>
      </c>
      <c r="AA160" s="40" t="e">
        <f>IF(AND(NOT(ISBLANK('Captura de datos de CONTACTO'!AA160)),ISNA(VLOOKUP('Captura de datos de CONTACTO'!AA160,'DO NOT USE_School Picklist'!$D$3:$D$5,1,FALSE))),"Please select a value from the drop-down menu",IF('DO NOT USE_Contact Formulas'!A160,"OK",NA()))</f>
        <v>#N/A</v>
      </c>
      <c r="AB160" s="40"/>
      <c r="AC160" s="40" t="e">
        <f>IF(AND(NOT(ISBLANK('Captura de datos de CONTACTO'!AC160)),ISNA(VLOOKUP('Captura de datos de CONTACTO'!AC160,'DO NOT USE_School Picklist'!$G$3:$G$5,1,FALSE))),"Please select a value from the drop-down menu",IF('DO NOT USE_Contact Formulas'!A160,"OK",NA()))</f>
        <v>#N/A</v>
      </c>
      <c r="AD160" s="40"/>
      <c r="AE160" s="40" t="e">
        <f>IF(AND(NOT(ISBLANK('Captura de datos de CONTACTO'!AE160)),ISNA(VLOOKUP('Captura de datos de CONTACTO'!AE160,'DO NOT USE_School Picklist'!$H$3:$H$4,1,FALSE))),"Please select a value from the drop-down menu",IF('DO NOT USE_Contact Formulas'!A160,"OK",NA()))</f>
        <v>#N/A</v>
      </c>
      <c r="AF160" s="40" t="e">
        <f ca="1">IF('Captura de datos de CONTACTO'!AF160&gt;'DO NOT USE_School Picklist'!$C$3,"Test Date cannot be a future date",IF('DO NOT USE_Contact Formulas'!A160,"OK",NA()))</f>
        <v>#N/A</v>
      </c>
      <c r="AG160" s="53" t="e">
        <f>IF(AND('DO NOT USE_Contact Formulas'!A160,ISBLANK('Captura de datos de CONTACTO'!AB160)),"Lab Result Test Result is required",IF(AND(NOT(ISBLANK('Captura de datos de CONTACTO'!AB160)),ISNA(VLOOKUP('Captura de datos de CONTACTO'!AB160,'DO NOT USE_School Picklist'!$Q$3:$Q$8,1,FALSE))),"Please select a value from the drop-down menu",IF('DO NOT USE_Contact Formulas'!A160,"OK",NA())))</f>
        <v>#N/A</v>
      </c>
    </row>
    <row r="161" spans="1:33" x14ac:dyDescent="0.3">
      <c r="A161" s="39" t="e">
        <f>IF('DO NOT USE_Contact Formulas'!A161,IF('DO NOT USE_Contact Formulas'!B161,"Not all required fields are completed","OK"),NA())</f>
        <v>#N/A</v>
      </c>
      <c r="B161" s="40" t="e">
        <f>IF(AND('DO NOT USE_Contact Formulas'!A161,ISBLANK('Captura de datos de CONTACTO'!B161)),"First Name is required",IF(NOT(ISBLANK('Captura de datos de CONTACTO'!B161)),"OK",NA()))</f>
        <v>#N/A</v>
      </c>
      <c r="C161" s="40" t="e">
        <f>IF(AND('DO NOT USE_Contact Formulas'!A161,ISBLANK('Captura de datos de CONTACTO'!C161)),"Last Name is required",IF(NOT(ISBLANK('Captura de datos de CONTACTO'!C161)),"OK",NA()))</f>
        <v>#N/A</v>
      </c>
      <c r="D161" s="40" t="e">
        <f>IF(AND('DO NOT USE_Contact Formulas'!A161,ISBLANK('Captura de datos de CONTACTO'!D161)),"Birthdate is required",IF(NOT(ISBLANK('Captura de datos de CONTACTO'!D161)),"OK",NA()))</f>
        <v>#N/A</v>
      </c>
      <c r="E161" s="40" t="e">
        <f>IF(AND('DO NOT USE_Contact Formulas'!A161,ISBLANK('Captura de datos de CONTACTO'!E161)),"Mobile Phone is required",IF(NOT(ISBLANK('Captura de datos de CONTACTO'!E161)),IF(AND(ISNUMBER(VALUE('Captura de datos de CONTACTO'!E161)),LEFT('Captura de datos de CONTACTO'!E161,1)&lt;&gt;"1",LEN('Captura de datos de CONTACTO'!E161)=10),"OK","Phone number must be valid format"),NA()))</f>
        <v>#N/A</v>
      </c>
      <c r="F161" s="40" t="e">
        <f>IF(LEN('Captura de datos de CONTACTO'!F161)&gt;255,"Home Street Address must be less than 255 characters",IF('DO NOT USE_Contact Formulas'!A161,"OK",NA()))</f>
        <v>#N/A</v>
      </c>
      <c r="G161" s="40" t="e">
        <f>IF(LEN('Captura de datos de CONTACTO'!G161)&gt;40,"City must be less than 40 characters",IF('DO NOT USE_Contact Formulas'!A161,"OK",NA()))</f>
        <v>#N/A</v>
      </c>
      <c r="H161" s="40" t="e">
        <f>IF(AND(NOT(ISBLANK('Captura de datos de CONTACTO'!H161)),ISNA(VLOOKUP('Captura de datos de CONTACTO'!H161,'DO NOT USE_School Picklist'!$P$3:$P$52,1,FALSE))),"Please select a value from the drop-down menu",IF('DO NOT USE_Contact Formulas'!A161,"OK",NA()))</f>
        <v>#N/A</v>
      </c>
      <c r="I161" s="40" t="e">
        <f>IF(AND('DO NOT USE_Contact Formulas'!A161,ISBLANK('Captura de datos de CONTACTO'!I161)),"Zip is required",IF(ISBLANK('Captura de datos de CONTACTO'!I161),NA(),"OK"))</f>
        <v>#N/A</v>
      </c>
      <c r="J161" s="40" t="e">
        <f>IF(AND('DO NOT USE_Contact Formulas'!A161,ISBLANK('Captura de datos de CONTACTO'!J161)),"Student or Staff? is required",IF(ISBLANK('Captura de datos de CONTACTO'!J161),NA(),IF(ISNA(VLOOKUP('Captura de datos de CONTACTO'!J161,'DO NOT USE_School Picklist'!$B$3:$B$6,1,FALSE)),"Please select a value from the drop-down menu","OK")))</f>
        <v>#N/A</v>
      </c>
      <c r="K161" s="40" t="e">
        <f>IF(AND('Captura de datos de CONTACTO'!J161='DO NOT USE_School Picklist'!$B$4,ISBLANK('Captura de datos de CONTACTO'!K161)),"Occupation/Job Title is required if Student or Staff? is Yes, staff/faculty or volunteer",IF('DO NOT USE_Contact Formulas'!A161,"OK",NA()))</f>
        <v>#N/A</v>
      </c>
      <c r="L161" s="40" t="e">
        <f ca="1">IF('Captura de datos de CONTACTO'!L161&gt;'DO NOT USE_School Picklist'!$C$3,"Date last on school campus/facility cannot be a future date",IF('DO NOT USE_Contact Formulas'!A161,IF(ISBLANK('Captura de datos de CONTACTO'!L161),"Date last on school campus/facility is required","OK"),NA()))</f>
        <v>#N/A</v>
      </c>
      <c r="M161" s="41" t="e">
        <f ca="1">IF('Captura de datos de CONTACTO'!M161&gt;'DO NOT USE_School Picklist'!$C$3,"Last Exposure Date cannot be a future date",IF('DO NOT USE_Contact Formulas'!A161,IF(ISBLANK('Captura de datos de CONTACTO'!M161),"Last Exposure Date is required","OK"),NA()))</f>
        <v>#N/A</v>
      </c>
      <c r="N161" s="41" t="e">
        <f>IF(AND('DO NOT USE_Contact Formulas'!A161,ISBLANK('Captura de datos de CONTACTO'!N161)),"Specific Place in the Location is required",IF(ISBLANK('Captura de datos de CONTACTO'!N161),NA(),"OK"))</f>
        <v>#N/A</v>
      </c>
      <c r="O161" s="40" t="e">
        <f>IF(AND(NOT(ISBLANK('Captura de datos de CONTACTO'!O161)),ISNA(VLOOKUP('Captura de datos de CONTACTO'!O161,'DO NOT USE_School Picklist'!$L$3:$L$81,1,FALSE))),"Please select a value from the drop-down menu",IF('DO NOT USE_Contact Formulas'!A161,"OK",NA()))</f>
        <v>#N/A</v>
      </c>
      <c r="P161" s="40" t="e">
        <f>IF(AND(NOT(ISBLANK('Captura de datos de CONTACTO'!P161)),NOT(ISNUMBER(MATCH("*@*.?*",'Captura de datos de CONTACTO'!P161,0)))),"Email must be in a valid format",IF('DO NOT USE_Contact Formulas'!A161,"OK",NA()))</f>
        <v>#N/A</v>
      </c>
      <c r="Q161" s="40" t="e">
        <f>IF(LEN('Captura de datos de CONTACTO'!Q161)&gt;50,"Parent/Guardian Name must be less than 50 characters",IF('DO NOT USE_Contact Formulas'!A161,"OK",NA()))</f>
        <v>#N/A</v>
      </c>
      <c r="R161" s="40" t="e">
        <f>IF(NOT(ISBLANK('Captura de datos de CONTACTO'!R161)),IF(AND(ISNUMBER('Captura de datos de CONTACTO'!R161),LEFT('Captura de datos de CONTACTO'!R161,1)&lt;&gt;"1",LEN('Captura de datos de CONTACTO'!R161)=10),"OK","Phone number must be valid format"),IF('DO NOT USE_Contact Formulas'!A161,"OK",NA()))</f>
        <v>#N/A</v>
      </c>
      <c r="S161" s="40" t="e">
        <f>IF(AND(NOT(ISBLANK('Captura de datos de CONTACTO'!S161)),ISNA(VLOOKUP('Captura de datos de CONTACTO'!S161,'DO NOT USE_School Picklist'!$N$3:$N$63,1,FALSE))),"Please select a value from the drop-down menu",IF('DO NOT USE_Contact Formulas'!A161,"OK",NA()))</f>
        <v>#N/A</v>
      </c>
      <c r="T161" s="53" t="e">
        <f>IF(AND(NOT(ISBLANK('Captura de datos de CONTACTO'!T161)),ISNA(VLOOKUP('Captura de datos de CONTACTO'!T161,'DO NOT USE_School Picklist'!$I$3:$I$5,1,FALSE))),"Please select a value from the drop-down menu",IF('DO NOT USE_Contact Formulas'!A161,"OK",NA()))</f>
        <v>#N/A</v>
      </c>
      <c r="U161" s="40" t="e">
        <f>IF(AND(NOT(ISBLANK('Captura de datos de CONTACTO'!U161)),ISNA(VLOOKUP('Captura de datos de CONTACTO'!U161,'DO NOT USE_School Picklist'!$E$3:$E$10,1,FALSE))),"Please select a value from the drop-down menu",IF('DO NOT USE_Contact Formulas'!A161,"OK",NA()))</f>
        <v>#N/A</v>
      </c>
      <c r="V161" s="53" t="e">
        <f>IF(AND(NOT(ISBLANK('Captura de datos de CONTACTO'!V161)),ISNA(VLOOKUP('Captura de datos de CONTACTO'!V161,'DO NOT USE_School Picklist'!$W$3:$W$9,1,FALSE))),"Please select a value from the drop-down menu",IF('DO NOT USE_Contact Formulas'!A161,"OK",NA()))</f>
        <v>#N/A</v>
      </c>
      <c r="W161" s="53" t="e">
        <f>IF(AND(NOT(ISBLANK('Captura de datos de CONTACTO'!W161)),ISNA(VLOOKUP('Captura de datos de CONTACTO'!W161,'DO NOT USE_School Picklist'!$W$3:$W$9,1,FALSE))),"Please select a value from the drop-down menu",IF('DO NOT USE_Case Formulas'!A161,"OK",NA()))</f>
        <v>#N/A</v>
      </c>
      <c r="X161" s="40" t="e">
        <f>IF(AND(NOT(ISBLANK('Captura de datos de CONTACTO'!X161)),ISNA(VLOOKUP('Captura de datos de CONTACTO'!X161,'DO NOT USE_School Picklist'!$F$3:$F$16,1,FALSE))),"Please select a value from the drop-down menu",IF('DO NOT USE_Contact Formulas'!A161,"OK",NA()))</f>
        <v>#N/A</v>
      </c>
      <c r="Y161" s="40" t="e">
        <f>IF(LEN('Captura de datos de CONTACTO'!Y161)&gt;100,"Classroom(s) must be less than 100 characters",IF('DO NOT USE_Contact Formulas'!A161,"OK",NA()))</f>
        <v>#N/A</v>
      </c>
      <c r="Z161" s="40" t="e">
        <f>IF(AND(NOT(ISBLANK('Captura de datos de CONTACTO'!Z161)),ISNA(VLOOKUP('Captura de datos de CONTACTO'!Z161,'DO NOT USE_School Picklist'!$K$3:$K$6,1,FALSE))),"Please select a value from the drop-down menu",IF('DO NOT USE_Contact Formulas'!A161,"OK",NA()))</f>
        <v>#N/A</v>
      </c>
      <c r="AA161" s="40" t="e">
        <f>IF(AND(NOT(ISBLANK('Captura de datos de CONTACTO'!AA161)),ISNA(VLOOKUP('Captura de datos de CONTACTO'!AA161,'DO NOT USE_School Picklist'!$D$3:$D$5,1,FALSE))),"Please select a value from the drop-down menu",IF('DO NOT USE_Contact Formulas'!A161,"OK",NA()))</f>
        <v>#N/A</v>
      </c>
      <c r="AB161" s="40"/>
      <c r="AC161" s="40" t="e">
        <f>IF(AND(NOT(ISBLANK('Captura de datos de CONTACTO'!AC161)),ISNA(VLOOKUP('Captura de datos de CONTACTO'!AC161,'DO NOT USE_School Picklist'!$G$3:$G$5,1,FALSE))),"Please select a value from the drop-down menu",IF('DO NOT USE_Contact Formulas'!A161,"OK",NA()))</f>
        <v>#N/A</v>
      </c>
      <c r="AD161" s="40"/>
      <c r="AE161" s="40" t="e">
        <f>IF(AND(NOT(ISBLANK('Captura de datos de CONTACTO'!AE161)),ISNA(VLOOKUP('Captura de datos de CONTACTO'!AE161,'DO NOT USE_School Picklist'!$H$3:$H$4,1,FALSE))),"Please select a value from the drop-down menu",IF('DO NOT USE_Contact Formulas'!A161,"OK",NA()))</f>
        <v>#N/A</v>
      </c>
      <c r="AF161" s="40" t="e">
        <f ca="1">IF('Captura de datos de CONTACTO'!AF161&gt;'DO NOT USE_School Picklist'!$C$3,"Test Date cannot be a future date",IF('DO NOT USE_Contact Formulas'!A161,"OK",NA()))</f>
        <v>#N/A</v>
      </c>
      <c r="AG161" s="53" t="e">
        <f>IF(AND('DO NOT USE_Contact Formulas'!A161,ISBLANK('Captura de datos de CONTACTO'!AB161)),"Lab Result Test Result is required",IF(AND(NOT(ISBLANK('Captura de datos de CONTACTO'!AB161)),ISNA(VLOOKUP('Captura de datos de CONTACTO'!AB161,'DO NOT USE_School Picklist'!$Q$3:$Q$8,1,FALSE))),"Please select a value from the drop-down menu",IF('DO NOT USE_Contact Formulas'!A161,"OK",NA())))</f>
        <v>#N/A</v>
      </c>
    </row>
    <row r="162" spans="1:33" x14ac:dyDescent="0.3">
      <c r="A162" s="39" t="e">
        <f>IF('DO NOT USE_Contact Formulas'!A162,IF('DO NOT USE_Contact Formulas'!B162,"Not all required fields are completed","OK"),NA())</f>
        <v>#N/A</v>
      </c>
      <c r="B162" s="40" t="e">
        <f>IF(AND('DO NOT USE_Contact Formulas'!A162,ISBLANK('Captura de datos de CONTACTO'!B162)),"First Name is required",IF(NOT(ISBLANK('Captura de datos de CONTACTO'!B162)),"OK",NA()))</f>
        <v>#N/A</v>
      </c>
      <c r="C162" s="40" t="e">
        <f>IF(AND('DO NOT USE_Contact Formulas'!A162,ISBLANK('Captura de datos de CONTACTO'!C162)),"Last Name is required",IF(NOT(ISBLANK('Captura de datos de CONTACTO'!C162)),"OK",NA()))</f>
        <v>#N/A</v>
      </c>
      <c r="D162" s="40" t="e">
        <f>IF(AND('DO NOT USE_Contact Formulas'!A162,ISBLANK('Captura de datos de CONTACTO'!D162)),"Birthdate is required",IF(NOT(ISBLANK('Captura de datos de CONTACTO'!D162)),"OK",NA()))</f>
        <v>#N/A</v>
      </c>
      <c r="E162" s="40" t="e">
        <f>IF(AND('DO NOT USE_Contact Formulas'!A162,ISBLANK('Captura de datos de CONTACTO'!E162)),"Mobile Phone is required",IF(NOT(ISBLANK('Captura de datos de CONTACTO'!E162)),IF(AND(ISNUMBER(VALUE('Captura de datos de CONTACTO'!E162)),LEFT('Captura de datos de CONTACTO'!E162,1)&lt;&gt;"1",LEN('Captura de datos de CONTACTO'!E162)=10),"OK","Phone number must be valid format"),NA()))</f>
        <v>#N/A</v>
      </c>
      <c r="F162" s="40" t="e">
        <f>IF(LEN('Captura de datos de CONTACTO'!F162)&gt;255,"Home Street Address must be less than 255 characters",IF('DO NOT USE_Contact Formulas'!A162,"OK",NA()))</f>
        <v>#N/A</v>
      </c>
      <c r="G162" s="40" t="e">
        <f>IF(LEN('Captura de datos de CONTACTO'!G162)&gt;40,"City must be less than 40 characters",IF('DO NOT USE_Contact Formulas'!A162,"OK",NA()))</f>
        <v>#N/A</v>
      </c>
      <c r="H162" s="40" t="e">
        <f>IF(AND(NOT(ISBLANK('Captura de datos de CONTACTO'!H162)),ISNA(VLOOKUP('Captura de datos de CONTACTO'!H162,'DO NOT USE_School Picklist'!$P$3:$P$52,1,FALSE))),"Please select a value from the drop-down menu",IF('DO NOT USE_Contact Formulas'!A162,"OK",NA()))</f>
        <v>#N/A</v>
      </c>
      <c r="I162" s="40" t="e">
        <f>IF(AND('DO NOT USE_Contact Formulas'!A162,ISBLANK('Captura de datos de CONTACTO'!I162)),"Zip is required",IF(ISBLANK('Captura de datos de CONTACTO'!I162),NA(),"OK"))</f>
        <v>#N/A</v>
      </c>
      <c r="J162" s="40" t="e">
        <f>IF(AND('DO NOT USE_Contact Formulas'!A162,ISBLANK('Captura de datos de CONTACTO'!J162)),"Student or Staff? is required",IF(ISBLANK('Captura de datos de CONTACTO'!J162),NA(),IF(ISNA(VLOOKUP('Captura de datos de CONTACTO'!J162,'DO NOT USE_School Picklist'!$B$3:$B$6,1,FALSE)),"Please select a value from the drop-down menu","OK")))</f>
        <v>#N/A</v>
      </c>
      <c r="K162" s="40" t="e">
        <f>IF(AND('Captura de datos de CONTACTO'!J162='DO NOT USE_School Picklist'!$B$4,ISBLANK('Captura de datos de CONTACTO'!K162)),"Occupation/Job Title is required if Student or Staff? is Yes, staff/faculty or volunteer",IF('DO NOT USE_Contact Formulas'!A162,"OK",NA()))</f>
        <v>#N/A</v>
      </c>
      <c r="L162" s="40" t="e">
        <f ca="1">IF('Captura de datos de CONTACTO'!L162&gt;'DO NOT USE_School Picklist'!$C$3,"Date last on school campus/facility cannot be a future date",IF('DO NOT USE_Contact Formulas'!A162,IF(ISBLANK('Captura de datos de CONTACTO'!L162),"Date last on school campus/facility is required","OK"),NA()))</f>
        <v>#N/A</v>
      </c>
      <c r="M162" s="41" t="e">
        <f ca="1">IF('Captura de datos de CONTACTO'!M162&gt;'DO NOT USE_School Picklist'!$C$3,"Last Exposure Date cannot be a future date",IF('DO NOT USE_Contact Formulas'!A162,IF(ISBLANK('Captura de datos de CONTACTO'!M162),"Last Exposure Date is required","OK"),NA()))</f>
        <v>#N/A</v>
      </c>
      <c r="N162" s="41" t="e">
        <f>IF(AND('DO NOT USE_Contact Formulas'!A162,ISBLANK('Captura de datos de CONTACTO'!N162)),"Specific Place in the Location is required",IF(ISBLANK('Captura de datos de CONTACTO'!N162),NA(),"OK"))</f>
        <v>#N/A</v>
      </c>
      <c r="O162" s="40" t="e">
        <f>IF(AND(NOT(ISBLANK('Captura de datos de CONTACTO'!O162)),ISNA(VLOOKUP('Captura de datos de CONTACTO'!O162,'DO NOT USE_School Picklist'!$L$3:$L$81,1,FALSE))),"Please select a value from the drop-down menu",IF('DO NOT USE_Contact Formulas'!A162,"OK",NA()))</f>
        <v>#N/A</v>
      </c>
      <c r="P162" s="40" t="e">
        <f>IF(AND(NOT(ISBLANK('Captura de datos de CONTACTO'!P162)),NOT(ISNUMBER(MATCH("*@*.?*",'Captura de datos de CONTACTO'!P162,0)))),"Email must be in a valid format",IF('DO NOT USE_Contact Formulas'!A162,"OK",NA()))</f>
        <v>#N/A</v>
      </c>
      <c r="Q162" s="40" t="e">
        <f>IF(LEN('Captura de datos de CONTACTO'!Q162)&gt;50,"Parent/Guardian Name must be less than 50 characters",IF('DO NOT USE_Contact Formulas'!A162,"OK",NA()))</f>
        <v>#N/A</v>
      </c>
      <c r="R162" s="40" t="e">
        <f>IF(NOT(ISBLANK('Captura de datos de CONTACTO'!R162)),IF(AND(ISNUMBER('Captura de datos de CONTACTO'!R162),LEFT('Captura de datos de CONTACTO'!R162,1)&lt;&gt;"1",LEN('Captura de datos de CONTACTO'!R162)=10),"OK","Phone number must be valid format"),IF('DO NOT USE_Contact Formulas'!A162,"OK",NA()))</f>
        <v>#N/A</v>
      </c>
      <c r="S162" s="40" t="e">
        <f>IF(AND(NOT(ISBLANK('Captura de datos de CONTACTO'!S162)),ISNA(VLOOKUP('Captura de datos de CONTACTO'!S162,'DO NOT USE_School Picklist'!$N$3:$N$63,1,FALSE))),"Please select a value from the drop-down menu",IF('DO NOT USE_Contact Formulas'!A162,"OK",NA()))</f>
        <v>#N/A</v>
      </c>
      <c r="T162" s="53" t="e">
        <f>IF(AND(NOT(ISBLANK('Captura de datos de CONTACTO'!T162)),ISNA(VLOOKUP('Captura de datos de CONTACTO'!T162,'DO NOT USE_School Picklist'!$I$3:$I$5,1,FALSE))),"Please select a value from the drop-down menu",IF('DO NOT USE_Contact Formulas'!A162,"OK",NA()))</f>
        <v>#N/A</v>
      </c>
      <c r="U162" s="40" t="e">
        <f>IF(AND(NOT(ISBLANK('Captura de datos de CONTACTO'!U162)),ISNA(VLOOKUP('Captura de datos de CONTACTO'!U162,'DO NOT USE_School Picklist'!$E$3:$E$10,1,FALSE))),"Please select a value from the drop-down menu",IF('DO NOT USE_Contact Formulas'!A162,"OK",NA()))</f>
        <v>#N/A</v>
      </c>
      <c r="V162" s="53" t="e">
        <f>IF(AND(NOT(ISBLANK('Captura de datos de CONTACTO'!V162)),ISNA(VLOOKUP('Captura de datos de CONTACTO'!V162,'DO NOT USE_School Picklist'!$W$3:$W$9,1,FALSE))),"Please select a value from the drop-down menu",IF('DO NOT USE_Contact Formulas'!A162,"OK",NA()))</f>
        <v>#N/A</v>
      </c>
      <c r="W162" s="53" t="e">
        <f>IF(AND(NOT(ISBLANK('Captura de datos de CONTACTO'!W162)),ISNA(VLOOKUP('Captura de datos de CONTACTO'!W162,'DO NOT USE_School Picklist'!$W$3:$W$9,1,FALSE))),"Please select a value from the drop-down menu",IF('DO NOT USE_Case Formulas'!A162,"OK",NA()))</f>
        <v>#N/A</v>
      </c>
      <c r="X162" s="40" t="e">
        <f>IF(AND(NOT(ISBLANK('Captura de datos de CONTACTO'!X162)),ISNA(VLOOKUP('Captura de datos de CONTACTO'!X162,'DO NOT USE_School Picklist'!$F$3:$F$16,1,FALSE))),"Please select a value from the drop-down menu",IF('DO NOT USE_Contact Formulas'!A162,"OK",NA()))</f>
        <v>#N/A</v>
      </c>
      <c r="Y162" s="40" t="e">
        <f>IF(LEN('Captura de datos de CONTACTO'!Y162)&gt;100,"Classroom(s) must be less than 100 characters",IF('DO NOT USE_Contact Formulas'!A162,"OK",NA()))</f>
        <v>#N/A</v>
      </c>
      <c r="Z162" s="40" t="e">
        <f>IF(AND(NOT(ISBLANK('Captura de datos de CONTACTO'!Z162)),ISNA(VLOOKUP('Captura de datos de CONTACTO'!Z162,'DO NOT USE_School Picklist'!$K$3:$K$6,1,FALSE))),"Please select a value from the drop-down menu",IF('DO NOT USE_Contact Formulas'!A162,"OK",NA()))</f>
        <v>#N/A</v>
      </c>
      <c r="AA162" s="40" t="e">
        <f>IF(AND(NOT(ISBLANK('Captura de datos de CONTACTO'!AA162)),ISNA(VLOOKUP('Captura de datos de CONTACTO'!AA162,'DO NOT USE_School Picklist'!$D$3:$D$5,1,FALSE))),"Please select a value from the drop-down menu",IF('DO NOT USE_Contact Formulas'!A162,"OK",NA()))</f>
        <v>#N/A</v>
      </c>
      <c r="AB162" s="40"/>
      <c r="AC162" s="40" t="e">
        <f>IF(AND(NOT(ISBLANK('Captura de datos de CONTACTO'!AC162)),ISNA(VLOOKUP('Captura de datos de CONTACTO'!AC162,'DO NOT USE_School Picklist'!$G$3:$G$5,1,FALSE))),"Please select a value from the drop-down menu",IF('DO NOT USE_Contact Formulas'!A162,"OK",NA()))</f>
        <v>#N/A</v>
      </c>
      <c r="AD162" s="40"/>
      <c r="AE162" s="40" t="e">
        <f>IF(AND(NOT(ISBLANK('Captura de datos de CONTACTO'!AE162)),ISNA(VLOOKUP('Captura de datos de CONTACTO'!AE162,'DO NOT USE_School Picklist'!$H$3:$H$4,1,FALSE))),"Please select a value from the drop-down menu",IF('DO NOT USE_Contact Formulas'!A162,"OK",NA()))</f>
        <v>#N/A</v>
      </c>
      <c r="AF162" s="40" t="e">
        <f ca="1">IF('Captura de datos de CONTACTO'!AF162&gt;'DO NOT USE_School Picklist'!$C$3,"Test Date cannot be a future date",IF('DO NOT USE_Contact Formulas'!A162,"OK",NA()))</f>
        <v>#N/A</v>
      </c>
      <c r="AG162" s="53" t="e">
        <f>IF(AND('DO NOT USE_Contact Formulas'!A162,ISBLANK('Captura de datos de CONTACTO'!AB162)),"Lab Result Test Result is required",IF(AND(NOT(ISBLANK('Captura de datos de CONTACTO'!AB162)),ISNA(VLOOKUP('Captura de datos de CONTACTO'!AB162,'DO NOT USE_School Picklist'!$Q$3:$Q$8,1,FALSE))),"Please select a value from the drop-down menu",IF('DO NOT USE_Contact Formulas'!A162,"OK",NA())))</f>
        <v>#N/A</v>
      </c>
    </row>
    <row r="163" spans="1:33" x14ac:dyDescent="0.3">
      <c r="A163" s="39" t="e">
        <f>IF('DO NOT USE_Contact Formulas'!A163,IF('DO NOT USE_Contact Formulas'!B163,"Not all required fields are completed","OK"),NA())</f>
        <v>#N/A</v>
      </c>
      <c r="B163" s="40" t="e">
        <f>IF(AND('DO NOT USE_Contact Formulas'!A163,ISBLANK('Captura de datos de CONTACTO'!B163)),"First Name is required",IF(NOT(ISBLANK('Captura de datos de CONTACTO'!B163)),"OK",NA()))</f>
        <v>#N/A</v>
      </c>
      <c r="C163" s="40" t="e">
        <f>IF(AND('DO NOT USE_Contact Formulas'!A163,ISBLANK('Captura de datos de CONTACTO'!C163)),"Last Name is required",IF(NOT(ISBLANK('Captura de datos de CONTACTO'!C163)),"OK",NA()))</f>
        <v>#N/A</v>
      </c>
      <c r="D163" s="40" t="e">
        <f>IF(AND('DO NOT USE_Contact Formulas'!A163,ISBLANK('Captura de datos de CONTACTO'!D163)),"Birthdate is required",IF(NOT(ISBLANK('Captura de datos de CONTACTO'!D163)),"OK",NA()))</f>
        <v>#N/A</v>
      </c>
      <c r="E163" s="40" t="e">
        <f>IF(AND('DO NOT USE_Contact Formulas'!A163,ISBLANK('Captura de datos de CONTACTO'!E163)),"Mobile Phone is required",IF(NOT(ISBLANK('Captura de datos de CONTACTO'!E163)),IF(AND(ISNUMBER(VALUE('Captura de datos de CONTACTO'!E163)),LEFT('Captura de datos de CONTACTO'!E163,1)&lt;&gt;"1",LEN('Captura de datos de CONTACTO'!E163)=10),"OK","Phone number must be valid format"),NA()))</f>
        <v>#N/A</v>
      </c>
      <c r="F163" s="40" t="e">
        <f>IF(LEN('Captura de datos de CONTACTO'!F163)&gt;255,"Home Street Address must be less than 255 characters",IF('DO NOT USE_Contact Formulas'!A163,"OK",NA()))</f>
        <v>#N/A</v>
      </c>
      <c r="G163" s="40" t="e">
        <f>IF(LEN('Captura de datos de CONTACTO'!G163)&gt;40,"City must be less than 40 characters",IF('DO NOT USE_Contact Formulas'!A163,"OK",NA()))</f>
        <v>#N/A</v>
      </c>
      <c r="H163" s="40" t="e">
        <f>IF(AND(NOT(ISBLANK('Captura de datos de CONTACTO'!H163)),ISNA(VLOOKUP('Captura de datos de CONTACTO'!H163,'DO NOT USE_School Picklist'!$P$3:$P$52,1,FALSE))),"Please select a value from the drop-down menu",IF('DO NOT USE_Contact Formulas'!A163,"OK",NA()))</f>
        <v>#N/A</v>
      </c>
      <c r="I163" s="40" t="e">
        <f>IF(AND('DO NOT USE_Contact Formulas'!A163,ISBLANK('Captura de datos de CONTACTO'!I163)),"Zip is required",IF(ISBLANK('Captura de datos de CONTACTO'!I163),NA(),"OK"))</f>
        <v>#N/A</v>
      </c>
      <c r="J163" s="40" t="e">
        <f>IF(AND('DO NOT USE_Contact Formulas'!A163,ISBLANK('Captura de datos de CONTACTO'!J163)),"Student or Staff? is required",IF(ISBLANK('Captura de datos de CONTACTO'!J163),NA(),IF(ISNA(VLOOKUP('Captura de datos de CONTACTO'!J163,'DO NOT USE_School Picklist'!$B$3:$B$6,1,FALSE)),"Please select a value from the drop-down menu","OK")))</f>
        <v>#N/A</v>
      </c>
      <c r="K163" s="40" t="e">
        <f>IF(AND('Captura de datos de CONTACTO'!J163='DO NOT USE_School Picklist'!$B$4,ISBLANK('Captura de datos de CONTACTO'!K163)),"Occupation/Job Title is required if Student or Staff? is Yes, staff/faculty or volunteer",IF('DO NOT USE_Contact Formulas'!A163,"OK",NA()))</f>
        <v>#N/A</v>
      </c>
      <c r="L163" s="40" t="e">
        <f ca="1">IF('Captura de datos de CONTACTO'!L163&gt;'DO NOT USE_School Picklist'!$C$3,"Date last on school campus/facility cannot be a future date",IF('DO NOT USE_Contact Formulas'!A163,IF(ISBLANK('Captura de datos de CONTACTO'!L163),"Date last on school campus/facility is required","OK"),NA()))</f>
        <v>#N/A</v>
      </c>
      <c r="M163" s="41" t="e">
        <f ca="1">IF('Captura de datos de CONTACTO'!M163&gt;'DO NOT USE_School Picklist'!$C$3,"Last Exposure Date cannot be a future date",IF('DO NOT USE_Contact Formulas'!A163,IF(ISBLANK('Captura de datos de CONTACTO'!M163),"Last Exposure Date is required","OK"),NA()))</f>
        <v>#N/A</v>
      </c>
      <c r="N163" s="41" t="e">
        <f>IF(AND('DO NOT USE_Contact Formulas'!A163,ISBLANK('Captura de datos de CONTACTO'!N163)),"Specific Place in the Location is required",IF(ISBLANK('Captura de datos de CONTACTO'!N163),NA(),"OK"))</f>
        <v>#N/A</v>
      </c>
      <c r="O163" s="40" t="e">
        <f>IF(AND(NOT(ISBLANK('Captura de datos de CONTACTO'!O163)),ISNA(VLOOKUP('Captura de datos de CONTACTO'!O163,'DO NOT USE_School Picklist'!$L$3:$L$81,1,FALSE))),"Please select a value from the drop-down menu",IF('DO NOT USE_Contact Formulas'!A163,"OK",NA()))</f>
        <v>#N/A</v>
      </c>
      <c r="P163" s="40" t="e">
        <f>IF(AND(NOT(ISBLANK('Captura de datos de CONTACTO'!P163)),NOT(ISNUMBER(MATCH("*@*.?*",'Captura de datos de CONTACTO'!P163,0)))),"Email must be in a valid format",IF('DO NOT USE_Contact Formulas'!A163,"OK",NA()))</f>
        <v>#N/A</v>
      </c>
      <c r="Q163" s="40" t="e">
        <f>IF(LEN('Captura de datos de CONTACTO'!Q163)&gt;50,"Parent/Guardian Name must be less than 50 characters",IF('DO NOT USE_Contact Formulas'!A163,"OK",NA()))</f>
        <v>#N/A</v>
      </c>
      <c r="R163" s="40" t="e">
        <f>IF(NOT(ISBLANK('Captura de datos de CONTACTO'!R163)),IF(AND(ISNUMBER('Captura de datos de CONTACTO'!R163),LEFT('Captura de datos de CONTACTO'!R163,1)&lt;&gt;"1",LEN('Captura de datos de CONTACTO'!R163)=10),"OK","Phone number must be valid format"),IF('DO NOT USE_Contact Formulas'!A163,"OK",NA()))</f>
        <v>#N/A</v>
      </c>
      <c r="S163" s="40" t="e">
        <f>IF(AND(NOT(ISBLANK('Captura de datos de CONTACTO'!S163)),ISNA(VLOOKUP('Captura de datos de CONTACTO'!S163,'DO NOT USE_School Picklist'!$N$3:$N$63,1,FALSE))),"Please select a value from the drop-down menu",IF('DO NOT USE_Contact Formulas'!A163,"OK",NA()))</f>
        <v>#N/A</v>
      </c>
      <c r="T163" s="53" t="e">
        <f>IF(AND(NOT(ISBLANK('Captura de datos de CONTACTO'!T163)),ISNA(VLOOKUP('Captura de datos de CONTACTO'!T163,'DO NOT USE_School Picklist'!$I$3:$I$5,1,FALSE))),"Please select a value from the drop-down menu",IF('DO NOT USE_Contact Formulas'!A163,"OK",NA()))</f>
        <v>#N/A</v>
      </c>
      <c r="U163" s="40" t="e">
        <f>IF(AND(NOT(ISBLANK('Captura de datos de CONTACTO'!U163)),ISNA(VLOOKUP('Captura de datos de CONTACTO'!U163,'DO NOT USE_School Picklist'!$E$3:$E$10,1,FALSE))),"Please select a value from the drop-down menu",IF('DO NOT USE_Contact Formulas'!A163,"OK",NA()))</f>
        <v>#N/A</v>
      </c>
      <c r="V163" s="53" t="e">
        <f>IF(AND(NOT(ISBLANK('Captura de datos de CONTACTO'!V163)),ISNA(VLOOKUP('Captura de datos de CONTACTO'!V163,'DO NOT USE_School Picklist'!$W$3:$W$9,1,FALSE))),"Please select a value from the drop-down menu",IF('DO NOT USE_Contact Formulas'!A163,"OK",NA()))</f>
        <v>#N/A</v>
      </c>
      <c r="W163" s="53" t="e">
        <f>IF(AND(NOT(ISBLANK('Captura de datos de CONTACTO'!W163)),ISNA(VLOOKUP('Captura de datos de CONTACTO'!W163,'DO NOT USE_School Picklist'!$W$3:$W$9,1,FALSE))),"Please select a value from the drop-down menu",IF('DO NOT USE_Case Formulas'!A163,"OK",NA()))</f>
        <v>#N/A</v>
      </c>
      <c r="X163" s="40" t="e">
        <f>IF(AND(NOT(ISBLANK('Captura de datos de CONTACTO'!X163)),ISNA(VLOOKUP('Captura de datos de CONTACTO'!X163,'DO NOT USE_School Picklist'!$F$3:$F$16,1,FALSE))),"Please select a value from the drop-down menu",IF('DO NOT USE_Contact Formulas'!A163,"OK",NA()))</f>
        <v>#N/A</v>
      </c>
      <c r="Y163" s="40" t="e">
        <f>IF(LEN('Captura de datos de CONTACTO'!Y163)&gt;100,"Classroom(s) must be less than 100 characters",IF('DO NOT USE_Contact Formulas'!A163,"OK",NA()))</f>
        <v>#N/A</v>
      </c>
      <c r="Z163" s="40" t="e">
        <f>IF(AND(NOT(ISBLANK('Captura de datos de CONTACTO'!Z163)),ISNA(VLOOKUP('Captura de datos de CONTACTO'!Z163,'DO NOT USE_School Picklist'!$K$3:$K$6,1,FALSE))),"Please select a value from the drop-down menu",IF('DO NOT USE_Contact Formulas'!A163,"OK",NA()))</f>
        <v>#N/A</v>
      </c>
      <c r="AA163" s="40" t="e">
        <f>IF(AND(NOT(ISBLANK('Captura de datos de CONTACTO'!AA163)),ISNA(VLOOKUP('Captura de datos de CONTACTO'!AA163,'DO NOT USE_School Picklist'!$D$3:$D$5,1,FALSE))),"Please select a value from the drop-down menu",IF('DO NOT USE_Contact Formulas'!A163,"OK",NA()))</f>
        <v>#N/A</v>
      </c>
      <c r="AB163" s="40"/>
      <c r="AC163" s="40" t="e">
        <f>IF(AND(NOT(ISBLANK('Captura de datos de CONTACTO'!AC163)),ISNA(VLOOKUP('Captura de datos de CONTACTO'!AC163,'DO NOT USE_School Picklist'!$G$3:$G$5,1,FALSE))),"Please select a value from the drop-down menu",IF('DO NOT USE_Contact Formulas'!A163,"OK",NA()))</f>
        <v>#N/A</v>
      </c>
      <c r="AD163" s="40"/>
      <c r="AE163" s="40" t="e">
        <f>IF(AND(NOT(ISBLANK('Captura de datos de CONTACTO'!AE163)),ISNA(VLOOKUP('Captura de datos de CONTACTO'!AE163,'DO NOT USE_School Picklist'!$H$3:$H$4,1,FALSE))),"Please select a value from the drop-down menu",IF('DO NOT USE_Contact Formulas'!A163,"OK",NA()))</f>
        <v>#N/A</v>
      </c>
      <c r="AF163" s="40" t="e">
        <f ca="1">IF('Captura de datos de CONTACTO'!AF163&gt;'DO NOT USE_School Picklist'!$C$3,"Test Date cannot be a future date",IF('DO NOT USE_Contact Formulas'!A163,"OK",NA()))</f>
        <v>#N/A</v>
      </c>
      <c r="AG163" s="53" t="e">
        <f>IF(AND('DO NOT USE_Contact Formulas'!A163,ISBLANK('Captura de datos de CONTACTO'!AB163)),"Lab Result Test Result is required",IF(AND(NOT(ISBLANK('Captura de datos de CONTACTO'!AB163)),ISNA(VLOOKUP('Captura de datos de CONTACTO'!AB163,'DO NOT USE_School Picklist'!$Q$3:$Q$8,1,FALSE))),"Please select a value from the drop-down menu",IF('DO NOT USE_Contact Formulas'!A163,"OK",NA())))</f>
        <v>#N/A</v>
      </c>
    </row>
    <row r="164" spans="1:33" x14ac:dyDescent="0.3">
      <c r="A164" s="39" t="e">
        <f>IF('DO NOT USE_Contact Formulas'!A164,IF('DO NOT USE_Contact Formulas'!B164,"Not all required fields are completed","OK"),NA())</f>
        <v>#N/A</v>
      </c>
      <c r="B164" s="40" t="e">
        <f>IF(AND('DO NOT USE_Contact Formulas'!A164,ISBLANK('Captura de datos de CONTACTO'!B164)),"First Name is required",IF(NOT(ISBLANK('Captura de datos de CONTACTO'!B164)),"OK",NA()))</f>
        <v>#N/A</v>
      </c>
      <c r="C164" s="40" t="e">
        <f>IF(AND('DO NOT USE_Contact Formulas'!A164,ISBLANK('Captura de datos de CONTACTO'!C164)),"Last Name is required",IF(NOT(ISBLANK('Captura de datos de CONTACTO'!C164)),"OK",NA()))</f>
        <v>#N/A</v>
      </c>
      <c r="D164" s="40" t="e">
        <f>IF(AND('DO NOT USE_Contact Formulas'!A164,ISBLANK('Captura de datos de CONTACTO'!D164)),"Birthdate is required",IF(NOT(ISBLANK('Captura de datos de CONTACTO'!D164)),"OK",NA()))</f>
        <v>#N/A</v>
      </c>
      <c r="E164" s="40" t="e">
        <f>IF(AND('DO NOT USE_Contact Formulas'!A164,ISBLANK('Captura de datos de CONTACTO'!E164)),"Mobile Phone is required",IF(NOT(ISBLANK('Captura de datos de CONTACTO'!E164)),IF(AND(ISNUMBER(VALUE('Captura de datos de CONTACTO'!E164)),LEFT('Captura de datos de CONTACTO'!E164,1)&lt;&gt;"1",LEN('Captura de datos de CONTACTO'!E164)=10),"OK","Phone number must be valid format"),NA()))</f>
        <v>#N/A</v>
      </c>
      <c r="F164" s="40" t="e">
        <f>IF(LEN('Captura de datos de CONTACTO'!F164)&gt;255,"Home Street Address must be less than 255 characters",IF('DO NOT USE_Contact Formulas'!A164,"OK",NA()))</f>
        <v>#N/A</v>
      </c>
      <c r="G164" s="40" t="e">
        <f>IF(LEN('Captura de datos de CONTACTO'!G164)&gt;40,"City must be less than 40 characters",IF('DO NOT USE_Contact Formulas'!A164,"OK",NA()))</f>
        <v>#N/A</v>
      </c>
      <c r="H164" s="40" t="e">
        <f>IF(AND(NOT(ISBLANK('Captura de datos de CONTACTO'!H164)),ISNA(VLOOKUP('Captura de datos de CONTACTO'!H164,'DO NOT USE_School Picklist'!$P$3:$P$52,1,FALSE))),"Please select a value from the drop-down menu",IF('DO NOT USE_Contact Formulas'!A164,"OK",NA()))</f>
        <v>#N/A</v>
      </c>
      <c r="I164" s="40" t="e">
        <f>IF(AND('DO NOT USE_Contact Formulas'!A164,ISBLANK('Captura de datos de CONTACTO'!I164)),"Zip is required",IF(ISBLANK('Captura de datos de CONTACTO'!I164),NA(),"OK"))</f>
        <v>#N/A</v>
      </c>
      <c r="J164" s="40" t="e">
        <f>IF(AND('DO NOT USE_Contact Formulas'!A164,ISBLANK('Captura de datos de CONTACTO'!J164)),"Student or Staff? is required",IF(ISBLANK('Captura de datos de CONTACTO'!J164),NA(),IF(ISNA(VLOOKUP('Captura de datos de CONTACTO'!J164,'DO NOT USE_School Picklist'!$B$3:$B$6,1,FALSE)),"Please select a value from the drop-down menu","OK")))</f>
        <v>#N/A</v>
      </c>
      <c r="K164" s="40" t="e">
        <f>IF(AND('Captura de datos de CONTACTO'!J164='DO NOT USE_School Picklist'!$B$4,ISBLANK('Captura de datos de CONTACTO'!K164)),"Occupation/Job Title is required if Student or Staff? is Yes, staff/faculty or volunteer",IF('DO NOT USE_Contact Formulas'!A164,"OK",NA()))</f>
        <v>#N/A</v>
      </c>
      <c r="L164" s="40" t="e">
        <f ca="1">IF('Captura de datos de CONTACTO'!L164&gt;'DO NOT USE_School Picklist'!$C$3,"Date last on school campus/facility cannot be a future date",IF('DO NOT USE_Contact Formulas'!A164,IF(ISBLANK('Captura de datos de CONTACTO'!L164),"Date last on school campus/facility is required","OK"),NA()))</f>
        <v>#N/A</v>
      </c>
      <c r="M164" s="41" t="e">
        <f ca="1">IF('Captura de datos de CONTACTO'!M164&gt;'DO NOT USE_School Picklist'!$C$3,"Last Exposure Date cannot be a future date",IF('DO NOT USE_Contact Formulas'!A164,IF(ISBLANK('Captura de datos de CONTACTO'!M164),"Last Exposure Date is required","OK"),NA()))</f>
        <v>#N/A</v>
      </c>
      <c r="N164" s="41" t="e">
        <f>IF(AND('DO NOT USE_Contact Formulas'!A164,ISBLANK('Captura de datos de CONTACTO'!N164)),"Specific Place in the Location is required",IF(ISBLANK('Captura de datos de CONTACTO'!N164),NA(),"OK"))</f>
        <v>#N/A</v>
      </c>
      <c r="O164" s="40" t="e">
        <f>IF(AND(NOT(ISBLANK('Captura de datos de CONTACTO'!O164)),ISNA(VLOOKUP('Captura de datos de CONTACTO'!O164,'DO NOT USE_School Picklist'!$L$3:$L$81,1,FALSE))),"Please select a value from the drop-down menu",IF('DO NOT USE_Contact Formulas'!A164,"OK",NA()))</f>
        <v>#N/A</v>
      </c>
      <c r="P164" s="40" t="e">
        <f>IF(AND(NOT(ISBLANK('Captura de datos de CONTACTO'!P164)),NOT(ISNUMBER(MATCH("*@*.?*",'Captura de datos de CONTACTO'!P164,0)))),"Email must be in a valid format",IF('DO NOT USE_Contact Formulas'!A164,"OK",NA()))</f>
        <v>#N/A</v>
      </c>
      <c r="Q164" s="40" t="e">
        <f>IF(LEN('Captura de datos de CONTACTO'!Q164)&gt;50,"Parent/Guardian Name must be less than 50 characters",IF('DO NOT USE_Contact Formulas'!A164,"OK",NA()))</f>
        <v>#N/A</v>
      </c>
      <c r="R164" s="40" t="e">
        <f>IF(NOT(ISBLANK('Captura de datos de CONTACTO'!R164)),IF(AND(ISNUMBER('Captura de datos de CONTACTO'!R164),LEFT('Captura de datos de CONTACTO'!R164,1)&lt;&gt;"1",LEN('Captura de datos de CONTACTO'!R164)=10),"OK","Phone number must be valid format"),IF('DO NOT USE_Contact Formulas'!A164,"OK",NA()))</f>
        <v>#N/A</v>
      </c>
      <c r="S164" s="40" t="e">
        <f>IF(AND(NOT(ISBLANK('Captura de datos de CONTACTO'!S164)),ISNA(VLOOKUP('Captura de datos de CONTACTO'!S164,'DO NOT USE_School Picklist'!$N$3:$N$63,1,FALSE))),"Please select a value from the drop-down menu",IF('DO NOT USE_Contact Formulas'!A164,"OK",NA()))</f>
        <v>#N/A</v>
      </c>
      <c r="T164" s="53" t="e">
        <f>IF(AND(NOT(ISBLANK('Captura de datos de CONTACTO'!T164)),ISNA(VLOOKUP('Captura de datos de CONTACTO'!T164,'DO NOT USE_School Picklist'!$I$3:$I$5,1,FALSE))),"Please select a value from the drop-down menu",IF('DO NOT USE_Contact Formulas'!A164,"OK",NA()))</f>
        <v>#N/A</v>
      </c>
      <c r="U164" s="40" t="e">
        <f>IF(AND(NOT(ISBLANK('Captura de datos de CONTACTO'!U164)),ISNA(VLOOKUP('Captura de datos de CONTACTO'!U164,'DO NOT USE_School Picklist'!$E$3:$E$10,1,FALSE))),"Please select a value from the drop-down menu",IF('DO NOT USE_Contact Formulas'!A164,"OK",NA()))</f>
        <v>#N/A</v>
      </c>
      <c r="V164" s="53" t="e">
        <f>IF(AND(NOT(ISBLANK('Captura de datos de CONTACTO'!V164)),ISNA(VLOOKUP('Captura de datos de CONTACTO'!V164,'DO NOT USE_School Picklist'!$W$3:$W$9,1,FALSE))),"Please select a value from the drop-down menu",IF('DO NOT USE_Contact Formulas'!A164,"OK",NA()))</f>
        <v>#N/A</v>
      </c>
      <c r="W164" s="53" t="e">
        <f>IF(AND(NOT(ISBLANK('Captura de datos de CONTACTO'!W164)),ISNA(VLOOKUP('Captura de datos de CONTACTO'!W164,'DO NOT USE_School Picklist'!$W$3:$W$9,1,FALSE))),"Please select a value from the drop-down menu",IF('DO NOT USE_Case Formulas'!A164,"OK",NA()))</f>
        <v>#N/A</v>
      </c>
      <c r="X164" s="40" t="e">
        <f>IF(AND(NOT(ISBLANK('Captura de datos de CONTACTO'!X164)),ISNA(VLOOKUP('Captura de datos de CONTACTO'!X164,'DO NOT USE_School Picklist'!$F$3:$F$16,1,FALSE))),"Please select a value from the drop-down menu",IF('DO NOT USE_Contact Formulas'!A164,"OK",NA()))</f>
        <v>#N/A</v>
      </c>
      <c r="Y164" s="40" t="e">
        <f>IF(LEN('Captura de datos de CONTACTO'!Y164)&gt;100,"Classroom(s) must be less than 100 characters",IF('DO NOT USE_Contact Formulas'!A164,"OK",NA()))</f>
        <v>#N/A</v>
      </c>
      <c r="Z164" s="40" t="e">
        <f>IF(AND(NOT(ISBLANK('Captura de datos de CONTACTO'!Z164)),ISNA(VLOOKUP('Captura de datos de CONTACTO'!Z164,'DO NOT USE_School Picklist'!$K$3:$K$6,1,FALSE))),"Please select a value from the drop-down menu",IF('DO NOT USE_Contact Formulas'!A164,"OK",NA()))</f>
        <v>#N/A</v>
      </c>
      <c r="AA164" s="40" t="e">
        <f>IF(AND(NOT(ISBLANK('Captura de datos de CONTACTO'!AA164)),ISNA(VLOOKUP('Captura de datos de CONTACTO'!AA164,'DO NOT USE_School Picklist'!$D$3:$D$5,1,FALSE))),"Please select a value from the drop-down menu",IF('DO NOT USE_Contact Formulas'!A164,"OK",NA()))</f>
        <v>#N/A</v>
      </c>
      <c r="AB164" s="40"/>
      <c r="AC164" s="40" t="e">
        <f>IF(AND(NOT(ISBLANK('Captura de datos de CONTACTO'!AC164)),ISNA(VLOOKUP('Captura de datos de CONTACTO'!AC164,'DO NOT USE_School Picklist'!$G$3:$G$5,1,FALSE))),"Please select a value from the drop-down menu",IF('DO NOT USE_Contact Formulas'!A164,"OK",NA()))</f>
        <v>#N/A</v>
      </c>
      <c r="AD164" s="40"/>
      <c r="AE164" s="40" t="e">
        <f>IF(AND(NOT(ISBLANK('Captura de datos de CONTACTO'!AE164)),ISNA(VLOOKUP('Captura de datos de CONTACTO'!AE164,'DO NOT USE_School Picklist'!$H$3:$H$4,1,FALSE))),"Please select a value from the drop-down menu",IF('DO NOT USE_Contact Formulas'!A164,"OK",NA()))</f>
        <v>#N/A</v>
      </c>
      <c r="AF164" s="40" t="e">
        <f ca="1">IF('Captura de datos de CONTACTO'!AF164&gt;'DO NOT USE_School Picklist'!$C$3,"Test Date cannot be a future date",IF('DO NOT USE_Contact Formulas'!A164,"OK",NA()))</f>
        <v>#N/A</v>
      </c>
      <c r="AG164" s="53" t="e">
        <f>IF(AND('DO NOT USE_Contact Formulas'!A164,ISBLANK('Captura de datos de CONTACTO'!AB164)),"Lab Result Test Result is required",IF(AND(NOT(ISBLANK('Captura de datos de CONTACTO'!AB164)),ISNA(VLOOKUP('Captura de datos de CONTACTO'!AB164,'DO NOT USE_School Picklist'!$Q$3:$Q$8,1,FALSE))),"Please select a value from the drop-down menu",IF('DO NOT USE_Contact Formulas'!A164,"OK",NA())))</f>
        <v>#N/A</v>
      </c>
    </row>
    <row r="165" spans="1:33" x14ac:dyDescent="0.3">
      <c r="A165" s="39" t="e">
        <f>IF('DO NOT USE_Contact Formulas'!A165,IF('DO NOT USE_Contact Formulas'!B165,"Not all required fields are completed","OK"),NA())</f>
        <v>#N/A</v>
      </c>
      <c r="B165" s="40" t="e">
        <f>IF(AND('DO NOT USE_Contact Formulas'!A165,ISBLANK('Captura de datos de CONTACTO'!B165)),"First Name is required",IF(NOT(ISBLANK('Captura de datos de CONTACTO'!B165)),"OK",NA()))</f>
        <v>#N/A</v>
      </c>
      <c r="C165" s="40" t="e">
        <f>IF(AND('DO NOT USE_Contact Formulas'!A165,ISBLANK('Captura de datos de CONTACTO'!C165)),"Last Name is required",IF(NOT(ISBLANK('Captura de datos de CONTACTO'!C165)),"OK",NA()))</f>
        <v>#N/A</v>
      </c>
      <c r="D165" s="40" t="e">
        <f>IF(AND('DO NOT USE_Contact Formulas'!A165,ISBLANK('Captura de datos de CONTACTO'!D165)),"Birthdate is required",IF(NOT(ISBLANK('Captura de datos de CONTACTO'!D165)),"OK",NA()))</f>
        <v>#N/A</v>
      </c>
      <c r="E165" s="40" t="e">
        <f>IF(AND('DO NOT USE_Contact Formulas'!A165,ISBLANK('Captura de datos de CONTACTO'!E165)),"Mobile Phone is required",IF(NOT(ISBLANK('Captura de datos de CONTACTO'!E165)),IF(AND(ISNUMBER(VALUE('Captura de datos de CONTACTO'!E165)),LEFT('Captura de datos de CONTACTO'!E165,1)&lt;&gt;"1",LEN('Captura de datos de CONTACTO'!E165)=10),"OK","Phone number must be valid format"),NA()))</f>
        <v>#N/A</v>
      </c>
      <c r="F165" s="40" t="e">
        <f>IF(LEN('Captura de datos de CONTACTO'!F165)&gt;255,"Home Street Address must be less than 255 characters",IF('DO NOT USE_Contact Formulas'!A165,"OK",NA()))</f>
        <v>#N/A</v>
      </c>
      <c r="G165" s="40" t="e">
        <f>IF(LEN('Captura de datos de CONTACTO'!G165)&gt;40,"City must be less than 40 characters",IF('DO NOT USE_Contact Formulas'!A165,"OK",NA()))</f>
        <v>#N/A</v>
      </c>
      <c r="H165" s="40" t="e">
        <f>IF(AND(NOT(ISBLANK('Captura de datos de CONTACTO'!H165)),ISNA(VLOOKUP('Captura de datos de CONTACTO'!H165,'DO NOT USE_School Picklist'!$P$3:$P$52,1,FALSE))),"Please select a value from the drop-down menu",IF('DO NOT USE_Contact Formulas'!A165,"OK",NA()))</f>
        <v>#N/A</v>
      </c>
      <c r="I165" s="40" t="e">
        <f>IF(AND('DO NOT USE_Contact Formulas'!A165,ISBLANK('Captura de datos de CONTACTO'!I165)),"Zip is required",IF(ISBLANK('Captura de datos de CONTACTO'!I165),NA(),"OK"))</f>
        <v>#N/A</v>
      </c>
      <c r="J165" s="40" t="e">
        <f>IF(AND('DO NOT USE_Contact Formulas'!A165,ISBLANK('Captura de datos de CONTACTO'!J165)),"Student or Staff? is required",IF(ISBLANK('Captura de datos de CONTACTO'!J165),NA(),IF(ISNA(VLOOKUP('Captura de datos de CONTACTO'!J165,'DO NOT USE_School Picklist'!$B$3:$B$6,1,FALSE)),"Please select a value from the drop-down menu","OK")))</f>
        <v>#N/A</v>
      </c>
      <c r="K165" s="40" t="e">
        <f>IF(AND('Captura de datos de CONTACTO'!J165='DO NOT USE_School Picklist'!$B$4,ISBLANK('Captura de datos de CONTACTO'!K165)),"Occupation/Job Title is required if Student or Staff? is Yes, staff/faculty or volunteer",IF('DO NOT USE_Contact Formulas'!A165,"OK",NA()))</f>
        <v>#N/A</v>
      </c>
      <c r="L165" s="40" t="e">
        <f ca="1">IF('Captura de datos de CONTACTO'!L165&gt;'DO NOT USE_School Picklist'!$C$3,"Date last on school campus/facility cannot be a future date",IF('DO NOT USE_Contact Formulas'!A165,IF(ISBLANK('Captura de datos de CONTACTO'!L165),"Date last on school campus/facility is required","OK"),NA()))</f>
        <v>#N/A</v>
      </c>
      <c r="M165" s="41" t="e">
        <f ca="1">IF('Captura de datos de CONTACTO'!M165&gt;'DO NOT USE_School Picklist'!$C$3,"Last Exposure Date cannot be a future date",IF('DO NOT USE_Contact Formulas'!A165,IF(ISBLANK('Captura de datos de CONTACTO'!M165),"Last Exposure Date is required","OK"),NA()))</f>
        <v>#N/A</v>
      </c>
      <c r="N165" s="41" t="e">
        <f>IF(AND('DO NOT USE_Contact Formulas'!A165,ISBLANK('Captura de datos de CONTACTO'!N165)),"Specific Place in the Location is required",IF(ISBLANK('Captura de datos de CONTACTO'!N165),NA(),"OK"))</f>
        <v>#N/A</v>
      </c>
      <c r="O165" s="40" t="e">
        <f>IF(AND(NOT(ISBLANK('Captura de datos de CONTACTO'!O165)),ISNA(VLOOKUP('Captura de datos de CONTACTO'!O165,'DO NOT USE_School Picklist'!$L$3:$L$81,1,FALSE))),"Please select a value from the drop-down menu",IF('DO NOT USE_Contact Formulas'!A165,"OK",NA()))</f>
        <v>#N/A</v>
      </c>
      <c r="P165" s="40" t="e">
        <f>IF(AND(NOT(ISBLANK('Captura de datos de CONTACTO'!P165)),NOT(ISNUMBER(MATCH("*@*.?*",'Captura de datos de CONTACTO'!P165,0)))),"Email must be in a valid format",IF('DO NOT USE_Contact Formulas'!A165,"OK",NA()))</f>
        <v>#N/A</v>
      </c>
      <c r="Q165" s="40" t="e">
        <f>IF(LEN('Captura de datos de CONTACTO'!Q165)&gt;50,"Parent/Guardian Name must be less than 50 characters",IF('DO NOT USE_Contact Formulas'!A165,"OK",NA()))</f>
        <v>#N/A</v>
      </c>
      <c r="R165" s="40" t="e">
        <f>IF(NOT(ISBLANK('Captura de datos de CONTACTO'!R165)),IF(AND(ISNUMBER('Captura de datos de CONTACTO'!R165),LEFT('Captura de datos de CONTACTO'!R165,1)&lt;&gt;"1",LEN('Captura de datos de CONTACTO'!R165)=10),"OK","Phone number must be valid format"),IF('DO NOT USE_Contact Formulas'!A165,"OK",NA()))</f>
        <v>#N/A</v>
      </c>
      <c r="S165" s="40" t="e">
        <f>IF(AND(NOT(ISBLANK('Captura de datos de CONTACTO'!S165)),ISNA(VLOOKUP('Captura de datos de CONTACTO'!S165,'DO NOT USE_School Picklist'!$N$3:$N$63,1,FALSE))),"Please select a value from the drop-down menu",IF('DO NOT USE_Contact Formulas'!A165,"OK",NA()))</f>
        <v>#N/A</v>
      </c>
      <c r="T165" s="53" t="e">
        <f>IF(AND(NOT(ISBLANK('Captura de datos de CONTACTO'!T165)),ISNA(VLOOKUP('Captura de datos de CONTACTO'!T165,'DO NOT USE_School Picklist'!$I$3:$I$5,1,FALSE))),"Please select a value from the drop-down menu",IF('DO NOT USE_Contact Formulas'!A165,"OK",NA()))</f>
        <v>#N/A</v>
      </c>
      <c r="U165" s="40" t="e">
        <f>IF(AND(NOT(ISBLANK('Captura de datos de CONTACTO'!U165)),ISNA(VLOOKUP('Captura de datos de CONTACTO'!U165,'DO NOT USE_School Picklist'!$E$3:$E$10,1,FALSE))),"Please select a value from the drop-down menu",IF('DO NOT USE_Contact Formulas'!A165,"OK",NA()))</f>
        <v>#N/A</v>
      </c>
      <c r="V165" s="53" t="e">
        <f>IF(AND(NOT(ISBLANK('Captura de datos de CONTACTO'!V165)),ISNA(VLOOKUP('Captura de datos de CONTACTO'!V165,'DO NOT USE_School Picklist'!$W$3:$W$9,1,FALSE))),"Please select a value from the drop-down menu",IF('DO NOT USE_Contact Formulas'!A165,"OK",NA()))</f>
        <v>#N/A</v>
      </c>
      <c r="W165" s="53" t="e">
        <f>IF(AND(NOT(ISBLANK('Captura de datos de CONTACTO'!W165)),ISNA(VLOOKUP('Captura de datos de CONTACTO'!W165,'DO NOT USE_School Picklist'!$W$3:$W$9,1,FALSE))),"Please select a value from the drop-down menu",IF('DO NOT USE_Case Formulas'!A165,"OK",NA()))</f>
        <v>#N/A</v>
      </c>
      <c r="X165" s="40" t="e">
        <f>IF(AND(NOT(ISBLANK('Captura de datos de CONTACTO'!X165)),ISNA(VLOOKUP('Captura de datos de CONTACTO'!X165,'DO NOT USE_School Picklist'!$F$3:$F$16,1,FALSE))),"Please select a value from the drop-down menu",IF('DO NOT USE_Contact Formulas'!A165,"OK",NA()))</f>
        <v>#N/A</v>
      </c>
      <c r="Y165" s="40" t="e">
        <f>IF(LEN('Captura de datos de CONTACTO'!Y165)&gt;100,"Classroom(s) must be less than 100 characters",IF('DO NOT USE_Contact Formulas'!A165,"OK",NA()))</f>
        <v>#N/A</v>
      </c>
      <c r="Z165" s="40" t="e">
        <f>IF(AND(NOT(ISBLANK('Captura de datos de CONTACTO'!Z165)),ISNA(VLOOKUP('Captura de datos de CONTACTO'!Z165,'DO NOT USE_School Picklist'!$K$3:$K$6,1,FALSE))),"Please select a value from the drop-down menu",IF('DO NOT USE_Contact Formulas'!A165,"OK",NA()))</f>
        <v>#N/A</v>
      </c>
      <c r="AA165" s="40" t="e">
        <f>IF(AND(NOT(ISBLANK('Captura de datos de CONTACTO'!AA165)),ISNA(VLOOKUP('Captura de datos de CONTACTO'!AA165,'DO NOT USE_School Picklist'!$D$3:$D$5,1,FALSE))),"Please select a value from the drop-down menu",IF('DO NOT USE_Contact Formulas'!A165,"OK",NA()))</f>
        <v>#N/A</v>
      </c>
      <c r="AB165" s="40"/>
      <c r="AC165" s="40" t="e">
        <f>IF(AND(NOT(ISBLANK('Captura de datos de CONTACTO'!AC165)),ISNA(VLOOKUP('Captura de datos de CONTACTO'!AC165,'DO NOT USE_School Picklist'!$G$3:$G$5,1,FALSE))),"Please select a value from the drop-down menu",IF('DO NOT USE_Contact Formulas'!A165,"OK",NA()))</f>
        <v>#N/A</v>
      </c>
      <c r="AD165" s="40"/>
      <c r="AE165" s="40" t="e">
        <f>IF(AND(NOT(ISBLANK('Captura de datos de CONTACTO'!AE165)),ISNA(VLOOKUP('Captura de datos de CONTACTO'!AE165,'DO NOT USE_School Picklist'!$H$3:$H$4,1,FALSE))),"Please select a value from the drop-down menu",IF('DO NOT USE_Contact Formulas'!A165,"OK",NA()))</f>
        <v>#N/A</v>
      </c>
      <c r="AF165" s="40" t="e">
        <f ca="1">IF('Captura de datos de CONTACTO'!AF165&gt;'DO NOT USE_School Picklist'!$C$3,"Test Date cannot be a future date",IF('DO NOT USE_Contact Formulas'!A165,"OK",NA()))</f>
        <v>#N/A</v>
      </c>
      <c r="AG165" s="53" t="e">
        <f>IF(AND('DO NOT USE_Contact Formulas'!A165,ISBLANK('Captura de datos de CONTACTO'!AB165)),"Lab Result Test Result is required",IF(AND(NOT(ISBLANK('Captura de datos de CONTACTO'!AB165)),ISNA(VLOOKUP('Captura de datos de CONTACTO'!AB165,'DO NOT USE_School Picklist'!$Q$3:$Q$8,1,FALSE))),"Please select a value from the drop-down menu",IF('DO NOT USE_Contact Formulas'!A165,"OK",NA())))</f>
        <v>#N/A</v>
      </c>
    </row>
    <row r="166" spans="1:33" x14ac:dyDescent="0.3">
      <c r="A166" s="39" t="e">
        <f>IF('DO NOT USE_Contact Formulas'!A166,IF('DO NOT USE_Contact Formulas'!B166,"Not all required fields are completed","OK"),NA())</f>
        <v>#N/A</v>
      </c>
      <c r="B166" s="40" t="e">
        <f>IF(AND('DO NOT USE_Contact Formulas'!A166,ISBLANK('Captura de datos de CONTACTO'!B166)),"First Name is required",IF(NOT(ISBLANK('Captura de datos de CONTACTO'!B166)),"OK",NA()))</f>
        <v>#N/A</v>
      </c>
      <c r="C166" s="40" t="e">
        <f>IF(AND('DO NOT USE_Contact Formulas'!A166,ISBLANK('Captura de datos de CONTACTO'!C166)),"Last Name is required",IF(NOT(ISBLANK('Captura de datos de CONTACTO'!C166)),"OK",NA()))</f>
        <v>#N/A</v>
      </c>
      <c r="D166" s="40" t="e">
        <f>IF(AND('DO NOT USE_Contact Formulas'!A166,ISBLANK('Captura de datos de CONTACTO'!D166)),"Birthdate is required",IF(NOT(ISBLANK('Captura de datos de CONTACTO'!D166)),"OK",NA()))</f>
        <v>#N/A</v>
      </c>
      <c r="E166" s="40" t="e">
        <f>IF(AND('DO NOT USE_Contact Formulas'!A166,ISBLANK('Captura de datos de CONTACTO'!E166)),"Mobile Phone is required",IF(NOT(ISBLANK('Captura de datos de CONTACTO'!E166)),IF(AND(ISNUMBER(VALUE('Captura de datos de CONTACTO'!E166)),LEFT('Captura de datos de CONTACTO'!E166,1)&lt;&gt;"1",LEN('Captura de datos de CONTACTO'!E166)=10),"OK","Phone number must be valid format"),NA()))</f>
        <v>#N/A</v>
      </c>
      <c r="F166" s="40" t="e">
        <f>IF(LEN('Captura de datos de CONTACTO'!F166)&gt;255,"Home Street Address must be less than 255 characters",IF('DO NOT USE_Contact Formulas'!A166,"OK",NA()))</f>
        <v>#N/A</v>
      </c>
      <c r="G166" s="40" t="e">
        <f>IF(LEN('Captura de datos de CONTACTO'!G166)&gt;40,"City must be less than 40 characters",IF('DO NOT USE_Contact Formulas'!A166,"OK",NA()))</f>
        <v>#N/A</v>
      </c>
      <c r="H166" s="40" t="e">
        <f>IF(AND(NOT(ISBLANK('Captura de datos de CONTACTO'!H166)),ISNA(VLOOKUP('Captura de datos de CONTACTO'!H166,'DO NOT USE_School Picklist'!$P$3:$P$52,1,FALSE))),"Please select a value from the drop-down menu",IF('DO NOT USE_Contact Formulas'!A166,"OK",NA()))</f>
        <v>#N/A</v>
      </c>
      <c r="I166" s="40" t="e">
        <f>IF(AND('DO NOT USE_Contact Formulas'!A166,ISBLANK('Captura de datos de CONTACTO'!I166)),"Zip is required",IF(ISBLANK('Captura de datos de CONTACTO'!I166),NA(),"OK"))</f>
        <v>#N/A</v>
      </c>
      <c r="J166" s="40" t="e">
        <f>IF(AND('DO NOT USE_Contact Formulas'!A166,ISBLANK('Captura de datos de CONTACTO'!J166)),"Student or Staff? is required",IF(ISBLANK('Captura de datos de CONTACTO'!J166),NA(),IF(ISNA(VLOOKUP('Captura de datos de CONTACTO'!J166,'DO NOT USE_School Picklist'!$B$3:$B$6,1,FALSE)),"Please select a value from the drop-down menu","OK")))</f>
        <v>#N/A</v>
      </c>
      <c r="K166" s="40" t="e">
        <f>IF(AND('Captura de datos de CONTACTO'!J166='DO NOT USE_School Picklist'!$B$4,ISBLANK('Captura de datos de CONTACTO'!K166)),"Occupation/Job Title is required if Student or Staff? is Yes, staff/faculty or volunteer",IF('DO NOT USE_Contact Formulas'!A166,"OK",NA()))</f>
        <v>#N/A</v>
      </c>
      <c r="L166" s="40" t="e">
        <f ca="1">IF('Captura de datos de CONTACTO'!L166&gt;'DO NOT USE_School Picklist'!$C$3,"Date last on school campus/facility cannot be a future date",IF('DO NOT USE_Contact Formulas'!A166,IF(ISBLANK('Captura de datos de CONTACTO'!L166),"Date last on school campus/facility is required","OK"),NA()))</f>
        <v>#N/A</v>
      </c>
      <c r="M166" s="41" t="e">
        <f ca="1">IF('Captura de datos de CONTACTO'!M166&gt;'DO NOT USE_School Picklist'!$C$3,"Last Exposure Date cannot be a future date",IF('DO NOT USE_Contact Formulas'!A166,IF(ISBLANK('Captura de datos de CONTACTO'!M166),"Last Exposure Date is required","OK"),NA()))</f>
        <v>#N/A</v>
      </c>
      <c r="N166" s="41" t="e">
        <f>IF(AND('DO NOT USE_Contact Formulas'!A166,ISBLANK('Captura de datos de CONTACTO'!N166)),"Specific Place in the Location is required",IF(ISBLANK('Captura de datos de CONTACTO'!N166),NA(),"OK"))</f>
        <v>#N/A</v>
      </c>
      <c r="O166" s="40" t="e">
        <f>IF(AND(NOT(ISBLANK('Captura de datos de CONTACTO'!O166)),ISNA(VLOOKUP('Captura de datos de CONTACTO'!O166,'DO NOT USE_School Picklist'!$L$3:$L$81,1,FALSE))),"Please select a value from the drop-down menu",IF('DO NOT USE_Contact Formulas'!A166,"OK",NA()))</f>
        <v>#N/A</v>
      </c>
      <c r="P166" s="40" t="e">
        <f>IF(AND(NOT(ISBLANK('Captura de datos de CONTACTO'!P166)),NOT(ISNUMBER(MATCH("*@*.?*",'Captura de datos de CONTACTO'!P166,0)))),"Email must be in a valid format",IF('DO NOT USE_Contact Formulas'!A166,"OK",NA()))</f>
        <v>#N/A</v>
      </c>
      <c r="Q166" s="40" t="e">
        <f>IF(LEN('Captura de datos de CONTACTO'!Q166)&gt;50,"Parent/Guardian Name must be less than 50 characters",IF('DO NOT USE_Contact Formulas'!A166,"OK",NA()))</f>
        <v>#N/A</v>
      </c>
      <c r="R166" s="40" t="e">
        <f>IF(NOT(ISBLANK('Captura de datos de CONTACTO'!R166)),IF(AND(ISNUMBER('Captura de datos de CONTACTO'!R166),LEFT('Captura de datos de CONTACTO'!R166,1)&lt;&gt;"1",LEN('Captura de datos de CONTACTO'!R166)=10),"OK","Phone number must be valid format"),IF('DO NOT USE_Contact Formulas'!A166,"OK",NA()))</f>
        <v>#N/A</v>
      </c>
      <c r="S166" s="40" t="e">
        <f>IF(AND(NOT(ISBLANK('Captura de datos de CONTACTO'!S166)),ISNA(VLOOKUP('Captura de datos de CONTACTO'!S166,'DO NOT USE_School Picklist'!$N$3:$N$63,1,FALSE))),"Please select a value from the drop-down menu",IF('DO NOT USE_Contact Formulas'!A166,"OK",NA()))</f>
        <v>#N/A</v>
      </c>
      <c r="T166" s="53" t="e">
        <f>IF(AND(NOT(ISBLANK('Captura de datos de CONTACTO'!T166)),ISNA(VLOOKUP('Captura de datos de CONTACTO'!T166,'DO NOT USE_School Picklist'!$I$3:$I$5,1,FALSE))),"Please select a value from the drop-down menu",IF('DO NOT USE_Contact Formulas'!A166,"OK",NA()))</f>
        <v>#N/A</v>
      </c>
      <c r="U166" s="40" t="e">
        <f>IF(AND(NOT(ISBLANK('Captura de datos de CONTACTO'!U166)),ISNA(VLOOKUP('Captura de datos de CONTACTO'!U166,'DO NOT USE_School Picklist'!$E$3:$E$10,1,FALSE))),"Please select a value from the drop-down menu",IF('DO NOT USE_Contact Formulas'!A166,"OK",NA()))</f>
        <v>#N/A</v>
      </c>
      <c r="V166" s="53" t="e">
        <f>IF(AND(NOT(ISBLANK('Captura de datos de CONTACTO'!V166)),ISNA(VLOOKUP('Captura de datos de CONTACTO'!V166,'DO NOT USE_School Picklist'!$W$3:$W$9,1,FALSE))),"Please select a value from the drop-down menu",IF('DO NOT USE_Contact Formulas'!A166,"OK",NA()))</f>
        <v>#N/A</v>
      </c>
      <c r="W166" s="53" t="e">
        <f>IF(AND(NOT(ISBLANK('Captura de datos de CONTACTO'!W166)),ISNA(VLOOKUP('Captura de datos de CONTACTO'!W166,'DO NOT USE_School Picklist'!$W$3:$W$9,1,FALSE))),"Please select a value from the drop-down menu",IF('DO NOT USE_Case Formulas'!A166,"OK",NA()))</f>
        <v>#N/A</v>
      </c>
      <c r="X166" s="40" t="e">
        <f>IF(AND(NOT(ISBLANK('Captura de datos de CONTACTO'!X166)),ISNA(VLOOKUP('Captura de datos de CONTACTO'!X166,'DO NOT USE_School Picklist'!$F$3:$F$16,1,FALSE))),"Please select a value from the drop-down menu",IF('DO NOT USE_Contact Formulas'!A166,"OK",NA()))</f>
        <v>#N/A</v>
      </c>
      <c r="Y166" s="40" t="e">
        <f>IF(LEN('Captura de datos de CONTACTO'!Y166)&gt;100,"Classroom(s) must be less than 100 characters",IF('DO NOT USE_Contact Formulas'!A166,"OK",NA()))</f>
        <v>#N/A</v>
      </c>
      <c r="Z166" s="40" t="e">
        <f>IF(AND(NOT(ISBLANK('Captura de datos de CONTACTO'!Z166)),ISNA(VLOOKUP('Captura de datos de CONTACTO'!Z166,'DO NOT USE_School Picklist'!$K$3:$K$6,1,FALSE))),"Please select a value from the drop-down menu",IF('DO NOT USE_Contact Formulas'!A166,"OK",NA()))</f>
        <v>#N/A</v>
      </c>
      <c r="AA166" s="40" t="e">
        <f>IF(AND(NOT(ISBLANK('Captura de datos de CONTACTO'!AA166)),ISNA(VLOOKUP('Captura de datos de CONTACTO'!AA166,'DO NOT USE_School Picklist'!$D$3:$D$5,1,FALSE))),"Please select a value from the drop-down menu",IF('DO NOT USE_Contact Formulas'!A166,"OK",NA()))</f>
        <v>#N/A</v>
      </c>
      <c r="AB166" s="40"/>
      <c r="AC166" s="40" t="e">
        <f>IF(AND(NOT(ISBLANK('Captura de datos de CONTACTO'!AC166)),ISNA(VLOOKUP('Captura de datos de CONTACTO'!AC166,'DO NOT USE_School Picklist'!$G$3:$G$5,1,FALSE))),"Please select a value from the drop-down menu",IF('DO NOT USE_Contact Formulas'!A166,"OK",NA()))</f>
        <v>#N/A</v>
      </c>
      <c r="AD166" s="40"/>
      <c r="AE166" s="40" t="e">
        <f>IF(AND(NOT(ISBLANK('Captura de datos de CONTACTO'!AE166)),ISNA(VLOOKUP('Captura de datos de CONTACTO'!AE166,'DO NOT USE_School Picklist'!$H$3:$H$4,1,FALSE))),"Please select a value from the drop-down menu",IF('DO NOT USE_Contact Formulas'!A166,"OK",NA()))</f>
        <v>#N/A</v>
      </c>
      <c r="AF166" s="40" t="e">
        <f ca="1">IF('Captura de datos de CONTACTO'!AF166&gt;'DO NOT USE_School Picklist'!$C$3,"Test Date cannot be a future date",IF('DO NOT USE_Contact Formulas'!A166,"OK",NA()))</f>
        <v>#N/A</v>
      </c>
      <c r="AG166" s="53" t="e">
        <f>IF(AND('DO NOT USE_Contact Formulas'!A166,ISBLANK('Captura de datos de CONTACTO'!AB166)),"Lab Result Test Result is required",IF(AND(NOT(ISBLANK('Captura de datos de CONTACTO'!AB166)),ISNA(VLOOKUP('Captura de datos de CONTACTO'!AB166,'DO NOT USE_School Picklist'!$Q$3:$Q$8,1,FALSE))),"Please select a value from the drop-down menu",IF('DO NOT USE_Contact Formulas'!A166,"OK",NA())))</f>
        <v>#N/A</v>
      </c>
    </row>
    <row r="167" spans="1:33" x14ac:dyDescent="0.3">
      <c r="A167" s="39" t="e">
        <f>IF('DO NOT USE_Contact Formulas'!A167,IF('DO NOT USE_Contact Formulas'!B167,"Not all required fields are completed","OK"),NA())</f>
        <v>#N/A</v>
      </c>
      <c r="B167" s="40" t="e">
        <f>IF(AND('DO NOT USE_Contact Formulas'!A167,ISBLANK('Captura de datos de CONTACTO'!B167)),"First Name is required",IF(NOT(ISBLANK('Captura de datos de CONTACTO'!B167)),"OK",NA()))</f>
        <v>#N/A</v>
      </c>
      <c r="C167" s="40" t="e">
        <f>IF(AND('DO NOT USE_Contact Formulas'!A167,ISBLANK('Captura de datos de CONTACTO'!C167)),"Last Name is required",IF(NOT(ISBLANK('Captura de datos de CONTACTO'!C167)),"OK",NA()))</f>
        <v>#N/A</v>
      </c>
      <c r="D167" s="40" t="e">
        <f>IF(AND('DO NOT USE_Contact Formulas'!A167,ISBLANK('Captura de datos de CONTACTO'!D167)),"Birthdate is required",IF(NOT(ISBLANK('Captura de datos de CONTACTO'!D167)),"OK",NA()))</f>
        <v>#N/A</v>
      </c>
      <c r="E167" s="40" t="e">
        <f>IF(AND('DO NOT USE_Contact Formulas'!A167,ISBLANK('Captura de datos de CONTACTO'!E167)),"Mobile Phone is required",IF(NOT(ISBLANK('Captura de datos de CONTACTO'!E167)),IF(AND(ISNUMBER(VALUE('Captura de datos de CONTACTO'!E167)),LEFT('Captura de datos de CONTACTO'!E167,1)&lt;&gt;"1",LEN('Captura de datos de CONTACTO'!E167)=10),"OK","Phone number must be valid format"),NA()))</f>
        <v>#N/A</v>
      </c>
      <c r="F167" s="40" t="e">
        <f>IF(LEN('Captura de datos de CONTACTO'!F167)&gt;255,"Home Street Address must be less than 255 characters",IF('DO NOT USE_Contact Formulas'!A167,"OK",NA()))</f>
        <v>#N/A</v>
      </c>
      <c r="G167" s="40" t="e">
        <f>IF(LEN('Captura de datos de CONTACTO'!G167)&gt;40,"City must be less than 40 characters",IF('DO NOT USE_Contact Formulas'!A167,"OK",NA()))</f>
        <v>#N/A</v>
      </c>
      <c r="H167" s="40" t="e">
        <f>IF(AND(NOT(ISBLANK('Captura de datos de CONTACTO'!H167)),ISNA(VLOOKUP('Captura de datos de CONTACTO'!H167,'DO NOT USE_School Picklist'!$P$3:$P$52,1,FALSE))),"Please select a value from the drop-down menu",IF('DO NOT USE_Contact Formulas'!A167,"OK",NA()))</f>
        <v>#N/A</v>
      </c>
      <c r="I167" s="40" t="e">
        <f>IF(AND('DO NOT USE_Contact Formulas'!A167,ISBLANK('Captura de datos de CONTACTO'!I167)),"Zip is required",IF(ISBLANK('Captura de datos de CONTACTO'!I167),NA(),"OK"))</f>
        <v>#N/A</v>
      </c>
      <c r="J167" s="40" t="e">
        <f>IF(AND('DO NOT USE_Contact Formulas'!A167,ISBLANK('Captura de datos de CONTACTO'!J167)),"Student or Staff? is required",IF(ISBLANK('Captura de datos de CONTACTO'!J167),NA(),IF(ISNA(VLOOKUP('Captura de datos de CONTACTO'!J167,'DO NOT USE_School Picklist'!$B$3:$B$6,1,FALSE)),"Please select a value from the drop-down menu","OK")))</f>
        <v>#N/A</v>
      </c>
      <c r="K167" s="40" t="e">
        <f>IF(AND('Captura de datos de CONTACTO'!J167='DO NOT USE_School Picklist'!$B$4,ISBLANK('Captura de datos de CONTACTO'!K167)),"Occupation/Job Title is required if Student or Staff? is Yes, staff/faculty or volunteer",IF('DO NOT USE_Contact Formulas'!A167,"OK",NA()))</f>
        <v>#N/A</v>
      </c>
      <c r="L167" s="40" t="e">
        <f ca="1">IF('Captura de datos de CONTACTO'!L167&gt;'DO NOT USE_School Picklist'!$C$3,"Date last on school campus/facility cannot be a future date",IF('DO NOT USE_Contact Formulas'!A167,IF(ISBLANK('Captura de datos de CONTACTO'!L167),"Date last on school campus/facility is required","OK"),NA()))</f>
        <v>#N/A</v>
      </c>
      <c r="M167" s="41" t="e">
        <f ca="1">IF('Captura de datos de CONTACTO'!M167&gt;'DO NOT USE_School Picklist'!$C$3,"Last Exposure Date cannot be a future date",IF('DO NOT USE_Contact Formulas'!A167,IF(ISBLANK('Captura de datos de CONTACTO'!M167),"Last Exposure Date is required","OK"),NA()))</f>
        <v>#N/A</v>
      </c>
      <c r="N167" s="41" t="e">
        <f>IF(AND('DO NOT USE_Contact Formulas'!A167,ISBLANK('Captura de datos de CONTACTO'!N167)),"Specific Place in the Location is required",IF(ISBLANK('Captura de datos de CONTACTO'!N167),NA(),"OK"))</f>
        <v>#N/A</v>
      </c>
      <c r="O167" s="40" t="e">
        <f>IF(AND(NOT(ISBLANK('Captura de datos de CONTACTO'!O167)),ISNA(VLOOKUP('Captura de datos de CONTACTO'!O167,'DO NOT USE_School Picklist'!$L$3:$L$81,1,FALSE))),"Please select a value from the drop-down menu",IF('DO NOT USE_Contact Formulas'!A167,"OK",NA()))</f>
        <v>#N/A</v>
      </c>
      <c r="P167" s="40" t="e">
        <f>IF(AND(NOT(ISBLANK('Captura de datos de CONTACTO'!P167)),NOT(ISNUMBER(MATCH("*@*.?*",'Captura de datos de CONTACTO'!P167,0)))),"Email must be in a valid format",IF('DO NOT USE_Contact Formulas'!A167,"OK",NA()))</f>
        <v>#N/A</v>
      </c>
      <c r="Q167" s="40" t="e">
        <f>IF(LEN('Captura de datos de CONTACTO'!Q167)&gt;50,"Parent/Guardian Name must be less than 50 characters",IF('DO NOT USE_Contact Formulas'!A167,"OK",NA()))</f>
        <v>#N/A</v>
      </c>
      <c r="R167" s="40" t="e">
        <f>IF(NOT(ISBLANK('Captura de datos de CONTACTO'!R167)),IF(AND(ISNUMBER('Captura de datos de CONTACTO'!R167),LEFT('Captura de datos de CONTACTO'!R167,1)&lt;&gt;"1",LEN('Captura de datos de CONTACTO'!R167)=10),"OK","Phone number must be valid format"),IF('DO NOT USE_Contact Formulas'!A167,"OK",NA()))</f>
        <v>#N/A</v>
      </c>
      <c r="S167" s="40" t="e">
        <f>IF(AND(NOT(ISBLANK('Captura de datos de CONTACTO'!S167)),ISNA(VLOOKUP('Captura de datos de CONTACTO'!S167,'DO NOT USE_School Picklist'!$N$3:$N$63,1,FALSE))),"Please select a value from the drop-down menu",IF('DO NOT USE_Contact Formulas'!A167,"OK",NA()))</f>
        <v>#N/A</v>
      </c>
      <c r="T167" s="53" t="e">
        <f>IF(AND(NOT(ISBLANK('Captura de datos de CONTACTO'!T167)),ISNA(VLOOKUP('Captura de datos de CONTACTO'!T167,'DO NOT USE_School Picklist'!$I$3:$I$5,1,FALSE))),"Please select a value from the drop-down menu",IF('DO NOT USE_Contact Formulas'!A167,"OK",NA()))</f>
        <v>#N/A</v>
      </c>
      <c r="U167" s="40" t="e">
        <f>IF(AND(NOT(ISBLANK('Captura de datos de CONTACTO'!U167)),ISNA(VLOOKUP('Captura de datos de CONTACTO'!U167,'DO NOT USE_School Picklist'!$E$3:$E$10,1,FALSE))),"Please select a value from the drop-down menu",IF('DO NOT USE_Contact Formulas'!A167,"OK",NA()))</f>
        <v>#N/A</v>
      </c>
      <c r="V167" s="53" t="e">
        <f>IF(AND(NOT(ISBLANK('Captura de datos de CONTACTO'!V167)),ISNA(VLOOKUP('Captura de datos de CONTACTO'!V167,'DO NOT USE_School Picklist'!$W$3:$W$9,1,FALSE))),"Please select a value from the drop-down menu",IF('DO NOT USE_Contact Formulas'!A167,"OK",NA()))</f>
        <v>#N/A</v>
      </c>
      <c r="W167" s="53" t="e">
        <f>IF(AND(NOT(ISBLANK('Captura de datos de CONTACTO'!W167)),ISNA(VLOOKUP('Captura de datos de CONTACTO'!W167,'DO NOT USE_School Picklist'!$W$3:$W$9,1,FALSE))),"Please select a value from the drop-down menu",IF('DO NOT USE_Case Formulas'!A167,"OK",NA()))</f>
        <v>#N/A</v>
      </c>
      <c r="X167" s="40" t="e">
        <f>IF(AND(NOT(ISBLANK('Captura de datos de CONTACTO'!X167)),ISNA(VLOOKUP('Captura de datos de CONTACTO'!X167,'DO NOT USE_School Picklist'!$F$3:$F$16,1,FALSE))),"Please select a value from the drop-down menu",IF('DO NOT USE_Contact Formulas'!A167,"OK",NA()))</f>
        <v>#N/A</v>
      </c>
      <c r="Y167" s="40" t="e">
        <f>IF(LEN('Captura de datos de CONTACTO'!Y167)&gt;100,"Classroom(s) must be less than 100 characters",IF('DO NOT USE_Contact Formulas'!A167,"OK",NA()))</f>
        <v>#N/A</v>
      </c>
      <c r="Z167" s="40" t="e">
        <f>IF(AND(NOT(ISBLANK('Captura de datos de CONTACTO'!Z167)),ISNA(VLOOKUP('Captura de datos de CONTACTO'!Z167,'DO NOT USE_School Picklist'!$K$3:$K$6,1,FALSE))),"Please select a value from the drop-down menu",IF('DO NOT USE_Contact Formulas'!A167,"OK",NA()))</f>
        <v>#N/A</v>
      </c>
      <c r="AA167" s="40" t="e">
        <f>IF(AND(NOT(ISBLANK('Captura de datos de CONTACTO'!AA167)),ISNA(VLOOKUP('Captura de datos de CONTACTO'!AA167,'DO NOT USE_School Picklist'!$D$3:$D$5,1,FALSE))),"Please select a value from the drop-down menu",IF('DO NOT USE_Contact Formulas'!A167,"OK",NA()))</f>
        <v>#N/A</v>
      </c>
      <c r="AB167" s="40"/>
      <c r="AC167" s="40" t="e">
        <f>IF(AND(NOT(ISBLANK('Captura de datos de CONTACTO'!AC167)),ISNA(VLOOKUP('Captura de datos de CONTACTO'!AC167,'DO NOT USE_School Picklist'!$G$3:$G$5,1,FALSE))),"Please select a value from the drop-down menu",IF('DO NOT USE_Contact Formulas'!A167,"OK",NA()))</f>
        <v>#N/A</v>
      </c>
      <c r="AD167" s="40"/>
      <c r="AE167" s="40" t="e">
        <f>IF(AND(NOT(ISBLANK('Captura de datos de CONTACTO'!AE167)),ISNA(VLOOKUP('Captura de datos de CONTACTO'!AE167,'DO NOT USE_School Picklist'!$H$3:$H$4,1,FALSE))),"Please select a value from the drop-down menu",IF('DO NOT USE_Contact Formulas'!A167,"OK",NA()))</f>
        <v>#N/A</v>
      </c>
      <c r="AF167" s="40" t="e">
        <f ca="1">IF('Captura de datos de CONTACTO'!AF167&gt;'DO NOT USE_School Picklist'!$C$3,"Test Date cannot be a future date",IF('DO NOT USE_Contact Formulas'!A167,"OK",NA()))</f>
        <v>#N/A</v>
      </c>
      <c r="AG167" s="53" t="e">
        <f>IF(AND('DO NOT USE_Contact Formulas'!A167,ISBLANK('Captura de datos de CONTACTO'!AB167)),"Lab Result Test Result is required",IF(AND(NOT(ISBLANK('Captura de datos de CONTACTO'!AB167)),ISNA(VLOOKUP('Captura de datos de CONTACTO'!AB167,'DO NOT USE_School Picklist'!$Q$3:$Q$8,1,FALSE))),"Please select a value from the drop-down menu",IF('DO NOT USE_Contact Formulas'!A167,"OK",NA())))</f>
        <v>#N/A</v>
      </c>
    </row>
    <row r="168" spans="1:33" x14ac:dyDescent="0.3">
      <c r="A168" s="39" t="e">
        <f>IF('DO NOT USE_Contact Formulas'!A168,IF('DO NOT USE_Contact Formulas'!B168,"Not all required fields are completed","OK"),NA())</f>
        <v>#N/A</v>
      </c>
      <c r="B168" s="40" t="e">
        <f>IF(AND('DO NOT USE_Contact Formulas'!A168,ISBLANK('Captura de datos de CONTACTO'!B168)),"First Name is required",IF(NOT(ISBLANK('Captura de datos de CONTACTO'!B168)),"OK",NA()))</f>
        <v>#N/A</v>
      </c>
      <c r="C168" s="40" t="e">
        <f>IF(AND('DO NOT USE_Contact Formulas'!A168,ISBLANK('Captura de datos de CONTACTO'!C168)),"Last Name is required",IF(NOT(ISBLANK('Captura de datos de CONTACTO'!C168)),"OK",NA()))</f>
        <v>#N/A</v>
      </c>
      <c r="D168" s="40" t="e">
        <f>IF(AND('DO NOT USE_Contact Formulas'!A168,ISBLANK('Captura de datos de CONTACTO'!D168)),"Birthdate is required",IF(NOT(ISBLANK('Captura de datos de CONTACTO'!D168)),"OK",NA()))</f>
        <v>#N/A</v>
      </c>
      <c r="E168" s="40" t="e">
        <f>IF(AND('DO NOT USE_Contact Formulas'!A168,ISBLANK('Captura de datos de CONTACTO'!E168)),"Mobile Phone is required",IF(NOT(ISBLANK('Captura de datos de CONTACTO'!E168)),IF(AND(ISNUMBER(VALUE('Captura de datos de CONTACTO'!E168)),LEFT('Captura de datos de CONTACTO'!E168,1)&lt;&gt;"1",LEN('Captura de datos de CONTACTO'!E168)=10),"OK","Phone number must be valid format"),NA()))</f>
        <v>#N/A</v>
      </c>
      <c r="F168" s="40" t="e">
        <f>IF(LEN('Captura de datos de CONTACTO'!F168)&gt;255,"Home Street Address must be less than 255 characters",IF('DO NOT USE_Contact Formulas'!A168,"OK",NA()))</f>
        <v>#N/A</v>
      </c>
      <c r="G168" s="40" t="e">
        <f>IF(LEN('Captura de datos de CONTACTO'!G168)&gt;40,"City must be less than 40 characters",IF('DO NOT USE_Contact Formulas'!A168,"OK",NA()))</f>
        <v>#N/A</v>
      </c>
      <c r="H168" s="40" t="e">
        <f>IF(AND(NOT(ISBLANK('Captura de datos de CONTACTO'!H168)),ISNA(VLOOKUP('Captura de datos de CONTACTO'!H168,'DO NOT USE_School Picklist'!$P$3:$P$52,1,FALSE))),"Please select a value from the drop-down menu",IF('DO NOT USE_Contact Formulas'!A168,"OK",NA()))</f>
        <v>#N/A</v>
      </c>
      <c r="I168" s="40" t="e">
        <f>IF(AND('DO NOT USE_Contact Formulas'!A168,ISBLANK('Captura de datos de CONTACTO'!I168)),"Zip is required",IF(ISBLANK('Captura de datos de CONTACTO'!I168),NA(),"OK"))</f>
        <v>#N/A</v>
      </c>
      <c r="J168" s="40" t="e">
        <f>IF(AND('DO NOT USE_Contact Formulas'!A168,ISBLANK('Captura de datos de CONTACTO'!J168)),"Student or Staff? is required",IF(ISBLANK('Captura de datos de CONTACTO'!J168),NA(),IF(ISNA(VLOOKUP('Captura de datos de CONTACTO'!J168,'DO NOT USE_School Picklist'!$B$3:$B$6,1,FALSE)),"Please select a value from the drop-down menu","OK")))</f>
        <v>#N/A</v>
      </c>
      <c r="K168" s="40" t="e">
        <f>IF(AND('Captura de datos de CONTACTO'!J168='DO NOT USE_School Picklist'!$B$4,ISBLANK('Captura de datos de CONTACTO'!K168)),"Occupation/Job Title is required if Student or Staff? is Yes, staff/faculty or volunteer",IF('DO NOT USE_Contact Formulas'!A168,"OK",NA()))</f>
        <v>#N/A</v>
      </c>
      <c r="L168" s="40" t="e">
        <f ca="1">IF('Captura de datos de CONTACTO'!L168&gt;'DO NOT USE_School Picklist'!$C$3,"Date last on school campus/facility cannot be a future date",IF('DO NOT USE_Contact Formulas'!A168,IF(ISBLANK('Captura de datos de CONTACTO'!L168),"Date last on school campus/facility is required","OK"),NA()))</f>
        <v>#N/A</v>
      </c>
      <c r="M168" s="41" t="e">
        <f ca="1">IF('Captura de datos de CONTACTO'!M168&gt;'DO NOT USE_School Picklist'!$C$3,"Last Exposure Date cannot be a future date",IF('DO NOT USE_Contact Formulas'!A168,IF(ISBLANK('Captura de datos de CONTACTO'!M168),"Last Exposure Date is required","OK"),NA()))</f>
        <v>#N/A</v>
      </c>
      <c r="N168" s="41" t="e">
        <f>IF(AND('DO NOT USE_Contact Formulas'!A168,ISBLANK('Captura de datos de CONTACTO'!N168)),"Specific Place in the Location is required",IF(ISBLANK('Captura de datos de CONTACTO'!N168),NA(),"OK"))</f>
        <v>#N/A</v>
      </c>
      <c r="O168" s="40" t="e">
        <f>IF(AND(NOT(ISBLANK('Captura de datos de CONTACTO'!O168)),ISNA(VLOOKUP('Captura de datos de CONTACTO'!O168,'DO NOT USE_School Picklist'!$L$3:$L$81,1,FALSE))),"Please select a value from the drop-down menu",IF('DO NOT USE_Contact Formulas'!A168,"OK",NA()))</f>
        <v>#N/A</v>
      </c>
      <c r="P168" s="40" t="e">
        <f>IF(AND(NOT(ISBLANK('Captura de datos de CONTACTO'!P168)),NOT(ISNUMBER(MATCH("*@*.?*",'Captura de datos de CONTACTO'!P168,0)))),"Email must be in a valid format",IF('DO NOT USE_Contact Formulas'!A168,"OK",NA()))</f>
        <v>#N/A</v>
      </c>
      <c r="Q168" s="40" t="e">
        <f>IF(LEN('Captura de datos de CONTACTO'!Q168)&gt;50,"Parent/Guardian Name must be less than 50 characters",IF('DO NOT USE_Contact Formulas'!A168,"OK",NA()))</f>
        <v>#N/A</v>
      </c>
      <c r="R168" s="40" t="e">
        <f>IF(NOT(ISBLANK('Captura de datos de CONTACTO'!R168)),IF(AND(ISNUMBER('Captura de datos de CONTACTO'!R168),LEFT('Captura de datos de CONTACTO'!R168,1)&lt;&gt;"1",LEN('Captura de datos de CONTACTO'!R168)=10),"OK","Phone number must be valid format"),IF('DO NOT USE_Contact Formulas'!A168,"OK",NA()))</f>
        <v>#N/A</v>
      </c>
      <c r="S168" s="40" t="e">
        <f>IF(AND(NOT(ISBLANK('Captura de datos de CONTACTO'!S168)),ISNA(VLOOKUP('Captura de datos de CONTACTO'!S168,'DO NOT USE_School Picklist'!$N$3:$N$63,1,FALSE))),"Please select a value from the drop-down menu",IF('DO NOT USE_Contact Formulas'!A168,"OK",NA()))</f>
        <v>#N/A</v>
      </c>
      <c r="T168" s="53" t="e">
        <f>IF(AND(NOT(ISBLANK('Captura de datos de CONTACTO'!T168)),ISNA(VLOOKUP('Captura de datos de CONTACTO'!T168,'DO NOT USE_School Picklist'!$I$3:$I$5,1,FALSE))),"Please select a value from the drop-down menu",IF('DO NOT USE_Contact Formulas'!A168,"OK",NA()))</f>
        <v>#N/A</v>
      </c>
      <c r="U168" s="40" t="e">
        <f>IF(AND(NOT(ISBLANK('Captura de datos de CONTACTO'!U168)),ISNA(VLOOKUP('Captura de datos de CONTACTO'!U168,'DO NOT USE_School Picklist'!$E$3:$E$10,1,FALSE))),"Please select a value from the drop-down menu",IF('DO NOT USE_Contact Formulas'!A168,"OK",NA()))</f>
        <v>#N/A</v>
      </c>
      <c r="V168" s="53" t="e">
        <f>IF(AND(NOT(ISBLANK('Captura de datos de CONTACTO'!V168)),ISNA(VLOOKUP('Captura de datos de CONTACTO'!V168,'DO NOT USE_School Picklist'!$W$3:$W$9,1,FALSE))),"Please select a value from the drop-down menu",IF('DO NOT USE_Contact Formulas'!A168,"OK",NA()))</f>
        <v>#N/A</v>
      </c>
      <c r="W168" s="53" t="e">
        <f>IF(AND(NOT(ISBLANK('Captura de datos de CONTACTO'!W168)),ISNA(VLOOKUP('Captura de datos de CONTACTO'!W168,'DO NOT USE_School Picklist'!$W$3:$W$9,1,FALSE))),"Please select a value from the drop-down menu",IF('DO NOT USE_Case Formulas'!A168,"OK",NA()))</f>
        <v>#N/A</v>
      </c>
      <c r="X168" s="40" t="e">
        <f>IF(AND(NOT(ISBLANK('Captura de datos de CONTACTO'!X168)),ISNA(VLOOKUP('Captura de datos de CONTACTO'!X168,'DO NOT USE_School Picklist'!$F$3:$F$16,1,FALSE))),"Please select a value from the drop-down menu",IF('DO NOT USE_Contact Formulas'!A168,"OK",NA()))</f>
        <v>#N/A</v>
      </c>
      <c r="Y168" s="40" t="e">
        <f>IF(LEN('Captura de datos de CONTACTO'!Y168)&gt;100,"Classroom(s) must be less than 100 characters",IF('DO NOT USE_Contact Formulas'!A168,"OK",NA()))</f>
        <v>#N/A</v>
      </c>
      <c r="Z168" s="40" t="e">
        <f>IF(AND(NOT(ISBLANK('Captura de datos de CONTACTO'!Z168)),ISNA(VLOOKUP('Captura de datos de CONTACTO'!Z168,'DO NOT USE_School Picklist'!$K$3:$K$6,1,FALSE))),"Please select a value from the drop-down menu",IF('DO NOT USE_Contact Formulas'!A168,"OK",NA()))</f>
        <v>#N/A</v>
      </c>
      <c r="AA168" s="40" t="e">
        <f>IF(AND(NOT(ISBLANK('Captura de datos de CONTACTO'!AA168)),ISNA(VLOOKUP('Captura de datos de CONTACTO'!AA168,'DO NOT USE_School Picklist'!$D$3:$D$5,1,FALSE))),"Please select a value from the drop-down menu",IF('DO NOT USE_Contact Formulas'!A168,"OK",NA()))</f>
        <v>#N/A</v>
      </c>
      <c r="AB168" s="40"/>
      <c r="AC168" s="40" t="e">
        <f>IF(AND(NOT(ISBLANK('Captura de datos de CONTACTO'!AC168)),ISNA(VLOOKUP('Captura de datos de CONTACTO'!AC168,'DO NOT USE_School Picklist'!$G$3:$G$5,1,FALSE))),"Please select a value from the drop-down menu",IF('DO NOT USE_Contact Formulas'!A168,"OK",NA()))</f>
        <v>#N/A</v>
      </c>
      <c r="AD168" s="40"/>
      <c r="AE168" s="40" t="e">
        <f>IF(AND(NOT(ISBLANK('Captura de datos de CONTACTO'!AE168)),ISNA(VLOOKUP('Captura de datos de CONTACTO'!AE168,'DO NOT USE_School Picklist'!$H$3:$H$4,1,FALSE))),"Please select a value from the drop-down menu",IF('DO NOT USE_Contact Formulas'!A168,"OK",NA()))</f>
        <v>#N/A</v>
      </c>
      <c r="AF168" s="40" t="e">
        <f ca="1">IF('Captura de datos de CONTACTO'!AF168&gt;'DO NOT USE_School Picklist'!$C$3,"Test Date cannot be a future date",IF('DO NOT USE_Contact Formulas'!A168,"OK",NA()))</f>
        <v>#N/A</v>
      </c>
      <c r="AG168" s="53" t="e">
        <f>IF(AND('DO NOT USE_Contact Formulas'!A168,ISBLANK('Captura de datos de CONTACTO'!AB168)),"Lab Result Test Result is required",IF(AND(NOT(ISBLANK('Captura de datos de CONTACTO'!AB168)),ISNA(VLOOKUP('Captura de datos de CONTACTO'!AB168,'DO NOT USE_School Picklist'!$Q$3:$Q$8,1,FALSE))),"Please select a value from the drop-down menu",IF('DO NOT USE_Contact Formulas'!A168,"OK",NA())))</f>
        <v>#N/A</v>
      </c>
    </row>
    <row r="169" spans="1:33" x14ac:dyDescent="0.3">
      <c r="A169" s="39" t="e">
        <f>IF('DO NOT USE_Contact Formulas'!A169,IF('DO NOT USE_Contact Formulas'!B169,"Not all required fields are completed","OK"),NA())</f>
        <v>#N/A</v>
      </c>
      <c r="B169" s="40" t="e">
        <f>IF(AND('DO NOT USE_Contact Formulas'!A169,ISBLANK('Captura de datos de CONTACTO'!B169)),"First Name is required",IF(NOT(ISBLANK('Captura de datos de CONTACTO'!B169)),"OK",NA()))</f>
        <v>#N/A</v>
      </c>
      <c r="C169" s="40" t="e">
        <f>IF(AND('DO NOT USE_Contact Formulas'!A169,ISBLANK('Captura de datos de CONTACTO'!C169)),"Last Name is required",IF(NOT(ISBLANK('Captura de datos de CONTACTO'!C169)),"OK",NA()))</f>
        <v>#N/A</v>
      </c>
      <c r="D169" s="40" t="e">
        <f>IF(AND('DO NOT USE_Contact Formulas'!A169,ISBLANK('Captura de datos de CONTACTO'!D169)),"Birthdate is required",IF(NOT(ISBLANK('Captura de datos de CONTACTO'!D169)),"OK",NA()))</f>
        <v>#N/A</v>
      </c>
      <c r="E169" s="40" t="e">
        <f>IF(AND('DO NOT USE_Contact Formulas'!A169,ISBLANK('Captura de datos de CONTACTO'!E169)),"Mobile Phone is required",IF(NOT(ISBLANK('Captura de datos de CONTACTO'!E169)),IF(AND(ISNUMBER(VALUE('Captura de datos de CONTACTO'!E169)),LEFT('Captura de datos de CONTACTO'!E169,1)&lt;&gt;"1",LEN('Captura de datos de CONTACTO'!E169)=10),"OK","Phone number must be valid format"),NA()))</f>
        <v>#N/A</v>
      </c>
      <c r="F169" s="40" t="e">
        <f>IF(LEN('Captura de datos de CONTACTO'!F169)&gt;255,"Home Street Address must be less than 255 characters",IF('DO NOT USE_Contact Formulas'!A169,"OK",NA()))</f>
        <v>#N/A</v>
      </c>
      <c r="G169" s="40" t="e">
        <f>IF(LEN('Captura de datos de CONTACTO'!G169)&gt;40,"City must be less than 40 characters",IF('DO NOT USE_Contact Formulas'!A169,"OK",NA()))</f>
        <v>#N/A</v>
      </c>
      <c r="H169" s="40" t="e">
        <f>IF(AND(NOT(ISBLANK('Captura de datos de CONTACTO'!H169)),ISNA(VLOOKUP('Captura de datos de CONTACTO'!H169,'DO NOT USE_School Picklist'!$P$3:$P$52,1,FALSE))),"Please select a value from the drop-down menu",IF('DO NOT USE_Contact Formulas'!A169,"OK",NA()))</f>
        <v>#N/A</v>
      </c>
      <c r="I169" s="40" t="e">
        <f>IF(AND('DO NOT USE_Contact Formulas'!A169,ISBLANK('Captura de datos de CONTACTO'!I169)),"Zip is required",IF(ISBLANK('Captura de datos de CONTACTO'!I169),NA(),"OK"))</f>
        <v>#N/A</v>
      </c>
      <c r="J169" s="40" t="e">
        <f>IF(AND('DO NOT USE_Contact Formulas'!A169,ISBLANK('Captura de datos de CONTACTO'!J169)),"Student or Staff? is required",IF(ISBLANK('Captura de datos de CONTACTO'!J169),NA(),IF(ISNA(VLOOKUP('Captura de datos de CONTACTO'!J169,'DO NOT USE_School Picklist'!$B$3:$B$6,1,FALSE)),"Please select a value from the drop-down menu","OK")))</f>
        <v>#N/A</v>
      </c>
      <c r="K169" s="40" t="e">
        <f>IF(AND('Captura de datos de CONTACTO'!J169='DO NOT USE_School Picklist'!$B$4,ISBLANK('Captura de datos de CONTACTO'!K169)),"Occupation/Job Title is required if Student or Staff? is Yes, staff/faculty or volunteer",IF('DO NOT USE_Contact Formulas'!A169,"OK",NA()))</f>
        <v>#N/A</v>
      </c>
      <c r="L169" s="40" t="e">
        <f ca="1">IF('Captura de datos de CONTACTO'!L169&gt;'DO NOT USE_School Picklist'!$C$3,"Date last on school campus/facility cannot be a future date",IF('DO NOT USE_Contact Formulas'!A169,IF(ISBLANK('Captura de datos de CONTACTO'!L169),"Date last on school campus/facility is required","OK"),NA()))</f>
        <v>#N/A</v>
      </c>
      <c r="M169" s="41" t="e">
        <f ca="1">IF('Captura de datos de CONTACTO'!M169&gt;'DO NOT USE_School Picklist'!$C$3,"Last Exposure Date cannot be a future date",IF('DO NOT USE_Contact Formulas'!A169,IF(ISBLANK('Captura de datos de CONTACTO'!M169),"Last Exposure Date is required","OK"),NA()))</f>
        <v>#N/A</v>
      </c>
      <c r="N169" s="41" t="e">
        <f>IF(AND('DO NOT USE_Contact Formulas'!A169,ISBLANK('Captura de datos de CONTACTO'!N169)),"Specific Place in the Location is required",IF(ISBLANK('Captura de datos de CONTACTO'!N169),NA(),"OK"))</f>
        <v>#N/A</v>
      </c>
      <c r="O169" s="40" t="e">
        <f>IF(AND(NOT(ISBLANK('Captura de datos de CONTACTO'!O169)),ISNA(VLOOKUP('Captura de datos de CONTACTO'!O169,'DO NOT USE_School Picklist'!$L$3:$L$81,1,FALSE))),"Please select a value from the drop-down menu",IF('DO NOT USE_Contact Formulas'!A169,"OK",NA()))</f>
        <v>#N/A</v>
      </c>
      <c r="P169" s="40" t="e">
        <f>IF(AND(NOT(ISBLANK('Captura de datos de CONTACTO'!P169)),NOT(ISNUMBER(MATCH("*@*.?*",'Captura de datos de CONTACTO'!P169,0)))),"Email must be in a valid format",IF('DO NOT USE_Contact Formulas'!A169,"OK",NA()))</f>
        <v>#N/A</v>
      </c>
      <c r="Q169" s="40" t="e">
        <f>IF(LEN('Captura de datos de CONTACTO'!Q169)&gt;50,"Parent/Guardian Name must be less than 50 characters",IF('DO NOT USE_Contact Formulas'!A169,"OK",NA()))</f>
        <v>#N/A</v>
      </c>
      <c r="R169" s="40" t="e">
        <f>IF(NOT(ISBLANK('Captura de datos de CONTACTO'!R169)),IF(AND(ISNUMBER('Captura de datos de CONTACTO'!R169),LEFT('Captura de datos de CONTACTO'!R169,1)&lt;&gt;"1",LEN('Captura de datos de CONTACTO'!R169)=10),"OK","Phone number must be valid format"),IF('DO NOT USE_Contact Formulas'!A169,"OK",NA()))</f>
        <v>#N/A</v>
      </c>
      <c r="S169" s="40" t="e">
        <f>IF(AND(NOT(ISBLANK('Captura de datos de CONTACTO'!S169)),ISNA(VLOOKUP('Captura de datos de CONTACTO'!S169,'DO NOT USE_School Picklist'!$N$3:$N$63,1,FALSE))),"Please select a value from the drop-down menu",IF('DO NOT USE_Contact Formulas'!A169,"OK",NA()))</f>
        <v>#N/A</v>
      </c>
      <c r="T169" s="53" t="e">
        <f>IF(AND(NOT(ISBLANK('Captura de datos de CONTACTO'!T169)),ISNA(VLOOKUP('Captura de datos de CONTACTO'!T169,'DO NOT USE_School Picklist'!$I$3:$I$5,1,FALSE))),"Please select a value from the drop-down menu",IF('DO NOT USE_Contact Formulas'!A169,"OK",NA()))</f>
        <v>#N/A</v>
      </c>
      <c r="U169" s="40" t="e">
        <f>IF(AND(NOT(ISBLANK('Captura de datos de CONTACTO'!U169)),ISNA(VLOOKUP('Captura de datos de CONTACTO'!U169,'DO NOT USE_School Picklist'!$E$3:$E$10,1,FALSE))),"Please select a value from the drop-down menu",IF('DO NOT USE_Contact Formulas'!A169,"OK",NA()))</f>
        <v>#N/A</v>
      </c>
      <c r="V169" s="53" t="e">
        <f>IF(AND(NOT(ISBLANK('Captura de datos de CONTACTO'!V169)),ISNA(VLOOKUP('Captura de datos de CONTACTO'!V169,'DO NOT USE_School Picklist'!$W$3:$W$9,1,FALSE))),"Please select a value from the drop-down menu",IF('DO NOT USE_Contact Formulas'!A169,"OK",NA()))</f>
        <v>#N/A</v>
      </c>
      <c r="W169" s="53" t="e">
        <f>IF(AND(NOT(ISBLANK('Captura de datos de CONTACTO'!W169)),ISNA(VLOOKUP('Captura de datos de CONTACTO'!W169,'DO NOT USE_School Picklist'!$W$3:$W$9,1,FALSE))),"Please select a value from the drop-down menu",IF('DO NOT USE_Case Formulas'!A169,"OK",NA()))</f>
        <v>#N/A</v>
      </c>
      <c r="X169" s="40" t="e">
        <f>IF(AND(NOT(ISBLANK('Captura de datos de CONTACTO'!X169)),ISNA(VLOOKUP('Captura de datos de CONTACTO'!X169,'DO NOT USE_School Picklist'!$F$3:$F$16,1,FALSE))),"Please select a value from the drop-down menu",IF('DO NOT USE_Contact Formulas'!A169,"OK",NA()))</f>
        <v>#N/A</v>
      </c>
      <c r="Y169" s="40" t="e">
        <f>IF(LEN('Captura de datos de CONTACTO'!Y169)&gt;100,"Classroom(s) must be less than 100 characters",IF('DO NOT USE_Contact Formulas'!A169,"OK",NA()))</f>
        <v>#N/A</v>
      </c>
      <c r="Z169" s="40" t="e">
        <f>IF(AND(NOT(ISBLANK('Captura de datos de CONTACTO'!Z169)),ISNA(VLOOKUP('Captura de datos de CONTACTO'!Z169,'DO NOT USE_School Picklist'!$K$3:$K$6,1,FALSE))),"Please select a value from the drop-down menu",IF('DO NOT USE_Contact Formulas'!A169,"OK",NA()))</f>
        <v>#N/A</v>
      </c>
      <c r="AA169" s="40" t="e">
        <f>IF(AND(NOT(ISBLANK('Captura de datos de CONTACTO'!AA169)),ISNA(VLOOKUP('Captura de datos de CONTACTO'!AA169,'DO NOT USE_School Picklist'!$D$3:$D$5,1,FALSE))),"Please select a value from the drop-down menu",IF('DO NOT USE_Contact Formulas'!A169,"OK",NA()))</f>
        <v>#N/A</v>
      </c>
      <c r="AB169" s="40"/>
      <c r="AC169" s="40" t="e">
        <f>IF(AND(NOT(ISBLANK('Captura de datos de CONTACTO'!AC169)),ISNA(VLOOKUP('Captura de datos de CONTACTO'!AC169,'DO NOT USE_School Picklist'!$G$3:$G$5,1,FALSE))),"Please select a value from the drop-down menu",IF('DO NOT USE_Contact Formulas'!A169,"OK",NA()))</f>
        <v>#N/A</v>
      </c>
      <c r="AD169" s="40"/>
      <c r="AE169" s="40" t="e">
        <f>IF(AND(NOT(ISBLANK('Captura de datos de CONTACTO'!AE169)),ISNA(VLOOKUP('Captura de datos de CONTACTO'!AE169,'DO NOT USE_School Picklist'!$H$3:$H$4,1,FALSE))),"Please select a value from the drop-down menu",IF('DO NOT USE_Contact Formulas'!A169,"OK",NA()))</f>
        <v>#N/A</v>
      </c>
      <c r="AF169" s="40" t="e">
        <f ca="1">IF('Captura de datos de CONTACTO'!AF169&gt;'DO NOT USE_School Picklist'!$C$3,"Test Date cannot be a future date",IF('DO NOT USE_Contact Formulas'!A169,"OK",NA()))</f>
        <v>#N/A</v>
      </c>
      <c r="AG169" s="53" t="e">
        <f>IF(AND('DO NOT USE_Contact Formulas'!A169,ISBLANK('Captura de datos de CONTACTO'!AB169)),"Lab Result Test Result is required",IF(AND(NOT(ISBLANK('Captura de datos de CONTACTO'!AB169)),ISNA(VLOOKUP('Captura de datos de CONTACTO'!AB169,'DO NOT USE_School Picklist'!$Q$3:$Q$8,1,FALSE))),"Please select a value from the drop-down menu",IF('DO NOT USE_Contact Formulas'!A169,"OK",NA())))</f>
        <v>#N/A</v>
      </c>
    </row>
    <row r="170" spans="1:33" x14ac:dyDescent="0.3">
      <c r="A170" s="39" t="e">
        <f>IF('DO NOT USE_Contact Formulas'!A170,IF('DO NOT USE_Contact Formulas'!B170,"Not all required fields are completed","OK"),NA())</f>
        <v>#N/A</v>
      </c>
      <c r="B170" s="40" t="e">
        <f>IF(AND('DO NOT USE_Contact Formulas'!A170,ISBLANK('Captura de datos de CONTACTO'!B170)),"First Name is required",IF(NOT(ISBLANK('Captura de datos de CONTACTO'!B170)),"OK",NA()))</f>
        <v>#N/A</v>
      </c>
      <c r="C170" s="40" t="e">
        <f>IF(AND('DO NOT USE_Contact Formulas'!A170,ISBLANK('Captura de datos de CONTACTO'!C170)),"Last Name is required",IF(NOT(ISBLANK('Captura de datos de CONTACTO'!C170)),"OK",NA()))</f>
        <v>#N/A</v>
      </c>
      <c r="D170" s="40" t="e">
        <f>IF(AND('DO NOT USE_Contact Formulas'!A170,ISBLANK('Captura de datos de CONTACTO'!D170)),"Birthdate is required",IF(NOT(ISBLANK('Captura de datos de CONTACTO'!D170)),"OK",NA()))</f>
        <v>#N/A</v>
      </c>
      <c r="E170" s="40" t="e">
        <f>IF(AND('DO NOT USE_Contact Formulas'!A170,ISBLANK('Captura de datos de CONTACTO'!E170)),"Mobile Phone is required",IF(NOT(ISBLANK('Captura de datos de CONTACTO'!E170)),IF(AND(ISNUMBER(VALUE('Captura de datos de CONTACTO'!E170)),LEFT('Captura de datos de CONTACTO'!E170,1)&lt;&gt;"1",LEN('Captura de datos de CONTACTO'!E170)=10),"OK","Phone number must be valid format"),NA()))</f>
        <v>#N/A</v>
      </c>
      <c r="F170" s="40" t="e">
        <f>IF(LEN('Captura de datos de CONTACTO'!F170)&gt;255,"Home Street Address must be less than 255 characters",IF('DO NOT USE_Contact Formulas'!A170,"OK",NA()))</f>
        <v>#N/A</v>
      </c>
      <c r="G170" s="40" t="e">
        <f>IF(LEN('Captura de datos de CONTACTO'!G170)&gt;40,"City must be less than 40 characters",IF('DO NOT USE_Contact Formulas'!A170,"OK",NA()))</f>
        <v>#N/A</v>
      </c>
      <c r="H170" s="40" t="e">
        <f>IF(AND(NOT(ISBLANK('Captura de datos de CONTACTO'!H170)),ISNA(VLOOKUP('Captura de datos de CONTACTO'!H170,'DO NOT USE_School Picklist'!$P$3:$P$52,1,FALSE))),"Please select a value from the drop-down menu",IF('DO NOT USE_Contact Formulas'!A170,"OK",NA()))</f>
        <v>#N/A</v>
      </c>
      <c r="I170" s="40" t="e">
        <f>IF(AND('DO NOT USE_Contact Formulas'!A170,ISBLANK('Captura de datos de CONTACTO'!I170)),"Zip is required",IF(ISBLANK('Captura de datos de CONTACTO'!I170),NA(),"OK"))</f>
        <v>#N/A</v>
      </c>
      <c r="J170" s="40" t="e">
        <f>IF(AND('DO NOT USE_Contact Formulas'!A170,ISBLANK('Captura de datos de CONTACTO'!J170)),"Student or Staff? is required",IF(ISBLANK('Captura de datos de CONTACTO'!J170),NA(),IF(ISNA(VLOOKUP('Captura de datos de CONTACTO'!J170,'DO NOT USE_School Picklist'!$B$3:$B$6,1,FALSE)),"Please select a value from the drop-down menu","OK")))</f>
        <v>#N/A</v>
      </c>
      <c r="K170" s="40" t="e">
        <f>IF(AND('Captura de datos de CONTACTO'!J170='DO NOT USE_School Picklist'!$B$4,ISBLANK('Captura de datos de CONTACTO'!K170)),"Occupation/Job Title is required if Student or Staff? is Yes, staff/faculty or volunteer",IF('DO NOT USE_Contact Formulas'!A170,"OK",NA()))</f>
        <v>#N/A</v>
      </c>
      <c r="L170" s="40" t="e">
        <f ca="1">IF('Captura de datos de CONTACTO'!L170&gt;'DO NOT USE_School Picklist'!$C$3,"Date last on school campus/facility cannot be a future date",IF('DO NOT USE_Contact Formulas'!A170,IF(ISBLANK('Captura de datos de CONTACTO'!L170),"Date last on school campus/facility is required","OK"),NA()))</f>
        <v>#N/A</v>
      </c>
      <c r="M170" s="41" t="e">
        <f ca="1">IF('Captura de datos de CONTACTO'!M170&gt;'DO NOT USE_School Picklist'!$C$3,"Last Exposure Date cannot be a future date",IF('DO NOT USE_Contact Formulas'!A170,IF(ISBLANK('Captura de datos de CONTACTO'!M170),"Last Exposure Date is required","OK"),NA()))</f>
        <v>#N/A</v>
      </c>
      <c r="N170" s="41" t="e">
        <f>IF(AND('DO NOT USE_Contact Formulas'!A170,ISBLANK('Captura de datos de CONTACTO'!N170)),"Specific Place in the Location is required",IF(ISBLANK('Captura de datos de CONTACTO'!N170),NA(),"OK"))</f>
        <v>#N/A</v>
      </c>
      <c r="O170" s="40" t="e">
        <f>IF(AND(NOT(ISBLANK('Captura de datos de CONTACTO'!O170)),ISNA(VLOOKUP('Captura de datos de CONTACTO'!O170,'DO NOT USE_School Picklist'!$L$3:$L$81,1,FALSE))),"Please select a value from the drop-down menu",IF('DO NOT USE_Contact Formulas'!A170,"OK",NA()))</f>
        <v>#N/A</v>
      </c>
      <c r="P170" s="40" t="e">
        <f>IF(AND(NOT(ISBLANK('Captura de datos de CONTACTO'!P170)),NOT(ISNUMBER(MATCH("*@*.?*",'Captura de datos de CONTACTO'!P170,0)))),"Email must be in a valid format",IF('DO NOT USE_Contact Formulas'!A170,"OK",NA()))</f>
        <v>#N/A</v>
      </c>
      <c r="Q170" s="40" t="e">
        <f>IF(LEN('Captura de datos de CONTACTO'!Q170)&gt;50,"Parent/Guardian Name must be less than 50 characters",IF('DO NOT USE_Contact Formulas'!A170,"OK",NA()))</f>
        <v>#N/A</v>
      </c>
      <c r="R170" s="40" t="e">
        <f>IF(NOT(ISBLANK('Captura de datos de CONTACTO'!R170)),IF(AND(ISNUMBER('Captura de datos de CONTACTO'!R170),LEFT('Captura de datos de CONTACTO'!R170,1)&lt;&gt;"1",LEN('Captura de datos de CONTACTO'!R170)=10),"OK","Phone number must be valid format"),IF('DO NOT USE_Contact Formulas'!A170,"OK",NA()))</f>
        <v>#N/A</v>
      </c>
      <c r="S170" s="40" t="e">
        <f>IF(AND(NOT(ISBLANK('Captura de datos de CONTACTO'!S170)),ISNA(VLOOKUP('Captura de datos de CONTACTO'!S170,'DO NOT USE_School Picklist'!$N$3:$N$63,1,FALSE))),"Please select a value from the drop-down menu",IF('DO NOT USE_Contact Formulas'!A170,"OK",NA()))</f>
        <v>#N/A</v>
      </c>
      <c r="T170" s="53" t="e">
        <f>IF(AND(NOT(ISBLANK('Captura de datos de CONTACTO'!T170)),ISNA(VLOOKUP('Captura de datos de CONTACTO'!T170,'DO NOT USE_School Picklist'!$I$3:$I$5,1,FALSE))),"Please select a value from the drop-down menu",IF('DO NOT USE_Contact Formulas'!A170,"OK",NA()))</f>
        <v>#N/A</v>
      </c>
      <c r="U170" s="40" t="e">
        <f>IF(AND(NOT(ISBLANK('Captura de datos de CONTACTO'!U170)),ISNA(VLOOKUP('Captura de datos de CONTACTO'!U170,'DO NOT USE_School Picklist'!$E$3:$E$10,1,FALSE))),"Please select a value from the drop-down menu",IF('DO NOT USE_Contact Formulas'!A170,"OK",NA()))</f>
        <v>#N/A</v>
      </c>
      <c r="V170" s="53" t="e">
        <f>IF(AND(NOT(ISBLANK('Captura de datos de CONTACTO'!V170)),ISNA(VLOOKUP('Captura de datos de CONTACTO'!V170,'DO NOT USE_School Picklist'!$W$3:$W$9,1,FALSE))),"Please select a value from the drop-down menu",IF('DO NOT USE_Contact Formulas'!A170,"OK",NA()))</f>
        <v>#N/A</v>
      </c>
      <c r="W170" s="53" t="e">
        <f>IF(AND(NOT(ISBLANK('Captura de datos de CONTACTO'!W170)),ISNA(VLOOKUP('Captura de datos de CONTACTO'!W170,'DO NOT USE_School Picklist'!$W$3:$W$9,1,FALSE))),"Please select a value from the drop-down menu",IF('DO NOT USE_Case Formulas'!A170,"OK",NA()))</f>
        <v>#N/A</v>
      </c>
      <c r="X170" s="40" t="e">
        <f>IF(AND(NOT(ISBLANK('Captura de datos de CONTACTO'!X170)),ISNA(VLOOKUP('Captura de datos de CONTACTO'!X170,'DO NOT USE_School Picklist'!$F$3:$F$16,1,FALSE))),"Please select a value from the drop-down menu",IF('DO NOT USE_Contact Formulas'!A170,"OK",NA()))</f>
        <v>#N/A</v>
      </c>
      <c r="Y170" s="40" t="e">
        <f>IF(LEN('Captura de datos de CONTACTO'!Y170)&gt;100,"Classroom(s) must be less than 100 characters",IF('DO NOT USE_Contact Formulas'!A170,"OK",NA()))</f>
        <v>#N/A</v>
      </c>
      <c r="Z170" s="40" t="e">
        <f>IF(AND(NOT(ISBLANK('Captura de datos de CONTACTO'!Z170)),ISNA(VLOOKUP('Captura de datos de CONTACTO'!Z170,'DO NOT USE_School Picklist'!$K$3:$K$6,1,FALSE))),"Please select a value from the drop-down menu",IF('DO NOT USE_Contact Formulas'!A170,"OK",NA()))</f>
        <v>#N/A</v>
      </c>
      <c r="AA170" s="40" t="e">
        <f>IF(AND(NOT(ISBLANK('Captura de datos de CONTACTO'!AA170)),ISNA(VLOOKUP('Captura de datos de CONTACTO'!AA170,'DO NOT USE_School Picklist'!$D$3:$D$5,1,FALSE))),"Please select a value from the drop-down menu",IF('DO NOT USE_Contact Formulas'!A170,"OK",NA()))</f>
        <v>#N/A</v>
      </c>
      <c r="AB170" s="40"/>
      <c r="AC170" s="40" t="e">
        <f>IF(AND(NOT(ISBLANK('Captura de datos de CONTACTO'!AC170)),ISNA(VLOOKUP('Captura de datos de CONTACTO'!AC170,'DO NOT USE_School Picklist'!$G$3:$G$5,1,FALSE))),"Please select a value from the drop-down menu",IF('DO NOT USE_Contact Formulas'!A170,"OK",NA()))</f>
        <v>#N/A</v>
      </c>
      <c r="AD170" s="40"/>
      <c r="AE170" s="40" t="e">
        <f>IF(AND(NOT(ISBLANK('Captura de datos de CONTACTO'!AE170)),ISNA(VLOOKUP('Captura de datos de CONTACTO'!AE170,'DO NOT USE_School Picklist'!$H$3:$H$4,1,FALSE))),"Please select a value from the drop-down menu",IF('DO NOT USE_Contact Formulas'!A170,"OK",NA()))</f>
        <v>#N/A</v>
      </c>
      <c r="AF170" s="40" t="e">
        <f ca="1">IF('Captura de datos de CONTACTO'!AF170&gt;'DO NOT USE_School Picklist'!$C$3,"Test Date cannot be a future date",IF('DO NOT USE_Contact Formulas'!A170,"OK",NA()))</f>
        <v>#N/A</v>
      </c>
      <c r="AG170" s="53" t="e">
        <f>IF(AND('DO NOT USE_Contact Formulas'!A170,ISBLANK('Captura de datos de CONTACTO'!AB170)),"Lab Result Test Result is required",IF(AND(NOT(ISBLANK('Captura de datos de CONTACTO'!AB170)),ISNA(VLOOKUP('Captura de datos de CONTACTO'!AB170,'DO NOT USE_School Picklist'!$Q$3:$Q$8,1,FALSE))),"Please select a value from the drop-down menu",IF('DO NOT USE_Contact Formulas'!A170,"OK",NA())))</f>
        <v>#N/A</v>
      </c>
    </row>
    <row r="171" spans="1:33" x14ac:dyDescent="0.3">
      <c r="A171" s="39" t="e">
        <f>IF('DO NOT USE_Contact Formulas'!A171,IF('DO NOT USE_Contact Formulas'!B171,"Not all required fields are completed","OK"),NA())</f>
        <v>#N/A</v>
      </c>
      <c r="B171" s="40" t="e">
        <f>IF(AND('DO NOT USE_Contact Formulas'!A171,ISBLANK('Captura de datos de CONTACTO'!B171)),"First Name is required",IF(NOT(ISBLANK('Captura de datos de CONTACTO'!B171)),"OK",NA()))</f>
        <v>#N/A</v>
      </c>
      <c r="C171" s="40" t="e">
        <f>IF(AND('DO NOT USE_Contact Formulas'!A171,ISBLANK('Captura de datos de CONTACTO'!C171)),"Last Name is required",IF(NOT(ISBLANK('Captura de datos de CONTACTO'!C171)),"OK",NA()))</f>
        <v>#N/A</v>
      </c>
      <c r="D171" s="40" t="e">
        <f>IF(AND('DO NOT USE_Contact Formulas'!A171,ISBLANK('Captura de datos de CONTACTO'!D171)),"Birthdate is required",IF(NOT(ISBLANK('Captura de datos de CONTACTO'!D171)),"OK",NA()))</f>
        <v>#N/A</v>
      </c>
      <c r="E171" s="40" t="e">
        <f>IF(AND('DO NOT USE_Contact Formulas'!A171,ISBLANK('Captura de datos de CONTACTO'!E171)),"Mobile Phone is required",IF(NOT(ISBLANK('Captura de datos de CONTACTO'!E171)),IF(AND(ISNUMBER(VALUE('Captura de datos de CONTACTO'!E171)),LEFT('Captura de datos de CONTACTO'!E171,1)&lt;&gt;"1",LEN('Captura de datos de CONTACTO'!E171)=10),"OK","Phone number must be valid format"),NA()))</f>
        <v>#N/A</v>
      </c>
      <c r="F171" s="40" t="e">
        <f>IF(LEN('Captura de datos de CONTACTO'!F171)&gt;255,"Home Street Address must be less than 255 characters",IF('DO NOT USE_Contact Formulas'!A171,"OK",NA()))</f>
        <v>#N/A</v>
      </c>
      <c r="G171" s="40" t="e">
        <f>IF(LEN('Captura de datos de CONTACTO'!G171)&gt;40,"City must be less than 40 characters",IF('DO NOT USE_Contact Formulas'!A171,"OK",NA()))</f>
        <v>#N/A</v>
      </c>
      <c r="H171" s="40" t="e">
        <f>IF(AND(NOT(ISBLANK('Captura de datos de CONTACTO'!H171)),ISNA(VLOOKUP('Captura de datos de CONTACTO'!H171,'DO NOT USE_School Picklist'!$P$3:$P$52,1,FALSE))),"Please select a value from the drop-down menu",IF('DO NOT USE_Contact Formulas'!A171,"OK",NA()))</f>
        <v>#N/A</v>
      </c>
      <c r="I171" s="40" t="e">
        <f>IF(AND('DO NOT USE_Contact Formulas'!A171,ISBLANK('Captura de datos de CONTACTO'!I171)),"Zip is required",IF(ISBLANK('Captura de datos de CONTACTO'!I171),NA(),"OK"))</f>
        <v>#N/A</v>
      </c>
      <c r="J171" s="40" t="e">
        <f>IF(AND('DO NOT USE_Contact Formulas'!A171,ISBLANK('Captura de datos de CONTACTO'!J171)),"Student or Staff? is required",IF(ISBLANK('Captura de datos de CONTACTO'!J171),NA(),IF(ISNA(VLOOKUP('Captura de datos de CONTACTO'!J171,'DO NOT USE_School Picklist'!$B$3:$B$6,1,FALSE)),"Please select a value from the drop-down menu","OK")))</f>
        <v>#N/A</v>
      </c>
      <c r="K171" s="40" t="e">
        <f>IF(AND('Captura de datos de CONTACTO'!J171='DO NOT USE_School Picklist'!$B$4,ISBLANK('Captura de datos de CONTACTO'!K171)),"Occupation/Job Title is required if Student or Staff? is Yes, staff/faculty or volunteer",IF('DO NOT USE_Contact Formulas'!A171,"OK",NA()))</f>
        <v>#N/A</v>
      </c>
      <c r="L171" s="40" t="e">
        <f ca="1">IF('Captura de datos de CONTACTO'!L171&gt;'DO NOT USE_School Picklist'!$C$3,"Date last on school campus/facility cannot be a future date",IF('DO NOT USE_Contact Formulas'!A171,IF(ISBLANK('Captura de datos de CONTACTO'!L171),"Date last on school campus/facility is required","OK"),NA()))</f>
        <v>#N/A</v>
      </c>
      <c r="M171" s="41" t="e">
        <f ca="1">IF('Captura de datos de CONTACTO'!M171&gt;'DO NOT USE_School Picklist'!$C$3,"Last Exposure Date cannot be a future date",IF('DO NOT USE_Contact Formulas'!A171,IF(ISBLANK('Captura de datos de CONTACTO'!M171),"Last Exposure Date is required","OK"),NA()))</f>
        <v>#N/A</v>
      </c>
      <c r="N171" s="41" t="e">
        <f>IF(AND('DO NOT USE_Contact Formulas'!A171,ISBLANK('Captura de datos de CONTACTO'!N171)),"Specific Place in the Location is required",IF(ISBLANK('Captura de datos de CONTACTO'!N171),NA(),"OK"))</f>
        <v>#N/A</v>
      </c>
      <c r="O171" s="40" t="e">
        <f>IF(AND(NOT(ISBLANK('Captura de datos de CONTACTO'!O171)),ISNA(VLOOKUP('Captura de datos de CONTACTO'!O171,'DO NOT USE_School Picklist'!$L$3:$L$81,1,FALSE))),"Please select a value from the drop-down menu",IF('DO NOT USE_Contact Formulas'!A171,"OK",NA()))</f>
        <v>#N/A</v>
      </c>
      <c r="P171" s="40" t="e">
        <f>IF(AND(NOT(ISBLANK('Captura de datos de CONTACTO'!P171)),NOT(ISNUMBER(MATCH("*@*.?*",'Captura de datos de CONTACTO'!P171,0)))),"Email must be in a valid format",IF('DO NOT USE_Contact Formulas'!A171,"OK",NA()))</f>
        <v>#N/A</v>
      </c>
      <c r="Q171" s="40" t="e">
        <f>IF(LEN('Captura de datos de CONTACTO'!Q171)&gt;50,"Parent/Guardian Name must be less than 50 characters",IF('DO NOT USE_Contact Formulas'!A171,"OK",NA()))</f>
        <v>#N/A</v>
      </c>
      <c r="R171" s="40" t="e">
        <f>IF(NOT(ISBLANK('Captura de datos de CONTACTO'!R171)),IF(AND(ISNUMBER('Captura de datos de CONTACTO'!R171),LEFT('Captura de datos de CONTACTO'!R171,1)&lt;&gt;"1",LEN('Captura de datos de CONTACTO'!R171)=10),"OK","Phone number must be valid format"),IF('DO NOT USE_Contact Formulas'!A171,"OK",NA()))</f>
        <v>#N/A</v>
      </c>
      <c r="S171" s="40" t="e">
        <f>IF(AND(NOT(ISBLANK('Captura de datos de CONTACTO'!S171)),ISNA(VLOOKUP('Captura de datos de CONTACTO'!S171,'DO NOT USE_School Picklist'!$N$3:$N$63,1,FALSE))),"Please select a value from the drop-down menu",IF('DO NOT USE_Contact Formulas'!A171,"OK",NA()))</f>
        <v>#N/A</v>
      </c>
      <c r="T171" s="53" t="e">
        <f>IF(AND(NOT(ISBLANK('Captura de datos de CONTACTO'!T171)),ISNA(VLOOKUP('Captura de datos de CONTACTO'!T171,'DO NOT USE_School Picklist'!$I$3:$I$5,1,FALSE))),"Please select a value from the drop-down menu",IF('DO NOT USE_Contact Formulas'!A171,"OK",NA()))</f>
        <v>#N/A</v>
      </c>
      <c r="U171" s="40" t="e">
        <f>IF(AND(NOT(ISBLANK('Captura de datos de CONTACTO'!U171)),ISNA(VLOOKUP('Captura de datos de CONTACTO'!U171,'DO NOT USE_School Picklist'!$E$3:$E$10,1,FALSE))),"Please select a value from the drop-down menu",IF('DO NOT USE_Contact Formulas'!A171,"OK",NA()))</f>
        <v>#N/A</v>
      </c>
      <c r="V171" s="53" t="e">
        <f>IF(AND(NOT(ISBLANK('Captura de datos de CONTACTO'!V171)),ISNA(VLOOKUP('Captura de datos de CONTACTO'!V171,'DO NOT USE_School Picklist'!$W$3:$W$9,1,FALSE))),"Please select a value from the drop-down menu",IF('DO NOT USE_Contact Formulas'!A171,"OK",NA()))</f>
        <v>#N/A</v>
      </c>
      <c r="W171" s="53" t="e">
        <f>IF(AND(NOT(ISBLANK('Captura de datos de CONTACTO'!W171)),ISNA(VLOOKUP('Captura de datos de CONTACTO'!W171,'DO NOT USE_School Picklist'!$W$3:$W$9,1,FALSE))),"Please select a value from the drop-down menu",IF('DO NOT USE_Case Formulas'!A171,"OK",NA()))</f>
        <v>#N/A</v>
      </c>
      <c r="X171" s="40" t="e">
        <f>IF(AND(NOT(ISBLANK('Captura de datos de CONTACTO'!X171)),ISNA(VLOOKUP('Captura de datos de CONTACTO'!X171,'DO NOT USE_School Picklist'!$F$3:$F$16,1,FALSE))),"Please select a value from the drop-down menu",IF('DO NOT USE_Contact Formulas'!A171,"OK",NA()))</f>
        <v>#N/A</v>
      </c>
      <c r="Y171" s="40" t="e">
        <f>IF(LEN('Captura de datos de CONTACTO'!Y171)&gt;100,"Classroom(s) must be less than 100 characters",IF('DO NOT USE_Contact Formulas'!A171,"OK",NA()))</f>
        <v>#N/A</v>
      </c>
      <c r="Z171" s="40" t="e">
        <f>IF(AND(NOT(ISBLANK('Captura de datos de CONTACTO'!Z171)),ISNA(VLOOKUP('Captura de datos de CONTACTO'!Z171,'DO NOT USE_School Picklist'!$K$3:$K$6,1,FALSE))),"Please select a value from the drop-down menu",IF('DO NOT USE_Contact Formulas'!A171,"OK",NA()))</f>
        <v>#N/A</v>
      </c>
      <c r="AA171" s="40" t="e">
        <f>IF(AND(NOT(ISBLANK('Captura de datos de CONTACTO'!AA171)),ISNA(VLOOKUP('Captura de datos de CONTACTO'!AA171,'DO NOT USE_School Picklist'!$D$3:$D$5,1,FALSE))),"Please select a value from the drop-down menu",IF('DO NOT USE_Contact Formulas'!A171,"OK",NA()))</f>
        <v>#N/A</v>
      </c>
      <c r="AB171" s="40"/>
      <c r="AC171" s="40" t="e">
        <f>IF(AND(NOT(ISBLANK('Captura de datos de CONTACTO'!AC171)),ISNA(VLOOKUP('Captura de datos de CONTACTO'!AC171,'DO NOT USE_School Picklist'!$G$3:$G$5,1,FALSE))),"Please select a value from the drop-down menu",IF('DO NOT USE_Contact Formulas'!A171,"OK",NA()))</f>
        <v>#N/A</v>
      </c>
      <c r="AD171" s="40"/>
      <c r="AE171" s="40" t="e">
        <f>IF(AND(NOT(ISBLANK('Captura de datos de CONTACTO'!AE171)),ISNA(VLOOKUP('Captura de datos de CONTACTO'!AE171,'DO NOT USE_School Picklist'!$H$3:$H$4,1,FALSE))),"Please select a value from the drop-down menu",IF('DO NOT USE_Contact Formulas'!A171,"OK",NA()))</f>
        <v>#N/A</v>
      </c>
      <c r="AF171" s="40" t="e">
        <f ca="1">IF('Captura de datos de CONTACTO'!AF171&gt;'DO NOT USE_School Picklist'!$C$3,"Test Date cannot be a future date",IF('DO NOT USE_Contact Formulas'!A171,"OK",NA()))</f>
        <v>#N/A</v>
      </c>
      <c r="AG171" s="53" t="e">
        <f>IF(AND('DO NOT USE_Contact Formulas'!A171,ISBLANK('Captura de datos de CONTACTO'!AB171)),"Lab Result Test Result is required",IF(AND(NOT(ISBLANK('Captura de datos de CONTACTO'!AB171)),ISNA(VLOOKUP('Captura de datos de CONTACTO'!AB171,'DO NOT USE_School Picklist'!$Q$3:$Q$8,1,FALSE))),"Please select a value from the drop-down menu",IF('DO NOT USE_Contact Formulas'!A171,"OK",NA())))</f>
        <v>#N/A</v>
      </c>
    </row>
    <row r="172" spans="1:33" x14ac:dyDescent="0.3">
      <c r="A172" s="39" t="e">
        <f>IF('DO NOT USE_Contact Formulas'!A172,IF('DO NOT USE_Contact Formulas'!B172,"Not all required fields are completed","OK"),NA())</f>
        <v>#N/A</v>
      </c>
      <c r="B172" s="40" t="e">
        <f>IF(AND('DO NOT USE_Contact Formulas'!A172,ISBLANK('Captura de datos de CONTACTO'!B172)),"First Name is required",IF(NOT(ISBLANK('Captura de datos de CONTACTO'!B172)),"OK",NA()))</f>
        <v>#N/A</v>
      </c>
      <c r="C172" s="40" t="e">
        <f>IF(AND('DO NOT USE_Contact Formulas'!A172,ISBLANK('Captura de datos de CONTACTO'!C172)),"Last Name is required",IF(NOT(ISBLANK('Captura de datos de CONTACTO'!C172)),"OK",NA()))</f>
        <v>#N/A</v>
      </c>
      <c r="D172" s="40" t="e">
        <f>IF(AND('DO NOT USE_Contact Formulas'!A172,ISBLANK('Captura de datos de CONTACTO'!D172)),"Birthdate is required",IF(NOT(ISBLANK('Captura de datos de CONTACTO'!D172)),"OK",NA()))</f>
        <v>#N/A</v>
      </c>
      <c r="E172" s="40" t="e">
        <f>IF(AND('DO NOT USE_Contact Formulas'!A172,ISBLANK('Captura de datos de CONTACTO'!E172)),"Mobile Phone is required",IF(NOT(ISBLANK('Captura de datos de CONTACTO'!E172)),IF(AND(ISNUMBER(VALUE('Captura de datos de CONTACTO'!E172)),LEFT('Captura de datos de CONTACTO'!E172,1)&lt;&gt;"1",LEN('Captura de datos de CONTACTO'!E172)=10),"OK","Phone number must be valid format"),NA()))</f>
        <v>#N/A</v>
      </c>
      <c r="F172" s="40" t="e">
        <f>IF(LEN('Captura de datos de CONTACTO'!F172)&gt;255,"Home Street Address must be less than 255 characters",IF('DO NOT USE_Contact Formulas'!A172,"OK",NA()))</f>
        <v>#N/A</v>
      </c>
      <c r="G172" s="40" t="e">
        <f>IF(LEN('Captura de datos de CONTACTO'!G172)&gt;40,"City must be less than 40 characters",IF('DO NOT USE_Contact Formulas'!A172,"OK",NA()))</f>
        <v>#N/A</v>
      </c>
      <c r="H172" s="40" t="e">
        <f>IF(AND(NOT(ISBLANK('Captura de datos de CONTACTO'!H172)),ISNA(VLOOKUP('Captura de datos de CONTACTO'!H172,'DO NOT USE_School Picklist'!$P$3:$P$52,1,FALSE))),"Please select a value from the drop-down menu",IF('DO NOT USE_Contact Formulas'!A172,"OK",NA()))</f>
        <v>#N/A</v>
      </c>
      <c r="I172" s="40" t="e">
        <f>IF(AND('DO NOT USE_Contact Formulas'!A172,ISBLANK('Captura de datos de CONTACTO'!I172)),"Zip is required",IF(ISBLANK('Captura de datos de CONTACTO'!I172),NA(),"OK"))</f>
        <v>#N/A</v>
      </c>
      <c r="J172" s="40" t="e">
        <f>IF(AND('DO NOT USE_Contact Formulas'!A172,ISBLANK('Captura de datos de CONTACTO'!J172)),"Student or Staff? is required",IF(ISBLANK('Captura de datos de CONTACTO'!J172),NA(),IF(ISNA(VLOOKUP('Captura de datos de CONTACTO'!J172,'DO NOT USE_School Picklist'!$B$3:$B$6,1,FALSE)),"Please select a value from the drop-down menu","OK")))</f>
        <v>#N/A</v>
      </c>
      <c r="K172" s="40" t="e">
        <f>IF(AND('Captura de datos de CONTACTO'!J172='DO NOT USE_School Picklist'!$B$4,ISBLANK('Captura de datos de CONTACTO'!K172)),"Occupation/Job Title is required if Student or Staff? is Yes, staff/faculty or volunteer",IF('DO NOT USE_Contact Formulas'!A172,"OK",NA()))</f>
        <v>#N/A</v>
      </c>
      <c r="L172" s="40" t="e">
        <f ca="1">IF('Captura de datos de CONTACTO'!L172&gt;'DO NOT USE_School Picklist'!$C$3,"Date last on school campus/facility cannot be a future date",IF('DO NOT USE_Contact Formulas'!A172,IF(ISBLANK('Captura de datos de CONTACTO'!L172),"Date last on school campus/facility is required","OK"),NA()))</f>
        <v>#N/A</v>
      </c>
      <c r="M172" s="41" t="e">
        <f ca="1">IF('Captura de datos de CONTACTO'!M172&gt;'DO NOT USE_School Picklist'!$C$3,"Last Exposure Date cannot be a future date",IF('DO NOT USE_Contact Formulas'!A172,IF(ISBLANK('Captura de datos de CONTACTO'!M172),"Last Exposure Date is required","OK"),NA()))</f>
        <v>#N/A</v>
      </c>
      <c r="N172" s="41" t="e">
        <f>IF(AND('DO NOT USE_Contact Formulas'!A172,ISBLANK('Captura de datos de CONTACTO'!N172)),"Specific Place in the Location is required",IF(ISBLANK('Captura de datos de CONTACTO'!N172),NA(),"OK"))</f>
        <v>#N/A</v>
      </c>
      <c r="O172" s="40" t="e">
        <f>IF(AND(NOT(ISBLANK('Captura de datos de CONTACTO'!O172)),ISNA(VLOOKUP('Captura de datos de CONTACTO'!O172,'DO NOT USE_School Picklist'!$L$3:$L$81,1,FALSE))),"Please select a value from the drop-down menu",IF('DO NOT USE_Contact Formulas'!A172,"OK",NA()))</f>
        <v>#N/A</v>
      </c>
      <c r="P172" s="40" t="e">
        <f>IF(AND(NOT(ISBLANK('Captura de datos de CONTACTO'!P172)),NOT(ISNUMBER(MATCH("*@*.?*",'Captura de datos de CONTACTO'!P172,0)))),"Email must be in a valid format",IF('DO NOT USE_Contact Formulas'!A172,"OK",NA()))</f>
        <v>#N/A</v>
      </c>
      <c r="Q172" s="40" t="e">
        <f>IF(LEN('Captura de datos de CONTACTO'!Q172)&gt;50,"Parent/Guardian Name must be less than 50 characters",IF('DO NOT USE_Contact Formulas'!A172,"OK",NA()))</f>
        <v>#N/A</v>
      </c>
      <c r="R172" s="40" t="e">
        <f>IF(NOT(ISBLANK('Captura de datos de CONTACTO'!R172)),IF(AND(ISNUMBER('Captura de datos de CONTACTO'!R172),LEFT('Captura de datos de CONTACTO'!R172,1)&lt;&gt;"1",LEN('Captura de datos de CONTACTO'!R172)=10),"OK","Phone number must be valid format"),IF('DO NOT USE_Contact Formulas'!A172,"OK",NA()))</f>
        <v>#N/A</v>
      </c>
      <c r="S172" s="40" t="e">
        <f>IF(AND(NOT(ISBLANK('Captura de datos de CONTACTO'!S172)),ISNA(VLOOKUP('Captura de datos de CONTACTO'!S172,'DO NOT USE_School Picklist'!$N$3:$N$63,1,FALSE))),"Please select a value from the drop-down menu",IF('DO NOT USE_Contact Formulas'!A172,"OK",NA()))</f>
        <v>#N/A</v>
      </c>
      <c r="T172" s="53" t="e">
        <f>IF(AND(NOT(ISBLANK('Captura de datos de CONTACTO'!T172)),ISNA(VLOOKUP('Captura de datos de CONTACTO'!T172,'DO NOT USE_School Picklist'!$I$3:$I$5,1,FALSE))),"Please select a value from the drop-down menu",IF('DO NOT USE_Contact Formulas'!A172,"OK",NA()))</f>
        <v>#N/A</v>
      </c>
      <c r="U172" s="40" t="e">
        <f>IF(AND(NOT(ISBLANK('Captura de datos de CONTACTO'!U172)),ISNA(VLOOKUP('Captura de datos de CONTACTO'!U172,'DO NOT USE_School Picklist'!$E$3:$E$10,1,FALSE))),"Please select a value from the drop-down menu",IF('DO NOT USE_Contact Formulas'!A172,"OK",NA()))</f>
        <v>#N/A</v>
      </c>
      <c r="V172" s="53" t="e">
        <f>IF(AND(NOT(ISBLANK('Captura de datos de CONTACTO'!V172)),ISNA(VLOOKUP('Captura de datos de CONTACTO'!V172,'DO NOT USE_School Picklist'!$W$3:$W$9,1,FALSE))),"Please select a value from the drop-down menu",IF('DO NOT USE_Contact Formulas'!A172,"OK",NA()))</f>
        <v>#N/A</v>
      </c>
      <c r="W172" s="53" t="e">
        <f>IF(AND(NOT(ISBLANK('Captura de datos de CONTACTO'!W172)),ISNA(VLOOKUP('Captura de datos de CONTACTO'!W172,'DO NOT USE_School Picklist'!$W$3:$W$9,1,FALSE))),"Please select a value from the drop-down menu",IF('DO NOT USE_Case Formulas'!A172,"OK",NA()))</f>
        <v>#N/A</v>
      </c>
      <c r="X172" s="40" t="e">
        <f>IF(AND(NOT(ISBLANK('Captura de datos de CONTACTO'!X172)),ISNA(VLOOKUP('Captura de datos de CONTACTO'!X172,'DO NOT USE_School Picklist'!$F$3:$F$16,1,FALSE))),"Please select a value from the drop-down menu",IF('DO NOT USE_Contact Formulas'!A172,"OK",NA()))</f>
        <v>#N/A</v>
      </c>
      <c r="Y172" s="40" t="e">
        <f>IF(LEN('Captura de datos de CONTACTO'!Y172)&gt;100,"Classroom(s) must be less than 100 characters",IF('DO NOT USE_Contact Formulas'!A172,"OK",NA()))</f>
        <v>#N/A</v>
      </c>
      <c r="Z172" s="40" t="e">
        <f>IF(AND(NOT(ISBLANK('Captura de datos de CONTACTO'!Z172)),ISNA(VLOOKUP('Captura de datos de CONTACTO'!Z172,'DO NOT USE_School Picklist'!$K$3:$K$6,1,FALSE))),"Please select a value from the drop-down menu",IF('DO NOT USE_Contact Formulas'!A172,"OK",NA()))</f>
        <v>#N/A</v>
      </c>
      <c r="AA172" s="40" t="e">
        <f>IF(AND(NOT(ISBLANK('Captura de datos de CONTACTO'!AA172)),ISNA(VLOOKUP('Captura de datos de CONTACTO'!AA172,'DO NOT USE_School Picklist'!$D$3:$D$5,1,FALSE))),"Please select a value from the drop-down menu",IF('DO NOT USE_Contact Formulas'!A172,"OK",NA()))</f>
        <v>#N/A</v>
      </c>
      <c r="AB172" s="40"/>
      <c r="AC172" s="40" t="e">
        <f>IF(AND(NOT(ISBLANK('Captura de datos de CONTACTO'!AC172)),ISNA(VLOOKUP('Captura de datos de CONTACTO'!AC172,'DO NOT USE_School Picklist'!$G$3:$G$5,1,FALSE))),"Please select a value from the drop-down menu",IF('DO NOT USE_Contact Formulas'!A172,"OK",NA()))</f>
        <v>#N/A</v>
      </c>
      <c r="AD172" s="40"/>
      <c r="AE172" s="40" t="e">
        <f>IF(AND(NOT(ISBLANK('Captura de datos de CONTACTO'!AE172)),ISNA(VLOOKUP('Captura de datos de CONTACTO'!AE172,'DO NOT USE_School Picklist'!$H$3:$H$4,1,FALSE))),"Please select a value from the drop-down menu",IF('DO NOT USE_Contact Formulas'!A172,"OK",NA()))</f>
        <v>#N/A</v>
      </c>
      <c r="AF172" s="40" t="e">
        <f ca="1">IF('Captura de datos de CONTACTO'!AF172&gt;'DO NOT USE_School Picklist'!$C$3,"Test Date cannot be a future date",IF('DO NOT USE_Contact Formulas'!A172,"OK",NA()))</f>
        <v>#N/A</v>
      </c>
      <c r="AG172" s="53" t="e">
        <f>IF(AND('DO NOT USE_Contact Formulas'!A172,ISBLANK('Captura de datos de CONTACTO'!AB172)),"Lab Result Test Result is required",IF(AND(NOT(ISBLANK('Captura de datos de CONTACTO'!AB172)),ISNA(VLOOKUP('Captura de datos de CONTACTO'!AB172,'DO NOT USE_School Picklist'!$Q$3:$Q$8,1,FALSE))),"Please select a value from the drop-down menu",IF('DO NOT USE_Contact Formulas'!A172,"OK",NA())))</f>
        <v>#N/A</v>
      </c>
    </row>
    <row r="173" spans="1:33" x14ac:dyDescent="0.3">
      <c r="A173" s="39" t="e">
        <f>IF('DO NOT USE_Contact Formulas'!A173,IF('DO NOT USE_Contact Formulas'!B173,"Not all required fields are completed","OK"),NA())</f>
        <v>#N/A</v>
      </c>
      <c r="B173" s="40" t="e">
        <f>IF(AND('DO NOT USE_Contact Formulas'!A173,ISBLANK('Captura de datos de CONTACTO'!B173)),"First Name is required",IF(NOT(ISBLANK('Captura de datos de CONTACTO'!B173)),"OK",NA()))</f>
        <v>#N/A</v>
      </c>
      <c r="C173" s="40" t="e">
        <f>IF(AND('DO NOT USE_Contact Formulas'!A173,ISBLANK('Captura de datos de CONTACTO'!C173)),"Last Name is required",IF(NOT(ISBLANK('Captura de datos de CONTACTO'!C173)),"OK",NA()))</f>
        <v>#N/A</v>
      </c>
      <c r="D173" s="40" t="e">
        <f>IF(AND('DO NOT USE_Contact Formulas'!A173,ISBLANK('Captura de datos de CONTACTO'!D173)),"Birthdate is required",IF(NOT(ISBLANK('Captura de datos de CONTACTO'!D173)),"OK",NA()))</f>
        <v>#N/A</v>
      </c>
      <c r="E173" s="40" t="e">
        <f>IF(AND('DO NOT USE_Contact Formulas'!A173,ISBLANK('Captura de datos de CONTACTO'!E173)),"Mobile Phone is required",IF(NOT(ISBLANK('Captura de datos de CONTACTO'!E173)),IF(AND(ISNUMBER(VALUE('Captura de datos de CONTACTO'!E173)),LEFT('Captura de datos de CONTACTO'!E173,1)&lt;&gt;"1",LEN('Captura de datos de CONTACTO'!E173)=10),"OK","Phone number must be valid format"),NA()))</f>
        <v>#N/A</v>
      </c>
      <c r="F173" s="40" t="e">
        <f>IF(LEN('Captura de datos de CONTACTO'!F173)&gt;255,"Home Street Address must be less than 255 characters",IF('DO NOT USE_Contact Formulas'!A173,"OK",NA()))</f>
        <v>#N/A</v>
      </c>
      <c r="G173" s="40" t="e">
        <f>IF(LEN('Captura de datos de CONTACTO'!G173)&gt;40,"City must be less than 40 characters",IF('DO NOT USE_Contact Formulas'!A173,"OK",NA()))</f>
        <v>#N/A</v>
      </c>
      <c r="H173" s="40" t="e">
        <f>IF(AND(NOT(ISBLANK('Captura de datos de CONTACTO'!H173)),ISNA(VLOOKUP('Captura de datos de CONTACTO'!H173,'DO NOT USE_School Picklist'!$P$3:$P$52,1,FALSE))),"Please select a value from the drop-down menu",IF('DO NOT USE_Contact Formulas'!A173,"OK",NA()))</f>
        <v>#N/A</v>
      </c>
      <c r="I173" s="40" t="e">
        <f>IF(AND('DO NOT USE_Contact Formulas'!A173,ISBLANK('Captura de datos de CONTACTO'!I173)),"Zip is required",IF(ISBLANK('Captura de datos de CONTACTO'!I173),NA(),"OK"))</f>
        <v>#N/A</v>
      </c>
      <c r="J173" s="40" t="e">
        <f>IF(AND('DO NOT USE_Contact Formulas'!A173,ISBLANK('Captura de datos de CONTACTO'!J173)),"Student or Staff? is required",IF(ISBLANK('Captura de datos de CONTACTO'!J173),NA(),IF(ISNA(VLOOKUP('Captura de datos de CONTACTO'!J173,'DO NOT USE_School Picklist'!$B$3:$B$6,1,FALSE)),"Please select a value from the drop-down menu","OK")))</f>
        <v>#N/A</v>
      </c>
      <c r="K173" s="40" t="e">
        <f>IF(AND('Captura de datos de CONTACTO'!J173='DO NOT USE_School Picklist'!$B$4,ISBLANK('Captura de datos de CONTACTO'!K173)),"Occupation/Job Title is required if Student or Staff? is Yes, staff/faculty or volunteer",IF('DO NOT USE_Contact Formulas'!A173,"OK",NA()))</f>
        <v>#N/A</v>
      </c>
      <c r="L173" s="40" t="e">
        <f ca="1">IF('Captura de datos de CONTACTO'!L173&gt;'DO NOT USE_School Picklist'!$C$3,"Date last on school campus/facility cannot be a future date",IF('DO NOT USE_Contact Formulas'!A173,IF(ISBLANK('Captura de datos de CONTACTO'!L173),"Date last on school campus/facility is required","OK"),NA()))</f>
        <v>#N/A</v>
      </c>
      <c r="M173" s="41" t="e">
        <f ca="1">IF('Captura de datos de CONTACTO'!M173&gt;'DO NOT USE_School Picklist'!$C$3,"Last Exposure Date cannot be a future date",IF('DO NOT USE_Contact Formulas'!A173,IF(ISBLANK('Captura de datos de CONTACTO'!M173),"Last Exposure Date is required","OK"),NA()))</f>
        <v>#N/A</v>
      </c>
      <c r="N173" s="41" t="e">
        <f>IF(AND('DO NOT USE_Contact Formulas'!A173,ISBLANK('Captura de datos de CONTACTO'!N173)),"Specific Place in the Location is required",IF(ISBLANK('Captura de datos de CONTACTO'!N173),NA(),"OK"))</f>
        <v>#N/A</v>
      </c>
      <c r="O173" s="40" t="e">
        <f>IF(AND(NOT(ISBLANK('Captura de datos de CONTACTO'!O173)),ISNA(VLOOKUP('Captura de datos de CONTACTO'!O173,'DO NOT USE_School Picklist'!$L$3:$L$81,1,FALSE))),"Please select a value from the drop-down menu",IF('DO NOT USE_Contact Formulas'!A173,"OK",NA()))</f>
        <v>#N/A</v>
      </c>
      <c r="P173" s="40" t="e">
        <f>IF(AND(NOT(ISBLANK('Captura de datos de CONTACTO'!P173)),NOT(ISNUMBER(MATCH("*@*.?*",'Captura de datos de CONTACTO'!P173,0)))),"Email must be in a valid format",IF('DO NOT USE_Contact Formulas'!A173,"OK",NA()))</f>
        <v>#N/A</v>
      </c>
      <c r="Q173" s="40" t="e">
        <f>IF(LEN('Captura de datos de CONTACTO'!Q173)&gt;50,"Parent/Guardian Name must be less than 50 characters",IF('DO NOT USE_Contact Formulas'!A173,"OK",NA()))</f>
        <v>#N/A</v>
      </c>
      <c r="R173" s="40" t="e">
        <f>IF(NOT(ISBLANK('Captura de datos de CONTACTO'!R173)),IF(AND(ISNUMBER('Captura de datos de CONTACTO'!R173),LEFT('Captura de datos de CONTACTO'!R173,1)&lt;&gt;"1",LEN('Captura de datos de CONTACTO'!R173)=10),"OK","Phone number must be valid format"),IF('DO NOT USE_Contact Formulas'!A173,"OK",NA()))</f>
        <v>#N/A</v>
      </c>
      <c r="S173" s="40" t="e">
        <f>IF(AND(NOT(ISBLANK('Captura de datos de CONTACTO'!S173)),ISNA(VLOOKUP('Captura de datos de CONTACTO'!S173,'DO NOT USE_School Picklist'!$N$3:$N$63,1,FALSE))),"Please select a value from the drop-down menu",IF('DO NOT USE_Contact Formulas'!A173,"OK",NA()))</f>
        <v>#N/A</v>
      </c>
      <c r="T173" s="53" t="e">
        <f>IF(AND(NOT(ISBLANK('Captura de datos de CONTACTO'!T173)),ISNA(VLOOKUP('Captura de datos de CONTACTO'!T173,'DO NOT USE_School Picklist'!$I$3:$I$5,1,FALSE))),"Please select a value from the drop-down menu",IF('DO NOT USE_Contact Formulas'!A173,"OK",NA()))</f>
        <v>#N/A</v>
      </c>
      <c r="U173" s="40" t="e">
        <f>IF(AND(NOT(ISBLANK('Captura de datos de CONTACTO'!U173)),ISNA(VLOOKUP('Captura de datos de CONTACTO'!U173,'DO NOT USE_School Picklist'!$E$3:$E$10,1,FALSE))),"Please select a value from the drop-down menu",IF('DO NOT USE_Contact Formulas'!A173,"OK",NA()))</f>
        <v>#N/A</v>
      </c>
      <c r="V173" s="53" t="e">
        <f>IF(AND(NOT(ISBLANK('Captura de datos de CONTACTO'!V173)),ISNA(VLOOKUP('Captura de datos de CONTACTO'!V173,'DO NOT USE_School Picklist'!$W$3:$W$9,1,FALSE))),"Please select a value from the drop-down menu",IF('DO NOT USE_Contact Formulas'!A173,"OK",NA()))</f>
        <v>#N/A</v>
      </c>
      <c r="W173" s="53" t="e">
        <f>IF(AND(NOT(ISBLANK('Captura de datos de CONTACTO'!W173)),ISNA(VLOOKUP('Captura de datos de CONTACTO'!W173,'DO NOT USE_School Picklist'!$W$3:$W$9,1,FALSE))),"Please select a value from the drop-down menu",IF('DO NOT USE_Case Formulas'!A173,"OK",NA()))</f>
        <v>#N/A</v>
      </c>
      <c r="X173" s="40" t="e">
        <f>IF(AND(NOT(ISBLANK('Captura de datos de CONTACTO'!X173)),ISNA(VLOOKUP('Captura de datos de CONTACTO'!X173,'DO NOT USE_School Picklist'!$F$3:$F$16,1,FALSE))),"Please select a value from the drop-down menu",IF('DO NOT USE_Contact Formulas'!A173,"OK",NA()))</f>
        <v>#N/A</v>
      </c>
      <c r="Y173" s="40" t="e">
        <f>IF(LEN('Captura de datos de CONTACTO'!Y173)&gt;100,"Classroom(s) must be less than 100 characters",IF('DO NOT USE_Contact Formulas'!A173,"OK",NA()))</f>
        <v>#N/A</v>
      </c>
      <c r="Z173" s="40" t="e">
        <f>IF(AND(NOT(ISBLANK('Captura de datos de CONTACTO'!Z173)),ISNA(VLOOKUP('Captura de datos de CONTACTO'!Z173,'DO NOT USE_School Picklist'!$K$3:$K$6,1,FALSE))),"Please select a value from the drop-down menu",IF('DO NOT USE_Contact Formulas'!A173,"OK",NA()))</f>
        <v>#N/A</v>
      </c>
      <c r="AA173" s="40" t="e">
        <f>IF(AND(NOT(ISBLANK('Captura de datos de CONTACTO'!AA173)),ISNA(VLOOKUP('Captura de datos de CONTACTO'!AA173,'DO NOT USE_School Picklist'!$D$3:$D$5,1,FALSE))),"Please select a value from the drop-down menu",IF('DO NOT USE_Contact Formulas'!A173,"OK",NA()))</f>
        <v>#N/A</v>
      </c>
      <c r="AB173" s="40"/>
      <c r="AC173" s="40" t="e">
        <f>IF(AND(NOT(ISBLANK('Captura de datos de CONTACTO'!AC173)),ISNA(VLOOKUP('Captura de datos de CONTACTO'!AC173,'DO NOT USE_School Picklist'!$G$3:$G$5,1,FALSE))),"Please select a value from the drop-down menu",IF('DO NOT USE_Contact Formulas'!A173,"OK",NA()))</f>
        <v>#N/A</v>
      </c>
      <c r="AD173" s="40"/>
      <c r="AE173" s="40" t="e">
        <f>IF(AND(NOT(ISBLANK('Captura de datos de CONTACTO'!AE173)),ISNA(VLOOKUP('Captura de datos de CONTACTO'!AE173,'DO NOT USE_School Picklist'!$H$3:$H$4,1,FALSE))),"Please select a value from the drop-down menu",IF('DO NOT USE_Contact Formulas'!A173,"OK",NA()))</f>
        <v>#N/A</v>
      </c>
      <c r="AF173" s="40" t="e">
        <f ca="1">IF('Captura de datos de CONTACTO'!AF173&gt;'DO NOT USE_School Picklist'!$C$3,"Test Date cannot be a future date",IF('DO NOT USE_Contact Formulas'!A173,"OK",NA()))</f>
        <v>#N/A</v>
      </c>
      <c r="AG173" s="53" t="e">
        <f>IF(AND('DO NOT USE_Contact Formulas'!A173,ISBLANK('Captura de datos de CONTACTO'!AB173)),"Lab Result Test Result is required",IF(AND(NOT(ISBLANK('Captura de datos de CONTACTO'!AB173)),ISNA(VLOOKUP('Captura de datos de CONTACTO'!AB173,'DO NOT USE_School Picklist'!$Q$3:$Q$8,1,FALSE))),"Please select a value from the drop-down menu",IF('DO NOT USE_Contact Formulas'!A173,"OK",NA())))</f>
        <v>#N/A</v>
      </c>
    </row>
    <row r="174" spans="1:33" x14ac:dyDescent="0.3">
      <c r="A174" s="39" t="e">
        <f>IF('DO NOT USE_Contact Formulas'!A174,IF('DO NOT USE_Contact Formulas'!B174,"Not all required fields are completed","OK"),NA())</f>
        <v>#N/A</v>
      </c>
      <c r="B174" s="40" t="e">
        <f>IF(AND('DO NOT USE_Contact Formulas'!A174,ISBLANK('Captura de datos de CONTACTO'!B174)),"First Name is required",IF(NOT(ISBLANK('Captura de datos de CONTACTO'!B174)),"OK",NA()))</f>
        <v>#N/A</v>
      </c>
      <c r="C174" s="40" t="e">
        <f>IF(AND('DO NOT USE_Contact Formulas'!A174,ISBLANK('Captura de datos de CONTACTO'!C174)),"Last Name is required",IF(NOT(ISBLANK('Captura de datos de CONTACTO'!C174)),"OK",NA()))</f>
        <v>#N/A</v>
      </c>
      <c r="D174" s="40" t="e">
        <f>IF(AND('DO NOT USE_Contact Formulas'!A174,ISBLANK('Captura de datos de CONTACTO'!D174)),"Birthdate is required",IF(NOT(ISBLANK('Captura de datos de CONTACTO'!D174)),"OK",NA()))</f>
        <v>#N/A</v>
      </c>
      <c r="E174" s="40" t="e">
        <f>IF(AND('DO NOT USE_Contact Formulas'!A174,ISBLANK('Captura de datos de CONTACTO'!E174)),"Mobile Phone is required",IF(NOT(ISBLANK('Captura de datos de CONTACTO'!E174)),IF(AND(ISNUMBER(VALUE('Captura de datos de CONTACTO'!E174)),LEFT('Captura de datos de CONTACTO'!E174,1)&lt;&gt;"1",LEN('Captura de datos de CONTACTO'!E174)=10),"OK","Phone number must be valid format"),NA()))</f>
        <v>#N/A</v>
      </c>
      <c r="F174" s="40" t="e">
        <f>IF(LEN('Captura de datos de CONTACTO'!F174)&gt;255,"Home Street Address must be less than 255 characters",IF('DO NOT USE_Contact Formulas'!A174,"OK",NA()))</f>
        <v>#N/A</v>
      </c>
      <c r="G174" s="40" t="e">
        <f>IF(LEN('Captura de datos de CONTACTO'!G174)&gt;40,"City must be less than 40 characters",IF('DO NOT USE_Contact Formulas'!A174,"OK",NA()))</f>
        <v>#N/A</v>
      </c>
      <c r="H174" s="40" t="e">
        <f>IF(AND(NOT(ISBLANK('Captura de datos de CONTACTO'!H174)),ISNA(VLOOKUP('Captura de datos de CONTACTO'!H174,'DO NOT USE_School Picklist'!$P$3:$P$52,1,FALSE))),"Please select a value from the drop-down menu",IF('DO NOT USE_Contact Formulas'!A174,"OK",NA()))</f>
        <v>#N/A</v>
      </c>
      <c r="I174" s="40" t="e">
        <f>IF(AND('DO NOT USE_Contact Formulas'!A174,ISBLANK('Captura de datos de CONTACTO'!I174)),"Zip is required",IF(ISBLANK('Captura de datos de CONTACTO'!I174),NA(),"OK"))</f>
        <v>#N/A</v>
      </c>
      <c r="J174" s="40" t="e">
        <f>IF(AND('DO NOT USE_Contact Formulas'!A174,ISBLANK('Captura de datos de CONTACTO'!J174)),"Student or Staff? is required",IF(ISBLANK('Captura de datos de CONTACTO'!J174),NA(),IF(ISNA(VLOOKUP('Captura de datos de CONTACTO'!J174,'DO NOT USE_School Picklist'!$B$3:$B$6,1,FALSE)),"Please select a value from the drop-down menu","OK")))</f>
        <v>#N/A</v>
      </c>
      <c r="K174" s="40" t="e">
        <f>IF(AND('Captura de datos de CONTACTO'!J174='DO NOT USE_School Picklist'!$B$4,ISBLANK('Captura de datos de CONTACTO'!K174)),"Occupation/Job Title is required if Student or Staff? is Yes, staff/faculty or volunteer",IF('DO NOT USE_Contact Formulas'!A174,"OK",NA()))</f>
        <v>#N/A</v>
      </c>
      <c r="L174" s="40" t="e">
        <f ca="1">IF('Captura de datos de CONTACTO'!L174&gt;'DO NOT USE_School Picklist'!$C$3,"Date last on school campus/facility cannot be a future date",IF('DO NOT USE_Contact Formulas'!A174,IF(ISBLANK('Captura de datos de CONTACTO'!L174),"Date last on school campus/facility is required","OK"),NA()))</f>
        <v>#N/A</v>
      </c>
      <c r="M174" s="41" t="e">
        <f ca="1">IF('Captura de datos de CONTACTO'!M174&gt;'DO NOT USE_School Picklist'!$C$3,"Last Exposure Date cannot be a future date",IF('DO NOT USE_Contact Formulas'!A174,IF(ISBLANK('Captura de datos de CONTACTO'!M174),"Last Exposure Date is required","OK"),NA()))</f>
        <v>#N/A</v>
      </c>
      <c r="N174" s="41" t="e">
        <f>IF(AND('DO NOT USE_Contact Formulas'!A174,ISBLANK('Captura de datos de CONTACTO'!N174)),"Specific Place in the Location is required",IF(ISBLANK('Captura de datos de CONTACTO'!N174),NA(),"OK"))</f>
        <v>#N/A</v>
      </c>
      <c r="O174" s="40" t="e">
        <f>IF(AND(NOT(ISBLANK('Captura de datos de CONTACTO'!O174)),ISNA(VLOOKUP('Captura de datos de CONTACTO'!O174,'DO NOT USE_School Picklist'!$L$3:$L$81,1,FALSE))),"Please select a value from the drop-down menu",IF('DO NOT USE_Contact Formulas'!A174,"OK",NA()))</f>
        <v>#N/A</v>
      </c>
      <c r="P174" s="40" t="e">
        <f>IF(AND(NOT(ISBLANK('Captura de datos de CONTACTO'!P174)),NOT(ISNUMBER(MATCH("*@*.?*",'Captura de datos de CONTACTO'!P174,0)))),"Email must be in a valid format",IF('DO NOT USE_Contact Formulas'!A174,"OK",NA()))</f>
        <v>#N/A</v>
      </c>
      <c r="Q174" s="40" t="e">
        <f>IF(LEN('Captura de datos de CONTACTO'!Q174)&gt;50,"Parent/Guardian Name must be less than 50 characters",IF('DO NOT USE_Contact Formulas'!A174,"OK",NA()))</f>
        <v>#N/A</v>
      </c>
      <c r="R174" s="40" t="e">
        <f>IF(NOT(ISBLANK('Captura de datos de CONTACTO'!R174)),IF(AND(ISNUMBER('Captura de datos de CONTACTO'!R174),LEFT('Captura de datos de CONTACTO'!R174,1)&lt;&gt;"1",LEN('Captura de datos de CONTACTO'!R174)=10),"OK","Phone number must be valid format"),IF('DO NOT USE_Contact Formulas'!A174,"OK",NA()))</f>
        <v>#N/A</v>
      </c>
      <c r="S174" s="40" t="e">
        <f>IF(AND(NOT(ISBLANK('Captura de datos de CONTACTO'!S174)),ISNA(VLOOKUP('Captura de datos de CONTACTO'!S174,'DO NOT USE_School Picklist'!$N$3:$N$63,1,FALSE))),"Please select a value from the drop-down menu",IF('DO NOT USE_Contact Formulas'!A174,"OK",NA()))</f>
        <v>#N/A</v>
      </c>
      <c r="T174" s="53" t="e">
        <f>IF(AND(NOT(ISBLANK('Captura de datos de CONTACTO'!T174)),ISNA(VLOOKUP('Captura de datos de CONTACTO'!T174,'DO NOT USE_School Picklist'!$I$3:$I$5,1,FALSE))),"Please select a value from the drop-down menu",IF('DO NOT USE_Contact Formulas'!A174,"OK",NA()))</f>
        <v>#N/A</v>
      </c>
      <c r="U174" s="40" t="e">
        <f>IF(AND(NOT(ISBLANK('Captura de datos de CONTACTO'!U174)),ISNA(VLOOKUP('Captura de datos de CONTACTO'!U174,'DO NOT USE_School Picklist'!$E$3:$E$10,1,FALSE))),"Please select a value from the drop-down menu",IF('DO NOT USE_Contact Formulas'!A174,"OK",NA()))</f>
        <v>#N/A</v>
      </c>
      <c r="V174" s="53" t="e">
        <f>IF(AND(NOT(ISBLANK('Captura de datos de CONTACTO'!V174)),ISNA(VLOOKUP('Captura de datos de CONTACTO'!V174,'DO NOT USE_School Picklist'!$W$3:$W$9,1,FALSE))),"Please select a value from the drop-down menu",IF('DO NOT USE_Contact Formulas'!A174,"OK",NA()))</f>
        <v>#N/A</v>
      </c>
      <c r="W174" s="53" t="e">
        <f>IF(AND(NOT(ISBLANK('Captura de datos de CONTACTO'!W174)),ISNA(VLOOKUP('Captura de datos de CONTACTO'!W174,'DO NOT USE_School Picklist'!$W$3:$W$9,1,FALSE))),"Please select a value from the drop-down menu",IF('DO NOT USE_Case Formulas'!A174,"OK",NA()))</f>
        <v>#N/A</v>
      </c>
      <c r="X174" s="40" t="e">
        <f>IF(AND(NOT(ISBLANK('Captura de datos de CONTACTO'!X174)),ISNA(VLOOKUP('Captura de datos de CONTACTO'!X174,'DO NOT USE_School Picklist'!$F$3:$F$16,1,FALSE))),"Please select a value from the drop-down menu",IF('DO NOT USE_Contact Formulas'!A174,"OK",NA()))</f>
        <v>#N/A</v>
      </c>
      <c r="Y174" s="40" t="e">
        <f>IF(LEN('Captura de datos de CONTACTO'!Y174)&gt;100,"Classroom(s) must be less than 100 characters",IF('DO NOT USE_Contact Formulas'!A174,"OK",NA()))</f>
        <v>#N/A</v>
      </c>
      <c r="Z174" s="40" t="e">
        <f>IF(AND(NOT(ISBLANK('Captura de datos de CONTACTO'!Z174)),ISNA(VLOOKUP('Captura de datos de CONTACTO'!Z174,'DO NOT USE_School Picklist'!$K$3:$K$6,1,FALSE))),"Please select a value from the drop-down menu",IF('DO NOT USE_Contact Formulas'!A174,"OK",NA()))</f>
        <v>#N/A</v>
      </c>
      <c r="AA174" s="40" t="e">
        <f>IF(AND(NOT(ISBLANK('Captura de datos de CONTACTO'!AA174)),ISNA(VLOOKUP('Captura de datos de CONTACTO'!AA174,'DO NOT USE_School Picklist'!$D$3:$D$5,1,FALSE))),"Please select a value from the drop-down menu",IF('DO NOT USE_Contact Formulas'!A174,"OK",NA()))</f>
        <v>#N/A</v>
      </c>
      <c r="AB174" s="40"/>
      <c r="AC174" s="40" t="e">
        <f>IF(AND(NOT(ISBLANK('Captura de datos de CONTACTO'!AC174)),ISNA(VLOOKUP('Captura de datos de CONTACTO'!AC174,'DO NOT USE_School Picklist'!$G$3:$G$5,1,FALSE))),"Please select a value from the drop-down menu",IF('DO NOT USE_Contact Formulas'!A174,"OK",NA()))</f>
        <v>#N/A</v>
      </c>
      <c r="AD174" s="40"/>
      <c r="AE174" s="40" t="e">
        <f>IF(AND(NOT(ISBLANK('Captura de datos de CONTACTO'!AE174)),ISNA(VLOOKUP('Captura de datos de CONTACTO'!AE174,'DO NOT USE_School Picklist'!$H$3:$H$4,1,FALSE))),"Please select a value from the drop-down menu",IF('DO NOT USE_Contact Formulas'!A174,"OK",NA()))</f>
        <v>#N/A</v>
      </c>
      <c r="AF174" s="40" t="e">
        <f ca="1">IF('Captura de datos de CONTACTO'!AF174&gt;'DO NOT USE_School Picklist'!$C$3,"Test Date cannot be a future date",IF('DO NOT USE_Contact Formulas'!A174,"OK",NA()))</f>
        <v>#N/A</v>
      </c>
      <c r="AG174" s="53" t="e">
        <f>IF(AND('DO NOT USE_Contact Formulas'!A174,ISBLANK('Captura de datos de CONTACTO'!AB174)),"Lab Result Test Result is required",IF(AND(NOT(ISBLANK('Captura de datos de CONTACTO'!AB174)),ISNA(VLOOKUP('Captura de datos de CONTACTO'!AB174,'DO NOT USE_School Picklist'!$Q$3:$Q$8,1,FALSE))),"Please select a value from the drop-down menu",IF('DO NOT USE_Contact Formulas'!A174,"OK",NA())))</f>
        <v>#N/A</v>
      </c>
    </row>
    <row r="175" spans="1:33" x14ac:dyDescent="0.3">
      <c r="A175" s="39" t="e">
        <f>IF('DO NOT USE_Contact Formulas'!A175,IF('DO NOT USE_Contact Formulas'!B175,"Not all required fields are completed","OK"),NA())</f>
        <v>#N/A</v>
      </c>
      <c r="B175" s="40" t="e">
        <f>IF(AND('DO NOT USE_Contact Formulas'!A175,ISBLANK('Captura de datos de CONTACTO'!B175)),"First Name is required",IF(NOT(ISBLANK('Captura de datos de CONTACTO'!B175)),"OK",NA()))</f>
        <v>#N/A</v>
      </c>
      <c r="C175" s="40" t="e">
        <f>IF(AND('DO NOT USE_Contact Formulas'!A175,ISBLANK('Captura de datos de CONTACTO'!C175)),"Last Name is required",IF(NOT(ISBLANK('Captura de datos de CONTACTO'!C175)),"OK",NA()))</f>
        <v>#N/A</v>
      </c>
      <c r="D175" s="40" t="e">
        <f>IF(AND('DO NOT USE_Contact Formulas'!A175,ISBLANK('Captura de datos de CONTACTO'!D175)),"Birthdate is required",IF(NOT(ISBLANK('Captura de datos de CONTACTO'!D175)),"OK",NA()))</f>
        <v>#N/A</v>
      </c>
      <c r="E175" s="40" t="e">
        <f>IF(AND('DO NOT USE_Contact Formulas'!A175,ISBLANK('Captura de datos de CONTACTO'!E175)),"Mobile Phone is required",IF(NOT(ISBLANK('Captura de datos de CONTACTO'!E175)),IF(AND(ISNUMBER(VALUE('Captura de datos de CONTACTO'!E175)),LEFT('Captura de datos de CONTACTO'!E175,1)&lt;&gt;"1",LEN('Captura de datos de CONTACTO'!E175)=10),"OK","Phone number must be valid format"),NA()))</f>
        <v>#N/A</v>
      </c>
      <c r="F175" s="40" t="e">
        <f>IF(LEN('Captura de datos de CONTACTO'!F175)&gt;255,"Home Street Address must be less than 255 characters",IF('DO NOT USE_Contact Formulas'!A175,"OK",NA()))</f>
        <v>#N/A</v>
      </c>
      <c r="G175" s="40" t="e">
        <f>IF(LEN('Captura de datos de CONTACTO'!G175)&gt;40,"City must be less than 40 characters",IF('DO NOT USE_Contact Formulas'!A175,"OK",NA()))</f>
        <v>#N/A</v>
      </c>
      <c r="H175" s="40" t="e">
        <f>IF(AND(NOT(ISBLANK('Captura de datos de CONTACTO'!H175)),ISNA(VLOOKUP('Captura de datos de CONTACTO'!H175,'DO NOT USE_School Picklist'!$P$3:$P$52,1,FALSE))),"Please select a value from the drop-down menu",IF('DO NOT USE_Contact Formulas'!A175,"OK",NA()))</f>
        <v>#N/A</v>
      </c>
      <c r="I175" s="40" t="e">
        <f>IF(AND('DO NOT USE_Contact Formulas'!A175,ISBLANK('Captura de datos de CONTACTO'!I175)),"Zip is required",IF(ISBLANK('Captura de datos de CONTACTO'!I175),NA(),"OK"))</f>
        <v>#N/A</v>
      </c>
      <c r="J175" s="40" t="e">
        <f>IF(AND('DO NOT USE_Contact Formulas'!A175,ISBLANK('Captura de datos de CONTACTO'!J175)),"Student or Staff? is required",IF(ISBLANK('Captura de datos de CONTACTO'!J175),NA(),IF(ISNA(VLOOKUP('Captura de datos de CONTACTO'!J175,'DO NOT USE_School Picklist'!$B$3:$B$6,1,FALSE)),"Please select a value from the drop-down menu","OK")))</f>
        <v>#N/A</v>
      </c>
      <c r="K175" s="40" t="e">
        <f>IF(AND('Captura de datos de CONTACTO'!J175='DO NOT USE_School Picklist'!$B$4,ISBLANK('Captura de datos de CONTACTO'!K175)),"Occupation/Job Title is required if Student or Staff? is Yes, staff/faculty or volunteer",IF('DO NOT USE_Contact Formulas'!A175,"OK",NA()))</f>
        <v>#N/A</v>
      </c>
      <c r="L175" s="40" t="e">
        <f ca="1">IF('Captura de datos de CONTACTO'!L175&gt;'DO NOT USE_School Picklist'!$C$3,"Date last on school campus/facility cannot be a future date",IF('DO NOT USE_Contact Formulas'!A175,IF(ISBLANK('Captura de datos de CONTACTO'!L175),"Date last on school campus/facility is required","OK"),NA()))</f>
        <v>#N/A</v>
      </c>
      <c r="M175" s="41" t="e">
        <f ca="1">IF('Captura de datos de CONTACTO'!M175&gt;'DO NOT USE_School Picklist'!$C$3,"Last Exposure Date cannot be a future date",IF('DO NOT USE_Contact Formulas'!A175,IF(ISBLANK('Captura de datos de CONTACTO'!M175),"Last Exposure Date is required","OK"),NA()))</f>
        <v>#N/A</v>
      </c>
      <c r="N175" s="41" t="e">
        <f>IF(AND('DO NOT USE_Contact Formulas'!A175,ISBLANK('Captura de datos de CONTACTO'!N175)),"Specific Place in the Location is required",IF(ISBLANK('Captura de datos de CONTACTO'!N175),NA(),"OK"))</f>
        <v>#N/A</v>
      </c>
      <c r="O175" s="40" t="e">
        <f>IF(AND(NOT(ISBLANK('Captura de datos de CONTACTO'!O175)),ISNA(VLOOKUP('Captura de datos de CONTACTO'!O175,'DO NOT USE_School Picklist'!$L$3:$L$81,1,FALSE))),"Please select a value from the drop-down menu",IF('DO NOT USE_Contact Formulas'!A175,"OK",NA()))</f>
        <v>#N/A</v>
      </c>
      <c r="P175" s="40" t="e">
        <f>IF(AND(NOT(ISBLANK('Captura de datos de CONTACTO'!P175)),NOT(ISNUMBER(MATCH("*@*.?*",'Captura de datos de CONTACTO'!P175,0)))),"Email must be in a valid format",IF('DO NOT USE_Contact Formulas'!A175,"OK",NA()))</f>
        <v>#N/A</v>
      </c>
      <c r="Q175" s="40" t="e">
        <f>IF(LEN('Captura de datos de CONTACTO'!Q175)&gt;50,"Parent/Guardian Name must be less than 50 characters",IF('DO NOT USE_Contact Formulas'!A175,"OK",NA()))</f>
        <v>#N/A</v>
      </c>
      <c r="R175" s="40" t="e">
        <f>IF(NOT(ISBLANK('Captura de datos de CONTACTO'!R175)),IF(AND(ISNUMBER('Captura de datos de CONTACTO'!R175),LEFT('Captura de datos de CONTACTO'!R175,1)&lt;&gt;"1",LEN('Captura de datos de CONTACTO'!R175)=10),"OK","Phone number must be valid format"),IF('DO NOT USE_Contact Formulas'!A175,"OK",NA()))</f>
        <v>#N/A</v>
      </c>
      <c r="S175" s="40" t="e">
        <f>IF(AND(NOT(ISBLANK('Captura de datos de CONTACTO'!S175)),ISNA(VLOOKUP('Captura de datos de CONTACTO'!S175,'DO NOT USE_School Picklist'!$N$3:$N$63,1,FALSE))),"Please select a value from the drop-down menu",IF('DO NOT USE_Contact Formulas'!A175,"OK",NA()))</f>
        <v>#N/A</v>
      </c>
      <c r="T175" s="53" t="e">
        <f>IF(AND(NOT(ISBLANK('Captura de datos de CONTACTO'!T175)),ISNA(VLOOKUP('Captura de datos de CONTACTO'!T175,'DO NOT USE_School Picklist'!$I$3:$I$5,1,FALSE))),"Please select a value from the drop-down menu",IF('DO NOT USE_Contact Formulas'!A175,"OK",NA()))</f>
        <v>#N/A</v>
      </c>
      <c r="U175" s="40" t="e">
        <f>IF(AND(NOT(ISBLANK('Captura de datos de CONTACTO'!U175)),ISNA(VLOOKUP('Captura de datos de CONTACTO'!U175,'DO NOT USE_School Picklist'!$E$3:$E$10,1,FALSE))),"Please select a value from the drop-down menu",IF('DO NOT USE_Contact Formulas'!A175,"OK",NA()))</f>
        <v>#N/A</v>
      </c>
      <c r="V175" s="53" t="e">
        <f>IF(AND(NOT(ISBLANK('Captura de datos de CONTACTO'!V175)),ISNA(VLOOKUP('Captura de datos de CONTACTO'!V175,'DO NOT USE_School Picklist'!$W$3:$W$9,1,FALSE))),"Please select a value from the drop-down menu",IF('DO NOT USE_Contact Formulas'!A175,"OK",NA()))</f>
        <v>#N/A</v>
      </c>
      <c r="W175" s="53" t="e">
        <f>IF(AND(NOT(ISBLANK('Captura de datos de CONTACTO'!W175)),ISNA(VLOOKUP('Captura de datos de CONTACTO'!W175,'DO NOT USE_School Picklist'!$W$3:$W$9,1,FALSE))),"Please select a value from the drop-down menu",IF('DO NOT USE_Case Formulas'!A175,"OK",NA()))</f>
        <v>#N/A</v>
      </c>
      <c r="X175" s="40" t="e">
        <f>IF(AND(NOT(ISBLANK('Captura de datos de CONTACTO'!X175)),ISNA(VLOOKUP('Captura de datos de CONTACTO'!X175,'DO NOT USE_School Picklist'!$F$3:$F$16,1,FALSE))),"Please select a value from the drop-down menu",IF('DO NOT USE_Contact Formulas'!A175,"OK",NA()))</f>
        <v>#N/A</v>
      </c>
      <c r="Y175" s="40" t="e">
        <f>IF(LEN('Captura de datos de CONTACTO'!Y175)&gt;100,"Classroom(s) must be less than 100 characters",IF('DO NOT USE_Contact Formulas'!A175,"OK",NA()))</f>
        <v>#N/A</v>
      </c>
      <c r="Z175" s="40" t="e">
        <f>IF(AND(NOT(ISBLANK('Captura de datos de CONTACTO'!Z175)),ISNA(VLOOKUP('Captura de datos de CONTACTO'!Z175,'DO NOT USE_School Picklist'!$K$3:$K$6,1,FALSE))),"Please select a value from the drop-down menu",IF('DO NOT USE_Contact Formulas'!A175,"OK",NA()))</f>
        <v>#N/A</v>
      </c>
      <c r="AA175" s="40" t="e">
        <f>IF(AND(NOT(ISBLANK('Captura de datos de CONTACTO'!AA175)),ISNA(VLOOKUP('Captura de datos de CONTACTO'!AA175,'DO NOT USE_School Picklist'!$D$3:$D$5,1,FALSE))),"Please select a value from the drop-down menu",IF('DO NOT USE_Contact Formulas'!A175,"OK",NA()))</f>
        <v>#N/A</v>
      </c>
      <c r="AB175" s="40"/>
      <c r="AC175" s="40" t="e">
        <f>IF(AND(NOT(ISBLANK('Captura de datos de CONTACTO'!AC175)),ISNA(VLOOKUP('Captura de datos de CONTACTO'!AC175,'DO NOT USE_School Picklist'!$G$3:$G$5,1,FALSE))),"Please select a value from the drop-down menu",IF('DO NOT USE_Contact Formulas'!A175,"OK",NA()))</f>
        <v>#N/A</v>
      </c>
      <c r="AD175" s="40"/>
      <c r="AE175" s="40" t="e">
        <f>IF(AND(NOT(ISBLANK('Captura de datos de CONTACTO'!AE175)),ISNA(VLOOKUP('Captura de datos de CONTACTO'!AE175,'DO NOT USE_School Picklist'!$H$3:$H$4,1,FALSE))),"Please select a value from the drop-down menu",IF('DO NOT USE_Contact Formulas'!A175,"OK",NA()))</f>
        <v>#N/A</v>
      </c>
      <c r="AF175" s="40" t="e">
        <f ca="1">IF('Captura de datos de CONTACTO'!AF175&gt;'DO NOT USE_School Picklist'!$C$3,"Test Date cannot be a future date",IF('DO NOT USE_Contact Formulas'!A175,"OK",NA()))</f>
        <v>#N/A</v>
      </c>
      <c r="AG175" s="53" t="e">
        <f>IF(AND('DO NOT USE_Contact Formulas'!A175,ISBLANK('Captura de datos de CONTACTO'!AB175)),"Lab Result Test Result is required",IF(AND(NOT(ISBLANK('Captura de datos de CONTACTO'!AB175)),ISNA(VLOOKUP('Captura de datos de CONTACTO'!AB175,'DO NOT USE_School Picklist'!$Q$3:$Q$8,1,FALSE))),"Please select a value from the drop-down menu",IF('DO NOT USE_Contact Formulas'!A175,"OK",NA())))</f>
        <v>#N/A</v>
      </c>
    </row>
    <row r="176" spans="1:33" x14ac:dyDescent="0.3">
      <c r="A176" s="39" t="e">
        <f>IF('DO NOT USE_Contact Formulas'!A176,IF('DO NOT USE_Contact Formulas'!B176,"Not all required fields are completed","OK"),NA())</f>
        <v>#N/A</v>
      </c>
      <c r="B176" s="40" t="e">
        <f>IF(AND('DO NOT USE_Contact Formulas'!A176,ISBLANK('Captura de datos de CONTACTO'!B176)),"First Name is required",IF(NOT(ISBLANK('Captura de datos de CONTACTO'!B176)),"OK",NA()))</f>
        <v>#N/A</v>
      </c>
      <c r="C176" s="40" t="e">
        <f>IF(AND('DO NOT USE_Contact Formulas'!A176,ISBLANK('Captura de datos de CONTACTO'!C176)),"Last Name is required",IF(NOT(ISBLANK('Captura de datos de CONTACTO'!C176)),"OK",NA()))</f>
        <v>#N/A</v>
      </c>
      <c r="D176" s="40" t="e">
        <f>IF(AND('DO NOT USE_Contact Formulas'!A176,ISBLANK('Captura de datos de CONTACTO'!D176)),"Birthdate is required",IF(NOT(ISBLANK('Captura de datos de CONTACTO'!D176)),"OK",NA()))</f>
        <v>#N/A</v>
      </c>
      <c r="E176" s="40" t="e">
        <f>IF(AND('DO NOT USE_Contact Formulas'!A176,ISBLANK('Captura de datos de CONTACTO'!E176)),"Mobile Phone is required",IF(NOT(ISBLANK('Captura de datos de CONTACTO'!E176)),IF(AND(ISNUMBER(VALUE('Captura de datos de CONTACTO'!E176)),LEFT('Captura de datos de CONTACTO'!E176,1)&lt;&gt;"1",LEN('Captura de datos de CONTACTO'!E176)=10),"OK","Phone number must be valid format"),NA()))</f>
        <v>#N/A</v>
      </c>
      <c r="F176" s="40" t="e">
        <f>IF(LEN('Captura de datos de CONTACTO'!F176)&gt;255,"Home Street Address must be less than 255 characters",IF('DO NOT USE_Contact Formulas'!A176,"OK",NA()))</f>
        <v>#N/A</v>
      </c>
      <c r="G176" s="40" t="e">
        <f>IF(LEN('Captura de datos de CONTACTO'!G176)&gt;40,"City must be less than 40 characters",IF('DO NOT USE_Contact Formulas'!A176,"OK",NA()))</f>
        <v>#N/A</v>
      </c>
      <c r="H176" s="40" t="e">
        <f>IF(AND(NOT(ISBLANK('Captura de datos de CONTACTO'!H176)),ISNA(VLOOKUP('Captura de datos de CONTACTO'!H176,'DO NOT USE_School Picklist'!$P$3:$P$52,1,FALSE))),"Please select a value from the drop-down menu",IF('DO NOT USE_Contact Formulas'!A176,"OK",NA()))</f>
        <v>#N/A</v>
      </c>
      <c r="I176" s="40" t="e">
        <f>IF(AND('DO NOT USE_Contact Formulas'!A176,ISBLANK('Captura de datos de CONTACTO'!I176)),"Zip is required",IF(ISBLANK('Captura de datos de CONTACTO'!I176),NA(),"OK"))</f>
        <v>#N/A</v>
      </c>
      <c r="J176" s="40" t="e">
        <f>IF(AND('DO NOT USE_Contact Formulas'!A176,ISBLANK('Captura de datos de CONTACTO'!J176)),"Student or Staff? is required",IF(ISBLANK('Captura de datos de CONTACTO'!J176),NA(),IF(ISNA(VLOOKUP('Captura de datos de CONTACTO'!J176,'DO NOT USE_School Picklist'!$B$3:$B$6,1,FALSE)),"Please select a value from the drop-down menu","OK")))</f>
        <v>#N/A</v>
      </c>
      <c r="K176" s="40" t="e">
        <f>IF(AND('Captura de datos de CONTACTO'!J176='DO NOT USE_School Picklist'!$B$4,ISBLANK('Captura de datos de CONTACTO'!K176)),"Occupation/Job Title is required if Student or Staff? is Yes, staff/faculty or volunteer",IF('DO NOT USE_Contact Formulas'!A176,"OK",NA()))</f>
        <v>#N/A</v>
      </c>
      <c r="L176" s="40" t="e">
        <f ca="1">IF('Captura de datos de CONTACTO'!L176&gt;'DO NOT USE_School Picklist'!$C$3,"Date last on school campus/facility cannot be a future date",IF('DO NOT USE_Contact Formulas'!A176,IF(ISBLANK('Captura de datos de CONTACTO'!L176),"Date last on school campus/facility is required","OK"),NA()))</f>
        <v>#N/A</v>
      </c>
      <c r="M176" s="41" t="e">
        <f ca="1">IF('Captura de datos de CONTACTO'!M176&gt;'DO NOT USE_School Picklist'!$C$3,"Last Exposure Date cannot be a future date",IF('DO NOT USE_Contact Formulas'!A176,IF(ISBLANK('Captura de datos de CONTACTO'!M176),"Last Exposure Date is required","OK"),NA()))</f>
        <v>#N/A</v>
      </c>
      <c r="N176" s="41" t="e">
        <f>IF(AND('DO NOT USE_Contact Formulas'!A176,ISBLANK('Captura de datos de CONTACTO'!N176)),"Specific Place in the Location is required",IF(ISBLANK('Captura de datos de CONTACTO'!N176),NA(),"OK"))</f>
        <v>#N/A</v>
      </c>
      <c r="O176" s="40" t="e">
        <f>IF(AND(NOT(ISBLANK('Captura de datos de CONTACTO'!O176)),ISNA(VLOOKUP('Captura de datos de CONTACTO'!O176,'DO NOT USE_School Picklist'!$L$3:$L$81,1,FALSE))),"Please select a value from the drop-down menu",IF('DO NOT USE_Contact Formulas'!A176,"OK",NA()))</f>
        <v>#N/A</v>
      </c>
      <c r="P176" s="40" t="e">
        <f>IF(AND(NOT(ISBLANK('Captura de datos de CONTACTO'!P176)),NOT(ISNUMBER(MATCH("*@*.?*",'Captura de datos de CONTACTO'!P176,0)))),"Email must be in a valid format",IF('DO NOT USE_Contact Formulas'!A176,"OK",NA()))</f>
        <v>#N/A</v>
      </c>
      <c r="Q176" s="40" t="e">
        <f>IF(LEN('Captura de datos de CONTACTO'!Q176)&gt;50,"Parent/Guardian Name must be less than 50 characters",IF('DO NOT USE_Contact Formulas'!A176,"OK",NA()))</f>
        <v>#N/A</v>
      </c>
      <c r="R176" s="40" t="e">
        <f>IF(NOT(ISBLANK('Captura de datos de CONTACTO'!R176)),IF(AND(ISNUMBER('Captura de datos de CONTACTO'!R176),LEFT('Captura de datos de CONTACTO'!R176,1)&lt;&gt;"1",LEN('Captura de datos de CONTACTO'!R176)=10),"OK","Phone number must be valid format"),IF('DO NOT USE_Contact Formulas'!A176,"OK",NA()))</f>
        <v>#N/A</v>
      </c>
      <c r="S176" s="40" t="e">
        <f>IF(AND(NOT(ISBLANK('Captura de datos de CONTACTO'!S176)),ISNA(VLOOKUP('Captura de datos de CONTACTO'!S176,'DO NOT USE_School Picklist'!$N$3:$N$63,1,FALSE))),"Please select a value from the drop-down menu",IF('DO NOT USE_Contact Formulas'!A176,"OK",NA()))</f>
        <v>#N/A</v>
      </c>
      <c r="T176" s="53" t="e">
        <f>IF(AND(NOT(ISBLANK('Captura de datos de CONTACTO'!T176)),ISNA(VLOOKUP('Captura de datos de CONTACTO'!T176,'DO NOT USE_School Picklist'!$I$3:$I$5,1,FALSE))),"Please select a value from the drop-down menu",IF('DO NOT USE_Contact Formulas'!A176,"OK",NA()))</f>
        <v>#N/A</v>
      </c>
      <c r="U176" s="40" t="e">
        <f>IF(AND(NOT(ISBLANK('Captura de datos de CONTACTO'!U176)),ISNA(VLOOKUP('Captura de datos de CONTACTO'!U176,'DO NOT USE_School Picklist'!$E$3:$E$10,1,FALSE))),"Please select a value from the drop-down menu",IF('DO NOT USE_Contact Formulas'!A176,"OK",NA()))</f>
        <v>#N/A</v>
      </c>
      <c r="V176" s="53" t="e">
        <f>IF(AND(NOT(ISBLANK('Captura de datos de CONTACTO'!V176)),ISNA(VLOOKUP('Captura de datos de CONTACTO'!V176,'DO NOT USE_School Picklist'!$W$3:$W$9,1,FALSE))),"Please select a value from the drop-down menu",IF('DO NOT USE_Contact Formulas'!A176,"OK",NA()))</f>
        <v>#N/A</v>
      </c>
      <c r="W176" s="53" t="e">
        <f>IF(AND(NOT(ISBLANK('Captura de datos de CONTACTO'!W176)),ISNA(VLOOKUP('Captura de datos de CONTACTO'!W176,'DO NOT USE_School Picklist'!$W$3:$W$9,1,FALSE))),"Please select a value from the drop-down menu",IF('DO NOT USE_Case Formulas'!A176,"OK",NA()))</f>
        <v>#N/A</v>
      </c>
      <c r="X176" s="40" t="e">
        <f>IF(AND(NOT(ISBLANK('Captura de datos de CONTACTO'!X176)),ISNA(VLOOKUP('Captura de datos de CONTACTO'!X176,'DO NOT USE_School Picklist'!$F$3:$F$16,1,FALSE))),"Please select a value from the drop-down menu",IF('DO NOT USE_Contact Formulas'!A176,"OK",NA()))</f>
        <v>#N/A</v>
      </c>
      <c r="Y176" s="40" t="e">
        <f>IF(LEN('Captura de datos de CONTACTO'!Y176)&gt;100,"Classroom(s) must be less than 100 characters",IF('DO NOT USE_Contact Formulas'!A176,"OK",NA()))</f>
        <v>#N/A</v>
      </c>
      <c r="Z176" s="40" t="e">
        <f>IF(AND(NOT(ISBLANK('Captura de datos de CONTACTO'!Z176)),ISNA(VLOOKUP('Captura de datos de CONTACTO'!Z176,'DO NOT USE_School Picklist'!$K$3:$K$6,1,FALSE))),"Please select a value from the drop-down menu",IF('DO NOT USE_Contact Formulas'!A176,"OK",NA()))</f>
        <v>#N/A</v>
      </c>
      <c r="AA176" s="40" t="e">
        <f>IF(AND(NOT(ISBLANK('Captura de datos de CONTACTO'!AA176)),ISNA(VLOOKUP('Captura de datos de CONTACTO'!AA176,'DO NOT USE_School Picklist'!$D$3:$D$5,1,FALSE))),"Please select a value from the drop-down menu",IF('DO NOT USE_Contact Formulas'!A176,"OK",NA()))</f>
        <v>#N/A</v>
      </c>
      <c r="AB176" s="40"/>
      <c r="AC176" s="40" t="e">
        <f>IF(AND(NOT(ISBLANK('Captura de datos de CONTACTO'!AC176)),ISNA(VLOOKUP('Captura de datos de CONTACTO'!AC176,'DO NOT USE_School Picklist'!$G$3:$G$5,1,FALSE))),"Please select a value from the drop-down menu",IF('DO NOT USE_Contact Formulas'!A176,"OK",NA()))</f>
        <v>#N/A</v>
      </c>
      <c r="AD176" s="40"/>
      <c r="AE176" s="40" t="e">
        <f>IF(AND(NOT(ISBLANK('Captura de datos de CONTACTO'!AE176)),ISNA(VLOOKUP('Captura de datos de CONTACTO'!AE176,'DO NOT USE_School Picklist'!$H$3:$H$4,1,FALSE))),"Please select a value from the drop-down menu",IF('DO NOT USE_Contact Formulas'!A176,"OK",NA()))</f>
        <v>#N/A</v>
      </c>
      <c r="AF176" s="40" t="e">
        <f ca="1">IF('Captura de datos de CONTACTO'!AF176&gt;'DO NOT USE_School Picklist'!$C$3,"Test Date cannot be a future date",IF('DO NOT USE_Contact Formulas'!A176,"OK",NA()))</f>
        <v>#N/A</v>
      </c>
      <c r="AG176" s="53" t="e">
        <f>IF(AND('DO NOT USE_Contact Formulas'!A176,ISBLANK('Captura de datos de CONTACTO'!AB176)),"Lab Result Test Result is required",IF(AND(NOT(ISBLANK('Captura de datos de CONTACTO'!AB176)),ISNA(VLOOKUP('Captura de datos de CONTACTO'!AB176,'DO NOT USE_School Picklist'!$Q$3:$Q$8,1,FALSE))),"Please select a value from the drop-down menu",IF('DO NOT USE_Contact Formulas'!A176,"OK",NA())))</f>
        <v>#N/A</v>
      </c>
    </row>
    <row r="177" spans="1:33" x14ac:dyDescent="0.3">
      <c r="A177" s="39" t="e">
        <f>IF('DO NOT USE_Contact Formulas'!A177,IF('DO NOT USE_Contact Formulas'!B177,"Not all required fields are completed","OK"),NA())</f>
        <v>#N/A</v>
      </c>
      <c r="B177" s="40" t="e">
        <f>IF(AND('DO NOT USE_Contact Formulas'!A177,ISBLANK('Captura de datos de CONTACTO'!B177)),"First Name is required",IF(NOT(ISBLANK('Captura de datos de CONTACTO'!B177)),"OK",NA()))</f>
        <v>#N/A</v>
      </c>
      <c r="C177" s="40" t="e">
        <f>IF(AND('DO NOT USE_Contact Formulas'!A177,ISBLANK('Captura de datos de CONTACTO'!C177)),"Last Name is required",IF(NOT(ISBLANK('Captura de datos de CONTACTO'!C177)),"OK",NA()))</f>
        <v>#N/A</v>
      </c>
      <c r="D177" s="40" t="e">
        <f>IF(AND('DO NOT USE_Contact Formulas'!A177,ISBLANK('Captura de datos de CONTACTO'!D177)),"Birthdate is required",IF(NOT(ISBLANK('Captura de datos de CONTACTO'!D177)),"OK",NA()))</f>
        <v>#N/A</v>
      </c>
      <c r="E177" s="40" t="e">
        <f>IF(AND('DO NOT USE_Contact Formulas'!A177,ISBLANK('Captura de datos de CONTACTO'!E177)),"Mobile Phone is required",IF(NOT(ISBLANK('Captura de datos de CONTACTO'!E177)),IF(AND(ISNUMBER(VALUE('Captura de datos de CONTACTO'!E177)),LEFT('Captura de datos de CONTACTO'!E177,1)&lt;&gt;"1",LEN('Captura de datos de CONTACTO'!E177)=10),"OK","Phone number must be valid format"),NA()))</f>
        <v>#N/A</v>
      </c>
      <c r="F177" s="40" t="e">
        <f>IF(LEN('Captura de datos de CONTACTO'!F177)&gt;255,"Home Street Address must be less than 255 characters",IF('DO NOT USE_Contact Formulas'!A177,"OK",NA()))</f>
        <v>#N/A</v>
      </c>
      <c r="G177" s="40" t="e">
        <f>IF(LEN('Captura de datos de CONTACTO'!G177)&gt;40,"City must be less than 40 characters",IF('DO NOT USE_Contact Formulas'!A177,"OK",NA()))</f>
        <v>#N/A</v>
      </c>
      <c r="H177" s="40" t="e">
        <f>IF(AND(NOT(ISBLANK('Captura de datos de CONTACTO'!H177)),ISNA(VLOOKUP('Captura de datos de CONTACTO'!H177,'DO NOT USE_School Picklist'!$P$3:$P$52,1,FALSE))),"Please select a value from the drop-down menu",IF('DO NOT USE_Contact Formulas'!A177,"OK",NA()))</f>
        <v>#N/A</v>
      </c>
      <c r="I177" s="40" t="e">
        <f>IF(AND('DO NOT USE_Contact Formulas'!A177,ISBLANK('Captura de datos de CONTACTO'!I177)),"Zip is required",IF(ISBLANK('Captura de datos de CONTACTO'!I177),NA(),"OK"))</f>
        <v>#N/A</v>
      </c>
      <c r="J177" s="40" t="e">
        <f>IF(AND('DO NOT USE_Contact Formulas'!A177,ISBLANK('Captura de datos de CONTACTO'!J177)),"Student or Staff? is required",IF(ISBLANK('Captura de datos de CONTACTO'!J177),NA(),IF(ISNA(VLOOKUP('Captura de datos de CONTACTO'!J177,'DO NOT USE_School Picklist'!$B$3:$B$6,1,FALSE)),"Please select a value from the drop-down menu","OK")))</f>
        <v>#N/A</v>
      </c>
      <c r="K177" s="40" t="e">
        <f>IF(AND('Captura de datos de CONTACTO'!J177='DO NOT USE_School Picklist'!$B$4,ISBLANK('Captura de datos de CONTACTO'!K177)),"Occupation/Job Title is required if Student or Staff? is Yes, staff/faculty or volunteer",IF('DO NOT USE_Contact Formulas'!A177,"OK",NA()))</f>
        <v>#N/A</v>
      </c>
      <c r="L177" s="40" t="e">
        <f ca="1">IF('Captura de datos de CONTACTO'!L177&gt;'DO NOT USE_School Picklist'!$C$3,"Date last on school campus/facility cannot be a future date",IF('DO NOT USE_Contact Formulas'!A177,IF(ISBLANK('Captura de datos de CONTACTO'!L177),"Date last on school campus/facility is required","OK"),NA()))</f>
        <v>#N/A</v>
      </c>
      <c r="M177" s="41" t="e">
        <f ca="1">IF('Captura de datos de CONTACTO'!M177&gt;'DO NOT USE_School Picklist'!$C$3,"Last Exposure Date cannot be a future date",IF('DO NOT USE_Contact Formulas'!A177,IF(ISBLANK('Captura de datos de CONTACTO'!M177),"Last Exposure Date is required","OK"),NA()))</f>
        <v>#N/A</v>
      </c>
      <c r="N177" s="41" t="e">
        <f>IF(AND('DO NOT USE_Contact Formulas'!A177,ISBLANK('Captura de datos de CONTACTO'!N177)),"Specific Place in the Location is required",IF(ISBLANK('Captura de datos de CONTACTO'!N177),NA(),"OK"))</f>
        <v>#N/A</v>
      </c>
      <c r="O177" s="40" t="e">
        <f>IF(AND(NOT(ISBLANK('Captura de datos de CONTACTO'!O177)),ISNA(VLOOKUP('Captura de datos de CONTACTO'!O177,'DO NOT USE_School Picklist'!$L$3:$L$81,1,FALSE))),"Please select a value from the drop-down menu",IF('DO NOT USE_Contact Formulas'!A177,"OK",NA()))</f>
        <v>#N/A</v>
      </c>
      <c r="P177" s="40" t="e">
        <f>IF(AND(NOT(ISBLANK('Captura de datos de CONTACTO'!P177)),NOT(ISNUMBER(MATCH("*@*.?*",'Captura de datos de CONTACTO'!P177,0)))),"Email must be in a valid format",IF('DO NOT USE_Contact Formulas'!A177,"OK",NA()))</f>
        <v>#N/A</v>
      </c>
      <c r="Q177" s="40" t="e">
        <f>IF(LEN('Captura de datos de CONTACTO'!Q177)&gt;50,"Parent/Guardian Name must be less than 50 characters",IF('DO NOT USE_Contact Formulas'!A177,"OK",NA()))</f>
        <v>#N/A</v>
      </c>
      <c r="R177" s="40" t="e">
        <f>IF(NOT(ISBLANK('Captura de datos de CONTACTO'!R177)),IF(AND(ISNUMBER('Captura de datos de CONTACTO'!R177),LEFT('Captura de datos de CONTACTO'!R177,1)&lt;&gt;"1",LEN('Captura de datos de CONTACTO'!R177)=10),"OK","Phone number must be valid format"),IF('DO NOT USE_Contact Formulas'!A177,"OK",NA()))</f>
        <v>#N/A</v>
      </c>
      <c r="S177" s="40" t="e">
        <f>IF(AND(NOT(ISBLANK('Captura de datos de CONTACTO'!S177)),ISNA(VLOOKUP('Captura de datos de CONTACTO'!S177,'DO NOT USE_School Picklist'!$N$3:$N$63,1,FALSE))),"Please select a value from the drop-down menu",IF('DO NOT USE_Contact Formulas'!A177,"OK",NA()))</f>
        <v>#N/A</v>
      </c>
      <c r="T177" s="53" t="e">
        <f>IF(AND(NOT(ISBLANK('Captura de datos de CONTACTO'!T177)),ISNA(VLOOKUP('Captura de datos de CONTACTO'!T177,'DO NOT USE_School Picklist'!$I$3:$I$5,1,FALSE))),"Please select a value from the drop-down menu",IF('DO NOT USE_Contact Formulas'!A177,"OK",NA()))</f>
        <v>#N/A</v>
      </c>
      <c r="U177" s="40" t="e">
        <f>IF(AND(NOT(ISBLANK('Captura de datos de CONTACTO'!U177)),ISNA(VLOOKUP('Captura de datos de CONTACTO'!U177,'DO NOT USE_School Picklist'!$E$3:$E$10,1,FALSE))),"Please select a value from the drop-down menu",IF('DO NOT USE_Contact Formulas'!A177,"OK",NA()))</f>
        <v>#N/A</v>
      </c>
      <c r="V177" s="53" t="e">
        <f>IF(AND(NOT(ISBLANK('Captura de datos de CONTACTO'!V177)),ISNA(VLOOKUP('Captura de datos de CONTACTO'!V177,'DO NOT USE_School Picklist'!$W$3:$W$9,1,FALSE))),"Please select a value from the drop-down menu",IF('DO NOT USE_Contact Formulas'!A177,"OK",NA()))</f>
        <v>#N/A</v>
      </c>
      <c r="W177" s="53" t="e">
        <f>IF(AND(NOT(ISBLANK('Captura de datos de CONTACTO'!W177)),ISNA(VLOOKUP('Captura de datos de CONTACTO'!W177,'DO NOT USE_School Picklist'!$W$3:$W$9,1,FALSE))),"Please select a value from the drop-down menu",IF('DO NOT USE_Case Formulas'!A177,"OK",NA()))</f>
        <v>#N/A</v>
      </c>
      <c r="X177" s="40" t="e">
        <f>IF(AND(NOT(ISBLANK('Captura de datos de CONTACTO'!X177)),ISNA(VLOOKUP('Captura de datos de CONTACTO'!X177,'DO NOT USE_School Picklist'!$F$3:$F$16,1,FALSE))),"Please select a value from the drop-down menu",IF('DO NOT USE_Contact Formulas'!A177,"OK",NA()))</f>
        <v>#N/A</v>
      </c>
      <c r="Y177" s="40" t="e">
        <f>IF(LEN('Captura de datos de CONTACTO'!Y177)&gt;100,"Classroom(s) must be less than 100 characters",IF('DO NOT USE_Contact Formulas'!A177,"OK",NA()))</f>
        <v>#N/A</v>
      </c>
      <c r="Z177" s="40" t="e">
        <f>IF(AND(NOT(ISBLANK('Captura de datos de CONTACTO'!Z177)),ISNA(VLOOKUP('Captura de datos de CONTACTO'!Z177,'DO NOT USE_School Picklist'!$K$3:$K$6,1,FALSE))),"Please select a value from the drop-down menu",IF('DO NOT USE_Contact Formulas'!A177,"OK",NA()))</f>
        <v>#N/A</v>
      </c>
      <c r="AA177" s="40" t="e">
        <f>IF(AND(NOT(ISBLANK('Captura de datos de CONTACTO'!AA177)),ISNA(VLOOKUP('Captura de datos de CONTACTO'!AA177,'DO NOT USE_School Picklist'!$D$3:$D$5,1,FALSE))),"Please select a value from the drop-down menu",IF('DO NOT USE_Contact Formulas'!A177,"OK",NA()))</f>
        <v>#N/A</v>
      </c>
      <c r="AB177" s="40"/>
      <c r="AC177" s="40" t="e">
        <f>IF(AND(NOT(ISBLANK('Captura de datos de CONTACTO'!AC177)),ISNA(VLOOKUP('Captura de datos de CONTACTO'!AC177,'DO NOT USE_School Picklist'!$G$3:$G$5,1,FALSE))),"Please select a value from the drop-down menu",IF('DO NOT USE_Contact Formulas'!A177,"OK",NA()))</f>
        <v>#N/A</v>
      </c>
      <c r="AD177" s="40"/>
      <c r="AE177" s="40" t="e">
        <f>IF(AND(NOT(ISBLANK('Captura de datos de CONTACTO'!AE177)),ISNA(VLOOKUP('Captura de datos de CONTACTO'!AE177,'DO NOT USE_School Picklist'!$H$3:$H$4,1,FALSE))),"Please select a value from the drop-down menu",IF('DO NOT USE_Contact Formulas'!A177,"OK",NA()))</f>
        <v>#N/A</v>
      </c>
      <c r="AF177" s="40" t="e">
        <f ca="1">IF('Captura de datos de CONTACTO'!AF177&gt;'DO NOT USE_School Picklist'!$C$3,"Test Date cannot be a future date",IF('DO NOT USE_Contact Formulas'!A177,"OK",NA()))</f>
        <v>#N/A</v>
      </c>
      <c r="AG177" s="53" t="e">
        <f>IF(AND('DO NOT USE_Contact Formulas'!A177,ISBLANK('Captura de datos de CONTACTO'!AB177)),"Lab Result Test Result is required",IF(AND(NOT(ISBLANK('Captura de datos de CONTACTO'!AB177)),ISNA(VLOOKUP('Captura de datos de CONTACTO'!AB177,'DO NOT USE_School Picklist'!$Q$3:$Q$8,1,FALSE))),"Please select a value from the drop-down menu",IF('DO NOT USE_Contact Formulas'!A177,"OK",NA())))</f>
        <v>#N/A</v>
      </c>
    </row>
    <row r="178" spans="1:33" x14ac:dyDescent="0.3">
      <c r="A178" s="39" t="e">
        <f>IF('DO NOT USE_Contact Formulas'!A178,IF('DO NOT USE_Contact Formulas'!B178,"Not all required fields are completed","OK"),NA())</f>
        <v>#N/A</v>
      </c>
      <c r="B178" s="40" t="e">
        <f>IF(AND('DO NOT USE_Contact Formulas'!A178,ISBLANK('Captura de datos de CONTACTO'!B178)),"First Name is required",IF(NOT(ISBLANK('Captura de datos de CONTACTO'!B178)),"OK",NA()))</f>
        <v>#N/A</v>
      </c>
      <c r="C178" s="40" t="e">
        <f>IF(AND('DO NOT USE_Contact Formulas'!A178,ISBLANK('Captura de datos de CONTACTO'!C178)),"Last Name is required",IF(NOT(ISBLANK('Captura de datos de CONTACTO'!C178)),"OK",NA()))</f>
        <v>#N/A</v>
      </c>
      <c r="D178" s="40" t="e">
        <f>IF(AND('DO NOT USE_Contact Formulas'!A178,ISBLANK('Captura de datos de CONTACTO'!D178)),"Birthdate is required",IF(NOT(ISBLANK('Captura de datos de CONTACTO'!D178)),"OK",NA()))</f>
        <v>#N/A</v>
      </c>
      <c r="E178" s="40" t="e">
        <f>IF(AND('DO NOT USE_Contact Formulas'!A178,ISBLANK('Captura de datos de CONTACTO'!E178)),"Mobile Phone is required",IF(NOT(ISBLANK('Captura de datos de CONTACTO'!E178)),IF(AND(ISNUMBER(VALUE('Captura de datos de CONTACTO'!E178)),LEFT('Captura de datos de CONTACTO'!E178,1)&lt;&gt;"1",LEN('Captura de datos de CONTACTO'!E178)=10),"OK","Phone number must be valid format"),NA()))</f>
        <v>#N/A</v>
      </c>
      <c r="F178" s="40" t="e">
        <f>IF(LEN('Captura de datos de CONTACTO'!F178)&gt;255,"Home Street Address must be less than 255 characters",IF('DO NOT USE_Contact Formulas'!A178,"OK",NA()))</f>
        <v>#N/A</v>
      </c>
      <c r="G178" s="40" t="e">
        <f>IF(LEN('Captura de datos de CONTACTO'!G178)&gt;40,"City must be less than 40 characters",IF('DO NOT USE_Contact Formulas'!A178,"OK",NA()))</f>
        <v>#N/A</v>
      </c>
      <c r="H178" s="40" t="e">
        <f>IF(AND(NOT(ISBLANK('Captura de datos de CONTACTO'!H178)),ISNA(VLOOKUP('Captura de datos de CONTACTO'!H178,'DO NOT USE_School Picklist'!$P$3:$P$52,1,FALSE))),"Please select a value from the drop-down menu",IF('DO NOT USE_Contact Formulas'!A178,"OK",NA()))</f>
        <v>#N/A</v>
      </c>
      <c r="I178" s="40" t="e">
        <f>IF(AND('DO NOT USE_Contact Formulas'!A178,ISBLANK('Captura de datos de CONTACTO'!I178)),"Zip is required",IF(ISBLANK('Captura de datos de CONTACTO'!I178),NA(),"OK"))</f>
        <v>#N/A</v>
      </c>
      <c r="J178" s="40" t="e">
        <f>IF(AND('DO NOT USE_Contact Formulas'!A178,ISBLANK('Captura de datos de CONTACTO'!J178)),"Student or Staff? is required",IF(ISBLANK('Captura de datos de CONTACTO'!J178),NA(),IF(ISNA(VLOOKUP('Captura de datos de CONTACTO'!J178,'DO NOT USE_School Picklist'!$B$3:$B$6,1,FALSE)),"Please select a value from the drop-down menu","OK")))</f>
        <v>#N/A</v>
      </c>
      <c r="K178" s="40" t="e">
        <f>IF(AND('Captura de datos de CONTACTO'!J178='DO NOT USE_School Picklist'!$B$4,ISBLANK('Captura de datos de CONTACTO'!K178)),"Occupation/Job Title is required if Student or Staff? is Yes, staff/faculty or volunteer",IF('DO NOT USE_Contact Formulas'!A178,"OK",NA()))</f>
        <v>#N/A</v>
      </c>
      <c r="L178" s="40" t="e">
        <f ca="1">IF('Captura de datos de CONTACTO'!L178&gt;'DO NOT USE_School Picklist'!$C$3,"Date last on school campus/facility cannot be a future date",IF('DO NOT USE_Contact Formulas'!A178,IF(ISBLANK('Captura de datos de CONTACTO'!L178),"Date last on school campus/facility is required","OK"),NA()))</f>
        <v>#N/A</v>
      </c>
      <c r="M178" s="41" t="e">
        <f ca="1">IF('Captura de datos de CONTACTO'!M178&gt;'DO NOT USE_School Picklist'!$C$3,"Last Exposure Date cannot be a future date",IF('DO NOT USE_Contact Formulas'!A178,IF(ISBLANK('Captura de datos de CONTACTO'!M178),"Last Exposure Date is required","OK"),NA()))</f>
        <v>#N/A</v>
      </c>
      <c r="N178" s="41" t="e">
        <f>IF(AND('DO NOT USE_Contact Formulas'!A178,ISBLANK('Captura de datos de CONTACTO'!N178)),"Specific Place in the Location is required",IF(ISBLANK('Captura de datos de CONTACTO'!N178),NA(),"OK"))</f>
        <v>#N/A</v>
      </c>
      <c r="O178" s="40" t="e">
        <f>IF(AND(NOT(ISBLANK('Captura de datos de CONTACTO'!O178)),ISNA(VLOOKUP('Captura de datos de CONTACTO'!O178,'DO NOT USE_School Picklist'!$L$3:$L$81,1,FALSE))),"Please select a value from the drop-down menu",IF('DO NOT USE_Contact Formulas'!A178,"OK",NA()))</f>
        <v>#N/A</v>
      </c>
      <c r="P178" s="40" t="e">
        <f>IF(AND(NOT(ISBLANK('Captura de datos de CONTACTO'!P178)),NOT(ISNUMBER(MATCH("*@*.?*",'Captura de datos de CONTACTO'!P178,0)))),"Email must be in a valid format",IF('DO NOT USE_Contact Formulas'!A178,"OK",NA()))</f>
        <v>#N/A</v>
      </c>
      <c r="Q178" s="40" t="e">
        <f>IF(LEN('Captura de datos de CONTACTO'!Q178)&gt;50,"Parent/Guardian Name must be less than 50 characters",IF('DO NOT USE_Contact Formulas'!A178,"OK",NA()))</f>
        <v>#N/A</v>
      </c>
      <c r="R178" s="40" t="e">
        <f>IF(NOT(ISBLANK('Captura de datos de CONTACTO'!R178)),IF(AND(ISNUMBER('Captura de datos de CONTACTO'!R178),LEFT('Captura de datos de CONTACTO'!R178,1)&lt;&gt;"1",LEN('Captura de datos de CONTACTO'!R178)=10),"OK","Phone number must be valid format"),IF('DO NOT USE_Contact Formulas'!A178,"OK",NA()))</f>
        <v>#N/A</v>
      </c>
      <c r="S178" s="40" t="e">
        <f>IF(AND(NOT(ISBLANK('Captura de datos de CONTACTO'!S178)),ISNA(VLOOKUP('Captura de datos de CONTACTO'!S178,'DO NOT USE_School Picklist'!$N$3:$N$63,1,FALSE))),"Please select a value from the drop-down menu",IF('DO NOT USE_Contact Formulas'!A178,"OK",NA()))</f>
        <v>#N/A</v>
      </c>
      <c r="T178" s="53" t="e">
        <f>IF(AND(NOT(ISBLANK('Captura de datos de CONTACTO'!T178)),ISNA(VLOOKUP('Captura de datos de CONTACTO'!T178,'DO NOT USE_School Picklist'!$I$3:$I$5,1,FALSE))),"Please select a value from the drop-down menu",IF('DO NOT USE_Contact Formulas'!A178,"OK",NA()))</f>
        <v>#N/A</v>
      </c>
      <c r="U178" s="40" t="e">
        <f>IF(AND(NOT(ISBLANK('Captura de datos de CONTACTO'!U178)),ISNA(VLOOKUP('Captura de datos de CONTACTO'!U178,'DO NOT USE_School Picklist'!$E$3:$E$10,1,FALSE))),"Please select a value from the drop-down menu",IF('DO NOT USE_Contact Formulas'!A178,"OK",NA()))</f>
        <v>#N/A</v>
      </c>
      <c r="V178" s="53" t="e">
        <f>IF(AND(NOT(ISBLANK('Captura de datos de CONTACTO'!V178)),ISNA(VLOOKUP('Captura de datos de CONTACTO'!V178,'DO NOT USE_School Picklist'!$W$3:$W$9,1,FALSE))),"Please select a value from the drop-down menu",IF('DO NOT USE_Contact Formulas'!A178,"OK",NA()))</f>
        <v>#N/A</v>
      </c>
      <c r="W178" s="53" t="e">
        <f>IF(AND(NOT(ISBLANK('Captura de datos de CONTACTO'!W178)),ISNA(VLOOKUP('Captura de datos de CONTACTO'!W178,'DO NOT USE_School Picklist'!$W$3:$W$9,1,FALSE))),"Please select a value from the drop-down menu",IF('DO NOT USE_Case Formulas'!A178,"OK",NA()))</f>
        <v>#N/A</v>
      </c>
      <c r="X178" s="40" t="e">
        <f>IF(AND(NOT(ISBLANK('Captura de datos de CONTACTO'!X178)),ISNA(VLOOKUP('Captura de datos de CONTACTO'!X178,'DO NOT USE_School Picklist'!$F$3:$F$16,1,FALSE))),"Please select a value from the drop-down menu",IF('DO NOT USE_Contact Formulas'!A178,"OK",NA()))</f>
        <v>#N/A</v>
      </c>
      <c r="Y178" s="40" t="e">
        <f>IF(LEN('Captura de datos de CONTACTO'!Y178)&gt;100,"Classroom(s) must be less than 100 characters",IF('DO NOT USE_Contact Formulas'!A178,"OK",NA()))</f>
        <v>#N/A</v>
      </c>
      <c r="Z178" s="40" t="e">
        <f>IF(AND(NOT(ISBLANK('Captura de datos de CONTACTO'!Z178)),ISNA(VLOOKUP('Captura de datos de CONTACTO'!Z178,'DO NOT USE_School Picklist'!$K$3:$K$6,1,FALSE))),"Please select a value from the drop-down menu",IF('DO NOT USE_Contact Formulas'!A178,"OK",NA()))</f>
        <v>#N/A</v>
      </c>
      <c r="AA178" s="40" t="e">
        <f>IF(AND(NOT(ISBLANK('Captura de datos de CONTACTO'!AA178)),ISNA(VLOOKUP('Captura de datos de CONTACTO'!AA178,'DO NOT USE_School Picklist'!$D$3:$D$5,1,FALSE))),"Please select a value from the drop-down menu",IF('DO NOT USE_Contact Formulas'!A178,"OK",NA()))</f>
        <v>#N/A</v>
      </c>
      <c r="AB178" s="40"/>
      <c r="AC178" s="40" t="e">
        <f>IF(AND(NOT(ISBLANK('Captura de datos de CONTACTO'!AC178)),ISNA(VLOOKUP('Captura de datos de CONTACTO'!AC178,'DO NOT USE_School Picklist'!$G$3:$G$5,1,FALSE))),"Please select a value from the drop-down menu",IF('DO NOT USE_Contact Formulas'!A178,"OK",NA()))</f>
        <v>#N/A</v>
      </c>
      <c r="AD178" s="40"/>
      <c r="AE178" s="40" t="e">
        <f>IF(AND(NOT(ISBLANK('Captura de datos de CONTACTO'!AE178)),ISNA(VLOOKUP('Captura de datos de CONTACTO'!AE178,'DO NOT USE_School Picklist'!$H$3:$H$4,1,FALSE))),"Please select a value from the drop-down menu",IF('DO NOT USE_Contact Formulas'!A178,"OK",NA()))</f>
        <v>#N/A</v>
      </c>
      <c r="AF178" s="40" t="e">
        <f ca="1">IF('Captura de datos de CONTACTO'!AF178&gt;'DO NOT USE_School Picklist'!$C$3,"Test Date cannot be a future date",IF('DO NOT USE_Contact Formulas'!A178,"OK",NA()))</f>
        <v>#N/A</v>
      </c>
      <c r="AG178" s="53" t="e">
        <f>IF(AND('DO NOT USE_Contact Formulas'!A178,ISBLANK('Captura de datos de CONTACTO'!AB178)),"Lab Result Test Result is required",IF(AND(NOT(ISBLANK('Captura de datos de CONTACTO'!AB178)),ISNA(VLOOKUP('Captura de datos de CONTACTO'!AB178,'DO NOT USE_School Picklist'!$Q$3:$Q$8,1,FALSE))),"Please select a value from the drop-down menu",IF('DO NOT USE_Contact Formulas'!A178,"OK",NA())))</f>
        <v>#N/A</v>
      </c>
    </row>
    <row r="179" spans="1:33" x14ac:dyDescent="0.3">
      <c r="A179" s="39" t="e">
        <f>IF('DO NOT USE_Contact Formulas'!A179,IF('DO NOT USE_Contact Formulas'!B179,"Not all required fields are completed","OK"),NA())</f>
        <v>#N/A</v>
      </c>
      <c r="B179" s="40" t="e">
        <f>IF(AND('DO NOT USE_Contact Formulas'!A179,ISBLANK('Captura de datos de CONTACTO'!B179)),"First Name is required",IF(NOT(ISBLANK('Captura de datos de CONTACTO'!B179)),"OK",NA()))</f>
        <v>#N/A</v>
      </c>
      <c r="C179" s="40" t="e">
        <f>IF(AND('DO NOT USE_Contact Formulas'!A179,ISBLANK('Captura de datos de CONTACTO'!C179)),"Last Name is required",IF(NOT(ISBLANK('Captura de datos de CONTACTO'!C179)),"OK",NA()))</f>
        <v>#N/A</v>
      </c>
      <c r="D179" s="40" t="e">
        <f>IF(AND('DO NOT USE_Contact Formulas'!A179,ISBLANK('Captura de datos de CONTACTO'!D179)),"Birthdate is required",IF(NOT(ISBLANK('Captura de datos de CONTACTO'!D179)),"OK",NA()))</f>
        <v>#N/A</v>
      </c>
      <c r="E179" s="40" t="e">
        <f>IF(AND('DO NOT USE_Contact Formulas'!A179,ISBLANK('Captura de datos de CONTACTO'!E179)),"Mobile Phone is required",IF(NOT(ISBLANK('Captura de datos de CONTACTO'!E179)),IF(AND(ISNUMBER(VALUE('Captura de datos de CONTACTO'!E179)),LEFT('Captura de datos de CONTACTO'!E179,1)&lt;&gt;"1",LEN('Captura de datos de CONTACTO'!E179)=10),"OK","Phone number must be valid format"),NA()))</f>
        <v>#N/A</v>
      </c>
      <c r="F179" s="40" t="e">
        <f>IF(LEN('Captura de datos de CONTACTO'!F179)&gt;255,"Home Street Address must be less than 255 characters",IF('DO NOT USE_Contact Formulas'!A179,"OK",NA()))</f>
        <v>#N/A</v>
      </c>
      <c r="G179" s="40" t="e">
        <f>IF(LEN('Captura de datos de CONTACTO'!G179)&gt;40,"City must be less than 40 characters",IF('DO NOT USE_Contact Formulas'!A179,"OK",NA()))</f>
        <v>#N/A</v>
      </c>
      <c r="H179" s="40" t="e">
        <f>IF(AND(NOT(ISBLANK('Captura de datos de CONTACTO'!H179)),ISNA(VLOOKUP('Captura de datos de CONTACTO'!H179,'DO NOT USE_School Picklist'!$P$3:$P$52,1,FALSE))),"Please select a value from the drop-down menu",IF('DO NOT USE_Contact Formulas'!A179,"OK",NA()))</f>
        <v>#N/A</v>
      </c>
      <c r="I179" s="40" t="e">
        <f>IF(AND('DO NOT USE_Contact Formulas'!A179,ISBLANK('Captura de datos de CONTACTO'!I179)),"Zip is required",IF(ISBLANK('Captura de datos de CONTACTO'!I179),NA(),"OK"))</f>
        <v>#N/A</v>
      </c>
      <c r="J179" s="40" t="e">
        <f>IF(AND('DO NOT USE_Contact Formulas'!A179,ISBLANK('Captura de datos de CONTACTO'!J179)),"Student or Staff? is required",IF(ISBLANK('Captura de datos de CONTACTO'!J179),NA(),IF(ISNA(VLOOKUP('Captura de datos de CONTACTO'!J179,'DO NOT USE_School Picklist'!$B$3:$B$6,1,FALSE)),"Please select a value from the drop-down menu","OK")))</f>
        <v>#N/A</v>
      </c>
      <c r="K179" s="40" t="e">
        <f>IF(AND('Captura de datos de CONTACTO'!J179='DO NOT USE_School Picklist'!$B$4,ISBLANK('Captura de datos de CONTACTO'!K179)),"Occupation/Job Title is required if Student or Staff? is Yes, staff/faculty or volunteer",IF('DO NOT USE_Contact Formulas'!A179,"OK",NA()))</f>
        <v>#N/A</v>
      </c>
      <c r="L179" s="40" t="e">
        <f ca="1">IF('Captura de datos de CONTACTO'!L179&gt;'DO NOT USE_School Picklist'!$C$3,"Date last on school campus/facility cannot be a future date",IF('DO NOT USE_Contact Formulas'!A179,IF(ISBLANK('Captura de datos de CONTACTO'!L179),"Date last on school campus/facility is required","OK"),NA()))</f>
        <v>#N/A</v>
      </c>
      <c r="M179" s="41" t="e">
        <f ca="1">IF('Captura de datos de CONTACTO'!M179&gt;'DO NOT USE_School Picklist'!$C$3,"Last Exposure Date cannot be a future date",IF('DO NOT USE_Contact Formulas'!A179,IF(ISBLANK('Captura de datos de CONTACTO'!M179),"Last Exposure Date is required","OK"),NA()))</f>
        <v>#N/A</v>
      </c>
      <c r="N179" s="41" t="e">
        <f>IF(AND('DO NOT USE_Contact Formulas'!A179,ISBLANK('Captura de datos de CONTACTO'!N179)),"Specific Place in the Location is required",IF(ISBLANK('Captura de datos de CONTACTO'!N179),NA(),"OK"))</f>
        <v>#N/A</v>
      </c>
      <c r="O179" s="40" t="e">
        <f>IF(AND(NOT(ISBLANK('Captura de datos de CONTACTO'!O179)),ISNA(VLOOKUP('Captura de datos de CONTACTO'!O179,'DO NOT USE_School Picklist'!$L$3:$L$81,1,FALSE))),"Please select a value from the drop-down menu",IF('DO NOT USE_Contact Formulas'!A179,"OK",NA()))</f>
        <v>#N/A</v>
      </c>
      <c r="P179" s="40" t="e">
        <f>IF(AND(NOT(ISBLANK('Captura de datos de CONTACTO'!P179)),NOT(ISNUMBER(MATCH("*@*.?*",'Captura de datos de CONTACTO'!P179,0)))),"Email must be in a valid format",IF('DO NOT USE_Contact Formulas'!A179,"OK",NA()))</f>
        <v>#N/A</v>
      </c>
      <c r="Q179" s="40" t="e">
        <f>IF(LEN('Captura de datos de CONTACTO'!Q179)&gt;50,"Parent/Guardian Name must be less than 50 characters",IF('DO NOT USE_Contact Formulas'!A179,"OK",NA()))</f>
        <v>#N/A</v>
      </c>
      <c r="R179" s="40" t="e">
        <f>IF(NOT(ISBLANK('Captura de datos de CONTACTO'!R179)),IF(AND(ISNUMBER('Captura de datos de CONTACTO'!R179),LEFT('Captura de datos de CONTACTO'!R179,1)&lt;&gt;"1",LEN('Captura de datos de CONTACTO'!R179)=10),"OK","Phone number must be valid format"),IF('DO NOT USE_Contact Formulas'!A179,"OK",NA()))</f>
        <v>#N/A</v>
      </c>
      <c r="S179" s="40" t="e">
        <f>IF(AND(NOT(ISBLANK('Captura de datos de CONTACTO'!S179)),ISNA(VLOOKUP('Captura de datos de CONTACTO'!S179,'DO NOT USE_School Picklist'!$N$3:$N$63,1,FALSE))),"Please select a value from the drop-down menu",IF('DO NOT USE_Contact Formulas'!A179,"OK",NA()))</f>
        <v>#N/A</v>
      </c>
      <c r="T179" s="53" t="e">
        <f>IF(AND(NOT(ISBLANK('Captura de datos de CONTACTO'!T179)),ISNA(VLOOKUP('Captura de datos de CONTACTO'!T179,'DO NOT USE_School Picklist'!$I$3:$I$5,1,FALSE))),"Please select a value from the drop-down menu",IF('DO NOT USE_Contact Formulas'!A179,"OK",NA()))</f>
        <v>#N/A</v>
      </c>
      <c r="U179" s="40" t="e">
        <f>IF(AND(NOT(ISBLANK('Captura de datos de CONTACTO'!U179)),ISNA(VLOOKUP('Captura de datos de CONTACTO'!U179,'DO NOT USE_School Picklist'!$E$3:$E$10,1,FALSE))),"Please select a value from the drop-down menu",IF('DO NOT USE_Contact Formulas'!A179,"OK",NA()))</f>
        <v>#N/A</v>
      </c>
      <c r="V179" s="53" t="e">
        <f>IF(AND(NOT(ISBLANK('Captura de datos de CONTACTO'!V179)),ISNA(VLOOKUP('Captura de datos de CONTACTO'!V179,'DO NOT USE_School Picklist'!$W$3:$W$9,1,FALSE))),"Please select a value from the drop-down menu",IF('DO NOT USE_Contact Formulas'!A179,"OK",NA()))</f>
        <v>#N/A</v>
      </c>
      <c r="W179" s="53" t="e">
        <f>IF(AND(NOT(ISBLANK('Captura de datos de CONTACTO'!W179)),ISNA(VLOOKUP('Captura de datos de CONTACTO'!W179,'DO NOT USE_School Picklist'!$W$3:$W$9,1,FALSE))),"Please select a value from the drop-down menu",IF('DO NOT USE_Case Formulas'!A179,"OK",NA()))</f>
        <v>#N/A</v>
      </c>
      <c r="X179" s="40" t="e">
        <f>IF(AND(NOT(ISBLANK('Captura de datos de CONTACTO'!X179)),ISNA(VLOOKUP('Captura de datos de CONTACTO'!X179,'DO NOT USE_School Picklist'!$F$3:$F$16,1,FALSE))),"Please select a value from the drop-down menu",IF('DO NOT USE_Contact Formulas'!A179,"OK",NA()))</f>
        <v>#N/A</v>
      </c>
      <c r="Y179" s="40" t="e">
        <f>IF(LEN('Captura de datos de CONTACTO'!Y179)&gt;100,"Classroom(s) must be less than 100 characters",IF('DO NOT USE_Contact Formulas'!A179,"OK",NA()))</f>
        <v>#N/A</v>
      </c>
      <c r="Z179" s="40" t="e">
        <f>IF(AND(NOT(ISBLANK('Captura de datos de CONTACTO'!Z179)),ISNA(VLOOKUP('Captura de datos de CONTACTO'!Z179,'DO NOT USE_School Picklist'!$K$3:$K$6,1,FALSE))),"Please select a value from the drop-down menu",IF('DO NOT USE_Contact Formulas'!A179,"OK",NA()))</f>
        <v>#N/A</v>
      </c>
      <c r="AA179" s="40" t="e">
        <f>IF(AND(NOT(ISBLANK('Captura de datos de CONTACTO'!AA179)),ISNA(VLOOKUP('Captura de datos de CONTACTO'!AA179,'DO NOT USE_School Picklist'!$D$3:$D$5,1,FALSE))),"Please select a value from the drop-down menu",IF('DO NOT USE_Contact Formulas'!A179,"OK",NA()))</f>
        <v>#N/A</v>
      </c>
      <c r="AB179" s="40"/>
      <c r="AC179" s="40" t="e">
        <f>IF(AND(NOT(ISBLANK('Captura de datos de CONTACTO'!AC179)),ISNA(VLOOKUP('Captura de datos de CONTACTO'!AC179,'DO NOT USE_School Picklist'!$G$3:$G$5,1,FALSE))),"Please select a value from the drop-down menu",IF('DO NOT USE_Contact Formulas'!A179,"OK",NA()))</f>
        <v>#N/A</v>
      </c>
      <c r="AD179" s="40"/>
      <c r="AE179" s="40" t="e">
        <f>IF(AND(NOT(ISBLANK('Captura de datos de CONTACTO'!AE179)),ISNA(VLOOKUP('Captura de datos de CONTACTO'!AE179,'DO NOT USE_School Picklist'!$H$3:$H$4,1,FALSE))),"Please select a value from the drop-down menu",IF('DO NOT USE_Contact Formulas'!A179,"OK",NA()))</f>
        <v>#N/A</v>
      </c>
      <c r="AF179" s="40" t="e">
        <f ca="1">IF('Captura de datos de CONTACTO'!AF179&gt;'DO NOT USE_School Picklist'!$C$3,"Test Date cannot be a future date",IF('DO NOT USE_Contact Formulas'!A179,"OK",NA()))</f>
        <v>#N/A</v>
      </c>
      <c r="AG179" s="53" t="e">
        <f>IF(AND('DO NOT USE_Contact Formulas'!A179,ISBLANK('Captura de datos de CONTACTO'!AB179)),"Lab Result Test Result is required",IF(AND(NOT(ISBLANK('Captura de datos de CONTACTO'!AB179)),ISNA(VLOOKUP('Captura de datos de CONTACTO'!AB179,'DO NOT USE_School Picklist'!$Q$3:$Q$8,1,FALSE))),"Please select a value from the drop-down menu",IF('DO NOT USE_Contact Formulas'!A179,"OK",NA())))</f>
        <v>#N/A</v>
      </c>
    </row>
    <row r="180" spans="1:33" x14ac:dyDescent="0.3">
      <c r="A180" s="39" t="e">
        <f>IF('DO NOT USE_Contact Formulas'!A180,IF('DO NOT USE_Contact Formulas'!B180,"Not all required fields are completed","OK"),NA())</f>
        <v>#N/A</v>
      </c>
      <c r="B180" s="40" t="e">
        <f>IF(AND('DO NOT USE_Contact Formulas'!A180,ISBLANK('Captura de datos de CONTACTO'!B180)),"First Name is required",IF(NOT(ISBLANK('Captura de datos de CONTACTO'!B180)),"OK",NA()))</f>
        <v>#N/A</v>
      </c>
      <c r="C180" s="40" t="e">
        <f>IF(AND('DO NOT USE_Contact Formulas'!A180,ISBLANK('Captura de datos de CONTACTO'!C180)),"Last Name is required",IF(NOT(ISBLANK('Captura de datos de CONTACTO'!C180)),"OK",NA()))</f>
        <v>#N/A</v>
      </c>
      <c r="D180" s="40" t="e">
        <f>IF(AND('DO NOT USE_Contact Formulas'!A180,ISBLANK('Captura de datos de CONTACTO'!D180)),"Birthdate is required",IF(NOT(ISBLANK('Captura de datos de CONTACTO'!D180)),"OK",NA()))</f>
        <v>#N/A</v>
      </c>
      <c r="E180" s="40" t="e">
        <f>IF(AND('DO NOT USE_Contact Formulas'!A180,ISBLANK('Captura de datos de CONTACTO'!E180)),"Mobile Phone is required",IF(NOT(ISBLANK('Captura de datos de CONTACTO'!E180)),IF(AND(ISNUMBER(VALUE('Captura de datos de CONTACTO'!E180)),LEFT('Captura de datos de CONTACTO'!E180,1)&lt;&gt;"1",LEN('Captura de datos de CONTACTO'!E180)=10),"OK","Phone number must be valid format"),NA()))</f>
        <v>#N/A</v>
      </c>
      <c r="F180" s="40" t="e">
        <f>IF(LEN('Captura de datos de CONTACTO'!F180)&gt;255,"Home Street Address must be less than 255 characters",IF('DO NOT USE_Contact Formulas'!A180,"OK",NA()))</f>
        <v>#N/A</v>
      </c>
      <c r="G180" s="40" t="e">
        <f>IF(LEN('Captura de datos de CONTACTO'!G180)&gt;40,"City must be less than 40 characters",IF('DO NOT USE_Contact Formulas'!A180,"OK",NA()))</f>
        <v>#N/A</v>
      </c>
      <c r="H180" s="40" t="e">
        <f>IF(AND(NOT(ISBLANK('Captura de datos de CONTACTO'!H180)),ISNA(VLOOKUP('Captura de datos de CONTACTO'!H180,'DO NOT USE_School Picklist'!$P$3:$P$52,1,FALSE))),"Please select a value from the drop-down menu",IF('DO NOT USE_Contact Formulas'!A180,"OK",NA()))</f>
        <v>#N/A</v>
      </c>
      <c r="I180" s="40" t="e">
        <f>IF(AND('DO NOT USE_Contact Formulas'!A180,ISBLANK('Captura de datos de CONTACTO'!I180)),"Zip is required",IF(ISBLANK('Captura de datos de CONTACTO'!I180),NA(),"OK"))</f>
        <v>#N/A</v>
      </c>
      <c r="J180" s="40" t="e">
        <f>IF(AND('DO NOT USE_Contact Formulas'!A180,ISBLANK('Captura de datos de CONTACTO'!J180)),"Student or Staff? is required",IF(ISBLANK('Captura de datos de CONTACTO'!J180),NA(),IF(ISNA(VLOOKUP('Captura de datos de CONTACTO'!J180,'DO NOT USE_School Picklist'!$B$3:$B$6,1,FALSE)),"Please select a value from the drop-down menu","OK")))</f>
        <v>#N/A</v>
      </c>
      <c r="K180" s="40" t="e">
        <f>IF(AND('Captura de datos de CONTACTO'!J180='DO NOT USE_School Picklist'!$B$4,ISBLANK('Captura de datos de CONTACTO'!K180)),"Occupation/Job Title is required if Student or Staff? is Yes, staff/faculty or volunteer",IF('DO NOT USE_Contact Formulas'!A180,"OK",NA()))</f>
        <v>#N/A</v>
      </c>
      <c r="L180" s="40" t="e">
        <f ca="1">IF('Captura de datos de CONTACTO'!L180&gt;'DO NOT USE_School Picklist'!$C$3,"Date last on school campus/facility cannot be a future date",IF('DO NOT USE_Contact Formulas'!A180,IF(ISBLANK('Captura de datos de CONTACTO'!L180),"Date last on school campus/facility is required","OK"),NA()))</f>
        <v>#N/A</v>
      </c>
      <c r="M180" s="41" t="e">
        <f ca="1">IF('Captura de datos de CONTACTO'!M180&gt;'DO NOT USE_School Picklist'!$C$3,"Last Exposure Date cannot be a future date",IF('DO NOT USE_Contact Formulas'!A180,IF(ISBLANK('Captura de datos de CONTACTO'!M180),"Last Exposure Date is required","OK"),NA()))</f>
        <v>#N/A</v>
      </c>
      <c r="N180" s="41" t="e">
        <f>IF(AND('DO NOT USE_Contact Formulas'!A180,ISBLANK('Captura de datos de CONTACTO'!N180)),"Specific Place in the Location is required",IF(ISBLANK('Captura de datos de CONTACTO'!N180),NA(),"OK"))</f>
        <v>#N/A</v>
      </c>
      <c r="O180" s="40" t="e">
        <f>IF(AND(NOT(ISBLANK('Captura de datos de CONTACTO'!O180)),ISNA(VLOOKUP('Captura de datos de CONTACTO'!O180,'DO NOT USE_School Picklist'!$L$3:$L$81,1,FALSE))),"Please select a value from the drop-down menu",IF('DO NOT USE_Contact Formulas'!A180,"OK",NA()))</f>
        <v>#N/A</v>
      </c>
      <c r="P180" s="40" t="e">
        <f>IF(AND(NOT(ISBLANK('Captura de datos de CONTACTO'!P180)),NOT(ISNUMBER(MATCH("*@*.?*",'Captura de datos de CONTACTO'!P180,0)))),"Email must be in a valid format",IF('DO NOT USE_Contact Formulas'!A180,"OK",NA()))</f>
        <v>#N/A</v>
      </c>
      <c r="Q180" s="40" t="e">
        <f>IF(LEN('Captura de datos de CONTACTO'!Q180)&gt;50,"Parent/Guardian Name must be less than 50 characters",IF('DO NOT USE_Contact Formulas'!A180,"OK",NA()))</f>
        <v>#N/A</v>
      </c>
      <c r="R180" s="40" t="e">
        <f>IF(NOT(ISBLANK('Captura de datos de CONTACTO'!R180)),IF(AND(ISNUMBER('Captura de datos de CONTACTO'!R180),LEFT('Captura de datos de CONTACTO'!R180,1)&lt;&gt;"1",LEN('Captura de datos de CONTACTO'!R180)=10),"OK","Phone number must be valid format"),IF('DO NOT USE_Contact Formulas'!A180,"OK",NA()))</f>
        <v>#N/A</v>
      </c>
      <c r="S180" s="40" t="e">
        <f>IF(AND(NOT(ISBLANK('Captura de datos de CONTACTO'!S180)),ISNA(VLOOKUP('Captura de datos de CONTACTO'!S180,'DO NOT USE_School Picklist'!$N$3:$N$63,1,FALSE))),"Please select a value from the drop-down menu",IF('DO NOT USE_Contact Formulas'!A180,"OK",NA()))</f>
        <v>#N/A</v>
      </c>
      <c r="T180" s="53" t="e">
        <f>IF(AND(NOT(ISBLANK('Captura de datos de CONTACTO'!T180)),ISNA(VLOOKUP('Captura de datos de CONTACTO'!T180,'DO NOT USE_School Picklist'!$I$3:$I$5,1,FALSE))),"Please select a value from the drop-down menu",IF('DO NOT USE_Contact Formulas'!A180,"OK",NA()))</f>
        <v>#N/A</v>
      </c>
      <c r="U180" s="40" t="e">
        <f>IF(AND(NOT(ISBLANK('Captura de datos de CONTACTO'!U180)),ISNA(VLOOKUP('Captura de datos de CONTACTO'!U180,'DO NOT USE_School Picklist'!$E$3:$E$10,1,FALSE))),"Please select a value from the drop-down menu",IF('DO NOT USE_Contact Formulas'!A180,"OK",NA()))</f>
        <v>#N/A</v>
      </c>
      <c r="V180" s="53" t="e">
        <f>IF(AND(NOT(ISBLANK('Captura de datos de CONTACTO'!V180)),ISNA(VLOOKUP('Captura de datos de CONTACTO'!V180,'DO NOT USE_School Picklist'!$W$3:$W$9,1,FALSE))),"Please select a value from the drop-down menu",IF('DO NOT USE_Contact Formulas'!A180,"OK",NA()))</f>
        <v>#N/A</v>
      </c>
      <c r="W180" s="53" t="e">
        <f>IF(AND(NOT(ISBLANK('Captura de datos de CONTACTO'!W180)),ISNA(VLOOKUP('Captura de datos de CONTACTO'!W180,'DO NOT USE_School Picklist'!$W$3:$W$9,1,FALSE))),"Please select a value from the drop-down menu",IF('DO NOT USE_Case Formulas'!A180,"OK",NA()))</f>
        <v>#N/A</v>
      </c>
      <c r="X180" s="40" t="e">
        <f>IF(AND(NOT(ISBLANK('Captura de datos de CONTACTO'!X180)),ISNA(VLOOKUP('Captura de datos de CONTACTO'!X180,'DO NOT USE_School Picklist'!$F$3:$F$16,1,FALSE))),"Please select a value from the drop-down menu",IF('DO NOT USE_Contact Formulas'!A180,"OK",NA()))</f>
        <v>#N/A</v>
      </c>
      <c r="Y180" s="40" t="e">
        <f>IF(LEN('Captura de datos de CONTACTO'!Y180)&gt;100,"Classroom(s) must be less than 100 characters",IF('DO NOT USE_Contact Formulas'!A180,"OK",NA()))</f>
        <v>#N/A</v>
      </c>
      <c r="Z180" s="40" t="e">
        <f>IF(AND(NOT(ISBLANK('Captura de datos de CONTACTO'!Z180)),ISNA(VLOOKUP('Captura de datos de CONTACTO'!Z180,'DO NOT USE_School Picklist'!$K$3:$K$6,1,FALSE))),"Please select a value from the drop-down menu",IF('DO NOT USE_Contact Formulas'!A180,"OK",NA()))</f>
        <v>#N/A</v>
      </c>
      <c r="AA180" s="40" t="e">
        <f>IF(AND(NOT(ISBLANK('Captura de datos de CONTACTO'!AA180)),ISNA(VLOOKUP('Captura de datos de CONTACTO'!AA180,'DO NOT USE_School Picklist'!$D$3:$D$5,1,FALSE))),"Please select a value from the drop-down menu",IF('DO NOT USE_Contact Formulas'!A180,"OK",NA()))</f>
        <v>#N/A</v>
      </c>
      <c r="AB180" s="40"/>
      <c r="AC180" s="40" t="e">
        <f>IF(AND(NOT(ISBLANK('Captura de datos de CONTACTO'!AC180)),ISNA(VLOOKUP('Captura de datos de CONTACTO'!AC180,'DO NOT USE_School Picklist'!$G$3:$G$5,1,FALSE))),"Please select a value from the drop-down menu",IF('DO NOT USE_Contact Formulas'!A180,"OK",NA()))</f>
        <v>#N/A</v>
      </c>
      <c r="AD180" s="40"/>
      <c r="AE180" s="40" t="e">
        <f>IF(AND(NOT(ISBLANK('Captura de datos de CONTACTO'!AE180)),ISNA(VLOOKUP('Captura de datos de CONTACTO'!AE180,'DO NOT USE_School Picklist'!$H$3:$H$4,1,FALSE))),"Please select a value from the drop-down menu",IF('DO NOT USE_Contact Formulas'!A180,"OK",NA()))</f>
        <v>#N/A</v>
      </c>
      <c r="AF180" s="40" t="e">
        <f ca="1">IF('Captura de datos de CONTACTO'!AF180&gt;'DO NOT USE_School Picklist'!$C$3,"Test Date cannot be a future date",IF('DO NOT USE_Contact Formulas'!A180,"OK",NA()))</f>
        <v>#N/A</v>
      </c>
      <c r="AG180" s="53" t="e">
        <f>IF(AND('DO NOT USE_Contact Formulas'!A180,ISBLANK('Captura de datos de CONTACTO'!AB180)),"Lab Result Test Result is required",IF(AND(NOT(ISBLANK('Captura de datos de CONTACTO'!AB180)),ISNA(VLOOKUP('Captura de datos de CONTACTO'!AB180,'DO NOT USE_School Picklist'!$Q$3:$Q$8,1,FALSE))),"Please select a value from the drop-down menu",IF('DO NOT USE_Contact Formulas'!A180,"OK",NA())))</f>
        <v>#N/A</v>
      </c>
    </row>
    <row r="181" spans="1:33" x14ac:dyDescent="0.3">
      <c r="A181" s="39" t="e">
        <f>IF('DO NOT USE_Contact Formulas'!A181,IF('DO NOT USE_Contact Formulas'!B181,"Not all required fields are completed","OK"),NA())</f>
        <v>#N/A</v>
      </c>
      <c r="B181" s="40" t="e">
        <f>IF(AND('DO NOT USE_Contact Formulas'!A181,ISBLANK('Captura de datos de CONTACTO'!B181)),"First Name is required",IF(NOT(ISBLANK('Captura de datos de CONTACTO'!B181)),"OK",NA()))</f>
        <v>#N/A</v>
      </c>
      <c r="C181" s="40" t="e">
        <f>IF(AND('DO NOT USE_Contact Formulas'!A181,ISBLANK('Captura de datos de CONTACTO'!C181)),"Last Name is required",IF(NOT(ISBLANK('Captura de datos de CONTACTO'!C181)),"OK",NA()))</f>
        <v>#N/A</v>
      </c>
      <c r="D181" s="40" t="e">
        <f>IF(AND('DO NOT USE_Contact Formulas'!A181,ISBLANK('Captura de datos de CONTACTO'!D181)),"Birthdate is required",IF(NOT(ISBLANK('Captura de datos de CONTACTO'!D181)),"OK",NA()))</f>
        <v>#N/A</v>
      </c>
      <c r="E181" s="40" t="e">
        <f>IF(AND('DO NOT USE_Contact Formulas'!A181,ISBLANK('Captura de datos de CONTACTO'!E181)),"Mobile Phone is required",IF(NOT(ISBLANK('Captura de datos de CONTACTO'!E181)),IF(AND(ISNUMBER(VALUE('Captura de datos de CONTACTO'!E181)),LEFT('Captura de datos de CONTACTO'!E181,1)&lt;&gt;"1",LEN('Captura de datos de CONTACTO'!E181)=10),"OK","Phone number must be valid format"),NA()))</f>
        <v>#N/A</v>
      </c>
      <c r="F181" s="40" t="e">
        <f>IF(LEN('Captura de datos de CONTACTO'!F181)&gt;255,"Home Street Address must be less than 255 characters",IF('DO NOT USE_Contact Formulas'!A181,"OK",NA()))</f>
        <v>#N/A</v>
      </c>
      <c r="G181" s="40" t="e">
        <f>IF(LEN('Captura de datos de CONTACTO'!G181)&gt;40,"City must be less than 40 characters",IF('DO NOT USE_Contact Formulas'!A181,"OK",NA()))</f>
        <v>#N/A</v>
      </c>
      <c r="H181" s="40" t="e">
        <f>IF(AND(NOT(ISBLANK('Captura de datos de CONTACTO'!H181)),ISNA(VLOOKUP('Captura de datos de CONTACTO'!H181,'DO NOT USE_School Picklist'!$P$3:$P$52,1,FALSE))),"Please select a value from the drop-down menu",IF('DO NOT USE_Contact Formulas'!A181,"OK",NA()))</f>
        <v>#N/A</v>
      </c>
      <c r="I181" s="40" t="e">
        <f>IF(AND('DO NOT USE_Contact Formulas'!A181,ISBLANK('Captura de datos de CONTACTO'!I181)),"Zip is required",IF(ISBLANK('Captura de datos de CONTACTO'!I181),NA(),"OK"))</f>
        <v>#N/A</v>
      </c>
      <c r="J181" s="40" t="e">
        <f>IF(AND('DO NOT USE_Contact Formulas'!A181,ISBLANK('Captura de datos de CONTACTO'!J181)),"Student or Staff? is required",IF(ISBLANK('Captura de datos de CONTACTO'!J181),NA(),IF(ISNA(VLOOKUP('Captura de datos de CONTACTO'!J181,'DO NOT USE_School Picklist'!$B$3:$B$6,1,FALSE)),"Please select a value from the drop-down menu","OK")))</f>
        <v>#N/A</v>
      </c>
      <c r="K181" s="40" t="e">
        <f>IF(AND('Captura de datos de CONTACTO'!J181='DO NOT USE_School Picklist'!$B$4,ISBLANK('Captura de datos de CONTACTO'!K181)),"Occupation/Job Title is required if Student or Staff? is Yes, staff/faculty or volunteer",IF('DO NOT USE_Contact Formulas'!A181,"OK",NA()))</f>
        <v>#N/A</v>
      </c>
      <c r="L181" s="40" t="e">
        <f ca="1">IF('Captura de datos de CONTACTO'!L181&gt;'DO NOT USE_School Picklist'!$C$3,"Date last on school campus/facility cannot be a future date",IF('DO NOT USE_Contact Formulas'!A181,IF(ISBLANK('Captura de datos de CONTACTO'!L181),"Date last on school campus/facility is required","OK"),NA()))</f>
        <v>#N/A</v>
      </c>
      <c r="M181" s="41" t="e">
        <f ca="1">IF('Captura de datos de CONTACTO'!M181&gt;'DO NOT USE_School Picklist'!$C$3,"Last Exposure Date cannot be a future date",IF('DO NOT USE_Contact Formulas'!A181,IF(ISBLANK('Captura de datos de CONTACTO'!M181),"Last Exposure Date is required","OK"),NA()))</f>
        <v>#N/A</v>
      </c>
      <c r="N181" s="41" t="e">
        <f>IF(AND('DO NOT USE_Contact Formulas'!A181,ISBLANK('Captura de datos de CONTACTO'!N181)),"Specific Place in the Location is required",IF(ISBLANK('Captura de datos de CONTACTO'!N181),NA(),"OK"))</f>
        <v>#N/A</v>
      </c>
      <c r="O181" s="40" t="e">
        <f>IF(AND(NOT(ISBLANK('Captura de datos de CONTACTO'!O181)),ISNA(VLOOKUP('Captura de datos de CONTACTO'!O181,'DO NOT USE_School Picklist'!$L$3:$L$81,1,FALSE))),"Please select a value from the drop-down menu",IF('DO NOT USE_Contact Formulas'!A181,"OK",NA()))</f>
        <v>#N/A</v>
      </c>
      <c r="P181" s="40" t="e">
        <f>IF(AND(NOT(ISBLANK('Captura de datos de CONTACTO'!P181)),NOT(ISNUMBER(MATCH("*@*.?*",'Captura de datos de CONTACTO'!P181,0)))),"Email must be in a valid format",IF('DO NOT USE_Contact Formulas'!A181,"OK",NA()))</f>
        <v>#N/A</v>
      </c>
      <c r="Q181" s="40" t="e">
        <f>IF(LEN('Captura de datos de CONTACTO'!Q181)&gt;50,"Parent/Guardian Name must be less than 50 characters",IF('DO NOT USE_Contact Formulas'!A181,"OK",NA()))</f>
        <v>#N/A</v>
      </c>
      <c r="R181" s="40" t="e">
        <f>IF(NOT(ISBLANK('Captura de datos de CONTACTO'!R181)),IF(AND(ISNUMBER('Captura de datos de CONTACTO'!R181),LEFT('Captura de datos de CONTACTO'!R181,1)&lt;&gt;"1",LEN('Captura de datos de CONTACTO'!R181)=10),"OK","Phone number must be valid format"),IF('DO NOT USE_Contact Formulas'!A181,"OK",NA()))</f>
        <v>#N/A</v>
      </c>
      <c r="S181" s="40" t="e">
        <f>IF(AND(NOT(ISBLANK('Captura de datos de CONTACTO'!S181)),ISNA(VLOOKUP('Captura de datos de CONTACTO'!S181,'DO NOT USE_School Picklist'!$N$3:$N$63,1,FALSE))),"Please select a value from the drop-down menu",IF('DO NOT USE_Contact Formulas'!A181,"OK",NA()))</f>
        <v>#N/A</v>
      </c>
      <c r="T181" s="53" t="e">
        <f>IF(AND(NOT(ISBLANK('Captura de datos de CONTACTO'!T181)),ISNA(VLOOKUP('Captura de datos de CONTACTO'!T181,'DO NOT USE_School Picklist'!$I$3:$I$5,1,FALSE))),"Please select a value from the drop-down menu",IF('DO NOT USE_Contact Formulas'!A181,"OK",NA()))</f>
        <v>#N/A</v>
      </c>
      <c r="U181" s="40" t="e">
        <f>IF(AND(NOT(ISBLANK('Captura de datos de CONTACTO'!U181)),ISNA(VLOOKUP('Captura de datos de CONTACTO'!U181,'DO NOT USE_School Picklist'!$E$3:$E$10,1,FALSE))),"Please select a value from the drop-down menu",IF('DO NOT USE_Contact Formulas'!A181,"OK",NA()))</f>
        <v>#N/A</v>
      </c>
      <c r="V181" s="53" t="e">
        <f>IF(AND(NOT(ISBLANK('Captura de datos de CONTACTO'!V181)),ISNA(VLOOKUP('Captura de datos de CONTACTO'!V181,'DO NOT USE_School Picklist'!$W$3:$W$9,1,FALSE))),"Please select a value from the drop-down menu",IF('DO NOT USE_Contact Formulas'!A181,"OK",NA()))</f>
        <v>#N/A</v>
      </c>
      <c r="W181" s="53" t="e">
        <f>IF(AND(NOT(ISBLANK('Captura de datos de CONTACTO'!W181)),ISNA(VLOOKUP('Captura de datos de CONTACTO'!W181,'DO NOT USE_School Picklist'!$W$3:$W$9,1,FALSE))),"Please select a value from the drop-down menu",IF('DO NOT USE_Case Formulas'!A181,"OK",NA()))</f>
        <v>#N/A</v>
      </c>
      <c r="X181" s="40" t="e">
        <f>IF(AND(NOT(ISBLANK('Captura de datos de CONTACTO'!X181)),ISNA(VLOOKUP('Captura de datos de CONTACTO'!X181,'DO NOT USE_School Picklist'!$F$3:$F$16,1,FALSE))),"Please select a value from the drop-down menu",IF('DO NOT USE_Contact Formulas'!A181,"OK",NA()))</f>
        <v>#N/A</v>
      </c>
      <c r="Y181" s="40" t="e">
        <f>IF(LEN('Captura de datos de CONTACTO'!Y181)&gt;100,"Classroom(s) must be less than 100 characters",IF('DO NOT USE_Contact Formulas'!A181,"OK",NA()))</f>
        <v>#N/A</v>
      </c>
      <c r="Z181" s="40" t="e">
        <f>IF(AND(NOT(ISBLANK('Captura de datos de CONTACTO'!Z181)),ISNA(VLOOKUP('Captura de datos de CONTACTO'!Z181,'DO NOT USE_School Picklist'!$K$3:$K$6,1,FALSE))),"Please select a value from the drop-down menu",IF('DO NOT USE_Contact Formulas'!A181,"OK",NA()))</f>
        <v>#N/A</v>
      </c>
      <c r="AA181" s="40" t="e">
        <f>IF(AND(NOT(ISBLANK('Captura de datos de CONTACTO'!AA181)),ISNA(VLOOKUP('Captura de datos de CONTACTO'!AA181,'DO NOT USE_School Picklist'!$D$3:$D$5,1,FALSE))),"Please select a value from the drop-down menu",IF('DO NOT USE_Contact Formulas'!A181,"OK",NA()))</f>
        <v>#N/A</v>
      </c>
      <c r="AB181" s="40"/>
      <c r="AC181" s="40" t="e">
        <f>IF(AND(NOT(ISBLANK('Captura de datos de CONTACTO'!AC181)),ISNA(VLOOKUP('Captura de datos de CONTACTO'!AC181,'DO NOT USE_School Picklist'!$G$3:$G$5,1,FALSE))),"Please select a value from the drop-down menu",IF('DO NOT USE_Contact Formulas'!A181,"OK",NA()))</f>
        <v>#N/A</v>
      </c>
      <c r="AD181" s="40"/>
      <c r="AE181" s="40" t="e">
        <f>IF(AND(NOT(ISBLANK('Captura de datos de CONTACTO'!AE181)),ISNA(VLOOKUP('Captura de datos de CONTACTO'!AE181,'DO NOT USE_School Picklist'!$H$3:$H$4,1,FALSE))),"Please select a value from the drop-down menu",IF('DO NOT USE_Contact Formulas'!A181,"OK",NA()))</f>
        <v>#N/A</v>
      </c>
      <c r="AF181" s="40" t="e">
        <f ca="1">IF('Captura de datos de CONTACTO'!AF181&gt;'DO NOT USE_School Picklist'!$C$3,"Test Date cannot be a future date",IF('DO NOT USE_Contact Formulas'!A181,"OK",NA()))</f>
        <v>#N/A</v>
      </c>
      <c r="AG181" s="53" t="e">
        <f>IF(AND('DO NOT USE_Contact Formulas'!A181,ISBLANK('Captura de datos de CONTACTO'!AB181)),"Lab Result Test Result is required",IF(AND(NOT(ISBLANK('Captura de datos de CONTACTO'!AB181)),ISNA(VLOOKUP('Captura de datos de CONTACTO'!AB181,'DO NOT USE_School Picklist'!$Q$3:$Q$8,1,FALSE))),"Please select a value from the drop-down menu",IF('DO NOT USE_Contact Formulas'!A181,"OK",NA())))</f>
        <v>#N/A</v>
      </c>
    </row>
    <row r="182" spans="1:33" x14ac:dyDescent="0.3">
      <c r="A182" s="39" t="e">
        <f>IF('DO NOT USE_Contact Formulas'!A182,IF('DO NOT USE_Contact Formulas'!B182,"Not all required fields are completed","OK"),NA())</f>
        <v>#N/A</v>
      </c>
      <c r="B182" s="40" t="e">
        <f>IF(AND('DO NOT USE_Contact Formulas'!A182,ISBLANK('Captura de datos de CONTACTO'!B182)),"First Name is required",IF(NOT(ISBLANK('Captura de datos de CONTACTO'!B182)),"OK",NA()))</f>
        <v>#N/A</v>
      </c>
      <c r="C182" s="40" t="e">
        <f>IF(AND('DO NOT USE_Contact Formulas'!A182,ISBLANK('Captura de datos de CONTACTO'!C182)),"Last Name is required",IF(NOT(ISBLANK('Captura de datos de CONTACTO'!C182)),"OK",NA()))</f>
        <v>#N/A</v>
      </c>
      <c r="D182" s="40" t="e">
        <f>IF(AND('DO NOT USE_Contact Formulas'!A182,ISBLANK('Captura de datos de CONTACTO'!D182)),"Birthdate is required",IF(NOT(ISBLANK('Captura de datos de CONTACTO'!D182)),"OK",NA()))</f>
        <v>#N/A</v>
      </c>
      <c r="E182" s="40" t="e">
        <f>IF(AND('DO NOT USE_Contact Formulas'!A182,ISBLANK('Captura de datos de CONTACTO'!E182)),"Mobile Phone is required",IF(NOT(ISBLANK('Captura de datos de CONTACTO'!E182)),IF(AND(ISNUMBER(VALUE('Captura de datos de CONTACTO'!E182)),LEFT('Captura de datos de CONTACTO'!E182,1)&lt;&gt;"1",LEN('Captura de datos de CONTACTO'!E182)=10),"OK","Phone number must be valid format"),NA()))</f>
        <v>#N/A</v>
      </c>
      <c r="F182" s="40" t="e">
        <f>IF(LEN('Captura de datos de CONTACTO'!F182)&gt;255,"Home Street Address must be less than 255 characters",IF('DO NOT USE_Contact Formulas'!A182,"OK",NA()))</f>
        <v>#N/A</v>
      </c>
      <c r="G182" s="40" t="e">
        <f>IF(LEN('Captura de datos de CONTACTO'!G182)&gt;40,"City must be less than 40 characters",IF('DO NOT USE_Contact Formulas'!A182,"OK",NA()))</f>
        <v>#N/A</v>
      </c>
      <c r="H182" s="40" t="e">
        <f>IF(AND(NOT(ISBLANK('Captura de datos de CONTACTO'!H182)),ISNA(VLOOKUP('Captura de datos de CONTACTO'!H182,'DO NOT USE_School Picklist'!$P$3:$P$52,1,FALSE))),"Please select a value from the drop-down menu",IF('DO NOT USE_Contact Formulas'!A182,"OK",NA()))</f>
        <v>#N/A</v>
      </c>
      <c r="I182" s="40" t="e">
        <f>IF(AND('DO NOT USE_Contact Formulas'!A182,ISBLANK('Captura de datos de CONTACTO'!I182)),"Zip is required",IF(ISBLANK('Captura de datos de CONTACTO'!I182),NA(),"OK"))</f>
        <v>#N/A</v>
      </c>
      <c r="J182" s="40" t="e">
        <f>IF(AND('DO NOT USE_Contact Formulas'!A182,ISBLANK('Captura de datos de CONTACTO'!J182)),"Student or Staff? is required",IF(ISBLANK('Captura de datos de CONTACTO'!J182),NA(),IF(ISNA(VLOOKUP('Captura de datos de CONTACTO'!J182,'DO NOT USE_School Picklist'!$B$3:$B$6,1,FALSE)),"Please select a value from the drop-down menu","OK")))</f>
        <v>#N/A</v>
      </c>
      <c r="K182" s="40" t="e">
        <f>IF(AND('Captura de datos de CONTACTO'!J182='DO NOT USE_School Picklist'!$B$4,ISBLANK('Captura de datos de CONTACTO'!K182)),"Occupation/Job Title is required if Student or Staff? is Yes, staff/faculty or volunteer",IF('DO NOT USE_Contact Formulas'!A182,"OK",NA()))</f>
        <v>#N/A</v>
      </c>
      <c r="L182" s="40" t="e">
        <f ca="1">IF('Captura de datos de CONTACTO'!L182&gt;'DO NOT USE_School Picklist'!$C$3,"Date last on school campus/facility cannot be a future date",IF('DO NOT USE_Contact Formulas'!A182,IF(ISBLANK('Captura de datos de CONTACTO'!L182),"Date last on school campus/facility is required","OK"),NA()))</f>
        <v>#N/A</v>
      </c>
      <c r="M182" s="41" t="e">
        <f ca="1">IF('Captura de datos de CONTACTO'!M182&gt;'DO NOT USE_School Picklist'!$C$3,"Last Exposure Date cannot be a future date",IF('DO NOT USE_Contact Formulas'!A182,IF(ISBLANK('Captura de datos de CONTACTO'!M182),"Last Exposure Date is required","OK"),NA()))</f>
        <v>#N/A</v>
      </c>
      <c r="N182" s="41" t="e">
        <f>IF(AND('DO NOT USE_Contact Formulas'!A182,ISBLANK('Captura de datos de CONTACTO'!N182)),"Specific Place in the Location is required",IF(ISBLANK('Captura de datos de CONTACTO'!N182),NA(),"OK"))</f>
        <v>#N/A</v>
      </c>
      <c r="O182" s="40" t="e">
        <f>IF(AND(NOT(ISBLANK('Captura de datos de CONTACTO'!O182)),ISNA(VLOOKUP('Captura de datos de CONTACTO'!O182,'DO NOT USE_School Picklist'!$L$3:$L$81,1,FALSE))),"Please select a value from the drop-down menu",IF('DO NOT USE_Contact Formulas'!A182,"OK",NA()))</f>
        <v>#N/A</v>
      </c>
      <c r="P182" s="40" t="e">
        <f>IF(AND(NOT(ISBLANK('Captura de datos de CONTACTO'!P182)),NOT(ISNUMBER(MATCH("*@*.?*",'Captura de datos de CONTACTO'!P182,0)))),"Email must be in a valid format",IF('DO NOT USE_Contact Formulas'!A182,"OK",NA()))</f>
        <v>#N/A</v>
      </c>
      <c r="Q182" s="40" t="e">
        <f>IF(LEN('Captura de datos de CONTACTO'!Q182)&gt;50,"Parent/Guardian Name must be less than 50 characters",IF('DO NOT USE_Contact Formulas'!A182,"OK",NA()))</f>
        <v>#N/A</v>
      </c>
      <c r="R182" s="40" t="e">
        <f>IF(NOT(ISBLANK('Captura de datos de CONTACTO'!R182)),IF(AND(ISNUMBER('Captura de datos de CONTACTO'!R182),LEFT('Captura de datos de CONTACTO'!R182,1)&lt;&gt;"1",LEN('Captura de datos de CONTACTO'!R182)=10),"OK","Phone number must be valid format"),IF('DO NOT USE_Contact Formulas'!A182,"OK",NA()))</f>
        <v>#N/A</v>
      </c>
      <c r="S182" s="40" t="e">
        <f>IF(AND(NOT(ISBLANK('Captura de datos de CONTACTO'!S182)),ISNA(VLOOKUP('Captura de datos de CONTACTO'!S182,'DO NOT USE_School Picklist'!$N$3:$N$63,1,FALSE))),"Please select a value from the drop-down menu",IF('DO NOT USE_Contact Formulas'!A182,"OK",NA()))</f>
        <v>#N/A</v>
      </c>
      <c r="T182" s="53" t="e">
        <f>IF(AND(NOT(ISBLANK('Captura de datos de CONTACTO'!T182)),ISNA(VLOOKUP('Captura de datos de CONTACTO'!T182,'DO NOT USE_School Picklist'!$I$3:$I$5,1,FALSE))),"Please select a value from the drop-down menu",IF('DO NOT USE_Contact Formulas'!A182,"OK",NA()))</f>
        <v>#N/A</v>
      </c>
      <c r="U182" s="40" t="e">
        <f>IF(AND(NOT(ISBLANK('Captura de datos de CONTACTO'!U182)),ISNA(VLOOKUP('Captura de datos de CONTACTO'!U182,'DO NOT USE_School Picklist'!$E$3:$E$10,1,FALSE))),"Please select a value from the drop-down menu",IF('DO NOT USE_Contact Formulas'!A182,"OK",NA()))</f>
        <v>#N/A</v>
      </c>
      <c r="V182" s="53" t="e">
        <f>IF(AND(NOT(ISBLANK('Captura de datos de CONTACTO'!V182)),ISNA(VLOOKUP('Captura de datos de CONTACTO'!V182,'DO NOT USE_School Picklist'!$W$3:$W$9,1,FALSE))),"Please select a value from the drop-down menu",IF('DO NOT USE_Contact Formulas'!A182,"OK",NA()))</f>
        <v>#N/A</v>
      </c>
      <c r="W182" s="53" t="e">
        <f>IF(AND(NOT(ISBLANK('Captura de datos de CONTACTO'!W182)),ISNA(VLOOKUP('Captura de datos de CONTACTO'!W182,'DO NOT USE_School Picklist'!$W$3:$W$9,1,FALSE))),"Please select a value from the drop-down menu",IF('DO NOT USE_Case Formulas'!A182,"OK",NA()))</f>
        <v>#N/A</v>
      </c>
      <c r="X182" s="40" t="e">
        <f>IF(AND(NOT(ISBLANK('Captura de datos de CONTACTO'!X182)),ISNA(VLOOKUP('Captura de datos de CONTACTO'!X182,'DO NOT USE_School Picklist'!$F$3:$F$16,1,FALSE))),"Please select a value from the drop-down menu",IF('DO NOT USE_Contact Formulas'!A182,"OK",NA()))</f>
        <v>#N/A</v>
      </c>
      <c r="Y182" s="40" t="e">
        <f>IF(LEN('Captura de datos de CONTACTO'!Y182)&gt;100,"Classroom(s) must be less than 100 characters",IF('DO NOT USE_Contact Formulas'!A182,"OK",NA()))</f>
        <v>#N/A</v>
      </c>
      <c r="Z182" s="40" t="e">
        <f>IF(AND(NOT(ISBLANK('Captura de datos de CONTACTO'!Z182)),ISNA(VLOOKUP('Captura de datos de CONTACTO'!Z182,'DO NOT USE_School Picklist'!$K$3:$K$6,1,FALSE))),"Please select a value from the drop-down menu",IF('DO NOT USE_Contact Formulas'!A182,"OK",NA()))</f>
        <v>#N/A</v>
      </c>
      <c r="AA182" s="40" t="e">
        <f>IF(AND(NOT(ISBLANK('Captura de datos de CONTACTO'!AA182)),ISNA(VLOOKUP('Captura de datos de CONTACTO'!AA182,'DO NOT USE_School Picklist'!$D$3:$D$5,1,FALSE))),"Please select a value from the drop-down menu",IF('DO NOT USE_Contact Formulas'!A182,"OK",NA()))</f>
        <v>#N/A</v>
      </c>
      <c r="AB182" s="40"/>
      <c r="AC182" s="40" t="e">
        <f>IF(AND(NOT(ISBLANK('Captura de datos de CONTACTO'!AC182)),ISNA(VLOOKUP('Captura de datos de CONTACTO'!AC182,'DO NOT USE_School Picklist'!$G$3:$G$5,1,FALSE))),"Please select a value from the drop-down menu",IF('DO NOT USE_Contact Formulas'!A182,"OK",NA()))</f>
        <v>#N/A</v>
      </c>
      <c r="AD182" s="40"/>
      <c r="AE182" s="40" t="e">
        <f>IF(AND(NOT(ISBLANK('Captura de datos de CONTACTO'!AE182)),ISNA(VLOOKUP('Captura de datos de CONTACTO'!AE182,'DO NOT USE_School Picklist'!$H$3:$H$4,1,FALSE))),"Please select a value from the drop-down menu",IF('DO NOT USE_Contact Formulas'!A182,"OK",NA()))</f>
        <v>#N/A</v>
      </c>
      <c r="AF182" s="40" t="e">
        <f ca="1">IF('Captura de datos de CONTACTO'!AF182&gt;'DO NOT USE_School Picklist'!$C$3,"Test Date cannot be a future date",IF('DO NOT USE_Contact Formulas'!A182,"OK",NA()))</f>
        <v>#N/A</v>
      </c>
      <c r="AG182" s="53" t="e">
        <f>IF(AND('DO NOT USE_Contact Formulas'!A182,ISBLANK('Captura de datos de CONTACTO'!AB182)),"Lab Result Test Result is required",IF(AND(NOT(ISBLANK('Captura de datos de CONTACTO'!AB182)),ISNA(VLOOKUP('Captura de datos de CONTACTO'!AB182,'DO NOT USE_School Picklist'!$Q$3:$Q$8,1,FALSE))),"Please select a value from the drop-down menu",IF('DO NOT USE_Contact Formulas'!A182,"OK",NA())))</f>
        <v>#N/A</v>
      </c>
    </row>
    <row r="183" spans="1:33" x14ac:dyDescent="0.3">
      <c r="A183" s="39" t="e">
        <f>IF('DO NOT USE_Contact Formulas'!A183,IF('DO NOT USE_Contact Formulas'!B183,"Not all required fields are completed","OK"),NA())</f>
        <v>#N/A</v>
      </c>
      <c r="B183" s="40" t="e">
        <f>IF(AND('DO NOT USE_Contact Formulas'!A183,ISBLANK('Captura de datos de CONTACTO'!B183)),"First Name is required",IF(NOT(ISBLANK('Captura de datos de CONTACTO'!B183)),"OK",NA()))</f>
        <v>#N/A</v>
      </c>
      <c r="C183" s="40" t="e">
        <f>IF(AND('DO NOT USE_Contact Formulas'!A183,ISBLANK('Captura de datos de CONTACTO'!C183)),"Last Name is required",IF(NOT(ISBLANK('Captura de datos de CONTACTO'!C183)),"OK",NA()))</f>
        <v>#N/A</v>
      </c>
      <c r="D183" s="40" t="e">
        <f>IF(AND('DO NOT USE_Contact Formulas'!A183,ISBLANK('Captura de datos de CONTACTO'!D183)),"Birthdate is required",IF(NOT(ISBLANK('Captura de datos de CONTACTO'!D183)),"OK",NA()))</f>
        <v>#N/A</v>
      </c>
      <c r="E183" s="40" t="e">
        <f>IF(AND('DO NOT USE_Contact Formulas'!A183,ISBLANK('Captura de datos de CONTACTO'!E183)),"Mobile Phone is required",IF(NOT(ISBLANK('Captura de datos de CONTACTO'!E183)),IF(AND(ISNUMBER(VALUE('Captura de datos de CONTACTO'!E183)),LEFT('Captura de datos de CONTACTO'!E183,1)&lt;&gt;"1",LEN('Captura de datos de CONTACTO'!E183)=10),"OK","Phone number must be valid format"),NA()))</f>
        <v>#N/A</v>
      </c>
      <c r="F183" s="40" t="e">
        <f>IF(LEN('Captura de datos de CONTACTO'!F183)&gt;255,"Home Street Address must be less than 255 characters",IF('DO NOT USE_Contact Formulas'!A183,"OK",NA()))</f>
        <v>#N/A</v>
      </c>
      <c r="G183" s="40" t="e">
        <f>IF(LEN('Captura de datos de CONTACTO'!G183)&gt;40,"City must be less than 40 characters",IF('DO NOT USE_Contact Formulas'!A183,"OK",NA()))</f>
        <v>#N/A</v>
      </c>
      <c r="H183" s="40" t="e">
        <f>IF(AND(NOT(ISBLANK('Captura de datos de CONTACTO'!H183)),ISNA(VLOOKUP('Captura de datos de CONTACTO'!H183,'DO NOT USE_School Picklist'!$P$3:$P$52,1,FALSE))),"Please select a value from the drop-down menu",IF('DO NOT USE_Contact Formulas'!A183,"OK",NA()))</f>
        <v>#N/A</v>
      </c>
      <c r="I183" s="40" t="e">
        <f>IF(AND('DO NOT USE_Contact Formulas'!A183,ISBLANK('Captura de datos de CONTACTO'!I183)),"Zip is required",IF(ISBLANK('Captura de datos de CONTACTO'!I183),NA(),"OK"))</f>
        <v>#N/A</v>
      </c>
      <c r="J183" s="40" t="e">
        <f>IF(AND('DO NOT USE_Contact Formulas'!A183,ISBLANK('Captura de datos de CONTACTO'!J183)),"Student or Staff? is required",IF(ISBLANK('Captura de datos de CONTACTO'!J183),NA(),IF(ISNA(VLOOKUP('Captura de datos de CONTACTO'!J183,'DO NOT USE_School Picklist'!$B$3:$B$6,1,FALSE)),"Please select a value from the drop-down menu","OK")))</f>
        <v>#N/A</v>
      </c>
      <c r="K183" s="40" t="e">
        <f>IF(AND('Captura de datos de CONTACTO'!J183='DO NOT USE_School Picklist'!$B$4,ISBLANK('Captura de datos de CONTACTO'!K183)),"Occupation/Job Title is required if Student or Staff? is Yes, staff/faculty or volunteer",IF('DO NOT USE_Contact Formulas'!A183,"OK",NA()))</f>
        <v>#N/A</v>
      </c>
      <c r="L183" s="40" t="e">
        <f ca="1">IF('Captura de datos de CONTACTO'!L183&gt;'DO NOT USE_School Picklist'!$C$3,"Date last on school campus/facility cannot be a future date",IF('DO NOT USE_Contact Formulas'!A183,IF(ISBLANK('Captura de datos de CONTACTO'!L183),"Date last on school campus/facility is required","OK"),NA()))</f>
        <v>#N/A</v>
      </c>
      <c r="M183" s="41" t="e">
        <f ca="1">IF('Captura de datos de CONTACTO'!M183&gt;'DO NOT USE_School Picklist'!$C$3,"Last Exposure Date cannot be a future date",IF('DO NOT USE_Contact Formulas'!A183,IF(ISBLANK('Captura de datos de CONTACTO'!M183),"Last Exposure Date is required","OK"),NA()))</f>
        <v>#N/A</v>
      </c>
      <c r="N183" s="41" t="e">
        <f>IF(AND('DO NOT USE_Contact Formulas'!A183,ISBLANK('Captura de datos de CONTACTO'!N183)),"Specific Place in the Location is required",IF(ISBLANK('Captura de datos de CONTACTO'!N183),NA(),"OK"))</f>
        <v>#N/A</v>
      </c>
      <c r="O183" s="40" t="e">
        <f>IF(AND(NOT(ISBLANK('Captura de datos de CONTACTO'!O183)),ISNA(VLOOKUP('Captura de datos de CONTACTO'!O183,'DO NOT USE_School Picklist'!$L$3:$L$81,1,FALSE))),"Please select a value from the drop-down menu",IF('DO NOT USE_Contact Formulas'!A183,"OK",NA()))</f>
        <v>#N/A</v>
      </c>
      <c r="P183" s="40" t="e">
        <f>IF(AND(NOT(ISBLANK('Captura de datos de CONTACTO'!P183)),NOT(ISNUMBER(MATCH("*@*.?*",'Captura de datos de CONTACTO'!P183,0)))),"Email must be in a valid format",IF('DO NOT USE_Contact Formulas'!A183,"OK",NA()))</f>
        <v>#N/A</v>
      </c>
      <c r="Q183" s="40" t="e">
        <f>IF(LEN('Captura de datos de CONTACTO'!Q183)&gt;50,"Parent/Guardian Name must be less than 50 characters",IF('DO NOT USE_Contact Formulas'!A183,"OK",NA()))</f>
        <v>#N/A</v>
      </c>
      <c r="R183" s="40" t="e">
        <f>IF(NOT(ISBLANK('Captura de datos de CONTACTO'!R183)),IF(AND(ISNUMBER('Captura de datos de CONTACTO'!R183),LEFT('Captura de datos de CONTACTO'!R183,1)&lt;&gt;"1",LEN('Captura de datos de CONTACTO'!R183)=10),"OK","Phone number must be valid format"),IF('DO NOT USE_Contact Formulas'!A183,"OK",NA()))</f>
        <v>#N/A</v>
      </c>
      <c r="S183" s="40" t="e">
        <f>IF(AND(NOT(ISBLANK('Captura de datos de CONTACTO'!S183)),ISNA(VLOOKUP('Captura de datos de CONTACTO'!S183,'DO NOT USE_School Picklist'!$N$3:$N$63,1,FALSE))),"Please select a value from the drop-down menu",IF('DO NOT USE_Contact Formulas'!A183,"OK",NA()))</f>
        <v>#N/A</v>
      </c>
      <c r="T183" s="53" t="e">
        <f>IF(AND(NOT(ISBLANK('Captura de datos de CONTACTO'!T183)),ISNA(VLOOKUP('Captura de datos de CONTACTO'!T183,'DO NOT USE_School Picklist'!$I$3:$I$5,1,FALSE))),"Please select a value from the drop-down menu",IF('DO NOT USE_Contact Formulas'!A183,"OK",NA()))</f>
        <v>#N/A</v>
      </c>
      <c r="U183" s="40" t="e">
        <f>IF(AND(NOT(ISBLANK('Captura de datos de CONTACTO'!U183)),ISNA(VLOOKUP('Captura de datos de CONTACTO'!U183,'DO NOT USE_School Picklist'!$E$3:$E$10,1,FALSE))),"Please select a value from the drop-down menu",IF('DO NOT USE_Contact Formulas'!A183,"OK",NA()))</f>
        <v>#N/A</v>
      </c>
      <c r="V183" s="53" t="e">
        <f>IF(AND(NOT(ISBLANK('Captura de datos de CONTACTO'!V183)),ISNA(VLOOKUP('Captura de datos de CONTACTO'!V183,'DO NOT USE_School Picklist'!$W$3:$W$9,1,FALSE))),"Please select a value from the drop-down menu",IF('DO NOT USE_Contact Formulas'!A183,"OK",NA()))</f>
        <v>#N/A</v>
      </c>
      <c r="W183" s="53" t="e">
        <f>IF(AND(NOT(ISBLANK('Captura de datos de CONTACTO'!W183)),ISNA(VLOOKUP('Captura de datos de CONTACTO'!W183,'DO NOT USE_School Picklist'!$W$3:$W$9,1,FALSE))),"Please select a value from the drop-down menu",IF('DO NOT USE_Case Formulas'!A183,"OK",NA()))</f>
        <v>#N/A</v>
      </c>
      <c r="X183" s="40" t="e">
        <f>IF(AND(NOT(ISBLANK('Captura de datos de CONTACTO'!X183)),ISNA(VLOOKUP('Captura de datos de CONTACTO'!X183,'DO NOT USE_School Picklist'!$F$3:$F$16,1,FALSE))),"Please select a value from the drop-down menu",IF('DO NOT USE_Contact Formulas'!A183,"OK",NA()))</f>
        <v>#N/A</v>
      </c>
      <c r="Y183" s="40" t="e">
        <f>IF(LEN('Captura de datos de CONTACTO'!Y183)&gt;100,"Classroom(s) must be less than 100 characters",IF('DO NOT USE_Contact Formulas'!A183,"OK",NA()))</f>
        <v>#N/A</v>
      </c>
      <c r="Z183" s="40" t="e">
        <f>IF(AND(NOT(ISBLANK('Captura de datos de CONTACTO'!Z183)),ISNA(VLOOKUP('Captura de datos de CONTACTO'!Z183,'DO NOT USE_School Picklist'!$K$3:$K$6,1,FALSE))),"Please select a value from the drop-down menu",IF('DO NOT USE_Contact Formulas'!A183,"OK",NA()))</f>
        <v>#N/A</v>
      </c>
      <c r="AA183" s="40" t="e">
        <f>IF(AND(NOT(ISBLANK('Captura de datos de CONTACTO'!AA183)),ISNA(VLOOKUP('Captura de datos de CONTACTO'!AA183,'DO NOT USE_School Picklist'!$D$3:$D$5,1,FALSE))),"Please select a value from the drop-down menu",IF('DO NOT USE_Contact Formulas'!A183,"OK",NA()))</f>
        <v>#N/A</v>
      </c>
      <c r="AB183" s="40"/>
      <c r="AC183" s="40" t="e">
        <f>IF(AND(NOT(ISBLANK('Captura de datos de CONTACTO'!AC183)),ISNA(VLOOKUP('Captura de datos de CONTACTO'!AC183,'DO NOT USE_School Picklist'!$G$3:$G$5,1,FALSE))),"Please select a value from the drop-down menu",IF('DO NOT USE_Contact Formulas'!A183,"OK",NA()))</f>
        <v>#N/A</v>
      </c>
      <c r="AD183" s="40"/>
      <c r="AE183" s="40" t="e">
        <f>IF(AND(NOT(ISBLANK('Captura de datos de CONTACTO'!AE183)),ISNA(VLOOKUP('Captura de datos de CONTACTO'!AE183,'DO NOT USE_School Picklist'!$H$3:$H$4,1,FALSE))),"Please select a value from the drop-down menu",IF('DO NOT USE_Contact Formulas'!A183,"OK",NA()))</f>
        <v>#N/A</v>
      </c>
      <c r="AF183" s="40" t="e">
        <f ca="1">IF('Captura de datos de CONTACTO'!AF183&gt;'DO NOT USE_School Picklist'!$C$3,"Test Date cannot be a future date",IF('DO NOT USE_Contact Formulas'!A183,"OK",NA()))</f>
        <v>#N/A</v>
      </c>
      <c r="AG183" s="53" t="e">
        <f>IF(AND('DO NOT USE_Contact Formulas'!A183,ISBLANK('Captura de datos de CONTACTO'!AB183)),"Lab Result Test Result is required",IF(AND(NOT(ISBLANK('Captura de datos de CONTACTO'!AB183)),ISNA(VLOOKUP('Captura de datos de CONTACTO'!AB183,'DO NOT USE_School Picklist'!$Q$3:$Q$8,1,FALSE))),"Please select a value from the drop-down menu",IF('DO NOT USE_Contact Formulas'!A183,"OK",NA())))</f>
        <v>#N/A</v>
      </c>
    </row>
    <row r="184" spans="1:33" x14ac:dyDescent="0.3">
      <c r="A184" s="39" t="e">
        <f>IF('DO NOT USE_Contact Formulas'!A184,IF('DO NOT USE_Contact Formulas'!B184,"Not all required fields are completed","OK"),NA())</f>
        <v>#N/A</v>
      </c>
      <c r="B184" s="40" t="e">
        <f>IF(AND('DO NOT USE_Contact Formulas'!A184,ISBLANK('Captura de datos de CONTACTO'!B184)),"First Name is required",IF(NOT(ISBLANK('Captura de datos de CONTACTO'!B184)),"OK",NA()))</f>
        <v>#N/A</v>
      </c>
      <c r="C184" s="40" t="e">
        <f>IF(AND('DO NOT USE_Contact Formulas'!A184,ISBLANK('Captura de datos de CONTACTO'!C184)),"Last Name is required",IF(NOT(ISBLANK('Captura de datos de CONTACTO'!C184)),"OK",NA()))</f>
        <v>#N/A</v>
      </c>
      <c r="D184" s="40" t="e">
        <f>IF(AND('DO NOT USE_Contact Formulas'!A184,ISBLANK('Captura de datos de CONTACTO'!D184)),"Birthdate is required",IF(NOT(ISBLANK('Captura de datos de CONTACTO'!D184)),"OK",NA()))</f>
        <v>#N/A</v>
      </c>
      <c r="E184" s="40" t="e">
        <f>IF(AND('DO NOT USE_Contact Formulas'!A184,ISBLANK('Captura de datos de CONTACTO'!E184)),"Mobile Phone is required",IF(NOT(ISBLANK('Captura de datos de CONTACTO'!E184)),IF(AND(ISNUMBER(VALUE('Captura de datos de CONTACTO'!E184)),LEFT('Captura de datos de CONTACTO'!E184,1)&lt;&gt;"1",LEN('Captura de datos de CONTACTO'!E184)=10),"OK","Phone number must be valid format"),NA()))</f>
        <v>#N/A</v>
      </c>
      <c r="F184" s="40" t="e">
        <f>IF(LEN('Captura de datos de CONTACTO'!F184)&gt;255,"Home Street Address must be less than 255 characters",IF('DO NOT USE_Contact Formulas'!A184,"OK",NA()))</f>
        <v>#N/A</v>
      </c>
      <c r="G184" s="40" t="e">
        <f>IF(LEN('Captura de datos de CONTACTO'!G184)&gt;40,"City must be less than 40 characters",IF('DO NOT USE_Contact Formulas'!A184,"OK",NA()))</f>
        <v>#N/A</v>
      </c>
      <c r="H184" s="40" t="e">
        <f>IF(AND(NOT(ISBLANK('Captura de datos de CONTACTO'!H184)),ISNA(VLOOKUP('Captura de datos de CONTACTO'!H184,'DO NOT USE_School Picklist'!$P$3:$P$52,1,FALSE))),"Please select a value from the drop-down menu",IF('DO NOT USE_Contact Formulas'!A184,"OK",NA()))</f>
        <v>#N/A</v>
      </c>
      <c r="I184" s="40" t="e">
        <f>IF(AND('DO NOT USE_Contact Formulas'!A184,ISBLANK('Captura de datos de CONTACTO'!I184)),"Zip is required",IF(ISBLANK('Captura de datos de CONTACTO'!I184),NA(),"OK"))</f>
        <v>#N/A</v>
      </c>
      <c r="J184" s="40" t="e">
        <f>IF(AND('DO NOT USE_Contact Formulas'!A184,ISBLANK('Captura de datos de CONTACTO'!J184)),"Student or Staff? is required",IF(ISBLANK('Captura de datos de CONTACTO'!J184),NA(),IF(ISNA(VLOOKUP('Captura de datos de CONTACTO'!J184,'DO NOT USE_School Picklist'!$B$3:$B$6,1,FALSE)),"Please select a value from the drop-down menu","OK")))</f>
        <v>#N/A</v>
      </c>
      <c r="K184" s="40" t="e">
        <f>IF(AND('Captura de datos de CONTACTO'!J184='DO NOT USE_School Picklist'!$B$4,ISBLANK('Captura de datos de CONTACTO'!K184)),"Occupation/Job Title is required if Student or Staff? is Yes, staff/faculty or volunteer",IF('DO NOT USE_Contact Formulas'!A184,"OK",NA()))</f>
        <v>#N/A</v>
      </c>
      <c r="L184" s="40" t="e">
        <f ca="1">IF('Captura de datos de CONTACTO'!L184&gt;'DO NOT USE_School Picklist'!$C$3,"Date last on school campus/facility cannot be a future date",IF('DO NOT USE_Contact Formulas'!A184,IF(ISBLANK('Captura de datos de CONTACTO'!L184),"Date last on school campus/facility is required","OK"),NA()))</f>
        <v>#N/A</v>
      </c>
      <c r="M184" s="41" t="e">
        <f ca="1">IF('Captura de datos de CONTACTO'!M184&gt;'DO NOT USE_School Picklist'!$C$3,"Last Exposure Date cannot be a future date",IF('DO NOT USE_Contact Formulas'!A184,IF(ISBLANK('Captura de datos de CONTACTO'!M184),"Last Exposure Date is required","OK"),NA()))</f>
        <v>#N/A</v>
      </c>
      <c r="N184" s="41" t="e">
        <f>IF(AND('DO NOT USE_Contact Formulas'!A184,ISBLANK('Captura de datos de CONTACTO'!N184)),"Specific Place in the Location is required",IF(ISBLANK('Captura de datos de CONTACTO'!N184),NA(),"OK"))</f>
        <v>#N/A</v>
      </c>
      <c r="O184" s="40" t="e">
        <f>IF(AND(NOT(ISBLANK('Captura de datos de CONTACTO'!O184)),ISNA(VLOOKUP('Captura de datos de CONTACTO'!O184,'DO NOT USE_School Picklist'!$L$3:$L$81,1,FALSE))),"Please select a value from the drop-down menu",IF('DO NOT USE_Contact Formulas'!A184,"OK",NA()))</f>
        <v>#N/A</v>
      </c>
      <c r="P184" s="40" t="e">
        <f>IF(AND(NOT(ISBLANK('Captura de datos de CONTACTO'!P184)),NOT(ISNUMBER(MATCH("*@*.?*",'Captura de datos de CONTACTO'!P184,0)))),"Email must be in a valid format",IF('DO NOT USE_Contact Formulas'!A184,"OK",NA()))</f>
        <v>#N/A</v>
      </c>
      <c r="Q184" s="40" t="e">
        <f>IF(LEN('Captura de datos de CONTACTO'!Q184)&gt;50,"Parent/Guardian Name must be less than 50 characters",IF('DO NOT USE_Contact Formulas'!A184,"OK",NA()))</f>
        <v>#N/A</v>
      </c>
      <c r="R184" s="40" t="e">
        <f>IF(NOT(ISBLANK('Captura de datos de CONTACTO'!R184)),IF(AND(ISNUMBER('Captura de datos de CONTACTO'!R184),LEFT('Captura de datos de CONTACTO'!R184,1)&lt;&gt;"1",LEN('Captura de datos de CONTACTO'!R184)=10),"OK","Phone number must be valid format"),IF('DO NOT USE_Contact Formulas'!A184,"OK",NA()))</f>
        <v>#N/A</v>
      </c>
      <c r="S184" s="40" t="e">
        <f>IF(AND(NOT(ISBLANK('Captura de datos de CONTACTO'!S184)),ISNA(VLOOKUP('Captura de datos de CONTACTO'!S184,'DO NOT USE_School Picklist'!$N$3:$N$63,1,FALSE))),"Please select a value from the drop-down menu",IF('DO NOT USE_Contact Formulas'!A184,"OK",NA()))</f>
        <v>#N/A</v>
      </c>
      <c r="T184" s="53" t="e">
        <f>IF(AND(NOT(ISBLANK('Captura de datos de CONTACTO'!T184)),ISNA(VLOOKUP('Captura de datos de CONTACTO'!T184,'DO NOT USE_School Picklist'!$I$3:$I$5,1,FALSE))),"Please select a value from the drop-down menu",IF('DO NOT USE_Contact Formulas'!A184,"OK",NA()))</f>
        <v>#N/A</v>
      </c>
      <c r="U184" s="40" t="e">
        <f>IF(AND(NOT(ISBLANK('Captura de datos de CONTACTO'!U184)),ISNA(VLOOKUP('Captura de datos de CONTACTO'!U184,'DO NOT USE_School Picklist'!$E$3:$E$10,1,FALSE))),"Please select a value from the drop-down menu",IF('DO NOT USE_Contact Formulas'!A184,"OK",NA()))</f>
        <v>#N/A</v>
      </c>
      <c r="V184" s="53" t="e">
        <f>IF(AND(NOT(ISBLANK('Captura de datos de CONTACTO'!V184)),ISNA(VLOOKUP('Captura de datos de CONTACTO'!V184,'DO NOT USE_School Picklist'!$W$3:$W$9,1,FALSE))),"Please select a value from the drop-down menu",IF('DO NOT USE_Contact Formulas'!A184,"OK",NA()))</f>
        <v>#N/A</v>
      </c>
      <c r="W184" s="53" t="e">
        <f>IF(AND(NOT(ISBLANK('Captura de datos de CONTACTO'!W184)),ISNA(VLOOKUP('Captura de datos de CONTACTO'!W184,'DO NOT USE_School Picklist'!$W$3:$W$9,1,FALSE))),"Please select a value from the drop-down menu",IF('DO NOT USE_Case Formulas'!A184,"OK",NA()))</f>
        <v>#N/A</v>
      </c>
      <c r="X184" s="40" t="e">
        <f>IF(AND(NOT(ISBLANK('Captura de datos de CONTACTO'!X184)),ISNA(VLOOKUP('Captura de datos de CONTACTO'!X184,'DO NOT USE_School Picklist'!$F$3:$F$16,1,FALSE))),"Please select a value from the drop-down menu",IF('DO NOT USE_Contact Formulas'!A184,"OK",NA()))</f>
        <v>#N/A</v>
      </c>
      <c r="Y184" s="40" t="e">
        <f>IF(LEN('Captura de datos de CONTACTO'!Y184)&gt;100,"Classroom(s) must be less than 100 characters",IF('DO NOT USE_Contact Formulas'!A184,"OK",NA()))</f>
        <v>#N/A</v>
      </c>
      <c r="Z184" s="40" t="e">
        <f>IF(AND(NOT(ISBLANK('Captura de datos de CONTACTO'!Z184)),ISNA(VLOOKUP('Captura de datos de CONTACTO'!Z184,'DO NOT USE_School Picklist'!$K$3:$K$6,1,FALSE))),"Please select a value from the drop-down menu",IF('DO NOT USE_Contact Formulas'!A184,"OK",NA()))</f>
        <v>#N/A</v>
      </c>
      <c r="AA184" s="40" t="e">
        <f>IF(AND(NOT(ISBLANK('Captura de datos de CONTACTO'!AA184)),ISNA(VLOOKUP('Captura de datos de CONTACTO'!AA184,'DO NOT USE_School Picklist'!$D$3:$D$5,1,FALSE))),"Please select a value from the drop-down menu",IF('DO NOT USE_Contact Formulas'!A184,"OK",NA()))</f>
        <v>#N/A</v>
      </c>
      <c r="AB184" s="40"/>
      <c r="AC184" s="40" t="e">
        <f>IF(AND(NOT(ISBLANK('Captura de datos de CONTACTO'!AC184)),ISNA(VLOOKUP('Captura de datos de CONTACTO'!AC184,'DO NOT USE_School Picklist'!$G$3:$G$5,1,FALSE))),"Please select a value from the drop-down menu",IF('DO NOT USE_Contact Formulas'!A184,"OK",NA()))</f>
        <v>#N/A</v>
      </c>
      <c r="AD184" s="40"/>
      <c r="AE184" s="40" t="e">
        <f>IF(AND(NOT(ISBLANK('Captura de datos de CONTACTO'!AE184)),ISNA(VLOOKUP('Captura de datos de CONTACTO'!AE184,'DO NOT USE_School Picklist'!$H$3:$H$4,1,FALSE))),"Please select a value from the drop-down menu",IF('DO NOT USE_Contact Formulas'!A184,"OK",NA()))</f>
        <v>#N/A</v>
      </c>
      <c r="AF184" s="40" t="e">
        <f ca="1">IF('Captura de datos de CONTACTO'!AF184&gt;'DO NOT USE_School Picklist'!$C$3,"Test Date cannot be a future date",IF('DO NOT USE_Contact Formulas'!A184,"OK",NA()))</f>
        <v>#N/A</v>
      </c>
      <c r="AG184" s="53" t="e">
        <f>IF(AND('DO NOT USE_Contact Formulas'!A184,ISBLANK('Captura de datos de CONTACTO'!AB184)),"Lab Result Test Result is required",IF(AND(NOT(ISBLANK('Captura de datos de CONTACTO'!AB184)),ISNA(VLOOKUP('Captura de datos de CONTACTO'!AB184,'DO NOT USE_School Picklist'!$Q$3:$Q$8,1,FALSE))),"Please select a value from the drop-down menu",IF('DO NOT USE_Contact Formulas'!A184,"OK",NA())))</f>
        <v>#N/A</v>
      </c>
    </row>
    <row r="185" spans="1:33" x14ac:dyDescent="0.3">
      <c r="A185" s="39" t="e">
        <f>IF('DO NOT USE_Contact Formulas'!A185,IF('DO NOT USE_Contact Formulas'!B185,"Not all required fields are completed","OK"),NA())</f>
        <v>#N/A</v>
      </c>
      <c r="B185" s="40" t="e">
        <f>IF(AND('DO NOT USE_Contact Formulas'!A185,ISBLANK('Captura de datos de CONTACTO'!B185)),"First Name is required",IF(NOT(ISBLANK('Captura de datos de CONTACTO'!B185)),"OK",NA()))</f>
        <v>#N/A</v>
      </c>
      <c r="C185" s="40" t="e">
        <f>IF(AND('DO NOT USE_Contact Formulas'!A185,ISBLANK('Captura de datos de CONTACTO'!C185)),"Last Name is required",IF(NOT(ISBLANK('Captura de datos de CONTACTO'!C185)),"OK",NA()))</f>
        <v>#N/A</v>
      </c>
      <c r="D185" s="40" t="e">
        <f>IF(AND('DO NOT USE_Contact Formulas'!A185,ISBLANK('Captura de datos de CONTACTO'!D185)),"Birthdate is required",IF(NOT(ISBLANK('Captura de datos de CONTACTO'!D185)),"OK",NA()))</f>
        <v>#N/A</v>
      </c>
      <c r="E185" s="40" t="e">
        <f>IF(AND('DO NOT USE_Contact Formulas'!A185,ISBLANK('Captura de datos de CONTACTO'!E185)),"Mobile Phone is required",IF(NOT(ISBLANK('Captura de datos de CONTACTO'!E185)),IF(AND(ISNUMBER(VALUE('Captura de datos de CONTACTO'!E185)),LEFT('Captura de datos de CONTACTO'!E185,1)&lt;&gt;"1",LEN('Captura de datos de CONTACTO'!E185)=10),"OK","Phone number must be valid format"),NA()))</f>
        <v>#N/A</v>
      </c>
      <c r="F185" s="40" t="e">
        <f>IF(LEN('Captura de datos de CONTACTO'!F185)&gt;255,"Home Street Address must be less than 255 characters",IF('DO NOT USE_Contact Formulas'!A185,"OK",NA()))</f>
        <v>#N/A</v>
      </c>
      <c r="G185" s="40" t="e">
        <f>IF(LEN('Captura de datos de CONTACTO'!G185)&gt;40,"City must be less than 40 characters",IF('DO NOT USE_Contact Formulas'!A185,"OK",NA()))</f>
        <v>#N/A</v>
      </c>
      <c r="H185" s="40" t="e">
        <f>IF(AND(NOT(ISBLANK('Captura de datos de CONTACTO'!H185)),ISNA(VLOOKUP('Captura de datos de CONTACTO'!H185,'DO NOT USE_School Picklist'!$P$3:$P$52,1,FALSE))),"Please select a value from the drop-down menu",IF('DO NOT USE_Contact Formulas'!A185,"OK",NA()))</f>
        <v>#N/A</v>
      </c>
      <c r="I185" s="40" t="e">
        <f>IF(AND('DO NOT USE_Contact Formulas'!A185,ISBLANK('Captura de datos de CONTACTO'!I185)),"Zip is required",IF(ISBLANK('Captura de datos de CONTACTO'!I185),NA(),"OK"))</f>
        <v>#N/A</v>
      </c>
      <c r="J185" s="40" t="e">
        <f>IF(AND('DO NOT USE_Contact Formulas'!A185,ISBLANK('Captura de datos de CONTACTO'!J185)),"Student or Staff? is required",IF(ISBLANK('Captura de datos de CONTACTO'!J185),NA(),IF(ISNA(VLOOKUP('Captura de datos de CONTACTO'!J185,'DO NOT USE_School Picklist'!$B$3:$B$6,1,FALSE)),"Please select a value from the drop-down menu","OK")))</f>
        <v>#N/A</v>
      </c>
      <c r="K185" s="40" t="e">
        <f>IF(AND('Captura de datos de CONTACTO'!J185='DO NOT USE_School Picklist'!$B$4,ISBLANK('Captura de datos de CONTACTO'!K185)),"Occupation/Job Title is required if Student or Staff? is Yes, staff/faculty or volunteer",IF('DO NOT USE_Contact Formulas'!A185,"OK",NA()))</f>
        <v>#N/A</v>
      </c>
      <c r="L185" s="40" t="e">
        <f ca="1">IF('Captura de datos de CONTACTO'!L185&gt;'DO NOT USE_School Picklist'!$C$3,"Date last on school campus/facility cannot be a future date",IF('DO NOT USE_Contact Formulas'!A185,IF(ISBLANK('Captura de datos de CONTACTO'!L185),"Date last on school campus/facility is required","OK"),NA()))</f>
        <v>#N/A</v>
      </c>
      <c r="M185" s="41" t="e">
        <f ca="1">IF('Captura de datos de CONTACTO'!M185&gt;'DO NOT USE_School Picklist'!$C$3,"Last Exposure Date cannot be a future date",IF('DO NOT USE_Contact Formulas'!A185,IF(ISBLANK('Captura de datos de CONTACTO'!M185),"Last Exposure Date is required","OK"),NA()))</f>
        <v>#N/A</v>
      </c>
      <c r="N185" s="41" t="e">
        <f>IF(AND('DO NOT USE_Contact Formulas'!A185,ISBLANK('Captura de datos de CONTACTO'!N185)),"Specific Place in the Location is required",IF(ISBLANK('Captura de datos de CONTACTO'!N185),NA(),"OK"))</f>
        <v>#N/A</v>
      </c>
      <c r="O185" s="40" t="e">
        <f>IF(AND(NOT(ISBLANK('Captura de datos de CONTACTO'!O185)),ISNA(VLOOKUP('Captura de datos de CONTACTO'!O185,'DO NOT USE_School Picklist'!$L$3:$L$81,1,FALSE))),"Please select a value from the drop-down menu",IF('DO NOT USE_Contact Formulas'!A185,"OK",NA()))</f>
        <v>#N/A</v>
      </c>
      <c r="P185" s="40" t="e">
        <f>IF(AND(NOT(ISBLANK('Captura de datos de CONTACTO'!P185)),NOT(ISNUMBER(MATCH("*@*.?*",'Captura de datos de CONTACTO'!P185,0)))),"Email must be in a valid format",IF('DO NOT USE_Contact Formulas'!A185,"OK",NA()))</f>
        <v>#N/A</v>
      </c>
      <c r="Q185" s="40" t="e">
        <f>IF(LEN('Captura de datos de CONTACTO'!Q185)&gt;50,"Parent/Guardian Name must be less than 50 characters",IF('DO NOT USE_Contact Formulas'!A185,"OK",NA()))</f>
        <v>#N/A</v>
      </c>
      <c r="R185" s="40" t="e">
        <f>IF(NOT(ISBLANK('Captura de datos de CONTACTO'!R185)),IF(AND(ISNUMBER('Captura de datos de CONTACTO'!R185),LEFT('Captura de datos de CONTACTO'!R185,1)&lt;&gt;"1",LEN('Captura de datos de CONTACTO'!R185)=10),"OK","Phone number must be valid format"),IF('DO NOT USE_Contact Formulas'!A185,"OK",NA()))</f>
        <v>#N/A</v>
      </c>
      <c r="S185" s="40" t="e">
        <f>IF(AND(NOT(ISBLANK('Captura de datos de CONTACTO'!S185)),ISNA(VLOOKUP('Captura de datos de CONTACTO'!S185,'DO NOT USE_School Picklist'!$N$3:$N$63,1,FALSE))),"Please select a value from the drop-down menu",IF('DO NOT USE_Contact Formulas'!A185,"OK",NA()))</f>
        <v>#N/A</v>
      </c>
      <c r="T185" s="53" t="e">
        <f>IF(AND(NOT(ISBLANK('Captura de datos de CONTACTO'!T185)),ISNA(VLOOKUP('Captura de datos de CONTACTO'!T185,'DO NOT USE_School Picklist'!$I$3:$I$5,1,FALSE))),"Please select a value from the drop-down menu",IF('DO NOT USE_Contact Formulas'!A185,"OK",NA()))</f>
        <v>#N/A</v>
      </c>
      <c r="U185" s="40" t="e">
        <f>IF(AND(NOT(ISBLANK('Captura de datos de CONTACTO'!U185)),ISNA(VLOOKUP('Captura de datos de CONTACTO'!U185,'DO NOT USE_School Picklist'!$E$3:$E$10,1,FALSE))),"Please select a value from the drop-down menu",IF('DO NOT USE_Contact Formulas'!A185,"OK",NA()))</f>
        <v>#N/A</v>
      </c>
      <c r="V185" s="53" t="e">
        <f>IF(AND(NOT(ISBLANK('Captura de datos de CONTACTO'!V185)),ISNA(VLOOKUP('Captura de datos de CONTACTO'!V185,'DO NOT USE_School Picklist'!$W$3:$W$9,1,FALSE))),"Please select a value from the drop-down menu",IF('DO NOT USE_Contact Formulas'!A185,"OK",NA()))</f>
        <v>#N/A</v>
      </c>
      <c r="W185" s="53" t="e">
        <f>IF(AND(NOT(ISBLANK('Captura de datos de CONTACTO'!W185)),ISNA(VLOOKUP('Captura de datos de CONTACTO'!W185,'DO NOT USE_School Picklist'!$W$3:$W$9,1,FALSE))),"Please select a value from the drop-down menu",IF('DO NOT USE_Case Formulas'!A185,"OK",NA()))</f>
        <v>#N/A</v>
      </c>
      <c r="X185" s="40" t="e">
        <f>IF(AND(NOT(ISBLANK('Captura de datos de CONTACTO'!X185)),ISNA(VLOOKUP('Captura de datos de CONTACTO'!X185,'DO NOT USE_School Picklist'!$F$3:$F$16,1,FALSE))),"Please select a value from the drop-down menu",IF('DO NOT USE_Contact Formulas'!A185,"OK",NA()))</f>
        <v>#N/A</v>
      </c>
      <c r="Y185" s="40" t="e">
        <f>IF(LEN('Captura de datos de CONTACTO'!Y185)&gt;100,"Classroom(s) must be less than 100 characters",IF('DO NOT USE_Contact Formulas'!A185,"OK",NA()))</f>
        <v>#N/A</v>
      </c>
      <c r="Z185" s="40" t="e">
        <f>IF(AND(NOT(ISBLANK('Captura de datos de CONTACTO'!Z185)),ISNA(VLOOKUP('Captura de datos de CONTACTO'!Z185,'DO NOT USE_School Picklist'!$K$3:$K$6,1,FALSE))),"Please select a value from the drop-down menu",IF('DO NOT USE_Contact Formulas'!A185,"OK",NA()))</f>
        <v>#N/A</v>
      </c>
      <c r="AA185" s="40" t="e">
        <f>IF(AND(NOT(ISBLANK('Captura de datos de CONTACTO'!AA185)),ISNA(VLOOKUP('Captura de datos de CONTACTO'!AA185,'DO NOT USE_School Picklist'!$D$3:$D$5,1,FALSE))),"Please select a value from the drop-down menu",IF('DO NOT USE_Contact Formulas'!A185,"OK",NA()))</f>
        <v>#N/A</v>
      </c>
      <c r="AB185" s="40"/>
      <c r="AC185" s="40" t="e">
        <f>IF(AND(NOT(ISBLANK('Captura de datos de CONTACTO'!AC185)),ISNA(VLOOKUP('Captura de datos de CONTACTO'!AC185,'DO NOT USE_School Picklist'!$G$3:$G$5,1,FALSE))),"Please select a value from the drop-down menu",IF('DO NOT USE_Contact Formulas'!A185,"OK",NA()))</f>
        <v>#N/A</v>
      </c>
      <c r="AD185" s="40"/>
      <c r="AE185" s="40" t="e">
        <f>IF(AND(NOT(ISBLANK('Captura de datos de CONTACTO'!AE185)),ISNA(VLOOKUP('Captura de datos de CONTACTO'!AE185,'DO NOT USE_School Picklist'!$H$3:$H$4,1,FALSE))),"Please select a value from the drop-down menu",IF('DO NOT USE_Contact Formulas'!A185,"OK",NA()))</f>
        <v>#N/A</v>
      </c>
      <c r="AF185" s="40" t="e">
        <f ca="1">IF('Captura de datos de CONTACTO'!AF185&gt;'DO NOT USE_School Picklist'!$C$3,"Test Date cannot be a future date",IF('DO NOT USE_Contact Formulas'!A185,"OK",NA()))</f>
        <v>#N/A</v>
      </c>
      <c r="AG185" s="53" t="e">
        <f>IF(AND('DO NOT USE_Contact Formulas'!A185,ISBLANK('Captura de datos de CONTACTO'!AB185)),"Lab Result Test Result is required",IF(AND(NOT(ISBLANK('Captura de datos de CONTACTO'!AB185)),ISNA(VLOOKUP('Captura de datos de CONTACTO'!AB185,'DO NOT USE_School Picklist'!$Q$3:$Q$8,1,FALSE))),"Please select a value from the drop-down menu",IF('DO NOT USE_Contact Formulas'!A185,"OK",NA())))</f>
        <v>#N/A</v>
      </c>
    </row>
    <row r="186" spans="1:33" x14ac:dyDescent="0.3">
      <c r="A186" s="39" t="e">
        <f>IF('DO NOT USE_Contact Formulas'!A186,IF('DO NOT USE_Contact Formulas'!B186,"Not all required fields are completed","OK"),NA())</f>
        <v>#N/A</v>
      </c>
      <c r="B186" s="40" t="e">
        <f>IF(AND('DO NOT USE_Contact Formulas'!A186,ISBLANK('Captura de datos de CONTACTO'!B186)),"First Name is required",IF(NOT(ISBLANK('Captura de datos de CONTACTO'!B186)),"OK",NA()))</f>
        <v>#N/A</v>
      </c>
      <c r="C186" s="40" t="e">
        <f>IF(AND('DO NOT USE_Contact Formulas'!A186,ISBLANK('Captura de datos de CONTACTO'!C186)),"Last Name is required",IF(NOT(ISBLANK('Captura de datos de CONTACTO'!C186)),"OK",NA()))</f>
        <v>#N/A</v>
      </c>
      <c r="D186" s="40" t="e">
        <f>IF(AND('DO NOT USE_Contact Formulas'!A186,ISBLANK('Captura de datos de CONTACTO'!D186)),"Birthdate is required",IF(NOT(ISBLANK('Captura de datos de CONTACTO'!D186)),"OK",NA()))</f>
        <v>#N/A</v>
      </c>
      <c r="E186" s="40" t="e">
        <f>IF(AND('DO NOT USE_Contact Formulas'!A186,ISBLANK('Captura de datos de CONTACTO'!E186)),"Mobile Phone is required",IF(NOT(ISBLANK('Captura de datos de CONTACTO'!E186)),IF(AND(ISNUMBER(VALUE('Captura de datos de CONTACTO'!E186)),LEFT('Captura de datos de CONTACTO'!E186,1)&lt;&gt;"1",LEN('Captura de datos de CONTACTO'!E186)=10),"OK","Phone number must be valid format"),NA()))</f>
        <v>#N/A</v>
      </c>
      <c r="F186" s="40" t="e">
        <f>IF(LEN('Captura de datos de CONTACTO'!F186)&gt;255,"Home Street Address must be less than 255 characters",IF('DO NOT USE_Contact Formulas'!A186,"OK",NA()))</f>
        <v>#N/A</v>
      </c>
      <c r="G186" s="40" t="e">
        <f>IF(LEN('Captura de datos de CONTACTO'!G186)&gt;40,"City must be less than 40 characters",IF('DO NOT USE_Contact Formulas'!A186,"OK",NA()))</f>
        <v>#N/A</v>
      </c>
      <c r="H186" s="40" t="e">
        <f>IF(AND(NOT(ISBLANK('Captura de datos de CONTACTO'!H186)),ISNA(VLOOKUP('Captura de datos de CONTACTO'!H186,'DO NOT USE_School Picklist'!$P$3:$P$52,1,FALSE))),"Please select a value from the drop-down menu",IF('DO NOT USE_Contact Formulas'!A186,"OK",NA()))</f>
        <v>#N/A</v>
      </c>
      <c r="I186" s="40" t="e">
        <f>IF(AND('DO NOT USE_Contact Formulas'!A186,ISBLANK('Captura de datos de CONTACTO'!I186)),"Zip is required",IF(ISBLANK('Captura de datos de CONTACTO'!I186),NA(),"OK"))</f>
        <v>#N/A</v>
      </c>
      <c r="J186" s="40" t="e">
        <f>IF(AND('DO NOT USE_Contact Formulas'!A186,ISBLANK('Captura de datos de CONTACTO'!J186)),"Student or Staff? is required",IF(ISBLANK('Captura de datos de CONTACTO'!J186),NA(),IF(ISNA(VLOOKUP('Captura de datos de CONTACTO'!J186,'DO NOT USE_School Picklist'!$B$3:$B$6,1,FALSE)),"Please select a value from the drop-down menu","OK")))</f>
        <v>#N/A</v>
      </c>
      <c r="K186" s="40" t="e">
        <f>IF(AND('Captura de datos de CONTACTO'!J186='DO NOT USE_School Picklist'!$B$4,ISBLANK('Captura de datos de CONTACTO'!K186)),"Occupation/Job Title is required if Student or Staff? is Yes, staff/faculty or volunteer",IF('DO NOT USE_Contact Formulas'!A186,"OK",NA()))</f>
        <v>#N/A</v>
      </c>
      <c r="L186" s="40" t="e">
        <f ca="1">IF('Captura de datos de CONTACTO'!L186&gt;'DO NOT USE_School Picklist'!$C$3,"Date last on school campus/facility cannot be a future date",IF('DO NOT USE_Contact Formulas'!A186,IF(ISBLANK('Captura de datos de CONTACTO'!L186),"Date last on school campus/facility is required","OK"),NA()))</f>
        <v>#N/A</v>
      </c>
      <c r="M186" s="41" t="e">
        <f ca="1">IF('Captura de datos de CONTACTO'!M186&gt;'DO NOT USE_School Picklist'!$C$3,"Last Exposure Date cannot be a future date",IF('DO NOT USE_Contact Formulas'!A186,IF(ISBLANK('Captura de datos de CONTACTO'!M186),"Last Exposure Date is required","OK"),NA()))</f>
        <v>#N/A</v>
      </c>
      <c r="N186" s="41" t="e">
        <f>IF(AND('DO NOT USE_Contact Formulas'!A186,ISBLANK('Captura de datos de CONTACTO'!N186)),"Specific Place in the Location is required",IF(ISBLANK('Captura de datos de CONTACTO'!N186),NA(),"OK"))</f>
        <v>#N/A</v>
      </c>
      <c r="O186" s="40" t="e">
        <f>IF(AND(NOT(ISBLANK('Captura de datos de CONTACTO'!O186)),ISNA(VLOOKUP('Captura de datos de CONTACTO'!O186,'DO NOT USE_School Picklist'!$L$3:$L$81,1,FALSE))),"Please select a value from the drop-down menu",IF('DO NOT USE_Contact Formulas'!A186,"OK",NA()))</f>
        <v>#N/A</v>
      </c>
      <c r="P186" s="40" t="e">
        <f>IF(AND(NOT(ISBLANK('Captura de datos de CONTACTO'!P186)),NOT(ISNUMBER(MATCH("*@*.?*",'Captura de datos de CONTACTO'!P186,0)))),"Email must be in a valid format",IF('DO NOT USE_Contact Formulas'!A186,"OK",NA()))</f>
        <v>#N/A</v>
      </c>
      <c r="Q186" s="40" t="e">
        <f>IF(LEN('Captura de datos de CONTACTO'!Q186)&gt;50,"Parent/Guardian Name must be less than 50 characters",IF('DO NOT USE_Contact Formulas'!A186,"OK",NA()))</f>
        <v>#N/A</v>
      </c>
      <c r="R186" s="40" t="e">
        <f>IF(NOT(ISBLANK('Captura de datos de CONTACTO'!R186)),IF(AND(ISNUMBER('Captura de datos de CONTACTO'!R186),LEFT('Captura de datos de CONTACTO'!R186,1)&lt;&gt;"1",LEN('Captura de datos de CONTACTO'!R186)=10),"OK","Phone number must be valid format"),IF('DO NOT USE_Contact Formulas'!A186,"OK",NA()))</f>
        <v>#N/A</v>
      </c>
      <c r="S186" s="40" t="e">
        <f>IF(AND(NOT(ISBLANK('Captura de datos de CONTACTO'!S186)),ISNA(VLOOKUP('Captura de datos de CONTACTO'!S186,'DO NOT USE_School Picklist'!$N$3:$N$63,1,FALSE))),"Please select a value from the drop-down menu",IF('DO NOT USE_Contact Formulas'!A186,"OK",NA()))</f>
        <v>#N/A</v>
      </c>
      <c r="T186" s="53" t="e">
        <f>IF(AND(NOT(ISBLANK('Captura de datos de CONTACTO'!T186)),ISNA(VLOOKUP('Captura de datos de CONTACTO'!T186,'DO NOT USE_School Picklist'!$I$3:$I$5,1,FALSE))),"Please select a value from the drop-down menu",IF('DO NOT USE_Contact Formulas'!A186,"OK",NA()))</f>
        <v>#N/A</v>
      </c>
      <c r="U186" s="40" t="e">
        <f>IF(AND(NOT(ISBLANK('Captura de datos de CONTACTO'!U186)),ISNA(VLOOKUP('Captura de datos de CONTACTO'!U186,'DO NOT USE_School Picklist'!$E$3:$E$10,1,FALSE))),"Please select a value from the drop-down menu",IF('DO NOT USE_Contact Formulas'!A186,"OK",NA()))</f>
        <v>#N/A</v>
      </c>
      <c r="V186" s="53" t="e">
        <f>IF(AND(NOT(ISBLANK('Captura de datos de CONTACTO'!V186)),ISNA(VLOOKUP('Captura de datos de CONTACTO'!V186,'DO NOT USE_School Picklist'!$W$3:$W$9,1,FALSE))),"Please select a value from the drop-down menu",IF('DO NOT USE_Contact Formulas'!A186,"OK",NA()))</f>
        <v>#N/A</v>
      </c>
      <c r="W186" s="53" t="e">
        <f>IF(AND(NOT(ISBLANK('Captura de datos de CONTACTO'!W186)),ISNA(VLOOKUP('Captura de datos de CONTACTO'!W186,'DO NOT USE_School Picklist'!$W$3:$W$9,1,FALSE))),"Please select a value from the drop-down menu",IF('DO NOT USE_Case Formulas'!A186,"OK",NA()))</f>
        <v>#N/A</v>
      </c>
      <c r="X186" s="40" t="e">
        <f>IF(AND(NOT(ISBLANK('Captura de datos de CONTACTO'!X186)),ISNA(VLOOKUP('Captura de datos de CONTACTO'!X186,'DO NOT USE_School Picklist'!$F$3:$F$16,1,FALSE))),"Please select a value from the drop-down menu",IF('DO NOT USE_Contact Formulas'!A186,"OK",NA()))</f>
        <v>#N/A</v>
      </c>
      <c r="Y186" s="40" t="e">
        <f>IF(LEN('Captura de datos de CONTACTO'!Y186)&gt;100,"Classroom(s) must be less than 100 characters",IF('DO NOT USE_Contact Formulas'!A186,"OK",NA()))</f>
        <v>#N/A</v>
      </c>
      <c r="Z186" s="40" t="e">
        <f>IF(AND(NOT(ISBLANK('Captura de datos de CONTACTO'!Z186)),ISNA(VLOOKUP('Captura de datos de CONTACTO'!Z186,'DO NOT USE_School Picklist'!$K$3:$K$6,1,FALSE))),"Please select a value from the drop-down menu",IF('DO NOT USE_Contact Formulas'!A186,"OK",NA()))</f>
        <v>#N/A</v>
      </c>
      <c r="AA186" s="40" t="e">
        <f>IF(AND(NOT(ISBLANK('Captura de datos de CONTACTO'!AA186)),ISNA(VLOOKUP('Captura de datos de CONTACTO'!AA186,'DO NOT USE_School Picklist'!$D$3:$D$5,1,FALSE))),"Please select a value from the drop-down menu",IF('DO NOT USE_Contact Formulas'!A186,"OK",NA()))</f>
        <v>#N/A</v>
      </c>
      <c r="AB186" s="40"/>
      <c r="AC186" s="40" t="e">
        <f>IF(AND(NOT(ISBLANK('Captura de datos de CONTACTO'!AC186)),ISNA(VLOOKUP('Captura de datos de CONTACTO'!AC186,'DO NOT USE_School Picklist'!$G$3:$G$5,1,FALSE))),"Please select a value from the drop-down menu",IF('DO NOT USE_Contact Formulas'!A186,"OK",NA()))</f>
        <v>#N/A</v>
      </c>
      <c r="AD186" s="40"/>
      <c r="AE186" s="40" t="e">
        <f>IF(AND(NOT(ISBLANK('Captura de datos de CONTACTO'!AE186)),ISNA(VLOOKUP('Captura de datos de CONTACTO'!AE186,'DO NOT USE_School Picklist'!$H$3:$H$4,1,FALSE))),"Please select a value from the drop-down menu",IF('DO NOT USE_Contact Formulas'!A186,"OK",NA()))</f>
        <v>#N/A</v>
      </c>
      <c r="AF186" s="40" t="e">
        <f ca="1">IF('Captura de datos de CONTACTO'!AF186&gt;'DO NOT USE_School Picklist'!$C$3,"Test Date cannot be a future date",IF('DO NOT USE_Contact Formulas'!A186,"OK",NA()))</f>
        <v>#N/A</v>
      </c>
      <c r="AG186" s="53" t="e">
        <f>IF(AND('DO NOT USE_Contact Formulas'!A186,ISBLANK('Captura de datos de CONTACTO'!AB186)),"Lab Result Test Result is required",IF(AND(NOT(ISBLANK('Captura de datos de CONTACTO'!AB186)),ISNA(VLOOKUP('Captura de datos de CONTACTO'!AB186,'DO NOT USE_School Picklist'!$Q$3:$Q$8,1,FALSE))),"Please select a value from the drop-down menu",IF('DO NOT USE_Contact Formulas'!A186,"OK",NA())))</f>
        <v>#N/A</v>
      </c>
    </row>
    <row r="187" spans="1:33" x14ac:dyDescent="0.3">
      <c r="A187" s="39" t="e">
        <f>IF('DO NOT USE_Contact Formulas'!A187,IF('DO NOT USE_Contact Formulas'!B187,"Not all required fields are completed","OK"),NA())</f>
        <v>#N/A</v>
      </c>
      <c r="B187" s="40" t="e">
        <f>IF(AND('DO NOT USE_Contact Formulas'!A187,ISBLANK('Captura de datos de CONTACTO'!B187)),"First Name is required",IF(NOT(ISBLANK('Captura de datos de CONTACTO'!B187)),"OK",NA()))</f>
        <v>#N/A</v>
      </c>
      <c r="C187" s="40" t="e">
        <f>IF(AND('DO NOT USE_Contact Formulas'!A187,ISBLANK('Captura de datos de CONTACTO'!C187)),"Last Name is required",IF(NOT(ISBLANK('Captura de datos de CONTACTO'!C187)),"OK",NA()))</f>
        <v>#N/A</v>
      </c>
      <c r="D187" s="40" t="e">
        <f>IF(AND('DO NOT USE_Contact Formulas'!A187,ISBLANK('Captura de datos de CONTACTO'!D187)),"Birthdate is required",IF(NOT(ISBLANK('Captura de datos de CONTACTO'!D187)),"OK",NA()))</f>
        <v>#N/A</v>
      </c>
      <c r="E187" s="40" t="e">
        <f>IF(AND('DO NOT USE_Contact Formulas'!A187,ISBLANK('Captura de datos de CONTACTO'!E187)),"Mobile Phone is required",IF(NOT(ISBLANK('Captura de datos de CONTACTO'!E187)),IF(AND(ISNUMBER(VALUE('Captura de datos de CONTACTO'!E187)),LEFT('Captura de datos de CONTACTO'!E187,1)&lt;&gt;"1",LEN('Captura de datos de CONTACTO'!E187)=10),"OK","Phone number must be valid format"),NA()))</f>
        <v>#N/A</v>
      </c>
      <c r="F187" s="40" t="e">
        <f>IF(LEN('Captura de datos de CONTACTO'!F187)&gt;255,"Home Street Address must be less than 255 characters",IF('DO NOT USE_Contact Formulas'!A187,"OK",NA()))</f>
        <v>#N/A</v>
      </c>
      <c r="G187" s="40" t="e">
        <f>IF(LEN('Captura de datos de CONTACTO'!G187)&gt;40,"City must be less than 40 characters",IF('DO NOT USE_Contact Formulas'!A187,"OK",NA()))</f>
        <v>#N/A</v>
      </c>
      <c r="H187" s="40" t="e">
        <f>IF(AND(NOT(ISBLANK('Captura de datos de CONTACTO'!H187)),ISNA(VLOOKUP('Captura de datos de CONTACTO'!H187,'DO NOT USE_School Picklist'!$P$3:$P$52,1,FALSE))),"Please select a value from the drop-down menu",IF('DO NOT USE_Contact Formulas'!A187,"OK",NA()))</f>
        <v>#N/A</v>
      </c>
      <c r="I187" s="40" t="e">
        <f>IF(AND('DO NOT USE_Contact Formulas'!A187,ISBLANK('Captura de datos de CONTACTO'!I187)),"Zip is required",IF(ISBLANK('Captura de datos de CONTACTO'!I187),NA(),"OK"))</f>
        <v>#N/A</v>
      </c>
      <c r="J187" s="40" t="e">
        <f>IF(AND('DO NOT USE_Contact Formulas'!A187,ISBLANK('Captura de datos de CONTACTO'!J187)),"Student or Staff? is required",IF(ISBLANK('Captura de datos de CONTACTO'!J187),NA(),IF(ISNA(VLOOKUP('Captura de datos de CONTACTO'!J187,'DO NOT USE_School Picklist'!$B$3:$B$6,1,FALSE)),"Please select a value from the drop-down menu","OK")))</f>
        <v>#N/A</v>
      </c>
      <c r="K187" s="40" t="e">
        <f>IF(AND('Captura de datos de CONTACTO'!J187='DO NOT USE_School Picklist'!$B$4,ISBLANK('Captura de datos de CONTACTO'!K187)),"Occupation/Job Title is required if Student or Staff? is Yes, staff/faculty or volunteer",IF('DO NOT USE_Contact Formulas'!A187,"OK",NA()))</f>
        <v>#N/A</v>
      </c>
      <c r="L187" s="40" t="e">
        <f ca="1">IF('Captura de datos de CONTACTO'!L187&gt;'DO NOT USE_School Picklist'!$C$3,"Date last on school campus/facility cannot be a future date",IF('DO NOT USE_Contact Formulas'!A187,IF(ISBLANK('Captura de datos de CONTACTO'!L187),"Date last on school campus/facility is required","OK"),NA()))</f>
        <v>#N/A</v>
      </c>
      <c r="M187" s="41" t="e">
        <f ca="1">IF('Captura de datos de CONTACTO'!M187&gt;'DO NOT USE_School Picklist'!$C$3,"Last Exposure Date cannot be a future date",IF('DO NOT USE_Contact Formulas'!A187,IF(ISBLANK('Captura de datos de CONTACTO'!M187),"Last Exposure Date is required","OK"),NA()))</f>
        <v>#N/A</v>
      </c>
      <c r="N187" s="41" t="e">
        <f>IF(AND('DO NOT USE_Contact Formulas'!A187,ISBLANK('Captura de datos de CONTACTO'!N187)),"Specific Place in the Location is required",IF(ISBLANK('Captura de datos de CONTACTO'!N187),NA(),"OK"))</f>
        <v>#N/A</v>
      </c>
      <c r="O187" s="40" t="e">
        <f>IF(AND(NOT(ISBLANK('Captura de datos de CONTACTO'!O187)),ISNA(VLOOKUP('Captura de datos de CONTACTO'!O187,'DO NOT USE_School Picklist'!$L$3:$L$81,1,FALSE))),"Please select a value from the drop-down menu",IF('DO NOT USE_Contact Formulas'!A187,"OK",NA()))</f>
        <v>#N/A</v>
      </c>
      <c r="P187" s="40" t="e">
        <f>IF(AND(NOT(ISBLANK('Captura de datos de CONTACTO'!P187)),NOT(ISNUMBER(MATCH("*@*.?*",'Captura de datos de CONTACTO'!P187,0)))),"Email must be in a valid format",IF('DO NOT USE_Contact Formulas'!A187,"OK",NA()))</f>
        <v>#N/A</v>
      </c>
      <c r="Q187" s="40" t="e">
        <f>IF(LEN('Captura de datos de CONTACTO'!Q187)&gt;50,"Parent/Guardian Name must be less than 50 characters",IF('DO NOT USE_Contact Formulas'!A187,"OK",NA()))</f>
        <v>#N/A</v>
      </c>
      <c r="R187" s="40" t="e">
        <f>IF(NOT(ISBLANK('Captura de datos de CONTACTO'!R187)),IF(AND(ISNUMBER('Captura de datos de CONTACTO'!R187),LEFT('Captura de datos de CONTACTO'!R187,1)&lt;&gt;"1",LEN('Captura de datos de CONTACTO'!R187)=10),"OK","Phone number must be valid format"),IF('DO NOT USE_Contact Formulas'!A187,"OK",NA()))</f>
        <v>#N/A</v>
      </c>
      <c r="S187" s="40" t="e">
        <f>IF(AND(NOT(ISBLANK('Captura de datos de CONTACTO'!S187)),ISNA(VLOOKUP('Captura de datos de CONTACTO'!S187,'DO NOT USE_School Picklist'!$N$3:$N$63,1,FALSE))),"Please select a value from the drop-down menu",IF('DO NOT USE_Contact Formulas'!A187,"OK",NA()))</f>
        <v>#N/A</v>
      </c>
      <c r="T187" s="53" t="e">
        <f>IF(AND(NOT(ISBLANK('Captura de datos de CONTACTO'!T187)),ISNA(VLOOKUP('Captura de datos de CONTACTO'!T187,'DO NOT USE_School Picklist'!$I$3:$I$5,1,FALSE))),"Please select a value from the drop-down menu",IF('DO NOT USE_Contact Formulas'!A187,"OK",NA()))</f>
        <v>#N/A</v>
      </c>
      <c r="U187" s="40" t="e">
        <f>IF(AND(NOT(ISBLANK('Captura de datos de CONTACTO'!U187)),ISNA(VLOOKUP('Captura de datos de CONTACTO'!U187,'DO NOT USE_School Picklist'!$E$3:$E$10,1,FALSE))),"Please select a value from the drop-down menu",IF('DO NOT USE_Contact Formulas'!A187,"OK",NA()))</f>
        <v>#N/A</v>
      </c>
      <c r="V187" s="53" t="e">
        <f>IF(AND(NOT(ISBLANK('Captura de datos de CONTACTO'!V187)),ISNA(VLOOKUP('Captura de datos de CONTACTO'!V187,'DO NOT USE_School Picklist'!$W$3:$W$9,1,FALSE))),"Please select a value from the drop-down menu",IF('DO NOT USE_Contact Formulas'!A187,"OK",NA()))</f>
        <v>#N/A</v>
      </c>
      <c r="W187" s="53" t="e">
        <f>IF(AND(NOT(ISBLANK('Captura de datos de CONTACTO'!W187)),ISNA(VLOOKUP('Captura de datos de CONTACTO'!W187,'DO NOT USE_School Picklist'!$W$3:$W$9,1,FALSE))),"Please select a value from the drop-down menu",IF('DO NOT USE_Case Formulas'!A187,"OK",NA()))</f>
        <v>#N/A</v>
      </c>
      <c r="X187" s="40" t="e">
        <f>IF(AND(NOT(ISBLANK('Captura de datos de CONTACTO'!X187)),ISNA(VLOOKUP('Captura de datos de CONTACTO'!X187,'DO NOT USE_School Picklist'!$F$3:$F$16,1,FALSE))),"Please select a value from the drop-down menu",IF('DO NOT USE_Contact Formulas'!A187,"OK",NA()))</f>
        <v>#N/A</v>
      </c>
      <c r="Y187" s="40" t="e">
        <f>IF(LEN('Captura de datos de CONTACTO'!Y187)&gt;100,"Classroom(s) must be less than 100 characters",IF('DO NOT USE_Contact Formulas'!A187,"OK",NA()))</f>
        <v>#N/A</v>
      </c>
      <c r="Z187" s="40" t="e">
        <f>IF(AND(NOT(ISBLANK('Captura de datos de CONTACTO'!Z187)),ISNA(VLOOKUP('Captura de datos de CONTACTO'!Z187,'DO NOT USE_School Picklist'!$K$3:$K$6,1,FALSE))),"Please select a value from the drop-down menu",IF('DO NOT USE_Contact Formulas'!A187,"OK",NA()))</f>
        <v>#N/A</v>
      </c>
      <c r="AA187" s="40" t="e">
        <f>IF(AND(NOT(ISBLANK('Captura de datos de CONTACTO'!AA187)),ISNA(VLOOKUP('Captura de datos de CONTACTO'!AA187,'DO NOT USE_School Picklist'!$D$3:$D$5,1,FALSE))),"Please select a value from the drop-down menu",IF('DO NOT USE_Contact Formulas'!A187,"OK",NA()))</f>
        <v>#N/A</v>
      </c>
      <c r="AB187" s="40"/>
      <c r="AC187" s="40" t="e">
        <f>IF(AND(NOT(ISBLANK('Captura de datos de CONTACTO'!AC187)),ISNA(VLOOKUP('Captura de datos de CONTACTO'!AC187,'DO NOT USE_School Picklist'!$G$3:$G$5,1,FALSE))),"Please select a value from the drop-down menu",IF('DO NOT USE_Contact Formulas'!A187,"OK",NA()))</f>
        <v>#N/A</v>
      </c>
      <c r="AD187" s="40"/>
      <c r="AE187" s="40" t="e">
        <f>IF(AND(NOT(ISBLANK('Captura de datos de CONTACTO'!AE187)),ISNA(VLOOKUP('Captura de datos de CONTACTO'!AE187,'DO NOT USE_School Picklist'!$H$3:$H$4,1,FALSE))),"Please select a value from the drop-down menu",IF('DO NOT USE_Contact Formulas'!A187,"OK",NA()))</f>
        <v>#N/A</v>
      </c>
      <c r="AF187" s="40" t="e">
        <f ca="1">IF('Captura de datos de CONTACTO'!AF187&gt;'DO NOT USE_School Picklist'!$C$3,"Test Date cannot be a future date",IF('DO NOT USE_Contact Formulas'!A187,"OK",NA()))</f>
        <v>#N/A</v>
      </c>
      <c r="AG187" s="53" t="e">
        <f>IF(AND('DO NOT USE_Contact Formulas'!A187,ISBLANK('Captura de datos de CONTACTO'!AB187)),"Lab Result Test Result is required",IF(AND(NOT(ISBLANK('Captura de datos de CONTACTO'!AB187)),ISNA(VLOOKUP('Captura de datos de CONTACTO'!AB187,'DO NOT USE_School Picklist'!$Q$3:$Q$8,1,FALSE))),"Please select a value from the drop-down menu",IF('DO NOT USE_Contact Formulas'!A187,"OK",NA())))</f>
        <v>#N/A</v>
      </c>
    </row>
    <row r="188" spans="1:33" x14ac:dyDescent="0.3">
      <c r="A188" s="39" t="e">
        <f>IF('DO NOT USE_Contact Formulas'!A188,IF('DO NOT USE_Contact Formulas'!B188,"Not all required fields are completed","OK"),NA())</f>
        <v>#N/A</v>
      </c>
      <c r="B188" s="40" t="e">
        <f>IF(AND('DO NOT USE_Contact Formulas'!A188,ISBLANK('Captura de datos de CONTACTO'!B188)),"First Name is required",IF(NOT(ISBLANK('Captura de datos de CONTACTO'!B188)),"OK",NA()))</f>
        <v>#N/A</v>
      </c>
      <c r="C188" s="40" t="e">
        <f>IF(AND('DO NOT USE_Contact Formulas'!A188,ISBLANK('Captura de datos de CONTACTO'!C188)),"Last Name is required",IF(NOT(ISBLANK('Captura de datos de CONTACTO'!C188)),"OK",NA()))</f>
        <v>#N/A</v>
      </c>
      <c r="D188" s="40" t="e">
        <f>IF(AND('DO NOT USE_Contact Formulas'!A188,ISBLANK('Captura de datos de CONTACTO'!D188)),"Birthdate is required",IF(NOT(ISBLANK('Captura de datos de CONTACTO'!D188)),"OK",NA()))</f>
        <v>#N/A</v>
      </c>
      <c r="E188" s="40" t="e">
        <f>IF(AND('DO NOT USE_Contact Formulas'!A188,ISBLANK('Captura de datos de CONTACTO'!E188)),"Mobile Phone is required",IF(NOT(ISBLANK('Captura de datos de CONTACTO'!E188)),IF(AND(ISNUMBER(VALUE('Captura de datos de CONTACTO'!E188)),LEFT('Captura de datos de CONTACTO'!E188,1)&lt;&gt;"1",LEN('Captura de datos de CONTACTO'!E188)=10),"OK","Phone number must be valid format"),NA()))</f>
        <v>#N/A</v>
      </c>
      <c r="F188" s="40" t="e">
        <f>IF(LEN('Captura de datos de CONTACTO'!F188)&gt;255,"Home Street Address must be less than 255 characters",IF('DO NOT USE_Contact Formulas'!A188,"OK",NA()))</f>
        <v>#N/A</v>
      </c>
      <c r="G188" s="40" t="e">
        <f>IF(LEN('Captura de datos de CONTACTO'!G188)&gt;40,"City must be less than 40 characters",IF('DO NOT USE_Contact Formulas'!A188,"OK",NA()))</f>
        <v>#N/A</v>
      </c>
      <c r="H188" s="40" t="e">
        <f>IF(AND(NOT(ISBLANK('Captura de datos de CONTACTO'!H188)),ISNA(VLOOKUP('Captura de datos de CONTACTO'!H188,'DO NOT USE_School Picklist'!$P$3:$P$52,1,FALSE))),"Please select a value from the drop-down menu",IF('DO NOT USE_Contact Formulas'!A188,"OK",NA()))</f>
        <v>#N/A</v>
      </c>
      <c r="I188" s="40" t="e">
        <f>IF(AND('DO NOT USE_Contact Formulas'!A188,ISBLANK('Captura de datos de CONTACTO'!I188)),"Zip is required",IF(ISBLANK('Captura de datos de CONTACTO'!I188),NA(),"OK"))</f>
        <v>#N/A</v>
      </c>
      <c r="J188" s="40" t="e">
        <f>IF(AND('DO NOT USE_Contact Formulas'!A188,ISBLANK('Captura de datos de CONTACTO'!J188)),"Student or Staff? is required",IF(ISBLANK('Captura de datos de CONTACTO'!J188),NA(),IF(ISNA(VLOOKUP('Captura de datos de CONTACTO'!J188,'DO NOT USE_School Picklist'!$B$3:$B$6,1,FALSE)),"Please select a value from the drop-down menu","OK")))</f>
        <v>#N/A</v>
      </c>
      <c r="K188" s="40" t="e">
        <f>IF(AND('Captura de datos de CONTACTO'!J188='DO NOT USE_School Picklist'!$B$4,ISBLANK('Captura de datos de CONTACTO'!K188)),"Occupation/Job Title is required if Student or Staff? is Yes, staff/faculty or volunteer",IF('DO NOT USE_Contact Formulas'!A188,"OK",NA()))</f>
        <v>#N/A</v>
      </c>
      <c r="L188" s="40" t="e">
        <f ca="1">IF('Captura de datos de CONTACTO'!L188&gt;'DO NOT USE_School Picklist'!$C$3,"Date last on school campus/facility cannot be a future date",IF('DO NOT USE_Contact Formulas'!A188,IF(ISBLANK('Captura de datos de CONTACTO'!L188),"Date last on school campus/facility is required","OK"),NA()))</f>
        <v>#N/A</v>
      </c>
      <c r="M188" s="41" t="e">
        <f ca="1">IF('Captura de datos de CONTACTO'!M188&gt;'DO NOT USE_School Picklist'!$C$3,"Last Exposure Date cannot be a future date",IF('DO NOT USE_Contact Formulas'!A188,IF(ISBLANK('Captura de datos de CONTACTO'!M188),"Last Exposure Date is required","OK"),NA()))</f>
        <v>#N/A</v>
      </c>
      <c r="N188" s="41" t="e">
        <f>IF(AND('DO NOT USE_Contact Formulas'!A188,ISBLANK('Captura de datos de CONTACTO'!N188)),"Specific Place in the Location is required",IF(ISBLANK('Captura de datos de CONTACTO'!N188),NA(),"OK"))</f>
        <v>#N/A</v>
      </c>
      <c r="O188" s="40" t="e">
        <f>IF(AND(NOT(ISBLANK('Captura de datos de CONTACTO'!O188)),ISNA(VLOOKUP('Captura de datos de CONTACTO'!O188,'DO NOT USE_School Picklist'!$L$3:$L$81,1,FALSE))),"Please select a value from the drop-down menu",IF('DO NOT USE_Contact Formulas'!A188,"OK",NA()))</f>
        <v>#N/A</v>
      </c>
      <c r="P188" s="40" t="e">
        <f>IF(AND(NOT(ISBLANK('Captura de datos de CONTACTO'!P188)),NOT(ISNUMBER(MATCH("*@*.?*",'Captura de datos de CONTACTO'!P188,0)))),"Email must be in a valid format",IF('DO NOT USE_Contact Formulas'!A188,"OK",NA()))</f>
        <v>#N/A</v>
      </c>
      <c r="Q188" s="40" t="e">
        <f>IF(LEN('Captura de datos de CONTACTO'!Q188)&gt;50,"Parent/Guardian Name must be less than 50 characters",IF('DO NOT USE_Contact Formulas'!A188,"OK",NA()))</f>
        <v>#N/A</v>
      </c>
      <c r="R188" s="40" t="e">
        <f>IF(NOT(ISBLANK('Captura de datos de CONTACTO'!R188)),IF(AND(ISNUMBER('Captura de datos de CONTACTO'!R188),LEFT('Captura de datos de CONTACTO'!R188,1)&lt;&gt;"1",LEN('Captura de datos de CONTACTO'!R188)=10),"OK","Phone number must be valid format"),IF('DO NOT USE_Contact Formulas'!A188,"OK",NA()))</f>
        <v>#N/A</v>
      </c>
      <c r="S188" s="40" t="e">
        <f>IF(AND(NOT(ISBLANK('Captura de datos de CONTACTO'!S188)),ISNA(VLOOKUP('Captura de datos de CONTACTO'!S188,'DO NOT USE_School Picklist'!$N$3:$N$63,1,FALSE))),"Please select a value from the drop-down menu",IF('DO NOT USE_Contact Formulas'!A188,"OK",NA()))</f>
        <v>#N/A</v>
      </c>
      <c r="T188" s="53" t="e">
        <f>IF(AND(NOT(ISBLANK('Captura de datos de CONTACTO'!T188)),ISNA(VLOOKUP('Captura de datos de CONTACTO'!T188,'DO NOT USE_School Picklist'!$I$3:$I$5,1,FALSE))),"Please select a value from the drop-down menu",IF('DO NOT USE_Contact Formulas'!A188,"OK",NA()))</f>
        <v>#N/A</v>
      </c>
      <c r="U188" s="40" t="e">
        <f>IF(AND(NOT(ISBLANK('Captura de datos de CONTACTO'!U188)),ISNA(VLOOKUP('Captura de datos de CONTACTO'!U188,'DO NOT USE_School Picklist'!$E$3:$E$10,1,FALSE))),"Please select a value from the drop-down menu",IF('DO NOT USE_Contact Formulas'!A188,"OK",NA()))</f>
        <v>#N/A</v>
      </c>
      <c r="V188" s="53" t="e">
        <f>IF(AND(NOT(ISBLANK('Captura de datos de CONTACTO'!V188)),ISNA(VLOOKUP('Captura de datos de CONTACTO'!V188,'DO NOT USE_School Picklist'!$W$3:$W$9,1,FALSE))),"Please select a value from the drop-down menu",IF('DO NOT USE_Contact Formulas'!A188,"OK",NA()))</f>
        <v>#N/A</v>
      </c>
      <c r="W188" s="53" t="e">
        <f>IF(AND(NOT(ISBLANK('Captura de datos de CONTACTO'!W188)),ISNA(VLOOKUP('Captura de datos de CONTACTO'!W188,'DO NOT USE_School Picklist'!$W$3:$W$9,1,FALSE))),"Please select a value from the drop-down menu",IF('DO NOT USE_Case Formulas'!A188,"OK",NA()))</f>
        <v>#N/A</v>
      </c>
      <c r="X188" s="40" t="e">
        <f>IF(AND(NOT(ISBLANK('Captura de datos de CONTACTO'!X188)),ISNA(VLOOKUP('Captura de datos de CONTACTO'!X188,'DO NOT USE_School Picklist'!$F$3:$F$16,1,FALSE))),"Please select a value from the drop-down menu",IF('DO NOT USE_Contact Formulas'!A188,"OK",NA()))</f>
        <v>#N/A</v>
      </c>
      <c r="Y188" s="40" t="e">
        <f>IF(LEN('Captura de datos de CONTACTO'!Y188)&gt;100,"Classroom(s) must be less than 100 characters",IF('DO NOT USE_Contact Formulas'!A188,"OK",NA()))</f>
        <v>#N/A</v>
      </c>
      <c r="Z188" s="40" t="e">
        <f>IF(AND(NOT(ISBLANK('Captura de datos de CONTACTO'!Z188)),ISNA(VLOOKUP('Captura de datos de CONTACTO'!Z188,'DO NOT USE_School Picklist'!$K$3:$K$6,1,FALSE))),"Please select a value from the drop-down menu",IF('DO NOT USE_Contact Formulas'!A188,"OK",NA()))</f>
        <v>#N/A</v>
      </c>
      <c r="AA188" s="40" t="e">
        <f>IF(AND(NOT(ISBLANK('Captura de datos de CONTACTO'!AA188)),ISNA(VLOOKUP('Captura de datos de CONTACTO'!AA188,'DO NOT USE_School Picklist'!$D$3:$D$5,1,FALSE))),"Please select a value from the drop-down menu",IF('DO NOT USE_Contact Formulas'!A188,"OK",NA()))</f>
        <v>#N/A</v>
      </c>
      <c r="AB188" s="40"/>
      <c r="AC188" s="40" t="e">
        <f>IF(AND(NOT(ISBLANK('Captura de datos de CONTACTO'!AC188)),ISNA(VLOOKUP('Captura de datos de CONTACTO'!AC188,'DO NOT USE_School Picklist'!$G$3:$G$5,1,FALSE))),"Please select a value from the drop-down menu",IF('DO NOT USE_Contact Formulas'!A188,"OK",NA()))</f>
        <v>#N/A</v>
      </c>
      <c r="AD188" s="40"/>
      <c r="AE188" s="40" t="e">
        <f>IF(AND(NOT(ISBLANK('Captura de datos de CONTACTO'!AE188)),ISNA(VLOOKUP('Captura de datos de CONTACTO'!AE188,'DO NOT USE_School Picklist'!$H$3:$H$4,1,FALSE))),"Please select a value from the drop-down menu",IF('DO NOT USE_Contact Formulas'!A188,"OK",NA()))</f>
        <v>#N/A</v>
      </c>
      <c r="AF188" s="40" t="e">
        <f ca="1">IF('Captura de datos de CONTACTO'!AF188&gt;'DO NOT USE_School Picklist'!$C$3,"Test Date cannot be a future date",IF('DO NOT USE_Contact Formulas'!A188,"OK",NA()))</f>
        <v>#N/A</v>
      </c>
      <c r="AG188" s="53" t="e">
        <f>IF(AND('DO NOT USE_Contact Formulas'!A188,ISBLANK('Captura de datos de CONTACTO'!AB188)),"Lab Result Test Result is required",IF(AND(NOT(ISBLANK('Captura de datos de CONTACTO'!AB188)),ISNA(VLOOKUP('Captura de datos de CONTACTO'!AB188,'DO NOT USE_School Picklist'!$Q$3:$Q$8,1,FALSE))),"Please select a value from the drop-down menu",IF('DO NOT USE_Contact Formulas'!A188,"OK",NA())))</f>
        <v>#N/A</v>
      </c>
    </row>
    <row r="189" spans="1:33" x14ac:dyDescent="0.3">
      <c r="A189" s="39" t="e">
        <f>IF('DO NOT USE_Contact Formulas'!A189,IF('DO NOT USE_Contact Formulas'!B189,"Not all required fields are completed","OK"),NA())</f>
        <v>#N/A</v>
      </c>
      <c r="B189" s="40" t="e">
        <f>IF(AND('DO NOT USE_Contact Formulas'!A189,ISBLANK('Captura de datos de CONTACTO'!B189)),"First Name is required",IF(NOT(ISBLANK('Captura de datos de CONTACTO'!B189)),"OK",NA()))</f>
        <v>#N/A</v>
      </c>
      <c r="C189" s="40" t="e">
        <f>IF(AND('DO NOT USE_Contact Formulas'!A189,ISBLANK('Captura de datos de CONTACTO'!C189)),"Last Name is required",IF(NOT(ISBLANK('Captura de datos de CONTACTO'!C189)),"OK",NA()))</f>
        <v>#N/A</v>
      </c>
      <c r="D189" s="40" t="e">
        <f>IF(AND('DO NOT USE_Contact Formulas'!A189,ISBLANK('Captura de datos de CONTACTO'!D189)),"Birthdate is required",IF(NOT(ISBLANK('Captura de datos de CONTACTO'!D189)),"OK",NA()))</f>
        <v>#N/A</v>
      </c>
      <c r="E189" s="40" t="e">
        <f>IF(AND('DO NOT USE_Contact Formulas'!A189,ISBLANK('Captura de datos de CONTACTO'!E189)),"Mobile Phone is required",IF(NOT(ISBLANK('Captura de datos de CONTACTO'!E189)),IF(AND(ISNUMBER(VALUE('Captura de datos de CONTACTO'!E189)),LEFT('Captura de datos de CONTACTO'!E189,1)&lt;&gt;"1",LEN('Captura de datos de CONTACTO'!E189)=10),"OK","Phone number must be valid format"),NA()))</f>
        <v>#N/A</v>
      </c>
      <c r="F189" s="40" t="e">
        <f>IF(LEN('Captura de datos de CONTACTO'!F189)&gt;255,"Home Street Address must be less than 255 characters",IF('DO NOT USE_Contact Formulas'!A189,"OK",NA()))</f>
        <v>#N/A</v>
      </c>
      <c r="G189" s="40" t="e">
        <f>IF(LEN('Captura de datos de CONTACTO'!G189)&gt;40,"City must be less than 40 characters",IF('DO NOT USE_Contact Formulas'!A189,"OK",NA()))</f>
        <v>#N/A</v>
      </c>
      <c r="H189" s="40" t="e">
        <f>IF(AND(NOT(ISBLANK('Captura de datos de CONTACTO'!H189)),ISNA(VLOOKUP('Captura de datos de CONTACTO'!H189,'DO NOT USE_School Picklist'!$P$3:$P$52,1,FALSE))),"Please select a value from the drop-down menu",IF('DO NOT USE_Contact Formulas'!A189,"OK",NA()))</f>
        <v>#N/A</v>
      </c>
      <c r="I189" s="40" t="e">
        <f>IF(AND('DO NOT USE_Contact Formulas'!A189,ISBLANK('Captura de datos de CONTACTO'!I189)),"Zip is required",IF(ISBLANK('Captura de datos de CONTACTO'!I189),NA(),"OK"))</f>
        <v>#N/A</v>
      </c>
      <c r="J189" s="40" t="e">
        <f>IF(AND('DO NOT USE_Contact Formulas'!A189,ISBLANK('Captura de datos de CONTACTO'!J189)),"Student or Staff? is required",IF(ISBLANK('Captura de datos de CONTACTO'!J189),NA(),IF(ISNA(VLOOKUP('Captura de datos de CONTACTO'!J189,'DO NOT USE_School Picklist'!$B$3:$B$6,1,FALSE)),"Please select a value from the drop-down menu","OK")))</f>
        <v>#N/A</v>
      </c>
      <c r="K189" s="40" t="e">
        <f>IF(AND('Captura de datos de CONTACTO'!J189='DO NOT USE_School Picklist'!$B$4,ISBLANK('Captura de datos de CONTACTO'!K189)),"Occupation/Job Title is required if Student or Staff? is Yes, staff/faculty or volunteer",IF('DO NOT USE_Contact Formulas'!A189,"OK",NA()))</f>
        <v>#N/A</v>
      </c>
      <c r="L189" s="40" t="e">
        <f ca="1">IF('Captura de datos de CONTACTO'!L189&gt;'DO NOT USE_School Picklist'!$C$3,"Date last on school campus/facility cannot be a future date",IF('DO NOT USE_Contact Formulas'!A189,IF(ISBLANK('Captura de datos de CONTACTO'!L189),"Date last on school campus/facility is required","OK"),NA()))</f>
        <v>#N/A</v>
      </c>
      <c r="M189" s="41" t="e">
        <f ca="1">IF('Captura de datos de CONTACTO'!M189&gt;'DO NOT USE_School Picklist'!$C$3,"Last Exposure Date cannot be a future date",IF('DO NOT USE_Contact Formulas'!A189,IF(ISBLANK('Captura de datos de CONTACTO'!M189),"Last Exposure Date is required","OK"),NA()))</f>
        <v>#N/A</v>
      </c>
      <c r="N189" s="41" t="e">
        <f>IF(AND('DO NOT USE_Contact Formulas'!A189,ISBLANK('Captura de datos de CONTACTO'!N189)),"Specific Place in the Location is required",IF(ISBLANK('Captura de datos de CONTACTO'!N189),NA(),"OK"))</f>
        <v>#N/A</v>
      </c>
      <c r="O189" s="40" t="e">
        <f>IF(AND(NOT(ISBLANK('Captura de datos de CONTACTO'!O189)),ISNA(VLOOKUP('Captura de datos de CONTACTO'!O189,'DO NOT USE_School Picklist'!$L$3:$L$81,1,FALSE))),"Please select a value from the drop-down menu",IF('DO NOT USE_Contact Formulas'!A189,"OK",NA()))</f>
        <v>#N/A</v>
      </c>
      <c r="P189" s="40" t="e">
        <f>IF(AND(NOT(ISBLANK('Captura de datos de CONTACTO'!P189)),NOT(ISNUMBER(MATCH("*@*.?*",'Captura de datos de CONTACTO'!P189,0)))),"Email must be in a valid format",IF('DO NOT USE_Contact Formulas'!A189,"OK",NA()))</f>
        <v>#N/A</v>
      </c>
      <c r="Q189" s="40" t="e">
        <f>IF(LEN('Captura de datos de CONTACTO'!Q189)&gt;50,"Parent/Guardian Name must be less than 50 characters",IF('DO NOT USE_Contact Formulas'!A189,"OK",NA()))</f>
        <v>#N/A</v>
      </c>
      <c r="R189" s="40" t="e">
        <f>IF(NOT(ISBLANK('Captura de datos de CONTACTO'!R189)),IF(AND(ISNUMBER('Captura de datos de CONTACTO'!R189),LEFT('Captura de datos de CONTACTO'!R189,1)&lt;&gt;"1",LEN('Captura de datos de CONTACTO'!R189)=10),"OK","Phone number must be valid format"),IF('DO NOT USE_Contact Formulas'!A189,"OK",NA()))</f>
        <v>#N/A</v>
      </c>
      <c r="S189" s="40" t="e">
        <f>IF(AND(NOT(ISBLANK('Captura de datos de CONTACTO'!S189)),ISNA(VLOOKUP('Captura de datos de CONTACTO'!S189,'DO NOT USE_School Picklist'!$N$3:$N$63,1,FALSE))),"Please select a value from the drop-down menu",IF('DO NOT USE_Contact Formulas'!A189,"OK",NA()))</f>
        <v>#N/A</v>
      </c>
      <c r="T189" s="53" t="e">
        <f>IF(AND(NOT(ISBLANK('Captura de datos de CONTACTO'!T189)),ISNA(VLOOKUP('Captura de datos de CONTACTO'!T189,'DO NOT USE_School Picklist'!$I$3:$I$5,1,FALSE))),"Please select a value from the drop-down menu",IF('DO NOT USE_Contact Formulas'!A189,"OK",NA()))</f>
        <v>#N/A</v>
      </c>
      <c r="U189" s="40" t="e">
        <f>IF(AND(NOT(ISBLANK('Captura de datos de CONTACTO'!U189)),ISNA(VLOOKUP('Captura de datos de CONTACTO'!U189,'DO NOT USE_School Picklist'!$E$3:$E$10,1,FALSE))),"Please select a value from the drop-down menu",IF('DO NOT USE_Contact Formulas'!A189,"OK",NA()))</f>
        <v>#N/A</v>
      </c>
      <c r="V189" s="53" t="e">
        <f>IF(AND(NOT(ISBLANK('Captura de datos de CONTACTO'!V189)),ISNA(VLOOKUP('Captura de datos de CONTACTO'!V189,'DO NOT USE_School Picklist'!$W$3:$W$9,1,FALSE))),"Please select a value from the drop-down menu",IF('DO NOT USE_Contact Formulas'!A189,"OK",NA()))</f>
        <v>#N/A</v>
      </c>
      <c r="W189" s="53" t="e">
        <f>IF(AND(NOT(ISBLANK('Captura de datos de CONTACTO'!W189)),ISNA(VLOOKUP('Captura de datos de CONTACTO'!W189,'DO NOT USE_School Picklist'!$W$3:$W$9,1,FALSE))),"Please select a value from the drop-down menu",IF('DO NOT USE_Case Formulas'!A189,"OK",NA()))</f>
        <v>#N/A</v>
      </c>
      <c r="X189" s="40" t="e">
        <f>IF(AND(NOT(ISBLANK('Captura de datos de CONTACTO'!X189)),ISNA(VLOOKUP('Captura de datos de CONTACTO'!X189,'DO NOT USE_School Picklist'!$F$3:$F$16,1,FALSE))),"Please select a value from the drop-down menu",IF('DO NOT USE_Contact Formulas'!A189,"OK",NA()))</f>
        <v>#N/A</v>
      </c>
      <c r="Y189" s="40" t="e">
        <f>IF(LEN('Captura de datos de CONTACTO'!Y189)&gt;100,"Classroom(s) must be less than 100 characters",IF('DO NOT USE_Contact Formulas'!A189,"OK",NA()))</f>
        <v>#N/A</v>
      </c>
      <c r="Z189" s="40" t="e">
        <f>IF(AND(NOT(ISBLANK('Captura de datos de CONTACTO'!Z189)),ISNA(VLOOKUP('Captura de datos de CONTACTO'!Z189,'DO NOT USE_School Picklist'!$K$3:$K$6,1,FALSE))),"Please select a value from the drop-down menu",IF('DO NOT USE_Contact Formulas'!A189,"OK",NA()))</f>
        <v>#N/A</v>
      </c>
      <c r="AA189" s="40" t="e">
        <f>IF(AND(NOT(ISBLANK('Captura de datos de CONTACTO'!AA189)),ISNA(VLOOKUP('Captura de datos de CONTACTO'!AA189,'DO NOT USE_School Picklist'!$D$3:$D$5,1,FALSE))),"Please select a value from the drop-down menu",IF('DO NOT USE_Contact Formulas'!A189,"OK",NA()))</f>
        <v>#N/A</v>
      </c>
      <c r="AB189" s="40"/>
      <c r="AC189" s="40" t="e">
        <f>IF(AND(NOT(ISBLANK('Captura de datos de CONTACTO'!AC189)),ISNA(VLOOKUP('Captura de datos de CONTACTO'!AC189,'DO NOT USE_School Picklist'!$G$3:$G$5,1,FALSE))),"Please select a value from the drop-down menu",IF('DO NOT USE_Contact Formulas'!A189,"OK",NA()))</f>
        <v>#N/A</v>
      </c>
      <c r="AD189" s="40"/>
      <c r="AE189" s="40" t="e">
        <f>IF(AND(NOT(ISBLANK('Captura de datos de CONTACTO'!AE189)),ISNA(VLOOKUP('Captura de datos de CONTACTO'!AE189,'DO NOT USE_School Picklist'!$H$3:$H$4,1,FALSE))),"Please select a value from the drop-down menu",IF('DO NOT USE_Contact Formulas'!A189,"OK",NA()))</f>
        <v>#N/A</v>
      </c>
      <c r="AF189" s="40" t="e">
        <f ca="1">IF('Captura de datos de CONTACTO'!AF189&gt;'DO NOT USE_School Picklist'!$C$3,"Test Date cannot be a future date",IF('DO NOT USE_Contact Formulas'!A189,"OK",NA()))</f>
        <v>#N/A</v>
      </c>
      <c r="AG189" s="53" t="e">
        <f>IF(AND('DO NOT USE_Contact Formulas'!A189,ISBLANK('Captura de datos de CONTACTO'!AB189)),"Lab Result Test Result is required",IF(AND(NOT(ISBLANK('Captura de datos de CONTACTO'!AB189)),ISNA(VLOOKUP('Captura de datos de CONTACTO'!AB189,'DO NOT USE_School Picklist'!$Q$3:$Q$8,1,FALSE))),"Please select a value from the drop-down menu",IF('DO NOT USE_Contact Formulas'!A189,"OK",NA())))</f>
        <v>#N/A</v>
      </c>
    </row>
    <row r="190" spans="1:33" x14ac:dyDescent="0.3">
      <c r="A190" s="39" t="e">
        <f>IF('DO NOT USE_Contact Formulas'!A190,IF('DO NOT USE_Contact Formulas'!B190,"Not all required fields are completed","OK"),NA())</f>
        <v>#N/A</v>
      </c>
      <c r="B190" s="40" t="e">
        <f>IF(AND('DO NOT USE_Contact Formulas'!A190,ISBLANK('Captura de datos de CONTACTO'!B190)),"First Name is required",IF(NOT(ISBLANK('Captura de datos de CONTACTO'!B190)),"OK",NA()))</f>
        <v>#N/A</v>
      </c>
      <c r="C190" s="40" t="e">
        <f>IF(AND('DO NOT USE_Contact Formulas'!A190,ISBLANK('Captura de datos de CONTACTO'!C190)),"Last Name is required",IF(NOT(ISBLANK('Captura de datos de CONTACTO'!C190)),"OK",NA()))</f>
        <v>#N/A</v>
      </c>
      <c r="D190" s="40" t="e">
        <f>IF(AND('DO NOT USE_Contact Formulas'!A190,ISBLANK('Captura de datos de CONTACTO'!D190)),"Birthdate is required",IF(NOT(ISBLANK('Captura de datos de CONTACTO'!D190)),"OK",NA()))</f>
        <v>#N/A</v>
      </c>
      <c r="E190" s="40" t="e">
        <f>IF(AND('DO NOT USE_Contact Formulas'!A190,ISBLANK('Captura de datos de CONTACTO'!E190)),"Mobile Phone is required",IF(NOT(ISBLANK('Captura de datos de CONTACTO'!E190)),IF(AND(ISNUMBER(VALUE('Captura de datos de CONTACTO'!E190)),LEFT('Captura de datos de CONTACTO'!E190,1)&lt;&gt;"1",LEN('Captura de datos de CONTACTO'!E190)=10),"OK","Phone number must be valid format"),NA()))</f>
        <v>#N/A</v>
      </c>
      <c r="F190" s="40" t="e">
        <f>IF(LEN('Captura de datos de CONTACTO'!F190)&gt;255,"Home Street Address must be less than 255 characters",IF('DO NOT USE_Contact Formulas'!A190,"OK",NA()))</f>
        <v>#N/A</v>
      </c>
      <c r="G190" s="40" t="e">
        <f>IF(LEN('Captura de datos de CONTACTO'!G190)&gt;40,"City must be less than 40 characters",IF('DO NOT USE_Contact Formulas'!A190,"OK",NA()))</f>
        <v>#N/A</v>
      </c>
      <c r="H190" s="40" t="e">
        <f>IF(AND(NOT(ISBLANK('Captura de datos de CONTACTO'!H190)),ISNA(VLOOKUP('Captura de datos de CONTACTO'!H190,'DO NOT USE_School Picklist'!$P$3:$P$52,1,FALSE))),"Please select a value from the drop-down menu",IF('DO NOT USE_Contact Formulas'!A190,"OK",NA()))</f>
        <v>#N/A</v>
      </c>
      <c r="I190" s="40" t="e">
        <f>IF(AND('DO NOT USE_Contact Formulas'!A190,ISBLANK('Captura de datos de CONTACTO'!I190)),"Zip is required",IF(ISBLANK('Captura de datos de CONTACTO'!I190),NA(),"OK"))</f>
        <v>#N/A</v>
      </c>
      <c r="J190" s="40" t="e">
        <f>IF(AND('DO NOT USE_Contact Formulas'!A190,ISBLANK('Captura de datos de CONTACTO'!J190)),"Student or Staff? is required",IF(ISBLANK('Captura de datos de CONTACTO'!J190),NA(),IF(ISNA(VLOOKUP('Captura de datos de CONTACTO'!J190,'DO NOT USE_School Picklist'!$B$3:$B$6,1,FALSE)),"Please select a value from the drop-down menu","OK")))</f>
        <v>#N/A</v>
      </c>
      <c r="K190" s="40" t="e">
        <f>IF(AND('Captura de datos de CONTACTO'!J190='DO NOT USE_School Picklist'!$B$4,ISBLANK('Captura de datos de CONTACTO'!K190)),"Occupation/Job Title is required if Student or Staff? is Yes, staff/faculty or volunteer",IF('DO NOT USE_Contact Formulas'!A190,"OK",NA()))</f>
        <v>#N/A</v>
      </c>
      <c r="L190" s="40" t="e">
        <f ca="1">IF('Captura de datos de CONTACTO'!L190&gt;'DO NOT USE_School Picklist'!$C$3,"Date last on school campus/facility cannot be a future date",IF('DO NOT USE_Contact Formulas'!A190,IF(ISBLANK('Captura de datos de CONTACTO'!L190),"Date last on school campus/facility is required","OK"),NA()))</f>
        <v>#N/A</v>
      </c>
      <c r="M190" s="41" t="e">
        <f ca="1">IF('Captura de datos de CONTACTO'!M190&gt;'DO NOT USE_School Picklist'!$C$3,"Last Exposure Date cannot be a future date",IF('DO NOT USE_Contact Formulas'!A190,IF(ISBLANK('Captura de datos de CONTACTO'!M190),"Last Exposure Date is required","OK"),NA()))</f>
        <v>#N/A</v>
      </c>
      <c r="N190" s="41" t="e">
        <f>IF(AND('DO NOT USE_Contact Formulas'!A190,ISBLANK('Captura de datos de CONTACTO'!N190)),"Specific Place in the Location is required",IF(ISBLANK('Captura de datos de CONTACTO'!N190),NA(),"OK"))</f>
        <v>#N/A</v>
      </c>
      <c r="O190" s="40" t="e">
        <f>IF(AND(NOT(ISBLANK('Captura de datos de CONTACTO'!O190)),ISNA(VLOOKUP('Captura de datos de CONTACTO'!O190,'DO NOT USE_School Picklist'!$L$3:$L$81,1,FALSE))),"Please select a value from the drop-down menu",IF('DO NOT USE_Contact Formulas'!A190,"OK",NA()))</f>
        <v>#N/A</v>
      </c>
      <c r="P190" s="40" t="e">
        <f>IF(AND(NOT(ISBLANK('Captura de datos de CONTACTO'!P190)),NOT(ISNUMBER(MATCH("*@*.?*",'Captura de datos de CONTACTO'!P190,0)))),"Email must be in a valid format",IF('DO NOT USE_Contact Formulas'!A190,"OK",NA()))</f>
        <v>#N/A</v>
      </c>
      <c r="Q190" s="40" t="e">
        <f>IF(LEN('Captura de datos de CONTACTO'!Q190)&gt;50,"Parent/Guardian Name must be less than 50 characters",IF('DO NOT USE_Contact Formulas'!A190,"OK",NA()))</f>
        <v>#N/A</v>
      </c>
      <c r="R190" s="40" t="e">
        <f>IF(NOT(ISBLANK('Captura de datos de CONTACTO'!R190)),IF(AND(ISNUMBER('Captura de datos de CONTACTO'!R190),LEFT('Captura de datos de CONTACTO'!R190,1)&lt;&gt;"1",LEN('Captura de datos de CONTACTO'!R190)=10),"OK","Phone number must be valid format"),IF('DO NOT USE_Contact Formulas'!A190,"OK",NA()))</f>
        <v>#N/A</v>
      </c>
      <c r="S190" s="40" t="e">
        <f>IF(AND(NOT(ISBLANK('Captura de datos de CONTACTO'!S190)),ISNA(VLOOKUP('Captura de datos de CONTACTO'!S190,'DO NOT USE_School Picklist'!$N$3:$N$63,1,FALSE))),"Please select a value from the drop-down menu",IF('DO NOT USE_Contact Formulas'!A190,"OK",NA()))</f>
        <v>#N/A</v>
      </c>
      <c r="T190" s="53" t="e">
        <f>IF(AND(NOT(ISBLANK('Captura de datos de CONTACTO'!T190)),ISNA(VLOOKUP('Captura de datos de CONTACTO'!T190,'DO NOT USE_School Picklist'!$I$3:$I$5,1,FALSE))),"Please select a value from the drop-down menu",IF('DO NOT USE_Contact Formulas'!A190,"OK",NA()))</f>
        <v>#N/A</v>
      </c>
      <c r="U190" s="40" t="e">
        <f>IF(AND(NOT(ISBLANK('Captura de datos de CONTACTO'!U190)),ISNA(VLOOKUP('Captura de datos de CONTACTO'!U190,'DO NOT USE_School Picklist'!$E$3:$E$10,1,FALSE))),"Please select a value from the drop-down menu",IF('DO NOT USE_Contact Formulas'!A190,"OK",NA()))</f>
        <v>#N/A</v>
      </c>
      <c r="V190" s="53" t="e">
        <f>IF(AND(NOT(ISBLANK('Captura de datos de CONTACTO'!V190)),ISNA(VLOOKUP('Captura de datos de CONTACTO'!V190,'DO NOT USE_School Picklist'!$W$3:$W$9,1,FALSE))),"Please select a value from the drop-down menu",IF('DO NOT USE_Contact Formulas'!A190,"OK",NA()))</f>
        <v>#N/A</v>
      </c>
      <c r="W190" s="53" t="e">
        <f>IF(AND(NOT(ISBLANK('Captura de datos de CONTACTO'!W190)),ISNA(VLOOKUP('Captura de datos de CONTACTO'!W190,'DO NOT USE_School Picklist'!$W$3:$W$9,1,FALSE))),"Please select a value from the drop-down menu",IF('DO NOT USE_Case Formulas'!A190,"OK",NA()))</f>
        <v>#N/A</v>
      </c>
      <c r="X190" s="40" t="e">
        <f>IF(AND(NOT(ISBLANK('Captura de datos de CONTACTO'!X190)),ISNA(VLOOKUP('Captura de datos de CONTACTO'!X190,'DO NOT USE_School Picklist'!$F$3:$F$16,1,FALSE))),"Please select a value from the drop-down menu",IF('DO NOT USE_Contact Formulas'!A190,"OK",NA()))</f>
        <v>#N/A</v>
      </c>
      <c r="Y190" s="40" t="e">
        <f>IF(LEN('Captura de datos de CONTACTO'!Y190)&gt;100,"Classroom(s) must be less than 100 characters",IF('DO NOT USE_Contact Formulas'!A190,"OK",NA()))</f>
        <v>#N/A</v>
      </c>
      <c r="Z190" s="40" t="e">
        <f>IF(AND(NOT(ISBLANK('Captura de datos de CONTACTO'!Z190)),ISNA(VLOOKUP('Captura de datos de CONTACTO'!Z190,'DO NOT USE_School Picklist'!$K$3:$K$6,1,FALSE))),"Please select a value from the drop-down menu",IF('DO NOT USE_Contact Formulas'!A190,"OK",NA()))</f>
        <v>#N/A</v>
      </c>
      <c r="AA190" s="40" t="e">
        <f>IF(AND(NOT(ISBLANK('Captura de datos de CONTACTO'!AA190)),ISNA(VLOOKUP('Captura de datos de CONTACTO'!AA190,'DO NOT USE_School Picklist'!$D$3:$D$5,1,FALSE))),"Please select a value from the drop-down menu",IF('DO NOT USE_Contact Formulas'!A190,"OK",NA()))</f>
        <v>#N/A</v>
      </c>
      <c r="AB190" s="40"/>
      <c r="AC190" s="40" t="e">
        <f>IF(AND(NOT(ISBLANK('Captura de datos de CONTACTO'!AC190)),ISNA(VLOOKUP('Captura de datos de CONTACTO'!AC190,'DO NOT USE_School Picklist'!$G$3:$G$5,1,FALSE))),"Please select a value from the drop-down menu",IF('DO NOT USE_Contact Formulas'!A190,"OK",NA()))</f>
        <v>#N/A</v>
      </c>
      <c r="AD190" s="40"/>
      <c r="AE190" s="40" t="e">
        <f>IF(AND(NOT(ISBLANK('Captura de datos de CONTACTO'!AE190)),ISNA(VLOOKUP('Captura de datos de CONTACTO'!AE190,'DO NOT USE_School Picklist'!$H$3:$H$4,1,FALSE))),"Please select a value from the drop-down menu",IF('DO NOT USE_Contact Formulas'!A190,"OK",NA()))</f>
        <v>#N/A</v>
      </c>
      <c r="AF190" s="40" t="e">
        <f ca="1">IF('Captura de datos de CONTACTO'!AF190&gt;'DO NOT USE_School Picklist'!$C$3,"Test Date cannot be a future date",IF('DO NOT USE_Contact Formulas'!A190,"OK",NA()))</f>
        <v>#N/A</v>
      </c>
      <c r="AG190" s="53" t="e">
        <f>IF(AND('DO NOT USE_Contact Formulas'!A190,ISBLANK('Captura de datos de CONTACTO'!AB190)),"Lab Result Test Result is required",IF(AND(NOT(ISBLANK('Captura de datos de CONTACTO'!AB190)),ISNA(VLOOKUP('Captura de datos de CONTACTO'!AB190,'DO NOT USE_School Picklist'!$Q$3:$Q$8,1,FALSE))),"Please select a value from the drop-down menu",IF('DO NOT USE_Contact Formulas'!A190,"OK",NA())))</f>
        <v>#N/A</v>
      </c>
    </row>
    <row r="191" spans="1:33" x14ac:dyDescent="0.3">
      <c r="A191" s="39" t="e">
        <f>IF('DO NOT USE_Contact Formulas'!A191,IF('DO NOT USE_Contact Formulas'!B191,"Not all required fields are completed","OK"),NA())</f>
        <v>#N/A</v>
      </c>
      <c r="B191" s="40" t="e">
        <f>IF(AND('DO NOT USE_Contact Formulas'!A191,ISBLANK('Captura de datos de CONTACTO'!B191)),"First Name is required",IF(NOT(ISBLANK('Captura de datos de CONTACTO'!B191)),"OK",NA()))</f>
        <v>#N/A</v>
      </c>
      <c r="C191" s="40" t="e">
        <f>IF(AND('DO NOT USE_Contact Formulas'!A191,ISBLANK('Captura de datos de CONTACTO'!C191)),"Last Name is required",IF(NOT(ISBLANK('Captura de datos de CONTACTO'!C191)),"OK",NA()))</f>
        <v>#N/A</v>
      </c>
      <c r="D191" s="40" t="e">
        <f>IF(AND('DO NOT USE_Contact Formulas'!A191,ISBLANK('Captura de datos de CONTACTO'!D191)),"Birthdate is required",IF(NOT(ISBLANK('Captura de datos de CONTACTO'!D191)),"OK",NA()))</f>
        <v>#N/A</v>
      </c>
      <c r="E191" s="40" t="e">
        <f>IF(AND('DO NOT USE_Contact Formulas'!A191,ISBLANK('Captura de datos de CONTACTO'!E191)),"Mobile Phone is required",IF(NOT(ISBLANK('Captura de datos de CONTACTO'!E191)),IF(AND(ISNUMBER(VALUE('Captura de datos de CONTACTO'!E191)),LEFT('Captura de datos de CONTACTO'!E191,1)&lt;&gt;"1",LEN('Captura de datos de CONTACTO'!E191)=10),"OK","Phone number must be valid format"),NA()))</f>
        <v>#N/A</v>
      </c>
      <c r="F191" s="40" t="e">
        <f>IF(LEN('Captura de datos de CONTACTO'!F191)&gt;255,"Home Street Address must be less than 255 characters",IF('DO NOT USE_Contact Formulas'!A191,"OK",NA()))</f>
        <v>#N/A</v>
      </c>
      <c r="G191" s="40" t="e">
        <f>IF(LEN('Captura de datos de CONTACTO'!G191)&gt;40,"City must be less than 40 characters",IF('DO NOT USE_Contact Formulas'!A191,"OK",NA()))</f>
        <v>#N/A</v>
      </c>
      <c r="H191" s="40" t="e">
        <f>IF(AND(NOT(ISBLANK('Captura de datos de CONTACTO'!H191)),ISNA(VLOOKUP('Captura de datos de CONTACTO'!H191,'DO NOT USE_School Picklist'!$P$3:$P$52,1,FALSE))),"Please select a value from the drop-down menu",IF('DO NOT USE_Contact Formulas'!A191,"OK",NA()))</f>
        <v>#N/A</v>
      </c>
      <c r="I191" s="40" t="e">
        <f>IF(AND('DO NOT USE_Contact Formulas'!A191,ISBLANK('Captura de datos de CONTACTO'!I191)),"Zip is required",IF(ISBLANK('Captura de datos de CONTACTO'!I191),NA(),"OK"))</f>
        <v>#N/A</v>
      </c>
      <c r="J191" s="40" t="e">
        <f>IF(AND('DO NOT USE_Contact Formulas'!A191,ISBLANK('Captura de datos de CONTACTO'!J191)),"Student or Staff? is required",IF(ISBLANK('Captura de datos de CONTACTO'!J191),NA(),IF(ISNA(VLOOKUP('Captura de datos de CONTACTO'!J191,'DO NOT USE_School Picklist'!$B$3:$B$6,1,FALSE)),"Please select a value from the drop-down menu","OK")))</f>
        <v>#N/A</v>
      </c>
      <c r="K191" s="40" t="e">
        <f>IF(AND('Captura de datos de CONTACTO'!J191='DO NOT USE_School Picklist'!$B$4,ISBLANK('Captura de datos de CONTACTO'!K191)),"Occupation/Job Title is required if Student or Staff? is Yes, staff/faculty or volunteer",IF('DO NOT USE_Contact Formulas'!A191,"OK",NA()))</f>
        <v>#N/A</v>
      </c>
      <c r="L191" s="40" t="e">
        <f ca="1">IF('Captura de datos de CONTACTO'!L191&gt;'DO NOT USE_School Picklist'!$C$3,"Date last on school campus/facility cannot be a future date",IF('DO NOT USE_Contact Formulas'!A191,IF(ISBLANK('Captura de datos de CONTACTO'!L191),"Date last on school campus/facility is required","OK"),NA()))</f>
        <v>#N/A</v>
      </c>
      <c r="M191" s="41" t="e">
        <f ca="1">IF('Captura de datos de CONTACTO'!M191&gt;'DO NOT USE_School Picklist'!$C$3,"Last Exposure Date cannot be a future date",IF('DO NOT USE_Contact Formulas'!A191,IF(ISBLANK('Captura de datos de CONTACTO'!M191),"Last Exposure Date is required","OK"),NA()))</f>
        <v>#N/A</v>
      </c>
      <c r="N191" s="41" t="e">
        <f>IF(AND('DO NOT USE_Contact Formulas'!A191,ISBLANK('Captura de datos de CONTACTO'!N191)),"Specific Place in the Location is required",IF(ISBLANK('Captura de datos de CONTACTO'!N191),NA(),"OK"))</f>
        <v>#N/A</v>
      </c>
      <c r="O191" s="40" t="e">
        <f>IF(AND(NOT(ISBLANK('Captura de datos de CONTACTO'!O191)),ISNA(VLOOKUP('Captura de datos de CONTACTO'!O191,'DO NOT USE_School Picklist'!$L$3:$L$81,1,FALSE))),"Please select a value from the drop-down menu",IF('DO NOT USE_Contact Formulas'!A191,"OK",NA()))</f>
        <v>#N/A</v>
      </c>
      <c r="P191" s="40" t="e">
        <f>IF(AND(NOT(ISBLANK('Captura de datos de CONTACTO'!P191)),NOT(ISNUMBER(MATCH("*@*.?*",'Captura de datos de CONTACTO'!P191,0)))),"Email must be in a valid format",IF('DO NOT USE_Contact Formulas'!A191,"OK",NA()))</f>
        <v>#N/A</v>
      </c>
      <c r="Q191" s="40" t="e">
        <f>IF(LEN('Captura de datos de CONTACTO'!Q191)&gt;50,"Parent/Guardian Name must be less than 50 characters",IF('DO NOT USE_Contact Formulas'!A191,"OK",NA()))</f>
        <v>#N/A</v>
      </c>
      <c r="R191" s="40" t="e">
        <f>IF(NOT(ISBLANK('Captura de datos de CONTACTO'!R191)),IF(AND(ISNUMBER('Captura de datos de CONTACTO'!R191),LEFT('Captura de datos de CONTACTO'!R191,1)&lt;&gt;"1",LEN('Captura de datos de CONTACTO'!R191)=10),"OK","Phone number must be valid format"),IF('DO NOT USE_Contact Formulas'!A191,"OK",NA()))</f>
        <v>#N/A</v>
      </c>
      <c r="S191" s="40" t="e">
        <f>IF(AND(NOT(ISBLANK('Captura de datos de CONTACTO'!S191)),ISNA(VLOOKUP('Captura de datos de CONTACTO'!S191,'DO NOT USE_School Picklist'!$N$3:$N$63,1,FALSE))),"Please select a value from the drop-down menu",IF('DO NOT USE_Contact Formulas'!A191,"OK",NA()))</f>
        <v>#N/A</v>
      </c>
      <c r="T191" s="53" t="e">
        <f>IF(AND(NOT(ISBLANK('Captura de datos de CONTACTO'!T191)),ISNA(VLOOKUP('Captura de datos de CONTACTO'!T191,'DO NOT USE_School Picklist'!$I$3:$I$5,1,FALSE))),"Please select a value from the drop-down menu",IF('DO NOT USE_Contact Formulas'!A191,"OK",NA()))</f>
        <v>#N/A</v>
      </c>
      <c r="U191" s="40" t="e">
        <f>IF(AND(NOT(ISBLANK('Captura de datos de CONTACTO'!U191)),ISNA(VLOOKUP('Captura de datos de CONTACTO'!U191,'DO NOT USE_School Picklist'!$E$3:$E$10,1,FALSE))),"Please select a value from the drop-down menu",IF('DO NOT USE_Contact Formulas'!A191,"OK",NA()))</f>
        <v>#N/A</v>
      </c>
      <c r="V191" s="53" t="e">
        <f>IF(AND(NOT(ISBLANK('Captura de datos de CONTACTO'!V191)),ISNA(VLOOKUP('Captura de datos de CONTACTO'!V191,'DO NOT USE_School Picklist'!$W$3:$W$9,1,FALSE))),"Please select a value from the drop-down menu",IF('DO NOT USE_Contact Formulas'!A191,"OK",NA()))</f>
        <v>#N/A</v>
      </c>
      <c r="W191" s="53" t="e">
        <f>IF(AND(NOT(ISBLANK('Captura de datos de CONTACTO'!W191)),ISNA(VLOOKUP('Captura de datos de CONTACTO'!W191,'DO NOT USE_School Picklist'!$W$3:$W$9,1,FALSE))),"Please select a value from the drop-down menu",IF('DO NOT USE_Case Formulas'!A191,"OK",NA()))</f>
        <v>#N/A</v>
      </c>
      <c r="X191" s="40" t="e">
        <f>IF(AND(NOT(ISBLANK('Captura de datos de CONTACTO'!X191)),ISNA(VLOOKUP('Captura de datos de CONTACTO'!X191,'DO NOT USE_School Picklist'!$F$3:$F$16,1,FALSE))),"Please select a value from the drop-down menu",IF('DO NOT USE_Contact Formulas'!A191,"OK",NA()))</f>
        <v>#N/A</v>
      </c>
      <c r="Y191" s="40" t="e">
        <f>IF(LEN('Captura de datos de CONTACTO'!Y191)&gt;100,"Classroom(s) must be less than 100 characters",IF('DO NOT USE_Contact Formulas'!A191,"OK",NA()))</f>
        <v>#N/A</v>
      </c>
      <c r="Z191" s="40" t="e">
        <f>IF(AND(NOT(ISBLANK('Captura de datos de CONTACTO'!Z191)),ISNA(VLOOKUP('Captura de datos de CONTACTO'!Z191,'DO NOT USE_School Picklist'!$K$3:$K$6,1,FALSE))),"Please select a value from the drop-down menu",IF('DO NOT USE_Contact Formulas'!A191,"OK",NA()))</f>
        <v>#N/A</v>
      </c>
      <c r="AA191" s="40" t="e">
        <f>IF(AND(NOT(ISBLANK('Captura de datos de CONTACTO'!AA191)),ISNA(VLOOKUP('Captura de datos de CONTACTO'!AA191,'DO NOT USE_School Picklist'!$D$3:$D$5,1,FALSE))),"Please select a value from the drop-down menu",IF('DO NOT USE_Contact Formulas'!A191,"OK",NA()))</f>
        <v>#N/A</v>
      </c>
      <c r="AB191" s="40"/>
      <c r="AC191" s="40" t="e">
        <f>IF(AND(NOT(ISBLANK('Captura de datos de CONTACTO'!AC191)),ISNA(VLOOKUP('Captura de datos de CONTACTO'!AC191,'DO NOT USE_School Picklist'!$G$3:$G$5,1,FALSE))),"Please select a value from the drop-down menu",IF('DO NOT USE_Contact Formulas'!A191,"OK",NA()))</f>
        <v>#N/A</v>
      </c>
      <c r="AD191" s="40"/>
      <c r="AE191" s="40" t="e">
        <f>IF(AND(NOT(ISBLANK('Captura de datos de CONTACTO'!AE191)),ISNA(VLOOKUP('Captura de datos de CONTACTO'!AE191,'DO NOT USE_School Picklist'!$H$3:$H$4,1,FALSE))),"Please select a value from the drop-down menu",IF('DO NOT USE_Contact Formulas'!A191,"OK",NA()))</f>
        <v>#N/A</v>
      </c>
      <c r="AF191" s="40" t="e">
        <f ca="1">IF('Captura de datos de CONTACTO'!AF191&gt;'DO NOT USE_School Picklist'!$C$3,"Test Date cannot be a future date",IF('DO NOT USE_Contact Formulas'!A191,"OK",NA()))</f>
        <v>#N/A</v>
      </c>
      <c r="AG191" s="53" t="e">
        <f>IF(AND('DO NOT USE_Contact Formulas'!A191,ISBLANK('Captura de datos de CONTACTO'!AB191)),"Lab Result Test Result is required",IF(AND(NOT(ISBLANK('Captura de datos de CONTACTO'!AB191)),ISNA(VLOOKUP('Captura de datos de CONTACTO'!AB191,'DO NOT USE_School Picklist'!$Q$3:$Q$8,1,FALSE))),"Please select a value from the drop-down menu",IF('DO NOT USE_Contact Formulas'!A191,"OK",NA())))</f>
        <v>#N/A</v>
      </c>
    </row>
    <row r="192" spans="1:33" x14ac:dyDescent="0.3">
      <c r="A192" s="39" t="e">
        <f>IF('DO NOT USE_Contact Formulas'!A192,IF('DO NOT USE_Contact Formulas'!B192,"Not all required fields are completed","OK"),NA())</f>
        <v>#N/A</v>
      </c>
      <c r="B192" s="40" t="e">
        <f>IF(AND('DO NOT USE_Contact Formulas'!A192,ISBLANK('Captura de datos de CONTACTO'!B192)),"First Name is required",IF(NOT(ISBLANK('Captura de datos de CONTACTO'!B192)),"OK",NA()))</f>
        <v>#N/A</v>
      </c>
      <c r="C192" s="40" t="e">
        <f>IF(AND('DO NOT USE_Contact Formulas'!A192,ISBLANK('Captura de datos de CONTACTO'!C192)),"Last Name is required",IF(NOT(ISBLANK('Captura de datos de CONTACTO'!C192)),"OK",NA()))</f>
        <v>#N/A</v>
      </c>
      <c r="D192" s="40" t="e">
        <f>IF(AND('DO NOT USE_Contact Formulas'!A192,ISBLANK('Captura de datos de CONTACTO'!D192)),"Birthdate is required",IF(NOT(ISBLANK('Captura de datos de CONTACTO'!D192)),"OK",NA()))</f>
        <v>#N/A</v>
      </c>
      <c r="E192" s="40" t="e">
        <f>IF(AND('DO NOT USE_Contact Formulas'!A192,ISBLANK('Captura de datos de CONTACTO'!E192)),"Mobile Phone is required",IF(NOT(ISBLANK('Captura de datos de CONTACTO'!E192)),IF(AND(ISNUMBER(VALUE('Captura de datos de CONTACTO'!E192)),LEFT('Captura de datos de CONTACTO'!E192,1)&lt;&gt;"1",LEN('Captura de datos de CONTACTO'!E192)=10),"OK","Phone number must be valid format"),NA()))</f>
        <v>#N/A</v>
      </c>
      <c r="F192" s="40" t="e">
        <f>IF(LEN('Captura de datos de CONTACTO'!F192)&gt;255,"Home Street Address must be less than 255 characters",IF('DO NOT USE_Contact Formulas'!A192,"OK",NA()))</f>
        <v>#N/A</v>
      </c>
      <c r="G192" s="40" t="e">
        <f>IF(LEN('Captura de datos de CONTACTO'!G192)&gt;40,"City must be less than 40 characters",IF('DO NOT USE_Contact Formulas'!A192,"OK",NA()))</f>
        <v>#N/A</v>
      </c>
      <c r="H192" s="40" t="e">
        <f>IF(AND(NOT(ISBLANK('Captura de datos de CONTACTO'!H192)),ISNA(VLOOKUP('Captura de datos de CONTACTO'!H192,'DO NOT USE_School Picklist'!$P$3:$P$52,1,FALSE))),"Please select a value from the drop-down menu",IF('DO NOT USE_Contact Formulas'!A192,"OK",NA()))</f>
        <v>#N/A</v>
      </c>
      <c r="I192" s="40" t="e">
        <f>IF(AND('DO NOT USE_Contact Formulas'!A192,ISBLANK('Captura de datos de CONTACTO'!I192)),"Zip is required",IF(ISBLANK('Captura de datos de CONTACTO'!I192),NA(),"OK"))</f>
        <v>#N/A</v>
      </c>
      <c r="J192" s="40" t="e">
        <f>IF(AND('DO NOT USE_Contact Formulas'!A192,ISBLANK('Captura de datos de CONTACTO'!J192)),"Student or Staff? is required",IF(ISBLANK('Captura de datos de CONTACTO'!J192),NA(),IF(ISNA(VLOOKUP('Captura de datos de CONTACTO'!J192,'DO NOT USE_School Picklist'!$B$3:$B$6,1,FALSE)),"Please select a value from the drop-down menu","OK")))</f>
        <v>#N/A</v>
      </c>
      <c r="K192" s="40" t="e">
        <f>IF(AND('Captura de datos de CONTACTO'!J192='DO NOT USE_School Picklist'!$B$4,ISBLANK('Captura de datos de CONTACTO'!K192)),"Occupation/Job Title is required if Student or Staff? is Yes, staff/faculty or volunteer",IF('DO NOT USE_Contact Formulas'!A192,"OK",NA()))</f>
        <v>#N/A</v>
      </c>
      <c r="L192" s="40" t="e">
        <f ca="1">IF('Captura de datos de CONTACTO'!L192&gt;'DO NOT USE_School Picklist'!$C$3,"Date last on school campus/facility cannot be a future date",IF('DO NOT USE_Contact Formulas'!A192,IF(ISBLANK('Captura de datos de CONTACTO'!L192),"Date last on school campus/facility is required","OK"),NA()))</f>
        <v>#N/A</v>
      </c>
      <c r="M192" s="41" t="e">
        <f ca="1">IF('Captura de datos de CONTACTO'!M192&gt;'DO NOT USE_School Picklist'!$C$3,"Last Exposure Date cannot be a future date",IF('DO NOT USE_Contact Formulas'!A192,IF(ISBLANK('Captura de datos de CONTACTO'!M192),"Last Exposure Date is required","OK"),NA()))</f>
        <v>#N/A</v>
      </c>
      <c r="N192" s="41" t="e">
        <f>IF(AND('DO NOT USE_Contact Formulas'!A192,ISBLANK('Captura de datos de CONTACTO'!N192)),"Specific Place in the Location is required",IF(ISBLANK('Captura de datos de CONTACTO'!N192),NA(),"OK"))</f>
        <v>#N/A</v>
      </c>
      <c r="O192" s="40" t="e">
        <f>IF(AND(NOT(ISBLANK('Captura de datos de CONTACTO'!O192)),ISNA(VLOOKUP('Captura de datos de CONTACTO'!O192,'DO NOT USE_School Picklist'!$L$3:$L$81,1,FALSE))),"Please select a value from the drop-down menu",IF('DO NOT USE_Contact Formulas'!A192,"OK",NA()))</f>
        <v>#N/A</v>
      </c>
      <c r="P192" s="40" t="e">
        <f>IF(AND(NOT(ISBLANK('Captura de datos de CONTACTO'!P192)),NOT(ISNUMBER(MATCH("*@*.?*",'Captura de datos de CONTACTO'!P192,0)))),"Email must be in a valid format",IF('DO NOT USE_Contact Formulas'!A192,"OK",NA()))</f>
        <v>#N/A</v>
      </c>
      <c r="Q192" s="40" t="e">
        <f>IF(LEN('Captura de datos de CONTACTO'!Q192)&gt;50,"Parent/Guardian Name must be less than 50 characters",IF('DO NOT USE_Contact Formulas'!A192,"OK",NA()))</f>
        <v>#N/A</v>
      </c>
      <c r="R192" s="40" t="e">
        <f>IF(NOT(ISBLANK('Captura de datos de CONTACTO'!R192)),IF(AND(ISNUMBER('Captura de datos de CONTACTO'!R192),LEFT('Captura de datos de CONTACTO'!R192,1)&lt;&gt;"1",LEN('Captura de datos de CONTACTO'!R192)=10),"OK","Phone number must be valid format"),IF('DO NOT USE_Contact Formulas'!A192,"OK",NA()))</f>
        <v>#N/A</v>
      </c>
      <c r="S192" s="40" t="e">
        <f>IF(AND(NOT(ISBLANK('Captura de datos de CONTACTO'!S192)),ISNA(VLOOKUP('Captura de datos de CONTACTO'!S192,'DO NOT USE_School Picklist'!$N$3:$N$63,1,FALSE))),"Please select a value from the drop-down menu",IF('DO NOT USE_Contact Formulas'!A192,"OK",NA()))</f>
        <v>#N/A</v>
      </c>
      <c r="T192" s="53" t="e">
        <f>IF(AND(NOT(ISBLANK('Captura de datos de CONTACTO'!T192)),ISNA(VLOOKUP('Captura de datos de CONTACTO'!T192,'DO NOT USE_School Picklist'!$I$3:$I$5,1,FALSE))),"Please select a value from the drop-down menu",IF('DO NOT USE_Contact Formulas'!A192,"OK",NA()))</f>
        <v>#N/A</v>
      </c>
      <c r="U192" s="40" t="e">
        <f>IF(AND(NOT(ISBLANK('Captura de datos de CONTACTO'!U192)),ISNA(VLOOKUP('Captura de datos de CONTACTO'!U192,'DO NOT USE_School Picklist'!$E$3:$E$10,1,FALSE))),"Please select a value from the drop-down menu",IF('DO NOT USE_Contact Formulas'!A192,"OK",NA()))</f>
        <v>#N/A</v>
      </c>
      <c r="V192" s="53" t="e">
        <f>IF(AND(NOT(ISBLANK('Captura de datos de CONTACTO'!V192)),ISNA(VLOOKUP('Captura de datos de CONTACTO'!V192,'DO NOT USE_School Picklist'!$W$3:$W$9,1,FALSE))),"Please select a value from the drop-down menu",IF('DO NOT USE_Contact Formulas'!A192,"OK",NA()))</f>
        <v>#N/A</v>
      </c>
      <c r="W192" s="53" t="e">
        <f>IF(AND(NOT(ISBLANK('Captura de datos de CONTACTO'!W192)),ISNA(VLOOKUP('Captura de datos de CONTACTO'!W192,'DO NOT USE_School Picklist'!$W$3:$W$9,1,FALSE))),"Please select a value from the drop-down menu",IF('DO NOT USE_Case Formulas'!A192,"OK",NA()))</f>
        <v>#N/A</v>
      </c>
      <c r="X192" s="40" t="e">
        <f>IF(AND(NOT(ISBLANK('Captura de datos de CONTACTO'!X192)),ISNA(VLOOKUP('Captura de datos de CONTACTO'!X192,'DO NOT USE_School Picklist'!$F$3:$F$16,1,FALSE))),"Please select a value from the drop-down menu",IF('DO NOT USE_Contact Formulas'!A192,"OK",NA()))</f>
        <v>#N/A</v>
      </c>
      <c r="Y192" s="40" t="e">
        <f>IF(LEN('Captura de datos de CONTACTO'!Y192)&gt;100,"Classroom(s) must be less than 100 characters",IF('DO NOT USE_Contact Formulas'!A192,"OK",NA()))</f>
        <v>#N/A</v>
      </c>
      <c r="Z192" s="40" t="e">
        <f>IF(AND(NOT(ISBLANK('Captura de datos de CONTACTO'!Z192)),ISNA(VLOOKUP('Captura de datos de CONTACTO'!Z192,'DO NOT USE_School Picklist'!$K$3:$K$6,1,FALSE))),"Please select a value from the drop-down menu",IF('DO NOT USE_Contact Formulas'!A192,"OK",NA()))</f>
        <v>#N/A</v>
      </c>
      <c r="AA192" s="40" t="e">
        <f>IF(AND(NOT(ISBLANK('Captura de datos de CONTACTO'!AA192)),ISNA(VLOOKUP('Captura de datos de CONTACTO'!AA192,'DO NOT USE_School Picklist'!$D$3:$D$5,1,FALSE))),"Please select a value from the drop-down menu",IF('DO NOT USE_Contact Formulas'!A192,"OK",NA()))</f>
        <v>#N/A</v>
      </c>
      <c r="AB192" s="40"/>
      <c r="AC192" s="40" t="e">
        <f>IF(AND(NOT(ISBLANK('Captura de datos de CONTACTO'!AC192)),ISNA(VLOOKUP('Captura de datos de CONTACTO'!AC192,'DO NOT USE_School Picklist'!$G$3:$G$5,1,FALSE))),"Please select a value from the drop-down menu",IF('DO NOT USE_Contact Formulas'!A192,"OK",NA()))</f>
        <v>#N/A</v>
      </c>
      <c r="AD192" s="40"/>
      <c r="AE192" s="40" t="e">
        <f>IF(AND(NOT(ISBLANK('Captura de datos de CONTACTO'!AE192)),ISNA(VLOOKUP('Captura de datos de CONTACTO'!AE192,'DO NOT USE_School Picklist'!$H$3:$H$4,1,FALSE))),"Please select a value from the drop-down menu",IF('DO NOT USE_Contact Formulas'!A192,"OK",NA()))</f>
        <v>#N/A</v>
      </c>
      <c r="AF192" s="40" t="e">
        <f ca="1">IF('Captura de datos de CONTACTO'!AF192&gt;'DO NOT USE_School Picklist'!$C$3,"Test Date cannot be a future date",IF('DO NOT USE_Contact Formulas'!A192,"OK",NA()))</f>
        <v>#N/A</v>
      </c>
      <c r="AG192" s="53" t="e">
        <f>IF(AND('DO NOT USE_Contact Formulas'!A192,ISBLANK('Captura de datos de CONTACTO'!AB192)),"Lab Result Test Result is required",IF(AND(NOT(ISBLANK('Captura de datos de CONTACTO'!AB192)),ISNA(VLOOKUP('Captura de datos de CONTACTO'!AB192,'DO NOT USE_School Picklist'!$Q$3:$Q$8,1,FALSE))),"Please select a value from the drop-down menu",IF('DO NOT USE_Contact Formulas'!A192,"OK",NA())))</f>
        <v>#N/A</v>
      </c>
    </row>
    <row r="193" spans="1:33" x14ac:dyDescent="0.3">
      <c r="A193" s="39" t="e">
        <f>IF('DO NOT USE_Contact Formulas'!A193,IF('DO NOT USE_Contact Formulas'!B193,"Not all required fields are completed","OK"),NA())</f>
        <v>#N/A</v>
      </c>
      <c r="B193" s="40" t="e">
        <f>IF(AND('DO NOT USE_Contact Formulas'!A193,ISBLANK('Captura de datos de CONTACTO'!B193)),"First Name is required",IF(NOT(ISBLANK('Captura de datos de CONTACTO'!B193)),"OK",NA()))</f>
        <v>#N/A</v>
      </c>
      <c r="C193" s="40" t="e">
        <f>IF(AND('DO NOT USE_Contact Formulas'!A193,ISBLANK('Captura de datos de CONTACTO'!C193)),"Last Name is required",IF(NOT(ISBLANK('Captura de datos de CONTACTO'!C193)),"OK",NA()))</f>
        <v>#N/A</v>
      </c>
      <c r="D193" s="40" t="e">
        <f>IF(AND('DO NOT USE_Contact Formulas'!A193,ISBLANK('Captura de datos de CONTACTO'!D193)),"Birthdate is required",IF(NOT(ISBLANK('Captura de datos de CONTACTO'!D193)),"OK",NA()))</f>
        <v>#N/A</v>
      </c>
      <c r="E193" s="40" t="e">
        <f>IF(AND('DO NOT USE_Contact Formulas'!A193,ISBLANK('Captura de datos de CONTACTO'!E193)),"Mobile Phone is required",IF(NOT(ISBLANK('Captura de datos de CONTACTO'!E193)),IF(AND(ISNUMBER(VALUE('Captura de datos de CONTACTO'!E193)),LEFT('Captura de datos de CONTACTO'!E193,1)&lt;&gt;"1",LEN('Captura de datos de CONTACTO'!E193)=10),"OK","Phone number must be valid format"),NA()))</f>
        <v>#N/A</v>
      </c>
      <c r="F193" s="40" t="e">
        <f>IF(LEN('Captura de datos de CONTACTO'!F193)&gt;255,"Home Street Address must be less than 255 characters",IF('DO NOT USE_Contact Formulas'!A193,"OK",NA()))</f>
        <v>#N/A</v>
      </c>
      <c r="G193" s="40" t="e">
        <f>IF(LEN('Captura de datos de CONTACTO'!G193)&gt;40,"City must be less than 40 characters",IF('DO NOT USE_Contact Formulas'!A193,"OK",NA()))</f>
        <v>#N/A</v>
      </c>
      <c r="H193" s="40" t="e">
        <f>IF(AND(NOT(ISBLANK('Captura de datos de CONTACTO'!H193)),ISNA(VLOOKUP('Captura de datos de CONTACTO'!H193,'DO NOT USE_School Picklist'!$P$3:$P$52,1,FALSE))),"Please select a value from the drop-down menu",IF('DO NOT USE_Contact Formulas'!A193,"OK",NA()))</f>
        <v>#N/A</v>
      </c>
      <c r="I193" s="40" t="e">
        <f>IF(AND('DO NOT USE_Contact Formulas'!A193,ISBLANK('Captura de datos de CONTACTO'!I193)),"Zip is required",IF(ISBLANK('Captura de datos de CONTACTO'!I193),NA(),"OK"))</f>
        <v>#N/A</v>
      </c>
      <c r="J193" s="40" t="e">
        <f>IF(AND('DO NOT USE_Contact Formulas'!A193,ISBLANK('Captura de datos de CONTACTO'!J193)),"Student or Staff? is required",IF(ISBLANK('Captura de datos de CONTACTO'!J193),NA(),IF(ISNA(VLOOKUP('Captura de datos de CONTACTO'!J193,'DO NOT USE_School Picklist'!$B$3:$B$6,1,FALSE)),"Please select a value from the drop-down menu","OK")))</f>
        <v>#N/A</v>
      </c>
      <c r="K193" s="40" t="e">
        <f>IF(AND('Captura de datos de CONTACTO'!J193='DO NOT USE_School Picklist'!$B$4,ISBLANK('Captura de datos de CONTACTO'!K193)),"Occupation/Job Title is required if Student or Staff? is Yes, staff/faculty or volunteer",IF('DO NOT USE_Contact Formulas'!A193,"OK",NA()))</f>
        <v>#N/A</v>
      </c>
      <c r="L193" s="40" t="e">
        <f ca="1">IF('Captura de datos de CONTACTO'!L193&gt;'DO NOT USE_School Picklist'!$C$3,"Date last on school campus/facility cannot be a future date",IF('DO NOT USE_Contact Formulas'!A193,IF(ISBLANK('Captura de datos de CONTACTO'!L193),"Date last on school campus/facility is required","OK"),NA()))</f>
        <v>#N/A</v>
      </c>
      <c r="M193" s="41" t="e">
        <f ca="1">IF('Captura de datos de CONTACTO'!M193&gt;'DO NOT USE_School Picklist'!$C$3,"Last Exposure Date cannot be a future date",IF('DO NOT USE_Contact Formulas'!A193,IF(ISBLANK('Captura de datos de CONTACTO'!M193),"Last Exposure Date is required","OK"),NA()))</f>
        <v>#N/A</v>
      </c>
      <c r="N193" s="41" t="e">
        <f>IF(AND('DO NOT USE_Contact Formulas'!A193,ISBLANK('Captura de datos de CONTACTO'!N193)),"Specific Place in the Location is required",IF(ISBLANK('Captura de datos de CONTACTO'!N193),NA(),"OK"))</f>
        <v>#N/A</v>
      </c>
      <c r="O193" s="40" t="e">
        <f>IF(AND(NOT(ISBLANK('Captura de datos de CONTACTO'!O193)),ISNA(VLOOKUP('Captura de datos de CONTACTO'!O193,'DO NOT USE_School Picklist'!$L$3:$L$81,1,FALSE))),"Please select a value from the drop-down menu",IF('DO NOT USE_Contact Formulas'!A193,"OK",NA()))</f>
        <v>#N/A</v>
      </c>
      <c r="P193" s="40" t="e">
        <f>IF(AND(NOT(ISBLANK('Captura de datos de CONTACTO'!P193)),NOT(ISNUMBER(MATCH("*@*.?*",'Captura de datos de CONTACTO'!P193,0)))),"Email must be in a valid format",IF('DO NOT USE_Contact Formulas'!A193,"OK",NA()))</f>
        <v>#N/A</v>
      </c>
      <c r="Q193" s="40" t="e">
        <f>IF(LEN('Captura de datos de CONTACTO'!Q193)&gt;50,"Parent/Guardian Name must be less than 50 characters",IF('DO NOT USE_Contact Formulas'!A193,"OK",NA()))</f>
        <v>#N/A</v>
      </c>
      <c r="R193" s="40" t="e">
        <f>IF(NOT(ISBLANK('Captura de datos de CONTACTO'!R193)),IF(AND(ISNUMBER('Captura de datos de CONTACTO'!R193),LEFT('Captura de datos de CONTACTO'!R193,1)&lt;&gt;"1",LEN('Captura de datos de CONTACTO'!R193)=10),"OK","Phone number must be valid format"),IF('DO NOT USE_Contact Formulas'!A193,"OK",NA()))</f>
        <v>#N/A</v>
      </c>
      <c r="S193" s="40" t="e">
        <f>IF(AND(NOT(ISBLANK('Captura de datos de CONTACTO'!S193)),ISNA(VLOOKUP('Captura de datos de CONTACTO'!S193,'DO NOT USE_School Picklist'!$N$3:$N$63,1,FALSE))),"Please select a value from the drop-down menu",IF('DO NOT USE_Contact Formulas'!A193,"OK",NA()))</f>
        <v>#N/A</v>
      </c>
      <c r="T193" s="53" t="e">
        <f>IF(AND(NOT(ISBLANK('Captura de datos de CONTACTO'!T193)),ISNA(VLOOKUP('Captura de datos de CONTACTO'!T193,'DO NOT USE_School Picklist'!$I$3:$I$5,1,FALSE))),"Please select a value from the drop-down menu",IF('DO NOT USE_Contact Formulas'!A193,"OK",NA()))</f>
        <v>#N/A</v>
      </c>
      <c r="U193" s="40" t="e">
        <f>IF(AND(NOT(ISBLANK('Captura de datos de CONTACTO'!U193)),ISNA(VLOOKUP('Captura de datos de CONTACTO'!U193,'DO NOT USE_School Picklist'!$E$3:$E$10,1,FALSE))),"Please select a value from the drop-down menu",IF('DO NOT USE_Contact Formulas'!A193,"OK",NA()))</f>
        <v>#N/A</v>
      </c>
      <c r="V193" s="53" t="e">
        <f>IF(AND(NOT(ISBLANK('Captura de datos de CONTACTO'!V193)),ISNA(VLOOKUP('Captura de datos de CONTACTO'!V193,'DO NOT USE_School Picklist'!$W$3:$W$9,1,FALSE))),"Please select a value from the drop-down menu",IF('DO NOT USE_Contact Formulas'!A193,"OK",NA()))</f>
        <v>#N/A</v>
      </c>
      <c r="W193" s="53" t="e">
        <f>IF(AND(NOT(ISBLANK('Captura de datos de CONTACTO'!W193)),ISNA(VLOOKUP('Captura de datos de CONTACTO'!W193,'DO NOT USE_School Picklist'!$W$3:$W$9,1,FALSE))),"Please select a value from the drop-down menu",IF('DO NOT USE_Case Formulas'!A193,"OK",NA()))</f>
        <v>#N/A</v>
      </c>
      <c r="X193" s="40" t="e">
        <f>IF(AND(NOT(ISBLANK('Captura de datos de CONTACTO'!X193)),ISNA(VLOOKUP('Captura de datos de CONTACTO'!X193,'DO NOT USE_School Picklist'!$F$3:$F$16,1,FALSE))),"Please select a value from the drop-down menu",IF('DO NOT USE_Contact Formulas'!A193,"OK",NA()))</f>
        <v>#N/A</v>
      </c>
      <c r="Y193" s="40" t="e">
        <f>IF(LEN('Captura de datos de CONTACTO'!Y193)&gt;100,"Classroom(s) must be less than 100 characters",IF('DO NOT USE_Contact Formulas'!A193,"OK",NA()))</f>
        <v>#N/A</v>
      </c>
      <c r="Z193" s="40" t="e">
        <f>IF(AND(NOT(ISBLANK('Captura de datos de CONTACTO'!Z193)),ISNA(VLOOKUP('Captura de datos de CONTACTO'!Z193,'DO NOT USE_School Picklist'!$K$3:$K$6,1,FALSE))),"Please select a value from the drop-down menu",IF('DO NOT USE_Contact Formulas'!A193,"OK",NA()))</f>
        <v>#N/A</v>
      </c>
      <c r="AA193" s="40" t="e">
        <f>IF(AND(NOT(ISBLANK('Captura de datos de CONTACTO'!AA193)),ISNA(VLOOKUP('Captura de datos de CONTACTO'!AA193,'DO NOT USE_School Picklist'!$D$3:$D$5,1,FALSE))),"Please select a value from the drop-down menu",IF('DO NOT USE_Contact Formulas'!A193,"OK",NA()))</f>
        <v>#N/A</v>
      </c>
      <c r="AB193" s="40"/>
      <c r="AC193" s="40" t="e">
        <f>IF(AND(NOT(ISBLANK('Captura de datos de CONTACTO'!AC193)),ISNA(VLOOKUP('Captura de datos de CONTACTO'!AC193,'DO NOT USE_School Picklist'!$G$3:$G$5,1,FALSE))),"Please select a value from the drop-down menu",IF('DO NOT USE_Contact Formulas'!A193,"OK",NA()))</f>
        <v>#N/A</v>
      </c>
      <c r="AD193" s="40"/>
      <c r="AE193" s="40" t="e">
        <f>IF(AND(NOT(ISBLANK('Captura de datos de CONTACTO'!AE193)),ISNA(VLOOKUP('Captura de datos de CONTACTO'!AE193,'DO NOT USE_School Picklist'!$H$3:$H$4,1,FALSE))),"Please select a value from the drop-down menu",IF('DO NOT USE_Contact Formulas'!A193,"OK",NA()))</f>
        <v>#N/A</v>
      </c>
      <c r="AF193" s="40" t="e">
        <f ca="1">IF('Captura de datos de CONTACTO'!AF193&gt;'DO NOT USE_School Picklist'!$C$3,"Test Date cannot be a future date",IF('DO NOT USE_Contact Formulas'!A193,"OK",NA()))</f>
        <v>#N/A</v>
      </c>
      <c r="AG193" s="53" t="e">
        <f>IF(AND('DO NOT USE_Contact Formulas'!A193,ISBLANK('Captura de datos de CONTACTO'!AB193)),"Lab Result Test Result is required",IF(AND(NOT(ISBLANK('Captura de datos de CONTACTO'!AB193)),ISNA(VLOOKUP('Captura de datos de CONTACTO'!AB193,'DO NOT USE_School Picklist'!$Q$3:$Q$8,1,FALSE))),"Please select a value from the drop-down menu",IF('DO NOT USE_Contact Formulas'!A193,"OK",NA())))</f>
        <v>#N/A</v>
      </c>
    </row>
    <row r="194" spans="1:33" x14ac:dyDescent="0.3">
      <c r="A194" s="39" t="e">
        <f>IF('DO NOT USE_Contact Formulas'!A194,IF('DO NOT USE_Contact Formulas'!B194,"Not all required fields are completed","OK"),NA())</f>
        <v>#N/A</v>
      </c>
      <c r="B194" s="40" t="e">
        <f>IF(AND('DO NOT USE_Contact Formulas'!A194,ISBLANK('Captura de datos de CONTACTO'!B194)),"First Name is required",IF(NOT(ISBLANK('Captura de datos de CONTACTO'!B194)),"OK",NA()))</f>
        <v>#N/A</v>
      </c>
      <c r="C194" s="40" t="e">
        <f>IF(AND('DO NOT USE_Contact Formulas'!A194,ISBLANK('Captura de datos de CONTACTO'!C194)),"Last Name is required",IF(NOT(ISBLANK('Captura de datos de CONTACTO'!C194)),"OK",NA()))</f>
        <v>#N/A</v>
      </c>
      <c r="D194" s="40" t="e">
        <f>IF(AND('DO NOT USE_Contact Formulas'!A194,ISBLANK('Captura de datos de CONTACTO'!D194)),"Birthdate is required",IF(NOT(ISBLANK('Captura de datos de CONTACTO'!D194)),"OK",NA()))</f>
        <v>#N/A</v>
      </c>
      <c r="E194" s="40" t="e">
        <f>IF(AND('DO NOT USE_Contact Formulas'!A194,ISBLANK('Captura de datos de CONTACTO'!E194)),"Mobile Phone is required",IF(NOT(ISBLANK('Captura de datos de CONTACTO'!E194)),IF(AND(ISNUMBER(VALUE('Captura de datos de CONTACTO'!E194)),LEFT('Captura de datos de CONTACTO'!E194,1)&lt;&gt;"1",LEN('Captura de datos de CONTACTO'!E194)=10),"OK","Phone number must be valid format"),NA()))</f>
        <v>#N/A</v>
      </c>
      <c r="F194" s="40" t="e">
        <f>IF(LEN('Captura de datos de CONTACTO'!F194)&gt;255,"Home Street Address must be less than 255 characters",IF('DO NOT USE_Contact Formulas'!A194,"OK",NA()))</f>
        <v>#N/A</v>
      </c>
      <c r="G194" s="40" t="e">
        <f>IF(LEN('Captura de datos de CONTACTO'!G194)&gt;40,"City must be less than 40 characters",IF('DO NOT USE_Contact Formulas'!A194,"OK",NA()))</f>
        <v>#N/A</v>
      </c>
      <c r="H194" s="40" t="e">
        <f>IF(AND(NOT(ISBLANK('Captura de datos de CONTACTO'!H194)),ISNA(VLOOKUP('Captura de datos de CONTACTO'!H194,'DO NOT USE_School Picklist'!$P$3:$P$52,1,FALSE))),"Please select a value from the drop-down menu",IF('DO NOT USE_Contact Formulas'!A194,"OK",NA()))</f>
        <v>#N/A</v>
      </c>
      <c r="I194" s="40" t="e">
        <f>IF(AND('DO NOT USE_Contact Formulas'!A194,ISBLANK('Captura de datos de CONTACTO'!I194)),"Zip is required",IF(ISBLANK('Captura de datos de CONTACTO'!I194),NA(),"OK"))</f>
        <v>#N/A</v>
      </c>
      <c r="J194" s="40" t="e">
        <f>IF(AND('DO NOT USE_Contact Formulas'!A194,ISBLANK('Captura de datos de CONTACTO'!J194)),"Student or Staff? is required",IF(ISBLANK('Captura de datos de CONTACTO'!J194),NA(),IF(ISNA(VLOOKUP('Captura de datos de CONTACTO'!J194,'DO NOT USE_School Picklist'!$B$3:$B$6,1,FALSE)),"Please select a value from the drop-down menu","OK")))</f>
        <v>#N/A</v>
      </c>
      <c r="K194" s="40" t="e">
        <f>IF(AND('Captura de datos de CONTACTO'!J194='DO NOT USE_School Picklist'!$B$4,ISBLANK('Captura de datos de CONTACTO'!K194)),"Occupation/Job Title is required if Student or Staff? is Yes, staff/faculty or volunteer",IF('DO NOT USE_Contact Formulas'!A194,"OK",NA()))</f>
        <v>#N/A</v>
      </c>
      <c r="L194" s="40" t="e">
        <f ca="1">IF('Captura de datos de CONTACTO'!L194&gt;'DO NOT USE_School Picklist'!$C$3,"Date last on school campus/facility cannot be a future date",IF('DO NOT USE_Contact Formulas'!A194,IF(ISBLANK('Captura de datos de CONTACTO'!L194),"Date last on school campus/facility is required","OK"),NA()))</f>
        <v>#N/A</v>
      </c>
      <c r="M194" s="41" t="e">
        <f ca="1">IF('Captura de datos de CONTACTO'!M194&gt;'DO NOT USE_School Picklist'!$C$3,"Last Exposure Date cannot be a future date",IF('DO NOT USE_Contact Formulas'!A194,IF(ISBLANK('Captura de datos de CONTACTO'!M194),"Last Exposure Date is required","OK"),NA()))</f>
        <v>#N/A</v>
      </c>
      <c r="N194" s="41" t="e">
        <f>IF(AND('DO NOT USE_Contact Formulas'!A194,ISBLANK('Captura de datos de CONTACTO'!N194)),"Specific Place in the Location is required",IF(ISBLANK('Captura de datos de CONTACTO'!N194),NA(),"OK"))</f>
        <v>#N/A</v>
      </c>
      <c r="O194" s="40" t="e">
        <f>IF(AND(NOT(ISBLANK('Captura de datos de CONTACTO'!O194)),ISNA(VLOOKUP('Captura de datos de CONTACTO'!O194,'DO NOT USE_School Picklist'!$L$3:$L$81,1,FALSE))),"Please select a value from the drop-down menu",IF('DO NOT USE_Contact Formulas'!A194,"OK",NA()))</f>
        <v>#N/A</v>
      </c>
      <c r="P194" s="40" t="e">
        <f>IF(AND(NOT(ISBLANK('Captura de datos de CONTACTO'!P194)),NOT(ISNUMBER(MATCH("*@*.?*",'Captura de datos de CONTACTO'!P194,0)))),"Email must be in a valid format",IF('DO NOT USE_Contact Formulas'!A194,"OK",NA()))</f>
        <v>#N/A</v>
      </c>
      <c r="Q194" s="40" t="e">
        <f>IF(LEN('Captura de datos de CONTACTO'!Q194)&gt;50,"Parent/Guardian Name must be less than 50 characters",IF('DO NOT USE_Contact Formulas'!A194,"OK",NA()))</f>
        <v>#N/A</v>
      </c>
      <c r="R194" s="40" t="e">
        <f>IF(NOT(ISBLANK('Captura de datos de CONTACTO'!R194)),IF(AND(ISNUMBER('Captura de datos de CONTACTO'!R194),LEFT('Captura de datos de CONTACTO'!R194,1)&lt;&gt;"1",LEN('Captura de datos de CONTACTO'!R194)=10),"OK","Phone number must be valid format"),IF('DO NOT USE_Contact Formulas'!A194,"OK",NA()))</f>
        <v>#N/A</v>
      </c>
      <c r="S194" s="40" t="e">
        <f>IF(AND(NOT(ISBLANK('Captura de datos de CONTACTO'!S194)),ISNA(VLOOKUP('Captura de datos de CONTACTO'!S194,'DO NOT USE_School Picklist'!$N$3:$N$63,1,FALSE))),"Please select a value from the drop-down menu",IF('DO NOT USE_Contact Formulas'!A194,"OK",NA()))</f>
        <v>#N/A</v>
      </c>
      <c r="T194" s="53" t="e">
        <f>IF(AND(NOT(ISBLANK('Captura de datos de CONTACTO'!T194)),ISNA(VLOOKUP('Captura de datos de CONTACTO'!T194,'DO NOT USE_School Picklist'!$I$3:$I$5,1,FALSE))),"Please select a value from the drop-down menu",IF('DO NOT USE_Contact Formulas'!A194,"OK",NA()))</f>
        <v>#N/A</v>
      </c>
      <c r="U194" s="40" t="e">
        <f>IF(AND(NOT(ISBLANK('Captura de datos de CONTACTO'!U194)),ISNA(VLOOKUP('Captura de datos de CONTACTO'!U194,'DO NOT USE_School Picklist'!$E$3:$E$10,1,FALSE))),"Please select a value from the drop-down menu",IF('DO NOT USE_Contact Formulas'!A194,"OK",NA()))</f>
        <v>#N/A</v>
      </c>
      <c r="V194" s="53" t="e">
        <f>IF(AND(NOT(ISBLANK('Captura de datos de CONTACTO'!V194)),ISNA(VLOOKUP('Captura de datos de CONTACTO'!V194,'DO NOT USE_School Picklist'!$W$3:$W$9,1,FALSE))),"Please select a value from the drop-down menu",IF('DO NOT USE_Contact Formulas'!A194,"OK",NA()))</f>
        <v>#N/A</v>
      </c>
      <c r="W194" s="53" t="e">
        <f>IF(AND(NOT(ISBLANK('Captura de datos de CONTACTO'!W194)),ISNA(VLOOKUP('Captura de datos de CONTACTO'!W194,'DO NOT USE_School Picklist'!$W$3:$W$9,1,FALSE))),"Please select a value from the drop-down menu",IF('DO NOT USE_Case Formulas'!A194,"OK",NA()))</f>
        <v>#N/A</v>
      </c>
      <c r="X194" s="40" t="e">
        <f>IF(AND(NOT(ISBLANK('Captura de datos de CONTACTO'!X194)),ISNA(VLOOKUP('Captura de datos de CONTACTO'!X194,'DO NOT USE_School Picklist'!$F$3:$F$16,1,FALSE))),"Please select a value from the drop-down menu",IF('DO NOT USE_Contact Formulas'!A194,"OK",NA()))</f>
        <v>#N/A</v>
      </c>
      <c r="Y194" s="40" t="e">
        <f>IF(LEN('Captura de datos de CONTACTO'!Y194)&gt;100,"Classroom(s) must be less than 100 characters",IF('DO NOT USE_Contact Formulas'!A194,"OK",NA()))</f>
        <v>#N/A</v>
      </c>
      <c r="Z194" s="40" t="e">
        <f>IF(AND(NOT(ISBLANK('Captura de datos de CONTACTO'!Z194)),ISNA(VLOOKUP('Captura de datos de CONTACTO'!Z194,'DO NOT USE_School Picklist'!$K$3:$K$6,1,FALSE))),"Please select a value from the drop-down menu",IF('DO NOT USE_Contact Formulas'!A194,"OK",NA()))</f>
        <v>#N/A</v>
      </c>
      <c r="AA194" s="40" t="e">
        <f>IF(AND(NOT(ISBLANK('Captura de datos de CONTACTO'!AA194)),ISNA(VLOOKUP('Captura de datos de CONTACTO'!AA194,'DO NOT USE_School Picklist'!$D$3:$D$5,1,FALSE))),"Please select a value from the drop-down menu",IF('DO NOT USE_Contact Formulas'!A194,"OK",NA()))</f>
        <v>#N/A</v>
      </c>
      <c r="AB194" s="40"/>
      <c r="AC194" s="40" t="e">
        <f>IF(AND(NOT(ISBLANK('Captura de datos de CONTACTO'!AC194)),ISNA(VLOOKUP('Captura de datos de CONTACTO'!AC194,'DO NOT USE_School Picklist'!$G$3:$G$5,1,FALSE))),"Please select a value from the drop-down menu",IF('DO NOT USE_Contact Formulas'!A194,"OK",NA()))</f>
        <v>#N/A</v>
      </c>
      <c r="AD194" s="40"/>
      <c r="AE194" s="40" t="e">
        <f>IF(AND(NOT(ISBLANK('Captura de datos de CONTACTO'!AE194)),ISNA(VLOOKUP('Captura de datos de CONTACTO'!AE194,'DO NOT USE_School Picklist'!$H$3:$H$4,1,FALSE))),"Please select a value from the drop-down menu",IF('DO NOT USE_Contact Formulas'!A194,"OK",NA()))</f>
        <v>#N/A</v>
      </c>
      <c r="AF194" s="40" t="e">
        <f ca="1">IF('Captura de datos de CONTACTO'!AF194&gt;'DO NOT USE_School Picklist'!$C$3,"Test Date cannot be a future date",IF('DO NOT USE_Contact Formulas'!A194,"OK",NA()))</f>
        <v>#N/A</v>
      </c>
      <c r="AG194" s="53" t="e">
        <f>IF(AND('DO NOT USE_Contact Formulas'!A194,ISBLANK('Captura de datos de CONTACTO'!AB194)),"Lab Result Test Result is required",IF(AND(NOT(ISBLANK('Captura de datos de CONTACTO'!AB194)),ISNA(VLOOKUP('Captura de datos de CONTACTO'!AB194,'DO NOT USE_School Picklist'!$Q$3:$Q$8,1,FALSE))),"Please select a value from the drop-down menu",IF('DO NOT USE_Contact Formulas'!A194,"OK",NA())))</f>
        <v>#N/A</v>
      </c>
    </row>
    <row r="195" spans="1:33" x14ac:dyDescent="0.3">
      <c r="A195" s="39" t="e">
        <f>IF('DO NOT USE_Contact Formulas'!A195,IF('DO NOT USE_Contact Formulas'!B195,"Not all required fields are completed","OK"),NA())</f>
        <v>#N/A</v>
      </c>
      <c r="B195" s="40" t="e">
        <f>IF(AND('DO NOT USE_Contact Formulas'!A195,ISBLANK('Captura de datos de CONTACTO'!B195)),"First Name is required",IF(NOT(ISBLANK('Captura de datos de CONTACTO'!B195)),"OK",NA()))</f>
        <v>#N/A</v>
      </c>
      <c r="C195" s="40" t="e">
        <f>IF(AND('DO NOT USE_Contact Formulas'!A195,ISBLANK('Captura de datos de CONTACTO'!C195)),"Last Name is required",IF(NOT(ISBLANK('Captura de datos de CONTACTO'!C195)),"OK",NA()))</f>
        <v>#N/A</v>
      </c>
      <c r="D195" s="40" t="e">
        <f>IF(AND('DO NOT USE_Contact Formulas'!A195,ISBLANK('Captura de datos de CONTACTO'!D195)),"Birthdate is required",IF(NOT(ISBLANK('Captura de datos de CONTACTO'!D195)),"OK",NA()))</f>
        <v>#N/A</v>
      </c>
      <c r="E195" s="40" t="e">
        <f>IF(AND('DO NOT USE_Contact Formulas'!A195,ISBLANK('Captura de datos de CONTACTO'!E195)),"Mobile Phone is required",IF(NOT(ISBLANK('Captura de datos de CONTACTO'!E195)),IF(AND(ISNUMBER(VALUE('Captura de datos de CONTACTO'!E195)),LEFT('Captura de datos de CONTACTO'!E195,1)&lt;&gt;"1",LEN('Captura de datos de CONTACTO'!E195)=10),"OK","Phone number must be valid format"),NA()))</f>
        <v>#N/A</v>
      </c>
      <c r="F195" s="40" t="e">
        <f>IF(LEN('Captura de datos de CONTACTO'!F195)&gt;255,"Home Street Address must be less than 255 characters",IF('DO NOT USE_Contact Formulas'!A195,"OK",NA()))</f>
        <v>#N/A</v>
      </c>
      <c r="G195" s="40" t="e">
        <f>IF(LEN('Captura de datos de CONTACTO'!G195)&gt;40,"City must be less than 40 characters",IF('DO NOT USE_Contact Formulas'!A195,"OK",NA()))</f>
        <v>#N/A</v>
      </c>
      <c r="H195" s="40" t="e">
        <f>IF(AND(NOT(ISBLANK('Captura de datos de CONTACTO'!H195)),ISNA(VLOOKUP('Captura de datos de CONTACTO'!H195,'DO NOT USE_School Picklist'!$P$3:$P$52,1,FALSE))),"Please select a value from the drop-down menu",IF('DO NOT USE_Contact Formulas'!A195,"OK",NA()))</f>
        <v>#N/A</v>
      </c>
      <c r="I195" s="40" t="e">
        <f>IF(AND('DO NOT USE_Contact Formulas'!A195,ISBLANK('Captura de datos de CONTACTO'!I195)),"Zip is required",IF(ISBLANK('Captura de datos de CONTACTO'!I195),NA(),"OK"))</f>
        <v>#N/A</v>
      </c>
      <c r="J195" s="40" t="e">
        <f>IF(AND('DO NOT USE_Contact Formulas'!A195,ISBLANK('Captura de datos de CONTACTO'!J195)),"Student or Staff? is required",IF(ISBLANK('Captura de datos de CONTACTO'!J195),NA(),IF(ISNA(VLOOKUP('Captura de datos de CONTACTO'!J195,'DO NOT USE_School Picklist'!$B$3:$B$6,1,FALSE)),"Please select a value from the drop-down menu","OK")))</f>
        <v>#N/A</v>
      </c>
      <c r="K195" s="40" t="e">
        <f>IF(AND('Captura de datos de CONTACTO'!J195='DO NOT USE_School Picklist'!$B$4,ISBLANK('Captura de datos de CONTACTO'!K195)),"Occupation/Job Title is required if Student or Staff? is Yes, staff/faculty or volunteer",IF('DO NOT USE_Contact Formulas'!A195,"OK",NA()))</f>
        <v>#N/A</v>
      </c>
      <c r="L195" s="40" t="e">
        <f ca="1">IF('Captura de datos de CONTACTO'!L195&gt;'DO NOT USE_School Picklist'!$C$3,"Date last on school campus/facility cannot be a future date",IF('DO NOT USE_Contact Formulas'!A195,IF(ISBLANK('Captura de datos de CONTACTO'!L195),"Date last on school campus/facility is required","OK"),NA()))</f>
        <v>#N/A</v>
      </c>
      <c r="M195" s="41" t="e">
        <f ca="1">IF('Captura de datos de CONTACTO'!M195&gt;'DO NOT USE_School Picklist'!$C$3,"Last Exposure Date cannot be a future date",IF('DO NOT USE_Contact Formulas'!A195,IF(ISBLANK('Captura de datos de CONTACTO'!M195),"Last Exposure Date is required","OK"),NA()))</f>
        <v>#N/A</v>
      </c>
      <c r="N195" s="41" t="e">
        <f>IF(AND('DO NOT USE_Contact Formulas'!A195,ISBLANK('Captura de datos de CONTACTO'!N195)),"Specific Place in the Location is required",IF(ISBLANK('Captura de datos de CONTACTO'!N195),NA(),"OK"))</f>
        <v>#N/A</v>
      </c>
      <c r="O195" s="40" t="e">
        <f>IF(AND(NOT(ISBLANK('Captura de datos de CONTACTO'!O195)),ISNA(VLOOKUP('Captura de datos de CONTACTO'!O195,'DO NOT USE_School Picklist'!$L$3:$L$81,1,FALSE))),"Please select a value from the drop-down menu",IF('DO NOT USE_Contact Formulas'!A195,"OK",NA()))</f>
        <v>#N/A</v>
      </c>
      <c r="P195" s="40" t="e">
        <f>IF(AND(NOT(ISBLANK('Captura de datos de CONTACTO'!P195)),NOT(ISNUMBER(MATCH("*@*.?*",'Captura de datos de CONTACTO'!P195,0)))),"Email must be in a valid format",IF('DO NOT USE_Contact Formulas'!A195,"OK",NA()))</f>
        <v>#N/A</v>
      </c>
      <c r="Q195" s="40" t="e">
        <f>IF(LEN('Captura de datos de CONTACTO'!Q195)&gt;50,"Parent/Guardian Name must be less than 50 characters",IF('DO NOT USE_Contact Formulas'!A195,"OK",NA()))</f>
        <v>#N/A</v>
      </c>
      <c r="R195" s="40" t="e">
        <f>IF(NOT(ISBLANK('Captura de datos de CONTACTO'!R195)),IF(AND(ISNUMBER('Captura de datos de CONTACTO'!R195),LEFT('Captura de datos de CONTACTO'!R195,1)&lt;&gt;"1",LEN('Captura de datos de CONTACTO'!R195)=10),"OK","Phone number must be valid format"),IF('DO NOT USE_Contact Formulas'!A195,"OK",NA()))</f>
        <v>#N/A</v>
      </c>
      <c r="S195" s="40" t="e">
        <f>IF(AND(NOT(ISBLANK('Captura de datos de CONTACTO'!S195)),ISNA(VLOOKUP('Captura de datos de CONTACTO'!S195,'DO NOT USE_School Picklist'!$N$3:$N$63,1,FALSE))),"Please select a value from the drop-down menu",IF('DO NOT USE_Contact Formulas'!A195,"OK",NA()))</f>
        <v>#N/A</v>
      </c>
      <c r="T195" s="53" t="e">
        <f>IF(AND(NOT(ISBLANK('Captura de datos de CONTACTO'!T195)),ISNA(VLOOKUP('Captura de datos de CONTACTO'!T195,'DO NOT USE_School Picklist'!$I$3:$I$5,1,FALSE))),"Please select a value from the drop-down menu",IF('DO NOT USE_Contact Formulas'!A195,"OK",NA()))</f>
        <v>#N/A</v>
      </c>
      <c r="U195" s="40" t="e">
        <f>IF(AND(NOT(ISBLANK('Captura de datos de CONTACTO'!U195)),ISNA(VLOOKUP('Captura de datos de CONTACTO'!U195,'DO NOT USE_School Picklist'!$E$3:$E$10,1,FALSE))),"Please select a value from the drop-down menu",IF('DO NOT USE_Contact Formulas'!A195,"OK",NA()))</f>
        <v>#N/A</v>
      </c>
      <c r="V195" s="53" t="e">
        <f>IF(AND(NOT(ISBLANK('Captura de datos de CONTACTO'!V195)),ISNA(VLOOKUP('Captura de datos de CONTACTO'!V195,'DO NOT USE_School Picklist'!$W$3:$W$9,1,FALSE))),"Please select a value from the drop-down menu",IF('DO NOT USE_Contact Formulas'!A195,"OK",NA()))</f>
        <v>#N/A</v>
      </c>
      <c r="W195" s="53" t="e">
        <f>IF(AND(NOT(ISBLANK('Captura de datos de CONTACTO'!W195)),ISNA(VLOOKUP('Captura de datos de CONTACTO'!W195,'DO NOT USE_School Picklist'!$W$3:$W$9,1,FALSE))),"Please select a value from the drop-down menu",IF('DO NOT USE_Case Formulas'!A195,"OK",NA()))</f>
        <v>#N/A</v>
      </c>
      <c r="X195" s="40" t="e">
        <f>IF(AND(NOT(ISBLANK('Captura de datos de CONTACTO'!X195)),ISNA(VLOOKUP('Captura de datos de CONTACTO'!X195,'DO NOT USE_School Picklist'!$F$3:$F$16,1,FALSE))),"Please select a value from the drop-down menu",IF('DO NOT USE_Contact Formulas'!A195,"OK",NA()))</f>
        <v>#N/A</v>
      </c>
      <c r="Y195" s="40" t="e">
        <f>IF(LEN('Captura de datos de CONTACTO'!Y195)&gt;100,"Classroom(s) must be less than 100 characters",IF('DO NOT USE_Contact Formulas'!A195,"OK",NA()))</f>
        <v>#N/A</v>
      </c>
      <c r="Z195" s="40" t="e">
        <f>IF(AND(NOT(ISBLANK('Captura de datos de CONTACTO'!Z195)),ISNA(VLOOKUP('Captura de datos de CONTACTO'!Z195,'DO NOT USE_School Picklist'!$K$3:$K$6,1,FALSE))),"Please select a value from the drop-down menu",IF('DO NOT USE_Contact Formulas'!A195,"OK",NA()))</f>
        <v>#N/A</v>
      </c>
      <c r="AA195" s="40" t="e">
        <f>IF(AND(NOT(ISBLANK('Captura de datos de CONTACTO'!AA195)),ISNA(VLOOKUP('Captura de datos de CONTACTO'!AA195,'DO NOT USE_School Picklist'!$D$3:$D$5,1,FALSE))),"Please select a value from the drop-down menu",IF('DO NOT USE_Contact Formulas'!A195,"OK",NA()))</f>
        <v>#N/A</v>
      </c>
      <c r="AB195" s="40"/>
      <c r="AC195" s="40" t="e">
        <f>IF(AND(NOT(ISBLANK('Captura de datos de CONTACTO'!AC195)),ISNA(VLOOKUP('Captura de datos de CONTACTO'!AC195,'DO NOT USE_School Picklist'!$G$3:$G$5,1,FALSE))),"Please select a value from the drop-down menu",IF('DO NOT USE_Contact Formulas'!A195,"OK",NA()))</f>
        <v>#N/A</v>
      </c>
      <c r="AD195" s="40"/>
      <c r="AE195" s="40" t="e">
        <f>IF(AND(NOT(ISBLANK('Captura de datos de CONTACTO'!AE195)),ISNA(VLOOKUP('Captura de datos de CONTACTO'!AE195,'DO NOT USE_School Picklist'!$H$3:$H$4,1,FALSE))),"Please select a value from the drop-down menu",IF('DO NOT USE_Contact Formulas'!A195,"OK",NA()))</f>
        <v>#N/A</v>
      </c>
      <c r="AF195" s="40" t="e">
        <f ca="1">IF('Captura de datos de CONTACTO'!AF195&gt;'DO NOT USE_School Picklist'!$C$3,"Test Date cannot be a future date",IF('DO NOT USE_Contact Formulas'!A195,"OK",NA()))</f>
        <v>#N/A</v>
      </c>
      <c r="AG195" s="53" t="e">
        <f>IF(AND('DO NOT USE_Contact Formulas'!A195,ISBLANK('Captura de datos de CONTACTO'!AB195)),"Lab Result Test Result is required",IF(AND(NOT(ISBLANK('Captura de datos de CONTACTO'!AB195)),ISNA(VLOOKUP('Captura de datos de CONTACTO'!AB195,'DO NOT USE_School Picklist'!$Q$3:$Q$8,1,FALSE))),"Please select a value from the drop-down menu",IF('DO NOT USE_Contact Formulas'!A195,"OK",NA())))</f>
        <v>#N/A</v>
      </c>
    </row>
    <row r="196" spans="1:33" x14ac:dyDescent="0.3">
      <c r="A196" s="39" t="e">
        <f>IF('DO NOT USE_Contact Formulas'!A196,IF('DO NOT USE_Contact Formulas'!B196,"Not all required fields are completed","OK"),NA())</f>
        <v>#N/A</v>
      </c>
      <c r="B196" s="40" t="e">
        <f>IF(AND('DO NOT USE_Contact Formulas'!A196,ISBLANK('Captura de datos de CONTACTO'!B196)),"First Name is required",IF(NOT(ISBLANK('Captura de datos de CONTACTO'!B196)),"OK",NA()))</f>
        <v>#N/A</v>
      </c>
      <c r="C196" s="40" t="e">
        <f>IF(AND('DO NOT USE_Contact Formulas'!A196,ISBLANK('Captura de datos de CONTACTO'!C196)),"Last Name is required",IF(NOT(ISBLANK('Captura de datos de CONTACTO'!C196)),"OK",NA()))</f>
        <v>#N/A</v>
      </c>
      <c r="D196" s="40" t="e">
        <f>IF(AND('DO NOT USE_Contact Formulas'!A196,ISBLANK('Captura de datos de CONTACTO'!D196)),"Birthdate is required",IF(NOT(ISBLANK('Captura de datos de CONTACTO'!D196)),"OK",NA()))</f>
        <v>#N/A</v>
      </c>
      <c r="E196" s="40" t="e">
        <f>IF(AND('DO NOT USE_Contact Formulas'!A196,ISBLANK('Captura de datos de CONTACTO'!E196)),"Mobile Phone is required",IF(NOT(ISBLANK('Captura de datos de CONTACTO'!E196)),IF(AND(ISNUMBER(VALUE('Captura de datos de CONTACTO'!E196)),LEFT('Captura de datos de CONTACTO'!E196,1)&lt;&gt;"1",LEN('Captura de datos de CONTACTO'!E196)=10),"OK","Phone number must be valid format"),NA()))</f>
        <v>#N/A</v>
      </c>
      <c r="F196" s="40" t="e">
        <f>IF(LEN('Captura de datos de CONTACTO'!F196)&gt;255,"Home Street Address must be less than 255 characters",IF('DO NOT USE_Contact Formulas'!A196,"OK",NA()))</f>
        <v>#N/A</v>
      </c>
      <c r="G196" s="40" t="e">
        <f>IF(LEN('Captura de datos de CONTACTO'!G196)&gt;40,"City must be less than 40 characters",IF('DO NOT USE_Contact Formulas'!A196,"OK",NA()))</f>
        <v>#N/A</v>
      </c>
      <c r="H196" s="40" t="e">
        <f>IF(AND(NOT(ISBLANK('Captura de datos de CONTACTO'!H196)),ISNA(VLOOKUP('Captura de datos de CONTACTO'!H196,'DO NOT USE_School Picklist'!$P$3:$P$52,1,FALSE))),"Please select a value from the drop-down menu",IF('DO NOT USE_Contact Formulas'!A196,"OK",NA()))</f>
        <v>#N/A</v>
      </c>
      <c r="I196" s="40" t="e">
        <f>IF(AND('DO NOT USE_Contact Formulas'!A196,ISBLANK('Captura de datos de CONTACTO'!I196)),"Zip is required",IF(ISBLANK('Captura de datos de CONTACTO'!I196),NA(),"OK"))</f>
        <v>#N/A</v>
      </c>
      <c r="J196" s="40" t="e">
        <f>IF(AND('DO NOT USE_Contact Formulas'!A196,ISBLANK('Captura de datos de CONTACTO'!J196)),"Student or Staff? is required",IF(ISBLANK('Captura de datos de CONTACTO'!J196),NA(),IF(ISNA(VLOOKUP('Captura de datos de CONTACTO'!J196,'DO NOT USE_School Picklist'!$B$3:$B$6,1,FALSE)),"Please select a value from the drop-down menu","OK")))</f>
        <v>#N/A</v>
      </c>
      <c r="K196" s="40" t="e">
        <f>IF(AND('Captura de datos de CONTACTO'!J196='DO NOT USE_School Picklist'!$B$4,ISBLANK('Captura de datos de CONTACTO'!K196)),"Occupation/Job Title is required if Student or Staff? is Yes, staff/faculty or volunteer",IF('DO NOT USE_Contact Formulas'!A196,"OK",NA()))</f>
        <v>#N/A</v>
      </c>
      <c r="L196" s="40" t="e">
        <f ca="1">IF('Captura de datos de CONTACTO'!L196&gt;'DO NOT USE_School Picklist'!$C$3,"Date last on school campus/facility cannot be a future date",IF('DO NOT USE_Contact Formulas'!A196,IF(ISBLANK('Captura de datos de CONTACTO'!L196),"Date last on school campus/facility is required","OK"),NA()))</f>
        <v>#N/A</v>
      </c>
      <c r="M196" s="41" t="e">
        <f ca="1">IF('Captura de datos de CONTACTO'!M196&gt;'DO NOT USE_School Picklist'!$C$3,"Last Exposure Date cannot be a future date",IF('DO NOT USE_Contact Formulas'!A196,IF(ISBLANK('Captura de datos de CONTACTO'!M196),"Last Exposure Date is required","OK"),NA()))</f>
        <v>#N/A</v>
      </c>
      <c r="N196" s="41" t="e">
        <f>IF(AND('DO NOT USE_Contact Formulas'!A196,ISBLANK('Captura de datos de CONTACTO'!N196)),"Specific Place in the Location is required",IF(ISBLANK('Captura de datos de CONTACTO'!N196),NA(),"OK"))</f>
        <v>#N/A</v>
      </c>
      <c r="O196" s="40" t="e">
        <f>IF(AND(NOT(ISBLANK('Captura de datos de CONTACTO'!O196)),ISNA(VLOOKUP('Captura de datos de CONTACTO'!O196,'DO NOT USE_School Picklist'!$L$3:$L$81,1,FALSE))),"Please select a value from the drop-down menu",IF('DO NOT USE_Contact Formulas'!A196,"OK",NA()))</f>
        <v>#N/A</v>
      </c>
      <c r="P196" s="40" t="e">
        <f>IF(AND(NOT(ISBLANK('Captura de datos de CONTACTO'!P196)),NOT(ISNUMBER(MATCH("*@*.?*",'Captura de datos de CONTACTO'!P196,0)))),"Email must be in a valid format",IF('DO NOT USE_Contact Formulas'!A196,"OK",NA()))</f>
        <v>#N/A</v>
      </c>
      <c r="Q196" s="40" t="e">
        <f>IF(LEN('Captura de datos de CONTACTO'!Q196)&gt;50,"Parent/Guardian Name must be less than 50 characters",IF('DO NOT USE_Contact Formulas'!A196,"OK",NA()))</f>
        <v>#N/A</v>
      </c>
      <c r="R196" s="40" t="e">
        <f>IF(NOT(ISBLANK('Captura de datos de CONTACTO'!R196)),IF(AND(ISNUMBER('Captura de datos de CONTACTO'!R196),LEFT('Captura de datos de CONTACTO'!R196,1)&lt;&gt;"1",LEN('Captura de datos de CONTACTO'!R196)=10),"OK","Phone number must be valid format"),IF('DO NOT USE_Contact Formulas'!A196,"OK",NA()))</f>
        <v>#N/A</v>
      </c>
      <c r="S196" s="40" t="e">
        <f>IF(AND(NOT(ISBLANK('Captura de datos de CONTACTO'!S196)),ISNA(VLOOKUP('Captura de datos de CONTACTO'!S196,'DO NOT USE_School Picklist'!$N$3:$N$63,1,FALSE))),"Please select a value from the drop-down menu",IF('DO NOT USE_Contact Formulas'!A196,"OK",NA()))</f>
        <v>#N/A</v>
      </c>
      <c r="T196" s="53" t="e">
        <f>IF(AND(NOT(ISBLANK('Captura de datos de CONTACTO'!T196)),ISNA(VLOOKUP('Captura de datos de CONTACTO'!T196,'DO NOT USE_School Picklist'!$I$3:$I$5,1,FALSE))),"Please select a value from the drop-down menu",IF('DO NOT USE_Contact Formulas'!A196,"OK",NA()))</f>
        <v>#N/A</v>
      </c>
      <c r="U196" s="40" t="e">
        <f>IF(AND(NOT(ISBLANK('Captura de datos de CONTACTO'!U196)),ISNA(VLOOKUP('Captura de datos de CONTACTO'!U196,'DO NOT USE_School Picklist'!$E$3:$E$10,1,FALSE))),"Please select a value from the drop-down menu",IF('DO NOT USE_Contact Formulas'!A196,"OK",NA()))</f>
        <v>#N/A</v>
      </c>
      <c r="V196" s="53" t="e">
        <f>IF(AND(NOT(ISBLANK('Captura de datos de CONTACTO'!V196)),ISNA(VLOOKUP('Captura de datos de CONTACTO'!V196,'DO NOT USE_School Picklist'!$W$3:$W$9,1,FALSE))),"Please select a value from the drop-down menu",IF('DO NOT USE_Contact Formulas'!A196,"OK",NA()))</f>
        <v>#N/A</v>
      </c>
      <c r="W196" s="53" t="e">
        <f>IF(AND(NOT(ISBLANK('Captura de datos de CONTACTO'!W196)),ISNA(VLOOKUP('Captura de datos de CONTACTO'!W196,'DO NOT USE_School Picklist'!$W$3:$W$9,1,FALSE))),"Please select a value from the drop-down menu",IF('DO NOT USE_Case Formulas'!A196,"OK",NA()))</f>
        <v>#N/A</v>
      </c>
      <c r="X196" s="40" t="e">
        <f>IF(AND(NOT(ISBLANK('Captura de datos de CONTACTO'!X196)),ISNA(VLOOKUP('Captura de datos de CONTACTO'!X196,'DO NOT USE_School Picklist'!$F$3:$F$16,1,FALSE))),"Please select a value from the drop-down menu",IF('DO NOT USE_Contact Formulas'!A196,"OK",NA()))</f>
        <v>#N/A</v>
      </c>
      <c r="Y196" s="40" t="e">
        <f>IF(LEN('Captura de datos de CONTACTO'!Y196)&gt;100,"Classroom(s) must be less than 100 characters",IF('DO NOT USE_Contact Formulas'!A196,"OK",NA()))</f>
        <v>#N/A</v>
      </c>
      <c r="Z196" s="40" t="e">
        <f>IF(AND(NOT(ISBLANK('Captura de datos de CONTACTO'!Z196)),ISNA(VLOOKUP('Captura de datos de CONTACTO'!Z196,'DO NOT USE_School Picklist'!$K$3:$K$6,1,FALSE))),"Please select a value from the drop-down menu",IF('DO NOT USE_Contact Formulas'!A196,"OK",NA()))</f>
        <v>#N/A</v>
      </c>
      <c r="AA196" s="40" t="e">
        <f>IF(AND(NOT(ISBLANK('Captura de datos de CONTACTO'!AA196)),ISNA(VLOOKUP('Captura de datos de CONTACTO'!AA196,'DO NOT USE_School Picklist'!$D$3:$D$5,1,FALSE))),"Please select a value from the drop-down menu",IF('DO NOT USE_Contact Formulas'!A196,"OK",NA()))</f>
        <v>#N/A</v>
      </c>
      <c r="AB196" s="40"/>
      <c r="AC196" s="40" t="e">
        <f>IF(AND(NOT(ISBLANK('Captura de datos de CONTACTO'!AC196)),ISNA(VLOOKUP('Captura de datos de CONTACTO'!AC196,'DO NOT USE_School Picklist'!$G$3:$G$5,1,FALSE))),"Please select a value from the drop-down menu",IF('DO NOT USE_Contact Formulas'!A196,"OK",NA()))</f>
        <v>#N/A</v>
      </c>
      <c r="AD196" s="40"/>
      <c r="AE196" s="40" t="e">
        <f>IF(AND(NOT(ISBLANK('Captura de datos de CONTACTO'!AE196)),ISNA(VLOOKUP('Captura de datos de CONTACTO'!AE196,'DO NOT USE_School Picklist'!$H$3:$H$4,1,FALSE))),"Please select a value from the drop-down menu",IF('DO NOT USE_Contact Formulas'!A196,"OK",NA()))</f>
        <v>#N/A</v>
      </c>
      <c r="AF196" s="40" t="e">
        <f ca="1">IF('Captura de datos de CONTACTO'!AF196&gt;'DO NOT USE_School Picklist'!$C$3,"Test Date cannot be a future date",IF('DO NOT USE_Contact Formulas'!A196,"OK",NA()))</f>
        <v>#N/A</v>
      </c>
      <c r="AG196" s="53" t="e">
        <f>IF(AND('DO NOT USE_Contact Formulas'!A196,ISBLANK('Captura de datos de CONTACTO'!AB196)),"Lab Result Test Result is required",IF(AND(NOT(ISBLANK('Captura de datos de CONTACTO'!AB196)),ISNA(VLOOKUP('Captura de datos de CONTACTO'!AB196,'DO NOT USE_School Picklist'!$Q$3:$Q$8,1,FALSE))),"Please select a value from the drop-down menu",IF('DO NOT USE_Contact Formulas'!A196,"OK",NA())))</f>
        <v>#N/A</v>
      </c>
    </row>
    <row r="197" spans="1:33" x14ac:dyDescent="0.3">
      <c r="A197" s="39" t="e">
        <f>IF('DO NOT USE_Contact Formulas'!A197,IF('DO NOT USE_Contact Formulas'!B197,"Not all required fields are completed","OK"),NA())</f>
        <v>#N/A</v>
      </c>
      <c r="B197" s="40" t="e">
        <f>IF(AND('DO NOT USE_Contact Formulas'!A197,ISBLANK('Captura de datos de CONTACTO'!B197)),"First Name is required",IF(NOT(ISBLANK('Captura de datos de CONTACTO'!B197)),"OK",NA()))</f>
        <v>#N/A</v>
      </c>
      <c r="C197" s="40" t="e">
        <f>IF(AND('DO NOT USE_Contact Formulas'!A197,ISBLANK('Captura de datos de CONTACTO'!C197)),"Last Name is required",IF(NOT(ISBLANK('Captura de datos de CONTACTO'!C197)),"OK",NA()))</f>
        <v>#N/A</v>
      </c>
      <c r="D197" s="40" t="e">
        <f>IF(AND('DO NOT USE_Contact Formulas'!A197,ISBLANK('Captura de datos de CONTACTO'!D197)),"Birthdate is required",IF(NOT(ISBLANK('Captura de datos de CONTACTO'!D197)),"OK",NA()))</f>
        <v>#N/A</v>
      </c>
      <c r="E197" s="40" t="e">
        <f>IF(AND('DO NOT USE_Contact Formulas'!A197,ISBLANK('Captura de datos de CONTACTO'!E197)),"Mobile Phone is required",IF(NOT(ISBLANK('Captura de datos de CONTACTO'!E197)),IF(AND(ISNUMBER(VALUE('Captura de datos de CONTACTO'!E197)),LEFT('Captura de datos de CONTACTO'!E197,1)&lt;&gt;"1",LEN('Captura de datos de CONTACTO'!E197)=10),"OK","Phone number must be valid format"),NA()))</f>
        <v>#N/A</v>
      </c>
      <c r="F197" s="40" t="e">
        <f>IF(LEN('Captura de datos de CONTACTO'!F197)&gt;255,"Home Street Address must be less than 255 characters",IF('DO NOT USE_Contact Formulas'!A197,"OK",NA()))</f>
        <v>#N/A</v>
      </c>
      <c r="G197" s="40" t="e">
        <f>IF(LEN('Captura de datos de CONTACTO'!G197)&gt;40,"City must be less than 40 characters",IF('DO NOT USE_Contact Formulas'!A197,"OK",NA()))</f>
        <v>#N/A</v>
      </c>
      <c r="H197" s="40" t="e">
        <f>IF(AND(NOT(ISBLANK('Captura de datos de CONTACTO'!H197)),ISNA(VLOOKUP('Captura de datos de CONTACTO'!H197,'DO NOT USE_School Picklist'!$P$3:$P$52,1,FALSE))),"Please select a value from the drop-down menu",IF('DO NOT USE_Contact Formulas'!A197,"OK",NA()))</f>
        <v>#N/A</v>
      </c>
      <c r="I197" s="40" t="e">
        <f>IF(AND('DO NOT USE_Contact Formulas'!A197,ISBLANK('Captura de datos de CONTACTO'!I197)),"Zip is required",IF(ISBLANK('Captura de datos de CONTACTO'!I197),NA(),"OK"))</f>
        <v>#N/A</v>
      </c>
      <c r="J197" s="40" t="e">
        <f>IF(AND('DO NOT USE_Contact Formulas'!A197,ISBLANK('Captura de datos de CONTACTO'!J197)),"Student or Staff? is required",IF(ISBLANK('Captura de datos de CONTACTO'!J197),NA(),IF(ISNA(VLOOKUP('Captura de datos de CONTACTO'!J197,'DO NOT USE_School Picklist'!$B$3:$B$6,1,FALSE)),"Please select a value from the drop-down menu","OK")))</f>
        <v>#N/A</v>
      </c>
      <c r="K197" s="40" t="e">
        <f>IF(AND('Captura de datos de CONTACTO'!J197='DO NOT USE_School Picklist'!$B$4,ISBLANK('Captura de datos de CONTACTO'!K197)),"Occupation/Job Title is required if Student or Staff? is Yes, staff/faculty or volunteer",IF('DO NOT USE_Contact Formulas'!A197,"OK",NA()))</f>
        <v>#N/A</v>
      </c>
      <c r="L197" s="40" t="e">
        <f ca="1">IF('Captura de datos de CONTACTO'!L197&gt;'DO NOT USE_School Picklist'!$C$3,"Date last on school campus/facility cannot be a future date",IF('DO NOT USE_Contact Formulas'!A197,IF(ISBLANK('Captura de datos de CONTACTO'!L197),"Date last on school campus/facility is required","OK"),NA()))</f>
        <v>#N/A</v>
      </c>
      <c r="M197" s="41" t="e">
        <f ca="1">IF('Captura de datos de CONTACTO'!M197&gt;'DO NOT USE_School Picklist'!$C$3,"Last Exposure Date cannot be a future date",IF('DO NOT USE_Contact Formulas'!A197,IF(ISBLANK('Captura de datos de CONTACTO'!M197),"Last Exposure Date is required","OK"),NA()))</f>
        <v>#N/A</v>
      </c>
      <c r="N197" s="41" t="e">
        <f>IF(AND('DO NOT USE_Contact Formulas'!A197,ISBLANK('Captura de datos de CONTACTO'!N197)),"Specific Place in the Location is required",IF(ISBLANK('Captura de datos de CONTACTO'!N197),NA(),"OK"))</f>
        <v>#N/A</v>
      </c>
      <c r="O197" s="40" t="e">
        <f>IF(AND(NOT(ISBLANK('Captura de datos de CONTACTO'!O197)),ISNA(VLOOKUP('Captura de datos de CONTACTO'!O197,'DO NOT USE_School Picklist'!$L$3:$L$81,1,FALSE))),"Please select a value from the drop-down menu",IF('DO NOT USE_Contact Formulas'!A197,"OK",NA()))</f>
        <v>#N/A</v>
      </c>
      <c r="P197" s="40" t="e">
        <f>IF(AND(NOT(ISBLANK('Captura de datos de CONTACTO'!P197)),NOT(ISNUMBER(MATCH("*@*.?*",'Captura de datos de CONTACTO'!P197,0)))),"Email must be in a valid format",IF('DO NOT USE_Contact Formulas'!A197,"OK",NA()))</f>
        <v>#N/A</v>
      </c>
      <c r="Q197" s="40" t="e">
        <f>IF(LEN('Captura de datos de CONTACTO'!Q197)&gt;50,"Parent/Guardian Name must be less than 50 characters",IF('DO NOT USE_Contact Formulas'!A197,"OK",NA()))</f>
        <v>#N/A</v>
      </c>
      <c r="R197" s="40" t="e">
        <f>IF(NOT(ISBLANK('Captura de datos de CONTACTO'!R197)),IF(AND(ISNUMBER('Captura de datos de CONTACTO'!R197),LEFT('Captura de datos de CONTACTO'!R197,1)&lt;&gt;"1",LEN('Captura de datos de CONTACTO'!R197)=10),"OK","Phone number must be valid format"),IF('DO NOT USE_Contact Formulas'!A197,"OK",NA()))</f>
        <v>#N/A</v>
      </c>
      <c r="S197" s="40" t="e">
        <f>IF(AND(NOT(ISBLANK('Captura de datos de CONTACTO'!S197)),ISNA(VLOOKUP('Captura de datos de CONTACTO'!S197,'DO NOT USE_School Picklist'!$N$3:$N$63,1,FALSE))),"Please select a value from the drop-down menu",IF('DO NOT USE_Contact Formulas'!A197,"OK",NA()))</f>
        <v>#N/A</v>
      </c>
      <c r="T197" s="53" t="e">
        <f>IF(AND(NOT(ISBLANK('Captura de datos de CONTACTO'!T197)),ISNA(VLOOKUP('Captura de datos de CONTACTO'!T197,'DO NOT USE_School Picklist'!$I$3:$I$5,1,FALSE))),"Please select a value from the drop-down menu",IF('DO NOT USE_Contact Formulas'!A197,"OK",NA()))</f>
        <v>#N/A</v>
      </c>
      <c r="U197" s="40" t="e">
        <f>IF(AND(NOT(ISBLANK('Captura de datos de CONTACTO'!U197)),ISNA(VLOOKUP('Captura de datos de CONTACTO'!U197,'DO NOT USE_School Picklist'!$E$3:$E$10,1,FALSE))),"Please select a value from the drop-down menu",IF('DO NOT USE_Contact Formulas'!A197,"OK",NA()))</f>
        <v>#N/A</v>
      </c>
      <c r="V197" s="53" t="e">
        <f>IF(AND(NOT(ISBLANK('Captura de datos de CONTACTO'!V197)),ISNA(VLOOKUP('Captura de datos de CONTACTO'!V197,'DO NOT USE_School Picklist'!$W$3:$W$9,1,FALSE))),"Please select a value from the drop-down menu",IF('DO NOT USE_Contact Formulas'!A197,"OK",NA()))</f>
        <v>#N/A</v>
      </c>
      <c r="W197" s="53" t="e">
        <f>IF(AND(NOT(ISBLANK('Captura de datos de CONTACTO'!W197)),ISNA(VLOOKUP('Captura de datos de CONTACTO'!W197,'DO NOT USE_School Picklist'!$W$3:$W$9,1,FALSE))),"Please select a value from the drop-down menu",IF('DO NOT USE_Case Formulas'!A197,"OK",NA()))</f>
        <v>#N/A</v>
      </c>
      <c r="X197" s="40" t="e">
        <f>IF(AND(NOT(ISBLANK('Captura de datos de CONTACTO'!X197)),ISNA(VLOOKUP('Captura de datos de CONTACTO'!X197,'DO NOT USE_School Picklist'!$F$3:$F$16,1,FALSE))),"Please select a value from the drop-down menu",IF('DO NOT USE_Contact Formulas'!A197,"OK",NA()))</f>
        <v>#N/A</v>
      </c>
      <c r="Y197" s="40" t="e">
        <f>IF(LEN('Captura de datos de CONTACTO'!Y197)&gt;100,"Classroom(s) must be less than 100 characters",IF('DO NOT USE_Contact Formulas'!A197,"OK",NA()))</f>
        <v>#N/A</v>
      </c>
      <c r="Z197" s="40" t="e">
        <f>IF(AND(NOT(ISBLANK('Captura de datos de CONTACTO'!Z197)),ISNA(VLOOKUP('Captura de datos de CONTACTO'!Z197,'DO NOT USE_School Picklist'!$K$3:$K$6,1,FALSE))),"Please select a value from the drop-down menu",IF('DO NOT USE_Contact Formulas'!A197,"OK",NA()))</f>
        <v>#N/A</v>
      </c>
      <c r="AA197" s="40" t="e">
        <f>IF(AND(NOT(ISBLANK('Captura de datos de CONTACTO'!AA197)),ISNA(VLOOKUP('Captura de datos de CONTACTO'!AA197,'DO NOT USE_School Picklist'!$D$3:$D$5,1,FALSE))),"Please select a value from the drop-down menu",IF('DO NOT USE_Contact Formulas'!A197,"OK",NA()))</f>
        <v>#N/A</v>
      </c>
      <c r="AB197" s="40"/>
      <c r="AC197" s="40" t="e">
        <f>IF(AND(NOT(ISBLANK('Captura de datos de CONTACTO'!AC197)),ISNA(VLOOKUP('Captura de datos de CONTACTO'!AC197,'DO NOT USE_School Picklist'!$G$3:$G$5,1,FALSE))),"Please select a value from the drop-down menu",IF('DO NOT USE_Contact Formulas'!A197,"OK",NA()))</f>
        <v>#N/A</v>
      </c>
      <c r="AD197" s="40"/>
      <c r="AE197" s="40" t="e">
        <f>IF(AND(NOT(ISBLANK('Captura de datos de CONTACTO'!AE197)),ISNA(VLOOKUP('Captura de datos de CONTACTO'!AE197,'DO NOT USE_School Picklist'!$H$3:$H$4,1,FALSE))),"Please select a value from the drop-down menu",IF('DO NOT USE_Contact Formulas'!A197,"OK",NA()))</f>
        <v>#N/A</v>
      </c>
      <c r="AF197" s="40" t="e">
        <f ca="1">IF('Captura de datos de CONTACTO'!AF197&gt;'DO NOT USE_School Picklist'!$C$3,"Test Date cannot be a future date",IF('DO NOT USE_Contact Formulas'!A197,"OK",NA()))</f>
        <v>#N/A</v>
      </c>
      <c r="AG197" s="53" t="e">
        <f>IF(AND('DO NOT USE_Contact Formulas'!A197,ISBLANK('Captura de datos de CONTACTO'!AB197)),"Lab Result Test Result is required",IF(AND(NOT(ISBLANK('Captura de datos de CONTACTO'!AB197)),ISNA(VLOOKUP('Captura de datos de CONTACTO'!AB197,'DO NOT USE_School Picklist'!$Q$3:$Q$8,1,FALSE))),"Please select a value from the drop-down menu",IF('DO NOT USE_Contact Formulas'!A197,"OK",NA())))</f>
        <v>#N/A</v>
      </c>
    </row>
    <row r="198" spans="1:33" x14ac:dyDescent="0.3">
      <c r="A198" s="39" t="e">
        <f>IF('DO NOT USE_Contact Formulas'!A198,IF('DO NOT USE_Contact Formulas'!B198,"Not all required fields are completed","OK"),NA())</f>
        <v>#N/A</v>
      </c>
      <c r="B198" s="40" t="e">
        <f>IF(AND('DO NOT USE_Contact Formulas'!A198,ISBLANK('Captura de datos de CONTACTO'!B198)),"First Name is required",IF(NOT(ISBLANK('Captura de datos de CONTACTO'!B198)),"OK",NA()))</f>
        <v>#N/A</v>
      </c>
      <c r="C198" s="40" t="e">
        <f>IF(AND('DO NOT USE_Contact Formulas'!A198,ISBLANK('Captura de datos de CONTACTO'!C198)),"Last Name is required",IF(NOT(ISBLANK('Captura de datos de CONTACTO'!C198)),"OK",NA()))</f>
        <v>#N/A</v>
      </c>
      <c r="D198" s="40" t="e">
        <f>IF(AND('DO NOT USE_Contact Formulas'!A198,ISBLANK('Captura de datos de CONTACTO'!D198)),"Birthdate is required",IF(NOT(ISBLANK('Captura de datos de CONTACTO'!D198)),"OK",NA()))</f>
        <v>#N/A</v>
      </c>
      <c r="E198" s="40" t="e">
        <f>IF(AND('DO NOT USE_Contact Formulas'!A198,ISBLANK('Captura de datos de CONTACTO'!E198)),"Mobile Phone is required",IF(NOT(ISBLANK('Captura de datos de CONTACTO'!E198)),IF(AND(ISNUMBER(VALUE('Captura de datos de CONTACTO'!E198)),LEFT('Captura de datos de CONTACTO'!E198,1)&lt;&gt;"1",LEN('Captura de datos de CONTACTO'!E198)=10),"OK","Phone number must be valid format"),NA()))</f>
        <v>#N/A</v>
      </c>
      <c r="F198" s="40" t="e">
        <f>IF(LEN('Captura de datos de CONTACTO'!F198)&gt;255,"Home Street Address must be less than 255 characters",IF('DO NOT USE_Contact Formulas'!A198,"OK",NA()))</f>
        <v>#N/A</v>
      </c>
      <c r="G198" s="40" t="e">
        <f>IF(LEN('Captura de datos de CONTACTO'!G198)&gt;40,"City must be less than 40 characters",IF('DO NOT USE_Contact Formulas'!A198,"OK",NA()))</f>
        <v>#N/A</v>
      </c>
      <c r="H198" s="40" t="e">
        <f>IF(AND(NOT(ISBLANK('Captura de datos de CONTACTO'!H198)),ISNA(VLOOKUP('Captura de datos de CONTACTO'!H198,'DO NOT USE_School Picklist'!$P$3:$P$52,1,FALSE))),"Please select a value from the drop-down menu",IF('DO NOT USE_Contact Formulas'!A198,"OK",NA()))</f>
        <v>#N/A</v>
      </c>
      <c r="I198" s="40" t="e">
        <f>IF(AND('DO NOT USE_Contact Formulas'!A198,ISBLANK('Captura de datos de CONTACTO'!I198)),"Zip is required",IF(ISBLANK('Captura de datos de CONTACTO'!I198),NA(),"OK"))</f>
        <v>#N/A</v>
      </c>
      <c r="J198" s="40" t="e">
        <f>IF(AND('DO NOT USE_Contact Formulas'!A198,ISBLANK('Captura de datos de CONTACTO'!J198)),"Student or Staff? is required",IF(ISBLANK('Captura de datos de CONTACTO'!J198),NA(),IF(ISNA(VLOOKUP('Captura de datos de CONTACTO'!J198,'DO NOT USE_School Picklist'!$B$3:$B$6,1,FALSE)),"Please select a value from the drop-down menu","OK")))</f>
        <v>#N/A</v>
      </c>
      <c r="K198" s="40" t="e">
        <f>IF(AND('Captura de datos de CONTACTO'!J198='DO NOT USE_School Picklist'!$B$4,ISBLANK('Captura de datos de CONTACTO'!K198)),"Occupation/Job Title is required if Student or Staff? is Yes, staff/faculty or volunteer",IF('DO NOT USE_Contact Formulas'!A198,"OK",NA()))</f>
        <v>#N/A</v>
      </c>
      <c r="L198" s="40" t="e">
        <f ca="1">IF('Captura de datos de CONTACTO'!L198&gt;'DO NOT USE_School Picklist'!$C$3,"Date last on school campus/facility cannot be a future date",IF('DO NOT USE_Contact Formulas'!A198,IF(ISBLANK('Captura de datos de CONTACTO'!L198),"Date last on school campus/facility is required","OK"),NA()))</f>
        <v>#N/A</v>
      </c>
      <c r="M198" s="41" t="e">
        <f ca="1">IF('Captura de datos de CONTACTO'!M198&gt;'DO NOT USE_School Picklist'!$C$3,"Last Exposure Date cannot be a future date",IF('DO NOT USE_Contact Formulas'!A198,IF(ISBLANK('Captura de datos de CONTACTO'!M198),"Last Exposure Date is required","OK"),NA()))</f>
        <v>#N/A</v>
      </c>
      <c r="N198" s="41" t="e">
        <f>IF(AND('DO NOT USE_Contact Formulas'!A198,ISBLANK('Captura de datos de CONTACTO'!N198)),"Specific Place in the Location is required",IF(ISBLANK('Captura de datos de CONTACTO'!N198),NA(),"OK"))</f>
        <v>#N/A</v>
      </c>
      <c r="O198" s="40" t="e">
        <f>IF(AND(NOT(ISBLANK('Captura de datos de CONTACTO'!O198)),ISNA(VLOOKUP('Captura de datos de CONTACTO'!O198,'DO NOT USE_School Picklist'!$L$3:$L$81,1,FALSE))),"Please select a value from the drop-down menu",IF('DO NOT USE_Contact Formulas'!A198,"OK",NA()))</f>
        <v>#N/A</v>
      </c>
      <c r="P198" s="40" t="e">
        <f>IF(AND(NOT(ISBLANK('Captura de datos de CONTACTO'!P198)),NOT(ISNUMBER(MATCH("*@*.?*",'Captura de datos de CONTACTO'!P198,0)))),"Email must be in a valid format",IF('DO NOT USE_Contact Formulas'!A198,"OK",NA()))</f>
        <v>#N/A</v>
      </c>
      <c r="Q198" s="40" t="e">
        <f>IF(LEN('Captura de datos de CONTACTO'!Q198)&gt;50,"Parent/Guardian Name must be less than 50 characters",IF('DO NOT USE_Contact Formulas'!A198,"OK",NA()))</f>
        <v>#N/A</v>
      </c>
      <c r="R198" s="40" t="e">
        <f>IF(NOT(ISBLANK('Captura de datos de CONTACTO'!R198)),IF(AND(ISNUMBER('Captura de datos de CONTACTO'!R198),LEFT('Captura de datos de CONTACTO'!R198,1)&lt;&gt;"1",LEN('Captura de datos de CONTACTO'!R198)=10),"OK","Phone number must be valid format"),IF('DO NOT USE_Contact Formulas'!A198,"OK",NA()))</f>
        <v>#N/A</v>
      </c>
      <c r="S198" s="40" t="e">
        <f>IF(AND(NOT(ISBLANK('Captura de datos de CONTACTO'!S198)),ISNA(VLOOKUP('Captura de datos de CONTACTO'!S198,'DO NOT USE_School Picklist'!$N$3:$N$63,1,FALSE))),"Please select a value from the drop-down menu",IF('DO NOT USE_Contact Formulas'!A198,"OK",NA()))</f>
        <v>#N/A</v>
      </c>
      <c r="T198" s="53" t="e">
        <f>IF(AND(NOT(ISBLANK('Captura de datos de CONTACTO'!T198)),ISNA(VLOOKUP('Captura de datos de CONTACTO'!T198,'DO NOT USE_School Picklist'!$I$3:$I$5,1,FALSE))),"Please select a value from the drop-down menu",IF('DO NOT USE_Contact Formulas'!A198,"OK",NA()))</f>
        <v>#N/A</v>
      </c>
      <c r="U198" s="40" t="e">
        <f>IF(AND(NOT(ISBLANK('Captura de datos de CONTACTO'!U198)),ISNA(VLOOKUP('Captura de datos de CONTACTO'!U198,'DO NOT USE_School Picklist'!$E$3:$E$10,1,FALSE))),"Please select a value from the drop-down menu",IF('DO NOT USE_Contact Formulas'!A198,"OK",NA()))</f>
        <v>#N/A</v>
      </c>
      <c r="V198" s="53" t="e">
        <f>IF(AND(NOT(ISBLANK('Captura de datos de CONTACTO'!V198)),ISNA(VLOOKUP('Captura de datos de CONTACTO'!V198,'DO NOT USE_School Picklist'!$W$3:$W$9,1,FALSE))),"Please select a value from the drop-down menu",IF('DO NOT USE_Contact Formulas'!A198,"OK",NA()))</f>
        <v>#N/A</v>
      </c>
      <c r="W198" s="53" t="e">
        <f>IF(AND(NOT(ISBLANK('Captura de datos de CONTACTO'!W198)),ISNA(VLOOKUP('Captura de datos de CONTACTO'!W198,'DO NOT USE_School Picklist'!$W$3:$W$9,1,FALSE))),"Please select a value from the drop-down menu",IF('DO NOT USE_Case Formulas'!A198,"OK",NA()))</f>
        <v>#N/A</v>
      </c>
      <c r="X198" s="40" t="e">
        <f>IF(AND(NOT(ISBLANK('Captura de datos de CONTACTO'!X198)),ISNA(VLOOKUP('Captura de datos de CONTACTO'!X198,'DO NOT USE_School Picklist'!$F$3:$F$16,1,FALSE))),"Please select a value from the drop-down menu",IF('DO NOT USE_Contact Formulas'!A198,"OK",NA()))</f>
        <v>#N/A</v>
      </c>
      <c r="Y198" s="40" t="e">
        <f>IF(LEN('Captura de datos de CONTACTO'!Y198)&gt;100,"Classroom(s) must be less than 100 characters",IF('DO NOT USE_Contact Formulas'!A198,"OK",NA()))</f>
        <v>#N/A</v>
      </c>
      <c r="Z198" s="40" t="e">
        <f>IF(AND(NOT(ISBLANK('Captura de datos de CONTACTO'!Z198)),ISNA(VLOOKUP('Captura de datos de CONTACTO'!Z198,'DO NOT USE_School Picklist'!$K$3:$K$6,1,FALSE))),"Please select a value from the drop-down menu",IF('DO NOT USE_Contact Formulas'!A198,"OK",NA()))</f>
        <v>#N/A</v>
      </c>
      <c r="AA198" s="40" t="e">
        <f>IF(AND(NOT(ISBLANK('Captura de datos de CONTACTO'!AA198)),ISNA(VLOOKUP('Captura de datos de CONTACTO'!AA198,'DO NOT USE_School Picklist'!$D$3:$D$5,1,FALSE))),"Please select a value from the drop-down menu",IF('DO NOT USE_Contact Formulas'!A198,"OK",NA()))</f>
        <v>#N/A</v>
      </c>
      <c r="AB198" s="40"/>
      <c r="AC198" s="40" t="e">
        <f>IF(AND(NOT(ISBLANK('Captura de datos de CONTACTO'!AC198)),ISNA(VLOOKUP('Captura de datos de CONTACTO'!AC198,'DO NOT USE_School Picklist'!$G$3:$G$5,1,FALSE))),"Please select a value from the drop-down menu",IF('DO NOT USE_Contact Formulas'!A198,"OK",NA()))</f>
        <v>#N/A</v>
      </c>
      <c r="AD198" s="40"/>
      <c r="AE198" s="40" t="e">
        <f>IF(AND(NOT(ISBLANK('Captura de datos de CONTACTO'!AE198)),ISNA(VLOOKUP('Captura de datos de CONTACTO'!AE198,'DO NOT USE_School Picklist'!$H$3:$H$4,1,FALSE))),"Please select a value from the drop-down menu",IF('DO NOT USE_Contact Formulas'!A198,"OK",NA()))</f>
        <v>#N/A</v>
      </c>
      <c r="AF198" s="40" t="e">
        <f ca="1">IF('Captura de datos de CONTACTO'!AF198&gt;'DO NOT USE_School Picklist'!$C$3,"Test Date cannot be a future date",IF('DO NOT USE_Contact Formulas'!A198,"OK",NA()))</f>
        <v>#N/A</v>
      </c>
      <c r="AG198" s="53" t="e">
        <f>IF(AND('DO NOT USE_Contact Formulas'!A198,ISBLANK('Captura de datos de CONTACTO'!AB198)),"Lab Result Test Result is required",IF(AND(NOT(ISBLANK('Captura de datos de CONTACTO'!AB198)),ISNA(VLOOKUP('Captura de datos de CONTACTO'!AB198,'DO NOT USE_School Picklist'!$Q$3:$Q$8,1,FALSE))),"Please select a value from the drop-down menu",IF('DO NOT USE_Contact Formulas'!A198,"OK",NA())))</f>
        <v>#N/A</v>
      </c>
    </row>
    <row r="199" spans="1:33" x14ac:dyDescent="0.3">
      <c r="A199" s="39" t="e">
        <f>IF('DO NOT USE_Contact Formulas'!A199,IF('DO NOT USE_Contact Formulas'!B199,"Not all required fields are completed","OK"),NA())</f>
        <v>#N/A</v>
      </c>
      <c r="B199" s="40" t="e">
        <f>IF(AND('DO NOT USE_Contact Formulas'!A199,ISBLANK('Captura de datos de CONTACTO'!B199)),"First Name is required",IF(NOT(ISBLANK('Captura de datos de CONTACTO'!B199)),"OK",NA()))</f>
        <v>#N/A</v>
      </c>
      <c r="C199" s="40" t="e">
        <f>IF(AND('DO NOT USE_Contact Formulas'!A199,ISBLANK('Captura de datos de CONTACTO'!C199)),"Last Name is required",IF(NOT(ISBLANK('Captura de datos de CONTACTO'!C199)),"OK",NA()))</f>
        <v>#N/A</v>
      </c>
      <c r="D199" s="40" t="e">
        <f>IF(AND('DO NOT USE_Contact Formulas'!A199,ISBLANK('Captura de datos de CONTACTO'!D199)),"Birthdate is required",IF(NOT(ISBLANK('Captura de datos de CONTACTO'!D199)),"OK",NA()))</f>
        <v>#N/A</v>
      </c>
      <c r="E199" s="40" t="e">
        <f>IF(AND('DO NOT USE_Contact Formulas'!A199,ISBLANK('Captura de datos de CONTACTO'!E199)),"Mobile Phone is required",IF(NOT(ISBLANK('Captura de datos de CONTACTO'!E199)),IF(AND(ISNUMBER(VALUE('Captura de datos de CONTACTO'!E199)),LEFT('Captura de datos de CONTACTO'!E199,1)&lt;&gt;"1",LEN('Captura de datos de CONTACTO'!E199)=10),"OK","Phone number must be valid format"),NA()))</f>
        <v>#N/A</v>
      </c>
      <c r="F199" s="40" t="e">
        <f>IF(LEN('Captura de datos de CONTACTO'!F199)&gt;255,"Home Street Address must be less than 255 characters",IF('DO NOT USE_Contact Formulas'!A199,"OK",NA()))</f>
        <v>#N/A</v>
      </c>
      <c r="G199" s="40" t="e">
        <f>IF(LEN('Captura de datos de CONTACTO'!G199)&gt;40,"City must be less than 40 characters",IF('DO NOT USE_Contact Formulas'!A199,"OK",NA()))</f>
        <v>#N/A</v>
      </c>
      <c r="H199" s="40" t="e">
        <f>IF(AND(NOT(ISBLANK('Captura de datos de CONTACTO'!H199)),ISNA(VLOOKUP('Captura de datos de CONTACTO'!H199,'DO NOT USE_School Picklist'!$P$3:$P$52,1,FALSE))),"Please select a value from the drop-down menu",IF('DO NOT USE_Contact Formulas'!A199,"OK",NA()))</f>
        <v>#N/A</v>
      </c>
      <c r="I199" s="40" t="e">
        <f>IF(AND('DO NOT USE_Contact Formulas'!A199,ISBLANK('Captura de datos de CONTACTO'!I199)),"Zip is required",IF(ISBLANK('Captura de datos de CONTACTO'!I199),NA(),"OK"))</f>
        <v>#N/A</v>
      </c>
      <c r="J199" s="40" t="e">
        <f>IF(AND('DO NOT USE_Contact Formulas'!A199,ISBLANK('Captura de datos de CONTACTO'!J199)),"Student or Staff? is required",IF(ISBLANK('Captura de datos de CONTACTO'!J199),NA(),IF(ISNA(VLOOKUP('Captura de datos de CONTACTO'!J199,'DO NOT USE_School Picklist'!$B$3:$B$6,1,FALSE)),"Please select a value from the drop-down menu","OK")))</f>
        <v>#N/A</v>
      </c>
      <c r="K199" s="40" t="e">
        <f>IF(AND('Captura de datos de CONTACTO'!J199='DO NOT USE_School Picklist'!$B$4,ISBLANK('Captura de datos de CONTACTO'!K199)),"Occupation/Job Title is required if Student or Staff? is Yes, staff/faculty or volunteer",IF('DO NOT USE_Contact Formulas'!A199,"OK",NA()))</f>
        <v>#N/A</v>
      </c>
      <c r="L199" s="40" t="e">
        <f ca="1">IF('Captura de datos de CONTACTO'!L199&gt;'DO NOT USE_School Picklist'!$C$3,"Date last on school campus/facility cannot be a future date",IF('DO NOT USE_Contact Formulas'!A199,IF(ISBLANK('Captura de datos de CONTACTO'!L199),"Date last on school campus/facility is required","OK"),NA()))</f>
        <v>#N/A</v>
      </c>
      <c r="M199" s="41" t="e">
        <f ca="1">IF('Captura de datos de CONTACTO'!M199&gt;'DO NOT USE_School Picklist'!$C$3,"Last Exposure Date cannot be a future date",IF('DO NOT USE_Contact Formulas'!A199,IF(ISBLANK('Captura de datos de CONTACTO'!M199),"Last Exposure Date is required","OK"),NA()))</f>
        <v>#N/A</v>
      </c>
      <c r="N199" s="41" t="e">
        <f>IF(AND('DO NOT USE_Contact Formulas'!A199,ISBLANK('Captura de datos de CONTACTO'!N199)),"Specific Place in the Location is required",IF(ISBLANK('Captura de datos de CONTACTO'!N199),NA(),"OK"))</f>
        <v>#N/A</v>
      </c>
      <c r="O199" s="40" t="e">
        <f>IF(AND(NOT(ISBLANK('Captura de datos de CONTACTO'!O199)),ISNA(VLOOKUP('Captura de datos de CONTACTO'!O199,'DO NOT USE_School Picklist'!$L$3:$L$81,1,FALSE))),"Please select a value from the drop-down menu",IF('DO NOT USE_Contact Formulas'!A199,"OK",NA()))</f>
        <v>#N/A</v>
      </c>
      <c r="P199" s="40" t="e">
        <f>IF(AND(NOT(ISBLANK('Captura de datos de CONTACTO'!P199)),NOT(ISNUMBER(MATCH("*@*.?*",'Captura de datos de CONTACTO'!P199,0)))),"Email must be in a valid format",IF('DO NOT USE_Contact Formulas'!A199,"OK",NA()))</f>
        <v>#N/A</v>
      </c>
      <c r="Q199" s="40" t="e">
        <f>IF(LEN('Captura de datos de CONTACTO'!Q199)&gt;50,"Parent/Guardian Name must be less than 50 characters",IF('DO NOT USE_Contact Formulas'!A199,"OK",NA()))</f>
        <v>#N/A</v>
      </c>
      <c r="R199" s="40" t="e">
        <f>IF(NOT(ISBLANK('Captura de datos de CONTACTO'!R199)),IF(AND(ISNUMBER('Captura de datos de CONTACTO'!R199),LEFT('Captura de datos de CONTACTO'!R199,1)&lt;&gt;"1",LEN('Captura de datos de CONTACTO'!R199)=10),"OK","Phone number must be valid format"),IF('DO NOT USE_Contact Formulas'!A199,"OK",NA()))</f>
        <v>#N/A</v>
      </c>
      <c r="S199" s="40" t="e">
        <f>IF(AND(NOT(ISBLANK('Captura de datos de CONTACTO'!S199)),ISNA(VLOOKUP('Captura de datos de CONTACTO'!S199,'DO NOT USE_School Picklist'!$N$3:$N$63,1,FALSE))),"Please select a value from the drop-down menu",IF('DO NOT USE_Contact Formulas'!A199,"OK",NA()))</f>
        <v>#N/A</v>
      </c>
      <c r="T199" s="53" t="e">
        <f>IF(AND(NOT(ISBLANK('Captura de datos de CONTACTO'!T199)),ISNA(VLOOKUP('Captura de datos de CONTACTO'!T199,'DO NOT USE_School Picklist'!$I$3:$I$5,1,FALSE))),"Please select a value from the drop-down menu",IF('DO NOT USE_Contact Formulas'!A199,"OK",NA()))</f>
        <v>#N/A</v>
      </c>
      <c r="U199" s="40" t="e">
        <f>IF(AND(NOT(ISBLANK('Captura de datos de CONTACTO'!U199)),ISNA(VLOOKUP('Captura de datos de CONTACTO'!U199,'DO NOT USE_School Picklist'!$E$3:$E$10,1,FALSE))),"Please select a value from the drop-down menu",IF('DO NOT USE_Contact Formulas'!A199,"OK",NA()))</f>
        <v>#N/A</v>
      </c>
      <c r="V199" s="53" t="e">
        <f>IF(AND(NOT(ISBLANK('Captura de datos de CONTACTO'!V199)),ISNA(VLOOKUP('Captura de datos de CONTACTO'!V199,'DO NOT USE_School Picklist'!$W$3:$W$9,1,FALSE))),"Please select a value from the drop-down menu",IF('DO NOT USE_Contact Formulas'!A199,"OK",NA()))</f>
        <v>#N/A</v>
      </c>
      <c r="W199" s="53" t="e">
        <f>IF(AND(NOT(ISBLANK('Captura de datos de CONTACTO'!W199)),ISNA(VLOOKUP('Captura de datos de CONTACTO'!W199,'DO NOT USE_School Picklist'!$W$3:$W$9,1,FALSE))),"Please select a value from the drop-down menu",IF('DO NOT USE_Case Formulas'!A199,"OK",NA()))</f>
        <v>#N/A</v>
      </c>
      <c r="X199" s="40" t="e">
        <f>IF(AND(NOT(ISBLANK('Captura de datos de CONTACTO'!X199)),ISNA(VLOOKUP('Captura de datos de CONTACTO'!X199,'DO NOT USE_School Picklist'!$F$3:$F$16,1,FALSE))),"Please select a value from the drop-down menu",IF('DO NOT USE_Contact Formulas'!A199,"OK",NA()))</f>
        <v>#N/A</v>
      </c>
      <c r="Y199" s="40" t="e">
        <f>IF(LEN('Captura de datos de CONTACTO'!Y199)&gt;100,"Classroom(s) must be less than 100 characters",IF('DO NOT USE_Contact Formulas'!A199,"OK",NA()))</f>
        <v>#N/A</v>
      </c>
      <c r="Z199" s="40" t="e">
        <f>IF(AND(NOT(ISBLANK('Captura de datos de CONTACTO'!Z199)),ISNA(VLOOKUP('Captura de datos de CONTACTO'!Z199,'DO NOT USE_School Picklist'!$K$3:$K$6,1,FALSE))),"Please select a value from the drop-down menu",IF('DO NOT USE_Contact Formulas'!A199,"OK",NA()))</f>
        <v>#N/A</v>
      </c>
      <c r="AA199" s="40" t="e">
        <f>IF(AND(NOT(ISBLANK('Captura de datos de CONTACTO'!AA199)),ISNA(VLOOKUP('Captura de datos de CONTACTO'!AA199,'DO NOT USE_School Picklist'!$D$3:$D$5,1,FALSE))),"Please select a value from the drop-down menu",IF('DO NOT USE_Contact Formulas'!A199,"OK",NA()))</f>
        <v>#N/A</v>
      </c>
      <c r="AB199" s="40"/>
      <c r="AC199" s="40" t="e">
        <f>IF(AND(NOT(ISBLANK('Captura de datos de CONTACTO'!AC199)),ISNA(VLOOKUP('Captura de datos de CONTACTO'!AC199,'DO NOT USE_School Picklist'!$G$3:$G$5,1,FALSE))),"Please select a value from the drop-down menu",IF('DO NOT USE_Contact Formulas'!A199,"OK",NA()))</f>
        <v>#N/A</v>
      </c>
      <c r="AD199" s="40"/>
      <c r="AE199" s="40" t="e">
        <f>IF(AND(NOT(ISBLANK('Captura de datos de CONTACTO'!AE199)),ISNA(VLOOKUP('Captura de datos de CONTACTO'!AE199,'DO NOT USE_School Picklist'!$H$3:$H$4,1,FALSE))),"Please select a value from the drop-down menu",IF('DO NOT USE_Contact Formulas'!A199,"OK",NA()))</f>
        <v>#N/A</v>
      </c>
      <c r="AF199" s="40" t="e">
        <f ca="1">IF('Captura de datos de CONTACTO'!AF199&gt;'DO NOT USE_School Picklist'!$C$3,"Test Date cannot be a future date",IF('DO NOT USE_Contact Formulas'!A199,"OK",NA()))</f>
        <v>#N/A</v>
      </c>
      <c r="AG199" s="53" t="e">
        <f>IF(AND('DO NOT USE_Contact Formulas'!A199,ISBLANK('Captura de datos de CONTACTO'!AB199)),"Lab Result Test Result is required",IF(AND(NOT(ISBLANK('Captura de datos de CONTACTO'!AB199)),ISNA(VLOOKUP('Captura de datos de CONTACTO'!AB199,'DO NOT USE_School Picklist'!$Q$3:$Q$8,1,FALSE))),"Please select a value from the drop-down menu",IF('DO NOT USE_Contact Formulas'!A199,"OK",NA())))</f>
        <v>#N/A</v>
      </c>
    </row>
    <row r="200" spans="1:33" x14ac:dyDescent="0.3">
      <c r="A200" s="39" t="e">
        <f>IF('DO NOT USE_Contact Formulas'!A200,IF('DO NOT USE_Contact Formulas'!B200,"Not all required fields are completed","OK"),NA())</f>
        <v>#N/A</v>
      </c>
      <c r="B200" s="40" t="e">
        <f>IF(AND('DO NOT USE_Contact Formulas'!A200,ISBLANK('Captura de datos de CONTACTO'!B200)),"First Name is required",IF(NOT(ISBLANK('Captura de datos de CONTACTO'!B200)),"OK",NA()))</f>
        <v>#N/A</v>
      </c>
      <c r="C200" s="40" t="e">
        <f>IF(AND('DO NOT USE_Contact Formulas'!A200,ISBLANK('Captura de datos de CONTACTO'!C200)),"Last Name is required",IF(NOT(ISBLANK('Captura de datos de CONTACTO'!C200)),"OK",NA()))</f>
        <v>#N/A</v>
      </c>
      <c r="D200" s="40" t="e">
        <f>IF(AND('DO NOT USE_Contact Formulas'!A200,ISBLANK('Captura de datos de CONTACTO'!D200)),"Birthdate is required",IF(NOT(ISBLANK('Captura de datos de CONTACTO'!D200)),"OK",NA()))</f>
        <v>#N/A</v>
      </c>
      <c r="E200" s="40" t="e">
        <f>IF(AND('DO NOT USE_Contact Formulas'!A200,ISBLANK('Captura de datos de CONTACTO'!E200)),"Mobile Phone is required",IF(NOT(ISBLANK('Captura de datos de CONTACTO'!E200)),IF(AND(ISNUMBER(VALUE('Captura de datos de CONTACTO'!E200)),LEFT('Captura de datos de CONTACTO'!E200,1)&lt;&gt;"1",LEN('Captura de datos de CONTACTO'!E200)=10),"OK","Phone number must be valid format"),NA()))</f>
        <v>#N/A</v>
      </c>
      <c r="F200" s="40" t="e">
        <f>IF(LEN('Captura de datos de CONTACTO'!F200)&gt;255,"Home Street Address must be less than 255 characters",IF('DO NOT USE_Contact Formulas'!A200,"OK",NA()))</f>
        <v>#N/A</v>
      </c>
      <c r="G200" s="40" t="e">
        <f>IF(LEN('Captura de datos de CONTACTO'!G200)&gt;40,"City must be less than 40 characters",IF('DO NOT USE_Contact Formulas'!A200,"OK",NA()))</f>
        <v>#N/A</v>
      </c>
      <c r="H200" s="40" t="e">
        <f>IF(AND(NOT(ISBLANK('Captura de datos de CONTACTO'!H200)),ISNA(VLOOKUP('Captura de datos de CONTACTO'!H200,'DO NOT USE_School Picklist'!$P$3:$P$52,1,FALSE))),"Please select a value from the drop-down menu",IF('DO NOT USE_Contact Formulas'!A200,"OK",NA()))</f>
        <v>#N/A</v>
      </c>
      <c r="I200" s="40" t="e">
        <f>IF(AND('DO NOT USE_Contact Formulas'!A200,ISBLANK('Captura de datos de CONTACTO'!I200)),"Zip is required",IF(ISBLANK('Captura de datos de CONTACTO'!I200),NA(),"OK"))</f>
        <v>#N/A</v>
      </c>
      <c r="J200" s="40" t="e">
        <f>IF(AND('DO NOT USE_Contact Formulas'!A200,ISBLANK('Captura de datos de CONTACTO'!J200)),"Student or Staff? is required",IF(ISBLANK('Captura de datos de CONTACTO'!J200),NA(),IF(ISNA(VLOOKUP('Captura de datos de CONTACTO'!J200,'DO NOT USE_School Picklist'!$B$3:$B$6,1,FALSE)),"Please select a value from the drop-down menu","OK")))</f>
        <v>#N/A</v>
      </c>
      <c r="K200" s="40" t="e">
        <f>IF(AND('Captura de datos de CONTACTO'!J200='DO NOT USE_School Picklist'!$B$4,ISBLANK('Captura de datos de CONTACTO'!K200)),"Occupation/Job Title is required if Student or Staff? is Yes, staff/faculty or volunteer",IF('DO NOT USE_Contact Formulas'!A200,"OK",NA()))</f>
        <v>#N/A</v>
      </c>
      <c r="L200" s="40" t="e">
        <f ca="1">IF('Captura de datos de CONTACTO'!L200&gt;'DO NOT USE_School Picklist'!$C$3,"Date last on school campus/facility cannot be a future date",IF('DO NOT USE_Contact Formulas'!A200,IF(ISBLANK('Captura de datos de CONTACTO'!L200),"Date last on school campus/facility is required","OK"),NA()))</f>
        <v>#N/A</v>
      </c>
      <c r="M200" s="41" t="e">
        <f ca="1">IF('Captura de datos de CONTACTO'!M200&gt;'DO NOT USE_School Picklist'!$C$3,"Last Exposure Date cannot be a future date",IF('DO NOT USE_Contact Formulas'!A200,IF(ISBLANK('Captura de datos de CONTACTO'!M200),"Last Exposure Date is required","OK"),NA()))</f>
        <v>#N/A</v>
      </c>
      <c r="N200" s="41" t="e">
        <f>IF(AND('DO NOT USE_Contact Formulas'!A200,ISBLANK('Captura de datos de CONTACTO'!N200)),"Specific Place in the Location is required",IF(ISBLANK('Captura de datos de CONTACTO'!N200),NA(),"OK"))</f>
        <v>#N/A</v>
      </c>
      <c r="O200" s="40" t="e">
        <f>IF(AND(NOT(ISBLANK('Captura de datos de CONTACTO'!O200)),ISNA(VLOOKUP('Captura de datos de CONTACTO'!O200,'DO NOT USE_School Picklist'!$L$3:$L$81,1,FALSE))),"Please select a value from the drop-down menu",IF('DO NOT USE_Contact Formulas'!A200,"OK",NA()))</f>
        <v>#N/A</v>
      </c>
      <c r="P200" s="40" t="e">
        <f>IF(AND(NOT(ISBLANK('Captura de datos de CONTACTO'!P200)),NOT(ISNUMBER(MATCH("*@*.?*",'Captura de datos de CONTACTO'!P200,0)))),"Email must be in a valid format",IF('DO NOT USE_Contact Formulas'!A200,"OK",NA()))</f>
        <v>#N/A</v>
      </c>
      <c r="Q200" s="40" t="e">
        <f>IF(LEN('Captura de datos de CONTACTO'!Q200)&gt;50,"Parent/Guardian Name must be less than 50 characters",IF('DO NOT USE_Contact Formulas'!A200,"OK",NA()))</f>
        <v>#N/A</v>
      </c>
      <c r="R200" s="40" t="e">
        <f>IF(NOT(ISBLANK('Captura de datos de CONTACTO'!R200)),IF(AND(ISNUMBER('Captura de datos de CONTACTO'!R200),LEFT('Captura de datos de CONTACTO'!R200,1)&lt;&gt;"1",LEN('Captura de datos de CONTACTO'!R200)=10),"OK","Phone number must be valid format"),IF('DO NOT USE_Contact Formulas'!A200,"OK",NA()))</f>
        <v>#N/A</v>
      </c>
      <c r="S200" s="40" t="e">
        <f>IF(AND(NOT(ISBLANK('Captura de datos de CONTACTO'!S200)),ISNA(VLOOKUP('Captura de datos de CONTACTO'!S200,'DO NOT USE_School Picklist'!$N$3:$N$63,1,FALSE))),"Please select a value from the drop-down menu",IF('DO NOT USE_Contact Formulas'!A200,"OK",NA()))</f>
        <v>#N/A</v>
      </c>
      <c r="T200" s="53" t="e">
        <f>IF(AND(NOT(ISBLANK('Captura de datos de CONTACTO'!T200)),ISNA(VLOOKUP('Captura de datos de CONTACTO'!T200,'DO NOT USE_School Picklist'!$I$3:$I$5,1,FALSE))),"Please select a value from the drop-down menu",IF('DO NOT USE_Contact Formulas'!A200,"OK",NA()))</f>
        <v>#N/A</v>
      </c>
      <c r="U200" s="40" t="e">
        <f>IF(AND(NOT(ISBLANK('Captura de datos de CONTACTO'!U200)),ISNA(VLOOKUP('Captura de datos de CONTACTO'!U200,'DO NOT USE_School Picklist'!$E$3:$E$10,1,FALSE))),"Please select a value from the drop-down menu",IF('DO NOT USE_Contact Formulas'!A200,"OK",NA()))</f>
        <v>#N/A</v>
      </c>
      <c r="V200" s="53" t="e">
        <f>IF(AND(NOT(ISBLANK('Captura de datos de CONTACTO'!V200)),ISNA(VLOOKUP('Captura de datos de CONTACTO'!V200,'DO NOT USE_School Picklist'!$W$3:$W$9,1,FALSE))),"Please select a value from the drop-down menu",IF('DO NOT USE_Contact Formulas'!A200,"OK",NA()))</f>
        <v>#N/A</v>
      </c>
      <c r="W200" s="53" t="e">
        <f>IF(AND(NOT(ISBLANK('Captura de datos de CONTACTO'!W200)),ISNA(VLOOKUP('Captura de datos de CONTACTO'!W200,'DO NOT USE_School Picklist'!$W$3:$W$9,1,FALSE))),"Please select a value from the drop-down menu",IF('DO NOT USE_Case Formulas'!A200,"OK",NA()))</f>
        <v>#N/A</v>
      </c>
      <c r="X200" s="40" t="e">
        <f>IF(AND(NOT(ISBLANK('Captura de datos de CONTACTO'!X200)),ISNA(VLOOKUP('Captura de datos de CONTACTO'!X200,'DO NOT USE_School Picklist'!$F$3:$F$16,1,FALSE))),"Please select a value from the drop-down menu",IF('DO NOT USE_Contact Formulas'!A200,"OK",NA()))</f>
        <v>#N/A</v>
      </c>
      <c r="Y200" s="40" t="e">
        <f>IF(LEN('Captura de datos de CONTACTO'!Y200)&gt;100,"Classroom(s) must be less than 100 characters",IF('DO NOT USE_Contact Formulas'!A200,"OK",NA()))</f>
        <v>#N/A</v>
      </c>
      <c r="Z200" s="40" t="e">
        <f>IF(AND(NOT(ISBLANK('Captura de datos de CONTACTO'!Z200)),ISNA(VLOOKUP('Captura de datos de CONTACTO'!Z200,'DO NOT USE_School Picklist'!$K$3:$K$6,1,FALSE))),"Please select a value from the drop-down menu",IF('DO NOT USE_Contact Formulas'!A200,"OK",NA()))</f>
        <v>#N/A</v>
      </c>
      <c r="AA200" s="40" t="e">
        <f>IF(AND(NOT(ISBLANK('Captura de datos de CONTACTO'!AA200)),ISNA(VLOOKUP('Captura de datos de CONTACTO'!AA200,'DO NOT USE_School Picklist'!$D$3:$D$5,1,FALSE))),"Please select a value from the drop-down menu",IF('DO NOT USE_Contact Formulas'!A200,"OK",NA()))</f>
        <v>#N/A</v>
      </c>
      <c r="AB200" s="40"/>
      <c r="AC200" s="40" t="e">
        <f>IF(AND(NOT(ISBLANK('Captura de datos de CONTACTO'!AC200)),ISNA(VLOOKUP('Captura de datos de CONTACTO'!AC200,'DO NOT USE_School Picklist'!$G$3:$G$5,1,FALSE))),"Please select a value from the drop-down menu",IF('DO NOT USE_Contact Formulas'!A200,"OK",NA()))</f>
        <v>#N/A</v>
      </c>
      <c r="AD200" s="40"/>
      <c r="AE200" s="40" t="e">
        <f>IF(AND(NOT(ISBLANK('Captura de datos de CONTACTO'!AE200)),ISNA(VLOOKUP('Captura de datos de CONTACTO'!AE200,'DO NOT USE_School Picklist'!$H$3:$H$4,1,FALSE))),"Please select a value from the drop-down menu",IF('DO NOT USE_Contact Formulas'!A200,"OK",NA()))</f>
        <v>#N/A</v>
      </c>
      <c r="AF200" s="40" t="e">
        <f ca="1">IF('Captura de datos de CONTACTO'!AF200&gt;'DO NOT USE_School Picklist'!$C$3,"Test Date cannot be a future date",IF('DO NOT USE_Contact Formulas'!A200,"OK",NA()))</f>
        <v>#N/A</v>
      </c>
      <c r="AG200" s="53" t="e">
        <f>IF(AND('DO NOT USE_Contact Formulas'!A200,ISBLANK('Captura de datos de CONTACTO'!AB200)),"Lab Result Test Result is required",IF(AND(NOT(ISBLANK('Captura de datos de CONTACTO'!AB200)),ISNA(VLOOKUP('Captura de datos de CONTACTO'!AB200,'DO NOT USE_School Picklist'!$Q$3:$Q$8,1,FALSE))),"Please select a value from the drop-down menu",IF('DO NOT USE_Contact Formulas'!A200,"OK",NA())))</f>
        <v>#N/A</v>
      </c>
    </row>
    <row r="201" spans="1:33" x14ac:dyDescent="0.3">
      <c r="A201" s="39" t="e">
        <f>IF('DO NOT USE_Contact Formulas'!A201,IF('DO NOT USE_Contact Formulas'!B201,"Not all required fields are completed","OK"),NA())</f>
        <v>#N/A</v>
      </c>
      <c r="B201" s="40" t="e">
        <f>IF(AND('DO NOT USE_Contact Formulas'!A201,ISBLANK('Captura de datos de CONTACTO'!B201)),"First Name is required",IF(NOT(ISBLANK('Captura de datos de CONTACTO'!B201)),"OK",NA()))</f>
        <v>#N/A</v>
      </c>
      <c r="C201" s="40" t="e">
        <f>IF(AND('DO NOT USE_Contact Formulas'!A201,ISBLANK('Captura de datos de CONTACTO'!C201)),"Last Name is required",IF(NOT(ISBLANK('Captura de datos de CONTACTO'!C201)),"OK",NA()))</f>
        <v>#N/A</v>
      </c>
      <c r="D201" s="40" t="e">
        <f>IF(AND('DO NOT USE_Contact Formulas'!A201,ISBLANK('Captura de datos de CONTACTO'!D201)),"Birthdate is required",IF(NOT(ISBLANK('Captura de datos de CONTACTO'!D201)),"OK",NA()))</f>
        <v>#N/A</v>
      </c>
      <c r="E201" s="40" t="e">
        <f>IF(AND('DO NOT USE_Contact Formulas'!A201,ISBLANK('Captura de datos de CONTACTO'!E201)),"Mobile Phone is required",IF(NOT(ISBLANK('Captura de datos de CONTACTO'!E201)),IF(AND(ISNUMBER(VALUE('Captura de datos de CONTACTO'!E201)),LEFT('Captura de datos de CONTACTO'!E201,1)&lt;&gt;"1",LEN('Captura de datos de CONTACTO'!E201)=10),"OK","Phone number must be valid format"),NA()))</f>
        <v>#N/A</v>
      </c>
      <c r="F201" s="40" t="e">
        <f>IF(LEN('Captura de datos de CONTACTO'!F201)&gt;255,"Home Street Address must be less than 255 characters",IF('DO NOT USE_Contact Formulas'!A201,"OK",NA()))</f>
        <v>#N/A</v>
      </c>
      <c r="G201" s="40" t="e">
        <f>IF(LEN('Captura de datos de CONTACTO'!G201)&gt;40,"City must be less than 40 characters",IF('DO NOT USE_Contact Formulas'!A201,"OK",NA()))</f>
        <v>#N/A</v>
      </c>
      <c r="H201" s="40" t="e">
        <f>IF(AND(NOT(ISBLANK('Captura de datos de CONTACTO'!H201)),ISNA(VLOOKUP('Captura de datos de CONTACTO'!H201,'DO NOT USE_School Picklist'!$P$3:$P$52,1,FALSE))),"Please select a value from the drop-down menu",IF('DO NOT USE_Contact Formulas'!A201,"OK",NA()))</f>
        <v>#N/A</v>
      </c>
      <c r="I201" s="40" t="e">
        <f>IF(AND('DO NOT USE_Contact Formulas'!A201,ISBLANK('Captura de datos de CONTACTO'!I201)),"Zip is required",IF(ISBLANK('Captura de datos de CONTACTO'!I201),NA(),"OK"))</f>
        <v>#N/A</v>
      </c>
      <c r="J201" s="40" t="e">
        <f>IF(AND('DO NOT USE_Contact Formulas'!A201,ISBLANK('Captura de datos de CONTACTO'!J201)),"Student or Staff? is required",IF(ISBLANK('Captura de datos de CONTACTO'!J201),NA(),IF(ISNA(VLOOKUP('Captura de datos de CONTACTO'!J201,'DO NOT USE_School Picklist'!$B$3:$B$6,1,FALSE)),"Please select a value from the drop-down menu","OK")))</f>
        <v>#N/A</v>
      </c>
      <c r="K201" s="40" t="e">
        <f>IF(AND('Captura de datos de CONTACTO'!J201='DO NOT USE_School Picklist'!$B$4,ISBLANK('Captura de datos de CONTACTO'!K201)),"Occupation/Job Title is required if Student or Staff? is Yes, staff/faculty or volunteer",IF('DO NOT USE_Contact Formulas'!A201,"OK",NA()))</f>
        <v>#N/A</v>
      </c>
      <c r="L201" s="40" t="e">
        <f ca="1">IF('Captura de datos de CONTACTO'!L201&gt;'DO NOT USE_School Picklist'!$C$3,"Date last on school campus/facility cannot be a future date",IF('DO NOT USE_Contact Formulas'!A201,IF(ISBLANK('Captura de datos de CONTACTO'!L201),"Date last on school campus/facility is required","OK"),NA()))</f>
        <v>#N/A</v>
      </c>
      <c r="M201" s="41" t="e">
        <f ca="1">IF('Captura de datos de CONTACTO'!M201&gt;'DO NOT USE_School Picklist'!$C$3,"Last Exposure Date cannot be a future date",IF('DO NOT USE_Contact Formulas'!A201,IF(ISBLANK('Captura de datos de CONTACTO'!M201),"Last Exposure Date is required","OK"),NA()))</f>
        <v>#N/A</v>
      </c>
      <c r="N201" s="41" t="e">
        <f>IF(AND('DO NOT USE_Contact Formulas'!A201,ISBLANK('Captura de datos de CONTACTO'!N201)),"Specific Place in the Location is required",IF(ISBLANK('Captura de datos de CONTACTO'!N201),NA(),"OK"))</f>
        <v>#N/A</v>
      </c>
      <c r="O201" s="40" t="e">
        <f>IF(AND(NOT(ISBLANK('Captura de datos de CONTACTO'!O201)),ISNA(VLOOKUP('Captura de datos de CONTACTO'!O201,'DO NOT USE_School Picklist'!$L$3:$L$81,1,FALSE))),"Please select a value from the drop-down menu",IF('DO NOT USE_Contact Formulas'!A201,"OK",NA()))</f>
        <v>#N/A</v>
      </c>
      <c r="P201" s="40" t="e">
        <f>IF(AND(NOT(ISBLANK('Captura de datos de CONTACTO'!P201)),NOT(ISNUMBER(MATCH("*@*.?*",'Captura de datos de CONTACTO'!P201,0)))),"Email must be in a valid format",IF('DO NOT USE_Contact Formulas'!A201,"OK",NA()))</f>
        <v>#N/A</v>
      </c>
      <c r="Q201" s="40" t="e">
        <f>IF(LEN('Captura de datos de CONTACTO'!Q201)&gt;50,"Parent/Guardian Name must be less than 50 characters",IF('DO NOT USE_Contact Formulas'!A201,"OK",NA()))</f>
        <v>#N/A</v>
      </c>
      <c r="R201" s="40" t="e">
        <f>IF(NOT(ISBLANK('Captura de datos de CONTACTO'!R201)),IF(AND(ISNUMBER('Captura de datos de CONTACTO'!R201),LEFT('Captura de datos de CONTACTO'!R201,1)&lt;&gt;"1",LEN('Captura de datos de CONTACTO'!R201)=10),"OK","Phone number must be valid format"),IF('DO NOT USE_Contact Formulas'!A201,"OK",NA()))</f>
        <v>#N/A</v>
      </c>
      <c r="S201" s="40" t="e">
        <f>IF(AND(NOT(ISBLANK('Captura de datos de CONTACTO'!S201)),ISNA(VLOOKUP('Captura de datos de CONTACTO'!S201,'DO NOT USE_School Picklist'!$N$3:$N$63,1,FALSE))),"Please select a value from the drop-down menu",IF('DO NOT USE_Contact Formulas'!A201,"OK",NA()))</f>
        <v>#N/A</v>
      </c>
      <c r="T201" s="53" t="e">
        <f>IF(AND(NOT(ISBLANK('Captura de datos de CONTACTO'!T201)),ISNA(VLOOKUP('Captura de datos de CONTACTO'!T201,'DO NOT USE_School Picklist'!$I$3:$I$5,1,FALSE))),"Please select a value from the drop-down menu",IF('DO NOT USE_Contact Formulas'!A201,"OK",NA()))</f>
        <v>#N/A</v>
      </c>
      <c r="U201" s="40" t="e">
        <f>IF(AND(NOT(ISBLANK('Captura de datos de CONTACTO'!U201)),ISNA(VLOOKUP('Captura de datos de CONTACTO'!U201,'DO NOT USE_School Picklist'!$E$3:$E$10,1,FALSE))),"Please select a value from the drop-down menu",IF('DO NOT USE_Contact Formulas'!A201,"OK",NA()))</f>
        <v>#N/A</v>
      </c>
      <c r="V201" s="53" t="e">
        <f>IF(AND(NOT(ISBLANK('Captura de datos de CONTACTO'!V201)),ISNA(VLOOKUP('Captura de datos de CONTACTO'!V201,'DO NOT USE_School Picklist'!$W$3:$W$9,1,FALSE))),"Please select a value from the drop-down menu",IF('DO NOT USE_Contact Formulas'!A201,"OK",NA()))</f>
        <v>#N/A</v>
      </c>
      <c r="W201" s="53" t="e">
        <f>IF(AND(NOT(ISBLANK('Captura de datos de CONTACTO'!W201)),ISNA(VLOOKUP('Captura de datos de CONTACTO'!W201,'DO NOT USE_School Picklist'!$W$3:$W$9,1,FALSE))),"Please select a value from the drop-down menu",IF('DO NOT USE_Case Formulas'!A201,"OK",NA()))</f>
        <v>#N/A</v>
      </c>
      <c r="X201" s="40" t="e">
        <f>IF(AND(NOT(ISBLANK('Captura de datos de CONTACTO'!X201)),ISNA(VLOOKUP('Captura de datos de CONTACTO'!X201,'DO NOT USE_School Picklist'!$F$3:$F$16,1,FALSE))),"Please select a value from the drop-down menu",IF('DO NOT USE_Contact Formulas'!A201,"OK",NA()))</f>
        <v>#N/A</v>
      </c>
      <c r="Y201" s="40" t="e">
        <f>IF(LEN('Captura de datos de CONTACTO'!Y201)&gt;100,"Classroom(s) must be less than 100 characters",IF('DO NOT USE_Contact Formulas'!A201,"OK",NA()))</f>
        <v>#N/A</v>
      </c>
      <c r="Z201" s="40" t="e">
        <f>IF(AND(NOT(ISBLANK('Captura de datos de CONTACTO'!Z201)),ISNA(VLOOKUP('Captura de datos de CONTACTO'!Z201,'DO NOT USE_School Picklist'!$K$3:$K$6,1,FALSE))),"Please select a value from the drop-down menu",IF('DO NOT USE_Contact Formulas'!A201,"OK",NA()))</f>
        <v>#N/A</v>
      </c>
      <c r="AA201" s="40" t="e">
        <f>IF(AND(NOT(ISBLANK('Captura de datos de CONTACTO'!AA201)),ISNA(VLOOKUP('Captura de datos de CONTACTO'!AA201,'DO NOT USE_School Picklist'!$D$3:$D$5,1,FALSE))),"Please select a value from the drop-down menu",IF('DO NOT USE_Contact Formulas'!A201,"OK",NA()))</f>
        <v>#N/A</v>
      </c>
      <c r="AB201" s="40"/>
      <c r="AC201" s="40" t="e">
        <f>IF(AND(NOT(ISBLANK('Captura de datos de CONTACTO'!AC201)),ISNA(VLOOKUP('Captura de datos de CONTACTO'!AC201,'DO NOT USE_School Picklist'!$G$3:$G$5,1,FALSE))),"Please select a value from the drop-down menu",IF('DO NOT USE_Contact Formulas'!A201,"OK",NA()))</f>
        <v>#N/A</v>
      </c>
      <c r="AD201" s="40"/>
      <c r="AE201" s="40" t="e">
        <f>IF(AND(NOT(ISBLANK('Captura de datos de CONTACTO'!AE201)),ISNA(VLOOKUP('Captura de datos de CONTACTO'!AE201,'DO NOT USE_School Picklist'!$H$3:$H$4,1,FALSE))),"Please select a value from the drop-down menu",IF('DO NOT USE_Contact Formulas'!A201,"OK",NA()))</f>
        <v>#N/A</v>
      </c>
      <c r="AF201" s="40" t="e">
        <f ca="1">IF('Captura de datos de CONTACTO'!AF201&gt;'DO NOT USE_School Picklist'!$C$3,"Test Date cannot be a future date",IF('DO NOT USE_Contact Formulas'!A201,"OK",NA()))</f>
        <v>#N/A</v>
      </c>
      <c r="AG201" s="53" t="e">
        <f>IF(AND('DO NOT USE_Contact Formulas'!A201,ISBLANK('Captura de datos de CONTACTO'!AB201)),"Lab Result Test Result is required",IF(AND(NOT(ISBLANK('Captura de datos de CONTACTO'!AB201)),ISNA(VLOOKUP('Captura de datos de CONTACTO'!AB201,'DO NOT USE_School Picklist'!$Q$3:$Q$8,1,FALSE))),"Please select a value from the drop-down menu",IF('DO NOT USE_Contact Formulas'!A201,"OK",NA())))</f>
        <v>#N/A</v>
      </c>
    </row>
    <row r="202" spans="1:33" x14ac:dyDescent="0.3">
      <c r="A202" s="39" t="e">
        <f>IF('DO NOT USE_Contact Formulas'!A202,IF('DO NOT USE_Contact Formulas'!B202,"Not all required fields are completed","OK"),NA())</f>
        <v>#N/A</v>
      </c>
      <c r="B202" s="40" t="e">
        <f>IF(AND('DO NOT USE_Contact Formulas'!A202,ISBLANK('Captura de datos de CONTACTO'!B202)),"First Name is required",IF(NOT(ISBLANK('Captura de datos de CONTACTO'!B202)),"OK",NA()))</f>
        <v>#N/A</v>
      </c>
      <c r="C202" s="40" t="e">
        <f>IF(AND('DO NOT USE_Contact Formulas'!A202,ISBLANK('Captura de datos de CONTACTO'!C202)),"Last Name is required",IF(NOT(ISBLANK('Captura de datos de CONTACTO'!C202)),"OK",NA()))</f>
        <v>#N/A</v>
      </c>
      <c r="D202" s="40" t="e">
        <f>IF(AND('DO NOT USE_Contact Formulas'!A202,ISBLANK('Captura de datos de CONTACTO'!D202)),"Birthdate is required",IF(NOT(ISBLANK('Captura de datos de CONTACTO'!D202)),"OK",NA()))</f>
        <v>#N/A</v>
      </c>
      <c r="E202" s="40" t="e">
        <f>IF(AND('DO NOT USE_Contact Formulas'!A202,ISBLANK('Captura de datos de CONTACTO'!E202)),"Mobile Phone is required",IF(NOT(ISBLANK('Captura de datos de CONTACTO'!E202)),IF(AND(ISNUMBER(VALUE('Captura de datos de CONTACTO'!E202)),LEFT('Captura de datos de CONTACTO'!E202,1)&lt;&gt;"1",LEN('Captura de datos de CONTACTO'!E202)=10),"OK","Phone number must be valid format"),NA()))</f>
        <v>#N/A</v>
      </c>
      <c r="F202" s="40" t="e">
        <f>IF(LEN('Captura de datos de CONTACTO'!F202)&gt;255,"Home Street Address must be less than 255 characters",IF('DO NOT USE_Contact Formulas'!A202,"OK",NA()))</f>
        <v>#N/A</v>
      </c>
      <c r="G202" s="40" t="e">
        <f>IF(LEN('Captura de datos de CONTACTO'!G202)&gt;40,"City must be less than 40 characters",IF('DO NOT USE_Contact Formulas'!A202,"OK",NA()))</f>
        <v>#N/A</v>
      </c>
      <c r="H202" s="40" t="e">
        <f>IF(AND(NOT(ISBLANK('Captura de datos de CONTACTO'!H202)),ISNA(VLOOKUP('Captura de datos de CONTACTO'!H202,'DO NOT USE_School Picklist'!$P$3:$P$52,1,FALSE))),"Please select a value from the drop-down menu",IF('DO NOT USE_Contact Formulas'!A202,"OK",NA()))</f>
        <v>#N/A</v>
      </c>
      <c r="I202" s="40" t="e">
        <f>IF(AND('DO NOT USE_Contact Formulas'!A202,ISBLANK('Captura de datos de CONTACTO'!I202)),"Zip is required",IF(ISBLANK('Captura de datos de CONTACTO'!I202),NA(),"OK"))</f>
        <v>#N/A</v>
      </c>
      <c r="J202" s="40" t="e">
        <f>IF(AND('DO NOT USE_Contact Formulas'!A202,ISBLANK('Captura de datos de CONTACTO'!J202)),"Student or Staff? is required",IF(ISBLANK('Captura de datos de CONTACTO'!J202),NA(),IF(ISNA(VLOOKUP('Captura de datos de CONTACTO'!J202,'DO NOT USE_School Picklist'!$B$3:$B$6,1,FALSE)),"Please select a value from the drop-down menu","OK")))</f>
        <v>#N/A</v>
      </c>
      <c r="K202" s="40" t="e">
        <f>IF(AND('Captura de datos de CONTACTO'!J202='DO NOT USE_School Picklist'!$B$4,ISBLANK('Captura de datos de CONTACTO'!K202)),"Occupation/Job Title is required if Student or Staff? is Yes, staff/faculty or volunteer",IF('DO NOT USE_Contact Formulas'!A202,"OK",NA()))</f>
        <v>#N/A</v>
      </c>
      <c r="L202" s="40" t="e">
        <f ca="1">IF('Captura de datos de CONTACTO'!L202&gt;'DO NOT USE_School Picklist'!$C$3,"Date last on school campus/facility cannot be a future date",IF('DO NOT USE_Contact Formulas'!A202,IF(ISBLANK('Captura de datos de CONTACTO'!L202),"Date last on school campus/facility is required","OK"),NA()))</f>
        <v>#N/A</v>
      </c>
      <c r="M202" s="41" t="e">
        <f ca="1">IF('Captura de datos de CONTACTO'!M202&gt;'DO NOT USE_School Picklist'!$C$3,"Last Exposure Date cannot be a future date",IF('DO NOT USE_Contact Formulas'!A202,IF(ISBLANK('Captura de datos de CONTACTO'!M202),"Last Exposure Date is required","OK"),NA()))</f>
        <v>#N/A</v>
      </c>
      <c r="N202" s="41" t="e">
        <f>IF(AND('DO NOT USE_Contact Formulas'!A202,ISBLANK('Captura de datos de CONTACTO'!N202)),"Specific Place in the Location is required",IF(ISBLANK('Captura de datos de CONTACTO'!N202),NA(),"OK"))</f>
        <v>#N/A</v>
      </c>
      <c r="O202" s="40" t="e">
        <f>IF(AND(NOT(ISBLANK('Captura de datos de CONTACTO'!O202)),ISNA(VLOOKUP('Captura de datos de CONTACTO'!O202,'DO NOT USE_School Picklist'!$L$3:$L$81,1,FALSE))),"Please select a value from the drop-down menu",IF('DO NOT USE_Contact Formulas'!A202,"OK",NA()))</f>
        <v>#N/A</v>
      </c>
      <c r="P202" s="40" t="e">
        <f>IF(AND(NOT(ISBLANK('Captura de datos de CONTACTO'!P202)),NOT(ISNUMBER(MATCH("*@*.?*",'Captura de datos de CONTACTO'!P202,0)))),"Email must be in a valid format",IF('DO NOT USE_Contact Formulas'!A202,"OK",NA()))</f>
        <v>#N/A</v>
      </c>
      <c r="Q202" s="40" t="e">
        <f>IF(LEN('Captura de datos de CONTACTO'!Q202)&gt;50,"Parent/Guardian Name must be less than 50 characters",IF('DO NOT USE_Contact Formulas'!A202,"OK",NA()))</f>
        <v>#N/A</v>
      </c>
      <c r="R202" s="40" t="e">
        <f>IF(NOT(ISBLANK('Captura de datos de CONTACTO'!R202)),IF(AND(ISNUMBER('Captura de datos de CONTACTO'!R202),LEFT('Captura de datos de CONTACTO'!R202,1)&lt;&gt;"1",LEN('Captura de datos de CONTACTO'!R202)=10),"OK","Phone number must be valid format"),IF('DO NOT USE_Contact Formulas'!A202,"OK",NA()))</f>
        <v>#N/A</v>
      </c>
      <c r="S202" s="40" t="e">
        <f>IF(AND(NOT(ISBLANK('Captura de datos de CONTACTO'!S202)),ISNA(VLOOKUP('Captura de datos de CONTACTO'!S202,'DO NOT USE_School Picklist'!$N$3:$N$63,1,FALSE))),"Please select a value from the drop-down menu",IF('DO NOT USE_Contact Formulas'!A202,"OK",NA()))</f>
        <v>#N/A</v>
      </c>
      <c r="T202" s="53" t="e">
        <f>IF(AND(NOT(ISBLANK('Captura de datos de CONTACTO'!T202)),ISNA(VLOOKUP('Captura de datos de CONTACTO'!T202,'DO NOT USE_School Picklist'!$I$3:$I$5,1,FALSE))),"Please select a value from the drop-down menu",IF('DO NOT USE_Contact Formulas'!A202,"OK",NA()))</f>
        <v>#N/A</v>
      </c>
      <c r="U202" s="40" t="e">
        <f>IF(AND(NOT(ISBLANK('Captura de datos de CONTACTO'!U202)),ISNA(VLOOKUP('Captura de datos de CONTACTO'!U202,'DO NOT USE_School Picklist'!$E$3:$E$10,1,FALSE))),"Please select a value from the drop-down menu",IF('DO NOT USE_Contact Formulas'!A202,"OK",NA()))</f>
        <v>#N/A</v>
      </c>
      <c r="V202" s="53" t="e">
        <f>IF(AND(NOT(ISBLANK('Captura de datos de CONTACTO'!V202)),ISNA(VLOOKUP('Captura de datos de CONTACTO'!V202,'DO NOT USE_School Picklist'!$W$3:$W$9,1,FALSE))),"Please select a value from the drop-down menu",IF('DO NOT USE_Contact Formulas'!A202,"OK",NA()))</f>
        <v>#N/A</v>
      </c>
      <c r="W202" s="53" t="e">
        <f>IF(AND(NOT(ISBLANK('Captura de datos de CONTACTO'!W202)),ISNA(VLOOKUP('Captura de datos de CONTACTO'!W202,'DO NOT USE_School Picklist'!$W$3:$W$9,1,FALSE))),"Please select a value from the drop-down menu",IF('DO NOT USE_Case Formulas'!A202,"OK",NA()))</f>
        <v>#N/A</v>
      </c>
      <c r="X202" s="40" t="e">
        <f>IF(AND(NOT(ISBLANK('Captura de datos de CONTACTO'!X202)),ISNA(VLOOKUP('Captura de datos de CONTACTO'!X202,'DO NOT USE_School Picklist'!$F$3:$F$16,1,FALSE))),"Please select a value from the drop-down menu",IF('DO NOT USE_Contact Formulas'!A202,"OK",NA()))</f>
        <v>#N/A</v>
      </c>
      <c r="Y202" s="40" t="e">
        <f>IF(LEN('Captura de datos de CONTACTO'!Y202)&gt;100,"Classroom(s) must be less than 100 characters",IF('DO NOT USE_Contact Formulas'!A202,"OK",NA()))</f>
        <v>#N/A</v>
      </c>
      <c r="Z202" s="40" t="e">
        <f>IF(AND(NOT(ISBLANK('Captura de datos de CONTACTO'!Z202)),ISNA(VLOOKUP('Captura de datos de CONTACTO'!Z202,'DO NOT USE_School Picklist'!$K$3:$K$6,1,FALSE))),"Please select a value from the drop-down menu",IF('DO NOT USE_Contact Formulas'!A202,"OK",NA()))</f>
        <v>#N/A</v>
      </c>
      <c r="AA202" s="40" t="e">
        <f>IF(AND(NOT(ISBLANK('Captura de datos de CONTACTO'!AA202)),ISNA(VLOOKUP('Captura de datos de CONTACTO'!AA202,'DO NOT USE_School Picklist'!$D$3:$D$5,1,FALSE))),"Please select a value from the drop-down menu",IF('DO NOT USE_Contact Formulas'!A202,"OK",NA()))</f>
        <v>#N/A</v>
      </c>
      <c r="AB202" s="40"/>
      <c r="AC202" s="40" t="e">
        <f>IF(AND(NOT(ISBLANK('Captura de datos de CONTACTO'!AC202)),ISNA(VLOOKUP('Captura de datos de CONTACTO'!AC202,'DO NOT USE_School Picklist'!$G$3:$G$5,1,FALSE))),"Please select a value from the drop-down menu",IF('DO NOT USE_Contact Formulas'!A202,"OK",NA()))</f>
        <v>#N/A</v>
      </c>
      <c r="AD202" s="40"/>
      <c r="AE202" s="40" t="e">
        <f>IF(AND(NOT(ISBLANK('Captura de datos de CONTACTO'!AE202)),ISNA(VLOOKUP('Captura de datos de CONTACTO'!AE202,'DO NOT USE_School Picklist'!$H$3:$H$4,1,FALSE))),"Please select a value from the drop-down menu",IF('DO NOT USE_Contact Formulas'!A202,"OK",NA()))</f>
        <v>#N/A</v>
      </c>
      <c r="AF202" s="40" t="e">
        <f ca="1">IF('Captura de datos de CONTACTO'!AF202&gt;'DO NOT USE_School Picklist'!$C$3,"Test Date cannot be a future date",IF('DO NOT USE_Contact Formulas'!A202,"OK",NA()))</f>
        <v>#N/A</v>
      </c>
      <c r="AG202" s="53" t="e">
        <f>IF(AND('DO NOT USE_Contact Formulas'!A202,ISBLANK('Captura de datos de CONTACTO'!AB202)),"Lab Result Test Result is required",IF(AND(NOT(ISBLANK('Captura de datos de CONTACTO'!AB202)),ISNA(VLOOKUP('Captura de datos de CONTACTO'!AB202,'DO NOT USE_School Picklist'!$Q$3:$Q$8,1,FALSE))),"Please select a value from the drop-down menu",IF('DO NOT USE_Contact Formulas'!A202,"OK",NA())))</f>
        <v>#N/A</v>
      </c>
    </row>
    <row r="203" spans="1:33" x14ac:dyDescent="0.3">
      <c r="A203" s="39" t="e">
        <f>IF('DO NOT USE_Contact Formulas'!A203,IF('DO NOT USE_Contact Formulas'!B203,"Not all required fields are completed","OK"),NA())</f>
        <v>#N/A</v>
      </c>
      <c r="B203" s="40" t="e">
        <f>IF(AND('DO NOT USE_Contact Formulas'!A203,ISBLANK('Captura de datos de CONTACTO'!B203)),"First Name is required",IF(NOT(ISBLANK('Captura de datos de CONTACTO'!B203)),"OK",NA()))</f>
        <v>#N/A</v>
      </c>
      <c r="C203" s="40" t="e">
        <f>IF(AND('DO NOT USE_Contact Formulas'!A203,ISBLANK('Captura de datos de CONTACTO'!C203)),"Last Name is required",IF(NOT(ISBLANK('Captura de datos de CONTACTO'!C203)),"OK",NA()))</f>
        <v>#N/A</v>
      </c>
      <c r="D203" s="40" t="e">
        <f>IF(AND('DO NOT USE_Contact Formulas'!A203,ISBLANK('Captura de datos de CONTACTO'!D203)),"Birthdate is required",IF(NOT(ISBLANK('Captura de datos de CONTACTO'!D203)),"OK",NA()))</f>
        <v>#N/A</v>
      </c>
      <c r="E203" s="40" t="e">
        <f>IF(AND('DO NOT USE_Contact Formulas'!A203,ISBLANK('Captura de datos de CONTACTO'!E203)),"Mobile Phone is required",IF(NOT(ISBLANK('Captura de datos de CONTACTO'!E203)),IF(AND(ISNUMBER(VALUE('Captura de datos de CONTACTO'!E203)),LEFT('Captura de datos de CONTACTO'!E203,1)&lt;&gt;"1",LEN('Captura de datos de CONTACTO'!E203)=10),"OK","Phone number must be valid format"),NA()))</f>
        <v>#N/A</v>
      </c>
      <c r="F203" s="40" t="e">
        <f>IF(LEN('Captura de datos de CONTACTO'!F203)&gt;255,"Home Street Address must be less than 255 characters",IF('DO NOT USE_Contact Formulas'!A203,"OK",NA()))</f>
        <v>#N/A</v>
      </c>
      <c r="G203" s="40" t="e">
        <f>IF(LEN('Captura de datos de CONTACTO'!G203)&gt;40,"City must be less than 40 characters",IF('DO NOT USE_Contact Formulas'!A203,"OK",NA()))</f>
        <v>#N/A</v>
      </c>
      <c r="H203" s="40" t="e">
        <f>IF(AND(NOT(ISBLANK('Captura de datos de CONTACTO'!H203)),ISNA(VLOOKUP('Captura de datos de CONTACTO'!H203,'DO NOT USE_School Picklist'!$P$3:$P$52,1,FALSE))),"Please select a value from the drop-down menu",IF('DO NOT USE_Contact Formulas'!A203,"OK",NA()))</f>
        <v>#N/A</v>
      </c>
      <c r="I203" s="40" t="e">
        <f>IF(AND('DO NOT USE_Contact Formulas'!A203,ISBLANK('Captura de datos de CONTACTO'!I203)),"Zip is required",IF(ISBLANK('Captura de datos de CONTACTO'!I203),NA(),"OK"))</f>
        <v>#N/A</v>
      </c>
      <c r="J203" s="40" t="e">
        <f>IF(AND('DO NOT USE_Contact Formulas'!A203,ISBLANK('Captura de datos de CONTACTO'!J203)),"Student or Staff? is required",IF(ISBLANK('Captura de datos de CONTACTO'!J203),NA(),IF(ISNA(VLOOKUP('Captura de datos de CONTACTO'!J203,'DO NOT USE_School Picklist'!$B$3:$B$6,1,FALSE)),"Please select a value from the drop-down menu","OK")))</f>
        <v>#N/A</v>
      </c>
      <c r="K203" s="40" t="e">
        <f>IF(AND('Captura de datos de CONTACTO'!J203='DO NOT USE_School Picklist'!$B$4,ISBLANK('Captura de datos de CONTACTO'!K203)),"Occupation/Job Title is required if Student or Staff? is Yes, staff/faculty or volunteer",IF('DO NOT USE_Contact Formulas'!A203,"OK",NA()))</f>
        <v>#N/A</v>
      </c>
      <c r="L203" s="40" t="e">
        <f ca="1">IF('Captura de datos de CONTACTO'!L203&gt;'DO NOT USE_School Picklist'!$C$3,"Date last on school campus/facility cannot be a future date",IF('DO NOT USE_Contact Formulas'!A203,IF(ISBLANK('Captura de datos de CONTACTO'!L203),"Date last on school campus/facility is required","OK"),NA()))</f>
        <v>#N/A</v>
      </c>
      <c r="M203" s="41" t="e">
        <f ca="1">IF('Captura de datos de CONTACTO'!M203&gt;'DO NOT USE_School Picklist'!$C$3,"Last Exposure Date cannot be a future date",IF('DO NOT USE_Contact Formulas'!A203,IF(ISBLANK('Captura de datos de CONTACTO'!M203),"Last Exposure Date is required","OK"),NA()))</f>
        <v>#N/A</v>
      </c>
      <c r="N203" s="41" t="e">
        <f>IF(AND('DO NOT USE_Contact Formulas'!A203,ISBLANK('Captura de datos de CONTACTO'!N203)),"Specific Place in the Location is required",IF(ISBLANK('Captura de datos de CONTACTO'!N203),NA(),"OK"))</f>
        <v>#N/A</v>
      </c>
      <c r="O203" s="40" t="e">
        <f>IF(AND(NOT(ISBLANK('Captura de datos de CONTACTO'!O203)),ISNA(VLOOKUP('Captura de datos de CONTACTO'!O203,'DO NOT USE_School Picklist'!$L$3:$L$81,1,FALSE))),"Please select a value from the drop-down menu",IF('DO NOT USE_Contact Formulas'!A203,"OK",NA()))</f>
        <v>#N/A</v>
      </c>
      <c r="P203" s="40" t="e">
        <f>IF(AND(NOT(ISBLANK('Captura de datos de CONTACTO'!P203)),NOT(ISNUMBER(MATCH("*@*.?*",'Captura de datos de CONTACTO'!P203,0)))),"Email must be in a valid format",IF('DO NOT USE_Contact Formulas'!A203,"OK",NA()))</f>
        <v>#N/A</v>
      </c>
      <c r="Q203" s="40" t="e">
        <f>IF(LEN('Captura de datos de CONTACTO'!Q203)&gt;50,"Parent/Guardian Name must be less than 50 characters",IF('DO NOT USE_Contact Formulas'!A203,"OK",NA()))</f>
        <v>#N/A</v>
      </c>
      <c r="R203" s="40" t="e">
        <f>IF(NOT(ISBLANK('Captura de datos de CONTACTO'!R203)),IF(AND(ISNUMBER('Captura de datos de CONTACTO'!R203),LEFT('Captura de datos de CONTACTO'!R203,1)&lt;&gt;"1",LEN('Captura de datos de CONTACTO'!R203)=10),"OK","Phone number must be valid format"),IF('DO NOT USE_Contact Formulas'!A203,"OK",NA()))</f>
        <v>#N/A</v>
      </c>
      <c r="S203" s="40" t="e">
        <f>IF(AND(NOT(ISBLANK('Captura de datos de CONTACTO'!S203)),ISNA(VLOOKUP('Captura de datos de CONTACTO'!S203,'DO NOT USE_School Picklist'!$N$3:$N$63,1,FALSE))),"Please select a value from the drop-down menu",IF('DO NOT USE_Contact Formulas'!A203,"OK",NA()))</f>
        <v>#N/A</v>
      </c>
      <c r="T203" s="53" t="e">
        <f>IF(AND(NOT(ISBLANK('Captura de datos de CONTACTO'!T203)),ISNA(VLOOKUP('Captura de datos de CONTACTO'!T203,'DO NOT USE_School Picklist'!$I$3:$I$5,1,FALSE))),"Please select a value from the drop-down menu",IF('DO NOT USE_Contact Formulas'!A203,"OK",NA()))</f>
        <v>#N/A</v>
      </c>
      <c r="U203" s="40" t="e">
        <f>IF(AND(NOT(ISBLANK('Captura de datos de CONTACTO'!U203)),ISNA(VLOOKUP('Captura de datos de CONTACTO'!U203,'DO NOT USE_School Picklist'!$E$3:$E$10,1,FALSE))),"Please select a value from the drop-down menu",IF('DO NOT USE_Contact Formulas'!A203,"OK",NA()))</f>
        <v>#N/A</v>
      </c>
      <c r="V203" s="53" t="e">
        <f>IF(AND(NOT(ISBLANK('Captura de datos de CONTACTO'!V203)),ISNA(VLOOKUP('Captura de datos de CONTACTO'!V203,'DO NOT USE_School Picklist'!$W$3:$W$9,1,FALSE))),"Please select a value from the drop-down menu",IF('DO NOT USE_Contact Formulas'!A203,"OK",NA()))</f>
        <v>#N/A</v>
      </c>
      <c r="W203" s="53" t="e">
        <f>IF(AND(NOT(ISBLANK('Captura de datos de CONTACTO'!W203)),ISNA(VLOOKUP('Captura de datos de CONTACTO'!W203,'DO NOT USE_School Picklist'!$W$3:$W$9,1,FALSE))),"Please select a value from the drop-down menu",IF('DO NOT USE_Case Formulas'!A203,"OK",NA()))</f>
        <v>#N/A</v>
      </c>
      <c r="X203" s="40" t="e">
        <f>IF(AND(NOT(ISBLANK('Captura de datos de CONTACTO'!X203)),ISNA(VLOOKUP('Captura de datos de CONTACTO'!X203,'DO NOT USE_School Picklist'!$F$3:$F$16,1,FALSE))),"Please select a value from the drop-down menu",IF('DO NOT USE_Contact Formulas'!A203,"OK",NA()))</f>
        <v>#N/A</v>
      </c>
      <c r="Y203" s="40" t="e">
        <f>IF(LEN('Captura de datos de CONTACTO'!Y203)&gt;100,"Classroom(s) must be less than 100 characters",IF('DO NOT USE_Contact Formulas'!A203,"OK",NA()))</f>
        <v>#N/A</v>
      </c>
      <c r="Z203" s="40" t="e">
        <f>IF(AND(NOT(ISBLANK('Captura de datos de CONTACTO'!Z203)),ISNA(VLOOKUP('Captura de datos de CONTACTO'!Z203,'DO NOT USE_School Picklist'!$K$3:$K$6,1,FALSE))),"Please select a value from the drop-down menu",IF('DO NOT USE_Contact Formulas'!A203,"OK",NA()))</f>
        <v>#N/A</v>
      </c>
      <c r="AA203" s="40" t="e">
        <f>IF(AND(NOT(ISBLANK('Captura de datos de CONTACTO'!AA203)),ISNA(VLOOKUP('Captura de datos de CONTACTO'!AA203,'DO NOT USE_School Picklist'!$D$3:$D$5,1,FALSE))),"Please select a value from the drop-down menu",IF('DO NOT USE_Contact Formulas'!A203,"OK",NA()))</f>
        <v>#N/A</v>
      </c>
      <c r="AB203" s="40"/>
      <c r="AC203" s="40" t="e">
        <f>IF(AND(NOT(ISBLANK('Captura de datos de CONTACTO'!AC203)),ISNA(VLOOKUP('Captura de datos de CONTACTO'!AC203,'DO NOT USE_School Picklist'!$G$3:$G$5,1,FALSE))),"Please select a value from the drop-down menu",IF('DO NOT USE_Contact Formulas'!A203,"OK",NA()))</f>
        <v>#N/A</v>
      </c>
      <c r="AD203" s="40"/>
      <c r="AE203" s="40" t="e">
        <f>IF(AND(NOT(ISBLANK('Captura de datos de CONTACTO'!AE203)),ISNA(VLOOKUP('Captura de datos de CONTACTO'!AE203,'DO NOT USE_School Picklist'!$H$3:$H$4,1,FALSE))),"Please select a value from the drop-down menu",IF('DO NOT USE_Contact Formulas'!A203,"OK",NA()))</f>
        <v>#N/A</v>
      </c>
      <c r="AF203" s="40" t="e">
        <f ca="1">IF('Captura de datos de CONTACTO'!AF203&gt;'DO NOT USE_School Picklist'!$C$3,"Test Date cannot be a future date",IF('DO NOT USE_Contact Formulas'!A203,"OK",NA()))</f>
        <v>#N/A</v>
      </c>
      <c r="AG203" s="53" t="e">
        <f>IF(AND('DO NOT USE_Contact Formulas'!A203,ISBLANK('Captura de datos de CONTACTO'!AB203)),"Lab Result Test Result is required",IF(AND(NOT(ISBLANK('Captura de datos de CONTACTO'!AB203)),ISNA(VLOOKUP('Captura de datos de CONTACTO'!AB203,'DO NOT USE_School Picklist'!$Q$3:$Q$8,1,FALSE))),"Please select a value from the drop-down menu",IF('DO NOT USE_Contact Formulas'!A203,"OK",NA())))</f>
        <v>#N/A</v>
      </c>
    </row>
    <row r="204" spans="1:33" x14ac:dyDescent="0.3">
      <c r="A204" s="39" t="e">
        <f>IF('DO NOT USE_Contact Formulas'!A204,IF('DO NOT USE_Contact Formulas'!B204,"Not all required fields are completed","OK"),NA())</f>
        <v>#N/A</v>
      </c>
      <c r="B204" s="40" t="e">
        <f>IF(AND('DO NOT USE_Contact Formulas'!A204,ISBLANK('Captura de datos de CONTACTO'!B204)),"First Name is required",IF(NOT(ISBLANK('Captura de datos de CONTACTO'!B204)),"OK",NA()))</f>
        <v>#N/A</v>
      </c>
      <c r="C204" s="40" t="e">
        <f>IF(AND('DO NOT USE_Contact Formulas'!A204,ISBLANK('Captura de datos de CONTACTO'!C204)),"Last Name is required",IF(NOT(ISBLANK('Captura de datos de CONTACTO'!C204)),"OK",NA()))</f>
        <v>#N/A</v>
      </c>
      <c r="D204" s="40" t="e">
        <f>IF(AND('DO NOT USE_Contact Formulas'!A204,ISBLANK('Captura de datos de CONTACTO'!D204)),"Birthdate is required",IF(NOT(ISBLANK('Captura de datos de CONTACTO'!D204)),"OK",NA()))</f>
        <v>#N/A</v>
      </c>
      <c r="E204" s="40" t="e">
        <f>IF(AND('DO NOT USE_Contact Formulas'!A204,ISBLANK('Captura de datos de CONTACTO'!E204)),"Mobile Phone is required",IF(NOT(ISBLANK('Captura de datos de CONTACTO'!E204)),IF(AND(ISNUMBER(VALUE('Captura de datos de CONTACTO'!E204)),LEFT('Captura de datos de CONTACTO'!E204,1)&lt;&gt;"1",LEN('Captura de datos de CONTACTO'!E204)=10),"OK","Phone number must be valid format"),NA()))</f>
        <v>#N/A</v>
      </c>
      <c r="F204" s="40" t="e">
        <f>IF(LEN('Captura de datos de CONTACTO'!F204)&gt;255,"Home Street Address must be less than 255 characters",IF('DO NOT USE_Contact Formulas'!A204,"OK",NA()))</f>
        <v>#N/A</v>
      </c>
      <c r="G204" s="40" t="e">
        <f>IF(LEN('Captura de datos de CONTACTO'!G204)&gt;40,"City must be less than 40 characters",IF('DO NOT USE_Contact Formulas'!A204,"OK",NA()))</f>
        <v>#N/A</v>
      </c>
      <c r="H204" s="40" t="e">
        <f>IF(AND(NOT(ISBLANK('Captura de datos de CONTACTO'!H204)),ISNA(VLOOKUP('Captura de datos de CONTACTO'!H204,'DO NOT USE_School Picklist'!$P$3:$P$52,1,FALSE))),"Please select a value from the drop-down menu",IF('DO NOT USE_Contact Formulas'!A204,"OK",NA()))</f>
        <v>#N/A</v>
      </c>
      <c r="I204" s="40" t="e">
        <f>IF(AND('DO NOT USE_Contact Formulas'!A204,ISBLANK('Captura de datos de CONTACTO'!I204)),"Zip is required",IF(ISBLANK('Captura de datos de CONTACTO'!I204),NA(),"OK"))</f>
        <v>#N/A</v>
      </c>
      <c r="J204" s="40" t="e">
        <f>IF(AND('DO NOT USE_Contact Formulas'!A204,ISBLANK('Captura de datos de CONTACTO'!J204)),"Student or Staff? is required",IF(ISBLANK('Captura de datos de CONTACTO'!J204),NA(),IF(ISNA(VLOOKUP('Captura de datos de CONTACTO'!J204,'DO NOT USE_School Picklist'!$B$3:$B$6,1,FALSE)),"Please select a value from the drop-down menu","OK")))</f>
        <v>#N/A</v>
      </c>
      <c r="K204" s="40" t="e">
        <f>IF(AND('Captura de datos de CONTACTO'!J204='DO NOT USE_School Picklist'!$B$4,ISBLANK('Captura de datos de CONTACTO'!K204)),"Occupation/Job Title is required if Student or Staff? is Yes, staff/faculty or volunteer",IF('DO NOT USE_Contact Formulas'!A204,"OK",NA()))</f>
        <v>#N/A</v>
      </c>
      <c r="L204" s="40" t="e">
        <f ca="1">IF('Captura de datos de CONTACTO'!L204&gt;'DO NOT USE_School Picklist'!$C$3,"Date last on school campus/facility cannot be a future date",IF('DO NOT USE_Contact Formulas'!A204,IF(ISBLANK('Captura de datos de CONTACTO'!L204),"Date last on school campus/facility is required","OK"),NA()))</f>
        <v>#N/A</v>
      </c>
      <c r="M204" s="41" t="e">
        <f ca="1">IF('Captura de datos de CONTACTO'!M204&gt;'DO NOT USE_School Picklist'!$C$3,"Last Exposure Date cannot be a future date",IF('DO NOT USE_Contact Formulas'!A204,IF(ISBLANK('Captura de datos de CONTACTO'!M204),"Last Exposure Date is required","OK"),NA()))</f>
        <v>#N/A</v>
      </c>
      <c r="N204" s="41" t="e">
        <f>IF(AND('DO NOT USE_Contact Formulas'!A204,ISBLANK('Captura de datos de CONTACTO'!N204)),"Specific Place in the Location is required",IF(ISBLANK('Captura de datos de CONTACTO'!N204),NA(),"OK"))</f>
        <v>#N/A</v>
      </c>
      <c r="O204" s="40" t="e">
        <f>IF(AND(NOT(ISBLANK('Captura de datos de CONTACTO'!O204)),ISNA(VLOOKUP('Captura de datos de CONTACTO'!O204,'DO NOT USE_School Picklist'!$L$3:$L$81,1,FALSE))),"Please select a value from the drop-down menu",IF('DO NOT USE_Contact Formulas'!A204,"OK",NA()))</f>
        <v>#N/A</v>
      </c>
      <c r="P204" s="40" t="e">
        <f>IF(AND(NOT(ISBLANK('Captura de datos de CONTACTO'!P204)),NOT(ISNUMBER(MATCH("*@*.?*",'Captura de datos de CONTACTO'!P204,0)))),"Email must be in a valid format",IF('DO NOT USE_Contact Formulas'!A204,"OK",NA()))</f>
        <v>#N/A</v>
      </c>
      <c r="Q204" s="40" t="e">
        <f>IF(LEN('Captura de datos de CONTACTO'!Q204)&gt;50,"Parent/Guardian Name must be less than 50 characters",IF('DO NOT USE_Contact Formulas'!A204,"OK",NA()))</f>
        <v>#N/A</v>
      </c>
      <c r="R204" s="40" t="e">
        <f>IF(NOT(ISBLANK('Captura de datos de CONTACTO'!R204)),IF(AND(ISNUMBER('Captura de datos de CONTACTO'!R204),LEFT('Captura de datos de CONTACTO'!R204,1)&lt;&gt;"1",LEN('Captura de datos de CONTACTO'!R204)=10),"OK","Phone number must be valid format"),IF('DO NOT USE_Contact Formulas'!A204,"OK",NA()))</f>
        <v>#N/A</v>
      </c>
      <c r="S204" s="40" t="e">
        <f>IF(AND(NOT(ISBLANK('Captura de datos de CONTACTO'!S204)),ISNA(VLOOKUP('Captura de datos de CONTACTO'!S204,'DO NOT USE_School Picklist'!$N$3:$N$63,1,FALSE))),"Please select a value from the drop-down menu",IF('DO NOT USE_Contact Formulas'!A204,"OK",NA()))</f>
        <v>#N/A</v>
      </c>
      <c r="T204" s="53" t="e">
        <f>IF(AND(NOT(ISBLANK('Captura de datos de CONTACTO'!T204)),ISNA(VLOOKUP('Captura de datos de CONTACTO'!T204,'DO NOT USE_School Picklist'!$I$3:$I$5,1,FALSE))),"Please select a value from the drop-down menu",IF('DO NOT USE_Contact Formulas'!A204,"OK",NA()))</f>
        <v>#N/A</v>
      </c>
      <c r="U204" s="40" t="e">
        <f>IF(AND(NOT(ISBLANK('Captura de datos de CONTACTO'!U204)),ISNA(VLOOKUP('Captura de datos de CONTACTO'!U204,'DO NOT USE_School Picklist'!$E$3:$E$10,1,FALSE))),"Please select a value from the drop-down menu",IF('DO NOT USE_Contact Formulas'!A204,"OK",NA()))</f>
        <v>#N/A</v>
      </c>
      <c r="V204" s="53" t="e">
        <f>IF(AND(NOT(ISBLANK('Captura de datos de CONTACTO'!V204)),ISNA(VLOOKUP('Captura de datos de CONTACTO'!V204,'DO NOT USE_School Picklist'!$W$3:$W$9,1,FALSE))),"Please select a value from the drop-down menu",IF('DO NOT USE_Contact Formulas'!A204,"OK",NA()))</f>
        <v>#N/A</v>
      </c>
      <c r="W204" s="53" t="e">
        <f>IF(AND(NOT(ISBLANK('Captura de datos de CONTACTO'!W204)),ISNA(VLOOKUP('Captura de datos de CONTACTO'!W204,'DO NOT USE_School Picklist'!$W$3:$W$9,1,FALSE))),"Please select a value from the drop-down menu",IF('DO NOT USE_Case Formulas'!A204,"OK",NA()))</f>
        <v>#N/A</v>
      </c>
      <c r="X204" s="40" t="e">
        <f>IF(AND(NOT(ISBLANK('Captura de datos de CONTACTO'!X204)),ISNA(VLOOKUP('Captura de datos de CONTACTO'!X204,'DO NOT USE_School Picklist'!$F$3:$F$16,1,FALSE))),"Please select a value from the drop-down menu",IF('DO NOT USE_Contact Formulas'!A204,"OK",NA()))</f>
        <v>#N/A</v>
      </c>
      <c r="Y204" s="40" t="e">
        <f>IF(LEN('Captura de datos de CONTACTO'!Y204)&gt;100,"Classroom(s) must be less than 100 characters",IF('DO NOT USE_Contact Formulas'!A204,"OK",NA()))</f>
        <v>#N/A</v>
      </c>
      <c r="Z204" s="40" t="e">
        <f>IF(AND(NOT(ISBLANK('Captura de datos de CONTACTO'!Z204)),ISNA(VLOOKUP('Captura de datos de CONTACTO'!Z204,'DO NOT USE_School Picklist'!$K$3:$K$6,1,FALSE))),"Please select a value from the drop-down menu",IF('DO NOT USE_Contact Formulas'!A204,"OK",NA()))</f>
        <v>#N/A</v>
      </c>
      <c r="AA204" s="40" t="e">
        <f>IF(AND(NOT(ISBLANK('Captura de datos de CONTACTO'!AA204)),ISNA(VLOOKUP('Captura de datos de CONTACTO'!AA204,'DO NOT USE_School Picklist'!$D$3:$D$5,1,FALSE))),"Please select a value from the drop-down menu",IF('DO NOT USE_Contact Formulas'!A204,"OK",NA()))</f>
        <v>#N/A</v>
      </c>
      <c r="AB204" s="40"/>
      <c r="AC204" s="40" t="e">
        <f>IF(AND(NOT(ISBLANK('Captura de datos de CONTACTO'!AC204)),ISNA(VLOOKUP('Captura de datos de CONTACTO'!AC204,'DO NOT USE_School Picklist'!$G$3:$G$5,1,FALSE))),"Please select a value from the drop-down menu",IF('DO NOT USE_Contact Formulas'!A204,"OK",NA()))</f>
        <v>#N/A</v>
      </c>
      <c r="AD204" s="40"/>
      <c r="AE204" s="40" t="e">
        <f>IF(AND(NOT(ISBLANK('Captura de datos de CONTACTO'!AE204)),ISNA(VLOOKUP('Captura de datos de CONTACTO'!AE204,'DO NOT USE_School Picklist'!$H$3:$H$4,1,FALSE))),"Please select a value from the drop-down menu",IF('DO NOT USE_Contact Formulas'!A204,"OK",NA()))</f>
        <v>#N/A</v>
      </c>
      <c r="AF204" s="40" t="e">
        <f ca="1">IF('Captura de datos de CONTACTO'!AF204&gt;'DO NOT USE_School Picklist'!$C$3,"Test Date cannot be a future date",IF('DO NOT USE_Contact Formulas'!A204,"OK",NA()))</f>
        <v>#N/A</v>
      </c>
      <c r="AG204" s="53" t="e">
        <f>IF(AND('DO NOT USE_Contact Formulas'!A204,ISBLANK('Captura de datos de CONTACTO'!AB204)),"Lab Result Test Result is required",IF(AND(NOT(ISBLANK('Captura de datos de CONTACTO'!AB204)),ISNA(VLOOKUP('Captura de datos de CONTACTO'!AB204,'DO NOT USE_School Picklist'!$Q$3:$Q$8,1,FALSE))),"Please select a value from the drop-down menu",IF('DO NOT USE_Contact Formulas'!A204,"OK",NA())))</f>
        <v>#N/A</v>
      </c>
    </row>
    <row r="205" spans="1:33" x14ac:dyDescent="0.3">
      <c r="A205" s="39" t="e">
        <f>IF('DO NOT USE_Contact Formulas'!A205,IF('DO NOT USE_Contact Formulas'!B205,"Not all required fields are completed","OK"),NA())</f>
        <v>#N/A</v>
      </c>
      <c r="B205" s="40" t="e">
        <f>IF(AND('DO NOT USE_Contact Formulas'!A205,ISBLANK('Captura de datos de CONTACTO'!B205)),"First Name is required",IF(NOT(ISBLANK('Captura de datos de CONTACTO'!B205)),"OK",NA()))</f>
        <v>#N/A</v>
      </c>
      <c r="C205" s="40" t="e">
        <f>IF(AND('DO NOT USE_Contact Formulas'!A205,ISBLANK('Captura de datos de CONTACTO'!C205)),"Last Name is required",IF(NOT(ISBLANK('Captura de datos de CONTACTO'!C205)),"OK",NA()))</f>
        <v>#N/A</v>
      </c>
      <c r="D205" s="40" t="e">
        <f>IF(AND('DO NOT USE_Contact Formulas'!A205,ISBLANK('Captura de datos de CONTACTO'!D205)),"Birthdate is required",IF(NOT(ISBLANK('Captura de datos de CONTACTO'!D205)),"OK",NA()))</f>
        <v>#N/A</v>
      </c>
      <c r="E205" s="40" t="e">
        <f>IF(AND('DO NOT USE_Contact Formulas'!A205,ISBLANK('Captura de datos de CONTACTO'!E205)),"Mobile Phone is required",IF(NOT(ISBLANK('Captura de datos de CONTACTO'!E205)),IF(AND(ISNUMBER(VALUE('Captura de datos de CONTACTO'!E205)),LEFT('Captura de datos de CONTACTO'!E205,1)&lt;&gt;"1",LEN('Captura de datos de CONTACTO'!E205)=10),"OK","Phone number must be valid format"),NA()))</f>
        <v>#N/A</v>
      </c>
      <c r="F205" s="40" t="e">
        <f>IF(LEN('Captura de datos de CONTACTO'!F205)&gt;255,"Home Street Address must be less than 255 characters",IF('DO NOT USE_Contact Formulas'!A205,"OK",NA()))</f>
        <v>#N/A</v>
      </c>
      <c r="G205" s="40" t="e">
        <f>IF(LEN('Captura de datos de CONTACTO'!G205)&gt;40,"City must be less than 40 characters",IF('DO NOT USE_Contact Formulas'!A205,"OK",NA()))</f>
        <v>#N/A</v>
      </c>
      <c r="H205" s="40" t="e">
        <f>IF(AND(NOT(ISBLANK('Captura de datos de CONTACTO'!H205)),ISNA(VLOOKUP('Captura de datos de CONTACTO'!H205,'DO NOT USE_School Picklist'!$P$3:$P$52,1,FALSE))),"Please select a value from the drop-down menu",IF('DO NOT USE_Contact Formulas'!A205,"OK",NA()))</f>
        <v>#N/A</v>
      </c>
      <c r="I205" s="40" t="e">
        <f>IF(AND('DO NOT USE_Contact Formulas'!A205,ISBLANK('Captura de datos de CONTACTO'!I205)),"Zip is required",IF(ISBLANK('Captura de datos de CONTACTO'!I205),NA(),"OK"))</f>
        <v>#N/A</v>
      </c>
      <c r="J205" s="40" t="e">
        <f>IF(AND('DO NOT USE_Contact Formulas'!A205,ISBLANK('Captura de datos de CONTACTO'!J205)),"Student or Staff? is required",IF(ISBLANK('Captura de datos de CONTACTO'!J205),NA(),IF(ISNA(VLOOKUP('Captura de datos de CONTACTO'!J205,'DO NOT USE_School Picklist'!$B$3:$B$6,1,FALSE)),"Please select a value from the drop-down menu","OK")))</f>
        <v>#N/A</v>
      </c>
      <c r="K205" s="40" t="e">
        <f>IF(AND('Captura de datos de CONTACTO'!J205='DO NOT USE_School Picklist'!$B$4,ISBLANK('Captura de datos de CONTACTO'!K205)),"Occupation/Job Title is required if Student or Staff? is Yes, staff/faculty or volunteer",IF('DO NOT USE_Contact Formulas'!A205,"OK",NA()))</f>
        <v>#N/A</v>
      </c>
      <c r="L205" s="40" t="e">
        <f ca="1">IF('Captura de datos de CONTACTO'!L205&gt;'DO NOT USE_School Picklist'!$C$3,"Date last on school campus/facility cannot be a future date",IF('DO NOT USE_Contact Formulas'!A205,IF(ISBLANK('Captura de datos de CONTACTO'!L205),"Date last on school campus/facility is required","OK"),NA()))</f>
        <v>#N/A</v>
      </c>
      <c r="M205" s="41" t="e">
        <f ca="1">IF('Captura de datos de CONTACTO'!M205&gt;'DO NOT USE_School Picklist'!$C$3,"Last Exposure Date cannot be a future date",IF('DO NOT USE_Contact Formulas'!A205,IF(ISBLANK('Captura de datos de CONTACTO'!M205),"Last Exposure Date is required","OK"),NA()))</f>
        <v>#N/A</v>
      </c>
      <c r="N205" s="41" t="e">
        <f>IF(AND('DO NOT USE_Contact Formulas'!A205,ISBLANK('Captura de datos de CONTACTO'!N205)),"Specific Place in the Location is required",IF(ISBLANK('Captura de datos de CONTACTO'!N205),NA(),"OK"))</f>
        <v>#N/A</v>
      </c>
      <c r="O205" s="40" t="e">
        <f>IF(AND(NOT(ISBLANK('Captura de datos de CONTACTO'!O205)),ISNA(VLOOKUP('Captura de datos de CONTACTO'!O205,'DO NOT USE_School Picklist'!$L$3:$L$81,1,FALSE))),"Please select a value from the drop-down menu",IF('DO NOT USE_Contact Formulas'!A205,"OK",NA()))</f>
        <v>#N/A</v>
      </c>
      <c r="P205" s="40" t="e">
        <f>IF(AND(NOT(ISBLANK('Captura de datos de CONTACTO'!P205)),NOT(ISNUMBER(MATCH("*@*.?*",'Captura de datos de CONTACTO'!P205,0)))),"Email must be in a valid format",IF('DO NOT USE_Contact Formulas'!A205,"OK",NA()))</f>
        <v>#N/A</v>
      </c>
      <c r="Q205" s="40" t="e">
        <f>IF(LEN('Captura de datos de CONTACTO'!Q205)&gt;50,"Parent/Guardian Name must be less than 50 characters",IF('DO NOT USE_Contact Formulas'!A205,"OK",NA()))</f>
        <v>#N/A</v>
      </c>
      <c r="R205" s="40" t="e">
        <f>IF(NOT(ISBLANK('Captura de datos de CONTACTO'!R205)),IF(AND(ISNUMBER('Captura de datos de CONTACTO'!R205),LEFT('Captura de datos de CONTACTO'!R205,1)&lt;&gt;"1",LEN('Captura de datos de CONTACTO'!R205)=10),"OK","Phone number must be valid format"),IF('DO NOT USE_Contact Formulas'!A205,"OK",NA()))</f>
        <v>#N/A</v>
      </c>
      <c r="S205" s="40" t="e">
        <f>IF(AND(NOT(ISBLANK('Captura de datos de CONTACTO'!S205)),ISNA(VLOOKUP('Captura de datos de CONTACTO'!S205,'DO NOT USE_School Picklist'!$N$3:$N$63,1,FALSE))),"Please select a value from the drop-down menu",IF('DO NOT USE_Contact Formulas'!A205,"OK",NA()))</f>
        <v>#N/A</v>
      </c>
      <c r="T205" s="53" t="e">
        <f>IF(AND(NOT(ISBLANK('Captura de datos de CONTACTO'!T205)),ISNA(VLOOKUP('Captura de datos de CONTACTO'!T205,'DO NOT USE_School Picklist'!$I$3:$I$5,1,FALSE))),"Please select a value from the drop-down menu",IF('DO NOT USE_Contact Formulas'!A205,"OK",NA()))</f>
        <v>#N/A</v>
      </c>
      <c r="U205" s="40" t="e">
        <f>IF(AND(NOT(ISBLANK('Captura de datos de CONTACTO'!U205)),ISNA(VLOOKUP('Captura de datos de CONTACTO'!U205,'DO NOT USE_School Picklist'!$E$3:$E$10,1,FALSE))),"Please select a value from the drop-down menu",IF('DO NOT USE_Contact Formulas'!A205,"OK",NA()))</f>
        <v>#N/A</v>
      </c>
      <c r="V205" s="53" t="e">
        <f>IF(AND(NOT(ISBLANK('Captura de datos de CONTACTO'!V205)),ISNA(VLOOKUP('Captura de datos de CONTACTO'!V205,'DO NOT USE_School Picklist'!$W$3:$W$9,1,FALSE))),"Please select a value from the drop-down menu",IF('DO NOT USE_Contact Formulas'!A205,"OK",NA()))</f>
        <v>#N/A</v>
      </c>
      <c r="W205" s="53" t="e">
        <f>IF(AND(NOT(ISBLANK('Captura de datos de CONTACTO'!W205)),ISNA(VLOOKUP('Captura de datos de CONTACTO'!W205,'DO NOT USE_School Picklist'!$W$3:$W$9,1,FALSE))),"Please select a value from the drop-down menu",IF('DO NOT USE_Case Formulas'!A205,"OK",NA()))</f>
        <v>#N/A</v>
      </c>
      <c r="X205" s="40" t="e">
        <f>IF(AND(NOT(ISBLANK('Captura de datos de CONTACTO'!X205)),ISNA(VLOOKUP('Captura de datos de CONTACTO'!X205,'DO NOT USE_School Picklist'!$F$3:$F$16,1,FALSE))),"Please select a value from the drop-down menu",IF('DO NOT USE_Contact Formulas'!A205,"OK",NA()))</f>
        <v>#N/A</v>
      </c>
      <c r="Y205" s="40" t="e">
        <f>IF(LEN('Captura de datos de CONTACTO'!Y205)&gt;100,"Classroom(s) must be less than 100 characters",IF('DO NOT USE_Contact Formulas'!A205,"OK",NA()))</f>
        <v>#N/A</v>
      </c>
      <c r="Z205" s="40" t="e">
        <f>IF(AND(NOT(ISBLANK('Captura de datos de CONTACTO'!Z205)),ISNA(VLOOKUP('Captura de datos de CONTACTO'!Z205,'DO NOT USE_School Picklist'!$K$3:$K$6,1,FALSE))),"Please select a value from the drop-down menu",IF('DO NOT USE_Contact Formulas'!A205,"OK",NA()))</f>
        <v>#N/A</v>
      </c>
      <c r="AA205" s="40" t="e">
        <f>IF(AND(NOT(ISBLANK('Captura de datos de CONTACTO'!AA205)),ISNA(VLOOKUP('Captura de datos de CONTACTO'!AA205,'DO NOT USE_School Picklist'!$D$3:$D$5,1,FALSE))),"Please select a value from the drop-down menu",IF('DO NOT USE_Contact Formulas'!A205,"OK",NA()))</f>
        <v>#N/A</v>
      </c>
      <c r="AB205" s="40"/>
      <c r="AC205" s="40" t="e">
        <f>IF(AND(NOT(ISBLANK('Captura de datos de CONTACTO'!AC205)),ISNA(VLOOKUP('Captura de datos de CONTACTO'!AC205,'DO NOT USE_School Picklist'!$G$3:$G$5,1,FALSE))),"Please select a value from the drop-down menu",IF('DO NOT USE_Contact Formulas'!A205,"OK",NA()))</f>
        <v>#N/A</v>
      </c>
      <c r="AD205" s="40"/>
      <c r="AE205" s="40" t="e">
        <f>IF(AND(NOT(ISBLANK('Captura de datos de CONTACTO'!AE205)),ISNA(VLOOKUP('Captura de datos de CONTACTO'!AE205,'DO NOT USE_School Picklist'!$H$3:$H$4,1,FALSE))),"Please select a value from the drop-down menu",IF('DO NOT USE_Contact Formulas'!A205,"OK",NA()))</f>
        <v>#N/A</v>
      </c>
      <c r="AF205" s="40" t="e">
        <f ca="1">IF('Captura de datos de CONTACTO'!AF205&gt;'DO NOT USE_School Picklist'!$C$3,"Test Date cannot be a future date",IF('DO NOT USE_Contact Formulas'!A205,"OK",NA()))</f>
        <v>#N/A</v>
      </c>
      <c r="AG205" s="53" t="e">
        <f>IF(AND('DO NOT USE_Contact Formulas'!A205,ISBLANK('Captura de datos de CONTACTO'!AB205)),"Lab Result Test Result is required",IF(AND(NOT(ISBLANK('Captura de datos de CONTACTO'!AB205)),ISNA(VLOOKUP('Captura de datos de CONTACTO'!AB205,'DO NOT USE_School Picklist'!$Q$3:$Q$8,1,FALSE))),"Please select a value from the drop-down menu",IF('DO NOT USE_Contact Formulas'!A205,"OK",NA())))</f>
        <v>#N/A</v>
      </c>
    </row>
    <row r="206" spans="1:33" x14ac:dyDescent="0.3">
      <c r="A206" s="39" t="e">
        <f>IF('DO NOT USE_Contact Formulas'!A206,IF('DO NOT USE_Contact Formulas'!B206,"Not all required fields are completed","OK"),NA())</f>
        <v>#N/A</v>
      </c>
      <c r="B206" s="40" t="e">
        <f>IF(AND('DO NOT USE_Contact Formulas'!A206,ISBLANK('Captura de datos de CONTACTO'!B206)),"First Name is required",IF(NOT(ISBLANK('Captura de datos de CONTACTO'!B206)),"OK",NA()))</f>
        <v>#N/A</v>
      </c>
      <c r="C206" s="40" t="e">
        <f>IF(AND('DO NOT USE_Contact Formulas'!A206,ISBLANK('Captura de datos de CONTACTO'!C206)),"Last Name is required",IF(NOT(ISBLANK('Captura de datos de CONTACTO'!C206)),"OK",NA()))</f>
        <v>#N/A</v>
      </c>
      <c r="D206" s="40" t="e">
        <f>IF(AND('DO NOT USE_Contact Formulas'!A206,ISBLANK('Captura de datos de CONTACTO'!D206)),"Birthdate is required",IF(NOT(ISBLANK('Captura de datos de CONTACTO'!D206)),"OK",NA()))</f>
        <v>#N/A</v>
      </c>
      <c r="E206" s="40" t="e">
        <f>IF(AND('DO NOT USE_Contact Formulas'!A206,ISBLANK('Captura de datos de CONTACTO'!E206)),"Mobile Phone is required",IF(NOT(ISBLANK('Captura de datos de CONTACTO'!E206)),IF(AND(ISNUMBER(VALUE('Captura de datos de CONTACTO'!E206)),LEFT('Captura de datos de CONTACTO'!E206,1)&lt;&gt;"1",LEN('Captura de datos de CONTACTO'!E206)=10),"OK","Phone number must be valid format"),NA()))</f>
        <v>#N/A</v>
      </c>
      <c r="F206" s="40" t="e">
        <f>IF(LEN('Captura de datos de CONTACTO'!F206)&gt;255,"Home Street Address must be less than 255 characters",IF('DO NOT USE_Contact Formulas'!A206,"OK",NA()))</f>
        <v>#N/A</v>
      </c>
      <c r="G206" s="40" t="e">
        <f>IF(LEN('Captura de datos de CONTACTO'!G206)&gt;40,"City must be less than 40 characters",IF('DO NOT USE_Contact Formulas'!A206,"OK",NA()))</f>
        <v>#N/A</v>
      </c>
      <c r="H206" s="40" t="e">
        <f>IF(AND(NOT(ISBLANK('Captura de datos de CONTACTO'!H206)),ISNA(VLOOKUP('Captura de datos de CONTACTO'!H206,'DO NOT USE_School Picklist'!$P$3:$P$52,1,FALSE))),"Please select a value from the drop-down menu",IF('DO NOT USE_Contact Formulas'!A206,"OK",NA()))</f>
        <v>#N/A</v>
      </c>
      <c r="I206" s="40" t="e">
        <f>IF(AND('DO NOT USE_Contact Formulas'!A206,ISBLANK('Captura de datos de CONTACTO'!I206)),"Zip is required",IF(ISBLANK('Captura de datos de CONTACTO'!I206),NA(),"OK"))</f>
        <v>#N/A</v>
      </c>
      <c r="J206" s="40" t="e">
        <f>IF(AND('DO NOT USE_Contact Formulas'!A206,ISBLANK('Captura de datos de CONTACTO'!J206)),"Student or Staff? is required",IF(ISBLANK('Captura de datos de CONTACTO'!J206),NA(),IF(ISNA(VLOOKUP('Captura de datos de CONTACTO'!J206,'DO NOT USE_School Picklist'!$B$3:$B$6,1,FALSE)),"Please select a value from the drop-down menu","OK")))</f>
        <v>#N/A</v>
      </c>
      <c r="K206" s="40" t="e">
        <f>IF(AND('Captura de datos de CONTACTO'!J206='DO NOT USE_School Picklist'!$B$4,ISBLANK('Captura de datos de CONTACTO'!K206)),"Occupation/Job Title is required if Student or Staff? is Yes, staff/faculty or volunteer",IF('DO NOT USE_Contact Formulas'!A206,"OK",NA()))</f>
        <v>#N/A</v>
      </c>
      <c r="L206" s="40" t="e">
        <f ca="1">IF('Captura de datos de CONTACTO'!L206&gt;'DO NOT USE_School Picklist'!$C$3,"Date last on school campus/facility cannot be a future date",IF('DO NOT USE_Contact Formulas'!A206,IF(ISBLANK('Captura de datos de CONTACTO'!L206),"Date last on school campus/facility is required","OK"),NA()))</f>
        <v>#N/A</v>
      </c>
      <c r="M206" s="41" t="e">
        <f ca="1">IF('Captura de datos de CONTACTO'!M206&gt;'DO NOT USE_School Picklist'!$C$3,"Last Exposure Date cannot be a future date",IF('DO NOT USE_Contact Formulas'!A206,IF(ISBLANK('Captura de datos de CONTACTO'!M206),"Last Exposure Date is required","OK"),NA()))</f>
        <v>#N/A</v>
      </c>
      <c r="N206" s="41" t="e">
        <f>IF(AND('DO NOT USE_Contact Formulas'!A206,ISBLANK('Captura de datos de CONTACTO'!N206)),"Specific Place in the Location is required",IF(ISBLANK('Captura de datos de CONTACTO'!N206),NA(),"OK"))</f>
        <v>#N/A</v>
      </c>
      <c r="O206" s="40" t="e">
        <f>IF(AND(NOT(ISBLANK('Captura de datos de CONTACTO'!O206)),ISNA(VLOOKUP('Captura de datos de CONTACTO'!O206,'DO NOT USE_School Picklist'!$L$3:$L$81,1,FALSE))),"Please select a value from the drop-down menu",IF('DO NOT USE_Contact Formulas'!A206,"OK",NA()))</f>
        <v>#N/A</v>
      </c>
      <c r="P206" s="40" t="e">
        <f>IF(AND(NOT(ISBLANK('Captura de datos de CONTACTO'!P206)),NOT(ISNUMBER(MATCH("*@*.?*",'Captura de datos de CONTACTO'!P206,0)))),"Email must be in a valid format",IF('DO NOT USE_Contact Formulas'!A206,"OK",NA()))</f>
        <v>#N/A</v>
      </c>
      <c r="Q206" s="40" t="e">
        <f>IF(LEN('Captura de datos de CONTACTO'!Q206)&gt;50,"Parent/Guardian Name must be less than 50 characters",IF('DO NOT USE_Contact Formulas'!A206,"OK",NA()))</f>
        <v>#N/A</v>
      </c>
      <c r="R206" s="40" t="e">
        <f>IF(NOT(ISBLANK('Captura de datos de CONTACTO'!R206)),IF(AND(ISNUMBER('Captura de datos de CONTACTO'!R206),LEFT('Captura de datos de CONTACTO'!R206,1)&lt;&gt;"1",LEN('Captura de datos de CONTACTO'!R206)=10),"OK","Phone number must be valid format"),IF('DO NOT USE_Contact Formulas'!A206,"OK",NA()))</f>
        <v>#N/A</v>
      </c>
      <c r="S206" s="40" t="e">
        <f>IF(AND(NOT(ISBLANK('Captura de datos de CONTACTO'!S206)),ISNA(VLOOKUP('Captura de datos de CONTACTO'!S206,'DO NOT USE_School Picklist'!$N$3:$N$63,1,FALSE))),"Please select a value from the drop-down menu",IF('DO NOT USE_Contact Formulas'!A206,"OK",NA()))</f>
        <v>#N/A</v>
      </c>
      <c r="T206" s="53" t="e">
        <f>IF(AND(NOT(ISBLANK('Captura de datos de CONTACTO'!T206)),ISNA(VLOOKUP('Captura de datos de CONTACTO'!T206,'DO NOT USE_School Picklist'!$I$3:$I$5,1,FALSE))),"Please select a value from the drop-down menu",IF('DO NOT USE_Contact Formulas'!A206,"OK",NA()))</f>
        <v>#N/A</v>
      </c>
      <c r="U206" s="40" t="e">
        <f>IF(AND(NOT(ISBLANK('Captura de datos de CONTACTO'!U206)),ISNA(VLOOKUP('Captura de datos de CONTACTO'!U206,'DO NOT USE_School Picklist'!$E$3:$E$10,1,FALSE))),"Please select a value from the drop-down menu",IF('DO NOT USE_Contact Formulas'!A206,"OK",NA()))</f>
        <v>#N/A</v>
      </c>
      <c r="V206" s="53" t="e">
        <f>IF(AND(NOT(ISBLANK('Captura de datos de CONTACTO'!V206)),ISNA(VLOOKUP('Captura de datos de CONTACTO'!V206,'DO NOT USE_School Picklist'!$W$3:$W$9,1,FALSE))),"Please select a value from the drop-down menu",IF('DO NOT USE_Contact Formulas'!A206,"OK",NA()))</f>
        <v>#N/A</v>
      </c>
      <c r="W206" s="53" t="e">
        <f>IF(AND(NOT(ISBLANK('Captura de datos de CONTACTO'!W206)),ISNA(VLOOKUP('Captura de datos de CONTACTO'!W206,'DO NOT USE_School Picklist'!$W$3:$W$9,1,FALSE))),"Please select a value from the drop-down menu",IF('DO NOT USE_Case Formulas'!A206,"OK",NA()))</f>
        <v>#N/A</v>
      </c>
      <c r="X206" s="40" t="e">
        <f>IF(AND(NOT(ISBLANK('Captura de datos de CONTACTO'!X206)),ISNA(VLOOKUP('Captura de datos de CONTACTO'!X206,'DO NOT USE_School Picklist'!$F$3:$F$16,1,FALSE))),"Please select a value from the drop-down menu",IF('DO NOT USE_Contact Formulas'!A206,"OK",NA()))</f>
        <v>#N/A</v>
      </c>
      <c r="Y206" s="40" t="e">
        <f>IF(LEN('Captura de datos de CONTACTO'!Y206)&gt;100,"Classroom(s) must be less than 100 characters",IF('DO NOT USE_Contact Formulas'!A206,"OK",NA()))</f>
        <v>#N/A</v>
      </c>
      <c r="Z206" s="40" t="e">
        <f>IF(AND(NOT(ISBLANK('Captura de datos de CONTACTO'!Z206)),ISNA(VLOOKUP('Captura de datos de CONTACTO'!Z206,'DO NOT USE_School Picklist'!$K$3:$K$6,1,FALSE))),"Please select a value from the drop-down menu",IF('DO NOT USE_Contact Formulas'!A206,"OK",NA()))</f>
        <v>#N/A</v>
      </c>
      <c r="AA206" s="40" t="e">
        <f>IF(AND(NOT(ISBLANK('Captura de datos de CONTACTO'!AA206)),ISNA(VLOOKUP('Captura de datos de CONTACTO'!AA206,'DO NOT USE_School Picklist'!$D$3:$D$5,1,FALSE))),"Please select a value from the drop-down menu",IF('DO NOT USE_Contact Formulas'!A206,"OK",NA()))</f>
        <v>#N/A</v>
      </c>
      <c r="AB206" s="40"/>
      <c r="AC206" s="40" t="e">
        <f>IF(AND(NOT(ISBLANK('Captura de datos de CONTACTO'!AC206)),ISNA(VLOOKUP('Captura de datos de CONTACTO'!AC206,'DO NOT USE_School Picklist'!$G$3:$G$5,1,FALSE))),"Please select a value from the drop-down menu",IF('DO NOT USE_Contact Formulas'!A206,"OK",NA()))</f>
        <v>#N/A</v>
      </c>
      <c r="AD206" s="40"/>
      <c r="AE206" s="40" t="e">
        <f>IF(AND(NOT(ISBLANK('Captura de datos de CONTACTO'!AE206)),ISNA(VLOOKUP('Captura de datos de CONTACTO'!AE206,'DO NOT USE_School Picklist'!$H$3:$H$4,1,FALSE))),"Please select a value from the drop-down menu",IF('DO NOT USE_Contact Formulas'!A206,"OK",NA()))</f>
        <v>#N/A</v>
      </c>
      <c r="AF206" s="40" t="e">
        <f ca="1">IF('Captura de datos de CONTACTO'!AF206&gt;'DO NOT USE_School Picklist'!$C$3,"Test Date cannot be a future date",IF('DO NOT USE_Contact Formulas'!A206,"OK",NA()))</f>
        <v>#N/A</v>
      </c>
      <c r="AG206" s="53" t="e">
        <f>IF(AND('DO NOT USE_Contact Formulas'!A206,ISBLANK('Captura de datos de CONTACTO'!AB206)),"Lab Result Test Result is required",IF(AND(NOT(ISBLANK('Captura de datos de CONTACTO'!AB206)),ISNA(VLOOKUP('Captura de datos de CONTACTO'!AB206,'DO NOT USE_School Picklist'!$Q$3:$Q$8,1,FALSE))),"Please select a value from the drop-down menu",IF('DO NOT USE_Contact Formulas'!A206,"OK",NA())))</f>
        <v>#N/A</v>
      </c>
    </row>
    <row r="207" spans="1:33" x14ac:dyDescent="0.3">
      <c r="A207" s="39" t="e">
        <f>IF('DO NOT USE_Contact Formulas'!A207,IF('DO NOT USE_Contact Formulas'!B207,"Not all required fields are completed","OK"),NA())</f>
        <v>#N/A</v>
      </c>
      <c r="B207" s="40" t="e">
        <f>IF(AND('DO NOT USE_Contact Formulas'!A207,ISBLANK('Captura de datos de CONTACTO'!B207)),"First Name is required",IF(NOT(ISBLANK('Captura de datos de CONTACTO'!B207)),"OK",NA()))</f>
        <v>#N/A</v>
      </c>
      <c r="C207" s="40" t="e">
        <f>IF(AND('DO NOT USE_Contact Formulas'!A207,ISBLANK('Captura de datos de CONTACTO'!C207)),"Last Name is required",IF(NOT(ISBLANK('Captura de datos de CONTACTO'!C207)),"OK",NA()))</f>
        <v>#N/A</v>
      </c>
      <c r="D207" s="40" t="e">
        <f>IF(AND('DO NOT USE_Contact Formulas'!A207,ISBLANK('Captura de datos de CONTACTO'!D207)),"Birthdate is required",IF(NOT(ISBLANK('Captura de datos de CONTACTO'!D207)),"OK",NA()))</f>
        <v>#N/A</v>
      </c>
      <c r="E207" s="40" t="e">
        <f>IF(AND('DO NOT USE_Contact Formulas'!A207,ISBLANK('Captura de datos de CONTACTO'!E207)),"Mobile Phone is required",IF(NOT(ISBLANK('Captura de datos de CONTACTO'!E207)),IF(AND(ISNUMBER(VALUE('Captura de datos de CONTACTO'!E207)),LEFT('Captura de datos de CONTACTO'!E207,1)&lt;&gt;"1",LEN('Captura de datos de CONTACTO'!E207)=10),"OK","Phone number must be valid format"),NA()))</f>
        <v>#N/A</v>
      </c>
      <c r="F207" s="40" t="e">
        <f>IF(LEN('Captura de datos de CONTACTO'!F207)&gt;255,"Home Street Address must be less than 255 characters",IF('DO NOT USE_Contact Formulas'!A207,"OK",NA()))</f>
        <v>#N/A</v>
      </c>
      <c r="G207" s="40" t="e">
        <f>IF(LEN('Captura de datos de CONTACTO'!G207)&gt;40,"City must be less than 40 characters",IF('DO NOT USE_Contact Formulas'!A207,"OK",NA()))</f>
        <v>#N/A</v>
      </c>
      <c r="H207" s="40" t="e">
        <f>IF(AND(NOT(ISBLANK('Captura de datos de CONTACTO'!H207)),ISNA(VLOOKUP('Captura de datos de CONTACTO'!H207,'DO NOT USE_School Picklist'!$P$3:$P$52,1,FALSE))),"Please select a value from the drop-down menu",IF('DO NOT USE_Contact Formulas'!A207,"OK",NA()))</f>
        <v>#N/A</v>
      </c>
      <c r="I207" s="40" t="e">
        <f>IF(AND('DO NOT USE_Contact Formulas'!A207,ISBLANK('Captura de datos de CONTACTO'!I207)),"Zip is required",IF(ISBLANK('Captura de datos de CONTACTO'!I207),NA(),"OK"))</f>
        <v>#N/A</v>
      </c>
      <c r="J207" s="40" t="e">
        <f>IF(AND('DO NOT USE_Contact Formulas'!A207,ISBLANK('Captura de datos de CONTACTO'!J207)),"Student or Staff? is required",IF(ISBLANK('Captura de datos de CONTACTO'!J207),NA(),IF(ISNA(VLOOKUP('Captura de datos de CONTACTO'!J207,'DO NOT USE_School Picklist'!$B$3:$B$6,1,FALSE)),"Please select a value from the drop-down menu","OK")))</f>
        <v>#N/A</v>
      </c>
      <c r="K207" s="40" t="e">
        <f>IF(AND('Captura de datos de CONTACTO'!J207='DO NOT USE_School Picklist'!$B$4,ISBLANK('Captura de datos de CONTACTO'!K207)),"Occupation/Job Title is required if Student or Staff? is Yes, staff/faculty or volunteer",IF('DO NOT USE_Contact Formulas'!A207,"OK",NA()))</f>
        <v>#N/A</v>
      </c>
      <c r="L207" s="40" t="e">
        <f ca="1">IF('Captura de datos de CONTACTO'!L207&gt;'DO NOT USE_School Picklist'!$C$3,"Date last on school campus/facility cannot be a future date",IF('DO NOT USE_Contact Formulas'!A207,IF(ISBLANK('Captura de datos de CONTACTO'!L207),"Date last on school campus/facility is required","OK"),NA()))</f>
        <v>#N/A</v>
      </c>
      <c r="M207" s="41" t="e">
        <f ca="1">IF('Captura de datos de CONTACTO'!M207&gt;'DO NOT USE_School Picklist'!$C$3,"Last Exposure Date cannot be a future date",IF('DO NOT USE_Contact Formulas'!A207,IF(ISBLANK('Captura de datos de CONTACTO'!M207),"Last Exposure Date is required","OK"),NA()))</f>
        <v>#N/A</v>
      </c>
      <c r="N207" s="41" t="e">
        <f>IF(AND('DO NOT USE_Contact Formulas'!A207,ISBLANK('Captura de datos de CONTACTO'!N207)),"Specific Place in the Location is required",IF(ISBLANK('Captura de datos de CONTACTO'!N207),NA(),"OK"))</f>
        <v>#N/A</v>
      </c>
      <c r="O207" s="40" t="e">
        <f>IF(AND(NOT(ISBLANK('Captura de datos de CONTACTO'!O207)),ISNA(VLOOKUP('Captura de datos de CONTACTO'!O207,'DO NOT USE_School Picklist'!$L$3:$L$81,1,FALSE))),"Please select a value from the drop-down menu",IF('DO NOT USE_Contact Formulas'!A207,"OK",NA()))</f>
        <v>#N/A</v>
      </c>
      <c r="P207" s="40" t="e">
        <f>IF(AND(NOT(ISBLANK('Captura de datos de CONTACTO'!P207)),NOT(ISNUMBER(MATCH("*@*.?*",'Captura de datos de CONTACTO'!P207,0)))),"Email must be in a valid format",IF('DO NOT USE_Contact Formulas'!A207,"OK",NA()))</f>
        <v>#N/A</v>
      </c>
      <c r="Q207" s="40" t="e">
        <f>IF(LEN('Captura de datos de CONTACTO'!Q207)&gt;50,"Parent/Guardian Name must be less than 50 characters",IF('DO NOT USE_Contact Formulas'!A207,"OK",NA()))</f>
        <v>#N/A</v>
      </c>
      <c r="R207" s="40" t="e">
        <f>IF(NOT(ISBLANK('Captura de datos de CONTACTO'!R207)),IF(AND(ISNUMBER('Captura de datos de CONTACTO'!R207),LEFT('Captura de datos de CONTACTO'!R207,1)&lt;&gt;"1",LEN('Captura de datos de CONTACTO'!R207)=10),"OK","Phone number must be valid format"),IF('DO NOT USE_Contact Formulas'!A207,"OK",NA()))</f>
        <v>#N/A</v>
      </c>
      <c r="S207" s="40" t="e">
        <f>IF(AND(NOT(ISBLANK('Captura de datos de CONTACTO'!S207)),ISNA(VLOOKUP('Captura de datos de CONTACTO'!S207,'DO NOT USE_School Picklist'!$N$3:$N$63,1,FALSE))),"Please select a value from the drop-down menu",IF('DO NOT USE_Contact Formulas'!A207,"OK",NA()))</f>
        <v>#N/A</v>
      </c>
      <c r="T207" s="53" t="e">
        <f>IF(AND(NOT(ISBLANK('Captura de datos de CONTACTO'!T207)),ISNA(VLOOKUP('Captura de datos de CONTACTO'!T207,'DO NOT USE_School Picklist'!$I$3:$I$5,1,FALSE))),"Please select a value from the drop-down menu",IF('DO NOT USE_Contact Formulas'!A207,"OK",NA()))</f>
        <v>#N/A</v>
      </c>
      <c r="U207" s="40" t="e">
        <f>IF(AND(NOT(ISBLANK('Captura de datos de CONTACTO'!U207)),ISNA(VLOOKUP('Captura de datos de CONTACTO'!U207,'DO NOT USE_School Picklist'!$E$3:$E$10,1,FALSE))),"Please select a value from the drop-down menu",IF('DO NOT USE_Contact Formulas'!A207,"OK",NA()))</f>
        <v>#N/A</v>
      </c>
      <c r="V207" s="53" t="e">
        <f>IF(AND(NOT(ISBLANK('Captura de datos de CONTACTO'!V207)),ISNA(VLOOKUP('Captura de datos de CONTACTO'!V207,'DO NOT USE_School Picklist'!$W$3:$W$9,1,FALSE))),"Please select a value from the drop-down menu",IF('DO NOT USE_Contact Formulas'!A207,"OK",NA()))</f>
        <v>#N/A</v>
      </c>
      <c r="W207" s="53" t="e">
        <f>IF(AND(NOT(ISBLANK('Captura de datos de CONTACTO'!W207)),ISNA(VLOOKUP('Captura de datos de CONTACTO'!W207,'DO NOT USE_School Picklist'!$W$3:$W$9,1,FALSE))),"Please select a value from the drop-down menu",IF('DO NOT USE_Case Formulas'!A207,"OK",NA()))</f>
        <v>#N/A</v>
      </c>
      <c r="X207" s="40" t="e">
        <f>IF(AND(NOT(ISBLANK('Captura de datos de CONTACTO'!X207)),ISNA(VLOOKUP('Captura de datos de CONTACTO'!X207,'DO NOT USE_School Picklist'!$F$3:$F$16,1,FALSE))),"Please select a value from the drop-down menu",IF('DO NOT USE_Contact Formulas'!A207,"OK",NA()))</f>
        <v>#N/A</v>
      </c>
      <c r="Y207" s="40" t="e">
        <f>IF(LEN('Captura de datos de CONTACTO'!Y207)&gt;100,"Classroom(s) must be less than 100 characters",IF('DO NOT USE_Contact Formulas'!A207,"OK",NA()))</f>
        <v>#N/A</v>
      </c>
      <c r="Z207" s="40" t="e">
        <f>IF(AND(NOT(ISBLANK('Captura de datos de CONTACTO'!Z207)),ISNA(VLOOKUP('Captura de datos de CONTACTO'!Z207,'DO NOT USE_School Picklist'!$K$3:$K$6,1,FALSE))),"Please select a value from the drop-down menu",IF('DO NOT USE_Contact Formulas'!A207,"OK",NA()))</f>
        <v>#N/A</v>
      </c>
      <c r="AA207" s="40" t="e">
        <f>IF(AND(NOT(ISBLANK('Captura de datos de CONTACTO'!AA207)),ISNA(VLOOKUP('Captura de datos de CONTACTO'!AA207,'DO NOT USE_School Picklist'!$D$3:$D$5,1,FALSE))),"Please select a value from the drop-down menu",IF('DO NOT USE_Contact Formulas'!A207,"OK",NA()))</f>
        <v>#N/A</v>
      </c>
      <c r="AB207" s="40"/>
      <c r="AC207" s="40" t="e">
        <f>IF(AND(NOT(ISBLANK('Captura de datos de CONTACTO'!AC207)),ISNA(VLOOKUP('Captura de datos de CONTACTO'!AC207,'DO NOT USE_School Picklist'!$G$3:$G$5,1,FALSE))),"Please select a value from the drop-down menu",IF('DO NOT USE_Contact Formulas'!A207,"OK",NA()))</f>
        <v>#N/A</v>
      </c>
      <c r="AD207" s="40"/>
      <c r="AE207" s="40" t="e">
        <f>IF(AND(NOT(ISBLANK('Captura de datos de CONTACTO'!AE207)),ISNA(VLOOKUP('Captura de datos de CONTACTO'!AE207,'DO NOT USE_School Picklist'!$H$3:$H$4,1,FALSE))),"Please select a value from the drop-down menu",IF('DO NOT USE_Contact Formulas'!A207,"OK",NA()))</f>
        <v>#N/A</v>
      </c>
      <c r="AF207" s="40" t="e">
        <f ca="1">IF('Captura de datos de CONTACTO'!AF207&gt;'DO NOT USE_School Picklist'!$C$3,"Test Date cannot be a future date",IF('DO NOT USE_Contact Formulas'!A207,"OK",NA()))</f>
        <v>#N/A</v>
      </c>
      <c r="AG207" s="53" t="e">
        <f>IF(AND('DO NOT USE_Contact Formulas'!A207,ISBLANK('Captura de datos de CONTACTO'!AB207)),"Lab Result Test Result is required",IF(AND(NOT(ISBLANK('Captura de datos de CONTACTO'!AB207)),ISNA(VLOOKUP('Captura de datos de CONTACTO'!AB207,'DO NOT USE_School Picklist'!$Q$3:$Q$8,1,FALSE))),"Please select a value from the drop-down menu",IF('DO NOT USE_Contact Formulas'!A207,"OK",NA())))</f>
        <v>#N/A</v>
      </c>
    </row>
    <row r="208" spans="1:33" x14ac:dyDescent="0.3">
      <c r="A208" s="39" t="e">
        <f>IF('DO NOT USE_Contact Formulas'!A208,IF('DO NOT USE_Contact Formulas'!B208,"Not all required fields are completed","OK"),NA())</f>
        <v>#N/A</v>
      </c>
      <c r="B208" s="40" t="e">
        <f>IF(AND('DO NOT USE_Contact Formulas'!A208,ISBLANK('Captura de datos de CONTACTO'!B208)),"First Name is required",IF(NOT(ISBLANK('Captura de datos de CONTACTO'!B208)),"OK",NA()))</f>
        <v>#N/A</v>
      </c>
      <c r="C208" s="40" t="e">
        <f>IF(AND('DO NOT USE_Contact Formulas'!A208,ISBLANK('Captura de datos de CONTACTO'!C208)),"Last Name is required",IF(NOT(ISBLANK('Captura de datos de CONTACTO'!C208)),"OK",NA()))</f>
        <v>#N/A</v>
      </c>
      <c r="D208" s="40" t="e">
        <f>IF(AND('DO NOT USE_Contact Formulas'!A208,ISBLANK('Captura de datos de CONTACTO'!D208)),"Birthdate is required",IF(NOT(ISBLANK('Captura de datos de CONTACTO'!D208)),"OK",NA()))</f>
        <v>#N/A</v>
      </c>
      <c r="E208" s="40" t="e">
        <f>IF(AND('DO NOT USE_Contact Formulas'!A208,ISBLANK('Captura de datos de CONTACTO'!E208)),"Mobile Phone is required",IF(NOT(ISBLANK('Captura de datos de CONTACTO'!E208)),IF(AND(ISNUMBER(VALUE('Captura de datos de CONTACTO'!E208)),LEFT('Captura de datos de CONTACTO'!E208,1)&lt;&gt;"1",LEN('Captura de datos de CONTACTO'!E208)=10),"OK","Phone number must be valid format"),NA()))</f>
        <v>#N/A</v>
      </c>
      <c r="F208" s="40" t="e">
        <f>IF(LEN('Captura de datos de CONTACTO'!F208)&gt;255,"Home Street Address must be less than 255 characters",IF('DO NOT USE_Contact Formulas'!A208,"OK",NA()))</f>
        <v>#N/A</v>
      </c>
      <c r="G208" s="40" t="e">
        <f>IF(LEN('Captura de datos de CONTACTO'!G208)&gt;40,"City must be less than 40 characters",IF('DO NOT USE_Contact Formulas'!A208,"OK",NA()))</f>
        <v>#N/A</v>
      </c>
      <c r="H208" s="40" t="e">
        <f>IF(AND(NOT(ISBLANK('Captura de datos de CONTACTO'!H208)),ISNA(VLOOKUP('Captura de datos de CONTACTO'!H208,'DO NOT USE_School Picklist'!$P$3:$P$52,1,FALSE))),"Please select a value from the drop-down menu",IF('DO NOT USE_Contact Formulas'!A208,"OK",NA()))</f>
        <v>#N/A</v>
      </c>
      <c r="I208" s="40" t="e">
        <f>IF(AND('DO NOT USE_Contact Formulas'!A208,ISBLANK('Captura de datos de CONTACTO'!I208)),"Zip is required",IF(ISBLANK('Captura de datos de CONTACTO'!I208),NA(),"OK"))</f>
        <v>#N/A</v>
      </c>
      <c r="J208" s="40" t="e">
        <f>IF(AND('DO NOT USE_Contact Formulas'!A208,ISBLANK('Captura de datos de CONTACTO'!J208)),"Student or Staff? is required",IF(ISBLANK('Captura de datos de CONTACTO'!J208),NA(),IF(ISNA(VLOOKUP('Captura de datos de CONTACTO'!J208,'DO NOT USE_School Picklist'!$B$3:$B$6,1,FALSE)),"Please select a value from the drop-down menu","OK")))</f>
        <v>#N/A</v>
      </c>
      <c r="K208" s="40" t="e">
        <f>IF(AND('Captura de datos de CONTACTO'!J208='DO NOT USE_School Picklist'!$B$4,ISBLANK('Captura de datos de CONTACTO'!K208)),"Occupation/Job Title is required if Student or Staff? is Yes, staff/faculty or volunteer",IF('DO NOT USE_Contact Formulas'!A208,"OK",NA()))</f>
        <v>#N/A</v>
      </c>
      <c r="L208" s="40" t="e">
        <f ca="1">IF('Captura de datos de CONTACTO'!L208&gt;'DO NOT USE_School Picklist'!$C$3,"Date last on school campus/facility cannot be a future date",IF('DO NOT USE_Contact Formulas'!A208,IF(ISBLANK('Captura de datos de CONTACTO'!L208),"Date last on school campus/facility is required","OK"),NA()))</f>
        <v>#N/A</v>
      </c>
      <c r="M208" s="41" t="e">
        <f ca="1">IF('Captura de datos de CONTACTO'!M208&gt;'DO NOT USE_School Picklist'!$C$3,"Last Exposure Date cannot be a future date",IF('DO NOT USE_Contact Formulas'!A208,IF(ISBLANK('Captura de datos de CONTACTO'!M208),"Last Exposure Date is required","OK"),NA()))</f>
        <v>#N/A</v>
      </c>
      <c r="N208" s="41" t="e">
        <f>IF(AND('DO NOT USE_Contact Formulas'!A208,ISBLANK('Captura de datos de CONTACTO'!N208)),"Specific Place in the Location is required",IF(ISBLANK('Captura de datos de CONTACTO'!N208),NA(),"OK"))</f>
        <v>#N/A</v>
      </c>
      <c r="O208" s="40" t="e">
        <f>IF(AND(NOT(ISBLANK('Captura de datos de CONTACTO'!O208)),ISNA(VLOOKUP('Captura de datos de CONTACTO'!O208,'DO NOT USE_School Picklist'!$L$3:$L$81,1,FALSE))),"Please select a value from the drop-down menu",IF('DO NOT USE_Contact Formulas'!A208,"OK",NA()))</f>
        <v>#N/A</v>
      </c>
      <c r="P208" s="40" t="e">
        <f>IF(AND(NOT(ISBLANK('Captura de datos de CONTACTO'!P208)),NOT(ISNUMBER(MATCH("*@*.?*",'Captura de datos de CONTACTO'!P208,0)))),"Email must be in a valid format",IF('DO NOT USE_Contact Formulas'!A208,"OK",NA()))</f>
        <v>#N/A</v>
      </c>
      <c r="Q208" s="40" t="e">
        <f>IF(LEN('Captura de datos de CONTACTO'!Q208)&gt;50,"Parent/Guardian Name must be less than 50 characters",IF('DO NOT USE_Contact Formulas'!A208,"OK",NA()))</f>
        <v>#N/A</v>
      </c>
      <c r="R208" s="40" t="e">
        <f>IF(NOT(ISBLANK('Captura de datos de CONTACTO'!R208)),IF(AND(ISNUMBER('Captura de datos de CONTACTO'!R208),LEFT('Captura de datos de CONTACTO'!R208,1)&lt;&gt;"1",LEN('Captura de datos de CONTACTO'!R208)=10),"OK","Phone number must be valid format"),IF('DO NOT USE_Contact Formulas'!A208,"OK",NA()))</f>
        <v>#N/A</v>
      </c>
      <c r="S208" s="40" t="e">
        <f>IF(AND(NOT(ISBLANK('Captura de datos de CONTACTO'!S208)),ISNA(VLOOKUP('Captura de datos de CONTACTO'!S208,'DO NOT USE_School Picklist'!$N$3:$N$63,1,FALSE))),"Please select a value from the drop-down menu",IF('DO NOT USE_Contact Formulas'!A208,"OK",NA()))</f>
        <v>#N/A</v>
      </c>
      <c r="T208" s="53" t="e">
        <f>IF(AND(NOT(ISBLANK('Captura de datos de CONTACTO'!T208)),ISNA(VLOOKUP('Captura de datos de CONTACTO'!T208,'DO NOT USE_School Picklist'!$I$3:$I$5,1,FALSE))),"Please select a value from the drop-down menu",IF('DO NOT USE_Contact Formulas'!A208,"OK",NA()))</f>
        <v>#N/A</v>
      </c>
      <c r="U208" s="40" t="e">
        <f>IF(AND(NOT(ISBLANK('Captura de datos de CONTACTO'!U208)),ISNA(VLOOKUP('Captura de datos de CONTACTO'!U208,'DO NOT USE_School Picklist'!$E$3:$E$10,1,FALSE))),"Please select a value from the drop-down menu",IF('DO NOT USE_Contact Formulas'!A208,"OK",NA()))</f>
        <v>#N/A</v>
      </c>
      <c r="V208" s="53" t="e">
        <f>IF(AND(NOT(ISBLANK('Captura de datos de CONTACTO'!V208)),ISNA(VLOOKUP('Captura de datos de CONTACTO'!V208,'DO NOT USE_School Picklist'!$W$3:$W$9,1,FALSE))),"Please select a value from the drop-down menu",IF('DO NOT USE_Contact Formulas'!A208,"OK",NA()))</f>
        <v>#N/A</v>
      </c>
      <c r="W208" s="53" t="e">
        <f>IF(AND(NOT(ISBLANK('Captura de datos de CONTACTO'!W208)),ISNA(VLOOKUP('Captura de datos de CONTACTO'!W208,'DO NOT USE_School Picklist'!$W$3:$W$9,1,FALSE))),"Please select a value from the drop-down menu",IF('DO NOT USE_Case Formulas'!A208,"OK",NA()))</f>
        <v>#N/A</v>
      </c>
      <c r="X208" s="40" t="e">
        <f>IF(AND(NOT(ISBLANK('Captura de datos de CONTACTO'!X208)),ISNA(VLOOKUP('Captura de datos de CONTACTO'!X208,'DO NOT USE_School Picklist'!$F$3:$F$16,1,FALSE))),"Please select a value from the drop-down menu",IF('DO NOT USE_Contact Formulas'!A208,"OK",NA()))</f>
        <v>#N/A</v>
      </c>
      <c r="Y208" s="40" t="e">
        <f>IF(LEN('Captura de datos de CONTACTO'!Y208)&gt;100,"Classroom(s) must be less than 100 characters",IF('DO NOT USE_Contact Formulas'!A208,"OK",NA()))</f>
        <v>#N/A</v>
      </c>
      <c r="Z208" s="40" t="e">
        <f>IF(AND(NOT(ISBLANK('Captura de datos de CONTACTO'!Z208)),ISNA(VLOOKUP('Captura de datos de CONTACTO'!Z208,'DO NOT USE_School Picklist'!$K$3:$K$6,1,FALSE))),"Please select a value from the drop-down menu",IF('DO NOT USE_Contact Formulas'!A208,"OK",NA()))</f>
        <v>#N/A</v>
      </c>
      <c r="AA208" s="40" t="e">
        <f>IF(AND(NOT(ISBLANK('Captura de datos de CONTACTO'!AA208)),ISNA(VLOOKUP('Captura de datos de CONTACTO'!AA208,'DO NOT USE_School Picklist'!$D$3:$D$5,1,FALSE))),"Please select a value from the drop-down menu",IF('DO NOT USE_Contact Formulas'!A208,"OK",NA()))</f>
        <v>#N/A</v>
      </c>
      <c r="AB208" s="40"/>
      <c r="AC208" s="40" t="e">
        <f>IF(AND(NOT(ISBLANK('Captura de datos de CONTACTO'!AC208)),ISNA(VLOOKUP('Captura de datos de CONTACTO'!AC208,'DO NOT USE_School Picklist'!$G$3:$G$5,1,FALSE))),"Please select a value from the drop-down menu",IF('DO NOT USE_Contact Formulas'!A208,"OK",NA()))</f>
        <v>#N/A</v>
      </c>
      <c r="AD208" s="40"/>
      <c r="AE208" s="40" t="e">
        <f>IF(AND(NOT(ISBLANK('Captura de datos de CONTACTO'!AE208)),ISNA(VLOOKUP('Captura de datos de CONTACTO'!AE208,'DO NOT USE_School Picklist'!$H$3:$H$4,1,FALSE))),"Please select a value from the drop-down menu",IF('DO NOT USE_Contact Formulas'!A208,"OK",NA()))</f>
        <v>#N/A</v>
      </c>
      <c r="AF208" s="40" t="e">
        <f ca="1">IF('Captura de datos de CONTACTO'!AF208&gt;'DO NOT USE_School Picklist'!$C$3,"Test Date cannot be a future date",IF('DO NOT USE_Contact Formulas'!A208,"OK",NA()))</f>
        <v>#N/A</v>
      </c>
      <c r="AG208" s="53" t="e">
        <f>IF(AND('DO NOT USE_Contact Formulas'!A208,ISBLANK('Captura de datos de CONTACTO'!AB208)),"Lab Result Test Result is required",IF(AND(NOT(ISBLANK('Captura de datos de CONTACTO'!AB208)),ISNA(VLOOKUP('Captura de datos de CONTACTO'!AB208,'DO NOT USE_School Picklist'!$Q$3:$Q$8,1,FALSE))),"Please select a value from the drop-down menu",IF('DO NOT USE_Contact Formulas'!A208,"OK",NA())))</f>
        <v>#N/A</v>
      </c>
    </row>
    <row r="209" spans="1:33" x14ac:dyDescent="0.3">
      <c r="A209" s="39" t="e">
        <f>IF('DO NOT USE_Contact Formulas'!A209,IF('DO NOT USE_Contact Formulas'!B209,"Not all required fields are completed","OK"),NA())</f>
        <v>#N/A</v>
      </c>
      <c r="B209" s="40" t="e">
        <f>IF(AND('DO NOT USE_Contact Formulas'!A209,ISBLANK('Captura de datos de CONTACTO'!B209)),"First Name is required",IF(NOT(ISBLANK('Captura de datos de CONTACTO'!B209)),"OK",NA()))</f>
        <v>#N/A</v>
      </c>
      <c r="C209" s="40" t="e">
        <f>IF(AND('DO NOT USE_Contact Formulas'!A209,ISBLANK('Captura de datos de CONTACTO'!C209)),"Last Name is required",IF(NOT(ISBLANK('Captura de datos de CONTACTO'!C209)),"OK",NA()))</f>
        <v>#N/A</v>
      </c>
      <c r="D209" s="40" t="e">
        <f>IF(AND('DO NOT USE_Contact Formulas'!A209,ISBLANK('Captura de datos de CONTACTO'!D209)),"Birthdate is required",IF(NOT(ISBLANK('Captura de datos de CONTACTO'!D209)),"OK",NA()))</f>
        <v>#N/A</v>
      </c>
      <c r="E209" s="40" t="e">
        <f>IF(AND('DO NOT USE_Contact Formulas'!A209,ISBLANK('Captura de datos de CONTACTO'!E209)),"Mobile Phone is required",IF(NOT(ISBLANK('Captura de datos de CONTACTO'!E209)),IF(AND(ISNUMBER(VALUE('Captura de datos de CONTACTO'!E209)),LEFT('Captura de datos de CONTACTO'!E209,1)&lt;&gt;"1",LEN('Captura de datos de CONTACTO'!E209)=10),"OK","Phone number must be valid format"),NA()))</f>
        <v>#N/A</v>
      </c>
      <c r="F209" s="40" t="e">
        <f>IF(LEN('Captura de datos de CONTACTO'!F209)&gt;255,"Home Street Address must be less than 255 characters",IF('DO NOT USE_Contact Formulas'!A209,"OK",NA()))</f>
        <v>#N/A</v>
      </c>
      <c r="G209" s="40" t="e">
        <f>IF(LEN('Captura de datos de CONTACTO'!G209)&gt;40,"City must be less than 40 characters",IF('DO NOT USE_Contact Formulas'!A209,"OK",NA()))</f>
        <v>#N/A</v>
      </c>
      <c r="H209" s="40" t="e">
        <f>IF(AND(NOT(ISBLANK('Captura de datos de CONTACTO'!H209)),ISNA(VLOOKUP('Captura de datos de CONTACTO'!H209,'DO NOT USE_School Picklist'!$P$3:$P$52,1,FALSE))),"Please select a value from the drop-down menu",IF('DO NOT USE_Contact Formulas'!A209,"OK",NA()))</f>
        <v>#N/A</v>
      </c>
      <c r="I209" s="40" t="e">
        <f>IF(AND('DO NOT USE_Contact Formulas'!A209,ISBLANK('Captura de datos de CONTACTO'!I209)),"Zip is required",IF(ISBLANK('Captura de datos de CONTACTO'!I209),NA(),"OK"))</f>
        <v>#N/A</v>
      </c>
      <c r="J209" s="40" t="e">
        <f>IF(AND('DO NOT USE_Contact Formulas'!A209,ISBLANK('Captura de datos de CONTACTO'!J209)),"Student or Staff? is required",IF(ISBLANK('Captura de datos de CONTACTO'!J209),NA(),IF(ISNA(VLOOKUP('Captura de datos de CONTACTO'!J209,'DO NOT USE_School Picklist'!$B$3:$B$6,1,FALSE)),"Please select a value from the drop-down menu","OK")))</f>
        <v>#N/A</v>
      </c>
      <c r="K209" s="40" t="e">
        <f>IF(AND('Captura de datos de CONTACTO'!J209='DO NOT USE_School Picklist'!$B$4,ISBLANK('Captura de datos de CONTACTO'!K209)),"Occupation/Job Title is required if Student or Staff? is Yes, staff/faculty or volunteer",IF('DO NOT USE_Contact Formulas'!A209,"OK",NA()))</f>
        <v>#N/A</v>
      </c>
      <c r="L209" s="40" t="e">
        <f ca="1">IF('Captura de datos de CONTACTO'!L209&gt;'DO NOT USE_School Picklist'!$C$3,"Date last on school campus/facility cannot be a future date",IF('DO NOT USE_Contact Formulas'!A209,IF(ISBLANK('Captura de datos de CONTACTO'!L209),"Date last on school campus/facility is required","OK"),NA()))</f>
        <v>#N/A</v>
      </c>
      <c r="M209" s="41" t="e">
        <f ca="1">IF('Captura de datos de CONTACTO'!M209&gt;'DO NOT USE_School Picklist'!$C$3,"Last Exposure Date cannot be a future date",IF('DO NOT USE_Contact Formulas'!A209,IF(ISBLANK('Captura de datos de CONTACTO'!M209),"Last Exposure Date is required","OK"),NA()))</f>
        <v>#N/A</v>
      </c>
      <c r="N209" s="41" t="e">
        <f>IF(AND('DO NOT USE_Contact Formulas'!A209,ISBLANK('Captura de datos de CONTACTO'!N209)),"Specific Place in the Location is required",IF(ISBLANK('Captura de datos de CONTACTO'!N209),NA(),"OK"))</f>
        <v>#N/A</v>
      </c>
      <c r="O209" s="40" t="e">
        <f>IF(AND(NOT(ISBLANK('Captura de datos de CONTACTO'!O209)),ISNA(VLOOKUP('Captura de datos de CONTACTO'!O209,'DO NOT USE_School Picklist'!$L$3:$L$81,1,FALSE))),"Please select a value from the drop-down menu",IF('DO NOT USE_Contact Formulas'!A209,"OK",NA()))</f>
        <v>#N/A</v>
      </c>
      <c r="P209" s="40" t="e">
        <f>IF(AND(NOT(ISBLANK('Captura de datos de CONTACTO'!P209)),NOT(ISNUMBER(MATCH("*@*.?*",'Captura de datos de CONTACTO'!P209,0)))),"Email must be in a valid format",IF('DO NOT USE_Contact Formulas'!A209,"OK",NA()))</f>
        <v>#N/A</v>
      </c>
      <c r="Q209" s="40" t="e">
        <f>IF(LEN('Captura de datos de CONTACTO'!Q209)&gt;50,"Parent/Guardian Name must be less than 50 characters",IF('DO NOT USE_Contact Formulas'!A209,"OK",NA()))</f>
        <v>#N/A</v>
      </c>
      <c r="R209" s="40" t="e">
        <f>IF(NOT(ISBLANK('Captura de datos de CONTACTO'!R209)),IF(AND(ISNUMBER('Captura de datos de CONTACTO'!R209),LEFT('Captura de datos de CONTACTO'!R209,1)&lt;&gt;"1",LEN('Captura de datos de CONTACTO'!R209)=10),"OK","Phone number must be valid format"),IF('DO NOT USE_Contact Formulas'!A209,"OK",NA()))</f>
        <v>#N/A</v>
      </c>
      <c r="S209" s="40" t="e">
        <f>IF(AND(NOT(ISBLANK('Captura de datos de CONTACTO'!S209)),ISNA(VLOOKUP('Captura de datos de CONTACTO'!S209,'DO NOT USE_School Picklist'!$N$3:$N$63,1,FALSE))),"Please select a value from the drop-down menu",IF('DO NOT USE_Contact Formulas'!A209,"OK",NA()))</f>
        <v>#N/A</v>
      </c>
      <c r="T209" s="53" t="e">
        <f>IF(AND(NOT(ISBLANK('Captura de datos de CONTACTO'!T209)),ISNA(VLOOKUP('Captura de datos de CONTACTO'!T209,'DO NOT USE_School Picklist'!$I$3:$I$5,1,FALSE))),"Please select a value from the drop-down menu",IF('DO NOT USE_Contact Formulas'!A209,"OK",NA()))</f>
        <v>#N/A</v>
      </c>
      <c r="U209" s="40" t="e">
        <f>IF(AND(NOT(ISBLANK('Captura de datos de CONTACTO'!U209)),ISNA(VLOOKUP('Captura de datos de CONTACTO'!U209,'DO NOT USE_School Picklist'!$E$3:$E$10,1,FALSE))),"Please select a value from the drop-down menu",IF('DO NOT USE_Contact Formulas'!A209,"OK",NA()))</f>
        <v>#N/A</v>
      </c>
      <c r="V209" s="53" t="e">
        <f>IF(AND(NOT(ISBLANK('Captura de datos de CONTACTO'!V209)),ISNA(VLOOKUP('Captura de datos de CONTACTO'!V209,'DO NOT USE_School Picklist'!$W$3:$W$9,1,FALSE))),"Please select a value from the drop-down menu",IF('DO NOT USE_Contact Formulas'!A209,"OK",NA()))</f>
        <v>#N/A</v>
      </c>
      <c r="W209" s="53" t="e">
        <f>IF(AND(NOT(ISBLANK('Captura de datos de CONTACTO'!W209)),ISNA(VLOOKUP('Captura de datos de CONTACTO'!W209,'DO NOT USE_School Picklist'!$W$3:$W$9,1,FALSE))),"Please select a value from the drop-down menu",IF('DO NOT USE_Case Formulas'!A209,"OK",NA()))</f>
        <v>#N/A</v>
      </c>
      <c r="X209" s="40" t="e">
        <f>IF(AND(NOT(ISBLANK('Captura de datos de CONTACTO'!X209)),ISNA(VLOOKUP('Captura de datos de CONTACTO'!X209,'DO NOT USE_School Picklist'!$F$3:$F$16,1,FALSE))),"Please select a value from the drop-down menu",IF('DO NOT USE_Contact Formulas'!A209,"OK",NA()))</f>
        <v>#N/A</v>
      </c>
      <c r="Y209" s="40" t="e">
        <f>IF(LEN('Captura de datos de CONTACTO'!Y209)&gt;100,"Classroom(s) must be less than 100 characters",IF('DO NOT USE_Contact Formulas'!A209,"OK",NA()))</f>
        <v>#N/A</v>
      </c>
      <c r="Z209" s="40" t="e">
        <f>IF(AND(NOT(ISBLANK('Captura de datos de CONTACTO'!Z209)),ISNA(VLOOKUP('Captura de datos de CONTACTO'!Z209,'DO NOT USE_School Picklist'!$K$3:$K$6,1,FALSE))),"Please select a value from the drop-down menu",IF('DO NOT USE_Contact Formulas'!A209,"OK",NA()))</f>
        <v>#N/A</v>
      </c>
      <c r="AA209" s="40" t="e">
        <f>IF(AND(NOT(ISBLANK('Captura de datos de CONTACTO'!AA209)),ISNA(VLOOKUP('Captura de datos de CONTACTO'!AA209,'DO NOT USE_School Picklist'!$D$3:$D$5,1,FALSE))),"Please select a value from the drop-down menu",IF('DO NOT USE_Contact Formulas'!A209,"OK",NA()))</f>
        <v>#N/A</v>
      </c>
      <c r="AB209" s="40"/>
      <c r="AC209" s="40" t="e">
        <f>IF(AND(NOT(ISBLANK('Captura de datos de CONTACTO'!AC209)),ISNA(VLOOKUP('Captura de datos de CONTACTO'!AC209,'DO NOT USE_School Picklist'!$G$3:$G$5,1,FALSE))),"Please select a value from the drop-down menu",IF('DO NOT USE_Contact Formulas'!A209,"OK",NA()))</f>
        <v>#N/A</v>
      </c>
      <c r="AD209" s="40"/>
      <c r="AE209" s="40" t="e">
        <f>IF(AND(NOT(ISBLANK('Captura de datos de CONTACTO'!AE209)),ISNA(VLOOKUP('Captura de datos de CONTACTO'!AE209,'DO NOT USE_School Picklist'!$H$3:$H$4,1,FALSE))),"Please select a value from the drop-down menu",IF('DO NOT USE_Contact Formulas'!A209,"OK",NA()))</f>
        <v>#N/A</v>
      </c>
      <c r="AF209" s="40" t="e">
        <f ca="1">IF('Captura de datos de CONTACTO'!AF209&gt;'DO NOT USE_School Picklist'!$C$3,"Test Date cannot be a future date",IF('DO NOT USE_Contact Formulas'!A209,"OK",NA()))</f>
        <v>#N/A</v>
      </c>
      <c r="AG209" s="53" t="e">
        <f>IF(AND('DO NOT USE_Contact Formulas'!A209,ISBLANK('Captura de datos de CONTACTO'!AB209)),"Lab Result Test Result is required",IF(AND(NOT(ISBLANK('Captura de datos de CONTACTO'!AB209)),ISNA(VLOOKUP('Captura de datos de CONTACTO'!AB209,'DO NOT USE_School Picklist'!$Q$3:$Q$8,1,FALSE))),"Please select a value from the drop-down menu",IF('DO NOT USE_Contact Formulas'!A209,"OK",NA())))</f>
        <v>#N/A</v>
      </c>
    </row>
    <row r="210" spans="1:33" x14ac:dyDescent="0.3">
      <c r="A210" s="39" t="e">
        <f>IF('DO NOT USE_Contact Formulas'!A210,IF('DO NOT USE_Contact Formulas'!B210,"Not all required fields are completed","OK"),NA())</f>
        <v>#N/A</v>
      </c>
      <c r="B210" s="40" t="e">
        <f>IF(AND('DO NOT USE_Contact Formulas'!A210,ISBLANK('Captura de datos de CONTACTO'!B210)),"First Name is required",IF(NOT(ISBLANK('Captura de datos de CONTACTO'!B210)),"OK",NA()))</f>
        <v>#N/A</v>
      </c>
      <c r="C210" s="40" t="e">
        <f>IF(AND('DO NOT USE_Contact Formulas'!A210,ISBLANK('Captura de datos de CONTACTO'!C210)),"Last Name is required",IF(NOT(ISBLANK('Captura de datos de CONTACTO'!C210)),"OK",NA()))</f>
        <v>#N/A</v>
      </c>
      <c r="D210" s="40" t="e">
        <f>IF(AND('DO NOT USE_Contact Formulas'!A210,ISBLANK('Captura de datos de CONTACTO'!D210)),"Birthdate is required",IF(NOT(ISBLANK('Captura de datos de CONTACTO'!D210)),"OK",NA()))</f>
        <v>#N/A</v>
      </c>
      <c r="E210" s="40" t="e">
        <f>IF(AND('DO NOT USE_Contact Formulas'!A210,ISBLANK('Captura de datos de CONTACTO'!E210)),"Mobile Phone is required",IF(NOT(ISBLANK('Captura de datos de CONTACTO'!E210)),IF(AND(ISNUMBER(VALUE('Captura de datos de CONTACTO'!E210)),LEFT('Captura de datos de CONTACTO'!E210,1)&lt;&gt;"1",LEN('Captura de datos de CONTACTO'!E210)=10),"OK","Phone number must be valid format"),NA()))</f>
        <v>#N/A</v>
      </c>
      <c r="F210" s="40" t="e">
        <f>IF(LEN('Captura de datos de CONTACTO'!F210)&gt;255,"Home Street Address must be less than 255 characters",IF('DO NOT USE_Contact Formulas'!A210,"OK",NA()))</f>
        <v>#N/A</v>
      </c>
      <c r="G210" s="40" t="e">
        <f>IF(LEN('Captura de datos de CONTACTO'!G210)&gt;40,"City must be less than 40 characters",IF('DO NOT USE_Contact Formulas'!A210,"OK",NA()))</f>
        <v>#N/A</v>
      </c>
      <c r="H210" s="40" t="e">
        <f>IF(AND(NOT(ISBLANK('Captura de datos de CONTACTO'!H210)),ISNA(VLOOKUP('Captura de datos de CONTACTO'!H210,'DO NOT USE_School Picklist'!$P$3:$P$52,1,FALSE))),"Please select a value from the drop-down menu",IF('DO NOT USE_Contact Formulas'!A210,"OK",NA()))</f>
        <v>#N/A</v>
      </c>
      <c r="I210" s="40" t="e">
        <f>IF(AND('DO NOT USE_Contact Formulas'!A210,ISBLANK('Captura de datos de CONTACTO'!I210)),"Zip is required",IF(ISBLANK('Captura de datos de CONTACTO'!I210),NA(),"OK"))</f>
        <v>#N/A</v>
      </c>
      <c r="J210" s="40" t="e">
        <f>IF(AND('DO NOT USE_Contact Formulas'!A210,ISBLANK('Captura de datos de CONTACTO'!J210)),"Student or Staff? is required",IF(ISBLANK('Captura de datos de CONTACTO'!J210),NA(),IF(ISNA(VLOOKUP('Captura de datos de CONTACTO'!J210,'DO NOT USE_School Picklist'!$B$3:$B$6,1,FALSE)),"Please select a value from the drop-down menu","OK")))</f>
        <v>#N/A</v>
      </c>
      <c r="K210" s="40" t="e">
        <f>IF(AND('Captura de datos de CONTACTO'!J210='DO NOT USE_School Picklist'!$B$4,ISBLANK('Captura de datos de CONTACTO'!K210)),"Occupation/Job Title is required if Student or Staff? is Yes, staff/faculty or volunteer",IF('DO NOT USE_Contact Formulas'!A210,"OK",NA()))</f>
        <v>#N/A</v>
      </c>
      <c r="L210" s="40" t="e">
        <f ca="1">IF('Captura de datos de CONTACTO'!L210&gt;'DO NOT USE_School Picklist'!$C$3,"Date last on school campus/facility cannot be a future date",IF('DO NOT USE_Contact Formulas'!A210,IF(ISBLANK('Captura de datos de CONTACTO'!L210),"Date last on school campus/facility is required","OK"),NA()))</f>
        <v>#N/A</v>
      </c>
      <c r="M210" s="41" t="e">
        <f ca="1">IF('Captura de datos de CONTACTO'!M210&gt;'DO NOT USE_School Picklist'!$C$3,"Last Exposure Date cannot be a future date",IF('DO NOT USE_Contact Formulas'!A210,IF(ISBLANK('Captura de datos de CONTACTO'!M210),"Last Exposure Date is required","OK"),NA()))</f>
        <v>#N/A</v>
      </c>
      <c r="N210" s="41" t="e">
        <f>IF(AND('DO NOT USE_Contact Formulas'!A210,ISBLANK('Captura de datos de CONTACTO'!N210)),"Specific Place in the Location is required",IF(ISBLANK('Captura de datos de CONTACTO'!N210),NA(),"OK"))</f>
        <v>#N/A</v>
      </c>
      <c r="O210" s="40" t="e">
        <f>IF(AND(NOT(ISBLANK('Captura de datos de CONTACTO'!O210)),ISNA(VLOOKUP('Captura de datos de CONTACTO'!O210,'DO NOT USE_School Picklist'!$L$3:$L$81,1,FALSE))),"Please select a value from the drop-down menu",IF('DO NOT USE_Contact Formulas'!A210,"OK",NA()))</f>
        <v>#N/A</v>
      </c>
      <c r="P210" s="40" t="e">
        <f>IF(AND(NOT(ISBLANK('Captura de datos de CONTACTO'!P210)),NOT(ISNUMBER(MATCH("*@*.?*",'Captura de datos de CONTACTO'!P210,0)))),"Email must be in a valid format",IF('DO NOT USE_Contact Formulas'!A210,"OK",NA()))</f>
        <v>#N/A</v>
      </c>
      <c r="Q210" s="40" t="e">
        <f>IF(LEN('Captura de datos de CONTACTO'!Q210)&gt;50,"Parent/Guardian Name must be less than 50 characters",IF('DO NOT USE_Contact Formulas'!A210,"OK",NA()))</f>
        <v>#N/A</v>
      </c>
      <c r="R210" s="40" t="e">
        <f>IF(NOT(ISBLANK('Captura de datos de CONTACTO'!R210)),IF(AND(ISNUMBER('Captura de datos de CONTACTO'!R210),LEFT('Captura de datos de CONTACTO'!R210,1)&lt;&gt;"1",LEN('Captura de datos de CONTACTO'!R210)=10),"OK","Phone number must be valid format"),IF('DO NOT USE_Contact Formulas'!A210,"OK",NA()))</f>
        <v>#N/A</v>
      </c>
      <c r="S210" s="40" t="e">
        <f>IF(AND(NOT(ISBLANK('Captura de datos de CONTACTO'!S210)),ISNA(VLOOKUP('Captura de datos de CONTACTO'!S210,'DO NOT USE_School Picklist'!$N$3:$N$63,1,FALSE))),"Please select a value from the drop-down menu",IF('DO NOT USE_Contact Formulas'!A210,"OK",NA()))</f>
        <v>#N/A</v>
      </c>
      <c r="T210" s="53" t="e">
        <f>IF(AND(NOT(ISBLANK('Captura de datos de CONTACTO'!T210)),ISNA(VLOOKUP('Captura de datos de CONTACTO'!T210,'DO NOT USE_School Picklist'!$I$3:$I$5,1,FALSE))),"Please select a value from the drop-down menu",IF('DO NOT USE_Contact Formulas'!A210,"OK",NA()))</f>
        <v>#N/A</v>
      </c>
      <c r="U210" s="40" t="e">
        <f>IF(AND(NOT(ISBLANK('Captura de datos de CONTACTO'!U210)),ISNA(VLOOKUP('Captura de datos de CONTACTO'!U210,'DO NOT USE_School Picklist'!$E$3:$E$10,1,FALSE))),"Please select a value from the drop-down menu",IF('DO NOT USE_Contact Formulas'!A210,"OK",NA()))</f>
        <v>#N/A</v>
      </c>
      <c r="V210" s="53" t="e">
        <f>IF(AND(NOT(ISBLANK('Captura de datos de CONTACTO'!V210)),ISNA(VLOOKUP('Captura de datos de CONTACTO'!V210,'DO NOT USE_School Picklist'!$W$3:$W$9,1,FALSE))),"Please select a value from the drop-down menu",IF('DO NOT USE_Contact Formulas'!A210,"OK",NA()))</f>
        <v>#N/A</v>
      </c>
      <c r="W210" s="53" t="e">
        <f>IF(AND(NOT(ISBLANK('Captura de datos de CONTACTO'!W210)),ISNA(VLOOKUP('Captura de datos de CONTACTO'!W210,'DO NOT USE_School Picklist'!$W$3:$W$9,1,FALSE))),"Please select a value from the drop-down menu",IF('DO NOT USE_Case Formulas'!A210,"OK",NA()))</f>
        <v>#N/A</v>
      </c>
      <c r="X210" s="40" t="e">
        <f>IF(AND(NOT(ISBLANK('Captura de datos de CONTACTO'!X210)),ISNA(VLOOKUP('Captura de datos de CONTACTO'!X210,'DO NOT USE_School Picklist'!$F$3:$F$16,1,FALSE))),"Please select a value from the drop-down menu",IF('DO NOT USE_Contact Formulas'!A210,"OK",NA()))</f>
        <v>#N/A</v>
      </c>
      <c r="Y210" s="40" t="e">
        <f>IF(LEN('Captura de datos de CONTACTO'!Y210)&gt;100,"Classroom(s) must be less than 100 characters",IF('DO NOT USE_Contact Formulas'!A210,"OK",NA()))</f>
        <v>#N/A</v>
      </c>
      <c r="Z210" s="40" t="e">
        <f>IF(AND(NOT(ISBLANK('Captura de datos de CONTACTO'!Z210)),ISNA(VLOOKUP('Captura de datos de CONTACTO'!Z210,'DO NOT USE_School Picklist'!$K$3:$K$6,1,FALSE))),"Please select a value from the drop-down menu",IF('DO NOT USE_Contact Formulas'!A210,"OK",NA()))</f>
        <v>#N/A</v>
      </c>
      <c r="AA210" s="40" t="e">
        <f>IF(AND(NOT(ISBLANK('Captura de datos de CONTACTO'!AA210)),ISNA(VLOOKUP('Captura de datos de CONTACTO'!AA210,'DO NOT USE_School Picklist'!$D$3:$D$5,1,FALSE))),"Please select a value from the drop-down menu",IF('DO NOT USE_Contact Formulas'!A210,"OK",NA()))</f>
        <v>#N/A</v>
      </c>
      <c r="AB210" s="40"/>
      <c r="AC210" s="40" t="e">
        <f>IF(AND(NOT(ISBLANK('Captura de datos de CONTACTO'!AC210)),ISNA(VLOOKUP('Captura de datos de CONTACTO'!AC210,'DO NOT USE_School Picklist'!$G$3:$G$5,1,FALSE))),"Please select a value from the drop-down menu",IF('DO NOT USE_Contact Formulas'!A210,"OK",NA()))</f>
        <v>#N/A</v>
      </c>
      <c r="AD210" s="40"/>
      <c r="AE210" s="40" t="e">
        <f>IF(AND(NOT(ISBLANK('Captura de datos de CONTACTO'!AE210)),ISNA(VLOOKUP('Captura de datos de CONTACTO'!AE210,'DO NOT USE_School Picklist'!$H$3:$H$4,1,FALSE))),"Please select a value from the drop-down menu",IF('DO NOT USE_Contact Formulas'!A210,"OK",NA()))</f>
        <v>#N/A</v>
      </c>
      <c r="AF210" s="40" t="e">
        <f ca="1">IF('Captura de datos de CONTACTO'!AF210&gt;'DO NOT USE_School Picklist'!$C$3,"Test Date cannot be a future date",IF('DO NOT USE_Contact Formulas'!A210,"OK",NA()))</f>
        <v>#N/A</v>
      </c>
      <c r="AG210" s="53" t="e">
        <f>IF(AND('DO NOT USE_Contact Formulas'!A210,ISBLANK('Captura de datos de CONTACTO'!AB210)),"Lab Result Test Result is required",IF(AND(NOT(ISBLANK('Captura de datos de CONTACTO'!AB210)),ISNA(VLOOKUP('Captura de datos de CONTACTO'!AB210,'DO NOT USE_School Picklist'!$Q$3:$Q$8,1,FALSE))),"Please select a value from the drop-down menu",IF('DO NOT USE_Contact Formulas'!A210,"OK",NA())))</f>
        <v>#N/A</v>
      </c>
    </row>
    <row r="211" spans="1:33" x14ac:dyDescent="0.3">
      <c r="A211" s="39" t="e">
        <f>IF('DO NOT USE_Contact Formulas'!A211,IF('DO NOT USE_Contact Formulas'!B211,"Not all required fields are completed","OK"),NA())</f>
        <v>#N/A</v>
      </c>
      <c r="B211" s="40" t="e">
        <f>IF(AND('DO NOT USE_Contact Formulas'!A211,ISBLANK('Captura de datos de CONTACTO'!B211)),"First Name is required",IF(NOT(ISBLANK('Captura de datos de CONTACTO'!B211)),"OK",NA()))</f>
        <v>#N/A</v>
      </c>
      <c r="C211" s="40" t="e">
        <f>IF(AND('DO NOT USE_Contact Formulas'!A211,ISBLANK('Captura de datos de CONTACTO'!C211)),"Last Name is required",IF(NOT(ISBLANK('Captura de datos de CONTACTO'!C211)),"OK",NA()))</f>
        <v>#N/A</v>
      </c>
      <c r="D211" s="40" t="e">
        <f>IF(AND('DO NOT USE_Contact Formulas'!A211,ISBLANK('Captura de datos de CONTACTO'!D211)),"Birthdate is required",IF(NOT(ISBLANK('Captura de datos de CONTACTO'!D211)),"OK",NA()))</f>
        <v>#N/A</v>
      </c>
      <c r="E211" s="40" t="e">
        <f>IF(AND('DO NOT USE_Contact Formulas'!A211,ISBLANK('Captura de datos de CONTACTO'!E211)),"Mobile Phone is required",IF(NOT(ISBLANK('Captura de datos de CONTACTO'!E211)),IF(AND(ISNUMBER(VALUE('Captura de datos de CONTACTO'!E211)),LEFT('Captura de datos de CONTACTO'!E211,1)&lt;&gt;"1",LEN('Captura de datos de CONTACTO'!E211)=10),"OK","Phone number must be valid format"),NA()))</f>
        <v>#N/A</v>
      </c>
      <c r="F211" s="40" t="e">
        <f>IF(LEN('Captura de datos de CONTACTO'!F211)&gt;255,"Home Street Address must be less than 255 characters",IF('DO NOT USE_Contact Formulas'!A211,"OK",NA()))</f>
        <v>#N/A</v>
      </c>
      <c r="G211" s="40" t="e">
        <f>IF(LEN('Captura de datos de CONTACTO'!G211)&gt;40,"City must be less than 40 characters",IF('DO NOT USE_Contact Formulas'!A211,"OK",NA()))</f>
        <v>#N/A</v>
      </c>
      <c r="H211" s="40" t="e">
        <f>IF(AND(NOT(ISBLANK('Captura de datos de CONTACTO'!H211)),ISNA(VLOOKUP('Captura de datos de CONTACTO'!H211,'DO NOT USE_School Picklist'!$P$3:$P$52,1,FALSE))),"Please select a value from the drop-down menu",IF('DO NOT USE_Contact Formulas'!A211,"OK",NA()))</f>
        <v>#N/A</v>
      </c>
      <c r="I211" s="40" t="e">
        <f>IF(AND('DO NOT USE_Contact Formulas'!A211,ISBLANK('Captura de datos de CONTACTO'!I211)),"Zip is required",IF(ISBLANK('Captura de datos de CONTACTO'!I211),NA(),"OK"))</f>
        <v>#N/A</v>
      </c>
      <c r="J211" s="40" t="e">
        <f>IF(AND('DO NOT USE_Contact Formulas'!A211,ISBLANK('Captura de datos de CONTACTO'!J211)),"Student or Staff? is required",IF(ISBLANK('Captura de datos de CONTACTO'!J211),NA(),IF(ISNA(VLOOKUP('Captura de datos de CONTACTO'!J211,'DO NOT USE_School Picklist'!$B$3:$B$6,1,FALSE)),"Please select a value from the drop-down menu","OK")))</f>
        <v>#N/A</v>
      </c>
      <c r="K211" s="40" t="e">
        <f>IF(AND('Captura de datos de CONTACTO'!J211='DO NOT USE_School Picklist'!$B$4,ISBLANK('Captura de datos de CONTACTO'!K211)),"Occupation/Job Title is required if Student or Staff? is Yes, staff/faculty or volunteer",IF('DO NOT USE_Contact Formulas'!A211,"OK",NA()))</f>
        <v>#N/A</v>
      </c>
      <c r="L211" s="40" t="e">
        <f ca="1">IF('Captura de datos de CONTACTO'!L211&gt;'DO NOT USE_School Picklist'!$C$3,"Date last on school campus/facility cannot be a future date",IF('DO NOT USE_Contact Formulas'!A211,IF(ISBLANK('Captura de datos de CONTACTO'!L211),"Date last on school campus/facility is required","OK"),NA()))</f>
        <v>#N/A</v>
      </c>
      <c r="M211" s="41" t="e">
        <f ca="1">IF('Captura de datos de CONTACTO'!M211&gt;'DO NOT USE_School Picklist'!$C$3,"Last Exposure Date cannot be a future date",IF('DO NOT USE_Contact Formulas'!A211,IF(ISBLANK('Captura de datos de CONTACTO'!M211),"Last Exposure Date is required","OK"),NA()))</f>
        <v>#N/A</v>
      </c>
      <c r="N211" s="41" t="e">
        <f>IF(AND('DO NOT USE_Contact Formulas'!A211,ISBLANK('Captura de datos de CONTACTO'!N211)),"Specific Place in the Location is required",IF(ISBLANK('Captura de datos de CONTACTO'!N211),NA(),"OK"))</f>
        <v>#N/A</v>
      </c>
      <c r="O211" s="40" t="e">
        <f>IF(AND(NOT(ISBLANK('Captura de datos de CONTACTO'!O211)),ISNA(VLOOKUP('Captura de datos de CONTACTO'!O211,'DO NOT USE_School Picklist'!$L$3:$L$81,1,FALSE))),"Please select a value from the drop-down menu",IF('DO NOT USE_Contact Formulas'!A211,"OK",NA()))</f>
        <v>#N/A</v>
      </c>
      <c r="P211" s="40" t="e">
        <f>IF(AND(NOT(ISBLANK('Captura de datos de CONTACTO'!P211)),NOT(ISNUMBER(MATCH("*@*.?*",'Captura de datos de CONTACTO'!P211,0)))),"Email must be in a valid format",IF('DO NOT USE_Contact Formulas'!A211,"OK",NA()))</f>
        <v>#N/A</v>
      </c>
      <c r="Q211" s="40" t="e">
        <f>IF(LEN('Captura de datos de CONTACTO'!Q211)&gt;50,"Parent/Guardian Name must be less than 50 characters",IF('DO NOT USE_Contact Formulas'!A211,"OK",NA()))</f>
        <v>#N/A</v>
      </c>
      <c r="R211" s="40" t="e">
        <f>IF(NOT(ISBLANK('Captura de datos de CONTACTO'!R211)),IF(AND(ISNUMBER('Captura de datos de CONTACTO'!R211),LEFT('Captura de datos de CONTACTO'!R211,1)&lt;&gt;"1",LEN('Captura de datos de CONTACTO'!R211)=10),"OK","Phone number must be valid format"),IF('DO NOT USE_Contact Formulas'!A211,"OK",NA()))</f>
        <v>#N/A</v>
      </c>
      <c r="S211" s="40" t="e">
        <f>IF(AND(NOT(ISBLANK('Captura de datos de CONTACTO'!S211)),ISNA(VLOOKUP('Captura de datos de CONTACTO'!S211,'DO NOT USE_School Picklist'!$N$3:$N$63,1,FALSE))),"Please select a value from the drop-down menu",IF('DO NOT USE_Contact Formulas'!A211,"OK",NA()))</f>
        <v>#N/A</v>
      </c>
      <c r="T211" s="53" t="e">
        <f>IF(AND(NOT(ISBLANK('Captura de datos de CONTACTO'!T211)),ISNA(VLOOKUP('Captura de datos de CONTACTO'!T211,'DO NOT USE_School Picklist'!$I$3:$I$5,1,FALSE))),"Please select a value from the drop-down menu",IF('DO NOT USE_Contact Formulas'!A211,"OK",NA()))</f>
        <v>#N/A</v>
      </c>
      <c r="U211" s="40" t="e">
        <f>IF(AND(NOT(ISBLANK('Captura de datos de CONTACTO'!U211)),ISNA(VLOOKUP('Captura de datos de CONTACTO'!U211,'DO NOT USE_School Picklist'!$E$3:$E$10,1,FALSE))),"Please select a value from the drop-down menu",IF('DO NOT USE_Contact Formulas'!A211,"OK",NA()))</f>
        <v>#N/A</v>
      </c>
      <c r="V211" s="53" t="e">
        <f>IF(AND(NOT(ISBLANK('Captura de datos de CONTACTO'!V211)),ISNA(VLOOKUP('Captura de datos de CONTACTO'!V211,'DO NOT USE_School Picklist'!$W$3:$W$9,1,FALSE))),"Please select a value from the drop-down menu",IF('DO NOT USE_Contact Formulas'!A211,"OK",NA()))</f>
        <v>#N/A</v>
      </c>
      <c r="W211" s="53" t="e">
        <f>IF(AND(NOT(ISBLANK('Captura de datos de CONTACTO'!W211)),ISNA(VLOOKUP('Captura de datos de CONTACTO'!W211,'DO NOT USE_School Picklist'!$W$3:$W$9,1,FALSE))),"Please select a value from the drop-down menu",IF('DO NOT USE_Case Formulas'!A211,"OK",NA()))</f>
        <v>#N/A</v>
      </c>
      <c r="X211" s="40" t="e">
        <f>IF(AND(NOT(ISBLANK('Captura de datos de CONTACTO'!X211)),ISNA(VLOOKUP('Captura de datos de CONTACTO'!X211,'DO NOT USE_School Picklist'!$F$3:$F$16,1,FALSE))),"Please select a value from the drop-down menu",IF('DO NOT USE_Contact Formulas'!A211,"OK",NA()))</f>
        <v>#N/A</v>
      </c>
      <c r="Y211" s="40" t="e">
        <f>IF(LEN('Captura de datos de CONTACTO'!Y211)&gt;100,"Classroom(s) must be less than 100 characters",IF('DO NOT USE_Contact Formulas'!A211,"OK",NA()))</f>
        <v>#N/A</v>
      </c>
      <c r="Z211" s="40" t="e">
        <f>IF(AND(NOT(ISBLANK('Captura de datos de CONTACTO'!Z211)),ISNA(VLOOKUP('Captura de datos de CONTACTO'!Z211,'DO NOT USE_School Picklist'!$K$3:$K$6,1,FALSE))),"Please select a value from the drop-down menu",IF('DO NOT USE_Contact Formulas'!A211,"OK",NA()))</f>
        <v>#N/A</v>
      </c>
      <c r="AA211" s="40" t="e">
        <f>IF(AND(NOT(ISBLANK('Captura de datos de CONTACTO'!AA211)),ISNA(VLOOKUP('Captura de datos de CONTACTO'!AA211,'DO NOT USE_School Picklist'!$D$3:$D$5,1,FALSE))),"Please select a value from the drop-down menu",IF('DO NOT USE_Contact Formulas'!A211,"OK",NA()))</f>
        <v>#N/A</v>
      </c>
      <c r="AB211" s="40"/>
      <c r="AC211" s="40" t="e">
        <f>IF(AND(NOT(ISBLANK('Captura de datos de CONTACTO'!AC211)),ISNA(VLOOKUP('Captura de datos de CONTACTO'!AC211,'DO NOT USE_School Picklist'!$G$3:$G$5,1,FALSE))),"Please select a value from the drop-down menu",IF('DO NOT USE_Contact Formulas'!A211,"OK",NA()))</f>
        <v>#N/A</v>
      </c>
      <c r="AD211" s="40"/>
      <c r="AE211" s="40" t="e">
        <f>IF(AND(NOT(ISBLANK('Captura de datos de CONTACTO'!AE211)),ISNA(VLOOKUP('Captura de datos de CONTACTO'!AE211,'DO NOT USE_School Picklist'!$H$3:$H$4,1,FALSE))),"Please select a value from the drop-down menu",IF('DO NOT USE_Contact Formulas'!A211,"OK",NA()))</f>
        <v>#N/A</v>
      </c>
      <c r="AF211" s="40" t="e">
        <f ca="1">IF('Captura de datos de CONTACTO'!AF211&gt;'DO NOT USE_School Picklist'!$C$3,"Test Date cannot be a future date",IF('DO NOT USE_Contact Formulas'!A211,"OK",NA()))</f>
        <v>#N/A</v>
      </c>
      <c r="AG211" s="53" t="e">
        <f>IF(AND('DO NOT USE_Contact Formulas'!A211,ISBLANK('Captura de datos de CONTACTO'!AB211)),"Lab Result Test Result is required",IF(AND(NOT(ISBLANK('Captura de datos de CONTACTO'!AB211)),ISNA(VLOOKUP('Captura de datos de CONTACTO'!AB211,'DO NOT USE_School Picklist'!$Q$3:$Q$8,1,FALSE))),"Please select a value from the drop-down menu",IF('DO NOT USE_Contact Formulas'!A211,"OK",NA())))</f>
        <v>#N/A</v>
      </c>
    </row>
    <row r="212" spans="1:33" x14ac:dyDescent="0.3">
      <c r="A212" s="39" t="e">
        <f>IF('DO NOT USE_Contact Formulas'!A212,IF('DO NOT USE_Contact Formulas'!B212,"Not all required fields are completed","OK"),NA())</f>
        <v>#N/A</v>
      </c>
      <c r="B212" s="40" t="e">
        <f>IF(AND('DO NOT USE_Contact Formulas'!A212,ISBLANK('Captura de datos de CONTACTO'!B212)),"First Name is required",IF(NOT(ISBLANK('Captura de datos de CONTACTO'!B212)),"OK",NA()))</f>
        <v>#N/A</v>
      </c>
      <c r="C212" s="40" t="e">
        <f>IF(AND('DO NOT USE_Contact Formulas'!A212,ISBLANK('Captura de datos de CONTACTO'!C212)),"Last Name is required",IF(NOT(ISBLANK('Captura de datos de CONTACTO'!C212)),"OK",NA()))</f>
        <v>#N/A</v>
      </c>
      <c r="D212" s="40" t="e">
        <f>IF(AND('DO NOT USE_Contact Formulas'!A212,ISBLANK('Captura de datos de CONTACTO'!D212)),"Birthdate is required",IF(NOT(ISBLANK('Captura de datos de CONTACTO'!D212)),"OK",NA()))</f>
        <v>#N/A</v>
      </c>
      <c r="E212" s="40" t="e">
        <f>IF(AND('DO NOT USE_Contact Formulas'!A212,ISBLANK('Captura de datos de CONTACTO'!E212)),"Mobile Phone is required",IF(NOT(ISBLANK('Captura de datos de CONTACTO'!E212)),IF(AND(ISNUMBER(VALUE('Captura de datos de CONTACTO'!E212)),LEFT('Captura de datos de CONTACTO'!E212,1)&lt;&gt;"1",LEN('Captura de datos de CONTACTO'!E212)=10),"OK","Phone number must be valid format"),NA()))</f>
        <v>#N/A</v>
      </c>
      <c r="F212" s="40" t="e">
        <f>IF(LEN('Captura de datos de CONTACTO'!F212)&gt;255,"Home Street Address must be less than 255 characters",IF('DO NOT USE_Contact Formulas'!A212,"OK",NA()))</f>
        <v>#N/A</v>
      </c>
      <c r="G212" s="40" t="e">
        <f>IF(LEN('Captura de datos de CONTACTO'!G212)&gt;40,"City must be less than 40 characters",IF('DO NOT USE_Contact Formulas'!A212,"OK",NA()))</f>
        <v>#N/A</v>
      </c>
      <c r="H212" s="40" t="e">
        <f>IF(AND(NOT(ISBLANK('Captura de datos de CONTACTO'!H212)),ISNA(VLOOKUP('Captura de datos de CONTACTO'!H212,'DO NOT USE_School Picklist'!$P$3:$P$52,1,FALSE))),"Please select a value from the drop-down menu",IF('DO NOT USE_Contact Formulas'!A212,"OK",NA()))</f>
        <v>#N/A</v>
      </c>
      <c r="I212" s="40" t="e">
        <f>IF(AND('DO NOT USE_Contact Formulas'!A212,ISBLANK('Captura de datos de CONTACTO'!I212)),"Zip is required",IF(ISBLANK('Captura de datos de CONTACTO'!I212),NA(),"OK"))</f>
        <v>#N/A</v>
      </c>
      <c r="J212" s="40" t="e">
        <f>IF(AND('DO NOT USE_Contact Formulas'!A212,ISBLANK('Captura de datos de CONTACTO'!J212)),"Student or Staff? is required",IF(ISBLANK('Captura de datos de CONTACTO'!J212),NA(),IF(ISNA(VLOOKUP('Captura de datos de CONTACTO'!J212,'DO NOT USE_School Picklist'!$B$3:$B$6,1,FALSE)),"Please select a value from the drop-down menu","OK")))</f>
        <v>#N/A</v>
      </c>
      <c r="K212" s="40" t="e">
        <f>IF(AND('Captura de datos de CONTACTO'!J212='DO NOT USE_School Picklist'!$B$4,ISBLANK('Captura de datos de CONTACTO'!K212)),"Occupation/Job Title is required if Student or Staff? is Yes, staff/faculty or volunteer",IF('DO NOT USE_Contact Formulas'!A212,"OK",NA()))</f>
        <v>#N/A</v>
      </c>
      <c r="L212" s="40" t="e">
        <f ca="1">IF('Captura de datos de CONTACTO'!L212&gt;'DO NOT USE_School Picklist'!$C$3,"Date last on school campus/facility cannot be a future date",IF('DO NOT USE_Contact Formulas'!A212,IF(ISBLANK('Captura de datos de CONTACTO'!L212),"Date last on school campus/facility is required","OK"),NA()))</f>
        <v>#N/A</v>
      </c>
      <c r="M212" s="41" t="e">
        <f ca="1">IF('Captura de datos de CONTACTO'!M212&gt;'DO NOT USE_School Picklist'!$C$3,"Last Exposure Date cannot be a future date",IF('DO NOT USE_Contact Formulas'!A212,IF(ISBLANK('Captura de datos de CONTACTO'!M212),"Last Exposure Date is required","OK"),NA()))</f>
        <v>#N/A</v>
      </c>
      <c r="N212" s="41" t="e">
        <f>IF(AND('DO NOT USE_Contact Formulas'!A212,ISBLANK('Captura de datos de CONTACTO'!N212)),"Specific Place in the Location is required",IF(ISBLANK('Captura de datos de CONTACTO'!N212),NA(),"OK"))</f>
        <v>#N/A</v>
      </c>
      <c r="O212" s="40" t="e">
        <f>IF(AND(NOT(ISBLANK('Captura de datos de CONTACTO'!O212)),ISNA(VLOOKUP('Captura de datos de CONTACTO'!O212,'DO NOT USE_School Picklist'!$L$3:$L$81,1,FALSE))),"Please select a value from the drop-down menu",IF('DO NOT USE_Contact Formulas'!A212,"OK",NA()))</f>
        <v>#N/A</v>
      </c>
      <c r="P212" s="40" t="e">
        <f>IF(AND(NOT(ISBLANK('Captura de datos de CONTACTO'!P212)),NOT(ISNUMBER(MATCH("*@*.?*",'Captura de datos de CONTACTO'!P212,0)))),"Email must be in a valid format",IF('DO NOT USE_Contact Formulas'!A212,"OK",NA()))</f>
        <v>#N/A</v>
      </c>
      <c r="Q212" s="40" t="e">
        <f>IF(LEN('Captura de datos de CONTACTO'!Q212)&gt;50,"Parent/Guardian Name must be less than 50 characters",IF('DO NOT USE_Contact Formulas'!A212,"OK",NA()))</f>
        <v>#N/A</v>
      </c>
      <c r="R212" s="40" t="e">
        <f>IF(NOT(ISBLANK('Captura de datos de CONTACTO'!R212)),IF(AND(ISNUMBER('Captura de datos de CONTACTO'!R212),LEFT('Captura de datos de CONTACTO'!R212,1)&lt;&gt;"1",LEN('Captura de datos de CONTACTO'!R212)=10),"OK","Phone number must be valid format"),IF('DO NOT USE_Contact Formulas'!A212,"OK",NA()))</f>
        <v>#N/A</v>
      </c>
      <c r="S212" s="40" t="e">
        <f>IF(AND(NOT(ISBLANK('Captura de datos de CONTACTO'!S212)),ISNA(VLOOKUP('Captura de datos de CONTACTO'!S212,'DO NOT USE_School Picklist'!$N$3:$N$63,1,FALSE))),"Please select a value from the drop-down menu",IF('DO NOT USE_Contact Formulas'!A212,"OK",NA()))</f>
        <v>#N/A</v>
      </c>
      <c r="T212" s="53" t="e">
        <f>IF(AND(NOT(ISBLANK('Captura de datos de CONTACTO'!T212)),ISNA(VLOOKUP('Captura de datos de CONTACTO'!T212,'DO NOT USE_School Picklist'!$I$3:$I$5,1,FALSE))),"Please select a value from the drop-down menu",IF('DO NOT USE_Contact Formulas'!A212,"OK",NA()))</f>
        <v>#N/A</v>
      </c>
      <c r="U212" s="40" t="e">
        <f>IF(AND(NOT(ISBLANK('Captura de datos de CONTACTO'!U212)),ISNA(VLOOKUP('Captura de datos de CONTACTO'!U212,'DO NOT USE_School Picklist'!$E$3:$E$10,1,FALSE))),"Please select a value from the drop-down menu",IF('DO NOT USE_Contact Formulas'!A212,"OK",NA()))</f>
        <v>#N/A</v>
      </c>
      <c r="V212" s="53" t="e">
        <f>IF(AND(NOT(ISBLANK('Captura de datos de CONTACTO'!V212)),ISNA(VLOOKUP('Captura de datos de CONTACTO'!V212,'DO NOT USE_School Picklist'!$W$3:$W$9,1,FALSE))),"Please select a value from the drop-down menu",IF('DO NOT USE_Contact Formulas'!A212,"OK",NA()))</f>
        <v>#N/A</v>
      </c>
      <c r="W212" s="53" t="e">
        <f>IF(AND(NOT(ISBLANK('Captura de datos de CONTACTO'!W212)),ISNA(VLOOKUP('Captura de datos de CONTACTO'!W212,'DO NOT USE_School Picklist'!$W$3:$W$9,1,FALSE))),"Please select a value from the drop-down menu",IF('DO NOT USE_Case Formulas'!A212,"OK",NA()))</f>
        <v>#N/A</v>
      </c>
      <c r="X212" s="40" t="e">
        <f>IF(AND(NOT(ISBLANK('Captura de datos de CONTACTO'!X212)),ISNA(VLOOKUP('Captura de datos de CONTACTO'!X212,'DO NOT USE_School Picklist'!$F$3:$F$16,1,FALSE))),"Please select a value from the drop-down menu",IF('DO NOT USE_Contact Formulas'!A212,"OK",NA()))</f>
        <v>#N/A</v>
      </c>
      <c r="Y212" s="40" t="e">
        <f>IF(LEN('Captura de datos de CONTACTO'!Y212)&gt;100,"Classroom(s) must be less than 100 characters",IF('DO NOT USE_Contact Formulas'!A212,"OK",NA()))</f>
        <v>#N/A</v>
      </c>
      <c r="Z212" s="40" t="e">
        <f>IF(AND(NOT(ISBLANK('Captura de datos de CONTACTO'!Z212)),ISNA(VLOOKUP('Captura de datos de CONTACTO'!Z212,'DO NOT USE_School Picklist'!$K$3:$K$6,1,FALSE))),"Please select a value from the drop-down menu",IF('DO NOT USE_Contact Formulas'!A212,"OK",NA()))</f>
        <v>#N/A</v>
      </c>
      <c r="AA212" s="40" t="e">
        <f>IF(AND(NOT(ISBLANK('Captura de datos de CONTACTO'!AA212)),ISNA(VLOOKUP('Captura de datos de CONTACTO'!AA212,'DO NOT USE_School Picklist'!$D$3:$D$5,1,FALSE))),"Please select a value from the drop-down menu",IF('DO NOT USE_Contact Formulas'!A212,"OK",NA()))</f>
        <v>#N/A</v>
      </c>
      <c r="AB212" s="40"/>
      <c r="AC212" s="40" t="e">
        <f>IF(AND(NOT(ISBLANK('Captura de datos de CONTACTO'!AC212)),ISNA(VLOOKUP('Captura de datos de CONTACTO'!AC212,'DO NOT USE_School Picklist'!$G$3:$G$5,1,FALSE))),"Please select a value from the drop-down menu",IF('DO NOT USE_Contact Formulas'!A212,"OK",NA()))</f>
        <v>#N/A</v>
      </c>
      <c r="AD212" s="40"/>
      <c r="AE212" s="40" t="e">
        <f>IF(AND(NOT(ISBLANK('Captura de datos de CONTACTO'!AE212)),ISNA(VLOOKUP('Captura de datos de CONTACTO'!AE212,'DO NOT USE_School Picklist'!$H$3:$H$4,1,FALSE))),"Please select a value from the drop-down menu",IF('DO NOT USE_Contact Formulas'!A212,"OK",NA()))</f>
        <v>#N/A</v>
      </c>
      <c r="AF212" s="40" t="e">
        <f ca="1">IF('Captura de datos de CONTACTO'!AF212&gt;'DO NOT USE_School Picklist'!$C$3,"Test Date cannot be a future date",IF('DO NOT USE_Contact Formulas'!A212,"OK",NA()))</f>
        <v>#N/A</v>
      </c>
      <c r="AG212" s="53" t="e">
        <f>IF(AND('DO NOT USE_Contact Formulas'!A212,ISBLANK('Captura de datos de CONTACTO'!AB212)),"Lab Result Test Result is required",IF(AND(NOT(ISBLANK('Captura de datos de CONTACTO'!AB212)),ISNA(VLOOKUP('Captura de datos de CONTACTO'!AB212,'DO NOT USE_School Picklist'!$Q$3:$Q$8,1,FALSE))),"Please select a value from the drop-down menu",IF('DO NOT USE_Contact Formulas'!A212,"OK",NA())))</f>
        <v>#N/A</v>
      </c>
    </row>
    <row r="213" spans="1:33" x14ac:dyDescent="0.3">
      <c r="A213" s="39" t="e">
        <f>IF('DO NOT USE_Contact Formulas'!A213,IF('DO NOT USE_Contact Formulas'!B213,"Not all required fields are completed","OK"),NA())</f>
        <v>#N/A</v>
      </c>
      <c r="B213" s="40" t="e">
        <f>IF(AND('DO NOT USE_Contact Formulas'!A213,ISBLANK('Captura de datos de CONTACTO'!B213)),"First Name is required",IF(NOT(ISBLANK('Captura de datos de CONTACTO'!B213)),"OK",NA()))</f>
        <v>#N/A</v>
      </c>
      <c r="C213" s="40" t="e">
        <f>IF(AND('DO NOT USE_Contact Formulas'!A213,ISBLANK('Captura de datos de CONTACTO'!C213)),"Last Name is required",IF(NOT(ISBLANK('Captura de datos de CONTACTO'!C213)),"OK",NA()))</f>
        <v>#N/A</v>
      </c>
      <c r="D213" s="40" t="e">
        <f>IF(AND('DO NOT USE_Contact Formulas'!A213,ISBLANK('Captura de datos de CONTACTO'!D213)),"Birthdate is required",IF(NOT(ISBLANK('Captura de datos de CONTACTO'!D213)),"OK",NA()))</f>
        <v>#N/A</v>
      </c>
      <c r="E213" s="40" t="e">
        <f>IF(AND('DO NOT USE_Contact Formulas'!A213,ISBLANK('Captura de datos de CONTACTO'!E213)),"Mobile Phone is required",IF(NOT(ISBLANK('Captura de datos de CONTACTO'!E213)),IF(AND(ISNUMBER(VALUE('Captura de datos de CONTACTO'!E213)),LEFT('Captura de datos de CONTACTO'!E213,1)&lt;&gt;"1",LEN('Captura de datos de CONTACTO'!E213)=10),"OK","Phone number must be valid format"),NA()))</f>
        <v>#N/A</v>
      </c>
      <c r="F213" s="40" t="e">
        <f>IF(LEN('Captura de datos de CONTACTO'!F213)&gt;255,"Home Street Address must be less than 255 characters",IF('DO NOT USE_Contact Formulas'!A213,"OK",NA()))</f>
        <v>#N/A</v>
      </c>
      <c r="G213" s="40" t="e">
        <f>IF(LEN('Captura de datos de CONTACTO'!G213)&gt;40,"City must be less than 40 characters",IF('DO NOT USE_Contact Formulas'!A213,"OK",NA()))</f>
        <v>#N/A</v>
      </c>
      <c r="H213" s="40" t="e">
        <f>IF(AND(NOT(ISBLANK('Captura de datos de CONTACTO'!H213)),ISNA(VLOOKUP('Captura de datos de CONTACTO'!H213,'DO NOT USE_School Picklist'!$P$3:$P$52,1,FALSE))),"Please select a value from the drop-down menu",IF('DO NOT USE_Contact Formulas'!A213,"OK",NA()))</f>
        <v>#N/A</v>
      </c>
      <c r="I213" s="40" t="e">
        <f>IF(AND('DO NOT USE_Contact Formulas'!A213,ISBLANK('Captura de datos de CONTACTO'!I213)),"Zip is required",IF(ISBLANK('Captura de datos de CONTACTO'!I213),NA(),"OK"))</f>
        <v>#N/A</v>
      </c>
      <c r="J213" s="40" t="e">
        <f>IF(AND('DO NOT USE_Contact Formulas'!A213,ISBLANK('Captura de datos de CONTACTO'!J213)),"Student or Staff? is required",IF(ISBLANK('Captura de datos de CONTACTO'!J213),NA(),IF(ISNA(VLOOKUP('Captura de datos de CONTACTO'!J213,'DO NOT USE_School Picklist'!$B$3:$B$6,1,FALSE)),"Please select a value from the drop-down menu","OK")))</f>
        <v>#N/A</v>
      </c>
      <c r="K213" s="40" t="e">
        <f>IF(AND('Captura de datos de CONTACTO'!J213='DO NOT USE_School Picklist'!$B$4,ISBLANK('Captura de datos de CONTACTO'!K213)),"Occupation/Job Title is required if Student or Staff? is Yes, staff/faculty or volunteer",IF('DO NOT USE_Contact Formulas'!A213,"OK",NA()))</f>
        <v>#N/A</v>
      </c>
      <c r="L213" s="40" t="e">
        <f ca="1">IF('Captura de datos de CONTACTO'!L213&gt;'DO NOT USE_School Picklist'!$C$3,"Date last on school campus/facility cannot be a future date",IF('DO NOT USE_Contact Formulas'!A213,IF(ISBLANK('Captura de datos de CONTACTO'!L213),"Date last on school campus/facility is required","OK"),NA()))</f>
        <v>#N/A</v>
      </c>
      <c r="M213" s="41" t="e">
        <f ca="1">IF('Captura de datos de CONTACTO'!M213&gt;'DO NOT USE_School Picklist'!$C$3,"Last Exposure Date cannot be a future date",IF('DO NOT USE_Contact Formulas'!A213,IF(ISBLANK('Captura de datos de CONTACTO'!M213),"Last Exposure Date is required","OK"),NA()))</f>
        <v>#N/A</v>
      </c>
      <c r="N213" s="41" t="e">
        <f>IF(AND('DO NOT USE_Contact Formulas'!A213,ISBLANK('Captura de datos de CONTACTO'!N213)),"Specific Place in the Location is required",IF(ISBLANK('Captura de datos de CONTACTO'!N213),NA(),"OK"))</f>
        <v>#N/A</v>
      </c>
      <c r="O213" s="40" t="e">
        <f>IF(AND(NOT(ISBLANK('Captura de datos de CONTACTO'!O213)),ISNA(VLOOKUP('Captura de datos de CONTACTO'!O213,'DO NOT USE_School Picklist'!$L$3:$L$81,1,FALSE))),"Please select a value from the drop-down menu",IF('DO NOT USE_Contact Formulas'!A213,"OK",NA()))</f>
        <v>#N/A</v>
      </c>
      <c r="P213" s="40" t="e">
        <f>IF(AND(NOT(ISBLANK('Captura de datos de CONTACTO'!P213)),NOT(ISNUMBER(MATCH("*@*.?*",'Captura de datos de CONTACTO'!P213,0)))),"Email must be in a valid format",IF('DO NOT USE_Contact Formulas'!A213,"OK",NA()))</f>
        <v>#N/A</v>
      </c>
      <c r="Q213" s="40" t="e">
        <f>IF(LEN('Captura de datos de CONTACTO'!Q213)&gt;50,"Parent/Guardian Name must be less than 50 characters",IF('DO NOT USE_Contact Formulas'!A213,"OK",NA()))</f>
        <v>#N/A</v>
      </c>
      <c r="R213" s="40" t="e">
        <f>IF(NOT(ISBLANK('Captura de datos de CONTACTO'!R213)),IF(AND(ISNUMBER('Captura de datos de CONTACTO'!R213),LEFT('Captura de datos de CONTACTO'!R213,1)&lt;&gt;"1",LEN('Captura de datos de CONTACTO'!R213)=10),"OK","Phone number must be valid format"),IF('DO NOT USE_Contact Formulas'!A213,"OK",NA()))</f>
        <v>#N/A</v>
      </c>
      <c r="S213" s="40" t="e">
        <f>IF(AND(NOT(ISBLANK('Captura de datos de CONTACTO'!S213)),ISNA(VLOOKUP('Captura de datos de CONTACTO'!S213,'DO NOT USE_School Picklist'!$N$3:$N$63,1,FALSE))),"Please select a value from the drop-down menu",IF('DO NOT USE_Contact Formulas'!A213,"OK",NA()))</f>
        <v>#N/A</v>
      </c>
      <c r="T213" s="53" t="e">
        <f>IF(AND(NOT(ISBLANK('Captura de datos de CONTACTO'!T213)),ISNA(VLOOKUP('Captura de datos de CONTACTO'!T213,'DO NOT USE_School Picklist'!$I$3:$I$5,1,FALSE))),"Please select a value from the drop-down menu",IF('DO NOT USE_Contact Formulas'!A213,"OK",NA()))</f>
        <v>#N/A</v>
      </c>
      <c r="U213" s="40" t="e">
        <f>IF(AND(NOT(ISBLANK('Captura de datos de CONTACTO'!U213)),ISNA(VLOOKUP('Captura de datos de CONTACTO'!U213,'DO NOT USE_School Picklist'!$E$3:$E$10,1,FALSE))),"Please select a value from the drop-down menu",IF('DO NOT USE_Contact Formulas'!A213,"OK",NA()))</f>
        <v>#N/A</v>
      </c>
      <c r="V213" s="53" t="e">
        <f>IF(AND(NOT(ISBLANK('Captura de datos de CONTACTO'!V213)),ISNA(VLOOKUP('Captura de datos de CONTACTO'!V213,'DO NOT USE_School Picklist'!$W$3:$W$9,1,FALSE))),"Please select a value from the drop-down menu",IF('DO NOT USE_Contact Formulas'!A213,"OK",NA()))</f>
        <v>#N/A</v>
      </c>
      <c r="W213" s="53" t="e">
        <f>IF(AND(NOT(ISBLANK('Captura de datos de CONTACTO'!W213)),ISNA(VLOOKUP('Captura de datos de CONTACTO'!W213,'DO NOT USE_School Picklist'!$W$3:$W$9,1,FALSE))),"Please select a value from the drop-down menu",IF('DO NOT USE_Case Formulas'!A213,"OK",NA()))</f>
        <v>#N/A</v>
      </c>
      <c r="X213" s="40" t="e">
        <f>IF(AND(NOT(ISBLANK('Captura de datos de CONTACTO'!X213)),ISNA(VLOOKUP('Captura de datos de CONTACTO'!X213,'DO NOT USE_School Picklist'!$F$3:$F$16,1,FALSE))),"Please select a value from the drop-down menu",IF('DO NOT USE_Contact Formulas'!A213,"OK",NA()))</f>
        <v>#N/A</v>
      </c>
      <c r="Y213" s="40" t="e">
        <f>IF(LEN('Captura de datos de CONTACTO'!Y213)&gt;100,"Classroom(s) must be less than 100 characters",IF('DO NOT USE_Contact Formulas'!A213,"OK",NA()))</f>
        <v>#N/A</v>
      </c>
      <c r="Z213" s="40" t="e">
        <f>IF(AND(NOT(ISBLANK('Captura de datos de CONTACTO'!Z213)),ISNA(VLOOKUP('Captura de datos de CONTACTO'!Z213,'DO NOT USE_School Picklist'!$K$3:$K$6,1,FALSE))),"Please select a value from the drop-down menu",IF('DO NOT USE_Contact Formulas'!A213,"OK",NA()))</f>
        <v>#N/A</v>
      </c>
      <c r="AA213" s="40" t="e">
        <f>IF(AND(NOT(ISBLANK('Captura de datos de CONTACTO'!AA213)),ISNA(VLOOKUP('Captura de datos de CONTACTO'!AA213,'DO NOT USE_School Picklist'!$D$3:$D$5,1,FALSE))),"Please select a value from the drop-down menu",IF('DO NOT USE_Contact Formulas'!A213,"OK",NA()))</f>
        <v>#N/A</v>
      </c>
      <c r="AB213" s="40"/>
      <c r="AC213" s="40" t="e">
        <f>IF(AND(NOT(ISBLANK('Captura de datos de CONTACTO'!AC213)),ISNA(VLOOKUP('Captura de datos de CONTACTO'!AC213,'DO NOT USE_School Picklist'!$G$3:$G$5,1,FALSE))),"Please select a value from the drop-down menu",IF('DO NOT USE_Contact Formulas'!A213,"OK",NA()))</f>
        <v>#N/A</v>
      </c>
      <c r="AD213" s="40"/>
      <c r="AE213" s="40" t="e">
        <f>IF(AND(NOT(ISBLANK('Captura de datos de CONTACTO'!AE213)),ISNA(VLOOKUP('Captura de datos de CONTACTO'!AE213,'DO NOT USE_School Picklist'!$H$3:$H$4,1,FALSE))),"Please select a value from the drop-down menu",IF('DO NOT USE_Contact Formulas'!A213,"OK",NA()))</f>
        <v>#N/A</v>
      </c>
      <c r="AF213" s="40" t="e">
        <f ca="1">IF('Captura de datos de CONTACTO'!AF213&gt;'DO NOT USE_School Picklist'!$C$3,"Test Date cannot be a future date",IF('DO NOT USE_Contact Formulas'!A213,"OK",NA()))</f>
        <v>#N/A</v>
      </c>
      <c r="AG213" s="53" t="e">
        <f>IF(AND('DO NOT USE_Contact Formulas'!A213,ISBLANK('Captura de datos de CONTACTO'!AB213)),"Lab Result Test Result is required",IF(AND(NOT(ISBLANK('Captura de datos de CONTACTO'!AB213)),ISNA(VLOOKUP('Captura de datos de CONTACTO'!AB213,'DO NOT USE_School Picklist'!$Q$3:$Q$8,1,FALSE))),"Please select a value from the drop-down menu",IF('DO NOT USE_Contact Formulas'!A213,"OK",NA())))</f>
        <v>#N/A</v>
      </c>
    </row>
    <row r="214" spans="1:33" x14ac:dyDescent="0.3">
      <c r="A214" s="39" t="e">
        <f>IF('DO NOT USE_Contact Formulas'!A214,IF('DO NOT USE_Contact Formulas'!B214,"Not all required fields are completed","OK"),NA())</f>
        <v>#N/A</v>
      </c>
      <c r="B214" s="40" t="e">
        <f>IF(AND('DO NOT USE_Contact Formulas'!A214,ISBLANK('Captura de datos de CONTACTO'!B214)),"First Name is required",IF(NOT(ISBLANK('Captura de datos de CONTACTO'!B214)),"OK",NA()))</f>
        <v>#N/A</v>
      </c>
      <c r="C214" s="40" t="e">
        <f>IF(AND('DO NOT USE_Contact Formulas'!A214,ISBLANK('Captura de datos de CONTACTO'!C214)),"Last Name is required",IF(NOT(ISBLANK('Captura de datos de CONTACTO'!C214)),"OK",NA()))</f>
        <v>#N/A</v>
      </c>
      <c r="D214" s="40" t="e">
        <f>IF(AND('DO NOT USE_Contact Formulas'!A214,ISBLANK('Captura de datos de CONTACTO'!D214)),"Birthdate is required",IF(NOT(ISBLANK('Captura de datos de CONTACTO'!D214)),"OK",NA()))</f>
        <v>#N/A</v>
      </c>
      <c r="E214" s="40" t="e">
        <f>IF(AND('DO NOT USE_Contact Formulas'!A214,ISBLANK('Captura de datos de CONTACTO'!E214)),"Mobile Phone is required",IF(NOT(ISBLANK('Captura de datos de CONTACTO'!E214)),IF(AND(ISNUMBER(VALUE('Captura de datos de CONTACTO'!E214)),LEFT('Captura de datos de CONTACTO'!E214,1)&lt;&gt;"1",LEN('Captura de datos de CONTACTO'!E214)=10),"OK","Phone number must be valid format"),NA()))</f>
        <v>#N/A</v>
      </c>
      <c r="F214" s="40" t="e">
        <f>IF(LEN('Captura de datos de CONTACTO'!F214)&gt;255,"Home Street Address must be less than 255 characters",IF('DO NOT USE_Contact Formulas'!A214,"OK",NA()))</f>
        <v>#N/A</v>
      </c>
      <c r="G214" s="40" t="e">
        <f>IF(LEN('Captura de datos de CONTACTO'!G214)&gt;40,"City must be less than 40 characters",IF('DO NOT USE_Contact Formulas'!A214,"OK",NA()))</f>
        <v>#N/A</v>
      </c>
      <c r="H214" s="40" t="e">
        <f>IF(AND(NOT(ISBLANK('Captura de datos de CONTACTO'!H214)),ISNA(VLOOKUP('Captura de datos de CONTACTO'!H214,'DO NOT USE_School Picklist'!$P$3:$P$52,1,FALSE))),"Please select a value from the drop-down menu",IF('DO NOT USE_Contact Formulas'!A214,"OK",NA()))</f>
        <v>#N/A</v>
      </c>
      <c r="I214" s="40" t="e">
        <f>IF(AND('DO NOT USE_Contact Formulas'!A214,ISBLANK('Captura de datos de CONTACTO'!I214)),"Zip is required",IF(ISBLANK('Captura de datos de CONTACTO'!I214),NA(),"OK"))</f>
        <v>#N/A</v>
      </c>
      <c r="J214" s="40" t="e">
        <f>IF(AND('DO NOT USE_Contact Formulas'!A214,ISBLANK('Captura de datos de CONTACTO'!J214)),"Student or Staff? is required",IF(ISBLANK('Captura de datos de CONTACTO'!J214),NA(),IF(ISNA(VLOOKUP('Captura de datos de CONTACTO'!J214,'DO NOT USE_School Picklist'!$B$3:$B$6,1,FALSE)),"Please select a value from the drop-down menu","OK")))</f>
        <v>#N/A</v>
      </c>
      <c r="K214" s="40" t="e">
        <f>IF(AND('Captura de datos de CONTACTO'!J214='DO NOT USE_School Picklist'!$B$4,ISBLANK('Captura de datos de CONTACTO'!K214)),"Occupation/Job Title is required if Student or Staff? is Yes, staff/faculty or volunteer",IF('DO NOT USE_Contact Formulas'!A214,"OK",NA()))</f>
        <v>#N/A</v>
      </c>
      <c r="L214" s="40" t="e">
        <f ca="1">IF('Captura de datos de CONTACTO'!L214&gt;'DO NOT USE_School Picklist'!$C$3,"Date last on school campus/facility cannot be a future date",IF('DO NOT USE_Contact Formulas'!A214,IF(ISBLANK('Captura de datos de CONTACTO'!L214),"Date last on school campus/facility is required","OK"),NA()))</f>
        <v>#N/A</v>
      </c>
      <c r="M214" s="41" t="e">
        <f ca="1">IF('Captura de datos de CONTACTO'!M214&gt;'DO NOT USE_School Picklist'!$C$3,"Last Exposure Date cannot be a future date",IF('DO NOT USE_Contact Formulas'!A214,IF(ISBLANK('Captura de datos de CONTACTO'!M214),"Last Exposure Date is required","OK"),NA()))</f>
        <v>#N/A</v>
      </c>
      <c r="N214" s="41" t="e">
        <f>IF(AND('DO NOT USE_Contact Formulas'!A214,ISBLANK('Captura de datos de CONTACTO'!N214)),"Specific Place in the Location is required",IF(ISBLANK('Captura de datos de CONTACTO'!N214),NA(),"OK"))</f>
        <v>#N/A</v>
      </c>
      <c r="O214" s="40" t="e">
        <f>IF(AND(NOT(ISBLANK('Captura de datos de CONTACTO'!O214)),ISNA(VLOOKUP('Captura de datos de CONTACTO'!O214,'DO NOT USE_School Picklist'!$L$3:$L$81,1,FALSE))),"Please select a value from the drop-down menu",IF('DO NOT USE_Contact Formulas'!A214,"OK",NA()))</f>
        <v>#N/A</v>
      </c>
      <c r="P214" s="40" t="e">
        <f>IF(AND(NOT(ISBLANK('Captura de datos de CONTACTO'!P214)),NOT(ISNUMBER(MATCH("*@*.?*",'Captura de datos de CONTACTO'!P214,0)))),"Email must be in a valid format",IF('DO NOT USE_Contact Formulas'!A214,"OK",NA()))</f>
        <v>#N/A</v>
      </c>
      <c r="Q214" s="40" t="e">
        <f>IF(LEN('Captura de datos de CONTACTO'!Q214)&gt;50,"Parent/Guardian Name must be less than 50 characters",IF('DO NOT USE_Contact Formulas'!A214,"OK",NA()))</f>
        <v>#N/A</v>
      </c>
      <c r="R214" s="40" t="e">
        <f>IF(NOT(ISBLANK('Captura de datos de CONTACTO'!R214)),IF(AND(ISNUMBER('Captura de datos de CONTACTO'!R214),LEFT('Captura de datos de CONTACTO'!R214,1)&lt;&gt;"1",LEN('Captura de datos de CONTACTO'!R214)=10),"OK","Phone number must be valid format"),IF('DO NOT USE_Contact Formulas'!A214,"OK",NA()))</f>
        <v>#N/A</v>
      </c>
      <c r="S214" s="40" t="e">
        <f>IF(AND(NOT(ISBLANK('Captura de datos de CONTACTO'!S214)),ISNA(VLOOKUP('Captura de datos de CONTACTO'!S214,'DO NOT USE_School Picklist'!$N$3:$N$63,1,FALSE))),"Please select a value from the drop-down menu",IF('DO NOT USE_Contact Formulas'!A214,"OK",NA()))</f>
        <v>#N/A</v>
      </c>
      <c r="T214" s="53" t="e">
        <f>IF(AND(NOT(ISBLANK('Captura de datos de CONTACTO'!T214)),ISNA(VLOOKUP('Captura de datos de CONTACTO'!T214,'DO NOT USE_School Picklist'!$I$3:$I$5,1,FALSE))),"Please select a value from the drop-down menu",IF('DO NOT USE_Contact Formulas'!A214,"OK",NA()))</f>
        <v>#N/A</v>
      </c>
      <c r="U214" s="40" t="e">
        <f>IF(AND(NOT(ISBLANK('Captura de datos de CONTACTO'!U214)),ISNA(VLOOKUP('Captura de datos de CONTACTO'!U214,'DO NOT USE_School Picklist'!$E$3:$E$10,1,FALSE))),"Please select a value from the drop-down menu",IF('DO NOT USE_Contact Formulas'!A214,"OK",NA()))</f>
        <v>#N/A</v>
      </c>
      <c r="V214" s="53" t="e">
        <f>IF(AND(NOT(ISBLANK('Captura de datos de CONTACTO'!V214)),ISNA(VLOOKUP('Captura de datos de CONTACTO'!V214,'DO NOT USE_School Picklist'!$W$3:$W$9,1,FALSE))),"Please select a value from the drop-down menu",IF('DO NOT USE_Contact Formulas'!A214,"OK",NA()))</f>
        <v>#N/A</v>
      </c>
      <c r="W214" s="53" t="e">
        <f>IF(AND(NOT(ISBLANK('Captura de datos de CONTACTO'!W214)),ISNA(VLOOKUP('Captura de datos de CONTACTO'!W214,'DO NOT USE_School Picklist'!$W$3:$W$9,1,FALSE))),"Please select a value from the drop-down menu",IF('DO NOT USE_Case Formulas'!A214,"OK",NA()))</f>
        <v>#N/A</v>
      </c>
      <c r="X214" s="40" t="e">
        <f>IF(AND(NOT(ISBLANK('Captura de datos de CONTACTO'!X214)),ISNA(VLOOKUP('Captura de datos de CONTACTO'!X214,'DO NOT USE_School Picklist'!$F$3:$F$16,1,FALSE))),"Please select a value from the drop-down menu",IF('DO NOT USE_Contact Formulas'!A214,"OK",NA()))</f>
        <v>#N/A</v>
      </c>
      <c r="Y214" s="40" t="e">
        <f>IF(LEN('Captura de datos de CONTACTO'!Y214)&gt;100,"Classroom(s) must be less than 100 characters",IF('DO NOT USE_Contact Formulas'!A214,"OK",NA()))</f>
        <v>#N/A</v>
      </c>
      <c r="Z214" s="40" t="e">
        <f>IF(AND(NOT(ISBLANK('Captura de datos de CONTACTO'!Z214)),ISNA(VLOOKUP('Captura de datos de CONTACTO'!Z214,'DO NOT USE_School Picklist'!$K$3:$K$6,1,FALSE))),"Please select a value from the drop-down menu",IF('DO NOT USE_Contact Formulas'!A214,"OK",NA()))</f>
        <v>#N/A</v>
      </c>
      <c r="AA214" s="40" t="e">
        <f>IF(AND(NOT(ISBLANK('Captura de datos de CONTACTO'!AA214)),ISNA(VLOOKUP('Captura de datos de CONTACTO'!AA214,'DO NOT USE_School Picklist'!$D$3:$D$5,1,FALSE))),"Please select a value from the drop-down menu",IF('DO NOT USE_Contact Formulas'!A214,"OK",NA()))</f>
        <v>#N/A</v>
      </c>
      <c r="AB214" s="40"/>
      <c r="AC214" s="40" t="e">
        <f>IF(AND(NOT(ISBLANK('Captura de datos de CONTACTO'!AC214)),ISNA(VLOOKUP('Captura de datos de CONTACTO'!AC214,'DO NOT USE_School Picklist'!$G$3:$G$5,1,FALSE))),"Please select a value from the drop-down menu",IF('DO NOT USE_Contact Formulas'!A214,"OK",NA()))</f>
        <v>#N/A</v>
      </c>
      <c r="AD214" s="40"/>
      <c r="AE214" s="40" t="e">
        <f>IF(AND(NOT(ISBLANK('Captura de datos de CONTACTO'!AE214)),ISNA(VLOOKUP('Captura de datos de CONTACTO'!AE214,'DO NOT USE_School Picklist'!$H$3:$H$4,1,FALSE))),"Please select a value from the drop-down menu",IF('DO NOT USE_Contact Formulas'!A214,"OK",NA()))</f>
        <v>#N/A</v>
      </c>
      <c r="AF214" s="40" t="e">
        <f ca="1">IF('Captura de datos de CONTACTO'!AF214&gt;'DO NOT USE_School Picklist'!$C$3,"Test Date cannot be a future date",IF('DO NOT USE_Contact Formulas'!A214,"OK",NA()))</f>
        <v>#N/A</v>
      </c>
      <c r="AG214" s="53" t="e">
        <f>IF(AND('DO NOT USE_Contact Formulas'!A214,ISBLANK('Captura de datos de CONTACTO'!AB214)),"Lab Result Test Result is required",IF(AND(NOT(ISBLANK('Captura de datos de CONTACTO'!AB214)),ISNA(VLOOKUP('Captura de datos de CONTACTO'!AB214,'DO NOT USE_School Picklist'!$Q$3:$Q$8,1,FALSE))),"Please select a value from the drop-down menu",IF('DO NOT USE_Contact Formulas'!A214,"OK",NA())))</f>
        <v>#N/A</v>
      </c>
    </row>
    <row r="215" spans="1:33" x14ac:dyDescent="0.3">
      <c r="A215" s="39" t="e">
        <f>IF('DO NOT USE_Contact Formulas'!A215,IF('DO NOT USE_Contact Formulas'!B215,"Not all required fields are completed","OK"),NA())</f>
        <v>#N/A</v>
      </c>
      <c r="B215" s="40" t="e">
        <f>IF(AND('DO NOT USE_Contact Formulas'!A215,ISBLANK('Captura de datos de CONTACTO'!B215)),"First Name is required",IF(NOT(ISBLANK('Captura de datos de CONTACTO'!B215)),"OK",NA()))</f>
        <v>#N/A</v>
      </c>
      <c r="C215" s="40" t="e">
        <f>IF(AND('DO NOT USE_Contact Formulas'!A215,ISBLANK('Captura de datos de CONTACTO'!C215)),"Last Name is required",IF(NOT(ISBLANK('Captura de datos de CONTACTO'!C215)),"OK",NA()))</f>
        <v>#N/A</v>
      </c>
      <c r="D215" s="40" t="e">
        <f>IF(AND('DO NOT USE_Contact Formulas'!A215,ISBLANK('Captura de datos de CONTACTO'!D215)),"Birthdate is required",IF(NOT(ISBLANK('Captura de datos de CONTACTO'!D215)),"OK",NA()))</f>
        <v>#N/A</v>
      </c>
      <c r="E215" s="40" t="e">
        <f>IF(AND('DO NOT USE_Contact Formulas'!A215,ISBLANK('Captura de datos de CONTACTO'!E215)),"Mobile Phone is required",IF(NOT(ISBLANK('Captura de datos de CONTACTO'!E215)),IF(AND(ISNUMBER(VALUE('Captura de datos de CONTACTO'!E215)),LEFT('Captura de datos de CONTACTO'!E215,1)&lt;&gt;"1",LEN('Captura de datos de CONTACTO'!E215)=10),"OK","Phone number must be valid format"),NA()))</f>
        <v>#N/A</v>
      </c>
      <c r="F215" s="40" t="e">
        <f>IF(LEN('Captura de datos de CONTACTO'!F215)&gt;255,"Home Street Address must be less than 255 characters",IF('DO NOT USE_Contact Formulas'!A215,"OK",NA()))</f>
        <v>#N/A</v>
      </c>
      <c r="G215" s="40" t="e">
        <f>IF(LEN('Captura de datos de CONTACTO'!G215)&gt;40,"City must be less than 40 characters",IF('DO NOT USE_Contact Formulas'!A215,"OK",NA()))</f>
        <v>#N/A</v>
      </c>
      <c r="H215" s="40" t="e">
        <f>IF(AND(NOT(ISBLANK('Captura de datos de CONTACTO'!H215)),ISNA(VLOOKUP('Captura de datos de CONTACTO'!H215,'DO NOT USE_School Picklist'!$P$3:$P$52,1,FALSE))),"Please select a value from the drop-down menu",IF('DO NOT USE_Contact Formulas'!A215,"OK",NA()))</f>
        <v>#N/A</v>
      </c>
      <c r="I215" s="40" t="e">
        <f>IF(AND('DO NOT USE_Contact Formulas'!A215,ISBLANK('Captura de datos de CONTACTO'!I215)),"Zip is required",IF(ISBLANK('Captura de datos de CONTACTO'!I215),NA(),"OK"))</f>
        <v>#N/A</v>
      </c>
      <c r="J215" s="40" t="e">
        <f>IF(AND('DO NOT USE_Contact Formulas'!A215,ISBLANK('Captura de datos de CONTACTO'!J215)),"Student or Staff? is required",IF(ISBLANK('Captura de datos de CONTACTO'!J215),NA(),IF(ISNA(VLOOKUP('Captura de datos de CONTACTO'!J215,'DO NOT USE_School Picklist'!$B$3:$B$6,1,FALSE)),"Please select a value from the drop-down menu","OK")))</f>
        <v>#N/A</v>
      </c>
      <c r="K215" s="40" t="e">
        <f>IF(AND('Captura de datos de CONTACTO'!J215='DO NOT USE_School Picklist'!$B$4,ISBLANK('Captura de datos de CONTACTO'!K215)),"Occupation/Job Title is required if Student or Staff? is Yes, staff/faculty or volunteer",IF('DO NOT USE_Contact Formulas'!A215,"OK",NA()))</f>
        <v>#N/A</v>
      </c>
      <c r="L215" s="40" t="e">
        <f ca="1">IF('Captura de datos de CONTACTO'!L215&gt;'DO NOT USE_School Picklist'!$C$3,"Date last on school campus/facility cannot be a future date",IF('DO NOT USE_Contact Formulas'!A215,IF(ISBLANK('Captura de datos de CONTACTO'!L215),"Date last on school campus/facility is required","OK"),NA()))</f>
        <v>#N/A</v>
      </c>
      <c r="M215" s="41" t="e">
        <f ca="1">IF('Captura de datos de CONTACTO'!M215&gt;'DO NOT USE_School Picklist'!$C$3,"Last Exposure Date cannot be a future date",IF('DO NOT USE_Contact Formulas'!A215,IF(ISBLANK('Captura de datos de CONTACTO'!M215),"Last Exposure Date is required","OK"),NA()))</f>
        <v>#N/A</v>
      </c>
      <c r="N215" s="41" t="e">
        <f>IF(AND('DO NOT USE_Contact Formulas'!A215,ISBLANK('Captura de datos de CONTACTO'!N215)),"Specific Place in the Location is required",IF(ISBLANK('Captura de datos de CONTACTO'!N215),NA(),"OK"))</f>
        <v>#N/A</v>
      </c>
      <c r="O215" s="40" t="e">
        <f>IF(AND(NOT(ISBLANK('Captura de datos de CONTACTO'!O215)),ISNA(VLOOKUP('Captura de datos de CONTACTO'!O215,'DO NOT USE_School Picklist'!$L$3:$L$81,1,FALSE))),"Please select a value from the drop-down menu",IF('DO NOT USE_Contact Formulas'!A215,"OK",NA()))</f>
        <v>#N/A</v>
      </c>
      <c r="P215" s="40" t="e">
        <f>IF(AND(NOT(ISBLANK('Captura de datos de CONTACTO'!P215)),NOT(ISNUMBER(MATCH("*@*.?*",'Captura de datos de CONTACTO'!P215,0)))),"Email must be in a valid format",IF('DO NOT USE_Contact Formulas'!A215,"OK",NA()))</f>
        <v>#N/A</v>
      </c>
      <c r="Q215" s="40" t="e">
        <f>IF(LEN('Captura de datos de CONTACTO'!Q215)&gt;50,"Parent/Guardian Name must be less than 50 characters",IF('DO NOT USE_Contact Formulas'!A215,"OK",NA()))</f>
        <v>#N/A</v>
      </c>
      <c r="R215" s="40" t="e">
        <f>IF(NOT(ISBLANK('Captura de datos de CONTACTO'!R215)),IF(AND(ISNUMBER('Captura de datos de CONTACTO'!R215),LEFT('Captura de datos de CONTACTO'!R215,1)&lt;&gt;"1",LEN('Captura de datos de CONTACTO'!R215)=10),"OK","Phone number must be valid format"),IF('DO NOT USE_Contact Formulas'!A215,"OK",NA()))</f>
        <v>#N/A</v>
      </c>
      <c r="S215" s="40" t="e">
        <f>IF(AND(NOT(ISBLANK('Captura de datos de CONTACTO'!S215)),ISNA(VLOOKUP('Captura de datos de CONTACTO'!S215,'DO NOT USE_School Picklist'!$N$3:$N$63,1,FALSE))),"Please select a value from the drop-down menu",IF('DO NOT USE_Contact Formulas'!A215,"OK",NA()))</f>
        <v>#N/A</v>
      </c>
      <c r="T215" s="53" t="e">
        <f>IF(AND(NOT(ISBLANK('Captura de datos de CONTACTO'!T215)),ISNA(VLOOKUP('Captura de datos de CONTACTO'!T215,'DO NOT USE_School Picklist'!$I$3:$I$5,1,FALSE))),"Please select a value from the drop-down menu",IF('DO NOT USE_Contact Formulas'!A215,"OK",NA()))</f>
        <v>#N/A</v>
      </c>
      <c r="U215" s="40" t="e">
        <f>IF(AND(NOT(ISBLANK('Captura de datos de CONTACTO'!U215)),ISNA(VLOOKUP('Captura de datos de CONTACTO'!U215,'DO NOT USE_School Picklist'!$E$3:$E$10,1,FALSE))),"Please select a value from the drop-down menu",IF('DO NOT USE_Contact Formulas'!A215,"OK",NA()))</f>
        <v>#N/A</v>
      </c>
      <c r="V215" s="53" t="e">
        <f>IF(AND(NOT(ISBLANK('Captura de datos de CONTACTO'!V215)),ISNA(VLOOKUP('Captura de datos de CONTACTO'!V215,'DO NOT USE_School Picklist'!$W$3:$W$9,1,FALSE))),"Please select a value from the drop-down menu",IF('DO NOT USE_Contact Formulas'!A215,"OK",NA()))</f>
        <v>#N/A</v>
      </c>
      <c r="W215" s="53" t="e">
        <f>IF(AND(NOT(ISBLANK('Captura de datos de CONTACTO'!W215)),ISNA(VLOOKUP('Captura de datos de CONTACTO'!W215,'DO NOT USE_School Picklist'!$W$3:$W$9,1,FALSE))),"Please select a value from the drop-down menu",IF('DO NOT USE_Case Formulas'!A215,"OK",NA()))</f>
        <v>#N/A</v>
      </c>
      <c r="X215" s="40" t="e">
        <f>IF(AND(NOT(ISBLANK('Captura de datos de CONTACTO'!X215)),ISNA(VLOOKUP('Captura de datos de CONTACTO'!X215,'DO NOT USE_School Picklist'!$F$3:$F$16,1,FALSE))),"Please select a value from the drop-down menu",IF('DO NOT USE_Contact Formulas'!A215,"OK",NA()))</f>
        <v>#N/A</v>
      </c>
      <c r="Y215" s="40" t="e">
        <f>IF(LEN('Captura de datos de CONTACTO'!Y215)&gt;100,"Classroom(s) must be less than 100 characters",IF('DO NOT USE_Contact Formulas'!A215,"OK",NA()))</f>
        <v>#N/A</v>
      </c>
      <c r="Z215" s="40" t="e">
        <f>IF(AND(NOT(ISBLANK('Captura de datos de CONTACTO'!Z215)),ISNA(VLOOKUP('Captura de datos de CONTACTO'!Z215,'DO NOT USE_School Picklist'!$K$3:$K$6,1,FALSE))),"Please select a value from the drop-down menu",IF('DO NOT USE_Contact Formulas'!A215,"OK",NA()))</f>
        <v>#N/A</v>
      </c>
      <c r="AA215" s="40" t="e">
        <f>IF(AND(NOT(ISBLANK('Captura de datos de CONTACTO'!AA215)),ISNA(VLOOKUP('Captura de datos de CONTACTO'!AA215,'DO NOT USE_School Picklist'!$D$3:$D$5,1,FALSE))),"Please select a value from the drop-down menu",IF('DO NOT USE_Contact Formulas'!A215,"OK",NA()))</f>
        <v>#N/A</v>
      </c>
      <c r="AB215" s="40"/>
      <c r="AC215" s="40" t="e">
        <f>IF(AND(NOT(ISBLANK('Captura de datos de CONTACTO'!AC215)),ISNA(VLOOKUP('Captura de datos de CONTACTO'!AC215,'DO NOT USE_School Picklist'!$G$3:$G$5,1,FALSE))),"Please select a value from the drop-down menu",IF('DO NOT USE_Contact Formulas'!A215,"OK",NA()))</f>
        <v>#N/A</v>
      </c>
      <c r="AD215" s="40"/>
      <c r="AE215" s="40" t="e">
        <f>IF(AND(NOT(ISBLANK('Captura de datos de CONTACTO'!AE215)),ISNA(VLOOKUP('Captura de datos de CONTACTO'!AE215,'DO NOT USE_School Picklist'!$H$3:$H$4,1,FALSE))),"Please select a value from the drop-down menu",IF('DO NOT USE_Contact Formulas'!A215,"OK",NA()))</f>
        <v>#N/A</v>
      </c>
      <c r="AF215" s="40" t="e">
        <f ca="1">IF('Captura de datos de CONTACTO'!AF215&gt;'DO NOT USE_School Picklist'!$C$3,"Test Date cannot be a future date",IF('DO NOT USE_Contact Formulas'!A215,"OK",NA()))</f>
        <v>#N/A</v>
      </c>
      <c r="AG215" s="53" t="e">
        <f>IF(AND('DO NOT USE_Contact Formulas'!A215,ISBLANK('Captura de datos de CONTACTO'!AB215)),"Lab Result Test Result is required",IF(AND(NOT(ISBLANK('Captura de datos de CONTACTO'!AB215)),ISNA(VLOOKUP('Captura de datos de CONTACTO'!AB215,'DO NOT USE_School Picklist'!$Q$3:$Q$8,1,FALSE))),"Please select a value from the drop-down menu",IF('DO NOT USE_Contact Formulas'!A215,"OK",NA())))</f>
        <v>#N/A</v>
      </c>
    </row>
    <row r="216" spans="1:33" x14ac:dyDescent="0.3">
      <c r="A216" s="39" t="e">
        <f>IF('DO NOT USE_Contact Formulas'!A216,IF('DO NOT USE_Contact Formulas'!B216,"Not all required fields are completed","OK"),NA())</f>
        <v>#N/A</v>
      </c>
      <c r="B216" s="40" t="e">
        <f>IF(AND('DO NOT USE_Contact Formulas'!A216,ISBLANK('Captura de datos de CONTACTO'!B216)),"First Name is required",IF(NOT(ISBLANK('Captura de datos de CONTACTO'!B216)),"OK",NA()))</f>
        <v>#N/A</v>
      </c>
      <c r="C216" s="40" t="e">
        <f>IF(AND('DO NOT USE_Contact Formulas'!A216,ISBLANK('Captura de datos de CONTACTO'!C216)),"Last Name is required",IF(NOT(ISBLANK('Captura de datos de CONTACTO'!C216)),"OK",NA()))</f>
        <v>#N/A</v>
      </c>
      <c r="D216" s="40" t="e">
        <f>IF(AND('DO NOT USE_Contact Formulas'!A216,ISBLANK('Captura de datos de CONTACTO'!D216)),"Birthdate is required",IF(NOT(ISBLANK('Captura de datos de CONTACTO'!D216)),"OK",NA()))</f>
        <v>#N/A</v>
      </c>
      <c r="E216" s="40" t="e">
        <f>IF(AND('DO NOT USE_Contact Formulas'!A216,ISBLANK('Captura de datos de CONTACTO'!E216)),"Mobile Phone is required",IF(NOT(ISBLANK('Captura de datos de CONTACTO'!E216)),IF(AND(ISNUMBER(VALUE('Captura de datos de CONTACTO'!E216)),LEFT('Captura de datos de CONTACTO'!E216,1)&lt;&gt;"1",LEN('Captura de datos de CONTACTO'!E216)=10),"OK","Phone number must be valid format"),NA()))</f>
        <v>#N/A</v>
      </c>
      <c r="F216" s="40" t="e">
        <f>IF(LEN('Captura de datos de CONTACTO'!F216)&gt;255,"Home Street Address must be less than 255 characters",IF('DO NOT USE_Contact Formulas'!A216,"OK",NA()))</f>
        <v>#N/A</v>
      </c>
      <c r="G216" s="40" t="e">
        <f>IF(LEN('Captura de datos de CONTACTO'!G216)&gt;40,"City must be less than 40 characters",IF('DO NOT USE_Contact Formulas'!A216,"OK",NA()))</f>
        <v>#N/A</v>
      </c>
      <c r="H216" s="40" t="e">
        <f>IF(AND(NOT(ISBLANK('Captura de datos de CONTACTO'!H216)),ISNA(VLOOKUP('Captura de datos de CONTACTO'!H216,'DO NOT USE_School Picklist'!$P$3:$P$52,1,FALSE))),"Please select a value from the drop-down menu",IF('DO NOT USE_Contact Formulas'!A216,"OK",NA()))</f>
        <v>#N/A</v>
      </c>
      <c r="I216" s="40" t="e">
        <f>IF(AND('DO NOT USE_Contact Formulas'!A216,ISBLANK('Captura de datos de CONTACTO'!I216)),"Zip is required",IF(ISBLANK('Captura de datos de CONTACTO'!I216),NA(),"OK"))</f>
        <v>#N/A</v>
      </c>
      <c r="J216" s="40" t="e">
        <f>IF(AND('DO NOT USE_Contact Formulas'!A216,ISBLANK('Captura de datos de CONTACTO'!J216)),"Student or Staff? is required",IF(ISBLANK('Captura de datos de CONTACTO'!J216),NA(),IF(ISNA(VLOOKUP('Captura de datos de CONTACTO'!J216,'DO NOT USE_School Picklist'!$B$3:$B$6,1,FALSE)),"Please select a value from the drop-down menu","OK")))</f>
        <v>#N/A</v>
      </c>
      <c r="K216" s="40" t="e">
        <f>IF(AND('Captura de datos de CONTACTO'!J216='DO NOT USE_School Picklist'!$B$4,ISBLANK('Captura de datos de CONTACTO'!K216)),"Occupation/Job Title is required if Student or Staff? is Yes, staff/faculty or volunteer",IF('DO NOT USE_Contact Formulas'!A216,"OK",NA()))</f>
        <v>#N/A</v>
      </c>
      <c r="L216" s="40" t="e">
        <f ca="1">IF('Captura de datos de CONTACTO'!L216&gt;'DO NOT USE_School Picklist'!$C$3,"Date last on school campus/facility cannot be a future date",IF('DO NOT USE_Contact Formulas'!A216,IF(ISBLANK('Captura de datos de CONTACTO'!L216),"Date last on school campus/facility is required","OK"),NA()))</f>
        <v>#N/A</v>
      </c>
      <c r="M216" s="41" t="e">
        <f ca="1">IF('Captura de datos de CONTACTO'!M216&gt;'DO NOT USE_School Picklist'!$C$3,"Last Exposure Date cannot be a future date",IF('DO NOT USE_Contact Formulas'!A216,IF(ISBLANK('Captura de datos de CONTACTO'!M216),"Last Exposure Date is required","OK"),NA()))</f>
        <v>#N/A</v>
      </c>
      <c r="N216" s="41" t="e">
        <f>IF(AND('DO NOT USE_Contact Formulas'!A216,ISBLANK('Captura de datos de CONTACTO'!N216)),"Specific Place in the Location is required",IF(ISBLANK('Captura de datos de CONTACTO'!N216),NA(),"OK"))</f>
        <v>#N/A</v>
      </c>
      <c r="O216" s="40" t="e">
        <f>IF(AND(NOT(ISBLANK('Captura de datos de CONTACTO'!O216)),ISNA(VLOOKUP('Captura de datos de CONTACTO'!O216,'DO NOT USE_School Picklist'!$L$3:$L$81,1,FALSE))),"Please select a value from the drop-down menu",IF('DO NOT USE_Contact Formulas'!A216,"OK",NA()))</f>
        <v>#N/A</v>
      </c>
      <c r="P216" s="40" t="e">
        <f>IF(AND(NOT(ISBLANK('Captura de datos de CONTACTO'!P216)),NOT(ISNUMBER(MATCH("*@*.?*",'Captura de datos de CONTACTO'!P216,0)))),"Email must be in a valid format",IF('DO NOT USE_Contact Formulas'!A216,"OK",NA()))</f>
        <v>#N/A</v>
      </c>
      <c r="Q216" s="40" t="e">
        <f>IF(LEN('Captura de datos de CONTACTO'!Q216)&gt;50,"Parent/Guardian Name must be less than 50 characters",IF('DO NOT USE_Contact Formulas'!A216,"OK",NA()))</f>
        <v>#N/A</v>
      </c>
      <c r="R216" s="40" t="e">
        <f>IF(NOT(ISBLANK('Captura de datos de CONTACTO'!R216)),IF(AND(ISNUMBER('Captura de datos de CONTACTO'!R216),LEFT('Captura de datos de CONTACTO'!R216,1)&lt;&gt;"1",LEN('Captura de datos de CONTACTO'!R216)=10),"OK","Phone number must be valid format"),IF('DO NOT USE_Contact Formulas'!A216,"OK",NA()))</f>
        <v>#N/A</v>
      </c>
      <c r="S216" s="40" t="e">
        <f>IF(AND(NOT(ISBLANK('Captura de datos de CONTACTO'!S216)),ISNA(VLOOKUP('Captura de datos de CONTACTO'!S216,'DO NOT USE_School Picklist'!$N$3:$N$63,1,FALSE))),"Please select a value from the drop-down menu",IF('DO NOT USE_Contact Formulas'!A216,"OK",NA()))</f>
        <v>#N/A</v>
      </c>
      <c r="T216" s="53" t="e">
        <f>IF(AND(NOT(ISBLANK('Captura de datos de CONTACTO'!T216)),ISNA(VLOOKUP('Captura de datos de CONTACTO'!T216,'DO NOT USE_School Picklist'!$I$3:$I$5,1,FALSE))),"Please select a value from the drop-down menu",IF('DO NOT USE_Contact Formulas'!A216,"OK",NA()))</f>
        <v>#N/A</v>
      </c>
      <c r="U216" s="40" t="e">
        <f>IF(AND(NOT(ISBLANK('Captura de datos de CONTACTO'!U216)),ISNA(VLOOKUP('Captura de datos de CONTACTO'!U216,'DO NOT USE_School Picklist'!$E$3:$E$10,1,FALSE))),"Please select a value from the drop-down menu",IF('DO NOT USE_Contact Formulas'!A216,"OK",NA()))</f>
        <v>#N/A</v>
      </c>
      <c r="V216" s="53" t="e">
        <f>IF(AND(NOT(ISBLANK('Captura de datos de CONTACTO'!V216)),ISNA(VLOOKUP('Captura de datos de CONTACTO'!V216,'DO NOT USE_School Picklist'!$W$3:$W$9,1,FALSE))),"Please select a value from the drop-down menu",IF('DO NOT USE_Contact Formulas'!A216,"OK",NA()))</f>
        <v>#N/A</v>
      </c>
      <c r="W216" s="53" t="e">
        <f>IF(AND(NOT(ISBLANK('Captura de datos de CONTACTO'!W216)),ISNA(VLOOKUP('Captura de datos de CONTACTO'!W216,'DO NOT USE_School Picklist'!$W$3:$W$9,1,FALSE))),"Please select a value from the drop-down menu",IF('DO NOT USE_Case Formulas'!A216,"OK",NA()))</f>
        <v>#N/A</v>
      </c>
      <c r="X216" s="40" t="e">
        <f>IF(AND(NOT(ISBLANK('Captura de datos de CONTACTO'!X216)),ISNA(VLOOKUP('Captura de datos de CONTACTO'!X216,'DO NOT USE_School Picklist'!$F$3:$F$16,1,FALSE))),"Please select a value from the drop-down menu",IF('DO NOT USE_Contact Formulas'!A216,"OK",NA()))</f>
        <v>#N/A</v>
      </c>
      <c r="Y216" s="40" t="e">
        <f>IF(LEN('Captura de datos de CONTACTO'!Y216)&gt;100,"Classroom(s) must be less than 100 characters",IF('DO NOT USE_Contact Formulas'!A216,"OK",NA()))</f>
        <v>#N/A</v>
      </c>
      <c r="Z216" s="40" t="e">
        <f>IF(AND(NOT(ISBLANK('Captura de datos de CONTACTO'!Z216)),ISNA(VLOOKUP('Captura de datos de CONTACTO'!Z216,'DO NOT USE_School Picklist'!$K$3:$K$6,1,FALSE))),"Please select a value from the drop-down menu",IF('DO NOT USE_Contact Formulas'!A216,"OK",NA()))</f>
        <v>#N/A</v>
      </c>
      <c r="AA216" s="40" t="e">
        <f>IF(AND(NOT(ISBLANK('Captura de datos de CONTACTO'!AA216)),ISNA(VLOOKUP('Captura de datos de CONTACTO'!AA216,'DO NOT USE_School Picklist'!$D$3:$D$5,1,FALSE))),"Please select a value from the drop-down menu",IF('DO NOT USE_Contact Formulas'!A216,"OK",NA()))</f>
        <v>#N/A</v>
      </c>
      <c r="AB216" s="40"/>
      <c r="AC216" s="40" t="e">
        <f>IF(AND(NOT(ISBLANK('Captura de datos de CONTACTO'!AC216)),ISNA(VLOOKUP('Captura de datos de CONTACTO'!AC216,'DO NOT USE_School Picklist'!$G$3:$G$5,1,FALSE))),"Please select a value from the drop-down menu",IF('DO NOT USE_Contact Formulas'!A216,"OK",NA()))</f>
        <v>#N/A</v>
      </c>
      <c r="AD216" s="40"/>
      <c r="AE216" s="40" t="e">
        <f>IF(AND(NOT(ISBLANK('Captura de datos de CONTACTO'!AE216)),ISNA(VLOOKUP('Captura de datos de CONTACTO'!AE216,'DO NOT USE_School Picklist'!$H$3:$H$4,1,FALSE))),"Please select a value from the drop-down menu",IF('DO NOT USE_Contact Formulas'!A216,"OK",NA()))</f>
        <v>#N/A</v>
      </c>
      <c r="AF216" s="40" t="e">
        <f ca="1">IF('Captura de datos de CONTACTO'!AF216&gt;'DO NOT USE_School Picklist'!$C$3,"Test Date cannot be a future date",IF('DO NOT USE_Contact Formulas'!A216,"OK",NA()))</f>
        <v>#N/A</v>
      </c>
      <c r="AG216" s="53" t="e">
        <f>IF(AND('DO NOT USE_Contact Formulas'!A216,ISBLANK('Captura de datos de CONTACTO'!AB216)),"Lab Result Test Result is required",IF(AND(NOT(ISBLANK('Captura de datos de CONTACTO'!AB216)),ISNA(VLOOKUP('Captura de datos de CONTACTO'!AB216,'DO NOT USE_School Picklist'!$Q$3:$Q$8,1,FALSE))),"Please select a value from the drop-down menu",IF('DO NOT USE_Contact Formulas'!A216,"OK",NA())))</f>
        <v>#N/A</v>
      </c>
    </row>
    <row r="217" spans="1:33" x14ac:dyDescent="0.3">
      <c r="A217" s="39" t="e">
        <f>IF('DO NOT USE_Contact Formulas'!A217,IF('DO NOT USE_Contact Formulas'!B217,"Not all required fields are completed","OK"),NA())</f>
        <v>#N/A</v>
      </c>
      <c r="B217" s="40" t="e">
        <f>IF(AND('DO NOT USE_Contact Formulas'!A217,ISBLANK('Captura de datos de CONTACTO'!B217)),"First Name is required",IF(NOT(ISBLANK('Captura de datos de CONTACTO'!B217)),"OK",NA()))</f>
        <v>#N/A</v>
      </c>
      <c r="C217" s="40" t="e">
        <f>IF(AND('DO NOT USE_Contact Formulas'!A217,ISBLANK('Captura de datos de CONTACTO'!C217)),"Last Name is required",IF(NOT(ISBLANK('Captura de datos de CONTACTO'!C217)),"OK",NA()))</f>
        <v>#N/A</v>
      </c>
      <c r="D217" s="40" t="e">
        <f>IF(AND('DO NOT USE_Contact Formulas'!A217,ISBLANK('Captura de datos de CONTACTO'!D217)),"Birthdate is required",IF(NOT(ISBLANK('Captura de datos de CONTACTO'!D217)),"OK",NA()))</f>
        <v>#N/A</v>
      </c>
      <c r="E217" s="40" t="e">
        <f>IF(AND('DO NOT USE_Contact Formulas'!A217,ISBLANK('Captura de datos de CONTACTO'!E217)),"Mobile Phone is required",IF(NOT(ISBLANK('Captura de datos de CONTACTO'!E217)),IF(AND(ISNUMBER(VALUE('Captura de datos de CONTACTO'!E217)),LEFT('Captura de datos de CONTACTO'!E217,1)&lt;&gt;"1",LEN('Captura de datos de CONTACTO'!E217)=10),"OK","Phone number must be valid format"),NA()))</f>
        <v>#N/A</v>
      </c>
      <c r="F217" s="40" t="e">
        <f>IF(LEN('Captura de datos de CONTACTO'!F217)&gt;255,"Home Street Address must be less than 255 characters",IF('DO NOT USE_Contact Formulas'!A217,"OK",NA()))</f>
        <v>#N/A</v>
      </c>
      <c r="G217" s="40" t="e">
        <f>IF(LEN('Captura de datos de CONTACTO'!G217)&gt;40,"City must be less than 40 characters",IF('DO NOT USE_Contact Formulas'!A217,"OK",NA()))</f>
        <v>#N/A</v>
      </c>
      <c r="H217" s="40" t="e">
        <f>IF(AND(NOT(ISBLANK('Captura de datos de CONTACTO'!H217)),ISNA(VLOOKUP('Captura de datos de CONTACTO'!H217,'DO NOT USE_School Picklist'!$P$3:$P$52,1,FALSE))),"Please select a value from the drop-down menu",IF('DO NOT USE_Contact Formulas'!A217,"OK",NA()))</f>
        <v>#N/A</v>
      </c>
      <c r="I217" s="40" t="e">
        <f>IF(AND('DO NOT USE_Contact Formulas'!A217,ISBLANK('Captura de datos de CONTACTO'!I217)),"Zip is required",IF(ISBLANK('Captura de datos de CONTACTO'!I217),NA(),"OK"))</f>
        <v>#N/A</v>
      </c>
      <c r="J217" s="40" t="e">
        <f>IF(AND('DO NOT USE_Contact Formulas'!A217,ISBLANK('Captura de datos de CONTACTO'!J217)),"Student or Staff? is required",IF(ISBLANK('Captura de datos de CONTACTO'!J217),NA(),IF(ISNA(VLOOKUP('Captura de datos de CONTACTO'!J217,'DO NOT USE_School Picklist'!$B$3:$B$6,1,FALSE)),"Please select a value from the drop-down menu","OK")))</f>
        <v>#N/A</v>
      </c>
      <c r="K217" s="40" t="e">
        <f>IF(AND('Captura de datos de CONTACTO'!J217='DO NOT USE_School Picklist'!$B$4,ISBLANK('Captura de datos de CONTACTO'!K217)),"Occupation/Job Title is required if Student or Staff? is Yes, staff/faculty or volunteer",IF('DO NOT USE_Contact Formulas'!A217,"OK",NA()))</f>
        <v>#N/A</v>
      </c>
      <c r="L217" s="40" t="e">
        <f ca="1">IF('Captura de datos de CONTACTO'!L217&gt;'DO NOT USE_School Picklist'!$C$3,"Date last on school campus/facility cannot be a future date",IF('DO NOT USE_Contact Formulas'!A217,IF(ISBLANK('Captura de datos de CONTACTO'!L217),"Date last on school campus/facility is required","OK"),NA()))</f>
        <v>#N/A</v>
      </c>
      <c r="M217" s="41" t="e">
        <f ca="1">IF('Captura de datos de CONTACTO'!M217&gt;'DO NOT USE_School Picklist'!$C$3,"Last Exposure Date cannot be a future date",IF('DO NOT USE_Contact Formulas'!A217,IF(ISBLANK('Captura de datos de CONTACTO'!M217),"Last Exposure Date is required","OK"),NA()))</f>
        <v>#N/A</v>
      </c>
      <c r="N217" s="41" t="e">
        <f>IF(AND('DO NOT USE_Contact Formulas'!A217,ISBLANK('Captura de datos de CONTACTO'!N217)),"Specific Place in the Location is required",IF(ISBLANK('Captura de datos de CONTACTO'!N217),NA(),"OK"))</f>
        <v>#N/A</v>
      </c>
      <c r="O217" s="40" t="e">
        <f>IF(AND(NOT(ISBLANK('Captura de datos de CONTACTO'!O217)),ISNA(VLOOKUP('Captura de datos de CONTACTO'!O217,'DO NOT USE_School Picklist'!$L$3:$L$81,1,FALSE))),"Please select a value from the drop-down menu",IF('DO NOT USE_Contact Formulas'!A217,"OK",NA()))</f>
        <v>#N/A</v>
      </c>
      <c r="P217" s="40" t="e">
        <f>IF(AND(NOT(ISBLANK('Captura de datos de CONTACTO'!P217)),NOT(ISNUMBER(MATCH("*@*.?*",'Captura de datos de CONTACTO'!P217,0)))),"Email must be in a valid format",IF('DO NOT USE_Contact Formulas'!A217,"OK",NA()))</f>
        <v>#N/A</v>
      </c>
      <c r="Q217" s="40" t="e">
        <f>IF(LEN('Captura de datos de CONTACTO'!Q217)&gt;50,"Parent/Guardian Name must be less than 50 characters",IF('DO NOT USE_Contact Formulas'!A217,"OK",NA()))</f>
        <v>#N/A</v>
      </c>
      <c r="R217" s="40" t="e">
        <f>IF(NOT(ISBLANK('Captura de datos de CONTACTO'!R217)),IF(AND(ISNUMBER('Captura de datos de CONTACTO'!R217),LEFT('Captura de datos de CONTACTO'!R217,1)&lt;&gt;"1",LEN('Captura de datos de CONTACTO'!R217)=10),"OK","Phone number must be valid format"),IF('DO NOT USE_Contact Formulas'!A217,"OK",NA()))</f>
        <v>#N/A</v>
      </c>
      <c r="S217" s="40" t="e">
        <f>IF(AND(NOT(ISBLANK('Captura de datos de CONTACTO'!S217)),ISNA(VLOOKUP('Captura de datos de CONTACTO'!S217,'DO NOT USE_School Picklist'!$N$3:$N$63,1,FALSE))),"Please select a value from the drop-down menu",IF('DO NOT USE_Contact Formulas'!A217,"OK",NA()))</f>
        <v>#N/A</v>
      </c>
      <c r="T217" s="53" t="e">
        <f>IF(AND(NOT(ISBLANK('Captura de datos de CONTACTO'!T217)),ISNA(VLOOKUP('Captura de datos de CONTACTO'!T217,'DO NOT USE_School Picklist'!$I$3:$I$5,1,FALSE))),"Please select a value from the drop-down menu",IF('DO NOT USE_Contact Formulas'!A217,"OK",NA()))</f>
        <v>#N/A</v>
      </c>
      <c r="U217" s="40" t="e">
        <f>IF(AND(NOT(ISBLANK('Captura de datos de CONTACTO'!U217)),ISNA(VLOOKUP('Captura de datos de CONTACTO'!U217,'DO NOT USE_School Picklist'!$E$3:$E$10,1,FALSE))),"Please select a value from the drop-down menu",IF('DO NOT USE_Contact Formulas'!A217,"OK",NA()))</f>
        <v>#N/A</v>
      </c>
      <c r="V217" s="53" t="e">
        <f>IF(AND(NOT(ISBLANK('Captura de datos de CONTACTO'!V217)),ISNA(VLOOKUP('Captura de datos de CONTACTO'!V217,'DO NOT USE_School Picklist'!$W$3:$W$9,1,FALSE))),"Please select a value from the drop-down menu",IF('DO NOT USE_Contact Formulas'!A217,"OK",NA()))</f>
        <v>#N/A</v>
      </c>
      <c r="W217" s="53" t="e">
        <f>IF(AND(NOT(ISBLANK('Captura de datos de CONTACTO'!W217)),ISNA(VLOOKUP('Captura de datos de CONTACTO'!W217,'DO NOT USE_School Picklist'!$W$3:$W$9,1,FALSE))),"Please select a value from the drop-down menu",IF('DO NOT USE_Case Formulas'!A217,"OK",NA()))</f>
        <v>#N/A</v>
      </c>
      <c r="X217" s="40" t="e">
        <f>IF(AND(NOT(ISBLANK('Captura de datos de CONTACTO'!X217)),ISNA(VLOOKUP('Captura de datos de CONTACTO'!X217,'DO NOT USE_School Picklist'!$F$3:$F$16,1,FALSE))),"Please select a value from the drop-down menu",IF('DO NOT USE_Contact Formulas'!A217,"OK",NA()))</f>
        <v>#N/A</v>
      </c>
      <c r="Y217" s="40" t="e">
        <f>IF(LEN('Captura de datos de CONTACTO'!Y217)&gt;100,"Classroom(s) must be less than 100 characters",IF('DO NOT USE_Contact Formulas'!A217,"OK",NA()))</f>
        <v>#N/A</v>
      </c>
      <c r="Z217" s="40" t="e">
        <f>IF(AND(NOT(ISBLANK('Captura de datos de CONTACTO'!Z217)),ISNA(VLOOKUP('Captura de datos de CONTACTO'!Z217,'DO NOT USE_School Picklist'!$K$3:$K$6,1,FALSE))),"Please select a value from the drop-down menu",IF('DO NOT USE_Contact Formulas'!A217,"OK",NA()))</f>
        <v>#N/A</v>
      </c>
      <c r="AA217" s="40" t="e">
        <f>IF(AND(NOT(ISBLANK('Captura de datos de CONTACTO'!AA217)),ISNA(VLOOKUP('Captura de datos de CONTACTO'!AA217,'DO NOT USE_School Picklist'!$D$3:$D$5,1,FALSE))),"Please select a value from the drop-down menu",IF('DO NOT USE_Contact Formulas'!A217,"OK",NA()))</f>
        <v>#N/A</v>
      </c>
      <c r="AB217" s="40"/>
      <c r="AC217" s="40" t="e">
        <f>IF(AND(NOT(ISBLANK('Captura de datos de CONTACTO'!AC217)),ISNA(VLOOKUP('Captura de datos de CONTACTO'!AC217,'DO NOT USE_School Picklist'!$G$3:$G$5,1,FALSE))),"Please select a value from the drop-down menu",IF('DO NOT USE_Contact Formulas'!A217,"OK",NA()))</f>
        <v>#N/A</v>
      </c>
      <c r="AD217" s="40"/>
      <c r="AE217" s="40" t="e">
        <f>IF(AND(NOT(ISBLANK('Captura de datos de CONTACTO'!AE217)),ISNA(VLOOKUP('Captura de datos de CONTACTO'!AE217,'DO NOT USE_School Picklist'!$H$3:$H$4,1,FALSE))),"Please select a value from the drop-down menu",IF('DO NOT USE_Contact Formulas'!A217,"OK",NA()))</f>
        <v>#N/A</v>
      </c>
      <c r="AF217" s="40" t="e">
        <f ca="1">IF('Captura de datos de CONTACTO'!AF217&gt;'DO NOT USE_School Picklist'!$C$3,"Test Date cannot be a future date",IF('DO NOT USE_Contact Formulas'!A217,"OK",NA()))</f>
        <v>#N/A</v>
      </c>
      <c r="AG217" s="53" t="e">
        <f>IF(AND('DO NOT USE_Contact Formulas'!A217,ISBLANK('Captura de datos de CONTACTO'!AB217)),"Lab Result Test Result is required",IF(AND(NOT(ISBLANK('Captura de datos de CONTACTO'!AB217)),ISNA(VLOOKUP('Captura de datos de CONTACTO'!AB217,'DO NOT USE_School Picklist'!$Q$3:$Q$8,1,FALSE))),"Please select a value from the drop-down menu",IF('DO NOT USE_Contact Formulas'!A217,"OK",NA())))</f>
        <v>#N/A</v>
      </c>
    </row>
    <row r="218" spans="1:33" x14ac:dyDescent="0.3">
      <c r="A218" s="39" t="e">
        <f>IF('DO NOT USE_Contact Formulas'!A218,IF('DO NOT USE_Contact Formulas'!B218,"Not all required fields are completed","OK"),NA())</f>
        <v>#N/A</v>
      </c>
      <c r="B218" s="40" t="e">
        <f>IF(AND('DO NOT USE_Contact Formulas'!A218,ISBLANK('Captura de datos de CONTACTO'!B218)),"First Name is required",IF(NOT(ISBLANK('Captura de datos de CONTACTO'!B218)),"OK",NA()))</f>
        <v>#N/A</v>
      </c>
      <c r="C218" s="40" t="e">
        <f>IF(AND('DO NOT USE_Contact Formulas'!A218,ISBLANK('Captura de datos de CONTACTO'!C218)),"Last Name is required",IF(NOT(ISBLANK('Captura de datos de CONTACTO'!C218)),"OK",NA()))</f>
        <v>#N/A</v>
      </c>
      <c r="D218" s="40" t="e">
        <f>IF(AND('DO NOT USE_Contact Formulas'!A218,ISBLANK('Captura de datos de CONTACTO'!D218)),"Birthdate is required",IF(NOT(ISBLANK('Captura de datos de CONTACTO'!D218)),"OK",NA()))</f>
        <v>#N/A</v>
      </c>
      <c r="E218" s="40" t="e">
        <f>IF(AND('DO NOT USE_Contact Formulas'!A218,ISBLANK('Captura de datos de CONTACTO'!E218)),"Mobile Phone is required",IF(NOT(ISBLANK('Captura de datos de CONTACTO'!E218)),IF(AND(ISNUMBER(VALUE('Captura de datos de CONTACTO'!E218)),LEFT('Captura de datos de CONTACTO'!E218,1)&lt;&gt;"1",LEN('Captura de datos de CONTACTO'!E218)=10),"OK","Phone number must be valid format"),NA()))</f>
        <v>#N/A</v>
      </c>
      <c r="F218" s="40" t="e">
        <f>IF(LEN('Captura de datos de CONTACTO'!F218)&gt;255,"Home Street Address must be less than 255 characters",IF('DO NOT USE_Contact Formulas'!A218,"OK",NA()))</f>
        <v>#N/A</v>
      </c>
      <c r="G218" s="40" t="e">
        <f>IF(LEN('Captura de datos de CONTACTO'!G218)&gt;40,"City must be less than 40 characters",IF('DO NOT USE_Contact Formulas'!A218,"OK",NA()))</f>
        <v>#N/A</v>
      </c>
      <c r="H218" s="40" t="e">
        <f>IF(AND(NOT(ISBLANK('Captura de datos de CONTACTO'!H218)),ISNA(VLOOKUP('Captura de datos de CONTACTO'!H218,'DO NOT USE_School Picklist'!$P$3:$P$52,1,FALSE))),"Please select a value from the drop-down menu",IF('DO NOT USE_Contact Formulas'!A218,"OK",NA()))</f>
        <v>#N/A</v>
      </c>
      <c r="I218" s="40" t="e">
        <f>IF(AND('DO NOT USE_Contact Formulas'!A218,ISBLANK('Captura de datos de CONTACTO'!I218)),"Zip is required",IF(ISBLANK('Captura de datos de CONTACTO'!I218),NA(),"OK"))</f>
        <v>#N/A</v>
      </c>
      <c r="J218" s="40" t="e">
        <f>IF(AND('DO NOT USE_Contact Formulas'!A218,ISBLANK('Captura de datos de CONTACTO'!J218)),"Student or Staff? is required",IF(ISBLANK('Captura de datos de CONTACTO'!J218),NA(),IF(ISNA(VLOOKUP('Captura de datos de CONTACTO'!J218,'DO NOT USE_School Picklist'!$B$3:$B$6,1,FALSE)),"Please select a value from the drop-down menu","OK")))</f>
        <v>#N/A</v>
      </c>
      <c r="K218" s="40" t="e">
        <f>IF(AND('Captura de datos de CONTACTO'!J218='DO NOT USE_School Picklist'!$B$4,ISBLANK('Captura de datos de CONTACTO'!K218)),"Occupation/Job Title is required if Student or Staff? is Yes, staff/faculty or volunteer",IF('DO NOT USE_Contact Formulas'!A218,"OK",NA()))</f>
        <v>#N/A</v>
      </c>
      <c r="L218" s="40" t="e">
        <f ca="1">IF('Captura de datos de CONTACTO'!L218&gt;'DO NOT USE_School Picklist'!$C$3,"Date last on school campus/facility cannot be a future date",IF('DO NOT USE_Contact Formulas'!A218,IF(ISBLANK('Captura de datos de CONTACTO'!L218),"Date last on school campus/facility is required","OK"),NA()))</f>
        <v>#N/A</v>
      </c>
      <c r="M218" s="41" t="e">
        <f ca="1">IF('Captura de datos de CONTACTO'!M218&gt;'DO NOT USE_School Picklist'!$C$3,"Last Exposure Date cannot be a future date",IF('DO NOT USE_Contact Formulas'!A218,IF(ISBLANK('Captura de datos de CONTACTO'!M218),"Last Exposure Date is required","OK"),NA()))</f>
        <v>#N/A</v>
      </c>
      <c r="N218" s="41" t="e">
        <f>IF(AND('DO NOT USE_Contact Formulas'!A218,ISBLANK('Captura de datos de CONTACTO'!N218)),"Specific Place in the Location is required",IF(ISBLANK('Captura de datos de CONTACTO'!N218),NA(),"OK"))</f>
        <v>#N/A</v>
      </c>
      <c r="O218" s="40" t="e">
        <f>IF(AND(NOT(ISBLANK('Captura de datos de CONTACTO'!O218)),ISNA(VLOOKUP('Captura de datos de CONTACTO'!O218,'DO NOT USE_School Picklist'!$L$3:$L$81,1,FALSE))),"Please select a value from the drop-down menu",IF('DO NOT USE_Contact Formulas'!A218,"OK",NA()))</f>
        <v>#N/A</v>
      </c>
      <c r="P218" s="40" t="e">
        <f>IF(AND(NOT(ISBLANK('Captura de datos de CONTACTO'!P218)),NOT(ISNUMBER(MATCH("*@*.?*",'Captura de datos de CONTACTO'!P218,0)))),"Email must be in a valid format",IF('DO NOT USE_Contact Formulas'!A218,"OK",NA()))</f>
        <v>#N/A</v>
      </c>
      <c r="Q218" s="40" t="e">
        <f>IF(LEN('Captura de datos de CONTACTO'!Q218)&gt;50,"Parent/Guardian Name must be less than 50 characters",IF('DO NOT USE_Contact Formulas'!A218,"OK",NA()))</f>
        <v>#N/A</v>
      </c>
      <c r="R218" s="40" t="e">
        <f>IF(NOT(ISBLANK('Captura de datos de CONTACTO'!R218)),IF(AND(ISNUMBER('Captura de datos de CONTACTO'!R218),LEFT('Captura de datos de CONTACTO'!R218,1)&lt;&gt;"1",LEN('Captura de datos de CONTACTO'!R218)=10),"OK","Phone number must be valid format"),IF('DO NOT USE_Contact Formulas'!A218,"OK",NA()))</f>
        <v>#N/A</v>
      </c>
      <c r="S218" s="40" t="e">
        <f>IF(AND(NOT(ISBLANK('Captura de datos de CONTACTO'!S218)),ISNA(VLOOKUP('Captura de datos de CONTACTO'!S218,'DO NOT USE_School Picklist'!$N$3:$N$63,1,FALSE))),"Please select a value from the drop-down menu",IF('DO NOT USE_Contact Formulas'!A218,"OK",NA()))</f>
        <v>#N/A</v>
      </c>
      <c r="T218" s="53" t="e">
        <f>IF(AND(NOT(ISBLANK('Captura de datos de CONTACTO'!T218)),ISNA(VLOOKUP('Captura de datos de CONTACTO'!T218,'DO NOT USE_School Picklist'!$I$3:$I$5,1,FALSE))),"Please select a value from the drop-down menu",IF('DO NOT USE_Contact Formulas'!A218,"OK",NA()))</f>
        <v>#N/A</v>
      </c>
      <c r="U218" s="40" t="e">
        <f>IF(AND(NOT(ISBLANK('Captura de datos de CONTACTO'!U218)),ISNA(VLOOKUP('Captura de datos de CONTACTO'!U218,'DO NOT USE_School Picklist'!$E$3:$E$10,1,FALSE))),"Please select a value from the drop-down menu",IF('DO NOT USE_Contact Formulas'!A218,"OK",NA()))</f>
        <v>#N/A</v>
      </c>
      <c r="V218" s="53" t="e">
        <f>IF(AND(NOT(ISBLANK('Captura de datos de CONTACTO'!V218)),ISNA(VLOOKUP('Captura de datos de CONTACTO'!V218,'DO NOT USE_School Picklist'!$W$3:$W$9,1,FALSE))),"Please select a value from the drop-down menu",IF('DO NOT USE_Contact Formulas'!A218,"OK",NA()))</f>
        <v>#N/A</v>
      </c>
      <c r="W218" s="53" t="e">
        <f>IF(AND(NOT(ISBLANK('Captura de datos de CONTACTO'!W218)),ISNA(VLOOKUP('Captura de datos de CONTACTO'!W218,'DO NOT USE_School Picklist'!$W$3:$W$9,1,FALSE))),"Please select a value from the drop-down menu",IF('DO NOT USE_Case Formulas'!A218,"OK",NA()))</f>
        <v>#N/A</v>
      </c>
      <c r="X218" s="40" t="e">
        <f>IF(AND(NOT(ISBLANK('Captura de datos de CONTACTO'!X218)),ISNA(VLOOKUP('Captura de datos de CONTACTO'!X218,'DO NOT USE_School Picklist'!$F$3:$F$16,1,FALSE))),"Please select a value from the drop-down menu",IF('DO NOT USE_Contact Formulas'!A218,"OK",NA()))</f>
        <v>#N/A</v>
      </c>
      <c r="Y218" s="40" t="e">
        <f>IF(LEN('Captura de datos de CONTACTO'!Y218)&gt;100,"Classroom(s) must be less than 100 characters",IF('DO NOT USE_Contact Formulas'!A218,"OK",NA()))</f>
        <v>#N/A</v>
      </c>
      <c r="Z218" s="40" t="e">
        <f>IF(AND(NOT(ISBLANK('Captura de datos de CONTACTO'!Z218)),ISNA(VLOOKUP('Captura de datos de CONTACTO'!Z218,'DO NOT USE_School Picklist'!$K$3:$K$6,1,FALSE))),"Please select a value from the drop-down menu",IF('DO NOT USE_Contact Formulas'!A218,"OK",NA()))</f>
        <v>#N/A</v>
      </c>
      <c r="AA218" s="40" t="e">
        <f>IF(AND(NOT(ISBLANK('Captura de datos de CONTACTO'!AA218)),ISNA(VLOOKUP('Captura de datos de CONTACTO'!AA218,'DO NOT USE_School Picklist'!$D$3:$D$5,1,FALSE))),"Please select a value from the drop-down menu",IF('DO NOT USE_Contact Formulas'!A218,"OK",NA()))</f>
        <v>#N/A</v>
      </c>
      <c r="AB218" s="40"/>
      <c r="AC218" s="40" t="e">
        <f>IF(AND(NOT(ISBLANK('Captura de datos de CONTACTO'!AC218)),ISNA(VLOOKUP('Captura de datos de CONTACTO'!AC218,'DO NOT USE_School Picklist'!$G$3:$G$5,1,FALSE))),"Please select a value from the drop-down menu",IF('DO NOT USE_Contact Formulas'!A218,"OK",NA()))</f>
        <v>#N/A</v>
      </c>
      <c r="AD218" s="40"/>
      <c r="AE218" s="40" t="e">
        <f>IF(AND(NOT(ISBLANK('Captura de datos de CONTACTO'!AE218)),ISNA(VLOOKUP('Captura de datos de CONTACTO'!AE218,'DO NOT USE_School Picklist'!$H$3:$H$4,1,FALSE))),"Please select a value from the drop-down menu",IF('DO NOT USE_Contact Formulas'!A218,"OK",NA()))</f>
        <v>#N/A</v>
      </c>
      <c r="AF218" s="40" t="e">
        <f ca="1">IF('Captura de datos de CONTACTO'!AF218&gt;'DO NOT USE_School Picklist'!$C$3,"Test Date cannot be a future date",IF('DO NOT USE_Contact Formulas'!A218,"OK",NA()))</f>
        <v>#N/A</v>
      </c>
      <c r="AG218" s="53" t="e">
        <f>IF(AND('DO NOT USE_Contact Formulas'!A218,ISBLANK('Captura de datos de CONTACTO'!AB218)),"Lab Result Test Result is required",IF(AND(NOT(ISBLANK('Captura de datos de CONTACTO'!AB218)),ISNA(VLOOKUP('Captura de datos de CONTACTO'!AB218,'DO NOT USE_School Picklist'!$Q$3:$Q$8,1,FALSE))),"Please select a value from the drop-down menu",IF('DO NOT USE_Contact Formulas'!A218,"OK",NA())))</f>
        <v>#N/A</v>
      </c>
    </row>
    <row r="219" spans="1:33" x14ac:dyDescent="0.3">
      <c r="A219" s="39" t="e">
        <f>IF('DO NOT USE_Contact Formulas'!A219,IF('DO NOT USE_Contact Formulas'!B219,"Not all required fields are completed","OK"),NA())</f>
        <v>#N/A</v>
      </c>
      <c r="B219" s="40" t="e">
        <f>IF(AND('DO NOT USE_Contact Formulas'!A219,ISBLANK('Captura de datos de CONTACTO'!B219)),"First Name is required",IF(NOT(ISBLANK('Captura de datos de CONTACTO'!B219)),"OK",NA()))</f>
        <v>#N/A</v>
      </c>
      <c r="C219" s="40" t="e">
        <f>IF(AND('DO NOT USE_Contact Formulas'!A219,ISBLANK('Captura de datos de CONTACTO'!C219)),"Last Name is required",IF(NOT(ISBLANK('Captura de datos de CONTACTO'!C219)),"OK",NA()))</f>
        <v>#N/A</v>
      </c>
      <c r="D219" s="40" t="e">
        <f>IF(AND('DO NOT USE_Contact Formulas'!A219,ISBLANK('Captura de datos de CONTACTO'!D219)),"Birthdate is required",IF(NOT(ISBLANK('Captura de datos de CONTACTO'!D219)),"OK",NA()))</f>
        <v>#N/A</v>
      </c>
      <c r="E219" s="40" t="e">
        <f>IF(AND('DO NOT USE_Contact Formulas'!A219,ISBLANK('Captura de datos de CONTACTO'!E219)),"Mobile Phone is required",IF(NOT(ISBLANK('Captura de datos de CONTACTO'!E219)),IF(AND(ISNUMBER(VALUE('Captura de datos de CONTACTO'!E219)),LEFT('Captura de datos de CONTACTO'!E219,1)&lt;&gt;"1",LEN('Captura de datos de CONTACTO'!E219)=10),"OK","Phone number must be valid format"),NA()))</f>
        <v>#N/A</v>
      </c>
      <c r="F219" s="40" t="e">
        <f>IF(LEN('Captura de datos de CONTACTO'!F219)&gt;255,"Home Street Address must be less than 255 characters",IF('DO NOT USE_Contact Formulas'!A219,"OK",NA()))</f>
        <v>#N/A</v>
      </c>
      <c r="G219" s="40" t="e">
        <f>IF(LEN('Captura de datos de CONTACTO'!G219)&gt;40,"City must be less than 40 characters",IF('DO NOT USE_Contact Formulas'!A219,"OK",NA()))</f>
        <v>#N/A</v>
      </c>
      <c r="H219" s="40" t="e">
        <f>IF(AND(NOT(ISBLANK('Captura de datos de CONTACTO'!H219)),ISNA(VLOOKUP('Captura de datos de CONTACTO'!H219,'DO NOT USE_School Picklist'!$P$3:$P$52,1,FALSE))),"Please select a value from the drop-down menu",IF('DO NOT USE_Contact Formulas'!A219,"OK",NA()))</f>
        <v>#N/A</v>
      </c>
      <c r="I219" s="40" t="e">
        <f>IF(AND('DO NOT USE_Contact Formulas'!A219,ISBLANK('Captura de datos de CONTACTO'!I219)),"Zip is required",IF(ISBLANK('Captura de datos de CONTACTO'!I219),NA(),"OK"))</f>
        <v>#N/A</v>
      </c>
      <c r="J219" s="40" t="e">
        <f>IF(AND('DO NOT USE_Contact Formulas'!A219,ISBLANK('Captura de datos de CONTACTO'!J219)),"Student or Staff? is required",IF(ISBLANK('Captura de datos de CONTACTO'!J219),NA(),IF(ISNA(VLOOKUP('Captura de datos de CONTACTO'!J219,'DO NOT USE_School Picklist'!$B$3:$B$6,1,FALSE)),"Please select a value from the drop-down menu","OK")))</f>
        <v>#N/A</v>
      </c>
      <c r="K219" s="40" t="e">
        <f>IF(AND('Captura de datos de CONTACTO'!J219='DO NOT USE_School Picklist'!$B$4,ISBLANK('Captura de datos de CONTACTO'!K219)),"Occupation/Job Title is required if Student or Staff? is Yes, staff/faculty or volunteer",IF('DO NOT USE_Contact Formulas'!A219,"OK",NA()))</f>
        <v>#N/A</v>
      </c>
      <c r="L219" s="40" t="e">
        <f ca="1">IF('Captura de datos de CONTACTO'!L219&gt;'DO NOT USE_School Picklist'!$C$3,"Date last on school campus/facility cannot be a future date",IF('DO NOT USE_Contact Formulas'!A219,IF(ISBLANK('Captura de datos de CONTACTO'!L219),"Date last on school campus/facility is required","OK"),NA()))</f>
        <v>#N/A</v>
      </c>
      <c r="M219" s="41" t="e">
        <f ca="1">IF('Captura de datos de CONTACTO'!M219&gt;'DO NOT USE_School Picklist'!$C$3,"Last Exposure Date cannot be a future date",IF('DO NOT USE_Contact Formulas'!A219,IF(ISBLANK('Captura de datos de CONTACTO'!M219),"Last Exposure Date is required","OK"),NA()))</f>
        <v>#N/A</v>
      </c>
      <c r="N219" s="41" t="e">
        <f>IF(AND('DO NOT USE_Contact Formulas'!A219,ISBLANK('Captura de datos de CONTACTO'!N219)),"Specific Place in the Location is required",IF(ISBLANK('Captura de datos de CONTACTO'!N219),NA(),"OK"))</f>
        <v>#N/A</v>
      </c>
      <c r="O219" s="40" t="e">
        <f>IF(AND(NOT(ISBLANK('Captura de datos de CONTACTO'!O219)),ISNA(VLOOKUP('Captura de datos de CONTACTO'!O219,'DO NOT USE_School Picklist'!$L$3:$L$81,1,FALSE))),"Please select a value from the drop-down menu",IF('DO NOT USE_Contact Formulas'!A219,"OK",NA()))</f>
        <v>#N/A</v>
      </c>
      <c r="P219" s="40" t="e">
        <f>IF(AND(NOT(ISBLANK('Captura de datos de CONTACTO'!P219)),NOT(ISNUMBER(MATCH("*@*.?*",'Captura de datos de CONTACTO'!P219,0)))),"Email must be in a valid format",IF('DO NOT USE_Contact Formulas'!A219,"OK",NA()))</f>
        <v>#N/A</v>
      </c>
      <c r="Q219" s="40" t="e">
        <f>IF(LEN('Captura de datos de CONTACTO'!Q219)&gt;50,"Parent/Guardian Name must be less than 50 characters",IF('DO NOT USE_Contact Formulas'!A219,"OK",NA()))</f>
        <v>#N/A</v>
      </c>
      <c r="R219" s="40" t="e">
        <f>IF(NOT(ISBLANK('Captura de datos de CONTACTO'!R219)),IF(AND(ISNUMBER('Captura de datos de CONTACTO'!R219),LEFT('Captura de datos de CONTACTO'!R219,1)&lt;&gt;"1",LEN('Captura de datos de CONTACTO'!R219)=10),"OK","Phone number must be valid format"),IF('DO NOT USE_Contact Formulas'!A219,"OK",NA()))</f>
        <v>#N/A</v>
      </c>
      <c r="S219" s="40" t="e">
        <f>IF(AND(NOT(ISBLANK('Captura de datos de CONTACTO'!S219)),ISNA(VLOOKUP('Captura de datos de CONTACTO'!S219,'DO NOT USE_School Picklist'!$N$3:$N$63,1,FALSE))),"Please select a value from the drop-down menu",IF('DO NOT USE_Contact Formulas'!A219,"OK",NA()))</f>
        <v>#N/A</v>
      </c>
      <c r="T219" s="53" t="e">
        <f>IF(AND(NOT(ISBLANK('Captura de datos de CONTACTO'!T219)),ISNA(VLOOKUP('Captura de datos de CONTACTO'!T219,'DO NOT USE_School Picklist'!$I$3:$I$5,1,FALSE))),"Please select a value from the drop-down menu",IF('DO NOT USE_Contact Formulas'!A219,"OK",NA()))</f>
        <v>#N/A</v>
      </c>
      <c r="U219" s="40" t="e">
        <f>IF(AND(NOT(ISBLANK('Captura de datos de CONTACTO'!U219)),ISNA(VLOOKUP('Captura de datos de CONTACTO'!U219,'DO NOT USE_School Picklist'!$E$3:$E$10,1,FALSE))),"Please select a value from the drop-down menu",IF('DO NOT USE_Contact Formulas'!A219,"OK",NA()))</f>
        <v>#N/A</v>
      </c>
      <c r="V219" s="53" t="e">
        <f>IF(AND(NOT(ISBLANK('Captura de datos de CONTACTO'!V219)),ISNA(VLOOKUP('Captura de datos de CONTACTO'!V219,'DO NOT USE_School Picklist'!$W$3:$W$9,1,FALSE))),"Please select a value from the drop-down menu",IF('DO NOT USE_Contact Formulas'!A219,"OK",NA()))</f>
        <v>#N/A</v>
      </c>
      <c r="W219" s="53" t="e">
        <f>IF(AND(NOT(ISBLANK('Captura de datos de CONTACTO'!W219)),ISNA(VLOOKUP('Captura de datos de CONTACTO'!W219,'DO NOT USE_School Picklist'!$W$3:$W$9,1,FALSE))),"Please select a value from the drop-down menu",IF('DO NOT USE_Case Formulas'!A219,"OK",NA()))</f>
        <v>#N/A</v>
      </c>
      <c r="X219" s="40" t="e">
        <f>IF(AND(NOT(ISBLANK('Captura de datos de CONTACTO'!X219)),ISNA(VLOOKUP('Captura de datos de CONTACTO'!X219,'DO NOT USE_School Picklist'!$F$3:$F$16,1,FALSE))),"Please select a value from the drop-down menu",IF('DO NOT USE_Contact Formulas'!A219,"OK",NA()))</f>
        <v>#N/A</v>
      </c>
      <c r="Y219" s="40" t="e">
        <f>IF(LEN('Captura de datos de CONTACTO'!Y219)&gt;100,"Classroom(s) must be less than 100 characters",IF('DO NOT USE_Contact Formulas'!A219,"OK",NA()))</f>
        <v>#N/A</v>
      </c>
      <c r="Z219" s="40" t="e">
        <f>IF(AND(NOT(ISBLANK('Captura de datos de CONTACTO'!Z219)),ISNA(VLOOKUP('Captura de datos de CONTACTO'!Z219,'DO NOT USE_School Picklist'!$K$3:$K$6,1,FALSE))),"Please select a value from the drop-down menu",IF('DO NOT USE_Contact Formulas'!A219,"OK",NA()))</f>
        <v>#N/A</v>
      </c>
      <c r="AA219" s="40" t="e">
        <f>IF(AND(NOT(ISBLANK('Captura de datos de CONTACTO'!AA219)),ISNA(VLOOKUP('Captura de datos de CONTACTO'!AA219,'DO NOT USE_School Picklist'!$D$3:$D$5,1,FALSE))),"Please select a value from the drop-down menu",IF('DO NOT USE_Contact Formulas'!A219,"OK",NA()))</f>
        <v>#N/A</v>
      </c>
      <c r="AB219" s="40"/>
      <c r="AC219" s="40" t="e">
        <f>IF(AND(NOT(ISBLANK('Captura de datos de CONTACTO'!AC219)),ISNA(VLOOKUP('Captura de datos de CONTACTO'!AC219,'DO NOT USE_School Picklist'!$G$3:$G$5,1,FALSE))),"Please select a value from the drop-down menu",IF('DO NOT USE_Contact Formulas'!A219,"OK",NA()))</f>
        <v>#N/A</v>
      </c>
      <c r="AD219" s="40"/>
      <c r="AE219" s="40" t="e">
        <f>IF(AND(NOT(ISBLANK('Captura de datos de CONTACTO'!AE219)),ISNA(VLOOKUP('Captura de datos de CONTACTO'!AE219,'DO NOT USE_School Picklist'!$H$3:$H$4,1,FALSE))),"Please select a value from the drop-down menu",IF('DO NOT USE_Contact Formulas'!A219,"OK",NA()))</f>
        <v>#N/A</v>
      </c>
      <c r="AF219" s="40" t="e">
        <f ca="1">IF('Captura de datos de CONTACTO'!AF219&gt;'DO NOT USE_School Picklist'!$C$3,"Test Date cannot be a future date",IF('DO NOT USE_Contact Formulas'!A219,"OK",NA()))</f>
        <v>#N/A</v>
      </c>
      <c r="AG219" s="53" t="e">
        <f>IF(AND('DO NOT USE_Contact Formulas'!A219,ISBLANK('Captura de datos de CONTACTO'!AB219)),"Lab Result Test Result is required",IF(AND(NOT(ISBLANK('Captura de datos de CONTACTO'!AB219)),ISNA(VLOOKUP('Captura de datos de CONTACTO'!AB219,'DO NOT USE_School Picklist'!$Q$3:$Q$8,1,FALSE))),"Please select a value from the drop-down menu",IF('DO NOT USE_Contact Formulas'!A219,"OK",NA())))</f>
        <v>#N/A</v>
      </c>
    </row>
    <row r="220" spans="1:33" x14ac:dyDescent="0.3">
      <c r="A220" s="39" t="e">
        <f>IF('DO NOT USE_Contact Formulas'!A220,IF('DO NOT USE_Contact Formulas'!B220,"Not all required fields are completed","OK"),NA())</f>
        <v>#N/A</v>
      </c>
      <c r="B220" s="40" t="e">
        <f>IF(AND('DO NOT USE_Contact Formulas'!A220,ISBLANK('Captura de datos de CONTACTO'!B220)),"First Name is required",IF(NOT(ISBLANK('Captura de datos de CONTACTO'!B220)),"OK",NA()))</f>
        <v>#N/A</v>
      </c>
      <c r="C220" s="40" t="e">
        <f>IF(AND('DO NOT USE_Contact Formulas'!A220,ISBLANK('Captura de datos de CONTACTO'!C220)),"Last Name is required",IF(NOT(ISBLANK('Captura de datos de CONTACTO'!C220)),"OK",NA()))</f>
        <v>#N/A</v>
      </c>
      <c r="D220" s="40" t="e">
        <f>IF(AND('DO NOT USE_Contact Formulas'!A220,ISBLANK('Captura de datos de CONTACTO'!D220)),"Birthdate is required",IF(NOT(ISBLANK('Captura de datos de CONTACTO'!D220)),"OK",NA()))</f>
        <v>#N/A</v>
      </c>
      <c r="E220" s="40" t="e">
        <f>IF(AND('DO NOT USE_Contact Formulas'!A220,ISBLANK('Captura de datos de CONTACTO'!E220)),"Mobile Phone is required",IF(NOT(ISBLANK('Captura de datos de CONTACTO'!E220)),IF(AND(ISNUMBER(VALUE('Captura de datos de CONTACTO'!E220)),LEFT('Captura de datos de CONTACTO'!E220,1)&lt;&gt;"1",LEN('Captura de datos de CONTACTO'!E220)=10),"OK","Phone number must be valid format"),NA()))</f>
        <v>#N/A</v>
      </c>
      <c r="F220" s="40" t="e">
        <f>IF(LEN('Captura de datos de CONTACTO'!F220)&gt;255,"Home Street Address must be less than 255 characters",IF('DO NOT USE_Contact Formulas'!A220,"OK",NA()))</f>
        <v>#N/A</v>
      </c>
      <c r="G220" s="40" t="e">
        <f>IF(LEN('Captura de datos de CONTACTO'!G220)&gt;40,"City must be less than 40 characters",IF('DO NOT USE_Contact Formulas'!A220,"OK",NA()))</f>
        <v>#N/A</v>
      </c>
      <c r="H220" s="40" t="e">
        <f>IF(AND(NOT(ISBLANK('Captura de datos de CONTACTO'!H220)),ISNA(VLOOKUP('Captura de datos de CONTACTO'!H220,'DO NOT USE_School Picklist'!$P$3:$P$52,1,FALSE))),"Please select a value from the drop-down menu",IF('DO NOT USE_Contact Formulas'!A220,"OK",NA()))</f>
        <v>#N/A</v>
      </c>
      <c r="I220" s="40" t="e">
        <f>IF(AND('DO NOT USE_Contact Formulas'!A220,ISBLANK('Captura de datos de CONTACTO'!I220)),"Zip is required",IF(ISBLANK('Captura de datos de CONTACTO'!I220),NA(),"OK"))</f>
        <v>#N/A</v>
      </c>
      <c r="J220" s="40" t="e">
        <f>IF(AND('DO NOT USE_Contact Formulas'!A220,ISBLANK('Captura de datos de CONTACTO'!J220)),"Student or Staff? is required",IF(ISBLANK('Captura de datos de CONTACTO'!J220),NA(),IF(ISNA(VLOOKUP('Captura de datos de CONTACTO'!J220,'DO NOT USE_School Picklist'!$B$3:$B$6,1,FALSE)),"Please select a value from the drop-down menu","OK")))</f>
        <v>#N/A</v>
      </c>
      <c r="K220" s="40" t="e">
        <f>IF(AND('Captura de datos de CONTACTO'!J220='DO NOT USE_School Picklist'!$B$4,ISBLANK('Captura de datos de CONTACTO'!K220)),"Occupation/Job Title is required if Student or Staff? is Yes, staff/faculty or volunteer",IF('DO NOT USE_Contact Formulas'!A220,"OK",NA()))</f>
        <v>#N/A</v>
      </c>
      <c r="L220" s="40" t="e">
        <f ca="1">IF('Captura de datos de CONTACTO'!L220&gt;'DO NOT USE_School Picklist'!$C$3,"Date last on school campus/facility cannot be a future date",IF('DO NOT USE_Contact Formulas'!A220,IF(ISBLANK('Captura de datos de CONTACTO'!L220),"Date last on school campus/facility is required","OK"),NA()))</f>
        <v>#N/A</v>
      </c>
      <c r="M220" s="41" t="e">
        <f ca="1">IF('Captura de datos de CONTACTO'!M220&gt;'DO NOT USE_School Picklist'!$C$3,"Last Exposure Date cannot be a future date",IF('DO NOT USE_Contact Formulas'!A220,IF(ISBLANK('Captura de datos de CONTACTO'!M220),"Last Exposure Date is required","OK"),NA()))</f>
        <v>#N/A</v>
      </c>
      <c r="N220" s="41" t="e">
        <f>IF(AND('DO NOT USE_Contact Formulas'!A220,ISBLANK('Captura de datos de CONTACTO'!N220)),"Specific Place in the Location is required",IF(ISBLANK('Captura de datos de CONTACTO'!N220),NA(),"OK"))</f>
        <v>#N/A</v>
      </c>
      <c r="O220" s="40" t="e">
        <f>IF(AND(NOT(ISBLANK('Captura de datos de CONTACTO'!O220)),ISNA(VLOOKUP('Captura de datos de CONTACTO'!O220,'DO NOT USE_School Picklist'!$L$3:$L$81,1,FALSE))),"Please select a value from the drop-down menu",IF('DO NOT USE_Contact Formulas'!A220,"OK",NA()))</f>
        <v>#N/A</v>
      </c>
      <c r="P220" s="40" t="e">
        <f>IF(AND(NOT(ISBLANK('Captura de datos de CONTACTO'!P220)),NOT(ISNUMBER(MATCH("*@*.?*",'Captura de datos de CONTACTO'!P220,0)))),"Email must be in a valid format",IF('DO NOT USE_Contact Formulas'!A220,"OK",NA()))</f>
        <v>#N/A</v>
      </c>
      <c r="Q220" s="40" t="e">
        <f>IF(LEN('Captura de datos de CONTACTO'!Q220)&gt;50,"Parent/Guardian Name must be less than 50 characters",IF('DO NOT USE_Contact Formulas'!A220,"OK",NA()))</f>
        <v>#N/A</v>
      </c>
      <c r="R220" s="40" t="e">
        <f>IF(NOT(ISBLANK('Captura de datos de CONTACTO'!R220)),IF(AND(ISNUMBER('Captura de datos de CONTACTO'!R220),LEFT('Captura de datos de CONTACTO'!R220,1)&lt;&gt;"1",LEN('Captura de datos de CONTACTO'!R220)=10),"OK","Phone number must be valid format"),IF('DO NOT USE_Contact Formulas'!A220,"OK",NA()))</f>
        <v>#N/A</v>
      </c>
      <c r="S220" s="40" t="e">
        <f>IF(AND(NOT(ISBLANK('Captura de datos de CONTACTO'!S220)),ISNA(VLOOKUP('Captura de datos de CONTACTO'!S220,'DO NOT USE_School Picklist'!$N$3:$N$63,1,FALSE))),"Please select a value from the drop-down menu",IF('DO NOT USE_Contact Formulas'!A220,"OK",NA()))</f>
        <v>#N/A</v>
      </c>
      <c r="T220" s="53" t="e">
        <f>IF(AND(NOT(ISBLANK('Captura de datos de CONTACTO'!T220)),ISNA(VLOOKUP('Captura de datos de CONTACTO'!T220,'DO NOT USE_School Picklist'!$I$3:$I$5,1,FALSE))),"Please select a value from the drop-down menu",IF('DO NOT USE_Contact Formulas'!A220,"OK",NA()))</f>
        <v>#N/A</v>
      </c>
      <c r="U220" s="40" t="e">
        <f>IF(AND(NOT(ISBLANK('Captura de datos de CONTACTO'!U220)),ISNA(VLOOKUP('Captura de datos de CONTACTO'!U220,'DO NOT USE_School Picklist'!$E$3:$E$10,1,FALSE))),"Please select a value from the drop-down menu",IF('DO NOT USE_Contact Formulas'!A220,"OK",NA()))</f>
        <v>#N/A</v>
      </c>
      <c r="V220" s="53" t="e">
        <f>IF(AND(NOT(ISBLANK('Captura de datos de CONTACTO'!V220)),ISNA(VLOOKUP('Captura de datos de CONTACTO'!V220,'DO NOT USE_School Picklist'!$W$3:$W$9,1,FALSE))),"Please select a value from the drop-down menu",IF('DO NOT USE_Contact Formulas'!A220,"OK",NA()))</f>
        <v>#N/A</v>
      </c>
      <c r="W220" s="53" t="e">
        <f>IF(AND(NOT(ISBLANK('Captura de datos de CONTACTO'!W220)),ISNA(VLOOKUP('Captura de datos de CONTACTO'!W220,'DO NOT USE_School Picklist'!$W$3:$W$9,1,FALSE))),"Please select a value from the drop-down menu",IF('DO NOT USE_Case Formulas'!A220,"OK",NA()))</f>
        <v>#N/A</v>
      </c>
      <c r="X220" s="40" t="e">
        <f>IF(AND(NOT(ISBLANK('Captura de datos de CONTACTO'!X220)),ISNA(VLOOKUP('Captura de datos de CONTACTO'!X220,'DO NOT USE_School Picklist'!$F$3:$F$16,1,FALSE))),"Please select a value from the drop-down menu",IF('DO NOT USE_Contact Formulas'!A220,"OK",NA()))</f>
        <v>#N/A</v>
      </c>
      <c r="Y220" s="40" t="e">
        <f>IF(LEN('Captura de datos de CONTACTO'!Y220)&gt;100,"Classroom(s) must be less than 100 characters",IF('DO NOT USE_Contact Formulas'!A220,"OK",NA()))</f>
        <v>#N/A</v>
      </c>
      <c r="Z220" s="40" t="e">
        <f>IF(AND(NOT(ISBLANK('Captura de datos de CONTACTO'!Z220)),ISNA(VLOOKUP('Captura de datos de CONTACTO'!Z220,'DO NOT USE_School Picklist'!$K$3:$K$6,1,FALSE))),"Please select a value from the drop-down menu",IF('DO NOT USE_Contact Formulas'!A220,"OK",NA()))</f>
        <v>#N/A</v>
      </c>
      <c r="AA220" s="40" t="e">
        <f>IF(AND(NOT(ISBLANK('Captura de datos de CONTACTO'!AA220)),ISNA(VLOOKUP('Captura de datos de CONTACTO'!AA220,'DO NOT USE_School Picklist'!$D$3:$D$5,1,FALSE))),"Please select a value from the drop-down menu",IF('DO NOT USE_Contact Formulas'!A220,"OK",NA()))</f>
        <v>#N/A</v>
      </c>
      <c r="AB220" s="40"/>
      <c r="AC220" s="40" t="e">
        <f>IF(AND(NOT(ISBLANK('Captura de datos de CONTACTO'!AC220)),ISNA(VLOOKUP('Captura de datos de CONTACTO'!AC220,'DO NOT USE_School Picklist'!$G$3:$G$5,1,FALSE))),"Please select a value from the drop-down menu",IF('DO NOT USE_Contact Formulas'!A220,"OK",NA()))</f>
        <v>#N/A</v>
      </c>
      <c r="AD220" s="40"/>
      <c r="AE220" s="40" t="e">
        <f>IF(AND(NOT(ISBLANK('Captura de datos de CONTACTO'!AE220)),ISNA(VLOOKUP('Captura de datos de CONTACTO'!AE220,'DO NOT USE_School Picklist'!$H$3:$H$4,1,FALSE))),"Please select a value from the drop-down menu",IF('DO NOT USE_Contact Formulas'!A220,"OK",NA()))</f>
        <v>#N/A</v>
      </c>
      <c r="AF220" s="40" t="e">
        <f ca="1">IF('Captura de datos de CONTACTO'!AF220&gt;'DO NOT USE_School Picklist'!$C$3,"Test Date cannot be a future date",IF('DO NOT USE_Contact Formulas'!A220,"OK",NA()))</f>
        <v>#N/A</v>
      </c>
      <c r="AG220" s="53" t="e">
        <f>IF(AND('DO NOT USE_Contact Formulas'!A220,ISBLANK('Captura de datos de CONTACTO'!AB220)),"Lab Result Test Result is required",IF(AND(NOT(ISBLANK('Captura de datos de CONTACTO'!AB220)),ISNA(VLOOKUP('Captura de datos de CONTACTO'!AB220,'DO NOT USE_School Picklist'!$Q$3:$Q$8,1,FALSE))),"Please select a value from the drop-down menu",IF('DO NOT USE_Contact Formulas'!A220,"OK",NA())))</f>
        <v>#N/A</v>
      </c>
    </row>
    <row r="221" spans="1:33" x14ac:dyDescent="0.3">
      <c r="A221" s="39" t="e">
        <f>IF('DO NOT USE_Contact Formulas'!A221,IF('DO NOT USE_Contact Formulas'!B221,"Not all required fields are completed","OK"),NA())</f>
        <v>#N/A</v>
      </c>
      <c r="B221" s="40" t="e">
        <f>IF(AND('DO NOT USE_Contact Formulas'!A221,ISBLANK('Captura de datos de CONTACTO'!B221)),"First Name is required",IF(NOT(ISBLANK('Captura de datos de CONTACTO'!B221)),"OK",NA()))</f>
        <v>#N/A</v>
      </c>
      <c r="C221" s="40" t="e">
        <f>IF(AND('DO NOT USE_Contact Formulas'!A221,ISBLANK('Captura de datos de CONTACTO'!C221)),"Last Name is required",IF(NOT(ISBLANK('Captura de datos de CONTACTO'!C221)),"OK",NA()))</f>
        <v>#N/A</v>
      </c>
      <c r="D221" s="40" t="e">
        <f>IF(AND('DO NOT USE_Contact Formulas'!A221,ISBLANK('Captura de datos de CONTACTO'!D221)),"Birthdate is required",IF(NOT(ISBLANK('Captura de datos de CONTACTO'!D221)),"OK",NA()))</f>
        <v>#N/A</v>
      </c>
      <c r="E221" s="40" t="e">
        <f>IF(AND('DO NOT USE_Contact Formulas'!A221,ISBLANK('Captura de datos de CONTACTO'!E221)),"Mobile Phone is required",IF(NOT(ISBLANK('Captura de datos de CONTACTO'!E221)),IF(AND(ISNUMBER(VALUE('Captura de datos de CONTACTO'!E221)),LEFT('Captura de datos de CONTACTO'!E221,1)&lt;&gt;"1",LEN('Captura de datos de CONTACTO'!E221)=10),"OK","Phone number must be valid format"),NA()))</f>
        <v>#N/A</v>
      </c>
      <c r="F221" s="40" t="e">
        <f>IF(LEN('Captura de datos de CONTACTO'!F221)&gt;255,"Home Street Address must be less than 255 characters",IF('DO NOT USE_Contact Formulas'!A221,"OK",NA()))</f>
        <v>#N/A</v>
      </c>
      <c r="G221" s="40" t="e">
        <f>IF(LEN('Captura de datos de CONTACTO'!G221)&gt;40,"City must be less than 40 characters",IF('DO NOT USE_Contact Formulas'!A221,"OK",NA()))</f>
        <v>#N/A</v>
      </c>
      <c r="H221" s="40" t="e">
        <f>IF(AND(NOT(ISBLANK('Captura de datos de CONTACTO'!H221)),ISNA(VLOOKUP('Captura de datos de CONTACTO'!H221,'DO NOT USE_School Picklist'!$P$3:$P$52,1,FALSE))),"Please select a value from the drop-down menu",IF('DO NOT USE_Contact Formulas'!A221,"OK",NA()))</f>
        <v>#N/A</v>
      </c>
      <c r="I221" s="40" t="e">
        <f>IF(AND('DO NOT USE_Contact Formulas'!A221,ISBLANK('Captura de datos de CONTACTO'!I221)),"Zip is required",IF(ISBLANK('Captura de datos de CONTACTO'!I221),NA(),"OK"))</f>
        <v>#N/A</v>
      </c>
      <c r="J221" s="40" t="e">
        <f>IF(AND('DO NOT USE_Contact Formulas'!A221,ISBLANK('Captura de datos de CONTACTO'!J221)),"Student or Staff? is required",IF(ISBLANK('Captura de datos de CONTACTO'!J221),NA(),IF(ISNA(VLOOKUP('Captura de datos de CONTACTO'!J221,'DO NOT USE_School Picklist'!$B$3:$B$6,1,FALSE)),"Please select a value from the drop-down menu","OK")))</f>
        <v>#N/A</v>
      </c>
      <c r="K221" s="40" t="e">
        <f>IF(AND('Captura de datos de CONTACTO'!J221='DO NOT USE_School Picklist'!$B$4,ISBLANK('Captura de datos de CONTACTO'!K221)),"Occupation/Job Title is required if Student or Staff? is Yes, staff/faculty or volunteer",IF('DO NOT USE_Contact Formulas'!A221,"OK",NA()))</f>
        <v>#N/A</v>
      </c>
      <c r="L221" s="40" t="e">
        <f ca="1">IF('Captura de datos de CONTACTO'!L221&gt;'DO NOT USE_School Picklist'!$C$3,"Date last on school campus/facility cannot be a future date",IF('DO NOT USE_Contact Formulas'!A221,IF(ISBLANK('Captura de datos de CONTACTO'!L221),"Date last on school campus/facility is required","OK"),NA()))</f>
        <v>#N/A</v>
      </c>
      <c r="M221" s="41" t="e">
        <f ca="1">IF('Captura de datos de CONTACTO'!M221&gt;'DO NOT USE_School Picklist'!$C$3,"Last Exposure Date cannot be a future date",IF('DO NOT USE_Contact Formulas'!A221,IF(ISBLANK('Captura de datos de CONTACTO'!M221),"Last Exposure Date is required","OK"),NA()))</f>
        <v>#N/A</v>
      </c>
      <c r="N221" s="41" t="e">
        <f>IF(AND('DO NOT USE_Contact Formulas'!A221,ISBLANK('Captura de datos de CONTACTO'!N221)),"Specific Place in the Location is required",IF(ISBLANK('Captura de datos de CONTACTO'!N221),NA(),"OK"))</f>
        <v>#N/A</v>
      </c>
      <c r="O221" s="40" t="e">
        <f>IF(AND(NOT(ISBLANK('Captura de datos de CONTACTO'!O221)),ISNA(VLOOKUP('Captura de datos de CONTACTO'!O221,'DO NOT USE_School Picklist'!$L$3:$L$81,1,FALSE))),"Please select a value from the drop-down menu",IF('DO NOT USE_Contact Formulas'!A221,"OK",NA()))</f>
        <v>#N/A</v>
      </c>
      <c r="P221" s="40" t="e">
        <f>IF(AND(NOT(ISBLANK('Captura de datos de CONTACTO'!P221)),NOT(ISNUMBER(MATCH("*@*.?*",'Captura de datos de CONTACTO'!P221,0)))),"Email must be in a valid format",IF('DO NOT USE_Contact Formulas'!A221,"OK",NA()))</f>
        <v>#N/A</v>
      </c>
      <c r="Q221" s="40" t="e">
        <f>IF(LEN('Captura de datos de CONTACTO'!Q221)&gt;50,"Parent/Guardian Name must be less than 50 characters",IF('DO NOT USE_Contact Formulas'!A221,"OK",NA()))</f>
        <v>#N/A</v>
      </c>
      <c r="R221" s="40" t="e">
        <f>IF(NOT(ISBLANK('Captura de datos de CONTACTO'!R221)),IF(AND(ISNUMBER('Captura de datos de CONTACTO'!R221),LEFT('Captura de datos de CONTACTO'!R221,1)&lt;&gt;"1",LEN('Captura de datos de CONTACTO'!R221)=10),"OK","Phone number must be valid format"),IF('DO NOT USE_Contact Formulas'!A221,"OK",NA()))</f>
        <v>#N/A</v>
      </c>
      <c r="S221" s="40" t="e">
        <f>IF(AND(NOT(ISBLANK('Captura de datos de CONTACTO'!S221)),ISNA(VLOOKUP('Captura de datos de CONTACTO'!S221,'DO NOT USE_School Picklist'!$N$3:$N$63,1,FALSE))),"Please select a value from the drop-down menu",IF('DO NOT USE_Contact Formulas'!A221,"OK",NA()))</f>
        <v>#N/A</v>
      </c>
      <c r="T221" s="53" t="e">
        <f>IF(AND(NOT(ISBLANK('Captura de datos de CONTACTO'!T221)),ISNA(VLOOKUP('Captura de datos de CONTACTO'!T221,'DO NOT USE_School Picklist'!$I$3:$I$5,1,FALSE))),"Please select a value from the drop-down menu",IF('DO NOT USE_Contact Formulas'!A221,"OK",NA()))</f>
        <v>#N/A</v>
      </c>
      <c r="U221" s="40" t="e">
        <f>IF(AND(NOT(ISBLANK('Captura de datos de CONTACTO'!U221)),ISNA(VLOOKUP('Captura de datos de CONTACTO'!U221,'DO NOT USE_School Picklist'!$E$3:$E$10,1,FALSE))),"Please select a value from the drop-down menu",IF('DO NOT USE_Contact Formulas'!A221,"OK",NA()))</f>
        <v>#N/A</v>
      </c>
      <c r="V221" s="53" t="e">
        <f>IF(AND(NOT(ISBLANK('Captura de datos de CONTACTO'!V221)),ISNA(VLOOKUP('Captura de datos de CONTACTO'!V221,'DO NOT USE_School Picklist'!$W$3:$W$9,1,FALSE))),"Please select a value from the drop-down menu",IF('DO NOT USE_Contact Formulas'!A221,"OK",NA()))</f>
        <v>#N/A</v>
      </c>
      <c r="W221" s="53" t="e">
        <f>IF(AND(NOT(ISBLANK('Captura de datos de CONTACTO'!W221)),ISNA(VLOOKUP('Captura de datos de CONTACTO'!W221,'DO NOT USE_School Picklist'!$W$3:$W$9,1,FALSE))),"Please select a value from the drop-down menu",IF('DO NOT USE_Case Formulas'!A221,"OK",NA()))</f>
        <v>#N/A</v>
      </c>
      <c r="X221" s="40" t="e">
        <f>IF(AND(NOT(ISBLANK('Captura de datos de CONTACTO'!X221)),ISNA(VLOOKUP('Captura de datos de CONTACTO'!X221,'DO NOT USE_School Picklist'!$F$3:$F$16,1,FALSE))),"Please select a value from the drop-down menu",IF('DO NOT USE_Contact Formulas'!A221,"OK",NA()))</f>
        <v>#N/A</v>
      </c>
      <c r="Y221" s="40" t="e">
        <f>IF(LEN('Captura de datos de CONTACTO'!Y221)&gt;100,"Classroom(s) must be less than 100 characters",IF('DO NOT USE_Contact Formulas'!A221,"OK",NA()))</f>
        <v>#N/A</v>
      </c>
      <c r="Z221" s="40" t="e">
        <f>IF(AND(NOT(ISBLANK('Captura de datos de CONTACTO'!Z221)),ISNA(VLOOKUP('Captura de datos de CONTACTO'!Z221,'DO NOT USE_School Picklist'!$K$3:$K$6,1,FALSE))),"Please select a value from the drop-down menu",IF('DO NOT USE_Contact Formulas'!A221,"OK",NA()))</f>
        <v>#N/A</v>
      </c>
      <c r="AA221" s="40" t="e">
        <f>IF(AND(NOT(ISBLANK('Captura de datos de CONTACTO'!AA221)),ISNA(VLOOKUP('Captura de datos de CONTACTO'!AA221,'DO NOT USE_School Picklist'!$D$3:$D$5,1,FALSE))),"Please select a value from the drop-down menu",IF('DO NOT USE_Contact Formulas'!A221,"OK",NA()))</f>
        <v>#N/A</v>
      </c>
      <c r="AB221" s="40"/>
      <c r="AC221" s="40" t="e">
        <f>IF(AND(NOT(ISBLANK('Captura de datos de CONTACTO'!AC221)),ISNA(VLOOKUP('Captura de datos de CONTACTO'!AC221,'DO NOT USE_School Picklist'!$G$3:$G$5,1,FALSE))),"Please select a value from the drop-down menu",IF('DO NOT USE_Contact Formulas'!A221,"OK",NA()))</f>
        <v>#N/A</v>
      </c>
      <c r="AD221" s="40"/>
      <c r="AE221" s="40" t="e">
        <f>IF(AND(NOT(ISBLANK('Captura de datos de CONTACTO'!AE221)),ISNA(VLOOKUP('Captura de datos de CONTACTO'!AE221,'DO NOT USE_School Picklist'!$H$3:$H$4,1,FALSE))),"Please select a value from the drop-down menu",IF('DO NOT USE_Contact Formulas'!A221,"OK",NA()))</f>
        <v>#N/A</v>
      </c>
      <c r="AF221" s="40" t="e">
        <f ca="1">IF('Captura de datos de CONTACTO'!AF221&gt;'DO NOT USE_School Picklist'!$C$3,"Test Date cannot be a future date",IF('DO NOT USE_Contact Formulas'!A221,"OK",NA()))</f>
        <v>#N/A</v>
      </c>
      <c r="AG221" s="53" t="e">
        <f>IF(AND('DO NOT USE_Contact Formulas'!A221,ISBLANK('Captura de datos de CONTACTO'!AB221)),"Lab Result Test Result is required",IF(AND(NOT(ISBLANK('Captura de datos de CONTACTO'!AB221)),ISNA(VLOOKUP('Captura de datos de CONTACTO'!AB221,'DO NOT USE_School Picklist'!$Q$3:$Q$8,1,FALSE))),"Please select a value from the drop-down menu",IF('DO NOT USE_Contact Formulas'!A221,"OK",NA())))</f>
        <v>#N/A</v>
      </c>
    </row>
    <row r="222" spans="1:33" x14ac:dyDescent="0.3">
      <c r="A222" s="39" t="e">
        <f>IF('DO NOT USE_Contact Formulas'!A222,IF('DO NOT USE_Contact Formulas'!B222,"Not all required fields are completed","OK"),NA())</f>
        <v>#N/A</v>
      </c>
      <c r="B222" s="40" t="e">
        <f>IF(AND('DO NOT USE_Contact Formulas'!A222,ISBLANK('Captura de datos de CONTACTO'!B222)),"First Name is required",IF(NOT(ISBLANK('Captura de datos de CONTACTO'!B222)),"OK",NA()))</f>
        <v>#N/A</v>
      </c>
      <c r="C222" s="40" t="e">
        <f>IF(AND('DO NOT USE_Contact Formulas'!A222,ISBLANK('Captura de datos de CONTACTO'!C222)),"Last Name is required",IF(NOT(ISBLANK('Captura de datos de CONTACTO'!C222)),"OK",NA()))</f>
        <v>#N/A</v>
      </c>
      <c r="D222" s="40" t="e">
        <f>IF(AND('DO NOT USE_Contact Formulas'!A222,ISBLANK('Captura de datos de CONTACTO'!D222)),"Birthdate is required",IF(NOT(ISBLANK('Captura de datos de CONTACTO'!D222)),"OK",NA()))</f>
        <v>#N/A</v>
      </c>
      <c r="E222" s="40" t="e">
        <f>IF(AND('DO NOT USE_Contact Formulas'!A222,ISBLANK('Captura de datos de CONTACTO'!E222)),"Mobile Phone is required",IF(NOT(ISBLANK('Captura de datos de CONTACTO'!E222)),IF(AND(ISNUMBER(VALUE('Captura de datos de CONTACTO'!E222)),LEFT('Captura de datos de CONTACTO'!E222,1)&lt;&gt;"1",LEN('Captura de datos de CONTACTO'!E222)=10),"OK","Phone number must be valid format"),NA()))</f>
        <v>#N/A</v>
      </c>
      <c r="F222" s="40" t="e">
        <f>IF(LEN('Captura de datos de CONTACTO'!F222)&gt;255,"Home Street Address must be less than 255 characters",IF('DO NOT USE_Contact Formulas'!A222,"OK",NA()))</f>
        <v>#N/A</v>
      </c>
      <c r="G222" s="40" t="e">
        <f>IF(LEN('Captura de datos de CONTACTO'!G222)&gt;40,"City must be less than 40 characters",IF('DO NOT USE_Contact Formulas'!A222,"OK",NA()))</f>
        <v>#N/A</v>
      </c>
      <c r="H222" s="40" t="e">
        <f>IF(AND(NOT(ISBLANK('Captura de datos de CONTACTO'!H222)),ISNA(VLOOKUP('Captura de datos de CONTACTO'!H222,'DO NOT USE_School Picklist'!$P$3:$P$52,1,FALSE))),"Please select a value from the drop-down menu",IF('DO NOT USE_Contact Formulas'!A222,"OK",NA()))</f>
        <v>#N/A</v>
      </c>
      <c r="I222" s="40" t="e">
        <f>IF(AND('DO NOT USE_Contact Formulas'!A222,ISBLANK('Captura de datos de CONTACTO'!I222)),"Zip is required",IF(ISBLANK('Captura de datos de CONTACTO'!I222),NA(),"OK"))</f>
        <v>#N/A</v>
      </c>
      <c r="J222" s="40" t="e">
        <f>IF(AND('DO NOT USE_Contact Formulas'!A222,ISBLANK('Captura de datos de CONTACTO'!J222)),"Student or Staff? is required",IF(ISBLANK('Captura de datos de CONTACTO'!J222),NA(),IF(ISNA(VLOOKUP('Captura de datos de CONTACTO'!J222,'DO NOT USE_School Picklist'!$B$3:$B$6,1,FALSE)),"Please select a value from the drop-down menu","OK")))</f>
        <v>#N/A</v>
      </c>
      <c r="K222" s="40" t="e">
        <f>IF(AND('Captura de datos de CONTACTO'!J222='DO NOT USE_School Picklist'!$B$4,ISBLANK('Captura de datos de CONTACTO'!K222)),"Occupation/Job Title is required if Student or Staff? is Yes, staff/faculty or volunteer",IF('DO NOT USE_Contact Formulas'!A222,"OK",NA()))</f>
        <v>#N/A</v>
      </c>
      <c r="L222" s="40" t="e">
        <f ca="1">IF('Captura de datos de CONTACTO'!L222&gt;'DO NOT USE_School Picklist'!$C$3,"Date last on school campus/facility cannot be a future date",IF('DO NOT USE_Contact Formulas'!A222,IF(ISBLANK('Captura de datos de CONTACTO'!L222),"Date last on school campus/facility is required","OK"),NA()))</f>
        <v>#N/A</v>
      </c>
      <c r="M222" s="41" t="e">
        <f ca="1">IF('Captura de datos de CONTACTO'!M222&gt;'DO NOT USE_School Picklist'!$C$3,"Last Exposure Date cannot be a future date",IF('DO NOT USE_Contact Formulas'!A222,IF(ISBLANK('Captura de datos de CONTACTO'!M222),"Last Exposure Date is required","OK"),NA()))</f>
        <v>#N/A</v>
      </c>
      <c r="N222" s="41" t="e">
        <f>IF(AND('DO NOT USE_Contact Formulas'!A222,ISBLANK('Captura de datos de CONTACTO'!N222)),"Specific Place in the Location is required",IF(ISBLANK('Captura de datos de CONTACTO'!N222),NA(),"OK"))</f>
        <v>#N/A</v>
      </c>
      <c r="O222" s="40" t="e">
        <f>IF(AND(NOT(ISBLANK('Captura de datos de CONTACTO'!O222)),ISNA(VLOOKUP('Captura de datos de CONTACTO'!O222,'DO NOT USE_School Picklist'!$L$3:$L$81,1,FALSE))),"Please select a value from the drop-down menu",IF('DO NOT USE_Contact Formulas'!A222,"OK",NA()))</f>
        <v>#N/A</v>
      </c>
      <c r="P222" s="40" t="e">
        <f>IF(AND(NOT(ISBLANK('Captura de datos de CONTACTO'!P222)),NOT(ISNUMBER(MATCH("*@*.?*",'Captura de datos de CONTACTO'!P222,0)))),"Email must be in a valid format",IF('DO NOT USE_Contact Formulas'!A222,"OK",NA()))</f>
        <v>#N/A</v>
      </c>
      <c r="Q222" s="40" t="e">
        <f>IF(LEN('Captura de datos de CONTACTO'!Q222)&gt;50,"Parent/Guardian Name must be less than 50 characters",IF('DO NOT USE_Contact Formulas'!A222,"OK",NA()))</f>
        <v>#N/A</v>
      </c>
      <c r="R222" s="40" t="e">
        <f>IF(NOT(ISBLANK('Captura de datos de CONTACTO'!R222)),IF(AND(ISNUMBER('Captura de datos de CONTACTO'!R222),LEFT('Captura de datos de CONTACTO'!R222,1)&lt;&gt;"1",LEN('Captura de datos de CONTACTO'!R222)=10),"OK","Phone number must be valid format"),IF('DO NOT USE_Contact Formulas'!A222,"OK",NA()))</f>
        <v>#N/A</v>
      </c>
      <c r="S222" s="40" t="e">
        <f>IF(AND(NOT(ISBLANK('Captura de datos de CONTACTO'!S222)),ISNA(VLOOKUP('Captura de datos de CONTACTO'!S222,'DO NOT USE_School Picklist'!$N$3:$N$63,1,FALSE))),"Please select a value from the drop-down menu",IF('DO NOT USE_Contact Formulas'!A222,"OK",NA()))</f>
        <v>#N/A</v>
      </c>
      <c r="T222" s="53" t="e">
        <f>IF(AND(NOT(ISBLANK('Captura de datos de CONTACTO'!T222)),ISNA(VLOOKUP('Captura de datos de CONTACTO'!T222,'DO NOT USE_School Picklist'!$I$3:$I$5,1,FALSE))),"Please select a value from the drop-down menu",IF('DO NOT USE_Contact Formulas'!A222,"OK",NA()))</f>
        <v>#N/A</v>
      </c>
      <c r="U222" s="40" t="e">
        <f>IF(AND(NOT(ISBLANK('Captura de datos de CONTACTO'!U222)),ISNA(VLOOKUP('Captura de datos de CONTACTO'!U222,'DO NOT USE_School Picklist'!$E$3:$E$10,1,FALSE))),"Please select a value from the drop-down menu",IF('DO NOT USE_Contact Formulas'!A222,"OK",NA()))</f>
        <v>#N/A</v>
      </c>
      <c r="V222" s="53" t="e">
        <f>IF(AND(NOT(ISBLANK('Captura de datos de CONTACTO'!V222)),ISNA(VLOOKUP('Captura de datos de CONTACTO'!V222,'DO NOT USE_School Picklist'!$W$3:$W$9,1,FALSE))),"Please select a value from the drop-down menu",IF('DO NOT USE_Contact Formulas'!A222,"OK",NA()))</f>
        <v>#N/A</v>
      </c>
      <c r="W222" s="53" t="e">
        <f>IF(AND(NOT(ISBLANK('Captura de datos de CONTACTO'!W222)),ISNA(VLOOKUP('Captura de datos de CONTACTO'!W222,'DO NOT USE_School Picklist'!$W$3:$W$9,1,FALSE))),"Please select a value from the drop-down menu",IF('DO NOT USE_Case Formulas'!A222,"OK",NA()))</f>
        <v>#N/A</v>
      </c>
      <c r="X222" s="40" t="e">
        <f>IF(AND(NOT(ISBLANK('Captura de datos de CONTACTO'!X222)),ISNA(VLOOKUP('Captura de datos de CONTACTO'!X222,'DO NOT USE_School Picklist'!$F$3:$F$16,1,FALSE))),"Please select a value from the drop-down menu",IF('DO NOT USE_Contact Formulas'!A222,"OK",NA()))</f>
        <v>#N/A</v>
      </c>
      <c r="Y222" s="40" t="e">
        <f>IF(LEN('Captura de datos de CONTACTO'!Y222)&gt;100,"Classroom(s) must be less than 100 characters",IF('DO NOT USE_Contact Formulas'!A222,"OK",NA()))</f>
        <v>#N/A</v>
      </c>
      <c r="Z222" s="40" t="e">
        <f>IF(AND(NOT(ISBLANK('Captura de datos de CONTACTO'!Z222)),ISNA(VLOOKUP('Captura de datos de CONTACTO'!Z222,'DO NOT USE_School Picklist'!$K$3:$K$6,1,FALSE))),"Please select a value from the drop-down menu",IF('DO NOT USE_Contact Formulas'!A222,"OK",NA()))</f>
        <v>#N/A</v>
      </c>
      <c r="AA222" s="40" t="e">
        <f>IF(AND(NOT(ISBLANK('Captura de datos de CONTACTO'!AA222)),ISNA(VLOOKUP('Captura de datos de CONTACTO'!AA222,'DO NOT USE_School Picklist'!$D$3:$D$5,1,FALSE))),"Please select a value from the drop-down menu",IF('DO NOT USE_Contact Formulas'!A222,"OK",NA()))</f>
        <v>#N/A</v>
      </c>
      <c r="AB222" s="40"/>
      <c r="AC222" s="40" t="e">
        <f>IF(AND(NOT(ISBLANK('Captura de datos de CONTACTO'!AC222)),ISNA(VLOOKUP('Captura de datos de CONTACTO'!AC222,'DO NOT USE_School Picklist'!$G$3:$G$5,1,FALSE))),"Please select a value from the drop-down menu",IF('DO NOT USE_Contact Formulas'!A222,"OK",NA()))</f>
        <v>#N/A</v>
      </c>
      <c r="AD222" s="40"/>
      <c r="AE222" s="40" t="e">
        <f>IF(AND(NOT(ISBLANK('Captura de datos de CONTACTO'!AE222)),ISNA(VLOOKUP('Captura de datos de CONTACTO'!AE222,'DO NOT USE_School Picklist'!$H$3:$H$4,1,FALSE))),"Please select a value from the drop-down menu",IF('DO NOT USE_Contact Formulas'!A222,"OK",NA()))</f>
        <v>#N/A</v>
      </c>
      <c r="AF222" s="40" t="e">
        <f ca="1">IF('Captura de datos de CONTACTO'!AF222&gt;'DO NOT USE_School Picklist'!$C$3,"Test Date cannot be a future date",IF('DO NOT USE_Contact Formulas'!A222,"OK",NA()))</f>
        <v>#N/A</v>
      </c>
      <c r="AG222" s="53" t="e">
        <f>IF(AND('DO NOT USE_Contact Formulas'!A222,ISBLANK('Captura de datos de CONTACTO'!AB222)),"Lab Result Test Result is required",IF(AND(NOT(ISBLANK('Captura de datos de CONTACTO'!AB222)),ISNA(VLOOKUP('Captura de datos de CONTACTO'!AB222,'DO NOT USE_School Picklist'!$Q$3:$Q$8,1,FALSE))),"Please select a value from the drop-down menu",IF('DO NOT USE_Contact Formulas'!A222,"OK",NA())))</f>
        <v>#N/A</v>
      </c>
    </row>
    <row r="223" spans="1:33" x14ac:dyDescent="0.3">
      <c r="A223" s="39" t="e">
        <f>IF('DO NOT USE_Contact Formulas'!A223,IF('DO NOT USE_Contact Formulas'!B223,"Not all required fields are completed","OK"),NA())</f>
        <v>#N/A</v>
      </c>
      <c r="B223" s="40" t="e">
        <f>IF(AND('DO NOT USE_Contact Formulas'!A223,ISBLANK('Captura de datos de CONTACTO'!B223)),"First Name is required",IF(NOT(ISBLANK('Captura de datos de CONTACTO'!B223)),"OK",NA()))</f>
        <v>#N/A</v>
      </c>
      <c r="C223" s="40" t="e">
        <f>IF(AND('DO NOT USE_Contact Formulas'!A223,ISBLANK('Captura de datos de CONTACTO'!C223)),"Last Name is required",IF(NOT(ISBLANK('Captura de datos de CONTACTO'!C223)),"OK",NA()))</f>
        <v>#N/A</v>
      </c>
      <c r="D223" s="40" t="e">
        <f>IF(AND('DO NOT USE_Contact Formulas'!A223,ISBLANK('Captura de datos de CONTACTO'!D223)),"Birthdate is required",IF(NOT(ISBLANK('Captura de datos de CONTACTO'!D223)),"OK",NA()))</f>
        <v>#N/A</v>
      </c>
      <c r="E223" s="40" t="e">
        <f>IF(AND('DO NOT USE_Contact Formulas'!A223,ISBLANK('Captura de datos de CONTACTO'!E223)),"Mobile Phone is required",IF(NOT(ISBLANK('Captura de datos de CONTACTO'!E223)),IF(AND(ISNUMBER(VALUE('Captura de datos de CONTACTO'!E223)),LEFT('Captura de datos de CONTACTO'!E223,1)&lt;&gt;"1",LEN('Captura de datos de CONTACTO'!E223)=10),"OK","Phone number must be valid format"),NA()))</f>
        <v>#N/A</v>
      </c>
      <c r="F223" s="40" t="e">
        <f>IF(LEN('Captura de datos de CONTACTO'!F223)&gt;255,"Home Street Address must be less than 255 characters",IF('DO NOT USE_Contact Formulas'!A223,"OK",NA()))</f>
        <v>#N/A</v>
      </c>
      <c r="G223" s="40" t="e">
        <f>IF(LEN('Captura de datos de CONTACTO'!G223)&gt;40,"City must be less than 40 characters",IF('DO NOT USE_Contact Formulas'!A223,"OK",NA()))</f>
        <v>#N/A</v>
      </c>
      <c r="H223" s="40" t="e">
        <f>IF(AND(NOT(ISBLANK('Captura de datos de CONTACTO'!H223)),ISNA(VLOOKUP('Captura de datos de CONTACTO'!H223,'DO NOT USE_School Picklist'!$P$3:$P$52,1,FALSE))),"Please select a value from the drop-down menu",IF('DO NOT USE_Contact Formulas'!A223,"OK",NA()))</f>
        <v>#N/A</v>
      </c>
      <c r="I223" s="40" t="e">
        <f>IF(AND('DO NOT USE_Contact Formulas'!A223,ISBLANK('Captura de datos de CONTACTO'!I223)),"Zip is required",IF(ISBLANK('Captura de datos de CONTACTO'!I223),NA(),"OK"))</f>
        <v>#N/A</v>
      </c>
      <c r="J223" s="40" t="e">
        <f>IF(AND('DO NOT USE_Contact Formulas'!A223,ISBLANK('Captura de datos de CONTACTO'!J223)),"Student or Staff? is required",IF(ISBLANK('Captura de datos de CONTACTO'!J223),NA(),IF(ISNA(VLOOKUP('Captura de datos de CONTACTO'!J223,'DO NOT USE_School Picklist'!$B$3:$B$6,1,FALSE)),"Please select a value from the drop-down menu","OK")))</f>
        <v>#N/A</v>
      </c>
      <c r="K223" s="40" t="e">
        <f>IF(AND('Captura de datos de CONTACTO'!J223='DO NOT USE_School Picklist'!$B$4,ISBLANK('Captura de datos de CONTACTO'!K223)),"Occupation/Job Title is required if Student or Staff? is Yes, staff/faculty or volunteer",IF('DO NOT USE_Contact Formulas'!A223,"OK",NA()))</f>
        <v>#N/A</v>
      </c>
      <c r="L223" s="40" t="e">
        <f ca="1">IF('Captura de datos de CONTACTO'!L223&gt;'DO NOT USE_School Picklist'!$C$3,"Date last on school campus/facility cannot be a future date",IF('DO NOT USE_Contact Formulas'!A223,IF(ISBLANK('Captura de datos de CONTACTO'!L223),"Date last on school campus/facility is required","OK"),NA()))</f>
        <v>#N/A</v>
      </c>
      <c r="M223" s="41" t="e">
        <f ca="1">IF('Captura de datos de CONTACTO'!M223&gt;'DO NOT USE_School Picklist'!$C$3,"Last Exposure Date cannot be a future date",IF('DO NOT USE_Contact Formulas'!A223,IF(ISBLANK('Captura de datos de CONTACTO'!M223),"Last Exposure Date is required","OK"),NA()))</f>
        <v>#N/A</v>
      </c>
      <c r="N223" s="41" t="e">
        <f>IF(AND('DO NOT USE_Contact Formulas'!A223,ISBLANK('Captura de datos de CONTACTO'!N223)),"Specific Place in the Location is required",IF(ISBLANK('Captura de datos de CONTACTO'!N223),NA(),"OK"))</f>
        <v>#N/A</v>
      </c>
      <c r="O223" s="40" t="e">
        <f>IF(AND(NOT(ISBLANK('Captura de datos de CONTACTO'!O223)),ISNA(VLOOKUP('Captura de datos de CONTACTO'!O223,'DO NOT USE_School Picklist'!$L$3:$L$81,1,FALSE))),"Please select a value from the drop-down menu",IF('DO NOT USE_Contact Formulas'!A223,"OK",NA()))</f>
        <v>#N/A</v>
      </c>
      <c r="P223" s="40" t="e">
        <f>IF(AND(NOT(ISBLANK('Captura de datos de CONTACTO'!P223)),NOT(ISNUMBER(MATCH("*@*.?*",'Captura de datos de CONTACTO'!P223,0)))),"Email must be in a valid format",IF('DO NOT USE_Contact Formulas'!A223,"OK",NA()))</f>
        <v>#N/A</v>
      </c>
      <c r="Q223" s="40" t="e">
        <f>IF(LEN('Captura de datos de CONTACTO'!Q223)&gt;50,"Parent/Guardian Name must be less than 50 characters",IF('DO NOT USE_Contact Formulas'!A223,"OK",NA()))</f>
        <v>#N/A</v>
      </c>
      <c r="R223" s="40" t="e">
        <f>IF(NOT(ISBLANK('Captura de datos de CONTACTO'!R223)),IF(AND(ISNUMBER('Captura de datos de CONTACTO'!R223),LEFT('Captura de datos de CONTACTO'!R223,1)&lt;&gt;"1",LEN('Captura de datos de CONTACTO'!R223)=10),"OK","Phone number must be valid format"),IF('DO NOT USE_Contact Formulas'!A223,"OK",NA()))</f>
        <v>#N/A</v>
      </c>
      <c r="S223" s="40" t="e">
        <f>IF(AND(NOT(ISBLANK('Captura de datos de CONTACTO'!S223)),ISNA(VLOOKUP('Captura de datos de CONTACTO'!S223,'DO NOT USE_School Picklist'!$N$3:$N$63,1,FALSE))),"Please select a value from the drop-down menu",IF('DO NOT USE_Contact Formulas'!A223,"OK",NA()))</f>
        <v>#N/A</v>
      </c>
      <c r="T223" s="53" t="e">
        <f>IF(AND(NOT(ISBLANK('Captura de datos de CONTACTO'!T223)),ISNA(VLOOKUP('Captura de datos de CONTACTO'!T223,'DO NOT USE_School Picklist'!$I$3:$I$5,1,FALSE))),"Please select a value from the drop-down menu",IF('DO NOT USE_Contact Formulas'!A223,"OK",NA()))</f>
        <v>#N/A</v>
      </c>
      <c r="U223" s="40" t="e">
        <f>IF(AND(NOT(ISBLANK('Captura de datos de CONTACTO'!U223)),ISNA(VLOOKUP('Captura de datos de CONTACTO'!U223,'DO NOT USE_School Picklist'!$E$3:$E$10,1,FALSE))),"Please select a value from the drop-down menu",IF('DO NOT USE_Contact Formulas'!A223,"OK",NA()))</f>
        <v>#N/A</v>
      </c>
      <c r="V223" s="53" t="e">
        <f>IF(AND(NOT(ISBLANK('Captura de datos de CONTACTO'!V223)),ISNA(VLOOKUP('Captura de datos de CONTACTO'!V223,'DO NOT USE_School Picklist'!$W$3:$W$9,1,FALSE))),"Please select a value from the drop-down menu",IF('DO NOT USE_Contact Formulas'!A223,"OK",NA()))</f>
        <v>#N/A</v>
      </c>
      <c r="W223" s="53" t="e">
        <f>IF(AND(NOT(ISBLANK('Captura de datos de CONTACTO'!W223)),ISNA(VLOOKUP('Captura de datos de CONTACTO'!W223,'DO NOT USE_School Picklist'!$W$3:$W$9,1,FALSE))),"Please select a value from the drop-down menu",IF('DO NOT USE_Case Formulas'!A223,"OK",NA()))</f>
        <v>#N/A</v>
      </c>
      <c r="X223" s="40" t="e">
        <f>IF(AND(NOT(ISBLANK('Captura de datos de CONTACTO'!X223)),ISNA(VLOOKUP('Captura de datos de CONTACTO'!X223,'DO NOT USE_School Picklist'!$F$3:$F$16,1,FALSE))),"Please select a value from the drop-down menu",IF('DO NOT USE_Contact Formulas'!A223,"OK",NA()))</f>
        <v>#N/A</v>
      </c>
      <c r="Y223" s="40" t="e">
        <f>IF(LEN('Captura de datos de CONTACTO'!Y223)&gt;100,"Classroom(s) must be less than 100 characters",IF('DO NOT USE_Contact Formulas'!A223,"OK",NA()))</f>
        <v>#N/A</v>
      </c>
      <c r="Z223" s="40" t="e">
        <f>IF(AND(NOT(ISBLANK('Captura de datos de CONTACTO'!Z223)),ISNA(VLOOKUP('Captura de datos de CONTACTO'!Z223,'DO NOT USE_School Picklist'!$K$3:$K$6,1,FALSE))),"Please select a value from the drop-down menu",IF('DO NOT USE_Contact Formulas'!A223,"OK",NA()))</f>
        <v>#N/A</v>
      </c>
      <c r="AA223" s="40" t="e">
        <f>IF(AND(NOT(ISBLANK('Captura de datos de CONTACTO'!AA223)),ISNA(VLOOKUP('Captura de datos de CONTACTO'!AA223,'DO NOT USE_School Picklist'!$D$3:$D$5,1,FALSE))),"Please select a value from the drop-down menu",IF('DO NOT USE_Contact Formulas'!A223,"OK",NA()))</f>
        <v>#N/A</v>
      </c>
      <c r="AB223" s="40"/>
      <c r="AC223" s="40" t="e">
        <f>IF(AND(NOT(ISBLANK('Captura de datos de CONTACTO'!AC223)),ISNA(VLOOKUP('Captura de datos de CONTACTO'!AC223,'DO NOT USE_School Picklist'!$G$3:$G$5,1,FALSE))),"Please select a value from the drop-down menu",IF('DO NOT USE_Contact Formulas'!A223,"OK",NA()))</f>
        <v>#N/A</v>
      </c>
      <c r="AD223" s="40"/>
      <c r="AE223" s="40" t="e">
        <f>IF(AND(NOT(ISBLANK('Captura de datos de CONTACTO'!AE223)),ISNA(VLOOKUP('Captura de datos de CONTACTO'!AE223,'DO NOT USE_School Picklist'!$H$3:$H$4,1,FALSE))),"Please select a value from the drop-down menu",IF('DO NOT USE_Contact Formulas'!A223,"OK",NA()))</f>
        <v>#N/A</v>
      </c>
      <c r="AF223" s="40" t="e">
        <f ca="1">IF('Captura de datos de CONTACTO'!AF223&gt;'DO NOT USE_School Picklist'!$C$3,"Test Date cannot be a future date",IF('DO NOT USE_Contact Formulas'!A223,"OK",NA()))</f>
        <v>#N/A</v>
      </c>
      <c r="AG223" s="53" t="e">
        <f>IF(AND('DO NOT USE_Contact Formulas'!A223,ISBLANK('Captura de datos de CONTACTO'!AB223)),"Lab Result Test Result is required",IF(AND(NOT(ISBLANK('Captura de datos de CONTACTO'!AB223)),ISNA(VLOOKUP('Captura de datos de CONTACTO'!AB223,'DO NOT USE_School Picklist'!$Q$3:$Q$8,1,FALSE))),"Please select a value from the drop-down menu",IF('DO NOT USE_Contact Formulas'!A223,"OK",NA())))</f>
        <v>#N/A</v>
      </c>
    </row>
    <row r="224" spans="1:33" x14ac:dyDescent="0.3">
      <c r="A224" s="39" t="e">
        <f>IF('DO NOT USE_Contact Formulas'!A224,IF('DO NOT USE_Contact Formulas'!B224,"Not all required fields are completed","OK"),NA())</f>
        <v>#N/A</v>
      </c>
      <c r="B224" s="40" t="e">
        <f>IF(AND('DO NOT USE_Contact Formulas'!A224,ISBLANK('Captura de datos de CONTACTO'!B224)),"First Name is required",IF(NOT(ISBLANK('Captura de datos de CONTACTO'!B224)),"OK",NA()))</f>
        <v>#N/A</v>
      </c>
      <c r="C224" s="40" t="e">
        <f>IF(AND('DO NOT USE_Contact Formulas'!A224,ISBLANK('Captura de datos de CONTACTO'!C224)),"Last Name is required",IF(NOT(ISBLANK('Captura de datos de CONTACTO'!C224)),"OK",NA()))</f>
        <v>#N/A</v>
      </c>
      <c r="D224" s="40" t="e">
        <f>IF(AND('DO NOT USE_Contact Formulas'!A224,ISBLANK('Captura de datos de CONTACTO'!D224)),"Birthdate is required",IF(NOT(ISBLANK('Captura de datos de CONTACTO'!D224)),"OK",NA()))</f>
        <v>#N/A</v>
      </c>
      <c r="E224" s="40" t="e">
        <f>IF(AND('DO NOT USE_Contact Formulas'!A224,ISBLANK('Captura de datos de CONTACTO'!E224)),"Mobile Phone is required",IF(NOT(ISBLANK('Captura de datos de CONTACTO'!E224)),IF(AND(ISNUMBER(VALUE('Captura de datos de CONTACTO'!E224)),LEFT('Captura de datos de CONTACTO'!E224,1)&lt;&gt;"1",LEN('Captura de datos de CONTACTO'!E224)=10),"OK","Phone number must be valid format"),NA()))</f>
        <v>#N/A</v>
      </c>
      <c r="F224" s="40" t="e">
        <f>IF(LEN('Captura de datos de CONTACTO'!F224)&gt;255,"Home Street Address must be less than 255 characters",IF('DO NOT USE_Contact Formulas'!A224,"OK",NA()))</f>
        <v>#N/A</v>
      </c>
      <c r="G224" s="40" t="e">
        <f>IF(LEN('Captura de datos de CONTACTO'!G224)&gt;40,"City must be less than 40 characters",IF('DO NOT USE_Contact Formulas'!A224,"OK",NA()))</f>
        <v>#N/A</v>
      </c>
      <c r="H224" s="40" t="e">
        <f>IF(AND(NOT(ISBLANK('Captura de datos de CONTACTO'!H224)),ISNA(VLOOKUP('Captura de datos de CONTACTO'!H224,'DO NOT USE_School Picklist'!$P$3:$P$52,1,FALSE))),"Please select a value from the drop-down menu",IF('DO NOT USE_Contact Formulas'!A224,"OK",NA()))</f>
        <v>#N/A</v>
      </c>
      <c r="I224" s="40" t="e">
        <f>IF(AND('DO NOT USE_Contact Formulas'!A224,ISBLANK('Captura de datos de CONTACTO'!I224)),"Zip is required",IF(ISBLANK('Captura de datos de CONTACTO'!I224),NA(),"OK"))</f>
        <v>#N/A</v>
      </c>
      <c r="J224" s="40" t="e">
        <f>IF(AND('DO NOT USE_Contact Formulas'!A224,ISBLANK('Captura de datos de CONTACTO'!J224)),"Student or Staff? is required",IF(ISBLANK('Captura de datos de CONTACTO'!J224),NA(),IF(ISNA(VLOOKUP('Captura de datos de CONTACTO'!J224,'DO NOT USE_School Picklist'!$B$3:$B$6,1,FALSE)),"Please select a value from the drop-down menu","OK")))</f>
        <v>#N/A</v>
      </c>
      <c r="K224" s="40" t="e">
        <f>IF(AND('Captura de datos de CONTACTO'!J224='DO NOT USE_School Picklist'!$B$4,ISBLANK('Captura de datos de CONTACTO'!K224)),"Occupation/Job Title is required if Student or Staff? is Yes, staff/faculty or volunteer",IF('DO NOT USE_Contact Formulas'!A224,"OK",NA()))</f>
        <v>#N/A</v>
      </c>
      <c r="L224" s="40" t="e">
        <f ca="1">IF('Captura de datos de CONTACTO'!L224&gt;'DO NOT USE_School Picklist'!$C$3,"Date last on school campus/facility cannot be a future date",IF('DO NOT USE_Contact Formulas'!A224,IF(ISBLANK('Captura de datos de CONTACTO'!L224),"Date last on school campus/facility is required","OK"),NA()))</f>
        <v>#N/A</v>
      </c>
      <c r="M224" s="41" t="e">
        <f ca="1">IF('Captura de datos de CONTACTO'!M224&gt;'DO NOT USE_School Picklist'!$C$3,"Last Exposure Date cannot be a future date",IF('DO NOT USE_Contact Formulas'!A224,IF(ISBLANK('Captura de datos de CONTACTO'!M224),"Last Exposure Date is required","OK"),NA()))</f>
        <v>#N/A</v>
      </c>
      <c r="N224" s="41" t="e">
        <f>IF(AND('DO NOT USE_Contact Formulas'!A224,ISBLANK('Captura de datos de CONTACTO'!N224)),"Specific Place in the Location is required",IF(ISBLANK('Captura de datos de CONTACTO'!N224),NA(),"OK"))</f>
        <v>#N/A</v>
      </c>
      <c r="O224" s="40" t="e">
        <f>IF(AND(NOT(ISBLANK('Captura de datos de CONTACTO'!O224)),ISNA(VLOOKUP('Captura de datos de CONTACTO'!O224,'DO NOT USE_School Picklist'!$L$3:$L$81,1,FALSE))),"Please select a value from the drop-down menu",IF('DO NOT USE_Contact Formulas'!A224,"OK",NA()))</f>
        <v>#N/A</v>
      </c>
      <c r="P224" s="40" t="e">
        <f>IF(AND(NOT(ISBLANK('Captura de datos de CONTACTO'!P224)),NOT(ISNUMBER(MATCH("*@*.?*",'Captura de datos de CONTACTO'!P224,0)))),"Email must be in a valid format",IF('DO NOT USE_Contact Formulas'!A224,"OK",NA()))</f>
        <v>#N/A</v>
      </c>
      <c r="Q224" s="40" t="e">
        <f>IF(LEN('Captura de datos de CONTACTO'!Q224)&gt;50,"Parent/Guardian Name must be less than 50 characters",IF('DO NOT USE_Contact Formulas'!A224,"OK",NA()))</f>
        <v>#N/A</v>
      </c>
      <c r="R224" s="40" t="e">
        <f>IF(NOT(ISBLANK('Captura de datos de CONTACTO'!R224)),IF(AND(ISNUMBER('Captura de datos de CONTACTO'!R224),LEFT('Captura de datos de CONTACTO'!R224,1)&lt;&gt;"1",LEN('Captura de datos de CONTACTO'!R224)=10),"OK","Phone number must be valid format"),IF('DO NOT USE_Contact Formulas'!A224,"OK",NA()))</f>
        <v>#N/A</v>
      </c>
      <c r="S224" s="40" t="e">
        <f>IF(AND(NOT(ISBLANK('Captura de datos de CONTACTO'!S224)),ISNA(VLOOKUP('Captura de datos de CONTACTO'!S224,'DO NOT USE_School Picklist'!$N$3:$N$63,1,FALSE))),"Please select a value from the drop-down menu",IF('DO NOT USE_Contact Formulas'!A224,"OK",NA()))</f>
        <v>#N/A</v>
      </c>
      <c r="T224" s="53" t="e">
        <f>IF(AND(NOT(ISBLANK('Captura de datos de CONTACTO'!T224)),ISNA(VLOOKUP('Captura de datos de CONTACTO'!T224,'DO NOT USE_School Picklist'!$I$3:$I$5,1,FALSE))),"Please select a value from the drop-down menu",IF('DO NOT USE_Contact Formulas'!A224,"OK",NA()))</f>
        <v>#N/A</v>
      </c>
      <c r="U224" s="40" t="e">
        <f>IF(AND(NOT(ISBLANK('Captura de datos de CONTACTO'!U224)),ISNA(VLOOKUP('Captura de datos de CONTACTO'!U224,'DO NOT USE_School Picklist'!$E$3:$E$10,1,FALSE))),"Please select a value from the drop-down menu",IF('DO NOT USE_Contact Formulas'!A224,"OK",NA()))</f>
        <v>#N/A</v>
      </c>
      <c r="V224" s="53" t="e">
        <f>IF(AND(NOT(ISBLANK('Captura de datos de CONTACTO'!V224)),ISNA(VLOOKUP('Captura de datos de CONTACTO'!V224,'DO NOT USE_School Picklist'!$W$3:$W$9,1,FALSE))),"Please select a value from the drop-down menu",IF('DO NOT USE_Contact Formulas'!A224,"OK",NA()))</f>
        <v>#N/A</v>
      </c>
      <c r="W224" s="53" t="e">
        <f>IF(AND(NOT(ISBLANK('Captura de datos de CONTACTO'!W224)),ISNA(VLOOKUP('Captura de datos de CONTACTO'!W224,'DO NOT USE_School Picklist'!$W$3:$W$9,1,FALSE))),"Please select a value from the drop-down menu",IF('DO NOT USE_Case Formulas'!A224,"OK",NA()))</f>
        <v>#N/A</v>
      </c>
      <c r="X224" s="40" t="e">
        <f>IF(AND(NOT(ISBLANK('Captura de datos de CONTACTO'!X224)),ISNA(VLOOKUP('Captura de datos de CONTACTO'!X224,'DO NOT USE_School Picklist'!$F$3:$F$16,1,FALSE))),"Please select a value from the drop-down menu",IF('DO NOT USE_Contact Formulas'!A224,"OK",NA()))</f>
        <v>#N/A</v>
      </c>
      <c r="Y224" s="40" t="e">
        <f>IF(LEN('Captura de datos de CONTACTO'!Y224)&gt;100,"Classroom(s) must be less than 100 characters",IF('DO NOT USE_Contact Formulas'!A224,"OK",NA()))</f>
        <v>#N/A</v>
      </c>
      <c r="Z224" s="40" t="e">
        <f>IF(AND(NOT(ISBLANK('Captura de datos de CONTACTO'!Z224)),ISNA(VLOOKUP('Captura de datos de CONTACTO'!Z224,'DO NOT USE_School Picklist'!$K$3:$K$6,1,FALSE))),"Please select a value from the drop-down menu",IF('DO NOT USE_Contact Formulas'!A224,"OK",NA()))</f>
        <v>#N/A</v>
      </c>
      <c r="AA224" s="40" t="e">
        <f>IF(AND(NOT(ISBLANK('Captura de datos de CONTACTO'!AA224)),ISNA(VLOOKUP('Captura de datos de CONTACTO'!AA224,'DO NOT USE_School Picklist'!$D$3:$D$5,1,FALSE))),"Please select a value from the drop-down menu",IF('DO NOT USE_Contact Formulas'!A224,"OK",NA()))</f>
        <v>#N/A</v>
      </c>
      <c r="AB224" s="40"/>
      <c r="AC224" s="40" t="e">
        <f>IF(AND(NOT(ISBLANK('Captura de datos de CONTACTO'!AC224)),ISNA(VLOOKUP('Captura de datos de CONTACTO'!AC224,'DO NOT USE_School Picklist'!$G$3:$G$5,1,FALSE))),"Please select a value from the drop-down menu",IF('DO NOT USE_Contact Formulas'!A224,"OK",NA()))</f>
        <v>#N/A</v>
      </c>
      <c r="AD224" s="40"/>
      <c r="AE224" s="40" t="e">
        <f>IF(AND(NOT(ISBLANK('Captura de datos de CONTACTO'!AE224)),ISNA(VLOOKUP('Captura de datos de CONTACTO'!AE224,'DO NOT USE_School Picklist'!$H$3:$H$4,1,FALSE))),"Please select a value from the drop-down menu",IF('DO NOT USE_Contact Formulas'!A224,"OK",NA()))</f>
        <v>#N/A</v>
      </c>
      <c r="AF224" s="40" t="e">
        <f ca="1">IF('Captura de datos de CONTACTO'!AF224&gt;'DO NOT USE_School Picklist'!$C$3,"Test Date cannot be a future date",IF('DO NOT USE_Contact Formulas'!A224,"OK",NA()))</f>
        <v>#N/A</v>
      </c>
      <c r="AG224" s="53" t="e">
        <f>IF(AND('DO NOT USE_Contact Formulas'!A224,ISBLANK('Captura de datos de CONTACTO'!AB224)),"Lab Result Test Result is required",IF(AND(NOT(ISBLANK('Captura de datos de CONTACTO'!AB224)),ISNA(VLOOKUP('Captura de datos de CONTACTO'!AB224,'DO NOT USE_School Picklist'!$Q$3:$Q$8,1,FALSE))),"Please select a value from the drop-down menu",IF('DO NOT USE_Contact Formulas'!A224,"OK",NA())))</f>
        <v>#N/A</v>
      </c>
    </row>
    <row r="225" spans="1:33" x14ac:dyDescent="0.3">
      <c r="A225" s="39" t="e">
        <f>IF('DO NOT USE_Contact Formulas'!A225,IF('DO NOT USE_Contact Formulas'!B225,"Not all required fields are completed","OK"),NA())</f>
        <v>#N/A</v>
      </c>
      <c r="B225" s="40" t="e">
        <f>IF(AND('DO NOT USE_Contact Formulas'!A225,ISBLANK('Captura de datos de CONTACTO'!B225)),"First Name is required",IF(NOT(ISBLANK('Captura de datos de CONTACTO'!B225)),"OK",NA()))</f>
        <v>#N/A</v>
      </c>
      <c r="C225" s="40" t="e">
        <f>IF(AND('DO NOT USE_Contact Formulas'!A225,ISBLANK('Captura de datos de CONTACTO'!C225)),"Last Name is required",IF(NOT(ISBLANK('Captura de datos de CONTACTO'!C225)),"OK",NA()))</f>
        <v>#N/A</v>
      </c>
      <c r="D225" s="40" t="e">
        <f>IF(AND('DO NOT USE_Contact Formulas'!A225,ISBLANK('Captura de datos de CONTACTO'!D225)),"Birthdate is required",IF(NOT(ISBLANK('Captura de datos de CONTACTO'!D225)),"OK",NA()))</f>
        <v>#N/A</v>
      </c>
      <c r="E225" s="40" t="e">
        <f>IF(AND('DO NOT USE_Contact Formulas'!A225,ISBLANK('Captura de datos de CONTACTO'!E225)),"Mobile Phone is required",IF(NOT(ISBLANK('Captura de datos de CONTACTO'!E225)),IF(AND(ISNUMBER(VALUE('Captura de datos de CONTACTO'!E225)),LEFT('Captura de datos de CONTACTO'!E225,1)&lt;&gt;"1",LEN('Captura de datos de CONTACTO'!E225)=10),"OK","Phone number must be valid format"),NA()))</f>
        <v>#N/A</v>
      </c>
      <c r="F225" s="40" t="e">
        <f>IF(LEN('Captura de datos de CONTACTO'!F225)&gt;255,"Home Street Address must be less than 255 characters",IF('DO NOT USE_Contact Formulas'!A225,"OK",NA()))</f>
        <v>#N/A</v>
      </c>
      <c r="G225" s="40" t="e">
        <f>IF(LEN('Captura de datos de CONTACTO'!G225)&gt;40,"City must be less than 40 characters",IF('DO NOT USE_Contact Formulas'!A225,"OK",NA()))</f>
        <v>#N/A</v>
      </c>
      <c r="H225" s="40" t="e">
        <f>IF(AND(NOT(ISBLANK('Captura de datos de CONTACTO'!H225)),ISNA(VLOOKUP('Captura de datos de CONTACTO'!H225,'DO NOT USE_School Picklist'!$P$3:$P$52,1,FALSE))),"Please select a value from the drop-down menu",IF('DO NOT USE_Contact Formulas'!A225,"OK",NA()))</f>
        <v>#N/A</v>
      </c>
      <c r="I225" s="40" t="e">
        <f>IF(AND('DO NOT USE_Contact Formulas'!A225,ISBLANK('Captura de datos de CONTACTO'!I225)),"Zip is required",IF(ISBLANK('Captura de datos de CONTACTO'!I225),NA(),"OK"))</f>
        <v>#N/A</v>
      </c>
      <c r="J225" s="40" t="e">
        <f>IF(AND('DO NOT USE_Contact Formulas'!A225,ISBLANK('Captura de datos de CONTACTO'!J225)),"Student or Staff? is required",IF(ISBLANK('Captura de datos de CONTACTO'!J225),NA(),IF(ISNA(VLOOKUP('Captura de datos de CONTACTO'!J225,'DO NOT USE_School Picklist'!$B$3:$B$6,1,FALSE)),"Please select a value from the drop-down menu","OK")))</f>
        <v>#N/A</v>
      </c>
      <c r="K225" s="40" t="e">
        <f>IF(AND('Captura de datos de CONTACTO'!J225='DO NOT USE_School Picklist'!$B$4,ISBLANK('Captura de datos de CONTACTO'!K225)),"Occupation/Job Title is required if Student or Staff? is Yes, staff/faculty or volunteer",IF('DO NOT USE_Contact Formulas'!A225,"OK",NA()))</f>
        <v>#N/A</v>
      </c>
      <c r="L225" s="40" t="e">
        <f ca="1">IF('Captura de datos de CONTACTO'!L225&gt;'DO NOT USE_School Picklist'!$C$3,"Date last on school campus/facility cannot be a future date",IF('DO NOT USE_Contact Formulas'!A225,IF(ISBLANK('Captura de datos de CONTACTO'!L225),"Date last on school campus/facility is required","OK"),NA()))</f>
        <v>#N/A</v>
      </c>
      <c r="M225" s="41" t="e">
        <f ca="1">IF('Captura de datos de CONTACTO'!M225&gt;'DO NOT USE_School Picklist'!$C$3,"Last Exposure Date cannot be a future date",IF('DO NOT USE_Contact Formulas'!A225,IF(ISBLANK('Captura de datos de CONTACTO'!M225),"Last Exposure Date is required","OK"),NA()))</f>
        <v>#N/A</v>
      </c>
      <c r="N225" s="41" t="e">
        <f>IF(AND('DO NOT USE_Contact Formulas'!A225,ISBLANK('Captura de datos de CONTACTO'!N225)),"Specific Place in the Location is required",IF(ISBLANK('Captura de datos de CONTACTO'!N225),NA(),"OK"))</f>
        <v>#N/A</v>
      </c>
      <c r="O225" s="40" t="e">
        <f>IF(AND(NOT(ISBLANK('Captura de datos de CONTACTO'!O225)),ISNA(VLOOKUP('Captura de datos de CONTACTO'!O225,'DO NOT USE_School Picklist'!$L$3:$L$81,1,FALSE))),"Please select a value from the drop-down menu",IF('DO NOT USE_Contact Formulas'!A225,"OK",NA()))</f>
        <v>#N/A</v>
      </c>
      <c r="P225" s="40" t="e">
        <f>IF(AND(NOT(ISBLANK('Captura de datos de CONTACTO'!P225)),NOT(ISNUMBER(MATCH("*@*.?*",'Captura de datos de CONTACTO'!P225,0)))),"Email must be in a valid format",IF('DO NOT USE_Contact Formulas'!A225,"OK",NA()))</f>
        <v>#N/A</v>
      </c>
      <c r="Q225" s="40" t="e">
        <f>IF(LEN('Captura de datos de CONTACTO'!Q225)&gt;50,"Parent/Guardian Name must be less than 50 characters",IF('DO NOT USE_Contact Formulas'!A225,"OK",NA()))</f>
        <v>#N/A</v>
      </c>
      <c r="R225" s="40" t="e">
        <f>IF(NOT(ISBLANK('Captura de datos de CONTACTO'!R225)),IF(AND(ISNUMBER('Captura de datos de CONTACTO'!R225),LEFT('Captura de datos de CONTACTO'!R225,1)&lt;&gt;"1",LEN('Captura de datos de CONTACTO'!R225)=10),"OK","Phone number must be valid format"),IF('DO NOT USE_Contact Formulas'!A225,"OK",NA()))</f>
        <v>#N/A</v>
      </c>
      <c r="S225" s="40" t="e">
        <f>IF(AND(NOT(ISBLANK('Captura de datos de CONTACTO'!S225)),ISNA(VLOOKUP('Captura de datos de CONTACTO'!S225,'DO NOT USE_School Picklist'!$N$3:$N$63,1,FALSE))),"Please select a value from the drop-down menu",IF('DO NOT USE_Contact Formulas'!A225,"OK",NA()))</f>
        <v>#N/A</v>
      </c>
      <c r="T225" s="53" t="e">
        <f>IF(AND(NOT(ISBLANK('Captura de datos de CONTACTO'!T225)),ISNA(VLOOKUP('Captura de datos de CONTACTO'!T225,'DO NOT USE_School Picklist'!$I$3:$I$5,1,FALSE))),"Please select a value from the drop-down menu",IF('DO NOT USE_Contact Formulas'!A225,"OK",NA()))</f>
        <v>#N/A</v>
      </c>
      <c r="U225" s="40" t="e">
        <f>IF(AND(NOT(ISBLANK('Captura de datos de CONTACTO'!U225)),ISNA(VLOOKUP('Captura de datos de CONTACTO'!U225,'DO NOT USE_School Picklist'!$E$3:$E$10,1,FALSE))),"Please select a value from the drop-down menu",IF('DO NOT USE_Contact Formulas'!A225,"OK",NA()))</f>
        <v>#N/A</v>
      </c>
      <c r="V225" s="53" t="e">
        <f>IF(AND(NOT(ISBLANK('Captura de datos de CONTACTO'!V225)),ISNA(VLOOKUP('Captura de datos de CONTACTO'!V225,'DO NOT USE_School Picklist'!$W$3:$W$9,1,FALSE))),"Please select a value from the drop-down menu",IF('DO NOT USE_Contact Formulas'!A225,"OK",NA()))</f>
        <v>#N/A</v>
      </c>
      <c r="W225" s="53" t="e">
        <f>IF(AND(NOT(ISBLANK('Captura de datos de CONTACTO'!W225)),ISNA(VLOOKUP('Captura de datos de CONTACTO'!W225,'DO NOT USE_School Picklist'!$W$3:$W$9,1,FALSE))),"Please select a value from the drop-down menu",IF('DO NOT USE_Case Formulas'!A225,"OK",NA()))</f>
        <v>#N/A</v>
      </c>
      <c r="X225" s="40" t="e">
        <f>IF(AND(NOT(ISBLANK('Captura de datos de CONTACTO'!X225)),ISNA(VLOOKUP('Captura de datos de CONTACTO'!X225,'DO NOT USE_School Picklist'!$F$3:$F$16,1,FALSE))),"Please select a value from the drop-down menu",IF('DO NOT USE_Contact Formulas'!A225,"OK",NA()))</f>
        <v>#N/A</v>
      </c>
      <c r="Y225" s="40" t="e">
        <f>IF(LEN('Captura de datos de CONTACTO'!Y225)&gt;100,"Classroom(s) must be less than 100 characters",IF('DO NOT USE_Contact Formulas'!A225,"OK",NA()))</f>
        <v>#N/A</v>
      </c>
      <c r="Z225" s="40" t="e">
        <f>IF(AND(NOT(ISBLANK('Captura de datos de CONTACTO'!Z225)),ISNA(VLOOKUP('Captura de datos de CONTACTO'!Z225,'DO NOT USE_School Picklist'!$K$3:$K$6,1,FALSE))),"Please select a value from the drop-down menu",IF('DO NOT USE_Contact Formulas'!A225,"OK",NA()))</f>
        <v>#N/A</v>
      </c>
      <c r="AA225" s="40" t="e">
        <f>IF(AND(NOT(ISBLANK('Captura de datos de CONTACTO'!AA225)),ISNA(VLOOKUP('Captura de datos de CONTACTO'!AA225,'DO NOT USE_School Picklist'!$D$3:$D$5,1,FALSE))),"Please select a value from the drop-down menu",IF('DO NOT USE_Contact Formulas'!A225,"OK",NA()))</f>
        <v>#N/A</v>
      </c>
      <c r="AB225" s="40"/>
      <c r="AC225" s="40" t="e">
        <f>IF(AND(NOT(ISBLANK('Captura de datos de CONTACTO'!AC225)),ISNA(VLOOKUP('Captura de datos de CONTACTO'!AC225,'DO NOT USE_School Picklist'!$G$3:$G$5,1,FALSE))),"Please select a value from the drop-down menu",IF('DO NOT USE_Contact Formulas'!A225,"OK",NA()))</f>
        <v>#N/A</v>
      </c>
      <c r="AD225" s="40"/>
      <c r="AE225" s="40" t="e">
        <f>IF(AND(NOT(ISBLANK('Captura de datos de CONTACTO'!AE225)),ISNA(VLOOKUP('Captura de datos de CONTACTO'!AE225,'DO NOT USE_School Picklist'!$H$3:$H$4,1,FALSE))),"Please select a value from the drop-down menu",IF('DO NOT USE_Contact Formulas'!A225,"OK",NA()))</f>
        <v>#N/A</v>
      </c>
      <c r="AF225" s="40" t="e">
        <f ca="1">IF('Captura de datos de CONTACTO'!AF225&gt;'DO NOT USE_School Picklist'!$C$3,"Test Date cannot be a future date",IF('DO NOT USE_Contact Formulas'!A225,"OK",NA()))</f>
        <v>#N/A</v>
      </c>
      <c r="AG225" s="53" t="e">
        <f>IF(AND('DO NOT USE_Contact Formulas'!A225,ISBLANK('Captura de datos de CONTACTO'!AB225)),"Lab Result Test Result is required",IF(AND(NOT(ISBLANK('Captura de datos de CONTACTO'!AB225)),ISNA(VLOOKUP('Captura de datos de CONTACTO'!AB225,'DO NOT USE_School Picklist'!$Q$3:$Q$8,1,FALSE))),"Please select a value from the drop-down menu",IF('DO NOT USE_Contact Formulas'!A225,"OK",NA())))</f>
        <v>#N/A</v>
      </c>
    </row>
    <row r="226" spans="1:33" x14ac:dyDescent="0.3">
      <c r="A226" s="39" t="e">
        <f>IF('DO NOT USE_Contact Formulas'!A226,IF('DO NOT USE_Contact Formulas'!B226,"Not all required fields are completed","OK"),NA())</f>
        <v>#N/A</v>
      </c>
      <c r="B226" s="40" t="e">
        <f>IF(AND('DO NOT USE_Contact Formulas'!A226,ISBLANK('Captura de datos de CONTACTO'!B226)),"First Name is required",IF(NOT(ISBLANK('Captura de datos de CONTACTO'!B226)),"OK",NA()))</f>
        <v>#N/A</v>
      </c>
      <c r="C226" s="40" t="e">
        <f>IF(AND('DO NOT USE_Contact Formulas'!A226,ISBLANK('Captura de datos de CONTACTO'!C226)),"Last Name is required",IF(NOT(ISBLANK('Captura de datos de CONTACTO'!C226)),"OK",NA()))</f>
        <v>#N/A</v>
      </c>
      <c r="D226" s="40" t="e">
        <f>IF(AND('DO NOT USE_Contact Formulas'!A226,ISBLANK('Captura de datos de CONTACTO'!D226)),"Birthdate is required",IF(NOT(ISBLANK('Captura de datos de CONTACTO'!D226)),"OK",NA()))</f>
        <v>#N/A</v>
      </c>
      <c r="E226" s="40" t="e">
        <f>IF(AND('DO NOT USE_Contact Formulas'!A226,ISBLANK('Captura de datos de CONTACTO'!E226)),"Mobile Phone is required",IF(NOT(ISBLANK('Captura de datos de CONTACTO'!E226)),IF(AND(ISNUMBER(VALUE('Captura de datos de CONTACTO'!E226)),LEFT('Captura de datos de CONTACTO'!E226,1)&lt;&gt;"1",LEN('Captura de datos de CONTACTO'!E226)=10),"OK","Phone number must be valid format"),NA()))</f>
        <v>#N/A</v>
      </c>
      <c r="F226" s="40" t="e">
        <f>IF(LEN('Captura de datos de CONTACTO'!F226)&gt;255,"Home Street Address must be less than 255 characters",IF('DO NOT USE_Contact Formulas'!A226,"OK",NA()))</f>
        <v>#N/A</v>
      </c>
      <c r="G226" s="40" t="e">
        <f>IF(LEN('Captura de datos de CONTACTO'!G226)&gt;40,"City must be less than 40 characters",IF('DO NOT USE_Contact Formulas'!A226,"OK",NA()))</f>
        <v>#N/A</v>
      </c>
      <c r="H226" s="40" t="e">
        <f>IF(AND(NOT(ISBLANK('Captura de datos de CONTACTO'!H226)),ISNA(VLOOKUP('Captura de datos de CONTACTO'!H226,'DO NOT USE_School Picklist'!$P$3:$P$52,1,FALSE))),"Please select a value from the drop-down menu",IF('DO NOT USE_Contact Formulas'!A226,"OK",NA()))</f>
        <v>#N/A</v>
      </c>
      <c r="I226" s="40" t="e">
        <f>IF(AND('DO NOT USE_Contact Formulas'!A226,ISBLANK('Captura de datos de CONTACTO'!I226)),"Zip is required",IF(ISBLANK('Captura de datos de CONTACTO'!I226),NA(),"OK"))</f>
        <v>#N/A</v>
      </c>
      <c r="J226" s="40" t="e">
        <f>IF(AND('DO NOT USE_Contact Formulas'!A226,ISBLANK('Captura de datos de CONTACTO'!J226)),"Student or Staff? is required",IF(ISBLANK('Captura de datos de CONTACTO'!J226),NA(),IF(ISNA(VLOOKUP('Captura de datos de CONTACTO'!J226,'DO NOT USE_School Picklist'!$B$3:$B$6,1,FALSE)),"Please select a value from the drop-down menu","OK")))</f>
        <v>#N/A</v>
      </c>
      <c r="K226" s="40" t="e">
        <f>IF(AND('Captura de datos de CONTACTO'!J226='DO NOT USE_School Picklist'!$B$4,ISBLANK('Captura de datos de CONTACTO'!K226)),"Occupation/Job Title is required if Student or Staff? is Yes, staff/faculty or volunteer",IF('DO NOT USE_Contact Formulas'!A226,"OK",NA()))</f>
        <v>#N/A</v>
      </c>
      <c r="L226" s="40" t="e">
        <f ca="1">IF('Captura de datos de CONTACTO'!L226&gt;'DO NOT USE_School Picklist'!$C$3,"Date last on school campus/facility cannot be a future date",IF('DO NOT USE_Contact Formulas'!A226,IF(ISBLANK('Captura de datos de CONTACTO'!L226),"Date last on school campus/facility is required","OK"),NA()))</f>
        <v>#N/A</v>
      </c>
      <c r="M226" s="41" t="e">
        <f ca="1">IF('Captura de datos de CONTACTO'!M226&gt;'DO NOT USE_School Picklist'!$C$3,"Last Exposure Date cannot be a future date",IF('DO NOT USE_Contact Formulas'!A226,IF(ISBLANK('Captura de datos de CONTACTO'!M226),"Last Exposure Date is required","OK"),NA()))</f>
        <v>#N/A</v>
      </c>
      <c r="N226" s="41" t="e">
        <f>IF(AND('DO NOT USE_Contact Formulas'!A226,ISBLANK('Captura de datos de CONTACTO'!N226)),"Specific Place in the Location is required",IF(ISBLANK('Captura de datos de CONTACTO'!N226),NA(),"OK"))</f>
        <v>#N/A</v>
      </c>
      <c r="O226" s="40" t="e">
        <f>IF(AND(NOT(ISBLANK('Captura de datos de CONTACTO'!O226)),ISNA(VLOOKUP('Captura de datos de CONTACTO'!O226,'DO NOT USE_School Picklist'!$L$3:$L$81,1,FALSE))),"Please select a value from the drop-down menu",IF('DO NOT USE_Contact Formulas'!A226,"OK",NA()))</f>
        <v>#N/A</v>
      </c>
      <c r="P226" s="40" t="e">
        <f>IF(AND(NOT(ISBLANK('Captura de datos de CONTACTO'!P226)),NOT(ISNUMBER(MATCH("*@*.?*",'Captura de datos de CONTACTO'!P226,0)))),"Email must be in a valid format",IF('DO NOT USE_Contact Formulas'!A226,"OK",NA()))</f>
        <v>#N/A</v>
      </c>
      <c r="Q226" s="40" t="e">
        <f>IF(LEN('Captura de datos de CONTACTO'!Q226)&gt;50,"Parent/Guardian Name must be less than 50 characters",IF('DO NOT USE_Contact Formulas'!A226,"OK",NA()))</f>
        <v>#N/A</v>
      </c>
      <c r="R226" s="40" t="e">
        <f>IF(NOT(ISBLANK('Captura de datos de CONTACTO'!R226)),IF(AND(ISNUMBER('Captura de datos de CONTACTO'!R226),LEFT('Captura de datos de CONTACTO'!R226,1)&lt;&gt;"1",LEN('Captura de datos de CONTACTO'!R226)=10),"OK","Phone number must be valid format"),IF('DO NOT USE_Contact Formulas'!A226,"OK",NA()))</f>
        <v>#N/A</v>
      </c>
      <c r="S226" s="40" t="e">
        <f>IF(AND(NOT(ISBLANK('Captura de datos de CONTACTO'!S226)),ISNA(VLOOKUP('Captura de datos de CONTACTO'!S226,'DO NOT USE_School Picklist'!$N$3:$N$63,1,FALSE))),"Please select a value from the drop-down menu",IF('DO NOT USE_Contact Formulas'!A226,"OK",NA()))</f>
        <v>#N/A</v>
      </c>
      <c r="T226" s="53" t="e">
        <f>IF(AND(NOT(ISBLANK('Captura de datos de CONTACTO'!T226)),ISNA(VLOOKUP('Captura de datos de CONTACTO'!T226,'DO NOT USE_School Picklist'!$I$3:$I$5,1,FALSE))),"Please select a value from the drop-down menu",IF('DO NOT USE_Contact Formulas'!A226,"OK",NA()))</f>
        <v>#N/A</v>
      </c>
      <c r="U226" s="40" t="e">
        <f>IF(AND(NOT(ISBLANK('Captura de datos de CONTACTO'!U226)),ISNA(VLOOKUP('Captura de datos de CONTACTO'!U226,'DO NOT USE_School Picklist'!$E$3:$E$10,1,FALSE))),"Please select a value from the drop-down menu",IF('DO NOT USE_Contact Formulas'!A226,"OK",NA()))</f>
        <v>#N/A</v>
      </c>
      <c r="V226" s="53" t="e">
        <f>IF(AND(NOT(ISBLANK('Captura de datos de CONTACTO'!V226)),ISNA(VLOOKUP('Captura de datos de CONTACTO'!V226,'DO NOT USE_School Picklist'!$W$3:$W$9,1,FALSE))),"Please select a value from the drop-down menu",IF('DO NOT USE_Contact Formulas'!A226,"OK",NA()))</f>
        <v>#N/A</v>
      </c>
      <c r="W226" s="53" t="e">
        <f>IF(AND(NOT(ISBLANK('Captura de datos de CONTACTO'!W226)),ISNA(VLOOKUP('Captura de datos de CONTACTO'!W226,'DO NOT USE_School Picklist'!$W$3:$W$9,1,FALSE))),"Please select a value from the drop-down menu",IF('DO NOT USE_Case Formulas'!A226,"OK",NA()))</f>
        <v>#N/A</v>
      </c>
      <c r="X226" s="40" t="e">
        <f>IF(AND(NOT(ISBLANK('Captura de datos de CONTACTO'!X226)),ISNA(VLOOKUP('Captura de datos de CONTACTO'!X226,'DO NOT USE_School Picklist'!$F$3:$F$16,1,FALSE))),"Please select a value from the drop-down menu",IF('DO NOT USE_Contact Formulas'!A226,"OK",NA()))</f>
        <v>#N/A</v>
      </c>
      <c r="Y226" s="40" t="e">
        <f>IF(LEN('Captura de datos de CONTACTO'!Y226)&gt;100,"Classroom(s) must be less than 100 characters",IF('DO NOT USE_Contact Formulas'!A226,"OK",NA()))</f>
        <v>#N/A</v>
      </c>
      <c r="Z226" s="40" t="e">
        <f>IF(AND(NOT(ISBLANK('Captura de datos de CONTACTO'!Z226)),ISNA(VLOOKUP('Captura de datos de CONTACTO'!Z226,'DO NOT USE_School Picklist'!$K$3:$K$6,1,FALSE))),"Please select a value from the drop-down menu",IF('DO NOT USE_Contact Formulas'!A226,"OK",NA()))</f>
        <v>#N/A</v>
      </c>
      <c r="AA226" s="40" t="e">
        <f>IF(AND(NOT(ISBLANK('Captura de datos de CONTACTO'!AA226)),ISNA(VLOOKUP('Captura de datos de CONTACTO'!AA226,'DO NOT USE_School Picklist'!$D$3:$D$5,1,FALSE))),"Please select a value from the drop-down menu",IF('DO NOT USE_Contact Formulas'!A226,"OK",NA()))</f>
        <v>#N/A</v>
      </c>
      <c r="AB226" s="40"/>
      <c r="AC226" s="40" t="e">
        <f>IF(AND(NOT(ISBLANK('Captura de datos de CONTACTO'!AC226)),ISNA(VLOOKUP('Captura de datos de CONTACTO'!AC226,'DO NOT USE_School Picklist'!$G$3:$G$5,1,FALSE))),"Please select a value from the drop-down menu",IF('DO NOT USE_Contact Formulas'!A226,"OK",NA()))</f>
        <v>#N/A</v>
      </c>
      <c r="AD226" s="40"/>
      <c r="AE226" s="40" t="e">
        <f>IF(AND(NOT(ISBLANK('Captura de datos de CONTACTO'!AE226)),ISNA(VLOOKUP('Captura de datos de CONTACTO'!AE226,'DO NOT USE_School Picklist'!$H$3:$H$4,1,FALSE))),"Please select a value from the drop-down menu",IF('DO NOT USE_Contact Formulas'!A226,"OK",NA()))</f>
        <v>#N/A</v>
      </c>
      <c r="AF226" s="40" t="e">
        <f ca="1">IF('Captura de datos de CONTACTO'!AF226&gt;'DO NOT USE_School Picklist'!$C$3,"Test Date cannot be a future date",IF('DO NOT USE_Contact Formulas'!A226,"OK",NA()))</f>
        <v>#N/A</v>
      </c>
      <c r="AG226" s="53" t="e">
        <f>IF(AND('DO NOT USE_Contact Formulas'!A226,ISBLANK('Captura de datos de CONTACTO'!AB226)),"Lab Result Test Result is required",IF(AND(NOT(ISBLANK('Captura de datos de CONTACTO'!AB226)),ISNA(VLOOKUP('Captura de datos de CONTACTO'!AB226,'DO NOT USE_School Picklist'!$Q$3:$Q$8,1,FALSE))),"Please select a value from the drop-down menu",IF('DO NOT USE_Contact Formulas'!A226,"OK",NA())))</f>
        <v>#N/A</v>
      </c>
    </row>
    <row r="227" spans="1:33" x14ac:dyDescent="0.3">
      <c r="A227" s="39" t="e">
        <f>IF('DO NOT USE_Contact Formulas'!A227,IF('DO NOT USE_Contact Formulas'!B227,"Not all required fields are completed","OK"),NA())</f>
        <v>#N/A</v>
      </c>
      <c r="B227" s="40" t="e">
        <f>IF(AND('DO NOT USE_Contact Formulas'!A227,ISBLANK('Captura de datos de CONTACTO'!B227)),"First Name is required",IF(NOT(ISBLANK('Captura de datos de CONTACTO'!B227)),"OK",NA()))</f>
        <v>#N/A</v>
      </c>
      <c r="C227" s="40" t="e">
        <f>IF(AND('DO NOT USE_Contact Formulas'!A227,ISBLANK('Captura de datos de CONTACTO'!C227)),"Last Name is required",IF(NOT(ISBLANK('Captura de datos de CONTACTO'!C227)),"OK",NA()))</f>
        <v>#N/A</v>
      </c>
      <c r="D227" s="40" t="e">
        <f>IF(AND('DO NOT USE_Contact Formulas'!A227,ISBLANK('Captura de datos de CONTACTO'!D227)),"Birthdate is required",IF(NOT(ISBLANK('Captura de datos de CONTACTO'!D227)),"OK",NA()))</f>
        <v>#N/A</v>
      </c>
      <c r="E227" s="40" t="e">
        <f>IF(AND('DO NOT USE_Contact Formulas'!A227,ISBLANK('Captura de datos de CONTACTO'!E227)),"Mobile Phone is required",IF(NOT(ISBLANK('Captura de datos de CONTACTO'!E227)),IF(AND(ISNUMBER(VALUE('Captura de datos de CONTACTO'!E227)),LEFT('Captura de datos de CONTACTO'!E227,1)&lt;&gt;"1",LEN('Captura de datos de CONTACTO'!E227)=10),"OK","Phone number must be valid format"),NA()))</f>
        <v>#N/A</v>
      </c>
      <c r="F227" s="40" t="e">
        <f>IF(LEN('Captura de datos de CONTACTO'!F227)&gt;255,"Home Street Address must be less than 255 characters",IF('DO NOT USE_Contact Formulas'!A227,"OK",NA()))</f>
        <v>#N/A</v>
      </c>
      <c r="G227" s="40" t="e">
        <f>IF(LEN('Captura de datos de CONTACTO'!G227)&gt;40,"City must be less than 40 characters",IF('DO NOT USE_Contact Formulas'!A227,"OK",NA()))</f>
        <v>#N/A</v>
      </c>
      <c r="H227" s="40" t="e">
        <f>IF(AND(NOT(ISBLANK('Captura de datos de CONTACTO'!H227)),ISNA(VLOOKUP('Captura de datos de CONTACTO'!H227,'DO NOT USE_School Picklist'!$P$3:$P$52,1,FALSE))),"Please select a value from the drop-down menu",IF('DO NOT USE_Contact Formulas'!A227,"OK",NA()))</f>
        <v>#N/A</v>
      </c>
      <c r="I227" s="40" t="e">
        <f>IF(AND('DO NOT USE_Contact Formulas'!A227,ISBLANK('Captura de datos de CONTACTO'!I227)),"Zip is required",IF(ISBLANK('Captura de datos de CONTACTO'!I227),NA(),"OK"))</f>
        <v>#N/A</v>
      </c>
      <c r="J227" s="40" t="e">
        <f>IF(AND('DO NOT USE_Contact Formulas'!A227,ISBLANK('Captura de datos de CONTACTO'!J227)),"Student or Staff? is required",IF(ISBLANK('Captura de datos de CONTACTO'!J227),NA(),IF(ISNA(VLOOKUP('Captura de datos de CONTACTO'!J227,'DO NOT USE_School Picklist'!$B$3:$B$6,1,FALSE)),"Please select a value from the drop-down menu","OK")))</f>
        <v>#N/A</v>
      </c>
      <c r="K227" s="40" t="e">
        <f>IF(AND('Captura de datos de CONTACTO'!J227='DO NOT USE_School Picklist'!$B$4,ISBLANK('Captura de datos de CONTACTO'!K227)),"Occupation/Job Title is required if Student or Staff? is Yes, staff/faculty or volunteer",IF('DO NOT USE_Contact Formulas'!A227,"OK",NA()))</f>
        <v>#N/A</v>
      </c>
      <c r="L227" s="40" t="e">
        <f ca="1">IF('Captura de datos de CONTACTO'!L227&gt;'DO NOT USE_School Picklist'!$C$3,"Date last on school campus/facility cannot be a future date",IF('DO NOT USE_Contact Formulas'!A227,IF(ISBLANK('Captura de datos de CONTACTO'!L227),"Date last on school campus/facility is required","OK"),NA()))</f>
        <v>#N/A</v>
      </c>
      <c r="M227" s="41" t="e">
        <f ca="1">IF('Captura de datos de CONTACTO'!M227&gt;'DO NOT USE_School Picklist'!$C$3,"Last Exposure Date cannot be a future date",IF('DO NOT USE_Contact Formulas'!A227,IF(ISBLANK('Captura de datos de CONTACTO'!M227),"Last Exposure Date is required","OK"),NA()))</f>
        <v>#N/A</v>
      </c>
      <c r="N227" s="41" t="e">
        <f>IF(AND('DO NOT USE_Contact Formulas'!A227,ISBLANK('Captura de datos de CONTACTO'!N227)),"Specific Place in the Location is required",IF(ISBLANK('Captura de datos de CONTACTO'!N227),NA(),"OK"))</f>
        <v>#N/A</v>
      </c>
      <c r="O227" s="40" t="e">
        <f>IF(AND(NOT(ISBLANK('Captura de datos de CONTACTO'!O227)),ISNA(VLOOKUP('Captura de datos de CONTACTO'!O227,'DO NOT USE_School Picklist'!$L$3:$L$81,1,FALSE))),"Please select a value from the drop-down menu",IF('DO NOT USE_Contact Formulas'!A227,"OK",NA()))</f>
        <v>#N/A</v>
      </c>
      <c r="P227" s="40" t="e">
        <f>IF(AND(NOT(ISBLANK('Captura de datos de CONTACTO'!P227)),NOT(ISNUMBER(MATCH("*@*.?*",'Captura de datos de CONTACTO'!P227,0)))),"Email must be in a valid format",IF('DO NOT USE_Contact Formulas'!A227,"OK",NA()))</f>
        <v>#N/A</v>
      </c>
      <c r="Q227" s="40" t="e">
        <f>IF(LEN('Captura de datos de CONTACTO'!Q227)&gt;50,"Parent/Guardian Name must be less than 50 characters",IF('DO NOT USE_Contact Formulas'!A227,"OK",NA()))</f>
        <v>#N/A</v>
      </c>
      <c r="R227" s="40" t="e">
        <f>IF(NOT(ISBLANK('Captura de datos de CONTACTO'!R227)),IF(AND(ISNUMBER('Captura de datos de CONTACTO'!R227),LEFT('Captura de datos de CONTACTO'!R227,1)&lt;&gt;"1",LEN('Captura de datos de CONTACTO'!R227)=10),"OK","Phone number must be valid format"),IF('DO NOT USE_Contact Formulas'!A227,"OK",NA()))</f>
        <v>#N/A</v>
      </c>
      <c r="S227" s="40" t="e">
        <f>IF(AND(NOT(ISBLANK('Captura de datos de CONTACTO'!S227)),ISNA(VLOOKUP('Captura de datos de CONTACTO'!S227,'DO NOT USE_School Picklist'!$N$3:$N$63,1,FALSE))),"Please select a value from the drop-down menu",IF('DO NOT USE_Contact Formulas'!A227,"OK",NA()))</f>
        <v>#N/A</v>
      </c>
      <c r="T227" s="53" t="e">
        <f>IF(AND(NOT(ISBLANK('Captura de datos de CONTACTO'!T227)),ISNA(VLOOKUP('Captura de datos de CONTACTO'!T227,'DO NOT USE_School Picklist'!$I$3:$I$5,1,FALSE))),"Please select a value from the drop-down menu",IF('DO NOT USE_Contact Formulas'!A227,"OK",NA()))</f>
        <v>#N/A</v>
      </c>
      <c r="U227" s="40" t="e">
        <f>IF(AND(NOT(ISBLANK('Captura de datos de CONTACTO'!U227)),ISNA(VLOOKUP('Captura de datos de CONTACTO'!U227,'DO NOT USE_School Picklist'!$E$3:$E$10,1,FALSE))),"Please select a value from the drop-down menu",IF('DO NOT USE_Contact Formulas'!A227,"OK",NA()))</f>
        <v>#N/A</v>
      </c>
      <c r="V227" s="53" t="e">
        <f>IF(AND(NOT(ISBLANK('Captura de datos de CONTACTO'!V227)),ISNA(VLOOKUP('Captura de datos de CONTACTO'!V227,'DO NOT USE_School Picklist'!$W$3:$W$9,1,FALSE))),"Please select a value from the drop-down menu",IF('DO NOT USE_Contact Formulas'!A227,"OK",NA()))</f>
        <v>#N/A</v>
      </c>
      <c r="W227" s="53" t="e">
        <f>IF(AND(NOT(ISBLANK('Captura de datos de CONTACTO'!W227)),ISNA(VLOOKUP('Captura de datos de CONTACTO'!W227,'DO NOT USE_School Picklist'!$W$3:$W$9,1,FALSE))),"Please select a value from the drop-down menu",IF('DO NOT USE_Case Formulas'!A227,"OK",NA()))</f>
        <v>#N/A</v>
      </c>
      <c r="X227" s="40" t="e">
        <f>IF(AND(NOT(ISBLANK('Captura de datos de CONTACTO'!X227)),ISNA(VLOOKUP('Captura de datos de CONTACTO'!X227,'DO NOT USE_School Picklist'!$F$3:$F$16,1,FALSE))),"Please select a value from the drop-down menu",IF('DO NOT USE_Contact Formulas'!A227,"OK",NA()))</f>
        <v>#N/A</v>
      </c>
      <c r="Y227" s="40" t="e">
        <f>IF(LEN('Captura de datos de CONTACTO'!Y227)&gt;100,"Classroom(s) must be less than 100 characters",IF('DO NOT USE_Contact Formulas'!A227,"OK",NA()))</f>
        <v>#N/A</v>
      </c>
      <c r="Z227" s="40" t="e">
        <f>IF(AND(NOT(ISBLANK('Captura de datos de CONTACTO'!Z227)),ISNA(VLOOKUP('Captura de datos de CONTACTO'!Z227,'DO NOT USE_School Picklist'!$K$3:$K$6,1,FALSE))),"Please select a value from the drop-down menu",IF('DO NOT USE_Contact Formulas'!A227,"OK",NA()))</f>
        <v>#N/A</v>
      </c>
      <c r="AA227" s="40" t="e">
        <f>IF(AND(NOT(ISBLANK('Captura de datos de CONTACTO'!AA227)),ISNA(VLOOKUP('Captura de datos de CONTACTO'!AA227,'DO NOT USE_School Picklist'!$D$3:$D$5,1,FALSE))),"Please select a value from the drop-down menu",IF('DO NOT USE_Contact Formulas'!A227,"OK",NA()))</f>
        <v>#N/A</v>
      </c>
      <c r="AB227" s="40"/>
      <c r="AC227" s="40" t="e">
        <f>IF(AND(NOT(ISBLANK('Captura de datos de CONTACTO'!AC227)),ISNA(VLOOKUP('Captura de datos de CONTACTO'!AC227,'DO NOT USE_School Picklist'!$G$3:$G$5,1,FALSE))),"Please select a value from the drop-down menu",IF('DO NOT USE_Contact Formulas'!A227,"OK",NA()))</f>
        <v>#N/A</v>
      </c>
      <c r="AD227" s="40"/>
      <c r="AE227" s="40" t="e">
        <f>IF(AND(NOT(ISBLANK('Captura de datos de CONTACTO'!AE227)),ISNA(VLOOKUP('Captura de datos de CONTACTO'!AE227,'DO NOT USE_School Picklist'!$H$3:$H$4,1,FALSE))),"Please select a value from the drop-down menu",IF('DO NOT USE_Contact Formulas'!A227,"OK",NA()))</f>
        <v>#N/A</v>
      </c>
      <c r="AF227" s="40" t="e">
        <f ca="1">IF('Captura de datos de CONTACTO'!AF227&gt;'DO NOT USE_School Picklist'!$C$3,"Test Date cannot be a future date",IF('DO NOT USE_Contact Formulas'!A227,"OK",NA()))</f>
        <v>#N/A</v>
      </c>
      <c r="AG227" s="53" t="e">
        <f>IF(AND('DO NOT USE_Contact Formulas'!A227,ISBLANK('Captura de datos de CONTACTO'!AB227)),"Lab Result Test Result is required",IF(AND(NOT(ISBLANK('Captura de datos de CONTACTO'!AB227)),ISNA(VLOOKUP('Captura de datos de CONTACTO'!AB227,'DO NOT USE_School Picklist'!$Q$3:$Q$8,1,FALSE))),"Please select a value from the drop-down menu",IF('DO NOT USE_Contact Formulas'!A227,"OK",NA())))</f>
        <v>#N/A</v>
      </c>
    </row>
    <row r="228" spans="1:33" x14ac:dyDescent="0.3">
      <c r="A228" s="39" t="e">
        <f>IF('DO NOT USE_Contact Formulas'!A228,IF('DO NOT USE_Contact Formulas'!B228,"Not all required fields are completed","OK"),NA())</f>
        <v>#N/A</v>
      </c>
      <c r="B228" s="40" t="e">
        <f>IF(AND('DO NOT USE_Contact Formulas'!A228,ISBLANK('Captura de datos de CONTACTO'!B228)),"First Name is required",IF(NOT(ISBLANK('Captura de datos de CONTACTO'!B228)),"OK",NA()))</f>
        <v>#N/A</v>
      </c>
      <c r="C228" s="40" t="e">
        <f>IF(AND('DO NOT USE_Contact Formulas'!A228,ISBLANK('Captura de datos de CONTACTO'!C228)),"Last Name is required",IF(NOT(ISBLANK('Captura de datos de CONTACTO'!C228)),"OK",NA()))</f>
        <v>#N/A</v>
      </c>
      <c r="D228" s="40" t="e">
        <f>IF(AND('DO NOT USE_Contact Formulas'!A228,ISBLANK('Captura de datos de CONTACTO'!D228)),"Birthdate is required",IF(NOT(ISBLANK('Captura de datos de CONTACTO'!D228)),"OK",NA()))</f>
        <v>#N/A</v>
      </c>
      <c r="E228" s="40" t="e">
        <f>IF(AND('DO NOT USE_Contact Formulas'!A228,ISBLANK('Captura de datos de CONTACTO'!E228)),"Mobile Phone is required",IF(NOT(ISBLANK('Captura de datos de CONTACTO'!E228)),IF(AND(ISNUMBER(VALUE('Captura de datos de CONTACTO'!E228)),LEFT('Captura de datos de CONTACTO'!E228,1)&lt;&gt;"1",LEN('Captura de datos de CONTACTO'!E228)=10),"OK","Phone number must be valid format"),NA()))</f>
        <v>#N/A</v>
      </c>
      <c r="F228" s="40" t="e">
        <f>IF(LEN('Captura de datos de CONTACTO'!F228)&gt;255,"Home Street Address must be less than 255 characters",IF('DO NOT USE_Contact Formulas'!A228,"OK",NA()))</f>
        <v>#N/A</v>
      </c>
      <c r="G228" s="40" t="e">
        <f>IF(LEN('Captura de datos de CONTACTO'!G228)&gt;40,"City must be less than 40 characters",IF('DO NOT USE_Contact Formulas'!A228,"OK",NA()))</f>
        <v>#N/A</v>
      </c>
      <c r="H228" s="40" t="e">
        <f>IF(AND(NOT(ISBLANK('Captura de datos de CONTACTO'!H228)),ISNA(VLOOKUP('Captura de datos de CONTACTO'!H228,'DO NOT USE_School Picklist'!$P$3:$P$52,1,FALSE))),"Please select a value from the drop-down menu",IF('DO NOT USE_Contact Formulas'!A228,"OK",NA()))</f>
        <v>#N/A</v>
      </c>
      <c r="I228" s="40" t="e">
        <f>IF(AND('DO NOT USE_Contact Formulas'!A228,ISBLANK('Captura de datos de CONTACTO'!I228)),"Zip is required",IF(ISBLANK('Captura de datos de CONTACTO'!I228),NA(),"OK"))</f>
        <v>#N/A</v>
      </c>
      <c r="J228" s="40" t="e">
        <f>IF(AND('DO NOT USE_Contact Formulas'!A228,ISBLANK('Captura de datos de CONTACTO'!J228)),"Student or Staff? is required",IF(ISBLANK('Captura de datos de CONTACTO'!J228),NA(),IF(ISNA(VLOOKUP('Captura de datos de CONTACTO'!J228,'DO NOT USE_School Picklist'!$B$3:$B$6,1,FALSE)),"Please select a value from the drop-down menu","OK")))</f>
        <v>#N/A</v>
      </c>
      <c r="K228" s="40" t="e">
        <f>IF(AND('Captura de datos de CONTACTO'!J228='DO NOT USE_School Picklist'!$B$4,ISBLANK('Captura de datos de CONTACTO'!K228)),"Occupation/Job Title is required if Student or Staff? is Yes, staff/faculty or volunteer",IF('DO NOT USE_Contact Formulas'!A228,"OK",NA()))</f>
        <v>#N/A</v>
      </c>
      <c r="L228" s="40" t="e">
        <f ca="1">IF('Captura de datos de CONTACTO'!L228&gt;'DO NOT USE_School Picklist'!$C$3,"Date last on school campus/facility cannot be a future date",IF('DO NOT USE_Contact Formulas'!A228,IF(ISBLANK('Captura de datos de CONTACTO'!L228),"Date last on school campus/facility is required","OK"),NA()))</f>
        <v>#N/A</v>
      </c>
      <c r="M228" s="41" t="e">
        <f ca="1">IF('Captura de datos de CONTACTO'!M228&gt;'DO NOT USE_School Picklist'!$C$3,"Last Exposure Date cannot be a future date",IF('DO NOT USE_Contact Formulas'!A228,IF(ISBLANK('Captura de datos de CONTACTO'!M228),"Last Exposure Date is required","OK"),NA()))</f>
        <v>#N/A</v>
      </c>
      <c r="N228" s="41" t="e">
        <f>IF(AND('DO NOT USE_Contact Formulas'!A228,ISBLANK('Captura de datos de CONTACTO'!N228)),"Specific Place in the Location is required",IF(ISBLANK('Captura de datos de CONTACTO'!N228),NA(),"OK"))</f>
        <v>#N/A</v>
      </c>
      <c r="O228" s="40" t="e">
        <f>IF(AND(NOT(ISBLANK('Captura de datos de CONTACTO'!O228)),ISNA(VLOOKUP('Captura de datos de CONTACTO'!O228,'DO NOT USE_School Picklist'!$L$3:$L$81,1,FALSE))),"Please select a value from the drop-down menu",IF('DO NOT USE_Contact Formulas'!A228,"OK",NA()))</f>
        <v>#N/A</v>
      </c>
      <c r="P228" s="40" t="e">
        <f>IF(AND(NOT(ISBLANK('Captura de datos de CONTACTO'!P228)),NOT(ISNUMBER(MATCH("*@*.?*",'Captura de datos de CONTACTO'!P228,0)))),"Email must be in a valid format",IF('DO NOT USE_Contact Formulas'!A228,"OK",NA()))</f>
        <v>#N/A</v>
      </c>
      <c r="Q228" s="40" t="e">
        <f>IF(LEN('Captura de datos de CONTACTO'!Q228)&gt;50,"Parent/Guardian Name must be less than 50 characters",IF('DO NOT USE_Contact Formulas'!A228,"OK",NA()))</f>
        <v>#N/A</v>
      </c>
      <c r="R228" s="40" t="e">
        <f>IF(NOT(ISBLANK('Captura de datos de CONTACTO'!R228)),IF(AND(ISNUMBER('Captura de datos de CONTACTO'!R228),LEFT('Captura de datos de CONTACTO'!R228,1)&lt;&gt;"1",LEN('Captura de datos de CONTACTO'!R228)=10),"OK","Phone number must be valid format"),IF('DO NOT USE_Contact Formulas'!A228,"OK",NA()))</f>
        <v>#N/A</v>
      </c>
      <c r="S228" s="40" t="e">
        <f>IF(AND(NOT(ISBLANK('Captura de datos de CONTACTO'!S228)),ISNA(VLOOKUP('Captura de datos de CONTACTO'!S228,'DO NOT USE_School Picklist'!$N$3:$N$63,1,FALSE))),"Please select a value from the drop-down menu",IF('DO NOT USE_Contact Formulas'!A228,"OK",NA()))</f>
        <v>#N/A</v>
      </c>
      <c r="T228" s="53" t="e">
        <f>IF(AND(NOT(ISBLANK('Captura de datos de CONTACTO'!T228)),ISNA(VLOOKUP('Captura de datos de CONTACTO'!T228,'DO NOT USE_School Picklist'!$I$3:$I$5,1,FALSE))),"Please select a value from the drop-down menu",IF('DO NOT USE_Contact Formulas'!A228,"OK",NA()))</f>
        <v>#N/A</v>
      </c>
      <c r="U228" s="40" t="e">
        <f>IF(AND(NOT(ISBLANK('Captura de datos de CONTACTO'!U228)),ISNA(VLOOKUP('Captura de datos de CONTACTO'!U228,'DO NOT USE_School Picklist'!$E$3:$E$10,1,FALSE))),"Please select a value from the drop-down menu",IF('DO NOT USE_Contact Formulas'!A228,"OK",NA()))</f>
        <v>#N/A</v>
      </c>
      <c r="V228" s="53" t="e">
        <f>IF(AND(NOT(ISBLANK('Captura de datos de CONTACTO'!V228)),ISNA(VLOOKUP('Captura de datos de CONTACTO'!V228,'DO NOT USE_School Picklist'!$W$3:$W$9,1,FALSE))),"Please select a value from the drop-down menu",IF('DO NOT USE_Contact Formulas'!A228,"OK",NA()))</f>
        <v>#N/A</v>
      </c>
      <c r="W228" s="53" t="e">
        <f>IF(AND(NOT(ISBLANK('Captura de datos de CONTACTO'!W228)),ISNA(VLOOKUP('Captura de datos de CONTACTO'!W228,'DO NOT USE_School Picklist'!$W$3:$W$9,1,FALSE))),"Please select a value from the drop-down menu",IF('DO NOT USE_Case Formulas'!A228,"OK",NA()))</f>
        <v>#N/A</v>
      </c>
      <c r="X228" s="40" t="e">
        <f>IF(AND(NOT(ISBLANK('Captura de datos de CONTACTO'!X228)),ISNA(VLOOKUP('Captura de datos de CONTACTO'!X228,'DO NOT USE_School Picklist'!$F$3:$F$16,1,FALSE))),"Please select a value from the drop-down menu",IF('DO NOT USE_Contact Formulas'!A228,"OK",NA()))</f>
        <v>#N/A</v>
      </c>
      <c r="Y228" s="40" t="e">
        <f>IF(LEN('Captura de datos de CONTACTO'!Y228)&gt;100,"Classroom(s) must be less than 100 characters",IF('DO NOT USE_Contact Formulas'!A228,"OK",NA()))</f>
        <v>#N/A</v>
      </c>
      <c r="Z228" s="40" t="e">
        <f>IF(AND(NOT(ISBLANK('Captura de datos de CONTACTO'!Z228)),ISNA(VLOOKUP('Captura de datos de CONTACTO'!Z228,'DO NOT USE_School Picklist'!$K$3:$K$6,1,FALSE))),"Please select a value from the drop-down menu",IF('DO NOT USE_Contact Formulas'!A228,"OK",NA()))</f>
        <v>#N/A</v>
      </c>
      <c r="AA228" s="40" t="e">
        <f>IF(AND(NOT(ISBLANK('Captura de datos de CONTACTO'!AA228)),ISNA(VLOOKUP('Captura de datos de CONTACTO'!AA228,'DO NOT USE_School Picklist'!$D$3:$D$5,1,FALSE))),"Please select a value from the drop-down menu",IF('DO NOT USE_Contact Formulas'!A228,"OK",NA()))</f>
        <v>#N/A</v>
      </c>
      <c r="AB228" s="40"/>
      <c r="AC228" s="40" t="e">
        <f>IF(AND(NOT(ISBLANK('Captura de datos de CONTACTO'!AC228)),ISNA(VLOOKUP('Captura de datos de CONTACTO'!AC228,'DO NOT USE_School Picklist'!$G$3:$G$5,1,FALSE))),"Please select a value from the drop-down menu",IF('DO NOT USE_Contact Formulas'!A228,"OK",NA()))</f>
        <v>#N/A</v>
      </c>
      <c r="AD228" s="40"/>
      <c r="AE228" s="40" t="e">
        <f>IF(AND(NOT(ISBLANK('Captura de datos de CONTACTO'!AE228)),ISNA(VLOOKUP('Captura de datos de CONTACTO'!AE228,'DO NOT USE_School Picklist'!$H$3:$H$4,1,FALSE))),"Please select a value from the drop-down menu",IF('DO NOT USE_Contact Formulas'!A228,"OK",NA()))</f>
        <v>#N/A</v>
      </c>
      <c r="AF228" s="40" t="e">
        <f ca="1">IF('Captura de datos de CONTACTO'!AF228&gt;'DO NOT USE_School Picklist'!$C$3,"Test Date cannot be a future date",IF('DO NOT USE_Contact Formulas'!A228,"OK",NA()))</f>
        <v>#N/A</v>
      </c>
      <c r="AG228" s="53" t="e">
        <f>IF(AND('DO NOT USE_Contact Formulas'!A228,ISBLANK('Captura de datos de CONTACTO'!AB228)),"Lab Result Test Result is required",IF(AND(NOT(ISBLANK('Captura de datos de CONTACTO'!AB228)),ISNA(VLOOKUP('Captura de datos de CONTACTO'!AB228,'DO NOT USE_School Picklist'!$Q$3:$Q$8,1,FALSE))),"Please select a value from the drop-down menu",IF('DO NOT USE_Contact Formulas'!A228,"OK",NA())))</f>
        <v>#N/A</v>
      </c>
    </row>
    <row r="229" spans="1:33" x14ac:dyDescent="0.3">
      <c r="A229" s="39" t="e">
        <f>IF('DO NOT USE_Contact Formulas'!A229,IF('DO NOT USE_Contact Formulas'!B229,"Not all required fields are completed","OK"),NA())</f>
        <v>#N/A</v>
      </c>
      <c r="B229" s="40" t="e">
        <f>IF(AND('DO NOT USE_Contact Formulas'!A229,ISBLANK('Captura de datos de CONTACTO'!B229)),"First Name is required",IF(NOT(ISBLANK('Captura de datos de CONTACTO'!B229)),"OK",NA()))</f>
        <v>#N/A</v>
      </c>
      <c r="C229" s="40" t="e">
        <f>IF(AND('DO NOT USE_Contact Formulas'!A229,ISBLANK('Captura de datos de CONTACTO'!C229)),"Last Name is required",IF(NOT(ISBLANK('Captura de datos de CONTACTO'!C229)),"OK",NA()))</f>
        <v>#N/A</v>
      </c>
      <c r="D229" s="40" t="e">
        <f>IF(AND('DO NOT USE_Contact Formulas'!A229,ISBLANK('Captura de datos de CONTACTO'!D229)),"Birthdate is required",IF(NOT(ISBLANK('Captura de datos de CONTACTO'!D229)),"OK",NA()))</f>
        <v>#N/A</v>
      </c>
      <c r="E229" s="40" t="e">
        <f>IF(AND('DO NOT USE_Contact Formulas'!A229,ISBLANK('Captura de datos de CONTACTO'!E229)),"Mobile Phone is required",IF(NOT(ISBLANK('Captura de datos de CONTACTO'!E229)),IF(AND(ISNUMBER(VALUE('Captura de datos de CONTACTO'!E229)),LEFT('Captura de datos de CONTACTO'!E229,1)&lt;&gt;"1",LEN('Captura de datos de CONTACTO'!E229)=10),"OK","Phone number must be valid format"),NA()))</f>
        <v>#N/A</v>
      </c>
      <c r="F229" s="40" t="e">
        <f>IF(LEN('Captura de datos de CONTACTO'!F229)&gt;255,"Home Street Address must be less than 255 characters",IF('DO NOT USE_Contact Formulas'!A229,"OK",NA()))</f>
        <v>#N/A</v>
      </c>
      <c r="G229" s="40" t="e">
        <f>IF(LEN('Captura de datos de CONTACTO'!G229)&gt;40,"City must be less than 40 characters",IF('DO NOT USE_Contact Formulas'!A229,"OK",NA()))</f>
        <v>#N/A</v>
      </c>
      <c r="H229" s="40" t="e">
        <f>IF(AND(NOT(ISBLANK('Captura de datos de CONTACTO'!H229)),ISNA(VLOOKUP('Captura de datos de CONTACTO'!H229,'DO NOT USE_School Picklist'!$P$3:$P$52,1,FALSE))),"Please select a value from the drop-down menu",IF('DO NOT USE_Contact Formulas'!A229,"OK",NA()))</f>
        <v>#N/A</v>
      </c>
      <c r="I229" s="40" t="e">
        <f>IF(AND('DO NOT USE_Contact Formulas'!A229,ISBLANK('Captura de datos de CONTACTO'!I229)),"Zip is required",IF(ISBLANK('Captura de datos de CONTACTO'!I229),NA(),"OK"))</f>
        <v>#N/A</v>
      </c>
      <c r="J229" s="40" t="e">
        <f>IF(AND('DO NOT USE_Contact Formulas'!A229,ISBLANK('Captura de datos de CONTACTO'!J229)),"Student or Staff? is required",IF(ISBLANK('Captura de datos de CONTACTO'!J229),NA(),IF(ISNA(VLOOKUP('Captura de datos de CONTACTO'!J229,'DO NOT USE_School Picklist'!$B$3:$B$6,1,FALSE)),"Please select a value from the drop-down menu","OK")))</f>
        <v>#N/A</v>
      </c>
      <c r="K229" s="40" t="e">
        <f>IF(AND('Captura de datos de CONTACTO'!J229='DO NOT USE_School Picklist'!$B$4,ISBLANK('Captura de datos de CONTACTO'!K229)),"Occupation/Job Title is required if Student or Staff? is Yes, staff/faculty or volunteer",IF('DO NOT USE_Contact Formulas'!A229,"OK",NA()))</f>
        <v>#N/A</v>
      </c>
      <c r="L229" s="40" t="e">
        <f ca="1">IF('Captura de datos de CONTACTO'!L229&gt;'DO NOT USE_School Picklist'!$C$3,"Date last on school campus/facility cannot be a future date",IF('DO NOT USE_Contact Formulas'!A229,IF(ISBLANK('Captura de datos de CONTACTO'!L229),"Date last on school campus/facility is required","OK"),NA()))</f>
        <v>#N/A</v>
      </c>
      <c r="M229" s="41" t="e">
        <f ca="1">IF('Captura de datos de CONTACTO'!M229&gt;'DO NOT USE_School Picklist'!$C$3,"Last Exposure Date cannot be a future date",IF('DO NOT USE_Contact Formulas'!A229,IF(ISBLANK('Captura de datos de CONTACTO'!M229),"Last Exposure Date is required","OK"),NA()))</f>
        <v>#N/A</v>
      </c>
      <c r="N229" s="41" t="e">
        <f>IF(AND('DO NOT USE_Contact Formulas'!A229,ISBLANK('Captura de datos de CONTACTO'!N229)),"Specific Place in the Location is required",IF(ISBLANK('Captura de datos de CONTACTO'!N229),NA(),"OK"))</f>
        <v>#N/A</v>
      </c>
      <c r="O229" s="40" t="e">
        <f>IF(AND(NOT(ISBLANK('Captura de datos de CONTACTO'!O229)),ISNA(VLOOKUP('Captura de datos de CONTACTO'!O229,'DO NOT USE_School Picklist'!$L$3:$L$81,1,FALSE))),"Please select a value from the drop-down menu",IF('DO NOT USE_Contact Formulas'!A229,"OK",NA()))</f>
        <v>#N/A</v>
      </c>
      <c r="P229" s="40" t="e">
        <f>IF(AND(NOT(ISBLANK('Captura de datos de CONTACTO'!P229)),NOT(ISNUMBER(MATCH("*@*.?*",'Captura de datos de CONTACTO'!P229,0)))),"Email must be in a valid format",IF('DO NOT USE_Contact Formulas'!A229,"OK",NA()))</f>
        <v>#N/A</v>
      </c>
      <c r="Q229" s="40" t="e">
        <f>IF(LEN('Captura de datos de CONTACTO'!Q229)&gt;50,"Parent/Guardian Name must be less than 50 characters",IF('DO NOT USE_Contact Formulas'!A229,"OK",NA()))</f>
        <v>#N/A</v>
      </c>
      <c r="R229" s="40" t="e">
        <f>IF(NOT(ISBLANK('Captura de datos de CONTACTO'!R229)),IF(AND(ISNUMBER('Captura de datos de CONTACTO'!R229),LEFT('Captura de datos de CONTACTO'!R229,1)&lt;&gt;"1",LEN('Captura de datos de CONTACTO'!R229)=10),"OK","Phone number must be valid format"),IF('DO NOT USE_Contact Formulas'!A229,"OK",NA()))</f>
        <v>#N/A</v>
      </c>
      <c r="S229" s="40" t="e">
        <f>IF(AND(NOT(ISBLANK('Captura de datos de CONTACTO'!S229)),ISNA(VLOOKUP('Captura de datos de CONTACTO'!S229,'DO NOT USE_School Picklist'!$N$3:$N$63,1,FALSE))),"Please select a value from the drop-down menu",IF('DO NOT USE_Contact Formulas'!A229,"OK",NA()))</f>
        <v>#N/A</v>
      </c>
      <c r="T229" s="53" t="e">
        <f>IF(AND(NOT(ISBLANK('Captura de datos de CONTACTO'!T229)),ISNA(VLOOKUP('Captura de datos de CONTACTO'!T229,'DO NOT USE_School Picklist'!$I$3:$I$5,1,FALSE))),"Please select a value from the drop-down menu",IF('DO NOT USE_Contact Formulas'!A229,"OK",NA()))</f>
        <v>#N/A</v>
      </c>
      <c r="U229" s="40" t="e">
        <f>IF(AND(NOT(ISBLANK('Captura de datos de CONTACTO'!U229)),ISNA(VLOOKUP('Captura de datos de CONTACTO'!U229,'DO NOT USE_School Picklist'!$E$3:$E$10,1,FALSE))),"Please select a value from the drop-down menu",IF('DO NOT USE_Contact Formulas'!A229,"OK",NA()))</f>
        <v>#N/A</v>
      </c>
      <c r="V229" s="53" t="e">
        <f>IF(AND(NOT(ISBLANK('Captura de datos de CONTACTO'!V229)),ISNA(VLOOKUP('Captura de datos de CONTACTO'!V229,'DO NOT USE_School Picklist'!$W$3:$W$9,1,FALSE))),"Please select a value from the drop-down menu",IF('DO NOT USE_Contact Formulas'!A229,"OK",NA()))</f>
        <v>#N/A</v>
      </c>
      <c r="W229" s="53" t="e">
        <f>IF(AND(NOT(ISBLANK('Captura de datos de CONTACTO'!W229)),ISNA(VLOOKUP('Captura de datos de CONTACTO'!W229,'DO NOT USE_School Picklist'!$W$3:$W$9,1,FALSE))),"Please select a value from the drop-down menu",IF('DO NOT USE_Case Formulas'!A229,"OK",NA()))</f>
        <v>#N/A</v>
      </c>
      <c r="X229" s="40" t="e">
        <f>IF(AND(NOT(ISBLANK('Captura de datos de CONTACTO'!X229)),ISNA(VLOOKUP('Captura de datos de CONTACTO'!X229,'DO NOT USE_School Picklist'!$F$3:$F$16,1,FALSE))),"Please select a value from the drop-down menu",IF('DO NOT USE_Contact Formulas'!A229,"OK",NA()))</f>
        <v>#N/A</v>
      </c>
      <c r="Y229" s="40" t="e">
        <f>IF(LEN('Captura de datos de CONTACTO'!Y229)&gt;100,"Classroom(s) must be less than 100 characters",IF('DO NOT USE_Contact Formulas'!A229,"OK",NA()))</f>
        <v>#N/A</v>
      </c>
      <c r="Z229" s="40" t="e">
        <f>IF(AND(NOT(ISBLANK('Captura de datos de CONTACTO'!Z229)),ISNA(VLOOKUP('Captura de datos de CONTACTO'!Z229,'DO NOT USE_School Picklist'!$K$3:$K$6,1,FALSE))),"Please select a value from the drop-down menu",IF('DO NOT USE_Contact Formulas'!A229,"OK",NA()))</f>
        <v>#N/A</v>
      </c>
      <c r="AA229" s="40" t="e">
        <f>IF(AND(NOT(ISBLANK('Captura de datos de CONTACTO'!AA229)),ISNA(VLOOKUP('Captura de datos de CONTACTO'!AA229,'DO NOT USE_School Picklist'!$D$3:$D$5,1,FALSE))),"Please select a value from the drop-down menu",IF('DO NOT USE_Contact Formulas'!A229,"OK",NA()))</f>
        <v>#N/A</v>
      </c>
      <c r="AB229" s="40"/>
      <c r="AC229" s="40" t="e">
        <f>IF(AND(NOT(ISBLANK('Captura de datos de CONTACTO'!AC229)),ISNA(VLOOKUP('Captura de datos de CONTACTO'!AC229,'DO NOT USE_School Picklist'!$G$3:$G$5,1,FALSE))),"Please select a value from the drop-down menu",IF('DO NOT USE_Contact Formulas'!A229,"OK",NA()))</f>
        <v>#N/A</v>
      </c>
      <c r="AD229" s="40"/>
      <c r="AE229" s="40" t="e">
        <f>IF(AND(NOT(ISBLANK('Captura de datos de CONTACTO'!AE229)),ISNA(VLOOKUP('Captura de datos de CONTACTO'!AE229,'DO NOT USE_School Picklist'!$H$3:$H$4,1,FALSE))),"Please select a value from the drop-down menu",IF('DO NOT USE_Contact Formulas'!A229,"OK",NA()))</f>
        <v>#N/A</v>
      </c>
      <c r="AF229" s="40" t="e">
        <f ca="1">IF('Captura de datos de CONTACTO'!AF229&gt;'DO NOT USE_School Picklist'!$C$3,"Test Date cannot be a future date",IF('DO NOT USE_Contact Formulas'!A229,"OK",NA()))</f>
        <v>#N/A</v>
      </c>
      <c r="AG229" s="53" t="e">
        <f>IF(AND('DO NOT USE_Contact Formulas'!A229,ISBLANK('Captura de datos de CONTACTO'!AB229)),"Lab Result Test Result is required",IF(AND(NOT(ISBLANK('Captura de datos de CONTACTO'!AB229)),ISNA(VLOOKUP('Captura de datos de CONTACTO'!AB229,'DO NOT USE_School Picklist'!$Q$3:$Q$8,1,FALSE))),"Please select a value from the drop-down menu",IF('DO NOT USE_Contact Formulas'!A229,"OK",NA())))</f>
        <v>#N/A</v>
      </c>
    </row>
    <row r="230" spans="1:33" x14ac:dyDescent="0.3">
      <c r="A230" s="39" t="e">
        <f>IF('DO NOT USE_Contact Formulas'!A230,IF('DO NOT USE_Contact Formulas'!B230,"Not all required fields are completed","OK"),NA())</f>
        <v>#N/A</v>
      </c>
      <c r="B230" s="40" t="e">
        <f>IF(AND('DO NOT USE_Contact Formulas'!A230,ISBLANK('Captura de datos de CONTACTO'!B230)),"First Name is required",IF(NOT(ISBLANK('Captura de datos de CONTACTO'!B230)),"OK",NA()))</f>
        <v>#N/A</v>
      </c>
      <c r="C230" s="40" t="e">
        <f>IF(AND('DO NOT USE_Contact Formulas'!A230,ISBLANK('Captura de datos de CONTACTO'!C230)),"Last Name is required",IF(NOT(ISBLANK('Captura de datos de CONTACTO'!C230)),"OK",NA()))</f>
        <v>#N/A</v>
      </c>
      <c r="D230" s="40" t="e">
        <f>IF(AND('DO NOT USE_Contact Formulas'!A230,ISBLANK('Captura de datos de CONTACTO'!D230)),"Birthdate is required",IF(NOT(ISBLANK('Captura de datos de CONTACTO'!D230)),"OK",NA()))</f>
        <v>#N/A</v>
      </c>
      <c r="E230" s="40" t="e">
        <f>IF(AND('DO NOT USE_Contact Formulas'!A230,ISBLANK('Captura de datos de CONTACTO'!E230)),"Mobile Phone is required",IF(NOT(ISBLANK('Captura de datos de CONTACTO'!E230)),IF(AND(ISNUMBER(VALUE('Captura de datos de CONTACTO'!E230)),LEFT('Captura de datos de CONTACTO'!E230,1)&lt;&gt;"1",LEN('Captura de datos de CONTACTO'!E230)=10),"OK","Phone number must be valid format"),NA()))</f>
        <v>#N/A</v>
      </c>
      <c r="F230" s="40" t="e">
        <f>IF(LEN('Captura de datos de CONTACTO'!F230)&gt;255,"Home Street Address must be less than 255 characters",IF('DO NOT USE_Contact Formulas'!A230,"OK",NA()))</f>
        <v>#N/A</v>
      </c>
      <c r="G230" s="40" t="e">
        <f>IF(LEN('Captura de datos de CONTACTO'!G230)&gt;40,"City must be less than 40 characters",IF('DO NOT USE_Contact Formulas'!A230,"OK",NA()))</f>
        <v>#N/A</v>
      </c>
      <c r="H230" s="40" t="e">
        <f>IF(AND(NOT(ISBLANK('Captura de datos de CONTACTO'!H230)),ISNA(VLOOKUP('Captura de datos de CONTACTO'!H230,'DO NOT USE_School Picklist'!$P$3:$P$52,1,FALSE))),"Please select a value from the drop-down menu",IF('DO NOT USE_Contact Formulas'!A230,"OK",NA()))</f>
        <v>#N/A</v>
      </c>
      <c r="I230" s="40" t="e">
        <f>IF(AND('DO NOT USE_Contact Formulas'!A230,ISBLANK('Captura de datos de CONTACTO'!I230)),"Zip is required",IF(ISBLANK('Captura de datos de CONTACTO'!I230),NA(),"OK"))</f>
        <v>#N/A</v>
      </c>
      <c r="J230" s="40" t="e">
        <f>IF(AND('DO NOT USE_Contact Formulas'!A230,ISBLANK('Captura de datos de CONTACTO'!J230)),"Student or Staff? is required",IF(ISBLANK('Captura de datos de CONTACTO'!J230),NA(),IF(ISNA(VLOOKUP('Captura de datos de CONTACTO'!J230,'DO NOT USE_School Picklist'!$B$3:$B$6,1,FALSE)),"Please select a value from the drop-down menu","OK")))</f>
        <v>#N/A</v>
      </c>
      <c r="K230" s="40" t="e">
        <f>IF(AND('Captura de datos de CONTACTO'!J230='DO NOT USE_School Picklist'!$B$4,ISBLANK('Captura de datos de CONTACTO'!K230)),"Occupation/Job Title is required if Student or Staff? is Yes, staff/faculty or volunteer",IF('DO NOT USE_Contact Formulas'!A230,"OK",NA()))</f>
        <v>#N/A</v>
      </c>
      <c r="L230" s="40" t="e">
        <f ca="1">IF('Captura de datos de CONTACTO'!L230&gt;'DO NOT USE_School Picklist'!$C$3,"Date last on school campus/facility cannot be a future date",IF('DO NOT USE_Contact Formulas'!A230,IF(ISBLANK('Captura de datos de CONTACTO'!L230),"Date last on school campus/facility is required","OK"),NA()))</f>
        <v>#N/A</v>
      </c>
      <c r="M230" s="41" t="e">
        <f ca="1">IF('Captura de datos de CONTACTO'!M230&gt;'DO NOT USE_School Picklist'!$C$3,"Last Exposure Date cannot be a future date",IF('DO NOT USE_Contact Formulas'!A230,IF(ISBLANK('Captura de datos de CONTACTO'!M230),"Last Exposure Date is required","OK"),NA()))</f>
        <v>#N/A</v>
      </c>
      <c r="N230" s="41" t="e">
        <f>IF(AND('DO NOT USE_Contact Formulas'!A230,ISBLANK('Captura de datos de CONTACTO'!N230)),"Specific Place in the Location is required",IF(ISBLANK('Captura de datos de CONTACTO'!N230),NA(),"OK"))</f>
        <v>#N/A</v>
      </c>
      <c r="O230" s="40" t="e">
        <f>IF(AND(NOT(ISBLANK('Captura de datos de CONTACTO'!O230)),ISNA(VLOOKUP('Captura de datos de CONTACTO'!O230,'DO NOT USE_School Picklist'!$L$3:$L$81,1,FALSE))),"Please select a value from the drop-down menu",IF('DO NOT USE_Contact Formulas'!A230,"OK",NA()))</f>
        <v>#N/A</v>
      </c>
      <c r="P230" s="40" t="e">
        <f>IF(AND(NOT(ISBLANK('Captura de datos de CONTACTO'!P230)),NOT(ISNUMBER(MATCH("*@*.?*",'Captura de datos de CONTACTO'!P230,0)))),"Email must be in a valid format",IF('DO NOT USE_Contact Formulas'!A230,"OK",NA()))</f>
        <v>#N/A</v>
      </c>
      <c r="Q230" s="40" t="e">
        <f>IF(LEN('Captura de datos de CONTACTO'!Q230)&gt;50,"Parent/Guardian Name must be less than 50 characters",IF('DO NOT USE_Contact Formulas'!A230,"OK",NA()))</f>
        <v>#N/A</v>
      </c>
      <c r="R230" s="40" t="e">
        <f>IF(NOT(ISBLANK('Captura de datos de CONTACTO'!R230)),IF(AND(ISNUMBER('Captura de datos de CONTACTO'!R230),LEFT('Captura de datos de CONTACTO'!R230,1)&lt;&gt;"1",LEN('Captura de datos de CONTACTO'!R230)=10),"OK","Phone number must be valid format"),IF('DO NOT USE_Contact Formulas'!A230,"OK",NA()))</f>
        <v>#N/A</v>
      </c>
      <c r="S230" s="40" t="e">
        <f>IF(AND(NOT(ISBLANK('Captura de datos de CONTACTO'!S230)),ISNA(VLOOKUP('Captura de datos de CONTACTO'!S230,'DO NOT USE_School Picklist'!$N$3:$N$63,1,FALSE))),"Please select a value from the drop-down menu",IF('DO NOT USE_Contact Formulas'!A230,"OK",NA()))</f>
        <v>#N/A</v>
      </c>
      <c r="T230" s="53" t="e">
        <f>IF(AND(NOT(ISBLANK('Captura de datos de CONTACTO'!T230)),ISNA(VLOOKUP('Captura de datos de CONTACTO'!T230,'DO NOT USE_School Picklist'!$I$3:$I$5,1,FALSE))),"Please select a value from the drop-down menu",IF('DO NOT USE_Contact Formulas'!A230,"OK",NA()))</f>
        <v>#N/A</v>
      </c>
      <c r="U230" s="40" t="e">
        <f>IF(AND(NOT(ISBLANK('Captura de datos de CONTACTO'!U230)),ISNA(VLOOKUP('Captura de datos de CONTACTO'!U230,'DO NOT USE_School Picklist'!$E$3:$E$10,1,FALSE))),"Please select a value from the drop-down menu",IF('DO NOT USE_Contact Formulas'!A230,"OK",NA()))</f>
        <v>#N/A</v>
      </c>
      <c r="V230" s="53" t="e">
        <f>IF(AND(NOT(ISBLANK('Captura de datos de CONTACTO'!V230)),ISNA(VLOOKUP('Captura de datos de CONTACTO'!V230,'DO NOT USE_School Picklist'!$W$3:$W$9,1,FALSE))),"Please select a value from the drop-down menu",IF('DO NOT USE_Contact Formulas'!A230,"OK",NA()))</f>
        <v>#N/A</v>
      </c>
      <c r="W230" s="53" t="e">
        <f>IF(AND(NOT(ISBLANK('Captura de datos de CONTACTO'!W230)),ISNA(VLOOKUP('Captura de datos de CONTACTO'!W230,'DO NOT USE_School Picklist'!$W$3:$W$9,1,FALSE))),"Please select a value from the drop-down menu",IF('DO NOT USE_Case Formulas'!A230,"OK",NA()))</f>
        <v>#N/A</v>
      </c>
      <c r="X230" s="40" t="e">
        <f>IF(AND(NOT(ISBLANK('Captura de datos de CONTACTO'!X230)),ISNA(VLOOKUP('Captura de datos de CONTACTO'!X230,'DO NOT USE_School Picklist'!$F$3:$F$16,1,FALSE))),"Please select a value from the drop-down menu",IF('DO NOT USE_Contact Formulas'!A230,"OK",NA()))</f>
        <v>#N/A</v>
      </c>
      <c r="Y230" s="40" t="e">
        <f>IF(LEN('Captura de datos de CONTACTO'!Y230)&gt;100,"Classroom(s) must be less than 100 characters",IF('DO NOT USE_Contact Formulas'!A230,"OK",NA()))</f>
        <v>#N/A</v>
      </c>
      <c r="Z230" s="40" t="e">
        <f>IF(AND(NOT(ISBLANK('Captura de datos de CONTACTO'!Z230)),ISNA(VLOOKUP('Captura de datos de CONTACTO'!Z230,'DO NOT USE_School Picklist'!$K$3:$K$6,1,FALSE))),"Please select a value from the drop-down menu",IF('DO NOT USE_Contact Formulas'!A230,"OK",NA()))</f>
        <v>#N/A</v>
      </c>
      <c r="AA230" s="40" t="e">
        <f>IF(AND(NOT(ISBLANK('Captura de datos de CONTACTO'!AA230)),ISNA(VLOOKUP('Captura de datos de CONTACTO'!AA230,'DO NOT USE_School Picklist'!$D$3:$D$5,1,FALSE))),"Please select a value from the drop-down menu",IF('DO NOT USE_Contact Formulas'!A230,"OK",NA()))</f>
        <v>#N/A</v>
      </c>
      <c r="AB230" s="40"/>
      <c r="AC230" s="40" t="e">
        <f>IF(AND(NOT(ISBLANK('Captura de datos de CONTACTO'!AC230)),ISNA(VLOOKUP('Captura de datos de CONTACTO'!AC230,'DO NOT USE_School Picklist'!$G$3:$G$5,1,FALSE))),"Please select a value from the drop-down menu",IF('DO NOT USE_Contact Formulas'!A230,"OK",NA()))</f>
        <v>#N/A</v>
      </c>
      <c r="AD230" s="40"/>
      <c r="AE230" s="40" t="e">
        <f>IF(AND(NOT(ISBLANK('Captura de datos de CONTACTO'!AE230)),ISNA(VLOOKUP('Captura de datos de CONTACTO'!AE230,'DO NOT USE_School Picklist'!$H$3:$H$4,1,FALSE))),"Please select a value from the drop-down menu",IF('DO NOT USE_Contact Formulas'!A230,"OK",NA()))</f>
        <v>#N/A</v>
      </c>
      <c r="AF230" s="40" t="e">
        <f ca="1">IF('Captura de datos de CONTACTO'!AF230&gt;'DO NOT USE_School Picklist'!$C$3,"Test Date cannot be a future date",IF('DO NOT USE_Contact Formulas'!A230,"OK",NA()))</f>
        <v>#N/A</v>
      </c>
      <c r="AG230" s="53" t="e">
        <f>IF(AND('DO NOT USE_Contact Formulas'!A230,ISBLANK('Captura de datos de CONTACTO'!AB230)),"Lab Result Test Result is required",IF(AND(NOT(ISBLANK('Captura de datos de CONTACTO'!AB230)),ISNA(VLOOKUP('Captura de datos de CONTACTO'!AB230,'DO NOT USE_School Picklist'!$Q$3:$Q$8,1,FALSE))),"Please select a value from the drop-down menu",IF('DO NOT USE_Contact Formulas'!A230,"OK",NA())))</f>
        <v>#N/A</v>
      </c>
    </row>
    <row r="231" spans="1:33" x14ac:dyDescent="0.3">
      <c r="A231" s="39" t="e">
        <f>IF('DO NOT USE_Contact Formulas'!A231,IF('DO NOT USE_Contact Formulas'!B231,"Not all required fields are completed","OK"),NA())</f>
        <v>#N/A</v>
      </c>
      <c r="B231" s="40" t="e">
        <f>IF(AND('DO NOT USE_Contact Formulas'!A231,ISBLANK('Captura de datos de CONTACTO'!B231)),"First Name is required",IF(NOT(ISBLANK('Captura de datos de CONTACTO'!B231)),"OK",NA()))</f>
        <v>#N/A</v>
      </c>
      <c r="C231" s="40" t="e">
        <f>IF(AND('DO NOT USE_Contact Formulas'!A231,ISBLANK('Captura de datos de CONTACTO'!C231)),"Last Name is required",IF(NOT(ISBLANK('Captura de datos de CONTACTO'!C231)),"OK",NA()))</f>
        <v>#N/A</v>
      </c>
      <c r="D231" s="40" t="e">
        <f>IF(AND('DO NOT USE_Contact Formulas'!A231,ISBLANK('Captura de datos de CONTACTO'!D231)),"Birthdate is required",IF(NOT(ISBLANK('Captura de datos de CONTACTO'!D231)),"OK",NA()))</f>
        <v>#N/A</v>
      </c>
      <c r="E231" s="40" t="e">
        <f>IF(AND('DO NOT USE_Contact Formulas'!A231,ISBLANK('Captura de datos de CONTACTO'!E231)),"Mobile Phone is required",IF(NOT(ISBLANK('Captura de datos de CONTACTO'!E231)),IF(AND(ISNUMBER(VALUE('Captura de datos de CONTACTO'!E231)),LEFT('Captura de datos de CONTACTO'!E231,1)&lt;&gt;"1",LEN('Captura de datos de CONTACTO'!E231)=10),"OK","Phone number must be valid format"),NA()))</f>
        <v>#N/A</v>
      </c>
      <c r="F231" s="40" t="e">
        <f>IF(LEN('Captura de datos de CONTACTO'!F231)&gt;255,"Home Street Address must be less than 255 characters",IF('DO NOT USE_Contact Formulas'!A231,"OK",NA()))</f>
        <v>#N/A</v>
      </c>
      <c r="G231" s="40" t="e">
        <f>IF(LEN('Captura de datos de CONTACTO'!G231)&gt;40,"City must be less than 40 characters",IF('DO NOT USE_Contact Formulas'!A231,"OK",NA()))</f>
        <v>#N/A</v>
      </c>
      <c r="H231" s="40" t="e">
        <f>IF(AND(NOT(ISBLANK('Captura de datos de CONTACTO'!H231)),ISNA(VLOOKUP('Captura de datos de CONTACTO'!H231,'DO NOT USE_School Picklist'!$P$3:$P$52,1,FALSE))),"Please select a value from the drop-down menu",IF('DO NOT USE_Contact Formulas'!A231,"OK",NA()))</f>
        <v>#N/A</v>
      </c>
      <c r="I231" s="40" t="e">
        <f>IF(AND('DO NOT USE_Contact Formulas'!A231,ISBLANK('Captura de datos de CONTACTO'!I231)),"Zip is required",IF(ISBLANK('Captura de datos de CONTACTO'!I231),NA(),"OK"))</f>
        <v>#N/A</v>
      </c>
      <c r="J231" s="40" t="e">
        <f>IF(AND('DO NOT USE_Contact Formulas'!A231,ISBLANK('Captura de datos de CONTACTO'!J231)),"Student or Staff? is required",IF(ISBLANK('Captura de datos de CONTACTO'!J231),NA(),IF(ISNA(VLOOKUP('Captura de datos de CONTACTO'!J231,'DO NOT USE_School Picklist'!$B$3:$B$6,1,FALSE)),"Please select a value from the drop-down menu","OK")))</f>
        <v>#N/A</v>
      </c>
      <c r="K231" s="40" t="e">
        <f>IF(AND('Captura de datos de CONTACTO'!J231='DO NOT USE_School Picklist'!$B$4,ISBLANK('Captura de datos de CONTACTO'!K231)),"Occupation/Job Title is required if Student or Staff? is Yes, staff/faculty or volunteer",IF('DO NOT USE_Contact Formulas'!A231,"OK",NA()))</f>
        <v>#N/A</v>
      </c>
      <c r="L231" s="40" t="e">
        <f ca="1">IF('Captura de datos de CONTACTO'!L231&gt;'DO NOT USE_School Picklist'!$C$3,"Date last on school campus/facility cannot be a future date",IF('DO NOT USE_Contact Formulas'!A231,IF(ISBLANK('Captura de datos de CONTACTO'!L231),"Date last on school campus/facility is required","OK"),NA()))</f>
        <v>#N/A</v>
      </c>
      <c r="M231" s="41" t="e">
        <f ca="1">IF('Captura de datos de CONTACTO'!M231&gt;'DO NOT USE_School Picklist'!$C$3,"Last Exposure Date cannot be a future date",IF('DO NOT USE_Contact Formulas'!A231,IF(ISBLANK('Captura de datos de CONTACTO'!M231),"Last Exposure Date is required","OK"),NA()))</f>
        <v>#N/A</v>
      </c>
      <c r="N231" s="41" t="e">
        <f>IF(AND('DO NOT USE_Contact Formulas'!A231,ISBLANK('Captura de datos de CONTACTO'!N231)),"Specific Place in the Location is required",IF(ISBLANK('Captura de datos de CONTACTO'!N231),NA(),"OK"))</f>
        <v>#N/A</v>
      </c>
      <c r="O231" s="40" t="e">
        <f>IF(AND(NOT(ISBLANK('Captura de datos de CONTACTO'!O231)),ISNA(VLOOKUP('Captura de datos de CONTACTO'!O231,'DO NOT USE_School Picklist'!$L$3:$L$81,1,FALSE))),"Please select a value from the drop-down menu",IF('DO NOT USE_Contact Formulas'!A231,"OK",NA()))</f>
        <v>#N/A</v>
      </c>
      <c r="P231" s="40" t="e">
        <f>IF(AND(NOT(ISBLANK('Captura de datos de CONTACTO'!P231)),NOT(ISNUMBER(MATCH("*@*.?*",'Captura de datos de CONTACTO'!P231,0)))),"Email must be in a valid format",IF('DO NOT USE_Contact Formulas'!A231,"OK",NA()))</f>
        <v>#N/A</v>
      </c>
      <c r="Q231" s="40" t="e">
        <f>IF(LEN('Captura de datos de CONTACTO'!Q231)&gt;50,"Parent/Guardian Name must be less than 50 characters",IF('DO NOT USE_Contact Formulas'!A231,"OK",NA()))</f>
        <v>#N/A</v>
      </c>
      <c r="R231" s="40" t="e">
        <f>IF(NOT(ISBLANK('Captura de datos de CONTACTO'!R231)),IF(AND(ISNUMBER('Captura de datos de CONTACTO'!R231),LEFT('Captura de datos de CONTACTO'!R231,1)&lt;&gt;"1",LEN('Captura de datos de CONTACTO'!R231)=10),"OK","Phone number must be valid format"),IF('DO NOT USE_Contact Formulas'!A231,"OK",NA()))</f>
        <v>#N/A</v>
      </c>
      <c r="S231" s="40" t="e">
        <f>IF(AND(NOT(ISBLANK('Captura de datos de CONTACTO'!S231)),ISNA(VLOOKUP('Captura de datos de CONTACTO'!S231,'DO NOT USE_School Picklist'!$N$3:$N$63,1,FALSE))),"Please select a value from the drop-down menu",IF('DO NOT USE_Contact Formulas'!A231,"OK",NA()))</f>
        <v>#N/A</v>
      </c>
      <c r="T231" s="53" t="e">
        <f>IF(AND(NOT(ISBLANK('Captura de datos de CONTACTO'!T231)),ISNA(VLOOKUP('Captura de datos de CONTACTO'!T231,'DO NOT USE_School Picklist'!$I$3:$I$5,1,FALSE))),"Please select a value from the drop-down menu",IF('DO NOT USE_Contact Formulas'!A231,"OK",NA()))</f>
        <v>#N/A</v>
      </c>
      <c r="U231" s="40" t="e">
        <f>IF(AND(NOT(ISBLANK('Captura de datos de CONTACTO'!U231)),ISNA(VLOOKUP('Captura de datos de CONTACTO'!U231,'DO NOT USE_School Picklist'!$E$3:$E$10,1,FALSE))),"Please select a value from the drop-down menu",IF('DO NOT USE_Contact Formulas'!A231,"OK",NA()))</f>
        <v>#N/A</v>
      </c>
      <c r="V231" s="53" t="e">
        <f>IF(AND(NOT(ISBLANK('Captura de datos de CONTACTO'!V231)),ISNA(VLOOKUP('Captura de datos de CONTACTO'!V231,'DO NOT USE_School Picklist'!$W$3:$W$9,1,FALSE))),"Please select a value from the drop-down menu",IF('DO NOT USE_Contact Formulas'!A231,"OK",NA()))</f>
        <v>#N/A</v>
      </c>
      <c r="W231" s="53" t="e">
        <f>IF(AND(NOT(ISBLANK('Captura de datos de CONTACTO'!W231)),ISNA(VLOOKUP('Captura de datos de CONTACTO'!W231,'DO NOT USE_School Picklist'!$W$3:$W$9,1,FALSE))),"Please select a value from the drop-down menu",IF('DO NOT USE_Case Formulas'!A231,"OK",NA()))</f>
        <v>#N/A</v>
      </c>
      <c r="X231" s="40" t="e">
        <f>IF(AND(NOT(ISBLANK('Captura de datos de CONTACTO'!X231)),ISNA(VLOOKUP('Captura de datos de CONTACTO'!X231,'DO NOT USE_School Picklist'!$F$3:$F$16,1,FALSE))),"Please select a value from the drop-down menu",IF('DO NOT USE_Contact Formulas'!A231,"OK",NA()))</f>
        <v>#N/A</v>
      </c>
      <c r="Y231" s="40" t="e">
        <f>IF(LEN('Captura de datos de CONTACTO'!Y231)&gt;100,"Classroom(s) must be less than 100 characters",IF('DO NOT USE_Contact Formulas'!A231,"OK",NA()))</f>
        <v>#N/A</v>
      </c>
      <c r="Z231" s="40" t="e">
        <f>IF(AND(NOT(ISBLANK('Captura de datos de CONTACTO'!Z231)),ISNA(VLOOKUP('Captura de datos de CONTACTO'!Z231,'DO NOT USE_School Picklist'!$K$3:$K$6,1,FALSE))),"Please select a value from the drop-down menu",IF('DO NOT USE_Contact Formulas'!A231,"OK",NA()))</f>
        <v>#N/A</v>
      </c>
      <c r="AA231" s="40" t="e">
        <f>IF(AND(NOT(ISBLANK('Captura de datos de CONTACTO'!AA231)),ISNA(VLOOKUP('Captura de datos de CONTACTO'!AA231,'DO NOT USE_School Picklist'!$D$3:$D$5,1,FALSE))),"Please select a value from the drop-down menu",IF('DO NOT USE_Contact Formulas'!A231,"OK",NA()))</f>
        <v>#N/A</v>
      </c>
      <c r="AB231" s="40"/>
      <c r="AC231" s="40" t="e">
        <f>IF(AND(NOT(ISBLANK('Captura de datos de CONTACTO'!AC231)),ISNA(VLOOKUP('Captura de datos de CONTACTO'!AC231,'DO NOT USE_School Picklist'!$G$3:$G$5,1,FALSE))),"Please select a value from the drop-down menu",IF('DO NOT USE_Contact Formulas'!A231,"OK",NA()))</f>
        <v>#N/A</v>
      </c>
      <c r="AD231" s="40"/>
      <c r="AE231" s="40" t="e">
        <f>IF(AND(NOT(ISBLANK('Captura de datos de CONTACTO'!AE231)),ISNA(VLOOKUP('Captura de datos de CONTACTO'!AE231,'DO NOT USE_School Picklist'!$H$3:$H$4,1,FALSE))),"Please select a value from the drop-down menu",IF('DO NOT USE_Contact Formulas'!A231,"OK",NA()))</f>
        <v>#N/A</v>
      </c>
      <c r="AF231" s="40" t="e">
        <f ca="1">IF('Captura de datos de CONTACTO'!AF231&gt;'DO NOT USE_School Picklist'!$C$3,"Test Date cannot be a future date",IF('DO NOT USE_Contact Formulas'!A231,"OK",NA()))</f>
        <v>#N/A</v>
      </c>
      <c r="AG231" s="53" t="e">
        <f>IF(AND('DO NOT USE_Contact Formulas'!A231,ISBLANK('Captura de datos de CONTACTO'!AB231)),"Lab Result Test Result is required",IF(AND(NOT(ISBLANK('Captura de datos de CONTACTO'!AB231)),ISNA(VLOOKUP('Captura de datos de CONTACTO'!AB231,'DO NOT USE_School Picklist'!$Q$3:$Q$8,1,FALSE))),"Please select a value from the drop-down menu",IF('DO NOT USE_Contact Formulas'!A231,"OK",NA())))</f>
        <v>#N/A</v>
      </c>
    </row>
    <row r="232" spans="1:33" x14ac:dyDescent="0.3">
      <c r="A232" s="39" t="e">
        <f>IF('DO NOT USE_Contact Formulas'!A232,IF('DO NOT USE_Contact Formulas'!B232,"Not all required fields are completed","OK"),NA())</f>
        <v>#N/A</v>
      </c>
      <c r="B232" s="40" t="e">
        <f>IF(AND('DO NOT USE_Contact Formulas'!A232,ISBLANK('Captura de datos de CONTACTO'!B232)),"First Name is required",IF(NOT(ISBLANK('Captura de datos de CONTACTO'!B232)),"OK",NA()))</f>
        <v>#N/A</v>
      </c>
      <c r="C232" s="40" t="e">
        <f>IF(AND('DO NOT USE_Contact Formulas'!A232,ISBLANK('Captura de datos de CONTACTO'!C232)),"Last Name is required",IF(NOT(ISBLANK('Captura de datos de CONTACTO'!C232)),"OK",NA()))</f>
        <v>#N/A</v>
      </c>
      <c r="D232" s="40" t="e">
        <f>IF(AND('DO NOT USE_Contact Formulas'!A232,ISBLANK('Captura de datos de CONTACTO'!D232)),"Birthdate is required",IF(NOT(ISBLANK('Captura de datos de CONTACTO'!D232)),"OK",NA()))</f>
        <v>#N/A</v>
      </c>
      <c r="E232" s="40" t="e">
        <f>IF(AND('DO NOT USE_Contact Formulas'!A232,ISBLANK('Captura de datos de CONTACTO'!E232)),"Mobile Phone is required",IF(NOT(ISBLANK('Captura de datos de CONTACTO'!E232)),IF(AND(ISNUMBER(VALUE('Captura de datos de CONTACTO'!E232)),LEFT('Captura de datos de CONTACTO'!E232,1)&lt;&gt;"1",LEN('Captura de datos de CONTACTO'!E232)=10),"OK","Phone number must be valid format"),NA()))</f>
        <v>#N/A</v>
      </c>
      <c r="F232" s="40" t="e">
        <f>IF(LEN('Captura de datos de CONTACTO'!F232)&gt;255,"Home Street Address must be less than 255 characters",IF('DO NOT USE_Contact Formulas'!A232,"OK",NA()))</f>
        <v>#N/A</v>
      </c>
      <c r="G232" s="40" t="e">
        <f>IF(LEN('Captura de datos de CONTACTO'!G232)&gt;40,"City must be less than 40 characters",IF('DO NOT USE_Contact Formulas'!A232,"OK",NA()))</f>
        <v>#N/A</v>
      </c>
      <c r="H232" s="40" t="e">
        <f>IF(AND(NOT(ISBLANK('Captura de datos de CONTACTO'!H232)),ISNA(VLOOKUP('Captura de datos de CONTACTO'!H232,'DO NOT USE_School Picklist'!$P$3:$P$52,1,FALSE))),"Please select a value from the drop-down menu",IF('DO NOT USE_Contact Formulas'!A232,"OK",NA()))</f>
        <v>#N/A</v>
      </c>
      <c r="I232" s="40" t="e">
        <f>IF(AND('DO NOT USE_Contact Formulas'!A232,ISBLANK('Captura de datos de CONTACTO'!I232)),"Zip is required",IF(ISBLANK('Captura de datos de CONTACTO'!I232),NA(),"OK"))</f>
        <v>#N/A</v>
      </c>
      <c r="J232" s="40" t="e">
        <f>IF(AND('DO NOT USE_Contact Formulas'!A232,ISBLANK('Captura de datos de CONTACTO'!J232)),"Student or Staff? is required",IF(ISBLANK('Captura de datos de CONTACTO'!J232),NA(),IF(ISNA(VLOOKUP('Captura de datos de CONTACTO'!J232,'DO NOT USE_School Picklist'!$B$3:$B$6,1,FALSE)),"Please select a value from the drop-down menu","OK")))</f>
        <v>#N/A</v>
      </c>
      <c r="K232" s="40" t="e">
        <f>IF(AND('Captura de datos de CONTACTO'!J232='DO NOT USE_School Picklist'!$B$4,ISBLANK('Captura de datos de CONTACTO'!K232)),"Occupation/Job Title is required if Student or Staff? is Yes, staff/faculty or volunteer",IF('DO NOT USE_Contact Formulas'!A232,"OK",NA()))</f>
        <v>#N/A</v>
      </c>
      <c r="L232" s="40" t="e">
        <f ca="1">IF('Captura de datos de CONTACTO'!L232&gt;'DO NOT USE_School Picklist'!$C$3,"Date last on school campus/facility cannot be a future date",IF('DO NOT USE_Contact Formulas'!A232,IF(ISBLANK('Captura de datos de CONTACTO'!L232),"Date last on school campus/facility is required","OK"),NA()))</f>
        <v>#N/A</v>
      </c>
      <c r="M232" s="41" t="e">
        <f ca="1">IF('Captura de datos de CONTACTO'!M232&gt;'DO NOT USE_School Picklist'!$C$3,"Last Exposure Date cannot be a future date",IF('DO NOT USE_Contact Formulas'!A232,IF(ISBLANK('Captura de datos de CONTACTO'!M232),"Last Exposure Date is required","OK"),NA()))</f>
        <v>#N/A</v>
      </c>
      <c r="N232" s="41" t="e">
        <f>IF(AND('DO NOT USE_Contact Formulas'!A232,ISBLANK('Captura de datos de CONTACTO'!N232)),"Specific Place in the Location is required",IF(ISBLANK('Captura de datos de CONTACTO'!N232),NA(),"OK"))</f>
        <v>#N/A</v>
      </c>
      <c r="O232" s="40" t="e">
        <f>IF(AND(NOT(ISBLANK('Captura de datos de CONTACTO'!O232)),ISNA(VLOOKUP('Captura de datos de CONTACTO'!O232,'DO NOT USE_School Picklist'!$L$3:$L$81,1,FALSE))),"Please select a value from the drop-down menu",IF('DO NOT USE_Contact Formulas'!A232,"OK",NA()))</f>
        <v>#N/A</v>
      </c>
      <c r="P232" s="40" t="e">
        <f>IF(AND(NOT(ISBLANK('Captura de datos de CONTACTO'!P232)),NOT(ISNUMBER(MATCH("*@*.?*",'Captura de datos de CONTACTO'!P232,0)))),"Email must be in a valid format",IF('DO NOT USE_Contact Formulas'!A232,"OK",NA()))</f>
        <v>#N/A</v>
      </c>
      <c r="Q232" s="40" t="e">
        <f>IF(LEN('Captura de datos de CONTACTO'!Q232)&gt;50,"Parent/Guardian Name must be less than 50 characters",IF('DO NOT USE_Contact Formulas'!A232,"OK",NA()))</f>
        <v>#N/A</v>
      </c>
      <c r="R232" s="40" t="e">
        <f>IF(NOT(ISBLANK('Captura de datos de CONTACTO'!R232)),IF(AND(ISNUMBER('Captura de datos de CONTACTO'!R232),LEFT('Captura de datos de CONTACTO'!R232,1)&lt;&gt;"1",LEN('Captura de datos de CONTACTO'!R232)=10),"OK","Phone number must be valid format"),IF('DO NOT USE_Contact Formulas'!A232,"OK",NA()))</f>
        <v>#N/A</v>
      </c>
      <c r="S232" s="40" t="e">
        <f>IF(AND(NOT(ISBLANK('Captura de datos de CONTACTO'!S232)),ISNA(VLOOKUP('Captura de datos de CONTACTO'!S232,'DO NOT USE_School Picklist'!$N$3:$N$63,1,FALSE))),"Please select a value from the drop-down menu",IF('DO NOT USE_Contact Formulas'!A232,"OK",NA()))</f>
        <v>#N/A</v>
      </c>
      <c r="T232" s="53" t="e">
        <f>IF(AND(NOT(ISBLANK('Captura de datos de CONTACTO'!T232)),ISNA(VLOOKUP('Captura de datos de CONTACTO'!T232,'DO NOT USE_School Picklist'!$I$3:$I$5,1,FALSE))),"Please select a value from the drop-down menu",IF('DO NOT USE_Contact Formulas'!A232,"OK",NA()))</f>
        <v>#N/A</v>
      </c>
      <c r="U232" s="40" t="e">
        <f>IF(AND(NOT(ISBLANK('Captura de datos de CONTACTO'!U232)),ISNA(VLOOKUP('Captura de datos de CONTACTO'!U232,'DO NOT USE_School Picklist'!$E$3:$E$10,1,FALSE))),"Please select a value from the drop-down menu",IF('DO NOT USE_Contact Formulas'!A232,"OK",NA()))</f>
        <v>#N/A</v>
      </c>
      <c r="V232" s="53" t="e">
        <f>IF(AND(NOT(ISBLANK('Captura de datos de CONTACTO'!V232)),ISNA(VLOOKUP('Captura de datos de CONTACTO'!V232,'DO NOT USE_School Picklist'!$W$3:$W$9,1,FALSE))),"Please select a value from the drop-down menu",IF('DO NOT USE_Contact Formulas'!A232,"OK",NA()))</f>
        <v>#N/A</v>
      </c>
      <c r="W232" s="53" t="e">
        <f>IF(AND(NOT(ISBLANK('Captura de datos de CONTACTO'!W232)),ISNA(VLOOKUP('Captura de datos de CONTACTO'!W232,'DO NOT USE_School Picklist'!$W$3:$W$9,1,FALSE))),"Please select a value from the drop-down menu",IF('DO NOT USE_Case Formulas'!A232,"OK",NA()))</f>
        <v>#N/A</v>
      </c>
      <c r="X232" s="40" t="e">
        <f>IF(AND(NOT(ISBLANK('Captura de datos de CONTACTO'!X232)),ISNA(VLOOKUP('Captura de datos de CONTACTO'!X232,'DO NOT USE_School Picklist'!$F$3:$F$16,1,FALSE))),"Please select a value from the drop-down menu",IF('DO NOT USE_Contact Formulas'!A232,"OK",NA()))</f>
        <v>#N/A</v>
      </c>
      <c r="Y232" s="40" t="e">
        <f>IF(LEN('Captura de datos de CONTACTO'!Y232)&gt;100,"Classroom(s) must be less than 100 characters",IF('DO NOT USE_Contact Formulas'!A232,"OK",NA()))</f>
        <v>#N/A</v>
      </c>
      <c r="Z232" s="40" t="e">
        <f>IF(AND(NOT(ISBLANK('Captura de datos de CONTACTO'!Z232)),ISNA(VLOOKUP('Captura de datos de CONTACTO'!Z232,'DO NOT USE_School Picklist'!$K$3:$K$6,1,FALSE))),"Please select a value from the drop-down menu",IF('DO NOT USE_Contact Formulas'!A232,"OK",NA()))</f>
        <v>#N/A</v>
      </c>
      <c r="AA232" s="40" t="e">
        <f>IF(AND(NOT(ISBLANK('Captura de datos de CONTACTO'!AA232)),ISNA(VLOOKUP('Captura de datos de CONTACTO'!AA232,'DO NOT USE_School Picklist'!$D$3:$D$5,1,FALSE))),"Please select a value from the drop-down menu",IF('DO NOT USE_Contact Formulas'!A232,"OK",NA()))</f>
        <v>#N/A</v>
      </c>
      <c r="AB232" s="40"/>
      <c r="AC232" s="40" t="e">
        <f>IF(AND(NOT(ISBLANK('Captura de datos de CONTACTO'!AC232)),ISNA(VLOOKUP('Captura de datos de CONTACTO'!AC232,'DO NOT USE_School Picklist'!$G$3:$G$5,1,FALSE))),"Please select a value from the drop-down menu",IF('DO NOT USE_Contact Formulas'!A232,"OK",NA()))</f>
        <v>#N/A</v>
      </c>
      <c r="AD232" s="40"/>
      <c r="AE232" s="40" t="e">
        <f>IF(AND(NOT(ISBLANK('Captura de datos de CONTACTO'!AE232)),ISNA(VLOOKUP('Captura de datos de CONTACTO'!AE232,'DO NOT USE_School Picklist'!$H$3:$H$4,1,FALSE))),"Please select a value from the drop-down menu",IF('DO NOT USE_Contact Formulas'!A232,"OK",NA()))</f>
        <v>#N/A</v>
      </c>
      <c r="AF232" s="40" t="e">
        <f ca="1">IF('Captura de datos de CONTACTO'!AF232&gt;'DO NOT USE_School Picklist'!$C$3,"Test Date cannot be a future date",IF('DO NOT USE_Contact Formulas'!A232,"OK",NA()))</f>
        <v>#N/A</v>
      </c>
      <c r="AG232" s="53" t="e">
        <f>IF(AND('DO NOT USE_Contact Formulas'!A232,ISBLANK('Captura de datos de CONTACTO'!AB232)),"Lab Result Test Result is required",IF(AND(NOT(ISBLANK('Captura de datos de CONTACTO'!AB232)),ISNA(VLOOKUP('Captura de datos de CONTACTO'!AB232,'DO NOT USE_School Picklist'!$Q$3:$Q$8,1,FALSE))),"Please select a value from the drop-down menu",IF('DO NOT USE_Contact Formulas'!A232,"OK",NA())))</f>
        <v>#N/A</v>
      </c>
    </row>
    <row r="233" spans="1:33" x14ac:dyDescent="0.3">
      <c r="A233" s="39" t="e">
        <f>IF('DO NOT USE_Contact Formulas'!A233,IF('DO NOT USE_Contact Formulas'!B233,"Not all required fields are completed","OK"),NA())</f>
        <v>#N/A</v>
      </c>
      <c r="B233" s="40" t="e">
        <f>IF(AND('DO NOT USE_Contact Formulas'!A233,ISBLANK('Captura de datos de CONTACTO'!B233)),"First Name is required",IF(NOT(ISBLANK('Captura de datos de CONTACTO'!B233)),"OK",NA()))</f>
        <v>#N/A</v>
      </c>
      <c r="C233" s="40" t="e">
        <f>IF(AND('DO NOT USE_Contact Formulas'!A233,ISBLANK('Captura de datos de CONTACTO'!C233)),"Last Name is required",IF(NOT(ISBLANK('Captura de datos de CONTACTO'!C233)),"OK",NA()))</f>
        <v>#N/A</v>
      </c>
      <c r="D233" s="40" t="e">
        <f>IF(AND('DO NOT USE_Contact Formulas'!A233,ISBLANK('Captura de datos de CONTACTO'!D233)),"Birthdate is required",IF(NOT(ISBLANK('Captura de datos de CONTACTO'!D233)),"OK",NA()))</f>
        <v>#N/A</v>
      </c>
      <c r="E233" s="40" t="e">
        <f>IF(AND('DO NOT USE_Contact Formulas'!A233,ISBLANK('Captura de datos de CONTACTO'!E233)),"Mobile Phone is required",IF(NOT(ISBLANK('Captura de datos de CONTACTO'!E233)),IF(AND(ISNUMBER(VALUE('Captura de datos de CONTACTO'!E233)),LEFT('Captura de datos de CONTACTO'!E233,1)&lt;&gt;"1",LEN('Captura de datos de CONTACTO'!E233)=10),"OK","Phone number must be valid format"),NA()))</f>
        <v>#N/A</v>
      </c>
      <c r="F233" s="40" t="e">
        <f>IF(LEN('Captura de datos de CONTACTO'!F233)&gt;255,"Home Street Address must be less than 255 characters",IF('DO NOT USE_Contact Formulas'!A233,"OK",NA()))</f>
        <v>#N/A</v>
      </c>
      <c r="G233" s="40" t="e">
        <f>IF(LEN('Captura de datos de CONTACTO'!G233)&gt;40,"City must be less than 40 characters",IF('DO NOT USE_Contact Formulas'!A233,"OK",NA()))</f>
        <v>#N/A</v>
      </c>
      <c r="H233" s="40" t="e">
        <f>IF(AND(NOT(ISBLANK('Captura de datos de CONTACTO'!H233)),ISNA(VLOOKUP('Captura de datos de CONTACTO'!H233,'DO NOT USE_School Picklist'!$P$3:$P$52,1,FALSE))),"Please select a value from the drop-down menu",IF('DO NOT USE_Contact Formulas'!A233,"OK",NA()))</f>
        <v>#N/A</v>
      </c>
      <c r="I233" s="40" t="e">
        <f>IF(AND('DO NOT USE_Contact Formulas'!A233,ISBLANK('Captura de datos de CONTACTO'!I233)),"Zip is required",IF(ISBLANK('Captura de datos de CONTACTO'!I233),NA(),"OK"))</f>
        <v>#N/A</v>
      </c>
      <c r="J233" s="40" t="e">
        <f>IF(AND('DO NOT USE_Contact Formulas'!A233,ISBLANK('Captura de datos de CONTACTO'!J233)),"Student or Staff? is required",IF(ISBLANK('Captura de datos de CONTACTO'!J233),NA(),IF(ISNA(VLOOKUP('Captura de datos de CONTACTO'!J233,'DO NOT USE_School Picklist'!$B$3:$B$6,1,FALSE)),"Please select a value from the drop-down menu","OK")))</f>
        <v>#N/A</v>
      </c>
      <c r="K233" s="40" t="e">
        <f>IF(AND('Captura de datos de CONTACTO'!J233='DO NOT USE_School Picklist'!$B$4,ISBLANK('Captura de datos de CONTACTO'!K233)),"Occupation/Job Title is required if Student or Staff? is Yes, staff/faculty or volunteer",IF('DO NOT USE_Contact Formulas'!A233,"OK",NA()))</f>
        <v>#N/A</v>
      </c>
      <c r="L233" s="40" t="e">
        <f ca="1">IF('Captura de datos de CONTACTO'!L233&gt;'DO NOT USE_School Picklist'!$C$3,"Date last on school campus/facility cannot be a future date",IF('DO NOT USE_Contact Formulas'!A233,IF(ISBLANK('Captura de datos de CONTACTO'!L233),"Date last on school campus/facility is required","OK"),NA()))</f>
        <v>#N/A</v>
      </c>
      <c r="M233" s="41" t="e">
        <f ca="1">IF('Captura de datos de CONTACTO'!M233&gt;'DO NOT USE_School Picklist'!$C$3,"Last Exposure Date cannot be a future date",IF('DO NOT USE_Contact Formulas'!A233,IF(ISBLANK('Captura de datos de CONTACTO'!M233),"Last Exposure Date is required","OK"),NA()))</f>
        <v>#N/A</v>
      </c>
      <c r="N233" s="41" t="e">
        <f>IF(AND('DO NOT USE_Contact Formulas'!A233,ISBLANK('Captura de datos de CONTACTO'!N233)),"Specific Place in the Location is required",IF(ISBLANK('Captura de datos de CONTACTO'!N233),NA(),"OK"))</f>
        <v>#N/A</v>
      </c>
      <c r="O233" s="40" t="e">
        <f>IF(AND(NOT(ISBLANK('Captura de datos de CONTACTO'!O233)),ISNA(VLOOKUP('Captura de datos de CONTACTO'!O233,'DO NOT USE_School Picklist'!$L$3:$L$81,1,FALSE))),"Please select a value from the drop-down menu",IF('DO NOT USE_Contact Formulas'!A233,"OK",NA()))</f>
        <v>#N/A</v>
      </c>
      <c r="P233" s="40" t="e">
        <f>IF(AND(NOT(ISBLANK('Captura de datos de CONTACTO'!P233)),NOT(ISNUMBER(MATCH("*@*.?*",'Captura de datos de CONTACTO'!P233,0)))),"Email must be in a valid format",IF('DO NOT USE_Contact Formulas'!A233,"OK",NA()))</f>
        <v>#N/A</v>
      </c>
      <c r="Q233" s="40" t="e">
        <f>IF(LEN('Captura de datos de CONTACTO'!Q233)&gt;50,"Parent/Guardian Name must be less than 50 characters",IF('DO NOT USE_Contact Formulas'!A233,"OK",NA()))</f>
        <v>#N/A</v>
      </c>
      <c r="R233" s="40" t="e">
        <f>IF(NOT(ISBLANK('Captura de datos de CONTACTO'!R233)),IF(AND(ISNUMBER('Captura de datos de CONTACTO'!R233),LEFT('Captura de datos de CONTACTO'!R233,1)&lt;&gt;"1",LEN('Captura de datos de CONTACTO'!R233)=10),"OK","Phone number must be valid format"),IF('DO NOT USE_Contact Formulas'!A233,"OK",NA()))</f>
        <v>#N/A</v>
      </c>
      <c r="S233" s="40" t="e">
        <f>IF(AND(NOT(ISBLANK('Captura de datos de CONTACTO'!S233)),ISNA(VLOOKUP('Captura de datos de CONTACTO'!S233,'DO NOT USE_School Picklist'!$N$3:$N$63,1,FALSE))),"Please select a value from the drop-down menu",IF('DO NOT USE_Contact Formulas'!A233,"OK",NA()))</f>
        <v>#N/A</v>
      </c>
      <c r="T233" s="53" t="e">
        <f>IF(AND(NOT(ISBLANK('Captura de datos de CONTACTO'!T233)),ISNA(VLOOKUP('Captura de datos de CONTACTO'!T233,'DO NOT USE_School Picklist'!$I$3:$I$5,1,FALSE))),"Please select a value from the drop-down menu",IF('DO NOT USE_Contact Formulas'!A233,"OK",NA()))</f>
        <v>#N/A</v>
      </c>
      <c r="U233" s="40" t="e">
        <f>IF(AND(NOT(ISBLANK('Captura de datos de CONTACTO'!U233)),ISNA(VLOOKUP('Captura de datos de CONTACTO'!U233,'DO NOT USE_School Picklist'!$E$3:$E$10,1,FALSE))),"Please select a value from the drop-down menu",IF('DO NOT USE_Contact Formulas'!A233,"OK",NA()))</f>
        <v>#N/A</v>
      </c>
      <c r="V233" s="53" t="e">
        <f>IF(AND(NOT(ISBLANK('Captura de datos de CONTACTO'!V233)),ISNA(VLOOKUP('Captura de datos de CONTACTO'!V233,'DO NOT USE_School Picklist'!$W$3:$W$9,1,FALSE))),"Please select a value from the drop-down menu",IF('DO NOT USE_Contact Formulas'!A233,"OK",NA()))</f>
        <v>#N/A</v>
      </c>
      <c r="W233" s="53" t="e">
        <f>IF(AND(NOT(ISBLANK('Captura de datos de CONTACTO'!W233)),ISNA(VLOOKUP('Captura de datos de CONTACTO'!W233,'DO NOT USE_School Picklist'!$W$3:$W$9,1,FALSE))),"Please select a value from the drop-down menu",IF('DO NOT USE_Case Formulas'!A233,"OK",NA()))</f>
        <v>#N/A</v>
      </c>
      <c r="X233" s="40" t="e">
        <f>IF(AND(NOT(ISBLANK('Captura de datos de CONTACTO'!X233)),ISNA(VLOOKUP('Captura de datos de CONTACTO'!X233,'DO NOT USE_School Picklist'!$F$3:$F$16,1,FALSE))),"Please select a value from the drop-down menu",IF('DO NOT USE_Contact Formulas'!A233,"OK",NA()))</f>
        <v>#N/A</v>
      </c>
      <c r="Y233" s="40" t="e">
        <f>IF(LEN('Captura de datos de CONTACTO'!Y233)&gt;100,"Classroom(s) must be less than 100 characters",IF('DO NOT USE_Contact Formulas'!A233,"OK",NA()))</f>
        <v>#N/A</v>
      </c>
      <c r="Z233" s="40" t="e">
        <f>IF(AND(NOT(ISBLANK('Captura de datos de CONTACTO'!Z233)),ISNA(VLOOKUP('Captura de datos de CONTACTO'!Z233,'DO NOT USE_School Picklist'!$K$3:$K$6,1,FALSE))),"Please select a value from the drop-down menu",IF('DO NOT USE_Contact Formulas'!A233,"OK",NA()))</f>
        <v>#N/A</v>
      </c>
      <c r="AA233" s="40" t="e">
        <f>IF(AND(NOT(ISBLANK('Captura de datos de CONTACTO'!AA233)),ISNA(VLOOKUP('Captura de datos de CONTACTO'!AA233,'DO NOT USE_School Picklist'!$D$3:$D$5,1,FALSE))),"Please select a value from the drop-down menu",IF('DO NOT USE_Contact Formulas'!A233,"OK",NA()))</f>
        <v>#N/A</v>
      </c>
      <c r="AB233" s="40"/>
      <c r="AC233" s="40" t="e">
        <f>IF(AND(NOT(ISBLANK('Captura de datos de CONTACTO'!AC233)),ISNA(VLOOKUP('Captura de datos de CONTACTO'!AC233,'DO NOT USE_School Picklist'!$G$3:$G$5,1,FALSE))),"Please select a value from the drop-down menu",IF('DO NOT USE_Contact Formulas'!A233,"OK",NA()))</f>
        <v>#N/A</v>
      </c>
      <c r="AD233" s="40"/>
      <c r="AE233" s="40" t="e">
        <f>IF(AND(NOT(ISBLANK('Captura de datos de CONTACTO'!AE233)),ISNA(VLOOKUP('Captura de datos de CONTACTO'!AE233,'DO NOT USE_School Picklist'!$H$3:$H$4,1,FALSE))),"Please select a value from the drop-down menu",IF('DO NOT USE_Contact Formulas'!A233,"OK",NA()))</f>
        <v>#N/A</v>
      </c>
      <c r="AF233" s="40" t="e">
        <f ca="1">IF('Captura de datos de CONTACTO'!AF233&gt;'DO NOT USE_School Picklist'!$C$3,"Test Date cannot be a future date",IF('DO NOT USE_Contact Formulas'!A233,"OK",NA()))</f>
        <v>#N/A</v>
      </c>
      <c r="AG233" s="53" t="e">
        <f>IF(AND('DO NOT USE_Contact Formulas'!A233,ISBLANK('Captura de datos de CONTACTO'!AB233)),"Lab Result Test Result is required",IF(AND(NOT(ISBLANK('Captura de datos de CONTACTO'!AB233)),ISNA(VLOOKUP('Captura de datos de CONTACTO'!AB233,'DO NOT USE_School Picklist'!$Q$3:$Q$8,1,FALSE))),"Please select a value from the drop-down menu",IF('DO NOT USE_Contact Formulas'!A233,"OK",NA())))</f>
        <v>#N/A</v>
      </c>
    </row>
    <row r="234" spans="1:33" x14ac:dyDescent="0.3">
      <c r="A234" s="39" t="e">
        <f>IF('DO NOT USE_Contact Formulas'!A234,IF('DO NOT USE_Contact Formulas'!B234,"Not all required fields are completed","OK"),NA())</f>
        <v>#N/A</v>
      </c>
      <c r="B234" s="40" t="e">
        <f>IF(AND('DO NOT USE_Contact Formulas'!A234,ISBLANK('Captura de datos de CONTACTO'!B234)),"First Name is required",IF(NOT(ISBLANK('Captura de datos de CONTACTO'!B234)),"OK",NA()))</f>
        <v>#N/A</v>
      </c>
      <c r="C234" s="40" t="e">
        <f>IF(AND('DO NOT USE_Contact Formulas'!A234,ISBLANK('Captura de datos de CONTACTO'!C234)),"Last Name is required",IF(NOT(ISBLANK('Captura de datos de CONTACTO'!C234)),"OK",NA()))</f>
        <v>#N/A</v>
      </c>
      <c r="D234" s="40" t="e">
        <f>IF(AND('DO NOT USE_Contact Formulas'!A234,ISBLANK('Captura de datos de CONTACTO'!D234)),"Birthdate is required",IF(NOT(ISBLANK('Captura de datos de CONTACTO'!D234)),"OK",NA()))</f>
        <v>#N/A</v>
      </c>
      <c r="E234" s="40" t="e">
        <f>IF(AND('DO NOT USE_Contact Formulas'!A234,ISBLANK('Captura de datos de CONTACTO'!E234)),"Mobile Phone is required",IF(NOT(ISBLANK('Captura de datos de CONTACTO'!E234)),IF(AND(ISNUMBER(VALUE('Captura de datos de CONTACTO'!E234)),LEFT('Captura de datos de CONTACTO'!E234,1)&lt;&gt;"1",LEN('Captura de datos de CONTACTO'!E234)=10),"OK","Phone number must be valid format"),NA()))</f>
        <v>#N/A</v>
      </c>
      <c r="F234" s="40" t="e">
        <f>IF(LEN('Captura de datos de CONTACTO'!F234)&gt;255,"Home Street Address must be less than 255 characters",IF('DO NOT USE_Contact Formulas'!A234,"OK",NA()))</f>
        <v>#N/A</v>
      </c>
      <c r="G234" s="40" t="e">
        <f>IF(LEN('Captura de datos de CONTACTO'!G234)&gt;40,"City must be less than 40 characters",IF('DO NOT USE_Contact Formulas'!A234,"OK",NA()))</f>
        <v>#N/A</v>
      </c>
      <c r="H234" s="40" t="e">
        <f>IF(AND(NOT(ISBLANK('Captura de datos de CONTACTO'!H234)),ISNA(VLOOKUP('Captura de datos de CONTACTO'!H234,'DO NOT USE_School Picklist'!$P$3:$P$52,1,FALSE))),"Please select a value from the drop-down menu",IF('DO NOT USE_Contact Formulas'!A234,"OK",NA()))</f>
        <v>#N/A</v>
      </c>
      <c r="I234" s="40" t="e">
        <f>IF(AND('DO NOT USE_Contact Formulas'!A234,ISBLANK('Captura de datos de CONTACTO'!I234)),"Zip is required",IF(ISBLANK('Captura de datos de CONTACTO'!I234),NA(),"OK"))</f>
        <v>#N/A</v>
      </c>
      <c r="J234" s="40" t="e">
        <f>IF(AND('DO NOT USE_Contact Formulas'!A234,ISBLANK('Captura de datos de CONTACTO'!J234)),"Student or Staff? is required",IF(ISBLANK('Captura de datos de CONTACTO'!J234),NA(),IF(ISNA(VLOOKUP('Captura de datos de CONTACTO'!J234,'DO NOT USE_School Picklist'!$B$3:$B$6,1,FALSE)),"Please select a value from the drop-down menu","OK")))</f>
        <v>#N/A</v>
      </c>
      <c r="K234" s="40" t="e">
        <f>IF(AND('Captura de datos de CONTACTO'!J234='DO NOT USE_School Picklist'!$B$4,ISBLANK('Captura de datos de CONTACTO'!K234)),"Occupation/Job Title is required if Student or Staff? is Yes, staff/faculty or volunteer",IF('DO NOT USE_Contact Formulas'!A234,"OK",NA()))</f>
        <v>#N/A</v>
      </c>
      <c r="L234" s="40" t="e">
        <f ca="1">IF('Captura de datos de CONTACTO'!L234&gt;'DO NOT USE_School Picklist'!$C$3,"Date last on school campus/facility cannot be a future date",IF('DO NOT USE_Contact Formulas'!A234,IF(ISBLANK('Captura de datos de CONTACTO'!L234),"Date last on school campus/facility is required","OK"),NA()))</f>
        <v>#N/A</v>
      </c>
      <c r="M234" s="41" t="e">
        <f ca="1">IF('Captura de datos de CONTACTO'!M234&gt;'DO NOT USE_School Picklist'!$C$3,"Last Exposure Date cannot be a future date",IF('DO NOT USE_Contact Formulas'!A234,IF(ISBLANK('Captura de datos de CONTACTO'!M234),"Last Exposure Date is required","OK"),NA()))</f>
        <v>#N/A</v>
      </c>
      <c r="N234" s="41" t="e">
        <f>IF(AND('DO NOT USE_Contact Formulas'!A234,ISBLANK('Captura de datos de CONTACTO'!N234)),"Specific Place in the Location is required",IF(ISBLANK('Captura de datos de CONTACTO'!N234),NA(),"OK"))</f>
        <v>#N/A</v>
      </c>
      <c r="O234" s="40" t="e">
        <f>IF(AND(NOT(ISBLANK('Captura de datos de CONTACTO'!O234)),ISNA(VLOOKUP('Captura de datos de CONTACTO'!O234,'DO NOT USE_School Picklist'!$L$3:$L$81,1,FALSE))),"Please select a value from the drop-down menu",IF('DO NOT USE_Contact Formulas'!A234,"OK",NA()))</f>
        <v>#N/A</v>
      </c>
      <c r="P234" s="40" t="e">
        <f>IF(AND(NOT(ISBLANK('Captura de datos de CONTACTO'!P234)),NOT(ISNUMBER(MATCH("*@*.?*",'Captura de datos de CONTACTO'!P234,0)))),"Email must be in a valid format",IF('DO NOT USE_Contact Formulas'!A234,"OK",NA()))</f>
        <v>#N/A</v>
      </c>
      <c r="Q234" s="40" t="e">
        <f>IF(LEN('Captura de datos de CONTACTO'!Q234)&gt;50,"Parent/Guardian Name must be less than 50 characters",IF('DO NOT USE_Contact Formulas'!A234,"OK",NA()))</f>
        <v>#N/A</v>
      </c>
      <c r="R234" s="40" t="e">
        <f>IF(NOT(ISBLANK('Captura de datos de CONTACTO'!R234)),IF(AND(ISNUMBER('Captura de datos de CONTACTO'!R234),LEFT('Captura de datos de CONTACTO'!R234,1)&lt;&gt;"1",LEN('Captura de datos de CONTACTO'!R234)=10),"OK","Phone number must be valid format"),IF('DO NOT USE_Contact Formulas'!A234,"OK",NA()))</f>
        <v>#N/A</v>
      </c>
      <c r="S234" s="40" t="e">
        <f>IF(AND(NOT(ISBLANK('Captura de datos de CONTACTO'!S234)),ISNA(VLOOKUP('Captura de datos de CONTACTO'!S234,'DO NOT USE_School Picklist'!$N$3:$N$63,1,FALSE))),"Please select a value from the drop-down menu",IF('DO NOT USE_Contact Formulas'!A234,"OK",NA()))</f>
        <v>#N/A</v>
      </c>
      <c r="T234" s="53" t="e">
        <f>IF(AND(NOT(ISBLANK('Captura de datos de CONTACTO'!T234)),ISNA(VLOOKUP('Captura de datos de CONTACTO'!T234,'DO NOT USE_School Picklist'!$I$3:$I$5,1,FALSE))),"Please select a value from the drop-down menu",IF('DO NOT USE_Contact Formulas'!A234,"OK",NA()))</f>
        <v>#N/A</v>
      </c>
      <c r="U234" s="40" t="e">
        <f>IF(AND(NOT(ISBLANK('Captura de datos de CONTACTO'!U234)),ISNA(VLOOKUP('Captura de datos de CONTACTO'!U234,'DO NOT USE_School Picklist'!$E$3:$E$10,1,FALSE))),"Please select a value from the drop-down menu",IF('DO NOT USE_Contact Formulas'!A234,"OK",NA()))</f>
        <v>#N/A</v>
      </c>
      <c r="V234" s="53" t="e">
        <f>IF(AND(NOT(ISBLANK('Captura de datos de CONTACTO'!V234)),ISNA(VLOOKUP('Captura de datos de CONTACTO'!V234,'DO NOT USE_School Picklist'!$W$3:$W$9,1,FALSE))),"Please select a value from the drop-down menu",IF('DO NOT USE_Contact Formulas'!A234,"OK",NA()))</f>
        <v>#N/A</v>
      </c>
      <c r="W234" s="53" t="e">
        <f>IF(AND(NOT(ISBLANK('Captura de datos de CONTACTO'!W234)),ISNA(VLOOKUP('Captura de datos de CONTACTO'!W234,'DO NOT USE_School Picklist'!$W$3:$W$9,1,FALSE))),"Please select a value from the drop-down menu",IF('DO NOT USE_Case Formulas'!A234,"OK",NA()))</f>
        <v>#N/A</v>
      </c>
      <c r="X234" s="40" t="e">
        <f>IF(AND(NOT(ISBLANK('Captura de datos de CONTACTO'!X234)),ISNA(VLOOKUP('Captura de datos de CONTACTO'!X234,'DO NOT USE_School Picklist'!$F$3:$F$16,1,FALSE))),"Please select a value from the drop-down menu",IF('DO NOT USE_Contact Formulas'!A234,"OK",NA()))</f>
        <v>#N/A</v>
      </c>
      <c r="Y234" s="40" t="e">
        <f>IF(LEN('Captura de datos de CONTACTO'!Y234)&gt;100,"Classroom(s) must be less than 100 characters",IF('DO NOT USE_Contact Formulas'!A234,"OK",NA()))</f>
        <v>#N/A</v>
      </c>
      <c r="Z234" s="40" t="e">
        <f>IF(AND(NOT(ISBLANK('Captura de datos de CONTACTO'!Z234)),ISNA(VLOOKUP('Captura de datos de CONTACTO'!Z234,'DO NOT USE_School Picklist'!$K$3:$K$6,1,FALSE))),"Please select a value from the drop-down menu",IF('DO NOT USE_Contact Formulas'!A234,"OK",NA()))</f>
        <v>#N/A</v>
      </c>
      <c r="AA234" s="40" t="e">
        <f>IF(AND(NOT(ISBLANK('Captura de datos de CONTACTO'!AA234)),ISNA(VLOOKUP('Captura de datos de CONTACTO'!AA234,'DO NOT USE_School Picklist'!$D$3:$D$5,1,FALSE))),"Please select a value from the drop-down menu",IF('DO NOT USE_Contact Formulas'!A234,"OK",NA()))</f>
        <v>#N/A</v>
      </c>
      <c r="AB234" s="40"/>
      <c r="AC234" s="40" t="e">
        <f>IF(AND(NOT(ISBLANK('Captura de datos de CONTACTO'!AC234)),ISNA(VLOOKUP('Captura de datos de CONTACTO'!AC234,'DO NOT USE_School Picklist'!$G$3:$G$5,1,FALSE))),"Please select a value from the drop-down menu",IF('DO NOT USE_Contact Formulas'!A234,"OK",NA()))</f>
        <v>#N/A</v>
      </c>
      <c r="AD234" s="40"/>
      <c r="AE234" s="40" t="e">
        <f>IF(AND(NOT(ISBLANK('Captura de datos de CONTACTO'!AE234)),ISNA(VLOOKUP('Captura de datos de CONTACTO'!AE234,'DO NOT USE_School Picklist'!$H$3:$H$4,1,FALSE))),"Please select a value from the drop-down menu",IF('DO NOT USE_Contact Formulas'!A234,"OK",NA()))</f>
        <v>#N/A</v>
      </c>
      <c r="AF234" s="40" t="e">
        <f ca="1">IF('Captura de datos de CONTACTO'!AF234&gt;'DO NOT USE_School Picklist'!$C$3,"Test Date cannot be a future date",IF('DO NOT USE_Contact Formulas'!A234,"OK",NA()))</f>
        <v>#N/A</v>
      </c>
      <c r="AG234" s="53" t="e">
        <f>IF(AND('DO NOT USE_Contact Formulas'!A234,ISBLANK('Captura de datos de CONTACTO'!AB234)),"Lab Result Test Result is required",IF(AND(NOT(ISBLANK('Captura de datos de CONTACTO'!AB234)),ISNA(VLOOKUP('Captura de datos de CONTACTO'!AB234,'DO NOT USE_School Picklist'!$Q$3:$Q$8,1,FALSE))),"Please select a value from the drop-down menu",IF('DO NOT USE_Contact Formulas'!A234,"OK",NA())))</f>
        <v>#N/A</v>
      </c>
    </row>
    <row r="235" spans="1:33" x14ac:dyDescent="0.3">
      <c r="A235" s="39" t="e">
        <f>IF('DO NOT USE_Contact Formulas'!A235,IF('DO NOT USE_Contact Formulas'!B235,"Not all required fields are completed","OK"),NA())</f>
        <v>#N/A</v>
      </c>
      <c r="B235" s="40" t="e">
        <f>IF(AND('DO NOT USE_Contact Formulas'!A235,ISBLANK('Captura de datos de CONTACTO'!B235)),"First Name is required",IF(NOT(ISBLANK('Captura de datos de CONTACTO'!B235)),"OK",NA()))</f>
        <v>#N/A</v>
      </c>
      <c r="C235" s="40" t="e">
        <f>IF(AND('DO NOT USE_Contact Formulas'!A235,ISBLANK('Captura de datos de CONTACTO'!C235)),"Last Name is required",IF(NOT(ISBLANK('Captura de datos de CONTACTO'!C235)),"OK",NA()))</f>
        <v>#N/A</v>
      </c>
      <c r="D235" s="40" t="e">
        <f>IF(AND('DO NOT USE_Contact Formulas'!A235,ISBLANK('Captura de datos de CONTACTO'!D235)),"Birthdate is required",IF(NOT(ISBLANK('Captura de datos de CONTACTO'!D235)),"OK",NA()))</f>
        <v>#N/A</v>
      </c>
      <c r="E235" s="40" t="e">
        <f>IF(AND('DO NOT USE_Contact Formulas'!A235,ISBLANK('Captura de datos de CONTACTO'!E235)),"Mobile Phone is required",IF(NOT(ISBLANK('Captura de datos de CONTACTO'!E235)),IF(AND(ISNUMBER(VALUE('Captura de datos de CONTACTO'!E235)),LEFT('Captura de datos de CONTACTO'!E235,1)&lt;&gt;"1",LEN('Captura de datos de CONTACTO'!E235)=10),"OK","Phone number must be valid format"),NA()))</f>
        <v>#N/A</v>
      </c>
      <c r="F235" s="40" t="e">
        <f>IF(LEN('Captura de datos de CONTACTO'!F235)&gt;255,"Home Street Address must be less than 255 characters",IF('DO NOT USE_Contact Formulas'!A235,"OK",NA()))</f>
        <v>#N/A</v>
      </c>
      <c r="G235" s="40" t="e">
        <f>IF(LEN('Captura de datos de CONTACTO'!G235)&gt;40,"City must be less than 40 characters",IF('DO NOT USE_Contact Formulas'!A235,"OK",NA()))</f>
        <v>#N/A</v>
      </c>
      <c r="H235" s="40" t="e">
        <f>IF(AND(NOT(ISBLANK('Captura de datos de CONTACTO'!H235)),ISNA(VLOOKUP('Captura de datos de CONTACTO'!H235,'DO NOT USE_School Picklist'!$P$3:$P$52,1,FALSE))),"Please select a value from the drop-down menu",IF('DO NOT USE_Contact Formulas'!A235,"OK",NA()))</f>
        <v>#N/A</v>
      </c>
      <c r="I235" s="40" t="e">
        <f>IF(AND('DO NOT USE_Contact Formulas'!A235,ISBLANK('Captura de datos de CONTACTO'!I235)),"Zip is required",IF(ISBLANK('Captura de datos de CONTACTO'!I235),NA(),"OK"))</f>
        <v>#N/A</v>
      </c>
      <c r="J235" s="40" t="e">
        <f>IF(AND('DO NOT USE_Contact Formulas'!A235,ISBLANK('Captura de datos de CONTACTO'!J235)),"Student or Staff? is required",IF(ISBLANK('Captura de datos de CONTACTO'!J235),NA(),IF(ISNA(VLOOKUP('Captura de datos de CONTACTO'!J235,'DO NOT USE_School Picklist'!$B$3:$B$6,1,FALSE)),"Please select a value from the drop-down menu","OK")))</f>
        <v>#N/A</v>
      </c>
      <c r="K235" s="40" t="e">
        <f>IF(AND('Captura de datos de CONTACTO'!J235='DO NOT USE_School Picklist'!$B$4,ISBLANK('Captura de datos de CONTACTO'!K235)),"Occupation/Job Title is required if Student or Staff? is Yes, staff/faculty or volunteer",IF('DO NOT USE_Contact Formulas'!A235,"OK",NA()))</f>
        <v>#N/A</v>
      </c>
      <c r="L235" s="40" t="e">
        <f ca="1">IF('Captura de datos de CONTACTO'!L235&gt;'DO NOT USE_School Picklist'!$C$3,"Date last on school campus/facility cannot be a future date",IF('DO NOT USE_Contact Formulas'!A235,IF(ISBLANK('Captura de datos de CONTACTO'!L235),"Date last on school campus/facility is required","OK"),NA()))</f>
        <v>#N/A</v>
      </c>
      <c r="M235" s="41" t="e">
        <f ca="1">IF('Captura de datos de CONTACTO'!M235&gt;'DO NOT USE_School Picklist'!$C$3,"Last Exposure Date cannot be a future date",IF('DO NOT USE_Contact Formulas'!A235,IF(ISBLANK('Captura de datos de CONTACTO'!M235),"Last Exposure Date is required","OK"),NA()))</f>
        <v>#N/A</v>
      </c>
      <c r="N235" s="41" t="e">
        <f>IF(AND('DO NOT USE_Contact Formulas'!A235,ISBLANK('Captura de datos de CONTACTO'!N235)),"Specific Place in the Location is required",IF(ISBLANK('Captura de datos de CONTACTO'!N235),NA(),"OK"))</f>
        <v>#N/A</v>
      </c>
      <c r="O235" s="40" t="e">
        <f>IF(AND(NOT(ISBLANK('Captura de datos de CONTACTO'!O235)),ISNA(VLOOKUP('Captura de datos de CONTACTO'!O235,'DO NOT USE_School Picklist'!$L$3:$L$81,1,FALSE))),"Please select a value from the drop-down menu",IF('DO NOT USE_Contact Formulas'!A235,"OK",NA()))</f>
        <v>#N/A</v>
      </c>
      <c r="P235" s="40" t="e">
        <f>IF(AND(NOT(ISBLANK('Captura de datos de CONTACTO'!P235)),NOT(ISNUMBER(MATCH("*@*.?*",'Captura de datos de CONTACTO'!P235,0)))),"Email must be in a valid format",IF('DO NOT USE_Contact Formulas'!A235,"OK",NA()))</f>
        <v>#N/A</v>
      </c>
      <c r="Q235" s="40" t="e">
        <f>IF(LEN('Captura de datos de CONTACTO'!Q235)&gt;50,"Parent/Guardian Name must be less than 50 characters",IF('DO NOT USE_Contact Formulas'!A235,"OK",NA()))</f>
        <v>#N/A</v>
      </c>
      <c r="R235" s="40" t="e">
        <f>IF(NOT(ISBLANK('Captura de datos de CONTACTO'!R235)),IF(AND(ISNUMBER('Captura de datos de CONTACTO'!R235),LEFT('Captura de datos de CONTACTO'!R235,1)&lt;&gt;"1",LEN('Captura de datos de CONTACTO'!R235)=10),"OK","Phone number must be valid format"),IF('DO NOT USE_Contact Formulas'!A235,"OK",NA()))</f>
        <v>#N/A</v>
      </c>
      <c r="S235" s="40" t="e">
        <f>IF(AND(NOT(ISBLANK('Captura de datos de CONTACTO'!S235)),ISNA(VLOOKUP('Captura de datos de CONTACTO'!S235,'DO NOT USE_School Picklist'!$N$3:$N$63,1,FALSE))),"Please select a value from the drop-down menu",IF('DO NOT USE_Contact Formulas'!A235,"OK",NA()))</f>
        <v>#N/A</v>
      </c>
      <c r="T235" s="53" t="e">
        <f>IF(AND(NOT(ISBLANK('Captura de datos de CONTACTO'!T235)),ISNA(VLOOKUP('Captura de datos de CONTACTO'!T235,'DO NOT USE_School Picklist'!$I$3:$I$5,1,FALSE))),"Please select a value from the drop-down menu",IF('DO NOT USE_Contact Formulas'!A235,"OK",NA()))</f>
        <v>#N/A</v>
      </c>
      <c r="U235" s="40" t="e">
        <f>IF(AND(NOT(ISBLANK('Captura de datos de CONTACTO'!U235)),ISNA(VLOOKUP('Captura de datos de CONTACTO'!U235,'DO NOT USE_School Picklist'!$E$3:$E$10,1,FALSE))),"Please select a value from the drop-down menu",IF('DO NOT USE_Contact Formulas'!A235,"OK",NA()))</f>
        <v>#N/A</v>
      </c>
      <c r="V235" s="53" t="e">
        <f>IF(AND(NOT(ISBLANK('Captura de datos de CONTACTO'!V235)),ISNA(VLOOKUP('Captura de datos de CONTACTO'!V235,'DO NOT USE_School Picklist'!$W$3:$W$9,1,FALSE))),"Please select a value from the drop-down menu",IF('DO NOT USE_Contact Formulas'!A235,"OK",NA()))</f>
        <v>#N/A</v>
      </c>
      <c r="W235" s="53" t="e">
        <f>IF(AND(NOT(ISBLANK('Captura de datos de CONTACTO'!W235)),ISNA(VLOOKUP('Captura de datos de CONTACTO'!W235,'DO NOT USE_School Picklist'!$W$3:$W$9,1,FALSE))),"Please select a value from the drop-down menu",IF('DO NOT USE_Case Formulas'!A235,"OK",NA()))</f>
        <v>#N/A</v>
      </c>
      <c r="X235" s="40" t="e">
        <f>IF(AND(NOT(ISBLANK('Captura de datos de CONTACTO'!X235)),ISNA(VLOOKUP('Captura de datos de CONTACTO'!X235,'DO NOT USE_School Picklist'!$F$3:$F$16,1,FALSE))),"Please select a value from the drop-down menu",IF('DO NOT USE_Contact Formulas'!A235,"OK",NA()))</f>
        <v>#N/A</v>
      </c>
      <c r="Y235" s="40" t="e">
        <f>IF(LEN('Captura de datos de CONTACTO'!Y235)&gt;100,"Classroom(s) must be less than 100 characters",IF('DO NOT USE_Contact Formulas'!A235,"OK",NA()))</f>
        <v>#N/A</v>
      </c>
      <c r="Z235" s="40" t="e">
        <f>IF(AND(NOT(ISBLANK('Captura de datos de CONTACTO'!Z235)),ISNA(VLOOKUP('Captura de datos de CONTACTO'!Z235,'DO NOT USE_School Picklist'!$K$3:$K$6,1,FALSE))),"Please select a value from the drop-down menu",IF('DO NOT USE_Contact Formulas'!A235,"OK",NA()))</f>
        <v>#N/A</v>
      </c>
      <c r="AA235" s="40" t="e">
        <f>IF(AND(NOT(ISBLANK('Captura de datos de CONTACTO'!AA235)),ISNA(VLOOKUP('Captura de datos de CONTACTO'!AA235,'DO NOT USE_School Picklist'!$D$3:$D$5,1,FALSE))),"Please select a value from the drop-down menu",IF('DO NOT USE_Contact Formulas'!A235,"OK",NA()))</f>
        <v>#N/A</v>
      </c>
      <c r="AB235" s="40"/>
      <c r="AC235" s="40" t="e">
        <f>IF(AND(NOT(ISBLANK('Captura de datos de CONTACTO'!AC235)),ISNA(VLOOKUP('Captura de datos de CONTACTO'!AC235,'DO NOT USE_School Picklist'!$G$3:$G$5,1,FALSE))),"Please select a value from the drop-down menu",IF('DO NOT USE_Contact Formulas'!A235,"OK",NA()))</f>
        <v>#N/A</v>
      </c>
      <c r="AD235" s="40"/>
      <c r="AE235" s="40" t="e">
        <f>IF(AND(NOT(ISBLANK('Captura de datos de CONTACTO'!AE235)),ISNA(VLOOKUP('Captura de datos de CONTACTO'!AE235,'DO NOT USE_School Picklist'!$H$3:$H$4,1,FALSE))),"Please select a value from the drop-down menu",IF('DO NOT USE_Contact Formulas'!A235,"OK",NA()))</f>
        <v>#N/A</v>
      </c>
      <c r="AF235" s="40" t="e">
        <f ca="1">IF('Captura de datos de CONTACTO'!AF235&gt;'DO NOT USE_School Picklist'!$C$3,"Test Date cannot be a future date",IF('DO NOT USE_Contact Formulas'!A235,"OK",NA()))</f>
        <v>#N/A</v>
      </c>
      <c r="AG235" s="53" t="e">
        <f>IF(AND('DO NOT USE_Contact Formulas'!A235,ISBLANK('Captura de datos de CONTACTO'!AB235)),"Lab Result Test Result is required",IF(AND(NOT(ISBLANK('Captura de datos de CONTACTO'!AB235)),ISNA(VLOOKUP('Captura de datos de CONTACTO'!AB235,'DO NOT USE_School Picklist'!$Q$3:$Q$8,1,FALSE))),"Please select a value from the drop-down menu",IF('DO NOT USE_Contact Formulas'!A235,"OK",NA())))</f>
        <v>#N/A</v>
      </c>
    </row>
    <row r="236" spans="1:33" x14ac:dyDescent="0.3">
      <c r="A236" s="39" t="e">
        <f>IF('DO NOT USE_Contact Formulas'!A236,IF('DO NOT USE_Contact Formulas'!B236,"Not all required fields are completed","OK"),NA())</f>
        <v>#N/A</v>
      </c>
      <c r="B236" s="40" t="e">
        <f>IF(AND('DO NOT USE_Contact Formulas'!A236,ISBLANK('Captura de datos de CONTACTO'!B236)),"First Name is required",IF(NOT(ISBLANK('Captura de datos de CONTACTO'!B236)),"OK",NA()))</f>
        <v>#N/A</v>
      </c>
      <c r="C236" s="40" t="e">
        <f>IF(AND('DO NOT USE_Contact Formulas'!A236,ISBLANK('Captura de datos de CONTACTO'!C236)),"Last Name is required",IF(NOT(ISBLANK('Captura de datos de CONTACTO'!C236)),"OK",NA()))</f>
        <v>#N/A</v>
      </c>
      <c r="D236" s="40" t="e">
        <f>IF(AND('DO NOT USE_Contact Formulas'!A236,ISBLANK('Captura de datos de CONTACTO'!D236)),"Birthdate is required",IF(NOT(ISBLANK('Captura de datos de CONTACTO'!D236)),"OK",NA()))</f>
        <v>#N/A</v>
      </c>
      <c r="E236" s="40" t="e">
        <f>IF(AND('DO NOT USE_Contact Formulas'!A236,ISBLANK('Captura de datos de CONTACTO'!E236)),"Mobile Phone is required",IF(NOT(ISBLANK('Captura de datos de CONTACTO'!E236)),IF(AND(ISNUMBER(VALUE('Captura de datos de CONTACTO'!E236)),LEFT('Captura de datos de CONTACTO'!E236,1)&lt;&gt;"1",LEN('Captura de datos de CONTACTO'!E236)=10),"OK","Phone number must be valid format"),NA()))</f>
        <v>#N/A</v>
      </c>
      <c r="F236" s="40" t="e">
        <f>IF(LEN('Captura de datos de CONTACTO'!F236)&gt;255,"Home Street Address must be less than 255 characters",IF('DO NOT USE_Contact Formulas'!A236,"OK",NA()))</f>
        <v>#N/A</v>
      </c>
      <c r="G236" s="40" t="e">
        <f>IF(LEN('Captura de datos de CONTACTO'!G236)&gt;40,"City must be less than 40 characters",IF('DO NOT USE_Contact Formulas'!A236,"OK",NA()))</f>
        <v>#N/A</v>
      </c>
      <c r="H236" s="40" t="e">
        <f>IF(AND(NOT(ISBLANK('Captura de datos de CONTACTO'!H236)),ISNA(VLOOKUP('Captura de datos de CONTACTO'!H236,'DO NOT USE_School Picklist'!$P$3:$P$52,1,FALSE))),"Please select a value from the drop-down menu",IF('DO NOT USE_Contact Formulas'!A236,"OK",NA()))</f>
        <v>#N/A</v>
      </c>
      <c r="I236" s="40" t="e">
        <f>IF(AND('DO NOT USE_Contact Formulas'!A236,ISBLANK('Captura de datos de CONTACTO'!I236)),"Zip is required",IF(ISBLANK('Captura de datos de CONTACTO'!I236),NA(),"OK"))</f>
        <v>#N/A</v>
      </c>
      <c r="J236" s="40" t="e">
        <f>IF(AND('DO NOT USE_Contact Formulas'!A236,ISBLANK('Captura de datos de CONTACTO'!J236)),"Student or Staff? is required",IF(ISBLANK('Captura de datos de CONTACTO'!J236),NA(),IF(ISNA(VLOOKUP('Captura de datos de CONTACTO'!J236,'DO NOT USE_School Picklist'!$B$3:$B$6,1,FALSE)),"Please select a value from the drop-down menu","OK")))</f>
        <v>#N/A</v>
      </c>
      <c r="K236" s="40" t="e">
        <f>IF(AND('Captura de datos de CONTACTO'!J236='DO NOT USE_School Picklist'!$B$4,ISBLANK('Captura de datos de CONTACTO'!K236)),"Occupation/Job Title is required if Student or Staff? is Yes, staff/faculty or volunteer",IF('DO NOT USE_Contact Formulas'!A236,"OK",NA()))</f>
        <v>#N/A</v>
      </c>
      <c r="L236" s="40" t="e">
        <f ca="1">IF('Captura de datos de CONTACTO'!L236&gt;'DO NOT USE_School Picklist'!$C$3,"Date last on school campus/facility cannot be a future date",IF('DO NOT USE_Contact Formulas'!A236,IF(ISBLANK('Captura de datos de CONTACTO'!L236),"Date last on school campus/facility is required","OK"),NA()))</f>
        <v>#N/A</v>
      </c>
      <c r="M236" s="41" t="e">
        <f ca="1">IF('Captura de datos de CONTACTO'!M236&gt;'DO NOT USE_School Picklist'!$C$3,"Last Exposure Date cannot be a future date",IF('DO NOT USE_Contact Formulas'!A236,IF(ISBLANK('Captura de datos de CONTACTO'!M236),"Last Exposure Date is required","OK"),NA()))</f>
        <v>#N/A</v>
      </c>
      <c r="N236" s="41" t="e">
        <f>IF(AND('DO NOT USE_Contact Formulas'!A236,ISBLANK('Captura de datos de CONTACTO'!N236)),"Specific Place in the Location is required",IF(ISBLANK('Captura de datos de CONTACTO'!N236),NA(),"OK"))</f>
        <v>#N/A</v>
      </c>
      <c r="O236" s="40" t="e">
        <f>IF(AND(NOT(ISBLANK('Captura de datos de CONTACTO'!O236)),ISNA(VLOOKUP('Captura de datos de CONTACTO'!O236,'DO NOT USE_School Picklist'!$L$3:$L$81,1,FALSE))),"Please select a value from the drop-down menu",IF('DO NOT USE_Contact Formulas'!A236,"OK",NA()))</f>
        <v>#N/A</v>
      </c>
      <c r="P236" s="40" t="e">
        <f>IF(AND(NOT(ISBLANK('Captura de datos de CONTACTO'!P236)),NOT(ISNUMBER(MATCH("*@*.?*",'Captura de datos de CONTACTO'!P236,0)))),"Email must be in a valid format",IF('DO NOT USE_Contact Formulas'!A236,"OK",NA()))</f>
        <v>#N/A</v>
      </c>
      <c r="Q236" s="40" t="e">
        <f>IF(LEN('Captura de datos de CONTACTO'!Q236)&gt;50,"Parent/Guardian Name must be less than 50 characters",IF('DO NOT USE_Contact Formulas'!A236,"OK",NA()))</f>
        <v>#N/A</v>
      </c>
      <c r="R236" s="40" t="e">
        <f>IF(NOT(ISBLANK('Captura de datos de CONTACTO'!R236)),IF(AND(ISNUMBER('Captura de datos de CONTACTO'!R236),LEFT('Captura de datos de CONTACTO'!R236,1)&lt;&gt;"1",LEN('Captura de datos de CONTACTO'!R236)=10),"OK","Phone number must be valid format"),IF('DO NOT USE_Contact Formulas'!A236,"OK",NA()))</f>
        <v>#N/A</v>
      </c>
      <c r="S236" s="40" t="e">
        <f>IF(AND(NOT(ISBLANK('Captura de datos de CONTACTO'!S236)),ISNA(VLOOKUP('Captura de datos de CONTACTO'!S236,'DO NOT USE_School Picklist'!$N$3:$N$63,1,FALSE))),"Please select a value from the drop-down menu",IF('DO NOT USE_Contact Formulas'!A236,"OK",NA()))</f>
        <v>#N/A</v>
      </c>
      <c r="T236" s="53" t="e">
        <f>IF(AND(NOT(ISBLANK('Captura de datos de CONTACTO'!T236)),ISNA(VLOOKUP('Captura de datos de CONTACTO'!T236,'DO NOT USE_School Picklist'!$I$3:$I$5,1,FALSE))),"Please select a value from the drop-down menu",IF('DO NOT USE_Contact Formulas'!A236,"OK",NA()))</f>
        <v>#N/A</v>
      </c>
      <c r="U236" s="40" t="e">
        <f>IF(AND(NOT(ISBLANK('Captura de datos de CONTACTO'!U236)),ISNA(VLOOKUP('Captura de datos de CONTACTO'!U236,'DO NOT USE_School Picklist'!$E$3:$E$10,1,FALSE))),"Please select a value from the drop-down menu",IF('DO NOT USE_Contact Formulas'!A236,"OK",NA()))</f>
        <v>#N/A</v>
      </c>
      <c r="V236" s="53" t="e">
        <f>IF(AND(NOT(ISBLANK('Captura de datos de CONTACTO'!V236)),ISNA(VLOOKUP('Captura de datos de CONTACTO'!V236,'DO NOT USE_School Picklist'!$W$3:$W$9,1,FALSE))),"Please select a value from the drop-down menu",IF('DO NOT USE_Contact Formulas'!A236,"OK",NA()))</f>
        <v>#N/A</v>
      </c>
      <c r="W236" s="53" t="e">
        <f>IF(AND(NOT(ISBLANK('Captura de datos de CONTACTO'!W236)),ISNA(VLOOKUP('Captura de datos de CONTACTO'!W236,'DO NOT USE_School Picklist'!$W$3:$W$9,1,FALSE))),"Please select a value from the drop-down menu",IF('DO NOT USE_Case Formulas'!A236,"OK",NA()))</f>
        <v>#N/A</v>
      </c>
      <c r="X236" s="40" t="e">
        <f>IF(AND(NOT(ISBLANK('Captura de datos de CONTACTO'!X236)),ISNA(VLOOKUP('Captura de datos de CONTACTO'!X236,'DO NOT USE_School Picklist'!$F$3:$F$16,1,FALSE))),"Please select a value from the drop-down menu",IF('DO NOT USE_Contact Formulas'!A236,"OK",NA()))</f>
        <v>#N/A</v>
      </c>
      <c r="Y236" s="40" t="e">
        <f>IF(LEN('Captura de datos de CONTACTO'!Y236)&gt;100,"Classroom(s) must be less than 100 characters",IF('DO NOT USE_Contact Formulas'!A236,"OK",NA()))</f>
        <v>#N/A</v>
      </c>
      <c r="Z236" s="40" t="e">
        <f>IF(AND(NOT(ISBLANK('Captura de datos de CONTACTO'!Z236)),ISNA(VLOOKUP('Captura de datos de CONTACTO'!Z236,'DO NOT USE_School Picklist'!$K$3:$K$6,1,FALSE))),"Please select a value from the drop-down menu",IF('DO NOT USE_Contact Formulas'!A236,"OK",NA()))</f>
        <v>#N/A</v>
      </c>
      <c r="AA236" s="40" t="e">
        <f>IF(AND(NOT(ISBLANK('Captura de datos de CONTACTO'!AA236)),ISNA(VLOOKUP('Captura de datos de CONTACTO'!AA236,'DO NOT USE_School Picklist'!$D$3:$D$5,1,FALSE))),"Please select a value from the drop-down menu",IF('DO NOT USE_Contact Formulas'!A236,"OK",NA()))</f>
        <v>#N/A</v>
      </c>
      <c r="AB236" s="40"/>
      <c r="AC236" s="40" t="e">
        <f>IF(AND(NOT(ISBLANK('Captura de datos de CONTACTO'!AC236)),ISNA(VLOOKUP('Captura de datos de CONTACTO'!AC236,'DO NOT USE_School Picklist'!$G$3:$G$5,1,FALSE))),"Please select a value from the drop-down menu",IF('DO NOT USE_Contact Formulas'!A236,"OK",NA()))</f>
        <v>#N/A</v>
      </c>
      <c r="AD236" s="40"/>
      <c r="AE236" s="40" t="e">
        <f>IF(AND(NOT(ISBLANK('Captura de datos de CONTACTO'!AE236)),ISNA(VLOOKUP('Captura de datos de CONTACTO'!AE236,'DO NOT USE_School Picklist'!$H$3:$H$4,1,FALSE))),"Please select a value from the drop-down menu",IF('DO NOT USE_Contact Formulas'!A236,"OK",NA()))</f>
        <v>#N/A</v>
      </c>
      <c r="AF236" s="40" t="e">
        <f ca="1">IF('Captura de datos de CONTACTO'!AF236&gt;'DO NOT USE_School Picklist'!$C$3,"Test Date cannot be a future date",IF('DO NOT USE_Contact Formulas'!A236,"OK",NA()))</f>
        <v>#N/A</v>
      </c>
      <c r="AG236" s="53" t="e">
        <f>IF(AND('DO NOT USE_Contact Formulas'!A236,ISBLANK('Captura de datos de CONTACTO'!AB236)),"Lab Result Test Result is required",IF(AND(NOT(ISBLANK('Captura de datos de CONTACTO'!AB236)),ISNA(VLOOKUP('Captura de datos de CONTACTO'!AB236,'DO NOT USE_School Picklist'!$Q$3:$Q$8,1,FALSE))),"Please select a value from the drop-down menu",IF('DO NOT USE_Contact Formulas'!A236,"OK",NA())))</f>
        <v>#N/A</v>
      </c>
    </row>
    <row r="237" spans="1:33" x14ac:dyDescent="0.3">
      <c r="A237" s="39" t="e">
        <f>IF('DO NOT USE_Contact Formulas'!A237,IF('DO NOT USE_Contact Formulas'!B237,"Not all required fields are completed","OK"),NA())</f>
        <v>#N/A</v>
      </c>
      <c r="B237" s="40" t="e">
        <f>IF(AND('DO NOT USE_Contact Formulas'!A237,ISBLANK('Captura de datos de CONTACTO'!B237)),"First Name is required",IF(NOT(ISBLANK('Captura de datos de CONTACTO'!B237)),"OK",NA()))</f>
        <v>#N/A</v>
      </c>
      <c r="C237" s="40" t="e">
        <f>IF(AND('DO NOT USE_Contact Formulas'!A237,ISBLANK('Captura de datos de CONTACTO'!C237)),"Last Name is required",IF(NOT(ISBLANK('Captura de datos de CONTACTO'!C237)),"OK",NA()))</f>
        <v>#N/A</v>
      </c>
      <c r="D237" s="40" t="e">
        <f>IF(AND('DO NOT USE_Contact Formulas'!A237,ISBLANK('Captura de datos de CONTACTO'!D237)),"Birthdate is required",IF(NOT(ISBLANK('Captura de datos de CONTACTO'!D237)),"OK",NA()))</f>
        <v>#N/A</v>
      </c>
      <c r="E237" s="40" t="e">
        <f>IF(AND('DO NOT USE_Contact Formulas'!A237,ISBLANK('Captura de datos de CONTACTO'!E237)),"Mobile Phone is required",IF(NOT(ISBLANK('Captura de datos de CONTACTO'!E237)),IF(AND(ISNUMBER(VALUE('Captura de datos de CONTACTO'!E237)),LEFT('Captura de datos de CONTACTO'!E237,1)&lt;&gt;"1",LEN('Captura de datos de CONTACTO'!E237)=10),"OK","Phone number must be valid format"),NA()))</f>
        <v>#N/A</v>
      </c>
      <c r="F237" s="40" t="e">
        <f>IF(LEN('Captura de datos de CONTACTO'!F237)&gt;255,"Home Street Address must be less than 255 characters",IF('DO NOT USE_Contact Formulas'!A237,"OK",NA()))</f>
        <v>#N/A</v>
      </c>
      <c r="G237" s="40" t="e">
        <f>IF(LEN('Captura de datos de CONTACTO'!G237)&gt;40,"City must be less than 40 characters",IF('DO NOT USE_Contact Formulas'!A237,"OK",NA()))</f>
        <v>#N/A</v>
      </c>
      <c r="H237" s="40" t="e">
        <f>IF(AND(NOT(ISBLANK('Captura de datos de CONTACTO'!H237)),ISNA(VLOOKUP('Captura de datos de CONTACTO'!H237,'DO NOT USE_School Picklist'!$P$3:$P$52,1,FALSE))),"Please select a value from the drop-down menu",IF('DO NOT USE_Contact Formulas'!A237,"OK",NA()))</f>
        <v>#N/A</v>
      </c>
      <c r="I237" s="40" t="e">
        <f>IF(AND('DO NOT USE_Contact Formulas'!A237,ISBLANK('Captura de datos de CONTACTO'!I237)),"Zip is required",IF(ISBLANK('Captura de datos de CONTACTO'!I237),NA(),"OK"))</f>
        <v>#N/A</v>
      </c>
      <c r="J237" s="40" t="e">
        <f>IF(AND('DO NOT USE_Contact Formulas'!A237,ISBLANK('Captura de datos de CONTACTO'!J237)),"Student or Staff? is required",IF(ISBLANK('Captura de datos de CONTACTO'!J237),NA(),IF(ISNA(VLOOKUP('Captura de datos de CONTACTO'!J237,'DO NOT USE_School Picklist'!$B$3:$B$6,1,FALSE)),"Please select a value from the drop-down menu","OK")))</f>
        <v>#N/A</v>
      </c>
      <c r="K237" s="40" t="e">
        <f>IF(AND('Captura de datos de CONTACTO'!J237='DO NOT USE_School Picklist'!$B$4,ISBLANK('Captura de datos de CONTACTO'!K237)),"Occupation/Job Title is required if Student or Staff? is Yes, staff/faculty or volunteer",IF('DO NOT USE_Contact Formulas'!A237,"OK",NA()))</f>
        <v>#N/A</v>
      </c>
      <c r="L237" s="40" t="e">
        <f ca="1">IF('Captura de datos de CONTACTO'!L237&gt;'DO NOT USE_School Picklist'!$C$3,"Date last on school campus/facility cannot be a future date",IF('DO NOT USE_Contact Formulas'!A237,IF(ISBLANK('Captura de datos de CONTACTO'!L237),"Date last on school campus/facility is required","OK"),NA()))</f>
        <v>#N/A</v>
      </c>
      <c r="M237" s="41" t="e">
        <f ca="1">IF('Captura de datos de CONTACTO'!M237&gt;'DO NOT USE_School Picklist'!$C$3,"Last Exposure Date cannot be a future date",IF('DO NOT USE_Contact Formulas'!A237,IF(ISBLANK('Captura de datos de CONTACTO'!M237),"Last Exposure Date is required","OK"),NA()))</f>
        <v>#N/A</v>
      </c>
      <c r="N237" s="41" t="e">
        <f>IF(AND('DO NOT USE_Contact Formulas'!A237,ISBLANK('Captura de datos de CONTACTO'!N237)),"Specific Place in the Location is required",IF(ISBLANK('Captura de datos de CONTACTO'!N237),NA(),"OK"))</f>
        <v>#N/A</v>
      </c>
      <c r="O237" s="40" t="e">
        <f>IF(AND(NOT(ISBLANK('Captura de datos de CONTACTO'!O237)),ISNA(VLOOKUP('Captura de datos de CONTACTO'!O237,'DO NOT USE_School Picklist'!$L$3:$L$81,1,FALSE))),"Please select a value from the drop-down menu",IF('DO NOT USE_Contact Formulas'!A237,"OK",NA()))</f>
        <v>#N/A</v>
      </c>
      <c r="P237" s="40" t="e">
        <f>IF(AND(NOT(ISBLANK('Captura de datos de CONTACTO'!P237)),NOT(ISNUMBER(MATCH("*@*.?*",'Captura de datos de CONTACTO'!P237,0)))),"Email must be in a valid format",IF('DO NOT USE_Contact Formulas'!A237,"OK",NA()))</f>
        <v>#N/A</v>
      </c>
      <c r="Q237" s="40" t="e">
        <f>IF(LEN('Captura de datos de CONTACTO'!Q237)&gt;50,"Parent/Guardian Name must be less than 50 characters",IF('DO NOT USE_Contact Formulas'!A237,"OK",NA()))</f>
        <v>#N/A</v>
      </c>
      <c r="R237" s="40" t="e">
        <f>IF(NOT(ISBLANK('Captura de datos de CONTACTO'!R237)),IF(AND(ISNUMBER('Captura de datos de CONTACTO'!R237),LEFT('Captura de datos de CONTACTO'!R237,1)&lt;&gt;"1",LEN('Captura de datos de CONTACTO'!R237)=10),"OK","Phone number must be valid format"),IF('DO NOT USE_Contact Formulas'!A237,"OK",NA()))</f>
        <v>#N/A</v>
      </c>
      <c r="S237" s="40" t="e">
        <f>IF(AND(NOT(ISBLANK('Captura de datos de CONTACTO'!S237)),ISNA(VLOOKUP('Captura de datos de CONTACTO'!S237,'DO NOT USE_School Picklist'!$N$3:$N$63,1,FALSE))),"Please select a value from the drop-down menu",IF('DO NOT USE_Contact Formulas'!A237,"OK",NA()))</f>
        <v>#N/A</v>
      </c>
      <c r="T237" s="53" t="e">
        <f>IF(AND(NOT(ISBLANK('Captura de datos de CONTACTO'!T237)),ISNA(VLOOKUP('Captura de datos de CONTACTO'!T237,'DO NOT USE_School Picklist'!$I$3:$I$5,1,FALSE))),"Please select a value from the drop-down menu",IF('DO NOT USE_Contact Formulas'!A237,"OK",NA()))</f>
        <v>#N/A</v>
      </c>
      <c r="U237" s="40" t="e">
        <f>IF(AND(NOT(ISBLANK('Captura de datos de CONTACTO'!U237)),ISNA(VLOOKUP('Captura de datos de CONTACTO'!U237,'DO NOT USE_School Picklist'!$E$3:$E$10,1,FALSE))),"Please select a value from the drop-down menu",IF('DO NOT USE_Contact Formulas'!A237,"OK",NA()))</f>
        <v>#N/A</v>
      </c>
      <c r="V237" s="53" t="e">
        <f>IF(AND(NOT(ISBLANK('Captura de datos de CONTACTO'!V237)),ISNA(VLOOKUP('Captura de datos de CONTACTO'!V237,'DO NOT USE_School Picklist'!$W$3:$W$9,1,FALSE))),"Please select a value from the drop-down menu",IF('DO NOT USE_Contact Formulas'!A237,"OK",NA()))</f>
        <v>#N/A</v>
      </c>
      <c r="W237" s="53" t="e">
        <f>IF(AND(NOT(ISBLANK('Captura de datos de CONTACTO'!W237)),ISNA(VLOOKUP('Captura de datos de CONTACTO'!W237,'DO NOT USE_School Picklist'!$W$3:$W$9,1,FALSE))),"Please select a value from the drop-down menu",IF('DO NOT USE_Case Formulas'!A237,"OK",NA()))</f>
        <v>#N/A</v>
      </c>
      <c r="X237" s="40" t="e">
        <f>IF(AND(NOT(ISBLANK('Captura de datos de CONTACTO'!X237)),ISNA(VLOOKUP('Captura de datos de CONTACTO'!X237,'DO NOT USE_School Picklist'!$F$3:$F$16,1,FALSE))),"Please select a value from the drop-down menu",IF('DO NOT USE_Contact Formulas'!A237,"OK",NA()))</f>
        <v>#N/A</v>
      </c>
      <c r="Y237" s="40" t="e">
        <f>IF(LEN('Captura de datos de CONTACTO'!Y237)&gt;100,"Classroom(s) must be less than 100 characters",IF('DO NOT USE_Contact Formulas'!A237,"OK",NA()))</f>
        <v>#N/A</v>
      </c>
      <c r="Z237" s="40" t="e">
        <f>IF(AND(NOT(ISBLANK('Captura de datos de CONTACTO'!Z237)),ISNA(VLOOKUP('Captura de datos de CONTACTO'!Z237,'DO NOT USE_School Picklist'!$K$3:$K$6,1,FALSE))),"Please select a value from the drop-down menu",IF('DO NOT USE_Contact Formulas'!A237,"OK",NA()))</f>
        <v>#N/A</v>
      </c>
      <c r="AA237" s="40" t="e">
        <f>IF(AND(NOT(ISBLANK('Captura de datos de CONTACTO'!AA237)),ISNA(VLOOKUP('Captura de datos de CONTACTO'!AA237,'DO NOT USE_School Picklist'!$D$3:$D$5,1,FALSE))),"Please select a value from the drop-down menu",IF('DO NOT USE_Contact Formulas'!A237,"OK",NA()))</f>
        <v>#N/A</v>
      </c>
      <c r="AB237" s="40"/>
      <c r="AC237" s="40" t="e">
        <f>IF(AND(NOT(ISBLANK('Captura de datos de CONTACTO'!AC237)),ISNA(VLOOKUP('Captura de datos de CONTACTO'!AC237,'DO NOT USE_School Picklist'!$G$3:$G$5,1,FALSE))),"Please select a value from the drop-down menu",IF('DO NOT USE_Contact Formulas'!A237,"OK",NA()))</f>
        <v>#N/A</v>
      </c>
      <c r="AD237" s="40"/>
      <c r="AE237" s="40" t="e">
        <f>IF(AND(NOT(ISBLANK('Captura de datos de CONTACTO'!AE237)),ISNA(VLOOKUP('Captura de datos de CONTACTO'!AE237,'DO NOT USE_School Picklist'!$H$3:$H$4,1,FALSE))),"Please select a value from the drop-down menu",IF('DO NOT USE_Contact Formulas'!A237,"OK",NA()))</f>
        <v>#N/A</v>
      </c>
      <c r="AF237" s="40" t="e">
        <f ca="1">IF('Captura de datos de CONTACTO'!AF237&gt;'DO NOT USE_School Picklist'!$C$3,"Test Date cannot be a future date",IF('DO NOT USE_Contact Formulas'!A237,"OK",NA()))</f>
        <v>#N/A</v>
      </c>
      <c r="AG237" s="53" t="e">
        <f>IF(AND('DO NOT USE_Contact Formulas'!A237,ISBLANK('Captura de datos de CONTACTO'!AB237)),"Lab Result Test Result is required",IF(AND(NOT(ISBLANK('Captura de datos de CONTACTO'!AB237)),ISNA(VLOOKUP('Captura de datos de CONTACTO'!AB237,'DO NOT USE_School Picklist'!$Q$3:$Q$8,1,FALSE))),"Please select a value from the drop-down menu",IF('DO NOT USE_Contact Formulas'!A237,"OK",NA())))</f>
        <v>#N/A</v>
      </c>
    </row>
    <row r="238" spans="1:33" x14ac:dyDescent="0.3">
      <c r="A238" s="39" t="e">
        <f>IF('DO NOT USE_Contact Formulas'!A238,IF('DO NOT USE_Contact Formulas'!B238,"Not all required fields are completed","OK"),NA())</f>
        <v>#N/A</v>
      </c>
      <c r="B238" s="40" t="e">
        <f>IF(AND('DO NOT USE_Contact Formulas'!A238,ISBLANK('Captura de datos de CONTACTO'!B238)),"First Name is required",IF(NOT(ISBLANK('Captura de datos de CONTACTO'!B238)),"OK",NA()))</f>
        <v>#N/A</v>
      </c>
      <c r="C238" s="40" t="e">
        <f>IF(AND('DO NOT USE_Contact Formulas'!A238,ISBLANK('Captura de datos de CONTACTO'!C238)),"Last Name is required",IF(NOT(ISBLANK('Captura de datos de CONTACTO'!C238)),"OK",NA()))</f>
        <v>#N/A</v>
      </c>
      <c r="D238" s="40" t="e">
        <f>IF(AND('DO NOT USE_Contact Formulas'!A238,ISBLANK('Captura de datos de CONTACTO'!D238)),"Birthdate is required",IF(NOT(ISBLANK('Captura de datos de CONTACTO'!D238)),"OK",NA()))</f>
        <v>#N/A</v>
      </c>
      <c r="E238" s="40" t="e">
        <f>IF(AND('DO NOT USE_Contact Formulas'!A238,ISBLANK('Captura de datos de CONTACTO'!E238)),"Mobile Phone is required",IF(NOT(ISBLANK('Captura de datos de CONTACTO'!E238)),IF(AND(ISNUMBER(VALUE('Captura de datos de CONTACTO'!E238)),LEFT('Captura de datos de CONTACTO'!E238,1)&lt;&gt;"1",LEN('Captura de datos de CONTACTO'!E238)=10),"OK","Phone number must be valid format"),NA()))</f>
        <v>#N/A</v>
      </c>
      <c r="F238" s="40" t="e">
        <f>IF(LEN('Captura de datos de CONTACTO'!F238)&gt;255,"Home Street Address must be less than 255 characters",IF('DO NOT USE_Contact Formulas'!A238,"OK",NA()))</f>
        <v>#N/A</v>
      </c>
      <c r="G238" s="40" t="e">
        <f>IF(LEN('Captura de datos de CONTACTO'!G238)&gt;40,"City must be less than 40 characters",IF('DO NOT USE_Contact Formulas'!A238,"OK",NA()))</f>
        <v>#N/A</v>
      </c>
      <c r="H238" s="40" t="e">
        <f>IF(AND(NOT(ISBLANK('Captura de datos de CONTACTO'!H238)),ISNA(VLOOKUP('Captura de datos de CONTACTO'!H238,'DO NOT USE_School Picklist'!$P$3:$P$52,1,FALSE))),"Please select a value from the drop-down menu",IF('DO NOT USE_Contact Formulas'!A238,"OK",NA()))</f>
        <v>#N/A</v>
      </c>
      <c r="I238" s="40" t="e">
        <f>IF(AND('DO NOT USE_Contact Formulas'!A238,ISBLANK('Captura de datos de CONTACTO'!I238)),"Zip is required",IF(ISBLANK('Captura de datos de CONTACTO'!I238),NA(),"OK"))</f>
        <v>#N/A</v>
      </c>
      <c r="J238" s="40" t="e">
        <f>IF(AND('DO NOT USE_Contact Formulas'!A238,ISBLANK('Captura de datos de CONTACTO'!J238)),"Student or Staff? is required",IF(ISBLANK('Captura de datos de CONTACTO'!J238),NA(),IF(ISNA(VLOOKUP('Captura de datos de CONTACTO'!J238,'DO NOT USE_School Picklist'!$B$3:$B$6,1,FALSE)),"Please select a value from the drop-down menu","OK")))</f>
        <v>#N/A</v>
      </c>
      <c r="K238" s="40" t="e">
        <f>IF(AND('Captura de datos de CONTACTO'!J238='DO NOT USE_School Picklist'!$B$4,ISBLANK('Captura de datos de CONTACTO'!K238)),"Occupation/Job Title is required if Student or Staff? is Yes, staff/faculty or volunteer",IF('DO NOT USE_Contact Formulas'!A238,"OK",NA()))</f>
        <v>#N/A</v>
      </c>
      <c r="L238" s="40" t="e">
        <f ca="1">IF('Captura de datos de CONTACTO'!L238&gt;'DO NOT USE_School Picklist'!$C$3,"Date last on school campus/facility cannot be a future date",IF('DO NOT USE_Contact Formulas'!A238,IF(ISBLANK('Captura de datos de CONTACTO'!L238),"Date last on school campus/facility is required","OK"),NA()))</f>
        <v>#N/A</v>
      </c>
      <c r="M238" s="41" t="e">
        <f ca="1">IF('Captura de datos de CONTACTO'!M238&gt;'DO NOT USE_School Picklist'!$C$3,"Last Exposure Date cannot be a future date",IF('DO NOT USE_Contact Formulas'!A238,IF(ISBLANK('Captura de datos de CONTACTO'!M238),"Last Exposure Date is required","OK"),NA()))</f>
        <v>#N/A</v>
      </c>
      <c r="N238" s="41" t="e">
        <f>IF(AND('DO NOT USE_Contact Formulas'!A238,ISBLANK('Captura de datos de CONTACTO'!N238)),"Specific Place in the Location is required",IF(ISBLANK('Captura de datos de CONTACTO'!N238),NA(),"OK"))</f>
        <v>#N/A</v>
      </c>
      <c r="O238" s="40" t="e">
        <f>IF(AND(NOT(ISBLANK('Captura de datos de CONTACTO'!O238)),ISNA(VLOOKUP('Captura de datos de CONTACTO'!O238,'DO NOT USE_School Picklist'!$L$3:$L$81,1,FALSE))),"Please select a value from the drop-down menu",IF('DO NOT USE_Contact Formulas'!A238,"OK",NA()))</f>
        <v>#N/A</v>
      </c>
      <c r="P238" s="40" t="e">
        <f>IF(AND(NOT(ISBLANK('Captura de datos de CONTACTO'!P238)),NOT(ISNUMBER(MATCH("*@*.?*",'Captura de datos de CONTACTO'!P238,0)))),"Email must be in a valid format",IF('DO NOT USE_Contact Formulas'!A238,"OK",NA()))</f>
        <v>#N/A</v>
      </c>
      <c r="Q238" s="40" t="e">
        <f>IF(LEN('Captura de datos de CONTACTO'!Q238)&gt;50,"Parent/Guardian Name must be less than 50 characters",IF('DO NOT USE_Contact Formulas'!A238,"OK",NA()))</f>
        <v>#N/A</v>
      </c>
      <c r="R238" s="40" t="e">
        <f>IF(NOT(ISBLANK('Captura de datos de CONTACTO'!R238)),IF(AND(ISNUMBER('Captura de datos de CONTACTO'!R238),LEFT('Captura de datos de CONTACTO'!R238,1)&lt;&gt;"1",LEN('Captura de datos de CONTACTO'!R238)=10),"OK","Phone number must be valid format"),IF('DO NOT USE_Contact Formulas'!A238,"OK",NA()))</f>
        <v>#N/A</v>
      </c>
      <c r="S238" s="40" t="e">
        <f>IF(AND(NOT(ISBLANK('Captura de datos de CONTACTO'!S238)),ISNA(VLOOKUP('Captura de datos de CONTACTO'!S238,'DO NOT USE_School Picklist'!$N$3:$N$63,1,FALSE))),"Please select a value from the drop-down menu",IF('DO NOT USE_Contact Formulas'!A238,"OK",NA()))</f>
        <v>#N/A</v>
      </c>
      <c r="T238" s="53" t="e">
        <f>IF(AND(NOT(ISBLANK('Captura de datos de CONTACTO'!T238)),ISNA(VLOOKUP('Captura de datos de CONTACTO'!T238,'DO NOT USE_School Picklist'!$I$3:$I$5,1,FALSE))),"Please select a value from the drop-down menu",IF('DO NOT USE_Contact Formulas'!A238,"OK",NA()))</f>
        <v>#N/A</v>
      </c>
      <c r="U238" s="40" t="e">
        <f>IF(AND(NOT(ISBLANK('Captura de datos de CONTACTO'!U238)),ISNA(VLOOKUP('Captura de datos de CONTACTO'!U238,'DO NOT USE_School Picklist'!$E$3:$E$10,1,FALSE))),"Please select a value from the drop-down menu",IF('DO NOT USE_Contact Formulas'!A238,"OK",NA()))</f>
        <v>#N/A</v>
      </c>
      <c r="V238" s="53" t="e">
        <f>IF(AND(NOT(ISBLANK('Captura de datos de CONTACTO'!V238)),ISNA(VLOOKUP('Captura de datos de CONTACTO'!V238,'DO NOT USE_School Picklist'!$W$3:$W$9,1,FALSE))),"Please select a value from the drop-down menu",IF('DO NOT USE_Contact Formulas'!A238,"OK",NA()))</f>
        <v>#N/A</v>
      </c>
      <c r="W238" s="53" t="e">
        <f>IF(AND(NOT(ISBLANK('Captura de datos de CONTACTO'!W238)),ISNA(VLOOKUP('Captura de datos de CONTACTO'!W238,'DO NOT USE_School Picklist'!$W$3:$W$9,1,FALSE))),"Please select a value from the drop-down menu",IF('DO NOT USE_Case Formulas'!A238,"OK",NA()))</f>
        <v>#N/A</v>
      </c>
      <c r="X238" s="40" t="e">
        <f>IF(AND(NOT(ISBLANK('Captura de datos de CONTACTO'!X238)),ISNA(VLOOKUP('Captura de datos de CONTACTO'!X238,'DO NOT USE_School Picklist'!$F$3:$F$16,1,FALSE))),"Please select a value from the drop-down menu",IF('DO NOT USE_Contact Formulas'!A238,"OK",NA()))</f>
        <v>#N/A</v>
      </c>
      <c r="Y238" s="40" t="e">
        <f>IF(LEN('Captura de datos de CONTACTO'!Y238)&gt;100,"Classroom(s) must be less than 100 characters",IF('DO NOT USE_Contact Formulas'!A238,"OK",NA()))</f>
        <v>#N/A</v>
      </c>
      <c r="Z238" s="40" t="e">
        <f>IF(AND(NOT(ISBLANK('Captura de datos de CONTACTO'!Z238)),ISNA(VLOOKUP('Captura de datos de CONTACTO'!Z238,'DO NOT USE_School Picklist'!$K$3:$K$6,1,FALSE))),"Please select a value from the drop-down menu",IF('DO NOT USE_Contact Formulas'!A238,"OK",NA()))</f>
        <v>#N/A</v>
      </c>
      <c r="AA238" s="40" t="e">
        <f>IF(AND(NOT(ISBLANK('Captura de datos de CONTACTO'!AA238)),ISNA(VLOOKUP('Captura de datos de CONTACTO'!AA238,'DO NOT USE_School Picklist'!$D$3:$D$5,1,FALSE))),"Please select a value from the drop-down menu",IF('DO NOT USE_Contact Formulas'!A238,"OK",NA()))</f>
        <v>#N/A</v>
      </c>
      <c r="AB238" s="40"/>
      <c r="AC238" s="40" t="e">
        <f>IF(AND(NOT(ISBLANK('Captura de datos de CONTACTO'!AC238)),ISNA(VLOOKUP('Captura de datos de CONTACTO'!AC238,'DO NOT USE_School Picklist'!$G$3:$G$5,1,FALSE))),"Please select a value from the drop-down menu",IF('DO NOT USE_Contact Formulas'!A238,"OK",NA()))</f>
        <v>#N/A</v>
      </c>
      <c r="AD238" s="40"/>
      <c r="AE238" s="40" t="e">
        <f>IF(AND(NOT(ISBLANK('Captura de datos de CONTACTO'!AE238)),ISNA(VLOOKUP('Captura de datos de CONTACTO'!AE238,'DO NOT USE_School Picklist'!$H$3:$H$4,1,FALSE))),"Please select a value from the drop-down menu",IF('DO NOT USE_Contact Formulas'!A238,"OK",NA()))</f>
        <v>#N/A</v>
      </c>
      <c r="AF238" s="40" t="e">
        <f ca="1">IF('Captura de datos de CONTACTO'!AF238&gt;'DO NOT USE_School Picklist'!$C$3,"Test Date cannot be a future date",IF('DO NOT USE_Contact Formulas'!A238,"OK",NA()))</f>
        <v>#N/A</v>
      </c>
      <c r="AG238" s="53" t="e">
        <f>IF(AND('DO NOT USE_Contact Formulas'!A238,ISBLANK('Captura de datos de CONTACTO'!AB238)),"Lab Result Test Result is required",IF(AND(NOT(ISBLANK('Captura de datos de CONTACTO'!AB238)),ISNA(VLOOKUP('Captura de datos de CONTACTO'!AB238,'DO NOT USE_School Picklist'!$Q$3:$Q$8,1,FALSE))),"Please select a value from the drop-down menu",IF('DO NOT USE_Contact Formulas'!A238,"OK",NA())))</f>
        <v>#N/A</v>
      </c>
    </row>
    <row r="239" spans="1:33" x14ac:dyDescent="0.3">
      <c r="A239" s="39" t="e">
        <f>IF('DO NOT USE_Contact Formulas'!A239,IF('DO NOT USE_Contact Formulas'!B239,"Not all required fields are completed","OK"),NA())</f>
        <v>#N/A</v>
      </c>
      <c r="B239" s="40" t="e">
        <f>IF(AND('DO NOT USE_Contact Formulas'!A239,ISBLANK('Captura de datos de CONTACTO'!B239)),"First Name is required",IF(NOT(ISBLANK('Captura de datos de CONTACTO'!B239)),"OK",NA()))</f>
        <v>#N/A</v>
      </c>
      <c r="C239" s="40" t="e">
        <f>IF(AND('DO NOT USE_Contact Formulas'!A239,ISBLANK('Captura de datos de CONTACTO'!C239)),"Last Name is required",IF(NOT(ISBLANK('Captura de datos de CONTACTO'!C239)),"OK",NA()))</f>
        <v>#N/A</v>
      </c>
      <c r="D239" s="40" t="e">
        <f>IF(AND('DO NOT USE_Contact Formulas'!A239,ISBLANK('Captura de datos de CONTACTO'!D239)),"Birthdate is required",IF(NOT(ISBLANK('Captura de datos de CONTACTO'!D239)),"OK",NA()))</f>
        <v>#N/A</v>
      </c>
      <c r="E239" s="40" t="e">
        <f>IF(AND('DO NOT USE_Contact Formulas'!A239,ISBLANK('Captura de datos de CONTACTO'!E239)),"Mobile Phone is required",IF(NOT(ISBLANK('Captura de datos de CONTACTO'!E239)),IF(AND(ISNUMBER(VALUE('Captura de datos de CONTACTO'!E239)),LEFT('Captura de datos de CONTACTO'!E239,1)&lt;&gt;"1",LEN('Captura de datos de CONTACTO'!E239)=10),"OK","Phone number must be valid format"),NA()))</f>
        <v>#N/A</v>
      </c>
      <c r="F239" s="40" t="e">
        <f>IF(LEN('Captura de datos de CONTACTO'!F239)&gt;255,"Home Street Address must be less than 255 characters",IF('DO NOT USE_Contact Formulas'!A239,"OK",NA()))</f>
        <v>#N/A</v>
      </c>
      <c r="G239" s="40" t="e">
        <f>IF(LEN('Captura de datos de CONTACTO'!G239)&gt;40,"City must be less than 40 characters",IF('DO NOT USE_Contact Formulas'!A239,"OK",NA()))</f>
        <v>#N/A</v>
      </c>
      <c r="H239" s="40" t="e">
        <f>IF(AND(NOT(ISBLANK('Captura de datos de CONTACTO'!H239)),ISNA(VLOOKUP('Captura de datos de CONTACTO'!H239,'DO NOT USE_School Picklist'!$P$3:$P$52,1,FALSE))),"Please select a value from the drop-down menu",IF('DO NOT USE_Contact Formulas'!A239,"OK",NA()))</f>
        <v>#N/A</v>
      </c>
      <c r="I239" s="40" t="e">
        <f>IF(AND('DO NOT USE_Contact Formulas'!A239,ISBLANK('Captura de datos de CONTACTO'!I239)),"Zip is required",IF(ISBLANK('Captura de datos de CONTACTO'!I239),NA(),"OK"))</f>
        <v>#N/A</v>
      </c>
      <c r="J239" s="40" t="e">
        <f>IF(AND('DO NOT USE_Contact Formulas'!A239,ISBLANK('Captura de datos de CONTACTO'!J239)),"Student or Staff? is required",IF(ISBLANK('Captura de datos de CONTACTO'!J239),NA(),IF(ISNA(VLOOKUP('Captura de datos de CONTACTO'!J239,'DO NOT USE_School Picklist'!$B$3:$B$6,1,FALSE)),"Please select a value from the drop-down menu","OK")))</f>
        <v>#N/A</v>
      </c>
      <c r="K239" s="40" t="e">
        <f>IF(AND('Captura de datos de CONTACTO'!J239='DO NOT USE_School Picklist'!$B$4,ISBLANK('Captura de datos de CONTACTO'!K239)),"Occupation/Job Title is required if Student or Staff? is Yes, staff/faculty or volunteer",IF('DO NOT USE_Contact Formulas'!A239,"OK",NA()))</f>
        <v>#N/A</v>
      </c>
      <c r="L239" s="40" t="e">
        <f ca="1">IF('Captura de datos de CONTACTO'!L239&gt;'DO NOT USE_School Picklist'!$C$3,"Date last on school campus/facility cannot be a future date",IF('DO NOT USE_Contact Formulas'!A239,IF(ISBLANK('Captura de datos de CONTACTO'!L239),"Date last on school campus/facility is required","OK"),NA()))</f>
        <v>#N/A</v>
      </c>
      <c r="M239" s="41" t="e">
        <f ca="1">IF('Captura de datos de CONTACTO'!M239&gt;'DO NOT USE_School Picklist'!$C$3,"Last Exposure Date cannot be a future date",IF('DO NOT USE_Contact Formulas'!A239,IF(ISBLANK('Captura de datos de CONTACTO'!M239),"Last Exposure Date is required","OK"),NA()))</f>
        <v>#N/A</v>
      </c>
      <c r="N239" s="41" t="e">
        <f>IF(AND('DO NOT USE_Contact Formulas'!A239,ISBLANK('Captura de datos de CONTACTO'!N239)),"Specific Place in the Location is required",IF(ISBLANK('Captura de datos de CONTACTO'!N239),NA(),"OK"))</f>
        <v>#N/A</v>
      </c>
      <c r="O239" s="40" t="e">
        <f>IF(AND(NOT(ISBLANK('Captura de datos de CONTACTO'!O239)),ISNA(VLOOKUP('Captura de datos de CONTACTO'!O239,'DO NOT USE_School Picklist'!$L$3:$L$81,1,FALSE))),"Please select a value from the drop-down menu",IF('DO NOT USE_Contact Formulas'!A239,"OK",NA()))</f>
        <v>#N/A</v>
      </c>
      <c r="P239" s="40" t="e">
        <f>IF(AND(NOT(ISBLANK('Captura de datos de CONTACTO'!P239)),NOT(ISNUMBER(MATCH("*@*.?*",'Captura de datos de CONTACTO'!P239,0)))),"Email must be in a valid format",IF('DO NOT USE_Contact Formulas'!A239,"OK",NA()))</f>
        <v>#N/A</v>
      </c>
      <c r="Q239" s="40" t="e">
        <f>IF(LEN('Captura de datos de CONTACTO'!Q239)&gt;50,"Parent/Guardian Name must be less than 50 characters",IF('DO NOT USE_Contact Formulas'!A239,"OK",NA()))</f>
        <v>#N/A</v>
      </c>
      <c r="R239" s="40" t="e">
        <f>IF(NOT(ISBLANK('Captura de datos de CONTACTO'!R239)),IF(AND(ISNUMBER('Captura de datos de CONTACTO'!R239),LEFT('Captura de datos de CONTACTO'!R239,1)&lt;&gt;"1",LEN('Captura de datos de CONTACTO'!R239)=10),"OK","Phone number must be valid format"),IF('DO NOT USE_Contact Formulas'!A239,"OK",NA()))</f>
        <v>#N/A</v>
      </c>
      <c r="S239" s="40" t="e">
        <f>IF(AND(NOT(ISBLANK('Captura de datos de CONTACTO'!S239)),ISNA(VLOOKUP('Captura de datos de CONTACTO'!S239,'DO NOT USE_School Picklist'!$N$3:$N$63,1,FALSE))),"Please select a value from the drop-down menu",IF('DO NOT USE_Contact Formulas'!A239,"OK",NA()))</f>
        <v>#N/A</v>
      </c>
      <c r="T239" s="53" t="e">
        <f>IF(AND(NOT(ISBLANK('Captura de datos de CONTACTO'!T239)),ISNA(VLOOKUP('Captura de datos de CONTACTO'!T239,'DO NOT USE_School Picklist'!$I$3:$I$5,1,FALSE))),"Please select a value from the drop-down menu",IF('DO NOT USE_Contact Formulas'!A239,"OK",NA()))</f>
        <v>#N/A</v>
      </c>
      <c r="U239" s="40" t="e">
        <f>IF(AND(NOT(ISBLANK('Captura de datos de CONTACTO'!U239)),ISNA(VLOOKUP('Captura de datos de CONTACTO'!U239,'DO NOT USE_School Picklist'!$E$3:$E$10,1,FALSE))),"Please select a value from the drop-down menu",IF('DO NOT USE_Contact Formulas'!A239,"OK",NA()))</f>
        <v>#N/A</v>
      </c>
      <c r="V239" s="53" t="e">
        <f>IF(AND(NOT(ISBLANK('Captura de datos de CONTACTO'!V239)),ISNA(VLOOKUP('Captura de datos de CONTACTO'!V239,'DO NOT USE_School Picklist'!$W$3:$W$9,1,FALSE))),"Please select a value from the drop-down menu",IF('DO NOT USE_Contact Formulas'!A239,"OK",NA()))</f>
        <v>#N/A</v>
      </c>
      <c r="W239" s="53" t="e">
        <f>IF(AND(NOT(ISBLANK('Captura de datos de CONTACTO'!W239)),ISNA(VLOOKUP('Captura de datos de CONTACTO'!W239,'DO NOT USE_School Picklist'!$W$3:$W$9,1,FALSE))),"Please select a value from the drop-down menu",IF('DO NOT USE_Case Formulas'!A239,"OK",NA()))</f>
        <v>#N/A</v>
      </c>
      <c r="X239" s="40" t="e">
        <f>IF(AND(NOT(ISBLANK('Captura de datos de CONTACTO'!X239)),ISNA(VLOOKUP('Captura de datos de CONTACTO'!X239,'DO NOT USE_School Picklist'!$F$3:$F$16,1,FALSE))),"Please select a value from the drop-down menu",IF('DO NOT USE_Contact Formulas'!A239,"OK",NA()))</f>
        <v>#N/A</v>
      </c>
      <c r="Y239" s="40" t="e">
        <f>IF(LEN('Captura de datos de CONTACTO'!Y239)&gt;100,"Classroom(s) must be less than 100 characters",IF('DO NOT USE_Contact Formulas'!A239,"OK",NA()))</f>
        <v>#N/A</v>
      </c>
      <c r="Z239" s="40" t="e">
        <f>IF(AND(NOT(ISBLANK('Captura de datos de CONTACTO'!Z239)),ISNA(VLOOKUP('Captura de datos de CONTACTO'!Z239,'DO NOT USE_School Picklist'!$K$3:$K$6,1,FALSE))),"Please select a value from the drop-down menu",IF('DO NOT USE_Contact Formulas'!A239,"OK",NA()))</f>
        <v>#N/A</v>
      </c>
      <c r="AA239" s="40" t="e">
        <f>IF(AND(NOT(ISBLANK('Captura de datos de CONTACTO'!AA239)),ISNA(VLOOKUP('Captura de datos de CONTACTO'!AA239,'DO NOT USE_School Picklist'!$D$3:$D$5,1,FALSE))),"Please select a value from the drop-down menu",IF('DO NOT USE_Contact Formulas'!A239,"OK",NA()))</f>
        <v>#N/A</v>
      </c>
      <c r="AB239" s="40"/>
      <c r="AC239" s="40" t="e">
        <f>IF(AND(NOT(ISBLANK('Captura de datos de CONTACTO'!AC239)),ISNA(VLOOKUP('Captura de datos de CONTACTO'!AC239,'DO NOT USE_School Picklist'!$G$3:$G$5,1,FALSE))),"Please select a value from the drop-down menu",IF('DO NOT USE_Contact Formulas'!A239,"OK",NA()))</f>
        <v>#N/A</v>
      </c>
      <c r="AD239" s="40"/>
      <c r="AE239" s="40" t="e">
        <f>IF(AND(NOT(ISBLANK('Captura de datos de CONTACTO'!AE239)),ISNA(VLOOKUP('Captura de datos de CONTACTO'!AE239,'DO NOT USE_School Picklist'!$H$3:$H$4,1,FALSE))),"Please select a value from the drop-down menu",IF('DO NOT USE_Contact Formulas'!A239,"OK",NA()))</f>
        <v>#N/A</v>
      </c>
      <c r="AF239" s="40" t="e">
        <f ca="1">IF('Captura de datos de CONTACTO'!AF239&gt;'DO NOT USE_School Picklist'!$C$3,"Test Date cannot be a future date",IF('DO NOT USE_Contact Formulas'!A239,"OK",NA()))</f>
        <v>#N/A</v>
      </c>
      <c r="AG239" s="53" t="e">
        <f>IF(AND('DO NOT USE_Contact Formulas'!A239,ISBLANK('Captura de datos de CONTACTO'!AB239)),"Lab Result Test Result is required",IF(AND(NOT(ISBLANK('Captura de datos de CONTACTO'!AB239)),ISNA(VLOOKUP('Captura de datos de CONTACTO'!AB239,'DO NOT USE_School Picklist'!$Q$3:$Q$8,1,FALSE))),"Please select a value from the drop-down menu",IF('DO NOT USE_Contact Formulas'!A239,"OK",NA())))</f>
        <v>#N/A</v>
      </c>
    </row>
    <row r="240" spans="1:33" x14ac:dyDescent="0.3">
      <c r="A240" s="39" t="e">
        <f>IF('DO NOT USE_Contact Formulas'!A240,IF('DO NOT USE_Contact Formulas'!B240,"Not all required fields are completed","OK"),NA())</f>
        <v>#N/A</v>
      </c>
      <c r="B240" s="40" t="e">
        <f>IF(AND('DO NOT USE_Contact Formulas'!A240,ISBLANK('Captura de datos de CONTACTO'!B240)),"First Name is required",IF(NOT(ISBLANK('Captura de datos de CONTACTO'!B240)),"OK",NA()))</f>
        <v>#N/A</v>
      </c>
      <c r="C240" s="40" t="e">
        <f>IF(AND('DO NOT USE_Contact Formulas'!A240,ISBLANK('Captura de datos de CONTACTO'!C240)),"Last Name is required",IF(NOT(ISBLANK('Captura de datos de CONTACTO'!C240)),"OK",NA()))</f>
        <v>#N/A</v>
      </c>
      <c r="D240" s="40" t="e">
        <f>IF(AND('DO NOT USE_Contact Formulas'!A240,ISBLANK('Captura de datos de CONTACTO'!D240)),"Birthdate is required",IF(NOT(ISBLANK('Captura de datos de CONTACTO'!D240)),"OK",NA()))</f>
        <v>#N/A</v>
      </c>
      <c r="E240" s="40" t="e">
        <f>IF(AND('DO NOT USE_Contact Formulas'!A240,ISBLANK('Captura de datos de CONTACTO'!E240)),"Mobile Phone is required",IF(NOT(ISBLANK('Captura de datos de CONTACTO'!E240)),IF(AND(ISNUMBER(VALUE('Captura de datos de CONTACTO'!E240)),LEFT('Captura de datos de CONTACTO'!E240,1)&lt;&gt;"1",LEN('Captura de datos de CONTACTO'!E240)=10),"OK","Phone number must be valid format"),NA()))</f>
        <v>#N/A</v>
      </c>
      <c r="F240" s="40" t="e">
        <f>IF(LEN('Captura de datos de CONTACTO'!F240)&gt;255,"Home Street Address must be less than 255 characters",IF('DO NOT USE_Contact Formulas'!A240,"OK",NA()))</f>
        <v>#N/A</v>
      </c>
      <c r="G240" s="40" t="e">
        <f>IF(LEN('Captura de datos de CONTACTO'!G240)&gt;40,"City must be less than 40 characters",IF('DO NOT USE_Contact Formulas'!A240,"OK",NA()))</f>
        <v>#N/A</v>
      </c>
      <c r="H240" s="40" t="e">
        <f>IF(AND(NOT(ISBLANK('Captura de datos de CONTACTO'!H240)),ISNA(VLOOKUP('Captura de datos de CONTACTO'!H240,'DO NOT USE_School Picklist'!$P$3:$P$52,1,FALSE))),"Please select a value from the drop-down menu",IF('DO NOT USE_Contact Formulas'!A240,"OK",NA()))</f>
        <v>#N/A</v>
      </c>
      <c r="I240" s="40" t="e">
        <f>IF(AND('DO NOT USE_Contact Formulas'!A240,ISBLANK('Captura de datos de CONTACTO'!I240)),"Zip is required",IF(ISBLANK('Captura de datos de CONTACTO'!I240),NA(),"OK"))</f>
        <v>#N/A</v>
      </c>
      <c r="J240" s="40" t="e">
        <f>IF(AND('DO NOT USE_Contact Formulas'!A240,ISBLANK('Captura de datos de CONTACTO'!J240)),"Student or Staff? is required",IF(ISBLANK('Captura de datos de CONTACTO'!J240),NA(),IF(ISNA(VLOOKUP('Captura de datos de CONTACTO'!J240,'DO NOT USE_School Picklist'!$B$3:$B$6,1,FALSE)),"Please select a value from the drop-down menu","OK")))</f>
        <v>#N/A</v>
      </c>
      <c r="K240" s="40" t="e">
        <f>IF(AND('Captura de datos de CONTACTO'!J240='DO NOT USE_School Picklist'!$B$4,ISBLANK('Captura de datos de CONTACTO'!K240)),"Occupation/Job Title is required if Student or Staff? is Yes, staff/faculty or volunteer",IF('DO NOT USE_Contact Formulas'!A240,"OK",NA()))</f>
        <v>#N/A</v>
      </c>
      <c r="L240" s="40" t="e">
        <f ca="1">IF('Captura de datos de CONTACTO'!L240&gt;'DO NOT USE_School Picklist'!$C$3,"Date last on school campus/facility cannot be a future date",IF('DO NOT USE_Contact Formulas'!A240,IF(ISBLANK('Captura de datos de CONTACTO'!L240),"Date last on school campus/facility is required","OK"),NA()))</f>
        <v>#N/A</v>
      </c>
      <c r="M240" s="41" t="e">
        <f ca="1">IF('Captura de datos de CONTACTO'!M240&gt;'DO NOT USE_School Picklist'!$C$3,"Last Exposure Date cannot be a future date",IF('DO NOT USE_Contact Formulas'!A240,IF(ISBLANK('Captura de datos de CONTACTO'!M240),"Last Exposure Date is required","OK"),NA()))</f>
        <v>#N/A</v>
      </c>
      <c r="N240" s="41" t="e">
        <f>IF(AND('DO NOT USE_Contact Formulas'!A240,ISBLANK('Captura de datos de CONTACTO'!N240)),"Specific Place in the Location is required",IF(ISBLANK('Captura de datos de CONTACTO'!N240),NA(),"OK"))</f>
        <v>#N/A</v>
      </c>
      <c r="O240" s="40" t="e">
        <f>IF(AND(NOT(ISBLANK('Captura de datos de CONTACTO'!O240)),ISNA(VLOOKUP('Captura de datos de CONTACTO'!O240,'DO NOT USE_School Picklist'!$L$3:$L$81,1,FALSE))),"Please select a value from the drop-down menu",IF('DO NOT USE_Contact Formulas'!A240,"OK",NA()))</f>
        <v>#N/A</v>
      </c>
      <c r="P240" s="40" t="e">
        <f>IF(AND(NOT(ISBLANK('Captura de datos de CONTACTO'!P240)),NOT(ISNUMBER(MATCH("*@*.?*",'Captura de datos de CONTACTO'!P240,0)))),"Email must be in a valid format",IF('DO NOT USE_Contact Formulas'!A240,"OK",NA()))</f>
        <v>#N/A</v>
      </c>
      <c r="Q240" s="40" t="e">
        <f>IF(LEN('Captura de datos de CONTACTO'!Q240)&gt;50,"Parent/Guardian Name must be less than 50 characters",IF('DO NOT USE_Contact Formulas'!A240,"OK",NA()))</f>
        <v>#N/A</v>
      </c>
      <c r="R240" s="40" t="e">
        <f>IF(NOT(ISBLANK('Captura de datos de CONTACTO'!R240)),IF(AND(ISNUMBER('Captura de datos de CONTACTO'!R240),LEFT('Captura de datos de CONTACTO'!R240,1)&lt;&gt;"1",LEN('Captura de datos de CONTACTO'!R240)=10),"OK","Phone number must be valid format"),IF('DO NOT USE_Contact Formulas'!A240,"OK",NA()))</f>
        <v>#N/A</v>
      </c>
      <c r="S240" s="40" t="e">
        <f>IF(AND(NOT(ISBLANK('Captura de datos de CONTACTO'!S240)),ISNA(VLOOKUP('Captura de datos de CONTACTO'!S240,'DO NOT USE_School Picklist'!$N$3:$N$63,1,FALSE))),"Please select a value from the drop-down menu",IF('DO NOT USE_Contact Formulas'!A240,"OK",NA()))</f>
        <v>#N/A</v>
      </c>
      <c r="T240" s="53" t="e">
        <f>IF(AND(NOT(ISBLANK('Captura de datos de CONTACTO'!T240)),ISNA(VLOOKUP('Captura de datos de CONTACTO'!T240,'DO NOT USE_School Picklist'!$I$3:$I$5,1,FALSE))),"Please select a value from the drop-down menu",IF('DO NOT USE_Contact Formulas'!A240,"OK",NA()))</f>
        <v>#N/A</v>
      </c>
      <c r="U240" s="40" t="e">
        <f>IF(AND(NOT(ISBLANK('Captura de datos de CONTACTO'!U240)),ISNA(VLOOKUP('Captura de datos de CONTACTO'!U240,'DO NOT USE_School Picklist'!$E$3:$E$10,1,FALSE))),"Please select a value from the drop-down menu",IF('DO NOT USE_Contact Formulas'!A240,"OK",NA()))</f>
        <v>#N/A</v>
      </c>
      <c r="V240" s="53" t="e">
        <f>IF(AND(NOT(ISBLANK('Captura de datos de CONTACTO'!V240)),ISNA(VLOOKUP('Captura de datos de CONTACTO'!V240,'DO NOT USE_School Picklist'!$W$3:$W$9,1,FALSE))),"Please select a value from the drop-down menu",IF('DO NOT USE_Contact Formulas'!A240,"OK",NA()))</f>
        <v>#N/A</v>
      </c>
      <c r="W240" s="53" t="e">
        <f>IF(AND(NOT(ISBLANK('Captura de datos de CONTACTO'!W240)),ISNA(VLOOKUP('Captura de datos de CONTACTO'!W240,'DO NOT USE_School Picklist'!$W$3:$W$9,1,FALSE))),"Please select a value from the drop-down menu",IF('DO NOT USE_Case Formulas'!A240,"OK",NA()))</f>
        <v>#N/A</v>
      </c>
      <c r="X240" s="40" t="e">
        <f>IF(AND(NOT(ISBLANK('Captura de datos de CONTACTO'!X240)),ISNA(VLOOKUP('Captura de datos de CONTACTO'!X240,'DO NOT USE_School Picklist'!$F$3:$F$16,1,FALSE))),"Please select a value from the drop-down menu",IF('DO NOT USE_Contact Formulas'!A240,"OK",NA()))</f>
        <v>#N/A</v>
      </c>
      <c r="Y240" s="40" t="e">
        <f>IF(LEN('Captura de datos de CONTACTO'!Y240)&gt;100,"Classroom(s) must be less than 100 characters",IF('DO NOT USE_Contact Formulas'!A240,"OK",NA()))</f>
        <v>#N/A</v>
      </c>
      <c r="Z240" s="40" t="e">
        <f>IF(AND(NOT(ISBLANK('Captura de datos de CONTACTO'!Z240)),ISNA(VLOOKUP('Captura de datos de CONTACTO'!Z240,'DO NOT USE_School Picklist'!$K$3:$K$6,1,FALSE))),"Please select a value from the drop-down menu",IF('DO NOT USE_Contact Formulas'!A240,"OK",NA()))</f>
        <v>#N/A</v>
      </c>
      <c r="AA240" s="40" t="e">
        <f>IF(AND(NOT(ISBLANK('Captura de datos de CONTACTO'!AA240)),ISNA(VLOOKUP('Captura de datos de CONTACTO'!AA240,'DO NOT USE_School Picklist'!$D$3:$D$5,1,FALSE))),"Please select a value from the drop-down menu",IF('DO NOT USE_Contact Formulas'!A240,"OK",NA()))</f>
        <v>#N/A</v>
      </c>
      <c r="AB240" s="40"/>
      <c r="AC240" s="40" t="e">
        <f>IF(AND(NOT(ISBLANK('Captura de datos de CONTACTO'!AC240)),ISNA(VLOOKUP('Captura de datos de CONTACTO'!AC240,'DO NOT USE_School Picklist'!$G$3:$G$5,1,FALSE))),"Please select a value from the drop-down menu",IF('DO NOT USE_Contact Formulas'!A240,"OK",NA()))</f>
        <v>#N/A</v>
      </c>
      <c r="AD240" s="40"/>
      <c r="AE240" s="40" t="e">
        <f>IF(AND(NOT(ISBLANK('Captura de datos de CONTACTO'!AE240)),ISNA(VLOOKUP('Captura de datos de CONTACTO'!AE240,'DO NOT USE_School Picklist'!$H$3:$H$4,1,FALSE))),"Please select a value from the drop-down menu",IF('DO NOT USE_Contact Formulas'!A240,"OK",NA()))</f>
        <v>#N/A</v>
      </c>
      <c r="AF240" s="40" t="e">
        <f ca="1">IF('Captura de datos de CONTACTO'!AF240&gt;'DO NOT USE_School Picklist'!$C$3,"Test Date cannot be a future date",IF('DO NOT USE_Contact Formulas'!A240,"OK",NA()))</f>
        <v>#N/A</v>
      </c>
      <c r="AG240" s="53" t="e">
        <f>IF(AND('DO NOT USE_Contact Formulas'!A240,ISBLANK('Captura de datos de CONTACTO'!AB240)),"Lab Result Test Result is required",IF(AND(NOT(ISBLANK('Captura de datos de CONTACTO'!AB240)),ISNA(VLOOKUP('Captura de datos de CONTACTO'!AB240,'DO NOT USE_School Picklist'!$Q$3:$Q$8,1,FALSE))),"Please select a value from the drop-down menu",IF('DO NOT USE_Contact Formulas'!A240,"OK",NA())))</f>
        <v>#N/A</v>
      </c>
    </row>
    <row r="241" spans="1:33" x14ac:dyDescent="0.3">
      <c r="A241" s="39" t="e">
        <f>IF('DO NOT USE_Contact Formulas'!A241,IF('DO NOT USE_Contact Formulas'!B241,"Not all required fields are completed","OK"),NA())</f>
        <v>#N/A</v>
      </c>
      <c r="B241" s="40" t="e">
        <f>IF(AND('DO NOT USE_Contact Formulas'!A241,ISBLANK('Captura de datos de CONTACTO'!B241)),"First Name is required",IF(NOT(ISBLANK('Captura de datos de CONTACTO'!B241)),"OK",NA()))</f>
        <v>#N/A</v>
      </c>
      <c r="C241" s="40" t="e">
        <f>IF(AND('DO NOT USE_Contact Formulas'!A241,ISBLANK('Captura de datos de CONTACTO'!C241)),"Last Name is required",IF(NOT(ISBLANK('Captura de datos de CONTACTO'!C241)),"OK",NA()))</f>
        <v>#N/A</v>
      </c>
      <c r="D241" s="40" t="e">
        <f>IF(AND('DO NOT USE_Contact Formulas'!A241,ISBLANK('Captura de datos de CONTACTO'!D241)),"Birthdate is required",IF(NOT(ISBLANK('Captura de datos de CONTACTO'!D241)),"OK",NA()))</f>
        <v>#N/A</v>
      </c>
      <c r="E241" s="40" t="e">
        <f>IF(AND('DO NOT USE_Contact Formulas'!A241,ISBLANK('Captura de datos de CONTACTO'!E241)),"Mobile Phone is required",IF(NOT(ISBLANK('Captura de datos de CONTACTO'!E241)),IF(AND(ISNUMBER(VALUE('Captura de datos de CONTACTO'!E241)),LEFT('Captura de datos de CONTACTO'!E241,1)&lt;&gt;"1",LEN('Captura de datos de CONTACTO'!E241)=10),"OK","Phone number must be valid format"),NA()))</f>
        <v>#N/A</v>
      </c>
      <c r="F241" s="40" t="e">
        <f>IF(LEN('Captura de datos de CONTACTO'!F241)&gt;255,"Home Street Address must be less than 255 characters",IF('DO NOT USE_Contact Formulas'!A241,"OK",NA()))</f>
        <v>#N/A</v>
      </c>
      <c r="G241" s="40" t="e">
        <f>IF(LEN('Captura de datos de CONTACTO'!G241)&gt;40,"City must be less than 40 characters",IF('DO NOT USE_Contact Formulas'!A241,"OK",NA()))</f>
        <v>#N/A</v>
      </c>
      <c r="H241" s="40" t="e">
        <f>IF(AND(NOT(ISBLANK('Captura de datos de CONTACTO'!H241)),ISNA(VLOOKUP('Captura de datos de CONTACTO'!H241,'DO NOT USE_School Picklist'!$P$3:$P$52,1,FALSE))),"Please select a value from the drop-down menu",IF('DO NOT USE_Contact Formulas'!A241,"OK",NA()))</f>
        <v>#N/A</v>
      </c>
      <c r="I241" s="40" t="e">
        <f>IF(AND('DO NOT USE_Contact Formulas'!A241,ISBLANK('Captura de datos de CONTACTO'!I241)),"Zip is required",IF(ISBLANK('Captura de datos de CONTACTO'!I241),NA(),"OK"))</f>
        <v>#N/A</v>
      </c>
      <c r="J241" s="40" t="e">
        <f>IF(AND('DO NOT USE_Contact Formulas'!A241,ISBLANK('Captura de datos de CONTACTO'!J241)),"Student or Staff? is required",IF(ISBLANK('Captura de datos de CONTACTO'!J241),NA(),IF(ISNA(VLOOKUP('Captura de datos de CONTACTO'!J241,'DO NOT USE_School Picklist'!$B$3:$B$6,1,FALSE)),"Please select a value from the drop-down menu","OK")))</f>
        <v>#N/A</v>
      </c>
      <c r="K241" s="40" t="e">
        <f>IF(AND('Captura de datos de CONTACTO'!J241='DO NOT USE_School Picklist'!$B$4,ISBLANK('Captura de datos de CONTACTO'!K241)),"Occupation/Job Title is required if Student or Staff? is Yes, staff/faculty or volunteer",IF('DO NOT USE_Contact Formulas'!A241,"OK",NA()))</f>
        <v>#N/A</v>
      </c>
      <c r="L241" s="40" t="e">
        <f ca="1">IF('Captura de datos de CONTACTO'!L241&gt;'DO NOT USE_School Picklist'!$C$3,"Date last on school campus/facility cannot be a future date",IF('DO NOT USE_Contact Formulas'!A241,IF(ISBLANK('Captura de datos de CONTACTO'!L241),"Date last on school campus/facility is required","OK"),NA()))</f>
        <v>#N/A</v>
      </c>
      <c r="M241" s="41" t="e">
        <f ca="1">IF('Captura de datos de CONTACTO'!M241&gt;'DO NOT USE_School Picklist'!$C$3,"Last Exposure Date cannot be a future date",IF('DO NOT USE_Contact Formulas'!A241,IF(ISBLANK('Captura de datos de CONTACTO'!M241),"Last Exposure Date is required","OK"),NA()))</f>
        <v>#N/A</v>
      </c>
      <c r="N241" s="41" t="e">
        <f>IF(AND('DO NOT USE_Contact Formulas'!A241,ISBLANK('Captura de datos de CONTACTO'!N241)),"Specific Place in the Location is required",IF(ISBLANK('Captura de datos de CONTACTO'!N241),NA(),"OK"))</f>
        <v>#N/A</v>
      </c>
      <c r="O241" s="40" t="e">
        <f>IF(AND(NOT(ISBLANK('Captura de datos de CONTACTO'!O241)),ISNA(VLOOKUP('Captura de datos de CONTACTO'!O241,'DO NOT USE_School Picklist'!$L$3:$L$81,1,FALSE))),"Please select a value from the drop-down menu",IF('DO NOT USE_Contact Formulas'!A241,"OK",NA()))</f>
        <v>#N/A</v>
      </c>
      <c r="P241" s="40" t="e">
        <f>IF(AND(NOT(ISBLANK('Captura de datos de CONTACTO'!P241)),NOT(ISNUMBER(MATCH("*@*.?*",'Captura de datos de CONTACTO'!P241,0)))),"Email must be in a valid format",IF('DO NOT USE_Contact Formulas'!A241,"OK",NA()))</f>
        <v>#N/A</v>
      </c>
      <c r="Q241" s="40" t="e">
        <f>IF(LEN('Captura de datos de CONTACTO'!Q241)&gt;50,"Parent/Guardian Name must be less than 50 characters",IF('DO NOT USE_Contact Formulas'!A241,"OK",NA()))</f>
        <v>#N/A</v>
      </c>
      <c r="R241" s="40" t="e">
        <f>IF(NOT(ISBLANK('Captura de datos de CONTACTO'!R241)),IF(AND(ISNUMBER('Captura de datos de CONTACTO'!R241),LEFT('Captura de datos de CONTACTO'!R241,1)&lt;&gt;"1",LEN('Captura de datos de CONTACTO'!R241)=10),"OK","Phone number must be valid format"),IF('DO NOT USE_Contact Formulas'!A241,"OK",NA()))</f>
        <v>#N/A</v>
      </c>
      <c r="S241" s="40" t="e">
        <f>IF(AND(NOT(ISBLANK('Captura de datos de CONTACTO'!S241)),ISNA(VLOOKUP('Captura de datos de CONTACTO'!S241,'DO NOT USE_School Picklist'!$N$3:$N$63,1,FALSE))),"Please select a value from the drop-down menu",IF('DO NOT USE_Contact Formulas'!A241,"OK",NA()))</f>
        <v>#N/A</v>
      </c>
      <c r="T241" s="53" t="e">
        <f>IF(AND(NOT(ISBLANK('Captura de datos de CONTACTO'!T241)),ISNA(VLOOKUP('Captura de datos de CONTACTO'!T241,'DO NOT USE_School Picklist'!$I$3:$I$5,1,FALSE))),"Please select a value from the drop-down menu",IF('DO NOT USE_Contact Formulas'!A241,"OK",NA()))</f>
        <v>#N/A</v>
      </c>
      <c r="U241" s="40" t="e">
        <f>IF(AND(NOT(ISBLANK('Captura de datos de CONTACTO'!U241)),ISNA(VLOOKUP('Captura de datos de CONTACTO'!U241,'DO NOT USE_School Picklist'!$E$3:$E$10,1,FALSE))),"Please select a value from the drop-down menu",IF('DO NOT USE_Contact Formulas'!A241,"OK",NA()))</f>
        <v>#N/A</v>
      </c>
      <c r="V241" s="53" t="e">
        <f>IF(AND(NOT(ISBLANK('Captura de datos de CONTACTO'!V241)),ISNA(VLOOKUP('Captura de datos de CONTACTO'!V241,'DO NOT USE_School Picklist'!$W$3:$W$9,1,FALSE))),"Please select a value from the drop-down menu",IF('DO NOT USE_Contact Formulas'!A241,"OK",NA()))</f>
        <v>#N/A</v>
      </c>
      <c r="W241" s="53" t="e">
        <f>IF(AND(NOT(ISBLANK('Captura de datos de CONTACTO'!W241)),ISNA(VLOOKUP('Captura de datos de CONTACTO'!W241,'DO NOT USE_School Picklist'!$W$3:$W$9,1,FALSE))),"Please select a value from the drop-down menu",IF('DO NOT USE_Case Formulas'!A241,"OK",NA()))</f>
        <v>#N/A</v>
      </c>
      <c r="X241" s="40" t="e">
        <f>IF(AND(NOT(ISBLANK('Captura de datos de CONTACTO'!X241)),ISNA(VLOOKUP('Captura de datos de CONTACTO'!X241,'DO NOT USE_School Picklist'!$F$3:$F$16,1,FALSE))),"Please select a value from the drop-down menu",IF('DO NOT USE_Contact Formulas'!A241,"OK",NA()))</f>
        <v>#N/A</v>
      </c>
      <c r="Y241" s="40" t="e">
        <f>IF(LEN('Captura de datos de CONTACTO'!Y241)&gt;100,"Classroom(s) must be less than 100 characters",IF('DO NOT USE_Contact Formulas'!A241,"OK",NA()))</f>
        <v>#N/A</v>
      </c>
      <c r="Z241" s="40" t="e">
        <f>IF(AND(NOT(ISBLANK('Captura de datos de CONTACTO'!Z241)),ISNA(VLOOKUP('Captura de datos de CONTACTO'!Z241,'DO NOT USE_School Picklist'!$K$3:$K$6,1,FALSE))),"Please select a value from the drop-down menu",IF('DO NOT USE_Contact Formulas'!A241,"OK",NA()))</f>
        <v>#N/A</v>
      </c>
      <c r="AA241" s="40" t="e">
        <f>IF(AND(NOT(ISBLANK('Captura de datos de CONTACTO'!AA241)),ISNA(VLOOKUP('Captura de datos de CONTACTO'!AA241,'DO NOT USE_School Picklist'!$D$3:$D$5,1,FALSE))),"Please select a value from the drop-down menu",IF('DO NOT USE_Contact Formulas'!A241,"OK",NA()))</f>
        <v>#N/A</v>
      </c>
      <c r="AB241" s="40"/>
      <c r="AC241" s="40" t="e">
        <f>IF(AND(NOT(ISBLANK('Captura de datos de CONTACTO'!AC241)),ISNA(VLOOKUP('Captura de datos de CONTACTO'!AC241,'DO NOT USE_School Picklist'!$G$3:$G$5,1,FALSE))),"Please select a value from the drop-down menu",IF('DO NOT USE_Contact Formulas'!A241,"OK",NA()))</f>
        <v>#N/A</v>
      </c>
      <c r="AD241" s="40"/>
      <c r="AE241" s="40" t="e">
        <f>IF(AND(NOT(ISBLANK('Captura de datos de CONTACTO'!AE241)),ISNA(VLOOKUP('Captura de datos de CONTACTO'!AE241,'DO NOT USE_School Picklist'!$H$3:$H$4,1,FALSE))),"Please select a value from the drop-down menu",IF('DO NOT USE_Contact Formulas'!A241,"OK",NA()))</f>
        <v>#N/A</v>
      </c>
      <c r="AF241" s="40" t="e">
        <f ca="1">IF('Captura de datos de CONTACTO'!AF241&gt;'DO NOT USE_School Picklist'!$C$3,"Test Date cannot be a future date",IF('DO NOT USE_Contact Formulas'!A241,"OK",NA()))</f>
        <v>#N/A</v>
      </c>
      <c r="AG241" s="53" t="e">
        <f>IF(AND('DO NOT USE_Contact Formulas'!A241,ISBLANK('Captura de datos de CONTACTO'!AB241)),"Lab Result Test Result is required",IF(AND(NOT(ISBLANK('Captura de datos de CONTACTO'!AB241)),ISNA(VLOOKUP('Captura de datos de CONTACTO'!AB241,'DO NOT USE_School Picklist'!$Q$3:$Q$8,1,FALSE))),"Please select a value from the drop-down menu",IF('DO NOT USE_Contact Formulas'!A241,"OK",NA())))</f>
        <v>#N/A</v>
      </c>
    </row>
    <row r="242" spans="1:33" x14ac:dyDescent="0.3">
      <c r="A242" s="39" t="e">
        <f>IF('DO NOT USE_Contact Formulas'!A242,IF('DO NOT USE_Contact Formulas'!B242,"Not all required fields are completed","OK"),NA())</f>
        <v>#N/A</v>
      </c>
      <c r="B242" s="40" t="e">
        <f>IF(AND('DO NOT USE_Contact Formulas'!A242,ISBLANK('Captura de datos de CONTACTO'!B242)),"First Name is required",IF(NOT(ISBLANK('Captura de datos de CONTACTO'!B242)),"OK",NA()))</f>
        <v>#N/A</v>
      </c>
      <c r="C242" s="40" t="e">
        <f>IF(AND('DO NOT USE_Contact Formulas'!A242,ISBLANK('Captura de datos de CONTACTO'!C242)),"Last Name is required",IF(NOT(ISBLANK('Captura de datos de CONTACTO'!C242)),"OK",NA()))</f>
        <v>#N/A</v>
      </c>
      <c r="D242" s="40" t="e">
        <f>IF(AND('DO NOT USE_Contact Formulas'!A242,ISBLANK('Captura de datos de CONTACTO'!D242)),"Birthdate is required",IF(NOT(ISBLANK('Captura de datos de CONTACTO'!D242)),"OK",NA()))</f>
        <v>#N/A</v>
      </c>
      <c r="E242" s="40" t="e">
        <f>IF(AND('DO NOT USE_Contact Formulas'!A242,ISBLANK('Captura de datos de CONTACTO'!E242)),"Mobile Phone is required",IF(NOT(ISBLANK('Captura de datos de CONTACTO'!E242)),IF(AND(ISNUMBER(VALUE('Captura de datos de CONTACTO'!E242)),LEFT('Captura de datos de CONTACTO'!E242,1)&lt;&gt;"1",LEN('Captura de datos de CONTACTO'!E242)=10),"OK","Phone number must be valid format"),NA()))</f>
        <v>#N/A</v>
      </c>
      <c r="F242" s="40" t="e">
        <f>IF(LEN('Captura de datos de CONTACTO'!F242)&gt;255,"Home Street Address must be less than 255 characters",IF('DO NOT USE_Contact Formulas'!A242,"OK",NA()))</f>
        <v>#N/A</v>
      </c>
      <c r="G242" s="40" t="e">
        <f>IF(LEN('Captura de datos de CONTACTO'!G242)&gt;40,"City must be less than 40 characters",IF('DO NOT USE_Contact Formulas'!A242,"OK",NA()))</f>
        <v>#N/A</v>
      </c>
      <c r="H242" s="40" t="e">
        <f>IF(AND(NOT(ISBLANK('Captura de datos de CONTACTO'!H242)),ISNA(VLOOKUP('Captura de datos de CONTACTO'!H242,'DO NOT USE_School Picklist'!$P$3:$P$52,1,FALSE))),"Please select a value from the drop-down menu",IF('DO NOT USE_Contact Formulas'!A242,"OK",NA()))</f>
        <v>#N/A</v>
      </c>
      <c r="I242" s="40" t="e">
        <f>IF(AND('DO NOT USE_Contact Formulas'!A242,ISBLANK('Captura de datos de CONTACTO'!I242)),"Zip is required",IF(ISBLANK('Captura de datos de CONTACTO'!I242),NA(),"OK"))</f>
        <v>#N/A</v>
      </c>
      <c r="J242" s="40" t="e">
        <f>IF(AND('DO NOT USE_Contact Formulas'!A242,ISBLANK('Captura de datos de CONTACTO'!J242)),"Student or Staff? is required",IF(ISBLANK('Captura de datos de CONTACTO'!J242),NA(),IF(ISNA(VLOOKUP('Captura de datos de CONTACTO'!J242,'DO NOT USE_School Picklist'!$B$3:$B$6,1,FALSE)),"Please select a value from the drop-down menu","OK")))</f>
        <v>#N/A</v>
      </c>
      <c r="K242" s="40" t="e">
        <f>IF(AND('Captura de datos de CONTACTO'!J242='DO NOT USE_School Picklist'!$B$4,ISBLANK('Captura de datos de CONTACTO'!K242)),"Occupation/Job Title is required if Student or Staff? is Yes, staff/faculty or volunteer",IF('DO NOT USE_Contact Formulas'!A242,"OK",NA()))</f>
        <v>#N/A</v>
      </c>
      <c r="L242" s="40" t="e">
        <f ca="1">IF('Captura de datos de CONTACTO'!L242&gt;'DO NOT USE_School Picklist'!$C$3,"Date last on school campus/facility cannot be a future date",IF('DO NOT USE_Contact Formulas'!A242,IF(ISBLANK('Captura de datos de CONTACTO'!L242),"Date last on school campus/facility is required","OK"),NA()))</f>
        <v>#N/A</v>
      </c>
      <c r="M242" s="41" t="e">
        <f ca="1">IF('Captura de datos de CONTACTO'!M242&gt;'DO NOT USE_School Picklist'!$C$3,"Last Exposure Date cannot be a future date",IF('DO NOT USE_Contact Formulas'!A242,IF(ISBLANK('Captura de datos de CONTACTO'!M242),"Last Exposure Date is required","OK"),NA()))</f>
        <v>#N/A</v>
      </c>
      <c r="N242" s="41" t="e">
        <f>IF(AND('DO NOT USE_Contact Formulas'!A242,ISBLANK('Captura de datos de CONTACTO'!N242)),"Specific Place in the Location is required",IF(ISBLANK('Captura de datos de CONTACTO'!N242),NA(),"OK"))</f>
        <v>#N/A</v>
      </c>
      <c r="O242" s="40" t="e">
        <f>IF(AND(NOT(ISBLANK('Captura de datos de CONTACTO'!O242)),ISNA(VLOOKUP('Captura de datos de CONTACTO'!O242,'DO NOT USE_School Picklist'!$L$3:$L$81,1,FALSE))),"Please select a value from the drop-down menu",IF('DO NOT USE_Contact Formulas'!A242,"OK",NA()))</f>
        <v>#N/A</v>
      </c>
      <c r="P242" s="40" t="e">
        <f>IF(AND(NOT(ISBLANK('Captura de datos de CONTACTO'!P242)),NOT(ISNUMBER(MATCH("*@*.?*",'Captura de datos de CONTACTO'!P242,0)))),"Email must be in a valid format",IF('DO NOT USE_Contact Formulas'!A242,"OK",NA()))</f>
        <v>#N/A</v>
      </c>
      <c r="Q242" s="40" t="e">
        <f>IF(LEN('Captura de datos de CONTACTO'!Q242)&gt;50,"Parent/Guardian Name must be less than 50 characters",IF('DO NOT USE_Contact Formulas'!A242,"OK",NA()))</f>
        <v>#N/A</v>
      </c>
      <c r="R242" s="40" t="e">
        <f>IF(NOT(ISBLANK('Captura de datos de CONTACTO'!R242)),IF(AND(ISNUMBER('Captura de datos de CONTACTO'!R242),LEFT('Captura de datos de CONTACTO'!R242,1)&lt;&gt;"1",LEN('Captura de datos de CONTACTO'!R242)=10),"OK","Phone number must be valid format"),IF('DO NOT USE_Contact Formulas'!A242,"OK",NA()))</f>
        <v>#N/A</v>
      </c>
      <c r="S242" s="40" t="e">
        <f>IF(AND(NOT(ISBLANK('Captura de datos de CONTACTO'!S242)),ISNA(VLOOKUP('Captura de datos de CONTACTO'!S242,'DO NOT USE_School Picklist'!$N$3:$N$63,1,FALSE))),"Please select a value from the drop-down menu",IF('DO NOT USE_Contact Formulas'!A242,"OK",NA()))</f>
        <v>#N/A</v>
      </c>
      <c r="T242" s="53" t="e">
        <f>IF(AND(NOT(ISBLANK('Captura de datos de CONTACTO'!T242)),ISNA(VLOOKUP('Captura de datos de CONTACTO'!T242,'DO NOT USE_School Picklist'!$I$3:$I$5,1,FALSE))),"Please select a value from the drop-down menu",IF('DO NOT USE_Contact Formulas'!A242,"OK",NA()))</f>
        <v>#N/A</v>
      </c>
      <c r="U242" s="40" t="e">
        <f>IF(AND(NOT(ISBLANK('Captura de datos de CONTACTO'!U242)),ISNA(VLOOKUP('Captura de datos de CONTACTO'!U242,'DO NOT USE_School Picklist'!$E$3:$E$10,1,FALSE))),"Please select a value from the drop-down menu",IF('DO NOT USE_Contact Formulas'!A242,"OK",NA()))</f>
        <v>#N/A</v>
      </c>
      <c r="V242" s="53" t="e">
        <f>IF(AND(NOT(ISBLANK('Captura de datos de CONTACTO'!V242)),ISNA(VLOOKUP('Captura de datos de CONTACTO'!V242,'DO NOT USE_School Picklist'!$W$3:$W$9,1,FALSE))),"Please select a value from the drop-down menu",IF('DO NOT USE_Contact Formulas'!A242,"OK",NA()))</f>
        <v>#N/A</v>
      </c>
      <c r="W242" s="53" t="e">
        <f>IF(AND(NOT(ISBLANK('Captura de datos de CONTACTO'!W242)),ISNA(VLOOKUP('Captura de datos de CONTACTO'!W242,'DO NOT USE_School Picklist'!$W$3:$W$9,1,FALSE))),"Please select a value from the drop-down menu",IF('DO NOT USE_Case Formulas'!A242,"OK",NA()))</f>
        <v>#N/A</v>
      </c>
      <c r="X242" s="40" t="e">
        <f>IF(AND(NOT(ISBLANK('Captura de datos de CONTACTO'!X242)),ISNA(VLOOKUP('Captura de datos de CONTACTO'!X242,'DO NOT USE_School Picklist'!$F$3:$F$16,1,FALSE))),"Please select a value from the drop-down menu",IF('DO NOT USE_Contact Formulas'!A242,"OK",NA()))</f>
        <v>#N/A</v>
      </c>
      <c r="Y242" s="40" t="e">
        <f>IF(LEN('Captura de datos de CONTACTO'!Y242)&gt;100,"Classroom(s) must be less than 100 characters",IF('DO NOT USE_Contact Formulas'!A242,"OK",NA()))</f>
        <v>#N/A</v>
      </c>
      <c r="Z242" s="40" t="e">
        <f>IF(AND(NOT(ISBLANK('Captura de datos de CONTACTO'!Z242)),ISNA(VLOOKUP('Captura de datos de CONTACTO'!Z242,'DO NOT USE_School Picklist'!$K$3:$K$6,1,FALSE))),"Please select a value from the drop-down menu",IF('DO NOT USE_Contact Formulas'!A242,"OK",NA()))</f>
        <v>#N/A</v>
      </c>
      <c r="AA242" s="40" t="e">
        <f>IF(AND(NOT(ISBLANK('Captura de datos de CONTACTO'!AA242)),ISNA(VLOOKUP('Captura de datos de CONTACTO'!AA242,'DO NOT USE_School Picklist'!$D$3:$D$5,1,FALSE))),"Please select a value from the drop-down menu",IF('DO NOT USE_Contact Formulas'!A242,"OK",NA()))</f>
        <v>#N/A</v>
      </c>
      <c r="AB242" s="40"/>
      <c r="AC242" s="40" t="e">
        <f>IF(AND(NOT(ISBLANK('Captura de datos de CONTACTO'!AC242)),ISNA(VLOOKUP('Captura de datos de CONTACTO'!AC242,'DO NOT USE_School Picklist'!$G$3:$G$5,1,FALSE))),"Please select a value from the drop-down menu",IF('DO NOT USE_Contact Formulas'!A242,"OK",NA()))</f>
        <v>#N/A</v>
      </c>
      <c r="AD242" s="40"/>
      <c r="AE242" s="40" t="e">
        <f>IF(AND(NOT(ISBLANK('Captura de datos de CONTACTO'!AE242)),ISNA(VLOOKUP('Captura de datos de CONTACTO'!AE242,'DO NOT USE_School Picklist'!$H$3:$H$4,1,FALSE))),"Please select a value from the drop-down menu",IF('DO NOT USE_Contact Formulas'!A242,"OK",NA()))</f>
        <v>#N/A</v>
      </c>
      <c r="AF242" s="40" t="e">
        <f ca="1">IF('Captura de datos de CONTACTO'!AF242&gt;'DO NOT USE_School Picklist'!$C$3,"Test Date cannot be a future date",IF('DO NOT USE_Contact Formulas'!A242,"OK",NA()))</f>
        <v>#N/A</v>
      </c>
      <c r="AG242" s="53" t="e">
        <f>IF(AND('DO NOT USE_Contact Formulas'!A242,ISBLANK('Captura de datos de CONTACTO'!AB242)),"Lab Result Test Result is required",IF(AND(NOT(ISBLANK('Captura de datos de CONTACTO'!AB242)),ISNA(VLOOKUP('Captura de datos de CONTACTO'!AB242,'DO NOT USE_School Picklist'!$Q$3:$Q$8,1,FALSE))),"Please select a value from the drop-down menu",IF('DO NOT USE_Contact Formulas'!A242,"OK",NA())))</f>
        <v>#N/A</v>
      </c>
    </row>
    <row r="243" spans="1:33" x14ac:dyDescent="0.3">
      <c r="A243" s="39" t="e">
        <f>IF('DO NOT USE_Contact Formulas'!A243,IF('DO NOT USE_Contact Formulas'!B243,"Not all required fields are completed","OK"),NA())</f>
        <v>#N/A</v>
      </c>
      <c r="B243" s="40" t="e">
        <f>IF(AND('DO NOT USE_Contact Formulas'!A243,ISBLANK('Captura de datos de CONTACTO'!B243)),"First Name is required",IF(NOT(ISBLANK('Captura de datos de CONTACTO'!B243)),"OK",NA()))</f>
        <v>#N/A</v>
      </c>
      <c r="C243" s="40" t="e">
        <f>IF(AND('DO NOT USE_Contact Formulas'!A243,ISBLANK('Captura de datos de CONTACTO'!C243)),"Last Name is required",IF(NOT(ISBLANK('Captura de datos de CONTACTO'!C243)),"OK",NA()))</f>
        <v>#N/A</v>
      </c>
      <c r="D243" s="40" t="e">
        <f>IF(AND('DO NOT USE_Contact Formulas'!A243,ISBLANK('Captura de datos de CONTACTO'!D243)),"Birthdate is required",IF(NOT(ISBLANK('Captura de datos de CONTACTO'!D243)),"OK",NA()))</f>
        <v>#N/A</v>
      </c>
      <c r="E243" s="40" t="e">
        <f>IF(AND('DO NOT USE_Contact Formulas'!A243,ISBLANK('Captura de datos de CONTACTO'!E243)),"Mobile Phone is required",IF(NOT(ISBLANK('Captura de datos de CONTACTO'!E243)),IF(AND(ISNUMBER(VALUE('Captura de datos de CONTACTO'!E243)),LEFT('Captura de datos de CONTACTO'!E243,1)&lt;&gt;"1",LEN('Captura de datos de CONTACTO'!E243)=10),"OK","Phone number must be valid format"),NA()))</f>
        <v>#N/A</v>
      </c>
      <c r="F243" s="40" t="e">
        <f>IF(LEN('Captura de datos de CONTACTO'!F243)&gt;255,"Home Street Address must be less than 255 characters",IF('DO NOT USE_Contact Formulas'!A243,"OK",NA()))</f>
        <v>#N/A</v>
      </c>
      <c r="G243" s="40" t="e">
        <f>IF(LEN('Captura de datos de CONTACTO'!G243)&gt;40,"City must be less than 40 characters",IF('DO NOT USE_Contact Formulas'!A243,"OK",NA()))</f>
        <v>#N/A</v>
      </c>
      <c r="H243" s="40" t="e">
        <f>IF(AND(NOT(ISBLANK('Captura de datos de CONTACTO'!H243)),ISNA(VLOOKUP('Captura de datos de CONTACTO'!H243,'DO NOT USE_School Picklist'!$P$3:$P$52,1,FALSE))),"Please select a value from the drop-down menu",IF('DO NOT USE_Contact Formulas'!A243,"OK",NA()))</f>
        <v>#N/A</v>
      </c>
      <c r="I243" s="40" t="e">
        <f>IF(AND('DO NOT USE_Contact Formulas'!A243,ISBLANK('Captura de datos de CONTACTO'!I243)),"Zip is required",IF(ISBLANK('Captura de datos de CONTACTO'!I243),NA(),"OK"))</f>
        <v>#N/A</v>
      </c>
      <c r="J243" s="40" t="e">
        <f>IF(AND('DO NOT USE_Contact Formulas'!A243,ISBLANK('Captura de datos de CONTACTO'!J243)),"Student or Staff? is required",IF(ISBLANK('Captura de datos de CONTACTO'!J243),NA(),IF(ISNA(VLOOKUP('Captura de datos de CONTACTO'!J243,'DO NOT USE_School Picklist'!$B$3:$B$6,1,FALSE)),"Please select a value from the drop-down menu","OK")))</f>
        <v>#N/A</v>
      </c>
      <c r="K243" s="40" t="e">
        <f>IF(AND('Captura de datos de CONTACTO'!J243='DO NOT USE_School Picklist'!$B$4,ISBLANK('Captura de datos de CONTACTO'!K243)),"Occupation/Job Title is required if Student or Staff? is Yes, staff/faculty or volunteer",IF('DO NOT USE_Contact Formulas'!A243,"OK",NA()))</f>
        <v>#N/A</v>
      </c>
      <c r="L243" s="40" t="e">
        <f ca="1">IF('Captura de datos de CONTACTO'!L243&gt;'DO NOT USE_School Picklist'!$C$3,"Date last on school campus/facility cannot be a future date",IF('DO NOT USE_Contact Formulas'!A243,IF(ISBLANK('Captura de datos de CONTACTO'!L243),"Date last on school campus/facility is required","OK"),NA()))</f>
        <v>#N/A</v>
      </c>
      <c r="M243" s="41" t="e">
        <f ca="1">IF('Captura de datos de CONTACTO'!M243&gt;'DO NOT USE_School Picklist'!$C$3,"Last Exposure Date cannot be a future date",IF('DO NOT USE_Contact Formulas'!A243,IF(ISBLANK('Captura de datos de CONTACTO'!M243),"Last Exposure Date is required","OK"),NA()))</f>
        <v>#N/A</v>
      </c>
      <c r="N243" s="41" t="e">
        <f>IF(AND('DO NOT USE_Contact Formulas'!A243,ISBLANK('Captura de datos de CONTACTO'!N243)),"Specific Place in the Location is required",IF(ISBLANK('Captura de datos de CONTACTO'!N243),NA(),"OK"))</f>
        <v>#N/A</v>
      </c>
      <c r="O243" s="40" t="e">
        <f>IF(AND(NOT(ISBLANK('Captura de datos de CONTACTO'!O243)),ISNA(VLOOKUP('Captura de datos de CONTACTO'!O243,'DO NOT USE_School Picklist'!$L$3:$L$81,1,FALSE))),"Please select a value from the drop-down menu",IF('DO NOT USE_Contact Formulas'!A243,"OK",NA()))</f>
        <v>#N/A</v>
      </c>
      <c r="P243" s="40" t="e">
        <f>IF(AND(NOT(ISBLANK('Captura de datos de CONTACTO'!P243)),NOT(ISNUMBER(MATCH("*@*.?*",'Captura de datos de CONTACTO'!P243,0)))),"Email must be in a valid format",IF('DO NOT USE_Contact Formulas'!A243,"OK",NA()))</f>
        <v>#N/A</v>
      </c>
      <c r="Q243" s="40" t="e">
        <f>IF(LEN('Captura de datos de CONTACTO'!Q243)&gt;50,"Parent/Guardian Name must be less than 50 characters",IF('DO NOT USE_Contact Formulas'!A243,"OK",NA()))</f>
        <v>#N/A</v>
      </c>
      <c r="R243" s="40" t="e">
        <f>IF(NOT(ISBLANK('Captura de datos de CONTACTO'!R243)),IF(AND(ISNUMBER('Captura de datos de CONTACTO'!R243),LEFT('Captura de datos de CONTACTO'!R243,1)&lt;&gt;"1",LEN('Captura de datos de CONTACTO'!R243)=10),"OK","Phone number must be valid format"),IF('DO NOT USE_Contact Formulas'!A243,"OK",NA()))</f>
        <v>#N/A</v>
      </c>
      <c r="S243" s="40" t="e">
        <f>IF(AND(NOT(ISBLANK('Captura de datos de CONTACTO'!S243)),ISNA(VLOOKUP('Captura de datos de CONTACTO'!S243,'DO NOT USE_School Picklist'!$N$3:$N$63,1,FALSE))),"Please select a value from the drop-down menu",IF('DO NOT USE_Contact Formulas'!A243,"OK",NA()))</f>
        <v>#N/A</v>
      </c>
      <c r="T243" s="53" t="e">
        <f>IF(AND(NOT(ISBLANK('Captura de datos de CONTACTO'!T243)),ISNA(VLOOKUP('Captura de datos de CONTACTO'!T243,'DO NOT USE_School Picklist'!$I$3:$I$5,1,FALSE))),"Please select a value from the drop-down menu",IF('DO NOT USE_Contact Formulas'!A243,"OK",NA()))</f>
        <v>#N/A</v>
      </c>
      <c r="U243" s="40" t="e">
        <f>IF(AND(NOT(ISBLANK('Captura de datos de CONTACTO'!U243)),ISNA(VLOOKUP('Captura de datos de CONTACTO'!U243,'DO NOT USE_School Picklist'!$E$3:$E$10,1,FALSE))),"Please select a value from the drop-down menu",IF('DO NOT USE_Contact Formulas'!A243,"OK",NA()))</f>
        <v>#N/A</v>
      </c>
      <c r="V243" s="53" t="e">
        <f>IF(AND(NOT(ISBLANK('Captura de datos de CONTACTO'!V243)),ISNA(VLOOKUP('Captura de datos de CONTACTO'!V243,'DO NOT USE_School Picklist'!$W$3:$W$9,1,FALSE))),"Please select a value from the drop-down menu",IF('DO NOT USE_Contact Formulas'!A243,"OK",NA()))</f>
        <v>#N/A</v>
      </c>
      <c r="W243" s="53" t="e">
        <f>IF(AND(NOT(ISBLANK('Captura de datos de CONTACTO'!W243)),ISNA(VLOOKUP('Captura de datos de CONTACTO'!W243,'DO NOT USE_School Picklist'!$W$3:$W$9,1,FALSE))),"Please select a value from the drop-down menu",IF('DO NOT USE_Case Formulas'!A243,"OK",NA()))</f>
        <v>#N/A</v>
      </c>
      <c r="X243" s="40" t="e">
        <f>IF(AND(NOT(ISBLANK('Captura de datos de CONTACTO'!X243)),ISNA(VLOOKUP('Captura de datos de CONTACTO'!X243,'DO NOT USE_School Picklist'!$F$3:$F$16,1,FALSE))),"Please select a value from the drop-down menu",IF('DO NOT USE_Contact Formulas'!A243,"OK",NA()))</f>
        <v>#N/A</v>
      </c>
      <c r="Y243" s="40" t="e">
        <f>IF(LEN('Captura de datos de CONTACTO'!Y243)&gt;100,"Classroom(s) must be less than 100 characters",IF('DO NOT USE_Contact Formulas'!A243,"OK",NA()))</f>
        <v>#N/A</v>
      </c>
      <c r="Z243" s="40" t="e">
        <f>IF(AND(NOT(ISBLANK('Captura de datos de CONTACTO'!Z243)),ISNA(VLOOKUP('Captura de datos de CONTACTO'!Z243,'DO NOT USE_School Picklist'!$K$3:$K$6,1,FALSE))),"Please select a value from the drop-down menu",IF('DO NOT USE_Contact Formulas'!A243,"OK",NA()))</f>
        <v>#N/A</v>
      </c>
      <c r="AA243" s="40" t="e">
        <f>IF(AND(NOT(ISBLANK('Captura de datos de CONTACTO'!AA243)),ISNA(VLOOKUP('Captura de datos de CONTACTO'!AA243,'DO NOT USE_School Picklist'!$D$3:$D$5,1,FALSE))),"Please select a value from the drop-down menu",IF('DO NOT USE_Contact Formulas'!A243,"OK",NA()))</f>
        <v>#N/A</v>
      </c>
      <c r="AB243" s="40"/>
      <c r="AC243" s="40" t="e">
        <f>IF(AND(NOT(ISBLANK('Captura de datos de CONTACTO'!AC243)),ISNA(VLOOKUP('Captura de datos de CONTACTO'!AC243,'DO NOT USE_School Picklist'!$G$3:$G$5,1,FALSE))),"Please select a value from the drop-down menu",IF('DO NOT USE_Contact Formulas'!A243,"OK",NA()))</f>
        <v>#N/A</v>
      </c>
      <c r="AD243" s="40"/>
      <c r="AE243" s="40" t="e">
        <f>IF(AND(NOT(ISBLANK('Captura de datos de CONTACTO'!AE243)),ISNA(VLOOKUP('Captura de datos de CONTACTO'!AE243,'DO NOT USE_School Picklist'!$H$3:$H$4,1,FALSE))),"Please select a value from the drop-down menu",IF('DO NOT USE_Contact Formulas'!A243,"OK",NA()))</f>
        <v>#N/A</v>
      </c>
      <c r="AF243" s="40" t="e">
        <f ca="1">IF('Captura de datos de CONTACTO'!AF243&gt;'DO NOT USE_School Picklist'!$C$3,"Test Date cannot be a future date",IF('DO NOT USE_Contact Formulas'!A243,"OK",NA()))</f>
        <v>#N/A</v>
      </c>
      <c r="AG243" s="53" t="e">
        <f>IF(AND('DO NOT USE_Contact Formulas'!A243,ISBLANK('Captura de datos de CONTACTO'!AB243)),"Lab Result Test Result is required",IF(AND(NOT(ISBLANK('Captura de datos de CONTACTO'!AB243)),ISNA(VLOOKUP('Captura de datos de CONTACTO'!AB243,'DO NOT USE_School Picklist'!$Q$3:$Q$8,1,FALSE))),"Please select a value from the drop-down menu",IF('DO NOT USE_Contact Formulas'!A243,"OK",NA())))</f>
        <v>#N/A</v>
      </c>
    </row>
    <row r="244" spans="1:33" x14ac:dyDescent="0.3">
      <c r="A244" s="39" t="e">
        <f>IF('DO NOT USE_Contact Formulas'!A244,IF('DO NOT USE_Contact Formulas'!B244,"Not all required fields are completed","OK"),NA())</f>
        <v>#N/A</v>
      </c>
      <c r="B244" s="40" t="e">
        <f>IF(AND('DO NOT USE_Contact Formulas'!A244,ISBLANK('Captura de datos de CONTACTO'!B244)),"First Name is required",IF(NOT(ISBLANK('Captura de datos de CONTACTO'!B244)),"OK",NA()))</f>
        <v>#N/A</v>
      </c>
      <c r="C244" s="40" t="e">
        <f>IF(AND('DO NOT USE_Contact Formulas'!A244,ISBLANK('Captura de datos de CONTACTO'!C244)),"Last Name is required",IF(NOT(ISBLANK('Captura de datos de CONTACTO'!C244)),"OK",NA()))</f>
        <v>#N/A</v>
      </c>
      <c r="D244" s="40" t="e">
        <f>IF(AND('DO NOT USE_Contact Formulas'!A244,ISBLANK('Captura de datos de CONTACTO'!D244)),"Birthdate is required",IF(NOT(ISBLANK('Captura de datos de CONTACTO'!D244)),"OK",NA()))</f>
        <v>#N/A</v>
      </c>
      <c r="E244" s="40" t="e">
        <f>IF(AND('DO NOT USE_Contact Formulas'!A244,ISBLANK('Captura de datos de CONTACTO'!E244)),"Mobile Phone is required",IF(NOT(ISBLANK('Captura de datos de CONTACTO'!E244)),IF(AND(ISNUMBER(VALUE('Captura de datos de CONTACTO'!E244)),LEFT('Captura de datos de CONTACTO'!E244,1)&lt;&gt;"1",LEN('Captura de datos de CONTACTO'!E244)=10),"OK","Phone number must be valid format"),NA()))</f>
        <v>#N/A</v>
      </c>
      <c r="F244" s="40" t="e">
        <f>IF(LEN('Captura de datos de CONTACTO'!F244)&gt;255,"Home Street Address must be less than 255 characters",IF('DO NOT USE_Contact Formulas'!A244,"OK",NA()))</f>
        <v>#N/A</v>
      </c>
      <c r="G244" s="40" t="e">
        <f>IF(LEN('Captura de datos de CONTACTO'!G244)&gt;40,"City must be less than 40 characters",IF('DO NOT USE_Contact Formulas'!A244,"OK",NA()))</f>
        <v>#N/A</v>
      </c>
      <c r="H244" s="40" t="e">
        <f>IF(AND(NOT(ISBLANK('Captura de datos de CONTACTO'!H244)),ISNA(VLOOKUP('Captura de datos de CONTACTO'!H244,'DO NOT USE_School Picklist'!$P$3:$P$52,1,FALSE))),"Please select a value from the drop-down menu",IF('DO NOT USE_Contact Formulas'!A244,"OK",NA()))</f>
        <v>#N/A</v>
      </c>
      <c r="I244" s="40" t="e">
        <f>IF(AND('DO NOT USE_Contact Formulas'!A244,ISBLANK('Captura de datos de CONTACTO'!I244)),"Zip is required",IF(ISBLANK('Captura de datos de CONTACTO'!I244),NA(),"OK"))</f>
        <v>#N/A</v>
      </c>
      <c r="J244" s="40" t="e">
        <f>IF(AND('DO NOT USE_Contact Formulas'!A244,ISBLANK('Captura de datos de CONTACTO'!J244)),"Student or Staff? is required",IF(ISBLANK('Captura de datos de CONTACTO'!J244),NA(),IF(ISNA(VLOOKUP('Captura de datos de CONTACTO'!J244,'DO NOT USE_School Picklist'!$B$3:$B$6,1,FALSE)),"Please select a value from the drop-down menu","OK")))</f>
        <v>#N/A</v>
      </c>
      <c r="K244" s="40" t="e">
        <f>IF(AND('Captura de datos de CONTACTO'!J244='DO NOT USE_School Picklist'!$B$4,ISBLANK('Captura de datos de CONTACTO'!K244)),"Occupation/Job Title is required if Student or Staff? is Yes, staff/faculty or volunteer",IF('DO NOT USE_Contact Formulas'!A244,"OK",NA()))</f>
        <v>#N/A</v>
      </c>
      <c r="L244" s="40" t="e">
        <f ca="1">IF('Captura de datos de CONTACTO'!L244&gt;'DO NOT USE_School Picklist'!$C$3,"Date last on school campus/facility cannot be a future date",IF('DO NOT USE_Contact Formulas'!A244,IF(ISBLANK('Captura de datos de CONTACTO'!L244),"Date last on school campus/facility is required","OK"),NA()))</f>
        <v>#N/A</v>
      </c>
      <c r="M244" s="41" t="e">
        <f ca="1">IF('Captura de datos de CONTACTO'!M244&gt;'DO NOT USE_School Picklist'!$C$3,"Last Exposure Date cannot be a future date",IF('DO NOT USE_Contact Formulas'!A244,IF(ISBLANK('Captura de datos de CONTACTO'!M244),"Last Exposure Date is required","OK"),NA()))</f>
        <v>#N/A</v>
      </c>
      <c r="N244" s="41" t="e">
        <f>IF(AND('DO NOT USE_Contact Formulas'!A244,ISBLANK('Captura de datos de CONTACTO'!N244)),"Specific Place in the Location is required",IF(ISBLANK('Captura de datos de CONTACTO'!N244),NA(),"OK"))</f>
        <v>#N/A</v>
      </c>
      <c r="O244" s="40" t="e">
        <f>IF(AND(NOT(ISBLANK('Captura de datos de CONTACTO'!O244)),ISNA(VLOOKUP('Captura de datos de CONTACTO'!O244,'DO NOT USE_School Picklist'!$L$3:$L$81,1,FALSE))),"Please select a value from the drop-down menu",IF('DO NOT USE_Contact Formulas'!A244,"OK",NA()))</f>
        <v>#N/A</v>
      </c>
      <c r="P244" s="40" t="e">
        <f>IF(AND(NOT(ISBLANK('Captura de datos de CONTACTO'!P244)),NOT(ISNUMBER(MATCH("*@*.?*",'Captura de datos de CONTACTO'!P244,0)))),"Email must be in a valid format",IF('DO NOT USE_Contact Formulas'!A244,"OK",NA()))</f>
        <v>#N/A</v>
      </c>
      <c r="Q244" s="40" t="e">
        <f>IF(LEN('Captura de datos de CONTACTO'!Q244)&gt;50,"Parent/Guardian Name must be less than 50 characters",IF('DO NOT USE_Contact Formulas'!A244,"OK",NA()))</f>
        <v>#N/A</v>
      </c>
      <c r="R244" s="40" t="e">
        <f>IF(NOT(ISBLANK('Captura de datos de CONTACTO'!R244)),IF(AND(ISNUMBER('Captura de datos de CONTACTO'!R244),LEFT('Captura de datos de CONTACTO'!R244,1)&lt;&gt;"1",LEN('Captura de datos de CONTACTO'!R244)=10),"OK","Phone number must be valid format"),IF('DO NOT USE_Contact Formulas'!A244,"OK",NA()))</f>
        <v>#N/A</v>
      </c>
      <c r="S244" s="40" t="e">
        <f>IF(AND(NOT(ISBLANK('Captura de datos de CONTACTO'!S244)),ISNA(VLOOKUP('Captura de datos de CONTACTO'!S244,'DO NOT USE_School Picklist'!$N$3:$N$63,1,FALSE))),"Please select a value from the drop-down menu",IF('DO NOT USE_Contact Formulas'!A244,"OK",NA()))</f>
        <v>#N/A</v>
      </c>
      <c r="T244" s="53" t="e">
        <f>IF(AND(NOT(ISBLANK('Captura de datos de CONTACTO'!T244)),ISNA(VLOOKUP('Captura de datos de CONTACTO'!T244,'DO NOT USE_School Picklist'!$I$3:$I$5,1,FALSE))),"Please select a value from the drop-down menu",IF('DO NOT USE_Contact Formulas'!A244,"OK",NA()))</f>
        <v>#N/A</v>
      </c>
      <c r="U244" s="40" t="e">
        <f>IF(AND(NOT(ISBLANK('Captura de datos de CONTACTO'!U244)),ISNA(VLOOKUP('Captura de datos de CONTACTO'!U244,'DO NOT USE_School Picklist'!$E$3:$E$10,1,FALSE))),"Please select a value from the drop-down menu",IF('DO NOT USE_Contact Formulas'!A244,"OK",NA()))</f>
        <v>#N/A</v>
      </c>
      <c r="V244" s="53" t="e">
        <f>IF(AND(NOT(ISBLANK('Captura de datos de CONTACTO'!V244)),ISNA(VLOOKUP('Captura de datos de CONTACTO'!V244,'DO NOT USE_School Picklist'!$W$3:$W$9,1,FALSE))),"Please select a value from the drop-down menu",IF('DO NOT USE_Contact Formulas'!A244,"OK",NA()))</f>
        <v>#N/A</v>
      </c>
      <c r="W244" s="53" t="e">
        <f>IF(AND(NOT(ISBLANK('Captura de datos de CONTACTO'!W244)),ISNA(VLOOKUP('Captura de datos de CONTACTO'!W244,'DO NOT USE_School Picklist'!$W$3:$W$9,1,FALSE))),"Please select a value from the drop-down menu",IF('DO NOT USE_Case Formulas'!A244,"OK",NA()))</f>
        <v>#N/A</v>
      </c>
      <c r="X244" s="40" t="e">
        <f>IF(AND(NOT(ISBLANK('Captura de datos de CONTACTO'!X244)),ISNA(VLOOKUP('Captura de datos de CONTACTO'!X244,'DO NOT USE_School Picklist'!$F$3:$F$16,1,FALSE))),"Please select a value from the drop-down menu",IF('DO NOT USE_Contact Formulas'!A244,"OK",NA()))</f>
        <v>#N/A</v>
      </c>
      <c r="Y244" s="40" t="e">
        <f>IF(LEN('Captura de datos de CONTACTO'!Y244)&gt;100,"Classroom(s) must be less than 100 characters",IF('DO NOT USE_Contact Formulas'!A244,"OK",NA()))</f>
        <v>#N/A</v>
      </c>
      <c r="Z244" s="40" t="e">
        <f>IF(AND(NOT(ISBLANK('Captura de datos de CONTACTO'!Z244)),ISNA(VLOOKUP('Captura de datos de CONTACTO'!Z244,'DO NOT USE_School Picklist'!$K$3:$K$6,1,FALSE))),"Please select a value from the drop-down menu",IF('DO NOT USE_Contact Formulas'!A244,"OK",NA()))</f>
        <v>#N/A</v>
      </c>
      <c r="AA244" s="40" t="e">
        <f>IF(AND(NOT(ISBLANK('Captura de datos de CONTACTO'!AA244)),ISNA(VLOOKUP('Captura de datos de CONTACTO'!AA244,'DO NOT USE_School Picklist'!$D$3:$D$5,1,FALSE))),"Please select a value from the drop-down menu",IF('DO NOT USE_Contact Formulas'!A244,"OK",NA()))</f>
        <v>#N/A</v>
      </c>
      <c r="AB244" s="40"/>
      <c r="AC244" s="40" t="e">
        <f>IF(AND(NOT(ISBLANK('Captura de datos de CONTACTO'!AC244)),ISNA(VLOOKUP('Captura de datos de CONTACTO'!AC244,'DO NOT USE_School Picklist'!$G$3:$G$5,1,FALSE))),"Please select a value from the drop-down menu",IF('DO NOT USE_Contact Formulas'!A244,"OK",NA()))</f>
        <v>#N/A</v>
      </c>
      <c r="AD244" s="40"/>
      <c r="AE244" s="40" t="e">
        <f>IF(AND(NOT(ISBLANK('Captura de datos de CONTACTO'!AE244)),ISNA(VLOOKUP('Captura de datos de CONTACTO'!AE244,'DO NOT USE_School Picklist'!$H$3:$H$4,1,FALSE))),"Please select a value from the drop-down menu",IF('DO NOT USE_Contact Formulas'!A244,"OK",NA()))</f>
        <v>#N/A</v>
      </c>
      <c r="AF244" s="40" t="e">
        <f ca="1">IF('Captura de datos de CONTACTO'!AF244&gt;'DO NOT USE_School Picklist'!$C$3,"Test Date cannot be a future date",IF('DO NOT USE_Contact Formulas'!A244,"OK",NA()))</f>
        <v>#N/A</v>
      </c>
      <c r="AG244" s="53" t="e">
        <f>IF(AND('DO NOT USE_Contact Formulas'!A244,ISBLANK('Captura de datos de CONTACTO'!AB244)),"Lab Result Test Result is required",IF(AND(NOT(ISBLANK('Captura de datos de CONTACTO'!AB244)),ISNA(VLOOKUP('Captura de datos de CONTACTO'!AB244,'DO NOT USE_School Picklist'!$Q$3:$Q$8,1,FALSE))),"Please select a value from the drop-down menu",IF('DO NOT USE_Contact Formulas'!A244,"OK",NA())))</f>
        <v>#N/A</v>
      </c>
    </row>
    <row r="245" spans="1:33" x14ac:dyDescent="0.3">
      <c r="A245" s="39" t="e">
        <f>IF('DO NOT USE_Contact Formulas'!A245,IF('DO NOT USE_Contact Formulas'!B245,"Not all required fields are completed","OK"),NA())</f>
        <v>#N/A</v>
      </c>
      <c r="B245" s="40" t="e">
        <f>IF(AND('DO NOT USE_Contact Formulas'!A245,ISBLANK('Captura de datos de CONTACTO'!B245)),"First Name is required",IF(NOT(ISBLANK('Captura de datos de CONTACTO'!B245)),"OK",NA()))</f>
        <v>#N/A</v>
      </c>
      <c r="C245" s="40" t="e">
        <f>IF(AND('DO NOT USE_Contact Formulas'!A245,ISBLANK('Captura de datos de CONTACTO'!C245)),"Last Name is required",IF(NOT(ISBLANK('Captura de datos de CONTACTO'!C245)),"OK",NA()))</f>
        <v>#N/A</v>
      </c>
      <c r="D245" s="40" t="e">
        <f>IF(AND('DO NOT USE_Contact Formulas'!A245,ISBLANK('Captura de datos de CONTACTO'!D245)),"Birthdate is required",IF(NOT(ISBLANK('Captura de datos de CONTACTO'!D245)),"OK",NA()))</f>
        <v>#N/A</v>
      </c>
      <c r="E245" s="40" t="e">
        <f>IF(AND('DO NOT USE_Contact Formulas'!A245,ISBLANK('Captura de datos de CONTACTO'!E245)),"Mobile Phone is required",IF(NOT(ISBLANK('Captura de datos de CONTACTO'!E245)),IF(AND(ISNUMBER(VALUE('Captura de datos de CONTACTO'!E245)),LEFT('Captura de datos de CONTACTO'!E245,1)&lt;&gt;"1",LEN('Captura de datos de CONTACTO'!E245)=10),"OK","Phone number must be valid format"),NA()))</f>
        <v>#N/A</v>
      </c>
      <c r="F245" s="40" t="e">
        <f>IF(LEN('Captura de datos de CONTACTO'!F245)&gt;255,"Home Street Address must be less than 255 characters",IF('DO NOT USE_Contact Formulas'!A245,"OK",NA()))</f>
        <v>#N/A</v>
      </c>
      <c r="G245" s="40" t="e">
        <f>IF(LEN('Captura de datos de CONTACTO'!G245)&gt;40,"City must be less than 40 characters",IF('DO NOT USE_Contact Formulas'!A245,"OK",NA()))</f>
        <v>#N/A</v>
      </c>
      <c r="H245" s="40" t="e">
        <f>IF(AND(NOT(ISBLANK('Captura de datos de CONTACTO'!H245)),ISNA(VLOOKUP('Captura de datos de CONTACTO'!H245,'DO NOT USE_School Picklist'!$P$3:$P$52,1,FALSE))),"Please select a value from the drop-down menu",IF('DO NOT USE_Contact Formulas'!A245,"OK",NA()))</f>
        <v>#N/A</v>
      </c>
      <c r="I245" s="40" t="e">
        <f>IF(AND('DO NOT USE_Contact Formulas'!A245,ISBLANK('Captura de datos de CONTACTO'!I245)),"Zip is required",IF(ISBLANK('Captura de datos de CONTACTO'!I245),NA(),"OK"))</f>
        <v>#N/A</v>
      </c>
      <c r="J245" s="40" t="e">
        <f>IF(AND('DO NOT USE_Contact Formulas'!A245,ISBLANK('Captura de datos de CONTACTO'!J245)),"Student or Staff? is required",IF(ISBLANK('Captura de datos de CONTACTO'!J245),NA(),IF(ISNA(VLOOKUP('Captura de datos de CONTACTO'!J245,'DO NOT USE_School Picklist'!$B$3:$B$6,1,FALSE)),"Please select a value from the drop-down menu","OK")))</f>
        <v>#N/A</v>
      </c>
      <c r="K245" s="40" t="e">
        <f>IF(AND('Captura de datos de CONTACTO'!J245='DO NOT USE_School Picklist'!$B$4,ISBLANK('Captura de datos de CONTACTO'!K245)),"Occupation/Job Title is required if Student or Staff? is Yes, staff/faculty or volunteer",IF('DO NOT USE_Contact Formulas'!A245,"OK",NA()))</f>
        <v>#N/A</v>
      </c>
      <c r="L245" s="40" t="e">
        <f ca="1">IF('Captura de datos de CONTACTO'!L245&gt;'DO NOT USE_School Picklist'!$C$3,"Date last on school campus/facility cannot be a future date",IF('DO NOT USE_Contact Formulas'!A245,IF(ISBLANK('Captura de datos de CONTACTO'!L245),"Date last on school campus/facility is required","OK"),NA()))</f>
        <v>#N/A</v>
      </c>
      <c r="M245" s="41" t="e">
        <f ca="1">IF('Captura de datos de CONTACTO'!M245&gt;'DO NOT USE_School Picklist'!$C$3,"Last Exposure Date cannot be a future date",IF('DO NOT USE_Contact Formulas'!A245,IF(ISBLANK('Captura de datos de CONTACTO'!M245),"Last Exposure Date is required","OK"),NA()))</f>
        <v>#N/A</v>
      </c>
      <c r="N245" s="41" t="e">
        <f>IF(AND('DO NOT USE_Contact Formulas'!A245,ISBLANK('Captura de datos de CONTACTO'!N245)),"Specific Place in the Location is required",IF(ISBLANK('Captura de datos de CONTACTO'!N245),NA(),"OK"))</f>
        <v>#N/A</v>
      </c>
      <c r="O245" s="40" t="e">
        <f>IF(AND(NOT(ISBLANK('Captura de datos de CONTACTO'!O245)),ISNA(VLOOKUP('Captura de datos de CONTACTO'!O245,'DO NOT USE_School Picklist'!$L$3:$L$81,1,FALSE))),"Please select a value from the drop-down menu",IF('DO NOT USE_Contact Formulas'!A245,"OK",NA()))</f>
        <v>#N/A</v>
      </c>
      <c r="P245" s="40" t="e">
        <f>IF(AND(NOT(ISBLANK('Captura de datos de CONTACTO'!P245)),NOT(ISNUMBER(MATCH("*@*.?*",'Captura de datos de CONTACTO'!P245,0)))),"Email must be in a valid format",IF('DO NOT USE_Contact Formulas'!A245,"OK",NA()))</f>
        <v>#N/A</v>
      </c>
      <c r="Q245" s="40" t="e">
        <f>IF(LEN('Captura de datos de CONTACTO'!Q245)&gt;50,"Parent/Guardian Name must be less than 50 characters",IF('DO NOT USE_Contact Formulas'!A245,"OK",NA()))</f>
        <v>#N/A</v>
      </c>
      <c r="R245" s="40" t="e">
        <f>IF(NOT(ISBLANK('Captura de datos de CONTACTO'!R245)),IF(AND(ISNUMBER('Captura de datos de CONTACTO'!R245),LEFT('Captura de datos de CONTACTO'!R245,1)&lt;&gt;"1",LEN('Captura de datos de CONTACTO'!R245)=10),"OK","Phone number must be valid format"),IF('DO NOT USE_Contact Formulas'!A245,"OK",NA()))</f>
        <v>#N/A</v>
      </c>
      <c r="S245" s="40" t="e">
        <f>IF(AND(NOT(ISBLANK('Captura de datos de CONTACTO'!S245)),ISNA(VLOOKUP('Captura de datos de CONTACTO'!S245,'DO NOT USE_School Picklist'!$N$3:$N$63,1,FALSE))),"Please select a value from the drop-down menu",IF('DO NOT USE_Contact Formulas'!A245,"OK",NA()))</f>
        <v>#N/A</v>
      </c>
      <c r="T245" s="53" t="e">
        <f>IF(AND(NOT(ISBLANK('Captura de datos de CONTACTO'!T245)),ISNA(VLOOKUP('Captura de datos de CONTACTO'!T245,'DO NOT USE_School Picklist'!$I$3:$I$5,1,FALSE))),"Please select a value from the drop-down menu",IF('DO NOT USE_Contact Formulas'!A245,"OK",NA()))</f>
        <v>#N/A</v>
      </c>
      <c r="U245" s="40" t="e">
        <f>IF(AND(NOT(ISBLANK('Captura de datos de CONTACTO'!U245)),ISNA(VLOOKUP('Captura de datos de CONTACTO'!U245,'DO NOT USE_School Picklist'!$E$3:$E$10,1,FALSE))),"Please select a value from the drop-down menu",IF('DO NOT USE_Contact Formulas'!A245,"OK",NA()))</f>
        <v>#N/A</v>
      </c>
      <c r="V245" s="53" t="e">
        <f>IF(AND(NOT(ISBLANK('Captura de datos de CONTACTO'!V245)),ISNA(VLOOKUP('Captura de datos de CONTACTO'!V245,'DO NOT USE_School Picklist'!$W$3:$W$9,1,FALSE))),"Please select a value from the drop-down menu",IF('DO NOT USE_Contact Formulas'!A245,"OK",NA()))</f>
        <v>#N/A</v>
      </c>
      <c r="W245" s="53" t="e">
        <f>IF(AND(NOT(ISBLANK('Captura de datos de CONTACTO'!W245)),ISNA(VLOOKUP('Captura de datos de CONTACTO'!W245,'DO NOT USE_School Picklist'!$W$3:$W$9,1,FALSE))),"Please select a value from the drop-down menu",IF('DO NOT USE_Case Formulas'!A245,"OK",NA()))</f>
        <v>#N/A</v>
      </c>
      <c r="X245" s="40" t="e">
        <f>IF(AND(NOT(ISBLANK('Captura de datos de CONTACTO'!X245)),ISNA(VLOOKUP('Captura de datos de CONTACTO'!X245,'DO NOT USE_School Picklist'!$F$3:$F$16,1,FALSE))),"Please select a value from the drop-down menu",IF('DO NOT USE_Contact Formulas'!A245,"OK",NA()))</f>
        <v>#N/A</v>
      </c>
      <c r="Y245" s="40" t="e">
        <f>IF(LEN('Captura de datos de CONTACTO'!Y245)&gt;100,"Classroom(s) must be less than 100 characters",IF('DO NOT USE_Contact Formulas'!A245,"OK",NA()))</f>
        <v>#N/A</v>
      </c>
      <c r="Z245" s="40" t="e">
        <f>IF(AND(NOT(ISBLANK('Captura de datos de CONTACTO'!Z245)),ISNA(VLOOKUP('Captura de datos de CONTACTO'!Z245,'DO NOT USE_School Picklist'!$K$3:$K$6,1,FALSE))),"Please select a value from the drop-down menu",IF('DO NOT USE_Contact Formulas'!A245,"OK",NA()))</f>
        <v>#N/A</v>
      </c>
      <c r="AA245" s="40" t="e">
        <f>IF(AND(NOT(ISBLANK('Captura de datos de CONTACTO'!AA245)),ISNA(VLOOKUP('Captura de datos de CONTACTO'!AA245,'DO NOT USE_School Picklist'!$D$3:$D$5,1,FALSE))),"Please select a value from the drop-down menu",IF('DO NOT USE_Contact Formulas'!A245,"OK",NA()))</f>
        <v>#N/A</v>
      </c>
      <c r="AB245" s="40"/>
      <c r="AC245" s="40" t="e">
        <f>IF(AND(NOT(ISBLANK('Captura de datos de CONTACTO'!AC245)),ISNA(VLOOKUP('Captura de datos de CONTACTO'!AC245,'DO NOT USE_School Picklist'!$G$3:$G$5,1,FALSE))),"Please select a value from the drop-down menu",IF('DO NOT USE_Contact Formulas'!A245,"OK",NA()))</f>
        <v>#N/A</v>
      </c>
      <c r="AD245" s="40"/>
      <c r="AE245" s="40" t="e">
        <f>IF(AND(NOT(ISBLANK('Captura de datos de CONTACTO'!AE245)),ISNA(VLOOKUP('Captura de datos de CONTACTO'!AE245,'DO NOT USE_School Picklist'!$H$3:$H$4,1,FALSE))),"Please select a value from the drop-down menu",IF('DO NOT USE_Contact Formulas'!A245,"OK",NA()))</f>
        <v>#N/A</v>
      </c>
      <c r="AF245" s="40" t="e">
        <f ca="1">IF('Captura de datos de CONTACTO'!AF245&gt;'DO NOT USE_School Picklist'!$C$3,"Test Date cannot be a future date",IF('DO NOT USE_Contact Formulas'!A245,"OK",NA()))</f>
        <v>#N/A</v>
      </c>
      <c r="AG245" s="53" t="e">
        <f>IF(AND('DO NOT USE_Contact Formulas'!A245,ISBLANK('Captura de datos de CONTACTO'!AB245)),"Lab Result Test Result is required",IF(AND(NOT(ISBLANK('Captura de datos de CONTACTO'!AB245)),ISNA(VLOOKUP('Captura de datos de CONTACTO'!AB245,'DO NOT USE_School Picklist'!$Q$3:$Q$8,1,FALSE))),"Please select a value from the drop-down menu",IF('DO NOT USE_Contact Formulas'!A245,"OK",NA())))</f>
        <v>#N/A</v>
      </c>
    </row>
    <row r="246" spans="1:33" x14ac:dyDescent="0.3">
      <c r="A246" s="39" t="e">
        <f>IF('DO NOT USE_Contact Formulas'!A246,IF('DO NOT USE_Contact Formulas'!B246,"Not all required fields are completed","OK"),NA())</f>
        <v>#N/A</v>
      </c>
      <c r="B246" s="40" t="e">
        <f>IF(AND('DO NOT USE_Contact Formulas'!A246,ISBLANK('Captura de datos de CONTACTO'!B246)),"First Name is required",IF(NOT(ISBLANK('Captura de datos de CONTACTO'!B246)),"OK",NA()))</f>
        <v>#N/A</v>
      </c>
      <c r="C246" s="40" t="e">
        <f>IF(AND('DO NOT USE_Contact Formulas'!A246,ISBLANK('Captura de datos de CONTACTO'!C246)),"Last Name is required",IF(NOT(ISBLANK('Captura de datos de CONTACTO'!C246)),"OK",NA()))</f>
        <v>#N/A</v>
      </c>
      <c r="D246" s="40" t="e">
        <f>IF(AND('DO NOT USE_Contact Formulas'!A246,ISBLANK('Captura de datos de CONTACTO'!D246)),"Birthdate is required",IF(NOT(ISBLANK('Captura de datos de CONTACTO'!D246)),"OK",NA()))</f>
        <v>#N/A</v>
      </c>
      <c r="E246" s="40" t="e">
        <f>IF(AND('DO NOT USE_Contact Formulas'!A246,ISBLANK('Captura de datos de CONTACTO'!E246)),"Mobile Phone is required",IF(NOT(ISBLANK('Captura de datos de CONTACTO'!E246)),IF(AND(ISNUMBER(VALUE('Captura de datos de CONTACTO'!E246)),LEFT('Captura de datos de CONTACTO'!E246,1)&lt;&gt;"1",LEN('Captura de datos de CONTACTO'!E246)=10),"OK","Phone number must be valid format"),NA()))</f>
        <v>#N/A</v>
      </c>
      <c r="F246" s="40" t="e">
        <f>IF(LEN('Captura de datos de CONTACTO'!F246)&gt;255,"Home Street Address must be less than 255 characters",IF('DO NOT USE_Contact Formulas'!A246,"OK",NA()))</f>
        <v>#N/A</v>
      </c>
      <c r="G246" s="40" t="e">
        <f>IF(LEN('Captura de datos de CONTACTO'!G246)&gt;40,"City must be less than 40 characters",IF('DO NOT USE_Contact Formulas'!A246,"OK",NA()))</f>
        <v>#N/A</v>
      </c>
      <c r="H246" s="40" t="e">
        <f>IF(AND(NOT(ISBLANK('Captura de datos de CONTACTO'!H246)),ISNA(VLOOKUP('Captura de datos de CONTACTO'!H246,'DO NOT USE_School Picklist'!$P$3:$P$52,1,FALSE))),"Please select a value from the drop-down menu",IF('DO NOT USE_Contact Formulas'!A246,"OK",NA()))</f>
        <v>#N/A</v>
      </c>
      <c r="I246" s="40" t="e">
        <f>IF(AND('DO NOT USE_Contact Formulas'!A246,ISBLANK('Captura de datos de CONTACTO'!I246)),"Zip is required",IF(ISBLANK('Captura de datos de CONTACTO'!I246),NA(),"OK"))</f>
        <v>#N/A</v>
      </c>
      <c r="J246" s="40" t="e">
        <f>IF(AND('DO NOT USE_Contact Formulas'!A246,ISBLANK('Captura de datos de CONTACTO'!J246)),"Student or Staff? is required",IF(ISBLANK('Captura de datos de CONTACTO'!J246),NA(),IF(ISNA(VLOOKUP('Captura de datos de CONTACTO'!J246,'DO NOT USE_School Picklist'!$B$3:$B$6,1,FALSE)),"Please select a value from the drop-down menu","OK")))</f>
        <v>#N/A</v>
      </c>
      <c r="K246" s="40" t="e">
        <f>IF(AND('Captura de datos de CONTACTO'!J246='DO NOT USE_School Picklist'!$B$4,ISBLANK('Captura de datos de CONTACTO'!K246)),"Occupation/Job Title is required if Student or Staff? is Yes, staff/faculty or volunteer",IF('DO NOT USE_Contact Formulas'!A246,"OK",NA()))</f>
        <v>#N/A</v>
      </c>
      <c r="L246" s="40" t="e">
        <f ca="1">IF('Captura de datos de CONTACTO'!L246&gt;'DO NOT USE_School Picklist'!$C$3,"Date last on school campus/facility cannot be a future date",IF('DO NOT USE_Contact Formulas'!A246,IF(ISBLANK('Captura de datos de CONTACTO'!L246),"Date last on school campus/facility is required","OK"),NA()))</f>
        <v>#N/A</v>
      </c>
      <c r="M246" s="41" t="e">
        <f ca="1">IF('Captura de datos de CONTACTO'!M246&gt;'DO NOT USE_School Picklist'!$C$3,"Last Exposure Date cannot be a future date",IF('DO NOT USE_Contact Formulas'!A246,IF(ISBLANK('Captura de datos de CONTACTO'!M246),"Last Exposure Date is required","OK"),NA()))</f>
        <v>#N/A</v>
      </c>
      <c r="N246" s="41" t="e">
        <f>IF(AND('DO NOT USE_Contact Formulas'!A246,ISBLANK('Captura de datos de CONTACTO'!N246)),"Specific Place in the Location is required",IF(ISBLANK('Captura de datos de CONTACTO'!N246),NA(),"OK"))</f>
        <v>#N/A</v>
      </c>
      <c r="O246" s="40" t="e">
        <f>IF(AND(NOT(ISBLANK('Captura de datos de CONTACTO'!O246)),ISNA(VLOOKUP('Captura de datos de CONTACTO'!O246,'DO NOT USE_School Picklist'!$L$3:$L$81,1,FALSE))),"Please select a value from the drop-down menu",IF('DO NOT USE_Contact Formulas'!A246,"OK",NA()))</f>
        <v>#N/A</v>
      </c>
      <c r="P246" s="40" t="e">
        <f>IF(AND(NOT(ISBLANK('Captura de datos de CONTACTO'!P246)),NOT(ISNUMBER(MATCH("*@*.?*",'Captura de datos de CONTACTO'!P246,0)))),"Email must be in a valid format",IF('DO NOT USE_Contact Formulas'!A246,"OK",NA()))</f>
        <v>#N/A</v>
      </c>
      <c r="Q246" s="40" t="e">
        <f>IF(LEN('Captura de datos de CONTACTO'!Q246)&gt;50,"Parent/Guardian Name must be less than 50 characters",IF('DO NOT USE_Contact Formulas'!A246,"OK",NA()))</f>
        <v>#N/A</v>
      </c>
      <c r="R246" s="40" t="e">
        <f>IF(NOT(ISBLANK('Captura de datos de CONTACTO'!R246)),IF(AND(ISNUMBER('Captura de datos de CONTACTO'!R246),LEFT('Captura de datos de CONTACTO'!R246,1)&lt;&gt;"1",LEN('Captura de datos de CONTACTO'!R246)=10),"OK","Phone number must be valid format"),IF('DO NOT USE_Contact Formulas'!A246,"OK",NA()))</f>
        <v>#N/A</v>
      </c>
      <c r="S246" s="40" t="e">
        <f>IF(AND(NOT(ISBLANK('Captura de datos de CONTACTO'!S246)),ISNA(VLOOKUP('Captura de datos de CONTACTO'!S246,'DO NOT USE_School Picklist'!$N$3:$N$63,1,FALSE))),"Please select a value from the drop-down menu",IF('DO NOT USE_Contact Formulas'!A246,"OK",NA()))</f>
        <v>#N/A</v>
      </c>
      <c r="T246" s="53" t="e">
        <f>IF(AND(NOT(ISBLANK('Captura de datos de CONTACTO'!T246)),ISNA(VLOOKUP('Captura de datos de CONTACTO'!T246,'DO NOT USE_School Picklist'!$I$3:$I$5,1,FALSE))),"Please select a value from the drop-down menu",IF('DO NOT USE_Contact Formulas'!A246,"OK",NA()))</f>
        <v>#N/A</v>
      </c>
      <c r="U246" s="40" t="e">
        <f>IF(AND(NOT(ISBLANK('Captura de datos de CONTACTO'!U246)),ISNA(VLOOKUP('Captura de datos de CONTACTO'!U246,'DO NOT USE_School Picklist'!$E$3:$E$10,1,FALSE))),"Please select a value from the drop-down menu",IF('DO NOT USE_Contact Formulas'!A246,"OK",NA()))</f>
        <v>#N/A</v>
      </c>
      <c r="V246" s="53" t="e">
        <f>IF(AND(NOT(ISBLANK('Captura de datos de CONTACTO'!V246)),ISNA(VLOOKUP('Captura de datos de CONTACTO'!V246,'DO NOT USE_School Picklist'!$W$3:$W$9,1,FALSE))),"Please select a value from the drop-down menu",IF('DO NOT USE_Contact Formulas'!A246,"OK",NA()))</f>
        <v>#N/A</v>
      </c>
      <c r="W246" s="53" t="e">
        <f>IF(AND(NOT(ISBLANK('Captura de datos de CONTACTO'!W246)),ISNA(VLOOKUP('Captura de datos de CONTACTO'!W246,'DO NOT USE_School Picklist'!$W$3:$W$9,1,FALSE))),"Please select a value from the drop-down menu",IF('DO NOT USE_Case Formulas'!A246,"OK",NA()))</f>
        <v>#N/A</v>
      </c>
      <c r="X246" s="40" t="e">
        <f>IF(AND(NOT(ISBLANK('Captura de datos de CONTACTO'!X246)),ISNA(VLOOKUP('Captura de datos de CONTACTO'!X246,'DO NOT USE_School Picklist'!$F$3:$F$16,1,FALSE))),"Please select a value from the drop-down menu",IF('DO NOT USE_Contact Formulas'!A246,"OK",NA()))</f>
        <v>#N/A</v>
      </c>
      <c r="Y246" s="40" t="e">
        <f>IF(LEN('Captura de datos de CONTACTO'!Y246)&gt;100,"Classroom(s) must be less than 100 characters",IF('DO NOT USE_Contact Formulas'!A246,"OK",NA()))</f>
        <v>#N/A</v>
      </c>
      <c r="Z246" s="40" t="e">
        <f>IF(AND(NOT(ISBLANK('Captura de datos de CONTACTO'!Z246)),ISNA(VLOOKUP('Captura de datos de CONTACTO'!Z246,'DO NOT USE_School Picklist'!$K$3:$K$6,1,FALSE))),"Please select a value from the drop-down menu",IF('DO NOT USE_Contact Formulas'!A246,"OK",NA()))</f>
        <v>#N/A</v>
      </c>
      <c r="AA246" s="40" t="e">
        <f>IF(AND(NOT(ISBLANK('Captura de datos de CONTACTO'!AA246)),ISNA(VLOOKUP('Captura de datos de CONTACTO'!AA246,'DO NOT USE_School Picklist'!$D$3:$D$5,1,FALSE))),"Please select a value from the drop-down menu",IF('DO NOT USE_Contact Formulas'!A246,"OK",NA()))</f>
        <v>#N/A</v>
      </c>
      <c r="AB246" s="40"/>
      <c r="AC246" s="40" t="e">
        <f>IF(AND(NOT(ISBLANK('Captura de datos de CONTACTO'!AC246)),ISNA(VLOOKUP('Captura de datos de CONTACTO'!AC246,'DO NOT USE_School Picklist'!$G$3:$G$5,1,FALSE))),"Please select a value from the drop-down menu",IF('DO NOT USE_Contact Formulas'!A246,"OK",NA()))</f>
        <v>#N/A</v>
      </c>
      <c r="AD246" s="40"/>
      <c r="AE246" s="40" t="e">
        <f>IF(AND(NOT(ISBLANK('Captura de datos de CONTACTO'!AE246)),ISNA(VLOOKUP('Captura de datos de CONTACTO'!AE246,'DO NOT USE_School Picklist'!$H$3:$H$4,1,FALSE))),"Please select a value from the drop-down menu",IF('DO NOT USE_Contact Formulas'!A246,"OK",NA()))</f>
        <v>#N/A</v>
      </c>
      <c r="AF246" s="40" t="e">
        <f ca="1">IF('Captura de datos de CONTACTO'!AF246&gt;'DO NOT USE_School Picklist'!$C$3,"Test Date cannot be a future date",IF('DO NOT USE_Contact Formulas'!A246,"OK",NA()))</f>
        <v>#N/A</v>
      </c>
      <c r="AG246" s="53" t="e">
        <f>IF(AND('DO NOT USE_Contact Formulas'!A246,ISBLANK('Captura de datos de CONTACTO'!AB246)),"Lab Result Test Result is required",IF(AND(NOT(ISBLANK('Captura de datos de CONTACTO'!AB246)),ISNA(VLOOKUP('Captura de datos de CONTACTO'!AB246,'DO NOT USE_School Picklist'!$Q$3:$Q$8,1,FALSE))),"Please select a value from the drop-down menu",IF('DO NOT USE_Contact Formulas'!A246,"OK",NA())))</f>
        <v>#N/A</v>
      </c>
    </row>
    <row r="247" spans="1:33" x14ac:dyDescent="0.3">
      <c r="A247" s="39" t="e">
        <f>IF('DO NOT USE_Contact Formulas'!A247,IF('DO NOT USE_Contact Formulas'!B247,"Not all required fields are completed","OK"),NA())</f>
        <v>#N/A</v>
      </c>
      <c r="B247" s="40" t="e">
        <f>IF(AND('DO NOT USE_Contact Formulas'!A247,ISBLANK('Captura de datos de CONTACTO'!B247)),"First Name is required",IF(NOT(ISBLANK('Captura de datos de CONTACTO'!B247)),"OK",NA()))</f>
        <v>#N/A</v>
      </c>
      <c r="C247" s="40" t="e">
        <f>IF(AND('DO NOT USE_Contact Formulas'!A247,ISBLANK('Captura de datos de CONTACTO'!C247)),"Last Name is required",IF(NOT(ISBLANK('Captura de datos de CONTACTO'!C247)),"OK",NA()))</f>
        <v>#N/A</v>
      </c>
      <c r="D247" s="40" t="e">
        <f>IF(AND('DO NOT USE_Contact Formulas'!A247,ISBLANK('Captura de datos de CONTACTO'!D247)),"Birthdate is required",IF(NOT(ISBLANK('Captura de datos de CONTACTO'!D247)),"OK",NA()))</f>
        <v>#N/A</v>
      </c>
      <c r="E247" s="40" t="e">
        <f>IF(AND('DO NOT USE_Contact Formulas'!A247,ISBLANK('Captura de datos de CONTACTO'!E247)),"Mobile Phone is required",IF(NOT(ISBLANK('Captura de datos de CONTACTO'!E247)),IF(AND(ISNUMBER(VALUE('Captura de datos de CONTACTO'!E247)),LEFT('Captura de datos de CONTACTO'!E247,1)&lt;&gt;"1",LEN('Captura de datos de CONTACTO'!E247)=10),"OK","Phone number must be valid format"),NA()))</f>
        <v>#N/A</v>
      </c>
      <c r="F247" s="40" t="e">
        <f>IF(LEN('Captura de datos de CONTACTO'!F247)&gt;255,"Home Street Address must be less than 255 characters",IF('DO NOT USE_Contact Formulas'!A247,"OK",NA()))</f>
        <v>#N/A</v>
      </c>
      <c r="G247" s="40" t="e">
        <f>IF(LEN('Captura de datos de CONTACTO'!G247)&gt;40,"City must be less than 40 characters",IF('DO NOT USE_Contact Formulas'!A247,"OK",NA()))</f>
        <v>#N/A</v>
      </c>
      <c r="H247" s="40" t="e">
        <f>IF(AND(NOT(ISBLANK('Captura de datos de CONTACTO'!H247)),ISNA(VLOOKUP('Captura de datos de CONTACTO'!H247,'DO NOT USE_School Picklist'!$P$3:$P$52,1,FALSE))),"Please select a value from the drop-down menu",IF('DO NOT USE_Contact Formulas'!A247,"OK",NA()))</f>
        <v>#N/A</v>
      </c>
      <c r="I247" s="40" t="e">
        <f>IF(AND('DO NOT USE_Contact Formulas'!A247,ISBLANK('Captura de datos de CONTACTO'!I247)),"Zip is required",IF(ISBLANK('Captura de datos de CONTACTO'!I247),NA(),"OK"))</f>
        <v>#N/A</v>
      </c>
      <c r="J247" s="40" t="e">
        <f>IF(AND('DO NOT USE_Contact Formulas'!A247,ISBLANK('Captura de datos de CONTACTO'!J247)),"Student or Staff? is required",IF(ISBLANK('Captura de datos de CONTACTO'!J247),NA(),IF(ISNA(VLOOKUP('Captura de datos de CONTACTO'!J247,'DO NOT USE_School Picklist'!$B$3:$B$6,1,FALSE)),"Please select a value from the drop-down menu","OK")))</f>
        <v>#N/A</v>
      </c>
      <c r="K247" s="40" t="e">
        <f>IF(AND('Captura de datos de CONTACTO'!J247='DO NOT USE_School Picklist'!$B$4,ISBLANK('Captura de datos de CONTACTO'!K247)),"Occupation/Job Title is required if Student or Staff? is Yes, staff/faculty or volunteer",IF('DO NOT USE_Contact Formulas'!A247,"OK",NA()))</f>
        <v>#N/A</v>
      </c>
      <c r="L247" s="40" t="e">
        <f ca="1">IF('Captura de datos de CONTACTO'!L247&gt;'DO NOT USE_School Picklist'!$C$3,"Date last on school campus/facility cannot be a future date",IF('DO NOT USE_Contact Formulas'!A247,IF(ISBLANK('Captura de datos de CONTACTO'!L247),"Date last on school campus/facility is required","OK"),NA()))</f>
        <v>#N/A</v>
      </c>
      <c r="M247" s="41" t="e">
        <f ca="1">IF('Captura de datos de CONTACTO'!M247&gt;'DO NOT USE_School Picklist'!$C$3,"Last Exposure Date cannot be a future date",IF('DO NOT USE_Contact Formulas'!A247,IF(ISBLANK('Captura de datos de CONTACTO'!M247),"Last Exposure Date is required","OK"),NA()))</f>
        <v>#N/A</v>
      </c>
      <c r="N247" s="41" t="e">
        <f>IF(AND('DO NOT USE_Contact Formulas'!A247,ISBLANK('Captura de datos de CONTACTO'!N247)),"Specific Place in the Location is required",IF(ISBLANK('Captura de datos de CONTACTO'!N247),NA(),"OK"))</f>
        <v>#N/A</v>
      </c>
      <c r="O247" s="40" t="e">
        <f>IF(AND(NOT(ISBLANK('Captura de datos de CONTACTO'!O247)),ISNA(VLOOKUP('Captura de datos de CONTACTO'!O247,'DO NOT USE_School Picklist'!$L$3:$L$81,1,FALSE))),"Please select a value from the drop-down menu",IF('DO NOT USE_Contact Formulas'!A247,"OK",NA()))</f>
        <v>#N/A</v>
      </c>
      <c r="P247" s="40" t="e">
        <f>IF(AND(NOT(ISBLANK('Captura de datos de CONTACTO'!P247)),NOT(ISNUMBER(MATCH("*@*.?*",'Captura de datos de CONTACTO'!P247,0)))),"Email must be in a valid format",IF('DO NOT USE_Contact Formulas'!A247,"OK",NA()))</f>
        <v>#N/A</v>
      </c>
      <c r="Q247" s="40" t="e">
        <f>IF(LEN('Captura de datos de CONTACTO'!Q247)&gt;50,"Parent/Guardian Name must be less than 50 characters",IF('DO NOT USE_Contact Formulas'!A247,"OK",NA()))</f>
        <v>#N/A</v>
      </c>
      <c r="R247" s="40" t="e">
        <f>IF(NOT(ISBLANK('Captura de datos de CONTACTO'!R247)),IF(AND(ISNUMBER('Captura de datos de CONTACTO'!R247),LEFT('Captura de datos de CONTACTO'!R247,1)&lt;&gt;"1",LEN('Captura de datos de CONTACTO'!R247)=10),"OK","Phone number must be valid format"),IF('DO NOT USE_Contact Formulas'!A247,"OK",NA()))</f>
        <v>#N/A</v>
      </c>
      <c r="S247" s="40" t="e">
        <f>IF(AND(NOT(ISBLANK('Captura de datos de CONTACTO'!S247)),ISNA(VLOOKUP('Captura de datos de CONTACTO'!S247,'DO NOT USE_School Picklist'!$N$3:$N$63,1,FALSE))),"Please select a value from the drop-down menu",IF('DO NOT USE_Contact Formulas'!A247,"OK",NA()))</f>
        <v>#N/A</v>
      </c>
      <c r="T247" s="53" t="e">
        <f>IF(AND(NOT(ISBLANK('Captura de datos de CONTACTO'!T247)),ISNA(VLOOKUP('Captura de datos de CONTACTO'!T247,'DO NOT USE_School Picklist'!$I$3:$I$5,1,FALSE))),"Please select a value from the drop-down menu",IF('DO NOT USE_Contact Formulas'!A247,"OK",NA()))</f>
        <v>#N/A</v>
      </c>
      <c r="U247" s="40" t="e">
        <f>IF(AND(NOT(ISBLANK('Captura de datos de CONTACTO'!U247)),ISNA(VLOOKUP('Captura de datos de CONTACTO'!U247,'DO NOT USE_School Picklist'!$E$3:$E$10,1,FALSE))),"Please select a value from the drop-down menu",IF('DO NOT USE_Contact Formulas'!A247,"OK",NA()))</f>
        <v>#N/A</v>
      </c>
      <c r="V247" s="53" t="e">
        <f>IF(AND(NOT(ISBLANK('Captura de datos de CONTACTO'!V247)),ISNA(VLOOKUP('Captura de datos de CONTACTO'!V247,'DO NOT USE_School Picklist'!$W$3:$W$9,1,FALSE))),"Please select a value from the drop-down menu",IF('DO NOT USE_Contact Formulas'!A247,"OK",NA()))</f>
        <v>#N/A</v>
      </c>
      <c r="W247" s="53" t="e">
        <f>IF(AND(NOT(ISBLANK('Captura de datos de CONTACTO'!W247)),ISNA(VLOOKUP('Captura de datos de CONTACTO'!W247,'DO NOT USE_School Picklist'!$W$3:$W$9,1,FALSE))),"Please select a value from the drop-down menu",IF('DO NOT USE_Case Formulas'!A247,"OK",NA()))</f>
        <v>#N/A</v>
      </c>
      <c r="X247" s="40" t="e">
        <f>IF(AND(NOT(ISBLANK('Captura de datos de CONTACTO'!X247)),ISNA(VLOOKUP('Captura de datos de CONTACTO'!X247,'DO NOT USE_School Picklist'!$F$3:$F$16,1,FALSE))),"Please select a value from the drop-down menu",IF('DO NOT USE_Contact Formulas'!A247,"OK",NA()))</f>
        <v>#N/A</v>
      </c>
      <c r="Y247" s="40" t="e">
        <f>IF(LEN('Captura de datos de CONTACTO'!Y247)&gt;100,"Classroom(s) must be less than 100 characters",IF('DO NOT USE_Contact Formulas'!A247,"OK",NA()))</f>
        <v>#N/A</v>
      </c>
      <c r="Z247" s="40" t="e">
        <f>IF(AND(NOT(ISBLANK('Captura de datos de CONTACTO'!Z247)),ISNA(VLOOKUP('Captura de datos de CONTACTO'!Z247,'DO NOT USE_School Picklist'!$K$3:$K$6,1,FALSE))),"Please select a value from the drop-down menu",IF('DO NOT USE_Contact Formulas'!A247,"OK",NA()))</f>
        <v>#N/A</v>
      </c>
      <c r="AA247" s="40" t="e">
        <f>IF(AND(NOT(ISBLANK('Captura de datos de CONTACTO'!AA247)),ISNA(VLOOKUP('Captura de datos de CONTACTO'!AA247,'DO NOT USE_School Picklist'!$D$3:$D$5,1,FALSE))),"Please select a value from the drop-down menu",IF('DO NOT USE_Contact Formulas'!A247,"OK",NA()))</f>
        <v>#N/A</v>
      </c>
      <c r="AB247" s="40"/>
      <c r="AC247" s="40" t="e">
        <f>IF(AND(NOT(ISBLANK('Captura de datos de CONTACTO'!AC247)),ISNA(VLOOKUP('Captura de datos de CONTACTO'!AC247,'DO NOT USE_School Picklist'!$G$3:$G$5,1,FALSE))),"Please select a value from the drop-down menu",IF('DO NOT USE_Contact Formulas'!A247,"OK",NA()))</f>
        <v>#N/A</v>
      </c>
      <c r="AD247" s="40"/>
      <c r="AE247" s="40" t="e">
        <f>IF(AND(NOT(ISBLANK('Captura de datos de CONTACTO'!AE247)),ISNA(VLOOKUP('Captura de datos de CONTACTO'!AE247,'DO NOT USE_School Picklist'!$H$3:$H$4,1,FALSE))),"Please select a value from the drop-down menu",IF('DO NOT USE_Contact Formulas'!A247,"OK",NA()))</f>
        <v>#N/A</v>
      </c>
      <c r="AF247" s="40" t="e">
        <f ca="1">IF('Captura de datos de CONTACTO'!AF247&gt;'DO NOT USE_School Picklist'!$C$3,"Test Date cannot be a future date",IF('DO NOT USE_Contact Formulas'!A247,"OK",NA()))</f>
        <v>#N/A</v>
      </c>
      <c r="AG247" s="53" t="e">
        <f>IF(AND('DO NOT USE_Contact Formulas'!A247,ISBLANK('Captura de datos de CONTACTO'!AB247)),"Lab Result Test Result is required",IF(AND(NOT(ISBLANK('Captura de datos de CONTACTO'!AB247)),ISNA(VLOOKUP('Captura de datos de CONTACTO'!AB247,'DO NOT USE_School Picklist'!$Q$3:$Q$8,1,FALSE))),"Please select a value from the drop-down menu",IF('DO NOT USE_Contact Formulas'!A247,"OK",NA())))</f>
        <v>#N/A</v>
      </c>
    </row>
    <row r="248" spans="1:33" x14ac:dyDescent="0.3">
      <c r="A248" s="39" t="e">
        <f>IF('DO NOT USE_Contact Formulas'!A248,IF('DO NOT USE_Contact Formulas'!B248,"Not all required fields are completed","OK"),NA())</f>
        <v>#N/A</v>
      </c>
      <c r="B248" s="40" t="e">
        <f>IF(AND('DO NOT USE_Contact Formulas'!A248,ISBLANK('Captura de datos de CONTACTO'!B248)),"First Name is required",IF(NOT(ISBLANK('Captura de datos de CONTACTO'!B248)),"OK",NA()))</f>
        <v>#N/A</v>
      </c>
      <c r="C248" s="40" t="e">
        <f>IF(AND('DO NOT USE_Contact Formulas'!A248,ISBLANK('Captura de datos de CONTACTO'!C248)),"Last Name is required",IF(NOT(ISBLANK('Captura de datos de CONTACTO'!C248)),"OK",NA()))</f>
        <v>#N/A</v>
      </c>
      <c r="D248" s="40" t="e">
        <f>IF(AND('DO NOT USE_Contact Formulas'!A248,ISBLANK('Captura de datos de CONTACTO'!D248)),"Birthdate is required",IF(NOT(ISBLANK('Captura de datos de CONTACTO'!D248)),"OK",NA()))</f>
        <v>#N/A</v>
      </c>
      <c r="E248" s="40" t="e">
        <f>IF(AND('DO NOT USE_Contact Formulas'!A248,ISBLANK('Captura de datos de CONTACTO'!E248)),"Mobile Phone is required",IF(NOT(ISBLANK('Captura de datos de CONTACTO'!E248)),IF(AND(ISNUMBER(VALUE('Captura de datos de CONTACTO'!E248)),LEFT('Captura de datos de CONTACTO'!E248,1)&lt;&gt;"1",LEN('Captura de datos de CONTACTO'!E248)=10),"OK","Phone number must be valid format"),NA()))</f>
        <v>#N/A</v>
      </c>
      <c r="F248" s="40" t="e">
        <f>IF(LEN('Captura de datos de CONTACTO'!F248)&gt;255,"Home Street Address must be less than 255 characters",IF('DO NOT USE_Contact Formulas'!A248,"OK",NA()))</f>
        <v>#N/A</v>
      </c>
      <c r="G248" s="40" t="e">
        <f>IF(LEN('Captura de datos de CONTACTO'!G248)&gt;40,"City must be less than 40 characters",IF('DO NOT USE_Contact Formulas'!A248,"OK",NA()))</f>
        <v>#N/A</v>
      </c>
      <c r="H248" s="40" t="e">
        <f>IF(AND(NOT(ISBLANK('Captura de datos de CONTACTO'!H248)),ISNA(VLOOKUP('Captura de datos de CONTACTO'!H248,'DO NOT USE_School Picklist'!$P$3:$P$52,1,FALSE))),"Please select a value from the drop-down menu",IF('DO NOT USE_Contact Formulas'!A248,"OK",NA()))</f>
        <v>#N/A</v>
      </c>
      <c r="I248" s="40" t="e">
        <f>IF(AND('DO NOT USE_Contact Formulas'!A248,ISBLANK('Captura de datos de CONTACTO'!I248)),"Zip is required",IF(ISBLANK('Captura de datos de CONTACTO'!I248),NA(),"OK"))</f>
        <v>#N/A</v>
      </c>
      <c r="J248" s="40" t="e">
        <f>IF(AND('DO NOT USE_Contact Formulas'!A248,ISBLANK('Captura de datos de CONTACTO'!J248)),"Student or Staff? is required",IF(ISBLANK('Captura de datos de CONTACTO'!J248),NA(),IF(ISNA(VLOOKUP('Captura de datos de CONTACTO'!J248,'DO NOT USE_School Picklist'!$B$3:$B$6,1,FALSE)),"Please select a value from the drop-down menu","OK")))</f>
        <v>#N/A</v>
      </c>
      <c r="K248" s="40" t="e">
        <f>IF(AND('Captura de datos de CONTACTO'!J248='DO NOT USE_School Picklist'!$B$4,ISBLANK('Captura de datos de CONTACTO'!K248)),"Occupation/Job Title is required if Student or Staff? is Yes, staff/faculty or volunteer",IF('DO NOT USE_Contact Formulas'!A248,"OK",NA()))</f>
        <v>#N/A</v>
      </c>
      <c r="L248" s="40" t="e">
        <f ca="1">IF('Captura de datos de CONTACTO'!L248&gt;'DO NOT USE_School Picklist'!$C$3,"Date last on school campus/facility cannot be a future date",IF('DO NOT USE_Contact Formulas'!A248,IF(ISBLANK('Captura de datos de CONTACTO'!L248),"Date last on school campus/facility is required","OK"),NA()))</f>
        <v>#N/A</v>
      </c>
      <c r="M248" s="41" t="e">
        <f ca="1">IF('Captura de datos de CONTACTO'!M248&gt;'DO NOT USE_School Picklist'!$C$3,"Last Exposure Date cannot be a future date",IF('DO NOT USE_Contact Formulas'!A248,IF(ISBLANK('Captura de datos de CONTACTO'!M248),"Last Exposure Date is required","OK"),NA()))</f>
        <v>#N/A</v>
      </c>
      <c r="N248" s="41" t="e">
        <f>IF(AND('DO NOT USE_Contact Formulas'!A248,ISBLANK('Captura de datos de CONTACTO'!N248)),"Specific Place in the Location is required",IF(ISBLANK('Captura de datos de CONTACTO'!N248),NA(),"OK"))</f>
        <v>#N/A</v>
      </c>
      <c r="O248" s="40" t="e">
        <f>IF(AND(NOT(ISBLANK('Captura de datos de CONTACTO'!O248)),ISNA(VLOOKUP('Captura de datos de CONTACTO'!O248,'DO NOT USE_School Picklist'!$L$3:$L$81,1,FALSE))),"Please select a value from the drop-down menu",IF('DO NOT USE_Contact Formulas'!A248,"OK",NA()))</f>
        <v>#N/A</v>
      </c>
      <c r="P248" s="40" t="e">
        <f>IF(AND(NOT(ISBLANK('Captura de datos de CONTACTO'!P248)),NOT(ISNUMBER(MATCH("*@*.?*",'Captura de datos de CONTACTO'!P248,0)))),"Email must be in a valid format",IF('DO NOT USE_Contact Formulas'!A248,"OK",NA()))</f>
        <v>#N/A</v>
      </c>
      <c r="Q248" s="40" t="e">
        <f>IF(LEN('Captura de datos de CONTACTO'!Q248)&gt;50,"Parent/Guardian Name must be less than 50 characters",IF('DO NOT USE_Contact Formulas'!A248,"OK",NA()))</f>
        <v>#N/A</v>
      </c>
      <c r="R248" s="40" t="e">
        <f>IF(NOT(ISBLANK('Captura de datos de CONTACTO'!R248)),IF(AND(ISNUMBER('Captura de datos de CONTACTO'!R248),LEFT('Captura de datos de CONTACTO'!R248,1)&lt;&gt;"1",LEN('Captura de datos de CONTACTO'!R248)=10),"OK","Phone number must be valid format"),IF('DO NOT USE_Contact Formulas'!A248,"OK",NA()))</f>
        <v>#N/A</v>
      </c>
      <c r="S248" s="40" t="e">
        <f>IF(AND(NOT(ISBLANK('Captura de datos de CONTACTO'!S248)),ISNA(VLOOKUP('Captura de datos de CONTACTO'!S248,'DO NOT USE_School Picklist'!$N$3:$N$63,1,FALSE))),"Please select a value from the drop-down menu",IF('DO NOT USE_Contact Formulas'!A248,"OK",NA()))</f>
        <v>#N/A</v>
      </c>
      <c r="T248" s="53" t="e">
        <f>IF(AND(NOT(ISBLANK('Captura de datos de CONTACTO'!T248)),ISNA(VLOOKUP('Captura de datos de CONTACTO'!T248,'DO NOT USE_School Picklist'!$I$3:$I$5,1,FALSE))),"Please select a value from the drop-down menu",IF('DO NOT USE_Contact Formulas'!A248,"OK",NA()))</f>
        <v>#N/A</v>
      </c>
      <c r="U248" s="40" t="e">
        <f>IF(AND(NOT(ISBLANK('Captura de datos de CONTACTO'!U248)),ISNA(VLOOKUP('Captura de datos de CONTACTO'!U248,'DO NOT USE_School Picklist'!$E$3:$E$10,1,FALSE))),"Please select a value from the drop-down menu",IF('DO NOT USE_Contact Formulas'!A248,"OK",NA()))</f>
        <v>#N/A</v>
      </c>
      <c r="V248" s="53" t="e">
        <f>IF(AND(NOT(ISBLANK('Captura de datos de CONTACTO'!V248)),ISNA(VLOOKUP('Captura de datos de CONTACTO'!V248,'DO NOT USE_School Picklist'!$W$3:$W$9,1,FALSE))),"Please select a value from the drop-down menu",IF('DO NOT USE_Contact Formulas'!A248,"OK",NA()))</f>
        <v>#N/A</v>
      </c>
      <c r="W248" s="53" t="e">
        <f>IF(AND(NOT(ISBLANK('Captura de datos de CONTACTO'!W248)),ISNA(VLOOKUP('Captura de datos de CONTACTO'!W248,'DO NOT USE_School Picklist'!$W$3:$W$9,1,FALSE))),"Please select a value from the drop-down menu",IF('DO NOT USE_Case Formulas'!A248,"OK",NA()))</f>
        <v>#N/A</v>
      </c>
      <c r="X248" s="40" t="e">
        <f>IF(AND(NOT(ISBLANK('Captura de datos de CONTACTO'!X248)),ISNA(VLOOKUP('Captura de datos de CONTACTO'!X248,'DO NOT USE_School Picklist'!$F$3:$F$16,1,FALSE))),"Please select a value from the drop-down menu",IF('DO NOT USE_Contact Formulas'!A248,"OK",NA()))</f>
        <v>#N/A</v>
      </c>
      <c r="Y248" s="40" t="e">
        <f>IF(LEN('Captura de datos de CONTACTO'!Y248)&gt;100,"Classroom(s) must be less than 100 characters",IF('DO NOT USE_Contact Formulas'!A248,"OK",NA()))</f>
        <v>#N/A</v>
      </c>
      <c r="Z248" s="40" t="e">
        <f>IF(AND(NOT(ISBLANK('Captura de datos de CONTACTO'!Z248)),ISNA(VLOOKUP('Captura de datos de CONTACTO'!Z248,'DO NOT USE_School Picklist'!$K$3:$K$6,1,FALSE))),"Please select a value from the drop-down menu",IF('DO NOT USE_Contact Formulas'!A248,"OK",NA()))</f>
        <v>#N/A</v>
      </c>
      <c r="AA248" s="40" t="e">
        <f>IF(AND(NOT(ISBLANK('Captura de datos de CONTACTO'!AA248)),ISNA(VLOOKUP('Captura de datos de CONTACTO'!AA248,'DO NOT USE_School Picklist'!$D$3:$D$5,1,FALSE))),"Please select a value from the drop-down menu",IF('DO NOT USE_Contact Formulas'!A248,"OK",NA()))</f>
        <v>#N/A</v>
      </c>
      <c r="AB248" s="40"/>
      <c r="AC248" s="40" t="e">
        <f>IF(AND(NOT(ISBLANK('Captura de datos de CONTACTO'!AC248)),ISNA(VLOOKUP('Captura de datos de CONTACTO'!AC248,'DO NOT USE_School Picklist'!$G$3:$G$5,1,FALSE))),"Please select a value from the drop-down menu",IF('DO NOT USE_Contact Formulas'!A248,"OK",NA()))</f>
        <v>#N/A</v>
      </c>
      <c r="AD248" s="40"/>
      <c r="AE248" s="40" t="e">
        <f>IF(AND(NOT(ISBLANK('Captura de datos de CONTACTO'!AE248)),ISNA(VLOOKUP('Captura de datos de CONTACTO'!AE248,'DO NOT USE_School Picklist'!$H$3:$H$4,1,FALSE))),"Please select a value from the drop-down menu",IF('DO NOT USE_Contact Formulas'!A248,"OK",NA()))</f>
        <v>#N/A</v>
      </c>
      <c r="AF248" s="40" t="e">
        <f ca="1">IF('Captura de datos de CONTACTO'!AF248&gt;'DO NOT USE_School Picklist'!$C$3,"Test Date cannot be a future date",IF('DO NOT USE_Contact Formulas'!A248,"OK",NA()))</f>
        <v>#N/A</v>
      </c>
      <c r="AG248" s="53" t="e">
        <f>IF(AND('DO NOT USE_Contact Formulas'!A248,ISBLANK('Captura de datos de CONTACTO'!AB248)),"Lab Result Test Result is required",IF(AND(NOT(ISBLANK('Captura de datos de CONTACTO'!AB248)),ISNA(VLOOKUP('Captura de datos de CONTACTO'!AB248,'DO NOT USE_School Picklist'!$Q$3:$Q$8,1,FALSE))),"Please select a value from the drop-down menu",IF('DO NOT USE_Contact Formulas'!A248,"OK",NA())))</f>
        <v>#N/A</v>
      </c>
    </row>
    <row r="249" spans="1:33" x14ac:dyDescent="0.3">
      <c r="A249" s="39" t="e">
        <f>IF('DO NOT USE_Contact Formulas'!A249,IF('DO NOT USE_Contact Formulas'!B249,"Not all required fields are completed","OK"),NA())</f>
        <v>#N/A</v>
      </c>
      <c r="B249" s="40" t="e">
        <f>IF(AND('DO NOT USE_Contact Formulas'!A249,ISBLANK('Captura de datos de CONTACTO'!B249)),"First Name is required",IF(NOT(ISBLANK('Captura de datos de CONTACTO'!B249)),"OK",NA()))</f>
        <v>#N/A</v>
      </c>
      <c r="C249" s="40" t="e">
        <f>IF(AND('DO NOT USE_Contact Formulas'!A249,ISBLANK('Captura de datos de CONTACTO'!C249)),"Last Name is required",IF(NOT(ISBLANK('Captura de datos de CONTACTO'!C249)),"OK",NA()))</f>
        <v>#N/A</v>
      </c>
      <c r="D249" s="40" t="e">
        <f>IF(AND('DO NOT USE_Contact Formulas'!A249,ISBLANK('Captura de datos de CONTACTO'!D249)),"Birthdate is required",IF(NOT(ISBLANK('Captura de datos de CONTACTO'!D249)),"OK",NA()))</f>
        <v>#N/A</v>
      </c>
      <c r="E249" s="40" t="e">
        <f>IF(AND('DO NOT USE_Contact Formulas'!A249,ISBLANK('Captura de datos de CONTACTO'!E249)),"Mobile Phone is required",IF(NOT(ISBLANK('Captura de datos de CONTACTO'!E249)),IF(AND(ISNUMBER(VALUE('Captura de datos de CONTACTO'!E249)),LEFT('Captura de datos de CONTACTO'!E249,1)&lt;&gt;"1",LEN('Captura de datos de CONTACTO'!E249)=10),"OK","Phone number must be valid format"),NA()))</f>
        <v>#N/A</v>
      </c>
      <c r="F249" s="40" t="e">
        <f>IF(LEN('Captura de datos de CONTACTO'!F249)&gt;255,"Home Street Address must be less than 255 characters",IF('DO NOT USE_Contact Formulas'!A249,"OK",NA()))</f>
        <v>#N/A</v>
      </c>
      <c r="G249" s="40" t="e">
        <f>IF(LEN('Captura de datos de CONTACTO'!G249)&gt;40,"City must be less than 40 characters",IF('DO NOT USE_Contact Formulas'!A249,"OK",NA()))</f>
        <v>#N/A</v>
      </c>
      <c r="H249" s="40" t="e">
        <f>IF(AND(NOT(ISBLANK('Captura de datos de CONTACTO'!H249)),ISNA(VLOOKUP('Captura de datos de CONTACTO'!H249,'DO NOT USE_School Picklist'!$P$3:$P$52,1,FALSE))),"Please select a value from the drop-down menu",IF('DO NOT USE_Contact Formulas'!A249,"OK",NA()))</f>
        <v>#N/A</v>
      </c>
      <c r="I249" s="40" t="e">
        <f>IF(AND('DO NOT USE_Contact Formulas'!A249,ISBLANK('Captura de datos de CONTACTO'!I249)),"Zip is required",IF(ISBLANK('Captura de datos de CONTACTO'!I249),NA(),"OK"))</f>
        <v>#N/A</v>
      </c>
      <c r="J249" s="40" t="e">
        <f>IF(AND('DO NOT USE_Contact Formulas'!A249,ISBLANK('Captura de datos de CONTACTO'!J249)),"Student or Staff? is required",IF(ISBLANK('Captura de datos de CONTACTO'!J249),NA(),IF(ISNA(VLOOKUP('Captura de datos de CONTACTO'!J249,'DO NOT USE_School Picklist'!$B$3:$B$6,1,FALSE)),"Please select a value from the drop-down menu","OK")))</f>
        <v>#N/A</v>
      </c>
      <c r="K249" s="40" t="e">
        <f>IF(AND('Captura de datos de CONTACTO'!J249='DO NOT USE_School Picklist'!$B$4,ISBLANK('Captura de datos de CONTACTO'!K249)),"Occupation/Job Title is required if Student or Staff? is Yes, staff/faculty or volunteer",IF('DO NOT USE_Contact Formulas'!A249,"OK",NA()))</f>
        <v>#N/A</v>
      </c>
      <c r="L249" s="40" t="e">
        <f ca="1">IF('Captura de datos de CONTACTO'!L249&gt;'DO NOT USE_School Picklist'!$C$3,"Date last on school campus/facility cannot be a future date",IF('DO NOT USE_Contact Formulas'!A249,IF(ISBLANK('Captura de datos de CONTACTO'!L249),"Date last on school campus/facility is required","OK"),NA()))</f>
        <v>#N/A</v>
      </c>
      <c r="M249" s="41" t="e">
        <f ca="1">IF('Captura de datos de CONTACTO'!M249&gt;'DO NOT USE_School Picklist'!$C$3,"Last Exposure Date cannot be a future date",IF('DO NOT USE_Contact Formulas'!A249,IF(ISBLANK('Captura de datos de CONTACTO'!M249),"Last Exposure Date is required","OK"),NA()))</f>
        <v>#N/A</v>
      </c>
      <c r="N249" s="41" t="e">
        <f>IF(AND('DO NOT USE_Contact Formulas'!A249,ISBLANK('Captura de datos de CONTACTO'!N249)),"Specific Place in the Location is required",IF(ISBLANK('Captura de datos de CONTACTO'!N249),NA(),"OK"))</f>
        <v>#N/A</v>
      </c>
      <c r="O249" s="40" t="e">
        <f>IF(AND(NOT(ISBLANK('Captura de datos de CONTACTO'!O249)),ISNA(VLOOKUP('Captura de datos de CONTACTO'!O249,'DO NOT USE_School Picklist'!$L$3:$L$81,1,FALSE))),"Please select a value from the drop-down menu",IF('DO NOT USE_Contact Formulas'!A249,"OK",NA()))</f>
        <v>#N/A</v>
      </c>
      <c r="P249" s="40" t="e">
        <f>IF(AND(NOT(ISBLANK('Captura de datos de CONTACTO'!P249)),NOT(ISNUMBER(MATCH("*@*.?*",'Captura de datos de CONTACTO'!P249,0)))),"Email must be in a valid format",IF('DO NOT USE_Contact Formulas'!A249,"OK",NA()))</f>
        <v>#N/A</v>
      </c>
      <c r="Q249" s="40" t="e">
        <f>IF(LEN('Captura de datos de CONTACTO'!Q249)&gt;50,"Parent/Guardian Name must be less than 50 characters",IF('DO NOT USE_Contact Formulas'!A249,"OK",NA()))</f>
        <v>#N/A</v>
      </c>
      <c r="R249" s="40" t="e">
        <f>IF(NOT(ISBLANK('Captura de datos de CONTACTO'!R249)),IF(AND(ISNUMBER('Captura de datos de CONTACTO'!R249),LEFT('Captura de datos de CONTACTO'!R249,1)&lt;&gt;"1",LEN('Captura de datos de CONTACTO'!R249)=10),"OK","Phone number must be valid format"),IF('DO NOT USE_Contact Formulas'!A249,"OK",NA()))</f>
        <v>#N/A</v>
      </c>
      <c r="S249" s="40" t="e">
        <f>IF(AND(NOT(ISBLANK('Captura de datos de CONTACTO'!S249)),ISNA(VLOOKUP('Captura de datos de CONTACTO'!S249,'DO NOT USE_School Picklist'!$N$3:$N$63,1,FALSE))),"Please select a value from the drop-down menu",IF('DO NOT USE_Contact Formulas'!A249,"OK",NA()))</f>
        <v>#N/A</v>
      </c>
      <c r="T249" s="53" t="e">
        <f>IF(AND(NOT(ISBLANK('Captura de datos de CONTACTO'!T249)),ISNA(VLOOKUP('Captura de datos de CONTACTO'!T249,'DO NOT USE_School Picklist'!$I$3:$I$5,1,FALSE))),"Please select a value from the drop-down menu",IF('DO NOT USE_Contact Formulas'!A249,"OK",NA()))</f>
        <v>#N/A</v>
      </c>
      <c r="U249" s="40" t="e">
        <f>IF(AND(NOT(ISBLANK('Captura de datos de CONTACTO'!U249)),ISNA(VLOOKUP('Captura de datos de CONTACTO'!U249,'DO NOT USE_School Picklist'!$E$3:$E$10,1,FALSE))),"Please select a value from the drop-down menu",IF('DO NOT USE_Contact Formulas'!A249,"OK",NA()))</f>
        <v>#N/A</v>
      </c>
      <c r="V249" s="53" t="e">
        <f>IF(AND(NOT(ISBLANK('Captura de datos de CONTACTO'!V249)),ISNA(VLOOKUP('Captura de datos de CONTACTO'!V249,'DO NOT USE_School Picklist'!$W$3:$W$9,1,FALSE))),"Please select a value from the drop-down menu",IF('DO NOT USE_Contact Formulas'!A249,"OK",NA()))</f>
        <v>#N/A</v>
      </c>
      <c r="W249" s="53" t="e">
        <f>IF(AND(NOT(ISBLANK('Captura de datos de CONTACTO'!W249)),ISNA(VLOOKUP('Captura de datos de CONTACTO'!W249,'DO NOT USE_School Picklist'!$W$3:$W$9,1,FALSE))),"Please select a value from the drop-down menu",IF('DO NOT USE_Case Formulas'!A249,"OK",NA()))</f>
        <v>#N/A</v>
      </c>
      <c r="X249" s="40" t="e">
        <f>IF(AND(NOT(ISBLANK('Captura de datos de CONTACTO'!X249)),ISNA(VLOOKUP('Captura de datos de CONTACTO'!X249,'DO NOT USE_School Picklist'!$F$3:$F$16,1,FALSE))),"Please select a value from the drop-down menu",IF('DO NOT USE_Contact Formulas'!A249,"OK",NA()))</f>
        <v>#N/A</v>
      </c>
      <c r="Y249" s="40" t="e">
        <f>IF(LEN('Captura de datos de CONTACTO'!Y249)&gt;100,"Classroom(s) must be less than 100 characters",IF('DO NOT USE_Contact Formulas'!A249,"OK",NA()))</f>
        <v>#N/A</v>
      </c>
      <c r="Z249" s="40" t="e">
        <f>IF(AND(NOT(ISBLANK('Captura de datos de CONTACTO'!Z249)),ISNA(VLOOKUP('Captura de datos de CONTACTO'!Z249,'DO NOT USE_School Picklist'!$K$3:$K$6,1,FALSE))),"Please select a value from the drop-down menu",IF('DO NOT USE_Contact Formulas'!A249,"OK",NA()))</f>
        <v>#N/A</v>
      </c>
      <c r="AA249" s="40" t="e">
        <f>IF(AND(NOT(ISBLANK('Captura de datos de CONTACTO'!AA249)),ISNA(VLOOKUP('Captura de datos de CONTACTO'!AA249,'DO NOT USE_School Picklist'!$D$3:$D$5,1,FALSE))),"Please select a value from the drop-down menu",IF('DO NOT USE_Contact Formulas'!A249,"OK",NA()))</f>
        <v>#N/A</v>
      </c>
      <c r="AB249" s="40"/>
      <c r="AC249" s="40" t="e">
        <f>IF(AND(NOT(ISBLANK('Captura de datos de CONTACTO'!AC249)),ISNA(VLOOKUP('Captura de datos de CONTACTO'!AC249,'DO NOT USE_School Picklist'!$G$3:$G$5,1,FALSE))),"Please select a value from the drop-down menu",IF('DO NOT USE_Contact Formulas'!A249,"OK",NA()))</f>
        <v>#N/A</v>
      </c>
      <c r="AD249" s="40"/>
      <c r="AE249" s="40" t="e">
        <f>IF(AND(NOT(ISBLANK('Captura de datos de CONTACTO'!AE249)),ISNA(VLOOKUP('Captura de datos de CONTACTO'!AE249,'DO NOT USE_School Picklist'!$H$3:$H$4,1,FALSE))),"Please select a value from the drop-down menu",IF('DO NOT USE_Contact Formulas'!A249,"OK",NA()))</f>
        <v>#N/A</v>
      </c>
      <c r="AF249" s="40" t="e">
        <f ca="1">IF('Captura de datos de CONTACTO'!AF249&gt;'DO NOT USE_School Picklist'!$C$3,"Test Date cannot be a future date",IF('DO NOT USE_Contact Formulas'!A249,"OK",NA()))</f>
        <v>#N/A</v>
      </c>
      <c r="AG249" s="53" t="e">
        <f>IF(AND('DO NOT USE_Contact Formulas'!A249,ISBLANK('Captura de datos de CONTACTO'!AB249)),"Lab Result Test Result is required",IF(AND(NOT(ISBLANK('Captura de datos de CONTACTO'!AB249)),ISNA(VLOOKUP('Captura de datos de CONTACTO'!AB249,'DO NOT USE_School Picklist'!$Q$3:$Q$8,1,FALSE))),"Please select a value from the drop-down menu",IF('DO NOT USE_Contact Formulas'!A249,"OK",NA())))</f>
        <v>#N/A</v>
      </c>
    </row>
    <row r="250" spans="1:33" x14ac:dyDescent="0.3">
      <c r="A250" s="39" t="e">
        <f>IF('DO NOT USE_Contact Formulas'!A250,IF('DO NOT USE_Contact Formulas'!B250,"Not all required fields are completed","OK"),NA())</f>
        <v>#N/A</v>
      </c>
      <c r="B250" s="40" t="e">
        <f>IF(AND('DO NOT USE_Contact Formulas'!A250,ISBLANK('Captura de datos de CONTACTO'!B250)),"First Name is required",IF(NOT(ISBLANK('Captura de datos de CONTACTO'!B250)),"OK",NA()))</f>
        <v>#N/A</v>
      </c>
      <c r="C250" s="40" t="e">
        <f>IF(AND('DO NOT USE_Contact Formulas'!A250,ISBLANK('Captura de datos de CONTACTO'!C250)),"Last Name is required",IF(NOT(ISBLANK('Captura de datos de CONTACTO'!C250)),"OK",NA()))</f>
        <v>#N/A</v>
      </c>
      <c r="D250" s="40" t="e">
        <f>IF(AND('DO NOT USE_Contact Formulas'!A250,ISBLANK('Captura de datos de CONTACTO'!D250)),"Birthdate is required",IF(NOT(ISBLANK('Captura de datos de CONTACTO'!D250)),"OK",NA()))</f>
        <v>#N/A</v>
      </c>
      <c r="E250" s="40" t="e">
        <f>IF(AND('DO NOT USE_Contact Formulas'!A250,ISBLANK('Captura de datos de CONTACTO'!E250)),"Mobile Phone is required",IF(NOT(ISBLANK('Captura de datos de CONTACTO'!E250)),IF(AND(ISNUMBER(VALUE('Captura de datos de CONTACTO'!E250)),LEFT('Captura de datos de CONTACTO'!E250,1)&lt;&gt;"1",LEN('Captura de datos de CONTACTO'!E250)=10),"OK","Phone number must be valid format"),NA()))</f>
        <v>#N/A</v>
      </c>
      <c r="F250" s="40" t="e">
        <f>IF(LEN('Captura de datos de CONTACTO'!F250)&gt;255,"Home Street Address must be less than 255 characters",IF('DO NOT USE_Contact Formulas'!A250,"OK",NA()))</f>
        <v>#N/A</v>
      </c>
      <c r="G250" s="40" t="e">
        <f>IF(LEN('Captura de datos de CONTACTO'!G250)&gt;40,"City must be less than 40 characters",IF('DO NOT USE_Contact Formulas'!A250,"OK",NA()))</f>
        <v>#N/A</v>
      </c>
      <c r="H250" s="40" t="e">
        <f>IF(AND(NOT(ISBLANK('Captura de datos de CONTACTO'!H250)),ISNA(VLOOKUP('Captura de datos de CONTACTO'!H250,'DO NOT USE_School Picklist'!$P$3:$P$52,1,FALSE))),"Please select a value from the drop-down menu",IF('DO NOT USE_Contact Formulas'!A250,"OK",NA()))</f>
        <v>#N/A</v>
      </c>
      <c r="I250" s="40" t="e">
        <f>IF(AND('DO NOT USE_Contact Formulas'!A250,ISBLANK('Captura de datos de CONTACTO'!I250)),"Zip is required",IF(ISBLANK('Captura de datos de CONTACTO'!I250),NA(),"OK"))</f>
        <v>#N/A</v>
      </c>
      <c r="J250" s="40" t="e">
        <f>IF(AND('DO NOT USE_Contact Formulas'!A250,ISBLANK('Captura de datos de CONTACTO'!J250)),"Student or Staff? is required",IF(ISBLANK('Captura de datos de CONTACTO'!J250),NA(),IF(ISNA(VLOOKUP('Captura de datos de CONTACTO'!J250,'DO NOT USE_School Picklist'!$B$3:$B$6,1,FALSE)),"Please select a value from the drop-down menu","OK")))</f>
        <v>#N/A</v>
      </c>
      <c r="K250" s="40" t="e">
        <f>IF(AND('Captura de datos de CONTACTO'!J250='DO NOT USE_School Picklist'!$B$4,ISBLANK('Captura de datos de CONTACTO'!K250)),"Occupation/Job Title is required if Student or Staff? is Yes, staff/faculty or volunteer",IF('DO NOT USE_Contact Formulas'!A250,"OK",NA()))</f>
        <v>#N/A</v>
      </c>
      <c r="L250" s="40" t="e">
        <f ca="1">IF('Captura de datos de CONTACTO'!L250&gt;'DO NOT USE_School Picklist'!$C$3,"Date last on school campus/facility cannot be a future date",IF('DO NOT USE_Contact Formulas'!A250,IF(ISBLANK('Captura de datos de CONTACTO'!L250),"Date last on school campus/facility is required","OK"),NA()))</f>
        <v>#N/A</v>
      </c>
      <c r="M250" s="41" t="e">
        <f ca="1">IF('Captura de datos de CONTACTO'!M250&gt;'DO NOT USE_School Picklist'!$C$3,"Last Exposure Date cannot be a future date",IF('DO NOT USE_Contact Formulas'!A250,IF(ISBLANK('Captura de datos de CONTACTO'!M250),"Last Exposure Date is required","OK"),NA()))</f>
        <v>#N/A</v>
      </c>
      <c r="N250" s="41" t="e">
        <f>IF(AND('DO NOT USE_Contact Formulas'!A250,ISBLANK('Captura de datos de CONTACTO'!N250)),"Specific Place in the Location is required",IF(ISBLANK('Captura de datos de CONTACTO'!N250),NA(),"OK"))</f>
        <v>#N/A</v>
      </c>
      <c r="O250" s="40" t="e">
        <f>IF(AND(NOT(ISBLANK('Captura de datos de CONTACTO'!O250)),ISNA(VLOOKUP('Captura de datos de CONTACTO'!O250,'DO NOT USE_School Picklist'!$L$3:$L$81,1,FALSE))),"Please select a value from the drop-down menu",IF('DO NOT USE_Contact Formulas'!A250,"OK",NA()))</f>
        <v>#N/A</v>
      </c>
      <c r="P250" s="40" t="e">
        <f>IF(AND(NOT(ISBLANK('Captura de datos de CONTACTO'!P250)),NOT(ISNUMBER(MATCH("*@*.?*",'Captura de datos de CONTACTO'!P250,0)))),"Email must be in a valid format",IF('DO NOT USE_Contact Formulas'!A250,"OK",NA()))</f>
        <v>#N/A</v>
      </c>
      <c r="Q250" s="40" t="e">
        <f>IF(LEN('Captura de datos de CONTACTO'!Q250)&gt;50,"Parent/Guardian Name must be less than 50 characters",IF('DO NOT USE_Contact Formulas'!A250,"OK",NA()))</f>
        <v>#N/A</v>
      </c>
      <c r="R250" s="40" t="e">
        <f>IF(NOT(ISBLANK('Captura de datos de CONTACTO'!R250)),IF(AND(ISNUMBER('Captura de datos de CONTACTO'!R250),LEFT('Captura de datos de CONTACTO'!R250,1)&lt;&gt;"1",LEN('Captura de datos de CONTACTO'!R250)=10),"OK","Phone number must be valid format"),IF('DO NOT USE_Contact Formulas'!A250,"OK",NA()))</f>
        <v>#N/A</v>
      </c>
      <c r="S250" s="40" t="e">
        <f>IF(AND(NOT(ISBLANK('Captura de datos de CONTACTO'!S250)),ISNA(VLOOKUP('Captura de datos de CONTACTO'!S250,'DO NOT USE_School Picklist'!$N$3:$N$63,1,FALSE))),"Please select a value from the drop-down menu",IF('DO NOT USE_Contact Formulas'!A250,"OK",NA()))</f>
        <v>#N/A</v>
      </c>
      <c r="T250" s="53" t="e">
        <f>IF(AND(NOT(ISBLANK('Captura de datos de CONTACTO'!T250)),ISNA(VLOOKUP('Captura de datos de CONTACTO'!T250,'DO NOT USE_School Picklist'!$I$3:$I$5,1,FALSE))),"Please select a value from the drop-down menu",IF('DO NOT USE_Contact Formulas'!A250,"OK",NA()))</f>
        <v>#N/A</v>
      </c>
      <c r="U250" s="40" t="e">
        <f>IF(AND(NOT(ISBLANK('Captura de datos de CONTACTO'!U250)),ISNA(VLOOKUP('Captura de datos de CONTACTO'!U250,'DO NOT USE_School Picklist'!$E$3:$E$10,1,FALSE))),"Please select a value from the drop-down menu",IF('DO NOT USE_Contact Formulas'!A250,"OK",NA()))</f>
        <v>#N/A</v>
      </c>
      <c r="V250" s="53" t="e">
        <f>IF(AND(NOT(ISBLANK('Captura de datos de CONTACTO'!V250)),ISNA(VLOOKUP('Captura de datos de CONTACTO'!V250,'DO NOT USE_School Picklist'!$W$3:$W$9,1,FALSE))),"Please select a value from the drop-down menu",IF('DO NOT USE_Contact Formulas'!A250,"OK",NA()))</f>
        <v>#N/A</v>
      </c>
      <c r="W250" s="53" t="e">
        <f>IF(AND(NOT(ISBLANK('Captura de datos de CONTACTO'!W250)),ISNA(VLOOKUP('Captura de datos de CONTACTO'!W250,'DO NOT USE_School Picklist'!$W$3:$W$9,1,FALSE))),"Please select a value from the drop-down menu",IF('DO NOT USE_Case Formulas'!A250,"OK",NA()))</f>
        <v>#N/A</v>
      </c>
      <c r="X250" s="40" t="e">
        <f>IF(AND(NOT(ISBLANK('Captura de datos de CONTACTO'!X250)),ISNA(VLOOKUP('Captura de datos de CONTACTO'!X250,'DO NOT USE_School Picklist'!$F$3:$F$16,1,FALSE))),"Please select a value from the drop-down menu",IF('DO NOT USE_Contact Formulas'!A250,"OK",NA()))</f>
        <v>#N/A</v>
      </c>
      <c r="Y250" s="40" t="e">
        <f>IF(LEN('Captura de datos de CONTACTO'!Y250)&gt;100,"Classroom(s) must be less than 100 characters",IF('DO NOT USE_Contact Formulas'!A250,"OK",NA()))</f>
        <v>#N/A</v>
      </c>
      <c r="Z250" s="40" t="e">
        <f>IF(AND(NOT(ISBLANK('Captura de datos de CONTACTO'!Z250)),ISNA(VLOOKUP('Captura de datos de CONTACTO'!Z250,'DO NOT USE_School Picklist'!$K$3:$K$6,1,FALSE))),"Please select a value from the drop-down menu",IF('DO NOT USE_Contact Formulas'!A250,"OK",NA()))</f>
        <v>#N/A</v>
      </c>
      <c r="AA250" s="40" t="e">
        <f>IF(AND(NOT(ISBLANK('Captura de datos de CONTACTO'!AA250)),ISNA(VLOOKUP('Captura de datos de CONTACTO'!AA250,'DO NOT USE_School Picklist'!$D$3:$D$5,1,FALSE))),"Please select a value from the drop-down menu",IF('DO NOT USE_Contact Formulas'!A250,"OK",NA()))</f>
        <v>#N/A</v>
      </c>
      <c r="AB250" s="40"/>
      <c r="AC250" s="40" t="e">
        <f>IF(AND(NOT(ISBLANK('Captura de datos de CONTACTO'!AC250)),ISNA(VLOOKUP('Captura de datos de CONTACTO'!AC250,'DO NOT USE_School Picklist'!$G$3:$G$5,1,FALSE))),"Please select a value from the drop-down menu",IF('DO NOT USE_Contact Formulas'!A250,"OK",NA()))</f>
        <v>#N/A</v>
      </c>
      <c r="AD250" s="40"/>
      <c r="AE250" s="40" t="e">
        <f>IF(AND(NOT(ISBLANK('Captura de datos de CONTACTO'!AE250)),ISNA(VLOOKUP('Captura de datos de CONTACTO'!AE250,'DO NOT USE_School Picklist'!$H$3:$H$4,1,FALSE))),"Please select a value from the drop-down menu",IF('DO NOT USE_Contact Formulas'!A250,"OK",NA()))</f>
        <v>#N/A</v>
      </c>
      <c r="AF250" s="40" t="e">
        <f ca="1">IF('Captura de datos de CONTACTO'!AF250&gt;'DO NOT USE_School Picklist'!$C$3,"Test Date cannot be a future date",IF('DO NOT USE_Contact Formulas'!A250,"OK",NA()))</f>
        <v>#N/A</v>
      </c>
      <c r="AG250" s="53" t="e">
        <f>IF(AND('DO NOT USE_Contact Formulas'!A250,ISBLANK('Captura de datos de CONTACTO'!AB250)),"Lab Result Test Result is required",IF(AND(NOT(ISBLANK('Captura de datos de CONTACTO'!AB250)),ISNA(VLOOKUP('Captura de datos de CONTACTO'!AB250,'DO NOT USE_School Picklist'!$Q$3:$Q$8,1,FALSE))),"Please select a value from the drop-down menu",IF('DO NOT USE_Contact Formulas'!A250,"OK",NA())))</f>
        <v>#N/A</v>
      </c>
    </row>
    <row r="251" spans="1:33" x14ac:dyDescent="0.3">
      <c r="A251" s="39" t="e">
        <f>IF('DO NOT USE_Contact Formulas'!A251,IF('DO NOT USE_Contact Formulas'!B251,"Not all required fields are completed","OK"),NA())</f>
        <v>#N/A</v>
      </c>
      <c r="B251" s="40" t="e">
        <f>IF(AND('DO NOT USE_Contact Formulas'!A251,ISBLANK('Captura de datos de CONTACTO'!B251)),"First Name is required",IF(NOT(ISBLANK('Captura de datos de CONTACTO'!B251)),"OK",NA()))</f>
        <v>#N/A</v>
      </c>
      <c r="C251" s="40" t="e">
        <f>IF(AND('DO NOT USE_Contact Formulas'!A251,ISBLANK('Captura de datos de CONTACTO'!C251)),"Last Name is required",IF(NOT(ISBLANK('Captura de datos de CONTACTO'!C251)),"OK",NA()))</f>
        <v>#N/A</v>
      </c>
      <c r="D251" s="40" t="e">
        <f>IF(AND('DO NOT USE_Contact Formulas'!A251,ISBLANK('Captura de datos de CONTACTO'!D251)),"Birthdate is required",IF(NOT(ISBLANK('Captura de datos de CONTACTO'!D251)),"OK",NA()))</f>
        <v>#N/A</v>
      </c>
      <c r="E251" s="40" t="e">
        <f>IF(AND('DO NOT USE_Contact Formulas'!A251,ISBLANK('Captura de datos de CONTACTO'!E251)),"Mobile Phone is required",IF(NOT(ISBLANK('Captura de datos de CONTACTO'!E251)),IF(AND(ISNUMBER(VALUE('Captura de datos de CONTACTO'!E251)),LEFT('Captura de datos de CONTACTO'!E251,1)&lt;&gt;"1",LEN('Captura de datos de CONTACTO'!E251)=10),"OK","Phone number must be valid format"),NA()))</f>
        <v>#N/A</v>
      </c>
      <c r="F251" s="40" t="e">
        <f>IF(LEN('Captura de datos de CONTACTO'!F251)&gt;255,"Home Street Address must be less than 255 characters",IF('DO NOT USE_Contact Formulas'!A251,"OK",NA()))</f>
        <v>#N/A</v>
      </c>
      <c r="G251" s="40" t="e">
        <f>IF(LEN('Captura de datos de CONTACTO'!G251)&gt;40,"City must be less than 40 characters",IF('DO NOT USE_Contact Formulas'!A251,"OK",NA()))</f>
        <v>#N/A</v>
      </c>
      <c r="H251" s="40" t="e">
        <f>IF(AND(NOT(ISBLANK('Captura de datos de CONTACTO'!H251)),ISNA(VLOOKUP('Captura de datos de CONTACTO'!H251,'DO NOT USE_School Picklist'!$P$3:$P$52,1,FALSE))),"Please select a value from the drop-down menu",IF('DO NOT USE_Contact Formulas'!A251,"OK",NA()))</f>
        <v>#N/A</v>
      </c>
      <c r="I251" s="40" t="e">
        <f>IF(AND('DO NOT USE_Contact Formulas'!A251,ISBLANK('Captura de datos de CONTACTO'!I251)),"Zip is required",IF(ISBLANK('Captura de datos de CONTACTO'!I251),NA(),"OK"))</f>
        <v>#N/A</v>
      </c>
      <c r="J251" s="40" t="e">
        <f>IF(AND('DO NOT USE_Contact Formulas'!A251,ISBLANK('Captura de datos de CONTACTO'!J251)),"Student or Staff? is required",IF(ISBLANK('Captura de datos de CONTACTO'!J251),NA(),IF(ISNA(VLOOKUP('Captura de datos de CONTACTO'!J251,'DO NOT USE_School Picklist'!$B$3:$B$6,1,FALSE)),"Please select a value from the drop-down menu","OK")))</f>
        <v>#N/A</v>
      </c>
      <c r="K251" s="40" t="e">
        <f>IF(AND('Captura de datos de CONTACTO'!J251='DO NOT USE_School Picklist'!$B$4,ISBLANK('Captura de datos de CONTACTO'!K251)),"Occupation/Job Title is required if Student or Staff? is Yes, staff/faculty or volunteer",IF('DO NOT USE_Contact Formulas'!A251,"OK",NA()))</f>
        <v>#N/A</v>
      </c>
      <c r="L251" s="40" t="e">
        <f ca="1">IF('Captura de datos de CONTACTO'!L251&gt;'DO NOT USE_School Picklist'!$C$3,"Date last on school campus/facility cannot be a future date",IF('DO NOT USE_Contact Formulas'!A251,IF(ISBLANK('Captura de datos de CONTACTO'!L251),"Date last on school campus/facility is required","OK"),NA()))</f>
        <v>#N/A</v>
      </c>
      <c r="M251" s="41" t="e">
        <f ca="1">IF('Captura de datos de CONTACTO'!M251&gt;'DO NOT USE_School Picklist'!$C$3,"Last Exposure Date cannot be a future date",IF('DO NOT USE_Contact Formulas'!A251,IF(ISBLANK('Captura de datos de CONTACTO'!M251),"Last Exposure Date is required","OK"),NA()))</f>
        <v>#N/A</v>
      </c>
      <c r="N251" s="41" t="e">
        <f>IF(AND('DO NOT USE_Contact Formulas'!A251,ISBLANK('Captura de datos de CONTACTO'!N251)),"Specific Place in the Location is required",IF(ISBLANK('Captura de datos de CONTACTO'!N251),NA(),"OK"))</f>
        <v>#N/A</v>
      </c>
      <c r="O251" s="40" t="e">
        <f>IF(AND(NOT(ISBLANK('Captura de datos de CONTACTO'!O251)),ISNA(VLOOKUP('Captura de datos de CONTACTO'!O251,'DO NOT USE_School Picklist'!$L$3:$L$81,1,FALSE))),"Please select a value from the drop-down menu",IF('DO NOT USE_Contact Formulas'!A251,"OK",NA()))</f>
        <v>#N/A</v>
      </c>
      <c r="P251" s="40" t="e">
        <f>IF(AND(NOT(ISBLANK('Captura de datos de CONTACTO'!P251)),NOT(ISNUMBER(MATCH("*@*.?*",'Captura de datos de CONTACTO'!P251,0)))),"Email must be in a valid format",IF('DO NOT USE_Contact Formulas'!A251,"OK",NA()))</f>
        <v>#N/A</v>
      </c>
      <c r="Q251" s="40" t="e">
        <f>IF(LEN('Captura de datos de CONTACTO'!Q251)&gt;50,"Parent/Guardian Name must be less than 50 characters",IF('DO NOT USE_Contact Formulas'!A251,"OK",NA()))</f>
        <v>#N/A</v>
      </c>
      <c r="R251" s="40" t="e">
        <f>IF(NOT(ISBLANK('Captura de datos de CONTACTO'!R251)),IF(AND(ISNUMBER('Captura de datos de CONTACTO'!R251),LEFT('Captura de datos de CONTACTO'!R251,1)&lt;&gt;"1",LEN('Captura de datos de CONTACTO'!R251)=10),"OK","Phone number must be valid format"),IF('DO NOT USE_Contact Formulas'!A251,"OK",NA()))</f>
        <v>#N/A</v>
      </c>
      <c r="S251" s="40" t="e">
        <f>IF(AND(NOT(ISBLANK('Captura de datos de CONTACTO'!S251)),ISNA(VLOOKUP('Captura de datos de CONTACTO'!S251,'DO NOT USE_School Picklist'!$N$3:$N$63,1,FALSE))),"Please select a value from the drop-down menu",IF('DO NOT USE_Contact Formulas'!A251,"OK",NA()))</f>
        <v>#N/A</v>
      </c>
      <c r="T251" s="53" t="e">
        <f>IF(AND(NOT(ISBLANK('Captura de datos de CONTACTO'!T251)),ISNA(VLOOKUP('Captura de datos de CONTACTO'!T251,'DO NOT USE_School Picklist'!$I$3:$I$5,1,FALSE))),"Please select a value from the drop-down menu",IF('DO NOT USE_Contact Formulas'!A251,"OK",NA()))</f>
        <v>#N/A</v>
      </c>
      <c r="U251" s="40" t="e">
        <f>IF(AND(NOT(ISBLANK('Captura de datos de CONTACTO'!U251)),ISNA(VLOOKUP('Captura de datos de CONTACTO'!U251,'DO NOT USE_School Picklist'!$E$3:$E$10,1,FALSE))),"Please select a value from the drop-down menu",IF('DO NOT USE_Contact Formulas'!A251,"OK",NA()))</f>
        <v>#N/A</v>
      </c>
      <c r="V251" s="53" t="e">
        <f>IF(AND(NOT(ISBLANK('Captura de datos de CONTACTO'!V251)),ISNA(VLOOKUP('Captura de datos de CONTACTO'!V251,'DO NOT USE_School Picklist'!$W$3:$W$9,1,FALSE))),"Please select a value from the drop-down menu",IF('DO NOT USE_Contact Formulas'!A251,"OK",NA()))</f>
        <v>#N/A</v>
      </c>
      <c r="W251" s="53" t="e">
        <f>IF(AND(NOT(ISBLANK('Captura de datos de CONTACTO'!W251)),ISNA(VLOOKUP('Captura de datos de CONTACTO'!W251,'DO NOT USE_School Picklist'!$W$3:$W$9,1,FALSE))),"Please select a value from the drop-down menu",IF('DO NOT USE_Case Formulas'!A251,"OK",NA()))</f>
        <v>#N/A</v>
      </c>
      <c r="X251" s="40" t="e">
        <f>IF(AND(NOT(ISBLANK('Captura de datos de CONTACTO'!X251)),ISNA(VLOOKUP('Captura de datos de CONTACTO'!X251,'DO NOT USE_School Picklist'!$F$3:$F$16,1,FALSE))),"Please select a value from the drop-down menu",IF('DO NOT USE_Contact Formulas'!A251,"OK",NA()))</f>
        <v>#N/A</v>
      </c>
      <c r="Y251" s="40" t="e">
        <f>IF(LEN('Captura de datos de CONTACTO'!Y251)&gt;100,"Classroom(s) must be less than 100 characters",IF('DO NOT USE_Contact Formulas'!A251,"OK",NA()))</f>
        <v>#N/A</v>
      </c>
      <c r="Z251" s="40" t="e">
        <f>IF(AND(NOT(ISBLANK('Captura de datos de CONTACTO'!Z251)),ISNA(VLOOKUP('Captura de datos de CONTACTO'!Z251,'DO NOT USE_School Picklist'!$K$3:$K$6,1,FALSE))),"Please select a value from the drop-down menu",IF('DO NOT USE_Contact Formulas'!A251,"OK",NA()))</f>
        <v>#N/A</v>
      </c>
      <c r="AA251" s="40" t="e">
        <f>IF(AND(NOT(ISBLANK('Captura de datos de CONTACTO'!AA251)),ISNA(VLOOKUP('Captura de datos de CONTACTO'!AA251,'DO NOT USE_School Picklist'!$D$3:$D$5,1,FALSE))),"Please select a value from the drop-down menu",IF('DO NOT USE_Contact Formulas'!A251,"OK",NA()))</f>
        <v>#N/A</v>
      </c>
      <c r="AB251" s="40"/>
      <c r="AC251" s="40" t="e">
        <f>IF(AND(NOT(ISBLANK('Captura de datos de CONTACTO'!AC251)),ISNA(VLOOKUP('Captura de datos de CONTACTO'!AC251,'DO NOT USE_School Picklist'!$G$3:$G$5,1,FALSE))),"Please select a value from the drop-down menu",IF('DO NOT USE_Contact Formulas'!A251,"OK",NA()))</f>
        <v>#N/A</v>
      </c>
      <c r="AD251" s="40"/>
      <c r="AE251" s="40" t="e">
        <f>IF(AND(NOT(ISBLANK('Captura de datos de CONTACTO'!AE251)),ISNA(VLOOKUP('Captura de datos de CONTACTO'!AE251,'DO NOT USE_School Picklist'!$H$3:$H$4,1,FALSE))),"Please select a value from the drop-down menu",IF('DO NOT USE_Contact Formulas'!A251,"OK",NA()))</f>
        <v>#N/A</v>
      </c>
      <c r="AF251" s="40" t="e">
        <f ca="1">IF('Captura de datos de CONTACTO'!AF251&gt;'DO NOT USE_School Picklist'!$C$3,"Test Date cannot be a future date",IF('DO NOT USE_Contact Formulas'!A251,"OK",NA()))</f>
        <v>#N/A</v>
      </c>
      <c r="AG251" s="53" t="e">
        <f>IF(AND('DO NOT USE_Contact Formulas'!A251,ISBLANK('Captura de datos de CONTACTO'!AB251)),"Lab Result Test Result is required",IF(AND(NOT(ISBLANK('Captura de datos de CONTACTO'!AB251)),ISNA(VLOOKUP('Captura de datos de CONTACTO'!AB251,'DO NOT USE_School Picklist'!$Q$3:$Q$8,1,FALSE))),"Please select a value from the drop-down menu",IF('DO NOT USE_Contact Formulas'!A251,"OK",NA())))</f>
        <v>#N/A</v>
      </c>
    </row>
    <row r="252" spans="1:33" x14ac:dyDescent="0.3">
      <c r="A252" s="39" t="e">
        <f>IF('DO NOT USE_Contact Formulas'!A252,IF('DO NOT USE_Contact Formulas'!B252,"Not all required fields are completed","OK"),NA())</f>
        <v>#N/A</v>
      </c>
      <c r="B252" s="40" t="e">
        <f>IF(AND('DO NOT USE_Contact Formulas'!A252,ISBLANK('Captura de datos de CONTACTO'!B252)),"First Name is required",IF(NOT(ISBLANK('Captura de datos de CONTACTO'!B252)),"OK",NA()))</f>
        <v>#N/A</v>
      </c>
      <c r="C252" s="40" t="e">
        <f>IF(AND('DO NOT USE_Contact Formulas'!A252,ISBLANK('Captura de datos de CONTACTO'!C252)),"Last Name is required",IF(NOT(ISBLANK('Captura de datos de CONTACTO'!C252)),"OK",NA()))</f>
        <v>#N/A</v>
      </c>
      <c r="D252" s="40" t="e">
        <f>IF(AND('DO NOT USE_Contact Formulas'!A252,ISBLANK('Captura de datos de CONTACTO'!D252)),"Birthdate is required",IF(NOT(ISBLANK('Captura de datos de CONTACTO'!D252)),"OK",NA()))</f>
        <v>#N/A</v>
      </c>
      <c r="E252" s="40" t="e">
        <f>IF(AND('DO NOT USE_Contact Formulas'!A252,ISBLANK('Captura de datos de CONTACTO'!E252)),"Mobile Phone is required",IF(NOT(ISBLANK('Captura de datos de CONTACTO'!E252)),IF(AND(ISNUMBER(VALUE('Captura de datos de CONTACTO'!E252)),LEFT('Captura de datos de CONTACTO'!E252,1)&lt;&gt;"1",LEN('Captura de datos de CONTACTO'!E252)=10),"OK","Phone number must be valid format"),NA()))</f>
        <v>#N/A</v>
      </c>
      <c r="F252" s="40" t="e">
        <f>IF(LEN('Captura de datos de CONTACTO'!F252)&gt;255,"Home Street Address must be less than 255 characters",IF('DO NOT USE_Contact Formulas'!A252,"OK",NA()))</f>
        <v>#N/A</v>
      </c>
      <c r="G252" s="40" t="e">
        <f>IF(LEN('Captura de datos de CONTACTO'!G252)&gt;40,"City must be less than 40 characters",IF('DO NOT USE_Contact Formulas'!A252,"OK",NA()))</f>
        <v>#N/A</v>
      </c>
      <c r="H252" s="40" t="e">
        <f>IF(AND(NOT(ISBLANK('Captura de datos de CONTACTO'!H252)),ISNA(VLOOKUP('Captura de datos de CONTACTO'!H252,'DO NOT USE_School Picklist'!$P$3:$P$52,1,FALSE))),"Please select a value from the drop-down menu",IF('DO NOT USE_Contact Formulas'!A252,"OK",NA()))</f>
        <v>#N/A</v>
      </c>
      <c r="I252" s="40" t="e">
        <f>IF(AND('DO NOT USE_Contact Formulas'!A252,ISBLANK('Captura de datos de CONTACTO'!I252)),"Zip is required",IF(ISBLANK('Captura de datos de CONTACTO'!I252),NA(),"OK"))</f>
        <v>#N/A</v>
      </c>
      <c r="J252" s="40" t="e">
        <f>IF(AND('DO NOT USE_Contact Formulas'!A252,ISBLANK('Captura de datos de CONTACTO'!J252)),"Student or Staff? is required",IF(ISBLANK('Captura de datos de CONTACTO'!J252),NA(),IF(ISNA(VLOOKUP('Captura de datos de CONTACTO'!J252,'DO NOT USE_School Picklist'!$B$3:$B$6,1,FALSE)),"Please select a value from the drop-down menu","OK")))</f>
        <v>#N/A</v>
      </c>
      <c r="K252" s="40" t="e">
        <f>IF(AND('Captura de datos de CONTACTO'!J252='DO NOT USE_School Picklist'!$B$4,ISBLANK('Captura de datos de CONTACTO'!K252)),"Occupation/Job Title is required if Student or Staff? is Yes, staff/faculty or volunteer",IF('DO NOT USE_Contact Formulas'!A252,"OK",NA()))</f>
        <v>#N/A</v>
      </c>
      <c r="L252" s="40" t="e">
        <f ca="1">IF('Captura de datos de CONTACTO'!L252&gt;'DO NOT USE_School Picklist'!$C$3,"Date last on school campus/facility cannot be a future date",IF('DO NOT USE_Contact Formulas'!A252,IF(ISBLANK('Captura de datos de CONTACTO'!L252),"Date last on school campus/facility is required","OK"),NA()))</f>
        <v>#N/A</v>
      </c>
      <c r="M252" s="41" t="e">
        <f ca="1">IF('Captura de datos de CONTACTO'!M252&gt;'DO NOT USE_School Picklist'!$C$3,"Last Exposure Date cannot be a future date",IF('DO NOT USE_Contact Formulas'!A252,IF(ISBLANK('Captura de datos de CONTACTO'!M252),"Last Exposure Date is required","OK"),NA()))</f>
        <v>#N/A</v>
      </c>
      <c r="N252" s="41" t="e">
        <f>IF(AND('DO NOT USE_Contact Formulas'!A252,ISBLANK('Captura de datos de CONTACTO'!N252)),"Specific Place in the Location is required",IF(ISBLANK('Captura de datos de CONTACTO'!N252),NA(),"OK"))</f>
        <v>#N/A</v>
      </c>
      <c r="O252" s="40" t="e">
        <f>IF(AND(NOT(ISBLANK('Captura de datos de CONTACTO'!O252)),ISNA(VLOOKUP('Captura de datos de CONTACTO'!O252,'DO NOT USE_School Picklist'!$L$3:$L$81,1,FALSE))),"Please select a value from the drop-down menu",IF('DO NOT USE_Contact Formulas'!A252,"OK",NA()))</f>
        <v>#N/A</v>
      </c>
      <c r="P252" s="40" t="e">
        <f>IF(AND(NOT(ISBLANK('Captura de datos de CONTACTO'!P252)),NOT(ISNUMBER(MATCH("*@*.?*",'Captura de datos de CONTACTO'!P252,0)))),"Email must be in a valid format",IF('DO NOT USE_Contact Formulas'!A252,"OK",NA()))</f>
        <v>#N/A</v>
      </c>
      <c r="Q252" s="40" t="e">
        <f>IF(LEN('Captura de datos de CONTACTO'!Q252)&gt;50,"Parent/Guardian Name must be less than 50 characters",IF('DO NOT USE_Contact Formulas'!A252,"OK",NA()))</f>
        <v>#N/A</v>
      </c>
      <c r="R252" s="40" t="e">
        <f>IF(NOT(ISBLANK('Captura de datos de CONTACTO'!R252)),IF(AND(ISNUMBER('Captura de datos de CONTACTO'!R252),LEFT('Captura de datos de CONTACTO'!R252,1)&lt;&gt;"1",LEN('Captura de datos de CONTACTO'!R252)=10),"OK","Phone number must be valid format"),IF('DO NOT USE_Contact Formulas'!A252,"OK",NA()))</f>
        <v>#N/A</v>
      </c>
      <c r="S252" s="40" t="e">
        <f>IF(AND(NOT(ISBLANK('Captura de datos de CONTACTO'!S252)),ISNA(VLOOKUP('Captura de datos de CONTACTO'!S252,'DO NOT USE_School Picklist'!$N$3:$N$63,1,FALSE))),"Please select a value from the drop-down menu",IF('DO NOT USE_Contact Formulas'!A252,"OK",NA()))</f>
        <v>#N/A</v>
      </c>
      <c r="T252" s="53" t="e">
        <f>IF(AND(NOT(ISBLANK('Captura de datos de CONTACTO'!T252)),ISNA(VLOOKUP('Captura de datos de CONTACTO'!T252,'DO NOT USE_School Picklist'!$I$3:$I$5,1,FALSE))),"Please select a value from the drop-down menu",IF('DO NOT USE_Contact Formulas'!A252,"OK",NA()))</f>
        <v>#N/A</v>
      </c>
      <c r="U252" s="40" t="e">
        <f>IF(AND(NOT(ISBLANK('Captura de datos de CONTACTO'!U252)),ISNA(VLOOKUP('Captura de datos de CONTACTO'!U252,'DO NOT USE_School Picklist'!$E$3:$E$10,1,FALSE))),"Please select a value from the drop-down menu",IF('DO NOT USE_Contact Formulas'!A252,"OK",NA()))</f>
        <v>#N/A</v>
      </c>
      <c r="V252" s="53" t="e">
        <f>IF(AND(NOT(ISBLANK('Captura de datos de CONTACTO'!V252)),ISNA(VLOOKUP('Captura de datos de CONTACTO'!V252,'DO NOT USE_School Picklist'!$W$3:$W$9,1,FALSE))),"Please select a value from the drop-down menu",IF('DO NOT USE_Contact Formulas'!A252,"OK",NA()))</f>
        <v>#N/A</v>
      </c>
      <c r="W252" s="53" t="e">
        <f>IF(AND(NOT(ISBLANK('Captura de datos de CONTACTO'!W252)),ISNA(VLOOKUP('Captura de datos de CONTACTO'!W252,'DO NOT USE_School Picklist'!$W$3:$W$9,1,FALSE))),"Please select a value from the drop-down menu",IF('DO NOT USE_Case Formulas'!A252,"OK",NA()))</f>
        <v>#N/A</v>
      </c>
      <c r="X252" s="40" t="e">
        <f>IF(AND(NOT(ISBLANK('Captura de datos de CONTACTO'!X252)),ISNA(VLOOKUP('Captura de datos de CONTACTO'!X252,'DO NOT USE_School Picklist'!$F$3:$F$16,1,FALSE))),"Please select a value from the drop-down menu",IF('DO NOT USE_Contact Formulas'!A252,"OK",NA()))</f>
        <v>#N/A</v>
      </c>
      <c r="Y252" s="40" t="e">
        <f>IF(LEN('Captura de datos de CONTACTO'!Y252)&gt;100,"Classroom(s) must be less than 100 characters",IF('DO NOT USE_Contact Formulas'!A252,"OK",NA()))</f>
        <v>#N/A</v>
      </c>
      <c r="Z252" s="40" t="e">
        <f>IF(AND(NOT(ISBLANK('Captura de datos de CONTACTO'!Z252)),ISNA(VLOOKUP('Captura de datos de CONTACTO'!Z252,'DO NOT USE_School Picklist'!$K$3:$K$6,1,FALSE))),"Please select a value from the drop-down menu",IF('DO NOT USE_Contact Formulas'!A252,"OK",NA()))</f>
        <v>#N/A</v>
      </c>
      <c r="AA252" s="40" t="e">
        <f>IF(AND(NOT(ISBLANK('Captura de datos de CONTACTO'!AA252)),ISNA(VLOOKUP('Captura de datos de CONTACTO'!AA252,'DO NOT USE_School Picklist'!$D$3:$D$5,1,FALSE))),"Please select a value from the drop-down menu",IF('DO NOT USE_Contact Formulas'!A252,"OK",NA()))</f>
        <v>#N/A</v>
      </c>
      <c r="AB252" s="40"/>
      <c r="AC252" s="40" t="e">
        <f>IF(AND(NOT(ISBLANK('Captura de datos de CONTACTO'!AC252)),ISNA(VLOOKUP('Captura de datos de CONTACTO'!AC252,'DO NOT USE_School Picklist'!$G$3:$G$5,1,FALSE))),"Please select a value from the drop-down menu",IF('DO NOT USE_Contact Formulas'!A252,"OK",NA()))</f>
        <v>#N/A</v>
      </c>
      <c r="AD252" s="40"/>
      <c r="AE252" s="40" t="e">
        <f>IF(AND(NOT(ISBLANK('Captura de datos de CONTACTO'!AE252)),ISNA(VLOOKUP('Captura de datos de CONTACTO'!AE252,'DO NOT USE_School Picklist'!$H$3:$H$4,1,FALSE))),"Please select a value from the drop-down menu",IF('DO NOT USE_Contact Formulas'!A252,"OK",NA()))</f>
        <v>#N/A</v>
      </c>
      <c r="AF252" s="40" t="e">
        <f ca="1">IF('Captura de datos de CONTACTO'!AF252&gt;'DO NOT USE_School Picklist'!$C$3,"Test Date cannot be a future date",IF('DO NOT USE_Contact Formulas'!A252,"OK",NA()))</f>
        <v>#N/A</v>
      </c>
      <c r="AG252" s="53" t="e">
        <f>IF(AND('DO NOT USE_Contact Formulas'!A252,ISBLANK('Captura de datos de CONTACTO'!AB252)),"Lab Result Test Result is required",IF(AND(NOT(ISBLANK('Captura de datos de CONTACTO'!AB252)),ISNA(VLOOKUP('Captura de datos de CONTACTO'!AB252,'DO NOT USE_School Picklist'!$Q$3:$Q$8,1,FALSE))),"Please select a value from the drop-down menu",IF('DO NOT USE_Contact Formulas'!A252,"OK",NA())))</f>
        <v>#N/A</v>
      </c>
    </row>
    <row r="253" spans="1:33" x14ac:dyDescent="0.3">
      <c r="A253" s="39" t="e">
        <f>IF('DO NOT USE_Contact Formulas'!A253,IF('DO NOT USE_Contact Formulas'!B253,"Not all required fields are completed","OK"),NA())</f>
        <v>#N/A</v>
      </c>
      <c r="B253" s="40" t="e">
        <f>IF(AND('DO NOT USE_Contact Formulas'!A253,ISBLANK('Captura de datos de CONTACTO'!B253)),"First Name is required",IF(NOT(ISBLANK('Captura de datos de CONTACTO'!B253)),"OK",NA()))</f>
        <v>#N/A</v>
      </c>
      <c r="C253" s="40" t="e">
        <f>IF(AND('DO NOT USE_Contact Formulas'!A253,ISBLANK('Captura de datos de CONTACTO'!C253)),"Last Name is required",IF(NOT(ISBLANK('Captura de datos de CONTACTO'!C253)),"OK",NA()))</f>
        <v>#N/A</v>
      </c>
      <c r="D253" s="40" t="e">
        <f>IF(AND('DO NOT USE_Contact Formulas'!A253,ISBLANK('Captura de datos de CONTACTO'!D253)),"Birthdate is required",IF(NOT(ISBLANK('Captura de datos de CONTACTO'!D253)),"OK",NA()))</f>
        <v>#N/A</v>
      </c>
      <c r="E253" s="40" t="e">
        <f>IF(AND('DO NOT USE_Contact Formulas'!A253,ISBLANK('Captura de datos de CONTACTO'!E253)),"Mobile Phone is required",IF(NOT(ISBLANK('Captura de datos de CONTACTO'!E253)),IF(AND(ISNUMBER(VALUE('Captura de datos de CONTACTO'!E253)),LEFT('Captura de datos de CONTACTO'!E253,1)&lt;&gt;"1",LEN('Captura de datos de CONTACTO'!E253)=10),"OK","Phone number must be valid format"),NA()))</f>
        <v>#N/A</v>
      </c>
      <c r="F253" s="40" t="e">
        <f>IF(LEN('Captura de datos de CONTACTO'!F253)&gt;255,"Home Street Address must be less than 255 characters",IF('DO NOT USE_Contact Formulas'!A253,"OK",NA()))</f>
        <v>#N/A</v>
      </c>
      <c r="G253" s="40" t="e">
        <f>IF(LEN('Captura de datos de CONTACTO'!G253)&gt;40,"City must be less than 40 characters",IF('DO NOT USE_Contact Formulas'!A253,"OK",NA()))</f>
        <v>#N/A</v>
      </c>
      <c r="H253" s="40" t="e">
        <f>IF(AND(NOT(ISBLANK('Captura de datos de CONTACTO'!H253)),ISNA(VLOOKUP('Captura de datos de CONTACTO'!H253,'DO NOT USE_School Picklist'!$P$3:$P$52,1,FALSE))),"Please select a value from the drop-down menu",IF('DO NOT USE_Contact Formulas'!A253,"OK",NA()))</f>
        <v>#N/A</v>
      </c>
      <c r="I253" s="40" t="e">
        <f>IF(AND('DO NOT USE_Contact Formulas'!A253,ISBLANK('Captura de datos de CONTACTO'!I253)),"Zip is required",IF(ISBLANK('Captura de datos de CONTACTO'!I253),NA(),"OK"))</f>
        <v>#N/A</v>
      </c>
      <c r="J253" s="40" t="e">
        <f>IF(AND('DO NOT USE_Contact Formulas'!A253,ISBLANK('Captura de datos de CONTACTO'!J253)),"Student or Staff? is required",IF(ISBLANK('Captura de datos de CONTACTO'!J253),NA(),IF(ISNA(VLOOKUP('Captura de datos de CONTACTO'!J253,'DO NOT USE_School Picklist'!$B$3:$B$6,1,FALSE)),"Please select a value from the drop-down menu","OK")))</f>
        <v>#N/A</v>
      </c>
      <c r="K253" s="40" t="e">
        <f>IF(AND('Captura de datos de CONTACTO'!J253='DO NOT USE_School Picklist'!$B$4,ISBLANK('Captura de datos de CONTACTO'!K253)),"Occupation/Job Title is required if Student or Staff? is Yes, staff/faculty or volunteer",IF('DO NOT USE_Contact Formulas'!A253,"OK",NA()))</f>
        <v>#N/A</v>
      </c>
      <c r="L253" s="40" t="e">
        <f ca="1">IF('Captura de datos de CONTACTO'!L253&gt;'DO NOT USE_School Picklist'!$C$3,"Date last on school campus/facility cannot be a future date",IF('DO NOT USE_Contact Formulas'!A253,IF(ISBLANK('Captura de datos de CONTACTO'!L253),"Date last on school campus/facility is required","OK"),NA()))</f>
        <v>#N/A</v>
      </c>
      <c r="M253" s="41" t="e">
        <f ca="1">IF('Captura de datos de CONTACTO'!M253&gt;'DO NOT USE_School Picklist'!$C$3,"Last Exposure Date cannot be a future date",IF('DO NOT USE_Contact Formulas'!A253,IF(ISBLANK('Captura de datos de CONTACTO'!M253),"Last Exposure Date is required","OK"),NA()))</f>
        <v>#N/A</v>
      </c>
      <c r="N253" s="41" t="e">
        <f>IF(AND('DO NOT USE_Contact Formulas'!A253,ISBLANK('Captura de datos de CONTACTO'!N253)),"Specific Place in the Location is required",IF(ISBLANK('Captura de datos de CONTACTO'!N253),NA(),"OK"))</f>
        <v>#N/A</v>
      </c>
      <c r="O253" s="40" t="e">
        <f>IF(AND(NOT(ISBLANK('Captura de datos de CONTACTO'!O253)),ISNA(VLOOKUP('Captura de datos de CONTACTO'!O253,'DO NOT USE_School Picklist'!$L$3:$L$81,1,FALSE))),"Please select a value from the drop-down menu",IF('DO NOT USE_Contact Formulas'!A253,"OK",NA()))</f>
        <v>#N/A</v>
      </c>
      <c r="P253" s="40" t="e">
        <f>IF(AND(NOT(ISBLANK('Captura de datos de CONTACTO'!P253)),NOT(ISNUMBER(MATCH("*@*.?*",'Captura de datos de CONTACTO'!P253,0)))),"Email must be in a valid format",IF('DO NOT USE_Contact Formulas'!A253,"OK",NA()))</f>
        <v>#N/A</v>
      </c>
      <c r="Q253" s="40" t="e">
        <f>IF(LEN('Captura de datos de CONTACTO'!Q253)&gt;50,"Parent/Guardian Name must be less than 50 characters",IF('DO NOT USE_Contact Formulas'!A253,"OK",NA()))</f>
        <v>#N/A</v>
      </c>
      <c r="R253" s="40" t="e">
        <f>IF(NOT(ISBLANK('Captura de datos de CONTACTO'!R253)),IF(AND(ISNUMBER('Captura de datos de CONTACTO'!R253),LEFT('Captura de datos de CONTACTO'!R253,1)&lt;&gt;"1",LEN('Captura de datos de CONTACTO'!R253)=10),"OK","Phone number must be valid format"),IF('DO NOT USE_Contact Formulas'!A253,"OK",NA()))</f>
        <v>#N/A</v>
      </c>
      <c r="S253" s="40" t="e">
        <f>IF(AND(NOT(ISBLANK('Captura de datos de CONTACTO'!S253)),ISNA(VLOOKUP('Captura de datos de CONTACTO'!S253,'DO NOT USE_School Picklist'!$N$3:$N$63,1,FALSE))),"Please select a value from the drop-down menu",IF('DO NOT USE_Contact Formulas'!A253,"OK",NA()))</f>
        <v>#N/A</v>
      </c>
      <c r="T253" s="53" t="e">
        <f>IF(AND(NOT(ISBLANK('Captura de datos de CONTACTO'!T253)),ISNA(VLOOKUP('Captura de datos de CONTACTO'!T253,'DO NOT USE_School Picklist'!$I$3:$I$5,1,FALSE))),"Please select a value from the drop-down menu",IF('DO NOT USE_Contact Formulas'!A253,"OK",NA()))</f>
        <v>#N/A</v>
      </c>
      <c r="U253" s="40" t="e">
        <f>IF(AND(NOT(ISBLANK('Captura de datos de CONTACTO'!U253)),ISNA(VLOOKUP('Captura de datos de CONTACTO'!U253,'DO NOT USE_School Picklist'!$E$3:$E$10,1,FALSE))),"Please select a value from the drop-down menu",IF('DO NOT USE_Contact Formulas'!A253,"OK",NA()))</f>
        <v>#N/A</v>
      </c>
      <c r="V253" s="53" t="e">
        <f>IF(AND(NOT(ISBLANK('Captura de datos de CONTACTO'!V253)),ISNA(VLOOKUP('Captura de datos de CONTACTO'!V253,'DO NOT USE_School Picklist'!$W$3:$W$9,1,FALSE))),"Please select a value from the drop-down menu",IF('DO NOT USE_Contact Formulas'!A253,"OK",NA()))</f>
        <v>#N/A</v>
      </c>
      <c r="W253" s="53" t="e">
        <f>IF(AND(NOT(ISBLANK('Captura de datos de CONTACTO'!W253)),ISNA(VLOOKUP('Captura de datos de CONTACTO'!W253,'DO NOT USE_School Picklist'!$W$3:$W$9,1,FALSE))),"Please select a value from the drop-down menu",IF('DO NOT USE_Case Formulas'!A253,"OK",NA()))</f>
        <v>#N/A</v>
      </c>
      <c r="X253" s="40" t="e">
        <f>IF(AND(NOT(ISBLANK('Captura de datos de CONTACTO'!X253)),ISNA(VLOOKUP('Captura de datos de CONTACTO'!X253,'DO NOT USE_School Picklist'!$F$3:$F$16,1,FALSE))),"Please select a value from the drop-down menu",IF('DO NOT USE_Contact Formulas'!A253,"OK",NA()))</f>
        <v>#N/A</v>
      </c>
      <c r="Y253" s="40" t="e">
        <f>IF(LEN('Captura de datos de CONTACTO'!Y253)&gt;100,"Classroom(s) must be less than 100 characters",IF('DO NOT USE_Contact Formulas'!A253,"OK",NA()))</f>
        <v>#N/A</v>
      </c>
      <c r="Z253" s="40" t="e">
        <f>IF(AND(NOT(ISBLANK('Captura de datos de CONTACTO'!Z253)),ISNA(VLOOKUP('Captura de datos de CONTACTO'!Z253,'DO NOT USE_School Picklist'!$K$3:$K$6,1,FALSE))),"Please select a value from the drop-down menu",IF('DO NOT USE_Contact Formulas'!A253,"OK",NA()))</f>
        <v>#N/A</v>
      </c>
      <c r="AA253" s="40" t="e">
        <f>IF(AND(NOT(ISBLANK('Captura de datos de CONTACTO'!AA253)),ISNA(VLOOKUP('Captura de datos de CONTACTO'!AA253,'DO NOT USE_School Picklist'!$D$3:$D$5,1,FALSE))),"Please select a value from the drop-down menu",IF('DO NOT USE_Contact Formulas'!A253,"OK",NA()))</f>
        <v>#N/A</v>
      </c>
      <c r="AB253" s="40"/>
      <c r="AC253" s="40" t="e">
        <f>IF(AND(NOT(ISBLANK('Captura de datos de CONTACTO'!AC253)),ISNA(VLOOKUP('Captura de datos de CONTACTO'!AC253,'DO NOT USE_School Picklist'!$G$3:$G$5,1,FALSE))),"Please select a value from the drop-down menu",IF('DO NOT USE_Contact Formulas'!A253,"OK",NA()))</f>
        <v>#N/A</v>
      </c>
      <c r="AD253" s="40"/>
      <c r="AE253" s="40" t="e">
        <f>IF(AND(NOT(ISBLANK('Captura de datos de CONTACTO'!AE253)),ISNA(VLOOKUP('Captura de datos de CONTACTO'!AE253,'DO NOT USE_School Picklist'!$H$3:$H$4,1,FALSE))),"Please select a value from the drop-down menu",IF('DO NOT USE_Contact Formulas'!A253,"OK",NA()))</f>
        <v>#N/A</v>
      </c>
      <c r="AF253" s="40" t="e">
        <f ca="1">IF('Captura de datos de CONTACTO'!AF253&gt;'DO NOT USE_School Picklist'!$C$3,"Test Date cannot be a future date",IF('DO NOT USE_Contact Formulas'!A253,"OK",NA()))</f>
        <v>#N/A</v>
      </c>
      <c r="AG253" s="53" t="e">
        <f>IF(AND('DO NOT USE_Contact Formulas'!A253,ISBLANK('Captura de datos de CONTACTO'!AB253)),"Lab Result Test Result is required",IF(AND(NOT(ISBLANK('Captura de datos de CONTACTO'!AB253)),ISNA(VLOOKUP('Captura de datos de CONTACTO'!AB253,'DO NOT USE_School Picklist'!$Q$3:$Q$8,1,FALSE))),"Please select a value from the drop-down menu",IF('DO NOT USE_Contact Formulas'!A253,"OK",NA())))</f>
        <v>#N/A</v>
      </c>
    </row>
    <row r="254" spans="1:33" x14ac:dyDescent="0.3">
      <c r="A254" s="39" t="e">
        <f>IF('DO NOT USE_Contact Formulas'!A254,IF('DO NOT USE_Contact Formulas'!B254,"Not all required fields are completed","OK"),NA())</f>
        <v>#N/A</v>
      </c>
      <c r="B254" s="40" t="e">
        <f>IF(AND('DO NOT USE_Contact Formulas'!A254,ISBLANK('Captura de datos de CONTACTO'!B254)),"First Name is required",IF(NOT(ISBLANK('Captura de datos de CONTACTO'!B254)),"OK",NA()))</f>
        <v>#N/A</v>
      </c>
      <c r="C254" s="40" t="e">
        <f>IF(AND('DO NOT USE_Contact Formulas'!A254,ISBLANK('Captura de datos de CONTACTO'!C254)),"Last Name is required",IF(NOT(ISBLANK('Captura de datos de CONTACTO'!C254)),"OK",NA()))</f>
        <v>#N/A</v>
      </c>
      <c r="D254" s="40" t="e">
        <f>IF(AND('DO NOT USE_Contact Formulas'!A254,ISBLANK('Captura de datos de CONTACTO'!D254)),"Birthdate is required",IF(NOT(ISBLANK('Captura de datos de CONTACTO'!D254)),"OK",NA()))</f>
        <v>#N/A</v>
      </c>
      <c r="E254" s="40" t="e">
        <f>IF(AND('DO NOT USE_Contact Formulas'!A254,ISBLANK('Captura de datos de CONTACTO'!E254)),"Mobile Phone is required",IF(NOT(ISBLANK('Captura de datos de CONTACTO'!E254)),IF(AND(ISNUMBER(VALUE('Captura de datos de CONTACTO'!E254)),LEFT('Captura de datos de CONTACTO'!E254,1)&lt;&gt;"1",LEN('Captura de datos de CONTACTO'!E254)=10),"OK","Phone number must be valid format"),NA()))</f>
        <v>#N/A</v>
      </c>
      <c r="F254" s="40" t="e">
        <f>IF(LEN('Captura de datos de CONTACTO'!F254)&gt;255,"Home Street Address must be less than 255 characters",IF('DO NOT USE_Contact Formulas'!A254,"OK",NA()))</f>
        <v>#N/A</v>
      </c>
      <c r="G254" s="40" t="e">
        <f>IF(LEN('Captura de datos de CONTACTO'!G254)&gt;40,"City must be less than 40 characters",IF('DO NOT USE_Contact Formulas'!A254,"OK",NA()))</f>
        <v>#N/A</v>
      </c>
      <c r="H254" s="40" t="e">
        <f>IF(AND(NOT(ISBLANK('Captura de datos de CONTACTO'!H254)),ISNA(VLOOKUP('Captura de datos de CONTACTO'!H254,'DO NOT USE_School Picklist'!$P$3:$P$52,1,FALSE))),"Please select a value from the drop-down menu",IF('DO NOT USE_Contact Formulas'!A254,"OK",NA()))</f>
        <v>#N/A</v>
      </c>
      <c r="I254" s="40" t="e">
        <f>IF(AND('DO NOT USE_Contact Formulas'!A254,ISBLANK('Captura de datos de CONTACTO'!I254)),"Zip is required",IF(ISBLANK('Captura de datos de CONTACTO'!I254),NA(),"OK"))</f>
        <v>#N/A</v>
      </c>
      <c r="J254" s="40" t="e">
        <f>IF(AND('DO NOT USE_Contact Formulas'!A254,ISBLANK('Captura de datos de CONTACTO'!J254)),"Student or Staff? is required",IF(ISBLANK('Captura de datos de CONTACTO'!J254),NA(),IF(ISNA(VLOOKUP('Captura de datos de CONTACTO'!J254,'DO NOT USE_School Picklist'!$B$3:$B$6,1,FALSE)),"Please select a value from the drop-down menu","OK")))</f>
        <v>#N/A</v>
      </c>
      <c r="K254" s="40" t="e">
        <f>IF(AND('Captura de datos de CONTACTO'!J254='DO NOT USE_School Picklist'!$B$4,ISBLANK('Captura de datos de CONTACTO'!K254)),"Occupation/Job Title is required if Student or Staff? is Yes, staff/faculty or volunteer",IF('DO NOT USE_Contact Formulas'!A254,"OK",NA()))</f>
        <v>#N/A</v>
      </c>
      <c r="L254" s="40" t="e">
        <f ca="1">IF('Captura de datos de CONTACTO'!L254&gt;'DO NOT USE_School Picklist'!$C$3,"Date last on school campus/facility cannot be a future date",IF('DO NOT USE_Contact Formulas'!A254,IF(ISBLANK('Captura de datos de CONTACTO'!L254),"Date last on school campus/facility is required","OK"),NA()))</f>
        <v>#N/A</v>
      </c>
      <c r="M254" s="41" t="e">
        <f ca="1">IF('Captura de datos de CONTACTO'!M254&gt;'DO NOT USE_School Picklist'!$C$3,"Last Exposure Date cannot be a future date",IF('DO NOT USE_Contact Formulas'!A254,IF(ISBLANK('Captura de datos de CONTACTO'!M254),"Last Exposure Date is required","OK"),NA()))</f>
        <v>#N/A</v>
      </c>
      <c r="N254" s="41" t="e">
        <f>IF(AND('DO NOT USE_Contact Formulas'!A254,ISBLANK('Captura de datos de CONTACTO'!N254)),"Specific Place in the Location is required",IF(ISBLANK('Captura de datos de CONTACTO'!N254),NA(),"OK"))</f>
        <v>#N/A</v>
      </c>
      <c r="O254" s="40" t="e">
        <f>IF(AND(NOT(ISBLANK('Captura de datos de CONTACTO'!O254)),ISNA(VLOOKUP('Captura de datos de CONTACTO'!O254,'DO NOT USE_School Picklist'!$L$3:$L$81,1,FALSE))),"Please select a value from the drop-down menu",IF('DO NOT USE_Contact Formulas'!A254,"OK",NA()))</f>
        <v>#N/A</v>
      </c>
      <c r="P254" s="40" t="e">
        <f>IF(AND(NOT(ISBLANK('Captura de datos de CONTACTO'!P254)),NOT(ISNUMBER(MATCH("*@*.?*",'Captura de datos de CONTACTO'!P254,0)))),"Email must be in a valid format",IF('DO NOT USE_Contact Formulas'!A254,"OK",NA()))</f>
        <v>#N/A</v>
      </c>
      <c r="Q254" s="40" t="e">
        <f>IF(LEN('Captura de datos de CONTACTO'!Q254)&gt;50,"Parent/Guardian Name must be less than 50 characters",IF('DO NOT USE_Contact Formulas'!A254,"OK",NA()))</f>
        <v>#N/A</v>
      </c>
      <c r="R254" s="40" t="e">
        <f>IF(NOT(ISBLANK('Captura de datos de CONTACTO'!R254)),IF(AND(ISNUMBER('Captura de datos de CONTACTO'!R254),LEFT('Captura de datos de CONTACTO'!R254,1)&lt;&gt;"1",LEN('Captura de datos de CONTACTO'!R254)=10),"OK","Phone number must be valid format"),IF('DO NOT USE_Contact Formulas'!A254,"OK",NA()))</f>
        <v>#N/A</v>
      </c>
      <c r="S254" s="40" t="e">
        <f>IF(AND(NOT(ISBLANK('Captura de datos de CONTACTO'!S254)),ISNA(VLOOKUP('Captura de datos de CONTACTO'!S254,'DO NOT USE_School Picklist'!$N$3:$N$63,1,FALSE))),"Please select a value from the drop-down menu",IF('DO NOT USE_Contact Formulas'!A254,"OK",NA()))</f>
        <v>#N/A</v>
      </c>
      <c r="T254" s="53" t="e">
        <f>IF(AND(NOT(ISBLANK('Captura de datos de CONTACTO'!T254)),ISNA(VLOOKUP('Captura de datos de CONTACTO'!T254,'DO NOT USE_School Picklist'!$I$3:$I$5,1,FALSE))),"Please select a value from the drop-down menu",IF('DO NOT USE_Contact Formulas'!A254,"OK",NA()))</f>
        <v>#N/A</v>
      </c>
      <c r="U254" s="40" t="e">
        <f>IF(AND(NOT(ISBLANK('Captura de datos de CONTACTO'!U254)),ISNA(VLOOKUP('Captura de datos de CONTACTO'!U254,'DO NOT USE_School Picklist'!$E$3:$E$10,1,FALSE))),"Please select a value from the drop-down menu",IF('DO NOT USE_Contact Formulas'!A254,"OK",NA()))</f>
        <v>#N/A</v>
      </c>
      <c r="V254" s="53" t="e">
        <f>IF(AND(NOT(ISBLANK('Captura de datos de CONTACTO'!V254)),ISNA(VLOOKUP('Captura de datos de CONTACTO'!V254,'DO NOT USE_School Picklist'!$W$3:$W$9,1,FALSE))),"Please select a value from the drop-down menu",IF('DO NOT USE_Contact Formulas'!A254,"OK",NA()))</f>
        <v>#N/A</v>
      </c>
      <c r="W254" s="53" t="e">
        <f>IF(AND(NOT(ISBLANK('Captura de datos de CONTACTO'!W254)),ISNA(VLOOKUP('Captura de datos de CONTACTO'!W254,'DO NOT USE_School Picklist'!$W$3:$W$9,1,FALSE))),"Please select a value from the drop-down menu",IF('DO NOT USE_Case Formulas'!A254,"OK",NA()))</f>
        <v>#N/A</v>
      </c>
      <c r="X254" s="40" t="e">
        <f>IF(AND(NOT(ISBLANK('Captura de datos de CONTACTO'!X254)),ISNA(VLOOKUP('Captura de datos de CONTACTO'!X254,'DO NOT USE_School Picklist'!$F$3:$F$16,1,FALSE))),"Please select a value from the drop-down menu",IF('DO NOT USE_Contact Formulas'!A254,"OK",NA()))</f>
        <v>#N/A</v>
      </c>
      <c r="Y254" s="40" t="e">
        <f>IF(LEN('Captura de datos de CONTACTO'!Y254)&gt;100,"Classroom(s) must be less than 100 characters",IF('DO NOT USE_Contact Formulas'!A254,"OK",NA()))</f>
        <v>#N/A</v>
      </c>
      <c r="Z254" s="40" t="e">
        <f>IF(AND(NOT(ISBLANK('Captura de datos de CONTACTO'!Z254)),ISNA(VLOOKUP('Captura de datos de CONTACTO'!Z254,'DO NOT USE_School Picklist'!$K$3:$K$6,1,FALSE))),"Please select a value from the drop-down menu",IF('DO NOT USE_Contact Formulas'!A254,"OK",NA()))</f>
        <v>#N/A</v>
      </c>
      <c r="AA254" s="40" t="e">
        <f>IF(AND(NOT(ISBLANK('Captura de datos de CONTACTO'!AA254)),ISNA(VLOOKUP('Captura de datos de CONTACTO'!AA254,'DO NOT USE_School Picklist'!$D$3:$D$5,1,FALSE))),"Please select a value from the drop-down menu",IF('DO NOT USE_Contact Formulas'!A254,"OK",NA()))</f>
        <v>#N/A</v>
      </c>
      <c r="AB254" s="40"/>
      <c r="AC254" s="40" t="e">
        <f>IF(AND(NOT(ISBLANK('Captura de datos de CONTACTO'!AC254)),ISNA(VLOOKUP('Captura de datos de CONTACTO'!AC254,'DO NOT USE_School Picklist'!$G$3:$G$5,1,FALSE))),"Please select a value from the drop-down menu",IF('DO NOT USE_Contact Formulas'!A254,"OK",NA()))</f>
        <v>#N/A</v>
      </c>
      <c r="AD254" s="40"/>
      <c r="AE254" s="40" t="e">
        <f>IF(AND(NOT(ISBLANK('Captura de datos de CONTACTO'!AE254)),ISNA(VLOOKUP('Captura de datos de CONTACTO'!AE254,'DO NOT USE_School Picklist'!$H$3:$H$4,1,FALSE))),"Please select a value from the drop-down menu",IF('DO NOT USE_Contact Formulas'!A254,"OK",NA()))</f>
        <v>#N/A</v>
      </c>
      <c r="AF254" s="40" t="e">
        <f ca="1">IF('Captura de datos de CONTACTO'!AF254&gt;'DO NOT USE_School Picklist'!$C$3,"Test Date cannot be a future date",IF('DO NOT USE_Contact Formulas'!A254,"OK",NA()))</f>
        <v>#N/A</v>
      </c>
      <c r="AG254" s="53" t="e">
        <f>IF(AND('DO NOT USE_Contact Formulas'!A254,ISBLANK('Captura de datos de CONTACTO'!AB254)),"Lab Result Test Result is required",IF(AND(NOT(ISBLANK('Captura de datos de CONTACTO'!AB254)),ISNA(VLOOKUP('Captura de datos de CONTACTO'!AB254,'DO NOT USE_School Picklist'!$Q$3:$Q$8,1,FALSE))),"Please select a value from the drop-down menu",IF('DO NOT USE_Contact Formulas'!A254,"OK",NA())))</f>
        <v>#N/A</v>
      </c>
    </row>
    <row r="255" spans="1:33" x14ac:dyDescent="0.3">
      <c r="A255" s="39" t="e">
        <f>IF('DO NOT USE_Contact Formulas'!A255,IF('DO NOT USE_Contact Formulas'!B255,"Not all required fields are completed","OK"),NA())</f>
        <v>#N/A</v>
      </c>
      <c r="B255" s="40" t="e">
        <f>IF(AND('DO NOT USE_Contact Formulas'!A255,ISBLANK('Captura de datos de CONTACTO'!B255)),"First Name is required",IF(NOT(ISBLANK('Captura de datos de CONTACTO'!B255)),"OK",NA()))</f>
        <v>#N/A</v>
      </c>
      <c r="C255" s="40" t="e">
        <f>IF(AND('DO NOT USE_Contact Formulas'!A255,ISBLANK('Captura de datos de CONTACTO'!C255)),"Last Name is required",IF(NOT(ISBLANK('Captura de datos de CONTACTO'!C255)),"OK",NA()))</f>
        <v>#N/A</v>
      </c>
      <c r="D255" s="40" t="e">
        <f>IF(AND('DO NOT USE_Contact Formulas'!A255,ISBLANK('Captura de datos de CONTACTO'!D255)),"Birthdate is required",IF(NOT(ISBLANK('Captura de datos de CONTACTO'!D255)),"OK",NA()))</f>
        <v>#N/A</v>
      </c>
      <c r="E255" s="40" t="e">
        <f>IF(AND('DO NOT USE_Contact Formulas'!A255,ISBLANK('Captura de datos de CONTACTO'!E255)),"Mobile Phone is required",IF(NOT(ISBLANK('Captura de datos de CONTACTO'!E255)),IF(AND(ISNUMBER(VALUE('Captura de datos de CONTACTO'!E255)),LEFT('Captura de datos de CONTACTO'!E255,1)&lt;&gt;"1",LEN('Captura de datos de CONTACTO'!E255)=10),"OK","Phone number must be valid format"),NA()))</f>
        <v>#N/A</v>
      </c>
      <c r="F255" s="40" t="e">
        <f>IF(LEN('Captura de datos de CONTACTO'!F255)&gt;255,"Home Street Address must be less than 255 characters",IF('DO NOT USE_Contact Formulas'!A255,"OK",NA()))</f>
        <v>#N/A</v>
      </c>
      <c r="G255" s="40" t="e">
        <f>IF(LEN('Captura de datos de CONTACTO'!G255)&gt;40,"City must be less than 40 characters",IF('DO NOT USE_Contact Formulas'!A255,"OK",NA()))</f>
        <v>#N/A</v>
      </c>
      <c r="H255" s="40" t="e">
        <f>IF(AND(NOT(ISBLANK('Captura de datos de CONTACTO'!H255)),ISNA(VLOOKUP('Captura de datos de CONTACTO'!H255,'DO NOT USE_School Picklist'!$P$3:$P$52,1,FALSE))),"Please select a value from the drop-down menu",IF('DO NOT USE_Contact Formulas'!A255,"OK",NA()))</f>
        <v>#N/A</v>
      </c>
      <c r="I255" s="40" t="e">
        <f>IF(AND('DO NOT USE_Contact Formulas'!A255,ISBLANK('Captura de datos de CONTACTO'!I255)),"Zip is required",IF(ISBLANK('Captura de datos de CONTACTO'!I255),NA(),"OK"))</f>
        <v>#N/A</v>
      </c>
      <c r="J255" s="40" t="e">
        <f>IF(AND('DO NOT USE_Contact Formulas'!A255,ISBLANK('Captura de datos de CONTACTO'!J255)),"Student or Staff? is required",IF(ISBLANK('Captura de datos de CONTACTO'!J255),NA(),IF(ISNA(VLOOKUP('Captura de datos de CONTACTO'!J255,'DO NOT USE_School Picklist'!$B$3:$B$6,1,FALSE)),"Please select a value from the drop-down menu","OK")))</f>
        <v>#N/A</v>
      </c>
      <c r="K255" s="40" t="e">
        <f>IF(AND('Captura de datos de CONTACTO'!J255='DO NOT USE_School Picklist'!$B$4,ISBLANK('Captura de datos de CONTACTO'!K255)),"Occupation/Job Title is required if Student or Staff? is Yes, staff/faculty or volunteer",IF('DO NOT USE_Contact Formulas'!A255,"OK",NA()))</f>
        <v>#N/A</v>
      </c>
      <c r="L255" s="40" t="e">
        <f ca="1">IF('Captura de datos de CONTACTO'!L255&gt;'DO NOT USE_School Picklist'!$C$3,"Date last on school campus/facility cannot be a future date",IF('DO NOT USE_Contact Formulas'!A255,IF(ISBLANK('Captura de datos de CONTACTO'!L255),"Date last on school campus/facility is required","OK"),NA()))</f>
        <v>#N/A</v>
      </c>
      <c r="M255" s="41" t="e">
        <f ca="1">IF('Captura de datos de CONTACTO'!M255&gt;'DO NOT USE_School Picklist'!$C$3,"Last Exposure Date cannot be a future date",IF('DO NOT USE_Contact Formulas'!A255,IF(ISBLANK('Captura de datos de CONTACTO'!M255),"Last Exposure Date is required","OK"),NA()))</f>
        <v>#N/A</v>
      </c>
      <c r="N255" s="41" t="e">
        <f>IF(AND('DO NOT USE_Contact Formulas'!A255,ISBLANK('Captura de datos de CONTACTO'!N255)),"Specific Place in the Location is required",IF(ISBLANK('Captura de datos de CONTACTO'!N255),NA(),"OK"))</f>
        <v>#N/A</v>
      </c>
      <c r="O255" s="40" t="e">
        <f>IF(AND(NOT(ISBLANK('Captura de datos de CONTACTO'!O255)),ISNA(VLOOKUP('Captura de datos de CONTACTO'!O255,'DO NOT USE_School Picklist'!$L$3:$L$81,1,FALSE))),"Please select a value from the drop-down menu",IF('DO NOT USE_Contact Formulas'!A255,"OK",NA()))</f>
        <v>#N/A</v>
      </c>
      <c r="P255" s="40" t="e">
        <f>IF(AND(NOT(ISBLANK('Captura de datos de CONTACTO'!P255)),NOT(ISNUMBER(MATCH("*@*.?*",'Captura de datos de CONTACTO'!P255,0)))),"Email must be in a valid format",IF('DO NOT USE_Contact Formulas'!A255,"OK",NA()))</f>
        <v>#N/A</v>
      </c>
      <c r="Q255" s="40" t="e">
        <f>IF(LEN('Captura de datos de CONTACTO'!Q255)&gt;50,"Parent/Guardian Name must be less than 50 characters",IF('DO NOT USE_Contact Formulas'!A255,"OK",NA()))</f>
        <v>#N/A</v>
      </c>
      <c r="R255" s="40" t="e">
        <f>IF(NOT(ISBLANK('Captura de datos de CONTACTO'!R255)),IF(AND(ISNUMBER('Captura de datos de CONTACTO'!R255),LEFT('Captura de datos de CONTACTO'!R255,1)&lt;&gt;"1",LEN('Captura de datos de CONTACTO'!R255)=10),"OK","Phone number must be valid format"),IF('DO NOT USE_Contact Formulas'!A255,"OK",NA()))</f>
        <v>#N/A</v>
      </c>
      <c r="S255" s="40" t="e">
        <f>IF(AND(NOT(ISBLANK('Captura de datos de CONTACTO'!S255)),ISNA(VLOOKUP('Captura de datos de CONTACTO'!S255,'DO NOT USE_School Picklist'!$N$3:$N$63,1,FALSE))),"Please select a value from the drop-down menu",IF('DO NOT USE_Contact Formulas'!A255,"OK",NA()))</f>
        <v>#N/A</v>
      </c>
      <c r="T255" s="53" t="e">
        <f>IF(AND(NOT(ISBLANK('Captura de datos de CONTACTO'!T255)),ISNA(VLOOKUP('Captura de datos de CONTACTO'!T255,'DO NOT USE_School Picklist'!$I$3:$I$5,1,FALSE))),"Please select a value from the drop-down menu",IF('DO NOT USE_Contact Formulas'!A255,"OK",NA()))</f>
        <v>#N/A</v>
      </c>
      <c r="U255" s="40" t="e">
        <f>IF(AND(NOT(ISBLANK('Captura de datos de CONTACTO'!U255)),ISNA(VLOOKUP('Captura de datos de CONTACTO'!U255,'DO NOT USE_School Picklist'!$E$3:$E$10,1,FALSE))),"Please select a value from the drop-down menu",IF('DO NOT USE_Contact Formulas'!A255,"OK",NA()))</f>
        <v>#N/A</v>
      </c>
      <c r="V255" s="53" t="e">
        <f>IF(AND(NOT(ISBLANK('Captura de datos de CONTACTO'!V255)),ISNA(VLOOKUP('Captura de datos de CONTACTO'!V255,'DO NOT USE_School Picklist'!$W$3:$W$9,1,FALSE))),"Please select a value from the drop-down menu",IF('DO NOT USE_Contact Formulas'!A255,"OK",NA()))</f>
        <v>#N/A</v>
      </c>
      <c r="W255" s="53" t="e">
        <f>IF(AND(NOT(ISBLANK('Captura de datos de CONTACTO'!W255)),ISNA(VLOOKUP('Captura de datos de CONTACTO'!W255,'DO NOT USE_School Picklist'!$W$3:$W$9,1,FALSE))),"Please select a value from the drop-down menu",IF('DO NOT USE_Case Formulas'!A255,"OK",NA()))</f>
        <v>#N/A</v>
      </c>
      <c r="X255" s="40" t="e">
        <f>IF(AND(NOT(ISBLANK('Captura de datos de CONTACTO'!X255)),ISNA(VLOOKUP('Captura de datos de CONTACTO'!X255,'DO NOT USE_School Picklist'!$F$3:$F$16,1,FALSE))),"Please select a value from the drop-down menu",IF('DO NOT USE_Contact Formulas'!A255,"OK",NA()))</f>
        <v>#N/A</v>
      </c>
      <c r="Y255" s="40" t="e">
        <f>IF(LEN('Captura de datos de CONTACTO'!Y255)&gt;100,"Classroom(s) must be less than 100 characters",IF('DO NOT USE_Contact Formulas'!A255,"OK",NA()))</f>
        <v>#N/A</v>
      </c>
      <c r="Z255" s="40" t="e">
        <f>IF(AND(NOT(ISBLANK('Captura de datos de CONTACTO'!Z255)),ISNA(VLOOKUP('Captura de datos de CONTACTO'!Z255,'DO NOT USE_School Picklist'!$K$3:$K$6,1,FALSE))),"Please select a value from the drop-down menu",IF('DO NOT USE_Contact Formulas'!A255,"OK",NA()))</f>
        <v>#N/A</v>
      </c>
      <c r="AA255" s="40" t="e">
        <f>IF(AND(NOT(ISBLANK('Captura de datos de CONTACTO'!AA255)),ISNA(VLOOKUP('Captura de datos de CONTACTO'!AA255,'DO NOT USE_School Picklist'!$D$3:$D$5,1,FALSE))),"Please select a value from the drop-down menu",IF('DO NOT USE_Contact Formulas'!A255,"OK",NA()))</f>
        <v>#N/A</v>
      </c>
      <c r="AB255" s="40"/>
      <c r="AC255" s="40" t="e">
        <f>IF(AND(NOT(ISBLANK('Captura de datos de CONTACTO'!AC255)),ISNA(VLOOKUP('Captura de datos de CONTACTO'!AC255,'DO NOT USE_School Picklist'!$G$3:$G$5,1,FALSE))),"Please select a value from the drop-down menu",IF('DO NOT USE_Contact Formulas'!A255,"OK",NA()))</f>
        <v>#N/A</v>
      </c>
      <c r="AD255" s="40"/>
      <c r="AE255" s="40" t="e">
        <f>IF(AND(NOT(ISBLANK('Captura de datos de CONTACTO'!AE255)),ISNA(VLOOKUP('Captura de datos de CONTACTO'!AE255,'DO NOT USE_School Picklist'!$H$3:$H$4,1,FALSE))),"Please select a value from the drop-down menu",IF('DO NOT USE_Contact Formulas'!A255,"OK",NA()))</f>
        <v>#N/A</v>
      </c>
      <c r="AF255" s="40" t="e">
        <f ca="1">IF('Captura de datos de CONTACTO'!AF255&gt;'DO NOT USE_School Picklist'!$C$3,"Test Date cannot be a future date",IF('DO NOT USE_Contact Formulas'!A255,"OK",NA()))</f>
        <v>#N/A</v>
      </c>
      <c r="AG255" s="53" t="e">
        <f>IF(AND('DO NOT USE_Contact Formulas'!A255,ISBLANK('Captura de datos de CONTACTO'!AB255)),"Lab Result Test Result is required",IF(AND(NOT(ISBLANK('Captura de datos de CONTACTO'!AB255)),ISNA(VLOOKUP('Captura de datos de CONTACTO'!AB255,'DO NOT USE_School Picklist'!$Q$3:$Q$8,1,FALSE))),"Please select a value from the drop-down menu",IF('DO NOT USE_Contact Formulas'!A255,"OK",NA())))</f>
        <v>#N/A</v>
      </c>
    </row>
    <row r="256" spans="1:33" x14ac:dyDescent="0.3">
      <c r="A256" s="39" t="e">
        <f>IF('DO NOT USE_Contact Formulas'!A256,IF('DO NOT USE_Contact Formulas'!B256,"Not all required fields are completed","OK"),NA())</f>
        <v>#N/A</v>
      </c>
      <c r="B256" s="40" t="e">
        <f>IF(AND('DO NOT USE_Contact Formulas'!A256,ISBLANK('Captura de datos de CONTACTO'!B256)),"First Name is required",IF(NOT(ISBLANK('Captura de datos de CONTACTO'!B256)),"OK",NA()))</f>
        <v>#N/A</v>
      </c>
      <c r="C256" s="40" t="e">
        <f>IF(AND('DO NOT USE_Contact Formulas'!A256,ISBLANK('Captura de datos de CONTACTO'!C256)),"Last Name is required",IF(NOT(ISBLANK('Captura de datos de CONTACTO'!C256)),"OK",NA()))</f>
        <v>#N/A</v>
      </c>
      <c r="D256" s="40" t="e">
        <f>IF(AND('DO NOT USE_Contact Formulas'!A256,ISBLANK('Captura de datos de CONTACTO'!D256)),"Birthdate is required",IF(NOT(ISBLANK('Captura de datos de CONTACTO'!D256)),"OK",NA()))</f>
        <v>#N/A</v>
      </c>
      <c r="E256" s="40" t="e">
        <f>IF(AND('DO NOT USE_Contact Formulas'!A256,ISBLANK('Captura de datos de CONTACTO'!E256)),"Mobile Phone is required",IF(NOT(ISBLANK('Captura de datos de CONTACTO'!E256)),IF(AND(ISNUMBER(VALUE('Captura de datos de CONTACTO'!E256)),LEFT('Captura de datos de CONTACTO'!E256,1)&lt;&gt;"1",LEN('Captura de datos de CONTACTO'!E256)=10),"OK","Phone number must be valid format"),NA()))</f>
        <v>#N/A</v>
      </c>
      <c r="F256" s="40" t="e">
        <f>IF(LEN('Captura de datos de CONTACTO'!F256)&gt;255,"Home Street Address must be less than 255 characters",IF('DO NOT USE_Contact Formulas'!A256,"OK",NA()))</f>
        <v>#N/A</v>
      </c>
      <c r="G256" s="40" t="e">
        <f>IF(LEN('Captura de datos de CONTACTO'!G256)&gt;40,"City must be less than 40 characters",IF('DO NOT USE_Contact Formulas'!A256,"OK",NA()))</f>
        <v>#N/A</v>
      </c>
      <c r="H256" s="40" t="e">
        <f>IF(AND(NOT(ISBLANK('Captura de datos de CONTACTO'!H256)),ISNA(VLOOKUP('Captura de datos de CONTACTO'!H256,'DO NOT USE_School Picklist'!$P$3:$P$52,1,FALSE))),"Please select a value from the drop-down menu",IF('DO NOT USE_Contact Formulas'!A256,"OK",NA()))</f>
        <v>#N/A</v>
      </c>
      <c r="I256" s="40" t="e">
        <f>IF(AND('DO NOT USE_Contact Formulas'!A256,ISBLANK('Captura de datos de CONTACTO'!I256)),"Zip is required",IF(ISBLANK('Captura de datos de CONTACTO'!I256),NA(),"OK"))</f>
        <v>#N/A</v>
      </c>
      <c r="J256" s="40" t="e">
        <f>IF(AND('DO NOT USE_Contact Formulas'!A256,ISBLANK('Captura de datos de CONTACTO'!J256)),"Student or Staff? is required",IF(ISBLANK('Captura de datos de CONTACTO'!J256),NA(),IF(ISNA(VLOOKUP('Captura de datos de CONTACTO'!J256,'DO NOT USE_School Picklist'!$B$3:$B$6,1,FALSE)),"Please select a value from the drop-down menu","OK")))</f>
        <v>#N/A</v>
      </c>
      <c r="K256" s="40" t="e">
        <f>IF(AND('Captura de datos de CONTACTO'!J256='DO NOT USE_School Picklist'!$B$4,ISBLANK('Captura de datos de CONTACTO'!K256)),"Occupation/Job Title is required if Student or Staff? is Yes, staff/faculty or volunteer",IF('DO NOT USE_Contact Formulas'!A256,"OK",NA()))</f>
        <v>#N/A</v>
      </c>
      <c r="L256" s="40" t="e">
        <f ca="1">IF('Captura de datos de CONTACTO'!L256&gt;'DO NOT USE_School Picklist'!$C$3,"Date last on school campus/facility cannot be a future date",IF('DO NOT USE_Contact Formulas'!A256,IF(ISBLANK('Captura de datos de CONTACTO'!L256),"Date last on school campus/facility is required","OK"),NA()))</f>
        <v>#N/A</v>
      </c>
      <c r="M256" s="41" t="e">
        <f ca="1">IF('Captura de datos de CONTACTO'!M256&gt;'DO NOT USE_School Picklist'!$C$3,"Last Exposure Date cannot be a future date",IF('DO NOT USE_Contact Formulas'!A256,IF(ISBLANK('Captura de datos de CONTACTO'!M256),"Last Exposure Date is required","OK"),NA()))</f>
        <v>#N/A</v>
      </c>
      <c r="N256" s="41" t="e">
        <f>IF(AND('DO NOT USE_Contact Formulas'!A256,ISBLANK('Captura de datos de CONTACTO'!N256)),"Specific Place in the Location is required",IF(ISBLANK('Captura de datos de CONTACTO'!N256),NA(),"OK"))</f>
        <v>#N/A</v>
      </c>
      <c r="O256" s="40" t="e">
        <f>IF(AND(NOT(ISBLANK('Captura de datos de CONTACTO'!O256)),ISNA(VLOOKUP('Captura de datos de CONTACTO'!O256,'DO NOT USE_School Picklist'!$L$3:$L$81,1,FALSE))),"Please select a value from the drop-down menu",IF('DO NOT USE_Contact Formulas'!A256,"OK",NA()))</f>
        <v>#N/A</v>
      </c>
      <c r="P256" s="40" t="e">
        <f>IF(AND(NOT(ISBLANK('Captura de datos de CONTACTO'!P256)),NOT(ISNUMBER(MATCH("*@*.?*",'Captura de datos de CONTACTO'!P256,0)))),"Email must be in a valid format",IF('DO NOT USE_Contact Formulas'!A256,"OK",NA()))</f>
        <v>#N/A</v>
      </c>
      <c r="Q256" s="40" t="e">
        <f>IF(LEN('Captura de datos de CONTACTO'!Q256)&gt;50,"Parent/Guardian Name must be less than 50 characters",IF('DO NOT USE_Contact Formulas'!A256,"OK",NA()))</f>
        <v>#N/A</v>
      </c>
      <c r="R256" s="40" t="e">
        <f>IF(NOT(ISBLANK('Captura de datos de CONTACTO'!R256)),IF(AND(ISNUMBER('Captura de datos de CONTACTO'!R256),LEFT('Captura de datos de CONTACTO'!R256,1)&lt;&gt;"1",LEN('Captura de datos de CONTACTO'!R256)=10),"OK","Phone number must be valid format"),IF('DO NOT USE_Contact Formulas'!A256,"OK",NA()))</f>
        <v>#N/A</v>
      </c>
      <c r="S256" s="40" t="e">
        <f>IF(AND(NOT(ISBLANK('Captura de datos de CONTACTO'!S256)),ISNA(VLOOKUP('Captura de datos de CONTACTO'!S256,'DO NOT USE_School Picklist'!$N$3:$N$63,1,FALSE))),"Please select a value from the drop-down menu",IF('DO NOT USE_Contact Formulas'!A256,"OK",NA()))</f>
        <v>#N/A</v>
      </c>
      <c r="T256" s="53" t="e">
        <f>IF(AND(NOT(ISBLANK('Captura de datos de CONTACTO'!T256)),ISNA(VLOOKUP('Captura de datos de CONTACTO'!T256,'DO NOT USE_School Picklist'!$I$3:$I$5,1,FALSE))),"Please select a value from the drop-down menu",IF('DO NOT USE_Contact Formulas'!A256,"OK",NA()))</f>
        <v>#N/A</v>
      </c>
      <c r="U256" s="40" t="e">
        <f>IF(AND(NOT(ISBLANK('Captura de datos de CONTACTO'!U256)),ISNA(VLOOKUP('Captura de datos de CONTACTO'!U256,'DO NOT USE_School Picklist'!$E$3:$E$10,1,FALSE))),"Please select a value from the drop-down menu",IF('DO NOT USE_Contact Formulas'!A256,"OK",NA()))</f>
        <v>#N/A</v>
      </c>
      <c r="V256" s="53" t="e">
        <f>IF(AND(NOT(ISBLANK('Captura de datos de CONTACTO'!V256)),ISNA(VLOOKUP('Captura de datos de CONTACTO'!V256,'DO NOT USE_School Picklist'!$W$3:$W$9,1,FALSE))),"Please select a value from the drop-down menu",IF('DO NOT USE_Contact Formulas'!A256,"OK",NA()))</f>
        <v>#N/A</v>
      </c>
      <c r="W256" s="53" t="e">
        <f>IF(AND(NOT(ISBLANK('Captura de datos de CONTACTO'!W256)),ISNA(VLOOKUP('Captura de datos de CONTACTO'!W256,'DO NOT USE_School Picklist'!$W$3:$W$9,1,FALSE))),"Please select a value from the drop-down menu",IF('DO NOT USE_Case Formulas'!A256,"OK",NA()))</f>
        <v>#N/A</v>
      </c>
      <c r="X256" s="40" t="e">
        <f>IF(AND(NOT(ISBLANK('Captura de datos de CONTACTO'!X256)),ISNA(VLOOKUP('Captura de datos de CONTACTO'!X256,'DO NOT USE_School Picklist'!$F$3:$F$16,1,FALSE))),"Please select a value from the drop-down menu",IF('DO NOT USE_Contact Formulas'!A256,"OK",NA()))</f>
        <v>#N/A</v>
      </c>
      <c r="Y256" s="40" t="e">
        <f>IF(LEN('Captura de datos de CONTACTO'!Y256)&gt;100,"Classroom(s) must be less than 100 characters",IF('DO NOT USE_Contact Formulas'!A256,"OK",NA()))</f>
        <v>#N/A</v>
      </c>
      <c r="Z256" s="40" t="e">
        <f>IF(AND(NOT(ISBLANK('Captura de datos de CONTACTO'!Z256)),ISNA(VLOOKUP('Captura de datos de CONTACTO'!Z256,'DO NOT USE_School Picklist'!$K$3:$K$6,1,FALSE))),"Please select a value from the drop-down menu",IF('DO NOT USE_Contact Formulas'!A256,"OK",NA()))</f>
        <v>#N/A</v>
      </c>
      <c r="AA256" s="40" t="e">
        <f>IF(AND(NOT(ISBLANK('Captura de datos de CONTACTO'!AA256)),ISNA(VLOOKUP('Captura de datos de CONTACTO'!AA256,'DO NOT USE_School Picklist'!$D$3:$D$5,1,FALSE))),"Please select a value from the drop-down menu",IF('DO NOT USE_Contact Formulas'!A256,"OK",NA()))</f>
        <v>#N/A</v>
      </c>
      <c r="AB256" s="40"/>
      <c r="AC256" s="40" t="e">
        <f>IF(AND(NOT(ISBLANK('Captura de datos de CONTACTO'!AC256)),ISNA(VLOOKUP('Captura de datos de CONTACTO'!AC256,'DO NOT USE_School Picklist'!$G$3:$G$5,1,FALSE))),"Please select a value from the drop-down menu",IF('DO NOT USE_Contact Formulas'!A256,"OK",NA()))</f>
        <v>#N/A</v>
      </c>
      <c r="AD256" s="40"/>
      <c r="AE256" s="40" t="e">
        <f>IF(AND(NOT(ISBLANK('Captura de datos de CONTACTO'!AE256)),ISNA(VLOOKUP('Captura de datos de CONTACTO'!AE256,'DO NOT USE_School Picklist'!$H$3:$H$4,1,FALSE))),"Please select a value from the drop-down menu",IF('DO NOT USE_Contact Formulas'!A256,"OK",NA()))</f>
        <v>#N/A</v>
      </c>
      <c r="AF256" s="40" t="e">
        <f ca="1">IF('Captura de datos de CONTACTO'!AF256&gt;'DO NOT USE_School Picklist'!$C$3,"Test Date cannot be a future date",IF('DO NOT USE_Contact Formulas'!A256,"OK",NA()))</f>
        <v>#N/A</v>
      </c>
      <c r="AG256" s="53" t="e">
        <f>IF(AND('DO NOT USE_Contact Formulas'!A256,ISBLANK('Captura de datos de CONTACTO'!AB256)),"Lab Result Test Result is required",IF(AND(NOT(ISBLANK('Captura de datos de CONTACTO'!AB256)),ISNA(VLOOKUP('Captura de datos de CONTACTO'!AB256,'DO NOT USE_School Picklist'!$Q$3:$Q$8,1,FALSE))),"Please select a value from the drop-down menu",IF('DO NOT USE_Contact Formulas'!A256,"OK",NA())))</f>
        <v>#N/A</v>
      </c>
    </row>
    <row r="257" spans="1:33" x14ac:dyDescent="0.3">
      <c r="A257" s="39" t="e">
        <f>IF('DO NOT USE_Contact Formulas'!A257,IF('DO NOT USE_Contact Formulas'!B257,"Not all required fields are completed","OK"),NA())</f>
        <v>#N/A</v>
      </c>
      <c r="B257" s="40" t="e">
        <f>IF(AND('DO NOT USE_Contact Formulas'!A257,ISBLANK('Captura de datos de CONTACTO'!B257)),"First Name is required",IF(NOT(ISBLANK('Captura de datos de CONTACTO'!B257)),"OK",NA()))</f>
        <v>#N/A</v>
      </c>
      <c r="C257" s="40" t="e">
        <f>IF(AND('DO NOT USE_Contact Formulas'!A257,ISBLANK('Captura de datos de CONTACTO'!C257)),"Last Name is required",IF(NOT(ISBLANK('Captura de datos de CONTACTO'!C257)),"OK",NA()))</f>
        <v>#N/A</v>
      </c>
      <c r="D257" s="40" t="e">
        <f>IF(AND('DO NOT USE_Contact Formulas'!A257,ISBLANK('Captura de datos de CONTACTO'!D257)),"Birthdate is required",IF(NOT(ISBLANK('Captura de datos de CONTACTO'!D257)),"OK",NA()))</f>
        <v>#N/A</v>
      </c>
      <c r="E257" s="40" t="e">
        <f>IF(AND('DO NOT USE_Contact Formulas'!A257,ISBLANK('Captura de datos de CONTACTO'!E257)),"Mobile Phone is required",IF(NOT(ISBLANK('Captura de datos de CONTACTO'!E257)),IF(AND(ISNUMBER(VALUE('Captura de datos de CONTACTO'!E257)),LEFT('Captura de datos de CONTACTO'!E257,1)&lt;&gt;"1",LEN('Captura de datos de CONTACTO'!E257)=10),"OK","Phone number must be valid format"),NA()))</f>
        <v>#N/A</v>
      </c>
      <c r="F257" s="40" t="e">
        <f>IF(LEN('Captura de datos de CONTACTO'!F257)&gt;255,"Home Street Address must be less than 255 characters",IF('DO NOT USE_Contact Formulas'!A257,"OK",NA()))</f>
        <v>#N/A</v>
      </c>
      <c r="G257" s="40" t="e">
        <f>IF(LEN('Captura de datos de CONTACTO'!G257)&gt;40,"City must be less than 40 characters",IF('DO NOT USE_Contact Formulas'!A257,"OK",NA()))</f>
        <v>#N/A</v>
      </c>
      <c r="H257" s="40" t="e">
        <f>IF(AND(NOT(ISBLANK('Captura de datos de CONTACTO'!H257)),ISNA(VLOOKUP('Captura de datos de CONTACTO'!H257,'DO NOT USE_School Picklist'!$P$3:$P$52,1,FALSE))),"Please select a value from the drop-down menu",IF('DO NOT USE_Contact Formulas'!A257,"OK",NA()))</f>
        <v>#N/A</v>
      </c>
      <c r="I257" s="40" t="e">
        <f>IF(AND('DO NOT USE_Contact Formulas'!A257,ISBLANK('Captura de datos de CONTACTO'!I257)),"Zip is required",IF(ISBLANK('Captura de datos de CONTACTO'!I257),NA(),"OK"))</f>
        <v>#N/A</v>
      </c>
      <c r="J257" s="40" t="e">
        <f>IF(AND('DO NOT USE_Contact Formulas'!A257,ISBLANK('Captura de datos de CONTACTO'!J257)),"Student or Staff? is required",IF(ISBLANK('Captura de datos de CONTACTO'!J257),NA(),IF(ISNA(VLOOKUP('Captura de datos de CONTACTO'!J257,'DO NOT USE_School Picklist'!$B$3:$B$6,1,FALSE)),"Please select a value from the drop-down menu","OK")))</f>
        <v>#N/A</v>
      </c>
      <c r="K257" s="40" t="e">
        <f>IF(AND('Captura de datos de CONTACTO'!J257='DO NOT USE_School Picklist'!$B$4,ISBLANK('Captura de datos de CONTACTO'!K257)),"Occupation/Job Title is required if Student or Staff? is Yes, staff/faculty or volunteer",IF('DO NOT USE_Contact Formulas'!A257,"OK",NA()))</f>
        <v>#N/A</v>
      </c>
      <c r="L257" s="40" t="e">
        <f ca="1">IF('Captura de datos de CONTACTO'!L257&gt;'DO NOT USE_School Picklist'!$C$3,"Date last on school campus/facility cannot be a future date",IF('DO NOT USE_Contact Formulas'!A257,IF(ISBLANK('Captura de datos de CONTACTO'!L257),"Date last on school campus/facility is required","OK"),NA()))</f>
        <v>#N/A</v>
      </c>
      <c r="M257" s="41" t="e">
        <f ca="1">IF('Captura de datos de CONTACTO'!M257&gt;'DO NOT USE_School Picklist'!$C$3,"Last Exposure Date cannot be a future date",IF('DO NOT USE_Contact Formulas'!A257,IF(ISBLANK('Captura de datos de CONTACTO'!M257),"Last Exposure Date is required","OK"),NA()))</f>
        <v>#N/A</v>
      </c>
      <c r="N257" s="41" t="e">
        <f>IF(AND('DO NOT USE_Contact Formulas'!A257,ISBLANK('Captura de datos de CONTACTO'!N257)),"Specific Place in the Location is required",IF(ISBLANK('Captura de datos de CONTACTO'!N257),NA(),"OK"))</f>
        <v>#N/A</v>
      </c>
      <c r="O257" s="40" t="e">
        <f>IF(AND(NOT(ISBLANK('Captura de datos de CONTACTO'!O257)),ISNA(VLOOKUP('Captura de datos de CONTACTO'!O257,'DO NOT USE_School Picklist'!$L$3:$L$81,1,FALSE))),"Please select a value from the drop-down menu",IF('DO NOT USE_Contact Formulas'!A257,"OK",NA()))</f>
        <v>#N/A</v>
      </c>
      <c r="P257" s="40" t="e">
        <f>IF(AND(NOT(ISBLANK('Captura de datos de CONTACTO'!P257)),NOT(ISNUMBER(MATCH("*@*.?*",'Captura de datos de CONTACTO'!P257,0)))),"Email must be in a valid format",IF('DO NOT USE_Contact Formulas'!A257,"OK",NA()))</f>
        <v>#N/A</v>
      </c>
      <c r="Q257" s="40" t="e">
        <f>IF(LEN('Captura de datos de CONTACTO'!Q257)&gt;50,"Parent/Guardian Name must be less than 50 characters",IF('DO NOT USE_Contact Formulas'!A257,"OK",NA()))</f>
        <v>#N/A</v>
      </c>
      <c r="R257" s="40" t="e">
        <f>IF(NOT(ISBLANK('Captura de datos de CONTACTO'!R257)),IF(AND(ISNUMBER('Captura de datos de CONTACTO'!R257),LEFT('Captura de datos de CONTACTO'!R257,1)&lt;&gt;"1",LEN('Captura de datos de CONTACTO'!R257)=10),"OK","Phone number must be valid format"),IF('DO NOT USE_Contact Formulas'!A257,"OK",NA()))</f>
        <v>#N/A</v>
      </c>
      <c r="S257" s="40" t="e">
        <f>IF(AND(NOT(ISBLANK('Captura de datos de CONTACTO'!S257)),ISNA(VLOOKUP('Captura de datos de CONTACTO'!S257,'DO NOT USE_School Picklist'!$N$3:$N$63,1,FALSE))),"Please select a value from the drop-down menu",IF('DO NOT USE_Contact Formulas'!A257,"OK",NA()))</f>
        <v>#N/A</v>
      </c>
      <c r="T257" s="53" t="e">
        <f>IF(AND(NOT(ISBLANK('Captura de datos de CONTACTO'!T257)),ISNA(VLOOKUP('Captura de datos de CONTACTO'!T257,'DO NOT USE_School Picklist'!$I$3:$I$5,1,FALSE))),"Please select a value from the drop-down menu",IF('DO NOT USE_Contact Formulas'!A257,"OK",NA()))</f>
        <v>#N/A</v>
      </c>
      <c r="U257" s="40" t="e">
        <f>IF(AND(NOT(ISBLANK('Captura de datos de CONTACTO'!U257)),ISNA(VLOOKUP('Captura de datos de CONTACTO'!U257,'DO NOT USE_School Picklist'!$E$3:$E$10,1,FALSE))),"Please select a value from the drop-down menu",IF('DO NOT USE_Contact Formulas'!A257,"OK",NA()))</f>
        <v>#N/A</v>
      </c>
      <c r="V257" s="53" t="e">
        <f>IF(AND(NOT(ISBLANK('Captura de datos de CONTACTO'!V257)),ISNA(VLOOKUP('Captura de datos de CONTACTO'!V257,'DO NOT USE_School Picklist'!$W$3:$W$9,1,FALSE))),"Please select a value from the drop-down menu",IF('DO NOT USE_Contact Formulas'!A257,"OK",NA()))</f>
        <v>#N/A</v>
      </c>
      <c r="W257" s="53" t="e">
        <f>IF(AND(NOT(ISBLANK('Captura de datos de CONTACTO'!W257)),ISNA(VLOOKUP('Captura de datos de CONTACTO'!W257,'DO NOT USE_School Picklist'!$W$3:$W$9,1,FALSE))),"Please select a value from the drop-down menu",IF('DO NOT USE_Case Formulas'!A257,"OK",NA()))</f>
        <v>#N/A</v>
      </c>
      <c r="X257" s="40" t="e">
        <f>IF(AND(NOT(ISBLANK('Captura de datos de CONTACTO'!X257)),ISNA(VLOOKUP('Captura de datos de CONTACTO'!X257,'DO NOT USE_School Picklist'!$F$3:$F$16,1,FALSE))),"Please select a value from the drop-down menu",IF('DO NOT USE_Contact Formulas'!A257,"OK",NA()))</f>
        <v>#N/A</v>
      </c>
      <c r="Y257" s="40" t="e">
        <f>IF(LEN('Captura de datos de CONTACTO'!Y257)&gt;100,"Classroom(s) must be less than 100 characters",IF('DO NOT USE_Contact Formulas'!A257,"OK",NA()))</f>
        <v>#N/A</v>
      </c>
      <c r="Z257" s="40" t="e">
        <f>IF(AND(NOT(ISBLANK('Captura de datos de CONTACTO'!Z257)),ISNA(VLOOKUP('Captura de datos de CONTACTO'!Z257,'DO NOT USE_School Picklist'!$K$3:$K$6,1,FALSE))),"Please select a value from the drop-down menu",IF('DO NOT USE_Contact Formulas'!A257,"OK",NA()))</f>
        <v>#N/A</v>
      </c>
      <c r="AA257" s="40" t="e">
        <f>IF(AND(NOT(ISBLANK('Captura de datos de CONTACTO'!AA257)),ISNA(VLOOKUP('Captura de datos de CONTACTO'!AA257,'DO NOT USE_School Picklist'!$D$3:$D$5,1,FALSE))),"Please select a value from the drop-down menu",IF('DO NOT USE_Contact Formulas'!A257,"OK",NA()))</f>
        <v>#N/A</v>
      </c>
      <c r="AB257" s="40"/>
      <c r="AC257" s="40" t="e">
        <f>IF(AND(NOT(ISBLANK('Captura de datos de CONTACTO'!AC257)),ISNA(VLOOKUP('Captura de datos de CONTACTO'!AC257,'DO NOT USE_School Picklist'!$G$3:$G$5,1,FALSE))),"Please select a value from the drop-down menu",IF('DO NOT USE_Contact Formulas'!A257,"OK",NA()))</f>
        <v>#N/A</v>
      </c>
      <c r="AD257" s="40"/>
      <c r="AE257" s="40" t="e">
        <f>IF(AND(NOT(ISBLANK('Captura de datos de CONTACTO'!AE257)),ISNA(VLOOKUP('Captura de datos de CONTACTO'!AE257,'DO NOT USE_School Picklist'!$H$3:$H$4,1,FALSE))),"Please select a value from the drop-down menu",IF('DO NOT USE_Contact Formulas'!A257,"OK",NA()))</f>
        <v>#N/A</v>
      </c>
      <c r="AF257" s="40" t="e">
        <f ca="1">IF('Captura de datos de CONTACTO'!AF257&gt;'DO NOT USE_School Picklist'!$C$3,"Test Date cannot be a future date",IF('DO NOT USE_Contact Formulas'!A257,"OK",NA()))</f>
        <v>#N/A</v>
      </c>
      <c r="AG257" s="53" t="e">
        <f>IF(AND('DO NOT USE_Contact Formulas'!A257,ISBLANK('Captura de datos de CONTACTO'!AB257)),"Lab Result Test Result is required",IF(AND(NOT(ISBLANK('Captura de datos de CONTACTO'!AB257)),ISNA(VLOOKUP('Captura de datos de CONTACTO'!AB257,'DO NOT USE_School Picklist'!$Q$3:$Q$8,1,FALSE))),"Please select a value from the drop-down menu",IF('DO NOT USE_Contact Formulas'!A257,"OK",NA())))</f>
        <v>#N/A</v>
      </c>
    </row>
    <row r="258" spans="1:33" x14ac:dyDescent="0.3">
      <c r="A258" s="39" t="e">
        <f>IF('DO NOT USE_Contact Formulas'!A258,IF('DO NOT USE_Contact Formulas'!B258,"Not all required fields are completed","OK"),NA())</f>
        <v>#N/A</v>
      </c>
      <c r="B258" s="40" t="e">
        <f>IF(AND('DO NOT USE_Contact Formulas'!A258,ISBLANK('Captura de datos de CONTACTO'!B258)),"First Name is required",IF(NOT(ISBLANK('Captura de datos de CONTACTO'!B258)),"OK",NA()))</f>
        <v>#N/A</v>
      </c>
      <c r="C258" s="40" t="e">
        <f>IF(AND('DO NOT USE_Contact Formulas'!A258,ISBLANK('Captura de datos de CONTACTO'!C258)),"Last Name is required",IF(NOT(ISBLANK('Captura de datos de CONTACTO'!C258)),"OK",NA()))</f>
        <v>#N/A</v>
      </c>
      <c r="D258" s="40" t="e">
        <f>IF(AND('DO NOT USE_Contact Formulas'!A258,ISBLANK('Captura de datos de CONTACTO'!D258)),"Birthdate is required",IF(NOT(ISBLANK('Captura de datos de CONTACTO'!D258)),"OK",NA()))</f>
        <v>#N/A</v>
      </c>
      <c r="E258" s="40" t="e">
        <f>IF(AND('DO NOT USE_Contact Formulas'!A258,ISBLANK('Captura de datos de CONTACTO'!E258)),"Mobile Phone is required",IF(NOT(ISBLANK('Captura de datos de CONTACTO'!E258)),IF(AND(ISNUMBER(VALUE('Captura de datos de CONTACTO'!E258)),LEFT('Captura de datos de CONTACTO'!E258,1)&lt;&gt;"1",LEN('Captura de datos de CONTACTO'!E258)=10),"OK","Phone number must be valid format"),NA()))</f>
        <v>#N/A</v>
      </c>
      <c r="F258" s="40" t="e">
        <f>IF(LEN('Captura de datos de CONTACTO'!F258)&gt;255,"Home Street Address must be less than 255 characters",IF('DO NOT USE_Contact Formulas'!A258,"OK",NA()))</f>
        <v>#N/A</v>
      </c>
      <c r="G258" s="40" t="e">
        <f>IF(LEN('Captura de datos de CONTACTO'!G258)&gt;40,"City must be less than 40 characters",IF('DO NOT USE_Contact Formulas'!A258,"OK",NA()))</f>
        <v>#N/A</v>
      </c>
      <c r="H258" s="40" t="e">
        <f>IF(AND(NOT(ISBLANK('Captura de datos de CONTACTO'!H258)),ISNA(VLOOKUP('Captura de datos de CONTACTO'!H258,'DO NOT USE_School Picklist'!$P$3:$P$52,1,FALSE))),"Please select a value from the drop-down menu",IF('DO NOT USE_Contact Formulas'!A258,"OK",NA()))</f>
        <v>#N/A</v>
      </c>
      <c r="I258" s="40" t="e">
        <f>IF(AND('DO NOT USE_Contact Formulas'!A258,ISBLANK('Captura de datos de CONTACTO'!I258)),"Zip is required",IF(ISBLANK('Captura de datos de CONTACTO'!I258),NA(),"OK"))</f>
        <v>#N/A</v>
      </c>
      <c r="J258" s="40" t="e">
        <f>IF(AND('DO NOT USE_Contact Formulas'!A258,ISBLANK('Captura de datos de CONTACTO'!J258)),"Student or Staff? is required",IF(ISBLANK('Captura de datos de CONTACTO'!J258),NA(),IF(ISNA(VLOOKUP('Captura de datos de CONTACTO'!J258,'DO NOT USE_School Picklist'!$B$3:$B$6,1,FALSE)),"Please select a value from the drop-down menu","OK")))</f>
        <v>#N/A</v>
      </c>
      <c r="K258" s="40" t="e">
        <f>IF(AND('Captura de datos de CONTACTO'!J258='DO NOT USE_School Picklist'!$B$4,ISBLANK('Captura de datos de CONTACTO'!K258)),"Occupation/Job Title is required if Student or Staff? is Yes, staff/faculty or volunteer",IF('DO NOT USE_Contact Formulas'!A258,"OK",NA()))</f>
        <v>#N/A</v>
      </c>
      <c r="L258" s="40" t="e">
        <f ca="1">IF('Captura de datos de CONTACTO'!L258&gt;'DO NOT USE_School Picklist'!$C$3,"Date last on school campus/facility cannot be a future date",IF('DO NOT USE_Contact Formulas'!A258,IF(ISBLANK('Captura de datos de CONTACTO'!L258),"Date last on school campus/facility is required","OK"),NA()))</f>
        <v>#N/A</v>
      </c>
      <c r="M258" s="41" t="e">
        <f ca="1">IF('Captura de datos de CONTACTO'!M258&gt;'DO NOT USE_School Picklist'!$C$3,"Last Exposure Date cannot be a future date",IF('DO NOT USE_Contact Formulas'!A258,IF(ISBLANK('Captura de datos de CONTACTO'!M258),"Last Exposure Date is required","OK"),NA()))</f>
        <v>#N/A</v>
      </c>
      <c r="N258" s="41" t="e">
        <f>IF(AND('DO NOT USE_Contact Formulas'!A258,ISBLANK('Captura de datos de CONTACTO'!N258)),"Specific Place in the Location is required",IF(ISBLANK('Captura de datos de CONTACTO'!N258),NA(),"OK"))</f>
        <v>#N/A</v>
      </c>
      <c r="O258" s="40" t="e">
        <f>IF(AND(NOT(ISBLANK('Captura de datos de CONTACTO'!O258)),ISNA(VLOOKUP('Captura de datos de CONTACTO'!O258,'DO NOT USE_School Picklist'!$L$3:$L$81,1,FALSE))),"Please select a value from the drop-down menu",IF('DO NOT USE_Contact Formulas'!A258,"OK",NA()))</f>
        <v>#N/A</v>
      </c>
      <c r="P258" s="40" t="e">
        <f>IF(AND(NOT(ISBLANK('Captura de datos de CONTACTO'!P258)),NOT(ISNUMBER(MATCH("*@*.?*",'Captura de datos de CONTACTO'!P258,0)))),"Email must be in a valid format",IF('DO NOT USE_Contact Formulas'!A258,"OK",NA()))</f>
        <v>#N/A</v>
      </c>
      <c r="Q258" s="40" t="e">
        <f>IF(LEN('Captura de datos de CONTACTO'!Q258)&gt;50,"Parent/Guardian Name must be less than 50 characters",IF('DO NOT USE_Contact Formulas'!A258,"OK",NA()))</f>
        <v>#N/A</v>
      </c>
      <c r="R258" s="40" t="e">
        <f>IF(NOT(ISBLANK('Captura de datos de CONTACTO'!R258)),IF(AND(ISNUMBER('Captura de datos de CONTACTO'!R258),LEFT('Captura de datos de CONTACTO'!R258,1)&lt;&gt;"1",LEN('Captura de datos de CONTACTO'!R258)=10),"OK","Phone number must be valid format"),IF('DO NOT USE_Contact Formulas'!A258,"OK",NA()))</f>
        <v>#N/A</v>
      </c>
      <c r="S258" s="40" t="e">
        <f>IF(AND(NOT(ISBLANK('Captura de datos de CONTACTO'!S258)),ISNA(VLOOKUP('Captura de datos de CONTACTO'!S258,'DO NOT USE_School Picklist'!$N$3:$N$63,1,FALSE))),"Please select a value from the drop-down menu",IF('DO NOT USE_Contact Formulas'!A258,"OK",NA()))</f>
        <v>#N/A</v>
      </c>
      <c r="T258" s="53" t="e">
        <f>IF(AND(NOT(ISBLANK('Captura de datos de CONTACTO'!T258)),ISNA(VLOOKUP('Captura de datos de CONTACTO'!T258,'DO NOT USE_School Picklist'!$I$3:$I$5,1,FALSE))),"Please select a value from the drop-down menu",IF('DO NOT USE_Contact Formulas'!A258,"OK",NA()))</f>
        <v>#N/A</v>
      </c>
      <c r="U258" s="40" t="e">
        <f>IF(AND(NOT(ISBLANK('Captura de datos de CONTACTO'!U258)),ISNA(VLOOKUP('Captura de datos de CONTACTO'!U258,'DO NOT USE_School Picklist'!$E$3:$E$10,1,FALSE))),"Please select a value from the drop-down menu",IF('DO NOT USE_Contact Formulas'!A258,"OK",NA()))</f>
        <v>#N/A</v>
      </c>
      <c r="V258" s="53" t="e">
        <f>IF(AND(NOT(ISBLANK('Captura de datos de CONTACTO'!V258)),ISNA(VLOOKUP('Captura de datos de CONTACTO'!V258,'DO NOT USE_School Picklist'!$W$3:$W$9,1,FALSE))),"Please select a value from the drop-down menu",IF('DO NOT USE_Contact Formulas'!A258,"OK",NA()))</f>
        <v>#N/A</v>
      </c>
      <c r="W258" s="53" t="e">
        <f>IF(AND(NOT(ISBLANK('Captura de datos de CONTACTO'!W258)),ISNA(VLOOKUP('Captura de datos de CONTACTO'!W258,'DO NOT USE_School Picklist'!$W$3:$W$9,1,FALSE))),"Please select a value from the drop-down menu",IF('DO NOT USE_Case Formulas'!A258,"OK",NA()))</f>
        <v>#N/A</v>
      </c>
      <c r="X258" s="40" t="e">
        <f>IF(AND(NOT(ISBLANK('Captura de datos de CONTACTO'!X258)),ISNA(VLOOKUP('Captura de datos de CONTACTO'!X258,'DO NOT USE_School Picklist'!$F$3:$F$16,1,FALSE))),"Please select a value from the drop-down menu",IF('DO NOT USE_Contact Formulas'!A258,"OK",NA()))</f>
        <v>#N/A</v>
      </c>
      <c r="Y258" s="40" t="e">
        <f>IF(LEN('Captura de datos de CONTACTO'!Y258)&gt;100,"Classroom(s) must be less than 100 characters",IF('DO NOT USE_Contact Formulas'!A258,"OK",NA()))</f>
        <v>#N/A</v>
      </c>
      <c r="Z258" s="40" t="e">
        <f>IF(AND(NOT(ISBLANK('Captura de datos de CONTACTO'!Z258)),ISNA(VLOOKUP('Captura de datos de CONTACTO'!Z258,'DO NOT USE_School Picklist'!$K$3:$K$6,1,FALSE))),"Please select a value from the drop-down menu",IF('DO NOT USE_Contact Formulas'!A258,"OK",NA()))</f>
        <v>#N/A</v>
      </c>
      <c r="AA258" s="40" t="e">
        <f>IF(AND(NOT(ISBLANK('Captura de datos de CONTACTO'!AA258)),ISNA(VLOOKUP('Captura de datos de CONTACTO'!AA258,'DO NOT USE_School Picklist'!$D$3:$D$5,1,FALSE))),"Please select a value from the drop-down menu",IF('DO NOT USE_Contact Formulas'!A258,"OK",NA()))</f>
        <v>#N/A</v>
      </c>
      <c r="AB258" s="40"/>
      <c r="AC258" s="40" t="e">
        <f>IF(AND(NOT(ISBLANK('Captura de datos de CONTACTO'!AC258)),ISNA(VLOOKUP('Captura de datos de CONTACTO'!AC258,'DO NOT USE_School Picklist'!$G$3:$G$5,1,FALSE))),"Please select a value from the drop-down menu",IF('DO NOT USE_Contact Formulas'!A258,"OK",NA()))</f>
        <v>#N/A</v>
      </c>
      <c r="AD258" s="40"/>
      <c r="AE258" s="40" t="e">
        <f>IF(AND(NOT(ISBLANK('Captura de datos de CONTACTO'!AE258)),ISNA(VLOOKUP('Captura de datos de CONTACTO'!AE258,'DO NOT USE_School Picklist'!$H$3:$H$4,1,FALSE))),"Please select a value from the drop-down menu",IF('DO NOT USE_Contact Formulas'!A258,"OK",NA()))</f>
        <v>#N/A</v>
      </c>
      <c r="AF258" s="40" t="e">
        <f ca="1">IF('Captura de datos de CONTACTO'!AF258&gt;'DO NOT USE_School Picklist'!$C$3,"Test Date cannot be a future date",IF('DO NOT USE_Contact Formulas'!A258,"OK",NA()))</f>
        <v>#N/A</v>
      </c>
      <c r="AG258" s="53" t="e">
        <f>IF(AND('DO NOT USE_Contact Formulas'!A258,ISBLANK('Captura de datos de CONTACTO'!AB258)),"Lab Result Test Result is required",IF(AND(NOT(ISBLANK('Captura de datos de CONTACTO'!AB258)),ISNA(VLOOKUP('Captura de datos de CONTACTO'!AB258,'DO NOT USE_School Picklist'!$Q$3:$Q$8,1,FALSE))),"Please select a value from the drop-down menu",IF('DO NOT USE_Contact Formulas'!A258,"OK",NA())))</f>
        <v>#N/A</v>
      </c>
    </row>
    <row r="259" spans="1:33" x14ac:dyDescent="0.3">
      <c r="A259" s="39" t="e">
        <f>IF('DO NOT USE_Contact Formulas'!A259,IF('DO NOT USE_Contact Formulas'!B259,"Not all required fields are completed","OK"),NA())</f>
        <v>#N/A</v>
      </c>
      <c r="B259" s="40" t="e">
        <f>IF(AND('DO NOT USE_Contact Formulas'!A259,ISBLANK('Captura de datos de CONTACTO'!B259)),"First Name is required",IF(NOT(ISBLANK('Captura de datos de CONTACTO'!B259)),"OK",NA()))</f>
        <v>#N/A</v>
      </c>
      <c r="C259" s="40" t="e">
        <f>IF(AND('DO NOT USE_Contact Formulas'!A259,ISBLANK('Captura de datos de CONTACTO'!C259)),"Last Name is required",IF(NOT(ISBLANK('Captura de datos de CONTACTO'!C259)),"OK",NA()))</f>
        <v>#N/A</v>
      </c>
      <c r="D259" s="40" t="e">
        <f>IF(AND('DO NOT USE_Contact Formulas'!A259,ISBLANK('Captura de datos de CONTACTO'!D259)),"Birthdate is required",IF(NOT(ISBLANK('Captura de datos de CONTACTO'!D259)),"OK",NA()))</f>
        <v>#N/A</v>
      </c>
      <c r="E259" s="40" t="e">
        <f>IF(AND('DO NOT USE_Contact Formulas'!A259,ISBLANK('Captura de datos de CONTACTO'!E259)),"Mobile Phone is required",IF(NOT(ISBLANK('Captura de datos de CONTACTO'!E259)),IF(AND(ISNUMBER(VALUE('Captura de datos de CONTACTO'!E259)),LEFT('Captura de datos de CONTACTO'!E259,1)&lt;&gt;"1",LEN('Captura de datos de CONTACTO'!E259)=10),"OK","Phone number must be valid format"),NA()))</f>
        <v>#N/A</v>
      </c>
      <c r="F259" s="40" t="e">
        <f>IF(LEN('Captura de datos de CONTACTO'!F259)&gt;255,"Home Street Address must be less than 255 characters",IF('DO NOT USE_Contact Formulas'!A259,"OK",NA()))</f>
        <v>#N/A</v>
      </c>
      <c r="G259" s="40" t="e">
        <f>IF(LEN('Captura de datos de CONTACTO'!G259)&gt;40,"City must be less than 40 characters",IF('DO NOT USE_Contact Formulas'!A259,"OK",NA()))</f>
        <v>#N/A</v>
      </c>
      <c r="H259" s="40" t="e">
        <f>IF(AND(NOT(ISBLANK('Captura de datos de CONTACTO'!H259)),ISNA(VLOOKUP('Captura de datos de CONTACTO'!H259,'DO NOT USE_School Picklist'!$P$3:$P$52,1,FALSE))),"Please select a value from the drop-down menu",IF('DO NOT USE_Contact Formulas'!A259,"OK",NA()))</f>
        <v>#N/A</v>
      </c>
      <c r="I259" s="40" t="e">
        <f>IF(AND('DO NOT USE_Contact Formulas'!A259,ISBLANK('Captura de datos de CONTACTO'!I259)),"Zip is required",IF(ISBLANK('Captura de datos de CONTACTO'!I259),NA(),"OK"))</f>
        <v>#N/A</v>
      </c>
      <c r="J259" s="40" t="e">
        <f>IF(AND('DO NOT USE_Contact Formulas'!A259,ISBLANK('Captura de datos de CONTACTO'!J259)),"Student or Staff? is required",IF(ISBLANK('Captura de datos de CONTACTO'!J259),NA(),IF(ISNA(VLOOKUP('Captura de datos de CONTACTO'!J259,'DO NOT USE_School Picklist'!$B$3:$B$6,1,FALSE)),"Please select a value from the drop-down menu","OK")))</f>
        <v>#N/A</v>
      </c>
      <c r="K259" s="40" t="e">
        <f>IF(AND('Captura de datos de CONTACTO'!J259='DO NOT USE_School Picklist'!$B$4,ISBLANK('Captura de datos de CONTACTO'!K259)),"Occupation/Job Title is required if Student or Staff? is Yes, staff/faculty or volunteer",IF('DO NOT USE_Contact Formulas'!A259,"OK",NA()))</f>
        <v>#N/A</v>
      </c>
      <c r="L259" s="40" t="e">
        <f ca="1">IF('Captura de datos de CONTACTO'!L259&gt;'DO NOT USE_School Picklist'!$C$3,"Date last on school campus/facility cannot be a future date",IF('DO NOT USE_Contact Formulas'!A259,IF(ISBLANK('Captura de datos de CONTACTO'!L259),"Date last on school campus/facility is required","OK"),NA()))</f>
        <v>#N/A</v>
      </c>
      <c r="M259" s="41" t="e">
        <f ca="1">IF('Captura de datos de CONTACTO'!M259&gt;'DO NOT USE_School Picklist'!$C$3,"Last Exposure Date cannot be a future date",IF('DO NOT USE_Contact Formulas'!A259,IF(ISBLANK('Captura de datos de CONTACTO'!M259),"Last Exposure Date is required","OK"),NA()))</f>
        <v>#N/A</v>
      </c>
      <c r="N259" s="41" t="e">
        <f>IF(AND('DO NOT USE_Contact Formulas'!A259,ISBLANK('Captura de datos de CONTACTO'!N259)),"Specific Place in the Location is required",IF(ISBLANK('Captura de datos de CONTACTO'!N259),NA(),"OK"))</f>
        <v>#N/A</v>
      </c>
      <c r="O259" s="40" t="e">
        <f>IF(AND(NOT(ISBLANK('Captura de datos de CONTACTO'!O259)),ISNA(VLOOKUP('Captura de datos de CONTACTO'!O259,'DO NOT USE_School Picklist'!$L$3:$L$81,1,FALSE))),"Please select a value from the drop-down menu",IF('DO NOT USE_Contact Formulas'!A259,"OK",NA()))</f>
        <v>#N/A</v>
      </c>
      <c r="P259" s="40" t="e">
        <f>IF(AND(NOT(ISBLANK('Captura de datos de CONTACTO'!P259)),NOT(ISNUMBER(MATCH("*@*.?*",'Captura de datos de CONTACTO'!P259,0)))),"Email must be in a valid format",IF('DO NOT USE_Contact Formulas'!A259,"OK",NA()))</f>
        <v>#N/A</v>
      </c>
      <c r="Q259" s="40" t="e">
        <f>IF(LEN('Captura de datos de CONTACTO'!Q259)&gt;50,"Parent/Guardian Name must be less than 50 characters",IF('DO NOT USE_Contact Formulas'!A259,"OK",NA()))</f>
        <v>#N/A</v>
      </c>
      <c r="R259" s="40" t="e">
        <f>IF(NOT(ISBLANK('Captura de datos de CONTACTO'!R259)),IF(AND(ISNUMBER('Captura de datos de CONTACTO'!R259),LEFT('Captura de datos de CONTACTO'!R259,1)&lt;&gt;"1",LEN('Captura de datos de CONTACTO'!R259)=10),"OK","Phone number must be valid format"),IF('DO NOT USE_Contact Formulas'!A259,"OK",NA()))</f>
        <v>#N/A</v>
      </c>
      <c r="S259" s="40" t="e">
        <f>IF(AND(NOT(ISBLANK('Captura de datos de CONTACTO'!S259)),ISNA(VLOOKUP('Captura de datos de CONTACTO'!S259,'DO NOT USE_School Picklist'!$N$3:$N$63,1,FALSE))),"Please select a value from the drop-down menu",IF('DO NOT USE_Contact Formulas'!A259,"OK",NA()))</f>
        <v>#N/A</v>
      </c>
      <c r="T259" s="53" t="e">
        <f>IF(AND(NOT(ISBLANK('Captura de datos de CONTACTO'!T259)),ISNA(VLOOKUP('Captura de datos de CONTACTO'!T259,'DO NOT USE_School Picklist'!$I$3:$I$5,1,FALSE))),"Please select a value from the drop-down menu",IF('DO NOT USE_Contact Formulas'!A259,"OK",NA()))</f>
        <v>#N/A</v>
      </c>
      <c r="U259" s="40" t="e">
        <f>IF(AND(NOT(ISBLANK('Captura de datos de CONTACTO'!U259)),ISNA(VLOOKUP('Captura de datos de CONTACTO'!U259,'DO NOT USE_School Picklist'!$E$3:$E$10,1,FALSE))),"Please select a value from the drop-down menu",IF('DO NOT USE_Contact Formulas'!A259,"OK",NA()))</f>
        <v>#N/A</v>
      </c>
      <c r="V259" s="53" t="e">
        <f>IF(AND(NOT(ISBLANK('Captura de datos de CONTACTO'!V259)),ISNA(VLOOKUP('Captura de datos de CONTACTO'!V259,'DO NOT USE_School Picklist'!$W$3:$W$9,1,FALSE))),"Please select a value from the drop-down menu",IF('DO NOT USE_Contact Formulas'!A259,"OK",NA()))</f>
        <v>#N/A</v>
      </c>
      <c r="W259" s="53" t="e">
        <f>IF(AND(NOT(ISBLANK('Captura de datos de CONTACTO'!W259)),ISNA(VLOOKUP('Captura de datos de CONTACTO'!W259,'DO NOT USE_School Picklist'!$W$3:$W$9,1,FALSE))),"Please select a value from the drop-down menu",IF('DO NOT USE_Case Formulas'!A259,"OK",NA()))</f>
        <v>#N/A</v>
      </c>
      <c r="X259" s="40" t="e">
        <f>IF(AND(NOT(ISBLANK('Captura de datos de CONTACTO'!X259)),ISNA(VLOOKUP('Captura de datos de CONTACTO'!X259,'DO NOT USE_School Picklist'!$F$3:$F$16,1,FALSE))),"Please select a value from the drop-down menu",IF('DO NOT USE_Contact Formulas'!A259,"OK",NA()))</f>
        <v>#N/A</v>
      </c>
      <c r="Y259" s="40" t="e">
        <f>IF(LEN('Captura de datos de CONTACTO'!Y259)&gt;100,"Classroom(s) must be less than 100 characters",IF('DO NOT USE_Contact Formulas'!A259,"OK",NA()))</f>
        <v>#N/A</v>
      </c>
      <c r="Z259" s="40" t="e">
        <f>IF(AND(NOT(ISBLANK('Captura de datos de CONTACTO'!Z259)),ISNA(VLOOKUP('Captura de datos de CONTACTO'!Z259,'DO NOT USE_School Picklist'!$K$3:$K$6,1,FALSE))),"Please select a value from the drop-down menu",IF('DO NOT USE_Contact Formulas'!A259,"OK",NA()))</f>
        <v>#N/A</v>
      </c>
      <c r="AA259" s="40" t="e">
        <f>IF(AND(NOT(ISBLANK('Captura de datos de CONTACTO'!AA259)),ISNA(VLOOKUP('Captura de datos de CONTACTO'!AA259,'DO NOT USE_School Picklist'!$D$3:$D$5,1,FALSE))),"Please select a value from the drop-down menu",IF('DO NOT USE_Contact Formulas'!A259,"OK",NA()))</f>
        <v>#N/A</v>
      </c>
      <c r="AB259" s="40"/>
      <c r="AC259" s="40" t="e">
        <f>IF(AND(NOT(ISBLANK('Captura de datos de CONTACTO'!AC259)),ISNA(VLOOKUP('Captura de datos de CONTACTO'!AC259,'DO NOT USE_School Picklist'!$G$3:$G$5,1,FALSE))),"Please select a value from the drop-down menu",IF('DO NOT USE_Contact Formulas'!A259,"OK",NA()))</f>
        <v>#N/A</v>
      </c>
      <c r="AD259" s="40"/>
      <c r="AE259" s="40" t="e">
        <f>IF(AND(NOT(ISBLANK('Captura de datos de CONTACTO'!AE259)),ISNA(VLOOKUP('Captura de datos de CONTACTO'!AE259,'DO NOT USE_School Picklist'!$H$3:$H$4,1,FALSE))),"Please select a value from the drop-down menu",IF('DO NOT USE_Contact Formulas'!A259,"OK",NA()))</f>
        <v>#N/A</v>
      </c>
      <c r="AF259" s="40" t="e">
        <f ca="1">IF('Captura de datos de CONTACTO'!AF259&gt;'DO NOT USE_School Picklist'!$C$3,"Test Date cannot be a future date",IF('DO NOT USE_Contact Formulas'!A259,"OK",NA()))</f>
        <v>#N/A</v>
      </c>
      <c r="AG259" s="53" t="e">
        <f>IF(AND('DO NOT USE_Contact Formulas'!A259,ISBLANK('Captura de datos de CONTACTO'!AB259)),"Lab Result Test Result is required",IF(AND(NOT(ISBLANK('Captura de datos de CONTACTO'!AB259)),ISNA(VLOOKUP('Captura de datos de CONTACTO'!AB259,'DO NOT USE_School Picklist'!$Q$3:$Q$8,1,FALSE))),"Please select a value from the drop-down menu",IF('DO NOT USE_Contact Formulas'!A259,"OK",NA())))</f>
        <v>#N/A</v>
      </c>
    </row>
    <row r="260" spans="1:33" x14ac:dyDescent="0.3">
      <c r="A260" s="39" t="e">
        <f>IF('DO NOT USE_Contact Formulas'!A260,IF('DO NOT USE_Contact Formulas'!B260,"Not all required fields are completed","OK"),NA())</f>
        <v>#N/A</v>
      </c>
      <c r="B260" s="40" t="e">
        <f>IF(AND('DO NOT USE_Contact Formulas'!A260,ISBLANK('Captura de datos de CONTACTO'!B260)),"First Name is required",IF(NOT(ISBLANK('Captura de datos de CONTACTO'!B260)),"OK",NA()))</f>
        <v>#N/A</v>
      </c>
      <c r="C260" s="40" t="e">
        <f>IF(AND('DO NOT USE_Contact Formulas'!A260,ISBLANK('Captura de datos de CONTACTO'!C260)),"Last Name is required",IF(NOT(ISBLANK('Captura de datos de CONTACTO'!C260)),"OK",NA()))</f>
        <v>#N/A</v>
      </c>
      <c r="D260" s="40" t="e">
        <f>IF(AND('DO NOT USE_Contact Formulas'!A260,ISBLANK('Captura de datos de CONTACTO'!D260)),"Birthdate is required",IF(NOT(ISBLANK('Captura de datos de CONTACTO'!D260)),"OK",NA()))</f>
        <v>#N/A</v>
      </c>
      <c r="E260" s="40" t="e">
        <f>IF(AND('DO NOT USE_Contact Formulas'!A260,ISBLANK('Captura de datos de CONTACTO'!E260)),"Mobile Phone is required",IF(NOT(ISBLANK('Captura de datos de CONTACTO'!E260)),IF(AND(ISNUMBER(VALUE('Captura de datos de CONTACTO'!E260)),LEFT('Captura de datos de CONTACTO'!E260,1)&lt;&gt;"1",LEN('Captura de datos de CONTACTO'!E260)=10),"OK","Phone number must be valid format"),NA()))</f>
        <v>#N/A</v>
      </c>
      <c r="F260" s="40" t="e">
        <f>IF(LEN('Captura de datos de CONTACTO'!F260)&gt;255,"Home Street Address must be less than 255 characters",IF('DO NOT USE_Contact Formulas'!A260,"OK",NA()))</f>
        <v>#N/A</v>
      </c>
      <c r="G260" s="40" t="e">
        <f>IF(LEN('Captura de datos de CONTACTO'!G260)&gt;40,"City must be less than 40 characters",IF('DO NOT USE_Contact Formulas'!A260,"OK",NA()))</f>
        <v>#N/A</v>
      </c>
      <c r="H260" s="40" t="e">
        <f>IF(AND(NOT(ISBLANK('Captura de datos de CONTACTO'!H260)),ISNA(VLOOKUP('Captura de datos de CONTACTO'!H260,'DO NOT USE_School Picklist'!$P$3:$P$52,1,FALSE))),"Please select a value from the drop-down menu",IF('DO NOT USE_Contact Formulas'!A260,"OK",NA()))</f>
        <v>#N/A</v>
      </c>
      <c r="I260" s="40" t="e">
        <f>IF(AND('DO NOT USE_Contact Formulas'!A260,ISBLANK('Captura de datos de CONTACTO'!I260)),"Zip is required",IF(ISBLANK('Captura de datos de CONTACTO'!I260),NA(),"OK"))</f>
        <v>#N/A</v>
      </c>
      <c r="J260" s="40" t="e">
        <f>IF(AND('DO NOT USE_Contact Formulas'!A260,ISBLANK('Captura de datos de CONTACTO'!J260)),"Student or Staff? is required",IF(ISBLANK('Captura de datos de CONTACTO'!J260),NA(),IF(ISNA(VLOOKUP('Captura de datos de CONTACTO'!J260,'DO NOT USE_School Picklist'!$B$3:$B$6,1,FALSE)),"Please select a value from the drop-down menu","OK")))</f>
        <v>#N/A</v>
      </c>
      <c r="K260" s="40" t="e">
        <f>IF(AND('Captura de datos de CONTACTO'!J260='DO NOT USE_School Picklist'!$B$4,ISBLANK('Captura de datos de CONTACTO'!K260)),"Occupation/Job Title is required if Student or Staff? is Yes, staff/faculty or volunteer",IF('DO NOT USE_Contact Formulas'!A260,"OK",NA()))</f>
        <v>#N/A</v>
      </c>
      <c r="L260" s="40" t="e">
        <f ca="1">IF('Captura de datos de CONTACTO'!L260&gt;'DO NOT USE_School Picklist'!$C$3,"Date last on school campus/facility cannot be a future date",IF('DO NOT USE_Contact Formulas'!A260,IF(ISBLANK('Captura de datos de CONTACTO'!L260),"Date last on school campus/facility is required","OK"),NA()))</f>
        <v>#N/A</v>
      </c>
      <c r="M260" s="41" t="e">
        <f ca="1">IF('Captura de datos de CONTACTO'!M260&gt;'DO NOT USE_School Picklist'!$C$3,"Last Exposure Date cannot be a future date",IF('DO NOT USE_Contact Formulas'!A260,IF(ISBLANK('Captura de datos de CONTACTO'!M260),"Last Exposure Date is required","OK"),NA()))</f>
        <v>#N/A</v>
      </c>
      <c r="N260" s="41" t="e">
        <f>IF(AND('DO NOT USE_Contact Formulas'!A260,ISBLANK('Captura de datos de CONTACTO'!N260)),"Specific Place in the Location is required",IF(ISBLANK('Captura de datos de CONTACTO'!N260),NA(),"OK"))</f>
        <v>#N/A</v>
      </c>
      <c r="O260" s="40" t="e">
        <f>IF(AND(NOT(ISBLANK('Captura de datos de CONTACTO'!O260)),ISNA(VLOOKUP('Captura de datos de CONTACTO'!O260,'DO NOT USE_School Picklist'!$L$3:$L$81,1,FALSE))),"Please select a value from the drop-down menu",IF('DO NOT USE_Contact Formulas'!A260,"OK",NA()))</f>
        <v>#N/A</v>
      </c>
      <c r="P260" s="40" t="e">
        <f>IF(AND(NOT(ISBLANK('Captura de datos de CONTACTO'!P260)),NOT(ISNUMBER(MATCH("*@*.?*",'Captura de datos de CONTACTO'!P260,0)))),"Email must be in a valid format",IF('DO NOT USE_Contact Formulas'!A260,"OK",NA()))</f>
        <v>#N/A</v>
      </c>
      <c r="Q260" s="40" t="e">
        <f>IF(LEN('Captura de datos de CONTACTO'!Q260)&gt;50,"Parent/Guardian Name must be less than 50 characters",IF('DO NOT USE_Contact Formulas'!A260,"OK",NA()))</f>
        <v>#N/A</v>
      </c>
      <c r="R260" s="40" t="e">
        <f>IF(NOT(ISBLANK('Captura de datos de CONTACTO'!R260)),IF(AND(ISNUMBER('Captura de datos de CONTACTO'!R260),LEFT('Captura de datos de CONTACTO'!R260,1)&lt;&gt;"1",LEN('Captura de datos de CONTACTO'!R260)=10),"OK","Phone number must be valid format"),IF('DO NOT USE_Contact Formulas'!A260,"OK",NA()))</f>
        <v>#N/A</v>
      </c>
      <c r="S260" s="40" t="e">
        <f>IF(AND(NOT(ISBLANK('Captura de datos de CONTACTO'!S260)),ISNA(VLOOKUP('Captura de datos de CONTACTO'!S260,'DO NOT USE_School Picklist'!$N$3:$N$63,1,FALSE))),"Please select a value from the drop-down menu",IF('DO NOT USE_Contact Formulas'!A260,"OK",NA()))</f>
        <v>#N/A</v>
      </c>
      <c r="T260" s="53" t="e">
        <f>IF(AND(NOT(ISBLANK('Captura de datos de CONTACTO'!T260)),ISNA(VLOOKUP('Captura de datos de CONTACTO'!T260,'DO NOT USE_School Picklist'!$I$3:$I$5,1,FALSE))),"Please select a value from the drop-down menu",IF('DO NOT USE_Contact Formulas'!A260,"OK",NA()))</f>
        <v>#N/A</v>
      </c>
      <c r="U260" s="40" t="e">
        <f>IF(AND(NOT(ISBLANK('Captura de datos de CONTACTO'!U260)),ISNA(VLOOKUP('Captura de datos de CONTACTO'!U260,'DO NOT USE_School Picklist'!$E$3:$E$10,1,FALSE))),"Please select a value from the drop-down menu",IF('DO NOT USE_Contact Formulas'!A260,"OK",NA()))</f>
        <v>#N/A</v>
      </c>
      <c r="V260" s="53" t="e">
        <f>IF(AND(NOT(ISBLANK('Captura de datos de CONTACTO'!V260)),ISNA(VLOOKUP('Captura de datos de CONTACTO'!V260,'DO NOT USE_School Picklist'!$W$3:$W$9,1,FALSE))),"Please select a value from the drop-down menu",IF('DO NOT USE_Contact Formulas'!A260,"OK",NA()))</f>
        <v>#N/A</v>
      </c>
      <c r="W260" s="53" t="e">
        <f>IF(AND(NOT(ISBLANK('Captura de datos de CONTACTO'!W260)),ISNA(VLOOKUP('Captura de datos de CONTACTO'!W260,'DO NOT USE_School Picklist'!$W$3:$W$9,1,FALSE))),"Please select a value from the drop-down menu",IF('DO NOT USE_Case Formulas'!A260,"OK",NA()))</f>
        <v>#N/A</v>
      </c>
      <c r="X260" s="40" t="e">
        <f>IF(AND(NOT(ISBLANK('Captura de datos de CONTACTO'!X260)),ISNA(VLOOKUP('Captura de datos de CONTACTO'!X260,'DO NOT USE_School Picklist'!$F$3:$F$16,1,FALSE))),"Please select a value from the drop-down menu",IF('DO NOT USE_Contact Formulas'!A260,"OK",NA()))</f>
        <v>#N/A</v>
      </c>
      <c r="Y260" s="40" t="e">
        <f>IF(LEN('Captura de datos de CONTACTO'!Y260)&gt;100,"Classroom(s) must be less than 100 characters",IF('DO NOT USE_Contact Formulas'!A260,"OK",NA()))</f>
        <v>#N/A</v>
      </c>
      <c r="Z260" s="40" t="e">
        <f>IF(AND(NOT(ISBLANK('Captura de datos de CONTACTO'!Z260)),ISNA(VLOOKUP('Captura de datos de CONTACTO'!Z260,'DO NOT USE_School Picklist'!$K$3:$K$6,1,FALSE))),"Please select a value from the drop-down menu",IF('DO NOT USE_Contact Formulas'!A260,"OK",NA()))</f>
        <v>#N/A</v>
      </c>
      <c r="AA260" s="40" t="e">
        <f>IF(AND(NOT(ISBLANK('Captura de datos de CONTACTO'!AA260)),ISNA(VLOOKUP('Captura de datos de CONTACTO'!AA260,'DO NOT USE_School Picklist'!$D$3:$D$5,1,FALSE))),"Please select a value from the drop-down menu",IF('DO NOT USE_Contact Formulas'!A260,"OK",NA()))</f>
        <v>#N/A</v>
      </c>
      <c r="AB260" s="40"/>
      <c r="AC260" s="40" t="e">
        <f>IF(AND(NOT(ISBLANK('Captura de datos de CONTACTO'!AC260)),ISNA(VLOOKUP('Captura de datos de CONTACTO'!AC260,'DO NOT USE_School Picklist'!$G$3:$G$5,1,FALSE))),"Please select a value from the drop-down menu",IF('DO NOT USE_Contact Formulas'!A260,"OK",NA()))</f>
        <v>#N/A</v>
      </c>
      <c r="AD260" s="40"/>
      <c r="AE260" s="40" t="e">
        <f>IF(AND(NOT(ISBLANK('Captura de datos de CONTACTO'!AE260)),ISNA(VLOOKUP('Captura de datos de CONTACTO'!AE260,'DO NOT USE_School Picklist'!$H$3:$H$4,1,FALSE))),"Please select a value from the drop-down menu",IF('DO NOT USE_Contact Formulas'!A260,"OK",NA()))</f>
        <v>#N/A</v>
      </c>
      <c r="AF260" s="40" t="e">
        <f ca="1">IF('Captura de datos de CONTACTO'!AF260&gt;'DO NOT USE_School Picklist'!$C$3,"Test Date cannot be a future date",IF('DO NOT USE_Contact Formulas'!A260,"OK",NA()))</f>
        <v>#N/A</v>
      </c>
      <c r="AG260" s="53" t="e">
        <f>IF(AND('DO NOT USE_Contact Formulas'!A260,ISBLANK('Captura de datos de CONTACTO'!AB260)),"Lab Result Test Result is required",IF(AND(NOT(ISBLANK('Captura de datos de CONTACTO'!AB260)),ISNA(VLOOKUP('Captura de datos de CONTACTO'!AB260,'DO NOT USE_School Picklist'!$Q$3:$Q$8,1,FALSE))),"Please select a value from the drop-down menu",IF('DO NOT USE_Contact Formulas'!A260,"OK",NA())))</f>
        <v>#N/A</v>
      </c>
    </row>
    <row r="261" spans="1:33" x14ac:dyDescent="0.3">
      <c r="A261" s="39" t="e">
        <f>IF('DO NOT USE_Contact Formulas'!A261,IF('DO NOT USE_Contact Formulas'!B261,"Not all required fields are completed","OK"),NA())</f>
        <v>#N/A</v>
      </c>
      <c r="B261" s="40" t="e">
        <f>IF(AND('DO NOT USE_Contact Formulas'!A261,ISBLANK('Captura de datos de CONTACTO'!B261)),"First Name is required",IF(NOT(ISBLANK('Captura de datos de CONTACTO'!B261)),"OK",NA()))</f>
        <v>#N/A</v>
      </c>
      <c r="C261" s="40" t="e">
        <f>IF(AND('DO NOT USE_Contact Formulas'!A261,ISBLANK('Captura de datos de CONTACTO'!C261)),"Last Name is required",IF(NOT(ISBLANK('Captura de datos de CONTACTO'!C261)),"OK",NA()))</f>
        <v>#N/A</v>
      </c>
      <c r="D261" s="40" t="e">
        <f>IF(AND('DO NOT USE_Contact Formulas'!A261,ISBLANK('Captura de datos de CONTACTO'!D261)),"Birthdate is required",IF(NOT(ISBLANK('Captura de datos de CONTACTO'!D261)),"OK",NA()))</f>
        <v>#N/A</v>
      </c>
      <c r="E261" s="40" t="e">
        <f>IF(AND('DO NOT USE_Contact Formulas'!A261,ISBLANK('Captura de datos de CONTACTO'!E261)),"Mobile Phone is required",IF(NOT(ISBLANK('Captura de datos de CONTACTO'!E261)),IF(AND(ISNUMBER(VALUE('Captura de datos de CONTACTO'!E261)),LEFT('Captura de datos de CONTACTO'!E261,1)&lt;&gt;"1",LEN('Captura de datos de CONTACTO'!E261)=10),"OK","Phone number must be valid format"),NA()))</f>
        <v>#N/A</v>
      </c>
      <c r="F261" s="40" t="e">
        <f>IF(LEN('Captura de datos de CONTACTO'!F261)&gt;255,"Home Street Address must be less than 255 characters",IF('DO NOT USE_Contact Formulas'!A261,"OK",NA()))</f>
        <v>#N/A</v>
      </c>
      <c r="G261" s="40" t="e">
        <f>IF(LEN('Captura de datos de CONTACTO'!G261)&gt;40,"City must be less than 40 characters",IF('DO NOT USE_Contact Formulas'!A261,"OK",NA()))</f>
        <v>#N/A</v>
      </c>
      <c r="H261" s="40" t="e">
        <f>IF(AND(NOT(ISBLANK('Captura de datos de CONTACTO'!H261)),ISNA(VLOOKUP('Captura de datos de CONTACTO'!H261,'DO NOT USE_School Picklist'!$P$3:$P$52,1,FALSE))),"Please select a value from the drop-down menu",IF('DO NOT USE_Contact Formulas'!A261,"OK",NA()))</f>
        <v>#N/A</v>
      </c>
      <c r="I261" s="40" t="e">
        <f>IF(AND('DO NOT USE_Contact Formulas'!A261,ISBLANK('Captura de datos de CONTACTO'!I261)),"Zip is required",IF(ISBLANK('Captura de datos de CONTACTO'!I261),NA(),"OK"))</f>
        <v>#N/A</v>
      </c>
      <c r="J261" s="40" t="e">
        <f>IF(AND('DO NOT USE_Contact Formulas'!A261,ISBLANK('Captura de datos de CONTACTO'!J261)),"Student or Staff? is required",IF(ISBLANK('Captura de datos de CONTACTO'!J261),NA(),IF(ISNA(VLOOKUP('Captura de datos de CONTACTO'!J261,'DO NOT USE_School Picklist'!$B$3:$B$6,1,FALSE)),"Please select a value from the drop-down menu","OK")))</f>
        <v>#N/A</v>
      </c>
      <c r="K261" s="40" t="e">
        <f>IF(AND('Captura de datos de CONTACTO'!J261='DO NOT USE_School Picklist'!$B$4,ISBLANK('Captura de datos de CONTACTO'!K261)),"Occupation/Job Title is required if Student or Staff? is Yes, staff/faculty or volunteer",IF('DO NOT USE_Contact Formulas'!A261,"OK",NA()))</f>
        <v>#N/A</v>
      </c>
      <c r="L261" s="40" t="e">
        <f ca="1">IF('Captura de datos de CONTACTO'!L261&gt;'DO NOT USE_School Picklist'!$C$3,"Date last on school campus/facility cannot be a future date",IF('DO NOT USE_Contact Formulas'!A261,IF(ISBLANK('Captura de datos de CONTACTO'!L261),"Date last on school campus/facility is required","OK"),NA()))</f>
        <v>#N/A</v>
      </c>
      <c r="M261" s="41" t="e">
        <f ca="1">IF('Captura de datos de CONTACTO'!M261&gt;'DO NOT USE_School Picklist'!$C$3,"Last Exposure Date cannot be a future date",IF('DO NOT USE_Contact Formulas'!A261,IF(ISBLANK('Captura de datos de CONTACTO'!M261),"Last Exposure Date is required","OK"),NA()))</f>
        <v>#N/A</v>
      </c>
      <c r="N261" s="41" t="e">
        <f>IF(AND('DO NOT USE_Contact Formulas'!A261,ISBLANK('Captura de datos de CONTACTO'!N261)),"Specific Place in the Location is required",IF(ISBLANK('Captura de datos de CONTACTO'!N261),NA(),"OK"))</f>
        <v>#N/A</v>
      </c>
      <c r="O261" s="40" t="e">
        <f>IF(AND(NOT(ISBLANK('Captura de datos de CONTACTO'!O261)),ISNA(VLOOKUP('Captura de datos de CONTACTO'!O261,'DO NOT USE_School Picklist'!$L$3:$L$81,1,FALSE))),"Please select a value from the drop-down menu",IF('DO NOT USE_Contact Formulas'!A261,"OK",NA()))</f>
        <v>#N/A</v>
      </c>
      <c r="P261" s="40" t="e">
        <f>IF(AND(NOT(ISBLANK('Captura de datos de CONTACTO'!P261)),NOT(ISNUMBER(MATCH("*@*.?*",'Captura de datos de CONTACTO'!P261,0)))),"Email must be in a valid format",IF('DO NOT USE_Contact Formulas'!A261,"OK",NA()))</f>
        <v>#N/A</v>
      </c>
      <c r="Q261" s="40" t="e">
        <f>IF(LEN('Captura de datos de CONTACTO'!Q261)&gt;50,"Parent/Guardian Name must be less than 50 characters",IF('DO NOT USE_Contact Formulas'!A261,"OK",NA()))</f>
        <v>#N/A</v>
      </c>
      <c r="R261" s="40" t="e">
        <f>IF(NOT(ISBLANK('Captura de datos de CONTACTO'!R261)),IF(AND(ISNUMBER('Captura de datos de CONTACTO'!R261),LEFT('Captura de datos de CONTACTO'!R261,1)&lt;&gt;"1",LEN('Captura de datos de CONTACTO'!R261)=10),"OK","Phone number must be valid format"),IF('DO NOT USE_Contact Formulas'!A261,"OK",NA()))</f>
        <v>#N/A</v>
      </c>
      <c r="S261" s="40" t="e">
        <f>IF(AND(NOT(ISBLANK('Captura de datos de CONTACTO'!S261)),ISNA(VLOOKUP('Captura de datos de CONTACTO'!S261,'DO NOT USE_School Picklist'!$N$3:$N$63,1,FALSE))),"Please select a value from the drop-down menu",IF('DO NOT USE_Contact Formulas'!A261,"OK",NA()))</f>
        <v>#N/A</v>
      </c>
      <c r="T261" s="53" t="e">
        <f>IF(AND(NOT(ISBLANK('Captura de datos de CONTACTO'!T261)),ISNA(VLOOKUP('Captura de datos de CONTACTO'!T261,'DO NOT USE_School Picklist'!$I$3:$I$5,1,FALSE))),"Please select a value from the drop-down menu",IF('DO NOT USE_Contact Formulas'!A261,"OK",NA()))</f>
        <v>#N/A</v>
      </c>
      <c r="U261" s="40" t="e">
        <f>IF(AND(NOT(ISBLANK('Captura de datos de CONTACTO'!U261)),ISNA(VLOOKUP('Captura de datos de CONTACTO'!U261,'DO NOT USE_School Picklist'!$E$3:$E$10,1,FALSE))),"Please select a value from the drop-down menu",IF('DO NOT USE_Contact Formulas'!A261,"OK",NA()))</f>
        <v>#N/A</v>
      </c>
      <c r="V261" s="53" t="e">
        <f>IF(AND(NOT(ISBLANK('Captura de datos de CONTACTO'!V261)),ISNA(VLOOKUP('Captura de datos de CONTACTO'!V261,'DO NOT USE_School Picklist'!$W$3:$W$9,1,FALSE))),"Please select a value from the drop-down menu",IF('DO NOT USE_Contact Formulas'!A261,"OK",NA()))</f>
        <v>#N/A</v>
      </c>
      <c r="W261" s="53" t="e">
        <f>IF(AND(NOT(ISBLANK('Captura de datos de CONTACTO'!W261)),ISNA(VLOOKUP('Captura de datos de CONTACTO'!W261,'DO NOT USE_School Picklist'!$W$3:$W$9,1,FALSE))),"Please select a value from the drop-down menu",IF('DO NOT USE_Case Formulas'!A261,"OK",NA()))</f>
        <v>#N/A</v>
      </c>
      <c r="X261" s="40" t="e">
        <f>IF(AND(NOT(ISBLANK('Captura de datos de CONTACTO'!X261)),ISNA(VLOOKUP('Captura de datos de CONTACTO'!X261,'DO NOT USE_School Picklist'!$F$3:$F$16,1,FALSE))),"Please select a value from the drop-down menu",IF('DO NOT USE_Contact Formulas'!A261,"OK",NA()))</f>
        <v>#N/A</v>
      </c>
      <c r="Y261" s="40" t="e">
        <f>IF(LEN('Captura de datos de CONTACTO'!Y261)&gt;100,"Classroom(s) must be less than 100 characters",IF('DO NOT USE_Contact Formulas'!A261,"OK",NA()))</f>
        <v>#N/A</v>
      </c>
      <c r="Z261" s="40" t="e">
        <f>IF(AND(NOT(ISBLANK('Captura de datos de CONTACTO'!Z261)),ISNA(VLOOKUP('Captura de datos de CONTACTO'!Z261,'DO NOT USE_School Picklist'!$K$3:$K$6,1,FALSE))),"Please select a value from the drop-down menu",IF('DO NOT USE_Contact Formulas'!A261,"OK",NA()))</f>
        <v>#N/A</v>
      </c>
      <c r="AA261" s="40" t="e">
        <f>IF(AND(NOT(ISBLANK('Captura de datos de CONTACTO'!AA261)),ISNA(VLOOKUP('Captura de datos de CONTACTO'!AA261,'DO NOT USE_School Picklist'!$D$3:$D$5,1,FALSE))),"Please select a value from the drop-down menu",IF('DO NOT USE_Contact Formulas'!A261,"OK",NA()))</f>
        <v>#N/A</v>
      </c>
      <c r="AB261" s="40"/>
      <c r="AC261" s="40" t="e">
        <f>IF(AND(NOT(ISBLANK('Captura de datos de CONTACTO'!AC261)),ISNA(VLOOKUP('Captura de datos de CONTACTO'!AC261,'DO NOT USE_School Picklist'!$G$3:$G$5,1,FALSE))),"Please select a value from the drop-down menu",IF('DO NOT USE_Contact Formulas'!A261,"OK",NA()))</f>
        <v>#N/A</v>
      </c>
      <c r="AD261" s="40"/>
      <c r="AE261" s="40" t="e">
        <f>IF(AND(NOT(ISBLANK('Captura de datos de CONTACTO'!AE261)),ISNA(VLOOKUP('Captura de datos de CONTACTO'!AE261,'DO NOT USE_School Picklist'!$H$3:$H$4,1,FALSE))),"Please select a value from the drop-down menu",IF('DO NOT USE_Contact Formulas'!A261,"OK",NA()))</f>
        <v>#N/A</v>
      </c>
      <c r="AF261" s="40" t="e">
        <f ca="1">IF('Captura de datos de CONTACTO'!AF261&gt;'DO NOT USE_School Picklist'!$C$3,"Test Date cannot be a future date",IF('DO NOT USE_Contact Formulas'!A261,"OK",NA()))</f>
        <v>#N/A</v>
      </c>
      <c r="AG261" s="53" t="e">
        <f>IF(AND('DO NOT USE_Contact Formulas'!A261,ISBLANK('Captura de datos de CONTACTO'!AB261)),"Lab Result Test Result is required",IF(AND(NOT(ISBLANK('Captura de datos de CONTACTO'!AB261)),ISNA(VLOOKUP('Captura de datos de CONTACTO'!AB261,'DO NOT USE_School Picklist'!$Q$3:$Q$8,1,FALSE))),"Please select a value from the drop-down menu",IF('DO NOT USE_Contact Formulas'!A261,"OK",NA())))</f>
        <v>#N/A</v>
      </c>
    </row>
    <row r="262" spans="1:33" x14ac:dyDescent="0.3">
      <c r="A262" s="39" t="e">
        <f>IF('DO NOT USE_Contact Formulas'!A262,IF('DO NOT USE_Contact Formulas'!B262,"Not all required fields are completed","OK"),NA())</f>
        <v>#N/A</v>
      </c>
      <c r="B262" s="40" t="e">
        <f>IF(AND('DO NOT USE_Contact Formulas'!A262,ISBLANK('Captura de datos de CONTACTO'!B262)),"First Name is required",IF(NOT(ISBLANK('Captura de datos de CONTACTO'!B262)),"OK",NA()))</f>
        <v>#N/A</v>
      </c>
      <c r="C262" s="40" t="e">
        <f>IF(AND('DO NOT USE_Contact Formulas'!A262,ISBLANK('Captura de datos de CONTACTO'!C262)),"Last Name is required",IF(NOT(ISBLANK('Captura de datos de CONTACTO'!C262)),"OK",NA()))</f>
        <v>#N/A</v>
      </c>
      <c r="D262" s="40" t="e">
        <f>IF(AND('DO NOT USE_Contact Formulas'!A262,ISBLANK('Captura de datos de CONTACTO'!D262)),"Birthdate is required",IF(NOT(ISBLANK('Captura de datos de CONTACTO'!D262)),"OK",NA()))</f>
        <v>#N/A</v>
      </c>
      <c r="E262" s="40" t="e">
        <f>IF(AND('DO NOT USE_Contact Formulas'!A262,ISBLANK('Captura de datos de CONTACTO'!E262)),"Mobile Phone is required",IF(NOT(ISBLANK('Captura de datos de CONTACTO'!E262)),IF(AND(ISNUMBER(VALUE('Captura de datos de CONTACTO'!E262)),LEFT('Captura de datos de CONTACTO'!E262,1)&lt;&gt;"1",LEN('Captura de datos de CONTACTO'!E262)=10),"OK","Phone number must be valid format"),NA()))</f>
        <v>#N/A</v>
      </c>
      <c r="F262" s="40" t="e">
        <f>IF(LEN('Captura de datos de CONTACTO'!F262)&gt;255,"Home Street Address must be less than 255 characters",IF('DO NOT USE_Contact Formulas'!A262,"OK",NA()))</f>
        <v>#N/A</v>
      </c>
      <c r="G262" s="40" t="e">
        <f>IF(LEN('Captura de datos de CONTACTO'!G262)&gt;40,"City must be less than 40 characters",IF('DO NOT USE_Contact Formulas'!A262,"OK",NA()))</f>
        <v>#N/A</v>
      </c>
      <c r="H262" s="40" t="e">
        <f>IF(AND(NOT(ISBLANK('Captura de datos de CONTACTO'!H262)),ISNA(VLOOKUP('Captura de datos de CONTACTO'!H262,'DO NOT USE_School Picklist'!$P$3:$P$52,1,FALSE))),"Please select a value from the drop-down menu",IF('DO NOT USE_Contact Formulas'!A262,"OK",NA()))</f>
        <v>#N/A</v>
      </c>
      <c r="I262" s="40" t="e">
        <f>IF(AND('DO NOT USE_Contact Formulas'!A262,ISBLANK('Captura de datos de CONTACTO'!I262)),"Zip is required",IF(ISBLANK('Captura de datos de CONTACTO'!I262),NA(),"OK"))</f>
        <v>#N/A</v>
      </c>
      <c r="J262" s="40" t="e">
        <f>IF(AND('DO NOT USE_Contact Formulas'!A262,ISBLANK('Captura de datos de CONTACTO'!J262)),"Student or Staff? is required",IF(ISBLANK('Captura de datos de CONTACTO'!J262),NA(),IF(ISNA(VLOOKUP('Captura de datos de CONTACTO'!J262,'DO NOT USE_School Picklist'!$B$3:$B$6,1,FALSE)),"Please select a value from the drop-down menu","OK")))</f>
        <v>#N/A</v>
      </c>
      <c r="K262" s="40" t="e">
        <f>IF(AND('Captura de datos de CONTACTO'!J262='DO NOT USE_School Picklist'!$B$4,ISBLANK('Captura de datos de CONTACTO'!K262)),"Occupation/Job Title is required if Student or Staff? is Yes, staff/faculty or volunteer",IF('DO NOT USE_Contact Formulas'!A262,"OK",NA()))</f>
        <v>#N/A</v>
      </c>
      <c r="L262" s="40" t="e">
        <f ca="1">IF('Captura de datos de CONTACTO'!L262&gt;'DO NOT USE_School Picklist'!$C$3,"Date last on school campus/facility cannot be a future date",IF('DO NOT USE_Contact Formulas'!A262,IF(ISBLANK('Captura de datos de CONTACTO'!L262),"Date last on school campus/facility is required","OK"),NA()))</f>
        <v>#N/A</v>
      </c>
      <c r="M262" s="41" t="e">
        <f ca="1">IF('Captura de datos de CONTACTO'!M262&gt;'DO NOT USE_School Picklist'!$C$3,"Last Exposure Date cannot be a future date",IF('DO NOT USE_Contact Formulas'!A262,IF(ISBLANK('Captura de datos de CONTACTO'!M262),"Last Exposure Date is required","OK"),NA()))</f>
        <v>#N/A</v>
      </c>
      <c r="N262" s="41" t="e">
        <f>IF(AND('DO NOT USE_Contact Formulas'!A262,ISBLANK('Captura de datos de CONTACTO'!N262)),"Specific Place in the Location is required",IF(ISBLANK('Captura de datos de CONTACTO'!N262),NA(),"OK"))</f>
        <v>#N/A</v>
      </c>
      <c r="O262" s="40" t="e">
        <f>IF(AND(NOT(ISBLANK('Captura de datos de CONTACTO'!O262)),ISNA(VLOOKUP('Captura de datos de CONTACTO'!O262,'DO NOT USE_School Picklist'!$L$3:$L$81,1,FALSE))),"Please select a value from the drop-down menu",IF('DO NOT USE_Contact Formulas'!A262,"OK",NA()))</f>
        <v>#N/A</v>
      </c>
      <c r="P262" s="40" t="e">
        <f>IF(AND(NOT(ISBLANK('Captura de datos de CONTACTO'!P262)),NOT(ISNUMBER(MATCH("*@*.?*",'Captura de datos de CONTACTO'!P262,0)))),"Email must be in a valid format",IF('DO NOT USE_Contact Formulas'!A262,"OK",NA()))</f>
        <v>#N/A</v>
      </c>
      <c r="Q262" s="40" t="e">
        <f>IF(LEN('Captura de datos de CONTACTO'!Q262)&gt;50,"Parent/Guardian Name must be less than 50 characters",IF('DO NOT USE_Contact Formulas'!A262,"OK",NA()))</f>
        <v>#N/A</v>
      </c>
      <c r="R262" s="40" t="e">
        <f>IF(NOT(ISBLANK('Captura de datos de CONTACTO'!R262)),IF(AND(ISNUMBER('Captura de datos de CONTACTO'!R262),LEFT('Captura de datos de CONTACTO'!R262,1)&lt;&gt;"1",LEN('Captura de datos de CONTACTO'!R262)=10),"OK","Phone number must be valid format"),IF('DO NOT USE_Contact Formulas'!A262,"OK",NA()))</f>
        <v>#N/A</v>
      </c>
      <c r="S262" s="40" t="e">
        <f>IF(AND(NOT(ISBLANK('Captura de datos de CONTACTO'!S262)),ISNA(VLOOKUP('Captura de datos de CONTACTO'!S262,'DO NOT USE_School Picklist'!$N$3:$N$63,1,FALSE))),"Please select a value from the drop-down menu",IF('DO NOT USE_Contact Formulas'!A262,"OK",NA()))</f>
        <v>#N/A</v>
      </c>
      <c r="T262" s="53" t="e">
        <f>IF(AND(NOT(ISBLANK('Captura de datos de CONTACTO'!T262)),ISNA(VLOOKUP('Captura de datos de CONTACTO'!T262,'DO NOT USE_School Picklist'!$I$3:$I$5,1,FALSE))),"Please select a value from the drop-down menu",IF('DO NOT USE_Contact Formulas'!A262,"OK",NA()))</f>
        <v>#N/A</v>
      </c>
      <c r="U262" s="40" t="e">
        <f>IF(AND(NOT(ISBLANK('Captura de datos de CONTACTO'!U262)),ISNA(VLOOKUP('Captura de datos de CONTACTO'!U262,'DO NOT USE_School Picklist'!$E$3:$E$10,1,FALSE))),"Please select a value from the drop-down menu",IF('DO NOT USE_Contact Formulas'!A262,"OK",NA()))</f>
        <v>#N/A</v>
      </c>
      <c r="V262" s="53" t="e">
        <f>IF(AND(NOT(ISBLANK('Captura de datos de CONTACTO'!V262)),ISNA(VLOOKUP('Captura de datos de CONTACTO'!V262,'DO NOT USE_School Picklist'!$W$3:$W$9,1,FALSE))),"Please select a value from the drop-down menu",IF('DO NOT USE_Contact Formulas'!A262,"OK",NA()))</f>
        <v>#N/A</v>
      </c>
      <c r="W262" s="53" t="e">
        <f>IF(AND(NOT(ISBLANK('Captura de datos de CONTACTO'!W262)),ISNA(VLOOKUP('Captura de datos de CONTACTO'!W262,'DO NOT USE_School Picklist'!$W$3:$W$9,1,FALSE))),"Please select a value from the drop-down menu",IF('DO NOT USE_Case Formulas'!A262,"OK",NA()))</f>
        <v>#N/A</v>
      </c>
      <c r="X262" s="40" t="e">
        <f>IF(AND(NOT(ISBLANK('Captura de datos de CONTACTO'!X262)),ISNA(VLOOKUP('Captura de datos de CONTACTO'!X262,'DO NOT USE_School Picklist'!$F$3:$F$16,1,FALSE))),"Please select a value from the drop-down menu",IF('DO NOT USE_Contact Formulas'!A262,"OK",NA()))</f>
        <v>#N/A</v>
      </c>
      <c r="Y262" s="40" t="e">
        <f>IF(LEN('Captura de datos de CONTACTO'!Y262)&gt;100,"Classroom(s) must be less than 100 characters",IF('DO NOT USE_Contact Formulas'!A262,"OK",NA()))</f>
        <v>#N/A</v>
      </c>
      <c r="Z262" s="40" t="e">
        <f>IF(AND(NOT(ISBLANK('Captura de datos de CONTACTO'!Z262)),ISNA(VLOOKUP('Captura de datos de CONTACTO'!Z262,'DO NOT USE_School Picklist'!$K$3:$K$6,1,FALSE))),"Please select a value from the drop-down menu",IF('DO NOT USE_Contact Formulas'!A262,"OK",NA()))</f>
        <v>#N/A</v>
      </c>
      <c r="AA262" s="40" t="e">
        <f>IF(AND(NOT(ISBLANK('Captura de datos de CONTACTO'!AA262)),ISNA(VLOOKUP('Captura de datos de CONTACTO'!AA262,'DO NOT USE_School Picklist'!$D$3:$D$5,1,FALSE))),"Please select a value from the drop-down menu",IF('DO NOT USE_Contact Formulas'!A262,"OK",NA()))</f>
        <v>#N/A</v>
      </c>
      <c r="AB262" s="40"/>
      <c r="AC262" s="40" t="e">
        <f>IF(AND(NOT(ISBLANK('Captura de datos de CONTACTO'!AC262)),ISNA(VLOOKUP('Captura de datos de CONTACTO'!AC262,'DO NOT USE_School Picklist'!$G$3:$G$5,1,FALSE))),"Please select a value from the drop-down menu",IF('DO NOT USE_Contact Formulas'!A262,"OK",NA()))</f>
        <v>#N/A</v>
      </c>
      <c r="AD262" s="40"/>
      <c r="AE262" s="40" t="e">
        <f>IF(AND(NOT(ISBLANK('Captura de datos de CONTACTO'!AE262)),ISNA(VLOOKUP('Captura de datos de CONTACTO'!AE262,'DO NOT USE_School Picklist'!$H$3:$H$4,1,FALSE))),"Please select a value from the drop-down menu",IF('DO NOT USE_Contact Formulas'!A262,"OK",NA()))</f>
        <v>#N/A</v>
      </c>
      <c r="AF262" s="40" t="e">
        <f ca="1">IF('Captura de datos de CONTACTO'!AF262&gt;'DO NOT USE_School Picklist'!$C$3,"Test Date cannot be a future date",IF('DO NOT USE_Contact Formulas'!A262,"OK",NA()))</f>
        <v>#N/A</v>
      </c>
      <c r="AG262" s="53" t="e">
        <f>IF(AND('DO NOT USE_Contact Formulas'!A262,ISBLANK('Captura de datos de CONTACTO'!AB262)),"Lab Result Test Result is required",IF(AND(NOT(ISBLANK('Captura de datos de CONTACTO'!AB262)),ISNA(VLOOKUP('Captura de datos de CONTACTO'!AB262,'DO NOT USE_School Picklist'!$Q$3:$Q$8,1,FALSE))),"Please select a value from the drop-down menu",IF('DO NOT USE_Contact Formulas'!A262,"OK",NA())))</f>
        <v>#N/A</v>
      </c>
    </row>
    <row r="263" spans="1:33" x14ac:dyDescent="0.3">
      <c r="A263" s="39" t="e">
        <f>IF('DO NOT USE_Contact Formulas'!A263,IF('DO NOT USE_Contact Formulas'!B263,"Not all required fields are completed","OK"),NA())</f>
        <v>#N/A</v>
      </c>
      <c r="B263" s="40" t="e">
        <f>IF(AND('DO NOT USE_Contact Formulas'!A263,ISBLANK('Captura de datos de CONTACTO'!B263)),"First Name is required",IF(NOT(ISBLANK('Captura de datos de CONTACTO'!B263)),"OK",NA()))</f>
        <v>#N/A</v>
      </c>
      <c r="C263" s="40" t="e">
        <f>IF(AND('DO NOT USE_Contact Formulas'!A263,ISBLANK('Captura de datos de CONTACTO'!C263)),"Last Name is required",IF(NOT(ISBLANK('Captura de datos de CONTACTO'!C263)),"OK",NA()))</f>
        <v>#N/A</v>
      </c>
      <c r="D263" s="40" t="e">
        <f>IF(AND('DO NOT USE_Contact Formulas'!A263,ISBLANK('Captura de datos de CONTACTO'!D263)),"Birthdate is required",IF(NOT(ISBLANK('Captura de datos de CONTACTO'!D263)),"OK",NA()))</f>
        <v>#N/A</v>
      </c>
      <c r="E263" s="40" t="e">
        <f>IF(AND('DO NOT USE_Contact Formulas'!A263,ISBLANK('Captura de datos de CONTACTO'!E263)),"Mobile Phone is required",IF(NOT(ISBLANK('Captura de datos de CONTACTO'!E263)),IF(AND(ISNUMBER(VALUE('Captura de datos de CONTACTO'!E263)),LEFT('Captura de datos de CONTACTO'!E263,1)&lt;&gt;"1",LEN('Captura de datos de CONTACTO'!E263)=10),"OK","Phone number must be valid format"),NA()))</f>
        <v>#N/A</v>
      </c>
      <c r="F263" s="40" t="e">
        <f>IF(LEN('Captura de datos de CONTACTO'!F263)&gt;255,"Home Street Address must be less than 255 characters",IF('DO NOT USE_Contact Formulas'!A263,"OK",NA()))</f>
        <v>#N/A</v>
      </c>
      <c r="G263" s="40" t="e">
        <f>IF(LEN('Captura de datos de CONTACTO'!G263)&gt;40,"City must be less than 40 characters",IF('DO NOT USE_Contact Formulas'!A263,"OK",NA()))</f>
        <v>#N/A</v>
      </c>
      <c r="H263" s="40" t="e">
        <f>IF(AND(NOT(ISBLANK('Captura de datos de CONTACTO'!H263)),ISNA(VLOOKUP('Captura de datos de CONTACTO'!H263,'DO NOT USE_School Picklist'!$P$3:$P$52,1,FALSE))),"Please select a value from the drop-down menu",IF('DO NOT USE_Contact Formulas'!A263,"OK",NA()))</f>
        <v>#N/A</v>
      </c>
      <c r="I263" s="40" t="e">
        <f>IF(AND('DO NOT USE_Contact Formulas'!A263,ISBLANK('Captura de datos de CONTACTO'!I263)),"Zip is required",IF(ISBLANK('Captura de datos de CONTACTO'!I263),NA(),"OK"))</f>
        <v>#N/A</v>
      </c>
      <c r="J263" s="40" t="e">
        <f>IF(AND('DO NOT USE_Contact Formulas'!A263,ISBLANK('Captura de datos de CONTACTO'!J263)),"Student or Staff? is required",IF(ISBLANK('Captura de datos de CONTACTO'!J263),NA(),IF(ISNA(VLOOKUP('Captura de datos de CONTACTO'!J263,'DO NOT USE_School Picklist'!$B$3:$B$6,1,FALSE)),"Please select a value from the drop-down menu","OK")))</f>
        <v>#N/A</v>
      </c>
      <c r="K263" s="40" t="e">
        <f>IF(AND('Captura de datos de CONTACTO'!J263='DO NOT USE_School Picklist'!$B$4,ISBLANK('Captura de datos de CONTACTO'!K263)),"Occupation/Job Title is required if Student or Staff? is Yes, staff/faculty or volunteer",IF('DO NOT USE_Contact Formulas'!A263,"OK",NA()))</f>
        <v>#N/A</v>
      </c>
      <c r="L263" s="40" t="e">
        <f ca="1">IF('Captura de datos de CONTACTO'!L263&gt;'DO NOT USE_School Picklist'!$C$3,"Date last on school campus/facility cannot be a future date",IF('DO NOT USE_Contact Formulas'!A263,IF(ISBLANK('Captura de datos de CONTACTO'!L263),"Date last on school campus/facility is required","OK"),NA()))</f>
        <v>#N/A</v>
      </c>
      <c r="M263" s="41" t="e">
        <f ca="1">IF('Captura de datos de CONTACTO'!M263&gt;'DO NOT USE_School Picklist'!$C$3,"Last Exposure Date cannot be a future date",IF('DO NOT USE_Contact Formulas'!A263,IF(ISBLANK('Captura de datos de CONTACTO'!M263),"Last Exposure Date is required","OK"),NA()))</f>
        <v>#N/A</v>
      </c>
      <c r="N263" s="41" t="e">
        <f>IF(AND('DO NOT USE_Contact Formulas'!A263,ISBLANK('Captura de datos de CONTACTO'!N263)),"Specific Place in the Location is required",IF(ISBLANK('Captura de datos de CONTACTO'!N263),NA(),"OK"))</f>
        <v>#N/A</v>
      </c>
      <c r="O263" s="40" t="e">
        <f>IF(AND(NOT(ISBLANK('Captura de datos de CONTACTO'!O263)),ISNA(VLOOKUP('Captura de datos de CONTACTO'!O263,'DO NOT USE_School Picklist'!$L$3:$L$81,1,FALSE))),"Please select a value from the drop-down menu",IF('DO NOT USE_Contact Formulas'!A263,"OK",NA()))</f>
        <v>#N/A</v>
      </c>
      <c r="P263" s="40" t="e">
        <f>IF(AND(NOT(ISBLANK('Captura de datos de CONTACTO'!P263)),NOT(ISNUMBER(MATCH("*@*.?*",'Captura de datos de CONTACTO'!P263,0)))),"Email must be in a valid format",IF('DO NOT USE_Contact Formulas'!A263,"OK",NA()))</f>
        <v>#N/A</v>
      </c>
      <c r="Q263" s="40" t="e">
        <f>IF(LEN('Captura de datos de CONTACTO'!Q263)&gt;50,"Parent/Guardian Name must be less than 50 characters",IF('DO NOT USE_Contact Formulas'!A263,"OK",NA()))</f>
        <v>#N/A</v>
      </c>
      <c r="R263" s="40" t="e">
        <f>IF(NOT(ISBLANK('Captura de datos de CONTACTO'!R263)),IF(AND(ISNUMBER('Captura de datos de CONTACTO'!R263),LEFT('Captura de datos de CONTACTO'!R263,1)&lt;&gt;"1",LEN('Captura de datos de CONTACTO'!R263)=10),"OK","Phone number must be valid format"),IF('DO NOT USE_Contact Formulas'!A263,"OK",NA()))</f>
        <v>#N/A</v>
      </c>
      <c r="S263" s="40" t="e">
        <f>IF(AND(NOT(ISBLANK('Captura de datos de CONTACTO'!S263)),ISNA(VLOOKUP('Captura de datos de CONTACTO'!S263,'DO NOT USE_School Picklist'!$N$3:$N$63,1,FALSE))),"Please select a value from the drop-down menu",IF('DO NOT USE_Contact Formulas'!A263,"OK",NA()))</f>
        <v>#N/A</v>
      </c>
      <c r="T263" s="53" t="e">
        <f>IF(AND(NOT(ISBLANK('Captura de datos de CONTACTO'!T263)),ISNA(VLOOKUP('Captura de datos de CONTACTO'!T263,'DO NOT USE_School Picklist'!$I$3:$I$5,1,FALSE))),"Please select a value from the drop-down menu",IF('DO NOT USE_Contact Formulas'!A263,"OK",NA()))</f>
        <v>#N/A</v>
      </c>
      <c r="U263" s="40" t="e">
        <f>IF(AND(NOT(ISBLANK('Captura de datos de CONTACTO'!U263)),ISNA(VLOOKUP('Captura de datos de CONTACTO'!U263,'DO NOT USE_School Picklist'!$E$3:$E$10,1,FALSE))),"Please select a value from the drop-down menu",IF('DO NOT USE_Contact Formulas'!A263,"OK",NA()))</f>
        <v>#N/A</v>
      </c>
      <c r="V263" s="53" t="e">
        <f>IF(AND(NOT(ISBLANK('Captura de datos de CONTACTO'!V263)),ISNA(VLOOKUP('Captura de datos de CONTACTO'!V263,'DO NOT USE_School Picklist'!$W$3:$W$9,1,FALSE))),"Please select a value from the drop-down menu",IF('DO NOT USE_Contact Formulas'!A263,"OK",NA()))</f>
        <v>#N/A</v>
      </c>
      <c r="W263" s="53" t="e">
        <f>IF(AND(NOT(ISBLANK('Captura de datos de CONTACTO'!W263)),ISNA(VLOOKUP('Captura de datos de CONTACTO'!W263,'DO NOT USE_School Picklist'!$W$3:$W$9,1,FALSE))),"Please select a value from the drop-down menu",IF('DO NOT USE_Case Formulas'!A263,"OK",NA()))</f>
        <v>#N/A</v>
      </c>
      <c r="X263" s="40" t="e">
        <f>IF(AND(NOT(ISBLANK('Captura de datos de CONTACTO'!X263)),ISNA(VLOOKUP('Captura de datos de CONTACTO'!X263,'DO NOT USE_School Picklist'!$F$3:$F$16,1,FALSE))),"Please select a value from the drop-down menu",IF('DO NOT USE_Contact Formulas'!A263,"OK",NA()))</f>
        <v>#N/A</v>
      </c>
      <c r="Y263" s="40" t="e">
        <f>IF(LEN('Captura de datos de CONTACTO'!Y263)&gt;100,"Classroom(s) must be less than 100 characters",IF('DO NOT USE_Contact Formulas'!A263,"OK",NA()))</f>
        <v>#N/A</v>
      </c>
      <c r="Z263" s="40" t="e">
        <f>IF(AND(NOT(ISBLANK('Captura de datos de CONTACTO'!Z263)),ISNA(VLOOKUP('Captura de datos de CONTACTO'!Z263,'DO NOT USE_School Picklist'!$K$3:$K$6,1,FALSE))),"Please select a value from the drop-down menu",IF('DO NOT USE_Contact Formulas'!A263,"OK",NA()))</f>
        <v>#N/A</v>
      </c>
      <c r="AA263" s="40" t="e">
        <f>IF(AND(NOT(ISBLANK('Captura de datos de CONTACTO'!AA263)),ISNA(VLOOKUP('Captura de datos de CONTACTO'!AA263,'DO NOT USE_School Picklist'!$D$3:$D$5,1,FALSE))),"Please select a value from the drop-down menu",IF('DO NOT USE_Contact Formulas'!A263,"OK",NA()))</f>
        <v>#N/A</v>
      </c>
      <c r="AB263" s="40"/>
      <c r="AC263" s="40" t="e">
        <f>IF(AND(NOT(ISBLANK('Captura de datos de CONTACTO'!AC263)),ISNA(VLOOKUP('Captura de datos de CONTACTO'!AC263,'DO NOT USE_School Picklist'!$G$3:$G$5,1,FALSE))),"Please select a value from the drop-down menu",IF('DO NOT USE_Contact Formulas'!A263,"OK",NA()))</f>
        <v>#N/A</v>
      </c>
      <c r="AD263" s="40"/>
      <c r="AE263" s="40" t="e">
        <f>IF(AND(NOT(ISBLANK('Captura de datos de CONTACTO'!AE263)),ISNA(VLOOKUP('Captura de datos de CONTACTO'!AE263,'DO NOT USE_School Picklist'!$H$3:$H$4,1,FALSE))),"Please select a value from the drop-down menu",IF('DO NOT USE_Contact Formulas'!A263,"OK",NA()))</f>
        <v>#N/A</v>
      </c>
      <c r="AF263" s="40" t="e">
        <f ca="1">IF('Captura de datos de CONTACTO'!AF263&gt;'DO NOT USE_School Picklist'!$C$3,"Test Date cannot be a future date",IF('DO NOT USE_Contact Formulas'!A263,"OK",NA()))</f>
        <v>#N/A</v>
      </c>
      <c r="AG263" s="53" t="e">
        <f>IF(AND('DO NOT USE_Contact Formulas'!A263,ISBLANK('Captura de datos de CONTACTO'!AB263)),"Lab Result Test Result is required",IF(AND(NOT(ISBLANK('Captura de datos de CONTACTO'!AB263)),ISNA(VLOOKUP('Captura de datos de CONTACTO'!AB263,'DO NOT USE_School Picklist'!$Q$3:$Q$8,1,FALSE))),"Please select a value from the drop-down menu",IF('DO NOT USE_Contact Formulas'!A263,"OK",NA())))</f>
        <v>#N/A</v>
      </c>
    </row>
    <row r="264" spans="1:33" x14ac:dyDescent="0.3">
      <c r="A264" s="39" t="e">
        <f>IF('DO NOT USE_Contact Formulas'!A264,IF('DO NOT USE_Contact Formulas'!B264,"Not all required fields are completed","OK"),NA())</f>
        <v>#N/A</v>
      </c>
      <c r="B264" s="40" t="e">
        <f>IF(AND('DO NOT USE_Contact Formulas'!A264,ISBLANK('Captura de datos de CONTACTO'!B264)),"First Name is required",IF(NOT(ISBLANK('Captura de datos de CONTACTO'!B264)),"OK",NA()))</f>
        <v>#N/A</v>
      </c>
      <c r="C264" s="40" t="e">
        <f>IF(AND('DO NOT USE_Contact Formulas'!A264,ISBLANK('Captura de datos de CONTACTO'!C264)),"Last Name is required",IF(NOT(ISBLANK('Captura de datos de CONTACTO'!C264)),"OK",NA()))</f>
        <v>#N/A</v>
      </c>
      <c r="D264" s="40" t="e">
        <f>IF(AND('DO NOT USE_Contact Formulas'!A264,ISBLANK('Captura de datos de CONTACTO'!D264)),"Birthdate is required",IF(NOT(ISBLANK('Captura de datos de CONTACTO'!D264)),"OK",NA()))</f>
        <v>#N/A</v>
      </c>
      <c r="E264" s="40" t="e">
        <f>IF(AND('DO NOT USE_Contact Formulas'!A264,ISBLANK('Captura de datos de CONTACTO'!E264)),"Mobile Phone is required",IF(NOT(ISBLANK('Captura de datos de CONTACTO'!E264)),IF(AND(ISNUMBER(VALUE('Captura de datos de CONTACTO'!E264)),LEFT('Captura de datos de CONTACTO'!E264,1)&lt;&gt;"1",LEN('Captura de datos de CONTACTO'!E264)=10),"OK","Phone number must be valid format"),NA()))</f>
        <v>#N/A</v>
      </c>
      <c r="F264" s="40" t="e">
        <f>IF(LEN('Captura de datos de CONTACTO'!F264)&gt;255,"Home Street Address must be less than 255 characters",IF('DO NOT USE_Contact Formulas'!A264,"OK",NA()))</f>
        <v>#N/A</v>
      </c>
      <c r="G264" s="40" t="e">
        <f>IF(LEN('Captura de datos de CONTACTO'!G264)&gt;40,"City must be less than 40 characters",IF('DO NOT USE_Contact Formulas'!A264,"OK",NA()))</f>
        <v>#N/A</v>
      </c>
      <c r="H264" s="40" t="e">
        <f>IF(AND(NOT(ISBLANK('Captura de datos de CONTACTO'!H264)),ISNA(VLOOKUP('Captura de datos de CONTACTO'!H264,'DO NOT USE_School Picklist'!$P$3:$P$52,1,FALSE))),"Please select a value from the drop-down menu",IF('DO NOT USE_Contact Formulas'!A264,"OK",NA()))</f>
        <v>#N/A</v>
      </c>
      <c r="I264" s="40" t="e">
        <f>IF(AND('DO NOT USE_Contact Formulas'!A264,ISBLANK('Captura de datos de CONTACTO'!I264)),"Zip is required",IF(ISBLANK('Captura de datos de CONTACTO'!I264),NA(),"OK"))</f>
        <v>#N/A</v>
      </c>
      <c r="J264" s="40" t="e">
        <f>IF(AND('DO NOT USE_Contact Formulas'!A264,ISBLANK('Captura de datos de CONTACTO'!J264)),"Student or Staff? is required",IF(ISBLANK('Captura de datos de CONTACTO'!J264),NA(),IF(ISNA(VLOOKUP('Captura de datos de CONTACTO'!J264,'DO NOT USE_School Picklist'!$B$3:$B$6,1,FALSE)),"Please select a value from the drop-down menu","OK")))</f>
        <v>#N/A</v>
      </c>
      <c r="K264" s="40" t="e">
        <f>IF(AND('Captura de datos de CONTACTO'!J264='DO NOT USE_School Picklist'!$B$4,ISBLANK('Captura de datos de CONTACTO'!K264)),"Occupation/Job Title is required if Student or Staff? is Yes, staff/faculty or volunteer",IF('DO NOT USE_Contact Formulas'!A264,"OK",NA()))</f>
        <v>#N/A</v>
      </c>
      <c r="L264" s="40" t="e">
        <f ca="1">IF('Captura de datos de CONTACTO'!L264&gt;'DO NOT USE_School Picklist'!$C$3,"Date last on school campus/facility cannot be a future date",IF('DO NOT USE_Contact Formulas'!A264,IF(ISBLANK('Captura de datos de CONTACTO'!L264),"Date last on school campus/facility is required","OK"),NA()))</f>
        <v>#N/A</v>
      </c>
      <c r="M264" s="41" t="e">
        <f ca="1">IF('Captura de datos de CONTACTO'!M264&gt;'DO NOT USE_School Picklist'!$C$3,"Last Exposure Date cannot be a future date",IF('DO NOT USE_Contact Formulas'!A264,IF(ISBLANK('Captura de datos de CONTACTO'!M264),"Last Exposure Date is required","OK"),NA()))</f>
        <v>#N/A</v>
      </c>
      <c r="N264" s="41" t="e">
        <f>IF(AND('DO NOT USE_Contact Formulas'!A264,ISBLANK('Captura de datos de CONTACTO'!N264)),"Specific Place in the Location is required",IF(ISBLANK('Captura de datos de CONTACTO'!N264),NA(),"OK"))</f>
        <v>#N/A</v>
      </c>
      <c r="O264" s="40" t="e">
        <f>IF(AND(NOT(ISBLANK('Captura de datos de CONTACTO'!O264)),ISNA(VLOOKUP('Captura de datos de CONTACTO'!O264,'DO NOT USE_School Picklist'!$L$3:$L$81,1,FALSE))),"Please select a value from the drop-down menu",IF('DO NOT USE_Contact Formulas'!A264,"OK",NA()))</f>
        <v>#N/A</v>
      </c>
      <c r="P264" s="40" t="e">
        <f>IF(AND(NOT(ISBLANK('Captura de datos de CONTACTO'!P264)),NOT(ISNUMBER(MATCH("*@*.?*",'Captura de datos de CONTACTO'!P264,0)))),"Email must be in a valid format",IF('DO NOT USE_Contact Formulas'!A264,"OK",NA()))</f>
        <v>#N/A</v>
      </c>
      <c r="Q264" s="40" t="e">
        <f>IF(LEN('Captura de datos de CONTACTO'!Q264)&gt;50,"Parent/Guardian Name must be less than 50 characters",IF('DO NOT USE_Contact Formulas'!A264,"OK",NA()))</f>
        <v>#N/A</v>
      </c>
      <c r="R264" s="40" t="e">
        <f>IF(NOT(ISBLANK('Captura de datos de CONTACTO'!R264)),IF(AND(ISNUMBER('Captura de datos de CONTACTO'!R264),LEFT('Captura de datos de CONTACTO'!R264,1)&lt;&gt;"1",LEN('Captura de datos de CONTACTO'!R264)=10),"OK","Phone number must be valid format"),IF('DO NOT USE_Contact Formulas'!A264,"OK",NA()))</f>
        <v>#N/A</v>
      </c>
      <c r="S264" s="40" t="e">
        <f>IF(AND(NOT(ISBLANK('Captura de datos de CONTACTO'!S264)),ISNA(VLOOKUP('Captura de datos de CONTACTO'!S264,'DO NOT USE_School Picklist'!$N$3:$N$63,1,FALSE))),"Please select a value from the drop-down menu",IF('DO NOT USE_Contact Formulas'!A264,"OK",NA()))</f>
        <v>#N/A</v>
      </c>
      <c r="T264" s="53" t="e">
        <f>IF(AND(NOT(ISBLANK('Captura de datos de CONTACTO'!T264)),ISNA(VLOOKUP('Captura de datos de CONTACTO'!T264,'DO NOT USE_School Picklist'!$I$3:$I$5,1,FALSE))),"Please select a value from the drop-down menu",IF('DO NOT USE_Contact Formulas'!A264,"OK",NA()))</f>
        <v>#N/A</v>
      </c>
      <c r="U264" s="40" t="e">
        <f>IF(AND(NOT(ISBLANK('Captura de datos de CONTACTO'!U264)),ISNA(VLOOKUP('Captura de datos de CONTACTO'!U264,'DO NOT USE_School Picklist'!$E$3:$E$10,1,FALSE))),"Please select a value from the drop-down menu",IF('DO NOT USE_Contact Formulas'!A264,"OK",NA()))</f>
        <v>#N/A</v>
      </c>
      <c r="V264" s="53" t="e">
        <f>IF(AND(NOT(ISBLANK('Captura de datos de CONTACTO'!V264)),ISNA(VLOOKUP('Captura de datos de CONTACTO'!V264,'DO NOT USE_School Picklist'!$W$3:$W$9,1,FALSE))),"Please select a value from the drop-down menu",IF('DO NOT USE_Contact Formulas'!A264,"OK",NA()))</f>
        <v>#N/A</v>
      </c>
      <c r="W264" s="53" t="e">
        <f>IF(AND(NOT(ISBLANK('Captura de datos de CONTACTO'!W264)),ISNA(VLOOKUP('Captura de datos de CONTACTO'!W264,'DO NOT USE_School Picklist'!$W$3:$W$9,1,FALSE))),"Please select a value from the drop-down menu",IF('DO NOT USE_Case Formulas'!A264,"OK",NA()))</f>
        <v>#N/A</v>
      </c>
      <c r="X264" s="40" t="e">
        <f>IF(AND(NOT(ISBLANK('Captura de datos de CONTACTO'!X264)),ISNA(VLOOKUP('Captura de datos de CONTACTO'!X264,'DO NOT USE_School Picklist'!$F$3:$F$16,1,FALSE))),"Please select a value from the drop-down menu",IF('DO NOT USE_Contact Formulas'!A264,"OK",NA()))</f>
        <v>#N/A</v>
      </c>
      <c r="Y264" s="40" t="e">
        <f>IF(LEN('Captura de datos de CONTACTO'!Y264)&gt;100,"Classroom(s) must be less than 100 characters",IF('DO NOT USE_Contact Formulas'!A264,"OK",NA()))</f>
        <v>#N/A</v>
      </c>
      <c r="Z264" s="40" t="e">
        <f>IF(AND(NOT(ISBLANK('Captura de datos de CONTACTO'!Z264)),ISNA(VLOOKUP('Captura de datos de CONTACTO'!Z264,'DO NOT USE_School Picklist'!$K$3:$K$6,1,FALSE))),"Please select a value from the drop-down menu",IF('DO NOT USE_Contact Formulas'!A264,"OK",NA()))</f>
        <v>#N/A</v>
      </c>
      <c r="AA264" s="40" t="e">
        <f>IF(AND(NOT(ISBLANK('Captura de datos de CONTACTO'!AA264)),ISNA(VLOOKUP('Captura de datos de CONTACTO'!AA264,'DO NOT USE_School Picklist'!$D$3:$D$5,1,FALSE))),"Please select a value from the drop-down menu",IF('DO NOT USE_Contact Formulas'!A264,"OK",NA()))</f>
        <v>#N/A</v>
      </c>
      <c r="AB264" s="40"/>
      <c r="AC264" s="40" t="e">
        <f>IF(AND(NOT(ISBLANK('Captura de datos de CONTACTO'!AC264)),ISNA(VLOOKUP('Captura de datos de CONTACTO'!AC264,'DO NOT USE_School Picklist'!$G$3:$G$5,1,FALSE))),"Please select a value from the drop-down menu",IF('DO NOT USE_Contact Formulas'!A264,"OK",NA()))</f>
        <v>#N/A</v>
      </c>
      <c r="AD264" s="40"/>
      <c r="AE264" s="40" t="e">
        <f>IF(AND(NOT(ISBLANK('Captura de datos de CONTACTO'!AE264)),ISNA(VLOOKUP('Captura de datos de CONTACTO'!AE264,'DO NOT USE_School Picklist'!$H$3:$H$4,1,FALSE))),"Please select a value from the drop-down menu",IF('DO NOT USE_Contact Formulas'!A264,"OK",NA()))</f>
        <v>#N/A</v>
      </c>
      <c r="AF264" s="40" t="e">
        <f ca="1">IF('Captura de datos de CONTACTO'!AF264&gt;'DO NOT USE_School Picklist'!$C$3,"Test Date cannot be a future date",IF('DO NOT USE_Contact Formulas'!A264,"OK",NA()))</f>
        <v>#N/A</v>
      </c>
      <c r="AG264" s="53" t="e">
        <f>IF(AND('DO NOT USE_Contact Formulas'!A264,ISBLANK('Captura de datos de CONTACTO'!AB264)),"Lab Result Test Result is required",IF(AND(NOT(ISBLANK('Captura de datos de CONTACTO'!AB264)),ISNA(VLOOKUP('Captura de datos de CONTACTO'!AB264,'DO NOT USE_School Picklist'!$Q$3:$Q$8,1,FALSE))),"Please select a value from the drop-down menu",IF('DO NOT USE_Contact Formulas'!A264,"OK",NA())))</f>
        <v>#N/A</v>
      </c>
    </row>
    <row r="265" spans="1:33" x14ac:dyDescent="0.3">
      <c r="A265" s="39" t="e">
        <f>IF('DO NOT USE_Contact Formulas'!A265,IF('DO NOT USE_Contact Formulas'!B265,"Not all required fields are completed","OK"),NA())</f>
        <v>#N/A</v>
      </c>
      <c r="B265" s="40" t="e">
        <f>IF(AND('DO NOT USE_Contact Formulas'!A265,ISBLANK('Captura de datos de CONTACTO'!B265)),"First Name is required",IF(NOT(ISBLANK('Captura de datos de CONTACTO'!B265)),"OK",NA()))</f>
        <v>#N/A</v>
      </c>
      <c r="C265" s="40" t="e">
        <f>IF(AND('DO NOT USE_Contact Formulas'!A265,ISBLANK('Captura de datos de CONTACTO'!C265)),"Last Name is required",IF(NOT(ISBLANK('Captura de datos de CONTACTO'!C265)),"OK",NA()))</f>
        <v>#N/A</v>
      </c>
      <c r="D265" s="40" t="e">
        <f>IF(AND('DO NOT USE_Contact Formulas'!A265,ISBLANK('Captura de datos de CONTACTO'!D265)),"Birthdate is required",IF(NOT(ISBLANK('Captura de datos de CONTACTO'!D265)),"OK",NA()))</f>
        <v>#N/A</v>
      </c>
      <c r="E265" s="40" t="e">
        <f>IF(AND('DO NOT USE_Contact Formulas'!A265,ISBLANK('Captura de datos de CONTACTO'!E265)),"Mobile Phone is required",IF(NOT(ISBLANK('Captura de datos de CONTACTO'!E265)),IF(AND(ISNUMBER(VALUE('Captura de datos de CONTACTO'!E265)),LEFT('Captura de datos de CONTACTO'!E265,1)&lt;&gt;"1",LEN('Captura de datos de CONTACTO'!E265)=10),"OK","Phone number must be valid format"),NA()))</f>
        <v>#N/A</v>
      </c>
      <c r="F265" s="40" t="e">
        <f>IF(LEN('Captura de datos de CONTACTO'!F265)&gt;255,"Home Street Address must be less than 255 characters",IF('DO NOT USE_Contact Formulas'!A265,"OK",NA()))</f>
        <v>#N/A</v>
      </c>
      <c r="G265" s="40" t="e">
        <f>IF(LEN('Captura de datos de CONTACTO'!G265)&gt;40,"City must be less than 40 characters",IF('DO NOT USE_Contact Formulas'!A265,"OK",NA()))</f>
        <v>#N/A</v>
      </c>
      <c r="H265" s="40" t="e">
        <f>IF(AND(NOT(ISBLANK('Captura de datos de CONTACTO'!H265)),ISNA(VLOOKUP('Captura de datos de CONTACTO'!H265,'DO NOT USE_School Picklist'!$P$3:$P$52,1,FALSE))),"Please select a value from the drop-down menu",IF('DO NOT USE_Contact Formulas'!A265,"OK",NA()))</f>
        <v>#N/A</v>
      </c>
      <c r="I265" s="40" t="e">
        <f>IF(AND('DO NOT USE_Contact Formulas'!A265,ISBLANK('Captura de datos de CONTACTO'!I265)),"Zip is required",IF(ISBLANK('Captura de datos de CONTACTO'!I265),NA(),"OK"))</f>
        <v>#N/A</v>
      </c>
      <c r="J265" s="40" t="e">
        <f>IF(AND('DO NOT USE_Contact Formulas'!A265,ISBLANK('Captura de datos de CONTACTO'!J265)),"Student or Staff? is required",IF(ISBLANK('Captura de datos de CONTACTO'!J265),NA(),IF(ISNA(VLOOKUP('Captura de datos de CONTACTO'!J265,'DO NOT USE_School Picklist'!$B$3:$B$6,1,FALSE)),"Please select a value from the drop-down menu","OK")))</f>
        <v>#N/A</v>
      </c>
      <c r="K265" s="40" t="e">
        <f>IF(AND('Captura de datos de CONTACTO'!J265='DO NOT USE_School Picklist'!$B$4,ISBLANK('Captura de datos de CONTACTO'!K265)),"Occupation/Job Title is required if Student or Staff? is Yes, staff/faculty or volunteer",IF('DO NOT USE_Contact Formulas'!A265,"OK",NA()))</f>
        <v>#N/A</v>
      </c>
      <c r="L265" s="40" t="e">
        <f ca="1">IF('Captura de datos de CONTACTO'!L265&gt;'DO NOT USE_School Picklist'!$C$3,"Date last on school campus/facility cannot be a future date",IF('DO NOT USE_Contact Formulas'!A265,IF(ISBLANK('Captura de datos de CONTACTO'!L265),"Date last on school campus/facility is required","OK"),NA()))</f>
        <v>#N/A</v>
      </c>
      <c r="M265" s="41" t="e">
        <f ca="1">IF('Captura de datos de CONTACTO'!M265&gt;'DO NOT USE_School Picklist'!$C$3,"Last Exposure Date cannot be a future date",IF('DO NOT USE_Contact Formulas'!A265,IF(ISBLANK('Captura de datos de CONTACTO'!M265),"Last Exposure Date is required","OK"),NA()))</f>
        <v>#N/A</v>
      </c>
      <c r="N265" s="41" t="e">
        <f>IF(AND('DO NOT USE_Contact Formulas'!A265,ISBLANK('Captura de datos de CONTACTO'!N265)),"Specific Place in the Location is required",IF(ISBLANK('Captura de datos de CONTACTO'!N265),NA(),"OK"))</f>
        <v>#N/A</v>
      </c>
      <c r="O265" s="40" t="e">
        <f>IF(AND(NOT(ISBLANK('Captura de datos de CONTACTO'!O265)),ISNA(VLOOKUP('Captura de datos de CONTACTO'!O265,'DO NOT USE_School Picklist'!$L$3:$L$81,1,FALSE))),"Please select a value from the drop-down menu",IF('DO NOT USE_Contact Formulas'!A265,"OK",NA()))</f>
        <v>#N/A</v>
      </c>
      <c r="P265" s="40" t="e">
        <f>IF(AND(NOT(ISBLANK('Captura de datos de CONTACTO'!P265)),NOT(ISNUMBER(MATCH("*@*.?*",'Captura de datos de CONTACTO'!P265,0)))),"Email must be in a valid format",IF('DO NOT USE_Contact Formulas'!A265,"OK",NA()))</f>
        <v>#N/A</v>
      </c>
      <c r="Q265" s="40" t="e">
        <f>IF(LEN('Captura de datos de CONTACTO'!Q265)&gt;50,"Parent/Guardian Name must be less than 50 characters",IF('DO NOT USE_Contact Formulas'!A265,"OK",NA()))</f>
        <v>#N/A</v>
      </c>
      <c r="R265" s="40" t="e">
        <f>IF(NOT(ISBLANK('Captura de datos de CONTACTO'!R265)),IF(AND(ISNUMBER('Captura de datos de CONTACTO'!R265),LEFT('Captura de datos de CONTACTO'!R265,1)&lt;&gt;"1",LEN('Captura de datos de CONTACTO'!R265)=10),"OK","Phone number must be valid format"),IF('DO NOT USE_Contact Formulas'!A265,"OK",NA()))</f>
        <v>#N/A</v>
      </c>
      <c r="S265" s="40" t="e">
        <f>IF(AND(NOT(ISBLANK('Captura de datos de CONTACTO'!S265)),ISNA(VLOOKUP('Captura de datos de CONTACTO'!S265,'DO NOT USE_School Picklist'!$N$3:$N$63,1,FALSE))),"Please select a value from the drop-down menu",IF('DO NOT USE_Contact Formulas'!A265,"OK",NA()))</f>
        <v>#N/A</v>
      </c>
      <c r="T265" s="53" t="e">
        <f>IF(AND(NOT(ISBLANK('Captura de datos de CONTACTO'!T265)),ISNA(VLOOKUP('Captura de datos de CONTACTO'!T265,'DO NOT USE_School Picklist'!$I$3:$I$5,1,FALSE))),"Please select a value from the drop-down menu",IF('DO NOT USE_Contact Formulas'!A265,"OK",NA()))</f>
        <v>#N/A</v>
      </c>
      <c r="U265" s="40" t="e">
        <f>IF(AND(NOT(ISBLANK('Captura de datos de CONTACTO'!U265)),ISNA(VLOOKUP('Captura de datos de CONTACTO'!U265,'DO NOT USE_School Picklist'!$E$3:$E$10,1,FALSE))),"Please select a value from the drop-down menu",IF('DO NOT USE_Contact Formulas'!A265,"OK",NA()))</f>
        <v>#N/A</v>
      </c>
      <c r="V265" s="53" t="e">
        <f>IF(AND(NOT(ISBLANK('Captura de datos de CONTACTO'!V265)),ISNA(VLOOKUP('Captura de datos de CONTACTO'!V265,'DO NOT USE_School Picklist'!$W$3:$W$9,1,FALSE))),"Please select a value from the drop-down menu",IF('DO NOT USE_Contact Formulas'!A265,"OK",NA()))</f>
        <v>#N/A</v>
      </c>
      <c r="W265" s="53" t="e">
        <f>IF(AND(NOT(ISBLANK('Captura de datos de CONTACTO'!W265)),ISNA(VLOOKUP('Captura de datos de CONTACTO'!W265,'DO NOT USE_School Picklist'!$W$3:$W$9,1,FALSE))),"Please select a value from the drop-down menu",IF('DO NOT USE_Case Formulas'!A265,"OK",NA()))</f>
        <v>#N/A</v>
      </c>
      <c r="X265" s="40" t="e">
        <f>IF(AND(NOT(ISBLANK('Captura de datos de CONTACTO'!X265)),ISNA(VLOOKUP('Captura de datos de CONTACTO'!X265,'DO NOT USE_School Picklist'!$F$3:$F$16,1,FALSE))),"Please select a value from the drop-down menu",IF('DO NOT USE_Contact Formulas'!A265,"OK",NA()))</f>
        <v>#N/A</v>
      </c>
      <c r="Y265" s="40" t="e">
        <f>IF(LEN('Captura de datos de CONTACTO'!Y265)&gt;100,"Classroom(s) must be less than 100 characters",IF('DO NOT USE_Contact Formulas'!A265,"OK",NA()))</f>
        <v>#N/A</v>
      </c>
      <c r="Z265" s="40" t="e">
        <f>IF(AND(NOT(ISBLANK('Captura de datos de CONTACTO'!Z265)),ISNA(VLOOKUP('Captura de datos de CONTACTO'!Z265,'DO NOT USE_School Picklist'!$K$3:$K$6,1,FALSE))),"Please select a value from the drop-down menu",IF('DO NOT USE_Contact Formulas'!A265,"OK",NA()))</f>
        <v>#N/A</v>
      </c>
      <c r="AA265" s="40" t="e">
        <f>IF(AND(NOT(ISBLANK('Captura de datos de CONTACTO'!AA265)),ISNA(VLOOKUP('Captura de datos de CONTACTO'!AA265,'DO NOT USE_School Picklist'!$D$3:$D$5,1,FALSE))),"Please select a value from the drop-down menu",IF('DO NOT USE_Contact Formulas'!A265,"OK",NA()))</f>
        <v>#N/A</v>
      </c>
      <c r="AB265" s="40"/>
      <c r="AC265" s="40" t="e">
        <f>IF(AND(NOT(ISBLANK('Captura de datos de CONTACTO'!AC265)),ISNA(VLOOKUP('Captura de datos de CONTACTO'!AC265,'DO NOT USE_School Picklist'!$G$3:$G$5,1,FALSE))),"Please select a value from the drop-down menu",IF('DO NOT USE_Contact Formulas'!A265,"OK",NA()))</f>
        <v>#N/A</v>
      </c>
      <c r="AD265" s="40"/>
      <c r="AE265" s="40" t="e">
        <f>IF(AND(NOT(ISBLANK('Captura de datos de CONTACTO'!AE265)),ISNA(VLOOKUP('Captura de datos de CONTACTO'!AE265,'DO NOT USE_School Picklist'!$H$3:$H$4,1,FALSE))),"Please select a value from the drop-down menu",IF('DO NOT USE_Contact Formulas'!A265,"OK",NA()))</f>
        <v>#N/A</v>
      </c>
      <c r="AF265" s="40" t="e">
        <f ca="1">IF('Captura de datos de CONTACTO'!AF265&gt;'DO NOT USE_School Picklist'!$C$3,"Test Date cannot be a future date",IF('DO NOT USE_Contact Formulas'!A265,"OK",NA()))</f>
        <v>#N/A</v>
      </c>
      <c r="AG265" s="53" t="e">
        <f>IF(AND('DO NOT USE_Contact Formulas'!A265,ISBLANK('Captura de datos de CONTACTO'!AB265)),"Lab Result Test Result is required",IF(AND(NOT(ISBLANK('Captura de datos de CONTACTO'!AB265)),ISNA(VLOOKUP('Captura de datos de CONTACTO'!AB265,'DO NOT USE_School Picklist'!$Q$3:$Q$8,1,FALSE))),"Please select a value from the drop-down menu",IF('DO NOT USE_Contact Formulas'!A265,"OK",NA())))</f>
        <v>#N/A</v>
      </c>
    </row>
    <row r="266" spans="1:33" x14ac:dyDescent="0.3">
      <c r="A266" s="39" t="e">
        <f>IF('DO NOT USE_Contact Formulas'!A266,IF('DO NOT USE_Contact Formulas'!B266,"Not all required fields are completed","OK"),NA())</f>
        <v>#N/A</v>
      </c>
      <c r="B266" s="40" t="e">
        <f>IF(AND('DO NOT USE_Contact Formulas'!A266,ISBLANK('Captura de datos de CONTACTO'!B266)),"First Name is required",IF(NOT(ISBLANK('Captura de datos de CONTACTO'!B266)),"OK",NA()))</f>
        <v>#N/A</v>
      </c>
      <c r="C266" s="40" t="e">
        <f>IF(AND('DO NOT USE_Contact Formulas'!A266,ISBLANK('Captura de datos de CONTACTO'!C266)),"Last Name is required",IF(NOT(ISBLANK('Captura de datos de CONTACTO'!C266)),"OK",NA()))</f>
        <v>#N/A</v>
      </c>
      <c r="D266" s="40" t="e">
        <f>IF(AND('DO NOT USE_Contact Formulas'!A266,ISBLANK('Captura de datos de CONTACTO'!D266)),"Birthdate is required",IF(NOT(ISBLANK('Captura de datos de CONTACTO'!D266)),"OK",NA()))</f>
        <v>#N/A</v>
      </c>
      <c r="E266" s="40" t="e">
        <f>IF(AND('DO NOT USE_Contact Formulas'!A266,ISBLANK('Captura de datos de CONTACTO'!E266)),"Mobile Phone is required",IF(NOT(ISBLANK('Captura de datos de CONTACTO'!E266)),IF(AND(ISNUMBER(VALUE('Captura de datos de CONTACTO'!E266)),LEFT('Captura de datos de CONTACTO'!E266,1)&lt;&gt;"1",LEN('Captura de datos de CONTACTO'!E266)=10),"OK","Phone number must be valid format"),NA()))</f>
        <v>#N/A</v>
      </c>
      <c r="F266" s="40" t="e">
        <f>IF(LEN('Captura de datos de CONTACTO'!F266)&gt;255,"Home Street Address must be less than 255 characters",IF('DO NOT USE_Contact Formulas'!A266,"OK",NA()))</f>
        <v>#N/A</v>
      </c>
      <c r="G266" s="40" t="e">
        <f>IF(LEN('Captura de datos de CONTACTO'!G266)&gt;40,"City must be less than 40 characters",IF('DO NOT USE_Contact Formulas'!A266,"OK",NA()))</f>
        <v>#N/A</v>
      </c>
      <c r="H266" s="40" t="e">
        <f>IF(AND(NOT(ISBLANK('Captura de datos de CONTACTO'!H266)),ISNA(VLOOKUP('Captura de datos de CONTACTO'!H266,'DO NOT USE_School Picklist'!$P$3:$P$52,1,FALSE))),"Please select a value from the drop-down menu",IF('DO NOT USE_Contact Formulas'!A266,"OK",NA()))</f>
        <v>#N/A</v>
      </c>
      <c r="I266" s="40" t="e">
        <f>IF(AND('DO NOT USE_Contact Formulas'!A266,ISBLANK('Captura de datos de CONTACTO'!I266)),"Zip is required",IF(ISBLANK('Captura de datos de CONTACTO'!I266),NA(),"OK"))</f>
        <v>#N/A</v>
      </c>
      <c r="J266" s="40" t="e">
        <f>IF(AND('DO NOT USE_Contact Formulas'!A266,ISBLANK('Captura de datos de CONTACTO'!J266)),"Student or Staff? is required",IF(ISBLANK('Captura de datos de CONTACTO'!J266),NA(),IF(ISNA(VLOOKUP('Captura de datos de CONTACTO'!J266,'DO NOT USE_School Picklist'!$B$3:$B$6,1,FALSE)),"Please select a value from the drop-down menu","OK")))</f>
        <v>#N/A</v>
      </c>
      <c r="K266" s="40" t="e">
        <f>IF(AND('Captura de datos de CONTACTO'!J266='DO NOT USE_School Picklist'!$B$4,ISBLANK('Captura de datos de CONTACTO'!K266)),"Occupation/Job Title is required if Student or Staff? is Yes, staff/faculty or volunteer",IF('DO NOT USE_Contact Formulas'!A266,"OK",NA()))</f>
        <v>#N/A</v>
      </c>
      <c r="L266" s="40" t="e">
        <f ca="1">IF('Captura de datos de CONTACTO'!L266&gt;'DO NOT USE_School Picklist'!$C$3,"Date last on school campus/facility cannot be a future date",IF('DO NOT USE_Contact Formulas'!A266,IF(ISBLANK('Captura de datos de CONTACTO'!L266),"Date last on school campus/facility is required","OK"),NA()))</f>
        <v>#N/A</v>
      </c>
      <c r="M266" s="41" t="e">
        <f ca="1">IF('Captura de datos de CONTACTO'!M266&gt;'DO NOT USE_School Picklist'!$C$3,"Last Exposure Date cannot be a future date",IF('DO NOT USE_Contact Formulas'!A266,IF(ISBLANK('Captura de datos de CONTACTO'!M266),"Last Exposure Date is required","OK"),NA()))</f>
        <v>#N/A</v>
      </c>
      <c r="N266" s="41" t="e">
        <f>IF(AND('DO NOT USE_Contact Formulas'!A266,ISBLANK('Captura de datos de CONTACTO'!N266)),"Specific Place in the Location is required",IF(ISBLANK('Captura de datos de CONTACTO'!N266),NA(),"OK"))</f>
        <v>#N/A</v>
      </c>
      <c r="O266" s="40" t="e">
        <f>IF(AND(NOT(ISBLANK('Captura de datos de CONTACTO'!O266)),ISNA(VLOOKUP('Captura de datos de CONTACTO'!O266,'DO NOT USE_School Picklist'!$L$3:$L$81,1,FALSE))),"Please select a value from the drop-down menu",IF('DO NOT USE_Contact Formulas'!A266,"OK",NA()))</f>
        <v>#N/A</v>
      </c>
      <c r="P266" s="40" t="e">
        <f>IF(AND(NOT(ISBLANK('Captura de datos de CONTACTO'!P266)),NOT(ISNUMBER(MATCH("*@*.?*",'Captura de datos de CONTACTO'!P266,0)))),"Email must be in a valid format",IF('DO NOT USE_Contact Formulas'!A266,"OK",NA()))</f>
        <v>#N/A</v>
      </c>
      <c r="Q266" s="40" t="e">
        <f>IF(LEN('Captura de datos de CONTACTO'!Q266)&gt;50,"Parent/Guardian Name must be less than 50 characters",IF('DO NOT USE_Contact Formulas'!A266,"OK",NA()))</f>
        <v>#N/A</v>
      </c>
      <c r="R266" s="40" t="e">
        <f>IF(NOT(ISBLANK('Captura de datos de CONTACTO'!R266)),IF(AND(ISNUMBER('Captura de datos de CONTACTO'!R266),LEFT('Captura de datos de CONTACTO'!R266,1)&lt;&gt;"1",LEN('Captura de datos de CONTACTO'!R266)=10),"OK","Phone number must be valid format"),IF('DO NOT USE_Contact Formulas'!A266,"OK",NA()))</f>
        <v>#N/A</v>
      </c>
      <c r="S266" s="40" t="e">
        <f>IF(AND(NOT(ISBLANK('Captura de datos de CONTACTO'!S266)),ISNA(VLOOKUP('Captura de datos de CONTACTO'!S266,'DO NOT USE_School Picklist'!$N$3:$N$63,1,FALSE))),"Please select a value from the drop-down menu",IF('DO NOT USE_Contact Formulas'!A266,"OK",NA()))</f>
        <v>#N/A</v>
      </c>
      <c r="T266" s="53" t="e">
        <f>IF(AND(NOT(ISBLANK('Captura de datos de CONTACTO'!T266)),ISNA(VLOOKUP('Captura de datos de CONTACTO'!T266,'DO NOT USE_School Picklist'!$I$3:$I$5,1,FALSE))),"Please select a value from the drop-down menu",IF('DO NOT USE_Contact Formulas'!A266,"OK",NA()))</f>
        <v>#N/A</v>
      </c>
      <c r="U266" s="40" t="e">
        <f>IF(AND(NOT(ISBLANK('Captura de datos de CONTACTO'!U266)),ISNA(VLOOKUP('Captura de datos de CONTACTO'!U266,'DO NOT USE_School Picklist'!$E$3:$E$10,1,FALSE))),"Please select a value from the drop-down menu",IF('DO NOT USE_Contact Formulas'!A266,"OK",NA()))</f>
        <v>#N/A</v>
      </c>
      <c r="V266" s="53" t="e">
        <f>IF(AND(NOT(ISBLANK('Captura de datos de CONTACTO'!V266)),ISNA(VLOOKUP('Captura de datos de CONTACTO'!V266,'DO NOT USE_School Picklist'!$W$3:$W$9,1,FALSE))),"Please select a value from the drop-down menu",IF('DO NOT USE_Contact Formulas'!A266,"OK",NA()))</f>
        <v>#N/A</v>
      </c>
      <c r="W266" s="53" t="e">
        <f>IF(AND(NOT(ISBLANK('Captura de datos de CONTACTO'!W266)),ISNA(VLOOKUP('Captura de datos de CONTACTO'!W266,'DO NOT USE_School Picklist'!$W$3:$W$9,1,FALSE))),"Please select a value from the drop-down menu",IF('DO NOT USE_Case Formulas'!A266,"OK",NA()))</f>
        <v>#N/A</v>
      </c>
      <c r="X266" s="40" t="e">
        <f>IF(AND(NOT(ISBLANK('Captura de datos de CONTACTO'!X266)),ISNA(VLOOKUP('Captura de datos de CONTACTO'!X266,'DO NOT USE_School Picklist'!$F$3:$F$16,1,FALSE))),"Please select a value from the drop-down menu",IF('DO NOT USE_Contact Formulas'!A266,"OK",NA()))</f>
        <v>#N/A</v>
      </c>
      <c r="Y266" s="40" t="e">
        <f>IF(LEN('Captura de datos de CONTACTO'!Y266)&gt;100,"Classroom(s) must be less than 100 characters",IF('DO NOT USE_Contact Formulas'!A266,"OK",NA()))</f>
        <v>#N/A</v>
      </c>
      <c r="Z266" s="40" t="e">
        <f>IF(AND(NOT(ISBLANK('Captura de datos de CONTACTO'!Z266)),ISNA(VLOOKUP('Captura de datos de CONTACTO'!Z266,'DO NOT USE_School Picklist'!$K$3:$K$6,1,FALSE))),"Please select a value from the drop-down menu",IF('DO NOT USE_Contact Formulas'!A266,"OK",NA()))</f>
        <v>#N/A</v>
      </c>
      <c r="AA266" s="40" t="e">
        <f>IF(AND(NOT(ISBLANK('Captura de datos de CONTACTO'!AA266)),ISNA(VLOOKUP('Captura de datos de CONTACTO'!AA266,'DO NOT USE_School Picklist'!$D$3:$D$5,1,FALSE))),"Please select a value from the drop-down menu",IF('DO NOT USE_Contact Formulas'!A266,"OK",NA()))</f>
        <v>#N/A</v>
      </c>
      <c r="AB266" s="40"/>
      <c r="AC266" s="40" t="e">
        <f>IF(AND(NOT(ISBLANK('Captura de datos de CONTACTO'!AC266)),ISNA(VLOOKUP('Captura de datos de CONTACTO'!AC266,'DO NOT USE_School Picklist'!$G$3:$G$5,1,FALSE))),"Please select a value from the drop-down menu",IF('DO NOT USE_Contact Formulas'!A266,"OK",NA()))</f>
        <v>#N/A</v>
      </c>
      <c r="AD266" s="40"/>
      <c r="AE266" s="40" t="e">
        <f>IF(AND(NOT(ISBLANK('Captura de datos de CONTACTO'!AE266)),ISNA(VLOOKUP('Captura de datos de CONTACTO'!AE266,'DO NOT USE_School Picklist'!$H$3:$H$4,1,FALSE))),"Please select a value from the drop-down menu",IF('DO NOT USE_Contact Formulas'!A266,"OK",NA()))</f>
        <v>#N/A</v>
      </c>
      <c r="AF266" s="40" t="e">
        <f ca="1">IF('Captura de datos de CONTACTO'!AF266&gt;'DO NOT USE_School Picklist'!$C$3,"Test Date cannot be a future date",IF('DO NOT USE_Contact Formulas'!A266,"OK",NA()))</f>
        <v>#N/A</v>
      </c>
      <c r="AG266" s="53" t="e">
        <f>IF(AND('DO NOT USE_Contact Formulas'!A266,ISBLANK('Captura de datos de CONTACTO'!AB266)),"Lab Result Test Result is required",IF(AND(NOT(ISBLANK('Captura de datos de CONTACTO'!AB266)),ISNA(VLOOKUP('Captura de datos de CONTACTO'!AB266,'DO NOT USE_School Picklist'!$Q$3:$Q$8,1,FALSE))),"Please select a value from the drop-down menu",IF('DO NOT USE_Contact Formulas'!A266,"OK",NA())))</f>
        <v>#N/A</v>
      </c>
    </row>
    <row r="267" spans="1:33" x14ac:dyDescent="0.3">
      <c r="A267" s="39" t="e">
        <f>IF('DO NOT USE_Contact Formulas'!A267,IF('DO NOT USE_Contact Formulas'!B267,"Not all required fields are completed","OK"),NA())</f>
        <v>#N/A</v>
      </c>
      <c r="B267" s="40" t="e">
        <f>IF(AND('DO NOT USE_Contact Formulas'!A267,ISBLANK('Captura de datos de CONTACTO'!B267)),"First Name is required",IF(NOT(ISBLANK('Captura de datos de CONTACTO'!B267)),"OK",NA()))</f>
        <v>#N/A</v>
      </c>
      <c r="C267" s="40" t="e">
        <f>IF(AND('DO NOT USE_Contact Formulas'!A267,ISBLANK('Captura de datos de CONTACTO'!C267)),"Last Name is required",IF(NOT(ISBLANK('Captura de datos de CONTACTO'!C267)),"OK",NA()))</f>
        <v>#N/A</v>
      </c>
      <c r="D267" s="40" t="e">
        <f>IF(AND('DO NOT USE_Contact Formulas'!A267,ISBLANK('Captura de datos de CONTACTO'!D267)),"Birthdate is required",IF(NOT(ISBLANK('Captura de datos de CONTACTO'!D267)),"OK",NA()))</f>
        <v>#N/A</v>
      </c>
      <c r="E267" s="40" t="e">
        <f>IF(AND('DO NOT USE_Contact Formulas'!A267,ISBLANK('Captura de datos de CONTACTO'!E267)),"Mobile Phone is required",IF(NOT(ISBLANK('Captura de datos de CONTACTO'!E267)),IF(AND(ISNUMBER(VALUE('Captura de datos de CONTACTO'!E267)),LEFT('Captura de datos de CONTACTO'!E267,1)&lt;&gt;"1",LEN('Captura de datos de CONTACTO'!E267)=10),"OK","Phone number must be valid format"),NA()))</f>
        <v>#N/A</v>
      </c>
      <c r="F267" s="40" t="e">
        <f>IF(LEN('Captura de datos de CONTACTO'!F267)&gt;255,"Home Street Address must be less than 255 characters",IF('DO NOT USE_Contact Formulas'!A267,"OK",NA()))</f>
        <v>#N/A</v>
      </c>
      <c r="G267" s="40" t="e">
        <f>IF(LEN('Captura de datos de CONTACTO'!G267)&gt;40,"City must be less than 40 characters",IF('DO NOT USE_Contact Formulas'!A267,"OK",NA()))</f>
        <v>#N/A</v>
      </c>
      <c r="H267" s="40" t="e">
        <f>IF(AND(NOT(ISBLANK('Captura de datos de CONTACTO'!H267)),ISNA(VLOOKUP('Captura de datos de CONTACTO'!H267,'DO NOT USE_School Picklist'!$P$3:$P$52,1,FALSE))),"Please select a value from the drop-down menu",IF('DO NOT USE_Contact Formulas'!A267,"OK",NA()))</f>
        <v>#N/A</v>
      </c>
      <c r="I267" s="40" t="e">
        <f>IF(AND('DO NOT USE_Contact Formulas'!A267,ISBLANK('Captura de datos de CONTACTO'!I267)),"Zip is required",IF(ISBLANK('Captura de datos de CONTACTO'!I267),NA(),"OK"))</f>
        <v>#N/A</v>
      </c>
      <c r="J267" s="40" t="e">
        <f>IF(AND('DO NOT USE_Contact Formulas'!A267,ISBLANK('Captura de datos de CONTACTO'!J267)),"Student or Staff? is required",IF(ISBLANK('Captura de datos de CONTACTO'!J267),NA(),IF(ISNA(VLOOKUP('Captura de datos de CONTACTO'!J267,'DO NOT USE_School Picklist'!$B$3:$B$6,1,FALSE)),"Please select a value from the drop-down menu","OK")))</f>
        <v>#N/A</v>
      </c>
      <c r="K267" s="40" t="e">
        <f>IF(AND('Captura de datos de CONTACTO'!J267='DO NOT USE_School Picklist'!$B$4,ISBLANK('Captura de datos de CONTACTO'!K267)),"Occupation/Job Title is required if Student or Staff? is Yes, staff/faculty or volunteer",IF('DO NOT USE_Contact Formulas'!A267,"OK",NA()))</f>
        <v>#N/A</v>
      </c>
      <c r="L267" s="40" t="e">
        <f ca="1">IF('Captura de datos de CONTACTO'!L267&gt;'DO NOT USE_School Picklist'!$C$3,"Date last on school campus/facility cannot be a future date",IF('DO NOT USE_Contact Formulas'!A267,IF(ISBLANK('Captura de datos de CONTACTO'!L267),"Date last on school campus/facility is required","OK"),NA()))</f>
        <v>#N/A</v>
      </c>
      <c r="M267" s="41" t="e">
        <f ca="1">IF('Captura de datos de CONTACTO'!M267&gt;'DO NOT USE_School Picklist'!$C$3,"Last Exposure Date cannot be a future date",IF('DO NOT USE_Contact Formulas'!A267,IF(ISBLANK('Captura de datos de CONTACTO'!M267),"Last Exposure Date is required","OK"),NA()))</f>
        <v>#N/A</v>
      </c>
      <c r="N267" s="41" t="e">
        <f>IF(AND('DO NOT USE_Contact Formulas'!A267,ISBLANK('Captura de datos de CONTACTO'!N267)),"Specific Place in the Location is required",IF(ISBLANK('Captura de datos de CONTACTO'!N267),NA(),"OK"))</f>
        <v>#N/A</v>
      </c>
      <c r="O267" s="40" t="e">
        <f>IF(AND(NOT(ISBLANK('Captura de datos de CONTACTO'!O267)),ISNA(VLOOKUP('Captura de datos de CONTACTO'!O267,'DO NOT USE_School Picklist'!$L$3:$L$81,1,FALSE))),"Please select a value from the drop-down menu",IF('DO NOT USE_Contact Formulas'!A267,"OK",NA()))</f>
        <v>#N/A</v>
      </c>
      <c r="P267" s="40" t="e">
        <f>IF(AND(NOT(ISBLANK('Captura de datos de CONTACTO'!P267)),NOT(ISNUMBER(MATCH("*@*.?*",'Captura de datos de CONTACTO'!P267,0)))),"Email must be in a valid format",IF('DO NOT USE_Contact Formulas'!A267,"OK",NA()))</f>
        <v>#N/A</v>
      </c>
      <c r="Q267" s="40" t="e">
        <f>IF(LEN('Captura de datos de CONTACTO'!Q267)&gt;50,"Parent/Guardian Name must be less than 50 characters",IF('DO NOT USE_Contact Formulas'!A267,"OK",NA()))</f>
        <v>#N/A</v>
      </c>
      <c r="R267" s="40" t="e">
        <f>IF(NOT(ISBLANK('Captura de datos de CONTACTO'!R267)),IF(AND(ISNUMBER('Captura de datos de CONTACTO'!R267),LEFT('Captura de datos de CONTACTO'!R267,1)&lt;&gt;"1",LEN('Captura de datos de CONTACTO'!R267)=10),"OK","Phone number must be valid format"),IF('DO NOT USE_Contact Formulas'!A267,"OK",NA()))</f>
        <v>#N/A</v>
      </c>
      <c r="S267" s="40" t="e">
        <f>IF(AND(NOT(ISBLANK('Captura de datos de CONTACTO'!S267)),ISNA(VLOOKUP('Captura de datos de CONTACTO'!S267,'DO NOT USE_School Picklist'!$N$3:$N$63,1,FALSE))),"Please select a value from the drop-down menu",IF('DO NOT USE_Contact Formulas'!A267,"OK",NA()))</f>
        <v>#N/A</v>
      </c>
      <c r="T267" s="53" t="e">
        <f>IF(AND(NOT(ISBLANK('Captura de datos de CONTACTO'!T267)),ISNA(VLOOKUP('Captura de datos de CONTACTO'!T267,'DO NOT USE_School Picklist'!$I$3:$I$5,1,FALSE))),"Please select a value from the drop-down menu",IF('DO NOT USE_Contact Formulas'!A267,"OK",NA()))</f>
        <v>#N/A</v>
      </c>
      <c r="U267" s="40" t="e">
        <f>IF(AND(NOT(ISBLANK('Captura de datos de CONTACTO'!U267)),ISNA(VLOOKUP('Captura de datos de CONTACTO'!U267,'DO NOT USE_School Picklist'!$E$3:$E$10,1,FALSE))),"Please select a value from the drop-down menu",IF('DO NOT USE_Contact Formulas'!A267,"OK",NA()))</f>
        <v>#N/A</v>
      </c>
      <c r="V267" s="53" t="e">
        <f>IF(AND(NOT(ISBLANK('Captura de datos de CONTACTO'!V267)),ISNA(VLOOKUP('Captura de datos de CONTACTO'!V267,'DO NOT USE_School Picklist'!$W$3:$W$9,1,FALSE))),"Please select a value from the drop-down menu",IF('DO NOT USE_Contact Formulas'!A267,"OK",NA()))</f>
        <v>#N/A</v>
      </c>
      <c r="W267" s="53" t="e">
        <f>IF(AND(NOT(ISBLANK('Captura de datos de CONTACTO'!W267)),ISNA(VLOOKUP('Captura de datos de CONTACTO'!W267,'DO NOT USE_School Picklist'!$W$3:$W$9,1,FALSE))),"Please select a value from the drop-down menu",IF('DO NOT USE_Case Formulas'!A267,"OK",NA()))</f>
        <v>#N/A</v>
      </c>
      <c r="X267" s="40" t="e">
        <f>IF(AND(NOT(ISBLANK('Captura de datos de CONTACTO'!X267)),ISNA(VLOOKUP('Captura de datos de CONTACTO'!X267,'DO NOT USE_School Picklist'!$F$3:$F$16,1,FALSE))),"Please select a value from the drop-down menu",IF('DO NOT USE_Contact Formulas'!A267,"OK",NA()))</f>
        <v>#N/A</v>
      </c>
      <c r="Y267" s="40" t="e">
        <f>IF(LEN('Captura de datos de CONTACTO'!Y267)&gt;100,"Classroom(s) must be less than 100 characters",IF('DO NOT USE_Contact Formulas'!A267,"OK",NA()))</f>
        <v>#N/A</v>
      </c>
      <c r="Z267" s="40" t="e">
        <f>IF(AND(NOT(ISBLANK('Captura de datos de CONTACTO'!Z267)),ISNA(VLOOKUP('Captura de datos de CONTACTO'!Z267,'DO NOT USE_School Picklist'!$K$3:$K$6,1,FALSE))),"Please select a value from the drop-down menu",IF('DO NOT USE_Contact Formulas'!A267,"OK",NA()))</f>
        <v>#N/A</v>
      </c>
      <c r="AA267" s="40" t="e">
        <f>IF(AND(NOT(ISBLANK('Captura de datos de CONTACTO'!AA267)),ISNA(VLOOKUP('Captura de datos de CONTACTO'!AA267,'DO NOT USE_School Picklist'!$D$3:$D$5,1,FALSE))),"Please select a value from the drop-down menu",IF('DO NOT USE_Contact Formulas'!A267,"OK",NA()))</f>
        <v>#N/A</v>
      </c>
      <c r="AB267" s="40"/>
      <c r="AC267" s="40" t="e">
        <f>IF(AND(NOT(ISBLANK('Captura de datos de CONTACTO'!AC267)),ISNA(VLOOKUP('Captura de datos de CONTACTO'!AC267,'DO NOT USE_School Picklist'!$G$3:$G$5,1,FALSE))),"Please select a value from the drop-down menu",IF('DO NOT USE_Contact Formulas'!A267,"OK",NA()))</f>
        <v>#N/A</v>
      </c>
      <c r="AD267" s="40"/>
      <c r="AE267" s="40" t="e">
        <f>IF(AND(NOT(ISBLANK('Captura de datos de CONTACTO'!AE267)),ISNA(VLOOKUP('Captura de datos de CONTACTO'!AE267,'DO NOT USE_School Picklist'!$H$3:$H$4,1,FALSE))),"Please select a value from the drop-down menu",IF('DO NOT USE_Contact Formulas'!A267,"OK",NA()))</f>
        <v>#N/A</v>
      </c>
      <c r="AF267" s="40" t="e">
        <f ca="1">IF('Captura de datos de CONTACTO'!AF267&gt;'DO NOT USE_School Picklist'!$C$3,"Test Date cannot be a future date",IF('DO NOT USE_Contact Formulas'!A267,"OK",NA()))</f>
        <v>#N/A</v>
      </c>
      <c r="AG267" s="53" t="e">
        <f>IF(AND('DO NOT USE_Contact Formulas'!A267,ISBLANK('Captura de datos de CONTACTO'!AB267)),"Lab Result Test Result is required",IF(AND(NOT(ISBLANK('Captura de datos de CONTACTO'!AB267)),ISNA(VLOOKUP('Captura de datos de CONTACTO'!AB267,'DO NOT USE_School Picklist'!$Q$3:$Q$8,1,FALSE))),"Please select a value from the drop-down menu",IF('DO NOT USE_Contact Formulas'!A267,"OK",NA())))</f>
        <v>#N/A</v>
      </c>
    </row>
    <row r="268" spans="1:33" x14ac:dyDescent="0.3">
      <c r="A268" s="39" t="e">
        <f>IF('DO NOT USE_Contact Formulas'!A268,IF('DO NOT USE_Contact Formulas'!B268,"Not all required fields are completed","OK"),NA())</f>
        <v>#N/A</v>
      </c>
      <c r="B268" s="40" t="e">
        <f>IF(AND('DO NOT USE_Contact Formulas'!A268,ISBLANK('Captura de datos de CONTACTO'!B268)),"First Name is required",IF(NOT(ISBLANK('Captura de datos de CONTACTO'!B268)),"OK",NA()))</f>
        <v>#N/A</v>
      </c>
      <c r="C268" s="40" t="e">
        <f>IF(AND('DO NOT USE_Contact Formulas'!A268,ISBLANK('Captura de datos de CONTACTO'!C268)),"Last Name is required",IF(NOT(ISBLANK('Captura de datos de CONTACTO'!C268)),"OK",NA()))</f>
        <v>#N/A</v>
      </c>
      <c r="D268" s="40" t="e">
        <f>IF(AND('DO NOT USE_Contact Formulas'!A268,ISBLANK('Captura de datos de CONTACTO'!D268)),"Birthdate is required",IF(NOT(ISBLANK('Captura de datos de CONTACTO'!D268)),"OK",NA()))</f>
        <v>#N/A</v>
      </c>
      <c r="E268" s="40" t="e">
        <f>IF(AND('DO NOT USE_Contact Formulas'!A268,ISBLANK('Captura de datos de CONTACTO'!E268)),"Mobile Phone is required",IF(NOT(ISBLANK('Captura de datos de CONTACTO'!E268)),IF(AND(ISNUMBER(VALUE('Captura de datos de CONTACTO'!E268)),LEFT('Captura de datos de CONTACTO'!E268,1)&lt;&gt;"1",LEN('Captura de datos de CONTACTO'!E268)=10),"OK","Phone number must be valid format"),NA()))</f>
        <v>#N/A</v>
      </c>
      <c r="F268" s="40" t="e">
        <f>IF(LEN('Captura de datos de CONTACTO'!F268)&gt;255,"Home Street Address must be less than 255 characters",IF('DO NOT USE_Contact Formulas'!A268,"OK",NA()))</f>
        <v>#N/A</v>
      </c>
      <c r="G268" s="40" t="e">
        <f>IF(LEN('Captura de datos de CONTACTO'!G268)&gt;40,"City must be less than 40 characters",IF('DO NOT USE_Contact Formulas'!A268,"OK",NA()))</f>
        <v>#N/A</v>
      </c>
      <c r="H268" s="40" t="e">
        <f>IF(AND(NOT(ISBLANK('Captura de datos de CONTACTO'!H268)),ISNA(VLOOKUP('Captura de datos de CONTACTO'!H268,'DO NOT USE_School Picklist'!$P$3:$P$52,1,FALSE))),"Please select a value from the drop-down menu",IF('DO NOT USE_Contact Formulas'!A268,"OK",NA()))</f>
        <v>#N/A</v>
      </c>
      <c r="I268" s="40" t="e">
        <f>IF(AND('DO NOT USE_Contact Formulas'!A268,ISBLANK('Captura de datos de CONTACTO'!I268)),"Zip is required",IF(ISBLANK('Captura de datos de CONTACTO'!I268),NA(),"OK"))</f>
        <v>#N/A</v>
      </c>
      <c r="J268" s="40" t="e">
        <f>IF(AND('DO NOT USE_Contact Formulas'!A268,ISBLANK('Captura de datos de CONTACTO'!J268)),"Student or Staff? is required",IF(ISBLANK('Captura de datos de CONTACTO'!J268),NA(),IF(ISNA(VLOOKUP('Captura de datos de CONTACTO'!J268,'DO NOT USE_School Picklist'!$B$3:$B$6,1,FALSE)),"Please select a value from the drop-down menu","OK")))</f>
        <v>#N/A</v>
      </c>
      <c r="K268" s="40" t="e">
        <f>IF(AND('Captura de datos de CONTACTO'!J268='DO NOT USE_School Picklist'!$B$4,ISBLANK('Captura de datos de CONTACTO'!K268)),"Occupation/Job Title is required if Student or Staff? is Yes, staff/faculty or volunteer",IF('DO NOT USE_Contact Formulas'!A268,"OK",NA()))</f>
        <v>#N/A</v>
      </c>
      <c r="L268" s="40" t="e">
        <f ca="1">IF('Captura de datos de CONTACTO'!L268&gt;'DO NOT USE_School Picklist'!$C$3,"Date last on school campus/facility cannot be a future date",IF('DO NOT USE_Contact Formulas'!A268,IF(ISBLANK('Captura de datos de CONTACTO'!L268),"Date last on school campus/facility is required","OK"),NA()))</f>
        <v>#N/A</v>
      </c>
      <c r="M268" s="41" t="e">
        <f ca="1">IF('Captura de datos de CONTACTO'!M268&gt;'DO NOT USE_School Picklist'!$C$3,"Last Exposure Date cannot be a future date",IF('DO NOT USE_Contact Formulas'!A268,IF(ISBLANK('Captura de datos de CONTACTO'!M268),"Last Exposure Date is required","OK"),NA()))</f>
        <v>#N/A</v>
      </c>
      <c r="N268" s="41" t="e">
        <f>IF(AND('DO NOT USE_Contact Formulas'!A268,ISBLANK('Captura de datos de CONTACTO'!N268)),"Specific Place in the Location is required",IF(ISBLANK('Captura de datos de CONTACTO'!N268),NA(),"OK"))</f>
        <v>#N/A</v>
      </c>
      <c r="O268" s="40" t="e">
        <f>IF(AND(NOT(ISBLANK('Captura de datos de CONTACTO'!O268)),ISNA(VLOOKUP('Captura de datos de CONTACTO'!O268,'DO NOT USE_School Picklist'!$L$3:$L$81,1,FALSE))),"Please select a value from the drop-down menu",IF('DO NOT USE_Contact Formulas'!A268,"OK",NA()))</f>
        <v>#N/A</v>
      </c>
      <c r="P268" s="40" t="e">
        <f>IF(AND(NOT(ISBLANK('Captura de datos de CONTACTO'!P268)),NOT(ISNUMBER(MATCH("*@*.?*",'Captura de datos de CONTACTO'!P268,0)))),"Email must be in a valid format",IF('DO NOT USE_Contact Formulas'!A268,"OK",NA()))</f>
        <v>#N/A</v>
      </c>
      <c r="Q268" s="40" t="e">
        <f>IF(LEN('Captura de datos de CONTACTO'!Q268)&gt;50,"Parent/Guardian Name must be less than 50 characters",IF('DO NOT USE_Contact Formulas'!A268,"OK",NA()))</f>
        <v>#N/A</v>
      </c>
      <c r="R268" s="40" t="e">
        <f>IF(NOT(ISBLANK('Captura de datos de CONTACTO'!R268)),IF(AND(ISNUMBER('Captura de datos de CONTACTO'!R268),LEFT('Captura de datos de CONTACTO'!R268,1)&lt;&gt;"1",LEN('Captura de datos de CONTACTO'!R268)=10),"OK","Phone number must be valid format"),IF('DO NOT USE_Contact Formulas'!A268,"OK",NA()))</f>
        <v>#N/A</v>
      </c>
      <c r="S268" s="40" t="e">
        <f>IF(AND(NOT(ISBLANK('Captura de datos de CONTACTO'!S268)),ISNA(VLOOKUP('Captura de datos de CONTACTO'!S268,'DO NOT USE_School Picklist'!$N$3:$N$63,1,FALSE))),"Please select a value from the drop-down menu",IF('DO NOT USE_Contact Formulas'!A268,"OK",NA()))</f>
        <v>#N/A</v>
      </c>
      <c r="T268" s="53" t="e">
        <f>IF(AND(NOT(ISBLANK('Captura de datos de CONTACTO'!T268)),ISNA(VLOOKUP('Captura de datos de CONTACTO'!T268,'DO NOT USE_School Picklist'!$I$3:$I$5,1,FALSE))),"Please select a value from the drop-down menu",IF('DO NOT USE_Contact Formulas'!A268,"OK",NA()))</f>
        <v>#N/A</v>
      </c>
      <c r="U268" s="40" t="e">
        <f>IF(AND(NOT(ISBLANK('Captura de datos de CONTACTO'!U268)),ISNA(VLOOKUP('Captura de datos de CONTACTO'!U268,'DO NOT USE_School Picklist'!$E$3:$E$10,1,FALSE))),"Please select a value from the drop-down menu",IF('DO NOT USE_Contact Formulas'!A268,"OK",NA()))</f>
        <v>#N/A</v>
      </c>
      <c r="V268" s="53" t="e">
        <f>IF(AND(NOT(ISBLANK('Captura de datos de CONTACTO'!V268)),ISNA(VLOOKUP('Captura de datos de CONTACTO'!V268,'DO NOT USE_School Picklist'!$W$3:$W$9,1,FALSE))),"Please select a value from the drop-down menu",IF('DO NOT USE_Contact Formulas'!A268,"OK",NA()))</f>
        <v>#N/A</v>
      </c>
      <c r="W268" s="53" t="e">
        <f>IF(AND(NOT(ISBLANK('Captura de datos de CONTACTO'!W268)),ISNA(VLOOKUP('Captura de datos de CONTACTO'!W268,'DO NOT USE_School Picklist'!$W$3:$W$9,1,FALSE))),"Please select a value from the drop-down menu",IF('DO NOT USE_Case Formulas'!A268,"OK",NA()))</f>
        <v>#N/A</v>
      </c>
      <c r="X268" s="40" t="e">
        <f>IF(AND(NOT(ISBLANK('Captura de datos de CONTACTO'!X268)),ISNA(VLOOKUP('Captura de datos de CONTACTO'!X268,'DO NOT USE_School Picklist'!$F$3:$F$16,1,FALSE))),"Please select a value from the drop-down menu",IF('DO NOT USE_Contact Formulas'!A268,"OK",NA()))</f>
        <v>#N/A</v>
      </c>
      <c r="Y268" s="40" t="e">
        <f>IF(LEN('Captura de datos de CONTACTO'!Y268)&gt;100,"Classroom(s) must be less than 100 characters",IF('DO NOT USE_Contact Formulas'!A268,"OK",NA()))</f>
        <v>#N/A</v>
      </c>
      <c r="Z268" s="40" t="e">
        <f>IF(AND(NOT(ISBLANK('Captura de datos de CONTACTO'!Z268)),ISNA(VLOOKUP('Captura de datos de CONTACTO'!Z268,'DO NOT USE_School Picklist'!$K$3:$K$6,1,FALSE))),"Please select a value from the drop-down menu",IF('DO NOT USE_Contact Formulas'!A268,"OK",NA()))</f>
        <v>#N/A</v>
      </c>
      <c r="AA268" s="40" t="e">
        <f>IF(AND(NOT(ISBLANK('Captura de datos de CONTACTO'!AA268)),ISNA(VLOOKUP('Captura de datos de CONTACTO'!AA268,'DO NOT USE_School Picklist'!$D$3:$D$5,1,FALSE))),"Please select a value from the drop-down menu",IF('DO NOT USE_Contact Formulas'!A268,"OK",NA()))</f>
        <v>#N/A</v>
      </c>
      <c r="AB268" s="40"/>
      <c r="AC268" s="40" t="e">
        <f>IF(AND(NOT(ISBLANK('Captura de datos de CONTACTO'!AC268)),ISNA(VLOOKUP('Captura de datos de CONTACTO'!AC268,'DO NOT USE_School Picklist'!$G$3:$G$5,1,FALSE))),"Please select a value from the drop-down menu",IF('DO NOT USE_Contact Formulas'!A268,"OK",NA()))</f>
        <v>#N/A</v>
      </c>
      <c r="AD268" s="40"/>
      <c r="AE268" s="40" t="e">
        <f>IF(AND(NOT(ISBLANK('Captura de datos de CONTACTO'!AE268)),ISNA(VLOOKUP('Captura de datos de CONTACTO'!AE268,'DO NOT USE_School Picklist'!$H$3:$H$4,1,FALSE))),"Please select a value from the drop-down menu",IF('DO NOT USE_Contact Formulas'!A268,"OK",NA()))</f>
        <v>#N/A</v>
      </c>
      <c r="AF268" s="40" t="e">
        <f ca="1">IF('Captura de datos de CONTACTO'!AF268&gt;'DO NOT USE_School Picklist'!$C$3,"Test Date cannot be a future date",IF('DO NOT USE_Contact Formulas'!A268,"OK",NA()))</f>
        <v>#N/A</v>
      </c>
      <c r="AG268" s="53" t="e">
        <f>IF(AND('DO NOT USE_Contact Formulas'!A268,ISBLANK('Captura de datos de CONTACTO'!AB268)),"Lab Result Test Result is required",IF(AND(NOT(ISBLANK('Captura de datos de CONTACTO'!AB268)),ISNA(VLOOKUP('Captura de datos de CONTACTO'!AB268,'DO NOT USE_School Picklist'!$Q$3:$Q$8,1,FALSE))),"Please select a value from the drop-down menu",IF('DO NOT USE_Contact Formulas'!A268,"OK",NA())))</f>
        <v>#N/A</v>
      </c>
    </row>
    <row r="269" spans="1:33" x14ac:dyDescent="0.3">
      <c r="A269" s="39" t="e">
        <f>IF('DO NOT USE_Contact Formulas'!A269,IF('DO NOT USE_Contact Formulas'!B269,"Not all required fields are completed","OK"),NA())</f>
        <v>#N/A</v>
      </c>
      <c r="B269" s="40" t="e">
        <f>IF(AND('DO NOT USE_Contact Formulas'!A269,ISBLANK('Captura de datos de CONTACTO'!B269)),"First Name is required",IF(NOT(ISBLANK('Captura de datos de CONTACTO'!B269)),"OK",NA()))</f>
        <v>#N/A</v>
      </c>
      <c r="C269" s="40" t="e">
        <f>IF(AND('DO NOT USE_Contact Formulas'!A269,ISBLANK('Captura de datos de CONTACTO'!C269)),"Last Name is required",IF(NOT(ISBLANK('Captura de datos de CONTACTO'!C269)),"OK",NA()))</f>
        <v>#N/A</v>
      </c>
      <c r="D269" s="40" t="e">
        <f>IF(AND('DO NOT USE_Contact Formulas'!A269,ISBLANK('Captura de datos de CONTACTO'!D269)),"Birthdate is required",IF(NOT(ISBLANK('Captura de datos de CONTACTO'!D269)),"OK",NA()))</f>
        <v>#N/A</v>
      </c>
      <c r="E269" s="40" t="e">
        <f>IF(AND('DO NOT USE_Contact Formulas'!A269,ISBLANK('Captura de datos de CONTACTO'!E269)),"Mobile Phone is required",IF(NOT(ISBLANK('Captura de datos de CONTACTO'!E269)),IF(AND(ISNUMBER(VALUE('Captura de datos de CONTACTO'!E269)),LEFT('Captura de datos de CONTACTO'!E269,1)&lt;&gt;"1",LEN('Captura de datos de CONTACTO'!E269)=10),"OK","Phone number must be valid format"),NA()))</f>
        <v>#N/A</v>
      </c>
      <c r="F269" s="40" t="e">
        <f>IF(LEN('Captura de datos de CONTACTO'!F269)&gt;255,"Home Street Address must be less than 255 characters",IF('DO NOT USE_Contact Formulas'!A269,"OK",NA()))</f>
        <v>#N/A</v>
      </c>
      <c r="G269" s="40" t="e">
        <f>IF(LEN('Captura de datos de CONTACTO'!G269)&gt;40,"City must be less than 40 characters",IF('DO NOT USE_Contact Formulas'!A269,"OK",NA()))</f>
        <v>#N/A</v>
      </c>
      <c r="H269" s="40" t="e">
        <f>IF(AND(NOT(ISBLANK('Captura de datos de CONTACTO'!H269)),ISNA(VLOOKUP('Captura de datos de CONTACTO'!H269,'DO NOT USE_School Picklist'!$P$3:$P$52,1,FALSE))),"Please select a value from the drop-down menu",IF('DO NOT USE_Contact Formulas'!A269,"OK",NA()))</f>
        <v>#N/A</v>
      </c>
      <c r="I269" s="40" t="e">
        <f>IF(AND('DO NOT USE_Contact Formulas'!A269,ISBLANK('Captura de datos de CONTACTO'!I269)),"Zip is required",IF(ISBLANK('Captura de datos de CONTACTO'!I269),NA(),"OK"))</f>
        <v>#N/A</v>
      </c>
      <c r="J269" s="40" t="e">
        <f>IF(AND('DO NOT USE_Contact Formulas'!A269,ISBLANK('Captura de datos de CONTACTO'!J269)),"Student or Staff? is required",IF(ISBLANK('Captura de datos de CONTACTO'!J269),NA(),IF(ISNA(VLOOKUP('Captura de datos de CONTACTO'!J269,'DO NOT USE_School Picklist'!$B$3:$B$6,1,FALSE)),"Please select a value from the drop-down menu","OK")))</f>
        <v>#N/A</v>
      </c>
      <c r="K269" s="40" t="e">
        <f>IF(AND('Captura de datos de CONTACTO'!J269='DO NOT USE_School Picklist'!$B$4,ISBLANK('Captura de datos de CONTACTO'!K269)),"Occupation/Job Title is required if Student or Staff? is Yes, staff/faculty or volunteer",IF('DO NOT USE_Contact Formulas'!A269,"OK",NA()))</f>
        <v>#N/A</v>
      </c>
      <c r="L269" s="40" t="e">
        <f ca="1">IF('Captura de datos de CONTACTO'!L269&gt;'DO NOT USE_School Picklist'!$C$3,"Date last on school campus/facility cannot be a future date",IF('DO NOT USE_Contact Formulas'!A269,IF(ISBLANK('Captura de datos de CONTACTO'!L269),"Date last on school campus/facility is required","OK"),NA()))</f>
        <v>#N/A</v>
      </c>
      <c r="M269" s="41" t="e">
        <f ca="1">IF('Captura de datos de CONTACTO'!M269&gt;'DO NOT USE_School Picklist'!$C$3,"Last Exposure Date cannot be a future date",IF('DO NOT USE_Contact Formulas'!A269,IF(ISBLANK('Captura de datos de CONTACTO'!M269),"Last Exposure Date is required","OK"),NA()))</f>
        <v>#N/A</v>
      </c>
      <c r="N269" s="41" t="e">
        <f>IF(AND('DO NOT USE_Contact Formulas'!A269,ISBLANK('Captura de datos de CONTACTO'!N269)),"Specific Place in the Location is required",IF(ISBLANK('Captura de datos de CONTACTO'!N269),NA(),"OK"))</f>
        <v>#N/A</v>
      </c>
      <c r="O269" s="40" t="e">
        <f>IF(AND(NOT(ISBLANK('Captura de datos de CONTACTO'!O269)),ISNA(VLOOKUP('Captura de datos de CONTACTO'!O269,'DO NOT USE_School Picklist'!$L$3:$L$81,1,FALSE))),"Please select a value from the drop-down menu",IF('DO NOT USE_Contact Formulas'!A269,"OK",NA()))</f>
        <v>#N/A</v>
      </c>
      <c r="P269" s="40" t="e">
        <f>IF(AND(NOT(ISBLANK('Captura de datos de CONTACTO'!P269)),NOT(ISNUMBER(MATCH("*@*.?*",'Captura de datos de CONTACTO'!P269,0)))),"Email must be in a valid format",IF('DO NOT USE_Contact Formulas'!A269,"OK",NA()))</f>
        <v>#N/A</v>
      </c>
      <c r="Q269" s="40" t="e">
        <f>IF(LEN('Captura de datos de CONTACTO'!Q269)&gt;50,"Parent/Guardian Name must be less than 50 characters",IF('DO NOT USE_Contact Formulas'!A269,"OK",NA()))</f>
        <v>#N/A</v>
      </c>
      <c r="R269" s="40" t="e">
        <f>IF(NOT(ISBLANK('Captura de datos de CONTACTO'!R269)),IF(AND(ISNUMBER('Captura de datos de CONTACTO'!R269),LEFT('Captura de datos de CONTACTO'!R269,1)&lt;&gt;"1",LEN('Captura de datos de CONTACTO'!R269)=10),"OK","Phone number must be valid format"),IF('DO NOT USE_Contact Formulas'!A269,"OK",NA()))</f>
        <v>#N/A</v>
      </c>
      <c r="S269" s="40" t="e">
        <f>IF(AND(NOT(ISBLANK('Captura de datos de CONTACTO'!S269)),ISNA(VLOOKUP('Captura de datos de CONTACTO'!S269,'DO NOT USE_School Picklist'!$N$3:$N$63,1,FALSE))),"Please select a value from the drop-down menu",IF('DO NOT USE_Contact Formulas'!A269,"OK",NA()))</f>
        <v>#N/A</v>
      </c>
      <c r="T269" s="53" t="e">
        <f>IF(AND(NOT(ISBLANK('Captura de datos de CONTACTO'!T269)),ISNA(VLOOKUP('Captura de datos de CONTACTO'!T269,'DO NOT USE_School Picklist'!$I$3:$I$5,1,FALSE))),"Please select a value from the drop-down menu",IF('DO NOT USE_Contact Formulas'!A269,"OK",NA()))</f>
        <v>#N/A</v>
      </c>
      <c r="U269" s="40" t="e">
        <f>IF(AND(NOT(ISBLANK('Captura de datos de CONTACTO'!U269)),ISNA(VLOOKUP('Captura de datos de CONTACTO'!U269,'DO NOT USE_School Picklist'!$E$3:$E$10,1,FALSE))),"Please select a value from the drop-down menu",IF('DO NOT USE_Contact Formulas'!A269,"OK",NA()))</f>
        <v>#N/A</v>
      </c>
      <c r="V269" s="53" t="e">
        <f>IF(AND(NOT(ISBLANK('Captura de datos de CONTACTO'!V269)),ISNA(VLOOKUP('Captura de datos de CONTACTO'!V269,'DO NOT USE_School Picklist'!$W$3:$W$9,1,FALSE))),"Please select a value from the drop-down menu",IF('DO NOT USE_Contact Formulas'!A269,"OK",NA()))</f>
        <v>#N/A</v>
      </c>
      <c r="W269" s="53" t="e">
        <f>IF(AND(NOT(ISBLANK('Captura de datos de CONTACTO'!W269)),ISNA(VLOOKUP('Captura de datos de CONTACTO'!W269,'DO NOT USE_School Picklist'!$W$3:$W$9,1,FALSE))),"Please select a value from the drop-down menu",IF('DO NOT USE_Case Formulas'!A269,"OK",NA()))</f>
        <v>#N/A</v>
      </c>
      <c r="X269" s="40" t="e">
        <f>IF(AND(NOT(ISBLANK('Captura de datos de CONTACTO'!X269)),ISNA(VLOOKUP('Captura de datos de CONTACTO'!X269,'DO NOT USE_School Picklist'!$F$3:$F$16,1,FALSE))),"Please select a value from the drop-down menu",IF('DO NOT USE_Contact Formulas'!A269,"OK",NA()))</f>
        <v>#N/A</v>
      </c>
      <c r="Y269" s="40" t="e">
        <f>IF(LEN('Captura de datos de CONTACTO'!Y269)&gt;100,"Classroom(s) must be less than 100 characters",IF('DO NOT USE_Contact Formulas'!A269,"OK",NA()))</f>
        <v>#N/A</v>
      </c>
      <c r="Z269" s="40" t="e">
        <f>IF(AND(NOT(ISBLANK('Captura de datos de CONTACTO'!Z269)),ISNA(VLOOKUP('Captura de datos de CONTACTO'!Z269,'DO NOT USE_School Picklist'!$K$3:$K$6,1,FALSE))),"Please select a value from the drop-down menu",IF('DO NOT USE_Contact Formulas'!A269,"OK",NA()))</f>
        <v>#N/A</v>
      </c>
      <c r="AA269" s="40" t="e">
        <f>IF(AND(NOT(ISBLANK('Captura de datos de CONTACTO'!AA269)),ISNA(VLOOKUP('Captura de datos de CONTACTO'!AA269,'DO NOT USE_School Picklist'!$D$3:$D$5,1,FALSE))),"Please select a value from the drop-down menu",IF('DO NOT USE_Contact Formulas'!A269,"OK",NA()))</f>
        <v>#N/A</v>
      </c>
      <c r="AB269" s="40"/>
      <c r="AC269" s="40" t="e">
        <f>IF(AND(NOT(ISBLANK('Captura de datos de CONTACTO'!AC269)),ISNA(VLOOKUP('Captura de datos de CONTACTO'!AC269,'DO NOT USE_School Picklist'!$G$3:$G$5,1,FALSE))),"Please select a value from the drop-down menu",IF('DO NOT USE_Contact Formulas'!A269,"OK",NA()))</f>
        <v>#N/A</v>
      </c>
      <c r="AD269" s="40"/>
      <c r="AE269" s="40" t="e">
        <f>IF(AND(NOT(ISBLANK('Captura de datos de CONTACTO'!AE269)),ISNA(VLOOKUP('Captura de datos de CONTACTO'!AE269,'DO NOT USE_School Picklist'!$H$3:$H$4,1,FALSE))),"Please select a value from the drop-down menu",IF('DO NOT USE_Contact Formulas'!A269,"OK",NA()))</f>
        <v>#N/A</v>
      </c>
      <c r="AF269" s="40" t="e">
        <f ca="1">IF('Captura de datos de CONTACTO'!AF269&gt;'DO NOT USE_School Picklist'!$C$3,"Test Date cannot be a future date",IF('DO NOT USE_Contact Formulas'!A269,"OK",NA()))</f>
        <v>#N/A</v>
      </c>
      <c r="AG269" s="53" t="e">
        <f>IF(AND('DO NOT USE_Contact Formulas'!A269,ISBLANK('Captura de datos de CONTACTO'!AB269)),"Lab Result Test Result is required",IF(AND(NOT(ISBLANK('Captura de datos de CONTACTO'!AB269)),ISNA(VLOOKUP('Captura de datos de CONTACTO'!AB269,'DO NOT USE_School Picklist'!$Q$3:$Q$8,1,FALSE))),"Please select a value from the drop-down menu",IF('DO NOT USE_Contact Formulas'!A269,"OK",NA())))</f>
        <v>#N/A</v>
      </c>
    </row>
    <row r="270" spans="1:33" x14ac:dyDescent="0.3">
      <c r="A270" s="39" t="e">
        <f>IF('DO NOT USE_Contact Formulas'!A270,IF('DO NOT USE_Contact Formulas'!B270,"Not all required fields are completed","OK"),NA())</f>
        <v>#N/A</v>
      </c>
      <c r="B270" s="40" t="e">
        <f>IF(AND('DO NOT USE_Contact Formulas'!A270,ISBLANK('Captura de datos de CONTACTO'!B270)),"First Name is required",IF(NOT(ISBLANK('Captura de datos de CONTACTO'!B270)),"OK",NA()))</f>
        <v>#N/A</v>
      </c>
      <c r="C270" s="40" t="e">
        <f>IF(AND('DO NOT USE_Contact Formulas'!A270,ISBLANK('Captura de datos de CONTACTO'!C270)),"Last Name is required",IF(NOT(ISBLANK('Captura de datos de CONTACTO'!C270)),"OK",NA()))</f>
        <v>#N/A</v>
      </c>
      <c r="D270" s="40" t="e">
        <f>IF(AND('DO NOT USE_Contact Formulas'!A270,ISBLANK('Captura de datos de CONTACTO'!D270)),"Birthdate is required",IF(NOT(ISBLANK('Captura de datos de CONTACTO'!D270)),"OK",NA()))</f>
        <v>#N/A</v>
      </c>
      <c r="E270" s="40" t="e">
        <f>IF(AND('DO NOT USE_Contact Formulas'!A270,ISBLANK('Captura de datos de CONTACTO'!E270)),"Mobile Phone is required",IF(NOT(ISBLANK('Captura de datos de CONTACTO'!E270)),IF(AND(ISNUMBER(VALUE('Captura de datos de CONTACTO'!E270)),LEFT('Captura de datos de CONTACTO'!E270,1)&lt;&gt;"1",LEN('Captura de datos de CONTACTO'!E270)=10),"OK","Phone number must be valid format"),NA()))</f>
        <v>#N/A</v>
      </c>
      <c r="F270" s="40" t="e">
        <f>IF(LEN('Captura de datos de CONTACTO'!F270)&gt;255,"Home Street Address must be less than 255 characters",IF('DO NOT USE_Contact Formulas'!A270,"OK",NA()))</f>
        <v>#N/A</v>
      </c>
      <c r="G270" s="40" t="e">
        <f>IF(LEN('Captura de datos de CONTACTO'!G270)&gt;40,"City must be less than 40 characters",IF('DO NOT USE_Contact Formulas'!A270,"OK",NA()))</f>
        <v>#N/A</v>
      </c>
      <c r="H270" s="40" t="e">
        <f>IF(AND(NOT(ISBLANK('Captura de datos de CONTACTO'!H270)),ISNA(VLOOKUP('Captura de datos de CONTACTO'!H270,'DO NOT USE_School Picklist'!$P$3:$P$52,1,FALSE))),"Please select a value from the drop-down menu",IF('DO NOT USE_Contact Formulas'!A270,"OK",NA()))</f>
        <v>#N/A</v>
      </c>
      <c r="I270" s="40" t="e">
        <f>IF(AND('DO NOT USE_Contact Formulas'!A270,ISBLANK('Captura de datos de CONTACTO'!I270)),"Zip is required",IF(ISBLANK('Captura de datos de CONTACTO'!I270),NA(),"OK"))</f>
        <v>#N/A</v>
      </c>
      <c r="J270" s="40" t="e">
        <f>IF(AND('DO NOT USE_Contact Formulas'!A270,ISBLANK('Captura de datos de CONTACTO'!J270)),"Student or Staff? is required",IF(ISBLANK('Captura de datos de CONTACTO'!J270),NA(),IF(ISNA(VLOOKUP('Captura de datos de CONTACTO'!J270,'DO NOT USE_School Picklist'!$B$3:$B$6,1,FALSE)),"Please select a value from the drop-down menu","OK")))</f>
        <v>#N/A</v>
      </c>
      <c r="K270" s="40" t="e">
        <f>IF(AND('Captura de datos de CONTACTO'!J270='DO NOT USE_School Picklist'!$B$4,ISBLANK('Captura de datos de CONTACTO'!K270)),"Occupation/Job Title is required if Student or Staff? is Yes, staff/faculty or volunteer",IF('DO NOT USE_Contact Formulas'!A270,"OK",NA()))</f>
        <v>#N/A</v>
      </c>
      <c r="L270" s="40" t="e">
        <f ca="1">IF('Captura de datos de CONTACTO'!L270&gt;'DO NOT USE_School Picklist'!$C$3,"Date last on school campus/facility cannot be a future date",IF('DO NOT USE_Contact Formulas'!A270,IF(ISBLANK('Captura de datos de CONTACTO'!L270),"Date last on school campus/facility is required","OK"),NA()))</f>
        <v>#N/A</v>
      </c>
      <c r="M270" s="41" t="e">
        <f ca="1">IF('Captura de datos de CONTACTO'!M270&gt;'DO NOT USE_School Picklist'!$C$3,"Last Exposure Date cannot be a future date",IF('DO NOT USE_Contact Formulas'!A270,IF(ISBLANK('Captura de datos de CONTACTO'!M270),"Last Exposure Date is required","OK"),NA()))</f>
        <v>#N/A</v>
      </c>
      <c r="N270" s="41" t="e">
        <f>IF(AND('DO NOT USE_Contact Formulas'!A270,ISBLANK('Captura de datos de CONTACTO'!N270)),"Specific Place in the Location is required",IF(ISBLANK('Captura de datos de CONTACTO'!N270),NA(),"OK"))</f>
        <v>#N/A</v>
      </c>
      <c r="O270" s="40" t="e">
        <f>IF(AND(NOT(ISBLANK('Captura de datos de CONTACTO'!O270)),ISNA(VLOOKUP('Captura de datos de CONTACTO'!O270,'DO NOT USE_School Picklist'!$L$3:$L$81,1,FALSE))),"Please select a value from the drop-down menu",IF('DO NOT USE_Contact Formulas'!A270,"OK",NA()))</f>
        <v>#N/A</v>
      </c>
      <c r="P270" s="40" t="e">
        <f>IF(AND(NOT(ISBLANK('Captura de datos de CONTACTO'!P270)),NOT(ISNUMBER(MATCH("*@*.?*",'Captura de datos de CONTACTO'!P270,0)))),"Email must be in a valid format",IF('DO NOT USE_Contact Formulas'!A270,"OK",NA()))</f>
        <v>#N/A</v>
      </c>
      <c r="Q270" s="40" t="e">
        <f>IF(LEN('Captura de datos de CONTACTO'!Q270)&gt;50,"Parent/Guardian Name must be less than 50 characters",IF('DO NOT USE_Contact Formulas'!A270,"OK",NA()))</f>
        <v>#N/A</v>
      </c>
      <c r="R270" s="40" t="e">
        <f>IF(NOT(ISBLANK('Captura de datos de CONTACTO'!R270)),IF(AND(ISNUMBER('Captura de datos de CONTACTO'!R270),LEFT('Captura de datos de CONTACTO'!R270,1)&lt;&gt;"1",LEN('Captura de datos de CONTACTO'!R270)=10),"OK","Phone number must be valid format"),IF('DO NOT USE_Contact Formulas'!A270,"OK",NA()))</f>
        <v>#N/A</v>
      </c>
      <c r="S270" s="40" t="e">
        <f>IF(AND(NOT(ISBLANK('Captura de datos de CONTACTO'!S270)),ISNA(VLOOKUP('Captura de datos de CONTACTO'!S270,'DO NOT USE_School Picklist'!$N$3:$N$63,1,FALSE))),"Please select a value from the drop-down menu",IF('DO NOT USE_Contact Formulas'!A270,"OK",NA()))</f>
        <v>#N/A</v>
      </c>
      <c r="T270" s="53" t="e">
        <f>IF(AND(NOT(ISBLANK('Captura de datos de CONTACTO'!T270)),ISNA(VLOOKUP('Captura de datos de CONTACTO'!T270,'DO NOT USE_School Picklist'!$I$3:$I$5,1,FALSE))),"Please select a value from the drop-down menu",IF('DO NOT USE_Contact Formulas'!A270,"OK",NA()))</f>
        <v>#N/A</v>
      </c>
      <c r="U270" s="40" t="e">
        <f>IF(AND(NOT(ISBLANK('Captura de datos de CONTACTO'!U270)),ISNA(VLOOKUP('Captura de datos de CONTACTO'!U270,'DO NOT USE_School Picklist'!$E$3:$E$10,1,FALSE))),"Please select a value from the drop-down menu",IF('DO NOT USE_Contact Formulas'!A270,"OK",NA()))</f>
        <v>#N/A</v>
      </c>
      <c r="V270" s="53" t="e">
        <f>IF(AND(NOT(ISBLANK('Captura de datos de CONTACTO'!V270)),ISNA(VLOOKUP('Captura de datos de CONTACTO'!V270,'DO NOT USE_School Picklist'!$W$3:$W$9,1,FALSE))),"Please select a value from the drop-down menu",IF('DO NOT USE_Contact Formulas'!A270,"OK",NA()))</f>
        <v>#N/A</v>
      </c>
      <c r="W270" s="53" t="e">
        <f>IF(AND(NOT(ISBLANK('Captura de datos de CONTACTO'!W270)),ISNA(VLOOKUP('Captura de datos de CONTACTO'!W270,'DO NOT USE_School Picklist'!$W$3:$W$9,1,FALSE))),"Please select a value from the drop-down menu",IF('DO NOT USE_Case Formulas'!A270,"OK",NA()))</f>
        <v>#N/A</v>
      </c>
      <c r="X270" s="40" t="e">
        <f>IF(AND(NOT(ISBLANK('Captura de datos de CONTACTO'!X270)),ISNA(VLOOKUP('Captura de datos de CONTACTO'!X270,'DO NOT USE_School Picklist'!$F$3:$F$16,1,FALSE))),"Please select a value from the drop-down menu",IF('DO NOT USE_Contact Formulas'!A270,"OK",NA()))</f>
        <v>#N/A</v>
      </c>
      <c r="Y270" s="40" t="e">
        <f>IF(LEN('Captura de datos de CONTACTO'!Y270)&gt;100,"Classroom(s) must be less than 100 characters",IF('DO NOT USE_Contact Formulas'!A270,"OK",NA()))</f>
        <v>#N/A</v>
      </c>
      <c r="Z270" s="40" t="e">
        <f>IF(AND(NOT(ISBLANK('Captura de datos de CONTACTO'!Z270)),ISNA(VLOOKUP('Captura de datos de CONTACTO'!Z270,'DO NOT USE_School Picklist'!$K$3:$K$6,1,FALSE))),"Please select a value from the drop-down menu",IF('DO NOT USE_Contact Formulas'!A270,"OK",NA()))</f>
        <v>#N/A</v>
      </c>
      <c r="AA270" s="40" t="e">
        <f>IF(AND(NOT(ISBLANK('Captura de datos de CONTACTO'!AA270)),ISNA(VLOOKUP('Captura de datos de CONTACTO'!AA270,'DO NOT USE_School Picklist'!$D$3:$D$5,1,FALSE))),"Please select a value from the drop-down menu",IF('DO NOT USE_Contact Formulas'!A270,"OK",NA()))</f>
        <v>#N/A</v>
      </c>
      <c r="AB270" s="40"/>
      <c r="AC270" s="40" t="e">
        <f>IF(AND(NOT(ISBLANK('Captura de datos de CONTACTO'!AC270)),ISNA(VLOOKUP('Captura de datos de CONTACTO'!AC270,'DO NOT USE_School Picklist'!$G$3:$G$5,1,FALSE))),"Please select a value from the drop-down menu",IF('DO NOT USE_Contact Formulas'!A270,"OK",NA()))</f>
        <v>#N/A</v>
      </c>
      <c r="AD270" s="40"/>
      <c r="AE270" s="40" t="e">
        <f>IF(AND(NOT(ISBLANK('Captura de datos de CONTACTO'!AE270)),ISNA(VLOOKUP('Captura de datos de CONTACTO'!AE270,'DO NOT USE_School Picklist'!$H$3:$H$4,1,FALSE))),"Please select a value from the drop-down menu",IF('DO NOT USE_Contact Formulas'!A270,"OK",NA()))</f>
        <v>#N/A</v>
      </c>
      <c r="AF270" s="40" t="e">
        <f ca="1">IF('Captura de datos de CONTACTO'!AF270&gt;'DO NOT USE_School Picklist'!$C$3,"Test Date cannot be a future date",IF('DO NOT USE_Contact Formulas'!A270,"OK",NA()))</f>
        <v>#N/A</v>
      </c>
      <c r="AG270" s="53" t="e">
        <f>IF(AND('DO NOT USE_Contact Formulas'!A270,ISBLANK('Captura de datos de CONTACTO'!AB270)),"Lab Result Test Result is required",IF(AND(NOT(ISBLANK('Captura de datos de CONTACTO'!AB270)),ISNA(VLOOKUP('Captura de datos de CONTACTO'!AB270,'DO NOT USE_School Picklist'!$Q$3:$Q$8,1,FALSE))),"Please select a value from the drop-down menu",IF('DO NOT USE_Contact Formulas'!A270,"OK",NA())))</f>
        <v>#N/A</v>
      </c>
    </row>
    <row r="271" spans="1:33" x14ac:dyDescent="0.3">
      <c r="A271" s="39" t="e">
        <f>IF('DO NOT USE_Contact Formulas'!A271,IF('DO NOT USE_Contact Formulas'!B271,"Not all required fields are completed","OK"),NA())</f>
        <v>#N/A</v>
      </c>
      <c r="B271" s="40" t="e">
        <f>IF(AND('DO NOT USE_Contact Formulas'!A271,ISBLANK('Captura de datos de CONTACTO'!B271)),"First Name is required",IF(NOT(ISBLANK('Captura de datos de CONTACTO'!B271)),"OK",NA()))</f>
        <v>#N/A</v>
      </c>
      <c r="C271" s="40" t="e">
        <f>IF(AND('DO NOT USE_Contact Formulas'!A271,ISBLANK('Captura de datos de CONTACTO'!C271)),"Last Name is required",IF(NOT(ISBLANK('Captura de datos de CONTACTO'!C271)),"OK",NA()))</f>
        <v>#N/A</v>
      </c>
      <c r="D271" s="40" t="e">
        <f>IF(AND('DO NOT USE_Contact Formulas'!A271,ISBLANK('Captura de datos de CONTACTO'!D271)),"Birthdate is required",IF(NOT(ISBLANK('Captura de datos de CONTACTO'!D271)),"OK",NA()))</f>
        <v>#N/A</v>
      </c>
      <c r="E271" s="40" t="e">
        <f>IF(AND('DO NOT USE_Contact Formulas'!A271,ISBLANK('Captura de datos de CONTACTO'!E271)),"Mobile Phone is required",IF(NOT(ISBLANK('Captura de datos de CONTACTO'!E271)),IF(AND(ISNUMBER(VALUE('Captura de datos de CONTACTO'!E271)),LEFT('Captura de datos de CONTACTO'!E271,1)&lt;&gt;"1",LEN('Captura de datos de CONTACTO'!E271)=10),"OK","Phone number must be valid format"),NA()))</f>
        <v>#N/A</v>
      </c>
      <c r="F271" s="40" t="e">
        <f>IF(LEN('Captura de datos de CONTACTO'!F271)&gt;255,"Home Street Address must be less than 255 characters",IF('DO NOT USE_Contact Formulas'!A271,"OK",NA()))</f>
        <v>#N/A</v>
      </c>
      <c r="G271" s="40" t="e">
        <f>IF(LEN('Captura de datos de CONTACTO'!G271)&gt;40,"City must be less than 40 characters",IF('DO NOT USE_Contact Formulas'!A271,"OK",NA()))</f>
        <v>#N/A</v>
      </c>
      <c r="H271" s="40" t="e">
        <f>IF(AND(NOT(ISBLANK('Captura de datos de CONTACTO'!H271)),ISNA(VLOOKUP('Captura de datos de CONTACTO'!H271,'DO NOT USE_School Picklist'!$P$3:$P$52,1,FALSE))),"Please select a value from the drop-down menu",IF('DO NOT USE_Contact Formulas'!A271,"OK",NA()))</f>
        <v>#N/A</v>
      </c>
      <c r="I271" s="40" t="e">
        <f>IF(AND('DO NOT USE_Contact Formulas'!A271,ISBLANK('Captura de datos de CONTACTO'!I271)),"Zip is required",IF(ISBLANK('Captura de datos de CONTACTO'!I271),NA(),"OK"))</f>
        <v>#N/A</v>
      </c>
      <c r="J271" s="40" t="e">
        <f>IF(AND('DO NOT USE_Contact Formulas'!A271,ISBLANK('Captura de datos de CONTACTO'!J271)),"Student or Staff? is required",IF(ISBLANK('Captura de datos de CONTACTO'!J271),NA(),IF(ISNA(VLOOKUP('Captura de datos de CONTACTO'!J271,'DO NOT USE_School Picklist'!$B$3:$B$6,1,FALSE)),"Please select a value from the drop-down menu","OK")))</f>
        <v>#N/A</v>
      </c>
      <c r="K271" s="40" t="e">
        <f>IF(AND('Captura de datos de CONTACTO'!J271='DO NOT USE_School Picklist'!$B$4,ISBLANK('Captura de datos de CONTACTO'!K271)),"Occupation/Job Title is required if Student or Staff? is Yes, staff/faculty or volunteer",IF('DO NOT USE_Contact Formulas'!A271,"OK",NA()))</f>
        <v>#N/A</v>
      </c>
      <c r="L271" s="40" t="e">
        <f ca="1">IF('Captura de datos de CONTACTO'!L271&gt;'DO NOT USE_School Picklist'!$C$3,"Date last on school campus/facility cannot be a future date",IF('DO NOT USE_Contact Formulas'!A271,IF(ISBLANK('Captura de datos de CONTACTO'!L271),"Date last on school campus/facility is required","OK"),NA()))</f>
        <v>#N/A</v>
      </c>
      <c r="M271" s="41" t="e">
        <f ca="1">IF('Captura de datos de CONTACTO'!M271&gt;'DO NOT USE_School Picklist'!$C$3,"Last Exposure Date cannot be a future date",IF('DO NOT USE_Contact Formulas'!A271,IF(ISBLANK('Captura de datos de CONTACTO'!M271),"Last Exposure Date is required","OK"),NA()))</f>
        <v>#N/A</v>
      </c>
      <c r="N271" s="41" t="e">
        <f>IF(AND('DO NOT USE_Contact Formulas'!A271,ISBLANK('Captura de datos de CONTACTO'!N271)),"Specific Place in the Location is required",IF(ISBLANK('Captura de datos de CONTACTO'!N271),NA(),"OK"))</f>
        <v>#N/A</v>
      </c>
      <c r="O271" s="40" t="e">
        <f>IF(AND(NOT(ISBLANK('Captura de datos de CONTACTO'!O271)),ISNA(VLOOKUP('Captura de datos de CONTACTO'!O271,'DO NOT USE_School Picklist'!$L$3:$L$81,1,FALSE))),"Please select a value from the drop-down menu",IF('DO NOT USE_Contact Formulas'!A271,"OK",NA()))</f>
        <v>#N/A</v>
      </c>
      <c r="P271" s="40" t="e">
        <f>IF(AND(NOT(ISBLANK('Captura de datos de CONTACTO'!P271)),NOT(ISNUMBER(MATCH("*@*.?*",'Captura de datos de CONTACTO'!P271,0)))),"Email must be in a valid format",IF('DO NOT USE_Contact Formulas'!A271,"OK",NA()))</f>
        <v>#N/A</v>
      </c>
      <c r="Q271" s="40" t="e">
        <f>IF(LEN('Captura de datos de CONTACTO'!Q271)&gt;50,"Parent/Guardian Name must be less than 50 characters",IF('DO NOT USE_Contact Formulas'!A271,"OK",NA()))</f>
        <v>#N/A</v>
      </c>
      <c r="R271" s="40" t="e">
        <f>IF(NOT(ISBLANK('Captura de datos de CONTACTO'!R271)),IF(AND(ISNUMBER('Captura de datos de CONTACTO'!R271),LEFT('Captura de datos de CONTACTO'!R271,1)&lt;&gt;"1",LEN('Captura de datos de CONTACTO'!R271)=10),"OK","Phone number must be valid format"),IF('DO NOT USE_Contact Formulas'!A271,"OK",NA()))</f>
        <v>#N/A</v>
      </c>
      <c r="S271" s="40" t="e">
        <f>IF(AND(NOT(ISBLANK('Captura de datos de CONTACTO'!S271)),ISNA(VLOOKUP('Captura de datos de CONTACTO'!S271,'DO NOT USE_School Picklist'!$N$3:$N$63,1,FALSE))),"Please select a value from the drop-down menu",IF('DO NOT USE_Contact Formulas'!A271,"OK",NA()))</f>
        <v>#N/A</v>
      </c>
      <c r="T271" s="53" t="e">
        <f>IF(AND(NOT(ISBLANK('Captura de datos de CONTACTO'!T271)),ISNA(VLOOKUP('Captura de datos de CONTACTO'!T271,'DO NOT USE_School Picklist'!$I$3:$I$5,1,FALSE))),"Please select a value from the drop-down menu",IF('DO NOT USE_Contact Formulas'!A271,"OK",NA()))</f>
        <v>#N/A</v>
      </c>
      <c r="U271" s="40" t="e">
        <f>IF(AND(NOT(ISBLANK('Captura de datos de CONTACTO'!U271)),ISNA(VLOOKUP('Captura de datos de CONTACTO'!U271,'DO NOT USE_School Picklist'!$E$3:$E$10,1,FALSE))),"Please select a value from the drop-down menu",IF('DO NOT USE_Contact Formulas'!A271,"OK",NA()))</f>
        <v>#N/A</v>
      </c>
      <c r="V271" s="53" t="e">
        <f>IF(AND(NOT(ISBLANK('Captura de datos de CONTACTO'!V271)),ISNA(VLOOKUP('Captura de datos de CONTACTO'!V271,'DO NOT USE_School Picklist'!$W$3:$W$9,1,FALSE))),"Please select a value from the drop-down menu",IF('DO NOT USE_Contact Formulas'!A271,"OK",NA()))</f>
        <v>#N/A</v>
      </c>
      <c r="W271" s="53" t="e">
        <f>IF(AND(NOT(ISBLANK('Captura de datos de CONTACTO'!W271)),ISNA(VLOOKUP('Captura de datos de CONTACTO'!W271,'DO NOT USE_School Picklist'!$W$3:$W$9,1,FALSE))),"Please select a value from the drop-down menu",IF('DO NOT USE_Case Formulas'!A271,"OK",NA()))</f>
        <v>#N/A</v>
      </c>
      <c r="X271" s="40" t="e">
        <f>IF(AND(NOT(ISBLANK('Captura de datos de CONTACTO'!X271)),ISNA(VLOOKUP('Captura de datos de CONTACTO'!X271,'DO NOT USE_School Picklist'!$F$3:$F$16,1,FALSE))),"Please select a value from the drop-down menu",IF('DO NOT USE_Contact Formulas'!A271,"OK",NA()))</f>
        <v>#N/A</v>
      </c>
      <c r="Y271" s="40" t="e">
        <f>IF(LEN('Captura de datos de CONTACTO'!Y271)&gt;100,"Classroom(s) must be less than 100 characters",IF('DO NOT USE_Contact Formulas'!A271,"OK",NA()))</f>
        <v>#N/A</v>
      </c>
      <c r="Z271" s="40" t="e">
        <f>IF(AND(NOT(ISBLANK('Captura de datos de CONTACTO'!Z271)),ISNA(VLOOKUP('Captura de datos de CONTACTO'!Z271,'DO NOT USE_School Picklist'!$K$3:$K$6,1,FALSE))),"Please select a value from the drop-down menu",IF('DO NOT USE_Contact Formulas'!A271,"OK",NA()))</f>
        <v>#N/A</v>
      </c>
      <c r="AA271" s="40" t="e">
        <f>IF(AND(NOT(ISBLANK('Captura de datos de CONTACTO'!AA271)),ISNA(VLOOKUP('Captura de datos de CONTACTO'!AA271,'DO NOT USE_School Picklist'!$D$3:$D$5,1,FALSE))),"Please select a value from the drop-down menu",IF('DO NOT USE_Contact Formulas'!A271,"OK",NA()))</f>
        <v>#N/A</v>
      </c>
      <c r="AB271" s="40"/>
      <c r="AC271" s="40" t="e">
        <f>IF(AND(NOT(ISBLANK('Captura de datos de CONTACTO'!AC271)),ISNA(VLOOKUP('Captura de datos de CONTACTO'!AC271,'DO NOT USE_School Picklist'!$G$3:$G$5,1,FALSE))),"Please select a value from the drop-down menu",IF('DO NOT USE_Contact Formulas'!A271,"OK",NA()))</f>
        <v>#N/A</v>
      </c>
      <c r="AD271" s="40"/>
      <c r="AE271" s="40" t="e">
        <f>IF(AND(NOT(ISBLANK('Captura de datos de CONTACTO'!AE271)),ISNA(VLOOKUP('Captura de datos de CONTACTO'!AE271,'DO NOT USE_School Picklist'!$H$3:$H$4,1,FALSE))),"Please select a value from the drop-down menu",IF('DO NOT USE_Contact Formulas'!A271,"OK",NA()))</f>
        <v>#N/A</v>
      </c>
      <c r="AF271" s="40" t="e">
        <f ca="1">IF('Captura de datos de CONTACTO'!AF271&gt;'DO NOT USE_School Picklist'!$C$3,"Test Date cannot be a future date",IF('DO NOT USE_Contact Formulas'!A271,"OK",NA()))</f>
        <v>#N/A</v>
      </c>
      <c r="AG271" s="53" t="e">
        <f>IF(AND('DO NOT USE_Contact Formulas'!A271,ISBLANK('Captura de datos de CONTACTO'!AB271)),"Lab Result Test Result is required",IF(AND(NOT(ISBLANK('Captura de datos de CONTACTO'!AB271)),ISNA(VLOOKUP('Captura de datos de CONTACTO'!AB271,'DO NOT USE_School Picklist'!$Q$3:$Q$8,1,FALSE))),"Please select a value from the drop-down menu",IF('DO NOT USE_Contact Formulas'!A271,"OK",NA())))</f>
        <v>#N/A</v>
      </c>
    </row>
    <row r="272" spans="1:33" x14ac:dyDescent="0.3">
      <c r="A272" s="39" t="e">
        <f>IF('DO NOT USE_Contact Formulas'!A272,IF('DO NOT USE_Contact Formulas'!B272,"Not all required fields are completed","OK"),NA())</f>
        <v>#N/A</v>
      </c>
      <c r="B272" s="40" t="e">
        <f>IF(AND('DO NOT USE_Contact Formulas'!A272,ISBLANK('Captura de datos de CONTACTO'!B272)),"First Name is required",IF(NOT(ISBLANK('Captura de datos de CONTACTO'!B272)),"OK",NA()))</f>
        <v>#N/A</v>
      </c>
      <c r="C272" s="40" t="e">
        <f>IF(AND('DO NOT USE_Contact Formulas'!A272,ISBLANK('Captura de datos de CONTACTO'!C272)),"Last Name is required",IF(NOT(ISBLANK('Captura de datos de CONTACTO'!C272)),"OK",NA()))</f>
        <v>#N/A</v>
      </c>
      <c r="D272" s="40" t="e">
        <f>IF(AND('DO NOT USE_Contact Formulas'!A272,ISBLANK('Captura de datos de CONTACTO'!D272)),"Birthdate is required",IF(NOT(ISBLANK('Captura de datos de CONTACTO'!D272)),"OK",NA()))</f>
        <v>#N/A</v>
      </c>
      <c r="E272" s="40" t="e">
        <f>IF(AND('DO NOT USE_Contact Formulas'!A272,ISBLANK('Captura de datos de CONTACTO'!E272)),"Mobile Phone is required",IF(NOT(ISBLANK('Captura de datos de CONTACTO'!E272)),IF(AND(ISNUMBER(VALUE('Captura de datos de CONTACTO'!E272)),LEFT('Captura de datos de CONTACTO'!E272,1)&lt;&gt;"1",LEN('Captura de datos de CONTACTO'!E272)=10),"OK","Phone number must be valid format"),NA()))</f>
        <v>#N/A</v>
      </c>
      <c r="F272" s="40" t="e">
        <f>IF(LEN('Captura de datos de CONTACTO'!F272)&gt;255,"Home Street Address must be less than 255 characters",IF('DO NOT USE_Contact Formulas'!A272,"OK",NA()))</f>
        <v>#N/A</v>
      </c>
      <c r="G272" s="40" t="e">
        <f>IF(LEN('Captura de datos de CONTACTO'!G272)&gt;40,"City must be less than 40 characters",IF('DO NOT USE_Contact Formulas'!A272,"OK",NA()))</f>
        <v>#N/A</v>
      </c>
      <c r="H272" s="40" t="e">
        <f>IF(AND(NOT(ISBLANK('Captura de datos de CONTACTO'!H272)),ISNA(VLOOKUP('Captura de datos de CONTACTO'!H272,'DO NOT USE_School Picklist'!$P$3:$P$52,1,FALSE))),"Please select a value from the drop-down menu",IF('DO NOT USE_Contact Formulas'!A272,"OK",NA()))</f>
        <v>#N/A</v>
      </c>
      <c r="I272" s="40" t="e">
        <f>IF(AND('DO NOT USE_Contact Formulas'!A272,ISBLANK('Captura de datos de CONTACTO'!I272)),"Zip is required",IF(ISBLANK('Captura de datos de CONTACTO'!I272),NA(),"OK"))</f>
        <v>#N/A</v>
      </c>
      <c r="J272" s="40" t="e">
        <f>IF(AND('DO NOT USE_Contact Formulas'!A272,ISBLANK('Captura de datos de CONTACTO'!J272)),"Student or Staff? is required",IF(ISBLANK('Captura de datos de CONTACTO'!J272),NA(),IF(ISNA(VLOOKUP('Captura de datos de CONTACTO'!J272,'DO NOT USE_School Picklist'!$B$3:$B$6,1,FALSE)),"Please select a value from the drop-down menu","OK")))</f>
        <v>#N/A</v>
      </c>
      <c r="K272" s="40" t="e">
        <f>IF(AND('Captura de datos de CONTACTO'!J272='DO NOT USE_School Picklist'!$B$4,ISBLANK('Captura de datos de CONTACTO'!K272)),"Occupation/Job Title is required if Student or Staff? is Yes, staff/faculty or volunteer",IF('DO NOT USE_Contact Formulas'!A272,"OK",NA()))</f>
        <v>#N/A</v>
      </c>
      <c r="L272" s="40" t="e">
        <f ca="1">IF('Captura de datos de CONTACTO'!L272&gt;'DO NOT USE_School Picklist'!$C$3,"Date last on school campus/facility cannot be a future date",IF('DO NOT USE_Contact Formulas'!A272,IF(ISBLANK('Captura de datos de CONTACTO'!L272),"Date last on school campus/facility is required","OK"),NA()))</f>
        <v>#N/A</v>
      </c>
      <c r="M272" s="41" t="e">
        <f ca="1">IF('Captura de datos de CONTACTO'!M272&gt;'DO NOT USE_School Picklist'!$C$3,"Last Exposure Date cannot be a future date",IF('DO NOT USE_Contact Formulas'!A272,IF(ISBLANK('Captura de datos de CONTACTO'!M272),"Last Exposure Date is required","OK"),NA()))</f>
        <v>#N/A</v>
      </c>
      <c r="N272" s="41" t="e">
        <f>IF(AND('DO NOT USE_Contact Formulas'!A272,ISBLANK('Captura de datos de CONTACTO'!N272)),"Specific Place in the Location is required",IF(ISBLANK('Captura de datos de CONTACTO'!N272),NA(),"OK"))</f>
        <v>#N/A</v>
      </c>
      <c r="O272" s="40" t="e">
        <f>IF(AND(NOT(ISBLANK('Captura de datos de CONTACTO'!O272)),ISNA(VLOOKUP('Captura de datos de CONTACTO'!O272,'DO NOT USE_School Picklist'!$L$3:$L$81,1,FALSE))),"Please select a value from the drop-down menu",IF('DO NOT USE_Contact Formulas'!A272,"OK",NA()))</f>
        <v>#N/A</v>
      </c>
      <c r="P272" s="40" t="e">
        <f>IF(AND(NOT(ISBLANK('Captura de datos de CONTACTO'!P272)),NOT(ISNUMBER(MATCH("*@*.?*",'Captura de datos de CONTACTO'!P272,0)))),"Email must be in a valid format",IF('DO NOT USE_Contact Formulas'!A272,"OK",NA()))</f>
        <v>#N/A</v>
      </c>
      <c r="Q272" s="40" t="e">
        <f>IF(LEN('Captura de datos de CONTACTO'!Q272)&gt;50,"Parent/Guardian Name must be less than 50 characters",IF('DO NOT USE_Contact Formulas'!A272,"OK",NA()))</f>
        <v>#N/A</v>
      </c>
      <c r="R272" s="40" t="e">
        <f>IF(NOT(ISBLANK('Captura de datos de CONTACTO'!R272)),IF(AND(ISNUMBER('Captura de datos de CONTACTO'!R272),LEFT('Captura de datos de CONTACTO'!R272,1)&lt;&gt;"1",LEN('Captura de datos de CONTACTO'!R272)=10),"OK","Phone number must be valid format"),IF('DO NOT USE_Contact Formulas'!A272,"OK",NA()))</f>
        <v>#N/A</v>
      </c>
      <c r="S272" s="40" t="e">
        <f>IF(AND(NOT(ISBLANK('Captura de datos de CONTACTO'!S272)),ISNA(VLOOKUP('Captura de datos de CONTACTO'!S272,'DO NOT USE_School Picklist'!$N$3:$N$63,1,FALSE))),"Please select a value from the drop-down menu",IF('DO NOT USE_Contact Formulas'!A272,"OK",NA()))</f>
        <v>#N/A</v>
      </c>
      <c r="T272" s="53" t="e">
        <f>IF(AND(NOT(ISBLANK('Captura de datos de CONTACTO'!T272)),ISNA(VLOOKUP('Captura de datos de CONTACTO'!T272,'DO NOT USE_School Picklist'!$I$3:$I$5,1,FALSE))),"Please select a value from the drop-down menu",IF('DO NOT USE_Contact Formulas'!A272,"OK",NA()))</f>
        <v>#N/A</v>
      </c>
      <c r="U272" s="40" t="e">
        <f>IF(AND(NOT(ISBLANK('Captura de datos de CONTACTO'!U272)),ISNA(VLOOKUP('Captura de datos de CONTACTO'!U272,'DO NOT USE_School Picklist'!$E$3:$E$10,1,FALSE))),"Please select a value from the drop-down menu",IF('DO NOT USE_Contact Formulas'!A272,"OK",NA()))</f>
        <v>#N/A</v>
      </c>
      <c r="V272" s="53" t="e">
        <f>IF(AND(NOT(ISBLANK('Captura de datos de CONTACTO'!V272)),ISNA(VLOOKUP('Captura de datos de CONTACTO'!V272,'DO NOT USE_School Picklist'!$W$3:$W$9,1,FALSE))),"Please select a value from the drop-down menu",IF('DO NOT USE_Contact Formulas'!A272,"OK",NA()))</f>
        <v>#N/A</v>
      </c>
      <c r="W272" s="53" t="e">
        <f>IF(AND(NOT(ISBLANK('Captura de datos de CONTACTO'!W272)),ISNA(VLOOKUP('Captura de datos de CONTACTO'!W272,'DO NOT USE_School Picklist'!$W$3:$W$9,1,FALSE))),"Please select a value from the drop-down menu",IF('DO NOT USE_Case Formulas'!A272,"OK",NA()))</f>
        <v>#N/A</v>
      </c>
      <c r="X272" s="40" t="e">
        <f>IF(AND(NOT(ISBLANK('Captura de datos de CONTACTO'!X272)),ISNA(VLOOKUP('Captura de datos de CONTACTO'!X272,'DO NOT USE_School Picklist'!$F$3:$F$16,1,FALSE))),"Please select a value from the drop-down menu",IF('DO NOT USE_Contact Formulas'!A272,"OK",NA()))</f>
        <v>#N/A</v>
      </c>
      <c r="Y272" s="40" t="e">
        <f>IF(LEN('Captura de datos de CONTACTO'!Y272)&gt;100,"Classroom(s) must be less than 100 characters",IF('DO NOT USE_Contact Formulas'!A272,"OK",NA()))</f>
        <v>#N/A</v>
      </c>
      <c r="Z272" s="40" t="e">
        <f>IF(AND(NOT(ISBLANK('Captura de datos de CONTACTO'!Z272)),ISNA(VLOOKUP('Captura de datos de CONTACTO'!Z272,'DO NOT USE_School Picklist'!$K$3:$K$6,1,FALSE))),"Please select a value from the drop-down menu",IF('DO NOT USE_Contact Formulas'!A272,"OK",NA()))</f>
        <v>#N/A</v>
      </c>
      <c r="AA272" s="40" t="e">
        <f>IF(AND(NOT(ISBLANK('Captura de datos de CONTACTO'!AA272)),ISNA(VLOOKUP('Captura de datos de CONTACTO'!AA272,'DO NOT USE_School Picklist'!$D$3:$D$5,1,FALSE))),"Please select a value from the drop-down menu",IF('DO NOT USE_Contact Formulas'!A272,"OK",NA()))</f>
        <v>#N/A</v>
      </c>
      <c r="AB272" s="40"/>
      <c r="AC272" s="40" t="e">
        <f>IF(AND(NOT(ISBLANK('Captura de datos de CONTACTO'!AC272)),ISNA(VLOOKUP('Captura de datos de CONTACTO'!AC272,'DO NOT USE_School Picklist'!$G$3:$G$5,1,FALSE))),"Please select a value from the drop-down menu",IF('DO NOT USE_Contact Formulas'!A272,"OK",NA()))</f>
        <v>#N/A</v>
      </c>
      <c r="AD272" s="40"/>
      <c r="AE272" s="40" t="e">
        <f>IF(AND(NOT(ISBLANK('Captura de datos de CONTACTO'!AE272)),ISNA(VLOOKUP('Captura de datos de CONTACTO'!AE272,'DO NOT USE_School Picklist'!$H$3:$H$4,1,FALSE))),"Please select a value from the drop-down menu",IF('DO NOT USE_Contact Formulas'!A272,"OK",NA()))</f>
        <v>#N/A</v>
      </c>
      <c r="AF272" s="40" t="e">
        <f ca="1">IF('Captura de datos de CONTACTO'!AF272&gt;'DO NOT USE_School Picklist'!$C$3,"Test Date cannot be a future date",IF('DO NOT USE_Contact Formulas'!A272,"OK",NA()))</f>
        <v>#N/A</v>
      </c>
      <c r="AG272" s="53" t="e">
        <f>IF(AND('DO NOT USE_Contact Formulas'!A272,ISBLANK('Captura de datos de CONTACTO'!AB272)),"Lab Result Test Result is required",IF(AND(NOT(ISBLANK('Captura de datos de CONTACTO'!AB272)),ISNA(VLOOKUP('Captura de datos de CONTACTO'!AB272,'DO NOT USE_School Picklist'!$Q$3:$Q$8,1,FALSE))),"Please select a value from the drop-down menu",IF('DO NOT USE_Contact Formulas'!A272,"OK",NA())))</f>
        <v>#N/A</v>
      </c>
    </row>
    <row r="273" spans="1:33" x14ac:dyDescent="0.3">
      <c r="A273" s="39" t="e">
        <f>IF('DO NOT USE_Contact Formulas'!A273,IF('DO NOT USE_Contact Formulas'!B273,"Not all required fields are completed","OK"),NA())</f>
        <v>#N/A</v>
      </c>
      <c r="B273" s="40" t="e">
        <f>IF(AND('DO NOT USE_Contact Formulas'!A273,ISBLANK('Captura de datos de CONTACTO'!B273)),"First Name is required",IF(NOT(ISBLANK('Captura de datos de CONTACTO'!B273)),"OK",NA()))</f>
        <v>#N/A</v>
      </c>
      <c r="C273" s="40" t="e">
        <f>IF(AND('DO NOT USE_Contact Formulas'!A273,ISBLANK('Captura de datos de CONTACTO'!C273)),"Last Name is required",IF(NOT(ISBLANK('Captura de datos de CONTACTO'!C273)),"OK",NA()))</f>
        <v>#N/A</v>
      </c>
      <c r="D273" s="40" t="e">
        <f>IF(AND('DO NOT USE_Contact Formulas'!A273,ISBLANK('Captura de datos de CONTACTO'!D273)),"Birthdate is required",IF(NOT(ISBLANK('Captura de datos de CONTACTO'!D273)),"OK",NA()))</f>
        <v>#N/A</v>
      </c>
      <c r="E273" s="40" t="e">
        <f>IF(AND('DO NOT USE_Contact Formulas'!A273,ISBLANK('Captura de datos de CONTACTO'!E273)),"Mobile Phone is required",IF(NOT(ISBLANK('Captura de datos de CONTACTO'!E273)),IF(AND(ISNUMBER(VALUE('Captura de datos de CONTACTO'!E273)),LEFT('Captura de datos de CONTACTO'!E273,1)&lt;&gt;"1",LEN('Captura de datos de CONTACTO'!E273)=10),"OK","Phone number must be valid format"),NA()))</f>
        <v>#N/A</v>
      </c>
      <c r="F273" s="40" t="e">
        <f>IF(LEN('Captura de datos de CONTACTO'!F273)&gt;255,"Home Street Address must be less than 255 characters",IF('DO NOT USE_Contact Formulas'!A273,"OK",NA()))</f>
        <v>#N/A</v>
      </c>
      <c r="G273" s="40" t="e">
        <f>IF(LEN('Captura de datos de CONTACTO'!G273)&gt;40,"City must be less than 40 characters",IF('DO NOT USE_Contact Formulas'!A273,"OK",NA()))</f>
        <v>#N/A</v>
      </c>
      <c r="H273" s="40" t="e">
        <f>IF(AND(NOT(ISBLANK('Captura de datos de CONTACTO'!H273)),ISNA(VLOOKUP('Captura de datos de CONTACTO'!H273,'DO NOT USE_School Picklist'!$P$3:$P$52,1,FALSE))),"Please select a value from the drop-down menu",IF('DO NOT USE_Contact Formulas'!A273,"OK",NA()))</f>
        <v>#N/A</v>
      </c>
      <c r="I273" s="40" t="e">
        <f>IF(AND('DO NOT USE_Contact Formulas'!A273,ISBLANK('Captura de datos de CONTACTO'!I273)),"Zip is required",IF(ISBLANK('Captura de datos de CONTACTO'!I273),NA(),"OK"))</f>
        <v>#N/A</v>
      </c>
      <c r="J273" s="40" t="e">
        <f>IF(AND('DO NOT USE_Contact Formulas'!A273,ISBLANK('Captura de datos de CONTACTO'!J273)),"Student or Staff? is required",IF(ISBLANK('Captura de datos de CONTACTO'!J273),NA(),IF(ISNA(VLOOKUP('Captura de datos de CONTACTO'!J273,'DO NOT USE_School Picklist'!$B$3:$B$6,1,FALSE)),"Please select a value from the drop-down menu","OK")))</f>
        <v>#N/A</v>
      </c>
      <c r="K273" s="40" t="e">
        <f>IF(AND('Captura de datos de CONTACTO'!J273='DO NOT USE_School Picklist'!$B$4,ISBLANK('Captura de datos de CONTACTO'!K273)),"Occupation/Job Title is required if Student or Staff? is Yes, staff/faculty or volunteer",IF('DO NOT USE_Contact Formulas'!A273,"OK",NA()))</f>
        <v>#N/A</v>
      </c>
      <c r="L273" s="40" t="e">
        <f ca="1">IF('Captura de datos de CONTACTO'!L273&gt;'DO NOT USE_School Picklist'!$C$3,"Date last on school campus/facility cannot be a future date",IF('DO NOT USE_Contact Formulas'!A273,IF(ISBLANK('Captura de datos de CONTACTO'!L273),"Date last on school campus/facility is required","OK"),NA()))</f>
        <v>#N/A</v>
      </c>
      <c r="M273" s="41" t="e">
        <f ca="1">IF('Captura de datos de CONTACTO'!M273&gt;'DO NOT USE_School Picklist'!$C$3,"Last Exposure Date cannot be a future date",IF('DO NOT USE_Contact Formulas'!A273,IF(ISBLANK('Captura de datos de CONTACTO'!M273),"Last Exposure Date is required","OK"),NA()))</f>
        <v>#N/A</v>
      </c>
      <c r="N273" s="41" t="e">
        <f>IF(AND('DO NOT USE_Contact Formulas'!A273,ISBLANK('Captura de datos de CONTACTO'!N273)),"Specific Place in the Location is required",IF(ISBLANK('Captura de datos de CONTACTO'!N273),NA(),"OK"))</f>
        <v>#N/A</v>
      </c>
      <c r="O273" s="40" t="e">
        <f>IF(AND(NOT(ISBLANK('Captura de datos de CONTACTO'!O273)),ISNA(VLOOKUP('Captura de datos de CONTACTO'!O273,'DO NOT USE_School Picklist'!$L$3:$L$81,1,FALSE))),"Please select a value from the drop-down menu",IF('DO NOT USE_Contact Formulas'!A273,"OK",NA()))</f>
        <v>#N/A</v>
      </c>
      <c r="P273" s="40" t="e">
        <f>IF(AND(NOT(ISBLANK('Captura de datos de CONTACTO'!P273)),NOT(ISNUMBER(MATCH("*@*.?*",'Captura de datos de CONTACTO'!P273,0)))),"Email must be in a valid format",IF('DO NOT USE_Contact Formulas'!A273,"OK",NA()))</f>
        <v>#N/A</v>
      </c>
      <c r="Q273" s="40" t="e">
        <f>IF(LEN('Captura de datos de CONTACTO'!Q273)&gt;50,"Parent/Guardian Name must be less than 50 characters",IF('DO NOT USE_Contact Formulas'!A273,"OK",NA()))</f>
        <v>#N/A</v>
      </c>
      <c r="R273" s="40" t="e">
        <f>IF(NOT(ISBLANK('Captura de datos de CONTACTO'!R273)),IF(AND(ISNUMBER('Captura de datos de CONTACTO'!R273),LEFT('Captura de datos de CONTACTO'!R273,1)&lt;&gt;"1",LEN('Captura de datos de CONTACTO'!R273)=10),"OK","Phone number must be valid format"),IF('DO NOT USE_Contact Formulas'!A273,"OK",NA()))</f>
        <v>#N/A</v>
      </c>
      <c r="S273" s="40" t="e">
        <f>IF(AND(NOT(ISBLANK('Captura de datos de CONTACTO'!S273)),ISNA(VLOOKUP('Captura de datos de CONTACTO'!S273,'DO NOT USE_School Picklist'!$N$3:$N$63,1,FALSE))),"Please select a value from the drop-down menu",IF('DO NOT USE_Contact Formulas'!A273,"OK",NA()))</f>
        <v>#N/A</v>
      </c>
      <c r="T273" s="53" t="e">
        <f>IF(AND(NOT(ISBLANK('Captura de datos de CONTACTO'!T273)),ISNA(VLOOKUP('Captura de datos de CONTACTO'!T273,'DO NOT USE_School Picklist'!$I$3:$I$5,1,FALSE))),"Please select a value from the drop-down menu",IF('DO NOT USE_Contact Formulas'!A273,"OK",NA()))</f>
        <v>#N/A</v>
      </c>
      <c r="U273" s="40" t="e">
        <f>IF(AND(NOT(ISBLANK('Captura de datos de CONTACTO'!U273)),ISNA(VLOOKUP('Captura de datos de CONTACTO'!U273,'DO NOT USE_School Picklist'!$E$3:$E$10,1,FALSE))),"Please select a value from the drop-down menu",IF('DO NOT USE_Contact Formulas'!A273,"OK",NA()))</f>
        <v>#N/A</v>
      </c>
      <c r="V273" s="53" t="e">
        <f>IF(AND(NOT(ISBLANK('Captura de datos de CONTACTO'!V273)),ISNA(VLOOKUP('Captura de datos de CONTACTO'!V273,'DO NOT USE_School Picklist'!$W$3:$W$9,1,FALSE))),"Please select a value from the drop-down menu",IF('DO NOT USE_Contact Formulas'!A273,"OK",NA()))</f>
        <v>#N/A</v>
      </c>
      <c r="W273" s="53" t="e">
        <f>IF(AND(NOT(ISBLANK('Captura de datos de CONTACTO'!W273)),ISNA(VLOOKUP('Captura de datos de CONTACTO'!W273,'DO NOT USE_School Picklist'!$W$3:$W$9,1,FALSE))),"Please select a value from the drop-down menu",IF('DO NOT USE_Case Formulas'!A273,"OK",NA()))</f>
        <v>#N/A</v>
      </c>
      <c r="X273" s="40" t="e">
        <f>IF(AND(NOT(ISBLANK('Captura de datos de CONTACTO'!X273)),ISNA(VLOOKUP('Captura de datos de CONTACTO'!X273,'DO NOT USE_School Picklist'!$F$3:$F$16,1,FALSE))),"Please select a value from the drop-down menu",IF('DO NOT USE_Contact Formulas'!A273,"OK",NA()))</f>
        <v>#N/A</v>
      </c>
      <c r="Y273" s="40" t="e">
        <f>IF(LEN('Captura de datos de CONTACTO'!Y273)&gt;100,"Classroom(s) must be less than 100 characters",IF('DO NOT USE_Contact Formulas'!A273,"OK",NA()))</f>
        <v>#N/A</v>
      </c>
      <c r="Z273" s="40" t="e">
        <f>IF(AND(NOT(ISBLANK('Captura de datos de CONTACTO'!Z273)),ISNA(VLOOKUP('Captura de datos de CONTACTO'!Z273,'DO NOT USE_School Picklist'!$K$3:$K$6,1,FALSE))),"Please select a value from the drop-down menu",IF('DO NOT USE_Contact Formulas'!A273,"OK",NA()))</f>
        <v>#N/A</v>
      </c>
      <c r="AA273" s="40" t="e">
        <f>IF(AND(NOT(ISBLANK('Captura de datos de CONTACTO'!AA273)),ISNA(VLOOKUP('Captura de datos de CONTACTO'!AA273,'DO NOT USE_School Picklist'!$D$3:$D$5,1,FALSE))),"Please select a value from the drop-down menu",IF('DO NOT USE_Contact Formulas'!A273,"OK",NA()))</f>
        <v>#N/A</v>
      </c>
      <c r="AB273" s="40"/>
      <c r="AC273" s="40" t="e">
        <f>IF(AND(NOT(ISBLANK('Captura de datos de CONTACTO'!AC273)),ISNA(VLOOKUP('Captura de datos de CONTACTO'!AC273,'DO NOT USE_School Picklist'!$G$3:$G$5,1,FALSE))),"Please select a value from the drop-down menu",IF('DO NOT USE_Contact Formulas'!A273,"OK",NA()))</f>
        <v>#N/A</v>
      </c>
      <c r="AD273" s="40"/>
      <c r="AE273" s="40" t="e">
        <f>IF(AND(NOT(ISBLANK('Captura de datos de CONTACTO'!AE273)),ISNA(VLOOKUP('Captura de datos de CONTACTO'!AE273,'DO NOT USE_School Picklist'!$H$3:$H$4,1,FALSE))),"Please select a value from the drop-down menu",IF('DO NOT USE_Contact Formulas'!A273,"OK",NA()))</f>
        <v>#N/A</v>
      </c>
      <c r="AF273" s="40" t="e">
        <f ca="1">IF('Captura de datos de CONTACTO'!AF273&gt;'DO NOT USE_School Picklist'!$C$3,"Test Date cannot be a future date",IF('DO NOT USE_Contact Formulas'!A273,"OK",NA()))</f>
        <v>#N/A</v>
      </c>
      <c r="AG273" s="53" t="e">
        <f>IF(AND('DO NOT USE_Contact Formulas'!A273,ISBLANK('Captura de datos de CONTACTO'!AB273)),"Lab Result Test Result is required",IF(AND(NOT(ISBLANK('Captura de datos de CONTACTO'!AB273)),ISNA(VLOOKUP('Captura de datos de CONTACTO'!AB273,'DO NOT USE_School Picklist'!$Q$3:$Q$8,1,FALSE))),"Please select a value from the drop-down menu",IF('DO NOT USE_Contact Formulas'!A273,"OK",NA())))</f>
        <v>#N/A</v>
      </c>
    </row>
    <row r="274" spans="1:33" x14ac:dyDescent="0.3">
      <c r="A274" s="39" t="e">
        <f>IF('DO NOT USE_Contact Formulas'!A274,IF('DO NOT USE_Contact Formulas'!B274,"Not all required fields are completed","OK"),NA())</f>
        <v>#N/A</v>
      </c>
      <c r="B274" s="40" t="e">
        <f>IF(AND('DO NOT USE_Contact Formulas'!A274,ISBLANK('Captura de datos de CONTACTO'!B274)),"First Name is required",IF(NOT(ISBLANK('Captura de datos de CONTACTO'!B274)),"OK",NA()))</f>
        <v>#N/A</v>
      </c>
      <c r="C274" s="40" t="e">
        <f>IF(AND('DO NOT USE_Contact Formulas'!A274,ISBLANK('Captura de datos de CONTACTO'!C274)),"Last Name is required",IF(NOT(ISBLANK('Captura de datos de CONTACTO'!C274)),"OK",NA()))</f>
        <v>#N/A</v>
      </c>
      <c r="D274" s="40" t="e">
        <f>IF(AND('DO NOT USE_Contact Formulas'!A274,ISBLANK('Captura de datos de CONTACTO'!D274)),"Birthdate is required",IF(NOT(ISBLANK('Captura de datos de CONTACTO'!D274)),"OK",NA()))</f>
        <v>#N/A</v>
      </c>
      <c r="E274" s="40" t="e">
        <f>IF(AND('DO NOT USE_Contact Formulas'!A274,ISBLANK('Captura de datos de CONTACTO'!E274)),"Mobile Phone is required",IF(NOT(ISBLANK('Captura de datos de CONTACTO'!E274)),IF(AND(ISNUMBER(VALUE('Captura de datos de CONTACTO'!E274)),LEFT('Captura de datos de CONTACTO'!E274,1)&lt;&gt;"1",LEN('Captura de datos de CONTACTO'!E274)=10),"OK","Phone number must be valid format"),NA()))</f>
        <v>#N/A</v>
      </c>
      <c r="F274" s="40" t="e">
        <f>IF(LEN('Captura de datos de CONTACTO'!F274)&gt;255,"Home Street Address must be less than 255 characters",IF('DO NOT USE_Contact Formulas'!A274,"OK",NA()))</f>
        <v>#N/A</v>
      </c>
      <c r="G274" s="40" t="e">
        <f>IF(LEN('Captura de datos de CONTACTO'!G274)&gt;40,"City must be less than 40 characters",IF('DO NOT USE_Contact Formulas'!A274,"OK",NA()))</f>
        <v>#N/A</v>
      </c>
      <c r="H274" s="40" t="e">
        <f>IF(AND(NOT(ISBLANK('Captura de datos de CONTACTO'!H274)),ISNA(VLOOKUP('Captura de datos de CONTACTO'!H274,'DO NOT USE_School Picklist'!$P$3:$P$52,1,FALSE))),"Please select a value from the drop-down menu",IF('DO NOT USE_Contact Formulas'!A274,"OK",NA()))</f>
        <v>#N/A</v>
      </c>
      <c r="I274" s="40" t="e">
        <f>IF(AND('DO NOT USE_Contact Formulas'!A274,ISBLANK('Captura de datos de CONTACTO'!I274)),"Zip is required",IF(ISBLANK('Captura de datos de CONTACTO'!I274),NA(),"OK"))</f>
        <v>#N/A</v>
      </c>
      <c r="J274" s="40" t="e">
        <f>IF(AND('DO NOT USE_Contact Formulas'!A274,ISBLANK('Captura de datos de CONTACTO'!J274)),"Student or Staff? is required",IF(ISBLANK('Captura de datos de CONTACTO'!J274),NA(),IF(ISNA(VLOOKUP('Captura de datos de CONTACTO'!J274,'DO NOT USE_School Picklist'!$B$3:$B$6,1,FALSE)),"Please select a value from the drop-down menu","OK")))</f>
        <v>#N/A</v>
      </c>
      <c r="K274" s="40" t="e">
        <f>IF(AND('Captura de datos de CONTACTO'!J274='DO NOT USE_School Picklist'!$B$4,ISBLANK('Captura de datos de CONTACTO'!K274)),"Occupation/Job Title is required if Student or Staff? is Yes, staff/faculty or volunteer",IF('DO NOT USE_Contact Formulas'!A274,"OK",NA()))</f>
        <v>#N/A</v>
      </c>
      <c r="L274" s="40" t="e">
        <f ca="1">IF('Captura de datos de CONTACTO'!L274&gt;'DO NOT USE_School Picklist'!$C$3,"Date last on school campus/facility cannot be a future date",IF('DO NOT USE_Contact Formulas'!A274,IF(ISBLANK('Captura de datos de CONTACTO'!L274),"Date last on school campus/facility is required","OK"),NA()))</f>
        <v>#N/A</v>
      </c>
      <c r="M274" s="41" t="e">
        <f ca="1">IF('Captura de datos de CONTACTO'!M274&gt;'DO NOT USE_School Picklist'!$C$3,"Last Exposure Date cannot be a future date",IF('DO NOT USE_Contact Formulas'!A274,IF(ISBLANK('Captura de datos de CONTACTO'!M274),"Last Exposure Date is required","OK"),NA()))</f>
        <v>#N/A</v>
      </c>
      <c r="N274" s="41" t="e">
        <f>IF(AND('DO NOT USE_Contact Formulas'!A274,ISBLANK('Captura de datos de CONTACTO'!N274)),"Specific Place in the Location is required",IF(ISBLANK('Captura de datos de CONTACTO'!N274),NA(),"OK"))</f>
        <v>#N/A</v>
      </c>
      <c r="O274" s="40" t="e">
        <f>IF(AND(NOT(ISBLANK('Captura de datos de CONTACTO'!O274)),ISNA(VLOOKUP('Captura de datos de CONTACTO'!O274,'DO NOT USE_School Picklist'!$L$3:$L$81,1,FALSE))),"Please select a value from the drop-down menu",IF('DO NOT USE_Contact Formulas'!A274,"OK",NA()))</f>
        <v>#N/A</v>
      </c>
      <c r="P274" s="40" t="e">
        <f>IF(AND(NOT(ISBLANK('Captura de datos de CONTACTO'!P274)),NOT(ISNUMBER(MATCH("*@*.?*",'Captura de datos de CONTACTO'!P274,0)))),"Email must be in a valid format",IF('DO NOT USE_Contact Formulas'!A274,"OK",NA()))</f>
        <v>#N/A</v>
      </c>
      <c r="Q274" s="40" t="e">
        <f>IF(LEN('Captura de datos de CONTACTO'!Q274)&gt;50,"Parent/Guardian Name must be less than 50 characters",IF('DO NOT USE_Contact Formulas'!A274,"OK",NA()))</f>
        <v>#N/A</v>
      </c>
      <c r="R274" s="40" t="e">
        <f>IF(NOT(ISBLANK('Captura de datos de CONTACTO'!R274)),IF(AND(ISNUMBER('Captura de datos de CONTACTO'!R274),LEFT('Captura de datos de CONTACTO'!R274,1)&lt;&gt;"1",LEN('Captura de datos de CONTACTO'!R274)=10),"OK","Phone number must be valid format"),IF('DO NOT USE_Contact Formulas'!A274,"OK",NA()))</f>
        <v>#N/A</v>
      </c>
      <c r="S274" s="40" t="e">
        <f>IF(AND(NOT(ISBLANK('Captura de datos de CONTACTO'!S274)),ISNA(VLOOKUP('Captura de datos de CONTACTO'!S274,'DO NOT USE_School Picklist'!$N$3:$N$63,1,FALSE))),"Please select a value from the drop-down menu",IF('DO NOT USE_Contact Formulas'!A274,"OK",NA()))</f>
        <v>#N/A</v>
      </c>
      <c r="T274" s="53" t="e">
        <f>IF(AND(NOT(ISBLANK('Captura de datos de CONTACTO'!T274)),ISNA(VLOOKUP('Captura de datos de CONTACTO'!T274,'DO NOT USE_School Picklist'!$I$3:$I$5,1,FALSE))),"Please select a value from the drop-down menu",IF('DO NOT USE_Contact Formulas'!A274,"OK",NA()))</f>
        <v>#N/A</v>
      </c>
      <c r="U274" s="40" t="e">
        <f>IF(AND(NOT(ISBLANK('Captura de datos de CONTACTO'!U274)),ISNA(VLOOKUP('Captura de datos de CONTACTO'!U274,'DO NOT USE_School Picklist'!$E$3:$E$10,1,FALSE))),"Please select a value from the drop-down menu",IF('DO NOT USE_Contact Formulas'!A274,"OK",NA()))</f>
        <v>#N/A</v>
      </c>
      <c r="V274" s="53" t="e">
        <f>IF(AND(NOT(ISBLANK('Captura de datos de CONTACTO'!V274)),ISNA(VLOOKUP('Captura de datos de CONTACTO'!V274,'DO NOT USE_School Picklist'!$W$3:$W$9,1,FALSE))),"Please select a value from the drop-down menu",IF('DO NOT USE_Contact Formulas'!A274,"OK",NA()))</f>
        <v>#N/A</v>
      </c>
      <c r="W274" s="53" t="e">
        <f>IF(AND(NOT(ISBLANK('Captura de datos de CONTACTO'!W274)),ISNA(VLOOKUP('Captura de datos de CONTACTO'!W274,'DO NOT USE_School Picklist'!$W$3:$W$9,1,FALSE))),"Please select a value from the drop-down menu",IF('DO NOT USE_Case Formulas'!A274,"OK",NA()))</f>
        <v>#N/A</v>
      </c>
      <c r="X274" s="40" t="e">
        <f>IF(AND(NOT(ISBLANK('Captura de datos de CONTACTO'!X274)),ISNA(VLOOKUP('Captura de datos de CONTACTO'!X274,'DO NOT USE_School Picklist'!$F$3:$F$16,1,FALSE))),"Please select a value from the drop-down menu",IF('DO NOT USE_Contact Formulas'!A274,"OK",NA()))</f>
        <v>#N/A</v>
      </c>
      <c r="Y274" s="40" t="e">
        <f>IF(LEN('Captura de datos de CONTACTO'!Y274)&gt;100,"Classroom(s) must be less than 100 characters",IF('DO NOT USE_Contact Formulas'!A274,"OK",NA()))</f>
        <v>#N/A</v>
      </c>
      <c r="Z274" s="40" t="e">
        <f>IF(AND(NOT(ISBLANK('Captura de datos de CONTACTO'!Z274)),ISNA(VLOOKUP('Captura de datos de CONTACTO'!Z274,'DO NOT USE_School Picklist'!$K$3:$K$6,1,FALSE))),"Please select a value from the drop-down menu",IF('DO NOT USE_Contact Formulas'!A274,"OK",NA()))</f>
        <v>#N/A</v>
      </c>
      <c r="AA274" s="40" t="e">
        <f>IF(AND(NOT(ISBLANK('Captura de datos de CONTACTO'!AA274)),ISNA(VLOOKUP('Captura de datos de CONTACTO'!AA274,'DO NOT USE_School Picklist'!$D$3:$D$5,1,FALSE))),"Please select a value from the drop-down menu",IF('DO NOT USE_Contact Formulas'!A274,"OK",NA()))</f>
        <v>#N/A</v>
      </c>
      <c r="AB274" s="40"/>
      <c r="AC274" s="40" t="e">
        <f>IF(AND(NOT(ISBLANK('Captura de datos de CONTACTO'!AC274)),ISNA(VLOOKUP('Captura de datos de CONTACTO'!AC274,'DO NOT USE_School Picklist'!$G$3:$G$5,1,FALSE))),"Please select a value from the drop-down menu",IF('DO NOT USE_Contact Formulas'!A274,"OK",NA()))</f>
        <v>#N/A</v>
      </c>
      <c r="AD274" s="40"/>
      <c r="AE274" s="40" t="e">
        <f>IF(AND(NOT(ISBLANK('Captura de datos de CONTACTO'!AE274)),ISNA(VLOOKUP('Captura de datos de CONTACTO'!AE274,'DO NOT USE_School Picklist'!$H$3:$H$4,1,FALSE))),"Please select a value from the drop-down menu",IF('DO NOT USE_Contact Formulas'!A274,"OK",NA()))</f>
        <v>#N/A</v>
      </c>
      <c r="AF274" s="40" t="e">
        <f ca="1">IF('Captura de datos de CONTACTO'!AF274&gt;'DO NOT USE_School Picklist'!$C$3,"Test Date cannot be a future date",IF('DO NOT USE_Contact Formulas'!A274,"OK",NA()))</f>
        <v>#N/A</v>
      </c>
      <c r="AG274" s="53" t="e">
        <f>IF(AND('DO NOT USE_Contact Formulas'!A274,ISBLANK('Captura de datos de CONTACTO'!AB274)),"Lab Result Test Result is required",IF(AND(NOT(ISBLANK('Captura de datos de CONTACTO'!AB274)),ISNA(VLOOKUP('Captura de datos de CONTACTO'!AB274,'DO NOT USE_School Picklist'!$Q$3:$Q$8,1,FALSE))),"Please select a value from the drop-down menu",IF('DO NOT USE_Contact Formulas'!A274,"OK",NA())))</f>
        <v>#N/A</v>
      </c>
    </row>
    <row r="275" spans="1:33" x14ac:dyDescent="0.3">
      <c r="A275" s="39" t="e">
        <f>IF('DO NOT USE_Contact Formulas'!A275,IF('DO NOT USE_Contact Formulas'!B275,"Not all required fields are completed","OK"),NA())</f>
        <v>#N/A</v>
      </c>
      <c r="B275" s="40" t="e">
        <f>IF(AND('DO NOT USE_Contact Formulas'!A275,ISBLANK('Captura de datos de CONTACTO'!B275)),"First Name is required",IF(NOT(ISBLANK('Captura de datos de CONTACTO'!B275)),"OK",NA()))</f>
        <v>#N/A</v>
      </c>
      <c r="C275" s="40" t="e">
        <f>IF(AND('DO NOT USE_Contact Formulas'!A275,ISBLANK('Captura de datos de CONTACTO'!C275)),"Last Name is required",IF(NOT(ISBLANK('Captura de datos de CONTACTO'!C275)),"OK",NA()))</f>
        <v>#N/A</v>
      </c>
      <c r="D275" s="40" t="e">
        <f>IF(AND('DO NOT USE_Contact Formulas'!A275,ISBLANK('Captura de datos de CONTACTO'!D275)),"Birthdate is required",IF(NOT(ISBLANK('Captura de datos de CONTACTO'!D275)),"OK",NA()))</f>
        <v>#N/A</v>
      </c>
      <c r="E275" s="40" t="e">
        <f>IF(AND('DO NOT USE_Contact Formulas'!A275,ISBLANK('Captura de datos de CONTACTO'!E275)),"Mobile Phone is required",IF(NOT(ISBLANK('Captura de datos de CONTACTO'!E275)),IF(AND(ISNUMBER(VALUE('Captura de datos de CONTACTO'!E275)),LEFT('Captura de datos de CONTACTO'!E275,1)&lt;&gt;"1",LEN('Captura de datos de CONTACTO'!E275)=10),"OK","Phone number must be valid format"),NA()))</f>
        <v>#N/A</v>
      </c>
      <c r="F275" s="40" t="e">
        <f>IF(LEN('Captura de datos de CONTACTO'!F275)&gt;255,"Home Street Address must be less than 255 characters",IF('DO NOT USE_Contact Formulas'!A275,"OK",NA()))</f>
        <v>#N/A</v>
      </c>
      <c r="G275" s="40" t="e">
        <f>IF(LEN('Captura de datos de CONTACTO'!G275)&gt;40,"City must be less than 40 characters",IF('DO NOT USE_Contact Formulas'!A275,"OK",NA()))</f>
        <v>#N/A</v>
      </c>
      <c r="H275" s="40" t="e">
        <f>IF(AND(NOT(ISBLANK('Captura de datos de CONTACTO'!H275)),ISNA(VLOOKUP('Captura de datos de CONTACTO'!H275,'DO NOT USE_School Picklist'!$P$3:$P$52,1,FALSE))),"Please select a value from the drop-down menu",IF('DO NOT USE_Contact Formulas'!A275,"OK",NA()))</f>
        <v>#N/A</v>
      </c>
      <c r="I275" s="40" t="e">
        <f>IF(AND('DO NOT USE_Contact Formulas'!A275,ISBLANK('Captura de datos de CONTACTO'!I275)),"Zip is required",IF(ISBLANK('Captura de datos de CONTACTO'!I275),NA(),"OK"))</f>
        <v>#N/A</v>
      </c>
      <c r="J275" s="40" t="e">
        <f>IF(AND('DO NOT USE_Contact Formulas'!A275,ISBLANK('Captura de datos de CONTACTO'!J275)),"Student or Staff? is required",IF(ISBLANK('Captura de datos de CONTACTO'!J275),NA(),IF(ISNA(VLOOKUP('Captura de datos de CONTACTO'!J275,'DO NOT USE_School Picklist'!$B$3:$B$6,1,FALSE)),"Please select a value from the drop-down menu","OK")))</f>
        <v>#N/A</v>
      </c>
      <c r="K275" s="40" t="e">
        <f>IF(AND('Captura de datos de CONTACTO'!J275='DO NOT USE_School Picklist'!$B$4,ISBLANK('Captura de datos de CONTACTO'!K275)),"Occupation/Job Title is required if Student or Staff? is Yes, staff/faculty or volunteer",IF('DO NOT USE_Contact Formulas'!A275,"OK",NA()))</f>
        <v>#N/A</v>
      </c>
      <c r="L275" s="40" t="e">
        <f ca="1">IF('Captura de datos de CONTACTO'!L275&gt;'DO NOT USE_School Picklist'!$C$3,"Date last on school campus/facility cannot be a future date",IF('DO NOT USE_Contact Formulas'!A275,IF(ISBLANK('Captura de datos de CONTACTO'!L275),"Date last on school campus/facility is required","OK"),NA()))</f>
        <v>#N/A</v>
      </c>
      <c r="M275" s="41" t="e">
        <f ca="1">IF('Captura de datos de CONTACTO'!M275&gt;'DO NOT USE_School Picklist'!$C$3,"Last Exposure Date cannot be a future date",IF('DO NOT USE_Contact Formulas'!A275,IF(ISBLANK('Captura de datos de CONTACTO'!M275),"Last Exposure Date is required","OK"),NA()))</f>
        <v>#N/A</v>
      </c>
      <c r="N275" s="41" t="e">
        <f>IF(AND('DO NOT USE_Contact Formulas'!A275,ISBLANK('Captura de datos de CONTACTO'!N275)),"Specific Place in the Location is required",IF(ISBLANK('Captura de datos de CONTACTO'!N275),NA(),"OK"))</f>
        <v>#N/A</v>
      </c>
      <c r="O275" s="40" t="e">
        <f>IF(AND(NOT(ISBLANK('Captura de datos de CONTACTO'!O275)),ISNA(VLOOKUP('Captura de datos de CONTACTO'!O275,'DO NOT USE_School Picklist'!$L$3:$L$81,1,FALSE))),"Please select a value from the drop-down menu",IF('DO NOT USE_Contact Formulas'!A275,"OK",NA()))</f>
        <v>#N/A</v>
      </c>
      <c r="P275" s="40" t="e">
        <f>IF(AND(NOT(ISBLANK('Captura de datos de CONTACTO'!P275)),NOT(ISNUMBER(MATCH("*@*.?*",'Captura de datos de CONTACTO'!P275,0)))),"Email must be in a valid format",IF('DO NOT USE_Contact Formulas'!A275,"OK",NA()))</f>
        <v>#N/A</v>
      </c>
      <c r="Q275" s="40" t="e">
        <f>IF(LEN('Captura de datos de CONTACTO'!Q275)&gt;50,"Parent/Guardian Name must be less than 50 characters",IF('DO NOT USE_Contact Formulas'!A275,"OK",NA()))</f>
        <v>#N/A</v>
      </c>
      <c r="R275" s="40" t="e">
        <f>IF(NOT(ISBLANK('Captura de datos de CONTACTO'!R275)),IF(AND(ISNUMBER('Captura de datos de CONTACTO'!R275),LEFT('Captura de datos de CONTACTO'!R275,1)&lt;&gt;"1",LEN('Captura de datos de CONTACTO'!R275)=10),"OK","Phone number must be valid format"),IF('DO NOT USE_Contact Formulas'!A275,"OK",NA()))</f>
        <v>#N/A</v>
      </c>
      <c r="S275" s="40" t="e">
        <f>IF(AND(NOT(ISBLANK('Captura de datos de CONTACTO'!S275)),ISNA(VLOOKUP('Captura de datos de CONTACTO'!S275,'DO NOT USE_School Picklist'!$N$3:$N$63,1,FALSE))),"Please select a value from the drop-down menu",IF('DO NOT USE_Contact Formulas'!A275,"OK",NA()))</f>
        <v>#N/A</v>
      </c>
      <c r="T275" s="53" t="e">
        <f>IF(AND(NOT(ISBLANK('Captura de datos de CONTACTO'!T275)),ISNA(VLOOKUP('Captura de datos de CONTACTO'!T275,'DO NOT USE_School Picklist'!$I$3:$I$5,1,FALSE))),"Please select a value from the drop-down menu",IF('DO NOT USE_Contact Formulas'!A275,"OK",NA()))</f>
        <v>#N/A</v>
      </c>
      <c r="U275" s="40" t="e">
        <f>IF(AND(NOT(ISBLANK('Captura de datos de CONTACTO'!U275)),ISNA(VLOOKUP('Captura de datos de CONTACTO'!U275,'DO NOT USE_School Picklist'!$E$3:$E$10,1,FALSE))),"Please select a value from the drop-down menu",IF('DO NOT USE_Contact Formulas'!A275,"OK",NA()))</f>
        <v>#N/A</v>
      </c>
      <c r="V275" s="53" t="e">
        <f>IF(AND(NOT(ISBLANK('Captura de datos de CONTACTO'!V275)),ISNA(VLOOKUP('Captura de datos de CONTACTO'!V275,'DO NOT USE_School Picklist'!$W$3:$W$9,1,FALSE))),"Please select a value from the drop-down menu",IF('DO NOT USE_Contact Formulas'!A275,"OK",NA()))</f>
        <v>#N/A</v>
      </c>
      <c r="W275" s="53" t="e">
        <f>IF(AND(NOT(ISBLANK('Captura de datos de CONTACTO'!W275)),ISNA(VLOOKUP('Captura de datos de CONTACTO'!W275,'DO NOT USE_School Picklist'!$W$3:$W$9,1,FALSE))),"Please select a value from the drop-down menu",IF('DO NOT USE_Case Formulas'!A275,"OK",NA()))</f>
        <v>#N/A</v>
      </c>
      <c r="X275" s="40" t="e">
        <f>IF(AND(NOT(ISBLANK('Captura de datos de CONTACTO'!X275)),ISNA(VLOOKUP('Captura de datos de CONTACTO'!X275,'DO NOT USE_School Picklist'!$F$3:$F$16,1,FALSE))),"Please select a value from the drop-down menu",IF('DO NOT USE_Contact Formulas'!A275,"OK",NA()))</f>
        <v>#N/A</v>
      </c>
      <c r="Y275" s="40" t="e">
        <f>IF(LEN('Captura de datos de CONTACTO'!Y275)&gt;100,"Classroom(s) must be less than 100 characters",IF('DO NOT USE_Contact Formulas'!A275,"OK",NA()))</f>
        <v>#N/A</v>
      </c>
      <c r="Z275" s="40" t="e">
        <f>IF(AND(NOT(ISBLANK('Captura de datos de CONTACTO'!Z275)),ISNA(VLOOKUP('Captura de datos de CONTACTO'!Z275,'DO NOT USE_School Picklist'!$K$3:$K$6,1,FALSE))),"Please select a value from the drop-down menu",IF('DO NOT USE_Contact Formulas'!A275,"OK",NA()))</f>
        <v>#N/A</v>
      </c>
      <c r="AA275" s="40" t="e">
        <f>IF(AND(NOT(ISBLANK('Captura de datos de CONTACTO'!AA275)),ISNA(VLOOKUP('Captura de datos de CONTACTO'!AA275,'DO NOT USE_School Picklist'!$D$3:$D$5,1,FALSE))),"Please select a value from the drop-down menu",IF('DO NOT USE_Contact Formulas'!A275,"OK",NA()))</f>
        <v>#N/A</v>
      </c>
      <c r="AB275" s="40"/>
      <c r="AC275" s="40" t="e">
        <f>IF(AND(NOT(ISBLANK('Captura de datos de CONTACTO'!AC275)),ISNA(VLOOKUP('Captura de datos de CONTACTO'!AC275,'DO NOT USE_School Picklist'!$G$3:$G$5,1,FALSE))),"Please select a value from the drop-down menu",IF('DO NOT USE_Contact Formulas'!A275,"OK",NA()))</f>
        <v>#N/A</v>
      </c>
      <c r="AD275" s="40"/>
      <c r="AE275" s="40" t="e">
        <f>IF(AND(NOT(ISBLANK('Captura de datos de CONTACTO'!AE275)),ISNA(VLOOKUP('Captura de datos de CONTACTO'!AE275,'DO NOT USE_School Picklist'!$H$3:$H$4,1,FALSE))),"Please select a value from the drop-down menu",IF('DO NOT USE_Contact Formulas'!A275,"OK",NA()))</f>
        <v>#N/A</v>
      </c>
      <c r="AF275" s="40" t="e">
        <f ca="1">IF('Captura de datos de CONTACTO'!AF275&gt;'DO NOT USE_School Picklist'!$C$3,"Test Date cannot be a future date",IF('DO NOT USE_Contact Formulas'!A275,"OK",NA()))</f>
        <v>#N/A</v>
      </c>
      <c r="AG275" s="53" t="e">
        <f>IF(AND('DO NOT USE_Contact Formulas'!A275,ISBLANK('Captura de datos de CONTACTO'!AB275)),"Lab Result Test Result is required",IF(AND(NOT(ISBLANK('Captura de datos de CONTACTO'!AB275)),ISNA(VLOOKUP('Captura de datos de CONTACTO'!AB275,'DO NOT USE_School Picklist'!$Q$3:$Q$8,1,FALSE))),"Please select a value from the drop-down menu",IF('DO NOT USE_Contact Formulas'!A275,"OK",NA())))</f>
        <v>#N/A</v>
      </c>
    </row>
    <row r="276" spans="1:33" x14ac:dyDescent="0.3">
      <c r="A276" s="39" t="e">
        <f>IF('DO NOT USE_Contact Formulas'!A276,IF('DO NOT USE_Contact Formulas'!B276,"Not all required fields are completed","OK"),NA())</f>
        <v>#N/A</v>
      </c>
      <c r="B276" s="40" t="e">
        <f>IF(AND('DO NOT USE_Contact Formulas'!A276,ISBLANK('Captura de datos de CONTACTO'!B276)),"First Name is required",IF(NOT(ISBLANK('Captura de datos de CONTACTO'!B276)),"OK",NA()))</f>
        <v>#N/A</v>
      </c>
      <c r="C276" s="40" t="e">
        <f>IF(AND('DO NOT USE_Contact Formulas'!A276,ISBLANK('Captura de datos de CONTACTO'!C276)),"Last Name is required",IF(NOT(ISBLANK('Captura de datos de CONTACTO'!C276)),"OK",NA()))</f>
        <v>#N/A</v>
      </c>
      <c r="D276" s="40" t="e">
        <f>IF(AND('DO NOT USE_Contact Formulas'!A276,ISBLANK('Captura de datos de CONTACTO'!D276)),"Birthdate is required",IF(NOT(ISBLANK('Captura de datos de CONTACTO'!D276)),"OK",NA()))</f>
        <v>#N/A</v>
      </c>
      <c r="E276" s="40" t="e">
        <f>IF(AND('DO NOT USE_Contact Formulas'!A276,ISBLANK('Captura de datos de CONTACTO'!E276)),"Mobile Phone is required",IF(NOT(ISBLANK('Captura de datos de CONTACTO'!E276)),IF(AND(ISNUMBER(VALUE('Captura de datos de CONTACTO'!E276)),LEFT('Captura de datos de CONTACTO'!E276,1)&lt;&gt;"1",LEN('Captura de datos de CONTACTO'!E276)=10),"OK","Phone number must be valid format"),NA()))</f>
        <v>#N/A</v>
      </c>
      <c r="F276" s="40" t="e">
        <f>IF(LEN('Captura de datos de CONTACTO'!F276)&gt;255,"Home Street Address must be less than 255 characters",IF('DO NOT USE_Contact Formulas'!A276,"OK",NA()))</f>
        <v>#N/A</v>
      </c>
      <c r="G276" s="40" t="e">
        <f>IF(LEN('Captura de datos de CONTACTO'!G276)&gt;40,"City must be less than 40 characters",IF('DO NOT USE_Contact Formulas'!A276,"OK",NA()))</f>
        <v>#N/A</v>
      </c>
      <c r="H276" s="40" t="e">
        <f>IF(AND(NOT(ISBLANK('Captura de datos de CONTACTO'!H276)),ISNA(VLOOKUP('Captura de datos de CONTACTO'!H276,'DO NOT USE_School Picklist'!$P$3:$P$52,1,FALSE))),"Please select a value from the drop-down menu",IF('DO NOT USE_Contact Formulas'!A276,"OK",NA()))</f>
        <v>#N/A</v>
      </c>
      <c r="I276" s="40" t="e">
        <f>IF(AND('DO NOT USE_Contact Formulas'!A276,ISBLANK('Captura de datos de CONTACTO'!I276)),"Zip is required",IF(ISBLANK('Captura de datos de CONTACTO'!I276),NA(),"OK"))</f>
        <v>#N/A</v>
      </c>
      <c r="J276" s="40" t="e">
        <f>IF(AND('DO NOT USE_Contact Formulas'!A276,ISBLANK('Captura de datos de CONTACTO'!J276)),"Student or Staff? is required",IF(ISBLANK('Captura de datos de CONTACTO'!J276),NA(),IF(ISNA(VLOOKUP('Captura de datos de CONTACTO'!J276,'DO NOT USE_School Picklist'!$B$3:$B$6,1,FALSE)),"Please select a value from the drop-down menu","OK")))</f>
        <v>#N/A</v>
      </c>
      <c r="K276" s="40" t="e">
        <f>IF(AND('Captura de datos de CONTACTO'!J276='DO NOT USE_School Picklist'!$B$4,ISBLANK('Captura de datos de CONTACTO'!K276)),"Occupation/Job Title is required if Student or Staff? is Yes, staff/faculty or volunteer",IF('DO NOT USE_Contact Formulas'!A276,"OK",NA()))</f>
        <v>#N/A</v>
      </c>
      <c r="L276" s="40" t="e">
        <f ca="1">IF('Captura de datos de CONTACTO'!L276&gt;'DO NOT USE_School Picklist'!$C$3,"Date last on school campus/facility cannot be a future date",IF('DO NOT USE_Contact Formulas'!A276,IF(ISBLANK('Captura de datos de CONTACTO'!L276),"Date last on school campus/facility is required","OK"),NA()))</f>
        <v>#N/A</v>
      </c>
      <c r="M276" s="41" t="e">
        <f ca="1">IF('Captura de datos de CONTACTO'!M276&gt;'DO NOT USE_School Picklist'!$C$3,"Last Exposure Date cannot be a future date",IF('DO NOT USE_Contact Formulas'!A276,IF(ISBLANK('Captura de datos de CONTACTO'!M276),"Last Exposure Date is required","OK"),NA()))</f>
        <v>#N/A</v>
      </c>
      <c r="N276" s="41" t="e">
        <f>IF(AND('DO NOT USE_Contact Formulas'!A276,ISBLANK('Captura de datos de CONTACTO'!N276)),"Specific Place in the Location is required",IF(ISBLANK('Captura de datos de CONTACTO'!N276),NA(),"OK"))</f>
        <v>#N/A</v>
      </c>
      <c r="O276" s="40" t="e">
        <f>IF(AND(NOT(ISBLANK('Captura de datos de CONTACTO'!O276)),ISNA(VLOOKUP('Captura de datos de CONTACTO'!O276,'DO NOT USE_School Picklist'!$L$3:$L$81,1,FALSE))),"Please select a value from the drop-down menu",IF('DO NOT USE_Contact Formulas'!A276,"OK",NA()))</f>
        <v>#N/A</v>
      </c>
      <c r="P276" s="40" t="e">
        <f>IF(AND(NOT(ISBLANK('Captura de datos de CONTACTO'!P276)),NOT(ISNUMBER(MATCH("*@*.?*",'Captura de datos de CONTACTO'!P276,0)))),"Email must be in a valid format",IF('DO NOT USE_Contact Formulas'!A276,"OK",NA()))</f>
        <v>#N/A</v>
      </c>
      <c r="Q276" s="40" t="e">
        <f>IF(LEN('Captura de datos de CONTACTO'!Q276)&gt;50,"Parent/Guardian Name must be less than 50 characters",IF('DO NOT USE_Contact Formulas'!A276,"OK",NA()))</f>
        <v>#N/A</v>
      </c>
      <c r="R276" s="40" t="e">
        <f>IF(NOT(ISBLANK('Captura de datos de CONTACTO'!R276)),IF(AND(ISNUMBER('Captura de datos de CONTACTO'!R276),LEFT('Captura de datos de CONTACTO'!R276,1)&lt;&gt;"1",LEN('Captura de datos de CONTACTO'!R276)=10),"OK","Phone number must be valid format"),IF('DO NOT USE_Contact Formulas'!A276,"OK",NA()))</f>
        <v>#N/A</v>
      </c>
      <c r="S276" s="40" t="e">
        <f>IF(AND(NOT(ISBLANK('Captura de datos de CONTACTO'!S276)),ISNA(VLOOKUP('Captura de datos de CONTACTO'!S276,'DO NOT USE_School Picklist'!$N$3:$N$63,1,FALSE))),"Please select a value from the drop-down menu",IF('DO NOT USE_Contact Formulas'!A276,"OK",NA()))</f>
        <v>#N/A</v>
      </c>
      <c r="T276" s="53" t="e">
        <f>IF(AND(NOT(ISBLANK('Captura de datos de CONTACTO'!T276)),ISNA(VLOOKUP('Captura de datos de CONTACTO'!T276,'DO NOT USE_School Picklist'!$I$3:$I$5,1,FALSE))),"Please select a value from the drop-down menu",IF('DO NOT USE_Contact Formulas'!A276,"OK",NA()))</f>
        <v>#N/A</v>
      </c>
      <c r="U276" s="40" t="e">
        <f>IF(AND(NOT(ISBLANK('Captura de datos de CONTACTO'!U276)),ISNA(VLOOKUP('Captura de datos de CONTACTO'!U276,'DO NOT USE_School Picklist'!$E$3:$E$10,1,FALSE))),"Please select a value from the drop-down menu",IF('DO NOT USE_Contact Formulas'!A276,"OK",NA()))</f>
        <v>#N/A</v>
      </c>
      <c r="V276" s="53" t="e">
        <f>IF(AND(NOT(ISBLANK('Captura de datos de CONTACTO'!V276)),ISNA(VLOOKUP('Captura de datos de CONTACTO'!V276,'DO NOT USE_School Picklist'!$W$3:$W$9,1,FALSE))),"Please select a value from the drop-down menu",IF('DO NOT USE_Contact Formulas'!A276,"OK",NA()))</f>
        <v>#N/A</v>
      </c>
      <c r="W276" s="53" t="e">
        <f>IF(AND(NOT(ISBLANK('Captura de datos de CONTACTO'!W276)),ISNA(VLOOKUP('Captura de datos de CONTACTO'!W276,'DO NOT USE_School Picklist'!$W$3:$W$9,1,FALSE))),"Please select a value from the drop-down menu",IF('DO NOT USE_Case Formulas'!A276,"OK",NA()))</f>
        <v>#N/A</v>
      </c>
      <c r="X276" s="40" t="e">
        <f>IF(AND(NOT(ISBLANK('Captura de datos de CONTACTO'!X276)),ISNA(VLOOKUP('Captura de datos de CONTACTO'!X276,'DO NOT USE_School Picklist'!$F$3:$F$16,1,FALSE))),"Please select a value from the drop-down menu",IF('DO NOT USE_Contact Formulas'!A276,"OK",NA()))</f>
        <v>#N/A</v>
      </c>
      <c r="Y276" s="40" t="e">
        <f>IF(LEN('Captura de datos de CONTACTO'!Y276)&gt;100,"Classroom(s) must be less than 100 characters",IF('DO NOT USE_Contact Formulas'!A276,"OK",NA()))</f>
        <v>#N/A</v>
      </c>
      <c r="Z276" s="40" t="e">
        <f>IF(AND(NOT(ISBLANK('Captura de datos de CONTACTO'!Z276)),ISNA(VLOOKUP('Captura de datos de CONTACTO'!Z276,'DO NOT USE_School Picklist'!$K$3:$K$6,1,FALSE))),"Please select a value from the drop-down menu",IF('DO NOT USE_Contact Formulas'!A276,"OK",NA()))</f>
        <v>#N/A</v>
      </c>
      <c r="AA276" s="40" t="e">
        <f>IF(AND(NOT(ISBLANK('Captura de datos de CONTACTO'!AA276)),ISNA(VLOOKUP('Captura de datos de CONTACTO'!AA276,'DO NOT USE_School Picklist'!$D$3:$D$5,1,FALSE))),"Please select a value from the drop-down menu",IF('DO NOT USE_Contact Formulas'!A276,"OK",NA()))</f>
        <v>#N/A</v>
      </c>
      <c r="AB276" s="40"/>
      <c r="AC276" s="40" t="e">
        <f>IF(AND(NOT(ISBLANK('Captura de datos de CONTACTO'!AC276)),ISNA(VLOOKUP('Captura de datos de CONTACTO'!AC276,'DO NOT USE_School Picklist'!$G$3:$G$5,1,FALSE))),"Please select a value from the drop-down menu",IF('DO NOT USE_Contact Formulas'!A276,"OK",NA()))</f>
        <v>#N/A</v>
      </c>
      <c r="AD276" s="40"/>
      <c r="AE276" s="40" t="e">
        <f>IF(AND(NOT(ISBLANK('Captura de datos de CONTACTO'!AE276)),ISNA(VLOOKUP('Captura de datos de CONTACTO'!AE276,'DO NOT USE_School Picklist'!$H$3:$H$4,1,FALSE))),"Please select a value from the drop-down menu",IF('DO NOT USE_Contact Formulas'!A276,"OK",NA()))</f>
        <v>#N/A</v>
      </c>
      <c r="AF276" s="40" t="e">
        <f ca="1">IF('Captura de datos de CONTACTO'!AF276&gt;'DO NOT USE_School Picklist'!$C$3,"Test Date cannot be a future date",IF('DO NOT USE_Contact Formulas'!A276,"OK",NA()))</f>
        <v>#N/A</v>
      </c>
      <c r="AG276" s="53" t="e">
        <f>IF(AND('DO NOT USE_Contact Formulas'!A276,ISBLANK('Captura de datos de CONTACTO'!AB276)),"Lab Result Test Result is required",IF(AND(NOT(ISBLANK('Captura de datos de CONTACTO'!AB276)),ISNA(VLOOKUP('Captura de datos de CONTACTO'!AB276,'DO NOT USE_School Picklist'!$Q$3:$Q$8,1,FALSE))),"Please select a value from the drop-down menu",IF('DO NOT USE_Contact Formulas'!A276,"OK",NA())))</f>
        <v>#N/A</v>
      </c>
    </row>
    <row r="277" spans="1:33" x14ac:dyDescent="0.3">
      <c r="A277" s="39" t="e">
        <f>IF('DO NOT USE_Contact Formulas'!A277,IF('DO NOT USE_Contact Formulas'!B277,"Not all required fields are completed","OK"),NA())</f>
        <v>#N/A</v>
      </c>
      <c r="B277" s="40" t="e">
        <f>IF(AND('DO NOT USE_Contact Formulas'!A277,ISBLANK('Captura de datos de CONTACTO'!B277)),"First Name is required",IF(NOT(ISBLANK('Captura de datos de CONTACTO'!B277)),"OK",NA()))</f>
        <v>#N/A</v>
      </c>
      <c r="C277" s="40" t="e">
        <f>IF(AND('DO NOT USE_Contact Formulas'!A277,ISBLANK('Captura de datos de CONTACTO'!C277)),"Last Name is required",IF(NOT(ISBLANK('Captura de datos de CONTACTO'!C277)),"OK",NA()))</f>
        <v>#N/A</v>
      </c>
      <c r="D277" s="40" t="e">
        <f>IF(AND('DO NOT USE_Contact Formulas'!A277,ISBLANK('Captura de datos de CONTACTO'!D277)),"Birthdate is required",IF(NOT(ISBLANK('Captura de datos de CONTACTO'!D277)),"OK",NA()))</f>
        <v>#N/A</v>
      </c>
      <c r="E277" s="40" t="e">
        <f>IF(AND('DO NOT USE_Contact Formulas'!A277,ISBLANK('Captura de datos de CONTACTO'!E277)),"Mobile Phone is required",IF(NOT(ISBLANK('Captura de datos de CONTACTO'!E277)),IF(AND(ISNUMBER(VALUE('Captura de datos de CONTACTO'!E277)),LEFT('Captura de datos de CONTACTO'!E277,1)&lt;&gt;"1",LEN('Captura de datos de CONTACTO'!E277)=10),"OK","Phone number must be valid format"),NA()))</f>
        <v>#N/A</v>
      </c>
      <c r="F277" s="40" t="e">
        <f>IF(LEN('Captura de datos de CONTACTO'!F277)&gt;255,"Home Street Address must be less than 255 characters",IF('DO NOT USE_Contact Formulas'!A277,"OK",NA()))</f>
        <v>#N/A</v>
      </c>
      <c r="G277" s="40" t="e">
        <f>IF(LEN('Captura de datos de CONTACTO'!G277)&gt;40,"City must be less than 40 characters",IF('DO NOT USE_Contact Formulas'!A277,"OK",NA()))</f>
        <v>#N/A</v>
      </c>
      <c r="H277" s="40" t="e">
        <f>IF(AND(NOT(ISBLANK('Captura de datos de CONTACTO'!H277)),ISNA(VLOOKUP('Captura de datos de CONTACTO'!H277,'DO NOT USE_School Picklist'!$P$3:$P$52,1,FALSE))),"Please select a value from the drop-down menu",IF('DO NOT USE_Contact Formulas'!A277,"OK",NA()))</f>
        <v>#N/A</v>
      </c>
      <c r="I277" s="40" t="e">
        <f>IF(AND('DO NOT USE_Contact Formulas'!A277,ISBLANK('Captura de datos de CONTACTO'!I277)),"Zip is required",IF(ISBLANK('Captura de datos de CONTACTO'!I277),NA(),"OK"))</f>
        <v>#N/A</v>
      </c>
      <c r="J277" s="40" t="e">
        <f>IF(AND('DO NOT USE_Contact Formulas'!A277,ISBLANK('Captura de datos de CONTACTO'!J277)),"Student or Staff? is required",IF(ISBLANK('Captura de datos de CONTACTO'!J277),NA(),IF(ISNA(VLOOKUP('Captura de datos de CONTACTO'!J277,'DO NOT USE_School Picklist'!$B$3:$B$6,1,FALSE)),"Please select a value from the drop-down menu","OK")))</f>
        <v>#N/A</v>
      </c>
      <c r="K277" s="40" t="e">
        <f>IF(AND('Captura de datos de CONTACTO'!J277='DO NOT USE_School Picklist'!$B$4,ISBLANK('Captura de datos de CONTACTO'!K277)),"Occupation/Job Title is required if Student or Staff? is Yes, staff/faculty or volunteer",IF('DO NOT USE_Contact Formulas'!A277,"OK",NA()))</f>
        <v>#N/A</v>
      </c>
      <c r="L277" s="40" t="e">
        <f ca="1">IF('Captura de datos de CONTACTO'!L277&gt;'DO NOT USE_School Picklist'!$C$3,"Date last on school campus/facility cannot be a future date",IF('DO NOT USE_Contact Formulas'!A277,IF(ISBLANK('Captura de datos de CONTACTO'!L277),"Date last on school campus/facility is required","OK"),NA()))</f>
        <v>#N/A</v>
      </c>
      <c r="M277" s="41" t="e">
        <f ca="1">IF('Captura de datos de CONTACTO'!M277&gt;'DO NOT USE_School Picklist'!$C$3,"Last Exposure Date cannot be a future date",IF('DO NOT USE_Contact Formulas'!A277,IF(ISBLANK('Captura de datos de CONTACTO'!M277),"Last Exposure Date is required","OK"),NA()))</f>
        <v>#N/A</v>
      </c>
      <c r="N277" s="41" t="e">
        <f>IF(AND('DO NOT USE_Contact Formulas'!A277,ISBLANK('Captura de datos de CONTACTO'!N277)),"Specific Place in the Location is required",IF(ISBLANK('Captura de datos de CONTACTO'!N277),NA(),"OK"))</f>
        <v>#N/A</v>
      </c>
      <c r="O277" s="40" t="e">
        <f>IF(AND(NOT(ISBLANK('Captura de datos de CONTACTO'!O277)),ISNA(VLOOKUP('Captura de datos de CONTACTO'!O277,'DO NOT USE_School Picklist'!$L$3:$L$81,1,FALSE))),"Please select a value from the drop-down menu",IF('DO NOT USE_Contact Formulas'!A277,"OK",NA()))</f>
        <v>#N/A</v>
      </c>
      <c r="P277" s="40" t="e">
        <f>IF(AND(NOT(ISBLANK('Captura de datos de CONTACTO'!P277)),NOT(ISNUMBER(MATCH("*@*.?*",'Captura de datos de CONTACTO'!P277,0)))),"Email must be in a valid format",IF('DO NOT USE_Contact Formulas'!A277,"OK",NA()))</f>
        <v>#N/A</v>
      </c>
      <c r="Q277" s="40" t="e">
        <f>IF(LEN('Captura de datos de CONTACTO'!Q277)&gt;50,"Parent/Guardian Name must be less than 50 characters",IF('DO NOT USE_Contact Formulas'!A277,"OK",NA()))</f>
        <v>#N/A</v>
      </c>
      <c r="R277" s="40" t="e">
        <f>IF(NOT(ISBLANK('Captura de datos de CONTACTO'!R277)),IF(AND(ISNUMBER('Captura de datos de CONTACTO'!R277),LEFT('Captura de datos de CONTACTO'!R277,1)&lt;&gt;"1",LEN('Captura de datos de CONTACTO'!R277)=10),"OK","Phone number must be valid format"),IF('DO NOT USE_Contact Formulas'!A277,"OK",NA()))</f>
        <v>#N/A</v>
      </c>
      <c r="S277" s="40" t="e">
        <f>IF(AND(NOT(ISBLANK('Captura de datos de CONTACTO'!S277)),ISNA(VLOOKUP('Captura de datos de CONTACTO'!S277,'DO NOT USE_School Picklist'!$N$3:$N$63,1,FALSE))),"Please select a value from the drop-down menu",IF('DO NOT USE_Contact Formulas'!A277,"OK",NA()))</f>
        <v>#N/A</v>
      </c>
      <c r="T277" s="53" t="e">
        <f>IF(AND(NOT(ISBLANK('Captura de datos de CONTACTO'!T277)),ISNA(VLOOKUP('Captura de datos de CONTACTO'!T277,'DO NOT USE_School Picklist'!$I$3:$I$5,1,FALSE))),"Please select a value from the drop-down menu",IF('DO NOT USE_Contact Formulas'!A277,"OK",NA()))</f>
        <v>#N/A</v>
      </c>
      <c r="U277" s="40" t="e">
        <f>IF(AND(NOT(ISBLANK('Captura de datos de CONTACTO'!U277)),ISNA(VLOOKUP('Captura de datos de CONTACTO'!U277,'DO NOT USE_School Picklist'!$E$3:$E$10,1,FALSE))),"Please select a value from the drop-down menu",IF('DO NOT USE_Contact Formulas'!A277,"OK",NA()))</f>
        <v>#N/A</v>
      </c>
      <c r="V277" s="53" t="e">
        <f>IF(AND(NOT(ISBLANK('Captura de datos de CONTACTO'!V277)),ISNA(VLOOKUP('Captura de datos de CONTACTO'!V277,'DO NOT USE_School Picklist'!$W$3:$W$9,1,FALSE))),"Please select a value from the drop-down menu",IF('DO NOT USE_Contact Formulas'!A277,"OK",NA()))</f>
        <v>#N/A</v>
      </c>
      <c r="W277" s="53" t="e">
        <f>IF(AND(NOT(ISBLANK('Captura de datos de CONTACTO'!W277)),ISNA(VLOOKUP('Captura de datos de CONTACTO'!W277,'DO NOT USE_School Picklist'!$W$3:$W$9,1,FALSE))),"Please select a value from the drop-down menu",IF('DO NOT USE_Case Formulas'!A277,"OK",NA()))</f>
        <v>#N/A</v>
      </c>
      <c r="X277" s="40" t="e">
        <f>IF(AND(NOT(ISBLANK('Captura de datos de CONTACTO'!X277)),ISNA(VLOOKUP('Captura de datos de CONTACTO'!X277,'DO NOT USE_School Picklist'!$F$3:$F$16,1,FALSE))),"Please select a value from the drop-down menu",IF('DO NOT USE_Contact Formulas'!A277,"OK",NA()))</f>
        <v>#N/A</v>
      </c>
      <c r="Y277" s="40" t="e">
        <f>IF(LEN('Captura de datos de CONTACTO'!Y277)&gt;100,"Classroom(s) must be less than 100 characters",IF('DO NOT USE_Contact Formulas'!A277,"OK",NA()))</f>
        <v>#N/A</v>
      </c>
      <c r="Z277" s="40" t="e">
        <f>IF(AND(NOT(ISBLANK('Captura de datos de CONTACTO'!Z277)),ISNA(VLOOKUP('Captura de datos de CONTACTO'!Z277,'DO NOT USE_School Picklist'!$K$3:$K$6,1,FALSE))),"Please select a value from the drop-down menu",IF('DO NOT USE_Contact Formulas'!A277,"OK",NA()))</f>
        <v>#N/A</v>
      </c>
      <c r="AA277" s="40" t="e">
        <f>IF(AND(NOT(ISBLANK('Captura de datos de CONTACTO'!AA277)),ISNA(VLOOKUP('Captura de datos de CONTACTO'!AA277,'DO NOT USE_School Picklist'!$D$3:$D$5,1,FALSE))),"Please select a value from the drop-down menu",IF('DO NOT USE_Contact Formulas'!A277,"OK",NA()))</f>
        <v>#N/A</v>
      </c>
      <c r="AB277" s="40"/>
      <c r="AC277" s="40" t="e">
        <f>IF(AND(NOT(ISBLANK('Captura de datos de CONTACTO'!AC277)),ISNA(VLOOKUP('Captura de datos de CONTACTO'!AC277,'DO NOT USE_School Picklist'!$G$3:$G$5,1,FALSE))),"Please select a value from the drop-down menu",IF('DO NOT USE_Contact Formulas'!A277,"OK",NA()))</f>
        <v>#N/A</v>
      </c>
      <c r="AD277" s="40"/>
      <c r="AE277" s="40" t="e">
        <f>IF(AND(NOT(ISBLANK('Captura de datos de CONTACTO'!AE277)),ISNA(VLOOKUP('Captura de datos de CONTACTO'!AE277,'DO NOT USE_School Picklist'!$H$3:$H$4,1,FALSE))),"Please select a value from the drop-down menu",IF('DO NOT USE_Contact Formulas'!A277,"OK",NA()))</f>
        <v>#N/A</v>
      </c>
      <c r="AF277" s="40" t="e">
        <f ca="1">IF('Captura de datos de CONTACTO'!AF277&gt;'DO NOT USE_School Picklist'!$C$3,"Test Date cannot be a future date",IF('DO NOT USE_Contact Formulas'!A277,"OK",NA()))</f>
        <v>#N/A</v>
      </c>
      <c r="AG277" s="53" t="e">
        <f>IF(AND('DO NOT USE_Contact Formulas'!A277,ISBLANK('Captura de datos de CONTACTO'!AB277)),"Lab Result Test Result is required",IF(AND(NOT(ISBLANK('Captura de datos de CONTACTO'!AB277)),ISNA(VLOOKUP('Captura de datos de CONTACTO'!AB277,'DO NOT USE_School Picklist'!$Q$3:$Q$8,1,FALSE))),"Please select a value from the drop-down menu",IF('DO NOT USE_Contact Formulas'!A277,"OK",NA())))</f>
        <v>#N/A</v>
      </c>
    </row>
    <row r="278" spans="1:33" x14ac:dyDescent="0.3">
      <c r="A278" s="39" t="e">
        <f>IF('DO NOT USE_Contact Formulas'!A278,IF('DO NOT USE_Contact Formulas'!B278,"Not all required fields are completed","OK"),NA())</f>
        <v>#N/A</v>
      </c>
      <c r="B278" s="40" t="e">
        <f>IF(AND('DO NOT USE_Contact Formulas'!A278,ISBLANK('Captura de datos de CONTACTO'!B278)),"First Name is required",IF(NOT(ISBLANK('Captura de datos de CONTACTO'!B278)),"OK",NA()))</f>
        <v>#N/A</v>
      </c>
      <c r="C278" s="40" t="e">
        <f>IF(AND('DO NOT USE_Contact Formulas'!A278,ISBLANK('Captura de datos de CONTACTO'!C278)),"Last Name is required",IF(NOT(ISBLANK('Captura de datos de CONTACTO'!C278)),"OK",NA()))</f>
        <v>#N/A</v>
      </c>
      <c r="D278" s="40" t="e">
        <f>IF(AND('DO NOT USE_Contact Formulas'!A278,ISBLANK('Captura de datos de CONTACTO'!D278)),"Birthdate is required",IF(NOT(ISBLANK('Captura de datos de CONTACTO'!D278)),"OK",NA()))</f>
        <v>#N/A</v>
      </c>
      <c r="E278" s="40" t="e">
        <f>IF(AND('DO NOT USE_Contact Formulas'!A278,ISBLANK('Captura de datos de CONTACTO'!E278)),"Mobile Phone is required",IF(NOT(ISBLANK('Captura de datos de CONTACTO'!E278)),IF(AND(ISNUMBER(VALUE('Captura de datos de CONTACTO'!E278)),LEFT('Captura de datos de CONTACTO'!E278,1)&lt;&gt;"1",LEN('Captura de datos de CONTACTO'!E278)=10),"OK","Phone number must be valid format"),NA()))</f>
        <v>#N/A</v>
      </c>
      <c r="F278" s="40" t="e">
        <f>IF(LEN('Captura de datos de CONTACTO'!F278)&gt;255,"Home Street Address must be less than 255 characters",IF('DO NOT USE_Contact Formulas'!A278,"OK",NA()))</f>
        <v>#N/A</v>
      </c>
      <c r="G278" s="40" t="e">
        <f>IF(LEN('Captura de datos de CONTACTO'!G278)&gt;40,"City must be less than 40 characters",IF('DO NOT USE_Contact Formulas'!A278,"OK",NA()))</f>
        <v>#N/A</v>
      </c>
      <c r="H278" s="40" t="e">
        <f>IF(AND(NOT(ISBLANK('Captura de datos de CONTACTO'!H278)),ISNA(VLOOKUP('Captura de datos de CONTACTO'!H278,'DO NOT USE_School Picklist'!$P$3:$P$52,1,FALSE))),"Please select a value from the drop-down menu",IF('DO NOT USE_Contact Formulas'!A278,"OK",NA()))</f>
        <v>#N/A</v>
      </c>
      <c r="I278" s="40" t="e">
        <f>IF(AND('DO NOT USE_Contact Formulas'!A278,ISBLANK('Captura de datos de CONTACTO'!I278)),"Zip is required",IF(ISBLANK('Captura de datos de CONTACTO'!I278),NA(),"OK"))</f>
        <v>#N/A</v>
      </c>
      <c r="J278" s="40" t="e">
        <f>IF(AND('DO NOT USE_Contact Formulas'!A278,ISBLANK('Captura de datos de CONTACTO'!J278)),"Student or Staff? is required",IF(ISBLANK('Captura de datos de CONTACTO'!J278),NA(),IF(ISNA(VLOOKUP('Captura de datos de CONTACTO'!J278,'DO NOT USE_School Picklist'!$B$3:$B$6,1,FALSE)),"Please select a value from the drop-down menu","OK")))</f>
        <v>#N/A</v>
      </c>
      <c r="K278" s="40" t="e">
        <f>IF(AND('Captura de datos de CONTACTO'!J278='DO NOT USE_School Picklist'!$B$4,ISBLANK('Captura de datos de CONTACTO'!K278)),"Occupation/Job Title is required if Student or Staff? is Yes, staff/faculty or volunteer",IF('DO NOT USE_Contact Formulas'!A278,"OK",NA()))</f>
        <v>#N/A</v>
      </c>
      <c r="L278" s="40" t="e">
        <f ca="1">IF('Captura de datos de CONTACTO'!L278&gt;'DO NOT USE_School Picklist'!$C$3,"Date last on school campus/facility cannot be a future date",IF('DO NOT USE_Contact Formulas'!A278,IF(ISBLANK('Captura de datos de CONTACTO'!L278),"Date last on school campus/facility is required","OK"),NA()))</f>
        <v>#N/A</v>
      </c>
      <c r="M278" s="41" t="e">
        <f ca="1">IF('Captura de datos de CONTACTO'!M278&gt;'DO NOT USE_School Picklist'!$C$3,"Last Exposure Date cannot be a future date",IF('DO NOT USE_Contact Formulas'!A278,IF(ISBLANK('Captura de datos de CONTACTO'!M278),"Last Exposure Date is required","OK"),NA()))</f>
        <v>#N/A</v>
      </c>
      <c r="N278" s="41" t="e">
        <f>IF(AND('DO NOT USE_Contact Formulas'!A278,ISBLANK('Captura de datos de CONTACTO'!N278)),"Specific Place in the Location is required",IF(ISBLANK('Captura de datos de CONTACTO'!N278),NA(),"OK"))</f>
        <v>#N/A</v>
      </c>
      <c r="O278" s="40" t="e">
        <f>IF(AND(NOT(ISBLANK('Captura de datos de CONTACTO'!O278)),ISNA(VLOOKUP('Captura de datos de CONTACTO'!O278,'DO NOT USE_School Picklist'!$L$3:$L$81,1,FALSE))),"Please select a value from the drop-down menu",IF('DO NOT USE_Contact Formulas'!A278,"OK",NA()))</f>
        <v>#N/A</v>
      </c>
      <c r="P278" s="40" t="e">
        <f>IF(AND(NOT(ISBLANK('Captura de datos de CONTACTO'!P278)),NOT(ISNUMBER(MATCH("*@*.?*",'Captura de datos de CONTACTO'!P278,0)))),"Email must be in a valid format",IF('DO NOT USE_Contact Formulas'!A278,"OK",NA()))</f>
        <v>#N/A</v>
      </c>
      <c r="Q278" s="40" t="e">
        <f>IF(LEN('Captura de datos de CONTACTO'!Q278)&gt;50,"Parent/Guardian Name must be less than 50 characters",IF('DO NOT USE_Contact Formulas'!A278,"OK",NA()))</f>
        <v>#N/A</v>
      </c>
      <c r="R278" s="40" t="e">
        <f>IF(NOT(ISBLANK('Captura de datos de CONTACTO'!R278)),IF(AND(ISNUMBER('Captura de datos de CONTACTO'!R278),LEFT('Captura de datos de CONTACTO'!R278,1)&lt;&gt;"1",LEN('Captura de datos de CONTACTO'!R278)=10),"OK","Phone number must be valid format"),IF('DO NOT USE_Contact Formulas'!A278,"OK",NA()))</f>
        <v>#N/A</v>
      </c>
      <c r="S278" s="40" t="e">
        <f>IF(AND(NOT(ISBLANK('Captura de datos de CONTACTO'!S278)),ISNA(VLOOKUP('Captura de datos de CONTACTO'!S278,'DO NOT USE_School Picklist'!$N$3:$N$63,1,FALSE))),"Please select a value from the drop-down menu",IF('DO NOT USE_Contact Formulas'!A278,"OK",NA()))</f>
        <v>#N/A</v>
      </c>
      <c r="T278" s="53" t="e">
        <f>IF(AND(NOT(ISBLANK('Captura de datos de CONTACTO'!T278)),ISNA(VLOOKUP('Captura de datos de CONTACTO'!T278,'DO NOT USE_School Picklist'!$I$3:$I$5,1,FALSE))),"Please select a value from the drop-down menu",IF('DO NOT USE_Contact Formulas'!A278,"OK",NA()))</f>
        <v>#N/A</v>
      </c>
      <c r="U278" s="40" t="e">
        <f>IF(AND(NOT(ISBLANK('Captura de datos de CONTACTO'!U278)),ISNA(VLOOKUP('Captura de datos de CONTACTO'!U278,'DO NOT USE_School Picklist'!$E$3:$E$10,1,FALSE))),"Please select a value from the drop-down menu",IF('DO NOT USE_Contact Formulas'!A278,"OK",NA()))</f>
        <v>#N/A</v>
      </c>
      <c r="V278" s="53" t="e">
        <f>IF(AND(NOT(ISBLANK('Captura de datos de CONTACTO'!V278)),ISNA(VLOOKUP('Captura de datos de CONTACTO'!V278,'DO NOT USE_School Picklist'!$W$3:$W$9,1,FALSE))),"Please select a value from the drop-down menu",IF('DO NOT USE_Contact Formulas'!A278,"OK",NA()))</f>
        <v>#N/A</v>
      </c>
      <c r="W278" s="53" t="e">
        <f>IF(AND(NOT(ISBLANK('Captura de datos de CONTACTO'!W278)),ISNA(VLOOKUP('Captura de datos de CONTACTO'!W278,'DO NOT USE_School Picklist'!$W$3:$W$9,1,FALSE))),"Please select a value from the drop-down menu",IF('DO NOT USE_Case Formulas'!A278,"OK",NA()))</f>
        <v>#N/A</v>
      </c>
      <c r="X278" s="40" t="e">
        <f>IF(AND(NOT(ISBLANK('Captura de datos de CONTACTO'!X278)),ISNA(VLOOKUP('Captura de datos de CONTACTO'!X278,'DO NOT USE_School Picklist'!$F$3:$F$16,1,FALSE))),"Please select a value from the drop-down menu",IF('DO NOT USE_Contact Formulas'!A278,"OK",NA()))</f>
        <v>#N/A</v>
      </c>
      <c r="Y278" s="40" t="e">
        <f>IF(LEN('Captura de datos de CONTACTO'!Y278)&gt;100,"Classroom(s) must be less than 100 characters",IF('DO NOT USE_Contact Formulas'!A278,"OK",NA()))</f>
        <v>#N/A</v>
      </c>
      <c r="Z278" s="40" t="e">
        <f>IF(AND(NOT(ISBLANK('Captura de datos de CONTACTO'!Z278)),ISNA(VLOOKUP('Captura de datos de CONTACTO'!Z278,'DO NOT USE_School Picklist'!$K$3:$K$6,1,FALSE))),"Please select a value from the drop-down menu",IF('DO NOT USE_Contact Formulas'!A278,"OK",NA()))</f>
        <v>#N/A</v>
      </c>
      <c r="AA278" s="40" t="e">
        <f>IF(AND(NOT(ISBLANK('Captura de datos de CONTACTO'!AA278)),ISNA(VLOOKUP('Captura de datos de CONTACTO'!AA278,'DO NOT USE_School Picklist'!$D$3:$D$5,1,FALSE))),"Please select a value from the drop-down menu",IF('DO NOT USE_Contact Formulas'!A278,"OK",NA()))</f>
        <v>#N/A</v>
      </c>
      <c r="AB278" s="40"/>
      <c r="AC278" s="40" t="e">
        <f>IF(AND(NOT(ISBLANK('Captura de datos de CONTACTO'!AC278)),ISNA(VLOOKUP('Captura de datos de CONTACTO'!AC278,'DO NOT USE_School Picklist'!$G$3:$G$5,1,FALSE))),"Please select a value from the drop-down menu",IF('DO NOT USE_Contact Formulas'!A278,"OK",NA()))</f>
        <v>#N/A</v>
      </c>
      <c r="AD278" s="40"/>
      <c r="AE278" s="40" t="e">
        <f>IF(AND(NOT(ISBLANK('Captura de datos de CONTACTO'!AE278)),ISNA(VLOOKUP('Captura de datos de CONTACTO'!AE278,'DO NOT USE_School Picklist'!$H$3:$H$4,1,FALSE))),"Please select a value from the drop-down menu",IF('DO NOT USE_Contact Formulas'!A278,"OK",NA()))</f>
        <v>#N/A</v>
      </c>
      <c r="AF278" s="40" t="e">
        <f ca="1">IF('Captura de datos de CONTACTO'!AF278&gt;'DO NOT USE_School Picklist'!$C$3,"Test Date cannot be a future date",IF('DO NOT USE_Contact Formulas'!A278,"OK",NA()))</f>
        <v>#N/A</v>
      </c>
      <c r="AG278" s="53" t="e">
        <f>IF(AND('DO NOT USE_Contact Formulas'!A278,ISBLANK('Captura de datos de CONTACTO'!AB278)),"Lab Result Test Result is required",IF(AND(NOT(ISBLANK('Captura de datos de CONTACTO'!AB278)),ISNA(VLOOKUP('Captura de datos de CONTACTO'!AB278,'DO NOT USE_School Picklist'!$Q$3:$Q$8,1,FALSE))),"Please select a value from the drop-down menu",IF('DO NOT USE_Contact Formulas'!A278,"OK",NA())))</f>
        <v>#N/A</v>
      </c>
    </row>
    <row r="279" spans="1:33" x14ac:dyDescent="0.3">
      <c r="A279" s="39" t="e">
        <f>IF('DO NOT USE_Contact Formulas'!A279,IF('DO NOT USE_Contact Formulas'!B279,"Not all required fields are completed","OK"),NA())</f>
        <v>#N/A</v>
      </c>
      <c r="B279" s="40" t="e">
        <f>IF(AND('DO NOT USE_Contact Formulas'!A279,ISBLANK('Captura de datos de CONTACTO'!B279)),"First Name is required",IF(NOT(ISBLANK('Captura de datos de CONTACTO'!B279)),"OK",NA()))</f>
        <v>#N/A</v>
      </c>
      <c r="C279" s="40" t="e">
        <f>IF(AND('DO NOT USE_Contact Formulas'!A279,ISBLANK('Captura de datos de CONTACTO'!C279)),"Last Name is required",IF(NOT(ISBLANK('Captura de datos de CONTACTO'!C279)),"OK",NA()))</f>
        <v>#N/A</v>
      </c>
      <c r="D279" s="40" t="e">
        <f>IF(AND('DO NOT USE_Contact Formulas'!A279,ISBLANK('Captura de datos de CONTACTO'!D279)),"Birthdate is required",IF(NOT(ISBLANK('Captura de datos de CONTACTO'!D279)),"OK",NA()))</f>
        <v>#N/A</v>
      </c>
      <c r="E279" s="40" t="e">
        <f>IF(AND('DO NOT USE_Contact Formulas'!A279,ISBLANK('Captura de datos de CONTACTO'!E279)),"Mobile Phone is required",IF(NOT(ISBLANK('Captura de datos de CONTACTO'!E279)),IF(AND(ISNUMBER(VALUE('Captura de datos de CONTACTO'!E279)),LEFT('Captura de datos de CONTACTO'!E279,1)&lt;&gt;"1",LEN('Captura de datos de CONTACTO'!E279)=10),"OK","Phone number must be valid format"),NA()))</f>
        <v>#N/A</v>
      </c>
      <c r="F279" s="40" t="e">
        <f>IF(LEN('Captura de datos de CONTACTO'!F279)&gt;255,"Home Street Address must be less than 255 characters",IF('DO NOT USE_Contact Formulas'!A279,"OK",NA()))</f>
        <v>#N/A</v>
      </c>
      <c r="G279" s="40" t="e">
        <f>IF(LEN('Captura de datos de CONTACTO'!G279)&gt;40,"City must be less than 40 characters",IF('DO NOT USE_Contact Formulas'!A279,"OK",NA()))</f>
        <v>#N/A</v>
      </c>
      <c r="H279" s="40" t="e">
        <f>IF(AND(NOT(ISBLANK('Captura de datos de CONTACTO'!H279)),ISNA(VLOOKUP('Captura de datos de CONTACTO'!H279,'DO NOT USE_School Picklist'!$P$3:$P$52,1,FALSE))),"Please select a value from the drop-down menu",IF('DO NOT USE_Contact Formulas'!A279,"OK",NA()))</f>
        <v>#N/A</v>
      </c>
      <c r="I279" s="40" t="e">
        <f>IF(AND('DO NOT USE_Contact Formulas'!A279,ISBLANK('Captura de datos de CONTACTO'!I279)),"Zip is required",IF(ISBLANK('Captura de datos de CONTACTO'!I279),NA(),"OK"))</f>
        <v>#N/A</v>
      </c>
      <c r="J279" s="40" t="e">
        <f>IF(AND('DO NOT USE_Contact Formulas'!A279,ISBLANK('Captura de datos de CONTACTO'!J279)),"Student or Staff? is required",IF(ISBLANK('Captura de datos de CONTACTO'!J279),NA(),IF(ISNA(VLOOKUP('Captura de datos de CONTACTO'!J279,'DO NOT USE_School Picklist'!$B$3:$B$6,1,FALSE)),"Please select a value from the drop-down menu","OK")))</f>
        <v>#N/A</v>
      </c>
      <c r="K279" s="40" t="e">
        <f>IF(AND('Captura de datos de CONTACTO'!J279='DO NOT USE_School Picklist'!$B$4,ISBLANK('Captura de datos de CONTACTO'!K279)),"Occupation/Job Title is required if Student or Staff? is Yes, staff/faculty or volunteer",IF('DO NOT USE_Contact Formulas'!A279,"OK",NA()))</f>
        <v>#N/A</v>
      </c>
      <c r="L279" s="40" t="e">
        <f ca="1">IF('Captura de datos de CONTACTO'!L279&gt;'DO NOT USE_School Picklist'!$C$3,"Date last on school campus/facility cannot be a future date",IF('DO NOT USE_Contact Formulas'!A279,IF(ISBLANK('Captura de datos de CONTACTO'!L279),"Date last on school campus/facility is required","OK"),NA()))</f>
        <v>#N/A</v>
      </c>
      <c r="M279" s="41" t="e">
        <f ca="1">IF('Captura de datos de CONTACTO'!M279&gt;'DO NOT USE_School Picklist'!$C$3,"Last Exposure Date cannot be a future date",IF('DO NOT USE_Contact Formulas'!A279,IF(ISBLANK('Captura de datos de CONTACTO'!M279),"Last Exposure Date is required","OK"),NA()))</f>
        <v>#N/A</v>
      </c>
      <c r="N279" s="41" t="e">
        <f>IF(AND('DO NOT USE_Contact Formulas'!A279,ISBLANK('Captura de datos de CONTACTO'!N279)),"Specific Place in the Location is required",IF(ISBLANK('Captura de datos de CONTACTO'!N279),NA(),"OK"))</f>
        <v>#N/A</v>
      </c>
      <c r="O279" s="40" t="e">
        <f>IF(AND(NOT(ISBLANK('Captura de datos de CONTACTO'!O279)),ISNA(VLOOKUP('Captura de datos de CONTACTO'!O279,'DO NOT USE_School Picklist'!$L$3:$L$81,1,FALSE))),"Please select a value from the drop-down menu",IF('DO NOT USE_Contact Formulas'!A279,"OK",NA()))</f>
        <v>#N/A</v>
      </c>
      <c r="P279" s="40" t="e">
        <f>IF(AND(NOT(ISBLANK('Captura de datos de CONTACTO'!P279)),NOT(ISNUMBER(MATCH("*@*.?*",'Captura de datos de CONTACTO'!P279,0)))),"Email must be in a valid format",IF('DO NOT USE_Contact Formulas'!A279,"OK",NA()))</f>
        <v>#N/A</v>
      </c>
      <c r="Q279" s="40" t="e">
        <f>IF(LEN('Captura de datos de CONTACTO'!Q279)&gt;50,"Parent/Guardian Name must be less than 50 characters",IF('DO NOT USE_Contact Formulas'!A279,"OK",NA()))</f>
        <v>#N/A</v>
      </c>
      <c r="R279" s="40" t="e">
        <f>IF(NOT(ISBLANK('Captura de datos de CONTACTO'!R279)),IF(AND(ISNUMBER('Captura de datos de CONTACTO'!R279),LEFT('Captura de datos de CONTACTO'!R279,1)&lt;&gt;"1",LEN('Captura de datos de CONTACTO'!R279)=10),"OK","Phone number must be valid format"),IF('DO NOT USE_Contact Formulas'!A279,"OK",NA()))</f>
        <v>#N/A</v>
      </c>
      <c r="S279" s="40" t="e">
        <f>IF(AND(NOT(ISBLANK('Captura de datos de CONTACTO'!S279)),ISNA(VLOOKUP('Captura de datos de CONTACTO'!S279,'DO NOT USE_School Picklist'!$N$3:$N$63,1,FALSE))),"Please select a value from the drop-down menu",IF('DO NOT USE_Contact Formulas'!A279,"OK",NA()))</f>
        <v>#N/A</v>
      </c>
      <c r="T279" s="53" t="e">
        <f>IF(AND(NOT(ISBLANK('Captura de datos de CONTACTO'!T279)),ISNA(VLOOKUP('Captura de datos de CONTACTO'!T279,'DO NOT USE_School Picklist'!$I$3:$I$5,1,FALSE))),"Please select a value from the drop-down menu",IF('DO NOT USE_Contact Formulas'!A279,"OK",NA()))</f>
        <v>#N/A</v>
      </c>
      <c r="U279" s="40" t="e">
        <f>IF(AND(NOT(ISBLANK('Captura de datos de CONTACTO'!U279)),ISNA(VLOOKUP('Captura de datos de CONTACTO'!U279,'DO NOT USE_School Picklist'!$E$3:$E$10,1,FALSE))),"Please select a value from the drop-down menu",IF('DO NOT USE_Contact Formulas'!A279,"OK",NA()))</f>
        <v>#N/A</v>
      </c>
      <c r="V279" s="53" t="e">
        <f>IF(AND(NOT(ISBLANK('Captura de datos de CONTACTO'!V279)),ISNA(VLOOKUP('Captura de datos de CONTACTO'!V279,'DO NOT USE_School Picklist'!$W$3:$W$9,1,FALSE))),"Please select a value from the drop-down menu",IF('DO NOT USE_Contact Formulas'!A279,"OK",NA()))</f>
        <v>#N/A</v>
      </c>
      <c r="W279" s="53" t="e">
        <f>IF(AND(NOT(ISBLANK('Captura de datos de CONTACTO'!W279)),ISNA(VLOOKUP('Captura de datos de CONTACTO'!W279,'DO NOT USE_School Picklist'!$W$3:$W$9,1,FALSE))),"Please select a value from the drop-down menu",IF('DO NOT USE_Case Formulas'!A279,"OK",NA()))</f>
        <v>#N/A</v>
      </c>
      <c r="X279" s="40" t="e">
        <f>IF(AND(NOT(ISBLANK('Captura de datos de CONTACTO'!X279)),ISNA(VLOOKUP('Captura de datos de CONTACTO'!X279,'DO NOT USE_School Picklist'!$F$3:$F$16,1,FALSE))),"Please select a value from the drop-down menu",IF('DO NOT USE_Contact Formulas'!A279,"OK",NA()))</f>
        <v>#N/A</v>
      </c>
      <c r="Y279" s="40" t="e">
        <f>IF(LEN('Captura de datos de CONTACTO'!Y279)&gt;100,"Classroom(s) must be less than 100 characters",IF('DO NOT USE_Contact Formulas'!A279,"OK",NA()))</f>
        <v>#N/A</v>
      </c>
      <c r="Z279" s="40" t="e">
        <f>IF(AND(NOT(ISBLANK('Captura de datos de CONTACTO'!Z279)),ISNA(VLOOKUP('Captura de datos de CONTACTO'!Z279,'DO NOT USE_School Picklist'!$K$3:$K$6,1,FALSE))),"Please select a value from the drop-down menu",IF('DO NOT USE_Contact Formulas'!A279,"OK",NA()))</f>
        <v>#N/A</v>
      </c>
      <c r="AA279" s="40" t="e">
        <f>IF(AND(NOT(ISBLANK('Captura de datos de CONTACTO'!AA279)),ISNA(VLOOKUP('Captura de datos de CONTACTO'!AA279,'DO NOT USE_School Picklist'!$D$3:$D$5,1,FALSE))),"Please select a value from the drop-down menu",IF('DO NOT USE_Contact Formulas'!A279,"OK",NA()))</f>
        <v>#N/A</v>
      </c>
      <c r="AB279" s="40"/>
      <c r="AC279" s="40" t="e">
        <f>IF(AND(NOT(ISBLANK('Captura de datos de CONTACTO'!AC279)),ISNA(VLOOKUP('Captura de datos de CONTACTO'!AC279,'DO NOT USE_School Picklist'!$G$3:$G$5,1,FALSE))),"Please select a value from the drop-down menu",IF('DO NOT USE_Contact Formulas'!A279,"OK",NA()))</f>
        <v>#N/A</v>
      </c>
      <c r="AD279" s="40"/>
      <c r="AE279" s="40" t="e">
        <f>IF(AND(NOT(ISBLANK('Captura de datos de CONTACTO'!AE279)),ISNA(VLOOKUP('Captura de datos de CONTACTO'!AE279,'DO NOT USE_School Picklist'!$H$3:$H$4,1,FALSE))),"Please select a value from the drop-down menu",IF('DO NOT USE_Contact Formulas'!A279,"OK",NA()))</f>
        <v>#N/A</v>
      </c>
      <c r="AF279" s="40" t="e">
        <f ca="1">IF('Captura de datos de CONTACTO'!AF279&gt;'DO NOT USE_School Picklist'!$C$3,"Test Date cannot be a future date",IF('DO NOT USE_Contact Formulas'!A279,"OK",NA()))</f>
        <v>#N/A</v>
      </c>
      <c r="AG279" s="53" t="e">
        <f>IF(AND('DO NOT USE_Contact Formulas'!A279,ISBLANK('Captura de datos de CONTACTO'!AB279)),"Lab Result Test Result is required",IF(AND(NOT(ISBLANK('Captura de datos de CONTACTO'!AB279)),ISNA(VLOOKUP('Captura de datos de CONTACTO'!AB279,'DO NOT USE_School Picklist'!$Q$3:$Q$8,1,FALSE))),"Please select a value from the drop-down menu",IF('DO NOT USE_Contact Formulas'!A279,"OK",NA())))</f>
        <v>#N/A</v>
      </c>
    </row>
    <row r="280" spans="1:33" x14ac:dyDescent="0.3">
      <c r="A280" s="39" t="e">
        <f>IF('DO NOT USE_Contact Formulas'!A280,IF('DO NOT USE_Contact Formulas'!B280,"Not all required fields are completed","OK"),NA())</f>
        <v>#N/A</v>
      </c>
      <c r="B280" s="40" t="e">
        <f>IF(AND('DO NOT USE_Contact Formulas'!A280,ISBLANK('Captura de datos de CONTACTO'!B280)),"First Name is required",IF(NOT(ISBLANK('Captura de datos de CONTACTO'!B280)),"OK",NA()))</f>
        <v>#N/A</v>
      </c>
      <c r="C280" s="40" t="e">
        <f>IF(AND('DO NOT USE_Contact Formulas'!A280,ISBLANK('Captura de datos de CONTACTO'!C280)),"Last Name is required",IF(NOT(ISBLANK('Captura de datos de CONTACTO'!C280)),"OK",NA()))</f>
        <v>#N/A</v>
      </c>
      <c r="D280" s="40" t="e">
        <f>IF(AND('DO NOT USE_Contact Formulas'!A280,ISBLANK('Captura de datos de CONTACTO'!D280)),"Birthdate is required",IF(NOT(ISBLANK('Captura de datos de CONTACTO'!D280)),"OK",NA()))</f>
        <v>#N/A</v>
      </c>
      <c r="E280" s="40" t="e">
        <f>IF(AND('DO NOT USE_Contact Formulas'!A280,ISBLANK('Captura de datos de CONTACTO'!E280)),"Mobile Phone is required",IF(NOT(ISBLANK('Captura de datos de CONTACTO'!E280)),IF(AND(ISNUMBER(VALUE('Captura de datos de CONTACTO'!E280)),LEFT('Captura de datos de CONTACTO'!E280,1)&lt;&gt;"1",LEN('Captura de datos de CONTACTO'!E280)=10),"OK","Phone number must be valid format"),NA()))</f>
        <v>#N/A</v>
      </c>
      <c r="F280" s="40" t="e">
        <f>IF(LEN('Captura de datos de CONTACTO'!F280)&gt;255,"Home Street Address must be less than 255 characters",IF('DO NOT USE_Contact Formulas'!A280,"OK",NA()))</f>
        <v>#N/A</v>
      </c>
      <c r="G280" s="40" t="e">
        <f>IF(LEN('Captura de datos de CONTACTO'!G280)&gt;40,"City must be less than 40 characters",IF('DO NOT USE_Contact Formulas'!A280,"OK",NA()))</f>
        <v>#N/A</v>
      </c>
      <c r="H280" s="40" t="e">
        <f>IF(AND(NOT(ISBLANK('Captura de datos de CONTACTO'!H280)),ISNA(VLOOKUP('Captura de datos de CONTACTO'!H280,'DO NOT USE_School Picklist'!$P$3:$P$52,1,FALSE))),"Please select a value from the drop-down menu",IF('DO NOT USE_Contact Formulas'!A280,"OK",NA()))</f>
        <v>#N/A</v>
      </c>
      <c r="I280" s="40" t="e">
        <f>IF(AND('DO NOT USE_Contact Formulas'!A280,ISBLANK('Captura de datos de CONTACTO'!I280)),"Zip is required",IF(ISBLANK('Captura de datos de CONTACTO'!I280),NA(),"OK"))</f>
        <v>#N/A</v>
      </c>
      <c r="J280" s="40" t="e">
        <f>IF(AND('DO NOT USE_Contact Formulas'!A280,ISBLANK('Captura de datos de CONTACTO'!J280)),"Student or Staff? is required",IF(ISBLANK('Captura de datos de CONTACTO'!J280),NA(),IF(ISNA(VLOOKUP('Captura de datos de CONTACTO'!J280,'DO NOT USE_School Picklist'!$B$3:$B$6,1,FALSE)),"Please select a value from the drop-down menu","OK")))</f>
        <v>#N/A</v>
      </c>
      <c r="K280" s="40" t="e">
        <f>IF(AND('Captura de datos de CONTACTO'!J280='DO NOT USE_School Picklist'!$B$4,ISBLANK('Captura de datos de CONTACTO'!K280)),"Occupation/Job Title is required if Student or Staff? is Yes, staff/faculty or volunteer",IF('DO NOT USE_Contact Formulas'!A280,"OK",NA()))</f>
        <v>#N/A</v>
      </c>
      <c r="L280" s="40" t="e">
        <f ca="1">IF('Captura de datos de CONTACTO'!L280&gt;'DO NOT USE_School Picklist'!$C$3,"Date last on school campus/facility cannot be a future date",IF('DO NOT USE_Contact Formulas'!A280,IF(ISBLANK('Captura de datos de CONTACTO'!L280),"Date last on school campus/facility is required","OK"),NA()))</f>
        <v>#N/A</v>
      </c>
      <c r="M280" s="41" t="e">
        <f ca="1">IF('Captura de datos de CONTACTO'!M280&gt;'DO NOT USE_School Picklist'!$C$3,"Last Exposure Date cannot be a future date",IF('DO NOT USE_Contact Formulas'!A280,IF(ISBLANK('Captura de datos de CONTACTO'!M280),"Last Exposure Date is required","OK"),NA()))</f>
        <v>#N/A</v>
      </c>
      <c r="N280" s="41" t="e">
        <f>IF(AND('DO NOT USE_Contact Formulas'!A280,ISBLANK('Captura de datos de CONTACTO'!N280)),"Specific Place in the Location is required",IF(ISBLANK('Captura de datos de CONTACTO'!N280),NA(),"OK"))</f>
        <v>#N/A</v>
      </c>
      <c r="O280" s="40" t="e">
        <f>IF(AND(NOT(ISBLANK('Captura de datos de CONTACTO'!O280)),ISNA(VLOOKUP('Captura de datos de CONTACTO'!O280,'DO NOT USE_School Picklist'!$L$3:$L$81,1,FALSE))),"Please select a value from the drop-down menu",IF('DO NOT USE_Contact Formulas'!A280,"OK",NA()))</f>
        <v>#N/A</v>
      </c>
      <c r="P280" s="40" t="e">
        <f>IF(AND(NOT(ISBLANK('Captura de datos de CONTACTO'!P280)),NOT(ISNUMBER(MATCH("*@*.?*",'Captura de datos de CONTACTO'!P280,0)))),"Email must be in a valid format",IF('DO NOT USE_Contact Formulas'!A280,"OK",NA()))</f>
        <v>#N/A</v>
      </c>
      <c r="Q280" s="40" t="e">
        <f>IF(LEN('Captura de datos de CONTACTO'!Q280)&gt;50,"Parent/Guardian Name must be less than 50 characters",IF('DO NOT USE_Contact Formulas'!A280,"OK",NA()))</f>
        <v>#N/A</v>
      </c>
      <c r="R280" s="40" t="e">
        <f>IF(NOT(ISBLANK('Captura de datos de CONTACTO'!R280)),IF(AND(ISNUMBER('Captura de datos de CONTACTO'!R280),LEFT('Captura de datos de CONTACTO'!R280,1)&lt;&gt;"1",LEN('Captura de datos de CONTACTO'!R280)=10),"OK","Phone number must be valid format"),IF('DO NOT USE_Contact Formulas'!A280,"OK",NA()))</f>
        <v>#N/A</v>
      </c>
      <c r="S280" s="40" t="e">
        <f>IF(AND(NOT(ISBLANK('Captura de datos de CONTACTO'!S280)),ISNA(VLOOKUP('Captura de datos de CONTACTO'!S280,'DO NOT USE_School Picklist'!$N$3:$N$63,1,FALSE))),"Please select a value from the drop-down menu",IF('DO NOT USE_Contact Formulas'!A280,"OK",NA()))</f>
        <v>#N/A</v>
      </c>
      <c r="T280" s="53" t="e">
        <f>IF(AND(NOT(ISBLANK('Captura de datos de CONTACTO'!T280)),ISNA(VLOOKUP('Captura de datos de CONTACTO'!T280,'DO NOT USE_School Picklist'!$I$3:$I$5,1,FALSE))),"Please select a value from the drop-down menu",IF('DO NOT USE_Contact Formulas'!A280,"OK",NA()))</f>
        <v>#N/A</v>
      </c>
      <c r="U280" s="40" t="e">
        <f>IF(AND(NOT(ISBLANK('Captura de datos de CONTACTO'!U280)),ISNA(VLOOKUP('Captura de datos de CONTACTO'!U280,'DO NOT USE_School Picklist'!$E$3:$E$10,1,FALSE))),"Please select a value from the drop-down menu",IF('DO NOT USE_Contact Formulas'!A280,"OK",NA()))</f>
        <v>#N/A</v>
      </c>
      <c r="V280" s="53" t="e">
        <f>IF(AND(NOT(ISBLANK('Captura de datos de CONTACTO'!V280)),ISNA(VLOOKUP('Captura de datos de CONTACTO'!V280,'DO NOT USE_School Picklist'!$W$3:$W$9,1,FALSE))),"Please select a value from the drop-down menu",IF('DO NOT USE_Contact Formulas'!A280,"OK",NA()))</f>
        <v>#N/A</v>
      </c>
      <c r="W280" s="53" t="e">
        <f>IF(AND(NOT(ISBLANK('Captura de datos de CONTACTO'!W280)),ISNA(VLOOKUP('Captura de datos de CONTACTO'!W280,'DO NOT USE_School Picklist'!$W$3:$W$9,1,FALSE))),"Please select a value from the drop-down menu",IF('DO NOT USE_Case Formulas'!A280,"OK",NA()))</f>
        <v>#N/A</v>
      </c>
      <c r="X280" s="40" t="e">
        <f>IF(AND(NOT(ISBLANK('Captura de datos de CONTACTO'!X280)),ISNA(VLOOKUP('Captura de datos de CONTACTO'!X280,'DO NOT USE_School Picklist'!$F$3:$F$16,1,FALSE))),"Please select a value from the drop-down menu",IF('DO NOT USE_Contact Formulas'!A280,"OK",NA()))</f>
        <v>#N/A</v>
      </c>
      <c r="Y280" s="40" t="e">
        <f>IF(LEN('Captura de datos de CONTACTO'!Y280)&gt;100,"Classroom(s) must be less than 100 characters",IF('DO NOT USE_Contact Formulas'!A280,"OK",NA()))</f>
        <v>#N/A</v>
      </c>
      <c r="Z280" s="40" t="e">
        <f>IF(AND(NOT(ISBLANK('Captura de datos de CONTACTO'!Z280)),ISNA(VLOOKUP('Captura de datos de CONTACTO'!Z280,'DO NOT USE_School Picklist'!$K$3:$K$6,1,FALSE))),"Please select a value from the drop-down menu",IF('DO NOT USE_Contact Formulas'!A280,"OK",NA()))</f>
        <v>#N/A</v>
      </c>
      <c r="AA280" s="40" t="e">
        <f>IF(AND(NOT(ISBLANK('Captura de datos de CONTACTO'!AA280)),ISNA(VLOOKUP('Captura de datos de CONTACTO'!AA280,'DO NOT USE_School Picklist'!$D$3:$D$5,1,FALSE))),"Please select a value from the drop-down menu",IF('DO NOT USE_Contact Formulas'!A280,"OK",NA()))</f>
        <v>#N/A</v>
      </c>
      <c r="AB280" s="40"/>
      <c r="AC280" s="40" t="e">
        <f>IF(AND(NOT(ISBLANK('Captura de datos de CONTACTO'!AC280)),ISNA(VLOOKUP('Captura de datos de CONTACTO'!AC280,'DO NOT USE_School Picklist'!$G$3:$G$5,1,FALSE))),"Please select a value from the drop-down menu",IF('DO NOT USE_Contact Formulas'!A280,"OK",NA()))</f>
        <v>#N/A</v>
      </c>
      <c r="AD280" s="40"/>
      <c r="AE280" s="40" t="e">
        <f>IF(AND(NOT(ISBLANK('Captura de datos de CONTACTO'!AE280)),ISNA(VLOOKUP('Captura de datos de CONTACTO'!AE280,'DO NOT USE_School Picklist'!$H$3:$H$4,1,FALSE))),"Please select a value from the drop-down menu",IF('DO NOT USE_Contact Formulas'!A280,"OK",NA()))</f>
        <v>#N/A</v>
      </c>
      <c r="AF280" s="40" t="e">
        <f ca="1">IF('Captura de datos de CONTACTO'!AF280&gt;'DO NOT USE_School Picklist'!$C$3,"Test Date cannot be a future date",IF('DO NOT USE_Contact Formulas'!A280,"OK",NA()))</f>
        <v>#N/A</v>
      </c>
      <c r="AG280" s="53" t="e">
        <f>IF(AND('DO NOT USE_Contact Formulas'!A280,ISBLANK('Captura de datos de CONTACTO'!AB280)),"Lab Result Test Result is required",IF(AND(NOT(ISBLANK('Captura de datos de CONTACTO'!AB280)),ISNA(VLOOKUP('Captura de datos de CONTACTO'!AB280,'DO NOT USE_School Picklist'!$Q$3:$Q$8,1,FALSE))),"Please select a value from the drop-down menu",IF('DO NOT USE_Contact Formulas'!A280,"OK",NA())))</f>
        <v>#N/A</v>
      </c>
    </row>
    <row r="281" spans="1:33" x14ac:dyDescent="0.3">
      <c r="A281" s="39" t="e">
        <f>IF('DO NOT USE_Contact Formulas'!A281,IF('DO NOT USE_Contact Formulas'!B281,"Not all required fields are completed","OK"),NA())</f>
        <v>#N/A</v>
      </c>
      <c r="B281" s="40" t="e">
        <f>IF(AND('DO NOT USE_Contact Formulas'!A281,ISBLANK('Captura de datos de CONTACTO'!B281)),"First Name is required",IF(NOT(ISBLANK('Captura de datos de CONTACTO'!B281)),"OK",NA()))</f>
        <v>#N/A</v>
      </c>
      <c r="C281" s="40" t="e">
        <f>IF(AND('DO NOT USE_Contact Formulas'!A281,ISBLANK('Captura de datos de CONTACTO'!C281)),"Last Name is required",IF(NOT(ISBLANK('Captura de datos de CONTACTO'!C281)),"OK",NA()))</f>
        <v>#N/A</v>
      </c>
      <c r="D281" s="40" t="e">
        <f>IF(AND('DO NOT USE_Contact Formulas'!A281,ISBLANK('Captura de datos de CONTACTO'!D281)),"Birthdate is required",IF(NOT(ISBLANK('Captura de datos de CONTACTO'!D281)),"OK",NA()))</f>
        <v>#N/A</v>
      </c>
      <c r="E281" s="40" t="e">
        <f>IF(AND('DO NOT USE_Contact Formulas'!A281,ISBLANK('Captura de datos de CONTACTO'!E281)),"Mobile Phone is required",IF(NOT(ISBLANK('Captura de datos de CONTACTO'!E281)),IF(AND(ISNUMBER(VALUE('Captura de datos de CONTACTO'!E281)),LEFT('Captura de datos de CONTACTO'!E281,1)&lt;&gt;"1",LEN('Captura de datos de CONTACTO'!E281)=10),"OK","Phone number must be valid format"),NA()))</f>
        <v>#N/A</v>
      </c>
      <c r="F281" s="40" t="e">
        <f>IF(LEN('Captura de datos de CONTACTO'!F281)&gt;255,"Home Street Address must be less than 255 characters",IF('DO NOT USE_Contact Formulas'!A281,"OK",NA()))</f>
        <v>#N/A</v>
      </c>
      <c r="G281" s="40" t="e">
        <f>IF(LEN('Captura de datos de CONTACTO'!G281)&gt;40,"City must be less than 40 characters",IF('DO NOT USE_Contact Formulas'!A281,"OK",NA()))</f>
        <v>#N/A</v>
      </c>
      <c r="H281" s="40" t="e">
        <f>IF(AND(NOT(ISBLANK('Captura de datos de CONTACTO'!H281)),ISNA(VLOOKUP('Captura de datos de CONTACTO'!H281,'DO NOT USE_School Picklist'!$P$3:$P$52,1,FALSE))),"Please select a value from the drop-down menu",IF('DO NOT USE_Contact Formulas'!A281,"OK",NA()))</f>
        <v>#N/A</v>
      </c>
      <c r="I281" s="40" t="e">
        <f>IF(AND('DO NOT USE_Contact Formulas'!A281,ISBLANK('Captura de datos de CONTACTO'!I281)),"Zip is required",IF(ISBLANK('Captura de datos de CONTACTO'!I281),NA(),"OK"))</f>
        <v>#N/A</v>
      </c>
      <c r="J281" s="40" t="e">
        <f>IF(AND('DO NOT USE_Contact Formulas'!A281,ISBLANK('Captura de datos de CONTACTO'!J281)),"Student or Staff? is required",IF(ISBLANK('Captura de datos de CONTACTO'!J281),NA(),IF(ISNA(VLOOKUP('Captura de datos de CONTACTO'!J281,'DO NOT USE_School Picklist'!$B$3:$B$6,1,FALSE)),"Please select a value from the drop-down menu","OK")))</f>
        <v>#N/A</v>
      </c>
      <c r="K281" s="40" t="e">
        <f>IF(AND('Captura de datos de CONTACTO'!J281='DO NOT USE_School Picklist'!$B$4,ISBLANK('Captura de datos de CONTACTO'!K281)),"Occupation/Job Title is required if Student or Staff? is Yes, staff/faculty or volunteer",IF('DO NOT USE_Contact Formulas'!A281,"OK",NA()))</f>
        <v>#N/A</v>
      </c>
      <c r="L281" s="40" t="e">
        <f ca="1">IF('Captura de datos de CONTACTO'!L281&gt;'DO NOT USE_School Picklist'!$C$3,"Date last on school campus/facility cannot be a future date",IF('DO NOT USE_Contact Formulas'!A281,IF(ISBLANK('Captura de datos de CONTACTO'!L281),"Date last on school campus/facility is required","OK"),NA()))</f>
        <v>#N/A</v>
      </c>
      <c r="M281" s="41" t="e">
        <f ca="1">IF('Captura de datos de CONTACTO'!M281&gt;'DO NOT USE_School Picklist'!$C$3,"Last Exposure Date cannot be a future date",IF('DO NOT USE_Contact Formulas'!A281,IF(ISBLANK('Captura de datos de CONTACTO'!M281),"Last Exposure Date is required","OK"),NA()))</f>
        <v>#N/A</v>
      </c>
      <c r="N281" s="41" t="e">
        <f>IF(AND('DO NOT USE_Contact Formulas'!A281,ISBLANK('Captura de datos de CONTACTO'!N281)),"Specific Place in the Location is required",IF(ISBLANK('Captura de datos de CONTACTO'!N281),NA(),"OK"))</f>
        <v>#N/A</v>
      </c>
      <c r="O281" s="40" t="e">
        <f>IF(AND(NOT(ISBLANK('Captura de datos de CONTACTO'!O281)),ISNA(VLOOKUP('Captura de datos de CONTACTO'!O281,'DO NOT USE_School Picklist'!$L$3:$L$81,1,FALSE))),"Please select a value from the drop-down menu",IF('DO NOT USE_Contact Formulas'!A281,"OK",NA()))</f>
        <v>#N/A</v>
      </c>
      <c r="P281" s="40" t="e">
        <f>IF(AND(NOT(ISBLANK('Captura de datos de CONTACTO'!P281)),NOT(ISNUMBER(MATCH("*@*.?*",'Captura de datos de CONTACTO'!P281,0)))),"Email must be in a valid format",IF('DO NOT USE_Contact Formulas'!A281,"OK",NA()))</f>
        <v>#N/A</v>
      </c>
      <c r="Q281" s="40" t="e">
        <f>IF(LEN('Captura de datos de CONTACTO'!Q281)&gt;50,"Parent/Guardian Name must be less than 50 characters",IF('DO NOT USE_Contact Formulas'!A281,"OK",NA()))</f>
        <v>#N/A</v>
      </c>
      <c r="R281" s="40" t="e">
        <f>IF(NOT(ISBLANK('Captura de datos de CONTACTO'!R281)),IF(AND(ISNUMBER('Captura de datos de CONTACTO'!R281),LEFT('Captura de datos de CONTACTO'!R281,1)&lt;&gt;"1",LEN('Captura de datos de CONTACTO'!R281)=10),"OK","Phone number must be valid format"),IF('DO NOT USE_Contact Formulas'!A281,"OK",NA()))</f>
        <v>#N/A</v>
      </c>
      <c r="S281" s="40" t="e">
        <f>IF(AND(NOT(ISBLANK('Captura de datos de CONTACTO'!S281)),ISNA(VLOOKUP('Captura de datos de CONTACTO'!S281,'DO NOT USE_School Picklist'!$N$3:$N$63,1,FALSE))),"Please select a value from the drop-down menu",IF('DO NOT USE_Contact Formulas'!A281,"OK",NA()))</f>
        <v>#N/A</v>
      </c>
      <c r="T281" s="53" t="e">
        <f>IF(AND(NOT(ISBLANK('Captura de datos de CONTACTO'!T281)),ISNA(VLOOKUP('Captura de datos de CONTACTO'!T281,'DO NOT USE_School Picklist'!$I$3:$I$5,1,FALSE))),"Please select a value from the drop-down menu",IF('DO NOT USE_Contact Formulas'!A281,"OK",NA()))</f>
        <v>#N/A</v>
      </c>
      <c r="U281" s="40" t="e">
        <f>IF(AND(NOT(ISBLANK('Captura de datos de CONTACTO'!U281)),ISNA(VLOOKUP('Captura de datos de CONTACTO'!U281,'DO NOT USE_School Picklist'!$E$3:$E$10,1,FALSE))),"Please select a value from the drop-down menu",IF('DO NOT USE_Contact Formulas'!A281,"OK",NA()))</f>
        <v>#N/A</v>
      </c>
      <c r="V281" s="53" t="e">
        <f>IF(AND(NOT(ISBLANK('Captura de datos de CONTACTO'!V281)),ISNA(VLOOKUP('Captura de datos de CONTACTO'!V281,'DO NOT USE_School Picklist'!$W$3:$W$9,1,FALSE))),"Please select a value from the drop-down menu",IF('DO NOT USE_Contact Formulas'!A281,"OK",NA()))</f>
        <v>#N/A</v>
      </c>
      <c r="W281" s="53" t="e">
        <f>IF(AND(NOT(ISBLANK('Captura de datos de CONTACTO'!W281)),ISNA(VLOOKUP('Captura de datos de CONTACTO'!W281,'DO NOT USE_School Picklist'!$W$3:$W$9,1,FALSE))),"Please select a value from the drop-down menu",IF('DO NOT USE_Case Formulas'!A281,"OK",NA()))</f>
        <v>#N/A</v>
      </c>
      <c r="X281" s="40" t="e">
        <f>IF(AND(NOT(ISBLANK('Captura de datos de CONTACTO'!X281)),ISNA(VLOOKUP('Captura de datos de CONTACTO'!X281,'DO NOT USE_School Picklist'!$F$3:$F$16,1,FALSE))),"Please select a value from the drop-down menu",IF('DO NOT USE_Contact Formulas'!A281,"OK",NA()))</f>
        <v>#N/A</v>
      </c>
      <c r="Y281" s="40" t="e">
        <f>IF(LEN('Captura de datos de CONTACTO'!Y281)&gt;100,"Classroom(s) must be less than 100 characters",IF('DO NOT USE_Contact Formulas'!A281,"OK",NA()))</f>
        <v>#N/A</v>
      </c>
      <c r="Z281" s="40" t="e">
        <f>IF(AND(NOT(ISBLANK('Captura de datos de CONTACTO'!Z281)),ISNA(VLOOKUP('Captura de datos de CONTACTO'!Z281,'DO NOT USE_School Picklist'!$K$3:$K$6,1,FALSE))),"Please select a value from the drop-down menu",IF('DO NOT USE_Contact Formulas'!A281,"OK",NA()))</f>
        <v>#N/A</v>
      </c>
      <c r="AA281" s="40" t="e">
        <f>IF(AND(NOT(ISBLANK('Captura de datos de CONTACTO'!AA281)),ISNA(VLOOKUP('Captura de datos de CONTACTO'!AA281,'DO NOT USE_School Picklist'!$D$3:$D$5,1,FALSE))),"Please select a value from the drop-down menu",IF('DO NOT USE_Contact Formulas'!A281,"OK",NA()))</f>
        <v>#N/A</v>
      </c>
      <c r="AB281" s="40"/>
      <c r="AC281" s="40" t="e">
        <f>IF(AND(NOT(ISBLANK('Captura de datos de CONTACTO'!AC281)),ISNA(VLOOKUP('Captura de datos de CONTACTO'!AC281,'DO NOT USE_School Picklist'!$G$3:$G$5,1,FALSE))),"Please select a value from the drop-down menu",IF('DO NOT USE_Contact Formulas'!A281,"OK",NA()))</f>
        <v>#N/A</v>
      </c>
      <c r="AD281" s="40"/>
      <c r="AE281" s="40" t="e">
        <f>IF(AND(NOT(ISBLANK('Captura de datos de CONTACTO'!AE281)),ISNA(VLOOKUP('Captura de datos de CONTACTO'!AE281,'DO NOT USE_School Picklist'!$H$3:$H$4,1,FALSE))),"Please select a value from the drop-down menu",IF('DO NOT USE_Contact Formulas'!A281,"OK",NA()))</f>
        <v>#N/A</v>
      </c>
      <c r="AF281" s="40" t="e">
        <f ca="1">IF('Captura de datos de CONTACTO'!AF281&gt;'DO NOT USE_School Picklist'!$C$3,"Test Date cannot be a future date",IF('DO NOT USE_Contact Formulas'!A281,"OK",NA()))</f>
        <v>#N/A</v>
      </c>
      <c r="AG281" s="53" t="e">
        <f>IF(AND('DO NOT USE_Contact Formulas'!A281,ISBLANK('Captura de datos de CONTACTO'!AB281)),"Lab Result Test Result is required",IF(AND(NOT(ISBLANK('Captura de datos de CONTACTO'!AB281)),ISNA(VLOOKUP('Captura de datos de CONTACTO'!AB281,'DO NOT USE_School Picklist'!$Q$3:$Q$8,1,FALSE))),"Please select a value from the drop-down menu",IF('DO NOT USE_Contact Formulas'!A281,"OK",NA())))</f>
        <v>#N/A</v>
      </c>
    </row>
    <row r="282" spans="1:33" x14ac:dyDescent="0.3">
      <c r="A282" s="39" t="e">
        <f>IF('DO NOT USE_Contact Formulas'!A282,IF('DO NOT USE_Contact Formulas'!B282,"Not all required fields are completed","OK"),NA())</f>
        <v>#N/A</v>
      </c>
      <c r="B282" s="40" t="e">
        <f>IF(AND('DO NOT USE_Contact Formulas'!A282,ISBLANK('Captura de datos de CONTACTO'!B282)),"First Name is required",IF(NOT(ISBLANK('Captura de datos de CONTACTO'!B282)),"OK",NA()))</f>
        <v>#N/A</v>
      </c>
      <c r="C282" s="40" t="e">
        <f>IF(AND('DO NOT USE_Contact Formulas'!A282,ISBLANK('Captura de datos de CONTACTO'!C282)),"Last Name is required",IF(NOT(ISBLANK('Captura de datos de CONTACTO'!C282)),"OK",NA()))</f>
        <v>#N/A</v>
      </c>
      <c r="D282" s="40" t="e">
        <f>IF(AND('DO NOT USE_Contact Formulas'!A282,ISBLANK('Captura de datos de CONTACTO'!D282)),"Birthdate is required",IF(NOT(ISBLANK('Captura de datos de CONTACTO'!D282)),"OK",NA()))</f>
        <v>#N/A</v>
      </c>
      <c r="E282" s="40" t="e">
        <f>IF(AND('DO NOT USE_Contact Formulas'!A282,ISBLANK('Captura de datos de CONTACTO'!E282)),"Mobile Phone is required",IF(NOT(ISBLANK('Captura de datos de CONTACTO'!E282)),IF(AND(ISNUMBER(VALUE('Captura de datos de CONTACTO'!E282)),LEFT('Captura de datos de CONTACTO'!E282,1)&lt;&gt;"1",LEN('Captura de datos de CONTACTO'!E282)=10),"OK","Phone number must be valid format"),NA()))</f>
        <v>#N/A</v>
      </c>
      <c r="F282" s="40" t="e">
        <f>IF(LEN('Captura de datos de CONTACTO'!F282)&gt;255,"Home Street Address must be less than 255 characters",IF('DO NOT USE_Contact Formulas'!A282,"OK",NA()))</f>
        <v>#N/A</v>
      </c>
      <c r="G282" s="40" t="e">
        <f>IF(LEN('Captura de datos de CONTACTO'!G282)&gt;40,"City must be less than 40 characters",IF('DO NOT USE_Contact Formulas'!A282,"OK",NA()))</f>
        <v>#N/A</v>
      </c>
      <c r="H282" s="40" t="e">
        <f>IF(AND(NOT(ISBLANK('Captura de datos de CONTACTO'!H282)),ISNA(VLOOKUP('Captura de datos de CONTACTO'!H282,'DO NOT USE_School Picklist'!$P$3:$P$52,1,FALSE))),"Please select a value from the drop-down menu",IF('DO NOT USE_Contact Formulas'!A282,"OK",NA()))</f>
        <v>#N/A</v>
      </c>
      <c r="I282" s="40" t="e">
        <f>IF(AND('DO NOT USE_Contact Formulas'!A282,ISBLANK('Captura de datos de CONTACTO'!I282)),"Zip is required",IF(ISBLANK('Captura de datos de CONTACTO'!I282),NA(),"OK"))</f>
        <v>#N/A</v>
      </c>
      <c r="J282" s="40" t="e">
        <f>IF(AND('DO NOT USE_Contact Formulas'!A282,ISBLANK('Captura de datos de CONTACTO'!J282)),"Student or Staff? is required",IF(ISBLANK('Captura de datos de CONTACTO'!J282),NA(),IF(ISNA(VLOOKUP('Captura de datos de CONTACTO'!J282,'DO NOT USE_School Picklist'!$B$3:$B$6,1,FALSE)),"Please select a value from the drop-down menu","OK")))</f>
        <v>#N/A</v>
      </c>
      <c r="K282" s="40" t="e">
        <f>IF(AND('Captura de datos de CONTACTO'!J282='DO NOT USE_School Picklist'!$B$4,ISBLANK('Captura de datos de CONTACTO'!K282)),"Occupation/Job Title is required if Student or Staff? is Yes, staff/faculty or volunteer",IF('DO NOT USE_Contact Formulas'!A282,"OK",NA()))</f>
        <v>#N/A</v>
      </c>
      <c r="L282" s="40" t="e">
        <f ca="1">IF('Captura de datos de CONTACTO'!L282&gt;'DO NOT USE_School Picklist'!$C$3,"Date last on school campus/facility cannot be a future date",IF('DO NOT USE_Contact Formulas'!A282,IF(ISBLANK('Captura de datos de CONTACTO'!L282),"Date last on school campus/facility is required","OK"),NA()))</f>
        <v>#N/A</v>
      </c>
      <c r="M282" s="41" t="e">
        <f ca="1">IF('Captura de datos de CONTACTO'!M282&gt;'DO NOT USE_School Picklist'!$C$3,"Last Exposure Date cannot be a future date",IF('DO NOT USE_Contact Formulas'!A282,IF(ISBLANK('Captura de datos de CONTACTO'!M282),"Last Exposure Date is required","OK"),NA()))</f>
        <v>#N/A</v>
      </c>
      <c r="N282" s="41" t="e">
        <f>IF(AND('DO NOT USE_Contact Formulas'!A282,ISBLANK('Captura de datos de CONTACTO'!N282)),"Specific Place in the Location is required",IF(ISBLANK('Captura de datos de CONTACTO'!N282),NA(),"OK"))</f>
        <v>#N/A</v>
      </c>
      <c r="O282" s="40" t="e">
        <f>IF(AND(NOT(ISBLANK('Captura de datos de CONTACTO'!O282)),ISNA(VLOOKUP('Captura de datos de CONTACTO'!O282,'DO NOT USE_School Picklist'!$L$3:$L$81,1,FALSE))),"Please select a value from the drop-down menu",IF('DO NOT USE_Contact Formulas'!A282,"OK",NA()))</f>
        <v>#N/A</v>
      </c>
      <c r="P282" s="40" t="e">
        <f>IF(AND(NOT(ISBLANK('Captura de datos de CONTACTO'!P282)),NOT(ISNUMBER(MATCH("*@*.?*",'Captura de datos de CONTACTO'!P282,0)))),"Email must be in a valid format",IF('DO NOT USE_Contact Formulas'!A282,"OK",NA()))</f>
        <v>#N/A</v>
      </c>
      <c r="Q282" s="40" t="e">
        <f>IF(LEN('Captura de datos de CONTACTO'!Q282)&gt;50,"Parent/Guardian Name must be less than 50 characters",IF('DO NOT USE_Contact Formulas'!A282,"OK",NA()))</f>
        <v>#N/A</v>
      </c>
      <c r="R282" s="40" t="e">
        <f>IF(NOT(ISBLANK('Captura de datos de CONTACTO'!R282)),IF(AND(ISNUMBER('Captura de datos de CONTACTO'!R282),LEFT('Captura de datos de CONTACTO'!R282,1)&lt;&gt;"1",LEN('Captura de datos de CONTACTO'!R282)=10),"OK","Phone number must be valid format"),IF('DO NOT USE_Contact Formulas'!A282,"OK",NA()))</f>
        <v>#N/A</v>
      </c>
      <c r="S282" s="40" t="e">
        <f>IF(AND(NOT(ISBLANK('Captura de datos de CONTACTO'!S282)),ISNA(VLOOKUP('Captura de datos de CONTACTO'!S282,'DO NOT USE_School Picklist'!$N$3:$N$63,1,FALSE))),"Please select a value from the drop-down menu",IF('DO NOT USE_Contact Formulas'!A282,"OK",NA()))</f>
        <v>#N/A</v>
      </c>
      <c r="T282" s="53" t="e">
        <f>IF(AND(NOT(ISBLANK('Captura de datos de CONTACTO'!T282)),ISNA(VLOOKUP('Captura de datos de CONTACTO'!T282,'DO NOT USE_School Picklist'!$I$3:$I$5,1,FALSE))),"Please select a value from the drop-down menu",IF('DO NOT USE_Contact Formulas'!A282,"OK",NA()))</f>
        <v>#N/A</v>
      </c>
      <c r="U282" s="40" t="e">
        <f>IF(AND(NOT(ISBLANK('Captura de datos de CONTACTO'!U282)),ISNA(VLOOKUP('Captura de datos de CONTACTO'!U282,'DO NOT USE_School Picklist'!$E$3:$E$10,1,FALSE))),"Please select a value from the drop-down menu",IF('DO NOT USE_Contact Formulas'!A282,"OK",NA()))</f>
        <v>#N/A</v>
      </c>
      <c r="V282" s="53" t="e">
        <f>IF(AND(NOT(ISBLANK('Captura de datos de CONTACTO'!V282)),ISNA(VLOOKUP('Captura de datos de CONTACTO'!V282,'DO NOT USE_School Picklist'!$W$3:$W$9,1,FALSE))),"Please select a value from the drop-down menu",IF('DO NOT USE_Contact Formulas'!A282,"OK",NA()))</f>
        <v>#N/A</v>
      </c>
      <c r="W282" s="53" t="e">
        <f>IF(AND(NOT(ISBLANK('Captura de datos de CONTACTO'!W282)),ISNA(VLOOKUP('Captura de datos de CONTACTO'!W282,'DO NOT USE_School Picklist'!$W$3:$W$9,1,FALSE))),"Please select a value from the drop-down menu",IF('DO NOT USE_Case Formulas'!A282,"OK",NA()))</f>
        <v>#N/A</v>
      </c>
      <c r="X282" s="40" t="e">
        <f>IF(AND(NOT(ISBLANK('Captura de datos de CONTACTO'!X282)),ISNA(VLOOKUP('Captura de datos de CONTACTO'!X282,'DO NOT USE_School Picklist'!$F$3:$F$16,1,FALSE))),"Please select a value from the drop-down menu",IF('DO NOT USE_Contact Formulas'!A282,"OK",NA()))</f>
        <v>#N/A</v>
      </c>
      <c r="Y282" s="40" t="e">
        <f>IF(LEN('Captura de datos de CONTACTO'!Y282)&gt;100,"Classroom(s) must be less than 100 characters",IF('DO NOT USE_Contact Formulas'!A282,"OK",NA()))</f>
        <v>#N/A</v>
      </c>
      <c r="Z282" s="40" t="e">
        <f>IF(AND(NOT(ISBLANK('Captura de datos de CONTACTO'!Z282)),ISNA(VLOOKUP('Captura de datos de CONTACTO'!Z282,'DO NOT USE_School Picklist'!$K$3:$K$6,1,FALSE))),"Please select a value from the drop-down menu",IF('DO NOT USE_Contact Formulas'!A282,"OK",NA()))</f>
        <v>#N/A</v>
      </c>
      <c r="AA282" s="40" t="e">
        <f>IF(AND(NOT(ISBLANK('Captura de datos de CONTACTO'!AA282)),ISNA(VLOOKUP('Captura de datos de CONTACTO'!AA282,'DO NOT USE_School Picklist'!$D$3:$D$5,1,FALSE))),"Please select a value from the drop-down menu",IF('DO NOT USE_Contact Formulas'!A282,"OK",NA()))</f>
        <v>#N/A</v>
      </c>
      <c r="AB282" s="40"/>
      <c r="AC282" s="40" t="e">
        <f>IF(AND(NOT(ISBLANK('Captura de datos de CONTACTO'!AC282)),ISNA(VLOOKUP('Captura de datos de CONTACTO'!AC282,'DO NOT USE_School Picklist'!$G$3:$G$5,1,FALSE))),"Please select a value from the drop-down menu",IF('DO NOT USE_Contact Formulas'!A282,"OK",NA()))</f>
        <v>#N/A</v>
      </c>
      <c r="AD282" s="40"/>
      <c r="AE282" s="40" t="e">
        <f>IF(AND(NOT(ISBLANK('Captura de datos de CONTACTO'!AE282)),ISNA(VLOOKUP('Captura de datos de CONTACTO'!AE282,'DO NOT USE_School Picklist'!$H$3:$H$4,1,FALSE))),"Please select a value from the drop-down menu",IF('DO NOT USE_Contact Formulas'!A282,"OK",NA()))</f>
        <v>#N/A</v>
      </c>
      <c r="AF282" s="40" t="e">
        <f ca="1">IF('Captura de datos de CONTACTO'!AF282&gt;'DO NOT USE_School Picklist'!$C$3,"Test Date cannot be a future date",IF('DO NOT USE_Contact Formulas'!A282,"OK",NA()))</f>
        <v>#N/A</v>
      </c>
      <c r="AG282" s="53" t="e">
        <f>IF(AND('DO NOT USE_Contact Formulas'!A282,ISBLANK('Captura de datos de CONTACTO'!AB282)),"Lab Result Test Result is required",IF(AND(NOT(ISBLANK('Captura de datos de CONTACTO'!AB282)),ISNA(VLOOKUP('Captura de datos de CONTACTO'!AB282,'DO NOT USE_School Picklist'!$Q$3:$Q$8,1,FALSE))),"Please select a value from the drop-down menu",IF('DO NOT USE_Contact Formulas'!A282,"OK",NA())))</f>
        <v>#N/A</v>
      </c>
    </row>
    <row r="283" spans="1:33" x14ac:dyDescent="0.3">
      <c r="A283" s="39" t="e">
        <f>IF('DO NOT USE_Contact Formulas'!A283,IF('DO NOT USE_Contact Formulas'!B283,"Not all required fields are completed","OK"),NA())</f>
        <v>#N/A</v>
      </c>
      <c r="B283" s="40" t="e">
        <f>IF(AND('DO NOT USE_Contact Formulas'!A283,ISBLANK('Captura de datos de CONTACTO'!B283)),"First Name is required",IF(NOT(ISBLANK('Captura de datos de CONTACTO'!B283)),"OK",NA()))</f>
        <v>#N/A</v>
      </c>
      <c r="C283" s="40" t="e">
        <f>IF(AND('DO NOT USE_Contact Formulas'!A283,ISBLANK('Captura de datos de CONTACTO'!C283)),"Last Name is required",IF(NOT(ISBLANK('Captura de datos de CONTACTO'!C283)),"OK",NA()))</f>
        <v>#N/A</v>
      </c>
      <c r="D283" s="40" t="e">
        <f>IF(AND('DO NOT USE_Contact Formulas'!A283,ISBLANK('Captura de datos de CONTACTO'!D283)),"Birthdate is required",IF(NOT(ISBLANK('Captura de datos de CONTACTO'!D283)),"OK",NA()))</f>
        <v>#N/A</v>
      </c>
      <c r="E283" s="40" t="e">
        <f>IF(AND('DO NOT USE_Contact Formulas'!A283,ISBLANK('Captura de datos de CONTACTO'!E283)),"Mobile Phone is required",IF(NOT(ISBLANK('Captura de datos de CONTACTO'!E283)),IF(AND(ISNUMBER(VALUE('Captura de datos de CONTACTO'!E283)),LEFT('Captura de datos de CONTACTO'!E283,1)&lt;&gt;"1",LEN('Captura de datos de CONTACTO'!E283)=10),"OK","Phone number must be valid format"),NA()))</f>
        <v>#N/A</v>
      </c>
      <c r="F283" s="40" t="e">
        <f>IF(LEN('Captura de datos de CONTACTO'!F283)&gt;255,"Home Street Address must be less than 255 characters",IF('DO NOT USE_Contact Formulas'!A283,"OK",NA()))</f>
        <v>#N/A</v>
      </c>
      <c r="G283" s="40" t="e">
        <f>IF(LEN('Captura de datos de CONTACTO'!G283)&gt;40,"City must be less than 40 characters",IF('DO NOT USE_Contact Formulas'!A283,"OK",NA()))</f>
        <v>#N/A</v>
      </c>
      <c r="H283" s="40" t="e">
        <f>IF(AND(NOT(ISBLANK('Captura de datos de CONTACTO'!H283)),ISNA(VLOOKUP('Captura de datos de CONTACTO'!H283,'DO NOT USE_School Picklist'!$P$3:$P$52,1,FALSE))),"Please select a value from the drop-down menu",IF('DO NOT USE_Contact Formulas'!A283,"OK",NA()))</f>
        <v>#N/A</v>
      </c>
      <c r="I283" s="40" t="e">
        <f>IF(AND('DO NOT USE_Contact Formulas'!A283,ISBLANK('Captura de datos de CONTACTO'!I283)),"Zip is required",IF(ISBLANK('Captura de datos de CONTACTO'!I283),NA(),"OK"))</f>
        <v>#N/A</v>
      </c>
      <c r="J283" s="40" t="e">
        <f>IF(AND('DO NOT USE_Contact Formulas'!A283,ISBLANK('Captura de datos de CONTACTO'!J283)),"Student or Staff? is required",IF(ISBLANK('Captura de datos de CONTACTO'!J283),NA(),IF(ISNA(VLOOKUP('Captura de datos de CONTACTO'!J283,'DO NOT USE_School Picklist'!$B$3:$B$6,1,FALSE)),"Please select a value from the drop-down menu","OK")))</f>
        <v>#N/A</v>
      </c>
      <c r="K283" s="40" t="e">
        <f>IF(AND('Captura de datos de CONTACTO'!J283='DO NOT USE_School Picklist'!$B$4,ISBLANK('Captura de datos de CONTACTO'!K283)),"Occupation/Job Title is required if Student or Staff? is Yes, staff/faculty or volunteer",IF('DO NOT USE_Contact Formulas'!A283,"OK",NA()))</f>
        <v>#N/A</v>
      </c>
      <c r="L283" s="40" t="e">
        <f ca="1">IF('Captura de datos de CONTACTO'!L283&gt;'DO NOT USE_School Picklist'!$C$3,"Date last on school campus/facility cannot be a future date",IF('DO NOT USE_Contact Formulas'!A283,IF(ISBLANK('Captura de datos de CONTACTO'!L283),"Date last on school campus/facility is required","OK"),NA()))</f>
        <v>#N/A</v>
      </c>
      <c r="M283" s="41" t="e">
        <f ca="1">IF('Captura de datos de CONTACTO'!M283&gt;'DO NOT USE_School Picklist'!$C$3,"Last Exposure Date cannot be a future date",IF('DO NOT USE_Contact Formulas'!A283,IF(ISBLANK('Captura de datos de CONTACTO'!M283),"Last Exposure Date is required","OK"),NA()))</f>
        <v>#N/A</v>
      </c>
      <c r="N283" s="41" t="e">
        <f>IF(AND('DO NOT USE_Contact Formulas'!A283,ISBLANK('Captura de datos de CONTACTO'!N283)),"Specific Place in the Location is required",IF(ISBLANK('Captura de datos de CONTACTO'!N283),NA(),"OK"))</f>
        <v>#N/A</v>
      </c>
      <c r="O283" s="40" t="e">
        <f>IF(AND(NOT(ISBLANK('Captura de datos de CONTACTO'!O283)),ISNA(VLOOKUP('Captura de datos de CONTACTO'!O283,'DO NOT USE_School Picklist'!$L$3:$L$81,1,FALSE))),"Please select a value from the drop-down menu",IF('DO NOT USE_Contact Formulas'!A283,"OK",NA()))</f>
        <v>#N/A</v>
      </c>
      <c r="P283" s="40" t="e">
        <f>IF(AND(NOT(ISBLANK('Captura de datos de CONTACTO'!P283)),NOT(ISNUMBER(MATCH("*@*.?*",'Captura de datos de CONTACTO'!P283,0)))),"Email must be in a valid format",IF('DO NOT USE_Contact Formulas'!A283,"OK",NA()))</f>
        <v>#N/A</v>
      </c>
      <c r="Q283" s="40" t="e">
        <f>IF(LEN('Captura de datos de CONTACTO'!Q283)&gt;50,"Parent/Guardian Name must be less than 50 characters",IF('DO NOT USE_Contact Formulas'!A283,"OK",NA()))</f>
        <v>#N/A</v>
      </c>
      <c r="R283" s="40" t="e">
        <f>IF(NOT(ISBLANK('Captura de datos de CONTACTO'!R283)),IF(AND(ISNUMBER('Captura de datos de CONTACTO'!R283),LEFT('Captura de datos de CONTACTO'!R283,1)&lt;&gt;"1",LEN('Captura de datos de CONTACTO'!R283)=10),"OK","Phone number must be valid format"),IF('DO NOT USE_Contact Formulas'!A283,"OK",NA()))</f>
        <v>#N/A</v>
      </c>
      <c r="S283" s="40" t="e">
        <f>IF(AND(NOT(ISBLANK('Captura de datos de CONTACTO'!S283)),ISNA(VLOOKUP('Captura de datos de CONTACTO'!S283,'DO NOT USE_School Picklist'!$N$3:$N$63,1,FALSE))),"Please select a value from the drop-down menu",IF('DO NOT USE_Contact Formulas'!A283,"OK",NA()))</f>
        <v>#N/A</v>
      </c>
      <c r="T283" s="53" t="e">
        <f>IF(AND(NOT(ISBLANK('Captura de datos de CONTACTO'!T283)),ISNA(VLOOKUP('Captura de datos de CONTACTO'!T283,'DO NOT USE_School Picklist'!$I$3:$I$5,1,FALSE))),"Please select a value from the drop-down menu",IF('DO NOT USE_Contact Formulas'!A283,"OK",NA()))</f>
        <v>#N/A</v>
      </c>
      <c r="U283" s="40" t="e">
        <f>IF(AND(NOT(ISBLANK('Captura de datos de CONTACTO'!U283)),ISNA(VLOOKUP('Captura de datos de CONTACTO'!U283,'DO NOT USE_School Picklist'!$E$3:$E$10,1,FALSE))),"Please select a value from the drop-down menu",IF('DO NOT USE_Contact Formulas'!A283,"OK",NA()))</f>
        <v>#N/A</v>
      </c>
      <c r="V283" s="53" t="e">
        <f>IF(AND(NOT(ISBLANK('Captura de datos de CONTACTO'!V283)),ISNA(VLOOKUP('Captura de datos de CONTACTO'!V283,'DO NOT USE_School Picklist'!$W$3:$W$9,1,FALSE))),"Please select a value from the drop-down menu",IF('DO NOT USE_Contact Formulas'!A283,"OK",NA()))</f>
        <v>#N/A</v>
      </c>
      <c r="W283" s="53" t="e">
        <f>IF(AND(NOT(ISBLANK('Captura de datos de CONTACTO'!W283)),ISNA(VLOOKUP('Captura de datos de CONTACTO'!W283,'DO NOT USE_School Picklist'!$W$3:$W$9,1,FALSE))),"Please select a value from the drop-down menu",IF('DO NOT USE_Case Formulas'!A283,"OK",NA()))</f>
        <v>#N/A</v>
      </c>
      <c r="X283" s="40" t="e">
        <f>IF(AND(NOT(ISBLANK('Captura de datos de CONTACTO'!X283)),ISNA(VLOOKUP('Captura de datos de CONTACTO'!X283,'DO NOT USE_School Picklist'!$F$3:$F$16,1,FALSE))),"Please select a value from the drop-down menu",IF('DO NOT USE_Contact Formulas'!A283,"OK",NA()))</f>
        <v>#N/A</v>
      </c>
      <c r="Y283" s="40" t="e">
        <f>IF(LEN('Captura de datos de CONTACTO'!Y283)&gt;100,"Classroom(s) must be less than 100 characters",IF('DO NOT USE_Contact Formulas'!A283,"OK",NA()))</f>
        <v>#N/A</v>
      </c>
      <c r="Z283" s="40" t="e">
        <f>IF(AND(NOT(ISBLANK('Captura de datos de CONTACTO'!Z283)),ISNA(VLOOKUP('Captura de datos de CONTACTO'!Z283,'DO NOT USE_School Picklist'!$K$3:$K$6,1,FALSE))),"Please select a value from the drop-down menu",IF('DO NOT USE_Contact Formulas'!A283,"OK",NA()))</f>
        <v>#N/A</v>
      </c>
      <c r="AA283" s="40" t="e">
        <f>IF(AND(NOT(ISBLANK('Captura de datos de CONTACTO'!AA283)),ISNA(VLOOKUP('Captura de datos de CONTACTO'!AA283,'DO NOT USE_School Picklist'!$D$3:$D$5,1,FALSE))),"Please select a value from the drop-down menu",IF('DO NOT USE_Contact Formulas'!A283,"OK",NA()))</f>
        <v>#N/A</v>
      </c>
      <c r="AB283" s="40"/>
      <c r="AC283" s="40" t="e">
        <f>IF(AND(NOT(ISBLANK('Captura de datos de CONTACTO'!AC283)),ISNA(VLOOKUP('Captura de datos de CONTACTO'!AC283,'DO NOT USE_School Picklist'!$G$3:$G$5,1,FALSE))),"Please select a value from the drop-down menu",IF('DO NOT USE_Contact Formulas'!A283,"OK",NA()))</f>
        <v>#N/A</v>
      </c>
      <c r="AD283" s="40"/>
      <c r="AE283" s="40" t="e">
        <f>IF(AND(NOT(ISBLANK('Captura de datos de CONTACTO'!AE283)),ISNA(VLOOKUP('Captura de datos de CONTACTO'!AE283,'DO NOT USE_School Picklist'!$H$3:$H$4,1,FALSE))),"Please select a value from the drop-down menu",IF('DO NOT USE_Contact Formulas'!A283,"OK",NA()))</f>
        <v>#N/A</v>
      </c>
      <c r="AF283" s="40" t="e">
        <f ca="1">IF('Captura de datos de CONTACTO'!AF283&gt;'DO NOT USE_School Picklist'!$C$3,"Test Date cannot be a future date",IF('DO NOT USE_Contact Formulas'!A283,"OK",NA()))</f>
        <v>#N/A</v>
      </c>
      <c r="AG283" s="53" t="e">
        <f>IF(AND('DO NOT USE_Contact Formulas'!A283,ISBLANK('Captura de datos de CONTACTO'!AB283)),"Lab Result Test Result is required",IF(AND(NOT(ISBLANK('Captura de datos de CONTACTO'!AB283)),ISNA(VLOOKUP('Captura de datos de CONTACTO'!AB283,'DO NOT USE_School Picklist'!$Q$3:$Q$8,1,FALSE))),"Please select a value from the drop-down menu",IF('DO NOT USE_Contact Formulas'!A283,"OK",NA())))</f>
        <v>#N/A</v>
      </c>
    </row>
    <row r="284" spans="1:33" x14ac:dyDescent="0.3">
      <c r="A284" s="39" t="e">
        <f>IF('DO NOT USE_Contact Formulas'!A284,IF('DO NOT USE_Contact Formulas'!B284,"Not all required fields are completed","OK"),NA())</f>
        <v>#N/A</v>
      </c>
      <c r="B284" s="40" t="e">
        <f>IF(AND('DO NOT USE_Contact Formulas'!A284,ISBLANK('Captura de datos de CONTACTO'!B284)),"First Name is required",IF(NOT(ISBLANK('Captura de datos de CONTACTO'!B284)),"OK",NA()))</f>
        <v>#N/A</v>
      </c>
      <c r="C284" s="40" t="e">
        <f>IF(AND('DO NOT USE_Contact Formulas'!A284,ISBLANK('Captura de datos de CONTACTO'!C284)),"Last Name is required",IF(NOT(ISBLANK('Captura de datos de CONTACTO'!C284)),"OK",NA()))</f>
        <v>#N/A</v>
      </c>
      <c r="D284" s="40" t="e">
        <f>IF(AND('DO NOT USE_Contact Formulas'!A284,ISBLANK('Captura de datos de CONTACTO'!D284)),"Birthdate is required",IF(NOT(ISBLANK('Captura de datos de CONTACTO'!D284)),"OK",NA()))</f>
        <v>#N/A</v>
      </c>
      <c r="E284" s="40" t="e">
        <f>IF(AND('DO NOT USE_Contact Formulas'!A284,ISBLANK('Captura de datos de CONTACTO'!E284)),"Mobile Phone is required",IF(NOT(ISBLANK('Captura de datos de CONTACTO'!E284)),IF(AND(ISNUMBER(VALUE('Captura de datos de CONTACTO'!E284)),LEFT('Captura de datos de CONTACTO'!E284,1)&lt;&gt;"1",LEN('Captura de datos de CONTACTO'!E284)=10),"OK","Phone number must be valid format"),NA()))</f>
        <v>#N/A</v>
      </c>
      <c r="F284" s="40" t="e">
        <f>IF(LEN('Captura de datos de CONTACTO'!F284)&gt;255,"Home Street Address must be less than 255 characters",IF('DO NOT USE_Contact Formulas'!A284,"OK",NA()))</f>
        <v>#N/A</v>
      </c>
      <c r="G284" s="40" t="e">
        <f>IF(LEN('Captura de datos de CONTACTO'!G284)&gt;40,"City must be less than 40 characters",IF('DO NOT USE_Contact Formulas'!A284,"OK",NA()))</f>
        <v>#N/A</v>
      </c>
      <c r="H284" s="40" t="e">
        <f>IF(AND(NOT(ISBLANK('Captura de datos de CONTACTO'!H284)),ISNA(VLOOKUP('Captura de datos de CONTACTO'!H284,'DO NOT USE_School Picklist'!$P$3:$P$52,1,FALSE))),"Please select a value from the drop-down menu",IF('DO NOT USE_Contact Formulas'!A284,"OK",NA()))</f>
        <v>#N/A</v>
      </c>
      <c r="I284" s="40" t="e">
        <f>IF(AND('DO NOT USE_Contact Formulas'!A284,ISBLANK('Captura de datos de CONTACTO'!I284)),"Zip is required",IF(ISBLANK('Captura de datos de CONTACTO'!I284),NA(),"OK"))</f>
        <v>#N/A</v>
      </c>
      <c r="J284" s="40" t="e">
        <f>IF(AND('DO NOT USE_Contact Formulas'!A284,ISBLANK('Captura de datos de CONTACTO'!J284)),"Student or Staff? is required",IF(ISBLANK('Captura de datos de CONTACTO'!J284),NA(),IF(ISNA(VLOOKUP('Captura de datos de CONTACTO'!J284,'DO NOT USE_School Picklist'!$B$3:$B$6,1,FALSE)),"Please select a value from the drop-down menu","OK")))</f>
        <v>#N/A</v>
      </c>
      <c r="K284" s="40" t="e">
        <f>IF(AND('Captura de datos de CONTACTO'!J284='DO NOT USE_School Picklist'!$B$4,ISBLANK('Captura de datos de CONTACTO'!K284)),"Occupation/Job Title is required if Student or Staff? is Yes, staff/faculty or volunteer",IF('DO NOT USE_Contact Formulas'!A284,"OK",NA()))</f>
        <v>#N/A</v>
      </c>
      <c r="L284" s="40" t="e">
        <f ca="1">IF('Captura de datos de CONTACTO'!L284&gt;'DO NOT USE_School Picklist'!$C$3,"Date last on school campus/facility cannot be a future date",IF('DO NOT USE_Contact Formulas'!A284,IF(ISBLANK('Captura de datos de CONTACTO'!L284),"Date last on school campus/facility is required","OK"),NA()))</f>
        <v>#N/A</v>
      </c>
      <c r="M284" s="41" t="e">
        <f ca="1">IF('Captura de datos de CONTACTO'!M284&gt;'DO NOT USE_School Picklist'!$C$3,"Last Exposure Date cannot be a future date",IF('DO NOT USE_Contact Formulas'!A284,IF(ISBLANK('Captura de datos de CONTACTO'!M284),"Last Exposure Date is required","OK"),NA()))</f>
        <v>#N/A</v>
      </c>
      <c r="N284" s="41" t="e">
        <f>IF(AND('DO NOT USE_Contact Formulas'!A284,ISBLANK('Captura de datos de CONTACTO'!N284)),"Specific Place in the Location is required",IF(ISBLANK('Captura de datos de CONTACTO'!N284),NA(),"OK"))</f>
        <v>#N/A</v>
      </c>
      <c r="O284" s="40" t="e">
        <f>IF(AND(NOT(ISBLANK('Captura de datos de CONTACTO'!O284)),ISNA(VLOOKUP('Captura de datos de CONTACTO'!O284,'DO NOT USE_School Picklist'!$L$3:$L$81,1,FALSE))),"Please select a value from the drop-down menu",IF('DO NOT USE_Contact Formulas'!A284,"OK",NA()))</f>
        <v>#N/A</v>
      </c>
      <c r="P284" s="40" t="e">
        <f>IF(AND(NOT(ISBLANK('Captura de datos de CONTACTO'!P284)),NOT(ISNUMBER(MATCH("*@*.?*",'Captura de datos de CONTACTO'!P284,0)))),"Email must be in a valid format",IF('DO NOT USE_Contact Formulas'!A284,"OK",NA()))</f>
        <v>#N/A</v>
      </c>
      <c r="Q284" s="40" t="e">
        <f>IF(LEN('Captura de datos de CONTACTO'!Q284)&gt;50,"Parent/Guardian Name must be less than 50 characters",IF('DO NOT USE_Contact Formulas'!A284,"OK",NA()))</f>
        <v>#N/A</v>
      </c>
      <c r="R284" s="40" t="e">
        <f>IF(NOT(ISBLANK('Captura de datos de CONTACTO'!R284)),IF(AND(ISNUMBER('Captura de datos de CONTACTO'!R284),LEFT('Captura de datos de CONTACTO'!R284,1)&lt;&gt;"1",LEN('Captura de datos de CONTACTO'!R284)=10),"OK","Phone number must be valid format"),IF('DO NOT USE_Contact Formulas'!A284,"OK",NA()))</f>
        <v>#N/A</v>
      </c>
      <c r="S284" s="40" t="e">
        <f>IF(AND(NOT(ISBLANK('Captura de datos de CONTACTO'!S284)),ISNA(VLOOKUP('Captura de datos de CONTACTO'!S284,'DO NOT USE_School Picklist'!$N$3:$N$63,1,FALSE))),"Please select a value from the drop-down menu",IF('DO NOT USE_Contact Formulas'!A284,"OK",NA()))</f>
        <v>#N/A</v>
      </c>
      <c r="T284" s="53" t="e">
        <f>IF(AND(NOT(ISBLANK('Captura de datos de CONTACTO'!T284)),ISNA(VLOOKUP('Captura de datos de CONTACTO'!T284,'DO NOT USE_School Picklist'!$I$3:$I$5,1,FALSE))),"Please select a value from the drop-down menu",IF('DO NOT USE_Contact Formulas'!A284,"OK",NA()))</f>
        <v>#N/A</v>
      </c>
      <c r="U284" s="40" t="e">
        <f>IF(AND(NOT(ISBLANK('Captura de datos de CONTACTO'!U284)),ISNA(VLOOKUP('Captura de datos de CONTACTO'!U284,'DO NOT USE_School Picklist'!$E$3:$E$10,1,FALSE))),"Please select a value from the drop-down menu",IF('DO NOT USE_Contact Formulas'!A284,"OK",NA()))</f>
        <v>#N/A</v>
      </c>
      <c r="V284" s="53" t="e">
        <f>IF(AND(NOT(ISBLANK('Captura de datos de CONTACTO'!V284)),ISNA(VLOOKUP('Captura de datos de CONTACTO'!V284,'DO NOT USE_School Picklist'!$W$3:$W$9,1,FALSE))),"Please select a value from the drop-down menu",IF('DO NOT USE_Contact Formulas'!A284,"OK",NA()))</f>
        <v>#N/A</v>
      </c>
      <c r="W284" s="53" t="e">
        <f>IF(AND(NOT(ISBLANK('Captura de datos de CONTACTO'!W284)),ISNA(VLOOKUP('Captura de datos de CONTACTO'!W284,'DO NOT USE_School Picklist'!$W$3:$W$9,1,FALSE))),"Please select a value from the drop-down menu",IF('DO NOT USE_Case Formulas'!A284,"OK",NA()))</f>
        <v>#N/A</v>
      </c>
      <c r="X284" s="40" t="e">
        <f>IF(AND(NOT(ISBLANK('Captura de datos de CONTACTO'!X284)),ISNA(VLOOKUP('Captura de datos de CONTACTO'!X284,'DO NOT USE_School Picklist'!$F$3:$F$16,1,FALSE))),"Please select a value from the drop-down menu",IF('DO NOT USE_Contact Formulas'!A284,"OK",NA()))</f>
        <v>#N/A</v>
      </c>
      <c r="Y284" s="40" t="e">
        <f>IF(LEN('Captura de datos de CONTACTO'!Y284)&gt;100,"Classroom(s) must be less than 100 characters",IF('DO NOT USE_Contact Formulas'!A284,"OK",NA()))</f>
        <v>#N/A</v>
      </c>
      <c r="Z284" s="40" t="e">
        <f>IF(AND(NOT(ISBLANK('Captura de datos de CONTACTO'!Z284)),ISNA(VLOOKUP('Captura de datos de CONTACTO'!Z284,'DO NOT USE_School Picklist'!$K$3:$K$6,1,FALSE))),"Please select a value from the drop-down menu",IF('DO NOT USE_Contact Formulas'!A284,"OK",NA()))</f>
        <v>#N/A</v>
      </c>
      <c r="AA284" s="40" t="e">
        <f>IF(AND(NOT(ISBLANK('Captura de datos de CONTACTO'!AA284)),ISNA(VLOOKUP('Captura de datos de CONTACTO'!AA284,'DO NOT USE_School Picklist'!$D$3:$D$5,1,FALSE))),"Please select a value from the drop-down menu",IF('DO NOT USE_Contact Formulas'!A284,"OK",NA()))</f>
        <v>#N/A</v>
      </c>
      <c r="AB284" s="40"/>
      <c r="AC284" s="40" t="e">
        <f>IF(AND(NOT(ISBLANK('Captura de datos de CONTACTO'!AC284)),ISNA(VLOOKUP('Captura de datos de CONTACTO'!AC284,'DO NOT USE_School Picklist'!$G$3:$G$5,1,FALSE))),"Please select a value from the drop-down menu",IF('DO NOT USE_Contact Formulas'!A284,"OK",NA()))</f>
        <v>#N/A</v>
      </c>
      <c r="AD284" s="40"/>
      <c r="AE284" s="40" t="e">
        <f>IF(AND(NOT(ISBLANK('Captura de datos de CONTACTO'!AE284)),ISNA(VLOOKUP('Captura de datos de CONTACTO'!AE284,'DO NOT USE_School Picklist'!$H$3:$H$4,1,FALSE))),"Please select a value from the drop-down menu",IF('DO NOT USE_Contact Formulas'!A284,"OK",NA()))</f>
        <v>#N/A</v>
      </c>
      <c r="AF284" s="40" t="e">
        <f ca="1">IF('Captura de datos de CONTACTO'!AF284&gt;'DO NOT USE_School Picklist'!$C$3,"Test Date cannot be a future date",IF('DO NOT USE_Contact Formulas'!A284,"OK",NA()))</f>
        <v>#N/A</v>
      </c>
      <c r="AG284" s="53" t="e">
        <f>IF(AND('DO NOT USE_Contact Formulas'!A284,ISBLANK('Captura de datos de CONTACTO'!AB284)),"Lab Result Test Result is required",IF(AND(NOT(ISBLANK('Captura de datos de CONTACTO'!AB284)),ISNA(VLOOKUP('Captura de datos de CONTACTO'!AB284,'DO NOT USE_School Picklist'!$Q$3:$Q$8,1,FALSE))),"Please select a value from the drop-down menu",IF('DO NOT USE_Contact Formulas'!A284,"OK",NA())))</f>
        <v>#N/A</v>
      </c>
    </row>
    <row r="285" spans="1:33" x14ac:dyDescent="0.3">
      <c r="A285" s="39" t="e">
        <f>IF('DO NOT USE_Contact Formulas'!A285,IF('DO NOT USE_Contact Formulas'!B285,"Not all required fields are completed","OK"),NA())</f>
        <v>#N/A</v>
      </c>
      <c r="B285" s="40" t="e">
        <f>IF(AND('DO NOT USE_Contact Formulas'!A285,ISBLANK('Captura de datos de CONTACTO'!B285)),"First Name is required",IF(NOT(ISBLANK('Captura de datos de CONTACTO'!B285)),"OK",NA()))</f>
        <v>#N/A</v>
      </c>
      <c r="C285" s="40" t="e">
        <f>IF(AND('DO NOT USE_Contact Formulas'!A285,ISBLANK('Captura de datos de CONTACTO'!C285)),"Last Name is required",IF(NOT(ISBLANK('Captura de datos de CONTACTO'!C285)),"OK",NA()))</f>
        <v>#N/A</v>
      </c>
      <c r="D285" s="40" t="e">
        <f>IF(AND('DO NOT USE_Contact Formulas'!A285,ISBLANK('Captura de datos de CONTACTO'!D285)),"Birthdate is required",IF(NOT(ISBLANK('Captura de datos de CONTACTO'!D285)),"OK",NA()))</f>
        <v>#N/A</v>
      </c>
      <c r="E285" s="40" t="e">
        <f>IF(AND('DO NOT USE_Contact Formulas'!A285,ISBLANK('Captura de datos de CONTACTO'!E285)),"Mobile Phone is required",IF(NOT(ISBLANK('Captura de datos de CONTACTO'!E285)),IF(AND(ISNUMBER(VALUE('Captura de datos de CONTACTO'!E285)),LEFT('Captura de datos de CONTACTO'!E285,1)&lt;&gt;"1",LEN('Captura de datos de CONTACTO'!E285)=10),"OK","Phone number must be valid format"),NA()))</f>
        <v>#N/A</v>
      </c>
      <c r="F285" s="40" t="e">
        <f>IF(LEN('Captura de datos de CONTACTO'!F285)&gt;255,"Home Street Address must be less than 255 characters",IF('DO NOT USE_Contact Formulas'!A285,"OK",NA()))</f>
        <v>#N/A</v>
      </c>
      <c r="G285" s="40" t="e">
        <f>IF(LEN('Captura de datos de CONTACTO'!G285)&gt;40,"City must be less than 40 characters",IF('DO NOT USE_Contact Formulas'!A285,"OK",NA()))</f>
        <v>#N/A</v>
      </c>
      <c r="H285" s="40" t="e">
        <f>IF(AND(NOT(ISBLANK('Captura de datos de CONTACTO'!H285)),ISNA(VLOOKUP('Captura de datos de CONTACTO'!H285,'DO NOT USE_School Picklist'!$P$3:$P$52,1,FALSE))),"Please select a value from the drop-down menu",IF('DO NOT USE_Contact Formulas'!A285,"OK",NA()))</f>
        <v>#N/A</v>
      </c>
      <c r="I285" s="40" t="e">
        <f>IF(AND('DO NOT USE_Contact Formulas'!A285,ISBLANK('Captura de datos de CONTACTO'!I285)),"Zip is required",IF(ISBLANK('Captura de datos de CONTACTO'!I285),NA(),"OK"))</f>
        <v>#N/A</v>
      </c>
      <c r="J285" s="40" t="e">
        <f>IF(AND('DO NOT USE_Contact Formulas'!A285,ISBLANK('Captura de datos de CONTACTO'!J285)),"Student or Staff? is required",IF(ISBLANK('Captura de datos de CONTACTO'!J285),NA(),IF(ISNA(VLOOKUP('Captura de datos de CONTACTO'!J285,'DO NOT USE_School Picklist'!$B$3:$B$6,1,FALSE)),"Please select a value from the drop-down menu","OK")))</f>
        <v>#N/A</v>
      </c>
      <c r="K285" s="40" t="e">
        <f>IF(AND('Captura de datos de CONTACTO'!J285='DO NOT USE_School Picklist'!$B$4,ISBLANK('Captura de datos de CONTACTO'!K285)),"Occupation/Job Title is required if Student or Staff? is Yes, staff/faculty or volunteer",IF('DO NOT USE_Contact Formulas'!A285,"OK",NA()))</f>
        <v>#N/A</v>
      </c>
      <c r="L285" s="40" t="e">
        <f ca="1">IF('Captura de datos de CONTACTO'!L285&gt;'DO NOT USE_School Picklist'!$C$3,"Date last on school campus/facility cannot be a future date",IF('DO NOT USE_Contact Formulas'!A285,IF(ISBLANK('Captura de datos de CONTACTO'!L285),"Date last on school campus/facility is required","OK"),NA()))</f>
        <v>#N/A</v>
      </c>
      <c r="M285" s="41" t="e">
        <f ca="1">IF('Captura de datos de CONTACTO'!M285&gt;'DO NOT USE_School Picklist'!$C$3,"Last Exposure Date cannot be a future date",IF('DO NOT USE_Contact Formulas'!A285,IF(ISBLANK('Captura de datos de CONTACTO'!M285),"Last Exposure Date is required","OK"),NA()))</f>
        <v>#N/A</v>
      </c>
      <c r="N285" s="41" t="e">
        <f>IF(AND('DO NOT USE_Contact Formulas'!A285,ISBLANK('Captura de datos de CONTACTO'!N285)),"Specific Place in the Location is required",IF(ISBLANK('Captura de datos de CONTACTO'!N285),NA(),"OK"))</f>
        <v>#N/A</v>
      </c>
      <c r="O285" s="40" t="e">
        <f>IF(AND(NOT(ISBLANK('Captura de datos de CONTACTO'!O285)),ISNA(VLOOKUP('Captura de datos de CONTACTO'!O285,'DO NOT USE_School Picklist'!$L$3:$L$81,1,FALSE))),"Please select a value from the drop-down menu",IF('DO NOT USE_Contact Formulas'!A285,"OK",NA()))</f>
        <v>#N/A</v>
      </c>
      <c r="P285" s="40" t="e">
        <f>IF(AND(NOT(ISBLANK('Captura de datos de CONTACTO'!P285)),NOT(ISNUMBER(MATCH("*@*.?*",'Captura de datos de CONTACTO'!P285,0)))),"Email must be in a valid format",IF('DO NOT USE_Contact Formulas'!A285,"OK",NA()))</f>
        <v>#N/A</v>
      </c>
      <c r="Q285" s="40" t="e">
        <f>IF(LEN('Captura de datos de CONTACTO'!Q285)&gt;50,"Parent/Guardian Name must be less than 50 characters",IF('DO NOT USE_Contact Formulas'!A285,"OK",NA()))</f>
        <v>#N/A</v>
      </c>
      <c r="R285" s="40" t="e">
        <f>IF(NOT(ISBLANK('Captura de datos de CONTACTO'!R285)),IF(AND(ISNUMBER('Captura de datos de CONTACTO'!R285),LEFT('Captura de datos de CONTACTO'!R285,1)&lt;&gt;"1",LEN('Captura de datos de CONTACTO'!R285)=10),"OK","Phone number must be valid format"),IF('DO NOT USE_Contact Formulas'!A285,"OK",NA()))</f>
        <v>#N/A</v>
      </c>
      <c r="S285" s="40" t="e">
        <f>IF(AND(NOT(ISBLANK('Captura de datos de CONTACTO'!S285)),ISNA(VLOOKUP('Captura de datos de CONTACTO'!S285,'DO NOT USE_School Picklist'!$N$3:$N$63,1,FALSE))),"Please select a value from the drop-down menu",IF('DO NOT USE_Contact Formulas'!A285,"OK",NA()))</f>
        <v>#N/A</v>
      </c>
      <c r="T285" s="53" t="e">
        <f>IF(AND(NOT(ISBLANK('Captura de datos de CONTACTO'!T285)),ISNA(VLOOKUP('Captura de datos de CONTACTO'!T285,'DO NOT USE_School Picklist'!$I$3:$I$5,1,FALSE))),"Please select a value from the drop-down menu",IF('DO NOT USE_Contact Formulas'!A285,"OK",NA()))</f>
        <v>#N/A</v>
      </c>
      <c r="U285" s="40" t="e">
        <f>IF(AND(NOT(ISBLANK('Captura de datos de CONTACTO'!U285)),ISNA(VLOOKUP('Captura de datos de CONTACTO'!U285,'DO NOT USE_School Picklist'!$E$3:$E$10,1,FALSE))),"Please select a value from the drop-down menu",IF('DO NOT USE_Contact Formulas'!A285,"OK",NA()))</f>
        <v>#N/A</v>
      </c>
      <c r="V285" s="53" t="e">
        <f>IF(AND(NOT(ISBLANK('Captura de datos de CONTACTO'!V285)),ISNA(VLOOKUP('Captura de datos de CONTACTO'!V285,'DO NOT USE_School Picklist'!$W$3:$W$9,1,FALSE))),"Please select a value from the drop-down menu",IF('DO NOT USE_Contact Formulas'!A285,"OK",NA()))</f>
        <v>#N/A</v>
      </c>
      <c r="W285" s="53" t="e">
        <f>IF(AND(NOT(ISBLANK('Captura de datos de CONTACTO'!W285)),ISNA(VLOOKUP('Captura de datos de CONTACTO'!W285,'DO NOT USE_School Picklist'!$W$3:$W$9,1,FALSE))),"Please select a value from the drop-down menu",IF('DO NOT USE_Case Formulas'!A285,"OK",NA()))</f>
        <v>#N/A</v>
      </c>
      <c r="X285" s="40" t="e">
        <f>IF(AND(NOT(ISBLANK('Captura de datos de CONTACTO'!X285)),ISNA(VLOOKUP('Captura de datos de CONTACTO'!X285,'DO NOT USE_School Picklist'!$F$3:$F$16,1,FALSE))),"Please select a value from the drop-down menu",IF('DO NOT USE_Contact Formulas'!A285,"OK",NA()))</f>
        <v>#N/A</v>
      </c>
      <c r="Y285" s="40" t="e">
        <f>IF(LEN('Captura de datos de CONTACTO'!Y285)&gt;100,"Classroom(s) must be less than 100 characters",IF('DO NOT USE_Contact Formulas'!A285,"OK",NA()))</f>
        <v>#N/A</v>
      </c>
      <c r="Z285" s="40" t="e">
        <f>IF(AND(NOT(ISBLANK('Captura de datos de CONTACTO'!Z285)),ISNA(VLOOKUP('Captura de datos de CONTACTO'!Z285,'DO NOT USE_School Picklist'!$K$3:$K$6,1,FALSE))),"Please select a value from the drop-down menu",IF('DO NOT USE_Contact Formulas'!A285,"OK",NA()))</f>
        <v>#N/A</v>
      </c>
      <c r="AA285" s="40" t="e">
        <f>IF(AND(NOT(ISBLANK('Captura de datos de CONTACTO'!AA285)),ISNA(VLOOKUP('Captura de datos de CONTACTO'!AA285,'DO NOT USE_School Picklist'!$D$3:$D$5,1,FALSE))),"Please select a value from the drop-down menu",IF('DO NOT USE_Contact Formulas'!A285,"OK",NA()))</f>
        <v>#N/A</v>
      </c>
      <c r="AB285" s="40"/>
      <c r="AC285" s="40" t="e">
        <f>IF(AND(NOT(ISBLANK('Captura de datos de CONTACTO'!AC285)),ISNA(VLOOKUP('Captura de datos de CONTACTO'!AC285,'DO NOT USE_School Picklist'!$G$3:$G$5,1,FALSE))),"Please select a value from the drop-down menu",IF('DO NOT USE_Contact Formulas'!A285,"OK",NA()))</f>
        <v>#N/A</v>
      </c>
      <c r="AD285" s="40"/>
      <c r="AE285" s="40" t="e">
        <f>IF(AND(NOT(ISBLANK('Captura de datos de CONTACTO'!AE285)),ISNA(VLOOKUP('Captura de datos de CONTACTO'!AE285,'DO NOT USE_School Picklist'!$H$3:$H$4,1,FALSE))),"Please select a value from the drop-down menu",IF('DO NOT USE_Contact Formulas'!A285,"OK",NA()))</f>
        <v>#N/A</v>
      </c>
      <c r="AF285" s="40" t="e">
        <f ca="1">IF('Captura de datos de CONTACTO'!AF285&gt;'DO NOT USE_School Picklist'!$C$3,"Test Date cannot be a future date",IF('DO NOT USE_Contact Formulas'!A285,"OK",NA()))</f>
        <v>#N/A</v>
      </c>
      <c r="AG285" s="53" t="e">
        <f>IF(AND('DO NOT USE_Contact Formulas'!A285,ISBLANK('Captura de datos de CONTACTO'!AB285)),"Lab Result Test Result is required",IF(AND(NOT(ISBLANK('Captura de datos de CONTACTO'!AB285)),ISNA(VLOOKUP('Captura de datos de CONTACTO'!AB285,'DO NOT USE_School Picklist'!$Q$3:$Q$8,1,FALSE))),"Please select a value from the drop-down menu",IF('DO NOT USE_Contact Formulas'!A285,"OK",NA())))</f>
        <v>#N/A</v>
      </c>
    </row>
    <row r="286" spans="1:33" x14ac:dyDescent="0.3">
      <c r="A286" s="39" t="e">
        <f>IF('DO NOT USE_Contact Formulas'!A286,IF('DO NOT USE_Contact Formulas'!B286,"Not all required fields are completed","OK"),NA())</f>
        <v>#N/A</v>
      </c>
      <c r="B286" s="40" t="e">
        <f>IF(AND('DO NOT USE_Contact Formulas'!A286,ISBLANK('Captura de datos de CONTACTO'!B286)),"First Name is required",IF(NOT(ISBLANK('Captura de datos de CONTACTO'!B286)),"OK",NA()))</f>
        <v>#N/A</v>
      </c>
      <c r="C286" s="40" t="e">
        <f>IF(AND('DO NOT USE_Contact Formulas'!A286,ISBLANK('Captura de datos de CONTACTO'!C286)),"Last Name is required",IF(NOT(ISBLANK('Captura de datos de CONTACTO'!C286)),"OK",NA()))</f>
        <v>#N/A</v>
      </c>
      <c r="D286" s="40" t="e">
        <f>IF(AND('DO NOT USE_Contact Formulas'!A286,ISBLANK('Captura de datos de CONTACTO'!D286)),"Birthdate is required",IF(NOT(ISBLANK('Captura de datos de CONTACTO'!D286)),"OK",NA()))</f>
        <v>#N/A</v>
      </c>
      <c r="E286" s="40" t="e">
        <f>IF(AND('DO NOT USE_Contact Formulas'!A286,ISBLANK('Captura de datos de CONTACTO'!E286)),"Mobile Phone is required",IF(NOT(ISBLANK('Captura de datos de CONTACTO'!E286)),IF(AND(ISNUMBER(VALUE('Captura de datos de CONTACTO'!E286)),LEFT('Captura de datos de CONTACTO'!E286,1)&lt;&gt;"1",LEN('Captura de datos de CONTACTO'!E286)=10),"OK","Phone number must be valid format"),NA()))</f>
        <v>#N/A</v>
      </c>
      <c r="F286" s="40" t="e">
        <f>IF(LEN('Captura de datos de CONTACTO'!F286)&gt;255,"Home Street Address must be less than 255 characters",IF('DO NOT USE_Contact Formulas'!A286,"OK",NA()))</f>
        <v>#N/A</v>
      </c>
      <c r="G286" s="40" t="e">
        <f>IF(LEN('Captura de datos de CONTACTO'!G286)&gt;40,"City must be less than 40 characters",IF('DO NOT USE_Contact Formulas'!A286,"OK",NA()))</f>
        <v>#N/A</v>
      </c>
      <c r="H286" s="40" t="e">
        <f>IF(AND(NOT(ISBLANK('Captura de datos de CONTACTO'!H286)),ISNA(VLOOKUP('Captura de datos de CONTACTO'!H286,'DO NOT USE_School Picklist'!$P$3:$P$52,1,FALSE))),"Please select a value from the drop-down menu",IF('DO NOT USE_Contact Formulas'!A286,"OK",NA()))</f>
        <v>#N/A</v>
      </c>
      <c r="I286" s="40" t="e">
        <f>IF(AND('DO NOT USE_Contact Formulas'!A286,ISBLANK('Captura de datos de CONTACTO'!I286)),"Zip is required",IF(ISBLANK('Captura de datos de CONTACTO'!I286),NA(),"OK"))</f>
        <v>#N/A</v>
      </c>
      <c r="J286" s="40" t="e">
        <f>IF(AND('DO NOT USE_Contact Formulas'!A286,ISBLANK('Captura de datos de CONTACTO'!J286)),"Student or Staff? is required",IF(ISBLANK('Captura de datos de CONTACTO'!J286),NA(),IF(ISNA(VLOOKUP('Captura de datos de CONTACTO'!J286,'DO NOT USE_School Picklist'!$B$3:$B$6,1,FALSE)),"Please select a value from the drop-down menu","OK")))</f>
        <v>#N/A</v>
      </c>
      <c r="K286" s="40" t="e">
        <f>IF(AND('Captura de datos de CONTACTO'!J286='DO NOT USE_School Picklist'!$B$4,ISBLANK('Captura de datos de CONTACTO'!K286)),"Occupation/Job Title is required if Student or Staff? is Yes, staff/faculty or volunteer",IF('DO NOT USE_Contact Formulas'!A286,"OK",NA()))</f>
        <v>#N/A</v>
      </c>
      <c r="L286" s="40" t="e">
        <f ca="1">IF('Captura de datos de CONTACTO'!L286&gt;'DO NOT USE_School Picklist'!$C$3,"Date last on school campus/facility cannot be a future date",IF('DO NOT USE_Contact Formulas'!A286,IF(ISBLANK('Captura de datos de CONTACTO'!L286),"Date last on school campus/facility is required","OK"),NA()))</f>
        <v>#N/A</v>
      </c>
      <c r="M286" s="41" t="e">
        <f ca="1">IF('Captura de datos de CONTACTO'!M286&gt;'DO NOT USE_School Picklist'!$C$3,"Last Exposure Date cannot be a future date",IF('DO NOT USE_Contact Formulas'!A286,IF(ISBLANK('Captura de datos de CONTACTO'!M286),"Last Exposure Date is required","OK"),NA()))</f>
        <v>#N/A</v>
      </c>
      <c r="N286" s="41" t="e">
        <f>IF(AND('DO NOT USE_Contact Formulas'!A286,ISBLANK('Captura de datos de CONTACTO'!N286)),"Specific Place in the Location is required",IF(ISBLANK('Captura de datos de CONTACTO'!N286),NA(),"OK"))</f>
        <v>#N/A</v>
      </c>
      <c r="O286" s="40" t="e">
        <f>IF(AND(NOT(ISBLANK('Captura de datos de CONTACTO'!O286)),ISNA(VLOOKUP('Captura de datos de CONTACTO'!O286,'DO NOT USE_School Picklist'!$L$3:$L$81,1,FALSE))),"Please select a value from the drop-down menu",IF('DO NOT USE_Contact Formulas'!A286,"OK",NA()))</f>
        <v>#N/A</v>
      </c>
      <c r="P286" s="40" t="e">
        <f>IF(AND(NOT(ISBLANK('Captura de datos de CONTACTO'!P286)),NOT(ISNUMBER(MATCH("*@*.?*",'Captura de datos de CONTACTO'!P286,0)))),"Email must be in a valid format",IF('DO NOT USE_Contact Formulas'!A286,"OK",NA()))</f>
        <v>#N/A</v>
      </c>
      <c r="Q286" s="40" t="e">
        <f>IF(LEN('Captura de datos de CONTACTO'!Q286)&gt;50,"Parent/Guardian Name must be less than 50 characters",IF('DO NOT USE_Contact Formulas'!A286,"OK",NA()))</f>
        <v>#N/A</v>
      </c>
      <c r="R286" s="40" t="e">
        <f>IF(NOT(ISBLANK('Captura de datos de CONTACTO'!R286)),IF(AND(ISNUMBER('Captura de datos de CONTACTO'!R286),LEFT('Captura de datos de CONTACTO'!R286,1)&lt;&gt;"1",LEN('Captura de datos de CONTACTO'!R286)=10),"OK","Phone number must be valid format"),IF('DO NOT USE_Contact Formulas'!A286,"OK",NA()))</f>
        <v>#N/A</v>
      </c>
      <c r="S286" s="40" t="e">
        <f>IF(AND(NOT(ISBLANK('Captura de datos de CONTACTO'!S286)),ISNA(VLOOKUP('Captura de datos de CONTACTO'!S286,'DO NOT USE_School Picklist'!$N$3:$N$63,1,FALSE))),"Please select a value from the drop-down menu",IF('DO NOT USE_Contact Formulas'!A286,"OK",NA()))</f>
        <v>#N/A</v>
      </c>
      <c r="T286" s="53" t="e">
        <f>IF(AND(NOT(ISBLANK('Captura de datos de CONTACTO'!T286)),ISNA(VLOOKUP('Captura de datos de CONTACTO'!T286,'DO NOT USE_School Picklist'!$I$3:$I$5,1,FALSE))),"Please select a value from the drop-down menu",IF('DO NOT USE_Contact Formulas'!A286,"OK",NA()))</f>
        <v>#N/A</v>
      </c>
      <c r="U286" s="40" t="e">
        <f>IF(AND(NOT(ISBLANK('Captura de datos de CONTACTO'!U286)),ISNA(VLOOKUP('Captura de datos de CONTACTO'!U286,'DO NOT USE_School Picklist'!$E$3:$E$10,1,FALSE))),"Please select a value from the drop-down menu",IF('DO NOT USE_Contact Formulas'!A286,"OK",NA()))</f>
        <v>#N/A</v>
      </c>
      <c r="V286" s="53" t="e">
        <f>IF(AND(NOT(ISBLANK('Captura de datos de CONTACTO'!V286)),ISNA(VLOOKUP('Captura de datos de CONTACTO'!V286,'DO NOT USE_School Picklist'!$W$3:$W$9,1,FALSE))),"Please select a value from the drop-down menu",IF('DO NOT USE_Contact Formulas'!A286,"OK",NA()))</f>
        <v>#N/A</v>
      </c>
      <c r="W286" s="53" t="e">
        <f>IF(AND(NOT(ISBLANK('Captura de datos de CONTACTO'!W286)),ISNA(VLOOKUP('Captura de datos de CONTACTO'!W286,'DO NOT USE_School Picklist'!$W$3:$W$9,1,FALSE))),"Please select a value from the drop-down menu",IF('DO NOT USE_Case Formulas'!A286,"OK",NA()))</f>
        <v>#N/A</v>
      </c>
      <c r="X286" s="40" t="e">
        <f>IF(AND(NOT(ISBLANK('Captura de datos de CONTACTO'!X286)),ISNA(VLOOKUP('Captura de datos de CONTACTO'!X286,'DO NOT USE_School Picklist'!$F$3:$F$16,1,FALSE))),"Please select a value from the drop-down menu",IF('DO NOT USE_Contact Formulas'!A286,"OK",NA()))</f>
        <v>#N/A</v>
      </c>
      <c r="Y286" s="40" t="e">
        <f>IF(LEN('Captura de datos de CONTACTO'!Y286)&gt;100,"Classroom(s) must be less than 100 characters",IF('DO NOT USE_Contact Formulas'!A286,"OK",NA()))</f>
        <v>#N/A</v>
      </c>
      <c r="Z286" s="40" t="e">
        <f>IF(AND(NOT(ISBLANK('Captura de datos de CONTACTO'!Z286)),ISNA(VLOOKUP('Captura de datos de CONTACTO'!Z286,'DO NOT USE_School Picklist'!$K$3:$K$6,1,FALSE))),"Please select a value from the drop-down menu",IF('DO NOT USE_Contact Formulas'!A286,"OK",NA()))</f>
        <v>#N/A</v>
      </c>
      <c r="AA286" s="40" t="e">
        <f>IF(AND(NOT(ISBLANK('Captura de datos de CONTACTO'!AA286)),ISNA(VLOOKUP('Captura de datos de CONTACTO'!AA286,'DO NOT USE_School Picklist'!$D$3:$D$5,1,FALSE))),"Please select a value from the drop-down menu",IF('DO NOT USE_Contact Formulas'!A286,"OK",NA()))</f>
        <v>#N/A</v>
      </c>
      <c r="AB286" s="40"/>
      <c r="AC286" s="40" t="e">
        <f>IF(AND(NOT(ISBLANK('Captura de datos de CONTACTO'!AC286)),ISNA(VLOOKUP('Captura de datos de CONTACTO'!AC286,'DO NOT USE_School Picklist'!$G$3:$G$5,1,FALSE))),"Please select a value from the drop-down menu",IF('DO NOT USE_Contact Formulas'!A286,"OK",NA()))</f>
        <v>#N/A</v>
      </c>
      <c r="AD286" s="40"/>
      <c r="AE286" s="40" t="e">
        <f>IF(AND(NOT(ISBLANK('Captura de datos de CONTACTO'!AE286)),ISNA(VLOOKUP('Captura de datos de CONTACTO'!AE286,'DO NOT USE_School Picklist'!$H$3:$H$4,1,FALSE))),"Please select a value from the drop-down menu",IF('DO NOT USE_Contact Formulas'!A286,"OK",NA()))</f>
        <v>#N/A</v>
      </c>
      <c r="AF286" s="40" t="e">
        <f ca="1">IF('Captura de datos de CONTACTO'!AF286&gt;'DO NOT USE_School Picklist'!$C$3,"Test Date cannot be a future date",IF('DO NOT USE_Contact Formulas'!A286,"OK",NA()))</f>
        <v>#N/A</v>
      </c>
      <c r="AG286" s="53" t="e">
        <f>IF(AND('DO NOT USE_Contact Formulas'!A286,ISBLANK('Captura de datos de CONTACTO'!AB286)),"Lab Result Test Result is required",IF(AND(NOT(ISBLANK('Captura de datos de CONTACTO'!AB286)),ISNA(VLOOKUP('Captura de datos de CONTACTO'!AB286,'DO NOT USE_School Picklist'!$Q$3:$Q$8,1,FALSE))),"Please select a value from the drop-down menu",IF('DO NOT USE_Contact Formulas'!A286,"OK",NA())))</f>
        <v>#N/A</v>
      </c>
    </row>
    <row r="287" spans="1:33" x14ac:dyDescent="0.3">
      <c r="A287" s="39" t="e">
        <f>IF('DO NOT USE_Contact Formulas'!A287,IF('DO NOT USE_Contact Formulas'!B287,"Not all required fields are completed","OK"),NA())</f>
        <v>#N/A</v>
      </c>
      <c r="B287" s="40" t="e">
        <f>IF(AND('DO NOT USE_Contact Formulas'!A287,ISBLANK('Captura de datos de CONTACTO'!B287)),"First Name is required",IF(NOT(ISBLANK('Captura de datos de CONTACTO'!B287)),"OK",NA()))</f>
        <v>#N/A</v>
      </c>
      <c r="C287" s="40" t="e">
        <f>IF(AND('DO NOT USE_Contact Formulas'!A287,ISBLANK('Captura de datos de CONTACTO'!C287)),"Last Name is required",IF(NOT(ISBLANK('Captura de datos de CONTACTO'!C287)),"OK",NA()))</f>
        <v>#N/A</v>
      </c>
      <c r="D287" s="40" t="e">
        <f>IF(AND('DO NOT USE_Contact Formulas'!A287,ISBLANK('Captura de datos de CONTACTO'!D287)),"Birthdate is required",IF(NOT(ISBLANK('Captura de datos de CONTACTO'!D287)),"OK",NA()))</f>
        <v>#N/A</v>
      </c>
      <c r="E287" s="40" t="e">
        <f>IF(AND('DO NOT USE_Contact Formulas'!A287,ISBLANK('Captura de datos de CONTACTO'!E287)),"Mobile Phone is required",IF(NOT(ISBLANK('Captura de datos de CONTACTO'!E287)),IF(AND(ISNUMBER(VALUE('Captura de datos de CONTACTO'!E287)),LEFT('Captura de datos de CONTACTO'!E287,1)&lt;&gt;"1",LEN('Captura de datos de CONTACTO'!E287)=10),"OK","Phone number must be valid format"),NA()))</f>
        <v>#N/A</v>
      </c>
      <c r="F287" s="40" t="e">
        <f>IF(LEN('Captura de datos de CONTACTO'!F287)&gt;255,"Home Street Address must be less than 255 characters",IF('DO NOT USE_Contact Formulas'!A287,"OK",NA()))</f>
        <v>#N/A</v>
      </c>
      <c r="G287" s="40" t="e">
        <f>IF(LEN('Captura de datos de CONTACTO'!G287)&gt;40,"City must be less than 40 characters",IF('DO NOT USE_Contact Formulas'!A287,"OK",NA()))</f>
        <v>#N/A</v>
      </c>
      <c r="H287" s="40" t="e">
        <f>IF(AND(NOT(ISBLANK('Captura de datos de CONTACTO'!H287)),ISNA(VLOOKUP('Captura de datos de CONTACTO'!H287,'DO NOT USE_School Picklist'!$P$3:$P$52,1,FALSE))),"Please select a value from the drop-down menu",IF('DO NOT USE_Contact Formulas'!A287,"OK",NA()))</f>
        <v>#N/A</v>
      </c>
      <c r="I287" s="40" t="e">
        <f>IF(AND('DO NOT USE_Contact Formulas'!A287,ISBLANK('Captura de datos de CONTACTO'!I287)),"Zip is required",IF(ISBLANK('Captura de datos de CONTACTO'!I287),NA(),"OK"))</f>
        <v>#N/A</v>
      </c>
      <c r="J287" s="40" t="e">
        <f>IF(AND('DO NOT USE_Contact Formulas'!A287,ISBLANK('Captura de datos de CONTACTO'!J287)),"Student or Staff? is required",IF(ISBLANK('Captura de datos de CONTACTO'!J287),NA(),IF(ISNA(VLOOKUP('Captura de datos de CONTACTO'!J287,'DO NOT USE_School Picklist'!$B$3:$B$6,1,FALSE)),"Please select a value from the drop-down menu","OK")))</f>
        <v>#N/A</v>
      </c>
      <c r="K287" s="40" t="e">
        <f>IF(AND('Captura de datos de CONTACTO'!J287='DO NOT USE_School Picklist'!$B$4,ISBLANK('Captura de datos de CONTACTO'!K287)),"Occupation/Job Title is required if Student or Staff? is Yes, staff/faculty or volunteer",IF('DO NOT USE_Contact Formulas'!A287,"OK",NA()))</f>
        <v>#N/A</v>
      </c>
      <c r="L287" s="40" t="e">
        <f ca="1">IF('Captura de datos de CONTACTO'!L287&gt;'DO NOT USE_School Picklist'!$C$3,"Date last on school campus/facility cannot be a future date",IF('DO NOT USE_Contact Formulas'!A287,IF(ISBLANK('Captura de datos de CONTACTO'!L287),"Date last on school campus/facility is required","OK"),NA()))</f>
        <v>#N/A</v>
      </c>
      <c r="M287" s="41" t="e">
        <f ca="1">IF('Captura de datos de CONTACTO'!M287&gt;'DO NOT USE_School Picklist'!$C$3,"Last Exposure Date cannot be a future date",IF('DO NOT USE_Contact Formulas'!A287,IF(ISBLANK('Captura de datos de CONTACTO'!M287),"Last Exposure Date is required","OK"),NA()))</f>
        <v>#N/A</v>
      </c>
      <c r="N287" s="41" t="e">
        <f>IF(AND('DO NOT USE_Contact Formulas'!A287,ISBLANK('Captura de datos de CONTACTO'!N287)),"Specific Place in the Location is required",IF(ISBLANK('Captura de datos de CONTACTO'!N287),NA(),"OK"))</f>
        <v>#N/A</v>
      </c>
      <c r="O287" s="40" t="e">
        <f>IF(AND(NOT(ISBLANK('Captura de datos de CONTACTO'!O287)),ISNA(VLOOKUP('Captura de datos de CONTACTO'!O287,'DO NOT USE_School Picklist'!$L$3:$L$81,1,FALSE))),"Please select a value from the drop-down menu",IF('DO NOT USE_Contact Formulas'!A287,"OK",NA()))</f>
        <v>#N/A</v>
      </c>
      <c r="P287" s="40" t="e">
        <f>IF(AND(NOT(ISBLANK('Captura de datos de CONTACTO'!P287)),NOT(ISNUMBER(MATCH("*@*.?*",'Captura de datos de CONTACTO'!P287,0)))),"Email must be in a valid format",IF('DO NOT USE_Contact Formulas'!A287,"OK",NA()))</f>
        <v>#N/A</v>
      </c>
      <c r="Q287" s="40" t="e">
        <f>IF(LEN('Captura de datos de CONTACTO'!Q287)&gt;50,"Parent/Guardian Name must be less than 50 characters",IF('DO NOT USE_Contact Formulas'!A287,"OK",NA()))</f>
        <v>#N/A</v>
      </c>
      <c r="R287" s="40" t="e">
        <f>IF(NOT(ISBLANK('Captura de datos de CONTACTO'!R287)),IF(AND(ISNUMBER('Captura de datos de CONTACTO'!R287),LEFT('Captura de datos de CONTACTO'!R287,1)&lt;&gt;"1",LEN('Captura de datos de CONTACTO'!R287)=10),"OK","Phone number must be valid format"),IF('DO NOT USE_Contact Formulas'!A287,"OK",NA()))</f>
        <v>#N/A</v>
      </c>
      <c r="S287" s="40" t="e">
        <f>IF(AND(NOT(ISBLANK('Captura de datos de CONTACTO'!S287)),ISNA(VLOOKUP('Captura de datos de CONTACTO'!S287,'DO NOT USE_School Picklist'!$N$3:$N$63,1,FALSE))),"Please select a value from the drop-down menu",IF('DO NOT USE_Contact Formulas'!A287,"OK",NA()))</f>
        <v>#N/A</v>
      </c>
      <c r="T287" s="53" t="e">
        <f>IF(AND(NOT(ISBLANK('Captura de datos de CONTACTO'!T287)),ISNA(VLOOKUP('Captura de datos de CONTACTO'!T287,'DO NOT USE_School Picklist'!$I$3:$I$5,1,FALSE))),"Please select a value from the drop-down menu",IF('DO NOT USE_Contact Formulas'!A287,"OK",NA()))</f>
        <v>#N/A</v>
      </c>
      <c r="U287" s="40" t="e">
        <f>IF(AND(NOT(ISBLANK('Captura de datos de CONTACTO'!U287)),ISNA(VLOOKUP('Captura de datos de CONTACTO'!U287,'DO NOT USE_School Picklist'!$E$3:$E$10,1,FALSE))),"Please select a value from the drop-down menu",IF('DO NOT USE_Contact Formulas'!A287,"OK",NA()))</f>
        <v>#N/A</v>
      </c>
      <c r="V287" s="53" t="e">
        <f>IF(AND(NOT(ISBLANK('Captura de datos de CONTACTO'!V287)),ISNA(VLOOKUP('Captura de datos de CONTACTO'!V287,'DO NOT USE_School Picklist'!$W$3:$W$9,1,FALSE))),"Please select a value from the drop-down menu",IF('DO NOT USE_Contact Formulas'!A287,"OK",NA()))</f>
        <v>#N/A</v>
      </c>
      <c r="W287" s="53" t="e">
        <f>IF(AND(NOT(ISBLANK('Captura de datos de CONTACTO'!W287)),ISNA(VLOOKUP('Captura de datos de CONTACTO'!W287,'DO NOT USE_School Picklist'!$W$3:$W$9,1,FALSE))),"Please select a value from the drop-down menu",IF('DO NOT USE_Case Formulas'!A287,"OK",NA()))</f>
        <v>#N/A</v>
      </c>
      <c r="X287" s="40" t="e">
        <f>IF(AND(NOT(ISBLANK('Captura de datos de CONTACTO'!X287)),ISNA(VLOOKUP('Captura de datos de CONTACTO'!X287,'DO NOT USE_School Picklist'!$F$3:$F$16,1,FALSE))),"Please select a value from the drop-down menu",IF('DO NOT USE_Contact Formulas'!A287,"OK",NA()))</f>
        <v>#N/A</v>
      </c>
      <c r="Y287" s="40" t="e">
        <f>IF(LEN('Captura de datos de CONTACTO'!Y287)&gt;100,"Classroom(s) must be less than 100 characters",IF('DO NOT USE_Contact Formulas'!A287,"OK",NA()))</f>
        <v>#N/A</v>
      </c>
      <c r="Z287" s="40" t="e">
        <f>IF(AND(NOT(ISBLANK('Captura de datos de CONTACTO'!Z287)),ISNA(VLOOKUP('Captura de datos de CONTACTO'!Z287,'DO NOT USE_School Picklist'!$K$3:$K$6,1,FALSE))),"Please select a value from the drop-down menu",IF('DO NOT USE_Contact Formulas'!A287,"OK",NA()))</f>
        <v>#N/A</v>
      </c>
      <c r="AA287" s="40" t="e">
        <f>IF(AND(NOT(ISBLANK('Captura de datos de CONTACTO'!AA287)),ISNA(VLOOKUP('Captura de datos de CONTACTO'!AA287,'DO NOT USE_School Picklist'!$D$3:$D$5,1,FALSE))),"Please select a value from the drop-down menu",IF('DO NOT USE_Contact Formulas'!A287,"OK",NA()))</f>
        <v>#N/A</v>
      </c>
      <c r="AB287" s="40"/>
      <c r="AC287" s="40" t="e">
        <f>IF(AND(NOT(ISBLANK('Captura de datos de CONTACTO'!AC287)),ISNA(VLOOKUP('Captura de datos de CONTACTO'!AC287,'DO NOT USE_School Picklist'!$G$3:$G$5,1,FALSE))),"Please select a value from the drop-down menu",IF('DO NOT USE_Contact Formulas'!A287,"OK",NA()))</f>
        <v>#N/A</v>
      </c>
      <c r="AD287" s="40"/>
      <c r="AE287" s="40" t="e">
        <f>IF(AND(NOT(ISBLANK('Captura de datos de CONTACTO'!AE287)),ISNA(VLOOKUP('Captura de datos de CONTACTO'!AE287,'DO NOT USE_School Picklist'!$H$3:$H$4,1,FALSE))),"Please select a value from the drop-down menu",IF('DO NOT USE_Contact Formulas'!A287,"OK",NA()))</f>
        <v>#N/A</v>
      </c>
      <c r="AF287" s="40" t="e">
        <f ca="1">IF('Captura de datos de CONTACTO'!AF287&gt;'DO NOT USE_School Picklist'!$C$3,"Test Date cannot be a future date",IF('DO NOT USE_Contact Formulas'!A287,"OK",NA()))</f>
        <v>#N/A</v>
      </c>
      <c r="AG287" s="53" t="e">
        <f>IF(AND('DO NOT USE_Contact Formulas'!A287,ISBLANK('Captura de datos de CONTACTO'!AB287)),"Lab Result Test Result is required",IF(AND(NOT(ISBLANK('Captura de datos de CONTACTO'!AB287)),ISNA(VLOOKUP('Captura de datos de CONTACTO'!AB287,'DO NOT USE_School Picklist'!$Q$3:$Q$8,1,FALSE))),"Please select a value from the drop-down menu",IF('DO NOT USE_Contact Formulas'!A287,"OK",NA())))</f>
        <v>#N/A</v>
      </c>
    </row>
    <row r="288" spans="1:33" x14ac:dyDescent="0.3">
      <c r="A288" s="39" t="e">
        <f>IF('DO NOT USE_Contact Formulas'!A288,IF('DO NOT USE_Contact Formulas'!B288,"Not all required fields are completed","OK"),NA())</f>
        <v>#N/A</v>
      </c>
      <c r="B288" s="40" t="e">
        <f>IF(AND('DO NOT USE_Contact Formulas'!A288,ISBLANK('Captura de datos de CONTACTO'!B288)),"First Name is required",IF(NOT(ISBLANK('Captura de datos de CONTACTO'!B288)),"OK",NA()))</f>
        <v>#N/A</v>
      </c>
      <c r="C288" s="40" t="e">
        <f>IF(AND('DO NOT USE_Contact Formulas'!A288,ISBLANK('Captura de datos de CONTACTO'!C288)),"Last Name is required",IF(NOT(ISBLANK('Captura de datos de CONTACTO'!C288)),"OK",NA()))</f>
        <v>#N/A</v>
      </c>
      <c r="D288" s="40" t="e">
        <f>IF(AND('DO NOT USE_Contact Formulas'!A288,ISBLANK('Captura de datos de CONTACTO'!D288)),"Birthdate is required",IF(NOT(ISBLANK('Captura de datos de CONTACTO'!D288)),"OK",NA()))</f>
        <v>#N/A</v>
      </c>
      <c r="E288" s="40" t="e">
        <f>IF(AND('DO NOT USE_Contact Formulas'!A288,ISBLANK('Captura de datos de CONTACTO'!E288)),"Mobile Phone is required",IF(NOT(ISBLANK('Captura de datos de CONTACTO'!E288)),IF(AND(ISNUMBER(VALUE('Captura de datos de CONTACTO'!E288)),LEFT('Captura de datos de CONTACTO'!E288,1)&lt;&gt;"1",LEN('Captura de datos de CONTACTO'!E288)=10),"OK","Phone number must be valid format"),NA()))</f>
        <v>#N/A</v>
      </c>
      <c r="F288" s="40" t="e">
        <f>IF(LEN('Captura de datos de CONTACTO'!F288)&gt;255,"Home Street Address must be less than 255 characters",IF('DO NOT USE_Contact Formulas'!A288,"OK",NA()))</f>
        <v>#N/A</v>
      </c>
      <c r="G288" s="40" t="e">
        <f>IF(LEN('Captura de datos de CONTACTO'!G288)&gt;40,"City must be less than 40 characters",IF('DO NOT USE_Contact Formulas'!A288,"OK",NA()))</f>
        <v>#N/A</v>
      </c>
      <c r="H288" s="40" t="e">
        <f>IF(AND(NOT(ISBLANK('Captura de datos de CONTACTO'!H288)),ISNA(VLOOKUP('Captura de datos de CONTACTO'!H288,'DO NOT USE_School Picklist'!$P$3:$P$52,1,FALSE))),"Please select a value from the drop-down menu",IF('DO NOT USE_Contact Formulas'!A288,"OK",NA()))</f>
        <v>#N/A</v>
      </c>
      <c r="I288" s="40" t="e">
        <f>IF(AND('DO NOT USE_Contact Formulas'!A288,ISBLANK('Captura de datos de CONTACTO'!I288)),"Zip is required",IF(ISBLANK('Captura de datos de CONTACTO'!I288),NA(),"OK"))</f>
        <v>#N/A</v>
      </c>
      <c r="J288" s="40" t="e">
        <f>IF(AND('DO NOT USE_Contact Formulas'!A288,ISBLANK('Captura de datos de CONTACTO'!J288)),"Student or Staff? is required",IF(ISBLANK('Captura de datos de CONTACTO'!J288),NA(),IF(ISNA(VLOOKUP('Captura de datos de CONTACTO'!J288,'DO NOT USE_School Picklist'!$B$3:$B$6,1,FALSE)),"Please select a value from the drop-down menu","OK")))</f>
        <v>#N/A</v>
      </c>
      <c r="K288" s="40" t="e">
        <f>IF(AND('Captura de datos de CONTACTO'!J288='DO NOT USE_School Picklist'!$B$4,ISBLANK('Captura de datos de CONTACTO'!K288)),"Occupation/Job Title is required if Student or Staff? is Yes, staff/faculty or volunteer",IF('DO NOT USE_Contact Formulas'!A288,"OK",NA()))</f>
        <v>#N/A</v>
      </c>
      <c r="L288" s="40" t="e">
        <f ca="1">IF('Captura de datos de CONTACTO'!L288&gt;'DO NOT USE_School Picklist'!$C$3,"Date last on school campus/facility cannot be a future date",IF('DO NOT USE_Contact Formulas'!A288,IF(ISBLANK('Captura de datos de CONTACTO'!L288),"Date last on school campus/facility is required","OK"),NA()))</f>
        <v>#N/A</v>
      </c>
      <c r="M288" s="41" t="e">
        <f ca="1">IF('Captura de datos de CONTACTO'!M288&gt;'DO NOT USE_School Picklist'!$C$3,"Last Exposure Date cannot be a future date",IF('DO NOT USE_Contact Formulas'!A288,IF(ISBLANK('Captura de datos de CONTACTO'!M288),"Last Exposure Date is required","OK"),NA()))</f>
        <v>#N/A</v>
      </c>
      <c r="N288" s="41" t="e">
        <f>IF(AND('DO NOT USE_Contact Formulas'!A288,ISBLANK('Captura de datos de CONTACTO'!N288)),"Specific Place in the Location is required",IF(ISBLANK('Captura de datos de CONTACTO'!N288),NA(),"OK"))</f>
        <v>#N/A</v>
      </c>
      <c r="O288" s="40" t="e">
        <f>IF(AND(NOT(ISBLANK('Captura de datos de CONTACTO'!O288)),ISNA(VLOOKUP('Captura de datos de CONTACTO'!O288,'DO NOT USE_School Picklist'!$L$3:$L$81,1,FALSE))),"Please select a value from the drop-down menu",IF('DO NOT USE_Contact Formulas'!A288,"OK",NA()))</f>
        <v>#N/A</v>
      </c>
      <c r="P288" s="40" t="e">
        <f>IF(AND(NOT(ISBLANK('Captura de datos de CONTACTO'!P288)),NOT(ISNUMBER(MATCH("*@*.?*",'Captura de datos de CONTACTO'!P288,0)))),"Email must be in a valid format",IF('DO NOT USE_Contact Formulas'!A288,"OK",NA()))</f>
        <v>#N/A</v>
      </c>
      <c r="Q288" s="40" t="e">
        <f>IF(LEN('Captura de datos de CONTACTO'!Q288)&gt;50,"Parent/Guardian Name must be less than 50 characters",IF('DO NOT USE_Contact Formulas'!A288,"OK",NA()))</f>
        <v>#N/A</v>
      </c>
      <c r="R288" s="40" t="e">
        <f>IF(NOT(ISBLANK('Captura de datos de CONTACTO'!R288)),IF(AND(ISNUMBER('Captura de datos de CONTACTO'!R288),LEFT('Captura de datos de CONTACTO'!R288,1)&lt;&gt;"1",LEN('Captura de datos de CONTACTO'!R288)=10),"OK","Phone number must be valid format"),IF('DO NOT USE_Contact Formulas'!A288,"OK",NA()))</f>
        <v>#N/A</v>
      </c>
      <c r="S288" s="40" t="e">
        <f>IF(AND(NOT(ISBLANK('Captura de datos de CONTACTO'!S288)),ISNA(VLOOKUP('Captura de datos de CONTACTO'!S288,'DO NOT USE_School Picklist'!$N$3:$N$63,1,FALSE))),"Please select a value from the drop-down menu",IF('DO NOT USE_Contact Formulas'!A288,"OK",NA()))</f>
        <v>#N/A</v>
      </c>
      <c r="T288" s="53" t="e">
        <f>IF(AND(NOT(ISBLANK('Captura de datos de CONTACTO'!T288)),ISNA(VLOOKUP('Captura de datos de CONTACTO'!T288,'DO NOT USE_School Picklist'!$I$3:$I$5,1,FALSE))),"Please select a value from the drop-down menu",IF('DO NOT USE_Contact Formulas'!A288,"OK",NA()))</f>
        <v>#N/A</v>
      </c>
      <c r="U288" s="40" t="e">
        <f>IF(AND(NOT(ISBLANK('Captura de datos de CONTACTO'!U288)),ISNA(VLOOKUP('Captura de datos de CONTACTO'!U288,'DO NOT USE_School Picklist'!$E$3:$E$10,1,FALSE))),"Please select a value from the drop-down menu",IF('DO NOT USE_Contact Formulas'!A288,"OK",NA()))</f>
        <v>#N/A</v>
      </c>
      <c r="V288" s="53" t="e">
        <f>IF(AND(NOT(ISBLANK('Captura de datos de CONTACTO'!V288)),ISNA(VLOOKUP('Captura de datos de CONTACTO'!V288,'DO NOT USE_School Picklist'!$W$3:$W$9,1,FALSE))),"Please select a value from the drop-down menu",IF('DO NOT USE_Contact Formulas'!A288,"OK",NA()))</f>
        <v>#N/A</v>
      </c>
      <c r="W288" s="53" t="e">
        <f>IF(AND(NOT(ISBLANK('Captura de datos de CONTACTO'!W288)),ISNA(VLOOKUP('Captura de datos de CONTACTO'!W288,'DO NOT USE_School Picklist'!$W$3:$W$9,1,FALSE))),"Please select a value from the drop-down menu",IF('DO NOT USE_Case Formulas'!A288,"OK",NA()))</f>
        <v>#N/A</v>
      </c>
      <c r="X288" s="40" t="e">
        <f>IF(AND(NOT(ISBLANK('Captura de datos de CONTACTO'!X288)),ISNA(VLOOKUP('Captura de datos de CONTACTO'!X288,'DO NOT USE_School Picklist'!$F$3:$F$16,1,FALSE))),"Please select a value from the drop-down menu",IF('DO NOT USE_Contact Formulas'!A288,"OK",NA()))</f>
        <v>#N/A</v>
      </c>
      <c r="Y288" s="40" t="e">
        <f>IF(LEN('Captura de datos de CONTACTO'!Y288)&gt;100,"Classroom(s) must be less than 100 characters",IF('DO NOT USE_Contact Formulas'!A288,"OK",NA()))</f>
        <v>#N/A</v>
      </c>
      <c r="Z288" s="40" t="e">
        <f>IF(AND(NOT(ISBLANK('Captura de datos de CONTACTO'!Z288)),ISNA(VLOOKUP('Captura de datos de CONTACTO'!Z288,'DO NOT USE_School Picklist'!$K$3:$K$6,1,FALSE))),"Please select a value from the drop-down menu",IF('DO NOT USE_Contact Formulas'!A288,"OK",NA()))</f>
        <v>#N/A</v>
      </c>
      <c r="AA288" s="40" t="e">
        <f>IF(AND(NOT(ISBLANK('Captura de datos de CONTACTO'!AA288)),ISNA(VLOOKUP('Captura de datos de CONTACTO'!AA288,'DO NOT USE_School Picklist'!$D$3:$D$5,1,FALSE))),"Please select a value from the drop-down menu",IF('DO NOT USE_Contact Formulas'!A288,"OK",NA()))</f>
        <v>#N/A</v>
      </c>
      <c r="AB288" s="40"/>
      <c r="AC288" s="40" t="e">
        <f>IF(AND(NOT(ISBLANK('Captura de datos de CONTACTO'!AC288)),ISNA(VLOOKUP('Captura de datos de CONTACTO'!AC288,'DO NOT USE_School Picklist'!$G$3:$G$5,1,FALSE))),"Please select a value from the drop-down menu",IF('DO NOT USE_Contact Formulas'!A288,"OK",NA()))</f>
        <v>#N/A</v>
      </c>
      <c r="AD288" s="40"/>
      <c r="AE288" s="40" t="e">
        <f>IF(AND(NOT(ISBLANK('Captura de datos de CONTACTO'!AE288)),ISNA(VLOOKUP('Captura de datos de CONTACTO'!AE288,'DO NOT USE_School Picklist'!$H$3:$H$4,1,FALSE))),"Please select a value from the drop-down menu",IF('DO NOT USE_Contact Formulas'!A288,"OK",NA()))</f>
        <v>#N/A</v>
      </c>
      <c r="AF288" s="40" t="e">
        <f ca="1">IF('Captura de datos de CONTACTO'!AF288&gt;'DO NOT USE_School Picklist'!$C$3,"Test Date cannot be a future date",IF('DO NOT USE_Contact Formulas'!A288,"OK",NA()))</f>
        <v>#N/A</v>
      </c>
      <c r="AG288" s="53" t="e">
        <f>IF(AND('DO NOT USE_Contact Formulas'!A288,ISBLANK('Captura de datos de CONTACTO'!AB288)),"Lab Result Test Result is required",IF(AND(NOT(ISBLANK('Captura de datos de CONTACTO'!AB288)),ISNA(VLOOKUP('Captura de datos de CONTACTO'!AB288,'DO NOT USE_School Picklist'!$Q$3:$Q$8,1,FALSE))),"Please select a value from the drop-down menu",IF('DO NOT USE_Contact Formulas'!A288,"OK",NA())))</f>
        <v>#N/A</v>
      </c>
    </row>
    <row r="289" spans="1:33" x14ac:dyDescent="0.3">
      <c r="A289" s="39" t="e">
        <f>IF('DO NOT USE_Contact Formulas'!A289,IF('DO NOT USE_Contact Formulas'!B289,"Not all required fields are completed","OK"),NA())</f>
        <v>#N/A</v>
      </c>
      <c r="B289" s="40" t="e">
        <f>IF(AND('DO NOT USE_Contact Formulas'!A289,ISBLANK('Captura de datos de CONTACTO'!B289)),"First Name is required",IF(NOT(ISBLANK('Captura de datos de CONTACTO'!B289)),"OK",NA()))</f>
        <v>#N/A</v>
      </c>
      <c r="C289" s="40" t="e">
        <f>IF(AND('DO NOT USE_Contact Formulas'!A289,ISBLANK('Captura de datos de CONTACTO'!C289)),"Last Name is required",IF(NOT(ISBLANK('Captura de datos de CONTACTO'!C289)),"OK",NA()))</f>
        <v>#N/A</v>
      </c>
      <c r="D289" s="40" t="e">
        <f>IF(AND('DO NOT USE_Contact Formulas'!A289,ISBLANK('Captura de datos de CONTACTO'!D289)),"Birthdate is required",IF(NOT(ISBLANK('Captura de datos de CONTACTO'!D289)),"OK",NA()))</f>
        <v>#N/A</v>
      </c>
      <c r="E289" s="40" t="e">
        <f>IF(AND('DO NOT USE_Contact Formulas'!A289,ISBLANK('Captura de datos de CONTACTO'!E289)),"Mobile Phone is required",IF(NOT(ISBLANK('Captura de datos de CONTACTO'!E289)),IF(AND(ISNUMBER(VALUE('Captura de datos de CONTACTO'!E289)),LEFT('Captura de datos de CONTACTO'!E289,1)&lt;&gt;"1",LEN('Captura de datos de CONTACTO'!E289)=10),"OK","Phone number must be valid format"),NA()))</f>
        <v>#N/A</v>
      </c>
      <c r="F289" s="40" t="e">
        <f>IF(LEN('Captura de datos de CONTACTO'!F289)&gt;255,"Home Street Address must be less than 255 characters",IF('DO NOT USE_Contact Formulas'!A289,"OK",NA()))</f>
        <v>#N/A</v>
      </c>
      <c r="G289" s="40" t="e">
        <f>IF(LEN('Captura de datos de CONTACTO'!G289)&gt;40,"City must be less than 40 characters",IF('DO NOT USE_Contact Formulas'!A289,"OK",NA()))</f>
        <v>#N/A</v>
      </c>
      <c r="H289" s="40" t="e">
        <f>IF(AND(NOT(ISBLANK('Captura de datos de CONTACTO'!H289)),ISNA(VLOOKUP('Captura de datos de CONTACTO'!H289,'DO NOT USE_School Picklist'!$P$3:$P$52,1,FALSE))),"Please select a value from the drop-down menu",IF('DO NOT USE_Contact Formulas'!A289,"OK",NA()))</f>
        <v>#N/A</v>
      </c>
      <c r="I289" s="40" t="e">
        <f>IF(AND('DO NOT USE_Contact Formulas'!A289,ISBLANK('Captura de datos de CONTACTO'!I289)),"Zip is required",IF(ISBLANK('Captura de datos de CONTACTO'!I289),NA(),"OK"))</f>
        <v>#N/A</v>
      </c>
      <c r="J289" s="40" t="e">
        <f>IF(AND('DO NOT USE_Contact Formulas'!A289,ISBLANK('Captura de datos de CONTACTO'!J289)),"Student or Staff? is required",IF(ISBLANK('Captura de datos de CONTACTO'!J289),NA(),IF(ISNA(VLOOKUP('Captura de datos de CONTACTO'!J289,'DO NOT USE_School Picklist'!$B$3:$B$6,1,FALSE)),"Please select a value from the drop-down menu","OK")))</f>
        <v>#N/A</v>
      </c>
      <c r="K289" s="40" t="e">
        <f>IF(AND('Captura de datos de CONTACTO'!J289='DO NOT USE_School Picklist'!$B$4,ISBLANK('Captura de datos de CONTACTO'!K289)),"Occupation/Job Title is required if Student or Staff? is Yes, staff/faculty or volunteer",IF('DO NOT USE_Contact Formulas'!A289,"OK",NA()))</f>
        <v>#N/A</v>
      </c>
      <c r="L289" s="40" t="e">
        <f ca="1">IF('Captura de datos de CONTACTO'!L289&gt;'DO NOT USE_School Picklist'!$C$3,"Date last on school campus/facility cannot be a future date",IF('DO NOT USE_Contact Formulas'!A289,IF(ISBLANK('Captura de datos de CONTACTO'!L289),"Date last on school campus/facility is required","OK"),NA()))</f>
        <v>#N/A</v>
      </c>
      <c r="M289" s="41" t="e">
        <f ca="1">IF('Captura de datos de CONTACTO'!M289&gt;'DO NOT USE_School Picklist'!$C$3,"Last Exposure Date cannot be a future date",IF('DO NOT USE_Contact Formulas'!A289,IF(ISBLANK('Captura de datos de CONTACTO'!M289),"Last Exposure Date is required","OK"),NA()))</f>
        <v>#N/A</v>
      </c>
      <c r="N289" s="41" t="e">
        <f>IF(AND('DO NOT USE_Contact Formulas'!A289,ISBLANK('Captura de datos de CONTACTO'!N289)),"Specific Place in the Location is required",IF(ISBLANK('Captura de datos de CONTACTO'!N289),NA(),"OK"))</f>
        <v>#N/A</v>
      </c>
      <c r="O289" s="40" t="e">
        <f>IF(AND(NOT(ISBLANK('Captura de datos de CONTACTO'!O289)),ISNA(VLOOKUP('Captura de datos de CONTACTO'!O289,'DO NOT USE_School Picklist'!$L$3:$L$81,1,FALSE))),"Please select a value from the drop-down menu",IF('DO NOT USE_Contact Formulas'!A289,"OK",NA()))</f>
        <v>#N/A</v>
      </c>
      <c r="P289" s="40" t="e">
        <f>IF(AND(NOT(ISBLANK('Captura de datos de CONTACTO'!P289)),NOT(ISNUMBER(MATCH("*@*.?*",'Captura de datos de CONTACTO'!P289,0)))),"Email must be in a valid format",IF('DO NOT USE_Contact Formulas'!A289,"OK",NA()))</f>
        <v>#N/A</v>
      </c>
      <c r="Q289" s="40" t="e">
        <f>IF(LEN('Captura de datos de CONTACTO'!Q289)&gt;50,"Parent/Guardian Name must be less than 50 characters",IF('DO NOT USE_Contact Formulas'!A289,"OK",NA()))</f>
        <v>#N/A</v>
      </c>
      <c r="R289" s="40" t="e">
        <f>IF(NOT(ISBLANK('Captura de datos de CONTACTO'!R289)),IF(AND(ISNUMBER('Captura de datos de CONTACTO'!R289),LEFT('Captura de datos de CONTACTO'!R289,1)&lt;&gt;"1",LEN('Captura de datos de CONTACTO'!R289)=10),"OK","Phone number must be valid format"),IF('DO NOT USE_Contact Formulas'!A289,"OK",NA()))</f>
        <v>#N/A</v>
      </c>
      <c r="S289" s="40" t="e">
        <f>IF(AND(NOT(ISBLANK('Captura de datos de CONTACTO'!S289)),ISNA(VLOOKUP('Captura de datos de CONTACTO'!S289,'DO NOT USE_School Picklist'!$N$3:$N$63,1,FALSE))),"Please select a value from the drop-down menu",IF('DO NOT USE_Contact Formulas'!A289,"OK",NA()))</f>
        <v>#N/A</v>
      </c>
      <c r="T289" s="53" t="e">
        <f>IF(AND(NOT(ISBLANK('Captura de datos de CONTACTO'!T289)),ISNA(VLOOKUP('Captura de datos de CONTACTO'!T289,'DO NOT USE_School Picklist'!$I$3:$I$5,1,FALSE))),"Please select a value from the drop-down menu",IF('DO NOT USE_Contact Formulas'!A289,"OK",NA()))</f>
        <v>#N/A</v>
      </c>
      <c r="U289" s="40" t="e">
        <f>IF(AND(NOT(ISBLANK('Captura de datos de CONTACTO'!U289)),ISNA(VLOOKUP('Captura de datos de CONTACTO'!U289,'DO NOT USE_School Picklist'!$E$3:$E$10,1,FALSE))),"Please select a value from the drop-down menu",IF('DO NOT USE_Contact Formulas'!A289,"OK",NA()))</f>
        <v>#N/A</v>
      </c>
      <c r="V289" s="53" t="e">
        <f>IF(AND(NOT(ISBLANK('Captura de datos de CONTACTO'!V289)),ISNA(VLOOKUP('Captura de datos de CONTACTO'!V289,'DO NOT USE_School Picklist'!$W$3:$W$9,1,FALSE))),"Please select a value from the drop-down menu",IF('DO NOT USE_Contact Formulas'!A289,"OK",NA()))</f>
        <v>#N/A</v>
      </c>
      <c r="W289" s="53" t="e">
        <f>IF(AND(NOT(ISBLANK('Captura de datos de CONTACTO'!W289)),ISNA(VLOOKUP('Captura de datos de CONTACTO'!W289,'DO NOT USE_School Picklist'!$W$3:$W$9,1,FALSE))),"Please select a value from the drop-down menu",IF('DO NOT USE_Case Formulas'!A289,"OK",NA()))</f>
        <v>#N/A</v>
      </c>
      <c r="X289" s="40" t="e">
        <f>IF(AND(NOT(ISBLANK('Captura de datos de CONTACTO'!X289)),ISNA(VLOOKUP('Captura de datos de CONTACTO'!X289,'DO NOT USE_School Picklist'!$F$3:$F$16,1,FALSE))),"Please select a value from the drop-down menu",IF('DO NOT USE_Contact Formulas'!A289,"OK",NA()))</f>
        <v>#N/A</v>
      </c>
      <c r="Y289" s="40" t="e">
        <f>IF(LEN('Captura de datos de CONTACTO'!Y289)&gt;100,"Classroom(s) must be less than 100 characters",IF('DO NOT USE_Contact Formulas'!A289,"OK",NA()))</f>
        <v>#N/A</v>
      </c>
      <c r="Z289" s="40" t="e">
        <f>IF(AND(NOT(ISBLANK('Captura de datos de CONTACTO'!Z289)),ISNA(VLOOKUP('Captura de datos de CONTACTO'!Z289,'DO NOT USE_School Picklist'!$K$3:$K$6,1,FALSE))),"Please select a value from the drop-down menu",IF('DO NOT USE_Contact Formulas'!A289,"OK",NA()))</f>
        <v>#N/A</v>
      </c>
      <c r="AA289" s="40" t="e">
        <f>IF(AND(NOT(ISBLANK('Captura de datos de CONTACTO'!AA289)),ISNA(VLOOKUP('Captura de datos de CONTACTO'!AA289,'DO NOT USE_School Picklist'!$D$3:$D$5,1,FALSE))),"Please select a value from the drop-down menu",IF('DO NOT USE_Contact Formulas'!A289,"OK",NA()))</f>
        <v>#N/A</v>
      </c>
      <c r="AB289" s="40"/>
      <c r="AC289" s="40" t="e">
        <f>IF(AND(NOT(ISBLANK('Captura de datos de CONTACTO'!AC289)),ISNA(VLOOKUP('Captura de datos de CONTACTO'!AC289,'DO NOT USE_School Picklist'!$G$3:$G$5,1,FALSE))),"Please select a value from the drop-down menu",IF('DO NOT USE_Contact Formulas'!A289,"OK",NA()))</f>
        <v>#N/A</v>
      </c>
      <c r="AD289" s="40"/>
      <c r="AE289" s="40" t="e">
        <f>IF(AND(NOT(ISBLANK('Captura de datos de CONTACTO'!AE289)),ISNA(VLOOKUP('Captura de datos de CONTACTO'!AE289,'DO NOT USE_School Picklist'!$H$3:$H$4,1,FALSE))),"Please select a value from the drop-down menu",IF('DO NOT USE_Contact Formulas'!A289,"OK",NA()))</f>
        <v>#N/A</v>
      </c>
      <c r="AF289" s="40" t="e">
        <f ca="1">IF('Captura de datos de CONTACTO'!AF289&gt;'DO NOT USE_School Picklist'!$C$3,"Test Date cannot be a future date",IF('DO NOT USE_Contact Formulas'!A289,"OK",NA()))</f>
        <v>#N/A</v>
      </c>
      <c r="AG289" s="53" t="e">
        <f>IF(AND('DO NOT USE_Contact Formulas'!A289,ISBLANK('Captura de datos de CONTACTO'!AB289)),"Lab Result Test Result is required",IF(AND(NOT(ISBLANK('Captura de datos de CONTACTO'!AB289)),ISNA(VLOOKUP('Captura de datos de CONTACTO'!AB289,'DO NOT USE_School Picklist'!$Q$3:$Q$8,1,FALSE))),"Please select a value from the drop-down menu",IF('DO NOT USE_Contact Formulas'!A289,"OK",NA())))</f>
        <v>#N/A</v>
      </c>
    </row>
    <row r="290" spans="1:33" x14ac:dyDescent="0.3">
      <c r="A290" s="39" t="e">
        <f>IF('DO NOT USE_Contact Formulas'!A290,IF('DO NOT USE_Contact Formulas'!B290,"Not all required fields are completed","OK"),NA())</f>
        <v>#N/A</v>
      </c>
      <c r="B290" s="40" t="e">
        <f>IF(AND('DO NOT USE_Contact Formulas'!A290,ISBLANK('Captura de datos de CONTACTO'!B290)),"First Name is required",IF(NOT(ISBLANK('Captura de datos de CONTACTO'!B290)),"OK",NA()))</f>
        <v>#N/A</v>
      </c>
      <c r="C290" s="40" t="e">
        <f>IF(AND('DO NOT USE_Contact Formulas'!A290,ISBLANK('Captura de datos de CONTACTO'!C290)),"Last Name is required",IF(NOT(ISBLANK('Captura de datos de CONTACTO'!C290)),"OK",NA()))</f>
        <v>#N/A</v>
      </c>
      <c r="D290" s="40" t="e">
        <f>IF(AND('DO NOT USE_Contact Formulas'!A290,ISBLANK('Captura de datos de CONTACTO'!D290)),"Birthdate is required",IF(NOT(ISBLANK('Captura de datos de CONTACTO'!D290)),"OK",NA()))</f>
        <v>#N/A</v>
      </c>
      <c r="E290" s="40" t="e">
        <f>IF(AND('DO NOT USE_Contact Formulas'!A290,ISBLANK('Captura de datos de CONTACTO'!E290)),"Mobile Phone is required",IF(NOT(ISBLANK('Captura de datos de CONTACTO'!E290)),IF(AND(ISNUMBER(VALUE('Captura de datos de CONTACTO'!E290)),LEFT('Captura de datos de CONTACTO'!E290,1)&lt;&gt;"1",LEN('Captura de datos de CONTACTO'!E290)=10),"OK","Phone number must be valid format"),NA()))</f>
        <v>#N/A</v>
      </c>
      <c r="F290" s="40" t="e">
        <f>IF(LEN('Captura de datos de CONTACTO'!F290)&gt;255,"Home Street Address must be less than 255 characters",IF('DO NOT USE_Contact Formulas'!A290,"OK",NA()))</f>
        <v>#N/A</v>
      </c>
      <c r="G290" s="40" t="e">
        <f>IF(LEN('Captura de datos de CONTACTO'!G290)&gt;40,"City must be less than 40 characters",IF('DO NOT USE_Contact Formulas'!A290,"OK",NA()))</f>
        <v>#N/A</v>
      </c>
      <c r="H290" s="40" t="e">
        <f>IF(AND(NOT(ISBLANK('Captura de datos de CONTACTO'!H290)),ISNA(VLOOKUP('Captura de datos de CONTACTO'!H290,'DO NOT USE_School Picklist'!$P$3:$P$52,1,FALSE))),"Please select a value from the drop-down menu",IF('DO NOT USE_Contact Formulas'!A290,"OK",NA()))</f>
        <v>#N/A</v>
      </c>
      <c r="I290" s="40" t="e">
        <f>IF(AND('DO NOT USE_Contact Formulas'!A290,ISBLANK('Captura de datos de CONTACTO'!I290)),"Zip is required",IF(ISBLANK('Captura de datos de CONTACTO'!I290),NA(),"OK"))</f>
        <v>#N/A</v>
      </c>
      <c r="J290" s="40" t="e">
        <f>IF(AND('DO NOT USE_Contact Formulas'!A290,ISBLANK('Captura de datos de CONTACTO'!J290)),"Student or Staff? is required",IF(ISBLANK('Captura de datos de CONTACTO'!J290),NA(),IF(ISNA(VLOOKUP('Captura de datos de CONTACTO'!J290,'DO NOT USE_School Picklist'!$B$3:$B$6,1,FALSE)),"Please select a value from the drop-down menu","OK")))</f>
        <v>#N/A</v>
      </c>
      <c r="K290" s="40" t="e">
        <f>IF(AND('Captura de datos de CONTACTO'!J290='DO NOT USE_School Picklist'!$B$4,ISBLANK('Captura de datos de CONTACTO'!K290)),"Occupation/Job Title is required if Student or Staff? is Yes, staff/faculty or volunteer",IF('DO NOT USE_Contact Formulas'!A290,"OK",NA()))</f>
        <v>#N/A</v>
      </c>
      <c r="L290" s="40" t="e">
        <f ca="1">IF('Captura de datos de CONTACTO'!L290&gt;'DO NOT USE_School Picklist'!$C$3,"Date last on school campus/facility cannot be a future date",IF('DO NOT USE_Contact Formulas'!A290,IF(ISBLANK('Captura de datos de CONTACTO'!L290),"Date last on school campus/facility is required","OK"),NA()))</f>
        <v>#N/A</v>
      </c>
      <c r="M290" s="41" t="e">
        <f ca="1">IF('Captura de datos de CONTACTO'!M290&gt;'DO NOT USE_School Picklist'!$C$3,"Last Exposure Date cannot be a future date",IF('DO NOT USE_Contact Formulas'!A290,IF(ISBLANK('Captura de datos de CONTACTO'!M290),"Last Exposure Date is required","OK"),NA()))</f>
        <v>#N/A</v>
      </c>
      <c r="N290" s="41" t="e">
        <f>IF(AND('DO NOT USE_Contact Formulas'!A290,ISBLANK('Captura de datos de CONTACTO'!N290)),"Specific Place in the Location is required",IF(ISBLANK('Captura de datos de CONTACTO'!N290),NA(),"OK"))</f>
        <v>#N/A</v>
      </c>
      <c r="O290" s="40" t="e">
        <f>IF(AND(NOT(ISBLANK('Captura de datos de CONTACTO'!O290)),ISNA(VLOOKUP('Captura de datos de CONTACTO'!O290,'DO NOT USE_School Picklist'!$L$3:$L$81,1,FALSE))),"Please select a value from the drop-down menu",IF('DO NOT USE_Contact Formulas'!A290,"OK",NA()))</f>
        <v>#N/A</v>
      </c>
      <c r="P290" s="40" t="e">
        <f>IF(AND(NOT(ISBLANK('Captura de datos de CONTACTO'!P290)),NOT(ISNUMBER(MATCH("*@*.?*",'Captura de datos de CONTACTO'!P290,0)))),"Email must be in a valid format",IF('DO NOT USE_Contact Formulas'!A290,"OK",NA()))</f>
        <v>#N/A</v>
      </c>
      <c r="Q290" s="40" t="e">
        <f>IF(LEN('Captura de datos de CONTACTO'!Q290)&gt;50,"Parent/Guardian Name must be less than 50 characters",IF('DO NOT USE_Contact Formulas'!A290,"OK",NA()))</f>
        <v>#N/A</v>
      </c>
      <c r="R290" s="40" t="e">
        <f>IF(NOT(ISBLANK('Captura de datos de CONTACTO'!R290)),IF(AND(ISNUMBER('Captura de datos de CONTACTO'!R290),LEFT('Captura de datos de CONTACTO'!R290,1)&lt;&gt;"1",LEN('Captura de datos de CONTACTO'!R290)=10),"OK","Phone number must be valid format"),IF('DO NOT USE_Contact Formulas'!A290,"OK",NA()))</f>
        <v>#N/A</v>
      </c>
      <c r="S290" s="40" t="e">
        <f>IF(AND(NOT(ISBLANK('Captura de datos de CONTACTO'!S290)),ISNA(VLOOKUP('Captura de datos de CONTACTO'!S290,'DO NOT USE_School Picklist'!$N$3:$N$63,1,FALSE))),"Please select a value from the drop-down menu",IF('DO NOT USE_Contact Formulas'!A290,"OK",NA()))</f>
        <v>#N/A</v>
      </c>
      <c r="T290" s="53" t="e">
        <f>IF(AND(NOT(ISBLANK('Captura de datos de CONTACTO'!T290)),ISNA(VLOOKUP('Captura de datos de CONTACTO'!T290,'DO NOT USE_School Picklist'!$I$3:$I$5,1,FALSE))),"Please select a value from the drop-down menu",IF('DO NOT USE_Contact Formulas'!A290,"OK",NA()))</f>
        <v>#N/A</v>
      </c>
      <c r="U290" s="40" t="e">
        <f>IF(AND(NOT(ISBLANK('Captura de datos de CONTACTO'!U290)),ISNA(VLOOKUP('Captura de datos de CONTACTO'!U290,'DO NOT USE_School Picklist'!$E$3:$E$10,1,FALSE))),"Please select a value from the drop-down menu",IF('DO NOT USE_Contact Formulas'!A290,"OK",NA()))</f>
        <v>#N/A</v>
      </c>
      <c r="V290" s="53" t="e">
        <f>IF(AND(NOT(ISBLANK('Captura de datos de CONTACTO'!V290)),ISNA(VLOOKUP('Captura de datos de CONTACTO'!V290,'DO NOT USE_School Picklist'!$W$3:$W$9,1,FALSE))),"Please select a value from the drop-down menu",IF('DO NOT USE_Contact Formulas'!A290,"OK",NA()))</f>
        <v>#N/A</v>
      </c>
      <c r="W290" s="53" t="e">
        <f>IF(AND(NOT(ISBLANK('Captura de datos de CONTACTO'!W290)),ISNA(VLOOKUP('Captura de datos de CONTACTO'!W290,'DO NOT USE_School Picklist'!$W$3:$W$9,1,FALSE))),"Please select a value from the drop-down menu",IF('DO NOT USE_Case Formulas'!A290,"OK",NA()))</f>
        <v>#N/A</v>
      </c>
      <c r="X290" s="40" t="e">
        <f>IF(AND(NOT(ISBLANK('Captura de datos de CONTACTO'!X290)),ISNA(VLOOKUP('Captura de datos de CONTACTO'!X290,'DO NOT USE_School Picklist'!$F$3:$F$16,1,FALSE))),"Please select a value from the drop-down menu",IF('DO NOT USE_Contact Formulas'!A290,"OK",NA()))</f>
        <v>#N/A</v>
      </c>
      <c r="Y290" s="40" t="e">
        <f>IF(LEN('Captura de datos de CONTACTO'!Y290)&gt;100,"Classroom(s) must be less than 100 characters",IF('DO NOT USE_Contact Formulas'!A290,"OK",NA()))</f>
        <v>#N/A</v>
      </c>
      <c r="Z290" s="40" t="e">
        <f>IF(AND(NOT(ISBLANK('Captura de datos de CONTACTO'!Z290)),ISNA(VLOOKUP('Captura de datos de CONTACTO'!Z290,'DO NOT USE_School Picklist'!$K$3:$K$6,1,FALSE))),"Please select a value from the drop-down menu",IF('DO NOT USE_Contact Formulas'!A290,"OK",NA()))</f>
        <v>#N/A</v>
      </c>
      <c r="AA290" s="40" t="e">
        <f>IF(AND(NOT(ISBLANK('Captura de datos de CONTACTO'!AA290)),ISNA(VLOOKUP('Captura de datos de CONTACTO'!AA290,'DO NOT USE_School Picklist'!$D$3:$D$5,1,FALSE))),"Please select a value from the drop-down menu",IF('DO NOT USE_Contact Formulas'!A290,"OK",NA()))</f>
        <v>#N/A</v>
      </c>
      <c r="AB290" s="40"/>
      <c r="AC290" s="40" t="e">
        <f>IF(AND(NOT(ISBLANK('Captura de datos de CONTACTO'!AC290)),ISNA(VLOOKUP('Captura de datos de CONTACTO'!AC290,'DO NOT USE_School Picklist'!$G$3:$G$5,1,FALSE))),"Please select a value from the drop-down menu",IF('DO NOT USE_Contact Formulas'!A290,"OK",NA()))</f>
        <v>#N/A</v>
      </c>
      <c r="AD290" s="40"/>
      <c r="AE290" s="40" t="e">
        <f>IF(AND(NOT(ISBLANK('Captura de datos de CONTACTO'!AE290)),ISNA(VLOOKUP('Captura de datos de CONTACTO'!AE290,'DO NOT USE_School Picklist'!$H$3:$H$4,1,FALSE))),"Please select a value from the drop-down menu",IF('DO NOT USE_Contact Formulas'!A290,"OK",NA()))</f>
        <v>#N/A</v>
      </c>
      <c r="AF290" s="40" t="e">
        <f ca="1">IF('Captura de datos de CONTACTO'!AF290&gt;'DO NOT USE_School Picklist'!$C$3,"Test Date cannot be a future date",IF('DO NOT USE_Contact Formulas'!A290,"OK",NA()))</f>
        <v>#N/A</v>
      </c>
      <c r="AG290" s="53" t="e">
        <f>IF(AND('DO NOT USE_Contact Formulas'!A290,ISBLANK('Captura de datos de CONTACTO'!AB290)),"Lab Result Test Result is required",IF(AND(NOT(ISBLANK('Captura de datos de CONTACTO'!AB290)),ISNA(VLOOKUP('Captura de datos de CONTACTO'!AB290,'DO NOT USE_School Picklist'!$Q$3:$Q$8,1,FALSE))),"Please select a value from the drop-down menu",IF('DO NOT USE_Contact Formulas'!A290,"OK",NA())))</f>
        <v>#N/A</v>
      </c>
    </row>
    <row r="291" spans="1:33" x14ac:dyDescent="0.3">
      <c r="A291" s="39" t="e">
        <f>IF('DO NOT USE_Contact Formulas'!A291,IF('DO NOT USE_Contact Formulas'!B291,"Not all required fields are completed","OK"),NA())</f>
        <v>#N/A</v>
      </c>
      <c r="B291" s="40" t="e">
        <f>IF(AND('DO NOT USE_Contact Formulas'!A291,ISBLANK('Captura de datos de CONTACTO'!B291)),"First Name is required",IF(NOT(ISBLANK('Captura de datos de CONTACTO'!B291)),"OK",NA()))</f>
        <v>#N/A</v>
      </c>
      <c r="C291" s="40" t="e">
        <f>IF(AND('DO NOT USE_Contact Formulas'!A291,ISBLANK('Captura de datos de CONTACTO'!C291)),"Last Name is required",IF(NOT(ISBLANK('Captura de datos de CONTACTO'!C291)),"OK",NA()))</f>
        <v>#N/A</v>
      </c>
      <c r="D291" s="40" t="e">
        <f>IF(AND('DO NOT USE_Contact Formulas'!A291,ISBLANK('Captura de datos de CONTACTO'!D291)),"Birthdate is required",IF(NOT(ISBLANK('Captura de datos de CONTACTO'!D291)),"OK",NA()))</f>
        <v>#N/A</v>
      </c>
      <c r="E291" s="40" t="e">
        <f>IF(AND('DO NOT USE_Contact Formulas'!A291,ISBLANK('Captura de datos de CONTACTO'!E291)),"Mobile Phone is required",IF(NOT(ISBLANK('Captura de datos de CONTACTO'!E291)),IF(AND(ISNUMBER(VALUE('Captura de datos de CONTACTO'!E291)),LEFT('Captura de datos de CONTACTO'!E291,1)&lt;&gt;"1",LEN('Captura de datos de CONTACTO'!E291)=10),"OK","Phone number must be valid format"),NA()))</f>
        <v>#N/A</v>
      </c>
      <c r="F291" s="40" t="e">
        <f>IF(LEN('Captura de datos de CONTACTO'!F291)&gt;255,"Home Street Address must be less than 255 characters",IF('DO NOT USE_Contact Formulas'!A291,"OK",NA()))</f>
        <v>#N/A</v>
      </c>
      <c r="G291" s="40" t="e">
        <f>IF(LEN('Captura de datos de CONTACTO'!G291)&gt;40,"City must be less than 40 characters",IF('DO NOT USE_Contact Formulas'!A291,"OK",NA()))</f>
        <v>#N/A</v>
      </c>
      <c r="H291" s="40" t="e">
        <f>IF(AND(NOT(ISBLANK('Captura de datos de CONTACTO'!H291)),ISNA(VLOOKUP('Captura de datos de CONTACTO'!H291,'DO NOT USE_School Picklist'!$P$3:$P$52,1,FALSE))),"Please select a value from the drop-down menu",IF('DO NOT USE_Contact Formulas'!A291,"OK",NA()))</f>
        <v>#N/A</v>
      </c>
      <c r="I291" s="40" t="e">
        <f>IF(AND('DO NOT USE_Contact Formulas'!A291,ISBLANK('Captura de datos de CONTACTO'!I291)),"Zip is required",IF(ISBLANK('Captura de datos de CONTACTO'!I291),NA(),"OK"))</f>
        <v>#N/A</v>
      </c>
      <c r="J291" s="40" t="e">
        <f>IF(AND('DO NOT USE_Contact Formulas'!A291,ISBLANK('Captura de datos de CONTACTO'!J291)),"Student or Staff? is required",IF(ISBLANK('Captura de datos de CONTACTO'!J291),NA(),IF(ISNA(VLOOKUP('Captura de datos de CONTACTO'!J291,'DO NOT USE_School Picklist'!$B$3:$B$6,1,FALSE)),"Please select a value from the drop-down menu","OK")))</f>
        <v>#N/A</v>
      </c>
      <c r="K291" s="40" t="e">
        <f>IF(AND('Captura de datos de CONTACTO'!J291='DO NOT USE_School Picklist'!$B$4,ISBLANK('Captura de datos de CONTACTO'!K291)),"Occupation/Job Title is required if Student or Staff? is Yes, staff/faculty or volunteer",IF('DO NOT USE_Contact Formulas'!A291,"OK",NA()))</f>
        <v>#N/A</v>
      </c>
      <c r="L291" s="40" t="e">
        <f ca="1">IF('Captura de datos de CONTACTO'!L291&gt;'DO NOT USE_School Picklist'!$C$3,"Date last on school campus/facility cannot be a future date",IF('DO NOT USE_Contact Formulas'!A291,IF(ISBLANK('Captura de datos de CONTACTO'!L291),"Date last on school campus/facility is required","OK"),NA()))</f>
        <v>#N/A</v>
      </c>
      <c r="M291" s="41" t="e">
        <f ca="1">IF('Captura de datos de CONTACTO'!M291&gt;'DO NOT USE_School Picklist'!$C$3,"Last Exposure Date cannot be a future date",IF('DO NOT USE_Contact Formulas'!A291,IF(ISBLANK('Captura de datos de CONTACTO'!M291),"Last Exposure Date is required","OK"),NA()))</f>
        <v>#N/A</v>
      </c>
      <c r="N291" s="41" t="e">
        <f>IF(AND('DO NOT USE_Contact Formulas'!A291,ISBLANK('Captura de datos de CONTACTO'!N291)),"Specific Place in the Location is required",IF(ISBLANK('Captura de datos de CONTACTO'!N291),NA(),"OK"))</f>
        <v>#N/A</v>
      </c>
      <c r="O291" s="40" t="e">
        <f>IF(AND(NOT(ISBLANK('Captura de datos de CONTACTO'!O291)),ISNA(VLOOKUP('Captura de datos de CONTACTO'!O291,'DO NOT USE_School Picklist'!$L$3:$L$81,1,FALSE))),"Please select a value from the drop-down menu",IF('DO NOT USE_Contact Formulas'!A291,"OK",NA()))</f>
        <v>#N/A</v>
      </c>
      <c r="P291" s="40" t="e">
        <f>IF(AND(NOT(ISBLANK('Captura de datos de CONTACTO'!P291)),NOT(ISNUMBER(MATCH("*@*.?*",'Captura de datos de CONTACTO'!P291,0)))),"Email must be in a valid format",IF('DO NOT USE_Contact Formulas'!A291,"OK",NA()))</f>
        <v>#N/A</v>
      </c>
      <c r="Q291" s="40" t="e">
        <f>IF(LEN('Captura de datos de CONTACTO'!Q291)&gt;50,"Parent/Guardian Name must be less than 50 characters",IF('DO NOT USE_Contact Formulas'!A291,"OK",NA()))</f>
        <v>#N/A</v>
      </c>
      <c r="R291" s="40" t="e">
        <f>IF(NOT(ISBLANK('Captura de datos de CONTACTO'!R291)),IF(AND(ISNUMBER('Captura de datos de CONTACTO'!R291),LEFT('Captura de datos de CONTACTO'!R291,1)&lt;&gt;"1",LEN('Captura de datos de CONTACTO'!R291)=10),"OK","Phone number must be valid format"),IF('DO NOT USE_Contact Formulas'!A291,"OK",NA()))</f>
        <v>#N/A</v>
      </c>
      <c r="S291" s="40" t="e">
        <f>IF(AND(NOT(ISBLANK('Captura de datos de CONTACTO'!S291)),ISNA(VLOOKUP('Captura de datos de CONTACTO'!S291,'DO NOT USE_School Picklist'!$N$3:$N$63,1,FALSE))),"Please select a value from the drop-down menu",IF('DO NOT USE_Contact Formulas'!A291,"OK",NA()))</f>
        <v>#N/A</v>
      </c>
      <c r="T291" s="53" t="e">
        <f>IF(AND(NOT(ISBLANK('Captura de datos de CONTACTO'!T291)),ISNA(VLOOKUP('Captura de datos de CONTACTO'!T291,'DO NOT USE_School Picklist'!$I$3:$I$5,1,FALSE))),"Please select a value from the drop-down menu",IF('DO NOT USE_Contact Formulas'!A291,"OK",NA()))</f>
        <v>#N/A</v>
      </c>
      <c r="U291" s="40" t="e">
        <f>IF(AND(NOT(ISBLANK('Captura de datos de CONTACTO'!U291)),ISNA(VLOOKUP('Captura de datos de CONTACTO'!U291,'DO NOT USE_School Picklist'!$E$3:$E$10,1,FALSE))),"Please select a value from the drop-down menu",IF('DO NOT USE_Contact Formulas'!A291,"OK",NA()))</f>
        <v>#N/A</v>
      </c>
      <c r="V291" s="53" t="e">
        <f>IF(AND(NOT(ISBLANK('Captura de datos de CONTACTO'!V291)),ISNA(VLOOKUP('Captura de datos de CONTACTO'!V291,'DO NOT USE_School Picklist'!$W$3:$W$9,1,FALSE))),"Please select a value from the drop-down menu",IF('DO NOT USE_Contact Formulas'!A291,"OK",NA()))</f>
        <v>#N/A</v>
      </c>
      <c r="W291" s="53" t="e">
        <f>IF(AND(NOT(ISBLANK('Captura de datos de CONTACTO'!W291)),ISNA(VLOOKUP('Captura de datos de CONTACTO'!W291,'DO NOT USE_School Picklist'!$W$3:$W$9,1,FALSE))),"Please select a value from the drop-down menu",IF('DO NOT USE_Case Formulas'!A291,"OK",NA()))</f>
        <v>#N/A</v>
      </c>
      <c r="X291" s="40" t="e">
        <f>IF(AND(NOT(ISBLANK('Captura de datos de CONTACTO'!X291)),ISNA(VLOOKUP('Captura de datos de CONTACTO'!X291,'DO NOT USE_School Picklist'!$F$3:$F$16,1,FALSE))),"Please select a value from the drop-down menu",IF('DO NOT USE_Contact Formulas'!A291,"OK",NA()))</f>
        <v>#N/A</v>
      </c>
      <c r="Y291" s="40" t="e">
        <f>IF(LEN('Captura de datos de CONTACTO'!Y291)&gt;100,"Classroom(s) must be less than 100 characters",IF('DO NOT USE_Contact Formulas'!A291,"OK",NA()))</f>
        <v>#N/A</v>
      </c>
      <c r="Z291" s="40" t="e">
        <f>IF(AND(NOT(ISBLANK('Captura de datos de CONTACTO'!Z291)),ISNA(VLOOKUP('Captura de datos de CONTACTO'!Z291,'DO NOT USE_School Picklist'!$K$3:$K$6,1,FALSE))),"Please select a value from the drop-down menu",IF('DO NOT USE_Contact Formulas'!A291,"OK",NA()))</f>
        <v>#N/A</v>
      </c>
      <c r="AA291" s="40" t="e">
        <f>IF(AND(NOT(ISBLANK('Captura de datos de CONTACTO'!AA291)),ISNA(VLOOKUP('Captura de datos de CONTACTO'!AA291,'DO NOT USE_School Picklist'!$D$3:$D$5,1,FALSE))),"Please select a value from the drop-down menu",IF('DO NOT USE_Contact Formulas'!A291,"OK",NA()))</f>
        <v>#N/A</v>
      </c>
      <c r="AB291" s="40"/>
      <c r="AC291" s="40" t="e">
        <f>IF(AND(NOT(ISBLANK('Captura de datos de CONTACTO'!AC291)),ISNA(VLOOKUP('Captura de datos de CONTACTO'!AC291,'DO NOT USE_School Picklist'!$G$3:$G$5,1,FALSE))),"Please select a value from the drop-down menu",IF('DO NOT USE_Contact Formulas'!A291,"OK",NA()))</f>
        <v>#N/A</v>
      </c>
      <c r="AD291" s="40"/>
      <c r="AE291" s="40" t="e">
        <f>IF(AND(NOT(ISBLANK('Captura de datos de CONTACTO'!AE291)),ISNA(VLOOKUP('Captura de datos de CONTACTO'!AE291,'DO NOT USE_School Picklist'!$H$3:$H$4,1,FALSE))),"Please select a value from the drop-down menu",IF('DO NOT USE_Contact Formulas'!A291,"OK",NA()))</f>
        <v>#N/A</v>
      </c>
      <c r="AF291" s="40" t="e">
        <f ca="1">IF('Captura de datos de CONTACTO'!AF291&gt;'DO NOT USE_School Picklist'!$C$3,"Test Date cannot be a future date",IF('DO NOT USE_Contact Formulas'!A291,"OK",NA()))</f>
        <v>#N/A</v>
      </c>
      <c r="AG291" s="53" t="e">
        <f>IF(AND('DO NOT USE_Contact Formulas'!A291,ISBLANK('Captura de datos de CONTACTO'!AB291)),"Lab Result Test Result is required",IF(AND(NOT(ISBLANK('Captura de datos de CONTACTO'!AB291)),ISNA(VLOOKUP('Captura de datos de CONTACTO'!AB291,'DO NOT USE_School Picklist'!$Q$3:$Q$8,1,FALSE))),"Please select a value from the drop-down menu",IF('DO NOT USE_Contact Formulas'!A291,"OK",NA())))</f>
        <v>#N/A</v>
      </c>
    </row>
    <row r="292" spans="1:33" x14ac:dyDescent="0.3">
      <c r="A292" s="39" t="e">
        <f>IF('DO NOT USE_Contact Formulas'!A292,IF('DO NOT USE_Contact Formulas'!B292,"Not all required fields are completed","OK"),NA())</f>
        <v>#N/A</v>
      </c>
      <c r="B292" s="40" t="e">
        <f>IF(AND('DO NOT USE_Contact Formulas'!A292,ISBLANK('Captura de datos de CONTACTO'!B292)),"First Name is required",IF(NOT(ISBLANK('Captura de datos de CONTACTO'!B292)),"OK",NA()))</f>
        <v>#N/A</v>
      </c>
      <c r="C292" s="40" t="e">
        <f>IF(AND('DO NOT USE_Contact Formulas'!A292,ISBLANK('Captura de datos de CONTACTO'!C292)),"Last Name is required",IF(NOT(ISBLANK('Captura de datos de CONTACTO'!C292)),"OK",NA()))</f>
        <v>#N/A</v>
      </c>
      <c r="D292" s="40" t="e">
        <f>IF(AND('DO NOT USE_Contact Formulas'!A292,ISBLANK('Captura de datos de CONTACTO'!D292)),"Birthdate is required",IF(NOT(ISBLANK('Captura de datos de CONTACTO'!D292)),"OK",NA()))</f>
        <v>#N/A</v>
      </c>
      <c r="E292" s="40" t="e">
        <f>IF(AND('DO NOT USE_Contact Formulas'!A292,ISBLANK('Captura de datos de CONTACTO'!E292)),"Mobile Phone is required",IF(NOT(ISBLANK('Captura de datos de CONTACTO'!E292)),IF(AND(ISNUMBER(VALUE('Captura de datos de CONTACTO'!E292)),LEFT('Captura de datos de CONTACTO'!E292,1)&lt;&gt;"1",LEN('Captura de datos de CONTACTO'!E292)=10),"OK","Phone number must be valid format"),NA()))</f>
        <v>#N/A</v>
      </c>
      <c r="F292" s="40" t="e">
        <f>IF(LEN('Captura de datos de CONTACTO'!F292)&gt;255,"Home Street Address must be less than 255 characters",IF('DO NOT USE_Contact Formulas'!A292,"OK",NA()))</f>
        <v>#N/A</v>
      </c>
      <c r="G292" s="40" t="e">
        <f>IF(LEN('Captura de datos de CONTACTO'!G292)&gt;40,"City must be less than 40 characters",IF('DO NOT USE_Contact Formulas'!A292,"OK",NA()))</f>
        <v>#N/A</v>
      </c>
      <c r="H292" s="40" t="e">
        <f>IF(AND(NOT(ISBLANK('Captura de datos de CONTACTO'!H292)),ISNA(VLOOKUP('Captura de datos de CONTACTO'!H292,'DO NOT USE_School Picklist'!$P$3:$P$52,1,FALSE))),"Please select a value from the drop-down menu",IF('DO NOT USE_Contact Formulas'!A292,"OK",NA()))</f>
        <v>#N/A</v>
      </c>
      <c r="I292" s="40" t="e">
        <f>IF(AND('DO NOT USE_Contact Formulas'!A292,ISBLANK('Captura de datos de CONTACTO'!I292)),"Zip is required",IF(ISBLANK('Captura de datos de CONTACTO'!I292),NA(),"OK"))</f>
        <v>#N/A</v>
      </c>
      <c r="J292" s="40" t="e">
        <f>IF(AND('DO NOT USE_Contact Formulas'!A292,ISBLANK('Captura de datos de CONTACTO'!J292)),"Student or Staff? is required",IF(ISBLANK('Captura de datos de CONTACTO'!J292),NA(),IF(ISNA(VLOOKUP('Captura de datos de CONTACTO'!J292,'DO NOT USE_School Picklist'!$B$3:$B$6,1,FALSE)),"Please select a value from the drop-down menu","OK")))</f>
        <v>#N/A</v>
      </c>
      <c r="K292" s="40" t="e">
        <f>IF(AND('Captura de datos de CONTACTO'!J292='DO NOT USE_School Picklist'!$B$4,ISBLANK('Captura de datos de CONTACTO'!K292)),"Occupation/Job Title is required if Student or Staff? is Yes, staff/faculty or volunteer",IF('DO NOT USE_Contact Formulas'!A292,"OK",NA()))</f>
        <v>#N/A</v>
      </c>
      <c r="L292" s="40" t="e">
        <f ca="1">IF('Captura de datos de CONTACTO'!L292&gt;'DO NOT USE_School Picklist'!$C$3,"Date last on school campus/facility cannot be a future date",IF('DO NOT USE_Contact Formulas'!A292,IF(ISBLANK('Captura de datos de CONTACTO'!L292),"Date last on school campus/facility is required","OK"),NA()))</f>
        <v>#N/A</v>
      </c>
      <c r="M292" s="41" t="e">
        <f ca="1">IF('Captura de datos de CONTACTO'!M292&gt;'DO NOT USE_School Picklist'!$C$3,"Last Exposure Date cannot be a future date",IF('DO NOT USE_Contact Formulas'!A292,IF(ISBLANK('Captura de datos de CONTACTO'!M292),"Last Exposure Date is required","OK"),NA()))</f>
        <v>#N/A</v>
      </c>
      <c r="N292" s="41" t="e">
        <f>IF(AND('DO NOT USE_Contact Formulas'!A292,ISBLANK('Captura de datos de CONTACTO'!N292)),"Specific Place in the Location is required",IF(ISBLANK('Captura de datos de CONTACTO'!N292),NA(),"OK"))</f>
        <v>#N/A</v>
      </c>
      <c r="O292" s="40" t="e">
        <f>IF(AND(NOT(ISBLANK('Captura de datos de CONTACTO'!O292)),ISNA(VLOOKUP('Captura de datos de CONTACTO'!O292,'DO NOT USE_School Picklist'!$L$3:$L$81,1,FALSE))),"Please select a value from the drop-down menu",IF('DO NOT USE_Contact Formulas'!A292,"OK",NA()))</f>
        <v>#N/A</v>
      </c>
      <c r="P292" s="40" t="e">
        <f>IF(AND(NOT(ISBLANK('Captura de datos de CONTACTO'!P292)),NOT(ISNUMBER(MATCH("*@*.?*",'Captura de datos de CONTACTO'!P292,0)))),"Email must be in a valid format",IF('DO NOT USE_Contact Formulas'!A292,"OK",NA()))</f>
        <v>#N/A</v>
      </c>
      <c r="Q292" s="40" t="e">
        <f>IF(LEN('Captura de datos de CONTACTO'!Q292)&gt;50,"Parent/Guardian Name must be less than 50 characters",IF('DO NOT USE_Contact Formulas'!A292,"OK",NA()))</f>
        <v>#N/A</v>
      </c>
      <c r="R292" s="40" t="e">
        <f>IF(NOT(ISBLANK('Captura de datos de CONTACTO'!R292)),IF(AND(ISNUMBER('Captura de datos de CONTACTO'!R292),LEFT('Captura de datos de CONTACTO'!R292,1)&lt;&gt;"1",LEN('Captura de datos de CONTACTO'!R292)=10),"OK","Phone number must be valid format"),IF('DO NOT USE_Contact Formulas'!A292,"OK",NA()))</f>
        <v>#N/A</v>
      </c>
      <c r="S292" s="40" t="e">
        <f>IF(AND(NOT(ISBLANK('Captura de datos de CONTACTO'!S292)),ISNA(VLOOKUP('Captura de datos de CONTACTO'!S292,'DO NOT USE_School Picklist'!$N$3:$N$63,1,FALSE))),"Please select a value from the drop-down menu",IF('DO NOT USE_Contact Formulas'!A292,"OK",NA()))</f>
        <v>#N/A</v>
      </c>
      <c r="T292" s="53" t="e">
        <f>IF(AND(NOT(ISBLANK('Captura de datos de CONTACTO'!T292)),ISNA(VLOOKUP('Captura de datos de CONTACTO'!T292,'DO NOT USE_School Picklist'!$I$3:$I$5,1,FALSE))),"Please select a value from the drop-down menu",IF('DO NOT USE_Contact Formulas'!A292,"OK",NA()))</f>
        <v>#N/A</v>
      </c>
      <c r="U292" s="40" t="e">
        <f>IF(AND(NOT(ISBLANK('Captura de datos de CONTACTO'!U292)),ISNA(VLOOKUP('Captura de datos de CONTACTO'!U292,'DO NOT USE_School Picklist'!$E$3:$E$10,1,FALSE))),"Please select a value from the drop-down menu",IF('DO NOT USE_Contact Formulas'!A292,"OK",NA()))</f>
        <v>#N/A</v>
      </c>
      <c r="V292" s="53" t="e">
        <f>IF(AND(NOT(ISBLANK('Captura de datos de CONTACTO'!V292)),ISNA(VLOOKUP('Captura de datos de CONTACTO'!V292,'DO NOT USE_School Picklist'!$W$3:$W$9,1,FALSE))),"Please select a value from the drop-down menu",IF('DO NOT USE_Contact Formulas'!A292,"OK",NA()))</f>
        <v>#N/A</v>
      </c>
      <c r="W292" s="53" t="e">
        <f>IF(AND(NOT(ISBLANK('Captura de datos de CONTACTO'!W292)),ISNA(VLOOKUP('Captura de datos de CONTACTO'!W292,'DO NOT USE_School Picklist'!$W$3:$W$9,1,FALSE))),"Please select a value from the drop-down menu",IF('DO NOT USE_Case Formulas'!A292,"OK",NA()))</f>
        <v>#N/A</v>
      </c>
      <c r="X292" s="40" t="e">
        <f>IF(AND(NOT(ISBLANK('Captura de datos de CONTACTO'!X292)),ISNA(VLOOKUP('Captura de datos de CONTACTO'!X292,'DO NOT USE_School Picklist'!$F$3:$F$16,1,FALSE))),"Please select a value from the drop-down menu",IF('DO NOT USE_Contact Formulas'!A292,"OK",NA()))</f>
        <v>#N/A</v>
      </c>
      <c r="Y292" s="40" t="e">
        <f>IF(LEN('Captura de datos de CONTACTO'!Y292)&gt;100,"Classroom(s) must be less than 100 characters",IF('DO NOT USE_Contact Formulas'!A292,"OK",NA()))</f>
        <v>#N/A</v>
      </c>
      <c r="Z292" s="40" t="e">
        <f>IF(AND(NOT(ISBLANK('Captura de datos de CONTACTO'!Z292)),ISNA(VLOOKUP('Captura de datos de CONTACTO'!Z292,'DO NOT USE_School Picklist'!$K$3:$K$6,1,FALSE))),"Please select a value from the drop-down menu",IF('DO NOT USE_Contact Formulas'!A292,"OK",NA()))</f>
        <v>#N/A</v>
      </c>
      <c r="AA292" s="40" t="e">
        <f>IF(AND(NOT(ISBLANK('Captura de datos de CONTACTO'!AA292)),ISNA(VLOOKUP('Captura de datos de CONTACTO'!AA292,'DO NOT USE_School Picklist'!$D$3:$D$5,1,FALSE))),"Please select a value from the drop-down menu",IF('DO NOT USE_Contact Formulas'!A292,"OK",NA()))</f>
        <v>#N/A</v>
      </c>
      <c r="AB292" s="40"/>
      <c r="AC292" s="40" t="e">
        <f>IF(AND(NOT(ISBLANK('Captura de datos de CONTACTO'!AC292)),ISNA(VLOOKUP('Captura de datos de CONTACTO'!AC292,'DO NOT USE_School Picklist'!$G$3:$G$5,1,FALSE))),"Please select a value from the drop-down menu",IF('DO NOT USE_Contact Formulas'!A292,"OK",NA()))</f>
        <v>#N/A</v>
      </c>
      <c r="AD292" s="40"/>
      <c r="AE292" s="40" t="e">
        <f>IF(AND(NOT(ISBLANK('Captura de datos de CONTACTO'!AE292)),ISNA(VLOOKUP('Captura de datos de CONTACTO'!AE292,'DO NOT USE_School Picklist'!$H$3:$H$4,1,FALSE))),"Please select a value from the drop-down menu",IF('DO NOT USE_Contact Formulas'!A292,"OK",NA()))</f>
        <v>#N/A</v>
      </c>
      <c r="AF292" s="40" t="e">
        <f ca="1">IF('Captura de datos de CONTACTO'!AF292&gt;'DO NOT USE_School Picklist'!$C$3,"Test Date cannot be a future date",IF('DO NOT USE_Contact Formulas'!A292,"OK",NA()))</f>
        <v>#N/A</v>
      </c>
      <c r="AG292" s="53" t="e">
        <f>IF(AND('DO NOT USE_Contact Formulas'!A292,ISBLANK('Captura de datos de CONTACTO'!AB292)),"Lab Result Test Result is required",IF(AND(NOT(ISBLANK('Captura de datos de CONTACTO'!AB292)),ISNA(VLOOKUP('Captura de datos de CONTACTO'!AB292,'DO NOT USE_School Picklist'!$Q$3:$Q$8,1,FALSE))),"Please select a value from the drop-down menu",IF('DO NOT USE_Contact Formulas'!A292,"OK",NA())))</f>
        <v>#N/A</v>
      </c>
    </row>
    <row r="293" spans="1:33" x14ac:dyDescent="0.3">
      <c r="A293" s="39" t="e">
        <f>IF('DO NOT USE_Contact Formulas'!A293,IF('DO NOT USE_Contact Formulas'!B293,"Not all required fields are completed","OK"),NA())</f>
        <v>#N/A</v>
      </c>
      <c r="B293" s="40" t="e">
        <f>IF(AND('DO NOT USE_Contact Formulas'!A293,ISBLANK('Captura de datos de CONTACTO'!B293)),"First Name is required",IF(NOT(ISBLANK('Captura de datos de CONTACTO'!B293)),"OK",NA()))</f>
        <v>#N/A</v>
      </c>
      <c r="C293" s="40" t="e">
        <f>IF(AND('DO NOT USE_Contact Formulas'!A293,ISBLANK('Captura de datos de CONTACTO'!C293)),"Last Name is required",IF(NOT(ISBLANK('Captura de datos de CONTACTO'!C293)),"OK",NA()))</f>
        <v>#N/A</v>
      </c>
      <c r="D293" s="40" t="e">
        <f>IF(AND('DO NOT USE_Contact Formulas'!A293,ISBLANK('Captura de datos de CONTACTO'!D293)),"Birthdate is required",IF(NOT(ISBLANK('Captura de datos de CONTACTO'!D293)),"OK",NA()))</f>
        <v>#N/A</v>
      </c>
      <c r="E293" s="40" t="e">
        <f>IF(AND('DO NOT USE_Contact Formulas'!A293,ISBLANK('Captura de datos de CONTACTO'!E293)),"Mobile Phone is required",IF(NOT(ISBLANK('Captura de datos de CONTACTO'!E293)),IF(AND(ISNUMBER(VALUE('Captura de datos de CONTACTO'!E293)),LEFT('Captura de datos de CONTACTO'!E293,1)&lt;&gt;"1",LEN('Captura de datos de CONTACTO'!E293)=10),"OK","Phone number must be valid format"),NA()))</f>
        <v>#N/A</v>
      </c>
      <c r="F293" s="40" t="e">
        <f>IF(LEN('Captura de datos de CONTACTO'!F293)&gt;255,"Home Street Address must be less than 255 characters",IF('DO NOT USE_Contact Formulas'!A293,"OK",NA()))</f>
        <v>#N/A</v>
      </c>
      <c r="G293" s="40" t="e">
        <f>IF(LEN('Captura de datos de CONTACTO'!G293)&gt;40,"City must be less than 40 characters",IF('DO NOT USE_Contact Formulas'!A293,"OK",NA()))</f>
        <v>#N/A</v>
      </c>
      <c r="H293" s="40" t="e">
        <f>IF(AND(NOT(ISBLANK('Captura de datos de CONTACTO'!H293)),ISNA(VLOOKUP('Captura de datos de CONTACTO'!H293,'DO NOT USE_School Picklist'!$P$3:$P$52,1,FALSE))),"Please select a value from the drop-down menu",IF('DO NOT USE_Contact Formulas'!A293,"OK",NA()))</f>
        <v>#N/A</v>
      </c>
      <c r="I293" s="40" t="e">
        <f>IF(AND('DO NOT USE_Contact Formulas'!A293,ISBLANK('Captura de datos de CONTACTO'!I293)),"Zip is required",IF(ISBLANK('Captura de datos de CONTACTO'!I293),NA(),"OK"))</f>
        <v>#N/A</v>
      </c>
      <c r="J293" s="40" t="e">
        <f>IF(AND('DO NOT USE_Contact Formulas'!A293,ISBLANK('Captura de datos de CONTACTO'!J293)),"Student or Staff? is required",IF(ISBLANK('Captura de datos de CONTACTO'!J293),NA(),IF(ISNA(VLOOKUP('Captura de datos de CONTACTO'!J293,'DO NOT USE_School Picklist'!$B$3:$B$6,1,FALSE)),"Please select a value from the drop-down menu","OK")))</f>
        <v>#N/A</v>
      </c>
      <c r="K293" s="40" t="e">
        <f>IF(AND('Captura de datos de CONTACTO'!J293='DO NOT USE_School Picklist'!$B$4,ISBLANK('Captura de datos de CONTACTO'!K293)),"Occupation/Job Title is required if Student or Staff? is Yes, staff/faculty or volunteer",IF('DO NOT USE_Contact Formulas'!A293,"OK",NA()))</f>
        <v>#N/A</v>
      </c>
      <c r="L293" s="40" t="e">
        <f ca="1">IF('Captura de datos de CONTACTO'!L293&gt;'DO NOT USE_School Picklist'!$C$3,"Date last on school campus/facility cannot be a future date",IF('DO NOT USE_Contact Formulas'!A293,IF(ISBLANK('Captura de datos de CONTACTO'!L293),"Date last on school campus/facility is required","OK"),NA()))</f>
        <v>#N/A</v>
      </c>
      <c r="M293" s="41" t="e">
        <f ca="1">IF('Captura de datos de CONTACTO'!M293&gt;'DO NOT USE_School Picklist'!$C$3,"Last Exposure Date cannot be a future date",IF('DO NOT USE_Contact Formulas'!A293,IF(ISBLANK('Captura de datos de CONTACTO'!M293),"Last Exposure Date is required","OK"),NA()))</f>
        <v>#N/A</v>
      </c>
      <c r="N293" s="41" t="e">
        <f>IF(AND('DO NOT USE_Contact Formulas'!A293,ISBLANK('Captura de datos de CONTACTO'!N293)),"Specific Place in the Location is required",IF(ISBLANK('Captura de datos de CONTACTO'!N293),NA(),"OK"))</f>
        <v>#N/A</v>
      </c>
      <c r="O293" s="40" t="e">
        <f>IF(AND(NOT(ISBLANK('Captura de datos de CONTACTO'!O293)),ISNA(VLOOKUP('Captura de datos de CONTACTO'!O293,'DO NOT USE_School Picklist'!$L$3:$L$81,1,FALSE))),"Please select a value from the drop-down menu",IF('DO NOT USE_Contact Formulas'!A293,"OK",NA()))</f>
        <v>#N/A</v>
      </c>
      <c r="P293" s="40" t="e">
        <f>IF(AND(NOT(ISBLANK('Captura de datos de CONTACTO'!P293)),NOT(ISNUMBER(MATCH("*@*.?*",'Captura de datos de CONTACTO'!P293,0)))),"Email must be in a valid format",IF('DO NOT USE_Contact Formulas'!A293,"OK",NA()))</f>
        <v>#N/A</v>
      </c>
      <c r="Q293" s="40" t="e">
        <f>IF(LEN('Captura de datos de CONTACTO'!Q293)&gt;50,"Parent/Guardian Name must be less than 50 characters",IF('DO NOT USE_Contact Formulas'!A293,"OK",NA()))</f>
        <v>#N/A</v>
      </c>
      <c r="R293" s="40" t="e">
        <f>IF(NOT(ISBLANK('Captura de datos de CONTACTO'!R293)),IF(AND(ISNUMBER('Captura de datos de CONTACTO'!R293),LEFT('Captura de datos de CONTACTO'!R293,1)&lt;&gt;"1",LEN('Captura de datos de CONTACTO'!R293)=10),"OK","Phone number must be valid format"),IF('DO NOT USE_Contact Formulas'!A293,"OK",NA()))</f>
        <v>#N/A</v>
      </c>
      <c r="S293" s="40" t="e">
        <f>IF(AND(NOT(ISBLANK('Captura de datos de CONTACTO'!S293)),ISNA(VLOOKUP('Captura de datos de CONTACTO'!S293,'DO NOT USE_School Picklist'!$N$3:$N$63,1,FALSE))),"Please select a value from the drop-down menu",IF('DO NOT USE_Contact Formulas'!A293,"OK",NA()))</f>
        <v>#N/A</v>
      </c>
      <c r="T293" s="53" t="e">
        <f>IF(AND(NOT(ISBLANK('Captura de datos de CONTACTO'!T293)),ISNA(VLOOKUP('Captura de datos de CONTACTO'!T293,'DO NOT USE_School Picklist'!$I$3:$I$5,1,FALSE))),"Please select a value from the drop-down menu",IF('DO NOT USE_Contact Formulas'!A293,"OK",NA()))</f>
        <v>#N/A</v>
      </c>
      <c r="U293" s="40" t="e">
        <f>IF(AND(NOT(ISBLANK('Captura de datos de CONTACTO'!U293)),ISNA(VLOOKUP('Captura de datos de CONTACTO'!U293,'DO NOT USE_School Picklist'!$E$3:$E$10,1,FALSE))),"Please select a value from the drop-down menu",IF('DO NOT USE_Contact Formulas'!A293,"OK",NA()))</f>
        <v>#N/A</v>
      </c>
      <c r="V293" s="53" t="e">
        <f>IF(AND(NOT(ISBLANK('Captura de datos de CONTACTO'!V293)),ISNA(VLOOKUP('Captura de datos de CONTACTO'!V293,'DO NOT USE_School Picklist'!$W$3:$W$9,1,FALSE))),"Please select a value from the drop-down menu",IF('DO NOT USE_Contact Formulas'!A293,"OK",NA()))</f>
        <v>#N/A</v>
      </c>
      <c r="W293" s="53" t="e">
        <f>IF(AND(NOT(ISBLANK('Captura de datos de CONTACTO'!W293)),ISNA(VLOOKUP('Captura de datos de CONTACTO'!W293,'DO NOT USE_School Picklist'!$W$3:$W$9,1,FALSE))),"Please select a value from the drop-down menu",IF('DO NOT USE_Case Formulas'!A293,"OK",NA()))</f>
        <v>#N/A</v>
      </c>
      <c r="X293" s="40" t="e">
        <f>IF(AND(NOT(ISBLANK('Captura de datos de CONTACTO'!X293)),ISNA(VLOOKUP('Captura de datos de CONTACTO'!X293,'DO NOT USE_School Picklist'!$F$3:$F$16,1,FALSE))),"Please select a value from the drop-down menu",IF('DO NOT USE_Contact Formulas'!A293,"OK",NA()))</f>
        <v>#N/A</v>
      </c>
      <c r="Y293" s="40" t="e">
        <f>IF(LEN('Captura de datos de CONTACTO'!Y293)&gt;100,"Classroom(s) must be less than 100 characters",IF('DO NOT USE_Contact Formulas'!A293,"OK",NA()))</f>
        <v>#N/A</v>
      </c>
      <c r="Z293" s="40" t="e">
        <f>IF(AND(NOT(ISBLANK('Captura de datos de CONTACTO'!Z293)),ISNA(VLOOKUP('Captura de datos de CONTACTO'!Z293,'DO NOT USE_School Picklist'!$K$3:$K$6,1,FALSE))),"Please select a value from the drop-down menu",IF('DO NOT USE_Contact Formulas'!A293,"OK",NA()))</f>
        <v>#N/A</v>
      </c>
      <c r="AA293" s="40" t="e">
        <f>IF(AND(NOT(ISBLANK('Captura de datos de CONTACTO'!AA293)),ISNA(VLOOKUP('Captura de datos de CONTACTO'!AA293,'DO NOT USE_School Picklist'!$D$3:$D$5,1,FALSE))),"Please select a value from the drop-down menu",IF('DO NOT USE_Contact Formulas'!A293,"OK",NA()))</f>
        <v>#N/A</v>
      </c>
      <c r="AB293" s="40"/>
      <c r="AC293" s="40" t="e">
        <f>IF(AND(NOT(ISBLANK('Captura de datos de CONTACTO'!AC293)),ISNA(VLOOKUP('Captura de datos de CONTACTO'!AC293,'DO NOT USE_School Picklist'!$G$3:$G$5,1,FALSE))),"Please select a value from the drop-down menu",IF('DO NOT USE_Contact Formulas'!A293,"OK",NA()))</f>
        <v>#N/A</v>
      </c>
      <c r="AD293" s="40"/>
      <c r="AE293" s="40" t="e">
        <f>IF(AND(NOT(ISBLANK('Captura de datos de CONTACTO'!AE293)),ISNA(VLOOKUP('Captura de datos de CONTACTO'!AE293,'DO NOT USE_School Picklist'!$H$3:$H$4,1,FALSE))),"Please select a value from the drop-down menu",IF('DO NOT USE_Contact Formulas'!A293,"OK",NA()))</f>
        <v>#N/A</v>
      </c>
      <c r="AF293" s="40" t="e">
        <f ca="1">IF('Captura de datos de CONTACTO'!AF293&gt;'DO NOT USE_School Picklist'!$C$3,"Test Date cannot be a future date",IF('DO NOT USE_Contact Formulas'!A293,"OK",NA()))</f>
        <v>#N/A</v>
      </c>
      <c r="AG293" s="53" t="e">
        <f>IF(AND('DO NOT USE_Contact Formulas'!A293,ISBLANK('Captura de datos de CONTACTO'!AB293)),"Lab Result Test Result is required",IF(AND(NOT(ISBLANK('Captura de datos de CONTACTO'!AB293)),ISNA(VLOOKUP('Captura de datos de CONTACTO'!AB293,'DO NOT USE_School Picklist'!$Q$3:$Q$8,1,FALSE))),"Please select a value from the drop-down menu",IF('DO NOT USE_Contact Formulas'!A293,"OK",NA())))</f>
        <v>#N/A</v>
      </c>
    </row>
    <row r="294" spans="1:33" x14ac:dyDescent="0.3">
      <c r="A294" s="39" t="e">
        <f>IF('DO NOT USE_Contact Formulas'!A294,IF('DO NOT USE_Contact Formulas'!B294,"Not all required fields are completed","OK"),NA())</f>
        <v>#N/A</v>
      </c>
      <c r="B294" s="40" t="e">
        <f>IF(AND('DO NOT USE_Contact Formulas'!A294,ISBLANK('Captura de datos de CONTACTO'!B294)),"First Name is required",IF(NOT(ISBLANK('Captura de datos de CONTACTO'!B294)),"OK",NA()))</f>
        <v>#N/A</v>
      </c>
      <c r="C294" s="40" t="e">
        <f>IF(AND('DO NOT USE_Contact Formulas'!A294,ISBLANK('Captura de datos de CONTACTO'!C294)),"Last Name is required",IF(NOT(ISBLANK('Captura de datos de CONTACTO'!C294)),"OK",NA()))</f>
        <v>#N/A</v>
      </c>
      <c r="D294" s="40" t="e">
        <f>IF(AND('DO NOT USE_Contact Formulas'!A294,ISBLANK('Captura de datos de CONTACTO'!D294)),"Birthdate is required",IF(NOT(ISBLANK('Captura de datos de CONTACTO'!D294)),"OK",NA()))</f>
        <v>#N/A</v>
      </c>
      <c r="E294" s="40" t="e">
        <f>IF(AND('DO NOT USE_Contact Formulas'!A294,ISBLANK('Captura de datos de CONTACTO'!E294)),"Mobile Phone is required",IF(NOT(ISBLANK('Captura de datos de CONTACTO'!E294)),IF(AND(ISNUMBER(VALUE('Captura de datos de CONTACTO'!E294)),LEFT('Captura de datos de CONTACTO'!E294,1)&lt;&gt;"1",LEN('Captura de datos de CONTACTO'!E294)=10),"OK","Phone number must be valid format"),NA()))</f>
        <v>#N/A</v>
      </c>
      <c r="F294" s="40" t="e">
        <f>IF(LEN('Captura de datos de CONTACTO'!F294)&gt;255,"Home Street Address must be less than 255 characters",IF('DO NOT USE_Contact Formulas'!A294,"OK",NA()))</f>
        <v>#N/A</v>
      </c>
      <c r="G294" s="40" t="e">
        <f>IF(LEN('Captura de datos de CONTACTO'!G294)&gt;40,"City must be less than 40 characters",IF('DO NOT USE_Contact Formulas'!A294,"OK",NA()))</f>
        <v>#N/A</v>
      </c>
      <c r="H294" s="40" t="e">
        <f>IF(AND(NOT(ISBLANK('Captura de datos de CONTACTO'!H294)),ISNA(VLOOKUP('Captura de datos de CONTACTO'!H294,'DO NOT USE_School Picklist'!$P$3:$P$52,1,FALSE))),"Please select a value from the drop-down menu",IF('DO NOT USE_Contact Formulas'!A294,"OK",NA()))</f>
        <v>#N/A</v>
      </c>
      <c r="I294" s="40" t="e">
        <f>IF(AND('DO NOT USE_Contact Formulas'!A294,ISBLANK('Captura de datos de CONTACTO'!I294)),"Zip is required",IF(ISBLANK('Captura de datos de CONTACTO'!I294),NA(),"OK"))</f>
        <v>#N/A</v>
      </c>
      <c r="J294" s="40" t="e">
        <f>IF(AND('DO NOT USE_Contact Formulas'!A294,ISBLANK('Captura de datos de CONTACTO'!J294)),"Student or Staff? is required",IF(ISBLANK('Captura de datos de CONTACTO'!J294),NA(),IF(ISNA(VLOOKUP('Captura de datos de CONTACTO'!J294,'DO NOT USE_School Picklist'!$B$3:$B$6,1,FALSE)),"Please select a value from the drop-down menu","OK")))</f>
        <v>#N/A</v>
      </c>
      <c r="K294" s="40" t="e">
        <f>IF(AND('Captura de datos de CONTACTO'!J294='DO NOT USE_School Picklist'!$B$4,ISBLANK('Captura de datos de CONTACTO'!K294)),"Occupation/Job Title is required if Student or Staff? is Yes, staff/faculty or volunteer",IF('DO NOT USE_Contact Formulas'!A294,"OK",NA()))</f>
        <v>#N/A</v>
      </c>
      <c r="L294" s="40" t="e">
        <f ca="1">IF('Captura de datos de CONTACTO'!L294&gt;'DO NOT USE_School Picklist'!$C$3,"Date last on school campus/facility cannot be a future date",IF('DO NOT USE_Contact Formulas'!A294,IF(ISBLANK('Captura de datos de CONTACTO'!L294),"Date last on school campus/facility is required","OK"),NA()))</f>
        <v>#N/A</v>
      </c>
      <c r="M294" s="41" t="e">
        <f ca="1">IF('Captura de datos de CONTACTO'!M294&gt;'DO NOT USE_School Picklist'!$C$3,"Last Exposure Date cannot be a future date",IF('DO NOT USE_Contact Formulas'!A294,IF(ISBLANK('Captura de datos de CONTACTO'!M294),"Last Exposure Date is required","OK"),NA()))</f>
        <v>#N/A</v>
      </c>
      <c r="N294" s="41" t="e">
        <f>IF(AND('DO NOT USE_Contact Formulas'!A294,ISBLANK('Captura de datos de CONTACTO'!N294)),"Specific Place in the Location is required",IF(ISBLANK('Captura de datos de CONTACTO'!N294),NA(),"OK"))</f>
        <v>#N/A</v>
      </c>
      <c r="O294" s="40" t="e">
        <f>IF(AND(NOT(ISBLANK('Captura de datos de CONTACTO'!O294)),ISNA(VLOOKUP('Captura de datos de CONTACTO'!O294,'DO NOT USE_School Picklist'!$L$3:$L$81,1,FALSE))),"Please select a value from the drop-down menu",IF('DO NOT USE_Contact Formulas'!A294,"OK",NA()))</f>
        <v>#N/A</v>
      </c>
      <c r="P294" s="40" t="e">
        <f>IF(AND(NOT(ISBLANK('Captura de datos de CONTACTO'!P294)),NOT(ISNUMBER(MATCH("*@*.?*",'Captura de datos de CONTACTO'!P294,0)))),"Email must be in a valid format",IF('DO NOT USE_Contact Formulas'!A294,"OK",NA()))</f>
        <v>#N/A</v>
      </c>
      <c r="Q294" s="40" t="e">
        <f>IF(LEN('Captura de datos de CONTACTO'!Q294)&gt;50,"Parent/Guardian Name must be less than 50 characters",IF('DO NOT USE_Contact Formulas'!A294,"OK",NA()))</f>
        <v>#N/A</v>
      </c>
      <c r="R294" s="40" t="e">
        <f>IF(NOT(ISBLANK('Captura de datos de CONTACTO'!R294)),IF(AND(ISNUMBER('Captura de datos de CONTACTO'!R294),LEFT('Captura de datos de CONTACTO'!R294,1)&lt;&gt;"1",LEN('Captura de datos de CONTACTO'!R294)=10),"OK","Phone number must be valid format"),IF('DO NOT USE_Contact Formulas'!A294,"OK",NA()))</f>
        <v>#N/A</v>
      </c>
      <c r="S294" s="40" t="e">
        <f>IF(AND(NOT(ISBLANK('Captura de datos de CONTACTO'!S294)),ISNA(VLOOKUP('Captura de datos de CONTACTO'!S294,'DO NOT USE_School Picklist'!$N$3:$N$63,1,FALSE))),"Please select a value from the drop-down menu",IF('DO NOT USE_Contact Formulas'!A294,"OK",NA()))</f>
        <v>#N/A</v>
      </c>
      <c r="T294" s="53" t="e">
        <f>IF(AND(NOT(ISBLANK('Captura de datos de CONTACTO'!T294)),ISNA(VLOOKUP('Captura de datos de CONTACTO'!T294,'DO NOT USE_School Picklist'!$I$3:$I$5,1,FALSE))),"Please select a value from the drop-down menu",IF('DO NOT USE_Contact Formulas'!A294,"OK",NA()))</f>
        <v>#N/A</v>
      </c>
      <c r="U294" s="40" t="e">
        <f>IF(AND(NOT(ISBLANK('Captura de datos de CONTACTO'!U294)),ISNA(VLOOKUP('Captura de datos de CONTACTO'!U294,'DO NOT USE_School Picklist'!$E$3:$E$10,1,FALSE))),"Please select a value from the drop-down menu",IF('DO NOT USE_Contact Formulas'!A294,"OK",NA()))</f>
        <v>#N/A</v>
      </c>
      <c r="V294" s="53" t="e">
        <f>IF(AND(NOT(ISBLANK('Captura de datos de CONTACTO'!V294)),ISNA(VLOOKUP('Captura de datos de CONTACTO'!V294,'DO NOT USE_School Picklist'!$W$3:$W$9,1,FALSE))),"Please select a value from the drop-down menu",IF('DO NOT USE_Contact Formulas'!A294,"OK",NA()))</f>
        <v>#N/A</v>
      </c>
      <c r="W294" s="53" t="e">
        <f>IF(AND(NOT(ISBLANK('Captura de datos de CONTACTO'!W294)),ISNA(VLOOKUP('Captura de datos de CONTACTO'!W294,'DO NOT USE_School Picklist'!$W$3:$W$9,1,FALSE))),"Please select a value from the drop-down menu",IF('DO NOT USE_Case Formulas'!A294,"OK",NA()))</f>
        <v>#N/A</v>
      </c>
      <c r="X294" s="40" t="e">
        <f>IF(AND(NOT(ISBLANK('Captura de datos de CONTACTO'!X294)),ISNA(VLOOKUP('Captura de datos de CONTACTO'!X294,'DO NOT USE_School Picklist'!$F$3:$F$16,1,FALSE))),"Please select a value from the drop-down menu",IF('DO NOT USE_Contact Formulas'!A294,"OK",NA()))</f>
        <v>#N/A</v>
      </c>
      <c r="Y294" s="40" t="e">
        <f>IF(LEN('Captura de datos de CONTACTO'!Y294)&gt;100,"Classroom(s) must be less than 100 characters",IF('DO NOT USE_Contact Formulas'!A294,"OK",NA()))</f>
        <v>#N/A</v>
      </c>
      <c r="Z294" s="40" t="e">
        <f>IF(AND(NOT(ISBLANK('Captura de datos de CONTACTO'!Z294)),ISNA(VLOOKUP('Captura de datos de CONTACTO'!Z294,'DO NOT USE_School Picklist'!$K$3:$K$6,1,FALSE))),"Please select a value from the drop-down menu",IF('DO NOT USE_Contact Formulas'!A294,"OK",NA()))</f>
        <v>#N/A</v>
      </c>
      <c r="AA294" s="40" t="e">
        <f>IF(AND(NOT(ISBLANK('Captura de datos de CONTACTO'!AA294)),ISNA(VLOOKUP('Captura de datos de CONTACTO'!AA294,'DO NOT USE_School Picklist'!$D$3:$D$5,1,FALSE))),"Please select a value from the drop-down menu",IF('DO NOT USE_Contact Formulas'!A294,"OK",NA()))</f>
        <v>#N/A</v>
      </c>
      <c r="AB294" s="40"/>
      <c r="AC294" s="40" t="e">
        <f>IF(AND(NOT(ISBLANK('Captura de datos de CONTACTO'!AC294)),ISNA(VLOOKUP('Captura de datos de CONTACTO'!AC294,'DO NOT USE_School Picklist'!$G$3:$G$5,1,FALSE))),"Please select a value from the drop-down menu",IF('DO NOT USE_Contact Formulas'!A294,"OK",NA()))</f>
        <v>#N/A</v>
      </c>
      <c r="AD294" s="40"/>
      <c r="AE294" s="40" t="e">
        <f>IF(AND(NOT(ISBLANK('Captura de datos de CONTACTO'!AE294)),ISNA(VLOOKUP('Captura de datos de CONTACTO'!AE294,'DO NOT USE_School Picklist'!$H$3:$H$4,1,FALSE))),"Please select a value from the drop-down menu",IF('DO NOT USE_Contact Formulas'!A294,"OK",NA()))</f>
        <v>#N/A</v>
      </c>
      <c r="AF294" s="40" t="e">
        <f ca="1">IF('Captura de datos de CONTACTO'!AF294&gt;'DO NOT USE_School Picklist'!$C$3,"Test Date cannot be a future date",IF('DO NOT USE_Contact Formulas'!A294,"OK",NA()))</f>
        <v>#N/A</v>
      </c>
      <c r="AG294" s="53" t="e">
        <f>IF(AND('DO NOT USE_Contact Formulas'!A294,ISBLANK('Captura de datos de CONTACTO'!AB294)),"Lab Result Test Result is required",IF(AND(NOT(ISBLANK('Captura de datos de CONTACTO'!AB294)),ISNA(VLOOKUP('Captura de datos de CONTACTO'!AB294,'DO NOT USE_School Picklist'!$Q$3:$Q$8,1,FALSE))),"Please select a value from the drop-down menu",IF('DO NOT USE_Contact Formulas'!A294,"OK",NA())))</f>
        <v>#N/A</v>
      </c>
    </row>
    <row r="295" spans="1:33" x14ac:dyDescent="0.3">
      <c r="A295" s="39" t="e">
        <f>IF('DO NOT USE_Contact Formulas'!A295,IF('DO NOT USE_Contact Formulas'!B295,"Not all required fields are completed","OK"),NA())</f>
        <v>#N/A</v>
      </c>
      <c r="B295" s="40" t="e">
        <f>IF(AND('DO NOT USE_Contact Formulas'!A295,ISBLANK('Captura de datos de CONTACTO'!B295)),"First Name is required",IF(NOT(ISBLANK('Captura de datos de CONTACTO'!B295)),"OK",NA()))</f>
        <v>#N/A</v>
      </c>
      <c r="C295" s="40" t="e">
        <f>IF(AND('DO NOT USE_Contact Formulas'!A295,ISBLANK('Captura de datos de CONTACTO'!C295)),"Last Name is required",IF(NOT(ISBLANK('Captura de datos de CONTACTO'!C295)),"OK",NA()))</f>
        <v>#N/A</v>
      </c>
      <c r="D295" s="40" t="e">
        <f>IF(AND('DO NOT USE_Contact Formulas'!A295,ISBLANK('Captura de datos de CONTACTO'!D295)),"Birthdate is required",IF(NOT(ISBLANK('Captura de datos de CONTACTO'!D295)),"OK",NA()))</f>
        <v>#N/A</v>
      </c>
      <c r="E295" s="40" t="e">
        <f>IF(AND('DO NOT USE_Contact Formulas'!A295,ISBLANK('Captura de datos de CONTACTO'!E295)),"Mobile Phone is required",IF(NOT(ISBLANK('Captura de datos de CONTACTO'!E295)),IF(AND(ISNUMBER(VALUE('Captura de datos de CONTACTO'!E295)),LEFT('Captura de datos de CONTACTO'!E295,1)&lt;&gt;"1",LEN('Captura de datos de CONTACTO'!E295)=10),"OK","Phone number must be valid format"),NA()))</f>
        <v>#N/A</v>
      </c>
      <c r="F295" s="40" t="e">
        <f>IF(LEN('Captura de datos de CONTACTO'!F295)&gt;255,"Home Street Address must be less than 255 characters",IF('DO NOT USE_Contact Formulas'!A295,"OK",NA()))</f>
        <v>#N/A</v>
      </c>
      <c r="G295" s="40" t="e">
        <f>IF(LEN('Captura de datos de CONTACTO'!G295)&gt;40,"City must be less than 40 characters",IF('DO NOT USE_Contact Formulas'!A295,"OK",NA()))</f>
        <v>#N/A</v>
      </c>
      <c r="H295" s="40" t="e">
        <f>IF(AND(NOT(ISBLANK('Captura de datos de CONTACTO'!H295)),ISNA(VLOOKUP('Captura de datos de CONTACTO'!H295,'DO NOT USE_School Picklist'!$P$3:$P$52,1,FALSE))),"Please select a value from the drop-down menu",IF('DO NOT USE_Contact Formulas'!A295,"OK",NA()))</f>
        <v>#N/A</v>
      </c>
      <c r="I295" s="40" t="e">
        <f>IF(AND('DO NOT USE_Contact Formulas'!A295,ISBLANK('Captura de datos de CONTACTO'!I295)),"Zip is required",IF(ISBLANK('Captura de datos de CONTACTO'!I295),NA(),"OK"))</f>
        <v>#N/A</v>
      </c>
      <c r="J295" s="40" t="e">
        <f>IF(AND('DO NOT USE_Contact Formulas'!A295,ISBLANK('Captura de datos de CONTACTO'!J295)),"Student or Staff? is required",IF(ISBLANK('Captura de datos de CONTACTO'!J295),NA(),IF(ISNA(VLOOKUP('Captura de datos de CONTACTO'!J295,'DO NOT USE_School Picklist'!$B$3:$B$6,1,FALSE)),"Please select a value from the drop-down menu","OK")))</f>
        <v>#N/A</v>
      </c>
      <c r="K295" s="40" t="e">
        <f>IF(AND('Captura de datos de CONTACTO'!J295='DO NOT USE_School Picklist'!$B$4,ISBLANK('Captura de datos de CONTACTO'!K295)),"Occupation/Job Title is required if Student or Staff? is Yes, staff/faculty or volunteer",IF('DO NOT USE_Contact Formulas'!A295,"OK",NA()))</f>
        <v>#N/A</v>
      </c>
      <c r="L295" s="40" t="e">
        <f ca="1">IF('Captura de datos de CONTACTO'!L295&gt;'DO NOT USE_School Picklist'!$C$3,"Date last on school campus/facility cannot be a future date",IF('DO NOT USE_Contact Formulas'!A295,IF(ISBLANK('Captura de datos de CONTACTO'!L295),"Date last on school campus/facility is required","OK"),NA()))</f>
        <v>#N/A</v>
      </c>
      <c r="M295" s="41" t="e">
        <f ca="1">IF('Captura de datos de CONTACTO'!M295&gt;'DO NOT USE_School Picklist'!$C$3,"Last Exposure Date cannot be a future date",IF('DO NOT USE_Contact Formulas'!A295,IF(ISBLANK('Captura de datos de CONTACTO'!M295),"Last Exposure Date is required","OK"),NA()))</f>
        <v>#N/A</v>
      </c>
      <c r="N295" s="41" t="e">
        <f>IF(AND('DO NOT USE_Contact Formulas'!A295,ISBLANK('Captura de datos de CONTACTO'!N295)),"Specific Place in the Location is required",IF(ISBLANK('Captura de datos de CONTACTO'!N295),NA(),"OK"))</f>
        <v>#N/A</v>
      </c>
      <c r="O295" s="40" t="e">
        <f>IF(AND(NOT(ISBLANK('Captura de datos de CONTACTO'!O295)),ISNA(VLOOKUP('Captura de datos de CONTACTO'!O295,'DO NOT USE_School Picklist'!$L$3:$L$81,1,FALSE))),"Please select a value from the drop-down menu",IF('DO NOT USE_Contact Formulas'!A295,"OK",NA()))</f>
        <v>#N/A</v>
      </c>
      <c r="P295" s="40" t="e">
        <f>IF(AND(NOT(ISBLANK('Captura de datos de CONTACTO'!P295)),NOT(ISNUMBER(MATCH("*@*.?*",'Captura de datos de CONTACTO'!P295,0)))),"Email must be in a valid format",IF('DO NOT USE_Contact Formulas'!A295,"OK",NA()))</f>
        <v>#N/A</v>
      </c>
      <c r="Q295" s="40" t="e">
        <f>IF(LEN('Captura de datos de CONTACTO'!Q295)&gt;50,"Parent/Guardian Name must be less than 50 characters",IF('DO NOT USE_Contact Formulas'!A295,"OK",NA()))</f>
        <v>#N/A</v>
      </c>
      <c r="R295" s="40" t="e">
        <f>IF(NOT(ISBLANK('Captura de datos de CONTACTO'!R295)),IF(AND(ISNUMBER('Captura de datos de CONTACTO'!R295),LEFT('Captura de datos de CONTACTO'!R295,1)&lt;&gt;"1",LEN('Captura de datos de CONTACTO'!R295)=10),"OK","Phone number must be valid format"),IF('DO NOT USE_Contact Formulas'!A295,"OK",NA()))</f>
        <v>#N/A</v>
      </c>
      <c r="S295" s="40" t="e">
        <f>IF(AND(NOT(ISBLANK('Captura de datos de CONTACTO'!S295)),ISNA(VLOOKUP('Captura de datos de CONTACTO'!S295,'DO NOT USE_School Picklist'!$N$3:$N$63,1,FALSE))),"Please select a value from the drop-down menu",IF('DO NOT USE_Contact Formulas'!A295,"OK",NA()))</f>
        <v>#N/A</v>
      </c>
      <c r="T295" s="53" t="e">
        <f>IF(AND(NOT(ISBLANK('Captura de datos de CONTACTO'!T295)),ISNA(VLOOKUP('Captura de datos de CONTACTO'!T295,'DO NOT USE_School Picklist'!$I$3:$I$5,1,FALSE))),"Please select a value from the drop-down menu",IF('DO NOT USE_Contact Formulas'!A295,"OK",NA()))</f>
        <v>#N/A</v>
      </c>
      <c r="U295" s="40" t="e">
        <f>IF(AND(NOT(ISBLANK('Captura de datos de CONTACTO'!U295)),ISNA(VLOOKUP('Captura de datos de CONTACTO'!U295,'DO NOT USE_School Picklist'!$E$3:$E$10,1,FALSE))),"Please select a value from the drop-down menu",IF('DO NOT USE_Contact Formulas'!A295,"OK",NA()))</f>
        <v>#N/A</v>
      </c>
      <c r="V295" s="53" t="e">
        <f>IF(AND(NOT(ISBLANK('Captura de datos de CONTACTO'!V295)),ISNA(VLOOKUP('Captura de datos de CONTACTO'!V295,'DO NOT USE_School Picklist'!$W$3:$W$9,1,FALSE))),"Please select a value from the drop-down menu",IF('DO NOT USE_Contact Formulas'!A295,"OK",NA()))</f>
        <v>#N/A</v>
      </c>
      <c r="W295" s="53" t="e">
        <f>IF(AND(NOT(ISBLANK('Captura de datos de CONTACTO'!W295)),ISNA(VLOOKUP('Captura de datos de CONTACTO'!W295,'DO NOT USE_School Picklist'!$W$3:$W$9,1,FALSE))),"Please select a value from the drop-down menu",IF('DO NOT USE_Case Formulas'!A295,"OK",NA()))</f>
        <v>#N/A</v>
      </c>
      <c r="X295" s="40" t="e">
        <f>IF(AND(NOT(ISBLANK('Captura de datos de CONTACTO'!X295)),ISNA(VLOOKUP('Captura de datos de CONTACTO'!X295,'DO NOT USE_School Picklist'!$F$3:$F$16,1,FALSE))),"Please select a value from the drop-down menu",IF('DO NOT USE_Contact Formulas'!A295,"OK",NA()))</f>
        <v>#N/A</v>
      </c>
      <c r="Y295" s="40" t="e">
        <f>IF(LEN('Captura de datos de CONTACTO'!Y295)&gt;100,"Classroom(s) must be less than 100 characters",IF('DO NOT USE_Contact Formulas'!A295,"OK",NA()))</f>
        <v>#N/A</v>
      </c>
      <c r="Z295" s="40" t="e">
        <f>IF(AND(NOT(ISBLANK('Captura de datos de CONTACTO'!Z295)),ISNA(VLOOKUP('Captura de datos de CONTACTO'!Z295,'DO NOT USE_School Picklist'!$K$3:$K$6,1,FALSE))),"Please select a value from the drop-down menu",IF('DO NOT USE_Contact Formulas'!A295,"OK",NA()))</f>
        <v>#N/A</v>
      </c>
      <c r="AA295" s="40" t="e">
        <f>IF(AND(NOT(ISBLANK('Captura de datos de CONTACTO'!AA295)),ISNA(VLOOKUP('Captura de datos de CONTACTO'!AA295,'DO NOT USE_School Picklist'!$D$3:$D$5,1,FALSE))),"Please select a value from the drop-down menu",IF('DO NOT USE_Contact Formulas'!A295,"OK",NA()))</f>
        <v>#N/A</v>
      </c>
      <c r="AB295" s="40"/>
      <c r="AC295" s="40" t="e">
        <f>IF(AND(NOT(ISBLANK('Captura de datos de CONTACTO'!AC295)),ISNA(VLOOKUP('Captura de datos de CONTACTO'!AC295,'DO NOT USE_School Picklist'!$G$3:$G$5,1,FALSE))),"Please select a value from the drop-down menu",IF('DO NOT USE_Contact Formulas'!A295,"OK",NA()))</f>
        <v>#N/A</v>
      </c>
      <c r="AD295" s="40"/>
      <c r="AE295" s="40" t="e">
        <f>IF(AND(NOT(ISBLANK('Captura de datos de CONTACTO'!AE295)),ISNA(VLOOKUP('Captura de datos de CONTACTO'!AE295,'DO NOT USE_School Picklist'!$H$3:$H$4,1,FALSE))),"Please select a value from the drop-down menu",IF('DO NOT USE_Contact Formulas'!A295,"OK",NA()))</f>
        <v>#N/A</v>
      </c>
      <c r="AF295" s="40" t="e">
        <f ca="1">IF('Captura de datos de CONTACTO'!AF295&gt;'DO NOT USE_School Picklist'!$C$3,"Test Date cannot be a future date",IF('DO NOT USE_Contact Formulas'!A295,"OK",NA()))</f>
        <v>#N/A</v>
      </c>
      <c r="AG295" s="53" t="e">
        <f>IF(AND('DO NOT USE_Contact Formulas'!A295,ISBLANK('Captura de datos de CONTACTO'!AB295)),"Lab Result Test Result is required",IF(AND(NOT(ISBLANK('Captura de datos de CONTACTO'!AB295)),ISNA(VLOOKUP('Captura de datos de CONTACTO'!AB295,'DO NOT USE_School Picklist'!$Q$3:$Q$8,1,FALSE))),"Please select a value from the drop-down menu",IF('DO NOT USE_Contact Formulas'!A295,"OK",NA())))</f>
        <v>#N/A</v>
      </c>
    </row>
    <row r="296" spans="1:33" x14ac:dyDescent="0.3">
      <c r="A296" s="39" t="e">
        <f>IF('DO NOT USE_Contact Formulas'!A296,IF('DO NOT USE_Contact Formulas'!B296,"Not all required fields are completed","OK"),NA())</f>
        <v>#N/A</v>
      </c>
      <c r="B296" s="40" t="e">
        <f>IF(AND('DO NOT USE_Contact Formulas'!A296,ISBLANK('Captura de datos de CONTACTO'!B296)),"First Name is required",IF(NOT(ISBLANK('Captura de datos de CONTACTO'!B296)),"OK",NA()))</f>
        <v>#N/A</v>
      </c>
      <c r="C296" s="40" t="e">
        <f>IF(AND('DO NOT USE_Contact Formulas'!A296,ISBLANK('Captura de datos de CONTACTO'!C296)),"Last Name is required",IF(NOT(ISBLANK('Captura de datos de CONTACTO'!C296)),"OK",NA()))</f>
        <v>#N/A</v>
      </c>
      <c r="D296" s="40" t="e">
        <f>IF(AND('DO NOT USE_Contact Formulas'!A296,ISBLANK('Captura de datos de CONTACTO'!D296)),"Birthdate is required",IF(NOT(ISBLANK('Captura de datos de CONTACTO'!D296)),"OK",NA()))</f>
        <v>#N/A</v>
      </c>
      <c r="E296" s="40" t="e">
        <f>IF(AND('DO NOT USE_Contact Formulas'!A296,ISBLANK('Captura de datos de CONTACTO'!E296)),"Mobile Phone is required",IF(NOT(ISBLANK('Captura de datos de CONTACTO'!E296)),IF(AND(ISNUMBER(VALUE('Captura de datos de CONTACTO'!E296)),LEFT('Captura de datos de CONTACTO'!E296,1)&lt;&gt;"1",LEN('Captura de datos de CONTACTO'!E296)=10),"OK","Phone number must be valid format"),NA()))</f>
        <v>#N/A</v>
      </c>
      <c r="F296" s="40" t="e">
        <f>IF(LEN('Captura de datos de CONTACTO'!F296)&gt;255,"Home Street Address must be less than 255 characters",IF('DO NOT USE_Contact Formulas'!A296,"OK",NA()))</f>
        <v>#N/A</v>
      </c>
      <c r="G296" s="40" t="e">
        <f>IF(LEN('Captura de datos de CONTACTO'!G296)&gt;40,"City must be less than 40 characters",IF('DO NOT USE_Contact Formulas'!A296,"OK",NA()))</f>
        <v>#N/A</v>
      </c>
      <c r="H296" s="40" t="e">
        <f>IF(AND(NOT(ISBLANK('Captura de datos de CONTACTO'!H296)),ISNA(VLOOKUP('Captura de datos de CONTACTO'!H296,'DO NOT USE_School Picklist'!$P$3:$P$52,1,FALSE))),"Please select a value from the drop-down menu",IF('DO NOT USE_Contact Formulas'!A296,"OK",NA()))</f>
        <v>#N/A</v>
      </c>
      <c r="I296" s="40" t="e">
        <f>IF(AND('DO NOT USE_Contact Formulas'!A296,ISBLANK('Captura de datos de CONTACTO'!I296)),"Zip is required",IF(ISBLANK('Captura de datos de CONTACTO'!I296),NA(),"OK"))</f>
        <v>#N/A</v>
      </c>
      <c r="J296" s="40" t="e">
        <f>IF(AND('DO NOT USE_Contact Formulas'!A296,ISBLANK('Captura de datos de CONTACTO'!J296)),"Student or Staff? is required",IF(ISBLANK('Captura de datos de CONTACTO'!J296),NA(),IF(ISNA(VLOOKUP('Captura de datos de CONTACTO'!J296,'DO NOT USE_School Picklist'!$B$3:$B$6,1,FALSE)),"Please select a value from the drop-down menu","OK")))</f>
        <v>#N/A</v>
      </c>
      <c r="K296" s="40" t="e">
        <f>IF(AND('Captura de datos de CONTACTO'!J296='DO NOT USE_School Picklist'!$B$4,ISBLANK('Captura de datos de CONTACTO'!K296)),"Occupation/Job Title is required if Student or Staff? is Yes, staff/faculty or volunteer",IF('DO NOT USE_Contact Formulas'!A296,"OK",NA()))</f>
        <v>#N/A</v>
      </c>
      <c r="L296" s="40" t="e">
        <f ca="1">IF('Captura de datos de CONTACTO'!L296&gt;'DO NOT USE_School Picklist'!$C$3,"Date last on school campus/facility cannot be a future date",IF('DO NOT USE_Contact Formulas'!A296,IF(ISBLANK('Captura de datos de CONTACTO'!L296),"Date last on school campus/facility is required","OK"),NA()))</f>
        <v>#N/A</v>
      </c>
      <c r="M296" s="41" t="e">
        <f ca="1">IF('Captura de datos de CONTACTO'!M296&gt;'DO NOT USE_School Picklist'!$C$3,"Last Exposure Date cannot be a future date",IF('DO NOT USE_Contact Formulas'!A296,IF(ISBLANK('Captura de datos de CONTACTO'!M296),"Last Exposure Date is required","OK"),NA()))</f>
        <v>#N/A</v>
      </c>
      <c r="N296" s="41" t="e">
        <f>IF(AND('DO NOT USE_Contact Formulas'!A296,ISBLANK('Captura de datos de CONTACTO'!N296)),"Specific Place in the Location is required",IF(ISBLANK('Captura de datos de CONTACTO'!N296),NA(),"OK"))</f>
        <v>#N/A</v>
      </c>
      <c r="O296" s="40" t="e">
        <f>IF(AND(NOT(ISBLANK('Captura de datos de CONTACTO'!O296)),ISNA(VLOOKUP('Captura de datos de CONTACTO'!O296,'DO NOT USE_School Picklist'!$L$3:$L$81,1,FALSE))),"Please select a value from the drop-down menu",IF('DO NOT USE_Contact Formulas'!A296,"OK",NA()))</f>
        <v>#N/A</v>
      </c>
      <c r="P296" s="40" t="e">
        <f>IF(AND(NOT(ISBLANK('Captura de datos de CONTACTO'!P296)),NOT(ISNUMBER(MATCH("*@*.?*",'Captura de datos de CONTACTO'!P296,0)))),"Email must be in a valid format",IF('DO NOT USE_Contact Formulas'!A296,"OK",NA()))</f>
        <v>#N/A</v>
      </c>
      <c r="Q296" s="40" t="e">
        <f>IF(LEN('Captura de datos de CONTACTO'!Q296)&gt;50,"Parent/Guardian Name must be less than 50 characters",IF('DO NOT USE_Contact Formulas'!A296,"OK",NA()))</f>
        <v>#N/A</v>
      </c>
      <c r="R296" s="40" t="e">
        <f>IF(NOT(ISBLANK('Captura de datos de CONTACTO'!R296)),IF(AND(ISNUMBER('Captura de datos de CONTACTO'!R296),LEFT('Captura de datos de CONTACTO'!R296,1)&lt;&gt;"1",LEN('Captura de datos de CONTACTO'!R296)=10),"OK","Phone number must be valid format"),IF('DO NOT USE_Contact Formulas'!A296,"OK",NA()))</f>
        <v>#N/A</v>
      </c>
      <c r="S296" s="40" t="e">
        <f>IF(AND(NOT(ISBLANK('Captura de datos de CONTACTO'!S296)),ISNA(VLOOKUP('Captura de datos de CONTACTO'!S296,'DO NOT USE_School Picklist'!$N$3:$N$63,1,FALSE))),"Please select a value from the drop-down menu",IF('DO NOT USE_Contact Formulas'!A296,"OK",NA()))</f>
        <v>#N/A</v>
      </c>
      <c r="T296" s="53" t="e">
        <f>IF(AND(NOT(ISBLANK('Captura de datos de CONTACTO'!T296)),ISNA(VLOOKUP('Captura de datos de CONTACTO'!T296,'DO NOT USE_School Picklist'!$I$3:$I$5,1,FALSE))),"Please select a value from the drop-down menu",IF('DO NOT USE_Contact Formulas'!A296,"OK",NA()))</f>
        <v>#N/A</v>
      </c>
      <c r="U296" s="40" t="e">
        <f>IF(AND(NOT(ISBLANK('Captura de datos de CONTACTO'!U296)),ISNA(VLOOKUP('Captura de datos de CONTACTO'!U296,'DO NOT USE_School Picklist'!$E$3:$E$10,1,FALSE))),"Please select a value from the drop-down menu",IF('DO NOT USE_Contact Formulas'!A296,"OK",NA()))</f>
        <v>#N/A</v>
      </c>
      <c r="V296" s="53" t="e">
        <f>IF(AND(NOT(ISBLANK('Captura de datos de CONTACTO'!V296)),ISNA(VLOOKUP('Captura de datos de CONTACTO'!V296,'DO NOT USE_School Picklist'!$W$3:$W$9,1,FALSE))),"Please select a value from the drop-down menu",IF('DO NOT USE_Contact Formulas'!A296,"OK",NA()))</f>
        <v>#N/A</v>
      </c>
      <c r="W296" s="53" t="e">
        <f>IF(AND(NOT(ISBLANK('Captura de datos de CONTACTO'!W296)),ISNA(VLOOKUP('Captura de datos de CONTACTO'!W296,'DO NOT USE_School Picklist'!$W$3:$W$9,1,FALSE))),"Please select a value from the drop-down menu",IF('DO NOT USE_Case Formulas'!A296,"OK",NA()))</f>
        <v>#N/A</v>
      </c>
      <c r="X296" s="40" t="e">
        <f>IF(AND(NOT(ISBLANK('Captura de datos de CONTACTO'!X296)),ISNA(VLOOKUP('Captura de datos de CONTACTO'!X296,'DO NOT USE_School Picklist'!$F$3:$F$16,1,FALSE))),"Please select a value from the drop-down menu",IF('DO NOT USE_Contact Formulas'!A296,"OK",NA()))</f>
        <v>#N/A</v>
      </c>
      <c r="Y296" s="40" t="e">
        <f>IF(LEN('Captura de datos de CONTACTO'!Y296)&gt;100,"Classroom(s) must be less than 100 characters",IF('DO NOT USE_Contact Formulas'!A296,"OK",NA()))</f>
        <v>#N/A</v>
      </c>
      <c r="Z296" s="40" t="e">
        <f>IF(AND(NOT(ISBLANK('Captura de datos de CONTACTO'!Z296)),ISNA(VLOOKUP('Captura de datos de CONTACTO'!Z296,'DO NOT USE_School Picklist'!$K$3:$K$6,1,FALSE))),"Please select a value from the drop-down menu",IF('DO NOT USE_Contact Formulas'!A296,"OK",NA()))</f>
        <v>#N/A</v>
      </c>
      <c r="AA296" s="40" t="e">
        <f>IF(AND(NOT(ISBLANK('Captura de datos de CONTACTO'!AA296)),ISNA(VLOOKUP('Captura de datos de CONTACTO'!AA296,'DO NOT USE_School Picklist'!$D$3:$D$5,1,FALSE))),"Please select a value from the drop-down menu",IF('DO NOT USE_Contact Formulas'!A296,"OK",NA()))</f>
        <v>#N/A</v>
      </c>
      <c r="AB296" s="40"/>
      <c r="AC296" s="40" t="e">
        <f>IF(AND(NOT(ISBLANK('Captura de datos de CONTACTO'!AC296)),ISNA(VLOOKUP('Captura de datos de CONTACTO'!AC296,'DO NOT USE_School Picklist'!$G$3:$G$5,1,FALSE))),"Please select a value from the drop-down menu",IF('DO NOT USE_Contact Formulas'!A296,"OK",NA()))</f>
        <v>#N/A</v>
      </c>
      <c r="AD296" s="40"/>
      <c r="AE296" s="40" t="e">
        <f>IF(AND(NOT(ISBLANK('Captura de datos de CONTACTO'!AE296)),ISNA(VLOOKUP('Captura de datos de CONTACTO'!AE296,'DO NOT USE_School Picklist'!$H$3:$H$4,1,FALSE))),"Please select a value from the drop-down menu",IF('DO NOT USE_Contact Formulas'!A296,"OK",NA()))</f>
        <v>#N/A</v>
      </c>
      <c r="AF296" s="40" t="e">
        <f ca="1">IF('Captura de datos de CONTACTO'!AF296&gt;'DO NOT USE_School Picklist'!$C$3,"Test Date cannot be a future date",IF('DO NOT USE_Contact Formulas'!A296,"OK",NA()))</f>
        <v>#N/A</v>
      </c>
      <c r="AG296" s="53" t="e">
        <f>IF(AND('DO NOT USE_Contact Formulas'!A296,ISBLANK('Captura de datos de CONTACTO'!AB296)),"Lab Result Test Result is required",IF(AND(NOT(ISBLANK('Captura de datos de CONTACTO'!AB296)),ISNA(VLOOKUP('Captura de datos de CONTACTO'!AB296,'DO NOT USE_School Picklist'!$Q$3:$Q$8,1,FALSE))),"Please select a value from the drop-down menu",IF('DO NOT USE_Contact Formulas'!A296,"OK",NA())))</f>
        <v>#N/A</v>
      </c>
    </row>
    <row r="297" spans="1:33" x14ac:dyDescent="0.3">
      <c r="A297" s="39" t="e">
        <f>IF('DO NOT USE_Contact Formulas'!A297,IF('DO NOT USE_Contact Formulas'!B297,"Not all required fields are completed","OK"),NA())</f>
        <v>#N/A</v>
      </c>
      <c r="B297" s="40" t="e">
        <f>IF(AND('DO NOT USE_Contact Formulas'!A297,ISBLANK('Captura de datos de CONTACTO'!B297)),"First Name is required",IF(NOT(ISBLANK('Captura de datos de CONTACTO'!B297)),"OK",NA()))</f>
        <v>#N/A</v>
      </c>
      <c r="C297" s="40" t="e">
        <f>IF(AND('DO NOT USE_Contact Formulas'!A297,ISBLANK('Captura de datos de CONTACTO'!C297)),"Last Name is required",IF(NOT(ISBLANK('Captura de datos de CONTACTO'!C297)),"OK",NA()))</f>
        <v>#N/A</v>
      </c>
      <c r="D297" s="40" t="e">
        <f>IF(AND('DO NOT USE_Contact Formulas'!A297,ISBLANK('Captura de datos de CONTACTO'!D297)),"Birthdate is required",IF(NOT(ISBLANK('Captura de datos de CONTACTO'!D297)),"OK",NA()))</f>
        <v>#N/A</v>
      </c>
      <c r="E297" s="40" t="e">
        <f>IF(AND('DO NOT USE_Contact Formulas'!A297,ISBLANK('Captura de datos de CONTACTO'!E297)),"Mobile Phone is required",IF(NOT(ISBLANK('Captura de datos de CONTACTO'!E297)),IF(AND(ISNUMBER(VALUE('Captura de datos de CONTACTO'!E297)),LEFT('Captura de datos de CONTACTO'!E297,1)&lt;&gt;"1",LEN('Captura de datos de CONTACTO'!E297)=10),"OK","Phone number must be valid format"),NA()))</f>
        <v>#N/A</v>
      </c>
      <c r="F297" s="40" t="e">
        <f>IF(LEN('Captura de datos de CONTACTO'!F297)&gt;255,"Home Street Address must be less than 255 characters",IF('DO NOT USE_Contact Formulas'!A297,"OK",NA()))</f>
        <v>#N/A</v>
      </c>
      <c r="G297" s="40" t="e">
        <f>IF(LEN('Captura de datos de CONTACTO'!G297)&gt;40,"City must be less than 40 characters",IF('DO NOT USE_Contact Formulas'!A297,"OK",NA()))</f>
        <v>#N/A</v>
      </c>
      <c r="H297" s="40" t="e">
        <f>IF(AND(NOT(ISBLANK('Captura de datos de CONTACTO'!H297)),ISNA(VLOOKUP('Captura de datos de CONTACTO'!H297,'DO NOT USE_School Picklist'!$P$3:$P$52,1,FALSE))),"Please select a value from the drop-down menu",IF('DO NOT USE_Contact Formulas'!A297,"OK",NA()))</f>
        <v>#N/A</v>
      </c>
      <c r="I297" s="40" t="e">
        <f>IF(AND('DO NOT USE_Contact Formulas'!A297,ISBLANK('Captura de datos de CONTACTO'!I297)),"Zip is required",IF(ISBLANK('Captura de datos de CONTACTO'!I297),NA(),"OK"))</f>
        <v>#N/A</v>
      </c>
      <c r="J297" s="40" t="e">
        <f>IF(AND('DO NOT USE_Contact Formulas'!A297,ISBLANK('Captura de datos de CONTACTO'!J297)),"Student or Staff? is required",IF(ISBLANK('Captura de datos de CONTACTO'!J297),NA(),IF(ISNA(VLOOKUP('Captura de datos de CONTACTO'!J297,'DO NOT USE_School Picklist'!$B$3:$B$6,1,FALSE)),"Please select a value from the drop-down menu","OK")))</f>
        <v>#N/A</v>
      </c>
      <c r="K297" s="40" t="e">
        <f>IF(AND('Captura de datos de CONTACTO'!J297='DO NOT USE_School Picklist'!$B$4,ISBLANK('Captura de datos de CONTACTO'!K297)),"Occupation/Job Title is required if Student or Staff? is Yes, staff/faculty or volunteer",IF('DO NOT USE_Contact Formulas'!A297,"OK",NA()))</f>
        <v>#N/A</v>
      </c>
      <c r="L297" s="40" t="e">
        <f ca="1">IF('Captura de datos de CONTACTO'!L297&gt;'DO NOT USE_School Picklist'!$C$3,"Date last on school campus/facility cannot be a future date",IF('DO NOT USE_Contact Formulas'!A297,IF(ISBLANK('Captura de datos de CONTACTO'!L297),"Date last on school campus/facility is required","OK"),NA()))</f>
        <v>#N/A</v>
      </c>
      <c r="M297" s="41" t="e">
        <f ca="1">IF('Captura de datos de CONTACTO'!M297&gt;'DO NOT USE_School Picklist'!$C$3,"Last Exposure Date cannot be a future date",IF('DO NOT USE_Contact Formulas'!A297,IF(ISBLANK('Captura de datos de CONTACTO'!M297),"Last Exposure Date is required","OK"),NA()))</f>
        <v>#N/A</v>
      </c>
      <c r="N297" s="41" t="e">
        <f>IF(AND('DO NOT USE_Contact Formulas'!A297,ISBLANK('Captura de datos de CONTACTO'!N297)),"Specific Place in the Location is required",IF(ISBLANK('Captura de datos de CONTACTO'!N297),NA(),"OK"))</f>
        <v>#N/A</v>
      </c>
      <c r="O297" s="40" t="e">
        <f>IF(AND(NOT(ISBLANK('Captura de datos de CONTACTO'!O297)),ISNA(VLOOKUP('Captura de datos de CONTACTO'!O297,'DO NOT USE_School Picklist'!$L$3:$L$81,1,FALSE))),"Please select a value from the drop-down menu",IF('DO NOT USE_Contact Formulas'!A297,"OK",NA()))</f>
        <v>#N/A</v>
      </c>
      <c r="P297" s="40" t="e">
        <f>IF(AND(NOT(ISBLANK('Captura de datos de CONTACTO'!P297)),NOT(ISNUMBER(MATCH("*@*.?*",'Captura de datos de CONTACTO'!P297,0)))),"Email must be in a valid format",IF('DO NOT USE_Contact Formulas'!A297,"OK",NA()))</f>
        <v>#N/A</v>
      </c>
      <c r="Q297" s="40" t="e">
        <f>IF(LEN('Captura de datos de CONTACTO'!Q297)&gt;50,"Parent/Guardian Name must be less than 50 characters",IF('DO NOT USE_Contact Formulas'!A297,"OK",NA()))</f>
        <v>#N/A</v>
      </c>
      <c r="R297" s="40" t="e">
        <f>IF(NOT(ISBLANK('Captura de datos de CONTACTO'!R297)),IF(AND(ISNUMBER('Captura de datos de CONTACTO'!R297),LEFT('Captura de datos de CONTACTO'!R297,1)&lt;&gt;"1",LEN('Captura de datos de CONTACTO'!R297)=10),"OK","Phone number must be valid format"),IF('DO NOT USE_Contact Formulas'!A297,"OK",NA()))</f>
        <v>#N/A</v>
      </c>
      <c r="S297" s="40" t="e">
        <f>IF(AND(NOT(ISBLANK('Captura de datos de CONTACTO'!S297)),ISNA(VLOOKUP('Captura de datos de CONTACTO'!S297,'DO NOT USE_School Picklist'!$N$3:$N$63,1,FALSE))),"Please select a value from the drop-down menu",IF('DO NOT USE_Contact Formulas'!A297,"OK",NA()))</f>
        <v>#N/A</v>
      </c>
      <c r="T297" s="53" t="e">
        <f>IF(AND(NOT(ISBLANK('Captura de datos de CONTACTO'!T297)),ISNA(VLOOKUP('Captura de datos de CONTACTO'!T297,'DO NOT USE_School Picklist'!$I$3:$I$5,1,FALSE))),"Please select a value from the drop-down menu",IF('DO NOT USE_Contact Formulas'!A297,"OK",NA()))</f>
        <v>#N/A</v>
      </c>
      <c r="U297" s="40" t="e">
        <f>IF(AND(NOT(ISBLANK('Captura de datos de CONTACTO'!U297)),ISNA(VLOOKUP('Captura de datos de CONTACTO'!U297,'DO NOT USE_School Picklist'!$E$3:$E$10,1,FALSE))),"Please select a value from the drop-down menu",IF('DO NOT USE_Contact Formulas'!A297,"OK",NA()))</f>
        <v>#N/A</v>
      </c>
      <c r="V297" s="53" t="e">
        <f>IF(AND(NOT(ISBLANK('Captura de datos de CONTACTO'!V297)),ISNA(VLOOKUP('Captura de datos de CONTACTO'!V297,'DO NOT USE_School Picklist'!$W$3:$W$9,1,FALSE))),"Please select a value from the drop-down menu",IF('DO NOT USE_Contact Formulas'!A297,"OK",NA()))</f>
        <v>#N/A</v>
      </c>
      <c r="W297" s="53" t="e">
        <f>IF(AND(NOT(ISBLANK('Captura de datos de CONTACTO'!W297)),ISNA(VLOOKUP('Captura de datos de CONTACTO'!W297,'DO NOT USE_School Picklist'!$W$3:$W$9,1,FALSE))),"Please select a value from the drop-down menu",IF('DO NOT USE_Case Formulas'!A297,"OK",NA()))</f>
        <v>#N/A</v>
      </c>
      <c r="X297" s="40" t="e">
        <f>IF(AND(NOT(ISBLANK('Captura de datos de CONTACTO'!X297)),ISNA(VLOOKUP('Captura de datos de CONTACTO'!X297,'DO NOT USE_School Picklist'!$F$3:$F$16,1,FALSE))),"Please select a value from the drop-down menu",IF('DO NOT USE_Contact Formulas'!A297,"OK",NA()))</f>
        <v>#N/A</v>
      </c>
      <c r="Y297" s="40" t="e">
        <f>IF(LEN('Captura de datos de CONTACTO'!Y297)&gt;100,"Classroom(s) must be less than 100 characters",IF('DO NOT USE_Contact Formulas'!A297,"OK",NA()))</f>
        <v>#N/A</v>
      </c>
      <c r="Z297" s="40" t="e">
        <f>IF(AND(NOT(ISBLANK('Captura de datos de CONTACTO'!Z297)),ISNA(VLOOKUP('Captura de datos de CONTACTO'!Z297,'DO NOT USE_School Picklist'!$K$3:$K$6,1,FALSE))),"Please select a value from the drop-down menu",IF('DO NOT USE_Contact Formulas'!A297,"OK",NA()))</f>
        <v>#N/A</v>
      </c>
      <c r="AA297" s="40" t="e">
        <f>IF(AND(NOT(ISBLANK('Captura de datos de CONTACTO'!AA297)),ISNA(VLOOKUP('Captura de datos de CONTACTO'!AA297,'DO NOT USE_School Picklist'!$D$3:$D$5,1,FALSE))),"Please select a value from the drop-down menu",IF('DO NOT USE_Contact Formulas'!A297,"OK",NA()))</f>
        <v>#N/A</v>
      </c>
      <c r="AB297" s="40"/>
      <c r="AC297" s="40" t="e">
        <f>IF(AND(NOT(ISBLANK('Captura de datos de CONTACTO'!AC297)),ISNA(VLOOKUP('Captura de datos de CONTACTO'!AC297,'DO NOT USE_School Picklist'!$G$3:$G$5,1,FALSE))),"Please select a value from the drop-down menu",IF('DO NOT USE_Contact Formulas'!A297,"OK",NA()))</f>
        <v>#N/A</v>
      </c>
      <c r="AD297" s="40"/>
      <c r="AE297" s="40" t="e">
        <f>IF(AND(NOT(ISBLANK('Captura de datos de CONTACTO'!AE297)),ISNA(VLOOKUP('Captura de datos de CONTACTO'!AE297,'DO NOT USE_School Picklist'!$H$3:$H$4,1,FALSE))),"Please select a value from the drop-down menu",IF('DO NOT USE_Contact Formulas'!A297,"OK",NA()))</f>
        <v>#N/A</v>
      </c>
      <c r="AF297" s="40" t="e">
        <f ca="1">IF('Captura de datos de CONTACTO'!AF297&gt;'DO NOT USE_School Picklist'!$C$3,"Test Date cannot be a future date",IF('DO NOT USE_Contact Formulas'!A297,"OK",NA()))</f>
        <v>#N/A</v>
      </c>
      <c r="AG297" s="53" t="e">
        <f>IF(AND('DO NOT USE_Contact Formulas'!A297,ISBLANK('Captura de datos de CONTACTO'!AB297)),"Lab Result Test Result is required",IF(AND(NOT(ISBLANK('Captura de datos de CONTACTO'!AB297)),ISNA(VLOOKUP('Captura de datos de CONTACTO'!AB297,'DO NOT USE_School Picklist'!$Q$3:$Q$8,1,FALSE))),"Please select a value from the drop-down menu",IF('DO NOT USE_Contact Formulas'!A297,"OK",NA())))</f>
        <v>#N/A</v>
      </c>
    </row>
    <row r="298" spans="1:33" x14ac:dyDescent="0.3">
      <c r="A298" s="39" t="e">
        <f>IF('DO NOT USE_Contact Formulas'!A298,IF('DO NOT USE_Contact Formulas'!B298,"Not all required fields are completed","OK"),NA())</f>
        <v>#N/A</v>
      </c>
      <c r="B298" s="40" t="e">
        <f>IF(AND('DO NOT USE_Contact Formulas'!A298,ISBLANK('Captura de datos de CONTACTO'!B298)),"First Name is required",IF(NOT(ISBLANK('Captura de datos de CONTACTO'!B298)),"OK",NA()))</f>
        <v>#N/A</v>
      </c>
      <c r="C298" s="40" t="e">
        <f>IF(AND('DO NOT USE_Contact Formulas'!A298,ISBLANK('Captura de datos de CONTACTO'!C298)),"Last Name is required",IF(NOT(ISBLANK('Captura de datos de CONTACTO'!C298)),"OK",NA()))</f>
        <v>#N/A</v>
      </c>
      <c r="D298" s="40" t="e">
        <f>IF(AND('DO NOT USE_Contact Formulas'!A298,ISBLANK('Captura de datos de CONTACTO'!D298)),"Birthdate is required",IF(NOT(ISBLANK('Captura de datos de CONTACTO'!D298)),"OK",NA()))</f>
        <v>#N/A</v>
      </c>
      <c r="E298" s="40" t="e">
        <f>IF(AND('DO NOT USE_Contact Formulas'!A298,ISBLANK('Captura de datos de CONTACTO'!E298)),"Mobile Phone is required",IF(NOT(ISBLANK('Captura de datos de CONTACTO'!E298)),IF(AND(ISNUMBER(VALUE('Captura de datos de CONTACTO'!E298)),LEFT('Captura de datos de CONTACTO'!E298,1)&lt;&gt;"1",LEN('Captura de datos de CONTACTO'!E298)=10),"OK","Phone number must be valid format"),NA()))</f>
        <v>#N/A</v>
      </c>
      <c r="F298" s="40" t="e">
        <f>IF(LEN('Captura de datos de CONTACTO'!F298)&gt;255,"Home Street Address must be less than 255 characters",IF('DO NOT USE_Contact Formulas'!A298,"OK",NA()))</f>
        <v>#N/A</v>
      </c>
      <c r="G298" s="40" t="e">
        <f>IF(LEN('Captura de datos de CONTACTO'!G298)&gt;40,"City must be less than 40 characters",IF('DO NOT USE_Contact Formulas'!A298,"OK",NA()))</f>
        <v>#N/A</v>
      </c>
      <c r="H298" s="40" t="e">
        <f>IF(AND(NOT(ISBLANK('Captura de datos de CONTACTO'!H298)),ISNA(VLOOKUP('Captura de datos de CONTACTO'!H298,'DO NOT USE_School Picklist'!$P$3:$P$52,1,FALSE))),"Please select a value from the drop-down menu",IF('DO NOT USE_Contact Formulas'!A298,"OK",NA()))</f>
        <v>#N/A</v>
      </c>
      <c r="I298" s="40" t="e">
        <f>IF(AND('DO NOT USE_Contact Formulas'!A298,ISBLANK('Captura de datos de CONTACTO'!I298)),"Zip is required",IF(ISBLANK('Captura de datos de CONTACTO'!I298),NA(),"OK"))</f>
        <v>#N/A</v>
      </c>
      <c r="J298" s="40" t="e">
        <f>IF(AND('DO NOT USE_Contact Formulas'!A298,ISBLANK('Captura de datos de CONTACTO'!J298)),"Student or Staff? is required",IF(ISBLANK('Captura de datos de CONTACTO'!J298),NA(),IF(ISNA(VLOOKUP('Captura de datos de CONTACTO'!J298,'DO NOT USE_School Picklist'!$B$3:$B$6,1,FALSE)),"Please select a value from the drop-down menu","OK")))</f>
        <v>#N/A</v>
      </c>
      <c r="K298" s="40" t="e">
        <f>IF(AND('Captura de datos de CONTACTO'!J298='DO NOT USE_School Picklist'!$B$4,ISBLANK('Captura de datos de CONTACTO'!K298)),"Occupation/Job Title is required if Student or Staff? is Yes, staff/faculty or volunteer",IF('DO NOT USE_Contact Formulas'!A298,"OK",NA()))</f>
        <v>#N/A</v>
      </c>
      <c r="L298" s="40" t="e">
        <f ca="1">IF('Captura de datos de CONTACTO'!L298&gt;'DO NOT USE_School Picklist'!$C$3,"Date last on school campus/facility cannot be a future date",IF('DO NOT USE_Contact Formulas'!A298,IF(ISBLANK('Captura de datos de CONTACTO'!L298),"Date last on school campus/facility is required","OK"),NA()))</f>
        <v>#N/A</v>
      </c>
      <c r="M298" s="41" t="e">
        <f ca="1">IF('Captura de datos de CONTACTO'!M298&gt;'DO NOT USE_School Picklist'!$C$3,"Last Exposure Date cannot be a future date",IF('DO NOT USE_Contact Formulas'!A298,IF(ISBLANK('Captura de datos de CONTACTO'!M298),"Last Exposure Date is required","OK"),NA()))</f>
        <v>#N/A</v>
      </c>
      <c r="N298" s="41" t="e">
        <f>IF(AND('DO NOT USE_Contact Formulas'!A298,ISBLANK('Captura de datos de CONTACTO'!N298)),"Specific Place in the Location is required",IF(ISBLANK('Captura de datos de CONTACTO'!N298),NA(),"OK"))</f>
        <v>#N/A</v>
      </c>
      <c r="O298" s="40" t="e">
        <f>IF(AND(NOT(ISBLANK('Captura de datos de CONTACTO'!O298)),ISNA(VLOOKUP('Captura de datos de CONTACTO'!O298,'DO NOT USE_School Picklist'!$L$3:$L$81,1,FALSE))),"Please select a value from the drop-down menu",IF('DO NOT USE_Contact Formulas'!A298,"OK",NA()))</f>
        <v>#N/A</v>
      </c>
      <c r="P298" s="40" t="e">
        <f>IF(AND(NOT(ISBLANK('Captura de datos de CONTACTO'!P298)),NOT(ISNUMBER(MATCH("*@*.?*",'Captura de datos de CONTACTO'!P298,0)))),"Email must be in a valid format",IF('DO NOT USE_Contact Formulas'!A298,"OK",NA()))</f>
        <v>#N/A</v>
      </c>
      <c r="Q298" s="40" t="e">
        <f>IF(LEN('Captura de datos de CONTACTO'!Q298)&gt;50,"Parent/Guardian Name must be less than 50 characters",IF('DO NOT USE_Contact Formulas'!A298,"OK",NA()))</f>
        <v>#N/A</v>
      </c>
      <c r="R298" s="40" t="e">
        <f>IF(NOT(ISBLANK('Captura de datos de CONTACTO'!R298)),IF(AND(ISNUMBER('Captura de datos de CONTACTO'!R298),LEFT('Captura de datos de CONTACTO'!R298,1)&lt;&gt;"1",LEN('Captura de datos de CONTACTO'!R298)=10),"OK","Phone number must be valid format"),IF('DO NOT USE_Contact Formulas'!A298,"OK",NA()))</f>
        <v>#N/A</v>
      </c>
      <c r="S298" s="40" t="e">
        <f>IF(AND(NOT(ISBLANK('Captura de datos de CONTACTO'!S298)),ISNA(VLOOKUP('Captura de datos de CONTACTO'!S298,'DO NOT USE_School Picklist'!$N$3:$N$63,1,FALSE))),"Please select a value from the drop-down menu",IF('DO NOT USE_Contact Formulas'!A298,"OK",NA()))</f>
        <v>#N/A</v>
      </c>
      <c r="T298" s="53" t="e">
        <f>IF(AND(NOT(ISBLANK('Captura de datos de CONTACTO'!T298)),ISNA(VLOOKUP('Captura de datos de CONTACTO'!T298,'DO NOT USE_School Picklist'!$I$3:$I$5,1,FALSE))),"Please select a value from the drop-down menu",IF('DO NOT USE_Contact Formulas'!A298,"OK",NA()))</f>
        <v>#N/A</v>
      </c>
      <c r="U298" s="40" t="e">
        <f>IF(AND(NOT(ISBLANK('Captura de datos de CONTACTO'!U298)),ISNA(VLOOKUP('Captura de datos de CONTACTO'!U298,'DO NOT USE_School Picklist'!$E$3:$E$10,1,FALSE))),"Please select a value from the drop-down menu",IF('DO NOT USE_Contact Formulas'!A298,"OK",NA()))</f>
        <v>#N/A</v>
      </c>
      <c r="V298" s="53" t="e">
        <f>IF(AND(NOT(ISBLANK('Captura de datos de CONTACTO'!V298)),ISNA(VLOOKUP('Captura de datos de CONTACTO'!V298,'DO NOT USE_School Picklist'!$W$3:$W$9,1,FALSE))),"Please select a value from the drop-down menu",IF('DO NOT USE_Contact Formulas'!A298,"OK",NA()))</f>
        <v>#N/A</v>
      </c>
      <c r="W298" s="53" t="e">
        <f>IF(AND(NOT(ISBLANK('Captura de datos de CONTACTO'!W298)),ISNA(VLOOKUP('Captura de datos de CONTACTO'!W298,'DO NOT USE_School Picklist'!$W$3:$W$9,1,FALSE))),"Please select a value from the drop-down menu",IF('DO NOT USE_Case Formulas'!A298,"OK",NA()))</f>
        <v>#N/A</v>
      </c>
      <c r="X298" s="40" t="e">
        <f>IF(AND(NOT(ISBLANK('Captura de datos de CONTACTO'!X298)),ISNA(VLOOKUP('Captura de datos de CONTACTO'!X298,'DO NOT USE_School Picklist'!$F$3:$F$16,1,FALSE))),"Please select a value from the drop-down menu",IF('DO NOT USE_Contact Formulas'!A298,"OK",NA()))</f>
        <v>#N/A</v>
      </c>
      <c r="Y298" s="40" t="e">
        <f>IF(LEN('Captura de datos de CONTACTO'!Y298)&gt;100,"Classroom(s) must be less than 100 characters",IF('DO NOT USE_Contact Formulas'!A298,"OK",NA()))</f>
        <v>#N/A</v>
      </c>
      <c r="Z298" s="40" t="e">
        <f>IF(AND(NOT(ISBLANK('Captura de datos de CONTACTO'!Z298)),ISNA(VLOOKUP('Captura de datos de CONTACTO'!Z298,'DO NOT USE_School Picklist'!$K$3:$K$6,1,FALSE))),"Please select a value from the drop-down menu",IF('DO NOT USE_Contact Formulas'!A298,"OK",NA()))</f>
        <v>#N/A</v>
      </c>
      <c r="AA298" s="40" t="e">
        <f>IF(AND(NOT(ISBLANK('Captura de datos de CONTACTO'!AA298)),ISNA(VLOOKUP('Captura de datos de CONTACTO'!AA298,'DO NOT USE_School Picklist'!$D$3:$D$5,1,FALSE))),"Please select a value from the drop-down menu",IF('DO NOT USE_Contact Formulas'!A298,"OK",NA()))</f>
        <v>#N/A</v>
      </c>
      <c r="AB298" s="40"/>
      <c r="AC298" s="40" t="e">
        <f>IF(AND(NOT(ISBLANK('Captura de datos de CONTACTO'!AC298)),ISNA(VLOOKUP('Captura de datos de CONTACTO'!AC298,'DO NOT USE_School Picklist'!$G$3:$G$5,1,FALSE))),"Please select a value from the drop-down menu",IF('DO NOT USE_Contact Formulas'!A298,"OK",NA()))</f>
        <v>#N/A</v>
      </c>
      <c r="AD298" s="40"/>
      <c r="AE298" s="40" t="e">
        <f>IF(AND(NOT(ISBLANK('Captura de datos de CONTACTO'!AE298)),ISNA(VLOOKUP('Captura de datos de CONTACTO'!AE298,'DO NOT USE_School Picklist'!$H$3:$H$4,1,FALSE))),"Please select a value from the drop-down menu",IF('DO NOT USE_Contact Formulas'!A298,"OK",NA()))</f>
        <v>#N/A</v>
      </c>
      <c r="AF298" s="40" t="e">
        <f ca="1">IF('Captura de datos de CONTACTO'!AF298&gt;'DO NOT USE_School Picklist'!$C$3,"Test Date cannot be a future date",IF('DO NOT USE_Contact Formulas'!A298,"OK",NA()))</f>
        <v>#N/A</v>
      </c>
      <c r="AG298" s="53" t="e">
        <f>IF(AND('DO NOT USE_Contact Formulas'!A298,ISBLANK('Captura de datos de CONTACTO'!AB298)),"Lab Result Test Result is required",IF(AND(NOT(ISBLANK('Captura de datos de CONTACTO'!AB298)),ISNA(VLOOKUP('Captura de datos de CONTACTO'!AB298,'DO NOT USE_School Picklist'!$Q$3:$Q$8,1,FALSE))),"Please select a value from the drop-down menu",IF('DO NOT USE_Contact Formulas'!A298,"OK",NA())))</f>
        <v>#N/A</v>
      </c>
    </row>
    <row r="299" spans="1:33" x14ac:dyDescent="0.3">
      <c r="A299" s="39" t="e">
        <f>IF('DO NOT USE_Contact Formulas'!A299,IF('DO NOT USE_Contact Formulas'!B299,"Not all required fields are completed","OK"),NA())</f>
        <v>#N/A</v>
      </c>
      <c r="B299" s="40" t="e">
        <f>IF(AND('DO NOT USE_Contact Formulas'!A299,ISBLANK('Captura de datos de CONTACTO'!B299)),"First Name is required",IF(NOT(ISBLANK('Captura de datos de CONTACTO'!B299)),"OK",NA()))</f>
        <v>#N/A</v>
      </c>
      <c r="C299" s="40" t="e">
        <f>IF(AND('DO NOT USE_Contact Formulas'!A299,ISBLANK('Captura de datos de CONTACTO'!C299)),"Last Name is required",IF(NOT(ISBLANK('Captura de datos de CONTACTO'!C299)),"OK",NA()))</f>
        <v>#N/A</v>
      </c>
      <c r="D299" s="40" t="e">
        <f>IF(AND('DO NOT USE_Contact Formulas'!A299,ISBLANK('Captura de datos de CONTACTO'!D299)),"Birthdate is required",IF(NOT(ISBLANK('Captura de datos de CONTACTO'!D299)),"OK",NA()))</f>
        <v>#N/A</v>
      </c>
      <c r="E299" s="40" t="e">
        <f>IF(AND('DO NOT USE_Contact Formulas'!A299,ISBLANK('Captura de datos de CONTACTO'!E299)),"Mobile Phone is required",IF(NOT(ISBLANK('Captura de datos de CONTACTO'!E299)),IF(AND(ISNUMBER(VALUE('Captura de datos de CONTACTO'!E299)),LEFT('Captura de datos de CONTACTO'!E299,1)&lt;&gt;"1",LEN('Captura de datos de CONTACTO'!E299)=10),"OK","Phone number must be valid format"),NA()))</f>
        <v>#N/A</v>
      </c>
      <c r="F299" s="40" t="e">
        <f>IF(LEN('Captura de datos de CONTACTO'!F299)&gt;255,"Home Street Address must be less than 255 characters",IF('DO NOT USE_Contact Formulas'!A299,"OK",NA()))</f>
        <v>#N/A</v>
      </c>
      <c r="G299" s="40" t="e">
        <f>IF(LEN('Captura de datos de CONTACTO'!G299)&gt;40,"City must be less than 40 characters",IF('DO NOT USE_Contact Formulas'!A299,"OK",NA()))</f>
        <v>#N/A</v>
      </c>
      <c r="H299" s="40" t="e">
        <f>IF(AND(NOT(ISBLANK('Captura de datos de CONTACTO'!H299)),ISNA(VLOOKUP('Captura de datos de CONTACTO'!H299,'DO NOT USE_School Picklist'!$P$3:$P$52,1,FALSE))),"Please select a value from the drop-down menu",IF('DO NOT USE_Contact Formulas'!A299,"OK",NA()))</f>
        <v>#N/A</v>
      </c>
      <c r="I299" s="40" t="e">
        <f>IF(AND('DO NOT USE_Contact Formulas'!A299,ISBLANK('Captura de datos de CONTACTO'!I299)),"Zip is required",IF(ISBLANK('Captura de datos de CONTACTO'!I299),NA(),"OK"))</f>
        <v>#N/A</v>
      </c>
      <c r="J299" s="40" t="e">
        <f>IF(AND('DO NOT USE_Contact Formulas'!A299,ISBLANK('Captura de datos de CONTACTO'!J299)),"Student or Staff? is required",IF(ISBLANK('Captura de datos de CONTACTO'!J299),NA(),IF(ISNA(VLOOKUP('Captura de datos de CONTACTO'!J299,'DO NOT USE_School Picklist'!$B$3:$B$6,1,FALSE)),"Please select a value from the drop-down menu","OK")))</f>
        <v>#N/A</v>
      </c>
      <c r="K299" s="40" t="e">
        <f>IF(AND('Captura de datos de CONTACTO'!J299='DO NOT USE_School Picklist'!$B$4,ISBLANK('Captura de datos de CONTACTO'!K299)),"Occupation/Job Title is required if Student or Staff? is Yes, staff/faculty or volunteer",IF('DO NOT USE_Contact Formulas'!A299,"OK",NA()))</f>
        <v>#N/A</v>
      </c>
      <c r="L299" s="40" t="e">
        <f ca="1">IF('Captura de datos de CONTACTO'!L299&gt;'DO NOT USE_School Picklist'!$C$3,"Date last on school campus/facility cannot be a future date",IF('DO NOT USE_Contact Formulas'!A299,IF(ISBLANK('Captura de datos de CONTACTO'!L299),"Date last on school campus/facility is required","OK"),NA()))</f>
        <v>#N/A</v>
      </c>
      <c r="M299" s="41" t="e">
        <f ca="1">IF('Captura de datos de CONTACTO'!M299&gt;'DO NOT USE_School Picklist'!$C$3,"Last Exposure Date cannot be a future date",IF('DO NOT USE_Contact Formulas'!A299,IF(ISBLANK('Captura de datos de CONTACTO'!M299),"Last Exposure Date is required","OK"),NA()))</f>
        <v>#N/A</v>
      </c>
      <c r="N299" s="41" t="e">
        <f>IF(AND('DO NOT USE_Contact Formulas'!A299,ISBLANK('Captura de datos de CONTACTO'!N299)),"Specific Place in the Location is required",IF(ISBLANK('Captura de datos de CONTACTO'!N299),NA(),"OK"))</f>
        <v>#N/A</v>
      </c>
      <c r="O299" s="40" t="e">
        <f>IF(AND(NOT(ISBLANK('Captura de datos de CONTACTO'!O299)),ISNA(VLOOKUP('Captura de datos de CONTACTO'!O299,'DO NOT USE_School Picklist'!$L$3:$L$81,1,FALSE))),"Please select a value from the drop-down menu",IF('DO NOT USE_Contact Formulas'!A299,"OK",NA()))</f>
        <v>#N/A</v>
      </c>
      <c r="P299" s="40" t="e">
        <f>IF(AND(NOT(ISBLANK('Captura de datos de CONTACTO'!P299)),NOT(ISNUMBER(MATCH("*@*.?*",'Captura de datos de CONTACTO'!P299,0)))),"Email must be in a valid format",IF('DO NOT USE_Contact Formulas'!A299,"OK",NA()))</f>
        <v>#N/A</v>
      </c>
      <c r="Q299" s="40" t="e">
        <f>IF(LEN('Captura de datos de CONTACTO'!Q299)&gt;50,"Parent/Guardian Name must be less than 50 characters",IF('DO NOT USE_Contact Formulas'!A299,"OK",NA()))</f>
        <v>#N/A</v>
      </c>
      <c r="R299" s="40" t="e">
        <f>IF(NOT(ISBLANK('Captura de datos de CONTACTO'!R299)),IF(AND(ISNUMBER('Captura de datos de CONTACTO'!R299),LEFT('Captura de datos de CONTACTO'!R299,1)&lt;&gt;"1",LEN('Captura de datos de CONTACTO'!R299)=10),"OK","Phone number must be valid format"),IF('DO NOT USE_Contact Formulas'!A299,"OK",NA()))</f>
        <v>#N/A</v>
      </c>
      <c r="S299" s="40" t="e">
        <f>IF(AND(NOT(ISBLANK('Captura de datos de CONTACTO'!S299)),ISNA(VLOOKUP('Captura de datos de CONTACTO'!S299,'DO NOT USE_School Picklist'!$N$3:$N$63,1,FALSE))),"Please select a value from the drop-down menu",IF('DO NOT USE_Contact Formulas'!A299,"OK",NA()))</f>
        <v>#N/A</v>
      </c>
      <c r="T299" s="53" t="e">
        <f>IF(AND(NOT(ISBLANK('Captura de datos de CONTACTO'!T299)),ISNA(VLOOKUP('Captura de datos de CONTACTO'!T299,'DO NOT USE_School Picklist'!$I$3:$I$5,1,FALSE))),"Please select a value from the drop-down menu",IF('DO NOT USE_Contact Formulas'!A299,"OK",NA()))</f>
        <v>#N/A</v>
      </c>
      <c r="U299" s="40" t="e">
        <f>IF(AND(NOT(ISBLANK('Captura de datos de CONTACTO'!U299)),ISNA(VLOOKUP('Captura de datos de CONTACTO'!U299,'DO NOT USE_School Picklist'!$E$3:$E$10,1,FALSE))),"Please select a value from the drop-down menu",IF('DO NOT USE_Contact Formulas'!A299,"OK",NA()))</f>
        <v>#N/A</v>
      </c>
      <c r="V299" s="53" t="e">
        <f>IF(AND(NOT(ISBLANK('Captura de datos de CONTACTO'!V299)),ISNA(VLOOKUP('Captura de datos de CONTACTO'!V299,'DO NOT USE_School Picklist'!$W$3:$W$9,1,FALSE))),"Please select a value from the drop-down menu",IF('DO NOT USE_Contact Formulas'!A299,"OK",NA()))</f>
        <v>#N/A</v>
      </c>
      <c r="W299" s="53" t="e">
        <f>IF(AND(NOT(ISBLANK('Captura de datos de CONTACTO'!W299)),ISNA(VLOOKUP('Captura de datos de CONTACTO'!W299,'DO NOT USE_School Picklist'!$W$3:$W$9,1,FALSE))),"Please select a value from the drop-down menu",IF('DO NOT USE_Case Formulas'!A299,"OK",NA()))</f>
        <v>#N/A</v>
      </c>
      <c r="X299" s="40" t="e">
        <f>IF(AND(NOT(ISBLANK('Captura de datos de CONTACTO'!X299)),ISNA(VLOOKUP('Captura de datos de CONTACTO'!X299,'DO NOT USE_School Picklist'!$F$3:$F$16,1,FALSE))),"Please select a value from the drop-down menu",IF('DO NOT USE_Contact Formulas'!A299,"OK",NA()))</f>
        <v>#N/A</v>
      </c>
      <c r="Y299" s="40" t="e">
        <f>IF(LEN('Captura de datos de CONTACTO'!Y299)&gt;100,"Classroom(s) must be less than 100 characters",IF('DO NOT USE_Contact Formulas'!A299,"OK",NA()))</f>
        <v>#N/A</v>
      </c>
      <c r="Z299" s="40" t="e">
        <f>IF(AND(NOT(ISBLANK('Captura de datos de CONTACTO'!Z299)),ISNA(VLOOKUP('Captura de datos de CONTACTO'!Z299,'DO NOT USE_School Picklist'!$K$3:$K$6,1,FALSE))),"Please select a value from the drop-down menu",IF('DO NOT USE_Contact Formulas'!A299,"OK",NA()))</f>
        <v>#N/A</v>
      </c>
      <c r="AA299" s="40" t="e">
        <f>IF(AND(NOT(ISBLANK('Captura de datos de CONTACTO'!AA299)),ISNA(VLOOKUP('Captura de datos de CONTACTO'!AA299,'DO NOT USE_School Picklist'!$D$3:$D$5,1,FALSE))),"Please select a value from the drop-down menu",IF('DO NOT USE_Contact Formulas'!A299,"OK",NA()))</f>
        <v>#N/A</v>
      </c>
      <c r="AB299" s="40"/>
      <c r="AC299" s="40" t="e">
        <f>IF(AND(NOT(ISBLANK('Captura de datos de CONTACTO'!AC299)),ISNA(VLOOKUP('Captura de datos de CONTACTO'!AC299,'DO NOT USE_School Picklist'!$G$3:$G$5,1,FALSE))),"Please select a value from the drop-down menu",IF('DO NOT USE_Contact Formulas'!A299,"OK",NA()))</f>
        <v>#N/A</v>
      </c>
      <c r="AD299" s="40"/>
      <c r="AE299" s="40" t="e">
        <f>IF(AND(NOT(ISBLANK('Captura de datos de CONTACTO'!AE299)),ISNA(VLOOKUP('Captura de datos de CONTACTO'!AE299,'DO NOT USE_School Picklist'!$H$3:$H$4,1,FALSE))),"Please select a value from the drop-down menu",IF('DO NOT USE_Contact Formulas'!A299,"OK",NA()))</f>
        <v>#N/A</v>
      </c>
      <c r="AF299" s="40" t="e">
        <f ca="1">IF('Captura de datos de CONTACTO'!AF299&gt;'DO NOT USE_School Picklist'!$C$3,"Test Date cannot be a future date",IF('DO NOT USE_Contact Formulas'!A299,"OK",NA()))</f>
        <v>#N/A</v>
      </c>
      <c r="AG299" s="53" t="e">
        <f>IF(AND('DO NOT USE_Contact Formulas'!A299,ISBLANK('Captura de datos de CONTACTO'!AB299)),"Lab Result Test Result is required",IF(AND(NOT(ISBLANK('Captura de datos de CONTACTO'!AB299)),ISNA(VLOOKUP('Captura de datos de CONTACTO'!AB299,'DO NOT USE_School Picklist'!$Q$3:$Q$8,1,FALSE))),"Please select a value from the drop-down menu",IF('DO NOT USE_Contact Formulas'!A299,"OK",NA())))</f>
        <v>#N/A</v>
      </c>
    </row>
    <row r="300" spans="1:33" x14ac:dyDescent="0.3">
      <c r="A300" s="39" t="e">
        <f>IF('DO NOT USE_Contact Formulas'!A300,IF('DO NOT USE_Contact Formulas'!B300,"Not all required fields are completed","OK"),NA())</f>
        <v>#N/A</v>
      </c>
      <c r="B300" s="40" t="e">
        <f>IF(AND('DO NOT USE_Contact Formulas'!A300,ISBLANK('Captura de datos de CONTACTO'!B300)),"First Name is required",IF(NOT(ISBLANK('Captura de datos de CONTACTO'!B300)),"OK",NA()))</f>
        <v>#N/A</v>
      </c>
      <c r="C300" s="40" t="e">
        <f>IF(AND('DO NOT USE_Contact Formulas'!A300,ISBLANK('Captura de datos de CONTACTO'!C300)),"Last Name is required",IF(NOT(ISBLANK('Captura de datos de CONTACTO'!C300)),"OK",NA()))</f>
        <v>#N/A</v>
      </c>
      <c r="D300" s="40" t="e">
        <f>IF(AND('DO NOT USE_Contact Formulas'!A300,ISBLANK('Captura de datos de CONTACTO'!D300)),"Birthdate is required",IF(NOT(ISBLANK('Captura de datos de CONTACTO'!D300)),"OK",NA()))</f>
        <v>#N/A</v>
      </c>
      <c r="E300" s="40" t="e">
        <f>IF(AND('DO NOT USE_Contact Formulas'!A300,ISBLANK('Captura de datos de CONTACTO'!E300)),"Mobile Phone is required",IF(NOT(ISBLANK('Captura de datos de CONTACTO'!E300)),IF(AND(ISNUMBER(VALUE('Captura de datos de CONTACTO'!E300)),LEFT('Captura de datos de CONTACTO'!E300,1)&lt;&gt;"1",LEN('Captura de datos de CONTACTO'!E300)=10),"OK","Phone number must be valid format"),NA()))</f>
        <v>#N/A</v>
      </c>
      <c r="F300" s="40" t="e">
        <f>IF(LEN('Captura de datos de CONTACTO'!F300)&gt;255,"Home Street Address must be less than 255 characters",IF('DO NOT USE_Contact Formulas'!A300,"OK",NA()))</f>
        <v>#N/A</v>
      </c>
      <c r="G300" s="40" t="e">
        <f>IF(LEN('Captura de datos de CONTACTO'!G300)&gt;40,"City must be less than 40 characters",IF('DO NOT USE_Contact Formulas'!A300,"OK",NA()))</f>
        <v>#N/A</v>
      </c>
      <c r="H300" s="40" t="e">
        <f>IF(AND(NOT(ISBLANK('Captura de datos de CONTACTO'!H300)),ISNA(VLOOKUP('Captura de datos de CONTACTO'!H300,'DO NOT USE_School Picklist'!$P$3:$P$52,1,FALSE))),"Please select a value from the drop-down menu",IF('DO NOT USE_Contact Formulas'!A300,"OK",NA()))</f>
        <v>#N/A</v>
      </c>
      <c r="I300" s="40" t="e">
        <f>IF(AND('DO NOT USE_Contact Formulas'!A300,ISBLANK('Captura de datos de CONTACTO'!I300)),"Zip is required",IF(ISBLANK('Captura de datos de CONTACTO'!I300),NA(),"OK"))</f>
        <v>#N/A</v>
      </c>
      <c r="J300" s="40" t="e">
        <f>IF(AND('DO NOT USE_Contact Formulas'!A300,ISBLANK('Captura de datos de CONTACTO'!J300)),"Student or Staff? is required",IF(ISBLANK('Captura de datos de CONTACTO'!J300),NA(),IF(ISNA(VLOOKUP('Captura de datos de CONTACTO'!J300,'DO NOT USE_School Picklist'!$B$3:$B$6,1,FALSE)),"Please select a value from the drop-down menu","OK")))</f>
        <v>#N/A</v>
      </c>
      <c r="K300" s="40" t="e">
        <f>IF(AND('Captura de datos de CONTACTO'!J300='DO NOT USE_School Picklist'!$B$4,ISBLANK('Captura de datos de CONTACTO'!K300)),"Occupation/Job Title is required if Student or Staff? is Yes, staff/faculty or volunteer",IF('DO NOT USE_Contact Formulas'!A300,"OK",NA()))</f>
        <v>#N/A</v>
      </c>
      <c r="L300" s="40" t="e">
        <f ca="1">IF('Captura de datos de CONTACTO'!L300&gt;'DO NOT USE_School Picklist'!$C$3,"Date last on school campus/facility cannot be a future date",IF('DO NOT USE_Contact Formulas'!A300,IF(ISBLANK('Captura de datos de CONTACTO'!L300),"Date last on school campus/facility is required","OK"),NA()))</f>
        <v>#N/A</v>
      </c>
      <c r="M300" s="41" t="e">
        <f ca="1">IF('Captura de datos de CONTACTO'!M300&gt;'DO NOT USE_School Picklist'!$C$3,"Last Exposure Date cannot be a future date",IF('DO NOT USE_Contact Formulas'!A300,IF(ISBLANK('Captura de datos de CONTACTO'!M300),"Last Exposure Date is required","OK"),NA()))</f>
        <v>#N/A</v>
      </c>
      <c r="N300" s="41" t="e">
        <f>IF(AND('DO NOT USE_Contact Formulas'!A300,ISBLANK('Captura de datos de CONTACTO'!N300)),"Specific Place in the Location is required",IF(ISBLANK('Captura de datos de CONTACTO'!N300),NA(),"OK"))</f>
        <v>#N/A</v>
      </c>
      <c r="O300" s="40" t="e">
        <f>IF(AND(NOT(ISBLANK('Captura de datos de CONTACTO'!O300)),ISNA(VLOOKUP('Captura de datos de CONTACTO'!O300,'DO NOT USE_School Picklist'!$L$3:$L$81,1,FALSE))),"Please select a value from the drop-down menu",IF('DO NOT USE_Contact Formulas'!A300,"OK",NA()))</f>
        <v>#N/A</v>
      </c>
      <c r="P300" s="40" t="e">
        <f>IF(AND(NOT(ISBLANK('Captura de datos de CONTACTO'!P300)),NOT(ISNUMBER(MATCH("*@*.?*",'Captura de datos de CONTACTO'!P300,0)))),"Email must be in a valid format",IF('DO NOT USE_Contact Formulas'!A300,"OK",NA()))</f>
        <v>#N/A</v>
      </c>
      <c r="Q300" s="40" t="e">
        <f>IF(LEN('Captura de datos de CONTACTO'!Q300)&gt;50,"Parent/Guardian Name must be less than 50 characters",IF('DO NOT USE_Contact Formulas'!A300,"OK",NA()))</f>
        <v>#N/A</v>
      </c>
      <c r="R300" s="40" t="e">
        <f>IF(NOT(ISBLANK('Captura de datos de CONTACTO'!R300)),IF(AND(ISNUMBER('Captura de datos de CONTACTO'!R300),LEFT('Captura de datos de CONTACTO'!R300,1)&lt;&gt;"1",LEN('Captura de datos de CONTACTO'!R300)=10),"OK","Phone number must be valid format"),IF('DO NOT USE_Contact Formulas'!A300,"OK",NA()))</f>
        <v>#N/A</v>
      </c>
      <c r="S300" s="40" t="e">
        <f>IF(AND(NOT(ISBLANK('Captura de datos de CONTACTO'!S300)),ISNA(VLOOKUP('Captura de datos de CONTACTO'!S300,'DO NOT USE_School Picklist'!$N$3:$N$63,1,FALSE))),"Please select a value from the drop-down menu",IF('DO NOT USE_Contact Formulas'!A300,"OK",NA()))</f>
        <v>#N/A</v>
      </c>
      <c r="T300" s="53" t="e">
        <f>IF(AND(NOT(ISBLANK('Captura de datos de CONTACTO'!T300)),ISNA(VLOOKUP('Captura de datos de CONTACTO'!T300,'DO NOT USE_School Picklist'!$I$3:$I$5,1,FALSE))),"Please select a value from the drop-down menu",IF('DO NOT USE_Contact Formulas'!A300,"OK",NA()))</f>
        <v>#N/A</v>
      </c>
      <c r="U300" s="40" t="e">
        <f>IF(AND(NOT(ISBLANK('Captura de datos de CONTACTO'!U300)),ISNA(VLOOKUP('Captura de datos de CONTACTO'!U300,'DO NOT USE_School Picklist'!$E$3:$E$10,1,FALSE))),"Please select a value from the drop-down menu",IF('DO NOT USE_Contact Formulas'!A300,"OK",NA()))</f>
        <v>#N/A</v>
      </c>
      <c r="V300" s="53" t="e">
        <f>IF(AND(NOT(ISBLANK('Captura de datos de CONTACTO'!V300)),ISNA(VLOOKUP('Captura de datos de CONTACTO'!V300,'DO NOT USE_School Picklist'!$W$3:$W$9,1,FALSE))),"Please select a value from the drop-down menu",IF('DO NOT USE_Contact Formulas'!A300,"OK",NA()))</f>
        <v>#N/A</v>
      </c>
      <c r="W300" s="53" t="e">
        <f>IF(AND(NOT(ISBLANK('Captura de datos de CONTACTO'!W300)),ISNA(VLOOKUP('Captura de datos de CONTACTO'!W300,'DO NOT USE_School Picklist'!$W$3:$W$9,1,FALSE))),"Please select a value from the drop-down menu",IF('DO NOT USE_Case Formulas'!A300,"OK",NA()))</f>
        <v>#N/A</v>
      </c>
      <c r="X300" s="40" t="e">
        <f>IF(AND(NOT(ISBLANK('Captura de datos de CONTACTO'!X300)),ISNA(VLOOKUP('Captura de datos de CONTACTO'!X300,'DO NOT USE_School Picklist'!$F$3:$F$16,1,FALSE))),"Please select a value from the drop-down menu",IF('DO NOT USE_Contact Formulas'!A300,"OK",NA()))</f>
        <v>#N/A</v>
      </c>
      <c r="Y300" s="40" t="e">
        <f>IF(LEN('Captura de datos de CONTACTO'!Y300)&gt;100,"Classroom(s) must be less than 100 characters",IF('DO NOT USE_Contact Formulas'!A300,"OK",NA()))</f>
        <v>#N/A</v>
      </c>
      <c r="Z300" s="40" t="e">
        <f>IF(AND(NOT(ISBLANK('Captura de datos de CONTACTO'!Z300)),ISNA(VLOOKUP('Captura de datos de CONTACTO'!Z300,'DO NOT USE_School Picklist'!$K$3:$K$6,1,FALSE))),"Please select a value from the drop-down menu",IF('DO NOT USE_Contact Formulas'!A300,"OK",NA()))</f>
        <v>#N/A</v>
      </c>
      <c r="AA300" s="40" t="e">
        <f>IF(AND(NOT(ISBLANK('Captura de datos de CONTACTO'!AA300)),ISNA(VLOOKUP('Captura de datos de CONTACTO'!AA300,'DO NOT USE_School Picklist'!$D$3:$D$5,1,FALSE))),"Please select a value from the drop-down menu",IF('DO NOT USE_Contact Formulas'!A300,"OK",NA()))</f>
        <v>#N/A</v>
      </c>
      <c r="AB300" s="40"/>
      <c r="AC300" s="40" t="e">
        <f>IF(AND(NOT(ISBLANK('Captura de datos de CONTACTO'!AC300)),ISNA(VLOOKUP('Captura de datos de CONTACTO'!AC300,'DO NOT USE_School Picklist'!$G$3:$G$5,1,FALSE))),"Please select a value from the drop-down menu",IF('DO NOT USE_Contact Formulas'!A300,"OK",NA()))</f>
        <v>#N/A</v>
      </c>
      <c r="AD300" s="40"/>
      <c r="AE300" s="40" t="e">
        <f>IF(AND(NOT(ISBLANK('Captura de datos de CONTACTO'!AE300)),ISNA(VLOOKUP('Captura de datos de CONTACTO'!AE300,'DO NOT USE_School Picklist'!$H$3:$H$4,1,FALSE))),"Please select a value from the drop-down menu",IF('DO NOT USE_Contact Formulas'!A300,"OK",NA()))</f>
        <v>#N/A</v>
      </c>
      <c r="AF300" s="40" t="e">
        <f ca="1">IF('Captura de datos de CONTACTO'!AF300&gt;'DO NOT USE_School Picklist'!$C$3,"Test Date cannot be a future date",IF('DO NOT USE_Contact Formulas'!A300,"OK",NA()))</f>
        <v>#N/A</v>
      </c>
      <c r="AG300" s="53" t="e">
        <f>IF(AND('DO NOT USE_Contact Formulas'!A300,ISBLANK('Captura de datos de CONTACTO'!AB300)),"Lab Result Test Result is required",IF(AND(NOT(ISBLANK('Captura de datos de CONTACTO'!AB300)),ISNA(VLOOKUP('Captura de datos de CONTACTO'!AB300,'DO NOT USE_School Picklist'!$Q$3:$Q$8,1,FALSE))),"Please select a value from the drop-down menu",IF('DO NOT USE_Contact Formulas'!A300,"OK",NA())))</f>
        <v>#N/A</v>
      </c>
    </row>
    <row r="301" spans="1:33" x14ac:dyDescent="0.3">
      <c r="A301" s="39" t="e">
        <f>IF('DO NOT USE_Contact Formulas'!A301,IF('DO NOT USE_Contact Formulas'!B301,"Not all required fields are completed","OK"),NA())</f>
        <v>#N/A</v>
      </c>
      <c r="B301" s="40" t="e">
        <f>IF(AND('DO NOT USE_Contact Formulas'!A301,ISBLANK('Captura de datos de CONTACTO'!B301)),"First Name is required",IF(NOT(ISBLANK('Captura de datos de CONTACTO'!B301)),"OK",NA()))</f>
        <v>#N/A</v>
      </c>
      <c r="C301" s="40" t="e">
        <f>IF(AND('DO NOT USE_Contact Formulas'!A301,ISBLANK('Captura de datos de CONTACTO'!C301)),"Last Name is required",IF(NOT(ISBLANK('Captura de datos de CONTACTO'!C301)),"OK",NA()))</f>
        <v>#N/A</v>
      </c>
      <c r="D301" s="40" t="e">
        <f>IF(AND('DO NOT USE_Contact Formulas'!A301,ISBLANK('Captura de datos de CONTACTO'!D301)),"Birthdate is required",IF(NOT(ISBLANK('Captura de datos de CONTACTO'!D301)),"OK",NA()))</f>
        <v>#N/A</v>
      </c>
      <c r="E301" s="40" t="e">
        <f>IF(AND('DO NOT USE_Contact Formulas'!A301,ISBLANK('Captura de datos de CONTACTO'!E301)),"Mobile Phone is required",IF(NOT(ISBLANK('Captura de datos de CONTACTO'!E301)),IF(AND(ISNUMBER(VALUE('Captura de datos de CONTACTO'!E301)),LEFT('Captura de datos de CONTACTO'!E301,1)&lt;&gt;"1",LEN('Captura de datos de CONTACTO'!E301)=10),"OK","Phone number must be valid format"),NA()))</f>
        <v>#N/A</v>
      </c>
      <c r="F301" s="40" t="e">
        <f>IF(LEN('Captura de datos de CONTACTO'!F301)&gt;255,"Home Street Address must be less than 255 characters",IF('DO NOT USE_Contact Formulas'!A301,"OK",NA()))</f>
        <v>#N/A</v>
      </c>
      <c r="G301" s="40" t="e">
        <f>IF(LEN('Captura de datos de CONTACTO'!G301)&gt;40,"City must be less than 40 characters",IF('DO NOT USE_Contact Formulas'!A301,"OK",NA()))</f>
        <v>#N/A</v>
      </c>
      <c r="H301" s="40" t="e">
        <f>IF(AND(NOT(ISBLANK('Captura de datos de CONTACTO'!H301)),ISNA(VLOOKUP('Captura de datos de CONTACTO'!H301,'DO NOT USE_School Picklist'!$P$3:$P$52,1,FALSE))),"Please select a value from the drop-down menu",IF('DO NOT USE_Contact Formulas'!A301,"OK",NA()))</f>
        <v>#N/A</v>
      </c>
      <c r="I301" s="40" t="e">
        <f>IF(AND('DO NOT USE_Contact Formulas'!A301,ISBLANK('Captura de datos de CONTACTO'!I301)),"Zip is required",IF(ISBLANK('Captura de datos de CONTACTO'!I301),NA(),"OK"))</f>
        <v>#N/A</v>
      </c>
      <c r="J301" s="40" t="e">
        <f>IF(AND('DO NOT USE_Contact Formulas'!A301,ISBLANK('Captura de datos de CONTACTO'!J301)),"Student or Staff? is required",IF(ISBLANK('Captura de datos de CONTACTO'!J301),NA(),IF(ISNA(VLOOKUP('Captura de datos de CONTACTO'!J301,'DO NOT USE_School Picklist'!$B$3:$B$6,1,FALSE)),"Please select a value from the drop-down menu","OK")))</f>
        <v>#N/A</v>
      </c>
      <c r="K301" s="40" t="e">
        <f>IF(AND('Captura de datos de CONTACTO'!J301='DO NOT USE_School Picklist'!$B$4,ISBLANK('Captura de datos de CONTACTO'!K301)),"Occupation/Job Title is required if Student or Staff? is Yes, staff/faculty or volunteer",IF('DO NOT USE_Contact Formulas'!A301,"OK",NA()))</f>
        <v>#N/A</v>
      </c>
      <c r="L301" s="40" t="e">
        <f ca="1">IF('Captura de datos de CONTACTO'!L301&gt;'DO NOT USE_School Picklist'!$C$3,"Date last on school campus/facility cannot be a future date",IF('DO NOT USE_Contact Formulas'!A301,IF(ISBLANK('Captura de datos de CONTACTO'!L301),"Date last on school campus/facility is required","OK"),NA()))</f>
        <v>#N/A</v>
      </c>
      <c r="M301" s="41" t="e">
        <f ca="1">IF('Captura de datos de CONTACTO'!M301&gt;'DO NOT USE_School Picklist'!$C$3,"Last Exposure Date cannot be a future date",IF('DO NOT USE_Contact Formulas'!A301,IF(ISBLANK('Captura de datos de CONTACTO'!M301),"Last Exposure Date is required","OK"),NA()))</f>
        <v>#N/A</v>
      </c>
      <c r="N301" s="41" t="e">
        <f>IF(AND('DO NOT USE_Contact Formulas'!A301,ISBLANK('Captura de datos de CONTACTO'!N301)),"Specific Place in the Location is required",IF(ISBLANK('Captura de datos de CONTACTO'!N301),NA(),"OK"))</f>
        <v>#N/A</v>
      </c>
      <c r="O301" s="40" t="e">
        <f>IF(AND(NOT(ISBLANK('Captura de datos de CONTACTO'!O301)),ISNA(VLOOKUP('Captura de datos de CONTACTO'!O301,'DO NOT USE_School Picklist'!$L$3:$L$81,1,FALSE))),"Please select a value from the drop-down menu",IF('DO NOT USE_Contact Formulas'!A301,"OK",NA()))</f>
        <v>#N/A</v>
      </c>
      <c r="P301" s="40" t="e">
        <f>IF(AND(NOT(ISBLANK('Captura de datos de CONTACTO'!P301)),NOT(ISNUMBER(MATCH("*@*.?*",'Captura de datos de CONTACTO'!P301,0)))),"Email must be in a valid format",IF('DO NOT USE_Contact Formulas'!A301,"OK",NA()))</f>
        <v>#N/A</v>
      </c>
      <c r="Q301" s="40" t="e">
        <f>IF(LEN('Captura de datos de CONTACTO'!Q301)&gt;50,"Parent/Guardian Name must be less than 50 characters",IF('DO NOT USE_Contact Formulas'!A301,"OK",NA()))</f>
        <v>#N/A</v>
      </c>
      <c r="R301" s="40" t="e">
        <f>IF(NOT(ISBLANK('Captura de datos de CONTACTO'!R301)),IF(AND(ISNUMBER('Captura de datos de CONTACTO'!R301),LEFT('Captura de datos de CONTACTO'!R301,1)&lt;&gt;"1",LEN('Captura de datos de CONTACTO'!R301)=10),"OK","Phone number must be valid format"),IF('DO NOT USE_Contact Formulas'!A301,"OK",NA()))</f>
        <v>#N/A</v>
      </c>
      <c r="S301" s="40" t="e">
        <f>IF(AND(NOT(ISBLANK('Captura de datos de CONTACTO'!S301)),ISNA(VLOOKUP('Captura de datos de CONTACTO'!S301,'DO NOT USE_School Picklist'!$N$3:$N$63,1,FALSE))),"Please select a value from the drop-down menu",IF('DO NOT USE_Contact Formulas'!A301,"OK",NA()))</f>
        <v>#N/A</v>
      </c>
      <c r="T301" s="53" t="e">
        <f>IF(AND(NOT(ISBLANK('Captura de datos de CONTACTO'!T301)),ISNA(VLOOKUP('Captura de datos de CONTACTO'!T301,'DO NOT USE_School Picklist'!$I$3:$I$5,1,FALSE))),"Please select a value from the drop-down menu",IF('DO NOT USE_Contact Formulas'!A301,"OK",NA()))</f>
        <v>#N/A</v>
      </c>
      <c r="U301" s="40" t="e">
        <f>IF(AND(NOT(ISBLANK('Captura de datos de CONTACTO'!U301)),ISNA(VLOOKUP('Captura de datos de CONTACTO'!U301,'DO NOT USE_School Picklist'!$E$3:$E$10,1,FALSE))),"Please select a value from the drop-down menu",IF('DO NOT USE_Contact Formulas'!A301,"OK",NA()))</f>
        <v>#N/A</v>
      </c>
      <c r="V301" s="53" t="e">
        <f>IF(AND(NOT(ISBLANK('Captura de datos de CONTACTO'!V301)),ISNA(VLOOKUP('Captura de datos de CONTACTO'!V301,'DO NOT USE_School Picklist'!$W$3:$W$9,1,FALSE))),"Please select a value from the drop-down menu",IF('DO NOT USE_Contact Formulas'!A301,"OK",NA()))</f>
        <v>#N/A</v>
      </c>
      <c r="W301" s="53" t="e">
        <f>IF(AND(NOT(ISBLANK('Captura de datos de CONTACTO'!W301)),ISNA(VLOOKUP('Captura de datos de CONTACTO'!W301,'DO NOT USE_School Picklist'!$W$3:$W$9,1,FALSE))),"Please select a value from the drop-down menu",IF('DO NOT USE_Case Formulas'!A301,"OK",NA()))</f>
        <v>#N/A</v>
      </c>
      <c r="X301" s="40" t="e">
        <f>IF(AND(NOT(ISBLANK('Captura de datos de CONTACTO'!X301)),ISNA(VLOOKUP('Captura de datos de CONTACTO'!X301,'DO NOT USE_School Picklist'!$F$3:$F$16,1,FALSE))),"Please select a value from the drop-down menu",IF('DO NOT USE_Contact Formulas'!A301,"OK",NA()))</f>
        <v>#N/A</v>
      </c>
      <c r="Y301" s="40" t="e">
        <f>IF(LEN('Captura de datos de CONTACTO'!Y301)&gt;100,"Classroom(s) must be less than 100 characters",IF('DO NOT USE_Contact Formulas'!A301,"OK",NA()))</f>
        <v>#N/A</v>
      </c>
      <c r="Z301" s="40" t="e">
        <f>IF(AND(NOT(ISBLANK('Captura de datos de CONTACTO'!Z301)),ISNA(VLOOKUP('Captura de datos de CONTACTO'!Z301,'DO NOT USE_School Picklist'!$K$3:$K$6,1,FALSE))),"Please select a value from the drop-down menu",IF('DO NOT USE_Contact Formulas'!A301,"OK",NA()))</f>
        <v>#N/A</v>
      </c>
      <c r="AA301" s="40" t="e">
        <f>IF(AND(NOT(ISBLANK('Captura de datos de CONTACTO'!AA301)),ISNA(VLOOKUP('Captura de datos de CONTACTO'!AA301,'DO NOT USE_School Picklist'!$D$3:$D$5,1,FALSE))),"Please select a value from the drop-down menu",IF('DO NOT USE_Contact Formulas'!A301,"OK",NA()))</f>
        <v>#N/A</v>
      </c>
      <c r="AB301" s="40"/>
      <c r="AC301" s="40" t="e">
        <f>IF(AND(NOT(ISBLANK('Captura de datos de CONTACTO'!AC301)),ISNA(VLOOKUP('Captura de datos de CONTACTO'!AC301,'DO NOT USE_School Picklist'!$G$3:$G$5,1,FALSE))),"Please select a value from the drop-down menu",IF('DO NOT USE_Contact Formulas'!A301,"OK",NA()))</f>
        <v>#N/A</v>
      </c>
      <c r="AD301" s="40"/>
      <c r="AE301" s="40" t="e">
        <f>IF(AND(NOT(ISBLANK('Captura de datos de CONTACTO'!AE301)),ISNA(VLOOKUP('Captura de datos de CONTACTO'!AE301,'DO NOT USE_School Picklist'!$H$3:$H$4,1,FALSE))),"Please select a value from the drop-down menu",IF('DO NOT USE_Contact Formulas'!A301,"OK",NA()))</f>
        <v>#N/A</v>
      </c>
      <c r="AF301" s="40" t="e">
        <f ca="1">IF('Captura de datos de CONTACTO'!AF301&gt;'DO NOT USE_School Picklist'!$C$3,"Test Date cannot be a future date",IF('DO NOT USE_Contact Formulas'!A301,"OK",NA()))</f>
        <v>#N/A</v>
      </c>
      <c r="AG301" s="53" t="e">
        <f>IF(AND('DO NOT USE_Contact Formulas'!A301,ISBLANK('Captura de datos de CONTACTO'!AB301)),"Lab Result Test Result is required",IF(AND(NOT(ISBLANK('Captura de datos de CONTACTO'!AB301)),ISNA(VLOOKUP('Captura de datos de CONTACTO'!AB301,'DO NOT USE_School Picklist'!$Q$3:$Q$8,1,FALSE))),"Please select a value from the drop-down menu",IF('DO NOT USE_Contact Formulas'!A301,"OK",NA())))</f>
        <v>#N/A</v>
      </c>
    </row>
    <row r="302" spans="1:33" x14ac:dyDescent="0.3">
      <c r="A302" s="39" t="e">
        <f>IF('DO NOT USE_Contact Formulas'!A302,IF('DO NOT USE_Contact Formulas'!B302,"Not all required fields are completed","OK"),NA())</f>
        <v>#N/A</v>
      </c>
      <c r="B302" s="40" t="e">
        <f>IF(AND('DO NOT USE_Contact Formulas'!A302,ISBLANK('Captura de datos de CONTACTO'!B302)),"First Name is required",IF(NOT(ISBLANK('Captura de datos de CONTACTO'!B302)),"OK",NA()))</f>
        <v>#N/A</v>
      </c>
      <c r="C302" s="40" t="e">
        <f>IF(AND('DO NOT USE_Contact Formulas'!A302,ISBLANK('Captura de datos de CONTACTO'!C302)),"Last Name is required",IF(NOT(ISBLANK('Captura de datos de CONTACTO'!C302)),"OK",NA()))</f>
        <v>#N/A</v>
      </c>
      <c r="D302" s="40" t="e">
        <f>IF(AND('DO NOT USE_Contact Formulas'!A302,ISBLANK('Captura de datos de CONTACTO'!D302)),"Birthdate is required",IF(NOT(ISBLANK('Captura de datos de CONTACTO'!D302)),"OK",NA()))</f>
        <v>#N/A</v>
      </c>
      <c r="E302" s="40" t="e">
        <f>IF(AND('DO NOT USE_Contact Formulas'!A302,ISBLANK('Captura de datos de CONTACTO'!E302)),"Mobile Phone is required",IF(NOT(ISBLANK('Captura de datos de CONTACTO'!E302)),IF(AND(ISNUMBER(VALUE('Captura de datos de CONTACTO'!E302)),LEFT('Captura de datos de CONTACTO'!E302,1)&lt;&gt;"1",LEN('Captura de datos de CONTACTO'!E302)=10),"OK","Phone number must be valid format"),NA()))</f>
        <v>#N/A</v>
      </c>
      <c r="F302" s="40" t="e">
        <f>IF(LEN('Captura de datos de CONTACTO'!F302)&gt;255,"Home Street Address must be less than 255 characters",IF('DO NOT USE_Contact Formulas'!A302,"OK",NA()))</f>
        <v>#N/A</v>
      </c>
      <c r="G302" s="40" t="e">
        <f>IF(LEN('Captura de datos de CONTACTO'!G302)&gt;40,"City must be less than 40 characters",IF('DO NOT USE_Contact Formulas'!A302,"OK",NA()))</f>
        <v>#N/A</v>
      </c>
      <c r="H302" s="40" t="e">
        <f>IF(AND(NOT(ISBLANK('Captura de datos de CONTACTO'!H302)),ISNA(VLOOKUP('Captura de datos de CONTACTO'!H302,'DO NOT USE_School Picklist'!$P$3:$P$52,1,FALSE))),"Please select a value from the drop-down menu",IF('DO NOT USE_Contact Formulas'!A302,"OK",NA()))</f>
        <v>#N/A</v>
      </c>
      <c r="I302" s="40" t="e">
        <f>IF(AND('DO NOT USE_Contact Formulas'!A302,ISBLANK('Captura de datos de CONTACTO'!I302)),"Zip is required",IF(ISBLANK('Captura de datos de CONTACTO'!I302),NA(),"OK"))</f>
        <v>#N/A</v>
      </c>
      <c r="J302" s="40" t="e">
        <f>IF(AND('DO NOT USE_Contact Formulas'!A302,ISBLANK('Captura de datos de CONTACTO'!J302)),"Student or Staff? is required",IF(ISBLANK('Captura de datos de CONTACTO'!J302),NA(),IF(ISNA(VLOOKUP('Captura de datos de CONTACTO'!J302,'DO NOT USE_School Picklist'!$B$3:$B$6,1,FALSE)),"Please select a value from the drop-down menu","OK")))</f>
        <v>#N/A</v>
      </c>
      <c r="K302" s="40" t="e">
        <f>IF(AND('Captura de datos de CONTACTO'!J302='DO NOT USE_School Picklist'!$B$4,ISBLANK('Captura de datos de CONTACTO'!K302)),"Occupation/Job Title is required if Student or Staff? is Yes, staff/faculty or volunteer",IF('DO NOT USE_Contact Formulas'!A302,"OK",NA()))</f>
        <v>#N/A</v>
      </c>
      <c r="L302" s="40" t="e">
        <f ca="1">IF('Captura de datos de CONTACTO'!L302&gt;'DO NOT USE_School Picklist'!$C$3,"Date last on school campus/facility cannot be a future date",IF('DO NOT USE_Contact Formulas'!A302,IF(ISBLANK('Captura de datos de CONTACTO'!L302),"Date last on school campus/facility is required","OK"),NA()))</f>
        <v>#N/A</v>
      </c>
      <c r="M302" s="41" t="e">
        <f ca="1">IF('Captura de datos de CONTACTO'!M302&gt;'DO NOT USE_School Picklist'!$C$3,"Last Exposure Date cannot be a future date",IF('DO NOT USE_Contact Formulas'!A302,IF(ISBLANK('Captura de datos de CONTACTO'!M302),"Last Exposure Date is required","OK"),NA()))</f>
        <v>#N/A</v>
      </c>
      <c r="N302" s="41" t="e">
        <f>IF(AND('DO NOT USE_Contact Formulas'!A302,ISBLANK('Captura de datos de CONTACTO'!N302)),"Specific Place in the Location is required",IF(ISBLANK('Captura de datos de CONTACTO'!N302),NA(),"OK"))</f>
        <v>#N/A</v>
      </c>
      <c r="O302" s="40" t="e">
        <f>IF(AND(NOT(ISBLANK('Captura de datos de CONTACTO'!O302)),ISNA(VLOOKUP('Captura de datos de CONTACTO'!O302,'DO NOT USE_School Picklist'!$L$3:$L$81,1,FALSE))),"Please select a value from the drop-down menu",IF('DO NOT USE_Contact Formulas'!A302,"OK",NA()))</f>
        <v>#N/A</v>
      </c>
      <c r="P302" s="40" t="e">
        <f>IF(AND(NOT(ISBLANK('Captura de datos de CONTACTO'!P302)),NOT(ISNUMBER(MATCH("*@*.?*",'Captura de datos de CONTACTO'!P302,0)))),"Email must be in a valid format",IF('DO NOT USE_Contact Formulas'!A302,"OK",NA()))</f>
        <v>#N/A</v>
      </c>
      <c r="Q302" s="40" t="e">
        <f>IF(LEN('Captura de datos de CONTACTO'!Q302)&gt;50,"Parent/Guardian Name must be less than 50 characters",IF('DO NOT USE_Contact Formulas'!A302,"OK",NA()))</f>
        <v>#N/A</v>
      </c>
      <c r="R302" s="40" t="e">
        <f>IF(NOT(ISBLANK('Captura de datos de CONTACTO'!R302)),IF(AND(ISNUMBER('Captura de datos de CONTACTO'!R302),LEFT('Captura de datos de CONTACTO'!R302,1)&lt;&gt;"1",LEN('Captura de datos de CONTACTO'!R302)=10),"OK","Phone number must be valid format"),IF('DO NOT USE_Contact Formulas'!A302,"OK",NA()))</f>
        <v>#N/A</v>
      </c>
      <c r="S302" s="40" t="e">
        <f>IF(AND(NOT(ISBLANK('Captura de datos de CONTACTO'!S302)),ISNA(VLOOKUP('Captura de datos de CONTACTO'!S302,'DO NOT USE_School Picklist'!$N$3:$N$63,1,FALSE))),"Please select a value from the drop-down menu",IF('DO NOT USE_Contact Formulas'!A302,"OK",NA()))</f>
        <v>#N/A</v>
      </c>
      <c r="T302" s="53" t="e">
        <f>IF(AND(NOT(ISBLANK('Captura de datos de CONTACTO'!T302)),ISNA(VLOOKUP('Captura de datos de CONTACTO'!T302,'DO NOT USE_School Picklist'!$I$3:$I$5,1,FALSE))),"Please select a value from the drop-down menu",IF('DO NOT USE_Contact Formulas'!A302,"OK",NA()))</f>
        <v>#N/A</v>
      </c>
      <c r="U302" s="40" t="e">
        <f>IF(AND(NOT(ISBLANK('Captura de datos de CONTACTO'!U302)),ISNA(VLOOKUP('Captura de datos de CONTACTO'!U302,'DO NOT USE_School Picklist'!$E$3:$E$10,1,FALSE))),"Please select a value from the drop-down menu",IF('DO NOT USE_Contact Formulas'!A302,"OK",NA()))</f>
        <v>#N/A</v>
      </c>
      <c r="V302" s="53" t="e">
        <f>IF(AND(NOT(ISBLANK('Captura de datos de CONTACTO'!V302)),ISNA(VLOOKUP('Captura de datos de CONTACTO'!V302,'DO NOT USE_School Picklist'!$W$3:$W$9,1,FALSE))),"Please select a value from the drop-down menu",IF('DO NOT USE_Contact Formulas'!A302,"OK",NA()))</f>
        <v>#N/A</v>
      </c>
      <c r="W302" s="53" t="e">
        <f>IF(AND(NOT(ISBLANK('Captura de datos de CONTACTO'!W302)),ISNA(VLOOKUP('Captura de datos de CONTACTO'!W302,'DO NOT USE_School Picklist'!$W$3:$W$9,1,FALSE))),"Please select a value from the drop-down menu",IF('DO NOT USE_Case Formulas'!A302,"OK",NA()))</f>
        <v>#N/A</v>
      </c>
      <c r="X302" s="40" t="e">
        <f>IF(AND(NOT(ISBLANK('Captura de datos de CONTACTO'!X302)),ISNA(VLOOKUP('Captura de datos de CONTACTO'!X302,'DO NOT USE_School Picklist'!$F$3:$F$16,1,FALSE))),"Please select a value from the drop-down menu",IF('DO NOT USE_Contact Formulas'!A302,"OK",NA()))</f>
        <v>#N/A</v>
      </c>
      <c r="Y302" s="40" t="e">
        <f>IF(LEN('Captura de datos de CONTACTO'!Y302)&gt;100,"Classroom(s) must be less than 100 characters",IF('DO NOT USE_Contact Formulas'!A302,"OK",NA()))</f>
        <v>#N/A</v>
      </c>
      <c r="Z302" s="40" t="e">
        <f>IF(AND(NOT(ISBLANK('Captura de datos de CONTACTO'!Z302)),ISNA(VLOOKUP('Captura de datos de CONTACTO'!Z302,'DO NOT USE_School Picklist'!$K$3:$K$6,1,FALSE))),"Please select a value from the drop-down menu",IF('DO NOT USE_Contact Formulas'!A302,"OK",NA()))</f>
        <v>#N/A</v>
      </c>
      <c r="AA302" s="40" t="e">
        <f>IF(AND(NOT(ISBLANK('Captura de datos de CONTACTO'!AA302)),ISNA(VLOOKUP('Captura de datos de CONTACTO'!AA302,'DO NOT USE_School Picklist'!$D$3:$D$5,1,FALSE))),"Please select a value from the drop-down menu",IF('DO NOT USE_Contact Formulas'!A302,"OK",NA()))</f>
        <v>#N/A</v>
      </c>
      <c r="AB302" s="40"/>
      <c r="AC302" s="40" t="e">
        <f>IF(AND(NOT(ISBLANK('Captura de datos de CONTACTO'!AC302)),ISNA(VLOOKUP('Captura de datos de CONTACTO'!AC302,'DO NOT USE_School Picklist'!$G$3:$G$5,1,FALSE))),"Please select a value from the drop-down menu",IF('DO NOT USE_Contact Formulas'!A302,"OK",NA()))</f>
        <v>#N/A</v>
      </c>
      <c r="AD302" s="40"/>
      <c r="AE302" s="40" t="e">
        <f>IF(AND(NOT(ISBLANK('Captura de datos de CONTACTO'!AE302)),ISNA(VLOOKUP('Captura de datos de CONTACTO'!AE302,'DO NOT USE_School Picklist'!$H$3:$H$4,1,FALSE))),"Please select a value from the drop-down menu",IF('DO NOT USE_Contact Formulas'!A302,"OK",NA()))</f>
        <v>#N/A</v>
      </c>
      <c r="AF302" s="40" t="e">
        <f ca="1">IF('Captura de datos de CONTACTO'!AF302&gt;'DO NOT USE_School Picklist'!$C$3,"Test Date cannot be a future date",IF('DO NOT USE_Contact Formulas'!A302,"OK",NA()))</f>
        <v>#N/A</v>
      </c>
      <c r="AG302" s="53" t="e">
        <f>IF(AND('DO NOT USE_Contact Formulas'!A302,ISBLANK('Captura de datos de CONTACTO'!AB302)),"Lab Result Test Result is required",IF(AND(NOT(ISBLANK('Captura de datos de CONTACTO'!AB302)),ISNA(VLOOKUP('Captura de datos de CONTACTO'!AB302,'DO NOT USE_School Picklist'!$Q$3:$Q$8,1,FALSE))),"Please select a value from the drop-down menu",IF('DO NOT USE_Contact Formulas'!A302,"OK",NA())))</f>
        <v>#N/A</v>
      </c>
    </row>
    <row r="303" spans="1:33" x14ac:dyDescent="0.3">
      <c r="A303" s="39" t="e">
        <f>IF('DO NOT USE_Contact Formulas'!A303,IF('DO NOT USE_Contact Formulas'!B303,"Not all required fields are completed","OK"),NA())</f>
        <v>#N/A</v>
      </c>
      <c r="B303" s="40" t="e">
        <f>IF(AND('DO NOT USE_Contact Formulas'!A303,ISBLANK('Captura de datos de CONTACTO'!B303)),"First Name is required",IF(NOT(ISBLANK('Captura de datos de CONTACTO'!B303)),"OK",NA()))</f>
        <v>#N/A</v>
      </c>
      <c r="C303" s="40" t="e">
        <f>IF(AND('DO NOT USE_Contact Formulas'!A303,ISBLANK('Captura de datos de CONTACTO'!C303)),"Last Name is required",IF(NOT(ISBLANK('Captura de datos de CONTACTO'!C303)),"OK",NA()))</f>
        <v>#N/A</v>
      </c>
      <c r="D303" s="40" t="e">
        <f>IF(AND('DO NOT USE_Contact Formulas'!A303,ISBLANK('Captura de datos de CONTACTO'!D303)),"Birthdate is required",IF(NOT(ISBLANK('Captura de datos de CONTACTO'!D303)),"OK",NA()))</f>
        <v>#N/A</v>
      </c>
      <c r="E303" s="40" t="e">
        <f>IF(AND('DO NOT USE_Contact Formulas'!A303,ISBLANK('Captura de datos de CONTACTO'!E303)),"Mobile Phone is required",IF(NOT(ISBLANK('Captura de datos de CONTACTO'!E303)),IF(AND(ISNUMBER(VALUE('Captura de datos de CONTACTO'!E303)),LEFT('Captura de datos de CONTACTO'!E303,1)&lt;&gt;"1",LEN('Captura de datos de CONTACTO'!E303)=10),"OK","Phone number must be valid format"),NA()))</f>
        <v>#N/A</v>
      </c>
      <c r="F303" s="40" t="e">
        <f>IF(LEN('Captura de datos de CONTACTO'!F303)&gt;255,"Home Street Address must be less than 255 characters",IF('DO NOT USE_Contact Formulas'!A303,"OK",NA()))</f>
        <v>#N/A</v>
      </c>
      <c r="G303" s="40" t="e">
        <f>IF(LEN('Captura de datos de CONTACTO'!G303)&gt;40,"City must be less than 40 characters",IF('DO NOT USE_Contact Formulas'!A303,"OK",NA()))</f>
        <v>#N/A</v>
      </c>
      <c r="H303" s="40" t="e">
        <f>IF(AND(NOT(ISBLANK('Captura de datos de CONTACTO'!H303)),ISNA(VLOOKUP('Captura de datos de CONTACTO'!H303,'DO NOT USE_School Picklist'!$P$3:$P$52,1,FALSE))),"Please select a value from the drop-down menu",IF('DO NOT USE_Contact Formulas'!A303,"OK",NA()))</f>
        <v>#N/A</v>
      </c>
      <c r="I303" s="40" t="e">
        <f>IF(AND('DO NOT USE_Contact Formulas'!A303,ISBLANK('Captura de datos de CONTACTO'!I303)),"Zip is required",IF(ISBLANK('Captura de datos de CONTACTO'!I303),NA(),"OK"))</f>
        <v>#N/A</v>
      </c>
      <c r="J303" s="40" t="e">
        <f>IF(AND('DO NOT USE_Contact Formulas'!A303,ISBLANK('Captura de datos de CONTACTO'!J303)),"Student or Staff? is required",IF(ISBLANK('Captura de datos de CONTACTO'!J303),NA(),IF(ISNA(VLOOKUP('Captura de datos de CONTACTO'!J303,'DO NOT USE_School Picklist'!$B$3:$B$6,1,FALSE)),"Please select a value from the drop-down menu","OK")))</f>
        <v>#N/A</v>
      </c>
      <c r="K303" s="40" t="e">
        <f>IF(AND('Captura de datos de CONTACTO'!J303='DO NOT USE_School Picklist'!$B$4,ISBLANK('Captura de datos de CONTACTO'!K303)),"Occupation/Job Title is required if Student or Staff? is Yes, staff/faculty or volunteer",IF('DO NOT USE_Contact Formulas'!A303,"OK",NA()))</f>
        <v>#N/A</v>
      </c>
      <c r="L303" s="40" t="e">
        <f ca="1">IF('Captura de datos de CONTACTO'!L303&gt;'DO NOT USE_School Picklist'!$C$3,"Date last on school campus/facility cannot be a future date",IF('DO NOT USE_Contact Formulas'!A303,IF(ISBLANK('Captura de datos de CONTACTO'!L303),"Date last on school campus/facility is required","OK"),NA()))</f>
        <v>#N/A</v>
      </c>
      <c r="M303" s="41" t="e">
        <f ca="1">IF('Captura de datos de CONTACTO'!M303&gt;'DO NOT USE_School Picklist'!$C$3,"Last Exposure Date cannot be a future date",IF('DO NOT USE_Contact Formulas'!A303,IF(ISBLANK('Captura de datos de CONTACTO'!M303),"Last Exposure Date is required","OK"),NA()))</f>
        <v>#N/A</v>
      </c>
      <c r="N303" s="41" t="e">
        <f>IF(AND('DO NOT USE_Contact Formulas'!A303,ISBLANK('Captura de datos de CONTACTO'!N303)),"Specific Place in the Location is required",IF(ISBLANK('Captura de datos de CONTACTO'!N303),NA(),"OK"))</f>
        <v>#N/A</v>
      </c>
      <c r="O303" s="40" t="e">
        <f>IF(AND(NOT(ISBLANK('Captura de datos de CONTACTO'!O303)),ISNA(VLOOKUP('Captura de datos de CONTACTO'!O303,'DO NOT USE_School Picklist'!$L$3:$L$81,1,FALSE))),"Please select a value from the drop-down menu",IF('DO NOT USE_Contact Formulas'!A303,"OK",NA()))</f>
        <v>#N/A</v>
      </c>
      <c r="P303" s="40" t="e">
        <f>IF(AND(NOT(ISBLANK('Captura de datos de CONTACTO'!P303)),NOT(ISNUMBER(MATCH("*@*.?*",'Captura de datos de CONTACTO'!P303,0)))),"Email must be in a valid format",IF('DO NOT USE_Contact Formulas'!A303,"OK",NA()))</f>
        <v>#N/A</v>
      </c>
      <c r="Q303" s="40" t="e">
        <f>IF(LEN('Captura de datos de CONTACTO'!Q303)&gt;50,"Parent/Guardian Name must be less than 50 characters",IF('DO NOT USE_Contact Formulas'!A303,"OK",NA()))</f>
        <v>#N/A</v>
      </c>
      <c r="R303" s="40" t="e">
        <f>IF(NOT(ISBLANK('Captura de datos de CONTACTO'!R303)),IF(AND(ISNUMBER('Captura de datos de CONTACTO'!R303),LEFT('Captura de datos de CONTACTO'!R303,1)&lt;&gt;"1",LEN('Captura de datos de CONTACTO'!R303)=10),"OK","Phone number must be valid format"),IF('DO NOT USE_Contact Formulas'!A303,"OK",NA()))</f>
        <v>#N/A</v>
      </c>
      <c r="S303" s="40" t="e">
        <f>IF(AND(NOT(ISBLANK('Captura de datos de CONTACTO'!S303)),ISNA(VLOOKUP('Captura de datos de CONTACTO'!S303,'DO NOT USE_School Picklist'!$N$3:$N$63,1,FALSE))),"Please select a value from the drop-down menu",IF('DO NOT USE_Contact Formulas'!A303,"OK",NA()))</f>
        <v>#N/A</v>
      </c>
      <c r="T303" s="53" t="e">
        <f>IF(AND(NOT(ISBLANK('Captura de datos de CONTACTO'!T303)),ISNA(VLOOKUP('Captura de datos de CONTACTO'!T303,'DO NOT USE_School Picklist'!$I$3:$I$5,1,FALSE))),"Please select a value from the drop-down menu",IF('DO NOT USE_Contact Formulas'!A303,"OK",NA()))</f>
        <v>#N/A</v>
      </c>
      <c r="U303" s="40" t="e">
        <f>IF(AND(NOT(ISBLANK('Captura de datos de CONTACTO'!U303)),ISNA(VLOOKUP('Captura de datos de CONTACTO'!U303,'DO NOT USE_School Picklist'!$E$3:$E$10,1,FALSE))),"Please select a value from the drop-down menu",IF('DO NOT USE_Contact Formulas'!A303,"OK",NA()))</f>
        <v>#N/A</v>
      </c>
      <c r="V303" s="53" t="e">
        <f>IF(AND(NOT(ISBLANK('Captura de datos de CONTACTO'!V303)),ISNA(VLOOKUP('Captura de datos de CONTACTO'!V303,'DO NOT USE_School Picklist'!$W$3:$W$9,1,FALSE))),"Please select a value from the drop-down menu",IF('DO NOT USE_Contact Formulas'!A303,"OK",NA()))</f>
        <v>#N/A</v>
      </c>
      <c r="W303" s="53" t="e">
        <f>IF(AND(NOT(ISBLANK('Captura de datos de CONTACTO'!W303)),ISNA(VLOOKUP('Captura de datos de CONTACTO'!W303,'DO NOT USE_School Picklist'!$W$3:$W$9,1,FALSE))),"Please select a value from the drop-down menu",IF('DO NOT USE_Case Formulas'!A303,"OK",NA()))</f>
        <v>#N/A</v>
      </c>
      <c r="X303" s="40" t="e">
        <f>IF(AND(NOT(ISBLANK('Captura de datos de CONTACTO'!X303)),ISNA(VLOOKUP('Captura de datos de CONTACTO'!X303,'DO NOT USE_School Picklist'!$F$3:$F$16,1,FALSE))),"Please select a value from the drop-down menu",IF('DO NOT USE_Contact Formulas'!A303,"OK",NA()))</f>
        <v>#N/A</v>
      </c>
      <c r="Y303" s="40" t="e">
        <f>IF(LEN('Captura de datos de CONTACTO'!Y303)&gt;100,"Classroom(s) must be less than 100 characters",IF('DO NOT USE_Contact Formulas'!A303,"OK",NA()))</f>
        <v>#N/A</v>
      </c>
      <c r="Z303" s="40" t="e">
        <f>IF(AND(NOT(ISBLANK('Captura de datos de CONTACTO'!Z303)),ISNA(VLOOKUP('Captura de datos de CONTACTO'!Z303,'DO NOT USE_School Picklist'!$K$3:$K$6,1,FALSE))),"Please select a value from the drop-down menu",IF('DO NOT USE_Contact Formulas'!A303,"OK",NA()))</f>
        <v>#N/A</v>
      </c>
      <c r="AA303" s="40" t="e">
        <f>IF(AND(NOT(ISBLANK('Captura de datos de CONTACTO'!AA303)),ISNA(VLOOKUP('Captura de datos de CONTACTO'!AA303,'DO NOT USE_School Picklist'!$D$3:$D$5,1,FALSE))),"Please select a value from the drop-down menu",IF('DO NOT USE_Contact Formulas'!A303,"OK",NA()))</f>
        <v>#N/A</v>
      </c>
      <c r="AB303" s="40"/>
      <c r="AC303" s="40" t="e">
        <f>IF(AND(NOT(ISBLANK('Captura de datos de CONTACTO'!AC303)),ISNA(VLOOKUP('Captura de datos de CONTACTO'!AC303,'DO NOT USE_School Picklist'!$G$3:$G$5,1,FALSE))),"Please select a value from the drop-down menu",IF('DO NOT USE_Contact Formulas'!A303,"OK",NA()))</f>
        <v>#N/A</v>
      </c>
      <c r="AD303" s="40"/>
      <c r="AE303" s="40" t="e">
        <f>IF(AND(NOT(ISBLANK('Captura de datos de CONTACTO'!AE303)),ISNA(VLOOKUP('Captura de datos de CONTACTO'!AE303,'DO NOT USE_School Picklist'!$H$3:$H$4,1,FALSE))),"Please select a value from the drop-down menu",IF('DO NOT USE_Contact Formulas'!A303,"OK",NA()))</f>
        <v>#N/A</v>
      </c>
      <c r="AF303" s="40" t="e">
        <f ca="1">IF('Captura de datos de CONTACTO'!AF303&gt;'DO NOT USE_School Picklist'!$C$3,"Test Date cannot be a future date",IF('DO NOT USE_Contact Formulas'!A303,"OK",NA()))</f>
        <v>#N/A</v>
      </c>
      <c r="AG303" s="53" t="e">
        <f>IF(AND('DO NOT USE_Contact Formulas'!A303,ISBLANK('Captura de datos de CONTACTO'!AB303)),"Lab Result Test Result is required",IF(AND(NOT(ISBLANK('Captura de datos de CONTACTO'!AB303)),ISNA(VLOOKUP('Captura de datos de CONTACTO'!AB303,'DO NOT USE_School Picklist'!$Q$3:$Q$8,1,FALSE))),"Please select a value from the drop-down menu",IF('DO NOT USE_Contact Formulas'!A303,"OK",NA())))</f>
        <v>#N/A</v>
      </c>
    </row>
    <row r="304" spans="1:33" x14ac:dyDescent="0.3">
      <c r="A304" s="39" t="e">
        <f>IF('DO NOT USE_Contact Formulas'!A304,IF('DO NOT USE_Contact Formulas'!B304,"Not all required fields are completed","OK"),NA())</f>
        <v>#N/A</v>
      </c>
      <c r="B304" s="40" t="e">
        <f>IF(AND('DO NOT USE_Contact Formulas'!A304,ISBLANK('Captura de datos de CONTACTO'!B304)),"First Name is required",IF(NOT(ISBLANK('Captura de datos de CONTACTO'!B304)),"OK",NA()))</f>
        <v>#N/A</v>
      </c>
      <c r="C304" s="40" t="e">
        <f>IF(AND('DO NOT USE_Contact Formulas'!A304,ISBLANK('Captura de datos de CONTACTO'!C304)),"Last Name is required",IF(NOT(ISBLANK('Captura de datos de CONTACTO'!C304)),"OK",NA()))</f>
        <v>#N/A</v>
      </c>
      <c r="D304" s="40" t="e">
        <f>IF(AND('DO NOT USE_Contact Formulas'!A304,ISBLANK('Captura de datos de CONTACTO'!D304)),"Birthdate is required",IF(NOT(ISBLANK('Captura de datos de CONTACTO'!D304)),"OK",NA()))</f>
        <v>#N/A</v>
      </c>
      <c r="E304" s="40" t="e">
        <f>IF(AND('DO NOT USE_Contact Formulas'!A304,ISBLANK('Captura de datos de CONTACTO'!E304)),"Mobile Phone is required",IF(NOT(ISBLANK('Captura de datos de CONTACTO'!E304)),IF(AND(ISNUMBER(VALUE('Captura de datos de CONTACTO'!E304)),LEFT('Captura de datos de CONTACTO'!E304,1)&lt;&gt;"1",LEN('Captura de datos de CONTACTO'!E304)=10),"OK","Phone number must be valid format"),NA()))</f>
        <v>#N/A</v>
      </c>
      <c r="F304" s="40" t="e">
        <f>IF(LEN('Captura de datos de CONTACTO'!F304)&gt;255,"Home Street Address must be less than 255 characters",IF('DO NOT USE_Contact Formulas'!A304,"OK",NA()))</f>
        <v>#N/A</v>
      </c>
      <c r="G304" s="40" t="e">
        <f>IF(LEN('Captura de datos de CONTACTO'!G304)&gt;40,"City must be less than 40 characters",IF('DO NOT USE_Contact Formulas'!A304,"OK",NA()))</f>
        <v>#N/A</v>
      </c>
      <c r="H304" s="40" t="e">
        <f>IF(AND(NOT(ISBLANK('Captura de datos de CONTACTO'!H304)),ISNA(VLOOKUP('Captura de datos de CONTACTO'!H304,'DO NOT USE_School Picklist'!$P$3:$P$52,1,FALSE))),"Please select a value from the drop-down menu",IF('DO NOT USE_Contact Formulas'!A304,"OK",NA()))</f>
        <v>#N/A</v>
      </c>
      <c r="I304" s="40" t="e">
        <f>IF(AND('DO NOT USE_Contact Formulas'!A304,ISBLANK('Captura de datos de CONTACTO'!I304)),"Zip is required",IF(ISBLANK('Captura de datos de CONTACTO'!I304),NA(),"OK"))</f>
        <v>#N/A</v>
      </c>
      <c r="J304" s="40" t="e">
        <f>IF(AND('DO NOT USE_Contact Formulas'!A304,ISBLANK('Captura de datos de CONTACTO'!J304)),"Student or Staff? is required",IF(ISBLANK('Captura de datos de CONTACTO'!J304),NA(),IF(ISNA(VLOOKUP('Captura de datos de CONTACTO'!J304,'DO NOT USE_School Picklist'!$B$3:$B$6,1,FALSE)),"Please select a value from the drop-down menu","OK")))</f>
        <v>#N/A</v>
      </c>
      <c r="K304" s="40" t="e">
        <f>IF(AND('Captura de datos de CONTACTO'!J304='DO NOT USE_School Picklist'!$B$4,ISBLANK('Captura de datos de CONTACTO'!K304)),"Occupation/Job Title is required if Student or Staff? is Yes, staff/faculty or volunteer",IF('DO NOT USE_Contact Formulas'!A304,"OK",NA()))</f>
        <v>#N/A</v>
      </c>
      <c r="L304" s="40" t="e">
        <f ca="1">IF('Captura de datos de CONTACTO'!L304&gt;'DO NOT USE_School Picklist'!$C$3,"Date last on school campus/facility cannot be a future date",IF('DO NOT USE_Contact Formulas'!A304,IF(ISBLANK('Captura de datos de CONTACTO'!L304),"Date last on school campus/facility is required","OK"),NA()))</f>
        <v>#N/A</v>
      </c>
      <c r="M304" s="41" t="e">
        <f ca="1">IF('Captura de datos de CONTACTO'!M304&gt;'DO NOT USE_School Picklist'!$C$3,"Last Exposure Date cannot be a future date",IF('DO NOT USE_Contact Formulas'!A304,IF(ISBLANK('Captura de datos de CONTACTO'!M304),"Last Exposure Date is required","OK"),NA()))</f>
        <v>#N/A</v>
      </c>
      <c r="N304" s="41" t="e">
        <f>IF(AND('DO NOT USE_Contact Formulas'!A304,ISBLANK('Captura de datos de CONTACTO'!N304)),"Specific Place in the Location is required",IF(ISBLANK('Captura de datos de CONTACTO'!N304),NA(),"OK"))</f>
        <v>#N/A</v>
      </c>
      <c r="O304" s="40" t="e">
        <f>IF(AND(NOT(ISBLANK('Captura de datos de CONTACTO'!O304)),ISNA(VLOOKUP('Captura de datos de CONTACTO'!O304,'DO NOT USE_School Picklist'!$L$3:$L$81,1,FALSE))),"Please select a value from the drop-down menu",IF('DO NOT USE_Contact Formulas'!A304,"OK",NA()))</f>
        <v>#N/A</v>
      </c>
      <c r="P304" s="40" t="e">
        <f>IF(AND(NOT(ISBLANK('Captura de datos de CONTACTO'!P304)),NOT(ISNUMBER(MATCH("*@*.?*",'Captura de datos de CONTACTO'!P304,0)))),"Email must be in a valid format",IF('DO NOT USE_Contact Formulas'!A304,"OK",NA()))</f>
        <v>#N/A</v>
      </c>
      <c r="Q304" s="40" t="e">
        <f>IF(LEN('Captura de datos de CONTACTO'!Q304)&gt;50,"Parent/Guardian Name must be less than 50 characters",IF('DO NOT USE_Contact Formulas'!A304,"OK",NA()))</f>
        <v>#N/A</v>
      </c>
      <c r="R304" s="40" t="e">
        <f>IF(NOT(ISBLANK('Captura de datos de CONTACTO'!R304)),IF(AND(ISNUMBER('Captura de datos de CONTACTO'!R304),LEFT('Captura de datos de CONTACTO'!R304,1)&lt;&gt;"1",LEN('Captura de datos de CONTACTO'!R304)=10),"OK","Phone number must be valid format"),IF('DO NOT USE_Contact Formulas'!A304,"OK",NA()))</f>
        <v>#N/A</v>
      </c>
      <c r="S304" s="40" t="e">
        <f>IF(AND(NOT(ISBLANK('Captura de datos de CONTACTO'!S304)),ISNA(VLOOKUP('Captura de datos de CONTACTO'!S304,'DO NOT USE_School Picklist'!$N$3:$N$63,1,FALSE))),"Please select a value from the drop-down menu",IF('DO NOT USE_Contact Formulas'!A304,"OK",NA()))</f>
        <v>#N/A</v>
      </c>
      <c r="T304" s="53" t="e">
        <f>IF(AND(NOT(ISBLANK('Captura de datos de CONTACTO'!T304)),ISNA(VLOOKUP('Captura de datos de CONTACTO'!T304,'DO NOT USE_School Picklist'!$I$3:$I$5,1,FALSE))),"Please select a value from the drop-down menu",IF('DO NOT USE_Contact Formulas'!A304,"OK",NA()))</f>
        <v>#N/A</v>
      </c>
      <c r="U304" s="40" t="e">
        <f>IF(AND(NOT(ISBLANK('Captura de datos de CONTACTO'!U304)),ISNA(VLOOKUP('Captura de datos de CONTACTO'!U304,'DO NOT USE_School Picklist'!$E$3:$E$10,1,FALSE))),"Please select a value from the drop-down menu",IF('DO NOT USE_Contact Formulas'!A304,"OK",NA()))</f>
        <v>#N/A</v>
      </c>
      <c r="V304" s="53" t="e">
        <f>IF(AND(NOT(ISBLANK('Captura de datos de CONTACTO'!V304)),ISNA(VLOOKUP('Captura de datos de CONTACTO'!V304,'DO NOT USE_School Picklist'!$W$3:$W$9,1,FALSE))),"Please select a value from the drop-down menu",IF('DO NOT USE_Contact Formulas'!A304,"OK",NA()))</f>
        <v>#N/A</v>
      </c>
      <c r="W304" s="53" t="e">
        <f>IF(AND(NOT(ISBLANK('Captura de datos de CONTACTO'!W304)),ISNA(VLOOKUP('Captura de datos de CONTACTO'!W304,'DO NOT USE_School Picklist'!$W$3:$W$9,1,FALSE))),"Please select a value from the drop-down menu",IF('DO NOT USE_Case Formulas'!A304,"OK",NA()))</f>
        <v>#N/A</v>
      </c>
      <c r="X304" s="40" t="e">
        <f>IF(AND(NOT(ISBLANK('Captura de datos de CONTACTO'!X304)),ISNA(VLOOKUP('Captura de datos de CONTACTO'!X304,'DO NOT USE_School Picklist'!$F$3:$F$16,1,FALSE))),"Please select a value from the drop-down menu",IF('DO NOT USE_Contact Formulas'!A304,"OK",NA()))</f>
        <v>#N/A</v>
      </c>
      <c r="Y304" s="40" t="e">
        <f>IF(LEN('Captura de datos de CONTACTO'!Y304)&gt;100,"Classroom(s) must be less than 100 characters",IF('DO NOT USE_Contact Formulas'!A304,"OK",NA()))</f>
        <v>#N/A</v>
      </c>
      <c r="Z304" s="40" t="e">
        <f>IF(AND(NOT(ISBLANK('Captura de datos de CONTACTO'!Z304)),ISNA(VLOOKUP('Captura de datos de CONTACTO'!Z304,'DO NOT USE_School Picklist'!$K$3:$K$6,1,FALSE))),"Please select a value from the drop-down menu",IF('DO NOT USE_Contact Formulas'!A304,"OK",NA()))</f>
        <v>#N/A</v>
      </c>
      <c r="AA304" s="40" t="e">
        <f>IF(AND(NOT(ISBLANK('Captura de datos de CONTACTO'!AA304)),ISNA(VLOOKUP('Captura de datos de CONTACTO'!AA304,'DO NOT USE_School Picklist'!$D$3:$D$5,1,FALSE))),"Please select a value from the drop-down menu",IF('DO NOT USE_Contact Formulas'!A304,"OK",NA()))</f>
        <v>#N/A</v>
      </c>
      <c r="AB304" s="40"/>
      <c r="AC304" s="40" t="e">
        <f>IF(AND(NOT(ISBLANK('Captura de datos de CONTACTO'!AC304)),ISNA(VLOOKUP('Captura de datos de CONTACTO'!AC304,'DO NOT USE_School Picklist'!$G$3:$G$5,1,FALSE))),"Please select a value from the drop-down menu",IF('DO NOT USE_Contact Formulas'!A304,"OK",NA()))</f>
        <v>#N/A</v>
      </c>
      <c r="AD304" s="40"/>
      <c r="AE304" s="40" t="e">
        <f>IF(AND(NOT(ISBLANK('Captura de datos de CONTACTO'!AE304)),ISNA(VLOOKUP('Captura de datos de CONTACTO'!AE304,'DO NOT USE_School Picklist'!$H$3:$H$4,1,FALSE))),"Please select a value from the drop-down menu",IF('DO NOT USE_Contact Formulas'!A304,"OK",NA()))</f>
        <v>#N/A</v>
      </c>
      <c r="AF304" s="40" t="e">
        <f ca="1">IF('Captura de datos de CONTACTO'!AF304&gt;'DO NOT USE_School Picklist'!$C$3,"Test Date cannot be a future date",IF('DO NOT USE_Contact Formulas'!A304,"OK",NA()))</f>
        <v>#N/A</v>
      </c>
      <c r="AG304" s="53" t="e">
        <f>IF(AND('DO NOT USE_Contact Formulas'!A304,ISBLANK('Captura de datos de CONTACTO'!AB304)),"Lab Result Test Result is required",IF(AND(NOT(ISBLANK('Captura de datos de CONTACTO'!AB304)),ISNA(VLOOKUP('Captura de datos de CONTACTO'!AB304,'DO NOT USE_School Picklist'!$Q$3:$Q$8,1,FALSE))),"Please select a value from the drop-down menu",IF('DO NOT USE_Contact Formulas'!A304,"OK",NA())))</f>
        <v>#N/A</v>
      </c>
    </row>
    <row r="305" spans="1:33" x14ac:dyDescent="0.3">
      <c r="A305" s="39" t="e">
        <f>IF('DO NOT USE_Contact Formulas'!A305,IF('DO NOT USE_Contact Formulas'!B305,"Not all required fields are completed","OK"),NA())</f>
        <v>#N/A</v>
      </c>
      <c r="B305" s="40" t="e">
        <f>IF(AND('DO NOT USE_Contact Formulas'!A305,ISBLANK('Captura de datos de CONTACTO'!B305)),"First Name is required",IF(NOT(ISBLANK('Captura de datos de CONTACTO'!B305)),"OK",NA()))</f>
        <v>#N/A</v>
      </c>
      <c r="C305" s="40" t="e">
        <f>IF(AND('DO NOT USE_Contact Formulas'!A305,ISBLANK('Captura de datos de CONTACTO'!C305)),"Last Name is required",IF(NOT(ISBLANK('Captura de datos de CONTACTO'!C305)),"OK",NA()))</f>
        <v>#N/A</v>
      </c>
      <c r="D305" s="40" t="e">
        <f>IF(AND('DO NOT USE_Contact Formulas'!A305,ISBLANK('Captura de datos de CONTACTO'!D305)),"Birthdate is required",IF(NOT(ISBLANK('Captura de datos de CONTACTO'!D305)),"OK",NA()))</f>
        <v>#N/A</v>
      </c>
      <c r="E305" s="40" t="e">
        <f>IF(AND('DO NOT USE_Contact Formulas'!A305,ISBLANK('Captura de datos de CONTACTO'!E305)),"Mobile Phone is required",IF(NOT(ISBLANK('Captura de datos de CONTACTO'!E305)),IF(AND(ISNUMBER(VALUE('Captura de datos de CONTACTO'!E305)),LEFT('Captura de datos de CONTACTO'!E305,1)&lt;&gt;"1",LEN('Captura de datos de CONTACTO'!E305)=10),"OK","Phone number must be valid format"),NA()))</f>
        <v>#N/A</v>
      </c>
      <c r="F305" s="40" t="e">
        <f>IF(LEN('Captura de datos de CONTACTO'!F305)&gt;255,"Home Street Address must be less than 255 characters",IF('DO NOT USE_Contact Formulas'!A305,"OK",NA()))</f>
        <v>#N/A</v>
      </c>
      <c r="G305" s="40" t="e">
        <f>IF(LEN('Captura de datos de CONTACTO'!G305)&gt;40,"City must be less than 40 characters",IF('DO NOT USE_Contact Formulas'!A305,"OK",NA()))</f>
        <v>#N/A</v>
      </c>
      <c r="H305" s="40" t="e">
        <f>IF(AND(NOT(ISBLANK('Captura de datos de CONTACTO'!H305)),ISNA(VLOOKUP('Captura de datos de CONTACTO'!H305,'DO NOT USE_School Picklist'!$P$3:$P$52,1,FALSE))),"Please select a value from the drop-down menu",IF('DO NOT USE_Contact Formulas'!A305,"OK",NA()))</f>
        <v>#N/A</v>
      </c>
      <c r="I305" s="40" t="e">
        <f>IF(AND('DO NOT USE_Contact Formulas'!A305,ISBLANK('Captura de datos de CONTACTO'!I305)),"Zip is required",IF(ISBLANK('Captura de datos de CONTACTO'!I305),NA(),"OK"))</f>
        <v>#N/A</v>
      </c>
      <c r="J305" s="40" t="e">
        <f>IF(AND('DO NOT USE_Contact Formulas'!A305,ISBLANK('Captura de datos de CONTACTO'!J305)),"Student or Staff? is required",IF(ISBLANK('Captura de datos de CONTACTO'!J305),NA(),IF(ISNA(VLOOKUP('Captura de datos de CONTACTO'!J305,'DO NOT USE_School Picklist'!$B$3:$B$6,1,FALSE)),"Please select a value from the drop-down menu","OK")))</f>
        <v>#N/A</v>
      </c>
      <c r="K305" s="40" t="e">
        <f>IF(AND('Captura de datos de CONTACTO'!J305='DO NOT USE_School Picklist'!$B$4,ISBLANK('Captura de datos de CONTACTO'!K305)),"Occupation/Job Title is required if Student or Staff? is Yes, staff/faculty or volunteer",IF('DO NOT USE_Contact Formulas'!A305,"OK",NA()))</f>
        <v>#N/A</v>
      </c>
      <c r="L305" s="40" t="e">
        <f ca="1">IF('Captura de datos de CONTACTO'!L305&gt;'DO NOT USE_School Picklist'!$C$3,"Date last on school campus/facility cannot be a future date",IF('DO NOT USE_Contact Formulas'!A305,IF(ISBLANK('Captura de datos de CONTACTO'!L305),"Date last on school campus/facility is required","OK"),NA()))</f>
        <v>#N/A</v>
      </c>
      <c r="M305" s="41" t="e">
        <f ca="1">IF('Captura de datos de CONTACTO'!M305&gt;'DO NOT USE_School Picklist'!$C$3,"Last Exposure Date cannot be a future date",IF('DO NOT USE_Contact Formulas'!A305,IF(ISBLANK('Captura de datos de CONTACTO'!M305),"Last Exposure Date is required","OK"),NA()))</f>
        <v>#N/A</v>
      </c>
      <c r="N305" s="41" t="e">
        <f>IF(AND('DO NOT USE_Contact Formulas'!A305,ISBLANK('Captura de datos de CONTACTO'!N305)),"Specific Place in the Location is required",IF(ISBLANK('Captura de datos de CONTACTO'!N305),NA(),"OK"))</f>
        <v>#N/A</v>
      </c>
      <c r="O305" s="40" t="e">
        <f>IF(AND(NOT(ISBLANK('Captura de datos de CONTACTO'!O305)),ISNA(VLOOKUP('Captura de datos de CONTACTO'!O305,'DO NOT USE_School Picklist'!$L$3:$L$81,1,FALSE))),"Please select a value from the drop-down menu",IF('DO NOT USE_Contact Formulas'!A305,"OK",NA()))</f>
        <v>#N/A</v>
      </c>
      <c r="P305" s="40" t="e">
        <f>IF(AND(NOT(ISBLANK('Captura de datos de CONTACTO'!P305)),NOT(ISNUMBER(MATCH("*@*.?*",'Captura de datos de CONTACTO'!P305,0)))),"Email must be in a valid format",IF('DO NOT USE_Contact Formulas'!A305,"OK",NA()))</f>
        <v>#N/A</v>
      </c>
      <c r="Q305" s="40" t="e">
        <f>IF(LEN('Captura de datos de CONTACTO'!Q305)&gt;50,"Parent/Guardian Name must be less than 50 characters",IF('DO NOT USE_Contact Formulas'!A305,"OK",NA()))</f>
        <v>#N/A</v>
      </c>
      <c r="R305" s="40" t="e">
        <f>IF(NOT(ISBLANK('Captura de datos de CONTACTO'!R305)),IF(AND(ISNUMBER('Captura de datos de CONTACTO'!R305),LEFT('Captura de datos de CONTACTO'!R305,1)&lt;&gt;"1",LEN('Captura de datos de CONTACTO'!R305)=10),"OK","Phone number must be valid format"),IF('DO NOT USE_Contact Formulas'!A305,"OK",NA()))</f>
        <v>#N/A</v>
      </c>
      <c r="S305" s="40" t="e">
        <f>IF(AND(NOT(ISBLANK('Captura de datos de CONTACTO'!S305)),ISNA(VLOOKUP('Captura de datos de CONTACTO'!S305,'DO NOT USE_School Picklist'!$N$3:$N$63,1,FALSE))),"Please select a value from the drop-down menu",IF('DO NOT USE_Contact Formulas'!A305,"OK",NA()))</f>
        <v>#N/A</v>
      </c>
      <c r="T305" s="53" t="e">
        <f>IF(AND(NOT(ISBLANK('Captura de datos de CONTACTO'!T305)),ISNA(VLOOKUP('Captura de datos de CONTACTO'!T305,'DO NOT USE_School Picklist'!$I$3:$I$5,1,FALSE))),"Please select a value from the drop-down menu",IF('DO NOT USE_Contact Formulas'!A305,"OK",NA()))</f>
        <v>#N/A</v>
      </c>
      <c r="U305" s="40" t="e">
        <f>IF(AND(NOT(ISBLANK('Captura de datos de CONTACTO'!U305)),ISNA(VLOOKUP('Captura de datos de CONTACTO'!U305,'DO NOT USE_School Picklist'!$E$3:$E$10,1,FALSE))),"Please select a value from the drop-down menu",IF('DO NOT USE_Contact Formulas'!A305,"OK",NA()))</f>
        <v>#N/A</v>
      </c>
      <c r="V305" s="53" t="e">
        <f>IF(AND(NOT(ISBLANK('Captura de datos de CONTACTO'!V305)),ISNA(VLOOKUP('Captura de datos de CONTACTO'!V305,'DO NOT USE_School Picklist'!$W$3:$W$9,1,FALSE))),"Please select a value from the drop-down menu",IF('DO NOT USE_Contact Formulas'!A305,"OK",NA()))</f>
        <v>#N/A</v>
      </c>
      <c r="W305" s="53" t="e">
        <f>IF(AND(NOT(ISBLANK('Captura de datos de CONTACTO'!W305)),ISNA(VLOOKUP('Captura de datos de CONTACTO'!W305,'DO NOT USE_School Picklist'!$W$3:$W$9,1,FALSE))),"Please select a value from the drop-down menu",IF('DO NOT USE_Case Formulas'!A305,"OK",NA()))</f>
        <v>#N/A</v>
      </c>
      <c r="X305" s="40" t="e">
        <f>IF(AND(NOT(ISBLANK('Captura de datos de CONTACTO'!X305)),ISNA(VLOOKUP('Captura de datos de CONTACTO'!X305,'DO NOT USE_School Picklist'!$F$3:$F$16,1,FALSE))),"Please select a value from the drop-down menu",IF('DO NOT USE_Contact Formulas'!A305,"OK",NA()))</f>
        <v>#N/A</v>
      </c>
      <c r="Y305" s="40" t="e">
        <f>IF(LEN('Captura de datos de CONTACTO'!Y305)&gt;100,"Classroom(s) must be less than 100 characters",IF('DO NOT USE_Contact Formulas'!A305,"OK",NA()))</f>
        <v>#N/A</v>
      </c>
      <c r="Z305" s="40" t="e">
        <f>IF(AND(NOT(ISBLANK('Captura de datos de CONTACTO'!Z305)),ISNA(VLOOKUP('Captura de datos de CONTACTO'!Z305,'DO NOT USE_School Picklist'!$K$3:$K$6,1,FALSE))),"Please select a value from the drop-down menu",IF('DO NOT USE_Contact Formulas'!A305,"OK",NA()))</f>
        <v>#N/A</v>
      </c>
      <c r="AA305" s="40" t="e">
        <f>IF(AND(NOT(ISBLANK('Captura de datos de CONTACTO'!AA305)),ISNA(VLOOKUP('Captura de datos de CONTACTO'!AA305,'DO NOT USE_School Picklist'!$D$3:$D$5,1,FALSE))),"Please select a value from the drop-down menu",IF('DO NOT USE_Contact Formulas'!A305,"OK",NA()))</f>
        <v>#N/A</v>
      </c>
      <c r="AB305" s="40"/>
      <c r="AC305" s="40" t="e">
        <f>IF(AND(NOT(ISBLANK('Captura de datos de CONTACTO'!AC305)),ISNA(VLOOKUP('Captura de datos de CONTACTO'!AC305,'DO NOT USE_School Picklist'!$G$3:$G$5,1,FALSE))),"Please select a value from the drop-down menu",IF('DO NOT USE_Contact Formulas'!A305,"OK",NA()))</f>
        <v>#N/A</v>
      </c>
      <c r="AD305" s="40"/>
      <c r="AE305" s="40" t="e">
        <f>IF(AND(NOT(ISBLANK('Captura de datos de CONTACTO'!AE305)),ISNA(VLOOKUP('Captura de datos de CONTACTO'!AE305,'DO NOT USE_School Picklist'!$H$3:$H$4,1,FALSE))),"Please select a value from the drop-down menu",IF('DO NOT USE_Contact Formulas'!A305,"OK",NA()))</f>
        <v>#N/A</v>
      </c>
      <c r="AF305" s="40" t="e">
        <f ca="1">IF('Captura de datos de CONTACTO'!AF305&gt;'DO NOT USE_School Picklist'!$C$3,"Test Date cannot be a future date",IF('DO NOT USE_Contact Formulas'!A305,"OK",NA()))</f>
        <v>#N/A</v>
      </c>
      <c r="AG305" s="53" t="e">
        <f>IF(AND('DO NOT USE_Contact Formulas'!A305,ISBLANK('Captura de datos de CONTACTO'!AB305)),"Lab Result Test Result is required",IF(AND(NOT(ISBLANK('Captura de datos de CONTACTO'!AB305)),ISNA(VLOOKUP('Captura de datos de CONTACTO'!AB305,'DO NOT USE_School Picklist'!$Q$3:$Q$8,1,FALSE))),"Please select a value from the drop-down menu",IF('DO NOT USE_Contact Formulas'!A305,"OK",NA())))</f>
        <v>#N/A</v>
      </c>
    </row>
    <row r="306" spans="1:33" x14ac:dyDescent="0.3">
      <c r="A306" s="39" t="e">
        <f>IF('DO NOT USE_Contact Formulas'!A306,IF('DO NOT USE_Contact Formulas'!B306,"Not all required fields are completed","OK"),NA())</f>
        <v>#N/A</v>
      </c>
      <c r="B306" s="40" t="e">
        <f>IF(AND('DO NOT USE_Contact Formulas'!A306,ISBLANK('Captura de datos de CONTACTO'!B306)),"First Name is required",IF(NOT(ISBLANK('Captura de datos de CONTACTO'!B306)),"OK",NA()))</f>
        <v>#N/A</v>
      </c>
      <c r="C306" s="40" t="e">
        <f>IF(AND('DO NOT USE_Contact Formulas'!A306,ISBLANK('Captura de datos de CONTACTO'!C306)),"Last Name is required",IF(NOT(ISBLANK('Captura de datos de CONTACTO'!C306)),"OK",NA()))</f>
        <v>#N/A</v>
      </c>
      <c r="D306" s="40" t="e">
        <f>IF(AND('DO NOT USE_Contact Formulas'!A306,ISBLANK('Captura de datos de CONTACTO'!D306)),"Birthdate is required",IF(NOT(ISBLANK('Captura de datos de CONTACTO'!D306)),"OK",NA()))</f>
        <v>#N/A</v>
      </c>
      <c r="E306" s="40" t="e">
        <f>IF(AND('DO NOT USE_Contact Formulas'!A306,ISBLANK('Captura de datos de CONTACTO'!E306)),"Mobile Phone is required",IF(NOT(ISBLANK('Captura de datos de CONTACTO'!E306)),IF(AND(ISNUMBER(VALUE('Captura de datos de CONTACTO'!E306)),LEFT('Captura de datos de CONTACTO'!E306,1)&lt;&gt;"1",LEN('Captura de datos de CONTACTO'!E306)=10),"OK","Phone number must be valid format"),NA()))</f>
        <v>#N/A</v>
      </c>
      <c r="F306" s="40" t="e">
        <f>IF(LEN('Captura de datos de CONTACTO'!F306)&gt;255,"Home Street Address must be less than 255 characters",IF('DO NOT USE_Contact Formulas'!A306,"OK",NA()))</f>
        <v>#N/A</v>
      </c>
      <c r="G306" s="40" t="e">
        <f>IF(LEN('Captura de datos de CONTACTO'!G306)&gt;40,"City must be less than 40 characters",IF('DO NOT USE_Contact Formulas'!A306,"OK",NA()))</f>
        <v>#N/A</v>
      </c>
      <c r="H306" s="40" t="e">
        <f>IF(AND(NOT(ISBLANK('Captura de datos de CONTACTO'!H306)),ISNA(VLOOKUP('Captura de datos de CONTACTO'!H306,'DO NOT USE_School Picklist'!$P$3:$P$52,1,FALSE))),"Please select a value from the drop-down menu",IF('DO NOT USE_Contact Formulas'!A306,"OK",NA()))</f>
        <v>#N/A</v>
      </c>
      <c r="I306" s="40" t="e">
        <f>IF(AND('DO NOT USE_Contact Formulas'!A306,ISBLANK('Captura de datos de CONTACTO'!I306)),"Zip is required",IF(ISBLANK('Captura de datos de CONTACTO'!I306),NA(),"OK"))</f>
        <v>#N/A</v>
      </c>
      <c r="J306" s="40" t="e">
        <f>IF(AND('DO NOT USE_Contact Formulas'!A306,ISBLANK('Captura de datos de CONTACTO'!J306)),"Student or Staff? is required",IF(ISBLANK('Captura de datos de CONTACTO'!J306),NA(),IF(ISNA(VLOOKUP('Captura de datos de CONTACTO'!J306,'DO NOT USE_School Picklist'!$B$3:$B$6,1,FALSE)),"Please select a value from the drop-down menu","OK")))</f>
        <v>#N/A</v>
      </c>
      <c r="K306" s="40" t="e">
        <f>IF(AND('Captura de datos de CONTACTO'!J306='DO NOT USE_School Picklist'!$B$4,ISBLANK('Captura de datos de CONTACTO'!K306)),"Occupation/Job Title is required if Student or Staff? is Yes, staff/faculty or volunteer",IF('DO NOT USE_Contact Formulas'!A306,"OK",NA()))</f>
        <v>#N/A</v>
      </c>
      <c r="L306" s="40" t="e">
        <f ca="1">IF('Captura de datos de CONTACTO'!L306&gt;'DO NOT USE_School Picklist'!$C$3,"Date last on school campus/facility cannot be a future date",IF('DO NOT USE_Contact Formulas'!A306,IF(ISBLANK('Captura de datos de CONTACTO'!L306),"Date last on school campus/facility is required","OK"),NA()))</f>
        <v>#N/A</v>
      </c>
      <c r="M306" s="41" t="e">
        <f ca="1">IF('Captura de datos de CONTACTO'!M306&gt;'DO NOT USE_School Picklist'!$C$3,"Last Exposure Date cannot be a future date",IF('DO NOT USE_Contact Formulas'!A306,IF(ISBLANK('Captura de datos de CONTACTO'!M306),"Last Exposure Date is required","OK"),NA()))</f>
        <v>#N/A</v>
      </c>
      <c r="N306" s="41" t="e">
        <f>IF(AND('DO NOT USE_Contact Formulas'!A306,ISBLANK('Captura de datos de CONTACTO'!N306)),"Specific Place in the Location is required",IF(ISBLANK('Captura de datos de CONTACTO'!N306),NA(),"OK"))</f>
        <v>#N/A</v>
      </c>
      <c r="O306" s="40" t="e">
        <f>IF(AND(NOT(ISBLANK('Captura de datos de CONTACTO'!O306)),ISNA(VLOOKUP('Captura de datos de CONTACTO'!O306,'DO NOT USE_School Picklist'!$L$3:$L$81,1,FALSE))),"Please select a value from the drop-down menu",IF('DO NOT USE_Contact Formulas'!A306,"OK",NA()))</f>
        <v>#N/A</v>
      </c>
      <c r="P306" s="40" t="e">
        <f>IF(AND(NOT(ISBLANK('Captura de datos de CONTACTO'!P306)),NOT(ISNUMBER(MATCH("*@*.?*",'Captura de datos de CONTACTO'!P306,0)))),"Email must be in a valid format",IF('DO NOT USE_Contact Formulas'!A306,"OK",NA()))</f>
        <v>#N/A</v>
      </c>
      <c r="Q306" s="40" t="e">
        <f>IF(LEN('Captura de datos de CONTACTO'!Q306)&gt;50,"Parent/Guardian Name must be less than 50 characters",IF('DO NOT USE_Contact Formulas'!A306,"OK",NA()))</f>
        <v>#N/A</v>
      </c>
      <c r="R306" s="40" t="e">
        <f>IF(NOT(ISBLANK('Captura de datos de CONTACTO'!R306)),IF(AND(ISNUMBER('Captura de datos de CONTACTO'!R306),LEFT('Captura de datos de CONTACTO'!R306,1)&lt;&gt;"1",LEN('Captura de datos de CONTACTO'!R306)=10),"OK","Phone number must be valid format"),IF('DO NOT USE_Contact Formulas'!A306,"OK",NA()))</f>
        <v>#N/A</v>
      </c>
      <c r="S306" s="40" t="e">
        <f>IF(AND(NOT(ISBLANK('Captura de datos de CONTACTO'!S306)),ISNA(VLOOKUP('Captura de datos de CONTACTO'!S306,'DO NOT USE_School Picklist'!$N$3:$N$63,1,FALSE))),"Please select a value from the drop-down menu",IF('DO NOT USE_Contact Formulas'!A306,"OK",NA()))</f>
        <v>#N/A</v>
      </c>
      <c r="T306" s="53" t="e">
        <f>IF(AND(NOT(ISBLANK('Captura de datos de CONTACTO'!T306)),ISNA(VLOOKUP('Captura de datos de CONTACTO'!T306,'DO NOT USE_School Picklist'!$I$3:$I$5,1,FALSE))),"Please select a value from the drop-down menu",IF('DO NOT USE_Contact Formulas'!A306,"OK",NA()))</f>
        <v>#N/A</v>
      </c>
      <c r="U306" s="40" t="e">
        <f>IF(AND(NOT(ISBLANK('Captura de datos de CONTACTO'!U306)),ISNA(VLOOKUP('Captura de datos de CONTACTO'!U306,'DO NOT USE_School Picklist'!$E$3:$E$10,1,FALSE))),"Please select a value from the drop-down menu",IF('DO NOT USE_Contact Formulas'!A306,"OK",NA()))</f>
        <v>#N/A</v>
      </c>
      <c r="V306" s="53" t="e">
        <f>IF(AND(NOT(ISBLANK('Captura de datos de CONTACTO'!V306)),ISNA(VLOOKUP('Captura de datos de CONTACTO'!V306,'DO NOT USE_School Picklist'!$W$3:$W$9,1,FALSE))),"Please select a value from the drop-down menu",IF('DO NOT USE_Contact Formulas'!A306,"OK",NA()))</f>
        <v>#N/A</v>
      </c>
      <c r="W306" s="53" t="e">
        <f>IF(AND(NOT(ISBLANK('Captura de datos de CONTACTO'!W306)),ISNA(VLOOKUP('Captura de datos de CONTACTO'!W306,'DO NOT USE_School Picklist'!$W$3:$W$9,1,FALSE))),"Please select a value from the drop-down menu",IF('DO NOT USE_Case Formulas'!A306,"OK",NA()))</f>
        <v>#N/A</v>
      </c>
      <c r="X306" s="40" t="e">
        <f>IF(AND(NOT(ISBLANK('Captura de datos de CONTACTO'!X306)),ISNA(VLOOKUP('Captura de datos de CONTACTO'!X306,'DO NOT USE_School Picklist'!$F$3:$F$16,1,FALSE))),"Please select a value from the drop-down menu",IF('DO NOT USE_Contact Formulas'!A306,"OK",NA()))</f>
        <v>#N/A</v>
      </c>
      <c r="Y306" s="40" t="e">
        <f>IF(LEN('Captura de datos de CONTACTO'!Y306)&gt;100,"Classroom(s) must be less than 100 characters",IF('DO NOT USE_Contact Formulas'!A306,"OK",NA()))</f>
        <v>#N/A</v>
      </c>
      <c r="Z306" s="40" t="e">
        <f>IF(AND(NOT(ISBLANK('Captura de datos de CONTACTO'!Z306)),ISNA(VLOOKUP('Captura de datos de CONTACTO'!Z306,'DO NOT USE_School Picklist'!$K$3:$K$6,1,FALSE))),"Please select a value from the drop-down menu",IF('DO NOT USE_Contact Formulas'!A306,"OK",NA()))</f>
        <v>#N/A</v>
      </c>
      <c r="AA306" s="40" t="e">
        <f>IF(AND(NOT(ISBLANK('Captura de datos de CONTACTO'!AA306)),ISNA(VLOOKUP('Captura de datos de CONTACTO'!AA306,'DO NOT USE_School Picklist'!$D$3:$D$5,1,FALSE))),"Please select a value from the drop-down menu",IF('DO NOT USE_Contact Formulas'!A306,"OK",NA()))</f>
        <v>#N/A</v>
      </c>
      <c r="AB306" s="40"/>
      <c r="AC306" s="40" t="e">
        <f>IF(AND(NOT(ISBLANK('Captura de datos de CONTACTO'!AC306)),ISNA(VLOOKUP('Captura de datos de CONTACTO'!AC306,'DO NOT USE_School Picklist'!$G$3:$G$5,1,FALSE))),"Please select a value from the drop-down menu",IF('DO NOT USE_Contact Formulas'!A306,"OK",NA()))</f>
        <v>#N/A</v>
      </c>
      <c r="AD306" s="40"/>
      <c r="AE306" s="40" t="e">
        <f>IF(AND(NOT(ISBLANK('Captura de datos de CONTACTO'!AE306)),ISNA(VLOOKUP('Captura de datos de CONTACTO'!AE306,'DO NOT USE_School Picklist'!$H$3:$H$4,1,FALSE))),"Please select a value from the drop-down menu",IF('DO NOT USE_Contact Formulas'!A306,"OK",NA()))</f>
        <v>#N/A</v>
      </c>
      <c r="AF306" s="40" t="e">
        <f ca="1">IF('Captura de datos de CONTACTO'!AF306&gt;'DO NOT USE_School Picklist'!$C$3,"Test Date cannot be a future date",IF('DO NOT USE_Contact Formulas'!A306,"OK",NA()))</f>
        <v>#N/A</v>
      </c>
      <c r="AG306" s="53" t="e">
        <f>IF(AND('DO NOT USE_Contact Formulas'!A306,ISBLANK('Captura de datos de CONTACTO'!AB306)),"Lab Result Test Result is required",IF(AND(NOT(ISBLANK('Captura de datos de CONTACTO'!AB306)),ISNA(VLOOKUP('Captura de datos de CONTACTO'!AB306,'DO NOT USE_School Picklist'!$Q$3:$Q$8,1,FALSE))),"Please select a value from the drop-down menu",IF('DO NOT USE_Contact Formulas'!A306,"OK",NA())))</f>
        <v>#N/A</v>
      </c>
    </row>
    <row r="307" spans="1:33" x14ac:dyDescent="0.3">
      <c r="A307" s="39" t="e">
        <f>IF('DO NOT USE_Contact Formulas'!A307,IF('DO NOT USE_Contact Formulas'!B307,"Not all required fields are completed","OK"),NA())</f>
        <v>#N/A</v>
      </c>
      <c r="B307" s="40" t="e">
        <f>IF(AND('DO NOT USE_Contact Formulas'!A307,ISBLANK('Captura de datos de CONTACTO'!B307)),"First Name is required",IF(NOT(ISBLANK('Captura de datos de CONTACTO'!B307)),"OK",NA()))</f>
        <v>#N/A</v>
      </c>
      <c r="C307" s="40" t="e">
        <f>IF(AND('DO NOT USE_Contact Formulas'!A307,ISBLANK('Captura de datos de CONTACTO'!C307)),"Last Name is required",IF(NOT(ISBLANK('Captura de datos de CONTACTO'!C307)),"OK",NA()))</f>
        <v>#N/A</v>
      </c>
      <c r="D307" s="40" t="e">
        <f>IF(AND('DO NOT USE_Contact Formulas'!A307,ISBLANK('Captura de datos de CONTACTO'!D307)),"Birthdate is required",IF(NOT(ISBLANK('Captura de datos de CONTACTO'!D307)),"OK",NA()))</f>
        <v>#N/A</v>
      </c>
      <c r="E307" s="40" t="e">
        <f>IF(AND('DO NOT USE_Contact Formulas'!A307,ISBLANK('Captura de datos de CONTACTO'!E307)),"Mobile Phone is required",IF(NOT(ISBLANK('Captura de datos de CONTACTO'!E307)),IF(AND(ISNUMBER(VALUE('Captura de datos de CONTACTO'!E307)),LEFT('Captura de datos de CONTACTO'!E307,1)&lt;&gt;"1",LEN('Captura de datos de CONTACTO'!E307)=10),"OK","Phone number must be valid format"),NA()))</f>
        <v>#N/A</v>
      </c>
      <c r="F307" s="40" t="e">
        <f>IF(LEN('Captura de datos de CONTACTO'!F307)&gt;255,"Home Street Address must be less than 255 characters",IF('DO NOT USE_Contact Formulas'!A307,"OK",NA()))</f>
        <v>#N/A</v>
      </c>
      <c r="G307" s="40" t="e">
        <f>IF(LEN('Captura de datos de CONTACTO'!G307)&gt;40,"City must be less than 40 characters",IF('DO NOT USE_Contact Formulas'!A307,"OK",NA()))</f>
        <v>#N/A</v>
      </c>
      <c r="H307" s="40" t="e">
        <f>IF(AND(NOT(ISBLANK('Captura de datos de CONTACTO'!H307)),ISNA(VLOOKUP('Captura de datos de CONTACTO'!H307,'DO NOT USE_School Picklist'!$P$3:$P$52,1,FALSE))),"Please select a value from the drop-down menu",IF('DO NOT USE_Contact Formulas'!A307,"OK",NA()))</f>
        <v>#N/A</v>
      </c>
      <c r="I307" s="40" t="e">
        <f>IF(AND('DO NOT USE_Contact Formulas'!A307,ISBLANK('Captura de datos de CONTACTO'!I307)),"Zip is required",IF(ISBLANK('Captura de datos de CONTACTO'!I307),NA(),"OK"))</f>
        <v>#N/A</v>
      </c>
      <c r="J307" s="40" t="e">
        <f>IF(AND('DO NOT USE_Contact Formulas'!A307,ISBLANK('Captura de datos de CONTACTO'!J307)),"Student or Staff? is required",IF(ISBLANK('Captura de datos de CONTACTO'!J307),NA(),IF(ISNA(VLOOKUP('Captura de datos de CONTACTO'!J307,'DO NOT USE_School Picklist'!$B$3:$B$6,1,FALSE)),"Please select a value from the drop-down menu","OK")))</f>
        <v>#N/A</v>
      </c>
      <c r="K307" s="40" t="e">
        <f>IF(AND('Captura de datos de CONTACTO'!J307='DO NOT USE_School Picklist'!$B$4,ISBLANK('Captura de datos de CONTACTO'!K307)),"Occupation/Job Title is required if Student or Staff? is Yes, staff/faculty or volunteer",IF('DO NOT USE_Contact Formulas'!A307,"OK",NA()))</f>
        <v>#N/A</v>
      </c>
      <c r="L307" s="40" t="e">
        <f ca="1">IF('Captura de datos de CONTACTO'!L307&gt;'DO NOT USE_School Picklist'!$C$3,"Date last on school campus/facility cannot be a future date",IF('DO NOT USE_Contact Formulas'!A307,IF(ISBLANK('Captura de datos de CONTACTO'!L307),"Date last on school campus/facility is required","OK"),NA()))</f>
        <v>#N/A</v>
      </c>
      <c r="M307" s="41" t="e">
        <f ca="1">IF('Captura de datos de CONTACTO'!M307&gt;'DO NOT USE_School Picklist'!$C$3,"Last Exposure Date cannot be a future date",IF('DO NOT USE_Contact Formulas'!A307,IF(ISBLANK('Captura de datos de CONTACTO'!M307),"Last Exposure Date is required","OK"),NA()))</f>
        <v>#N/A</v>
      </c>
      <c r="N307" s="41" t="e">
        <f>IF(AND('DO NOT USE_Contact Formulas'!A307,ISBLANK('Captura de datos de CONTACTO'!N307)),"Specific Place in the Location is required",IF(ISBLANK('Captura de datos de CONTACTO'!N307),NA(),"OK"))</f>
        <v>#N/A</v>
      </c>
      <c r="O307" s="40" t="e">
        <f>IF(AND(NOT(ISBLANK('Captura de datos de CONTACTO'!O307)),ISNA(VLOOKUP('Captura de datos de CONTACTO'!O307,'DO NOT USE_School Picklist'!$L$3:$L$81,1,FALSE))),"Please select a value from the drop-down menu",IF('DO NOT USE_Contact Formulas'!A307,"OK",NA()))</f>
        <v>#N/A</v>
      </c>
      <c r="P307" s="40" t="e">
        <f>IF(AND(NOT(ISBLANK('Captura de datos de CONTACTO'!P307)),NOT(ISNUMBER(MATCH("*@*.?*",'Captura de datos de CONTACTO'!P307,0)))),"Email must be in a valid format",IF('DO NOT USE_Contact Formulas'!A307,"OK",NA()))</f>
        <v>#N/A</v>
      </c>
      <c r="Q307" s="40" t="e">
        <f>IF(LEN('Captura de datos de CONTACTO'!Q307)&gt;50,"Parent/Guardian Name must be less than 50 characters",IF('DO NOT USE_Contact Formulas'!A307,"OK",NA()))</f>
        <v>#N/A</v>
      </c>
      <c r="R307" s="40" t="e">
        <f>IF(NOT(ISBLANK('Captura de datos de CONTACTO'!R307)),IF(AND(ISNUMBER('Captura de datos de CONTACTO'!R307),LEFT('Captura de datos de CONTACTO'!R307,1)&lt;&gt;"1",LEN('Captura de datos de CONTACTO'!R307)=10),"OK","Phone number must be valid format"),IF('DO NOT USE_Contact Formulas'!A307,"OK",NA()))</f>
        <v>#N/A</v>
      </c>
      <c r="S307" s="40" t="e">
        <f>IF(AND(NOT(ISBLANK('Captura de datos de CONTACTO'!S307)),ISNA(VLOOKUP('Captura de datos de CONTACTO'!S307,'DO NOT USE_School Picklist'!$N$3:$N$63,1,FALSE))),"Please select a value from the drop-down menu",IF('DO NOT USE_Contact Formulas'!A307,"OK",NA()))</f>
        <v>#N/A</v>
      </c>
      <c r="T307" s="53" t="e">
        <f>IF(AND(NOT(ISBLANK('Captura de datos de CONTACTO'!T307)),ISNA(VLOOKUP('Captura de datos de CONTACTO'!T307,'DO NOT USE_School Picklist'!$I$3:$I$5,1,FALSE))),"Please select a value from the drop-down menu",IF('DO NOT USE_Contact Formulas'!A307,"OK",NA()))</f>
        <v>#N/A</v>
      </c>
      <c r="U307" s="40" t="e">
        <f>IF(AND(NOT(ISBLANK('Captura de datos de CONTACTO'!U307)),ISNA(VLOOKUP('Captura de datos de CONTACTO'!U307,'DO NOT USE_School Picklist'!$E$3:$E$10,1,FALSE))),"Please select a value from the drop-down menu",IF('DO NOT USE_Contact Formulas'!A307,"OK",NA()))</f>
        <v>#N/A</v>
      </c>
      <c r="V307" s="53" t="e">
        <f>IF(AND(NOT(ISBLANK('Captura de datos de CONTACTO'!V307)),ISNA(VLOOKUP('Captura de datos de CONTACTO'!V307,'DO NOT USE_School Picklist'!$W$3:$W$9,1,FALSE))),"Please select a value from the drop-down menu",IF('DO NOT USE_Contact Formulas'!A307,"OK",NA()))</f>
        <v>#N/A</v>
      </c>
      <c r="W307" s="53" t="e">
        <f>IF(AND(NOT(ISBLANK('Captura de datos de CONTACTO'!W307)),ISNA(VLOOKUP('Captura de datos de CONTACTO'!W307,'DO NOT USE_School Picklist'!$W$3:$W$9,1,FALSE))),"Please select a value from the drop-down menu",IF('DO NOT USE_Case Formulas'!A307,"OK",NA()))</f>
        <v>#N/A</v>
      </c>
      <c r="X307" s="40" t="e">
        <f>IF(AND(NOT(ISBLANK('Captura de datos de CONTACTO'!X307)),ISNA(VLOOKUP('Captura de datos de CONTACTO'!X307,'DO NOT USE_School Picklist'!$F$3:$F$16,1,FALSE))),"Please select a value from the drop-down menu",IF('DO NOT USE_Contact Formulas'!A307,"OK",NA()))</f>
        <v>#N/A</v>
      </c>
      <c r="Y307" s="40" t="e">
        <f>IF(LEN('Captura de datos de CONTACTO'!Y307)&gt;100,"Classroom(s) must be less than 100 characters",IF('DO NOT USE_Contact Formulas'!A307,"OK",NA()))</f>
        <v>#N/A</v>
      </c>
      <c r="Z307" s="40" t="e">
        <f>IF(AND(NOT(ISBLANK('Captura de datos de CONTACTO'!Z307)),ISNA(VLOOKUP('Captura de datos de CONTACTO'!Z307,'DO NOT USE_School Picklist'!$K$3:$K$6,1,FALSE))),"Please select a value from the drop-down menu",IF('DO NOT USE_Contact Formulas'!A307,"OK",NA()))</f>
        <v>#N/A</v>
      </c>
      <c r="AA307" s="40" t="e">
        <f>IF(AND(NOT(ISBLANK('Captura de datos de CONTACTO'!AA307)),ISNA(VLOOKUP('Captura de datos de CONTACTO'!AA307,'DO NOT USE_School Picklist'!$D$3:$D$5,1,FALSE))),"Please select a value from the drop-down menu",IF('DO NOT USE_Contact Formulas'!A307,"OK",NA()))</f>
        <v>#N/A</v>
      </c>
      <c r="AB307" s="40"/>
      <c r="AC307" s="40" t="e">
        <f>IF(AND(NOT(ISBLANK('Captura de datos de CONTACTO'!AC307)),ISNA(VLOOKUP('Captura de datos de CONTACTO'!AC307,'DO NOT USE_School Picklist'!$G$3:$G$5,1,FALSE))),"Please select a value from the drop-down menu",IF('DO NOT USE_Contact Formulas'!A307,"OK",NA()))</f>
        <v>#N/A</v>
      </c>
      <c r="AD307" s="40"/>
      <c r="AE307" s="40" t="e">
        <f>IF(AND(NOT(ISBLANK('Captura de datos de CONTACTO'!AE307)),ISNA(VLOOKUP('Captura de datos de CONTACTO'!AE307,'DO NOT USE_School Picklist'!$H$3:$H$4,1,FALSE))),"Please select a value from the drop-down menu",IF('DO NOT USE_Contact Formulas'!A307,"OK",NA()))</f>
        <v>#N/A</v>
      </c>
      <c r="AF307" s="40" t="e">
        <f ca="1">IF('Captura de datos de CONTACTO'!AF307&gt;'DO NOT USE_School Picklist'!$C$3,"Test Date cannot be a future date",IF('DO NOT USE_Contact Formulas'!A307,"OK",NA()))</f>
        <v>#N/A</v>
      </c>
      <c r="AG307" s="53" t="e">
        <f>IF(AND('DO NOT USE_Contact Formulas'!A307,ISBLANK('Captura de datos de CONTACTO'!AB307)),"Lab Result Test Result is required",IF(AND(NOT(ISBLANK('Captura de datos de CONTACTO'!AB307)),ISNA(VLOOKUP('Captura de datos de CONTACTO'!AB307,'DO NOT USE_School Picklist'!$Q$3:$Q$8,1,FALSE))),"Please select a value from the drop-down menu",IF('DO NOT USE_Contact Formulas'!A307,"OK",NA())))</f>
        <v>#N/A</v>
      </c>
    </row>
    <row r="308" spans="1:33" x14ac:dyDescent="0.3">
      <c r="A308" s="39" t="e">
        <f>IF('DO NOT USE_Contact Formulas'!A308,IF('DO NOT USE_Contact Formulas'!B308,"Not all required fields are completed","OK"),NA())</f>
        <v>#N/A</v>
      </c>
      <c r="B308" s="40" t="e">
        <f>IF(AND('DO NOT USE_Contact Formulas'!A308,ISBLANK('Captura de datos de CONTACTO'!B308)),"First Name is required",IF(NOT(ISBLANK('Captura de datos de CONTACTO'!B308)),"OK",NA()))</f>
        <v>#N/A</v>
      </c>
      <c r="C308" s="40" t="e">
        <f>IF(AND('DO NOT USE_Contact Formulas'!A308,ISBLANK('Captura de datos de CONTACTO'!C308)),"Last Name is required",IF(NOT(ISBLANK('Captura de datos de CONTACTO'!C308)),"OK",NA()))</f>
        <v>#N/A</v>
      </c>
      <c r="D308" s="40" t="e">
        <f>IF(AND('DO NOT USE_Contact Formulas'!A308,ISBLANK('Captura de datos de CONTACTO'!D308)),"Birthdate is required",IF(NOT(ISBLANK('Captura de datos de CONTACTO'!D308)),"OK",NA()))</f>
        <v>#N/A</v>
      </c>
      <c r="E308" s="40" t="e">
        <f>IF(AND('DO NOT USE_Contact Formulas'!A308,ISBLANK('Captura de datos de CONTACTO'!E308)),"Mobile Phone is required",IF(NOT(ISBLANK('Captura de datos de CONTACTO'!E308)),IF(AND(ISNUMBER(VALUE('Captura de datos de CONTACTO'!E308)),LEFT('Captura de datos de CONTACTO'!E308,1)&lt;&gt;"1",LEN('Captura de datos de CONTACTO'!E308)=10),"OK","Phone number must be valid format"),NA()))</f>
        <v>#N/A</v>
      </c>
      <c r="F308" s="40" t="e">
        <f>IF(LEN('Captura de datos de CONTACTO'!F308)&gt;255,"Home Street Address must be less than 255 characters",IF('DO NOT USE_Contact Formulas'!A308,"OK",NA()))</f>
        <v>#N/A</v>
      </c>
      <c r="G308" s="40" t="e">
        <f>IF(LEN('Captura de datos de CONTACTO'!G308)&gt;40,"City must be less than 40 characters",IF('DO NOT USE_Contact Formulas'!A308,"OK",NA()))</f>
        <v>#N/A</v>
      </c>
      <c r="H308" s="40" t="e">
        <f>IF(AND(NOT(ISBLANK('Captura de datos de CONTACTO'!H308)),ISNA(VLOOKUP('Captura de datos de CONTACTO'!H308,'DO NOT USE_School Picklist'!$P$3:$P$52,1,FALSE))),"Please select a value from the drop-down menu",IF('DO NOT USE_Contact Formulas'!A308,"OK",NA()))</f>
        <v>#N/A</v>
      </c>
      <c r="I308" s="40" t="e">
        <f>IF(AND('DO NOT USE_Contact Formulas'!A308,ISBLANK('Captura de datos de CONTACTO'!I308)),"Zip is required",IF(ISBLANK('Captura de datos de CONTACTO'!I308),NA(),"OK"))</f>
        <v>#N/A</v>
      </c>
      <c r="J308" s="40" t="e">
        <f>IF(AND('DO NOT USE_Contact Formulas'!A308,ISBLANK('Captura de datos de CONTACTO'!J308)),"Student or Staff? is required",IF(ISBLANK('Captura de datos de CONTACTO'!J308),NA(),IF(ISNA(VLOOKUP('Captura de datos de CONTACTO'!J308,'DO NOT USE_School Picklist'!$B$3:$B$6,1,FALSE)),"Please select a value from the drop-down menu","OK")))</f>
        <v>#N/A</v>
      </c>
      <c r="K308" s="40" t="e">
        <f>IF(AND('Captura de datos de CONTACTO'!J308='DO NOT USE_School Picklist'!$B$4,ISBLANK('Captura de datos de CONTACTO'!K308)),"Occupation/Job Title is required if Student or Staff? is Yes, staff/faculty or volunteer",IF('DO NOT USE_Contact Formulas'!A308,"OK",NA()))</f>
        <v>#N/A</v>
      </c>
      <c r="L308" s="40" t="e">
        <f ca="1">IF('Captura de datos de CONTACTO'!L308&gt;'DO NOT USE_School Picklist'!$C$3,"Date last on school campus/facility cannot be a future date",IF('DO NOT USE_Contact Formulas'!A308,IF(ISBLANK('Captura de datos de CONTACTO'!L308),"Date last on school campus/facility is required","OK"),NA()))</f>
        <v>#N/A</v>
      </c>
      <c r="M308" s="41" t="e">
        <f ca="1">IF('Captura de datos de CONTACTO'!M308&gt;'DO NOT USE_School Picklist'!$C$3,"Last Exposure Date cannot be a future date",IF('DO NOT USE_Contact Formulas'!A308,IF(ISBLANK('Captura de datos de CONTACTO'!M308),"Last Exposure Date is required","OK"),NA()))</f>
        <v>#N/A</v>
      </c>
      <c r="N308" s="41" t="e">
        <f>IF(AND('DO NOT USE_Contact Formulas'!A308,ISBLANK('Captura de datos de CONTACTO'!N308)),"Specific Place in the Location is required",IF(ISBLANK('Captura de datos de CONTACTO'!N308),NA(),"OK"))</f>
        <v>#N/A</v>
      </c>
      <c r="O308" s="40" t="e">
        <f>IF(AND(NOT(ISBLANK('Captura de datos de CONTACTO'!O308)),ISNA(VLOOKUP('Captura de datos de CONTACTO'!O308,'DO NOT USE_School Picklist'!$L$3:$L$81,1,FALSE))),"Please select a value from the drop-down menu",IF('DO NOT USE_Contact Formulas'!A308,"OK",NA()))</f>
        <v>#N/A</v>
      </c>
      <c r="P308" s="40" t="e">
        <f>IF(AND(NOT(ISBLANK('Captura de datos de CONTACTO'!P308)),NOT(ISNUMBER(MATCH("*@*.?*",'Captura de datos de CONTACTO'!P308,0)))),"Email must be in a valid format",IF('DO NOT USE_Contact Formulas'!A308,"OK",NA()))</f>
        <v>#N/A</v>
      </c>
      <c r="Q308" s="40" t="e">
        <f>IF(LEN('Captura de datos de CONTACTO'!Q308)&gt;50,"Parent/Guardian Name must be less than 50 characters",IF('DO NOT USE_Contact Formulas'!A308,"OK",NA()))</f>
        <v>#N/A</v>
      </c>
      <c r="R308" s="40" t="e">
        <f>IF(NOT(ISBLANK('Captura de datos de CONTACTO'!R308)),IF(AND(ISNUMBER('Captura de datos de CONTACTO'!R308),LEFT('Captura de datos de CONTACTO'!R308,1)&lt;&gt;"1",LEN('Captura de datos de CONTACTO'!R308)=10),"OK","Phone number must be valid format"),IF('DO NOT USE_Contact Formulas'!A308,"OK",NA()))</f>
        <v>#N/A</v>
      </c>
      <c r="S308" s="40" t="e">
        <f>IF(AND(NOT(ISBLANK('Captura de datos de CONTACTO'!S308)),ISNA(VLOOKUP('Captura de datos de CONTACTO'!S308,'DO NOT USE_School Picklist'!$N$3:$N$63,1,FALSE))),"Please select a value from the drop-down menu",IF('DO NOT USE_Contact Formulas'!A308,"OK",NA()))</f>
        <v>#N/A</v>
      </c>
      <c r="T308" s="53" t="e">
        <f>IF(AND(NOT(ISBLANK('Captura de datos de CONTACTO'!T308)),ISNA(VLOOKUP('Captura de datos de CONTACTO'!T308,'DO NOT USE_School Picklist'!$I$3:$I$5,1,FALSE))),"Please select a value from the drop-down menu",IF('DO NOT USE_Contact Formulas'!A308,"OK",NA()))</f>
        <v>#N/A</v>
      </c>
      <c r="U308" s="40" t="e">
        <f>IF(AND(NOT(ISBLANK('Captura de datos de CONTACTO'!U308)),ISNA(VLOOKUP('Captura de datos de CONTACTO'!U308,'DO NOT USE_School Picklist'!$E$3:$E$10,1,FALSE))),"Please select a value from the drop-down menu",IF('DO NOT USE_Contact Formulas'!A308,"OK",NA()))</f>
        <v>#N/A</v>
      </c>
      <c r="V308" s="53" t="e">
        <f>IF(AND(NOT(ISBLANK('Captura de datos de CONTACTO'!V308)),ISNA(VLOOKUP('Captura de datos de CONTACTO'!V308,'DO NOT USE_School Picklist'!$W$3:$W$9,1,FALSE))),"Please select a value from the drop-down menu",IF('DO NOT USE_Contact Formulas'!A308,"OK",NA()))</f>
        <v>#N/A</v>
      </c>
      <c r="W308" s="53" t="e">
        <f>IF(AND(NOT(ISBLANK('Captura de datos de CONTACTO'!W308)),ISNA(VLOOKUP('Captura de datos de CONTACTO'!W308,'DO NOT USE_School Picklist'!$W$3:$W$9,1,FALSE))),"Please select a value from the drop-down menu",IF('DO NOT USE_Case Formulas'!A308,"OK",NA()))</f>
        <v>#N/A</v>
      </c>
      <c r="X308" s="40" t="e">
        <f>IF(AND(NOT(ISBLANK('Captura de datos de CONTACTO'!X308)),ISNA(VLOOKUP('Captura de datos de CONTACTO'!X308,'DO NOT USE_School Picklist'!$F$3:$F$16,1,FALSE))),"Please select a value from the drop-down menu",IF('DO NOT USE_Contact Formulas'!A308,"OK",NA()))</f>
        <v>#N/A</v>
      </c>
      <c r="Y308" s="40" t="e">
        <f>IF(LEN('Captura de datos de CONTACTO'!Y308)&gt;100,"Classroom(s) must be less than 100 characters",IF('DO NOT USE_Contact Formulas'!A308,"OK",NA()))</f>
        <v>#N/A</v>
      </c>
      <c r="Z308" s="40" t="e">
        <f>IF(AND(NOT(ISBLANK('Captura de datos de CONTACTO'!Z308)),ISNA(VLOOKUP('Captura de datos de CONTACTO'!Z308,'DO NOT USE_School Picklist'!$K$3:$K$6,1,FALSE))),"Please select a value from the drop-down menu",IF('DO NOT USE_Contact Formulas'!A308,"OK",NA()))</f>
        <v>#N/A</v>
      </c>
      <c r="AA308" s="40" t="e">
        <f>IF(AND(NOT(ISBLANK('Captura de datos de CONTACTO'!AA308)),ISNA(VLOOKUP('Captura de datos de CONTACTO'!AA308,'DO NOT USE_School Picklist'!$D$3:$D$5,1,FALSE))),"Please select a value from the drop-down menu",IF('DO NOT USE_Contact Formulas'!A308,"OK",NA()))</f>
        <v>#N/A</v>
      </c>
      <c r="AB308" s="40"/>
      <c r="AC308" s="40" t="e">
        <f>IF(AND(NOT(ISBLANK('Captura de datos de CONTACTO'!AC308)),ISNA(VLOOKUP('Captura de datos de CONTACTO'!AC308,'DO NOT USE_School Picklist'!$G$3:$G$5,1,FALSE))),"Please select a value from the drop-down menu",IF('DO NOT USE_Contact Formulas'!A308,"OK",NA()))</f>
        <v>#N/A</v>
      </c>
      <c r="AD308" s="40"/>
      <c r="AE308" s="40" t="e">
        <f>IF(AND(NOT(ISBLANK('Captura de datos de CONTACTO'!AE308)),ISNA(VLOOKUP('Captura de datos de CONTACTO'!AE308,'DO NOT USE_School Picklist'!$H$3:$H$4,1,FALSE))),"Please select a value from the drop-down menu",IF('DO NOT USE_Contact Formulas'!A308,"OK",NA()))</f>
        <v>#N/A</v>
      </c>
      <c r="AF308" s="40" t="e">
        <f ca="1">IF('Captura de datos de CONTACTO'!AF308&gt;'DO NOT USE_School Picklist'!$C$3,"Test Date cannot be a future date",IF('DO NOT USE_Contact Formulas'!A308,"OK",NA()))</f>
        <v>#N/A</v>
      </c>
      <c r="AG308" s="53" t="e">
        <f>IF(AND('DO NOT USE_Contact Formulas'!A308,ISBLANK('Captura de datos de CONTACTO'!AB308)),"Lab Result Test Result is required",IF(AND(NOT(ISBLANK('Captura de datos de CONTACTO'!AB308)),ISNA(VLOOKUP('Captura de datos de CONTACTO'!AB308,'DO NOT USE_School Picklist'!$Q$3:$Q$8,1,FALSE))),"Please select a value from the drop-down menu",IF('DO NOT USE_Contact Formulas'!A308,"OK",NA())))</f>
        <v>#N/A</v>
      </c>
    </row>
    <row r="309" spans="1:33" x14ac:dyDescent="0.3">
      <c r="A309" s="39" t="e">
        <f>IF('DO NOT USE_Contact Formulas'!A309,IF('DO NOT USE_Contact Formulas'!B309,"Not all required fields are completed","OK"),NA())</f>
        <v>#N/A</v>
      </c>
      <c r="B309" s="40" t="e">
        <f>IF(AND('DO NOT USE_Contact Formulas'!A309,ISBLANK('Captura de datos de CONTACTO'!B309)),"First Name is required",IF(NOT(ISBLANK('Captura de datos de CONTACTO'!B309)),"OK",NA()))</f>
        <v>#N/A</v>
      </c>
      <c r="C309" s="40" t="e">
        <f>IF(AND('DO NOT USE_Contact Formulas'!A309,ISBLANK('Captura de datos de CONTACTO'!C309)),"Last Name is required",IF(NOT(ISBLANK('Captura de datos de CONTACTO'!C309)),"OK",NA()))</f>
        <v>#N/A</v>
      </c>
      <c r="D309" s="40" t="e">
        <f>IF(AND('DO NOT USE_Contact Formulas'!A309,ISBLANK('Captura de datos de CONTACTO'!D309)),"Birthdate is required",IF(NOT(ISBLANK('Captura de datos de CONTACTO'!D309)),"OK",NA()))</f>
        <v>#N/A</v>
      </c>
      <c r="E309" s="40" t="e">
        <f>IF(AND('DO NOT USE_Contact Formulas'!A309,ISBLANK('Captura de datos de CONTACTO'!E309)),"Mobile Phone is required",IF(NOT(ISBLANK('Captura de datos de CONTACTO'!E309)),IF(AND(ISNUMBER(VALUE('Captura de datos de CONTACTO'!E309)),LEFT('Captura de datos de CONTACTO'!E309,1)&lt;&gt;"1",LEN('Captura de datos de CONTACTO'!E309)=10),"OK","Phone number must be valid format"),NA()))</f>
        <v>#N/A</v>
      </c>
      <c r="F309" s="40" t="e">
        <f>IF(LEN('Captura de datos de CONTACTO'!F309)&gt;255,"Home Street Address must be less than 255 characters",IF('DO NOT USE_Contact Formulas'!A309,"OK",NA()))</f>
        <v>#N/A</v>
      </c>
      <c r="G309" s="40" t="e">
        <f>IF(LEN('Captura de datos de CONTACTO'!G309)&gt;40,"City must be less than 40 characters",IF('DO NOT USE_Contact Formulas'!A309,"OK",NA()))</f>
        <v>#N/A</v>
      </c>
      <c r="H309" s="40" t="e">
        <f>IF(AND(NOT(ISBLANK('Captura de datos de CONTACTO'!H309)),ISNA(VLOOKUP('Captura de datos de CONTACTO'!H309,'DO NOT USE_School Picklist'!$P$3:$P$52,1,FALSE))),"Please select a value from the drop-down menu",IF('DO NOT USE_Contact Formulas'!A309,"OK",NA()))</f>
        <v>#N/A</v>
      </c>
      <c r="I309" s="40" t="e">
        <f>IF(AND('DO NOT USE_Contact Formulas'!A309,ISBLANK('Captura de datos de CONTACTO'!I309)),"Zip is required",IF(ISBLANK('Captura de datos de CONTACTO'!I309),NA(),"OK"))</f>
        <v>#N/A</v>
      </c>
      <c r="J309" s="40" t="e">
        <f>IF(AND('DO NOT USE_Contact Formulas'!A309,ISBLANK('Captura de datos de CONTACTO'!J309)),"Student or Staff? is required",IF(ISBLANK('Captura de datos de CONTACTO'!J309),NA(),IF(ISNA(VLOOKUP('Captura de datos de CONTACTO'!J309,'DO NOT USE_School Picklist'!$B$3:$B$6,1,FALSE)),"Please select a value from the drop-down menu","OK")))</f>
        <v>#N/A</v>
      </c>
      <c r="K309" s="40" t="e">
        <f>IF(AND('Captura de datos de CONTACTO'!J309='DO NOT USE_School Picklist'!$B$4,ISBLANK('Captura de datos de CONTACTO'!K309)),"Occupation/Job Title is required if Student or Staff? is Yes, staff/faculty or volunteer",IF('DO NOT USE_Contact Formulas'!A309,"OK",NA()))</f>
        <v>#N/A</v>
      </c>
      <c r="L309" s="40" t="e">
        <f ca="1">IF('Captura de datos de CONTACTO'!L309&gt;'DO NOT USE_School Picklist'!$C$3,"Date last on school campus/facility cannot be a future date",IF('DO NOT USE_Contact Formulas'!A309,IF(ISBLANK('Captura de datos de CONTACTO'!L309),"Date last on school campus/facility is required","OK"),NA()))</f>
        <v>#N/A</v>
      </c>
      <c r="M309" s="41" t="e">
        <f ca="1">IF('Captura de datos de CONTACTO'!M309&gt;'DO NOT USE_School Picklist'!$C$3,"Last Exposure Date cannot be a future date",IF('DO NOT USE_Contact Formulas'!A309,IF(ISBLANK('Captura de datos de CONTACTO'!M309),"Last Exposure Date is required","OK"),NA()))</f>
        <v>#N/A</v>
      </c>
      <c r="N309" s="41" t="e">
        <f>IF(AND('DO NOT USE_Contact Formulas'!A309,ISBLANK('Captura de datos de CONTACTO'!N309)),"Specific Place in the Location is required",IF(ISBLANK('Captura de datos de CONTACTO'!N309),NA(),"OK"))</f>
        <v>#N/A</v>
      </c>
      <c r="O309" s="40" t="e">
        <f>IF(AND(NOT(ISBLANK('Captura de datos de CONTACTO'!O309)),ISNA(VLOOKUP('Captura de datos de CONTACTO'!O309,'DO NOT USE_School Picklist'!$L$3:$L$81,1,FALSE))),"Please select a value from the drop-down menu",IF('DO NOT USE_Contact Formulas'!A309,"OK",NA()))</f>
        <v>#N/A</v>
      </c>
      <c r="P309" s="40" t="e">
        <f>IF(AND(NOT(ISBLANK('Captura de datos de CONTACTO'!P309)),NOT(ISNUMBER(MATCH("*@*.?*",'Captura de datos de CONTACTO'!P309,0)))),"Email must be in a valid format",IF('DO NOT USE_Contact Formulas'!A309,"OK",NA()))</f>
        <v>#N/A</v>
      </c>
      <c r="Q309" s="40" t="e">
        <f>IF(LEN('Captura de datos de CONTACTO'!Q309)&gt;50,"Parent/Guardian Name must be less than 50 characters",IF('DO NOT USE_Contact Formulas'!A309,"OK",NA()))</f>
        <v>#N/A</v>
      </c>
      <c r="R309" s="40" t="e">
        <f>IF(NOT(ISBLANK('Captura de datos de CONTACTO'!R309)),IF(AND(ISNUMBER('Captura de datos de CONTACTO'!R309),LEFT('Captura de datos de CONTACTO'!R309,1)&lt;&gt;"1",LEN('Captura de datos de CONTACTO'!R309)=10),"OK","Phone number must be valid format"),IF('DO NOT USE_Contact Formulas'!A309,"OK",NA()))</f>
        <v>#N/A</v>
      </c>
      <c r="S309" s="40" t="e">
        <f>IF(AND(NOT(ISBLANK('Captura de datos de CONTACTO'!S309)),ISNA(VLOOKUP('Captura de datos de CONTACTO'!S309,'DO NOT USE_School Picklist'!$N$3:$N$63,1,FALSE))),"Please select a value from the drop-down menu",IF('DO NOT USE_Contact Formulas'!A309,"OK",NA()))</f>
        <v>#N/A</v>
      </c>
      <c r="T309" s="53" t="e">
        <f>IF(AND(NOT(ISBLANK('Captura de datos de CONTACTO'!T309)),ISNA(VLOOKUP('Captura de datos de CONTACTO'!T309,'DO NOT USE_School Picklist'!$I$3:$I$5,1,FALSE))),"Please select a value from the drop-down menu",IF('DO NOT USE_Contact Formulas'!A309,"OK",NA()))</f>
        <v>#N/A</v>
      </c>
      <c r="U309" s="40" t="e">
        <f>IF(AND(NOT(ISBLANK('Captura de datos de CONTACTO'!U309)),ISNA(VLOOKUP('Captura de datos de CONTACTO'!U309,'DO NOT USE_School Picklist'!$E$3:$E$10,1,FALSE))),"Please select a value from the drop-down menu",IF('DO NOT USE_Contact Formulas'!A309,"OK",NA()))</f>
        <v>#N/A</v>
      </c>
      <c r="V309" s="53" t="e">
        <f>IF(AND(NOT(ISBLANK('Captura de datos de CONTACTO'!V309)),ISNA(VLOOKUP('Captura de datos de CONTACTO'!V309,'DO NOT USE_School Picklist'!$W$3:$W$9,1,FALSE))),"Please select a value from the drop-down menu",IF('DO NOT USE_Contact Formulas'!A309,"OK",NA()))</f>
        <v>#N/A</v>
      </c>
      <c r="W309" s="53" t="e">
        <f>IF(AND(NOT(ISBLANK('Captura de datos de CONTACTO'!W309)),ISNA(VLOOKUP('Captura de datos de CONTACTO'!W309,'DO NOT USE_School Picklist'!$W$3:$W$9,1,FALSE))),"Please select a value from the drop-down menu",IF('DO NOT USE_Case Formulas'!A309,"OK",NA()))</f>
        <v>#N/A</v>
      </c>
      <c r="X309" s="40" t="e">
        <f>IF(AND(NOT(ISBLANK('Captura de datos de CONTACTO'!X309)),ISNA(VLOOKUP('Captura de datos de CONTACTO'!X309,'DO NOT USE_School Picklist'!$F$3:$F$16,1,FALSE))),"Please select a value from the drop-down menu",IF('DO NOT USE_Contact Formulas'!A309,"OK",NA()))</f>
        <v>#N/A</v>
      </c>
      <c r="Y309" s="40" t="e">
        <f>IF(LEN('Captura de datos de CONTACTO'!Y309)&gt;100,"Classroom(s) must be less than 100 characters",IF('DO NOT USE_Contact Formulas'!A309,"OK",NA()))</f>
        <v>#N/A</v>
      </c>
      <c r="Z309" s="40" t="e">
        <f>IF(AND(NOT(ISBLANK('Captura de datos de CONTACTO'!Z309)),ISNA(VLOOKUP('Captura de datos de CONTACTO'!Z309,'DO NOT USE_School Picklist'!$K$3:$K$6,1,FALSE))),"Please select a value from the drop-down menu",IF('DO NOT USE_Contact Formulas'!A309,"OK",NA()))</f>
        <v>#N/A</v>
      </c>
      <c r="AA309" s="40" t="e">
        <f>IF(AND(NOT(ISBLANK('Captura de datos de CONTACTO'!AA309)),ISNA(VLOOKUP('Captura de datos de CONTACTO'!AA309,'DO NOT USE_School Picklist'!$D$3:$D$5,1,FALSE))),"Please select a value from the drop-down menu",IF('DO NOT USE_Contact Formulas'!A309,"OK",NA()))</f>
        <v>#N/A</v>
      </c>
      <c r="AB309" s="40"/>
      <c r="AC309" s="40" t="e">
        <f>IF(AND(NOT(ISBLANK('Captura de datos de CONTACTO'!AC309)),ISNA(VLOOKUP('Captura de datos de CONTACTO'!AC309,'DO NOT USE_School Picklist'!$G$3:$G$5,1,FALSE))),"Please select a value from the drop-down menu",IF('DO NOT USE_Contact Formulas'!A309,"OK",NA()))</f>
        <v>#N/A</v>
      </c>
      <c r="AD309" s="40"/>
      <c r="AE309" s="40" t="e">
        <f>IF(AND(NOT(ISBLANK('Captura de datos de CONTACTO'!AE309)),ISNA(VLOOKUP('Captura de datos de CONTACTO'!AE309,'DO NOT USE_School Picklist'!$H$3:$H$4,1,FALSE))),"Please select a value from the drop-down menu",IF('DO NOT USE_Contact Formulas'!A309,"OK",NA()))</f>
        <v>#N/A</v>
      </c>
      <c r="AF309" s="40" t="e">
        <f ca="1">IF('Captura de datos de CONTACTO'!AF309&gt;'DO NOT USE_School Picklist'!$C$3,"Test Date cannot be a future date",IF('DO NOT USE_Contact Formulas'!A309,"OK",NA()))</f>
        <v>#N/A</v>
      </c>
      <c r="AG309" s="53" t="e">
        <f>IF(AND('DO NOT USE_Contact Formulas'!A309,ISBLANK('Captura de datos de CONTACTO'!AB309)),"Lab Result Test Result is required",IF(AND(NOT(ISBLANK('Captura de datos de CONTACTO'!AB309)),ISNA(VLOOKUP('Captura de datos de CONTACTO'!AB309,'DO NOT USE_School Picklist'!$Q$3:$Q$8,1,FALSE))),"Please select a value from the drop-down menu",IF('DO NOT USE_Contact Formulas'!A309,"OK",NA())))</f>
        <v>#N/A</v>
      </c>
    </row>
    <row r="310" spans="1:33" x14ac:dyDescent="0.3">
      <c r="A310" s="39" t="e">
        <f>IF('DO NOT USE_Contact Formulas'!A310,IF('DO NOT USE_Contact Formulas'!B310,"Not all required fields are completed","OK"),NA())</f>
        <v>#N/A</v>
      </c>
      <c r="B310" s="40" t="e">
        <f>IF(AND('DO NOT USE_Contact Formulas'!A310,ISBLANK('Captura de datos de CONTACTO'!B310)),"First Name is required",IF(NOT(ISBLANK('Captura de datos de CONTACTO'!B310)),"OK",NA()))</f>
        <v>#N/A</v>
      </c>
      <c r="C310" s="40" t="e">
        <f>IF(AND('DO NOT USE_Contact Formulas'!A310,ISBLANK('Captura de datos de CONTACTO'!C310)),"Last Name is required",IF(NOT(ISBLANK('Captura de datos de CONTACTO'!C310)),"OK",NA()))</f>
        <v>#N/A</v>
      </c>
      <c r="D310" s="40" t="e">
        <f>IF(AND('DO NOT USE_Contact Formulas'!A310,ISBLANK('Captura de datos de CONTACTO'!D310)),"Birthdate is required",IF(NOT(ISBLANK('Captura de datos de CONTACTO'!D310)),"OK",NA()))</f>
        <v>#N/A</v>
      </c>
      <c r="E310" s="40" t="e">
        <f>IF(AND('DO NOT USE_Contact Formulas'!A310,ISBLANK('Captura de datos de CONTACTO'!E310)),"Mobile Phone is required",IF(NOT(ISBLANK('Captura de datos de CONTACTO'!E310)),IF(AND(ISNUMBER(VALUE('Captura de datos de CONTACTO'!E310)),LEFT('Captura de datos de CONTACTO'!E310,1)&lt;&gt;"1",LEN('Captura de datos de CONTACTO'!E310)=10),"OK","Phone number must be valid format"),NA()))</f>
        <v>#N/A</v>
      </c>
      <c r="F310" s="40" t="e">
        <f>IF(LEN('Captura de datos de CONTACTO'!F310)&gt;255,"Home Street Address must be less than 255 characters",IF('DO NOT USE_Contact Formulas'!A310,"OK",NA()))</f>
        <v>#N/A</v>
      </c>
      <c r="G310" s="40" t="e">
        <f>IF(LEN('Captura de datos de CONTACTO'!G310)&gt;40,"City must be less than 40 characters",IF('DO NOT USE_Contact Formulas'!A310,"OK",NA()))</f>
        <v>#N/A</v>
      </c>
      <c r="H310" s="40" t="e">
        <f>IF(AND(NOT(ISBLANK('Captura de datos de CONTACTO'!H310)),ISNA(VLOOKUP('Captura de datos de CONTACTO'!H310,'DO NOT USE_School Picklist'!$P$3:$P$52,1,FALSE))),"Please select a value from the drop-down menu",IF('DO NOT USE_Contact Formulas'!A310,"OK",NA()))</f>
        <v>#N/A</v>
      </c>
      <c r="I310" s="40" t="e">
        <f>IF(AND('DO NOT USE_Contact Formulas'!A310,ISBLANK('Captura de datos de CONTACTO'!I310)),"Zip is required",IF(ISBLANK('Captura de datos de CONTACTO'!I310),NA(),"OK"))</f>
        <v>#N/A</v>
      </c>
      <c r="J310" s="40" t="e">
        <f>IF(AND('DO NOT USE_Contact Formulas'!A310,ISBLANK('Captura de datos de CONTACTO'!J310)),"Student or Staff? is required",IF(ISBLANK('Captura de datos de CONTACTO'!J310),NA(),IF(ISNA(VLOOKUP('Captura de datos de CONTACTO'!J310,'DO NOT USE_School Picklist'!$B$3:$B$6,1,FALSE)),"Please select a value from the drop-down menu","OK")))</f>
        <v>#N/A</v>
      </c>
      <c r="K310" s="40" t="e">
        <f>IF(AND('Captura de datos de CONTACTO'!J310='DO NOT USE_School Picklist'!$B$4,ISBLANK('Captura de datos de CONTACTO'!K310)),"Occupation/Job Title is required if Student or Staff? is Yes, staff/faculty or volunteer",IF('DO NOT USE_Contact Formulas'!A310,"OK",NA()))</f>
        <v>#N/A</v>
      </c>
      <c r="L310" s="40" t="e">
        <f ca="1">IF('Captura de datos de CONTACTO'!L310&gt;'DO NOT USE_School Picklist'!$C$3,"Date last on school campus/facility cannot be a future date",IF('DO NOT USE_Contact Formulas'!A310,IF(ISBLANK('Captura de datos de CONTACTO'!L310),"Date last on school campus/facility is required","OK"),NA()))</f>
        <v>#N/A</v>
      </c>
      <c r="M310" s="41" t="e">
        <f ca="1">IF('Captura de datos de CONTACTO'!M310&gt;'DO NOT USE_School Picklist'!$C$3,"Last Exposure Date cannot be a future date",IF('DO NOT USE_Contact Formulas'!A310,IF(ISBLANK('Captura de datos de CONTACTO'!M310),"Last Exposure Date is required","OK"),NA()))</f>
        <v>#N/A</v>
      </c>
      <c r="N310" s="41" t="e">
        <f>IF(AND('DO NOT USE_Contact Formulas'!A310,ISBLANK('Captura de datos de CONTACTO'!N310)),"Specific Place in the Location is required",IF(ISBLANK('Captura de datos de CONTACTO'!N310),NA(),"OK"))</f>
        <v>#N/A</v>
      </c>
      <c r="O310" s="40" t="e">
        <f>IF(AND(NOT(ISBLANK('Captura de datos de CONTACTO'!O310)),ISNA(VLOOKUP('Captura de datos de CONTACTO'!O310,'DO NOT USE_School Picklist'!$L$3:$L$81,1,FALSE))),"Please select a value from the drop-down menu",IF('DO NOT USE_Contact Formulas'!A310,"OK",NA()))</f>
        <v>#N/A</v>
      </c>
      <c r="P310" s="40" t="e">
        <f>IF(AND(NOT(ISBLANK('Captura de datos de CONTACTO'!P310)),NOT(ISNUMBER(MATCH("*@*.?*",'Captura de datos de CONTACTO'!P310,0)))),"Email must be in a valid format",IF('DO NOT USE_Contact Formulas'!A310,"OK",NA()))</f>
        <v>#N/A</v>
      </c>
      <c r="Q310" s="40" t="e">
        <f>IF(LEN('Captura de datos de CONTACTO'!Q310)&gt;50,"Parent/Guardian Name must be less than 50 characters",IF('DO NOT USE_Contact Formulas'!A310,"OK",NA()))</f>
        <v>#N/A</v>
      </c>
      <c r="R310" s="40" t="e">
        <f>IF(NOT(ISBLANK('Captura de datos de CONTACTO'!R310)),IF(AND(ISNUMBER('Captura de datos de CONTACTO'!R310),LEFT('Captura de datos de CONTACTO'!R310,1)&lt;&gt;"1",LEN('Captura de datos de CONTACTO'!R310)=10),"OK","Phone number must be valid format"),IF('DO NOT USE_Contact Formulas'!A310,"OK",NA()))</f>
        <v>#N/A</v>
      </c>
      <c r="S310" s="40" t="e">
        <f>IF(AND(NOT(ISBLANK('Captura de datos de CONTACTO'!S310)),ISNA(VLOOKUP('Captura de datos de CONTACTO'!S310,'DO NOT USE_School Picklist'!$N$3:$N$63,1,FALSE))),"Please select a value from the drop-down menu",IF('DO NOT USE_Contact Formulas'!A310,"OK",NA()))</f>
        <v>#N/A</v>
      </c>
      <c r="T310" s="53" t="e">
        <f>IF(AND(NOT(ISBLANK('Captura de datos de CONTACTO'!T310)),ISNA(VLOOKUP('Captura de datos de CONTACTO'!T310,'DO NOT USE_School Picklist'!$I$3:$I$5,1,FALSE))),"Please select a value from the drop-down menu",IF('DO NOT USE_Contact Formulas'!A310,"OK",NA()))</f>
        <v>#N/A</v>
      </c>
      <c r="U310" s="40" t="e">
        <f>IF(AND(NOT(ISBLANK('Captura de datos de CONTACTO'!U310)),ISNA(VLOOKUP('Captura de datos de CONTACTO'!U310,'DO NOT USE_School Picklist'!$E$3:$E$10,1,FALSE))),"Please select a value from the drop-down menu",IF('DO NOT USE_Contact Formulas'!A310,"OK",NA()))</f>
        <v>#N/A</v>
      </c>
      <c r="V310" s="53" t="e">
        <f>IF(AND(NOT(ISBLANK('Captura de datos de CONTACTO'!V310)),ISNA(VLOOKUP('Captura de datos de CONTACTO'!V310,'DO NOT USE_School Picklist'!$W$3:$W$9,1,FALSE))),"Please select a value from the drop-down menu",IF('DO NOT USE_Contact Formulas'!A310,"OK",NA()))</f>
        <v>#N/A</v>
      </c>
      <c r="W310" s="53" t="e">
        <f>IF(AND(NOT(ISBLANK('Captura de datos de CONTACTO'!W310)),ISNA(VLOOKUP('Captura de datos de CONTACTO'!W310,'DO NOT USE_School Picklist'!$W$3:$W$9,1,FALSE))),"Please select a value from the drop-down menu",IF('DO NOT USE_Case Formulas'!A310,"OK",NA()))</f>
        <v>#N/A</v>
      </c>
      <c r="X310" s="40" t="e">
        <f>IF(AND(NOT(ISBLANK('Captura de datos de CONTACTO'!X310)),ISNA(VLOOKUP('Captura de datos de CONTACTO'!X310,'DO NOT USE_School Picklist'!$F$3:$F$16,1,FALSE))),"Please select a value from the drop-down menu",IF('DO NOT USE_Contact Formulas'!A310,"OK",NA()))</f>
        <v>#N/A</v>
      </c>
      <c r="Y310" s="40" t="e">
        <f>IF(LEN('Captura de datos de CONTACTO'!Y310)&gt;100,"Classroom(s) must be less than 100 characters",IF('DO NOT USE_Contact Formulas'!A310,"OK",NA()))</f>
        <v>#N/A</v>
      </c>
      <c r="Z310" s="40" t="e">
        <f>IF(AND(NOT(ISBLANK('Captura de datos de CONTACTO'!Z310)),ISNA(VLOOKUP('Captura de datos de CONTACTO'!Z310,'DO NOT USE_School Picklist'!$K$3:$K$6,1,FALSE))),"Please select a value from the drop-down menu",IF('DO NOT USE_Contact Formulas'!A310,"OK",NA()))</f>
        <v>#N/A</v>
      </c>
      <c r="AA310" s="40" t="e">
        <f>IF(AND(NOT(ISBLANK('Captura de datos de CONTACTO'!AA310)),ISNA(VLOOKUP('Captura de datos de CONTACTO'!AA310,'DO NOT USE_School Picklist'!$D$3:$D$5,1,FALSE))),"Please select a value from the drop-down menu",IF('DO NOT USE_Contact Formulas'!A310,"OK",NA()))</f>
        <v>#N/A</v>
      </c>
      <c r="AB310" s="40"/>
      <c r="AC310" s="40" t="e">
        <f>IF(AND(NOT(ISBLANK('Captura de datos de CONTACTO'!AC310)),ISNA(VLOOKUP('Captura de datos de CONTACTO'!AC310,'DO NOT USE_School Picklist'!$G$3:$G$5,1,FALSE))),"Please select a value from the drop-down menu",IF('DO NOT USE_Contact Formulas'!A310,"OK",NA()))</f>
        <v>#N/A</v>
      </c>
      <c r="AD310" s="40"/>
      <c r="AE310" s="40" t="e">
        <f>IF(AND(NOT(ISBLANK('Captura de datos de CONTACTO'!AE310)),ISNA(VLOOKUP('Captura de datos de CONTACTO'!AE310,'DO NOT USE_School Picklist'!$H$3:$H$4,1,FALSE))),"Please select a value from the drop-down menu",IF('DO NOT USE_Contact Formulas'!A310,"OK",NA()))</f>
        <v>#N/A</v>
      </c>
      <c r="AF310" s="40" t="e">
        <f ca="1">IF('Captura de datos de CONTACTO'!AF310&gt;'DO NOT USE_School Picklist'!$C$3,"Test Date cannot be a future date",IF('DO NOT USE_Contact Formulas'!A310,"OK",NA()))</f>
        <v>#N/A</v>
      </c>
      <c r="AG310" s="53" t="e">
        <f>IF(AND('DO NOT USE_Contact Formulas'!A310,ISBLANK('Captura de datos de CONTACTO'!AB310)),"Lab Result Test Result is required",IF(AND(NOT(ISBLANK('Captura de datos de CONTACTO'!AB310)),ISNA(VLOOKUP('Captura de datos de CONTACTO'!AB310,'DO NOT USE_School Picklist'!$Q$3:$Q$8,1,FALSE))),"Please select a value from the drop-down menu",IF('DO NOT USE_Contact Formulas'!A310,"OK",NA())))</f>
        <v>#N/A</v>
      </c>
    </row>
    <row r="311" spans="1:33" x14ac:dyDescent="0.3">
      <c r="A311" s="39" t="e">
        <f>IF('DO NOT USE_Contact Formulas'!A311,IF('DO NOT USE_Contact Formulas'!B311,"Not all required fields are completed","OK"),NA())</f>
        <v>#N/A</v>
      </c>
      <c r="B311" s="40" t="e">
        <f>IF(AND('DO NOT USE_Contact Formulas'!A311,ISBLANK('Captura de datos de CONTACTO'!B311)),"First Name is required",IF(NOT(ISBLANK('Captura de datos de CONTACTO'!B311)),"OK",NA()))</f>
        <v>#N/A</v>
      </c>
      <c r="C311" s="40" t="e">
        <f>IF(AND('DO NOT USE_Contact Formulas'!A311,ISBLANK('Captura de datos de CONTACTO'!C311)),"Last Name is required",IF(NOT(ISBLANK('Captura de datos de CONTACTO'!C311)),"OK",NA()))</f>
        <v>#N/A</v>
      </c>
      <c r="D311" s="40" t="e">
        <f>IF(AND('DO NOT USE_Contact Formulas'!A311,ISBLANK('Captura de datos de CONTACTO'!D311)),"Birthdate is required",IF(NOT(ISBLANK('Captura de datos de CONTACTO'!D311)),"OK",NA()))</f>
        <v>#N/A</v>
      </c>
      <c r="E311" s="40" t="e">
        <f>IF(AND('DO NOT USE_Contact Formulas'!A311,ISBLANK('Captura de datos de CONTACTO'!E311)),"Mobile Phone is required",IF(NOT(ISBLANK('Captura de datos de CONTACTO'!E311)),IF(AND(ISNUMBER(VALUE('Captura de datos de CONTACTO'!E311)),LEFT('Captura de datos de CONTACTO'!E311,1)&lt;&gt;"1",LEN('Captura de datos de CONTACTO'!E311)=10),"OK","Phone number must be valid format"),NA()))</f>
        <v>#N/A</v>
      </c>
      <c r="F311" s="40" t="e">
        <f>IF(LEN('Captura de datos de CONTACTO'!F311)&gt;255,"Home Street Address must be less than 255 characters",IF('DO NOT USE_Contact Formulas'!A311,"OK",NA()))</f>
        <v>#N/A</v>
      </c>
      <c r="G311" s="40" t="e">
        <f>IF(LEN('Captura de datos de CONTACTO'!G311)&gt;40,"City must be less than 40 characters",IF('DO NOT USE_Contact Formulas'!A311,"OK",NA()))</f>
        <v>#N/A</v>
      </c>
      <c r="H311" s="40" t="e">
        <f>IF(AND(NOT(ISBLANK('Captura de datos de CONTACTO'!H311)),ISNA(VLOOKUP('Captura de datos de CONTACTO'!H311,'DO NOT USE_School Picklist'!$P$3:$P$52,1,FALSE))),"Please select a value from the drop-down menu",IF('DO NOT USE_Contact Formulas'!A311,"OK",NA()))</f>
        <v>#N/A</v>
      </c>
      <c r="I311" s="40" t="e">
        <f>IF(AND('DO NOT USE_Contact Formulas'!A311,ISBLANK('Captura de datos de CONTACTO'!I311)),"Zip is required",IF(ISBLANK('Captura de datos de CONTACTO'!I311),NA(),"OK"))</f>
        <v>#N/A</v>
      </c>
      <c r="J311" s="40" t="e">
        <f>IF(AND('DO NOT USE_Contact Formulas'!A311,ISBLANK('Captura de datos de CONTACTO'!J311)),"Student or Staff? is required",IF(ISBLANK('Captura de datos de CONTACTO'!J311),NA(),IF(ISNA(VLOOKUP('Captura de datos de CONTACTO'!J311,'DO NOT USE_School Picklist'!$B$3:$B$6,1,FALSE)),"Please select a value from the drop-down menu","OK")))</f>
        <v>#N/A</v>
      </c>
      <c r="K311" s="40" t="e">
        <f>IF(AND('Captura de datos de CONTACTO'!J311='DO NOT USE_School Picklist'!$B$4,ISBLANK('Captura de datos de CONTACTO'!K311)),"Occupation/Job Title is required if Student or Staff? is Yes, staff/faculty or volunteer",IF('DO NOT USE_Contact Formulas'!A311,"OK",NA()))</f>
        <v>#N/A</v>
      </c>
      <c r="L311" s="40" t="e">
        <f ca="1">IF('Captura de datos de CONTACTO'!L311&gt;'DO NOT USE_School Picklist'!$C$3,"Date last on school campus/facility cannot be a future date",IF('DO NOT USE_Contact Formulas'!A311,IF(ISBLANK('Captura de datos de CONTACTO'!L311),"Date last on school campus/facility is required","OK"),NA()))</f>
        <v>#N/A</v>
      </c>
      <c r="M311" s="41" t="e">
        <f ca="1">IF('Captura de datos de CONTACTO'!M311&gt;'DO NOT USE_School Picklist'!$C$3,"Last Exposure Date cannot be a future date",IF('DO NOT USE_Contact Formulas'!A311,IF(ISBLANK('Captura de datos de CONTACTO'!M311),"Last Exposure Date is required","OK"),NA()))</f>
        <v>#N/A</v>
      </c>
      <c r="N311" s="41" t="e">
        <f>IF(AND('DO NOT USE_Contact Formulas'!A311,ISBLANK('Captura de datos de CONTACTO'!N311)),"Specific Place in the Location is required",IF(ISBLANK('Captura de datos de CONTACTO'!N311),NA(),"OK"))</f>
        <v>#N/A</v>
      </c>
      <c r="O311" s="40" t="e">
        <f>IF(AND(NOT(ISBLANK('Captura de datos de CONTACTO'!O311)),ISNA(VLOOKUP('Captura de datos de CONTACTO'!O311,'DO NOT USE_School Picklist'!$L$3:$L$81,1,FALSE))),"Please select a value from the drop-down menu",IF('DO NOT USE_Contact Formulas'!A311,"OK",NA()))</f>
        <v>#N/A</v>
      </c>
      <c r="P311" s="40" t="e">
        <f>IF(AND(NOT(ISBLANK('Captura de datos de CONTACTO'!P311)),NOT(ISNUMBER(MATCH("*@*.?*",'Captura de datos de CONTACTO'!P311,0)))),"Email must be in a valid format",IF('DO NOT USE_Contact Formulas'!A311,"OK",NA()))</f>
        <v>#N/A</v>
      </c>
      <c r="Q311" s="40" t="e">
        <f>IF(LEN('Captura de datos de CONTACTO'!Q311)&gt;50,"Parent/Guardian Name must be less than 50 characters",IF('DO NOT USE_Contact Formulas'!A311,"OK",NA()))</f>
        <v>#N/A</v>
      </c>
      <c r="R311" s="40" t="e">
        <f>IF(NOT(ISBLANK('Captura de datos de CONTACTO'!R311)),IF(AND(ISNUMBER('Captura de datos de CONTACTO'!R311),LEFT('Captura de datos de CONTACTO'!R311,1)&lt;&gt;"1",LEN('Captura de datos de CONTACTO'!R311)=10),"OK","Phone number must be valid format"),IF('DO NOT USE_Contact Formulas'!A311,"OK",NA()))</f>
        <v>#N/A</v>
      </c>
      <c r="S311" s="40" t="e">
        <f>IF(AND(NOT(ISBLANK('Captura de datos de CONTACTO'!S311)),ISNA(VLOOKUP('Captura de datos de CONTACTO'!S311,'DO NOT USE_School Picklist'!$N$3:$N$63,1,FALSE))),"Please select a value from the drop-down menu",IF('DO NOT USE_Contact Formulas'!A311,"OK",NA()))</f>
        <v>#N/A</v>
      </c>
      <c r="T311" s="53" t="e">
        <f>IF(AND(NOT(ISBLANK('Captura de datos de CONTACTO'!T311)),ISNA(VLOOKUP('Captura de datos de CONTACTO'!T311,'DO NOT USE_School Picklist'!$I$3:$I$5,1,FALSE))),"Please select a value from the drop-down menu",IF('DO NOT USE_Contact Formulas'!A311,"OK",NA()))</f>
        <v>#N/A</v>
      </c>
      <c r="U311" s="40" t="e">
        <f>IF(AND(NOT(ISBLANK('Captura de datos de CONTACTO'!U311)),ISNA(VLOOKUP('Captura de datos de CONTACTO'!U311,'DO NOT USE_School Picklist'!$E$3:$E$10,1,FALSE))),"Please select a value from the drop-down menu",IF('DO NOT USE_Contact Formulas'!A311,"OK",NA()))</f>
        <v>#N/A</v>
      </c>
      <c r="V311" s="53" t="e">
        <f>IF(AND(NOT(ISBLANK('Captura de datos de CONTACTO'!V311)),ISNA(VLOOKUP('Captura de datos de CONTACTO'!V311,'DO NOT USE_School Picklist'!$W$3:$W$9,1,FALSE))),"Please select a value from the drop-down menu",IF('DO NOT USE_Contact Formulas'!A311,"OK",NA()))</f>
        <v>#N/A</v>
      </c>
      <c r="W311" s="53" t="e">
        <f>IF(AND(NOT(ISBLANK('Captura de datos de CONTACTO'!W311)),ISNA(VLOOKUP('Captura de datos de CONTACTO'!W311,'DO NOT USE_School Picklist'!$W$3:$W$9,1,FALSE))),"Please select a value from the drop-down menu",IF('DO NOT USE_Case Formulas'!A311,"OK",NA()))</f>
        <v>#N/A</v>
      </c>
      <c r="X311" s="40" t="e">
        <f>IF(AND(NOT(ISBLANK('Captura de datos de CONTACTO'!X311)),ISNA(VLOOKUP('Captura de datos de CONTACTO'!X311,'DO NOT USE_School Picklist'!$F$3:$F$16,1,FALSE))),"Please select a value from the drop-down menu",IF('DO NOT USE_Contact Formulas'!A311,"OK",NA()))</f>
        <v>#N/A</v>
      </c>
      <c r="Y311" s="40" t="e">
        <f>IF(LEN('Captura de datos de CONTACTO'!Y311)&gt;100,"Classroom(s) must be less than 100 characters",IF('DO NOT USE_Contact Formulas'!A311,"OK",NA()))</f>
        <v>#N/A</v>
      </c>
      <c r="Z311" s="40" t="e">
        <f>IF(AND(NOT(ISBLANK('Captura de datos de CONTACTO'!Z311)),ISNA(VLOOKUP('Captura de datos de CONTACTO'!Z311,'DO NOT USE_School Picklist'!$K$3:$K$6,1,FALSE))),"Please select a value from the drop-down menu",IF('DO NOT USE_Contact Formulas'!A311,"OK",NA()))</f>
        <v>#N/A</v>
      </c>
      <c r="AA311" s="40" t="e">
        <f>IF(AND(NOT(ISBLANK('Captura de datos de CONTACTO'!AA311)),ISNA(VLOOKUP('Captura de datos de CONTACTO'!AA311,'DO NOT USE_School Picklist'!$D$3:$D$5,1,FALSE))),"Please select a value from the drop-down menu",IF('DO NOT USE_Contact Formulas'!A311,"OK",NA()))</f>
        <v>#N/A</v>
      </c>
      <c r="AB311" s="40"/>
      <c r="AC311" s="40" t="e">
        <f>IF(AND(NOT(ISBLANK('Captura de datos de CONTACTO'!AC311)),ISNA(VLOOKUP('Captura de datos de CONTACTO'!AC311,'DO NOT USE_School Picklist'!$G$3:$G$5,1,FALSE))),"Please select a value from the drop-down menu",IF('DO NOT USE_Contact Formulas'!A311,"OK",NA()))</f>
        <v>#N/A</v>
      </c>
      <c r="AD311" s="40"/>
      <c r="AE311" s="40" t="e">
        <f>IF(AND(NOT(ISBLANK('Captura de datos de CONTACTO'!AE311)),ISNA(VLOOKUP('Captura de datos de CONTACTO'!AE311,'DO NOT USE_School Picklist'!$H$3:$H$4,1,FALSE))),"Please select a value from the drop-down menu",IF('DO NOT USE_Contact Formulas'!A311,"OK",NA()))</f>
        <v>#N/A</v>
      </c>
      <c r="AF311" s="40" t="e">
        <f ca="1">IF('Captura de datos de CONTACTO'!AF311&gt;'DO NOT USE_School Picklist'!$C$3,"Test Date cannot be a future date",IF('DO NOT USE_Contact Formulas'!A311,"OK",NA()))</f>
        <v>#N/A</v>
      </c>
      <c r="AG311" s="53" t="e">
        <f>IF(AND('DO NOT USE_Contact Formulas'!A311,ISBLANK('Captura de datos de CONTACTO'!AB311)),"Lab Result Test Result is required",IF(AND(NOT(ISBLANK('Captura de datos de CONTACTO'!AB311)),ISNA(VLOOKUP('Captura de datos de CONTACTO'!AB311,'DO NOT USE_School Picklist'!$Q$3:$Q$8,1,FALSE))),"Please select a value from the drop-down menu",IF('DO NOT USE_Contact Formulas'!A311,"OK",NA())))</f>
        <v>#N/A</v>
      </c>
    </row>
    <row r="312" spans="1:33" x14ac:dyDescent="0.3">
      <c r="A312" s="39" t="e">
        <f>IF('DO NOT USE_Contact Formulas'!A312,IF('DO NOT USE_Contact Formulas'!B312,"Not all required fields are completed","OK"),NA())</f>
        <v>#N/A</v>
      </c>
      <c r="B312" s="40" t="e">
        <f>IF(AND('DO NOT USE_Contact Formulas'!A312,ISBLANK('Captura de datos de CONTACTO'!B312)),"First Name is required",IF(NOT(ISBLANK('Captura de datos de CONTACTO'!B312)),"OK",NA()))</f>
        <v>#N/A</v>
      </c>
      <c r="C312" s="40" t="e">
        <f>IF(AND('DO NOT USE_Contact Formulas'!A312,ISBLANK('Captura de datos de CONTACTO'!C312)),"Last Name is required",IF(NOT(ISBLANK('Captura de datos de CONTACTO'!C312)),"OK",NA()))</f>
        <v>#N/A</v>
      </c>
      <c r="D312" s="40" t="e">
        <f>IF(AND('DO NOT USE_Contact Formulas'!A312,ISBLANK('Captura de datos de CONTACTO'!D312)),"Birthdate is required",IF(NOT(ISBLANK('Captura de datos de CONTACTO'!D312)),"OK",NA()))</f>
        <v>#N/A</v>
      </c>
      <c r="E312" s="40" t="e">
        <f>IF(AND('DO NOT USE_Contact Formulas'!A312,ISBLANK('Captura de datos de CONTACTO'!E312)),"Mobile Phone is required",IF(NOT(ISBLANK('Captura de datos de CONTACTO'!E312)),IF(AND(ISNUMBER(VALUE('Captura de datos de CONTACTO'!E312)),LEFT('Captura de datos de CONTACTO'!E312,1)&lt;&gt;"1",LEN('Captura de datos de CONTACTO'!E312)=10),"OK","Phone number must be valid format"),NA()))</f>
        <v>#N/A</v>
      </c>
      <c r="F312" s="40" t="e">
        <f>IF(LEN('Captura de datos de CONTACTO'!F312)&gt;255,"Home Street Address must be less than 255 characters",IF('DO NOT USE_Contact Formulas'!A312,"OK",NA()))</f>
        <v>#N/A</v>
      </c>
      <c r="G312" s="40" t="e">
        <f>IF(LEN('Captura de datos de CONTACTO'!G312)&gt;40,"City must be less than 40 characters",IF('DO NOT USE_Contact Formulas'!A312,"OK",NA()))</f>
        <v>#N/A</v>
      </c>
      <c r="H312" s="40" t="e">
        <f>IF(AND(NOT(ISBLANK('Captura de datos de CONTACTO'!H312)),ISNA(VLOOKUP('Captura de datos de CONTACTO'!H312,'DO NOT USE_School Picklist'!$P$3:$P$52,1,FALSE))),"Please select a value from the drop-down menu",IF('DO NOT USE_Contact Formulas'!A312,"OK",NA()))</f>
        <v>#N/A</v>
      </c>
      <c r="I312" s="40" t="e">
        <f>IF(AND('DO NOT USE_Contact Formulas'!A312,ISBLANK('Captura de datos de CONTACTO'!I312)),"Zip is required",IF(ISBLANK('Captura de datos de CONTACTO'!I312),NA(),"OK"))</f>
        <v>#N/A</v>
      </c>
      <c r="J312" s="40" t="e">
        <f>IF(AND('DO NOT USE_Contact Formulas'!A312,ISBLANK('Captura de datos de CONTACTO'!J312)),"Student or Staff? is required",IF(ISBLANK('Captura de datos de CONTACTO'!J312),NA(),IF(ISNA(VLOOKUP('Captura de datos de CONTACTO'!J312,'DO NOT USE_School Picklist'!$B$3:$B$6,1,FALSE)),"Please select a value from the drop-down menu","OK")))</f>
        <v>#N/A</v>
      </c>
      <c r="K312" s="40" t="e">
        <f>IF(AND('Captura de datos de CONTACTO'!J312='DO NOT USE_School Picklist'!$B$4,ISBLANK('Captura de datos de CONTACTO'!K312)),"Occupation/Job Title is required if Student or Staff? is Yes, staff/faculty or volunteer",IF('DO NOT USE_Contact Formulas'!A312,"OK",NA()))</f>
        <v>#N/A</v>
      </c>
      <c r="L312" s="40" t="e">
        <f ca="1">IF('Captura de datos de CONTACTO'!L312&gt;'DO NOT USE_School Picklist'!$C$3,"Date last on school campus/facility cannot be a future date",IF('DO NOT USE_Contact Formulas'!A312,IF(ISBLANK('Captura de datos de CONTACTO'!L312),"Date last on school campus/facility is required","OK"),NA()))</f>
        <v>#N/A</v>
      </c>
      <c r="M312" s="41" t="e">
        <f ca="1">IF('Captura de datos de CONTACTO'!M312&gt;'DO NOT USE_School Picklist'!$C$3,"Last Exposure Date cannot be a future date",IF('DO NOT USE_Contact Formulas'!A312,IF(ISBLANK('Captura de datos de CONTACTO'!M312),"Last Exposure Date is required","OK"),NA()))</f>
        <v>#N/A</v>
      </c>
      <c r="N312" s="41" t="e">
        <f>IF(AND('DO NOT USE_Contact Formulas'!A312,ISBLANK('Captura de datos de CONTACTO'!N312)),"Specific Place in the Location is required",IF(ISBLANK('Captura de datos de CONTACTO'!N312),NA(),"OK"))</f>
        <v>#N/A</v>
      </c>
      <c r="O312" s="40" t="e">
        <f>IF(AND(NOT(ISBLANK('Captura de datos de CONTACTO'!O312)),ISNA(VLOOKUP('Captura de datos de CONTACTO'!O312,'DO NOT USE_School Picklist'!$L$3:$L$81,1,FALSE))),"Please select a value from the drop-down menu",IF('DO NOT USE_Contact Formulas'!A312,"OK",NA()))</f>
        <v>#N/A</v>
      </c>
      <c r="P312" s="40" t="e">
        <f>IF(AND(NOT(ISBLANK('Captura de datos de CONTACTO'!P312)),NOT(ISNUMBER(MATCH("*@*.?*",'Captura de datos de CONTACTO'!P312,0)))),"Email must be in a valid format",IF('DO NOT USE_Contact Formulas'!A312,"OK",NA()))</f>
        <v>#N/A</v>
      </c>
      <c r="Q312" s="40" t="e">
        <f>IF(LEN('Captura de datos de CONTACTO'!Q312)&gt;50,"Parent/Guardian Name must be less than 50 characters",IF('DO NOT USE_Contact Formulas'!A312,"OK",NA()))</f>
        <v>#N/A</v>
      </c>
      <c r="R312" s="40" t="e">
        <f>IF(NOT(ISBLANK('Captura de datos de CONTACTO'!R312)),IF(AND(ISNUMBER('Captura de datos de CONTACTO'!R312),LEFT('Captura de datos de CONTACTO'!R312,1)&lt;&gt;"1",LEN('Captura de datos de CONTACTO'!R312)=10),"OK","Phone number must be valid format"),IF('DO NOT USE_Contact Formulas'!A312,"OK",NA()))</f>
        <v>#N/A</v>
      </c>
      <c r="S312" s="40" t="e">
        <f>IF(AND(NOT(ISBLANK('Captura de datos de CONTACTO'!S312)),ISNA(VLOOKUP('Captura de datos de CONTACTO'!S312,'DO NOT USE_School Picklist'!$N$3:$N$63,1,FALSE))),"Please select a value from the drop-down menu",IF('DO NOT USE_Contact Formulas'!A312,"OK",NA()))</f>
        <v>#N/A</v>
      </c>
      <c r="T312" s="53" t="e">
        <f>IF(AND(NOT(ISBLANK('Captura de datos de CONTACTO'!T312)),ISNA(VLOOKUP('Captura de datos de CONTACTO'!T312,'DO NOT USE_School Picklist'!$I$3:$I$5,1,FALSE))),"Please select a value from the drop-down menu",IF('DO NOT USE_Contact Formulas'!A312,"OK",NA()))</f>
        <v>#N/A</v>
      </c>
      <c r="U312" s="40" t="e">
        <f>IF(AND(NOT(ISBLANK('Captura de datos de CONTACTO'!U312)),ISNA(VLOOKUP('Captura de datos de CONTACTO'!U312,'DO NOT USE_School Picklist'!$E$3:$E$10,1,FALSE))),"Please select a value from the drop-down menu",IF('DO NOT USE_Contact Formulas'!A312,"OK",NA()))</f>
        <v>#N/A</v>
      </c>
      <c r="V312" s="53" t="e">
        <f>IF(AND(NOT(ISBLANK('Captura de datos de CONTACTO'!V312)),ISNA(VLOOKUP('Captura de datos de CONTACTO'!V312,'DO NOT USE_School Picklist'!$W$3:$W$9,1,FALSE))),"Please select a value from the drop-down menu",IF('DO NOT USE_Contact Formulas'!A312,"OK",NA()))</f>
        <v>#N/A</v>
      </c>
      <c r="W312" s="53" t="e">
        <f>IF(AND(NOT(ISBLANK('Captura de datos de CONTACTO'!W312)),ISNA(VLOOKUP('Captura de datos de CONTACTO'!W312,'DO NOT USE_School Picklist'!$W$3:$W$9,1,FALSE))),"Please select a value from the drop-down menu",IF('DO NOT USE_Case Formulas'!A312,"OK",NA()))</f>
        <v>#N/A</v>
      </c>
      <c r="X312" s="40" t="e">
        <f>IF(AND(NOT(ISBLANK('Captura de datos de CONTACTO'!X312)),ISNA(VLOOKUP('Captura de datos de CONTACTO'!X312,'DO NOT USE_School Picklist'!$F$3:$F$16,1,FALSE))),"Please select a value from the drop-down menu",IF('DO NOT USE_Contact Formulas'!A312,"OK",NA()))</f>
        <v>#N/A</v>
      </c>
      <c r="Y312" s="40" t="e">
        <f>IF(LEN('Captura de datos de CONTACTO'!Y312)&gt;100,"Classroom(s) must be less than 100 characters",IF('DO NOT USE_Contact Formulas'!A312,"OK",NA()))</f>
        <v>#N/A</v>
      </c>
      <c r="Z312" s="40" t="e">
        <f>IF(AND(NOT(ISBLANK('Captura de datos de CONTACTO'!Z312)),ISNA(VLOOKUP('Captura de datos de CONTACTO'!Z312,'DO NOT USE_School Picklist'!$K$3:$K$6,1,FALSE))),"Please select a value from the drop-down menu",IF('DO NOT USE_Contact Formulas'!A312,"OK",NA()))</f>
        <v>#N/A</v>
      </c>
      <c r="AA312" s="40" t="e">
        <f>IF(AND(NOT(ISBLANK('Captura de datos de CONTACTO'!AA312)),ISNA(VLOOKUP('Captura de datos de CONTACTO'!AA312,'DO NOT USE_School Picklist'!$D$3:$D$5,1,FALSE))),"Please select a value from the drop-down menu",IF('DO NOT USE_Contact Formulas'!A312,"OK",NA()))</f>
        <v>#N/A</v>
      </c>
      <c r="AB312" s="40"/>
      <c r="AC312" s="40" t="e">
        <f>IF(AND(NOT(ISBLANK('Captura de datos de CONTACTO'!AC312)),ISNA(VLOOKUP('Captura de datos de CONTACTO'!AC312,'DO NOT USE_School Picklist'!$G$3:$G$5,1,FALSE))),"Please select a value from the drop-down menu",IF('DO NOT USE_Contact Formulas'!A312,"OK",NA()))</f>
        <v>#N/A</v>
      </c>
      <c r="AD312" s="40"/>
      <c r="AE312" s="40" t="e">
        <f>IF(AND(NOT(ISBLANK('Captura de datos de CONTACTO'!AE312)),ISNA(VLOOKUP('Captura de datos de CONTACTO'!AE312,'DO NOT USE_School Picklist'!$H$3:$H$4,1,FALSE))),"Please select a value from the drop-down menu",IF('DO NOT USE_Contact Formulas'!A312,"OK",NA()))</f>
        <v>#N/A</v>
      </c>
      <c r="AF312" s="40" t="e">
        <f ca="1">IF('Captura de datos de CONTACTO'!AF312&gt;'DO NOT USE_School Picklist'!$C$3,"Test Date cannot be a future date",IF('DO NOT USE_Contact Formulas'!A312,"OK",NA()))</f>
        <v>#N/A</v>
      </c>
      <c r="AG312" s="53" t="e">
        <f>IF(AND('DO NOT USE_Contact Formulas'!A312,ISBLANK('Captura de datos de CONTACTO'!AB312)),"Lab Result Test Result is required",IF(AND(NOT(ISBLANK('Captura de datos de CONTACTO'!AB312)),ISNA(VLOOKUP('Captura de datos de CONTACTO'!AB312,'DO NOT USE_School Picklist'!$Q$3:$Q$8,1,FALSE))),"Please select a value from the drop-down menu",IF('DO NOT USE_Contact Formulas'!A312,"OK",NA())))</f>
        <v>#N/A</v>
      </c>
    </row>
    <row r="313" spans="1:33" x14ac:dyDescent="0.3">
      <c r="A313" s="39" t="e">
        <f>IF('DO NOT USE_Contact Formulas'!A313,IF('DO NOT USE_Contact Formulas'!B313,"Not all required fields are completed","OK"),NA())</f>
        <v>#N/A</v>
      </c>
      <c r="B313" s="40" t="e">
        <f>IF(AND('DO NOT USE_Contact Formulas'!A313,ISBLANK('Captura de datos de CONTACTO'!B313)),"First Name is required",IF(NOT(ISBLANK('Captura de datos de CONTACTO'!B313)),"OK",NA()))</f>
        <v>#N/A</v>
      </c>
      <c r="C313" s="40" t="e">
        <f>IF(AND('DO NOT USE_Contact Formulas'!A313,ISBLANK('Captura de datos de CONTACTO'!C313)),"Last Name is required",IF(NOT(ISBLANK('Captura de datos de CONTACTO'!C313)),"OK",NA()))</f>
        <v>#N/A</v>
      </c>
      <c r="D313" s="40" t="e">
        <f>IF(AND('DO NOT USE_Contact Formulas'!A313,ISBLANK('Captura de datos de CONTACTO'!D313)),"Birthdate is required",IF(NOT(ISBLANK('Captura de datos de CONTACTO'!D313)),"OK",NA()))</f>
        <v>#N/A</v>
      </c>
      <c r="E313" s="40" t="e">
        <f>IF(AND('DO NOT USE_Contact Formulas'!A313,ISBLANK('Captura de datos de CONTACTO'!E313)),"Mobile Phone is required",IF(NOT(ISBLANK('Captura de datos de CONTACTO'!E313)),IF(AND(ISNUMBER(VALUE('Captura de datos de CONTACTO'!E313)),LEFT('Captura de datos de CONTACTO'!E313,1)&lt;&gt;"1",LEN('Captura de datos de CONTACTO'!E313)=10),"OK","Phone number must be valid format"),NA()))</f>
        <v>#N/A</v>
      </c>
      <c r="F313" s="40" t="e">
        <f>IF(LEN('Captura de datos de CONTACTO'!F313)&gt;255,"Home Street Address must be less than 255 characters",IF('DO NOT USE_Contact Formulas'!A313,"OK",NA()))</f>
        <v>#N/A</v>
      </c>
      <c r="G313" s="40" t="e">
        <f>IF(LEN('Captura de datos de CONTACTO'!G313)&gt;40,"City must be less than 40 characters",IF('DO NOT USE_Contact Formulas'!A313,"OK",NA()))</f>
        <v>#N/A</v>
      </c>
      <c r="H313" s="40" t="e">
        <f>IF(AND(NOT(ISBLANK('Captura de datos de CONTACTO'!H313)),ISNA(VLOOKUP('Captura de datos de CONTACTO'!H313,'DO NOT USE_School Picklist'!$P$3:$P$52,1,FALSE))),"Please select a value from the drop-down menu",IF('DO NOT USE_Contact Formulas'!A313,"OK",NA()))</f>
        <v>#N/A</v>
      </c>
      <c r="I313" s="40" t="e">
        <f>IF(AND('DO NOT USE_Contact Formulas'!A313,ISBLANK('Captura de datos de CONTACTO'!I313)),"Zip is required",IF(ISBLANK('Captura de datos de CONTACTO'!I313),NA(),"OK"))</f>
        <v>#N/A</v>
      </c>
      <c r="J313" s="40" t="e">
        <f>IF(AND('DO NOT USE_Contact Formulas'!A313,ISBLANK('Captura de datos de CONTACTO'!J313)),"Student or Staff? is required",IF(ISBLANK('Captura de datos de CONTACTO'!J313),NA(),IF(ISNA(VLOOKUP('Captura de datos de CONTACTO'!J313,'DO NOT USE_School Picklist'!$B$3:$B$6,1,FALSE)),"Please select a value from the drop-down menu","OK")))</f>
        <v>#N/A</v>
      </c>
      <c r="K313" s="40" t="e">
        <f>IF(AND('Captura de datos de CONTACTO'!J313='DO NOT USE_School Picklist'!$B$4,ISBLANK('Captura de datos de CONTACTO'!K313)),"Occupation/Job Title is required if Student or Staff? is Yes, staff/faculty or volunteer",IF('DO NOT USE_Contact Formulas'!A313,"OK",NA()))</f>
        <v>#N/A</v>
      </c>
      <c r="L313" s="40" t="e">
        <f ca="1">IF('Captura de datos de CONTACTO'!L313&gt;'DO NOT USE_School Picklist'!$C$3,"Date last on school campus/facility cannot be a future date",IF('DO NOT USE_Contact Formulas'!A313,IF(ISBLANK('Captura de datos de CONTACTO'!L313),"Date last on school campus/facility is required","OK"),NA()))</f>
        <v>#N/A</v>
      </c>
      <c r="M313" s="41" t="e">
        <f ca="1">IF('Captura de datos de CONTACTO'!M313&gt;'DO NOT USE_School Picklist'!$C$3,"Last Exposure Date cannot be a future date",IF('DO NOT USE_Contact Formulas'!A313,IF(ISBLANK('Captura de datos de CONTACTO'!M313),"Last Exposure Date is required","OK"),NA()))</f>
        <v>#N/A</v>
      </c>
      <c r="N313" s="41" t="e">
        <f>IF(AND('DO NOT USE_Contact Formulas'!A313,ISBLANK('Captura de datos de CONTACTO'!N313)),"Specific Place in the Location is required",IF(ISBLANK('Captura de datos de CONTACTO'!N313),NA(),"OK"))</f>
        <v>#N/A</v>
      </c>
      <c r="O313" s="40" t="e">
        <f>IF(AND(NOT(ISBLANK('Captura de datos de CONTACTO'!O313)),ISNA(VLOOKUP('Captura de datos de CONTACTO'!O313,'DO NOT USE_School Picklist'!$L$3:$L$81,1,FALSE))),"Please select a value from the drop-down menu",IF('DO NOT USE_Contact Formulas'!A313,"OK",NA()))</f>
        <v>#N/A</v>
      </c>
      <c r="P313" s="40" t="e">
        <f>IF(AND(NOT(ISBLANK('Captura de datos de CONTACTO'!P313)),NOT(ISNUMBER(MATCH("*@*.?*",'Captura de datos de CONTACTO'!P313,0)))),"Email must be in a valid format",IF('DO NOT USE_Contact Formulas'!A313,"OK",NA()))</f>
        <v>#N/A</v>
      </c>
      <c r="Q313" s="40" t="e">
        <f>IF(LEN('Captura de datos de CONTACTO'!Q313)&gt;50,"Parent/Guardian Name must be less than 50 characters",IF('DO NOT USE_Contact Formulas'!A313,"OK",NA()))</f>
        <v>#N/A</v>
      </c>
      <c r="R313" s="40" t="e">
        <f>IF(NOT(ISBLANK('Captura de datos de CONTACTO'!R313)),IF(AND(ISNUMBER('Captura de datos de CONTACTO'!R313),LEFT('Captura de datos de CONTACTO'!R313,1)&lt;&gt;"1",LEN('Captura de datos de CONTACTO'!R313)=10),"OK","Phone number must be valid format"),IF('DO NOT USE_Contact Formulas'!A313,"OK",NA()))</f>
        <v>#N/A</v>
      </c>
      <c r="S313" s="40" t="e">
        <f>IF(AND(NOT(ISBLANK('Captura de datos de CONTACTO'!S313)),ISNA(VLOOKUP('Captura de datos de CONTACTO'!S313,'DO NOT USE_School Picklist'!$N$3:$N$63,1,FALSE))),"Please select a value from the drop-down menu",IF('DO NOT USE_Contact Formulas'!A313,"OK",NA()))</f>
        <v>#N/A</v>
      </c>
      <c r="T313" s="53" t="e">
        <f>IF(AND(NOT(ISBLANK('Captura de datos de CONTACTO'!T313)),ISNA(VLOOKUP('Captura de datos de CONTACTO'!T313,'DO NOT USE_School Picklist'!$I$3:$I$5,1,FALSE))),"Please select a value from the drop-down menu",IF('DO NOT USE_Contact Formulas'!A313,"OK",NA()))</f>
        <v>#N/A</v>
      </c>
      <c r="U313" s="40" t="e">
        <f>IF(AND(NOT(ISBLANK('Captura de datos de CONTACTO'!U313)),ISNA(VLOOKUP('Captura de datos de CONTACTO'!U313,'DO NOT USE_School Picklist'!$E$3:$E$10,1,FALSE))),"Please select a value from the drop-down menu",IF('DO NOT USE_Contact Formulas'!A313,"OK",NA()))</f>
        <v>#N/A</v>
      </c>
      <c r="V313" s="53" t="e">
        <f>IF(AND(NOT(ISBLANK('Captura de datos de CONTACTO'!V313)),ISNA(VLOOKUP('Captura de datos de CONTACTO'!V313,'DO NOT USE_School Picklist'!$W$3:$W$9,1,FALSE))),"Please select a value from the drop-down menu",IF('DO NOT USE_Contact Formulas'!A313,"OK",NA()))</f>
        <v>#N/A</v>
      </c>
      <c r="W313" s="53" t="e">
        <f>IF(AND(NOT(ISBLANK('Captura de datos de CONTACTO'!W313)),ISNA(VLOOKUP('Captura de datos de CONTACTO'!W313,'DO NOT USE_School Picklist'!$W$3:$W$9,1,FALSE))),"Please select a value from the drop-down menu",IF('DO NOT USE_Case Formulas'!A313,"OK",NA()))</f>
        <v>#N/A</v>
      </c>
      <c r="X313" s="40" t="e">
        <f>IF(AND(NOT(ISBLANK('Captura de datos de CONTACTO'!X313)),ISNA(VLOOKUP('Captura de datos de CONTACTO'!X313,'DO NOT USE_School Picklist'!$F$3:$F$16,1,FALSE))),"Please select a value from the drop-down menu",IF('DO NOT USE_Contact Formulas'!A313,"OK",NA()))</f>
        <v>#N/A</v>
      </c>
      <c r="Y313" s="40" t="e">
        <f>IF(LEN('Captura de datos de CONTACTO'!Y313)&gt;100,"Classroom(s) must be less than 100 characters",IF('DO NOT USE_Contact Formulas'!A313,"OK",NA()))</f>
        <v>#N/A</v>
      </c>
      <c r="Z313" s="40" t="e">
        <f>IF(AND(NOT(ISBLANK('Captura de datos de CONTACTO'!Z313)),ISNA(VLOOKUP('Captura de datos de CONTACTO'!Z313,'DO NOT USE_School Picklist'!$K$3:$K$6,1,FALSE))),"Please select a value from the drop-down menu",IF('DO NOT USE_Contact Formulas'!A313,"OK",NA()))</f>
        <v>#N/A</v>
      </c>
      <c r="AA313" s="40" t="e">
        <f>IF(AND(NOT(ISBLANK('Captura de datos de CONTACTO'!AA313)),ISNA(VLOOKUP('Captura de datos de CONTACTO'!AA313,'DO NOT USE_School Picklist'!$D$3:$D$5,1,FALSE))),"Please select a value from the drop-down menu",IF('DO NOT USE_Contact Formulas'!A313,"OK",NA()))</f>
        <v>#N/A</v>
      </c>
      <c r="AB313" s="40"/>
      <c r="AC313" s="40" t="e">
        <f>IF(AND(NOT(ISBLANK('Captura de datos de CONTACTO'!AC313)),ISNA(VLOOKUP('Captura de datos de CONTACTO'!AC313,'DO NOT USE_School Picklist'!$G$3:$G$5,1,FALSE))),"Please select a value from the drop-down menu",IF('DO NOT USE_Contact Formulas'!A313,"OK",NA()))</f>
        <v>#N/A</v>
      </c>
      <c r="AD313" s="40"/>
      <c r="AE313" s="40" t="e">
        <f>IF(AND(NOT(ISBLANK('Captura de datos de CONTACTO'!AE313)),ISNA(VLOOKUP('Captura de datos de CONTACTO'!AE313,'DO NOT USE_School Picklist'!$H$3:$H$4,1,FALSE))),"Please select a value from the drop-down menu",IF('DO NOT USE_Contact Formulas'!A313,"OK",NA()))</f>
        <v>#N/A</v>
      </c>
      <c r="AF313" s="40" t="e">
        <f ca="1">IF('Captura de datos de CONTACTO'!AF313&gt;'DO NOT USE_School Picklist'!$C$3,"Test Date cannot be a future date",IF('DO NOT USE_Contact Formulas'!A313,"OK",NA()))</f>
        <v>#N/A</v>
      </c>
      <c r="AG313" s="53" t="e">
        <f>IF(AND('DO NOT USE_Contact Formulas'!A313,ISBLANK('Captura de datos de CONTACTO'!AB313)),"Lab Result Test Result is required",IF(AND(NOT(ISBLANK('Captura de datos de CONTACTO'!AB313)),ISNA(VLOOKUP('Captura de datos de CONTACTO'!AB313,'DO NOT USE_School Picklist'!$Q$3:$Q$8,1,FALSE))),"Please select a value from the drop-down menu",IF('DO NOT USE_Contact Formulas'!A313,"OK",NA())))</f>
        <v>#N/A</v>
      </c>
    </row>
    <row r="314" spans="1:33" x14ac:dyDescent="0.3">
      <c r="A314" s="39" t="e">
        <f>IF('DO NOT USE_Contact Formulas'!A314,IF('DO NOT USE_Contact Formulas'!B314,"Not all required fields are completed","OK"),NA())</f>
        <v>#N/A</v>
      </c>
      <c r="B314" s="40" t="e">
        <f>IF(AND('DO NOT USE_Contact Formulas'!A314,ISBLANK('Captura de datos de CONTACTO'!B314)),"First Name is required",IF(NOT(ISBLANK('Captura de datos de CONTACTO'!B314)),"OK",NA()))</f>
        <v>#N/A</v>
      </c>
      <c r="C314" s="40" t="e">
        <f>IF(AND('DO NOT USE_Contact Formulas'!A314,ISBLANK('Captura de datos de CONTACTO'!C314)),"Last Name is required",IF(NOT(ISBLANK('Captura de datos de CONTACTO'!C314)),"OK",NA()))</f>
        <v>#N/A</v>
      </c>
      <c r="D314" s="40" t="e">
        <f>IF(AND('DO NOT USE_Contact Formulas'!A314,ISBLANK('Captura de datos de CONTACTO'!D314)),"Birthdate is required",IF(NOT(ISBLANK('Captura de datos de CONTACTO'!D314)),"OK",NA()))</f>
        <v>#N/A</v>
      </c>
      <c r="E314" s="40" t="e">
        <f>IF(AND('DO NOT USE_Contact Formulas'!A314,ISBLANK('Captura de datos de CONTACTO'!E314)),"Mobile Phone is required",IF(NOT(ISBLANK('Captura de datos de CONTACTO'!E314)),IF(AND(ISNUMBER(VALUE('Captura de datos de CONTACTO'!E314)),LEFT('Captura de datos de CONTACTO'!E314,1)&lt;&gt;"1",LEN('Captura de datos de CONTACTO'!E314)=10),"OK","Phone number must be valid format"),NA()))</f>
        <v>#N/A</v>
      </c>
      <c r="F314" s="40" t="e">
        <f>IF(LEN('Captura de datos de CONTACTO'!F314)&gt;255,"Home Street Address must be less than 255 characters",IF('DO NOT USE_Contact Formulas'!A314,"OK",NA()))</f>
        <v>#N/A</v>
      </c>
      <c r="G314" s="40" t="e">
        <f>IF(LEN('Captura de datos de CONTACTO'!G314)&gt;40,"City must be less than 40 characters",IF('DO NOT USE_Contact Formulas'!A314,"OK",NA()))</f>
        <v>#N/A</v>
      </c>
      <c r="H314" s="40" t="e">
        <f>IF(AND(NOT(ISBLANK('Captura de datos de CONTACTO'!H314)),ISNA(VLOOKUP('Captura de datos de CONTACTO'!H314,'DO NOT USE_School Picklist'!$P$3:$P$52,1,FALSE))),"Please select a value from the drop-down menu",IF('DO NOT USE_Contact Formulas'!A314,"OK",NA()))</f>
        <v>#N/A</v>
      </c>
      <c r="I314" s="40" t="e">
        <f>IF(AND('DO NOT USE_Contact Formulas'!A314,ISBLANK('Captura de datos de CONTACTO'!I314)),"Zip is required",IF(ISBLANK('Captura de datos de CONTACTO'!I314),NA(),"OK"))</f>
        <v>#N/A</v>
      </c>
      <c r="J314" s="40" t="e">
        <f>IF(AND('DO NOT USE_Contact Formulas'!A314,ISBLANK('Captura de datos de CONTACTO'!J314)),"Student or Staff? is required",IF(ISBLANK('Captura de datos de CONTACTO'!J314),NA(),IF(ISNA(VLOOKUP('Captura de datos de CONTACTO'!J314,'DO NOT USE_School Picklist'!$B$3:$B$6,1,FALSE)),"Please select a value from the drop-down menu","OK")))</f>
        <v>#N/A</v>
      </c>
      <c r="K314" s="40" t="e">
        <f>IF(AND('Captura de datos de CONTACTO'!J314='DO NOT USE_School Picklist'!$B$4,ISBLANK('Captura de datos de CONTACTO'!K314)),"Occupation/Job Title is required if Student or Staff? is Yes, staff/faculty or volunteer",IF('DO NOT USE_Contact Formulas'!A314,"OK",NA()))</f>
        <v>#N/A</v>
      </c>
      <c r="L314" s="40" t="e">
        <f ca="1">IF('Captura de datos de CONTACTO'!L314&gt;'DO NOT USE_School Picklist'!$C$3,"Date last on school campus/facility cannot be a future date",IF('DO NOT USE_Contact Formulas'!A314,IF(ISBLANK('Captura de datos de CONTACTO'!L314),"Date last on school campus/facility is required","OK"),NA()))</f>
        <v>#N/A</v>
      </c>
      <c r="M314" s="41" t="e">
        <f ca="1">IF('Captura de datos de CONTACTO'!M314&gt;'DO NOT USE_School Picklist'!$C$3,"Last Exposure Date cannot be a future date",IF('DO NOT USE_Contact Formulas'!A314,IF(ISBLANK('Captura de datos de CONTACTO'!M314),"Last Exposure Date is required","OK"),NA()))</f>
        <v>#N/A</v>
      </c>
      <c r="N314" s="41" t="e">
        <f>IF(AND('DO NOT USE_Contact Formulas'!A314,ISBLANK('Captura de datos de CONTACTO'!N314)),"Specific Place in the Location is required",IF(ISBLANK('Captura de datos de CONTACTO'!N314),NA(),"OK"))</f>
        <v>#N/A</v>
      </c>
      <c r="O314" s="40" t="e">
        <f>IF(AND(NOT(ISBLANK('Captura de datos de CONTACTO'!O314)),ISNA(VLOOKUP('Captura de datos de CONTACTO'!O314,'DO NOT USE_School Picklist'!$L$3:$L$81,1,FALSE))),"Please select a value from the drop-down menu",IF('DO NOT USE_Contact Formulas'!A314,"OK",NA()))</f>
        <v>#N/A</v>
      </c>
      <c r="P314" s="40" t="e">
        <f>IF(AND(NOT(ISBLANK('Captura de datos de CONTACTO'!P314)),NOT(ISNUMBER(MATCH("*@*.?*",'Captura de datos de CONTACTO'!P314,0)))),"Email must be in a valid format",IF('DO NOT USE_Contact Formulas'!A314,"OK",NA()))</f>
        <v>#N/A</v>
      </c>
      <c r="Q314" s="40" t="e">
        <f>IF(LEN('Captura de datos de CONTACTO'!Q314)&gt;50,"Parent/Guardian Name must be less than 50 characters",IF('DO NOT USE_Contact Formulas'!A314,"OK",NA()))</f>
        <v>#N/A</v>
      </c>
      <c r="R314" s="40" t="e">
        <f>IF(NOT(ISBLANK('Captura de datos de CONTACTO'!R314)),IF(AND(ISNUMBER('Captura de datos de CONTACTO'!R314),LEFT('Captura de datos de CONTACTO'!R314,1)&lt;&gt;"1",LEN('Captura de datos de CONTACTO'!R314)=10),"OK","Phone number must be valid format"),IF('DO NOT USE_Contact Formulas'!A314,"OK",NA()))</f>
        <v>#N/A</v>
      </c>
      <c r="S314" s="40" t="e">
        <f>IF(AND(NOT(ISBLANK('Captura de datos de CONTACTO'!S314)),ISNA(VLOOKUP('Captura de datos de CONTACTO'!S314,'DO NOT USE_School Picklist'!$N$3:$N$63,1,FALSE))),"Please select a value from the drop-down menu",IF('DO NOT USE_Contact Formulas'!A314,"OK",NA()))</f>
        <v>#N/A</v>
      </c>
      <c r="T314" s="53" t="e">
        <f>IF(AND(NOT(ISBLANK('Captura de datos de CONTACTO'!T314)),ISNA(VLOOKUP('Captura de datos de CONTACTO'!T314,'DO NOT USE_School Picklist'!$I$3:$I$5,1,FALSE))),"Please select a value from the drop-down menu",IF('DO NOT USE_Contact Formulas'!A314,"OK",NA()))</f>
        <v>#N/A</v>
      </c>
      <c r="U314" s="40" t="e">
        <f>IF(AND(NOT(ISBLANK('Captura de datos de CONTACTO'!U314)),ISNA(VLOOKUP('Captura de datos de CONTACTO'!U314,'DO NOT USE_School Picklist'!$E$3:$E$10,1,FALSE))),"Please select a value from the drop-down menu",IF('DO NOT USE_Contact Formulas'!A314,"OK",NA()))</f>
        <v>#N/A</v>
      </c>
      <c r="V314" s="53" t="e">
        <f>IF(AND(NOT(ISBLANK('Captura de datos de CONTACTO'!V314)),ISNA(VLOOKUP('Captura de datos de CONTACTO'!V314,'DO NOT USE_School Picklist'!$W$3:$W$9,1,FALSE))),"Please select a value from the drop-down menu",IF('DO NOT USE_Contact Formulas'!A314,"OK",NA()))</f>
        <v>#N/A</v>
      </c>
      <c r="W314" s="53" t="e">
        <f>IF(AND(NOT(ISBLANK('Captura de datos de CONTACTO'!W314)),ISNA(VLOOKUP('Captura de datos de CONTACTO'!W314,'DO NOT USE_School Picklist'!$W$3:$W$9,1,FALSE))),"Please select a value from the drop-down menu",IF('DO NOT USE_Case Formulas'!A314,"OK",NA()))</f>
        <v>#N/A</v>
      </c>
      <c r="X314" s="40" t="e">
        <f>IF(AND(NOT(ISBLANK('Captura de datos de CONTACTO'!X314)),ISNA(VLOOKUP('Captura de datos de CONTACTO'!X314,'DO NOT USE_School Picklist'!$F$3:$F$16,1,FALSE))),"Please select a value from the drop-down menu",IF('DO NOT USE_Contact Formulas'!A314,"OK",NA()))</f>
        <v>#N/A</v>
      </c>
      <c r="Y314" s="40" t="e">
        <f>IF(LEN('Captura de datos de CONTACTO'!Y314)&gt;100,"Classroom(s) must be less than 100 characters",IF('DO NOT USE_Contact Formulas'!A314,"OK",NA()))</f>
        <v>#N/A</v>
      </c>
      <c r="Z314" s="40" t="e">
        <f>IF(AND(NOT(ISBLANK('Captura de datos de CONTACTO'!Z314)),ISNA(VLOOKUP('Captura de datos de CONTACTO'!Z314,'DO NOT USE_School Picklist'!$K$3:$K$6,1,FALSE))),"Please select a value from the drop-down menu",IF('DO NOT USE_Contact Formulas'!A314,"OK",NA()))</f>
        <v>#N/A</v>
      </c>
      <c r="AA314" s="40" t="e">
        <f>IF(AND(NOT(ISBLANK('Captura de datos de CONTACTO'!AA314)),ISNA(VLOOKUP('Captura de datos de CONTACTO'!AA314,'DO NOT USE_School Picklist'!$D$3:$D$5,1,FALSE))),"Please select a value from the drop-down menu",IF('DO NOT USE_Contact Formulas'!A314,"OK",NA()))</f>
        <v>#N/A</v>
      </c>
      <c r="AB314" s="40"/>
      <c r="AC314" s="40" t="e">
        <f>IF(AND(NOT(ISBLANK('Captura de datos de CONTACTO'!AC314)),ISNA(VLOOKUP('Captura de datos de CONTACTO'!AC314,'DO NOT USE_School Picklist'!$G$3:$G$5,1,FALSE))),"Please select a value from the drop-down menu",IF('DO NOT USE_Contact Formulas'!A314,"OK",NA()))</f>
        <v>#N/A</v>
      </c>
      <c r="AD314" s="40"/>
      <c r="AE314" s="40" t="e">
        <f>IF(AND(NOT(ISBLANK('Captura de datos de CONTACTO'!AE314)),ISNA(VLOOKUP('Captura de datos de CONTACTO'!AE314,'DO NOT USE_School Picklist'!$H$3:$H$4,1,FALSE))),"Please select a value from the drop-down menu",IF('DO NOT USE_Contact Formulas'!A314,"OK",NA()))</f>
        <v>#N/A</v>
      </c>
      <c r="AF314" s="40" t="e">
        <f ca="1">IF('Captura de datos de CONTACTO'!AF314&gt;'DO NOT USE_School Picklist'!$C$3,"Test Date cannot be a future date",IF('DO NOT USE_Contact Formulas'!A314,"OK",NA()))</f>
        <v>#N/A</v>
      </c>
      <c r="AG314" s="53" t="e">
        <f>IF(AND('DO NOT USE_Contact Formulas'!A314,ISBLANK('Captura de datos de CONTACTO'!AB314)),"Lab Result Test Result is required",IF(AND(NOT(ISBLANK('Captura de datos de CONTACTO'!AB314)),ISNA(VLOOKUP('Captura de datos de CONTACTO'!AB314,'DO NOT USE_School Picklist'!$Q$3:$Q$8,1,FALSE))),"Please select a value from the drop-down menu",IF('DO NOT USE_Contact Formulas'!A314,"OK",NA())))</f>
        <v>#N/A</v>
      </c>
    </row>
    <row r="315" spans="1:33" x14ac:dyDescent="0.3">
      <c r="A315" s="39" t="e">
        <f>IF('DO NOT USE_Contact Formulas'!A315,IF('DO NOT USE_Contact Formulas'!B315,"Not all required fields are completed","OK"),NA())</f>
        <v>#N/A</v>
      </c>
      <c r="B315" s="40" t="e">
        <f>IF(AND('DO NOT USE_Contact Formulas'!A315,ISBLANK('Captura de datos de CONTACTO'!B315)),"First Name is required",IF(NOT(ISBLANK('Captura de datos de CONTACTO'!B315)),"OK",NA()))</f>
        <v>#N/A</v>
      </c>
      <c r="C315" s="40" t="e">
        <f>IF(AND('DO NOT USE_Contact Formulas'!A315,ISBLANK('Captura de datos de CONTACTO'!C315)),"Last Name is required",IF(NOT(ISBLANK('Captura de datos de CONTACTO'!C315)),"OK",NA()))</f>
        <v>#N/A</v>
      </c>
      <c r="D315" s="40" t="e">
        <f>IF(AND('DO NOT USE_Contact Formulas'!A315,ISBLANK('Captura de datos de CONTACTO'!D315)),"Birthdate is required",IF(NOT(ISBLANK('Captura de datos de CONTACTO'!D315)),"OK",NA()))</f>
        <v>#N/A</v>
      </c>
      <c r="E315" s="40" t="e">
        <f>IF(AND('DO NOT USE_Contact Formulas'!A315,ISBLANK('Captura de datos de CONTACTO'!E315)),"Mobile Phone is required",IF(NOT(ISBLANK('Captura de datos de CONTACTO'!E315)),IF(AND(ISNUMBER(VALUE('Captura de datos de CONTACTO'!E315)),LEFT('Captura de datos de CONTACTO'!E315,1)&lt;&gt;"1",LEN('Captura de datos de CONTACTO'!E315)=10),"OK","Phone number must be valid format"),NA()))</f>
        <v>#N/A</v>
      </c>
      <c r="F315" s="40" t="e">
        <f>IF(LEN('Captura de datos de CONTACTO'!F315)&gt;255,"Home Street Address must be less than 255 characters",IF('DO NOT USE_Contact Formulas'!A315,"OK",NA()))</f>
        <v>#N/A</v>
      </c>
      <c r="G315" s="40" t="e">
        <f>IF(LEN('Captura de datos de CONTACTO'!G315)&gt;40,"City must be less than 40 characters",IF('DO NOT USE_Contact Formulas'!A315,"OK",NA()))</f>
        <v>#N/A</v>
      </c>
      <c r="H315" s="40" t="e">
        <f>IF(AND(NOT(ISBLANK('Captura de datos de CONTACTO'!H315)),ISNA(VLOOKUP('Captura de datos de CONTACTO'!H315,'DO NOT USE_School Picklist'!$P$3:$P$52,1,FALSE))),"Please select a value from the drop-down menu",IF('DO NOT USE_Contact Formulas'!A315,"OK",NA()))</f>
        <v>#N/A</v>
      </c>
      <c r="I315" s="40" t="e">
        <f>IF(AND('DO NOT USE_Contact Formulas'!A315,ISBLANK('Captura de datos de CONTACTO'!I315)),"Zip is required",IF(ISBLANK('Captura de datos de CONTACTO'!I315),NA(),"OK"))</f>
        <v>#N/A</v>
      </c>
      <c r="J315" s="40" t="e">
        <f>IF(AND('DO NOT USE_Contact Formulas'!A315,ISBLANK('Captura de datos de CONTACTO'!J315)),"Student or Staff? is required",IF(ISBLANK('Captura de datos de CONTACTO'!J315),NA(),IF(ISNA(VLOOKUP('Captura de datos de CONTACTO'!J315,'DO NOT USE_School Picklist'!$B$3:$B$6,1,FALSE)),"Please select a value from the drop-down menu","OK")))</f>
        <v>#N/A</v>
      </c>
      <c r="K315" s="40" t="e">
        <f>IF(AND('Captura de datos de CONTACTO'!J315='DO NOT USE_School Picklist'!$B$4,ISBLANK('Captura de datos de CONTACTO'!K315)),"Occupation/Job Title is required if Student or Staff? is Yes, staff/faculty or volunteer",IF('DO NOT USE_Contact Formulas'!A315,"OK",NA()))</f>
        <v>#N/A</v>
      </c>
      <c r="L315" s="40" t="e">
        <f ca="1">IF('Captura de datos de CONTACTO'!L315&gt;'DO NOT USE_School Picklist'!$C$3,"Date last on school campus/facility cannot be a future date",IF('DO NOT USE_Contact Formulas'!A315,IF(ISBLANK('Captura de datos de CONTACTO'!L315),"Date last on school campus/facility is required","OK"),NA()))</f>
        <v>#N/A</v>
      </c>
      <c r="M315" s="41" t="e">
        <f ca="1">IF('Captura de datos de CONTACTO'!M315&gt;'DO NOT USE_School Picklist'!$C$3,"Last Exposure Date cannot be a future date",IF('DO NOT USE_Contact Formulas'!A315,IF(ISBLANK('Captura de datos de CONTACTO'!M315),"Last Exposure Date is required","OK"),NA()))</f>
        <v>#N/A</v>
      </c>
      <c r="N315" s="41" t="e">
        <f>IF(AND('DO NOT USE_Contact Formulas'!A315,ISBLANK('Captura de datos de CONTACTO'!N315)),"Specific Place in the Location is required",IF(ISBLANK('Captura de datos de CONTACTO'!N315),NA(),"OK"))</f>
        <v>#N/A</v>
      </c>
      <c r="O315" s="40" t="e">
        <f>IF(AND(NOT(ISBLANK('Captura de datos de CONTACTO'!O315)),ISNA(VLOOKUP('Captura de datos de CONTACTO'!O315,'DO NOT USE_School Picklist'!$L$3:$L$81,1,FALSE))),"Please select a value from the drop-down menu",IF('DO NOT USE_Contact Formulas'!A315,"OK",NA()))</f>
        <v>#N/A</v>
      </c>
      <c r="P315" s="40" t="e">
        <f>IF(AND(NOT(ISBLANK('Captura de datos de CONTACTO'!P315)),NOT(ISNUMBER(MATCH("*@*.?*",'Captura de datos de CONTACTO'!P315,0)))),"Email must be in a valid format",IF('DO NOT USE_Contact Formulas'!A315,"OK",NA()))</f>
        <v>#N/A</v>
      </c>
      <c r="Q315" s="40" t="e">
        <f>IF(LEN('Captura de datos de CONTACTO'!Q315)&gt;50,"Parent/Guardian Name must be less than 50 characters",IF('DO NOT USE_Contact Formulas'!A315,"OK",NA()))</f>
        <v>#N/A</v>
      </c>
      <c r="R315" s="40" t="e">
        <f>IF(NOT(ISBLANK('Captura de datos de CONTACTO'!R315)),IF(AND(ISNUMBER('Captura de datos de CONTACTO'!R315),LEFT('Captura de datos de CONTACTO'!R315,1)&lt;&gt;"1",LEN('Captura de datos de CONTACTO'!R315)=10),"OK","Phone number must be valid format"),IF('DO NOT USE_Contact Formulas'!A315,"OK",NA()))</f>
        <v>#N/A</v>
      </c>
      <c r="S315" s="40" t="e">
        <f>IF(AND(NOT(ISBLANK('Captura de datos de CONTACTO'!S315)),ISNA(VLOOKUP('Captura de datos de CONTACTO'!S315,'DO NOT USE_School Picklist'!$N$3:$N$63,1,FALSE))),"Please select a value from the drop-down menu",IF('DO NOT USE_Contact Formulas'!A315,"OK",NA()))</f>
        <v>#N/A</v>
      </c>
      <c r="T315" s="53" t="e">
        <f>IF(AND(NOT(ISBLANK('Captura de datos de CONTACTO'!T315)),ISNA(VLOOKUP('Captura de datos de CONTACTO'!T315,'DO NOT USE_School Picklist'!$I$3:$I$5,1,FALSE))),"Please select a value from the drop-down menu",IF('DO NOT USE_Contact Formulas'!A315,"OK",NA()))</f>
        <v>#N/A</v>
      </c>
      <c r="U315" s="40" t="e">
        <f>IF(AND(NOT(ISBLANK('Captura de datos de CONTACTO'!U315)),ISNA(VLOOKUP('Captura de datos de CONTACTO'!U315,'DO NOT USE_School Picklist'!$E$3:$E$10,1,FALSE))),"Please select a value from the drop-down menu",IF('DO NOT USE_Contact Formulas'!A315,"OK",NA()))</f>
        <v>#N/A</v>
      </c>
      <c r="V315" s="53" t="e">
        <f>IF(AND(NOT(ISBLANK('Captura de datos de CONTACTO'!V315)),ISNA(VLOOKUP('Captura de datos de CONTACTO'!V315,'DO NOT USE_School Picklist'!$W$3:$W$9,1,FALSE))),"Please select a value from the drop-down menu",IF('DO NOT USE_Contact Formulas'!A315,"OK",NA()))</f>
        <v>#N/A</v>
      </c>
      <c r="W315" s="53" t="e">
        <f>IF(AND(NOT(ISBLANK('Captura de datos de CONTACTO'!W315)),ISNA(VLOOKUP('Captura de datos de CONTACTO'!W315,'DO NOT USE_School Picklist'!$W$3:$W$9,1,FALSE))),"Please select a value from the drop-down menu",IF('DO NOT USE_Case Formulas'!A315,"OK",NA()))</f>
        <v>#N/A</v>
      </c>
      <c r="X315" s="40" t="e">
        <f>IF(AND(NOT(ISBLANK('Captura de datos de CONTACTO'!X315)),ISNA(VLOOKUP('Captura de datos de CONTACTO'!X315,'DO NOT USE_School Picklist'!$F$3:$F$16,1,FALSE))),"Please select a value from the drop-down menu",IF('DO NOT USE_Contact Formulas'!A315,"OK",NA()))</f>
        <v>#N/A</v>
      </c>
      <c r="Y315" s="40" t="e">
        <f>IF(LEN('Captura de datos de CONTACTO'!Y315)&gt;100,"Classroom(s) must be less than 100 characters",IF('DO NOT USE_Contact Formulas'!A315,"OK",NA()))</f>
        <v>#N/A</v>
      </c>
      <c r="Z315" s="40" t="e">
        <f>IF(AND(NOT(ISBLANK('Captura de datos de CONTACTO'!Z315)),ISNA(VLOOKUP('Captura de datos de CONTACTO'!Z315,'DO NOT USE_School Picklist'!$K$3:$K$6,1,FALSE))),"Please select a value from the drop-down menu",IF('DO NOT USE_Contact Formulas'!A315,"OK",NA()))</f>
        <v>#N/A</v>
      </c>
      <c r="AA315" s="40" t="e">
        <f>IF(AND(NOT(ISBLANK('Captura de datos de CONTACTO'!AA315)),ISNA(VLOOKUP('Captura de datos de CONTACTO'!AA315,'DO NOT USE_School Picklist'!$D$3:$D$5,1,FALSE))),"Please select a value from the drop-down menu",IF('DO NOT USE_Contact Formulas'!A315,"OK",NA()))</f>
        <v>#N/A</v>
      </c>
      <c r="AB315" s="40"/>
      <c r="AC315" s="40" t="e">
        <f>IF(AND(NOT(ISBLANK('Captura de datos de CONTACTO'!AC315)),ISNA(VLOOKUP('Captura de datos de CONTACTO'!AC315,'DO NOT USE_School Picklist'!$G$3:$G$5,1,FALSE))),"Please select a value from the drop-down menu",IF('DO NOT USE_Contact Formulas'!A315,"OK",NA()))</f>
        <v>#N/A</v>
      </c>
      <c r="AD315" s="40"/>
      <c r="AE315" s="40" t="e">
        <f>IF(AND(NOT(ISBLANK('Captura de datos de CONTACTO'!AE315)),ISNA(VLOOKUP('Captura de datos de CONTACTO'!AE315,'DO NOT USE_School Picklist'!$H$3:$H$4,1,FALSE))),"Please select a value from the drop-down menu",IF('DO NOT USE_Contact Formulas'!A315,"OK",NA()))</f>
        <v>#N/A</v>
      </c>
      <c r="AF315" s="40" t="e">
        <f ca="1">IF('Captura de datos de CONTACTO'!AF315&gt;'DO NOT USE_School Picklist'!$C$3,"Test Date cannot be a future date",IF('DO NOT USE_Contact Formulas'!A315,"OK",NA()))</f>
        <v>#N/A</v>
      </c>
      <c r="AG315" s="53" t="e">
        <f>IF(AND('DO NOT USE_Contact Formulas'!A315,ISBLANK('Captura de datos de CONTACTO'!AB315)),"Lab Result Test Result is required",IF(AND(NOT(ISBLANK('Captura de datos de CONTACTO'!AB315)),ISNA(VLOOKUP('Captura de datos de CONTACTO'!AB315,'DO NOT USE_School Picklist'!$Q$3:$Q$8,1,FALSE))),"Please select a value from the drop-down menu",IF('DO NOT USE_Contact Formulas'!A315,"OK",NA())))</f>
        <v>#N/A</v>
      </c>
    </row>
    <row r="316" spans="1:33" x14ac:dyDescent="0.3">
      <c r="A316" s="39" t="e">
        <f>IF('DO NOT USE_Contact Formulas'!A316,IF('DO NOT USE_Contact Formulas'!B316,"Not all required fields are completed","OK"),NA())</f>
        <v>#N/A</v>
      </c>
      <c r="B316" s="40" t="e">
        <f>IF(AND('DO NOT USE_Contact Formulas'!A316,ISBLANK('Captura de datos de CONTACTO'!B316)),"First Name is required",IF(NOT(ISBLANK('Captura de datos de CONTACTO'!B316)),"OK",NA()))</f>
        <v>#N/A</v>
      </c>
      <c r="C316" s="40" t="e">
        <f>IF(AND('DO NOT USE_Contact Formulas'!A316,ISBLANK('Captura de datos de CONTACTO'!C316)),"Last Name is required",IF(NOT(ISBLANK('Captura de datos de CONTACTO'!C316)),"OK",NA()))</f>
        <v>#N/A</v>
      </c>
      <c r="D316" s="40" t="e">
        <f>IF(AND('DO NOT USE_Contact Formulas'!A316,ISBLANK('Captura de datos de CONTACTO'!D316)),"Birthdate is required",IF(NOT(ISBLANK('Captura de datos de CONTACTO'!D316)),"OK",NA()))</f>
        <v>#N/A</v>
      </c>
      <c r="E316" s="40" t="e">
        <f>IF(AND('DO NOT USE_Contact Formulas'!A316,ISBLANK('Captura de datos de CONTACTO'!E316)),"Mobile Phone is required",IF(NOT(ISBLANK('Captura de datos de CONTACTO'!E316)),IF(AND(ISNUMBER(VALUE('Captura de datos de CONTACTO'!E316)),LEFT('Captura de datos de CONTACTO'!E316,1)&lt;&gt;"1",LEN('Captura de datos de CONTACTO'!E316)=10),"OK","Phone number must be valid format"),NA()))</f>
        <v>#N/A</v>
      </c>
      <c r="F316" s="40" t="e">
        <f>IF(LEN('Captura de datos de CONTACTO'!F316)&gt;255,"Home Street Address must be less than 255 characters",IF('DO NOT USE_Contact Formulas'!A316,"OK",NA()))</f>
        <v>#N/A</v>
      </c>
      <c r="G316" s="40" t="e">
        <f>IF(LEN('Captura de datos de CONTACTO'!G316)&gt;40,"City must be less than 40 characters",IF('DO NOT USE_Contact Formulas'!A316,"OK",NA()))</f>
        <v>#N/A</v>
      </c>
      <c r="H316" s="40" t="e">
        <f>IF(AND(NOT(ISBLANK('Captura de datos de CONTACTO'!H316)),ISNA(VLOOKUP('Captura de datos de CONTACTO'!H316,'DO NOT USE_School Picklist'!$P$3:$P$52,1,FALSE))),"Please select a value from the drop-down menu",IF('DO NOT USE_Contact Formulas'!A316,"OK",NA()))</f>
        <v>#N/A</v>
      </c>
      <c r="I316" s="40" t="e">
        <f>IF(AND('DO NOT USE_Contact Formulas'!A316,ISBLANK('Captura de datos de CONTACTO'!I316)),"Zip is required",IF(ISBLANK('Captura de datos de CONTACTO'!I316),NA(),"OK"))</f>
        <v>#N/A</v>
      </c>
      <c r="J316" s="40" t="e">
        <f>IF(AND('DO NOT USE_Contact Formulas'!A316,ISBLANK('Captura de datos de CONTACTO'!J316)),"Student or Staff? is required",IF(ISBLANK('Captura de datos de CONTACTO'!J316),NA(),IF(ISNA(VLOOKUP('Captura de datos de CONTACTO'!J316,'DO NOT USE_School Picklist'!$B$3:$B$6,1,FALSE)),"Please select a value from the drop-down menu","OK")))</f>
        <v>#N/A</v>
      </c>
      <c r="K316" s="40" t="e">
        <f>IF(AND('Captura de datos de CONTACTO'!J316='DO NOT USE_School Picklist'!$B$4,ISBLANK('Captura de datos de CONTACTO'!K316)),"Occupation/Job Title is required if Student or Staff? is Yes, staff/faculty or volunteer",IF('DO NOT USE_Contact Formulas'!A316,"OK",NA()))</f>
        <v>#N/A</v>
      </c>
      <c r="L316" s="40" t="e">
        <f ca="1">IF('Captura de datos de CONTACTO'!L316&gt;'DO NOT USE_School Picklist'!$C$3,"Date last on school campus/facility cannot be a future date",IF('DO NOT USE_Contact Formulas'!A316,IF(ISBLANK('Captura de datos de CONTACTO'!L316),"Date last on school campus/facility is required","OK"),NA()))</f>
        <v>#N/A</v>
      </c>
      <c r="M316" s="41" t="e">
        <f ca="1">IF('Captura de datos de CONTACTO'!M316&gt;'DO NOT USE_School Picklist'!$C$3,"Last Exposure Date cannot be a future date",IF('DO NOT USE_Contact Formulas'!A316,IF(ISBLANK('Captura de datos de CONTACTO'!M316),"Last Exposure Date is required","OK"),NA()))</f>
        <v>#N/A</v>
      </c>
      <c r="N316" s="41" t="e">
        <f>IF(AND('DO NOT USE_Contact Formulas'!A316,ISBLANK('Captura de datos de CONTACTO'!N316)),"Specific Place in the Location is required",IF(ISBLANK('Captura de datos de CONTACTO'!N316),NA(),"OK"))</f>
        <v>#N/A</v>
      </c>
      <c r="O316" s="40" t="e">
        <f>IF(AND(NOT(ISBLANK('Captura de datos de CONTACTO'!O316)),ISNA(VLOOKUP('Captura de datos de CONTACTO'!O316,'DO NOT USE_School Picklist'!$L$3:$L$81,1,FALSE))),"Please select a value from the drop-down menu",IF('DO NOT USE_Contact Formulas'!A316,"OK",NA()))</f>
        <v>#N/A</v>
      </c>
      <c r="P316" s="40" t="e">
        <f>IF(AND(NOT(ISBLANK('Captura de datos de CONTACTO'!P316)),NOT(ISNUMBER(MATCH("*@*.?*",'Captura de datos de CONTACTO'!P316,0)))),"Email must be in a valid format",IF('DO NOT USE_Contact Formulas'!A316,"OK",NA()))</f>
        <v>#N/A</v>
      </c>
      <c r="Q316" s="40" t="e">
        <f>IF(LEN('Captura de datos de CONTACTO'!Q316)&gt;50,"Parent/Guardian Name must be less than 50 characters",IF('DO NOT USE_Contact Formulas'!A316,"OK",NA()))</f>
        <v>#N/A</v>
      </c>
      <c r="R316" s="40" t="e">
        <f>IF(NOT(ISBLANK('Captura de datos de CONTACTO'!R316)),IF(AND(ISNUMBER('Captura de datos de CONTACTO'!R316),LEFT('Captura de datos de CONTACTO'!R316,1)&lt;&gt;"1",LEN('Captura de datos de CONTACTO'!R316)=10),"OK","Phone number must be valid format"),IF('DO NOT USE_Contact Formulas'!A316,"OK",NA()))</f>
        <v>#N/A</v>
      </c>
      <c r="S316" s="40" t="e">
        <f>IF(AND(NOT(ISBLANK('Captura de datos de CONTACTO'!S316)),ISNA(VLOOKUP('Captura de datos de CONTACTO'!S316,'DO NOT USE_School Picklist'!$N$3:$N$63,1,FALSE))),"Please select a value from the drop-down menu",IF('DO NOT USE_Contact Formulas'!A316,"OK",NA()))</f>
        <v>#N/A</v>
      </c>
      <c r="T316" s="53" t="e">
        <f>IF(AND(NOT(ISBLANK('Captura de datos de CONTACTO'!T316)),ISNA(VLOOKUP('Captura de datos de CONTACTO'!T316,'DO NOT USE_School Picklist'!$I$3:$I$5,1,FALSE))),"Please select a value from the drop-down menu",IF('DO NOT USE_Contact Formulas'!A316,"OK",NA()))</f>
        <v>#N/A</v>
      </c>
      <c r="U316" s="40" t="e">
        <f>IF(AND(NOT(ISBLANK('Captura de datos de CONTACTO'!U316)),ISNA(VLOOKUP('Captura de datos de CONTACTO'!U316,'DO NOT USE_School Picklist'!$E$3:$E$10,1,FALSE))),"Please select a value from the drop-down menu",IF('DO NOT USE_Contact Formulas'!A316,"OK",NA()))</f>
        <v>#N/A</v>
      </c>
      <c r="V316" s="53" t="e">
        <f>IF(AND(NOT(ISBLANK('Captura de datos de CONTACTO'!V316)),ISNA(VLOOKUP('Captura de datos de CONTACTO'!V316,'DO NOT USE_School Picklist'!$W$3:$W$9,1,FALSE))),"Please select a value from the drop-down menu",IF('DO NOT USE_Contact Formulas'!A316,"OK",NA()))</f>
        <v>#N/A</v>
      </c>
      <c r="W316" s="53" t="e">
        <f>IF(AND(NOT(ISBLANK('Captura de datos de CONTACTO'!W316)),ISNA(VLOOKUP('Captura de datos de CONTACTO'!W316,'DO NOT USE_School Picklist'!$W$3:$W$9,1,FALSE))),"Please select a value from the drop-down menu",IF('DO NOT USE_Case Formulas'!A316,"OK",NA()))</f>
        <v>#N/A</v>
      </c>
      <c r="X316" s="40" t="e">
        <f>IF(AND(NOT(ISBLANK('Captura de datos de CONTACTO'!X316)),ISNA(VLOOKUP('Captura de datos de CONTACTO'!X316,'DO NOT USE_School Picklist'!$F$3:$F$16,1,FALSE))),"Please select a value from the drop-down menu",IF('DO NOT USE_Contact Formulas'!A316,"OK",NA()))</f>
        <v>#N/A</v>
      </c>
      <c r="Y316" s="40" t="e">
        <f>IF(LEN('Captura de datos de CONTACTO'!Y316)&gt;100,"Classroom(s) must be less than 100 characters",IF('DO NOT USE_Contact Formulas'!A316,"OK",NA()))</f>
        <v>#N/A</v>
      </c>
      <c r="Z316" s="40" t="e">
        <f>IF(AND(NOT(ISBLANK('Captura de datos de CONTACTO'!Z316)),ISNA(VLOOKUP('Captura de datos de CONTACTO'!Z316,'DO NOT USE_School Picklist'!$K$3:$K$6,1,FALSE))),"Please select a value from the drop-down menu",IF('DO NOT USE_Contact Formulas'!A316,"OK",NA()))</f>
        <v>#N/A</v>
      </c>
      <c r="AA316" s="40" t="e">
        <f>IF(AND(NOT(ISBLANK('Captura de datos de CONTACTO'!AA316)),ISNA(VLOOKUP('Captura de datos de CONTACTO'!AA316,'DO NOT USE_School Picklist'!$D$3:$D$5,1,FALSE))),"Please select a value from the drop-down menu",IF('DO NOT USE_Contact Formulas'!A316,"OK",NA()))</f>
        <v>#N/A</v>
      </c>
      <c r="AB316" s="40"/>
      <c r="AC316" s="40" t="e">
        <f>IF(AND(NOT(ISBLANK('Captura de datos de CONTACTO'!AC316)),ISNA(VLOOKUP('Captura de datos de CONTACTO'!AC316,'DO NOT USE_School Picklist'!$G$3:$G$5,1,FALSE))),"Please select a value from the drop-down menu",IF('DO NOT USE_Contact Formulas'!A316,"OK",NA()))</f>
        <v>#N/A</v>
      </c>
      <c r="AD316" s="40"/>
      <c r="AE316" s="40" t="e">
        <f>IF(AND(NOT(ISBLANK('Captura de datos de CONTACTO'!AE316)),ISNA(VLOOKUP('Captura de datos de CONTACTO'!AE316,'DO NOT USE_School Picklist'!$H$3:$H$4,1,FALSE))),"Please select a value from the drop-down menu",IF('DO NOT USE_Contact Formulas'!A316,"OK",NA()))</f>
        <v>#N/A</v>
      </c>
      <c r="AF316" s="40" t="e">
        <f ca="1">IF('Captura de datos de CONTACTO'!AF316&gt;'DO NOT USE_School Picklist'!$C$3,"Test Date cannot be a future date",IF('DO NOT USE_Contact Formulas'!A316,"OK",NA()))</f>
        <v>#N/A</v>
      </c>
      <c r="AG316" s="53" t="e">
        <f>IF(AND('DO NOT USE_Contact Formulas'!A316,ISBLANK('Captura de datos de CONTACTO'!AB316)),"Lab Result Test Result is required",IF(AND(NOT(ISBLANK('Captura de datos de CONTACTO'!AB316)),ISNA(VLOOKUP('Captura de datos de CONTACTO'!AB316,'DO NOT USE_School Picklist'!$Q$3:$Q$8,1,FALSE))),"Please select a value from the drop-down menu",IF('DO NOT USE_Contact Formulas'!A316,"OK",NA())))</f>
        <v>#N/A</v>
      </c>
    </row>
    <row r="317" spans="1:33" x14ac:dyDescent="0.3">
      <c r="A317" s="39" t="e">
        <f>IF('DO NOT USE_Contact Formulas'!A317,IF('DO NOT USE_Contact Formulas'!B317,"Not all required fields are completed","OK"),NA())</f>
        <v>#N/A</v>
      </c>
      <c r="B317" s="40" t="e">
        <f>IF(AND('DO NOT USE_Contact Formulas'!A317,ISBLANK('Captura de datos de CONTACTO'!B317)),"First Name is required",IF(NOT(ISBLANK('Captura de datos de CONTACTO'!B317)),"OK",NA()))</f>
        <v>#N/A</v>
      </c>
      <c r="C317" s="40" t="e">
        <f>IF(AND('DO NOT USE_Contact Formulas'!A317,ISBLANK('Captura de datos de CONTACTO'!C317)),"Last Name is required",IF(NOT(ISBLANK('Captura de datos de CONTACTO'!C317)),"OK",NA()))</f>
        <v>#N/A</v>
      </c>
      <c r="D317" s="40" t="e">
        <f>IF(AND('DO NOT USE_Contact Formulas'!A317,ISBLANK('Captura de datos de CONTACTO'!D317)),"Birthdate is required",IF(NOT(ISBLANK('Captura de datos de CONTACTO'!D317)),"OK",NA()))</f>
        <v>#N/A</v>
      </c>
      <c r="E317" s="40" t="e">
        <f>IF(AND('DO NOT USE_Contact Formulas'!A317,ISBLANK('Captura de datos de CONTACTO'!E317)),"Mobile Phone is required",IF(NOT(ISBLANK('Captura de datos de CONTACTO'!E317)),IF(AND(ISNUMBER(VALUE('Captura de datos de CONTACTO'!E317)),LEFT('Captura de datos de CONTACTO'!E317,1)&lt;&gt;"1",LEN('Captura de datos de CONTACTO'!E317)=10),"OK","Phone number must be valid format"),NA()))</f>
        <v>#N/A</v>
      </c>
      <c r="F317" s="40" t="e">
        <f>IF(LEN('Captura de datos de CONTACTO'!F317)&gt;255,"Home Street Address must be less than 255 characters",IF('DO NOT USE_Contact Formulas'!A317,"OK",NA()))</f>
        <v>#N/A</v>
      </c>
      <c r="G317" s="40" t="e">
        <f>IF(LEN('Captura de datos de CONTACTO'!G317)&gt;40,"City must be less than 40 characters",IF('DO NOT USE_Contact Formulas'!A317,"OK",NA()))</f>
        <v>#N/A</v>
      </c>
      <c r="H317" s="40" t="e">
        <f>IF(AND(NOT(ISBLANK('Captura de datos de CONTACTO'!H317)),ISNA(VLOOKUP('Captura de datos de CONTACTO'!H317,'DO NOT USE_School Picklist'!$P$3:$P$52,1,FALSE))),"Please select a value from the drop-down menu",IF('DO NOT USE_Contact Formulas'!A317,"OK",NA()))</f>
        <v>#N/A</v>
      </c>
      <c r="I317" s="40" t="e">
        <f>IF(AND('DO NOT USE_Contact Formulas'!A317,ISBLANK('Captura de datos de CONTACTO'!I317)),"Zip is required",IF(ISBLANK('Captura de datos de CONTACTO'!I317),NA(),"OK"))</f>
        <v>#N/A</v>
      </c>
      <c r="J317" s="40" t="e">
        <f>IF(AND('DO NOT USE_Contact Formulas'!A317,ISBLANK('Captura de datos de CONTACTO'!J317)),"Student or Staff? is required",IF(ISBLANK('Captura de datos de CONTACTO'!J317),NA(),IF(ISNA(VLOOKUP('Captura de datos de CONTACTO'!J317,'DO NOT USE_School Picklist'!$B$3:$B$6,1,FALSE)),"Please select a value from the drop-down menu","OK")))</f>
        <v>#N/A</v>
      </c>
      <c r="K317" s="40" t="e">
        <f>IF(AND('Captura de datos de CONTACTO'!J317='DO NOT USE_School Picklist'!$B$4,ISBLANK('Captura de datos de CONTACTO'!K317)),"Occupation/Job Title is required if Student or Staff? is Yes, staff/faculty or volunteer",IF('DO NOT USE_Contact Formulas'!A317,"OK",NA()))</f>
        <v>#N/A</v>
      </c>
      <c r="L317" s="40" t="e">
        <f ca="1">IF('Captura de datos de CONTACTO'!L317&gt;'DO NOT USE_School Picklist'!$C$3,"Date last on school campus/facility cannot be a future date",IF('DO NOT USE_Contact Formulas'!A317,IF(ISBLANK('Captura de datos de CONTACTO'!L317),"Date last on school campus/facility is required","OK"),NA()))</f>
        <v>#N/A</v>
      </c>
      <c r="M317" s="41" t="e">
        <f ca="1">IF('Captura de datos de CONTACTO'!M317&gt;'DO NOT USE_School Picklist'!$C$3,"Last Exposure Date cannot be a future date",IF('DO NOT USE_Contact Formulas'!A317,IF(ISBLANK('Captura de datos de CONTACTO'!M317),"Last Exposure Date is required","OK"),NA()))</f>
        <v>#N/A</v>
      </c>
      <c r="N317" s="41" t="e">
        <f>IF(AND('DO NOT USE_Contact Formulas'!A317,ISBLANK('Captura de datos de CONTACTO'!N317)),"Specific Place in the Location is required",IF(ISBLANK('Captura de datos de CONTACTO'!N317),NA(),"OK"))</f>
        <v>#N/A</v>
      </c>
      <c r="O317" s="40" t="e">
        <f>IF(AND(NOT(ISBLANK('Captura de datos de CONTACTO'!O317)),ISNA(VLOOKUP('Captura de datos de CONTACTO'!O317,'DO NOT USE_School Picklist'!$L$3:$L$81,1,FALSE))),"Please select a value from the drop-down menu",IF('DO NOT USE_Contact Formulas'!A317,"OK",NA()))</f>
        <v>#N/A</v>
      </c>
      <c r="P317" s="40" t="e">
        <f>IF(AND(NOT(ISBLANK('Captura de datos de CONTACTO'!P317)),NOT(ISNUMBER(MATCH("*@*.?*",'Captura de datos de CONTACTO'!P317,0)))),"Email must be in a valid format",IF('DO NOT USE_Contact Formulas'!A317,"OK",NA()))</f>
        <v>#N/A</v>
      </c>
      <c r="Q317" s="40" t="e">
        <f>IF(LEN('Captura de datos de CONTACTO'!Q317)&gt;50,"Parent/Guardian Name must be less than 50 characters",IF('DO NOT USE_Contact Formulas'!A317,"OK",NA()))</f>
        <v>#N/A</v>
      </c>
      <c r="R317" s="40" t="e">
        <f>IF(NOT(ISBLANK('Captura de datos de CONTACTO'!R317)),IF(AND(ISNUMBER('Captura de datos de CONTACTO'!R317),LEFT('Captura de datos de CONTACTO'!R317,1)&lt;&gt;"1",LEN('Captura de datos de CONTACTO'!R317)=10),"OK","Phone number must be valid format"),IF('DO NOT USE_Contact Formulas'!A317,"OK",NA()))</f>
        <v>#N/A</v>
      </c>
      <c r="S317" s="40" t="e">
        <f>IF(AND(NOT(ISBLANK('Captura de datos de CONTACTO'!S317)),ISNA(VLOOKUP('Captura de datos de CONTACTO'!S317,'DO NOT USE_School Picklist'!$N$3:$N$63,1,FALSE))),"Please select a value from the drop-down menu",IF('DO NOT USE_Contact Formulas'!A317,"OK",NA()))</f>
        <v>#N/A</v>
      </c>
      <c r="T317" s="53" t="e">
        <f>IF(AND(NOT(ISBLANK('Captura de datos de CONTACTO'!T317)),ISNA(VLOOKUP('Captura de datos de CONTACTO'!T317,'DO NOT USE_School Picklist'!$I$3:$I$5,1,FALSE))),"Please select a value from the drop-down menu",IF('DO NOT USE_Contact Formulas'!A317,"OK",NA()))</f>
        <v>#N/A</v>
      </c>
      <c r="U317" s="40" t="e">
        <f>IF(AND(NOT(ISBLANK('Captura de datos de CONTACTO'!U317)),ISNA(VLOOKUP('Captura de datos de CONTACTO'!U317,'DO NOT USE_School Picklist'!$E$3:$E$10,1,FALSE))),"Please select a value from the drop-down menu",IF('DO NOT USE_Contact Formulas'!A317,"OK",NA()))</f>
        <v>#N/A</v>
      </c>
      <c r="V317" s="53" t="e">
        <f>IF(AND(NOT(ISBLANK('Captura de datos de CONTACTO'!V317)),ISNA(VLOOKUP('Captura de datos de CONTACTO'!V317,'DO NOT USE_School Picklist'!$W$3:$W$9,1,FALSE))),"Please select a value from the drop-down menu",IF('DO NOT USE_Contact Formulas'!A317,"OK",NA()))</f>
        <v>#N/A</v>
      </c>
      <c r="W317" s="53" t="e">
        <f>IF(AND(NOT(ISBLANK('Captura de datos de CONTACTO'!W317)),ISNA(VLOOKUP('Captura de datos de CONTACTO'!W317,'DO NOT USE_School Picklist'!$W$3:$W$9,1,FALSE))),"Please select a value from the drop-down menu",IF('DO NOT USE_Case Formulas'!A317,"OK",NA()))</f>
        <v>#N/A</v>
      </c>
      <c r="X317" s="40" t="e">
        <f>IF(AND(NOT(ISBLANK('Captura de datos de CONTACTO'!X317)),ISNA(VLOOKUP('Captura de datos de CONTACTO'!X317,'DO NOT USE_School Picklist'!$F$3:$F$16,1,FALSE))),"Please select a value from the drop-down menu",IF('DO NOT USE_Contact Formulas'!A317,"OK",NA()))</f>
        <v>#N/A</v>
      </c>
      <c r="Y317" s="40" t="e">
        <f>IF(LEN('Captura de datos de CONTACTO'!Y317)&gt;100,"Classroom(s) must be less than 100 characters",IF('DO NOT USE_Contact Formulas'!A317,"OK",NA()))</f>
        <v>#N/A</v>
      </c>
      <c r="Z317" s="40" t="e">
        <f>IF(AND(NOT(ISBLANK('Captura de datos de CONTACTO'!Z317)),ISNA(VLOOKUP('Captura de datos de CONTACTO'!Z317,'DO NOT USE_School Picklist'!$K$3:$K$6,1,FALSE))),"Please select a value from the drop-down menu",IF('DO NOT USE_Contact Formulas'!A317,"OK",NA()))</f>
        <v>#N/A</v>
      </c>
      <c r="AA317" s="40" t="e">
        <f>IF(AND(NOT(ISBLANK('Captura de datos de CONTACTO'!AA317)),ISNA(VLOOKUP('Captura de datos de CONTACTO'!AA317,'DO NOT USE_School Picklist'!$D$3:$D$5,1,FALSE))),"Please select a value from the drop-down menu",IF('DO NOT USE_Contact Formulas'!A317,"OK",NA()))</f>
        <v>#N/A</v>
      </c>
      <c r="AB317" s="40"/>
      <c r="AC317" s="40" t="e">
        <f>IF(AND(NOT(ISBLANK('Captura de datos de CONTACTO'!AC317)),ISNA(VLOOKUP('Captura de datos de CONTACTO'!AC317,'DO NOT USE_School Picklist'!$G$3:$G$5,1,FALSE))),"Please select a value from the drop-down menu",IF('DO NOT USE_Contact Formulas'!A317,"OK",NA()))</f>
        <v>#N/A</v>
      </c>
      <c r="AD317" s="40"/>
      <c r="AE317" s="40" t="e">
        <f>IF(AND(NOT(ISBLANK('Captura de datos de CONTACTO'!AE317)),ISNA(VLOOKUP('Captura de datos de CONTACTO'!AE317,'DO NOT USE_School Picklist'!$H$3:$H$4,1,FALSE))),"Please select a value from the drop-down menu",IF('DO NOT USE_Contact Formulas'!A317,"OK",NA()))</f>
        <v>#N/A</v>
      </c>
      <c r="AF317" s="40" t="e">
        <f ca="1">IF('Captura de datos de CONTACTO'!AF317&gt;'DO NOT USE_School Picklist'!$C$3,"Test Date cannot be a future date",IF('DO NOT USE_Contact Formulas'!A317,"OK",NA()))</f>
        <v>#N/A</v>
      </c>
      <c r="AG317" s="53" t="e">
        <f>IF(AND('DO NOT USE_Contact Formulas'!A317,ISBLANK('Captura de datos de CONTACTO'!AB317)),"Lab Result Test Result is required",IF(AND(NOT(ISBLANK('Captura de datos de CONTACTO'!AB317)),ISNA(VLOOKUP('Captura de datos de CONTACTO'!AB317,'DO NOT USE_School Picklist'!$Q$3:$Q$8,1,FALSE))),"Please select a value from the drop-down menu",IF('DO NOT USE_Contact Formulas'!A317,"OK",NA())))</f>
        <v>#N/A</v>
      </c>
    </row>
    <row r="318" spans="1:33" x14ac:dyDescent="0.3">
      <c r="A318" s="39" t="e">
        <f>IF('DO NOT USE_Contact Formulas'!A318,IF('DO NOT USE_Contact Formulas'!B318,"Not all required fields are completed","OK"),NA())</f>
        <v>#N/A</v>
      </c>
      <c r="B318" s="40" t="e">
        <f>IF(AND('DO NOT USE_Contact Formulas'!A318,ISBLANK('Captura de datos de CONTACTO'!B318)),"First Name is required",IF(NOT(ISBLANK('Captura de datos de CONTACTO'!B318)),"OK",NA()))</f>
        <v>#N/A</v>
      </c>
      <c r="C318" s="40" t="e">
        <f>IF(AND('DO NOT USE_Contact Formulas'!A318,ISBLANK('Captura de datos de CONTACTO'!C318)),"Last Name is required",IF(NOT(ISBLANK('Captura de datos de CONTACTO'!C318)),"OK",NA()))</f>
        <v>#N/A</v>
      </c>
      <c r="D318" s="40" t="e">
        <f>IF(AND('DO NOT USE_Contact Formulas'!A318,ISBLANK('Captura de datos de CONTACTO'!D318)),"Birthdate is required",IF(NOT(ISBLANK('Captura de datos de CONTACTO'!D318)),"OK",NA()))</f>
        <v>#N/A</v>
      </c>
      <c r="E318" s="40" t="e">
        <f>IF(AND('DO NOT USE_Contact Formulas'!A318,ISBLANK('Captura de datos de CONTACTO'!E318)),"Mobile Phone is required",IF(NOT(ISBLANK('Captura de datos de CONTACTO'!E318)),IF(AND(ISNUMBER(VALUE('Captura de datos de CONTACTO'!E318)),LEFT('Captura de datos de CONTACTO'!E318,1)&lt;&gt;"1",LEN('Captura de datos de CONTACTO'!E318)=10),"OK","Phone number must be valid format"),NA()))</f>
        <v>#N/A</v>
      </c>
      <c r="F318" s="40" t="e">
        <f>IF(LEN('Captura de datos de CONTACTO'!F318)&gt;255,"Home Street Address must be less than 255 characters",IF('DO NOT USE_Contact Formulas'!A318,"OK",NA()))</f>
        <v>#N/A</v>
      </c>
      <c r="G318" s="40" t="e">
        <f>IF(LEN('Captura de datos de CONTACTO'!G318)&gt;40,"City must be less than 40 characters",IF('DO NOT USE_Contact Formulas'!A318,"OK",NA()))</f>
        <v>#N/A</v>
      </c>
      <c r="H318" s="40" t="e">
        <f>IF(AND(NOT(ISBLANK('Captura de datos de CONTACTO'!H318)),ISNA(VLOOKUP('Captura de datos de CONTACTO'!H318,'DO NOT USE_School Picklist'!$P$3:$P$52,1,FALSE))),"Please select a value from the drop-down menu",IF('DO NOT USE_Contact Formulas'!A318,"OK",NA()))</f>
        <v>#N/A</v>
      </c>
      <c r="I318" s="40" t="e">
        <f>IF(AND('DO NOT USE_Contact Formulas'!A318,ISBLANK('Captura de datos de CONTACTO'!I318)),"Zip is required",IF(ISBLANK('Captura de datos de CONTACTO'!I318),NA(),"OK"))</f>
        <v>#N/A</v>
      </c>
      <c r="J318" s="40" t="e">
        <f>IF(AND('DO NOT USE_Contact Formulas'!A318,ISBLANK('Captura de datos de CONTACTO'!J318)),"Student or Staff? is required",IF(ISBLANK('Captura de datos de CONTACTO'!J318),NA(),IF(ISNA(VLOOKUP('Captura de datos de CONTACTO'!J318,'DO NOT USE_School Picklist'!$B$3:$B$6,1,FALSE)),"Please select a value from the drop-down menu","OK")))</f>
        <v>#N/A</v>
      </c>
      <c r="K318" s="40" t="e">
        <f>IF(AND('Captura de datos de CONTACTO'!J318='DO NOT USE_School Picklist'!$B$4,ISBLANK('Captura de datos de CONTACTO'!K318)),"Occupation/Job Title is required if Student or Staff? is Yes, staff/faculty or volunteer",IF('DO NOT USE_Contact Formulas'!A318,"OK",NA()))</f>
        <v>#N/A</v>
      </c>
      <c r="L318" s="40" t="e">
        <f ca="1">IF('Captura de datos de CONTACTO'!L318&gt;'DO NOT USE_School Picklist'!$C$3,"Date last on school campus/facility cannot be a future date",IF('DO NOT USE_Contact Formulas'!A318,IF(ISBLANK('Captura de datos de CONTACTO'!L318),"Date last on school campus/facility is required","OK"),NA()))</f>
        <v>#N/A</v>
      </c>
      <c r="M318" s="41" t="e">
        <f ca="1">IF('Captura de datos de CONTACTO'!M318&gt;'DO NOT USE_School Picklist'!$C$3,"Last Exposure Date cannot be a future date",IF('DO NOT USE_Contact Formulas'!A318,IF(ISBLANK('Captura de datos de CONTACTO'!M318),"Last Exposure Date is required","OK"),NA()))</f>
        <v>#N/A</v>
      </c>
      <c r="N318" s="41" t="e">
        <f>IF(AND('DO NOT USE_Contact Formulas'!A318,ISBLANK('Captura de datos de CONTACTO'!N318)),"Specific Place in the Location is required",IF(ISBLANK('Captura de datos de CONTACTO'!N318),NA(),"OK"))</f>
        <v>#N/A</v>
      </c>
      <c r="O318" s="40" t="e">
        <f>IF(AND(NOT(ISBLANK('Captura de datos de CONTACTO'!O318)),ISNA(VLOOKUP('Captura de datos de CONTACTO'!O318,'DO NOT USE_School Picklist'!$L$3:$L$81,1,FALSE))),"Please select a value from the drop-down menu",IF('DO NOT USE_Contact Formulas'!A318,"OK",NA()))</f>
        <v>#N/A</v>
      </c>
      <c r="P318" s="40" t="e">
        <f>IF(AND(NOT(ISBLANK('Captura de datos de CONTACTO'!P318)),NOT(ISNUMBER(MATCH("*@*.?*",'Captura de datos de CONTACTO'!P318,0)))),"Email must be in a valid format",IF('DO NOT USE_Contact Formulas'!A318,"OK",NA()))</f>
        <v>#N/A</v>
      </c>
      <c r="Q318" s="40" t="e">
        <f>IF(LEN('Captura de datos de CONTACTO'!Q318)&gt;50,"Parent/Guardian Name must be less than 50 characters",IF('DO NOT USE_Contact Formulas'!A318,"OK",NA()))</f>
        <v>#N/A</v>
      </c>
      <c r="R318" s="40" t="e">
        <f>IF(NOT(ISBLANK('Captura de datos de CONTACTO'!R318)),IF(AND(ISNUMBER('Captura de datos de CONTACTO'!R318),LEFT('Captura de datos de CONTACTO'!R318,1)&lt;&gt;"1",LEN('Captura de datos de CONTACTO'!R318)=10),"OK","Phone number must be valid format"),IF('DO NOT USE_Contact Formulas'!A318,"OK",NA()))</f>
        <v>#N/A</v>
      </c>
      <c r="S318" s="40" t="e">
        <f>IF(AND(NOT(ISBLANK('Captura de datos de CONTACTO'!S318)),ISNA(VLOOKUP('Captura de datos de CONTACTO'!S318,'DO NOT USE_School Picklist'!$N$3:$N$63,1,FALSE))),"Please select a value from the drop-down menu",IF('DO NOT USE_Contact Formulas'!A318,"OK",NA()))</f>
        <v>#N/A</v>
      </c>
      <c r="T318" s="53" t="e">
        <f>IF(AND(NOT(ISBLANK('Captura de datos de CONTACTO'!T318)),ISNA(VLOOKUP('Captura de datos de CONTACTO'!T318,'DO NOT USE_School Picklist'!$I$3:$I$5,1,FALSE))),"Please select a value from the drop-down menu",IF('DO NOT USE_Contact Formulas'!A318,"OK",NA()))</f>
        <v>#N/A</v>
      </c>
      <c r="U318" s="40" t="e">
        <f>IF(AND(NOT(ISBLANK('Captura de datos de CONTACTO'!U318)),ISNA(VLOOKUP('Captura de datos de CONTACTO'!U318,'DO NOT USE_School Picklist'!$E$3:$E$10,1,FALSE))),"Please select a value from the drop-down menu",IF('DO NOT USE_Contact Formulas'!A318,"OK",NA()))</f>
        <v>#N/A</v>
      </c>
      <c r="V318" s="53" t="e">
        <f>IF(AND(NOT(ISBLANK('Captura de datos de CONTACTO'!V318)),ISNA(VLOOKUP('Captura de datos de CONTACTO'!V318,'DO NOT USE_School Picklist'!$W$3:$W$9,1,FALSE))),"Please select a value from the drop-down menu",IF('DO NOT USE_Contact Formulas'!A318,"OK",NA()))</f>
        <v>#N/A</v>
      </c>
      <c r="W318" s="53" t="e">
        <f>IF(AND(NOT(ISBLANK('Captura de datos de CONTACTO'!W318)),ISNA(VLOOKUP('Captura de datos de CONTACTO'!W318,'DO NOT USE_School Picklist'!$W$3:$W$9,1,FALSE))),"Please select a value from the drop-down menu",IF('DO NOT USE_Case Formulas'!A318,"OK",NA()))</f>
        <v>#N/A</v>
      </c>
      <c r="X318" s="40" t="e">
        <f>IF(AND(NOT(ISBLANK('Captura de datos de CONTACTO'!X318)),ISNA(VLOOKUP('Captura de datos de CONTACTO'!X318,'DO NOT USE_School Picklist'!$F$3:$F$16,1,FALSE))),"Please select a value from the drop-down menu",IF('DO NOT USE_Contact Formulas'!A318,"OK",NA()))</f>
        <v>#N/A</v>
      </c>
      <c r="Y318" s="40" t="e">
        <f>IF(LEN('Captura de datos de CONTACTO'!Y318)&gt;100,"Classroom(s) must be less than 100 characters",IF('DO NOT USE_Contact Formulas'!A318,"OK",NA()))</f>
        <v>#N/A</v>
      </c>
      <c r="Z318" s="40" t="e">
        <f>IF(AND(NOT(ISBLANK('Captura de datos de CONTACTO'!Z318)),ISNA(VLOOKUP('Captura de datos de CONTACTO'!Z318,'DO NOT USE_School Picklist'!$K$3:$K$6,1,FALSE))),"Please select a value from the drop-down menu",IF('DO NOT USE_Contact Formulas'!A318,"OK",NA()))</f>
        <v>#N/A</v>
      </c>
      <c r="AA318" s="40" t="e">
        <f>IF(AND(NOT(ISBLANK('Captura de datos de CONTACTO'!AA318)),ISNA(VLOOKUP('Captura de datos de CONTACTO'!AA318,'DO NOT USE_School Picklist'!$D$3:$D$5,1,FALSE))),"Please select a value from the drop-down menu",IF('DO NOT USE_Contact Formulas'!A318,"OK",NA()))</f>
        <v>#N/A</v>
      </c>
      <c r="AB318" s="40"/>
      <c r="AC318" s="40" t="e">
        <f>IF(AND(NOT(ISBLANK('Captura de datos de CONTACTO'!AC318)),ISNA(VLOOKUP('Captura de datos de CONTACTO'!AC318,'DO NOT USE_School Picklist'!$G$3:$G$5,1,FALSE))),"Please select a value from the drop-down menu",IF('DO NOT USE_Contact Formulas'!A318,"OK",NA()))</f>
        <v>#N/A</v>
      </c>
      <c r="AD318" s="40"/>
      <c r="AE318" s="40" t="e">
        <f>IF(AND(NOT(ISBLANK('Captura de datos de CONTACTO'!AE318)),ISNA(VLOOKUP('Captura de datos de CONTACTO'!AE318,'DO NOT USE_School Picklist'!$H$3:$H$4,1,FALSE))),"Please select a value from the drop-down menu",IF('DO NOT USE_Contact Formulas'!A318,"OK",NA()))</f>
        <v>#N/A</v>
      </c>
      <c r="AF318" s="40" t="e">
        <f ca="1">IF('Captura de datos de CONTACTO'!AF318&gt;'DO NOT USE_School Picklist'!$C$3,"Test Date cannot be a future date",IF('DO NOT USE_Contact Formulas'!A318,"OK",NA()))</f>
        <v>#N/A</v>
      </c>
      <c r="AG318" s="53" t="e">
        <f>IF(AND('DO NOT USE_Contact Formulas'!A318,ISBLANK('Captura de datos de CONTACTO'!AB318)),"Lab Result Test Result is required",IF(AND(NOT(ISBLANK('Captura de datos de CONTACTO'!AB318)),ISNA(VLOOKUP('Captura de datos de CONTACTO'!AB318,'DO NOT USE_School Picklist'!$Q$3:$Q$8,1,FALSE))),"Please select a value from the drop-down menu",IF('DO NOT USE_Contact Formulas'!A318,"OK",NA())))</f>
        <v>#N/A</v>
      </c>
    </row>
    <row r="319" spans="1:33" x14ac:dyDescent="0.3">
      <c r="A319" s="39" t="e">
        <f>IF('DO NOT USE_Contact Formulas'!A319,IF('DO NOT USE_Contact Formulas'!B319,"Not all required fields are completed","OK"),NA())</f>
        <v>#N/A</v>
      </c>
      <c r="B319" s="40" t="e">
        <f>IF(AND('DO NOT USE_Contact Formulas'!A319,ISBLANK('Captura de datos de CONTACTO'!B319)),"First Name is required",IF(NOT(ISBLANK('Captura de datos de CONTACTO'!B319)),"OK",NA()))</f>
        <v>#N/A</v>
      </c>
      <c r="C319" s="40" t="e">
        <f>IF(AND('DO NOT USE_Contact Formulas'!A319,ISBLANK('Captura de datos de CONTACTO'!C319)),"Last Name is required",IF(NOT(ISBLANK('Captura de datos de CONTACTO'!C319)),"OK",NA()))</f>
        <v>#N/A</v>
      </c>
      <c r="D319" s="40" t="e">
        <f>IF(AND('DO NOT USE_Contact Formulas'!A319,ISBLANK('Captura de datos de CONTACTO'!D319)),"Birthdate is required",IF(NOT(ISBLANK('Captura de datos de CONTACTO'!D319)),"OK",NA()))</f>
        <v>#N/A</v>
      </c>
      <c r="E319" s="40" t="e">
        <f>IF(AND('DO NOT USE_Contact Formulas'!A319,ISBLANK('Captura de datos de CONTACTO'!E319)),"Mobile Phone is required",IF(NOT(ISBLANK('Captura de datos de CONTACTO'!E319)),IF(AND(ISNUMBER(VALUE('Captura de datos de CONTACTO'!E319)),LEFT('Captura de datos de CONTACTO'!E319,1)&lt;&gt;"1",LEN('Captura de datos de CONTACTO'!E319)=10),"OK","Phone number must be valid format"),NA()))</f>
        <v>#N/A</v>
      </c>
      <c r="F319" s="40" t="e">
        <f>IF(LEN('Captura de datos de CONTACTO'!F319)&gt;255,"Home Street Address must be less than 255 characters",IF('DO NOT USE_Contact Formulas'!A319,"OK",NA()))</f>
        <v>#N/A</v>
      </c>
      <c r="G319" s="40" t="e">
        <f>IF(LEN('Captura de datos de CONTACTO'!G319)&gt;40,"City must be less than 40 characters",IF('DO NOT USE_Contact Formulas'!A319,"OK",NA()))</f>
        <v>#N/A</v>
      </c>
      <c r="H319" s="40" t="e">
        <f>IF(AND(NOT(ISBLANK('Captura de datos de CONTACTO'!H319)),ISNA(VLOOKUP('Captura de datos de CONTACTO'!H319,'DO NOT USE_School Picklist'!$P$3:$P$52,1,FALSE))),"Please select a value from the drop-down menu",IF('DO NOT USE_Contact Formulas'!A319,"OK",NA()))</f>
        <v>#N/A</v>
      </c>
      <c r="I319" s="40" t="e">
        <f>IF(AND('DO NOT USE_Contact Formulas'!A319,ISBLANK('Captura de datos de CONTACTO'!I319)),"Zip is required",IF(ISBLANK('Captura de datos de CONTACTO'!I319),NA(),"OK"))</f>
        <v>#N/A</v>
      </c>
      <c r="J319" s="40" t="e">
        <f>IF(AND('DO NOT USE_Contact Formulas'!A319,ISBLANK('Captura de datos de CONTACTO'!J319)),"Student or Staff? is required",IF(ISBLANK('Captura de datos de CONTACTO'!J319),NA(),IF(ISNA(VLOOKUP('Captura de datos de CONTACTO'!J319,'DO NOT USE_School Picklist'!$B$3:$B$6,1,FALSE)),"Please select a value from the drop-down menu","OK")))</f>
        <v>#N/A</v>
      </c>
      <c r="K319" s="40" t="e">
        <f>IF(AND('Captura de datos de CONTACTO'!J319='DO NOT USE_School Picklist'!$B$4,ISBLANK('Captura de datos de CONTACTO'!K319)),"Occupation/Job Title is required if Student or Staff? is Yes, staff/faculty or volunteer",IF('DO NOT USE_Contact Formulas'!A319,"OK",NA()))</f>
        <v>#N/A</v>
      </c>
      <c r="L319" s="40" t="e">
        <f ca="1">IF('Captura de datos de CONTACTO'!L319&gt;'DO NOT USE_School Picklist'!$C$3,"Date last on school campus/facility cannot be a future date",IF('DO NOT USE_Contact Formulas'!A319,IF(ISBLANK('Captura de datos de CONTACTO'!L319),"Date last on school campus/facility is required","OK"),NA()))</f>
        <v>#N/A</v>
      </c>
      <c r="M319" s="41" t="e">
        <f ca="1">IF('Captura de datos de CONTACTO'!M319&gt;'DO NOT USE_School Picklist'!$C$3,"Last Exposure Date cannot be a future date",IF('DO NOT USE_Contact Formulas'!A319,IF(ISBLANK('Captura de datos de CONTACTO'!M319),"Last Exposure Date is required","OK"),NA()))</f>
        <v>#N/A</v>
      </c>
      <c r="N319" s="41" t="e">
        <f>IF(AND('DO NOT USE_Contact Formulas'!A319,ISBLANK('Captura de datos de CONTACTO'!N319)),"Specific Place in the Location is required",IF(ISBLANK('Captura de datos de CONTACTO'!N319),NA(),"OK"))</f>
        <v>#N/A</v>
      </c>
      <c r="O319" s="40" t="e">
        <f>IF(AND(NOT(ISBLANK('Captura de datos de CONTACTO'!O319)),ISNA(VLOOKUP('Captura de datos de CONTACTO'!O319,'DO NOT USE_School Picklist'!$L$3:$L$81,1,FALSE))),"Please select a value from the drop-down menu",IF('DO NOT USE_Contact Formulas'!A319,"OK",NA()))</f>
        <v>#N/A</v>
      </c>
      <c r="P319" s="40" t="e">
        <f>IF(AND(NOT(ISBLANK('Captura de datos de CONTACTO'!P319)),NOT(ISNUMBER(MATCH("*@*.?*",'Captura de datos de CONTACTO'!P319,0)))),"Email must be in a valid format",IF('DO NOT USE_Contact Formulas'!A319,"OK",NA()))</f>
        <v>#N/A</v>
      </c>
      <c r="Q319" s="40" t="e">
        <f>IF(LEN('Captura de datos de CONTACTO'!Q319)&gt;50,"Parent/Guardian Name must be less than 50 characters",IF('DO NOT USE_Contact Formulas'!A319,"OK",NA()))</f>
        <v>#N/A</v>
      </c>
      <c r="R319" s="40" t="e">
        <f>IF(NOT(ISBLANK('Captura de datos de CONTACTO'!R319)),IF(AND(ISNUMBER('Captura de datos de CONTACTO'!R319),LEFT('Captura de datos de CONTACTO'!R319,1)&lt;&gt;"1",LEN('Captura de datos de CONTACTO'!R319)=10),"OK","Phone number must be valid format"),IF('DO NOT USE_Contact Formulas'!A319,"OK",NA()))</f>
        <v>#N/A</v>
      </c>
      <c r="S319" s="40" t="e">
        <f>IF(AND(NOT(ISBLANK('Captura de datos de CONTACTO'!S319)),ISNA(VLOOKUP('Captura de datos de CONTACTO'!S319,'DO NOT USE_School Picklist'!$N$3:$N$63,1,FALSE))),"Please select a value from the drop-down menu",IF('DO NOT USE_Contact Formulas'!A319,"OK",NA()))</f>
        <v>#N/A</v>
      </c>
      <c r="T319" s="53" t="e">
        <f>IF(AND(NOT(ISBLANK('Captura de datos de CONTACTO'!T319)),ISNA(VLOOKUP('Captura de datos de CONTACTO'!T319,'DO NOT USE_School Picklist'!$I$3:$I$5,1,FALSE))),"Please select a value from the drop-down menu",IF('DO NOT USE_Contact Formulas'!A319,"OK",NA()))</f>
        <v>#N/A</v>
      </c>
      <c r="U319" s="40" t="e">
        <f>IF(AND(NOT(ISBLANK('Captura de datos de CONTACTO'!U319)),ISNA(VLOOKUP('Captura de datos de CONTACTO'!U319,'DO NOT USE_School Picklist'!$E$3:$E$10,1,FALSE))),"Please select a value from the drop-down menu",IF('DO NOT USE_Contact Formulas'!A319,"OK",NA()))</f>
        <v>#N/A</v>
      </c>
      <c r="V319" s="53" t="e">
        <f>IF(AND(NOT(ISBLANK('Captura de datos de CONTACTO'!V319)),ISNA(VLOOKUP('Captura de datos de CONTACTO'!V319,'DO NOT USE_School Picklist'!$W$3:$W$9,1,FALSE))),"Please select a value from the drop-down menu",IF('DO NOT USE_Contact Formulas'!A319,"OK",NA()))</f>
        <v>#N/A</v>
      </c>
      <c r="W319" s="53" t="e">
        <f>IF(AND(NOT(ISBLANK('Captura de datos de CONTACTO'!W319)),ISNA(VLOOKUP('Captura de datos de CONTACTO'!W319,'DO NOT USE_School Picklist'!$W$3:$W$9,1,FALSE))),"Please select a value from the drop-down menu",IF('DO NOT USE_Case Formulas'!A319,"OK",NA()))</f>
        <v>#N/A</v>
      </c>
      <c r="X319" s="40" t="e">
        <f>IF(AND(NOT(ISBLANK('Captura de datos de CONTACTO'!X319)),ISNA(VLOOKUP('Captura de datos de CONTACTO'!X319,'DO NOT USE_School Picklist'!$F$3:$F$16,1,FALSE))),"Please select a value from the drop-down menu",IF('DO NOT USE_Contact Formulas'!A319,"OK",NA()))</f>
        <v>#N/A</v>
      </c>
      <c r="Y319" s="40" t="e">
        <f>IF(LEN('Captura de datos de CONTACTO'!Y319)&gt;100,"Classroom(s) must be less than 100 characters",IF('DO NOT USE_Contact Formulas'!A319,"OK",NA()))</f>
        <v>#N/A</v>
      </c>
      <c r="Z319" s="40" t="e">
        <f>IF(AND(NOT(ISBLANK('Captura de datos de CONTACTO'!Z319)),ISNA(VLOOKUP('Captura de datos de CONTACTO'!Z319,'DO NOT USE_School Picklist'!$K$3:$K$6,1,FALSE))),"Please select a value from the drop-down menu",IF('DO NOT USE_Contact Formulas'!A319,"OK",NA()))</f>
        <v>#N/A</v>
      </c>
      <c r="AA319" s="40" t="e">
        <f>IF(AND(NOT(ISBLANK('Captura de datos de CONTACTO'!AA319)),ISNA(VLOOKUP('Captura de datos de CONTACTO'!AA319,'DO NOT USE_School Picklist'!$D$3:$D$5,1,FALSE))),"Please select a value from the drop-down menu",IF('DO NOT USE_Contact Formulas'!A319,"OK",NA()))</f>
        <v>#N/A</v>
      </c>
      <c r="AB319" s="40"/>
      <c r="AC319" s="40" t="e">
        <f>IF(AND(NOT(ISBLANK('Captura de datos de CONTACTO'!AC319)),ISNA(VLOOKUP('Captura de datos de CONTACTO'!AC319,'DO NOT USE_School Picklist'!$G$3:$G$5,1,FALSE))),"Please select a value from the drop-down menu",IF('DO NOT USE_Contact Formulas'!A319,"OK",NA()))</f>
        <v>#N/A</v>
      </c>
      <c r="AD319" s="40"/>
      <c r="AE319" s="40" t="e">
        <f>IF(AND(NOT(ISBLANK('Captura de datos de CONTACTO'!AE319)),ISNA(VLOOKUP('Captura de datos de CONTACTO'!AE319,'DO NOT USE_School Picklist'!$H$3:$H$4,1,FALSE))),"Please select a value from the drop-down menu",IF('DO NOT USE_Contact Formulas'!A319,"OK",NA()))</f>
        <v>#N/A</v>
      </c>
      <c r="AF319" s="40" t="e">
        <f ca="1">IF('Captura de datos de CONTACTO'!AF319&gt;'DO NOT USE_School Picklist'!$C$3,"Test Date cannot be a future date",IF('DO NOT USE_Contact Formulas'!A319,"OK",NA()))</f>
        <v>#N/A</v>
      </c>
      <c r="AG319" s="53" t="e">
        <f>IF(AND('DO NOT USE_Contact Formulas'!A319,ISBLANK('Captura de datos de CONTACTO'!AB319)),"Lab Result Test Result is required",IF(AND(NOT(ISBLANK('Captura de datos de CONTACTO'!AB319)),ISNA(VLOOKUP('Captura de datos de CONTACTO'!AB319,'DO NOT USE_School Picklist'!$Q$3:$Q$8,1,FALSE))),"Please select a value from the drop-down menu",IF('DO NOT USE_Contact Formulas'!A319,"OK",NA())))</f>
        <v>#N/A</v>
      </c>
    </row>
    <row r="320" spans="1:33" x14ac:dyDescent="0.3">
      <c r="A320" s="39" t="e">
        <f>IF('DO NOT USE_Contact Formulas'!A320,IF('DO NOT USE_Contact Formulas'!B320,"Not all required fields are completed","OK"),NA())</f>
        <v>#N/A</v>
      </c>
      <c r="B320" s="40" t="e">
        <f>IF(AND('DO NOT USE_Contact Formulas'!A320,ISBLANK('Captura de datos de CONTACTO'!B320)),"First Name is required",IF(NOT(ISBLANK('Captura de datos de CONTACTO'!B320)),"OK",NA()))</f>
        <v>#N/A</v>
      </c>
      <c r="C320" s="40" t="e">
        <f>IF(AND('DO NOT USE_Contact Formulas'!A320,ISBLANK('Captura de datos de CONTACTO'!C320)),"Last Name is required",IF(NOT(ISBLANK('Captura de datos de CONTACTO'!C320)),"OK",NA()))</f>
        <v>#N/A</v>
      </c>
      <c r="D320" s="40" t="e">
        <f>IF(AND('DO NOT USE_Contact Formulas'!A320,ISBLANK('Captura de datos de CONTACTO'!D320)),"Birthdate is required",IF(NOT(ISBLANK('Captura de datos de CONTACTO'!D320)),"OK",NA()))</f>
        <v>#N/A</v>
      </c>
      <c r="E320" s="40" t="e">
        <f>IF(AND('DO NOT USE_Contact Formulas'!A320,ISBLANK('Captura de datos de CONTACTO'!E320)),"Mobile Phone is required",IF(NOT(ISBLANK('Captura de datos de CONTACTO'!E320)),IF(AND(ISNUMBER(VALUE('Captura de datos de CONTACTO'!E320)),LEFT('Captura de datos de CONTACTO'!E320,1)&lt;&gt;"1",LEN('Captura de datos de CONTACTO'!E320)=10),"OK","Phone number must be valid format"),NA()))</f>
        <v>#N/A</v>
      </c>
      <c r="F320" s="40" t="e">
        <f>IF(LEN('Captura de datos de CONTACTO'!F320)&gt;255,"Home Street Address must be less than 255 characters",IF('DO NOT USE_Contact Formulas'!A320,"OK",NA()))</f>
        <v>#N/A</v>
      </c>
      <c r="G320" s="40" t="e">
        <f>IF(LEN('Captura de datos de CONTACTO'!G320)&gt;40,"City must be less than 40 characters",IF('DO NOT USE_Contact Formulas'!A320,"OK",NA()))</f>
        <v>#N/A</v>
      </c>
      <c r="H320" s="40" t="e">
        <f>IF(AND(NOT(ISBLANK('Captura de datos de CONTACTO'!H320)),ISNA(VLOOKUP('Captura de datos de CONTACTO'!H320,'DO NOT USE_School Picklist'!$P$3:$P$52,1,FALSE))),"Please select a value from the drop-down menu",IF('DO NOT USE_Contact Formulas'!A320,"OK",NA()))</f>
        <v>#N/A</v>
      </c>
      <c r="I320" s="40" t="e">
        <f>IF(AND('DO NOT USE_Contact Formulas'!A320,ISBLANK('Captura de datos de CONTACTO'!I320)),"Zip is required",IF(ISBLANK('Captura de datos de CONTACTO'!I320),NA(),"OK"))</f>
        <v>#N/A</v>
      </c>
      <c r="J320" s="40" t="e">
        <f>IF(AND('DO NOT USE_Contact Formulas'!A320,ISBLANK('Captura de datos de CONTACTO'!J320)),"Student or Staff? is required",IF(ISBLANK('Captura de datos de CONTACTO'!J320),NA(),IF(ISNA(VLOOKUP('Captura de datos de CONTACTO'!J320,'DO NOT USE_School Picklist'!$B$3:$B$6,1,FALSE)),"Please select a value from the drop-down menu","OK")))</f>
        <v>#N/A</v>
      </c>
      <c r="K320" s="40" t="e">
        <f>IF(AND('Captura de datos de CONTACTO'!J320='DO NOT USE_School Picklist'!$B$4,ISBLANK('Captura de datos de CONTACTO'!K320)),"Occupation/Job Title is required if Student or Staff? is Yes, staff/faculty or volunteer",IF('DO NOT USE_Contact Formulas'!A320,"OK",NA()))</f>
        <v>#N/A</v>
      </c>
      <c r="L320" s="40" t="e">
        <f ca="1">IF('Captura de datos de CONTACTO'!L320&gt;'DO NOT USE_School Picklist'!$C$3,"Date last on school campus/facility cannot be a future date",IF('DO NOT USE_Contact Formulas'!A320,IF(ISBLANK('Captura de datos de CONTACTO'!L320),"Date last on school campus/facility is required","OK"),NA()))</f>
        <v>#N/A</v>
      </c>
      <c r="M320" s="41" t="e">
        <f ca="1">IF('Captura de datos de CONTACTO'!M320&gt;'DO NOT USE_School Picklist'!$C$3,"Last Exposure Date cannot be a future date",IF('DO NOT USE_Contact Formulas'!A320,IF(ISBLANK('Captura de datos de CONTACTO'!M320),"Last Exposure Date is required","OK"),NA()))</f>
        <v>#N/A</v>
      </c>
      <c r="N320" s="41" t="e">
        <f>IF(AND('DO NOT USE_Contact Formulas'!A320,ISBLANK('Captura de datos de CONTACTO'!N320)),"Specific Place in the Location is required",IF(ISBLANK('Captura de datos de CONTACTO'!N320),NA(),"OK"))</f>
        <v>#N/A</v>
      </c>
      <c r="O320" s="40" t="e">
        <f>IF(AND(NOT(ISBLANK('Captura de datos de CONTACTO'!O320)),ISNA(VLOOKUP('Captura de datos de CONTACTO'!O320,'DO NOT USE_School Picklist'!$L$3:$L$81,1,FALSE))),"Please select a value from the drop-down menu",IF('DO NOT USE_Contact Formulas'!A320,"OK",NA()))</f>
        <v>#N/A</v>
      </c>
      <c r="P320" s="40" t="e">
        <f>IF(AND(NOT(ISBLANK('Captura de datos de CONTACTO'!P320)),NOT(ISNUMBER(MATCH("*@*.?*",'Captura de datos de CONTACTO'!P320,0)))),"Email must be in a valid format",IF('DO NOT USE_Contact Formulas'!A320,"OK",NA()))</f>
        <v>#N/A</v>
      </c>
      <c r="Q320" s="40" t="e">
        <f>IF(LEN('Captura de datos de CONTACTO'!Q320)&gt;50,"Parent/Guardian Name must be less than 50 characters",IF('DO NOT USE_Contact Formulas'!A320,"OK",NA()))</f>
        <v>#N/A</v>
      </c>
      <c r="R320" s="40" t="e">
        <f>IF(NOT(ISBLANK('Captura de datos de CONTACTO'!R320)),IF(AND(ISNUMBER('Captura de datos de CONTACTO'!R320),LEFT('Captura de datos de CONTACTO'!R320,1)&lt;&gt;"1",LEN('Captura de datos de CONTACTO'!R320)=10),"OK","Phone number must be valid format"),IF('DO NOT USE_Contact Formulas'!A320,"OK",NA()))</f>
        <v>#N/A</v>
      </c>
      <c r="S320" s="40" t="e">
        <f>IF(AND(NOT(ISBLANK('Captura de datos de CONTACTO'!S320)),ISNA(VLOOKUP('Captura de datos de CONTACTO'!S320,'DO NOT USE_School Picklist'!$N$3:$N$63,1,FALSE))),"Please select a value from the drop-down menu",IF('DO NOT USE_Contact Formulas'!A320,"OK",NA()))</f>
        <v>#N/A</v>
      </c>
      <c r="T320" s="53" t="e">
        <f>IF(AND(NOT(ISBLANK('Captura de datos de CONTACTO'!T320)),ISNA(VLOOKUP('Captura de datos de CONTACTO'!T320,'DO NOT USE_School Picklist'!$I$3:$I$5,1,FALSE))),"Please select a value from the drop-down menu",IF('DO NOT USE_Contact Formulas'!A320,"OK",NA()))</f>
        <v>#N/A</v>
      </c>
      <c r="U320" s="40" t="e">
        <f>IF(AND(NOT(ISBLANK('Captura de datos de CONTACTO'!U320)),ISNA(VLOOKUP('Captura de datos de CONTACTO'!U320,'DO NOT USE_School Picklist'!$E$3:$E$10,1,FALSE))),"Please select a value from the drop-down menu",IF('DO NOT USE_Contact Formulas'!A320,"OK",NA()))</f>
        <v>#N/A</v>
      </c>
      <c r="V320" s="53" t="e">
        <f>IF(AND(NOT(ISBLANK('Captura de datos de CONTACTO'!V320)),ISNA(VLOOKUP('Captura de datos de CONTACTO'!V320,'DO NOT USE_School Picklist'!$W$3:$W$9,1,FALSE))),"Please select a value from the drop-down menu",IF('DO NOT USE_Contact Formulas'!A320,"OK",NA()))</f>
        <v>#N/A</v>
      </c>
      <c r="W320" s="53" t="e">
        <f>IF(AND(NOT(ISBLANK('Captura de datos de CONTACTO'!W320)),ISNA(VLOOKUP('Captura de datos de CONTACTO'!W320,'DO NOT USE_School Picklist'!$W$3:$W$9,1,FALSE))),"Please select a value from the drop-down menu",IF('DO NOT USE_Case Formulas'!A320,"OK",NA()))</f>
        <v>#N/A</v>
      </c>
      <c r="X320" s="40" t="e">
        <f>IF(AND(NOT(ISBLANK('Captura de datos de CONTACTO'!X320)),ISNA(VLOOKUP('Captura de datos de CONTACTO'!X320,'DO NOT USE_School Picklist'!$F$3:$F$16,1,FALSE))),"Please select a value from the drop-down menu",IF('DO NOT USE_Contact Formulas'!A320,"OK",NA()))</f>
        <v>#N/A</v>
      </c>
      <c r="Y320" s="40" t="e">
        <f>IF(LEN('Captura de datos de CONTACTO'!Y320)&gt;100,"Classroom(s) must be less than 100 characters",IF('DO NOT USE_Contact Formulas'!A320,"OK",NA()))</f>
        <v>#N/A</v>
      </c>
      <c r="Z320" s="40" t="e">
        <f>IF(AND(NOT(ISBLANK('Captura de datos de CONTACTO'!Z320)),ISNA(VLOOKUP('Captura de datos de CONTACTO'!Z320,'DO NOT USE_School Picklist'!$K$3:$K$6,1,FALSE))),"Please select a value from the drop-down menu",IF('DO NOT USE_Contact Formulas'!A320,"OK",NA()))</f>
        <v>#N/A</v>
      </c>
      <c r="AA320" s="40" t="e">
        <f>IF(AND(NOT(ISBLANK('Captura de datos de CONTACTO'!AA320)),ISNA(VLOOKUP('Captura de datos de CONTACTO'!AA320,'DO NOT USE_School Picklist'!$D$3:$D$5,1,FALSE))),"Please select a value from the drop-down menu",IF('DO NOT USE_Contact Formulas'!A320,"OK",NA()))</f>
        <v>#N/A</v>
      </c>
      <c r="AB320" s="40"/>
      <c r="AC320" s="40" t="e">
        <f>IF(AND(NOT(ISBLANK('Captura de datos de CONTACTO'!AC320)),ISNA(VLOOKUP('Captura de datos de CONTACTO'!AC320,'DO NOT USE_School Picklist'!$G$3:$G$5,1,FALSE))),"Please select a value from the drop-down menu",IF('DO NOT USE_Contact Formulas'!A320,"OK",NA()))</f>
        <v>#N/A</v>
      </c>
      <c r="AD320" s="40"/>
      <c r="AE320" s="40" t="e">
        <f>IF(AND(NOT(ISBLANK('Captura de datos de CONTACTO'!AE320)),ISNA(VLOOKUP('Captura de datos de CONTACTO'!AE320,'DO NOT USE_School Picklist'!$H$3:$H$4,1,FALSE))),"Please select a value from the drop-down menu",IF('DO NOT USE_Contact Formulas'!A320,"OK",NA()))</f>
        <v>#N/A</v>
      </c>
      <c r="AF320" s="40" t="e">
        <f ca="1">IF('Captura de datos de CONTACTO'!AF320&gt;'DO NOT USE_School Picklist'!$C$3,"Test Date cannot be a future date",IF('DO NOT USE_Contact Formulas'!A320,"OK",NA()))</f>
        <v>#N/A</v>
      </c>
      <c r="AG320" s="53" t="e">
        <f>IF(AND('DO NOT USE_Contact Formulas'!A320,ISBLANK('Captura de datos de CONTACTO'!AB320)),"Lab Result Test Result is required",IF(AND(NOT(ISBLANK('Captura de datos de CONTACTO'!AB320)),ISNA(VLOOKUP('Captura de datos de CONTACTO'!AB320,'DO NOT USE_School Picklist'!$Q$3:$Q$8,1,FALSE))),"Please select a value from the drop-down menu",IF('DO NOT USE_Contact Formulas'!A320,"OK",NA())))</f>
        <v>#N/A</v>
      </c>
    </row>
    <row r="321" spans="1:33" x14ac:dyDescent="0.3">
      <c r="A321" s="39" t="e">
        <f>IF('DO NOT USE_Contact Formulas'!A321,IF('DO NOT USE_Contact Formulas'!B321,"Not all required fields are completed","OK"),NA())</f>
        <v>#N/A</v>
      </c>
      <c r="B321" s="40" t="e">
        <f>IF(AND('DO NOT USE_Contact Formulas'!A321,ISBLANK('Captura de datos de CONTACTO'!B321)),"First Name is required",IF(NOT(ISBLANK('Captura de datos de CONTACTO'!B321)),"OK",NA()))</f>
        <v>#N/A</v>
      </c>
      <c r="C321" s="40" t="e">
        <f>IF(AND('DO NOT USE_Contact Formulas'!A321,ISBLANK('Captura de datos de CONTACTO'!C321)),"Last Name is required",IF(NOT(ISBLANK('Captura de datos de CONTACTO'!C321)),"OK",NA()))</f>
        <v>#N/A</v>
      </c>
      <c r="D321" s="40" t="e">
        <f>IF(AND('DO NOT USE_Contact Formulas'!A321,ISBLANK('Captura de datos de CONTACTO'!D321)),"Birthdate is required",IF(NOT(ISBLANK('Captura de datos de CONTACTO'!D321)),"OK",NA()))</f>
        <v>#N/A</v>
      </c>
      <c r="E321" s="40" t="e">
        <f>IF(AND('DO NOT USE_Contact Formulas'!A321,ISBLANK('Captura de datos de CONTACTO'!E321)),"Mobile Phone is required",IF(NOT(ISBLANK('Captura de datos de CONTACTO'!E321)),IF(AND(ISNUMBER(VALUE('Captura de datos de CONTACTO'!E321)),LEFT('Captura de datos de CONTACTO'!E321,1)&lt;&gt;"1",LEN('Captura de datos de CONTACTO'!E321)=10),"OK","Phone number must be valid format"),NA()))</f>
        <v>#N/A</v>
      </c>
      <c r="F321" s="40" t="e">
        <f>IF(LEN('Captura de datos de CONTACTO'!F321)&gt;255,"Home Street Address must be less than 255 characters",IF('DO NOT USE_Contact Formulas'!A321,"OK",NA()))</f>
        <v>#N/A</v>
      </c>
      <c r="G321" s="40" t="e">
        <f>IF(LEN('Captura de datos de CONTACTO'!G321)&gt;40,"City must be less than 40 characters",IF('DO NOT USE_Contact Formulas'!A321,"OK",NA()))</f>
        <v>#N/A</v>
      </c>
      <c r="H321" s="40" t="e">
        <f>IF(AND(NOT(ISBLANK('Captura de datos de CONTACTO'!H321)),ISNA(VLOOKUP('Captura de datos de CONTACTO'!H321,'DO NOT USE_School Picklist'!$P$3:$P$52,1,FALSE))),"Please select a value from the drop-down menu",IF('DO NOT USE_Contact Formulas'!A321,"OK",NA()))</f>
        <v>#N/A</v>
      </c>
      <c r="I321" s="40" t="e">
        <f>IF(AND('DO NOT USE_Contact Formulas'!A321,ISBLANK('Captura de datos de CONTACTO'!I321)),"Zip is required",IF(ISBLANK('Captura de datos de CONTACTO'!I321),NA(),"OK"))</f>
        <v>#N/A</v>
      </c>
      <c r="J321" s="40" t="e">
        <f>IF(AND('DO NOT USE_Contact Formulas'!A321,ISBLANK('Captura de datos de CONTACTO'!J321)),"Student or Staff? is required",IF(ISBLANK('Captura de datos de CONTACTO'!J321),NA(),IF(ISNA(VLOOKUP('Captura de datos de CONTACTO'!J321,'DO NOT USE_School Picklist'!$B$3:$B$6,1,FALSE)),"Please select a value from the drop-down menu","OK")))</f>
        <v>#N/A</v>
      </c>
      <c r="K321" s="40" t="e">
        <f>IF(AND('Captura de datos de CONTACTO'!J321='DO NOT USE_School Picklist'!$B$4,ISBLANK('Captura de datos de CONTACTO'!K321)),"Occupation/Job Title is required if Student or Staff? is Yes, staff/faculty or volunteer",IF('DO NOT USE_Contact Formulas'!A321,"OK",NA()))</f>
        <v>#N/A</v>
      </c>
      <c r="L321" s="40" t="e">
        <f ca="1">IF('Captura de datos de CONTACTO'!L321&gt;'DO NOT USE_School Picklist'!$C$3,"Date last on school campus/facility cannot be a future date",IF('DO NOT USE_Contact Formulas'!A321,IF(ISBLANK('Captura de datos de CONTACTO'!L321),"Date last on school campus/facility is required","OK"),NA()))</f>
        <v>#N/A</v>
      </c>
      <c r="M321" s="41" t="e">
        <f ca="1">IF('Captura de datos de CONTACTO'!M321&gt;'DO NOT USE_School Picklist'!$C$3,"Last Exposure Date cannot be a future date",IF('DO NOT USE_Contact Formulas'!A321,IF(ISBLANK('Captura de datos de CONTACTO'!M321),"Last Exposure Date is required","OK"),NA()))</f>
        <v>#N/A</v>
      </c>
      <c r="N321" s="41" t="e">
        <f>IF(AND('DO NOT USE_Contact Formulas'!A321,ISBLANK('Captura de datos de CONTACTO'!N321)),"Specific Place in the Location is required",IF(ISBLANK('Captura de datos de CONTACTO'!N321),NA(),"OK"))</f>
        <v>#N/A</v>
      </c>
      <c r="O321" s="40" t="e">
        <f>IF(AND(NOT(ISBLANK('Captura de datos de CONTACTO'!O321)),ISNA(VLOOKUP('Captura de datos de CONTACTO'!O321,'DO NOT USE_School Picklist'!$L$3:$L$81,1,FALSE))),"Please select a value from the drop-down menu",IF('DO NOT USE_Contact Formulas'!A321,"OK",NA()))</f>
        <v>#N/A</v>
      </c>
      <c r="P321" s="40" t="e">
        <f>IF(AND(NOT(ISBLANK('Captura de datos de CONTACTO'!P321)),NOT(ISNUMBER(MATCH("*@*.?*",'Captura de datos de CONTACTO'!P321,0)))),"Email must be in a valid format",IF('DO NOT USE_Contact Formulas'!A321,"OK",NA()))</f>
        <v>#N/A</v>
      </c>
      <c r="Q321" s="40" t="e">
        <f>IF(LEN('Captura de datos de CONTACTO'!Q321)&gt;50,"Parent/Guardian Name must be less than 50 characters",IF('DO NOT USE_Contact Formulas'!A321,"OK",NA()))</f>
        <v>#N/A</v>
      </c>
      <c r="R321" s="40" t="e">
        <f>IF(NOT(ISBLANK('Captura de datos de CONTACTO'!R321)),IF(AND(ISNUMBER('Captura de datos de CONTACTO'!R321),LEFT('Captura de datos de CONTACTO'!R321,1)&lt;&gt;"1",LEN('Captura de datos de CONTACTO'!R321)=10),"OK","Phone number must be valid format"),IF('DO NOT USE_Contact Formulas'!A321,"OK",NA()))</f>
        <v>#N/A</v>
      </c>
      <c r="S321" s="40" t="e">
        <f>IF(AND(NOT(ISBLANK('Captura de datos de CONTACTO'!S321)),ISNA(VLOOKUP('Captura de datos de CONTACTO'!S321,'DO NOT USE_School Picklist'!$N$3:$N$63,1,FALSE))),"Please select a value from the drop-down menu",IF('DO NOT USE_Contact Formulas'!A321,"OK",NA()))</f>
        <v>#N/A</v>
      </c>
      <c r="T321" s="53" t="e">
        <f>IF(AND(NOT(ISBLANK('Captura de datos de CONTACTO'!T321)),ISNA(VLOOKUP('Captura de datos de CONTACTO'!T321,'DO NOT USE_School Picklist'!$I$3:$I$5,1,FALSE))),"Please select a value from the drop-down menu",IF('DO NOT USE_Contact Formulas'!A321,"OK",NA()))</f>
        <v>#N/A</v>
      </c>
      <c r="U321" s="40" t="e">
        <f>IF(AND(NOT(ISBLANK('Captura de datos de CONTACTO'!U321)),ISNA(VLOOKUP('Captura de datos de CONTACTO'!U321,'DO NOT USE_School Picklist'!$E$3:$E$10,1,FALSE))),"Please select a value from the drop-down menu",IF('DO NOT USE_Contact Formulas'!A321,"OK",NA()))</f>
        <v>#N/A</v>
      </c>
      <c r="V321" s="53" t="e">
        <f>IF(AND(NOT(ISBLANK('Captura de datos de CONTACTO'!V321)),ISNA(VLOOKUP('Captura de datos de CONTACTO'!V321,'DO NOT USE_School Picklist'!$W$3:$W$9,1,FALSE))),"Please select a value from the drop-down menu",IF('DO NOT USE_Contact Formulas'!A321,"OK",NA()))</f>
        <v>#N/A</v>
      </c>
      <c r="W321" s="53" t="e">
        <f>IF(AND(NOT(ISBLANK('Captura de datos de CONTACTO'!W321)),ISNA(VLOOKUP('Captura de datos de CONTACTO'!W321,'DO NOT USE_School Picklist'!$W$3:$W$9,1,FALSE))),"Please select a value from the drop-down menu",IF('DO NOT USE_Case Formulas'!A321,"OK",NA()))</f>
        <v>#N/A</v>
      </c>
      <c r="X321" s="40" t="e">
        <f>IF(AND(NOT(ISBLANK('Captura de datos de CONTACTO'!X321)),ISNA(VLOOKUP('Captura de datos de CONTACTO'!X321,'DO NOT USE_School Picklist'!$F$3:$F$16,1,FALSE))),"Please select a value from the drop-down menu",IF('DO NOT USE_Contact Formulas'!A321,"OK",NA()))</f>
        <v>#N/A</v>
      </c>
      <c r="Y321" s="40" t="e">
        <f>IF(LEN('Captura de datos de CONTACTO'!Y321)&gt;100,"Classroom(s) must be less than 100 characters",IF('DO NOT USE_Contact Formulas'!A321,"OK",NA()))</f>
        <v>#N/A</v>
      </c>
      <c r="Z321" s="40" t="e">
        <f>IF(AND(NOT(ISBLANK('Captura de datos de CONTACTO'!Z321)),ISNA(VLOOKUP('Captura de datos de CONTACTO'!Z321,'DO NOT USE_School Picklist'!$K$3:$K$6,1,FALSE))),"Please select a value from the drop-down menu",IF('DO NOT USE_Contact Formulas'!A321,"OK",NA()))</f>
        <v>#N/A</v>
      </c>
      <c r="AA321" s="40" t="e">
        <f>IF(AND(NOT(ISBLANK('Captura de datos de CONTACTO'!AA321)),ISNA(VLOOKUP('Captura de datos de CONTACTO'!AA321,'DO NOT USE_School Picklist'!$D$3:$D$5,1,FALSE))),"Please select a value from the drop-down menu",IF('DO NOT USE_Contact Formulas'!A321,"OK",NA()))</f>
        <v>#N/A</v>
      </c>
      <c r="AB321" s="40"/>
      <c r="AC321" s="40" t="e">
        <f>IF(AND(NOT(ISBLANK('Captura de datos de CONTACTO'!AC321)),ISNA(VLOOKUP('Captura de datos de CONTACTO'!AC321,'DO NOT USE_School Picklist'!$G$3:$G$5,1,FALSE))),"Please select a value from the drop-down menu",IF('DO NOT USE_Contact Formulas'!A321,"OK",NA()))</f>
        <v>#N/A</v>
      </c>
      <c r="AD321" s="40"/>
      <c r="AE321" s="40" t="e">
        <f>IF(AND(NOT(ISBLANK('Captura de datos de CONTACTO'!AE321)),ISNA(VLOOKUP('Captura de datos de CONTACTO'!AE321,'DO NOT USE_School Picklist'!$H$3:$H$4,1,FALSE))),"Please select a value from the drop-down menu",IF('DO NOT USE_Contact Formulas'!A321,"OK",NA()))</f>
        <v>#N/A</v>
      </c>
      <c r="AF321" s="40" t="e">
        <f ca="1">IF('Captura de datos de CONTACTO'!AF321&gt;'DO NOT USE_School Picklist'!$C$3,"Test Date cannot be a future date",IF('DO NOT USE_Contact Formulas'!A321,"OK",NA()))</f>
        <v>#N/A</v>
      </c>
      <c r="AG321" s="53" t="e">
        <f>IF(AND('DO NOT USE_Contact Formulas'!A321,ISBLANK('Captura de datos de CONTACTO'!AB321)),"Lab Result Test Result is required",IF(AND(NOT(ISBLANK('Captura de datos de CONTACTO'!AB321)),ISNA(VLOOKUP('Captura de datos de CONTACTO'!AB321,'DO NOT USE_School Picklist'!$Q$3:$Q$8,1,FALSE))),"Please select a value from the drop-down menu",IF('DO NOT USE_Contact Formulas'!A321,"OK",NA())))</f>
        <v>#N/A</v>
      </c>
    </row>
    <row r="322" spans="1:33" x14ac:dyDescent="0.3">
      <c r="A322" s="39" t="e">
        <f>IF('DO NOT USE_Contact Formulas'!A322,IF('DO NOT USE_Contact Formulas'!B322,"Not all required fields are completed","OK"),NA())</f>
        <v>#N/A</v>
      </c>
      <c r="B322" s="40" t="e">
        <f>IF(AND('DO NOT USE_Contact Formulas'!A322,ISBLANK('Captura de datos de CONTACTO'!B322)),"First Name is required",IF(NOT(ISBLANK('Captura de datos de CONTACTO'!B322)),"OK",NA()))</f>
        <v>#N/A</v>
      </c>
      <c r="C322" s="40" t="e">
        <f>IF(AND('DO NOT USE_Contact Formulas'!A322,ISBLANK('Captura de datos de CONTACTO'!C322)),"Last Name is required",IF(NOT(ISBLANK('Captura de datos de CONTACTO'!C322)),"OK",NA()))</f>
        <v>#N/A</v>
      </c>
      <c r="D322" s="40" t="e">
        <f>IF(AND('DO NOT USE_Contact Formulas'!A322,ISBLANK('Captura de datos de CONTACTO'!D322)),"Birthdate is required",IF(NOT(ISBLANK('Captura de datos de CONTACTO'!D322)),"OK",NA()))</f>
        <v>#N/A</v>
      </c>
      <c r="E322" s="40" t="e">
        <f>IF(AND('DO NOT USE_Contact Formulas'!A322,ISBLANK('Captura de datos de CONTACTO'!E322)),"Mobile Phone is required",IF(NOT(ISBLANK('Captura de datos de CONTACTO'!E322)),IF(AND(ISNUMBER(VALUE('Captura de datos de CONTACTO'!E322)),LEFT('Captura de datos de CONTACTO'!E322,1)&lt;&gt;"1",LEN('Captura de datos de CONTACTO'!E322)=10),"OK","Phone number must be valid format"),NA()))</f>
        <v>#N/A</v>
      </c>
      <c r="F322" s="40" t="e">
        <f>IF(LEN('Captura de datos de CONTACTO'!F322)&gt;255,"Home Street Address must be less than 255 characters",IF('DO NOT USE_Contact Formulas'!A322,"OK",NA()))</f>
        <v>#N/A</v>
      </c>
      <c r="G322" s="40" t="e">
        <f>IF(LEN('Captura de datos de CONTACTO'!G322)&gt;40,"City must be less than 40 characters",IF('DO NOT USE_Contact Formulas'!A322,"OK",NA()))</f>
        <v>#N/A</v>
      </c>
      <c r="H322" s="40" t="e">
        <f>IF(AND(NOT(ISBLANK('Captura de datos de CONTACTO'!H322)),ISNA(VLOOKUP('Captura de datos de CONTACTO'!H322,'DO NOT USE_School Picklist'!$P$3:$P$52,1,FALSE))),"Please select a value from the drop-down menu",IF('DO NOT USE_Contact Formulas'!A322,"OK",NA()))</f>
        <v>#N/A</v>
      </c>
      <c r="I322" s="40" t="e">
        <f>IF(AND('DO NOT USE_Contact Formulas'!A322,ISBLANK('Captura de datos de CONTACTO'!I322)),"Zip is required",IF(ISBLANK('Captura de datos de CONTACTO'!I322),NA(),"OK"))</f>
        <v>#N/A</v>
      </c>
      <c r="J322" s="40" t="e">
        <f>IF(AND('DO NOT USE_Contact Formulas'!A322,ISBLANK('Captura de datos de CONTACTO'!J322)),"Student or Staff? is required",IF(ISBLANK('Captura de datos de CONTACTO'!J322),NA(),IF(ISNA(VLOOKUP('Captura de datos de CONTACTO'!J322,'DO NOT USE_School Picklist'!$B$3:$B$6,1,FALSE)),"Please select a value from the drop-down menu","OK")))</f>
        <v>#N/A</v>
      </c>
      <c r="K322" s="40" t="e">
        <f>IF(AND('Captura de datos de CONTACTO'!J322='DO NOT USE_School Picklist'!$B$4,ISBLANK('Captura de datos de CONTACTO'!K322)),"Occupation/Job Title is required if Student or Staff? is Yes, staff/faculty or volunteer",IF('DO NOT USE_Contact Formulas'!A322,"OK",NA()))</f>
        <v>#N/A</v>
      </c>
      <c r="L322" s="40" t="e">
        <f ca="1">IF('Captura de datos de CONTACTO'!L322&gt;'DO NOT USE_School Picklist'!$C$3,"Date last on school campus/facility cannot be a future date",IF('DO NOT USE_Contact Formulas'!A322,IF(ISBLANK('Captura de datos de CONTACTO'!L322),"Date last on school campus/facility is required","OK"),NA()))</f>
        <v>#N/A</v>
      </c>
      <c r="M322" s="41" t="e">
        <f ca="1">IF('Captura de datos de CONTACTO'!M322&gt;'DO NOT USE_School Picklist'!$C$3,"Last Exposure Date cannot be a future date",IF('DO NOT USE_Contact Formulas'!A322,IF(ISBLANK('Captura de datos de CONTACTO'!M322),"Last Exposure Date is required","OK"),NA()))</f>
        <v>#N/A</v>
      </c>
      <c r="N322" s="41" t="e">
        <f>IF(AND('DO NOT USE_Contact Formulas'!A322,ISBLANK('Captura de datos de CONTACTO'!N322)),"Specific Place in the Location is required",IF(ISBLANK('Captura de datos de CONTACTO'!N322),NA(),"OK"))</f>
        <v>#N/A</v>
      </c>
      <c r="O322" s="40" t="e">
        <f>IF(AND(NOT(ISBLANK('Captura de datos de CONTACTO'!O322)),ISNA(VLOOKUP('Captura de datos de CONTACTO'!O322,'DO NOT USE_School Picklist'!$L$3:$L$81,1,FALSE))),"Please select a value from the drop-down menu",IF('DO NOT USE_Contact Formulas'!A322,"OK",NA()))</f>
        <v>#N/A</v>
      </c>
      <c r="P322" s="40" t="e">
        <f>IF(AND(NOT(ISBLANK('Captura de datos de CONTACTO'!P322)),NOT(ISNUMBER(MATCH("*@*.?*",'Captura de datos de CONTACTO'!P322,0)))),"Email must be in a valid format",IF('DO NOT USE_Contact Formulas'!A322,"OK",NA()))</f>
        <v>#N/A</v>
      </c>
      <c r="Q322" s="40" t="e">
        <f>IF(LEN('Captura de datos de CONTACTO'!Q322)&gt;50,"Parent/Guardian Name must be less than 50 characters",IF('DO NOT USE_Contact Formulas'!A322,"OK",NA()))</f>
        <v>#N/A</v>
      </c>
      <c r="R322" s="40" t="e">
        <f>IF(NOT(ISBLANK('Captura de datos de CONTACTO'!R322)),IF(AND(ISNUMBER('Captura de datos de CONTACTO'!R322),LEFT('Captura de datos de CONTACTO'!R322,1)&lt;&gt;"1",LEN('Captura de datos de CONTACTO'!R322)=10),"OK","Phone number must be valid format"),IF('DO NOT USE_Contact Formulas'!A322,"OK",NA()))</f>
        <v>#N/A</v>
      </c>
      <c r="S322" s="40" t="e">
        <f>IF(AND(NOT(ISBLANK('Captura de datos de CONTACTO'!S322)),ISNA(VLOOKUP('Captura de datos de CONTACTO'!S322,'DO NOT USE_School Picklist'!$N$3:$N$63,1,FALSE))),"Please select a value from the drop-down menu",IF('DO NOT USE_Contact Formulas'!A322,"OK",NA()))</f>
        <v>#N/A</v>
      </c>
      <c r="T322" s="53" t="e">
        <f>IF(AND(NOT(ISBLANK('Captura de datos de CONTACTO'!T322)),ISNA(VLOOKUP('Captura de datos de CONTACTO'!T322,'DO NOT USE_School Picklist'!$I$3:$I$5,1,FALSE))),"Please select a value from the drop-down menu",IF('DO NOT USE_Contact Formulas'!A322,"OK",NA()))</f>
        <v>#N/A</v>
      </c>
      <c r="U322" s="40" t="e">
        <f>IF(AND(NOT(ISBLANK('Captura de datos de CONTACTO'!U322)),ISNA(VLOOKUP('Captura de datos de CONTACTO'!U322,'DO NOT USE_School Picklist'!$E$3:$E$10,1,FALSE))),"Please select a value from the drop-down menu",IF('DO NOT USE_Contact Formulas'!A322,"OK",NA()))</f>
        <v>#N/A</v>
      </c>
      <c r="V322" s="53" t="e">
        <f>IF(AND(NOT(ISBLANK('Captura de datos de CONTACTO'!V322)),ISNA(VLOOKUP('Captura de datos de CONTACTO'!V322,'DO NOT USE_School Picklist'!$W$3:$W$9,1,FALSE))),"Please select a value from the drop-down menu",IF('DO NOT USE_Contact Formulas'!A322,"OK",NA()))</f>
        <v>#N/A</v>
      </c>
      <c r="W322" s="53" t="e">
        <f>IF(AND(NOT(ISBLANK('Captura de datos de CONTACTO'!W322)),ISNA(VLOOKUP('Captura de datos de CONTACTO'!W322,'DO NOT USE_School Picklist'!$W$3:$W$9,1,FALSE))),"Please select a value from the drop-down menu",IF('DO NOT USE_Case Formulas'!A322,"OK",NA()))</f>
        <v>#N/A</v>
      </c>
      <c r="X322" s="40" t="e">
        <f>IF(AND(NOT(ISBLANK('Captura de datos de CONTACTO'!X322)),ISNA(VLOOKUP('Captura de datos de CONTACTO'!X322,'DO NOT USE_School Picklist'!$F$3:$F$16,1,FALSE))),"Please select a value from the drop-down menu",IF('DO NOT USE_Contact Formulas'!A322,"OK",NA()))</f>
        <v>#N/A</v>
      </c>
      <c r="Y322" s="40" t="e">
        <f>IF(LEN('Captura de datos de CONTACTO'!Y322)&gt;100,"Classroom(s) must be less than 100 characters",IF('DO NOT USE_Contact Formulas'!A322,"OK",NA()))</f>
        <v>#N/A</v>
      </c>
      <c r="Z322" s="40" t="e">
        <f>IF(AND(NOT(ISBLANK('Captura de datos de CONTACTO'!Z322)),ISNA(VLOOKUP('Captura de datos de CONTACTO'!Z322,'DO NOT USE_School Picklist'!$K$3:$K$6,1,FALSE))),"Please select a value from the drop-down menu",IF('DO NOT USE_Contact Formulas'!A322,"OK",NA()))</f>
        <v>#N/A</v>
      </c>
      <c r="AA322" s="40" t="e">
        <f>IF(AND(NOT(ISBLANK('Captura de datos de CONTACTO'!AA322)),ISNA(VLOOKUP('Captura de datos de CONTACTO'!AA322,'DO NOT USE_School Picklist'!$D$3:$D$5,1,FALSE))),"Please select a value from the drop-down menu",IF('DO NOT USE_Contact Formulas'!A322,"OK",NA()))</f>
        <v>#N/A</v>
      </c>
      <c r="AB322" s="40"/>
      <c r="AC322" s="40" t="e">
        <f>IF(AND(NOT(ISBLANK('Captura de datos de CONTACTO'!AC322)),ISNA(VLOOKUP('Captura de datos de CONTACTO'!AC322,'DO NOT USE_School Picklist'!$G$3:$G$5,1,FALSE))),"Please select a value from the drop-down menu",IF('DO NOT USE_Contact Formulas'!A322,"OK",NA()))</f>
        <v>#N/A</v>
      </c>
      <c r="AD322" s="40"/>
      <c r="AE322" s="40" t="e">
        <f>IF(AND(NOT(ISBLANK('Captura de datos de CONTACTO'!AE322)),ISNA(VLOOKUP('Captura de datos de CONTACTO'!AE322,'DO NOT USE_School Picklist'!$H$3:$H$4,1,FALSE))),"Please select a value from the drop-down menu",IF('DO NOT USE_Contact Formulas'!A322,"OK",NA()))</f>
        <v>#N/A</v>
      </c>
      <c r="AF322" s="40" t="e">
        <f ca="1">IF('Captura de datos de CONTACTO'!AF322&gt;'DO NOT USE_School Picklist'!$C$3,"Test Date cannot be a future date",IF('DO NOT USE_Contact Formulas'!A322,"OK",NA()))</f>
        <v>#N/A</v>
      </c>
      <c r="AG322" s="53" t="e">
        <f>IF(AND('DO NOT USE_Contact Formulas'!A322,ISBLANK('Captura de datos de CONTACTO'!AB322)),"Lab Result Test Result is required",IF(AND(NOT(ISBLANK('Captura de datos de CONTACTO'!AB322)),ISNA(VLOOKUP('Captura de datos de CONTACTO'!AB322,'DO NOT USE_School Picklist'!$Q$3:$Q$8,1,FALSE))),"Please select a value from the drop-down menu",IF('DO NOT USE_Contact Formulas'!A322,"OK",NA())))</f>
        <v>#N/A</v>
      </c>
    </row>
    <row r="323" spans="1:33" x14ac:dyDescent="0.3">
      <c r="A323" s="39" t="e">
        <f>IF('DO NOT USE_Contact Formulas'!A323,IF('DO NOT USE_Contact Formulas'!B323,"Not all required fields are completed","OK"),NA())</f>
        <v>#N/A</v>
      </c>
      <c r="B323" s="40" t="e">
        <f>IF(AND('DO NOT USE_Contact Formulas'!A323,ISBLANK('Captura de datos de CONTACTO'!B323)),"First Name is required",IF(NOT(ISBLANK('Captura de datos de CONTACTO'!B323)),"OK",NA()))</f>
        <v>#N/A</v>
      </c>
      <c r="C323" s="40" t="e">
        <f>IF(AND('DO NOT USE_Contact Formulas'!A323,ISBLANK('Captura de datos de CONTACTO'!C323)),"Last Name is required",IF(NOT(ISBLANK('Captura de datos de CONTACTO'!C323)),"OK",NA()))</f>
        <v>#N/A</v>
      </c>
      <c r="D323" s="40" t="e">
        <f>IF(AND('DO NOT USE_Contact Formulas'!A323,ISBLANK('Captura de datos de CONTACTO'!D323)),"Birthdate is required",IF(NOT(ISBLANK('Captura de datos de CONTACTO'!D323)),"OK",NA()))</f>
        <v>#N/A</v>
      </c>
      <c r="E323" s="40" t="e">
        <f>IF(AND('DO NOT USE_Contact Formulas'!A323,ISBLANK('Captura de datos de CONTACTO'!E323)),"Mobile Phone is required",IF(NOT(ISBLANK('Captura de datos de CONTACTO'!E323)),IF(AND(ISNUMBER(VALUE('Captura de datos de CONTACTO'!E323)),LEFT('Captura de datos de CONTACTO'!E323,1)&lt;&gt;"1",LEN('Captura de datos de CONTACTO'!E323)=10),"OK","Phone number must be valid format"),NA()))</f>
        <v>#N/A</v>
      </c>
      <c r="F323" s="40" t="e">
        <f>IF(LEN('Captura de datos de CONTACTO'!F323)&gt;255,"Home Street Address must be less than 255 characters",IF('DO NOT USE_Contact Formulas'!A323,"OK",NA()))</f>
        <v>#N/A</v>
      </c>
      <c r="G323" s="40" t="e">
        <f>IF(LEN('Captura de datos de CONTACTO'!G323)&gt;40,"City must be less than 40 characters",IF('DO NOT USE_Contact Formulas'!A323,"OK",NA()))</f>
        <v>#N/A</v>
      </c>
      <c r="H323" s="40" t="e">
        <f>IF(AND(NOT(ISBLANK('Captura de datos de CONTACTO'!H323)),ISNA(VLOOKUP('Captura de datos de CONTACTO'!H323,'DO NOT USE_School Picklist'!$P$3:$P$52,1,FALSE))),"Please select a value from the drop-down menu",IF('DO NOT USE_Contact Formulas'!A323,"OK",NA()))</f>
        <v>#N/A</v>
      </c>
      <c r="I323" s="40" t="e">
        <f>IF(AND('DO NOT USE_Contact Formulas'!A323,ISBLANK('Captura de datos de CONTACTO'!I323)),"Zip is required",IF(ISBLANK('Captura de datos de CONTACTO'!I323),NA(),"OK"))</f>
        <v>#N/A</v>
      </c>
      <c r="J323" s="40" t="e">
        <f>IF(AND('DO NOT USE_Contact Formulas'!A323,ISBLANK('Captura de datos de CONTACTO'!J323)),"Student or Staff? is required",IF(ISBLANK('Captura de datos de CONTACTO'!J323),NA(),IF(ISNA(VLOOKUP('Captura de datos de CONTACTO'!J323,'DO NOT USE_School Picklist'!$B$3:$B$6,1,FALSE)),"Please select a value from the drop-down menu","OK")))</f>
        <v>#N/A</v>
      </c>
      <c r="K323" s="40" t="e">
        <f>IF(AND('Captura de datos de CONTACTO'!J323='DO NOT USE_School Picklist'!$B$4,ISBLANK('Captura de datos de CONTACTO'!K323)),"Occupation/Job Title is required if Student or Staff? is Yes, staff/faculty or volunteer",IF('DO NOT USE_Contact Formulas'!A323,"OK",NA()))</f>
        <v>#N/A</v>
      </c>
      <c r="L323" s="40" t="e">
        <f ca="1">IF('Captura de datos de CONTACTO'!L323&gt;'DO NOT USE_School Picklist'!$C$3,"Date last on school campus/facility cannot be a future date",IF('DO NOT USE_Contact Formulas'!A323,IF(ISBLANK('Captura de datos de CONTACTO'!L323),"Date last on school campus/facility is required","OK"),NA()))</f>
        <v>#N/A</v>
      </c>
      <c r="M323" s="41" t="e">
        <f ca="1">IF('Captura de datos de CONTACTO'!M323&gt;'DO NOT USE_School Picklist'!$C$3,"Last Exposure Date cannot be a future date",IF('DO NOT USE_Contact Formulas'!A323,IF(ISBLANK('Captura de datos de CONTACTO'!M323),"Last Exposure Date is required","OK"),NA()))</f>
        <v>#N/A</v>
      </c>
      <c r="N323" s="41" t="e">
        <f>IF(AND('DO NOT USE_Contact Formulas'!A323,ISBLANK('Captura de datos de CONTACTO'!N323)),"Specific Place in the Location is required",IF(ISBLANK('Captura de datos de CONTACTO'!N323),NA(),"OK"))</f>
        <v>#N/A</v>
      </c>
      <c r="O323" s="40" t="e">
        <f>IF(AND(NOT(ISBLANK('Captura de datos de CONTACTO'!O323)),ISNA(VLOOKUP('Captura de datos de CONTACTO'!O323,'DO NOT USE_School Picklist'!$L$3:$L$81,1,FALSE))),"Please select a value from the drop-down menu",IF('DO NOT USE_Contact Formulas'!A323,"OK",NA()))</f>
        <v>#N/A</v>
      </c>
      <c r="P323" s="40" t="e">
        <f>IF(AND(NOT(ISBLANK('Captura de datos de CONTACTO'!P323)),NOT(ISNUMBER(MATCH("*@*.?*",'Captura de datos de CONTACTO'!P323,0)))),"Email must be in a valid format",IF('DO NOT USE_Contact Formulas'!A323,"OK",NA()))</f>
        <v>#N/A</v>
      </c>
      <c r="Q323" s="40" t="e">
        <f>IF(LEN('Captura de datos de CONTACTO'!Q323)&gt;50,"Parent/Guardian Name must be less than 50 characters",IF('DO NOT USE_Contact Formulas'!A323,"OK",NA()))</f>
        <v>#N/A</v>
      </c>
      <c r="R323" s="40" t="e">
        <f>IF(NOT(ISBLANK('Captura de datos de CONTACTO'!R323)),IF(AND(ISNUMBER('Captura de datos de CONTACTO'!R323),LEFT('Captura de datos de CONTACTO'!R323,1)&lt;&gt;"1",LEN('Captura de datos de CONTACTO'!R323)=10),"OK","Phone number must be valid format"),IF('DO NOT USE_Contact Formulas'!A323,"OK",NA()))</f>
        <v>#N/A</v>
      </c>
      <c r="S323" s="40" t="e">
        <f>IF(AND(NOT(ISBLANK('Captura de datos de CONTACTO'!S323)),ISNA(VLOOKUP('Captura de datos de CONTACTO'!S323,'DO NOT USE_School Picklist'!$N$3:$N$63,1,FALSE))),"Please select a value from the drop-down menu",IF('DO NOT USE_Contact Formulas'!A323,"OK",NA()))</f>
        <v>#N/A</v>
      </c>
      <c r="T323" s="53" t="e">
        <f>IF(AND(NOT(ISBLANK('Captura de datos de CONTACTO'!T323)),ISNA(VLOOKUP('Captura de datos de CONTACTO'!T323,'DO NOT USE_School Picklist'!$I$3:$I$5,1,FALSE))),"Please select a value from the drop-down menu",IF('DO NOT USE_Contact Formulas'!A323,"OK",NA()))</f>
        <v>#N/A</v>
      </c>
      <c r="U323" s="40" t="e">
        <f>IF(AND(NOT(ISBLANK('Captura de datos de CONTACTO'!U323)),ISNA(VLOOKUP('Captura de datos de CONTACTO'!U323,'DO NOT USE_School Picklist'!$E$3:$E$10,1,FALSE))),"Please select a value from the drop-down menu",IF('DO NOT USE_Contact Formulas'!A323,"OK",NA()))</f>
        <v>#N/A</v>
      </c>
      <c r="V323" s="53" t="e">
        <f>IF(AND(NOT(ISBLANK('Captura de datos de CONTACTO'!V323)),ISNA(VLOOKUP('Captura de datos de CONTACTO'!V323,'DO NOT USE_School Picklist'!$W$3:$W$9,1,FALSE))),"Please select a value from the drop-down menu",IF('DO NOT USE_Contact Formulas'!A323,"OK",NA()))</f>
        <v>#N/A</v>
      </c>
      <c r="W323" s="53" t="e">
        <f>IF(AND(NOT(ISBLANK('Captura de datos de CONTACTO'!W323)),ISNA(VLOOKUP('Captura de datos de CONTACTO'!W323,'DO NOT USE_School Picklist'!$W$3:$W$9,1,FALSE))),"Please select a value from the drop-down menu",IF('DO NOT USE_Case Formulas'!A323,"OK",NA()))</f>
        <v>#N/A</v>
      </c>
      <c r="X323" s="40" t="e">
        <f>IF(AND(NOT(ISBLANK('Captura de datos de CONTACTO'!X323)),ISNA(VLOOKUP('Captura de datos de CONTACTO'!X323,'DO NOT USE_School Picklist'!$F$3:$F$16,1,FALSE))),"Please select a value from the drop-down menu",IF('DO NOT USE_Contact Formulas'!A323,"OK",NA()))</f>
        <v>#N/A</v>
      </c>
      <c r="Y323" s="40" t="e">
        <f>IF(LEN('Captura de datos de CONTACTO'!Y323)&gt;100,"Classroom(s) must be less than 100 characters",IF('DO NOT USE_Contact Formulas'!A323,"OK",NA()))</f>
        <v>#N/A</v>
      </c>
      <c r="Z323" s="40" t="e">
        <f>IF(AND(NOT(ISBLANK('Captura de datos de CONTACTO'!Z323)),ISNA(VLOOKUP('Captura de datos de CONTACTO'!Z323,'DO NOT USE_School Picklist'!$K$3:$K$6,1,FALSE))),"Please select a value from the drop-down menu",IF('DO NOT USE_Contact Formulas'!A323,"OK",NA()))</f>
        <v>#N/A</v>
      </c>
      <c r="AA323" s="40" t="e">
        <f>IF(AND(NOT(ISBLANK('Captura de datos de CONTACTO'!AA323)),ISNA(VLOOKUP('Captura de datos de CONTACTO'!AA323,'DO NOT USE_School Picklist'!$D$3:$D$5,1,FALSE))),"Please select a value from the drop-down menu",IF('DO NOT USE_Contact Formulas'!A323,"OK",NA()))</f>
        <v>#N/A</v>
      </c>
      <c r="AB323" s="40"/>
      <c r="AC323" s="40" t="e">
        <f>IF(AND(NOT(ISBLANK('Captura de datos de CONTACTO'!AC323)),ISNA(VLOOKUP('Captura de datos de CONTACTO'!AC323,'DO NOT USE_School Picklist'!$G$3:$G$5,1,FALSE))),"Please select a value from the drop-down menu",IF('DO NOT USE_Contact Formulas'!A323,"OK",NA()))</f>
        <v>#N/A</v>
      </c>
      <c r="AD323" s="40"/>
      <c r="AE323" s="40" t="e">
        <f>IF(AND(NOT(ISBLANK('Captura de datos de CONTACTO'!AE323)),ISNA(VLOOKUP('Captura de datos de CONTACTO'!AE323,'DO NOT USE_School Picklist'!$H$3:$H$4,1,FALSE))),"Please select a value from the drop-down menu",IF('DO NOT USE_Contact Formulas'!A323,"OK",NA()))</f>
        <v>#N/A</v>
      </c>
      <c r="AF323" s="40" t="e">
        <f ca="1">IF('Captura de datos de CONTACTO'!AF323&gt;'DO NOT USE_School Picklist'!$C$3,"Test Date cannot be a future date",IF('DO NOT USE_Contact Formulas'!A323,"OK",NA()))</f>
        <v>#N/A</v>
      </c>
      <c r="AG323" s="53" t="e">
        <f>IF(AND('DO NOT USE_Contact Formulas'!A323,ISBLANK('Captura de datos de CONTACTO'!AB323)),"Lab Result Test Result is required",IF(AND(NOT(ISBLANK('Captura de datos de CONTACTO'!AB323)),ISNA(VLOOKUP('Captura de datos de CONTACTO'!AB323,'DO NOT USE_School Picklist'!$Q$3:$Q$8,1,FALSE))),"Please select a value from the drop-down menu",IF('DO NOT USE_Contact Formulas'!A323,"OK",NA())))</f>
        <v>#N/A</v>
      </c>
    </row>
    <row r="324" spans="1:33" x14ac:dyDescent="0.3">
      <c r="A324" s="39" t="e">
        <f>IF('DO NOT USE_Contact Formulas'!A324,IF('DO NOT USE_Contact Formulas'!B324,"Not all required fields are completed","OK"),NA())</f>
        <v>#N/A</v>
      </c>
      <c r="B324" s="40" t="e">
        <f>IF(AND('DO NOT USE_Contact Formulas'!A324,ISBLANK('Captura de datos de CONTACTO'!B324)),"First Name is required",IF(NOT(ISBLANK('Captura de datos de CONTACTO'!B324)),"OK",NA()))</f>
        <v>#N/A</v>
      </c>
      <c r="C324" s="40" t="e">
        <f>IF(AND('DO NOT USE_Contact Formulas'!A324,ISBLANK('Captura de datos de CONTACTO'!C324)),"Last Name is required",IF(NOT(ISBLANK('Captura de datos de CONTACTO'!C324)),"OK",NA()))</f>
        <v>#N/A</v>
      </c>
      <c r="D324" s="40" t="e">
        <f>IF(AND('DO NOT USE_Contact Formulas'!A324,ISBLANK('Captura de datos de CONTACTO'!D324)),"Birthdate is required",IF(NOT(ISBLANK('Captura de datos de CONTACTO'!D324)),"OK",NA()))</f>
        <v>#N/A</v>
      </c>
      <c r="E324" s="40" t="e">
        <f>IF(AND('DO NOT USE_Contact Formulas'!A324,ISBLANK('Captura de datos de CONTACTO'!E324)),"Mobile Phone is required",IF(NOT(ISBLANK('Captura de datos de CONTACTO'!E324)),IF(AND(ISNUMBER(VALUE('Captura de datos de CONTACTO'!E324)),LEFT('Captura de datos de CONTACTO'!E324,1)&lt;&gt;"1",LEN('Captura de datos de CONTACTO'!E324)=10),"OK","Phone number must be valid format"),NA()))</f>
        <v>#N/A</v>
      </c>
      <c r="F324" s="40" t="e">
        <f>IF(LEN('Captura de datos de CONTACTO'!F324)&gt;255,"Home Street Address must be less than 255 characters",IF('DO NOT USE_Contact Formulas'!A324,"OK",NA()))</f>
        <v>#N/A</v>
      </c>
      <c r="G324" s="40" t="e">
        <f>IF(LEN('Captura de datos de CONTACTO'!G324)&gt;40,"City must be less than 40 characters",IF('DO NOT USE_Contact Formulas'!A324,"OK",NA()))</f>
        <v>#N/A</v>
      </c>
      <c r="H324" s="40" t="e">
        <f>IF(AND(NOT(ISBLANK('Captura de datos de CONTACTO'!H324)),ISNA(VLOOKUP('Captura de datos de CONTACTO'!H324,'DO NOT USE_School Picklist'!$P$3:$P$52,1,FALSE))),"Please select a value from the drop-down menu",IF('DO NOT USE_Contact Formulas'!A324,"OK",NA()))</f>
        <v>#N/A</v>
      </c>
      <c r="I324" s="40" t="e">
        <f>IF(AND('DO NOT USE_Contact Formulas'!A324,ISBLANK('Captura de datos de CONTACTO'!I324)),"Zip is required",IF(ISBLANK('Captura de datos de CONTACTO'!I324),NA(),"OK"))</f>
        <v>#N/A</v>
      </c>
      <c r="J324" s="40" t="e">
        <f>IF(AND('DO NOT USE_Contact Formulas'!A324,ISBLANK('Captura de datos de CONTACTO'!J324)),"Student or Staff? is required",IF(ISBLANK('Captura de datos de CONTACTO'!J324),NA(),IF(ISNA(VLOOKUP('Captura de datos de CONTACTO'!J324,'DO NOT USE_School Picklist'!$B$3:$B$6,1,FALSE)),"Please select a value from the drop-down menu","OK")))</f>
        <v>#N/A</v>
      </c>
      <c r="K324" s="40" t="e">
        <f>IF(AND('Captura de datos de CONTACTO'!J324='DO NOT USE_School Picklist'!$B$4,ISBLANK('Captura de datos de CONTACTO'!K324)),"Occupation/Job Title is required if Student or Staff? is Yes, staff/faculty or volunteer",IF('DO NOT USE_Contact Formulas'!A324,"OK",NA()))</f>
        <v>#N/A</v>
      </c>
      <c r="L324" s="40" t="e">
        <f ca="1">IF('Captura de datos de CONTACTO'!L324&gt;'DO NOT USE_School Picklist'!$C$3,"Date last on school campus/facility cannot be a future date",IF('DO NOT USE_Contact Formulas'!A324,IF(ISBLANK('Captura de datos de CONTACTO'!L324),"Date last on school campus/facility is required","OK"),NA()))</f>
        <v>#N/A</v>
      </c>
      <c r="M324" s="41" t="e">
        <f ca="1">IF('Captura de datos de CONTACTO'!M324&gt;'DO NOT USE_School Picklist'!$C$3,"Last Exposure Date cannot be a future date",IF('DO NOT USE_Contact Formulas'!A324,IF(ISBLANK('Captura de datos de CONTACTO'!M324),"Last Exposure Date is required","OK"),NA()))</f>
        <v>#N/A</v>
      </c>
      <c r="N324" s="41" t="e">
        <f>IF(AND('DO NOT USE_Contact Formulas'!A324,ISBLANK('Captura de datos de CONTACTO'!N324)),"Specific Place in the Location is required",IF(ISBLANK('Captura de datos de CONTACTO'!N324),NA(),"OK"))</f>
        <v>#N/A</v>
      </c>
      <c r="O324" s="40" t="e">
        <f>IF(AND(NOT(ISBLANK('Captura de datos de CONTACTO'!O324)),ISNA(VLOOKUP('Captura de datos de CONTACTO'!O324,'DO NOT USE_School Picklist'!$L$3:$L$81,1,FALSE))),"Please select a value from the drop-down menu",IF('DO NOT USE_Contact Formulas'!A324,"OK",NA()))</f>
        <v>#N/A</v>
      </c>
      <c r="P324" s="40" t="e">
        <f>IF(AND(NOT(ISBLANK('Captura de datos de CONTACTO'!P324)),NOT(ISNUMBER(MATCH("*@*.?*",'Captura de datos de CONTACTO'!P324,0)))),"Email must be in a valid format",IF('DO NOT USE_Contact Formulas'!A324,"OK",NA()))</f>
        <v>#N/A</v>
      </c>
      <c r="Q324" s="40" t="e">
        <f>IF(LEN('Captura de datos de CONTACTO'!Q324)&gt;50,"Parent/Guardian Name must be less than 50 characters",IF('DO NOT USE_Contact Formulas'!A324,"OK",NA()))</f>
        <v>#N/A</v>
      </c>
      <c r="R324" s="40" t="e">
        <f>IF(NOT(ISBLANK('Captura de datos de CONTACTO'!R324)),IF(AND(ISNUMBER('Captura de datos de CONTACTO'!R324),LEFT('Captura de datos de CONTACTO'!R324,1)&lt;&gt;"1",LEN('Captura de datos de CONTACTO'!R324)=10),"OK","Phone number must be valid format"),IF('DO NOT USE_Contact Formulas'!A324,"OK",NA()))</f>
        <v>#N/A</v>
      </c>
      <c r="S324" s="40" t="e">
        <f>IF(AND(NOT(ISBLANK('Captura de datos de CONTACTO'!S324)),ISNA(VLOOKUP('Captura de datos de CONTACTO'!S324,'DO NOT USE_School Picklist'!$N$3:$N$63,1,FALSE))),"Please select a value from the drop-down menu",IF('DO NOT USE_Contact Formulas'!A324,"OK",NA()))</f>
        <v>#N/A</v>
      </c>
      <c r="T324" s="53" t="e">
        <f>IF(AND(NOT(ISBLANK('Captura de datos de CONTACTO'!T324)),ISNA(VLOOKUP('Captura de datos de CONTACTO'!T324,'DO NOT USE_School Picklist'!$I$3:$I$5,1,FALSE))),"Please select a value from the drop-down menu",IF('DO NOT USE_Contact Formulas'!A324,"OK",NA()))</f>
        <v>#N/A</v>
      </c>
      <c r="U324" s="40" t="e">
        <f>IF(AND(NOT(ISBLANK('Captura de datos de CONTACTO'!U324)),ISNA(VLOOKUP('Captura de datos de CONTACTO'!U324,'DO NOT USE_School Picklist'!$E$3:$E$10,1,FALSE))),"Please select a value from the drop-down menu",IF('DO NOT USE_Contact Formulas'!A324,"OK",NA()))</f>
        <v>#N/A</v>
      </c>
      <c r="V324" s="53" t="e">
        <f>IF(AND(NOT(ISBLANK('Captura de datos de CONTACTO'!V324)),ISNA(VLOOKUP('Captura de datos de CONTACTO'!V324,'DO NOT USE_School Picklist'!$W$3:$W$9,1,FALSE))),"Please select a value from the drop-down menu",IF('DO NOT USE_Contact Formulas'!A324,"OK",NA()))</f>
        <v>#N/A</v>
      </c>
      <c r="W324" s="53" t="e">
        <f>IF(AND(NOT(ISBLANK('Captura de datos de CONTACTO'!W324)),ISNA(VLOOKUP('Captura de datos de CONTACTO'!W324,'DO NOT USE_School Picklist'!$W$3:$W$9,1,FALSE))),"Please select a value from the drop-down menu",IF('DO NOT USE_Case Formulas'!A324,"OK",NA()))</f>
        <v>#N/A</v>
      </c>
      <c r="X324" s="40" t="e">
        <f>IF(AND(NOT(ISBLANK('Captura de datos de CONTACTO'!X324)),ISNA(VLOOKUP('Captura de datos de CONTACTO'!X324,'DO NOT USE_School Picklist'!$F$3:$F$16,1,FALSE))),"Please select a value from the drop-down menu",IF('DO NOT USE_Contact Formulas'!A324,"OK",NA()))</f>
        <v>#N/A</v>
      </c>
      <c r="Y324" s="40" t="e">
        <f>IF(LEN('Captura de datos de CONTACTO'!Y324)&gt;100,"Classroom(s) must be less than 100 characters",IF('DO NOT USE_Contact Formulas'!A324,"OK",NA()))</f>
        <v>#N/A</v>
      </c>
      <c r="Z324" s="40" t="e">
        <f>IF(AND(NOT(ISBLANK('Captura de datos de CONTACTO'!Z324)),ISNA(VLOOKUP('Captura de datos de CONTACTO'!Z324,'DO NOT USE_School Picklist'!$K$3:$K$6,1,FALSE))),"Please select a value from the drop-down menu",IF('DO NOT USE_Contact Formulas'!A324,"OK",NA()))</f>
        <v>#N/A</v>
      </c>
      <c r="AA324" s="40" t="e">
        <f>IF(AND(NOT(ISBLANK('Captura de datos de CONTACTO'!AA324)),ISNA(VLOOKUP('Captura de datos de CONTACTO'!AA324,'DO NOT USE_School Picklist'!$D$3:$D$5,1,FALSE))),"Please select a value from the drop-down menu",IF('DO NOT USE_Contact Formulas'!A324,"OK",NA()))</f>
        <v>#N/A</v>
      </c>
      <c r="AB324" s="40"/>
      <c r="AC324" s="40" t="e">
        <f>IF(AND(NOT(ISBLANK('Captura de datos de CONTACTO'!AC324)),ISNA(VLOOKUP('Captura de datos de CONTACTO'!AC324,'DO NOT USE_School Picklist'!$G$3:$G$5,1,FALSE))),"Please select a value from the drop-down menu",IF('DO NOT USE_Contact Formulas'!A324,"OK",NA()))</f>
        <v>#N/A</v>
      </c>
      <c r="AD324" s="40"/>
      <c r="AE324" s="40" t="e">
        <f>IF(AND(NOT(ISBLANK('Captura de datos de CONTACTO'!AE324)),ISNA(VLOOKUP('Captura de datos de CONTACTO'!AE324,'DO NOT USE_School Picklist'!$H$3:$H$4,1,FALSE))),"Please select a value from the drop-down menu",IF('DO NOT USE_Contact Formulas'!A324,"OK",NA()))</f>
        <v>#N/A</v>
      </c>
      <c r="AF324" s="40" t="e">
        <f ca="1">IF('Captura de datos de CONTACTO'!AF324&gt;'DO NOT USE_School Picklist'!$C$3,"Test Date cannot be a future date",IF('DO NOT USE_Contact Formulas'!A324,"OK",NA()))</f>
        <v>#N/A</v>
      </c>
      <c r="AG324" s="53" t="e">
        <f>IF(AND('DO NOT USE_Contact Formulas'!A324,ISBLANK('Captura de datos de CONTACTO'!AB324)),"Lab Result Test Result is required",IF(AND(NOT(ISBLANK('Captura de datos de CONTACTO'!AB324)),ISNA(VLOOKUP('Captura de datos de CONTACTO'!AB324,'DO NOT USE_School Picklist'!$Q$3:$Q$8,1,FALSE))),"Please select a value from the drop-down menu",IF('DO NOT USE_Contact Formulas'!A324,"OK",NA())))</f>
        <v>#N/A</v>
      </c>
    </row>
    <row r="325" spans="1:33" x14ac:dyDescent="0.3">
      <c r="A325" s="39" t="e">
        <f>IF('DO NOT USE_Contact Formulas'!A325,IF('DO NOT USE_Contact Formulas'!B325,"Not all required fields are completed","OK"),NA())</f>
        <v>#N/A</v>
      </c>
      <c r="B325" s="40" t="e">
        <f>IF(AND('DO NOT USE_Contact Formulas'!A325,ISBLANK('Captura de datos de CONTACTO'!B325)),"First Name is required",IF(NOT(ISBLANK('Captura de datos de CONTACTO'!B325)),"OK",NA()))</f>
        <v>#N/A</v>
      </c>
      <c r="C325" s="40" t="e">
        <f>IF(AND('DO NOT USE_Contact Formulas'!A325,ISBLANK('Captura de datos de CONTACTO'!C325)),"Last Name is required",IF(NOT(ISBLANK('Captura de datos de CONTACTO'!C325)),"OK",NA()))</f>
        <v>#N/A</v>
      </c>
      <c r="D325" s="40" t="e">
        <f>IF(AND('DO NOT USE_Contact Formulas'!A325,ISBLANK('Captura de datos de CONTACTO'!D325)),"Birthdate is required",IF(NOT(ISBLANK('Captura de datos de CONTACTO'!D325)),"OK",NA()))</f>
        <v>#N/A</v>
      </c>
      <c r="E325" s="40" t="e">
        <f>IF(AND('DO NOT USE_Contact Formulas'!A325,ISBLANK('Captura de datos de CONTACTO'!E325)),"Mobile Phone is required",IF(NOT(ISBLANK('Captura de datos de CONTACTO'!E325)),IF(AND(ISNUMBER(VALUE('Captura de datos de CONTACTO'!E325)),LEFT('Captura de datos de CONTACTO'!E325,1)&lt;&gt;"1",LEN('Captura de datos de CONTACTO'!E325)=10),"OK","Phone number must be valid format"),NA()))</f>
        <v>#N/A</v>
      </c>
      <c r="F325" s="40" t="e">
        <f>IF(LEN('Captura de datos de CONTACTO'!F325)&gt;255,"Home Street Address must be less than 255 characters",IF('DO NOT USE_Contact Formulas'!A325,"OK",NA()))</f>
        <v>#N/A</v>
      </c>
      <c r="G325" s="40" t="e">
        <f>IF(LEN('Captura de datos de CONTACTO'!G325)&gt;40,"City must be less than 40 characters",IF('DO NOT USE_Contact Formulas'!A325,"OK",NA()))</f>
        <v>#N/A</v>
      </c>
      <c r="H325" s="40" t="e">
        <f>IF(AND(NOT(ISBLANK('Captura de datos de CONTACTO'!H325)),ISNA(VLOOKUP('Captura de datos de CONTACTO'!H325,'DO NOT USE_School Picklist'!$P$3:$P$52,1,FALSE))),"Please select a value from the drop-down menu",IF('DO NOT USE_Contact Formulas'!A325,"OK",NA()))</f>
        <v>#N/A</v>
      </c>
      <c r="I325" s="40" t="e">
        <f>IF(AND('DO NOT USE_Contact Formulas'!A325,ISBLANK('Captura de datos de CONTACTO'!I325)),"Zip is required",IF(ISBLANK('Captura de datos de CONTACTO'!I325),NA(),"OK"))</f>
        <v>#N/A</v>
      </c>
      <c r="J325" s="40" t="e">
        <f>IF(AND('DO NOT USE_Contact Formulas'!A325,ISBLANK('Captura de datos de CONTACTO'!J325)),"Student or Staff? is required",IF(ISBLANK('Captura de datos de CONTACTO'!J325),NA(),IF(ISNA(VLOOKUP('Captura de datos de CONTACTO'!J325,'DO NOT USE_School Picklist'!$B$3:$B$6,1,FALSE)),"Please select a value from the drop-down menu","OK")))</f>
        <v>#N/A</v>
      </c>
      <c r="K325" s="40" t="e">
        <f>IF(AND('Captura de datos de CONTACTO'!J325='DO NOT USE_School Picklist'!$B$4,ISBLANK('Captura de datos de CONTACTO'!K325)),"Occupation/Job Title is required if Student or Staff? is Yes, staff/faculty or volunteer",IF('DO NOT USE_Contact Formulas'!A325,"OK",NA()))</f>
        <v>#N/A</v>
      </c>
      <c r="L325" s="40" t="e">
        <f ca="1">IF('Captura de datos de CONTACTO'!L325&gt;'DO NOT USE_School Picklist'!$C$3,"Date last on school campus/facility cannot be a future date",IF('DO NOT USE_Contact Formulas'!A325,IF(ISBLANK('Captura de datos de CONTACTO'!L325),"Date last on school campus/facility is required","OK"),NA()))</f>
        <v>#N/A</v>
      </c>
      <c r="M325" s="41" t="e">
        <f ca="1">IF('Captura de datos de CONTACTO'!M325&gt;'DO NOT USE_School Picklist'!$C$3,"Last Exposure Date cannot be a future date",IF('DO NOT USE_Contact Formulas'!A325,IF(ISBLANK('Captura de datos de CONTACTO'!M325),"Last Exposure Date is required","OK"),NA()))</f>
        <v>#N/A</v>
      </c>
      <c r="N325" s="41" t="e">
        <f>IF(AND('DO NOT USE_Contact Formulas'!A325,ISBLANK('Captura de datos de CONTACTO'!N325)),"Specific Place in the Location is required",IF(ISBLANK('Captura de datos de CONTACTO'!N325),NA(),"OK"))</f>
        <v>#N/A</v>
      </c>
      <c r="O325" s="40" t="e">
        <f>IF(AND(NOT(ISBLANK('Captura de datos de CONTACTO'!O325)),ISNA(VLOOKUP('Captura de datos de CONTACTO'!O325,'DO NOT USE_School Picklist'!$L$3:$L$81,1,FALSE))),"Please select a value from the drop-down menu",IF('DO NOT USE_Contact Formulas'!A325,"OK",NA()))</f>
        <v>#N/A</v>
      </c>
      <c r="P325" s="40" t="e">
        <f>IF(AND(NOT(ISBLANK('Captura de datos de CONTACTO'!P325)),NOT(ISNUMBER(MATCH("*@*.?*",'Captura de datos de CONTACTO'!P325,0)))),"Email must be in a valid format",IF('DO NOT USE_Contact Formulas'!A325,"OK",NA()))</f>
        <v>#N/A</v>
      </c>
      <c r="Q325" s="40" t="e">
        <f>IF(LEN('Captura de datos de CONTACTO'!Q325)&gt;50,"Parent/Guardian Name must be less than 50 characters",IF('DO NOT USE_Contact Formulas'!A325,"OK",NA()))</f>
        <v>#N/A</v>
      </c>
      <c r="R325" s="40" t="e">
        <f>IF(NOT(ISBLANK('Captura de datos de CONTACTO'!R325)),IF(AND(ISNUMBER('Captura de datos de CONTACTO'!R325),LEFT('Captura de datos de CONTACTO'!R325,1)&lt;&gt;"1",LEN('Captura de datos de CONTACTO'!R325)=10),"OK","Phone number must be valid format"),IF('DO NOT USE_Contact Formulas'!A325,"OK",NA()))</f>
        <v>#N/A</v>
      </c>
      <c r="S325" s="40" t="e">
        <f>IF(AND(NOT(ISBLANK('Captura de datos de CONTACTO'!S325)),ISNA(VLOOKUP('Captura de datos de CONTACTO'!S325,'DO NOT USE_School Picklist'!$N$3:$N$63,1,FALSE))),"Please select a value from the drop-down menu",IF('DO NOT USE_Contact Formulas'!A325,"OK",NA()))</f>
        <v>#N/A</v>
      </c>
      <c r="T325" s="53" t="e">
        <f>IF(AND(NOT(ISBLANK('Captura de datos de CONTACTO'!T325)),ISNA(VLOOKUP('Captura de datos de CONTACTO'!T325,'DO NOT USE_School Picklist'!$I$3:$I$5,1,FALSE))),"Please select a value from the drop-down menu",IF('DO NOT USE_Contact Formulas'!A325,"OK",NA()))</f>
        <v>#N/A</v>
      </c>
      <c r="U325" s="40" t="e">
        <f>IF(AND(NOT(ISBLANK('Captura de datos de CONTACTO'!U325)),ISNA(VLOOKUP('Captura de datos de CONTACTO'!U325,'DO NOT USE_School Picklist'!$E$3:$E$10,1,FALSE))),"Please select a value from the drop-down menu",IF('DO NOT USE_Contact Formulas'!A325,"OK",NA()))</f>
        <v>#N/A</v>
      </c>
      <c r="V325" s="53" t="e">
        <f>IF(AND(NOT(ISBLANK('Captura de datos de CONTACTO'!V325)),ISNA(VLOOKUP('Captura de datos de CONTACTO'!V325,'DO NOT USE_School Picklist'!$W$3:$W$9,1,FALSE))),"Please select a value from the drop-down menu",IF('DO NOT USE_Contact Formulas'!A325,"OK",NA()))</f>
        <v>#N/A</v>
      </c>
      <c r="W325" s="53" t="e">
        <f>IF(AND(NOT(ISBLANK('Captura de datos de CONTACTO'!W325)),ISNA(VLOOKUP('Captura de datos de CONTACTO'!W325,'DO NOT USE_School Picklist'!$W$3:$W$9,1,FALSE))),"Please select a value from the drop-down menu",IF('DO NOT USE_Case Formulas'!A325,"OK",NA()))</f>
        <v>#N/A</v>
      </c>
      <c r="X325" s="40" t="e">
        <f>IF(AND(NOT(ISBLANK('Captura de datos de CONTACTO'!X325)),ISNA(VLOOKUP('Captura de datos de CONTACTO'!X325,'DO NOT USE_School Picklist'!$F$3:$F$16,1,FALSE))),"Please select a value from the drop-down menu",IF('DO NOT USE_Contact Formulas'!A325,"OK",NA()))</f>
        <v>#N/A</v>
      </c>
      <c r="Y325" s="40" t="e">
        <f>IF(LEN('Captura de datos de CONTACTO'!Y325)&gt;100,"Classroom(s) must be less than 100 characters",IF('DO NOT USE_Contact Formulas'!A325,"OK",NA()))</f>
        <v>#N/A</v>
      </c>
      <c r="Z325" s="40" t="e">
        <f>IF(AND(NOT(ISBLANK('Captura de datos de CONTACTO'!Z325)),ISNA(VLOOKUP('Captura de datos de CONTACTO'!Z325,'DO NOT USE_School Picklist'!$K$3:$K$6,1,FALSE))),"Please select a value from the drop-down menu",IF('DO NOT USE_Contact Formulas'!A325,"OK",NA()))</f>
        <v>#N/A</v>
      </c>
      <c r="AA325" s="40" t="e">
        <f>IF(AND(NOT(ISBLANK('Captura de datos de CONTACTO'!AA325)),ISNA(VLOOKUP('Captura de datos de CONTACTO'!AA325,'DO NOT USE_School Picklist'!$D$3:$D$5,1,FALSE))),"Please select a value from the drop-down menu",IF('DO NOT USE_Contact Formulas'!A325,"OK",NA()))</f>
        <v>#N/A</v>
      </c>
      <c r="AB325" s="40"/>
      <c r="AC325" s="40" t="e">
        <f>IF(AND(NOT(ISBLANK('Captura de datos de CONTACTO'!AC325)),ISNA(VLOOKUP('Captura de datos de CONTACTO'!AC325,'DO NOT USE_School Picklist'!$G$3:$G$5,1,FALSE))),"Please select a value from the drop-down menu",IF('DO NOT USE_Contact Formulas'!A325,"OK",NA()))</f>
        <v>#N/A</v>
      </c>
      <c r="AD325" s="40"/>
      <c r="AE325" s="40" t="e">
        <f>IF(AND(NOT(ISBLANK('Captura de datos de CONTACTO'!AE325)),ISNA(VLOOKUP('Captura de datos de CONTACTO'!AE325,'DO NOT USE_School Picklist'!$H$3:$H$4,1,FALSE))),"Please select a value from the drop-down menu",IF('DO NOT USE_Contact Formulas'!A325,"OK",NA()))</f>
        <v>#N/A</v>
      </c>
      <c r="AF325" s="40" t="e">
        <f ca="1">IF('Captura de datos de CONTACTO'!AF325&gt;'DO NOT USE_School Picklist'!$C$3,"Test Date cannot be a future date",IF('DO NOT USE_Contact Formulas'!A325,"OK",NA()))</f>
        <v>#N/A</v>
      </c>
      <c r="AG325" s="53" t="e">
        <f>IF(AND('DO NOT USE_Contact Formulas'!A325,ISBLANK('Captura de datos de CONTACTO'!AB325)),"Lab Result Test Result is required",IF(AND(NOT(ISBLANK('Captura de datos de CONTACTO'!AB325)),ISNA(VLOOKUP('Captura de datos de CONTACTO'!AB325,'DO NOT USE_School Picklist'!$Q$3:$Q$8,1,FALSE))),"Please select a value from the drop-down menu",IF('DO NOT USE_Contact Formulas'!A325,"OK",NA())))</f>
        <v>#N/A</v>
      </c>
    </row>
    <row r="326" spans="1:33" x14ac:dyDescent="0.3">
      <c r="A326" s="39" t="e">
        <f>IF('DO NOT USE_Contact Formulas'!A326,IF('DO NOT USE_Contact Formulas'!B326,"Not all required fields are completed","OK"),NA())</f>
        <v>#N/A</v>
      </c>
      <c r="B326" s="40" t="e">
        <f>IF(AND('DO NOT USE_Contact Formulas'!A326,ISBLANK('Captura de datos de CONTACTO'!B326)),"First Name is required",IF(NOT(ISBLANK('Captura de datos de CONTACTO'!B326)),"OK",NA()))</f>
        <v>#N/A</v>
      </c>
      <c r="C326" s="40" t="e">
        <f>IF(AND('DO NOT USE_Contact Formulas'!A326,ISBLANK('Captura de datos de CONTACTO'!C326)),"Last Name is required",IF(NOT(ISBLANK('Captura de datos de CONTACTO'!C326)),"OK",NA()))</f>
        <v>#N/A</v>
      </c>
      <c r="D326" s="40" t="e">
        <f>IF(AND('DO NOT USE_Contact Formulas'!A326,ISBLANK('Captura de datos de CONTACTO'!D326)),"Birthdate is required",IF(NOT(ISBLANK('Captura de datos de CONTACTO'!D326)),"OK",NA()))</f>
        <v>#N/A</v>
      </c>
      <c r="E326" s="40" t="e">
        <f>IF(AND('DO NOT USE_Contact Formulas'!A326,ISBLANK('Captura de datos de CONTACTO'!E326)),"Mobile Phone is required",IF(NOT(ISBLANK('Captura de datos de CONTACTO'!E326)),IF(AND(ISNUMBER(VALUE('Captura de datos de CONTACTO'!E326)),LEFT('Captura de datos de CONTACTO'!E326,1)&lt;&gt;"1",LEN('Captura de datos de CONTACTO'!E326)=10),"OK","Phone number must be valid format"),NA()))</f>
        <v>#N/A</v>
      </c>
      <c r="F326" s="40" t="e">
        <f>IF(LEN('Captura de datos de CONTACTO'!F326)&gt;255,"Home Street Address must be less than 255 characters",IF('DO NOT USE_Contact Formulas'!A326,"OK",NA()))</f>
        <v>#N/A</v>
      </c>
      <c r="G326" s="40" t="e">
        <f>IF(LEN('Captura de datos de CONTACTO'!G326)&gt;40,"City must be less than 40 characters",IF('DO NOT USE_Contact Formulas'!A326,"OK",NA()))</f>
        <v>#N/A</v>
      </c>
      <c r="H326" s="40" t="e">
        <f>IF(AND(NOT(ISBLANK('Captura de datos de CONTACTO'!H326)),ISNA(VLOOKUP('Captura de datos de CONTACTO'!H326,'DO NOT USE_School Picklist'!$P$3:$P$52,1,FALSE))),"Please select a value from the drop-down menu",IF('DO NOT USE_Contact Formulas'!A326,"OK",NA()))</f>
        <v>#N/A</v>
      </c>
      <c r="I326" s="40" t="e">
        <f>IF(AND('DO NOT USE_Contact Formulas'!A326,ISBLANK('Captura de datos de CONTACTO'!I326)),"Zip is required",IF(ISBLANK('Captura de datos de CONTACTO'!I326),NA(),"OK"))</f>
        <v>#N/A</v>
      </c>
      <c r="J326" s="40" t="e">
        <f>IF(AND('DO NOT USE_Contact Formulas'!A326,ISBLANK('Captura de datos de CONTACTO'!J326)),"Student or Staff? is required",IF(ISBLANK('Captura de datos de CONTACTO'!J326),NA(),IF(ISNA(VLOOKUP('Captura de datos de CONTACTO'!J326,'DO NOT USE_School Picklist'!$B$3:$B$6,1,FALSE)),"Please select a value from the drop-down menu","OK")))</f>
        <v>#N/A</v>
      </c>
      <c r="K326" s="40" t="e">
        <f>IF(AND('Captura de datos de CONTACTO'!J326='DO NOT USE_School Picklist'!$B$4,ISBLANK('Captura de datos de CONTACTO'!K326)),"Occupation/Job Title is required if Student or Staff? is Yes, staff/faculty or volunteer",IF('DO NOT USE_Contact Formulas'!A326,"OK",NA()))</f>
        <v>#N/A</v>
      </c>
      <c r="L326" s="40" t="e">
        <f ca="1">IF('Captura de datos de CONTACTO'!L326&gt;'DO NOT USE_School Picklist'!$C$3,"Date last on school campus/facility cannot be a future date",IF('DO NOT USE_Contact Formulas'!A326,IF(ISBLANK('Captura de datos de CONTACTO'!L326),"Date last on school campus/facility is required","OK"),NA()))</f>
        <v>#N/A</v>
      </c>
      <c r="M326" s="41" t="e">
        <f ca="1">IF('Captura de datos de CONTACTO'!M326&gt;'DO NOT USE_School Picklist'!$C$3,"Last Exposure Date cannot be a future date",IF('DO NOT USE_Contact Formulas'!A326,IF(ISBLANK('Captura de datos de CONTACTO'!M326),"Last Exposure Date is required","OK"),NA()))</f>
        <v>#N/A</v>
      </c>
      <c r="N326" s="41" t="e">
        <f>IF(AND('DO NOT USE_Contact Formulas'!A326,ISBLANK('Captura de datos de CONTACTO'!N326)),"Specific Place in the Location is required",IF(ISBLANK('Captura de datos de CONTACTO'!N326),NA(),"OK"))</f>
        <v>#N/A</v>
      </c>
      <c r="O326" s="40" t="e">
        <f>IF(AND(NOT(ISBLANK('Captura de datos de CONTACTO'!O326)),ISNA(VLOOKUP('Captura de datos de CONTACTO'!O326,'DO NOT USE_School Picklist'!$L$3:$L$81,1,FALSE))),"Please select a value from the drop-down menu",IF('DO NOT USE_Contact Formulas'!A326,"OK",NA()))</f>
        <v>#N/A</v>
      </c>
      <c r="P326" s="40" t="e">
        <f>IF(AND(NOT(ISBLANK('Captura de datos de CONTACTO'!P326)),NOT(ISNUMBER(MATCH("*@*.?*",'Captura de datos de CONTACTO'!P326,0)))),"Email must be in a valid format",IF('DO NOT USE_Contact Formulas'!A326,"OK",NA()))</f>
        <v>#N/A</v>
      </c>
      <c r="Q326" s="40" t="e">
        <f>IF(LEN('Captura de datos de CONTACTO'!Q326)&gt;50,"Parent/Guardian Name must be less than 50 characters",IF('DO NOT USE_Contact Formulas'!A326,"OK",NA()))</f>
        <v>#N/A</v>
      </c>
      <c r="R326" s="40" t="e">
        <f>IF(NOT(ISBLANK('Captura de datos de CONTACTO'!R326)),IF(AND(ISNUMBER('Captura de datos de CONTACTO'!R326),LEFT('Captura de datos de CONTACTO'!R326,1)&lt;&gt;"1",LEN('Captura de datos de CONTACTO'!R326)=10),"OK","Phone number must be valid format"),IF('DO NOT USE_Contact Formulas'!A326,"OK",NA()))</f>
        <v>#N/A</v>
      </c>
      <c r="S326" s="40" t="e">
        <f>IF(AND(NOT(ISBLANK('Captura de datos de CONTACTO'!S326)),ISNA(VLOOKUP('Captura de datos de CONTACTO'!S326,'DO NOT USE_School Picklist'!$N$3:$N$63,1,FALSE))),"Please select a value from the drop-down menu",IF('DO NOT USE_Contact Formulas'!A326,"OK",NA()))</f>
        <v>#N/A</v>
      </c>
      <c r="T326" s="53" t="e">
        <f>IF(AND(NOT(ISBLANK('Captura de datos de CONTACTO'!T326)),ISNA(VLOOKUP('Captura de datos de CONTACTO'!T326,'DO NOT USE_School Picklist'!$I$3:$I$5,1,FALSE))),"Please select a value from the drop-down menu",IF('DO NOT USE_Contact Formulas'!A326,"OK",NA()))</f>
        <v>#N/A</v>
      </c>
      <c r="U326" s="40" t="e">
        <f>IF(AND(NOT(ISBLANK('Captura de datos de CONTACTO'!U326)),ISNA(VLOOKUP('Captura de datos de CONTACTO'!U326,'DO NOT USE_School Picklist'!$E$3:$E$10,1,FALSE))),"Please select a value from the drop-down menu",IF('DO NOT USE_Contact Formulas'!A326,"OK",NA()))</f>
        <v>#N/A</v>
      </c>
      <c r="V326" s="53" t="e">
        <f>IF(AND(NOT(ISBLANK('Captura de datos de CONTACTO'!V326)),ISNA(VLOOKUP('Captura de datos de CONTACTO'!V326,'DO NOT USE_School Picklist'!$W$3:$W$9,1,FALSE))),"Please select a value from the drop-down menu",IF('DO NOT USE_Contact Formulas'!A326,"OK",NA()))</f>
        <v>#N/A</v>
      </c>
      <c r="W326" s="53" t="e">
        <f>IF(AND(NOT(ISBLANK('Captura de datos de CONTACTO'!W326)),ISNA(VLOOKUP('Captura de datos de CONTACTO'!W326,'DO NOT USE_School Picklist'!$W$3:$W$9,1,FALSE))),"Please select a value from the drop-down menu",IF('DO NOT USE_Case Formulas'!A326,"OK",NA()))</f>
        <v>#N/A</v>
      </c>
      <c r="X326" s="40" t="e">
        <f>IF(AND(NOT(ISBLANK('Captura de datos de CONTACTO'!X326)),ISNA(VLOOKUP('Captura de datos de CONTACTO'!X326,'DO NOT USE_School Picklist'!$F$3:$F$16,1,FALSE))),"Please select a value from the drop-down menu",IF('DO NOT USE_Contact Formulas'!A326,"OK",NA()))</f>
        <v>#N/A</v>
      </c>
      <c r="Y326" s="40" t="e">
        <f>IF(LEN('Captura de datos de CONTACTO'!Y326)&gt;100,"Classroom(s) must be less than 100 characters",IF('DO NOT USE_Contact Formulas'!A326,"OK",NA()))</f>
        <v>#N/A</v>
      </c>
      <c r="Z326" s="40" t="e">
        <f>IF(AND(NOT(ISBLANK('Captura de datos de CONTACTO'!Z326)),ISNA(VLOOKUP('Captura de datos de CONTACTO'!Z326,'DO NOT USE_School Picklist'!$K$3:$K$6,1,FALSE))),"Please select a value from the drop-down menu",IF('DO NOT USE_Contact Formulas'!A326,"OK",NA()))</f>
        <v>#N/A</v>
      </c>
      <c r="AA326" s="40" t="e">
        <f>IF(AND(NOT(ISBLANK('Captura de datos de CONTACTO'!AA326)),ISNA(VLOOKUP('Captura de datos de CONTACTO'!AA326,'DO NOT USE_School Picklist'!$D$3:$D$5,1,FALSE))),"Please select a value from the drop-down menu",IF('DO NOT USE_Contact Formulas'!A326,"OK",NA()))</f>
        <v>#N/A</v>
      </c>
      <c r="AB326" s="40"/>
      <c r="AC326" s="40" t="e">
        <f>IF(AND(NOT(ISBLANK('Captura de datos de CONTACTO'!AC326)),ISNA(VLOOKUP('Captura de datos de CONTACTO'!AC326,'DO NOT USE_School Picklist'!$G$3:$G$5,1,FALSE))),"Please select a value from the drop-down menu",IF('DO NOT USE_Contact Formulas'!A326,"OK",NA()))</f>
        <v>#N/A</v>
      </c>
      <c r="AD326" s="40"/>
      <c r="AE326" s="40" t="e">
        <f>IF(AND(NOT(ISBLANK('Captura de datos de CONTACTO'!AE326)),ISNA(VLOOKUP('Captura de datos de CONTACTO'!AE326,'DO NOT USE_School Picklist'!$H$3:$H$4,1,FALSE))),"Please select a value from the drop-down menu",IF('DO NOT USE_Contact Formulas'!A326,"OK",NA()))</f>
        <v>#N/A</v>
      </c>
      <c r="AF326" s="40" t="e">
        <f ca="1">IF('Captura de datos de CONTACTO'!AF326&gt;'DO NOT USE_School Picklist'!$C$3,"Test Date cannot be a future date",IF('DO NOT USE_Contact Formulas'!A326,"OK",NA()))</f>
        <v>#N/A</v>
      </c>
      <c r="AG326" s="53" t="e">
        <f>IF(AND('DO NOT USE_Contact Formulas'!A326,ISBLANK('Captura de datos de CONTACTO'!AB326)),"Lab Result Test Result is required",IF(AND(NOT(ISBLANK('Captura de datos de CONTACTO'!AB326)),ISNA(VLOOKUP('Captura de datos de CONTACTO'!AB326,'DO NOT USE_School Picklist'!$Q$3:$Q$8,1,FALSE))),"Please select a value from the drop-down menu",IF('DO NOT USE_Contact Formulas'!A326,"OK",NA())))</f>
        <v>#N/A</v>
      </c>
    </row>
    <row r="327" spans="1:33" x14ac:dyDescent="0.3">
      <c r="A327" s="39" t="e">
        <f>IF('DO NOT USE_Contact Formulas'!A327,IF('DO NOT USE_Contact Formulas'!B327,"Not all required fields are completed","OK"),NA())</f>
        <v>#N/A</v>
      </c>
      <c r="B327" s="40" t="e">
        <f>IF(AND('DO NOT USE_Contact Formulas'!A327,ISBLANK('Captura de datos de CONTACTO'!B327)),"First Name is required",IF(NOT(ISBLANK('Captura de datos de CONTACTO'!B327)),"OK",NA()))</f>
        <v>#N/A</v>
      </c>
      <c r="C327" s="40" t="e">
        <f>IF(AND('DO NOT USE_Contact Formulas'!A327,ISBLANK('Captura de datos de CONTACTO'!C327)),"Last Name is required",IF(NOT(ISBLANK('Captura de datos de CONTACTO'!C327)),"OK",NA()))</f>
        <v>#N/A</v>
      </c>
      <c r="D327" s="40" t="e">
        <f>IF(AND('DO NOT USE_Contact Formulas'!A327,ISBLANK('Captura de datos de CONTACTO'!D327)),"Birthdate is required",IF(NOT(ISBLANK('Captura de datos de CONTACTO'!D327)),"OK",NA()))</f>
        <v>#N/A</v>
      </c>
      <c r="E327" s="40" t="e">
        <f>IF(AND('DO NOT USE_Contact Formulas'!A327,ISBLANK('Captura de datos de CONTACTO'!E327)),"Mobile Phone is required",IF(NOT(ISBLANK('Captura de datos de CONTACTO'!E327)),IF(AND(ISNUMBER(VALUE('Captura de datos de CONTACTO'!E327)),LEFT('Captura de datos de CONTACTO'!E327,1)&lt;&gt;"1",LEN('Captura de datos de CONTACTO'!E327)=10),"OK","Phone number must be valid format"),NA()))</f>
        <v>#N/A</v>
      </c>
      <c r="F327" s="40" t="e">
        <f>IF(LEN('Captura de datos de CONTACTO'!F327)&gt;255,"Home Street Address must be less than 255 characters",IF('DO NOT USE_Contact Formulas'!A327,"OK",NA()))</f>
        <v>#N/A</v>
      </c>
      <c r="G327" s="40" t="e">
        <f>IF(LEN('Captura de datos de CONTACTO'!G327)&gt;40,"City must be less than 40 characters",IF('DO NOT USE_Contact Formulas'!A327,"OK",NA()))</f>
        <v>#N/A</v>
      </c>
      <c r="H327" s="40" t="e">
        <f>IF(AND(NOT(ISBLANK('Captura de datos de CONTACTO'!H327)),ISNA(VLOOKUP('Captura de datos de CONTACTO'!H327,'DO NOT USE_School Picklist'!$P$3:$P$52,1,FALSE))),"Please select a value from the drop-down menu",IF('DO NOT USE_Contact Formulas'!A327,"OK",NA()))</f>
        <v>#N/A</v>
      </c>
      <c r="I327" s="40" t="e">
        <f>IF(AND('DO NOT USE_Contact Formulas'!A327,ISBLANK('Captura de datos de CONTACTO'!I327)),"Zip is required",IF(ISBLANK('Captura de datos de CONTACTO'!I327),NA(),"OK"))</f>
        <v>#N/A</v>
      </c>
      <c r="J327" s="40" t="e">
        <f>IF(AND('DO NOT USE_Contact Formulas'!A327,ISBLANK('Captura de datos de CONTACTO'!J327)),"Student or Staff? is required",IF(ISBLANK('Captura de datos de CONTACTO'!J327),NA(),IF(ISNA(VLOOKUP('Captura de datos de CONTACTO'!J327,'DO NOT USE_School Picklist'!$B$3:$B$6,1,FALSE)),"Please select a value from the drop-down menu","OK")))</f>
        <v>#N/A</v>
      </c>
      <c r="K327" s="40" t="e">
        <f>IF(AND('Captura de datos de CONTACTO'!J327='DO NOT USE_School Picklist'!$B$4,ISBLANK('Captura de datos de CONTACTO'!K327)),"Occupation/Job Title is required if Student or Staff? is Yes, staff/faculty or volunteer",IF('DO NOT USE_Contact Formulas'!A327,"OK",NA()))</f>
        <v>#N/A</v>
      </c>
      <c r="L327" s="40" t="e">
        <f ca="1">IF('Captura de datos de CONTACTO'!L327&gt;'DO NOT USE_School Picklist'!$C$3,"Date last on school campus/facility cannot be a future date",IF('DO NOT USE_Contact Formulas'!A327,IF(ISBLANK('Captura de datos de CONTACTO'!L327),"Date last on school campus/facility is required","OK"),NA()))</f>
        <v>#N/A</v>
      </c>
      <c r="M327" s="41" t="e">
        <f ca="1">IF('Captura de datos de CONTACTO'!M327&gt;'DO NOT USE_School Picklist'!$C$3,"Last Exposure Date cannot be a future date",IF('DO NOT USE_Contact Formulas'!A327,IF(ISBLANK('Captura de datos de CONTACTO'!M327),"Last Exposure Date is required","OK"),NA()))</f>
        <v>#N/A</v>
      </c>
      <c r="N327" s="41" t="e">
        <f>IF(AND('DO NOT USE_Contact Formulas'!A327,ISBLANK('Captura de datos de CONTACTO'!N327)),"Specific Place in the Location is required",IF(ISBLANK('Captura de datos de CONTACTO'!N327),NA(),"OK"))</f>
        <v>#N/A</v>
      </c>
      <c r="O327" s="40" t="e">
        <f>IF(AND(NOT(ISBLANK('Captura de datos de CONTACTO'!O327)),ISNA(VLOOKUP('Captura de datos de CONTACTO'!O327,'DO NOT USE_School Picklist'!$L$3:$L$81,1,FALSE))),"Please select a value from the drop-down menu",IF('DO NOT USE_Contact Formulas'!A327,"OK",NA()))</f>
        <v>#N/A</v>
      </c>
      <c r="P327" s="40" t="e">
        <f>IF(AND(NOT(ISBLANK('Captura de datos de CONTACTO'!P327)),NOT(ISNUMBER(MATCH("*@*.?*",'Captura de datos de CONTACTO'!P327,0)))),"Email must be in a valid format",IF('DO NOT USE_Contact Formulas'!A327,"OK",NA()))</f>
        <v>#N/A</v>
      </c>
      <c r="Q327" s="40" t="e">
        <f>IF(LEN('Captura de datos de CONTACTO'!Q327)&gt;50,"Parent/Guardian Name must be less than 50 characters",IF('DO NOT USE_Contact Formulas'!A327,"OK",NA()))</f>
        <v>#N/A</v>
      </c>
      <c r="R327" s="40" t="e">
        <f>IF(NOT(ISBLANK('Captura de datos de CONTACTO'!R327)),IF(AND(ISNUMBER('Captura de datos de CONTACTO'!R327),LEFT('Captura de datos de CONTACTO'!R327,1)&lt;&gt;"1",LEN('Captura de datos de CONTACTO'!R327)=10),"OK","Phone number must be valid format"),IF('DO NOT USE_Contact Formulas'!A327,"OK",NA()))</f>
        <v>#N/A</v>
      </c>
      <c r="S327" s="40" t="e">
        <f>IF(AND(NOT(ISBLANK('Captura de datos de CONTACTO'!S327)),ISNA(VLOOKUP('Captura de datos de CONTACTO'!S327,'DO NOT USE_School Picklist'!$N$3:$N$63,1,FALSE))),"Please select a value from the drop-down menu",IF('DO NOT USE_Contact Formulas'!A327,"OK",NA()))</f>
        <v>#N/A</v>
      </c>
      <c r="T327" s="53" t="e">
        <f>IF(AND(NOT(ISBLANK('Captura de datos de CONTACTO'!T327)),ISNA(VLOOKUP('Captura de datos de CONTACTO'!T327,'DO NOT USE_School Picklist'!$I$3:$I$5,1,FALSE))),"Please select a value from the drop-down menu",IF('DO NOT USE_Contact Formulas'!A327,"OK",NA()))</f>
        <v>#N/A</v>
      </c>
      <c r="U327" s="40" t="e">
        <f>IF(AND(NOT(ISBLANK('Captura de datos de CONTACTO'!U327)),ISNA(VLOOKUP('Captura de datos de CONTACTO'!U327,'DO NOT USE_School Picklist'!$E$3:$E$10,1,FALSE))),"Please select a value from the drop-down menu",IF('DO NOT USE_Contact Formulas'!A327,"OK",NA()))</f>
        <v>#N/A</v>
      </c>
      <c r="V327" s="53" t="e">
        <f>IF(AND(NOT(ISBLANK('Captura de datos de CONTACTO'!V327)),ISNA(VLOOKUP('Captura de datos de CONTACTO'!V327,'DO NOT USE_School Picklist'!$W$3:$W$9,1,FALSE))),"Please select a value from the drop-down menu",IF('DO NOT USE_Contact Formulas'!A327,"OK",NA()))</f>
        <v>#N/A</v>
      </c>
      <c r="W327" s="53" t="e">
        <f>IF(AND(NOT(ISBLANK('Captura de datos de CONTACTO'!W327)),ISNA(VLOOKUP('Captura de datos de CONTACTO'!W327,'DO NOT USE_School Picklist'!$W$3:$W$9,1,FALSE))),"Please select a value from the drop-down menu",IF('DO NOT USE_Case Formulas'!A327,"OK",NA()))</f>
        <v>#N/A</v>
      </c>
      <c r="X327" s="40" t="e">
        <f>IF(AND(NOT(ISBLANK('Captura de datos de CONTACTO'!X327)),ISNA(VLOOKUP('Captura de datos de CONTACTO'!X327,'DO NOT USE_School Picklist'!$F$3:$F$16,1,FALSE))),"Please select a value from the drop-down menu",IF('DO NOT USE_Contact Formulas'!A327,"OK",NA()))</f>
        <v>#N/A</v>
      </c>
      <c r="Y327" s="40" t="e">
        <f>IF(LEN('Captura de datos de CONTACTO'!Y327)&gt;100,"Classroom(s) must be less than 100 characters",IF('DO NOT USE_Contact Formulas'!A327,"OK",NA()))</f>
        <v>#N/A</v>
      </c>
      <c r="Z327" s="40" t="e">
        <f>IF(AND(NOT(ISBLANK('Captura de datos de CONTACTO'!Z327)),ISNA(VLOOKUP('Captura de datos de CONTACTO'!Z327,'DO NOT USE_School Picklist'!$K$3:$K$6,1,FALSE))),"Please select a value from the drop-down menu",IF('DO NOT USE_Contact Formulas'!A327,"OK",NA()))</f>
        <v>#N/A</v>
      </c>
      <c r="AA327" s="40" t="e">
        <f>IF(AND(NOT(ISBLANK('Captura de datos de CONTACTO'!AA327)),ISNA(VLOOKUP('Captura de datos de CONTACTO'!AA327,'DO NOT USE_School Picklist'!$D$3:$D$5,1,FALSE))),"Please select a value from the drop-down menu",IF('DO NOT USE_Contact Formulas'!A327,"OK",NA()))</f>
        <v>#N/A</v>
      </c>
      <c r="AB327" s="40"/>
      <c r="AC327" s="40" t="e">
        <f>IF(AND(NOT(ISBLANK('Captura de datos de CONTACTO'!AC327)),ISNA(VLOOKUP('Captura de datos de CONTACTO'!AC327,'DO NOT USE_School Picklist'!$G$3:$G$5,1,FALSE))),"Please select a value from the drop-down menu",IF('DO NOT USE_Contact Formulas'!A327,"OK",NA()))</f>
        <v>#N/A</v>
      </c>
      <c r="AD327" s="40"/>
      <c r="AE327" s="40" t="e">
        <f>IF(AND(NOT(ISBLANK('Captura de datos de CONTACTO'!AE327)),ISNA(VLOOKUP('Captura de datos de CONTACTO'!AE327,'DO NOT USE_School Picklist'!$H$3:$H$4,1,FALSE))),"Please select a value from the drop-down menu",IF('DO NOT USE_Contact Formulas'!A327,"OK",NA()))</f>
        <v>#N/A</v>
      </c>
      <c r="AF327" s="40" t="e">
        <f ca="1">IF('Captura de datos de CONTACTO'!AF327&gt;'DO NOT USE_School Picklist'!$C$3,"Test Date cannot be a future date",IF('DO NOT USE_Contact Formulas'!A327,"OK",NA()))</f>
        <v>#N/A</v>
      </c>
      <c r="AG327" s="53" t="e">
        <f>IF(AND('DO NOT USE_Contact Formulas'!A327,ISBLANK('Captura de datos de CONTACTO'!AB327)),"Lab Result Test Result is required",IF(AND(NOT(ISBLANK('Captura de datos de CONTACTO'!AB327)),ISNA(VLOOKUP('Captura de datos de CONTACTO'!AB327,'DO NOT USE_School Picklist'!$Q$3:$Q$8,1,FALSE))),"Please select a value from the drop-down menu",IF('DO NOT USE_Contact Formulas'!A327,"OK",NA())))</f>
        <v>#N/A</v>
      </c>
    </row>
    <row r="328" spans="1:33" x14ac:dyDescent="0.3">
      <c r="A328" s="39" t="e">
        <f>IF('DO NOT USE_Contact Formulas'!A328,IF('DO NOT USE_Contact Formulas'!B328,"Not all required fields are completed","OK"),NA())</f>
        <v>#N/A</v>
      </c>
      <c r="B328" s="40" t="e">
        <f>IF(AND('DO NOT USE_Contact Formulas'!A328,ISBLANK('Captura de datos de CONTACTO'!B328)),"First Name is required",IF(NOT(ISBLANK('Captura de datos de CONTACTO'!B328)),"OK",NA()))</f>
        <v>#N/A</v>
      </c>
      <c r="C328" s="40" t="e">
        <f>IF(AND('DO NOT USE_Contact Formulas'!A328,ISBLANK('Captura de datos de CONTACTO'!C328)),"Last Name is required",IF(NOT(ISBLANK('Captura de datos de CONTACTO'!C328)),"OK",NA()))</f>
        <v>#N/A</v>
      </c>
      <c r="D328" s="40" t="e">
        <f>IF(AND('DO NOT USE_Contact Formulas'!A328,ISBLANK('Captura de datos de CONTACTO'!D328)),"Birthdate is required",IF(NOT(ISBLANK('Captura de datos de CONTACTO'!D328)),"OK",NA()))</f>
        <v>#N/A</v>
      </c>
      <c r="E328" s="40" t="e">
        <f>IF(AND('DO NOT USE_Contact Formulas'!A328,ISBLANK('Captura de datos de CONTACTO'!E328)),"Mobile Phone is required",IF(NOT(ISBLANK('Captura de datos de CONTACTO'!E328)),IF(AND(ISNUMBER(VALUE('Captura de datos de CONTACTO'!E328)),LEFT('Captura de datos de CONTACTO'!E328,1)&lt;&gt;"1",LEN('Captura de datos de CONTACTO'!E328)=10),"OK","Phone number must be valid format"),NA()))</f>
        <v>#N/A</v>
      </c>
      <c r="F328" s="40" t="e">
        <f>IF(LEN('Captura de datos de CONTACTO'!F328)&gt;255,"Home Street Address must be less than 255 characters",IF('DO NOT USE_Contact Formulas'!A328,"OK",NA()))</f>
        <v>#N/A</v>
      </c>
      <c r="G328" s="40" t="e">
        <f>IF(LEN('Captura de datos de CONTACTO'!G328)&gt;40,"City must be less than 40 characters",IF('DO NOT USE_Contact Formulas'!A328,"OK",NA()))</f>
        <v>#N/A</v>
      </c>
      <c r="H328" s="40" t="e">
        <f>IF(AND(NOT(ISBLANK('Captura de datos de CONTACTO'!H328)),ISNA(VLOOKUP('Captura de datos de CONTACTO'!H328,'DO NOT USE_School Picklist'!$P$3:$P$52,1,FALSE))),"Please select a value from the drop-down menu",IF('DO NOT USE_Contact Formulas'!A328,"OK",NA()))</f>
        <v>#N/A</v>
      </c>
      <c r="I328" s="40" t="e">
        <f>IF(AND('DO NOT USE_Contact Formulas'!A328,ISBLANK('Captura de datos de CONTACTO'!I328)),"Zip is required",IF(ISBLANK('Captura de datos de CONTACTO'!I328),NA(),"OK"))</f>
        <v>#N/A</v>
      </c>
      <c r="J328" s="40" t="e">
        <f>IF(AND('DO NOT USE_Contact Formulas'!A328,ISBLANK('Captura de datos de CONTACTO'!J328)),"Student or Staff? is required",IF(ISBLANK('Captura de datos de CONTACTO'!J328),NA(),IF(ISNA(VLOOKUP('Captura de datos de CONTACTO'!J328,'DO NOT USE_School Picklist'!$B$3:$B$6,1,FALSE)),"Please select a value from the drop-down menu","OK")))</f>
        <v>#N/A</v>
      </c>
      <c r="K328" s="40" t="e">
        <f>IF(AND('Captura de datos de CONTACTO'!J328='DO NOT USE_School Picklist'!$B$4,ISBLANK('Captura de datos de CONTACTO'!K328)),"Occupation/Job Title is required if Student or Staff? is Yes, staff/faculty or volunteer",IF('DO NOT USE_Contact Formulas'!A328,"OK",NA()))</f>
        <v>#N/A</v>
      </c>
      <c r="L328" s="40" t="e">
        <f ca="1">IF('Captura de datos de CONTACTO'!L328&gt;'DO NOT USE_School Picklist'!$C$3,"Date last on school campus/facility cannot be a future date",IF('DO NOT USE_Contact Formulas'!A328,IF(ISBLANK('Captura de datos de CONTACTO'!L328),"Date last on school campus/facility is required","OK"),NA()))</f>
        <v>#N/A</v>
      </c>
      <c r="M328" s="41" t="e">
        <f ca="1">IF('Captura de datos de CONTACTO'!M328&gt;'DO NOT USE_School Picklist'!$C$3,"Last Exposure Date cannot be a future date",IF('DO NOT USE_Contact Formulas'!A328,IF(ISBLANK('Captura de datos de CONTACTO'!M328),"Last Exposure Date is required","OK"),NA()))</f>
        <v>#N/A</v>
      </c>
      <c r="N328" s="41" t="e">
        <f>IF(AND('DO NOT USE_Contact Formulas'!A328,ISBLANK('Captura de datos de CONTACTO'!N328)),"Specific Place in the Location is required",IF(ISBLANK('Captura de datos de CONTACTO'!N328),NA(),"OK"))</f>
        <v>#N/A</v>
      </c>
      <c r="O328" s="40" t="e">
        <f>IF(AND(NOT(ISBLANK('Captura de datos de CONTACTO'!O328)),ISNA(VLOOKUP('Captura de datos de CONTACTO'!O328,'DO NOT USE_School Picklist'!$L$3:$L$81,1,FALSE))),"Please select a value from the drop-down menu",IF('DO NOT USE_Contact Formulas'!A328,"OK",NA()))</f>
        <v>#N/A</v>
      </c>
      <c r="P328" s="40" t="e">
        <f>IF(AND(NOT(ISBLANK('Captura de datos de CONTACTO'!P328)),NOT(ISNUMBER(MATCH("*@*.?*",'Captura de datos de CONTACTO'!P328,0)))),"Email must be in a valid format",IF('DO NOT USE_Contact Formulas'!A328,"OK",NA()))</f>
        <v>#N/A</v>
      </c>
      <c r="Q328" s="40" t="e">
        <f>IF(LEN('Captura de datos de CONTACTO'!Q328)&gt;50,"Parent/Guardian Name must be less than 50 characters",IF('DO NOT USE_Contact Formulas'!A328,"OK",NA()))</f>
        <v>#N/A</v>
      </c>
      <c r="R328" s="40" t="e">
        <f>IF(NOT(ISBLANK('Captura de datos de CONTACTO'!R328)),IF(AND(ISNUMBER('Captura de datos de CONTACTO'!R328),LEFT('Captura de datos de CONTACTO'!R328,1)&lt;&gt;"1",LEN('Captura de datos de CONTACTO'!R328)=10),"OK","Phone number must be valid format"),IF('DO NOT USE_Contact Formulas'!A328,"OK",NA()))</f>
        <v>#N/A</v>
      </c>
      <c r="S328" s="40" t="e">
        <f>IF(AND(NOT(ISBLANK('Captura de datos de CONTACTO'!S328)),ISNA(VLOOKUP('Captura de datos de CONTACTO'!S328,'DO NOT USE_School Picklist'!$N$3:$N$63,1,FALSE))),"Please select a value from the drop-down menu",IF('DO NOT USE_Contact Formulas'!A328,"OK",NA()))</f>
        <v>#N/A</v>
      </c>
      <c r="T328" s="53" t="e">
        <f>IF(AND(NOT(ISBLANK('Captura de datos de CONTACTO'!T328)),ISNA(VLOOKUP('Captura de datos de CONTACTO'!T328,'DO NOT USE_School Picklist'!$I$3:$I$5,1,FALSE))),"Please select a value from the drop-down menu",IF('DO NOT USE_Contact Formulas'!A328,"OK",NA()))</f>
        <v>#N/A</v>
      </c>
      <c r="U328" s="40" t="e">
        <f>IF(AND(NOT(ISBLANK('Captura de datos de CONTACTO'!U328)),ISNA(VLOOKUP('Captura de datos de CONTACTO'!U328,'DO NOT USE_School Picklist'!$E$3:$E$10,1,FALSE))),"Please select a value from the drop-down menu",IF('DO NOT USE_Contact Formulas'!A328,"OK",NA()))</f>
        <v>#N/A</v>
      </c>
      <c r="V328" s="53" t="e">
        <f>IF(AND(NOT(ISBLANK('Captura de datos de CONTACTO'!V328)),ISNA(VLOOKUP('Captura de datos de CONTACTO'!V328,'DO NOT USE_School Picklist'!$W$3:$W$9,1,FALSE))),"Please select a value from the drop-down menu",IF('DO NOT USE_Contact Formulas'!A328,"OK",NA()))</f>
        <v>#N/A</v>
      </c>
      <c r="W328" s="53" t="e">
        <f>IF(AND(NOT(ISBLANK('Captura de datos de CONTACTO'!W328)),ISNA(VLOOKUP('Captura de datos de CONTACTO'!W328,'DO NOT USE_School Picklist'!$W$3:$W$9,1,FALSE))),"Please select a value from the drop-down menu",IF('DO NOT USE_Case Formulas'!A328,"OK",NA()))</f>
        <v>#N/A</v>
      </c>
      <c r="X328" s="40" t="e">
        <f>IF(AND(NOT(ISBLANK('Captura de datos de CONTACTO'!X328)),ISNA(VLOOKUP('Captura de datos de CONTACTO'!X328,'DO NOT USE_School Picklist'!$F$3:$F$16,1,FALSE))),"Please select a value from the drop-down menu",IF('DO NOT USE_Contact Formulas'!A328,"OK",NA()))</f>
        <v>#N/A</v>
      </c>
      <c r="Y328" s="40" t="e">
        <f>IF(LEN('Captura de datos de CONTACTO'!Y328)&gt;100,"Classroom(s) must be less than 100 characters",IF('DO NOT USE_Contact Formulas'!A328,"OK",NA()))</f>
        <v>#N/A</v>
      </c>
      <c r="Z328" s="40" t="e">
        <f>IF(AND(NOT(ISBLANK('Captura de datos de CONTACTO'!Z328)),ISNA(VLOOKUP('Captura de datos de CONTACTO'!Z328,'DO NOT USE_School Picklist'!$K$3:$K$6,1,FALSE))),"Please select a value from the drop-down menu",IF('DO NOT USE_Contact Formulas'!A328,"OK",NA()))</f>
        <v>#N/A</v>
      </c>
      <c r="AA328" s="40" t="e">
        <f>IF(AND(NOT(ISBLANK('Captura de datos de CONTACTO'!AA328)),ISNA(VLOOKUP('Captura de datos de CONTACTO'!AA328,'DO NOT USE_School Picklist'!$D$3:$D$5,1,FALSE))),"Please select a value from the drop-down menu",IF('DO NOT USE_Contact Formulas'!A328,"OK",NA()))</f>
        <v>#N/A</v>
      </c>
      <c r="AB328" s="40"/>
      <c r="AC328" s="40" t="e">
        <f>IF(AND(NOT(ISBLANK('Captura de datos de CONTACTO'!AC328)),ISNA(VLOOKUP('Captura de datos de CONTACTO'!AC328,'DO NOT USE_School Picklist'!$G$3:$G$5,1,FALSE))),"Please select a value from the drop-down menu",IF('DO NOT USE_Contact Formulas'!A328,"OK",NA()))</f>
        <v>#N/A</v>
      </c>
      <c r="AD328" s="40"/>
      <c r="AE328" s="40" t="e">
        <f>IF(AND(NOT(ISBLANK('Captura de datos de CONTACTO'!AE328)),ISNA(VLOOKUP('Captura de datos de CONTACTO'!AE328,'DO NOT USE_School Picklist'!$H$3:$H$4,1,FALSE))),"Please select a value from the drop-down menu",IF('DO NOT USE_Contact Formulas'!A328,"OK",NA()))</f>
        <v>#N/A</v>
      </c>
      <c r="AF328" s="40" t="e">
        <f ca="1">IF('Captura de datos de CONTACTO'!AF328&gt;'DO NOT USE_School Picklist'!$C$3,"Test Date cannot be a future date",IF('DO NOT USE_Contact Formulas'!A328,"OK",NA()))</f>
        <v>#N/A</v>
      </c>
      <c r="AG328" s="53" t="e">
        <f>IF(AND('DO NOT USE_Contact Formulas'!A328,ISBLANK('Captura de datos de CONTACTO'!AB328)),"Lab Result Test Result is required",IF(AND(NOT(ISBLANK('Captura de datos de CONTACTO'!AB328)),ISNA(VLOOKUP('Captura de datos de CONTACTO'!AB328,'DO NOT USE_School Picklist'!$Q$3:$Q$8,1,FALSE))),"Please select a value from the drop-down menu",IF('DO NOT USE_Contact Formulas'!A328,"OK",NA())))</f>
        <v>#N/A</v>
      </c>
    </row>
    <row r="329" spans="1:33" x14ac:dyDescent="0.3">
      <c r="A329" s="39" t="e">
        <f>IF('DO NOT USE_Contact Formulas'!A329,IF('DO NOT USE_Contact Formulas'!B329,"Not all required fields are completed","OK"),NA())</f>
        <v>#N/A</v>
      </c>
      <c r="B329" s="40" t="e">
        <f>IF(AND('DO NOT USE_Contact Formulas'!A329,ISBLANK('Captura de datos de CONTACTO'!B329)),"First Name is required",IF(NOT(ISBLANK('Captura de datos de CONTACTO'!B329)),"OK",NA()))</f>
        <v>#N/A</v>
      </c>
      <c r="C329" s="40" t="e">
        <f>IF(AND('DO NOT USE_Contact Formulas'!A329,ISBLANK('Captura de datos de CONTACTO'!C329)),"Last Name is required",IF(NOT(ISBLANK('Captura de datos de CONTACTO'!C329)),"OK",NA()))</f>
        <v>#N/A</v>
      </c>
      <c r="D329" s="40" t="e">
        <f>IF(AND('DO NOT USE_Contact Formulas'!A329,ISBLANK('Captura de datos de CONTACTO'!D329)),"Birthdate is required",IF(NOT(ISBLANK('Captura de datos de CONTACTO'!D329)),"OK",NA()))</f>
        <v>#N/A</v>
      </c>
      <c r="E329" s="40" t="e">
        <f>IF(AND('DO NOT USE_Contact Formulas'!A329,ISBLANK('Captura de datos de CONTACTO'!E329)),"Mobile Phone is required",IF(NOT(ISBLANK('Captura de datos de CONTACTO'!E329)),IF(AND(ISNUMBER(VALUE('Captura de datos de CONTACTO'!E329)),LEFT('Captura de datos de CONTACTO'!E329,1)&lt;&gt;"1",LEN('Captura de datos de CONTACTO'!E329)=10),"OK","Phone number must be valid format"),NA()))</f>
        <v>#N/A</v>
      </c>
      <c r="F329" s="40" t="e">
        <f>IF(LEN('Captura de datos de CONTACTO'!F329)&gt;255,"Home Street Address must be less than 255 characters",IF('DO NOT USE_Contact Formulas'!A329,"OK",NA()))</f>
        <v>#N/A</v>
      </c>
      <c r="G329" s="40" t="e">
        <f>IF(LEN('Captura de datos de CONTACTO'!G329)&gt;40,"City must be less than 40 characters",IF('DO NOT USE_Contact Formulas'!A329,"OK",NA()))</f>
        <v>#N/A</v>
      </c>
      <c r="H329" s="40" t="e">
        <f>IF(AND(NOT(ISBLANK('Captura de datos de CONTACTO'!H329)),ISNA(VLOOKUP('Captura de datos de CONTACTO'!H329,'DO NOT USE_School Picklist'!$P$3:$P$52,1,FALSE))),"Please select a value from the drop-down menu",IF('DO NOT USE_Contact Formulas'!A329,"OK",NA()))</f>
        <v>#N/A</v>
      </c>
      <c r="I329" s="40" t="e">
        <f>IF(AND('DO NOT USE_Contact Formulas'!A329,ISBLANK('Captura de datos de CONTACTO'!I329)),"Zip is required",IF(ISBLANK('Captura de datos de CONTACTO'!I329),NA(),"OK"))</f>
        <v>#N/A</v>
      </c>
      <c r="J329" s="40" t="e">
        <f>IF(AND('DO NOT USE_Contact Formulas'!A329,ISBLANK('Captura de datos de CONTACTO'!J329)),"Student or Staff? is required",IF(ISBLANK('Captura de datos de CONTACTO'!J329),NA(),IF(ISNA(VLOOKUP('Captura de datos de CONTACTO'!J329,'DO NOT USE_School Picklist'!$B$3:$B$6,1,FALSE)),"Please select a value from the drop-down menu","OK")))</f>
        <v>#N/A</v>
      </c>
      <c r="K329" s="40" t="e">
        <f>IF(AND('Captura de datos de CONTACTO'!J329='DO NOT USE_School Picklist'!$B$4,ISBLANK('Captura de datos de CONTACTO'!K329)),"Occupation/Job Title is required if Student or Staff? is Yes, staff/faculty or volunteer",IF('DO NOT USE_Contact Formulas'!A329,"OK",NA()))</f>
        <v>#N/A</v>
      </c>
      <c r="L329" s="40" t="e">
        <f ca="1">IF('Captura de datos de CONTACTO'!L329&gt;'DO NOT USE_School Picklist'!$C$3,"Date last on school campus/facility cannot be a future date",IF('DO NOT USE_Contact Formulas'!A329,IF(ISBLANK('Captura de datos de CONTACTO'!L329),"Date last on school campus/facility is required","OK"),NA()))</f>
        <v>#N/A</v>
      </c>
      <c r="M329" s="41" t="e">
        <f ca="1">IF('Captura de datos de CONTACTO'!M329&gt;'DO NOT USE_School Picklist'!$C$3,"Last Exposure Date cannot be a future date",IF('DO NOT USE_Contact Formulas'!A329,IF(ISBLANK('Captura de datos de CONTACTO'!M329),"Last Exposure Date is required","OK"),NA()))</f>
        <v>#N/A</v>
      </c>
      <c r="N329" s="41" t="e">
        <f>IF(AND('DO NOT USE_Contact Formulas'!A329,ISBLANK('Captura de datos de CONTACTO'!N329)),"Specific Place in the Location is required",IF(ISBLANK('Captura de datos de CONTACTO'!N329),NA(),"OK"))</f>
        <v>#N/A</v>
      </c>
      <c r="O329" s="40" t="e">
        <f>IF(AND(NOT(ISBLANK('Captura de datos de CONTACTO'!O329)),ISNA(VLOOKUP('Captura de datos de CONTACTO'!O329,'DO NOT USE_School Picklist'!$L$3:$L$81,1,FALSE))),"Please select a value from the drop-down menu",IF('DO NOT USE_Contact Formulas'!A329,"OK",NA()))</f>
        <v>#N/A</v>
      </c>
      <c r="P329" s="40" t="e">
        <f>IF(AND(NOT(ISBLANK('Captura de datos de CONTACTO'!P329)),NOT(ISNUMBER(MATCH("*@*.?*",'Captura de datos de CONTACTO'!P329,0)))),"Email must be in a valid format",IF('DO NOT USE_Contact Formulas'!A329,"OK",NA()))</f>
        <v>#N/A</v>
      </c>
      <c r="Q329" s="40" t="e">
        <f>IF(LEN('Captura de datos de CONTACTO'!Q329)&gt;50,"Parent/Guardian Name must be less than 50 characters",IF('DO NOT USE_Contact Formulas'!A329,"OK",NA()))</f>
        <v>#N/A</v>
      </c>
      <c r="R329" s="40" t="e">
        <f>IF(NOT(ISBLANK('Captura de datos de CONTACTO'!R329)),IF(AND(ISNUMBER('Captura de datos de CONTACTO'!R329),LEFT('Captura de datos de CONTACTO'!R329,1)&lt;&gt;"1",LEN('Captura de datos de CONTACTO'!R329)=10),"OK","Phone number must be valid format"),IF('DO NOT USE_Contact Formulas'!A329,"OK",NA()))</f>
        <v>#N/A</v>
      </c>
      <c r="S329" s="40" t="e">
        <f>IF(AND(NOT(ISBLANK('Captura de datos de CONTACTO'!S329)),ISNA(VLOOKUP('Captura de datos de CONTACTO'!S329,'DO NOT USE_School Picklist'!$N$3:$N$63,1,FALSE))),"Please select a value from the drop-down menu",IF('DO NOT USE_Contact Formulas'!A329,"OK",NA()))</f>
        <v>#N/A</v>
      </c>
      <c r="T329" s="53" t="e">
        <f>IF(AND(NOT(ISBLANK('Captura de datos de CONTACTO'!T329)),ISNA(VLOOKUP('Captura de datos de CONTACTO'!T329,'DO NOT USE_School Picklist'!$I$3:$I$5,1,FALSE))),"Please select a value from the drop-down menu",IF('DO NOT USE_Contact Formulas'!A329,"OK",NA()))</f>
        <v>#N/A</v>
      </c>
      <c r="U329" s="40" t="e">
        <f>IF(AND(NOT(ISBLANK('Captura de datos de CONTACTO'!U329)),ISNA(VLOOKUP('Captura de datos de CONTACTO'!U329,'DO NOT USE_School Picklist'!$E$3:$E$10,1,FALSE))),"Please select a value from the drop-down menu",IF('DO NOT USE_Contact Formulas'!A329,"OK",NA()))</f>
        <v>#N/A</v>
      </c>
      <c r="V329" s="53" t="e">
        <f>IF(AND(NOT(ISBLANK('Captura de datos de CONTACTO'!V329)),ISNA(VLOOKUP('Captura de datos de CONTACTO'!V329,'DO NOT USE_School Picklist'!$W$3:$W$9,1,FALSE))),"Please select a value from the drop-down menu",IF('DO NOT USE_Contact Formulas'!A329,"OK",NA()))</f>
        <v>#N/A</v>
      </c>
      <c r="W329" s="53" t="e">
        <f>IF(AND(NOT(ISBLANK('Captura de datos de CONTACTO'!W329)),ISNA(VLOOKUP('Captura de datos de CONTACTO'!W329,'DO NOT USE_School Picklist'!$W$3:$W$9,1,FALSE))),"Please select a value from the drop-down menu",IF('DO NOT USE_Case Formulas'!A329,"OK",NA()))</f>
        <v>#N/A</v>
      </c>
      <c r="X329" s="40" t="e">
        <f>IF(AND(NOT(ISBLANK('Captura de datos de CONTACTO'!X329)),ISNA(VLOOKUP('Captura de datos de CONTACTO'!X329,'DO NOT USE_School Picklist'!$F$3:$F$16,1,FALSE))),"Please select a value from the drop-down menu",IF('DO NOT USE_Contact Formulas'!A329,"OK",NA()))</f>
        <v>#N/A</v>
      </c>
      <c r="Y329" s="40" t="e">
        <f>IF(LEN('Captura de datos de CONTACTO'!Y329)&gt;100,"Classroom(s) must be less than 100 characters",IF('DO NOT USE_Contact Formulas'!A329,"OK",NA()))</f>
        <v>#N/A</v>
      </c>
      <c r="Z329" s="40" t="e">
        <f>IF(AND(NOT(ISBLANK('Captura de datos de CONTACTO'!Z329)),ISNA(VLOOKUP('Captura de datos de CONTACTO'!Z329,'DO NOT USE_School Picklist'!$K$3:$K$6,1,FALSE))),"Please select a value from the drop-down menu",IF('DO NOT USE_Contact Formulas'!A329,"OK",NA()))</f>
        <v>#N/A</v>
      </c>
      <c r="AA329" s="40" t="e">
        <f>IF(AND(NOT(ISBLANK('Captura de datos de CONTACTO'!AA329)),ISNA(VLOOKUP('Captura de datos de CONTACTO'!AA329,'DO NOT USE_School Picklist'!$D$3:$D$5,1,FALSE))),"Please select a value from the drop-down menu",IF('DO NOT USE_Contact Formulas'!A329,"OK",NA()))</f>
        <v>#N/A</v>
      </c>
      <c r="AB329" s="40"/>
      <c r="AC329" s="40" t="e">
        <f>IF(AND(NOT(ISBLANK('Captura de datos de CONTACTO'!AC329)),ISNA(VLOOKUP('Captura de datos de CONTACTO'!AC329,'DO NOT USE_School Picklist'!$G$3:$G$5,1,FALSE))),"Please select a value from the drop-down menu",IF('DO NOT USE_Contact Formulas'!A329,"OK",NA()))</f>
        <v>#N/A</v>
      </c>
      <c r="AD329" s="40"/>
      <c r="AE329" s="40" t="e">
        <f>IF(AND(NOT(ISBLANK('Captura de datos de CONTACTO'!AE329)),ISNA(VLOOKUP('Captura de datos de CONTACTO'!AE329,'DO NOT USE_School Picklist'!$H$3:$H$4,1,FALSE))),"Please select a value from the drop-down menu",IF('DO NOT USE_Contact Formulas'!A329,"OK",NA()))</f>
        <v>#N/A</v>
      </c>
      <c r="AF329" s="40" t="e">
        <f ca="1">IF('Captura de datos de CONTACTO'!AF329&gt;'DO NOT USE_School Picklist'!$C$3,"Test Date cannot be a future date",IF('DO NOT USE_Contact Formulas'!A329,"OK",NA()))</f>
        <v>#N/A</v>
      </c>
      <c r="AG329" s="53" t="e">
        <f>IF(AND('DO NOT USE_Contact Formulas'!A329,ISBLANK('Captura de datos de CONTACTO'!AB329)),"Lab Result Test Result is required",IF(AND(NOT(ISBLANK('Captura de datos de CONTACTO'!AB329)),ISNA(VLOOKUP('Captura de datos de CONTACTO'!AB329,'DO NOT USE_School Picklist'!$Q$3:$Q$8,1,FALSE))),"Please select a value from the drop-down menu",IF('DO NOT USE_Contact Formulas'!A329,"OK",NA())))</f>
        <v>#N/A</v>
      </c>
    </row>
    <row r="330" spans="1:33" x14ac:dyDescent="0.3">
      <c r="A330" s="39" t="e">
        <f>IF('DO NOT USE_Contact Formulas'!A330,IF('DO NOT USE_Contact Formulas'!B330,"Not all required fields are completed","OK"),NA())</f>
        <v>#N/A</v>
      </c>
      <c r="B330" s="40" t="e">
        <f>IF(AND('DO NOT USE_Contact Formulas'!A330,ISBLANK('Captura de datos de CONTACTO'!B330)),"First Name is required",IF(NOT(ISBLANK('Captura de datos de CONTACTO'!B330)),"OK",NA()))</f>
        <v>#N/A</v>
      </c>
      <c r="C330" s="40" t="e">
        <f>IF(AND('DO NOT USE_Contact Formulas'!A330,ISBLANK('Captura de datos de CONTACTO'!C330)),"Last Name is required",IF(NOT(ISBLANK('Captura de datos de CONTACTO'!C330)),"OK",NA()))</f>
        <v>#N/A</v>
      </c>
      <c r="D330" s="40" t="e">
        <f>IF(AND('DO NOT USE_Contact Formulas'!A330,ISBLANK('Captura de datos de CONTACTO'!D330)),"Birthdate is required",IF(NOT(ISBLANK('Captura de datos de CONTACTO'!D330)),"OK",NA()))</f>
        <v>#N/A</v>
      </c>
      <c r="E330" s="40" t="e">
        <f>IF(AND('DO NOT USE_Contact Formulas'!A330,ISBLANK('Captura de datos de CONTACTO'!E330)),"Mobile Phone is required",IF(NOT(ISBLANK('Captura de datos de CONTACTO'!E330)),IF(AND(ISNUMBER(VALUE('Captura de datos de CONTACTO'!E330)),LEFT('Captura de datos de CONTACTO'!E330,1)&lt;&gt;"1",LEN('Captura de datos de CONTACTO'!E330)=10),"OK","Phone number must be valid format"),NA()))</f>
        <v>#N/A</v>
      </c>
      <c r="F330" s="40" t="e">
        <f>IF(LEN('Captura de datos de CONTACTO'!F330)&gt;255,"Home Street Address must be less than 255 characters",IF('DO NOT USE_Contact Formulas'!A330,"OK",NA()))</f>
        <v>#N/A</v>
      </c>
      <c r="G330" s="40" t="e">
        <f>IF(LEN('Captura de datos de CONTACTO'!G330)&gt;40,"City must be less than 40 characters",IF('DO NOT USE_Contact Formulas'!A330,"OK",NA()))</f>
        <v>#N/A</v>
      </c>
      <c r="H330" s="40" t="e">
        <f>IF(AND(NOT(ISBLANK('Captura de datos de CONTACTO'!H330)),ISNA(VLOOKUP('Captura de datos de CONTACTO'!H330,'DO NOT USE_School Picklist'!$P$3:$P$52,1,FALSE))),"Please select a value from the drop-down menu",IF('DO NOT USE_Contact Formulas'!A330,"OK",NA()))</f>
        <v>#N/A</v>
      </c>
      <c r="I330" s="40" t="e">
        <f>IF(AND('DO NOT USE_Contact Formulas'!A330,ISBLANK('Captura de datos de CONTACTO'!I330)),"Zip is required",IF(ISBLANK('Captura de datos de CONTACTO'!I330),NA(),"OK"))</f>
        <v>#N/A</v>
      </c>
      <c r="J330" s="40" t="e">
        <f>IF(AND('DO NOT USE_Contact Formulas'!A330,ISBLANK('Captura de datos de CONTACTO'!J330)),"Student or Staff? is required",IF(ISBLANK('Captura de datos de CONTACTO'!J330),NA(),IF(ISNA(VLOOKUP('Captura de datos de CONTACTO'!J330,'DO NOT USE_School Picklist'!$B$3:$B$6,1,FALSE)),"Please select a value from the drop-down menu","OK")))</f>
        <v>#N/A</v>
      </c>
      <c r="K330" s="40" t="e">
        <f>IF(AND('Captura de datos de CONTACTO'!J330='DO NOT USE_School Picklist'!$B$4,ISBLANK('Captura de datos de CONTACTO'!K330)),"Occupation/Job Title is required if Student or Staff? is Yes, staff/faculty or volunteer",IF('DO NOT USE_Contact Formulas'!A330,"OK",NA()))</f>
        <v>#N/A</v>
      </c>
      <c r="L330" s="40" t="e">
        <f ca="1">IF('Captura de datos de CONTACTO'!L330&gt;'DO NOT USE_School Picklist'!$C$3,"Date last on school campus/facility cannot be a future date",IF('DO NOT USE_Contact Formulas'!A330,IF(ISBLANK('Captura de datos de CONTACTO'!L330),"Date last on school campus/facility is required","OK"),NA()))</f>
        <v>#N/A</v>
      </c>
      <c r="M330" s="41" t="e">
        <f ca="1">IF('Captura de datos de CONTACTO'!M330&gt;'DO NOT USE_School Picklist'!$C$3,"Last Exposure Date cannot be a future date",IF('DO NOT USE_Contact Formulas'!A330,IF(ISBLANK('Captura de datos de CONTACTO'!M330),"Last Exposure Date is required","OK"),NA()))</f>
        <v>#N/A</v>
      </c>
      <c r="N330" s="41" t="e">
        <f>IF(AND('DO NOT USE_Contact Formulas'!A330,ISBLANK('Captura de datos de CONTACTO'!N330)),"Specific Place in the Location is required",IF(ISBLANK('Captura de datos de CONTACTO'!N330),NA(),"OK"))</f>
        <v>#N/A</v>
      </c>
      <c r="O330" s="40" t="e">
        <f>IF(AND(NOT(ISBLANK('Captura de datos de CONTACTO'!O330)),ISNA(VLOOKUP('Captura de datos de CONTACTO'!O330,'DO NOT USE_School Picklist'!$L$3:$L$81,1,FALSE))),"Please select a value from the drop-down menu",IF('DO NOT USE_Contact Formulas'!A330,"OK",NA()))</f>
        <v>#N/A</v>
      </c>
      <c r="P330" s="40" t="e">
        <f>IF(AND(NOT(ISBLANK('Captura de datos de CONTACTO'!P330)),NOT(ISNUMBER(MATCH("*@*.?*",'Captura de datos de CONTACTO'!P330,0)))),"Email must be in a valid format",IF('DO NOT USE_Contact Formulas'!A330,"OK",NA()))</f>
        <v>#N/A</v>
      </c>
      <c r="Q330" s="40" t="e">
        <f>IF(LEN('Captura de datos de CONTACTO'!Q330)&gt;50,"Parent/Guardian Name must be less than 50 characters",IF('DO NOT USE_Contact Formulas'!A330,"OK",NA()))</f>
        <v>#N/A</v>
      </c>
      <c r="R330" s="40" t="e">
        <f>IF(NOT(ISBLANK('Captura de datos de CONTACTO'!R330)),IF(AND(ISNUMBER('Captura de datos de CONTACTO'!R330),LEFT('Captura de datos de CONTACTO'!R330,1)&lt;&gt;"1",LEN('Captura de datos de CONTACTO'!R330)=10),"OK","Phone number must be valid format"),IF('DO NOT USE_Contact Formulas'!A330,"OK",NA()))</f>
        <v>#N/A</v>
      </c>
      <c r="S330" s="40" t="e">
        <f>IF(AND(NOT(ISBLANK('Captura de datos de CONTACTO'!S330)),ISNA(VLOOKUP('Captura de datos de CONTACTO'!S330,'DO NOT USE_School Picklist'!$N$3:$N$63,1,FALSE))),"Please select a value from the drop-down menu",IF('DO NOT USE_Contact Formulas'!A330,"OK",NA()))</f>
        <v>#N/A</v>
      </c>
      <c r="T330" s="53" t="e">
        <f>IF(AND(NOT(ISBLANK('Captura de datos de CONTACTO'!T330)),ISNA(VLOOKUP('Captura de datos de CONTACTO'!T330,'DO NOT USE_School Picklist'!$I$3:$I$5,1,FALSE))),"Please select a value from the drop-down menu",IF('DO NOT USE_Contact Formulas'!A330,"OK",NA()))</f>
        <v>#N/A</v>
      </c>
      <c r="U330" s="40" t="e">
        <f>IF(AND(NOT(ISBLANK('Captura de datos de CONTACTO'!U330)),ISNA(VLOOKUP('Captura de datos de CONTACTO'!U330,'DO NOT USE_School Picklist'!$E$3:$E$10,1,FALSE))),"Please select a value from the drop-down menu",IF('DO NOT USE_Contact Formulas'!A330,"OK",NA()))</f>
        <v>#N/A</v>
      </c>
      <c r="V330" s="53" t="e">
        <f>IF(AND(NOT(ISBLANK('Captura de datos de CONTACTO'!V330)),ISNA(VLOOKUP('Captura de datos de CONTACTO'!V330,'DO NOT USE_School Picklist'!$W$3:$W$9,1,FALSE))),"Please select a value from the drop-down menu",IF('DO NOT USE_Contact Formulas'!A330,"OK",NA()))</f>
        <v>#N/A</v>
      </c>
      <c r="W330" s="53" t="e">
        <f>IF(AND(NOT(ISBLANK('Captura de datos de CONTACTO'!W330)),ISNA(VLOOKUP('Captura de datos de CONTACTO'!W330,'DO NOT USE_School Picklist'!$W$3:$W$9,1,FALSE))),"Please select a value from the drop-down menu",IF('DO NOT USE_Case Formulas'!A330,"OK",NA()))</f>
        <v>#N/A</v>
      </c>
      <c r="X330" s="40" t="e">
        <f>IF(AND(NOT(ISBLANK('Captura de datos de CONTACTO'!X330)),ISNA(VLOOKUP('Captura de datos de CONTACTO'!X330,'DO NOT USE_School Picklist'!$F$3:$F$16,1,FALSE))),"Please select a value from the drop-down menu",IF('DO NOT USE_Contact Formulas'!A330,"OK",NA()))</f>
        <v>#N/A</v>
      </c>
      <c r="Y330" s="40" t="e">
        <f>IF(LEN('Captura de datos de CONTACTO'!Y330)&gt;100,"Classroom(s) must be less than 100 characters",IF('DO NOT USE_Contact Formulas'!A330,"OK",NA()))</f>
        <v>#N/A</v>
      </c>
      <c r="Z330" s="40" t="e">
        <f>IF(AND(NOT(ISBLANK('Captura de datos de CONTACTO'!Z330)),ISNA(VLOOKUP('Captura de datos de CONTACTO'!Z330,'DO NOT USE_School Picklist'!$K$3:$K$6,1,FALSE))),"Please select a value from the drop-down menu",IF('DO NOT USE_Contact Formulas'!A330,"OK",NA()))</f>
        <v>#N/A</v>
      </c>
      <c r="AA330" s="40" t="e">
        <f>IF(AND(NOT(ISBLANK('Captura de datos de CONTACTO'!AA330)),ISNA(VLOOKUP('Captura de datos de CONTACTO'!AA330,'DO NOT USE_School Picklist'!$D$3:$D$5,1,FALSE))),"Please select a value from the drop-down menu",IF('DO NOT USE_Contact Formulas'!A330,"OK",NA()))</f>
        <v>#N/A</v>
      </c>
      <c r="AB330" s="40"/>
      <c r="AC330" s="40" t="e">
        <f>IF(AND(NOT(ISBLANK('Captura de datos de CONTACTO'!AC330)),ISNA(VLOOKUP('Captura de datos de CONTACTO'!AC330,'DO NOT USE_School Picklist'!$G$3:$G$5,1,FALSE))),"Please select a value from the drop-down menu",IF('DO NOT USE_Contact Formulas'!A330,"OK",NA()))</f>
        <v>#N/A</v>
      </c>
      <c r="AD330" s="40"/>
      <c r="AE330" s="40" t="e">
        <f>IF(AND(NOT(ISBLANK('Captura de datos de CONTACTO'!AE330)),ISNA(VLOOKUP('Captura de datos de CONTACTO'!AE330,'DO NOT USE_School Picklist'!$H$3:$H$4,1,FALSE))),"Please select a value from the drop-down menu",IF('DO NOT USE_Contact Formulas'!A330,"OK",NA()))</f>
        <v>#N/A</v>
      </c>
      <c r="AF330" s="40" t="e">
        <f ca="1">IF('Captura de datos de CONTACTO'!AF330&gt;'DO NOT USE_School Picklist'!$C$3,"Test Date cannot be a future date",IF('DO NOT USE_Contact Formulas'!A330,"OK",NA()))</f>
        <v>#N/A</v>
      </c>
      <c r="AG330" s="53" t="e">
        <f>IF(AND('DO NOT USE_Contact Formulas'!A330,ISBLANK('Captura de datos de CONTACTO'!AB330)),"Lab Result Test Result is required",IF(AND(NOT(ISBLANK('Captura de datos de CONTACTO'!AB330)),ISNA(VLOOKUP('Captura de datos de CONTACTO'!AB330,'DO NOT USE_School Picklist'!$Q$3:$Q$8,1,FALSE))),"Please select a value from the drop-down menu",IF('DO NOT USE_Contact Formulas'!A330,"OK",NA())))</f>
        <v>#N/A</v>
      </c>
    </row>
    <row r="331" spans="1:33" x14ac:dyDescent="0.3">
      <c r="A331" s="39" t="e">
        <f>IF('DO NOT USE_Contact Formulas'!A331,IF('DO NOT USE_Contact Formulas'!B331,"Not all required fields are completed","OK"),NA())</f>
        <v>#N/A</v>
      </c>
      <c r="B331" s="40" t="e">
        <f>IF(AND('DO NOT USE_Contact Formulas'!A331,ISBLANK('Captura de datos de CONTACTO'!B331)),"First Name is required",IF(NOT(ISBLANK('Captura de datos de CONTACTO'!B331)),"OK",NA()))</f>
        <v>#N/A</v>
      </c>
      <c r="C331" s="40" t="e">
        <f>IF(AND('DO NOT USE_Contact Formulas'!A331,ISBLANK('Captura de datos de CONTACTO'!C331)),"Last Name is required",IF(NOT(ISBLANK('Captura de datos de CONTACTO'!C331)),"OK",NA()))</f>
        <v>#N/A</v>
      </c>
      <c r="D331" s="40" t="e">
        <f>IF(AND('DO NOT USE_Contact Formulas'!A331,ISBLANK('Captura de datos de CONTACTO'!D331)),"Birthdate is required",IF(NOT(ISBLANK('Captura de datos de CONTACTO'!D331)),"OK",NA()))</f>
        <v>#N/A</v>
      </c>
      <c r="E331" s="40" t="e">
        <f>IF(AND('DO NOT USE_Contact Formulas'!A331,ISBLANK('Captura de datos de CONTACTO'!E331)),"Mobile Phone is required",IF(NOT(ISBLANK('Captura de datos de CONTACTO'!E331)),IF(AND(ISNUMBER(VALUE('Captura de datos de CONTACTO'!E331)),LEFT('Captura de datos de CONTACTO'!E331,1)&lt;&gt;"1",LEN('Captura de datos de CONTACTO'!E331)=10),"OK","Phone number must be valid format"),NA()))</f>
        <v>#N/A</v>
      </c>
      <c r="F331" s="40" t="e">
        <f>IF(LEN('Captura de datos de CONTACTO'!F331)&gt;255,"Home Street Address must be less than 255 characters",IF('DO NOT USE_Contact Formulas'!A331,"OK",NA()))</f>
        <v>#N/A</v>
      </c>
      <c r="G331" s="40" t="e">
        <f>IF(LEN('Captura de datos de CONTACTO'!G331)&gt;40,"City must be less than 40 characters",IF('DO NOT USE_Contact Formulas'!A331,"OK",NA()))</f>
        <v>#N/A</v>
      </c>
      <c r="H331" s="40" t="e">
        <f>IF(AND(NOT(ISBLANK('Captura de datos de CONTACTO'!H331)),ISNA(VLOOKUP('Captura de datos de CONTACTO'!H331,'DO NOT USE_School Picklist'!$P$3:$P$52,1,FALSE))),"Please select a value from the drop-down menu",IF('DO NOT USE_Contact Formulas'!A331,"OK",NA()))</f>
        <v>#N/A</v>
      </c>
      <c r="I331" s="40" t="e">
        <f>IF(AND('DO NOT USE_Contact Formulas'!A331,ISBLANK('Captura de datos de CONTACTO'!I331)),"Zip is required",IF(ISBLANK('Captura de datos de CONTACTO'!I331),NA(),"OK"))</f>
        <v>#N/A</v>
      </c>
      <c r="J331" s="40" t="e">
        <f>IF(AND('DO NOT USE_Contact Formulas'!A331,ISBLANK('Captura de datos de CONTACTO'!J331)),"Student or Staff? is required",IF(ISBLANK('Captura de datos de CONTACTO'!J331),NA(),IF(ISNA(VLOOKUP('Captura de datos de CONTACTO'!J331,'DO NOT USE_School Picklist'!$B$3:$B$6,1,FALSE)),"Please select a value from the drop-down menu","OK")))</f>
        <v>#N/A</v>
      </c>
      <c r="K331" s="40" t="e">
        <f>IF(AND('Captura de datos de CONTACTO'!J331='DO NOT USE_School Picklist'!$B$4,ISBLANK('Captura de datos de CONTACTO'!K331)),"Occupation/Job Title is required if Student or Staff? is Yes, staff/faculty or volunteer",IF('DO NOT USE_Contact Formulas'!A331,"OK",NA()))</f>
        <v>#N/A</v>
      </c>
      <c r="L331" s="40" t="e">
        <f ca="1">IF('Captura de datos de CONTACTO'!L331&gt;'DO NOT USE_School Picklist'!$C$3,"Date last on school campus/facility cannot be a future date",IF('DO NOT USE_Contact Formulas'!A331,IF(ISBLANK('Captura de datos de CONTACTO'!L331),"Date last on school campus/facility is required","OK"),NA()))</f>
        <v>#N/A</v>
      </c>
      <c r="M331" s="41" t="e">
        <f ca="1">IF('Captura de datos de CONTACTO'!M331&gt;'DO NOT USE_School Picklist'!$C$3,"Last Exposure Date cannot be a future date",IF('DO NOT USE_Contact Formulas'!A331,IF(ISBLANK('Captura de datos de CONTACTO'!M331),"Last Exposure Date is required","OK"),NA()))</f>
        <v>#N/A</v>
      </c>
      <c r="N331" s="41" t="e">
        <f>IF(AND('DO NOT USE_Contact Formulas'!A331,ISBLANK('Captura de datos de CONTACTO'!N331)),"Specific Place in the Location is required",IF(ISBLANK('Captura de datos de CONTACTO'!N331),NA(),"OK"))</f>
        <v>#N/A</v>
      </c>
      <c r="O331" s="40" t="e">
        <f>IF(AND(NOT(ISBLANK('Captura de datos de CONTACTO'!O331)),ISNA(VLOOKUP('Captura de datos de CONTACTO'!O331,'DO NOT USE_School Picklist'!$L$3:$L$81,1,FALSE))),"Please select a value from the drop-down menu",IF('DO NOT USE_Contact Formulas'!A331,"OK",NA()))</f>
        <v>#N/A</v>
      </c>
      <c r="P331" s="40" t="e">
        <f>IF(AND(NOT(ISBLANK('Captura de datos de CONTACTO'!P331)),NOT(ISNUMBER(MATCH("*@*.?*",'Captura de datos de CONTACTO'!P331,0)))),"Email must be in a valid format",IF('DO NOT USE_Contact Formulas'!A331,"OK",NA()))</f>
        <v>#N/A</v>
      </c>
      <c r="Q331" s="40" t="e">
        <f>IF(LEN('Captura de datos de CONTACTO'!Q331)&gt;50,"Parent/Guardian Name must be less than 50 characters",IF('DO NOT USE_Contact Formulas'!A331,"OK",NA()))</f>
        <v>#N/A</v>
      </c>
      <c r="R331" s="40" t="e">
        <f>IF(NOT(ISBLANK('Captura de datos de CONTACTO'!R331)),IF(AND(ISNUMBER('Captura de datos de CONTACTO'!R331),LEFT('Captura de datos de CONTACTO'!R331,1)&lt;&gt;"1",LEN('Captura de datos de CONTACTO'!R331)=10),"OK","Phone number must be valid format"),IF('DO NOT USE_Contact Formulas'!A331,"OK",NA()))</f>
        <v>#N/A</v>
      </c>
      <c r="S331" s="40" t="e">
        <f>IF(AND(NOT(ISBLANK('Captura de datos de CONTACTO'!S331)),ISNA(VLOOKUP('Captura de datos de CONTACTO'!S331,'DO NOT USE_School Picklist'!$N$3:$N$63,1,FALSE))),"Please select a value from the drop-down menu",IF('DO NOT USE_Contact Formulas'!A331,"OK",NA()))</f>
        <v>#N/A</v>
      </c>
      <c r="T331" s="53" t="e">
        <f>IF(AND(NOT(ISBLANK('Captura de datos de CONTACTO'!T331)),ISNA(VLOOKUP('Captura de datos de CONTACTO'!T331,'DO NOT USE_School Picklist'!$I$3:$I$5,1,FALSE))),"Please select a value from the drop-down menu",IF('DO NOT USE_Contact Formulas'!A331,"OK",NA()))</f>
        <v>#N/A</v>
      </c>
      <c r="U331" s="40" t="e">
        <f>IF(AND(NOT(ISBLANK('Captura de datos de CONTACTO'!U331)),ISNA(VLOOKUP('Captura de datos de CONTACTO'!U331,'DO NOT USE_School Picklist'!$E$3:$E$10,1,FALSE))),"Please select a value from the drop-down menu",IF('DO NOT USE_Contact Formulas'!A331,"OK",NA()))</f>
        <v>#N/A</v>
      </c>
      <c r="V331" s="53" t="e">
        <f>IF(AND(NOT(ISBLANK('Captura de datos de CONTACTO'!V331)),ISNA(VLOOKUP('Captura de datos de CONTACTO'!V331,'DO NOT USE_School Picklist'!$W$3:$W$9,1,FALSE))),"Please select a value from the drop-down menu",IF('DO NOT USE_Contact Formulas'!A331,"OK",NA()))</f>
        <v>#N/A</v>
      </c>
      <c r="W331" s="53" t="e">
        <f>IF(AND(NOT(ISBLANK('Captura de datos de CONTACTO'!W331)),ISNA(VLOOKUP('Captura de datos de CONTACTO'!W331,'DO NOT USE_School Picklist'!$W$3:$W$9,1,FALSE))),"Please select a value from the drop-down menu",IF('DO NOT USE_Case Formulas'!A331,"OK",NA()))</f>
        <v>#N/A</v>
      </c>
      <c r="X331" s="40" t="e">
        <f>IF(AND(NOT(ISBLANK('Captura de datos de CONTACTO'!X331)),ISNA(VLOOKUP('Captura de datos de CONTACTO'!X331,'DO NOT USE_School Picklist'!$F$3:$F$16,1,FALSE))),"Please select a value from the drop-down menu",IF('DO NOT USE_Contact Formulas'!A331,"OK",NA()))</f>
        <v>#N/A</v>
      </c>
      <c r="Y331" s="40" t="e">
        <f>IF(LEN('Captura de datos de CONTACTO'!Y331)&gt;100,"Classroom(s) must be less than 100 characters",IF('DO NOT USE_Contact Formulas'!A331,"OK",NA()))</f>
        <v>#N/A</v>
      </c>
      <c r="Z331" s="40" t="e">
        <f>IF(AND(NOT(ISBLANK('Captura de datos de CONTACTO'!Z331)),ISNA(VLOOKUP('Captura de datos de CONTACTO'!Z331,'DO NOT USE_School Picklist'!$K$3:$K$6,1,FALSE))),"Please select a value from the drop-down menu",IF('DO NOT USE_Contact Formulas'!A331,"OK",NA()))</f>
        <v>#N/A</v>
      </c>
      <c r="AA331" s="40" t="e">
        <f>IF(AND(NOT(ISBLANK('Captura de datos de CONTACTO'!AA331)),ISNA(VLOOKUP('Captura de datos de CONTACTO'!AA331,'DO NOT USE_School Picklist'!$D$3:$D$5,1,FALSE))),"Please select a value from the drop-down menu",IF('DO NOT USE_Contact Formulas'!A331,"OK",NA()))</f>
        <v>#N/A</v>
      </c>
      <c r="AB331" s="40"/>
      <c r="AC331" s="40" t="e">
        <f>IF(AND(NOT(ISBLANK('Captura de datos de CONTACTO'!AC331)),ISNA(VLOOKUP('Captura de datos de CONTACTO'!AC331,'DO NOT USE_School Picklist'!$G$3:$G$5,1,FALSE))),"Please select a value from the drop-down menu",IF('DO NOT USE_Contact Formulas'!A331,"OK",NA()))</f>
        <v>#N/A</v>
      </c>
      <c r="AD331" s="40"/>
      <c r="AE331" s="40" t="e">
        <f>IF(AND(NOT(ISBLANK('Captura de datos de CONTACTO'!AE331)),ISNA(VLOOKUP('Captura de datos de CONTACTO'!AE331,'DO NOT USE_School Picklist'!$H$3:$H$4,1,FALSE))),"Please select a value from the drop-down menu",IF('DO NOT USE_Contact Formulas'!A331,"OK",NA()))</f>
        <v>#N/A</v>
      </c>
      <c r="AF331" s="40" t="e">
        <f ca="1">IF('Captura de datos de CONTACTO'!AF331&gt;'DO NOT USE_School Picklist'!$C$3,"Test Date cannot be a future date",IF('DO NOT USE_Contact Formulas'!A331,"OK",NA()))</f>
        <v>#N/A</v>
      </c>
      <c r="AG331" s="53" t="e">
        <f>IF(AND('DO NOT USE_Contact Formulas'!A331,ISBLANK('Captura de datos de CONTACTO'!AB331)),"Lab Result Test Result is required",IF(AND(NOT(ISBLANK('Captura de datos de CONTACTO'!AB331)),ISNA(VLOOKUP('Captura de datos de CONTACTO'!AB331,'DO NOT USE_School Picklist'!$Q$3:$Q$8,1,FALSE))),"Please select a value from the drop-down menu",IF('DO NOT USE_Contact Formulas'!A331,"OK",NA())))</f>
        <v>#N/A</v>
      </c>
    </row>
    <row r="332" spans="1:33" x14ac:dyDescent="0.3">
      <c r="A332" s="39" t="e">
        <f>IF('DO NOT USE_Contact Formulas'!A332,IF('DO NOT USE_Contact Formulas'!B332,"Not all required fields are completed","OK"),NA())</f>
        <v>#N/A</v>
      </c>
      <c r="B332" s="40" t="e">
        <f>IF(AND('DO NOT USE_Contact Formulas'!A332,ISBLANK('Captura de datos de CONTACTO'!B332)),"First Name is required",IF(NOT(ISBLANK('Captura de datos de CONTACTO'!B332)),"OK",NA()))</f>
        <v>#N/A</v>
      </c>
      <c r="C332" s="40" t="e">
        <f>IF(AND('DO NOT USE_Contact Formulas'!A332,ISBLANK('Captura de datos de CONTACTO'!C332)),"Last Name is required",IF(NOT(ISBLANK('Captura de datos de CONTACTO'!C332)),"OK",NA()))</f>
        <v>#N/A</v>
      </c>
      <c r="D332" s="40" t="e">
        <f>IF(AND('DO NOT USE_Contact Formulas'!A332,ISBLANK('Captura de datos de CONTACTO'!D332)),"Birthdate is required",IF(NOT(ISBLANK('Captura de datos de CONTACTO'!D332)),"OK",NA()))</f>
        <v>#N/A</v>
      </c>
      <c r="E332" s="40" t="e">
        <f>IF(AND('DO NOT USE_Contact Formulas'!A332,ISBLANK('Captura de datos de CONTACTO'!E332)),"Mobile Phone is required",IF(NOT(ISBLANK('Captura de datos de CONTACTO'!E332)),IF(AND(ISNUMBER(VALUE('Captura de datos de CONTACTO'!E332)),LEFT('Captura de datos de CONTACTO'!E332,1)&lt;&gt;"1",LEN('Captura de datos de CONTACTO'!E332)=10),"OK","Phone number must be valid format"),NA()))</f>
        <v>#N/A</v>
      </c>
      <c r="F332" s="40" t="e">
        <f>IF(LEN('Captura de datos de CONTACTO'!F332)&gt;255,"Home Street Address must be less than 255 characters",IF('DO NOT USE_Contact Formulas'!A332,"OK",NA()))</f>
        <v>#N/A</v>
      </c>
      <c r="G332" s="40" t="e">
        <f>IF(LEN('Captura de datos de CONTACTO'!G332)&gt;40,"City must be less than 40 characters",IF('DO NOT USE_Contact Formulas'!A332,"OK",NA()))</f>
        <v>#N/A</v>
      </c>
      <c r="H332" s="40" t="e">
        <f>IF(AND(NOT(ISBLANK('Captura de datos de CONTACTO'!H332)),ISNA(VLOOKUP('Captura de datos de CONTACTO'!H332,'DO NOT USE_School Picklist'!$P$3:$P$52,1,FALSE))),"Please select a value from the drop-down menu",IF('DO NOT USE_Contact Formulas'!A332,"OK",NA()))</f>
        <v>#N/A</v>
      </c>
      <c r="I332" s="40" t="e">
        <f>IF(AND('DO NOT USE_Contact Formulas'!A332,ISBLANK('Captura de datos de CONTACTO'!I332)),"Zip is required",IF(ISBLANK('Captura de datos de CONTACTO'!I332),NA(),"OK"))</f>
        <v>#N/A</v>
      </c>
      <c r="J332" s="40" t="e">
        <f>IF(AND('DO NOT USE_Contact Formulas'!A332,ISBLANK('Captura de datos de CONTACTO'!J332)),"Student or Staff? is required",IF(ISBLANK('Captura de datos de CONTACTO'!J332),NA(),IF(ISNA(VLOOKUP('Captura de datos de CONTACTO'!J332,'DO NOT USE_School Picklist'!$B$3:$B$6,1,FALSE)),"Please select a value from the drop-down menu","OK")))</f>
        <v>#N/A</v>
      </c>
      <c r="K332" s="40" t="e">
        <f>IF(AND('Captura de datos de CONTACTO'!J332='DO NOT USE_School Picklist'!$B$4,ISBLANK('Captura de datos de CONTACTO'!K332)),"Occupation/Job Title is required if Student or Staff? is Yes, staff/faculty or volunteer",IF('DO NOT USE_Contact Formulas'!A332,"OK",NA()))</f>
        <v>#N/A</v>
      </c>
      <c r="L332" s="40" t="e">
        <f ca="1">IF('Captura de datos de CONTACTO'!L332&gt;'DO NOT USE_School Picklist'!$C$3,"Date last on school campus/facility cannot be a future date",IF('DO NOT USE_Contact Formulas'!A332,IF(ISBLANK('Captura de datos de CONTACTO'!L332),"Date last on school campus/facility is required","OK"),NA()))</f>
        <v>#N/A</v>
      </c>
      <c r="M332" s="41" t="e">
        <f ca="1">IF('Captura de datos de CONTACTO'!M332&gt;'DO NOT USE_School Picklist'!$C$3,"Last Exposure Date cannot be a future date",IF('DO NOT USE_Contact Formulas'!A332,IF(ISBLANK('Captura de datos de CONTACTO'!M332),"Last Exposure Date is required","OK"),NA()))</f>
        <v>#N/A</v>
      </c>
      <c r="N332" s="41" t="e">
        <f>IF(AND('DO NOT USE_Contact Formulas'!A332,ISBLANK('Captura de datos de CONTACTO'!N332)),"Specific Place in the Location is required",IF(ISBLANK('Captura de datos de CONTACTO'!N332),NA(),"OK"))</f>
        <v>#N/A</v>
      </c>
      <c r="O332" s="40" t="e">
        <f>IF(AND(NOT(ISBLANK('Captura de datos de CONTACTO'!O332)),ISNA(VLOOKUP('Captura de datos de CONTACTO'!O332,'DO NOT USE_School Picklist'!$L$3:$L$81,1,FALSE))),"Please select a value from the drop-down menu",IF('DO NOT USE_Contact Formulas'!A332,"OK",NA()))</f>
        <v>#N/A</v>
      </c>
      <c r="P332" s="40" t="e">
        <f>IF(AND(NOT(ISBLANK('Captura de datos de CONTACTO'!P332)),NOT(ISNUMBER(MATCH("*@*.?*",'Captura de datos de CONTACTO'!P332,0)))),"Email must be in a valid format",IF('DO NOT USE_Contact Formulas'!A332,"OK",NA()))</f>
        <v>#N/A</v>
      </c>
      <c r="Q332" s="40" t="e">
        <f>IF(LEN('Captura de datos de CONTACTO'!Q332)&gt;50,"Parent/Guardian Name must be less than 50 characters",IF('DO NOT USE_Contact Formulas'!A332,"OK",NA()))</f>
        <v>#N/A</v>
      </c>
      <c r="R332" s="40" t="e">
        <f>IF(NOT(ISBLANK('Captura de datos de CONTACTO'!R332)),IF(AND(ISNUMBER('Captura de datos de CONTACTO'!R332),LEFT('Captura de datos de CONTACTO'!R332,1)&lt;&gt;"1",LEN('Captura de datos de CONTACTO'!R332)=10),"OK","Phone number must be valid format"),IF('DO NOT USE_Contact Formulas'!A332,"OK",NA()))</f>
        <v>#N/A</v>
      </c>
      <c r="S332" s="40" t="e">
        <f>IF(AND(NOT(ISBLANK('Captura de datos de CONTACTO'!S332)),ISNA(VLOOKUP('Captura de datos de CONTACTO'!S332,'DO NOT USE_School Picklist'!$N$3:$N$63,1,FALSE))),"Please select a value from the drop-down menu",IF('DO NOT USE_Contact Formulas'!A332,"OK",NA()))</f>
        <v>#N/A</v>
      </c>
      <c r="T332" s="53" t="e">
        <f>IF(AND(NOT(ISBLANK('Captura de datos de CONTACTO'!T332)),ISNA(VLOOKUP('Captura de datos de CONTACTO'!T332,'DO NOT USE_School Picklist'!$I$3:$I$5,1,FALSE))),"Please select a value from the drop-down menu",IF('DO NOT USE_Contact Formulas'!A332,"OK",NA()))</f>
        <v>#N/A</v>
      </c>
      <c r="U332" s="40" t="e">
        <f>IF(AND(NOT(ISBLANK('Captura de datos de CONTACTO'!U332)),ISNA(VLOOKUP('Captura de datos de CONTACTO'!U332,'DO NOT USE_School Picklist'!$E$3:$E$10,1,FALSE))),"Please select a value from the drop-down menu",IF('DO NOT USE_Contact Formulas'!A332,"OK",NA()))</f>
        <v>#N/A</v>
      </c>
      <c r="V332" s="53" t="e">
        <f>IF(AND(NOT(ISBLANK('Captura de datos de CONTACTO'!V332)),ISNA(VLOOKUP('Captura de datos de CONTACTO'!V332,'DO NOT USE_School Picklist'!$W$3:$W$9,1,FALSE))),"Please select a value from the drop-down menu",IF('DO NOT USE_Contact Formulas'!A332,"OK",NA()))</f>
        <v>#N/A</v>
      </c>
      <c r="W332" s="53" t="e">
        <f>IF(AND(NOT(ISBLANK('Captura de datos de CONTACTO'!W332)),ISNA(VLOOKUP('Captura de datos de CONTACTO'!W332,'DO NOT USE_School Picklist'!$W$3:$W$9,1,FALSE))),"Please select a value from the drop-down menu",IF('DO NOT USE_Case Formulas'!A332,"OK",NA()))</f>
        <v>#N/A</v>
      </c>
      <c r="X332" s="40" t="e">
        <f>IF(AND(NOT(ISBLANK('Captura de datos de CONTACTO'!X332)),ISNA(VLOOKUP('Captura de datos de CONTACTO'!X332,'DO NOT USE_School Picklist'!$F$3:$F$16,1,FALSE))),"Please select a value from the drop-down menu",IF('DO NOT USE_Contact Formulas'!A332,"OK",NA()))</f>
        <v>#N/A</v>
      </c>
      <c r="Y332" s="40" t="e">
        <f>IF(LEN('Captura de datos de CONTACTO'!Y332)&gt;100,"Classroom(s) must be less than 100 characters",IF('DO NOT USE_Contact Formulas'!A332,"OK",NA()))</f>
        <v>#N/A</v>
      </c>
      <c r="Z332" s="40" t="e">
        <f>IF(AND(NOT(ISBLANK('Captura de datos de CONTACTO'!Z332)),ISNA(VLOOKUP('Captura de datos de CONTACTO'!Z332,'DO NOT USE_School Picklist'!$K$3:$K$6,1,FALSE))),"Please select a value from the drop-down menu",IF('DO NOT USE_Contact Formulas'!A332,"OK",NA()))</f>
        <v>#N/A</v>
      </c>
      <c r="AA332" s="40" t="e">
        <f>IF(AND(NOT(ISBLANK('Captura de datos de CONTACTO'!AA332)),ISNA(VLOOKUP('Captura de datos de CONTACTO'!AA332,'DO NOT USE_School Picklist'!$D$3:$D$5,1,FALSE))),"Please select a value from the drop-down menu",IF('DO NOT USE_Contact Formulas'!A332,"OK",NA()))</f>
        <v>#N/A</v>
      </c>
      <c r="AB332" s="40"/>
      <c r="AC332" s="40" t="e">
        <f>IF(AND(NOT(ISBLANK('Captura de datos de CONTACTO'!AC332)),ISNA(VLOOKUP('Captura de datos de CONTACTO'!AC332,'DO NOT USE_School Picklist'!$G$3:$G$5,1,FALSE))),"Please select a value from the drop-down menu",IF('DO NOT USE_Contact Formulas'!A332,"OK",NA()))</f>
        <v>#N/A</v>
      </c>
      <c r="AD332" s="40"/>
      <c r="AE332" s="40" t="e">
        <f>IF(AND(NOT(ISBLANK('Captura de datos de CONTACTO'!AE332)),ISNA(VLOOKUP('Captura de datos de CONTACTO'!AE332,'DO NOT USE_School Picklist'!$H$3:$H$4,1,FALSE))),"Please select a value from the drop-down menu",IF('DO NOT USE_Contact Formulas'!A332,"OK",NA()))</f>
        <v>#N/A</v>
      </c>
      <c r="AF332" s="40" t="e">
        <f ca="1">IF('Captura de datos de CONTACTO'!AF332&gt;'DO NOT USE_School Picklist'!$C$3,"Test Date cannot be a future date",IF('DO NOT USE_Contact Formulas'!A332,"OK",NA()))</f>
        <v>#N/A</v>
      </c>
      <c r="AG332" s="53" t="e">
        <f>IF(AND('DO NOT USE_Contact Formulas'!A332,ISBLANK('Captura de datos de CONTACTO'!AB332)),"Lab Result Test Result is required",IF(AND(NOT(ISBLANK('Captura de datos de CONTACTO'!AB332)),ISNA(VLOOKUP('Captura de datos de CONTACTO'!AB332,'DO NOT USE_School Picklist'!$Q$3:$Q$8,1,FALSE))),"Please select a value from the drop-down menu",IF('DO NOT USE_Contact Formulas'!A332,"OK",NA())))</f>
        <v>#N/A</v>
      </c>
    </row>
    <row r="333" spans="1:33" x14ac:dyDescent="0.3">
      <c r="A333" s="39" t="e">
        <f>IF('DO NOT USE_Contact Formulas'!A333,IF('DO NOT USE_Contact Formulas'!B333,"Not all required fields are completed","OK"),NA())</f>
        <v>#N/A</v>
      </c>
      <c r="B333" s="40" t="e">
        <f>IF(AND('DO NOT USE_Contact Formulas'!A333,ISBLANK('Captura de datos de CONTACTO'!B333)),"First Name is required",IF(NOT(ISBLANK('Captura de datos de CONTACTO'!B333)),"OK",NA()))</f>
        <v>#N/A</v>
      </c>
      <c r="C333" s="40" t="e">
        <f>IF(AND('DO NOT USE_Contact Formulas'!A333,ISBLANK('Captura de datos de CONTACTO'!C333)),"Last Name is required",IF(NOT(ISBLANK('Captura de datos de CONTACTO'!C333)),"OK",NA()))</f>
        <v>#N/A</v>
      </c>
      <c r="D333" s="40" t="e">
        <f>IF(AND('DO NOT USE_Contact Formulas'!A333,ISBLANK('Captura de datos de CONTACTO'!D333)),"Birthdate is required",IF(NOT(ISBLANK('Captura de datos de CONTACTO'!D333)),"OK",NA()))</f>
        <v>#N/A</v>
      </c>
      <c r="E333" s="40" t="e">
        <f>IF(AND('DO NOT USE_Contact Formulas'!A333,ISBLANK('Captura de datos de CONTACTO'!E333)),"Mobile Phone is required",IF(NOT(ISBLANK('Captura de datos de CONTACTO'!E333)),IF(AND(ISNUMBER(VALUE('Captura de datos de CONTACTO'!E333)),LEFT('Captura de datos de CONTACTO'!E333,1)&lt;&gt;"1",LEN('Captura de datos de CONTACTO'!E333)=10),"OK","Phone number must be valid format"),NA()))</f>
        <v>#N/A</v>
      </c>
      <c r="F333" s="40" t="e">
        <f>IF(LEN('Captura de datos de CONTACTO'!F333)&gt;255,"Home Street Address must be less than 255 characters",IF('DO NOT USE_Contact Formulas'!A333,"OK",NA()))</f>
        <v>#N/A</v>
      </c>
      <c r="G333" s="40" t="e">
        <f>IF(LEN('Captura de datos de CONTACTO'!G333)&gt;40,"City must be less than 40 characters",IF('DO NOT USE_Contact Formulas'!A333,"OK",NA()))</f>
        <v>#N/A</v>
      </c>
      <c r="H333" s="40" t="e">
        <f>IF(AND(NOT(ISBLANK('Captura de datos de CONTACTO'!H333)),ISNA(VLOOKUP('Captura de datos de CONTACTO'!H333,'DO NOT USE_School Picklist'!$P$3:$P$52,1,FALSE))),"Please select a value from the drop-down menu",IF('DO NOT USE_Contact Formulas'!A333,"OK",NA()))</f>
        <v>#N/A</v>
      </c>
      <c r="I333" s="40" t="e">
        <f>IF(AND('DO NOT USE_Contact Formulas'!A333,ISBLANK('Captura de datos de CONTACTO'!I333)),"Zip is required",IF(ISBLANK('Captura de datos de CONTACTO'!I333),NA(),"OK"))</f>
        <v>#N/A</v>
      </c>
      <c r="J333" s="40" t="e">
        <f>IF(AND('DO NOT USE_Contact Formulas'!A333,ISBLANK('Captura de datos de CONTACTO'!J333)),"Student or Staff? is required",IF(ISBLANK('Captura de datos de CONTACTO'!J333),NA(),IF(ISNA(VLOOKUP('Captura de datos de CONTACTO'!J333,'DO NOT USE_School Picklist'!$B$3:$B$6,1,FALSE)),"Please select a value from the drop-down menu","OK")))</f>
        <v>#N/A</v>
      </c>
      <c r="K333" s="40" t="e">
        <f>IF(AND('Captura de datos de CONTACTO'!J333='DO NOT USE_School Picklist'!$B$4,ISBLANK('Captura de datos de CONTACTO'!K333)),"Occupation/Job Title is required if Student or Staff? is Yes, staff/faculty or volunteer",IF('DO NOT USE_Contact Formulas'!A333,"OK",NA()))</f>
        <v>#N/A</v>
      </c>
      <c r="L333" s="40" t="e">
        <f ca="1">IF('Captura de datos de CONTACTO'!L333&gt;'DO NOT USE_School Picklist'!$C$3,"Date last on school campus/facility cannot be a future date",IF('DO NOT USE_Contact Formulas'!A333,IF(ISBLANK('Captura de datos de CONTACTO'!L333),"Date last on school campus/facility is required","OK"),NA()))</f>
        <v>#N/A</v>
      </c>
      <c r="M333" s="41" t="e">
        <f ca="1">IF('Captura de datos de CONTACTO'!M333&gt;'DO NOT USE_School Picklist'!$C$3,"Last Exposure Date cannot be a future date",IF('DO NOT USE_Contact Formulas'!A333,IF(ISBLANK('Captura de datos de CONTACTO'!M333),"Last Exposure Date is required","OK"),NA()))</f>
        <v>#N/A</v>
      </c>
      <c r="N333" s="41" t="e">
        <f>IF(AND('DO NOT USE_Contact Formulas'!A333,ISBLANK('Captura de datos de CONTACTO'!N333)),"Specific Place in the Location is required",IF(ISBLANK('Captura de datos de CONTACTO'!N333),NA(),"OK"))</f>
        <v>#N/A</v>
      </c>
      <c r="O333" s="40" t="e">
        <f>IF(AND(NOT(ISBLANK('Captura de datos de CONTACTO'!O333)),ISNA(VLOOKUP('Captura de datos de CONTACTO'!O333,'DO NOT USE_School Picklist'!$L$3:$L$81,1,FALSE))),"Please select a value from the drop-down menu",IF('DO NOT USE_Contact Formulas'!A333,"OK",NA()))</f>
        <v>#N/A</v>
      </c>
      <c r="P333" s="40" t="e">
        <f>IF(AND(NOT(ISBLANK('Captura de datos de CONTACTO'!P333)),NOT(ISNUMBER(MATCH("*@*.?*",'Captura de datos de CONTACTO'!P333,0)))),"Email must be in a valid format",IF('DO NOT USE_Contact Formulas'!A333,"OK",NA()))</f>
        <v>#N/A</v>
      </c>
      <c r="Q333" s="40" t="e">
        <f>IF(LEN('Captura de datos de CONTACTO'!Q333)&gt;50,"Parent/Guardian Name must be less than 50 characters",IF('DO NOT USE_Contact Formulas'!A333,"OK",NA()))</f>
        <v>#N/A</v>
      </c>
      <c r="R333" s="40" t="e">
        <f>IF(NOT(ISBLANK('Captura de datos de CONTACTO'!R333)),IF(AND(ISNUMBER('Captura de datos de CONTACTO'!R333),LEFT('Captura de datos de CONTACTO'!R333,1)&lt;&gt;"1",LEN('Captura de datos de CONTACTO'!R333)=10),"OK","Phone number must be valid format"),IF('DO NOT USE_Contact Formulas'!A333,"OK",NA()))</f>
        <v>#N/A</v>
      </c>
      <c r="S333" s="40" t="e">
        <f>IF(AND(NOT(ISBLANK('Captura de datos de CONTACTO'!S333)),ISNA(VLOOKUP('Captura de datos de CONTACTO'!S333,'DO NOT USE_School Picklist'!$N$3:$N$63,1,FALSE))),"Please select a value from the drop-down menu",IF('DO NOT USE_Contact Formulas'!A333,"OK",NA()))</f>
        <v>#N/A</v>
      </c>
      <c r="T333" s="53" t="e">
        <f>IF(AND(NOT(ISBLANK('Captura de datos de CONTACTO'!T333)),ISNA(VLOOKUP('Captura de datos de CONTACTO'!T333,'DO NOT USE_School Picklist'!$I$3:$I$5,1,FALSE))),"Please select a value from the drop-down menu",IF('DO NOT USE_Contact Formulas'!A333,"OK",NA()))</f>
        <v>#N/A</v>
      </c>
      <c r="U333" s="40" t="e">
        <f>IF(AND(NOT(ISBLANK('Captura de datos de CONTACTO'!U333)),ISNA(VLOOKUP('Captura de datos de CONTACTO'!U333,'DO NOT USE_School Picklist'!$E$3:$E$10,1,FALSE))),"Please select a value from the drop-down menu",IF('DO NOT USE_Contact Formulas'!A333,"OK",NA()))</f>
        <v>#N/A</v>
      </c>
      <c r="V333" s="53" t="e">
        <f>IF(AND(NOT(ISBLANK('Captura de datos de CONTACTO'!V333)),ISNA(VLOOKUP('Captura de datos de CONTACTO'!V333,'DO NOT USE_School Picklist'!$W$3:$W$9,1,FALSE))),"Please select a value from the drop-down menu",IF('DO NOT USE_Contact Formulas'!A333,"OK",NA()))</f>
        <v>#N/A</v>
      </c>
      <c r="W333" s="53" t="e">
        <f>IF(AND(NOT(ISBLANK('Captura de datos de CONTACTO'!W333)),ISNA(VLOOKUP('Captura de datos de CONTACTO'!W333,'DO NOT USE_School Picklist'!$W$3:$W$9,1,FALSE))),"Please select a value from the drop-down menu",IF('DO NOT USE_Case Formulas'!A333,"OK",NA()))</f>
        <v>#N/A</v>
      </c>
      <c r="X333" s="40" t="e">
        <f>IF(AND(NOT(ISBLANK('Captura de datos de CONTACTO'!X333)),ISNA(VLOOKUP('Captura de datos de CONTACTO'!X333,'DO NOT USE_School Picklist'!$F$3:$F$16,1,FALSE))),"Please select a value from the drop-down menu",IF('DO NOT USE_Contact Formulas'!A333,"OK",NA()))</f>
        <v>#N/A</v>
      </c>
      <c r="Y333" s="40" t="e">
        <f>IF(LEN('Captura de datos de CONTACTO'!Y333)&gt;100,"Classroom(s) must be less than 100 characters",IF('DO NOT USE_Contact Formulas'!A333,"OK",NA()))</f>
        <v>#N/A</v>
      </c>
      <c r="Z333" s="40" t="e">
        <f>IF(AND(NOT(ISBLANK('Captura de datos de CONTACTO'!Z333)),ISNA(VLOOKUP('Captura de datos de CONTACTO'!Z333,'DO NOT USE_School Picklist'!$K$3:$K$6,1,FALSE))),"Please select a value from the drop-down menu",IF('DO NOT USE_Contact Formulas'!A333,"OK",NA()))</f>
        <v>#N/A</v>
      </c>
      <c r="AA333" s="40" t="e">
        <f>IF(AND(NOT(ISBLANK('Captura de datos de CONTACTO'!AA333)),ISNA(VLOOKUP('Captura de datos de CONTACTO'!AA333,'DO NOT USE_School Picklist'!$D$3:$D$5,1,FALSE))),"Please select a value from the drop-down menu",IF('DO NOT USE_Contact Formulas'!A333,"OK",NA()))</f>
        <v>#N/A</v>
      </c>
      <c r="AB333" s="40"/>
      <c r="AC333" s="40" t="e">
        <f>IF(AND(NOT(ISBLANK('Captura de datos de CONTACTO'!AC333)),ISNA(VLOOKUP('Captura de datos de CONTACTO'!AC333,'DO NOT USE_School Picklist'!$G$3:$G$5,1,FALSE))),"Please select a value from the drop-down menu",IF('DO NOT USE_Contact Formulas'!A333,"OK",NA()))</f>
        <v>#N/A</v>
      </c>
      <c r="AD333" s="40"/>
      <c r="AE333" s="40" t="e">
        <f>IF(AND(NOT(ISBLANK('Captura de datos de CONTACTO'!AE333)),ISNA(VLOOKUP('Captura de datos de CONTACTO'!AE333,'DO NOT USE_School Picklist'!$H$3:$H$4,1,FALSE))),"Please select a value from the drop-down menu",IF('DO NOT USE_Contact Formulas'!A333,"OK",NA()))</f>
        <v>#N/A</v>
      </c>
      <c r="AF333" s="40" t="e">
        <f ca="1">IF('Captura de datos de CONTACTO'!AF333&gt;'DO NOT USE_School Picklist'!$C$3,"Test Date cannot be a future date",IF('DO NOT USE_Contact Formulas'!A333,"OK",NA()))</f>
        <v>#N/A</v>
      </c>
      <c r="AG333" s="53" t="e">
        <f>IF(AND('DO NOT USE_Contact Formulas'!A333,ISBLANK('Captura de datos de CONTACTO'!AB333)),"Lab Result Test Result is required",IF(AND(NOT(ISBLANK('Captura de datos de CONTACTO'!AB333)),ISNA(VLOOKUP('Captura de datos de CONTACTO'!AB333,'DO NOT USE_School Picklist'!$Q$3:$Q$8,1,FALSE))),"Please select a value from the drop-down menu",IF('DO NOT USE_Contact Formulas'!A333,"OK",NA())))</f>
        <v>#N/A</v>
      </c>
    </row>
    <row r="334" spans="1:33" x14ac:dyDescent="0.3">
      <c r="A334" s="39" t="e">
        <f>IF('DO NOT USE_Contact Formulas'!A334,IF('DO NOT USE_Contact Formulas'!B334,"Not all required fields are completed","OK"),NA())</f>
        <v>#N/A</v>
      </c>
      <c r="B334" s="40" t="e">
        <f>IF(AND('DO NOT USE_Contact Formulas'!A334,ISBLANK('Captura de datos de CONTACTO'!B334)),"First Name is required",IF(NOT(ISBLANK('Captura de datos de CONTACTO'!B334)),"OK",NA()))</f>
        <v>#N/A</v>
      </c>
      <c r="C334" s="40" t="e">
        <f>IF(AND('DO NOT USE_Contact Formulas'!A334,ISBLANK('Captura de datos de CONTACTO'!C334)),"Last Name is required",IF(NOT(ISBLANK('Captura de datos de CONTACTO'!C334)),"OK",NA()))</f>
        <v>#N/A</v>
      </c>
      <c r="D334" s="40" t="e">
        <f>IF(AND('DO NOT USE_Contact Formulas'!A334,ISBLANK('Captura de datos de CONTACTO'!D334)),"Birthdate is required",IF(NOT(ISBLANK('Captura de datos de CONTACTO'!D334)),"OK",NA()))</f>
        <v>#N/A</v>
      </c>
      <c r="E334" s="40" t="e">
        <f>IF(AND('DO NOT USE_Contact Formulas'!A334,ISBLANK('Captura de datos de CONTACTO'!E334)),"Mobile Phone is required",IF(NOT(ISBLANK('Captura de datos de CONTACTO'!E334)),IF(AND(ISNUMBER(VALUE('Captura de datos de CONTACTO'!E334)),LEFT('Captura de datos de CONTACTO'!E334,1)&lt;&gt;"1",LEN('Captura de datos de CONTACTO'!E334)=10),"OK","Phone number must be valid format"),NA()))</f>
        <v>#N/A</v>
      </c>
      <c r="F334" s="40" t="e">
        <f>IF(LEN('Captura de datos de CONTACTO'!F334)&gt;255,"Home Street Address must be less than 255 characters",IF('DO NOT USE_Contact Formulas'!A334,"OK",NA()))</f>
        <v>#N/A</v>
      </c>
      <c r="G334" s="40" t="e">
        <f>IF(LEN('Captura de datos de CONTACTO'!G334)&gt;40,"City must be less than 40 characters",IF('DO NOT USE_Contact Formulas'!A334,"OK",NA()))</f>
        <v>#N/A</v>
      </c>
      <c r="H334" s="40" t="e">
        <f>IF(AND(NOT(ISBLANK('Captura de datos de CONTACTO'!H334)),ISNA(VLOOKUP('Captura de datos de CONTACTO'!H334,'DO NOT USE_School Picklist'!$P$3:$P$52,1,FALSE))),"Please select a value from the drop-down menu",IF('DO NOT USE_Contact Formulas'!A334,"OK",NA()))</f>
        <v>#N/A</v>
      </c>
      <c r="I334" s="40" t="e">
        <f>IF(AND('DO NOT USE_Contact Formulas'!A334,ISBLANK('Captura de datos de CONTACTO'!I334)),"Zip is required",IF(ISBLANK('Captura de datos de CONTACTO'!I334),NA(),"OK"))</f>
        <v>#N/A</v>
      </c>
      <c r="J334" s="40" t="e">
        <f>IF(AND('DO NOT USE_Contact Formulas'!A334,ISBLANK('Captura de datos de CONTACTO'!J334)),"Student or Staff? is required",IF(ISBLANK('Captura de datos de CONTACTO'!J334),NA(),IF(ISNA(VLOOKUP('Captura de datos de CONTACTO'!J334,'DO NOT USE_School Picklist'!$B$3:$B$6,1,FALSE)),"Please select a value from the drop-down menu","OK")))</f>
        <v>#N/A</v>
      </c>
      <c r="K334" s="40" t="e">
        <f>IF(AND('Captura de datos de CONTACTO'!J334='DO NOT USE_School Picklist'!$B$4,ISBLANK('Captura de datos de CONTACTO'!K334)),"Occupation/Job Title is required if Student or Staff? is Yes, staff/faculty or volunteer",IF('DO NOT USE_Contact Formulas'!A334,"OK",NA()))</f>
        <v>#N/A</v>
      </c>
      <c r="L334" s="40" t="e">
        <f ca="1">IF('Captura de datos de CONTACTO'!L334&gt;'DO NOT USE_School Picklist'!$C$3,"Date last on school campus/facility cannot be a future date",IF('DO NOT USE_Contact Formulas'!A334,IF(ISBLANK('Captura de datos de CONTACTO'!L334),"Date last on school campus/facility is required","OK"),NA()))</f>
        <v>#N/A</v>
      </c>
      <c r="M334" s="41" t="e">
        <f ca="1">IF('Captura de datos de CONTACTO'!M334&gt;'DO NOT USE_School Picklist'!$C$3,"Last Exposure Date cannot be a future date",IF('DO NOT USE_Contact Formulas'!A334,IF(ISBLANK('Captura de datos de CONTACTO'!M334),"Last Exposure Date is required","OK"),NA()))</f>
        <v>#N/A</v>
      </c>
      <c r="N334" s="41" t="e">
        <f>IF(AND('DO NOT USE_Contact Formulas'!A334,ISBLANK('Captura de datos de CONTACTO'!N334)),"Specific Place in the Location is required",IF(ISBLANK('Captura de datos de CONTACTO'!N334),NA(),"OK"))</f>
        <v>#N/A</v>
      </c>
      <c r="O334" s="40" t="e">
        <f>IF(AND(NOT(ISBLANK('Captura de datos de CONTACTO'!O334)),ISNA(VLOOKUP('Captura de datos de CONTACTO'!O334,'DO NOT USE_School Picklist'!$L$3:$L$81,1,FALSE))),"Please select a value from the drop-down menu",IF('DO NOT USE_Contact Formulas'!A334,"OK",NA()))</f>
        <v>#N/A</v>
      </c>
      <c r="P334" s="40" t="e">
        <f>IF(AND(NOT(ISBLANK('Captura de datos de CONTACTO'!P334)),NOT(ISNUMBER(MATCH("*@*.?*",'Captura de datos de CONTACTO'!P334,0)))),"Email must be in a valid format",IF('DO NOT USE_Contact Formulas'!A334,"OK",NA()))</f>
        <v>#N/A</v>
      </c>
      <c r="Q334" s="40" t="e">
        <f>IF(LEN('Captura de datos de CONTACTO'!Q334)&gt;50,"Parent/Guardian Name must be less than 50 characters",IF('DO NOT USE_Contact Formulas'!A334,"OK",NA()))</f>
        <v>#N/A</v>
      </c>
      <c r="R334" s="40" t="e">
        <f>IF(NOT(ISBLANK('Captura de datos de CONTACTO'!R334)),IF(AND(ISNUMBER('Captura de datos de CONTACTO'!R334),LEFT('Captura de datos de CONTACTO'!R334,1)&lt;&gt;"1",LEN('Captura de datos de CONTACTO'!R334)=10),"OK","Phone number must be valid format"),IF('DO NOT USE_Contact Formulas'!A334,"OK",NA()))</f>
        <v>#N/A</v>
      </c>
      <c r="S334" s="40" t="e">
        <f>IF(AND(NOT(ISBLANK('Captura de datos de CONTACTO'!S334)),ISNA(VLOOKUP('Captura de datos de CONTACTO'!S334,'DO NOT USE_School Picklist'!$N$3:$N$63,1,FALSE))),"Please select a value from the drop-down menu",IF('DO NOT USE_Contact Formulas'!A334,"OK",NA()))</f>
        <v>#N/A</v>
      </c>
      <c r="T334" s="53" t="e">
        <f>IF(AND(NOT(ISBLANK('Captura de datos de CONTACTO'!T334)),ISNA(VLOOKUP('Captura de datos de CONTACTO'!T334,'DO NOT USE_School Picklist'!$I$3:$I$5,1,FALSE))),"Please select a value from the drop-down menu",IF('DO NOT USE_Contact Formulas'!A334,"OK",NA()))</f>
        <v>#N/A</v>
      </c>
      <c r="U334" s="40" t="e">
        <f>IF(AND(NOT(ISBLANK('Captura de datos de CONTACTO'!U334)),ISNA(VLOOKUP('Captura de datos de CONTACTO'!U334,'DO NOT USE_School Picklist'!$E$3:$E$10,1,FALSE))),"Please select a value from the drop-down menu",IF('DO NOT USE_Contact Formulas'!A334,"OK",NA()))</f>
        <v>#N/A</v>
      </c>
      <c r="V334" s="53" t="e">
        <f>IF(AND(NOT(ISBLANK('Captura de datos de CONTACTO'!V334)),ISNA(VLOOKUP('Captura de datos de CONTACTO'!V334,'DO NOT USE_School Picklist'!$W$3:$W$9,1,FALSE))),"Please select a value from the drop-down menu",IF('DO NOT USE_Contact Formulas'!A334,"OK",NA()))</f>
        <v>#N/A</v>
      </c>
      <c r="W334" s="53" t="e">
        <f>IF(AND(NOT(ISBLANK('Captura de datos de CONTACTO'!W334)),ISNA(VLOOKUP('Captura de datos de CONTACTO'!W334,'DO NOT USE_School Picklist'!$W$3:$W$9,1,FALSE))),"Please select a value from the drop-down menu",IF('DO NOT USE_Case Formulas'!A334,"OK",NA()))</f>
        <v>#N/A</v>
      </c>
      <c r="X334" s="40" t="e">
        <f>IF(AND(NOT(ISBLANK('Captura de datos de CONTACTO'!X334)),ISNA(VLOOKUP('Captura de datos de CONTACTO'!X334,'DO NOT USE_School Picklist'!$F$3:$F$16,1,FALSE))),"Please select a value from the drop-down menu",IF('DO NOT USE_Contact Formulas'!A334,"OK",NA()))</f>
        <v>#N/A</v>
      </c>
      <c r="Y334" s="40" t="e">
        <f>IF(LEN('Captura de datos de CONTACTO'!Y334)&gt;100,"Classroom(s) must be less than 100 characters",IF('DO NOT USE_Contact Formulas'!A334,"OK",NA()))</f>
        <v>#N/A</v>
      </c>
      <c r="Z334" s="40" t="e">
        <f>IF(AND(NOT(ISBLANK('Captura de datos de CONTACTO'!Z334)),ISNA(VLOOKUP('Captura de datos de CONTACTO'!Z334,'DO NOT USE_School Picklist'!$K$3:$K$6,1,FALSE))),"Please select a value from the drop-down menu",IF('DO NOT USE_Contact Formulas'!A334,"OK",NA()))</f>
        <v>#N/A</v>
      </c>
      <c r="AA334" s="40" t="e">
        <f>IF(AND(NOT(ISBLANK('Captura de datos de CONTACTO'!AA334)),ISNA(VLOOKUP('Captura de datos de CONTACTO'!AA334,'DO NOT USE_School Picklist'!$D$3:$D$5,1,FALSE))),"Please select a value from the drop-down menu",IF('DO NOT USE_Contact Formulas'!A334,"OK",NA()))</f>
        <v>#N/A</v>
      </c>
      <c r="AB334" s="40"/>
      <c r="AC334" s="40" t="e">
        <f>IF(AND(NOT(ISBLANK('Captura de datos de CONTACTO'!AC334)),ISNA(VLOOKUP('Captura de datos de CONTACTO'!AC334,'DO NOT USE_School Picklist'!$G$3:$G$5,1,FALSE))),"Please select a value from the drop-down menu",IF('DO NOT USE_Contact Formulas'!A334,"OK",NA()))</f>
        <v>#N/A</v>
      </c>
      <c r="AD334" s="40"/>
      <c r="AE334" s="40" t="e">
        <f>IF(AND(NOT(ISBLANK('Captura de datos de CONTACTO'!AE334)),ISNA(VLOOKUP('Captura de datos de CONTACTO'!AE334,'DO NOT USE_School Picklist'!$H$3:$H$4,1,FALSE))),"Please select a value from the drop-down menu",IF('DO NOT USE_Contact Formulas'!A334,"OK",NA()))</f>
        <v>#N/A</v>
      </c>
      <c r="AF334" s="40" t="e">
        <f ca="1">IF('Captura de datos de CONTACTO'!AF334&gt;'DO NOT USE_School Picklist'!$C$3,"Test Date cannot be a future date",IF('DO NOT USE_Contact Formulas'!A334,"OK",NA()))</f>
        <v>#N/A</v>
      </c>
      <c r="AG334" s="53" t="e">
        <f>IF(AND('DO NOT USE_Contact Formulas'!A334,ISBLANK('Captura de datos de CONTACTO'!AB334)),"Lab Result Test Result is required",IF(AND(NOT(ISBLANK('Captura de datos de CONTACTO'!AB334)),ISNA(VLOOKUP('Captura de datos de CONTACTO'!AB334,'DO NOT USE_School Picklist'!$Q$3:$Q$8,1,FALSE))),"Please select a value from the drop-down menu",IF('DO NOT USE_Contact Formulas'!A334,"OK",NA())))</f>
        <v>#N/A</v>
      </c>
    </row>
    <row r="335" spans="1:33" x14ac:dyDescent="0.3">
      <c r="A335" s="39" t="e">
        <f>IF('DO NOT USE_Contact Formulas'!A335,IF('DO NOT USE_Contact Formulas'!B335,"Not all required fields are completed","OK"),NA())</f>
        <v>#N/A</v>
      </c>
      <c r="B335" s="40" t="e">
        <f>IF(AND('DO NOT USE_Contact Formulas'!A335,ISBLANK('Captura de datos de CONTACTO'!B335)),"First Name is required",IF(NOT(ISBLANK('Captura de datos de CONTACTO'!B335)),"OK",NA()))</f>
        <v>#N/A</v>
      </c>
      <c r="C335" s="40" t="e">
        <f>IF(AND('DO NOT USE_Contact Formulas'!A335,ISBLANK('Captura de datos de CONTACTO'!C335)),"Last Name is required",IF(NOT(ISBLANK('Captura de datos de CONTACTO'!C335)),"OK",NA()))</f>
        <v>#N/A</v>
      </c>
      <c r="D335" s="40" t="e">
        <f>IF(AND('DO NOT USE_Contact Formulas'!A335,ISBLANK('Captura de datos de CONTACTO'!D335)),"Birthdate is required",IF(NOT(ISBLANK('Captura de datos de CONTACTO'!D335)),"OK",NA()))</f>
        <v>#N/A</v>
      </c>
      <c r="E335" s="40" t="e">
        <f>IF(AND('DO NOT USE_Contact Formulas'!A335,ISBLANK('Captura de datos de CONTACTO'!E335)),"Mobile Phone is required",IF(NOT(ISBLANK('Captura de datos de CONTACTO'!E335)),IF(AND(ISNUMBER(VALUE('Captura de datos de CONTACTO'!E335)),LEFT('Captura de datos de CONTACTO'!E335,1)&lt;&gt;"1",LEN('Captura de datos de CONTACTO'!E335)=10),"OK","Phone number must be valid format"),NA()))</f>
        <v>#N/A</v>
      </c>
      <c r="F335" s="40" t="e">
        <f>IF(LEN('Captura de datos de CONTACTO'!F335)&gt;255,"Home Street Address must be less than 255 characters",IF('DO NOT USE_Contact Formulas'!A335,"OK",NA()))</f>
        <v>#N/A</v>
      </c>
      <c r="G335" s="40" t="e">
        <f>IF(LEN('Captura de datos de CONTACTO'!G335)&gt;40,"City must be less than 40 characters",IF('DO NOT USE_Contact Formulas'!A335,"OK",NA()))</f>
        <v>#N/A</v>
      </c>
      <c r="H335" s="40" t="e">
        <f>IF(AND(NOT(ISBLANK('Captura de datos de CONTACTO'!H335)),ISNA(VLOOKUP('Captura de datos de CONTACTO'!H335,'DO NOT USE_School Picklist'!$P$3:$P$52,1,FALSE))),"Please select a value from the drop-down menu",IF('DO NOT USE_Contact Formulas'!A335,"OK",NA()))</f>
        <v>#N/A</v>
      </c>
      <c r="I335" s="40" t="e">
        <f>IF(AND('DO NOT USE_Contact Formulas'!A335,ISBLANK('Captura de datos de CONTACTO'!I335)),"Zip is required",IF(ISBLANK('Captura de datos de CONTACTO'!I335),NA(),"OK"))</f>
        <v>#N/A</v>
      </c>
      <c r="J335" s="40" t="e">
        <f>IF(AND('DO NOT USE_Contact Formulas'!A335,ISBLANK('Captura de datos de CONTACTO'!J335)),"Student or Staff? is required",IF(ISBLANK('Captura de datos de CONTACTO'!J335),NA(),IF(ISNA(VLOOKUP('Captura de datos de CONTACTO'!J335,'DO NOT USE_School Picklist'!$B$3:$B$6,1,FALSE)),"Please select a value from the drop-down menu","OK")))</f>
        <v>#N/A</v>
      </c>
      <c r="K335" s="40" t="e">
        <f>IF(AND('Captura de datos de CONTACTO'!J335='DO NOT USE_School Picklist'!$B$4,ISBLANK('Captura de datos de CONTACTO'!K335)),"Occupation/Job Title is required if Student or Staff? is Yes, staff/faculty or volunteer",IF('DO NOT USE_Contact Formulas'!A335,"OK",NA()))</f>
        <v>#N/A</v>
      </c>
      <c r="L335" s="40" t="e">
        <f ca="1">IF('Captura de datos de CONTACTO'!L335&gt;'DO NOT USE_School Picklist'!$C$3,"Date last on school campus/facility cannot be a future date",IF('DO NOT USE_Contact Formulas'!A335,IF(ISBLANK('Captura de datos de CONTACTO'!L335),"Date last on school campus/facility is required","OK"),NA()))</f>
        <v>#N/A</v>
      </c>
      <c r="M335" s="41" t="e">
        <f ca="1">IF('Captura de datos de CONTACTO'!M335&gt;'DO NOT USE_School Picklist'!$C$3,"Last Exposure Date cannot be a future date",IF('DO NOT USE_Contact Formulas'!A335,IF(ISBLANK('Captura de datos de CONTACTO'!M335),"Last Exposure Date is required","OK"),NA()))</f>
        <v>#N/A</v>
      </c>
      <c r="N335" s="41" t="e">
        <f>IF(AND('DO NOT USE_Contact Formulas'!A335,ISBLANK('Captura de datos de CONTACTO'!N335)),"Specific Place in the Location is required",IF(ISBLANK('Captura de datos de CONTACTO'!N335),NA(),"OK"))</f>
        <v>#N/A</v>
      </c>
      <c r="O335" s="40" t="e">
        <f>IF(AND(NOT(ISBLANK('Captura de datos de CONTACTO'!O335)),ISNA(VLOOKUP('Captura de datos de CONTACTO'!O335,'DO NOT USE_School Picklist'!$L$3:$L$81,1,FALSE))),"Please select a value from the drop-down menu",IF('DO NOT USE_Contact Formulas'!A335,"OK",NA()))</f>
        <v>#N/A</v>
      </c>
      <c r="P335" s="40" t="e">
        <f>IF(AND(NOT(ISBLANK('Captura de datos de CONTACTO'!P335)),NOT(ISNUMBER(MATCH("*@*.?*",'Captura de datos de CONTACTO'!P335,0)))),"Email must be in a valid format",IF('DO NOT USE_Contact Formulas'!A335,"OK",NA()))</f>
        <v>#N/A</v>
      </c>
      <c r="Q335" s="40" t="e">
        <f>IF(LEN('Captura de datos de CONTACTO'!Q335)&gt;50,"Parent/Guardian Name must be less than 50 characters",IF('DO NOT USE_Contact Formulas'!A335,"OK",NA()))</f>
        <v>#N/A</v>
      </c>
      <c r="R335" s="40" t="e">
        <f>IF(NOT(ISBLANK('Captura de datos de CONTACTO'!R335)),IF(AND(ISNUMBER('Captura de datos de CONTACTO'!R335),LEFT('Captura de datos de CONTACTO'!R335,1)&lt;&gt;"1",LEN('Captura de datos de CONTACTO'!R335)=10),"OK","Phone number must be valid format"),IF('DO NOT USE_Contact Formulas'!A335,"OK",NA()))</f>
        <v>#N/A</v>
      </c>
      <c r="S335" s="40" t="e">
        <f>IF(AND(NOT(ISBLANK('Captura de datos de CONTACTO'!S335)),ISNA(VLOOKUP('Captura de datos de CONTACTO'!S335,'DO NOT USE_School Picklist'!$N$3:$N$63,1,FALSE))),"Please select a value from the drop-down menu",IF('DO NOT USE_Contact Formulas'!A335,"OK",NA()))</f>
        <v>#N/A</v>
      </c>
      <c r="T335" s="53" t="e">
        <f>IF(AND(NOT(ISBLANK('Captura de datos de CONTACTO'!T335)),ISNA(VLOOKUP('Captura de datos de CONTACTO'!T335,'DO NOT USE_School Picklist'!$I$3:$I$5,1,FALSE))),"Please select a value from the drop-down menu",IF('DO NOT USE_Contact Formulas'!A335,"OK",NA()))</f>
        <v>#N/A</v>
      </c>
      <c r="U335" s="40" t="e">
        <f>IF(AND(NOT(ISBLANK('Captura de datos de CONTACTO'!U335)),ISNA(VLOOKUP('Captura de datos de CONTACTO'!U335,'DO NOT USE_School Picklist'!$E$3:$E$10,1,FALSE))),"Please select a value from the drop-down menu",IF('DO NOT USE_Contact Formulas'!A335,"OK",NA()))</f>
        <v>#N/A</v>
      </c>
      <c r="V335" s="53" t="e">
        <f>IF(AND(NOT(ISBLANK('Captura de datos de CONTACTO'!V335)),ISNA(VLOOKUP('Captura de datos de CONTACTO'!V335,'DO NOT USE_School Picklist'!$W$3:$W$9,1,FALSE))),"Please select a value from the drop-down menu",IF('DO NOT USE_Contact Formulas'!A335,"OK",NA()))</f>
        <v>#N/A</v>
      </c>
      <c r="W335" s="53" t="e">
        <f>IF(AND(NOT(ISBLANK('Captura de datos de CONTACTO'!W335)),ISNA(VLOOKUP('Captura de datos de CONTACTO'!W335,'DO NOT USE_School Picklist'!$W$3:$W$9,1,FALSE))),"Please select a value from the drop-down menu",IF('DO NOT USE_Case Formulas'!A335,"OK",NA()))</f>
        <v>#N/A</v>
      </c>
      <c r="X335" s="40" t="e">
        <f>IF(AND(NOT(ISBLANK('Captura de datos de CONTACTO'!X335)),ISNA(VLOOKUP('Captura de datos de CONTACTO'!X335,'DO NOT USE_School Picklist'!$F$3:$F$16,1,FALSE))),"Please select a value from the drop-down menu",IF('DO NOT USE_Contact Formulas'!A335,"OK",NA()))</f>
        <v>#N/A</v>
      </c>
      <c r="Y335" s="40" t="e">
        <f>IF(LEN('Captura de datos de CONTACTO'!Y335)&gt;100,"Classroom(s) must be less than 100 characters",IF('DO NOT USE_Contact Formulas'!A335,"OK",NA()))</f>
        <v>#N/A</v>
      </c>
      <c r="Z335" s="40" t="e">
        <f>IF(AND(NOT(ISBLANK('Captura de datos de CONTACTO'!Z335)),ISNA(VLOOKUP('Captura de datos de CONTACTO'!Z335,'DO NOT USE_School Picklist'!$K$3:$K$6,1,FALSE))),"Please select a value from the drop-down menu",IF('DO NOT USE_Contact Formulas'!A335,"OK",NA()))</f>
        <v>#N/A</v>
      </c>
      <c r="AA335" s="40" t="e">
        <f>IF(AND(NOT(ISBLANK('Captura de datos de CONTACTO'!AA335)),ISNA(VLOOKUP('Captura de datos de CONTACTO'!AA335,'DO NOT USE_School Picklist'!$D$3:$D$5,1,FALSE))),"Please select a value from the drop-down menu",IF('DO NOT USE_Contact Formulas'!A335,"OK",NA()))</f>
        <v>#N/A</v>
      </c>
      <c r="AB335" s="40"/>
      <c r="AC335" s="40" t="e">
        <f>IF(AND(NOT(ISBLANK('Captura de datos de CONTACTO'!AC335)),ISNA(VLOOKUP('Captura de datos de CONTACTO'!AC335,'DO NOT USE_School Picklist'!$G$3:$G$5,1,FALSE))),"Please select a value from the drop-down menu",IF('DO NOT USE_Contact Formulas'!A335,"OK",NA()))</f>
        <v>#N/A</v>
      </c>
      <c r="AD335" s="40"/>
      <c r="AE335" s="40" t="e">
        <f>IF(AND(NOT(ISBLANK('Captura de datos de CONTACTO'!AE335)),ISNA(VLOOKUP('Captura de datos de CONTACTO'!AE335,'DO NOT USE_School Picklist'!$H$3:$H$4,1,FALSE))),"Please select a value from the drop-down menu",IF('DO NOT USE_Contact Formulas'!A335,"OK",NA()))</f>
        <v>#N/A</v>
      </c>
      <c r="AF335" s="40" t="e">
        <f ca="1">IF('Captura de datos de CONTACTO'!AF335&gt;'DO NOT USE_School Picklist'!$C$3,"Test Date cannot be a future date",IF('DO NOT USE_Contact Formulas'!A335,"OK",NA()))</f>
        <v>#N/A</v>
      </c>
      <c r="AG335" s="53" t="e">
        <f>IF(AND('DO NOT USE_Contact Formulas'!A335,ISBLANK('Captura de datos de CONTACTO'!AB335)),"Lab Result Test Result is required",IF(AND(NOT(ISBLANK('Captura de datos de CONTACTO'!AB335)),ISNA(VLOOKUP('Captura de datos de CONTACTO'!AB335,'DO NOT USE_School Picklist'!$Q$3:$Q$8,1,FALSE))),"Please select a value from the drop-down menu",IF('DO NOT USE_Contact Formulas'!A335,"OK",NA())))</f>
        <v>#N/A</v>
      </c>
    </row>
    <row r="336" spans="1:33" x14ac:dyDescent="0.3">
      <c r="A336" s="39" t="e">
        <f>IF('DO NOT USE_Contact Formulas'!A336,IF('DO NOT USE_Contact Formulas'!B336,"Not all required fields are completed","OK"),NA())</f>
        <v>#N/A</v>
      </c>
      <c r="B336" s="40" t="e">
        <f>IF(AND('DO NOT USE_Contact Formulas'!A336,ISBLANK('Captura de datos de CONTACTO'!B336)),"First Name is required",IF(NOT(ISBLANK('Captura de datos de CONTACTO'!B336)),"OK",NA()))</f>
        <v>#N/A</v>
      </c>
      <c r="C336" s="40" t="e">
        <f>IF(AND('DO NOT USE_Contact Formulas'!A336,ISBLANK('Captura de datos de CONTACTO'!C336)),"Last Name is required",IF(NOT(ISBLANK('Captura de datos de CONTACTO'!C336)),"OK",NA()))</f>
        <v>#N/A</v>
      </c>
      <c r="D336" s="40" t="e">
        <f>IF(AND('DO NOT USE_Contact Formulas'!A336,ISBLANK('Captura de datos de CONTACTO'!D336)),"Birthdate is required",IF(NOT(ISBLANK('Captura de datos de CONTACTO'!D336)),"OK",NA()))</f>
        <v>#N/A</v>
      </c>
      <c r="E336" s="40" t="e">
        <f>IF(AND('DO NOT USE_Contact Formulas'!A336,ISBLANK('Captura de datos de CONTACTO'!E336)),"Mobile Phone is required",IF(NOT(ISBLANK('Captura de datos de CONTACTO'!E336)),IF(AND(ISNUMBER(VALUE('Captura de datos de CONTACTO'!E336)),LEFT('Captura de datos de CONTACTO'!E336,1)&lt;&gt;"1",LEN('Captura de datos de CONTACTO'!E336)=10),"OK","Phone number must be valid format"),NA()))</f>
        <v>#N/A</v>
      </c>
      <c r="F336" s="40" t="e">
        <f>IF(LEN('Captura de datos de CONTACTO'!F336)&gt;255,"Home Street Address must be less than 255 characters",IF('DO NOT USE_Contact Formulas'!A336,"OK",NA()))</f>
        <v>#N/A</v>
      </c>
      <c r="G336" s="40" t="e">
        <f>IF(LEN('Captura de datos de CONTACTO'!G336)&gt;40,"City must be less than 40 characters",IF('DO NOT USE_Contact Formulas'!A336,"OK",NA()))</f>
        <v>#N/A</v>
      </c>
      <c r="H336" s="40" t="e">
        <f>IF(AND(NOT(ISBLANK('Captura de datos de CONTACTO'!H336)),ISNA(VLOOKUP('Captura de datos de CONTACTO'!H336,'DO NOT USE_School Picklist'!$P$3:$P$52,1,FALSE))),"Please select a value from the drop-down menu",IF('DO NOT USE_Contact Formulas'!A336,"OK",NA()))</f>
        <v>#N/A</v>
      </c>
      <c r="I336" s="40" t="e">
        <f>IF(AND('DO NOT USE_Contact Formulas'!A336,ISBLANK('Captura de datos de CONTACTO'!I336)),"Zip is required",IF(ISBLANK('Captura de datos de CONTACTO'!I336),NA(),"OK"))</f>
        <v>#N/A</v>
      </c>
      <c r="J336" s="40" t="e">
        <f>IF(AND('DO NOT USE_Contact Formulas'!A336,ISBLANK('Captura de datos de CONTACTO'!J336)),"Student or Staff? is required",IF(ISBLANK('Captura de datos de CONTACTO'!J336),NA(),IF(ISNA(VLOOKUP('Captura de datos de CONTACTO'!J336,'DO NOT USE_School Picklist'!$B$3:$B$6,1,FALSE)),"Please select a value from the drop-down menu","OK")))</f>
        <v>#N/A</v>
      </c>
      <c r="K336" s="40" t="e">
        <f>IF(AND('Captura de datos de CONTACTO'!J336='DO NOT USE_School Picklist'!$B$4,ISBLANK('Captura de datos de CONTACTO'!K336)),"Occupation/Job Title is required if Student or Staff? is Yes, staff/faculty or volunteer",IF('DO NOT USE_Contact Formulas'!A336,"OK",NA()))</f>
        <v>#N/A</v>
      </c>
      <c r="L336" s="40" t="e">
        <f ca="1">IF('Captura de datos de CONTACTO'!L336&gt;'DO NOT USE_School Picklist'!$C$3,"Date last on school campus/facility cannot be a future date",IF('DO NOT USE_Contact Formulas'!A336,IF(ISBLANK('Captura de datos de CONTACTO'!L336),"Date last on school campus/facility is required","OK"),NA()))</f>
        <v>#N/A</v>
      </c>
      <c r="M336" s="41" t="e">
        <f ca="1">IF('Captura de datos de CONTACTO'!M336&gt;'DO NOT USE_School Picklist'!$C$3,"Last Exposure Date cannot be a future date",IF('DO NOT USE_Contact Formulas'!A336,IF(ISBLANK('Captura de datos de CONTACTO'!M336),"Last Exposure Date is required","OK"),NA()))</f>
        <v>#N/A</v>
      </c>
      <c r="N336" s="41" t="e">
        <f>IF(AND('DO NOT USE_Contact Formulas'!A336,ISBLANK('Captura de datos de CONTACTO'!N336)),"Specific Place in the Location is required",IF(ISBLANK('Captura de datos de CONTACTO'!N336),NA(),"OK"))</f>
        <v>#N/A</v>
      </c>
      <c r="O336" s="40" t="e">
        <f>IF(AND(NOT(ISBLANK('Captura de datos de CONTACTO'!O336)),ISNA(VLOOKUP('Captura de datos de CONTACTO'!O336,'DO NOT USE_School Picklist'!$L$3:$L$81,1,FALSE))),"Please select a value from the drop-down menu",IF('DO NOT USE_Contact Formulas'!A336,"OK",NA()))</f>
        <v>#N/A</v>
      </c>
      <c r="P336" s="40" t="e">
        <f>IF(AND(NOT(ISBLANK('Captura de datos de CONTACTO'!P336)),NOT(ISNUMBER(MATCH("*@*.?*",'Captura de datos de CONTACTO'!P336,0)))),"Email must be in a valid format",IF('DO NOT USE_Contact Formulas'!A336,"OK",NA()))</f>
        <v>#N/A</v>
      </c>
      <c r="Q336" s="40" t="e">
        <f>IF(LEN('Captura de datos de CONTACTO'!Q336)&gt;50,"Parent/Guardian Name must be less than 50 characters",IF('DO NOT USE_Contact Formulas'!A336,"OK",NA()))</f>
        <v>#N/A</v>
      </c>
      <c r="R336" s="40" t="e">
        <f>IF(NOT(ISBLANK('Captura de datos de CONTACTO'!R336)),IF(AND(ISNUMBER('Captura de datos de CONTACTO'!R336),LEFT('Captura de datos de CONTACTO'!R336,1)&lt;&gt;"1",LEN('Captura de datos de CONTACTO'!R336)=10),"OK","Phone number must be valid format"),IF('DO NOT USE_Contact Formulas'!A336,"OK",NA()))</f>
        <v>#N/A</v>
      </c>
      <c r="S336" s="40" t="e">
        <f>IF(AND(NOT(ISBLANK('Captura de datos de CONTACTO'!S336)),ISNA(VLOOKUP('Captura de datos de CONTACTO'!S336,'DO NOT USE_School Picklist'!$N$3:$N$63,1,FALSE))),"Please select a value from the drop-down menu",IF('DO NOT USE_Contact Formulas'!A336,"OK",NA()))</f>
        <v>#N/A</v>
      </c>
      <c r="T336" s="53" t="e">
        <f>IF(AND(NOT(ISBLANK('Captura de datos de CONTACTO'!T336)),ISNA(VLOOKUP('Captura de datos de CONTACTO'!T336,'DO NOT USE_School Picklist'!$I$3:$I$5,1,FALSE))),"Please select a value from the drop-down menu",IF('DO NOT USE_Contact Formulas'!A336,"OK",NA()))</f>
        <v>#N/A</v>
      </c>
      <c r="U336" s="40" t="e">
        <f>IF(AND(NOT(ISBLANK('Captura de datos de CONTACTO'!U336)),ISNA(VLOOKUP('Captura de datos de CONTACTO'!U336,'DO NOT USE_School Picklist'!$E$3:$E$10,1,FALSE))),"Please select a value from the drop-down menu",IF('DO NOT USE_Contact Formulas'!A336,"OK",NA()))</f>
        <v>#N/A</v>
      </c>
      <c r="V336" s="53" t="e">
        <f>IF(AND(NOT(ISBLANK('Captura de datos de CONTACTO'!V336)),ISNA(VLOOKUP('Captura de datos de CONTACTO'!V336,'DO NOT USE_School Picklist'!$W$3:$W$9,1,FALSE))),"Please select a value from the drop-down menu",IF('DO NOT USE_Contact Formulas'!A336,"OK",NA()))</f>
        <v>#N/A</v>
      </c>
      <c r="W336" s="53" t="e">
        <f>IF(AND(NOT(ISBLANK('Captura de datos de CONTACTO'!W336)),ISNA(VLOOKUP('Captura de datos de CONTACTO'!W336,'DO NOT USE_School Picklist'!$W$3:$W$9,1,FALSE))),"Please select a value from the drop-down menu",IF('DO NOT USE_Case Formulas'!A336,"OK",NA()))</f>
        <v>#N/A</v>
      </c>
      <c r="X336" s="40" t="e">
        <f>IF(AND(NOT(ISBLANK('Captura de datos de CONTACTO'!X336)),ISNA(VLOOKUP('Captura de datos de CONTACTO'!X336,'DO NOT USE_School Picklist'!$F$3:$F$16,1,FALSE))),"Please select a value from the drop-down menu",IF('DO NOT USE_Contact Formulas'!A336,"OK",NA()))</f>
        <v>#N/A</v>
      </c>
      <c r="Y336" s="40" t="e">
        <f>IF(LEN('Captura de datos de CONTACTO'!Y336)&gt;100,"Classroom(s) must be less than 100 characters",IF('DO NOT USE_Contact Formulas'!A336,"OK",NA()))</f>
        <v>#N/A</v>
      </c>
      <c r="Z336" s="40" t="e">
        <f>IF(AND(NOT(ISBLANK('Captura de datos de CONTACTO'!Z336)),ISNA(VLOOKUP('Captura de datos de CONTACTO'!Z336,'DO NOT USE_School Picklist'!$K$3:$K$6,1,FALSE))),"Please select a value from the drop-down menu",IF('DO NOT USE_Contact Formulas'!A336,"OK",NA()))</f>
        <v>#N/A</v>
      </c>
      <c r="AA336" s="40" t="e">
        <f>IF(AND(NOT(ISBLANK('Captura de datos de CONTACTO'!AA336)),ISNA(VLOOKUP('Captura de datos de CONTACTO'!AA336,'DO NOT USE_School Picklist'!$D$3:$D$5,1,FALSE))),"Please select a value from the drop-down menu",IF('DO NOT USE_Contact Formulas'!A336,"OK",NA()))</f>
        <v>#N/A</v>
      </c>
      <c r="AB336" s="40"/>
      <c r="AC336" s="40" t="e">
        <f>IF(AND(NOT(ISBLANK('Captura de datos de CONTACTO'!AC336)),ISNA(VLOOKUP('Captura de datos de CONTACTO'!AC336,'DO NOT USE_School Picklist'!$G$3:$G$5,1,FALSE))),"Please select a value from the drop-down menu",IF('DO NOT USE_Contact Formulas'!A336,"OK",NA()))</f>
        <v>#N/A</v>
      </c>
      <c r="AD336" s="40"/>
      <c r="AE336" s="40" t="e">
        <f>IF(AND(NOT(ISBLANK('Captura de datos de CONTACTO'!AE336)),ISNA(VLOOKUP('Captura de datos de CONTACTO'!AE336,'DO NOT USE_School Picklist'!$H$3:$H$4,1,FALSE))),"Please select a value from the drop-down menu",IF('DO NOT USE_Contact Formulas'!A336,"OK",NA()))</f>
        <v>#N/A</v>
      </c>
      <c r="AF336" s="40" t="e">
        <f ca="1">IF('Captura de datos de CONTACTO'!AF336&gt;'DO NOT USE_School Picklist'!$C$3,"Test Date cannot be a future date",IF('DO NOT USE_Contact Formulas'!A336,"OK",NA()))</f>
        <v>#N/A</v>
      </c>
      <c r="AG336" s="53" t="e">
        <f>IF(AND('DO NOT USE_Contact Formulas'!A336,ISBLANK('Captura de datos de CONTACTO'!AB336)),"Lab Result Test Result is required",IF(AND(NOT(ISBLANK('Captura de datos de CONTACTO'!AB336)),ISNA(VLOOKUP('Captura de datos de CONTACTO'!AB336,'DO NOT USE_School Picklist'!$Q$3:$Q$8,1,FALSE))),"Please select a value from the drop-down menu",IF('DO NOT USE_Contact Formulas'!A336,"OK",NA())))</f>
        <v>#N/A</v>
      </c>
    </row>
    <row r="337" spans="1:33" x14ac:dyDescent="0.3">
      <c r="A337" s="39" t="e">
        <f>IF('DO NOT USE_Contact Formulas'!A337,IF('DO NOT USE_Contact Formulas'!B337,"Not all required fields are completed","OK"),NA())</f>
        <v>#N/A</v>
      </c>
      <c r="B337" s="40" t="e">
        <f>IF(AND('DO NOT USE_Contact Formulas'!A337,ISBLANK('Captura de datos de CONTACTO'!B337)),"First Name is required",IF(NOT(ISBLANK('Captura de datos de CONTACTO'!B337)),"OK",NA()))</f>
        <v>#N/A</v>
      </c>
      <c r="C337" s="40" t="e">
        <f>IF(AND('DO NOT USE_Contact Formulas'!A337,ISBLANK('Captura de datos de CONTACTO'!C337)),"Last Name is required",IF(NOT(ISBLANK('Captura de datos de CONTACTO'!C337)),"OK",NA()))</f>
        <v>#N/A</v>
      </c>
      <c r="D337" s="40" t="e">
        <f>IF(AND('DO NOT USE_Contact Formulas'!A337,ISBLANK('Captura de datos de CONTACTO'!D337)),"Birthdate is required",IF(NOT(ISBLANK('Captura de datos de CONTACTO'!D337)),"OK",NA()))</f>
        <v>#N/A</v>
      </c>
      <c r="E337" s="40" t="e">
        <f>IF(AND('DO NOT USE_Contact Formulas'!A337,ISBLANK('Captura de datos de CONTACTO'!E337)),"Mobile Phone is required",IF(NOT(ISBLANK('Captura de datos de CONTACTO'!E337)),IF(AND(ISNUMBER(VALUE('Captura de datos de CONTACTO'!E337)),LEFT('Captura de datos de CONTACTO'!E337,1)&lt;&gt;"1",LEN('Captura de datos de CONTACTO'!E337)=10),"OK","Phone number must be valid format"),NA()))</f>
        <v>#N/A</v>
      </c>
      <c r="F337" s="40" t="e">
        <f>IF(LEN('Captura de datos de CONTACTO'!F337)&gt;255,"Home Street Address must be less than 255 characters",IF('DO NOT USE_Contact Formulas'!A337,"OK",NA()))</f>
        <v>#N/A</v>
      </c>
      <c r="G337" s="40" t="e">
        <f>IF(LEN('Captura de datos de CONTACTO'!G337)&gt;40,"City must be less than 40 characters",IF('DO NOT USE_Contact Formulas'!A337,"OK",NA()))</f>
        <v>#N/A</v>
      </c>
      <c r="H337" s="40" t="e">
        <f>IF(AND(NOT(ISBLANK('Captura de datos de CONTACTO'!H337)),ISNA(VLOOKUP('Captura de datos de CONTACTO'!H337,'DO NOT USE_School Picklist'!$P$3:$P$52,1,FALSE))),"Please select a value from the drop-down menu",IF('DO NOT USE_Contact Formulas'!A337,"OK",NA()))</f>
        <v>#N/A</v>
      </c>
      <c r="I337" s="40" t="e">
        <f>IF(AND('DO NOT USE_Contact Formulas'!A337,ISBLANK('Captura de datos de CONTACTO'!I337)),"Zip is required",IF(ISBLANK('Captura de datos de CONTACTO'!I337),NA(),"OK"))</f>
        <v>#N/A</v>
      </c>
      <c r="J337" s="40" t="e">
        <f>IF(AND('DO NOT USE_Contact Formulas'!A337,ISBLANK('Captura de datos de CONTACTO'!J337)),"Student or Staff? is required",IF(ISBLANK('Captura de datos de CONTACTO'!J337),NA(),IF(ISNA(VLOOKUP('Captura de datos de CONTACTO'!J337,'DO NOT USE_School Picklist'!$B$3:$B$6,1,FALSE)),"Please select a value from the drop-down menu","OK")))</f>
        <v>#N/A</v>
      </c>
      <c r="K337" s="40" t="e">
        <f>IF(AND('Captura de datos de CONTACTO'!J337='DO NOT USE_School Picklist'!$B$4,ISBLANK('Captura de datos de CONTACTO'!K337)),"Occupation/Job Title is required if Student or Staff? is Yes, staff/faculty or volunteer",IF('DO NOT USE_Contact Formulas'!A337,"OK",NA()))</f>
        <v>#N/A</v>
      </c>
      <c r="L337" s="40" t="e">
        <f ca="1">IF('Captura de datos de CONTACTO'!L337&gt;'DO NOT USE_School Picklist'!$C$3,"Date last on school campus/facility cannot be a future date",IF('DO NOT USE_Contact Formulas'!A337,IF(ISBLANK('Captura de datos de CONTACTO'!L337),"Date last on school campus/facility is required","OK"),NA()))</f>
        <v>#N/A</v>
      </c>
      <c r="M337" s="41" t="e">
        <f ca="1">IF('Captura de datos de CONTACTO'!M337&gt;'DO NOT USE_School Picklist'!$C$3,"Last Exposure Date cannot be a future date",IF('DO NOT USE_Contact Formulas'!A337,IF(ISBLANK('Captura de datos de CONTACTO'!M337),"Last Exposure Date is required","OK"),NA()))</f>
        <v>#N/A</v>
      </c>
      <c r="N337" s="41" t="e">
        <f>IF(AND('DO NOT USE_Contact Formulas'!A337,ISBLANK('Captura de datos de CONTACTO'!N337)),"Specific Place in the Location is required",IF(ISBLANK('Captura de datos de CONTACTO'!N337),NA(),"OK"))</f>
        <v>#N/A</v>
      </c>
      <c r="O337" s="40" t="e">
        <f>IF(AND(NOT(ISBLANK('Captura de datos de CONTACTO'!O337)),ISNA(VLOOKUP('Captura de datos de CONTACTO'!O337,'DO NOT USE_School Picklist'!$L$3:$L$81,1,FALSE))),"Please select a value from the drop-down menu",IF('DO NOT USE_Contact Formulas'!A337,"OK",NA()))</f>
        <v>#N/A</v>
      </c>
      <c r="P337" s="40" t="e">
        <f>IF(AND(NOT(ISBLANK('Captura de datos de CONTACTO'!P337)),NOT(ISNUMBER(MATCH("*@*.?*",'Captura de datos de CONTACTO'!P337,0)))),"Email must be in a valid format",IF('DO NOT USE_Contact Formulas'!A337,"OK",NA()))</f>
        <v>#N/A</v>
      </c>
      <c r="Q337" s="40" t="e">
        <f>IF(LEN('Captura de datos de CONTACTO'!Q337)&gt;50,"Parent/Guardian Name must be less than 50 characters",IF('DO NOT USE_Contact Formulas'!A337,"OK",NA()))</f>
        <v>#N/A</v>
      </c>
      <c r="R337" s="40" t="e">
        <f>IF(NOT(ISBLANK('Captura de datos de CONTACTO'!R337)),IF(AND(ISNUMBER('Captura de datos de CONTACTO'!R337),LEFT('Captura de datos de CONTACTO'!R337,1)&lt;&gt;"1",LEN('Captura de datos de CONTACTO'!R337)=10),"OK","Phone number must be valid format"),IF('DO NOT USE_Contact Formulas'!A337,"OK",NA()))</f>
        <v>#N/A</v>
      </c>
      <c r="S337" s="40" t="e">
        <f>IF(AND(NOT(ISBLANK('Captura de datos de CONTACTO'!S337)),ISNA(VLOOKUP('Captura de datos de CONTACTO'!S337,'DO NOT USE_School Picklist'!$N$3:$N$63,1,FALSE))),"Please select a value from the drop-down menu",IF('DO NOT USE_Contact Formulas'!A337,"OK",NA()))</f>
        <v>#N/A</v>
      </c>
      <c r="T337" s="53" t="e">
        <f>IF(AND(NOT(ISBLANK('Captura de datos de CONTACTO'!T337)),ISNA(VLOOKUP('Captura de datos de CONTACTO'!T337,'DO NOT USE_School Picklist'!$I$3:$I$5,1,FALSE))),"Please select a value from the drop-down menu",IF('DO NOT USE_Contact Formulas'!A337,"OK",NA()))</f>
        <v>#N/A</v>
      </c>
      <c r="U337" s="40" t="e">
        <f>IF(AND(NOT(ISBLANK('Captura de datos de CONTACTO'!U337)),ISNA(VLOOKUP('Captura de datos de CONTACTO'!U337,'DO NOT USE_School Picklist'!$E$3:$E$10,1,FALSE))),"Please select a value from the drop-down menu",IF('DO NOT USE_Contact Formulas'!A337,"OK",NA()))</f>
        <v>#N/A</v>
      </c>
      <c r="V337" s="53" t="e">
        <f>IF(AND(NOT(ISBLANK('Captura de datos de CONTACTO'!V337)),ISNA(VLOOKUP('Captura de datos de CONTACTO'!V337,'DO NOT USE_School Picklist'!$W$3:$W$9,1,FALSE))),"Please select a value from the drop-down menu",IF('DO NOT USE_Contact Formulas'!A337,"OK",NA()))</f>
        <v>#N/A</v>
      </c>
      <c r="W337" s="53" t="e">
        <f>IF(AND(NOT(ISBLANK('Captura de datos de CONTACTO'!W337)),ISNA(VLOOKUP('Captura de datos de CONTACTO'!W337,'DO NOT USE_School Picklist'!$W$3:$W$9,1,FALSE))),"Please select a value from the drop-down menu",IF('DO NOT USE_Case Formulas'!A337,"OK",NA()))</f>
        <v>#N/A</v>
      </c>
      <c r="X337" s="40" t="e">
        <f>IF(AND(NOT(ISBLANK('Captura de datos de CONTACTO'!X337)),ISNA(VLOOKUP('Captura de datos de CONTACTO'!X337,'DO NOT USE_School Picklist'!$F$3:$F$16,1,FALSE))),"Please select a value from the drop-down menu",IF('DO NOT USE_Contact Formulas'!A337,"OK",NA()))</f>
        <v>#N/A</v>
      </c>
      <c r="Y337" s="40" t="e">
        <f>IF(LEN('Captura de datos de CONTACTO'!Y337)&gt;100,"Classroom(s) must be less than 100 characters",IF('DO NOT USE_Contact Formulas'!A337,"OK",NA()))</f>
        <v>#N/A</v>
      </c>
      <c r="Z337" s="40" t="e">
        <f>IF(AND(NOT(ISBLANK('Captura de datos de CONTACTO'!Z337)),ISNA(VLOOKUP('Captura de datos de CONTACTO'!Z337,'DO NOT USE_School Picklist'!$K$3:$K$6,1,FALSE))),"Please select a value from the drop-down menu",IF('DO NOT USE_Contact Formulas'!A337,"OK",NA()))</f>
        <v>#N/A</v>
      </c>
      <c r="AA337" s="40" t="e">
        <f>IF(AND(NOT(ISBLANK('Captura de datos de CONTACTO'!AA337)),ISNA(VLOOKUP('Captura de datos de CONTACTO'!AA337,'DO NOT USE_School Picklist'!$D$3:$D$5,1,FALSE))),"Please select a value from the drop-down menu",IF('DO NOT USE_Contact Formulas'!A337,"OK",NA()))</f>
        <v>#N/A</v>
      </c>
      <c r="AB337" s="40"/>
      <c r="AC337" s="40" t="e">
        <f>IF(AND(NOT(ISBLANK('Captura de datos de CONTACTO'!AC337)),ISNA(VLOOKUP('Captura de datos de CONTACTO'!AC337,'DO NOT USE_School Picklist'!$G$3:$G$5,1,FALSE))),"Please select a value from the drop-down menu",IF('DO NOT USE_Contact Formulas'!A337,"OK",NA()))</f>
        <v>#N/A</v>
      </c>
      <c r="AD337" s="40"/>
      <c r="AE337" s="40" t="e">
        <f>IF(AND(NOT(ISBLANK('Captura de datos de CONTACTO'!AE337)),ISNA(VLOOKUP('Captura de datos de CONTACTO'!AE337,'DO NOT USE_School Picklist'!$H$3:$H$4,1,FALSE))),"Please select a value from the drop-down menu",IF('DO NOT USE_Contact Formulas'!A337,"OK",NA()))</f>
        <v>#N/A</v>
      </c>
      <c r="AF337" s="40" t="e">
        <f ca="1">IF('Captura de datos de CONTACTO'!AF337&gt;'DO NOT USE_School Picklist'!$C$3,"Test Date cannot be a future date",IF('DO NOT USE_Contact Formulas'!A337,"OK",NA()))</f>
        <v>#N/A</v>
      </c>
      <c r="AG337" s="53" t="e">
        <f>IF(AND('DO NOT USE_Contact Formulas'!A337,ISBLANK('Captura de datos de CONTACTO'!AB337)),"Lab Result Test Result is required",IF(AND(NOT(ISBLANK('Captura de datos de CONTACTO'!AB337)),ISNA(VLOOKUP('Captura de datos de CONTACTO'!AB337,'DO NOT USE_School Picklist'!$Q$3:$Q$8,1,FALSE))),"Please select a value from the drop-down menu",IF('DO NOT USE_Contact Formulas'!A337,"OK",NA())))</f>
        <v>#N/A</v>
      </c>
    </row>
    <row r="338" spans="1:33" x14ac:dyDescent="0.3">
      <c r="A338" s="39" t="e">
        <f>IF('DO NOT USE_Contact Formulas'!A338,IF('DO NOT USE_Contact Formulas'!B338,"Not all required fields are completed","OK"),NA())</f>
        <v>#N/A</v>
      </c>
      <c r="B338" s="40" t="e">
        <f>IF(AND('DO NOT USE_Contact Formulas'!A338,ISBLANK('Captura de datos de CONTACTO'!B338)),"First Name is required",IF(NOT(ISBLANK('Captura de datos de CONTACTO'!B338)),"OK",NA()))</f>
        <v>#N/A</v>
      </c>
      <c r="C338" s="40" t="e">
        <f>IF(AND('DO NOT USE_Contact Formulas'!A338,ISBLANK('Captura de datos de CONTACTO'!C338)),"Last Name is required",IF(NOT(ISBLANK('Captura de datos de CONTACTO'!C338)),"OK",NA()))</f>
        <v>#N/A</v>
      </c>
      <c r="D338" s="40" t="e">
        <f>IF(AND('DO NOT USE_Contact Formulas'!A338,ISBLANK('Captura de datos de CONTACTO'!D338)),"Birthdate is required",IF(NOT(ISBLANK('Captura de datos de CONTACTO'!D338)),"OK",NA()))</f>
        <v>#N/A</v>
      </c>
      <c r="E338" s="40" t="e">
        <f>IF(AND('DO NOT USE_Contact Formulas'!A338,ISBLANK('Captura de datos de CONTACTO'!E338)),"Mobile Phone is required",IF(NOT(ISBLANK('Captura de datos de CONTACTO'!E338)),IF(AND(ISNUMBER(VALUE('Captura de datos de CONTACTO'!E338)),LEFT('Captura de datos de CONTACTO'!E338,1)&lt;&gt;"1",LEN('Captura de datos de CONTACTO'!E338)=10),"OK","Phone number must be valid format"),NA()))</f>
        <v>#N/A</v>
      </c>
      <c r="F338" s="40" t="e">
        <f>IF(LEN('Captura de datos de CONTACTO'!F338)&gt;255,"Home Street Address must be less than 255 characters",IF('DO NOT USE_Contact Formulas'!A338,"OK",NA()))</f>
        <v>#N/A</v>
      </c>
      <c r="G338" s="40" t="e">
        <f>IF(LEN('Captura de datos de CONTACTO'!G338)&gt;40,"City must be less than 40 characters",IF('DO NOT USE_Contact Formulas'!A338,"OK",NA()))</f>
        <v>#N/A</v>
      </c>
      <c r="H338" s="40" t="e">
        <f>IF(AND(NOT(ISBLANK('Captura de datos de CONTACTO'!H338)),ISNA(VLOOKUP('Captura de datos de CONTACTO'!H338,'DO NOT USE_School Picklist'!$P$3:$P$52,1,FALSE))),"Please select a value from the drop-down menu",IF('DO NOT USE_Contact Formulas'!A338,"OK",NA()))</f>
        <v>#N/A</v>
      </c>
      <c r="I338" s="40" t="e">
        <f>IF(AND('DO NOT USE_Contact Formulas'!A338,ISBLANK('Captura de datos de CONTACTO'!I338)),"Zip is required",IF(ISBLANK('Captura de datos de CONTACTO'!I338),NA(),"OK"))</f>
        <v>#N/A</v>
      </c>
      <c r="J338" s="40" t="e">
        <f>IF(AND('DO NOT USE_Contact Formulas'!A338,ISBLANK('Captura de datos de CONTACTO'!J338)),"Student or Staff? is required",IF(ISBLANK('Captura de datos de CONTACTO'!J338),NA(),IF(ISNA(VLOOKUP('Captura de datos de CONTACTO'!J338,'DO NOT USE_School Picklist'!$B$3:$B$6,1,FALSE)),"Please select a value from the drop-down menu","OK")))</f>
        <v>#N/A</v>
      </c>
      <c r="K338" s="40" t="e">
        <f>IF(AND('Captura de datos de CONTACTO'!J338='DO NOT USE_School Picklist'!$B$4,ISBLANK('Captura de datos de CONTACTO'!K338)),"Occupation/Job Title is required if Student or Staff? is Yes, staff/faculty or volunteer",IF('DO NOT USE_Contact Formulas'!A338,"OK",NA()))</f>
        <v>#N/A</v>
      </c>
      <c r="L338" s="40" t="e">
        <f ca="1">IF('Captura de datos de CONTACTO'!L338&gt;'DO NOT USE_School Picklist'!$C$3,"Date last on school campus/facility cannot be a future date",IF('DO NOT USE_Contact Formulas'!A338,IF(ISBLANK('Captura de datos de CONTACTO'!L338),"Date last on school campus/facility is required","OK"),NA()))</f>
        <v>#N/A</v>
      </c>
      <c r="M338" s="41" t="e">
        <f ca="1">IF('Captura de datos de CONTACTO'!M338&gt;'DO NOT USE_School Picklist'!$C$3,"Last Exposure Date cannot be a future date",IF('DO NOT USE_Contact Formulas'!A338,IF(ISBLANK('Captura de datos de CONTACTO'!M338),"Last Exposure Date is required","OK"),NA()))</f>
        <v>#N/A</v>
      </c>
      <c r="N338" s="41" t="e">
        <f>IF(AND('DO NOT USE_Contact Formulas'!A338,ISBLANK('Captura de datos de CONTACTO'!N338)),"Specific Place in the Location is required",IF(ISBLANK('Captura de datos de CONTACTO'!N338),NA(),"OK"))</f>
        <v>#N/A</v>
      </c>
      <c r="O338" s="40" t="e">
        <f>IF(AND(NOT(ISBLANK('Captura de datos de CONTACTO'!O338)),ISNA(VLOOKUP('Captura de datos de CONTACTO'!O338,'DO NOT USE_School Picklist'!$L$3:$L$81,1,FALSE))),"Please select a value from the drop-down menu",IF('DO NOT USE_Contact Formulas'!A338,"OK",NA()))</f>
        <v>#N/A</v>
      </c>
      <c r="P338" s="40" t="e">
        <f>IF(AND(NOT(ISBLANK('Captura de datos de CONTACTO'!P338)),NOT(ISNUMBER(MATCH("*@*.?*",'Captura de datos de CONTACTO'!P338,0)))),"Email must be in a valid format",IF('DO NOT USE_Contact Formulas'!A338,"OK",NA()))</f>
        <v>#N/A</v>
      </c>
      <c r="Q338" s="40" t="e">
        <f>IF(LEN('Captura de datos de CONTACTO'!Q338)&gt;50,"Parent/Guardian Name must be less than 50 characters",IF('DO NOT USE_Contact Formulas'!A338,"OK",NA()))</f>
        <v>#N/A</v>
      </c>
      <c r="R338" s="40" t="e">
        <f>IF(NOT(ISBLANK('Captura de datos de CONTACTO'!R338)),IF(AND(ISNUMBER('Captura de datos de CONTACTO'!R338),LEFT('Captura de datos de CONTACTO'!R338,1)&lt;&gt;"1",LEN('Captura de datos de CONTACTO'!R338)=10),"OK","Phone number must be valid format"),IF('DO NOT USE_Contact Formulas'!A338,"OK",NA()))</f>
        <v>#N/A</v>
      </c>
      <c r="S338" s="40" t="e">
        <f>IF(AND(NOT(ISBLANK('Captura de datos de CONTACTO'!S338)),ISNA(VLOOKUP('Captura de datos de CONTACTO'!S338,'DO NOT USE_School Picklist'!$N$3:$N$63,1,FALSE))),"Please select a value from the drop-down menu",IF('DO NOT USE_Contact Formulas'!A338,"OK",NA()))</f>
        <v>#N/A</v>
      </c>
      <c r="T338" s="53" t="e">
        <f>IF(AND(NOT(ISBLANK('Captura de datos de CONTACTO'!T338)),ISNA(VLOOKUP('Captura de datos de CONTACTO'!T338,'DO NOT USE_School Picklist'!$I$3:$I$5,1,FALSE))),"Please select a value from the drop-down menu",IF('DO NOT USE_Contact Formulas'!A338,"OK",NA()))</f>
        <v>#N/A</v>
      </c>
      <c r="U338" s="40" t="e">
        <f>IF(AND(NOT(ISBLANK('Captura de datos de CONTACTO'!U338)),ISNA(VLOOKUP('Captura de datos de CONTACTO'!U338,'DO NOT USE_School Picklist'!$E$3:$E$10,1,FALSE))),"Please select a value from the drop-down menu",IF('DO NOT USE_Contact Formulas'!A338,"OK",NA()))</f>
        <v>#N/A</v>
      </c>
      <c r="V338" s="53" t="e">
        <f>IF(AND(NOT(ISBLANK('Captura de datos de CONTACTO'!V338)),ISNA(VLOOKUP('Captura de datos de CONTACTO'!V338,'DO NOT USE_School Picklist'!$W$3:$W$9,1,FALSE))),"Please select a value from the drop-down menu",IF('DO NOT USE_Contact Formulas'!A338,"OK",NA()))</f>
        <v>#N/A</v>
      </c>
      <c r="W338" s="53" t="e">
        <f>IF(AND(NOT(ISBLANK('Captura de datos de CONTACTO'!W338)),ISNA(VLOOKUP('Captura de datos de CONTACTO'!W338,'DO NOT USE_School Picklist'!$W$3:$W$9,1,FALSE))),"Please select a value from the drop-down menu",IF('DO NOT USE_Case Formulas'!A338,"OK",NA()))</f>
        <v>#N/A</v>
      </c>
      <c r="X338" s="40" t="e">
        <f>IF(AND(NOT(ISBLANK('Captura de datos de CONTACTO'!X338)),ISNA(VLOOKUP('Captura de datos de CONTACTO'!X338,'DO NOT USE_School Picklist'!$F$3:$F$16,1,FALSE))),"Please select a value from the drop-down menu",IF('DO NOT USE_Contact Formulas'!A338,"OK",NA()))</f>
        <v>#N/A</v>
      </c>
      <c r="Y338" s="40" t="e">
        <f>IF(LEN('Captura de datos de CONTACTO'!Y338)&gt;100,"Classroom(s) must be less than 100 characters",IF('DO NOT USE_Contact Formulas'!A338,"OK",NA()))</f>
        <v>#N/A</v>
      </c>
      <c r="Z338" s="40" t="e">
        <f>IF(AND(NOT(ISBLANK('Captura de datos de CONTACTO'!Z338)),ISNA(VLOOKUP('Captura de datos de CONTACTO'!Z338,'DO NOT USE_School Picklist'!$K$3:$K$6,1,FALSE))),"Please select a value from the drop-down menu",IF('DO NOT USE_Contact Formulas'!A338,"OK",NA()))</f>
        <v>#N/A</v>
      </c>
      <c r="AA338" s="40" t="e">
        <f>IF(AND(NOT(ISBLANK('Captura de datos de CONTACTO'!AA338)),ISNA(VLOOKUP('Captura de datos de CONTACTO'!AA338,'DO NOT USE_School Picklist'!$D$3:$D$5,1,FALSE))),"Please select a value from the drop-down menu",IF('DO NOT USE_Contact Formulas'!A338,"OK",NA()))</f>
        <v>#N/A</v>
      </c>
      <c r="AB338" s="40"/>
      <c r="AC338" s="40" t="e">
        <f>IF(AND(NOT(ISBLANK('Captura de datos de CONTACTO'!AC338)),ISNA(VLOOKUP('Captura de datos de CONTACTO'!AC338,'DO NOT USE_School Picklist'!$G$3:$G$5,1,FALSE))),"Please select a value from the drop-down menu",IF('DO NOT USE_Contact Formulas'!A338,"OK",NA()))</f>
        <v>#N/A</v>
      </c>
      <c r="AD338" s="40"/>
      <c r="AE338" s="40" t="e">
        <f>IF(AND(NOT(ISBLANK('Captura de datos de CONTACTO'!AE338)),ISNA(VLOOKUP('Captura de datos de CONTACTO'!AE338,'DO NOT USE_School Picklist'!$H$3:$H$4,1,FALSE))),"Please select a value from the drop-down menu",IF('DO NOT USE_Contact Formulas'!A338,"OK",NA()))</f>
        <v>#N/A</v>
      </c>
      <c r="AF338" s="40" t="e">
        <f ca="1">IF('Captura de datos de CONTACTO'!AF338&gt;'DO NOT USE_School Picklist'!$C$3,"Test Date cannot be a future date",IF('DO NOT USE_Contact Formulas'!A338,"OK",NA()))</f>
        <v>#N/A</v>
      </c>
      <c r="AG338" s="53" t="e">
        <f>IF(AND('DO NOT USE_Contact Formulas'!A338,ISBLANK('Captura de datos de CONTACTO'!AB338)),"Lab Result Test Result is required",IF(AND(NOT(ISBLANK('Captura de datos de CONTACTO'!AB338)),ISNA(VLOOKUP('Captura de datos de CONTACTO'!AB338,'DO NOT USE_School Picklist'!$Q$3:$Q$8,1,FALSE))),"Please select a value from the drop-down menu",IF('DO NOT USE_Contact Formulas'!A338,"OK",NA())))</f>
        <v>#N/A</v>
      </c>
    </row>
    <row r="339" spans="1:33" x14ac:dyDescent="0.3">
      <c r="A339" s="39" t="e">
        <f>IF('DO NOT USE_Contact Formulas'!A339,IF('DO NOT USE_Contact Formulas'!B339,"Not all required fields are completed","OK"),NA())</f>
        <v>#N/A</v>
      </c>
      <c r="B339" s="40" t="e">
        <f>IF(AND('DO NOT USE_Contact Formulas'!A339,ISBLANK('Captura de datos de CONTACTO'!B339)),"First Name is required",IF(NOT(ISBLANK('Captura de datos de CONTACTO'!B339)),"OK",NA()))</f>
        <v>#N/A</v>
      </c>
      <c r="C339" s="40" t="e">
        <f>IF(AND('DO NOT USE_Contact Formulas'!A339,ISBLANK('Captura de datos de CONTACTO'!C339)),"Last Name is required",IF(NOT(ISBLANK('Captura de datos de CONTACTO'!C339)),"OK",NA()))</f>
        <v>#N/A</v>
      </c>
      <c r="D339" s="40" t="e">
        <f>IF(AND('DO NOT USE_Contact Formulas'!A339,ISBLANK('Captura de datos de CONTACTO'!D339)),"Birthdate is required",IF(NOT(ISBLANK('Captura de datos de CONTACTO'!D339)),"OK",NA()))</f>
        <v>#N/A</v>
      </c>
      <c r="E339" s="40" t="e">
        <f>IF(AND('DO NOT USE_Contact Formulas'!A339,ISBLANK('Captura de datos de CONTACTO'!E339)),"Mobile Phone is required",IF(NOT(ISBLANK('Captura de datos de CONTACTO'!E339)),IF(AND(ISNUMBER(VALUE('Captura de datos de CONTACTO'!E339)),LEFT('Captura de datos de CONTACTO'!E339,1)&lt;&gt;"1",LEN('Captura de datos de CONTACTO'!E339)=10),"OK","Phone number must be valid format"),NA()))</f>
        <v>#N/A</v>
      </c>
      <c r="F339" s="40" t="e">
        <f>IF(LEN('Captura de datos de CONTACTO'!F339)&gt;255,"Home Street Address must be less than 255 characters",IF('DO NOT USE_Contact Formulas'!A339,"OK",NA()))</f>
        <v>#N/A</v>
      </c>
      <c r="G339" s="40" t="e">
        <f>IF(LEN('Captura de datos de CONTACTO'!G339)&gt;40,"City must be less than 40 characters",IF('DO NOT USE_Contact Formulas'!A339,"OK",NA()))</f>
        <v>#N/A</v>
      </c>
      <c r="H339" s="40" t="e">
        <f>IF(AND(NOT(ISBLANK('Captura de datos de CONTACTO'!H339)),ISNA(VLOOKUP('Captura de datos de CONTACTO'!H339,'DO NOT USE_School Picklist'!$P$3:$P$52,1,FALSE))),"Please select a value from the drop-down menu",IF('DO NOT USE_Contact Formulas'!A339,"OK",NA()))</f>
        <v>#N/A</v>
      </c>
      <c r="I339" s="40" t="e">
        <f>IF(AND('DO NOT USE_Contact Formulas'!A339,ISBLANK('Captura de datos de CONTACTO'!I339)),"Zip is required",IF(ISBLANK('Captura de datos de CONTACTO'!I339),NA(),"OK"))</f>
        <v>#N/A</v>
      </c>
      <c r="J339" s="40" t="e">
        <f>IF(AND('DO NOT USE_Contact Formulas'!A339,ISBLANK('Captura de datos de CONTACTO'!J339)),"Student or Staff? is required",IF(ISBLANK('Captura de datos de CONTACTO'!J339),NA(),IF(ISNA(VLOOKUP('Captura de datos de CONTACTO'!J339,'DO NOT USE_School Picklist'!$B$3:$B$6,1,FALSE)),"Please select a value from the drop-down menu","OK")))</f>
        <v>#N/A</v>
      </c>
      <c r="K339" s="40" t="e">
        <f>IF(AND('Captura de datos de CONTACTO'!J339='DO NOT USE_School Picklist'!$B$4,ISBLANK('Captura de datos de CONTACTO'!K339)),"Occupation/Job Title is required if Student or Staff? is Yes, staff/faculty or volunteer",IF('DO NOT USE_Contact Formulas'!A339,"OK",NA()))</f>
        <v>#N/A</v>
      </c>
      <c r="L339" s="40" t="e">
        <f ca="1">IF('Captura de datos de CONTACTO'!L339&gt;'DO NOT USE_School Picklist'!$C$3,"Date last on school campus/facility cannot be a future date",IF('DO NOT USE_Contact Formulas'!A339,IF(ISBLANK('Captura de datos de CONTACTO'!L339),"Date last on school campus/facility is required","OK"),NA()))</f>
        <v>#N/A</v>
      </c>
      <c r="M339" s="41" t="e">
        <f ca="1">IF('Captura de datos de CONTACTO'!M339&gt;'DO NOT USE_School Picklist'!$C$3,"Last Exposure Date cannot be a future date",IF('DO NOT USE_Contact Formulas'!A339,IF(ISBLANK('Captura de datos de CONTACTO'!M339),"Last Exposure Date is required","OK"),NA()))</f>
        <v>#N/A</v>
      </c>
      <c r="N339" s="41" t="e">
        <f>IF(AND('DO NOT USE_Contact Formulas'!A339,ISBLANK('Captura de datos de CONTACTO'!N339)),"Specific Place in the Location is required",IF(ISBLANK('Captura de datos de CONTACTO'!N339),NA(),"OK"))</f>
        <v>#N/A</v>
      </c>
      <c r="O339" s="40" t="e">
        <f>IF(AND(NOT(ISBLANK('Captura de datos de CONTACTO'!O339)),ISNA(VLOOKUP('Captura de datos de CONTACTO'!O339,'DO NOT USE_School Picklist'!$L$3:$L$81,1,FALSE))),"Please select a value from the drop-down menu",IF('DO NOT USE_Contact Formulas'!A339,"OK",NA()))</f>
        <v>#N/A</v>
      </c>
      <c r="P339" s="40" t="e">
        <f>IF(AND(NOT(ISBLANK('Captura de datos de CONTACTO'!P339)),NOT(ISNUMBER(MATCH("*@*.?*",'Captura de datos de CONTACTO'!P339,0)))),"Email must be in a valid format",IF('DO NOT USE_Contact Formulas'!A339,"OK",NA()))</f>
        <v>#N/A</v>
      </c>
      <c r="Q339" s="40" t="e">
        <f>IF(LEN('Captura de datos de CONTACTO'!Q339)&gt;50,"Parent/Guardian Name must be less than 50 characters",IF('DO NOT USE_Contact Formulas'!A339,"OK",NA()))</f>
        <v>#N/A</v>
      </c>
      <c r="R339" s="40" t="e">
        <f>IF(NOT(ISBLANK('Captura de datos de CONTACTO'!R339)),IF(AND(ISNUMBER('Captura de datos de CONTACTO'!R339),LEFT('Captura de datos de CONTACTO'!R339,1)&lt;&gt;"1",LEN('Captura de datos de CONTACTO'!R339)=10),"OK","Phone number must be valid format"),IF('DO NOT USE_Contact Formulas'!A339,"OK",NA()))</f>
        <v>#N/A</v>
      </c>
      <c r="S339" s="40" t="e">
        <f>IF(AND(NOT(ISBLANK('Captura de datos de CONTACTO'!S339)),ISNA(VLOOKUP('Captura de datos de CONTACTO'!S339,'DO NOT USE_School Picklist'!$N$3:$N$63,1,FALSE))),"Please select a value from the drop-down menu",IF('DO NOT USE_Contact Formulas'!A339,"OK",NA()))</f>
        <v>#N/A</v>
      </c>
      <c r="T339" s="53" t="e">
        <f>IF(AND(NOT(ISBLANK('Captura de datos de CONTACTO'!T339)),ISNA(VLOOKUP('Captura de datos de CONTACTO'!T339,'DO NOT USE_School Picklist'!$I$3:$I$5,1,FALSE))),"Please select a value from the drop-down menu",IF('DO NOT USE_Contact Formulas'!A339,"OK",NA()))</f>
        <v>#N/A</v>
      </c>
      <c r="U339" s="40" t="e">
        <f>IF(AND(NOT(ISBLANK('Captura de datos de CONTACTO'!U339)),ISNA(VLOOKUP('Captura de datos de CONTACTO'!U339,'DO NOT USE_School Picklist'!$E$3:$E$10,1,FALSE))),"Please select a value from the drop-down menu",IF('DO NOT USE_Contact Formulas'!A339,"OK",NA()))</f>
        <v>#N/A</v>
      </c>
      <c r="V339" s="53" t="e">
        <f>IF(AND(NOT(ISBLANK('Captura de datos de CONTACTO'!V339)),ISNA(VLOOKUP('Captura de datos de CONTACTO'!V339,'DO NOT USE_School Picklist'!$W$3:$W$9,1,FALSE))),"Please select a value from the drop-down menu",IF('DO NOT USE_Contact Formulas'!A339,"OK",NA()))</f>
        <v>#N/A</v>
      </c>
      <c r="W339" s="53" t="e">
        <f>IF(AND(NOT(ISBLANK('Captura de datos de CONTACTO'!W339)),ISNA(VLOOKUP('Captura de datos de CONTACTO'!W339,'DO NOT USE_School Picklist'!$W$3:$W$9,1,FALSE))),"Please select a value from the drop-down menu",IF('DO NOT USE_Case Formulas'!A339,"OK",NA()))</f>
        <v>#N/A</v>
      </c>
      <c r="X339" s="40" t="e">
        <f>IF(AND(NOT(ISBLANK('Captura de datos de CONTACTO'!X339)),ISNA(VLOOKUP('Captura de datos de CONTACTO'!X339,'DO NOT USE_School Picklist'!$F$3:$F$16,1,FALSE))),"Please select a value from the drop-down menu",IF('DO NOT USE_Contact Formulas'!A339,"OK",NA()))</f>
        <v>#N/A</v>
      </c>
      <c r="Y339" s="40" t="e">
        <f>IF(LEN('Captura de datos de CONTACTO'!Y339)&gt;100,"Classroom(s) must be less than 100 characters",IF('DO NOT USE_Contact Formulas'!A339,"OK",NA()))</f>
        <v>#N/A</v>
      </c>
      <c r="Z339" s="40" t="e">
        <f>IF(AND(NOT(ISBLANK('Captura de datos de CONTACTO'!Z339)),ISNA(VLOOKUP('Captura de datos de CONTACTO'!Z339,'DO NOT USE_School Picklist'!$K$3:$K$6,1,FALSE))),"Please select a value from the drop-down menu",IF('DO NOT USE_Contact Formulas'!A339,"OK",NA()))</f>
        <v>#N/A</v>
      </c>
      <c r="AA339" s="40" t="e">
        <f>IF(AND(NOT(ISBLANK('Captura de datos de CONTACTO'!AA339)),ISNA(VLOOKUP('Captura de datos de CONTACTO'!AA339,'DO NOT USE_School Picklist'!$D$3:$D$5,1,FALSE))),"Please select a value from the drop-down menu",IF('DO NOT USE_Contact Formulas'!A339,"OK",NA()))</f>
        <v>#N/A</v>
      </c>
      <c r="AB339" s="40"/>
      <c r="AC339" s="40" t="e">
        <f>IF(AND(NOT(ISBLANK('Captura de datos de CONTACTO'!AC339)),ISNA(VLOOKUP('Captura de datos de CONTACTO'!AC339,'DO NOT USE_School Picklist'!$G$3:$G$5,1,FALSE))),"Please select a value from the drop-down menu",IF('DO NOT USE_Contact Formulas'!A339,"OK",NA()))</f>
        <v>#N/A</v>
      </c>
      <c r="AD339" s="40"/>
      <c r="AE339" s="40" t="e">
        <f>IF(AND(NOT(ISBLANK('Captura de datos de CONTACTO'!AE339)),ISNA(VLOOKUP('Captura de datos de CONTACTO'!AE339,'DO NOT USE_School Picklist'!$H$3:$H$4,1,FALSE))),"Please select a value from the drop-down menu",IF('DO NOT USE_Contact Formulas'!A339,"OK",NA()))</f>
        <v>#N/A</v>
      </c>
      <c r="AF339" s="40" t="e">
        <f ca="1">IF('Captura de datos de CONTACTO'!AF339&gt;'DO NOT USE_School Picklist'!$C$3,"Test Date cannot be a future date",IF('DO NOT USE_Contact Formulas'!A339,"OK",NA()))</f>
        <v>#N/A</v>
      </c>
      <c r="AG339" s="53" t="e">
        <f>IF(AND('DO NOT USE_Contact Formulas'!A339,ISBLANK('Captura de datos de CONTACTO'!AB339)),"Lab Result Test Result is required",IF(AND(NOT(ISBLANK('Captura de datos de CONTACTO'!AB339)),ISNA(VLOOKUP('Captura de datos de CONTACTO'!AB339,'DO NOT USE_School Picklist'!$Q$3:$Q$8,1,FALSE))),"Please select a value from the drop-down menu",IF('DO NOT USE_Contact Formulas'!A339,"OK",NA())))</f>
        <v>#N/A</v>
      </c>
    </row>
    <row r="340" spans="1:33" x14ac:dyDescent="0.3">
      <c r="A340" s="39" t="e">
        <f>IF('DO NOT USE_Contact Formulas'!A340,IF('DO NOT USE_Contact Formulas'!B340,"Not all required fields are completed","OK"),NA())</f>
        <v>#N/A</v>
      </c>
      <c r="B340" s="40" t="e">
        <f>IF(AND('DO NOT USE_Contact Formulas'!A340,ISBLANK('Captura de datos de CONTACTO'!B340)),"First Name is required",IF(NOT(ISBLANK('Captura de datos de CONTACTO'!B340)),"OK",NA()))</f>
        <v>#N/A</v>
      </c>
      <c r="C340" s="40" t="e">
        <f>IF(AND('DO NOT USE_Contact Formulas'!A340,ISBLANK('Captura de datos de CONTACTO'!C340)),"Last Name is required",IF(NOT(ISBLANK('Captura de datos de CONTACTO'!C340)),"OK",NA()))</f>
        <v>#N/A</v>
      </c>
      <c r="D340" s="40" t="e">
        <f>IF(AND('DO NOT USE_Contact Formulas'!A340,ISBLANK('Captura de datos de CONTACTO'!D340)),"Birthdate is required",IF(NOT(ISBLANK('Captura de datos de CONTACTO'!D340)),"OK",NA()))</f>
        <v>#N/A</v>
      </c>
      <c r="E340" s="40" t="e">
        <f>IF(AND('DO NOT USE_Contact Formulas'!A340,ISBLANK('Captura de datos de CONTACTO'!E340)),"Mobile Phone is required",IF(NOT(ISBLANK('Captura de datos de CONTACTO'!E340)),IF(AND(ISNUMBER(VALUE('Captura de datos de CONTACTO'!E340)),LEFT('Captura de datos de CONTACTO'!E340,1)&lt;&gt;"1",LEN('Captura de datos de CONTACTO'!E340)=10),"OK","Phone number must be valid format"),NA()))</f>
        <v>#N/A</v>
      </c>
      <c r="F340" s="40" t="e">
        <f>IF(LEN('Captura de datos de CONTACTO'!F340)&gt;255,"Home Street Address must be less than 255 characters",IF('DO NOT USE_Contact Formulas'!A340,"OK",NA()))</f>
        <v>#N/A</v>
      </c>
      <c r="G340" s="40" t="e">
        <f>IF(LEN('Captura de datos de CONTACTO'!G340)&gt;40,"City must be less than 40 characters",IF('DO NOT USE_Contact Formulas'!A340,"OK",NA()))</f>
        <v>#N/A</v>
      </c>
      <c r="H340" s="40" t="e">
        <f>IF(AND(NOT(ISBLANK('Captura de datos de CONTACTO'!H340)),ISNA(VLOOKUP('Captura de datos de CONTACTO'!H340,'DO NOT USE_School Picklist'!$P$3:$P$52,1,FALSE))),"Please select a value from the drop-down menu",IF('DO NOT USE_Contact Formulas'!A340,"OK",NA()))</f>
        <v>#N/A</v>
      </c>
      <c r="I340" s="40" t="e">
        <f>IF(AND('DO NOT USE_Contact Formulas'!A340,ISBLANK('Captura de datos de CONTACTO'!I340)),"Zip is required",IF(ISBLANK('Captura de datos de CONTACTO'!I340),NA(),"OK"))</f>
        <v>#N/A</v>
      </c>
      <c r="J340" s="40" t="e">
        <f>IF(AND('DO NOT USE_Contact Formulas'!A340,ISBLANK('Captura de datos de CONTACTO'!J340)),"Student or Staff? is required",IF(ISBLANK('Captura de datos de CONTACTO'!J340),NA(),IF(ISNA(VLOOKUP('Captura de datos de CONTACTO'!J340,'DO NOT USE_School Picklist'!$B$3:$B$6,1,FALSE)),"Please select a value from the drop-down menu","OK")))</f>
        <v>#N/A</v>
      </c>
      <c r="K340" s="40" t="e">
        <f>IF(AND('Captura de datos de CONTACTO'!J340='DO NOT USE_School Picklist'!$B$4,ISBLANK('Captura de datos de CONTACTO'!K340)),"Occupation/Job Title is required if Student or Staff? is Yes, staff/faculty or volunteer",IF('DO NOT USE_Contact Formulas'!A340,"OK",NA()))</f>
        <v>#N/A</v>
      </c>
      <c r="L340" s="40" t="e">
        <f ca="1">IF('Captura de datos de CONTACTO'!L340&gt;'DO NOT USE_School Picklist'!$C$3,"Date last on school campus/facility cannot be a future date",IF('DO NOT USE_Contact Formulas'!A340,IF(ISBLANK('Captura de datos de CONTACTO'!L340),"Date last on school campus/facility is required","OK"),NA()))</f>
        <v>#N/A</v>
      </c>
      <c r="M340" s="41" t="e">
        <f ca="1">IF('Captura de datos de CONTACTO'!M340&gt;'DO NOT USE_School Picklist'!$C$3,"Last Exposure Date cannot be a future date",IF('DO NOT USE_Contact Formulas'!A340,IF(ISBLANK('Captura de datos de CONTACTO'!M340),"Last Exposure Date is required","OK"),NA()))</f>
        <v>#N/A</v>
      </c>
      <c r="N340" s="41" t="e">
        <f>IF(AND('DO NOT USE_Contact Formulas'!A340,ISBLANK('Captura de datos de CONTACTO'!N340)),"Specific Place in the Location is required",IF(ISBLANK('Captura de datos de CONTACTO'!N340),NA(),"OK"))</f>
        <v>#N/A</v>
      </c>
      <c r="O340" s="40" t="e">
        <f>IF(AND(NOT(ISBLANK('Captura de datos de CONTACTO'!O340)),ISNA(VLOOKUP('Captura de datos de CONTACTO'!O340,'DO NOT USE_School Picklist'!$L$3:$L$81,1,FALSE))),"Please select a value from the drop-down menu",IF('DO NOT USE_Contact Formulas'!A340,"OK",NA()))</f>
        <v>#N/A</v>
      </c>
      <c r="P340" s="40" t="e">
        <f>IF(AND(NOT(ISBLANK('Captura de datos de CONTACTO'!P340)),NOT(ISNUMBER(MATCH("*@*.?*",'Captura de datos de CONTACTO'!P340,0)))),"Email must be in a valid format",IF('DO NOT USE_Contact Formulas'!A340,"OK",NA()))</f>
        <v>#N/A</v>
      </c>
      <c r="Q340" s="40" t="e">
        <f>IF(LEN('Captura de datos de CONTACTO'!Q340)&gt;50,"Parent/Guardian Name must be less than 50 characters",IF('DO NOT USE_Contact Formulas'!A340,"OK",NA()))</f>
        <v>#N/A</v>
      </c>
      <c r="R340" s="40" t="e">
        <f>IF(NOT(ISBLANK('Captura de datos de CONTACTO'!R340)),IF(AND(ISNUMBER('Captura de datos de CONTACTO'!R340),LEFT('Captura de datos de CONTACTO'!R340,1)&lt;&gt;"1",LEN('Captura de datos de CONTACTO'!R340)=10),"OK","Phone number must be valid format"),IF('DO NOT USE_Contact Formulas'!A340,"OK",NA()))</f>
        <v>#N/A</v>
      </c>
      <c r="S340" s="40" t="e">
        <f>IF(AND(NOT(ISBLANK('Captura de datos de CONTACTO'!S340)),ISNA(VLOOKUP('Captura de datos de CONTACTO'!S340,'DO NOT USE_School Picklist'!$N$3:$N$63,1,FALSE))),"Please select a value from the drop-down menu",IF('DO NOT USE_Contact Formulas'!A340,"OK",NA()))</f>
        <v>#N/A</v>
      </c>
      <c r="T340" s="53" t="e">
        <f>IF(AND(NOT(ISBLANK('Captura de datos de CONTACTO'!T340)),ISNA(VLOOKUP('Captura de datos de CONTACTO'!T340,'DO NOT USE_School Picklist'!$I$3:$I$5,1,FALSE))),"Please select a value from the drop-down menu",IF('DO NOT USE_Contact Formulas'!A340,"OK",NA()))</f>
        <v>#N/A</v>
      </c>
      <c r="U340" s="40" t="e">
        <f>IF(AND(NOT(ISBLANK('Captura de datos de CONTACTO'!U340)),ISNA(VLOOKUP('Captura de datos de CONTACTO'!U340,'DO NOT USE_School Picklist'!$E$3:$E$10,1,FALSE))),"Please select a value from the drop-down menu",IF('DO NOT USE_Contact Formulas'!A340,"OK",NA()))</f>
        <v>#N/A</v>
      </c>
      <c r="V340" s="53" t="e">
        <f>IF(AND(NOT(ISBLANK('Captura de datos de CONTACTO'!V340)),ISNA(VLOOKUP('Captura de datos de CONTACTO'!V340,'DO NOT USE_School Picklist'!$W$3:$W$9,1,FALSE))),"Please select a value from the drop-down menu",IF('DO NOT USE_Contact Formulas'!A340,"OK",NA()))</f>
        <v>#N/A</v>
      </c>
      <c r="W340" s="53" t="e">
        <f>IF(AND(NOT(ISBLANK('Captura de datos de CONTACTO'!W340)),ISNA(VLOOKUP('Captura de datos de CONTACTO'!W340,'DO NOT USE_School Picklist'!$W$3:$W$9,1,FALSE))),"Please select a value from the drop-down menu",IF('DO NOT USE_Case Formulas'!A340,"OK",NA()))</f>
        <v>#N/A</v>
      </c>
      <c r="X340" s="40" t="e">
        <f>IF(AND(NOT(ISBLANK('Captura de datos de CONTACTO'!X340)),ISNA(VLOOKUP('Captura de datos de CONTACTO'!X340,'DO NOT USE_School Picklist'!$F$3:$F$16,1,FALSE))),"Please select a value from the drop-down menu",IF('DO NOT USE_Contact Formulas'!A340,"OK",NA()))</f>
        <v>#N/A</v>
      </c>
      <c r="Y340" s="40" t="e">
        <f>IF(LEN('Captura de datos de CONTACTO'!Y340)&gt;100,"Classroom(s) must be less than 100 characters",IF('DO NOT USE_Contact Formulas'!A340,"OK",NA()))</f>
        <v>#N/A</v>
      </c>
      <c r="Z340" s="40" t="e">
        <f>IF(AND(NOT(ISBLANK('Captura de datos de CONTACTO'!Z340)),ISNA(VLOOKUP('Captura de datos de CONTACTO'!Z340,'DO NOT USE_School Picklist'!$K$3:$K$6,1,FALSE))),"Please select a value from the drop-down menu",IF('DO NOT USE_Contact Formulas'!A340,"OK",NA()))</f>
        <v>#N/A</v>
      </c>
      <c r="AA340" s="40" t="e">
        <f>IF(AND(NOT(ISBLANK('Captura de datos de CONTACTO'!AA340)),ISNA(VLOOKUP('Captura de datos de CONTACTO'!AA340,'DO NOT USE_School Picklist'!$D$3:$D$5,1,FALSE))),"Please select a value from the drop-down menu",IF('DO NOT USE_Contact Formulas'!A340,"OK",NA()))</f>
        <v>#N/A</v>
      </c>
      <c r="AB340" s="40"/>
      <c r="AC340" s="40" t="e">
        <f>IF(AND(NOT(ISBLANK('Captura de datos de CONTACTO'!AC340)),ISNA(VLOOKUP('Captura de datos de CONTACTO'!AC340,'DO NOT USE_School Picklist'!$G$3:$G$5,1,FALSE))),"Please select a value from the drop-down menu",IF('DO NOT USE_Contact Formulas'!A340,"OK",NA()))</f>
        <v>#N/A</v>
      </c>
      <c r="AD340" s="40"/>
      <c r="AE340" s="40" t="e">
        <f>IF(AND(NOT(ISBLANK('Captura de datos de CONTACTO'!AE340)),ISNA(VLOOKUP('Captura de datos de CONTACTO'!AE340,'DO NOT USE_School Picklist'!$H$3:$H$4,1,FALSE))),"Please select a value from the drop-down menu",IF('DO NOT USE_Contact Formulas'!A340,"OK",NA()))</f>
        <v>#N/A</v>
      </c>
      <c r="AF340" s="40" t="e">
        <f ca="1">IF('Captura de datos de CONTACTO'!AF340&gt;'DO NOT USE_School Picklist'!$C$3,"Test Date cannot be a future date",IF('DO NOT USE_Contact Formulas'!A340,"OK",NA()))</f>
        <v>#N/A</v>
      </c>
      <c r="AG340" s="53" t="e">
        <f>IF(AND('DO NOT USE_Contact Formulas'!A340,ISBLANK('Captura de datos de CONTACTO'!AB340)),"Lab Result Test Result is required",IF(AND(NOT(ISBLANK('Captura de datos de CONTACTO'!AB340)),ISNA(VLOOKUP('Captura de datos de CONTACTO'!AB340,'DO NOT USE_School Picklist'!$Q$3:$Q$8,1,FALSE))),"Please select a value from the drop-down menu",IF('DO NOT USE_Contact Formulas'!A340,"OK",NA())))</f>
        <v>#N/A</v>
      </c>
    </row>
    <row r="341" spans="1:33" x14ac:dyDescent="0.3">
      <c r="A341" s="39" t="e">
        <f>IF('DO NOT USE_Contact Formulas'!A341,IF('DO NOT USE_Contact Formulas'!B341,"Not all required fields are completed","OK"),NA())</f>
        <v>#N/A</v>
      </c>
      <c r="B341" s="40" t="e">
        <f>IF(AND('DO NOT USE_Contact Formulas'!A341,ISBLANK('Captura de datos de CONTACTO'!B341)),"First Name is required",IF(NOT(ISBLANK('Captura de datos de CONTACTO'!B341)),"OK",NA()))</f>
        <v>#N/A</v>
      </c>
      <c r="C341" s="40" t="e">
        <f>IF(AND('DO NOT USE_Contact Formulas'!A341,ISBLANK('Captura de datos de CONTACTO'!C341)),"Last Name is required",IF(NOT(ISBLANK('Captura de datos de CONTACTO'!C341)),"OK",NA()))</f>
        <v>#N/A</v>
      </c>
      <c r="D341" s="40" t="e">
        <f>IF(AND('DO NOT USE_Contact Formulas'!A341,ISBLANK('Captura de datos de CONTACTO'!D341)),"Birthdate is required",IF(NOT(ISBLANK('Captura de datos de CONTACTO'!D341)),"OK",NA()))</f>
        <v>#N/A</v>
      </c>
      <c r="E341" s="40" t="e">
        <f>IF(AND('DO NOT USE_Contact Formulas'!A341,ISBLANK('Captura de datos de CONTACTO'!E341)),"Mobile Phone is required",IF(NOT(ISBLANK('Captura de datos de CONTACTO'!E341)),IF(AND(ISNUMBER(VALUE('Captura de datos de CONTACTO'!E341)),LEFT('Captura de datos de CONTACTO'!E341,1)&lt;&gt;"1",LEN('Captura de datos de CONTACTO'!E341)=10),"OK","Phone number must be valid format"),NA()))</f>
        <v>#N/A</v>
      </c>
      <c r="F341" s="40" t="e">
        <f>IF(LEN('Captura de datos de CONTACTO'!F341)&gt;255,"Home Street Address must be less than 255 characters",IF('DO NOT USE_Contact Formulas'!A341,"OK",NA()))</f>
        <v>#N/A</v>
      </c>
      <c r="G341" s="40" t="e">
        <f>IF(LEN('Captura de datos de CONTACTO'!G341)&gt;40,"City must be less than 40 characters",IF('DO NOT USE_Contact Formulas'!A341,"OK",NA()))</f>
        <v>#N/A</v>
      </c>
      <c r="H341" s="40" t="e">
        <f>IF(AND(NOT(ISBLANK('Captura de datos de CONTACTO'!H341)),ISNA(VLOOKUP('Captura de datos de CONTACTO'!H341,'DO NOT USE_School Picklist'!$P$3:$P$52,1,FALSE))),"Please select a value from the drop-down menu",IF('DO NOT USE_Contact Formulas'!A341,"OK",NA()))</f>
        <v>#N/A</v>
      </c>
      <c r="I341" s="40" t="e">
        <f>IF(AND('DO NOT USE_Contact Formulas'!A341,ISBLANK('Captura de datos de CONTACTO'!I341)),"Zip is required",IF(ISBLANK('Captura de datos de CONTACTO'!I341),NA(),"OK"))</f>
        <v>#N/A</v>
      </c>
      <c r="J341" s="40" t="e">
        <f>IF(AND('DO NOT USE_Contact Formulas'!A341,ISBLANK('Captura de datos de CONTACTO'!J341)),"Student or Staff? is required",IF(ISBLANK('Captura de datos de CONTACTO'!J341),NA(),IF(ISNA(VLOOKUP('Captura de datos de CONTACTO'!J341,'DO NOT USE_School Picklist'!$B$3:$B$6,1,FALSE)),"Please select a value from the drop-down menu","OK")))</f>
        <v>#N/A</v>
      </c>
      <c r="K341" s="40" t="e">
        <f>IF(AND('Captura de datos de CONTACTO'!J341='DO NOT USE_School Picklist'!$B$4,ISBLANK('Captura de datos de CONTACTO'!K341)),"Occupation/Job Title is required if Student or Staff? is Yes, staff/faculty or volunteer",IF('DO NOT USE_Contact Formulas'!A341,"OK",NA()))</f>
        <v>#N/A</v>
      </c>
      <c r="L341" s="40" t="e">
        <f ca="1">IF('Captura de datos de CONTACTO'!L341&gt;'DO NOT USE_School Picklist'!$C$3,"Date last on school campus/facility cannot be a future date",IF('DO NOT USE_Contact Formulas'!A341,IF(ISBLANK('Captura de datos de CONTACTO'!L341),"Date last on school campus/facility is required","OK"),NA()))</f>
        <v>#N/A</v>
      </c>
      <c r="M341" s="41" t="e">
        <f ca="1">IF('Captura de datos de CONTACTO'!M341&gt;'DO NOT USE_School Picklist'!$C$3,"Last Exposure Date cannot be a future date",IF('DO NOT USE_Contact Formulas'!A341,IF(ISBLANK('Captura de datos de CONTACTO'!M341),"Last Exposure Date is required","OK"),NA()))</f>
        <v>#N/A</v>
      </c>
      <c r="N341" s="41" t="e">
        <f>IF(AND('DO NOT USE_Contact Formulas'!A341,ISBLANK('Captura de datos de CONTACTO'!N341)),"Specific Place in the Location is required",IF(ISBLANK('Captura de datos de CONTACTO'!N341),NA(),"OK"))</f>
        <v>#N/A</v>
      </c>
      <c r="O341" s="40" t="e">
        <f>IF(AND(NOT(ISBLANK('Captura de datos de CONTACTO'!O341)),ISNA(VLOOKUP('Captura de datos de CONTACTO'!O341,'DO NOT USE_School Picklist'!$L$3:$L$81,1,FALSE))),"Please select a value from the drop-down menu",IF('DO NOT USE_Contact Formulas'!A341,"OK",NA()))</f>
        <v>#N/A</v>
      </c>
      <c r="P341" s="40" t="e">
        <f>IF(AND(NOT(ISBLANK('Captura de datos de CONTACTO'!P341)),NOT(ISNUMBER(MATCH("*@*.?*",'Captura de datos de CONTACTO'!P341,0)))),"Email must be in a valid format",IF('DO NOT USE_Contact Formulas'!A341,"OK",NA()))</f>
        <v>#N/A</v>
      </c>
      <c r="Q341" s="40" t="e">
        <f>IF(LEN('Captura de datos de CONTACTO'!Q341)&gt;50,"Parent/Guardian Name must be less than 50 characters",IF('DO NOT USE_Contact Formulas'!A341,"OK",NA()))</f>
        <v>#N/A</v>
      </c>
      <c r="R341" s="40" t="e">
        <f>IF(NOT(ISBLANK('Captura de datos de CONTACTO'!R341)),IF(AND(ISNUMBER('Captura de datos de CONTACTO'!R341),LEFT('Captura de datos de CONTACTO'!R341,1)&lt;&gt;"1",LEN('Captura de datos de CONTACTO'!R341)=10),"OK","Phone number must be valid format"),IF('DO NOT USE_Contact Formulas'!A341,"OK",NA()))</f>
        <v>#N/A</v>
      </c>
      <c r="S341" s="40" t="e">
        <f>IF(AND(NOT(ISBLANK('Captura de datos de CONTACTO'!S341)),ISNA(VLOOKUP('Captura de datos de CONTACTO'!S341,'DO NOT USE_School Picklist'!$N$3:$N$63,1,FALSE))),"Please select a value from the drop-down menu",IF('DO NOT USE_Contact Formulas'!A341,"OK",NA()))</f>
        <v>#N/A</v>
      </c>
      <c r="T341" s="53" t="e">
        <f>IF(AND(NOT(ISBLANK('Captura de datos de CONTACTO'!T341)),ISNA(VLOOKUP('Captura de datos de CONTACTO'!T341,'DO NOT USE_School Picklist'!$I$3:$I$5,1,FALSE))),"Please select a value from the drop-down menu",IF('DO NOT USE_Contact Formulas'!A341,"OK",NA()))</f>
        <v>#N/A</v>
      </c>
      <c r="U341" s="40" t="e">
        <f>IF(AND(NOT(ISBLANK('Captura de datos de CONTACTO'!U341)),ISNA(VLOOKUP('Captura de datos de CONTACTO'!U341,'DO NOT USE_School Picklist'!$E$3:$E$10,1,FALSE))),"Please select a value from the drop-down menu",IF('DO NOT USE_Contact Formulas'!A341,"OK",NA()))</f>
        <v>#N/A</v>
      </c>
      <c r="V341" s="53" t="e">
        <f>IF(AND(NOT(ISBLANK('Captura de datos de CONTACTO'!V341)),ISNA(VLOOKUP('Captura de datos de CONTACTO'!V341,'DO NOT USE_School Picklist'!$W$3:$W$9,1,FALSE))),"Please select a value from the drop-down menu",IF('DO NOT USE_Contact Formulas'!A341,"OK",NA()))</f>
        <v>#N/A</v>
      </c>
      <c r="W341" s="53" t="e">
        <f>IF(AND(NOT(ISBLANK('Captura de datos de CONTACTO'!W341)),ISNA(VLOOKUP('Captura de datos de CONTACTO'!W341,'DO NOT USE_School Picklist'!$W$3:$W$9,1,FALSE))),"Please select a value from the drop-down menu",IF('DO NOT USE_Case Formulas'!A341,"OK",NA()))</f>
        <v>#N/A</v>
      </c>
      <c r="X341" s="40" t="e">
        <f>IF(AND(NOT(ISBLANK('Captura de datos de CONTACTO'!X341)),ISNA(VLOOKUP('Captura de datos de CONTACTO'!X341,'DO NOT USE_School Picklist'!$F$3:$F$16,1,FALSE))),"Please select a value from the drop-down menu",IF('DO NOT USE_Contact Formulas'!A341,"OK",NA()))</f>
        <v>#N/A</v>
      </c>
      <c r="Y341" s="40" t="e">
        <f>IF(LEN('Captura de datos de CONTACTO'!Y341)&gt;100,"Classroom(s) must be less than 100 characters",IF('DO NOT USE_Contact Formulas'!A341,"OK",NA()))</f>
        <v>#N/A</v>
      </c>
      <c r="Z341" s="40" t="e">
        <f>IF(AND(NOT(ISBLANK('Captura de datos de CONTACTO'!Z341)),ISNA(VLOOKUP('Captura de datos de CONTACTO'!Z341,'DO NOT USE_School Picklist'!$K$3:$K$6,1,FALSE))),"Please select a value from the drop-down menu",IF('DO NOT USE_Contact Formulas'!A341,"OK",NA()))</f>
        <v>#N/A</v>
      </c>
      <c r="AA341" s="40" t="e">
        <f>IF(AND(NOT(ISBLANK('Captura de datos de CONTACTO'!AA341)),ISNA(VLOOKUP('Captura de datos de CONTACTO'!AA341,'DO NOT USE_School Picklist'!$D$3:$D$5,1,FALSE))),"Please select a value from the drop-down menu",IF('DO NOT USE_Contact Formulas'!A341,"OK",NA()))</f>
        <v>#N/A</v>
      </c>
      <c r="AB341" s="40"/>
      <c r="AC341" s="40" t="e">
        <f>IF(AND(NOT(ISBLANK('Captura de datos de CONTACTO'!AC341)),ISNA(VLOOKUP('Captura de datos de CONTACTO'!AC341,'DO NOT USE_School Picklist'!$G$3:$G$5,1,FALSE))),"Please select a value from the drop-down menu",IF('DO NOT USE_Contact Formulas'!A341,"OK",NA()))</f>
        <v>#N/A</v>
      </c>
      <c r="AD341" s="40"/>
      <c r="AE341" s="40" t="e">
        <f>IF(AND(NOT(ISBLANK('Captura de datos de CONTACTO'!AE341)),ISNA(VLOOKUP('Captura de datos de CONTACTO'!AE341,'DO NOT USE_School Picklist'!$H$3:$H$4,1,FALSE))),"Please select a value from the drop-down menu",IF('DO NOT USE_Contact Formulas'!A341,"OK",NA()))</f>
        <v>#N/A</v>
      </c>
      <c r="AF341" s="40" t="e">
        <f ca="1">IF('Captura de datos de CONTACTO'!AF341&gt;'DO NOT USE_School Picklist'!$C$3,"Test Date cannot be a future date",IF('DO NOT USE_Contact Formulas'!A341,"OK",NA()))</f>
        <v>#N/A</v>
      </c>
      <c r="AG341" s="53" t="e">
        <f>IF(AND('DO NOT USE_Contact Formulas'!A341,ISBLANK('Captura de datos de CONTACTO'!AB341)),"Lab Result Test Result is required",IF(AND(NOT(ISBLANK('Captura de datos de CONTACTO'!AB341)),ISNA(VLOOKUP('Captura de datos de CONTACTO'!AB341,'DO NOT USE_School Picklist'!$Q$3:$Q$8,1,FALSE))),"Please select a value from the drop-down menu",IF('DO NOT USE_Contact Formulas'!A341,"OK",NA())))</f>
        <v>#N/A</v>
      </c>
    </row>
    <row r="342" spans="1:33" x14ac:dyDescent="0.3">
      <c r="A342" s="39" t="e">
        <f>IF('DO NOT USE_Contact Formulas'!A342,IF('DO NOT USE_Contact Formulas'!B342,"Not all required fields are completed","OK"),NA())</f>
        <v>#N/A</v>
      </c>
      <c r="B342" s="40" t="e">
        <f>IF(AND('DO NOT USE_Contact Formulas'!A342,ISBLANK('Captura de datos de CONTACTO'!B342)),"First Name is required",IF(NOT(ISBLANK('Captura de datos de CONTACTO'!B342)),"OK",NA()))</f>
        <v>#N/A</v>
      </c>
      <c r="C342" s="40" t="e">
        <f>IF(AND('DO NOT USE_Contact Formulas'!A342,ISBLANK('Captura de datos de CONTACTO'!C342)),"Last Name is required",IF(NOT(ISBLANK('Captura de datos de CONTACTO'!C342)),"OK",NA()))</f>
        <v>#N/A</v>
      </c>
      <c r="D342" s="40" t="e">
        <f>IF(AND('DO NOT USE_Contact Formulas'!A342,ISBLANK('Captura de datos de CONTACTO'!D342)),"Birthdate is required",IF(NOT(ISBLANK('Captura de datos de CONTACTO'!D342)),"OK",NA()))</f>
        <v>#N/A</v>
      </c>
      <c r="E342" s="40" t="e">
        <f>IF(AND('DO NOT USE_Contact Formulas'!A342,ISBLANK('Captura de datos de CONTACTO'!E342)),"Mobile Phone is required",IF(NOT(ISBLANK('Captura de datos de CONTACTO'!E342)),IF(AND(ISNUMBER(VALUE('Captura de datos de CONTACTO'!E342)),LEFT('Captura de datos de CONTACTO'!E342,1)&lt;&gt;"1",LEN('Captura de datos de CONTACTO'!E342)=10),"OK","Phone number must be valid format"),NA()))</f>
        <v>#N/A</v>
      </c>
      <c r="F342" s="40" t="e">
        <f>IF(LEN('Captura de datos de CONTACTO'!F342)&gt;255,"Home Street Address must be less than 255 characters",IF('DO NOT USE_Contact Formulas'!A342,"OK",NA()))</f>
        <v>#N/A</v>
      </c>
      <c r="G342" s="40" t="e">
        <f>IF(LEN('Captura de datos de CONTACTO'!G342)&gt;40,"City must be less than 40 characters",IF('DO NOT USE_Contact Formulas'!A342,"OK",NA()))</f>
        <v>#N/A</v>
      </c>
      <c r="H342" s="40" t="e">
        <f>IF(AND(NOT(ISBLANK('Captura de datos de CONTACTO'!H342)),ISNA(VLOOKUP('Captura de datos de CONTACTO'!H342,'DO NOT USE_School Picklist'!$P$3:$P$52,1,FALSE))),"Please select a value from the drop-down menu",IF('DO NOT USE_Contact Formulas'!A342,"OK",NA()))</f>
        <v>#N/A</v>
      </c>
      <c r="I342" s="40" t="e">
        <f>IF(AND('DO NOT USE_Contact Formulas'!A342,ISBLANK('Captura de datos de CONTACTO'!I342)),"Zip is required",IF(ISBLANK('Captura de datos de CONTACTO'!I342),NA(),"OK"))</f>
        <v>#N/A</v>
      </c>
      <c r="J342" s="40" t="e">
        <f>IF(AND('DO NOT USE_Contact Formulas'!A342,ISBLANK('Captura de datos de CONTACTO'!J342)),"Student or Staff? is required",IF(ISBLANK('Captura de datos de CONTACTO'!J342),NA(),IF(ISNA(VLOOKUP('Captura de datos de CONTACTO'!J342,'DO NOT USE_School Picklist'!$B$3:$B$6,1,FALSE)),"Please select a value from the drop-down menu","OK")))</f>
        <v>#N/A</v>
      </c>
      <c r="K342" s="40" t="e">
        <f>IF(AND('Captura de datos de CONTACTO'!J342='DO NOT USE_School Picklist'!$B$4,ISBLANK('Captura de datos de CONTACTO'!K342)),"Occupation/Job Title is required if Student or Staff? is Yes, staff/faculty or volunteer",IF('DO NOT USE_Contact Formulas'!A342,"OK",NA()))</f>
        <v>#N/A</v>
      </c>
      <c r="L342" s="40" t="e">
        <f ca="1">IF('Captura de datos de CONTACTO'!L342&gt;'DO NOT USE_School Picklist'!$C$3,"Date last on school campus/facility cannot be a future date",IF('DO NOT USE_Contact Formulas'!A342,IF(ISBLANK('Captura de datos de CONTACTO'!L342),"Date last on school campus/facility is required","OK"),NA()))</f>
        <v>#N/A</v>
      </c>
      <c r="M342" s="41" t="e">
        <f ca="1">IF('Captura de datos de CONTACTO'!M342&gt;'DO NOT USE_School Picklist'!$C$3,"Last Exposure Date cannot be a future date",IF('DO NOT USE_Contact Formulas'!A342,IF(ISBLANK('Captura de datos de CONTACTO'!M342),"Last Exposure Date is required","OK"),NA()))</f>
        <v>#N/A</v>
      </c>
      <c r="N342" s="41" t="e">
        <f>IF(AND('DO NOT USE_Contact Formulas'!A342,ISBLANK('Captura de datos de CONTACTO'!N342)),"Specific Place in the Location is required",IF(ISBLANK('Captura de datos de CONTACTO'!N342),NA(),"OK"))</f>
        <v>#N/A</v>
      </c>
      <c r="O342" s="40" t="e">
        <f>IF(AND(NOT(ISBLANK('Captura de datos de CONTACTO'!O342)),ISNA(VLOOKUP('Captura de datos de CONTACTO'!O342,'DO NOT USE_School Picklist'!$L$3:$L$81,1,FALSE))),"Please select a value from the drop-down menu",IF('DO NOT USE_Contact Formulas'!A342,"OK",NA()))</f>
        <v>#N/A</v>
      </c>
      <c r="P342" s="40" t="e">
        <f>IF(AND(NOT(ISBLANK('Captura de datos de CONTACTO'!P342)),NOT(ISNUMBER(MATCH("*@*.?*",'Captura de datos de CONTACTO'!P342,0)))),"Email must be in a valid format",IF('DO NOT USE_Contact Formulas'!A342,"OK",NA()))</f>
        <v>#N/A</v>
      </c>
      <c r="Q342" s="40" t="e">
        <f>IF(LEN('Captura de datos de CONTACTO'!Q342)&gt;50,"Parent/Guardian Name must be less than 50 characters",IF('DO NOT USE_Contact Formulas'!A342,"OK",NA()))</f>
        <v>#N/A</v>
      </c>
      <c r="R342" s="40" t="e">
        <f>IF(NOT(ISBLANK('Captura de datos de CONTACTO'!R342)),IF(AND(ISNUMBER('Captura de datos de CONTACTO'!R342),LEFT('Captura de datos de CONTACTO'!R342,1)&lt;&gt;"1",LEN('Captura de datos de CONTACTO'!R342)=10),"OK","Phone number must be valid format"),IF('DO NOT USE_Contact Formulas'!A342,"OK",NA()))</f>
        <v>#N/A</v>
      </c>
      <c r="S342" s="40" t="e">
        <f>IF(AND(NOT(ISBLANK('Captura de datos de CONTACTO'!S342)),ISNA(VLOOKUP('Captura de datos de CONTACTO'!S342,'DO NOT USE_School Picklist'!$N$3:$N$63,1,FALSE))),"Please select a value from the drop-down menu",IF('DO NOT USE_Contact Formulas'!A342,"OK",NA()))</f>
        <v>#N/A</v>
      </c>
      <c r="T342" s="53" t="e">
        <f>IF(AND(NOT(ISBLANK('Captura de datos de CONTACTO'!T342)),ISNA(VLOOKUP('Captura de datos de CONTACTO'!T342,'DO NOT USE_School Picklist'!$I$3:$I$5,1,FALSE))),"Please select a value from the drop-down menu",IF('DO NOT USE_Contact Formulas'!A342,"OK",NA()))</f>
        <v>#N/A</v>
      </c>
      <c r="U342" s="40" t="e">
        <f>IF(AND(NOT(ISBLANK('Captura de datos de CONTACTO'!U342)),ISNA(VLOOKUP('Captura de datos de CONTACTO'!U342,'DO NOT USE_School Picklist'!$E$3:$E$10,1,FALSE))),"Please select a value from the drop-down menu",IF('DO NOT USE_Contact Formulas'!A342,"OK",NA()))</f>
        <v>#N/A</v>
      </c>
      <c r="V342" s="53" t="e">
        <f>IF(AND(NOT(ISBLANK('Captura de datos de CONTACTO'!V342)),ISNA(VLOOKUP('Captura de datos de CONTACTO'!V342,'DO NOT USE_School Picklist'!$W$3:$W$9,1,FALSE))),"Please select a value from the drop-down menu",IF('DO NOT USE_Contact Formulas'!A342,"OK",NA()))</f>
        <v>#N/A</v>
      </c>
      <c r="W342" s="53" t="e">
        <f>IF(AND(NOT(ISBLANK('Captura de datos de CONTACTO'!W342)),ISNA(VLOOKUP('Captura de datos de CONTACTO'!W342,'DO NOT USE_School Picklist'!$W$3:$W$9,1,FALSE))),"Please select a value from the drop-down menu",IF('DO NOT USE_Case Formulas'!A342,"OK",NA()))</f>
        <v>#N/A</v>
      </c>
      <c r="X342" s="40" t="e">
        <f>IF(AND(NOT(ISBLANK('Captura de datos de CONTACTO'!X342)),ISNA(VLOOKUP('Captura de datos de CONTACTO'!X342,'DO NOT USE_School Picklist'!$F$3:$F$16,1,FALSE))),"Please select a value from the drop-down menu",IF('DO NOT USE_Contact Formulas'!A342,"OK",NA()))</f>
        <v>#N/A</v>
      </c>
      <c r="Y342" s="40" t="e">
        <f>IF(LEN('Captura de datos de CONTACTO'!Y342)&gt;100,"Classroom(s) must be less than 100 characters",IF('DO NOT USE_Contact Formulas'!A342,"OK",NA()))</f>
        <v>#N/A</v>
      </c>
      <c r="Z342" s="40" t="e">
        <f>IF(AND(NOT(ISBLANK('Captura de datos de CONTACTO'!Z342)),ISNA(VLOOKUP('Captura de datos de CONTACTO'!Z342,'DO NOT USE_School Picklist'!$K$3:$K$6,1,FALSE))),"Please select a value from the drop-down menu",IF('DO NOT USE_Contact Formulas'!A342,"OK",NA()))</f>
        <v>#N/A</v>
      </c>
      <c r="AA342" s="40" t="e">
        <f>IF(AND(NOT(ISBLANK('Captura de datos de CONTACTO'!AA342)),ISNA(VLOOKUP('Captura de datos de CONTACTO'!AA342,'DO NOT USE_School Picklist'!$D$3:$D$5,1,FALSE))),"Please select a value from the drop-down menu",IF('DO NOT USE_Contact Formulas'!A342,"OK",NA()))</f>
        <v>#N/A</v>
      </c>
      <c r="AB342" s="40"/>
      <c r="AC342" s="40" t="e">
        <f>IF(AND(NOT(ISBLANK('Captura de datos de CONTACTO'!AC342)),ISNA(VLOOKUP('Captura de datos de CONTACTO'!AC342,'DO NOT USE_School Picklist'!$G$3:$G$5,1,FALSE))),"Please select a value from the drop-down menu",IF('DO NOT USE_Contact Formulas'!A342,"OK",NA()))</f>
        <v>#N/A</v>
      </c>
      <c r="AD342" s="40"/>
      <c r="AE342" s="40" t="e">
        <f>IF(AND(NOT(ISBLANK('Captura de datos de CONTACTO'!AE342)),ISNA(VLOOKUP('Captura de datos de CONTACTO'!AE342,'DO NOT USE_School Picklist'!$H$3:$H$4,1,FALSE))),"Please select a value from the drop-down menu",IF('DO NOT USE_Contact Formulas'!A342,"OK",NA()))</f>
        <v>#N/A</v>
      </c>
      <c r="AF342" s="40" t="e">
        <f ca="1">IF('Captura de datos de CONTACTO'!AF342&gt;'DO NOT USE_School Picklist'!$C$3,"Test Date cannot be a future date",IF('DO NOT USE_Contact Formulas'!A342,"OK",NA()))</f>
        <v>#N/A</v>
      </c>
      <c r="AG342" s="53" t="e">
        <f>IF(AND('DO NOT USE_Contact Formulas'!A342,ISBLANK('Captura de datos de CONTACTO'!AB342)),"Lab Result Test Result is required",IF(AND(NOT(ISBLANK('Captura de datos de CONTACTO'!AB342)),ISNA(VLOOKUP('Captura de datos de CONTACTO'!AB342,'DO NOT USE_School Picklist'!$Q$3:$Q$8,1,FALSE))),"Please select a value from the drop-down menu",IF('DO NOT USE_Contact Formulas'!A342,"OK",NA())))</f>
        <v>#N/A</v>
      </c>
    </row>
    <row r="343" spans="1:33" x14ac:dyDescent="0.3">
      <c r="A343" s="39" t="e">
        <f>IF('DO NOT USE_Contact Formulas'!A343,IF('DO NOT USE_Contact Formulas'!B343,"Not all required fields are completed","OK"),NA())</f>
        <v>#N/A</v>
      </c>
      <c r="B343" s="40" t="e">
        <f>IF(AND('DO NOT USE_Contact Formulas'!A343,ISBLANK('Captura de datos de CONTACTO'!B343)),"First Name is required",IF(NOT(ISBLANK('Captura de datos de CONTACTO'!B343)),"OK",NA()))</f>
        <v>#N/A</v>
      </c>
      <c r="C343" s="40" t="e">
        <f>IF(AND('DO NOT USE_Contact Formulas'!A343,ISBLANK('Captura de datos de CONTACTO'!C343)),"Last Name is required",IF(NOT(ISBLANK('Captura de datos de CONTACTO'!C343)),"OK",NA()))</f>
        <v>#N/A</v>
      </c>
      <c r="D343" s="40" t="e">
        <f>IF(AND('DO NOT USE_Contact Formulas'!A343,ISBLANK('Captura de datos de CONTACTO'!D343)),"Birthdate is required",IF(NOT(ISBLANK('Captura de datos de CONTACTO'!D343)),"OK",NA()))</f>
        <v>#N/A</v>
      </c>
      <c r="E343" s="40" t="e">
        <f>IF(AND('DO NOT USE_Contact Formulas'!A343,ISBLANK('Captura de datos de CONTACTO'!E343)),"Mobile Phone is required",IF(NOT(ISBLANK('Captura de datos de CONTACTO'!E343)),IF(AND(ISNUMBER(VALUE('Captura de datos de CONTACTO'!E343)),LEFT('Captura de datos de CONTACTO'!E343,1)&lt;&gt;"1",LEN('Captura de datos de CONTACTO'!E343)=10),"OK","Phone number must be valid format"),NA()))</f>
        <v>#N/A</v>
      </c>
      <c r="F343" s="40" t="e">
        <f>IF(LEN('Captura de datos de CONTACTO'!F343)&gt;255,"Home Street Address must be less than 255 characters",IF('DO NOT USE_Contact Formulas'!A343,"OK",NA()))</f>
        <v>#N/A</v>
      </c>
      <c r="G343" s="40" t="e">
        <f>IF(LEN('Captura de datos de CONTACTO'!G343)&gt;40,"City must be less than 40 characters",IF('DO NOT USE_Contact Formulas'!A343,"OK",NA()))</f>
        <v>#N/A</v>
      </c>
      <c r="H343" s="40" t="e">
        <f>IF(AND(NOT(ISBLANK('Captura de datos de CONTACTO'!H343)),ISNA(VLOOKUP('Captura de datos de CONTACTO'!H343,'DO NOT USE_School Picklist'!$P$3:$P$52,1,FALSE))),"Please select a value from the drop-down menu",IF('DO NOT USE_Contact Formulas'!A343,"OK",NA()))</f>
        <v>#N/A</v>
      </c>
      <c r="I343" s="40" t="e">
        <f>IF(AND('DO NOT USE_Contact Formulas'!A343,ISBLANK('Captura de datos de CONTACTO'!I343)),"Zip is required",IF(ISBLANK('Captura de datos de CONTACTO'!I343),NA(),"OK"))</f>
        <v>#N/A</v>
      </c>
      <c r="J343" s="40" t="e">
        <f>IF(AND('DO NOT USE_Contact Formulas'!A343,ISBLANK('Captura de datos de CONTACTO'!J343)),"Student or Staff? is required",IF(ISBLANK('Captura de datos de CONTACTO'!J343),NA(),IF(ISNA(VLOOKUP('Captura de datos de CONTACTO'!J343,'DO NOT USE_School Picklist'!$B$3:$B$6,1,FALSE)),"Please select a value from the drop-down menu","OK")))</f>
        <v>#N/A</v>
      </c>
      <c r="K343" s="40" t="e">
        <f>IF(AND('Captura de datos de CONTACTO'!J343='DO NOT USE_School Picklist'!$B$4,ISBLANK('Captura de datos de CONTACTO'!K343)),"Occupation/Job Title is required if Student or Staff? is Yes, staff/faculty or volunteer",IF('DO NOT USE_Contact Formulas'!A343,"OK",NA()))</f>
        <v>#N/A</v>
      </c>
      <c r="L343" s="40" t="e">
        <f ca="1">IF('Captura de datos de CONTACTO'!L343&gt;'DO NOT USE_School Picklist'!$C$3,"Date last on school campus/facility cannot be a future date",IF('DO NOT USE_Contact Formulas'!A343,IF(ISBLANK('Captura de datos de CONTACTO'!L343),"Date last on school campus/facility is required","OK"),NA()))</f>
        <v>#N/A</v>
      </c>
      <c r="M343" s="41" t="e">
        <f ca="1">IF('Captura de datos de CONTACTO'!M343&gt;'DO NOT USE_School Picklist'!$C$3,"Last Exposure Date cannot be a future date",IF('DO NOT USE_Contact Formulas'!A343,IF(ISBLANK('Captura de datos de CONTACTO'!M343),"Last Exposure Date is required","OK"),NA()))</f>
        <v>#N/A</v>
      </c>
      <c r="N343" s="41" t="e">
        <f>IF(AND('DO NOT USE_Contact Formulas'!A343,ISBLANK('Captura de datos de CONTACTO'!N343)),"Specific Place in the Location is required",IF(ISBLANK('Captura de datos de CONTACTO'!N343),NA(),"OK"))</f>
        <v>#N/A</v>
      </c>
      <c r="O343" s="40" t="e">
        <f>IF(AND(NOT(ISBLANK('Captura de datos de CONTACTO'!O343)),ISNA(VLOOKUP('Captura de datos de CONTACTO'!O343,'DO NOT USE_School Picklist'!$L$3:$L$81,1,FALSE))),"Please select a value from the drop-down menu",IF('DO NOT USE_Contact Formulas'!A343,"OK",NA()))</f>
        <v>#N/A</v>
      </c>
      <c r="P343" s="40" t="e">
        <f>IF(AND(NOT(ISBLANK('Captura de datos de CONTACTO'!P343)),NOT(ISNUMBER(MATCH("*@*.?*",'Captura de datos de CONTACTO'!P343,0)))),"Email must be in a valid format",IF('DO NOT USE_Contact Formulas'!A343,"OK",NA()))</f>
        <v>#N/A</v>
      </c>
      <c r="Q343" s="40" t="e">
        <f>IF(LEN('Captura de datos de CONTACTO'!Q343)&gt;50,"Parent/Guardian Name must be less than 50 characters",IF('DO NOT USE_Contact Formulas'!A343,"OK",NA()))</f>
        <v>#N/A</v>
      </c>
      <c r="R343" s="40" t="e">
        <f>IF(NOT(ISBLANK('Captura de datos de CONTACTO'!R343)),IF(AND(ISNUMBER('Captura de datos de CONTACTO'!R343),LEFT('Captura de datos de CONTACTO'!R343,1)&lt;&gt;"1",LEN('Captura de datos de CONTACTO'!R343)=10),"OK","Phone number must be valid format"),IF('DO NOT USE_Contact Formulas'!A343,"OK",NA()))</f>
        <v>#N/A</v>
      </c>
      <c r="S343" s="40" t="e">
        <f>IF(AND(NOT(ISBLANK('Captura de datos de CONTACTO'!S343)),ISNA(VLOOKUP('Captura de datos de CONTACTO'!S343,'DO NOT USE_School Picklist'!$N$3:$N$63,1,FALSE))),"Please select a value from the drop-down menu",IF('DO NOT USE_Contact Formulas'!A343,"OK",NA()))</f>
        <v>#N/A</v>
      </c>
      <c r="T343" s="53" t="e">
        <f>IF(AND(NOT(ISBLANK('Captura de datos de CONTACTO'!T343)),ISNA(VLOOKUP('Captura de datos de CONTACTO'!T343,'DO NOT USE_School Picklist'!$I$3:$I$5,1,FALSE))),"Please select a value from the drop-down menu",IF('DO NOT USE_Contact Formulas'!A343,"OK",NA()))</f>
        <v>#N/A</v>
      </c>
      <c r="U343" s="40" t="e">
        <f>IF(AND(NOT(ISBLANK('Captura de datos de CONTACTO'!U343)),ISNA(VLOOKUP('Captura de datos de CONTACTO'!U343,'DO NOT USE_School Picklist'!$E$3:$E$10,1,FALSE))),"Please select a value from the drop-down menu",IF('DO NOT USE_Contact Formulas'!A343,"OK",NA()))</f>
        <v>#N/A</v>
      </c>
      <c r="V343" s="53" t="e">
        <f>IF(AND(NOT(ISBLANK('Captura de datos de CONTACTO'!V343)),ISNA(VLOOKUP('Captura de datos de CONTACTO'!V343,'DO NOT USE_School Picklist'!$W$3:$W$9,1,FALSE))),"Please select a value from the drop-down menu",IF('DO NOT USE_Contact Formulas'!A343,"OK",NA()))</f>
        <v>#N/A</v>
      </c>
      <c r="W343" s="53" t="e">
        <f>IF(AND(NOT(ISBLANK('Captura de datos de CONTACTO'!W343)),ISNA(VLOOKUP('Captura de datos de CONTACTO'!W343,'DO NOT USE_School Picklist'!$W$3:$W$9,1,FALSE))),"Please select a value from the drop-down menu",IF('DO NOT USE_Case Formulas'!A343,"OK",NA()))</f>
        <v>#N/A</v>
      </c>
      <c r="X343" s="40" t="e">
        <f>IF(AND(NOT(ISBLANK('Captura de datos de CONTACTO'!X343)),ISNA(VLOOKUP('Captura de datos de CONTACTO'!X343,'DO NOT USE_School Picklist'!$F$3:$F$16,1,FALSE))),"Please select a value from the drop-down menu",IF('DO NOT USE_Contact Formulas'!A343,"OK",NA()))</f>
        <v>#N/A</v>
      </c>
      <c r="Y343" s="40" t="e">
        <f>IF(LEN('Captura de datos de CONTACTO'!Y343)&gt;100,"Classroom(s) must be less than 100 characters",IF('DO NOT USE_Contact Formulas'!A343,"OK",NA()))</f>
        <v>#N/A</v>
      </c>
      <c r="Z343" s="40" t="e">
        <f>IF(AND(NOT(ISBLANK('Captura de datos de CONTACTO'!Z343)),ISNA(VLOOKUP('Captura de datos de CONTACTO'!Z343,'DO NOT USE_School Picklist'!$K$3:$K$6,1,FALSE))),"Please select a value from the drop-down menu",IF('DO NOT USE_Contact Formulas'!A343,"OK",NA()))</f>
        <v>#N/A</v>
      </c>
      <c r="AA343" s="40" t="e">
        <f>IF(AND(NOT(ISBLANK('Captura de datos de CONTACTO'!AA343)),ISNA(VLOOKUP('Captura de datos de CONTACTO'!AA343,'DO NOT USE_School Picklist'!$D$3:$D$5,1,FALSE))),"Please select a value from the drop-down menu",IF('DO NOT USE_Contact Formulas'!A343,"OK",NA()))</f>
        <v>#N/A</v>
      </c>
      <c r="AB343" s="40"/>
      <c r="AC343" s="40" t="e">
        <f>IF(AND(NOT(ISBLANK('Captura de datos de CONTACTO'!AC343)),ISNA(VLOOKUP('Captura de datos de CONTACTO'!AC343,'DO NOT USE_School Picklist'!$G$3:$G$5,1,FALSE))),"Please select a value from the drop-down menu",IF('DO NOT USE_Contact Formulas'!A343,"OK",NA()))</f>
        <v>#N/A</v>
      </c>
      <c r="AD343" s="40"/>
      <c r="AE343" s="40" t="e">
        <f>IF(AND(NOT(ISBLANK('Captura de datos de CONTACTO'!AE343)),ISNA(VLOOKUP('Captura de datos de CONTACTO'!AE343,'DO NOT USE_School Picklist'!$H$3:$H$4,1,FALSE))),"Please select a value from the drop-down menu",IF('DO NOT USE_Contact Formulas'!A343,"OK",NA()))</f>
        <v>#N/A</v>
      </c>
      <c r="AF343" s="40" t="e">
        <f ca="1">IF('Captura de datos de CONTACTO'!AF343&gt;'DO NOT USE_School Picklist'!$C$3,"Test Date cannot be a future date",IF('DO NOT USE_Contact Formulas'!A343,"OK",NA()))</f>
        <v>#N/A</v>
      </c>
      <c r="AG343" s="53" t="e">
        <f>IF(AND('DO NOT USE_Contact Formulas'!A343,ISBLANK('Captura de datos de CONTACTO'!AB343)),"Lab Result Test Result is required",IF(AND(NOT(ISBLANK('Captura de datos de CONTACTO'!AB343)),ISNA(VLOOKUP('Captura de datos de CONTACTO'!AB343,'DO NOT USE_School Picklist'!$Q$3:$Q$8,1,FALSE))),"Please select a value from the drop-down menu",IF('DO NOT USE_Contact Formulas'!A343,"OK",NA())))</f>
        <v>#N/A</v>
      </c>
    </row>
    <row r="344" spans="1:33" x14ac:dyDescent="0.3">
      <c r="A344" s="39" t="e">
        <f>IF('DO NOT USE_Contact Formulas'!A344,IF('DO NOT USE_Contact Formulas'!B344,"Not all required fields are completed","OK"),NA())</f>
        <v>#N/A</v>
      </c>
      <c r="B344" s="40" t="e">
        <f>IF(AND('DO NOT USE_Contact Formulas'!A344,ISBLANK('Captura de datos de CONTACTO'!B344)),"First Name is required",IF(NOT(ISBLANK('Captura de datos de CONTACTO'!B344)),"OK",NA()))</f>
        <v>#N/A</v>
      </c>
      <c r="C344" s="40" t="e">
        <f>IF(AND('DO NOT USE_Contact Formulas'!A344,ISBLANK('Captura de datos de CONTACTO'!C344)),"Last Name is required",IF(NOT(ISBLANK('Captura de datos de CONTACTO'!C344)),"OK",NA()))</f>
        <v>#N/A</v>
      </c>
      <c r="D344" s="40" t="e">
        <f>IF(AND('DO NOT USE_Contact Formulas'!A344,ISBLANK('Captura de datos de CONTACTO'!D344)),"Birthdate is required",IF(NOT(ISBLANK('Captura de datos de CONTACTO'!D344)),"OK",NA()))</f>
        <v>#N/A</v>
      </c>
      <c r="E344" s="40" t="e">
        <f>IF(AND('DO NOT USE_Contact Formulas'!A344,ISBLANK('Captura de datos de CONTACTO'!E344)),"Mobile Phone is required",IF(NOT(ISBLANK('Captura de datos de CONTACTO'!E344)),IF(AND(ISNUMBER(VALUE('Captura de datos de CONTACTO'!E344)),LEFT('Captura de datos de CONTACTO'!E344,1)&lt;&gt;"1",LEN('Captura de datos de CONTACTO'!E344)=10),"OK","Phone number must be valid format"),NA()))</f>
        <v>#N/A</v>
      </c>
      <c r="F344" s="40" t="e">
        <f>IF(LEN('Captura de datos de CONTACTO'!F344)&gt;255,"Home Street Address must be less than 255 characters",IF('DO NOT USE_Contact Formulas'!A344,"OK",NA()))</f>
        <v>#N/A</v>
      </c>
      <c r="G344" s="40" t="e">
        <f>IF(LEN('Captura de datos de CONTACTO'!G344)&gt;40,"City must be less than 40 characters",IF('DO NOT USE_Contact Formulas'!A344,"OK",NA()))</f>
        <v>#N/A</v>
      </c>
      <c r="H344" s="40" t="e">
        <f>IF(AND(NOT(ISBLANK('Captura de datos de CONTACTO'!H344)),ISNA(VLOOKUP('Captura de datos de CONTACTO'!H344,'DO NOT USE_School Picklist'!$P$3:$P$52,1,FALSE))),"Please select a value from the drop-down menu",IF('DO NOT USE_Contact Formulas'!A344,"OK",NA()))</f>
        <v>#N/A</v>
      </c>
      <c r="I344" s="40" t="e">
        <f>IF(AND('DO NOT USE_Contact Formulas'!A344,ISBLANK('Captura de datos de CONTACTO'!I344)),"Zip is required",IF(ISBLANK('Captura de datos de CONTACTO'!I344),NA(),"OK"))</f>
        <v>#N/A</v>
      </c>
      <c r="J344" s="40" t="e">
        <f>IF(AND('DO NOT USE_Contact Formulas'!A344,ISBLANK('Captura de datos de CONTACTO'!J344)),"Student or Staff? is required",IF(ISBLANK('Captura de datos de CONTACTO'!J344),NA(),IF(ISNA(VLOOKUP('Captura de datos de CONTACTO'!J344,'DO NOT USE_School Picklist'!$B$3:$B$6,1,FALSE)),"Please select a value from the drop-down menu","OK")))</f>
        <v>#N/A</v>
      </c>
      <c r="K344" s="40" t="e">
        <f>IF(AND('Captura de datos de CONTACTO'!J344='DO NOT USE_School Picklist'!$B$4,ISBLANK('Captura de datos de CONTACTO'!K344)),"Occupation/Job Title is required if Student or Staff? is Yes, staff/faculty or volunteer",IF('DO NOT USE_Contact Formulas'!A344,"OK",NA()))</f>
        <v>#N/A</v>
      </c>
      <c r="L344" s="40" t="e">
        <f ca="1">IF('Captura de datos de CONTACTO'!L344&gt;'DO NOT USE_School Picklist'!$C$3,"Date last on school campus/facility cannot be a future date",IF('DO NOT USE_Contact Formulas'!A344,IF(ISBLANK('Captura de datos de CONTACTO'!L344),"Date last on school campus/facility is required","OK"),NA()))</f>
        <v>#N/A</v>
      </c>
      <c r="M344" s="41" t="e">
        <f ca="1">IF('Captura de datos de CONTACTO'!M344&gt;'DO NOT USE_School Picklist'!$C$3,"Last Exposure Date cannot be a future date",IF('DO NOT USE_Contact Formulas'!A344,IF(ISBLANK('Captura de datos de CONTACTO'!M344),"Last Exposure Date is required","OK"),NA()))</f>
        <v>#N/A</v>
      </c>
      <c r="N344" s="41" t="e">
        <f>IF(AND('DO NOT USE_Contact Formulas'!A344,ISBLANK('Captura de datos de CONTACTO'!N344)),"Specific Place in the Location is required",IF(ISBLANK('Captura de datos de CONTACTO'!N344),NA(),"OK"))</f>
        <v>#N/A</v>
      </c>
      <c r="O344" s="40" t="e">
        <f>IF(AND(NOT(ISBLANK('Captura de datos de CONTACTO'!O344)),ISNA(VLOOKUP('Captura de datos de CONTACTO'!O344,'DO NOT USE_School Picklist'!$L$3:$L$81,1,FALSE))),"Please select a value from the drop-down menu",IF('DO NOT USE_Contact Formulas'!A344,"OK",NA()))</f>
        <v>#N/A</v>
      </c>
      <c r="P344" s="40" t="e">
        <f>IF(AND(NOT(ISBLANK('Captura de datos de CONTACTO'!P344)),NOT(ISNUMBER(MATCH("*@*.?*",'Captura de datos de CONTACTO'!P344,0)))),"Email must be in a valid format",IF('DO NOT USE_Contact Formulas'!A344,"OK",NA()))</f>
        <v>#N/A</v>
      </c>
      <c r="Q344" s="40" t="e">
        <f>IF(LEN('Captura de datos de CONTACTO'!Q344)&gt;50,"Parent/Guardian Name must be less than 50 characters",IF('DO NOT USE_Contact Formulas'!A344,"OK",NA()))</f>
        <v>#N/A</v>
      </c>
      <c r="R344" s="40" t="e">
        <f>IF(NOT(ISBLANK('Captura de datos de CONTACTO'!R344)),IF(AND(ISNUMBER('Captura de datos de CONTACTO'!R344),LEFT('Captura de datos de CONTACTO'!R344,1)&lt;&gt;"1",LEN('Captura de datos de CONTACTO'!R344)=10),"OK","Phone number must be valid format"),IF('DO NOT USE_Contact Formulas'!A344,"OK",NA()))</f>
        <v>#N/A</v>
      </c>
      <c r="S344" s="40" t="e">
        <f>IF(AND(NOT(ISBLANK('Captura de datos de CONTACTO'!S344)),ISNA(VLOOKUP('Captura de datos de CONTACTO'!S344,'DO NOT USE_School Picklist'!$N$3:$N$63,1,FALSE))),"Please select a value from the drop-down menu",IF('DO NOT USE_Contact Formulas'!A344,"OK",NA()))</f>
        <v>#N/A</v>
      </c>
      <c r="T344" s="53" t="e">
        <f>IF(AND(NOT(ISBLANK('Captura de datos de CONTACTO'!T344)),ISNA(VLOOKUP('Captura de datos de CONTACTO'!T344,'DO NOT USE_School Picklist'!$I$3:$I$5,1,FALSE))),"Please select a value from the drop-down menu",IF('DO NOT USE_Contact Formulas'!A344,"OK",NA()))</f>
        <v>#N/A</v>
      </c>
      <c r="U344" s="40" t="e">
        <f>IF(AND(NOT(ISBLANK('Captura de datos de CONTACTO'!U344)),ISNA(VLOOKUP('Captura de datos de CONTACTO'!U344,'DO NOT USE_School Picklist'!$E$3:$E$10,1,FALSE))),"Please select a value from the drop-down menu",IF('DO NOT USE_Contact Formulas'!A344,"OK",NA()))</f>
        <v>#N/A</v>
      </c>
      <c r="V344" s="53" t="e">
        <f>IF(AND(NOT(ISBLANK('Captura de datos de CONTACTO'!V344)),ISNA(VLOOKUP('Captura de datos de CONTACTO'!V344,'DO NOT USE_School Picklist'!$W$3:$W$9,1,FALSE))),"Please select a value from the drop-down menu",IF('DO NOT USE_Contact Formulas'!A344,"OK",NA()))</f>
        <v>#N/A</v>
      </c>
      <c r="W344" s="53" t="e">
        <f>IF(AND(NOT(ISBLANK('Captura de datos de CONTACTO'!W344)),ISNA(VLOOKUP('Captura de datos de CONTACTO'!W344,'DO NOT USE_School Picklist'!$W$3:$W$9,1,FALSE))),"Please select a value from the drop-down menu",IF('DO NOT USE_Case Formulas'!A344,"OK",NA()))</f>
        <v>#N/A</v>
      </c>
      <c r="X344" s="40" t="e">
        <f>IF(AND(NOT(ISBLANK('Captura de datos de CONTACTO'!X344)),ISNA(VLOOKUP('Captura de datos de CONTACTO'!X344,'DO NOT USE_School Picklist'!$F$3:$F$16,1,FALSE))),"Please select a value from the drop-down menu",IF('DO NOT USE_Contact Formulas'!A344,"OK",NA()))</f>
        <v>#N/A</v>
      </c>
      <c r="Y344" s="40" t="e">
        <f>IF(LEN('Captura de datos de CONTACTO'!Y344)&gt;100,"Classroom(s) must be less than 100 characters",IF('DO NOT USE_Contact Formulas'!A344,"OK",NA()))</f>
        <v>#N/A</v>
      </c>
      <c r="Z344" s="40" t="e">
        <f>IF(AND(NOT(ISBLANK('Captura de datos de CONTACTO'!Z344)),ISNA(VLOOKUP('Captura de datos de CONTACTO'!Z344,'DO NOT USE_School Picklist'!$K$3:$K$6,1,FALSE))),"Please select a value from the drop-down menu",IF('DO NOT USE_Contact Formulas'!A344,"OK",NA()))</f>
        <v>#N/A</v>
      </c>
      <c r="AA344" s="40" t="e">
        <f>IF(AND(NOT(ISBLANK('Captura de datos de CONTACTO'!AA344)),ISNA(VLOOKUP('Captura de datos de CONTACTO'!AA344,'DO NOT USE_School Picklist'!$D$3:$D$5,1,FALSE))),"Please select a value from the drop-down menu",IF('DO NOT USE_Contact Formulas'!A344,"OK",NA()))</f>
        <v>#N/A</v>
      </c>
      <c r="AB344" s="40"/>
      <c r="AC344" s="40" t="e">
        <f>IF(AND(NOT(ISBLANK('Captura de datos de CONTACTO'!AC344)),ISNA(VLOOKUP('Captura de datos de CONTACTO'!AC344,'DO NOT USE_School Picklist'!$G$3:$G$5,1,FALSE))),"Please select a value from the drop-down menu",IF('DO NOT USE_Contact Formulas'!A344,"OK",NA()))</f>
        <v>#N/A</v>
      </c>
      <c r="AD344" s="40"/>
      <c r="AE344" s="40" t="e">
        <f>IF(AND(NOT(ISBLANK('Captura de datos de CONTACTO'!AE344)),ISNA(VLOOKUP('Captura de datos de CONTACTO'!AE344,'DO NOT USE_School Picklist'!$H$3:$H$4,1,FALSE))),"Please select a value from the drop-down menu",IF('DO NOT USE_Contact Formulas'!A344,"OK",NA()))</f>
        <v>#N/A</v>
      </c>
      <c r="AF344" s="40" t="e">
        <f ca="1">IF('Captura de datos de CONTACTO'!AF344&gt;'DO NOT USE_School Picklist'!$C$3,"Test Date cannot be a future date",IF('DO NOT USE_Contact Formulas'!A344,"OK",NA()))</f>
        <v>#N/A</v>
      </c>
      <c r="AG344" s="53" t="e">
        <f>IF(AND('DO NOT USE_Contact Formulas'!A344,ISBLANK('Captura de datos de CONTACTO'!AB344)),"Lab Result Test Result is required",IF(AND(NOT(ISBLANK('Captura de datos de CONTACTO'!AB344)),ISNA(VLOOKUP('Captura de datos de CONTACTO'!AB344,'DO NOT USE_School Picklist'!$Q$3:$Q$8,1,FALSE))),"Please select a value from the drop-down menu",IF('DO NOT USE_Contact Formulas'!A344,"OK",NA())))</f>
        <v>#N/A</v>
      </c>
    </row>
    <row r="345" spans="1:33" x14ac:dyDescent="0.3">
      <c r="A345" s="39" t="e">
        <f>IF('DO NOT USE_Contact Formulas'!A345,IF('DO NOT USE_Contact Formulas'!B345,"Not all required fields are completed","OK"),NA())</f>
        <v>#N/A</v>
      </c>
      <c r="B345" s="40" t="e">
        <f>IF(AND('DO NOT USE_Contact Formulas'!A345,ISBLANK('Captura de datos de CONTACTO'!B345)),"First Name is required",IF(NOT(ISBLANK('Captura de datos de CONTACTO'!B345)),"OK",NA()))</f>
        <v>#N/A</v>
      </c>
      <c r="C345" s="40" t="e">
        <f>IF(AND('DO NOT USE_Contact Formulas'!A345,ISBLANK('Captura de datos de CONTACTO'!C345)),"Last Name is required",IF(NOT(ISBLANK('Captura de datos de CONTACTO'!C345)),"OK",NA()))</f>
        <v>#N/A</v>
      </c>
      <c r="D345" s="40" t="e">
        <f>IF(AND('DO NOT USE_Contact Formulas'!A345,ISBLANK('Captura de datos de CONTACTO'!D345)),"Birthdate is required",IF(NOT(ISBLANK('Captura de datos de CONTACTO'!D345)),"OK",NA()))</f>
        <v>#N/A</v>
      </c>
      <c r="E345" s="40" t="e">
        <f>IF(AND('DO NOT USE_Contact Formulas'!A345,ISBLANK('Captura de datos de CONTACTO'!E345)),"Mobile Phone is required",IF(NOT(ISBLANK('Captura de datos de CONTACTO'!E345)),IF(AND(ISNUMBER(VALUE('Captura de datos de CONTACTO'!E345)),LEFT('Captura de datos de CONTACTO'!E345,1)&lt;&gt;"1",LEN('Captura de datos de CONTACTO'!E345)=10),"OK","Phone number must be valid format"),NA()))</f>
        <v>#N/A</v>
      </c>
      <c r="F345" s="40" t="e">
        <f>IF(LEN('Captura de datos de CONTACTO'!F345)&gt;255,"Home Street Address must be less than 255 characters",IF('DO NOT USE_Contact Formulas'!A345,"OK",NA()))</f>
        <v>#N/A</v>
      </c>
      <c r="G345" s="40" t="e">
        <f>IF(LEN('Captura de datos de CONTACTO'!G345)&gt;40,"City must be less than 40 characters",IF('DO NOT USE_Contact Formulas'!A345,"OK",NA()))</f>
        <v>#N/A</v>
      </c>
      <c r="H345" s="40" t="e">
        <f>IF(AND(NOT(ISBLANK('Captura de datos de CONTACTO'!H345)),ISNA(VLOOKUP('Captura de datos de CONTACTO'!H345,'DO NOT USE_School Picklist'!$P$3:$P$52,1,FALSE))),"Please select a value from the drop-down menu",IF('DO NOT USE_Contact Formulas'!A345,"OK",NA()))</f>
        <v>#N/A</v>
      </c>
      <c r="I345" s="40" t="e">
        <f>IF(AND('DO NOT USE_Contact Formulas'!A345,ISBLANK('Captura de datos de CONTACTO'!I345)),"Zip is required",IF(ISBLANK('Captura de datos de CONTACTO'!I345),NA(),"OK"))</f>
        <v>#N/A</v>
      </c>
      <c r="J345" s="40" t="e">
        <f>IF(AND('DO NOT USE_Contact Formulas'!A345,ISBLANK('Captura de datos de CONTACTO'!J345)),"Student or Staff? is required",IF(ISBLANK('Captura de datos de CONTACTO'!J345),NA(),IF(ISNA(VLOOKUP('Captura de datos de CONTACTO'!J345,'DO NOT USE_School Picklist'!$B$3:$B$6,1,FALSE)),"Please select a value from the drop-down menu","OK")))</f>
        <v>#N/A</v>
      </c>
      <c r="K345" s="40" t="e">
        <f>IF(AND('Captura de datos de CONTACTO'!J345='DO NOT USE_School Picklist'!$B$4,ISBLANK('Captura de datos de CONTACTO'!K345)),"Occupation/Job Title is required if Student or Staff? is Yes, staff/faculty or volunteer",IF('DO NOT USE_Contact Formulas'!A345,"OK",NA()))</f>
        <v>#N/A</v>
      </c>
      <c r="L345" s="40" t="e">
        <f ca="1">IF('Captura de datos de CONTACTO'!L345&gt;'DO NOT USE_School Picklist'!$C$3,"Date last on school campus/facility cannot be a future date",IF('DO NOT USE_Contact Formulas'!A345,IF(ISBLANK('Captura de datos de CONTACTO'!L345),"Date last on school campus/facility is required","OK"),NA()))</f>
        <v>#N/A</v>
      </c>
      <c r="M345" s="41" t="e">
        <f ca="1">IF('Captura de datos de CONTACTO'!M345&gt;'DO NOT USE_School Picklist'!$C$3,"Last Exposure Date cannot be a future date",IF('DO NOT USE_Contact Formulas'!A345,IF(ISBLANK('Captura de datos de CONTACTO'!M345),"Last Exposure Date is required","OK"),NA()))</f>
        <v>#N/A</v>
      </c>
      <c r="N345" s="41" t="e">
        <f>IF(AND('DO NOT USE_Contact Formulas'!A345,ISBLANK('Captura de datos de CONTACTO'!N345)),"Specific Place in the Location is required",IF(ISBLANK('Captura de datos de CONTACTO'!N345),NA(),"OK"))</f>
        <v>#N/A</v>
      </c>
      <c r="O345" s="40" t="e">
        <f>IF(AND(NOT(ISBLANK('Captura de datos de CONTACTO'!O345)),ISNA(VLOOKUP('Captura de datos de CONTACTO'!O345,'DO NOT USE_School Picklist'!$L$3:$L$81,1,FALSE))),"Please select a value from the drop-down menu",IF('DO NOT USE_Contact Formulas'!A345,"OK",NA()))</f>
        <v>#N/A</v>
      </c>
      <c r="P345" s="40" t="e">
        <f>IF(AND(NOT(ISBLANK('Captura de datos de CONTACTO'!P345)),NOT(ISNUMBER(MATCH("*@*.?*",'Captura de datos de CONTACTO'!P345,0)))),"Email must be in a valid format",IF('DO NOT USE_Contact Formulas'!A345,"OK",NA()))</f>
        <v>#N/A</v>
      </c>
      <c r="Q345" s="40" t="e">
        <f>IF(LEN('Captura de datos de CONTACTO'!Q345)&gt;50,"Parent/Guardian Name must be less than 50 characters",IF('DO NOT USE_Contact Formulas'!A345,"OK",NA()))</f>
        <v>#N/A</v>
      </c>
      <c r="R345" s="40" t="e">
        <f>IF(NOT(ISBLANK('Captura de datos de CONTACTO'!R345)),IF(AND(ISNUMBER('Captura de datos de CONTACTO'!R345),LEFT('Captura de datos de CONTACTO'!R345,1)&lt;&gt;"1",LEN('Captura de datos de CONTACTO'!R345)=10),"OK","Phone number must be valid format"),IF('DO NOT USE_Contact Formulas'!A345,"OK",NA()))</f>
        <v>#N/A</v>
      </c>
      <c r="S345" s="40" t="e">
        <f>IF(AND(NOT(ISBLANK('Captura de datos de CONTACTO'!S345)),ISNA(VLOOKUP('Captura de datos de CONTACTO'!S345,'DO NOT USE_School Picklist'!$N$3:$N$63,1,FALSE))),"Please select a value from the drop-down menu",IF('DO NOT USE_Contact Formulas'!A345,"OK",NA()))</f>
        <v>#N/A</v>
      </c>
      <c r="T345" s="53" t="e">
        <f>IF(AND(NOT(ISBLANK('Captura de datos de CONTACTO'!T345)),ISNA(VLOOKUP('Captura de datos de CONTACTO'!T345,'DO NOT USE_School Picklist'!$I$3:$I$5,1,FALSE))),"Please select a value from the drop-down menu",IF('DO NOT USE_Contact Formulas'!A345,"OK",NA()))</f>
        <v>#N/A</v>
      </c>
      <c r="U345" s="40" t="e">
        <f>IF(AND(NOT(ISBLANK('Captura de datos de CONTACTO'!U345)),ISNA(VLOOKUP('Captura de datos de CONTACTO'!U345,'DO NOT USE_School Picklist'!$E$3:$E$10,1,FALSE))),"Please select a value from the drop-down menu",IF('DO NOT USE_Contact Formulas'!A345,"OK",NA()))</f>
        <v>#N/A</v>
      </c>
      <c r="V345" s="53" t="e">
        <f>IF(AND(NOT(ISBLANK('Captura de datos de CONTACTO'!V345)),ISNA(VLOOKUP('Captura de datos de CONTACTO'!V345,'DO NOT USE_School Picklist'!$W$3:$W$9,1,FALSE))),"Please select a value from the drop-down menu",IF('DO NOT USE_Contact Formulas'!A345,"OK",NA()))</f>
        <v>#N/A</v>
      </c>
      <c r="W345" s="53" t="e">
        <f>IF(AND(NOT(ISBLANK('Captura de datos de CONTACTO'!W345)),ISNA(VLOOKUP('Captura de datos de CONTACTO'!W345,'DO NOT USE_School Picklist'!$W$3:$W$9,1,FALSE))),"Please select a value from the drop-down menu",IF('DO NOT USE_Case Formulas'!A345,"OK",NA()))</f>
        <v>#N/A</v>
      </c>
      <c r="X345" s="40" t="e">
        <f>IF(AND(NOT(ISBLANK('Captura de datos de CONTACTO'!X345)),ISNA(VLOOKUP('Captura de datos de CONTACTO'!X345,'DO NOT USE_School Picklist'!$F$3:$F$16,1,FALSE))),"Please select a value from the drop-down menu",IF('DO NOT USE_Contact Formulas'!A345,"OK",NA()))</f>
        <v>#N/A</v>
      </c>
      <c r="Y345" s="40" t="e">
        <f>IF(LEN('Captura de datos de CONTACTO'!Y345)&gt;100,"Classroom(s) must be less than 100 characters",IF('DO NOT USE_Contact Formulas'!A345,"OK",NA()))</f>
        <v>#N/A</v>
      </c>
      <c r="Z345" s="40" t="e">
        <f>IF(AND(NOT(ISBLANK('Captura de datos de CONTACTO'!Z345)),ISNA(VLOOKUP('Captura de datos de CONTACTO'!Z345,'DO NOT USE_School Picklist'!$K$3:$K$6,1,FALSE))),"Please select a value from the drop-down menu",IF('DO NOT USE_Contact Formulas'!A345,"OK",NA()))</f>
        <v>#N/A</v>
      </c>
      <c r="AA345" s="40" t="e">
        <f>IF(AND(NOT(ISBLANK('Captura de datos de CONTACTO'!AA345)),ISNA(VLOOKUP('Captura de datos de CONTACTO'!AA345,'DO NOT USE_School Picklist'!$D$3:$D$5,1,FALSE))),"Please select a value from the drop-down menu",IF('DO NOT USE_Contact Formulas'!A345,"OK",NA()))</f>
        <v>#N/A</v>
      </c>
      <c r="AB345" s="40"/>
      <c r="AC345" s="40" t="e">
        <f>IF(AND(NOT(ISBLANK('Captura de datos de CONTACTO'!AC345)),ISNA(VLOOKUP('Captura de datos de CONTACTO'!AC345,'DO NOT USE_School Picklist'!$G$3:$G$5,1,FALSE))),"Please select a value from the drop-down menu",IF('DO NOT USE_Contact Formulas'!A345,"OK",NA()))</f>
        <v>#N/A</v>
      </c>
      <c r="AD345" s="40"/>
      <c r="AE345" s="40" t="e">
        <f>IF(AND(NOT(ISBLANK('Captura de datos de CONTACTO'!AE345)),ISNA(VLOOKUP('Captura de datos de CONTACTO'!AE345,'DO NOT USE_School Picklist'!$H$3:$H$4,1,FALSE))),"Please select a value from the drop-down menu",IF('DO NOT USE_Contact Formulas'!A345,"OK",NA()))</f>
        <v>#N/A</v>
      </c>
      <c r="AF345" s="40" t="e">
        <f ca="1">IF('Captura de datos de CONTACTO'!AF345&gt;'DO NOT USE_School Picklist'!$C$3,"Test Date cannot be a future date",IF('DO NOT USE_Contact Formulas'!A345,"OK",NA()))</f>
        <v>#N/A</v>
      </c>
      <c r="AG345" s="53" t="e">
        <f>IF(AND('DO NOT USE_Contact Formulas'!A345,ISBLANK('Captura de datos de CONTACTO'!AB345)),"Lab Result Test Result is required",IF(AND(NOT(ISBLANK('Captura de datos de CONTACTO'!AB345)),ISNA(VLOOKUP('Captura de datos de CONTACTO'!AB345,'DO NOT USE_School Picklist'!$Q$3:$Q$8,1,FALSE))),"Please select a value from the drop-down menu",IF('DO NOT USE_Contact Formulas'!A345,"OK",NA())))</f>
        <v>#N/A</v>
      </c>
    </row>
    <row r="346" spans="1:33" x14ac:dyDescent="0.3">
      <c r="A346" s="39" t="e">
        <f>IF('DO NOT USE_Contact Formulas'!A346,IF('DO NOT USE_Contact Formulas'!B346,"Not all required fields are completed","OK"),NA())</f>
        <v>#N/A</v>
      </c>
      <c r="B346" s="40" t="e">
        <f>IF(AND('DO NOT USE_Contact Formulas'!A346,ISBLANK('Captura de datos de CONTACTO'!B346)),"First Name is required",IF(NOT(ISBLANK('Captura de datos de CONTACTO'!B346)),"OK",NA()))</f>
        <v>#N/A</v>
      </c>
      <c r="C346" s="40" t="e">
        <f>IF(AND('DO NOT USE_Contact Formulas'!A346,ISBLANK('Captura de datos de CONTACTO'!C346)),"Last Name is required",IF(NOT(ISBLANK('Captura de datos de CONTACTO'!C346)),"OK",NA()))</f>
        <v>#N/A</v>
      </c>
      <c r="D346" s="40" t="e">
        <f>IF(AND('DO NOT USE_Contact Formulas'!A346,ISBLANK('Captura de datos de CONTACTO'!D346)),"Birthdate is required",IF(NOT(ISBLANK('Captura de datos de CONTACTO'!D346)),"OK",NA()))</f>
        <v>#N/A</v>
      </c>
      <c r="E346" s="40" t="e">
        <f>IF(AND('DO NOT USE_Contact Formulas'!A346,ISBLANK('Captura de datos de CONTACTO'!E346)),"Mobile Phone is required",IF(NOT(ISBLANK('Captura de datos de CONTACTO'!E346)),IF(AND(ISNUMBER(VALUE('Captura de datos de CONTACTO'!E346)),LEFT('Captura de datos de CONTACTO'!E346,1)&lt;&gt;"1",LEN('Captura de datos de CONTACTO'!E346)=10),"OK","Phone number must be valid format"),NA()))</f>
        <v>#N/A</v>
      </c>
      <c r="F346" s="40" t="e">
        <f>IF(LEN('Captura de datos de CONTACTO'!F346)&gt;255,"Home Street Address must be less than 255 characters",IF('DO NOT USE_Contact Formulas'!A346,"OK",NA()))</f>
        <v>#N/A</v>
      </c>
      <c r="G346" s="40" t="e">
        <f>IF(LEN('Captura de datos de CONTACTO'!G346)&gt;40,"City must be less than 40 characters",IF('DO NOT USE_Contact Formulas'!A346,"OK",NA()))</f>
        <v>#N/A</v>
      </c>
      <c r="H346" s="40" t="e">
        <f>IF(AND(NOT(ISBLANK('Captura de datos de CONTACTO'!H346)),ISNA(VLOOKUP('Captura de datos de CONTACTO'!H346,'DO NOT USE_School Picklist'!$P$3:$P$52,1,FALSE))),"Please select a value from the drop-down menu",IF('DO NOT USE_Contact Formulas'!A346,"OK",NA()))</f>
        <v>#N/A</v>
      </c>
      <c r="I346" s="40" t="e">
        <f>IF(AND('DO NOT USE_Contact Formulas'!A346,ISBLANK('Captura de datos de CONTACTO'!I346)),"Zip is required",IF(ISBLANK('Captura de datos de CONTACTO'!I346),NA(),"OK"))</f>
        <v>#N/A</v>
      </c>
      <c r="J346" s="40" t="e">
        <f>IF(AND('DO NOT USE_Contact Formulas'!A346,ISBLANK('Captura de datos de CONTACTO'!J346)),"Student or Staff? is required",IF(ISBLANK('Captura de datos de CONTACTO'!J346),NA(),IF(ISNA(VLOOKUP('Captura de datos de CONTACTO'!J346,'DO NOT USE_School Picklist'!$B$3:$B$6,1,FALSE)),"Please select a value from the drop-down menu","OK")))</f>
        <v>#N/A</v>
      </c>
      <c r="K346" s="40" t="e">
        <f>IF(AND('Captura de datos de CONTACTO'!J346='DO NOT USE_School Picklist'!$B$4,ISBLANK('Captura de datos de CONTACTO'!K346)),"Occupation/Job Title is required if Student or Staff? is Yes, staff/faculty or volunteer",IF('DO NOT USE_Contact Formulas'!A346,"OK",NA()))</f>
        <v>#N/A</v>
      </c>
      <c r="L346" s="40" t="e">
        <f ca="1">IF('Captura de datos de CONTACTO'!L346&gt;'DO NOT USE_School Picklist'!$C$3,"Date last on school campus/facility cannot be a future date",IF('DO NOT USE_Contact Formulas'!A346,IF(ISBLANK('Captura de datos de CONTACTO'!L346),"Date last on school campus/facility is required","OK"),NA()))</f>
        <v>#N/A</v>
      </c>
      <c r="M346" s="41" t="e">
        <f ca="1">IF('Captura de datos de CONTACTO'!M346&gt;'DO NOT USE_School Picklist'!$C$3,"Last Exposure Date cannot be a future date",IF('DO NOT USE_Contact Formulas'!A346,IF(ISBLANK('Captura de datos de CONTACTO'!M346),"Last Exposure Date is required","OK"),NA()))</f>
        <v>#N/A</v>
      </c>
      <c r="N346" s="41" t="e">
        <f>IF(AND('DO NOT USE_Contact Formulas'!A346,ISBLANK('Captura de datos de CONTACTO'!N346)),"Specific Place in the Location is required",IF(ISBLANK('Captura de datos de CONTACTO'!N346),NA(),"OK"))</f>
        <v>#N/A</v>
      </c>
      <c r="O346" s="40" t="e">
        <f>IF(AND(NOT(ISBLANK('Captura de datos de CONTACTO'!O346)),ISNA(VLOOKUP('Captura de datos de CONTACTO'!O346,'DO NOT USE_School Picklist'!$L$3:$L$81,1,FALSE))),"Please select a value from the drop-down menu",IF('DO NOT USE_Contact Formulas'!A346,"OK",NA()))</f>
        <v>#N/A</v>
      </c>
      <c r="P346" s="40" t="e">
        <f>IF(AND(NOT(ISBLANK('Captura de datos de CONTACTO'!P346)),NOT(ISNUMBER(MATCH("*@*.?*",'Captura de datos de CONTACTO'!P346,0)))),"Email must be in a valid format",IF('DO NOT USE_Contact Formulas'!A346,"OK",NA()))</f>
        <v>#N/A</v>
      </c>
      <c r="Q346" s="40" t="e">
        <f>IF(LEN('Captura de datos de CONTACTO'!Q346)&gt;50,"Parent/Guardian Name must be less than 50 characters",IF('DO NOT USE_Contact Formulas'!A346,"OK",NA()))</f>
        <v>#N/A</v>
      </c>
      <c r="R346" s="40" t="e">
        <f>IF(NOT(ISBLANK('Captura de datos de CONTACTO'!R346)),IF(AND(ISNUMBER('Captura de datos de CONTACTO'!R346),LEFT('Captura de datos de CONTACTO'!R346,1)&lt;&gt;"1",LEN('Captura de datos de CONTACTO'!R346)=10),"OK","Phone number must be valid format"),IF('DO NOT USE_Contact Formulas'!A346,"OK",NA()))</f>
        <v>#N/A</v>
      </c>
      <c r="S346" s="40" t="e">
        <f>IF(AND(NOT(ISBLANK('Captura de datos de CONTACTO'!S346)),ISNA(VLOOKUP('Captura de datos de CONTACTO'!S346,'DO NOT USE_School Picklist'!$N$3:$N$63,1,FALSE))),"Please select a value from the drop-down menu",IF('DO NOT USE_Contact Formulas'!A346,"OK",NA()))</f>
        <v>#N/A</v>
      </c>
      <c r="T346" s="53" t="e">
        <f>IF(AND(NOT(ISBLANK('Captura de datos de CONTACTO'!T346)),ISNA(VLOOKUP('Captura de datos de CONTACTO'!T346,'DO NOT USE_School Picklist'!$I$3:$I$5,1,FALSE))),"Please select a value from the drop-down menu",IF('DO NOT USE_Contact Formulas'!A346,"OK",NA()))</f>
        <v>#N/A</v>
      </c>
      <c r="U346" s="40" t="e">
        <f>IF(AND(NOT(ISBLANK('Captura de datos de CONTACTO'!U346)),ISNA(VLOOKUP('Captura de datos de CONTACTO'!U346,'DO NOT USE_School Picklist'!$E$3:$E$10,1,FALSE))),"Please select a value from the drop-down menu",IF('DO NOT USE_Contact Formulas'!A346,"OK",NA()))</f>
        <v>#N/A</v>
      </c>
      <c r="V346" s="53" t="e">
        <f>IF(AND(NOT(ISBLANK('Captura de datos de CONTACTO'!V346)),ISNA(VLOOKUP('Captura de datos de CONTACTO'!V346,'DO NOT USE_School Picklist'!$W$3:$W$9,1,FALSE))),"Please select a value from the drop-down menu",IF('DO NOT USE_Contact Formulas'!A346,"OK",NA()))</f>
        <v>#N/A</v>
      </c>
      <c r="W346" s="53" t="e">
        <f>IF(AND(NOT(ISBLANK('Captura de datos de CONTACTO'!W346)),ISNA(VLOOKUP('Captura de datos de CONTACTO'!W346,'DO NOT USE_School Picklist'!$W$3:$W$9,1,FALSE))),"Please select a value from the drop-down menu",IF('DO NOT USE_Case Formulas'!A346,"OK",NA()))</f>
        <v>#N/A</v>
      </c>
      <c r="X346" s="40" t="e">
        <f>IF(AND(NOT(ISBLANK('Captura de datos de CONTACTO'!X346)),ISNA(VLOOKUP('Captura de datos de CONTACTO'!X346,'DO NOT USE_School Picklist'!$F$3:$F$16,1,FALSE))),"Please select a value from the drop-down menu",IF('DO NOT USE_Contact Formulas'!A346,"OK",NA()))</f>
        <v>#N/A</v>
      </c>
      <c r="Y346" s="40" t="e">
        <f>IF(LEN('Captura de datos de CONTACTO'!Y346)&gt;100,"Classroom(s) must be less than 100 characters",IF('DO NOT USE_Contact Formulas'!A346,"OK",NA()))</f>
        <v>#N/A</v>
      </c>
      <c r="Z346" s="40" t="e">
        <f>IF(AND(NOT(ISBLANK('Captura de datos de CONTACTO'!Z346)),ISNA(VLOOKUP('Captura de datos de CONTACTO'!Z346,'DO NOT USE_School Picklist'!$K$3:$K$6,1,FALSE))),"Please select a value from the drop-down menu",IF('DO NOT USE_Contact Formulas'!A346,"OK",NA()))</f>
        <v>#N/A</v>
      </c>
      <c r="AA346" s="40" t="e">
        <f>IF(AND(NOT(ISBLANK('Captura de datos de CONTACTO'!AA346)),ISNA(VLOOKUP('Captura de datos de CONTACTO'!AA346,'DO NOT USE_School Picklist'!$D$3:$D$5,1,FALSE))),"Please select a value from the drop-down menu",IF('DO NOT USE_Contact Formulas'!A346,"OK",NA()))</f>
        <v>#N/A</v>
      </c>
      <c r="AB346" s="40"/>
      <c r="AC346" s="40" t="e">
        <f>IF(AND(NOT(ISBLANK('Captura de datos de CONTACTO'!AC346)),ISNA(VLOOKUP('Captura de datos de CONTACTO'!AC346,'DO NOT USE_School Picklist'!$G$3:$G$5,1,FALSE))),"Please select a value from the drop-down menu",IF('DO NOT USE_Contact Formulas'!A346,"OK",NA()))</f>
        <v>#N/A</v>
      </c>
      <c r="AD346" s="40"/>
      <c r="AE346" s="40" t="e">
        <f>IF(AND(NOT(ISBLANK('Captura de datos de CONTACTO'!AE346)),ISNA(VLOOKUP('Captura de datos de CONTACTO'!AE346,'DO NOT USE_School Picklist'!$H$3:$H$4,1,FALSE))),"Please select a value from the drop-down menu",IF('DO NOT USE_Contact Formulas'!A346,"OK",NA()))</f>
        <v>#N/A</v>
      </c>
      <c r="AF346" s="40" t="e">
        <f ca="1">IF('Captura de datos de CONTACTO'!AF346&gt;'DO NOT USE_School Picklist'!$C$3,"Test Date cannot be a future date",IF('DO NOT USE_Contact Formulas'!A346,"OK",NA()))</f>
        <v>#N/A</v>
      </c>
      <c r="AG346" s="53" t="e">
        <f>IF(AND('DO NOT USE_Contact Formulas'!A346,ISBLANK('Captura de datos de CONTACTO'!AB346)),"Lab Result Test Result is required",IF(AND(NOT(ISBLANK('Captura de datos de CONTACTO'!AB346)),ISNA(VLOOKUP('Captura de datos de CONTACTO'!AB346,'DO NOT USE_School Picklist'!$Q$3:$Q$8,1,FALSE))),"Please select a value from the drop-down menu",IF('DO NOT USE_Contact Formulas'!A346,"OK",NA())))</f>
        <v>#N/A</v>
      </c>
    </row>
    <row r="347" spans="1:33" x14ac:dyDescent="0.3">
      <c r="A347" s="39" t="e">
        <f>IF('DO NOT USE_Contact Formulas'!A347,IF('DO NOT USE_Contact Formulas'!B347,"Not all required fields are completed","OK"),NA())</f>
        <v>#N/A</v>
      </c>
      <c r="B347" s="40" t="e">
        <f>IF(AND('DO NOT USE_Contact Formulas'!A347,ISBLANK('Captura de datos de CONTACTO'!B347)),"First Name is required",IF(NOT(ISBLANK('Captura de datos de CONTACTO'!B347)),"OK",NA()))</f>
        <v>#N/A</v>
      </c>
      <c r="C347" s="40" t="e">
        <f>IF(AND('DO NOT USE_Contact Formulas'!A347,ISBLANK('Captura de datos de CONTACTO'!C347)),"Last Name is required",IF(NOT(ISBLANK('Captura de datos de CONTACTO'!C347)),"OK",NA()))</f>
        <v>#N/A</v>
      </c>
      <c r="D347" s="40" t="e">
        <f>IF(AND('DO NOT USE_Contact Formulas'!A347,ISBLANK('Captura de datos de CONTACTO'!D347)),"Birthdate is required",IF(NOT(ISBLANK('Captura de datos de CONTACTO'!D347)),"OK",NA()))</f>
        <v>#N/A</v>
      </c>
      <c r="E347" s="40" t="e">
        <f>IF(AND('DO NOT USE_Contact Formulas'!A347,ISBLANK('Captura de datos de CONTACTO'!E347)),"Mobile Phone is required",IF(NOT(ISBLANK('Captura de datos de CONTACTO'!E347)),IF(AND(ISNUMBER(VALUE('Captura de datos de CONTACTO'!E347)),LEFT('Captura de datos de CONTACTO'!E347,1)&lt;&gt;"1",LEN('Captura de datos de CONTACTO'!E347)=10),"OK","Phone number must be valid format"),NA()))</f>
        <v>#N/A</v>
      </c>
      <c r="F347" s="40" t="e">
        <f>IF(LEN('Captura de datos de CONTACTO'!F347)&gt;255,"Home Street Address must be less than 255 characters",IF('DO NOT USE_Contact Formulas'!A347,"OK",NA()))</f>
        <v>#N/A</v>
      </c>
      <c r="G347" s="40" t="e">
        <f>IF(LEN('Captura de datos de CONTACTO'!G347)&gt;40,"City must be less than 40 characters",IF('DO NOT USE_Contact Formulas'!A347,"OK",NA()))</f>
        <v>#N/A</v>
      </c>
      <c r="H347" s="40" t="e">
        <f>IF(AND(NOT(ISBLANK('Captura de datos de CONTACTO'!H347)),ISNA(VLOOKUP('Captura de datos de CONTACTO'!H347,'DO NOT USE_School Picklist'!$P$3:$P$52,1,FALSE))),"Please select a value from the drop-down menu",IF('DO NOT USE_Contact Formulas'!A347,"OK",NA()))</f>
        <v>#N/A</v>
      </c>
      <c r="I347" s="40" t="e">
        <f>IF(AND('DO NOT USE_Contact Formulas'!A347,ISBLANK('Captura de datos de CONTACTO'!I347)),"Zip is required",IF(ISBLANK('Captura de datos de CONTACTO'!I347),NA(),"OK"))</f>
        <v>#N/A</v>
      </c>
      <c r="J347" s="40" t="e">
        <f>IF(AND('DO NOT USE_Contact Formulas'!A347,ISBLANK('Captura de datos de CONTACTO'!J347)),"Student or Staff? is required",IF(ISBLANK('Captura de datos de CONTACTO'!J347),NA(),IF(ISNA(VLOOKUP('Captura de datos de CONTACTO'!J347,'DO NOT USE_School Picklist'!$B$3:$B$6,1,FALSE)),"Please select a value from the drop-down menu","OK")))</f>
        <v>#N/A</v>
      </c>
      <c r="K347" s="40" t="e">
        <f>IF(AND('Captura de datos de CONTACTO'!J347='DO NOT USE_School Picklist'!$B$4,ISBLANK('Captura de datos de CONTACTO'!K347)),"Occupation/Job Title is required if Student or Staff? is Yes, staff/faculty or volunteer",IF('DO NOT USE_Contact Formulas'!A347,"OK",NA()))</f>
        <v>#N/A</v>
      </c>
      <c r="L347" s="40" t="e">
        <f ca="1">IF('Captura de datos de CONTACTO'!L347&gt;'DO NOT USE_School Picklist'!$C$3,"Date last on school campus/facility cannot be a future date",IF('DO NOT USE_Contact Formulas'!A347,IF(ISBLANK('Captura de datos de CONTACTO'!L347),"Date last on school campus/facility is required","OK"),NA()))</f>
        <v>#N/A</v>
      </c>
      <c r="M347" s="41" t="e">
        <f ca="1">IF('Captura de datos de CONTACTO'!M347&gt;'DO NOT USE_School Picklist'!$C$3,"Last Exposure Date cannot be a future date",IF('DO NOT USE_Contact Formulas'!A347,IF(ISBLANK('Captura de datos de CONTACTO'!M347),"Last Exposure Date is required","OK"),NA()))</f>
        <v>#N/A</v>
      </c>
      <c r="N347" s="41" t="e">
        <f>IF(AND('DO NOT USE_Contact Formulas'!A347,ISBLANK('Captura de datos de CONTACTO'!N347)),"Specific Place in the Location is required",IF(ISBLANK('Captura de datos de CONTACTO'!N347),NA(),"OK"))</f>
        <v>#N/A</v>
      </c>
      <c r="O347" s="40" t="e">
        <f>IF(AND(NOT(ISBLANK('Captura de datos de CONTACTO'!O347)),ISNA(VLOOKUP('Captura de datos de CONTACTO'!O347,'DO NOT USE_School Picklist'!$L$3:$L$81,1,FALSE))),"Please select a value from the drop-down menu",IF('DO NOT USE_Contact Formulas'!A347,"OK",NA()))</f>
        <v>#N/A</v>
      </c>
      <c r="P347" s="40" t="e">
        <f>IF(AND(NOT(ISBLANK('Captura de datos de CONTACTO'!P347)),NOT(ISNUMBER(MATCH("*@*.?*",'Captura de datos de CONTACTO'!P347,0)))),"Email must be in a valid format",IF('DO NOT USE_Contact Formulas'!A347,"OK",NA()))</f>
        <v>#N/A</v>
      </c>
      <c r="Q347" s="40" t="e">
        <f>IF(LEN('Captura de datos de CONTACTO'!Q347)&gt;50,"Parent/Guardian Name must be less than 50 characters",IF('DO NOT USE_Contact Formulas'!A347,"OK",NA()))</f>
        <v>#N/A</v>
      </c>
      <c r="R347" s="40" t="e">
        <f>IF(NOT(ISBLANK('Captura de datos de CONTACTO'!R347)),IF(AND(ISNUMBER('Captura de datos de CONTACTO'!R347),LEFT('Captura de datos de CONTACTO'!R347,1)&lt;&gt;"1",LEN('Captura de datos de CONTACTO'!R347)=10),"OK","Phone number must be valid format"),IF('DO NOT USE_Contact Formulas'!A347,"OK",NA()))</f>
        <v>#N/A</v>
      </c>
      <c r="S347" s="40" t="e">
        <f>IF(AND(NOT(ISBLANK('Captura de datos de CONTACTO'!S347)),ISNA(VLOOKUP('Captura de datos de CONTACTO'!S347,'DO NOT USE_School Picklist'!$N$3:$N$63,1,FALSE))),"Please select a value from the drop-down menu",IF('DO NOT USE_Contact Formulas'!A347,"OK",NA()))</f>
        <v>#N/A</v>
      </c>
      <c r="T347" s="53" t="e">
        <f>IF(AND(NOT(ISBLANK('Captura de datos de CONTACTO'!T347)),ISNA(VLOOKUP('Captura de datos de CONTACTO'!T347,'DO NOT USE_School Picklist'!$I$3:$I$5,1,FALSE))),"Please select a value from the drop-down menu",IF('DO NOT USE_Contact Formulas'!A347,"OK",NA()))</f>
        <v>#N/A</v>
      </c>
      <c r="U347" s="40" t="e">
        <f>IF(AND(NOT(ISBLANK('Captura de datos de CONTACTO'!U347)),ISNA(VLOOKUP('Captura de datos de CONTACTO'!U347,'DO NOT USE_School Picklist'!$E$3:$E$10,1,FALSE))),"Please select a value from the drop-down menu",IF('DO NOT USE_Contact Formulas'!A347,"OK",NA()))</f>
        <v>#N/A</v>
      </c>
      <c r="V347" s="53" t="e">
        <f>IF(AND(NOT(ISBLANK('Captura de datos de CONTACTO'!V347)),ISNA(VLOOKUP('Captura de datos de CONTACTO'!V347,'DO NOT USE_School Picklist'!$W$3:$W$9,1,FALSE))),"Please select a value from the drop-down menu",IF('DO NOT USE_Contact Formulas'!A347,"OK",NA()))</f>
        <v>#N/A</v>
      </c>
      <c r="W347" s="53" t="e">
        <f>IF(AND(NOT(ISBLANK('Captura de datos de CONTACTO'!W347)),ISNA(VLOOKUP('Captura de datos de CONTACTO'!W347,'DO NOT USE_School Picklist'!$W$3:$W$9,1,FALSE))),"Please select a value from the drop-down menu",IF('DO NOT USE_Case Formulas'!A347,"OK",NA()))</f>
        <v>#N/A</v>
      </c>
      <c r="X347" s="40" t="e">
        <f>IF(AND(NOT(ISBLANK('Captura de datos de CONTACTO'!X347)),ISNA(VLOOKUP('Captura de datos de CONTACTO'!X347,'DO NOT USE_School Picklist'!$F$3:$F$16,1,FALSE))),"Please select a value from the drop-down menu",IF('DO NOT USE_Contact Formulas'!A347,"OK",NA()))</f>
        <v>#N/A</v>
      </c>
      <c r="Y347" s="40" t="e">
        <f>IF(LEN('Captura de datos de CONTACTO'!Y347)&gt;100,"Classroom(s) must be less than 100 characters",IF('DO NOT USE_Contact Formulas'!A347,"OK",NA()))</f>
        <v>#N/A</v>
      </c>
      <c r="Z347" s="40" t="e">
        <f>IF(AND(NOT(ISBLANK('Captura de datos de CONTACTO'!Z347)),ISNA(VLOOKUP('Captura de datos de CONTACTO'!Z347,'DO NOT USE_School Picklist'!$K$3:$K$6,1,FALSE))),"Please select a value from the drop-down menu",IF('DO NOT USE_Contact Formulas'!A347,"OK",NA()))</f>
        <v>#N/A</v>
      </c>
      <c r="AA347" s="40" t="e">
        <f>IF(AND(NOT(ISBLANK('Captura de datos de CONTACTO'!AA347)),ISNA(VLOOKUP('Captura de datos de CONTACTO'!AA347,'DO NOT USE_School Picklist'!$D$3:$D$5,1,FALSE))),"Please select a value from the drop-down menu",IF('DO NOT USE_Contact Formulas'!A347,"OK",NA()))</f>
        <v>#N/A</v>
      </c>
      <c r="AB347" s="40"/>
      <c r="AC347" s="40" t="e">
        <f>IF(AND(NOT(ISBLANK('Captura de datos de CONTACTO'!AC347)),ISNA(VLOOKUP('Captura de datos de CONTACTO'!AC347,'DO NOT USE_School Picklist'!$G$3:$G$5,1,FALSE))),"Please select a value from the drop-down menu",IF('DO NOT USE_Contact Formulas'!A347,"OK",NA()))</f>
        <v>#N/A</v>
      </c>
      <c r="AD347" s="40"/>
      <c r="AE347" s="40" t="e">
        <f>IF(AND(NOT(ISBLANK('Captura de datos de CONTACTO'!AE347)),ISNA(VLOOKUP('Captura de datos de CONTACTO'!AE347,'DO NOT USE_School Picklist'!$H$3:$H$4,1,FALSE))),"Please select a value from the drop-down menu",IF('DO NOT USE_Contact Formulas'!A347,"OK",NA()))</f>
        <v>#N/A</v>
      </c>
      <c r="AF347" s="40" t="e">
        <f ca="1">IF('Captura de datos de CONTACTO'!AF347&gt;'DO NOT USE_School Picklist'!$C$3,"Test Date cannot be a future date",IF('DO NOT USE_Contact Formulas'!A347,"OK",NA()))</f>
        <v>#N/A</v>
      </c>
      <c r="AG347" s="53" t="e">
        <f>IF(AND('DO NOT USE_Contact Formulas'!A347,ISBLANK('Captura de datos de CONTACTO'!AB347)),"Lab Result Test Result is required",IF(AND(NOT(ISBLANK('Captura de datos de CONTACTO'!AB347)),ISNA(VLOOKUP('Captura de datos de CONTACTO'!AB347,'DO NOT USE_School Picklist'!$Q$3:$Q$8,1,FALSE))),"Please select a value from the drop-down menu",IF('DO NOT USE_Contact Formulas'!A347,"OK",NA())))</f>
        <v>#N/A</v>
      </c>
    </row>
    <row r="348" spans="1:33" x14ac:dyDescent="0.3">
      <c r="A348" s="39" t="e">
        <f>IF('DO NOT USE_Contact Formulas'!A348,IF('DO NOT USE_Contact Formulas'!B348,"Not all required fields are completed","OK"),NA())</f>
        <v>#N/A</v>
      </c>
      <c r="B348" s="40" t="e">
        <f>IF(AND('DO NOT USE_Contact Formulas'!A348,ISBLANK('Captura de datos de CONTACTO'!B348)),"First Name is required",IF(NOT(ISBLANK('Captura de datos de CONTACTO'!B348)),"OK",NA()))</f>
        <v>#N/A</v>
      </c>
      <c r="C348" s="40" t="e">
        <f>IF(AND('DO NOT USE_Contact Formulas'!A348,ISBLANK('Captura de datos de CONTACTO'!C348)),"Last Name is required",IF(NOT(ISBLANK('Captura de datos de CONTACTO'!C348)),"OK",NA()))</f>
        <v>#N/A</v>
      </c>
      <c r="D348" s="40" t="e">
        <f>IF(AND('DO NOT USE_Contact Formulas'!A348,ISBLANK('Captura de datos de CONTACTO'!D348)),"Birthdate is required",IF(NOT(ISBLANK('Captura de datos de CONTACTO'!D348)),"OK",NA()))</f>
        <v>#N/A</v>
      </c>
      <c r="E348" s="40" t="e">
        <f>IF(AND('DO NOT USE_Contact Formulas'!A348,ISBLANK('Captura de datos de CONTACTO'!E348)),"Mobile Phone is required",IF(NOT(ISBLANK('Captura de datos de CONTACTO'!E348)),IF(AND(ISNUMBER(VALUE('Captura de datos de CONTACTO'!E348)),LEFT('Captura de datos de CONTACTO'!E348,1)&lt;&gt;"1",LEN('Captura de datos de CONTACTO'!E348)=10),"OK","Phone number must be valid format"),NA()))</f>
        <v>#N/A</v>
      </c>
      <c r="F348" s="40" t="e">
        <f>IF(LEN('Captura de datos de CONTACTO'!F348)&gt;255,"Home Street Address must be less than 255 characters",IF('DO NOT USE_Contact Formulas'!A348,"OK",NA()))</f>
        <v>#N/A</v>
      </c>
      <c r="G348" s="40" t="e">
        <f>IF(LEN('Captura de datos de CONTACTO'!G348)&gt;40,"City must be less than 40 characters",IF('DO NOT USE_Contact Formulas'!A348,"OK",NA()))</f>
        <v>#N/A</v>
      </c>
      <c r="H348" s="40" t="e">
        <f>IF(AND(NOT(ISBLANK('Captura de datos de CONTACTO'!H348)),ISNA(VLOOKUP('Captura de datos de CONTACTO'!H348,'DO NOT USE_School Picklist'!$P$3:$P$52,1,FALSE))),"Please select a value from the drop-down menu",IF('DO NOT USE_Contact Formulas'!A348,"OK",NA()))</f>
        <v>#N/A</v>
      </c>
      <c r="I348" s="40" t="e">
        <f>IF(AND('DO NOT USE_Contact Formulas'!A348,ISBLANK('Captura de datos de CONTACTO'!I348)),"Zip is required",IF(ISBLANK('Captura de datos de CONTACTO'!I348),NA(),"OK"))</f>
        <v>#N/A</v>
      </c>
      <c r="J348" s="40" t="e">
        <f>IF(AND('DO NOT USE_Contact Formulas'!A348,ISBLANK('Captura de datos de CONTACTO'!J348)),"Student or Staff? is required",IF(ISBLANK('Captura de datos de CONTACTO'!J348),NA(),IF(ISNA(VLOOKUP('Captura de datos de CONTACTO'!J348,'DO NOT USE_School Picklist'!$B$3:$B$6,1,FALSE)),"Please select a value from the drop-down menu","OK")))</f>
        <v>#N/A</v>
      </c>
      <c r="K348" s="40" t="e">
        <f>IF(AND('Captura de datos de CONTACTO'!J348='DO NOT USE_School Picklist'!$B$4,ISBLANK('Captura de datos de CONTACTO'!K348)),"Occupation/Job Title is required if Student or Staff? is Yes, staff/faculty or volunteer",IF('DO NOT USE_Contact Formulas'!A348,"OK",NA()))</f>
        <v>#N/A</v>
      </c>
      <c r="L348" s="40" t="e">
        <f ca="1">IF('Captura de datos de CONTACTO'!L348&gt;'DO NOT USE_School Picklist'!$C$3,"Date last on school campus/facility cannot be a future date",IF('DO NOT USE_Contact Formulas'!A348,IF(ISBLANK('Captura de datos de CONTACTO'!L348),"Date last on school campus/facility is required","OK"),NA()))</f>
        <v>#N/A</v>
      </c>
      <c r="M348" s="41" t="e">
        <f ca="1">IF('Captura de datos de CONTACTO'!M348&gt;'DO NOT USE_School Picklist'!$C$3,"Last Exposure Date cannot be a future date",IF('DO NOT USE_Contact Formulas'!A348,IF(ISBLANK('Captura de datos de CONTACTO'!M348),"Last Exposure Date is required","OK"),NA()))</f>
        <v>#N/A</v>
      </c>
      <c r="N348" s="41" t="e">
        <f>IF(AND('DO NOT USE_Contact Formulas'!A348,ISBLANK('Captura de datos de CONTACTO'!N348)),"Specific Place in the Location is required",IF(ISBLANK('Captura de datos de CONTACTO'!N348),NA(),"OK"))</f>
        <v>#N/A</v>
      </c>
      <c r="O348" s="40" t="e">
        <f>IF(AND(NOT(ISBLANK('Captura de datos de CONTACTO'!O348)),ISNA(VLOOKUP('Captura de datos de CONTACTO'!O348,'DO NOT USE_School Picklist'!$L$3:$L$81,1,FALSE))),"Please select a value from the drop-down menu",IF('DO NOT USE_Contact Formulas'!A348,"OK",NA()))</f>
        <v>#N/A</v>
      </c>
      <c r="P348" s="40" t="e">
        <f>IF(AND(NOT(ISBLANK('Captura de datos de CONTACTO'!P348)),NOT(ISNUMBER(MATCH("*@*.?*",'Captura de datos de CONTACTO'!P348,0)))),"Email must be in a valid format",IF('DO NOT USE_Contact Formulas'!A348,"OK",NA()))</f>
        <v>#N/A</v>
      </c>
      <c r="Q348" s="40" t="e">
        <f>IF(LEN('Captura de datos de CONTACTO'!Q348)&gt;50,"Parent/Guardian Name must be less than 50 characters",IF('DO NOT USE_Contact Formulas'!A348,"OK",NA()))</f>
        <v>#N/A</v>
      </c>
      <c r="R348" s="40" t="e">
        <f>IF(NOT(ISBLANK('Captura de datos de CONTACTO'!R348)),IF(AND(ISNUMBER('Captura de datos de CONTACTO'!R348),LEFT('Captura de datos de CONTACTO'!R348,1)&lt;&gt;"1",LEN('Captura de datos de CONTACTO'!R348)=10),"OK","Phone number must be valid format"),IF('DO NOT USE_Contact Formulas'!A348,"OK",NA()))</f>
        <v>#N/A</v>
      </c>
      <c r="S348" s="40" t="e">
        <f>IF(AND(NOT(ISBLANK('Captura de datos de CONTACTO'!S348)),ISNA(VLOOKUP('Captura de datos de CONTACTO'!S348,'DO NOT USE_School Picklist'!$N$3:$N$63,1,FALSE))),"Please select a value from the drop-down menu",IF('DO NOT USE_Contact Formulas'!A348,"OK",NA()))</f>
        <v>#N/A</v>
      </c>
      <c r="T348" s="53" t="e">
        <f>IF(AND(NOT(ISBLANK('Captura de datos de CONTACTO'!T348)),ISNA(VLOOKUP('Captura de datos de CONTACTO'!T348,'DO NOT USE_School Picklist'!$I$3:$I$5,1,FALSE))),"Please select a value from the drop-down menu",IF('DO NOT USE_Contact Formulas'!A348,"OK",NA()))</f>
        <v>#N/A</v>
      </c>
      <c r="U348" s="40" t="e">
        <f>IF(AND(NOT(ISBLANK('Captura de datos de CONTACTO'!U348)),ISNA(VLOOKUP('Captura de datos de CONTACTO'!U348,'DO NOT USE_School Picklist'!$E$3:$E$10,1,FALSE))),"Please select a value from the drop-down menu",IF('DO NOT USE_Contact Formulas'!A348,"OK",NA()))</f>
        <v>#N/A</v>
      </c>
      <c r="V348" s="53" t="e">
        <f>IF(AND(NOT(ISBLANK('Captura de datos de CONTACTO'!V348)),ISNA(VLOOKUP('Captura de datos de CONTACTO'!V348,'DO NOT USE_School Picklist'!$W$3:$W$9,1,FALSE))),"Please select a value from the drop-down menu",IF('DO NOT USE_Contact Formulas'!A348,"OK",NA()))</f>
        <v>#N/A</v>
      </c>
      <c r="W348" s="53" t="e">
        <f>IF(AND(NOT(ISBLANK('Captura de datos de CONTACTO'!W348)),ISNA(VLOOKUP('Captura de datos de CONTACTO'!W348,'DO NOT USE_School Picklist'!$W$3:$W$9,1,FALSE))),"Please select a value from the drop-down menu",IF('DO NOT USE_Case Formulas'!A348,"OK",NA()))</f>
        <v>#N/A</v>
      </c>
      <c r="X348" s="40" t="e">
        <f>IF(AND(NOT(ISBLANK('Captura de datos de CONTACTO'!X348)),ISNA(VLOOKUP('Captura de datos de CONTACTO'!X348,'DO NOT USE_School Picklist'!$F$3:$F$16,1,FALSE))),"Please select a value from the drop-down menu",IF('DO NOT USE_Contact Formulas'!A348,"OK",NA()))</f>
        <v>#N/A</v>
      </c>
      <c r="Y348" s="40" t="e">
        <f>IF(LEN('Captura de datos de CONTACTO'!Y348)&gt;100,"Classroom(s) must be less than 100 characters",IF('DO NOT USE_Contact Formulas'!A348,"OK",NA()))</f>
        <v>#N/A</v>
      </c>
      <c r="Z348" s="40" t="e">
        <f>IF(AND(NOT(ISBLANK('Captura de datos de CONTACTO'!Z348)),ISNA(VLOOKUP('Captura de datos de CONTACTO'!Z348,'DO NOT USE_School Picklist'!$K$3:$K$6,1,FALSE))),"Please select a value from the drop-down menu",IF('DO NOT USE_Contact Formulas'!A348,"OK",NA()))</f>
        <v>#N/A</v>
      </c>
      <c r="AA348" s="40" t="e">
        <f>IF(AND(NOT(ISBLANK('Captura de datos de CONTACTO'!AA348)),ISNA(VLOOKUP('Captura de datos de CONTACTO'!AA348,'DO NOT USE_School Picklist'!$D$3:$D$5,1,FALSE))),"Please select a value from the drop-down menu",IF('DO NOT USE_Contact Formulas'!A348,"OK",NA()))</f>
        <v>#N/A</v>
      </c>
      <c r="AB348" s="40"/>
      <c r="AC348" s="40" t="e">
        <f>IF(AND(NOT(ISBLANK('Captura de datos de CONTACTO'!AC348)),ISNA(VLOOKUP('Captura de datos de CONTACTO'!AC348,'DO NOT USE_School Picklist'!$G$3:$G$5,1,FALSE))),"Please select a value from the drop-down menu",IF('DO NOT USE_Contact Formulas'!A348,"OK",NA()))</f>
        <v>#N/A</v>
      </c>
      <c r="AD348" s="40"/>
      <c r="AE348" s="40" t="e">
        <f>IF(AND(NOT(ISBLANK('Captura de datos de CONTACTO'!AE348)),ISNA(VLOOKUP('Captura de datos de CONTACTO'!AE348,'DO NOT USE_School Picklist'!$H$3:$H$4,1,FALSE))),"Please select a value from the drop-down menu",IF('DO NOT USE_Contact Formulas'!A348,"OK",NA()))</f>
        <v>#N/A</v>
      </c>
      <c r="AF348" s="40" t="e">
        <f ca="1">IF('Captura de datos de CONTACTO'!AF348&gt;'DO NOT USE_School Picklist'!$C$3,"Test Date cannot be a future date",IF('DO NOT USE_Contact Formulas'!A348,"OK",NA()))</f>
        <v>#N/A</v>
      </c>
      <c r="AG348" s="53" t="e">
        <f>IF(AND('DO NOT USE_Contact Formulas'!A348,ISBLANK('Captura de datos de CONTACTO'!AB348)),"Lab Result Test Result is required",IF(AND(NOT(ISBLANK('Captura de datos de CONTACTO'!AB348)),ISNA(VLOOKUP('Captura de datos de CONTACTO'!AB348,'DO NOT USE_School Picklist'!$Q$3:$Q$8,1,FALSE))),"Please select a value from the drop-down menu",IF('DO NOT USE_Contact Formulas'!A348,"OK",NA())))</f>
        <v>#N/A</v>
      </c>
    </row>
    <row r="349" spans="1:33" x14ac:dyDescent="0.3">
      <c r="A349" s="39" t="e">
        <f>IF('DO NOT USE_Contact Formulas'!A349,IF('DO NOT USE_Contact Formulas'!B349,"Not all required fields are completed","OK"),NA())</f>
        <v>#N/A</v>
      </c>
      <c r="B349" s="40" t="e">
        <f>IF(AND('DO NOT USE_Contact Formulas'!A349,ISBLANK('Captura de datos de CONTACTO'!B349)),"First Name is required",IF(NOT(ISBLANK('Captura de datos de CONTACTO'!B349)),"OK",NA()))</f>
        <v>#N/A</v>
      </c>
      <c r="C349" s="40" t="e">
        <f>IF(AND('DO NOT USE_Contact Formulas'!A349,ISBLANK('Captura de datos de CONTACTO'!C349)),"Last Name is required",IF(NOT(ISBLANK('Captura de datos de CONTACTO'!C349)),"OK",NA()))</f>
        <v>#N/A</v>
      </c>
      <c r="D349" s="40" t="e">
        <f>IF(AND('DO NOT USE_Contact Formulas'!A349,ISBLANK('Captura de datos de CONTACTO'!D349)),"Birthdate is required",IF(NOT(ISBLANK('Captura de datos de CONTACTO'!D349)),"OK",NA()))</f>
        <v>#N/A</v>
      </c>
      <c r="E349" s="40" t="e">
        <f>IF(AND('DO NOT USE_Contact Formulas'!A349,ISBLANK('Captura de datos de CONTACTO'!E349)),"Mobile Phone is required",IF(NOT(ISBLANK('Captura de datos de CONTACTO'!E349)),IF(AND(ISNUMBER(VALUE('Captura de datos de CONTACTO'!E349)),LEFT('Captura de datos de CONTACTO'!E349,1)&lt;&gt;"1",LEN('Captura de datos de CONTACTO'!E349)=10),"OK","Phone number must be valid format"),NA()))</f>
        <v>#N/A</v>
      </c>
      <c r="F349" s="40" t="e">
        <f>IF(LEN('Captura de datos de CONTACTO'!F349)&gt;255,"Home Street Address must be less than 255 characters",IF('DO NOT USE_Contact Formulas'!A349,"OK",NA()))</f>
        <v>#N/A</v>
      </c>
      <c r="G349" s="40" t="e">
        <f>IF(LEN('Captura de datos de CONTACTO'!G349)&gt;40,"City must be less than 40 characters",IF('DO NOT USE_Contact Formulas'!A349,"OK",NA()))</f>
        <v>#N/A</v>
      </c>
      <c r="H349" s="40" t="e">
        <f>IF(AND(NOT(ISBLANK('Captura de datos de CONTACTO'!H349)),ISNA(VLOOKUP('Captura de datos de CONTACTO'!H349,'DO NOT USE_School Picklist'!$P$3:$P$52,1,FALSE))),"Please select a value from the drop-down menu",IF('DO NOT USE_Contact Formulas'!A349,"OK",NA()))</f>
        <v>#N/A</v>
      </c>
      <c r="I349" s="40" t="e">
        <f>IF(AND('DO NOT USE_Contact Formulas'!A349,ISBLANK('Captura de datos de CONTACTO'!I349)),"Zip is required",IF(ISBLANK('Captura de datos de CONTACTO'!I349),NA(),"OK"))</f>
        <v>#N/A</v>
      </c>
      <c r="J349" s="40" t="e">
        <f>IF(AND('DO NOT USE_Contact Formulas'!A349,ISBLANK('Captura de datos de CONTACTO'!J349)),"Student or Staff? is required",IF(ISBLANK('Captura de datos de CONTACTO'!J349),NA(),IF(ISNA(VLOOKUP('Captura de datos de CONTACTO'!J349,'DO NOT USE_School Picklist'!$B$3:$B$6,1,FALSE)),"Please select a value from the drop-down menu","OK")))</f>
        <v>#N/A</v>
      </c>
      <c r="K349" s="40" t="e">
        <f>IF(AND('Captura de datos de CONTACTO'!J349='DO NOT USE_School Picklist'!$B$4,ISBLANK('Captura de datos de CONTACTO'!K349)),"Occupation/Job Title is required if Student or Staff? is Yes, staff/faculty or volunteer",IF('DO NOT USE_Contact Formulas'!A349,"OK",NA()))</f>
        <v>#N/A</v>
      </c>
      <c r="L349" s="40" t="e">
        <f ca="1">IF('Captura de datos de CONTACTO'!L349&gt;'DO NOT USE_School Picklist'!$C$3,"Date last on school campus/facility cannot be a future date",IF('DO NOT USE_Contact Formulas'!A349,IF(ISBLANK('Captura de datos de CONTACTO'!L349),"Date last on school campus/facility is required","OK"),NA()))</f>
        <v>#N/A</v>
      </c>
      <c r="M349" s="41" t="e">
        <f ca="1">IF('Captura de datos de CONTACTO'!M349&gt;'DO NOT USE_School Picklist'!$C$3,"Last Exposure Date cannot be a future date",IF('DO NOT USE_Contact Formulas'!A349,IF(ISBLANK('Captura de datos de CONTACTO'!M349),"Last Exposure Date is required","OK"),NA()))</f>
        <v>#N/A</v>
      </c>
      <c r="N349" s="41" t="e">
        <f>IF(AND('DO NOT USE_Contact Formulas'!A349,ISBLANK('Captura de datos de CONTACTO'!N349)),"Specific Place in the Location is required",IF(ISBLANK('Captura de datos de CONTACTO'!N349),NA(),"OK"))</f>
        <v>#N/A</v>
      </c>
      <c r="O349" s="40" t="e">
        <f>IF(AND(NOT(ISBLANK('Captura de datos de CONTACTO'!O349)),ISNA(VLOOKUP('Captura de datos de CONTACTO'!O349,'DO NOT USE_School Picklist'!$L$3:$L$81,1,FALSE))),"Please select a value from the drop-down menu",IF('DO NOT USE_Contact Formulas'!A349,"OK",NA()))</f>
        <v>#N/A</v>
      </c>
      <c r="P349" s="40" t="e">
        <f>IF(AND(NOT(ISBLANK('Captura de datos de CONTACTO'!P349)),NOT(ISNUMBER(MATCH("*@*.?*",'Captura de datos de CONTACTO'!P349,0)))),"Email must be in a valid format",IF('DO NOT USE_Contact Formulas'!A349,"OK",NA()))</f>
        <v>#N/A</v>
      </c>
      <c r="Q349" s="40" t="e">
        <f>IF(LEN('Captura de datos de CONTACTO'!Q349)&gt;50,"Parent/Guardian Name must be less than 50 characters",IF('DO NOT USE_Contact Formulas'!A349,"OK",NA()))</f>
        <v>#N/A</v>
      </c>
      <c r="R349" s="40" t="e">
        <f>IF(NOT(ISBLANK('Captura de datos de CONTACTO'!R349)),IF(AND(ISNUMBER('Captura de datos de CONTACTO'!R349),LEFT('Captura de datos de CONTACTO'!R349,1)&lt;&gt;"1",LEN('Captura de datos de CONTACTO'!R349)=10),"OK","Phone number must be valid format"),IF('DO NOT USE_Contact Formulas'!A349,"OK",NA()))</f>
        <v>#N/A</v>
      </c>
      <c r="S349" s="40" t="e">
        <f>IF(AND(NOT(ISBLANK('Captura de datos de CONTACTO'!S349)),ISNA(VLOOKUP('Captura de datos de CONTACTO'!S349,'DO NOT USE_School Picklist'!$N$3:$N$63,1,FALSE))),"Please select a value from the drop-down menu",IF('DO NOT USE_Contact Formulas'!A349,"OK",NA()))</f>
        <v>#N/A</v>
      </c>
      <c r="T349" s="53" t="e">
        <f>IF(AND(NOT(ISBLANK('Captura de datos de CONTACTO'!T349)),ISNA(VLOOKUP('Captura de datos de CONTACTO'!T349,'DO NOT USE_School Picklist'!$I$3:$I$5,1,FALSE))),"Please select a value from the drop-down menu",IF('DO NOT USE_Contact Formulas'!A349,"OK",NA()))</f>
        <v>#N/A</v>
      </c>
      <c r="U349" s="40" t="e">
        <f>IF(AND(NOT(ISBLANK('Captura de datos de CONTACTO'!U349)),ISNA(VLOOKUP('Captura de datos de CONTACTO'!U349,'DO NOT USE_School Picklist'!$E$3:$E$10,1,FALSE))),"Please select a value from the drop-down menu",IF('DO NOT USE_Contact Formulas'!A349,"OK",NA()))</f>
        <v>#N/A</v>
      </c>
      <c r="V349" s="53" t="e">
        <f>IF(AND(NOT(ISBLANK('Captura de datos de CONTACTO'!V349)),ISNA(VLOOKUP('Captura de datos de CONTACTO'!V349,'DO NOT USE_School Picklist'!$W$3:$W$9,1,FALSE))),"Please select a value from the drop-down menu",IF('DO NOT USE_Contact Formulas'!A349,"OK",NA()))</f>
        <v>#N/A</v>
      </c>
      <c r="W349" s="53" t="e">
        <f>IF(AND(NOT(ISBLANK('Captura de datos de CONTACTO'!W349)),ISNA(VLOOKUP('Captura de datos de CONTACTO'!W349,'DO NOT USE_School Picklist'!$W$3:$W$9,1,FALSE))),"Please select a value from the drop-down menu",IF('DO NOT USE_Case Formulas'!A349,"OK",NA()))</f>
        <v>#N/A</v>
      </c>
      <c r="X349" s="40" t="e">
        <f>IF(AND(NOT(ISBLANK('Captura de datos de CONTACTO'!X349)),ISNA(VLOOKUP('Captura de datos de CONTACTO'!X349,'DO NOT USE_School Picklist'!$F$3:$F$16,1,FALSE))),"Please select a value from the drop-down menu",IF('DO NOT USE_Contact Formulas'!A349,"OK",NA()))</f>
        <v>#N/A</v>
      </c>
      <c r="Y349" s="40" t="e">
        <f>IF(LEN('Captura de datos de CONTACTO'!Y349)&gt;100,"Classroom(s) must be less than 100 characters",IF('DO NOT USE_Contact Formulas'!A349,"OK",NA()))</f>
        <v>#N/A</v>
      </c>
      <c r="Z349" s="40" t="e">
        <f>IF(AND(NOT(ISBLANK('Captura de datos de CONTACTO'!Z349)),ISNA(VLOOKUP('Captura de datos de CONTACTO'!Z349,'DO NOT USE_School Picklist'!$K$3:$K$6,1,FALSE))),"Please select a value from the drop-down menu",IF('DO NOT USE_Contact Formulas'!A349,"OK",NA()))</f>
        <v>#N/A</v>
      </c>
      <c r="AA349" s="40" t="e">
        <f>IF(AND(NOT(ISBLANK('Captura de datos de CONTACTO'!AA349)),ISNA(VLOOKUP('Captura de datos de CONTACTO'!AA349,'DO NOT USE_School Picklist'!$D$3:$D$5,1,FALSE))),"Please select a value from the drop-down menu",IF('DO NOT USE_Contact Formulas'!A349,"OK",NA()))</f>
        <v>#N/A</v>
      </c>
      <c r="AB349" s="40"/>
      <c r="AC349" s="40" t="e">
        <f>IF(AND(NOT(ISBLANK('Captura de datos de CONTACTO'!AC349)),ISNA(VLOOKUP('Captura de datos de CONTACTO'!AC349,'DO NOT USE_School Picklist'!$G$3:$G$5,1,FALSE))),"Please select a value from the drop-down menu",IF('DO NOT USE_Contact Formulas'!A349,"OK",NA()))</f>
        <v>#N/A</v>
      </c>
      <c r="AD349" s="40"/>
      <c r="AE349" s="40" t="e">
        <f>IF(AND(NOT(ISBLANK('Captura de datos de CONTACTO'!AE349)),ISNA(VLOOKUP('Captura de datos de CONTACTO'!AE349,'DO NOT USE_School Picklist'!$H$3:$H$4,1,FALSE))),"Please select a value from the drop-down menu",IF('DO NOT USE_Contact Formulas'!A349,"OK",NA()))</f>
        <v>#N/A</v>
      </c>
      <c r="AF349" s="40" t="e">
        <f ca="1">IF('Captura de datos de CONTACTO'!AF349&gt;'DO NOT USE_School Picklist'!$C$3,"Test Date cannot be a future date",IF('DO NOT USE_Contact Formulas'!A349,"OK",NA()))</f>
        <v>#N/A</v>
      </c>
      <c r="AG349" s="53" t="e">
        <f>IF(AND('DO NOT USE_Contact Formulas'!A349,ISBLANK('Captura de datos de CONTACTO'!AB349)),"Lab Result Test Result is required",IF(AND(NOT(ISBLANK('Captura de datos de CONTACTO'!AB349)),ISNA(VLOOKUP('Captura de datos de CONTACTO'!AB349,'DO NOT USE_School Picklist'!$Q$3:$Q$8,1,FALSE))),"Please select a value from the drop-down menu",IF('DO NOT USE_Contact Formulas'!A349,"OK",NA())))</f>
        <v>#N/A</v>
      </c>
    </row>
    <row r="350" spans="1:33" x14ac:dyDescent="0.3">
      <c r="A350" s="39" t="e">
        <f>IF('DO NOT USE_Contact Formulas'!A350,IF('DO NOT USE_Contact Formulas'!B350,"Not all required fields are completed","OK"),NA())</f>
        <v>#N/A</v>
      </c>
      <c r="B350" s="40" t="e">
        <f>IF(AND('DO NOT USE_Contact Formulas'!A350,ISBLANK('Captura de datos de CONTACTO'!B350)),"First Name is required",IF(NOT(ISBLANK('Captura de datos de CONTACTO'!B350)),"OK",NA()))</f>
        <v>#N/A</v>
      </c>
      <c r="C350" s="40" t="e">
        <f>IF(AND('DO NOT USE_Contact Formulas'!A350,ISBLANK('Captura de datos de CONTACTO'!C350)),"Last Name is required",IF(NOT(ISBLANK('Captura de datos de CONTACTO'!C350)),"OK",NA()))</f>
        <v>#N/A</v>
      </c>
      <c r="D350" s="40" t="e">
        <f>IF(AND('DO NOT USE_Contact Formulas'!A350,ISBLANK('Captura de datos de CONTACTO'!D350)),"Birthdate is required",IF(NOT(ISBLANK('Captura de datos de CONTACTO'!D350)),"OK",NA()))</f>
        <v>#N/A</v>
      </c>
      <c r="E350" s="40" t="e">
        <f>IF(AND('DO NOT USE_Contact Formulas'!A350,ISBLANK('Captura de datos de CONTACTO'!E350)),"Mobile Phone is required",IF(NOT(ISBLANK('Captura de datos de CONTACTO'!E350)),IF(AND(ISNUMBER(VALUE('Captura de datos de CONTACTO'!E350)),LEFT('Captura de datos de CONTACTO'!E350,1)&lt;&gt;"1",LEN('Captura de datos de CONTACTO'!E350)=10),"OK","Phone number must be valid format"),NA()))</f>
        <v>#N/A</v>
      </c>
      <c r="F350" s="40" t="e">
        <f>IF(LEN('Captura de datos de CONTACTO'!F350)&gt;255,"Home Street Address must be less than 255 characters",IF('DO NOT USE_Contact Formulas'!A350,"OK",NA()))</f>
        <v>#N/A</v>
      </c>
      <c r="G350" s="40" t="e">
        <f>IF(LEN('Captura de datos de CONTACTO'!G350)&gt;40,"City must be less than 40 characters",IF('DO NOT USE_Contact Formulas'!A350,"OK",NA()))</f>
        <v>#N/A</v>
      </c>
      <c r="H350" s="40" t="e">
        <f>IF(AND(NOT(ISBLANK('Captura de datos de CONTACTO'!H350)),ISNA(VLOOKUP('Captura de datos de CONTACTO'!H350,'DO NOT USE_School Picklist'!$P$3:$P$52,1,FALSE))),"Please select a value from the drop-down menu",IF('DO NOT USE_Contact Formulas'!A350,"OK",NA()))</f>
        <v>#N/A</v>
      </c>
      <c r="I350" s="40" t="e">
        <f>IF(AND('DO NOT USE_Contact Formulas'!A350,ISBLANK('Captura de datos de CONTACTO'!I350)),"Zip is required",IF(ISBLANK('Captura de datos de CONTACTO'!I350),NA(),"OK"))</f>
        <v>#N/A</v>
      </c>
      <c r="J350" s="40" t="e">
        <f>IF(AND('DO NOT USE_Contact Formulas'!A350,ISBLANK('Captura de datos de CONTACTO'!J350)),"Student or Staff? is required",IF(ISBLANK('Captura de datos de CONTACTO'!J350),NA(),IF(ISNA(VLOOKUP('Captura de datos de CONTACTO'!J350,'DO NOT USE_School Picklist'!$B$3:$B$6,1,FALSE)),"Please select a value from the drop-down menu","OK")))</f>
        <v>#N/A</v>
      </c>
      <c r="K350" s="40" t="e">
        <f>IF(AND('Captura de datos de CONTACTO'!J350='DO NOT USE_School Picklist'!$B$4,ISBLANK('Captura de datos de CONTACTO'!K350)),"Occupation/Job Title is required if Student or Staff? is Yes, staff/faculty or volunteer",IF('DO NOT USE_Contact Formulas'!A350,"OK",NA()))</f>
        <v>#N/A</v>
      </c>
      <c r="L350" s="40" t="e">
        <f ca="1">IF('Captura de datos de CONTACTO'!L350&gt;'DO NOT USE_School Picklist'!$C$3,"Date last on school campus/facility cannot be a future date",IF('DO NOT USE_Contact Formulas'!A350,IF(ISBLANK('Captura de datos de CONTACTO'!L350),"Date last on school campus/facility is required","OK"),NA()))</f>
        <v>#N/A</v>
      </c>
      <c r="M350" s="41" t="e">
        <f ca="1">IF('Captura de datos de CONTACTO'!M350&gt;'DO NOT USE_School Picklist'!$C$3,"Last Exposure Date cannot be a future date",IF('DO NOT USE_Contact Formulas'!A350,IF(ISBLANK('Captura de datos de CONTACTO'!M350),"Last Exposure Date is required","OK"),NA()))</f>
        <v>#N/A</v>
      </c>
      <c r="N350" s="41" t="e">
        <f>IF(AND('DO NOT USE_Contact Formulas'!A350,ISBLANK('Captura de datos de CONTACTO'!N350)),"Specific Place in the Location is required",IF(ISBLANK('Captura de datos de CONTACTO'!N350),NA(),"OK"))</f>
        <v>#N/A</v>
      </c>
      <c r="O350" s="40" t="e">
        <f>IF(AND(NOT(ISBLANK('Captura de datos de CONTACTO'!O350)),ISNA(VLOOKUP('Captura de datos de CONTACTO'!O350,'DO NOT USE_School Picklist'!$L$3:$L$81,1,FALSE))),"Please select a value from the drop-down menu",IF('DO NOT USE_Contact Formulas'!A350,"OK",NA()))</f>
        <v>#N/A</v>
      </c>
      <c r="P350" s="40" t="e">
        <f>IF(AND(NOT(ISBLANK('Captura de datos de CONTACTO'!P350)),NOT(ISNUMBER(MATCH("*@*.?*",'Captura de datos de CONTACTO'!P350,0)))),"Email must be in a valid format",IF('DO NOT USE_Contact Formulas'!A350,"OK",NA()))</f>
        <v>#N/A</v>
      </c>
      <c r="Q350" s="40" t="e">
        <f>IF(LEN('Captura de datos de CONTACTO'!Q350)&gt;50,"Parent/Guardian Name must be less than 50 characters",IF('DO NOT USE_Contact Formulas'!A350,"OK",NA()))</f>
        <v>#N/A</v>
      </c>
      <c r="R350" s="40" t="e">
        <f>IF(NOT(ISBLANK('Captura de datos de CONTACTO'!R350)),IF(AND(ISNUMBER('Captura de datos de CONTACTO'!R350),LEFT('Captura de datos de CONTACTO'!R350,1)&lt;&gt;"1",LEN('Captura de datos de CONTACTO'!R350)=10),"OK","Phone number must be valid format"),IF('DO NOT USE_Contact Formulas'!A350,"OK",NA()))</f>
        <v>#N/A</v>
      </c>
      <c r="S350" s="40" t="e">
        <f>IF(AND(NOT(ISBLANK('Captura de datos de CONTACTO'!S350)),ISNA(VLOOKUP('Captura de datos de CONTACTO'!S350,'DO NOT USE_School Picklist'!$N$3:$N$63,1,FALSE))),"Please select a value from the drop-down menu",IF('DO NOT USE_Contact Formulas'!A350,"OK",NA()))</f>
        <v>#N/A</v>
      </c>
      <c r="T350" s="53" t="e">
        <f>IF(AND(NOT(ISBLANK('Captura de datos de CONTACTO'!T350)),ISNA(VLOOKUP('Captura de datos de CONTACTO'!T350,'DO NOT USE_School Picklist'!$I$3:$I$5,1,FALSE))),"Please select a value from the drop-down menu",IF('DO NOT USE_Contact Formulas'!A350,"OK",NA()))</f>
        <v>#N/A</v>
      </c>
      <c r="U350" s="40" t="e">
        <f>IF(AND(NOT(ISBLANK('Captura de datos de CONTACTO'!U350)),ISNA(VLOOKUP('Captura de datos de CONTACTO'!U350,'DO NOT USE_School Picklist'!$E$3:$E$10,1,FALSE))),"Please select a value from the drop-down menu",IF('DO NOT USE_Contact Formulas'!A350,"OK",NA()))</f>
        <v>#N/A</v>
      </c>
      <c r="V350" s="53" t="e">
        <f>IF(AND(NOT(ISBLANK('Captura de datos de CONTACTO'!V350)),ISNA(VLOOKUP('Captura de datos de CONTACTO'!V350,'DO NOT USE_School Picklist'!$W$3:$W$9,1,FALSE))),"Please select a value from the drop-down menu",IF('DO NOT USE_Contact Formulas'!A350,"OK",NA()))</f>
        <v>#N/A</v>
      </c>
      <c r="W350" s="53" t="e">
        <f>IF(AND(NOT(ISBLANK('Captura de datos de CONTACTO'!W350)),ISNA(VLOOKUP('Captura de datos de CONTACTO'!W350,'DO NOT USE_School Picklist'!$W$3:$W$9,1,FALSE))),"Please select a value from the drop-down menu",IF('DO NOT USE_Case Formulas'!A350,"OK",NA()))</f>
        <v>#N/A</v>
      </c>
      <c r="X350" s="40" t="e">
        <f>IF(AND(NOT(ISBLANK('Captura de datos de CONTACTO'!X350)),ISNA(VLOOKUP('Captura de datos de CONTACTO'!X350,'DO NOT USE_School Picklist'!$F$3:$F$16,1,FALSE))),"Please select a value from the drop-down menu",IF('DO NOT USE_Contact Formulas'!A350,"OK",NA()))</f>
        <v>#N/A</v>
      </c>
      <c r="Y350" s="40" t="e">
        <f>IF(LEN('Captura de datos de CONTACTO'!Y350)&gt;100,"Classroom(s) must be less than 100 characters",IF('DO NOT USE_Contact Formulas'!A350,"OK",NA()))</f>
        <v>#N/A</v>
      </c>
      <c r="Z350" s="40" t="e">
        <f>IF(AND(NOT(ISBLANK('Captura de datos de CONTACTO'!Z350)),ISNA(VLOOKUP('Captura de datos de CONTACTO'!Z350,'DO NOT USE_School Picklist'!$K$3:$K$6,1,FALSE))),"Please select a value from the drop-down menu",IF('DO NOT USE_Contact Formulas'!A350,"OK",NA()))</f>
        <v>#N/A</v>
      </c>
      <c r="AA350" s="40" t="e">
        <f>IF(AND(NOT(ISBLANK('Captura de datos de CONTACTO'!AA350)),ISNA(VLOOKUP('Captura de datos de CONTACTO'!AA350,'DO NOT USE_School Picklist'!$D$3:$D$5,1,FALSE))),"Please select a value from the drop-down menu",IF('DO NOT USE_Contact Formulas'!A350,"OK",NA()))</f>
        <v>#N/A</v>
      </c>
      <c r="AB350" s="40"/>
      <c r="AC350" s="40" t="e">
        <f>IF(AND(NOT(ISBLANK('Captura de datos de CONTACTO'!AC350)),ISNA(VLOOKUP('Captura de datos de CONTACTO'!AC350,'DO NOT USE_School Picklist'!$G$3:$G$5,1,FALSE))),"Please select a value from the drop-down menu",IF('DO NOT USE_Contact Formulas'!A350,"OK",NA()))</f>
        <v>#N/A</v>
      </c>
      <c r="AD350" s="40"/>
      <c r="AE350" s="40" t="e">
        <f>IF(AND(NOT(ISBLANK('Captura de datos de CONTACTO'!AE350)),ISNA(VLOOKUP('Captura de datos de CONTACTO'!AE350,'DO NOT USE_School Picklist'!$H$3:$H$4,1,FALSE))),"Please select a value from the drop-down menu",IF('DO NOT USE_Contact Formulas'!A350,"OK",NA()))</f>
        <v>#N/A</v>
      </c>
      <c r="AF350" s="40" t="e">
        <f ca="1">IF('Captura de datos de CONTACTO'!AF350&gt;'DO NOT USE_School Picklist'!$C$3,"Test Date cannot be a future date",IF('DO NOT USE_Contact Formulas'!A350,"OK",NA()))</f>
        <v>#N/A</v>
      </c>
      <c r="AG350" s="53" t="e">
        <f>IF(AND('DO NOT USE_Contact Formulas'!A350,ISBLANK('Captura de datos de CONTACTO'!AB350)),"Lab Result Test Result is required",IF(AND(NOT(ISBLANK('Captura de datos de CONTACTO'!AB350)),ISNA(VLOOKUP('Captura de datos de CONTACTO'!AB350,'DO NOT USE_School Picklist'!$Q$3:$Q$8,1,FALSE))),"Please select a value from the drop-down menu",IF('DO NOT USE_Contact Formulas'!A350,"OK",NA())))</f>
        <v>#N/A</v>
      </c>
    </row>
    <row r="351" spans="1:33" x14ac:dyDescent="0.3">
      <c r="A351" s="39" t="e">
        <f>IF('DO NOT USE_Contact Formulas'!A351,IF('DO NOT USE_Contact Formulas'!B351,"Not all required fields are completed","OK"),NA())</f>
        <v>#N/A</v>
      </c>
      <c r="B351" s="40" t="e">
        <f>IF(AND('DO NOT USE_Contact Formulas'!A351,ISBLANK('Captura de datos de CONTACTO'!B351)),"First Name is required",IF(NOT(ISBLANK('Captura de datos de CONTACTO'!B351)),"OK",NA()))</f>
        <v>#N/A</v>
      </c>
      <c r="C351" s="40" t="e">
        <f>IF(AND('DO NOT USE_Contact Formulas'!A351,ISBLANK('Captura de datos de CONTACTO'!C351)),"Last Name is required",IF(NOT(ISBLANK('Captura de datos de CONTACTO'!C351)),"OK",NA()))</f>
        <v>#N/A</v>
      </c>
      <c r="D351" s="40" t="e">
        <f>IF(AND('DO NOT USE_Contact Formulas'!A351,ISBLANK('Captura de datos de CONTACTO'!D351)),"Birthdate is required",IF(NOT(ISBLANK('Captura de datos de CONTACTO'!D351)),"OK",NA()))</f>
        <v>#N/A</v>
      </c>
      <c r="E351" s="40" t="e">
        <f>IF(AND('DO NOT USE_Contact Formulas'!A351,ISBLANK('Captura de datos de CONTACTO'!E351)),"Mobile Phone is required",IF(NOT(ISBLANK('Captura de datos de CONTACTO'!E351)),IF(AND(ISNUMBER(VALUE('Captura de datos de CONTACTO'!E351)),LEFT('Captura de datos de CONTACTO'!E351,1)&lt;&gt;"1",LEN('Captura de datos de CONTACTO'!E351)=10),"OK","Phone number must be valid format"),NA()))</f>
        <v>#N/A</v>
      </c>
      <c r="F351" s="40" t="e">
        <f>IF(LEN('Captura de datos de CONTACTO'!F351)&gt;255,"Home Street Address must be less than 255 characters",IF('DO NOT USE_Contact Formulas'!A351,"OK",NA()))</f>
        <v>#N/A</v>
      </c>
      <c r="G351" s="40" t="e">
        <f>IF(LEN('Captura de datos de CONTACTO'!G351)&gt;40,"City must be less than 40 characters",IF('DO NOT USE_Contact Formulas'!A351,"OK",NA()))</f>
        <v>#N/A</v>
      </c>
      <c r="H351" s="40" t="e">
        <f>IF(AND(NOT(ISBLANK('Captura de datos de CONTACTO'!H351)),ISNA(VLOOKUP('Captura de datos de CONTACTO'!H351,'DO NOT USE_School Picklist'!$P$3:$P$52,1,FALSE))),"Please select a value from the drop-down menu",IF('DO NOT USE_Contact Formulas'!A351,"OK",NA()))</f>
        <v>#N/A</v>
      </c>
      <c r="I351" s="40" t="e">
        <f>IF(AND('DO NOT USE_Contact Formulas'!A351,ISBLANK('Captura de datos de CONTACTO'!I351)),"Zip is required",IF(ISBLANK('Captura de datos de CONTACTO'!I351),NA(),"OK"))</f>
        <v>#N/A</v>
      </c>
      <c r="J351" s="40" t="e">
        <f>IF(AND('DO NOT USE_Contact Formulas'!A351,ISBLANK('Captura de datos de CONTACTO'!J351)),"Student or Staff? is required",IF(ISBLANK('Captura de datos de CONTACTO'!J351),NA(),IF(ISNA(VLOOKUP('Captura de datos de CONTACTO'!J351,'DO NOT USE_School Picklist'!$B$3:$B$6,1,FALSE)),"Please select a value from the drop-down menu","OK")))</f>
        <v>#N/A</v>
      </c>
      <c r="K351" s="40" t="e">
        <f>IF(AND('Captura de datos de CONTACTO'!J351='DO NOT USE_School Picklist'!$B$4,ISBLANK('Captura de datos de CONTACTO'!K351)),"Occupation/Job Title is required if Student or Staff? is Yes, staff/faculty or volunteer",IF('DO NOT USE_Contact Formulas'!A351,"OK",NA()))</f>
        <v>#N/A</v>
      </c>
      <c r="L351" s="40" t="e">
        <f ca="1">IF('Captura de datos de CONTACTO'!L351&gt;'DO NOT USE_School Picklist'!$C$3,"Date last on school campus/facility cannot be a future date",IF('DO NOT USE_Contact Formulas'!A351,IF(ISBLANK('Captura de datos de CONTACTO'!L351),"Date last on school campus/facility is required","OK"),NA()))</f>
        <v>#N/A</v>
      </c>
      <c r="M351" s="41" t="e">
        <f ca="1">IF('Captura de datos de CONTACTO'!M351&gt;'DO NOT USE_School Picklist'!$C$3,"Last Exposure Date cannot be a future date",IF('DO NOT USE_Contact Formulas'!A351,IF(ISBLANK('Captura de datos de CONTACTO'!M351),"Last Exposure Date is required","OK"),NA()))</f>
        <v>#N/A</v>
      </c>
      <c r="N351" s="41" t="e">
        <f>IF(AND('DO NOT USE_Contact Formulas'!A351,ISBLANK('Captura de datos de CONTACTO'!N351)),"Specific Place in the Location is required",IF(ISBLANK('Captura de datos de CONTACTO'!N351),NA(),"OK"))</f>
        <v>#N/A</v>
      </c>
      <c r="O351" s="40" t="e">
        <f>IF(AND(NOT(ISBLANK('Captura de datos de CONTACTO'!O351)),ISNA(VLOOKUP('Captura de datos de CONTACTO'!O351,'DO NOT USE_School Picklist'!$L$3:$L$81,1,FALSE))),"Please select a value from the drop-down menu",IF('DO NOT USE_Contact Formulas'!A351,"OK",NA()))</f>
        <v>#N/A</v>
      </c>
      <c r="P351" s="40" t="e">
        <f>IF(AND(NOT(ISBLANK('Captura de datos de CONTACTO'!P351)),NOT(ISNUMBER(MATCH("*@*.?*",'Captura de datos de CONTACTO'!P351,0)))),"Email must be in a valid format",IF('DO NOT USE_Contact Formulas'!A351,"OK",NA()))</f>
        <v>#N/A</v>
      </c>
      <c r="Q351" s="40" t="e">
        <f>IF(LEN('Captura de datos de CONTACTO'!Q351)&gt;50,"Parent/Guardian Name must be less than 50 characters",IF('DO NOT USE_Contact Formulas'!A351,"OK",NA()))</f>
        <v>#N/A</v>
      </c>
      <c r="R351" s="40" t="e">
        <f>IF(NOT(ISBLANK('Captura de datos de CONTACTO'!R351)),IF(AND(ISNUMBER('Captura de datos de CONTACTO'!R351),LEFT('Captura de datos de CONTACTO'!R351,1)&lt;&gt;"1",LEN('Captura de datos de CONTACTO'!R351)=10),"OK","Phone number must be valid format"),IF('DO NOT USE_Contact Formulas'!A351,"OK",NA()))</f>
        <v>#N/A</v>
      </c>
      <c r="S351" s="40" t="e">
        <f>IF(AND(NOT(ISBLANK('Captura de datos de CONTACTO'!S351)),ISNA(VLOOKUP('Captura de datos de CONTACTO'!S351,'DO NOT USE_School Picklist'!$N$3:$N$63,1,FALSE))),"Please select a value from the drop-down menu",IF('DO NOT USE_Contact Formulas'!A351,"OK",NA()))</f>
        <v>#N/A</v>
      </c>
      <c r="T351" s="53" t="e">
        <f>IF(AND(NOT(ISBLANK('Captura de datos de CONTACTO'!T351)),ISNA(VLOOKUP('Captura de datos de CONTACTO'!T351,'DO NOT USE_School Picklist'!$I$3:$I$5,1,FALSE))),"Please select a value from the drop-down menu",IF('DO NOT USE_Contact Formulas'!A351,"OK",NA()))</f>
        <v>#N/A</v>
      </c>
      <c r="U351" s="40" t="e">
        <f>IF(AND(NOT(ISBLANK('Captura de datos de CONTACTO'!U351)),ISNA(VLOOKUP('Captura de datos de CONTACTO'!U351,'DO NOT USE_School Picklist'!$E$3:$E$10,1,FALSE))),"Please select a value from the drop-down menu",IF('DO NOT USE_Contact Formulas'!A351,"OK",NA()))</f>
        <v>#N/A</v>
      </c>
      <c r="V351" s="53" t="e">
        <f>IF(AND(NOT(ISBLANK('Captura de datos de CONTACTO'!V351)),ISNA(VLOOKUP('Captura de datos de CONTACTO'!V351,'DO NOT USE_School Picklist'!$W$3:$W$9,1,FALSE))),"Please select a value from the drop-down menu",IF('DO NOT USE_Contact Formulas'!A351,"OK",NA()))</f>
        <v>#N/A</v>
      </c>
      <c r="W351" s="53" t="e">
        <f>IF(AND(NOT(ISBLANK('Captura de datos de CONTACTO'!W351)),ISNA(VLOOKUP('Captura de datos de CONTACTO'!W351,'DO NOT USE_School Picklist'!$W$3:$W$9,1,FALSE))),"Please select a value from the drop-down menu",IF('DO NOT USE_Case Formulas'!A351,"OK",NA()))</f>
        <v>#N/A</v>
      </c>
      <c r="X351" s="40" t="e">
        <f>IF(AND(NOT(ISBLANK('Captura de datos de CONTACTO'!X351)),ISNA(VLOOKUP('Captura de datos de CONTACTO'!X351,'DO NOT USE_School Picklist'!$F$3:$F$16,1,FALSE))),"Please select a value from the drop-down menu",IF('DO NOT USE_Contact Formulas'!A351,"OK",NA()))</f>
        <v>#N/A</v>
      </c>
      <c r="Y351" s="40" t="e">
        <f>IF(LEN('Captura de datos de CONTACTO'!Y351)&gt;100,"Classroom(s) must be less than 100 characters",IF('DO NOT USE_Contact Formulas'!A351,"OK",NA()))</f>
        <v>#N/A</v>
      </c>
      <c r="Z351" s="40" t="e">
        <f>IF(AND(NOT(ISBLANK('Captura de datos de CONTACTO'!Z351)),ISNA(VLOOKUP('Captura de datos de CONTACTO'!Z351,'DO NOT USE_School Picklist'!$K$3:$K$6,1,FALSE))),"Please select a value from the drop-down menu",IF('DO NOT USE_Contact Formulas'!A351,"OK",NA()))</f>
        <v>#N/A</v>
      </c>
      <c r="AA351" s="40" t="e">
        <f>IF(AND(NOT(ISBLANK('Captura de datos de CONTACTO'!AA351)),ISNA(VLOOKUP('Captura de datos de CONTACTO'!AA351,'DO NOT USE_School Picklist'!$D$3:$D$5,1,FALSE))),"Please select a value from the drop-down menu",IF('DO NOT USE_Contact Formulas'!A351,"OK",NA()))</f>
        <v>#N/A</v>
      </c>
      <c r="AB351" s="40"/>
      <c r="AC351" s="40" t="e">
        <f>IF(AND(NOT(ISBLANK('Captura de datos de CONTACTO'!AC351)),ISNA(VLOOKUP('Captura de datos de CONTACTO'!AC351,'DO NOT USE_School Picklist'!$G$3:$G$5,1,FALSE))),"Please select a value from the drop-down menu",IF('DO NOT USE_Contact Formulas'!A351,"OK",NA()))</f>
        <v>#N/A</v>
      </c>
      <c r="AD351" s="40"/>
      <c r="AE351" s="40" t="e">
        <f>IF(AND(NOT(ISBLANK('Captura de datos de CONTACTO'!AE351)),ISNA(VLOOKUP('Captura de datos de CONTACTO'!AE351,'DO NOT USE_School Picklist'!$H$3:$H$4,1,FALSE))),"Please select a value from the drop-down menu",IF('DO NOT USE_Contact Formulas'!A351,"OK",NA()))</f>
        <v>#N/A</v>
      </c>
      <c r="AF351" s="40" t="e">
        <f ca="1">IF('Captura de datos de CONTACTO'!AF351&gt;'DO NOT USE_School Picklist'!$C$3,"Test Date cannot be a future date",IF('DO NOT USE_Contact Formulas'!A351,"OK",NA()))</f>
        <v>#N/A</v>
      </c>
      <c r="AG351" s="53" t="e">
        <f>IF(AND('DO NOT USE_Contact Formulas'!A351,ISBLANK('Captura de datos de CONTACTO'!AB351)),"Lab Result Test Result is required",IF(AND(NOT(ISBLANK('Captura de datos de CONTACTO'!AB351)),ISNA(VLOOKUP('Captura de datos de CONTACTO'!AB351,'DO NOT USE_School Picklist'!$Q$3:$Q$8,1,FALSE))),"Please select a value from the drop-down menu",IF('DO NOT USE_Contact Formulas'!A351,"OK",NA())))</f>
        <v>#N/A</v>
      </c>
    </row>
    <row r="352" spans="1:33" x14ac:dyDescent="0.3">
      <c r="A352" s="39" t="e">
        <f>IF('DO NOT USE_Contact Formulas'!A352,IF('DO NOT USE_Contact Formulas'!B352,"Not all required fields are completed","OK"),NA())</f>
        <v>#N/A</v>
      </c>
      <c r="B352" s="40" t="e">
        <f>IF(AND('DO NOT USE_Contact Formulas'!A352,ISBLANK('Captura de datos de CONTACTO'!B352)),"First Name is required",IF(NOT(ISBLANK('Captura de datos de CONTACTO'!B352)),"OK",NA()))</f>
        <v>#N/A</v>
      </c>
      <c r="C352" s="40" t="e">
        <f>IF(AND('DO NOT USE_Contact Formulas'!A352,ISBLANK('Captura de datos de CONTACTO'!C352)),"Last Name is required",IF(NOT(ISBLANK('Captura de datos de CONTACTO'!C352)),"OK",NA()))</f>
        <v>#N/A</v>
      </c>
      <c r="D352" s="40" t="e">
        <f>IF(AND('DO NOT USE_Contact Formulas'!A352,ISBLANK('Captura de datos de CONTACTO'!D352)),"Birthdate is required",IF(NOT(ISBLANK('Captura de datos de CONTACTO'!D352)),"OK",NA()))</f>
        <v>#N/A</v>
      </c>
      <c r="E352" s="40" t="e">
        <f>IF(AND('DO NOT USE_Contact Formulas'!A352,ISBLANK('Captura de datos de CONTACTO'!E352)),"Mobile Phone is required",IF(NOT(ISBLANK('Captura de datos de CONTACTO'!E352)),IF(AND(ISNUMBER(VALUE('Captura de datos de CONTACTO'!E352)),LEFT('Captura de datos de CONTACTO'!E352,1)&lt;&gt;"1",LEN('Captura de datos de CONTACTO'!E352)=10),"OK","Phone number must be valid format"),NA()))</f>
        <v>#N/A</v>
      </c>
      <c r="F352" s="40" t="e">
        <f>IF(LEN('Captura de datos de CONTACTO'!F352)&gt;255,"Home Street Address must be less than 255 characters",IF('DO NOT USE_Contact Formulas'!A352,"OK",NA()))</f>
        <v>#N/A</v>
      </c>
      <c r="G352" s="40" t="e">
        <f>IF(LEN('Captura de datos de CONTACTO'!G352)&gt;40,"City must be less than 40 characters",IF('DO NOT USE_Contact Formulas'!A352,"OK",NA()))</f>
        <v>#N/A</v>
      </c>
      <c r="H352" s="40" t="e">
        <f>IF(AND(NOT(ISBLANK('Captura de datos de CONTACTO'!H352)),ISNA(VLOOKUP('Captura de datos de CONTACTO'!H352,'DO NOT USE_School Picklist'!$P$3:$P$52,1,FALSE))),"Please select a value from the drop-down menu",IF('DO NOT USE_Contact Formulas'!A352,"OK",NA()))</f>
        <v>#N/A</v>
      </c>
      <c r="I352" s="40" t="e">
        <f>IF(AND('DO NOT USE_Contact Formulas'!A352,ISBLANK('Captura de datos de CONTACTO'!I352)),"Zip is required",IF(ISBLANK('Captura de datos de CONTACTO'!I352),NA(),"OK"))</f>
        <v>#N/A</v>
      </c>
      <c r="J352" s="40" t="e">
        <f>IF(AND('DO NOT USE_Contact Formulas'!A352,ISBLANK('Captura de datos de CONTACTO'!J352)),"Student or Staff? is required",IF(ISBLANK('Captura de datos de CONTACTO'!J352),NA(),IF(ISNA(VLOOKUP('Captura de datos de CONTACTO'!J352,'DO NOT USE_School Picklist'!$B$3:$B$6,1,FALSE)),"Please select a value from the drop-down menu","OK")))</f>
        <v>#N/A</v>
      </c>
      <c r="K352" s="40" t="e">
        <f>IF(AND('Captura de datos de CONTACTO'!J352='DO NOT USE_School Picklist'!$B$4,ISBLANK('Captura de datos de CONTACTO'!K352)),"Occupation/Job Title is required if Student or Staff? is Yes, staff/faculty or volunteer",IF('DO NOT USE_Contact Formulas'!A352,"OK",NA()))</f>
        <v>#N/A</v>
      </c>
      <c r="L352" s="40" t="e">
        <f ca="1">IF('Captura de datos de CONTACTO'!L352&gt;'DO NOT USE_School Picklist'!$C$3,"Date last on school campus/facility cannot be a future date",IF('DO NOT USE_Contact Formulas'!A352,IF(ISBLANK('Captura de datos de CONTACTO'!L352),"Date last on school campus/facility is required","OK"),NA()))</f>
        <v>#N/A</v>
      </c>
      <c r="M352" s="41" t="e">
        <f ca="1">IF('Captura de datos de CONTACTO'!M352&gt;'DO NOT USE_School Picklist'!$C$3,"Last Exposure Date cannot be a future date",IF('DO NOT USE_Contact Formulas'!A352,IF(ISBLANK('Captura de datos de CONTACTO'!M352),"Last Exposure Date is required","OK"),NA()))</f>
        <v>#N/A</v>
      </c>
      <c r="N352" s="41" t="e">
        <f>IF(AND('DO NOT USE_Contact Formulas'!A352,ISBLANK('Captura de datos de CONTACTO'!N352)),"Specific Place in the Location is required",IF(ISBLANK('Captura de datos de CONTACTO'!N352),NA(),"OK"))</f>
        <v>#N/A</v>
      </c>
      <c r="O352" s="40" t="e">
        <f>IF(AND(NOT(ISBLANK('Captura de datos de CONTACTO'!O352)),ISNA(VLOOKUP('Captura de datos de CONTACTO'!O352,'DO NOT USE_School Picklist'!$L$3:$L$81,1,FALSE))),"Please select a value from the drop-down menu",IF('DO NOT USE_Contact Formulas'!A352,"OK",NA()))</f>
        <v>#N/A</v>
      </c>
      <c r="P352" s="40" t="e">
        <f>IF(AND(NOT(ISBLANK('Captura de datos de CONTACTO'!P352)),NOT(ISNUMBER(MATCH("*@*.?*",'Captura de datos de CONTACTO'!P352,0)))),"Email must be in a valid format",IF('DO NOT USE_Contact Formulas'!A352,"OK",NA()))</f>
        <v>#N/A</v>
      </c>
      <c r="Q352" s="40" t="e">
        <f>IF(LEN('Captura de datos de CONTACTO'!Q352)&gt;50,"Parent/Guardian Name must be less than 50 characters",IF('DO NOT USE_Contact Formulas'!A352,"OK",NA()))</f>
        <v>#N/A</v>
      </c>
      <c r="R352" s="40" t="e">
        <f>IF(NOT(ISBLANK('Captura de datos de CONTACTO'!R352)),IF(AND(ISNUMBER('Captura de datos de CONTACTO'!R352),LEFT('Captura de datos de CONTACTO'!R352,1)&lt;&gt;"1",LEN('Captura de datos de CONTACTO'!R352)=10),"OK","Phone number must be valid format"),IF('DO NOT USE_Contact Formulas'!A352,"OK",NA()))</f>
        <v>#N/A</v>
      </c>
      <c r="S352" s="40" t="e">
        <f>IF(AND(NOT(ISBLANK('Captura de datos de CONTACTO'!S352)),ISNA(VLOOKUP('Captura de datos de CONTACTO'!S352,'DO NOT USE_School Picklist'!$N$3:$N$63,1,FALSE))),"Please select a value from the drop-down menu",IF('DO NOT USE_Contact Formulas'!A352,"OK",NA()))</f>
        <v>#N/A</v>
      </c>
      <c r="T352" s="53" t="e">
        <f>IF(AND(NOT(ISBLANK('Captura de datos de CONTACTO'!T352)),ISNA(VLOOKUP('Captura de datos de CONTACTO'!T352,'DO NOT USE_School Picklist'!$I$3:$I$5,1,FALSE))),"Please select a value from the drop-down menu",IF('DO NOT USE_Contact Formulas'!A352,"OK",NA()))</f>
        <v>#N/A</v>
      </c>
      <c r="U352" s="40" t="e">
        <f>IF(AND(NOT(ISBLANK('Captura de datos de CONTACTO'!U352)),ISNA(VLOOKUP('Captura de datos de CONTACTO'!U352,'DO NOT USE_School Picklist'!$E$3:$E$10,1,FALSE))),"Please select a value from the drop-down menu",IF('DO NOT USE_Contact Formulas'!A352,"OK",NA()))</f>
        <v>#N/A</v>
      </c>
      <c r="V352" s="53" t="e">
        <f>IF(AND(NOT(ISBLANK('Captura de datos de CONTACTO'!V352)),ISNA(VLOOKUP('Captura de datos de CONTACTO'!V352,'DO NOT USE_School Picklist'!$W$3:$W$9,1,FALSE))),"Please select a value from the drop-down menu",IF('DO NOT USE_Contact Formulas'!A352,"OK",NA()))</f>
        <v>#N/A</v>
      </c>
      <c r="W352" s="53" t="e">
        <f>IF(AND(NOT(ISBLANK('Captura de datos de CONTACTO'!W352)),ISNA(VLOOKUP('Captura de datos de CONTACTO'!W352,'DO NOT USE_School Picklist'!$W$3:$W$9,1,FALSE))),"Please select a value from the drop-down menu",IF('DO NOT USE_Case Formulas'!A352,"OK",NA()))</f>
        <v>#N/A</v>
      </c>
      <c r="X352" s="40" t="e">
        <f>IF(AND(NOT(ISBLANK('Captura de datos de CONTACTO'!X352)),ISNA(VLOOKUP('Captura de datos de CONTACTO'!X352,'DO NOT USE_School Picklist'!$F$3:$F$16,1,FALSE))),"Please select a value from the drop-down menu",IF('DO NOT USE_Contact Formulas'!A352,"OK",NA()))</f>
        <v>#N/A</v>
      </c>
      <c r="Y352" s="40" t="e">
        <f>IF(LEN('Captura de datos de CONTACTO'!Y352)&gt;100,"Classroom(s) must be less than 100 characters",IF('DO NOT USE_Contact Formulas'!A352,"OK",NA()))</f>
        <v>#N/A</v>
      </c>
      <c r="Z352" s="40" t="e">
        <f>IF(AND(NOT(ISBLANK('Captura de datos de CONTACTO'!Z352)),ISNA(VLOOKUP('Captura de datos de CONTACTO'!Z352,'DO NOT USE_School Picklist'!$K$3:$K$6,1,FALSE))),"Please select a value from the drop-down menu",IF('DO NOT USE_Contact Formulas'!A352,"OK",NA()))</f>
        <v>#N/A</v>
      </c>
      <c r="AA352" s="40" t="e">
        <f>IF(AND(NOT(ISBLANK('Captura de datos de CONTACTO'!AA352)),ISNA(VLOOKUP('Captura de datos de CONTACTO'!AA352,'DO NOT USE_School Picklist'!$D$3:$D$5,1,FALSE))),"Please select a value from the drop-down menu",IF('DO NOT USE_Contact Formulas'!A352,"OK",NA()))</f>
        <v>#N/A</v>
      </c>
      <c r="AB352" s="40"/>
      <c r="AC352" s="40" t="e">
        <f>IF(AND(NOT(ISBLANK('Captura de datos de CONTACTO'!AC352)),ISNA(VLOOKUP('Captura de datos de CONTACTO'!AC352,'DO NOT USE_School Picklist'!$G$3:$G$5,1,FALSE))),"Please select a value from the drop-down menu",IF('DO NOT USE_Contact Formulas'!A352,"OK",NA()))</f>
        <v>#N/A</v>
      </c>
      <c r="AD352" s="40"/>
      <c r="AE352" s="40" t="e">
        <f>IF(AND(NOT(ISBLANK('Captura de datos de CONTACTO'!AE352)),ISNA(VLOOKUP('Captura de datos de CONTACTO'!AE352,'DO NOT USE_School Picklist'!$H$3:$H$4,1,FALSE))),"Please select a value from the drop-down menu",IF('DO NOT USE_Contact Formulas'!A352,"OK",NA()))</f>
        <v>#N/A</v>
      </c>
      <c r="AF352" s="40" t="e">
        <f ca="1">IF('Captura de datos de CONTACTO'!AF352&gt;'DO NOT USE_School Picklist'!$C$3,"Test Date cannot be a future date",IF('DO NOT USE_Contact Formulas'!A352,"OK",NA()))</f>
        <v>#N/A</v>
      </c>
      <c r="AG352" s="53" t="e">
        <f>IF(AND('DO NOT USE_Contact Formulas'!A352,ISBLANK('Captura de datos de CONTACTO'!AB352)),"Lab Result Test Result is required",IF(AND(NOT(ISBLANK('Captura de datos de CONTACTO'!AB352)),ISNA(VLOOKUP('Captura de datos de CONTACTO'!AB352,'DO NOT USE_School Picklist'!$Q$3:$Q$8,1,FALSE))),"Please select a value from the drop-down menu",IF('DO NOT USE_Contact Formulas'!A352,"OK",NA())))</f>
        <v>#N/A</v>
      </c>
    </row>
    <row r="353" spans="1:33" x14ac:dyDescent="0.3">
      <c r="A353" s="39" t="e">
        <f>IF('DO NOT USE_Contact Formulas'!A353,IF('DO NOT USE_Contact Formulas'!B353,"Not all required fields are completed","OK"),NA())</f>
        <v>#N/A</v>
      </c>
      <c r="B353" s="40" t="e">
        <f>IF(AND('DO NOT USE_Contact Formulas'!A353,ISBLANK('Captura de datos de CONTACTO'!B353)),"First Name is required",IF(NOT(ISBLANK('Captura de datos de CONTACTO'!B353)),"OK",NA()))</f>
        <v>#N/A</v>
      </c>
      <c r="C353" s="40" t="e">
        <f>IF(AND('DO NOT USE_Contact Formulas'!A353,ISBLANK('Captura de datos de CONTACTO'!C353)),"Last Name is required",IF(NOT(ISBLANK('Captura de datos de CONTACTO'!C353)),"OK",NA()))</f>
        <v>#N/A</v>
      </c>
      <c r="D353" s="40" t="e">
        <f>IF(AND('DO NOT USE_Contact Formulas'!A353,ISBLANK('Captura de datos de CONTACTO'!D353)),"Birthdate is required",IF(NOT(ISBLANK('Captura de datos de CONTACTO'!D353)),"OK",NA()))</f>
        <v>#N/A</v>
      </c>
      <c r="E353" s="40" t="e">
        <f>IF(AND('DO NOT USE_Contact Formulas'!A353,ISBLANK('Captura de datos de CONTACTO'!E353)),"Mobile Phone is required",IF(NOT(ISBLANK('Captura de datos de CONTACTO'!E353)),IF(AND(ISNUMBER(VALUE('Captura de datos de CONTACTO'!E353)),LEFT('Captura de datos de CONTACTO'!E353,1)&lt;&gt;"1",LEN('Captura de datos de CONTACTO'!E353)=10),"OK","Phone number must be valid format"),NA()))</f>
        <v>#N/A</v>
      </c>
      <c r="F353" s="40" t="e">
        <f>IF(LEN('Captura de datos de CONTACTO'!F353)&gt;255,"Home Street Address must be less than 255 characters",IF('DO NOT USE_Contact Formulas'!A353,"OK",NA()))</f>
        <v>#N/A</v>
      </c>
      <c r="G353" s="40" t="e">
        <f>IF(LEN('Captura de datos de CONTACTO'!G353)&gt;40,"City must be less than 40 characters",IF('DO NOT USE_Contact Formulas'!A353,"OK",NA()))</f>
        <v>#N/A</v>
      </c>
      <c r="H353" s="40" t="e">
        <f>IF(AND(NOT(ISBLANK('Captura de datos de CONTACTO'!H353)),ISNA(VLOOKUP('Captura de datos de CONTACTO'!H353,'DO NOT USE_School Picklist'!$P$3:$P$52,1,FALSE))),"Please select a value from the drop-down menu",IF('DO NOT USE_Contact Formulas'!A353,"OK",NA()))</f>
        <v>#N/A</v>
      </c>
      <c r="I353" s="40" t="e">
        <f>IF(AND('DO NOT USE_Contact Formulas'!A353,ISBLANK('Captura de datos de CONTACTO'!I353)),"Zip is required",IF(ISBLANK('Captura de datos de CONTACTO'!I353),NA(),"OK"))</f>
        <v>#N/A</v>
      </c>
      <c r="J353" s="40" t="e">
        <f>IF(AND('DO NOT USE_Contact Formulas'!A353,ISBLANK('Captura de datos de CONTACTO'!J353)),"Student or Staff? is required",IF(ISBLANK('Captura de datos de CONTACTO'!J353),NA(),IF(ISNA(VLOOKUP('Captura de datos de CONTACTO'!J353,'DO NOT USE_School Picklist'!$B$3:$B$6,1,FALSE)),"Please select a value from the drop-down menu","OK")))</f>
        <v>#N/A</v>
      </c>
      <c r="K353" s="40" t="e">
        <f>IF(AND('Captura de datos de CONTACTO'!J353='DO NOT USE_School Picklist'!$B$4,ISBLANK('Captura de datos de CONTACTO'!K353)),"Occupation/Job Title is required if Student or Staff? is Yes, staff/faculty or volunteer",IF('DO NOT USE_Contact Formulas'!A353,"OK",NA()))</f>
        <v>#N/A</v>
      </c>
      <c r="L353" s="40" t="e">
        <f ca="1">IF('Captura de datos de CONTACTO'!L353&gt;'DO NOT USE_School Picklist'!$C$3,"Date last on school campus/facility cannot be a future date",IF('DO NOT USE_Contact Formulas'!A353,IF(ISBLANK('Captura de datos de CONTACTO'!L353),"Date last on school campus/facility is required","OK"),NA()))</f>
        <v>#N/A</v>
      </c>
      <c r="M353" s="41" t="e">
        <f ca="1">IF('Captura de datos de CONTACTO'!M353&gt;'DO NOT USE_School Picklist'!$C$3,"Last Exposure Date cannot be a future date",IF('DO NOT USE_Contact Formulas'!A353,IF(ISBLANK('Captura de datos de CONTACTO'!M353),"Last Exposure Date is required","OK"),NA()))</f>
        <v>#N/A</v>
      </c>
      <c r="N353" s="41" t="e">
        <f>IF(AND('DO NOT USE_Contact Formulas'!A353,ISBLANK('Captura de datos de CONTACTO'!N353)),"Specific Place in the Location is required",IF(ISBLANK('Captura de datos de CONTACTO'!N353),NA(),"OK"))</f>
        <v>#N/A</v>
      </c>
      <c r="O353" s="40" t="e">
        <f>IF(AND(NOT(ISBLANK('Captura de datos de CONTACTO'!O353)),ISNA(VLOOKUP('Captura de datos de CONTACTO'!O353,'DO NOT USE_School Picklist'!$L$3:$L$81,1,FALSE))),"Please select a value from the drop-down menu",IF('DO NOT USE_Contact Formulas'!A353,"OK",NA()))</f>
        <v>#N/A</v>
      </c>
      <c r="P353" s="40" t="e">
        <f>IF(AND(NOT(ISBLANK('Captura de datos de CONTACTO'!P353)),NOT(ISNUMBER(MATCH("*@*.?*",'Captura de datos de CONTACTO'!P353,0)))),"Email must be in a valid format",IF('DO NOT USE_Contact Formulas'!A353,"OK",NA()))</f>
        <v>#N/A</v>
      </c>
      <c r="Q353" s="40" t="e">
        <f>IF(LEN('Captura de datos de CONTACTO'!Q353)&gt;50,"Parent/Guardian Name must be less than 50 characters",IF('DO NOT USE_Contact Formulas'!A353,"OK",NA()))</f>
        <v>#N/A</v>
      </c>
      <c r="R353" s="40" t="e">
        <f>IF(NOT(ISBLANK('Captura de datos de CONTACTO'!R353)),IF(AND(ISNUMBER('Captura de datos de CONTACTO'!R353),LEFT('Captura de datos de CONTACTO'!R353,1)&lt;&gt;"1",LEN('Captura de datos de CONTACTO'!R353)=10),"OK","Phone number must be valid format"),IF('DO NOT USE_Contact Formulas'!A353,"OK",NA()))</f>
        <v>#N/A</v>
      </c>
      <c r="S353" s="40" t="e">
        <f>IF(AND(NOT(ISBLANK('Captura de datos de CONTACTO'!S353)),ISNA(VLOOKUP('Captura de datos de CONTACTO'!S353,'DO NOT USE_School Picklist'!$N$3:$N$63,1,FALSE))),"Please select a value from the drop-down menu",IF('DO NOT USE_Contact Formulas'!A353,"OK",NA()))</f>
        <v>#N/A</v>
      </c>
      <c r="T353" s="53" t="e">
        <f>IF(AND(NOT(ISBLANK('Captura de datos de CONTACTO'!T353)),ISNA(VLOOKUP('Captura de datos de CONTACTO'!T353,'DO NOT USE_School Picklist'!$I$3:$I$5,1,FALSE))),"Please select a value from the drop-down menu",IF('DO NOT USE_Contact Formulas'!A353,"OK",NA()))</f>
        <v>#N/A</v>
      </c>
      <c r="U353" s="40" t="e">
        <f>IF(AND(NOT(ISBLANK('Captura de datos de CONTACTO'!U353)),ISNA(VLOOKUP('Captura de datos de CONTACTO'!U353,'DO NOT USE_School Picklist'!$E$3:$E$10,1,FALSE))),"Please select a value from the drop-down menu",IF('DO NOT USE_Contact Formulas'!A353,"OK",NA()))</f>
        <v>#N/A</v>
      </c>
      <c r="V353" s="53" t="e">
        <f>IF(AND(NOT(ISBLANK('Captura de datos de CONTACTO'!V353)),ISNA(VLOOKUP('Captura de datos de CONTACTO'!V353,'DO NOT USE_School Picklist'!$W$3:$W$9,1,FALSE))),"Please select a value from the drop-down menu",IF('DO NOT USE_Contact Formulas'!A353,"OK",NA()))</f>
        <v>#N/A</v>
      </c>
      <c r="W353" s="53" t="e">
        <f>IF(AND(NOT(ISBLANK('Captura de datos de CONTACTO'!W353)),ISNA(VLOOKUP('Captura de datos de CONTACTO'!W353,'DO NOT USE_School Picklist'!$W$3:$W$9,1,FALSE))),"Please select a value from the drop-down menu",IF('DO NOT USE_Case Formulas'!A353,"OK",NA()))</f>
        <v>#N/A</v>
      </c>
      <c r="X353" s="40" t="e">
        <f>IF(AND(NOT(ISBLANK('Captura de datos de CONTACTO'!X353)),ISNA(VLOOKUP('Captura de datos de CONTACTO'!X353,'DO NOT USE_School Picklist'!$F$3:$F$16,1,FALSE))),"Please select a value from the drop-down menu",IF('DO NOT USE_Contact Formulas'!A353,"OK",NA()))</f>
        <v>#N/A</v>
      </c>
      <c r="Y353" s="40" t="e">
        <f>IF(LEN('Captura de datos de CONTACTO'!Y353)&gt;100,"Classroom(s) must be less than 100 characters",IF('DO NOT USE_Contact Formulas'!A353,"OK",NA()))</f>
        <v>#N/A</v>
      </c>
      <c r="Z353" s="40" t="e">
        <f>IF(AND(NOT(ISBLANK('Captura de datos de CONTACTO'!Z353)),ISNA(VLOOKUP('Captura de datos de CONTACTO'!Z353,'DO NOT USE_School Picklist'!$K$3:$K$6,1,FALSE))),"Please select a value from the drop-down menu",IF('DO NOT USE_Contact Formulas'!A353,"OK",NA()))</f>
        <v>#N/A</v>
      </c>
      <c r="AA353" s="40" t="e">
        <f>IF(AND(NOT(ISBLANK('Captura de datos de CONTACTO'!AA353)),ISNA(VLOOKUP('Captura de datos de CONTACTO'!AA353,'DO NOT USE_School Picklist'!$D$3:$D$5,1,FALSE))),"Please select a value from the drop-down menu",IF('DO NOT USE_Contact Formulas'!A353,"OK",NA()))</f>
        <v>#N/A</v>
      </c>
      <c r="AB353" s="40"/>
      <c r="AC353" s="40" t="e">
        <f>IF(AND(NOT(ISBLANK('Captura de datos de CONTACTO'!AC353)),ISNA(VLOOKUP('Captura de datos de CONTACTO'!AC353,'DO NOT USE_School Picklist'!$G$3:$G$5,1,FALSE))),"Please select a value from the drop-down menu",IF('DO NOT USE_Contact Formulas'!A353,"OK",NA()))</f>
        <v>#N/A</v>
      </c>
      <c r="AD353" s="40"/>
      <c r="AE353" s="40" t="e">
        <f>IF(AND(NOT(ISBLANK('Captura de datos de CONTACTO'!AE353)),ISNA(VLOOKUP('Captura de datos de CONTACTO'!AE353,'DO NOT USE_School Picklist'!$H$3:$H$4,1,FALSE))),"Please select a value from the drop-down menu",IF('DO NOT USE_Contact Formulas'!A353,"OK",NA()))</f>
        <v>#N/A</v>
      </c>
      <c r="AF353" s="40" t="e">
        <f ca="1">IF('Captura de datos de CONTACTO'!AF353&gt;'DO NOT USE_School Picklist'!$C$3,"Test Date cannot be a future date",IF('DO NOT USE_Contact Formulas'!A353,"OK",NA()))</f>
        <v>#N/A</v>
      </c>
      <c r="AG353" s="53" t="e">
        <f>IF(AND('DO NOT USE_Contact Formulas'!A353,ISBLANK('Captura de datos de CONTACTO'!AB353)),"Lab Result Test Result is required",IF(AND(NOT(ISBLANK('Captura de datos de CONTACTO'!AB353)),ISNA(VLOOKUP('Captura de datos de CONTACTO'!AB353,'DO NOT USE_School Picklist'!$Q$3:$Q$8,1,FALSE))),"Please select a value from the drop-down menu",IF('DO NOT USE_Contact Formulas'!A353,"OK",NA())))</f>
        <v>#N/A</v>
      </c>
    </row>
    <row r="354" spans="1:33" x14ac:dyDescent="0.3">
      <c r="A354" s="39" t="e">
        <f>IF('DO NOT USE_Contact Formulas'!A354,IF('DO NOT USE_Contact Formulas'!B354,"Not all required fields are completed","OK"),NA())</f>
        <v>#N/A</v>
      </c>
      <c r="B354" s="40" t="e">
        <f>IF(AND('DO NOT USE_Contact Formulas'!A354,ISBLANK('Captura de datos de CONTACTO'!B354)),"First Name is required",IF(NOT(ISBLANK('Captura de datos de CONTACTO'!B354)),"OK",NA()))</f>
        <v>#N/A</v>
      </c>
      <c r="C354" s="40" t="e">
        <f>IF(AND('DO NOT USE_Contact Formulas'!A354,ISBLANK('Captura de datos de CONTACTO'!C354)),"Last Name is required",IF(NOT(ISBLANK('Captura de datos de CONTACTO'!C354)),"OK",NA()))</f>
        <v>#N/A</v>
      </c>
      <c r="D354" s="40" t="e">
        <f>IF(AND('DO NOT USE_Contact Formulas'!A354,ISBLANK('Captura de datos de CONTACTO'!D354)),"Birthdate is required",IF(NOT(ISBLANK('Captura de datos de CONTACTO'!D354)),"OK",NA()))</f>
        <v>#N/A</v>
      </c>
      <c r="E354" s="40" t="e">
        <f>IF(AND('DO NOT USE_Contact Formulas'!A354,ISBLANK('Captura de datos de CONTACTO'!E354)),"Mobile Phone is required",IF(NOT(ISBLANK('Captura de datos de CONTACTO'!E354)),IF(AND(ISNUMBER(VALUE('Captura de datos de CONTACTO'!E354)),LEFT('Captura de datos de CONTACTO'!E354,1)&lt;&gt;"1",LEN('Captura de datos de CONTACTO'!E354)=10),"OK","Phone number must be valid format"),NA()))</f>
        <v>#N/A</v>
      </c>
      <c r="F354" s="40" t="e">
        <f>IF(LEN('Captura de datos de CONTACTO'!F354)&gt;255,"Home Street Address must be less than 255 characters",IF('DO NOT USE_Contact Formulas'!A354,"OK",NA()))</f>
        <v>#N/A</v>
      </c>
      <c r="G354" s="40" t="e">
        <f>IF(LEN('Captura de datos de CONTACTO'!G354)&gt;40,"City must be less than 40 characters",IF('DO NOT USE_Contact Formulas'!A354,"OK",NA()))</f>
        <v>#N/A</v>
      </c>
      <c r="H354" s="40" t="e">
        <f>IF(AND(NOT(ISBLANK('Captura de datos de CONTACTO'!H354)),ISNA(VLOOKUP('Captura de datos de CONTACTO'!H354,'DO NOT USE_School Picklist'!$P$3:$P$52,1,FALSE))),"Please select a value from the drop-down menu",IF('DO NOT USE_Contact Formulas'!A354,"OK",NA()))</f>
        <v>#N/A</v>
      </c>
      <c r="I354" s="40" t="e">
        <f>IF(AND('DO NOT USE_Contact Formulas'!A354,ISBLANK('Captura de datos de CONTACTO'!I354)),"Zip is required",IF(ISBLANK('Captura de datos de CONTACTO'!I354),NA(),"OK"))</f>
        <v>#N/A</v>
      </c>
      <c r="J354" s="40" t="e">
        <f>IF(AND('DO NOT USE_Contact Formulas'!A354,ISBLANK('Captura de datos de CONTACTO'!J354)),"Student or Staff? is required",IF(ISBLANK('Captura de datos de CONTACTO'!J354),NA(),IF(ISNA(VLOOKUP('Captura de datos de CONTACTO'!J354,'DO NOT USE_School Picklist'!$B$3:$B$6,1,FALSE)),"Please select a value from the drop-down menu","OK")))</f>
        <v>#N/A</v>
      </c>
      <c r="K354" s="40" t="e">
        <f>IF(AND('Captura de datos de CONTACTO'!J354='DO NOT USE_School Picklist'!$B$4,ISBLANK('Captura de datos de CONTACTO'!K354)),"Occupation/Job Title is required if Student or Staff? is Yes, staff/faculty or volunteer",IF('DO NOT USE_Contact Formulas'!A354,"OK",NA()))</f>
        <v>#N/A</v>
      </c>
      <c r="L354" s="40" t="e">
        <f ca="1">IF('Captura de datos de CONTACTO'!L354&gt;'DO NOT USE_School Picklist'!$C$3,"Date last on school campus/facility cannot be a future date",IF('DO NOT USE_Contact Formulas'!A354,IF(ISBLANK('Captura de datos de CONTACTO'!L354),"Date last on school campus/facility is required","OK"),NA()))</f>
        <v>#N/A</v>
      </c>
      <c r="M354" s="41" t="e">
        <f ca="1">IF('Captura de datos de CONTACTO'!M354&gt;'DO NOT USE_School Picklist'!$C$3,"Last Exposure Date cannot be a future date",IF('DO NOT USE_Contact Formulas'!A354,IF(ISBLANK('Captura de datos de CONTACTO'!M354),"Last Exposure Date is required","OK"),NA()))</f>
        <v>#N/A</v>
      </c>
      <c r="N354" s="41" t="e">
        <f>IF(AND('DO NOT USE_Contact Formulas'!A354,ISBLANK('Captura de datos de CONTACTO'!N354)),"Specific Place in the Location is required",IF(ISBLANK('Captura de datos de CONTACTO'!N354),NA(),"OK"))</f>
        <v>#N/A</v>
      </c>
      <c r="O354" s="40" t="e">
        <f>IF(AND(NOT(ISBLANK('Captura de datos de CONTACTO'!O354)),ISNA(VLOOKUP('Captura de datos de CONTACTO'!O354,'DO NOT USE_School Picklist'!$L$3:$L$81,1,FALSE))),"Please select a value from the drop-down menu",IF('DO NOT USE_Contact Formulas'!A354,"OK",NA()))</f>
        <v>#N/A</v>
      </c>
      <c r="P354" s="40" t="e">
        <f>IF(AND(NOT(ISBLANK('Captura de datos de CONTACTO'!P354)),NOT(ISNUMBER(MATCH("*@*.?*",'Captura de datos de CONTACTO'!P354,0)))),"Email must be in a valid format",IF('DO NOT USE_Contact Formulas'!A354,"OK",NA()))</f>
        <v>#N/A</v>
      </c>
      <c r="Q354" s="40" t="e">
        <f>IF(LEN('Captura de datos de CONTACTO'!Q354)&gt;50,"Parent/Guardian Name must be less than 50 characters",IF('DO NOT USE_Contact Formulas'!A354,"OK",NA()))</f>
        <v>#N/A</v>
      </c>
      <c r="R354" s="40" t="e">
        <f>IF(NOT(ISBLANK('Captura de datos de CONTACTO'!R354)),IF(AND(ISNUMBER('Captura de datos de CONTACTO'!R354),LEFT('Captura de datos de CONTACTO'!R354,1)&lt;&gt;"1",LEN('Captura de datos de CONTACTO'!R354)=10),"OK","Phone number must be valid format"),IF('DO NOT USE_Contact Formulas'!A354,"OK",NA()))</f>
        <v>#N/A</v>
      </c>
      <c r="S354" s="40" t="e">
        <f>IF(AND(NOT(ISBLANK('Captura de datos de CONTACTO'!S354)),ISNA(VLOOKUP('Captura de datos de CONTACTO'!S354,'DO NOT USE_School Picklist'!$N$3:$N$63,1,FALSE))),"Please select a value from the drop-down menu",IF('DO NOT USE_Contact Formulas'!A354,"OK",NA()))</f>
        <v>#N/A</v>
      </c>
      <c r="T354" s="53" t="e">
        <f>IF(AND(NOT(ISBLANK('Captura de datos de CONTACTO'!T354)),ISNA(VLOOKUP('Captura de datos de CONTACTO'!T354,'DO NOT USE_School Picklist'!$I$3:$I$5,1,FALSE))),"Please select a value from the drop-down menu",IF('DO NOT USE_Contact Formulas'!A354,"OK",NA()))</f>
        <v>#N/A</v>
      </c>
      <c r="U354" s="40" t="e">
        <f>IF(AND(NOT(ISBLANK('Captura de datos de CONTACTO'!U354)),ISNA(VLOOKUP('Captura de datos de CONTACTO'!U354,'DO NOT USE_School Picklist'!$E$3:$E$10,1,FALSE))),"Please select a value from the drop-down menu",IF('DO NOT USE_Contact Formulas'!A354,"OK",NA()))</f>
        <v>#N/A</v>
      </c>
      <c r="V354" s="53" t="e">
        <f>IF(AND(NOT(ISBLANK('Captura de datos de CONTACTO'!V354)),ISNA(VLOOKUP('Captura de datos de CONTACTO'!V354,'DO NOT USE_School Picklist'!$W$3:$W$9,1,FALSE))),"Please select a value from the drop-down menu",IF('DO NOT USE_Contact Formulas'!A354,"OK",NA()))</f>
        <v>#N/A</v>
      </c>
      <c r="W354" s="53" t="e">
        <f>IF(AND(NOT(ISBLANK('Captura de datos de CONTACTO'!W354)),ISNA(VLOOKUP('Captura de datos de CONTACTO'!W354,'DO NOT USE_School Picklist'!$W$3:$W$9,1,FALSE))),"Please select a value from the drop-down menu",IF('DO NOT USE_Case Formulas'!A354,"OK",NA()))</f>
        <v>#N/A</v>
      </c>
      <c r="X354" s="40" t="e">
        <f>IF(AND(NOT(ISBLANK('Captura de datos de CONTACTO'!X354)),ISNA(VLOOKUP('Captura de datos de CONTACTO'!X354,'DO NOT USE_School Picklist'!$F$3:$F$16,1,FALSE))),"Please select a value from the drop-down menu",IF('DO NOT USE_Contact Formulas'!A354,"OK",NA()))</f>
        <v>#N/A</v>
      </c>
      <c r="Y354" s="40" t="e">
        <f>IF(LEN('Captura de datos de CONTACTO'!Y354)&gt;100,"Classroom(s) must be less than 100 characters",IF('DO NOT USE_Contact Formulas'!A354,"OK",NA()))</f>
        <v>#N/A</v>
      </c>
      <c r="Z354" s="40" t="e">
        <f>IF(AND(NOT(ISBLANK('Captura de datos de CONTACTO'!Z354)),ISNA(VLOOKUP('Captura de datos de CONTACTO'!Z354,'DO NOT USE_School Picklist'!$K$3:$K$6,1,FALSE))),"Please select a value from the drop-down menu",IF('DO NOT USE_Contact Formulas'!A354,"OK",NA()))</f>
        <v>#N/A</v>
      </c>
      <c r="AA354" s="40" t="e">
        <f>IF(AND(NOT(ISBLANK('Captura de datos de CONTACTO'!AA354)),ISNA(VLOOKUP('Captura de datos de CONTACTO'!AA354,'DO NOT USE_School Picklist'!$D$3:$D$5,1,FALSE))),"Please select a value from the drop-down menu",IF('DO NOT USE_Contact Formulas'!A354,"OK",NA()))</f>
        <v>#N/A</v>
      </c>
      <c r="AB354" s="40"/>
      <c r="AC354" s="40" t="e">
        <f>IF(AND(NOT(ISBLANK('Captura de datos de CONTACTO'!AC354)),ISNA(VLOOKUP('Captura de datos de CONTACTO'!AC354,'DO NOT USE_School Picklist'!$G$3:$G$5,1,FALSE))),"Please select a value from the drop-down menu",IF('DO NOT USE_Contact Formulas'!A354,"OK",NA()))</f>
        <v>#N/A</v>
      </c>
      <c r="AD354" s="40"/>
      <c r="AE354" s="40" t="e">
        <f>IF(AND(NOT(ISBLANK('Captura de datos de CONTACTO'!AE354)),ISNA(VLOOKUP('Captura de datos de CONTACTO'!AE354,'DO NOT USE_School Picklist'!$H$3:$H$4,1,FALSE))),"Please select a value from the drop-down menu",IF('DO NOT USE_Contact Formulas'!A354,"OK",NA()))</f>
        <v>#N/A</v>
      </c>
      <c r="AF354" s="40" t="e">
        <f ca="1">IF('Captura de datos de CONTACTO'!AF354&gt;'DO NOT USE_School Picklist'!$C$3,"Test Date cannot be a future date",IF('DO NOT USE_Contact Formulas'!A354,"OK",NA()))</f>
        <v>#N/A</v>
      </c>
      <c r="AG354" s="53" t="e">
        <f>IF(AND('DO NOT USE_Contact Formulas'!A354,ISBLANK('Captura de datos de CONTACTO'!AB354)),"Lab Result Test Result is required",IF(AND(NOT(ISBLANK('Captura de datos de CONTACTO'!AB354)),ISNA(VLOOKUP('Captura de datos de CONTACTO'!AB354,'DO NOT USE_School Picklist'!$Q$3:$Q$8,1,FALSE))),"Please select a value from the drop-down menu",IF('DO NOT USE_Contact Formulas'!A354,"OK",NA())))</f>
        <v>#N/A</v>
      </c>
    </row>
    <row r="355" spans="1:33" x14ac:dyDescent="0.3">
      <c r="A355" s="39" t="e">
        <f>IF('DO NOT USE_Contact Formulas'!A355,IF('DO NOT USE_Contact Formulas'!B355,"Not all required fields are completed","OK"),NA())</f>
        <v>#N/A</v>
      </c>
      <c r="B355" s="40" t="e">
        <f>IF(AND('DO NOT USE_Contact Formulas'!A355,ISBLANK('Captura de datos de CONTACTO'!B355)),"First Name is required",IF(NOT(ISBLANK('Captura de datos de CONTACTO'!B355)),"OK",NA()))</f>
        <v>#N/A</v>
      </c>
      <c r="C355" s="40" t="e">
        <f>IF(AND('DO NOT USE_Contact Formulas'!A355,ISBLANK('Captura de datos de CONTACTO'!C355)),"Last Name is required",IF(NOT(ISBLANK('Captura de datos de CONTACTO'!C355)),"OK",NA()))</f>
        <v>#N/A</v>
      </c>
      <c r="D355" s="40" t="e">
        <f>IF(AND('DO NOT USE_Contact Formulas'!A355,ISBLANK('Captura de datos de CONTACTO'!D355)),"Birthdate is required",IF(NOT(ISBLANK('Captura de datos de CONTACTO'!D355)),"OK",NA()))</f>
        <v>#N/A</v>
      </c>
      <c r="E355" s="40" t="e">
        <f>IF(AND('DO NOT USE_Contact Formulas'!A355,ISBLANK('Captura de datos de CONTACTO'!E355)),"Mobile Phone is required",IF(NOT(ISBLANK('Captura de datos de CONTACTO'!E355)),IF(AND(ISNUMBER(VALUE('Captura de datos de CONTACTO'!E355)),LEFT('Captura de datos de CONTACTO'!E355,1)&lt;&gt;"1",LEN('Captura de datos de CONTACTO'!E355)=10),"OK","Phone number must be valid format"),NA()))</f>
        <v>#N/A</v>
      </c>
      <c r="F355" s="40" t="e">
        <f>IF(LEN('Captura de datos de CONTACTO'!F355)&gt;255,"Home Street Address must be less than 255 characters",IF('DO NOT USE_Contact Formulas'!A355,"OK",NA()))</f>
        <v>#N/A</v>
      </c>
      <c r="G355" s="40" t="e">
        <f>IF(LEN('Captura de datos de CONTACTO'!G355)&gt;40,"City must be less than 40 characters",IF('DO NOT USE_Contact Formulas'!A355,"OK",NA()))</f>
        <v>#N/A</v>
      </c>
      <c r="H355" s="40" t="e">
        <f>IF(AND(NOT(ISBLANK('Captura de datos de CONTACTO'!H355)),ISNA(VLOOKUP('Captura de datos de CONTACTO'!H355,'DO NOT USE_School Picklist'!$P$3:$P$52,1,FALSE))),"Please select a value from the drop-down menu",IF('DO NOT USE_Contact Formulas'!A355,"OK",NA()))</f>
        <v>#N/A</v>
      </c>
      <c r="I355" s="40" t="e">
        <f>IF(AND('DO NOT USE_Contact Formulas'!A355,ISBLANK('Captura de datos de CONTACTO'!I355)),"Zip is required",IF(ISBLANK('Captura de datos de CONTACTO'!I355),NA(),"OK"))</f>
        <v>#N/A</v>
      </c>
      <c r="J355" s="40" t="e">
        <f>IF(AND('DO NOT USE_Contact Formulas'!A355,ISBLANK('Captura de datos de CONTACTO'!J355)),"Student or Staff? is required",IF(ISBLANK('Captura de datos de CONTACTO'!J355),NA(),IF(ISNA(VLOOKUP('Captura de datos de CONTACTO'!J355,'DO NOT USE_School Picklist'!$B$3:$B$6,1,FALSE)),"Please select a value from the drop-down menu","OK")))</f>
        <v>#N/A</v>
      </c>
      <c r="K355" s="40" t="e">
        <f>IF(AND('Captura de datos de CONTACTO'!J355='DO NOT USE_School Picklist'!$B$4,ISBLANK('Captura de datos de CONTACTO'!K355)),"Occupation/Job Title is required if Student or Staff? is Yes, staff/faculty or volunteer",IF('DO NOT USE_Contact Formulas'!A355,"OK",NA()))</f>
        <v>#N/A</v>
      </c>
      <c r="L355" s="40" t="e">
        <f ca="1">IF('Captura de datos de CONTACTO'!L355&gt;'DO NOT USE_School Picklist'!$C$3,"Date last on school campus/facility cannot be a future date",IF('DO NOT USE_Contact Formulas'!A355,IF(ISBLANK('Captura de datos de CONTACTO'!L355),"Date last on school campus/facility is required","OK"),NA()))</f>
        <v>#N/A</v>
      </c>
      <c r="M355" s="41" t="e">
        <f ca="1">IF('Captura de datos de CONTACTO'!M355&gt;'DO NOT USE_School Picklist'!$C$3,"Last Exposure Date cannot be a future date",IF('DO NOT USE_Contact Formulas'!A355,IF(ISBLANK('Captura de datos de CONTACTO'!M355),"Last Exposure Date is required","OK"),NA()))</f>
        <v>#N/A</v>
      </c>
      <c r="N355" s="41" t="e">
        <f>IF(AND('DO NOT USE_Contact Formulas'!A355,ISBLANK('Captura de datos de CONTACTO'!N355)),"Specific Place in the Location is required",IF(ISBLANK('Captura de datos de CONTACTO'!N355),NA(),"OK"))</f>
        <v>#N/A</v>
      </c>
      <c r="O355" s="40" t="e">
        <f>IF(AND(NOT(ISBLANK('Captura de datos de CONTACTO'!O355)),ISNA(VLOOKUP('Captura de datos de CONTACTO'!O355,'DO NOT USE_School Picklist'!$L$3:$L$81,1,FALSE))),"Please select a value from the drop-down menu",IF('DO NOT USE_Contact Formulas'!A355,"OK",NA()))</f>
        <v>#N/A</v>
      </c>
      <c r="P355" s="40" t="e">
        <f>IF(AND(NOT(ISBLANK('Captura de datos de CONTACTO'!P355)),NOT(ISNUMBER(MATCH("*@*.?*",'Captura de datos de CONTACTO'!P355,0)))),"Email must be in a valid format",IF('DO NOT USE_Contact Formulas'!A355,"OK",NA()))</f>
        <v>#N/A</v>
      </c>
      <c r="Q355" s="40" t="e">
        <f>IF(LEN('Captura de datos de CONTACTO'!Q355)&gt;50,"Parent/Guardian Name must be less than 50 characters",IF('DO NOT USE_Contact Formulas'!A355,"OK",NA()))</f>
        <v>#N/A</v>
      </c>
      <c r="R355" s="40" t="e">
        <f>IF(NOT(ISBLANK('Captura de datos de CONTACTO'!R355)),IF(AND(ISNUMBER('Captura de datos de CONTACTO'!R355),LEFT('Captura de datos de CONTACTO'!R355,1)&lt;&gt;"1",LEN('Captura de datos de CONTACTO'!R355)=10),"OK","Phone number must be valid format"),IF('DO NOT USE_Contact Formulas'!A355,"OK",NA()))</f>
        <v>#N/A</v>
      </c>
      <c r="S355" s="40" t="e">
        <f>IF(AND(NOT(ISBLANK('Captura de datos de CONTACTO'!S355)),ISNA(VLOOKUP('Captura de datos de CONTACTO'!S355,'DO NOT USE_School Picklist'!$N$3:$N$63,1,FALSE))),"Please select a value from the drop-down menu",IF('DO NOT USE_Contact Formulas'!A355,"OK",NA()))</f>
        <v>#N/A</v>
      </c>
      <c r="T355" s="53" t="e">
        <f>IF(AND(NOT(ISBLANK('Captura de datos de CONTACTO'!T355)),ISNA(VLOOKUP('Captura de datos de CONTACTO'!T355,'DO NOT USE_School Picklist'!$I$3:$I$5,1,FALSE))),"Please select a value from the drop-down menu",IF('DO NOT USE_Contact Formulas'!A355,"OK",NA()))</f>
        <v>#N/A</v>
      </c>
      <c r="U355" s="40" t="e">
        <f>IF(AND(NOT(ISBLANK('Captura de datos de CONTACTO'!U355)),ISNA(VLOOKUP('Captura de datos de CONTACTO'!U355,'DO NOT USE_School Picklist'!$E$3:$E$10,1,FALSE))),"Please select a value from the drop-down menu",IF('DO NOT USE_Contact Formulas'!A355,"OK",NA()))</f>
        <v>#N/A</v>
      </c>
      <c r="V355" s="53" t="e">
        <f>IF(AND(NOT(ISBLANK('Captura de datos de CONTACTO'!V355)),ISNA(VLOOKUP('Captura de datos de CONTACTO'!V355,'DO NOT USE_School Picklist'!$W$3:$W$9,1,FALSE))),"Please select a value from the drop-down menu",IF('DO NOT USE_Contact Formulas'!A355,"OK",NA()))</f>
        <v>#N/A</v>
      </c>
      <c r="W355" s="53" t="e">
        <f>IF(AND(NOT(ISBLANK('Captura de datos de CONTACTO'!W355)),ISNA(VLOOKUP('Captura de datos de CONTACTO'!W355,'DO NOT USE_School Picklist'!$W$3:$W$9,1,FALSE))),"Please select a value from the drop-down menu",IF('DO NOT USE_Case Formulas'!A355,"OK",NA()))</f>
        <v>#N/A</v>
      </c>
      <c r="X355" s="40" t="e">
        <f>IF(AND(NOT(ISBLANK('Captura de datos de CONTACTO'!X355)),ISNA(VLOOKUP('Captura de datos de CONTACTO'!X355,'DO NOT USE_School Picklist'!$F$3:$F$16,1,FALSE))),"Please select a value from the drop-down menu",IF('DO NOT USE_Contact Formulas'!A355,"OK",NA()))</f>
        <v>#N/A</v>
      </c>
      <c r="Y355" s="40" t="e">
        <f>IF(LEN('Captura de datos de CONTACTO'!Y355)&gt;100,"Classroom(s) must be less than 100 characters",IF('DO NOT USE_Contact Formulas'!A355,"OK",NA()))</f>
        <v>#N/A</v>
      </c>
      <c r="Z355" s="40" t="e">
        <f>IF(AND(NOT(ISBLANK('Captura de datos de CONTACTO'!Z355)),ISNA(VLOOKUP('Captura de datos de CONTACTO'!Z355,'DO NOT USE_School Picklist'!$K$3:$K$6,1,FALSE))),"Please select a value from the drop-down menu",IF('DO NOT USE_Contact Formulas'!A355,"OK",NA()))</f>
        <v>#N/A</v>
      </c>
      <c r="AA355" s="40" t="e">
        <f>IF(AND(NOT(ISBLANK('Captura de datos de CONTACTO'!AA355)),ISNA(VLOOKUP('Captura de datos de CONTACTO'!AA355,'DO NOT USE_School Picklist'!$D$3:$D$5,1,FALSE))),"Please select a value from the drop-down menu",IF('DO NOT USE_Contact Formulas'!A355,"OK",NA()))</f>
        <v>#N/A</v>
      </c>
      <c r="AB355" s="40"/>
      <c r="AC355" s="40" t="e">
        <f>IF(AND(NOT(ISBLANK('Captura de datos de CONTACTO'!AC355)),ISNA(VLOOKUP('Captura de datos de CONTACTO'!AC355,'DO NOT USE_School Picklist'!$G$3:$G$5,1,FALSE))),"Please select a value from the drop-down menu",IF('DO NOT USE_Contact Formulas'!A355,"OK",NA()))</f>
        <v>#N/A</v>
      </c>
      <c r="AD355" s="40"/>
      <c r="AE355" s="40" t="e">
        <f>IF(AND(NOT(ISBLANK('Captura de datos de CONTACTO'!AE355)),ISNA(VLOOKUP('Captura de datos de CONTACTO'!AE355,'DO NOT USE_School Picklist'!$H$3:$H$4,1,FALSE))),"Please select a value from the drop-down menu",IF('DO NOT USE_Contact Formulas'!A355,"OK",NA()))</f>
        <v>#N/A</v>
      </c>
      <c r="AF355" s="40" t="e">
        <f ca="1">IF('Captura de datos de CONTACTO'!AF355&gt;'DO NOT USE_School Picklist'!$C$3,"Test Date cannot be a future date",IF('DO NOT USE_Contact Formulas'!A355,"OK",NA()))</f>
        <v>#N/A</v>
      </c>
      <c r="AG355" s="53" t="e">
        <f>IF(AND('DO NOT USE_Contact Formulas'!A355,ISBLANK('Captura de datos de CONTACTO'!AB355)),"Lab Result Test Result is required",IF(AND(NOT(ISBLANK('Captura de datos de CONTACTO'!AB355)),ISNA(VLOOKUP('Captura de datos de CONTACTO'!AB355,'DO NOT USE_School Picklist'!$Q$3:$Q$8,1,FALSE))),"Please select a value from the drop-down menu",IF('DO NOT USE_Contact Formulas'!A355,"OK",NA())))</f>
        <v>#N/A</v>
      </c>
    </row>
    <row r="356" spans="1:33" x14ac:dyDescent="0.3">
      <c r="A356" s="39" t="e">
        <f>IF('DO NOT USE_Contact Formulas'!A356,IF('DO NOT USE_Contact Formulas'!B356,"Not all required fields are completed","OK"),NA())</f>
        <v>#N/A</v>
      </c>
      <c r="B356" s="40" t="e">
        <f>IF(AND('DO NOT USE_Contact Formulas'!A356,ISBLANK('Captura de datos de CONTACTO'!B356)),"First Name is required",IF(NOT(ISBLANK('Captura de datos de CONTACTO'!B356)),"OK",NA()))</f>
        <v>#N/A</v>
      </c>
      <c r="C356" s="40" t="e">
        <f>IF(AND('DO NOT USE_Contact Formulas'!A356,ISBLANK('Captura de datos de CONTACTO'!C356)),"Last Name is required",IF(NOT(ISBLANK('Captura de datos de CONTACTO'!C356)),"OK",NA()))</f>
        <v>#N/A</v>
      </c>
      <c r="D356" s="40" t="e">
        <f>IF(AND('DO NOT USE_Contact Formulas'!A356,ISBLANK('Captura de datos de CONTACTO'!D356)),"Birthdate is required",IF(NOT(ISBLANK('Captura de datos de CONTACTO'!D356)),"OK",NA()))</f>
        <v>#N/A</v>
      </c>
      <c r="E356" s="40" t="e">
        <f>IF(AND('DO NOT USE_Contact Formulas'!A356,ISBLANK('Captura de datos de CONTACTO'!E356)),"Mobile Phone is required",IF(NOT(ISBLANK('Captura de datos de CONTACTO'!E356)),IF(AND(ISNUMBER(VALUE('Captura de datos de CONTACTO'!E356)),LEFT('Captura de datos de CONTACTO'!E356,1)&lt;&gt;"1",LEN('Captura de datos de CONTACTO'!E356)=10),"OK","Phone number must be valid format"),NA()))</f>
        <v>#N/A</v>
      </c>
      <c r="F356" s="40" t="e">
        <f>IF(LEN('Captura de datos de CONTACTO'!F356)&gt;255,"Home Street Address must be less than 255 characters",IF('DO NOT USE_Contact Formulas'!A356,"OK",NA()))</f>
        <v>#N/A</v>
      </c>
      <c r="G356" s="40" t="e">
        <f>IF(LEN('Captura de datos de CONTACTO'!G356)&gt;40,"City must be less than 40 characters",IF('DO NOT USE_Contact Formulas'!A356,"OK",NA()))</f>
        <v>#N/A</v>
      </c>
      <c r="H356" s="40" t="e">
        <f>IF(AND(NOT(ISBLANK('Captura de datos de CONTACTO'!H356)),ISNA(VLOOKUP('Captura de datos de CONTACTO'!H356,'DO NOT USE_School Picklist'!$P$3:$P$52,1,FALSE))),"Please select a value from the drop-down menu",IF('DO NOT USE_Contact Formulas'!A356,"OK",NA()))</f>
        <v>#N/A</v>
      </c>
      <c r="I356" s="40" t="e">
        <f>IF(AND('DO NOT USE_Contact Formulas'!A356,ISBLANK('Captura de datos de CONTACTO'!I356)),"Zip is required",IF(ISBLANK('Captura de datos de CONTACTO'!I356),NA(),"OK"))</f>
        <v>#N/A</v>
      </c>
      <c r="J356" s="40" t="e">
        <f>IF(AND('DO NOT USE_Contact Formulas'!A356,ISBLANK('Captura de datos de CONTACTO'!J356)),"Student or Staff? is required",IF(ISBLANK('Captura de datos de CONTACTO'!J356),NA(),IF(ISNA(VLOOKUP('Captura de datos de CONTACTO'!J356,'DO NOT USE_School Picklist'!$B$3:$B$6,1,FALSE)),"Please select a value from the drop-down menu","OK")))</f>
        <v>#N/A</v>
      </c>
      <c r="K356" s="40" t="e">
        <f>IF(AND('Captura de datos de CONTACTO'!J356='DO NOT USE_School Picklist'!$B$4,ISBLANK('Captura de datos de CONTACTO'!K356)),"Occupation/Job Title is required if Student or Staff? is Yes, staff/faculty or volunteer",IF('DO NOT USE_Contact Formulas'!A356,"OK",NA()))</f>
        <v>#N/A</v>
      </c>
      <c r="L356" s="40" t="e">
        <f ca="1">IF('Captura de datos de CONTACTO'!L356&gt;'DO NOT USE_School Picklist'!$C$3,"Date last on school campus/facility cannot be a future date",IF('DO NOT USE_Contact Formulas'!A356,IF(ISBLANK('Captura de datos de CONTACTO'!L356),"Date last on school campus/facility is required","OK"),NA()))</f>
        <v>#N/A</v>
      </c>
      <c r="M356" s="41" t="e">
        <f ca="1">IF('Captura de datos de CONTACTO'!M356&gt;'DO NOT USE_School Picklist'!$C$3,"Last Exposure Date cannot be a future date",IF('DO NOT USE_Contact Formulas'!A356,IF(ISBLANK('Captura de datos de CONTACTO'!M356),"Last Exposure Date is required","OK"),NA()))</f>
        <v>#N/A</v>
      </c>
      <c r="N356" s="41" t="e">
        <f>IF(AND('DO NOT USE_Contact Formulas'!A356,ISBLANK('Captura de datos de CONTACTO'!N356)),"Specific Place in the Location is required",IF(ISBLANK('Captura de datos de CONTACTO'!N356),NA(),"OK"))</f>
        <v>#N/A</v>
      </c>
      <c r="O356" s="40" t="e">
        <f>IF(AND(NOT(ISBLANK('Captura de datos de CONTACTO'!O356)),ISNA(VLOOKUP('Captura de datos de CONTACTO'!O356,'DO NOT USE_School Picklist'!$L$3:$L$81,1,FALSE))),"Please select a value from the drop-down menu",IF('DO NOT USE_Contact Formulas'!A356,"OK",NA()))</f>
        <v>#N/A</v>
      </c>
      <c r="P356" s="40" t="e">
        <f>IF(AND(NOT(ISBLANK('Captura de datos de CONTACTO'!P356)),NOT(ISNUMBER(MATCH("*@*.?*",'Captura de datos de CONTACTO'!P356,0)))),"Email must be in a valid format",IF('DO NOT USE_Contact Formulas'!A356,"OK",NA()))</f>
        <v>#N/A</v>
      </c>
      <c r="Q356" s="40" t="e">
        <f>IF(LEN('Captura de datos de CONTACTO'!Q356)&gt;50,"Parent/Guardian Name must be less than 50 characters",IF('DO NOT USE_Contact Formulas'!A356,"OK",NA()))</f>
        <v>#N/A</v>
      </c>
      <c r="R356" s="40" t="e">
        <f>IF(NOT(ISBLANK('Captura de datos de CONTACTO'!R356)),IF(AND(ISNUMBER('Captura de datos de CONTACTO'!R356),LEFT('Captura de datos de CONTACTO'!R356,1)&lt;&gt;"1",LEN('Captura de datos de CONTACTO'!R356)=10),"OK","Phone number must be valid format"),IF('DO NOT USE_Contact Formulas'!A356,"OK",NA()))</f>
        <v>#N/A</v>
      </c>
      <c r="S356" s="40" t="e">
        <f>IF(AND(NOT(ISBLANK('Captura de datos de CONTACTO'!S356)),ISNA(VLOOKUP('Captura de datos de CONTACTO'!S356,'DO NOT USE_School Picklist'!$N$3:$N$63,1,FALSE))),"Please select a value from the drop-down menu",IF('DO NOT USE_Contact Formulas'!A356,"OK",NA()))</f>
        <v>#N/A</v>
      </c>
      <c r="T356" s="53" t="e">
        <f>IF(AND(NOT(ISBLANK('Captura de datos de CONTACTO'!T356)),ISNA(VLOOKUP('Captura de datos de CONTACTO'!T356,'DO NOT USE_School Picklist'!$I$3:$I$5,1,FALSE))),"Please select a value from the drop-down menu",IF('DO NOT USE_Contact Formulas'!A356,"OK",NA()))</f>
        <v>#N/A</v>
      </c>
      <c r="U356" s="40" t="e">
        <f>IF(AND(NOT(ISBLANK('Captura de datos de CONTACTO'!U356)),ISNA(VLOOKUP('Captura de datos de CONTACTO'!U356,'DO NOT USE_School Picklist'!$E$3:$E$10,1,FALSE))),"Please select a value from the drop-down menu",IF('DO NOT USE_Contact Formulas'!A356,"OK",NA()))</f>
        <v>#N/A</v>
      </c>
      <c r="V356" s="53" t="e">
        <f>IF(AND(NOT(ISBLANK('Captura de datos de CONTACTO'!V356)),ISNA(VLOOKUP('Captura de datos de CONTACTO'!V356,'DO NOT USE_School Picklist'!$W$3:$W$9,1,FALSE))),"Please select a value from the drop-down menu",IF('DO NOT USE_Contact Formulas'!A356,"OK",NA()))</f>
        <v>#N/A</v>
      </c>
      <c r="W356" s="53" t="e">
        <f>IF(AND(NOT(ISBLANK('Captura de datos de CONTACTO'!W356)),ISNA(VLOOKUP('Captura de datos de CONTACTO'!W356,'DO NOT USE_School Picklist'!$W$3:$W$9,1,FALSE))),"Please select a value from the drop-down menu",IF('DO NOT USE_Case Formulas'!A356,"OK",NA()))</f>
        <v>#N/A</v>
      </c>
      <c r="X356" s="40" t="e">
        <f>IF(AND(NOT(ISBLANK('Captura de datos de CONTACTO'!X356)),ISNA(VLOOKUP('Captura de datos de CONTACTO'!X356,'DO NOT USE_School Picklist'!$F$3:$F$16,1,FALSE))),"Please select a value from the drop-down menu",IF('DO NOT USE_Contact Formulas'!A356,"OK",NA()))</f>
        <v>#N/A</v>
      </c>
      <c r="Y356" s="40" t="e">
        <f>IF(LEN('Captura de datos de CONTACTO'!Y356)&gt;100,"Classroom(s) must be less than 100 characters",IF('DO NOT USE_Contact Formulas'!A356,"OK",NA()))</f>
        <v>#N/A</v>
      </c>
      <c r="Z356" s="40" t="e">
        <f>IF(AND(NOT(ISBLANK('Captura de datos de CONTACTO'!Z356)),ISNA(VLOOKUP('Captura de datos de CONTACTO'!Z356,'DO NOT USE_School Picklist'!$K$3:$K$6,1,FALSE))),"Please select a value from the drop-down menu",IF('DO NOT USE_Contact Formulas'!A356,"OK",NA()))</f>
        <v>#N/A</v>
      </c>
      <c r="AA356" s="40" t="e">
        <f>IF(AND(NOT(ISBLANK('Captura de datos de CONTACTO'!AA356)),ISNA(VLOOKUP('Captura de datos de CONTACTO'!AA356,'DO NOT USE_School Picklist'!$D$3:$D$5,1,FALSE))),"Please select a value from the drop-down menu",IF('DO NOT USE_Contact Formulas'!A356,"OK",NA()))</f>
        <v>#N/A</v>
      </c>
      <c r="AB356" s="40"/>
      <c r="AC356" s="40" t="e">
        <f>IF(AND(NOT(ISBLANK('Captura de datos de CONTACTO'!AC356)),ISNA(VLOOKUP('Captura de datos de CONTACTO'!AC356,'DO NOT USE_School Picklist'!$G$3:$G$5,1,FALSE))),"Please select a value from the drop-down menu",IF('DO NOT USE_Contact Formulas'!A356,"OK",NA()))</f>
        <v>#N/A</v>
      </c>
      <c r="AD356" s="40"/>
      <c r="AE356" s="40" t="e">
        <f>IF(AND(NOT(ISBLANK('Captura de datos de CONTACTO'!AE356)),ISNA(VLOOKUP('Captura de datos de CONTACTO'!AE356,'DO NOT USE_School Picklist'!$H$3:$H$4,1,FALSE))),"Please select a value from the drop-down menu",IF('DO NOT USE_Contact Formulas'!A356,"OK",NA()))</f>
        <v>#N/A</v>
      </c>
      <c r="AF356" s="40" t="e">
        <f ca="1">IF('Captura de datos de CONTACTO'!AF356&gt;'DO NOT USE_School Picklist'!$C$3,"Test Date cannot be a future date",IF('DO NOT USE_Contact Formulas'!A356,"OK",NA()))</f>
        <v>#N/A</v>
      </c>
      <c r="AG356" s="53" t="e">
        <f>IF(AND('DO NOT USE_Contact Formulas'!A356,ISBLANK('Captura de datos de CONTACTO'!AB356)),"Lab Result Test Result is required",IF(AND(NOT(ISBLANK('Captura de datos de CONTACTO'!AB356)),ISNA(VLOOKUP('Captura de datos de CONTACTO'!AB356,'DO NOT USE_School Picklist'!$Q$3:$Q$8,1,FALSE))),"Please select a value from the drop-down menu",IF('DO NOT USE_Contact Formulas'!A356,"OK",NA())))</f>
        <v>#N/A</v>
      </c>
    </row>
    <row r="357" spans="1:33" x14ac:dyDescent="0.3">
      <c r="A357" s="39" t="e">
        <f>IF('DO NOT USE_Contact Formulas'!A357,IF('DO NOT USE_Contact Formulas'!B357,"Not all required fields are completed","OK"),NA())</f>
        <v>#N/A</v>
      </c>
      <c r="B357" s="40" t="e">
        <f>IF(AND('DO NOT USE_Contact Formulas'!A357,ISBLANK('Captura de datos de CONTACTO'!B357)),"First Name is required",IF(NOT(ISBLANK('Captura de datos de CONTACTO'!B357)),"OK",NA()))</f>
        <v>#N/A</v>
      </c>
      <c r="C357" s="40" t="e">
        <f>IF(AND('DO NOT USE_Contact Formulas'!A357,ISBLANK('Captura de datos de CONTACTO'!C357)),"Last Name is required",IF(NOT(ISBLANK('Captura de datos de CONTACTO'!C357)),"OK",NA()))</f>
        <v>#N/A</v>
      </c>
      <c r="D357" s="40" t="e">
        <f>IF(AND('DO NOT USE_Contact Formulas'!A357,ISBLANK('Captura de datos de CONTACTO'!D357)),"Birthdate is required",IF(NOT(ISBLANK('Captura de datos de CONTACTO'!D357)),"OK",NA()))</f>
        <v>#N/A</v>
      </c>
      <c r="E357" s="40" t="e">
        <f>IF(AND('DO NOT USE_Contact Formulas'!A357,ISBLANK('Captura de datos de CONTACTO'!E357)),"Mobile Phone is required",IF(NOT(ISBLANK('Captura de datos de CONTACTO'!E357)),IF(AND(ISNUMBER(VALUE('Captura de datos de CONTACTO'!E357)),LEFT('Captura de datos de CONTACTO'!E357,1)&lt;&gt;"1",LEN('Captura de datos de CONTACTO'!E357)=10),"OK","Phone number must be valid format"),NA()))</f>
        <v>#N/A</v>
      </c>
      <c r="F357" s="40" t="e">
        <f>IF(LEN('Captura de datos de CONTACTO'!F357)&gt;255,"Home Street Address must be less than 255 characters",IF('DO NOT USE_Contact Formulas'!A357,"OK",NA()))</f>
        <v>#N/A</v>
      </c>
      <c r="G357" s="40" t="e">
        <f>IF(LEN('Captura de datos de CONTACTO'!G357)&gt;40,"City must be less than 40 characters",IF('DO NOT USE_Contact Formulas'!A357,"OK",NA()))</f>
        <v>#N/A</v>
      </c>
      <c r="H357" s="40" t="e">
        <f>IF(AND(NOT(ISBLANK('Captura de datos de CONTACTO'!H357)),ISNA(VLOOKUP('Captura de datos de CONTACTO'!H357,'DO NOT USE_School Picklist'!$P$3:$P$52,1,FALSE))),"Please select a value from the drop-down menu",IF('DO NOT USE_Contact Formulas'!A357,"OK",NA()))</f>
        <v>#N/A</v>
      </c>
      <c r="I357" s="40" t="e">
        <f>IF(AND('DO NOT USE_Contact Formulas'!A357,ISBLANK('Captura de datos de CONTACTO'!I357)),"Zip is required",IF(ISBLANK('Captura de datos de CONTACTO'!I357),NA(),"OK"))</f>
        <v>#N/A</v>
      </c>
      <c r="J357" s="40" t="e">
        <f>IF(AND('DO NOT USE_Contact Formulas'!A357,ISBLANK('Captura de datos de CONTACTO'!J357)),"Student or Staff? is required",IF(ISBLANK('Captura de datos de CONTACTO'!J357),NA(),IF(ISNA(VLOOKUP('Captura de datos de CONTACTO'!J357,'DO NOT USE_School Picklist'!$B$3:$B$6,1,FALSE)),"Please select a value from the drop-down menu","OK")))</f>
        <v>#N/A</v>
      </c>
      <c r="K357" s="40" t="e">
        <f>IF(AND('Captura de datos de CONTACTO'!J357='DO NOT USE_School Picklist'!$B$4,ISBLANK('Captura de datos de CONTACTO'!K357)),"Occupation/Job Title is required if Student or Staff? is Yes, staff/faculty or volunteer",IF('DO NOT USE_Contact Formulas'!A357,"OK",NA()))</f>
        <v>#N/A</v>
      </c>
      <c r="L357" s="40" t="e">
        <f ca="1">IF('Captura de datos de CONTACTO'!L357&gt;'DO NOT USE_School Picklist'!$C$3,"Date last on school campus/facility cannot be a future date",IF('DO NOT USE_Contact Formulas'!A357,IF(ISBLANK('Captura de datos de CONTACTO'!L357),"Date last on school campus/facility is required","OK"),NA()))</f>
        <v>#N/A</v>
      </c>
      <c r="M357" s="41" t="e">
        <f ca="1">IF('Captura de datos de CONTACTO'!M357&gt;'DO NOT USE_School Picklist'!$C$3,"Last Exposure Date cannot be a future date",IF('DO NOT USE_Contact Formulas'!A357,IF(ISBLANK('Captura de datos de CONTACTO'!M357),"Last Exposure Date is required","OK"),NA()))</f>
        <v>#N/A</v>
      </c>
      <c r="N357" s="41" t="e">
        <f>IF(AND('DO NOT USE_Contact Formulas'!A357,ISBLANK('Captura de datos de CONTACTO'!N357)),"Specific Place in the Location is required",IF(ISBLANK('Captura de datos de CONTACTO'!N357),NA(),"OK"))</f>
        <v>#N/A</v>
      </c>
      <c r="O357" s="40" t="e">
        <f>IF(AND(NOT(ISBLANK('Captura de datos de CONTACTO'!O357)),ISNA(VLOOKUP('Captura de datos de CONTACTO'!O357,'DO NOT USE_School Picklist'!$L$3:$L$81,1,FALSE))),"Please select a value from the drop-down menu",IF('DO NOT USE_Contact Formulas'!A357,"OK",NA()))</f>
        <v>#N/A</v>
      </c>
      <c r="P357" s="40" t="e">
        <f>IF(AND(NOT(ISBLANK('Captura de datos de CONTACTO'!P357)),NOT(ISNUMBER(MATCH("*@*.?*",'Captura de datos de CONTACTO'!P357,0)))),"Email must be in a valid format",IF('DO NOT USE_Contact Formulas'!A357,"OK",NA()))</f>
        <v>#N/A</v>
      </c>
      <c r="Q357" s="40" t="e">
        <f>IF(LEN('Captura de datos de CONTACTO'!Q357)&gt;50,"Parent/Guardian Name must be less than 50 characters",IF('DO NOT USE_Contact Formulas'!A357,"OK",NA()))</f>
        <v>#N/A</v>
      </c>
      <c r="R357" s="40" t="e">
        <f>IF(NOT(ISBLANK('Captura de datos de CONTACTO'!R357)),IF(AND(ISNUMBER('Captura de datos de CONTACTO'!R357),LEFT('Captura de datos de CONTACTO'!R357,1)&lt;&gt;"1",LEN('Captura de datos de CONTACTO'!R357)=10),"OK","Phone number must be valid format"),IF('DO NOT USE_Contact Formulas'!A357,"OK",NA()))</f>
        <v>#N/A</v>
      </c>
      <c r="S357" s="40" t="e">
        <f>IF(AND(NOT(ISBLANK('Captura de datos de CONTACTO'!S357)),ISNA(VLOOKUP('Captura de datos de CONTACTO'!S357,'DO NOT USE_School Picklist'!$N$3:$N$63,1,FALSE))),"Please select a value from the drop-down menu",IF('DO NOT USE_Contact Formulas'!A357,"OK",NA()))</f>
        <v>#N/A</v>
      </c>
      <c r="T357" s="53" t="e">
        <f>IF(AND(NOT(ISBLANK('Captura de datos de CONTACTO'!T357)),ISNA(VLOOKUP('Captura de datos de CONTACTO'!T357,'DO NOT USE_School Picklist'!$I$3:$I$5,1,FALSE))),"Please select a value from the drop-down menu",IF('DO NOT USE_Contact Formulas'!A357,"OK",NA()))</f>
        <v>#N/A</v>
      </c>
      <c r="U357" s="40" t="e">
        <f>IF(AND(NOT(ISBLANK('Captura de datos de CONTACTO'!U357)),ISNA(VLOOKUP('Captura de datos de CONTACTO'!U357,'DO NOT USE_School Picklist'!$E$3:$E$10,1,FALSE))),"Please select a value from the drop-down menu",IF('DO NOT USE_Contact Formulas'!A357,"OK",NA()))</f>
        <v>#N/A</v>
      </c>
      <c r="V357" s="53" t="e">
        <f>IF(AND(NOT(ISBLANK('Captura de datos de CONTACTO'!V357)),ISNA(VLOOKUP('Captura de datos de CONTACTO'!V357,'DO NOT USE_School Picklist'!$W$3:$W$9,1,FALSE))),"Please select a value from the drop-down menu",IF('DO NOT USE_Contact Formulas'!A357,"OK",NA()))</f>
        <v>#N/A</v>
      </c>
      <c r="W357" s="53" t="e">
        <f>IF(AND(NOT(ISBLANK('Captura de datos de CONTACTO'!W357)),ISNA(VLOOKUP('Captura de datos de CONTACTO'!W357,'DO NOT USE_School Picklist'!$W$3:$W$9,1,FALSE))),"Please select a value from the drop-down menu",IF('DO NOT USE_Case Formulas'!A357,"OK",NA()))</f>
        <v>#N/A</v>
      </c>
      <c r="X357" s="40" t="e">
        <f>IF(AND(NOT(ISBLANK('Captura de datos de CONTACTO'!X357)),ISNA(VLOOKUP('Captura de datos de CONTACTO'!X357,'DO NOT USE_School Picklist'!$F$3:$F$16,1,FALSE))),"Please select a value from the drop-down menu",IF('DO NOT USE_Contact Formulas'!A357,"OK",NA()))</f>
        <v>#N/A</v>
      </c>
      <c r="Y357" s="40" t="e">
        <f>IF(LEN('Captura de datos de CONTACTO'!Y357)&gt;100,"Classroom(s) must be less than 100 characters",IF('DO NOT USE_Contact Formulas'!A357,"OK",NA()))</f>
        <v>#N/A</v>
      </c>
      <c r="Z357" s="40" t="e">
        <f>IF(AND(NOT(ISBLANK('Captura de datos de CONTACTO'!Z357)),ISNA(VLOOKUP('Captura de datos de CONTACTO'!Z357,'DO NOT USE_School Picklist'!$K$3:$K$6,1,FALSE))),"Please select a value from the drop-down menu",IF('DO NOT USE_Contact Formulas'!A357,"OK",NA()))</f>
        <v>#N/A</v>
      </c>
      <c r="AA357" s="40" t="e">
        <f>IF(AND(NOT(ISBLANK('Captura de datos de CONTACTO'!AA357)),ISNA(VLOOKUP('Captura de datos de CONTACTO'!AA357,'DO NOT USE_School Picklist'!$D$3:$D$5,1,FALSE))),"Please select a value from the drop-down menu",IF('DO NOT USE_Contact Formulas'!A357,"OK",NA()))</f>
        <v>#N/A</v>
      </c>
      <c r="AB357" s="40"/>
      <c r="AC357" s="40" t="e">
        <f>IF(AND(NOT(ISBLANK('Captura de datos de CONTACTO'!AC357)),ISNA(VLOOKUP('Captura de datos de CONTACTO'!AC357,'DO NOT USE_School Picklist'!$G$3:$G$5,1,FALSE))),"Please select a value from the drop-down menu",IF('DO NOT USE_Contact Formulas'!A357,"OK",NA()))</f>
        <v>#N/A</v>
      </c>
      <c r="AD357" s="40"/>
      <c r="AE357" s="40" t="e">
        <f>IF(AND(NOT(ISBLANK('Captura de datos de CONTACTO'!AE357)),ISNA(VLOOKUP('Captura de datos de CONTACTO'!AE357,'DO NOT USE_School Picklist'!$H$3:$H$4,1,FALSE))),"Please select a value from the drop-down menu",IF('DO NOT USE_Contact Formulas'!A357,"OK",NA()))</f>
        <v>#N/A</v>
      </c>
      <c r="AF357" s="40" t="e">
        <f ca="1">IF('Captura de datos de CONTACTO'!AF357&gt;'DO NOT USE_School Picklist'!$C$3,"Test Date cannot be a future date",IF('DO NOT USE_Contact Formulas'!A357,"OK",NA()))</f>
        <v>#N/A</v>
      </c>
      <c r="AG357" s="53" t="e">
        <f>IF(AND('DO NOT USE_Contact Formulas'!A357,ISBLANK('Captura de datos de CONTACTO'!AB357)),"Lab Result Test Result is required",IF(AND(NOT(ISBLANK('Captura de datos de CONTACTO'!AB357)),ISNA(VLOOKUP('Captura de datos de CONTACTO'!AB357,'DO NOT USE_School Picklist'!$Q$3:$Q$8,1,FALSE))),"Please select a value from the drop-down menu",IF('DO NOT USE_Contact Formulas'!A357,"OK",NA())))</f>
        <v>#N/A</v>
      </c>
    </row>
    <row r="358" spans="1:33" x14ac:dyDescent="0.3">
      <c r="A358" s="39" t="e">
        <f>IF('DO NOT USE_Contact Formulas'!A358,IF('DO NOT USE_Contact Formulas'!B358,"Not all required fields are completed","OK"),NA())</f>
        <v>#N/A</v>
      </c>
      <c r="B358" s="40" t="e">
        <f>IF(AND('DO NOT USE_Contact Formulas'!A358,ISBLANK('Captura de datos de CONTACTO'!B358)),"First Name is required",IF(NOT(ISBLANK('Captura de datos de CONTACTO'!B358)),"OK",NA()))</f>
        <v>#N/A</v>
      </c>
      <c r="C358" s="40" t="e">
        <f>IF(AND('DO NOT USE_Contact Formulas'!A358,ISBLANK('Captura de datos de CONTACTO'!C358)),"Last Name is required",IF(NOT(ISBLANK('Captura de datos de CONTACTO'!C358)),"OK",NA()))</f>
        <v>#N/A</v>
      </c>
      <c r="D358" s="40" t="e">
        <f>IF(AND('DO NOT USE_Contact Formulas'!A358,ISBLANK('Captura de datos de CONTACTO'!D358)),"Birthdate is required",IF(NOT(ISBLANK('Captura de datos de CONTACTO'!D358)),"OK",NA()))</f>
        <v>#N/A</v>
      </c>
      <c r="E358" s="40" t="e">
        <f>IF(AND('DO NOT USE_Contact Formulas'!A358,ISBLANK('Captura de datos de CONTACTO'!E358)),"Mobile Phone is required",IF(NOT(ISBLANK('Captura de datos de CONTACTO'!E358)),IF(AND(ISNUMBER(VALUE('Captura de datos de CONTACTO'!E358)),LEFT('Captura de datos de CONTACTO'!E358,1)&lt;&gt;"1",LEN('Captura de datos de CONTACTO'!E358)=10),"OK","Phone number must be valid format"),NA()))</f>
        <v>#N/A</v>
      </c>
      <c r="F358" s="40" t="e">
        <f>IF(LEN('Captura de datos de CONTACTO'!F358)&gt;255,"Home Street Address must be less than 255 characters",IF('DO NOT USE_Contact Formulas'!A358,"OK",NA()))</f>
        <v>#N/A</v>
      </c>
      <c r="G358" s="40" t="e">
        <f>IF(LEN('Captura de datos de CONTACTO'!G358)&gt;40,"City must be less than 40 characters",IF('DO NOT USE_Contact Formulas'!A358,"OK",NA()))</f>
        <v>#N/A</v>
      </c>
      <c r="H358" s="40" t="e">
        <f>IF(AND(NOT(ISBLANK('Captura de datos de CONTACTO'!H358)),ISNA(VLOOKUP('Captura de datos de CONTACTO'!H358,'DO NOT USE_School Picklist'!$P$3:$P$52,1,FALSE))),"Please select a value from the drop-down menu",IF('DO NOT USE_Contact Formulas'!A358,"OK",NA()))</f>
        <v>#N/A</v>
      </c>
      <c r="I358" s="40" t="e">
        <f>IF(AND('DO NOT USE_Contact Formulas'!A358,ISBLANK('Captura de datos de CONTACTO'!I358)),"Zip is required",IF(ISBLANK('Captura de datos de CONTACTO'!I358),NA(),"OK"))</f>
        <v>#N/A</v>
      </c>
      <c r="J358" s="40" t="e">
        <f>IF(AND('DO NOT USE_Contact Formulas'!A358,ISBLANK('Captura de datos de CONTACTO'!J358)),"Student or Staff? is required",IF(ISBLANK('Captura de datos de CONTACTO'!J358),NA(),IF(ISNA(VLOOKUP('Captura de datos de CONTACTO'!J358,'DO NOT USE_School Picklist'!$B$3:$B$6,1,FALSE)),"Please select a value from the drop-down menu","OK")))</f>
        <v>#N/A</v>
      </c>
      <c r="K358" s="40" t="e">
        <f>IF(AND('Captura de datos de CONTACTO'!J358='DO NOT USE_School Picklist'!$B$4,ISBLANK('Captura de datos de CONTACTO'!K358)),"Occupation/Job Title is required if Student or Staff? is Yes, staff/faculty or volunteer",IF('DO NOT USE_Contact Formulas'!A358,"OK",NA()))</f>
        <v>#N/A</v>
      </c>
      <c r="L358" s="40" t="e">
        <f ca="1">IF('Captura de datos de CONTACTO'!L358&gt;'DO NOT USE_School Picklist'!$C$3,"Date last on school campus/facility cannot be a future date",IF('DO NOT USE_Contact Formulas'!A358,IF(ISBLANK('Captura de datos de CONTACTO'!L358),"Date last on school campus/facility is required","OK"),NA()))</f>
        <v>#N/A</v>
      </c>
      <c r="M358" s="41" t="e">
        <f ca="1">IF('Captura de datos de CONTACTO'!M358&gt;'DO NOT USE_School Picklist'!$C$3,"Last Exposure Date cannot be a future date",IF('DO NOT USE_Contact Formulas'!A358,IF(ISBLANK('Captura de datos de CONTACTO'!M358),"Last Exposure Date is required","OK"),NA()))</f>
        <v>#N/A</v>
      </c>
      <c r="N358" s="41" t="e">
        <f>IF(AND('DO NOT USE_Contact Formulas'!A358,ISBLANK('Captura de datos de CONTACTO'!N358)),"Specific Place in the Location is required",IF(ISBLANK('Captura de datos de CONTACTO'!N358),NA(),"OK"))</f>
        <v>#N/A</v>
      </c>
      <c r="O358" s="40" t="e">
        <f>IF(AND(NOT(ISBLANK('Captura de datos de CONTACTO'!O358)),ISNA(VLOOKUP('Captura de datos de CONTACTO'!O358,'DO NOT USE_School Picklist'!$L$3:$L$81,1,FALSE))),"Please select a value from the drop-down menu",IF('DO NOT USE_Contact Formulas'!A358,"OK",NA()))</f>
        <v>#N/A</v>
      </c>
      <c r="P358" s="40" t="e">
        <f>IF(AND(NOT(ISBLANK('Captura de datos de CONTACTO'!P358)),NOT(ISNUMBER(MATCH("*@*.?*",'Captura de datos de CONTACTO'!P358,0)))),"Email must be in a valid format",IF('DO NOT USE_Contact Formulas'!A358,"OK",NA()))</f>
        <v>#N/A</v>
      </c>
      <c r="Q358" s="40" t="e">
        <f>IF(LEN('Captura de datos de CONTACTO'!Q358)&gt;50,"Parent/Guardian Name must be less than 50 characters",IF('DO NOT USE_Contact Formulas'!A358,"OK",NA()))</f>
        <v>#N/A</v>
      </c>
      <c r="R358" s="40" t="e">
        <f>IF(NOT(ISBLANK('Captura de datos de CONTACTO'!R358)),IF(AND(ISNUMBER('Captura de datos de CONTACTO'!R358),LEFT('Captura de datos de CONTACTO'!R358,1)&lt;&gt;"1",LEN('Captura de datos de CONTACTO'!R358)=10),"OK","Phone number must be valid format"),IF('DO NOT USE_Contact Formulas'!A358,"OK",NA()))</f>
        <v>#N/A</v>
      </c>
      <c r="S358" s="40" t="e">
        <f>IF(AND(NOT(ISBLANK('Captura de datos de CONTACTO'!S358)),ISNA(VLOOKUP('Captura de datos de CONTACTO'!S358,'DO NOT USE_School Picklist'!$N$3:$N$63,1,FALSE))),"Please select a value from the drop-down menu",IF('DO NOT USE_Contact Formulas'!A358,"OK",NA()))</f>
        <v>#N/A</v>
      </c>
      <c r="T358" s="53" t="e">
        <f>IF(AND(NOT(ISBLANK('Captura de datos de CONTACTO'!T358)),ISNA(VLOOKUP('Captura de datos de CONTACTO'!T358,'DO NOT USE_School Picklist'!$I$3:$I$5,1,FALSE))),"Please select a value from the drop-down menu",IF('DO NOT USE_Contact Formulas'!A358,"OK",NA()))</f>
        <v>#N/A</v>
      </c>
      <c r="U358" s="40" t="e">
        <f>IF(AND(NOT(ISBLANK('Captura de datos de CONTACTO'!U358)),ISNA(VLOOKUP('Captura de datos de CONTACTO'!U358,'DO NOT USE_School Picklist'!$E$3:$E$10,1,FALSE))),"Please select a value from the drop-down menu",IF('DO NOT USE_Contact Formulas'!A358,"OK",NA()))</f>
        <v>#N/A</v>
      </c>
      <c r="V358" s="53" t="e">
        <f>IF(AND(NOT(ISBLANK('Captura de datos de CONTACTO'!V358)),ISNA(VLOOKUP('Captura de datos de CONTACTO'!V358,'DO NOT USE_School Picklist'!$W$3:$W$9,1,FALSE))),"Please select a value from the drop-down menu",IF('DO NOT USE_Contact Formulas'!A358,"OK",NA()))</f>
        <v>#N/A</v>
      </c>
      <c r="W358" s="53" t="e">
        <f>IF(AND(NOT(ISBLANK('Captura de datos de CONTACTO'!W358)),ISNA(VLOOKUP('Captura de datos de CONTACTO'!W358,'DO NOT USE_School Picklist'!$W$3:$W$9,1,FALSE))),"Please select a value from the drop-down menu",IF('DO NOT USE_Case Formulas'!A358,"OK",NA()))</f>
        <v>#N/A</v>
      </c>
      <c r="X358" s="40" t="e">
        <f>IF(AND(NOT(ISBLANK('Captura de datos de CONTACTO'!X358)),ISNA(VLOOKUP('Captura de datos de CONTACTO'!X358,'DO NOT USE_School Picklist'!$F$3:$F$16,1,FALSE))),"Please select a value from the drop-down menu",IF('DO NOT USE_Contact Formulas'!A358,"OK",NA()))</f>
        <v>#N/A</v>
      </c>
      <c r="Y358" s="40" t="e">
        <f>IF(LEN('Captura de datos de CONTACTO'!Y358)&gt;100,"Classroom(s) must be less than 100 characters",IF('DO NOT USE_Contact Formulas'!A358,"OK",NA()))</f>
        <v>#N/A</v>
      </c>
      <c r="Z358" s="40" t="e">
        <f>IF(AND(NOT(ISBLANK('Captura de datos de CONTACTO'!Z358)),ISNA(VLOOKUP('Captura de datos de CONTACTO'!Z358,'DO NOT USE_School Picklist'!$K$3:$K$6,1,FALSE))),"Please select a value from the drop-down menu",IF('DO NOT USE_Contact Formulas'!A358,"OK",NA()))</f>
        <v>#N/A</v>
      </c>
      <c r="AA358" s="40" t="e">
        <f>IF(AND(NOT(ISBLANK('Captura de datos de CONTACTO'!AA358)),ISNA(VLOOKUP('Captura de datos de CONTACTO'!AA358,'DO NOT USE_School Picklist'!$D$3:$D$5,1,FALSE))),"Please select a value from the drop-down menu",IF('DO NOT USE_Contact Formulas'!A358,"OK",NA()))</f>
        <v>#N/A</v>
      </c>
      <c r="AB358" s="40"/>
      <c r="AC358" s="40" t="e">
        <f>IF(AND(NOT(ISBLANK('Captura de datos de CONTACTO'!AC358)),ISNA(VLOOKUP('Captura de datos de CONTACTO'!AC358,'DO NOT USE_School Picklist'!$G$3:$G$5,1,FALSE))),"Please select a value from the drop-down menu",IF('DO NOT USE_Contact Formulas'!A358,"OK",NA()))</f>
        <v>#N/A</v>
      </c>
      <c r="AD358" s="40"/>
      <c r="AE358" s="40" t="e">
        <f>IF(AND(NOT(ISBLANK('Captura de datos de CONTACTO'!AE358)),ISNA(VLOOKUP('Captura de datos de CONTACTO'!AE358,'DO NOT USE_School Picklist'!$H$3:$H$4,1,FALSE))),"Please select a value from the drop-down menu",IF('DO NOT USE_Contact Formulas'!A358,"OK",NA()))</f>
        <v>#N/A</v>
      </c>
      <c r="AF358" s="40" t="e">
        <f ca="1">IF('Captura de datos de CONTACTO'!AF358&gt;'DO NOT USE_School Picklist'!$C$3,"Test Date cannot be a future date",IF('DO NOT USE_Contact Formulas'!A358,"OK",NA()))</f>
        <v>#N/A</v>
      </c>
      <c r="AG358" s="53" t="e">
        <f>IF(AND('DO NOT USE_Contact Formulas'!A358,ISBLANK('Captura de datos de CONTACTO'!AB358)),"Lab Result Test Result is required",IF(AND(NOT(ISBLANK('Captura de datos de CONTACTO'!AB358)),ISNA(VLOOKUP('Captura de datos de CONTACTO'!AB358,'DO NOT USE_School Picklist'!$Q$3:$Q$8,1,FALSE))),"Please select a value from the drop-down menu",IF('DO NOT USE_Contact Formulas'!A358,"OK",NA())))</f>
        <v>#N/A</v>
      </c>
    </row>
    <row r="359" spans="1:33" x14ac:dyDescent="0.3">
      <c r="A359" s="39" t="e">
        <f>IF('DO NOT USE_Contact Formulas'!A359,IF('DO NOT USE_Contact Formulas'!B359,"Not all required fields are completed","OK"),NA())</f>
        <v>#N/A</v>
      </c>
      <c r="B359" s="40" t="e">
        <f>IF(AND('DO NOT USE_Contact Formulas'!A359,ISBLANK('Captura de datos de CONTACTO'!B359)),"First Name is required",IF(NOT(ISBLANK('Captura de datos de CONTACTO'!B359)),"OK",NA()))</f>
        <v>#N/A</v>
      </c>
      <c r="C359" s="40" t="e">
        <f>IF(AND('DO NOT USE_Contact Formulas'!A359,ISBLANK('Captura de datos de CONTACTO'!C359)),"Last Name is required",IF(NOT(ISBLANK('Captura de datos de CONTACTO'!C359)),"OK",NA()))</f>
        <v>#N/A</v>
      </c>
      <c r="D359" s="40" t="e">
        <f>IF(AND('DO NOT USE_Contact Formulas'!A359,ISBLANK('Captura de datos de CONTACTO'!D359)),"Birthdate is required",IF(NOT(ISBLANK('Captura de datos de CONTACTO'!D359)),"OK",NA()))</f>
        <v>#N/A</v>
      </c>
      <c r="E359" s="40" t="e">
        <f>IF(AND('DO NOT USE_Contact Formulas'!A359,ISBLANK('Captura de datos de CONTACTO'!E359)),"Mobile Phone is required",IF(NOT(ISBLANK('Captura de datos de CONTACTO'!E359)),IF(AND(ISNUMBER(VALUE('Captura de datos de CONTACTO'!E359)),LEFT('Captura de datos de CONTACTO'!E359,1)&lt;&gt;"1",LEN('Captura de datos de CONTACTO'!E359)=10),"OK","Phone number must be valid format"),NA()))</f>
        <v>#N/A</v>
      </c>
      <c r="F359" s="40" t="e">
        <f>IF(LEN('Captura de datos de CONTACTO'!F359)&gt;255,"Home Street Address must be less than 255 characters",IF('DO NOT USE_Contact Formulas'!A359,"OK",NA()))</f>
        <v>#N/A</v>
      </c>
      <c r="G359" s="40" t="e">
        <f>IF(LEN('Captura de datos de CONTACTO'!G359)&gt;40,"City must be less than 40 characters",IF('DO NOT USE_Contact Formulas'!A359,"OK",NA()))</f>
        <v>#N/A</v>
      </c>
      <c r="H359" s="40" t="e">
        <f>IF(AND(NOT(ISBLANK('Captura de datos de CONTACTO'!H359)),ISNA(VLOOKUP('Captura de datos de CONTACTO'!H359,'DO NOT USE_School Picklist'!$P$3:$P$52,1,FALSE))),"Please select a value from the drop-down menu",IF('DO NOT USE_Contact Formulas'!A359,"OK",NA()))</f>
        <v>#N/A</v>
      </c>
      <c r="I359" s="40" t="e">
        <f>IF(AND('DO NOT USE_Contact Formulas'!A359,ISBLANK('Captura de datos de CONTACTO'!I359)),"Zip is required",IF(ISBLANK('Captura de datos de CONTACTO'!I359),NA(),"OK"))</f>
        <v>#N/A</v>
      </c>
      <c r="J359" s="40" t="e">
        <f>IF(AND('DO NOT USE_Contact Formulas'!A359,ISBLANK('Captura de datos de CONTACTO'!J359)),"Student or Staff? is required",IF(ISBLANK('Captura de datos de CONTACTO'!J359),NA(),IF(ISNA(VLOOKUP('Captura de datos de CONTACTO'!J359,'DO NOT USE_School Picklist'!$B$3:$B$6,1,FALSE)),"Please select a value from the drop-down menu","OK")))</f>
        <v>#N/A</v>
      </c>
      <c r="K359" s="40" t="e">
        <f>IF(AND('Captura de datos de CONTACTO'!J359='DO NOT USE_School Picklist'!$B$4,ISBLANK('Captura de datos de CONTACTO'!K359)),"Occupation/Job Title is required if Student or Staff? is Yes, staff/faculty or volunteer",IF('DO NOT USE_Contact Formulas'!A359,"OK",NA()))</f>
        <v>#N/A</v>
      </c>
      <c r="L359" s="40" t="e">
        <f ca="1">IF('Captura de datos de CONTACTO'!L359&gt;'DO NOT USE_School Picklist'!$C$3,"Date last on school campus/facility cannot be a future date",IF('DO NOT USE_Contact Formulas'!A359,IF(ISBLANK('Captura de datos de CONTACTO'!L359),"Date last on school campus/facility is required","OK"),NA()))</f>
        <v>#N/A</v>
      </c>
      <c r="M359" s="41" t="e">
        <f ca="1">IF('Captura de datos de CONTACTO'!M359&gt;'DO NOT USE_School Picklist'!$C$3,"Last Exposure Date cannot be a future date",IF('DO NOT USE_Contact Formulas'!A359,IF(ISBLANK('Captura de datos de CONTACTO'!M359),"Last Exposure Date is required","OK"),NA()))</f>
        <v>#N/A</v>
      </c>
      <c r="N359" s="41" t="e">
        <f>IF(AND('DO NOT USE_Contact Formulas'!A359,ISBLANK('Captura de datos de CONTACTO'!N359)),"Specific Place in the Location is required",IF(ISBLANK('Captura de datos de CONTACTO'!N359),NA(),"OK"))</f>
        <v>#N/A</v>
      </c>
      <c r="O359" s="40" t="e">
        <f>IF(AND(NOT(ISBLANK('Captura de datos de CONTACTO'!O359)),ISNA(VLOOKUP('Captura de datos de CONTACTO'!O359,'DO NOT USE_School Picklist'!$L$3:$L$81,1,FALSE))),"Please select a value from the drop-down menu",IF('DO NOT USE_Contact Formulas'!A359,"OK",NA()))</f>
        <v>#N/A</v>
      </c>
      <c r="P359" s="40" t="e">
        <f>IF(AND(NOT(ISBLANK('Captura de datos de CONTACTO'!P359)),NOT(ISNUMBER(MATCH("*@*.?*",'Captura de datos de CONTACTO'!P359,0)))),"Email must be in a valid format",IF('DO NOT USE_Contact Formulas'!A359,"OK",NA()))</f>
        <v>#N/A</v>
      </c>
      <c r="Q359" s="40" t="e">
        <f>IF(LEN('Captura de datos de CONTACTO'!Q359)&gt;50,"Parent/Guardian Name must be less than 50 characters",IF('DO NOT USE_Contact Formulas'!A359,"OK",NA()))</f>
        <v>#N/A</v>
      </c>
      <c r="R359" s="40" t="e">
        <f>IF(NOT(ISBLANK('Captura de datos de CONTACTO'!R359)),IF(AND(ISNUMBER('Captura de datos de CONTACTO'!R359),LEFT('Captura de datos de CONTACTO'!R359,1)&lt;&gt;"1",LEN('Captura de datos de CONTACTO'!R359)=10),"OK","Phone number must be valid format"),IF('DO NOT USE_Contact Formulas'!A359,"OK",NA()))</f>
        <v>#N/A</v>
      </c>
      <c r="S359" s="40" t="e">
        <f>IF(AND(NOT(ISBLANK('Captura de datos de CONTACTO'!S359)),ISNA(VLOOKUP('Captura de datos de CONTACTO'!S359,'DO NOT USE_School Picklist'!$N$3:$N$63,1,FALSE))),"Please select a value from the drop-down menu",IF('DO NOT USE_Contact Formulas'!A359,"OK",NA()))</f>
        <v>#N/A</v>
      </c>
      <c r="T359" s="53" t="e">
        <f>IF(AND(NOT(ISBLANK('Captura de datos de CONTACTO'!T359)),ISNA(VLOOKUP('Captura de datos de CONTACTO'!T359,'DO NOT USE_School Picklist'!$I$3:$I$5,1,FALSE))),"Please select a value from the drop-down menu",IF('DO NOT USE_Contact Formulas'!A359,"OK",NA()))</f>
        <v>#N/A</v>
      </c>
      <c r="U359" s="40" t="e">
        <f>IF(AND(NOT(ISBLANK('Captura de datos de CONTACTO'!U359)),ISNA(VLOOKUP('Captura de datos de CONTACTO'!U359,'DO NOT USE_School Picklist'!$E$3:$E$10,1,FALSE))),"Please select a value from the drop-down menu",IF('DO NOT USE_Contact Formulas'!A359,"OK",NA()))</f>
        <v>#N/A</v>
      </c>
      <c r="V359" s="53" t="e">
        <f>IF(AND(NOT(ISBLANK('Captura de datos de CONTACTO'!V359)),ISNA(VLOOKUP('Captura de datos de CONTACTO'!V359,'DO NOT USE_School Picklist'!$W$3:$W$9,1,FALSE))),"Please select a value from the drop-down menu",IF('DO NOT USE_Contact Formulas'!A359,"OK",NA()))</f>
        <v>#N/A</v>
      </c>
      <c r="W359" s="53" t="e">
        <f>IF(AND(NOT(ISBLANK('Captura de datos de CONTACTO'!W359)),ISNA(VLOOKUP('Captura de datos de CONTACTO'!W359,'DO NOT USE_School Picklist'!$W$3:$W$9,1,FALSE))),"Please select a value from the drop-down menu",IF('DO NOT USE_Case Formulas'!A359,"OK",NA()))</f>
        <v>#N/A</v>
      </c>
      <c r="X359" s="40" t="e">
        <f>IF(AND(NOT(ISBLANK('Captura de datos de CONTACTO'!X359)),ISNA(VLOOKUP('Captura de datos de CONTACTO'!X359,'DO NOT USE_School Picklist'!$F$3:$F$16,1,FALSE))),"Please select a value from the drop-down menu",IF('DO NOT USE_Contact Formulas'!A359,"OK",NA()))</f>
        <v>#N/A</v>
      </c>
      <c r="Y359" s="40" t="e">
        <f>IF(LEN('Captura de datos de CONTACTO'!Y359)&gt;100,"Classroom(s) must be less than 100 characters",IF('DO NOT USE_Contact Formulas'!A359,"OK",NA()))</f>
        <v>#N/A</v>
      </c>
      <c r="Z359" s="40" t="e">
        <f>IF(AND(NOT(ISBLANK('Captura de datos de CONTACTO'!Z359)),ISNA(VLOOKUP('Captura de datos de CONTACTO'!Z359,'DO NOT USE_School Picklist'!$K$3:$K$6,1,FALSE))),"Please select a value from the drop-down menu",IF('DO NOT USE_Contact Formulas'!A359,"OK",NA()))</f>
        <v>#N/A</v>
      </c>
      <c r="AA359" s="40" t="e">
        <f>IF(AND(NOT(ISBLANK('Captura de datos de CONTACTO'!AA359)),ISNA(VLOOKUP('Captura de datos de CONTACTO'!AA359,'DO NOT USE_School Picklist'!$D$3:$D$5,1,FALSE))),"Please select a value from the drop-down menu",IF('DO NOT USE_Contact Formulas'!A359,"OK",NA()))</f>
        <v>#N/A</v>
      </c>
      <c r="AB359" s="40"/>
      <c r="AC359" s="40" t="e">
        <f>IF(AND(NOT(ISBLANK('Captura de datos de CONTACTO'!AC359)),ISNA(VLOOKUP('Captura de datos de CONTACTO'!AC359,'DO NOT USE_School Picklist'!$G$3:$G$5,1,FALSE))),"Please select a value from the drop-down menu",IF('DO NOT USE_Contact Formulas'!A359,"OK",NA()))</f>
        <v>#N/A</v>
      </c>
      <c r="AD359" s="40"/>
      <c r="AE359" s="40" t="e">
        <f>IF(AND(NOT(ISBLANK('Captura de datos de CONTACTO'!AE359)),ISNA(VLOOKUP('Captura de datos de CONTACTO'!AE359,'DO NOT USE_School Picklist'!$H$3:$H$4,1,FALSE))),"Please select a value from the drop-down menu",IF('DO NOT USE_Contact Formulas'!A359,"OK",NA()))</f>
        <v>#N/A</v>
      </c>
      <c r="AF359" s="40" t="e">
        <f ca="1">IF('Captura de datos de CONTACTO'!AF359&gt;'DO NOT USE_School Picklist'!$C$3,"Test Date cannot be a future date",IF('DO NOT USE_Contact Formulas'!A359,"OK",NA()))</f>
        <v>#N/A</v>
      </c>
      <c r="AG359" s="53" t="e">
        <f>IF(AND('DO NOT USE_Contact Formulas'!A359,ISBLANK('Captura de datos de CONTACTO'!AB359)),"Lab Result Test Result is required",IF(AND(NOT(ISBLANK('Captura de datos de CONTACTO'!AB359)),ISNA(VLOOKUP('Captura de datos de CONTACTO'!AB359,'DO NOT USE_School Picklist'!$Q$3:$Q$8,1,FALSE))),"Please select a value from the drop-down menu",IF('DO NOT USE_Contact Formulas'!A359,"OK",NA())))</f>
        <v>#N/A</v>
      </c>
    </row>
    <row r="360" spans="1:33" x14ac:dyDescent="0.3">
      <c r="A360" s="39" t="e">
        <f>IF('DO NOT USE_Contact Formulas'!A360,IF('DO NOT USE_Contact Formulas'!B360,"Not all required fields are completed","OK"),NA())</f>
        <v>#N/A</v>
      </c>
      <c r="B360" s="40" t="e">
        <f>IF(AND('DO NOT USE_Contact Formulas'!A360,ISBLANK('Captura de datos de CONTACTO'!B360)),"First Name is required",IF(NOT(ISBLANK('Captura de datos de CONTACTO'!B360)),"OK",NA()))</f>
        <v>#N/A</v>
      </c>
      <c r="C360" s="40" t="e">
        <f>IF(AND('DO NOT USE_Contact Formulas'!A360,ISBLANK('Captura de datos de CONTACTO'!C360)),"Last Name is required",IF(NOT(ISBLANK('Captura de datos de CONTACTO'!C360)),"OK",NA()))</f>
        <v>#N/A</v>
      </c>
      <c r="D360" s="40" t="e">
        <f>IF(AND('DO NOT USE_Contact Formulas'!A360,ISBLANK('Captura de datos de CONTACTO'!D360)),"Birthdate is required",IF(NOT(ISBLANK('Captura de datos de CONTACTO'!D360)),"OK",NA()))</f>
        <v>#N/A</v>
      </c>
      <c r="E360" s="40" t="e">
        <f>IF(AND('DO NOT USE_Contact Formulas'!A360,ISBLANK('Captura de datos de CONTACTO'!E360)),"Mobile Phone is required",IF(NOT(ISBLANK('Captura de datos de CONTACTO'!E360)),IF(AND(ISNUMBER(VALUE('Captura de datos de CONTACTO'!E360)),LEFT('Captura de datos de CONTACTO'!E360,1)&lt;&gt;"1",LEN('Captura de datos de CONTACTO'!E360)=10),"OK","Phone number must be valid format"),NA()))</f>
        <v>#N/A</v>
      </c>
      <c r="F360" s="40" t="e">
        <f>IF(LEN('Captura de datos de CONTACTO'!F360)&gt;255,"Home Street Address must be less than 255 characters",IF('DO NOT USE_Contact Formulas'!A360,"OK",NA()))</f>
        <v>#N/A</v>
      </c>
      <c r="G360" s="40" t="e">
        <f>IF(LEN('Captura de datos de CONTACTO'!G360)&gt;40,"City must be less than 40 characters",IF('DO NOT USE_Contact Formulas'!A360,"OK",NA()))</f>
        <v>#N/A</v>
      </c>
      <c r="H360" s="40" t="e">
        <f>IF(AND(NOT(ISBLANK('Captura de datos de CONTACTO'!H360)),ISNA(VLOOKUP('Captura de datos de CONTACTO'!H360,'DO NOT USE_School Picklist'!$P$3:$P$52,1,FALSE))),"Please select a value from the drop-down menu",IF('DO NOT USE_Contact Formulas'!A360,"OK",NA()))</f>
        <v>#N/A</v>
      </c>
      <c r="I360" s="40" t="e">
        <f>IF(AND('DO NOT USE_Contact Formulas'!A360,ISBLANK('Captura de datos de CONTACTO'!I360)),"Zip is required",IF(ISBLANK('Captura de datos de CONTACTO'!I360),NA(),"OK"))</f>
        <v>#N/A</v>
      </c>
      <c r="J360" s="40" t="e">
        <f>IF(AND('DO NOT USE_Contact Formulas'!A360,ISBLANK('Captura de datos de CONTACTO'!J360)),"Student or Staff? is required",IF(ISBLANK('Captura de datos de CONTACTO'!J360),NA(),IF(ISNA(VLOOKUP('Captura de datos de CONTACTO'!J360,'DO NOT USE_School Picklist'!$B$3:$B$6,1,FALSE)),"Please select a value from the drop-down menu","OK")))</f>
        <v>#N/A</v>
      </c>
      <c r="K360" s="40" t="e">
        <f>IF(AND('Captura de datos de CONTACTO'!J360='DO NOT USE_School Picklist'!$B$4,ISBLANK('Captura de datos de CONTACTO'!K360)),"Occupation/Job Title is required if Student or Staff? is Yes, staff/faculty or volunteer",IF('DO NOT USE_Contact Formulas'!A360,"OK",NA()))</f>
        <v>#N/A</v>
      </c>
      <c r="L360" s="40" t="e">
        <f ca="1">IF('Captura de datos de CONTACTO'!L360&gt;'DO NOT USE_School Picklist'!$C$3,"Date last on school campus/facility cannot be a future date",IF('DO NOT USE_Contact Formulas'!A360,IF(ISBLANK('Captura de datos de CONTACTO'!L360),"Date last on school campus/facility is required","OK"),NA()))</f>
        <v>#N/A</v>
      </c>
      <c r="M360" s="41" t="e">
        <f ca="1">IF('Captura de datos de CONTACTO'!M360&gt;'DO NOT USE_School Picklist'!$C$3,"Last Exposure Date cannot be a future date",IF('DO NOT USE_Contact Formulas'!A360,IF(ISBLANK('Captura de datos de CONTACTO'!M360),"Last Exposure Date is required","OK"),NA()))</f>
        <v>#N/A</v>
      </c>
      <c r="N360" s="41" t="e">
        <f>IF(AND('DO NOT USE_Contact Formulas'!A360,ISBLANK('Captura de datos de CONTACTO'!N360)),"Specific Place in the Location is required",IF(ISBLANK('Captura de datos de CONTACTO'!N360),NA(),"OK"))</f>
        <v>#N/A</v>
      </c>
      <c r="O360" s="40" t="e">
        <f>IF(AND(NOT(ISBLANK('Captura de datos de CONTACTO'!O360)),ISNA(VLOOKUP('Captura de datos de CONTACTO'!O360,'DO NOT USE_School Picklist'!$L$3:$L$81,1,FALSE))),"Please select a value from the drop-down menu",IF('DO NOT USE_Contact Formulas'!A360,"OK",NA()))</f>
        <v>#N/A</v>
      </c>
      <c r="P360" s="40" t="e">
        <f>IF(AND(NOT(ISBLANK('Captura de datos de CONTACTO'!P360)),NOT(ISNUMBER(MATCH("*@*.?*",'Captura de datos de CONTACTO'!P360,0)))),"Email must be in a valid format",IF('DO NOT USE_Contact Formulas'!A360,"OK",NA()))</f>
        <v>#N/A</v>
      </c>
      <c r="Q360" s="40" t="e">
        <f>IF(LEN('Captura de datos de CONTACTO'!Q360)&gt;50,"Parent/Guardian Name must be less than 50 characters",IF('DO NOT USE_Contact Formulas'!A360,"OK",NA()))</f>
        <v>#N/A</v>
      </c>
      <c r="R360" s="40" t="e">
        <f>IF(NOT(ISBLANK('Captura de datos de CONTACTO'!R360)),IF(AND(ISNUMBER('Captura de datos de CONTACTO'!R360),LEFT('Captura de datos de CONTACTO'!R360,1)&lt;&gt;"1",LEN('Captura de datos de CONTACTO'!R360)=10),"OK","Phone number must be valid format"),IF('DO NOT USE_Contact Formulas'!A360,"OK",NA()))</f>
        <v>#N/A</v>
      </c>
      <c r="S360" s="40" t="e">
        <f>IF(AND(NOT(ISBLANK('Captura de datos de CONTACTO'!S360)),ISNA(VLOOKUP('Captura de datos de CONTACTO'!S360,'DO NOT USE_School Picklist'!$N$3:$N$63,1,FALSE))),"Please select a value from the drop-down menu",IF('DO NOT USE_Contact Formulas'!A360,"OK",NA()))</f>
        <v>#N/A</v>
      </c>
      <c r="T360" s="53" t="e">
        <f>IF(AND(NOT(ISBLANK('Captura de datos de CONTACTO'!T360)),ISNA(VLOOKUP('Captura de datos de CONTACTO'!T360,'DO NOT USE_School Picklist'!$I$3:$I$5,1,FALSE))),"Please select a value from the drop-down menu",IF('DO NOT USE_Contact Formulas'!A360,"OK",NA()))</f>
        <v>#N/A</v>
      </c>
      <c r="U360" s="40" t="e">
        <f>IF(AND(NOT(ISBLANK('Captura de datos de CONTACTO'!U360)),ISNA(VLOOKUP('Captura de datos de CONTACTO'!U360,'DO NOT USE_School Picklist'!$E$3:$E$10,1,FALSE))),"Please select a value from the drop-down menu",IF('DO NOT USE_Contact Formulas'!A360,"OK",NA()))</f>
        <v>#N/A</v>
      </c>
      <c r="V360" s="53" t="e">
        <f>IF(AND(NOT(ISBLANK('Captura de datos de CONTACTO'!V360)),ISNA(VLOOKUP('Captura de datos de CONTACTO'!V360,'DO NOT USE_School Picklist'!$W$3:$W$9,1,FALSE))),"Please select a value from the drop-down menu",IF('DO NOT USE_Contact Formulas'!A360,"OK",NA()))</f>
        <v>#N/A</v>
      </c>
      <c r="W360" s="53" t="e">
        <f>IF(AND(NOT(ISBLANK('Captura de datos de CONTACTO'!W360)),ISNA(VLOOKUP('Captura de datos de CONTACTO'!W360,'DO NOT USE_School Picklist'!$W$3:$W$9,1,FALSE))),"Please select a value from the drop-down menu",IF('DO NOT USE_Case Formulas'!A360,"OK",NA()))</f>
        <v>#N/A</v>
      </c>
      <c r="X360" s="40" t="e">
        <f>IF(AND(NOT(ISBLANK('Captura de datos de CONTACTO'!X360)),ISNA(VLOOKUP('Captura de datos de CONTACTO'!X360,'DO NOT USE_School Picklist'!$F$3:$F$16,1,FALSE))),"Please select a value from the drop-down menu",IF('DO NOT USE_Contact Formulas'!A360,"OK",NA()))</f>
        <v>#N/A</v>
      </c>
      <c r="Y360" s="40" t="e">
        <f>IF(LEN('Captura de datos de CONTACTO'!Y360)&gt;100,"Classroom(s) must be less than 100 characters",IF('DO NOT USE_Contact Formulas'!A360,"OK",NA()))</f>
        <v>#N/A</v>
      </c>
      <c r="Z360" s="40" t="e">
        <f>IF(AND(NOT(ISBLANK('Captura de datos de CONTACTO'!Z360)),ISNA(VLOOKUP('Captura de datos de CONTACTO'!Z360,'DO NOT USE_School Picklist'!$K$3:$K$6,1,FALSE))),"Please select a value from the drop-down menu",IF('DO NOT USE_Contact Formulas'!A360,"OK",NA()))</f>
        <v>#N/A</v>
      </c>
      <c r="AA360" s="40" t="e">
        <f>IF(AND(NOT(ISBLANK('Captura de datos de CONTACTO'!AA360)),ISNA(VLOOKUP('Captura de datos de CONTACTO'!AA360,'DO NOT USE_School Picklist'!$D$3:$D$5,1,FALSE))),"Please select a value from the drop-down menu",IF('DO NOT USE_Contact Formulas'!A360,"OK",NA()))</f>
        <v>#N/A</v>
      </c>
      <c r="AB360" s="40"/>
      <c r="AC360" s="40" t="e">
        <f>IF(AND(NOT(ISBLANK('Captura de datos de CONTACTO'!AC360)),ISNA(VLOOKUP('Captura de datos de CONTACTO'!AC360,'DO NOT USE_School Picklist'!$G$3:$G$5,1,FALSE))),"Please select a value from the drop-down menu",IF('DO NOT USE_Contact Formulas'!A360,"OK",NA()))</f>
        <v>#N/A</v>
      </c>
      <c r="AD360" s="40"/>
      <c r="AE360" s="40" t="e">
        <f>IF(AND(NOT(ISBLANK('Captura de datos de CONTACTO'!AE360)),ISNA(VLOOKUP('Captura de datos de CONTACTO'!AE360,'DO NOT USE_School Picklist'!$H$3:$H$4,1,FALSE))),"Please select a value from the drop-down menu",IF('DO NOT USE_Contact Formulas'!A360,"OK",NA()))</f>
        <v>#N/A</v>
      </c>
      <c r="AF360" s="40" t="e">
        <f ca="1">IF('Captura de datos de CONTACTO'!AF360&gt;'DO NOT USE_School Picklist'!$C$3,"Test Date cannot be a future date",IF('DO NOT USE_Contact Formulas'!A360,"OK",NA()))</f>
        <v>#N/A</v>
      </c>
      <c r="AG360" s="53" t="e">
        <f>IF(AND('DO NOT USE_Contact Formulas'!A360,ISBLANK('Captura de datos de CONTACTO'!AB360)),"Lab Result Test Result is required",IF(AND(NOT(ISBLANK('Captura de datos de CONTACTO'!AB360)),ISNA(VLOOKUP('Captura de datos de CONTACTO'!AB360,'DO NOT USE_School Picklist'!$Q$3:$Q$8,1,FALSE))),"Please select a value from the drop-down menu",IF('DO NOT USE_Contact Formulas'!A360,"OK",NA())))</f>
        <v>#N/A</v>
      </c>
    </row>
    <row r="361" spans="1:33" x14ac:dyDescent="0.3">
      <c r="A361" s="39" t="e">
        <f>IF('DO NOT USE_Contact Formulas'!A361,IF('DO NOT USE_Contact Formulas'!B361,"Not all required fields are completed","OK"),NA())</f>
        <v>#N/A</v>
      </c>
      <c r="B361" s="40" t="e">
        <f>IF(AND('DO NOT USE_Contact Formulas'!A361,ISBLANK('Captura de datos de CONTACTO'!B361)),"First Name is required",IF(NOT(ISBLANK('Captura de datos de CONTACTO'!B361)),"OK",NA()))</f>
        <v>#N/A</v>
      </c>
      <c r="C361" s="40" t="e">
        <f>IF(AND('DO NOT USE_Contact Formulas'!A361,ISBLANK('Captura de datos de CONTACTO'!C361)),"Last Name is required",IF(NOT(ISBLANK('Captura de datos de CONTACTO'!C361)),"OK",NA()))</f>
        <v>#N/A</v>
      </c>
      <c r="D361" s="40" t="e">
        <f>IF(AND('DO NOT USE_Contact Formulas'!A361,ISBLANK('Captura de datos de CONTACTO'!D361)),"Birthdate is required",IF(NOT(ISBLANK('Captura de datos de CONTACTO'!D361)),"OK",NA()))</f>
        <v>#N/A</v>
      </c>
      <c r="E361" s="40" t="e">
        <f>IF(AND('DO NOT USE_Contact Formulas'!A361,ISBLANK('Captura de datos de CONTACTO'!E361)),"Mobile Phone is required",IF(NOT(ISBLANK('Captura de datos de CONTACTO'!E361)),IF(AND(ISNUMBER(VALUE('Captura de datos de CONTACTO'!E361)),LEFT('Captura de datos de CONTACTO'!E361,1)&lt;&gt;"1",LEN('Captura de datos de CONTACTO'!E361)=10),"OK","Phone number must be valid format"),NA()))</f>
        <v>#N/A</v>
      </c>
      <c r="F361" s="40" t="e">
        <f>IF(LEN('Captura de datos de CONTACTO'!F361)&gt;255,"Home Street Address must be less than 255 characters",IF('DO NOT USE_Contact Formulas'!A361,"OK",NA()))</f>
        <v>#N/A</v>
      </c>
      <c r="G361" s="40" t="e">
        <f>IF(LEN('Captura de datos de CONTACTO'!G361)&gt;40,"City must be less than 40 characters",IF('DO NOT USE_Contact Formulas'!A361,"OK",NA()))</f>
        <v>#N/A</v>
      </c>
      <c r="H361" s="40" t="e">
        <f>IF(AND(NOT(ISBLANK('Captura de datos de CONTACTO'!H361)),ISNA(VLOOKUP('Captura de datos de CONTACTO'!H361,'DO NOT USE_School Picklist'!$P$3:$P$52,1,FALSE))),"Please select a value from the drop-down menu",IF('DO NOT USE_Contact Formulas'!A361,"OK",NA()))</f>
        <v>#N/A</v>
      </c>
      <c r="I361" s="40" t="e">
        <f>IF(AND('DO NOT USE_Contact Formulas'!A361,ISBLANK('Captura de datos de CONTACTO'!I361)),"Zip is required",IF(ISBLANK('Captura de datos de CONTACTO'!I361),NA(),"OK"))</f>
        <v>#N/A</v>
      </c>
      <c r="J361" s="40" t="e">
        <f>IF(AND('DO NOT USE_Contact Formulas'!A361,ISBLANK('Captura de datos de CONTACTO'!J361)),"Student or Staff? is required",IF(ISBLANK('Captura de datos de CONTACTO'!J361),NA(),IF(ISNA(VLOOKUP('Captura de datos de CONTACTO'!J361,'DO NOT USE_School Picklist'!$B$3:$B$6,1,FALSE)),"Please select a value from the drop-down menu","OK")))</f>
        <v>#N/A</v>
      </c>
      <c r="K361" s="40" t="e">
        <f>IF(AND('Captura de datos de CONTACTO'!J361='DO NOT USE_School Picklist'!$B$4,ISBLANK('Captura de datos de CONTACTO'!K361)),"Occupation/Job Title is required if Student or Staff? is Yes, staff/faculty or volunteer",IF('DO NOT USE_Contact Formulas'!A361,"OK",NA()))</f>
        <v>#N/A</v>
      </c>
      <c r="L361" s="40" t="e">
        <f ca="1">IF('Captura de datos de CONTACTO'!L361&gt;'DO NOT USE_School Picklist'!$C$3,"Date last on school campus/facility cannot be a future date",IF('DO NOT USE_Contact Formulas'!A361,IF(ISBLANK('Captura de datos de CONTACTO'!L361),"Date last on school campus/facility is required","OK"),NA()))</f>
        <v>#N/A</v>
      </c>
      <c r="M361" s="41" t="e">
        <f ca="1">IF('Captura de datos de CONTACTO'!M361&gt;'DO NOT USE_School Picklist'!$C$3,"Last Exposure Date cannot be a future date",IF('DO NOT USE_Contact Formulas'!A361,IF(ISBLANK('Captura de datos de CONTACTO'!M361),"Last Exposure Date is required","OK"),NA()))</f>
        <v>#N/A</v>
      </c>
      <c r="N361" s="41" t="e">
        <f>IF(AND('DO NOT USE_Contact Formulas'!A361,ISBLANK('Captura de datos de CONTACTO'!N361)),"Specific Place in the Location is required",IF(ISBLANK('Captura de datos de CONTACTO'!N361),NA(),"OK"))</f>
        <v>#N/A</v>
      </c>
      <c r="O361" s="40" t="e">
        <f>IF(AND(NOT(ISBLANK('Captura de datos de CONTACTO'!O361)),ISNA(VLOOKUP('Captura de datos de CONTACTO'!O361,'DO NOT USE_School Picklist'!$L$3:$L$81,1,FALSE))),"Please select a value from the drop-down menu",IF('DO NOT USE_Contact Formulas'!A361,"OK",NA()))</f>
        <v>#N/A</v>
      </c>
      <c r="P361" s="40" t="e">
        <f>IF(AND(NOT(ISBLANK('Captura de datos de CONTACTO'!P361)),NOT(ISNUMBER(MATCH("*@*.?*",'Captura de datos de CONTACTO'!P361,0)))),"Email must be in a valid format",IF('DO NOT USE_Contact Formulas'!A361,"OK",NA()))</f>
        <v>#N/A</v>
      </c>
      <c r="Q361" s="40" t="e">
        <f>IF(LEN('Captura de datos de CONTACTO'!Q361)&gt;50,"Parent/Guardian Name must be less than 50 characters",IF('DO NOT USE_Contact Formulas'!A361,"OK",NA()))</f>
        <v>#N/A</v>
      </c>
      <c r="R361" s="40" t="e">
        <f>IF(NOT(ISBLANK('Captura de datos de CONTACTO'!R361)),IF(AND(ISNUMBER('Captura de datos de CONTACTO'!R361),LEFT('Captura de datos de CONTACTO'!R361,1)&lt;&gt;"1",LEN('Captura de datos de CONTACTO'!R361)=10),"OK","Phone number must be valid format"),IF('DO NOT USE_Contact Formulas'!A361,"OK",NA()))</f>
        <v>#N/A</v>
      </c>
      <c r="S361" s="40" t="e">
        <f>IF(AND(NOT(ISBLANK('Captura de datos de CONTACTO'!S361)),ISNA(VLOOKUP('Captura de datos de CONTACTO'!S361,'DO NOT USE_School Picklist'!$N$3:$N$63,1,FALSE))),"Please select a value from the drop-down menu",IF('DO NOT USE_Contact Formulas'!A361,"OK",NA()))</f>
        <v>#N/A</v>
      </c>
      <c r="T361" s="53" t="e">
        <f>IF(AND(NOT(ISBLANK('Captura de datos de CONTACTO'!T361)),ISNA(VLOOKUP('Captura de datos de CONTACTO'!T361,'DO NOT USE_School Picklist'!$I$3:$I$5,1,FALSE))),"Please select a value from the drop-down menu",IF('DO NOT USE_Contact Formulas'!A361,"OK",NA()))</f>
        <v>#N/A</v>
      </c>
      <c r="U361" s="40" t="e">
        <f>IF(AND(NOT(ISBLANK('Captura de datos de CONTACTO'!U361)),ISNA(VLOOKUP('Captura de datos de CONTACTO'!U361,'DO NOT USE_School Picklist'!$E$3:$E$10,1,FALSE))),"Please select a value from the drop-down menu",IF('DO NOT USE_Contact Formulas'!A361,"OK",NA()))</f>
        <v>#N/A</v>
      </c>
      <c r="V361" s="53" t="e">
        <f>IF(AND(NOT(ISBLANK('Captura de datos de CONTACTO'!V361)),ISNA(VLOOKUP('Captura de datos de CONTACTO'!V361,'DO NOT USE_School Picklist'!$W$3:$W$9,1,FALSE))),"Please select a value from the drop-down menu",IF('DO NOT USE_Contact Formulas'!A361,"OK",NA()))</f>
        <v>#N/A</v>
      </c>
      <c r="W361" s="53" t="e">
        <f>IF(AND(NOT(ISBLANK('Captura de datos de CONTACTO'!W361)),ISNA(VLOOKUP('Captura de datos de CONTACTO'!W361,'DO NOT USE_School Picklist'!$W$3:$W$9,1,FALSE))),"Please select a value from the drop-down menu",IF('DO NOT USE_Case Formulas'!A361,"OK",NA()))</f>
        <v>#N/A</v>
      </c>
      <c r="X361" s="40" t="e">
        <f>IF(AND(NOT(ISBLANK('Captura de datos de CONTACTO'!X361)),ISNA(VLOOKUP('Captura de datos de CONTACTO'!X361,'DO NOT USE_School Picklist'!$F$3:$F$16,1,FALSE))),"Please select a value from the drop-down menu",IF('DO NOT USE_Contact Formulas'!A361,"OK",NA()))</f>
        <v>#N/A</v>
      </c>
      <c r="Y361" s="40" t="e">
        <f>IF(LEN('Captura de datos de CONTACTO'!Y361)&gt;100,"Classroom(s) must be less than 100 characters",IF('DO NOT USE_Contact Formulas'!A361,"OK",NA()))</f>
        <v>#N/A</v>
      </c>
      <c r="Z361" s="40" t="e">
        <f>IF(AND(NOT(ISBLANK('Captura de datos de CONTACTO'!Z361)),ISNA(VLOOKUP('Captura de datos de CONTACTO'!Z361,'DO NOT USE_School Picklist'!$K$3:$K$6,1,FALSE))),"Please select a value from the drop-down menu",IF('DO NOT USE_Contact Formulas'!A361,"OK",NA()))</f>
        <v>#N/A</v>
      </c>
      <c r="AA361" s="40" t="e">
        <f>IF(AND(NOT(ISBLANK('Captura de datos de CONTACTO'!AA361)),ISNA(VLOOKUP('Captura de datos de CONTACTO'!AA361,'DO NOT USE_School Picklist'!$D$3:$D$5,1,FALSE))),"Please select a value from the drop-down menu",IF('DO NOT USE_Contact Formulas'!A361,"OK",NA()))</f>
        <v>#N/A</v>
      </c>
      <c r="AB361" s="40"/>
      <c r="AC361" s="40" t="e">
        <f>IF(AND(NOT(ISBLANK('Captura de datos de CONTACTO'!AC361)),ISNA(VLOOKUP('Captura de datos de CONTACTO'!AC361,'DO NOT USE_School Picklist'!$G$3:$G$5,1,FALSE))),"Please select a value from the drop-down menu",IF('DO NOT USE_Contact Formulas'!A361,"OK",NA()))</f>
        <v>#N/A</v>
      </c>
      <c r="AD361" s="40"/>
      <c r="AE361" s="40" t="e">
        <f>IF(AND(NOT(ISBLANK('Captura de datos de CONTACTO'!AE361)),ISNA(VLOOKUP('Captura de datos de CONTACTO'!AE361,'DO NOT USE_School Picklist'!$H$3:$H$4,1,FALSE))),"Please select a value from the drop-down menu",IF('DO NOT USE_Contact Formulas'!A361,"OK",NA()))</f>
        <v>#N/A</v>
      </c>
      <c r="AF361" s="40" t="e">
        <f ca="1">IF('Captura de datos de CONTACTO'!AF361&gt;'DO NOT USE_School Picklist'!$C$3,"Test Date cannot be a future date",IF('DO NOT USE_Contact Formulas'!A361,"OK",NA()))</f>
        <v>#N/A</v>
      </c>
      <c r="AG361" s="53" t="e">
        <f>IF(AND('DO NOT USE_Contact Formulas'!A361,ISBLANK('Captura de datos de CONTACTO'!AB361)),"Lab Result Test Result is required",IF(AND(NOT(ISBLANK('Captura de datos de CONTACTO'!AB361)),ISNA(VLOOKUP('Captura de datos de CONTACTO'!AB361,'DO NOT USE_School Picklist'!$Q$3:$Q$8,1,FALSE))),"Please select a value from the drop-down menu",IF('DO NOT USE_Contact Formulas'!A361,"OK",NA())))</f>
        <v>#N/A</v>
      </c>
    </row>
    <row r="362" spans="1:33" x14ac:dyDescent="0.3">
      <c r="A362" s="39" t="e">
        <f>IF('DO NOT USE_Contact Formulas'!A362,IF('DO NOT USE_Contact Formulas'!B362,"Not all required fields are completed","OK"),NA())</f>
        <v>#N/A</v>
      </c>
      <c r="B362" s="40" t="e">
        <f>IF(AND('DO NOT USE_Contact Formulas'!A362,ISBLANK('Captura de datos de CONTACTO'!B362)),"First Name is required",IF(NOT(ISBLANK('Captura de datos de CONTACTO'!B362)),"OK",NA()))</f>
        <v>#N/A</v>
      </c>
      <c r="C362" s="40" t="e">
        <f>IF(AND('DO NOT USE_Contact Formulas'!A362,ISBLANK('Captura de datos de CONTACTO'!C362)),"Last Name is required",IF(NOT(ISBLANK('Captura de datos de CONTACTO'!C362)),"OK",NA()))</f>
        <v>#N/A</v>
      </c>
      <c r="D362" s="40" t="e">
        <f>IF(AND('DO NOT USE_Contact Formulas'!A362,ISBLANK('Captura de datos de CONTACTO'!D362)),"Birthdate is required",IF(NOT(ISBLANK('Captura de datos de CONTACTO'!D362)),"OK",NA()))</f>
        <v>#N/A</v>
      </c>
      <c r="E362" s="40" t="e">
        <f>IF(AND('DO NOT USE_Contact Formulas'!A362,ISBLANK('Captura de datos de CONTACTO'!E362)),"Mobile Phone is required",IF(NOT(ISBLANK('Captura de datos de CONTACTO'!E362)),IF(AND(ISNUMBER(VALUE('Captura de datos de CONTACTO'!E362)),LEFT('Captura de datos de CONTACTO'!E362,1)&lt;&gt;"1",LEN('Captura de datos de CONTACTO'!E362)=10),"OK","Phone number must be valid format"),NA()))</f>
        <v>#N/A</v>
      </c>
      <c r="F362" s="40" t="e">
        <f>IF(LEN('Captura de datos de CONTACTO'!F362)&gt;255,"Home Street Address must be less than 255 characters",IF('DO NOT USE_Contact Formulas'!A362,"OK",NA()))</f>
        <v>#N/A</v>
      </c>
      <c r="G362" s="40" t="e">
        <f>IF(LEN('Captura de datos de CONTACTO'!G362)&gt;40,"City must be less than 40 characters",IF('DO NOT USE_Contact Formulas'!A362,"OK",NA()))</f>
        <v>#N/A</v>
      </c>
      <c r="H362" s="40" t="e">
        <f>IF(AND(NOT(ISBLANK('Captura de datos de CONTACTO'!H362)),ISNA(VLOOKUP('Captura de datos de CONTACTO'!H362,'DO NOT USE_School Picklist'!$P$3:$P$52,1,FALSE))),"Please select a value from the drop-down menu",IF('DO NOT USE_Contact Formulas'!A362,"OK",NA()))</f>
        <v>#N/A</v>
      </c>
      <c r="I362" s="40" t="e">
        <f>IF(AND('DO NOT USE_Contact Formulas'!A362,ISBLANK('Captura de datos de CONTACTO'!I362)),"Zip is required",IF(ISBLANK('Captura de datos de CONTACTO'!I362),NA(),"OK"))</f>
        <v>#N/A</v>
      </c>
      <c r="J362" s="40" t="e">
        <f>IF(AND('DO NOT USE_Contact Formulas'!A362,ISBLANK('Captura de datos de CONTACTO'!J362)),"Student or Staff? is required",IF(ISBLANK('Captura de datos de CONTACTO'!J362),NA(),IF(ISNA(VLOOKUP('Captura de datos de CONTACTO'!J362,'DO NOT USE_School Picklist'!$B$3:$B$6,1,FALSE)),"Please select a value from the drop-down menu","OK")))</f>
        <v>#N/A</v>
      </c>
      <c r="K362" s="40" t="e">
        <f>IF(AND('Captura de datos de CONTACTO'!J362='DO NOT USE_School Picklist'!$B$4,ISBLANK('Captura de datos de CONTACTO'!K362)),"Occupation/Job Title is required if Student or Staff? is Yes, staff/faculty or volunteer",IF('DO NOT USE_Contact Formulas'!A362,"OK",NA()))</f>
        <v>#N/A</v>
      </c>
      <c r="L362" s="40" t="e">
        <f ca="1">IF('Captura de datos de CONTACTO'!L362&gt;'DO NOT USE_School Picklist'!$C$3,"Date last on school campus/facility cannot be a future date",IF('DO NOT USE_Contact Formulas'!A362,IF(ISBLANK('Captura de datos de CONTACTO'!L362),"Date last on school campus/facility is required","OK"),NA()))</f>
        <v>#N/A</v>
      </c>
      <c r="M362" s="41" t="e">
        <f ca="1">IF('Captura de datos de CONTACTO'!M362&gt;'DO NOT USE_School Picklist'!$C$3,"Last Exposure Date cannot be a future date",IF('DO NOT USE_Contact Formulas'!A362,IF(ISBLANK('Captura de datos de CONTACTO'!M362),"Last Exposure Date is required","OK"),NA()))</f>
        <v>#N/A</v>
      </c>
      <c r="N362" s="41" t="e">
        <f>IF(AND('DO NOT USE_Contact Formulas'!A362,ISBLANK('Captura de datos de CONTACTO'!N362)),"Specific Place in the Location is required",IF(ISBLANK('Captura de datos de CONTACTO'!N362),NA(),"OK"))</f>
        <v>#N/A</v>
      </c>
      <c r="O362" s="40" t="e">
        <f>IF(AND(NOT(ISBLANK('Captura de datos de CONTACTO'!O362)),ISNA(VLOOKUP('Captura de datos de CONTACTO'!O362,'DO NOT USE_School Picklist'!$L$3:$L$81,1,FALSE))),"Please select a value from the drop-down menu",IF('DO NOT USE_Contact Formulas'!A362,"OK",NA()))</f>
        <v>#N/A</v>
      </c>
      <c r="P362" s="40" t="e">
        <f>IF(AND(NOT(ISBLANK('Captura de datos de CONTACTO'!P362)),NOT(ISNUMBER(MATCH("*@*.?*",'Captura de datos de CONTACTO'!P362,0)))),"Email must be in a valid format",IF('DO NOT USE_Contact Formulas'!A362,"OK",NA()))</f>
        <v>#N/A</v>
      </c>
      <c r="Q362" s="40" t="e">
        <f>IF(LEN('Captura de datos de CONTACTO'!Q362)&gt;50,"Parent/Guardian Name must be less than 50 characters",IF('DO NOT USE_Contact Formulas'!A362,"OK",NA()))</f>
        <v>#N/A</v>
      </c>
      <c r="R362" s="40" t="e">
        <f>IF(NOT(ISBLANK('Captura de datos de CONTACTO'!R362)),IF(AND(ISNUMBER('Captura de datos de CONTACTO'!R362),LEFT('Captura de datos de CONTACTO'!R362,1)&lt;&gt;"1",LEN('Captura de datos de CONTACTO'!R362)=10),"OK","Phone number must be valid format"),IF('DO NOT USE_Contact Formulas'!A362,"OK",NA()))</f>
        <v>#N/A</v>
      </c>
      <c r="S362" s="40" t="e">
        <f>IF(AND(NOT(ISBLANK('Captura de datos de CONTACTO'!S362)),ISNA(VLOOKUP('Captura de datos de CONTACTO'!S362,'DO NOT USE_School Picklist'!$N$3:$N$63,1,FALSE))),"Please select a value from the drop-down menu",IF('DO NOT USE_Contact Formulas'!A362,"OK",NA()))</f>
        <v>#N/A</v>
      </c>
      <c r="T362" s="53" t="e">
        <f>IF(AND(NOT(ISBLANK('Captura de datos de CONTACTO'!T362)),ISNA(VLOOKUP('Captura de datos de CONTACTO'!T362,'DO NOT USE_School Picklist'!$I$3:$I$5,1,FALSE))),"Please select a value from the drop-down menu",IF('DO NOT USE_Contact Formulas'!A362,"OK",NA()))</f>
        <v>#N/A</v>
      </c>
      <c r="U362" s="40" t="e">
        <f>IF(AND(NOT(ISBLANK('Captura de datos de CONTACTO'!U362)),ISNA(VLOOKUP('Captura de datos de CONTACTO'!U362,'DO NOT USE_School Picklist'!$E$3:$E$10,1,FALSE))),"Please select a value from the drop-down menu",IF('DO NOT USE_Contact Formulas'!A362,"OK",NA()))</f>
        <v>#N/A</v>
      </c>
      <c r="V362" s="53" t="e">
        <f>IF(AND(NOT(ISBLANK('Captura de datos de CONTACTO'!V362)),ISNA(VLOOKUP('Captura de datos de CONTACTO'!V362,'DO NOT USE_School Picklist'!$W$3:$W$9,1,FALSE))),"Please select a value from the drop-down menu",IF('DO NOT USE_Contact Formulas'!A362,"OK",NA()))</f>
        <v>#N/A</v>
      </c>
      <c r="W362" s="53" t="e">
        <f>IF(AND(NOT(ISBLANK('Captura de datos de CONTACTO'!W362)),ISNA(VLOOKUP('Captura de datos de CONTACTO'!W362,'DO NOT USE_School Picklist'!$W$3:$W$9,1,FALSE))),"Please select a value from the drop-down menu",IF('DO NOT USE_Case Formulas'!A362,"OK",NA()))</f>
        <v>#N/A</v>
      </c>
      <c r="X362" s="40" t="e">
        <f>IF(AND(NOT(ISBLANK('Captura de datos de CONTACTO'!X362)),ISNA(VLOOKUP('Captura de datos de CONTACTO'!X362,'DO NOT USE_School Picklist'!$F$3:$F$16,1,FALSE))),"Please select a value from the drop-down menu",IF('DO NOT USE_Contact Formulas'!A362,"OK",NA()))</f>
        <v>#N/A</v>
      </c>
      <c r="Y362" s="40" t="e">
        <f>IF(LEN('Captura de datos de CONTACTO'!Y362)&gt;100,"Classroom(s) must be less than 100 characters",IF('DO NOT USE_Contact Formulas'!A362,"OK",NA()))</f>
        <v>#N/A</v>
      </c>
      <c r="Z362" s="40" t="e">
        <f>IF(AND(NOT(ISBLANK('Captura de datos de CONTACTO'!Z362)),ISNA(VLOOKUP('Captura de datos de CONTACTO'!Z362,'DO NOT USE_School Picklist'!$K$3:$K$6,1,FALSE))),"Please select a value from the drop-down menu",IF('DO NOT USE_Contact Formulas'!A362,"OK",NA()))</f>
        <v>#N/A</v>
      </c>
      <c r="AA362" s="40" t="e">
        <f>IF(AND(NOT(ISBLANK('Captura de datos de CONTACTO'!AA362)),ISNA(VLOOKUP('Captura de datos de CONTACTO'!AA362,'DO NOT USE_School Picklist'!$D$3:$D$5,1,FALSE))),"Please select a value from the drop-down menu",IF('DO NOT USE_Contact Formulas'!A362,"OK",NA()))</f>
        <v>#N/A</v>
      </c>
      <c r="AB362" s="40"/>
      <c r="AC362" s="40" t="e">
        <f>IF(AND(NOT(ISBLANK('Captura de datos de CONTACTO'!AC362)),ISNA(VLOOKUP('Captura de datos de CONTACTO'!AC362,'DO NOT USE_School Picklist'!$G$3:$G$5,1,FALSE))),"Please select a value from the drop-down menu",IF('DO NOT USE_Contact Formulas'!A362,"OK",NA()))</f>
        <v>#N/A</v>
      </c>
      <c r="AD362" s="40"/>
      <c r="AE362" s="40" t="e">
        <f>IF(AND(NOT(ISBLANK('Captura de datos de CONTACTO'!AE362)),ISNA(VLOOKUP('Captura de datos de CONTACTO'!AE362,'DO NOT USE_School Picklist'!$H$3:$H$4,1,FALSE))),"Please select a value from the drop-down menu",IF('DO NOT USE_Contact Formulas'!A362,"OK",NA()))</f>
        <v>#N/A</v>
      </c>
      <c r="AF362" s="40" t="e">
        <f ca="1">IF('Captura de datos de CONTACTO'!AF362&gt;'DO NOT USE_School Picklist'!$C$3,"Test Date cannot be a future date",IF('DO NOT USE_Contact Formulas'!A362,"OK",NA()))</f>
        <v>#N/A</v>
      </c>
      <c r="AG362" s="53" t="e">
        <f>IF(AND('DO NOT USE_Contact Formulas'!A362,ISBLANK('Captura de datos de CONTACTO'!AB362)),"Lab Result Test Result is required",IF(AND(NOT(ISBLANK('Captura de datos de CONTACTO'!AB362)),ISNA(VLOOKUP('Captura de datos de CONTACTO'!AB362,'DO NOT USE_School Picklist'!$Q$3:$Q$8,1,FALSE))),"Please select a value from the drop-down menu",IF('DO NOT USE_Contact Formulas'!A362,"OK",NA())))</f>
        <v>#N/A</v>
      </c>
    </row>
    <row r="363" spans="1:33" x14ac:dyDescent="0.3">
      <c r="A363" s="39" t="e">
        <f>IF('DO NOT USE_Contact Formulas'!A363,IF('DO NOT USE_Contact Formulas'!B363,"Not all required fields are completed","OK"),NA())</f>
        <v>#N/A</v>
      </c>
      <c r="B363" s="40" t="e">
        <f>IF(AND('DO NOT USE_Contact Formulas'!A363,ISBLANK('Captura de datos de CONTACTO'!B363)),"First Name is required",IF(NOT(ISBLANK('Captura de datos de CONTACTO'!B363)),"OK",NA()))</f>
        <v>#N/A</v>
      </c>
      <c r="C363" s="40" t="e">
        <f>IF(AND('DO NOT USE_Contact Formulas'!A363,ISBLANK('Captura de datos de CONTACTO'!C363)),"Last Name is required",IF(NOT(ISBLANK('Captura de datos de CONTACTO'!C363)),"OK",NA()))</f>
        <v>#N/A</v>
      </c>
      <c r="D363" s="40" t="e">
        <f>IF(AND('DO NOT USE_Contact Formulas'!A363,ISBLANK('Captura de datos de CONTACTO'!D363)),"Birthdate is required",IF(NOT(ISBLANK('Captura de datos de CONTACTO'!D363)),"OK",NA()))</f>
        <v>#N/A</v>
      </c>
      <c r="E363" s="40" t="e">
        <f>IF(AND('DO NOT USE_Contact Formulas'!A363,ISBLANK('Captura de datos de CONTACTO'!E363)),"Mobile Phone is required",IF(NOT(ISBLANK('Captura de datos de CONTACTO'!E363)),IF(AND(ISNUMBER(VALUE('Captura de datos de CONTACTO'!E363)),LEFT('Captura de datos de CONTACTO'!E363,1)&lt;&gt;"1",LEN('Captura de datos de CONTACTO'!E363)=10),"OK","Phone number must be valid format"),NA()))</f>
        <v>#N/A</v>
      </c>
      <c r="F363" s="40" t="e">
        <f>IF(LEN('Captura de datos de CONTACTO'!F363)&gt;255,"Home Street Address must be less than 255 characters",IF('DO NOT USE_Contact Formulas'!A363,"OK",NA()))</f>
        <v>#N/A</v>
      </c>
      <c r="G363" s="40" t="e">
        <f>IF(LEN('Captura de datos de CONTACTO'!G363)&gt;40,"City must be less than 40 characters",IF('DO NOT USE_Contact Formulas'!A363,"OK",NA()))</f>
        <v>#N/A</v>
      </c>
      <c r="H363" s="40" t="e">
        <f>IF(AND(NOT(ISBLANK('Captura de datos de CONTACTO'!H363)),ISNA(VLOOKUP('Captura de datos de CONTACTO'!H363,'DO NOT USE_School Picklist'!$P$3:$P$52,1,FALSE))),"Please select a value from the drop-down menu",IF('DO NOT USE_Contact Formulas'!A363,"OK",NA()))</f>
        <v>#N/A</v>
      </c>
      <c r="I363" s="40" t="e">
        <f>IF(AND('DO NOT USE_Contact Formulas'!A363,ISBLANK('Captura de datos de CONTACTO'!I363)),"Zip is required",IF(ISBLANK('Captura de datos de CONTACTO'!I363),NA(),"OK"))</f>
        <v>#N/A</v>
      </c>
      <c r="J363" s="40" t="e">
        <f>IF(AND('DO NOT USE_Contact Formulas'!A363,ISBLANK('Captura de datos de CONTACTO'!J363)),"Student or Staff? is required",IF(ISBLANK('Captura de datos de CONTACTO'!J363),NA(),IF(ISNA(VLOOKUP('Captura de datos de CONTACTO'!J363,'DO NOT USE_School Picklist'!$B$3:$B$6,1,FALSE)),"Please select a value from the drop-down menu","OK")))</f>
        <v>#N/A</v>
      </c>
      <c r="K363" s="40" t="e">
        <f>IF(AND('Captura de datos de CONTACTO'!J363='DO NOT USE_School Picklist'!$B$4,ISBLANK('Captura de datos de CONTACTO'!K363)),"Occupation/Job Title is required if Student or Staff? is Yes, staff/faculty or volunteer",IF('DO NOT USE_Contact Formulas'!A363,"OK",NA()))</f>
        <v>#N/A</v>
      </c>
      <c r="L363" s="40" t="e">
        <f ca="1">IF('Captura de datos de CONTACTO'!L363&gt;'DO NOT USE_School Picklist'!$C$3,"Date last on school campus/facility cannot be a future date",IF('DO NOT USE_Contact Formulas'!A363,IF(ISBLANK('Captura de datos de CONTACTO'!L363),"Date last on school campus/facility is required","OK"),NA()))</f>
        <v>#N/A</v>
      </c>
      <c r="M363" s="41" t="e">
        <f ca="1">IF('Captura de datos de CONTACTO'!M363&gt;'DO NOT USE_School Picklist'!$C$3,"Last Exposure Date cannot be a future date",IF('DO NOT USE_Contact Formulas'!A363,IF(ISBLANK('Captura de datos de CONTACTO'!M363),"Last Exposure Date is required","OK"),NA()))</f>
        <v>#N/A</v>
      </c>
      <c r="N363" s="41" t="e">
        <f>IF(AND('DO NOT USE_Contact Formulas'!A363,ISBLANK('Captura de datos de CONTACTO'!N363)),"Specific Place in the Location is required",IF(ISBLANK('Captura de datos de CONTACTO'!N363),NA(),"OK"))</f>
        <v>#N/A</v>
      </c>
      <c r="O363" s="40" t="e">
        <f>IF(AND(NOT(ISBLANK('Captura de datos de CONTACTO'!O363)),ISNA(VLOOKUP('Captura de datos de CONTACTO'!O363,'DO NOT USE_School Picklist'!$L$3:$L$81,1,FALSE))),"Please select a value from the drop-down menu",IF('DO NOT USE_Contact Formulas'!A363,"OK",NA()))</f>
        <v>#N/A</v>
      </c>
      <c r="P363" s="40" t="e">
        <f>IF(AND(NOT(ISBLANK('Captura de datos de CONTACTO'!P363)),NOT(ISNUMBER(MATCH("*@*.?*",'Captura de datos de CONTACTO'!P363,0)))),"Email must be in a valid format",IF('DO NOT USE_Contact Formulas'!A363,"OK",NA()))</f>
        <v>#N/A</v>
      </c>
      <c r="Q363" s="40" t="e">
        <f>IF(LEN('Captura de datos de CONTACTO'!Q363)&gt;50,"Parent/Guardian Name must be less than 50 characters",IF('DO NOT USE_Contact Formulas'!A363,"OK",NA()))</f>
        <v>#N/A</v>
      </c>
      <c r="R363" s="40" t="e">
        <f>IF(NOT(ISBLANK('Captura de datos de CONTACTO'!R363)),IF(AND(ISNUMBER('Captura de datos de CONTACTO'!R363),LEFT('Captura de datos de CONTACTO'!R363,1)&lt;&gt;"1",LEN('Captura de datos de CONTACTO'!R363)=10),"OK","Phone number must be valid format"),IF('DO NOT USE_Contact Formulas'!A363,"OK",NA()))</f>
        <v>#N/A</v>
      </c>
      <c r="S363" s="40" t="e">
        <f>IF(AND(NOT(ISBLANK('Captura de datos de CONTACTO'!S363)),ISNA(VLOOKUP('Captura de datos de CONTACTO'!S363,'DO NOT USE_School Picklist'!$N$3:$N$63,1,FALSE))),"Please select a value from the drop-down menu",IF('DO NOT USE_Contact Formulas'!A363,"OK",NA()))</f>
        <v>#N/A</v>
      </c>
      <c r="T363" s="53" t="e">
        <f>IF(AND(NOT(ISBLANK('Captura de datos de CONTACTO'!T363)),ISNA(VLOOKUP('Captura de datos de CONTACTO'!T363,'DO NOT USE_School Picklist'!$I$3:$I$5,1,FALSE))),"Please select a value from the drop-down menu",IF('DO NOT USE_Contact Formulas'!A363,"OK",NA()))</f>
        <v>#N/A</v>
      </c>
      <c r="U363" s="40" t="e">
        <f>IF(AND(NOT(ISBLANK('Captura de datos de CONTACTO'!U363)),ISNA(VLOOKUP('Captura de datos de CONTACTO'!U363,'DO NOT USE_School Picklist'!$E$3:$E$10,1,FALSE))),"Please select a value from the drop-down menu",IF('DO NOT USE_Contact Formulas'!A363,"OK",NA()))</f>
        <v>#N/A</v>
      </c>
      <c r="V363" s="53" t="e">
        <f>IF(AND(NOT(ISBLANK('Captura de datos de CONTACTO'!V363)),ISNA(VLOOKUP('Captura de datos de CONTACTO'!V363,'DO NOT USE_School Picklist'!$W$3:$W$9,1,FALSE))),"Please select a value from the drop-down menu",IF('DO NOT USE_Contact Formulas'!A363,"OK",NA()))</f>
        <v>#N/A</v>
      </c>
      <c r="W363" s="53" t="e">
        <f>IF(AND(NOT(ISBLANK('Captura de datos de CONTACTO'!W363)),ISNA(VLOOKUP('Captura de datos de CONTACTO'!W363,'DO NOT USE_School Picklist'!$W$3:$W$9,1,FALSE))),"Please select a value from the drop-down menu",IF('DO NOT USE_Case Formulas'!A363,"OK",NA()))</f>
        <v>#N/A</v>
      </c>
      <c r="X363" s="40" t="e">
        <f>IF(AND(NOT(ISBLANK('Captura de datos de CONTACTO'!X363)),ISNA(VLOOKUP('Captura de datos de CONTACTO'!X363,'DO NOT USE_School Picklist'!$F$3:$F$16,1,FALSE))),"Please select a value from the drop-down menu",IF('DO NOT USE_Contact Formulas'!A363,"OK",NA()))</f>
        <v>#N/A</v>
      </c>
      <c r="Y363" s="40" t="e">
        <f>IF(LEN('Captura de datos de CONTACTO'!Y363)&gt;100,"Classroom(s) must be less than 100 characters",IF('DO NOT USE_Contact Formulas'!A363,"OK",NA()))</f>
        <v>#N/A</v>
      </c>
      <c r="Z363" s="40" t="e">
        <f>IF(AND(NOT(ISBLANK('Captura de datos de CONTACTO'!Z363)),ISNA(VLOOKUP('Captura de datos de CONTACTO'!Z363,'DO NOT USE_School Picklist'!$K$3:$K$6,1,FALSE))),"Please select a value from the drop-down menu",IF('DO NOT USE_Contact Formulas'!A363,"OK",NA()))</f>
        <v>#N/A</v>
      </c>
      <c r="AA363" s="40" t="e">
        <f>IF(AND(NOT(ISBLANK('Captura de datos de CONTACTO'!AA363)),ISNA(VLOOKUP('Captura de datos de CONTACTO'!AA363,'DO NOT USE_School Picklist'!$D$3:$D$5,1,FALSE))),"Please select a value from the drop-down menu",IF('DO NOT USE_Contact Formulas'!A363,"OK",NA()))</f>
        <v>#N/A</v>
      </c>
      <c r="AB363" s="40"/>
      <c r="AC363" s="40" t="e">
        <f>IF(AND(NOT(ISBLANK('Captura de datos de CONTACTO'!AC363)),ISNA(VLOOKUP('Captura de datos de CONTACTO'!AC363,'DO NOT USE_School Picklist'!$G$3:$G$5,1,FALSE))),"Please select a value from the drop-down menu",IF('DO NOT USE_Contact Formulas'!A363,"OK",NA()))</f>
        <v>#N/A</v>
      </c>
      <c r="AD363" s="40"/>
      <c r="AE363" s="40" t="e">
        <f>IF(AND(NOT(ISBLANK('Captura de datos de CONTACTO'!AE363)),ISNA(VLOOKUP('Captura de datos de CONTACTO'!AE363,'DO NOT USE_School Picklist'!$H$3:$H$4,1,FALSE))),"Please select a value from the drop-down menu",IF('DO NOT USE_Contact Formulas'!A363,"OK",NA()))</f>
        <v>#N/A</v>
      </c>
      <c r="AF363" s="40" t="e">
        <f ca="1">IF('Captura de datos de CONTACTO'!AF363&gt;'DO NOT USE_School Picklist'!$C$3,"Test Date cannot be a future date",IF('DO NOT USE_Contact Formulas'!A363,"OK",NA()))</f>
        <v>#N/A</v>
      </c>
      <c r="AG363" s="53" t="e">
        <f>IF(AND('DO NOT USE_Contact Formulas'!A363,ISBLANK('Captura de datos de CONTACTO'!AB363)),"Lab Result Test Result is required",IF(AND(NOT(ISBLANK('Captura de datos de CONTACTO'!AB363)),ISNA(VLOOKUP('Captura de datos de CONTACTO'!AB363,'DO NOT USE_School Picklist'!$Q$3:$Q$8,1,FALSE))),"Please select a value from the drop-down menu",IF('DO NOT USE_Contact Formulas'!A363,"OK",NA())))</f>
        <v>#N/A</v>
      </c>
    </row>
    <row r="364" spans="1:33" x14ac:dyDescent="0.3">
      <c r="A364" s="39" t="e">
        <f>IF('DO NOT USE_Contact Formulas'!A364,IF('DO NOT USE_Contact Formulas'!B364,"Not all required fields are completed","OK"),NA())</f>
        <v>#N/A</v>
      </c>
      <c r="B364" s="40" t="e">
        <f>IF(AND('DO NOT USE_Contact Formulas'!A364,ISBLANK('Captura de datos de CONTACTO'!B364)),"First Name is required",IF(NOT(ISBLANK('Captura de datos de CONTACTO'!B364)),"OK",NA()))</f>
        <v>#N/A</v>
      </c>
      <c r="C364" s="40" t="e">
        <f>IF(AND('DO NOT USE_Contact Formulas'!A364,ISBLANK('Captura de datos de CONTACTO'!C364)),"Last Name is required",IF(NOT(ISBLANK('Captura de datos de CONTACTO'!C364)),"OK",NA()))</f>
        <v>#N/A</v>
      </c>
      <c r="D364" s="40" t="e">
        <f>IF(AND('DO NOT USE_Contact Formulas'!A364,ISBLANK('Captura de datos de CONTACTO'!D364)),"Birthdate is required",IF(NOT(ISBLANK('Captura de datos de CONTACTO'!D364)),"OK",NA()))</f>
        <v>#N/A</v>
      </c>
      <c r="E364" s="40" t="e">
        <f>IF(AND('DO NOT USE_Contact Formulas'!A364,ISBLANK('Captura de datos de CONTACTO'!E364)),"Mobile Phone is required",IF(NOT(ISBLANK('Captura de datos de CONTACTO'!E364)),IF(AND(ISNUMBER(VALUE('Captura de datos de CONTACTO'!E364)),LEFT('Captura de datos de CONTACTO'!E364,1)&lt;&gt;"1",LEN('Captura de datos de CONTACTO'!E364)=10),"OK","Phone number must be valid format"),NA()))</f>
        <v>#N/A</v>
      </c>
      <c r="F364" s="40" t="e">
        <f>IF(LEN('Captura de datos de CONTACTO'!F364)&gt;255,"Home Street Address must be less than 255 characters",IF('DO NOT USE_Contact Formulas'!A364,"OK",NA()))</f>
        <v>#N/A</v>
      </c>
      <c r="G364" s="40" t="e">
        <f>IF(LEN('Captura de datos de CONTACTO'!G364)&gt;40,"City must be less than 40 characters",IF('DO NOT USE_Contact Formulas'!A364,"OK",NA()))</f>
        <v>#N/A</v>
      </c>
      <c r="H364" s="40" t="e">
        <f>IF(AND(NOT(ISBLANK('Captura de datos de CONTACTO'!H364)),ISNA(VLOOKUP('Captura de datos de CONTACTO'!H364,'DO NOT USE_School Picklist'!$P$3:$P$52,1,FALSE))),"Please select a value from the drop-down menu",IF('DO NOT USE_Contact Formulas'!A364,"OK",NA()))</f>
        <v>#N/A</v>
      </c>
      <c r="I364" s="40" t="e">
        <f>IF(AND('DO NOT USE_Contact Formulas'!A364,ISBLANK('Captura de datos de CONTACTO'!I364)),"Zip is required",IF(ISBLANK('Captura de datos de CONTACTO'!I364),NA(),"OK"))</f>
        <v>#N/A</v>
      </c>
      <c r="J364" s="40" t="e">
        <f>IF(AND('DO NOT USE_Contact Formulas'!A364,ISBLANK('Captura de datos de CONTACTO'!J364)),"Student or Staff? is required",IF(ISBLANK('Captura de datos de CONTACTO'!J364),NA(),IF(ISNA(VLOOKUP('Captura de datos de CONTACTO'!J364,'DO NOT USE_School Picklist'!$B$3:$B$6,1,FALSE)),"Please select a value from the drop-down menu","OK")))</f>
        <v>#N/A</v>
      </c>
      <c r="K364" s="40" t="e">
        <f>IF(AND('Captura de datos de CONTACTO'!J364='DO NOT USE_School Picklist'!$B$4,ISBLANK('Captura de datos de CONTACTO'!K364)),"Occupation/Job Title is required if Student or Staff? is Yes, staff/faculty or volunteer",IF('DO NOT USE_Contact Formulas'!A364,"OK",NA()))</f>
        <v>#N/A</v>
      </c>
      <c r="L364" s="40" t="e">
        <f ca="1">IF('Captura de datos de CONTACTO'!L364&gt;'DO NOT USE_School Picklist'!$C$3,"Date last on school campus/facility cannot be a future date",IF('DO NOT USE_Contact Formulas'!A364,IF(ISBLANK('Captura de datos de CONTACTO'!L364),"Date last on school campus/facility is required","OK"),NA()))</f>
        <v>#N/A</v>
      </c>
      <c r="M364" s="41" t="e">
        <f ca="1">IF('Captura de datos de CONTACTO'!M364&gt;'DO NOT USE_School Picklist'!$C$3,"Last Exposure Date cannot be a future date",IF('DO NOT USE_Contact Formulas'!A364,IF(ISBLANK('Captura de datos de CONTACTO'!M364),"Last Exposure Date is required","OK"),NA()))</f>
        <v>#N/A</v>
      </c>
      <c r="N364" s="41" t="e">
        <f>IF(AND('DO NOT USE_Contact Formulas'!A364,ISBLANK('Captura de datos de CONTACTO'!N364)),"Specific Place in the Location is required",IF(ISBLANK('Captura de datos de CONTACTO'!N364),NA(),"OK"))</f>
        <v>#N/A</v>
      </c>
      <c r="O364" s="40" t="e">
        <f>IF(AND(NOT(ISBLANK('Captura de datos de CONTACTO'!O364)),ISNA(VLOOKUP('Captura de datos de CONTACTO'!O364,'DO NOT USE_School Picklist'!$L$3:$L$81,1,FALSE))),"Please select a value from the drop-down menu",IF('DO NOT USE_Contact Formulas'!A364,"OK",NA()))</f>
        <v>#N/A</v>
      </c>
      <c r="P364" s="40" t="e">
        <f>IF(AND(NOT(ISBLANK('Captura de datos de CONTACTO'!P364)),NOT(ISNUMBER(MATCH("*@*.?*",'Captura de datos de CONTACTO'!P364,0)))),"Email must be in a valid format",IF('DO NOT USE_Contact Formulas'!A364,"OK",NA()))</f>
        <v>#N/A</v>
      </c>
      <c r="Q364" s="40" t="e">
        <f>IF(LEN('Captura de datos de CONTACTO'!Q364)&gt;50,"Parent/Guardian Name must be less than 50 characters",IF('DO NOT USE_Contact Formulas'!A364,"OK",NA()))</f>
        <v>#N/A</v>
      </c>
      <c r="R364" s="40" t="e">
        <f>IF(NOT(ISBLANK('Captura de datos de CONTACTO'!R364)),IF(AND(ISNUMBER('Captura de datos de CONTACTO'!R364),LEFT('Captura de datos de CONTACTO'!R364,1)&lt;&gt;"1",LEN('Captura de datos de CONTACTO'!R364)=10),"OK","Phone number must be valid format"),IF('DO NOT USE_Contact Formulas'!A364,"OK",NA()))</f>
        <v>#N/A</v>
      </c>
      <c r="S364" s="40" t="e">
        <f>IF(AND(NOT(ISBLANK('Captura de datos de CONTACTO'!S364)),ISNA(VLOOKUP('Captura de datos de CONTACTO'!S364,'DO NOT USE_School Picklist'!$N$3:$N$63,1,FALSE))),"Please select a value from the drop-down menu",IF('DO NOT USE_Contact Formulas'!A364,"OK",NA()))</f>
        <v>#N/A</v>
      </c>
      <c r="T364" s="53" t="e">
        <f>IF(AND(NOT(ISBLANK('Captura de datos de CONTACTO'!T364)),ISNA(VLOOKUP('Captura de datos de CONTACTO'!T364,'DO NOT USE_School Picklist'!$I$3:$I$5,1,FALSE))),"Please select a value from the drop-down menu",IF('DO NOT USE_Contact Formulas'!A364,"OK",NA()))</f>
        <v>#N/A</v>
      </c>
      <c r="U364" s="40" t="e">
        <f>IF(AND(NOT(ISBLANK('Captura de datos de CONTACTO'!U364)),ISNA(VLOOKUP('Captura de datos de CONTACTO'!U364,'DO NOT USE_School Picklist'!$E$3:$E$10,1,FALSE))),"Please select a value from the drop-down menu",IF('DO NOT USE_Contact Formulas'!A364,"OK",NA()))</f>
        <v>#N/A</v>
      </c>
      <c r="V364" s="53" t="e">
        <f>IF(AND(NOT(ISBLANK('Captura de datos de CONTACTO'!V364)),ISNA(VLOOKUP('Captura de datos de CONTACTO'!V364,'DO NOT USE_School Picklist'!$W$3:$W$9,1,FALSE))),"Please select a value from the drop-down menu",IF('DO NOT USE_Contact Formulas'!A364,"OK",NA()))</f>
        <v>#N/A</v>
      </c>
      <c r="W364" s="53" t="e">
        <f>IF(AND(NOT(ISBLANK('Captura de datos de CONTACTO'!W364)),ISNA(VLOOKUP('Captura de datos de CONTACTO'!W364,'DO NOT USE_School Picklist'!$W$3:$W$9,1,FALSE))),"Please select a value from the drop-down menu",IF('DO NOT USE_Case Formulas'!A364,"OK",NA()))</f>
        <v>#N/A</v>
      </c>
      <c r="X364" s="40" t="e">
        <f>IF(AND(NOT(ISBLANK('Captura de datos de CONTACTO'!X364)),ISNA(VLOOKUP('Captura de datos de CONTACTO'!X364,'DO NOT USE_School Picklist'!$F$3:$F$16,1,FALSE))),"Please select a value from the drop-down menu",IF('DO NOT USE_Contact Formulas'!A364,"OK",NA()))</f>
        <v>#N/A</v>
      </c>
      <c r="Y364" s="40" t="e">
        <f>IF(LEN('Captura de datos de CONTACTO'!Y364)&gt;100,"Classroom(s) must be less than 100 characters",IF('DO NOT USE_Contact Formulas'!A364,"OK",NA()))</f>
        <v>#N/A</v>
      </c>
      <c r="Z364" s="40" t="e">
        <f>IF(AND(NOT(ISBLANK('Captura de datos de CONTACTO'!Z364)),ISNA(VLOOKUP('Captura de datos de CONTACTO'!Z364,'DO NOT USE_School Picklist'!$K$3:$K$6,1,FALSE))),"Please select a value from the drop-down menu",IF('DO NOT USE_Contact Formulas'!A364,"OK",NA()))</f>
        <v>#N/A</v>
      </c>
      <c r="AA364" s="40" t="e">
        <f>IF(AND(NOT(ISBLANK('Captura de datos de CONTACTO'!AA364)),ISNA(VLOOKUP('Captura de datos de CONTACTO'!AA364,'DO NOT USE_School Picklist'!$D$3:$D$5,1,FALSE))),"Please select a value from the drop-down menu",IF('DO NOT USE_Contact Formulas'!A364,"OK",NA()))</f>
        <v>#N/A</v>
      </c>
      <c r="AB364" s="40"/>
      <c r="AC364" s="40" t="e">
        <f>IF(AND(NOT(ISBLANK('Captura de datos de CONTACTO'!AC364)),ISNA(VLOOKUP('Captura de datos de CONTACTO'!AC364,'DO NOT USE_School Picklist'!$G$3:$G$5,1,FALSE))),"Please select a value from the drop-down menu",IF('DO NOT USE_Contact Formulas'!A364,"OK",NA()))</f>
        <v>#N/A</v>
      </c>
      <c r="AD364" s="40"/>
      <c r="AE364" s="40" t="e">
        <f>IF(AND(NOT(ISBLANK('Captura de datos de CONTACTO'!AE364)),ISNA(VLOOKUP('Captura de datos de CONTACTO'!AE364,'DO NOT USE_School Picklist'!$H$3:$H$4,1,FALSE))),"Please select a value from the drop-down menu",IF('DO NOT USE_Contact Formulas'!A364,"OK",NA()))</f>
        <v>#N/A</v>
      </c>
      <c r="AF364" s="40" t="e">
        <f ca="1">IF('Captura de datos de CONTACTO'!AF364&gt;'DO NOT USE_School Picklist'!$C$3,"Test Date cannot be a future date",IF('DO NOT USE_Contact Formulas'!A364,"OK",NA()))</f>
        <v>#N/A</v>
      </c>
      <c r="AG364" s="53" t="e">
        <f>IF(AND('DO NOT USE_Contact Formulas'!A364,ISBLANK('Captura de datos de CONTACTO'!AB364)),"Lab Result Test Result is required",IF(AND(NOT(ISBLANK('Captura de datos de CONTACTO'!AB364)),ISNA(VLOOKUP('Captura de datos de CONTACTO'!AB364,'DO NOT USE_School Picklist'!$Q$3:$Q$8,1,FALSE))),"Please select a value from the drop-down menu",IF('DO NOT USE_Contact Formulas'!A364,"OK",NA())))</f>
        <v>#N/A</v>
      </c>
    </row>
    <row r="365" spans="1:33" x14ac:dyDescent="0.3">
      <c r="A365" s="39" t="e">
        <f>IF('DO NOT USE_Contact Formulas'!A365,IF('DO NOT USE_Contact Formulas'!B365,"Not all required fields are completed","OK"),NA())</f>
        <v>#N/A</v>
      </c>
      <c r="B365" s="40" t="e">
        <f>IF(AND('DO NOT USE_Contact Formulas'!A365,ISBLANK('Captura de datos de CONTACTO'!B365)),"First Name is required",IF(NOT(ISBLANK('Captura de datos de CONTACTO'!B365)),"OK",NA()))</f>
        <v>#N/A</v>
      </c>
      <c r="C365" s="40" t="e">
        <f>IF(AND('DO NOT USE_Contact Formulas'!A365,ISBLANK('Captura de datos de CONTACTO'!C365)),"Last Name is required",IF(NOT(ISBLANK('Captura de datos de CONTACTO'!C365)),"OK",NA()))</f>
        <v>#N/A</v>
      </c>
      <c r="D365" s="40" t="e">
        <f>IF(AND('DO NOT USE_Contact Formulas'!A365,ISBLANK('Captura de datos de CONTACTO'!D365)),"Birthdate is required",IF(NOT(ISBLANK('Captura de datos de CONTACTO'!D365)),"OK",NA()))</f>
        <v>#N/A</v>
      </c>
      <c r="E365" s="40" t="e">
        <f>IF(AND('DO NOT USE_Contact Formulas'!A365,ISBLANK('Captura de datos de CONTACTO'!E365)),"Mobile Phone is required",IF(NOT(ISBLANK('Captura de datos de CONTACTO'!E365)),IF(AND(ISNUMBER(VALUE('Captura de datos de CONTACTO'!E365)),LEFT('Captura de datos de CONTACTO'!E365,1)&lt;&gt;"1",LEN('Captura de datos de CONTACTO'!E365)=10),"OK","Phone number must be valid format"),NA()))</f>
        <v>#N/A</v>
      </c>
      <c r="F365" s="40" t="e">
        <f>IF(LEN('Captura de datos de CONTACTO'!F365)&gt;255,"Home Street Address must be less than 255 characters",IF('DO NOT USE_Contact Formulas'!A365,"OK",NA()))</f>
        <v>#N/A</v>
      </c>
      <c r="G365" s="40" t="e">
        <f>IF(LEN('Captura de datos de CONTACTO'!G365)&gt;40,"City must be less than 40 characters",IF('DO NOT USE_Contact Formulas'!A365,"OK",NA()))</f>
        <v>#N/A</v>
      </c>
      <c r="H365" s="40" t="e">
        <f>IF(AND(NOT(ISBLANK('Captura de datos de CONTACTO'!H365)),ISNA(VLOOKUP('Captura de datos de CONTACTO'!H365,'DO NOT USE_School Picklist'!$P$3:$P$52,1,FALSE))),"Please select a value from the drop-down menu",IF('DO NOT USE_Contact Formulas'!A365,"OK",NA()))</f>
        <v>#N/A</v>
      </c>
      <c r="I365" s="40" t="e">
        <f>IF(AND('DO NOT USE_Contact Formulas'!A365,ISBLANK('Captura de datos de CONTACTO'!I365)),"Zip is required",IF(ISBLANK('Captura de datos de CONTACTO'!I365),NA(),"OK"))</f>
        <v>#N/A</v>
      </c>
      <c r="J365" s="40" t="e">
        <f>IF(AND('DO NOT USE_Contact Formulas'!A365,ISBLANK('Captura de datos de CONTACTO'!J365)),"Student or Staff? is required",IF(ISBLANK('Captura de datos de CONTACTO'!J365),NA(),IF(ISNA(VLOOKUP('Captura de datos de CONTACTO'!J365,'DO NOT USE_School Picklist'!$B$3:$B$6,1,FALSE)),"Please select a value from the drop-down menu","OK")))</f>
        <v>#N/A</v>
      </c>
      <c r="K365" s="40" t="e">
        <f>IF(AND('Captura de datos de CONTACTO'!J365='DO NOT USE_School Picklist'!$B$4,ISBLANK('Captura de datos de CONTACTO'!K365)),"Occupation/Job Title is required if Student or Staff? is Yes, staff/faculty or volunteer",IF('DO NOT USE_Contact Formulas'!A365,"OK",NA()))</f>
        <v>#N/A</v>
      </c>
      <c r="L365" s="40" t="e">
        <f ca="1">IF('Captura de datos de CONTACTO'!L365&gt;'DO NOT USE_School Picklist'!$C$3,"Date last on school campus/facility cannot be a future date",IF('DO NOT USE_Contact Formulas'!A365,IF(ISBLANK('Captura de datos de CONTACTO'!L365),"Date last on school campus/facility is required","OK"),NA()))</f>
        <v>#N/A</v>
      </c>
      <c r="M365" s="41" t="e">
        <f ca="1">IF('Captura de datos de CONTACTO'!M365&gt;'DO NOT USE_School Picklist'!$C$3,"Last Exposure Date cannot be a future date",IF('DO NOT USE_Contact Formulas'!A365,IF(ISBLANK('Captura de datos de CONTACTO'!M365),"Last Exposure Date is required","OK"),NA()))</f>
        <v>#N/A</v>
      </c>
      <c r="N365" s="41" t="e">
        <f>IF(AND('DO NOT USE_Contact Formulas'!A365,ISBLANK('Captura de datos de CONTACTO'!N365)),"Specific Place in the Location is required",IF(ISBLANK('Captura de datos de CONTACTO'!N365),NA(),"OK"))</f>
        <v>#N/A</v>
      </c>
      <c r="O365" s="40" t="e">
        <f>IF(AND(NOT(ISBLANK('Captura de datos de CONTACTO'!O365)),ISNA(VLOOKUP('Captura de datos de CONTACTO'!O365,'DO NOT USE_School Picklist'!$L$3:$L$81,1,FALSE))),"Please select a value from the drop-down menu",IF('DO NOT USE_Contact Formulas'!A365,"OK",NA()))</f>
        <v>#N/A</v>
      </c>
      <c r="P365" s="40" t="e">
        <f>IF(AND(NOT(ISBLANK('Captura de datos de CONTACTO'!P365)),NOT(ISNUMBER(MATCH("*@*.?*",'Captura de datos de CONTACTO'!P365,0)))),"Email must be in a valid format",IF('DO NOT USE_Contact Formulas'!A365,"OK",NA()))</f>
        <v>#N/A</v>
      </c>
      <c r="Q365" s="40" t="e">
        <f>IF(LEN('Captura de datos de CONTACTO'!Q365)&gt;50,"Parent/Guardian Name must be less than 50 characters",IF('DO NOT USE_Contact Formulas'!A365,"OK",NA()))</f>
        <v>#N/A</v>
      </c>
      <c r="R365" s="40" t="e">
        <f>IF(NOT(ISBLANK('Captura de datos de CONTACTO'!R365)),IF(AND(ISNUMBER('Captura de datos de CONTACTO'!R365),LEFT('Captura de datos de CONTACTO'!R365,1)&lt;&gt;"1",LEN('Captura de datos de CONTACTO'!R365)=10),"OK","Phone number must be valid format"),IF('DO NOT USE_Contact Formulas'!A365,"OK",NA()))</f>
        <v>#N/A</v>
      </c>
      <c r="S365" s="40" t="e">
        <f>IF(AND(NOT(ISBLANK('Captura de datos de CONTACTO'!S365)),ISNA(VLOOKUP('Captura de datos de CONTACTO'!S365,'DO NOT USE_School Picklist'!$N$3:$N$63,1,FALSE))),"Please select a value from the drop-down menu",IF('DO NOT USE_Contact Formulas'!A365,"OK",NA()))</f>
        <v>#N/A</v>
      </c>
      <c r="T365" s="53" t="e">
        <f>IF(AND(NOT(ISBLANK('Captura de datos de CONTACTO'!T365)),ISNA(VLOOKUP('Captura de datos de CONTACTO'!T365,'DO NOT USE_School Picklist'!$I$3:$I$5,1,FALSE))),"Please select a value from the drop-down menu",IF('DO NOT USE_Contact Formulas'!A365,"OK",NA()))</f>
        <v>#N/A</v>
      </c>
      <c r="U365" s="40" t="e">
        <f>IF(AND(NOT(ISBLANK('Captura de datos de CONTACTO'!U365)),ISNA(VLOOKUP('Captura de datos de CONTACTO'!U365,'DO NOT USE_School Picklist'!$E$3:$E$10,1,FALSE))),"Please select a value from the drop-down menu",IF('DO NOT USE_Contact Formulas'!A365,"OK",NA()))</f>
        <v>#N/A</v>
      </c>
      <c r="V365" s="53" t="e">
        <f>IF(AND(NOT(ISBLANK('Captura de datos de CONTACTO'!V365)),ISNA(VLOOKUP('Captura de datos de CONTACTO'!V365,'DO NOT USE_School Picklist'!$W$3:$W$9,1,FALSE))),"Please select a value from the drop-down menu",IF('DO NOT USE_Contact Formulas'!A365,"OK",NA()))</f>
        <v>#N/A</v>
      </c>
      <c r="W365" s="53" t="e">
        <f>IF(AND(NOT(ISBLANK('Captura de datos de CONTACTO'!W365)),ISNA(VLOOKUP('Captura de datos de CONTACTO'!W365,'DO NOT USE_School Picklist'!$W$3:$W$9,1,FALSE))),"Please select a value from the drop-down menu",IF('DO NOT USE_Case Formulas'!A365,"OK",NA()))</f>
        <v>#N/A</v>
      </c>
      <c r="X365" s="40" t="e">
        <f>IF(AND(NOT(ISBLANK('Captura de datos de CONTACTO'!X365)),ISNA(VLOOKUP('Captura de datos de CONTACTO'!X365,'DO NOT USE_School Picklist'!$F$3:$F$16,1,FALSE))),"Please select a value from the drop-down menu",IF('DO NOT USE_Contact Formulas'!A365,"OK",NA()))</f>
        <v>#N/A</v>
      </c>
      <c r="Y365" s="40" t="e">
        <f>IF(LEN('Captura de datos de CONTACTO'!Y365)&gt;100,"Classroom(s) must be less than 100 characters",IF('DO NOT USE_Contact Formulas'!A365,"OK",NA()))</f>
        <v>#N/A</v>
      </c>
      <c r="Z365" s="40" t="e">
        <f>IF(AND(NOT(ISBLANK('Captura de datos de CONTACTO'!Z365)),ISNA(VLOOKUP('Captura de datos de CONTACTO'!Z365,'DO NOT USE_School Picklist'!$K$3:$K$6,1,FALSE))),"Please select a value from the drop-down menu",IF('DO NOT USE_Contact Formulas'!A365,"OK",NA()))</f>
        <v>#N/A</v>
      </c>
      <c r="AA365" s="40" t="e">
        <f>IF(AND(NOT(ISBLANK('Captura de datos de CONTACTO'!AA365)),ISNA(VLOOKUP('Captura de datos de CONTACTO'!AA365,'DO NOT USE_School Picklist'!$D$3:$D$5,1,FALSE))),"Please select a value from the drop-down menu",IF('DO NOT USE_Contact Formulas'!A365,"OK",NA()))</f>
        <v>#N/A</v>
      </c>
      <c r="AB365" s="40"/>
      <c r="AC365" s="40" t="e">
        <f>IF(AND(NOT(ISBLANK('Captura de datos de CONTACTO'!AC365)),ISNA(VLOOKUP('Captura de datos de CONTACTO'!AC365,'DO NOT USE_School Picklist'!$G$3:$G$5,1,FALSE))),"Please select a value from the drop-down menu",IF('DO NOT USE_Contact Formulas'!A365,"OK",NA()))</f>
        <v>#N/A</v>
      </c>
      <c r="AD365" s="40"/>
      <c r="AE365" s="40" t="e">
        <f>IF(AND(NOT(ISBLANK('Captura de datos de CONTACTO'!AE365)),ISNA(VLOOKUP('Captura de datos de CONTACTO'!AE365,'DO NOT USE_School Picklist'!$H$3:$H$4,1,FALSE))),"Please select a value from the drop-down menu",IF('DO NOT USE_Contact Formulas'!A365,"OK",NA()))</f>
        <v>#N/A</v>
      </c>
      <c r="AF365" s="40" t="e">
        <f ca="1">IF('Captura de datos de CONTACTO'!AF365&gt;'DO NOT USE_School Picklist'!$C$3,"Test Date cannot be a future date",IF('DO NOT USE_Contact Formulas'!A365,"OK",NA()))</f>
        <v>#N/A</v>
      </c>
      <c r="AG365" s="53" t="e">
        <f>IF(AND('DO NOT USE_Contact Formulas'!A365,ISBLANK('Captura de datos de CONTACTO'!AB365)),"Lab Result Test Result is required",IF(AND(NOT(ISBLANK('Captura de datos de CONTACTO'!AB365)),ISNA(VLOOKUP('Captura de datos de CONTACTO'!AB365,'DO NOT USE_School Picklist'!$Q$3:$Q$8,1,FALSE))),"Please select a value from the drop-down menu",IF('DO NOT USE_Contact Formulas'!A365,"OK",NA())))</f>
        <v>#N/A</v>
      </c>
    </row>
    <row r="366" spans="1:33" x14ac:dyDescent="0.3">
      <c r="A366" s="39" t="e">
        <f>IF('DO NOT USE_Contact Formulas'!A366,IF('DO NOT USE_Contact Formulas'!B366,"Not all required fields are completed","OK"),NA())</f>
        <v>#N/A</v>
      </c>
      <c r="B366" s="40" t="e">
        <f>IF(AND('DO NOT USE_Contact Formulas'!A366,ISBLANK('Captura de datos de CONTACTO'!B366)),"First Name is required",IF(NOT(ISBLANK('Captura de datos de CONTACTO'!B366)),"OK",NA()))</f>
        <v>#N/A</v>
      </c>
      <c r="C366" s="40" t="e">
        <f>IF(AND('DO NOT USE_Contact Formulas'!A366,ISBLANK('Captura de datos de CONTACTO'!C366)),"Last Name is required",IF(NOT(ISBLANK('Captura de datos de CONTACTO'!C366)),"OK",NA()))</f>
        <v>#N/A</v>
      </c>
      <c r="D366" s="40" t="e">
        <f>IF(AND('DO NOT USE_Contact Formulas'!A366,ISBLANK('Captura de datos de CONTACTO'!D366)),"Birthdate is required",IF(NOT(ISBLANK('Captura de datos de CONTACTO'!D366)),"OK",NA()))</f>
        <v>#N/A</v>
      </c>
      <c r="E366" s="40" t="e">
        <f>IF(AND('DO NOT USE_Contact Formulas'!A366,ISBLANK('Captura de datos de CONTACTO'!E366)),"Mobile Phone is required",IF(NOT(ISBLANK('Captura de datos de CONTACTO'!E366)),IF(AND(ISNUMBER(VALUE('Captura de datos de CONTACTO'!E366)),LEFT('Captura de datos de CONTACTO'!E366,1)&lt;&gt;"1",LEN('Captura de datos de CONTACTO'!E366)=10),"OK","Phone number must be valid format"),NA()))</f>
        <v>#N/A</v>
      </c>
      <c r="F366" s="40" t="e">
        <f>IF(LEN('Captura de datos de CONTACTO'!F366)&gt;255,"Home Street Address must be less than 255 characters",IF('DO NOT USE_Contact Formulas'!A366,"OK",NA()))</f>
        <v>#N/A</v>
      </c>
      <c r="G366" s="40" t="e">
        <f>IF(LEN('Captura de datos de CONTACTO'!G366)&gt;40,"City must be less than 40 characters",IF('DO NOT USE_Contact Formulas'!A366,"OK",NA()))</f>
        <v>#N/A</v>
      </c>
      <c r="H366" s="40" t="e">
        <f>IF(AND(NOT(ISBLANK('Captura de datos de CONTACTO'!H366)),ISNA(VLOOKUP('Captura de datos de CONTACTO'!H366,'DO NOT USE_School Picklist'!$P$3:$P$52,1,FALSE))),"Please select a value from the drop-down menu",IF('DO NOT USE_Contact Formulas'!A366,"OK",NA()))</f>
        <v>#N/A</v>
      </c>
      <c r="I366" s="40" t="e">
        <f>IF(AND('DO NOT USE_Contact Formulas'!A366,ISBLANK('Captura de datos de CONTACTO'!I366)),"Zip is required",IF(ISBLANK('Captura de datos de CONTACTO'!I366),NA(),"OK"))</f>
        <v>#N/A</v>
      </c>
      <c r="J366" s="40" t="e">
        <f>IF(AND('DO NOT USE_Contact Formulas'!A366,ISBLANK('Captura de datos de CONTACTO'!J366)),"Student or Staff? is required",IF(ISBLANK('Captura de datos de CONTACTO'!J366),NA(),IF(ISNA(VLOOKUP('Captura de datos de CONTACTO'!J366,'DO NOT USE_School Picklist'!$B$3:$B$6,1,FALSE)),"Please select a value from the drop-down menu","OK")))</f>
        <v>#N/A</v>
      </c>
      <c r="K366" s="40" t="e">
        <f>IF(AND('Captura de datos de CONTACTO'!J366='DO NOT USE_School Picklist'!$B$4,ISBLANK('Captura de datos de CONTACTO'!K366)),"Occupation/Job Title is required if Student or Staff? is Yes, staff/faculty or volunteer",IF('DO NOT USE_Contact Formulas'!A366,"OK",NA()))</f>
        <v>#N/A</v>
      </c>
      <c r="L366" s="40" t="e">
        <f ca="1">IF('Captura de datos de CONTACTO'!L366&gt;'DO NOT USE_School Picklist'!$C$3,"Date last on school campus/facility cannot be a future date",IF('DO NOT USE_Contact Formulas'!A366,IF(ISBLANK('Captura de datos de CONTACTO'!L366),"Date last on school campus/facility is required","OK"),NA()))</f>
        <v>#N/A</v>
      </c>
      <c r="M366" s="41" t="e">
        <f ca="1">IF('Captura de datos de CONTACTO'!M366&gt;'DO NOT USE_School Picklist'!$C$3,"Last Exposure Date cannot be a future date",IF('DO NOT USE_Contact Formulas'!A366,IF(ISBLANK('Captura de datos de CONTACTO'!M366),"Last Exposure Date is required","OK"),NA()))</f>
        <v>#N/A</v>
      </c>
      <c r="N366" s="41" t="e">
        <f>IF(AND('DO NOT USE_Contact Formulas'!A366,ISBLANK('Captura de datos de CONTACTO'!N366)),"Specific Place in the Location is required",IF(ISBLANK('Captura de datos de CONTACTO'!N366),NA(),"OK"))</f>
        <v>#N/A</v>
      </c>
      <c r="O366" s="40" t="e">
        <f>IF(AND(NOT(ISBLANK('Captura de datos de CONTACTO'!O366)),ISNA(VLOOKUP('Captura de datos de CONTACTO'!O366,'DO NOT USE_School Picklist'!$L$3:$L$81,1,FALSE))),"Please select a value from the drop-down menu",IF('DO NOT USE_Contact Formulas'!A366,"OK",NA()))</f>
        <v>#N/A</v>
      </c>
      <c r="P366" s="40" t="e">
        <f>IF(AND(NOT(ISBLANK('Captura de datos de CONTACTO'!P366)),NOT(ISNUMBER(MATCH("*@*.?*",'Captura de datos de CONTACTO'!P366,0)))),"Email must be in a valid format",IF('DO NOT USE_Contact Formulas'!A366,"OK",NA()))</f>
        <v>#N/A</v>
      </c>
      <c r="Q366" s="40" t="e">
        <f>IF(LEN('Captura de datos de CONTACTO'!Q366)&gt;50,"Parent/Guardian Name must be less than 50 characters",IF('DO NOT USE_Contact Formulas'!A366,"OK",NA()))</f>
        <v>#N/A</v>
      </c>
      <c r="R366" s="40" t="e">
        <f>IF(NOT(ISBLANK('Captura de datos de CONTACTO'!R366)),IF(AND(ISNUMBER('Captura de datos de CONTACTO'!R366),LEFT('Captura de datos de CONTACTO'!R366,1)&lt;&gt;"1",LEN('Captura de datos de CONTACTO'!R366)=10),"OK","Phone number must be valid format"),IF('DO NOT USE_Contact Formulas'!A366,"OK",NA()))</f>
        <v>#N/A</v>
      </c>
      <c r="S366" s="40" t="e">
        <f>IF(AND(NOT(ISBLANK('Captura de datos de CONTACTO'!S366)),ISNA(VLOOKUP('Captura de datos de CONTACTO'!S366,'DO NOT USE_School Picklist'!$N$3:$N$63,1,FALSE))),"Please select a value from the drop-down menu",IF('DO NOT USE_Contact Formulas'!A366,"OK",NA()))</f>
        <v>#N/A</v>
      </c>
      <c r="T366" s="53" t="e">
        <f>IF(AND(NOT(ISBLANK('Captura de datos de CONTACTO'!T366)),ISNA(VLOOKUP('Captura de datos de CONTACTO'!T366,'DO NOT USE_School Picklist'!$I$3:$I$5,1,FALSE))),"Please select a value from the drop-down menu",IF('DO NOT USE_Contact Formulas'!A366,"OK",NA()))</f>
        <v>#N/A</v>
      </c>
      <c r="U366" s="40" t="e">
        <f>IF(AND(NOT(ISBLANK('Captura de datos de CONTACTO'!U366)),ISNA(VLOOKUP('Captura de datos de CONTACTO'!U366,'DO NOT USE_School Picklist'!$E$3:$E$10,1,FALSE))),"Please select a value from the drop-down menu",IF('DO NOT USE_Contact Formulas'!A366,"OK",NA()))</f>
        <v>#N/A</v>
      </c>
      <c r="V366" s="53" t="e">
        <f>IF(AND(NOT(ISBLANK('Captura de datos de CONTACTO'!V366)),ISNA(VLOOKUP('Captura de datos de CONTACTO'!V366,'DO NOT USE_School Picklist'!$W$3:$W$9,1,FALSE))),"Please select a value from the drop-down menu",IF('DO NOT USE_Contact Formulas'!A366,"OK",NA()))</f>
        <v>#N/A</v>
      </c>
      <c r="W366" s="53" t="e">
        <f>IF(AND(NOT(ISBLANK('Captura de datos de CONTACTO'!W366)),ISNA(VLOOKUP('Captura de datos de CONTACTO'!W366,'DO NOT USE_School Picklist'!$W$3:$W$9,1,FALSE))),"Please select a value from the drop-down menu",IF('DO NOT USE_Case Formulas'!A366,"OK",NA()))</f>
        <v>#N/A</v>
      </c>
      <c r="X366" s="40" t="e">
        <f>IF(AND(NOT(ISBLANK('Captura de datos de CONTACTO'!X366)),ISNA(VLOOKUP('Captura de datos de CONTACTO'!X366,'DO NOT USE_School Picklist'!$F$3:$F$16,1,FALSE))),"Please select a value from the drop-down menu",IF('DO NOT USE_Contact Formulas'!A366,"OK",NA()))</f>
        <v>#N/A</v>
      </c>
      <c r="Y366" s="40" t="e">
        <f>IF(LEN('Captura de datos de CONTACTO'!Y366)&gt;100,"Classroom(s) must be less than 100 characters",IF('DO NOT USE_Contact Formulas'!A366,"OK",NA()))</f>
        <v>#N/A</v>
      </c>
      <c r="Z366" s="40" t="e">
        <f>IF(AND(NOT(ISBLANK('Captura de datos de CONTACTO'!Z366)),ISNA(VLOOKUP('Captura de datos de CONTACTO'!Z366,'DO NOT USE_School Picklist'!$K$3:$K$6,1,FALSE))),"Please select a value from the drop-down menu",IF('DO NOT USE_Contact Formulas'!A366,"OK",NA()))</f>
        <v>#N/A</v>
      </c>
      <c r="AA366" s="40" t="e">
        <f>IF(AND(NOT(ISBLANK('Captura de datos de CONTACTO'!AA366)),ISNA(VLOOKUP('Captura de datos de CONTACTO'!AA366,'DO NOT USE_School Picklist'!$D$3:$D$5,1,FALSE))),"Please select a value from the drop-down menu",IF('DO NOT USE_Contact Formulas'!A366,"OK",NA()))</f>
        <v>#N/A</v>
      </c>
      <c r="AB366" s="40"/>
      <c r="AC366" s="40" t="e">
        <f>IF(AND(NOT(ISBLANK('Captura de datos de CONTACTO'!AC366)),ISNA(VLOOKUP('Captura de datos de CONTACTO'!AC366,'DO NOT USE_School Picklist'!$G$3:$G$5,1,FALSE))),"Please select a value from the drop-down menu",IF('DO NOT USE_Contact Formulas'!A366,"OK",NA()))</f>
        <v>#N/A</v>
      </c>
      <c r="AD366" s="40"/>
      <c r="AE366" s="40" t="e">
        <f>IF(AND(NOT(ISBLANK('Captura de datos de CONTACTO'!AE366)),ISNA(VLOOKUP('Captura de datos de CONTACTO'!AE366,'DO NOT USE_School Picklist'!$H$3:$H$4,1,FALSE))),"Please select a value from the drop-down menu",IF('DO NOT USE_Contact Formulas'!A366,"OK",NA()))</f>
        <v>#N/A</v>
      </c>
      <c r="AF366" s="40" t="e">
        <f ca="1">IF('Captura de datos de CONTACTO'!AF366&gt;'DO NOT USE_School Picklist'!$C$3,"Test Date cannot be a future date",IF('DO NOT USE_Contact Formulas'!A366,"OK",NA()))</f>
        <v>#N/A</v>
      </c>
      <c r="AG366" s="53" t="e">
        <f>IF(AND('DO NOT USE_Contact Formulas'!A366,ISBLANK('Captura de datos de CONTACTO'!AB366)),"Lab Result Test Result is required",IF(AND(NOT(ISBLANK('Captura de datos de CONTACTO'!AB366)),ISNA(VLOOKUP('Captura de datos de CONTACTO'!AB366,'DO NOT USE_School Picklist'!$Q$3:$Q$8,1,FALSE))),"Please select a value from the drop-down menu",IF('DO NOT USE_Contact Formulas'!A366,"OK",NA())))</f>
        <v>#N/A</v>
      </c>
    </row>
    <row r="367" spans="1:33" x14ac:dyDescent="0.3">
      <c r="A367" s="39" t="e">
        <f>IF('DO NOT USE_Contact Formulas'!A367,IF('DO NOT USE_Contact Formulas'!B367,"Not all required fields are completed","OK"),NA())</f>
        <v>#N/A</v>
      </c>
      <c r="B367" s="40" t="e">
        <f>IF(AND('DO NOT USE_Contact Formulas'!A367,ISBLANK('Captura de datos de CONTACTO'!B367)),"First Name is required",IF(NOT(ISBLANK('Captura de datos de CONTACTO'!B367)),"OK",NA()))</f>
        <v>#N/A</v>
      </c>
      <c r="C367" s="40" t="e">
        <f>IF(AND('DO NOT USE_Contact Formulas'!A367,ISBLANK('Captura de datos de CONTACTO'!C367)),"Last Name is required",IF(NOT(ISBLANK('Captura de datos de CONTACTO'!C367)),"OK",NA()))</f>
        <v>#N/A</v>
      </c>
      <c r="D367" s="40" t="e">
        <f>IF(AND('DO NOT USE_Contact Formulas'!A367,ISBLANK('Captura de datos de CONTACTO'!D367)),"Birthdate is required",IF(NOT(ISBLANK('Captura de datos de CONTACTO'!D367)),"OK",NA()))</f>
        <v>#N/A</v>
      </c>
      <c r="E367" s="40" t="e">
        <f>IF(AND('DO NOT USE_Contact Formulas'!A367,ISBLANK('Captura de datos de CONTACTO'!E367)),"Mobile Phone is required",IF(NOT(ISBLANK('Captura de datos de CONTACTO'!E367)),IF(AND(ISNUMBER(VALUE('Captura de datos de CONTACTO'!E367)),LEFT('Captura de datos de CONTACTO'!E367,1)&lt;&gt;"1",LEN('Captura de datos de CONTACTO'!E367)=10),"OK","Phone number must be valid format"),NA()))</f>
        <v>#N/A</v>
      </c>
      <c r="F367" s="40" t="e">
        <f>IF(LEN('Captura de datos de CONTACTO'!F367)&gt;255,"Home Street Address must be less than 255 characters",IF('DO NOT USE_Contact Formulas'!A367,"OK",NA()))</f>
        <v>#N/A</v>
      </c>
      <c r="G367" s="40" t="e">
        <f>IF(LEN('Captura de datos de CONTACTO'!G367)&gt;40,"City must be less than 40 characters",IF('DO NOT USE_Contact Formulas'!A367,"OK",NA()))</f>
        <v>#N/A</v>
      </c>
      <c r="H367" s="40" t="e">
        <f>IF(AND(NOT(ISBLANK('Captura de datos de CONTACTO'!H367)),ISNA(VLOOKUP('Captura de datos de CONTACTO'!H367,'DO NOT USE_School Picklist'!$P$3:$P$52,1,FALSE))),"Please select a value from the drop-down menu",IF('DO NOT USE_Contact Formulas'!A367,"OK",NA()))</f>
        <v>#N/A</v>
      </c>
      <c r="I367" s="40" t="e">
        <f>IF(AND('DO NOT USE_Contact Formulas'!A367,ISBLANK('Captura de datos de CONTACTO'!I367)),"Zip is required",IF(ISBLANK('Captura de datos de CONTACTO'!I367),NA(),"OK"))</f>
        <v>#N/A</v>
      </c>
      <c r="J367" s="40" t="e">
        <f>IF(AND('DO NOT USE_Contact Formulas'!A367,ISBLANK('Captura de datos de CONTACTO'!J367)),"Student or Staff? is required",IF(ISBLANK('Captura de datos de CONTACTO'!J367),NA(),IF(ISNA(VLOOKUP('Captura de datos de CONTACTO'!J367,'DO NOT USE_School Picklist'!$B$3:$B$6,1,FALSE)),"Please select a value from the drop-down menu","OK")))</f>
        <v>#N/A</v>
      </c>
      <c r="K367" s="40" t="e">
        <f>IF(AND('Captura de datos de CONTACTO'!J367='DO NOT USE_School Picklist'!$B$4,ISBLANK('Captura de datos de CONTACTO'!K367)),"Occupation/Job Title is required if Student or Staff? is Yes, staff/faculty or volunteer",IF('DO NOT USE_Contact Formulas'!A367,"OK",NA()))</f>
        <v>#N/A</v>
      </c>
      <c r="L367" s="40" t="e">
        <f ca="1">IF('Captura de datos de CONTACTO'!L367&gt;'DO NOT USE_School Picklist'!$C$3,"Date last on school campus/facility cannot be a future date",IF('DO NOT USE_Contact Formulas'!A367,IF(ISBLANK('Captura de datos de CONTACTO'!L367),"Date last on school campus/facility is required","OK"),NA()))</f>
        <v>#N/A</v>
      </c>
      <c r="M367" s="41" t="e">
        <f ca="1">IF('Captura de datos de CONTACTO'!M367&gt;'DO NOT USE_School Picklist'!$C$3,"Last Exposure Date cannot be a future date",IF('DO NOT USE_Contact Formulas'!A367,IF(ISBLANK('Captura de datos de CONTACTO'!M367),"Last Exposure Date is required","OK"),NA()))</f>
        <v>#N/A</v>
      </c>
      <c r="N367" s="41" t="e">
        <f>IF(AND('DO NOT USE_Contact Formulas'!A367,ISBLANK('Captura de datos de CONTACTO'!N367)),"Specific Place in the Location is required",IF(ISBLANK('Captura de datos de CONTACTO'!N367),NA(),"OK"))</f>
        <v>#N/A</v>
      </c>
      <c r="O367" s="40" t="e">
        <f>IF(AND(NOT(ISBLANK('Captura de datos de CONTACTO'!O367)),ISNA(VLOOKUP('Captura de datos de CONTACTO'!O367,'DO NOT USE_School Picklist'!$L$3:$L$81,1,FALSE))),"Please select a value from the drop-down menu",IF('DO NOT USE_Contact Formulas'!A367,"OK",NA()))</f>
        <v>#N/A</v>
      </c>
      <c r="P367" s="40" t="e">
        <f>IF(AND(NOT(ISBLANK('Captura de datos de CONTACTO'!P367)),NOT(ISNUMBER(MATCH("*@*.?*",'Captura de datos de CONTACTO'!P367,0)))),"Email must be in a valid format",IF('DO NOT USE_Contact Formulas'!A367,"OK",NA()))</f>
        <v>#N/A</v>
      </c>
      <c r="Q367" s="40" t="e">
        <f>IF(LEN('Captura de datos de CONTACTO'!Q367)&gt;50,"Parent/Guardian Name must be less than 50 characters",IF('DO NOT USE_Contact Formulas'!A367,"OK",NA()))</f>
        <v>#N/A</v>
      </c>
      <c r="R367" s="40" t="e">
        <f>IF(NOT(ISBLANK('Captura de datos de CONTACTO'!R367)),IF(AND(ISNUMBER('Captura de datos de CONTACTO'!R367),LEFT('Captura de datos de CONTACTO'!R367,1)&lt;&gt;"1",LEN('Captura de datos de CONTACTO'!R367)=10),"OK","Phone number must be valid format"),IF('DO NOT USE_Contact Formulas'!A367,"OK",NA()))</f>
        <v>#N/A</v>
      </c>
      <c r="S367" s="40" t="e">
        <f>IF(AND(NOT(ISBLANK('Captura de datos de CONTACTO'!S367)),ISNA(VLOOKUP('Captura de datos de CONTACTO'!S367,'DO NOT USE_School Picklist'!$N$3:$N$63,1,FALSE))),"Please select a value from the drop-down menu",IF('DO NOT USE_Contact Formulas'!A367,"OK",NA()))</f>
        <v>#N/A</v>
      </c>
      <c r="T367" s="53" t="e">
        <f>IF(AND(NOT(ISBLANK('Captura de datos de CONTACTO'!T367)),ISNA(VLOOKUP('Captura de datos de CONTACTO'!T367,'DO NOT USE_School Picklist'!$I$3:$I$5,1,FALSE))),"Please select a value from the drop-down menu",IF('DO NOT USE_Contact Formulas'!A367,"OK",NA()))</f>
        <v>#N/A</v>
      </c>
      <c r="U367" s="40" t="e">
        <f>IF(AND(NOT(ISBLANK('Captura de datos de CONTACTO'!U367)),ISNA(VLOOKUP('Captura de datos de CONTACTO'!U367,'DO NOT USE_School Picklist'!$E$3:$E$10,1,FALSE))),"Please select a value from the drop-down menu",IF('DO NOT USE_Contact Formulas'!A367,"OK",NA()))</f>
        <v>#N/A</v>
      </c>
      <c r="V367" s="53" t="e">
        <f>IF(AND(NOT(ISBLANK('Captura de datos de CONTACTO'!V367)),ISNA(VLOOKUP('Captura de datos de CONTACTO'!V367,'DO NOT USE_School Picklist'!$W$3:$W$9,1,FALSE))),"Please select a value from the drop-down menu",IF('DO NOT USE_Contact Formulas'!A367,"OK",NA()))</f>
        <v>#N/A</v>
      </c>
      <c r="W367" s="53" t="e">
        <f>IF(AND(NOT(ISBLANK('Captura de datos de CONTACTO'!W367)),ISNA(VLOOKUP('Captura de datos de CONTACTO'!W367,'DO NOT USE_School Picklist'!$W$3:$W$9,1,FALSE))),"Please select a value from the drop-down menu",IF('DO NOT USE_Case Formulas'!A367,"OK",NA()))</f>
        <v>#N/A</v>
      </c>
      <c r="X367" s="40" t="e">
        <f>IF(AND(NOT(ISBLANK('Captura de datos de CONTACTO'!X367)),ISNA(VLOOKUP('Captura de datos de CONTACTO'!X367,'DO NOT USE_School Picklist'!$F$3:$F$16,1,FALSE))),"Please select a value from the drop-down menu",IF('DO NOT USE_Contact Formulas'!A367,"OK",NA()))</f>
        <v>#N/A</v>
      </c>
      <c r="Y367" s="40" t="e">
        <f>IF(LEN('Captura de datos de CONTACTO'!Y367)&gt;100,"Classroom(s) must be less than 100 characters",IF('DO NOT USE_Contact Formulas'!A367,"OK",NA()))</f>
        <v>#N/A</v>
      </c>
      <c r="Z367" s="40" t="e">
        <f>IF(AND(NOT(ISBLANK('Captura de datos de CONTACTO'!Z367)),ISNA(VLOOKUP('Captura de datos de CONTACTO'!Z367,'DO NOT USE_School Picklist'!$K$3:$K$6,1,FALSE))),"Please select a value from the drop-down menu",IF('DO NOT USE_Contact Formulas'!A367,"OK",NA()))</f>
        <v>#N/A</v>
      </c>
      <c r="AA367" s="40" t="e">
        <f>IF(AND(NOT(ISBLANK('Captura de datos de CONTACTO'!AA367)),ISNA(VLOOKUP('Captura de datos de CONTACTO'!AA367,'DO NOT USE_School Picklist'!$D$3:$D$5,1,FALSE))),"Please select a value from the drop-down menu",IF('DO NOT USE_Contact Formulas'!A367,"OK",NA()))</f>
        <v>#N/A</v>
      </c>
      <c r="AB367" s="40"/>
      <c r="AC367" s="40" t="e">
        <f>IF(AND(NOT(ISBLANK('Captura de datos de CONTACTO'!AC367)),ISNA(VLOOKUP('Captura de datos de CONTACTO'!AC367,'DO NOT USE_School Picklist'!$G$3:$G$5,1,FALSE))),"Please select a value from the drop-down menu",IF('DO NOT USE_Contact Formulas'!A367,"OK",NA()))</f>
        <v>#N/A</v>
      </c>
      <c r="AD367" s="40"/>
      <c r="AE367" s="40" t="e">
        <f>IF(AND(NOT(ISBLANK('Captura de datos de CONTACTO'!AE367)),ISNA(VLOOKUP('Captura de datos de CONTACTO'!AE367,'DO NOT USE_School Picklist'!$H$3:$H$4,1,FALSE))),"Please select a value from the drop-down menu",IF('DO NOT USE_Contact Formulas'!A367,"OK",NA()))</f>
        <v>#N/A</v>
      </c>
      <c r="AF367" s="40" t="e">
        <f ca="1">IF('Captura de datos de CONTACTO'!AF367&gt;'DO NOT USE_School Picklist'!$C$3,"Test Date cannot be a future date",IF('DO NOT USE_Contact Formulas'!A367,"OK",NA()))</f>
        <v>#N/A</v>
      </c>
      <c r="AG367" s="53" t="e">
        <f>IF(AND('DO NOT USE_Contact Formulas'!A367,ISBLANK('Captura de datos de CONTACTO'!AB367)),"Lab Result Test Result is required",IF(AND(NOT(ISBLANK('Captura de datos de CONTACTO'!AB367)),ISNA(VLOOKUP('Captura de datos de CONTACTO'!AB367,'DO NOT USE_School Picklist'!$Q$3:$Q$8,1,FALSE))),"Please select a value from the drop-down menu",IF('DO NOT USE_Contact Formulas'!A367,"OK",NA())))</f>
        <v>#N/A</v>
      </c>
    </row>
    <row r="368" spans="1:33" x14ac:dyDescent="0.3">
      <c r="A368" s="39" t="e">
        <f>IF('DO NOT USE_Contact Formulas'!A368,IF('DO NOT USE_Contact Formulas'!B368,"Not all required fields are completed","OK"),NA())</f>
        <v>#N/A</v>
      </c>
      <c r="B368" s="40" t="e">
        <f>IF(AND('DO NOT USE_Contact Formulas'!A368,ISBLANK('Captura de datos de CONTACTO'!B368)),"First Name is required",IF(NOT(ISBLANK('Captura de datos de CONTACTO'!B368)),"OK",NA()))</f>
        <v>#N/A</v>
      </c>
      <c r="C368" s="40" t="e">
        <f>IF(AND('DO NOT USE_Contact Formulas'!A368,ISBLANK('Captura de datos de CONTACTO'!C368)),"Last Name is required",IF(NOT(ISBLANK('Captura de datos de CONTACTO'!C368)),"OK",NA()))</f>
        <v>#N/A</v>
      </c>
      <c r="D368" s="40" t="e">
        <f>IF(AND('DO NOT USE_Contact Formulas'!A368,ISBLANK('Captura de datos de CONTACTO'!D368)),"Birthdate is required",IF(NOT(ISBLANK('Captura de datos de CONTACTO'!D368)),"OK",NA()))</f>
        <v>#N/A</v>
      </c>
      <c r="E368" s="40" t="e">
        <f>IF(AND('DO NOT USE_Contact Formulas'!A368,ISBLANK('Captura de datos de CONTACTO'!E368)),"Mobile Phone is required",IF(NOT(ISBLANK('Captura de datos de CONTACTO'!E368)),IF(AND(ISNUMBER(VALUE('Captura de datos de CONTACTO'!E368)),LEFT('Captura de datos de CONTACTO'!E368,1)&lt;&gt;"1",LEN('Captura de datos de CONTACTO'!E368)=10),"OK","Phone number must be valid format"),NA()))</f>
        <v>#N/A</v>
      </c>
      <c r="F368" s="40" t="e">
        <f>IF(LEN('Captura de datos de CONTACTO'!F368)&gt;255,"Home Street Address must be less than 255 characters",IF('DO NOT USE_Contact Formulas'!A368,"OK",NA()))</f>
        <v>#N/A</v>
      </c>
      <c r="G368" s="40" t="e">
        <f>IF(LEN('Captura de datos de CONTACTO'!G368)&gt;40,"City must be less than 40 characters",IF('DO NOT USE_Contact Formulas'!A368,"OK",NA()))</f>
        <v>#N/A</v>
      </c>
      <c r="H368" s="40" t="e">
        <f>IF(AND(NOT(ISBLANK('Captura de datos de CONTACTO'!H368)),ISNA(VLOOKUP('Captura de datos de CONTACTO'!H368,'DO NOT USE_School Picklist'!$P$3:$P$52,1,FALSE))),"Please select a value from the drop-down menu",IF('DO NOT USE_Contact Formulas'!A368,"OK",NA()))</f>
        <v>#N/A</v>
      </c>
      <c r="I368" s="40" t="e">
        <f>IF(AND('DO NOT USE_Contact Formulas'!A368,ISBLANK('Captura de datos de CONTACTO'!I368)),"Zip is required",IF(ISBLANK('Captura de datos de CONTACTO'!I368),NA(),"OK"))</f>
        <v>#N/A</v>
      </c>
      <c r="J368" s="40" t="e">
        <f>IF(AND('DO NOT USE_Contact Formulas'!A368,ISBLANK('Captura de datos de CONTACTO'!J368)),"Student or Staff? is required",IF(ISBLANK('Captura de datos de CONTACTO'!J368),NA(),IF(ISNA(VLOOKUP('Captura de datos de CONTACTO'!J368,'DO NOT USE_School Picklist'!$B$3:$B$6,1,FALSE)),"Please select a value from the drop-down menu","OK")))</f>
        <v>#N/A</v>
      </c>
      <c r="K368" s="40" t="e">
        <f>IF(AND('Captura de datos de CONTACTO'!J368='DO NOT USE_School Picklist'!$B$4,ISBLANK('Captura de datos de CONTACTO'!K368)),"Occupation/Job Title is required if Student or Staff? is Yes, staff/faculty or volunteer",IF('DO NOT USE_Contact Formulas'!A368,"OK",NA()))</f>
        <v>#N/A</v>
      </c>
      <c r="L368" s="40" t="e">
        <f ca="1">IF('Captura de datos de CONTACTO'!L368&gt;'DO NOT USE_School Picklist'!$C$3,"Date last on school campus/facility cannot be a future date",IF('DO NOT USE_Contact Formulas'!A368,IF(ISBLANK('Captura de datos de CONTACTO'!L368),"Date last on school campus/facility is required","OK"),NA()))</f>
        <v>#N/A</v>
      </c>
      <c r="M368" s="41" t="e">
        <f ca="1">IF('Captura de datos de CONTACTO'!M368&gt;'DO NOT USE_School Picklist'!$C$3,"Last Exposure Date cannot be a future date",IF('DO NOT USE_Contact Formulas'!A368,IF(ISBLANK('Captura de datos de CONTACTO'!M368),"Last Exposure Date is required","OK"),NA()))</f>
        <v>#N/A</v>
      </c>
      <c r="N368" s="41" t="e">
        <f>IF(AND('DO NOT USE_Contact Formulas'!A368,ISBLANK('Captura de datos de CONTACTO'!N368)),"Specific Place in the Location is required",IF(ISBLANK('Captura de datos de CONTACTO'!N368),NA(),"OK"))</f>
        <v>#N/A</v>
      </c>
      <c r="O368" s="40" t="e">
        <f>IF(AND(NOT(ISBLANK('Captura de datos de CONTACTO'!O368)),ISNA(VLOOKUP('Captura de datos de CONTACTO'!O368,'DO NOT USE_School Picklist'!$L$3:$L$81,1,FALSE))),"Please select a value from the drop-down menu",IF('DO NOT USE_Contact Formulas'!A368,"OK",NA()))</f>
        <v>#N/A</v>
      </c>
      <c r="P368" s="40" t="e">
        <f>IF(AND(NOT(ISBLANK('Captura de datos de CONTACTO'!P368)),NOT(ISNUMBER(MATCH("*@*.?*",'Captura de datos de CONTACTO'!P368,0)))),"Email must be in a valid format",IF('DO NOT USE_Contact Formulas'!A368,"OK",NA()))</f>
        <v>#N/A</v>
      </c>
      <c r="Q368" s="40" t="e">
        <f>IF(LEN('Captura de datos de CONTACTO'!Q368)&gt;50,"Parent/Guardian Name must be less than 50 characters",IF('DO NOT USE_Contact Formulas'!A368,"OK",NA()))</f>
        <v>#N/A</v>
      </c>
      <c r="R368" s="40" t="e">
        <f>IF(NOT(ISBLANK('Captura de datos de CONTACTO'!R368)),IF(AND(ISNUMBER('Captura de datos de CONTACTO'!R368),LEFT('Captura de datos de CONTACTO'!R368,1)&lt;&gt;"1",LEN('Captura de datos de CONTACTO'!R368)=10),"OK","Phone number must be valid format"),IF('DO NOT USE_Contact Formulas'!A368,"OK",NA()))</f>
        <v>#N/A</v>
      </c>
      <c r="S368" s="40" t="e">
        <f>IF(AND(NOT(ISBLANK('Captura de datos de CONTACTO'!S368)),ISNA(VLOOKUP('Captura de datos de CONTACTO'!S368,'DO NOT USE_School Picklist'!$N$3:$N$63,1,FALSE))),"Please select a value from the drop-down menu",IF('DO NOT USE_Contact Formulas'!A368,"OK",NA()))</f>
        <v>#N/A</v>
      </c>
      <c r="T368" s="53" t="e">
        <f>IF(AND(NOT(ISBLANK('Captura de datos de CONTACTO'!T368)),ISNA(VLOOKUP('Captura de datos de CONTACTO'!T368,'DO NOT USE_School Picklist'!$I$3:$I$5,1,FALSE))),"Please select a value from the drop-down menu",IF('DO NOT USE_Contact Formulas'!A368,"OK",NA()))</f>
        <v>#N/A</v>
      </c>
      <c r="U368" s="40" t="e">
        <f>IF(AND(NOT(ISBLANK('Captura de datos de CONTACTO'!U368)),ISNA(VLOOKUP('Captura de datos de CONTACTO'!U368,'DO NOT USE_School Picklist'!$E$3:$E$10,1,FALSE))),"Please select a value from the drop-down menu",IF('DO NOT USE_Contact Formulas'!A368,"OK",NA()))</f>
        <v>#N/A</v>
      </c>
      <c r="V368" s="53" t="e">
        <f>IF(AND(NOT(ISBLANK('Captura de datos de CONTACTO'!V368)),ISNA(VLOOKUP('Captura de datos de CONTACTO'!V368,'DO NOT USE_School Picklist'!$W$3:$W$9,1,FALSE))),"Please select a value from the drop-down menu",IF('DO NOT USE_Contact Formulas'!A368,"OK",NA()))</f>
        <v>#N/A</v>
      </c>
      <c r="W368" s="53" t="e">
        <f>IF(AND(NOT(ISBLANK('Captura de datos de CONTACTO'!W368)),ISNA(VLOOKUP('Captura de datos de CONTACTO'!W368,'DO NOT USE_School Picklist'!$W$3:$W$9,1,FALSE))),"Please select a value from the drop-down menu",IF('DO NOT USE_Case Formulas'!A368,"OK",NA()))</f>
        <v>#N/A</v>
      </c>
      <c r="X368" s="40" t="e">
        <f>IF(AND(NOT(ISBLANK('Captura de datos de CONTACTO'!X368)),ISNA(VLOOKUP('Captura de datos de CONTACTO'!X368,'DO NOT USE_School Picklist'!$F$3:$F$16,1,FALSE))),"Please select a value from the drop-down menu",IF('DO NOT USE_Contact Formulas'!A368,"OK",NA()))</f>
        <v>#N/A</v>
      </c>
      <c r="Y368" s="40" t="e">
        <f>IF(LEN('Captura de datos de CONTACTO'!Y368)&gt;100,"Classroom(s) must be less than 100 characters",IF('DO NOT USE_Contact Formulas'!A368,"OK",NA()))</f>
        <v>#N/A</v>
      </c>
      <c r="Z368" s="40" t="e">
        <f>IF(AND(NOT(ISBLANK('Captura de datos de CONTACTO'!Z368)),ISNA(VLOOKUP('Captura de datos de CONTACTO'!Z368,'DO NOT USE_School Picklist'!$K$3:$K$6,1,FALSE))),"Please select a value from the drop-down menu",IF('DO NOT USE_Contact Formulas'!A368,"OK",NA()))</f>
        <v>#N/A</v>
      </c>
      <c r="AA368" s="40" t="e">
        <f>IF(AND(NOT(ISBLANK('Captura de datos de CONTACTO'!AA368)),ISNA(VLOOKUP('Captura de datos de CONTACTO'!AA368,'DO NOT USE_School Picklist'!$D$3:$D$5,1,FALSE))),"Please select a value from the drop-down menu",IF('DO NOT USE_Contact Formulas'!A368,"OK",NA()))</f>
        <v>#N/A</v>
      </c>
      <c r="AB368" s="40"/>
      <c r="AC368" s="40" t="e">
        <f>IF(AND(NOT(ISBLANK('Captura de datos de CONTACTO'!AC368)),ISNA(VLOOKUP('Captura de datos de CONTACTO'!AC368,'DO NOT USE_School Picklist'!$G$3:$G$5,1,FALSE))),"Please select a value from the drop-down menu",IF('DO NOT USE_Contact Formulas'!A368,"OK",NA()))</f>
        <v>#N/A</v>
      </c>
      <c r="AD368" s="40"/>
      <c r="AE368" s="40" t="e">
        <f>IF(AND(NOT(ISBLANK('Captura de datos de CONTACTO'!AE368)),ISNA(VLOOKUP('Captura de datos de CONTACTO'!AE368,'DO NOT USE_School Picklist'!$H$3:$H$4,1,FALSE))),"Please select a value from the drop-down menu",IF('DO NOT USE_Contact Formulas'!A368,"OK",NA()))</f>
        <v>#N/A</v>
      </c>
      <c r="AF368" s="40" t="e">
        <f ca="1">IF('Captura de datos de CONTACTO'!AF368&gt;'DO NOT USE_School Picklist'!$C$3,"Test Date cannot be a future date",IF('DO NOT USE_Contact Formulas'!A368,"OK",NA()))</f>
        <v>#N/A</v>
      </c>
      <c r="AG368" s="53" t="e">
        <f>IF(AND('DO NOT USE_Contact Formulas'!A368,ISBLANK('Captura de datos de CONTACTO'!AB368)),"Lab Result Test Result is required",IF(AND(NOT(ISBLANK('Captura de datos de CONTACTO'!AB368)),ISNA(VLOOKUP('Captura de datos de CONTACTO'!AB368,'DO NOT USE_School Picklist'!$Q$3:$Q$8,1,FALSE))),"Please select a value from the drop-down menu",IF('DO NOT USE_Contact Formulas'!A368,"OK",NA())))</f>
        <v>#N/A</v>
      </c>
    </row>
    <row r="369" spans="1:33" x14ac:dyDescent="0.3">
      <c r="A369" s="39" t="e">
        <f>IF('DO NOT USE_Contact Formulas'!A369,IF('DO NOT USE_Contact Formulas'!B369,"Not all required fields are completed","OK"),NA())</f>
        <v>#N/A</v>
      </c>
      <c r="B369" s="40" t="e">
        <f>IF(AND('DO NOT USE_Contact Formulas'!A369,ISBLANK('Captura de datos de CONTACTO'!B369)),"First Name is required",IF(NOT(ISBLANK('Captura de datos de CONTACTO'!B369)),"OK",NA()))</f>
        <v>#N/A</v>
      </c>
      <c r="C369" s="40" t="e">
        <f>IF(AND('DO NOT USE_Contact Formulas'!A369,ISBLANK('Captura de datos de CONTACTO'!C369)),"Last Name is required",IF(NOT(ISBLANK('Captura de datos de CONTACTO'!C369)),"OK",NA()))</f>
        <v>#N/A</v>
      </c>
      <c r="D369" s="40" t="e">
        <f>IF(AND('DO NOT USE_Contact Formulas'!A369,ISBLANK('Captura de datos de CONTACTO'!D369)),"Birthdate is required",IF(NOT(ISBLANK('Captura de datos de CONTACTO'!D369)),"OK",NA()))</f>
        <v>#N/A</v>
      </c>
      <c r="E369" s="40" t="e">
        <f>IF(AND('DO NOT USE_Contact Formulas'!A369,ISBLANK('Captura de datos de CONTACTO'!E369)),"Mobile Phone is required",IF(NOT(ISBLANK('Captura de datos de CONTACTO'!E369)),IF(AND(ISNUMBER(VALUE('Captura de datos de CONTACTO'!E369)),LEFT('Captura de datos de CONTACTO'!E369,1)&lt;&gt;"1",LEN('Captura de datos de CONTACTO'!E369)=10),"OK","Phone number must be valid format"),NA()))</f>
        <v>#N/A</v>
      </c>
      <c r="F369" s="40" t="e">
        <f>IF(LEN('Captura de datos de CONTACTO'!F369)&gt;255,"Home Street Address must be less than 255 characters",IF('DO NOT USE_Contact Formulas'!A369,"OK",NA()))</f>
        <v>#N/A</v>
      </c>
      <c r="G369" s="40" t="e">
        <f>IF(LEN('Captura de datos de CONTACTO'!G369)&gt;40,"City must be less than 40 characters",IF('DO NOT USE_Contact Formulas'!A369,"OK",NA()))</f>
        <v>#N/A</v>
      </c>
      <c r="H369" s="40" t="e">
        <f>IF(AND(NOT(ISBLANK('Captura de datos de CONTACTO'!H369)),ISNA(VLOOKUP('Captura de datos de CONTACTO'!H369,'DO NOT USE_School Picklist'!$P$3:$P$52,1,FALSE))),"Please select a value from the drop-down menu",IF('DO NOT USE_Contact Formulas'!A369,"OK",NA()))</f>
        <v>#N/A</v>
      </c>
      <c r="I369" s="40" t="e">
        <f>IF(AND('DO NOT USE_Contact Formulas'!A369,ISBLANK('Captura de datos de CONTACTO'!I369)),"Zip is required",IF(ISBLANK('Captura de datos de CONTACTO'!I369),NA(),"OK"))</f>
        <v>#N/A</v>
      </c>
      <c r="J369" s="40" t="e">
        <f>IF(AND('DO NOT USE_Contact Formulas'!A369,ISBLANK('Captura de datos de CONTACTO'!J369)),"Student or Staff? is required",IF(ISBLANK('Captura de datos de CONTACTO'!J369),NA(),IF(ISNA(VLOOKUP('Captura de datos de CONTACTO'!J369,'DO NOT USE_School Picklist'!$B$3:$B$6,1,FALSE)),"Please select a value from the drop-down menu","OK")))</f>
        <v>#N/A</v>
      </c>
      <c r="K369" s="40" t="e">
        <f>IF(AND('Captura de datos de CONTACTO'!J369='DO NOT USE_School Picklist'!$B$4,ISBLANK('Captura de datos de CONTACTO'!K369)),"Occupation/Job Title is required if Student or Staff? is Yes, staff/faculty or volunteer",IF('DO NOT USE_Contact Formulas'!A369,"OK",NA()))</f>
        <v>#N/A</v>
      </c>
      <c r="L369" s="40" t="e">
        <f ca="1">IF('Captura de datos de CONTACTO'!L369&gt;'DO NOT USE_School Picklist'!$C$3,"Date last on school campus/facility cannot be a future date",IF('DO NOT USE_Contact Formulas'!A369,IF(ISBLANK('Captura de datos de CONTACTO'!L369),"Date last on school campus/facility is required","OK"),NA()))</f>
        <v>#N/A</v>
      </c>
      <c r="M369" s="41" t="e">
        <f ca="1">IF('Captura de datos de CONTACTO'!M369&gt;'DO NOT USE_School Picklist'!$C$3,"Last Exposure Date cannot be a future date",IF('DO NOT USE_Contact Formulas'!A369,IF(ISBLANK('Captura de datos de CONTACTO'!M369),"Last Exposure Date is required","OK"),NA()))</f>
        <v>#N/A</v>
      </c>
      <c r="N369" s="41" t="e">
        <f>IF(AND('DO NOT USE_Contact Formulas'!A369,ISBLANK('Captura de datos de CONTACTO'!N369)),"Specific Place in the Location is required",IF(ISBLANK('Captura de datos de CONTACTO'!N369),NA(),"OK"))</f>
        <v>#N/A</v>
      </c>
      <c r="O369" s="40" t="e">
        <f>IF(AND(NOT(ISBLANK('Captura de datos de CONTACTO'!O369)),ISNA(VLOOKUP('Captura de datos de CONTACTO'!O369,'DO NOT USE_School Picklist'!$L$3:$L$81,1,FALSE))),"Please select a value from the drop-down menu",IF('DO NOT USE_Contact Formulas'!A369,"OK",NA()))</f>
        <v>#N/A</v>
      </c>
      <c r="P369" s="40" t="e">
        <f>IF(AND(NOT(ISBLANK('Captura de datos de CONTACTO'!P369)),NOT(ISNUMBER(MATCH("*@*.?*",'Captura de datos de CONTACTO'!P369,0)))),"Email must be in a valid format",IF('DO NOT USE_Contact Formulas'!A369,"OK",NA()))</f>
        <v>#N/A</v>
      </c>
      <c r="Q369" s="40" t="e">
        <f>IF(LEN('Captura de datos de CONTACTO'!Q369)&gt;50,"Parent/Guardian Name must be less than 50 characters",IF('DO NOT USE_Contact Formulas'!A369,"OK",NA()))</f>
        <v>#N/A</v>
      </c>
      <c r="R369" s="40" t="e">
        <f>IF(NOT(ISBLANK('Captura de datos de CONTACTO'!R369)),IF(AND(ISNUMBER('Captura de datos de CONTACTO'!R369),LEFT('Captura de datos de CONTACTO'!R369,1)&lt;&gt;"1",LEN('Captura de datos de CONTACTO'!R369)=10),"OK","Phone number must be valid format"),IF('DO NOT USE_Contact Formulas'!A369,"OK",NA()))</f>
        <v>#N/A</v>
      </c>
      <c r="S369" s="40" t="e">
        <f>IF(AND(NOT(ISBLANK('Captura de datos de CONTACTO'!S369)),ISNA(VLOOKUP('Captura de datos de CONTACTO'!S369,'DO NOT USE_School Picklist'!$N$3:$N$63,1,FALSE))),"Please select a value from the drop-down menu",IF('DO NOT USE_Contact Formulas'!A369,"OK",NA()))</f>
        <v>#N/A</v>
      </c>
      <c r="T369" s="53" t="e">
        <f>IF(AND(NOT(ISBLANK('Captura de datos de CONTACTO'!T369)),ISNA(VLOOKUP('Captura de datos de CONTACTO'!T369,'DO NOT USE_School Picklist'!$I$3:$I$5,1,FALSE))),"Please select a value from the drop-down menu",IF('DO NOT USE_Contact Formulas'!A369,"OK",NA()))</f>
        <v>#N/A</v>
      </c>
      <c r="U369" s="40" t="e">
        <f>IF(AND(NOT(ISBLANK('Captura de datos de CONTACTO'!U369)),ISNA(VLOOKUP('Captura de datos de CONTACTO'!U369,'DO NOT USE_School Picklist'!$E$3:$E$10,1,FALSE))),"Please select a value from the drop-down menu",IF('DO NOT USE_Contact Formulas'!A369,"OK",NA()))</f>
        <v>#N/A</v>
      </c>
      <c r="V369" s="53" t="e">
        <f>IF(AND(NOT(ISBLANK('Captura de datos de CONTACTO'!V369)),ISNA(VLOOKUP('Captura de datos de CONTACTO'!V369,'DO NOT USE_School Picklist'!$W$3:$W$9,1,FALSE))),"Please select a value from the drop-down menu",IF('DO NOT USE_Contact Formulas'!A369,"OK",NA()))</f>
        <v>#N/A</v>
      </c>
      <c r="W369" s="53" t="e">
        <f>IF(AND(NOT(ISBLANK('Captura de datos de CONTACTO'!W369)),ISNA(VLOOKUP('Captura de datos de CONTACTO'!W369,'DO NOT USE_School Picklist'!$W$3:$W$9,1,FALSE))),"Please select a value from the drop-down menu",IF('DO NOT USE_Case Formulas'!A369,"OK",NA()))</f>
        <v>#N/A</v>
      </c>
      <c r="X369" s="40" t="e">
        <f>IF(AND(NOT(ISBLANK('Captura de datos de CONTACTO'!X369)),ISNA(VLOOKUP('Captura de datos de CONTACTO'!X369,'DO NOT USE_School Picklist'!$F$3:$F$16,1,FALSE))),"Please select a value from the drop-down menu",IF('DO NOT USE_Contact Formulas'!A369,"OK",NA()))</f>
        <v>#N/A</v>
      </c>
      <c r="Y369" s="40" t="e">
        <f>IF(LEN('Captura de datos de CONTACTO'!Y369)&gt;100,"Classroom(s) must be less than 100 characters",IF('DO NOT USE_Contact Formulas'!A369,"OK",NA()))</f>
        <v>#N/A</v>
      </c>
      <c r="Z369" s="40" t="e">
        <f>IF(AND(NOT(ISBLANK('Captura de datos de CONTACTO'!Z369)),ISNA(VLOOKUP('Captura de datos de CONTACTO'!Z369,'DO NOT USE_School Picklist'!$K$3:$K$6,1,FALSE))),"Please select a value from the drop-down menu",IF('DO NOT USE_Contact Formulas'!A369,"OK",NA()))</f>
        <v>#N/A</v>
      </c>
      <c r="AA369" s="40" t="e">
        <f>IF(AND(NOT(ISBLANK('Captura de datos de CONTACTO'!AA369)),ISNA(VLOOKUP('Captura de datos de CONTACTO'!AA369,'DO NOT USE_School Picklist'!$D$3:$D$5,1,FALSE))),"Please select a value from the drop-down menu",IF('DO NOT USE_Contact Formulas'!A369,"OK",NA()))</f>
        <v>#N/A</v>
      </c>
      <c r="AB369" s="40"/>
      <c r="AC369" s="40" t="e">
        <f>IF(AND(NOT(ISBLANK('Captura de datos de CONTACTO'!AC369)),ISNA(VLOOKUP('Captura de datos de CONTACTO'!AC369,'DO NOT USE_School Picklist'!$G$3:$G$5,1,FALSE))),"Please select a value from the drop-down menu",IF('DO NOT USE_Contact Formulas'!A369,"OK",NA()))</f>
        <v>#N/A</v>
      </c>
      <c r="AD369" s="40"/>
      <c r="AE369" s="40" t="e">
        <f>IF(AND(NOT(ISBLANK('Captura de datos de CONTACTO'!AE369)),ISNA(VLOOKUP('Captura de datos de CONTACTO'!AE369,'DO NOT USE_School Picklist'!$H$3:$H$4,1,FALSE))),"Please select a value from the drop-down menu",IF('DO NOT USE_Contact Formulas'!A369,"OK",NA()))</f>
        <v>#N/A</v>
      </c>
      <c r="AF369" s="40" t="e">
        <f ca="1">IF('Captura de datos de CONTACTO'!AF369&gt;'DO NOT USE_School Picklist'!$C$3,"Test Date cannot be a future date",IF('DO NOT USE_Contact Formulas'!A369,"OK",NA()))</f>
        <v>#N/A</v>
      </c>
      <c r="AG369" s="53" t="e">
        <f>IF(AND('DO NOT USE_Contact Formulas'!A369,ISBLANK('Captura de datos de CONTACTO'!AB369)),"Lab Result Test Result is required",IF(AND(NOT(ISBLANK('Captura de datos de CONTACTO'!AB369)),ISNA(VLOOKUP('Captura de datos de CONTACTO'!AB369,'DO NOT USE_School Picklist'!$Q$3:$Q$8,1,FALSE))),"Please select a value from the drop-down menu",IF('DO NOT USE_Contact Formulas'!A369,"OK",NA())))</f>
        <v>#N/A</v>
      </c>
    </row>
    <row r="370" spans="1:33" x14ac:dyDescent="0.3">
      <c r="A370" s="39" t="e">
        <f>IF('DO NOT USE_Contact Formulas'!A370,IF('DO NOT USE_Contact Formulas'!B370,"Not all required fields are completed","OK"),NA())</f>
        <v>#N/A</v>
      </c>
      <c r="B370" s="40" t="e">
        <f>IF(AND('DO NOT USE_Contact Formulas'!A370,ISBLANK('Captura de datos de CONTACTO'!B370)),"First Name is required",IF(NOT(ISBLANK('Captura de datos de CONTACTO'!B370)),"OK",NA()))</f>
        <v>#N/A</v>
      </c>
      <c r="C370" s="40" t="e">
        <f>IF(AND('DO NOT USE_Contact Formulas'!A370,ISBLANK('Captura de datos de CONTACTO'!C370)),"Last Name is required",IF(NOT(ISBLANK('Captura de datos de CONTACTO'!C370)),"OK",NA()))</f>
        <v>#N/A</v>
      </c>
      <c r="D370" s="40" t="e">
        <f>IF(AND('DO NOT USE_Contact Formulas'!A370,ISBLANK('Captura de datos de CONTACTO'!D370)),"Birthdate is required",IF(NOT(ISBLANK('Captura de datos de CONTACTO'!D370)),"OK",NA()))</f>
        <v>#N/A</v>
      </c>
      <c r="E370" s="40" t="e">
        <f>IF(AND('DO NOT USE_Contact Formulas'!A370,ISBLANK('Captura de datos de CONTACTO'!E370)),"Mobile Phone is required",IF(NOT(ISBLANK('Captura de datos de CONTACTO'!E370)),IF(AND(ISNUMBER(VALUE('Captura de datos de CONTACTO'!E370)),LEFT('Captura de datos de CONTACTO'!E370,1)&lt;&gt;"1",LEN('Captura de datos de CONTACTO'!E370)=10),"OK","Phone number must be valid format"),NA()))</f>
        <v>#N/A</v>
      </c>
      <c r="F370" s="40" t="e">
        <f>IF(LEN('Captura de datos de CONTACTO'!F370)&gt;255,"Home Street Address must be less than 255 characters",IF('DO NOT USE_Contact Formulas'!A370,"OK",NA()))</f>
        <v>#N/A</v>
      </c>
      <c r="G370" s="40" t="e">
        <f>IF(LEN('Captura de datos de CONTACTO'!G370)&gt;40,"City must be less than 40 characters",IF('DO NOT USE_Contact Formulas'!A370,"OK",NA()))</f>
        <v>#N/A</v>
      </c>
      <c r="H370" s="40" t="e">
        <f>IF(AND(NOT(ISBLANK('Captura de datos de CONTACTO'!H370)),ISNA(VLOOKUP('Captura de datos de CONTACTO'!H370,'DO NOT USE_School Picklist'!$P$3:$P$52,1,FALSE))),"Please select a value from the drop-down menu",IF('DO NOT USE_Contact Formulas'!A370,"OK",NA()))</f>
        <v>#N/A</v>
      </c>
      <c r="I370" s="40" t="e">
        <f>IF(AND('DO NOT USE_Contact Formulas'!A370,ISBLANK('Captura de datos de CONTACTO'!I370)),"Zip is required",IF(ISBLANK('Captura de datos de CONTACTO'!I370),NA(),"OK"))</f>
        <v>#N/A</v>
      </c>
      <c r="J370" s="40" t="e">
        <f>IF(AND('DO NOT USE_Contact Formulas'!A370,ISBLANK('Captura de datos de CONTACTO'!J370)),"Student or Staff? is required",IF(ISBLANK('Captura de datos de CONTACTO'!J370),NA(),IF(ISNA(VLOOKUP('Captura de datos de CONTACTO'!J370,'DO NOT USE_School Picklist'!$B$3:$B$6,1,FALSE)),"Please select a value from the drop-down menu","OK")))</f>
        <v>#N/A</v>
      </c>
      <c r="K370" s="40" t="e">
        <f>IF(AND('Captura de datos de CONTACTO'!J370='DO NOT USE_School Picklist'!$B$4,ISBLANK('Captura de datos de CONTACTO'!K370)),"Occupation/Job Title is required if Student or Staff? is Yes, staff/faculty or volunteer",IF('DO NOT USE_Contact Formulas'!A370,"OK",NA()))</f>
        <v>#N/A</v>
      </c>
      <c r="L370" s="40" t="e">
        <f ca="1">IF('Captura de datos de CONTACTO'!L370&gt;'DO NOT USE_School Picklist'!$C$3,"Date last on school campus/facility cannot be a future date",IF('DO NOT USE_Contact Formulas'!A370,IF(ISBLANK('Captura de datos de CONTACTO'!L370),"Date last on school campus/facility is required","OK"),NA()))</f>
        <v>#N/A</v>
      </c>
      <c r="M370" s="41" t="e">
        <f ca="1">IF('Captura de datos de CONTACTO'!M370&gt;'DO NOT USE_School Picklist'!$C$3,"Last Exposure Date cannot be a future date",IF('DO NOT USE_Contact Formulas'!A370,IF(ISBLANK('Captura de datos de CONTACTO'!M370),"Last Exposure Date is required","OK"),NA()))</f>
        <v>#N/A</v>
      </c>
      <c r="N370" s="41" t="e">
        <f>IF(AND('DO NOT USE_Contact Formulas'!A370,ISBLANK('Captura de datos de CONTACTO'!N370)),"Specific Place in the Location is required",IF(ISBLANK('Captura de datos de CONTACTO'!N370),NA(),"OK"))</f>
        <v>#N/A</v>
      </c>
      <c r="O370" s="40" t="e">
        <f>IF(AND(NOT(ISBLANK('Captura de datos de CONTACTO'!O370)),ISNA(VLOOKUP('Captura de datos de CONTACTO'!O370,'DO NOT USE_School Picklist'!$L$3:$L$81,1,FALSE))),"Please select a value from the drop-down menu",IF('DO NOT USE_Contact Formulas'!A370,"OK",NA()))</f>
        <v>#N/A</v>
      </c>
      <c r="P370" s="40" t="e">
        <f>IF(AND(NOT(ISBLANK('Captura de datos de CONTACTO'!P370)),NOT(ISNUMBER(MATCH("*@*.?*",'Captura de datos de CONTACTO'!P370,0)))),"Email must be in a valid format",IF('DO NOT USE_Contact Formulas'!A370,"OK",NA()))</f>
        <v>#N/A</v>
      </c>
      <c r="Q370" s="40" t="e">
        <f>IF(LEN('Captura de datos de CONTACTO'!Q370)&gt;50,"Parent/Guardian Name must be less than 50 characters",IF('DO NOT USE_Contact Formulas'!A370,"OK",NA()))</f>
        <v>#N/A</v>
      </c>
      <c r="R370" s="40" t="e">
        <f>IF(NOT(ISBLANK('Captura de datos de CONTACTO'!R370)),IF(AND(ISNUMBER('Captura de datos de CONTACTO'!R370),LEFT('Captura de datos de CONTACTO'!R370,1)&lt;&gt;"1",LEN('Captura de datos de CONTACTO'!R370)=10),"OK","Phone number must be valid format"),IF('DO NOT USE_Contact Formulas'!A370,"OK",NA()))</f>
        <v>#N/A</v>
      </c>
      <c r="S370" s="40" t="e">
        <f>IF(AND(NOT(ISBLANK('Captura de datos de CONTACTO'!S370)),ISNA(VLOOKUP('Captura de datos de CONTACTO'!S370,'DO NOT USE_School Picklist'!$N$3:$N$63,1,FALSE))),"Please select a value from the drop-down menu",IF('DO NOT USE_Contact Formulas'!A370,"OK",NA()))</f>
        <v>#N/A</v>
      </c>
      <c r="T370" s="53" t="e">
        <f>IF(AND(NOT(ISBLANK('Captura de datos de CONTACTO'!T370)),ISNA(VLOOKUP('Captura de datos de CONTACTO'!T370,'DO NOT USE_School Picklist'!$I$3:$I$5,1,FALSE))),"Please select a value from the drop-down menu",IF('DO NOT USE_Contact Formulas'!A370,"OK",NA()))</f>
        <v>#N/A</v>
      </c>
      <c r="U370" s="40" t="e">
        <f>IF(AND(NOT(ISBLANK('Captura de datos de CONTACTO'!U370)),ISNA(VLOOKUP('Captura de datos de CONTACTO'!U370,'DO NOT USE_School Picklist'!$E$3:$E$10,1,FALSE))),"Please select a value from the drop-down menu",IF('DO NOT USE_Contact Formulas'!A370,"OK",NA()))</f>
        <v>#N/A</v>
      </c>
      <c r="V370" s="53" t="e">
        <f>IF(AND(NOT(ISBLANK('Captura de datos de CONTACTO'!V370)),ISNA(VLOOKUP('Captura de datos de CONTACTO'!V370,'DO NOT USE_School Picklist'!$W$3:$W$9,1,FALSE))),"Please select a value from the drop-down menu",IF('DO NOT USE_Contact Formulas'!A370,"OK",NA()))</f>
        <v>#N/A</v>
      </c>
      <c r="W370" s="53" t="e">
        <f>IF(AND(NOT(ISBLANK('Captura de datos de CONTACTO'!W370)),ISNA(VLOOKUP('Captura de datos de CONTACTO'!W370,'DO NOT USE_School Picklist'!$W$3:$W$9,1,FALSE))),"Please select a value from the drop-down menu",IF('DO NOT USE_Case Formulas'!A370,"OK",NA()))</f>
        <v>#N/A</v>
      </c>
      <c r="X370" s="40" t="e">
        <f>IF(AND(NOT(ISBLANK('Captura de datos de CONTACTO'!X370)),ISNA(VLOOKUP('Captura de datos de CONTACTO'!X370,'DO NOT USE_School Picklist'!$F$3:$F$16,1,FALSE))),"Please select a value from the drop-down menu",IF('DO NOT USE_Contact Formulas'!A370,"OK",NA()))</f>
        <v>#N/A</v>
      </c>
      <c r="Y370" s="40" t="e">
        <f>IF(LEN('Captura de datos de CONTACTO'!Y370)&gt;100,"Classroom(s) must be less than 100 characters",IF('DO NOT USE_Contact Formulas'!A370,"OK",NA()))</f>
        <v>#N/A</v>
      </c>
      <c r="Z370" s="40" t="e">
        <f>IF(AND(NOT(ISBLANK('Captura de datos de CONTACTO'!Z370)),ISNA(VLOOKUP('Captura de datos de CONTACTO'!Z370,'DO NOT USE_School Picklist'!$K$3:$K$6,1,FALSE))),"Please select a value from the drop-down menu",IF('DO NOT USE_Contact Formulas'!A370,"OK",NA()))</f>
        <v>#N/A</v>
      </c>
      <c r="AA370" s="40" t="e">
        <f>IF(AND(NOT(ISBLANK('Captura de datos de CONTACTO'!AA370)),ISNA(VLOOKUP('Captura de datos de CONTACTO'!AA370,'DO NOT USE_School Picklist'!$D$3:$D$5,1,FALSE))),"Please select a value from the drop-down menu",IF('DO NOT USE_Contact Formulas'!A370,"OK",NA()))</f>
        <v>#N/A</v>
      </c>
      <c r="AB370" s="40"/>
      <c r="AC370" s="40" t="e">
        <f>IF(AND(NOT(ISBLANK('Captura de datos de CONTACTO'!AC370)),ISNA(VLOOKUP('Captura de datos de CONTACTO'!AC370,'DO NOT USE_School Picklist'!$G$3:$G$5,1,FALSE))),"Please select a value from the drop-down menu",IF('DO NOT USE_Contact Formulas'!A370,"OK",NA()))</f>
        <v>#N/A</v>
      </c>
      <c r="AD370" s="40"/>
      <c r="AE370" s="40" t="e">
        <f>IF(AND(NOT(ISBLANK('Captura de datos de CONTACTO'!AE370)),ISNA(VLOOKUP('Captura de datos de CONTACTO'!AE370,'DO NOT USE_School Picklist'!$H$3:$H$4,1,FALSE))),"Please select a value from the drop-down menu",IF('DO NOT USE_Contact Formulas'!A370,"OK",NA()))</f>
        <v>#N/A</v>
      </c>
      <c r="AF370" s="40" t="e">
        <f ca="1">IF('Captura de datos de CONTACTO'!AF370&gt;'DO NOT USE_School Picklist'!$C$3,"Test Date cannot be a future date",IF('DO NOT USE_Contact Formulas'!A370,"OK",NA()))</f>
        <v>#N/A</v>
      </c>
      <c r="AG370" s="53" t="e">
        <f>IF(AND('DO NOT USE_Contact Formulas'!A370,ISBLANK('Captura de datos de CONTACTO'!AB370)),"Lab Result Test Result is required",IF(AND(NOT(ISBLANK('Captura de datos de CONTACTO'!AB370)),ISNA(VLOOKUP('Captura de datos de CONTACTO'!AB370,'DO NOT USE_School Picklist'!$Q$3:$Q$8,1,FALSE))),"Please select a value from the drop-down menu",IF('DO NOT USE_Contact Formulas'!A370,"OK",NA())))</f>
        <v>#N/A</v>
      </c>
    </row>
    <row r="371" spans="1:33" x14ac:dyDescent="0.3">
      <c r="A371" s="39" t="e">
        <f>IF('DO NOT USE_Contact Formulas'!A371,IF('DO NOT USE_Contact Formulas'!B371,"Not all required fields are completed","OK"),NA())</f>
        <v>#N/A</v>
      </c>
      <c r="B371" s="40" t="e">
        <f>IF(AND('DO NOT USE_Contact Formulas'!A371,ISBLANK('Captura de datos de CONTACTO'!B371)),"First Name is required",IF(NOT(ISBLANK('Captura de datos de CONTACTO'!B371)),"OK",NA()))</f>
        <v>#N/A</v>
      </c>
      <c r="C371" s="40" t="e">
        <f>IF(AND('DO NOT USE_Contact Formulas'!A371,ISBLANK('Captura de datos de CONTACTO'!C371)),"Last Name is required",IF(NOT(ISBLANK('Captura de datos de CONTACTO'!C371)),"OK",NA()))</f>
        <v>#N/A</v>
      </c>
      <c r="D371" s="40" t="e">
        <f>IF(AND('DO NOT USE_Contact Formulas'!A371,ISBLANK('Captura de datos de CONTACTO'!D371)),"Birthdate is required",IF(NOT(ISBLANK('Captura de datos de CONTACTO'!D371)),"OK",NA()))</f>
        <v>#N/A</v>
      </c>
      <c r="E371" s="40" t="e">
        <f>IF(AND('DO NOT USE_Contact Formulas'!A371,ISBLANK('Captura de datos de CONTACTO'!E371)),"Mobile Phone is required",IF(NOT(ISBLANK('Captura de datos de CONTACTO'!E371)),IF(AND(ISNUMBER(VALUE('Captura de datos de CONTACTO'!E371)),LEFT('Captura de datos de CONTACTO'!E371,1)&lt;&gt;"1",LEN('Captura de datos de CONTACTO'!E371)=10),"OK","Phone number must be valid format"),NA()))</f>
        <v>#N/A</v>
      </c>
      <c r="F371" s="40" t="e">
        <f>IF(LEN('Captura de datos de CONTACTO'!F371)&gt;255,"Home Street Address must be less than 255 characters",IF('DO NOT USE_Contact Formulas'!A371,"OK",NA()))</f>
        <v>#N/A</v>
      </c>
      <c r="G371" s="40" t="e">
        <f>IF(LEN('Captura de datos de CONTACTO'!G371)&gt;40,"City must be less than 40 characters",IF('DO NOT USE_Contact Formulas'!A371,"OK",NA()))</f>
        <v>#N/A</v>
      </c>
      <c r="H371" s="40" t="e">
        <f>IF(AND(NOT(ISBLANK('Captura de datos de CONTACTO'!H371)),ISNA(VLOOKUP('Captura de datos de CONTACTO'!H371,'DO NOT USE_School Picklist'!$P$3:$P$52,1,FALSE))),"Please select a value from the drop-down menu",IF('DO NOT USE_Contact Formulas'!A371,"OK",NA()))</f>
        <v>#N/A</v>
      </c>
      <c r="I371" s="40" t="e">
        <f>IF(AND('DO NOT USE_Contact Formulas'!A371,ISBLANK('Captura de datos de CONTACTO'!I371)),"Zip is required",IF(ISBLANK('Captura de datos de CONTACTO'!I371),NA(),"OK"))</f>
        <v>#N/A</v>
      </c>
      <c r="J371" s="40" t="e">
        <f>IF(AND('DO NOT USE_Contact Formulas'!A371,ISBLANK('Captura de datos de CONTACTO'!J371)),"Student or Staff? is required",IF(ISBLANK('Captura de datos de CONTACTO'!J371),NA(),IF(ISNA(VLOOKUP('Captura de datos de CONTACTO'!J371,'DO NOT USE_School Picklist'!$B$3:$B$6,1,FALSE)),"Please select a value from the drop-down menu","OK")))</f>
        <v>#N/A</v>
      </c>
      <c r="K371" s="40" t="e">
        <f>IF(AND('Captura de datos de CONTACTO'!J371='DO NOT USE_School Picklist'!$B$4,ISBLANK('Captura de datos de CONTACTO'!K371)),"Occupation/Job Title is required if Student or Staff? is Yes, staff/faculty or volunteer",IF('DO NOT USE_Contact Formulas'!A371,"OK",NA()))</f>
        <v>#N/A</v>
      </c>
      <c r="L371" s="40" t="e">
        <f ca="1">IF('Captura de datos de CONTACTO'!L371&gt;'DO NOT USE_School Picklist'!$C$3,"Date last on school campus/facility cannot be a future date",IF('DO NOT USE_Contact Formulas'!A371,IF(ISBLANK('Captura de datos de CONTACTO'!L371),"Date last on school campus/facility is required","OK"),NA()))</f>
        <v>#N/A</v>
      </c>
      <c r="M371" s="41" t="e">
        <f ca="1">IF('Captura de datos de CONTACTO'!M371&gt;'DO NOT USE_School Picklist'!$C$3,"Last Exposure Date cannot be a future date",IF('DO NOT USE_Contact Formulas'!A371,IF(ISBLANK('Captura de datos de CONTACTO'!M371),"Last Exposure Date is required","OK"),NA()))</f>
        <v>#N/A</v>
      </c>
      <c r="N371" s="41" t="e">
        <f>IF(AND('DO NOT USE_Contact Formulas'!A371,ISBLANK('Captura de datos de CONTACTO'!N371)),"Specific Place in the Location is required",IF(ISBLANK('Captura de datos de CONTACTO'!N371),NA(),"OK"))</f>
        <v>#N/A</v>
      </c>
      <c r="O371" s="40" t="e">
        <f>IF(AND(NOT(ISBLANK('Captura de datos de CONTACTO'!O371)),ISNA(VLOOKUP('Captura de datos de CONTACTO'!O371,'DO NOT USE_School Picklist'!$L$3:$L$81,1,FALSE))),"Please select a value from the drop-down menu",IF('DO NOT USE_Contact Formulas'!A371,"OK",NA()))</f>
        <v>#N/A</v>
      </c>
      <c r="P371" s="40" t="e">
        <f>IF(AND(NOT(ISBLANK('Captura de datos de CONTACTO'!P371)),NOT(ISNUMBER(MATCH("*@*.?*",'Captura de datos de CONTACTO'!P371,0)))),"Email must be in a valid format",IF('DO NOT USE_Contact Formulas'!A371,"OK",NA()))</f>
        <v>#N/A</v>
      </c>
      <c r="Q371" s="40" t="e">
        <f>IF(LEN('Captura de datos de CONTACTO'!Q371)&gt;50,"Parent/Guardian Name must be less than 50 characters",IF('DO NOT USE_Contact Formulas'!A371,"OK",NA()))</f>
        <v>#N/A</v>
      </c>
      <c r="R371" s="40" t="e">
        <f>IF(NOT(ISBLANK('Captura de datos de CONTACTO'!R371)),IF(AND(ISNUMBER('Captura de datos de CONTACTO'!R371),LEFT('Captura de datos de CONTACTO'!R371,1)&lt;&gt;"1",LEN('Captura de datos de CONTACTO'!R371)=10),"OK","Phone number must be valid format"),IF('DO NOT USE_Contact Formulas'!A371,"OK",NA()))</f>
        <v>#N/A</v>
      </c>
      <c r="S371" s="40" t="e">
        <f>IF(AND(NOT(ISBLANK('Captura de datos de CONTACTO'!S371)),ISNA(VLOOKUP('Captura de datos de CONTACTO'!S371,'DO NOT USE_School Picklist'!$N$3:$N$63,1,FALSE))),"Please select a value from the drop-down menu",IF('DO NOT USE_Contact Formulas'!A371,"OK",NA()))</f>
        <v>#N/A</v>
      </c>
      <c r="T371" s="53" t="e">
        <f>IF(AND(NOT(ISBLANK('Captura de datos de CONTACTO'!T371)),ISNA(VLOOKUP('Captura de datos de CONTACTO'!T371,'DO NOT USE_School Picklist'!$I$3:$I$5,1,FALSE))),"Please select a value from the drop-down menu",IF('DO NOT USE_Contact Formulas'!A371,"OK",NA()))</f>
        <v>#N/A</v>
      </c>
      <c r="U371" s="40" t="e">
        <f>IF(AND(NOT(ISBLANK('Captura de datos de CONTACTO'!U371)),ISNA(VLOOKUP('Captura de datos de CONTACTO'!U371,'DO NOT USE_School Picklist'!$E$3:$E$10,1,FALSE))),"Please select a value from the drop-down menu",IF('DO NOT USE_Contact Formulas'!A371,"OK",NA()))</f>
        <v>#N/A</v>
      </c>
      <c r="V371" s="53" t="e">
        <f>IF(AND(NOT(ISBLANK('Captura de datos de CONTACTO'!V371)),ISNA(VLOOKUP('Captura de datos de CONTACTO'!V371,'DO NOT USE_School Picklist'!$W$3:$W$9,1,FALSE))),"Please select a value from the drop-down menu",IF('DO NOT USE_Contact Formulas'!A371,"OK",NA()))</f>
        <v>#N/A</v>
      </c>
      <c r="W371" s="53" t="e">
        <f>IF(AND(NOT(ISBLANK('Captura de datos de CONTACTO'!W371)),ISNA(VLOOKUP('Captura de datos de CONTACTO'!W371,'DO NOT USE_School Picklist'!$W$3:$W$9,1,FALSE))),"Please select a value from the drop-down menu",IF('DO NOT USE_Case Formulas'!A371,"OK",NA()))</f>
        <v>#N/A</v>
      </c>
      <c r="X371" s="40" t="e">
        <f>IF(AND(NOT(ISBLANK('Captura de datos de CONTACTO'!X371)),ISNA(VLOOKUP('Captura de datos de CONTACTO'!X371,'DO NOT USE_School Picklist'!$F$3:$F$16,1,FALSE))),"Please select a value from the drop-down menu",IF('DO NOT USE_Contact Formulas'!A371,"OK",NA()))</f>
        <v>#N/A</v>
      </c>
      <c r="Y371" s="40" t="e">
        <f>IF(LEN('Captura de datos de CONTACTO'!Y371)&gt;100,"Classroom(s) must be less than 100 characters",IF('DO NOT USE_Contact Formulas'!A371,"OK",NA()))</f>
        <v>#N/A</v>
      </c>
      <c r="Z371" s="40" t="e">
        <f>IF(AND(NOT(ISBLANK('Captura de datos de CONTACTO'!Z371)),ISNA(VLOOKUP('Captura de datos de CONTACTO'!Z371,'DO NOT USE_School Picklist'!$K$3:$K$6,1,FALSE))),"Please select a value from the drop-down menu",IF('DO NOT USE_Contact Formulas'!A371,"OK",NA()))</f>
        <v>#N/A</v>
      </c>
      <c r="AA371" s="40" t="e">
        <f>IF(AND(NOT(ISBLANK('Captura de datos de CONTACTO'!AA371)),ISNA(VLOOKUP('Captura de datos de CONTACTO'!AA371,'DO NOT USE_School Picklist'!$D$3:$D$5,1,FALSE))),"Please select a value from the drop-down menu",IF('DO NOT USE_Contact Formulas'!A371,"OK",NA()))</f>
        <v>#N/A</v>
      </c>
      <c r="AB371" s="40"/>
      <c r="AC371" s="40" t="e">
        <f>IF(AND(NOT(ISBLANK('Captura de datos de CONTACTO'!AC371)),ISNA(VLOOKUP('Captura de datos de CONTACTO'!AC371,'DO NOT USE_School Picklist'!$G$3:$G$5,1,FALSE))),"Please select a value from the drop-down menu",IF('DO NOT USE_Contact Formulas'!A371,"OK",NA()))</f>
        <v>#N/A</v>
      </c>
      <c r="AD371" s="40"/>
      <c r="AE371" s="40" t="e">
        <f>IF(AND(NOT(ISBLANK('Captura de datos de CONTACTO'!AE371)),ISNA(VLOOKUP('Captura de datos de CONTACTO'!AE371,'DO NOT USE_School Picklist'!$H$3:$H$4,1,FALSE))),"Please select a value from the drop-down menu",IF('DO NOT USE_Contact Formulas'!A371,"OK",NA()))</f>
        <v>#N/A</v>
      </c>
      <c r="AF371" s="40" t="e">
        <f ca="1">IF('Captura de datos de CONTACTO'!AF371&gt;'DO NOT USE_School Picklist'!$C$3,"Test Date cannot be a future date",IF('DO NOT USE_Contact Formulas'!A371,"OK",NA()))</f>
        <v>#N/A</v>
      </c>
      <c r="AG371" s="53" t="e">
        <f>IF(AND('DO NOT USE_Contact Formulas'!A371,ISBLANK('Captura de datos de CONTACTO'!AB371)),"Lab Result Test Result is required",IF(AND(NOT(ISBLANK('Captura de datos de CONTACTO'!AB371)),ISNA(VLOOKUP('Captura de datos de CONTACTO'!AB371,'DO NOT USE_School Picklist'!$Q$3:$Q$8,1,FALSE))),"Please select a value from the drop-down menu",IF('DO NOT USE_Contact Formulas'!A371,"OK",NA())))</f>
        <v>#N/A</v>
      </c>
    </row>
    <row r="372" spans="1:33" x14ac:dyDescent="0.3">
      <c r="A372" s="39" t="e">
        <f>IF('DO NOT USE_Contact Formulas'!A372,IF('DO NOT USE_Contact Formulas'!B372,"Not all required fields are completed","OK"),NA())</f>
        <v>#N/A</v>
      </c>
      <c r="B372" s="40" t="e">
        <f>IF(AND('DO NOT USE_Contact Formulas'!A372,ISBLANK('Captura de datos de CONTACTO'!B372)),"First Name is required",IF(NOT(ISBLANK('Captura de datos de CONTACTO'!B372)),"OK",NA()))</f>
        <v>#N/A</v>
      </c>
      <c r="C372" s="40" t="e">
        <f>IF(AND('DO NOT USE_Contact Formulas'!A372,ISBLANK('Captura de datos de CONTACTO'!C372)),"Last Name is required",IF(NOT(ISBLANK('Captura de datos de CONTACTO'!C372)),"OK",NA()))</f>
        <v>#N/A</v>
      </c>
      <c r="D372" s="40" t="e">
        <f>IF(AND('DO NOT USE_Contact Formulas'!A372,ISBLANK('Captura de datos de CONTACTO'!D372)),"Birthdate is required",IF(NOT(ISBLANK('Captura de datos de CONTACTO'!D372)),"OK",NA()))</f>
        <v>#N/A</v>
      </c>
      <c r="E372" s="40" t="e">
        <f>IF(AND('DO NOT USE_Contact Formulas'!A372,ISBLANK('Captura de datos de CONTACTO'!E372)),"Mobile Phone is required",IF(NOT(ISBLANK('Captura de datos de CONTACTO'!E372)),IF(AND(ISNUMBER(VALUE('Captura de datos de CONTACTO'!E372)),LEFT('Captura de datos de CONTACTO'!E372,1)&lt;&gt;"1",LEN('Captura de datos de CONTACTO'!E372)=10),"OK","Phone number must be valid format"),NA()))</f>
        <v>#N/A</v>
      </c>
      <c r="F372" s="40" t="e">
        <f>IF(LEN('Captura de datos de CONTACTO'!F372)&gt;255,"Home Street Address must be less than 255 characters",IF('DO NOT USE_Contact Formulas'!A372,"OK",NA()))</f>
        <v>#N/A</v>
      </c>
      <c r="G372" s="40" t="e">
        <f>IF(LEN('Captura de datos de CONTACTO'!G372)&gt;40,"City must be less than 40 characters",IF('DO NOT USE_Contact Formulas'!A372,"OK",NA()))</f>
        <v>#N/A</v>
      </c>
      <c r="H372" s="40" t="e">
        <f>IF(AND(NOT(ISBLANK('Captura de datos de CONTACTO'!H372)),ISNA(VLOOKUP('Captura de datos de CONTACTO'!H372,'DO NOT USE_School Picklist'!$P$3:$P$52,1,FALSE))),"Please select a value from the drop-down menu",IF('DO NOT USE_Contact Formulas'!A372,"OK",NA()))</f>
        <v>#N/A</v>
      </c>
      <c r="I372" s="40" t="e">
        <f>IF(AND('DO NOT USE_Contact Formulas'!A372,ISBLANK('Captura de datos de CONTACTO'!I372)),"Zip is required",IF(ISBLANK('Captura de datos de CONTACTO'!I372),NA(),"OK"))</f>
        <v>#N/A</v>
      </c>
      <c r="J372" s="40" t="e">
        <f>IF(AND('DO NOT USE_Contact Formulas'!A372,ISBLANK('Captura de datos de CONTACTO'!J372)),"Student or Staff? is required",IF(ISBLANK('Captura de datos de CONTACTO'!J372),NA(),IF(ISNA(VLOOKUP('Captura de datos de CONTACTO'!J372,'DO NOT USE_School Picklist'!$B$3:$B$6,1,FALSE)),"Please select a value from the drop-down menu","OK")))</f>
        <v>#N/A</v>
      </c>
      <c r="K372" s="40" t="e">
        <f>IF(AND('Captura de datos de CONTACTO'!J372='DO NOT USE_School Picklist'!$B$4,ISBLANK('Captura de datos de CONTACTO'!K372)),"Occupation/Job Title is required if Student or Staff? is Yes, staff/faculty or volunteer",IF('DO NOT USE_Contact Formulas'!A372,"OK",NA()))</f>
        <v>#N/A</v>
      </c>
      <c r="L372" s="40" t="e">
        <f ca="1">IF('Captura de datos de CONTACTO'!L372&gt;'DO NOT USE_School Picklist'!$C$3,"Date last on school campus/facility cannot be a future date",IF('DO NOT USE_Contact Formulas'!A372,IF(ISBLANK('Captura de datos de CONTACTO'!L372),"Date last on school campus/facility is required","OK"),NA()))</f>
        <v>#N/A</v>
      </c>
      <c r="M372" s="41" t="e">
        <f ca="1">IF('Captura de datos de CONTACTO'!M372&gt;'DO NOT USE_School Picklist'!$C$3,"Last Exposure Date cannot be a future date",IF('DO NOT USE_Contact Formulas'!A372,IF(ISBLANK('Captura de datos de CONTACTO'!M372),"Last Exposure Date is required","OK"),NA()))</f>
        <v>#N/A</v>
      </c>
      <c r="N372" s="41" t="e">
        <f>IF(AND('DO NOT USE_Contact Formulas'!A372,ISBLANK('Captura de datos de CONTACTO'!N372)),"Specific Place in the Location is required",IF(ISBLANK('Captura de datos de CONTACTO'!N372),NA(),"OK"))</f>
        <v>#N/A</v>
      </c>
      <c r="O372" s="40" t="e">
        <f>IF(AND(NOT(ISBLANK('Captura de datos de CONTACTO'!O372)),ISNA(VLOOKUP('Captura de datos de CONTACTO'!O372,'DO NOT USE_School Picklist'!$L$3:$L$81,1,FALSE))),"Please select a value from the drop-down menu",IF('DO NOT USE_Contact Formulas'!A372,"OK",NA()))</f>
        <v>#N/A</v>
      </c>
      <c r="P372" s="40" t="e">
        <f>IF(AND(NOT(ISBLANK('Captura de datos de CONTACTO'!P372)),NOT(ISNUMBER(MATCH("*@*.?*",'Captura de datos de CONTACTO'!P372,0)))),"Email must be in a valid format",IF('DO NOT USE_Contact Formulas'!A372,"OK",NA()))</f>
        <v>#N/A</v>
      </c>
      <c r="Q372" s="40" t="e">
        <f>IF(LEN('Captura de datos de CONTACTO'!Q372)&gt;50,"Parent/Guardian Name must be less than 50 characters",IF('DO NOT USE_Contact Formulas'!A372,"OK",NA()))</f>
        <v>#N/A</v>
      </c>
      <c r="R372" s="40" t="e">
        <f>IF(NOT(ISBLANK('Captura de datos de CONTACTO'!R372)),IF(AND(ISNUMBER('Captura de datos de CONTACTO'!R372),LEFT('Captura de datos de CONTACTO'!R372,1)&lt;&gt;"1",LEN('Captura de datos de CONTACTO'!R372)=10),"OK","Phone number must be valid format"),IF('DO NOT USE_Contact Formulas'!A372,"OK",NA()))</f>
        <v>#N/A</v>
      </c>
      <c r="S372" s="40" t="e">
        <f>IF(AND(NOT(ISBLANK('Captura de datos de CONTACTO'!S372)),ISNA(VLOOKUP('Captura de datos de CONTACTO'!S372,'DO NOT USE_School Picklist'!$N$3:$N$63,1,FALSE))),"Please select a value from the drop-down menu",IF('DO NOT USE_Contact Formulas'!A372,"OK",NA()))</f>
        <v>#N/A</v>
      </c>
      <c r="T372" s="53" t="e">
        <f>IF(AND(NOT(ISBLANK('Captura de datos de CONTACTO'!T372)),ISNA(VLOOKUP('Captura de datos de CONTACTO'!T372,'DO NOT USE_School Picklist'!$I$3:$I$5,1,FALSE))),"Please select a value from the drop-down menu",IF('DO NOT USE_Contact Formulas'!A372,"OK",NA()))</f>
        <v>#N/A</v>
      </c>
      <c r="U372" s="40" t="e">
        <f>IF(AND(NOT(ISBLANK('Captura de datos de CONTACTO'!U372)),ISNA(VLOOKUP('Captura de datos de CONTACTO'!U372,'DO NOT USE_School Picklist'!$E$3:$E$10,1,FALSE))),"Please select a value from the drop-down menu",IF('DO NOT USE_Contact Formulas'!A372,"OK",NA()))</f>
        <v>#N/A</v>
      </c>
      <c r="V372" s="53" t="e">
        <f>IF(AND(NOT(ISBLANK('Captura de datos de CONTACTO'!V372)),ISNA(VLOOKUP('Captura de datos de CONTACTO'!V372,'DO NOT USE_School Picklist'!$W$3:$W$9,1,FALSE))),"Please select a value from the drop-down menu",IF('DO NOT USE_Contact Formulas'!A372,"OK",NA()))</f>
        <v>#N/A</v>
      </c>
      <c r="W372" s="53" t="e">
        <f>IF(AND(NOT(ISBLANK('Captura de datos de CONTACTO'!W372)),ISNA(VLOOKUP('Captura de datos de CONTACTO'!W372,'DO NOT USE_School Picklist'!$W$3:$W$9,1,FALSE))),"Please select a value from the drop-down menu",IF('DO NOT USE_Case Formulas'!A372,"OK",NA()))</f>
        <v>#N/A</v>
      </c>
      <c r="X372" s="40" t="e">
        <f>IF(AND(NOT(ISBLANK('Captura de datos de CONTACTO'!X372)),ISNA(VLOOKUP('Captura de datos de CONTACTO'!X372,'DO NOT USE_School Picklist'!$F$3:$F$16,1,FALSE))),"Please select a value from the drop-down menu",IF('DO NOT USE_Contact Formulas'!A372,"OK",NA()))</f>
        <v>#N/A</v>
      </c>
      <c r="Y372" s="40" t="e">
        <f>IF(LEN('Captura de datos de CONTACTO'!Y372)&gt;100,"Classroom(s) must be less than 100 characters",IF('DO NOT USE_Contact Formulas'!A372,"OK",NA()))</f>
        <v>#N/A</v>
      </c>
      <c r="Z372" s="40" t="e">
        <f>IF(AND(NOT(ISBLANK('Captura de datos de CONTACTO'!Z372)),ISNA(VLOOKUP('Captura de datos de CONTACTO'!Z372,'DO NOT USE_School Picklist'!$K$3:$K$6,1,FALSE))),"Please select a value from the drop-down menu",IF('DO NOT USE_Contact Formulas'!A372,"OK",NA()))</f>
        <v>#N/A</v>
      </c>
      <c r="AA372" s="40" t="e">
        <f>IF(AND(NOT(ISBLANK('Captura de datos de CONTACTO'!AA372)),ISNA(VLOOKUP('Captura de datos de CONTACTO'!AA372,'DO NOT USE_School Picklist'!$D$3:$D$5,1,FALSE))),"Please select a value from the drop-down menu",IF('DO NOT USE_Contact Formulas'!A372,"OK",NA()))</f>
        <v>#N/A</v>
      </c>
      <c r="AB372" s="40"/>
      <c r="AC372" s="40" t="e">
        <f>IF(AND(NOT(ISBLANK('Captura de datos de CONTACTO'!AC372)),ISNA(VLOOKUP('Captura de datos de CONTACTO'!AC372,'DO NOT USE_School Picklist'!$G$3:$G$5,1,FALSE))),"Please select a value from the drop-down menu",IF('DO NOT USE_Contact Formulas'!A372,"OK",NA()))</f>
        <v>#N/A</v>
      </c>
      <c r="AD372" s="40"/>
      <c r="AE372" s="40" t="e">
        <f>IF(AND(NOT(ISBLANK('Captura de datos de CONTACTO'!AE372)),ISNA(VLOOKUP('Captura de datos de CONTACTO'!AE372,'DO NOT USE_School Picklist'!$H$3:$H$4,1,FALSE))),"Please select a value from the drop-down menu",IF('DO NOT USE_Contact Formulas'!A372,"OK",NA()))</f>
        <v>#N/A</v>
      </c>
      <c r="AF372" s="40" t="e">
        <f ca="1">IF('Captura de datos de CONTACTO'!AF372&gt;'DO NOT USE_School Picklist'!$C$3,"Test Date cannot be a future date",IF('DO NOT USE_Contact Formulas'!A372,"OK",NA()))</f>
        <v>#N/A</v>
      </c>
      <c r="AG372" s="53" t="e">
        <f>IF(AND('DO NOT USE_Contact Formulas'!A372,ISBLANK('Captura de datos de CONTACTO'!AB372)),"Lab Result Test Result is required",IF(AND(NOT(ISBLANK('Captura de datos de CONTACTO'!AB372)),ISNA(VLOOKUP('Captura de datos de CONTACTO'!AB372,'DO NOT USE_School Picklist'!$Q$3:$Q$8,1,FALSE))),"Please select a value from the drop-down menu",IF('DO NOT USE_Contact Formulas'!A372,"OK",NA())))</f>
        <v>#N/A</v>
      </c>
    </row>
    <row r="373" spans="1:33" x14ac:dyDescent="0.3">
      <c r="A373" s="39" t="e">
        <f>IF('DO NOT USE_Contact Formulas'!A373,IF('DO NOT USE_Contact Formulas'!B373,"Not all required fields are completed","OK"),NA())</f>
        <v>#N/A</v>
      </c>
      <c r="B373" s="40" t="e">
        <f>IF(AND('DO NOT USE_Contact Formulas'!A373,ISBLANK('Captura de datos de CONTACTO'!B373)),"First Name is required",IF(NOT(ISBLANK('Captura de datos de CONTACTO'!B373)),"OK",NA()))</f>
        <v>#N/A</v>
      </c>
      <c r="C373" s="40" t="e">
        <f>IF(AND('DO NOT USE_Contact Formulas'!A373,ISBLANK('Captura de datos de CONTACTO'!C373)),"Last Name is required",IF(NOT(ISBLANK('Captura de datos de CONTACTO'!C373)),"OK",NA()))</f>
        <v>#N/A</v>
      </c>
      <c r="D373" s="40" t="e">
        <f>IF(AND('DO NOT USE_Contact Formulas'!A373,ISBLANK('Captura de datos de CONTACTO'!D373)),"Birthdate is required",IF(NOT(ISBLANK('Captura de datos de CONTACTO'!D373)),"OK",NA()))</f>
        <v>#N/A</v>
      </c>
      <c r="E373" s="40" t="e">
        <f>IF(AND('DO NOT USE_Contact Formulas'!A373,ISBLANK('Captura de datos de CONTACTO'!E373)),"Mobile Phone is required",IF(NOT(ISBLANK('Captura de datos de CONTACTO'!E373)),IF(AND(ISNUMBER(VALUE('Captura de datos de CONTACTO'!E373)),LEFT('Captura de datos de CONTACTO'!E373,1)&lt;&gt;"1",LEN('Captura de datos de CONTACTO'!E373)=10),"OK","Phone number must be valid format"),NA()))</f>
        <v>#N/A</v>
      </c>
      <c r="F373" s="40" t="e">
        <f>IF(LEN('Captura de datos de CONTACTO'!F373)&gt;255,"Home Street Address must be less than 255 characters",IF('DO NOT USE_Contact Formulas'!A373,"OK",NA()))</f>
        <v>#N/A</v>
      </c>
      <c r="G373" s="40" t="e">
        <f>IF(LEN('Captura de datos de CONTACTO'!G373)&gt;40,"City must be less than 40 characters",IF('DO NOT USE_Contact Formulas'!A373,"OK",NA()))</f>
        <v>#N/A</v>
      </c>
      <c r="H373" s="40" t="e">
        <f>IF(AND(NOT(ISBLANK('Captura de datos de CONTACTO'!H373)),ISNA(VLOOKUP('Captura de datos de CONTACTO'!H373,'DO NOT USE_School Picklist'!$P$3:$P$52,1,FALSE))),"Please select a value from the drop-down menu",IF('DO NOT USE_Contact Formulas'!A373,"OK",NA()))</f>
        <v>#N/A</v>
      </c>
      <c r="I373" s="40" t="e">
        <f>IF(AND('DO NOT USE_Contact Formulas'!A373,ISBLANK('Captura de datos de CONTACTO'!I373)),"Zip is required",IF(ISBLANK('Captura de datos de CONTACTO'!I373),NA(),"OK"))</f>
        <v>#N/A</v>
      </c>
      <c r="J373" s="40" t="e">
        <f>IF(AND('DO NOT USE_Contact Formulas'!A373,ISBLANK('Captura de datos de CONTACTO'!J373)),"Student or Staff? is required",IF(ISBLANK('Captura de datos de CONTACTO'!J373),NA(),IF(ISNA(VLOOKUP('Captura de datos de CONTACTO'!J373,'DO NOT USE_School Picklist'!$B$3:$B$6,1,FALSE)),"Please select a value from the drop-down menu","OK")))</f>
        <v>#N/A</v>
      </c>
      <c r="K373" s="40" t="e">
        <f>IF(AND('Captura de datos de CONTACTO'!J373='DO NOT USE_School Picklist'!$B$4,ISBLANK('Captura de datos de CONTACTO'!K373)),"Occupation/Job Title is required if Student or Staff? is Yes, staff/faculty or volunteer",IF('DO NOT USE_Contact Formulas'!A373,"OK",NA()))</f>
        <v>#N/A</v>
      </c>
      <c r="L373" s="40" t="e">
        <f ca="1">IF('Captura de datos de CONTACTO'!L373&gt;'DO NOT USE_School Picklist'!$C$3,"Date last on school campus/facility cannot be a future date",IF('DO NOT USE_Contact Formulas'!A373,IF(ISBLANK('Captura de datos de CONTACTO'!L373),"Date last on school campus/facility is required","OK"),NA()))</f>
        <v>#N/A</v>
      </c>
      <c r="M373" s="41" t="e">
        <f ca="1">IF('Captura de datos de CONTACTO'!M373&gt;'DO NOT USE_School Picklist'!$C$3,"Last Exposure Date cannot be a future date",IF('DO NOT USE_Contact Formulas'!A373,IF(ISBLANK('Captura de datos de CONTACTO'!M373),"Last Exposure Date is required","OK"),NA()))</f>
        <v>#N/A</v>
      </c>
      <c r="N373" s="41" t="e">
        <f>IF(AND('DO NOT USE_Contact Formulas'!A373,ISBLANK('Captura de datos de CONTACTO'!N373)),"Specific Place in the Location is required",IF(ISBLANK('Captura de datos de CONTACTO'!N373),NA(),"OK"))</f>
        <v>#N/A</v>
      </c>
      <c r="O373" s="40" t="e">
        <f>IF(AND(NOT(ISBLANK('Captura de datos de CONTACTO'!O373)),ISNA(VLOOKUP('Captura de datos de CONTACTO'!O373,'DO NOT USE_School Picklist'!$L$3:$L$81,1,FALSE))),"Please select a value from the drop-down menu",IF('DO NOT USE_Contact Formulas'!A373,"OK",NA()))</f>
        <v>#N/A</v>
      </c>
      <c r="P373" s="40" t="e">
        <f>IF(AND(NOT(ISBLANK('Captura de datos de CONTACTO'!P373)),NOT(ISNUMBER(MATCH("*@*.?*",'Captura de datos de CONTACTO'!P373,0)))),"Email must be in a valid format",IF('DO NOT USE_Contact Formulas'!A373,"OK",NA()))</f>
        <v>#N/A</v>
      </c>
      <c r="Q373" s="40" t="e">
        <f>IF(LEN('Captura de datos de CONTACTO'!Q373)&gt;50,"Parent/Guardian Name must be less than 50 characters",IF('DO NOT USE_Contact Formulas'!A373,"OK",NA()))</f>
        <v>#N/A</v>
      </c>
      <c r="R373" s="40" t="e">
        <f>IF(NOT(ISBLANK('Captura de datos de CONTACTO'!R373)),IF(AND(ISNUMBER('Captura de datos de CONTACTO'!R373),LEFT('Captura de datos de CONTACTO'!R373,1)&lt;&gt;"1",LEN('Captura de datos de CONTACTO'!R373)=10),"OK","Phone number must be valid format"),IF('DO NOT USE_Contact Formulas'!A373,"OK",NA()))</f>
        <v>#N/A</v>
      </c>
      <c r="S373" s="40" t="e">
        <f>IF(AND(NOT(ISBLANK('Captura de datos de CONTACTO'!S373)),ISNA(VLOOKUP('Captura de datos de CONTACTO'!S373,'DO NOT USE_School Picklist'!$N$3:$N$63,1,FALSE))),"Please select a value from the drop-down menu",IF('DO NOT USE_Contact Formulas'!A373,"OK",NA()))</f>
        <v>#N/A</v>
      </c>
      <c r="T373" s="53" t="e">
        <f>IF(AND(NOT(ISBLANK('Captura de datos de CONTACTO'!T373)),ISNA(VLOOKUP('Captura de datos de CONTACTO'!T373,'DO NOT USE_School Picklist'!$I$3:$I$5,1,FALSE))),"Please select a value from the drop-down menu",IF('DO NOT USE_Contact Formulas'!A373,"OK",NA()))</f>
        <v>#N/A</v>
      </c>
      <c r="U373" s="40" t="e">
        <f>IF(AND(NOT(ISBLANK('Captura de datos de CONTACTO'!U373)),ISNA(VLOOKUP('Captura de datos de CONTACTO'!U373,'DO NOT USE_School Picklist'!$E$3:$E$10,1,FALSE))),"Please select a value from the drop-down menu",IF('DO NOT USE_Contact Formulas'!A373,"OK",NA()))</f>
        <v>#N/A</v>
      </c>
      <c r="V373" s="53" t="e">
        <f>IF(AND(NOT(ISBLANK('Captura de datos de CONTACTO'!V373)),ISNA(VLOOKUP('Captura de datos de CONTACTO'!V373,'DO NOT USE_School Picklist'!$W$3:$W$9,1,FALSE))),"Please select a value from the drop-down menu",IF('DO NOT USE_Contact Formulas'!A373,"OK",NA()))</f>
        <v>#N/A</v>
      </c>
      <c r="W373" s="53" t="e">
        <f>IF(AND(NOT(ISBLANK('Captura de datos de CONTACTO'!W373)),ISNA(VLOOKUP('Captura de datos de CONTACTO'!W373,'DO NOT USE_School Picklist'!$W$3:$W$9,1,FALSE))),"Please select a value from the drop-down menu",IF('DO NOT USE_Case Formulas'!A373,"OK",NA()))</f>
        <v>#N/A</v>
      </c>
      <c r="X373" s="40" t="e">
        <f>IF(AND(NOT(ISBLANK('Captura de datos de CONTACTO'!X373)),ISNA(VLOOKUP('Captura de datos de CONTACTO'!X373,'DO NOT USE_School Picklist'!$F$3:$F$16,1,FALSE))),"Please select a value from the drop-down menu",IF('DO NOT USE_Contact Formulas'!A373,"OK",NA()))</f>
        <v>#N/A</v>
      </c>
      <c r="Y373" s="40" t="e">
        <f>IF(LEN('Captura de datos de CONTACTO'!Y373)&gt;100,"Classroom(s) must be less than 100 characters",IF('DO NOT USE_Contact Formulas'!A373,"OK",NA()))</f>
        <v>#N/A</v>
      </c>
      <c r="Z373" s="40" t="e">
        <f>IF(AND(NOT(ISBLANK('Captura de datos de CONTACTO'!Z373)),ISNA(VLOOKUP('Captura de datos de CONTACTO'!Z373,'DO NOT USE_School Picklist'!$K$3:$K$6,1,FALSE))),"Please select a value from the drop-down menu",IF('DO NOT USE_Contact Formulas'!A373,"OK",NA()))</f>
        <v>#N/A</v>
      </c>
      <c r="AA373" s="40" t="e">
        <f>IF(AND(NOT(ISBLANK('Captura de datos de CONTACTO'!AA373)),ISNA(VLOOKUP('Captura de datos de CONTACTO'!AA373,'DO NOT USE_School Picklist'!$D$3:$D$5,1,FALSE))),"Please select a value from the drop-down menu",IF('DO NOT USE_Contact Formulas'!A373,"OK",NA()))</f>
        <v>#N/A</v>
      </c>
      <c r="AB373" s="40"/>
      <c r="AC373" s="40" t="e">
        <f>IF(AND(NOT(ISBLANK('Captura de datos de CONTACTO'!AC373)),ISNA(VLOOKUP('Captura de datos de CONTACTO'!AC373,'DO NOT USE_School Picklist'!$G$3:$G$5,1,FALSE))),"Please select a value from the drop-down menu",IF('DO NOT USE_Contact Formulas'!A373,"OK",NA()))</f>
        <v>#N/A</v>
      </c>
      <c r="AD373" s="40"/>
      <c r="AE373" s="40" t="e">
        <f>IF(AND(NOT(ISBLANK('Captura de datos de CONTACTO'!AE373)),ISNA(VLOOKUP('Captura de datos de CONTACTO'!AE373,'DO NOT USE_School Picklist'!$H$3:$H$4,1,FALSE))),"Please select a value from the drop-down menu",IF('DO NOT USE_Contact Formulas'!A373,"OK",NA()))</f>
        <v>#N/A</v>
      </c>
      <c r="AF373" s="40" t="e">
        <f ca="1">IF('Captura de datos de CONTACTO'!AF373&gt;'DO NOT USE_School Picklist'!$C$3,"Test Date cannot be a future date",IF('DO NOT USE_Contact Formulas'!A373,"OK",NA()))</f>
        <v>#N/A</v>
      </c>
      <c r="AG373" s="53" t="e">
        <f>IF(AND('DO NOT USE_Contact Formulas'!A373,ISBLANK('Captura de datos de CONTACTO'!AB373)),"Lab Result Test Result is required",IF(AND(NOT(ISBLANK('Captura de datos de CONTACTO'!AB373)),ISNA(VLOOKUP('Captura de datos de CONTACTO'!AB373,'DO NOT USE_School Picklist'!$Q$3:$Q$8,1,FALSE))),"Please select a value from the drop-down menu",IF('DO NOT USE_Contact Formulas'!A373,"OK",NA())))</f>
        <v>#N/A</v>
      </c>
    </row>
    <row r="374" spans="1:33" x14ac:dyDescent="0.3">
      <c r="A374" s="39" t="e">
        <f>IF('DO NOT USE_Contact Formulas'!A374,IF('DO NOT USE_Contact Formulas'!B374,"Not all required fields are completed","OK"),NA())</f>
        <v>#N/A</v>
      </c>
      <c r="B374" s="40" t="e">
        <f>IF(AND('DO NOT USE_Contact Formulas'!A374,ISBLANK('Captura de datos de CONTACTO'!B374)),"First Name is required",IF(NOT(ISBLANK('Captura de datos de CONTACTO'!B374)),"OK",NA()))</f>
        <v>#N/A</v>
      </c>
      <c r="C374" s="40" t="e">
        <f>IF(AND('DO NOT USE_Contact Formulas'!A374,ISBLANK('Captura de datos de CONTACTO'!C374)),"Last Name is required",IF(NOT(ISBLANK('Captura de datos de CONTACTO'!C374)),"OK",NA()))</f>
        <v>#N/A</v>
      </c>
      <c r="D374" s="40" t="e">
        <f>IF(AND('DO NOT USE_Contact Formulas'!A374,ISBLANK('Captura de datos de CONTACTO'!D374)),"Birthdate is required",IF(NOT(ISBLANK('Captura de datos de CONTACTO'!D374)),"OK",NA()))</f>
        <v>#N/A</v>
      </c>
      <c r="E374" s="40" t="e">
        <f>IF(AND('DO NOT USE_Contact Formulas'!A374,ISBLANK('Captura de datos de CONTACTO'!E374)),"Mobile Phone is required",IF(NOT(ISBLANK('Captura de datos de CONTACTO'!E374)),IF(AND(ISNUMBER(VALUE('Captura de datos de CONTACTO'!E374)),LEFT('Captura de datos de CONTACTO'!E374,1)&lt;&gt;"1",LEN('Captura de datos de CONTACTO'!E374)=10),"OK","Phone number must be valid format"),NA()))</f>
        <v>#N/A</v>
      </c>
      <c r="F374" s="40" t="e">
        <f>IF(LEN('Captura de datos de CONTACTO'!F374)&gt;255,"Home Street Address must be less than 255 characters",IF('DO NOT USE_Contact Formulas'!A374,"OK",NA()))</f>
        <v>#N/A</v>
      </c>
      <c r="G374" s="40" t="e">
        <f>IF(LEN('Captura de datos de CONTACTO'!G374)&gt;40,"City must be less than 40 characters",IF('DO NOT USE_Contact Formulas'!A374,"OK",NA()))</f>
        <v>#N/A</v>
      </c>
      <c r="H374" s="40" t="e">
        <f>IF(AND(NOT(ISBLANK('Captura de datos de CONTACTO'!H374)),ISNA(VLOOKUP('Captura de datos de CONTACTO'!H374,'DO NOT USE_School Picklist'!$P$3:$P$52,1,FALSE))),"Please select a value from the drop-down menu",IF('DO NOT USE_Contact Formulas'!A374,"OK",NA()))</f>
        <v>#N/A</v>
      </c>
      <c r="I374" s="40" t="e">
        <f>IF(AND('DO NOT USE_Contact Formulas'!A374,ISBLANK('Captura de datos de CONTACTO'!I374)),"Zip is required",IF(ISBLANK('Captura de datos de CONTACTO'!I374),NA(),"OK"))</f>
        <v>#N/A</v>
      </c>
      <c r="J374" s="40" t="e">
        <f>IF(AND('DO NOT USE_Contact Formulas'!A374,ISBLANK('Captura de datos de CONTACTO'!J374)),"Student or Staff? is required",IF(ISBLANK('Captura de datos de CONTACTO'!J374),NA(),IF(ISNA(VLOOKUP('Captura de datos de CONTACTO'!J374,'DO NOT USE_School Picklist'!$B$3:$B$6,1,FALSE)),"Please select a value from the drop-down menu","OK")))</f>
        <v>#N/A</v>
      </c>
      <c r="K374" s="40" t="e">
        <f>IF(AND('Captura de datos de CONTACTO'!J374='DO NOT USE_School Picklist'!$B$4,ISBLANK('Captura de datos de CONTACTO'!K374)),"Occupation/Job Title is required if Student or Staff? is Yes, staff/faculty or volunteer",IF('DO NOT USE_Contact Formulas'!A374,"OK",NA()))</f>
        <v>#N/A</v>
      </c>
      <c r="L374" s="40" t="e">
        <f ca="1">IF('Captura de datos de CONTACTO'!L374&gt;'DO NOT USE_School Picklist'!$C$3,"Date last on school campus/facility cannot be a future date",IF('DO NOT USE_Contact Formulas'!A374,IF(ISBLANK('Captura de datos de CONTACTO'!L374),"Date last on school campus/facility is required","OK"),NA()))</f>
        <v>#N/A</v>
      </c>
      <c r="M374" s="41" t="e">
        <f ca="1">IF('Captura de datos de CONTACTO'!M374&gt;'DO NOT USE_School Picklist'!$C$3,"Last Exposure Date cannot be a future date",IF('DO NOT USE_Contact Formulas'!A374,IF(ISBLANK('Captura de datos de CONTACTO'!M374),"Last Exposure Date is required","OK"),NA()))</f>
        <v>#N/A</v>
      </c>
      <c r="N374" s="41" t="e">
        <f>IF(AND('DO NOT USE_Contact Formulas'!A374,ISBLANK('Captura de datos de CONTACTO'!N374)),"Specific Place in the Location is required",IF(ISBLANK('Captura de datos de CONTACTO'!N374),NA(),"OK"))</f>
        <v>#N/A</v>
      </c>
      <c r="O374" s="40" t="e">
        <f>IF(AND(NOT(ISBLANK('Captura de datos de CONTACTO'!O374)),ISNA(VLOOKUP('Captura de datos de CONTACTO'!O374,'DO NOT USE_School Picklist'!$L$3:$L$81,1,FALSE))),"Please select a value from the drop-down menu",IF('DO NOT USE_Contact Formulas'!A374,"OK",NA()))</f>
        <v>#N/A</v>
      </c>
      <c r="P374" s="40" t="e">
        <f>IF(AND(NOT(ISBLANK('Captura de datos de CONTACTO'!P374)),NOT(ISNUMBER(MATCH("*@*.?*",'Captura de datos de CONTACTO'!P374,0)))),"Email must be in a valid format",IF('DO NOT USE_Contact Formulas'!A374,"OK",NA()))</f>
        <v>#N/A</v>
      </c>
      <c r="Q374" s="40" t="e">
        <f>IF(LEN('Captura de datos de CONTACTO'!Q374)&gt;50,"Parent/Guardian Name must be less than 50 characters",IF('DO NOT USE_Contact Formulas'!A374,"OK",NA()))</f>
        <v>#N/A</v>
      </c>
      <c r="R374" s="40" t="e">
        <f>IF(NOT(ISBLANK('Captura de datos de CONTACTO'!R374)),IF(AND(ISNUMBER('Captura de datos de CONTACTO'!R374),LEFT('Captura de datos de CONTACTO'!R374,1)&lt;&gt;"1",LEN('Captura de datos de CONTACTO'!R374)=10),"OK","Phone number must be valid format"),IF('DO NOT USE_Contact Formulas'!A374,"OK",NA()))</f>
        <v>#N/A</v>
      </c>
      <c r="S374" s="40" t="e">
        <f>IF(AND(NOT(ISBLANK('Captura de datos de CONTACTO'!S374)),ISNA(VLOOKUP('Captura de datos de CONTACTO'!S374,'DO NOT USE_School Picklist'!$N$3:$N$63,1,FALSE))),"Please select a value from the drop-down menu",IF('DO NOT USE_Contact Formulas'!A374,"OK",NA()))</f>
        <v>#N/A</v>
      </c>
      <c r="T374" s="53" t="e">
        <f>IF(AND(NOT(ISBLANK('Captura de datos de CONTACTO'!T374)),ISNA(VLOOKUP('Captura de datos de CONTACTO'!T374,'DO NOT USE_School Picklist'!$I$3:$I$5,1,FALSE))),"Please select a value from the drop-down menu",IF('DO NOT USE_Contact Formulas'!A374,"OK",NA()))</f>
        <v>#N/A</v>
      </c>
      <c r="U374" s="40" t="e">
        <f>IF(AND(NOT(ISBLANK('Captura de datos de CONTACTO'!U374)),ISNA(VLOOKUP('Captura de datos de CONTACTO'!U374,'DO NOT USE_School Picklist'!$E$3:$E$10,1,FALSE))),"Please select a value from the drop-down menu",IF('DO NOT USE_Contact Formulas'!A374,"OK",NA()))</f>
        <v>#N/A</v>
      </c>
      <c r="V374" s="53" t="e">
        <f>IF(AND(NOT(ISBLANK('Captura de datos de CONTACTO'!V374)),ISNA(VLOOKUP('Captura de datos de CONTACTO'!V374,'DO NOT USE_School Picklist'!$W$3:$W$9,1,FALSE))),"Please select a value from the drop-down menu",IF('DO NOT USE_Contact Formulas'!A374,"OK",NA()))</f>
        <v>#N/A</v>
      </c>
      <c r="W374" s="53" t="e">
        <f>IF(AND(NOT(ISBLANK('Captura de datos de CONTACTO'!W374)),ISNA(VLOOKUP('Captura de datos de CONTACTO'!W374,'DO NOT USE_School Picklist'!$W$3:$W$9,1,FALSE))),"Please select a value from the drop-down menu",IF('DO NOT USE_Case Formulas'!A374,"OK",NA()))</f>
        <v>#N/A</v>
      </c>
      <c r="X374" s="40" t="e">
        <f>IF(AND(NOT(ISBLANK('Captura de datos de CONTACTO'!X374)),ISNA(VLOOKUP('Captura de datos de CONTACTO'!X374,'DO NOT USE_School Picklist'!$F$3:$F$16,1,FALSE))),"Please select a value from the drop-down menu",IF('DO NOT USE_Contact Formulas'!A374,"OK",NA()))</f>
        <v>#N/A</v>
      </c>
      <c r="Y374" s="40" t="e">
        <f>IF(LEN('Captura de datos de CONTACTO'!Y374)&gt;100,"Classroom(s) must be less than 100 characters",IF('DO NOT USE_Contact Formulas'!A374,"OK",NA()))</f>
        <v>#N/A</v>
      </c>
      <c r="Z374" s="40" t="e">
        <f>IF(AND(NOT(ISBLANK('Captura de datos de CONTACTO'!Z374)),ISNA(VLOOKUP('Captura de datos de CONTACTO'!Z374,'DO NOT USE_School Picklist'!$K$3:$K$6,1,FALSE))),"Please select a value from the drop-down menu",IF('DO NOT USE_Contact Formulas'!A374,"OK",NA()))</f>
        <v>#N/A</v>
      </c>
      <c r="AA374" s="40" t="e">
        <f>IF(AND(NOT(ISBLANK('Captura de datos de CONTACTO'!AA374)),ISNA(VLOOKUP('Captura de datos de CONTACTO'!AA374,'DO NOT USE_School Picklist'!$D$3:$D$5,1,FALSE))),"Please select a value from the drop-down menu",IF('DO NOT USE_Contact Formulas'!A374,"OK",NA()))</f>
        <v>#N/A</v>
      </c>
      <c r="AB374" s="40"/>
      <c r="AC374" s="40" t="e">
        <f>IF(AND(NOT(ISBLANK('Captura de datos de CONTACTO'!AC374)),ISNA(VLOOKUP('Captura de datos de CONTACTO'!AC374,'DO NOT USE_School Picklist'!$G$3:$G$5,1,FALSE))),"Please select a value from the drop-down menu",IF('DO NOT USE_Contact Formulas'!A374,"OK",NA()))</f>
        <v>#N/A</v>
      </c>
      <c r="AD374" s="40"/>
      <c r="AE374" s="40" t="e">
        <f>IF(AND(NOT(ISBLANK('Captura de datos de CONTACTO'!AE374)),ISNA(VLOOKUP('Captura de datos de CONTACTO'!AE374,'DO NOT USE_School Picklist'!$H$3:$H$4,1,FALSE))),"Please select a value from the drop-down menu",IF('DO NOT USE_Contact Formulas'!A374,"OK",NA()))</f>
        <v>#N/A</v>
      </c>
      <c r="AF374" s="40" t="e">
        <f ca="1">IF('Captura de datos de CONTACTO'!AF374&gt;'DO NOT USE_School Picklist'!$C$3,"Test Date cannot be a future date",IF('DO NOT USE_Contact Formulas'!A374,"OK",NA()))</f>
        <v>#N/A</v>
      </c>
      <c r="AG374" s="53" t="e">
        <f>IF(AND('DO NOT USE_Contact Formulas'!A374,ISBLANK('Captura de datos de CONTACTO'!AB374)),"Lab Result Test Result is required",IF(AND(NOT(ISBLANK('Captura de datos de CONTACTO'!AB374)),ISNA(VLOOKUP('Captura de datos de CONTACTO'!AB374,'DO NOT USE_School Picklist'!$Q$3:$Q$8,1,FALSE))),"Please select a value from the drop-down menu",IF('DO NOT USE_Contact Formulas'!A374,"OK",NA())))</f>
        <v>#N/A</v>
      </c>
    </row>
    <row r="375" spans="1:33" x14ac:dyDescent="0.3">
      <c r="A375" s="39" t="e">
        <f>IF('DO NOT USE_Contact Formulas'!A375,IF('DO NOT USE_Contact Formulas'!B375,"Not all required fields are completed","OK"),NA())</f>
        <v>#N/A</v>
      </c>
      <c r="B375" s="40" t="e">
        <f>IF(AND('DO NOT USE_Contact Formulas'!A375,ISBLANK('Captura de datos de CONTACTO'!B375)),"First Name is required",IF(NOT(ISBLANK('Captura de datos de CONTACTO'!B375)),"OK",NA()))</f>
        <v>#N/A</v>
      </c>
      <c r="C375" s="40" t="e">
        <f>IF(AND('DO NOT USE_Contact Formulas'!A375,ISBLANK('Captura de datos de CONTACTO'!C375)),"Last Name is required",IF(NOT(ISBLANK('Captura de datos de CONTACTO'!C375)),"OK",NA()))</f>
        <v>#N/A</v>
      </c>
      <c r="D375" s="40" t="e">
        <f>IF(AND('DO NOT USE_Contact Formulas'!A375,ISBLANK('Captura de datos de CONTACTO'!D375)),"Birthdate is required",IF(NOT(ISBLANK('Captura de datos de CONTACTO'!D375)),"OK",NA()))</f>
        <v>#N/A</v>
      </c>
      <c r="E375" s="40" t="e">
        <f>IF(AND('DO NOT USE_Contact Formulas'!A375,ISBLANK('Captura de datos de CONTACTO'!E375)),"Mobile Phone is required",IF(NOT(ISBLANK('Captura de datos de CONTACTO'!E375)),IF(AND(ISNUMBER(VALUE('Captura de datos de CONTACTO'!E375)),LEFT('Captura de datos de CONTACTO'!E375,1)&lt;&gt;"1",LEN('Captura de datos de CONTACTO'!E375)=10),"OK","Phone number must be valid format"),NA()))</f>
        <v>#N/A</v>
      </c>
      <c r="F375" s="40" t="e">
        <f>IF(LEN('Captura de datos de CONTACTO'!F375)&gt;255,"Home Street Address must be less than 255 characters",IF('DO NOT USE_Contact Formulas'!A375,"OK",NA()))</f>
        <v>#N/A</v>
      </c>
      <c r="G375" s="40" t="e">
        <f>IF(LEN('Captura de datos de CONTACTO'!G375)&gt;40,"City must be less than 40 characters",IF('DO NOT USE_Contact Formulas'!A375,"OK",NA()))</f>
        <v>#N/A</v>
      </c>
      <c r="H375" s="40" t="e">
        <f>IF(AND(NOT(ISBLANK('Captura de datos de CONTACTO'!H375)),ISNA(VLOOKUP('Captura de datos de CONTACTO'!H375,'DO NOT USE_School Picklist'!$P$3:$P$52,1,FALSE))),"Please select a value from the drop-down menu",IF('DO NOT USE_Contact Formulas'!A375,"OK",NA()))</f>
        <v>#N/A</v>
      </c>
      <c r="I375" s="40" t="e">
        <f>IF(AND('DO NOT USE_Contact Formulas'!A375,ISBLANK('Captura de datos de CONTACTO'!I375)),"Zip is required",IF(ISBLANK('Captura de datos de CONTACTO'!I375),NA(),"OK"))</f>
        <v>#N/A</v>
      </c>
      <c r="J375" s="40" t="e">
        <f>IF(AND('DO NOT USE_Contact Formulas'!A375,ISBLANK('Captura de datos de CONTACTO'!J375)),"Student or Staff? is required",IF(ISBLANK('Captura de datos de CONTACTO'!J375),NA(),IF(ISNA(VLOOKUP('Captura de datos de CONTACTO'!J375,'DO NOT USE_School Picklist'!$B$3:$B$6,1,FALSE)),"Please select a value from the drop-down menu","OK")))</f>
        <v>#N/A</v>
      </c>
      <c r="K375" s="40" t="e">
        <f>IF(AND('Captura de datos de CONTACTO'!J375='DO NOT USE_School Picklist'!$B$4,ISBLANK('Captura de datos de CONTACTO'!K375)),"Occupation/Job Title is required if Student or Staff? is Yes, staff/faculty or volunteer",IF('DO NOT USE_Contact Formulas'!A375,"OK",NA()))</f>
        <v>#N/A</v>
      </c>
      <c r="L375" s="40" t="e">
        <f ca="1">IF('Captura de datos de CONTACTO'!L375&gt;'DO NOT USE_School Picklist'!$C$3,"Date last on school campus/facility cannot be a future date",IF('DO NOT USE_Contact Formulas'!A375,IF(ISBLANK('Captura de datos de CONTACTO'!L375),"Date last on school campus/facility is required","OK"),NA()))</f>
        <v>#N/A</v>
      </c>
      <c r="M375" s="41" t="e">
        <f ca="1">IF('Captura de datos de CONTACTO'!M375&gt;'DO NOT USE_School Picklist'!$C$3,"Last Exposure Date cannot be a future date",IF('DO NOT USE_Contact Formulas'!A375,IF(ISBLANK('Captura de datos de CONTACTO'!M375),"Last Exposure Date is required","OK"),NA()))</f>
        <v>#N/A</v>
      </c>
      <c r="N375" s="41" t="e">
        <f>IF(AND('DO NOT USE_Contact Formulas'!A375,ISBLANK('Captura de datos de CONTACTO'!N375)),"Specific Place in the Location is required",IF(ISBLANK('Captura de datos de CONTACTO'!N375),NA(),"OK"))</f>
        <v>#N/A</v>
      </c>
      <c r="O375" s="40" t="e">
        <f>IF(AND(NOT(ISBLANK('Captura de datos de CONTACTO'!O375)),ISNA(VLOOKUP('Captura de datos de CONTACTO'!O375,'DO NOT USE_School Picklist'!$L$3:$L$81,1,FALSE))),"Please select a value from the drop-down menu",IF('DO NOT USE_Contact Formulas'!A375,"OK",NA()))</f>
        <v>#N/A</v>
      </c>
      <c r="P375" s="40" t="e">
        <f>IF(AND(NOT(ISBLANK('Captura de datos de CONTACTO'!P375)),NOT(ISNUMBER(MATCH("*@*.?*",'Captura de datos de CONTACTO'!P375,0)))),"Email must be in a valid format",IF('DO NOT USE_Contact Formulas'!A375,"OK",NA()))</f>
        <v>#N/A</v>
      </c>
      <c r="Q375" s="40" t="e">
        <f>IF(LEN('Captura de datos de CONTACTO'!Q375)&gt;50,"Parent/Guardian Name must be less than 50 characters",IF('DO NOT USE_Contact Formulas'!A375,"OK",NA()))</f>
        <v>#N/A</v>
      </c>
      <c r="R375" s="40" t="e">
        <f>IF(NOT(ISBLANK('Captura de datos de CONTACTO'!R375)),IF(AND(ISNUMBER('Captura de datos de CONTACTO'!R375),LEFT('Captura de datos de CONTACTO'!R375,1)&lt;&gt;"1",LEN('Captura de datos de CONTACTO'!R375)=10),"OK","Phone number must be valid format"),IF('DO NOT USE_Contact Formulas'!A375,"OK",NA()))</f>
        <v>#N/A</v>
      </c>
      <c r="S375" s="40" t="e">
        <f>IF(AND(NOT(ISBLANK('Captura de datos de CONTACTO'!S375)),ISNA(VLOOKUP('Captura de datos de CONTACTO'!S375,'DO NOT USE_School Picklist'!$N$3:$N$63,1,FALSE))),"Please select a value from the drop-down menu",IF('DO NOT USE_Contact Formulas'!A375,"OK",NA()))</f>
        <v>#N/A</v>
      </c>
      <c r="T375" s="53" t="e">
        <f>IF(AND(NOT(ISBLANK('Captura de datos de CONTACTO'!T375)),ISNA(VLOOKUP('Captura de datos de CONTACTO'!T375,'DO NOT USE_School Picklist'!$I$3:$I$5,1,FALSE))),"Please select a value from the drop-down menu",IF('DO NOT USE_Contact Formulas'!A375,"OK",NA()))</f>
        <v>#N/A</v>
      </c>
      <c r="U375" s="40" t="e">
        <f>IF(AND(NOT(ISBLANK('Captura de datos de CONTACTO'!U375)),ISNA(VLOOKUP('Captura de datos de CONTACTO'!U375,'DO NOT USE_School Picklist'!$E$3:$E$10,1,FALSE))),"Please select a value from the drop-down menu",IF('DO NOT USE_Contact Formulas'!A375,"OK",NA()))</f>
        <v>#N/A</v>
      </c>
      <c r="V375" s="53" t="e">
        <f>IF(AND(NOT(ISBLANK('Captura de datos de CONTACTO'!V375)),ISNA(VLOOKUP('Captura de datos de CONTACTO'!V375,'DO NOT USE_School Picklist'!$W$3:$W$9,1,FALSE))),"Please select a value from the drop-down menu",IF('DO NOT USE_Contact Formulas'!A375,"OK",NA()))</f>
        <v>#N/A</v>
      </c>
      <c r="W375" s="53" t="e">
        <f>IF(AND(NOT(ISBLANK('Captura de datos de CONTACTO'!W375)),ISNA(VLOOKUP('Captura de datos de CONTACTO'!W375,'DO NOT USE_School Picklist'!$W$3:$W$9,1,FALSE))),"Please select a value from the drop-down menu",IF('DO NOT USE_Case Formulas'!A375,"OK",NA()))</f>
        <v>#N/A</v>
      </c>
      <c r="X375" s="40" t="e">
        <f>IF(AND(NOT(ISBLANK('Captura de datos de CONTACTO'!X375)),ISNA(VLOOKUP('Captura de datos de CONTACTO'!X375,'DO NOT USE_School Picklist'!$F$3:$F$16,1,FALSE))),"Please select a value from the drop-down menu",IF('DO NOT USE_Contact Formulas'!A375,"OK",NA()))</f>
        <v>#N/A</v>
      </c>
      <c r="Y375" s="40" t="e">
        <f>IF(LEN('Captura de datos de CONTACTO'!Y375)&gt;100,"Classroom(s) must be less than 100 characters",IF('DO NOT USE_Contact Formulas'!A375,"OK",NA()))</f>
        <v>#N/A</v>
      </c>
      <c r="Z375" s="40" t="e">
        <f>IF(AND(NOT(ISBLANK('Captura de datos de CONTACTO'!Z375)),ISNA(VLOOKUP('Captura de datos de CONTACTO'!Z375,'DO NOT USE_School Picklist'!$K$3:$K$6,1,FALSE))),"Please select a value from the drop-down menu",IF('DO NOT USE_Contact Formulas'!A375,"OK",NA()))</f>
        <v>#N/A</v>
      </c>
      <c r="AA375" s="40" t="e">
        <f>IF(AND(NOT(ISBLANK('Captura de datos de CONTACTO'!AA375)),ISNA(VLOOKUP('Captura de datos de CONTACTO'!AA375,'DO NOT USE_School Picklist'!$D$3:$D$5,1,FALSE))),"Please select a value from the drop-down menu",IF('DO NOT USE_Contact Formulas'!A375,"OK",NA()))</f>
        <v>#N/A</v>
      </c>
      <c r="AB375" s="40"/>
      <c r="AC375" s="40" t="e">
        <f>IF(AND(NOT(ISBLANK('Captura de datos de CONTACTO'!AC375)),ISNA(VLOOKUP('Captura de datos de CONTACTO'!AC375,'DO NOT USE_School Picklist'!$G$3:$G$5,1,FALSE))),"Please select a value from the drop-down menu",IF('DO NOT USE_Contact Formulas'!A375,"OK",NA()))</f>
        <v>#N/A</v>
      </c>
      <c r="AD375" s="40"/>
      <c r="AE375" s="40" t="e">
        <f>IF(AND(NOT(ISBLANK('Captura de datos de CONTACTO'!AE375)),ISNA(VLOOKUP('Captura de datos de CONTACTO'!AE375,'DO NOT USE_School Picklist'!$H$3:$H$4,1,FALSE))),"Please select a value from the drop-down menu",IF('DO NOT USE_Contact Formulas'!A375,"OK",NA()))</f>
        <v>#N/A</v>
      </c>
      <c r="AF375" s="40" t="e">
        <f ca="1">IF('Captura de datos de CONTACTO'!AF375&gt;'DO NOT USE_School Picklist'!$C$3,"Test Date cannot be a future date",IF('DO NOT USE_Contact Formulas'!A375,"OK",NA()))</f>
        <v>#N/A</v>
      </c>
      <c r="AG375" s="53" t="e">
        <f>IF(AND('DO NOT USE_Contact Formulas'!A375,ISBLANK('Captura de datos de CONTACTO'!AB375)),"Lab Result Test Result is required",IF(AND(NOT(ISBLANK('Captura de datos de CONTACTO'!AB375)),ISNA(VLOOKUP('Captura de datos de CONTACTO'!AB375,'DO NOT USE_School Picklist'!$Q$3:$Q$8,1,FALSE))),"Please select a value from the drop-down menu",IF('DO NOT USE_Contact Formulas'!A375,"OK",NA())))</f>
        <v>#N/A</v>
      </c>
    </row>
    <row r="376" spans="1:33" x14ac:dyDescent="0.3">
      <c r="A376" s="39" t="e">
        <f>IF('DO NOT USE_Contact Formulas'!A376,IF('DO NOT USE_Contact Formulas'!B376,"Not all required fields are completed","OK"),NA())</f>
        <v>#N/A</v>
      </c>
      <c r="B376" s="40" t="e">
        <f>IF(AND('DO NOT USE_Contact Formulas'!A376,ISBLANK('Captura de datos de CONTACTO'!B376)),"First Name is required",IF(NOT(ISBLANK('Captura de datos de CONTACTO'!B376)),"OK",NA()))</f>
        <v>#N/A</v>
      </c>
      <c r="C376" s="40" t="e">
        <f>IF(AND('DO NOT USE_Contact Formulas'!A376,ISBLANK('Captura de datos de CONTACTO'!C376)),"Last Name is required",IF(NOT(ISBLANK('Captura de datos de CONTACTO'!C376)),"OK",NA()))</f>
        <v>#N/A</v>
      </c>
      <c r="D376" s="40" t="e">
        <f>IF(AND('DO NOT USE_Contact Formulas'!A376,ISBLANK('Captura de datos de CONTACTO'!D376)),"Birthdate is required",IF(NOT(ISBLANK('Captura de datos de CONTACTO'!D376)),"OK",NA()))</f>
        <v>#N/A</v>
      </c>
      <c r="E376" s="40" t="e">
        <f>IF(AND('DO NOT USE_Contact Formulas'!A376,ISBLANK('Captura de datos de CONTACTO'!E376)),"Mobile Phone is required",IF(NOT(ISBLANK('Captura de datos de CONTACTO'!E376)),IF(AND(ISNUMBER(VALUE('Captura de datos de CONTACTO'!E376)),LEFT('Captura de datos de CONTACTO'!E376,1)&lt;&gt;"1",LEN('Captura de datos de CONTACTO'!E376)=10),"OK","Phone number must be valid format"),NA()))</f>
        <v>#N/A</v>
      </c>
      <c r="F376" s="40" t="e">
        <f>IF(LEN('Captura de datos de CONTACTO'!F376)&gt;255,"Home Street Address must be less than 255 characters",IF('DO NOT USE_Contact Formulas'!A376,"OK",NA()))</f>
        <v>#N/A</v>
      </c>
      <c r="G376" s="40" t="e">
        <f>IF(LEN('Captura de datos de CONTACTO'!G376)&gt;40,"City must be less than 40 characters",IF('DO NOT USE_Contact Formulas'!A376,"OK",NA()))</f>
        <v>#N/A</v>
      </c>
      <c r="H376" s="40" t="e">
        <f>IF(AND(NOT(ISBLANK('Captura de datos de CONTACTO'!H376)),ISNA(VLOOKUP('Captura de datos de CONTACTO'!H376,'DO NOT USE_School Picklist'!$P$3:$P$52,1,FALSE))),"Please select a value from the drop-down menu",IF('DO NOT USE_Contact Formulas'!A376,"OK",NA()))</f>
        <v>#N/A</v>
      </c>
      <c r="I376" s="40" t="e">
        <f>IF(AND('DO NOT USE_Contact Formulas'!A376,ISBLANK('Captura de datos de CONTACTO'!I376)),"Zip is required",IF(ISBLANK('Captura de datos de CONTACTO'!I376),NA(),"OK"))</f>
        <v>#N/A</v>
      </c>
      <c r="J376" s="40" t="e">
        <f>IF(AND('DO NOT USE_Contact Formulas'!A376,ISBLANK('Captura de datos de CONTACTO'!J376)),"Student or Staff? is required",IF(ISBLANK('Captura de datos de CONTACTO'!J376),NA(),IF(ISNA(VLOOKUP('Captura de datos de CONTACTO'!J376,'DO NOT USE_School Picklist'!$B$3:$B$6,1,FALSE)),"Please select a value from the drop-down menu","OK")))</f>
        <v>#N/A</v>
      </c>
      <c r="K376" s="40" t="e">
        <f>IF(AND('Captura de datos de CONTACTO'!J376='DO NOT USE_School Picklist'!$B$4,ISBLANK('Captura de datos de CONTACTO'!K376)),"Occupation/Job Title is required if Student or Staff? is Yes, staff/faculty or volunteer",IF('DO NOT USE_Contact Formulas'!A376,"OK",NA()))</f>
        <v>#N/A</v>
      </c>
      <c r="L376" s="40" t="e">
        <f ca="1">IF('Captura de datos de CONTACTO'!L376&gt;'DO NOT USE_School Picklist'!$C$3,"Date last on school campus/facility cannot be a future date",IF('DO NOT USE_Contact Formulas'!A376,IF(ISBLANK('Captura de datos de CONTACTO'!L376),"Date last on school campus/facility is required","OK"),NA()))</f>
        <v>#N/A</v>
      </c>
      <c r="M376" s="41" t="e">
        <f ca="1">IF('Captura de datos de CONTACTO'!M376&gt;'DO NOT USE_School Picklist'!$C$3,"Last Exposure Date cannot be a future date",IF('DO NOT USE_Contact Formulas'!A376,IF(ISBLANK('Captura de datos de CONTACTO'!M376),"Last Exposure Date is required","OK"),NA()))</f>
        <v>#N/A</v>
      </c>
      <c r="N376" s="41" t="e">
        <f>IF(AND('DO NOT USE_Contact Formulas'!A376,ISBLANK('Captura de datos de CONTACTO'!N376)),"Specific Place in the Location is required",IF(ISBLANK('Captura de datos de CONTACTO'!N376),NA(),"OK"))</f>
        <v>#N/A</v>
      </c>
      <c r="O376" s="40" t="e">
        <f>IF(AND(NOT(ISBLANK('Captura de datos de CONTACTO'!O376)),ISNA(VLOOKUP('Captura de datos de CONTACTO'!O376,'DO NOT USE_School Picklist'!$L$3:$L$81,1,FALSE))),"Please select a value from the drop-down menu",IF('DO NOT USE_Contact Formulas'!A376,"OK",NA()))</f>
        <v>#N/A</v>
      </c>
      <c r="P376" s="40" t="e">
        <f>IF(AND(NOT(ISBLANK('Captura de datos de CONTACTO'!P376)),NOT(ISNUMBER(MATCH("*@*.?*",'Captura de datos de CONTACTO'!P376,0)))),"Email must be in a valid format",IF('DO NOT USE_Contact Formulas'!A376,"OK",NA()))</f>
        <v>#N/A</v>
      </c>
      <c r="Q376" s="40" t="e">
        <f>IF(LEN('Captura de datos de CONTACTO'!Q376)&gt;50,"Parent/Guardian Name must be less than 50 characters",IF('DO NOT USE_Contact Formulas'!A376,"OK",NA()))</f>
        <v>#N/A</v>
      </c>
      <c r="R376" s="40" t="e">
        <f>IF(NOT(ISBLANK('Captura de datos de CONTACTO'!R376)),IF(AND(ISNUMBER('Captura de datos de CONTACTO'!R376),LEFT('Captura de datos de CONTACTO'!R376,1)&lt;&gt;"1",LEN('Captura de datos de CONTACTO'!R376)=10),"OK","Phone number must be valid format"),IF('DO NOT USE_Contact Formulas'!A376,"OK",NA()))</f>
        <v>#N/A</v>
      </c>
      <c r="S376" s="40" t="e">
        <f>IF(AND(NOT(ISBLANK('Captura de datos de CONTACTO'!S376)),ISNA(VLOOKUP('Captura de datos de CONTACTO'!S376,'DO NOT USE_School Picklist'!$N$3:$N$63,1,FALSE))),"Please select a value from the drop-down menu",IF('DO NOT USE_Contact Formulas'!A376,"OK",NA()))</f>
        <v>#N/A</v>
      </c>
      <c r="T376" s="53" t="e">
        <f>IF(AND(NOT(ISBLANK('Captura de datos de CONTACTO'!T376)),ISNA(VLOOKUP('Captura de datos de CONTACTO'!T376,'DO NOT USE_School Picklist'!$I$3:$I$5,1,FALSE))),"Please select a value from the drop-down menu",IF('DO NOT USE_Contact Formulas'!A376,"OK",NA()))</f>
        <v>#N/A</v>
      </c>
      <c r="U376" s="40" t="e">
        <f>IF(AND(NOT(ISBLANK('Captura de datos de CONTACTO'!U376)),ISNA(VLOOKUP('Captura de datos de CONTACTO'!U376,'DO NOT USE_School Picklist'!$E$3:$E$10,1,FALSE))),"Please select a value from the drop-down menu",IF('DO NOT USE_Contact Formulas'!A376,"OK",NA()))</f>
        <v>#N/A</v>
      </c>
      <c r="V376" s="53" t="e">
        <f>IF(AND(NOT(ISBLANK('Captura de datos de CONTACTO'!V376)),ISNA(VLOOKUP('Captura de datos de CONTACTO'!V376,'DO NOT USE_School Picklist'!$W$3:$W$9,1,FALSE))),"Please select a value from the drop-down menu",IF('DO NOT USE_Contact Formulas'!A376,"OK",NA()))</f>
        <v>#N/A</v>
      </c>
      <c r="W376" s="53" t="e">
        <f>IF(AND(NOT(ISBLANK('Captura de datos de CONTACTO'!W376)),ISNA(VLOOKUP('Captura de datos de CONTACTO'!W376,'DO NOT USE_School Picklist'!$W$3:$W$9,1,FALSE))),"Please select a value from the drop-down menu",IF('DO NOT USE_Case Formulas'!A376,"OK",NA()))</f>
        <v>#N/A</v>
      </c>
      <c r="X376" s="40" t="e">
        <f>IF(AND(NOT(ISBLANK('Captura de datos de CONTACTO'!X376)),ISNA(VLOOKUP('Captura de datos de CONTACTO'!X376,'DO NOT USE_School Picklist'!$F$3:$F$16,1,FALSE))),"Please select a value from the drop-down menu",IF('DO NOT USE_Contact Formulas'!A376,"OK",NA()))</f>
        <v>#N/A</v>
      </c>
      <c r="Y376" s="40" t="e">
        <f>IF(LEN('Captura de datos de CONTACTO'!Y376)&gt;100,"Classroom(s) must be less than 100 characters",IF('DO NOT USE_Contact Formulas'!A376,"OK",NA()))</f>
        <v>#N/A</v>
      </c>
      <c r="Z376" s="40" t="e">
        <f>IF(AND(NOT(ISBLANK('Captura de datos de CONTACTO'!Z376)),ISNA(VLOOKUP('Captura de datos de CONTACTO'!Z376,'DO NOT USE_School Picklist'!$K$3:$K$6,1,FALSE))),"Please select a value from the drop-down menu",IF('DO NOT USE_Contact Formulas'!A376,"OK",NA()))</f>
        <v>#N/A</v>
      </c>
      <c r="AA376" s="40" t="e">
        <f>IF(AND(NOT(ISBLANK('Captura de datos de CONTACTO'!AA376)),ISNA(VLOOKUP('Captura de datos de CONTACTO'!AA376,'DO NOT USE_School Picklist'!$D$3:$D$5,1,FALSE))),"Please select a value from the drop-down menu",IF('DO NOT USE_Contact Formulas'!A376,"OK",NA()))</f>
        <v>#N/A</v>
      </c>
      <c r="AB376" s="40"/>
      <c r="AC376" s="40" t="e">
        <f>IF(AND(NOT(ISBLANK('Captura de datos de CONTACTO'!AC376)),ISNA(VLOOKUP('Captura de datos de CONTACTO'!AC376,'DO NOT USE_School Picklist'!$G$3:$G$5,1,FALSE))),"Please select a value from the drop-down menu",IF('DO NOT USE_Contact Formulas'!A376,"OK",NA()))</f>
        <v>#N/A</v>
      </c>
      <c r="AD376" s="40"/>
      <c r="AE376" s="40" t="e">
        <f>IF(AND(NOT(ISBLANK('Captura de datos de CONTACTO'!AE376)),ISNA(VLOOKUP('Captura de datos de CONTACTO'!AE376,'DO NOT USE_School Picklist'!$H$3:$H$4,1,FALSE))),"Please select a value from the drop-down menu",IF('DO NOT USE_Contact Formulas'!A376,"OK",NA()))</f>
        <v>#N/A</v>
      </c>
      <c r="AF376" s="40" t="e">
        <f ca="1">IF('Captura de datos de CONTACTO'!AF376&gt;'DO NOT USE_School Picklist'!$C$3,"Test Date cannot be a future date",IF('DO NOT USE_Contact Formulas'!A376,"OK",NA()))</f>
        <v>#N/A</v>
      </c>
      <c r="AG376" s="53" t="e">
        <f>IF(AND('DO NOT USE_Contact Formulas'!A376,ISBLANK('Captura de datos de CONTACTO'!AB376)),"Lab Result Test Result is required",IF(AND(NOT(ISBLANK('Captura de datos de CONTACTO'!AB376)),ISNA(VLOOKUP('Captura de datos de CONTACTO'!AB376,'DO NOT USE_School Picklist'!$Q$3:$Q$8,1,FALSE))),"Please select a value from the drop-down menu",IF('DO NOT USE_Contact Formulas'!A376,"OK",NA())))</f>
        <v>#N/A</v>
      </c>
    </row>
    <row r="377" spans="1:33" x14ac:dyDescent="0.3">
      <c r="A377" s="39" t="e">
        <f>IF('DO NOT USE_Contact Formulas'!A377,IF('DO NOT USE_Contact Formulas'!B377,"Not all required fields are completed","OK"),NA())</f>
        <v>#N/A</v>
      </c>
      <c r="B377" s="40" t="e">
        <f>IF(AND('DO NOT USE_Contact Formulas'!A377,ISBLANK('Captura de datos de CONTACTO'!B377)),"First Name is required",IF(NOT(ISBLANK('Captura de datos de CONTACTO'!B377)),"OK",NA()))</f>
        <v>#N/A</v>
      </c>
      <c r="C377" s="40" t="e">
        <f>IF(AND('DO NOT USE_Contact Formulas'!A377,ISBLANK('Captura de datos de CONTACTO'!C377)),"Last Name is required",IF(NOT(ISBLANK('Captura de datos de CONTACTO'!C377)),"OK",NA()))</f>
        <v>#N/A</v>
      </c>
      <c r="D377" s="40" t="e">
        <f>IF(AND('DO NOT USE_Contact Formulas'!A377,ISBLANK('Captura de datos de CONTACTO'!D377)),"Birthdate is required",IF(NOT(ISBLANK('Captura de datos de CONTACTO'!D377)),"OK",NA()))</f>
        <v>#N/A</v>
      </c>
      <c r="E377" s="40" t="e">
        <f>IF(AND('DO NOT USE_Contact Formulas'!A377,ISBLANK('Captura de datos de CONTACTO'!E377)),"Mobile Phone is required",IF(NOT(ISBLANK('Captura de datos de CONTACTO'!E377)),IF(AND(ISNUMBER(VALUE('Captura de datos de CONTACTO'!E377)),LEFT('Captura de datos de CONTACTO'!E377,1)&lt;&gt;"1",LEN('Captura de datos de CONTACTO'!E377)=10),"OK","Phone number must be valid format"),NA()))</f>
        <v>#N/A</v>
      </c>
      <c r="F377" s="40" t="e">
        <f>IF(LEN('Captura de datos de CONTACTO'!F377)&gt;255,"Home Street Address must be less than 255 characters",IF('DO NOT USE_Contact Formulas'!A377,"OK",NA()))</f>
        <v>#N/A</v>
      </c>
      <c r="G377" s="40" t="e">
        <f>IF(LEN('Captura de datos de CONTACTO'!G377)&gt;40,"City must be less than 40 characters",IF('DO NOT USE_Contact Formulas'!A377,"OK",NA()))</f>
        <v>#N/A</v>
      </c>
      <c r="H377" s="40" t="e">
        <f>IF(AND(NOT(ISBLANK('Captura de datos de CONTACTO'!H377)),ISNA(VLOOKUP('Captura de datos de CONTACTO'!H377,'DO NOT USE_School Picklist'!$P$3:$P$52,1,FALSE))),"Please select a value from the drop-down menu",IF('DO NOT USE_Contact Formulas'!A377,"OK",NA()))</f>
        <v>#N/A</v>
      </c>
      <c r="I377" s="40" t="e">
        <f>IF(AND('DO NOT USE_Contact Formulas'!A377,ISBLANK('Captura de datos de CONTACTO'!I377)),"Zip is required",IF(ISBLANK('Captura de datos de CONTACTO'!I377),NA(),"OK"))</f>
        <v>#N/A</v>
      </c>
      <c r="J377" s="40" t="e">
        <f>IF(AND('DO NOT USE_Contact Formulas'!A377,ISBLANK('Captura de datos de CONTACTO'!J377)),"Student or Staff? is required",IF(ISBLANK('Captura de datos de CONTACTO'!J377),NA(),IF(ISNA(VLOOKUP('Captura de datos de CONTACTO'!J377,'DO NOT USE_School Picklist'!$B$3:$B$6,1,FALSE)),"Please select a value from the drop-down menu","OK")))</f>
        <v>#N/A</v>
      </c>
      <c r="K377" s="40" t="e">
        <f>IF(AND('Captura de datos de CONTACTO'!J377='DO NOT USE_School Picklist'!$B$4,ISBLANK('Captura de datos de CONTACTO'!K377)),"Occupation/Job Title is required if Student or Staff? is Yes, staff/faculty or volunteer",IF('DO NOT USE_Contact Formulas'!A377,"OK",NA()))</f>
        <v>#N/A</v>
      </c>
      <c r="L377" s="40" t="e">
        <f ca="1">IF('Captura de datos de CONTACTO'!L377&gt;'DO NOT USE_School Picklist'!$C$3,"Date last on school campus/facility cannot be a future date",IF('DO NOT USE_Contact Formulas'!A377,IF(ISBLANK('Captura de datos de CONTACTO'!L377),"Date last on school campus/facility is required","OK"),NA()))</f>
        <v>#N/A</v>
      </c>
      <c r="M377" s="41" t="e">
        <f ca="1">IF('Captura de datos de CONTACTO'!M377&gt;'DO NOT USE_School Picklist'!$C$3,"Last Exposure Date cannot be a future date",IF('DO NOT USE_Contact Formulas'!A377,IF(ISBLANK('Captura de datos de CONTACTO'!M377),"Last Exposure Date is required","OK"),NA()))</f>
        <v>#N/A</v>
      </c>
      <c r="N377" s="41" t="e">
        <f>IF(AND('DO NOT USE_Contact Formulas'!A377,ISBLANK('Captura de datos de CONTACTO'!N377)),"Specific Place in the Location is required",IF(ISBLANK('Captura de datos de CONTACTO'!N377),NA(),"OK"))</f>
        <v>#N/A</v>
      </c>
      <c r="O377" s="40" t="e">
        <f>IF(AND(NOT(ISBLANK('Captura de datos de CONTACTO'!O377)),ISNA(VLOOKUP('Captura de datos de CONTACTO'!O377,'DO NOT USE_School Picklist'!$L$3:$L$81,1,FALSE))),"Please select a value from the drop-down menu",IF('DO NOT USE_Contact Formulas'!A377,"OK",NA()))</f>
        <v>#N/A</v>
      </c>
      <c r="P377" s="40" t="e">
        <f>IF(AND(NOT(ISBLANK('Captura de datos de CONTACTO'!P377)),NOT(ISNUMBER(MATCH("*@*.?*",'Captura de datos de CONTACTO'!P377,0)))),"Email must be in a valid format",IF('DO NOT USE_Contact Formulas'!A377,"OK",NA()))</f>
        <v>#N/A</v>
      </c>
      <c r="Q377" s="40" t="e">
        <f>IF(LEN('Captura de datos de CONTACTO'!Q377)&gt;50,"Parent/Guardian Name must be less than 50 characters",IF('DO NOT USE_Contact Formulas'!A377,"OK",NA()))</f>
        <v>#N/A</v>
      </c>
      <c r="R377" s="40" t="e">
        <f>IF(NOT(ISBLANK('Captura de datos de CONTACTO'!R377)),IF(AND(ISNUMBER('Captura de datos de CONTACTO'!R377),LEFT('Captura de datos de CONTACTO'!R377,1)&lt;&gt;"1",LEN('Captura de datos de CONTACTO'!R377)=10),"OK","Phone number must be valid format"),IF('DO NOT USE_Contact Formulas'!A377,"OK",NA()))</f>
        <v>#N/A</v>
      </c>
      <c r="S377" s="40" t="e">
        <f>IF(AND(NOT(ISBLANK('Captura de datos de CONTACTO'!S377)),ISNA(VLOOKUP('Captura de datos de CONTACTO'!S377,'DO NOT USE_School Picklist'!$N$3:$N$63,1,FALSE))),"Please select a value from the drop-down menu",IF('DO NOT USE_Contact Formulas'!A377,"OK",NA()))</f>
        <v>#N/A</v>
      </c>
      <c r="T377" s="53" t="e">
        <f>IF(AND(NOT(ISBLANK('Captura de datos de CONTACTO'!T377)),ISNA(VLOOKUP('Captura de datos de CONTACTO'!T377,'DO NOT USE_School Picklist'!$I$3:$I$5,1,FALSE))),"Please select a value from the drop-down menu",IF('DO NOT USE_Contact Formulas'!A377,"OK",NA()))</f>
        <v>#N/A</v>
      </c>
      <c r="U377" s="40" t="e">
        <f>IF(AND(NOT(ISBLANK('Captura de datos de CONTACTO'!U377)),ISNA(VLOOKUP('Captura de datos de CONTACTO'!U377,'DO NOT USE_School Picklist'!$E$3:$E$10,1,FALSE))),"Please select a value from the drop-down menu",IF('DO NOT USE_Contact Formulas'!A377,"OK",NA()))</f>
        <v>#N/A</v>
      </c>
      <c r="V377" s="53" t="e">
        <f>IF(AND(NOT(ISBLANK('Captura de datos de CONTACTO'!V377)),ISNA(VLOOKUP('Captura de datos de CONTACTO'!V377,'DO NOT USE_School Picklist'!$W$3:$W$9,1,FALSE))),"Please select a value from the drop-down menu",IF('DO NOT USE_Contact Formulas'!A377,"OK",NA()))</f>
        <v>#N/A</v>
      </c>
      <c r="W377" s="53" t="e">
        <f>IF(AND(NOT(ISBLANK('Captura de datos de CONTACTO'!W377)),ISNA(VLOOKUP('Captura de datos de CONTACTO'!W377,'DO NOT USE_School Picklist'!$W$3:$W$9,1,FALSE))),"Please select a value from the drop-down menu",IF('DO NOT USE_Case Formulas'!A377,"OK",NA()))</f>
        <v>#N/A</v>
      </c>
      <c r="X377" s="40" t="e">
        <f>IF(AND(NOT(ISBLANK('Captura de datos de CONTACTO'!X377)),ISNA(VLOOKUP('Captura de datos de CONTACTO'!X377,'DO NOT USE_School Picklist'!$F$3:$F$16,1,FALSE))),"Please select a value from the drop-down menu",IF('DO NOT USE_Contact Formulas'!A377,"OK",NA()))</f>
        <v>#N/A</v>
      </c>
      <c r="Y377" s="40" t="e">
        <f>IF(LEN('Captura de datos de CONTACTO'!Y377)&gt;100,"Classroom(s) must be less than 100 characters",IF('DO NOT USE_Contact Formulas'!A377,"OK",NA()))</f>
        <v>#N/A</v>
      </c>
      <c r="Z377" s="40" t="e">
        <f>IF(AND(NOT(ISBLANK('Captura de datos de CONTACTO'!Z377)),ISNA(VLOOKUP('Captura de datos de CONTACTO'!Z377,'DO NOT USE_School Picklist'!$K$3:$K$6,1,FALSE))),"Please select a value from the drop-down menu",IF('DO NOT USE_Contact Formulas'!A377,"OK",NA()))</f>
        <v>#N/A</v>
      </c>
      <c r="AA377" s="40" t="e">
        <f>IF(AND(NOT(ISBLANK('Captura de datos de CONTACTO'!AA377)),ISNA(VLOOKUP('Captura de datos de CONTACTO'!AA377,'DO NOT USE_School Picklist'!$D$3:$D$5,1,FALSE))),"Please select a value from the drop-down menu",IF('DO NOT USE_Contact Formulas'!A377,"OK",NA()))</f>
        <v>#N/A</v>
      </c>
      <c r="AB377" s="40"/>
      <c r="AC377" s="40" t="e">
        <f>IF(AND(NOT(ISBLANK('Captura de datos de CONTACTO'!AC377)),ISNA(VLOOKUP('Captura de datos de CONTACTO'!AC377,'DO NOT USE_School Picklist'!$G$3:$G$5,1,FALSE))),"Please select a value from the drop-down menu",IF('DO NOT USE_Contact Formulas'!A377,"OK",NA()))</f>
        <v>#N/A</v>
      </c>
      <c r="AD377" s="40"/>
      <c r="AE377" s="40" t="e">
        <f>IF(AND(NOT(ISBLANK('Captura de datos de CONTACTO'!AE377)),ISNA(VLOOKUP('Captura de datos de CONTACTO'!AE377,'DO NOT USE_School Picklist'!$H$3:$H$4,1,FALSE))),"Please select a value from the drop-down menu",IF('DO NOT USE_Contact Formulas'!A377,"OK",NA()))</f>
        <v>#N/A</v>
      </c>
      <c r="AF377" s="40" t="e">
        <f ca="1">IF('Captura de datos de CONTACTO'!AF377&gt;'DO NOT USE_School Picklist'!$C$3,"Test Date cannot be a future date",IF('DO NOT USE_Contact Formulas'!A377,"OK",NA()))</f>
        <v>#N/A</v>
      </c>
      <c r="AG377" s="53" t="e">
        <f>IF(AND('DO NOT USE_Contact Formulas'!A377,ISBLANK('Captura de datos de CONTACTO'!AB377)),"Lab Result Test Result is required",IF(AND(NOT(ISBLANK('Captura de datos de CONTACTO'!AB377)),ISNA(VLOOKUP('Captura de datos de CONTACTO'!AB377,'DO NOT USE_School Picklist'!$Q$3:$Q$8,1,FALSE))),"Please select a value from the drop-down menu",IF('DO NOT USE_Contact Formulas'!A377,"OK",NA())))</f>
        <v>#N/A</v>
      </c>
    </row>
    <row r="378" spans="1:33" x14ac:dyDescent="0.3">
      <c r="A378" s="39" t="e">
        <f>IF('DO NOT USE_Contact Formulas'!A378,IF('DO NOT USE_Contact Formulas'!B378,"Not all required fields are completed","OK"),NA())</f>
        <v>#N/A</v>
      </c>
      <c r="B378" s="40" t="e">
        <f>IF(AND('DO NOT USE_Contact Formulas'!A378,ISBLANK('Captura de datos de CONTACTO'!B378)),"First Name is required",IF(NOT(ISBLANK('Captura de datos de CONTACTO'!B378)),"OK",NA()))</f>
        <v>#N/A</v>
      </c>
      <c r="C378" s="40" t="e">
        <f>IF(AND('DO NOT USE_Contact Formulas'!A378,ISBLANK('Captura de datos de CONTACTO'!C378)),"Last Name is required",IF(NOT(ISBLANK('Captura de datos de CONTACTO'!C378)),"OK",NA()))</f>
        <v>#N/A</v>
      </c>
      <c r="D378" s="40" t="e">
        <f>IF(AND('DO NOT USE_Contact Formulas'!A378,ISBLANK('Captura de datos de CONTACTO'!D378)),"Birthdate is required",IF(NOT(ISBLANK('Captura de datos de CONTACTO'!D378)),"OK",NA()))</f>
        <v>#N/A</v>
      </c>
      <c r="E378" s="40" t="e">
        <f>IF(AND('DO NOT USE_Contact Formulas'!A378,ISBLANK('Captura de datos de CONTACTO'!E378)),"Mobile Phone is required",IF(NOT(ISBLANK('Captura de datos de CONTACTO'!E378)),IF(AND(ISNUMBER(VALUE('Captura de datos de CONTACTO'!E378)),LEFT('Captura de datos de CONTACTO'!E378,1)&lt;&gt;"1",LEN('Captura de datos de CONTACTO'!E378)=10),"OK","Phone number must be valid format"),NA()))</f>
        <v>#N/A</v>
      </c>
      <c r="F378" s="40" t="e">
        <f>IF(LEN('Captura de datos de CONTACTO'!F378)&gt;255,"Home Street Address must be less than 255 characters",IF('DO NOT USE_Contact Formulas'!A378,"OK",NA()))</f>
        <v>#N/A</v>
      </c>
      <c r="G378" s="40" t="e">
        <f>IF(LEN('Captura de datos de CONTACTO'!G378)&gt;40,"City must be less than 40 characters",IF('DO NOT USE_Contact Formulas'!A378,"OK",NA()))</f>
        <v>#N/A</v>
      </c>
      <c r="H378" s="40" t="e">
        <f>IF(AND(NOT(ISBLANK('Captura de datos de CONTACTO'!H378)),ISNA(VLOOKUP('Captura de datos de CONTACTO'!H378,'DO NOT USE_School Picklist'!$P$3:$P$52,1,FALSE))),"Please select a value from the drop-down menu",IF('DO NOT USE_Contact Formulas'!A378,"OK",NA()))</f>
        <v>#N/A</v>
      </c>
      <c r="I378" s="40" t="e">
        <f>IF(AND('DO NOT USE_Contact Formulas'!A378,ISBLANK('Captura de datos de CONTACTO'!I378)),"Zip is required",IF(ISBLANK('Captura de datos de CONTACTO'!I378),NA(),"OK"))</f>
        <v>#N/A</v>
      </c>
      <c r="J378" s="40" t="e">
        <f>IF(AND('DO NOT USE_Contact Formulas'!A378,ISBLANK('Captura de datos de CONTACTO'!J378)),"Student or Staff? is required",IF(ISBLANK('Captura de datos de CONTACTO'!J378),NA(),IF(ISNA(VLOOKUP('Captura de datos de CONTACTO'!J378,'DO NOT USE_School Picklist'!$B$3:$B$6,1,FALSE)),"Please select a value from the drop-down menu","OK")))</f>
        <v>#N/A</v>
      </c>
      <c r="K378" s="40" t="e">
        <f>IF(AND('Captura de datos de CONTACTO'!J378='DO NOT USE_School Picklist'!$B$4,ISBLANK('Captura de datos de CONTACTO'!K378)),"Occupation/Job Title is required if Student or Staff? is Yes, staff/faculty or volunteer",IF('DO NOT USE_Contact Formulas'!A378,"OK",NA()))</f>
        <v>#N/A</v>
      </c>
      <c r="L378" s="40" t="e">
        <f ca="1">IF('Captura de datos de CONTACTO'!L378&gt;'DO NOT USE_School Picklist'!$C$3,"Date last on school campus/facility cannot be a future date",IF('DO NOT USE_Contact Formulas'!A378,IF(ISBLANK('Captura de datos de CONTACTO'!L378),"Date last on school campus/facility is required","OK"),NA()))</f>
        <v>#N/A</v>
      </c>
      <c r="M378" s="41" t="e">
        <f ca="1">IF('Captura de datos de CONTACTO'!M378&gt;'DO NOT USE_School Picklist'!$C$3,"Last Exposure Date cannot be a future date",IF('DO NOT USE_Contact Formulas'!A378,IF(ISBLANK('Captura de datos de CONTACTO'!M378),"Last Exposure Date is required","OK"),NA()))</f>
        <v>#N/A</v>
      </c>
      <c r="N378" s="41" t="e">
        <f>IF(AND('DO NOT USE_Contact Formulas'!A378,ISBLANK('Captura de datos de CONTACTO'!N378)),"Specific Place in the Location is required",IF(ISBLANK('Captura de datos de CONTACTO'!N378),NA(),"OK"))</f>
        <v>#N/A</v>
      </c>
      <c r="O378" s="40" t="e">
        <f>IF(AND(NOT(ISBLANK('Captura de datos de CONTACTO'!O378)),ISNA(VLOOKUP('Captura de datos de CONTACTO'!O378,'DO NOT USE_School Picklist'!$L$3:$L$81,1,FALSE))),"Please select a value from the drop-down menu",IF('DO NOT USE_Contact Formulas'!A378,"OK",NA()))</f>
        <v>#N/A</v>
      </c>
      <c r="P378" s="40" t="e">
        <f>IF(AND(NOT(ISBLANK('Captura de datos de CONTACTO'!P378)),NOT(ISNUMBER(MATCH("*@*.?*",'Captura de datos de CONTACTO'!P378,0)))),"Email must be in a valid format",IF('DO NOT USE_Contact Formulas'!A378,"OK",NA()))</f>
        <v>#N/A</v>
      </c>
      <c r="Q378" s="40" t="e">
        <f>IF(LEN('Captura de datos de CONTACTO'!Q378)&gt;50,"Parent/Guardian Name must be less than 50 characters",IF('DO NOT USE_Contact Formulas'!A378,"OK",NA()))</f>
        <v>#N/A</v>
      </c>
      <c r="R378" s="40" t="e">
        <f>IF(NOT(ISBLANK('Captura de datos de CONTACTO'!R378)),IF(AND(ISNUMBER('Captura de datos de CONTACTO'!R378),LEFT('Captura de datos de CONTACTO'!R378,1)&lt;&gt;"1",LEN('Captura de datos de CONTACTO'!R378)=10),"OK","Phone number must be valid format"),IF('DO NOT USE_Contact Formulas'!A378,"OK",NA()))</f>
        <v>#N/A</v>
      </c>
      <c r="S378" s="40" t="e">
        <f>IF(AND(NOT(ISBLANK('Captura de datos de CONTACTO'!S378)),ISNA(VLOOKUP('Captura de datos de CONTACTO'!S378,'DO NOT USE_School Picklist'!$N$3:$N$63,1,FALSE))),"Please select a value from the drop-down menu",IF('DO NOT USE_Contact Formulas'!A378,"OK",NA()))</f>
        <v>#N/A</v>
      </c>
      <c r="T378" s="53" t="e">
        <f>IF(AND(NOT(ISBLANK('Captura de datos de CONTACTO'!T378)),ISNA(VLOOKUP('Captura de datos de CONTACTO'!T378,'DO NOT USE_School Picklist'!$I$3:$I$5,1,FALSE))),"Please select a value from the drop-down menu",IF('DO NOT USE_Contact Formulas'!A378,"OK",NA()))</f>
        <v>#N/A</v>
      </c>
      <c r="U378" s="40" t="e">
        <f>IF(AND(NOT(ISBLANK('Captura de datos de CONTACTO'!U378)),ISNA(VLOOKUP('Captura de datos de CONTACTO'!U378,'DO NOT USE_School Picklist'!$E$3:$E$10,1,FALSE))),"Please select a value from the drop-down menu",IF('DO NOT USE_Contact Formulas'!A378,"OK",NA()))</f>
        <v>#N/A</v>
      </c>
      <c r="V378" s="53" t="e">
        <f>IF(AND(NOT(ISBLANK('Captura de datos de CONTACTO'!V378)),ISNA(VLOOKUP('Captura de datos de CONTACTO'!V378,'DO NOT USE_School Picklist'!$W$3:$W$9,1,FALSE))),"Please select a value from the drop-down menu",IF('DO NOT USE_Contact Formulas'!A378,"OK",NA()))</f>
        <v>#N/A</v>
      </c>
      <c r="W378" s="53" t="e">
        <f>IF(AND(NOT(ISBLANK('Captura de datos de CONTACTO'!W378)),ISNA(VLOOKUP('Captura de datos de CONTACTO'!W378,'DO NOT USE_School Picklist'!$W$3:$W$9,1,FALSE))),"Please select a value from the drop-down menu",IF('DO NOT USE_Case Formulas'!A378,"OK",NA()))</f>
        <v>#N/A</v>
      </c>
      <c r="X378" s="40" t="e">
        <f>IF(AND(NOT(ISBLANK('Captura de datos de CONTACTO'!X378)),ISNA(VLOOKUP('Captura de datos de CONTACTO'!X378,'DO NOT USE_School Picklist'!$F$3:$F$16,1,FALSE))),"Please select a value from the drop-down menu",IF('DO NOT USE_Contact Formulas'!A378,"OK",NA()))</f>
        <v>#N/A</v>
      </c>
      <c r="Y378" s="40" t="e">
        <f>IF(LEN('Captura de datos de CONTACTO'!Y378)&gt;100,"Classroom(s) must be less than 100 characters",IF('DO NOT USE_Contact Formulas'!A378,"OK",NA()))</f>
        <v>#N/A</v>
      </c>
      <c r="Z378" s="40" t="e">
        <f>IF(AND(NOT(ISBLANK('Captura de datos de CONTACTO'!Z378)),ISNA(VLOOKUP('Captura de datos de CONTACTO'!Z378,'DO NOT USE_School Picklist'!$K$3:$K$6,1,FALSE))),"Please select a value from the drop-down menu",IF('DO NOT USE_Contact Formulas'!A378,"OK",NA()))</f>
        <v>#N/A</v>
      </c>
      <c r="AA378" s="40" t="e">
        <f>IF(AND(NOT(ISBLANK('Captura de datos de CONTACTO'!AA378)),ISNA(VLOOKUP('Captura de datos de CONTACTO'!AA378,'DO NOT USE_School Picklist'!$D$3:$D$5,1,FALSE))),"Please select a value from the drop-down menu",IF('DO NOT USE_Contact Formulas'!A378,"OK",NA()))</f>
        <v>#N/A</v>
      </c>
      <c r="AB378" s="40"/>
      <c r="AC378" s="40" t="e">
        <f>IF(AND(NOT(ISBLANK('Captura de datos de CONTACTO'!AC378)),ISNA(VLOOKUP('Captura de datos de CONTACTO'!AC378,'DO NOT USE_School Picklist'!$G$3:$G$5,1,FALSE))),"Please select a value from the drop-down menu",IF('DO NOT USE_Contact Formulas'!A378,"OK",NA()))</f>
        <v>#N/A</v>
      </c>
      <c r="AD378" s="40"/>
      <c r="AE378" s="40" t="e">
        <f>IF(AND(NOT(ISBLANK('Captura de datos de CONTACTO'!AE378)),ISNA(VLOOKUP('Captura de datos de CONTACTO'!AE378,'DO NOT USE_School Picklist'!$H$3:$H$4,1,FALSE))),"Please select a value from the drop-down menu",IF('DO NOT USE_Contact Formulas'!A378,"OK",NA()))</f>
        <v>#N/A</v>
      </c>
      <c r="AF378" s="40" t="e">
        <f ca="1">IF('Captura de datos de CONTACTO'!AF378&gt;'DO NOT USE_School Picklist'!$C$3,"Test Date cannot be a future date",IF('DO NOT USE_Contact Formulas'!A378,"OK",NA()))</f>
        <v>#N/A</v>
      </c>
      <c r="AG378" s="53" t="e">
        <f>IF(AND('DO NOT USE_Contact Formulas'!A378,ISBLANK('Captura de datos de CONTACTO'!AB378)),"Lab Result Test Result is required",IF(AND(NOT(ISBLANK('Captura de datos de CONTACTO'!AB378)),ISNA(VLOOKUP('Captura de datos de CONTACTO'!AB378,'DO NOT USE_School Picklist'!$Q$3:$Q$8,1,FALSE))),"Please select a value from the drop-down menu",IF('DO NOT USE_Contact Formulas'!A378,"OK",NA())))</f>
        <v>#N/A</v>
      </c>
    </row>
    <row r="379" spans="1:33" x14ac:dyDescent="0.3">
      <c r="A379" s="39" t="e">
        <f>IF('DO NOT USE_Contact Formulas'!A379,IF('DO NOT USE_Contact Formulas'!B379,"Not all required fields are completed","OK"),NA())</f>
        <v>#N/A</v>
      </c>
      <c r="B379" s="40" t="e">
        <f>IF(AND('DO NOT USE_Contact Formulas'!A379,ISBLANK('Captura de datos de CONTACTO'!B379)),"First Name is required",IF(NOT(ISBLANK('Captura de datos de CONTACTO'!B379)),"OK",NA()))</f>
        <v>#N/A</v>
      </c>
      <c r="C379" s="40" t="e">
        <f>IF(AND('DO NOT USE_Contact Formulas'!A379,ISBLANK('Captura de datos de CONTACTO'!C379)),"Last Name is required",IF(NOT(ISBLANK('Captura de datos de CONTACTO'!C379)),"OK",NA()))</f>
        <v>#N/A</v>
      </c>
      <c r="D379" s="40" t="e">
        <f>IF(AND('DO NOT USE_Contact Formulas'!A379,ISBLANK('Captura de datos de CONTACTO'!D379)),"Birthdate is required",IF(NOT(ISBLANK('Captura de datos de CONTACTO'!D379)),"OK",NA()))</f>
        <v>#N/A</v>
      </c>
      <c r="E379" s="40" t="e">
        <f>IF(AND('DO NOT USE_Contact Formulas'!A379,ISBLANK('Captura de datos de CONTACTO'!E379)),"Mobile Phone is required",IF(NOT(ISBLANK('Captura de datos de CONTACTO'!E379)),IF(AND(ISNUMBER(VALUE('Captura de datos de CONTACTO'!E379)),LEFT('Captura de datos de CONTACTO'!E379,1)&lt;&gt;"1",LEN('Captura de datos de CONTACTO'!E379)=10),"OK","Phone number must be valid format"),NA()))</f>
        <v>#N/A</v>
      </c>
      <c r="F379" s="40" t="e">
        <f>IF(LEN('Captura de datos de CONTACTO'!F379)&gt;255,"Home Street Address must be less than 255 characters",IF('DO NOT USE_Contact Formulas'!A379,"OK",NA()))</f>
        <v>#N/A</v>
      </c>
      <c r="G379" s="40" t="e">
        <f>IF(LEN('Captura de datos de CONTACTO'!G379)&gt;40,"City must be less than 40 characters",IF('DO NOT USE_Contact Formulas'!A379,"OK",NA()))</f>
        <v>#N/A</v>
      </c>
      <c r="H379" s="40" t="e">
        <f>IF(AND(NOT(ISBLANK('Captura de datos de CONTACTO'!H379)),ISNA(VLOOKUP('Captura de datos de CONTACTO'!H379,'DO NOT USE_School Picklist'!$P$3:$P$52,1,FALSE))),"Please select a value from the drop-down menu",IF('DO NOT USE_Contact Formulas'!A379,"OK",NA()))</f>
        <v>#N/A</v>
      </c>
      <c r="I379" s="40" t="e">
        <f>IF(AND('DO NOT USE_Contact Formulas'!A379,ISBLANK('Captura de datos de CONTACTO'!I379)),"Zip is required",IF(ISBLANK('Captura de datos de CONTACTO'!I379),NA(),"OK"))</f>
        <v>#N/A</v>
      </c>
      <c r="J379" s="40" t="e">
        <f>IF(AND('DO NOT USE_Contact Formulas'!A379,ISBLANK('Captura de datos de CONTACTO'!J379)),"Student or Staff? is required",IF(ISBLANK('Captura de datos de CONTACTO'!J379),NA(),IF(ISNA(VLOOKUP('Captura de datos de CONTACTO'!J379,'DO NOT USE_School Picklist'!$B$3:$B$6,1,FALSE)),"Please select a value from the drop-down menu","OK")))</f>
        <v>#N/A</v>
      </c>
      <c r="K379" s="40" t="e">
        <f>IF(AND('Captura de datos de CONTACTO'!J379='DO NOT USE_School Picklist'!$B$4,ISBLANK('Captura de datos de CONTACTO'!K379)),"Occupation/Job Title is required if Student or Staff? is Yes, staff/faculty or volunteer",IF('DO NOT USE_Contact Formulas'!A379,"OK",NA()))</f>
        <v>#N/A</v>
      </c>
      <c r="L379" s="40" t="e">
        <f ca="1">IF('Captura de datos de CONTACTO'!L379&gt;'DO NOT USE_School Picklist'!$C$3,"Date last on school campus/facility cannot be a future date",IF('DO NOT USE_Contact Formulas'!A379,IF(ISBLANK('Captura de datos de CONTACTO'!L379),"Date last on school campus/facility is required","OK"),NA()))</f>
        <v>#N/A</v>
      </c>
      <c r="M379" s="41" t="e">
        <f ca="1">IF('Captura de datos de CONTACTO'!M379&gt;'DO NOT USE_School Picklist'!$C$3,"Last Exposure Date cannot be a future date",IF('DO NOT USE_Contact Formulas'!A379,IF(ISBLANK('Captura de datos de CONTACTO'!M379),"Last Exposure Date is required","OK"),NA()))</f>
        <v>#N/A</v>
      </c>
      <c r="N379" s="41" t="e">
        <f>IF(AND('DO NOT USE_Contact Formulas'!A379,ISBLANK('Captura de datos de CONTACTO'!N379)),"Specific Place in the Location is required",IF(ISBLANK('Captura de datos de CONTACTO'!N379),NA(),"OK"))</f>
        <v>#N/A</v>
      </c>
      <c r="O379" s="40" t="e">
        <f>IF(AND(NOT(ISBLANK('Captura de datos de CONTACTO'!O379)),ISNA(VLOOKUP('Captura de datos de CONTACTO'!O379,'DO NOT USE_School Picklist'!$L$3:$L$81,1,FALSE))),"Please select a value from the drop-down menu",IF('DO NOT USE_Contact Formulas'!A379,"OK",NA()))</f>
        <v>#N/A</v>
      </c>
      <c r="P379" s="40" t="e">
        <f>IF(AND(NOT(ISBLANK('Captura de datos de CONTACTO'!P379)),NOT(ISNUMBER(MATCH("*@*.?*",'Captura de datos de CONTACTO'!P379,0)))),"Email must be in a valid format",IF('DO NOT USE_Contact Formulas'!A379,"OK",NA()))</f>
        <v>#N/A</v>
      </c>
      <c r="Q379" s="40" t="e">
        <f>IF(LEN('Captura de datos de CONTACTO'!Q379)&gt;50,"Parent/Guardian Name must be less than 50 characters",IF('DO NOT USE_Contact Formulas'!A379,"OK",NA()))</f>
        <v>#N/A</v>
      </c>
      <c r="R379" s="40" t="e">
        <f>IF(NOT(ISBLANK('Captura de datos de CONTACTO'!R379)),IF(AND(ISNUMBER('Captura de datos de CONTACTO'!R379),LEFT('Captura de datos de CONTACTO'!R379,1)&lt;&gt;"1",LEN('Captura de datos de CONTACTO'!R379)=10),"OK","Phone number must be valid format"),IF('DO NOT USE_Contact Formulas'!A379,"OK",NA()))</f>
        <v>#N/A</v>
      </c>
      <c r="S379" s="40" t="e">
        <f>IF(AND(NOT(ISBLANK('Captura de datos de CONTACTO'!S379)),ISNA(VLOOKUP('Captura de datos de CONTACTO'!S379,'DO NOT USE_School Picklist'!$N$3:$N$63,1,FALSE))),"Please select a value from the drop-down menu",IF('DO NOT USE_Contact Formulas'!A379,"OK",NA()))</f>
        <v>#N/A</v>
      </c>
      <c r="T379" s="53" t="e">
        <f>IF(AND(NOT(ISBLANK('Captura de datos de CONTACTO'!T379)),ISNA(VLOOKUP('Captura de datos de CONTACTO'!T379,'DO NOT USE_School Picklist'!$I$3:$I$5,1,FALSE))),"Please select a value from the drop-down menu",IF('DO NOT USE_Contact Formulas'!A379,"OK",NA()))</f>
        <v>#N/A</v>
      </c>
      <c r="U379" s="40" t="e">
        <f>IF(AND(NOT(ISBLANK('Captura de datos de CONTACTO'!U379)),ISNA(VLOOKUP('Captura de datos de CONTACTO'!U379,'DO NOT USE_School Picklist'!$E$3:$E$10,1,FALSE))),"Please select a value from the drop-down menu",IF('DO NOT USE_Contact Formulas'!A379,"OK",NA()))</f>
        <v>#N/A</v>
      </c>
      <c r="V379" s="53" t="e">
        <f>IF(AND(NOT(ISBLANK('Captura de datos de CONTACTO'!V379)),ISNA(VLOOKUP('Captura de datos de CONTACTO'!V379,'DO NOT USE_School Picklist'!$W$3:$W$9,1,FALSE))),"Please select a value from the drop-down menu",IF('DO NOT USE_Contact Formulas'!A379,"OK",NA()))</f>
        <v>#N/A</v>
      </c>
      <c r="W379" s="53" t="e">
        <f>IF(AND(NOT(ISBLANK('Captura de datos de CONTACTO'!W379)),ISNA(VLOOKUP('Captura de datos de CONTACTO'!W379,'DO NOT USE_School Picklist'!$W$3:$W$9,1,FALSE))),"Please select a value from the drop-down menu",IF('DO NOT USE_Case Formulas'!A379,"OK",NA()))</f>
        <v>#N/A</v>
      </c>
      <c r="X379" s="40" t="e">
        <f>IF(AND(NOT(ISBLANK('Captura de datos de CONTACTO'!X379)),ISNA(VLOOKUP('Captura de datos de CONTACTO'!X379,'DO NOT USE_School Picklist'!$F$3:$F$16,1,FALSE))),"Please select a value from the drop-down menu",IF('DO NOT USE_Contact Formulas'!A379,"OK",NA()))</f>
        <v>#N/A</v>
      </c>
      <c r="Y379" s="40" t="e">
        <f>IF(LEN('Captura de datos de CONTACTO'!Y379)&gt;100,"Classroom(s) must be less than 100 characters",IF('DO NOT USE_Contact Formulas'!A379,"OK",NA()))</f>
        <v>#N/A</v>
      </c>
      <c r="Z379" s="40" t="e">
        <f>IF(AND(NOT(ISBLANK('Captura de datos de CONTACTO'!Z379)),ISNA(VLOOKUP('Captura de datos de CONTACTO'!Z379,'DO NOT USE_School Picklist'!$K$3:$K$6,1,FALSE))),"Please select a value from the drop-down menu",IF('DO NOT USE_Contact Formulas'!A379,"OK",NA()))</f>
        <v>#N/A</v>
      </c>
      <c r="AA379" s="40" t="e">
        <f>IF(AND(NOT(ISBLANK('Captura de datos de CONTACTO'!AA379)),ISNA(VLOOKUP('Captura de datos de CONTACTO'!AA379,'DO NOT USE_School Picklist'!$D$3:$D$5,1,FALSE))),"Please select a value from the drop-down menu",IF('DO NOT USE_Contact Formulas'!A379,"OK",NA()))</f>
        <v>#N/A</v>
      </c>
      <c r="AB379" s="40"/>
      <c r="AC379" s="40" t="e">
        <f>IF(AND(NOT(ISBLANK('Captura de datos de CONTACTO'!AC379)),ISNA(VLOOKUP('Captura de datos de CONTACTO'!AC379,'DO NOT USE_School Picklist'!$G$3:$G$5,1,FALSE))),"Please select a value from the drop-down menu",IF('DO NOT USE_Contact Formulas'!A379,"OK",NA()))</f>
        <v>#N/A</v>
      </c>
      <c r="AD379" s="40"/>
      <c r="AE379" s="40" t="e">
        <f>IF(AND(NOT(ISBLANK('Captura de datos de CONTACTO'!AE379)),ISNA(VLOOKUP('Captura de datos de CONTACTO'!AE379,'DO NOT USE_School Picklist'!$H$3:$H$4,1,FALSE))),"Please select a value from the drop-down menu",IF('DO NOT USE_Contact Formulas'!A379,"OK",NA()))</f>
        <v>#N/A</v>
      </c>
      <c r="AF379" s="40" t="e">
        <f ca="1">IF('Captura de datos de CONTACTO'!AF379&gt;'DO NOT USE_School Picklist'!$C$3,"Test Date cannot be a future date",IF('DO NOT USE_Contact Formulas'!A379,"OK",NA()))</f>
        <v>#N/A</v>
      </c>
      <c r="AG379" s="53" t="e">
        <f>IF(AND('DO NOT USE_Contact Formulas'!A379,ISBLANK('Captura de datos de CONTACTO'!AB379)),"Lab Result Test Result is required",IF(AND(NOT(ISBLANK('Captura de datos de CONTACTO'!AB379)),ISNA(VLOOKUP('Captura de datos de CONTACTO'!AB379,'DO NOT USE_School Picklist'!$Q$3:$Q$8,1,FALSE))),"Please select a value from the drop-down menu",IF('DO NOT USE_Contact Formulas'!A379,"OK",NA())))</f>
        <v>#N/A</v>
      </c>
    </row>
    <row r="380" spans="1:33" x14ac:dyDescent="0.3">
      <c r="A380" s="39" t="e">
        <f>IF('DO NOT USE_Contact Formulas'!A380,IF('DO NOT USE_Contact Formulas'!B380,"Not all required fields are completed","OK"),NA())</f>
        <v>#N/A</v>
      </c>
      <c r="B380" s="40" t="e">
        <f>IF(AND('DO NOT USE_Contact Formulas'!A380,ISBLANK('Captura de datos de CONTACTO'!B380)),"First Name is required",IF(NOT(ISBLANK('Captura de datos de CONTACTO'!B380)),"OK",NA()))</f>
        <v>#N/A</v>
      </c>
      <c r="C380" s="40" t="e">
        <f>IF(AND('DO NOT USE_Contact Formulas'!A380,ISBLANK('Captura de datos de CONTACTO'!C380)),"Last Name is required",IF(NOT(ISBLANK('Captura de datos de CONTACTO'!C380)),"OK",NA()))</f>
        <v>#N/A</v>
      </c>
      <c r="D380" s="40" t="e">
        <f>IF(AND('DO NOT USE_Contact Formulas'!A380,ISBLANK('Captura de datos de CONTACTO'!D380)),"Birthdate is required",IF(NOT(ISBLANK('Captura de datos de CONTACTO'!D380)),"OK",NA()))</f>
        <v>#N/A</v>
      </c>
      <c r="E380" s="40" t="e">
        <f>IF(AND('DO NOT USE_Contact Formulas'!A380,ISBLANK('Captura de datos de CONTACTO'!E380)),"Mobile Phone is required",IF(NOT(ISBLANK('Captura de datos de CONTACTO'!E380)),IF(AND(ISNUMBER(VALUE('Captura de datos de CONTACTO'!E380)),LEFT('Captura de datos de CONTACTO'!E380,1)&lt;&gt;"1",LEN('Captura de datos de CONTACTO'!E380)=10),"OK","Phone number must be valid format"),NA()))</f>
        <v>#N/A</v>
      </c>
      <c r="F380" s="40" t="e">
        <f>IF(LEN('Captura de datos de CONTACTO'!F380)&gt;255,"Home Street Address must be less than 255 characters",IF('DO NOT USE_Contact Formulas'!A380,"OK",NA()))</f>
        <v>#N/A</v>
      </c>
      <c r="G380" s="40" t="e">
        <f>IF(LEN('Captura de datos de CONTACTO'!G380)&gt;40,"City must be less than 40 characters",IF('DO NOT USE_Contact Formulas'!A380,"OK",NA()))</f>
        <v>#N/A</v>
      </c>
      <c r="H380" s="40" t="e">
        <f>IF(AND(NOT(ISBLANK('Captura de datos de CONTACTO'!H380)),ISNA(VLOOKUP('Captura de datos de CONTACTO'!H380,'DO NOT USE_School Picklist'!$P$3:$P$52,1,FALSE))),"Please select a value from the drop-down menu",IF('DO NOT USE_Contact Formulas'!A380,"OK",NA()))</f>
        <v>#N/A</v>
      </c>
      <c r="I380" s="40" t="e">
        <f>IF(AND('DO NOT USE_Contact Formulas'!A380,ISBLANK('Captura de datos de CONTACTO'!I380)),"Zip is required",IF(ISBLANK('Captura de datos de CONTACTO'!I380),NA(),"OK"))</f>
        <v>#N/A</v>
      </c>
      <c r="J380" s="40" t="e">
        <f>IF(AND('DO NOT USE_Contact Formulas'!A380,ISBLANK('Captura de datos de CONTACTO'!J380)),"Student or Staff? is required",IF(ISBLANK('Captura de datos de CONTACTO'!J380),NA(),IF(ISNA(VLOOKUP('Captura de datos de CONTACTO'!J380,'DO NOT USE_School Picklist'!$B$3:$B$6,1,FALSE)),"Please select a value from the drop-down menu","OK")))</f>
        <v>#N/A</v>
      </c>
      <c r="K380" s="40" t="e">
        <f>IF(AND('Captura de datos de CONTACTO'!J380='DO NOT USE_School Picklist'!$B$4,ISBLANK('Captura de datos de CONTACTO'!K380)),"Occupation/Job Title is required if Student or Staff? is Yes, staff/faculty or volunteer",IF('DO NOT USE_Contact Formulas'!A380,"OK",NA()))</f>
        <v>#N/A</v>
      </c>
      <c r="L380" s="40" t="e">
        <f ca="1">IF('Captura de datos de CONTACTO'!L380&gt;'DO NOT USE_School Picklist'!$C$3,"Date last on school campus/facility cannot be a future date",IF('DO NOT USE_Contact Formulas'!A380,IF(ISBLANK('Captura de datos de CONTACTO'!L380),"Date last on school campus/facility is required","OK"),NA()))</f>
        <v>#N/A</v>
      </c>
      <c r="M380" s="41" t="e">
        <f ca="1">IF('Captura de datos de CONTACTO'!M380&gt;'DO NOT USE_School Picklist'!$C$3,"Last Exposure Date cannot be a future date",IF('DO NOT USE_Contact Formulas'!A380,IF(ISBLANK('Captura de datos de CONTACTO'!M380),"Last Exposure Date is required","OK"),NA()))</f>
        <v>#N/A</v>
      </c>
      <c r="N380" s="41" t="e">
        <f>IF(AND('DO NOT USE_Contact Formulas'!A380,ISBLANK('Captura de datos de CONTACTO'!N380)),"Specific Place in the Location is required",IF(ISBLANK('Captura de datos de CONTACTO'!N380),NA(),"OK"))</f>
        <v>#N/A</v>
      </c>
      <c r="O380" s="40" t="e">
        <f>IF(AND(NOT(ISBLANK('Captura de datos de CONTACTO'!O380)),ISNA(VLOOKUP('Captura de datos de CONTACTO'!O380,'DO NOT USE_School Picklist'!$L$3:$L$81,1,FALSE))),"Please select a value from the drop-down menu",IF('DO NOT USE_Contact Formulas'!A380,"OK",NA()))</f>
        <v>#N/A</v>
      </c>
      <c r="P380" s="40" t="e">
        <f>IF(AND(NOT(ISBLANK('Captura de datos de CONTACTO'!P380)),NOT(ISNUMBER(MATCH("*@*.?*",'Captura de datos de CONTACTO'!P380,0)))),"Email must be in a valid format",IF('DO NOT USE_Contact Formulas'!A380,"OK",NA()))</f>
        <v>#N/A</v>
      </c>
      <c r="Q380" s="40" t="e">
        <f>IF(LEN('Captura de datos de CONTACTO'!Q380)&gt;50,"Parent/Guardian Name must be less than 50 characters",IF('DO NOT USE_Contact Formulas'!A380,"OK",NA()))</f>
        <v>#N/A</v>
      </c>
      <c r="R380" s="40" t="e">
        <f>IF(NOT(ISBLANK('Captura de datos de CONTACTO'!R380)),IF(AND(ISNUMBER('Captura de datos de CONTACTO'!R380),LEFT('Captura de datos de CONTACTO'!R380,1)&lt;&gt;"1",LEN('Captura de datos de CONTACTO'!R380)=10),"OK","Phone number must be valid format"),IF('DO NOT USE_Contact Formulas'!A380,"OK",NA()))</f>
        <v>#N/A</v>
      </c>
      <c r="S380" s="40" t="e">
        <f>IF(AND(NOT(ISBLANK('Captura de datos de CONTACTO'!S380)),ISNA(VLOOKUP('Captura de datos de CONTACTO'!S380,'DO NOT USE_School Picklist'!$N$3:$N$63,1,FALSE))),"Please select a value from the drop-down menu",IF('DO NOT USE_Contact Formulas'!A380,"OK",NA()))</f>
        <v>#N/A</v>
      </c>
      <c r="T380" s="53" t="e">
        <f>IF(AND(NOT(ISBLANK('Captura de datos de CONTACTO'!T380)),ISNA(VLOOKUP('Captura de datos de CONTACTO'!T380,'DO NOT USE_School Picklist'!$I$3:$I$5,1,FALSE))),"Please select a value from the drop-down menu",IF('DO NOT USE_Contact Formulas'!A380,"OK",NA()))</f>
        <v>#N/A</v>
      </c>
      <c r="U380" s="40" t="e">
        <f>IF(AND(NOT(ISBLANK('Captura de datos de CONTACTO'!U380)),ISNA(VLOOKUP('Captura de datos de CONTACTO'!U380,'DO NOT USE_School Picklist'!$E$3:$E$10,1,FALSE))),"Please select a value from the drop-down menu",IF('DO NOT USE_Contact Formulas'!A380,"OK",NA()))</f>
        <v>#N/A</v>
      </c>
      <c r="V380" s="53" t="e">
        <f>IF(AND(NOT(ISBLANK('Captura de datos de CONTACTO'!V380)),ISNA(VLOOKUP('Captura de datos de CONTACTO'!V380,'DO NOT USE_School Picklist'!$W$3:$W$9,1,FALSE))),"Please select a value from the drop-down menu",IF('DO NOT USE_Contact Formulas'!A380,"OK",NA()))</f>
        <v>#N/A</v>
      </c>
      <c r="W380" s="53" t="e">
        <f>IF(AND(NOT(ISBLANK('Captura de datos de CONTACTO'!W380)),ISNA(VLOOKUP('Captura de datos de CONTACTO'!W380,'DO NOT USE_School Picklist'!$W$3:$W$9,1,FALSE))),"Please select a value from the drop-down menu",IF('DO NOT USE_Case Formulas'!A380,"OK",NA()))</f>
        <v>#N/A</v>
      </c>
      <c r="X380" s="40" t="e">
        <f>IF(AND(NOT(ISBLANK('Captura de datos de CONTACTO'!X380)),ISNA(VLOOKUP('Captura de datos de CONTACTO'!X380,'DO NOT USE_School Picklist'!$F$3:$F$16,1,FALSE))),"Please select a value from the drop-down menu",IF('DO NOT USE_Contact Formulas'!A380,"OK",NA()))</f>
        <v>#N/A</v>
      </c>
      <c r="Y380" s="40" t="e">
        <f>IF(LEN('Captura de datos de CONTACTO'!Y380)&gt;100,"Classroom(s) must be less than 100 characters",IF('DO NOT USE_Contact Formulas'!A380,"OK",NA()))</f>
        <v>#N/A</v>
      </c>
      <c r="Z380" s="40" t="e">
        <f>IF(AND(NOT(ISBLANK('Captura de datos de CONTACTO'!Z380)),ISNA(VLOOKUP('Captura de datos de CONTACTO'!Z380,'DO NOT USE_School Picklist'!$K$3:$K$6,1,FALSE))),"Please select a value from the drop-down menu",IF('DO NOT USE_Contact Formulas'!A380,"OK",NA()))</f>
        <v>#N/A</v>
      </c>
      <c r="AA380" s="40" t="e">
        <f>IF(AND(NOT(ISBLANK('Captura de datos de CONTACTO'!AA380)),ISNA(VLOOKUP('Captura de datos de CONTACTO'!AA380,'DO NOT USE_School Picklist'!$D$3:$D$5,1,FALSE))),"Please select a value from the drop-down menu",IF('DO NOT USE_Contact Formulas'!A380,"OK",NA()))</f>
        <v>#N/A</v>
      </c>
      <c r="AB380" s="40"/>
      <c r="AC380" s="40" t="e">
        <f>IF(AND(NOT(ISBLANK('Captura de datos de CONTACTO'!AC380)),ISNA(VLOOKUP('Captura de datos de CONTACTO'!AC380,'DO NOT USE_School Picklist'!$G$3:$G$5,1,FALSE))),"Please select a value from the drop-down menu",IF('DO NOT USE_Contact Formulas'!A380,"OK",NA()))</f>
        <v>#N/A</v>
      </c>
      <c r="AD380" s="40"/>
      <c r="AE380" s="40" t="e">
        <f>IF(AND(NOT(ISBLANK('Captura de datos de CONTACTO'!AE380)),ISNA(VLOOKUP('Captura de datos de CONTACTO'!AE380,'DO NOT USE_School Picklist'!$H$3:$H$4,1,FALSE))),"Please select a value from the drop-down menu",IF('DO NOT USE_Contact Formulas'!A380,"OK",NA()))</f>
        <v>#N/A</v>
      </c>
      <c r="AF380" s="40" t="e">
        <f ca="1">IF('Captura de datos de CONTACTO'!AF380&gt;'DO NOT USE_School Picklist'!$C$3,"Test Date cannot be a future date",IF('DO NOT USE_Contact Formulas'!A380,"OK",NA()))</f>
        <v>#N/A</v>
      </c>
      <c r="AG380" s="53" t="e">
        <f>IF(AND('DO NOT USE_Contact Formulas'!A380,ISBLANK('Captura de datos de CONTACTO'!AB380)),"Lab Result Test Result is required",IF(AND(NOT(ISBLANK('Captura de datos de CONTACTO'!AB380)),ISNA(VLOOKUP('Captura de datos de CONTACTO'!AB380,'DO NOT USE_School Picklist'!$Q$3:$Q$8,1,FALSE))),"Please select a value from the drop-down menu",IF('DO NOT USE_Contact Formulas'!A380,"OK",NA())))</f>
        <v>#N/A</v>
      </c>
    </row>
    <row r="381" spans="1:33" x14ac:dyDescent="0.3">
      <c r="A381" s="39" t="e">
        <f>IF('DO NOT USE_Contact Formulas'!A381,IF('DO NOT USE_Contact Formulas'!B381,"Not all required fields are completed","OK"),NA())</f>
        <v>#N/A</v>
      </c>
      <c r="B381" s="40" t="e">
        <f>IF(AND('DO NOT USE_Contact Formulas'!A381,ISBLANK('Captura de datos de CONTACTO'!B381)),"First Name is required",IF(NOT(ISBLANK('Captura de datos de CONTACTO'!B381)),"OK",NA()))</f>
        <v>#N/A</v>
      </c>
      <c r="C381" s="40" t="e">
        <f>IF(AND('DO NOT USE_Contact Formulas'!A381,ISBLANK('Captura de datos de CONTACTO'!C381)),"Last Name is required",IF(NOT(ISBLANK('Captura de datos de CONTACTO'!C381)),"OK",NA()))</f>
        <v>#N/A</v>
      </c>
      <c r="D381" s="40" t="e">
        <f>IF(AND('DO NOT USE_Contact Formulas'!A381,ISBLANK('Captura de datos de CONTACTO'!D381)),"Birthdate is required",IF(NOT(ISBLANK('Captura de datos de CONTACTO'!D381)),"OK",NA()))</f>
        <v>#N/A</v>
      </c>
      <c r="E381" s="40" t="e">
        <f>IF(AND('DO NOT USE_Contact Formulas'!A381,ISBLANK('Captura de datos de CONTACTO'!E381)),"Mobile Phone is required",IF(NOT(ISBLANK('Captura de datos de CONTACTO'!E381)),IF(AND(ISNUMBER(VALUE('Captura de datos de CONTACTO'!E381)),LEFT('Captura de datos de CONTACTO'!E381,1)&lt;&gt;"1",LEN('Captura de datos de CONTACTO'!E381)=10),"OK","Phone number must be valid format"),NA()))</f>
        <v>#N/A</v>
      </c>
      <c r="F381" s="40" t="e">
        <f>IF(LEN('Captura de datos de CONTACTO'!F381)&gt;255,"Home Street Address must be less than 255 characters",IF('DO NOT USE_Contact Formulas'!A381,"OK",NA()))</f>
        <v>#N/A</v>
      </c>
      <c r="G381" s="40" t="e">
        <f>IF(LEN('Captura de datos de CONTACTO'!G381)&gt;40,"City must be less than 40 characters",IF('DO NOT USE_Contact Formulas'!A381,"OK",NA()))</f>
        <v>#N/A</v>
      </c>
      <c r="H381" s="40" t="e">
        <f>IF(AND(NOT(ISBLANK('Captura de datos de CONTACTO'!H381)),ISNA(VLOOKUP('Captura de datos de CONTACTO'!H381,'DO NOT USE_School Picklist'!$P$3:$P$52,1,FALSE))),"Please select a value from the drop-down menu",IF('DO NOT USE_Contact Formulas'!A381,"OK",NA()))</f>
        <v>#N/A</v>
      </c>
      <c r="I381" s="40" t="e">
        <f>IF(AND('DO NOT USE_Contact Formulas'!A381,ISBLANK('Captura de datos de CONTACTO'!I381)),"Zip is required",IF(ISBLANK('Captura de datos de CONTACTO'!I381),NA(),"OK"))</f>
        <v>#N/A</v>
      </c>
      <c r="J381" s="40" t="e">
        <f>IF(AND('DO NOT USE_Contact Formulas'!A381,ISBLANK('Captura de datos de CONTACTO'!J381)),"Student or Staff? is required",IF(ISBLANK('Captura de datos de CONTACTO'!J381),NA(),IF(ISNA(VLOOKUP('Captura de datos de CONTACTO'!J381,'DO NOT USE_School Picklist'!$B$3:$B$6,1,FALSE)),"Please select a value from the drop-down menu","OK")))</f>
        <v>#N/A</v>
      </c>
      <c r="K381" s="40" t="e">
        <f>IF(AND('Captura de datos de CONTACTO'!J381='DO NOT USE_School Picklist'!$B$4,ISBLANK('Captura de datos de CONTACTO'!K381)),"Occupation/Job Title is required if Student or Staff? is Yes, staff/faculty or volunteer",IF('DO NOT USE_Contact Formulas'!A381,"OK",NA()))</f>
        <v>#N/A</v>
      </c>
      <c r="L381" s="40" t="e">
        <f ca="1">IF('Captura de datos de CONTACTO'!L381&gt;'DO NOT USE_School Picklist'!$C$3,"Date last on school campus/facility cannot be a future date",IF('DO NOT USE_Contact Formulas'!A381,IF(ISBLANK('Captura de datos de CONTACTO'!L381),"Date last on school campus/facility is required","OK"),NA()))</f>
        <v>#N/A</v>
      </c>
      <c r="M381" s="41" t="e">
        <f ca="1">IF('Captura de datos de CONTACTO'!M381&gt;'DO NOT USE_School Picklist'!$C$3,"Last Exposure Date cannot be a future date",IF('DO NOT USE_Contact Formulas'!A381,IF(ISBLANK('Captura de datos de CONTACTO'!M381),"Last Exposure Date is required","OK"),NA()))</f>
        <v>#N/A</v>
      </c>
      <c r="N381" s="41" t="e">
        <f>IF(AND('DO NOT USE_Contact Formulas'!A381,ISBLANK('Captura de datos de CONTACTO'!N381)),"Specific Place in the Location is required",IF(ISBLANK('Captura de datos de CONTACTO'!N381),NA(),"OK"))</f>
        <v>#N/A</v>
      </c>
      <c r="O381" s="40" t="e">
        <f>IF(AND(NOT(ISBLANK('Captura de datos de CONTACTO'!O381)),ISNA(VLOOKUP('Captura de datos de CONTACTO'!O381,'DO NOT USE_School Picklist'!$L$3:$L$81,1,FALSE))),"Please select a value from the drop-down menu",IF('DO NOT USE_Contact Formulas'!A381,"OK",NA()))</f>
        <v>#N/A</v>
      </c>
      <c r="P381" s="40" t="e">
        <f>IF(AND(NOT(ISBLANK('Captura de datos de CONTACTO'!P381)),NOT(ISNUMBER(MATCH("*@*.?*",'Captura de datos de CONTACTO'!P381,0)))),"Email must be in a valid format",IF('DO NOT USE_Contact Formulas'!A381,"OK",NA()))</f>
        <v>#N/A</v>
      </c>
      <c r="Q381" s="40" t="e">
        <f>IF(LEN('Captura de datos de CONTACTO'!Q381)&gt;50,"Parent/Guardian Name must be less than 50 characters",IF('DO NOT USE_Contact Formulas'!A381,"OK",NA()))</f>
        <v>#N/A</v>
      </c>
      <c r="R381" s="40" t="e">
        <f>IF(NOT(ISBLANK('Captura de datos de CONTACTO'!R381)),IF(AND(ISNUMBER('Captura de datos de CONTACTO'!R381),LEFT('Captura de datos de CONTACTO'!R381,1)&lt;&gt;"1",LEN('Captura de datos de CONTACTO'!R381)=10),"OK","Phone number must be valid format"),IF('DO NOT USE_Contact Formulas'!A381,"OK",NA()))</f>
        <v>#N/A</v>
      </c>
      <c r="S381" s="40" t="e">
        <f>IF(AND(NOT(ISBLANK('Captura de datos de CONTACTO'!S381)),ISNA(VLOOKUP('Captura de datos de CONTACTO'!S381,'DO NOT USE_School Picklist'!$N$3:$N$63,1,FALSE))),"Please select a value from the drop-down menu",IF('DO NOT USE_Contact Formulas'!A381,"OK",NA()))</f>
        <v>#N/A</v>
      </c>
      <c r="T381" s="53" t="e">
        <f>IF(AND(NOT(ISBLANK('Captura de datos de CONTACTO'!T381)),ISNA(VLOOKUP('Captura de datos de CONTACTO'!T381,'DO NOT USE_School Picklist'!$I$3:$I$5,1,FALSE))),"Please select a value from the drop-down menu",IF('DO NOT USE_Contact Formulas'!A381,"OK",NA()))</f>
        <v>#N/A</v>
      </c>
      <c r="U381" s="40" t="e">
        <f>IF(AND(NOT(ISBLANK('Captura de datos de CONTACTO'!U381)),ISNA(VLOOKUP('Captura de datos de CONTACTO'!U381,'DO NOT USE_School Picklist'!$E$3:$E$10,1,FALSE))),"Please select a value from the drop-down menu",IF('DO NOT USE_Contact Formulas'!A381,"OK",NA()))</f>
        <v>#N/A</v>
      </c>
      <c r="V381" s="53" t="e">
        <f>IF(AND(NOT(ISBLANK('Captura de datos de CONTACTO'!V381)),ISNA(VLOOKUP('Captura de datos de CONTACTO'!V381,'DO NOT USE_School Picklist'!$W$3:$W$9,1,FALSE))),"Please select a value from the drop-down menu",IF('DO NOT USE_Contact Formulas'!A381,"OK",NA()))</f>
        <v>#N/A</v>
      </c>
      <c r="W381" s="53" t="e">
        <f>IF(AND(NOT(ISBLANK('Captura de datos de CONTACTO'!W381)),ISNA(VLOOKUP('Captura de datos de CONTACTO'!W381,'DO NOT USE_School Picklist'!$W$3:$W$9,1,FALSE))),"Please select a value from the drop-down menu",IF('DO NOT USE_Case Formulas'!A381,"OK",NA()))</f>
        <v>#N/A</v>
      </c>
      <c r="X381" s="40" t="e">
        <f>IF(AND(NOT(ISBLANK('Captura de datos de CONTACTO'!X381)),ISNA(VLOOKUP('Captura de datos de CONTACTO'!X381,'DO NOT USE_School Picklist'!$F$3:$F$16,1,FALSE))),"Please select a value from the drop-down menu",IF('DO NOT USE_Contact Formulas'!A381,"OK",NA()))</f>
        <v>#N/A</v>
      </c>
      <c r="Y381" s="40" t="e">
        <f>IF(LEN('Captura de datos de CONTACTO'!Y381)&gt;100,"Classroom(s) must be less than 100 characters",IF('DO NOT USE_Contact Formulas'!A381,"OK",NA()))</f>
        <v>#N/A</v>
      </c>
      <c r="Z381" s="40" t="e">
        <f>IF(AND(NOT(ISBLANK('Captura de datos de CONTACTO'!Z381)),ISNA(VLOOKUP('Captura de datos de CONTACTO'!Z381,'DO NOT USE_School Picklist'!$K$3:$K$6,1,FALSE))),"Please select a value from the drop-down menu",IF('DO NOT USE_Contact Formulas'!A381,"OK",NA()))</f>
        <v>#N/A</v>
      </c>
      <c r="AA381" s="40" t="e">
        <f>IF(AND(NOT(ISBLANK('Captura de datos de CONTACTO'!AA381)),ISNA(VLOOKUP('Captura de datos de CONTACTO'!AA381,'DO NOT USE_School Picklist'!$D$3:$D$5,1,FALSE))),"Please select a value from the drop-down menu",IF('DO NOT USE_Contact Formulas'!A381,"OK",NA()))</f>
        <v>#N/A</v>
      </c>
      <c r="AB381" s="40"/>
      <c r="AC381" s="40" t="e">
        <f>IF(AND(NOT(ISBLANK('Captura de datos de CONTACTO'!AC381)),ISNA(VLOOKUP('Captura de datos de CONTACTO'!AC381,'DO NOT USE_School Picklist'!$G$3:$G$5,1,FALSE))),"Please select a value from the drop-down menu",IF('DO NOT USE_Contact Formulas'!A381,"OK",NA()))</f>
        <v>#N/A</v>
      </c>
      <c r="AD381" s="40"/>
      <c r="AE381" s="40" t="e">
        <f>IF(AND(NOT(ISBLANK('Captura de datos de CONTACTO'!AE381)),ISNA(VLOOKUP('Captura de datos de CONTACTO'!AE381,'DO NOT USE_School Picklist'!$H$3:$H$4,1,FALSE))),"Please select a value from the drop-down menu",IF('DO NOT USE_Contact Formulas'!A381,"OK",NA()))</f>
        <v>#N/A</v>
      </c>
      <c r="AF381" s="40" t="e">
        <f ca="1">IF('Captura de datos de CONTACTO'!AF381&gt;'DO NOT USE_School Picklist'!$C$3,"Test Date cannot be a future date",IF('DO NOT USE_Contact Formulas'!A381,"OK",NA()))</f>
        <v>#N/A</v>
      </c>
      <c r="AG381" s="53" t="e">
        <f>IF(AND('DO NOT USE_Contact Formulas'!A381,ISBLANK('Captura de datos de CONTACTO'!AB381)),"Lab Result Test Result is required",IF(AND(NOT(ISBLANK('Captura de datos de CONTACTO'!AB381)),ISNA(VLOOKUP('Captura de datos de CONTACTO'!AB381,'DO NOT USE_School Picklist'!$Q$3:$Q$8,1,FALSE))),"Please select a value from the drop-down menu",IF('DO NOT USE_Contact Formulas'!A381,"OK",NA())))</f>
        <v>#N/A</v>
      </c>
    </row>
    <row r="382" spans="1:33" x14ac:dyDescent="0.3">
      <c r="A382" s="39" t="e">
        <f>IF('DO NOT USE_Contact Formulas'!A382,IF('DO NOT USE_Contact Formulas'!B382,"Not all required fields are completed","OK"),NA())</f>
        <v>#N/A</v>
      </c>
      <c r="B382" s="40" t="e">
        <f>IF(AND('DO NOT USE_Contact Formulas'!A382,ISBLANK('Captura de datos de CONTACTO'!B382)),"First Name is required",IF(NOT(ISBLANK('Captura de datos de CONTACTO'!B382)),"OK",NA()))</f>
        <v>#N/A</v>
      </c>
      <c r="C382" s="40" t="e">
        <f>IF(AND('DO NOT USE_Contact Formulas'!A382,ISBLANK('Captura de datos de CONTACTO'!C382)),"Last Name is required",IF(NOT(ISBLANK('Captura de datos de CONTACTO'!C382)),"OK",NA()))</f>
        <v>#N/A</v>
      </c>
      <c r="D382" s="40" t="e">
        <f>IF(AND('DO NOT USE_Contact Formulas'!A382,ISBLANK('Captura de datos de CONTACTO'!D382)),"Birthdate is required",IF(NOT(ISBLANK('Captura de datos de CONTACTO'!D382)),"OK",NA()))</f>
        <v>#N/A</v>
      </c>
      <c r="E382" s="40" t="e">
        <f>IF(AND('DO NOT USE_Contact Formulas'!A382,ISBLANK('Captura de datos de CONTACTO'!E382)),"Mobile Phone is required",IF(NOT(ISBLANK('Captura de datos de CONTACTO'!E382)),IF(AND(ISNUMBER(VALUE('Captura de datos de CONTACTO'!E382)),LEFT('Captura de datos de CONTACTO'!E382,1)&lt;&gt;"1",LEN('Captura de datos de CONTACTO'!E382)=10),"OK","Phone number must be valid format"),NA()))</f>
        <v>#N/A</v>
      </c>
      <c r="F382" s="40" t="e">
        <f>IF(LEN('Captura de datos de CONTACTO'!F382)&gt;255,"Home Street Address must be less than 255 characters",IF('DO NOT USE_Contact Formulas'!A382,"OK",NA()))</f>
        <v>#N/A</v>
      </c>
      <c r="G382" s="40" t="e">
        <f>IF(LEN('Captura de datos de CONTACTO'!G382)&gt;40,"City must be less than 40 characters",IF('DO NOT USE_Contact Formulas'!A382,"OK",NA()))</f>
        <v>#N/A</v>
      </c>
      <c r="H382" s="40" t="e">
        <f>IF(AND(NOT(ISBLANK('Captura de datos de CONTACTO'!H382)),ISNA(VLOOKUP('Captura de datos de CONTACTO'!H382,'DO NOT USE_School Picklist'!$P$3:$P$52,1,FALSE))),"Please select a value from the drop-down menu",IF('DO NOT USE_Contact Formulas'!A382,"OK",NA()))</f>
        <v>#N/A</v>
      </c>
      <c r="I382" s="40" t="e">
        <f>IF(AND('DO NOT USE_Contact Formulas'!A382,ISBLANK('Captura de datos de CONTACTO'!I382)),"Zip is required",IF(ISBLANK('Captura de datos de CONTACTO'!I382),NA(),"OK"))</f>
        <v>#N/A</v>
      </c>
      <c r="J382" s="40" t="e">
        <f>IF(AND('DO NOT USE_Contact Formulas'!A382,ISBLANK('Captura de datos de CONTACTO'!J382)),"Student or Staff? is required",IF(ISBLANK('Captura de datos de CONTACTO'!J382),NA(),IF(ISNA(VLOOKUP('Captura de datos de CONTACTO'!J382,'DO NOT USE_School Picklist'!$B$3:$B$6,1,FALSE)),"Please select a value from the drop-down menu","OK")))</f>
        <v>#N/A</v>
      </c>
      <c r="K382" s="40" t="e">
        <f>IF(AND('Captura de datos de CONTACTO'!J382='DO NOT USE_School Picklist'!$B$4,ISBLANK('Captura de datos de CONTACTO'!K382)),"Occupation/Job Title is required if Student or Staff? is Yes, staff/faculty or volunteer",IF('DO NOT USE_Contact Formulas'!A382,"OK",NA()))</f>
        <v>#N/A</v>
      </c>
      <c r="L382" s="40" t="e">
        <f ca="1">IF('Captura de datos de CONTACTO'!L382&gt;'DO NOT USE_School Picklist'!$C$3,"Date last on school campus/facility cannot be a future date",IF('DO NOT USE_Contact Formulas'!A382,IF(ISBLANK('Captura de datos de CONTACTO'!L382),"Date last on school campus/facility is required","OK"),NA()))</f>
        <v>#N/A</v>
      </c>
      <c r="M382" s="41" t="e">
        <f ca="1">IF('Captura de datos de CONTACTO'!M382&gt;'DO NOT USE_School Picklist'!$C$3,"Last Exposure Date cannot be a future date",IF('DO NOT USE_Contact Formulas'!A382,IF(ISBLANK('Captura de datos de CONTACTO'!M382),"Last Exposure Date is required","OK"),NA()))</f>
        <v>#N/A</v>
      </c>
      <c r="N382" s="41" t="e">
        <f>IF(AND('DO NOT USE_Contact Formulas'!A382,ISBLANK('Captura de datos de CONTACTO'!N382)),"Specific Place in the Location is required",IF(ISBLANK('Captura de datos de CONTACTO'!N382),NA(),"OK"))</f>
        <v>#N/A</v>
      </c>
      <c r="O382" s="40" t="e">
        <f>IF(AND(NOT(ISBLANK('Captura de datos de CONTACTO'!O382)),ISNA(VLOOKUP('Captura de datos de CONTACTO'!O382,'DO NOT USE_School Picklist'!$L$3:$L$81,1,FALSE))),"Please select a value from the drop-down menu",IF('DO NOT USE_Contact Formulas'!A382,"OK",NA()))</f>
        <v>#N/A</v>
      </c>
      <c r="P382" s="40" t="e">
        <f>IF(AND(NOT(ISBLANK('Captura de datos de CONTACTO'!P382)),NOT(ISNUMBER(MATCH("*@*.?*",'Captura de datos de CONTACTO'!P382,0)))),"Email must be in a valid format",IF('DO NOT USE_Contact Formulas'!A382,"OK",NA()))</f>
        <v>#N/A</v>
      </c>
      <c r="Q382" s="40" t="e">
        <f>IF(LEN('Captura de datos de CONTACTO'!Q382)&gt;50,"Parent/Guardian Name must be less than 50 characters",IF('DO NOT USE_Contact Formulas'!A382,"OK",NA()))</f>
        <v>#N/A</v>
      </c>
      <c r="R382" s="40" t="e">
        <f>IF(NOT(ISBLANK('Captura de datos de CONTACTO'!R382)),IF(AND(ISNUMBER('Captura de datos de CONTACTO'!R382),LEFT('Captura de datos de CONTACTO'!R382,1)&lt;&gt;"1",LEN('Captura de datos de CONTACTO'!R382)=10),"OK","Phone number must be valid format"),IF('DO NOT USE_Contact Formulas'!A382,"OK",NA()))</f>
        <v>#N/A</v>
      </c>
      <c r="S382" s="40" t="e">
        <f>IF(AND(NOT(ISBLANK('Captura de datos de CONTACTO'!S382)),ISNA(VLOOKUP('Captura de datos de CONTACTO'!S382,'DO NOT USE_School Picklist'!$N$3:$N$63,1,FALSE))),"Please select a value from the drop-down menu",IF('DO NOT USE_Contact Formulas'!A382,"OK",NA()))</f>
        <v>#N/A</v>
      </c>
      <c r="T382" s="53" t="e">
        <f>IF(AND(NOT(ISBLANK('Captura de datos de CONTACTO'!T382)),ISNA(VLOOKUP('Captura de datos de CONTACTO'!T382,'DO NOT USE_School Picklist'!$I$3:$I$5,1,FALSE))),"Please select a value from the drop-down menu",IF('DO NOT USE_Contact Formulas'!A382,"OK",NA()))</f>
        <v>#N/A</v>
      </c>
      <c r="U382" s="40" t="e">
        <f>IF(AND(NOT(ISBLANK('Captura de datos de CONTACTO'!U382)),ISNA(VLOOKUP('Captura de datos de CONTACTO'!U382,'DO NOT USE_School Picklist'!$E$3:$E$10,1,FALSE))),"Please select a value from the drop-down menu",IF('DO NOT USE_Contact Formulas'!A382,"OK",NA()))</f>
        <v>#N/A</v>
      </c>
      <c r="V382" s="53" t="e">
        <f>IF(AND(NOT(ISBLANK('Captura de datos de CONTACTO'!V382)),ISNA(VLOOKUP('Captura de datos de CONTACTO'!V382,'DO NOT USE_School Picklist'!$W$3:$W$9,1,FALSE))),"Please select a value from the drop-down menu",IF('DO NOT USE_Contact Formulas'!A382,"OK",NA()))</f>
        <v>#N/A</v>
      </c>
      <c r="W382" s="53" t="e">
        <f>IF(AND(NOT(ISBLANK('Captura de datos de CONTACTO'!W382)),ISNA(VLOOKUP('Captura de datos de CONTACTO'!W382,'DO NOT USE_School Picklist'!$W$3:$W$9,1,FALSE))),"Please select a value from the drop-down menu",IF('DO NOT USE_Case Formulas'!A382,"OK",NA()))</f>
        <v>#N/A</v>
      </c>
      <c r="X382" s="40" t="e">
        <f>IF(AND(NOT(ISBLANK('Captura de datos de CONTACTO'!X382)),ISNA(VLOOKUP('Captura de datos de CONTACTO'!X382,'DO NOT USE_School Picklist'!$F$3:$F$16,1,FALSE))),"Please select a value from the drop-down menu",IF('DO NOT USE_Contact Formulas'!A382,"OK",NA()))</f>
        <v>#N/A</v>
      </c>
      <c r="Y382" s="40" t="e">
        <f>IF(LEN('Captura de datos de CONTACTO'!Y382)&gt;100,"Classroom(s) must be less than 100 characters",IF('DO NOT USE_Contact Formulas'!A382,"OK",NA()))</f>
        <v>#N/A</v>
      </c>
      <c r="Z382" s="40" t="e">
        <f>IF(AND(NOT(ISBLANK('Captura de datos de CONTACTO'!Z382)),ISNA(VLOOKUP('Captura de datos de CONTACTO'!Z382,'DO NOT USE_School Picklist'!$K$3:$K$6,1,FALSE))),"Please select a value from the drop-down menu",IF('DO NOT USE_Contact Formulas'!A382,"OK",NA()))</f>
        <v>#N/A</v>
      </c>
      <c r="AA382" s="40" t="e">
        <f>IF(AND(NOT(ISBLANK('Captura de datos de CONTACTO'!AA382)),ISNA(VLOOKUP('Captura de datos de CONTACTO'!AA382,'DO NOT USE_School Picklist'!$D$3:$D$5,1,FALSE))),"Please select a value from the drop-down menu",IF('DO NOT USE_Contact Formulas'!A382,"OK",NA()))</f>
        <v>#N/A</v>
      </c>
      <c r="AB382" s="40"/>
      <c r="AC382" s="40" t="e">
        <f>IF(AND(NOT(ISBLANK('Captura de datos de CONTACTO'!AC382)),ISNA(VLOOKUP('Captura de datos de CONTACTO'!AC382,'DO NOT USE_School Picklist'!$G$3:$G$5,1,FALSE))),"Please select a value from the drop-down menu",IF('DO NOT USE_Contact Formulas'!A382,"OK",NA()))</f>
        <v>#N/A</v>
      </c>
      <c r="AD382" s="40"/>
      <c r="AE382" s="40" t="e">
        <f>IF(AND(NOT(ISBLANK('Captura de datos de CONTACTO'!AE382)),ISNA(VLOOKUP('Captura de datos de CONTACTO'!AE382,'DO NOT USE_School Picklist'!$H$3:$H$4,1,FALSE))),"Please select a value from the drop-down menu",IF('DO NOT USE_Contact Formulas'!A382,"OK",NA()))</f>
        <v>#N/A</v>
      </c>
      <c r="AF382" s="40" t="e">
        <f ca="1">IF('Captura de datos de CONTACTO'!AF382&gt;'DO NOT USE_School Picklist'!$C$3,"Test Date cannot be a future date",IF('DO NOT USE_Contact Formulas'!A382,"OK",NA()))</f>
        <v>#N/A</v>
      </c>
      <c r="AG382" s="53" t="e">
        <f>IF(AND('DO NOT USE_Contact Formulas'!A382,ISBLANK('Captura de datos de CONTACTO'!AB382)),"Lab Result Test Result is required",IF(AND(NOT(ISBLANK('Captura de datos de CONTACTO'!AB382)),ISNA(VLOOKUP('Captura de datos de CONTACTO'!AB382,'DO NOT USE_School Picklist'!$Q$3:$Q$8,1,FALSE))),"Please select a value from the drop-down menu",IF('DO NOT USE_Contact Formulas'!A382,"OK",NA())))</f>
        <v>#N/A</v>
      </c>
    </row>
    <row r="383" spans="1:33" x14ac:dyDescent="0.3">
      <c r="A383" s="39" t="e">
        <f>IF('DO NOT USE_Contact Formulas'!A383,IF('DO NOT USE_Contact Formulas'!B383,"Not all required fields are completed","OK"),NA())</f>
        <v>#N/A</v>
      </c>
      <c r="B383" s="40" t="e">
        <f>IF(AND('DO NOT USE_Contact Formulas'!A383,ISBLANK('Captura de datos de CONTACTO'!B383)),"First Name is required",IF(NOT(ISBLANK('Captura de datos de CONTACTO'!B383)),"OK",NA()))</f>
        <v>#N/A</v>
      </c>
      <c r="C383" s="40" t="e">
        <f>IF(AND('DO NOT USE_Contact Formulas'!A383,ISBLANK('Captura de datos de CONTACTO'!C383)),"Last Name is required",IF(NOT(ISBLANK('Captura de datos de CONTACTO'!C383)),"OK",NA()))</f>
        <v>#N/A</v>
      </c>
      <c r="D383" s="40" t="e">
        <f>IF(AND('DO NOT USE_Contact Formulas'!A383,ISBLANK('Captura de datos de CONTACTO'!D383)),"Birthdate is required",IF(NOT(ISBLANK('Captura de datos de CONTACTO'!D383)),"OK",NA()))</f>
        <v>#N/A</v>
      </c>
      <c r="E383" s="40" t="e">
        <f>IF(AND('DO NOT USE_Contact Formulas'!A383,ISBLANK('Captura de datos de CONTACTO'!E383)),"Mobile Phone is required",IF(NOT(ISBLANK('Captura de datos de CONTACTO'!E383)),IF(AND(ISNUMBER(VALUE('Captura de datos de CONTACTO'!E383)),LEFT('Captura de datos de CONTACTO'!E383,1)&lt;&gt;"1",LEN('Captura de datos de CONTACTO'!E383)=10),"OK","Phone number must be valid format"),NA()))</f>
        <v>#N/A</v>
      </c>
      <c r="F383" s="40" t="e">
        <f>IF(LEN('Captura de datos de CONTACTO'!F383)&gt;255,"Home Street Address must be less than 255 characters",IF('DO NOT USE_Contact Formulas'!A383,"OK",NA()))</f>
        <v>#N/A</v>
      </c>
      <c r="G383" s="40" t="e">
        <f>IF(LEN('Captura de datos de CONTACTO'!G383)&gt;40,"City must be less than 40 characters",IF('DO NOT USE_Contact Formulas'!A383,"OK",NA()))</f>
        <v>#N/A</v>
      </c>
      <c r="H383" s="40" t="e">
        <f>IF(AND(NOT(ISBLANK('Captura de datos de CONTACTO'!H383)),ISNA(VLOOKUP('Captura de datos de CONTACTO'!H383,'DO NOT USE_School Picklist'!$P$3:$P$52,1,FALSE))),"Please select a value from the drop-down menu",IF('DO NOT USE_Contact Formulas'!A383,"OK",NA()))</f>
        <v>#N/A</v>
      </c>
      <c r="I383" s="40" t="e">
        <f>IF(AND('DO NOT USE_Contact Formulas'!A383,ISBLANK('Captura de datos de CONTACTO'!I383)),"Zip is required",IF(ISBLANK('Captura de datos de CONTACTO'!I383),NA(),"OK"))</f>
        <v>#N/A</v>
      </c>
      <c r="J383" s="40" t="e">
        <f>IF(AND('DO NOT USE_Contact Formulas'!A383,ISBLANK('Captura de datos de CONTACTO'!J383)),"Student or Staff? is required",IF(ISBLANK('Captura de datos de CONTACTO'!J383),NA(),IF(ISNA(VLOOKUP('Captura de datos de CONTACTO'!J383,'DO NOT USE_School Picklist'!$B$3:$B$6,1,FALSE)),"Please select a value from the drop-down menu","OK")))</f>
        <v>#N/A</v>
      </c>
      <c r="K383" s="40" t="e">
        <f>IF(AND('Captura de datos de CONTACTO'!J383='DO NOT USE_School Picklist'!$B$4,ISBLANK('Captura de datos de CONTACTO'!K383)),"Occupation/Job Title is required if Student or Staff? is Yes, staff/faculty or volunteer",IF('DO NOT USE_Contact Formulas'!A383,"OK",NA()))</f>
        <v>#N/A</v>
      </c>
      <c r="L383" s="40" t="e">
        <f ca="1">IF('Captura de datos de CONTACTO'!L383&gt;'DO NOT USE_School Picklist'!$C$3,"Date last on school campus/facility cannot be a future date",IF('DO NOT USE_Contact Formulas'!A383,IF(ISBLANK('Captura de datos de CONTACTO'!L383),"Date last on school campus/facility is required","OK"),NA()))</f>
        <v>#N/A</v>
      </c>
      <c r="M383" s="41" t="e">
        <f ca="1">IF('Captura de datos de CONTACTO'!M383&gt;'DO NOT USE_School Picklist'!$C$3,"Last Exposure Date cannot be a future date",IF('DO NOT USE_Contact Formulas'!A383,IF(ISBLANK('Captura de datos de CONTACTO'!M383),"Last Exposure Date is required","OK"),NA()))</f>
        <v>#N/A</v>
      </c>
      <c r="N383" s="41" t="e">
        <f>IF(AND('DO NOT USE_Contact Formulas'!A383,ISBLANK('Captura de datos de CONTACTO'!N383)),"Specific Place in the Location is required",IF(ISBLANK('Captura de datos de CONTACTO'!N383),NA(),"OK"))</f>
        <v>#N/A</v>
      </c>
      <c r="O383" s="40" t="e">
        <f>IF(AND(NOT(ISBLANK('Captura de datos de CONTACTO'!O383)),ISNA(VLOOKUP('Captura de datos de CONTACTO'!O383,'DO NOT USE_School Picklist'!$L$3:$L$81,1,FALSE))),"Please select a value from the drop-down menu",IF('DO NOT USE_Contact Formulas'!A383,"OK",NA()))</f>
        <v>#N/A</v>
      </c>
      <c r="P383" s="40" t="e">
        <f>IF(AND(NOT(ISBLANK('Captura de datos de CONTACTO'!P383)),NOT(ISNUMBER(MATCH("*@*.?*",'Captura de datos de CONTACTO'!P383,0)))),"Email must be in a valid format",IF('DO NOT USE_Contact Formulas'!A383,"OK",NA()))</f>
        <v>#N/A</v>
      </c>
      <c r="Q383" s="40" t="e">
        <f>IF(LEN('Captura de datos de CONTACTO'!Q383)&gt;50,"Parent/Guardian Name must be less than 50 characters",IF('DO NOT USE_Contact Formulas'!A383,"OK",NA()))</f>
        <v>#N/A</v>
      </c>
      <c r="R383" s="40" t="e">
        <f>IF(NOT(ISBLANK('Captura de datos de CONTACTO'!R383)),IF(AND(ISNUMBER('Captura de datos de CONTACTO'!R383),LEFT('Captura de datos de CONTACTO'!R383,1)&lt;&gt;"1",LEN('Captura de datos de CONTACTO'!R383)=10),"OK","Phone number must be valid format"),IF('DO NOT USE_Contact Formulas'!A383,"OK",NA()))</f>
        <v>#N/A</v>
      </c>
      <c r="S383" s="40" t="e">
        <f>IF(AND(NOT(ISBLANK('Captura de datos de CONTACTO'!S383)),ISNA(VLOOKUP('Captura de datos de CONTACTO'!S383,'DO NOT USE_School Picklist'!$N$3:$N$63,1,FALSE))),"Please select a value from the drop-down menu",IF('DO NOT USE_Contact Formulas'!A383,"OK",NA()))</f>
        <v>#N/A</v>
      </c>
      <c r="T383" s="53" t="e">
        <f>IF(AND(NOT(ISBLANK('Captura de datos de CONTACTO'!T383)),ISNA(VLOOKUP('Captura de datos de CONTACTO'!T383,'DO NOT USE_School Picklist'!$I$3:$I$5,1,FALSE))),"Please select a value from the drop-down menu",IF('DO NOT USE_Contact Formulas'!A383,"OK",NA()))</f>
        <v>#N/A</v>
      </c>
      <c r="U383" s="40" t="e">
        <f>IF(AND(NOT(ISBLANK('Captura de datos de CONTACTO'!U383)),ISNA(VLOOKUP('Captura de datos de CONTACTO'!U383,'DO NOT USE_School Picklist'!$E$3:$E$10,1,FALSE))),"Please select a value from the drop-down menu",IF('DO NOT USE_Contact Formulas'!A383,"OK",NA()))</f>
        <v>#N/A</v>
      </c>
      <c r="V383" s="53" t="e">
        <f>IF(AND(NOT(ISBLANK('Captura de datos de CONTACTO'!V383)),ISNA(VLOOKUP('Captura de datos de CONTACTO'!V383,'DO NOT USE_School Picklist'!$W$3:$W$9,1,FALSE))),"Please select a value from the drop-down menu",IF('DO NOT USE_Contact Formulas'!A383,"OK",NA()))</f>
        <v>#N/A</v>
      </c>
      <c r="W383" s="53" t="e">
        <f>IF(AND(NOT(ISBLANK('Captura de datos de CONTACTO'!W383)),ISNA(VLOOKUP('Captura de datos de CONTACTO'!W383,'DO NOT USE_School Picklist'!$W$3:$W$9,1,FALSE))),"Please select a value from the drop-down menu",IF('DO NOT USE_Case Formulas'!A383,"OK",NA()))</f>
        <v>#N/A</v>
      </c>
      <c r="X383" s="40" t="e">
        <f>IF(AND(NOT(ISBLANK('Captura de datos de CONTACTO'!X383)),ISNA(VLOOKUP('Captura de datos de CONTACTO'!X383,'DO NOT USE_School Picklist'!$F$3:$F$16,1,FALSE))),"Please select a value from the drop-down menu",IF('DO NOT USE_Contact Formulas'!A383,"OK",NA()))</f>
        <v>#N/A</v>
      </c>
      <c r="Y383" s="40" t="e">
        <f>IF(LEN('Captura de datos de CONTACTO'!Y383)&gt;100,"Classroom(s) must be less than 100 characters",IF('DO NOT USE_Contact Formulas'!A383,"OK",NA()))</f>
        <v>#N/A</v>
      </c>
      <c r="Z383" s="40" t="e">
        <f>IF(AND(NOT(ISBLANK('Captura de datos de CONTACTO'!Z383)),ISNA(VLOOKUP('Captura de datos de CONTACTO'!Z383,'DO NOT USE_School Picklist'!$K$3:$K$6,1,FALSE))),"Please select a value from the drop-down menu",IF('DO NOT USE_Contact Formulas'!A383,"OK",NA()))</f>
        <v>#N/A</v>
      </c>
      <c r="AA383" s="40" t="e">
        <f>IF(AND(NOT(ISBLANK('Captura de datos de CONTACTO'!AA383)),ISNA(VLOOKUP('Captura de datos de CONTACTO'!AA383,'DO NOT USE_School Picklist'!$D$3:$D$5,1,FALSE))),"Please select a value from the drop-down menu",IF('DO NOT USE_Contact Formulas'!A383,"OK",NA()))</f>
        <v>#N/A</v>
      </c>
      <c r="AB383" s="40"/>
      <c r="AC383" s="40" t="e">
        <f>IF(AND(NOT(ISBLANK('Captura de datos de CONTACTO'!AC383)),ISNA(VLOOKUP('Captura de datos de CONTACTO'!AC383,'DO NOT USE_School Picklist'!$G$3:$G$5,1,FALSE))),"Please select a value from the drop-down menu",IF('DO NOT USE_Contact Formulas'!A383,"OK",NA()))</f>
        <v>#N/A</v>
      </c>
      <c r="AD383" s="40"/>
      <c r="AE383" s="40" t="e">
        <f>IF(AND(NOT(ISBLANK('Captura de datos de CONTACTO'!AE383)),ISNA(VLOOKUP('Captura de datos de CONTACTO'!AE383,'DO NOT USE_School Picklist'!$H$3:$H$4,1,FALSE))),"Please select a value from the drop-down menu",IF('DO NOT USE_Contact Formulas'!A383,"OK",NA()))</f>
        <v>#N/A</v>
      </c>
      <c r="AF383" s="40" t="e">
        <f ca="1">IF('Captura de datos de CONTACTO'!AF383&gt;'DO NOT USE_School Picklist'!$C$3,"Test Date cannot be a future date",IF('DO NOT USE_Contact Formulas'!A383,"OK",NA()))</f>
        <v>#N/A</v>
      </c>
      <c r="AG383" s="53" t="e">
        <f>IF(AND('DO NOT USE_Contact Formulas'!A383,ISBLANK('Captura de datos de CONTACTO'!AB383)),"Lab Result Test Result is required",IF(AND(NOT(ISBLANK('Captura de datos de CONTACTO'!AB383)),ISNA(VLOOKUP('Captura de datos de CONTACTO'!AB383,'DO NOT USE_School Picklist'!$Q$3:$Q$8,1,FALSE))),"Please select a value from the drop-down menu",IF('DO NOT USE_Contact Formulas'!A383,"OK",NA())))</f>
        <v>#N/A</v>
      </c>
    </row>
    <row r="384" spans="1:33" x14ac:dyDescent="0.3">
      <c r="A384" s="39" t="e">
        <f>IF('DO NOT USE_Contact Formulas'!A384,IF('DO NOT USE_Contact Formulas'!B384,"Not all required fields are completed","OK"),NA())</f>
        <v>#N/A</v>
      </c>
      <c r="B384" s="40" t="e">
        <f>IF(AND('DO NOT USE_Contact Formulas'!A384,ISBLANK('Captura de datos de CONTACTO'!B384)),"First Name is required",IF(NOT(ISBLANK('Captura de datos de CONTACTO'!B384)),"OK",NA()))</f>
        <v>#N/A</v>
      </c>
      <c r="C384" s="40" t="e">
        <f>IF(AND('DO NOT USE_Contact Formulas'!A384,ISBLANK('Captura de datos de CONTACTO'!C384)),"Last Name is required",IF(NOT(ISBLANK('Captura de datos de CONTACTO'!C384)),"OK",NA()))</f>
        <v>#N/A</v>
      </c>
      <c r="D384" s="40" t="e">
        <f>IF(AND('DO NOT USE_Contact Formulas'!A384,ISBLANK('Captura de datos de CONTACTO'!D384)),"Birthdate is required",IF(NOT(ISBLANK('Captura de datos de CONTACTO'!D384)),"OK",NA()))</f>
        <v>#N/A</v>
      </c>
      <c r="E384" s="40" t="e">
        <f>IF(AND('DO NOT USE_Contact Formulas'!A384,ISBLANK('Captura de datos de CONTACTO'!E384)),"Mobile Phone is required",IF(NOT(ISBLANK('Captura de datos de CONTACTO'!E384)),IF(AND(ISNUMBER(VALUE('Captura de datos de CONTACTO'!E384)),LEFT('Captura de datos de CONTACTO'!E384,1)&lt;&gt;"1",LEN('Captura de datos de CONTACTO'!E384)=10),"OK","Phone number must be valid format"),NA()))</f>
        <v>#N/A</v>
      </c>
      <c r="F384" s="40" t="e">
        <f>IF(LEN('Captura de datos de CONTACTO'!F384)&gt;255,"Home Street Address must be less than 255 characters",IF('DO NOT USE_Contact Formulas'!A384,"OK",NA()))</f>
        <v>#N/A</v>
      </c>
      <c r="G384" s="40" t="e">
        <f>IF(LEN('Captura de datos de CONTACTO'!G384)&gt;40,"City must be less than 40 characters",IF('DO NOT USE_Contact Formulas'!A384,"OK",NA()))</f>
        <v>#N/A</v>
      </c>
      <c r="H384" s="40" t="e">
        <f>IF(AND(NOT(ISBLANK('Captura de datos de CONTACTO'!H384)),ISNA(VLOOKUP('Captura de datos de CONTACTO'!H384,'DO NOT USE_School Picklist'!$P$3:$P$52,1,FALSE))),"Please select a value from the drop-down menu",IF('DO NOT USE_Contact Formulas'!A384,"OK",NA()))</f>
        <v>#N/A</v>
      </c>
      <c r="I384" s="40" t="e">
        <f>IF(AND('DO NOT USE_Contact Formulas'!A384,ISBLANK('Captura de datos de CONTACTO'!I384)),"Zip is required",IF(ISBLANK('Captura de datos de CONTACTO'!I384),NA(),"OK"))</f>
        <v>#N/A</v>
      </c>
      <c r="J384" s="40" t="e">
        <f>IF(AND('DO NOT USE_Contact Formulas'!A384,ISBLANK('Captura de datos de CONTACTO'!J384)),"Student or Staff? is required",IF(ISBLANK('Captura de datos de CONTACTO'!J384),NA(),IF(ISNA(VLOOKUP('Captura de datos de CONTACTO'!J384,'DO NOT USE_School Picklist'!$B$3:$B$6,1,FALSE)),"Please select a value from the drop-down menu","OK")))</f>
        <v>#N/A</v>
      </c>
      <c r="K384" s="40" t="e">
        <f>IF(AND('Captura de datos de CONTACTO'!J384='DO NOT USE_School Picklist'!$B$4,ISBLANK('Captura de datos de CONTACTO'!K384)),"Occupation/Job Title is required if Student or Staff? is Yes, staff/faculty or volunteer",IF('DO NOT USE_Contact Formulas'!A384,"OK",NA()))</f>
        <v>#N/A</v>
      </c>
      <c r="L384" s="40" t="e">
        <f ca="1">IF('Captura de datos de CONTACTO'!L384&gt;'DO NOT USE_School Picklist'!$C$3,"Date last on school campus/facility cannot be a future date",IF('DO NOT USE_Contact Formulas'!A384,IF(ISBLANK('Captura de datos de CONTACTO'!L384),"Date last on school campus/facility is required","OK"),NA()))</f>
        <v>#N/A</v>
      </c>
      <c r="M384" s="41" t="e">
        <f ca="1">IF('Captura de datos de CONTACTO'!M384&gt;'DO NOT USE_School Picklist'!$C$3,"Last Exposure Date cannot be a future date",IF('DO NOT USE_Contact Formulas'!A384,IF(ISBLANK('Captura de datos de CONTACTO'!M384),"Last Exposure Date is required","OK"),NA()))</f>
        <v>#N/A</v>
      </c>
      <c r="N384" s="41" t="e">
        <f>IF(AND('DO NOT USE_Contact Formulas'!A384,ISBLANK('Captura de datos de CONTACTO'!N384)),"Specific Place in the Location is required",IF(ISBLANK('Captura de datos de CONTACTO'!N384),NA(),"OK"))</f>
        <v>#N/A</v>
      </c>
      <c r="O384" s="40" t="e">
        <f>IF(AND(NOT(ISBLANK('Captura de datos de CONTACTO'!O384)),ISNA(VLOOKUP('Captura de datos de CONTACTO'!O384,'DO NOT USE_School Picklist'!$L$3:$L$81,1,FALSE))),"Please select a value from the drop-down menu",IF('DO NOT USE_Contact Formulas'!A384,"OK",NA()))</f>
        <v>#N/A</v>
      </c>
      <c r="P384" s="40" t="e">
        <f>IF(AND(NOT(ISBLANK('Captura de datos de CONTACTO'!P384)),NOT(ISNUMBER(MATCH("*@*.?*",'Captura de datos de CONTACTO'!P384,0)))),"Email must be in a valid format",IF('DO NOT USE_Contact Formulas'!A384,"OK",NA()))</f>
        <v>#N/A</v>
      </c>
      <c r="Q384" s="40" t="e">
        <f>IF(LEN('Captura de datos de CONTACTO'!Q384)&gt;50,"Parent/Guardian Name must be less than 50 characters",IF('DO NOT USE_Contact Formulas'!A384,"OK",NA()))</f>
        <v>#N/A</v>
      </c>
      <c r="R384" s="40" t="e">
        <f>IF(NOT(ISBLANK('Captura de datos de CONTACTO'!R384)),IF(AND(ISNUMBER('Captura de datos de CONTACTO'!R384),LEFT('Captura de datos de CONTACTO'!R384,1)&lt;&gt;"1",LEN('Captura de datos de CONTACTO'!R384)=10),"OK","Phone number must be valid format"),IF('DO NOT USE_Contact Formulas'!A384,"OK",NA()))</f>
        <v>#N/A</v>
      </c>
      <c r="S384" s="40" t="e">
        <f>IF(AND(NOT(ISBLANK('Captura de datos de CONTACTO'!S384)),ISNA(VLOOKUP('Captura de datos de CONTACTO'!S384,'DO NOT USE_School Picklist'!$N$3:$N$63,1,FALSE))),"Please select a value from the drop-down menu",IF('DO NOT USE_Contact Formulas'!A384,"OK",NA()))</f>
        <v>#N/A</v>
      </c>
      <c r="T384" s="53" t="e">
        <f>IF(AND(NOT(ISBLANK('Captura de datos de CONTACTO'!T384)),ISNA(VLOOKUP('Captura de datos de CONTACTO'!T384,'DO NOT USE_School Picklist'!$I$3:$I$5,1,FALSE))),"Please select a value from the drop-down menu",IF('DO NOT USE_Contact Formulas'!A384,"OK",NA()))</f>
        <v>#N/A</v>
      </c>
      <c r="U384" s="40" t="e">
        <f>IF(AND(NOT(ISBLANK('Captura de datos de CONTACTO'!U384)),ISNA(VLOOKUP('Captura de datos de CONTACTO'!U384,'DO NOT USE_School Picklist'!$E$3:$E$10,1,FALSE))),"Please select a value from the drop-down menu",IF('DO NOT USE_Contact Formulas'!A384,"OK",NA()))</f>
        <v>#N/A</v>
      </c>
      <c r="V384" s="53" t="e">
        <f>IF(AND(NOT(ISBLANK('Captura de datos de CONTACTO'!V384)),ISNA(VLOOKUP('Captura de datos de CONTACTO'!V384,'DO NOT USE_School Picklist'!$W$3:$W$9,1,FALSE))),"Please select a value from the drop-down menu",IF('DO NOT USE_Contact Formulas'!A384,"OK",NA()))</f>
        <v>#N/A</v>
      </c>
      <c r="W384" s="53" t="e">
        <f>IF(AND(NOT(ISBLANK('Captura de datos de CONTACTO'!W384)),ISNA(VLOOKUP('Captura de datos de CONTACTO'!W384,'DO NOT USE_School Picklist'!$W$3:$W$9,1,FALSE))),"Please select a value from the drop-down menu",IF('DO NOT USE_Case Formulas'!A384,"OK",NA()))</f>
        <v>#N/A</v>
      </c>
      <c r="X384" s="40" t="e">
        <f>IF(AND(NOT(ISBLANK('Captura de datos de CONTACTO'!X384)),ISNA(VLOOKUP('Captura de datos de CONTACTO'!X384,'DO NOT USE_School Picklist'!$F$3:$F$16,1,FALSE))),"Please select a value from the drop-down menu",IF('DO NOT USE_Contact Formulas'!A384,"OK",NA()))</f>
        <v>#N/A</v>
      </c>
      <c r="Y384" s="40" t="e">
        <f>IF(LEN('Captura de datos de CONTACTO'!Y384)&gt;100,"Classroom(s) must be less than 100 characters",IF('DO NOT USE_Contact Formulas'!A384,"OK",NA()))</f>
        <v>#N/A</v>
      </c>
      <c r="Z384" s="40" t="e">
        <f>IF(AND(NOT(ISBLANK('Captura de datos de CONTACTO'!Z384)),ISNA(VLOOKUP('Captura de datos de CONTACTO'!Z384,'DO NOT USE_School Picklist'!$K$3:$K$6,1,FALSE))),"Please select a value from the drop-down menu",IF('DO NOT USE_Contact Formulas'!A384,"OK",NA()))</f>
        <v>#N/A</v>
      </c>
      <c r="AA384" s="40" t="e">
        <f>IF(AND(NOT(ISBLANK('Captura de datos de CONTACTO'!AA384)),ISNA(VLOOKUP('Captura de datos de CONTACTO'!AA384,'DO NOT USE_School Picklist'!$D$3:$D$5,1,FALSE))),"Please select a value from the drop-down menu",IF('DO NOT USE_Contact Formulas'!A384,"OK",NA()))</f>
        <v>#N/A</v>
      </c>
      <c r="AB384" s="40"/>
      <c r="AC384" s="40" t="e">
        <f>IF(AND(NOT(ISBLANK('Captura de datos de CONTACTO'!AC384)),ISNA(VLOOKUP('Captura de datos de CONTACTO'!AC384,'DO NOT USE_School Picklist'!$G$3:$G$5,1,FALSE))),"Please select a value from the drop-down menu",IF('DO NOT USE_Contact Formulas'!A384,"OK",NA()))</f>
        <v>#N/A</v>
      </c>
      <c r="AD384" s="40"/>
      <c r="AE384" s="40" t="e">
        <f>IF(AND(NOT(ISBLANK('Captura de datos de CONTACTO'!AE384)),ISNA(VLOOKUP('Captura de datos de CONTACTO'!AE384,'DO NOT USE_School Picklist'!$H$3:$H$4,1,FALSE))),"Please select a value from the drop-down menu",IF('DO NOT USE_Contact Formulas'!A384,"OK",NA()))</f>
        <v>#N/A</v>
      </c>
      <c r="AF384" s="40" t="e">
        <f ca="1">IF('Captura de datos de CONTACTO'!AF384&gt;'DO NOT USE_School Picklist'!$C$3,"Test Date cannot be a future date",IF('DO NOT USE_Contact Formulas'!A384,"OK",NA()))</f>
        <v>#N/A</v>
      </c>
      <c r="AG384" s="53" t="e">
        <f>IF(AND('DO NOT USE_Contact Formulas'!A384,ISBLANK('Captura de datos de CONTACTO'!AB384)),"Lab Result Test Result is required",IF(AND(NOT(ISBLANK('Captura de datos de CONTACTO'!AB384)),ISNA(VLOOKUP('Captura de datos de CONTACTO'!AB384,'DO NOT USE_School Picklist'!$Q$3:$Q$8,1,FALSE))),"Please select a value from the drop-down menu",IF('DO NOT USE_Contact Formulas'!A384,"OK",NA())))</f>
        <v>#N/A</v>
      </c>
    </row>
    <row r="385" spans="1:33" x14ac:dyDescent="0.3">
      <c r="A385" s="39" t="e">
        <f>IF('DO NOT USE_Contact Formulas'!A385,IF('DO NOT USE_Contact Formulas'!B385,"Not all required fields are completed","OK"),NA())</f>
        <v>#N/A</v>
      </c>
      <c r="B385" s="40" t="e">
        <f>IF(AND('DO NOT USE_Contact Formulas'!A385,ISBLANK('Captura de datos de CONTACTO'!B385)),"First Name is required",IF(NOT(ISBLANK('Captura de datos de CONTACTO'!B385)),"OK",NA()))</f>
        <v>#N/A</v>
      </c>
      <c r="C385" s="40" t="e">
        <f>IF(AND('DO NOT USE_Contact Formulas'!A385,ISBLANK('Captura de datos de CONTACTO'!C385)),"Last Name is required",IF(NOT(ISBLANK('Captura de datos de CONTACTO'!C385)),"OK",NA()))</f>
        <v>#N/A</v>
      </c>
      <c r="D385" s="40" t="e">
        <f>IF(AND('DO NOT USE_Contact Formulas'!A385,ISBLANK('Captura de datos de CONTACTO'!D385)),"Birthdate is required",IF(NOT(ISBLANK('Captura de datos de CONTACTO'!D385)),"OK",NA()))</f>
        <v>#N/A</v>
      </c>
      <c r="E385" s="40" t="e">
        <f>IF(AND('DO NOT USE_Contact Formulas'!A385,ISBLANK('Captura de datos de CONTACTO'!E385)),"Mobile Phone is required",IF(NOT(ISBLANK('Captura de datos de CONTACTO'!E385)),IF(AND(ISNUMBER(VALUE('Captura de datos de CONTACTO'!E385)),LEFT('Captura de datos de CONTACTO'!E385,1)&lt;&gt;"1",LEN('Captura de datos de CONTACTO'!E385)=10),"OK","Phone number must be valid format"),NA()))</f>
        <v>#N/A</v>
      </c>
      <c r="F385" s="40" t="e">
        <f>IF(LEN('Captura de datos de CONTACTO'!F385)&gt;255,"Home Street Address must be less than 255 characters",IF('DO NOT USE_Contact Formulas'!A385,"OK",NA()))</f>
        <v>#N/A</v>
      </c>
      <c r="G385" s="40" t="e">
        <f>IF(LEN('Captura de datos de CONTACTO'!G385)&gt;40,"City must be less than 40 characters",IF('DO NOT USE_Contact Formulas'!A385,"OK",NA()))</f>
        <v>#N/A</v>
      </c>
      <c r="H385" s="40" t="e">
        <f>IF(AND(NOT(ISBLANK('Captura de datos de CONTACTO'!H385)),ISNA(VLOOKUP('Captura de datos de CONTACTO'!H385,'DO NOT USE_School Picklist'!$P$3:$P$52,1,FALSE))),"Please select a value from the drop-down menu",IF('DO NOT USE_Contact Formulas'!A385,"OK",NA()))</f>
        <v>#N/A</v>
      </c>
      <c r="I385" s="40" t="e">
        <f>IF(AND('DO NOT USE_Contact Formulas'!A385,ISBLANK('Captura de datos de CONTACTO'!I385)),"Zip is required",IF(ISBLANK('Captura de datos de CONTACTO'!I385),NA(),"OK"))</f>
        <v>#N/A</v>
      </c>
      <c r="J385" s="40" t="e">
        <f>IF(AND('DO NOT USE_Contact Formulas'!A385,ISBLANK('Captura de datos de CONTACTO'!J385)),"Student or Staff? is required",IF(ISBLANK('Captura de datos de CONTACTO'!J385),NA(),IF(ISNA(VLOOKUP('Captura de datos de CONTACTO'!J385,'DO NOT USE_School Picklist'!$B$3:$B$6,1,FALSE)),"Please select a value from the drop-down menu","OK")))</f>
        <v>#N/A</v>
      </c>
      <c r="K385" s="40" t="e">
        <f>IF(AND('Captura de datos de CONTACTO'!J385='DO NOT USE_School Picklist'!$B$4,ISBLANK('Captura de datos de CONTACTO'!K385)),"Occupation/Job Title is required if Student or Staff? is Yes, staff/faculty or volunteer",IF('DO NOT USE_Contact Formulas'!A385,"OK",NA()))</f>
        <v>#N/A</v>
      </c>
      <c r="L385" s="40" t="e">
        <f ca="1">IF('Captura de datos de CONTACTO'!L385&gt;'DO NOT USE_School Picklist'!$C$3,"Date last on school campus/facility cannot be a future date",IF('DO NOT USE_Contact Formulas'!A385,IF(ISBLANK('Captura de datos de CONTACTO'!L385),"Date last on school campus/facility is required","OK"),NA()))</f>
        <v>#N/A</v>
      </c>
      <c r="M385" s="41" t="e">
        <f ca="1">IF('Captura de datos de CONTACTO'!M385&gt;'DO NOT USE_School Picklist'!$C$3,"Last Exposure Date cannot be a future date",IF('DO NOT USE_Contact Formulas'!A385,IF(ISBLANK('Captura de datos de CONTACTO'!M385),"Last Exposure Date is required","OK"),NA()))</f>
        <v>#N/A</v>
      </c>
      <c r="N385" s="41" t="e">
        <f>IF(AND('DO NOT USE_Contact Formulas'!A385,ISBLANK('Captura de datos de CONTACTO'!N385)),"Specific Place in the Location is required",IF(ISBLANK('Captura de datos de CONTACTO'!N385),NA(),"OK"))</f>
        <v>#N/A</v>
      </c>
      <c r="O385" s="40" t="e">
        <f>IF(AND(NOT(ISBLANK('Captura de datos de CONTACTO'!O385)),ISNA(VLOOKUP('Captura de datos de CONTACTO'!O385,'DO NOT USE_School Picklist'!$L$3:$L$81,1,FALSE))),"Please select a value from the drop-down menu",IF('DO NOT USE_Contact Formulas'!A385,"OK",NA()))</f>
        <v>#N/A</v>
      </c>
      <c r="P385" s="40" t="e">
        <f>IF(AND(NOT(ISBLANK('Captura de datos de CONTACTO'!P385)),NOT(ISNUMBER(MATCH("*@*.?*",'Captura de datos de CONTACTO'!P385,0)))),"Email must be in a valid format",IF('DO NOT USE_Contact Formulas'!A385,"OK",NA()))</f>
        <v>#N/A</v>
      </c>
      <c r="Q385" s="40" t="e">
        <f>IF(LEN('Captura de datos de CONTACTO'!Q385)&gt;50,"Parent/Guardian Name must be less than 50 characters",IF('DO NOT USE_Contact Formulas'!A385,"OK",NA()))</f>
        <v>#N/A</v>
      </c>
      <c r="R385" s="40" t="e">
        <f>IF(NOT(ISBLANK('Captura de datos de CONTACTO'!R385)),IF(AND(ISNUMBER('Captura de datos de CONTACTO'!R385),LEFT('Captura de datos de CONTACTO'!R385,1)&lt;&gt;"1",LEN('Captura de datos de CONTACTO'!R385)=10),"OK","Phone number must be valid format"),IF('DO NOT USE_Contact Formulas'!A385,"OK",NA()))</f>
        <v>#N/A</v>
      </c>
      <c r="S385" s="40" t="e">
        <f>IF(AND(NOT(ISBLANK('Captura de datos de CONTACTO'!S385)),ISNA(VLOOKUP('Captura de datos de CONTACTO'!S385,'DO NOT USE_School Picklist'!$N$3:$N$63,1,FALSE))),"Please select a value from the drop-down menu",IF('DO NOT USE_Contact Formulas'!A385,"OK",NA()))</f>
        <v>#N/A</v>
      </c>
      <c r="T385" s="53" t="e">
        <f>IF(AND(NOT(ISBLANK('Captura de datos de CONTACTO'!T385)),ISNA(VLOOKUP('Captura de datos de CONTACTO'!T385,'DO NOT USE_School Picklist'!$I$3:$I$5,1,FALSE))),"Please select a value from the drop-down menu",IF('DO NOT USE_Contact Formulas'!A385,"OK",NA()))</f>
        <v>#N/A</v>
      </c>
      <c r="U385" s="40" t="e">
        <f>IF(AND(NOT(ISBLANK('Captura de datos de CONTACTO'!U385)),ISNA(VLOOKUP('Captura de datos de CONTACTO'!U385,'DO NOT USE_School Picklist'!$E$3:$E$10,1,FALSE))),"Please select a value from the drop-down menu",IF('DO NOT USE_Contact Formulas'!A385,"OK",NA()))</f>
        <v>#N/A</v>
      </c>
      <c r="V385" s="53" t="e">
        <f>IF(AND(NOT(ISBLANK('Captura de datos de CONTACTO'!V385)),ISNA(VLOOKUP('Captura de datos de CONTACTO'!V385,'DO NOT USE_School Picklist'!$W$3:$W$9,1,FALSE))),"Please select a value from the drop-down menu",IF('DO NOT USE_Contact Formulas'!A385,"OK",NA()))</f>
        <v>#N/A</v>
      </c>
      <c r="W385" s="53" t="e">
        <f>IF(AND(NOT(ISBLANK('Captura de datos de CONTACTO'!W385)),ISNA(VLOOKUP('Captura de datos de CONTACTO'!W385,'DO NOT USE_School Picklist'!$W$3:$W$9,1,FALSE))),"Please select a value from the drop-down menu",IF('DO NOT USE_Case Formulas'!A385,"OK",NA()))</f>
        <v>#N/A</v>
      </c>
      <c r="X385" s="40" t="e">
        <f>IF(AND(NOT(ISBLANK('Captura de datos de CONTACTO'!X385)),ISNA(VLOOKUP('Captura de datos de CONTACTO'!X385,'DO NOT USE_School Picklist'!$F$3:$F$16,1,FALSE))),"Please select a value from the drop-down menu",IF('DO NOT USE_Contact Formulas'!A385,"OK",NA()))</f>
        <v>#N/A</v>
      </c>
      <c r="Y385" s="40" t="e">
        <f>IF(LEN('Captura de datos de CONTACTO'!Y385)&gt;100,"Classroom(s) must be less than 100 characters",IF('DO NOT USE_Contact Formulas'!A385,"OK",NA()))</f>
        <v>#N/A</v>
      </c>
      <c r="Z385" s="40" t="e">
        <f>IF(AND(NOT(ISBLANK('Captura de datos de CONTACTO'!Z385)),ISNA(VLOOKUP('Captura de datos de CONTACTO'!Z385,'DO NOT USE_School Picklist'!$K$3:$K$6,1,FALSE))),"Please select a value from the drop-down menu",IF('DO NOT USE_Contact Formulas'!A385,"OK",NA()))</f>
        <v>#N/A</v>
      </c>
      <c r="AA385" s="40" t="e">
        <f>IF(AND(NOT(ISBLANK('Captura de datos de CONTACTO'!AA385)),ISNA(VLOOKUP('Captura de datos de CONTACTO'!AA385,'DO NOT USE_School Picklist'!$D$3:$D$5,1,FALSE))),"Please select a value from the drop-down menu",IF('DO NOT USE_Contact Formulas'!A385,"OK",NA()))</f>
        <v>#N/A</v>
      </c>
      <c r="AB385" s="40"/>
      <c r="AC385" s="40" t="e">
        <f>IF(AND(NOT(ISBLANK('Captura de datos de CONTACTO'!AC385)),ISNA(VLOOKUP('Captura de datos de CONTACTO'!AC385,'DO NOT USE_School Picklist'!$G$3:$G$5,1,FALSE))),"Please select a value from the drop-down menu",IF('DO NOT USE_Contact Formulas'!A385,"OK",NA()))</f>
        <v>#N/A</v>
      </c>
      <c r="AD385" s="40"/>
      <c r="AE385" s="40" t="e">
        <f>IF(AND(NOT(ISBLANK('Captura de datos de CONTACTO'!AE385)),ISNA(VLOOKUP('Captura de datos de CONTACTO'!AE385,'DO NOT USE_School Picklist'!$H$3:$H$4,1,FALSE))),"Please select a value from the drop-down menu",IF('DO NOT USE_Contact Formulas'!A385,"OK",NA()))</f>
        <v>#N/A</v>
      </c>
      <c r="AF385" s="40" t="e">
        <f ca="1">IF('Captura de datos de CONTACTO'!AF385&gt;'DO NOT USE_School Picklist'!$C$3,"Test Date cannot be a future date",IF('DO NOT USE_Contact Formulas'!A385,"OK",NA()))</f>
        <v>#N/A</v>
      </c>
      <c r="AG385" s="53" t="e">
        <f>IF(AND('DO NOT USE_Contact Formulas'!A385,ISBLANK('Captura de datos de CONTACTO'!AB385)),"Lab Result Test Result is required",IF(AND(NOT(ISBLANK('Captura de datos de CONTACTO'!AB385)),ISNA(VLOOKUP('Captura de datos de CONTACTO'!AB385,'DO NOT USE_School Picklist'!$Q$3:$Q$8,1,FALSE))),"Please select a value from the drop-down menu",IF('DO NOT USE_Contact Formulas'!A385,"OK",NA())))</f>
        <v>#N/A</v>
      </c>
    </row>
    <row r="386" spans="1:33" x14ac:dyDescent="0.3">
      <c r="A386" s="39" t="e">
        <f>IF('DO NOT USE_Contact Formulas'!A386,IF('DO NOT USE_Contact Formulas'!B386,"Not all required fields are completed","OK"),NA())</f>
        <v>#N/A</v>
      </c>
      <c r="B386" s="40" t="e">
        <f>IF(AND('DO NOT USE_Contact Formulas'!A386,ISBLANK('Captura de datos de CONTACTO'!B386)),"First Name is required",IF(NOT(ISBLANK('Captura de datos de CONTACTO'!B386)),"OK",NA()))</f>
        <v>#N/A</v>
      </c>
      <c r="C386" s="40" t="e">
        <f>IF(AND('DO NOT USE_Contact Formulas'!A386,ISBLANK('Captura de datos de CONTACTO'!C386)),"Last Name is required",IF(NOT(ISBLANK('Captura de datos de CONTACTO'!C386)),"OK",NA()))</f>
        <v>#N/A</v>
      </c>
      <c r="D386" s="40" t="e">
        <f>IF(AND('DO NOT USE_Contact Formulas'!A386,ISBLANK('Captura de datos de CONTACTO'!D386)),"Birthdate is required",IF(NOT(ISBLANK('Captura de datos de CONTACTO'!D386)),"OK",NA()))</f>
        <v>#N/A</v>
      </c>
      <c r="E386" s="40" t="e">
        <f>IF(AND('DO NOT USE_Contact Formulas'!A386,ISBLANK('Captura de datos de CONTACTO'!E386)),"Mobile Phone is required",IF(NOT(ISBLANK('Captura de datos de CONTACTO'!E386)),IF(AND(ISNUMBER(VALUE('Captura de datos de CONTACTO'!E386)),LEFT('Captura de datos de CONTACTO'!E386,1)&lt;&gt;"1",LEN('Captura de datos de CONTACTO'!E386)=10),"OK","Phone number must be valid format"),NA()))</f>
        <v>#N/A</v>
      </c>
      <c r="F386" s="40" t="e">
        <f>IF(LEN('Captura de datos de CONTACTO'!F386)&gt;255,"Home Street Address must be less than 255 characters",IF('DO NOT USE_Contact Formulas'!A386,"OK",NA()))</f>
        <v>#N/A</v>
      </c>
      <c r="G386" s="40" t="e">
        <f>IF(LEN('Captura de datos de CONTACTO'!G386)&gt;40,"City must be less than 40 characters",IF('DO NOT USE_Contact Formulas'!A386,"OK",NA()))</f>
        <v>#N/A</v>
      </c>
      <c r="H386" s="40" t="e">
        <f>IF(AND(NOT(ISBLANK('Captura de datos de CONTACTO'!H386)),ISNA(VLOOKUP('Captura de datos de CONTACTO'!H386,'DO NOT USE_School Picklist'!$P$3:$P$52,1,FALSE))),"Please select a value from the drop-down menu",IF('DO NOT USE_Contact Formulas'!A386,"OK",NA()))</f>
        <v>#N/A</v>
      </c>
      <c r="I386" s="40" t="e">
        <f>IF(AND('DO NOT USE_Contact Formulas'!A386,ISBLANK('Captura de datos de CONTACTO'!I386)),"Zip is required",IF(ISBLANK('Captura de datos de CONTACTO'!I386),NA(),"OK"))</f>
        <v>#N/A</v>
      </c>
      <c r="J386" s="40" t="e">
        <f>IF(AND('DO NOT USE_Contact Formulas'!A386,ISBLANK('Captura de datos de CONTACTO'!J386)),"Student or Staff? is required",IF(ISBLANK('Captura de datos de CONTACTO'!J386),NA(),IF(ISNA(VLOOKUP('Captura de datos de CONTACTO'!J386,'DO NOT USE_School Picklist'!$B$3:$B$6,1,FALSE)),"Please select a value from the drop-down menu","OK")))</f>
        <v>#N/A</v>
      </c>
      <c r="K386" s="40" t="e">
        <f>IF(AND('Captura de datos de CONTACTO'!J386='DO NOT USE_School Picklist'!$B$4,ISBLANK('Captura de datos de CONTACTO'!K386)),"Occupation/Job Title is required if Student or Staff? is Yes, staff/faculty or volunteer",IF('DO NOT USE_Contact Formulas'!A386,"OK",NA()))</f>
        <v>#N/A</v>
      </c>
      <c r="L386" s="40" t="e">
        <f ca="1">IF('Captura de datos de CONTACTO'!L386&gt;'DO NOT USE_School Picklist'!$C$3,"Date last on school campus/facility cannot be a future date",IF('DO NOT USE_Contact Formulas'!A386,IF(ISBLANK('Captura de datos de CONTACTO'!L386),"Date last on school campus/facility is required","OK"),NA()))</f>
        <v>#N/A</v>
      </c>
      <c r="M386" s="41" t="e">
        <f ca="1">IF('Captura de datos de CONTACTO'!M386&gt;'DO NOT USE_School Picklist'!$C$3,"Last Exposure Date cannot be a future date",IF('DO NOT USE_Contact Formulas'!A386,IF(ISBLANK('Captura de datos de CONTACTO'!M386),"Last Exposure Date is required","OK"),NA()))</f>
        <v>#N/A</v>
      </c>
      <c r="N386" s="41" t="e">
        <f>IF(AND('DO NOT USE_Contact Formulas'!A386,ISBLANK('Captura de datos de CONTACTO'!N386)),"Specific Place in the Location is required",IF(ISBLANK('Captura de datos de CONTACTO'!N386),NA(),"OK"))</f>
        <v>#N/A</v>
      </c>
      <c r="O386" s="40" t="e">
        <f>IF(AND(NOT(ISBLANK('Captura de datos de CONTACTO'!O386)),ISNA(VLOOKUP('Captura de datos de CONTACTO'!O386,'DO NOT USE_School Picklist'!$L$3:$L$81,1,FALSE))),"Please select a value from the drop-down menu",IF('DO NOT USE_Contact Formulas'!A386,"OK",NA()))</f>
        <v>#N/A</v>
      </c>
      <c r="P386" s="40" t="e">
        <f>IF(AND(NOT(ISBLANK('Captura de datos de CONTACTO'!P386)),NOT(ISNUMBER(MATCH("*@*.?*",'Captura de datos de CONTACTO'!P386,0)))),"Email must be in a valid format",IF('DO NOT USE_Contact Formulas'!A386,"OK",NA()))</f>
        <v>#N/A</v>
      </c>
      <c r="Q386" s="40" t="e">
        <f>IF(LEN('Captura de datos de CONTACTO'!Q386)&gt;50,"Parent/Guardian Name must be less than 50 characters",IF('DO NOT USE_Contact Formulas'!A386,"OK",NA()))</f>
        <v>#N/A</v>
      </c>
      <c r="R386" s="40" t="e">
        <f>IF(NOT(ISBLANK('Captura de datos de CONTACTO'!R386)),IF(AND(ISNUMBER('Captura de datos de CONTACTO'!R386),LEFT('Captura de datos de CONTACTO'!R386,1)&lt;&gt;"1",LEN('Captura de datos de CONTACTO'!R386)=10),"OK","Phone number must be valid format"),IF('DO NOT USE_Contact Formulas'!A386,"OK",NA()))</f>
        <v>#N/A</v>
      </c>
      <c r="S386" s="40" t="e">
        <f>IF(AND(NOT(ISBLANK('Captura de datos de CONTACTO'!S386)),ISNA(VLOOKUP('Captura de datos de CONTACTO'!S386,'DO NOT USE_School Picklist'!$N$3:$N$63,1,FALSE))),"Please select a value from the drop-down menu",IF('DO NOT USE_Contact Formulas'!A386,"OK",NA()))</f>
        <v>#N/A</v>
      </c>
      <c r="T386" s="53" t="e">
        <f>IF(AND(NOT(ISBLANK('Captura de datos de CONTACTO'!T386)),ISNA(VLOOKUP('Captura de datos de CONTACTO'!T386,'DO NOT USE_School Picklist'!$I$3:$I$5,1,FALSE))),"Please select a value from the drop-down menu",IF('DO NOT USE_Contact Formulas'!A386,"OK",NA()))</f>
        <v>#N/A</v>
      </c>
      <c r="U386" s="40" t="e">
        <f>IF(AND(NOT(ISBLANK('Captura de datos de CONTACTO'!U386)),ISNA(VLOOKUP('Captura de datos de CONTACTO'!U386,'DO NOT USE_School Picklist'!$E$3:$E$10,1,FALSE))),"Please select a value from the drop-down menu",IF('DO NOT USE_Contact Formulas'!A386,"OK",NA()))</f>
        <v>#N/A</v>
      </c>
      <c r="V386" s="53" t="e">
        <f>IF(AND(NOT(ISBLANK('Captura de datos de CONTACTO'!V386)),ISNA(VLOOKUP('Captura de datos de CONTACTO'!V386,'DO NOT USE_School Picklist'!$W$3:$W$9,1,FALSE))),"Please select a value from the drop-down menu",IF('DO NOT USE_Contact Formulas'!A386,"OK",NA()))</f>
        <v>#N/A</v>
      </c>
      <c r="W386" s="53" t="e">
        <f>IF(AND(NOT(ISBLANK('Captura de datos de CONTACTO'!W386)),ISNA(VLOOKUP('Captura de datos de CONTACTO'!W386,'DO NOT USE_School Picklist'!$W$3:$W$9,1,FALSE))),"Please select a value from the drop-down menu",IF('DO NOT USE_Case Formulas'!A386,"OK",NA()))</f>
        <v>#N/A</v>
      </c>
      <c r="X386" s="40" t="e">
        <f>IF(AND(NOT(ISBLANK('Captura de datos de CONTACTO'!X386)),ISNA(VLOOKUP('Captura de datos de CONTACTO'!X386,'DO NOT USE_School Picklist'!$F$3:$F$16,1,FALSE))),"Please select a value from the drop-down menu",IF('DO NOT USE_Contact Formulas'!A386,"OK",NA()))</f>
        <v>#N/A</v>
      </c>
      <c r="Y386" s="40" t="e">
        <f>IF(LEN('Captura de datos de CONTACTO'!Y386)&gt;100,"Classroom(s) must be less than 100 characters",IF('DO NOT USE_Contact Formulas'!A386,"OK",NA()))</f>
        <v>#N/A</v>
      </c>
      <c r="Z386" s="40" t="e">
        <f>IF(AND(NOT(ISBLANK('Captura de datos de CONTACTO'!Z386)),ISNA(VLOOKUP('Captura de datos de CONTACTO'!Z386,'DO NOT USE_School Picklist'!$K$3:$K$6,1,FALSE))),"Please select a value from the drop-down menu",IF('DO NOT USE_Contact Formulas'!A386,"OK",NA()))</f>
        <v>#N/A</v>
      </c>
      <c r="AA386" s="40" t="e">
        <f>IF(AND(NOT(ISBLANK('Captura de datos de CONTACTO'!AA386)),ISNA(VLOOKUP('Captura de datos de CONTACTO'!AA386,'DO NOT USE_School Picklist'!$D$3:$D$5,1,FALSE))),"Please select a value from the drop-down menu",IF('DO NOT USE_Contact Formulas'!A386,"OK",NA()))</f>
        <v>#N/A</v>
      </c>
      <c r="AB386" s="40"/>
      <c r="AC386" s="40" t="e">
        <f>IF(AND(NOT(ISBLANK('Captura de datos de CONTACTO'!AC386)),ISNA(VLOOKUP('Captura de datos de CONTACTO'!AC386,'DO NOT USE_School Picklist'!$G$3:$G$5,1,FALSE))),"Please select a value from the drop-down menu",IF('DO NOT USE_Contact Formulas'!A386,"OK",NA()))</f>
        <v>#N/A</v>
      </c>
      <c r="AD386" s="40"/>
      <c r="AE386" s="40" t="e">
        <f>IF(AND(NOT(ISBLANK('Captura de datos de CONTACTO'!AE386)),ISNA(VLOOKUP('Captura de datos de CONTACTO'!AE386,'DO NOT USE_School Picklist'!$H$3:$H$4,1,FALSE))),"Please select a value from the drop-down menu",IF('DO NOT USE_Contact Formulas'!A386,"OK",NA()))</f>
        <v>#N/A</v>
      </c>
      <c r="AF386" s="40" t="e">
        <f ca="1">IF('Captura de datos de CONTACTO'!AF386&gt;'DO NOT USE_School Picklist'!$C$3,"Test Date cannot be a future date",IF('DO NOT USE_Contact Formulas'!A386,"OK",NA()))</f>
        <v>#N/A</v>
      </c>
      <c r="AG386" s="53" t="e">
        <f>IF(AND('DO NOT USE_Contact Formulas'!A386,ISBLANK('Captura de datos de CONTACTO'!AB386)),"Lab Result Test Result is required",IF(AND(NOT(ISBLANK('Captura de datos de CONTACTO'!AB386)),ISNA(VLOOKUP('Captura de datos de CONTACTO'!AB386,'DO NOT USE_School Picklist'!$Q$3:$Q$8,1,FALSE))),"Please select a value from the drop-down menu",IF('DO NOT USE_Contact Formulas'!A386,"OK",NA())))</f>
        <v>#N/A</v>
      </c>
    </row>
    <row r="387" spans="1:33" x14ac:dyDescent="0.3">
      <c r="A387" s="39" t="e">
        <f>IF('DO NOT USE_Contact Formulas'!A387,IF('DO NOT USE_Contact Formulas'!B387,"Not all required fields are completed","OK"),NA())</f>
        <v>#N/A</v>
      </c>
      <c r="B387" s="40" t="e">
        <f>IF(AND('DO NOT USE_Contact Formulas'!A387,ISBLANK('Captura de datos de CONTACTO'!B387)),"First Name is required",IF(NOT(ISBLANK('Captura de datos de CONTACTO'!B387)),"OK",NA()))</f>
        <v>#N/A</v>
      </c>
      <c r="C387" s="40" t="e">
        <f>IF(AND('DO NOT USE_Contact Formulas'!A387,ISBLANK('Captura de datos de CONTACTO'!C387)),"Last Name is required",IF(NOT(ISBLANK('Captura de datos de CONTACTO'!C387)),"OK",NA()))</f>
        <v>#N/A</v>
      </c>
      <c r="D387" s="40" t="e">
        <f>IF(AND('DO NOT USE_Contact Formulas'!A387,ISBLANK('Captura de datos de CONTACTO'!D387)),"Birthdate is required",IF(NOT(ISBLANK('Captura de datos de CONTACTO'!D387)),"OK",NA()))</f>
        <v>#N/A</v>
      </c>
      <c r="E387" s="40" t="e">
        <f>IF(AND('DO NOT USE_Contact Formulas'!A387,ISBLANK('Captura de datos de CONTACTO'!E387)),"Mobile Phone is required",IF(NOT(ISBLANK('Captura de datos de CONTACTO'!E387)),IF(AND(ISNUMBER(VALUE('Captura de datos de CONTACTO'!E387)),LEFT('Captura de datos de CONTACTO'!E387,1)&lt;&gt;"1",LEN('Captura de datos de CONTACTO'!E387)=10),"OK","Phone number must be valid format"),NA()))</f>
        <v>#N/A</v>
      </c>
      <c r="F387" s="40" t="e">
        <f>IF(LEN('Captura de datos de CONTACTO'!F387)&gt;255,"Home Street Address must be less than 255 characters",IF('DO NOT USE_Contact Formulas'!A387,"OK",NA()))</f>
        <v>#N/A</v>
      </c>
      <c r="G387" s="40" t="e">
        <f>IF(LEN('Captura de datos de CONTACTO'!G387)&gt;40,"City must be less than 40 characters",IF('DO NOT USE_Contact Formulas'!A387,"OK",NA()))</f>
        <v>#N/A</v>
      </c>
      <c r="H387" s="40" t="e">
        <f>IF(AND(NOT(ISBLANK('Captura de datos de CONTACTO'!H387)),ISNA(VLOOKUP('Captura de datos de CONTACTO'!H387,'DO NOT USE_School Picklist'!$P$3:$P$52,1,FALSE))),"Please select a value from the drop-down menu",IF('DO NOT USE_Contact Formulas'!A387,"OK",NA()))</f>
        <v>#N/A</v>
      </c>
      <c r="I387" s="40" t="e">
        <f>IF(AND('DO NOT USE_Contact Formulas'!A387,ISBLANK('Captura de datos de CONTACTO'!I387)),"Zip is required",IF(ISBLANK('Captura de datos de CONTACTO'!I387),NA(),"OK"))</f>
        <v>#N/A</v>
      </c>
      <c r="J387" s="40" t="e">
        <f>IF(AND('DO NOT USE_Contact Formulas'!A387,ISBLANK('Captura de datos de CONTACTO'!J387)),"Student or Staff? is required",IF(ISBLANK('Captura de datos de CONTACTO'!J387),NA(),IF(ISNA(VLOOKUP('Captura de datos de CONTACTO'!J387,'DO NOT USE_School Picklist'!$B$3:$B$6,1,FALSE)),"Please select a value from the drop-down menu","OK")))</f>
        <v>#N/A</v>
      </c>
      <c r="K387" s="40" t="e">
        <f>IF(AND('Captura de datos de CONTACTO'!J387='DO NOT USE_School Picklist'!$B$4,ISBLANK('Captura de datos de CONTACTO'!K387)),"Occupation/Job Title is required if Student or Staff? is Yes, staff/faculty or volunteer",IF('DO NOT USE_Contact Formulas'!A387,"OK",NA()))</f>
        <v>#N/A</v>
      </c>
      <c r="L387" s="40" t="e">
        <f ca="1">IF('Captura de datos de CONTACTO'!L387&gt;'DO NOT USE_School Picklist'!$C$3,"Date last on school campus/facility cannot be a future date",IF('DO NOT USE_Contact Formulas'!A387,IF(ISBLANK('Captura de datos de CONTACTO'!L387),"Date last on school campus/facility is required","OK"),NA()))</f>
        <v>#N/A</v>
      </c>
      <c r="M387" s="41" t="e">
        <f ca="1">IF('Captura de datos de CONTACTO'!M387&gt;'DO NOT USE_School Picklist'!$C$3,"Last Exposure Date cannot be a future date",IF('DO NOT USE_Contact Formulas'!A387,IF(ISBLANK('Captura de datos de CONTACTO'!M387),"Last Exposure Date is required","OK"),NA()))</f>
        <v>#N/A</v>
      </c>
      <c r="N387" s="41" t="e">
        <f>IF(AND('DO NOT USE_Contact Formulas'!A387,ISBLANK('Captura de datos de CONTACTO'!N387)),"Specific Place in the Location is required",IF(ISBLANK('Captura de datos de CONTACTO'!N387),NA(),"OK"))</f>
        <v>#N/A</v>
      </c>
      <c r="O387" s="40" t="e">
        <f>IF(AND(NOT(ISBLANK('Captura de datos de CONTACTO'!O387)),ISNA(VLOOKUP('Captura de datos de CONTACTO'!O387,'DO NOT USE_School Picklist'!$L$3:$L$81,1,FALSE))),"Please select a value from the drop-down menu",IF('DO NOT USE_Contact Formulas'!A387,"OK",NA()))</f>
        <v>#N/A</v>
      </c>
      <c r="P387" s="40" t="e">
        <f>IF(AND(NOT(ISBLANK('Captura de datos de CONTACTO'!P387)),NOT(ISNUMBER(MATCH("*@*.?*",'Captura de datos de CONTACTO'!P387,0)))),"Email must be in a valid format",IF('DO NOT USE_Contact Formulas'!A387,"OK",NA()))</f>
        <v>#N/A</v>
      </c>
      <c r="Q387" s="40" t="e">
        <f>IF(LEN('Captura de datos de CONTACTO'!Q387)&gt;50,"Parent/Guardian Name must be less than 50 characters",IF('DO NOT USE_Contact Formulas'!A387,"OK",NA()))</f>
        <v>#N/A</v>
      </c>
      <c r="R387" s="40" t="e">
        <f>IF(NOT(ISBLANK('Captura de datos de CONTACTO'!R387)),IF(AND(ISNUMBER('Captura de datos de CONTACTO'!R387),LEFT('Captura de datos de CONTACTO'!R387,1)&lt;&gt;"1",LEN('Captura de datos de CONTACTO'!R387)=10),"OK","Phone number must be valid format"),IF('DO NOT USE_Contact Formulas'!A387,"OK",NA()))</f>
        <v>#N/A</v>
      </c>
      <c r="S387" s="40" t="e">
        <f>IF(AND(NOT(ISBLANK('Captura de datos de CONTACTO'!S387)),ISNA(VLOOKUP('Captura de datos de CONTACTO'!S387,'DO NOT USE_School Picklist'!$N$3:$N$63,1,FALSE))),"Please select a value from the drop-down menu",IF('DO NOT USE_Contact Formulas'!A387,"OK",NA()))</f>
        <v>#N/A</v>
      </c>
      <c r="T387" s="53" t="e">
        <f>IF(AND(NOT(ISBLANK('Captura de datos de CONTACTO'!T387)),ISNA(VLOOKUP('Captura de datos de CONTACTO'!T387,'DO NOT USE_School Picklist'!$I$3:$I$5,1,FALSE))),"Please select a value from the drop-down menu",IF('DO NOT USE_Contact Formulas'!A387,"OK",NA()))</f>
        <v>#N/A</v>
      </c>
      <c r="U387" s="40" t="e">
        <f>IF(AND(NOT(ISBLANK('Captura de datos de CONTACTO'!U387)),ISNA(VLOOKUP('Captura de datos de CONTACTO'!U387,'DO NOT USE_School Picklist'!$E$3:$E$10,1,FALSE))),"Please select a value from the drop-down menu",IF('DO NOT USE_Contact Formulas'!A387,"OK",NA()))</f>
        <v>#N/A</v>
      </c>
      <c r="V387" s="53" t="e">
        <f>IF(AND(NOT(ISBLANK('Captura de datos de CONTACTO'!V387)),ISNA(VLOOKUP('Captura de datos de CONTACTO'!V387,'DO NOT USE_School Picklist'!$W$3:$W$9,1,FALSE))),"Please select a value from the drop-down menu",IF('DO NOT USE_Contact Formulas'!A387,"OK",NA()))</f>
        <v>#N/A</v>
      </c>
      <c r="W387" s="53" t="e">
        <f>IF(AND(NOT(ISBLANK('Captura de datos de CONTACTO'!W387)),ISNA(VLOOKUP('Captura de datos de CONTACTO'!W387,'DO NOT USE_School Picklist'!$W$3:$W$9,1,FALSE))),"Please select a value from the drop-down menu",IF('DO NOT USE_Case Formulas'!A387,"OK",NA()))</f>
        <v>#N/A</v>
      </c>
      <c r="X387" s="40" t="e">
        <f>IF(AND(NOT(ISBLANK('Captura de datos de CONTACTO'!X387)),ISNA(VLOOKUP('Captura de datos de CONTACTO'!X387,'DO NOT USE_School Picklist'!$F$3:$F$16,1,FALSE))),"Please select a value from the drop-down menu",IF('DO NOT USE_Contact Formulas'!A387,"OK",NA()))</f>
        <v>#N/A</v>
      </c>
      <c r="Y387" s="40" t="e">
        <f>IF(LEN('Captura de datos de CONTACTO'!Y387)&gt;100,"Classroom(s) must be less than 100 characters",IF('DO NOT USE_Contact Formulas'!A387,"OK",NA()))</f>
        <v>#N/A</v>
      </c>
      <c r="Z387" s="40" t="e">
        <f>IF(AND(NOT(ISBLANK('Captura de datos de CONTACTO'!Z387)),ISNA(VLOOKUP('Captura de datos de CONTACTO'!Z387,'DO NOT USE_School Picklist'!$K$3:$K$6,1,FALSE))),"Please select a value from the drop-down menu",IF('DO NOT USE_Contact Formulas'!A387,"OK",NA()))</f>
        <v>#N/A</v>
      </c>
      <c r="AA387" s="40" t="e">
        <f>IF(AND(NOT(ISBLANK('Captura de datos de CONTACTO'!AA387)),ISNA(VLOOKUP('Captura de datos de CONTACTO'!AA387,'DO NOT USE_School Picklist'!$D$3:$D$5,1,FALSE))),"Please select a value from the drop-down menu",IF('DO NOT USE_Contact Formulas'!A387,"OK",NA()))</f>
        <v>#N/A</v>
      </c>
      <c r="AB387" s="40"/>
      <c r="AC387" s="40" t="e">
        <f>IF(AND(NOT(ISBLANK('Captura de datos de CONTACTO'!AC387)),ISNA(VLOOKUP('Captura de datos de CONTACTO'!AC387,'DO NOT USE_School Picklist'!$G$3:$G$5,1,FALSE))),"Please select a value from the drop-down menu",IF('DO NOT USE_Contact Formulas'!A387,"OK",NA()))</f>
        <v>#N/A</v>
      </c>
      <c r="AD387" s="40"/>
      <c r="AE387" s="40" t="e">
        <f>IF(AND(NOT(ISBLANK('Captura de datos de CONTACTO'!AE387)),ISNA(VLOOKUP('Captura de datos de CONTACTO'!AE387,'DO NOT USE_School Picklist'!$H$3:$H$4,1,FALSE))),"Please select a value from the drop-down menu",IF('DO NOT USE_Contact Formulas'!A387,"OK",NA()))</f>
        <v>#N/A</v>
      </c>
      <c r="AF387" s="40" t="e">
        <f ca="1">IF('Captura de datos de CONTACTO'!AF387&gt;'DO NOT USE_School Picklist'!$C$3,"Test Date cannot be a future date",IF('DO NOT USE_Contact Formulas'!A387,"OK",NA()))</f>
        <v>#N/A</v>
      </c>
      <c r="AG387" s="53" t="e">
        <f>IF(AND('DO NOT USE_Contact Formulas'!A387,ISBLANK('Captura de datos de CONTACTO'!AB387)),"Lab Result Test Result is required",IF(AND(NOT(ISBLANK('Captura de datos de CONTACTO'!AB387)),ISNA(VLOOKUP('Captura de datos de CONTACTO'!AB387,'DO NOT USE_School Picklist'!$Q$3:$Q$8,1,FALSE))),"Please select a value from the drop-down menu",IF('DO NOT USE_Contact Formulas'!A387,"OK",NA())))</f>
        <v>#N/A</v>
      </c>
    </row>
    <row r="388" spans="1:33" x14ac:dyDescent="0.3">
      <c r="A388" s="39" t="e">
        <f>IF('DO NOT USE_Contact Formulas'!A388,IF('DO NOT USE_Contact Formulas'!B388,"Not all required fields are completed","OK"),NA())</f>
        <v>#N/A</v>
      </c>
      <c r="B388" s="40" t="e">
        <f>IF(AND('DO NOT USE_Contact Formulas'!A388,ISBLANK('Captura de datos de CONTACTO'!B388)),"First Name is required",IF(NOT(ISBLANK('Captura de datos de CONTACTO'!B388)),"OK",NA()))</f>
        <v>#N/A</v>
      </c>
      <c r="C388" s="40" t="e">
        <f>IF(AND('DO NOT USE_Contact Formulas'!A388,ISBLANK('Captura de datos de CONTACTO'!C388)),"Last Name is required",IF(NOT(ISBLANK('Captura de datos de CONTACTO'!C388)),"OK",NA()))</f>
        <v>#N/A</v>
      </c>
      <c r="D388" s="40" t="e">
        <f>IF(AND('DO NOT USE_Contact Formulas'!A388,ISBLANK('Captura de datos de CONTACTO'!D388)),"Birthdate is required",IF(NOT(ISBLANK('Captura de datos de CONTACTO'!D388)),"OK",NA()))</f>
        <v>#N/A</v>
      </c>
      <c r="E388" s="40" t="e">
        <f>IF(AND('DO NOT USE_Contact Formulas'!A388,ISBLANK('Captura de datos de CONTACTO'!E388)),"Mobile Phone is required",IF(NOT(ISBLANK('Captura de datos de CONTACTO'!E388)),IF(AND(ISNUMBER(VALUE('Captura de datos de CONTACTO'!E388)),LEFT('Captura de datos de CONTACTO'!E388,1)&lt;&gt;"1",LEN('Captura de datos de CONTACTO'!E388)=10),"OK","Phone number must be valid format"),NA()))</f>
        <v>#N/A</v>
      </c>
      <c r="F388" s="40" t="e">
        <f>IF(LEN('Captura de datos de CONTACTO'!F388)&gt;255,"Home Street Address must be less than 255 characters",IF('DO NOT USE_Contact Formulas'!A388,"OK",NA()))</f>
        <v>#N/A</v>
      </c>
      <c r="G388" s="40" t="e">
        <f>IF(LEN('Captura de datos de CONTACTO'!G388)&gt;40,"City must be less than 40 characters",IF('DO NOT USE_Contact Formulas'!A388,"OK",NA()))</f>
        <v>#N/A</v>
      </c>
      <c r="H388" s="40" t="e">
        <f>IF(AND(NOT(ISBLANK('Captura de datos de CONTACTO'!H388)),ISNA(VLOOKUP('Captura de datos de CONTACTO'!H388,'DO NOT USE_School Picklist'!$P$3:$P$52,1,FALSE))),"Please select a value from the drop-down menu",IF('DO NOT USE_Contact Formulas'!A388,"OK",NA()))</f>
        <v>#N/A</v>
      </c>
      <c r="I388" s="40" t="e">
        <f>IF(AND('DO NOT USE_Contact Formulas'!A388,ISBLANK('Captura de datos de CONTACTO'!I388)),"Zip is required",IF(ISBLANK('Captura de datos de CONTACTO'!I388),NA(),"OK"))</f>
        <v>#N/A</v>
      </c>
      <c r="J388" s="40" t="e">
        <f>IF(AND('DO NOT USE_Contact Formulas'!A388,ISBLANK('Captura de datos de CONTACTO'!J388)),"Student or Staff? is required",IF(ISBLANK('Captura de datos de CONTACTO'!J388),NA(),IF(ISNA(VLOOKUP('Captura de datos de CONTACTO'!J388,'DO NOT USE_School Picklist'!$B$3:$B$6,1,FALSE)),"Please select a value from the drop-down menu","OK")))</f>
        <v>#N/A</v>
      </c>
      <c r="K388" s="40" t="e">
        <f>IF(AND('Captura de datos de CONTACTO'!J388='DO NOT USE_School Picklist'!$B$4,ISBLANK('Captura de datos de CONTACTO'!K388)),"Occupation/Job Title is required if Student or Staff? is Yes, staff/faculty or volunteer",IF('DO NOT USE_Contact Formulas'!A388,"OK",NA()))</f>
        <v>#N/A</v>
      </c>
      <c r="L388" s="40" t="e">
        <f ca="1">IF('Captura de datos de CONTACTO'!L388&gt;'DO NOT USE_School Picklist'!$C$3,"Date last on school campus/facility cannot be a future date",IF('DO NOT USE_Contact Formulas'!A388,IF(ISBLANK('Captura de datos de CONTACTO'!L388),"Date last on school campus/facility is required","OK"),NA()))</f>
        <v>#N/A</v>
      </c>
      <c r="M388" s="41" t="e">
        <f ca="1">IF('Captura de datos de CONTACTO'!M388&gt;'DO NOT USE_School Picklist'!$C$3,"Last Exposure Date cannot be a future date",IF('DO NOT USE_Contact Formulas'!A388,IF(ISBLANK('Captura de datos de CONTACTO'!M388),"Last Exposure Date is required","OK"),NA()))</f>
        <v>#N/A</v>
      </c>
      <c r="N388" s="41" t="e">
        <f>IF(AND('DO NOT USE_Contact Formulas'!A388,ISBLANK('Captura de datos de CONTACTO'!N388)),"Specific Place in the Location is required",IF(ISBLANK('Captura de datos de CONTACTO'!N388),NA(),"OK"))</f>
        <v>#N/A</v>
      </c>
      <c r="O388" s="40" t="e">
        <f>IF(AND(NOT(ISBLANK('Captura de datos de CONTACTO'!O388)),ISNA(VLOOKUP('Captura de datos de CONTACTO'!O388,'DO NOT USE_School Picklist'!$L$3:$L$81,1,FALSE))),"Please select a value from the drop-down menu",IF('DO NOT USE_Contact Formulas'!A388,"OK",NA()))</f>
        <v>#N/A</v>
      </c>
      <c r="P388" s="40" t="e">
        <f>IF(AND(NOT(ISBLANK('Captura de datos de CONTACTO'!P388)),NOT(ISNUMBER(MATCH("*@*.?*",'Captura de datos de CONTACTO'!P388,0)))),"Email must be in a valid format",IF('DO NOT USE_Contact Formulas'!A388,"OK",NA()))</f>
        <v>#N/A</v>
      </c>
      <c r="Q388" s="40" t="e">
        <f>IF(LEN('Captura de datos de CONTACTO'!Q388)&gt;50,"Parent/Guardian Name must be less than 50 characters",IF('DO NOT USE_Contact Formulas'!A388,"OK",NA()))</f>
        <v>#N/A</v>
      </c>
      <c r="R388" s="40" t="e">
        <f>IF(NOT(ISBLANK('Captura de datos de CONTACTO'!R388)),IF(AND(ISNUMBER('Captura de datos de CONTACTO'!R388),LEFT('Captura de datos de CONTACTO'!R388,1)&lt;&gt;"1",LEN('Captura de datos de CONTACTO'!R388)=10),"OK","Phone number must be valid format"),IF('DO NOT USE_Contact Formulas'!A388,"OK",NA()))</f>
        <v>#N/A</v>
      </c>
      <c r="S388" s="40" t="e">
        <f>IF(AND(NOT(ISBLANK('Captura de datos de CONTACTO'!S388)),ISNA(VLOOKUP('Captura de datos de CONTACTO'!S388,'DO NOT USE_School Picklist'!$N$3:$N$63,1,FALSE))),"Please select a value from the drop-down menu",IF('DO NOT USE_Contact Formulas'!A388,"OK",NA()))</f>
        <v>#N/A</v>
      </c>
      <c r="T388" s="53" t="e">
        <f>IF(AND(NOT(ISBLANK('Captura de datos de CONTACTO'!T388)),ISNA(VLOOKUP('Captura de datos de CONTACTO'!T388,'DO NOT USE_School Picklist'!$I$3:$I$5,1,FALSE))),"Please select a value from the drop-down menu",IF('DO NOT USE_Contact Formulas'!A388,"OK",NA()))</f>
        <v>#N/A</v>
      </c>
      <c r="U388" s="40" t="e">
        <f>IF(AND(NOT(ISBLANK('Captura de datos de CONTACTO'!U388)),ISNA(VLOOKUP('Captura de datos de CONTACTO'!U388,'DO NOT USE_School Picklist'!$E$3:$E$10,1,FALSE))),"Please select a value from the drop-down menu",IF('DO NOT USE_Contact Formulas'!A388,"OK",NA()))</f>
        <v>#N/A</v>
      </c>
      <c r="V388" s="53" t="e">
        <f>IF(AND(NOT(ISBLANK('Captura de datos de CONTACTO'!V388)),ISNA(VLOOKUP('Captura de datos de CONTACTO'!V388,'DO NOT USE_School Picklist'!$W$3:$W$9,1,FALSE))),"Please select a value from the drop-down menu",IF('DO NOT USE_Contact Formulas'!A388,"OK",NA()))</f>
        <v>#N/A</v>
      </c>
      <c r="W388" s="53" t="e">
        <f>IF(AND(NOT(ISBLANK('Captura de datos de CONTACTO'!W388)),ISNA(VLOOKUP('Captura de datos de CONTACTO'!W388,'DO NOT USE_School Picklist'!$W$3:$W$9,1,FALSE))),"Please select a value from the drop-down menu",IF('DO NOT USE_Case Formulas'!A388,"OK",NA()))</f>
        <v>#N/A</v>
      </c>
      <c r="X388" s="40" t="e">
        <f>IF(AND(NOT(ISBLANK('Captura de datos de CONTACTO'!X388)),ISNA(VLOOKUP('Captura de datos de CONTACTO'!X388,'DO NOT USE_School Picklist'!$F$3:$F$16,1,FALSE))),"Please select a value from the drop-down menu",IF('DO NOT USE_Contact Formulas'!A388,"OK",NA()))</f>
        <v>#N/A</v>
      </c>
      <c r="Y388" s="40" t="e">
        <f>IF(LEN('Captura de datos de CONTACTO'!Y388)&gt;100,"Classroom(s) must be less than 100 characters",IF('DO NOT USE_Contact Formulas'!A388,"OK",NA()))</f>
        <v>#N/A</v>
      </c>
      <c r="Z388" s="40" t="e">
        <f>IF(AND(NOT(ISBLANK('Captura de datos de CONTACTO'!Z388)),ISNA(VLOOKUP('Captura de datos de CONTACTO'!Z388,'DO NOT USE_School Picklist'!$K$3:$K$6,1,FALSE))),"Please select a value from the drop-down menu",IF('DO NOT USE_Contact Formulas'!A388,"OK",NA()))</f>
        <v>#N/A</v>
      </c>
      <c r="AA388" s="40" t="e">
        <f>IF(AND(NOT(ISBLANK('Captura de datos de CONTACTO'!AA388)),ISNA(VLOOKUP('Captura de datos de CONTACTO'!AA388,'DO NOT USE_School Picklist'!$D$3:$D$5,1,FALSE))),"Please select a value from the drop-down menu",IF('DO NOT USE_Contact Formulas'!A388,"OK",NA()))</f>
        <v>#N/A</v>
      </c>
      <c r="AB388" s="40"/>
      <c r="AC388" s="40" t="e">
        <f>IF(AND(NOT(ISBLANK('Captura de datos de CONTACTO'!AC388)),ISNA(VLOOKUP('Captura de datos de CONTACTO'!AC388,'DO NOT USE_School Picklist'!$G$3:$G$5,1,FALSE))),"Please select a value from the drop-down menu",IF('DO NOT USE_Contact Formulas'!A388,"OK",NA()))</f>
        <v>#N/A</v>
      </c>
      <c r="AD388" s="40"/>
      <c r="AE388" s="40" t="e">
        <f>IF(AND(NOT(ISBLANK('Captura de datos de CONTACTO'!AE388)),ISNA(VLOOKUP('Captura de datos de CONTACTO'!AE388,'DO NOT USE_School Picklist'!$H$3:$H$4,1,FALSE))),"Please select a value from the drop-down menu",IF('DO NOT USE_Contact Formulas'!A388,"OK",NA()))</f>
        <v>#N/A</v>
      </c>
      <c r="AF388" s="40" t="e">
        <f ca="1">IF('Captura de datos de CONTACTO'!AF388&gt;'DO NOT USE_School Picklist'!$C$3,"Test Date cannot be a future date",IF('DO NOT USE_Contact Formulas'!A388,"OK",NA()))</f>
        <v>#N/A</v>
      </c>
      <c r="AG388" s="53" t="e">
        <f>IF(AND('DO NOT USE_Contact Formulas'!A388,ISBLANK('Captura de datos de CONTACTO'!AB388)),"Lab Result Test Result is required",IF(AND(NOT(ISBLANK('Captura de datos de CONTACTO'!AB388)),ISNA(VLOOKUP('Captura de datos de CONTACTO'!AB388,'DO NOT USE_School Picklist'!$Q$3:$Q$8,1,FALSE))),"Please select a value from the drop-down menu",IF('DO NOT USE_Contact Formulas'!A388,"OK",NA())))</f>
        <v>#N/A</v>
      </c>
    </row>
    <row r="389" spans="1:33" x14ac:dyDescent="0.3">
      <c r="A389" s="39" t="e">
        <f>IF('DO NOT USE_Contact Formulas'!A389,IF('DO NOT USE_Contact Formulas'!B389,"Not all required fields are completed","OK"),NA())</f>
        <v>#N/A</v>
      </c>
      <c r="B389" s="40" t="e">
        <f>IF(AND('DO NOT USE_Contact Formulas'!A389,ISBLANK('Captura de datos de CONTACTO'!B389)),"First Name is required",IF(NOT(ISBLANK('Captura de datos de CONTACTO'!B389)),"OK",NA()))</f>
        <v>#N/A</v>
      </c>
      <c r="C389" s="40" t="e">
        <f>IF(AND('DO NOT USE_Contact Formulas'!A389,ISBLANK('Captura de datos de CONTACTO'!C389)),"Last Name is required",IF(NOT(ISBLANK('Captura de datos de CONTACTO'!C389)),"OK",NA()))</f>
        <v>#N/A</v>
      </c>
      <c r="D389" s="40" t="e">
        <f>IF(AND('DO NOT USE_Contact Formulas'!A389,ISBLANK('Captura de datos de CONTACTO'!D389)),"Birthdate is required",IF(NOT(ISBLANK('Captura de datos de CONTACTO'!D389)),"OK",NA()))</f>
        <v>#N/A</v>
      </c>
      <c r="E389" s="40" t="e">
        <f>IF(AND('DO NOT USE_Contact Formulas'!A389,ISBLANK('Captura de datos de CONTACTO'!E389)),"Mobile Phone is required",IF(NOT(ISBLANK('Captura de datos de CONTACTO'!E389)),IF(AND(ISNUMBER(VALUE('Captura de datos de CONTACTO'!E389)),LEFT('Captura de datos de CONTACTO'!E389,1)&lt;&gt;"1",LEN('Captura de datos de CONTACTO'!E389)=10),"OK","Phone number must be valid format"),NA()))</f>
        <v>#N/A</v>
      </c>
      <c r="F389" s="40" t="e">
        <f>IF(LEN('Captura de datos de CONTACTO'!F389)&gt;255,"Home Street Address must be less than 255 characters",IF('DO NOT USE_Contact Formulas'!A389,"OK",NA()))</f>
        <v>#N/A</v>
      </c>
      <c r="G389" s="40" t="e">
        <f>IF(LEN('Captura de datos de CONTACTO'!G389)&gt;40,"City must be less than 40 characters",IF('DO NOT USE_Contact Formulas'!A389,"OK",NA()))</f>
        <v>#N/A</v>
      </c>
      <c r="H389" s="40" t="e">
        <f>IF(AND(NOT(ISBLANK('Captura de datos de CONTACTO'!H389)),ISNA(VLOOKUP('Captura de datos de CONTACTO'!H389,'DO NOT USE_School Picklist'!$P$3:$P$52,1,FALSE))),"Please select a value from the drop-down menu",IF('DO NOT USE_Contact Formulas'!A389,"OK",NA()))</f>
        <v>#N/A</v>
      </c>
      <c r="I389" s="40" t="e">
        <f>IF(AND('DO NOT USE_Contact Formulas'!A389,ISBLANK('Captura de datos de CONTACTO'!I389)),"Zip is required",IF(ISBLANK('Captura de datos de CONTACTO'!I389),NA(),"OK"))</f>
        <v>#N/A</v>
      </c>
      <c r="J389" s="40" t="e">
        <f>IF(AND('DO NOT USE_Contact Formulas'!A389,ISBLANK('Captura de datos de CONTACTO'!J389)),"Student or Staff? is required",IF(ISBLANK('Captura de datos de CONTACTO'!J389),NA(),IF(ISNA(VLOOKUP('Captura de datos de CONTACTO'!J389,'DO NOT USE_School Picklist'!$B$3:$B$6,1,FALSE)),"Please select a value from the drop-down menu","OK")))</f>
        <v>#N/A</v>
      </c>
      <c r="K389" s="40" t="e">
        <f>IF(AND('Captura de datos de CONTACTO'!J389='DO NOT USE_School Picklist'!$B$4,ISBLANK('Captura de datos de CONTACTO'!K389)),"Occupation/Job Title is required if Student or Staff? is Yes, staff/faculty or volunteer",IF('DO NOT USE_Contact Formulas'!A389,"OK",NA()))</f>
        <v>#N/A</v>
      </c>
      <c r="L389" s="40" t="e">
        <f ca="1">IF('Captura de datos de CONTACTO'!L389&gt;'DO NOT USE_School Picklist'!$C$3,"Date last on school campus/facility cannot be a future date",IF('DO NOT USE_Contact Formulas'!A389,IF(ISBLANK('Captura de datos de CONTACTO'!L389),"Date last on school campus/facility is required","OK"),NA()))</f>
        <v>#N/A</v>
      </c>
      <c r="M389" s="41" t="e">
        <f ca="1">IF('Captura de datos de CONTACTO'!M389&gt;'DO NOT USE_School Picklist'!$C$3,"Last Exposure Date cannot be a future date",IF('DO NOT USE_Contact Formulas'!A389,IF(ISBLANK('Captura de datos de CONTACTO'!M389),"Last Exposure Date is required","OK"),NA()))</f>
        <v>#N/A</v>
      </c>
      <c r="N389" s="41" t="e">
        <f>IF(AND('DO NOT USE_Contact Formulas'!A389,ISBLANK('Captura de datos de CONTACTO'!N389)),"Specific Place in the Location is required",IF(ISBLANK('Captura de datos de CONTACTO'!N389),NA(),"OK"))</f>
        <v>#N/A</v>
      </c>
      <c r="O389" s="40" t="e">
        <f>IF(AND(NOT(ISBLANK('Captura de datos de CONTACTO'!O389)),ISNA(VLOOKUP('Captura de datos de CONTACTO'!O389,'DO NOT USE_School Picklist'!$L$3:$L$81,1,FALSE))),"Please select a value from the drop-down menu",IF('DO NOT USE_Contact Formulas'!A389,"OK",NA()))</f>
        <v>#N/A</v>
      </c>
      <c r="P389" s="40" t="e">
        <f>IF(AND(NOT(ISBLANK('Captura de datos de CONTACTO'!P389)),NOT(ISNUMBER(MATCH("*@*.?*",'Captura de datos de CONTACTO'!P389,0)))),"Email must be in a valid format",IF('DO NOT USE_Contact Formulas'!A389,"OK",NA()))</f>
        <v>#N/A</v>
      </c>
      <c r="Q389" s="40" t="e">
        <f>IF(LEN('Captura de datos de CONTACTO'!Q389)&gt;50,"Parent/Guardian Name must be less than 50 characters",IF('DO NOT USE_Contact Formulas'!A389,"OK",NA()))</f>
        <v>#N/A</v>
      </c>
      <c r="R389" s="40" t="e">
        <f>IF(NOT(ISBLANK('Captura de datos de CONTACTO'!R389)),IF(AND(ISNUMBER('Captura de datos de CONTACTO'!R389),LEFT('Captura de datos de CONTACTO'!R389,1)&lt;&gt;"1",LEN('Captura de datos de CONTACTO'!R389)=10),"OK","Phone number must be valid format"),IF('DO NOT USE_Contact Formulas'!A389,"OK",NA()))</f>
        <v>#N/A</v>
      </c>
      <c r="S389" s="40" t="e">
        <f>IF(AND(NOT(ISBLANK('Captura de datos de CONTACTO'!S389)),ISNA(VLOOKUP('Captura de datos de CONTACTO'!S389,'DO NOT USE_School Picklist'!$N$3:$N$63,1,FALSE))),"Please select a value from the drop-down menu",IF('DO NOT USE_Contact Formulas'!A389,"OK",NA()))</f>
        <v>#N/A</v>
      </c>
      <c r="T389" s="53" t="e">
        <f>IF(AND(NOT(ISBLANK('Captura de datos de CONTACTO'!T389)),ISNA(VLOOKUP('Captura de datos de CONTACTO'!T389,'DO NOT USE_School Picklist'!$I$3:$I$5,1,FALSE))),"Please select a value from the drop-down menu",IF('DO NOT USE_Contact Formulas'!A389,"OK",NA()))</f>
        <v>#N/A</v>
      </c>
      <c r="U389" s="40" t="e">
        <f>IF(AND(NOT(ISBLANK('Captura de datos de CONTACTO'!U389)),ISNA(VLOOKUP('Captura de datos de CONTACTO'!U389,'DO NOT USE_School Picklist'!$E$3:$E$10,1,FALSE))),"Please select a value from the drop-down menu",IF('DO NOT USE_Contact Formulas'!A389,"OK",NA()))</f>
        <v>#N/A</v>
      </c>
      <c r="V389" s="53" t="e">
        <f>IF(AND(NOT(ISBLANK('Captura de datos de CONTACTO'!V389)),ISNA(VLOOKUP('Captura de datos de CONTACTO'!V389,'DO NOT USE_School Picklist'!$W$3:$W$9,1,FALSE))),"Please select a value from the drop-down menu",IF('DO NOT USE_Contact Formulas'!A389,"OK",NA()))</f>
        <v>#N/A</v>
      </c>
      <c r="W389" s="53" t="e">
        <f>IF(AND(NOT(ISBLANK('Captura de datos de CONTACTO'!W389)),ISNA(VLOOKUP('Captura de datos de CONTACTO'!W389,'DO NOT USE_School Picklist'!$W$3:$W$9,1,FALSE))),"Please select a value from the drop-down menu",IF('DO NOT USE_Case Formulas'!A389,"OK",NA()))</f>
        <v>#N/A</v>
      </c>
      <c r="X389" s="40" t="e">
        <f>IF(AND(NOT(ISBLANK('Captura de datos de CONTACTO'!X389)),ISNA(VLOOKUP('Captura de datos de CONTACTO'!X389,'DO NOT USE_School Picklist'!$F$3:$F$16,1,FALSE))),"Please select a value from the drop-down menu",IF('DO NOT USE_Contact Formulas'!A389,"OK",NA()))</f>
        <v>#N/A</v>
      </c>
      <c r="Y389" s="40" t="e">
        <f>IF(LEN('Captura de datos de CONTACTO'!Y389)&gt;100,"Classroom(s) must be less than 100 characters",IF('DO NOT USE_Contact Formulas'!A389,"OK",NA()))</f>
        <v>#N/A</v>
      </c>
      <c r="Z389" s="40" t="e">
        <f>IF(AND(NOT(ISBLANK('Captura de datos de CONTACTO'!Z389)),ISNA(VLOOKUP('Captura de datos de CONTACTO'!Z389,'DO NOT USE_School Picklist'!$K$3:$K$6,1,FALSE))),"Please select a value from the drop-down menu",IF('DO NOT USE_Contact Formulas'!A389,"OK",NA()))</f>
        <v>#N/A</v>
      </c>
      <c r="AA389" s="40" t="e">
        <f>IF(AND(NOT(ISBLANK('Captura de datos de CONTACTO'!AA389)),ISNA(VLOOKUP('Captura de datos de CONTACTO'!AA389,'DO NOT USE_School Picklist'!$D$3:$D$5,1,FALSE))),"Please select a value from the drop-down menu",IF('DO NOT USE_Contact Formulas'!A389,"OK",NA()))</f>
        <v>#N/A</v>
      </c>
      <c r="AB389" s="40"/>
      <c r="AC389" s="40" t="e">
        <f>IF(AND(NOT(ISBLANK('Captura de datos de CONTACTO'!AC389)),ISNA(VLOOKUP('Captura de datos de CONTACTO'!AC389,'DO NOT USE_School Picklist'!$G$3:$G$5,1,FALSE))),"Please select a value from the drop-down menu",IF('DO NOT USE_Contact Formulas'!A389,"OK",NA()))</f>
        <v>#N/A</v>
      </c>
      <c r="AD389" s="40"/>
      <c r="AE389" s="40" t="e">
        <f>IF(AND(NOT(ISBLANK('Captura de datos de CONTACTO'!AE389)),ISNA(VLOOKUP('Captura de datos de CONTACTO'!AE389,'DO NOT USE_School Picklist'!$H$3:$H$4,1,FALSE))),"Please select a value from the drop-down menu",IF('DO NOT USE_Contact Formulas'!A389,"OK",NA()))</f>
        <v>#N/A</v>
      </c>
      <c r="AF389" s="40" t="e">
        <f ca="1">IF('Captura de datos de CONTACTO'!AF389&gt;'DO NOT USE_School Picklist'!$C$3,"Test Date cannot be a future date",IF('DO NOT USE_Contact Formulas'!A389,"OK",NA()))</f>
        <v>#N/A</v>
      </c>
      <c r="AG389" s="53" t="e">
        <f>IF(AND('DO NOT USE_Contact Formulas'!A389,ISBLANK('Captura de datos de CONTACTO'!AB389)),"Lab Result Test Result is required",IF(AND(NOT(ISBLANK('Captura de datos de CONTACTO'!AB389)),ISNA(VLOOKUP('Captura de datos de CONTACTO'!AB389,'DO NOT USE_School Picklist'!$Q$3:$Q$8,1,FALSE))),"Please select a value from the drop-down menu",IF('DO NOT USE_Contact Formulas'!A389,"OK",NA())))</f>
        <v>#N/A</v>
      </c>
    </row>
    <row r="390" spans="1:33" x14ac:dyDescent="0.3">
      <c r="A390" s="39" t="e">
        <f>IF('DO NOT USE_Contact Formulas'!A390,IF('DO NOT USE_Contact Formulas'!B390,"Not all required fields are completed","OK"),NA())</f>
        <v>#N/A</v>
      </c>
      <c r="B390" s="40" t="e">
        <f>IF(AND('DO NOT USE_Contact Formulas'!A390,ISBLANK('Captura de datos de CONTACTO'!B390)),"First Name is required",IF(NOT(ISBLANK('Captura de datos de CONTACTO'!B390)),"OK",NA()))</f>
        <v>#N/A</v>
      </c>
      <c r="C390" s="40" t="e">
        <f>IF(AND('DO NOT USE_Contact Formulas'!A390,ISBLANK('Captura de datos de CONTACTO'!C390)),"Last Name is required",IF(NOT(ISBLANK('Captura de datos de CONTACTO'!C390)),"OK",NA()))</f>
        <v>#N/A</v>
      </c>
      <c r="D390" s="40" t="e">
        <f>IF(AND('DO NOT USE_Contact Formulas'!A390,ISBLANK('Captura de datos de CONTACTO'!D390)),"Birthdate is required",IF(NOT(ISBLANK('Captura de datos de CONTACTO'!D390)),"OK",NA()))</f>
        <v>#N/A</v>
      </c>
      <c r="E390" s="40" t="e">
        <f>IF(AND('DO NOT USE_Contact Formulas'!A390,ISBLANK('Captura de datos de CONTACTO'!E390)),"Mobile Phone is required",IF(NOT(ISBLANK('Captura de datos de CONTACTO'!E390)),IF(AND(ISNUMBER(VALUE('Captura de datos de CONTACTO'!E390)),LEFT('Captura de datos de CONTACTO'!E390,1)&lt;&gt;"1",LEN('Captura de datos de CONTACTO'!E390)=10),"OK","Phone number must be valid format"),NA()))</f>
        <v>#N/A</v>
      </c>
      <c r="F390" s="40" t="e">
        <f>IF(LEN('Captura de datos de CONTACTO'!F390)&gt;255,"Home Street Address must be less than 255 characters",IF('DO NOT USE_Contact Formulas'!A390,"OK",NA()))</f>
        <v>#N/A</v>
      </c>
      <c r="G390" s="40" t="e">
        <f>IF(LEN('Captura de datos de CONTACTO'!G390)&gt;40,"City must be less than 40 characters",IF('DO NOT USE_Contact Formulas'!A390,"OK",NA()))</f>
        <v>#N/A</v>
      </c>
      <c r="H390" s="40" t="e">
        <f>IF(AND(NOT(ISBLANK('Captura de datos de CONTACTO'!H390)),ISNA(VLOOKUP('Captura de datos de CONTACTO'!H390,'DO NOT USE_School Picklist'!$P$3:$P$52,1,FALSE))),"Please select a value from the drop-down menu",IF('DO NOT USE_Contact Formulas'!A390,"OK",NA()))</f>
        <v>#N/A</v>
      </c>
      <c r="I390" s="40" t="e">
        <f>IF(AND('DO NOT USE_Contact Formulas'!A390,ISBLANK('Captura de datos de CONTACTO'!I390)),"Zip is required",IF(ISBLANK('Captura de datos de CONTACTO'!I390),NA(),"OK"))</f>
        <v>#N/A</v>
      </c>
      <c r="J390" s="40" t="e">
        <f>IF(AND('DO NOT USE_Contact Formulas'!A390,ISBLANK('Captura de datos de CONTACTO'!J390)),"Student or Staff? is required",IF(ISBLANK('Captura de datos de CONTACTO'!J390),NA(),IF(ISNA(VLOOKUP('Captura de datos de CONTACTO'!J390,'DO NOT USE_School Picklist'!$B$3:$B$6,1,FALSE)),"Please select a value from the drop-down menu","OK")))</f>
        <v>#N/A</v>
      </c>
      <c r="K390" s="40" t="e">
        <f>IF(AND('Captura de datos de CONTACTO'!J390='DO NOT USE_School Picklist'!$B$4,ISBLANK('Captura de datos de CONTACTO'!K390)),"Occupation/Job Title is required if Student or Staff? is Yes, staff/faculty or volunteer",IF('DO NOT USE_Contact Formulas'!A390,"OK",NA()))</f>
        <v>#N/A</v>
      </c>
      <c r="L390" s="40" t="e">
        <f ca="1">IF('Captura de datos de CONTACTO'!L390&gt;'DO NOT USE_School Picklist'!$C$3,"Date last on school campus/facility cannot be a future date",IF('DO NOT USE_Contact Formulas'!A390,IF(ISBLANK('Captura de datos de CONTACTO'!L390),"Date last on school campus/facility is required","OK"),NA()))</f>
        <v>#N/A</v>
      </c>
      <c r="M390" s="41" t="e">
        <f ca="1">IF('Captura de datos de CONTACTO'!M390&gt;'DO NOT USE_School Picklist'!$C$3,"Last Exposure Date cannot be a future date",IF('DO NOT USE_Contact Formulas'!A390,IF(ISBLANK('Captura de datos de CONTACTO'!M390),"Last Exposure Date is required","OK"),NA()))</f>
        <v>#N/A</v>
      </c>
      <c r="N390" s="41" t="e">
        <f>IF(AND('DO NOT USE_Contact Formulas'!A390,ISBLANK('Captura de datos de CONTACTO'!N390)),"Specific Place in the Location is required",IF(ISBLANK('Captura de datos de CONTACTO'!N390),NA(),"OK"))</f>
        <v>#N/A</v>
      </c>
      <c r="O390" s="40" t="e">
        <f>IF(AND(NOT(ISBLANK('Captura de datos de CONTACTO'!O390)),ISNA(VLOOKUP('Captura de datos de CONTACTO'!O390,'DO NOT USE_School Picklist'!$L$3:$L$81,1,FALSE))),"Please select a value from the drop-down menu",IF('DO NOT USE_Contact Formulas'!A390,"OK",NA()))</f>
        <v>#N/A</v>
      </c>
      <c r="P390" s="40" t="e">
        <f>IF(AND(NOT(ISBLANK('Captura de datos de CONTACTO'!P390)),NOT(ISNUMBER(MATCH("*@*.?*",'Captura de datos de CONTACTO'!P390,0)))),"Email must be in a valid format",IF('DO NOT USE_Contact Formulas'!A390,"OK",NA()))</f>
        <v>#N/A</v>
      </c>
      <c r="Q390" s="40" t="e">
        <f>IF(LEN('Captura de datos de CONTACTO'!Q390)&gt;50,"Parent/Guardian Name must be less than 50 characters",IF('DO NOT USE_Contact Formulas'!A390,"OK",NA()))</f>
        <v>#N/A</v>
      </c>
      <c r="R390" s="40" t="e">
        <f>IF(NOT(ISBLANK('Captura de datos de CONTACTO'!R390)),IF(AND(ISNUMBER('Captura de datos de CONTACTO'!R390),LEFT('Captura de datos de CONTACTO'!R390,1)&lt;&gt;"1",LEN('Captura de datos de CONTACTO'!R390)=10),"OK","Phone number must be valid format"),IF('DO NOT USE_Contact Formulas'!A390,"OK",NA()))</f>
        <v>#N/A</v>
      </c>
      <c r="S390" s="40" t="e">
        <f>IF(AND(NOT(ISBLANK('Captura de datos de CONTACTO'!S390)),ISNA(VLOOKUP('Captura de datos de CONTACTO'!S390,'DO NOT USE_School Picklist'!$N$3:$N$63,1,FALSE))),"Please select a value from the drop-down menu",IF('DO NOT USE_Contact Formulas'!A390,"OK",NA()))</f>
        <v>#N/A</v>
      </c>
      <c r="T390" s="53" t="e">
        <f>IF(AND(NOT(ISBLANK('Captura de datos de CONTACTO'!T390)),ISNA(VLOOKUP('Captura de datos de CONTACTO'!T390,'DO NOT USE_School Picklist'!$I$3:$I$5,1,FALSE))),"Please select a value from the drop-down menu",IF('DO NOT USE_Contact Formulas'!A390,"OK",NA()))</f>
        <v>#N/A</v>
      </c>
      <c r="U390" s="40" t="e">
        <f>IF(AND(NOT(ISBLANK('Captura de datos de CONTACTO'!U390)),ISNA(VLOOKUP('Captura de datos de CONTACTO'!U390,'DO NOT USE_School Picklist'!$E$3:$E$10,1,FALSE))),"Please select a value from the drop-down menu",IF('DO NOT USE_Contact Formulas'!A390,"OK",NA()))</f>
        <v>#N/A</v>
      </c>
      <c r="V390" s="53" t="e">
        <f>IF(AND(NOT(ISBLANK('Captura de datos de CONTACTO'!V390)),ISNA(VLOOKUP('Captura de datos de CONTACTO'!V390,'DO NOT USE_School Picklist'!$W$3:$W$9,1,FALSE))),"Please select a value from the drop-down menu",IF('DO NOT USE_Contact Formulas'!A390,"OK",NA()))</f>
        <v>#N/A</v>
      </c>
      <c r="W390" s="53" t="e">
        <f>IF(AND(NOT(ISBLANK('Captura de datos de CONTACTO'!W390)),ISNA(VLOOKUP('Captura de datos de CONTACTO'!W390,'DO NOT USE_School Picklist'!$W$3:$W$9,1,FALSE))),"Please select a value from the drop-down menu",IF('DO NOT USE_Case Formulas'!A390,"OK",NA()))</f>
        <v>#N/A</v>
      </c>
      <c r="X390" s="40" t="e">
        <f>IF(AND(NOT(ISBLANK('Captura de datos de CONTACTO'!X390)),ISNA(VLOOKUP('Captura de datos de CONTACTO'!X390,'DO NOT USE_School Picklist'!$F$3:$F$16,1,FALSE))),"Please select a value from the drop-down menu",IF('DO NOT USE_Contact Formulas'!A390,"OK",NA()))</f>
        <v>#N/A</v>
      </c>
      <c r="Y390" s="40" t="e">
        <f>IF(LEN('Captura de datos de CONTACTO'!Y390)&gt;100,"Classroom(s) must be less than 100 characters",IF('DO NOT USE_Contact Formulas'!A390,"OK",NA()))</f>
        <v>#N/A</v>
      </c>
      <c r="Z390" s="40" t="e">
        <f>IF(AND(NOT(ISBLANK('Captura de datos de CONTACTO'!Z390)),ISNA(VLOOKUP('Captura de datos de CONTACTO'!Z390,'DO NOT USE_School Picklist'!$K$3:$K$6,1,FALSE))),"Please select a value from the drop-down menu",IF('DO NOT USE_Contact Formulas'!A390,"OK",NA()))</f>
        <v>#N/A</v>
      </c>
      <c r="AA390" s="40" t="e">
        <f>IF(AND(NOT(ISBLANK('Captura de datos de CONTACTO'!AA390)),ISNA(VLOOKUP('Captura de datos de CONTACTO'!AA390,'DO NOT USE_School Picklist'!$D$3:$D$5,1,FALSE))),"Please select a value from the drop-down menu",IF('DO NOT USE_Contact Formulas'!A390,"OK",NA()))</f>
        <v>#N/A</v>
      </c>
      <c r="AB390" s="40"/>
      <c r="AC390" s="40" t="e">
        <f>IF(AND(NOT(ISBLANK('Captura de datos de CONTACTO'!AC390)),ISNA(VLOOKUP('Captura de datos de CONTACTO'!AC390,'DO NOT USE_School Picklist'!$G$3:$G$5,1,FALSE))),"Please select a value from the drop-down menu",IF('DO NOT USE_Contact Formulas'!A390,"OK",NA()))</f>
        <v>#N/A</v>
      </c>
      <c r="AD390" s="40"/>
      <c r="AE390" s="40" t="e">
        <f>IF(AND(NOT(ISBLANK('Captura de datos de CONTACTO'!AE390)),ISNA(VLOOKUP('Captura de datos de CONTACTO'!AE390,'DO NOT USE_School Picklist'!$H$3:$H$4,1,FALSE))),"Please select a value from the drop-down menu",IF('DO NOT USE_Contact Formulas'!A390,"OK",NA()))</f>
        <v>#N/A</v>
      </c>
      <c r="AF390" s="40" t="e">
        <f ca="1">IF('Captura de datos de CONTACTO'!AF390&gt;'DO NOT USE_School Picklist'!$C$3,"Test Date cannot be a future date",IF('DO NOT USE_Contact Formulas'!A390,"OK",NA()))</f>
        <v>#N/A</v>
      </c>
      <c r="AG390" s="53" t="e">
        <f>IF(AND('DO NOT USE_Contact Formulas'!A390,ISBLANK('Captura de datos de CONTACTO'!AB390)),"Lab Result Test Result is required",IF(AND(NOT(ISBLANK('Captura de datos de CONTACTO'!AB390)),ISNA(VLOOKUP('Captura de datos de CONTACTO'!AB390,'DO NOT USE_School Picklist'!$Q$3:$Q$8,1,FALSE))),"Please select a value from the drop-down menu",IF('DO NOT USE_Contact Formulas'!A390,"OK",NA())))</f>
        <v>#N/A</v>
      </c>
    </row>
    <row r="391" spans="1:33" x14ac:dyDescent="0.3">
      <c r="A391" s="39" t="e">
        <f>IF('DO NOT USE_Contact Formulas'!A391,IF('DO NOT USE_Contact Formulas'!B391,"Not all required fields are completed","OK"),NA())</f>
        <v>#N/A</v>
      </c>
      <c r="B391" s="40" t="e">
        <f>IF(AND('DO NOT USE_Contact Formulas'!A391,ISBLANK('Captura de datos de CONTACTO'!B391)),"First Name is required",IF(NOT(ISBLANK('Captura de datos de CONTACTO'!B391)),"OK",NA()))</f>
        <v>#N/A</v>
      </c>
      <c r="C391" s="40" t="e">
        <f>IF(AND('DO NOT USE_Contact Formulas'!A391,ISBLANK('Captura de datos de CONTACTO'!C391)),"Last Name is required",IF(NOT(ISBLANK('Captura de datos de CONTACTO'!C391)),"OK",NA()))</f>
        <v>#N/A</v>
      </c>
      <c r="D391" s="40" t="e">
        <f>IF(AND('DO NOT USE_Contact Formulas'!A391,ISBLANK('Captura de datos de CONTACTO'!D391)),"Birthdate is required",IF(NOT(ISBLANK('Captura de datos de CONTACTO'!D391)),"OK",NA()))</f>
        <v>#N/A</v>
      </c>
      <c r="E391" s="40" t="e">
        <f>IF(AND('DO NOT USE_Contact Formulas'!A391,ISBLANK('Captura de datos de CONTACTO'!E391)),"Mobile Phone is required",IF(NOT(ISBLANK('Captura de datos de CONTACTO'!E391)),IF(AND(ISNUMBER(VALUE('Captura de datos de CONTACTO'!E391)),LEFT('Captura de datos de CONTACTO'!E391,1)&lt;&gt;"1",LEN('Captura de datos de CONTACTO'!E391)=10),"OK","Phone number must be valid format"),NA()))</f>
        <v>#N/A</v>
      </c>
      <c r="F391" s="40" t="e">
        <f>IF(LEN('Captura de datos de CONTACTO'!F391)&gt;255,"Home Street Address must be less than 255 characters",IF('DO NOT USE_Contact Formulas'!A391,"OK",NA()))</f>
        <v>#N/A</v>
      </c>
      <c r="G391" s="40" t="e">
        <f>IF(LEN('Captura de datos de CONTACTO'!G391)&gt;40,"City must be less than 40 characters",IF('DO NOT USE_Contact Formulas'!A391,"OK",NA()))</f>
        <v>#N/A</v>
      </c>
      <c r="H391" s="40" t="e">
        <f>IF(AND(NOT(ISBLANK('Captura de datos de CONTACTO'!H391)),ISNA(VLOOKUP('Captura de datos de CONTACTO'!H391,'DO NOT USE_School Picklist'!$P$3:$P$52,1,FALSE))),"Please select a value from the drop-down menu",IF('DO NOT USE_Contact Formulas'!A391,"OK",NA()))</f>
        <v>#N/A</v>
      </c>
      <c r="I391" s="40" t="e">
        <f>IF(AND('DO NOT USE_Contact Formulas'!A391,ISBLANK('Captura de datos de CONTACTO'!I391)),"Zip is required",IF(ISBLANK('Captura de datos de CONTACTO'!I391),NA(),"OK"))</f>
        <v>#N/A</v>
      </c>
      <c r="J391" s="40" t="e">
        <f>IF(AND('DO NOT USE_Contact Formulas'!A391,ISBLANK('Captura de datos de CONTACTO'!J391)),"Student or Staff? is required",IF(ISBLANK('Captura de datos de CONTACTO'!J391),NA(),IF(ISNA(VLOOKUP('Captura de datos de CONTACTO'!J391,'DO NOT USE_School Picklist'!$B$3:$B$6,1,FALSE)),"Please select a value from the drop-down menu","OK")))</f>
        <v>#N/A</v>
      </c>
      <c r="K391" s="40" t="e">
        <f>IF(AND('Captura de datos de CONTACTO'!J391='DO NOT USE_School Picklist'!$B$4,ISBLANK('Captura de datos de CONTACTO'!K391)),"Occupation/Job Title is required if Student or Staff? is Yes, staff/faculty or volunteer",IF('DO NOT USE_Contact Formulas'!A391,"OK",NA()))</f>
        <v>#N/A</v>
      </c>
      <c r="L391" s="40" t="e">
        <f ca="1">IF('Captura de datos de CONTACTO'!L391&gt;'DO NOT USE_School Picklist'!$C$3,"Date last on school campus/facility cannot be a future date",IF('DO NOT USE_Contact Formulas'!A391,IF(ISBLANK('Captura de datos de CONTACTO'!L391),"Date last on school campus/facility is required","OK"),NA()))</f>
        <v>#N/A</v>
      </c>
      <c r="M391" s="41" t="e">
        <f ca="1">IF('Captura de datos de CONTACTO'!M391&gt;'DO NOT USE_School Picklist'!$C$3,"Last Exposure Date cannot be a future date",IF('DO NOT USE_Contact Formulas'!A391,IF(ISBLANK('Captura de datos de CONTACTO'!M391),"Last Exposure Date is required","OK"),NA()))</f>
        <v>#N/A</v>
      </c>
      <c r="N391" s="41" t="e">
        <f>IF(AND('DO NOT USE_Contact Formulas'!A391,ISBLANK('Captura de datos de CONTACTO'!N391)),"Specific Place in the Location is required",IF(ISBLANK('Captura de datos de CONTACTO'!N391),NA(),"OK"))</f>
        <v>#N/A</v>
      </c>
      <c r="O391" s="40" t="e">
        <f>IF(AND(NOT(ISBLANK('Captura de datos de CONTACTO'!O391)),ISNA(VLOOKUP('Captura de datos de CONTACTO'!O391,'DO NOT USE_School Picklist'!$L$3:$L$81,1,FALSE))),"Please select a value from the drop-down menu",IF('DO NOT USE_Contact Formulas'!A391,"OK",NA()))</f>
        <v>#N/A</v>
      </c>
      <c r="P391" s="40" t="e">
        <f>IF(AND(NOT(ISBLANK('Captura de datos de CONTACTO'!P391)),NOT(ISNUMBER(MATCH("*@*.?*",'Captura de datos de CONTACTO'!P391,0)))),"Email must be in a valid format",IF('DO NOT USE_Contact Formulas'!A391,"OK",NA()))</f>
        <v>#N/A</v>
      </c>
      <c r="Q391" s="40" t="e">
        <f>IF(LEN('Captura de datos de CONTACTO'!Q391)&gt;50,"Parent/Guardian Name must be less than 50 characters",IF('DO NOT USE_Contact Formulas'!A391,"OK",NA()))</f>
        <v>#N/A</v>
      </c>
      <c r="R391" s="40" t="e">
        <f>IF(NOT(ISBLANK('Captura de datos de CONTACTO'!R391)),IF(AND(ISNUMBER('Captura de datos de CONTACTO'!R391),LEFT('Captura de datos de CONTACTO'!R391,1)&lt;&gt;"1",LEN('Captura de datos de CONTACTO'!R391)=10),"OK","Phone number must be valid format"),IF('DO NOT USE_Contact Formulas'!A391,"OK",NA()))</f>
        <v>#N/A</v>
      </c>
      <c r="S391" s="40" t="e">
        <f>IF(AND(NOT(ISBLANK('Captura de datos de CONTACTO'!S391)),ISNA(VLOOKUP('Captura de datos de CONTACTO'!S391,'DO NOT USE_School Picklist'!$N$3:$N$63,1,FALSE))),"Please select a value from the drop-down menu",IF('DO NOT USE_Contact Formulas'!A391,"OK",NA()))</f>
        <v>#N/A</v>
      </c>
      <c r="T391" s="53" t="e">
        <f>IF(AND(NOT(ISBLANK('Captura de datos de CONTACTO'!T391)),ISNA(VLOOKUP('Captura de datos de CONTACTO'!T391,'DO NOT USE_School Picklist'!$I$3:$I$5,1,FALSE))),"Please select a value from the drop-down menu",IF('DO NOT USE_Contact Formulas'!A391,"OK",NA()))</f>
        <v>#N/A</v>
      </c>
      <c r="U391" s="40" t="e">
        <f>IF(AND(NOT(ISBLANK('Captura de datos de CONTACTO'!U391)),ISNA(VLOOKUP('Captura de datos de CONTACTO'!U391,'DO NOT USE_School Picklist'!$E$3:$E$10,1,FALSE))),"Please select a value from the drop-down menu",IF('DO NOT USE_Contact Formulas'!A391,"OK",NA()))</f>
        <v>#N/A</v>
      </c>
      <c r="V391" s="53" t="e">
        <f>IF(AND(NOT(ISBLANK('Captura de datos de CONTACTO'!V391)),ISNA(VLOOKUP('Captura de datos de CONTACTO'!V391,'DO NOT USE_School Picklist'!$W$3:$W$9,1,FALSE))),"Please select a value from the drop-down menu",IF('DO NOT USE_Contact Formulas'!A391,"OK",NA()))</f>
        <v>#N/A</v>
      </c>
      <c r="W391" s="53" t="e">
        <f>IF(AND(NOT(ISBLANK('Captura de datos de CONTACTO'!W391)),ISNA(VLOOKUP('Captura de datos de CONTACTO'!W391,'DO NOT USE_School Picklist'!$W$3:$W$9,1,FALSE))),"Please select a value from the drop-down menu",IF('DO NOT USE_Case Formulas'!A391,"OK",NA()))</f>
        <v>#N/A</v>
      </c>
      <c r="X391" s="40" t="e">
        <f>IF(AND(NOT(ISBLANK('Captura de datos de CONTACTO'!X391)),ISNA(VLOOKUP('Captura de datos de CONTACTO'!X391,'DO NOT USE_School Picklist'!$F$3:$F$16,1,FALSE))),"Please select a value from the drop-down menu",IF('DO NOT USE_Contact Formulas'!A391,"OK",NA()))</f>
        <v>#N/A</v>
      </c>
      <c r="Y391" s="40" t="e">
        <f>IF(LEN('Captura de datos de CONTACTO'!Y391)&gt;100,"Classroom(s) must be less than 100 characters",IF('DO NOT USE_Contact Formulas'!A391,"OK",NA()))</f>
        <v>#N/A</v>
      </c>
      <c r="Z391" s="40" t="e">
        <f>IF(AND(NOT(ISBLANK('Captura de datos de CONTACTO'!Z391)),ISNA(VLOOKUP('Captura de datos de CONTACTO'!Z391,'DO NOT USE_School Picklist'!$K$3:$K$6,1,FALSE))),"Please select a value from the drop-down menu",IF('DO NOT USE_Contact Formulas'!A391,"OK",NA()))</f>
        <v>#N/A</v>
      </c>
      <c r="AA391" s="40" t="e">
        <f>IF(AND(NOT(ISBLANK('Captura de datos de CONTACTO'!AA391)),ISNA(VLOOKUP('Captura de datos de CONTACTO'!AA391,'DO NOT USE_School Picklist'!$D$3:$D$5,1,FALSE))),"Please select a value from the drop-down menu",IF('DO NOT USE_Contact Formulas'!A391,"OK",NA()))</f>
        <v>#N/A</v>
      </c>
      <c r="AB391" s="40"/>
      <c r="AC391" s="40" t="e">
        <f>IF(AND(NOT(ISBLANK('Captura de datos de CONTACTO'!AC391)),ISNA(VLOOKUP('Captura de datos de CONTACTO'!AC391,'DO NOT USE_School Picklist'!$G$3:$G$5,1,FALSE))),"Please select a value from the drop-down menu",IF('DO NOT USE_Contact Formulas'!A391,"OK",NA()))</f>
        <v>#N/A</v>
      </c>
      <c r="AD391" s="40"/>
      <c r="AE391" s="40" t="e">
        <f>IF(AND(NOT(ISBLANK('Captura de datos de CONTACTO'!AE391)),ISNA(VLOOKUP('Captura de datos de CONTACTO'!AE391,'DO NOT USE_School Picklist'!$H$3:$H$4,1,FALSE))),"Please select a value from the drop-down menu",IF('DO NOT USE_Contact Formulas'!A391,"OK",NA()))</f>
        <v>#N/A</v>
      </c>
      <c r="AF391" s="40" t="e">
        <f ca="1">IF('Captura de datos de CONTACTO'!AF391&gt;'DO NOT USE_School Picklist'!$C$3,"Test Date cannot be a future date",IF('DO NOT USE_Contact Formulas'!A391,"OK",NA()))</f>
        <v>#N/A</v>
      </c>
      <c r="AG391" s="53" t="e">
        <f>IF(AND('DO NOT USE_Contact Formulas'!A391,ISBLANK('Captura de datos de CONTACTO'!AB391)),"Lab Result Test Result is required",IF(AND(NOT(ISBLANK('Captura de datos de CONTACTO'!AB391)),ISNA(VLOOKUP('Captura de datos de CONTACTO'!AB391,'DO NOT USE_School Picklist'!$Q$3:$Q$8,1,FALSE))),"Please select a value from the drop-down menu",IF('DO NOT USE_Contact Formulas'!A391,"OK",NA())))</f>
        <v>#N/A</v>
      </c>
    </row>
    <row r="392" spans="1:33" x14ac:dyDescent="0.3">
      <c r="A392" s="39" t="e">
        <f>IF('DO NOT USE_Contact Formulas'!A392,IF('DO NOT USE_Contact Formulas'!B392,"Not all required fields are completed","OK"),NA())</f>
        <v>#N/A</v>
      </c>
      <c r="B392" s="40" t="e">
        <f>IF(AND('DO NOT USE_Contact Formulas'!A392,ISBLANK('Captura de datos de CONTACTO'!B392)),"First Name is required",IF(NOT(ISBLANK('Captura de datos de CONTACTO'!B392)),"OK",NA()))</f>
        <v>#N/A</v>
      </c>
      <c r="C392" s="40" t="e">
        <f>IF(AND('DO NOT USE_Contact Formulas'!A392,ISBLANK('Captura de datos de CONTACTO'!C392)),"Last Name is required",IF(NOT(ISBLANK('Captura de datos de CONTACTO'!C392)),"OK",NA()))</f>
        <v>#N/A</v>
      </c>
      <c r="D392" s="40" t="e">
        <f>IF(AND('DO NOT USE_Contact Formulas'!A392,ISBLANK('Captura de datos de CONTACTO'!D392)),"Birthdate is required",IF(NOT(ISBLANK('Captura de datos de CONTACTO'!D392)),"OK",NA()))</f>
        <v>#N/A</v>
      </c>
      <c r="E392" s="40" t="e">
        <f>IF(AND('DO NOT USE_Contact Formulas'!A392,ISBLANK('Captura de datos de CONTACTO'!E392)),"Mobile Phone is required",IF(NOT(ISBLANK('Captura de datos de CONTACTO'!E392)),IF(AND(ISNUMBER(VALUE('Captura de datos de CONTACTO'!E392)),LEFT('Captura de datos de CONTACTO'!E392,1)&lt;&gt;"1",LEN('Captura de datos de CONTACTO'!E392)=10),"OK","Phone number must be valid format"),NA()))</f>
        <v>#N/A</v>
      </c>
      <c r="F392" s="40" t="e">
        <f>IF(LEN('Captura de datos de CONTACTO'!F392)&gt;255,"Home Street Address must be less than 255 characters",IF('DO NOT USE_Contact Formulas'!A392,"OK",NA()))</f>
        <v>#N/A</v>
      </c>
      <c r="G392" s="40" t="e">
        <f>IF(LEN('Captura de datos de CONTACTO'!G392)&gt;40,"City must be less than 40 characters",IF('DO NOT USE_Contact Formulas'!A392,"OK",NA()))</f>
        <v>#N/A</v>
      </c>
      <c r="H392" s="40" t="e">
        <f>IF(AND(NOT(ISBLANK('Captura de datos de CONTACTO'!H392)),ISNA(VLOOKUP('Captura de datos de CONTACTO'!H392,'DO NOT USE_School Picklist'!$P$3:$P$52,1,FALSE))),"Please select a value from the drop-down menu",IF('DO NOT USE_Contact Formulas'!A392,"OK",NA()))</f>
        <v>#N/A</v>
      </c>
      <c r="I392" s="40" t="e">
        <f>IF(AND('DO NOT USE_Contact Formulas'!A392,ISBLANK('Captura de datos de CONTACTO'!I392)),"Zip is required",IF(ISBLANK('Captura de datos de CONTACTO'!I392),NA(),"OK"))</f>
        <v>#N/A</v>
      </c>
      <c r="J392" s="40" t="e">
        <f>IF(AND('DO NOT USE_Contact Formulas'!A392,ISBLANK('Captura de datos de CONTACTO'!J392)),"Student or Staff? is required",IF(ISBLANK('Captura de datos de CONTACTO'!J392),NA(),IF(ISNA(VLOOKUP('Captura de datos de CONTACTO'!J392,'DO NOT USE_School Picklist'!$B$3:$B$6,1,FALSE)),"Please select a value from the drop-down menu","OK")))</f>
        <v>#N/A</v>
      </c>
      <c r="K392" s="40" t="e">
        <f>IF(AND('Captura de datos de CONTACTO'!J392='DO NOT USE_School Picklist'!$B$4,ISBLANK('Captura de datos de CONTACTO'!K392)),"Occupation/Job Title is required if Student or Staff? is Yes, staff/faculty or volunteer",IF('DO NOT USE_Contact Formulas'!A392,"OK",NA()))</f>
        <v>#N/A</v>
      </c>
      <c r="L392" s="40" t="e">
        <f ca="1">IF('Captura de datos de CONTACTO'!L392&gt;'DO NOT USE_School Picklist'!$C$3,"Date last on school campus/facility cannot be a future date",IF('DO NOT USE_Contact Formulas'!A392,IF(ISBLANK('Captura de datos de CONTACTO'!L392),"Date last on school campus/facility is required","OK"),NA()))</f>
        <v>#N/A</v>
      </c>
      <c r="M392" s="41" t="e">
        <f ca="1">IF('Captura de datos de CONTACTO'!M392&gt;'DO NOT USE_School Picklist'!$C$3,"Last Exposure Date cannot be a future date",IF('DO NOT USE_Contact Formulas'!A392,IF(ISBLANK('Captura de datos de CONTACTO'!M392),"Last Exposure Date is required","OK"),NA()))</f>
        <v>#N/A</v>
      </c>
      <c r="N392" s="41" t="e">
        <f>IF(AND('DO NOT USE_Contact Formulas'!A392,ISBLANK('Captura de datos de CONTACTO'!N392)),"Specific Place in the Location is required",IF(ISBLANK('Captura de datos de CONTACTO'!N392),NA(),"OK"))</f>
        <v>#N/A</v>
      </c>
      <c r="O392" s="40" t="e">
        <f>IF(AND(NOT(ISBLANK('Captura de datos de CONTACTO'!O392)),ISNA(VLOOKUP('Captura de datos de CONTACTO'!O392,'DO NOT USE_School Picklist'!$L$3:$L$81,1,FALSE))),"Please select a value from the drop-down menu",IF('DO NOT USE_Contact Formulas'!A392,"OK",NA()))</f>
        <v>#N/A</v>
      </c>
      <c r="P392" s="40" t="e">
        <f>IF(AND(NOT(ISBLANK('Captura de datos de CONTACTO'!P392)),NOT(ISNUMBER(MATCH("*@*.?*",'Captura de datos de CONTACTO'!P392,0)))),"Email must be in a valid format",IF('DO NOT USE_Contact Formulas'!A392,"OK",NA()))</f>
        <v>#N/A</v>
      </c>
      <c r="Q392" s="40" t="e">
        <f>IF(LEN('Captura de datos de CONTACTO'!Q392)&gt;50,"Parent/Guardian Name must be less than 50 characters",IF('DO NOT USE_Contact Formulas'!A392,"OK",NA()))</f>
        <v>#N/A</v>
      </c>
      <c r="R392" s="40" t="e">
        <f>IF(NOT(ISBLANK('Captura de datos de CONTACTO'!R392)),IF(AND(ISNUMBER('Captura de datos de CONTACTO'!R392),LEFT('Captura de datos de CONTACTO'!R392,1)&lt;&gt;"1",LEN('Captura de datos de CONTACTO'!R392)=10),"OK","Phone number must be valid format"),IF('DO NOT USE_Contact Formulas'!A392,"OK",NA()))</f>
        <v>#N/A</v>
      </c>
      <c r="S392" s="40" t="e">
        <f>IF(AND(NOT(ISBLANK('Captura de datos de CONTACTO'!S392)),ISNA(VLOOKUP('Captura de datos de CONTACTO'!S392,'DO NOT USE_School Picklist'!$N$3:$N$63,1,FALSE))),"Please select a value from the drop-down menu",IF('DO NOT USE_Contact Formulas'!A392,"OK",NA()))</f>
        <v>#N/A</v>
      </c>
      <c r="T392" s="53" t="e">
        <f>IF(AND(NOT(ISBLANK('Captura de datos de CONTACTO'!T392)),ISNA(VLOOKUP('Captura de datos de CONTACTO'!T392,'DO NOT USE_School Picklist'!$I$3:$I$5,1,FALSE))),"Please select a value from the drop-down menu",IF('DO NOT USE_Contact Formulas'!A392,"OK",NA()))</f>
        <v>#N/A</v>
      </c>
      <c r="U392" s="40" t="e">
        <f>IF(AND(NOT(ISBLANK('Captura de datos de CONTACTO'!U392)),ISNA(VLOOKUP('Captura de datos de CONTACTO'!U392,'DO NOT USE_School Picklist'!$E$3:$E$10,1,FALSE))),"Please select a value from the drop-down menu",IF('DO NOT USE_Contact Formulas'!A392,"OK",NA()))</f>
        <v>#N/A</v>
      </c>
      <c r="V392" s="53" t="e">
        <f>IF(AND(NOT(ISBLANK('Captura de datos de CONTACTO'!V392)),ISNA(VLOOKUP('Captura de datos de CONTACTO'!V392,'DO NOT USE_School Picklist'!$W$3:$W$9,1,FALSE))),"Please select a value from the drop-down menu",IF('DO NOT USE_Contact Formulas'!A392,"OK",NA()))</f>
        <v>#N/A</v>
      </c>
      <c r="W392" s="53" t="e">
        <f>IF(AND(NOT(ISBLANK('Captura de datos de CONTACTO'!W392)),ISNA(VLOOKUP('Captura de datos de CONTACTO'!W392,'DO NOT USE_School Picklist'!$W$3:$W$9,1,FALSE))),"Please select a value from the drop-down menu",IF('DO NOT USE_Case Formulas'!A392,"OK",NA()))</f>
        <v>#N/A</v>
      </c>
      <c r="X392" s="40" t="e">
        <f>IF(AND(NOT(ISBLANK('Captura de datos de CONTACTO'!X392)),ISNA(VLOOKUP('Captura de datos de CONTACTO'!X392,'DO NOT USE_School Picklist'!$F$3:$F$16,1,FALSE))),"Please select a value from the drop-down menu",IF('DO NOT USE_Contact Formulas'!A392,"OK",NA()))</f>
        <v>#N/A</v>
      </c>
      <c r="Y392" s="40" t="e">
        <f>IF(LEN('Captura de datos de CONTACTO'!Y392)&gt;100,"Classroom(s) must be less than 100 characters",IF('DO NOT USE_Contact Formulas'!A392,"OK",NA()))</f>
        <v>#N/A</v>
      </c>
      <c r="Z392" s="40" t="e">
        <f>IF(AND(NOT(ISBLANK('Captura de datos de CONTACTO'!Z392)),ISNA(VLOOKUP('Captura de datos de CONTACTO'!Z392,'DO NOT USE_School Picklist'!$K$3:$K$6,1,FALSE))),"Please select a value from the drop-down menu",IF('DO NOT USE_Contact Formulas'!A392,"OK",NA()))</f>
        <v>#N/A</v>
      </c>
      <c r="AA392" s="40" t="e">
        <f>IF(AND(NOT(ISBLANK('Captura de datos de CONTACTO'!AA392)),ISNA(VLOOKUP('Captura de datos de CONTACTO'!AA392,'DO NOT USE_School Picklist'!$D$3:$D$5,1,FALSE))),"Please select a value from the drop-down menu",IF('DO NOT USE_Contact Formulas'!A392,"OK",NA()))</f>
        <v>#N/A</v>
      </c>
      <c r="AB392" s="40"/>
      <c r="AC392" s="40" t="e">
        <f>IF(AND(NOT(ISBLANK('Captura de datos de CONTACTO'!AC392)),ISNA(VLOOKUP('Captura de datos de CONTACTO'!AC392,'DO NOT USE_School Picklist'!$G$3:$G$5,1,FALSE))),"Please select a value from the drop-down menu",IF('DO NOT USE_Contact Formulas'!A392,"OK",NA()))</f>
        <v>#N/A</v>
      </c>
      <c r="AD392" s="40"/>
      <c r="AE392" s="40" t="e">
        <f>IF(AND(NOT(ISBLANK('Captura de datos de CONTACTO'!AE392)),ISNA(VLOOKUP('Captura de datos de CONTACTO'!AE392,'DO NOT USE_School Picklist'!$H$3:$H$4,1,FALSE))),"Please select a value from the drop-down menu",IF('DO NOT USE_Contact Formulas'!A392,"OK",NA()))</f>
        <v>#N/A</v>
      </c>
      <c r="AF392" s="40" t="e">
        <f ca="1">IF('Captura de datos de CONTACTO'!AF392&gt;'DO NOT USE_School Picklist'!$C$3,"Test Date cannot be a future date",IF('DO NOT USE_Contact Formulas'!A392,"OK",NA()))</f>
        <v>#N/A</v>
      </c>
      <c r="AG392" s="53" t="e">
        <f>IF(AND('DO NOT USE_Contact Formulas'!A392,ISBLANK('Captura de datos de CONTACTO'!AB392)),"Lab Result Test Result is required",IF(AND(NOT(ISBLANK('Captura de datos de CONTACTO'!AB392)),ISNA(VLOOKUP('Captura de datos de CONTACTO'!AB392,'DO NOT USE_School Picklist'!$Q$3:$Q$8,1,FALSE))),"Please select a value from the drop-down menu",IF('DO NOT USE_Contact Formulas'!A392,"OK",NA())))</f>
        <v>#N/A</v>
      </c>
    </row>
    <row r="393" spans="1:33" x14ac:dyDescent="0.3">
      <c r="A393" s="39" t="e">
        <f>IF('DO NOT USE_Contact Formulas'!A393,IF('DO NOT USE_Contact Formulas'!B393,"Not all required fields are completed","OK"),NA())</f>
        <v>#N/A</v>
      </c>
      <c r="B393" s="40" t="e">
        <f>IF(AND('DO NOT USE_Contact Formulas'!A393,ISBLANK('Captura de datos de CONTACTO'!B393)),"First Name is required",IF(NOT(ISBLANK('Captura de datos de CONTACTO'!B393)),"OK",NA()))</f>
        <v>#N/A</v>
      </c>
      <c r="C393" s="40" t="e">
        <f>IF(AND('DO NOT USE_Contact Formulas'!A393,ISBLANK('Captura de datos de CONTACTO'!C393)),"Last Name is required",IF(NOT(ISBLANK('Captura de datos de CONTACTO'!C393)),"OK",NA()))</f>
        <v>#N/A</v>
      </c>
      <c r="D393" s="40" t="e">
        <f>IF(AND('DO NOT USE_Contact Formulas'!A393,ISBLANK('Captura de datos de CONTACTO'!D393)),"Birthdate is required",IF(NOT(ISBLANK('Captura de datos de CONTACTO'!D393)),"OK",NA()))</f>
        <v>#N/A</v>
      </c>
      <c r="E393" s="40" t="e">
        <f>IF(AND('DO NOT USE_Contact Formulas'!A393,ISBLANK('Captura de datos de CONTACTO'!E393)),"Mobile Phone is required",IF(NOT(ISBLANK('Captura de datos de CONTACTO'!E393)),IF(AND(ISNUMBER(VALUE('Captura de datos de CONTACTO'!E393)),LEFT('Captura de datos de CONTACTO'!E393,1)&lt;&gt;"1",LEN('Captura de datos de CONTACTO'!E393)=10),"OK","Phone number must be valid format"),NA()))</f>
        <v>#N/A</v>
      </c>
      <c r="F393" s="40" t="e">
        <f>IF(LEN('Captura de datos de CONTACTO'!F393)&gt;255,"Home Street Address must be less than 255 characters",IF('DO NOT USE_Contact Formulas'!A393,"OK",NA()))</f>
        <v>#N/A</v>
      </c>
      <c r="G393" s="40" t="e">
        <f>IF(LEN('Captura de datos de CONTACTO'!G393)&gt;40,"City must be less than 40 characters",IF('DO NOT USE_Contact Formulas'!A393,"OK",NA()))</f>
        <v>#N/A</v>
      </c>
      <c r="H393" s="40" t="e">
        <f>IF(AND(NOT(ISBLANK('Captura de datos de CONTACTO'!H393)),ISNA(VLOOKUP('Captura de datos de CONTACTO'!H393,'DO NOT USE_School Picklist'!$P$3:$P$52,1,FALSE))),"Please select a value from the drop-down menu",IF('DO NOT USE_Contact Formulas'!A393,"OK",NA()))</f>
        <v>#N/A</v>
      </c>
      <c r="I393" s="40" t="e">
        <f>IF(AND('DO NOT USE_Contact Formulas'!A393,ISBLANK('Captura de datos de CONTACTO'!I393)),"Zip is required",IF(ISBLANK('Captura de datos de CONTACTO'!I393),NA(),"OK"))</f>
        <v>#N/A</v>
      </c>
      <c r="J393" s="40" t="e">
        <f>IF(AND('DO NOT USE_Contact Formulas'!A393,ISBLANK('Captura de datos de CONTACTO'!J393)),"Student or Staff? is required",IF(ISBLANK('Captura de datos de CONTACTO'!J393),NA(),IF(ISNA(VLOOKUP('Captura de datos de CONTACTO'!J393,'DO NOT USE_School Picklist'!$B$3:$B$6,1,FALSE)),"Please select a value from the drop-down menu","OK")))</f>
        <v>#N/A</v>
      </c>
      <c r="K393" s="40" t="e">
        <f>IF(AND('Captura de datos de CONTACTO'!J393='DO NOT USE_School Picklist'!$B$4,ISBLANK('Captura de datos de CONTACTO'!K393)),"Occupation/Job Title is required if Student or Staff? is Yes, staff/faculty or volunteer",IF('DO NOT USE_Contact Formulas'!A393,"OK",NA()))</f>
        <v>#N/A</v>
      </c>
      <c r="L393" s="40" t="e">
        <f ca="1">IF('Captura de datos de CONTACTO'!L393&gt;'DO NOT USE_School Picklist'!$C$3,"Date last on school campus/facility cannot be a future date",IF('DO NOT USE_Contact Formulas'!A393,IF(ISBLANK('Captura de datos de CONTACTO'!L393),"Date last on school campus/facility is required","OK"),NA()))</f>
        <v>#N/A</v>
      </c>
      <c r="M393" s="41" t="e">
        <f ca="1">IF('Captura de datos de CONTACTO'!M393&gt;'DO NOT USE_School Picklist'!$C$3,"Last Exposure Date cannot be a future date",IF('DO NOT USE_Contact Formulas'!A393,IF(ISBLANK('Captura de datos de CONTACTO'!M393),"Last Exposure Date is required","OK"),NA()))</f>
        <v>#N/A</v>
      </c>
      <c r="N393" s="41" t="e">
        <f>IF(AND('DO NOT USE_Contact Formulas'!A393,ISBLANK('Captura de datos de CONTACTO'!N393)),"Specific Place in the Location is required",IF(ISBLANK('Captura de datos de CONTACTO'!N393),NA(),"OK"))</f>
        <v>#N/A</v>
      </c>
      <c r="O393" s="40" t="e">
        <f>IF(AND(NOT(ISBLANK('Captura de datos de CONTACTO'!O393)),ISNA(VLOOKUP('Captura de datos de CONTACTO'!O393,'DO NOT USE_School Picklist'!$L$3:$L$81,1,FALSE))),"Please select a value from the drop-down menu",IF('DO NOT USE_Contact Formulas'!A393,"OK",NA()))</f>
        <v>#N/A</v>
      </c>
      <c r="P393" s="40" t="e">
        <f>IF(AND(NOT(ISBLANK('Captura de datos de CONTACTO'!P393)),NOT(ISNUMBER(MATCH("*@*.?*",'Captura de datos de CONTACTO'!P393,0)))),"Email must be in a valid format",IF('DO NOT USE_Contact Formulas'!A393,"OK",NA()))</f>
        <v>#N/A</v>
      </c>
      <c r="Q393" s="40" t="e">
        <f>IF(LEN('Captura de datos de CONTACTO'!Q393)&gt;50,"Parent/Guardian Name must be less than 50 characters",IF('DO NOT USE_Contact Formulas'!A393,"OK",NA()))</f>
        <v>#N/A</v>
      </c>
      <c r="R393" s="40" t="e">
        <f>IF(NOT(ISBLANK('Captura de datos de CONTACTO'!R393)),IF(AND(ISNUMBER('Captura de datos de CONTACTO'!R393),LEFT('Captura de datos de CONTACTO'!R393,1)&lt;&gt;"1",LEN('Captura de datos de CONTACTO'!R393)=10),"OK","Phone number must be valid format"),IF('DO NOT USE_Contact Formulas'!A393,"OK",NA()))</f>
        <v>#N/A</v>
      </c>
      <c r="S393" s="40" t="e">
        <f>IF(AND(NOT(ISBLANK('Captura de datos de CONTACTO'!S393)),ISNA(VLOOKUP('Captura de datos de CONTACTO'!S393,'DO NOT USE_School Picklist'!$N$3:$N$63,1,FALSE))),"Please select a value from the drop-down menu",IF('DO NOT USE_Contact Formulas'!A393,"OK",NA()))</f>
        <v>#N/A</v>
      </c>
      <c r="T393" s="53" t="e">
        <f>IF(AND(NOT(ISBLANK('Captura de datos de CONTACTO'!T393)),ISNA(VLOOKUP('Captura de datos de CONTACTO'!T393,'DO NOT USE_School Picklist'!$I$3:$I$5,1,FALSE))),"Please select a value from the drop-down menu",IF('DO NOT USE_Contact Formulas'!A393,"OK",NA()))</f>
        <v>#N/A</v>
      </c>
      <c r="U393" s="40" t="e">
        <f>IF(AND(NOT(ISBLANK('Captura de datos de CONTACTO'!U393)),ISNA(VLOOKUP('Captura de datos de CONTACTO'!U393,'DO NOT USE_School Picklist'!$E$3:$E$10,1,FALSE))),"Please select a value from the drop-down menu",IF('DO NOT USE_Contact Formulas'!A393,"OK",NA()))</f>
        <v>#N/A</v>
      </c>
      <c r="V393" s="53" t="e">
        <f>IF(AND(NOT(ISBLANK('Captura de datos de CONTACTO'!V393)),ISNA(VLOOKUP('Captura de datos de CONTACTO'!V393,'DO NOT USE_School Picklist'!$W$3:$W$9,1,FALSE))),"Please select a value from the drop-down menu",IF('DO NOT USE_Contact Formulas'!A393,"OK",NA()))</f>
        <v>#N/A</v>
      </c>
      <c r="W393" s="53" t="e">
        <f>IF(AND(NOT(ISBLANK('Captura de datos de CONTACTO'!W393)),ISNA(VLOOKUP('Captura de datos de CONTACTO'!W393,'DO NOT USE_School Picklist'!$W$3:$W$9,1,FALSE))),"Please select a value from the drop-down menu",IF('DO NOT USE_Case Formulas'!A393,"OK",NA()))</f>
        <v>#N/A</v>
      </c>
      <c r="X393" s="40" t="e">
        <f>IF(AND(NOT(ISBLANK('Captura de datos de CONTACTO'!X393)),ISNA(VLOOKUP('Captura de datos de CONTACTO'!X393,'DO NOT USE_School Picklist'!$F$3:$F$16,1,FALSE))),"Please select a value from the drop-down menu",IF('DO NOT USE_Contact Formulas'!A393,"OK",NA()))</f>
        <v>#N/A</v>
      </c>
      <c r="Y393" s="40" t="e">
        <f>IF(LEN('Captura de datos de CONTACTO'!Y393)&gt;100,"Classroom(s) must be less than 100 characters",IF('DO NOT USE_Contact Formulas'!A393,"OK",NA()))</f>
        <v>#N/A</v>
      </c>
      <c r="Z393" s="40" t="e">
        <f>IF(AND(NOT(ISBLANK('Captura de datos de CONTACTO'!Z393)),ISNA(VLOOKUP('Captura de datos de CONTACTO'!Z393,'DO NOT USE_School Picklist'!$K$3:$K$6,1,FALSE))),"Please select a value from the drop-down menu",IF('DO NOT USE_Contact Formulas'!A393,"OK",NA()))</f>
        <v>#N/A</v>
      </c>
      <c r="AA393" s="40" t="e">
        <f>IF(AND(NOT(ISBLANK('Captura de datos de CONTACTO'!AA393)),ISNA(VLOOKUP('Captura de datos de CONTACTO'!AA393,'DO NOT USE_School Picklist'!$D$3:$D$5,1,FALSE))),"Please select a value from the drop-down menu",IF('DO NOT USE_Contact Formulas'!A393,"OK",NA()))</f>
        <v>#N/A</v>
      </c>
      <c r="AB393" s="40"/>
      <c r="AC393" s="40" t="e">
        <f>IF(AND(NOT(ISBLANK('Captura de datos de CONTACTO'!AC393)),ISNA(VLOOKUP('Captura de datos de CONTACTO'!AC393,'DO NOT USE_School Picklist'!$G$3:$G$5,1,FALSE))),"Please select a value from the drop-down menu",IF('DO NOT USE_Contact Formulas'!A393,"OK",NA()))</f>
        <v>#N/A</v>
      </c>
      <c r="AD393" s="40"/>
      <c r="AE393" s="40" t="e">
        <f>IF(AND(NOT(ISBLANK('Captura de datos de CONTACTO'!AE393)),ISNA(VLOOKUP('Captura de datos de CONTACTO'!AE393,'DO NOT USE_School Picklist'!$H$3:$H$4,1,FALSE))),"Please select a value from the drop-down menu",IF('DO NOT USE_Contact Formulas'!A393,"OK",NA()))</f>
        <v>#N/A</v>
      </c>
      <c r="AF393" s="40" t="e">
        <f ca="1">IF('Captura de datos de CONTACTO'!AF393&gt;'DO NOT USE_School Picklist'!$C$3,"Test Date cannot be a future date",IF('DO NOT USE_Contact Formulas'!A393,"OK",NA()))</f>
        <v>#N/A</v>
      </c>
      <c r="AG393" s="53" t="e">
        <f>IF(AND('DO NOT USE_Contact Formulas'!A393,ISBLANK('Captura de datos de CONTACTO'!AB393)),"Lab Result Test Result is required",IF(AND(NOT(ISBLANK('Captura de datos de CONTACTO'!AB393)),ISNA(VLOOKUP('Captura de datos de CONTACTO'!AB393,'DO NOT USE_School Picklist'!$Q$3:$Q$8,1,FALSE))),"Please select a value from the drop-down menu",IF('DO NOT USE_Contact Formulas'!A393,"OK",NA())))</f>
        <v>#N/A</v>
      </c>
    </row>
    <row r="394" spans="1:33" x14ac:dyDescent="0.3">
      <c r="A394" s="39" t="e">
        <f>IF('DO NOT USE_Contact Formulas'!A394,IF('DO NOT USE_Contact Formulas'!B394,"Not all required fields are completed","OK"),NA())</f>
        <v>#N/A</v>
      </c>
      <c r="B394" s="40" t="e">
        <f>IF(AND('DO NOT USE_Contact Formulas'!A394,ISBLANK('Captura de datos de CONTACTO'!B394)),"First Name is required",IF(NOT(ISBLANK('Captura de datos de CONTACTO'!B394)),"OK",NA()))</f>
        <v>#N/A</v>
      </c>
      <c r="C394" s="40" t="e">
        <f>IF(AND('DO NOT USE_Contact Formulas'!A394,ISBLANK('Captura de datos de CONTACTO'!C394)),"Last Name is required",IF(NOT(ISBLANK('Captura de datos de CONTACTO'!C394)),"OK",NA()))</f>
        <v>#N/A</v>
      </c>
      <c r="D394" s="40" t="e">
        <f>IF(AND('DO NOT USE_Contact Formulas'!A394,ISBLANK('Captura de datos de CONTACTO'!D394)),"Birthdate is required",IF(NOT(ISBLANK('Captura de datos de CONTACTO'!D394)),"OK",NA()))</f>
        <v>#N/A</v>
      </c>
      <c r="E394" s="40" t="e">
        <f>IF(AND('DO NOT USE_Contact Formulas'!A394,ISBLANK('Captura de datos de CONTACTO'!E394)),"Mobile Phone is required",IF(NOT(ISBLANK('Captura de datos de CONTACTO'!E394)),IF(AND(ISNUMBER(VALUE('Captura de datos de CONTACTO'!E394)),LEFT('Captura de datos de CONTACTO'!E394,1)&lt;&gt;"1",LEN('Captura de datos de CONTACTO'!E394)=10),"OK","Phone number must be valid format"),NA()))</f>
        <v>#N/A</v>
      </c>
      <c r="F394" s="40" t="e">
        <f>IF(LEN('Captura de datos de CONTACTO'!F394)&gt;255,"Home Street Address must be less than 255 characters",IF('DO NOT USE_Contact Formulas'!A394,"OK",NA()))</f>
        <v>#N/A</v>
      </c>
      <c r="G394" s="40" t="e">
        <f>IF(LEN('Captura de datos de CONTACTO'!G394)&gt;40,"City must be less than 40 characters",IF('DO NOT USE_Contact Formulas'!A394,"OK",NA()))</f>
        <v>#N/A</v>
      </c>
      <c r="H394" s="40" t="e">
        <f>IF(AND(NOT(ISBLANK('Captura de datos de CONTACTO'!H394)),ISNA(VLOOKUP('Captura de datos de CONTACTO'!H394,'DO NOT USE_School Picklist'!$P$3:$P$52,1,FALSE))),"Please select a value from the drop-down menu",IF('DO NOT USE_Contact Formulas'!A394,"OK",NA()))</f>
        <v>#N/A</v>
      </c>
      <c r="I394" s="40" t="e">
        <f>IF(AND('DO NOT USE_Contact Formulas'!A394,ISBLANK('Captura de datos de CONTACTO'!I394)),"Zip is required",IF(ISBLANK('Captura de datos de CONTACTO'!I394),NA(),"OK"))</f>
        <v>#N/A</v>
      </c>
      <c r="J394" s="40" t="e">
        <f>IF(AND('DO NOT USE_Contact Formulas'!A394,ISBLANK('Captura de datos de CONTACTO'!J394)),"Student or Staff? is required",IF(ISBLANK('Captura de datos de CONTACTO'!J394),NA(),IF(ISNA(VLOOKUP('Captura de datos de CONTACTO'!J394,'DO NOT USE_School Picklist'!$B$3:$B$6,1,FALSE)),"Please select a value from the drop-down menu","OK")))</f>
        <v>#N/A</v>
      </c>
      <c r="K394" s="40" t="e">
        <f>IF(AND('Captura de datos de CONTACTO'!J394='DO NOT USE_School Picklist'!$B$4,ISBLANK('Captura de datos de CONTACTO'!K394)),"Occupation/Job Title is required if Student or Staff? is Yes, staff/faculty or volunteer",IF('DO NOT USE_Contact Formulas'!A394,"OK",NA()))</f>
        <v>#N/A</v>
      </c>
      <c r="L394" s="40" t="e">
        <f ca="1">IF('Captura de datos de CONTACTO'!L394&gt;'DO NOT USE_School Picklist'!$C$3,"Date last on school campus/facility cannot be a future date",IF('DO NOT USE_Contact Formulas'!A394,IF(ISBLANK('Captura de datos de CONTACTO'!L394),"Date last on school campus/facility is required","OK"),NA()))</f>
        <v>#N/A</v>
      </c>
      <c r="M394" s="41" t="e">
        <f ca="1">IF('Captura de datos de CONTACTO'!M394&gt;'DO NOT USE_School Picklist'!$C$3,"Last Exposure Date cannot be a future date",IF('DO NOT USE_Contact Formulas'!A394,IF(ISBLANK('Captura de datos de CONTACTO'!M394),"Last Exposure Date is required","OK"),NA()))</f>
        <v>#N/A</v>
      </c>
      <c r="N394" s="41" t="e">
        <f>IF(AND('DO NOT USE_Contact Formulas'!A394,ISBLANK('Captura de datos de CONTACTO'!N394)),"Specific Place in the Location is required",IF(ISBLANK('Captura de datos de CONTACTO'!N394),NA(),"OK"))</f>
        <v>#N/A</v>
      </c>
      <c r="O394" s="40" t="e">
        <f>IF(AND(NOT(ISBLANK('Captura de datos de CONTACTO'!O394)),ISNA(VLOOKUP('Captura de datos de CONTACTO'!O394,'DO NOT USE_School Picklist'!$L$3:$L$81,1,FALSE))),"Please select a value from the drop-down menu",IF('DO NOT USE_Contact Formulas'!A394,"OK",NA()))</f>
        <v>#N/A</v>
      </c>
      <c r="P394" s="40" t="e">
        <f>IF(AND(NOT(ISBLANK('Captura de datos de CONTACTO'!P394)),NOT(ISNUMBER(MATCH("*@*.?*",'Captura de datos de CONTACTO'!P394,0)))),"Email must be in a valid format",IF('DO NOT USE_Contact Formulas'!A394,"OK",NA()))</f>
        <v>#N/A</v>
      </c>
      <c r="Q394" s="40" t="e">
        <f>IF(LEN('Captura de datos de CONTACTO'!Q394)&gt;50,"Parent/Guardian Name must be less than 50 characters",IF('DO NOT USE_Contact Formulas'!A394,"OK",NA()))</f>
        <v>#N/A</v>
      </c>
      <c r="R394" s="40" t="e">
        <f>IF(NOT(ISBLANK('Captura de datos de CONTACTO'!R394)),IF(AND(ISNUMBER('Captura de datos de CONTACTO'!R394),LEFT('Captura de datos de CONTACTO'!R394,1)&lt;&gt;"1",LEN('Captura de datos de CONTACTO'!R394)=10),"OK","Phone number must be valid format"),IF('DO NOT USE_Contact Formulas'!A394,"OK",NA()))</f>
        <v>#N/A</v>
      </c>
      <c r="S394" s="40" t="e">
        <f>IF(AND(NOT(ISBLANK('Captura de datos de CONTACTO'!S394)),ISNA(VLOOKUP('Captura de datos de CONTACTO'!S394,'DO NOT USE_School Picklist'!$N$3:$N$63,1,FALSE))),"Please select a value from the drop-down menu",IF('DO NOT USE_Contact Formulas'!A394,"OK",NA()))</f>
        <v>#N/A</v>
      </c>
      <c r="T394" s="53" t="e">
        <f>IF(AND(NOT(ISBLANK('Captura de datos de CONTACTO'!T394)),ISNA(VLOOKUP('Captura de datos de CONTACTO'!T394,'DO NOT USE_School Picklist'!$I$3:$I$5,1,FALSE))),"Please select a value from the drop-down menu",IF('DO NOT USE_Contact Formulas'!A394,"OK",NA()))</f>
        <v>#N/A</v>
      </c>
      <c r="U394" s="40" t="e">
        <f>IF(AND(NOT(ISBLANK('Captura de datos de CONTACTO'!U394)),ISNA(VLOOKUP('Captura de datos de CONTACTO'!U394,'DO NOT USE_School Picklist'!$E$3:$E$10,1,FALSE))),"Please select a value from the drop-down menu",IF('DO NOT USE_Contact Formulas'!A394,"OK",NA()))</f>
        <v>#N/A</v>
      </c>
      <c r="V394" s="53" t="e">
        <f>IF(AND(NOT(ISBLANK('Captura de datos de CONTACTO'!V394)),ISNA(VLOOKUP('Captura de datos de CONTACTO'!V394,'DO NOT USE_School Picklist'!$W$3:$W$9,1,FALSE))),"Please select a value from the drop-down menu",IF('DO NOT USE_Contact Formulas'!A394,"OK",NA()))</f>
        <v>#N/A</v>
      </c>
      <c r="W394" s="53" t="e">
        <f>IF(AND(NOT(ISBLANK('Captura de datos de CONTACTO'!W394)),ISNA(VLOOKUP('Captura de datos de CONTACTO'!W394,'DO NOT USE_School Picklist'!$W$3:$W$9,1,FALSE))),"Please select a value from the drop-down menu",IF('DO NOT USE_Case Formulas'!A394,"OK",NA()))</f>
        <v>#N/A</v>
      </c>
      <c r="X394" s="40" t="e">
        <f>IF(AND(NOT(ISBLANK('Captura de datos de CONTACTO'!X394)),ISNA(VLOOKUP('Captura de datos de CONTACTO'!X394,'DO NOT USE_School Picklist'!$F$3:$F$16,1,FALSE))),"Please select a value from the drop-down menu",IF('DO NOT USE_Contact Formulas'!A394,"OK",NA()))</f>
        <v>#N/A</v>
      </c>
      <c r="Y394" s="40" t="e">
        <f>IF(LEN('Captura de datos de CONTACTO'!Y394)&gt;100,"Classroom(s) must be less than 100 characters",IF('DO NOT USE_Contact Formulas'!A394,"OK",NA()))</f>
        <v>#N/A</v>
      </c>
      <c r="Z394" s="40" t="e">
        <f>IF(AND(NOT(ISBLANK('Captura de datos de CONTACTO'!Z394)),ISNA(VLOOKUP('Captura de datos de CONTACTO'!Z394,'DO NOT USE_School Picklist'!$K$3:$K$6,1,FALSE))),"Please select a value from the drop-down menu",IF('DO NOT USE_Contact Formulas'!A394,"OK",NA()))</f>
        <v>#N/A</v>
      </c>
      <c r="AA394" s="40" t="e">
        <f>IF(AND(NOT(ISBLANK('Captura de datos de CONTACTO'!AA394)),ISNA(VLOOKUP('Captura de datos de CONTACTO'!AA394,'DO NOT USE_School Picklist'!$D$3:$D$5,1,FALSE))),"Please select a value from the drop-down menu",IF('DO NOT USE_Contact Formulas'!A394,"OK",NA()))</f>
        <v>#N/A</v>
      </c>
      <c r="AB394" s="40"/>
      <c r="AC394" s="40" t="e">
        <f>IF(AND(NOT(ISBLANK('Captura de datos de CONTACTO'!AC394)),ISNA(VLOOKUP('Captura de datos de CONTACTO'!AC394,'DO NOT USE_School Picklist'!$G$3:$G$5,1,FALSE))),"Please select a value from the drop-down menu",IF('DO NOT USE_Contact Formulas'!A394,"OK",NA()))</f>
        <v>#N/A</v>
      </c>
      <c r="AD394" s="40"/>
      <c r="AE394" s="40" t="e">
        <f>IF(AND(NOT(ISBLANK('Captura de datos de CONTACTO'!AE394)),ISNA(VLOOKUP('Captura de datos de CONTACTO'!AE394,'DO NOT USE_School Picklist'!$H$3:$H$4,1,FALSE))),"Please select a value from the drop-down menu",IF('DO NOT USE_Contact Formulas'!A394,"OK",NA()))</f>
        <v>#N/A</v>
      </c>
      <c r="AF394" s="40" t="e">
        <f ca="1">IF('Captura de datos de CONTACTO'!AF394&gt;'DO NOT USE_School Picklist'!$C$3,"Test Date cannot be a future date",IF('DO NOT USE_Contact Formulas'!A394,"OK",NA()))</f>
        <v>#N/A</v>
      </c>
      <c r="AG394" s="53" t="e">
        <f>IF(AND('DO NOT USE_Contact Formulas'!A394,ISBLANK('Captura de datos de CONTACTO'!AB394)),"Lab Result Test Result is required",IF(AND(NOT(ISBLANK('Captura de datos de CONTACTO'!AB394)),ISNA(VLOOKUP('Captura de datos de CONTACTO'!AB394,'DO NOT USE_School Picklist'!$Q$3:$Q$8,1,FALSE))),"Please select a value from the drop-down menu",IF('DO NOT USE_Contact Formulas'!A394,"OK",NA())))</f>
        <v>#N/A</v>
      </c>
    </row>
    <row r="395" spans="1:33" x14ac:dyDescent="0.3">
      <c r="A395" s="39" t="e">
        <f>IF('DO NOT USE_Contact Formulas'!A395,IF('DO NOT USE_Contact Formulas'!B395,"Not all required fields are completed","OK"),NA())</f>
        <v>#N/A</v>
      </c>
      <c r="B395" s="40" t="e">
        <f>IF(AND('DO NOT USE_Contact Formulas'!A395,ISBLANK('Captura de datos de CONTACTO'!B395)),"First Name is required",IF(NOT(ISBLANK('Captura de datos de CONTACTO'!B395)),"OK",NA()))</f>
        <v>#N/A</v>
      </c>
      <c r="C395" s="40" t="e">
        <f>IF(AND('DO NOT USE_Contact Formulas'!A395,ISBLANK('Captura de datos de CONTACTO'!C395)),"Last Name is required",IF(NOT(ISBLANK('Captura de datos de CONTACTO'!C395)),"OK",NA()))</f>
        <v>#N/A</v>
      </c>
      <c r="D395" s="40" t="e">
        <f>IF(AND('DO NOT USE_Contact Formulas'!A395,ISBLANK('Captura de datos de CONTACTO'!D395)),"Birthdate is required",IF(NOT(ISBLANK('Captura de datos de CONTACTO'!D395)),"OK",NA()))</f>
        <v>#N/A</v>
      </c>
      <c r="E395" s="40" t="e">
        <f>IF(AND('DO NOT USE_Contact Formulas'!A395,ISBLANK('Captura de datos de CONTACTO'!E395)),"Mobile Phone is required",IF(NOT(ISBLANK('Captura de datos de CONTACTO'!E395)),IF(AND(ISNUMBER(VALUE('Captura de datos de CONTACTO'!E395)),LEFT('Captura de datos de CONTACTO'!E395,1)&lt;&gt;"1",LEN('Captura de datos de CONTACTO'!E395)=10),"OK","Phone number must be valid format"),NA()))</f>
        <v>#N/A</v>
      </c>
      <c r="F395" s="40" t="e">
        <f>IF(LEN('Captura de datos de CONTACTO'!F395)&gt;255,"Home Street Address must be less than 255 characters",IF('DO NOT USE_Contact Formulas'!A395,"OK",NA()))</f>
        <v>#N/A</v>
      </c>
      <c r="G395" s="40" t="e">
        <f>IF(LEN('Captura de datos de CONTACTO'!G395)&gt;40,"City must be less than 40 characters",IF('DO NOT USE_Contact Formulas'!A395,"OK",NA()))</f>
        <v>#N/A</v>
      </c>
      <c r="H395" s="40" t="e">
        <f>IF(AND(NOT(ISBLANK('Captura de datos de CONTACTO'!H395)),ISNA(VLOOKUP('Captura de datos de CONTACTO'!H395,'DO NOT USE_School Picklist'!$P$3:$P$52,1,FALSE))),"Please select a value from the drop-down menu",IF('DO NOT USE_Contact Formulas'!A395,"OK",NA()))</f>
        <v>#N/A</v>
      </c>
      <c r="I395" s="40" t="e">
        <f>IF(AND('DO NOT USE_Contact Formulas'!A395,ISBLANK('Captura de datos de CONTACTO'!I395)),"Zip is required",IF(ISBLANK('Captura de datos de CONTACTO'!I395),NA(),"OK"))</f>
        <v>#N/A</v>
      </c>
      <c r="J395" s="40" t="e">
        <f>IF(AND('DO NOT USE_Contact Formulas'!A395,ISBLANK('Captura de datos de CONTACTO'!J395)),"Student or Staff? is required",IF(ISBLANK('Captura de datos de CONTACTO'!J395),NA(),IF(ISNA(VLOOKUP('Captura de datos de CONTACTO'!J395,'DO NOT USE_School Picklist'!$B$3:$B$6,1,FALSE)),"Please select a value from the drop-down menu","OK")))</f>
        <v>#N/A</v>
      </c>
      <c r="K395" s="40" t="e">
        <f>IF(AND('Captura de datos de CONTACTO'!J395='DO NOT USE_School Picklist'!$B$4,ISBLANK('Captura de datos de CONTACTO'!K395)),"Occupation/Job Title is required if Student or Staff? is Yes, staff/faculty or volunteer",IF('DO NOT USE_Contact Formulas'!A395,"OK",NA()))</f>
        <v>#N/A</v>
      </c>
      <c r="L395" s="40" t="e">
        <f ca="1">IF('Captura de datos de CONTACTO'!L395&gt;'DO NOT USE_School Picklist'!$C$3,"Date last on school campus/facility cannot be a future date",IF('DO NOT USE_Contact Formulas'!A395,IF(ISBLANK('Captura de datos de CONTACTO'!L395),"Date last on school campus/facility is required","OK"),NA()))</f>
        <v>#N/A</v>
      </c>
      <c r="M395" s="41" t="e">
        <f ca="1">IF('Captura de datos de CONTACTO'!M395&gt;'DO NOT USE_School Picklist'!$C$3,"Last Exposure Date cannot be a future date",IF('DO NOT USE_Contact Formulas'!A395,IF(ISBLANK('Captura de datos de CONTACTO'!M395),"Last Exposure Date is required","OK"),NA()))</f>
        <v>#N/A</v>
      </c>
      <c r="N395" s="41" t="e">
        <f>IF(AND('DO NOT USE_Contact Formulas'!A395,ISBLANK('Captura de datos de CONTACTO'!N395)),"Specific Place in the Location is required",IF(ISBLANK('Captura de datos de CONTACTO'!N395),NA(),"OK"))</f>
        <v>#N/A</v>
      </c>
      <c r="O395" s="40" t="e">
        <f>IF(AND(NOT(ISBLANK('Captura de datos de CONTACTO'!O395)),ISNA(VLOOKUP('Captura de datos de CONTACTO'!O395,'DO NOT USE_School Picklist'!$L$3:$L$81,1,FALSE))),"Please select a value from the drop-down menu",IF('DO NOT USE_Contact Formulas'!A395,"OK",NA()))</f>
        <v>#N/A</v>
      </c>
      <c r="P395" s="40" t="e">
        <f>IF(AND(NOT(ISBLANK('Captura de datos de CONTACTO'!P395)),NOT(ISNUMBER(MATCH("*@*.?*",'Captura de datos de CONTACTO'!P395,0)))),"Email must be in a valid format",IF('DO NOT USE_Contact Formulas'!A395,"OK",NA()))</f>
        <v>#N/A</v>
      </c>
      <c r="Q395" s="40" t="e">
        <f>IF(LEN('Captura de datos de CONTACTO'!Q395)&gt;50,"Parent/Guardian Name must be less than 50 characters",IF('DO NOT USE_Contact Formulas'!A395,"OK",NA()))</f>
        <v>#N/A</v>
      </c>
      <c r="R395" s="40" t="e">
        <f>IF(NOT(ISBLANK('Captura de datos de CONTACTO'!R395)),IF(AND(ISNUMBER('Captura de datos de CONTACTO'!R395),LEFT('Captura de datos de CONTACTO'!R395,1)&lt;&gt;"1",LEN('Captura de datos de CONTACTO'!R395)=10),"OK","Phone number must be valid format"),IF('DO NOT USE_Contact Formulas'!A395,"OK",NA()))</f>
        <v>#N/A</v>
      </c>
      <c r="S395" s="40" t="e">
        <f>IF(AND(NOT(ISBLANK('Captura de datos de CONTACTO'!S395)),ISNA(VLOOKUP('Captura de datos de CONTACTO'!S395,'DO NOT USE_School Picklist'!$N$3:$N$63,1,FALSE))),"Please select a value from the drop-down menu",IF('DO NOT USE_Contact Formulas'!A395,"OK",NA()))</f>
        <v>#N/A</v>
      </c>
      <c r="T395" s="53" t="e">
        <f>IF(AND(NOT(ISBLANK('Captura de datos de CONTACTO'!T395)),ISNA(VLOOKUP('Captura de datos de CONTACTO'!T395,'DO NOT USE_School Picklist'!$I$3:$I$5,1,FALSE))),"Please select a value from the drop-down menu",IF('DO NOT USE_Contact Formulas'!A395,"OK",NA()))</f>
        <v>#N/A</v>
      </c>
      <c r="U395" s="40" t="e">
        <f>IF(AND(NOT(ISBLANK('Captura de datos de CONTACTO'!U395)),ISNA(VLOOKUP('Captura de datos de CONTACTO'!U395,'DO NOT USE_School Picklist'!$E$3:$E$10,1,FALSE))),"Please select a value from the drop-down menu",IF('DO NOT USE_Contact Formulas'!A395,"OK",NA()))</f>
        <v>#N/A</v>
      </c>
      <c r="V395" s="53" t="e">
        <f>IF(AND(NOT(ISBLANK('Captura de datos de CONTACTO'!V395)),ISNA(VLOOKUP('Captura de datos de CONTACTO'!V395,'DO NOT USE_School Picklist'!$W$3:$W$9,1,FALSE))),"Please select a value from the drop-down menu",IF('DO NOT USE_Contact Formulas'!A395,"OK",NA()))</f>
        <v>#N/A</v>
      </c>
      <c r="W395" s="53" t="e">
        <f>IF(AND(NOT(ISBLANK('Captura de datos de CONTACTO'!W395)),ISNA(VLOOKUP('Captura de datos de CONTACTO'!W395,'DO NOT USE_School Picklist'!$W$3:$W$9,1,FALSE))),"Please select a value from the drop-down menu",IF('DO NOT USE_Case Formulas'!A395,"OK",NA()))</f>
        <v>#N/A</v>
      </c>
      <c r="X395" s="40" t="e">
        <f>IF(AND(NOT(ISBLANK('Captura de datos de CONTACTO'!X395)),ISNA(VLOOKUP('Captura de datos de CONTACTO'!X395,'DO NOT USE_School Picklist'!$F$3:$F$16,1,FALSE))),"Please select a value from the drop-down menu",IF('DO NOT USE_Contact Formulas'!A395,"OK",NA()))</f>
        <v>#N/A</v>
      </c>
      <c r="Y395" s="40" t="e">
        <f>IF(LEN('Captura de datos de CONTACTO'!Y395)&gt;100,"Classroom(s) must be less than 100 characters",IF('DO NOT USE_Contact Formulas'!A395,"OK",NA()))</f>
        <v>#N/A</v>
      </c>
      <c r="Z395" s="40" t="e">
        <f>IF(AND(NOT(ISBLANK('Captura de datos de CONTACTO'!Z395)),ISNA(VLOOKUP('Captura de datos de CONTACTO'!Z395,'DO NOT USE_School Picklist'!$K$3:$K$6,1,FALSE))),"Please select a value from the drop-down menu",IF('DO NOT USE_Contact Formulas'!A395,"OK",NA()))</f>
        <v>#N/A</v>
      </c>
      <c r="AA395" s="40" t="e">
        <f>IF(AND(NOT(ISBLANK('Captura de datos de CONTACTO'!AA395)),ISNA(VLOOKUP('Captura de datos de CONTACTO'!AA395,'DO NOT USE_School Picklist'!$D$3:$D$5,1,FALSE))),"Please select a value from the drop-down menu",IF('DO NOT USE_Contact Formulas'!A395,"OK",NA()))</f>
        <v>#N/A</v>
      </c>
      <c r="AB395" s="40"/>
      <c r="AC395" s="40" t="e">
        <f>IF(AND(NOT(ISBLANK('Captura de datos de CONTACTO'!AC395)),ISNA(VLOOKUP('Captura de datos de CONTACTO'!AC395,'DO NOT USE_School Picklist'!$G$3:$G$5,1,FALSE))),"Please select a value from the drop-down menu",IF('DO NOT USE_Contact Formulas'!A395,"OK",NA()))</f>
        <v>#N/A</v>
      </c>
      <c r="AD395" s="40"/>
      <c r="AE395" s="40" t="e">
        <f>IF(AND(NOT(ISBLANK('Captura de datos de CONTACTO'!AE395)),ISNA(VLOOKUP('Captura de datos de CONTACTO'!AE395,'DO NOT USE_School Picklist'!$H$3:$H$4,1,FALSE))),"Please select a value from the drop-down menu",IF('DO NOT USE_Contact Formulas'!A395,"OK",NA()))</f>
        <v>#N/A</v>
      </c>
      <c r="AF395" s="40" t="e">
        <f ca="1">IF('Captura de datos de CONTACTO'!AF395&gt;'DO NOT USE_School Picklist'!$C$3,"Test Date cannot be a future date",IF('DO NOT USE_Contact Formulas'!A395,"OK",NA()))</f>
        <v>#N/A</v>
      </c>
      <c r="AG395" s="53" t="e">
        <f>IF(AND('DO NOT USE_Contact Formulas'!A395,ISBLANK('Captura de datos de CONTACTO'!AB395)),"Lab Result Test Result is required",IF(AND(NOT(ISBLANK('Captura de datos de CONTACTO'!AB395)),ISNA(VLOOKUP('Captura de datos de CONTACTO'!AB395,'DO NOT USE_School Picklist'!$Q$3:$Q$8,1,FALSE))),"Please select a value from the drop-down menu",IF('DO NOT USE_Contact Formulas'!A395,"OK",NA())))</f>
        <v>#N/A</v>
      </c>
    </row>
    <row r="396" spans="1:33" x14ac:dyDescent="0.3">
      <c r="A396" s="39" t="e">
        <f>IF('DO NOT USE_Contact Formulas'!A396,IF('DO NOT USE_Contact Formulas'!B396,"Not all required fields are completed","OK"),NA())</f>
        <v>#N/A</v>
      </c>
      <c r="B396" s="40" t="e">
        <f>IF(AND('DO NOT USE_Contact Formulas'!A396,ISBLANK('Captura de datos de CONTACTO'!B396)),"First Name is required",IF(NOT(ISBLANK('Captura de datos de CONTACTO'!B396)),"OK",NA()))</f>
        <v>#N/A</v>
      </c>
      <c r="C396" s="40" t="e">
        <f>IF(AND('DO NOT USE_Contact Formulas'!A396,ISBLANK('Captura de datos de CONTACTO'!C396)),"Last Name is required",IF(NOT(ISBLANK('Captura de datos de CONTACTO'!C396)),"OK",NA()))</f>
        <v>#N/A</v>
      </c>
      <c r="D396" s="40" t="e">
        <f>IF(AND('DO NOT USE_Contact Formulas'!A396,ISBLANK('Captura de datos de CONTACTO'!D396)),"Birthdate is required",IF(NOT(ISBLANK('Captura de datos de CONTACTO'!D396)),"OK",NA()))</f>
        <v>#N/A</v>
      </c>
      <c r="E396" s="40" t="e">
        <f>IF(AND('DO NOT USE_Contact Formulas'!A396,ISBLANK('Captura de datos de CONTACTO'!E396)),"Mobile Phone is required",IF(NOT(ISBLANK('Captura de datos de CONTACTO'!E396)),IF(AND(ISNUMBER(VALUE('Captura de datos de CONTACTO'!E396)),LEFT('Captura de datos de CONTACTO'!E396,1)&lt;&gt;"1",LEN('Captura de datos de CONTACTO'!E396)=10),"OK","Phone number must be valid format"),NA()))</f>
        <v>#N/A</v>
      </c>
      <c r="F396" s="40" t="e">
        <f>IF(LEN('Captura de datos de CONTACTO'!F396)&gt;255,"Home Street Address must be less than 255 characters",IF('DO NOT USE_Contact Formulas'!A396,"OK",NA()))</f>
        <v>#N/A</v>
      </c>
      <c r="G396" s="40" t="e">
        <f>IF(LEN('Captura de datos de CONTACTO'!G396)&gt;40,"City must be less than 40 characters",IF('DO NOT USE_Contact Formulas'!A396,"OK",NA()))</f>
        <v>#N/A</v>
      </c>
      <c r="H396" s="40" t="e">
        <f>IF(AND(NOT(ISBLANK('Captura de datos de CONTACTO'!H396)),ISNA(VLOOKUP('Captura de datos de CONTACTO'!H396,'DO NOT USE_School Picklist'!$P$3:$P$52,1,FALSE))),"Please select a value from the drop-down menu",IF('DO NOT USE_Contact Formulas'!A396,"OK",NA()))</f>
        <v>#N/A</v>
      </c>
      <c r="I396" s="40" t="e">
        <f>IF(AND('DO NOT USE_Contact Formulas'!A396,ISBLANK('Captura de datos de CONTACTO'!I396)),"Zip is required",IF(ISBLANK('Captura de datos de CONTACTO'!I396),NA(),"OK"))</f>
        <v>#N/A</v>
      </c>
      <c r="J396" s="40" t="e">
        <f>IF(AND('DO NOT USE_Contact Formulas'!A396,ISBLANK('Captura de datos de CONTACTO'!J396)),"Student or Staff? is required",IF(ISBLANK('Captura de datos de CONTACTO'!J396),NA(),IF(ISNA(VLOOKUP('Captura de datos de CONTACTO'!J396,'DO NOT USE_School Picklist'!$B$3:$B$6,1,FALSE)),"Please select a value from the drop-down menu","OK")))</f>
        <v>#N/A</v>
      </c>
      <c r="K396" s="40" t="e">
        <f>IF(AND('Captura de datos de CONTACTO'!J396='DO NOT USE_School Picklist'!$B$4,ISBLANK('Captura de datos de CONTACTO'!K396)),"Occupation/Job Title is required if Student or Staff? is Yes, staff/faculty or volunteer",IF('DO NOT USE_Contact Formulas'!A396,"OK",NA()))</f>
        <v>#N/A</v>
      </c>
      <c r="L396" s="40" t="e">
        <f ca="1">IF('Captura de datos de CONTACTO'!L396&gt;'DO NOT USE_School Picklist'!$C$3,"Date last on school campus/facility cannot be a future date",IF('DO NOT USE_Contact Formulas'!A396,IF(ISBLANK('Captura de datos de CONTACTO'!L396),"Date last on school campus/facility is required","OK"),NA()))</f>
        <v>#N/A</v>
      </c>
      <c r="M396" s="41" t="e">
        <f ca="1">IF('Captura de datos de CONTACTO'!M396&gt;'DO NOT USE_School Picklist'!$C$3,"Last Exposure Date cannot be a future date",IF('DO NOT USE_Contact Formulas'!A396,IF(ISBLANK('Captura de datos de CONTACTO'!M396),"Last Exposure Date is required","OK"),NA()))</f>
        <v>#N/A</v>
      </c>
      <c r="N396" s="41" t="e">
        <f>IF(AND('DO NOT USE_Contact Formulas'!A396,ISBLANK('Captura de datos de CONTACTO'!N396)),"Specific Place in the Location is required",IF(ISBLANK('Captura de datos de CONTACTO'!N396),NA(),"OK"))</f>
        <v>#N/A</v>
      </c>
      <c r="O396" s="40" t="e">
        <f>IF(AND(NOT(ISBLANK('Captura de datos de CONTACTO'!O396)),ISNA(VLOOKUP('Captura de datos de CONTACTO'!O396,'DO NOT USE_School Picklist'!$L$3:$L$81,1,FALSE))),"Please select a value from the drop-down menu",IF('DO NOT USE_Contact Formulas'!A396,"OK",NA()))</f>
        <v>#N/A</v>
      </c>
      <c r="P396" s="40" t="e">
        <f>IF(AND(NOT(ISBLANK('Captura de datos de CONTACTO'!P396)),NOT(ISNUMBER(MATCH("*@*.?*",'Captura de datos de CONTACTO'!P396,0)))),"Email must be in a valid format",IF('DO NOT USE_Contact Formulas'!A396,"OK",NA()))</f>
        <v>#N/A</v>
      </c>
      <c r="Q396" s="40" t="e">
        <f>IF(LEN('Captura de datos de CONTACTO'!Q396)&gt;50,"Parent/Guardian Name must be less than 50 characters",IF('DO NOT USE_Contact Formulas'!A396,"OK",NA()))</f>
        <v>#N/A</v>
      </c>
      <c r="R396" s="40" t="e">
        <f>IF(NOT(ISBLANK('Captura de datos de CONTACTO'!R396)),IF(AND(ISNUMBER('Captura de datos de CONTACTO'!R396),LEFT('Captura de datos de CONTACTO'!R396,1)&lt;&gt;"1",LEN('Captura de datos de CONTACTO'!R396)=10),"OK","Phone number must be valid format"),IF('DO NOT USE_Contact Formulas'!A396,"OK",NA()))</f>
        <v>#N/A</v>
      </c>
      <c r="S396" s="40" t="e">
        <f>IF(AND(NOT(ISBLANK('Captura de datos de CONTACTO'!S396)),ISNA(VLOOKUP('Captura de datos de CONTACTO'!S396,'DO NOT USE_School Picklist'!$N$3:$N$63,1,FALSE))),"Please select a value from the drop-down menu",IF('DO NOT USE_Contact Formulas'!A396,"OK",NA()))</f>
        <v>#N/A</v>
      </c>
      <c r="T396" s="53" t="e">
        <f>IF(AND(NOT(ISBLANK('Captura de datos de CONTACTO'!T396)),ISNA(VLOOKUP('Captura de datos de CONTACTO'!T396,'DO NOT USE_School Picklist'!$I$3:$I$5,1,FALSE))),"Please select a value from the drop-down menu",IF('DO NOT USE_Contact Formulas'!A396,"OK",NA()))</f>
        <v>#N/A</v>
      </c>
      <c r="U396" s="40" t="e">
        <f>IF(AND(NOT(ISBLANK('Captura de datos de CONTACTO'!U396)),ISNA(VLOOKUP('Captura de datos de CONTACTO'!U396,'DO NOT USE_School Picklist'!$E$3:$E$10,1,FALSE))),"Please select a value from the drop-down menu",IF('DO NOT USE_Contact Formulas'!A396,"OK",NA()))</f>
        <v>#N/A</v>
      </c>
      <c r="V396" s="53" t="e">
        <f>IF(AND(NOT(ISBLANK('Captura de datos de CONTACTO'!V396)),ISNA(VLOOKUP('Captura de datos de CONTACTO'!V396,'DO NOT USE_School Picklist'!$W$3:$W$9,1,FALSE))),"Please select a value from the drop-down menu",IF('DO NOT USE_Contact Formulas'!A396,"OK",NA()))</f>
        <v>#N/A</v>
      </c>
      <c r="W396" s="53" t="e">
        <f>IF(AND(NOT(ISBLANK('Captura de datos de CONTACTO'!W396)),ISNA(VLOOKUP('Captura de datos de CONTACTO'!W396,'DO NOT USE_School Picklist'!$W$3:$W$9,1,FALSE))),"Please select a value from the drop-down menu",IF('DO NOT USE_Case Formulas'!A396,"OK",NA()))</f>
        <v>#N/A</v>
      </c>
      <c r="X396" s="40" t="e">
        <f>IF(AND(NOT(ISBLANK('Captura de datos de CONTACTO'!X396)),ISNA(VLOOKUP('Captura de datos de CONTACTO'!X396,'DO NOT USE_School Picklist'!$F$3:$F$16,1,FALSE))),"Please select a value from the drop-down menu",IF('DO NOT USE_Contact Formulas'!A396,"OK",NA()))</f>
        <v>#N/A</v>
      </c>
      <c r="Y396" s="40" t="e">
        <f>IF(LEN('Captura de datos de CONTACTO'!Y396)&gt;100,"Classroom(s) must be less than 100 characters",IF('DO NOT USE_Contact Formulas'!A396,"OK",NA()))</f>
        <v>#N/A</v>
      </c>
      <c r="Z396" s="40" t="e">
        <f>IF(AND(NOT(ISBLANK('Captura de datos de CONTACTO'!Z396)),ISNA(VLOOKUP('Captura de datos de CONTACTO'!Z396,'DO NOT USE_School Picklist'!$K$3:$K$6,1,FALSE))),"Please select a value from the drop-down menu",IF('DO NOT USE_Contact Formulas'!A396,"OK",NA()))</f>
        <v>#N/A</v>
      </c>
      <c r="AA396" s="40" t="e">
        <f>IF(AND(NOT(ISBLANK('Captura de datos de CONTACTO'!AA396)),ISNA(VLOOKUP('Captura de datos de CONTACTO'!AA396,'DO NOT USE_School Picklist'!$D$3:$D$5,1,FALSE))),"Please select a value from the drop-down menu",IF('DO NOT USE_Contact Formulas'!A396,"OK",NA()))</f>
        <v>#N/A</v>
      </c>
      <c r="AB396" s="40"/>
      <c r="AC396" s="40" t="e">
        <f>IF(AND(NOT(ISBLANK('Captura de datos de CONTACTO'!AC396)),ISNA(VLOOKUP('Captura de datos de CONTACTO'!AC396,'DO NOT USE_School Picklist'!$G$3:$G$5,1,FALSE))),"Please select a value from the drop-down menu",IF('DO NOT USE_Contact Formulas'!A396,"OK",NA()))</f>
        <v>#N/A</v>
      </c>
      <c r="AD396" s="40"/>
      <c r="AE396" s="40" t="e">
        <f>IF(AND(NOT(ISBLANK('Captura de datos de CONTACTO'!AE396)),ISNA(VLOOKUP('Captura de datos de CONTACTO'!AE396,'DO NOT USE_School Picklist'!$H$3:$H$4,1,FALSE))),"Please select a value from the drop-down menu",IF('DO NOT USE_Contact Formulas'!A396,"OK",NA()))</f>
        <v>#N/A</v>
      </c>
      <c r="AF396" s="40" t="e">
        <f ca="1">IF('Captura de datos de CONTACTO'!AF396&gt;'DO NOT USE_School Picklist'!$C$3,"Test Date cannot be a future date",IF('DO NOT USE_Contact Formulas'!A396,"OK",NA()))</f>
        <v>#N/A</v>
      </c>
      <c r="AG396" s="53" t="e">
        <f>IF(AND('DO NOT USE_Contact Formulas'!A396,ISBLANK('Captura de datos de CONTACTO'!AB396)),"Lab Result Test Result is required",IF(AND(NOT(ISBLANK('Captura de datos de CONTACTO'!AB396)),ISNA(VLOOKUP('Captura de datos de CONTACTO'!AB396,'DO NOT USE_School Picklist'!$Q$3:$Q$8,1,FALSE))),"Please select a value from the drop-down menu",IF('DO NOT USE_Contact Formulas'!A396,"OK",NA())))</f>
        <v>#N/A</v>
      </c>
    </row>
    <row r="397" spans="1:33" x14ac:dyDescent="0.3">
      <c r="A397" s="39" t="e">
        <f>IF('DO NOT USE_Contact Formulas'!A397,IF('DO NOT USE_Contact Formulas'!B397,"Not all required fields are completed","OK"),NA())</f>
        <v>#N/A</v>
      </c>
      <c r="B397" s="40" t="e">
        <f>IF(AND('DO NOT USE_Contact Formulas'!A397,ISBLANK('Captura de datos de CONTACTO'!B397)),"First Name is required",IF(NOT(ISBLANK('Captura de datos de CONTACTO'!B397)),"OK",NA()))</f>
        <v>#N/A</v>
      </c>
      <c r="C397" s="40" t="e">
        <f>IF(AND('DO NOT USE_Contact Formulas'!A397,ISBLANK('Captura de datos de CONTACTO'!C397)),"Last Name is required",IF(NOT(ISBLANK('Captura de datos de CONTACTO'!C397)),"OK",NA()))</f>
        <v>#N/A</v>
      </c>
      <c r="D397" s="40" t="e">
        <f>IF(AND('DO NOT USE_Contact Formulas'!A397,ISBLANK('Captura de datos de CONTACTO'!D397)),"Birthdate is required",IF(NOT(ISBLANK('Captura de datos de CONTACTO'!D397)),"OK",NA()))</f>
        <v>#N/A</v>
      </c>
      <c r="E397" s="40" t="e">
        <f>IF(AND('DO NOT USE_Contact Formulas'!A397,ISBLANK('Captura de datos de CONTACTO'!E397)),"Mobile Phone is required",IF(NOT(ISBLANK('Captura de datos de CONTACTO'!E397)),IF(AND(ISNUMBER(VALUE('Captura de datos de CONTACTO'!E397)),LEFT('Captura de datos de CONTACTO'!E397,1)&lt;&gt;"1",LEN('Captura de datos de CONTACTO'!E397)=10),"OK","Phone number must be valid format"),NA()))</f>
        <v>#N/A</v>
      </c>
      <c r="F397" s="40" t="e">
        <f>IF(LEN('Captura de datos de CONTACTO'!F397)&gt;255,"Home Street Address must be less than 255 characters",IF('DO NOT USE_Contact Formulas'!A397,"OK",NA()))</f>
        <v>#N/A</v>
      </c>
      <c r="G397" s="40" t="e">
        <f>IF(LEN('Captura de datos de CONTACTO'!G397)&gt;40,"City must be less than 40 characters",IF('DO NOT USE_Contact Formulas'!A397,"OK",NA()))</f>
        <v>#N/A</v>
      </c>
      <c r="H397" s="40" t="e">
        <f>IF(AND(NOT(ISBLANK('Captura de datos de CONTACTO'!H397)),ISNA(VLOOKUP('Captura de datos de CONTACTO'!H397,'DO NOT USE_School Picklist'!$P$3:$P$52,1,FALSE))),"Please select a value from the drop-down menu",IF('DO NOT USE_Contact Formulas'!A397,"OK",NA()))</f>
        <v>#N/A</v>
      </c>
      <c r="I397" s="40" t="e">
        <f>IF(AND('DO NOT USE_Contact Formulas'!A397,ISBLANK('Captura de datos de CONTACTO'!I397)),"Zip is required",IF(ISBLANK('Captura de datos de CONTACTO'!I397),NA(),"OK"))</f>
        <v>#N/A</v>
      </c>
      <c r="J397" s="40" t="e">
        <f>IF(AND('DO NOT USE_Contact Formulas'!A397,ISBLANK('Captura de datos de CONTACTO'!J397)),"Student or Staff? is required",IF(ISBLANK('Captura de datos de CONTACTO'!J397),NA(),IF(ISNA(VLOOKUP('Captura de datos de CONTACTO'!J397,'DO NOT USE_School Picklist'!$B$3:$B$6,1,FALSE)),"Please select a value from the drop-down menu","OK")))</f>
        <v>#N/A</v>
      </c>
      <c r="K397" s="40" t="e">
        <f>IF(AND('Captura de datos de CONTACTO'!J397='DO NOT USE_School Picklist'!$B$4,ISBLANK('Captura de datos de CONTACTO'!K397)),"Occupation/Job Title is required if Student or Staff? is Yes, staff/faculty or volunteer",IF('DO NOT USE_Contact Formulas'!A397,"OK",NA()))</f>
        <v>#N/A</v>
      </c>
      <c r="L397" s="40" t="e">
        <f ca="1">IF('Captura de datos de CONTACTO'!L397&gt;'DO NOT USE_School Picklist'!$C$3,"Date last on school campus/facility cannot be a future date",IF('DO NOT USE_Contact Formulas'!A397,IF(ISBLANK('Captura de datos de CONTACTO'!L397),"Date last on school campus/facility is required","OK"),NA()))</f>
        <v>#N/A</v>
      </c>
      <c r="M397" s="41" t="e">
        <f ca="1">IF('Captura de datos de CONTACTO'!M397&gt;'DO NOT USE_School Picklist'!$C$3,"Last Exposure Date cannot be a future date",IF('DO NOT USE_Contact Formulas'!A397,IF(ISBLANK('Captura de datos de CONTACTO'!M397),"Last Exposure Date is required","OK"),NA()))</f>
        <v>#N/A</v>
      </c>
      <c r="N397" s="41" t="e">
        <f>IF(AND('DO NOT USE_Contact Formulas'!A397,ISBLANK('Captura de datos de CONTACTO'!N397)),"Specific Place in the Location is required",IF(ISBLANK('Captura de datos de CONTACTO'!N397),NA(),"OK"))</f>
        <v>#N/A</v>
      </c>
      <c r="O397" s="40" t="e">
        <f>IF(AND(NOT(ISBLANK('Captura de datos de CONTACTO'!O397)),ISNA(VLOOKUP('Captura de datos de CONTACTO'!O397,'DO NOT USE_School Picklist'!$L$3:$L$81,1,FALSE))),"Please select a value from the drop-down menu",IF('DO NOT USE_Contact Formulas'!A397,"OK",NA()))</f>
        <v>#N/A</v>
      </c>
      <c r="P397" s="40" t="e">
        <f>IF(AND(NOT(ISBLANK('Captura de datos de CONTACTO'!P397)),NOT(ISNUMBER(MATCH("*@*.?*",'Captura de datos de CONTACTO'!P397,0)))),"Email must be in a valid format",IF('DO NOT USE_Contact Formulas'!A397,"OK",NA()))</f>
        <v>#N/A</v>
      </c>
      <c r="Q397" s="40" t="e">
        <f>IF(LEN('Captura de datos de CONTACTO'!Q397)&gt;50,"Parent/Guardian Name must be less than 50 characters",IF('DO NOT USE_Contact Formulas'!A397,"OK",NA()))</f>
        <v>#N/A</v>
      </c>
      <c r="R397" s="40" t="e">
        <f>IF(NOT(ISBLANK('Captura de datos de CONTACTO'!R397)),IF(AND(ISNUMBER('Captura de datos de CONTACTO'!R397),LEFT('Captura de datos de CONTACTO'!R397,1)&lt;&gt;"1",LEN('Captura de datos de CONTACTO'!R397)=10),"OK","Phone number must be valid format"),IF('DO NOT USE_Contact Formulas'!A397,"OK",NA()))</f>
        <v>#N/A</v>
      </c>
      <c r="S397" s="40" t="e">
        <f>IF(AND(NOT(ISBLANK('Captura de datos de CONTACTO'!S397)),ISNA(VLOOKUP('Captura de datos de CONTACTO'!S397,'DO NOT USE_School Picklist'!$N$3:$N$63,1,FALSE))),"Please select a value from the drop-down menu",IF('DO NOT USE_Contact Formulas'!A397,"OK",NA()))</f>
        <v>#N/A</v>
      </c>
      <c r="T397" s="53" t="e">
        <f>IF(AND(NOT(ISBLANK('Captura de datos de CONTACTO'!T397)),ISNA(VLOOKUP('Captura de datos de CONTACTO'!T397,'DO NOT USE_School Picklist'!$I$3:$I$5,1,FALSE))),"Please select a value from the drop-down menu",IF('DO NOT USE_Contact Formulas'!A397,"OK",NA()))</f>
        <v>#N/A</v>
      </c>
      <c r="U397" s="40" t="e">
        <f>IF(AND(NOT(ISBLANK('Captura de datos de CONTACTO'!U397)),ISNA(VLOOKUP('Captura de datos de CONTACTO'!U397,'DO NOT USE_School Picklist'!$E$3:$E$10,1,FALSE))),"Please select a value from the drop-down menu",IF('DO NOT USE_Contact Formulas'!A397,"OK",NA()))</f>
        <v>#N/A</v>
      </c>
      <c r="V397" s="53" t="e">
        <f>IF(AND(NOT(ISBLANK('Captura de datos de CONTACTO'!V397)),ISNA(VLOOKUP('Captura de datos de CONTACTO'!V397,'DO NOT USE_School Picklist'!$W$3:$W$9,1,FALSE))),"Please select a value from the drop-down menu",IF('DO NOT USE_Contact Formulas'!A397,"OK",NA()))</f>
        <v>#N/A</v>
      </c>
      <c r="W397" s="53" t="e">
        <f>IF(AND(NOT(ISBLANK('Captura de datos de CONTACTO'!W397)),ISNA(VLOOKUP('Captura de datos de CONTACTO'!W397,'DO NOT USE_School Picklist'!$W$3:$W$9,1,FALSE))),"Please select a value from the drop-down menu",IF('DO NOT USE_Case Formulas'!A397,"OK",NA()))</f>
        <v>#N/A</v>
      </c>
      <c r="X397" s="40" t="e">
        <f>IF(AND(NOT(ISBLANK('Captura de datos de CONTACTO'!X397)),ISNA(VLOOKUP('Captura de datos de CONTACTO'!X397,'DO NOT USE_School Picklist'!$F$3:$F$16,1,FALSE))),"Please select a value from the drop-down menu",IF('DO NOT USE_Contact Formulas'!A397,"OK",NA()))</f>
        <v>#N/A</v>
      </c>
      <c r="Y397" s="40" t="e">
        <f>IF(LEN('Captura de datos de CONTACTO'!Y397)&gt;100,"Classroom(s) must be less than 100 characters",IF('DO NOT USE_Contact Formulas'!A397,"OK",NA()))</f>
        <v>#N/A</v>
      </c>
      <c r="Z397" s="40" t="e">
        <f>IF(AND(NOT(ISBLANK('Captura de datos de CONTACTO'!Z397)),ISNA(VLOOKUP('Captura de datos de CONTACTO'!Z397,'DO NOT USE_School Picklist'!$K$3:$K$6,1,FALSE))),"Please select a value from the drop-down menu",IF('DO NOT USE_Contact Formulas'!A397,"OK",NA()))</f>
        <v>#N/A</v>
      </c>
      <c r="AA397" s="40" t="e">
        <f>IF(AND(NOT(ISBLANK('Captura de datos de CONTACTO'!AA397)),ISNA(VLOOKUP('Captura de datos de CONTACTO'!AA397,'DO NOT USE_School Picklist'!$D$3:$D$5,1,FALSE))),"Please select a value from the drop-down menu",IF('DO NOT USE_Contact Formulas'!A397,"OK",NA()))</f>
        <v>#N/A</v>
      </c>
      <c r="AB397" s="40"/>
      <c r="AC397" s="40" t="e">
        <f>IF(AND(NOT(ISBLANK('Captura de datos de CONTACTO'!AC397)),ISNA(VLOOKUP('Captura de datos de CONTACTO'!AC397,'DO NOT USE_School Picklist'!$G$3:$G$5,1,FALSE))),"Please select a value from the drop-down menu",IF('DO NOT USE_Contact Formulas'!A397,"OK",NA()))</f>
        <v>#N/A</v>
      </c>
      <c r="AD397" s="40"/>
      <c r="AE397" s="40" t="e">
        <f>IF(AND(NOT(ISBLANK('Captura de datos de CONTACTO'!AE397)),ISNA(VLOOKUP('Captura de datos de CONTACTO'!AE397,'DO NOT USE_School Picklist'!$H$3:$H$4,1,FALSE))),"Please select a value from the drop-down menu",IF('DO NOT USE_Contact Formulas'!A397,"OK",NA()))</f>
        <v>#N/A</v>
      </c>
      <c r="AF397" s="40" t="e">
        <f ca="1">IF('Captura de datos de CONTACTO'!AF397&gt;'DO NOT USE_School Picklist'!$C$3,"Test Date cannot be a future date",IF('DO NOT USE_Contact Formulas'!A397,"OK",NA()))</f>
        <v>#N/A</v>
      </c>
      <c r="AG397" s="53" t="e">
        <f>IF(AND('DO NOT USE_Contact Formulas'!A397,ISBLANK('Captura de datos de CONTACTO'!AB397)),"Lab Result Test Result is required",IF(AND(NOT(ISBLANK('Captura de datos de CONTACTO'!AB397)),ISNA(VLOOKUP('Captura de datos de CONTACTO'!AB397,'DO NOT USE_School Picklist'!$Q$3:$Q$8,1,FALSE))),"Please select a value from the drop-down menu",IF('DO NOT USE_Contact Formulas'!A397,"OK",NA())))</f>
        <v>#N/A</v>
      </c>
    </row>
    <row r="398" spans="1:33" x14ac:dyDescent="0.3">
      <c r="A398" s="39" t="e">
        <f>IF('DO NOT USE_Contact Formulas'!A398,IF('DO NOT USE_Contact Formulas'!B398,"Not all required fields are completed","OK"),NA())</f>
        <v>#N/A</v>
      </c>
      <c r="B398" s="40" t="e">
        <f>IF(AND('DO NOT USE_Contact Formulas'!A398,ISBLANK('Captura de datos de CONTACTO'!B398)),"First Name is required",IF(NOT(ISBLANK('Captura de datos de CONTACTO'!B398)),"OK",NA()))</f>
        <v>#N/A</v>
      </c>
      <c r="C398" s="40" t="e">
        <f>IF(AND('DO NOT USE_Contact Formulas'!A398,ISBLANK('Captura de datos de CONTACTO'!C398)),"Last Name is required",IF(NOT(ISBLANK('Captura de datos de CONTACTO'!C398)),"OK",NA()))</f>
        <v>#N/A</v>
      </c>
      <c r="D398" s="40" t="e">
        <f>IF(AND('DO NOT USE_Contact Formulas'!A398,ISBLANK('Captura de datos de CONTACTO'!D398)),"Birthdate is required",IF(NOT(ISBLANK('Captura de datos de CONTACTO'!D398)),"OK",NA()))</f>
        <v>#N/A</v>
      </c>
      <c r="E398" s="40" t="e">
        <f>IF(AND('DO NOT USE_Contact Formulas'!A398,ISBLANK('Captura de datos de CONTACTO'!E398)),"Mobile Phone is required",IF(NOT(ISBLANK('Captura de datos de CONTACTO'!E398)),IF(AND(ISNUMBER(VALUE('Captura de datos de CONTACTO'!E398)),LEFT('Captura de datos de CONTACTO'!E398,1)&lt;&gt;"1",LEN('Captura de datos de CONTACTO'!E398)=10),"OK","Phone number must be valid format"),NA()))</f>
        <v>#N/A</v>
      </c>
      <c r="F398" s="40" t="e">
        <f>IF(LEN('Captura de datos de CONTACTO'!F398)&gt;255,"Home Street Address must be less than 255 characters",IF('DO NOT USE_Contact Formulas'!A398,"OK",NA()))</f>
        <v>#N/A</v>
      </c>
      <c r="G398" s="40" t="e">
        <f>IF(LEN('Captura de datos de CONTACTO'!G398)&gt;40,"City must be less than 40 characters",IF('DO NOT USE_Contact Formulas'!A398,"OK",NA()))</f>
        <v>#N/A</v>
      </c>
      <c r="H398" s="40" t="e">
        <f>IF(AND(NOT(ISBLANK('Captura de datos de CONTACTO'!H398)),ISNA(VLOOKUP('Captura de datos de CONTACTO'!H398,'DO NOT USE_School Picklist'!$P$3:$P$52,1,FALSE))),"Please select a value from the drop-down menu",IF('DO NOT USE_Contact Formulas'!A398,"OK",NA()))</f>
        <v>#N/A</v>
      </c>
      <c r="I398" s="40" t="e">
        <f>IF(AND('DO NOT USE_Contact Formulas'!A398,ISBLANK('Captura de datos de CONTACTO'!I398)),"Zip is required",IF(ISBLANK('Captura de datos de CONTACTO'!I398),NA(),"OK"))</f>
        <v>#N/A</v>
      </c>
      <c r="J398" s="40" t="e">
        <f>IF(AND('DO NOT USE_Contact Formulas'!A398,ISBLANK('Captura de datos de CONTACTO'!J398)),"Student or Staff? is required",IF(ISBLANK('Captura de datos de CONTACTO'!J398),NA(),IF(ISNA(VLOOKUP('Captura de datos de CONTACTO'!J398,'DO NOT USE_School Picklist'!$B$3:$B$6,1,FALSE)),"Please select a value from the drop-down menu","OK")))</f>
        <v>#N/A</v>
      </c>
      <c r="K398" s="40" t="e">
        <f>IF(AND('Captura de datos de CONTACTO'!J398='DO NOT USE_School Picklist'!$B$4,ISBLANK('Captura de datos de CONTACTO'!K398)),"Occupation/Job Title is required if Student or Staff? is Yes, staff/faculty or volunteer",IF('DO NOT USE_Contact Formulas'!A398,"OK",NA()))</f>
        <v>#N/A</v>
      </c>
      <c r="L398" s="40" t="e">
        <f ca="1">IF('Captura de datos de CONTACTO'!L398&gt;'DO NOT USE_School Picklist'!$C$3,"Date last on school campus/facility cannot be a future date",IF('DO NOT USE_Contact Formulas'!A398,IF(ISBLANK('Captura de datos de CONTACTO'!L398),"Date last on school campus/facility is required","OK"),NA()))</f>
        <v>#N/A</v>
      </c>
      <c r="M398" s="41" t="e">
        <f ca="1">IF('Captura de datos de CONTACTO'!M398&gt;'DO NOT USE_School Picklist'!$C$3,"Last Exposure Date cannot be a future date",IF('DO NOT USE_Contact Formulas'!A398,IF(ISBLANK('Captura de datos de CONTACTO'!M398),"Last Exposure Date is required","OK"),NA()))</f>
        <v>#N/A</v>
      </c>
      <c r="N398" s="41" t="e">
        <f>IF(AND('DO NOT USE_Contact Formulas'!A398,ISBLANK('Captura de datos de CONTACTO'!N398)),"Specific Place in the Location is required",IF(ISBLANK('Captura de datos de CONTACTO'!N398),NA(),"OK"))</f>
        <v>#N/A</v>
      </c>
      <c r="O398" s="40" t="e">
        <f>IF(AND(NOT(ISBLANK('Captura de datos de CONTACTO'!O398)),ISNA(VLOOKUP('Captura de datos de CONTACTO'!O398,'DO NOT USE_School Picklist'!$L$3:$L$81,1,FALSE))),"Please select a value from the drop-down menu",IF('DO NOT USE_Contact Formulas'!A398,"OK",NA()))</f>
        <v>#N/A</v>
      </c>
      <c r="P398" s="40" t="e">
        <f>IF(AND(NOT(ISBLANK('Captura de datos de CONTACTO'!P398)),NOT(ISNUMBER(MATCH("*@*.?*",'Captura de datos de CONTACTO'!P398,0)))),"Email must be in a valid format",IF('DO NOT USE_Contact Formulas'!A398,"OK",NA()))</f>
        <v>#N/A</v>
      </c>
      <c r="Q398" s="40" t="e">
        <f>IF(LEN('Captura de datos de CONTACTO'!Q398)&gt;50,"Parent/Guardian Name must be less than 50 characters",IF('DO NOT USE_Contact Formulas'!A398,"OK",NA()))</f>
        <v>#N/A</v>
      </c>
      <c r="R398" s="40" t="e">
        <f>IF(NOT(ISBLANK('Captura de datos de CONTACTO'!R398)),IF(AND(ISNUMBER('Captura de datos de CONTACTO'!R398),LEFT('Captura de datos de CONTACTO'!R398,1)&lt;&gt;"1",LEN('Captura de datos de CONTACTO'!R398)=10),"OK","Phone number must be valid format"),IF('DO NOT USE_Contact Formulas'!A398,"OK",NA()))</f>
        <v>#N/A</v>
      </c>
      <c r="S398" s="40" t="e">
        <f>IF(AND(NOT(ISBLANK('Captura de datos de CONTACTO'!S398)),ISNA(VLOOKUP('Captura de datos de CONTACTO'!S398,'DO NOT USE_School Picklist'!$N$3:$N$63,1,FALSE))),"Please select a value from the drop-down menu",IF('DO NOT USE_Contact Formulas'!A398,"OK",NA()))</f>
        <v>#N/A</v>
      </c>
      <c r="T398" s="53" t="e">
        <f>IF(AND(NOT(ISBLANK('Captura de datos de CONTACTO'!T398)),ISNA(VLOOKUP('Captura de datos de CONTACTO'!T398,'DO NOT USE_School Picklist'!$I$3:$I$5,1,FALSE))),"Please select a value from the drop-down menu",IF('DO NOT USE_Contact Formulas'!A398,"OK",NA()))</f>
        <v>#N/A</v>
      </c>
      <c r="U398" s="40" t="e">
        <f>IF(AND(NOT(ISBLANK('Captura de datos de CONTACTO'!U398)),ISNA(VLOOKUP('Captura de datos de CONTACTO'!U398,'DO NOT USE_School Picklist'!$E$3:$E$10,1,FALSE))),"Please select a value from the drop-down menu",IF('DO NOT USE_Contact Formulas'!A398,"OK",NA()))</f>
        <v>#N/A</v>
      </c>
      <c r="V398" s="53" t="e">
        <f>IF(AND(NOT(ISBLANK('Captura de datos de CONTACTO'!V398)),ISNA(VLOOKUP('Captura de datos de CONTACTO'!V398,'DO NOT USE_School Picklist'!$W$3:$W$9,1,FALSE))),"Please select a value from the drop-down menu",IF('DO NOT USE_Contact Formulas'!A398,"OK",NA()))</f>
        <v>#N/A</v>
      </c>
      <c r="W398" s="53" t="e">
        <f>IF(AND(NOT(ISBLANK('Captura de datos de CONTACTO'!W398)),ISNA(VLOOKUP('Captura de datos de CONTACTO'!W398,'DO NOT USE_School Picklist'!$W$3:$W$9,1,FALSE))),"Please select a value from the drop-down menu",IF('DO NOT USE_Case Formulas'!A398,"OK",NA()))</f>
        <v>#N/A</v>
      </c>
      <c r="X398" s="40" t="e">
        <f>IF(AND(NOT(ISBLANK('Captura de datos de CONTACTO'!X398)),ISNA(VLOOKUP('Captura de datos de CONTACTO'!X398,'DO NOT USE_School Picklist'!$F$3:$F$16,1,FALSE))),"Please select a value from the drop-down menu",IF('DO NOT USE_Contact Formulas'!A398,"OK",NA()))</f>
        <v>#N/A</v>
      </c>
      <c r="Y398" s="40" t="e">
        <f>IF(LEN('Captura de datos de CONTACTO'!Y398)&gt;100,"Classroom(s) must be less than 100 characters",IF('DO NOT USE_Contact Formulas'!A398,"OK",NA()))</f>
        <v>#N/A</v>
      </c>
      <c r="Z398" s="40" t="e">
        <f>IF(AND(NOT(ISBLANK('Captura de datos de CONTACTO'!Z398)),ISNA(VLOOKUP('Captura de datos de CONTACTO'!Z398,'DO NOT USE_School Picklist'!$K$3:$K$6,1,FALSE))),"Please select a value from the drop-down menu",IF('DO NOT USE_Contact Formulas'!A398,"OK",NA()))</f>
        <v>#N/A</v>
      </c>
      <c r="AA398" s="40" t="e">
        <f>IF(AND(NOT(ISBLANK('Captura de datos de CONTACTO'!AA398)),ISNA(VLOOKUP('Captura de datos de CONTACTO'!AA398,'DO NOT USE_School Picklist'!$D$3:$D$5,1,FALSE))),"Please select a value from the drop-down menu",IF('DO NOT USE_Contact Formulas'!A398,"OK",NA()))</f>
        <v>#N/A</v>
      </c>
      <c r="AB398" s="40"/>
      <c r="AC398" s="40" t="e">
        <f>IF(AND(NOT(ISBLANK('Captura de datos de CONTACTO'!AC398)),ISNA(VLOOKUP('Captura de datos de CONTACTO'!AC398,'DO NOT USE_School Picklist'!$G$3:$G$5,1,FALSE))),"Please select a value from the drop-down menu",IF('DO NOT USE_Contact Formulas'!A398,"OK",NA()))</f>
        <v>#N/A</v>
      </c>
      <c r="AD398" s="40"/>
      <c r="AE398" s="40" t="e">
        <f>IF(AND(NOT(ISBLANK('Captura de datos de CONTACTO'!AE398)),ISNA(VLOOKUP('Captura de datos de CONTACTO'!AE398,'DO NOT USE_School Picklist'!$H$3:$H$4,1,FALSE))),"Please select a value from the drop-down menu",IF('DO NOT USE_Contact Formulas'!A398,"OK",NA()))</f>
        <v>#N/A</v>
      </c>
      <c r="AF398" s="40" t="e">
        <f ca="1">IF('Captura de datos de CONTACTO'!AF398&gt;'DO NOT USE_School Picklist'!$C$3,"Test Date cannot be a future date",IF('DO NOT USE_Contact Formulas'!A398,"OK",NA()))</f>
        <v>#N/A</v>
      </c>
      <c r="AG398" s="53" t="e">
        <f>IF(AND('DO NOT USE_Contact Formulas'!A398,ISBLANK('Captura de datos de CONTACTO'!AB398)),"Lab Result Test Result is required",IF(AND(NOT(ISBLANK('Captura de datos de CONTACTO'!AB398)),ISNA(VLOOKUP('Captura de datos de CONTACTO'!AB398,'DO NOT USE_School Picklist'!$Q$3:$Q$8,1,FALSE))),"Please select a value from the drop-down menu",IF('DO NOT USE_Contact Formulas'!A398,"OK",NA())))</f>
        <v>#N/A</v>
      </c>
    </row>
    <row r="399" spans="1:33" x14ac:dyDescent="0.3">
      <c r="A399" s="39" t="e">
        <f>IF('DO NOT USE_Contact Formulas'!A399,IF('DO NOT USE_Contact Formulas'!B399,"Not all required fields are completed","OK"),NA())</f>
        <v>#N/A</v>
      </c>
      <c r="B399" s="40" t="e">
        <f>IF(AND('DO NOT USE_Contact Formulas'!A399,ISBLANK('Captura de datos de CONTACTO'!B399)),"First Name is required",IF(NOT(ISBLANK('Captura de datos de CONTACTO'!B399)),"OK",NA()))</f>
        <v>#N/A</v>
      </c>
      <c r="C399" s="40" t="e">
        <f>IF(AND('DO NOT USE_Contact Formulas'!A399,ISBLANK('Captura de datos de CONTACTO'!C399)),"Last Name is required",IF(NOT(ISBLANK('Captura de datos de CONTACTO'!C399)),"OK",NA()))</f>
        <v>#N/A</v>
      </c>
      <c r="D399" s="40" t="e">
        <f>IF(AND('DO NOT USE_Contact Formulas'!A399,ISBLANK('Captura de datos de CONTACTO'!D399)),"Birthdate is required",IF(NOT(ISBLANK('Captura de datos de CONTACTO'!D399)),"OK",NA()))</f>
        <v>#N/A</v>
      </c>
      <c r="E399" s="40" t="e">
        <f>IF(AND('DO NOT USE_Contact Formulas'!A399,ISBLANK('Captura de datos de CONTACTO'!E399)),"Mobile Phone is required",IF(NOT(ISBLANK('Captura de datos de CONTACTO'!E399)),IF(AND(ISNUMBER(VALUE('Captura de datos de CONTACTO'!E399)),LEFT('Captura de datos de CONTACTO'!E399,1)&lt;&gt;"1",LEN('Captura de datos de CONTACTO'!E399)=10),"OK","Phone number must be valid format"),NA()))</f>
        <v>#N/A</v>
      </c>
      <c r="F399" s="40" t="e">
        <f>IF(LEN('Captura de datos de CONTACTO'!F399)&gt;255,"Home Street Address must be less than 255 characters",IF('DO NOT USE_Contact Formulas'!A399,"OK",NA()))</f>
        <v>#N/A</v>
      </c>
      <c r="G399" s="40" t="e">
        <f>IF(LEN('Captura de datos de CONTACTO'!G399)&gt;40,"City must be less than 40 characters",IF('DO NOT USE_Contact Formulas'!A399,"OK",NA()))</f>
        <v>#N/A</v>
      </c>
      <c r="H399" s="40" t="e">
        <f>IF(AND(NOT(ISBLANK('Captura de datos de CONTACTO'!H399)),ISNA(VLOOKUP('Captura de datos de CONTACTO'!H399,'DO NOT USE_School Picklist'!$P$3:$P$52,1,FALSE))),"Please select a value from the drop-down menu",IF('DO NOT USE_Contact Formulas'!A399,"OK",NA()))</f>
        <v>#N/A</v>
      </c>
      <c r="I399" s="40" t="e">
        <f>IF(AND('DO NOT USE_Contact Formulas'!A399,ISBLANK('Captura de datos de CONTACTO'!I399)),"Zip is required",IF(ISBLANK('Captura de datos de CONTACTO'!I399),NA(),"OK"))</f>
        <v>#N/A</v>
      </c>
      <c r="J399" s="40" t="e">
        <f>IF(AND('DO NOT USE_Contact Formulas'!A399,ISBLANK('Captura de datos de CONTACTO'!J399)),"Student or Staff? is required",IF(ISBLANK('Captura de datos de CONTACTO'!J399),NA(),IF(ISNA(VLOOKUP('Captura de datos de CONTACTO'!J399,'DO NOT USE_School Picklist'!$B$3:$B$6,1,FALSE)),"Please select a value from the drop-down menu","OK")))</f>
        <v>#N/A</v>
      </c>
      <c r="K399" s="40" t="e">
        <f>IF(AND('Captura de datos de CONTACTO'!J399='DO NOT USE_School Picklist'!$B$4,ISBLANK('Captura de datos de CONTACTO'!K399)),"Occupation/Job Title is required if Student or Staff? is Yes, staff/faculty or volunteer",IF('DO NOT USE_Contact Formulas'!A399,"OK",NA()))</f>
        <v>#N/A</v>
      </c>
      <c r="L399" s="40" t="e">
        <f ca="1">IF('Captura de datos de CONTACTO'!L399&gt;'DO NOT USE_School Picklist'!$C$3,"Date last on school campus/facility cannot be a future date",IF('DO NOT USE_Contact Formulas'!A399,IF(ISBLANK('Captura de datos de CONTACTO'!L399),"Date last on school campus/facility is required","OK"),NA()))</f>
        <v>#N/A</v>
      </c>
      <c r="M399" s="41" t="e">
        <f ca="1">IF('Captura de datos de CONTACTO'!M399&gt;'DO NOT USE_School Picklist'!$C$3,"Last Exposure Date cannot be a future date",IF('DO NOT USE_Contact Formulas'!A399,IF(ISBLANK('Captura de datos de CONTACTO'!M399),"Last Exposure Date is required","OK"),NA()))</f>
        <v>#N/A</v>
      </c>
      <c r="N399" s="41" t="e">
        <f>IF(AND('DO NOT USE_Contact Formulas'!A399,ISBLANK('Captura de datos de CONTACTO'!N399)),"Specific Place in the Location is required",IF(ISBLANK('Captura de datos de CONTACTO'!N399),NA(),"OK"))</f>
        <v>#N/A</v>
      </c>
      <c r="O399" s="40" t="e">
        <f>IF(AND(NOT(ISBLANK('Captura de datos de CONTACTO'!O399)),ISNA(VLOOKUP('Captura de datos de CONTACTO'!O399,'DO NOT USE_School Picklist'!$L$3:$L$81,1,FALSE))),"Please select a value from the drop-down menu",IF('DO NOT USE_Contact Formulas'!A399,"OK",NA()))</f>
        <v>#N/A</v>
      </c>
      <c r="P399" s="40" t="e">
        <f>IF(AND(NOT(ISBLANK('Captura de datos de CONTACTO'!P399)),NOT(ISNUMBER(MATCH("*@*.?*",'Captura de datos de CONTACTO'!P399,0)))),"Email must be in a valid format",IF('DO NOT USE_Contact Formulas'!A399,"OK",NA()))</f>
        <v>#N/A</v>
      </c>
      <c r="Q399" s="40" t="e">
        <f>IF(LEN('Captura de datos de CONTACTO'!Q399)&gt;50,"Parent/Guardian Name must be less than 50 characters",IF('DO NOT USE_Contact Formulas'!A399,"OK",NA()))</f>
        <v>#N/A</v>
      </c>
      <c r="R399" s="40" t="e">
        <f>IF(NOT(ISBLANK('Captura de datos de CONTACTO'!R399)),IF(AND(ISNUMBER('Captura de datos de CONTACTO'!R399),LEFT('Captura de datos de CONTACTO'!R399,1)&lt;&gt;"1",LEN('Captura de datos de CONTACTO'!R399)=10),"OK","Phone number must be valid format"),IF('DO NOT USE_Contact Formulas'!A399,"OK",NA()))</f>
        <v>#N/A</v>
      </c>
      <c r="S399" s="40" t="e">
        <f>IF(AND(NOT(ISBLANK('Captura de datos de CONTACTO'!S399)),ISNA(VLOOKUP('Captura de datos de CONTACTO'!S399,'DO NOT USE_School Picklist'!$N$3:$N$63,1,FALSE))),"Please select a value from the drop-down menu",IF('DO NOT USE_Contact Formulas'!A399,"OK",NA()))</f>
        <v>#N/A</v>
      </c>
      <c r="T399" s="53" t="e">
        <f>IF(AND(NOT(ISBLANK('Captura de datos de CONTACTO'!T399)),ISNA(VLOOKUP('Captura de datos de CONTACTO'!T399,'DO NOT USE_School Picklist'!$I$3:$I$5,1,FALSE))),"Please select a value from the drop-down menu",IF('DO NOT USE_Contact Formulas'!A399,"OK",NA()))</f>
        <v>#N/A</v>
      </c>
      <c r="U399" s="40" t="e">
        <f>IF(AND(NOT(ISBLANK('Captura de datos de CONTACTO'!U399)),ISNA(VLOOKUP('Captura de datos de CONTACTO'!U399,'DO NOT USE_School Picklist'!$E$3:$E$10,1,FALSE))),"Please select a value from the drop-down menu",IF('DO NOT USE_Contact Formulas'!A399,"OK",NA()))</f>
        <v>#N/A</v>
      </c>
      <c r="V399" s="53" t="e">
        <f>IF(AND(NOT(ISBLANK('Captura de datos de CONTACTO'!V399)),ISNA(VLOOKUP('Captura de datos de CONTACTO'!V399,'DO NOT USE_School Picklist'!$W$3:$W$9,1,FALSE))),"Please select a value from the drop-down menu",IF('DO NOT USE_Contact Formulas'!A399,"OK",NA()))</f>
        <v>#N/A</v>
      </c>
      <c r="W399" s="53" t="e">
        <f>IF(AND(NOT(ISBLANK('Captura de datos de CONTACTO'!W399)),ISNA(VLOOKUP('Captura de datos de CONTACTO'!W399,'DO NOT USE_School Picklist'!$W$3:$W$9,1,FALSE))),"Please select a value from the drop-down menu",IF('DO NOT USE_Case Formulas'!A399,"OK",NA()))</f>
        <v>#N/A</v>
      </c>
      <c r="X399" s="40" t="e">
        <f>IF(AND(NOT(ISBLANK('Captura de datos de CONTACTO'!X399)),ISNA(VLOOKUP('Captura de datos de CONTACTO'!X399,'DO NOT USE_School Picklist'!$F$3:$F$16,1,FALSE))),"Please select a value from the drop-down menu",IF('DO NOT USE_Contact Formulas'!A399,"OK",NA()))</f>
        <v>#N/A</v>
      </c>
      <c r="Y399" s="40" t="e">
        <f>IF(LEN('Captura de datos de CONTACTO'!Y399)&gt;100,"Classroom(s) must be less than 100 characters",IF('DO NOT USE_Contact Formulas'!A399,"OK",NA()))</f>
        <v>#N/A</v>
      </c>
      <c r="Z399" s="40" t="e">
        <f>IF(AND(NOT(ISBLANK('Captura de datos de CONTACTO'!Z399)),ISNA(VLOOKUP('Captura de datos de CONTACTO'!Z399,'DO NOT USE_School Picklist'!$K$3:$K$6,1,FALSE))),"Please select a value from the drop-down menu",IF('DO NOT USE_Contact Formulas'!A399,"OK",NA()))</f>
        <v>#N/A</v>
      </c>
      <c r="AA399" s="40" t="e">
        <f>IF(AND(NOT(ISBLANK('Captura de datos de CONTACTO'!AA399)),ISNA(VLOOKUP('Captura de datos de CONTACTO'!AA399,'DO NOT USE_School Picklist'!$D$3:$D$5,1,FALSE))),"Please select a value from the drop-down menu",IF('DO NOT USE_Contact Formulas'!A399,"OK",NA()))</f>
        <v>#N/A</v>
      </c>
      <c r="AB399" s="40"/>
      <c r="AC399" s="40" t="e">
        <f>IF(AND(NOT(ISBLANK('Captura de datos de CONTACTO'!AC399)),ISNA(VLOOKUP('Captura de datos de CONTACTO'!AC399,'DO NOT USE_School Picklist'!$G$3:$G$5,1,FALSE))),"Please select a value from the drop-down menu",IF('DO NOT USE_Contact Formulas'!A399,"OK",NA()))</f>
        <v>#N/A</v>
      </c>
      <c r="AD399" s="40"/>
      <c r="AE399" s="40" t="e">
        <f>IF(AND(NOT(ISBLANK('Captura de datos de CONTACTO'!AE399)),ISNA(VLOOKUP('Captura de datos de CONTACTO'!AE399,'DO NOT USE_School Picklist'!$H$3:$H$4,1,FALSE))),"Please select a value from the drop-down menu",IF('DO NOT USE_Contact Formulas'!A399,"OK",NA()))</f>
        <v>#N/A</v>
      </c>
      <c r="AF399" s="40" t="e">
        <f ca="1">IF('Captura de datos de CONTACTO'!AF399&gt;'DO NOT USE_School Picklist'!$C$3,"Test Date cannot be a future date",IF('DO NOT USE_Contact Formulas'!A399,"OK",NA()))</f>
        <v>#N/A</v>
      </c>
      <c r="AG399" s="53" t="e">
        <f>IF(AND('DO NOT USE_Contact Formulas'!A399,ISBLANK('Captura de datos de CONTACTO'!AB399)),"Lab Result Test Result is required",IF(AND(NOT(ISBLANK('Captura de datos de CONTACTO'!AB399)),ISNA(VLOOKUP('Captura de datos de CONTACTO'!AB399,'DO NOT USE_School Picklist'!$Q$3:$Q$8,1,FALSE))),"Please select a value from the drop-down menu",IF('DO NOT USE_Contact Formulas'!A399,"OK",NA())))</f>
        <v>#N/A</v>
      </c>
    </row>
    <row r="400" spans="1:33" x14ac:dyDescent="0.3">
      <c r="A400" s="39" t="e">
        <f>IF('DO NOT USE_Contact Formulas'!A400,IF('DO NOT USE_Contact Formulas'!B400,"Not all required fields are completed","OK"),NA())</f>
        <v>#N/A</v>
      </c>
      <c r="B400" s="40" t="e">
        <f>IF(AND('DO NOT USE_Contact Formulas'!A400,ISBLANK('Captura de datos de CONTACTO'!B400)),"First Name is required",IF(NOT(ISBLANK('Captura de datos de CONTACTO'!B400)),"OK",NA()))</f>
        <v>#N/A</v>
      </c>
      <c r="C400" s="40" t="e">
        <f>IF(AND('DO NOT USE_Contact Formulas'!A400,ISBLANK('Captura de datos de CONTACTO'!C400)),"Last Name is required",IF(NOT(ISBLANK('Captura de datos de CONTACTO'!C400)),"OK",NA()))</f>
        <v>#N/A</v>
      </c>
      <c r="D400" s="40" t="e">
        <f>IF(AND('DO NOT USE_Contact Formulas'!A400,ISBLANK('Captura de datos de CONTACTO'!D400)),"Birthdate is required",IF(NOT(ISBLANK('Captura de datos de CONTACTO'!D400)),"OK",NA()))</f>
        <v>#N/A</v>
      </c>
      <c r="E400" s="40" t="e">
        <f>IF(AND('DO NOT USE_Contact Formulas'!A400,ISBLANK('Captura de datos de CONTACTO'!E400)),"Mobile Phone is required",IF(NOT(ISBLANK('Captura de datos de CONTACTO'!E400)),IF(AND(ISNUMBER(VALUE('Captura de datos de CONTACTO'!E400)),LEFT('Captura de datos de CONTACTO'!E400,1)&lt;&gt;"1",LEN('Captura de datos de CONTACTO'!E400)=10),"OK","Phone number must be valid format"),NA()))</f>
        <v>#N/A</v>
      </c>
      <c r="F400" s="40" t="e">
        <f>IF(LEN('Captura de datos de CONTACTO'!F400)&gt;255,"Home Street Address must be less than 255 characters",IF('DO NOT USE_Contact Formulas'!A400,"OK",NA()))</f>
        <v>#N/A</v>
      </c>
      <c r="G400" s="40" t="e">
        <f>IF(LEN('Captura de datos de CONTACTO'!G400)&gt;40,"City must be less than 40 characters",IF('DO NOT USE_Contact Formulas'!A400,"OK",NA()))</f>
        <v>#N/A</v>
      </c>
      <c r="H400" s="40" t="e">
        <f>IF(AND(NOT(ISBLANK('Captura de datos de CONTACTO'!H400)),ISNA(VLOOKUP('Captura de datos de CONTACTO'!H400,'DO NOT USE_School Picklist'!$P$3:$P$52,1,FALSE))),"Please select a value from the drop-down menu",IF('DO NOT USE_Contact Formulas'!A400,"OK",NA()))</f>
        <v>#N/A</v>
      </c>
      <c r="I400" s="40" t="e">
        <f>IF(AND('DO NOT USE_Contact Formulas'!A400,ISBLANK('Captura de datos de CONTACTO'!I400)),"Zip is required",IF(ISBLANK('Captura de datos de CONTACTO'!I400),NA(),"OK"))</f>
        <v>#N/A</v>
      </c>
      <c r="J400" s="40" t="e">
        <f>IF(AND('DO NOT USE_Contact Formulas'!A400,ISBLANK('Captura de datos de CONTACTO'!J400)),"Student or Staff? is required",IF(ISBLANK('Captura de datos de CONTACTO'!J400),NA(),IF(ISNA(VLOOKUP('Captura de datos de CONTACTO'!J400,'DO NOT USE_School Picklist'!$B$3:$B$6,1,FALSE)),"Please select a value from the drop-down menu","OK")))</f>
        <v>#N/A</v>
      </c>
      <c r="K400" s="40" t="e">
        <f>IF(AND('Captura de datos de CONTACTO'!J400='DO NOT USE_School Picklist'!$B$4,ISBLANK('Captura de datos de CONTACTO'!K400)),"Occupation/Job Title is required if Student or Staff? is Yes, staff/faculty or volunteer",IF('DO NOT USE_Contact Formulas'!A400,"OK",NA()))</f>
        <v>#N/A</v>
      </c>
      <c r="L400" s="40" t="e">
        <f ca="1">IF('Captura de datos de CONTACTO'!L400&gt;'DO NOT USE_School Picklist'!$C$3,"Date last on school campus/facility cannot be a future date",IF('DO NOT USE_Contact Formulas'!A400,IF(ISBLANK('Captura de datos de CONTACTO'!L400),"Date last on school campus/facility is required","OK"),NA()))</f>
        <v>#N/A</v>
      </c>
      <c r="M400" s="41" t="e">
        <f ca="1">IF('Captura de datos de CONTACTO'!M400&gt;'DO NOT USE_School Picklist'!$C$3,"Last Exposure Date cannot be a future date",IF('DO NOT USE_Contact Formulas'!A400,IF(ISBLANK('Captura de datos de CONTACTO'!M400),"Last Exposure Date is required","OK"),NA()))</f>
        <v>#N/A</v>
      </c>
      <c r="N400" s="41" t="e">
        <f>IF(AND('DO NOT USE_Contact Formulas'!A400,ISBLANK('Captura de datos de CONTACTO'!N400)),"Specific Place in the Location is required",IF(ISBLANK('Captura de datos de CONTACTO'!N400),NA(),"OK"))</f>
        <v>#N/A</v>
      </c>
      <c r="O400" s="40" t="e">
        <f>IF(AND(NOT(ISBLANK('Captura de datos de CONTACTO'!O400)),ISNA(VLOOKUP('Captura de datos de CONTACTO'!O400,'DO NOT USE_School Picklist'!$L$3:$L$81,1,FALSE))),"Please select a value from the drop-down menu",IF('DO NOT USE_Contact Formulas'!A400,"OK",NA()))</f>
        <v>#N/A</v>
      </c>
      <c r="P400" s="40" t="e">
        <f>IF(AND(NOT(ISBLANK('Captura de datos de CONTACTO'!P400)),NOT(ISNUMBER(MATCH("*@*.?*",'Captura de datos de CONTACTO'!P400,0)))),"Email must be in a valid format",IF('DO NOT USE_Contact Formulas'!A400,"OK",NA()))</f>
        <v>#N/A</v>
      </c>
      <c r="Q400" s="40" t="e">
        <f>IF(LEN('Captura de datos de CONTACTO'!Q400)&gt;50,"Parent/Guardian Name must be less than 50 characters",IF('DO NOT USE_Contact Formulas'!A400,"OK",NA()))</f>
        <v>#N/A</v>
      </c>
      <c r="R400" s="40" t="e">
        <f>IF(NOT(ISBLANK('Captura de datos de CONTACTO'!R400)),IF(AND(ISNUMBER('Captura de datos de CONTACTO'!R400),LEFT('Captura de datos de CONTACTO'!R400,1)&lt;&gt;"1",LEN('Captura de datos de CONTACTO'!R400)=10),"OK","Phone number must be valid format"),IF('DO NOT USE_Contact Formulas'!A400,"OK",NA()))</f>
        <v>#N/A</v>
      </c>
      <c r="S400" s="40" t="e">
        <f>IF(AND(NOT(ISBLANK('Captura de datos de CONTACTO'!S400)),ISNA(VLOOKUP('Captura de datos de CONTACTO'!S400,'DO NOT USE_School Picklist'!$N$3:$N$63,1,FALSE))),"Please select a value from the drop-down menu",IF('DO NOT USE_Contact Formulas'!A400,"OK",NA()))</f>
        <v>#N/A</v>
      </c>
      <c r="T400" s="53" t="e">
        <f>IF(AND(NOT(ISBLANK('Captura de datos de CONTACTO'!T400)),ISNA(VLOOKUP('Captura de datos de CONTACTO'!T400,'DO NOT USE_School Picklist'!$I$3:$I$5,1,FALSE))),"Please select a value from the drop-down menu",IF('DO NOT USE_Contact Formulas'!A400,"OK",NA()))</f>
        <v>#N/A</v>
      </c>
      <c r="U400" s="40" t="e">
        <f>IF(AND(NOT(ISBLANK('Captura de datos de CONTACTO'!U400)),ISNA(VLOOKUP('Captura de datos de CONTACTO'!U400,'DO NOT USE_School Picklist'!$E$3:$E$10,1,FALSE))),"Please select a value from the drop-down menu",IF('DO NOT USE_Contact Formulas'!A400,"OK",NA()))</f>
        <v>#N/A</v>
      </c>
      <c r="V400" s="53" t="e">
        <f>IF(AND(NOT(ISBLANK('Captura de datos de CONTACTO'!V400)),ISNA(VLOOKUP('Captura de datos de CONTACTO'!V400,'DO NOT USE_School Picklist'!$W$3:$W$9,1,FALSE))),"Please select a value from the drop-down menu",IF('DO NOT USE_Contact Formulas'!A400,"OK",NA()))</f>
        <v>#N/A</v>
      </c>
      <c r="W400" s="53" t="e">
        <f>IF(AND(NOT(ISBLANK('Captura de datos de CONTACTO'!W400)),ISNA(VLOOKUP('Captura de datos de CONTACTO'!W400,'DO NOT USE_School Picklist'!$W$3:$W$9,1,FALSE))),"Please select a value from the drop-down menu",IF('DO NOT USE_Case Formulas'!A400,"OK",NA()))</f>
        <v>#N/A</v>
      </c>
      <c r="X400" s="40" t="e">
        <f>IF(AND(NOT(ISBLANK('Captura de datos de CONTACTO'!X400)),ISNA(VLOOKUP('Captura de datos de CONTACTO'!X400,'DO NOT USE_School Picklist'!$F$3:$F$16,1,FALSE))),"Please select a value from the drop-down menu",IF('DO NOT USE_Contact Formulas'!A400,"OK",NA()))</f>
        <v>#N/A</v>
      </c>
      <c r="Y400" s="40" t="e">
        <f>IF(LEN('Captura de datos de CONTACTO'!Y400)&gt;100,"Classroom(s) must be less than 100 characters",IF('DO NOT USE_Contact Formulas'!A400,"OK",NA()))</f>
        <v>#N/A</v>
      </c>
      <c r="Z400" s="40" t="e">
        <f>IF(AND(NOT(ISBLANK('Captura de datos de CONTACTO'!Z400)),ISNA(VLOOKUP('Captura de datos de CONTACTO'!Z400,'DO NOT USE_School Picklist'!$K$3:$K$6,1,FALSE))),"Please select a value from the drop-down menu",IF('DO NOT USE_Contact Formulas'!A400,"OK",NA()))</f>
        <v>#N/A</v>
      </c>
      <c r="AA400" s="40" t="e">
        <f>IF(AND(NOT(ISBLANK('Captura de datos de CONTACTO'!AA400)),ISNA(VLOOKUP('Captura de datos de CONTACTO'!AA400,'DO NOT USE_School Picklist'!$D$3:$D$5,1,FALSE))),"Please select a value from the drop-down menu",IF('DO NOT USE_Contact Formulas'!A400,"OK",NA()))</f>
        <v>#N/A</v>
      </c>
      <c r="AB400" s="40"/>
      <c r="AC400" s="40" t="e">
        <f>IF(AND(NOT(ISBLANK('Captura de datos de CONTACTO'!AC400)),ISNA(VLOOKUP('Captura de datos de CONTACTO'!AC400,'DO NOT USE_School Picklist'!$G$3:$G$5,1,FALSE))),"Please select a value from the drop-down menu",IF('DO NOT USE_Contact Formulas'!A400,"OK",NA()))</f>
        <v>#N/A</v>
      </c>
      <c r="AD400" s="40"/>
      <c r="AE400" s="40" t="e">
        <f>IF(AND(NOT(ISBLANK('Captura de datos de CONTACTO'!AE400)),ISNA(VLOOKUP('Captura de datos de CONTACTO'!AE400,'DO NOT USE_School Picklist'!$H$3:$H$4,1,FALSE))),"Please select a value from the drop-down menu",IF('DO NOT USE_Contact Formulas'!A400,"OK",NA()))</f>
        <v>#N/A</v>
      </c>
      <c r="AF400" s="40" t="e">
        <f ca="1">IF('Captura de datos de CONTACTO'!AF400&gt;'DO NOT USE_School Picklist'!$C$3,"Test Date cannot be a future date",IF('DO NOT USE_Contact Formulas'!A400,"OK",NA()))</f>
        <v>#N/A</v>
      </c>
      <c r="AG400" s="53" t="e">
        <f>IF(AND('DO NOT USE_Contact Formulas'!A400,ISBLANK('Captura de datos de CONTACTO'!AB400)),"Lab Result Test Result is required",IF(AND(NOT(ISBLANK('Captura de datos de CONTACTO'!AB400)),ISNA(VLOOKUP('Captura de datos de CONTACTO'!AB400,'DO NOT USE_School Picklist'!$Q$3:$Q$8,1,FALSE))),"Please select a value from the drop-down menu",IF('DO NOT USE_Contact Formulas'!A400,"OK",NA())))</f>
        <v>#N/A</v>
      </c>
    </row>
    <row r="401" spans="1:33" x14ac:dyDescent="0.3">
      <c r="A401" s="39" t="e">
        <f>IF('DO NOT USE_Contact Formulas'!A401,IF('DO NOT USE_Contact Formulas'!B401,"Not all required fields are completed","OK"),NA())</f>
        <v>#N/A</v>
      </c>
      <c r="B401" s="40" t="e">
        <f>IF(AND('DO NOT USE_Contact Formulas'!A401,ISBLANK('Captura de datos de CONTACTO'!B401)),"First Name is required",IF(NOT(ISBLANK('Captura de datos de CONTACTO'!B401)),"OK",NA()))</f>
        <v>#N/A</v>
      </c>
      <c r="C401" s="40" t="e">
        <f>IF(AND('DO NOT USE_Contact Formulas'!A401,ISBLANK('Captura de datos de CONTACTO'!C401)),"Last Name is required",IF(NOT(ISBLANK('Captura de datos de CONTACTO'!C401)),"OK",NA()))</f>
        <v>#N/A</v>
      </c>
      <c r="D401" s="40" t="e">
        <f>IF(AND('DO NOT USE_Contact Formulas'!A401,ISBLANK('Captura de datos de CONTACTO'!D401)),"Birthdate is required",IF(NOT(ISBLANK('Captura de datos de CONTACTO'!D401)),"OK",NA()))</f>
        <v>#N/A</v>
      </c>
      <c r="E401" s="40" t="e">
        <f>IF(AND('DO NOT USE_Contact Formulas'!A401,ISBLANK('Captura de datos de CONTACTO'!E401)),"Mobile Phone is required",IF(NOT(ISBLANK('Captura de datos de CONTACTO'!E401)),IF(AND(ISNUMBER(VALUE('Captura de datos de CONTACTO'!E401)),LEFT('Captura de datos de CONTACTO'!E401,1)&lt;&gt;"1",LEN('Captura de datos de CONTACTO'!E401)=10),"OK","Phone number must be valid format"),NA()))</f>
        <v>#N/A</v>
      </c>
      <c r="F401" s="40" t="e">
        <f>IF(LEN('Captura de datos de CONTACTO'!F401)&gt;255,"Home Street Address must be less than 255 characters",IF('DO NOT USE_Contact Formulas'!A401,"OK",NA()))</f>
        <v>#N/A</v>
      </c>
      <c r="G401" s="40" t="e">
        <f>IF(LEN('Captura de datos de CONTACTO'!G401)&gt;40,"City must be less than 40 characters",IF('DO NOT USE_Contact Formulas'!A401,"OK",NA()))</f>
        <v>#N/A</v>
      </c>
      <c r="H401" s="40" t="e">
        <f>IF(AND(NOT(ISBLANK('Captura de datos de CONTACTO'!H401)),ISNA(VLOOKUP('Captura de datos de CONTACTO'!H401,'DO NOT USE_School Picklist'!$P$3:$P$52,1,FALSE))),"Please select a value from the drop-down menu",IF('DO NOT USE_Contact Formulas'!A401,"OK",NA()))</f>
        <v>#N/A</v>
      </c>
      <c r="I401" s="40" t="e">
        <f>IF(AND('DO NOT USE_Contact Formulas'!A401,ISBLANK('Captura de datos de CONTACTO'!I401)),"Zip is required",IF(ISBLANK('Captura de datos de CONTACTO'!I401),NA(),"OK"))</f>
        <v>#N/A</v>
      </c>
      <c r="J401" s="40" t="e">
        <f>IF(AND('DO NOT USE_Contact Formulas'!A401,ISBLANK('Captura de datos de CONTACTO'!J401)),"Student or Staff? is required",IF(ISBLANK('Captura de datos de CONTACTO'!J401),NA(),IF(ISNA(VLOOKUP('Captura de datos de CONTACTO'!J401,'DO NOT USE_School Picklist'!$B$3:$B$6,1,FALSE)),"Please select a value from the drop-down menu","OK")))</f>
        <v>#N/A</v>
      </c>
      <c r="K401" s="40" t="e">
        <f>IF(AND('Captura de datos de CONTACTO'!J401='DO NOT USE_School Picklist'!$B$4,ISBLANK('Captura de datos de CONTACTO'!K401)),"Occupation/Job Title is required if Student or Staff? is Yes, staff/faculty or volunteer",IF('DO NOT USE_Contact Formulas'!A401,"OK",NA()))</f>
        <v>#N/A</v>
      </c>
      <c r="L401" s="40" t="e">
        <f ca="1">IF('Captura de datos de CONTACTO'!L401&gt;'DO NOT USE_School Picklist'!$C$3,"Date last on school campus/facility cannot be a future date",IF('DO NOT USE_Contact Formulas'!A401,IF(ISBLANK('Captura de datos de CONTACTO'!L401),"Date last on school campus/facility is required","OK"),NA()))</f>
        <v>#N/A</v>
      </c>
      <c r="M401" s="41" t="e">
        <f ca="1">IF('Captura de datos de CONTACTO'!M401&gt;'DO NOT USE_School Picklist'!$C$3,"Last Exposure Date cannot be a future date",IF('DO NOT USE_Contact Formulas'!A401,IF(ISBLANK('Captura de datos de CONTACTO'!M401),"Last Exposure Date is required","OK"),NA()))</f>
        <v>#N/A</v>
      </c>
      <c r="N401" s="41" t="e">
        <f>IF(AND('DO NOT USE_Contact Formulas'!A401,ISBLANK('Captura de datos de CONTACTO'!N401)),"Specific Place in the Location is required",IF(ISBLANK('Captura de datos de CONTACTO'!N401),NA(),"OK"))</f>
        <v>#N/A</v>
      </c>
      <c r="O401" s="40" t="e">
        <f>IF(AND(NOT(ISBLANK('Captura de datos de CONTACTO'!O401)),ISNA(VLOOKUP('Captura de datos de CONTACTO'!O401,'DO NOT USE_School Picklist'!$L$3:$L$81,1,FALSE))),"Please select a value from the drop-down menu",IF('DO NOT USE_Contact Formulas'!A401,"OK",NA()))</f>
        <v>#N/A</v>
      </c>
      <c r="P401" s="40" t="e">
        <f>IF(AND(NOT(ISBLANK('Captura de datos de CONTACTO'!P401)),NOT(ISNUMBER(MATCH("*@*.?*",'Captura de datos de CONTACTO'!P401,0)))),"Email must be in a valid format",IF('DO NOT USE_Contact Formulas'!A401,"OK",NA()))</f>
        <v>#N/A</v>
      </c>
      <c r="Q401" s="40" t="e">
        <f>IF(LEN('Captura de datos de CONTACTO'!Q401)&gt;50,"Parent/Guardian Name must be less than 50 characters",IF('DO NOT USE_Contact Formulas'!A401,"OK",NA()))</f>
        <v>#N/A</v>
      </c>
      <c r="R401" s="40" t="e">
        <f>IF(NOT(ISBLANK('Captura de datos de CONTACTO'!R401)),IF(AND(ISNUMBER('Captura de datos de CONTACTO'!R401),LEFT('Captura de datos de CONTACTO'!R401,1)&lt;&gt;"1",LEN('Captura de datos de CONTACTO'!R401)=10),"OK","Phone number must be valid format"),IF('DO NOT USE_Contact Formulas'!A401,"OK",NA()))</f>
        <v>#N/A</v>
      </c>
      <c r="S401" s="40" t="e">
        <f>IF(AND(NOT(ISBLANK('Captura de datos de CONTACTO'!S401)),ISNA(VLOOKUP('Captura de datos de CONTACTO'!S401,'DO NOT USE_School Picklist'!$N$3:$N$63,1,FALSE))),"Please select a value from the drop-down menu",IF('DO NOT USE_Contact Formulas'!A401,"OK",NA()))</f>
        <v>#N/A</v>
      </c>
      <c r="T401" s="53" t="e">
        <f>IF(AND(NOT(ISBLANK('Captura de datos de CONTACTO'!T401)),ISNA(VLOOKUP('Captura de datos de CONTACTO'!T401,'DO NOT USE_School Picklist'!$I$3:$I$5,1,FALSE))),"Please select a value from the drop-down menu",IF('DO NOT USE_Contact Formulas'!A401,"OK",NA()))</f>
        <v>#N/A</v>
      </c>
      <c r="U401" s="40" t="e">
        <f>IF(AND(NOT(ISBLANK('Captura de datos de CONTACTO'!U401)),ISNA(VLOOKUP('Captura de datos de CONTACTO'!U401,'DO NOT USE_School Picklist'!$E$3:$E$10,1,FALSE))),"Please select a value from the drop-down menu",IF('DO NOT USE_Contact Formulas'!A401,"OK",NA()))</f>
        <v>#N/A</v>
      </c>
      <c r="V401" s="53" t="e">
        <f>IF(AND(NOT(ISBLANK('Captura de datos de CONTACTO'!V401)),ISNA(VLOOKUP('Captura de datos de CONTACTO'!V401,'DO NOT USE_School Picklist'!$W$3:$W$9,1,FALSE))),"Please select a value from the drop-down menu",IF('DO NOT USE_Contact Formulas'!A401,"OK",NA()))</f>
        <v>#N/A</v>
      </c>
      <c r="W401" s="53" t="e">
        <f>IF(AND(NOT(ISBLANK('Captura de datos de CONTACTO'!W401)),ISNA(VLOOKUP('Captura de datos de CONTACTO'!W401,'DO NOT USE_School Picklist'!$W$3:$W$9,1,FALSE))),"Please select a value from the drop-down menu",IF('DO NOT USE_Case Formulas'!A401,"OK",NA()))</f>
        <v>#N/A</v>
      </c>
      <c r="X401" s="40" t="e">
        <f>IF(AND(NOT(ISBLANK('Captura de datos de CONTACTO'!X401)),ISNA(VLOOKUP('Captura de datos de CONTACTO'!X401,'DO NOT USE_School Picklist'!$F$3:$F$16,1,FALSE))),"Please select a value from the drop-down menu",IF('DO NOT USE_Contact Formulas'!A401,"OK",NA()))</f>
        <v>#N/A</v>
      </c>
      <c r="Y401" s="40" t="e">
        <f>IF(LEN('Captura de datos de CONTACTO'!Y401)&gt;100,"Classroom(s) must be less than 100 characters",IF('DO NOT USE_Contact Formulas'!A401,"OK",NA()))</f>
        <v>#N/A</v>
      </c>
      <c r="Z401" s="40" t="e">
        <f>IF(AND(NOT(ISBLANK('Captura de datos de CONTACTO'!Z401)),ISNA(VLOOKUP('Captura de datos de CONTACTO'!Z401,'DO NOT USE_School Picklist'!$K$3:$K$6,1,FALSE))),"Please select a value from the drop-down menu",IF('DO NOT USE_Contact Formulas'!A401,"OK",NA()))</f>
        <v>#N/A</v>
      </c>
      <c r="AA401" s="40" t="e">
        <f>IF(AND(NOT(ISBLANK('Captura de datos de CONTACTO'!AA401)),ISNA(VLOOKUP('Captura de datos de CONTACTO'!AA401,'DO NOT USE_School Picklist'!$D$3:$D$5,1,FALSE))),"Please select a value from the drop-down menu",IF('DO NOT USE_Contact Formulas'!A401,"OK",NA()))</f>
        <v>#N/A</v>
      </c>
      <c r="AB401" s="40"/>
      <c r="AC401" s="40" t="e">
        <f>IF(AND(NOT(ISBLANK('Captura de datos de CONTACTO'!AC401)),ISNA(VLOOKUP('Captura de datos de CONTACTO'!AC401,'DO NOT USE_School Picklist'!$G$3:$G$5,1,FALSE))),"Please select a value from the drop-down menu",IF('DO NOT USE_Contact Formulas'!A401,"OK",NA()))</f>
        <v>#N/A</v>
      </c>
      <c r="AD401" s="40"/>
      <c r="AE401" s="40" t="e">
        <f>IF(AND(NOT(ISBLANK('Captura de datos de CONTACTO'!AE401)),ISNA(VLOOKUP('Captura de datos de CONTACTO'!AE401,'DO NOT USE_School Picklist'!$H$3:$H$4,1,FALSE))),"Please select a value from the drop-down menu",IF('DO NOT USE_Contact Formulas'!A401,"OK",NA()))</f>
        <v>#N/A</v>
      </c>
      <c r="AF401" s="40" t="e">
        <f ca="1">IF('Captura de datos de CONTACTO'!AF401&gt;'DO NOT USE_School Picklist'!$C$3,"Test Date cannot be a future date",IF('DO NOT USE_Contact Formulas'!A401,"OK",NA()))</f>
        <v>#N/A</v>
      </c>
      <c r="AG401" s="53" t="e">
        <f>IF(AND('DO NOT USE_Contact Formulas'!A401,ISBLANK('Captura de datos de CONTACTO'!AB401)),"Lab Result Test Result is required",IF(AND(NOT(ISBLANK('Captura de datos de CONTACTO'!AB401)),ISNA(VLOOKUP('Captura de datos de CONTACTO'!AB401,'DO NOT USE_School Picklist'!$Q$3:$Q$8,1,FALSE))),"Please select a value from the drop-down menu",IF('DO NOT USE_Contact Formulas'!A401,"OK",NA())))</f>
        <v>#N/A</v>
      </c>
    </row>
    <row r="402" spans="1:33" x14ac:dyDescent="0.3">
      <c r="A402" s="39" t="e">
        <f>IF('DO NOT USE_Contact Formulas'!A402,IF('DO NOT USE_Contact Formulas'!B402,"Not all required fields are completed","OK"),NA())</f>
        <v>#N/A</v>
      </c>
      <c r="B402" s="40" t="e">
        <f>IF(AND('DO NOT USE_Contact Formulas'!A402,ISBLANK('Captura de datos de CONTACTO'!B402)),"First Name is required",IF(NOT(ISBLANK('Captura de datos de CONTACTO'!B402)),"OK",NA()))</f>
        <v>#N/A</v>
      </c>
      <c r="C402" s="40" t="e">
        <f>IF(AND('DO NOT USE_Contact Formulas'!A402,ISBLANK('Captura de datos de CONTACTO'!C402)),"Last Name is required",IF(NOT(ISBLANK('Captura de datos de CONTACTO'!C402)),"OK",NA()))</f>
        <v>#N/A</v>
      </c>
      <c r="D402" s="40" t="e">
        <f>IF(AND('DO NOT USE_Contact Formulas'!A402,ISBLANK('Captura de datos de CONTACTO'!D402)),"Birthdate is required",IF(NOT(ISBLANK('Captura de datos de CONTACTO'!D402)),"OK",NA()))</f>
        <v>#N/A</v>
      </c>
      <c r="E402" s="40" t="e">
        <f>IF(AND('DO NOT USE_Contact Formulas'!A402,ISBLANK('Captura de datos de CONTACTO'!E402)),"Mobile Phone is required",IF(NOT(ISBLANK('Captura de datos de CONTACTO'!E402)),IF(AND(ISNUMBER(VALUE('Captura de datos de CONTACTO'!E402)),LEFT('Captura de datos de CONTACTO'!E402,1)&lt;&gt;"1",LEN('Captura de datos de CONTACTO'!E402)=10),"OK","Phone number must be valid format"),NA()))</f>
        <v>#N/A</v>
      </c>
      <c r="F402" s="40" t="e">
        <f>IF(LEN('Captura de datos de CONTACTO'!F402)&gt;255,"Home Street Address must be less than 255 characters",IF('DO NOT USE_Contact Formulas'!A402,"OK",NA()))</f>
        <v>#N/A</v>
      </c>
      <c r="G402" s="40" t="e">
        <f>IF(LEN('Captura de datos de CONTACTO'!G402)&gt;40,"City must be less than 40 characters",IF('DO NOT USE_Contact Formulas'!A402,"OK",NA()))</f>
        <v>#N/A</v>
      </c>
      <c r="H402" s="40" t="e">
        <f>IF(AND(NOT(ISBLANK('Captura de datos de CONTACTO'!H402)),ISNA(VLOOKUP('Captura de datos de CONTACTO'!H402,'DO NOT USE_School Picklist'!$P$3:$P$52,1,FALSE))),"Please select a value from the drop-down menu",IF('DO NOT USE_Contact Formulas'!A402,"OK",NA()))</f>
        <v>#N/A</v>
      </c>
      <c r="I402" s="40" t="e">
        <f>IF(AND('DO NOT USE_Contact Formulas'!A402,ISBLANK('Captura de datos de CONTACTO'!I402)),"Zip is required",IF(ISBLANK('Captura de datos de CONTACTO'!I402),NA(),"OK"))</f>
        <v>#N/A</v>
      </c>
      <c r="J402" s="40" t="e">
        <f>IF(AND('DO NOT USE_Contact Formulas'!A402,ISBLANK('Captura de datos de CONTACTO'!J402)),"Student or Staff? is required",IF(ISBLANK('Captura de datos de CONTACTO'!J402),NA(),IF(ISNA(VLOOKUP('Captura de datos de CONTACTO'!J402,'DO NOT USE_School Picklist'!$B$3:$B$6,1,FALSE)),"Please select a value from the drop-down menu","OK")))</f>
        <v>#N/A</v>
      </c>
      <c r="K402" s="40" t="e">
        <f>IF(AND('Captura de datos de CONTACTO'!J402='DO NOT USE_School Picklist'!$B$4,ISBLANK('Captura de datos de CONTACTO'!K402)),"Occupation/Job Title is required if Student or Staff? is Yes, staff/faculty or volunteer",IF('DO NOT USE_Contact Formulas'!A402,"OK",NA()))</f>
        <v>#N/A</v>
      </c>
      <c r="L402" s="40" t="e">
        <f ca="1">IF('Captura de datos de CONTACTO'!L402&gt;'DO NOT USE_School Picklist'!$C$3,"Date last on school campus/facility cannot be a future date",IF('DO NOT USE_Contact Formulas'!A402,IF(ISBLANK('Captura de datos de CONTACTO'!L402),"Date last on school campus/facility is required","OK"),NA()))</f>
        <v>#N/A</v>
      </c>
      <c r="M402" s="41" t="e">
        <f ca="1">IF('Captura de datos de CONTACTO'!M402&gt;'DO NOT USE_School Picklist'!$C$3,"Last Exposure Date cannot be a future date",IF('DO NOT USE_Contact Formulas'!A402,IF(ISBLANK('Captura de datos de CONTACTO'!M402),"Last Exposure Date is required","OK"),NA()))</f>
        <v>#N/A</v>
      </c>
      <c r="N402" s="41" t="e">
        <f>IF(AND('DO NOT USE_Contact Formulas'!A402,ISBLANK('Captura de datos de CONTACTO'!N402)),"Specific Place in the Location is required",IF(ISBLANK('Captura de datos de CONTACTO'!N402),NA(),"OK"))</f>
        <v>#N/A</v>
      </c>
      <c r="O402" s="40" t="e">
        <f>IF(AND(NOT(ISBLANK('Captura de datos de CONTACTO'!O402)),ISNA(VLOOKUP('Captura de datos de CONTACTO'!O402,'DO NOT USE_School Picklist'!$L$3:$L$81,1,FALSE))),"Please select a value from the drop-down menu",IF('DO NOT USE_Contact Formulas'!A402,"OK",NA()))</f>
        <v>#N/A</v>
      </c>
      <c r="P402" s="40" t="e">
        <f>IF(AND(NOT(ISBLANK('Captura de datos de CONTACTO'!P402)),NOT(ISNUMBER(MATCH("*@*.?*",'Captura de datos de CONTACTO'!P402,0)))),"Email must be in a valid format",IF('DO NOT USE_Contact Formulas'!A402,"OK",NA()))</f>
        <v>#N/A</v>
      </c>
      <c r="Q402" s="40" t="e">
        <f>IF(LEN('Captura de datos de CONTACTO'!Q402)&gt;50,"Parent/Guardian Name must be less than 50 characters",IF('DO NOT USE_Contact Formulas'!A402,"OK",NA()))</f>
        <v>#N/A</v>
      </c>
      <c r="R402" s="40" t="e">
        <f>IF(NOT(ISBLANK('Captura de datos de CONTACTO'!R402)),IF(AND(ISNUMBER('Captura de datos de CONTACTO'!R402),LEFT('Captura de datos de CONTACTO'!R402,1)&lt;&gt;"1",LEN('Captura de datos de CONTACTO'!R402)=10),"OK","Phone number must be valid format"),IF('DO NOT USE_Contact Formulas'!A402,"OK",NA()))</f>
        <v>#N/A</v>
      </c>
      <c r="S402" s="40" t="e">
        <f>IF(AND(NOT(ISBLANK('Captura de datos de CONTACTO'!S402)),ISNA(VLOOKUP('Captura de datos de CONTACTO'!S402,'DO NOT USE_School Picklist'!$N$3:$N$63,1,FALSE))),"Please select a value from the drop-down menu",IF('DO NOT USE_Contact Formulas'!A402,"OK",NA()))</f>
        <v>#N/A</v>
      </c>
      <c r="T402" s="53" t="e">
        <f>IF(AND(NOT(ISBLANK('Captura de datos de CONTACTO'!T402)),ISNA(VLOOKUP('Captura de datos de CONTACTO'!T402,'DO NOT USE_School Picklist'!$I$3:$I$5,1,FALSE))),"Please select a value from the drop-down menu",IF('DO NOT USE_Contact Formulas'!A402,"OK",NA()))</f>
        <v>#N/A</v>
      </c>
      <c r="U402" s="40" t="e">
        <f>IF(AND(NOT(ISBLANK('Captura de datos de CONTACTO'!U402)),ISNA(VLOOKUP('Captura de datos de CONTACTO'!U402,'DO NOT USE_School Picklist'!$E$3:$E$10,1,FALSE))),"Please select a value from the drop-down menu",IF('DO NOT USE_Contact Formulas'!A402,"OK",NA()))</f>
        <v>#N/A</v>
      </c>
      <c r="V402" s="53" t="e">
        <f>IF(AND(NOT(ISBLANK('Captura de datos de CONTACTO'!V402)),ISNA(VLOOKUP('Captura de datos de CONTACTO'!V402,'DO NOT USE_School Picklist'!$W$3:$W$9,1,FALSE))),"Please select a value from the drop-down menu",IF('DO NOT USE_Contact Formulas'!A402,"OK",NA()))</f>
        <v>#N/A</v>
      </c>
      <c r="W402" s="53" t="e">
        <f>IF(AND(NOT(ISBLANK('Captura de datos de CONTACTO'!W402)),ISNA(VLOOKUP('Captura de datos de CONTACTO'!W402,'DO NOT USE_School Picklist'!$W$3:$W$9,1,FALSE))),"Please select a value from the drop-down menu",IF('DO NOT USE_Case Formulas'!A402,"OK",NA()))</f>
        <v>#N/A</v>
      </c>
      <c r="X402" s="40" t="e">
        <f>IF(AND(NOT(ISBLANK('Captura de datos de CONTACTO'!X402)),ISNA(VLOOKUP('Captura de datos de CONTACTO'!X402,'DO NOT USE_School Picklist'!$F$3:$F$16,1,FALSE))),"Please select a value from the drop-down menu",IF('DO NOT USE_Contact Formulas'!A402,"OK",NA()))</f>
        <v>#N/A</v>
      </c>
      <c r="Y402" s="40" t="e">
        <f>IF(LEN('Captura de datos de CONTACTO'!Y402)&gt;100,"Classroom(s) must be less than 100 characters",IF('DO NOT USE_Contact Formulas'!A402,"OK",NA()))</f>
        <v>#N/A</v>
      </c>
      <c r="Z402" s="40" t="e">
        <f>IF(AND(NOT(ISBLANK('Captura de datos de CONTACTO'!Z402)),ISNA(VLOOKUP('Captura de datos de CONTACTO'!Z402,'DO NOT USE_School Picklist'!$K$3:$K$6,1,FALSE))),"Please select a value from the drop-down menu",IF('DO NOT USE_Contact Formulas'!A402,"OK",NA()))</f>
        <v>#N/A</v>
      </c>
      <c r="AA402" s="40" t="e">
        <f>IF(AND(NOT(ISBLANK('Captura de datos de CONTACTO'!AA402)),ISNA(VLOOKUP('Captura de datos de CONTACTO'!AA402,'DO NOT USE_School Picklist'!$D$3:$D$5,1,FALSE))),"Please select a value from the drop-down menu",IF('DO NOT USE_Contact Formulas'!A402,"OK",NA()))</f>
        <v>#N/A</v>
      </c>
      <c r="AB402" s="40"/>
      <c r="AC402" s="40" t="e">
        <f>IF(AND(NOT(ISBLANK('Captura de datos de CONTACTO'!AC402)),ISNA(VLOOKUP('Captura de datos de CONTACTO'!AC402,'DO NOT USE_School Picklist'!$G$3:$G$5,1,FALSE))),"Please select a value from the drop-down menu",IF('DO NOT USE_Contact Formulas'!A402,"OK",NA()))</f>
        <v>#N/A</v>
      </c>
      <c r="AD402" s="40"/>
      <c r="AE402" s="40" t="e">
        <f>IF(AND(NOT(ISBLANK('Captura de datos de CONTACTO'!AE402)),ISNA(VLOOKUP('Captura de datos de CONTACTO'!AE402,'DO NOT USE_School Picklist'!$H$3:$H$4,1,FALSE))),"Please select a value from the drop-down menu",IF('DO NOT USE_Contact Formulas'!A402,"OK",NA()))</f>
        <v>#N/A</v>
      </c>
      <c r="AF402" s="40" t="e">
        <f ca="1">IF('Captura de datos de CONTACTO'!AF402&gt;'DO NOT USE_School Picklist'!$C$3,"Test Date cannot be a future date",IF('DO NOT USE_Contact Formulas'!A402,"OK",NA()))</f>
        <v>#N/A</v>
      </c>
      <c r="AG402" s="53" t="e">
        <f>IF(AND('DO NOT USE_Contact Formulas'!A402,ISBLANK('Captura de datos de CONTACTO'!AB402)),"Lab Result Test Result is required",IF(AND(NOT(ISBLANK('Captura de datos de CONTACTO'!AB402)),ISNA(VLOOKUP('Captura de datos de CONTACTO'!AB402,'DO NOT USE_School Picklist'!$Q$3:$Q$8,1,FALSE))),"Please select a value from the drop-down menu",IF('DO NOT USE_Contact Formulas'!A402,"OK",NA())))</f>
        <v>#N/A</v>
      </c>
    </row>
    <row r="403" spans="1:33" x14ac:dyDescent="0.3">
      <c r="A403" s="39" t="e">
        <f>IF('DO NOT USE_Contact Formulas'!A403,IF('DO NOT USE_Contact Formulas'!B403,"Not all required fields are completed","OK"),NA())</f>
        <v>#N/A</v>
      </c>
      <c r="B403" s="40" t="e">
        <f>IF(AND('DO NOT USE_Contact Formulas'!A403,ISBLANK('Captura de datos de CONTACTO'!B403)),"First Name is required",IF(NOT(ISBLANK('Captura de datos de CONTACTO'!B403)),"OK",NA()))</f>
        <v>#N/A</v>
      </c>
      <c r="C403" s="40" t="e">
        <f>IF(AND('DO NOT USE_Contact Formulas'!A403,ISBLANK('Captura de datos de CONTACTO'!C403)),"Last Name is required",IF(NOT(ISBLANK('Captura de datos de CONTACTO'!C403)),"OK",NA()))</f>
        <v>#N/A</v>
      </c>
      <c r="D403" s="40" t="e">
        <f>IF(AND('DO NOT USE_Contact Formulas'!A403,ISBLANK('Captura de datos de CONTACTO'!D403)),"Birthdate is required",IF(NOT(ISBLANK('Captura de datos de CONTACTO'!D403)),"OK",NA()))</f>
        <v>#N/A</v>
      </c>
      <c r="E403" s="40" t="e">
        <f>IF(AND('DO NOT USE_Contact Formulas'!A403,ISBLANK('Captura de datos de CONTACTO'!E403)),"Mobile Phone is required",IF(NOT(ISBLANK('Captura de datos de CONTACTO'!E403)),IF(AND(ISNUMBER(VALUE('Captura de datos de CONTACTO'!E403)),LEFT('Captura de datos de CONTACTO'!E403,1)&lt;&gt;"1",LEN('Captura de datos de CONTACTO'!E403)=10),"OK","Phone number must be valid format"),NA()))</f>
        <v>#N/A</v>
      </c>
      <c r="F403" s="40" t="e">
        <f>IF(LEN('Captura de datos de CONTACTO'!F403)&gt;255,"Home Street Address must be less than 255 characters",IF('DO NOT USE_Contact Formulas'!A403,"OK",NA()))</f>
        <v>#N/A</v>
      </c>
      <c r="G403" s="40" t="e">
        <f>IF(LEN('Captura de datos de CONTACTO'!G403)&gt;40,"City must be less than 40 characters",IF('DO NOT USE_Contact Formulas'!A403,"OK",NA()))</f>
        <v>#N/A</v>
      </c>
      <c r="H403" s="40" t="e">
        <f>IF(AND(NOT(ISBLANK('Captura de datos de CONTACTO'!H403)),ISNA(VLOOKUP('Captura de datos de CONTACTO'!H403,'DO NOT USE_School Picklist'!$P$3:$P$52,1,FALSE))),"Please select a value from the drop-down menu",IF('DO NOT USE_Contact Formulas'!A403,"OK",NA()))</f>
        <v>#N/A</v>
      </c>
      <c r="I403" s="40" t="e">
        <f>IF(AND('DO NOT USE_Contact Formulas'!A403,ISBLANK('Captura de datos de CONTACTO'!I403)),"Zip is required",IF(ISBLANK('Captura de datos de CONTACTO'!I403),NA(),"OK"))</f>
        <v>#N/A</v>
      </c>
      <c r="J403" s="40" t="e">
        <f>IF(AND('DO NOT USE_Contact Formulas'!A403,ISBLANK('Captura de datos de CONTACTO'!J403)),"Student or Staff? is required",IF(ISBLANK('Captura de datos de CONTACTO'!J403),NA(),IF(ISNA(VLOOKUP('Captura de datos de CONTACTO'!J403,'DO NOT USE_School Picklist'!$B$3:$B$6,1,FALSE)),"Please select a value from the drop-down menu","OK")))</f>
        <v>#N/A</v>
      </c>
      <c r="K403" s="40" t="e">
        <f>IF(AND('Captura de datos de CONTACTO'!J403='DO NOT USE_School Picklist'!$B$4,ISBLANK('Captura de datos de CONTACTO'!K403)),"Occupation/Job Title is required if Student or Staff? is Yes, staff/faculty or volunteer",IF('DO NOT USE_Contact Formulas'!A403,"OK",NA()))</f>
        <v>#N/A</v>
      </c>
      <c r="L403" s="40" t="e">
        <f ca="1">IF('Captura de datos de CONTACTO'!L403&gt;'DO NOT USE_School Picklist'!$C$3,"Date last on school campus/facility cannot be a future date",IF('DO NOT USE_Contact Formulas'!A403,IF(ISBLANK('Captura de datos de CONTACTO'!L403),"Date last on school campus/facility is required","OK"),NA()))</f>
        <v>#N/A</v>
      </c>
      <c r="M403" s="41" t="e">
        <f ca="1">IF('Captura de datos de CONTACTO'!M403&gt;'DO NOT USE_School Picklist'!$C$3,"Last Exposure Date cannot be a future date",IF('DO NOT USE_Contact Formulas'!A403,IF(ISBLANK('Captura de datos de CONTACTO'!M403),"Last Exposure Date is required","OK"),NA()))</f>
        <v>#N/A</v>
      </c>
      <c r="N403" s="41" t="e">
        <f>IF(AND('DO NOT USE_Contact Formulas'!A403,ISBLANK('Captura de datos de CONTACTO'!N403)),"Specific Place in the Location is required",IF(ISBLANK('Captura de datos de CONTACTO'!N403),NA(),"OK"))</f>
        <v>#N/A</v>
      </c>
      <c r="O403" s="40" t="e">
        <f>IF(AND(NOT(ISBLANK('Captura de datos de CONTACTO'!O403)),ISNA(VLOOKUP('Captura de datos de CONTACTO'!O403,'DO NOT USE_School Picklist'!$L$3:$L$81,1,FALSE))),"Please select a value from the drop-down menu",IF('DO NOT USE_Contact Formulas'!A403,"OK",NA()))</f>
        <v>#N/A</v>
      </c>
      <c r="P403" s="40" t="e">
        <f>IF(AND(NOT(ISBLANK('Captura de datos de CONTACTO'!P403)),NOT(ISNUMBER(MATCH("*@*.?*",'Captura de datos de CONTACTO'!P403,0)))),"Email must be in a valid format",IF('DO NOT USE_Contact Formulas'!A403,"OK",NA()))</f>
        <v>#N/A</v>
      </c>
      <c r="Q403" s="40" t="e">
        <f>IF(LEN('Captura de datos de CONTACTO'!Q403)&gt;50,"Parent/Guardian Name must be less than 50 characters",IF('DO NOT USE_Contact Formulas'!A403,"OK",NA()))</f>
        <v>#N/A</v>
      </c>
      <c r="R403" s="40" t="e">
        <f>IF(NOT(ISBLANK('Captura de datos de CONTACTO'!R403)),IF(AND(ISNUMBER('Captura de datos de CONTACTO'!R403),LEFT('Captura de datos de CONTACTO'!R403,1)&lt;&gt;"1",LEN('Captura de datos de CONTACTO'!R403)=10),"OK","Phone number must be valid format"),IF('DO NOT USE_Contact Formulas'!A403,"OK",NA()))</f>
        <v>#N/A</v>
      </c>
      <c r="S403" s="40" t="e">
        <f>IF(AND(NOT(ISBLANK('Captura de datos de CONTACTO'!S403)),ISNA(VLOOKUP('Captura de datos de CONTACTO'!S403,'DO NOT USE_School Picklist'!$N$3:$N$63,1,FALSE))),"Please select a value from the drop-down menu",IF('DO NOT USE_Contact Formulas'!A403,"OK",NA()))</f>
        <v>#N/A</v>
      </c>
      <c r="T403" s="53" t="e">
        <f>IF(AND(NOT(ISBLANK('Captura de datos de CONTACTO'!T403)),ISNA(VLOOKUP('Captura de datos de CONTACTO'!T403,'DO NOT USE_School Picklist'!$I$3:$I$5,1,FALSE))),"Please select a value from the drop-down menu",IF('DO NOT USE_Contact Formulas'!A403,"OK",NA()))</f>
        <v>#N/A</v>
      </c>
      <c r="U403" s="40" t="e">
        <f>IF(AND(NOT(ISBLANK('Captura de datos de CONTACTO'!U403)),ISNA(VLOOKUP('Captura de datos de CONTACTO'!U403,'DO NOT USE_School Picklist'!$E$3:$E$10,1,FALSE))),"Please select a value from the drop-down menu",IF('DO NOT USE_Contact Formulas'!A403,"OK",NA()))</f>
        <v>#N/A</v>
      </c>
      <c r="V403" s="53" t="e">
        <f>IF(AND(NOT(ISBLANK('Captura de datos de CONTACTO'!V403)),ISNA(VLOOKUP('Captura de datos de CONTACTO'!V403,'DO NOT USE_School Picklist'!$W$3:$W$9,1,FALSE))),"Please select a value from the drop-down menu",IF('DO NOT USE_Contact Formulas'!A403,"OK",NA()))</f>
        <v>#N/A</v>
      </c>
      <c r="W403" s="53" t="e">
        <f>IF(AND(NOT(ISBLANK('Captura de datos de CONTACTO'!W403)),ISNA(VLOOKUP('Captura de datos de CONTACTO'!W403,'DO NOT USE_School Picklist'!$W$3:$W$9,1,FALSE))),"Please select a value from the drop-down menu",IF('DO NOT USE_Case Formulas'!A403,"OK",NA()))</f>
        <v>#N/A</v>
      </c>
      <c r="X403" s="40" t="e">
        <f>IF(AND(NOT(ISBLANK('Captura de datos de CONTACTO'!X403)),ISNA(VLOOKUP('Captura de datos de CONTACTO'!X403,'DO NOT USE_School Picklist'!$F$3:$F$16,1,FALSE))),"Please select a value from the drop-down menu",IF('DO NOT USE_Contact Formulas'!A403,"OK",NA()))</f>
        <v>#N/A</v>
      </c>
      <c r="Y403" s="40" t="e">
        <f>IF(LEN('Captura de datos de CONTACTO'!Y403)&gt;100,"Classroom(s) must be less than 100 characters",IF('DO NOT USE_Contact Formulas'!A403,"OK",NA()))</f>
        <v>#N/A</v>
      </c>
      <c r="Z403" s="40" t="e">
        <f>IF(AND(NOT(ISBLANK('Captura de datos de CONTACTO'!Z403)),ISNA(VLOOKUP('Captura de datos de CONTACTO'!Z403,'DO NOT USE_School Picklist'!$K$3:$K$6,1,FALSE))),"Please select a value from the drop-down menu",IF('DO NOT USE_Contact Formulas'!A403,"OK",NA()))</f>
        <v>#N/A</v>
      </c>
      <c r="AA403" s="40" t="e">
        <f>IF(AND(NOT(ISBLANK('Captura de datos de CONTACTO'!AA403)),ISNA(VLOOKUP('Captura de datos de CONTACTO'!AA403,'DO NOT USE_School Picklist'!$D$3:$D$5,1,FALSE))),"Please select a value from the drop-down menu",IF('DO NOT USE_Contact Formulas'!A403,"OK",NA()))</f>
        <v>#N/A</v>
      </c>
      <c r="AB403" s="40"/>
      <c r="AC403" s="40" t="e">
        <f>IF(AND(NOT(ISBLANK('Captura de datos de CONTACTO'!AC403)),ISNA(VLOOKUP('Captura de datos de CONTACTO'!AC403,'DO NOT USE_School Picklist'!$G$3:$G$5,1,FALSE))),"Please select a value from the drop-down menu",IF('DO NOT USE_Contact Formulas'!A403,"OK",NA()))</f>
        <v>#N/A</v>
      </c>
      <c r="AD403" s="40"/>
      <c r="AE403" s="40" t="e">
        <f>IF(AND(NOT(ISBLANK('Captura de datos de CONTACTO'!AE403)),ISNA(VLOOKUP('Captura de datos de CONTACTO'!AE403,'DO NOT USE_School Picklist'!$H$3:$H$4,1,FALSE))),"Please select a value from the drop-down menu",IF('DO NOT USE_Contact Formulas'!A403,"OK",NA()))</f>
        <v>#N/A</v>
      </c>
      <c r="AF403" s="40" t="e">
        <f ca="1">IF('Captura de datos de CONTACTO'!AF403&gt;'DO NOT USE_School Picklist'!$C$3,"Test Date cannot be a future date",IF('DO NOT USE_Contact Formulas'!A403,"OK",NA()))</f>
        <v>#N/A</v>
      </c>
      <c r="AG403" s="53" t="e">
        <f>IF(AND('DO NOT USE_Contact Formulas'!A403,ISBLANK('Captura de datos de CONTACTO'!AB403)),"Lab Result Test Result is required",IF(AND(NOT(ISBLANK('Captura de datos de CONTACTO'!AB403)),ISNA(VLOOKUP('Captura de datos de CONTACTO'!AB403,'DO NOT USE_School Picklist'!$Q$3:$Q$8,1,FALSE))),"Please select a value from the drop-down menu",IF('DO NOT USE_Contact Formulas'!A403,"OK",NA())))</f>
        <v>#N/A</v>
      </c>
    </row>
    <row r="404" spans="1:33" x14ac:dyDescent="0.3">
      <c r="A404" s="39" t="e">
        <f>IF('DO NOT USE_Contact Formulas'!A404,IF('DO NOT USE_Contact Formulas'!B404,"Not all required fields are completed","OK"),NA())</f>
        <v>#N/A</v>
      </c>
      <c r="B404" s="40" t="e">
        <f>IF(AND('DO NOT USE_Contact Formulas'!A404,ISBLANK('Captura de datos de CONTACTO'!B404)),"First Name is required",IF(NOT(ISBLANK('Captura de datos de CONTACTO'!B404)),"OK",NA()))</f>
        <v>#N/A</v>
      </c>
      <c r="C404" s="40" t="e">
        <f>IF(AND('DO NOT USE_Contact Formulas'!A404,ISBLANK('Captura de datos de CONTACTO'!C404)),"Last Name is required",IF(NOT(ISBLANK('Captura de datos de CONTACTO'!C404)),"OK",NA()))</f>
        <v>#N/A</v>
      </c>
      <c r="D404" s="40" t="e">
        <f>IF(AND('DO NOT USE_Contact Formulas'!A404,ISBLANK('Captura de datos de CONTACTO'!D404)),"Birthdate is required",IF(NOT(ISBLANK('Captura de datos de CONTACTO'!D404)),"OK",NA()))</f>
        <v>#N/A</v>
      </c>
      <c r="E404" s="40" t="e">
        <f>IF(AND('DO NOT USE_Contact Formulas'!A404,ISBLANK('Captura de datos de CONTACTO'!E404)),"Mobile Phone is required",IF(NOT(ISBLANK('Captura de datos de CONTACTO'!E404)),IF(AND(ISNUMBER(VALUE('Captura de datos de CONTACTO'!E404)),LEFT('Captura de datos de CONTACTO'!E404,1)&lt;&gt;"1",LEN('Captura de datos de CONTACTO'!E404)=10),"OK","Phone number must be valid format"),NA()))</f>
        <v>#N/A</v>
      </c>
      <c r="F404" s="40" t="e">
        <f>IF(LEN('Captura de datos de CONTACTO'!F404)&gt;255,"Home Street Address must be less than 255 characters",IF('DO NOT USE_Contact Formulas'!A404,"OK",NA()))</f>
        <v>#N/A</v>
      </c>
      <c r="G404" s="40" t="e">
        <f>IF(LEN('Captura de datos de CONTACTO'!G404)&gt;40,"City must be less than 40 characters",IF('DO NOT USE_Contact Formulas'!A404,"OK",NA()))</f>
        <v>#N/A</v>
      </c>
      <c r="H404" s="40" t="e">
        <f>IF(AND(NOT(ISBLANK('Captura de datos de CONTACTO'!H404)),ISNA(VLOOKUP('Captura de datos de CONTACTO'!H404,'DO NOT USE_School Picklist'!$P$3:$P$52,1,FALSE))),"Please select a value from the drop-down menu",IF('DO NOT USE_Contact Formulas'!A404,"OK",NA()))</f>
        <v>#N/A</v>
      </c>
      <c r="I404" s="40" t="e">
        <f>IF(AND('DO NOT USE_Contact Formulas'!A404,ISBLANK('Captura de datos de CONTACTO'!I404)),"Zip is required",IF(ISBLANK('Captura de datos de CONTACTO'!I404),NA(),"OK"))</f>
        <v>#N/A</v>
      </c>
      <c r="J404" s="40" t="e">
        <f>IF(AND('DO NOT USE_Contact Formulas'!A404,ISBLANK('Captura de datos de CONTACTO'!J404)),"Student or Staff? is required",IF(ISBLANK('Captura de datos de CONTACTO'!J404),NA(),IF(ISNA(VLOOKUP('Captura de datos de CONTACTO'!J404,'DO NOT USE_School Picklist'!$B$3:$B$6,1,FALSE)),"Please select a value from the drop-down menu","OK")))</f>
        <v>#N/A</v>
      </c>
      <c r="K404" s="40" t="e">
        <f>IF(AND('Captura de datos de CONTACTO'!J404='DO NOT USE_School Picklist'!$B$4,ISBLANK('Captura de datos de CONTACTO'!K404)),"Occupation/Job Title is required if Student or Staff? is Yes, staff/faculty or volunteer",IF('DO NOT USE_Contact Formulas'!A404,"OK",NA()))</f>
        <v>#N/A</v>
      </c>
      <c r="L404" s="40" t="e">
        <f ca="1">IF('Captura de datos de CONTACTO'!L404&gt;'DO NOT USE_School Picklist'!$C$3,"Date last on school campus/facility cannot be a future date",IF('DO NOT USE_Contact Formulas'!A404,IF(ISBLANK('Captura de datos de CONTACTO'!L404),"Date last on school campus/facility is required","OK"),NA()))</f>
        <v>#N/A</v>
      </c>
      <c r="M404" s="41" t="e">
        <f ca="1">IF('Captura de datos de CONTACTO'!M404&gt;'DO NOT USE_School Picklist'!$C$3,"Last Exposure Date cannot be a future date",IF('DO NOT USE_Contact Formulas'!A404,IF(ISBLANK('Captura de datos de CONTACTO'!M404),"Last Exposure Date is required","OK"),NA()))</f>
        <v>#N/A</v>
      </c>
      <c r="N404" s="41" t="e">
        <f>IF(AND('DO NOT USE_Contact Formulas'!A404,ISBLANK('Captura de datos de CONTACTO'!N404)),"Specific Place in the Location is required",IF(ISBLANK('Captura de datos de CONTACTO'!N404),NA(),"OK"))</f>
        <v>#N/A</v>
      </c>
      <c r="O404" s="40" t="e">
        <f>IF(AND(NOT(ISBLANK('Captura de datos de CONTACTO'!O404)),ISNA(VLOOKUP('Captura de datos de CONTACTO'!O404,'DO NOT USE_School Picklist'!$L$3:$L$81,1,FALSE))),"Please select a value from the drop-down menu",IF('DO NOT USE_Contact Formulas'!A404,"OK",NA()))</f>
        <v>#N/A</v>
      </c>
      <c r="P404" s="40" t="e">
        <f>IF(AND(NOT(ISBLANK('Captura de datos de CONTACTO'!P404)),NOT(ISNUMBER(MATCH("*@*.?*",'Captura de datos de CONTACTO'!P404,0)))),"Email must be in a valid format",IF('DO NOT USE_Contact Formulas'!A404,"OK",NA()))</f>
        <v>#N/A</v>
      </c>
      <c r="Q404" s="40" t="e">
        <f>IF(LEN('Captura de datos de CONTACTO'!Q404)&gt;50,"Parent/Guardian Name must be less than 50 characters",IF('DO NOT USE_Contact Formulas'!A404,"OK",NA()))</f>
        <v>#N/A</v>
      </c>
      <c r="R404" s="40" t="e">
        <f>IF(NOT(ISBLANK('Captura de datos de CONTACTO'!R404)),IF(AND(ISNUMBER('Captura de datos de CONTACTO'!R404),LEFT('Captura de datos de CONTACTO'!R404,1)&lt;&gt;"1",LEN('Captura de datos de CONTACTO'!R404)=10),"OK","Phone number must be valid format"),IF('DO NOT USE_Contact Formulas'!A404,"OK",NA()))</f>
        <v>#N/A</v>
      </c>
      <c r="S404" s="40" t="e">
        <f>IF(AND(NOT(ISBLANK('Captura de datos de CONTACTO'!S404)),ISNA(VLOOKUP('Captura de datos de CONTACTO'!S404,'DO NOT USE_School Picklist'!$N$3:$N$63,1,FALSE))),"Please select a value from the drop-down menu",IF('DO NOT USE_Contact Formulas'!A404,"OK",NA()))</f>
        <v>#N/A</v>
      </c>
      <c r="T404" s="53" t="e">
        <f>IF(AND(NOT(ISBLANK('Captura de datos de CONTACTO'!T404)),ISNA(VLOOKUP('Captura de datos de CONTACTO'!T404,'DO NOT USE_School Picklist'!$I$3:$I$5,1,FALSE))),"Please select a value from the drop-down menu",IF('DO NOT USE_Contact Formulas'!A404,"OK",NA()))</f>
        <v>#N/A</v>
      </c>
      <c r="U404" s="40" t="e">
        <f>IF(AND(NOT(ISBLANK('Captura de datos de CONTACTO'!U404)),ISNA(VLOOKUP('Captura de datos de CONTACTO'!U404,'DO NOT USE_School Picklist'!$E$3:$E$10,1,FALSE))),"Please select a value from the drop-down menu",IF('DO NOT USE_Contact Formulas'!A404,"OK",NA()))</f>
        <v>#N/A</v>
      </c>
      <c r="V404" s="53" t="e">
        <f>IF(AND(NOT(ISBLANK('Captura de datos de CONTACTO'!V404)),ISNA(VLOOKUP('Captura de datos de CONTACTO'!V404,'DO NOT USE_School Picklist'!$W$3:$W$9,1,FALSE))),"Please select a value from the drop-down menu",IF('DO NOT USE_Contact Formulas'!A404,"OK",NA()))</f>
        <v>#N/A</v>
      </c>
      <c r="W404" s="53" t="e">
        <f>IF(AND(NOT(ISBLANK('Captura de datos de CONTACTO'!W404)),ISNA(VLOOKUP('Captura de datos de CONTACTO'!W404,'DO NOT USE_School Picklist'!$W$3:$W$9,1,FALSE))),"Please select a value from the drop-down menu",IF('DO NOT USE_Case Formulas'!A404,"OK",NA()))</f>
        <v>#N/A</v>
      </c>
      <c r="X404" s="40" t="e">
        <f>IF(AND(NOT(ISBLANK('Captura de datos de CONTACTO'!X404)),ISNA(VLOOKUP('Captura de datos de CONTACTO'!X404,'DO NOT USE_School Picklist'!$F$3:$F$16,1,FALSE))),"Please select a value from the drop-down menu",IF('DO NOT USE_Contact Formulas'!A404,"OK",NA()))</f>
        <v>#N/A</v>
      </c>
      <c r="Y404" s="40" t="e">
        <f>IF(LEN('Captura de datos de CONTACTO'!Y404)&gt;100,"Classroom(s) must be less than 100 characters",IF('DO NOT USE_Contact Formulas'!A404,"OK",NA()))</f>
        <v>#N/A</v>
      </c>
      <c r="Z404" s="40" t="e">
        <f>IF(AND(NOT(ISBLANK('Captura de datos de CONTACTO'!Z404)),ISNA(VLOOKUP('Captura de datos de CONTACTO'!Z404,'DO NOT USE_School Picklist'!$K$3:$K$6,1,FALSE))),"Please select a value from the drop-down menu",IF('DO NOT USE_Contact Formulas'!A404,"OK",NA()))</f>
        <v>#N/A</v>
      </c>
      <c r="AA404" s="40" t="e">
        <f>IF(AND(NOT(ISBLANK('Captura de datos de CONTACTO'!AA404)),ISNA(VLOOKUP('Captura de datos de CONTACTO'!AA404,'DO NOT USE_School Picklist'!$D$3:$D$5,1,FALSE))),"Please select a value from the drop-down menu",IF('DO NOT USE_Contact Formulas'!A404,"OK",NA()))</f>
        <v>#N/A</v>
      </c>
      <c r="AB404" s="40"/>
      <c r="AC404" s="40" t="e">
        <f>IF(AND(NOT(ISBLANK('Captura de datos de CONTACTO'!AC404)),ISNA(VLOOKUP('Captura de datos de CONTACTO'!AC404,'DO NOT USE_School Picklist'!$G$3:$G$5,1,FALSE))),"Please select a value from the drop-down menu",IF('DO NOT USE_Contact Formulas'!A404,"OK",NA()))</f>
        <v>#N/A</v>
      </c>
      <c r="AD404" s="40"/>
      <c r="AE404" s="40" t="e">
        <f>IF(AND(NOT(ISBLANK('Captura de datos de CONTACTO'!AE404)),ISNA(VLOOKUP('Captura de datos de CONTACTO'!AE404,'DO NOT USE_School Picklist'!$H$3:$H$4,1,FALSE))),"Please select a value from the drop-down menu",IF('DO NOT USE_Contact Formulas'!A404,"OK",NA()))</f>
        <v>#N/A</v>
      </c>
      <c r="AF404" s="40" t="e">
        <f ca="1">IF('Captura de datos de CONTACTO'!AF404&gt;'DO NOT USE_School Picklist'!$C$3,"Test Date cannot be a future date",IF('DO NOT USE_Contact Formulas'!A404,"OK",NA()))</f>
        <v>#N/A</v>
      </c>
      <c r="AG404" s="53" t="e">
        <f>IF(AND('DO NOT USE_Contact Formulas'!A404,ISBLANK('Captura de datos de CONTACTO'!AB404)),"Lab Result Test Result is required",IF(AND(NOT(ISBLANK('Captura de datos de CONTACTO'!AB404)),ISNA(VLOOKUP('Captura de datos de CONTACTO'!AB404,'DO NOT USE_School Picklist'!$Q$3:$Q$8,1,FALSE))),"Please select a value from the drop-down menu",IF('DO NOT USE_Contact Formulas'!A404,"OK",NA())))</f>
        <v>#N/A</v>
      </c>
    </row>
    <row r="405" spans="1:33" x14ac:dyDescent="0.3">
      <c r="A405" s="39" t="e">
        <f>IF('DO NOT USE_Contact Formulas'!A405,IF('DO NOT USE_Contact Formulas'!B405,"Not all required fields are completed","OK"),NA())</f>
        <v>#N/A</v>
      </c>
      <c r="B405" s="40" t="e">
        <f>IF(AND('DO NOT USE_Contact Formulas'!A405,ISBLANK('Captura de datos de CONTACTO'!B405)),"First Name is required",IF(NOT(ISBLANK('Captura de datos de CONTACTO'!B405)),"OK",NA()))</f>
        <v>#N/A</v>
      </c>
      <c r="C405" s="40" t="e">
        <f>IF(AND('DO NOT USE_Contact Formulas'!A405,ISBLANK('Captura de datos de CONTACTO'!C405)),"Last Name is required",IF(NOT(ISBLANK('Captura de datos de CONTACTO'!C405)),"OK",NA()))</f>
        <v>#N/A</v>
      </c>
      <c r="D405" s="40" t="e">
        <f>IF(AND('DO NOT USE_Contact Formulas'!A405,ISBLANK('Captura de datos de CONTACTO'!D405)),"Birthdate is required",IF(NOT(ISBLANK('Captura de datos de CONTACTO'!D405)),"OK",NA()))</f>
        <v>#N/A</v>
      </c>
      <c r="E405" s="40" t="e">
        <f>IF(AND('DO NOT USE_Contact Formulas'!A405,ISBLANK('Captura de datos de CONTACTO'!E405)),"Mobile Phone is required",IF(NOT(ISBLANK('Captura de datos de CONTACTO'!E405)),IF(AND(ISNUMBER(VALUE('Captura de datos de CONTACTO'!E405)),LEFT('Captura de datos de CONTACTO'!E405,1)&lt;&gt;"1",LEN('Captura de datos de CONTACTO'!E405)=10),"OK","Phone number must be valid format"),NA()))</f>
        <v>#N/A</v>
      </c>
      <c r="F405" s="40" t="e">
        <f>IF(LEN('Captura de datos de CONTACTO'!F405)&gt;255,"Home Street Address must be less than 255 characters",IF('DO NOT USE_Contact Formulas'!A405,"OK",NA()))</f>
        <v>#N/A</v>
      </c>
      <c r="G405" s="40" t="e">
        <f>IF(LEN('Captura de datos de CONTACTO'!G405)&gt;40,"City must be less than 40 characters",IF('DO NOT USE_Contact Formulas'!A405,"OK",NA()))</f>
        <v>#N/A</v>
      </c>
      <c r="H405" s="40" t="e">
        <f>IF(AND(NOT(ISBLANK('Captura de datos de CONTACTO'!H405)),ISNA(VLOOKUP('Captura de datos de CONTACTO'!H405,'DO NOT USE_School Picklist'!$P$3:$P$52,1,FALSE))),"Please select a value from the drop-down menu",IF('DO NOT USE_Contact Formulas'!A405,"OK",NA()))</f>
        <v>#N/A</v>
      </c>
      <c r="I405" s="40" t="e">
        <f>IF(AND('DO NOT USE_Contact Formulas'!A405,ISBLANK('Captura de datos de CONTACTO'!I405)),"Zip is required",IF(ISBLANK('Captura de datos de CONTACTO'!I405),NA(),"OK"))</f>
        <v>#N/A</v>
      </c>
      <c r="J405" s="40" t="e">
        <f>IF(AND('DO NOT USE_Contact Formulas'!A405,ISBLANK('Captura de datos de CONTACTO'!J405)),"Student or Staff? is required",IF(ISBLANK('Captura de datos de CONTACTO'!J405),NA(),IF(ISNA(VLOOKUP('Captura de datos de CONTACTO'!J405,'DO NOT USE_School Picklist'!$B$3:$B$6,1,FALSE)),"Please select a value from the drop-down menu","OK")))</f>
        <v>#N/A</v>
      </c>
      <c r="K405" s="40" t="e">
        <f>IF(AND('Captura de datos de CONTACTO'!J405='DO NOT USE_School Picklist'!$B$4,ISBLANK('Captura de datos de CONTACTO'!K405)),"Occupation/Job Title is required if Student or Staff? is Yes, staff/faculty or volunteer",IF('DO NOT USE_Contact Formulas'!A405,"OK",NA()))</f>
        <v>#N/A</v>
      </c>
      <c r="L405" s="40" t="e">
        <f ca="1">IF('Captura de datos de CONTACTO'!L405&gt;'DO NOT USE_School Picklist'!$C$3,"Date last on school campus/facility cannot be a future date",IF('DO NOT USE_Contact Formulas'!A405,IF(ISBLANK('Captura de datos de CONTACTO'!L405),"Date last on school campus/facility is required","OK"),NA()))</f>
        <v>#N/A</v>
      </c>
      <c r="M405" s="41" t="e">
        <f ca="1">IF('Captura de datos de CONTACTO'!M405&gt;'DO NOT USE_School Picklist'!$C$3,"Last Exposure Date cannot be a future date",IF('DO NOT USE_Contact Formulas'!A405,IF(ISBLANK('Captura de datos de CONTACTO'!M405),"Last Exposure Date is required","OK"),NA()))</f>
        <v>#N/A</v>
      </c>
      <c r="N405" s="41" t="e">
        <f>IF(AND('DO NOT USE_Contact Formulas'!A405,ISBLANK('Captura de datos de CONTACTO'!N405)),"Specific Place in the Location is required",IF(ISBLANK('Captura de datos de CONTACTO'!N405),NA(),"OK"))</f>
        <v>#N/A</v>
      </c>
      <c r="O405" s="40" t="e">
        <f>IF(AND(NOT(ISBLANK('Captura de datos de CONTACTO'!O405)),ISNA(VLOOKUP('Captura de datos de CONTACTO'!O405,'DO NOT USE_School Picklist'!$L$3:$L$81,1,FALSE))),"Please select a value from the drop-down menu",IF('DO NOT USE_Contact Formulas'!A405,"OK",NA()))</f>
        <v>#N/A</v>
      </c>
      <c r="P405" s="40" t="e">
        <f>IF(AND(NOT(ISBLANK('Captura de datos de CONTACTO'!P405)),NOT(ISNUMBER(MATCH("*@*.?*",'Captura de datos de CONTACTO'!P405,0)))),"Email must be in a valid format",IF('DO NOT USE_Contact Formulas'!A405,"OK",NA()))</f>
        <v>#N/A</v>
      </c>
      <c r="Q405" s="40" t="e">
        <f>IF(LEN('Captura de datos de CONTACTO'!Q405)&gt;50,"Parent/Guardian Name must be less than 50 characters",IF('DO NOT USE_Contact Formulas'!A405,"OK",NA()))</f>
        <v>#N/A</v>
      </c>
      <c r="R405" s="40" t="e">
        <f>IF(NOT(ISBLANK('Captura de datos de CONTACTO'!R405)),IF(AND(ISNUMBER('Captura de datos de CONTACTO'!R405),LEFT('Captura de datos de CONTACTO'!R405,1)&lt;&gt;"1",LEN('Captura de datos de CONTACTO'!R405)=10),"OK","Phone number must be valid format"),IF('DO NOT USE_Contact Formulas'!A405,"OK",NA()))</f>
        <v>#N/A</v>
      </c>
      <c r="S405" s="40" t="e">
        <f>IF(AND(NOT(ISBLANK('Captura de datos de CONTACTO'!S405)),ISNA(VLOOKUP('Captura de datos de CONTACTO'!S405,'DO NOT USE_School Picklist'!$N$3:$N$63,1,FALSE))),"Please select a value from the drop-down menu",IF('DO NOT USE_Contact Formulas'!A405,"OK",NA()))</f>
        <v>#N/A</v>
      </c>
      <c r="T405" s="53" t="e">
        <f>IF(AND(NOT(ISBLANK('Captura de datos de CONTACTO'!T405)),ISNA(VLOOKUP('Captura de datos de CONTACTO'!T405,'DO NOT USE_School Picklist'!$I$3:$I$5,1,FALSE))),"Please select a value from the drop-down menu",IF('DO NOT USE_Contact Formulas'!A405,"OK",NA()))</f>
        <v>#N/A</v>
      </c>
      <c r="U405" s="40" t="e">
        <f>IF(AND(NOT(ISBLANK('Captura de datos de CONTACTO'!U405)),ISNA(VLOOKUP('Captura de datos de CONTACTO'!U405,'DO NOT USE_School Picklist'!$E$3:$E$10,1,FALSE))),"Please select a value from the drop-down menu",IF('DO NOT USE_Contact Formulas'!A405,"OK",NA()))</f>
        <v>#N/A</v>
      </c>
      <c r="V405" s="53" t="e">
        <f>IF(AND(NOT(ISBLANK('Captura de datos de CONTACTO'!V405)),ISNA(VLOOKUP('Captura de datos de CONTACTO'!V405,'DO NOT USE_School Picklist'!$W$3:$W$9,1,FALSE))),"Please select a value from the drop-down menu",IF('DO NOT USE_Contact Formulas'!A405,"OK",NA()))</f>
        <v>#N/A</v>
      </c>
      <c r="W405" s="53" t="e">
        <f>IF(AND(NOT(ISBLANK('Captura de datos de CONTACTO'!W405)),ISNA(VLOOKUP('Captura de datos de CONTACTO'!W405,'DO NOT USE_School Picklist'!$W$3:$W$9,1,FALSE))),"Please select a value from the drop-down menu",IF('DO NOT USE_Case Formulas'!A405,"OK",NA()))</f>
        <v>#N/A</v>
      </c>
      <c r="X405" s="40" t="e">
        <f>IF(AND(NOT(ISBLANK('Captura de datos de CONTACTO'!X405)),ISNA(VLOOKUP('Captura de datos de CONTACTO'!X405,'DO NOT USE_School Picklist'!$F$3:$F$16,1,FALSE))),"Please select a value from the drop-down menu",IF('DO NOT USE_Contact Formulas'!A405,"OK",NA()))</f>
        <v>#N/A</v>
      </c>
      <c r="Y405" s="40" t="e">
        <f>IF(LEN('Captura de datos de CONTACTO'!Y405)&gt;100,"Classroom(s) must be less than 100 characters",IF('DO NOT USE_Contact Formulas'!A405,"OK",NA()))</f>
        <v>#N/A</v>
      </c>
      <c r="Z405" s="40" t="e">
        <f>IF(AND(NOT(ISBLANK('Captura de datos de CONTACTO'!Z405)),ISNA(VLOOKUP('Captura de datos de CONTACTO'!Z405,'DO NOT USE_School Picklist'!$K$3:$K$6,1,FALSE))),"Please select a value from the drop-down menu",IF('DO NOT USE_Contact Formulas'!A405,"OK",NA()))</f>
        <v>#N/A</v>
      </c>
      <c r="AA405" s="40" t="e">
        <f>IF(AND(NOT(ISBLANK('Captura de datos de CONTACTO'!AA405)),ISNA(VLOOKUP('Captura de datos de CONTACTO'!AA405,'DO NOT USE_School Picklist'!$D$3:$D$5,1,FALSE))),"Please select a value from the drop-down menu",IF('DO NOT USE_Contact Formulas'!A405,"OK",NA()))</f>
        <v>#N/A</v>
      </c>
      <c r="AB405" s="40"/>
      <c r="AC405" s="40" t="e">
        <f>IF(AND(NOT(ISBLANK('Captura de datos de CONTACTO'!AC405)),ISNA(VLOOKUP('Captura de datos de CONTACTO'!AC405,'DO NOT USE_School Picklist'!$G$3:$G$5,1,FALSE))),"Please select a value from the drop-down menu",IF('DO NOT USE_Contact Formulas'!A405,"OK",NA()))</f>
        <v>#N/A</v>
      </c>
      <c r="AD405" s="40"/>
      <c r="AE405" s="40" t="e">
        <f>IF(AND(NOT(ISBLANK('Captura de datos de CONTACTO'!AE405)),ISNA(VLOOKUP('Captura de datos de CONTACTO'!AE405,'DO NOT USE_School Picklist'!$H$3:$H$4,1,FALSE))),"Please select a value from the drop-down menu",IF('DO NOT USE_Contact Formulas'!A405,"OK",NA()))</f>
        <v>#N/A</v>
      </c>
      <c r="AF405" s="40" t="e">
        <f ca="1">IF('Captura de datos de CONTACTO'!AF405&gt;'DO NOT USE_School Picklist'!$C$3,"Test Date cannot be a future date",IF('DO NOT USE_Contact Formulas'!A405,"OK",NA()))</f>
        <v>#N/A</v>
      </c>
      <c r="AG405" s="53" t="e">
        <f>IF(AND('DO NOT USE_Contact Formulas'!A405,ISBLANK('Captura de datos de CONTACTO'!AB405)),"Lab Result Test Result is required",IF(AND(NOT(ISBLANK('Captura de datos de CONTACTO'!AB405)),ISNA(VLOOKUP('Captura de datos de CONTACTO'!AB405,'DO NOT USE_School Picklist'!$Q$3:$Q$8,1,FALSE))),"Please select a value from the drop-down menu",IF('DO NOT USE_Contact Formulas'!A405,"OK",NA())))</f>
        <v>#N/A</v>
      </c>
    </row>
    <row r="406" spans="1:33" x14ac:dyDescent="0.3">
      <c r="A406" s="39" t="e">
        <f>IF('DO NOT USE_Contact Formulas'!A406,IF('DO NOT USE_Contact Formulas'!B406,"Not all required fields are completed","OK"),NA())</f>
        <v>#N/A</v>
      </c>
      <c r="B406" s="40" t="e">
        <f>IF(AND('DO NOT USE_Contact Formulas'!A406,ISBLANK('Captura de datos de CONTACTO'!B406)),"First Name is required",IF(NOT(ISBLANK('Captura de datos de CONTACTO'!B406)),"OK",NA()))</f>
        <v>#N/A</v>
      </c>
      <c r="C406" s="40" t="e">
        <f>IF(AND('DO NOT USE_Contact Formulas'!A406,ISBLANK('Captura de datos de CONTACTO'!C406)),"Last Name is required",IF(NOT(ISBLANK('Captura de datos de CONTACTO'!C406)),"OK",NA()))</f>
        <v>#N/A</v>
      </c>
      <c r="D406" s="40" t="e">
        <f>IF(AND('DO NOT USE_Contact Formulas'!A406,ISBLANK('Captura de datos de CONTACTO'!D406)),"Birthdate is required",IF(NOT(ISBLANK('Captura de datos de CONTACTO'!D406)),"OK",NA()))</f>
        <v>#N/A</v>
      </c>
      <c r="E406" s="40" t="e">
        <f>IF(AND('DO NOT USE_Contact Formulas'!A406,ISBLANK('Captura de datos de CONTACTO'!E406)),"Mobile Phone is required",IF(NOT(ISBLANK('Captura de datos de CONTACTO'!E406)),IF(AND(ISNUMBER(VALUE('Captura de datos de CONTACTO'!E406)),LEFT('Captura de datos de CONTACTO'!E406,1)&lt;&gt;"1",LEN('Captura de datos de CONTACTO'!E406)=10),"OK","Phone number must be valid format"),NA()))</f>
        <v>#N/A</v>
      </c>
      <c r="F406" s="40" t="e">
        <f>IF(LEN('Captura de datos de CONTACTO'!F406)&gt;255,"Home Street Address must be less than 255 characters",IF('DO NOT USE_Contact Formulas'!A406,"OK",NA()))</f>
        <v>#N/A</v>
      </c>
      <c r="G406" s="40" t="e">
        <f>IF(LEN('Captura de datos de CONTACTO'!G406)&gt;40,"City must be less than 40 characters",IF('DO NOT USE_Contact Formulas'!A406,"OK",NA()))</f>
        <v>#N/A</v>
      </c>
      <c r="H406" s="40" t="e">
        <f>IF(AND(NOT(ISBLANK('Captura de datos de CONTACTO'!H406)),ISNA(VLOOKUP('Captura de datos de CONTACTO'!H406,'DO NOT USE_School Picklist'!$P$3:$P$52,1,FALSE))),"Please select a value from the drop-down menu",IF('DO NOT USE_Contact Formulas'!A406,"OK",NA()))</f>
        <v>#N/A</v>
      </c>
      <c r="I406" s="40" t="e">
        <f>IF(AND('DO NOT USE_Contact Formulas'!A406,ISBLANK('Captura de datos de CONTACTO'!I406)),"Zip is required",IF(ISBLANK('Captura de datos de CONTACTO'!I406),NA(),"OK"))</f>
        <v>#N/A</v>
      </c>
      <c r="J406" s="40" t="e">
        <f>IF(AND('DO NOT USE_Contact Formulas'!A406,ISBLANK('Captura de datos de CONTACTO'!J406)),"Student or Staff? is required",IF(ISBLANK('Captura de datos de CONTACTO'!J406),NA(),IF(ISNA(VLOOKUP('Captura de datos de CONTACTO'!J406,'DO NOT USE_School Picklist'!$B$3:$B$6,1,FALSE)),"Please select a value from the drop-down menu","OK")))</f>
        <v>#N/A</v>
      </c>
      <c r="K406" s="40" t="e">
        <f>IF(AND('Captura de datos de CONTACTO'!J406='DO NOT USE_School Picklist'!$B$4,ISBLANK('Captura de datos de CONTACTO'!K406)),"Occupation/Job Title is required if Student or Staff? is Yes, staff/faculty or volunteer",IF('DO NOT USE_Contact Formulas'!A406,"OK",NA()))</f>
        <v>#N/A</v>
      </c>
      <c r="L406" s="40" t="e">
        <f ca="1">IF('Captura de datos de CONTACTO'!L406&gt;'DO NOT USE_School Picklist'!$C$3,"Date last on school campus/facility cannot be a future date",IF('DO NOT USE_Contact Formulas'!A406,IF(ISBLANK('Captura de datos de CONTACTO'!L406),"Date last on school campus/facility is required","OK"),NA()))</f>
        <v>#N/A</v>
      </c>
      <c r="M406" s="41" t="e">
        <f ca="1">IF('Captura de datos de CONTACTO'!M406&gt;'DO NOT USE_School Picklist'!$C$3,"Last Exposure Date cannot be a future date",IF('DO NOT USE_Contact Formulas'!A406,IF(ISBLANK('Captura de datos de CONTACTO'!M406),"Last Exposure Date is required","OK"),NA()))</f>
        <v>#N/A</v>
      </c>
      <c r="N406" s="41" t="e">
        <f>IF(AND('DO NOT USE_Contact Formulas'!A406,ISBLANK('Captura de datos de CONTACTO'!N406)),"Specific Place in the Location is required",IF(ISBLANK('Captura de datos de CONTACTO'!N406),NA(),"OK"))</f>
        <v>#N/A</v>
      </c>
      <c r="O406" s="40" t="e">
        <f>IF(AND(NOT(ISBLANK('Captura de datos de CONTACTO'!O406)),ISNA(VLOOKUP('Captura de datos de CONTACTO'!O406,'DO NOT USE_School Picklist'!$L$3:$L$81,1,FALSE))),"Please select a value from the drop-down menu",IF('DO NOT USE_Contact Formulas'!A406,"OK",NA()))</f>
        <v>#N/A</v>
      </c>
      <c r="P406" s="40" t="e">
        <f>IF(AND(NOT(ISBLANK('Captura de datos de CONTACTO'!P406)),NOT(ISNUMBER(MATCH("*@*.?*",'Captura de datos de CONTACTO'!P406,0)))),"Email must be in a valid format",IF('DO NOT USE_Contact Formulas'!A406,"OK",NA()))</f>
        <v>#N/A</v>
      </c>
      <c r="Q406" s="40" t="e">
        <f>IF(LEN('Captura de datos de CONTACTO'!Q406)&gt;50,"Parent/Guardian Name must be less than 50 characters",IF('DO NOT USE_Contact Formulas'!A406,"OK",NA()))</f>
        <v>#N/A</v>
      </c>
      <c r="R406" s="40" t="e">
        <f>IF(NOT(ISBLANK('Captura de datos de CONTACTO'!R406)),IF(AND(ISNUMBER('Captura de datos de CONTACTO'!R406),LEFT('Captura de datos de CONTACTO'!R406,1)&lt;&gt;"1",LEN('Captura de datos de CONTACTO'!R406)=10),"OK","Phone number must be valid format"),IF('DO NOT USE_Contact Formulas'!A406,"OK",NA()))</f>
        <v>#N/A</v>
      </c>
      <c r="S406" s="40" t="e">
        <f>IF(AND(NOT(ISBLANK('Captura de datos de CONTACTO'!S406)),ISNA(VLOOKUP('Captura de datos de CONTACTO'!S406,'DO NOT USE_School Picklist'!$N$3:$N$63,1,FALSE))),"Please select a value from the drop-down menu",IF('DO NOT USE_Contact Formulas'!A406,"OK",NA()))</f>
        <v>#N/A</v>
      </c>
      <c r="T406" s="53" t="e">
        <f>IF(AND(NOT(ISBLANK('Captura de datos de CONTACTO'!T406)),ISNA(VLOOKUP('Captura de datos de CONTACTO'!T406,'DO NOT USE_School Picklist'!$I$3:$I$5,1,FALSE))),"Please select a value from the drop-down menu",IF('DO NOT USE_Contact Formulas'!A406,"OK",NA()))</f>
        <v>#N/A</v>
      </c>
      <c r="U406" s="40" t="e">
        <f>IF(AND(NOT(ISBLANK('Captura de datos de CONTACTO'!U406)),ISNA(VLOOKUP('Captura de datos de CONTACTO'!U406,'DO NOT USE_School Picklist'!$E$3:$E$10,1,FALSE))),"Please select a value from the drop-down menu",IF('DO NOT USE_Contact Formulas'!A406,"OK",NA()))</f>
        <v>#N/A</v>
      </c>
      <c r="V406" s="53" t="e">
        <f>IF(AND(NOT(ISBLANK('Captura de datos de CONTACTO'!V406)),ISNA(VLOOKUP('Captura de datos de CONTACTO'!V406,'DO NOT USE_School Picklist'!$W$3:$W$9,1,FALSE))),"Please select a value from the drop-down menu",IF('DO NOT USE_Contact Formulas'!A406,"OK",NA()))</f>
        <v>#N/A</v>
      </c>
      <c r="W406" s="53" t="e">
        <f>IF(AND(NOT(ISBLANK('Captura de datos de CONTACTO'!W406)),ISNA(VLOOKUP('Captura de datos de CONTACTO'!W406,'DO NOT USE_School Picklist'!$W$3:$W$9,1,FALSE))),"Please select a value from the drop-down menu",IF('DO NOT USE_Case Formulas'!A406,"OK",NA()))</f>
        <v>#N/A</v>
      </c>
      <c r="X406" s="40" t="e">
        <f>IF(AND(NOT(ISBLANK('Captura de datos de CONTACTO'!X406)),ISNA(VLOOKUP('Captura de datos de CONTACTO'!X406,'DO NOT USE_School Picklist'!$F$3:$F$16,1,FALSE))),"Please select a value from the drop-down menu",IF('DO NOT USE_Contact Formulas'!A406,"OK",NA()))</f>
        <v>#N/A</v>
      </c>
      <c r="Y406" s="40" t="e">
        <f>IF(LEN('Captura de datos de CONTACTO'!Y406)&gt;100,"Classroom(s) must be less than 100 characters",IF('DO NOT USE_Contact Formulas'!A406,"OK",NA()))</f>
        <v>#N/A</v>
      </c>
      <c r="Z406" s="40" t="e">
        <f>IF(AND(NOT(ISBLANK('Captura de datos de CONTACTO'!Z406)),ISNA(VLOOKUP('Captura de datos de CONTACTO'!Z406,'DO NOT USE_School Picklist'!$K$3:$K$6,1,FALSE))),"Please select a value from the drop-down menu",IF('DO NOT USE_Contact Formulas'!A406,"OK",NA()))</f>
        <v>#N/A</v>
      </c>
      <c r="AA406" s="40" t="e">
        <f>IF(AND(NOT(ISBLANK('Captura de datos de CONTACTO'!AA406)),ISNA(VLOOKUP('Captura de datos de CONTACTO'!AA406,'DO NOT USE_School Picklist'!$D$3:$D$5,1,FALSE))),"Please select a value from the drop-down menu",IF('DO NOT USE_Contact Formulas'!A406,"OK",NA()))</f>
        <v>#N/A</v>
      </c>
      <c r="AB406" s="40"/>
      <c r="AC406" s="40" t="e">
        <f>IF(AND(NOT(ISBLANK('Captura de datos de CONTACTO'!AC406)),ISNA(VLOOKUP('Captura de datos de CONTACTO'!AC406,'DO NOT USE_School Picklist'!$G$3:$G$5,1,FALSE))),"Please select a value from the drop-down menu",IF('DO NOT USE_Contact Formulas'!A406,"OK",NA()))</f>
        <v>#N/A</v>
      </c>
      <c r="AD406" s="40"/>
      <c r="AE406" s="40" t="e">
        <f>IF(AND(NOT(ISBLANK('Captura de datos de CONTACTO'!AE406)),ISNA(VLOOKUP('Captura de datos de CONTACTO'!AE406,'DO NOT USE_School Picklist'!$H$3:$H$4,1,FALSE))),"Please select a value from the drop-down menu",IF('DO NOT USE_Contact Formulas'!A406,"OK",NA()))</f>
        <v>#N/A</v>
      </c>
      <c r="AF406" s="40" t="e">
        <f ca="1">IF('Captura de datos de CONTACTO'!AF406&gt;'DO NOT USE_School Picklist'!$C$3,"Test Date cannot be a future date",IF('DO NOT USE_Contact Formulas'!A406,"OK",NA()))</f>
        <v>#N/A</v>
      </c>
      <c r="AG406" s="53" t="e">
        <f>IF(AND('DO NOT USE_Contact Formulas'!A406,ISBLANK('Captura de datos de CONTACTO'!AB406)),"Lab Result Test Result is required",IF(AND(NOT(ISBLANK('Captura de datos de CONTACTO'!AB406)),ISNA(VLOOKUP('Captura de datos de CONTACTO'!AB406,'DO NOT USE_School Picklist'!$Q$3:$Q$8,1,FALSE))),"Please select a value from the drop-down menu",IF('DO NOT USE_Contact Formulas'!A406,"OK",NA())))</f>
        <v>#N/A</v>
      </c>
    </row>
    <row r="407" spans="1:33" x14ac:dyDescent="0.3">
      <c r="A407" s="39" t="e">
        <f>IF('DO NOT USE_Contact Formulas'!A407,IF('DO NOT USE_Contact Formulas'!B407,"Not all required fields are completed","OK"),NA())</f>
        <v>#N/A</v>
      </c>
      <c r="B407" s="40" t="e">
        <f>IF(AND('DO NOT USE_Contact Formulas'!A407,ISBLANK('Captura de datos de CONTACTO'!B407)),"First Name is required",IF(NOT(ISBLANK('Captura de datos de CONTACTO'!B407)),"OK",NA()))</f>
        <v>#N/A</v>
      </c>
      <c r="C407" s="40" t="e">
        <f>IF(AND('DO NOT USE_Contact Formulas'!A407,ISBLANK('Captura de datos de CONTACTO'!C407)),"Last Name is required",IF(NOT(ISBLANK('Captura de datos de CONTACTO'!C407)),"OK",NA()))</f>
        <v>#N/A</v>
      </c>
      <c r="D407" s="40" t="e">
        <f>IF(AND('DO NOT USE_Contact Formulas'!A407,ISBLANK('Captura de datos de CONTACTO'!D407)),"Birthdate is required",IF(NOT(ISBLANK('Captura de datos de CONTACTO'!D407)),"OK",NA()))</f>
        <v>#N/A</v>
      </c>
      <c r="E407" s="40" t="e">
        <f>IF(AND('DO NOT USE_Contact Formulas'!A407,ISBLANK('Captura de datos de CONTACTO'!E407)),"Mobile Phone is required",IF(NOT(ISBLANK('Captura de datos de CONTACTO'!E407)),IF(AND(ISNUMBER(VALUE('Captura de datos de CONTACTO'!E407)),LEFT('Captura de datos de CONTACTO'!E407,1)&lt;&gt;"1",LEN('Captura de datos de CONTACTO'!E407)=10),"OK","Phone number must be valid format"),NA()))</f>
        <v>#N/A</v>
      </c>
      <c r="F407" s="40" t="e">
        <f>IF(LEN('Captura de datos de CONTACTO'!F407)&gt;255,"Home Street Address must be less than 255 characters",IF('DO NOT USE_Contact Formulas'!A407,"OK",NA()))</f>
        <v>#N/A</v>
      </c>
      <c r="G407" s="40" t="e">
        <f>IF(LEN('Captura de datos de CONTACTO'!G407)&gt;40,"City must be less than 40 characters",IF('DO NOT USE_Contact Formulas'!A407,"OK",NA()))</f>
        <v>#N/A</v>
      </c>
      <c r="H407" s="40" t="e">
        <f>IF(AND(NOT(ISBLANK('Captura de datos de CONTACTO'!H407)),ISNA(VLOOKUP('Captura de datos de CONTACTO'!H407,'DO NOT USE_School Picklist'!$P$3:$P$52,1,FALSE))),"Please select a value from the drop-down menu",IF('DO NOT USE_Contact Formulas'!A407,"OK",NA()))</f>
        <v>#N/A</v>
      </c>
      <c r="I407" s="40" t="e">
        <f>IF(AND('DO NOT USE_Contact Formulas'!A407,ISBLANK('Captura de datos de CONTACTO'!I407)),"Zip is required",IF(ISBLANK('Captura de datos de CONTACTO'!I407),NA(),"OK"))</f>
        <v>#N/A</v>
      </c>
      <c r="J407" s="40" t="e">
        <f>IF(AND('DO NOT USE_Contact Formulas'!A407,ISBLANK('Captura de datos de CONTACTO'!J407)),"Student or Staff? is required",IF(ISBLANK('Captura de datos de CONTACTO'!J407),NA(),IF(ISNA(VLOOKUP('Captura de datos de CONTACTO'!J407,'DO NOT USE_School Picklist'!$B$3:$B$6,1,FALSE)),"Please select a value from the drop-down menu","OK")))</f>
        <v>#N/A</v>
      </c>
      <c r="K407" s="40" t="e">
        <f>IF(AND('Captura de datos de CONTACTO'!J407='DO NOT USE_School Picklist'!$B$4,ISBLANK('Captura de datos de CONTACTO'!K407)),"Occupation/Job Title is required if Student or Staff? is Yes, staff/faculty or volunteer",IF('DO NOT USE_Contact Formulas'!A407,"OK",NA()))</f>
        <v>#N/A</v>
      </c>
      <c r="L407" s="40" t="e">
        <f ca="1">IF('Captura de datos de CONTACTO'!L407&gt;'DO NOT USE_School Picklist'!$C$3,"Date last on school campus/facility cannot be a future date",IF('DO NOT USE_Contact Formulas'!A407,IF(ISBLANK('Captura de datos de CONTACTO'!L407),"Date last on school campus/facility is required","OK"),NA()))</f>
        <v>#N/A</v>
      </c>
      <c r="M407" s="41" t="e">
        <f ca="1">IF('Captura de datos de CONTACTO'!M407&gt;'DO NOT USE_School Picklist'!$C$3,"Last Exposure Date cannot be a future date",IF('DO NOT USE_Contact Formulas'!A407,IF(ISBLANK('Captura de datos de CONTACTO'!M407),"Last Exposure Date is required","OK"),NA()))</f>
        <v>#N/A</v>
      </c>
      <c r="N407" s="41" t="e">
        <f>IF(AND('DO NOT USE_Contact Formulas'!A407,ISBLANK('Captura de datos de CONTACTO'!N407)),"Specific Place in the Location is required",IF(ISBLANK('Captura de datos de CONTACTO'!N407),NA(),"OK"))</f>
        <v>#N/A</v>
      </c>
      <c r="O407" s="40" t="e">
        <f>IF(AND(NOT(ISBLANK('Captura de datos de CONTACTO'!O407)),ISNA(VLOOKUP('Captura de datos de CONTACTO'!O407,'DO NOT USE_School Picklist'!$L$3:$L$81,1,FALSE))),"Please select a value from the drop-down menu",IF('DO NOT USE_Contact Formulas'!A407,"OK",NA()))</f>
        <v>#N/A</v>
      </c>
      <c r="P407" s="40" t="e">
        <f>IF(AND(NOT(ISBLANK('Captura de datos de CONTACTO'!P407)),NOT(ISNUMBER(MATCH("*@*.?*",'Captura de datos de CONTACTO'!P407,0)))),"Email must be in a valid format",IF('DO NOT USE_Contact Formulas'!A407,"OK",NA()))</f>
        <v>#N/A</v>
      </c>
      <c r="Q407" s="40" t="e">
        <f>IF(LEN('Captura de datos de CONTACTO'!Q407)&gt;50,"Parent/Guardian Name must be less than 50 characters",IF('DO NOT USE_Contact Formulas'!A407,"OK",NA()))</f>
        <v>#N/A</v>
      </c>
      <c r="R407" s="40" t="e">
        <f>IF(NOT(ISBLANK('Captura de datos de CONTACTO'!R407)),IF(AND(ISNUMBER('Captura de datos de CONTACTO'!R407),LEFT('Captura de datos de CONTACTO'!R407,1)&lt;&gt;"1",LEN('Captura de datos de CONTACTO'!R407)=10),"OK","Phone number must be valid format"),IF('DO NOT USE_Contact Formulas'!A407,"OK",NA()))</f>
        <v>#N/A</v>
      </c>
      <c r="S407" s="40" t="e">
        <f>IF(AND(NOT(ISBLANK('Captura de datos de CONTACTO'!S407)),ISNA(VLOOKUP('Captura de datos de CONTACTO'!S407,'DO NOT USE_School Picklist'!$N$3:$N$63,1,FALSE))),"Please select a value from the drop-down menu",IF('DO NOT USE_Contact Formulas'!A407,"OK",NA()))</f>
        <v>#N/A</v>
      </c>
      <c r="T407" s="53" t="e">
        <f>IF(AND(NOT(ISBLANK('Captura de datos de CONTACTO'!T407)),ISNA(VLOOKUP('Captura de datos de CONTACTO'!T407,'DO NOT USE_School Picklist'!$I$3:$I$5,1,FALSE))),"Please select a value from the drop-down menu",IF('DO NOT USE_Contact Formulas'!A407,"OK",NA()))</f>
        <v>#N/A</v>
      </c>
      <c r="U407" s="40" t="e">
        <f>IF(AND(NOT(ISBLANK('Captura de datos de CONTACTO'!U407)),ISNA(VLOOKUP('Captura de datos de CONTACTO'!U407,'DO NOT USE_School Picklist'!$E$3:$E$10,1,FALSE))),"Please select a value from the drop-down menu",IF('DO NOT USE_Contact Formulas'!A407,"OK",NA()))</f>
        <v>#N/A</v>
      </c>
      <c r="V407" s="53" t="e">
        <f>IF(AND(NOT(ISBLANK('Captura de datos de CONTACTO'!V407)),ISNA(VLOOKUP('Captura de datos de CONTACTO'!V407,'DO NOT USE_School Picklist'!$W$3:$W$9,1,FALSE))),"Please select a value from the drop-down menu",IF('DO NOT USE_Contact Formulas'!A407,"OK",NA()))</f>
        <v>#N/A</v>
      </c>
      <c r="W407" s="53" t="e">
        <f>IF(AND(NOT(ISBLANK('Captura de datos de CONTACTO'!W407)),ISNA(VLOOKUP('Captura de datos de CONTACTO'!W407,'DO NOT USE_School Picklist'!$W$3:$W$9,1,FALSE))),"Please select a value from the drop-down menu",IF('DO NOT USE_Case Formulas'!A407,"OK",NA()))</f>
        <v>#N/A</v>
      </c>
      <c r="X407" s="40" t="e">
        <f>IF(AND(NOT(ISBLANK('Captura de datos de CONTACTO'!X407)),ISNA(VLOOKUP('Captura de datos de CONTACTO'!X407,'DO NOT USE_School Picklist'!$F$3:$F$16,1,FALSE))),"Please select a value from the drop-down menu",IF('DO NOT USE_Contact Formulas'!A407,"OK",NA()))</f>
        <v>#N/A</v>
      </c>
      <c r="Y407" s="40" t="e">
        <f>IF(LEN('Captura de datos de CONTACTO'!Y407)&gt;100,"Classroom(s) must be less than 100 characters",IF('DO NOT USE_Contact Formulas'!A407,"OK",NA()))</f>
        <v>#N/A</v>
      </c>
      <c r="Z407" s="40" t="e">
        <f>IF(AND(NOT(ISBLANK('Captura de datos de CONTACTO'!Z407)),ISNA(VLOOKUP('Captura de datos de CONTACTO'!Z407,'DO NOT USE_School Picklist'!$K$3:$K$6,1,FALSE))),"Please select a value from the drop-down menu",IF('DO NOT USE_Contact Formulas'!A407,"OK",NA()))</f>
        <v>#N/A</v>
      </c>
      <c r="AA407" s="40" t="e">
        <f>IF(AND(NOT(ISBLANK('Captura de datos de CONTACTO'!AA407)),ISNA(VLOOKUP('Captura de datos de CONTACTO'!AA407,'DO NOT USE_School Picklist'!$D$3:$D$5,1,FALSE))),"Please select a value from the drop-down menu",IF('DO NOT USE_Contact Formulas'!A407,"OK",NA()))</f>
        <v>#N/A</v>
      </c>
      <c r="AB407" s="40"/>
      <c r="AC407" s="40" t="e">
        <f>IF(AND(NOT(ISBLANK('Captura de datos de CONTACTO'!AC407)),ISNA(VLOOKUP('Captura de datos de CONTACTO'!AC407,'DO NOT USE_School Picklist'!$G$3:$G$5,1,FALSE))),"Please select a value from the drop-down menu",IF('DO NOT USE_Contact Formulas'!A407,"OK",NA()))</f>
        <v>#N/A</v>
      </c>
      <c r="AD407" s="40"/>
      <c r="AE407" s="40" t="e">
        <f>IF(AND(NOT(ISBLANK('Captura de datos de CONTACTO'!AE407)),ISNA(VLOOKUP('Captura de datos de CONTACTO'!AE407,'DO NOT USE_School Picklist'!$H$3:$H$4,1,FALSE))),"Please select a value from the drop-down menu",IF('DO NOT USE_Contact Formulas'!A407,"OK",NA()))</f>
        <v>#N/A</v>
      </c>
      <c r="AF407" s="40" t="e">
        <f ca="1">IF('Captura de datos de CONTACTO'!AF407&gt;'DO NOT USE_School Picklist'!$C$3,"Test Date cannot be a future date",IF('DO NOT USE_Contact Formulas'!A407,"OK",NA()))</f>
        <v>#N/A</v>
      </c>
      <c r="AG407" s="53" t="e">
        <f>IF(AND('DO NOT USE_Contact Formulas'!A407,ISBLANK('Captura de datos de CONTACTO'!AB407)),"Lab Result Test Result is required",IF(AND(NOT(ISBLANK('Captura de datos de CONTACTO'!AB407)),ISNA(VLOOKUP('Captura de datos de CONTACTO'!AB407,'DO NOT USE_School Picklist'!$Q$3:$Q$8,1,FALSE))),"Please select a value from the drop-down menu",IF('DO NOT USE_Contact Formulas'!A407,"OK",NA())))</f>
        <v>#N/A</v>
      </c>
    </row>
    <row r="408" spans="1:33" x14ac:dyDescent="0.3">
      <c r="A408" s="39" t="e">
        <f>IF('DO NOT USE_Contact Formulas'!A408,IF('DO NOT USE_Contact Formulas'!B408,"Not all required fields are completed","OK"),NA())</f>
        <v>#N/A</v>
      </c>
      <c r="B408" s="40" t="e">
        <f>IF(AND('DO NOT USE_Contact Formulas'!A408,ISBLANK('Captura de datos de CONTACTO'!B408)),"First Name is required",IF(NOT(ISBLANK('Captura de datos de CONTACTO'!B408)),"OK",NA()))</f>
        <v>#N/A</v>
      </c>
      <c r="C408" s="40" t="e">
        <f>IF(AND('DO NOT USE_Contact Formulas'!A408,ISBLANK('Captura de datos de CONTACTO'!C408)),"Last Name is required",IF(NOT(ISBLANK('Captura de datos de CONTACTO'!C408)),"OK",NA()))</f>
        <v>#N/A</v>
      </c>
      <c r="D408" s="40" t="e">
        <f>IF(AND('DO NOT USE_Contact Formulas'!A408,ISBLANK('Captura de datos de CONTACTO'!D408)),"Birthdate is required",IF(NOT(ISBLANK('Captura de datos de CONTACTO'!D408)),"OK",NA()))</f>
        <v>#N/A</v>
      </c>
      <c r="E408" s="40" t="e">
        <f>IF(AND('DO NOT USE_Contact Formulas'!A408,ISBLANK('Captura de datos de CONTACTO'!E408)),"Mobile Phone is required",IF(NOT(ISBLANK('Captura de datos de CONTACTO'!E408)),IF(AND(ISNUMBER(VALUE('Captura de datos de CONTACTO'!E408)),LEFT('Captura de datos de CONTACTO'!E408,1)&lt;&gt;"1",LEN('Captura de datos de CONTACTO'!E408)=10),"OK","Phone number must be valid format"),NA()))</f>
        <v>#N/A</v>
      </c>
      <c r="F408" s="40" t="e">
        <f>IF(LEN('Captura de datos de CONTACTO'!F408)&gt;255,"Home Street Address must be less than 255 characters",IF('DO NOT USE_Contact Formulas'!A408,"OK",NA()))</f>
        <v>#N/A</v>
      </c>
      <c r="G408" s="40" t="e">
        <f>IF(LEN('Captura de datos de CONTACTO'!G408)&gt;40,"City must be less than 40 characters",IF('DO NOT USE_Contact Formulas'!A408,"OK",NA()))</f>
        <v>#N/A</v>
      </c>
      <c r="H408" s="40" t="e">
        <f>IF(AND(NOT(ISBLANK('Captura de datos de CONTACTO'!H408)),ISNA(VLOOKUP('Captura de datos de CONTACTO'!H408,'DO NOT USE_School Picklist'!$P$3:$P$52,1,FALSE))),"Please select a value from the drop-down menu",IF('DO NOT USE_Contact Formulas'!A408,"OK",NA()))</f>
        <v>#N/A</v>
      </c>
      <c r="I408" s="40" t="e">
        <f>IF(AND('DO NOT USE_Contact Formulas'!A408,ISBLANK('Captura de datos de CONTACTO'!I408)),"Zip is required",IF(ISBLANK('Captura de datos de CONTACTO'!I408),NA(),"OK"))</f>
        <v>#N/A</v>
      </c>
      <c r="J408" s="40" t="e">
        <f>IF(AND('DO NOT USE_Contact Formulas'!A408,ISBLANK('Captura de datos de CONTACTO'!J408)),"Student or Staff? is required",IF(ISBLANK('Captura de datos de CONTACTO'!J408),NA(),IF(ISNA(VLOOKUP('Captura de datos de CONTACTO'!J408,'DO NOT USE_School Picklist'!$B$3:$B$6,1,FALSE)),"Please select a value from the drop-down menu","OK")))</f>
        <v>#N/A</v>
      </c>
      <c r="K408" s="40" t="e">
        <f>IF(AND('Captura de datos de CONTACTO'!J408='DO NOT USE_School Picklist'!$B$4,ISBLANK('Captura de datos de CONTACTO'!K408)),"Occupation/Job Title is required if Student or Staff? is Yes, staff/faculty or volunteer",IF('DO NOT USE_Contact Formulas'!A408,"OK",NA()))</f>
        <v>#N/A</v>
      </c>
      <c r="L408" s="40" t="e">
        <f ca="1">IF('Captura de datos de CONTACTO'!L408&gt;'DO NOT USE_School Picklist'!$C$3,"Date last on school campus/facility cannot be a future date",IF('DO NOT USE_Contact Formulas'!A408,IF(ISBLANK('Captura de datos de CONTACTO'!L408),"Date last on school campus/facility is required","OK"),NA()))</f>
        <v>#N/A</v>
      </c>
      <c r="M408" s="41" t="e">
        <f ca="1">IF('Captura de datos de CONTACTO'!M408&gt;'DO NOT USE_School Picklist'!$C$3,"Last Exposure Date cannot be a future date",IF('DO NOT USE_Contact Formulas'!A408,IF(ISBLANK('Captura de datos de CONTACTO'!M408),"Last Exposure Date is required","OK"),NA()))</f>
        <v>#N/A</v>
      </c>
      <c r="N408" s="41" t="e">
        <f>IF(AND('DO NOT USE_Contact Formulas'!A408,ISBLANK('Captura de datos de CONTACTO'!N408)),"Specific Place in the Location is required",IF(ISBLANK('Captura de datos de CONTACTO'!N408),NA(),"OK"))</f>
        <v>#N/A</v>
      </c>
      <c r="O408" s="40" t="e">
        <f>IF(AND(NOT(ISBLANK('Captura de datos de CONTACTO'!O408)),ISNA(VLOOKUP('Captura de datos de CONTACTO'!O408,'DO NOT USE_School Picklist'!$L$3:$L$81,1,FALSE))),"Please select a value from the drop-down menu",IF('DO NOT USE_Contact Formulas'!A408,"OK",NA()))</f>
        <v>#N/A</v>
      </c>
      <c r="P408" s="40" t="e">
        <f>IF(AND(NOT(ISBLANK('Captura de datos de CONTACTO'!P408)),NOT(ISNUMBER(MATCH("*@*.?*",'Captura de datos de CONTACTO'!P408,0)))),"Email must be in a valid format",IF('DO NOT USE_Contact Formulas'!A408,"OK",NA()))</f>
        <v>#N/A</v>
      </c>
      <c r="Q408" s="40" t="e">
        <f>IF(LEN('Captura de datos de CONTACTO'!Q408)&gt;50,"Parent/Guardian Name must be less than 50 characters",IF('DO NOT USE_Contact Formulas'!A408,"OK",NA()))</f>
        <v>#N/A</v>
      </c>
      <c r="R408" s="40" t="e">
        <f>IF(NOT(ISBLANK('Captura de datos de CONTACTO'!R408)),IF(AND(ISNUMBER('Captura de datos de CONTACTO'!R408),LEFT('Captura de datos de CONTACTO'!R408,1)&lt;&gt;"1",LEN('Captura de datos de CONTACTO'!R408)=10),"OK","Phone number must be valid format"),IF('DO NOT USE_Contact Formulas'!A408,"OK",NA()))</f>
        <v>#N/A</v>
      </c>
      <c r="S408" s="40" t="e">
        <f>IF(AND(NOT(ISBLANK('Captura de datos de CONTACTO'!S408)),ISNA(VLOOKUP('Captura de datos de CONTACTO'!S408,'DO NOT USE_School Picklist'!$N$3:$N$63,1,FALSE))),"Please select a value from the drop-down menu",IF('DO NOT USE_Contact Formulas'!A408,"OK",NA()))</f>
        <v>#N/A</v>
      </c>
      <c r="T408" s="53" t="e">
        <f>IF(AND(NOT(ISBLANK('Captura de datos de CONTACTO'!T408)),ISNA(VLOOKUP('Captura de datos de CONTACTO'!T408,'DO NOT USE_School Picklist'!$I$3:$I$5,1,FALSE))),"Please select a value from the drop-down menu",IF('DO NOT USE_Contact Formulas'!A408,"OK",NA()))</f>
        <v>#N/A</v>
      </c>
      <c r="U408" s="40" t="e">
        <f>IF(AND(NOT(ISBLANK('Captura de datos de CONTACTO'!U408)),ISNA(VLOOKUP('Captura de datos de CONTACTO'!U408,'DO NOT USE_School Picklist'!$E$3:$E$10,1,FALSE))),"Please select a value from the drop-down menu",IF('DO NOT USE_Contact Formulas'!A408,"OK",NA()))</f>
        <v>#N/A</v>
      </c>
      <c r="V408" s="53" t="e">
        <f>IF(AND(NOT(ISBLANK('Captura de datos de CONTACTO'!V408)),ISNA(VLOOKUP('Captura de datos de CONTACTO'!V408,'DO NOT USE_School Picklist'!$W$3:$W$9,1,FALSE))),"Please select a value from the drop-down menu",IF('DO NOT USE_Contact Formulas'!A408,"OK",NA()))</f>
        <v>#N/A</v>
      </c>
      <c r="W408" s="53" t="e">
        <f>IF(AND(NOT(ISBLANK('Captura de datos de CONTACTO'!W408)),ISNA(VLOOKUP('Captura de datos de CONTACTO'!W408,'DO NOT USE_School Picklist'!$W$3:$W$9,1,FALSE))),"Please select a value from the drop-down menu",IF('DO NOT USE_Case Formulas'!A408,"OK",NA()))</f>
        <v>#N/A</v>
      </c>
      <c r="X408" s="40" t="e">
        <f>IF(AND(NOT(ISBLANK('Captura de datos de CONTACTO'!X408)),ISNA(VLOOKUP('Captura de datos de CONTACTO'!X408,'DO NOT USE_School Picklist'!$F$3:$F$16,1,FALSE))),"Please select a value from the drop-down menu",IF('DO NOT USE_Contact Formulas'!A408,"OK",NA()))</f>
        <v>#N/A</v>
      </c>
      <c r="Y408" s="40" t="e">
        <f>IF(LEN('Captura de datos de CONTACTO'!Y408)&gt;100,"Classroom(s) must be less than 100 characters",IF('DO NOT USE_Contact Formulas'!A408,"OK",NA()))</f>
        <v>#N/A</v>
      </c>
      <c r="Z408" s="40" t="e">
        <f>IF(AND(NOT(ISBLANK('Captura de datos de CONTACTO'!Z408)),ISNA(VLOOKUP('Captura de datos de CONTACTO'!Z408,'DO NOT USE_School Picklist'!$K$3:$K$6,1,FALSE))),"Please select a value from the drop-down menu",IF('DO NOT USE_Contact Formulas'!A408,"OK",NA()))</f>
        <v>#N/A</v>
      </c>
      <c r="AA408" s="40" t="e">
        <f>IF(AND(NOT(ISBLANK('Captura de datos de CONTACTO'!AA408)),ISNA(VLOOKUP('Captura de datos de CONTACTO'!AA408,'DO NOT USE_School Picklist'!$D$3:$D$5,1,FALSE))),"Please select a value from the drop-down menu",IF('DO NOT USE_Contact Formulas'!A408,"OK",NA()))</f>
        <v>#N/A</v>
      </c>
      <c r="AB408" s="40"/>
      <c r="AC408" s="40" t="e">
        <f>IF(AND(NOT(ISBLANK('Captura de datos de CONTACTO'!AC408)),ISNA(VLOOKUP('Captura de datos de CONTACTO'!AC408,'DO NOT USE_School Picklist'!$G$3:$G$5,1,FALSE))),"Please select a value from the drop-down menu",IF('DO NOT USE_Contact Formulas'!A408,"OK",NA()))</f>
        <v>#N/A</v>
      </c>
      <c r="AD408" s="40"/>
      <c r="AE408" s="40" t="e">
        <f>IF(AND(NOT(ISBLANK('Captura de datos de CONTACTO'!AE408)),ISNA(VLOOKUP('Captura de datos de CONTACTO'!AE408,'DO NOT USE_School Picklist'!$H$3:$H$4,1,FALSE))),"Please select a value from the drop-down menu",IF('DO NOT USE_Contact Formulas'!A408,"OK",NA()))</f>
        <v>#N/A</v>
      </c>
      <c r="AF408" s="40" t="e">
        <f ca="1">IF('Captura de datos de CONTACTO'!AF408&gt;'DO NOT USE_School Picklist'!$C$3,"Test Date cannot be a future date",IF('DO NOT USE_Contact Formulas'!A408,"OK",NA()))</f>
        <v>#N/A</v>
      </c>
      <c r="AG408" s="53" t="e">
        <f>IF(AND('DO NOT USE_Contact Formulas'!A408,ISBLANK('Captura de datos de CONTACTO'!AB408)),"Lab Result Test Result is required",IF(AND(NOT(ISBLANK('Captura de datos de CONTACTO'!AB408)),ISNA(VLOOKUP('Captura de datos de CONTACTO'!AB408,'DO NOT USE_School Picklist'!$Q$3:$Q$8,1,FALSE))),"Please select a value from the drop-down menu",IF('DO NOT USE_Contact Formulas'!A408,"OK",NA())))</f>
        <v>#N/A</v>
      </c>
    </row>
    <row r="409" spans="1:33" x14ac:dyDescent="0.3">
      <c r="A409" s="39" t="e">
        <f>IF('DO NOT USE_Contact Formulas'!A409,IF('DO NOT USE_Contact Formulas'!B409,"Not all required fields are completed","OK"),NA())</f>
        <v>#N/A</v>
      </c>
      <c r="B409" s="40" t="e">
        <f>IF(AND('DO NOT USE_Contact Formulas'!A409,ISBLANK('Captura de datos de CONTACTO'!B409)),"First Name is required",IF(NOT(ISBLANK('Captura de datos de CONTACTO'!B409)),"OK",NA()))</f>
        <v>#N/A</v>
      </c>
      <c r="C409" s="40" t="e">
        <f>IF(AND('DO NOT USE_Contact Formulas'!A409,ISBLANK('Captura de datos de CONTACTO'!C409)),"Last Name is required",IF(NOT(ISBLANK('Captura de datos de CONTACTO'!C409)),"OK",NA()))</f>
        <v>#N/A</v>
      </c>
      <c r="D409" s="40" t="e">
        <f>IF(AND('DO NOT USE_Contact Formulas'!A409,ISBLANK('Captura de datos de CONTACTO'!D409)),"Birthdate is required",IF(NOT(ISBLANK('Captura de datos de CONTACTO'!D409)),"OK",NA()))</f>
        <v>#N/A</v>
      </c>
      <c r="E409" s="40" t="e">
        <f>IF(AND('DO NOT USE_Contact Formulas'!A409,ISBLANK('Captura de datos de CONTACTO'!E409)),"Mobile Phone is required",IF(NOT(ISBLANK('Captura de datos de CONTACTO'!E409)),IF(AND(ISNUMBER(VALUE('Captura de datos de CONTACTO'!E409)),LEFT('Captura de datos de CONTACTO'!E409,1)&lt;&gt;"1",LEN('Captura de datos de CONTACTO'!E409)=10),"OK","Phone number must be valid format"),NA()))</f>
        <v>#N/A</v>
      </c>
      <c r="F409" s="40" t="e">
        <f>IF(LEN('Captura de datos de CONTACTO'!F409)&gt;255,"Home Street Address must be less than 255 characters",IF('DO NOT USE_Contact Formulas'!A409,"OK",NA()))</f>
        <v>#N/A</v>
      </c>
      <c r="G409" s="40" t="e">
        <f>IF(LEN('Captura de datos de CONTACTO'!G409)&gt;40,"City must be less than 40 characters",IF('DO NOT USE_Contact Formulas'!A409,"OK",NA()))</f>
        <v>#N/A</v>
      </c>
      <c r="H409" s="40" t="e">
        <f>IF(AND(NOT(ISBLANK('Captura de datos de CONTACTO'!H409)),ISNA(VLOOKUP('Captura de datos de CONTACTO'!H409,'DO NOT USE_School Picklist'!$P$3:$P$52,1,FALSE))),"Please select a value from the drop-down menu",IF('DO NOT USE_Contact Formulas'!A409,"OK",NA()))</f>
        <v>#N/A</v>
      </c>
      <c r="I409" s="40" t="e">
        <f>IF(AND('DO NOT USE_Contact Formulas'!A409,ISBLANK('Captura de datos de CONTACTO'!I409)),"Zip is required",IF(ISBLANK('Captura de datos de CONTACTO'!I409),NA(),"OK"))</f>
        <v>#N/A</v>
      </c>
      <c r="J409" s="40" t="e">
        <f>IF(AND('DO NOT USE_Contact Formulas'!A409,ISBLANK('Captura de datos de CONTACTO'!J409)),"Student or Staff? is required",IF(ISBLANK('Captura de datos de CONTACTO'!J409),NA(),IF(ISNA(VLOOKUP('Captura de datos de CONTACTO'!J409,'DO NOT USE_School Picklist'!$B$3:$B$6,1,FALSE)),"Please select a value from the drop-down menu","OK")))</f>
        <v>#N/A</v>
      </c>
      <c r="K409" s="40" t="e">
        <f>IF(AND('Captura de datos de CONTACTO'!J409='DO NOT USE_School Picklist'!$B$4,ISBLANK('Captura de datos de CONTACTO'!K409)),"Occupation/Job Title is required if Student or Staff? is Yes, staff/faculty or volunteer",IF('DO NOT USE_Contact Formulas'!A409,"OK",NA()))</f>
        <v>#N/A</v>
      </c>
      <c r="L409" s="40" t="e">
        <f ca="1">IF('Captura de datos de CONTACTO'!L409&gt;'DO NOT USE_School Picklist'!$C$3,"Date last on school campus/facility cannot be a future date",IF('DO NOT USE_Contact Formulas'!A409,IF(ISBLANK('Captura de datos de CONTACTO'!L409),"Date last on school campus/facility is required","OK"),NA()))</f>
        <v>#N/A</v>
      </c>
      <c r="M409" s="41" t="e">
        <f ca="1">IF('Captura de datos de CONTACTO'!M409&gt;'DO NOT USE_School Picklist'!$C$3,"Last Exposure Date cannot be a future date",IF('DO NOT USE_Contact Formulas'!A409,IF(ISBLANK('Captura de datos de CONTACTO'!M409),"Last Exposure Date is required","OK"),NA()))</f>
        <v>#N/A</v>
      </c>
      <c r="N409" s="41" t="e">
        <f>IF(AND('DO NOT USE_Contact Formulas'!A409,ISBLANK('Captura de datos de CONTACTO'!N409)),"Specific Place in the Location is required",IF(ISBLANK('Captura de datos de CONTACTO'!N409),NA(),"OK"))</f>
        <v>#N/A</v>
      </c>
      <c r="O409" s="40" t="e">
        <f>IF(AND(NOT(ISBLANK('Captura de datos de CONTACTO'!O409)),ISNA(VLOOKUP('Captura de datos de CONTACTO'!O409,'DO NOT USE_School Picklist'!$L$3:$L$81,1,FALSE))),"Please select a value from the drop-down menu",IF('DO NOT USE_Contact Formulas'!A409,"OK",NA()))</f>
        <v>#N/A</v>
      </c>
      <c r="P409" s="40" t="e">
        <f>IF(AND(NOT(ISBLANK('Captura de datos de CONTACTO'!P409)),NOT(ISNUMBER(MATCH("*@*.?*",'Captura de datos de CONTACTO'!P409,0)))),"Email must be in a valid format",IF('DO NOT USE_Contact Formulas'!A409,"OK",NA()))</f>
        <v>#N/A</v>
      </c>
      <c r="Q409" s="40" t="e">
        <f>IF(LEN('Captura de datos de CONTACTO'!Q409)&gt;50,"Parent/Guardian Name must be less than 50 characters",IF('DO NOT USE_Contact Formulas'!A409,"OK",NA()))</f>
        <v>#N/A</v>
      </c>
      <c r="R409" s="40" t="e">
        <f>IF(NOT(ISBLANK('Captura de datos de CONTACTO'!R409)),IF(AND(ISNUMBER('Captura de datos de CONTACTO'!R409),LEFT('Captura de datos de CONTACTO'!R409,1)&lt;&gt;"1",LEN('Captura de datos de CONTACTO'!R409)=10),"OK","Phone number must be valid format"),IF('DO NOT USE_Contact Formulas'!A409,"OK",NA()))</f>
        <v>#N/A</v>
      </c>
      <c r="S409" s="40" t="e">
        <f>IF(AND(NOT(ISBLANK('Captura de datos de CONTACTO'!S409)),ISNA(VLOOKUP('Captura de datos de CONTACTO'!S409,'DO NOT USE_School Picklist'!$N$3:$N$63,1,FALSE))),"Please select a value from the drop-down menu",IF('DO NOT USE_Contact Formulas'!A409,"OK",NA()))</f>
        <v>#N/A</v>
      </c>
      <c r="T409" s="53" t="e">
        <f>IF(AND(NOT(ISBLANK('Captura de datos de CONTACTO'!T409)),ISNA(VLOOKUP('Captura de datos de CONTACTO'!T409,'DO NOT USE_School Picklist'!$I$3:$I$5,1,FALSE))),"Please select a value from the drop-down menu",IF('DO NOT USE_Contact Formulas'!A409,"OK",NA()))</f>
        <v>#N/A</v>
      </c>
      <c r="U409" s="40" t="e">
        <f>IF(AND(NOT(ISBLANK('Captura de datos de CONTACTO'!U409)),ISNA(VLOOKUP('Captura de datos de CONTACTO'!U409,'DO NOT USE_School Picklist'!$E$3:$E$10,1,FALSE))),"Please select a value from the drop-down menu",IF('DO NOT USE_Contact Formulas'!A409,"OK",NA()))</f>
        <v>#N/A</v>
      </c>
      <c r="V409" s="53" t="e">
        <f>IF(AND(NOT(ISBLANK('Captura de datos de CONTACTO'!V409)),ISNA(VLOOKUP('Captura de datos de CONTACTO'!V409,'DO NOT USE_School Picklist'!$W$3:$W$9,1,FALSE))),"Please select a value from the drop-down menu",IF('DO NOT USE_Contact Formulas'!A409,"OK",NA()))</f>
        <v>#N/A</v>
      </c>
      <c r="W409" s="53" t="e">
        <f>IF(AND(NOT(ISBLANK('Captura de datos de CONTACTO'!W409)),ISNA(VLOOKUP('Captura de datos de CONTACTO'!W409,'DO NOT USE_School Picklist'!$W$3:$W$9,1,FALSE))),"Please select a value from the drop-down menu",IF('DO NOT USE_Case Formulas'!A409,"OK",NA()))</f>
        <v>#N/A</v>
      </c>
      <c r="X409" s="40" t="e">
        <f>IF(AND(NOT(ISBLANK('Captura de datos de CONTACTO'!X409)),ISNA(VLOOKUP('Captura de datos de CONTACTO'!X409,'DO NOT USE_School Picklist'!$F$3:$F$16,1,FALSE))),"Please select a value from the drop-down menu",IF('DO NOT USE_Contact Formulas'!A409,"OK",NA()))</f>
        <v>#N/A</v>
      </c>
      <c r="Y409" s="40" t="e">
        <f>IF(LEN('Captura de datos de CONTACTO'!Y409)&gt;100,"Classroom(s) must be less than 100 characters",IF('DO NOT USE_Contact Formulas'!A409,"OK",NA()))</f>
        <v>#N/A</v>
      </c>
      <c r="Z409" s="40" t="e">
        <f>IF(AND(NOT(ISBLANK('Captura de datos de CONTACTO'!Z409)),ISNA(VLOOKUP('Captura de datos de CONTACTO'!Z409,'DO NOT USE_School Picklist'!$K$3:$K$6,1,FALSE))),"Please select a value from the drop-down menu",IF('DO NOT USE_Contact Formulas'!A409,"OK",NA()))</f>
        <v>#N/A</v>
      </c>
      <c r="AA409" s="40" t="e">
        <f>IF(AND(NOT(ISBLANK('Captura de datos de CONTACTO'!AA409)),ISNA(VLOOKUP('Captura de datos de CONTACTO'!AA409,'DO NOT USE_School Picklist'!$D$3:$D$5,1,FALSE))),"Please select a value from the drop-down menu",IF('DO NOT USE_Contact Formulas'!A409,"OK",NA()))</f>
        <v>#N/A</v>
      </c>
      <c r="AB409" s="40"/>
      <c r="AC409" s="40" t="e">
        <f>IF(AND(NOT(ISBLANK('Captura de datos de CONTACTO'!AC409)),ISNA(VLOOKUP('Captura de datos de CONTACTO'!AC409,'DO NOT USE_School Picklist'!$G$3:$G$5,1,FALSE))),"Please select a value from the drop-down menu",IF('DO NOT USE_Contact Formulas'!A409,"OK",NA()))</f>
        <v>#N/A</v>
      </c>
      <c r="AD409" s="40"/>
      <c r="AE409" s="40" t="e">
        <f>IF(AND(NOT(ISBLANK('Captura de datos de CONTACTO'!AE409)),ISNA(VLOOKUP('Captura de datos de CONTACTO'!AE409,'DO NOT USE_School Picklist'!$H$3:$H$4,1,FALSE))),"Please select a value from the drop-down menu",IF('DO NOT USE_Contact Formulas'!A409,"OK",NA()))</f>
        <v>#N/A</v>
      </c>
      <c r="AF409" s="40" t="e">
        <f ca="1">IF('Captura de datos de CONTACTO'!AF409&gt;'DO NOT USE_School Picklist'!$C$3,"Test Date cannot be a future date",IF('DO NOT USE_Contact Formulas'!A409,"OK",NA()))</f>
        <v>#N/A</v>
      </c>
      <c r="AG409" s="53" t="e">
        <f>IF(AND('DO NOT USE_Contact Formulas'!A409,ISBLANK('Captura de datos de CONTACTO'!AB409)),"Lab Result Test Result is required",IF(AND(NOT(ISBLANK('Captura de datos de CONTACTO'!AB409)),ISNA(VLOOKUP('Captura de datos de CONTACTO'!AB409,'DO NOT USE_School Picklist'!$Q$3:$Q$8,1,FALSE))),"Please select a value from the drop-down menu",IF('DO NOT USE_Contact Formulas'!A409,"OK",NA())))</f>
        <v>#N/A</v>
      </c>
    </row>
    <row r="410" spans="1:33" x14ac:dyDescent="0.3">
      <c r="A410" s="39" t="e">
        <f>IF('DO NOT USE_Contact Formulas'!A410,IF('DO NOT USE_Contact Formulas'!B410,"Not all required fields are completed","OK"),NA())</f>
        <v>#N/A</v>
      </c>
      <c r="B410" s="40" t="e">
        <f>IF(AND('DO NOT USE_Contact Formulas'!A410,ISBLANK('Captura de datos de CONTACTO'!B410)),"First Name is required",IF(NOT(ISBLANK('Captura de datos de CONTACTO'!B410)),"OK",NA()))</f>
        <v>#N/A</v>
      </c>
      <c r="C410" s="40" t="e">
        <f>IF(AND('DO NOT USE_Contact Formulas'!A410,ISBLANK('Captura de datos de CONTACTO'!C410)),"Last Name is required",IF(NOT(ISBLANK('Captura de datos de CONTACTO'!C410)),"OK",NA()))</f>
        <v>#N/A</v>
      </c>
      <c r="D410" s="40" t="e">
        <f>IF(AND('DO NOT USE_Contact Formulas'!A410,ISBLANK('Captura de datos de CONTACTO'!D410)),"Birthdate is required",IF(NOT(ISBLANK('Captura de datos de CONTACTO'!D410)),"OK",NA()))</f>
        <v>#N/A</v>
      </c>
      <c r="E410" s="40" t="e">
        <f>IF(AND('DO NOT USE_Contact Formulas'!A410,ISBLANK('Captura de datos de CONTACTO'!E410)),"Mobile Phone is required",IF(NOT(ISBLANK('Captura de datos de CONTACTO'!E410)),IF(AND(ISNUMBER(VALUE('Captura de datos de CONTACTO'!E410)),LEFT('Captura de datos de CONTACTO'!E410,1)&lt;&gt;"1",LEN('Captura de datos de CONTACTO'!E410)=10),"OK","Phone number must be valid format"),NA()))</f>
        <v>#N/A</v>
      </c>
      <c r="F410" s="40" t="e">
        <f>IF(LEN('Captura de datos de CONTACTO'!F410)&gt;255,"Home Street Address must be less than 255 characters",IF('DO NOT USE_Contact Formulas'!A410,"OK",NA()))</f>
        <v>#N/A</v>
      </c>
      <c r="G410" s="40" t="e">
        <f>IF(LEN('Captura de datos de CONTACTO'!G410)&gt;40,"City must be less than 40 characters",IF('DO NOT USE_Contact Formulas'!A410,"OK",NA()))</f>
        <v>#N/A</v>
      </c>
      <c r="H410" s="40" t="e">
        <f>IF(AND(NOT(ISBLANK('Captura de datos de CONTACTO'!H410)),ISNA(VLOOKUP('Captura de datos de CONTACTO'!H410,'DO NOT USE_School Picklist'!$P$3:$P$52,1,FALSE))),"Please select a value from the drop-down menu",IF('DO NOT USE_Contact Formulas'!A410,"OK",NA()))</f>
        <v>#N/A</v>
      </c>
      <c r="I410" s="40" t="e">
        <f>IF(AND('DO NOT USE_Contact Formulas'!A410,ISBLANK('Captura de datos de CONTACTO'!I410)),"Zip is required",IF(ISBLANK('Captura de datos de CONTACTO'!I410),NA(),"OK"))</f>
        <v>#N/A</v>
      </c>
      <c r="J410" s="40" t="e">
        <f>IF(AND('DO NOT USE_Contact Formulas'!A410,ISBLANK('Captura de datos de CONTACTO'!J410)),"Student or Staff? is required",IF(ISBLANK('Captura de datos de CONTACTO'!J410),NA(),IF(ISNA(VLOOKUP('Captura de datos de CONTACTO'!J410,'DO NOT USE_School Picklist'!$B$3:$B$6,1,FALSE)),"Please select a value from the drop-down menu","OK")))</f>
        <v>#N/A</v>
      </c>
      <c r="K410" s="40" t="e">
        <f>IF(AND('Captura de datos de CONTACTO'!J410='DO NOT USE_School Picklist'!$B$4,ISBLANK('Captura de datos de CONTACTO'!K410)),"Occupation/Job Title is required if Student or Staff? is Yes, staff/faculty or volunteer",IF('DO NOT USE_Contact Formulas'!A410,"OK",NA()))</f>
        <v>#N/A</v>
      </c>
      <c r="L410" s="40" t="e">
        <f ca="1">IF('Captura de datos de CONTACTO'!L410&gt;'DO NOT USE_School Picklist'!$C$3,"Date last on school campus/facility cannot be a future date",IF('DO NOT USE_Contact Formulas'!A410,IF(ISBLANK('Captura de datos de CONTACTO'!L410),"Date last on school campus/facility is required","OK"),NA()))</f>
        <v>#N/A</v>
      </c>
      <c r="M410" s="41" t="e">
        <f ca="1">IF('Captura de datos de CONTACTO'!M410&gt;'DO NOT USE_School Picklist'!$C$3,"Last Exposure Date cannot be a future date",IF('DO NOT USE_Contact Formulas'!A410,IF(ISBLANK('Captura de datos de CONTACTO'!M410),"Last Exposure Date is required","OK"),NA()))</f>
        <v>#N/A</v>
      </c>
      <c r="N410" s="41" t="e">
        <f>IF(AND('DO NOT USE_Contact Formulas'!A410,ISBLANK('Captura de datos de CONTACTO'!N410)),"Specific Place in the Location is required",IF(ISBLANK('Captura de datos de CONTACTO'!N410),NA(),"OK"))</f>
        <v>#N/A</v>
      </c>
      <c r="O410" s="40" t="e">
        <f>IF(AND(NOT(ISBLANK('Captura de datos de CONTACTO'!O410)),ISNA(VLOOKUP('Captura de datos de CONTACTO'!O410,'DO NOT USE_School Picklist'!$L$3:$L$81,1,FALSE))),"Please select a value from the drop-down menu",IF('DO NOT USE_Contact Formulas'!A410,"OK",NA()))</f>
        <v>#N/A</v>
      </c>
      <c r="P410" s="40" t="e">
        <f>IF(AND(NOT(ISBLANK('Captura de datos de CONTACTO'!P410)),NOT(ISNUMBER(MATCH("*@*.?*",'Captura de datos de CONTACTO'!P410,0)))),"Email must be in a valid format",IF('DO NOT USE_Contact Formulas'!A410,"OK",NA()))</f>
        <v>#N/A</v>
      </c>
      <c r="Q410" s="40" t="e">
        <f>IF(LEN('Captura de datos de CONTACTO'!Q410)&gt;50,"Parent/Guardian Name must be less than 50 characters",IF('DO NOT USE_Contact Formulas'!A410,"OK",NA()))</f>
        <v>#N/A</v>
      </c>
      <c r="R410" s="40" t="e">
        <f>IF(NOT(ISBLANK('Captura de datos de CONTACTO'!R410)),IF(AND(ISNUMBER('Captura de datos de CONTACTO'!R410),LEFT('Captura de datos de CONTACTO'!R410,1)&lt;&gt;"1",LEN('Captura de datos de CONTACTO'!R410)=10),"OK","Phone number must be valid format"),IF('DO NOT USE_Contact Formulas'!A410,"OK",NA()))</f>
        <v>#N/A</v>
      </c>
      <c r="S410" s="40" t="e">
        <f>IF(AND(NOT(ISBLANK('Captura de datos de CONTACTO'!S410)),ISNA(VLOOKUP('Captura de datos de CONTACTO'!S410,'DO NOT USE_School Picklist'!$N$3:$N$63,1,FALSE))),"Please select a value from the drop-down menu",IF('DO NOT USE_Contact Formulas'!A410,"OK",NA()))</f>
        <v>#N/A</v>
      </c>
      <c r="T410" s="53" t="e">
        <f>IF(AND(NOT(ISBLANK('Captura de datos de CONTACTO'!T410)),ISNA(VLOOKUP('Captura de datos de CONTACTO'!T410,'DO NOT USE_School Picklist'!$I$3:$I$5,1,FALSE))),"Please select a value from the drop-down menu",IF('DO NOT USE_Contact Formulas'!A410,"OK",NA()))</f>
        <v>#N/A</v>
      </c>
      <c r="U410" s="40" t="e">
        <f>IF(AND(NOT(ISBLANK('Captura de datos de CONTACTO'!U410)),ISNA(VLOOKUP('Captura de datos de CONTACTO'!U410,'DO NOT USE_School Picklist'!$E$3:$E$10,1,FALSE))),"Please select a value from the drop-down menu",IF('DO NOT USE_Contact Formulas'!A410,"OK",NA()))</f>
        <v>#N/A</v>
      </c>
      <c r="V410" s="53" t="e">
        <f>IF(AND(NOT(ISBLANK('Captura de datos de CONTACTO'!V410)),ISNA(VLOOKUP('Captura de datos de CONTACTO'!V410,'DO NOT USE_School Picklist'!$W$3:$W$9,1,FALSE))),"Please select a value from the drop-down menu",IF('DO NOT USE_Contact Formulas'!A410,"OK",NA()))</f>
        <v>#N/A</v>
      </c>
      <c r="W410" s="53" t="e">
        <f>IF(AND(NOT(ISBLANK('Captura de datos de CONTACTO'!W410)),ISNA(VLOOKUP('Captura de datos de CONTACTO'!W410,'DO NOT USE_School Picklist'!$W$3:$W$9,1,FALSE))),"Please select a value from the drop-down menu",IF('DO NOT USE_Case Formulas'!A410,"OK",NA()))</f>
        <v>#N/A</v>
      </c>
      <c r="X410" s="40" t="e">
        <f>IF(AND(NOT(ISBLANK('Captura de datos de CONTACTO'!X410)),ISNA(VLOOKUP('Captura de datos de CONTACTO'!X410,'DO NOT USE_School Picklist'!$F$3:$F$16,1,FALSE))),"Please select a value from the drop-down menu",IF('DO NOT USE_Contact Formulas'!A410,"OK",NA()))</f>
        <v>#N/A</v>
      </c>
      <c r="Y410" s="40" t="e">
        <f>IF(LEN('Captura de datos de CONTACTO'!Y410)&gt;100,"Classroom(s) must be less than 100 characters",IF('DO NOT USE_Contact Formulas'!A410,"OK",NA()))</f>
        <v>#N/A</v>
      </c>
      <c r="Z410" s="40" t="e">
        <f>IF(AND(NOT(ISBLANK('Captura de datos de CONTACTO'!Z410)),ISNA(VLOOKUP('Captura de datos de CONTACTO'!Z410,'DO NOT USE_School Picklist'!$K$3:$K$6,1,FALSE))),"Please select a value from the drop-down menu",IF('DO NOT USE_Contact Formulas'!A410,"OK",NA()))</f>
        <v>#N/A</v>
      </c>
      <c r="AA410" s="40" t="e">
        <f>IF(AND(NOT(ISBLANK('Captura de datos de CONTACTO'!AA410)),ISNA(VLOOKUP('Captura de datos de CONTACTO'!AA410,'DO NOT USE_School Picklist'!$D$3:$D$5,1,FALSE))),"Please select a value from the drop-down menu",IF('DO NOT USE_Contact Formulas'!A410,"OK",NA()))</f>
        <v>#N/A</v>
      </c>
      <c r="AB410" s="40"/>
      <c r="AC410" s="40" t="e">
        <f>IF(AND(NOT(ISBLANK('Captura de datos de CONTACTO'!AC410)),ISNA(VLOOKUP('Captura de datos de CONTACTO'!AC410,'DO NOT USE_School Picklist'!$G$3:$G$5,1,FALSE))),"Please select a value from the drop-down menu",IF('DO NOT USE_Contact Formulas'!A410,"OK",NA()))</f>
        <v>#N/A</v>
      </c>
      <c r="AD410" s="40"/>
      <c r="AE410" s="40" t="e">
        <f>IF(AND(NOT(ISBLANK('Captura de datos de CONTACTO'!AE410)),ISNA(VLOOKUP('Captura de datos de CONTACTO'!AE410,'DO NOT USE_School Picklist'!$H$3:$H$4,1,FALSE))),"Please select a value from the drop-down menu",IF('DO NOT USE_Contact Formulas'!A410,"OK",NA()))</f>
        <v>#N/A</v>
      </c>
      <c r="AF410" s="40" t="e">
        <f ca="1">IF('Captura de datos de CONTACTO'!AF410&gt;'DO NOT USE_School Picklist'!$C$3,"Test Date cannot be a future date",IF('DO NOT USE_Contact Formulas'!A410,"OK",NA()))</f>
        <v>#N/A</v>
      </c>
      <c r="AG410" s="53" t="e">
        <f>IF(AND('DO NOT USE_Contact Formulas'!A410,ISBLANK('Captura de datos de CONTACTO'!AB410)),"Lab Result Test Result is required",IF(AND(NOT(ISBLANK('Captura de datos de CONTACTO'!AB410)),ISNA(VLOOKUP('Captura de datos de CONTACTO'!AB410,'DO NOT USE_School Picklist'!$Q$3:$Q$8,1,FALSE))),"Please select a value from the drop-down menu",IF('DO NOT USE_Contact Formulas'!A410,"OK",NA())))</f>
        <v>#N/A</v>
      </c>
    </row>
    <row r="411" spans="1:33" x14ac:dyDescent="0.3">
      <c r="A411" s="39" t="e">
        <f>IF('DO NOT USE_Contact Formulas'!A411,IF('DO NOT USE_Contact Formulas'!B411,"Not all required fields are completed","OK"),NA())</f>
        <v>#N/A</v>
      </c>
      <c r="B411" s="40" t="e">
        <f>IF(AND('DO NOT USE_Contact Formulas'!A411,ISBLANK('Captura de datos de CONTACTO'!B411)),"First Name is required",IF(NOT(ISBLANK('Captura de datos de CONTACTO'!B411)),"OK",NA()))</f>
        <v>#N/A</v>
      </c>
      <c r="C411" s="40" t="e">
        <f>IF(AND('DO NOT USE_Contact Formulas'!A411,ISBLANK('Captura de datos de CONTACTO'!C411)),"Last Name is required",IF(NOT(ISBLANK('Captura de datos de CONTACTO'!C411)),"OK",NA()))</f>
        <v>#N/A</v>
      </c>
      <c r="D411" s="40" t="e">
        <f>IF(AND('DO NOT USE_Contact Formulas'!A411,ISBLANK('Captura de datos de CONTACTO'!D411)),"Birthdate is required",IF(NOT(ISBLANK('Captura de datos de CONTACTO'!D411)),"OK",NA()))</f>
        <v>#N/A</v>
      </c>
      <c r="E411" s="40" t="e">
        <f>IF(AND('DO NOT USE_Contact Formulas'!A411,ISBLANK('Captura de datos de CONTACTO'!E411)),"Mobile Phone is required",IF(NOT(ISBLANK('Captura de datos de CONTACTO'!E411)),IF(AND(ISNUMBER(VALUE('Captura de datos de CONTACTO'!E411)),LEFT('Captura de datos de CONTACTO'!E411,1)&lt;&gt;"1",LEN('Captura de datos de CONTACTO'!E411)=10),"OK","Phone number must be valid format"),NA()))</f>
        <v>#N/A</v>
      </c>
      <c r="F411" s="40" t="e">
        <f>IF(LEN('Captura de datos de CONTACTO'!F411)&gt;255,"Home Street Address must be less than 255 characters",IF('DO NOT USE_Contact Formulas'!A411,"OK",NA()))</f>
        <v>#N/A</v>
      </c>
      <c r="G411" s="40" t="e">
        <f>IF(LEN('Captura de datos de CONTACTO'!G411)&gt;40,"City must be less than 40 characters",IF('DO NOT USE_Contact Formulas'!A411,"OK",NA()))</f>
        <v>#N/A</v>
      </c>
      <c r="H411" s="40" t="e">
        <f>IF(AND(NOT(ISBLANK('Captura de datos de CONTACTO'!H411)),ISNA(VLOOKUP('Captura de datos de CONTACTO'!H411,'DO NOT USE_School Picklist'!$P$3:$P$52,1,FALSE))),"Please select a value from the drop-down menu",IF('DO NOT USE_Contact Formulas'!A411,"OK",NA()))</f>
        <v>#N/A</v>
      </c>
      <c r="I411" s="40" t="e">
        <f>IF(AND('DO NOT USE_Contact Formulas'!A411,ISBLANK('Captura de datos de CONTACTO'!I411)),"Zip is required",IF(ISBLANK('Captura de datos de CONTACTO'!I411),NA(),"OK"))</f>
        <v>#N/A</v>
      </c>
      <c r="J411" s="40" t="e">
        <f>IF(AND('DO NOT USE_Contact Formulas'!A411,ISBLANK('Captura de datos de CONTACTO'!J411)),"Student or Staff? is required",IF(ISBLANK('Captura de datos de CONTACTO'!J411),NA(),IF(ISNA(VLOOKUP('Captura de datos de CONTACTO'!J411,'DO NOT USE_School Picklist'!$B$3:$B$6,1,FALSE)),"Please select a value from the drop-down menu","OK")))</f>
        <v>#N/A</v>
      </c>
      <c r="K411" s="40" t="e">
        <f>IF(AND('Captura de datos de CONTACTO'!J411='DO NOT USE_School Picklist'!$B$4,ISBLANK('Captura de datos de CONTACTO'!K411)),"Occupation/Job Title is required if Student or Staff? is Yes, staff/faculty or volunteer",IF('DO NOT USE_Contact Formulas'!A411,"OK",NA()))</f>
        <v>#N/A</v>
      </c>
      <c r="L411" s="40" t="e">
        <f ca="1">IF('Captura de datos de CONTACTO'!L411&gt;'DO NOT USE_School Picklist'!$C$3,"Date last on school campus/facility cannot be a future date",IF('DO NOT USE_Contact Formulas'!A411,IF(ISBLANK('Captura de datos de CONTACTO'!L411),"Date last on school campus/facility is required","OK"),NA()))</f>
        <v>#N/A</v>
      </c>
      <c r="M411" s="41" t="e">
        <f ca="1">IF('Captura de datos de CONTACTO'!M411&gt;'DO NOT USE_School Picklist'!$C$3,"Last Exposure Date cannot be a future date",IF('DO NOT USE_Contact Formulas'!A411,IF(ISBLANK('Captura de datos de CONTACTO'!M411),"Last Exposure Date is required","OK"),NA()))</f>
        <v>#N/A</v>
      </c>
      <c r="N411" s="41" t="e">
        <f>IF(AND('DO NOT USE_Contact Formulas'!A411,ISBLANK('Captura de datos de CONTACTO'!N411)),"Specific Place in the Location is required",IF(ISBLANK('Captura de datos de CONTACTO'!N411),NA(),"OK"))</f>
        <v>#N/A</v>
      </c>
      <c r="O411" s="40" t="e">
        <f>IF(AND(NOT(ISBLANK('Captura de datos de CONTACTO'!O411)),ISNA(VLOOKUP('Captura de datos de CONTACTO'!O411,'DO NOT USE_School Picklist'!$L$3:$L$81,1,FALSE))),"Please select a value from the drop-down menu",IF('DO NOT USE_Contact Formulas'!A411,"OK",NA()))</f>
        <v>#N/A</v>
      </c>
      <c r="P411" s="40" t="e">
        <f>IF(AND(NOT(ISBLANK('Captura de datos de CONTACTO'!P411)),NOT(ISNUMBER(MATCH("*@*.?*",'Captura de datos de CONTACTO'!P411,0)))),"Email must be in a valid format",IF('DO NOT USE_Contact Formulas'!A411,"OK",NA()))</f>
        <v>#N/A</v>
      </c>
      <c r="Q411" s="40" t="e">
        <f>IF(LEN('Captura de datos de CONTACTO'!Q411)&gt;50,"Parent/Guardian Name must be less than 50 characters",IF('DO NOT USE_Contact Formulas'!A411,"OK",NA()))</f>
        <v>#N/A</v>
      </c>
      <c r="R411" s="40" t="e">
        <f>IF(NOT(ISBLANK('Captura de datos de CONTACTO'!R411)),IF(AND(ISNUMBER('Captura de datos de CONTACTO'!R411),LEFT('Captura de datos de CONTACTO'!R411,1)&lt;&gt;"1",LEN('Captura de datos de CONTACTO'!R411)=10),"OK","Phone number must be valid format"),IF('DO NOT USE_Contact Formulas'!A411,"OK",NA()))</f>
        <v>#N/A</v>
      </c>
      <c r="S411" s="40" t="e">
        <f>IF(AND(NOT(ISBLANK('Captura de datos de CONTACTO'!S411)),ISNA(VLOOKUP('Captura de datos de CONTACTO'!S411,'DO NOT USE_School Picklist'!$N$3:$N$63,1,FALSE))),"Please select a value from the drop-down menu",IF('DO NOT USE_Contact Formulas'!A411,"OK",NA()))</f>
        <v>#N/A</v>
      </c>
      <c r="T411" s="53" t="e">
        <f>IF(AND(NOT(ISBLANK('Captura de datos de CONTACTO'!T411)),ISNA(VLOOKUP('Captura de datos de CONTACTO'!T411,'DO NOT USE_School Picklist'!$I$3:$I$5,1,FALSE))),"Please select a value from the drop-down menu",IF('DO NOT USE_Contact Formulas'!A411,"OK",NA()))</f>
        <v>#N/A</v>
      </c>
      <c r="U411" s="40" t="e">
        <f>IF(AND(NOT(ISBLANK('Captura de datos de CONTACTO'!U411)),ISNA(VLOOKUP('Captura de datos de CONTACTO'!U411,'DO NOT USE_School Picklist'!$E$3:$E$10,1,FALSE))),"Please select a value from the drop-down menu",IF('DO NOT USE_Contact Formulas'!A411,"OK",NA()))</f>
        <v>#N/A</v>
      </c>
      <c r="V411" s="53" t="e">
        <f>IF(AND(NOT(ISBLANK('Captura de datos de CONTACTO'!V411)),ISNA(VLOOKUP('Captura de datos de CONTACTO'!V411,'DO NOT USE_School Picklist'!$W$3:$W$9,1,FALSE))),"Please select a value from the drop-down menu",IF('DO NOT USE_Contact Formulas'!A411,"OK",NA()))</f>
        <v>#N/A</v>
      </c>
      <c r="W411" s="53" t="e">
        <f>IF(AND(NOT(ISBLANK('Captura de datos de CONTACTO'!W411)),ISNA(VLOOKUP('Captura de datos de CONTACTO'!W411,'DO NOT USE_School Picklist'!$W$3:$W$9,1,FALSE))),"Please select a value from the drop-down menu",IF('DO NOT USE_Case Formulas'!A411,"OK",NA()))</f>
        <v>#N/A</v>
      </c>
      <c r="X411" s="40" t="e">
        <f>IF(AND(NOT(ISBLANK('Captura de datos de CONTACTO'!X411)),ISNA(VLOOKUP('Captura de datos de CONTACTO'!X411,'DO NOT USE_School Picklist'!$F$3:$F$16,1,FALSE))),"Please select a value from the drop-down menu",IF('DO NOT USE_Contact Formulas'!A411,"OK",NA()))</f>
        <v>#N/A</v>
      </c>
      <c r="Y411" s="40" t="e">
        <f>IF(LEN('Captura de datos de CONTACTO'!Y411)&gt;100,"Classroom(s) must be less than 100 characters",IF('DO NOT USE_Contact Formulas'!A411,"OK",NA()))</f>
        <v>#N/A</v>
      </c>
      <c r="Z411" s="40" t="e">
        <f>IF(AND(NOT(ISBLANK('Captura de datos de CONTACTO'!Z411)),ISNA(VLOOKUP('Captura de datos de CONTACTO'!Z411,'DO NOT USE_School Picklist'!$K$3:$K$6,1,FALSE))),"Please select a value from the drop-down menu",IF('DO NOT USE_Contact Formulas'!A411,"OK",NA()))</f>
        <v>#N/A</v>
      </c>
      <c r="AA411" s="40" t="e">
        <f>IF(AND(NOT(ISBLANK('Captura de datos de CONTACTO'!AA411)),ISNA(VLOOKUP('Captura de datos de CONTACTO'!AA411,'DO NOT USE_School Picklist'!$D$3:$D$5,1,FALSE))),"Please select a value from the drop-down menu",IF('DO NOT USE_Contact Formulas'!A411,"OK",NA()))</f>
        <v>#N/A</v>
      </c>
      <c r="AB411" s="40"/>
      <c r="AC411" s="40" t="e">
        <f>IF(AND(NOT(ISBLANK('Captura de datos de CONTACTO'!AC411)),ISNA(VLOOKUP('Captura de datos de CONTACTO'!AC411,'DO NOT USE_School Picklist'!$G$3:$G$5,1,FALSE))),"Please select a value from the drop-down menu",IF('DO NOT USE_Contact Formulas'!A411,"OK",NA()))</f>
        <v>#N/A</v>
      </c>
      <c r="AD411" s="40"/>
      <c r="AE411" s="40" t="e">
        <f>IF(AND(NOT(ISBLANK('Captura de datos de CONTACTO'!AE411)),ISNA(VLOOKUP('Captura de datos de CONTACTO'!AE411,'DO NOT USE_School Picklist'!$H$3:$H$4,1,FALSE))),"Please select a value from the drop-down menu",IF('DO NOT USE_Contact Formulas'!A411,"OK",NA()))</f>
        <v>#N/A</v>
      </c>
      <c r="AF411" s="40" t="e">
        <f ca="1">IF('Captura de datos de CONTACTO'!AF411&gt;'DO NOT USE_School Picklist'!$C$3,"Test Date cannot be a future date",IF('DO NOT USE_Contact Formulas'!A411,"OK",NA()))</f>
        <v>#N/A</v>
      </c>
      <c r="AG411" s="53" t="e">
        <f>IF(AND('DO NOT USE_Contact Formulas'!A411,ISBLANK('Captura de datos de CONTACTO'!AB411)),"Lab Result Test Result is required",IF(AND(NOT(ISBLANK('Captura de datos de CONTACTO'!AB411)),ISNA(VLOOKUP('Captura de datos de CONTACTO'!AB411,'DO NOT USE_School Picklist'!$Q$3:$Q$8,1,FALSE))),"Please select a value from the drop-down menu",IF('DO NOT USE_Contact Formulas'!A411,"OK",NA())))</f>
        <v>#N/A</v>
      </c>
    </row>
    <row r="412" spans="1:33" x14ac:dyDescent="0.3">
      <c r="A412" s="39" t="e">
        <f>IF('DO NOT USE_Contact Formulas'!A412,IF('DO NOT USE_Contact Formulas'!B412,"Not all required fields are completed","OK"),NA())</f>
        <v>#N/A</v>
      </c>
      <c r="B412" s="40" t="e">
        <f>IF(AND('DO NOT USE_Contact Formulas'!A412,ISBLANK('Captura de datos de CONTACTO'!B412)),"First Name is required",IF(NOT(ISBLANK('Captura de datos de CONTACTO'!B412)),"OK",NA()))</f>
        <v>#N/A</v>
      </c>
      <c r="C412" s="40" t="e">
        <f>IF(AND('DO NOT USE_Contact Formulas'!A412,ISBLANK('Captura de datos de CONTACTO'!C412)),"Last Name is required",IF(NOT(ISBLANK('Captura de datos de CONTACTO'!C412)),"OK",NA()))</f>
        <v>#N/A</v>
      </c>
      <c r="D412" s="40" t="e">
        <f>IF(AND('DO NOT USE_Contact Formulas'!A412,ISBLANK('Captura de datos de CONTACTO'!D412)),"Birthdate is required",IF(NOT(ISBLANK('Captura de datos de CONTACTO'!D412)),"OK",NA()))</f>
        <v>#N/A</v>
      </c>
      <c r="E412" s="40" t="e">
        <f>IF(AND('DO NOT USE_Contact Formulas'!A412,ISBLANK('Captura de datos de CONTACTO'!E412)),"Mobile Phone is required",IF(NOT(ISBLANK('Captura de datos de CONTACTO'!E412)),IF(AND(ISNUMBER(VALUE('Captura de datos de CONTACTO'!E412)),LEFT('Captura de datos de CONTACTO'!E412,1)&lt;&gt;"1",LEN('Captura de datos de CONTACTO'!E412)=10),"OK","Phone number must be valid format"),NA()))</f>
        <v>#N/A</v>
      </c>
      <c r="F412" s="40" t="e">
        <f>IF(LEN('Captura de datos de CONTACTO'!F412)&gt;255,"Home Street Address must be less than 255 characters",IF('DO NOT USE_Contact Formulas'!A412,"OK",NA()))</f>
        <v>#N/A</v>
      </c>
      <c r="G412" s="40" t="e">
        <f>IF(LEN('Captura de datos de CONTACTO'!G412)&gt;40,"City must be less than 40 characters",IF('DO NOT USE_Contact Formulas'!A412,"OK",NA()))</f>
        <v>#N/A</v>
      </c>
      <c r="H412" s="40" t="e">
        <f>IF(AND(NOT(ISBLANK('Captura de datos de CONTACTO'!H412)),ISNA(VLOOKUP('Captura de datos de CONTACTO'!H412,'DO NOT USE_School Picklist'!$P$3:$P$52,1,FALSE))),"Please select a value from the drop-down menu",IF('DO NOT USE_Contact Formulas'!A412,"OK",NA()))</f>
        <v>#N/A</v>
      </c>
      <c r="I412" s="40" t="e">
        <f>IF(AND('DO NOT USE_Contact Formulas'!A412,ISBLANK('Captura de datos de CONTACTO'!I412)),"Zip is required",IF(ISBLANK('Captura de datos de CONTACTO'!I412),NA(),"OK"))</f>
        <v>#N/A</v>
      </c>
      <c r="J412" s="40" t="e">
        <f>IF(AND('DO NOT USE_Contact Formulas'!A412,ISBLANK('Captura de datos de CONTACTO'!J412)),"Student or Staff? is required",IF(ISBLANK('Captura de datos de CONTACTO'!J412),NA(),IF(ISNA(VLOOKUP('Captura de datos de CONTACTO'!J412,'DO NOT USE_School Picklist'!$B$3:$B$6,1,FALSE)),"Please select a value from the drop-down menu","OK")))</f>
        <v>#N/A</v>
      </c>
      <c r="K412" s="40" t="e">
        <f>IF(AND('Captura de datos de CONTACTO'!J412='DO NOT USE_School Picklist'!$B$4,ISBLANK('Captura de datos de CONTACTO'!K412)),"Occupation/Job Title is required if Student or Staff? is Yes, staff/faculty or volunteer",IF('DO NOT USE_Contact Formulas'!A412,"OK",NA()))</f>
        <v>#N/A</v>
      </c>
      <c r="L412" s="40" t="e">
        <f ca="1">IF('Captura de datos de CONTACTO'!L412&gt;'DO NOT USE_School Picklist'!$C$3,"Date last on school campus/facility cannot be a future date",IF('DO NOT USE_Contact Formulas'!A412,IF(ISBLANK('Captura de datos de CONTACTO'!L412),"Date last on school campus/facility is required","OK"),NA()))</f>
        <v>#N/A</v>
      </c>
      <c r="M412" s="41" t="e">
        <f ca="1">IF('Captura de datos de CONTACTO'!M412&gt;'DO NOT USE_School Picklist'!$C$3,"Last Exposure Date cannot be a future date",IF('DO NOT USE_Contact Formulas'!A412,IF(ISBLANK('Captura de datos de CONTACTO'!M412),"Last Exposure Date is required","OK"),NA()))</f>
        <v>#N/A</v>
      </c>
      <c r="N412" s="41" t="e">
        <f>IF(AND('DO NOT USE_Contact Formulas'!A412,ISBLANK('Captura de datos de CONTACTO'!N412)),"Specific Place in the Location is required",IF(ISBLANK('Captura de datos de CONTACTO'!N412),NA(),"OK"))</f>
        <v>#N/A</v>
      </c>
      <c r="O412" s="40" t="e">
        <f>IF(AND(NOT(ISBLANK('Captura de datos de CONTACTO'!O412)),ISNA(VLOOKUP('Captura de datos de CONTACTO'!O412,'DO NOT USE_School Picklist'!$L$3:$L$81,1,FALSE))),"Please select a value from the drop-down menu",IF('DO NOT USE_Contact Formulas'!A412,"OK",NA()))</f>
        <v>#N/A</v>
      </c>
      <c r="P412" s="40" t="e">
        <f>IF(AND(NOT(ISBLANK('Captura de datos de CONTACTO'!P412)),NOT(ISNUMBER(MATCH("*@*.?*",'Captura de datos de CONTACTO'!P412,0)))),"Email must be in a valid format",IF('DO NOT USE_Contact Formulas'!A412,"OK",NA()))</f>
        <v>#N/A</v>
      </c>
      <c r="Q412" s="40" t="e">
        <f>IF(LEN('Captura de datos de CONTACTO'!Q412)&gt;50,"Parent/Guardian Name must be less than 50 characters",IF('DO NOT USE_Contact Formulas'!A412,"OK",NA()))</f>
        <v>#N/A</v>
      </c>
      <c r="R412" s="40" t="e">
        <f>IF(NOT(ISBLANK('Captura de datos de CONTACTO'!R412)),IF(AND(ISNUMBER('Captura de datos de CONTACTO'!R412),LEFT('Captura de datos de CONTACTO'!R412,1)&lt;&gt;"1",LEN('Captura de datos de CONTACTO'!R412)=10),"OK","Phone number must be valid format"),IF('DO NOT USE_Contact Formulas'!A412,"OK",NA()))</f>
        <v>#N/A</v>
      </c>
      <c r="S412" s="40" t="e">
        <f>IF(AND(NOT(ISBLANK('Captura de datos de CONTACTO'!S412)),ISNA(VLOOKUP('Captura de datos de CONTACTO'!S412,'DO NOT USE_School Picklist'!$N$3:$N$63,1,FALSE))),"Please select a value from the drop-down menu",IF('DO NOT USE_Contact Formulas'!A412,"OK",NA()))</f>
        <v>#N/A</v>
      </c>
      <c r="T412" s="53" t="e">
        <f>IF(AND(NOT(ISBLANK('Captura de datos de CONTACTO'!T412)),ISNA(VLOOKUP('Captura de datos de CONTACTO'!T412,'DO NOT USE_School Picklist'!$I$3:$I$5,1,FALSE))),"Please select a value from the drop-down menu",IF('DO NOT USE_Contact Formulas'!A412,"OK",NA()))</f>
        <v>#N/A</v>
      </c>
      <c r="U412" s="40" t="e">
        <f>IF(AND(NOT(ISBLANK('Captura de datos de CONTACTO'!U412)),ISNA(VLOOKUP('Captura de datos de CONTACTO'!U412,'DO NOT USE_School Picklist'!$E$3:$E$10,1,FALSE))),"Please select a value from the drop-down menu",IF('DO NOT USE_Contact Formulas'!A412,"OK",NA()))</f>
        <v>#N/A</v>
      </c>
      <c r="V412" s="53" t="e">
        <f>IF(AND(NOT(ISBLANK('Captura de datos de CONTACTO'!V412)),ISNA(VLOOKUP('Captura de datos de CONTACTO'!V412,'DO NOT USE_School Picklist'!$W$3:$W$9,1,FALSE))),"Please select a value from the drop-down menu",IF('DO NOT USE_Contact Formulas'!A412,"OK",NA()))</f>
        <v>#N/A</v>
      </c>
      <c r="W412" s="53" t="e">
        <f>IF(AND(NOT(ISBLANK('Captura de datos de CONTACTO'!W412)),ISNA(VLOOKUP('Captura de datos de CONTACTO'!W412,'DO NOT USE_School Picklist'!$W$3:$W$9,1,FALSE))),"Please select a value from the drop-down menu",IF('DO NOT USE_Case Formulas'!A412,"OK",NA()))</f>
        <v>#N/A</v>
      </c>
      <c r="X412" s="40" t="e">
        <f>IF(AND(NOT(ISBLANK('Captura de datos de CONTACTO'!X412)),ISNA(VLOOKUP('Captura de datos de CONTACTO'!X412,'DO NOT USE_School Picklist'!$F$3:$F$16,1,FALSE))),"Please select a value from the drop-down menu",IF('DO NOT USE_Contact Formulas'!A412,"OK",NA()))</f>
        <v>#N/A</v>
      </c>
      <c r="Y412" s="40" t="e">
        <f>IF(LEN('Captura de datos de CONTACTO'!Y412)&gt;100,"Classroom(s) must be less than 100 characters",IF('DO NOT USE_Contact Formulas'!A412,"OK",NA()))</f>
        <v>#N/A</v>
      </c>
      <c r="Z412" s="40" t="e">
        <f>IF(AND(NOT(ISBLANK('Captura de datos de CONTACTO'!Z412)),ISNA(VLOOKUP('Captura de datos de CONTACTO'!Z412,'DO NOT USE_School Picklist'!$K$3:$K$6,1,FALSE))),"Please select a value from the drop-down menu",IF('DO NOT USE_Contact Formulas'!A412,"OK",NA()))</f>
        <v>#N/A</v>
      </c>
      <c r="AA412" s="40" t="e">
        <f>IF(AND(NOT(ISBLANK('Captura de datos de CONTACTO'!AA412)),ISNA(VLOOKUP('Captura de datos de CONTACTO'!AA412,'DO NOT USE_School Picklist'!$D$3:$D$5,1,FALSE))),"Please select a value from the drop-down menu",IF('DO NOT USE_Contact Formulas'!A412,"OK",NA()))</f>
        <v>#N/A</v>
      </c>
      <c r="AB412" s="40"/>
      <c r="AC412" s="40" t="e">
        <f>IF(AND(NOT(ISBLANK('Captura de datos de CONTACTO'!AC412)),ISNA(VLOOKUP('Captura de datos de CONTACTO'!AC412,'DO NOT USE_School Picklist'!$G$3:$G$5,1,FALSE))),"Please select a value from the drop-down menu",IF('DO NOT USE_Contact Formulas'!A412,"OK",NA()))</f>
        <v>#N/A</v>
      </c>
      <c r="AD412" s="40"/>
      <c r="AE412" s="40" t="e">
        <f>IF(AND(NOT(ISBLANK('Captura de datos de CONTACTO'!AE412)),ISNA(VLOOKUP('Captura de datos de CONTACTO'!AE412,'DO NOT USE_School Picklist'!$H$3:$H$4,1,FALSE))),"Please select a value from the drop-down menu",IF('DO NOT USE_Contact Formulas'!A412,"OK",NA()))</f>
        <v>#N/A</v>
      </c>
      <c r="AF412" s="40" t="e">
        <f ca="1">IF('Captura de datos de CONTACTO'!AF412&gt;'DO NOT USE_School Picklist'!$C$3,"Test Date cannot be a future date",IF('DO NOT USE_Contact Formulas'!A412,"OK",NA()))</f>
        <v>#N/A</v>
      </c>
      <c r="AG412" s="53" t="e">
        <f>IF(AND('DO NOT USE_Contact Formulas'!A412,ISBLANK('Captura de datos de CONTACTO'!AB412)),"Lab Result Test Result is required",IF(AND(NOT(ISBLANK('Captura de datos de CONTACTO'!AB412)),ISNA(VLOOKUP('Captura de datos de CONTACTO'!AB412,'DO NOT USE_School Picklist'!$Q$3:$Q$8,1,FALSE))),"Please select a value from the drop-down menu",IF('DO NOT USE_Contact Formulas'!A412,"OK",NA())))</f>
        <v>#N/A</v>
      </c>
    </row>
    <row r="413" spans="1:33" x14ac:dyDescent="0.3">
      <c r="A413" s="39" t="e">
        <f>IF('DO NOT USE_Contact Formulas'!A413,IF('DO NOT USE_Contact Formulas'!B413,"Not all required fields are completed","OK"),NA())</f>
        <v>#N/A</v>
      </c>
      <c r="B413" s="40" t="e">
        <f>IF(AND('DO NOT USE_Contact Formulas'!A413,ISBLANK('Captura de datos de CONTACTO'!B413)),"First Name is required",IF(NOT(ISBLANK('Captura de datos de CONTACTO'!B413)),"OK",NA()))</f>
        <v>#N/A</v>
      </c>
      <c r="C413" s="40" t="e">
        <f>IF(AND('DO NOT USE_Contact Formulas'!A413,ISBLANK('Captura de datos de CONTACTO'!C413)),"Last Name is required",IF(NOT(ISBLANK('Captura de datos de CONTACTO'!C413)),"OK",NA()))</f>
        <v>#N/A</v>
      </c>
      <c r="D413" s="40" t="e">
        <f>IF(AND('DO NOT USE_Contact Formulas'!A413,ISBLANK('Captura de datos de CONTACTO'!D413)),"Birthdate is required",IF(NOT(ISBLANK('Captura de datos de CONTACTO'!D413)),"OK",NA()))</f>
        <v>#N/A</v>
      </c>
      <c r="E413" s="40" t="e">
        <f>IF(AND('DO NOT USE_Contact Formulas'!A413,ISBLANK('Captura de datos de CONTACTO'!E413)),"Mobile Phone is required",IF(NOT(ISBLANK('Captura de datos de CONTACTO'!E413)),IF(AND(ISNUMBER(VALUE('Captura de datos de CONTACTO'!E413)),LEFT('Captura de datos de CONTACTO'!E413,1)&lt;&gt;"1",LEN('Captura de datos de CONTACTO'!E413)=10),"OK","Phone number must be valid format"),NA()))</f>
        <v>#N/A</v>
      </c>
      <c r="F413" s="40" t="e">
        <f>IF(LEN('Captura de datos de CONTACTO'!F413)&gt;255,"Home Street Address must be less than 255 characters",IF('DO NOT USE_Contact Formulas'!A413,"OK",NA()))</f>
        <v>#N/A</v>
      </c>
      <c r="G413" s="40" t="e">
        <f>IF(LEN('Captura de datos de CONTACTO'!G413)&gt;40,"City must be less than 40 characters",IF('DO NOT USE_Contact Formulas'!A413,"OK",NA()))</f>
        <v>#N/A</v>
      </c>
      <c r="H413" s="40" t="e">
        <f>IF(AND(NOT(ISBLANK('Captura de datos de CONTACTO'!H413)),ISNA(VLOOKUP('Captura de datos de CONTACTO'!H413,'DO NOT USE_School Picklist'!$P$3:$P$52,1,FALSE))),"Please select a value from the drop-down menu",IF('DO NOT USE_Contact Formulas'!A413,"OK",NA()))</f>
        <v>#N/A</v>
      </c>
      <c r="I413" s="40" t="e">
        <f>IF(AND('DO NOT USE_Contact Formulas'!A413,ISBLANK('Captura de datos de CONTACTO'!I413)),"Zip is required",IF(ISBLANK('Captura de datos de CONTACTO'!I413),NA(),"OK"))</f>
        <v>#N/A</v>
      </c>
      <c r="J413" s="40" t="e">
        <f>IF(AND('DO NOT USE_Contact Formulas'!A413,ISBLANK('Captura de datos de CONTACTO'!J413)),"Student or Staff? is required",IF(ISBLANK('Captura de datos de CONTACTO'!J413),NA(),IF(ISNA(VLOOKUP('Captura de datos de CONTACTO'!J413,'DO NOT USE_School Picklist'!$B$3:$B$6,1,FALSE)),"Please select a value from the drop-down menu","OK")))</f>
        <v>#N/A</v>
      </c>
      <c r="K413" s="40" t="e">
        <f>IF(AND('Captura de datos de CONTACTO'!J413='DO NOT USE_School Picklist'!$B$4,ISBLANK('Captura de datos de CONTACTO'!K413)),"Occupation/Job Title is required if Student or Staff? is Yes, staff/faculty or volunteer",IF('DO NOT USE_Contact Formulas'!A413,"OK",NA()))</f>
        <v>#N/A</v>
      </c>
      <c r="L413" s="40" t="e">
        <f ca="1">IF('Captura de datos de CONTACTO'!L413&gt;'DO NOT USE_School Picklist'!$C$3,"Date last on school campus/facility cannot be a future date",IF('DO NOT USE_Contact Formulas'!A413,IF(ISBLANK('Captura de datos de CONTACTO'!L413),"Date last on school campus/facility is required","OK"),NA()))</f>
        <v>#N/A</v>
      </c>
      <c r="M413" s="41" t="e">
        <f ca="1">IF('Captura de datos de CONTACTO'!M413&gt;'DO NOT USE_School Picklist'!$C$3,"Last Exposure Date cannot be a future date",IF('DO NOT USE_Contact Formulas'!A413,IF(ISBLANK('Captura de datos de CONTACTO'!M413),"Last Exposure Date is required","OK"),NA()))</f>
        <v>#N/A</v>
      </c>
      <c r="N413" s="41" t="e">
        <f>IF(AND('DO NOT USE_Contact Formulas'!A413,ISBLANK('Captura de datos de CONTACTO'!N413)),"Specific Place in the Location is required",IF(ISBLANK('Captura de datos de CONTACTO'!N413),NA(),"OK"))</f>
        <v>#N/A</v>
      </c>
      <c r="O413" s="40" t="e">
        <f>IF(AND(NOT(ISBLANK('Captura de datos de CONTACTO'!O413)),ISNA(VLOOKUP('Captura de datos de CONTACTO'!O413,'DO NOT USE_School Picklist'!$L$3:$L$81,1,FALSE))),"Please select a value from the drop-down menu",IF('DO NOT USE_Contact Formulas'!A413,"OK",NA()))</f>
        <v>#N/A</v>
      </c>
      <c r="P413" s="40" t="e">
        <f>IF(AND(NOT(ISBLANK('Captura de datos de CONTACTO'!P413)),NOT(ISNUMBER(MATCH("*@*.?*",'Captura de datos de CONTACTO'!P413,0)))),"Email must be in a valid format",IF('DO NOT USE_Contact Formulas'!A413,"OK",NA()))</f>
        <v>#N/A</v>
      </c>
      <c r="Q413" s="40" t="e">
        <f>IF(LEN('Captura de datos de CONTACTO'!Q413)&gt;50,"Parent/Guardian Name must be less than 50 characters",IF('DO NOT USE_Contact Formulas'!A413,"OK",NA()))</f>
        <v>#N/A</v>
      </c>
      <c r="R413" s="40" t="e">
        <f>IF(NOT(ISBLANK('Captura de datos de CONTACTO'!R413)),IF(AND(ISNUMBER('Captura de datos de CONTACTO'!R413),LEFT('Captura de datos de CONTACTO'!R413,1)&lt;&gt;"1",LEN('Captura de datos de CONTACTO'!R413)=10),"OK","Phone number must be valid format"),IF('DO NOT USE_Contact Formulas'!A413,"OK",NA()))</f>
        <v>#N/A</v>
      </c>
      <c r="S413" s="40" t="e">
        <f>IF(AND(NOT(ISBLANK('Captura de datos de CONTACTO'!S413)),ISNA(VLOOKUP('Captura de datos de CONTACTO'!S413,'DO NOT USE_School Picklist'!$N$3:$N$63,1,FALSE))),"Please select a value from the drop-down menu",IF('DO NOT USE_Contact Formulas'!A413,"OK",NA()))</f>
        <v>#N/A</v>
      </c>
      <c r="T413" s="53" t="e">
        <f>IF(AND(NOT(ISBLANK('Captura de datos de CONTACTO'!T413)),ISNA(VLOOKUP('Captura de datos de CONTACTO'!T413,'DO NOT USE_School Picklist'!$I$3:$I$5,1,FALSE))),"Please select a value from the drop-down menu",IF('DO NOT USE_Contact Formulas'!A413,"OK",NA()))</f>
        <v>#N/A</v>
      </c>
      <c r="U413" s="40" t="e">
        <f>IF(AND(NOT(ISBLANK('Captura de datos de CONTACTO'!U413)),ISNA(VLOOKUP('Captura de datos de CONTACTO'!U413,'DO NOT USE_School Picklist'!$E$3:$E$10,1,FALSE))),"Please select a value from the drop-down menu",IF('DO NOT USE_Contact Formulas'!A413,"OK",NA()))</f>
        <v>#N/A</v>
      </c>
      <c r="V413" s="53" t="e">
        <f>IF(AND(NOT(ISBLANK('Captura de datos de CONTACTO'!V413)),ISNA(VLOOKUP('Captura de datos de CONTACTO'!V413,'DO NOT USE_School Picklist'!$W$3:$W$9,1,FALSE))),"Please select a value from the drop-down menu",IF('DO NOT USE_Contact Formulas'!A413,"OK",NA()))</f>
        <v>#N/A</v>
      </c>
      <c r="W413" s="53" t="e">
        <f>IF(AND(NOT(ISBLANK('Captura de datos de CONTACTO'!W413)),ISNA(VLOOKUP('Captura de datos de CONTACTO'!W413,'DO NOT USE_School Picklist'!$W$3:$W$9,1,FALSE))),"Please select a value from the drop-down menu",IF('DO NOT USE_Case Formulas'!A413,"OK",NA()))</f>
        <v>#N/A</v>
      </c>
      <c r="X413" s="40" t="e">
        <f>IF(AND(NOT(ISBLANK('Captura de datos de CONTACTO'!X413)),ISNA(VLOOKUP('Captura de datos de CONTACTO'!X413,'DO NOT USE_School Picklist'!$F$3:$F$16,1,FALSE))),"Please select a value from the drop-down menu",IF('DO NOT USE_Contact Formulas'!A413,"OK",NA()))</f>
        <v>#N/A</v>
      </c>
      <c r="Y413" s="40" t="e">
        <f>IF(LEN('Captura de datos de CONTACTO'!Y413)&gt;100,"Classroom(s) must be less than 100 characters",IF('DO NOT USE_Contact Formulas'!A413,"OK",NA()))</f>
        <v>#N/A</v>
      </c>
      <c r="Z413" s="40" t="e">
        <f>IF(AND(NOT(ISBLANK('Captura de datos de CONTACTO'!Z413)),ISNA(VLOOKUP('Captura de datos de CONTACTO'!Z413,'DO NOT USE_School Picklist'!$K$3:$K$6,1,FALSE))),"Please select a value from the drop-down menu",IF('DO NOT USE_Contact Formulas'!A413,"OK",NA()))</f>
        <v>#N/A</v>
      </c>
      <c r="AA413" s="40" t="e">
        <f>IF(AND(NOT(ISBLANK('Captura de datos de CONTACTO'!AA413)),ISNA(VLOOKUP('Captura de datos de CONTACTO'!AA413,'DO NOT USE_School Picklist'!$D$3:$D$5,1,FALSE))),"Please select a value from the drop-down menu",IF('DO NOT USE_Contact Formulas'!A413,"OK",NA()))</f>
        <v>#N/A</v>
      </c>
      <c r="AB413" s="40"/>
      <c r="AC413" s="40" t="e">
        <f>IF(AND(NOT(ISBLANK('Captura de datos de CONTACTO'!AC413)),ISNA(VLOOKUP('Captura de datos de CONTACTO'!AC413,'DO NOT USE_School Picklist'!$G$3:$G$5,1,FALSE))),"Please select a value from the drop-down menu",IF('DO NOT USE_Contact Formulas'!A413,"OK",NA()))</f>
        <v>#N/A</v>
      </c>
      <c r="AD413" s="40"/>
      <c r="AE413" s="40" t="e">
        <f>IF(AND(NOT(ISBLANK('Captura de datos de CONTACTO'!AE413)),ISNA(VLOOKUP('Captura de datos de CONTACTO'!AE413,'DO NOT USE_School Picklist'!$H$3:$H$4,1,FALSE))),"Please select a value from the drop-down menu",IF('DO NOT USE_Contact Formulas'!A413,"OK",NA()))</f>
        <v>#N/A</v>
      </c>
      <c r="AF413" s="40" t="e">
        <f ca="1">IF('Captura de datos de CONTACTO'!AF413&gt;'DO NOT USE_School Picklist'!$C$3,"Test Date cannot be a future date",IF('DO NOT USE_Contact Formulas'!A413,"OK",NA()))</f>
        <v>#N/A</v>
      </c>
      <c r="AG413" s="53" t="e">
        <f>IF(AND('DO NOT USE_Contact Formulas'!A413,ISBLANK('Captura de datos de CONTACTO'!AB413)),"Lab Result Test Result is required",IF(AND(NOT(ISBLANK('Captura de datos de CONTACTO'!AB413)),ISNA(VLOOKUP('Captura de datos de CONTACTO'!AB413,'DO NOT USE_School Picklist'!$Q$3:$Q$8,1,FALSE))),"Please select a value from the drop-down menu",IF('DO NOT USE_Contact Formulas'!A413,"OK",NA())))</f>
        <v>#N/A</v>
      </c>
    </row>
    <row r="414" spans="1:33" x14ac:dyDescent="0.3">
      <c r="A414" s="39" t="e">
        <f>IF('DO NOT USE_Contact Formulas'!A414,IF('DO NOT USE_Contact Formulas'!B414,"Not all required fields are completed","OK"),NA())</f>
        <v>#N/A</v>
      </c>
      <c r="B414" s="40" t="e">
        <f>IF(AND('DO NOT USE_Contact Formulas'!A414,ISBLANK('Captura de datos de CONTACTO'!B414)),"First Name is required",IF(NOT(ISBLANK('Captura de datos de CONTACTO'!B414)),"OK",NA()))</f>
        <v>#N/A</v>
      </c>
      <c r="C414" s="40" t="e">
        <f>IF(AND('DO NOT USE_Contact Formulas'!A414,ISBLANK('Captura de datos de CONTACTO'!C414)),"Last Name is required",IF(NOT(ISBLANK('Captura de datos de CONTACTO'!C414)),"OK",NA()))</f>
        <v>#N/A</v>
      </c>
      <c r="D414" s="40" t="e">
        <f>IF(AND('DO NOT USE_Contact Formulas'!A414,ISBLANK('Captura de datos de CONTACTO'!D414)),"Birthdate is required",IF(NOT(ISBLANK('Captura de datos de CONTACTO'!D414)),"OK",NA()))</f>
        <v>#N/A</v>
      </c>
      <c r="E414" s="40" t="e">
        <f>IF(AND('DO NOT USE_Contact Formulas'!A414,ISBLANK('Captura de datos de CONTACTO'!E414)),"Mobile Phone is required",IF(NOT(ISBLANK('Captura de datos de CONTACTO'!E414)),IF(AND(ISNUMBER(VALUE('Captura de datos de CONTACTO'!E414)),LEFT('Captura de datos de CONTACTO'!E414,1)&lt;&gt;"1",LEN('Captura de datos de CONTACTO'!E414)=10),"OK","Phone number must be valid format"),NA()))</f>
        <v>#N/A</v>
      </c>
      <c r="F414" s="40" t="e">
        <f>IF(LEN('Captura de datos de CONTACTO'!F414)&gt;255,"Home Street Address must be less than 255 characters",IF('DO NOT USE_Contact Formulas'!A414,"OK",NA()))</f>
        <v>#N/A</v>
      </c>
      <c r="G414" s="40" t="e">
        <f>IF(LEN('Captura de datos de CONTACTO'!G414)&gt;40,"City must be less than 40 characters",IF('DO NOT USE_Contact Formulas'!A414,"OK",NA()))</f>
        <v>#N/A</v>
      </c>
      <c r="H414" s="40" t="e">
        <f>IF(AND(NOT(ISBLANK('Captura de datos de CONTACTO'!H414)),ISNA(VLOOKUP('Captura de datos de CONTACTO'!H414,'DO NOT USE_School Picklist'!$P$3:$P$52,1,FALSE))),"Please select a value from the drop-down menu",IF('DO NOT USE_Contact Formulas'!A414,"OK",NA()))</f>
        <v>#N/A</v>
      </c>
      <c r="I414" s="40" t="e">
        <f>IF(AND('DO NOT USE_Contact Formulas'!A414,ISBLANK('Captura de datos de CONTACTO'!I414)),"Zip is required",IF(ISBLANK('Captura de datos de CONTACTO'!I414),NA(),"OK"))</f>
        <v>#N/A</v>
      </c>
      <c r="J414" s="40" t="e">
        <f>IF(AND('DO NOT USE_Contact Formulas'!A414,ISBLANK('Captura de datos de CONTACTO'!J414)),"Student or Staff? is required",IF(ISBLANK('Captura de datos de CONTACTO'!J414),NA(),IF(ISNA(VLOOKUP('Captura de datos de CONTACTO'!J414,'DO NOT USE_School Picklist'!$B$3:$B$6,1,FALSE)),"Please select a value from the drop-down menu","OK")))</f>
        <v>#N/A</v>
      </c>
      <c r="K414" s="40" t="e">
        <f>IF(AND('Captura de datos de CONTACTO'!J414='DO NOT USE_School Picklist'!$B$4,ISBLANK('Captura de datos de CONTACTO'!K414)),"Occupation/Job Title is required if Student or Staff? is Yes, staff/faculty or volunteer",IF('DO NOT USE_Contact Formulas'!A414,"OK",NA()))</f>
        <v>#N/A</v>
      </c>
      <c r="L414" s="40" t="e">
        <f ca="1">IF('Captura de datos de CONTACTO'!L414&gt;'DO NOT USE_School Picklist'!$C$3,"Date last on school campus/facility cannot be a future date",IF('DO NOT USE_Contact Formulas'!A414,IF(ISBLANK('Captura de datos de CONTACTO'!L414),"Date last on school campus/facility is required","OK"),NA()))</f>
        <v>#N/A</v>
      </c>
      <c r="M414" s="41" t="e">
        <f ca="1">IF('Captura de datos de CONTACTO'!M414&gt;'DO NOT USE_School Picklist'!$C$3,"Last Exposure Date cannot be a future date",IF('DO NOT USE_Contact Formulas'!A414,IF(ISBLANK('Captura de datos de CONTACTO'!M414),"Last Exposure Date is required","OK"),NA()))</f>
        <v>#N/A</v>
      </c>
      <c r="N414" s="41" t="e">
        <f>IF(AND('DO NOT USE_Contact Formulas'!A414,ISBLANK('Captura de datos de CONTACTO'!N414)),"Specific Place in the Location is required",IF(ISBLANK('Captura de datos de CONTACTO'!N414),NA(),"OK"))</f>
        <v>#N/A</v>
      </c>
      <c r="O414" s="40" t="e">
        <f>IF(AND(NOT(ISBLANK('Captura de datos de CONTACTO'!O414)),ISNA(VLOOKUP('Captura de datos de CONTACTO'!O414,'DO NOT USE_School Picklist'!$L$3:$L$81,1,FALSE))),"Please select a value from the drop-down menu",IF('DO NOT USE_Contact Formulas'!A414,"OK",NA()))</f>
        <v>#N/A</v>
      </c>
      <c r="P414" s="40" t="e">
        <f>IF(AND(NOT(ISBLANK('Captura de datos de CONTACTO'!P414)),NOT(ISNUMBER(MATCH("*@*.?*",'Captura de datos de CONTACTO'!P414,0)))),"Email must be in a valid format",IF('DO NOT USE_Contact Formulas'!A414,"OK",NA()))</f>
        <v>#N/A</v>
      </c>
      <c r="Q414" s="40" t="e">
        <f>IF(LEN('Captura de datos de CONTACTO'!Q414)&gt;50,"Parent/Guardian Name must be less than 50 characters",IF('DO NOT USE_Contact Formulas'!A414,"OK",NA()))</f>
        <v>#N/A</v>
      </c>
      <c r="R414" s="40" t="e">
        <f>IF(NOT(ISBLANK('Captura de datos de CONTACTO'!R414)),IF(AND(ISNUMBER('Captura de datos de CONTACTO'!R414),LEFT('Captura de datos de CONTACTO'!R414,1)&lt;&gt;"1",LEN('Captura de datos de CONTACTO'!R414)=10),"OK","Phone number must be valid format"),IF('DO NOT USE_Contact Formulas'!A414,"OK",NA()))</f>
        <v>#N/A</v>
      </c>
      <c r="S414" s="40" t="e">
        <f>IF(AND(NOT(ISBLANK('Captura de datos de CONTACTO'!S414)),ISNA(VLOOKUP('Captura de datos de CONTACTO'!S414,'DO NOT USE_School Picklist'!$N$3:$N$63,1,FALSE))),"Please select a value from the drop-down menu",IF('DO NOT USE_Contact Formulas'!A414,"OK",NA()))</f>
        <v>#N/A</v>
      </c>
      <c r="T414" s="53" t="e">
        <f>IF(AND(NOT(ISBLANK('Captura de datos de CONTACTO'!T414)),ISNA(VLOOKUP('Captura de datos de CONTACTO'!T414,'DO NOT USE_School Picklist'!$I$3:$I$5,1,FALSE))),"Please select a value from the drop-down menu",IF('DO NOT USE_Contact Formulas'!A414,"OK",NA()))</f>
        <v>#N/A</v>
      </c>
      <c r="U414" s="40" t="e">
        <f>IF(AND(NOT(ISBLANK('Captura de datos de CONTACTO'!U414)),ISNA(VLOOKUP('Captura de datos de CONTACTO'!U414,'DO NOT USE_School Picklist'!$E$3:$E$10,1,FALSE))),"Please select a value from the drop-down menu",IF('DO NOT USE_Contact Formulas'!A414,"OK",NA()))</f>
        <v>#N/A</v>
      </c>
      <c r="V414" s="53" t="e">
        <f>IF(AND(NOT(ISBLANK('Captura de datos de CONTACTO'!V414)),ISNA(VLOOKUP('Captura de datos de CONTACTO'!V414,'DO NOT USE_School Picklist'!$W$3:$W$9,1,FALSE))),"Please select a value from the drop-down menu",IF('DO NOT USE_Contact Formulas'!A414,"OK",NA()))</f>
        <v>#N/A</v>
      </c>
      <c r="W414" s="53" t="e">
        <f>IF(AND(NOT(ISBLANK('Captura de datos de CONTACTO'!W414)),ISNA(VLOOKUP('Captura de datos de CONTACTO'!W414,'DO NOT USE_School Picklist'!$W$3:$W$9,1,FALSE))),"Please select a value from the drop-down menu",IF('DO NOT USE_Case Formulas'!A414,"OK",NA()))</f>
        <v>#N/A</v>
      </c>
      <c r="X414" s="40" t="e">
        <f>IF(AND(NOT(ISBLANK('Captura de datos de CONTACTO'!X414)),ISNA(VLOOKUP('Captura de datos de CONTACTO'!X414,'DO NOT USE_School Picklist'!$F$3:$F$16,1,FALSE))),"Please select a value from the drop-down menu",IF('DO NOT USE_Contact Formulas'!A414,"OK",NA()))</f>
        <v>#N/A</v>
      </c>
      <c r="Y414" s="40" t="e">
        <f>IF(LEN('Captura de datos de CONTACTO'!Y414)&gt;100,"Classroom(s) must be less than 100 characters",IF('DO NOT USE_Contact Formulas'!A414,"OK",NA()))</f>
        <v>#N/A</v>
      </c>
      <c r="Z414" s="40" t="e">
        <f>IF(AND(NOT(ISBLANK('Captura de datos de CONTACTO'!Z414)),ISNA(VLOOKUP('Captura de datos de CONTACTO'!Z414,'DO NOT USE_School Picklist'!$K$3:$K$6,1,FALSE))),"Please select a value from the drop-down menu",IF('DO NOT USE_Contact Formulas'!A414,"OK",NA()))</f>
        <v>#N/A</v>
      </c>
      <c r="AA414" s="40" t="e">
        <f>IF(AND(NOT(ISBLANK('Captura de datos de CONTACTO'!AA414)),ISNA(VLOOKUP('Captura de datos de CONTACTO'!AA414,'DO NOT USE_School Picklist'!$D$3:$D$5,1,FALSE))),"Please select a value from the drop-down menu",IF('DO NOT USE_Contact Formulas'!A414,"OK",NA()))</f>
        <v>#N/A</v>
      </c>
      <c r="AB414" s="40"/>
      <c r="AC414" s="40" t="e">
        <f>IF(AND(NOT(ISBLANK('Captura de datos de CONTACTO'!AC414)),ISNA(VLOOKUP('Captura de datos de CONTACTO'!AC414,'DO NOT USE_School Picklist'!$G$3:$G$5,1,FALSE))),"Please select a value from the drop-down menu",IF('DO NOT USE_Contact Formulas'!A414,"OK",NA()))</f>
        <v>#N/A</v>
      </c>
      <c r="AD414" s="40"/>
      <c r="AE414" s="40" t="e">
        <f>IF(AND(NOT(ISBLANK('Captura de datos de CONTACTO'!AE414)),ISNA(VLOOKUP('Captura de datos de CONTACTO'!AE414,'DO NOT USE_School Picklist'!$H$3:$H$4,1,FALSE))),"Please select a value from the drop-down menu",IF('DO NOT USE_Contact Formulas'!A414,"OK",NA()))</f>
        <v>#N/A</v>
      </c>
      <c r="AF414" s="40" t="e">
        <f ca="1">IF('Captura de datos de CONTACTO'!AF414&gt;'DO NOT USE_School Picklist'!$C$3,"Test Date cannot be a future date",IF('DO NOT USE_Contact Formulas'!A414,"OK",NA()))</f>
        <v>#N/A</v>
      </c>
      <c r="AG414" s="53" t="e">
        <f>IF(AND('DO NOT USE_Contact Formulas'!A414,ISBLANK('Captura de datos de CONTACTO'!AB414)),"Lab Result Test Result is required",IF(AND(NOT(ISBLANK('Captura de datos de CONTACTO'!AB414)),ISNA(VLOOKUP('Captura de datos de CONTACTO'!AB414,'DO NOT USE_School Picklist'!$Q$3:$Q$8,1,FALSE))),"Please select a value from the drop-down menu",IF('DO NOT USE_Contact Formulas'!A414,"OK",NA())))</f>
        <v>#N/A</v>
      </c>
    </row>
    <row r="415" spans="1:33" x14ac:dyDescent="0.3">
      <c r="A415" s="39" t="e">
        <f>IF('DO NOT USE_Contact Formulas'!A415,IF('DO NOT USE_Contact Formulas'!B415,"Not all required fields are completed","OK"),NA())</f>
        <v>#N/A</v>
      </c>
      <c r="B415" s="40" t="e">
        <f>IF(AND('DO NOT USE_Contact Formulas'!A415,ISBLANK('Captura de datos de CONTACTO'!B415)),"First Name is required",IF(NOT(ISBLANK('Captura de datos de CONTACTO'!B415)),"OK",NA()))</f>
        <v>#N/A</v>
      </c>
      <c r="C415" s="40" t="e">
        <f>IF(AND('DO NOT USE_Contact Formulas'!A415,ISBLANK('Captura de datos de CONTACTO'!C415)),"Last Name is required",IF(NOT(ISBLANK('Captura de datos de CONTACTO'!C415)),"OK",NA()))</f>
        <v>#N/A</v>
      </c>
      <c r="D415" s="40" t="e">
        <f>IF(AND('DO NOT USE_Contact Formulas'!A415,ISBLANK('Captura de datos de CONTACTO'!D415)),"Birthdate is required",IF(NOT(ISBLANK('Captura de datos de CONTACTO'!D415)),"OK",NA()))</f>
        <v>#N/A</v>
      </c>
      <c r="E415" s="40" t="e">
        <f>IF(AND('DO NOT USE_Contact Formulas'!A415,ISBLANK('Captura de datos de CONTACTO'!E415)),"Mobile Phone is required",IF(NOT(ISBLANK('Captura de datos de CONTACTO'!E415)),IF(AND(ISNUMBER(VALUE('Captura de datos de CONTACTO'!E415)),LEFT('Captura de datos de CONTACTO'!E415,1)&lt;&gt;"1",LEN('Captura de datos de CONTACTO'!E415)=10),"OK","Phone number must be valid format"),NA()))</f>
        <v>#N/A</v>
      </c>
      <c r="F415" s="40" t="e">
        <f>IF(LEN('Captura de datos de CONTACTO'!F415)&gt;255,"Home Street Address must be less than 255 characters",IF('DO NOT USE_Contact Formulas'!A415,"OK",NA()))</f>
        <v>#N/A</v>
      </c>
      <c r="G415" s="40" t="e">
        <f>IF(LEN('Captura de datos de CONTACTO'!G415)&gt;40,"City must be less than 40 characters",IF('DO NOT USE_Contact Formulas'!A415,"OK",NA()))</f>
        <v>#N/A</v>
      </c>
      <c r="H415" s="40" t="e">
        <f>IF(AND(NOT(ISBLANK('Captura de datos de CONTACTO'!H415)),ISNA(VLOOKUP('Captura de datos de CONTACTO'!H415,'DO NOT USE_School Picklist'!$P$3:$P$52,1,FALSE))),"Please select a value from the drop-down menu",IF('DO NOT USE_Contact Formulas'!A415,"OK",NA()))</f>
        <v>#N/A</v>
      </c>
      <c r="I415" s="40" t="e">
        <f>IF(AND('DO NOT USE_Contact Formulas'!A415,ISBLANK('Captura de datos de CONTACTO'!I415)),"Zip is required",IF(ISBLANK('Captura de datos de CONTACTO'!I415),NA(),"OK"))</f>
        <v>#N/A</v>
      </c>
      <c r="J415" s="40" t="e">
        <f>IF(AND('DO NOT USE_Contact Formulas'!A415,ISBLANK('Captura de datos de CONTACTO'!J415)),"Student or Staff? is required",IF(ISBLANK('Captura de datos de CONTACTO'!J415),NA(),IF(ISNA(VLOOKUP('Captura de datos de CONTACTO'!J415,'DO NOT USE_School Picklist'!$B$3:$B$6,1,FALSE)),"Please select a value from the drop-down menu","OK")))</f>
        <v>#N/A</v>
      </c>
      <c r="K415" s="40" t="e">
        <f>IF(AND('Captura de datos de CONTACTO'!J415='DO NOT USE_School Picklist'!$B$4,ISBLANK('Captura de datos de CONTACTO'!K415)),"Occupation/Job Title is required if Student or Staff? is Yes, staff/faculty or volunteer",IF('DO NOT USE_Contact Formulas'!A415,"OK",NA()))</f>
        <v>#N/A</v>
      </c>
      <c r="L415" s="40" t="e">
        <f ca="1">IF('Captura de datos de CONTACTO'!L415&gt;'DO NOT USE_School Picklist'!$C$3,"Date last on school campus/facility cannot be a future date",IF('DO NOT USE_Contact Formulas'!A415,IF(ISBLANK('Captura de datos de CONTACTO'!L415),"Date last on school campus/facility is required","OK"),NA()))</f>
        <v>#N/A</v>
      </c>
      <c r="M415" s="41" t="e">
        <f ca="1">IF('Captura de datos de CONTACTO'!M415&gt;'DO NOT USE_School Picklist'!$C$3,"Last Exposure Date cannot be a future date",IF('DO NOT USE_Contact Formulas'!A415,IF(ISBLANK('Captura de datos de CONTACTO'!M415),"Last Exposure Date is required","OK"),NA()))</f>
        <v>#N/A</v>
      </c>
      <c r="N415" s="41" t="e">
        <f>IF(AND('DO NOT USE_Contact Formulas'!A415,ISBLANK('Captura de datos de CONTACTO'!N415)),"Specific Place in the Location is required",IF(ISBLANK('Captura de datos de CONTACTO'!N415),NA(),"OK"))</f>
        <v>#N/A</v>
      </c>
      <c r="O415" s="40" t="e">
        <f>IF(AND(NOT(ISBLANK('Captura de datos de CONTACTO'!O415)),ISNA(VLOOKUP('Captura de datos de CONTACTO'!O415,'DO NOT USE_School Picklist'!$L$3:$L$81,1,FALSE))),"Please select a value from the drop-down menu",IF('DO NOT USE_Contact Formulas'!A415,"OK",NA()))</f>
        <v>#N/A</v>
      </c>
      <c r="P415" s="40" t="e">
        <f>IF(AND(NOT(ISBLANK('Captura de datos de CONTACTO'!P415)),NOT(ISNUMBER(MATCH("*@*.?*",'Captura de datos de CONTACTO'!P415,0)))),"Email must be in a valid format",IF('DO NOT USE_Contact Formulas'!A415,"OK",NA()))</f>
        <v>#N/A</v>
      </c>
      <c r="Q415" s="40" t="e">
        <f>IF(LEN('Captura de datos de CONTACTO'!Q415)&gt;50,"Parent/Guardian Name must be less than 50 characters",IF('DO NOT USE_Contact Formulas'!A415,"OK",NA()))</f>
        <v>#N/A</v>
      </c>
      <c r="R415" s="40" t="e">
        <f>IF(NOT(ISBLANK('Captura de datos de CONTACTO'!R415)),IF(AND(ISNUMBER('Captura de datos de CONTACTO'!R415),LEFT('Captura de datos de CONTACTO'!R415,1)&lt;&gt;"1",LEN('Captura de datos de CONTACTO'!R415)=10),"OK","Phone number must be valid format"),IF('DO NOT USE_Contact Formulas'!A415,"OK",NA()))</f>
        <v>#N/A</v>
      </c>
      <c r="S415" s="40" t="e">
        <f>IF(AND(NOT(ISBLANK('Captura de datos de CONTACTO'!S415)),ISNA(VLOOKUP('Captura de datos de CONTACTO'!S415,'DO NOT USE_School Picklist'!$N$3:$N$63,1,FALSE))),"Please select a value from the drop-down menu",IF('DO NOT USE_Contact Formulas'!A415,"OK",NA()))</f>
        <v>#N/A</v>
      </c>
      <c r="T415" s="53" t="e">
        <f>IF(AND(NOT(ISBLANK('Captura de datos de CONTACTO'!T415)),ISNA(VLOOKUP('Captura de datos de CONTACTO'!T415,'DO NOT USE_School Picklist'!$I$3:$I$5,1,FALSE))),"Please select a value from the drop-down menu",IF('DO NOT USE_Contact Formulas'!A415,"OK",NA()))</f>
        <v>#N/A</v>
      </c>
      <c r="U415" s="40" t="e">
        <f>IF(AND(NOT(ISBLANK('Captura de datos de CONTACTO'!U415)),ISNA(VLOOKUP('Captura de datos de CONTACTO'!U415,'DO NOT USE_School Picklist'!$E$3:$E$10,1,FALSE))),"Please select a value from the drop-down menu",IF('DO NOT USE_Contact Formulas'!A415,"OK",NA()))</f>
        <v>#N/A</v>
      </c>
      <c r="V415" s="53" t="e">
        <f>IF(AND(NOT(ISBLANK('Captura de datos de CONTACTO'!V415)),ISNA(VLOOKUP('Captura de datos de CONTACTO'!V415,'DO NOT USE_School Picklist'!$W$3:$W$9,1,FALSE))),"Please select a value from the drop-down menu",IF('DO NOT USE_Contact Formulas'!A415,"OK",NA()))</f>
        <v>#N/A</v>
      </c>
      <c r="W415" s="53" t="e">
        <f>IF(AND(NOT(ISBLANK('Captura de datos de CONTACTO'!W415)),ISNA(VLOOKUP('Captura de datos de CONTACTO'!W415,'DO NOT USE_School Picklist'!$W$3:$W$9,1,FALSE))),"Please select a value from the drop-down menu",IF('DO NOT USE_Case Formulas'!A415,"OK",NA()))</f>
        <v>#N/A</v>
      </c>
      <c r="X415" s="40" t="e">
        <f>IF(AND(NOT(ISBLANK('Captura de datos de CONTACTO'!X415)),ISNA(VLOOKUP('Captura de datos de CONTACTO'!X415,'DO NOT USE_School Picklist'!$F$3:$F$16,1,FALSE))),"Please select a value from the drop-down menu",IF('DO NOT USE_Contact Formulas'!A415,"OK",NA()))</f>
        <v>#N/A</v>
      </c>
      <c r="Y415" s="40" t="e">
        <f>IF(LEN('Captura de datos de CONTACTO'!Y415)&gt;100,"Classroom(s) must be less than 100 characters",IF('DO NOT USE_Contact Formulas'!A415,"OK",NA()))</f>
        <v>#N/A</v>
      </c>
      <c r="Z415" s="40" t="e">
        <f>IF(AND(NOT(ISBLANK('Captura de datos de CONTACTO'!Z415)),ISNA(VLOOKUP('Captura de datos de CONTACTO'!Z415,'DO NOT USE_School Picklist'!$K$3:$K$6,1,FALSE))),"Please select a value from the drop-down menu",IF('DO NOT USE_Contact Formulas'!A415,"OK",NA()))</f>
        <v>#N/A</v>
      </c>
      <c r="AA415" s="40" t="e">
        <f>IF(AND(NOT(ISBLANK('Captura de datos de CONTACTO'!AA415)),ISNA(VLOOKUP('Captura de datos de CONTACTO'!AA415,'DO NOT USE_School Picklist'!$D$3:$D$5,1,FALSE))),"Please select a value from the drop-down menu",IF('DO NOT USE_Contact Formulas'!A415,"OK",NA()))</f>
        <v>#N/A</v>
      </c>
      <c r="AB415" s="40"/>
      <c r="AC415" s="40" t="e">
        <f>IF(AND(NOT(ISBLANK('Captura de datos de CONTACTO'!AC415)),ISNA(VLOOKUP('Captura de datos de CONTACTO'!AC415,'DO NOT USE_School Picklist'!$G$3:$G$5,1,FALSE))),"Please select a value from the drop-down menu",IF('DO NOT USE_Contact Formulas'!A415,"OK",NA()))</f>
        <v>#N/A</v>
      </c>
      <c r="AD415" s="40"/>
      <c r="AE415" s="40" t="e">
        <f>IF(AND(NOT(ISBLANK('Captura de datos de CONTACTO'!AE415)),ISNA(VLOOKUP('Captura de datos de CONTACTO'!AE415,'DO NOT USE_School Picklist'!$H$3:$H$4,1,FALSE))),"Please select a value from the drop-down menu",IF('DO NOT USE_Contact Formulas'!A415,"OK",NA()))</f>
        <v>#N/A</v>
      </c>
      <c r="AF415" s="40" t="e">
        <f ca="1">IF('Captura de datos de CONTACTO'!AF415&gt;'DO NOT USE_School Picklist'!$C$3,"Test Date cannot be a future date",IF('DO NOT USE_Contact Formulas'!A415,"OK",NA()))</f>
        <v>#N/A</v>
      </c>
      <c r="AG415" s="53" t="e">
        <f>IF(AND('DO NOT USE_Contact Formulas'!A415,ISBLANK('Captura de datos de CONTACTO'!AB415)),"Lab Result Test Result is required",IF(AND(NOT(ISBLANK('Captura de datos de CONTACTO'!AB415)),ISNA(VLOOKUP('Captura de datos de CONTACTO'!AB415,'DO NOT USE_School Picklist'!$Q$3:$Q$8,1,FALSE))),"Please select a value from the drop-down menu",IF('DO NOT USE_Contact Formulas'!A415,"OK",NA())))</f>
        <v>#N/A</v>
      </c>
    </row>
    <row r="416" spans="1:33" x14ac:dyDescent="0.3">
      <c r="A416" s="39" t="e">
        <f>IF('DO NOT USE_Contact Formulas'!A416,IF('DO NOT USE_Contact Formulas'!B416,"Not all required fields are completed","OK"),NA())</f>
        <v>#N/A</v>
      </c>
      <c r="B416" s="40" t="e">
        <f>IF(AND('DO NOT USE_Contact Formulas'!A416,ISBLANK('Captura de datos de CONTACTO'!B416)),"First Name is required",IF(NOT(ISBLANK('Captura de datos de CONTACTO'!B416)),"OK",NA()))</f>
        <v>#N/A</v>
      </c>
      <c r="C416" s="40" t="e">
        <f>IF(AND('DO NOT USE_Contact Formulas'!A416,ISBLANK('Captura de datos de CONTACTO'!C416)),"Last Name is required",IF(NOT(ISBLANK('Captura de datos de CONTACTO'!C416)),"OK",NA()))</f>
        <v>#N/A</v>
      </c>
      <c r="D416" s="40" t="e">
        <f>IF(AND('DO NOT USE_Contact Formulas'!A416,ISBLANK('Captura de datos de CONTACTO'!D416)),"Birthdate is required",IF(NOT(ISBLANK('Captura de datos de CONTACTO'!D416)),"OK",NA()))</f>
        <v>#N/A</v>
      </c>
      <c r="E416" s="40" t="e">
        <f>IF(AND('DO NOT USE_Contact Formulas'!A416,ISBLANK('Captura de datos de CONTACTO'!E416)),"Mobile Phone is required",IF(NOT(ISBLANK('Captura de datos de CONTACTO'!E416)),IF(AND(ISNUMBER(VALUE('Captura de datos de CONTACTO'!E416)),LEFT('Captura de datos de CONTACTO'!E416,1)&lt;&gt;"1",LEN('Captura de datos de CONTACTO'!E416)=10),"OK","Phone number must be valid format"),NA()))</f>
        <v>#N/A</v>
      </c>
      <c r="F416" s="40" t="e">
        <f>IF(LEN('Captura de datos de CONTACTO'!F416)&gt;255,"Home Street Address must be less than 255 characters",IF('DO NOT USE_Contact Formulas'!A416,"OK",NA()))</f>
        <v>#N/A</v>
      </c>
      <c r="G416" s="40" t="e">
        <f>IF(LEN('Captura de datos de CONTACTO'!G416)&gt;40,"City must be less than 40 characters",IF('DO NOT USE_Contact Formulas'!A416,"OK",NA()))</f>
        <v>#N/A</v>
      </c>
      <c r="H416" s="40" t="e">
        <f>IF(AND(NOT(ISBLANK('Captura de datos de CONTACTO'!H416)),ISNA(VLOOKUP('Captura de datos de CONTACTO'!H416,'DO NOT USE_School Picklist'!$P$3:$P$52,1,FALSE))),"Please select a value from the drop-down menu",IF('DO NOT USE_Contact Formulas'!A416,"OK",NA()))</f>
        <v>#N/A</v>
      </c>
      <c r="I416" s="40" t="e">
        <f>IF(AND('DO NOT USE_Contact Formulas'!A416,ISBLANK('Captura de datos de CONTACTO'!I416)),"Zip is required",IF(ISBLANK('Captura de datos de CONTACTO'!I416),NA(),"OK"))</f>
        <v>#N/A</v>
      </c>
      <c r="J416" s="40" t="e">
        <f>IF(AND('DO NOT USE_Contact Formulas'!A416,ISBLANK('Captura de datos de CONTACTO'!J416)),"Student or Staff? is required",IF(ISBLANK('Captura de datos de CONTACTO'!J416),NA(),IF(ISNA(VLOOKUP('Captura de datos de CONTACTO'!J416,'DO NOT USE_School Picklist'!$B$3:$B$6,1,FALSE)),"Please select a value from the drop-down menu","OK")))</f>
        <v>#N/A</v>
      </c>
      <c r="K416" s="40" t="e">
        <f>IF(AND('Captura de datos de CONTACTO'!J416='DO NOT USE_School Picklist'!$B$4,ISBLANK('Captura de datos de CONTACTO'!K416)),"Occupation/Job Title is required if Student or Staff? is Yes, staff/faculty or volunteer",IF('DO NOT USE_Contact Formulas'!A416,"OK",NA()))</f>
        <v>#N/A</v>
      </c>
      <c r="L416" s="40" t="e">
        <f ca="1">IF('Captura de datos de CONTACTO'!L416&gt;'DO NOT USE_School Picklist'!$C$3,"Date last on school campus/facility cannot be a future date",IF('DO NOT USE_Contact Formulas'!A416,IF(ISBLANK('Captura de datos de CONTACTO'!L416),"Date last on school campus/facility is required","OK"),NA()))</f>
        <v>#N/A</v>
      </c>
      <c r="M416" s="41" t="e">
        <f ca="1">IF('Captura de datos de CONTACTO'!M416&gt;'DO NOT USE_School Picklist'!$C$3,"Last Exposure Date cannot be a future date",IF('DO NOT USE_Contact Formulas'!A416,IF(ISBLANK('Captura de datos de CONTACTO'!M416),"Last Exposure Date is required","OK"),NA()))</f>
        <v>#N/A</v>
      </c>
      <c r="N416" s="41" t="e">
        <f>IF(AND('DO NOT USE_Contact Formulas'!A416,ISBLANK('Captura de datos de CONTACTO'!N416)),"Specific Place in the Location is required",IF(ISBLANK('Captura de datos de CONTACTO'!N416),NA(),"OK"))</f>
        <v>#N/A</v>
      </c>
      <c r="O416" s="40" t="e">
        <f>IF(AND(NOT(ISBLANK('Captura de datos de CONTACTO'!O416)),ISNA(VLOOKUP('Captura de datos de CONTACTO'!O416,'DO NOT USE_School Picklist'!$L$3:$L$81,1,FALSE))),"Please select a value from the drop-down menu",IF('DO NOT USE_Contact Formulas'!A416,"OK",NA()))</f>
        <v>#N/A</v>
      </c>
      <c r="P416" s="40" t="e">
        <f>IF(AND(NOT(ISBLANK('Captura de datos de CONTACTO'!P416)),NOT(ISNUMBER(MATCH("*@*.?*",'Captura de datos de CONTACTO'!P416,0)))),"Email must be in a valid format",IF('DO NOT USE_Contact Formulas'!A416,"OK",NA()))</f>
        <v>#N/A</v>
      </c>
      <c r="Q416" s="40" t="e">
        <f>IF(LEN('Captura de datos de CONTACTO'!Q416)&gt;50,"Parent/Guardian Name must be less than 50 characters",IF('DO NOT USE_Contact Formulas'!A416,"OK",NA()))</f>
        <v>#N/A</v>
      </c>
      <c r="R416" s="40" t="e">
        <f>IF(NOT(ISBLANK('Captura de datos de CONTACTO'!R416)),IF(AND(ISNUMBER('Captura de datos de CONTACTO'!R416),LEFT('Captura de datos de CONTACTO'!R416,1)&lt;&gt;"1",LEN('Captura de datos de CONTACTO'!R416)=10),"OK","Phone number must be valid format"),IF('DO NOT USE_Contact Formulas'!A416,"OK",NA()))</f>
        <v>#N/A</v>
      </c>
      <c r="S416" s="40" t="e">
        <f>IF(AND(NOT(ISBLANK('Captura de datos de CONTACTO'!S416)),ISNA(VLOOKUP('Captura de datos de CONTACTO'!S416,'DO NOT USE_School Picklist'!$N$3:$N$63,1,FALSE))),"Please select a value from the drop-down menu",IF('DO NOT USE_Contact Formulas'!A416,"OK",NA()))</f>
        <v>#N/A</v>
      </c>
      <c r="T416" s="53" t="e">
        <f>IF(AND(NOT(ISBLANK('Captura de datos de CONTACTO'!T416)),ISNA(VLOOKUP('Captura de datos de CONTACTO'!T416,'DO NOT USE_School Picklist'!$I$3:$I$5,1,FALSE))),"Please select a value from the drop-down menu",IF('DO NOT USE_Contact Formulas'!A416,"OK",NA()))</f>
        <v>#N/A</v>
      </c>
      <c r="U416" s="40" t="e">
        <f>IF(AND(NOT(ISBLANK('Captura de datos de CONTACTO'!U416)),ISNA(VLOOKUP('Captura de datos de CONTACTO'!U416,'DO NOT USE_School Picklist'!$E$3:$E$10,1,FALSE))),"Please select a value from the drop-down menu",IF('DO NOT USE_Contact Formulas'!A416,"OK",NA()))</f>
        <v>#N/A</v>
      </c>
      <c r="V416" s="53" t="e">
        <f>IF(AND(NOT(ISBLANK('Captura de datos de CONTACTO'!V416)),ISNA(VLOOKUP('Captura de datos de CONTACTO'!V416,'DO NOT USE_School Picklist'!$W$3:$W$9,1,FALSE))),"Please select a value from the drop-down menu",IF('DO NOT USE_Contact Formulas'!A416,"OK",NA()))</f>
        <v>#N/A</v>
      </c>
      <c r="W416" s="53" t="e">
        <f>IF(AND(NOT(ISBLANK('Captura de datos de CONTACTO'!W416)),ISNA(VLOOKUP('Captura de datos de CONTACTO'!W416,'DO NOT USE_School Picklist'!$W$3:$W$9,1,FALSE))),"Please select a value from the drop-down menu",IF('DO NOT USE_Case Formulas'!A416,"OK",NA()))</f>
        <v>#N/A</v>
      </c>
      <c r="X416" s="40" t="e">
        <f>IF(AND(NOT(ISBLANK('Captura de datos de CONTACTO'!X416)),ISNA(VLOOKUP('Captura de datos de CONTACTO'!X416,'DO NOT USE_School Picklist'!$F$3:$F$16,1,FALSE))),"Please select a value from the drop-down menu",IF('DO NOT USE_Contact Formulas'!A416,"OK",NA()))</f>
        <v>#N/A</v>
      </c>
      <c r="Y416" s="40" t="e">
        <f>IF(LEN('Captura de datos de CONTACTO'!Y416)&gt;100,"Classroom(s) must be less than 100 characters",IF('DO NOT USE_Contact Formulas'!A416,"OK",NA()))</f>
        <v>#N/A</v>
      </c>
      <c r="Z416" s="40" t="e">
        <f>IF(AND(NOT(ISBLANK('Captura de datos de CONTACTO'!Z416)),ISNA(VLOOKUP('Captura de datos de CONTACTO'!Z416,'DO NOT USE_School Picklist'!$K$3:$K$6,1,FALSE))),"Please select a value from the drop-down menu",IF('DO NOT USE_Contact Formulas'!A416,"OK",NA()))</f>
        <v>#N/A</v>
      </c>
      <c r="AA416" s="40" t="e">
        <f>IF(AND(NOT(ISBLANK('Captura de datos de CONTACTO'!AA416)),ISNA(VLOOKUP('Captura de datos de CONTACTO'!AA416,'DO NOT USE_School Picklist'!$D$3:$D$5,1,FALSE))),"Please select a value from the drop-down menu",IF('DO NOT USE_Contact Formulas'!A416,"OK",NA()))</f>
        <v>#N/A</v>
      </c>
      <c r="AB416" s="40"/>
      <c r="AC416" s="40" t="e">
        <f>IF(AND(NOT(ISBLANK('Captura de datos de CONTACTO'!AC416)),ISNA(VLOOKUP('Captura de datos de CONTACTO'!AC416,'DO NOT USE_School Picklist'!$G$3:$G$5,1,FALSE))),"Please select a value from the drop-down menu",IF('DO NOT USE_Contact Formulas'!A416,"OK",NA()))</f>
        <v>#N/A</v>
      </c>
      <c r="AD416" s="40"/>
      <c r="AE416" s="40" t="e">
        <f>IF(AND(NOT(ISBLANK('Captura de datos de CONTACTO'!AE416)),ISNA(VLOOKUP('Captura de datos de CONTACTO'!AE416,'DO NOT USE_School Picklist'!$H$3:$H$4,1,FALSE))),"Please select a value from the drop-down menu",IF('DO NOT USE_Contact Formulas'!A416,"OK",NA()))</f>
        <v>#N/A</v>
      </c>
      <c r="AF416" s="40" t="e">
        <f ca="1">IF('Captura de datos de CONTACTO'!AF416&gt;'DO NOT USE_School Picklist'!$C$3,"Test Date cannot be a future date",IF('DO NOT USE_Contact Formulas'!A416,"OK",NA()))</f>
        <v>#N/A</v>
      </c>
      <c r="AG416" s="53" t="e">
        <f>IF(AND('DO NOT USE_Contact Formulas'!A416,ISBLANK('Captura de datos de CONTACTO'!AB416)),"Lab Result Test Result is required",IF(AND(NOT(ISBLANK('Captura de datos de CONTACTO'!AB416)),ISNA(VLOOKUP('Captura de datos de CONTACTO'!AB416,'DO NOT USE_School Picklist'!$Q$3:$Q$8,1,FALSE))),"Please select a value from the drop-down menu",IF('DO NOT USE_Contact Formulas'!A416,"OK",NA())))</f>
        <v>#N/A</v>
      </c>
    </row>
    <row r="417" spans="1:33" x14ac:dyDescent="0.3">
      <c r="A417" s="39" t="e">
        <f>IF('DO NOT USE_Contact Formulas'!A417,IF('DO NOT USE_Contact Formulas'!B417,"Not all required fields are completed","OK"),NA())</f>
        <v>#N/A</v>
      </c>
      <c r="B417" s="40" t="e">
        <f>IF(AND('DO NOT USE_Contact Formulas'!A417,ISBLANK('Captura de datos de CONTACTO'!B417)),"First Name is required",IF(NOT(ISBLANK('Captura de datos de CONTACTO'!B417)),"OK",NA()))</f>
        <v>#N/A</v>
      </c>
      <c r="C417" s="40" t="e">
        <f>IF(AND('DO NOT USE_Contact Formulas'!A417,ISBLANK('Captura de datos de CONTACTO'!C417)),"Last Name is required",IF(NOT(ISBLANK('Captura de datos de CONTACTO'!C417)),"OK",NA()))</f>
        <v>#N/A</v>
      </c>
      <c r="D417" s="40" t="e">
        <f>IF(AND('DO NOT USE_Contact Formulas'!A417,ISBLANK('Captura de datos de CONTACTO'!D417)),"Birthdate is required",IF(NOT(ISBLANK('Captura de datos de CONTACTO'!D417)),"OK",NA()))</f>
        <v>#N/A</v>
      </c>
      <c r="E417" s="40" t="e">
        <f>IF(AND('DO NOT USE_Contact Formulas'!A417,ISBLANK('Captura de datos de CONTACTO'!E417)),"Mobile Phone is required",IF(NOT(ISBLANK('Captura de datos de CONTACTO'!E417)),IF(AND(ISNUMBER(VALUE('Captura de datos de CONTACTO'!E417)),LEFT('Captura de datos de CONTACTO'!E417,1)&lt;&gt;"1",LEN('Captura de datos de CONTACTO'!E417)=10),"OK","Phone number must be valid format"),NA()))</f>
        <v>#N/A</v>
      </c>
      <c r="F417" s="40" t="e">
        <f>IF(LEN('Captura de datos de CONTACTO'!F417)&gt;255,"Home Street Address must be less than 255 characters",IF('DO NOT USE_Contact Formulas'!A417,"OK",NA()))</f>
        <v>#N/A</v>
      </c>
      <c r="G417" s="40" t="e">
        <f>IF(LEN('Captura de datos de CONTACTO'!G417)&gt;40,"City must be less than 40 characters",IF('DO NOT USE_Contact Formulas'!A417,"OK",NA()))</f>
        <v>#N/A</v>
      </c>
      <c r="H417" s="40" t="e">
        <f>IF(AND(NOT(ISBLANK('Captura de datos de CONTACTO'!H417)),ISNA(VLOOKUP('Captura de datos de CONTACTO'!H417,'DO NOT USE_School Picklist'!$P$3:$P$52,1,FALSE))),"Please select a value from the drop-down menu",IF('DO NOT USE_Contact Formulas'!A417,"OK",NA()))</f>
        <v>#N/A</v>
      </c>
      <c r="I417" s="40" t="e">
        <f>IF(AND('DO NOT USE_Contact Formulas'!A417,ISBLANK('Captura de datos de CONTACTO'!I417)),"Zip is required",IF(ISBLANK('Captura de datos de CONTACTO'!I417),NA(),"OK"))</f>
        <v>#N/A</v>
      </c>
      <c r="J417" s="40" t="e">
        <f>IF(AND('DO NOT USE_Contact Formulas'!A417,ISBLANK('Captura de datos de CONTACTO'!J417)),"Student or Staff? is required",IF(ISBLANK('Captura de datos de CONTACTO'!J417),NA(),IF(ISNA(VLOOKUP('Captura de datos de CONTACTO'!J417,'DO NOT USE_School Picklist'!$B$3:$B$6,1,FALSE)),"Please select a value from the drop-down menu","OK")))</f>
        <v>#N/A</v>
      </c>
      <c r="K417" s="40" t="e">
        <f>IF(AND('Captura de datos de CONTACTO'!J417='DO NOT USE_School Picklist'!$B$4,ISBLANK('Captura de datos de CONTACTO'!K417)),"Occupation/Job Title is required if Student or Staff? is Yes, staff/faculty or volunteer",IF('DO NOT USE_Contact Formulas'!A417,"OK",NA()))</f>
        <v>#N/A</v>
      </c>
      <c r="L417" s="40" t="e">
        <f ca="1">IF('Captura de datos de CONTACTO'!L417&gt;'DO NOT USE_School Picklist'!$C$3,"Date last on school campus/facility cannot be a future date",IF('DO NOT USE_Contact Formulas'!A417,IF(ISBLANK('Captura de datos de CONTACTO'!L417),"Date last on school campus/facility is required","OK"),NA()))</f>
        <v>#N/A</v>
      </c>
      <c r="M417" s="41" t="e">
        <f ca="1">IF('Captura de datos de CONTACTO'!M417&gt;'DO NOT USE_School Picklist'!$C$3,"Last Exposure Date cannot be a future date",IF('DO NOT USE_Contact Formulas'!A417,IF(ISBLANK('Captura de datos de CONTACTO'!M417),"Last Exposure Date is required","OK"),NA()))</f>
        <v>#N/A</v>
      </c>
      <c r="N417" s="41" t="e">
        <f>IF(AND('DO NOT USE_Contact Formulas'!A417,ISBLANK('Captura de datos de CONTACTO'!N417)),"Specific Place in the Location is required",IF(ISBLANK('Captura de datos de CONTACTO'!N417),NA(),"OK"))</f>
        <v>#N/A</v>
      </c>
      <c r="O417" s="40" t="e">
        <f>IF(AND(NOT(ISBLANK('Captura de datos de CONTACTO'!O417)),ISNA(VLOOKUP('Captura de datos de CONTACTO'!O417,'DO NOT USE_School Picklist'!$L$3:$L$81,1,FALSE))),"Please select a value from the drop-down menu",IF('DO NOT USE_Contact Formulas'!A417,"OK",NA()))</f>
        <v>#N/A</v>
      </c>
      <c r="P417" s="40" t="e">
        <f>IF(AND(NOT(ISBLANK('Captura de datos de CONTACTO'!P417)),NOT(ISNUMBER(MATCH("*@*.?*",'Captura de datos de CONTACTO'!P417,0)))),"Email must be in a valid format",IF('DO NOT USE_Contact Formulas'!A417,"OK",NA()))</f>
        <v>#N/A</v>
      </c>
      <c r="Q417" s="40" t="e">
        <f>IF(LEN('Captura de datos de CONTACTO'!Q417)&gt;50,"Parent/Guardian Name must be less than 50 characters",IF('DO NOT USE_Contact Formulas'!A417,"OK",NA()))</f>
        <v>#N/A</v>
      </c>
      <c r="R417" s="40" t="e">
        <f>IF(NOT(ISBLANK('Captura de datos de CONTACTO'!R417)),IF(AND(ISNUMBER('Captura de datos de CONTACTO'!R417),LEFT('Captura de datos de CONTACTO'!R417,1)&lt;&gt;"1",LEN('Captura de datos de CONTACTO'!R417)=10),"OK","Phone number must be valid format"),IF('DO NOT USE_Contact Formulas'!A417,"OK",NA()))</f>
        <v>#N/A</v>
      </c>
      <c r="S417" s="40" t="e">
        <f>IF(AND(NOT(ISBLANK('Captura de datos de CONTACTO'!S417)),ISNA(VLOOKUP('Captura de datos de CONTACTO'!S417,'DO NOT USE_School Picklist'!$N$3:$N$63,1,FALSE))),"Please select a value from the drop-down menu",IF('DO NOT USE_Contact Formulas'!A417,"OK",NA()))</f>
        <v>#N/A</v>
      </c>
      <c r="T417" s="53" t="e">
        <f>IF(AND(NOT(ISBLANK('Captura de datos de CONTACTO'!T417)),ISNA(VLOOKUP('Captura de datos de CONTACTO'!T417,'DO NOT USE_School Picklist'!$I$3:$I$5,1,FALSE))),"Please select a value from the drop-down menu",IF('DO NOT USE_Contact Formulas'!A417,"OK",NA()))</f>
        <v>#N/A</v>
      </c>
      <c r="U417" s="40" t="e">
        <f>IF(AND(NOT(ISBLANK('Captura de datos de CONTACTO'!U417)),ISNA(VLOOKUP('Captura de datos de CONTACTO'!U417,'DO NOT USE_School Picklist'!$E$3:$E$10,1,FALSE))),"Please select a value from the drop-down menu",IF('DO NOT USE_Contact Formulas'!A417,"OK",NA()))</f>
        <v>#N/A</v>
      </c>
      <c r="V417" s="53" t="e">
        <f>IF(AND(NOT(ISBLANK('Captura de datos de CONTACTO'!V417)),ISNA(VLOOKUP('Captura de datos de CONTACTO'!V417,'DO NOT USE_School Picklist'!$W$3:$W$9,1,FALSE))),"Please select a value from the drop-down menu",IF('DO NOT USE_Contact Formulas'!A417,"OK",NA()))</f>
        <v>#N/A</v>
      </c>
      <c r="W417" s="53" t="e">
        <f>IF(AND(NOT(ISBLANK('Captura de datos de CONTACTO'!W417)),ISNA(VLOOKUP('Captura de datos de CONTACTO'!W417,'DO NOT USE_School Picklist'!$W$3:$W$9,1,FALSE))),"Please select a value from the drop-down menu",IF('DO NOT USE_Case Formulas'!A417,"OK",NA()))</f>
        <v>#N/A</v>
      </c>
      <c r="X417" s="40" t="e">
        <f>IF(AND(NOT(ISBLANK('Captura de datos de CONTACTO'!X417)),ISNA(VLOOKUP('Captura de datos de CONTACTO'!X417,'DO NOT USE_School Picklist'!$F$3:$F$16,1,FALSE))),"Please select a value from the drop-down menu",IF('DO NOT USE_Contact Formulas'!A417,"OK",NA()))</f>
        <v>#N/A</v>
      </c>
      <c r="Y417" s="40" t="e">
        <f>IF(LEN('Captura de datos de CONTACTO'!Y417)&gt;100,"Classroom(s) must be less than 100 characters",IF('DO NOT USE_Contact Formulas'!A417,"OK",NA()))</f>
        <v>#N/A</v>
      </c>
      <c r="Z417" s="40" t="e">
        <f>IF(AND(NOT(ISBLANK('Captura de datos de CONTACTO'!Z417)),ISNA(VLOOKUP('Captura de datos de CONTACTO'!Z417,'DO NOT USE_School Picklist'!$K$3:$K$6,1,FALSE))),"Please select a value from the drop-down menu",IF('DO NOT USE_Contact Formulas'!A417,"OK",NA()))</f>
        <v>#N/A</v>
      </c>
      <c r="AA417" s="40" t="e">
        <f>IF(AND(NOT(ISBLANK('Captura de datos de CONTACTO'!AA417)),ISNA(VLOOKUP('Captura de datos de CONTACTO'!AA417,'DO NOT USE_School Picklist'!$D$3:$D$5,1,FALSE))),"Please select a value from the drop-down menu",IF('DO NOT USE_Contact Formulas'!A417,"OK",NA()))</f>
        <v>#N/A</v>
      </c>
      <c r="AB417" s="40"/>
      <c r="AC417" s="40" t="e">
        <f>IF(AND(NOT(ISBLANK('Captura de datos de CONTACTO'!AC417)),ISNA(VLOOKUP('Captura de datos de CONTACTO'!AC417,'DO NOT USE_School Picklist'!$G$3:$G$5,1,FALSE))),"Please select a value from the drop-down menu",IF('DO NOT USE_Contact Formulas'!A417,"OK",NA()))</f>
        <v>#N/A</v>
      </c>
      <c r="AD417" s="40"/>
      <c r="AE417" s="40" t="e">
        <f>IF(AND(NOT(ISBLANK('Captura de datos de CONTACTO'!AE417)),ISNA(VLOOKUP('Captura de datos de CONTACTO'!AE417,'DO NOT USE_School Picklist'!$H$3:$H$4,1,FALSE))),"Please select a value from the drop-down menu",IF('DO NOT USE_Contact Formulas'!A417,"OK",NA()))</f>
        <v>#N/A</v>
      </c>
      <c r="AF417" s="40" t="e">
        <f ca="1">IF('Captura de datos de CONTACTO'!AF417&gt;'DO NOT USE_School Picklist'!$C$3,"Test Date cannot be a future date",IF('DO NOT USE_Contact Formulas'!A417,"OK",NA()))</f>
        <v>#N/A</v>
      </c>
      <c r="AG417" s="53" t="e">
        <f>IF(AND('DO NOT USE_Contact Formulas'!A417,ISBLANK('Captura de datos de CONTACTO'!AB417)),"Lab Result Test Result is required",IF(AND(NOT(ISBLANK('Captura de datos de CONTACTO'!AB417)),ISNA(VLOOKUP('Captura de datos de CONTACTO'!AB417,'DO NOT USE_School Picklist'!$Q$3:$Q$8,1,FALSE))),"Please select a value from the drop-down menu",IF('DO NOT USE_Contact Formulas'!A417,"OK",NA())))</f>
        <v>#N/A</v>
      </c>
    </row>
    <row r="418" spans="1:33" x14ac:dyDescent="0.3">
      <c r="A418" s="39" t="e">
        <f>IF('DO NOT USE_Contact Formulas'!A418,IF('DO NOT USE_Contact Formulas'!B418,"Not all required fields are completed","OK"),NA())</f>
        <v>#N/A</v>
      </c>
      <c r="B418" s="40" t="e">
        <f>IF(AND('DO NOT USE_Contact Formulas'!A418,ISBLANK('Captura de datos de CONTACTO'!B418)),"First Name is required",IF(NOT(ISBLANK('Captura de datos de CONTACTO'!B418)),"OK",NA()))</f>
        <v>#N/A</v>
      </c>
      <c r="C418" s="40" t="e">
        <f>IF(AND('DO NOT USE_Contact Formulas'!A418,ISBLANK('Captura de datos de CONTACTO'!C418)),"Last Name is required",IF(NOT(ISBLANK('Captura de datos de CONTACTO'!C418)),"OK",NA()))</f>
        <v>#N/A</v>
      </c>
      <c r="D418" s="40" t="e">
        <f>IF(AND('DO NOT USE_Contact Formulas'!A418,ISBLANK('Captura de datos de CONTACTO'!D418)),"Birthdate is required",IF(NOT(ISBLANK('Captura de datos de CONTACTO'!D418)),"OK",NA()))</f>
        <v>#N/A</v>
      </c>
      <c r="E418" s="40" t="e">
        <f>IF(AND('DO NOT USE_Contact Formulas'!A418,ISBLANK('Captura de datos de CONTACTO'!E418)),"Mobile Phone is required",IF(NOT(ISBLANK('Captura de datos de CONTACTO'!E418)),IF(AND(ISNUMBER(VALUE('Captura de datos de CONTACTO'!E418)),LEFT('Captura de datos de CONTACTO'!E418,1)&lt;&gt;"1",LEN('Captura de datos de CONTACTO'!E418)=10),"OK","Phone number must be valid format"),NA()))</f>
        <v>#N/A</v>
      </c>
      <c r="F418" s="40" t="e">
        <f>IF(LEN('Captura de datos de CONTACTO'!F418)&gt;255,"Home Street Address must be less than 255 characters",IF('DO NOT USE_Contact Formulas'!A418,"OK",NA()))</f>
        <v>#N/A</v>
      </c>
      <c r="G418" s="40" t="e">
        <f>IF(LEN('Captura de datos de CONTACTO'!G418)&gt;40,"City must be less than 40 characters",IF('DO NOT USE_Contact Formulas'!A418,"OK",NA()))</f>
        <v>#N/A</v>
      </c>
      <c r="H418" s="40" t="e">
        <f>IF(AND(NOT(ISBLANK('Captura de datos de CONTACTO'!H418)),ISNA(VLOOKUP('Captura de datos de CONTACTO'!H418,'DO NOT USE_School Picklist'!$P$3:$P$52,1,FALSE))),"Please select a value from the drop-down menu",IF('DO NOT USE_Contact Formulas'!A418,"OK",NA()))</f>
        <v>#N/A</v>
      </c>
      <c r="I418" s="40" t="e">
        <f>IF(AND('DO NOT USE_Contact Formulas'!A418,ISBLANK('Captura de datos de CONTACTO'!I418)),"Zip is required",IF(ISBLANK('Captura de datos de CONTACTO'!I418),NA(),"OK"))</f>
        <v>#N/A</v>
      </c>
      <c r="J418" s="40" t="e">
        <f>IF(AND('DO NOT USE_Contact Formulas'!A418,ISBLANK('Captura de datos de CONTACTO'!J418)),"Student or Staff? is required",IF(ISBLANK('Captura de datos de CONTACTO'!J418),NA(),IF(ISNA(VLOOKUP('Captura de datos de CONTACTO'!J418,'DO NOT USE_School Picklist'!$B$3:$B$6,1,FALSE)),"Please select a value from the drop-down menu","OK")))</f>
        <v>#N/A</v>
      </c>
      <c r="K418" s="40" t="e">
        <f>IF(AND('Captura de datos de CONTACTO'!J418='DO NOT USE_School Picklist'!$B$4,ISBLANK('Captura de datos de CONTACTO'!K418)),"Occupation/Job Title is required if Student or Staff? is Yes, staff/faculty or volunteer",IF('DO NOT USE_Contact Formulas'!A418,"OK",NA()))</f>
        <v>#N/A</v>
      </c>
      <c r="L418" s="40" t="e">
        <f ca="1">IF('Captura de datos de CONTACTO'!L418&gt;'DO NOT USE_School Picklist'!$C$3,"Date last on school campus/facility cannot be a future date",IF('DO NOT USE_Contact Formulas'!A418,IF(ISBLANK('Captura de datos de CONTACTO'!L418),"Date last on school campus/facility is required","OK"),NA()))</f>
        <v>#N/A</v>
      </c>
      <c r="M418" s="41" t="e">
        <f ca="1">IF('Captura de datos de CONTACTO'!M418&gt;'DO NOT USE_School Picklist'!$C$3,"Last Exposure Date cannot be a future date",IF('DO NOT USE_Contact Formulas'!A418,IF(ISBLANK('Captura de datos de CONTACTO'!M418),"Last Exposure Date is required","OK"),NA()))</f>
        <v>#N/A</v>
      </c>
      <c r="N418" s="41" t="e">
        <f>IF(AND('DO NOT USE_Contact Formulas'!A418,ISBLANK('Captura de datos de CONTACTO'!N418)),"Specific Place in the Location is required",IF(ISBLANK('Captura de datos de CONTACTO'!N418),NA(),"OK"))</f>
        <v>#N/A</v>
      </c>
      <c r="O418" s="40" t="e">
        <f>IF(AND(NOT(ISBLANK('Captura de datos de CONTACTO'!O418)),ISNA(VLOOKUP('Captura de datos de CONTACTO'!O418,'DO NOT USE_School Picklist'!$L$3:$L$81,1,FALSE))),"Please select a value from the drop-down menu",IF('DO NOT USE_Contact Formulas'!A418,"OK",NA()))</f>
        <v>#N/A</v>
      </c>
      <c r="P418" s="40" t="e">
        <f>IF(AND(NOT(ISBLANK('Captura de datos de CONTACTO'!P418)),NOT(ISNUMBER(MATCH("*@*.?*",'Captura de datos de CONTACTO'!P418,0)))),"Email must be in a valid format",IF('DO NOT USE_Contact Formulas'!A418,"OK",NA()))</f>
        <v>#N/A</v>
      </c>
      <c r="Q418" s="40" t="e">
        <f>IF(LEN('Captura de datos de CONTACTO'!Q418)&gt;50,"Parent/Guardian Name must be less than 50 characters",IF('DO NOT USE_Contact Formulas'!A418,"OK",NA()))</f>
        <v>#N/A</v>
      </c>
      <c r="R418" s="40" t="e">
        <f>IF(NOT(ISBLANK('Captura de datos de CONTACTO'!R418)),IF(AND(ISNUMBER('Captura de datos de CONTACTO'!R418),LEFT('Captura de datos de CONTACTO'!R418,1)&lt;&gt;"1",LEN('Captura de datos de CONTACTO'!R418)=10),"OK","Phone number must be valid format"),IF('DO NOT USE_Contact Formulas'!A418,"OK",NA()))</f>
        <v>#N/A</v>
      </c>
      <c r="S418" s="40" t="e">
        <f>IF(AND(NOT(ISBLANK('Captura de datos de CONTACTO'!S418)),ISNA(VLOOKUP('Captura de datos de CONTACTO'!S418,'DO NOT USE_School Picklist'!$N$3:$N$63,1,FALSE))),"Please select a value from the drop-down menu",IF('DO NOT USE_Contact Formulas'!A418,"OK",NA()))</f>
        <v>#N/A</v>
      </c>
      <c r="T418" s="53" t="e">
        <f>IF(AND(NOT(ISBLANK('Captura de datos de CONTACTO'!T418)),ISNA(VLOOKUP('Captura de datos de CONTACTO'!T418,'DO NOT USE_School Picklist'!$I$3:$I$5,1,FALSE))),"Please select a value from the drop-down menu",IF('DO NOT USE_Contact Formulas'!A418,"OK",NA()))</f>
        <v>#N/A</v>
      </c>
      <c r="U418" s="40" t="e">
        <f>IF(AND(NOT(ISBLANK('Captura de datos de CONTACTO'!U418)),ISNA(VLOOKUP('Captura de datos de CONTACTO'!U418,'DO NOT USE_School Picklist'!$E$3:$E$10,1,FALSE))),"Please select a value from the drop-down menu",IF('DO NOT USE_Contact Formulas'!A418,"OK",NA()))</f>
        <v>#N/A</v>
      </c>
      <c r="V418" s="53" t="e">
        <f>IF(AND(NOT(ISBLANK('Captura de datos de CONTACTO'!V418)),ISNA(VLOOKUP('Captura de datos de CONTACTO'!V418,'DO NOT USE_School Picklist'!$W$3:$W$9,1,FALSE))),"Please select a value from the drop-down menu",IF('DO NOT USE_Contact Formulas'!A418,"OK",NA()))</f>
        <v>#N/A</v>
      </c>
      <c r="W418" s="53" t="e">
        <f>IF(AND(NOT(ISBLANK('Captura de datos de CONTACTO'!W418)),ISNA(VLOOKUP('Captura de datos de CONTACTO'!W418,'DO NOT USE_School Picklist'!$W$3:$W$9,1,FALSE))),"Please select a value from the drop-down menu",IF('DO NOT USE_Case Formulas'!A418,"OK",NA()))</f>
        <v>#N/A</v>
      </c>
      <c r="X418" s="40" t="e">
        <f>IF(AND(NOT(ISBLANK('Captura de datos de CONTACTO'!X418)),ISNA(VLOOKUP('Captura de datos de CONTACTO'!X418,'DO NOT USE_School Picklist'!$F$3:$F$16,1,FALSE))),"Please select a value from the drop-down menu",IF('DO NOT USE_Contact Formulas'!A418,"OK",NA()))</f>
        <v>#N/A</v>
      </c>
      <c r="Y418" s="40" t="e">
        <f>IF(LEN('Captura de datos de CONTACTO'!Y418)&gt;100,"Classroom(s) must be less than 100 characters",IF('DO NOT USE_Contact Formulas'!A418,"OK",NA()))</f>
        <v>#N/A</v>
      </c>
      <c r="Z418" s="40" t="e">
        <f>IF(AND(NOT(ISBLANK('Captura de datos de CONTACTO'!Z418)),ISNA(VLOOKUP('Captura de datos de CONTACTO'!Z418,'DO NOT USE_School Picklist'!$K$3:$K$6,1,FALSE))),"Please select a value from the drop-down menu",IF('DO NOT USE_Contact Formulas'!A418,"OK",NA()))</f>
        <v>#N/A</v>
      </c>
      <c r="AA418" s="40" t="e">
        <f>IF(AND(NOT(ISBLANK('Captura de datos de CONTACTO'!AA418)),ISNA(VLOOKUP('Captura de datos de CONTACTO'!AA418,'DO NOT USE_School Picklist'!$D$3:$D$5,1,FALSE))),"Please select a value from the drop-down menu",IF('DO NOT USE_Contact Formulas'!A418,"OK",NA()))</f>
        <v>#N/A</v>
      </c>
      <c r="AB418" s="40"/>
      <c r="AC418" s="40" t="e">
        <f>IF(AND(NOT(ISBLANK('Captura de datos de CONTACTO'!AC418)),ISNA(VLOOKUP('Captura de datos de CONTACTO'!AC418,'DO NOT USE_School Picklist'!$G$3:$G$5,1,FALSE))),"Please select a value from the drop-down menu",IF('DO NOT USE_Contact Formulas'!A418,"OK",NA()))</f>
        <v>#N/A</v>
      </c>
      <c r="AD418" s="40"/>
      <c r="AE418" s="40" t="e">
        <f>IF(AND(NOT(ISBLANK('Captura de datos de CONTACTO'!AE418)),ISNA(VLOOKUP('Captura de datos de CONTACTO'!AE418,'DO NOT USE_School Picklist'!$H$3:$H$4,1,FALSE))),"Please select a value from the drop-down menu",IF('DO NOT USE_Contact Formulas'!A418,"OK",NA()))</f>
        <v>#N/A</v>
      </c>
      <c r="AF418" s="40" t="e">
        <f ca="1">IF('Captura de datos de CONTACTO'!AF418&gt;'DO NOT USE_School Picklist'!$C$3,"Test Date cannot be a future date",IF('DO NOT USE_Contact Formulas'!A418,"OK",NA()))</f>
        <v>#N/A</v>
      </c>
      <c r="AG418" s="53" t="e">
        <f>IF(AND('DO NOT USE_Contact Formulas'!A418,ISBLANK('Captura de datos de CONTACTO'!AB418)),"Lab Result Test Result is required",IF(AND(NOT(ISBLANK('Captura de datos de CONTACTO'!AB418)),ISNA(VLOOKUP('Captura de datos de CONTACTO'!AB418,'DO NOT USE_School Picklist'!$Q$3:$Q$8,1,FALSE))),"Please select a value from the drop-down menu",IF('DO NOT USE_Contact Formulas'!A418,"OK",NA())))</f>
        <v>#N/A</v>
      </c>
    </row>
    <row r="419" spans="1:33" x14ac:dyDescent="0.3">
      <c r="A419" s="39" t="e">
        <f>IF('DO NOT USE_Contact Formulas'!A419,IF('DO NOT USE_Contact Formulas'!B419,"Not all required fields are completed","OK"),NA())</f>
        <v>#N/A</v>
      </c>
      <c r="B419" s="40" t="e">
        <f>IF(AND('DO NOT USE_Contact Formulas'!A419,ISBLANK('Captura de datos de CONTACTO'!B419)),"First Name is required",IF(NOT(ISBLANK('Captura de datos de CONTACTO'!B419)),"OK",NA()))</f>
        <v>#N/A</v>
      </c>
      <c r="C419" s="40" t="e">
        <f>IF(AND('DO NOT USE_Contact Formulas'!A419,ISBLANK('Captura de datos de CONTACTO'!C419)),"Last Name is required",IF(NOT(ISBLANK('Captura de datos de CONTACTO'!C419)),"OK",NA()))</f>
        <v>#N/A</v>
      </c>
      <c r="D419" s="40" t="e">
        <f>IF(AND('DO NOT USE_Contact Formulas'!A419,ISBLANK('Captura de datos de CONTACTO'!D419)),"Birthdate is required",IF(NOT(ISBLANK('Captura de datos de CONTACTO'!D419)),"OK",NA()))</f>
        <v>#N/A</v>
      </c>
      <c r="E419" s="40" t="e">
        <f>IF(AND('DO NOT USE_Contact Formulas'!A419,ISBLANK('Captura de datos de CONTACTO'!E419)),"Mobile Phone is required",IF(NOT(ISBLANK('Captura de datos de CONTACTO'!E419)),IF(AND(ISNUMBER(VALUE('Captura de datos de CONTACTO'!E419)),LEFT('Captura de datos de CONTACTO'!E419,1)&lt;&gt;"1",LEN('Captura de datos de CONTACTO'!E419)=10),"OK","Phone number must be valid format"),NA()))</f>
        <v>#N/A</v>
      </c>
      <c r="F419" s="40" t="e">
        <f>IF(LEN('Captura de datos de CONTACTO'!F419)&gt;255,"Home Street Address must be less than 255 characters",IF('DO NOT USE_Contact Formulas'!A419,"OK",NA()))</f>
        <v>#N/A</v>
      </c>
      <c r="G419" s="40" t="e">
        <f>IF(LEN('Captura de datos de CONTACTO'!G419)&gt;40,"City must be less than 40 characters",IF('DO NOT USE_Contact Formulas'!A419,"OK",NA()))</f>
        <v>#N/A</v>
      </c>
      <c r="H419" s="40" t="e">
        <f>IF(AND(NOT(ISBLANK('Captura de datos de CONTACTO'!H419)),ISNA(VLOOKUP('Captura de datos de CONTACTO'!H419,'DO NOT USE_School Picklist'!$P$3:$P$52,1,FALSE))),"Please select a value from the drop-down menu",IF('DO NOT USE_Contact Formulas'!A419,"OK",NA()))</f>
        <v>#N/A</v>
      </c>
      <c r="I419" s="40" t="e">
        <f>IF(AND('DO NOT USE_Contact Formulas'!A419,ISBLANK('Captura de datos de CONTACTO'!I419)),"Zip is required",IF(ISBLANK('Captura de datos de CONTACTO'!I419),NA(),"OK"))</f>
        <v>#N/A</v>
      </c>
      <c r="J419" s="40" t="e">
        <f>IF(AND('DO NOT USE_Contact Formulas'!A419,ISBLANK('Captura de datos de CONTACTO'!J419)),"Student or Staff? is required",IF(ISBLANK('Captura de datos de CONTACTO'!J419),NA(),IF(ISNA(VLOOKUP('Captura de datos de CONTACTO'!J419,'DO NOT USE_School Picklist'!$B$3:$B$6,1,FALSE)),"Please select a value from the drop-down menu","OK")))</f>
        <v>#N/A</v>
      </c>
      <c r="K419" s="40" t="e">
        <f>IF(AND('Captura de datos de CONTACTO'!J419='DO NOT USE_School Picklist'!$B$4,ISBLANK('Captura de datos de CONTACTO'!K419)),"Occupation/Job Title is required if Student or Staff? is Yes, staff/faculty or volunteer",IF('DO NOT USE_Contact Formulas'!A419,"OK",NA()))</f>
        <v>#N/A</v>
      </c>
      <c r="L419" s="40" t="e">
        <f ca="1">IF('Captura de datos de CONTACTO'!L419&gt;'DO NOT USE_School Picklist'!$C$3,"Date last on school campus/facility cannot be a future date",IF('DO NOT USE_Contact Formulas'!A419,IF(ISBLANK('Captura de datos de CONTACTO'!L419),"Date last on school campus/facility is required","OK"),NA()))</f>
        <v>#N/A</v>
      </c>
      <c r="M419" s="41" t="e">
        <f ca="1">IF('Captura de datos de CONTACTO'!M419&gt;'DO NOT USE_School Picklist'!$C$3,"Last Exposure Date cannot be a future date",IF('DO NOT USE_Contact Formulas'!A419,IF(ISBLANK('Captura de datos de CONTACTO'!M419),"Last Exposure Date is required","OK"),NA()))</f>
        <v>#N/A</v>
      </c>
      <c r="N419" s="41" t="e">
        <f>IF(AND('DO NOT USE_Contact Formulas'!A419,ISBLANK('Captura de datos de CONTACTO'!N419)),"Specific Place in the Location is required",IF(ISBLANK('Captura de datos de CONTACTO'!N419),NA(),"OK"))</f>
        <v>#N/A</v>
      </c>
      <c r="O419" s="40" t="e">
        <f>IF(AND(NOT(ISBLANK('Captura de datos de CONTACTO'!O419)),ISNA(VLOOKUP('Captura de datos de CONTACTO'!O419,'DO NOT USE_School Picklist'!$L$3:$L$81,1,FALSE))),"Please select a value from the drop-down menu",IF('DO NOT USE_Contact Formulas'!A419,"OK",NA()))</f>
        <v>#N/A</v>
      </c>
      <c r="P419" s="40" t="e">
        <f>IF(AND(NOT(ISBLANK('Captura de datos de CONTACTO'!P419)),NOT(ISNUMBER(MATCH("*@*.?*",'Captura de datos de CONTACTO'!P419,0)))),"Email must be in a valid format",IF('DO NOT USE_Contact Formulas'!A419,"OK",NA()))</f>
        <v>#N/A</v>
      </c>
      <c r="Q419" s="40" t="e">
        <f>IF(LEN('Captura de datos de CONTACTO'!Q419)&gt;50,"Parent/Guardian Name must be less than 50 characters",IF('DO NOT USE_Contact Formulas'!A419,"OK",NA()))</f>
        <v>#N/A</v>
      </c>
      <c r="R419" s="40" t="e">
        <f>IF(NOT(ISBLANK('Captura de datos de CONTACTO'!R419)),IF(AND(ISNUMBER('Captura de datos de CONTACTO'!R419),LEFT('Captura de datos de CONTACTO'!R419,1)&lt;&gt;"1",LEN('Captura de datos de CONTACTO'!R419)=10),"OK","Phone number must be valid format"),IF('DO NOT USE_Contact Formulas'!A419,"OK",NA()))</f>
        <v>#N/A</v>
      </c>
      <c r="S419" s="40" t="e">
        <f>IF(AND(NOT(ISBLANK('Captura de datos de CONTACTO'!S419)),ISNA(VLOOKUP('Captura de datos de CONTACTO'!S419,'DO NOT USE_School Picklist'!$N$3:$N$63,1,FALSE))),"Please select a value from the drop-down menu",IF('DO NOT USE_Contact Formulas'!A419,"OK",NA()))</f>
        <v>#N/A</v>
      </c>
      <c r="T419" s="53" t="e">
        <f>IF(AND(NOT(ISBLANK('Captura de datos de CONTACTO'!T419)),ISNA(VLOOKUP('Captura de datos de CONTACTO'!T419,'DO NOT USE_School Picklist'!$I$3:$I$5,1,FALSE))),"Please select a value from the drop-down menu",IF('DO NOT USE_Contact Formulas'!A419,"OK",NA()))</f>
        <v>#N/A</v>
      </c>
      <c r="U419" s="40" t="e">
        <f>IF(AND(NOT(ISBLANK('Captura de datos de CONTACTO'!U419)),ISNA(VLOOKUP('Captura de datos de CONTACTO'!U419,'DO NOT USE_School Picklist'!$E$3:$E$10,1,FALSE))),"Please select a value from the drop-down menu",IF('DO NOT USE_Contact Formulas'!A419,"OK",NA()))</f>
        <v>#N/A</v>
      </c>
      <c r="V419" s="53" t="e">
        <f>IF(AND(NOT(ISBLANK('Captura de datos de CONTACTO'!V419)),ISNA(VLOOKUP('Captura de datos de CONTACTO'!V419,'DO NOT USE_School Picklist'!$W$3:$W$9,1,FALSE))),"Please select a value from the drop-down menu",IF('DO NOT USE_Contact Formulas'!A419,"OK",NA()))</f>
        <v>#N/A</v>
      </c>
      <c r="W419" s="53" t="e">
        <f>IF(AND(NOT(ISBLANK('Captura de datos de CONTACTO'!W419)),ISNA(VLOOKUP('Captura de datos de CONTACTO'!W419,'DO NOT USE_School Picklist'!$W$3:$W$9,1,FALSE))),"Please select a value from the drop-down menu",IF('DO NOT USE_Case Formulas'!A419,"OK",NA()))</f>
        <v>#N/A</v>
      </c>
      <c r="X419" s="40" t="e">
        <f>IF(AND(NOT(ISBLANK('Captura de datos de CONTACTO'!X419)),ISNA(VLOOKUP('Captura de datos de CONTACTO'!X419,'DO NOT USE_School Picklist'!$F$3:$F$16,1,FALSE))),"Please select a value from the drop-down menu",IF('DO NOT USE_Contact Formulas'!A419,"OK",NA()))</f>
        <v>#N/A</v>
      </c>
      <c r="Y419" s="40" t="e">
        <f>IF(LEN('Captura de datos de CONTACTO'!Y419)&gt;100,"Classroom(s) must be less than 100 characters",IF('DO NOT USE_Contact Formulas'!A419,"OK",NA()))</f>
        <v>#N/A</v>
      </c>
      <c r="Z419" s="40" t="e">
        <f>IF(AND(NOT(ISBLANK('Captura de datos de CONTACTO'!Z419)),ISNA(VLOOKUP('Captura de datos de CONTACTO'!Z419,'DO NOT USE_School Picklist'!$K$3:$K$6,1,FALSE))),"Please select a value from the drop-down menu",IF('DO NOT USE_Contact Formulas'!A419,"OK",NA()))</f>
        <v>#N/A</v>
      </c>
      <c r="AA419" s="40" t="e">
        <f>IF(AND(NOT(ISBLANK('Captura de datos de CONTACTO'!AA419)),ISNA(VLOOKUP('Captura de datos de CONTACTO'!AA419,'DO NOT USE_School Picklist'!$D$3:$D$5,1,FALSE))),"Please select a value from the drop-down menu",IF('DO NOT USE_Contact Formulas'!A419,"OK",NA()))</f>
        <v>#N/A</v>
      </c>
      <c r="AB419" s="40"/>
      <c r="AC419" s="40" t="e">
        <f>IF(AND(NOT(ISBLANK('Captura de datos de CONTACTO'!AC419)),ISNA(VLOOKUP('Captura de datos de CONTACTO'!AC419,'DO NOT USE_School Picklist'!$G$3:$G$5,1,FALSE))),"Please select a value from the drop-down menu",IF('DO NOT USE_Contact Formulas'!A419,"OK",NA()))</f>
        <v>#N/A</v>
      </c>
      <c r="AD419" s="40"/>
      <c r="AE419" s="40" t="e">
        <f>IF(AND(NOT(ISBLANK('Captura de datos de CONTACTO'!AE419)),ISNA(VLOOKUP('Captura de datos de CONTACTO'!AE419,'DO NOT USE_School Picklist'!$H$3:$H$4,1,FALSE))),"Please select a value from the drop-down menu",IF('DO NOT USE_Contact Formulas'!A419,"OK",NA()))</f>
        <v>#N/A</v>
      </c>
      <c r="AF419" s="40" t="e">
        <f ca="1">IF('Captura de datos de CONTACTO'!AF419&gt;'DO NOT USE_School Picklist'!$C$3,"Test Date cannot be a future date",IF('DO NOT USE_Contact Formulas'!A419,"OK",NA()))</f>
        <v>#N/A</v>
      </c>
      <c r="AG419" s="53" t="e">
        <f>IF(AND('DO NOT USE_Contact Formulas'!A419,ISBLANK('Captura de datos de CONTACTO'!AB419)),"Lab Result Test Result is required",IF(AND(NOT(ISBLANK('Captura de datos de CONTACTO'!AB419)),ISNA(VLOOKUP('Captura de datos de CONTACTO'!AB419,'DO NOT USE_School Picklist'!$Q$3:$Q$8,1,FALSE))),"Please select a value from the drop-down menu",IF('DO NOT USE_Contact Formulas'!A419,"OK",NA())))</f>
        <v>#N/A</v>
      </c>
    </row>
    <row r="420" spans="1:33" x14ac:dyDescent="0.3">
      <c r="A420" s="39" t="e">
        <f>IF('DO NOT USE_Contact Formulas'!A420,IF('DO NOT USE_Contact Formulas'!B420,"Not all required fields are completed","OK"),NA())</f>
        <v>#N/A</v>
      </c>
      <c r="B420" s="40" t="e">
        <f>IF(AND('DO NOT USE_Contact Formulas'!A420,ISBLANK('Captura de datos de CONTACTO'!B420)),"First Name is required",IF(NOT(ISBLANK('Captura de datos de CONTACTO'!B420)),"OK",NA()))</f>
        <v>#N/A</v>
      </c>
      <c r="C420" s="40" t="e">
        <f>IF(AND('DO NOT USE_Contact Formulas'!A420,ISBLANK('Captura de datos de CONTACTO'!C420)),"Last Name is required",IF(NOT(ISBLANK('Captura de datos de CONTACTO'!C420)),"OK",NA()))</f>
        <v>#N/A</v>
      </c>
      <c r="D420" s="40" t="e">
        <f>IF(AND('DO NOT USE_Contact Formulas'!A420,ISBLANK('Captura de datos de CONTACTO'!D420)),"Birthdate is required",IF(NOT(ISBLANK('Captura de datos de CONTACTO'!D420)),"OK",NA()))</f>
        <v>#N/A</v>
      </c>
      <c r="E420" s="40" t="e">
        <f>IF(AND('DO NOT USE_Contact Formulas'!A420,ISBLANK('Captura de datos de CONTACTO'!E420)),"Mobile Phone is required",IF(NOT(ISBLANK('Captura de datos de CONTACTO'!E420)),IF(AND(ISNUMBER(VALUE('Captura de datos de CONTACTO'!E420)),LEFT('Captura de datos de CONTACTO'!E420,1)&lt;&gt;"1",LEN('Captura de datos de CONTACTO'!E420)=10),"OK","Phone number must be valid format"),NA()))</f>
        <v>#N/A</v>
      </c>
      <c r="F420" s="40" t="e">
        <f>IF(LEN('Captura de datos de CONTACTO'!F420)&gt;255,"Home Street Address must be less than 255 characters",IF('DO NOT USE_Contact Formulas'!A420,"OK",NA()))</f>
        <v>#N/A</v>
      </c>
      <c r="G420" s="40" t="e">
        <f>IF(LEN('Captura de datos de CONTACTO'!G420)&gt;40,"City must be less than 40 characters",IF('DO NOT USE_Contact Formulas'!A420,"OK",NA()))</f>
        <v>#N/A</v>
      </c>
      <c r="H420" s="40" t="e">
        <f>IF(AND(NOT(ISBLANK('Captura de datos de CONTACTO'!H420)),ISNA(VLOOKUP('Captura de datos de CONTACTO'!H420,'DO NOT USE_School Picklist'!$P$3:$P$52,1,FALSE))),"Please select a value from the drop-down menu",IF('DO NOT USE_Contact Formulas'!A420,"OK",NA()))</f>
        <v>#N/A</v>
      </c>
      <c r="I420" s="40" t="e">
        <f>IF(AND('DO NOT USE_Contact Formulas'!A420,ISBLANK('Captura de datos de CONTACTO'!I420)),"Zip is required",IF(ISBLANK('Captura de datos de CONTACTO'!I420),NA(),"OK"))</f>
        <v>#N/A</v>
      </c>
      <c r="J420" s="40" t="e">
        <f>IF(AND('DO NOT USE_Contact Formulas'!A420,ISBLANK('Captura de datos de CONTACTO'!J420)),"Student or Staff? is required",IF(ISBLANK('Captura de datos de CONTACTO'!J420),NA(),IF(ISNA(VLOOKUP('Captura de datos de CONTACTO'!J420,'DO NOT USE_School Picklist'!$B$3:$B$6,1,FALSE)),"Please select a value from the drop-down menu","OK")))</f>
        <v>#N/A</v>
      </c>
      <c r="K420" s="40" t="e">
        <f>IF(AND('Captura de datos de CONTACTO'!J420='DO NOT USE_School Picklist'!$B$4,ISBLANK('Captura de datos de CONTACTO'!K420)),"Occupation/Job Title is required if Student or Staff? is Yes, staff/faculty or volunteer",IF('DO NOT USE_Contact Formulas'!A420,"OK",NA()))</f>
        <v>#N/A</v>
      </c>
      <c r="L420" s="40" t="e">
        <f ca="1">IF('Captura de datos de CONTACTO'!L420&gt;'DO NOT USE_School Picklist'!$C$3,"Date last on school campus/facility cannot be a future date",IF('DO NOT USE_Contact Formulas'!A420,IF(ISBLANK('Captura de datos de CONTACTO'!L420),"Date last on school campus/facility is required","OK"),NA()))</f>
        <v>#N/A</v>
      </c>
      <c r="M420" s="41" t="e">
        <f ca="1">IF('Captura de datos de CONTACTO'!M420&gt;'DO NOT USE_School Picklist'!$C$3,"Last Exposure Date cannot be a future date",IF('DO NOT USE_Contact Formulas'!A420,IF(ISBLANK('Captura de datos de CONTACTO'!M420),"Last Exposure Date is required","OK"),NA()))</f>
        <v>#N/A</v>
      </c>
      <c r="N420" s="41" t="e">
        <f>IF(AND('DO NOT USE_Contact Formulas'!A420,ISBLANK('Captura de datos de CONTACTO'!N420)),"Specific Place in the Location is required",IF(ISBLANK('Captura de datos de CONTACTO'!N420),NA(),"OK"))</f>
        <v>#N/A</v>
      </c>
      <c r="O420" s="40" t="e">
        <f>IF(AND(NOT(ISBLANK('Captura de datos de CONTACTO'!O420)),ISNA(VLOOKUP('Captura de datos de CONTACTO'!O420,'DO NOT USE_School Picklist'!$L$3:$L$81,1,FALSE))),"Please select a value from the drop-down menu",IF('DO NOT USE_Contact Formulas'!A420,"OK",NA()))</f>
        <v>#N/A</v>
      </c>
      <c r="P420" s="40" t="e">
        <f>IF(AND(NOT(ISBLANK('Captura de datos de CONTACTO'!P420)),NOT(ISNUMBER(MATCH("*@*.?*",'Captura de datos de CONTACTO'!P420,0)))),"Email must be in a valid format",IF('DO NOT USE_Contact Formulas'!A420,"OK",NA()))</f>
        <v>#N/A</v>
      </c>
      <c r="Q420" s="40" t="e">
        <f>IF(LEN('Captura de datos de CONTACTO'!Q420)&gt;50,"Parent/Guardian Name must be less than 50 characters",IF('DO NOT USE_Contact Formulas'!A420,"OK",NA()))</f>
        <v>#N/A</v>
      </c>
      <c r="R420" s="40" t="e">
        <f>IF(NOT(ISBLANK('Captura de datos de CONTACTO'!R420)),IF(AND(ISNUMBER('Captura de datos de CONTACTO'!R420),LEFT('Captura de datos de CONTACTO'!R420,1)&lt;&gt;"1",LEN('Captura de datos de CONTACTO'!R420)=10),"OK","Phone number must be valid format"),IF('DO NOT USE_Contact Formulas'!A420,"OK",NA()))</f>
        <v>#N/A</v>
      </c>
      <c r="S420" s="40" t="e">
        <f>IF(AND(NOT(ISBLANK('Captura de datos de CONTACTO'!S420)),ISNA(VLOOKUP('Captura de datos de CONTACTO'!S420,'DO NOT USE_School Picklist'!$N$3:$N$63,1,FALSE))),"Please select a value from the drop-down menu",IF('DO NOT USE_Contact Formulas'!A420,"OK",NA()))</f>
        <v>#N/A</v>
      </c>
      <c r="T420" s="53" t="e">
        <f>IF(AND(NOT(ISBLANK('Captura de datos de CONTACTO'!T420)),ISNA(VLOOKUP('Captura de datos de CONTACTO'!T420,'DO NOT USE_School Picklist'!$I$3:$I$5,1,FALSE))),"Please select a value from the drop-down menu",IF('DO NOT USE_Contact Formulas'!A420,"OK",NA()))</f>
        <v>#N/A</v>
      </c>
      <c r="U420" s="40" t="e">
        <f>IF(AND(NOT(ISBLANK('Captura de datos de CONTACTO'!U420)),ISNA(VLOOKUP('Captura de datos de CONTACTO'!U420,'DO NOT USE_School Picklist'!$E$3:$E$10,1,FALSE))),"Please select a value from the drop-down menu",IF('DO NOT USE_Contact Formulas'!A420,"OK",NA()))</f>
        <v>#N/A</v>
      </c>
      <c r="V420" s="53" t="e">
        <f>IF(AND(NOT(ISBLANK('Captura de datos de CONTACTO'!V420)),ISNA(VLOOKUP('Captura de datos de CONTACTO'!V420,'DO NOT USE_School Picklist'!$W$3:$W$9,1,FALSE))),"Please select a value from the drop-down menu",IF('DO NOT USE_Contact Formulas'!A420,"OK",NA()))</f>
        <v>#N/A</v>
      </c>
      <c r="W420" s="53" t="e">
        <f>IF(AND(NOT(ISBLANK('Captura de datos de CONTACTO'!W420)),ISNA(VLOOKUP('Captura de datos de CONTACTO'!W420,'DO NOT USE_School Picklist'!$W$3:$W$9,1,FALSE))),"Please select a value from the drop-down menu",IF('DO NOT USE_Case Formulas'!A420,"OK",NA()))</f>
        <v>#N/A</v>
      </c>
      <c r="X420" s="40" t="e">
        <f>IF(AND(NOT(ISBLANK('Captura de datos de CONTACTO'!X420)),ISNA(VLOOKUP('Captura de datos de CONTACTO'!X420,'DO NOT USE_School Picklist'!$F$3:$F$16,1,FALSE))),"Please select a value from the drop-down menu",IF('DO NOT USE_Contact Formulas'!A420,"OK",NA()))</f>
        <v>#N/A</v>
      </c>
      <c r="Y420" s="40" t="e">
        <f>IF(LEN('Captura de datos de CONTACTO'!Y420)&gt;100,"Classroom(s) must be less than 100 characters",IF('DO NOT USE_Contact Formulas'!A420,"OK",NA()))</f>
        <v>#N/A</v>
      </c>
      <c r="Z420" s="40" t="e">
        <f>IF(AND(NOT(ISBLANK('Captura de datos de CONTACTO'!Z420)),ISNA(VLOOKUP('Captura de datos de CONTACTO'!Z420,'DO NOT USE_School Picklist'!$K$3:$K$6,1,FALSE))),"Please select a value from the drop-down menu",IF('DO NOT USE_Contact Formulas'!A420,"OK",NA()))</f>
        <v>#N/A</v>
      </c>
      <c r="AA420" s="40" t="e">
        <f>IF(AND(NOT(ISBLANK('Captura de datos de CONTACTO'!AA420)),ISNA(VLOOKUP('Captura de datos de CONTACTO'!AA420,'DO NOT USE_School Picklist'!$D$3:$D$5,1,FALSE))),"Please select a value from the drop-down menu",IF('DO NOT USE_Contact Formulas'!A420,"OK",NA()))</f>
        <v>#N/A</v>
      </c>
      <c r="AB420" s="40"/>
      <c r="AC420" s="40" t="e">
        <f>IF(AND(NOT(ISBLANK('Captura de datos de CONTACTO'!AC420)),ISNA(VLOOKUP('Captura de datos de CONTACTO'!AC420,'DO NOT USE_School Picklist'!$G$3:$G$5,1,FALSE))),"Please select a value from the drop-down menu",IF('DO NOT USE_Contact Formulas'!A420,"OK",NA()))</f>
        <v>#N/A</v>
      </c>
      <c r="AD420" s="40"/>
      <c r="AE420" s="40" t="e">
        <f>IF(AND(NOT(ISBLANK('Captura de datos de CONTACTO'!AE420)),ISNA(VLOOKUP('Captura de datos de CONTACTO'!AE420,'DO NOT USE_School Picklist'!$H$3:$H$4,1,FALSE))),"Please select a value from the drop-down menu",IF('DO NOT USE_Contact Formulas'!A420,"OK",NA()))</f>
        <v>#N/A</v>
      </c>
      <c r="AF420" s="40" t="e">
        <f ca="1">IF('Captura de datos de CONTACTO'!AF420&gt;'DO NOT USE_School Picklist'!$C$3,"Test Date cannot be a future date",IF('DO NOT USE_Contact Formulas'!A420,"OK",NA()))</f>
        <v>#N/A</v>
      </c>
      <c r="AG420" s="53" t="e">
        <f>IF(AND('DO NOT USE_Contact Formulas'!A420,ISBLANK('Captura de datos de CONTACTO'!AB420)),"Lab Result Test Result is required",IF(AND(NOT(ISBLANK('Captura de datos de CONTACTO'!AB420)),ISNA(VLOOKUP('Captura de datos de CONTACTO'!AB420,'DO NOT USE_School Picklist'!$Q$3:$Q$8,1,FALSE))),"Please select a value from the drop-down menu",IF('DO NOT USE_Contact Formulas'!A420,"OK",NA())))</f>
        <v>#N/A</v>
      </c>
    </row>
    <row r="421" spans="1:33" x14ac:dyDescent="0.3">
      <c r="A421" s="39" t="e">
        <f>IF('DO NOT USE_Contact Formulas'!A421,IF('DO NOT USE_Contact Formulas'!B421,"Not all required fields are completed","OK"),NA())</f>
        <v>#N/A</v>
      </c>
      <c r="B421" s="40" t="e">
        <f>IF(AND('DO NOT USE_Contact Formulas'!A421,ISBLANK('Captura de datos de CONTACTO'!B421)),"First Name is required",IF(NOT(ISBLANK('Captura de datos de CONTACTO'!B421)),"OK",NA()))</f>
        <v>#N/A</v>
      </c>
      <c r="C421" s="40" t="e">
        <f>IF(AND('DO NOT USE_Contact Formulas'!A421,ISBLANK('Captura de datos de CONTACTO'!C421)),"Last Name is required",IF(NOT(ISBLANK('Captura de datos de CONTACTO'!C421)),"OK",NA()))</f>
        <v>#N/A</v>
      </c>
      <c r="D421" s="40" t="e">
        <f>IF(AND('DO NOT USE_Contact Formulas'!A421,ISBLANK('Captura de datos de CONTACTO'!D421)),"Birthdate is required",IF(NOT(ISBLANK('Captura de datos de CONTACTO'!D421)),"OK",NA()))</f>
        <v>#N/A</v>
      </c>
      <c r="E421" s="40" t="e">
        <f>IF(AND('DO NOT USE_Contact Formulas'!A421,ISBLANK('Captura de datos de CONTACTO'!E421)),"Mobile Phone is required",IF(NOT(ISBLANK('Captura de datos de CONTACTO'!E421)),IF(AND(ISNUMBER(VALUE('Captura de datos de CONTACTO'!E421)),LEFT('Captura de datos de CONTACTO'!E421,1)&lt;&gt;"1",LEN('Captura de datos de CONTACTO'!E421)=10),"OK","Phone number must be valid format"),NA()))</f>
        <v>#N/A</v>
      </c>
      <c r="F421" s="40" t="e">
        <f>IF(LEN('Captura de datos de CONTACTO'!F421)&gt;255,"Home Street Address must be less than 255 characters",IF('DO NOT USE_Contact Formulas'!A421,"OK",NA()))</f>
        <v>#N/A</v>
      </c>
      <c r="G421" s="40" t="e">
        <f>IF(LEN('Captura de datos de CONTACTO'!G421)&gt;40,"City must be less than 40 characters",IF('DO NOT USE_Contact Formulas'!A421,"OK",NA()))</f>
        <v>#N/A</v>
      </c>
      <c r="H421" s="40" t="e">
        <f>IF(AND(NOT(ISBLANK('Captura de datos de CONTACTO'!H421)),ISNA(VLOOKUP('Captura de datos de CONTACTO'!H421,'DO NOT USE_School Picklist'!$P$3:$P$52,1,FALSE))),"Please select a value from the drop-down menu",IF('DO NOT USE_Contact Formulas'!A421,"OK",NA()))</f>
        <v>#N/A</v>
      </c>
      <c r="I421" s="40" t="e">
        <f>IF(AND('DO NOT USE_Contact Formulas'!A421,ISBLANK('Captura de datos de CONTACTO'!I421)),"Zip is required",IF(ISBLANK('Captura de datos de CONTACTO'!I421),NA(),"OK"))</f>
        <v>#N/A</v>
      </c>
      <c r="J421" s="40" t="e">
        <f>IF(AND('DO NOT USE_Contact Formulas'!A421,ISBLANK('Captura de datos de CONTACTO'!J421)),"Student or Staff? is required",IF(ISBLANK('Captura de datos de CONTACTO'!J421),NA(),IF(ISNA(VLOOKUP('Captura de datos de CONTACTO'!J421,'DO NOT USE_School Picklist'!$B$3:$B$6,1,FALSE)),"Please select a value from the drop-down menu","OK")))</f>
        <v>#N/A</v>
      </c>
      <c r="K421" s="40" t="e">
        <f>IF(AND('Captura de datos de CONTACTO'!J421='DO NOT USE_School Picklist'!$B$4,ISBLANK('Captura de datos de CONTACTO'!K421)),"Occupation/Job Title is required if Student or Staff? is Yes, staff/faculty or volunteer",IF('DO NOT USE_Contact Formulas'!A421,"OK",NA()))</f>
        <v>#N/A</v>
      </c>
      <c r="L421" s="40" t="e">
        <f ca="1">IF('Captura de datos de CONTACTO'!L421&gt;'DO NOT USE_School Picklist'!$C$3,"Date last on school campus/facility cannot be a future date",IF('DO NOT USE_Contact Formulas'!A421,IF(ISBLANK('Captura de datos de CONTACTO'!L421),"Date last on school campus/facility is required","OK"),NA()))</f>
        <v>#N/A</v>
      </c>
      <c r="M421" s="41" t="e">
        <f ca="1">IF('Captura de datos de CONTACTO'!M421&gt;'DO NOT USE_School Picklist'!$C$3,"Last Exposure Date cannot be a future date",IF('DO NOT USE_Contact Formulas'!A421,IF(ISBLANK('Captura de datos de CONTACTO'!M421),"Last Exposure Date is required","OK"),NA()))</f>
        <v>#N/A</v>
      </c>
      <c r="N421" s="41" t="e">
        <f>IF(AND('DO NOT USE_Contact Formulas'!A421,ISBLANK('Captura de datos de CONTACTO'!N421)),"Specific Place in the Location is required",IF(ISBLANK('Captura de datos de CONTACTO'!N421),NA(),"OK"))</f>
        <v>#N/A</v>
      </c>
      <c r="O421" s="40" t="e">
        <f>IF(AND(NOT(ISBLANK('Captura de datos de CONTACTO'!O421)),ISNA(VLOOKUP('Captura de datos de CONTACTO'!O421,'DO NOT USE_School Picklist'!$L$3:$L$81,1,FALSE))),"Please select a value from the drop-down menu",IF('DO NOT USE_Contact Formulas'!A421,"OK",NA()))</f>
        <v>#N/A</v>
      </c>
      <c r="P421" s="40" t="e">
        <f>IF(AND(NOT(ISBLANK('Captura de datos de CONTACTO'!P421)),NOT(ISNUMBER(MATCH("*@*.?*",'Captura de datos de CONTACTO'!P421,0)))),"Email must be in a valid format",IF('DO NOT USE_Contact Formulas'!A421,"OK",NA()))</f>
        <v>#N/A</v>
      </c>
      <c r="Q421" s="40" t="e">
        <f>IF(LEN('Captura de datos de CONTACTO'!Q421)&gt;50,"Parent/Guardian Name must be less than 50 characters",IF('DO NOT USE_Contact Formulas'!A421,"OK",NA()))</f>
        <v>#N/A</v>
      </c>
      <c r="R421" s="40" t="e">
        <f>IF(NOT(ISBLANK('Captura de datos de CONTACTO'!R421)),IF(AND(ISNUMBER('Captura de datos de CONTACTO'!R421),LEFT('Captura de datos de CONTACTO'!R421,1)&lt;&gt;"1",LEN('Captura de datos de CONTACTO'!R421)=10),"OK","Phone number must be valid format"),IF('DO NOT USE_Contact Formulas'!A421,"OK",NA()))</f>
        <v>#N/A</v>
      </c>
      <c r="S421" s="40" t="e">
        <f>IF(AND(NOT(ISBLANK('Captura de datos de CONTACTO'!S421)),ISNA(VLOOKUP('Captura de datos de CONTACTO'!S421,'DO NOT USE_School Picklist'!$N$3:$N$63,1,FALSE))),"Please select a value from the drop-down menu",IF('DO NOT USE_Contact Formulas'!A421,"OK",NA()))</f>
        <v>#N/A</v>
      </c>
      <c r="T421" s="53" t="e">
        <f>IF(AND(NOT(ISBLANK('Captura de datos de CONTACTO'!T421)),ISNA(VLOOKUP('Captura de datos de CONTACTO'!T421,'DO NOT USE_School Picklist'!$I$3:$I$5,1,FALSE))),"Please select a value from the drop-down menu",IF('DO NOT USE_Contact Formulas'!A421,"OK",NA()))</f>
        <v>#N/A</v>
      </c>
      <c r="U421" s="40" t="e">
        <f>IF(AND(NOT(ISBLANK('Captura de datos de CONTACTO'!U421)),ISNA(VLOOKUP('Captura de datos de CONTACTO'!U421,'DO NOT USE_School Picklist'!$E$3:$E$10,1,FALSE))),"Please select a value from the drop-down menu",IF('DO NOT USE_Contact Formulas'!A421,"OK",NA()))</f>
        <v>#N/A</v>
      </c>
      <c r="V421" s="53" t="e">
        <f>IF(AND(NOT(ISBLANK('Captura de datos de CONTACTO'!V421)),ISNA(VLOOKUP('Captura de datos de CONTACTO'!V421,'DO NOT USE_School Picklist'!$W$3:$W$9,1,FALSE))),"Please select a value from the drop-down menu",IF('DO NOT USE_Contact Formulas'!A421,"OK",NA()))</f>
        <v>#N/A</v>
      </c>
      <c r="W421" s="53" t="e">
        <f>IF(AND(NOT(ISBLANK('Captura de datos de CONTACTO'!W421)),ISNA(VLOOKUP('Captura de datos de CONTACTO'!W421,'DO NOT USE_School Picklist'!$W$3:$W$9,1,FALSE))),"Please select a value from the drop-down menu",IF('DO NOT USE_Case Formulas'!A421,"OK",NA()))</f>
        <v>#N/A</v>
      </c>
      <c r="X421" s="40" t="e">
        <f>IF(AND(NOT(ISBLANK('Captura de datos de CONTACTO'!X421)),ISNA(VLOOKUP('Captura de datos de CONTACTO'!X421,'DO NOT USE_School Picklist'!$F$3:$F$16,1,FALSE))),"Please select a value from the drop-down menu",IF('DO NOT USE_Contact Formulas'!A421,"OK",NA()))</f>
        <v>#N/A</v>
      </c>
      <c r="Y421" s="40" t="e">
        <f>IF(LEN('Captura de datos de CONTACTO'!Y421)&gt;100,"Classroom(s) must be less than 100 characters",IF('DO NOT USE_Contact Formulas'!A421,"OK",NA()))</f>
        <v>#N/A</v>
      </c>
      <c r="Z421" s="40" t="e">
        <f>IF(AND(NOT(ISBLANK('Captura de datos de CONTACTO'!Z421)),ISNA(VLOOKUP('Captura de datos de CONTACTO'!Z421,'DO NOT USE_School Picklist'!$K$3:$K$6,1,FALSE))),"Please select a value from the drop-down menu",IF('DO NOT USE_Contact Formulas'!A421,"OK",NA()))</f>
        <v>#N/A</v>
      </c>
      <c r="AA421" s="40" t="e">
        <f>IF(AND(NOT(ISBLANK('Captura de datos de CONTACTO'!AA421)),ISNA(VLOOKUP('Captura de datos de CONTACTO'!AA421,'DO NOT USE_School Picklist'!$D$3:$D$5,1,FALSE))),"Please select a value from the drop-down menu",IF('DO NOT USE_Contact Formulas'!A421,"OK",NA()))</f>
        <v>#N/A</v>
      </c>
      <c r="AB421" s="40"/>
      <c r="AC421" s="40" t="e">
        <f>IF(AND(NOT(ISBLANK('Captura de datos de CONTACTO'!AC421)),ISNA(VLOOKUP('Captura de datos de CONTACTO'!AC421,'DO NOT USE_School Picklist'!$G$3:$G$5,1,FALSE))),"Please select a value from the drop-down menu",IF('DO NOT USE_Contact Formulas'!A421,"OK",NA()))</f>
        <v>#N/A</v>
      </c>
      <c r="AD421" s="40"/>
      <c r="AE421" s="40" t="e">
        <f>IF(AND(NOT(ISBLANK('Captura de datos de CONTACTO'!AE421)),ISNA(VLOOKUP('Captura de datos de CONTACTO'!AE421,'DO NOT USE_School Picklist'!$H$3:$H$4,1,FALSE))),"Please select a value from the drop-down menu",IF('DO NOT USE_Contact Formulas'!A421,"OK",NA()))</f>
        <v>#N/A</v>
      </c>
      <c r="AF421" s="40" t="e">
        <f ca="1">IF('Captura de datos de CONTACTO'!AF421&gt;'DO NOT USE_School Picklist'!$C$3,"Test Date cannot be a future date",IF('DO NOT USE_Contact Formulas'!A421,"OK",NA()))</f>
        <v>#N/A</v>
      </c>
      <c r="AG421" s="53" t="e">
        <f>IF(AND('DO NOT USE_Contact Formulas'!A421,ISBLANK('Captura de datos de CONTACTO'!AB421)),"Lab Result Test Result is required",IF(AND(NOT(ISBLANK('Captura de datos de CONTACTO'!AB421)),ISNA(VLOOKUP('Captura de datos de CONTACTO'!AB421,'DO NOT USE_School Picklist'!$Q$3:$Q$8,1,FALSE))),"Please select a value from the drop-down menu",IF('DO NOT USE_Contact Formulas'!A421,"OK",NA())))</f>
        <v>#N/A</v>
      </c>
    </row>
    <row r="422" spans="1:33" x14ac:dyDescent="0.3">
      <c r="A422" s="39" t="e">
        <f>IF('DO NOT USE_Contact Formulas'!A422,IF('DO NOT USE_Contact Formulas'!B422,"Not all required fields are completed","OK"),NA())</f>
        <v>#N/A</v>
      </c>
      <c r="B422" s="40" t="e">
        <f>IF(AND('DO NOT USE_Contact Formulas'!A422,ISBLANK('Captura de datos de CONTACTO'!B422)),"First Name is required",IF(NOT(ISBLANK('Captura de datos de CONTACTO'!B422)),"OK",NA()))</f>
        <v>#N/A</v>
      </c>
      <c r="C422" s="40" t="e">
        <f>IF(AND('DO NOT USE_Contact Formulas'!A422,ISBLANK('Captura de datos de CONTACTO'!C422)),"Last Name is required",IF(NOT(ISBLANK('Captura de datos de CONTACTO'!C422)),"OK",NA()))</f>
        <v>#N/A</v>
      </c>
      <c r="D422" s="40" t="e">
        <f>IF(AND('DO NOT USE_Contact Formulas'!A422,ISBLANK('Captura de datos de CONTACTO'!D422)),"Birthdate is required",IF(NOT(ISBLANK('Captura de datos de CONTACTO'!D422)),"OK",NA()))</f>
        <v>#N/A</v>
      </c>
      <c r="E422" s="40" t="e">
        <f>IF(AND('DO NOT USE_Contact Formulas'!A422,ISBLANK('Captura de datos de CONTACTO'!E422)),"Mobile Phone is required",IF(NOT(ISBLANK('Captura de datos de CONTACTO'!E422)),IF(AND(ISNUMBER(VALUE('Captura de datos de CONTACTO'!E422)),LEFT('Captura de datos de CONTACTO'!E422,1)&lt;&gt;"1",LEN('Captura de datos de CONTACTO'!E422)=10),"OK","Phone number must be valid format"),NA()))</f>
        <v>#N/A</v>
      </c>
      <c r="F422" s="40" t="e">
        <f>IF(LEN('Captura de datos de CONTACTO'!F422)&gt;255,"Home Street Address must be less than 255 characters",IF('DO NOT USE_Contact Formulas'!A422,"OK",NA()))</f>
        <v>#N/A</v>
      </c>
      <c r="G422" s="40" t="e">
        <f>IF(LEN('Captura de datos de CONTACTO'!G422)&gt;40,"City must be less than 40 characters",IF('DO NOT USE_Contact Formulas'!A422,"OK",NA()))</f>
        <v>#N/A</v>
      </c>
      <c r="H422" s="40" t="e">
        <f>IF(AND(NOT(ISBLANK('Captura de datos de CONTACTO'!H422)),ISNA(VLOOKUP('Captura de datos de CONTACTO'!H422,'DO NOT USE_School Picklist'!$P$3:$P$52,1,FALSE))),"Please select a value from the drop-down menu",IF('DO NOT USE_Contact Formulas'!A422,"OK",NA()))</f>
        <v>#N/A</v>
      </c>
      <c r="I422" s="40" t="e">
        <f>IF(AND('DO NOT USE_Contact Formulas'!A422,ISBLANK('Captura de datos de CONTACTO'!I422)),"Zip is required",IF(ISBLANK('Captura de datos de CONTACTO'!I422),NA(),"OK"))</f>
        <v>#N/A</v>
      </c>
      <c r="J422" s="40" t="e">
        <f>IF(AND('DO NOT USE_Contact Formulas'!A422,ISBLANK('Captura de datos de CONTACTO'!J422)),"Student or Staff? is required",IF(ISBLANK('Captura de datos de CONTACTO'!J422),NA(),IF(ISNA(VLOOKUP('Captura de datos de CONTACTO'!J422,'DO NOT USE_School Picklist'!$B$3:$B$6,1,FALSE)),"Please select a value from the drop-down menu","OK")))</f>
        <v>#N/A</v>
      </c>
      <c r="K422" s="40" t="e">
        <f>IF(AND('Captura de datos de CONTACTO'!J422='DO NOT USE_School Picklist'!$B$4,ISBLANK('Captura de datos de CONTACTO'!K422)),"Occupation/Job Title is required if Student or Staff? is Yes, staff/faculty or volunteer",IF('DO NOT USE_Contact Formulas'!A422,"OK",NA()))</f>
        <v>#N/A</v>
      </c>
      <c r="L422" s="40" t="e">
        <f ca="1">IF('Captura de datos de CONTACTO'!L422&gt;'DO NOT USE_School Picklist'!$C$3,"Date last on school campus/facility cannot be a future date",IF('DO NOT USE_Contact Formulas'!A422,IF(ISBLANK('Captura de datos de CONTACTO'!L422),"Date last on school campus/facility is required","OK"),NA()))</f>
        <v>#N/A</v>
      </c>
      <c r="M422" s="41" t="e">
        <f ca="1">IF('Captura de datos de CONTACTO'!M422&gt;'DO NOT USE_School Picklist'!$C$3,"Last Exposure Date cannot be a future date",IF('DO NOT USE_Contact Formulas'!A422,IF(ISBLANK('Captura de datos de CONTACTO'!M422),"Last Exposure Date is required","OK"),NA()))</f>
        <v>#N/A</v>
      </c>
      <c r="N422" s="41" t="e">
        <f>IF(AND('DO NOT USE_Contact Formulas'!A422,ISBLANK('Captura de datos de CONTACTO'!N422)),"Specific Place in the Location is required",IF(ISBLANK('Captura de datos de CONTACTO'!N422),NA(),"OK"))</f>
        <v>#N/A</v>
      </c>
      <c r="O422" s="40" t="e">
        <f>IF(AND(NOT(ISBLANK('Captura de datos de CONTACTO'!O422)),ISNA(VLOOKUP('Captura de datos de CONTACTO'!O422,'DO NOT USE_School Picklist'!$L$3:$L$81,1,FALSE))),"Please select a value from the drop-down menu",IF('DO NOT USE_Contact Formulas'!A422,"OK",NA()))</f>
        <v>#N/A</v>
      </c>
      <c r="P422" s="40" t="e">
        <f>IF(AND(NOT(ISBLANK('Captura de datos de CONTACTO'!P422)),NOT(ISNUMBER(MATCH("*@*.?*",'Captura de datos de CONTACTO'!P422,0)))),"Email must be in a valid format",IF('DO NOT USE_Contact Formulas'!A422,"OK",NA()))</f>
        <v>#N/A</v>
      </c>
      <c r="Q422" s="40" t="e">
        <f>IF(LEN('Captura de datos de CONTACTO'!Q422)&gt;50,"Parent/Guardian Name must be less than 50 characters",IF('DO NOT USE_Contact Formulas'!A422,"OK",NA()))</f>
        <v>#N/A</v>
      </c>
      <c r="R422" s="40" t="e">
        <f>IF(NOT(ISBLANK('Captura de datos de CONTACTO'!R422)),IF(AND(ISNUMBER('Captura de datos de CONTACTO'!R422),LEFT('Captura de datos de CONTACTO'!R422,1)&lt;&gt;"1",LEN('Captura de datos de CONTACTO'!R422)=10),"OK","Phone number must be valid format"),IF('DO NOT USE_Contact Formulas'!A422,"OK",NA()))</f>
        <v>#N/A</v>
      </c>
      <c r="S422" s="40" t="e">
        <f>IF(AND(NOT(ISBLANK('Captura de datos de CONTACTO'!S422)),ISNA(VLOOKUP('Captura de datos de CONTACTO'!S422,'DO NOT USE_School Picklist'!$N$3:$N$63,1,FALSE))),"Please select a value from the drop-down menu",IF('DO NOT USE_Contact Formulas'!A422,"OK",NA()))</f>
        <v>#N/A</v>
      </c>
      <c r="T422" s="53" t="e">
        <f>IF(AND(NOT(ISBLANK('Captura de datos de CONTACTO'!T422)),ISNA(VLOOKUP('Captura de datos de CONTACTO'!T422,'DO NOT USE_School Picklist'!$I$3:$I$5,1,FALSE))),"Please select a value from the drop-down menu",IF('DO NOT USE_Contact Formulas'!A422,"OK",NA()))</f>
        <v>#N/A</v>
      </c>
      <c r="U422" s="40" t="e">
        <f>IF(AND(NOT(ISBLANK('Captura de datos de CONTACTO'!U422)),ISNA(VLOOKUP('Captura de datos de CONTACTO'!U422,'DO NOT USE_School Picklist'!$E$3:$E$10,1,FALSE))),"Please select a value from the drop-down menu",IF('DO NOT USE_Contact Formulas'!A422,"OK",NA()))</f>
        <v>#N/A</v>
      </c>
      <c r="V422" s="53" t="e">
        <f>IF(AND(NOT(ISBLANK('Captura de datos de CONTACTO'!V422)),ISNA(VLOOKUP('Captura de datos de CONTACTO'!V422,'DO NOT USE_School Picklist'!$W$3:$W$9,1,FALSE))),"Please select a value from the drop-down menu",IF('DO NOT USE_Contact Formulas'!A422,"OK",NA()))</f>
        <v>#N/A</v>
      </c>
      <c r="W422" s="53" t="e">
        <f>IF(AND(NOT(ISBLANK('Captura de datos de CONTACTO'!W422)),ISNA(VLOOKUP('Captura de datos de CONTACTO'!W422,'DO NOT USE_School Picklist'!$W$3:$W$9,1,FALSE))),"Please select a value from the drop-down menu",IF('DO NOT USE_Case Formulas'!A422,"OK",NA()))</f>
        <v>#N/A</v>
      </c>
      <c r="X422" s="40" t="e">
        <f>IF(AND(NOT(ISBLANK('Captura de datos de CONTACTO'!X422)),ISNA(VLOOKUP('Captura de datos de CONTACTO'!X422,'DO NOT USE_School Picklist'!$F$3:$F$16,1,FALSE))),"Please select a value from the drop-down menu",IF('DO NOT USE_Contact Formulas'!A422,"OK",NA()))</f>
        <v>#N/A</v>
      </c>
      <c r="Y422" s="40" t="e">
        <f>IF(LEN('Captura de datos de CONTACTO'!Y422)&gt;100,"Classroom(s) must be less than 100 characters",IF('DO NOT USE_Contact Formulas'!A422,"OK",NA()))</f>
        <v>#N/A</v>
      </c>
      <c r="Z422" s="40" t="e">
        <f>IF(AND(NOT(ISBLANK('Captura de datos de CONTACTO'!Z422)),ISNA(VLOOKUP('Captura de datos de CONTACTO'!Z422,'DO NOT USE_School Picklist'!$K$3:$K$6,1,FALSE))),"Please select a value from the drop-down menu",IF('DO NOT USE_Contact Formulas'!A422,"OK",NA()))</f>
        <v>#N/A</v>
      </c>
      <c r="AA422" s="40" t="e">
        <f>IF(AND(NOT(ISBLANK('Captura de datos de CONTACTO'!AA422)),ISNA(VLOOKUP('Captura de datos de CONTACTO'!AA422,'DO NOT USE_School Picklist'!$D$3:$D$5,1,FALSE))),"Please select a value from the drop-down menu",IF('DO NOT USE_Contact Formulas'!A422,"OK",NA()))</f>
        <v>#N/A</v>
      </c>
      <c r="AB422" s="40"/>
      <c r="AC422" s="40" t="e">
        <f>IF(AND(NOT(ISBLANK('Captura de datos de CONTACTO'!AC422)),ISNA(VLOOKUP('Captura de datos de CONTACTO'!AC422,'DO NOT USE_School Picklist'!$G$3:$G$5,1,FALSE))),"Please select a value from the drop-down menu",IF('DO NOT USE_Contact Formulas'!A422,"OK",NA()))</f>
        <v>#N/A</v>
      </c>
      <c r="AD422" s="40"/>
      <c r="AE422" s="40" t="e">
        <f>IF(AND(NOT(ISBLANK('Captura de datos de CONTACTO'!AE422)),ISNA(VLOOKUP('Captura de datos de CONTACTO'!AE422,'DO NOT USE_School Picklist'!$H$3:$H$4,1,FALSE))),"Please select a value from the drop-down menu",IF('DO NOT USE_Contact Formulas'!A422,"OK",NA()))</f>
        <v>#N/A</v>
      </c>
      <c r="AF422" s="40" t="e">
        <f ca="1">IF('Captura de datos de CONTACTO'!AF422&gt;'DO NOT USE_School Picklist'!$C$3,"Test Date cannot be a future date",IF('DO NOT USE_Contact Formulas'!A422,"OK",NA()))</f>
        <v>#N/A</v>
      </c>
      <c r="AG422" s="53" t="e">
        <f>IF(AND('DO NOT USE_Contact Formulas'!A422,ISBLANK('Captura de datos de CONTACTO'!AB422)),"Lab Result Test Result is required",IF(AND(NOT(ISBLANK('Captura de datos de CONTACTO'!AB422)),ISNA(VLOOKUP('Captura de datos de CONTACTO'!AB422,'DO NOT USE_School Picklist'!$Q$3:$Q$8,1,FALSE))),"Please select a value from the drop-down menu",IF('DO NOT USE_Contact Formulas'!A422,"OK",NA())))</f>
        <v>#N/A</v>
      </c>
    </row>
    <row r="423" spans="1:33" x14ac:dyDescent="0.3">
      <c r="A423" s="39" t="e">
        <f>IF('DO NOT USE_Contact Formulas'!A423,IF('DO NOT USE_Contact Formulas'!B423,"Not all required fields are completed","OK"),NA())</f>
        <v>#N/A</v>
      </c>
      <c r="B423" s="40" t="e">
        <f>IF(AND('DO NOT USE_Contact Formulas'!A423,ISBLANK('Captura de datos de CONTACTO'!B423)),"First Name is required",IF(NOT(ISBLANK('Captura de datos de CONTACTO'!B423)),"OK",NA()))</f>
        <v>#N/A</v>
      </c>
      <c r="C423" s="40" t="e">
        <f>IF(AND('DO NOT USE_Contact Formulas'!A423,ISBLANK('Captura de datos de CONTACTO'!C423)),"Last Name is required",IF(NOT(ISBLANK('Captura de datos de CONTACTO'!C423)),"OK",NA()))</f>
        <v>#N/A</v>
      </c>
      <c r="D423" s="40" t="e">
        <f>IF(AND('DO NOT USE_Contact Formulas'!A423,ISBLANK('Captura de datos de CONTACTO'!D423)),"Birthdate is required",IF(NOT(ISBLANK('Captura de datos de CONTACTO'!D423)),"OK",NA()))</f>
        <v>#N/A</v>
      </c>
      <c r="E423" s="40" t="e">
        <f>IF(AND('DO NOT USE_Contact Formulas'!A423,ISBLANK('Captura de datos de CONTACTO'!E423)),"Mobile Phone is required",IF(NOT(ISBLANK('Captura de datos de CONTACTO'!E423)),IF(AND(ISNUMBER(VALUE('Captura de datos de CONTACTO'!E423)),LEFT('Captura de datos de CONTACTO'!E423,1)&lt;&gt;"1",LEN('Captura de datos de CONTACTO'!E423)=10),"OK","Phone number must be valid format"),NA()))</f>
        <v>#N/A</v>
      </c>
      <c r="F423" s="40" t="e">
        <f>IF(LEN('Captura de datos de CONTACTO'!F423)&gt;255,"Home Street Address must be less than 255 characters",IF('DO NOT USE_Contact Formulas'!A423,"OK",NA()))</f>
        <v>#N/A</v>
      </c>
      <c r="G423" s="40" t="e">
        <f>IF(LEN('Captura de datos de CONTACTO'!G423)&gt;40,"City must be less than 40 characters",IF('DO NOT USE_Contact Formulas'!A423,"OK",NA()))</f>
        <v>#N/A</v>
      </c>
      <c r="H423" s="40" t="e">
        <f>IF(AND(NOT(ISBLANK('Captura de datos de CONTACTO'!H423)),ISNA(VLOOKUP('Captura de datos de CONTACTO'!H423,'DO NOT USE_School Picklist'!$P$3:$P$52,1,FALSE))),"Please select a value from the drop-down menu",IF('DO NOT USE_Contact Formulas'!A423,"OK",NA()))</f>
        <v>#N/A</v>
      </c>
      <c r="I423" s="40" t="e">
        <f>IF(AND('DO NOT USE_Contact Formulas'!A423,ISBLANK('Captura de datos de CONTACTO'!I423)),"Zip is required",IF(ISBLANK('Captura de datos de CONTACTO'!I423),NA(),"OK"))</f>
        <v>#N/A</v>
      </c>
      <c r="J423" s="40" t="e">
        <f>IF(AND('DO NOT USE_Contact Formulas'!A423,ISBLANK('Captura de datos de CONTACTO'!J423)),"Student or Staff? is required",IF(ISBLANK('Captura de datos de CONTACTO'!J423),NA(),IF(ISNA(VLOOKUP('Captura de datos de CONTACTO'!J423,'DO NOT USE_School Picklist'!$B$3:$B$6,1,FALSE)),"Please select a value from the drop-down menu","OK")))</f>
        <v>#N/A</v>
      </c>
      <c r="K423" s="40" t="e">
        <f>IF(AND('Captura de datos de CONTACTO'!J423='DO NOT USE_School Picklist'!$B$4,ISBLANK('Captura de datos de CONTACTO'!K423)),"Occupation/Job Title is required if Student or Staff? is Yes, staff/faculty or volunteer",IF('DO NOT USE_Contact Formulas'!A423,"OK",NA()))</f>
        <v>#N/A</v>
      </c>
      <c r="L423" s="40" t="e">
        <f ca="1">IF('Captura de datos de CONTACTO'!L423&gt;'DO NOT USE_School Picklist'!$C$3,"Date last on school campus/facility cannot be a future date",IF('DO NOT USE_Contact Formulas'!A423,IF(ISBLANK('Captura de datos de CONTACTO'!L423),"Date last on school campus/facility is required","OK"),NA()))</f>
        <v>#N/A</v>
      </c>
      <c r="M423" s="41" t="e">
        <f ca="1">IF('Captura de datos de CONTACTO'!M423&gt;'DO NOT USE_School Picklist'!$C$3,"Last Exposure Date cannot be a future date",IF('DO NOT USE_Contact Formulas'!A423,IF(ISBLANK('Captura de datos de CONTACTO'!M423),"Last Exposure Date is required","OK"),NA()))</f>
        <v>#N/A</v>
      </c>
      <c r="N423" s="41" t="e">
        <f>IF(AND('DO NOT USE_Contact Formulas'!A423,ISBLANK('Captura de datos de CONTACTO'!N423)),"Specific Place in the Location is required",IF(ISBLANK('Captura de datos de CONTACTO'!N423),NA(),"OK"))</f>
        <v>#N/A</v>
      </c>
      <c r="O423" s="40" t="e">
        <f>IF(AND(NOT(ISBLANK('Captura de datos de CONTACTO'!O423)),ISNA(VLOOKUP('Captura de datos de CONTACTO'!O423,'DO NOT USE_School Picklist'!$L$3:$L$81,1,FALSE))),"Please select a value from the drop-down menu",IF('DO NOT USE_Contact Formulas'!A423,"OK",NA()))</f>
        <v>#N/A</v>
      </c>
      <c r="P423" s="40" t="e">
        <f>IF(AND(NOT(ISBLANK('Captura de datos de CONTACTO'!P423)),NOT(ISNUMBER(MATCH("*@*.?*",'Captura de datos de CONTACTO'!P423,0)))),"Email must be in a valid format",IF('DO NOT USE_Contact Formulas'!A423,"OK",NA()))</f>
        <v>#N/A</v>
      </c>
      <c r="Q423" s="40" t="e">
        <f>IF(LEN('Captura de datos de CONTACTO'!Q423)&gt;50,"Parent/Guardian Name must be less than 50 characters",IF('DO NOT USE_Contact Formulas'!A423,"OK",NA()))</f>
        <v>#N/A</v>
      </c>
      <c r="R423" s="40" t="e">
        <f>IF(NOT(ISBLANK('Captura de datos de CONTACTO'!R423)),IF(AND(ISNUMBER('Captura de datos de CONTACTO'!R423),LEFT('Captura de datos de CONTACTO'!R423,1)&lt;&gt;"1",LEN('Captura de datos de CONTACTO'!R423)=10),"OK","Phone number must be valid format"),IF('DO NOT USE_Contact Formulas'!A423,"OK",NA()))</f>
        <v>#N/A</v>
      </c>
      <c r="S423" s="40" t="e">
        <f>IF(AND(NOT(ISBLANK('Captura de datos de CONTACTO'!S423)),ISNA(VLOOKUP('Captura de datos de CONTACTO'!S423,'DO NOT USE_School Picklist'!$N$3:$N$63,1,FALSE))),"Please select a value from the drop-down menu",IF('DO NOT USE_Contact Formulas'!A423,"OK",NA()))</f>
        <v>#N/A</v>
      </c>
      <c r="T423" s="53" t="e">
        <f>IF(AND(NOT(ISBLANK('Captura de datos de CONTACTO'!T423)),ISNA(VLOOKUP('Captura de datos de CONTACTO'!T423,'DO NOT USE_School Picklist'!$I$3:$I$5,1,FALSE))),"Please select a value from the drop-down menu",IF('DO NOT USE_Contact Formulas'!A423,"OK",NA()))</f>
        <v>#N/A</v>
      </c>
      <c r="U423" s="40" t="e">
        <f>IF(AND(NOT(ISBLANK('Captura de datos de CONTACTO'!U423)),ISNA(VLOOKUP('Captura de datos de CONTACTO'!U423,'DO NOT USE_School Picklist'!$E$3:$E$10,1,FALSE))),"Please select a value from the drop-down menu",IF('DO NOT USE_Contact Formulas'!A423,"OK",NA()))</f>
        <v>#N/A</v>
      </c>
      <c r="V423" s="53" t="e">
        <f>IF(AND(NOT(ISBLANK('Captura de datos de CONTACTO'!V423)),ISNA(VLOOKUP('Captura de datos de CONTACTO'!V423,'DO NOT USE_School Picklist'!$W$3:$W$9,1,FALSE))),"Please select a value from the drop-down menu",IF('DO NOT USE_Contact Formulas'!A423,"OK",NA()))</f>
        <v>#N/A</v>
      </c>
      <c r="W423" s="53" t="e">
        <f>IF(AND(NOT(ISBLANK('Captura de datos de CONTACTO'!W423)),ISNA(VLOOKUP('Captura de datos de CONTACTO'!W423,'DO NOT USE_School Picklist'!$W$3:$W$9,1,FALSE))),"Please select a value from the drop-down menu",IF('DO NOT USE_Case Formulas'!A423,"OK",NA()))</f>
        <v>#N/A</v>
      </c>
      <c r="X423" s="40" t="e">
        <f>IF(AND(NOT(ISBLANK('Captura de datos de CONTACTO'!X423)),ISNA(VLOOKUP('Captura de datos de CONTACTO'!X423,'DO NOT USE_School Picklist'!$F$3:$F$16,1,FALSE))),"Please select a value from the drop-down menu",IF('DO NOT USE_Contact Formulas'!A423,"OK",NA()))</f>
        <v>#N/A</v>
      </c>
      <c r="Y423" s="40" t="e">
        <f>IF(LEN('Captura de datos de CONTACTO'!Y423)&gt;100,"Classroom(s) must be less than 100 characters",IF('DO NOT USE_Contact Formulas'!A423,"OK",NA()))</f>
        <v>#N/A</v>
      </c>
      <c r="Z423" s="40" t="e">
        <f>IF(AND(NOT(ISBLANK('Captura de datos de CONTACTO'!Z423)),ISNA(VLOOKUP('Captura de datos de CONTACTO'!Z423,'DO NOT USE_School Picklist'!$K$3:$K$6,1,FALSE))),"Please select a value from the drop-down menu",IF('DO NOT USE_Contact Formulas'!A423,"OK",NA()))</f>
        <v>#N/A</v>
      </c>
      <c r="AA423" s="40" t="e">
        <f>IF(AND(NOT(ISBLANK('Captura de datos de CONTACTO'!AA423)),ISNA(VLOOKUP('Captura de datos de CONTACTO'!AA423,'DO NOT USE_School Picklist'!$D$3:$D$5,1,FALSE))),"Please select a value from the drop-down menu",IF('DO NOT USE_Contact Formulas'!A423,"OK",NA()))</f>
        <v>#N/A</v>
      </c>
      <c r="AB423" s="40"/>
      <c r="AC423" s="40" t="e">
        <f>IF(AND(NOT(ISBLANK('Captura de datos de CONTACTO'!AC423)),ISNA(VLOOKUP('Captura de datos de CONTACTO'!AC423,'DO NOT USE_School Picklist'!$G$3:$G$5,1,FALSE))),"Please select a value from the drop-down menu",IF('DO NOT USE_Contact Formulas'!A423,"OK",NA()))</f>
        <v>#N/A</v>
      </c>
      <c r="AD423" s="40"/>
      <c r="AE423" s="40" t="e">
        <f>IF(AND(NOT(ISBLANK('Captura de datos de CONTACTO'!AE423)),ISNA(VLOOKUP('Captura de datos de CONTACTO'!AE423,'DO NOT USE_School Picklist'!$H$3:$H$4,1,FALSE))),"Please select a value from the drop-down menu",IF('DO NOT USE_Contact Formulas'!A423,"OK",NA()))</f>
        <v>#N/A</v>
      </c>
      <c r="AF423" s="40" t="e">
        <f ca="1">IF('Captura de datos de CONTACTO'!AF423&gt;'DO NOT USE_School Picklist'!$C$3,"Test Date cannot be a future date",IF('DO NOT USE_Contact Formulas'!A423,"OK",NA()))</f>
        <v>#N/A</v>
      </c>
      <c r="AG423" s="53" t="e">
        <f>IF(AND('DO NOT USE_Contact Formulas'!A423,ISBLANK('Captura de datos de CONTACTO'!AB423)),"Lab Result Test Result is required",IF(AND(NOT(ISBLANK('Captura de datos de CONTACTO'!AB423)),ISNA(VLOOKUP('Captura de datos de CONTACTO'!AB423,'DO NOT USE_School Picklist'!$Q$3:$Q$8,1,FALSE))),"Please select a value from the drop-down menu",IF('DO NOT USE_Contact Formulas'!A423,"OK",NA())))</f>
        <v>#N/A</v>
      </c>
    </row>
    <row r="424" spans="1:33" x14ac:dyDescent="0.3">
      <c r="A424" s="39" t="e">
        <f>IF('DO NOT USE_Contact Formulas'!A424,IF('DO NOT USE_Contact Formulas'!B424,"Not all required fields are completed","OK"),NA())</f>
        <v>#N/A</v>
      </c>
      <c r="B424" s="40" t="e">
        <f>IF(AND('DO NOT USE_Contact Formulas'!A424,ISBLANK('Captura de datos de CONTACTO'!B424)),"First Name is required",IF(NOT(ISBLANK('Captura de datos de CONTACTO'!B424)),"OK",NA()))</f>
        <v>#N/A</v>
      </c>
      <c r="C424" s="40" t="e">
        <f>IF(AND('DO NOT USE_Contact Formulas'!A424,ISBLANK('Captura de datos de CONTACTO'!C424)),"Last Name is required",IF(NOT(ISBLANK('Captura de datos de CONTACTO'!C424)),"OK",NA()))</f>
        <v>#N/A</v>
      </c>
      <c r="D424" s="40" t="e">
        <f>IF(AND('DO NOT USE_Contact Formulas'!A424,ISBLANK('Captura de datos de CONTACTO'!D424)),"Birthdate is required",IF(NOT(ISBLANK('Captura de datos de CONTACTO'!D424)),"OK",NA()))</f>
        <v>#N/A</v>
      </c>
      <c r="E424" s="40" t="e">
        <f>IF(AND('DO NOT USE_Contact Formulas'!A424,ISBLANK('Captura de datos de CONTACTO'!E424)),"Mobile Phone is required",IF(NOT(ISBLANK('Captura de datos de CONTACTO'!E424)),IF(AND(ISNUMBER(VALUE('Captura de datos de CONTACTO'!E424)),LEFT('Captura de datos de CONTACTO'!E424,1)&lt;&gt;"1",LEN('Captura de datos de CONTACTO'!E424)=10),"OK","Phone number must be valid format"),NA()))</f>
        <v>#N/A</v>
      </c>
      <c r="F424" s="40" t="e">
        <f>IF(LEN('Captura de datos de CONTACTO'!F424)&gt;255,"Home Street Address must be less than 255 characters",IF('DO NOT USE_Contact Formulas'!A424,"OK",NA()))</f>
        <v>#N/A</v>
      </c>
      <c r="G424" s="40" t="e">
        <f>IF(LEN('Captura de datos de CONTACTO'!G424)&gt;40,"City must be less than 40 characters",IF('DO NOT USE_Contact Formulas'!A424,"OK",NA()))</f>
        <v>#N/A</v>
      </c>
      <c r="H424" s="40" t="e">
        <f>IF(AND(NOT(ISBLANK('Captura de datos de CONTACTO'!H424)),ISNA(VLOOKUP('Captura de datos de CONTACTO'!H424,'DO NOT USE_School Picklist'!$P$3:$P$52,1,FALSE))),"Please select a value from the drop-down menu",IF('DO NOT USE_Contact Formulas'!A424,"OK",NA()))</f>
        <v>#N/A</v>
      </c>
      <c r="I424" s="40" t="e">
        <f>IF(AND('DO NOT USE_Contact Formulas'!A424,ISBLANK('Captura de datos de CONTACTO'!I424)),"Zip is required",IF(ISBLANK('Captura de datos de CONTACTO'!I424),NA(),"OK"))</f>
        <v>#N/A</v>
      </c>
      <c r="J424" s="40" t="e">
        <f>IF(AND('DO NOT USE_Contact Formulas'!A424,ISBLANK('Captura de datos de CONTACTO'!J424)),"Student or Staff? is required",IF(ISBLANK('Captura de datos de CONTACTO'!J424),NA(),IF(ISNA(VLOOKUP('Captura de datos de CONTACTO'!J424,'DO NOT USE_School Picklist'!$B$3:$B$6,1,FALSE)),"Please select a value from the drop-down menu","OK")))</f>
        <v>#N/A</v>
      </c>
      <c r="K424" s="40" t="e">
        <f>IF(AND('Captura de datos de CONTACTO'!J424='DO NOT USE_School Picklist'!$B$4,ISBLANK('Captura de datos de CONTACTO'!K424)),"Occupation/Job Title is required if Student or Staff? is Yes, staff/faculty or volunteer",IF('DO NOT USE_Contact Formulas'!A424,"OK",NA()))</f>
        <v>#N/A</v>
      </c>
      <c r="L424" s="40" t="e">
        <f ca="1">IF('Captura de datos de CONTACTO'!L424&gt;'DO NOT USE_School Picklist'!$C$3,"Date last on school campus/facility cannot be a future date",IF('DO NOT USE_Contact Formulas'!A424,IF(ISBLANK('Captura de datos de CONTACTO'!L424),"Date last on school campus/facility is required","OK"),NA()))</f>
        <v>#N/A</v>
      </c>
      <c r="M424" s="41" t="e">
        <f ca="1">IF('Captura de datos de CONTACTO'!M424&gt;'DO NOT USE_School Picklist'!$C$3,"Last Exposure Date cannot be a future date",IF('DO NOT USE_Contact Formulas'!A424,IF(ISBLANK('Captura de datos de CONTACTO'!M424),"Last Exposure Date is required","OK"),NA()))</f>
        <v>#N/A</v>
      </c>
      <c r="N424" s="41" t="e">
        <f>IF(AND('DO NOT USE_Contact Formulas'!A424,ISBLANK('Captura de datos de CONTACTO'!N424)),"Specific Place in the Location is required",IF(ISBLANK('Captura de datos de CONTACTO'!N424),NA(),"OK"))</f>
        <v>#N/A</v>
      </c>
      <c r="O424" s="40" t="e">
        <f>IF(AND(NOT(ISBLANK('Captura de datos de CONTACTO'!O424)),ISNA(VLOOKUP('Captura de datos de CONTACTO'!O424,'DO NOT USE_School Picklist'!$L$3:$L$81,1,FALSE))),"Please select a value from the drop-down menu",IF('DO NOT USE_Contact Formulas'!A424,"OK",NA()))</f>
        <v>#N/A</v>
      </c>
      <c r="P424" s="40" t="e">
        <f>IF(AND(NOT(ISBLANK('Captura de datos de CONTACTO'!P424)),NOT(ISNUMBER(MATCH("*@*.?*",'Captura de datos de CONTACTO'!P424,0)))),"Email must be in a valid format",IF('DO NOT USE_Contact Formulas'!A424,"OK",NA()))</f>
        <v>#N/A</v>
      </c>
      <c r="Q424" s="40" t="e">
        <f>IF(LEN('Captura de datos de CONTACTO'!Q424)&gt;50,"Parent/Guardian Name must be less than 50 characters",IF('DO NOT USE_Contact Formulas'!A424,"OK",NA()))</f>
        <v>#N/A</v>
      </c>
      <c r="R424" s="40" t="e">
        <f>IF(NOT(ISBLANK('Captura de datos de CONTACTO'!R424)),IF(AND(ISNUMBER('Captura de datos de CONTACTO'!R424),LEFT('Captura de datos de CONTACTO'!R424,1)&lt;&gt;"1",LEN('Captura de datos de CONTACTO'!R424)=10),"OK","Phone number must be valid format"),IF('DO NOT USE_Contact Formulas'!A424,"OK",NA()))</f>
        <v>#N/A</v>
      </c>
      <c r="S424" s="40" t="e">
        <f>IF(AND(NOT(ISBLANK('Captura de datos de CONTACTO'!S424)),ISNA(VLOOKUP('Captura de datos de CONTACTO'!S424,'DO NOT USE_School Picklist'!$N$3:$N$63,1,FALSE))),"Please select a value from the drop-down menu",IF('DO NOT USE_Contact Formulas'!A424,"OK",NA()))</f>
        <v>#N/A</v>
      </c>
      <c r="T424" s="53" t="e">
        <f>IF(AND(NOT(ISBLANK('Captura de datos de CONTACTO'!T424)),ISNA(VLOOKUP('Captura de datos de CONTACTO'!T424,'DO NOT USE_School Picklist'!$I$3:$I$5,1,FALSE))),"Please select a value from the drop-down menu",IF('DO NOT USE_Contact Formulas'!A424,"OK",NA()))</f>
        <v>#N/A</v>
      </c>
      <c r="U424" s="40" t="e">
        <f>IF(AND(NOT(ISBLANK('Captura de datos de CONTACTO'!U424)),ISNA(VLOOKUP('Captura de datos de CONTACTO'!U424,'DO NOT USE_School Picklist'!$E$3:$E$10,1,FALSE))),"Please select a value from the drop-down menu",IF('DO NOT USE_Contact Formulas'!A424,"OK",NA()))</f>
        <v>#N/A</v>
      </c>
      <c r="V424" s="53" t="e">
        <f>IF(AND(NOT(ISBLANK('Captura de datos de CONTACTO'!V424)),ISNA(VLOOKUP('Captura de datos de CONTACTO'!V424,'DO NOT USE_School Picklist'!$W$3:$W$9,1,FALSE))),"Please select a value from the drop-down menu",IF('DO NOT USE_Contact Formulas'!A424,"OK",NA()))</f>
        <v>#N/A</v>
      </c>
      <c r="W424" s="53" t="e">
        <f>IF(AND(NOT(ISBLANK('Captura de datos de CONTACTO'!W424)),ISNA(VLOOKUP('Captura de datos de CONTACTO'!W424,'DO NOT USE_School Picklist'!$W$3:$W$9,1,FALSE))),"Please select a value from the drop-down menu",IF('DO NOT USE_Case Formulas'!A424,"OK",NA()))</f>
        <v>#N/A</v>
      </c>
      <c r="X424" s="40" t="e">
        <f>IF(AND(NOT(ISBLANK('Captura de datos de CONTACTO'!X424)),ISNA(VLOOKUP('Captura de datos de CONTACTO'!X424,'DO NOT USE_School Picklist'!$F$3:$F$16,1,FALSE))),"Please select a value from the drop-down menu",IF('DO NOT USE_Contact Formulas'!A424,"OK",NA()))</f>
        <v>#N/A</v>
      </c>
      <c r="Y424" s="40" t="e">
        <f>IF(LEN('Captura de datos de CONTACTO'!Y424)&gt;100,"Classroom(s) must be less than 100 characters",IF('DO NOT USE_Contact Formulas'!A424,"OK",NA()))</f>
        <v>#N/A</v>
      </c>
      <c r="Z424" s="40" t="e">
        <f>IF(AND(NOT(ISBLANK('Captura de datos de CONTACTO'!Z424)),ISNA(VLOOKUP('Captura de datos de CONTACTO'!Z424,'DO NOT USE_School Picklist'!$K$3:$K$6,1,FALSE))),"Please select a value from the drop-down menu",IF('DO NOT USE_Contact Formulas'!A424,"OK",NA()))</f>
        <v>#N/A</v>
      </c>
      <c r="AA424" s="40" t="e">
        <f>IF(AND(NOT(ISBLANK('Captura de datos de CONTACTO'!AA424)),ISNA(VLOOKUP('Captura de datos de CONTACTO'!AA424,'DO NOT USE_School Picklist'!$D$3:$D$5,1,FALSE))),"Please select a value from the drop-down menu",IF('DO NOT USE_Contact Formulas'!A424,"OK",NA()))</f>
        <v>#N/A</v>
      </c>
      <c r="AB424" s="40"/>
      <c r="AC424" s="40" t="e">
        <f>IF(AND(NOT(ISBLANK('Captura de datos de CONTACTO'!AC424)),ISNA(VLOOKUP('Captura de datos de CONTACTO'!AC424,'DO NOT USE_School Picklist'!$G$3:$G$5,1,FALSE))),"Please select a value from the drop-down menu",IF('DO NOT USE_Contact Formulas'!A424,"OK",NA()))</f>
        <v>#N/A</v>
      </c>
      <c r="AD424" s="40"/>
      <c r="AE424" s="40" t="e">
        <f>IF(AND(NOT(ISBLANK('Captura de datos de CONTACTO'!AE424)),ISNA(VLOOKUP('Captura de datos de CONTACTO'!AE424,'DO NOT USE_School Picklist'!$H$3:$H$4,1,FALSE))),"Please select a value from the drop-down menu",IF('DO NOT USE_Contact Formulas'!A424,"OK",NA()))</f>
        <v>#N/A</v>
      </c>
      <c r="AF424" s="40" t="e">
        <f ca="1">IF('Captura de datos de CONTACTO'!AF424&gt;'DO NOT USE_School Picklist'!$C$3,"Test Date cannot be a future date",IF('DO NOT USE_Contact Formulas'!A424,"OK",NA()))</f>
        <v>#N/A</v>
      </c>
      <c r="AG424" s="53" t="e">
        <f>IF(AND('DO NOT USE_Contact Formulas'!A424,ISBLANK('Captura de datos de CONTACTO'!AB424)),"Lab Result Test Result is required",IF(AND(NOT(ISBLANK('Captura de datos de CONTACTO'!AB424)),ISNA(VLOOKUP('Captura de datos de CONTACTO'!AB424,'DO NOT USE_School Picklist'!$Q$3:$Q$8,1,FALSE))),"Please select a value from the drop-down menu",IF('DO NOT USE_Contact Formulas'!A424,"OK",NA())))</f>
        <v>#N/A</v>
      </c>
    </row>
    <row r="425" spans="1:33" x14ac:dyDescent="0.3">
      <c r="A425" s="39" t="e">
        <f>IF('DO NOT USE_Contact Formulas'!A425,IF('DO NOT USE_Contact Formulas'!B425,"Not all required fields are completed","OK"),NA())</f>
        <v>#N/A</v>
      </c>
      <c r="B425" s="40" t="e">
        <f>IF(AND('DO NOT USE_Contact Formulas'!A425,ISBLANK('Captura de datos de CONTACTO'!B425)),"First Name is required",IF(NOT(ISBLANK('Captura de datos de CONTACTO'!B425)),"OK",NA()))</f>
        <v>#N/A</v>
      </c>
      <c r="C425" s="40" t="e">
        <f>IF(AND('DO NOT USE_Contact Formulas'!A425,ISBLANK('Captura de datos de CONTACTO'!C425)),"Last Name is required",IF(NOT(ISBLANK('Captura de datos de CONTACTO'!C425)),"OK",NA()))</f>
        <v>#N/A</v>
      </c>
      <c r="D425" s="40" t="e">
        <f>IF(AND('DO NOT USE_Contact Formulas'!A425,ISBLANK('Captura de datos de CONTACTO'!D425)),"Birthdate is required",IF(NOT(ISBLANK('Captura de datos de CONTACTO'!D425)),"OK",NA()))</f>
        <v>#N/A</v>
      </c>
      <c r="E425" s="40" t="e">
        <f>IF(AND('DO NOT USE_Contact Formulas'!A425,ISBLANK('Captura de datos de CONTACTO'!E425)),"Mobile Phone is required",IF(NOT(ISBLANK('Captura de datos de CONTACTO'!E425)),IF(AND(ISNUMBER(VALUE('Captura de datos de CONTACTO'!E425)),LEFT('Captura de datos de CONTACTO'!E425,1)&lt;&gt;"1",LEN('Captura de datos de CONTACTO'!E425)=10),"OK","Phone number must be valid format"),NA()))</f>
        <v>#N/A</v>
      </c>
      <c r="F425" s="40" t="e">
        <f>IF(LEN('Captura de datos de CONTACTO'!F425)&gt;255,"Home Street Address must be less than 255 characters",IF('DO NOT USE_Contact Formulas'!A425,"OK",NA()))</f>
        <v>#N/A</v>
      </c>
      <c r="G425" s="40" t="e">
        <f>IF(LEN('Captura de datos de CONTACTO'!G425)&gt;40,"City must be less than 40 characters",IF('DO NOT USE_Contact Formulas'!A425,"OK",NA()))</f>
        <v>#N/A</v>
      </c>
      <c r="H425" s="40" t="e">
        <f>IF(AND(NOT(ISBLANK('Captura de datos de CONTACTO'!H425)),ISNA(VLOOKUP('Captura de datos de CONTACTO'!H425,'DO NOT USE_School Picklist'!$P$3:$P$52,1,FALSE))),"Please select a value from the drop-down menu",IF('DO NOT USE_Contact Formulas'!A425,"OK",NA()))</f>
        <v>#N/A</v>
      </c>
      <c r="I425" s="40" t="e">
        <f>IF(AND('DO NOT USE_Contact Formulas'!A425,ISBLANK('Captura de datos de CONTACTO'!I425)),"Zip is required",IF(ISBLANK('Captura de datos de CONTACTO'!I425),NA(),"OK"))</f>
        <v>#N/A</v>
      </c>
      <c r="J425" s="40" t="e">
        <f>IF(AND('DO NOT USE_Contact Formulas'!A425,ISBLANK('Captura de datos de CONTACTO'!J425)),"Student or Staff? is required",IF(ISBLANK('Captura de datos de CONTACTO'!J425),NA(),IF(ISNA(VLOOKUP('Captura de datos de CONTACTO'!J425,'DO NOT USE_School Picklist'!$B$3:$B$6,1,FALSE)),"Please select a value from the drop-down menu","OK")))</f>
        <v>#N/A</v>
      </c>
      <c r="K425" s="40" t="e">
        <f>IF(AND('Captura de datos de CONTACTO'!J425='DO NOT USE_School Picklist'!$B$4,ISBLANK('Captura de datos de CONTACTO'!K425)),"Occupation/Job Title is required if Student or Staff? is Yes, staff/faculty or volunteer",IF('DO NOT USE_Contact Formulas'!A425,"OK",NA()))</f>
        <v>#N/A</v>
      </c>
      <c r="L425" s="40" t="e">
        <f ca="1">IF('Captura de datos de CONTACTO'!L425&gt;'DO NOT USE_School Picklist'!$C$3,"Date last on school campus/facility cannot be a future date",IF('DO NOT USE_Contact Formulas'!A425,IF(ISBLANK('Captura de datos de CONTACTO'!L425),"Date last on school campus/facility is required","OK"),NA()))</f>
        <v>#N/A</v>
      </c>
      <c r="M425" s="41" t="e">
        <f ca="1">IF('Captura de datos de CONTACTO'!M425&gt;'DO NOT USE_School Picklist'!$C$3,"Last Exposure Date cannot be a future date",IF('DO NOT USE_Contact Formulas'!A425,IF(ISBLANK('Captura de datos de CONTACTO'!M425),"Last Exposure Date is required","OK"),NA()))</f>
        <v>#N/A</v>
      </c>
      <c r="N425" s="41" t="e">
        <f>IF(AND('DO NOT USE_Contact Formulas'!A425,ISBLANK('Captura de datos de CONTACTO'!N425)),"Specific Place in the Location is required",IF(ISBLANK('Captura de datos de CONTACTO'!N425),NA(),"OK"))</f>
        <v>#N/A</v>
      </c>
      <c r="O425" s="40" t="e">
        <f>IF(AND(NOT(ISBLANK('Captura de datos de CONTACTO'!O425)),ISNA(VLOOKUP('Captura de datos de CONTACTO'!O425,'DO NOT USE_School Picklist'!$L$3:$L$81,1,FALSE))),"Please select a value from the drop-down menu",IF('DO NOT USE_Contact Formulas'!A425,"OK",NA()))</f>
        <v>#N/A</v>
      </c>
      <c r="P425" s="40" t="e">
        <f>IF(AND(NOT(ISBLANK('Captura de datos de CONTACTO'!P425)),NOT(ISNUMBER(MATCH("*@*.?*",'Captura de datos de CONTACTO'!P425,0)))),"Email must be in a valid format",IF('DO NOT USE_Contact Formulas'!A425,"OK",NA()))</f>
        <v>#N/A</v>
      </c>
      <c r="Q425" s="40" t="e">
        <f>IF(LEN('Captura de datos de CONTACTO'!Q425)&gt;50,"Parent/Guardian Name must be less than 50 characters",IF('DO NOT USE_Contact Formulas'!A425,"OK",NA()))</f>
        <v>#N/A</v>
      </c>
      <c r="R425" s="40" t="e">
        <f>IF(NOT(ISBLANK('Captura de datos de CONTACTO'!R425)),IF(AND(ISNUMBER('Captura de datos de CONTACTO'!R425),LEFT('Captura de datos de CONTACTO'!R425,1)&lt;&gt;"1",LEN('Captura de datos de CONTACTO'!R425)=10),"OK","Phone number must be valid format"),IF('DO NOT USE_Contact Formulas'!A425,"OK",NA()))</f>
        <v>#N/A</v>
      </c>
      <c r="S425" s="40" t="e">
        <f>IF(AND(NOT(ISBLANK('Captura de datos de CONTACTO'!S425)),ISNA(VLOOKUP('Captura de datos de CONTACTO'!S425,'DO NOT USE_School Picklist'!$N$3:$N$63,1,FALSE))),"Please select a value from the drop-down menu",IF('DO NOT USE_Contact Formulas'!A425,"OK",NA()))</f>
        <v>#N/A</v>
      </c>
      <c r="T425" s="53" t="e">
        <f>IF(AND(NOT(ISBLANK('Captura de datos de CONTACTO'!T425)),ISNA(VLOOKUP('Captura de datos de CONTACTO'!T425,'DO NOT USE_School Picklist'!$I$3:$I$5,1,FALSE))),"Please select a value from the drop-down menu",IF('DO NOT USE_Contact Formulas'!A425,"OK",NA()))</f>
        <v>#N/A</v>
      </c>
      <c r="U425" s="40" t="e">
        <f>IF(AND(NOT(ISBLANK('Captura de datos de CONTACTO'!U425)),ISNA(VLOOKUP('Captura de datos de CONTACTO'!U425,'DO NOT USE_School Picklist'!$E$3:$E$10,1,FALSE))),"Please select a value from the drop-down menu",IF('DO NOT USE_Contact Formulas'!A425,"OK",NA()))</f>
        <v>#N/A</v>
      </c>
      <c r="V425" s="53" t="e">
        <f>IF(AND(NOT(ISBLANK('Captura de datos de CONTACTO'!V425)),ISNA(VLOOKUP('Captura de datos de CONTACTO'!V425,'DO NOT USE_School Picklist'!$W$3:$W$9,1,FALSE))),"Please select a value from the drop-down menu",IF('DO NOT USE_Contact Formulas'!A425,"OK",NA()))</f>
        <v>#N/A</v>
      </c>
      <c r="W425" s="53" t="e">
        <f>IF(AND(NOT(ISBLANK('Captura de datos de CONTACTO'!W425)),ISNA(VLOOKUP('Captura de datos de CONTACTO'!W425,'DO NOT USE_School Picklist'!$W$3:$W$9,1,FALSE))),"Please select a value from the drop-down menu",IF('DO NOT USE_Case Formulas'!A425,"OK",NA()))</f>
        <v>#N/A</v>
      </c>
      <c r="X425" s="40" t="e">
        <f>IF(AND(NOT(ISBLANK('Captura de datos de CONTACTO'!X425)),ISNA(VLOOKUP('Captura de datos de CONTACTO'!X425,'DO NOT USE_School Picklist'!$F$3:$F$16,1,FALSE))),"Please select a value from the drop-down menu",IF('DO NOT USE_Contact Formulas'!A425,"OK",NA()))</f>
        <v>#N/A</v>
      </c>
      <c r="Y425" s="40" t="e">
        <f>IF(LEN('Captura de datos de CONTACTO'!Y425)&gt;100,"Classroom(s) must be less than 100 characters",IF('DO NOT USE_Contact Formulas'!A425,"OK",NA()))</f>
        <v>#N/A</v>
      </c>
      <c r="Z425" s="40" t="e">
        <f>IF(AND(NOT(ISBLANK('Captura de datos de CONTACTO'!Z425)),ISNA(VLOOKUP('Captura de datos de CONTACTO'!Z425,'DO NOT USE_School Picklist'!$K$3:$K$6,1,FALSE))),"Please select a value from the drop-down menu",IF('DO NOT USE_Contact Formulas'!A425,"OK",NA()))</f>
        <v>#N/A</v>
      </c>
      <c r="AA425" s="40" t="e">
        <f>IF(AND(NOT(ISBLANK('Captura de datos de CONTACTO'!AA425)),ISNA(VLOOKUP('Captura de datos de CONTACTO'!AA425,'DO NOT USE_School Picklist'!$D$3:$D$5,1,FALSE))),"Please select a value from the drop-down menu",IF('DO NOT USE_Contact Formulas'!A425,"OK",NA()))</f>
        <v>#N/A</v>
      </c>
      <c r="AB425" s="40"/>
      <c r="AC425" s="40" t="e">
        <f>IF(AND(NOT(ISBLANK('Captura de datos de CONTACTO'!AC425)),ISNA(VLOOKUP('Captura de datos de CONTACTO'!AC425,'DO NOT USE_School Picklist'!$G$3:$G$5,1,FALSE))),"Please select a value from the drop-down menu",IF('DO NOT USE_Contact Formulas'!A425,"OK",NA()))</f>
        <v>#N/A</v>
      </c>
      <c r="AD425" s="40"/>
      <c r="AE425" s="40" t="e">
        <f>IF(AND(NOT(ISBLANK('Captura de datos de CONTACTO'!AE425)),ISNA(VLOOKUP('Captura de datos de CONTACTO'!AE425,'DO NOT USE_School Picklist'!$H$3:$H$4,1,FALSE))),"Please select a value from the drop-down menu",IF('DO NOT USE_Contact Formulas'!A425,"OK",NA()))</f>
        <v>#N/A</v>
      </c>
      <c r="AF425" s="40" t="e">
        <f ca="1">IF('Captura de datos de CONTACTO'!AF425&gt;'DO NOT USE_School Picklist'!$C$3,"Test Date cannot be a future date",IF('DO NOT USE_Contact Formulas'!A425,"OK",NA()))</f>
        <v>#N/A</v>
      </c>
      <c r="AG425" s="53" t="e">
        <f>IF(AND('DO NOT USE_Contact Formulas'!A425,ISBLANK('Captura de datos de CONTACTO'!AB425)),"Lab Result Test Result is required",IF(AND(NOT(ISBLANK('Captura de datos de CONTACTO'!AB425)),ISNA(VLOOKUP('Captura de datos de CONTACTO'!AB425,'DO NOT USE_School Picklist'!$Q$3:$Q$8,1,FALSE))),"Please select a value from the drop-down menu",IF('DO NOT USE_Contact Formulas'!A425,"OK",NA())))</f>
        <v>#N/A</v>
      </c>
    </row>
    <row r="426" spans="1:33" x14ac:dyDescent="0.3">
      <c r="A426" s="39" t="e">
        <f>IF('DO NOT USE_Contact Formulas'!A426,IF('DO NOT USE_Contact Formulas'!B426,"Not all required fields are completed","OK"),NA())</f>
        <v>#N/A</v>
      </c>
      <c r="B426" s="40" t="e">
        <f>IF(AND('DO NOT USE_Contact Formulas'!A426,ISBLANK('Captura de datos de CONTACTO'!B426)),"First Name is required",IF(NOT(ISBLANK('Captura de datos de CONTACTO'!B426)),"OK",NA()))</f>
        <v>#N/A</v>
      </c>
      <c r="C426" s="40" t="e">
        <f>IF(AND('DO NOT USE_Contact Formulas'!A426,ISBLANK('Captura de datos de CONTACTO'!C426)),"Last Name is required",IF(NOT(ISBLANK('Captura de datos de CONTACTO'!C426)),"OK",NA()))</f>
        <v>#N/A</v>
      </c>
      <c r="D426" s="40" t="e">
        <f>IF(AND('DO NOT USE_Contact Formulas'!A426,ISBLANK('Captura de datos de CONTACTO'!D426)),"Birthdate is required",IF(NOT(ISBLANK('Captura de datos de CONTACTO'!D426)),"OK",NA()))</f>
        <v>#N/A</v>
      </c>
      <c r="E426" s="40" t="e">
        <f>IF(AND('DO NOT USE_Contact Formulas'!A426,ISBLANK('Captura de datos de CONTACTO'!E426)),"Mobile Phone is required",IF(NOT(ISBLANK('Captura de datos de CONTACTO'!E426)),IF(AND(ISNUMBER(VALUE('Captura de datos de CONTACTO'!E426)),LEFT('Captura de datos de CONTACTO'!E426,1)&lt;&gt;"1",LEN('Captura de datos de CONTACTO'!E426)=10),"OK","Phone number must be valid format"),NA()))</f>
        <v>#N/A</v>
      </c>
      <c r="F426" s="40" t="e">
        <f>IF(LEN('Captura de datos de CONTACTO'!F426)&gt;255,"Home Street Address must be less than 255 characters",IF('DO NOT USE_Contact Formulas'!A426,"OK",NA()))</f>
        <v>#N/A</v>
      </c>
      <c r="G426" s="40" t="e">
        <f>IF(LEN('Captura de datos de CONTACTO'!G426)&gt;40,"City must be less than 40 characters",IF('DO NOT USE_Contact Formulas'!A426,"OK",NA()))</f>
        <v>#N/A</v>
      </c>
      <c r="H426" s="40" t="e">
        <f>IF(AND(NOT(ISBLANK('Captura de datos de CONTACTO'!H426)),ISNA(VLOOKUP('Captura de datos de CONTACTO'!H426,'DO NOT USE_School Picklist'!$P$3:$P$52,1,FALSE))),"Please select a value from the drop-down menu",IF('DO NOT USE_Contact Formulas'!A426,"OK",NA()))</f>
        <v>#N/A</v>
      </c>
      <c r="I426" s="40" t="e">
        <f>IF(AND('DO NOT USE_Contact Formulas'!A426,ISBLANK('Captura de datos de CONTACTO'!I426)),"Zip is required",IF(ISBLANK('Captura de datos de CONTACTO'!I426),NA(),"OK"))</f>
        <v>#N/A</v>
      </c>
      <c r="J426" s="40" t="e">
        <f>IF(AND('DO NOT USE_Contact Formulas'!A426,ISBLANK('Captura de datos de CONTACTO'!J426)),"Student or Staff? is required",IF(ISBLANK('Captura de datos de CONTACTO'!J426),NA(),IF(ISNA(VLOOKUP('Captura de datos de CONTACTO'!J426,'DO NOT USE_School Picklist'!$B$3:$B$6,1,FALSE)),"Please select a value from the drop-down menu","OK")))</f>
        <v>#N/A</v>
      </c>
      <c r="K426" s="40" t="e">
        <f>IF(AND('Captura de datos de CONTACTO'!J426='DO NOT USE_School Picklist'!$B$4,ISBLANK('Captura de datos de CONTACTO'!K426)),"Occupation/Job Title is required if Student or Staff? is Yes, staff/faculty or volunteer",IF('DO NOT USE_Contact Formulas'!A426,"OK",NA()))</f>
        <v>#N/A</v>
      </c>
      <c r="L426" s="40" t="e">
        <f ca="1">IF('Captura de datos de CONTACTO'!L426&gt;'DO NOT USE_School Picklist'!$C$3,"Date last on school campus/facility cannot be a future date",IF('DO NOT USE_Contact Formulas'!A426,IF(ISBLANK('Captura de datos de CONTACTO'!L426),"Date last on school campus/facility is required","OK"),NA()))</f>
        <v>#N/A</v>
      </c>
      <c r="M426" s="41" t="e">
        <f ca="1">IF('Captura de datos de CONTACTO'!M426&gt;'DO NOT USE_School Picklist'!$C$3,"Last Exposure Date cannot be a future date",IF('DO NOT USE_Contact Formulas'!A426,IF(ISBLANK('Captura de datos de CONTACTO'!M426),"Last Exposure Date is required","OK"),NA()))</f>
        <v>#N/A</v>
      </c>
      <c r="N426" s="41" t="e">
        <f>IF(AND('DO NOT USE_Contact Formulas'!A426,ISBLANK('Captura de datos de CONTACTO'!N426)),"Specific Place in the Location is required",IF(ISBLANK('Captura de datos de CONTACTO'!N426),NA(),"OK"))</f>
        <v>#N/A</v>
      </c>
      <c r="O426" s="40" t="e">
        <f>IF(AND(NOT(ISBLANK('Captura de datos de CONTACTO'!O426)),ISNA(VLOOKUP('Captura de datos de CONTACTO'!O426,'DO NOT USE_School Picklist'!$L$3:$L$81,1,FALSE))),"Please select a value from the drop-down menu",IF('DO NOT USE_Contact Formulas'!A426,"OK",NA()))</f>
        <v>#N/A</v>
      </c>
      <c r="P426" s="40" t="e">
        <f>IF(AND(NOT(ISBLANK('Captura de datos de CONTACTO'!P426)),NOT(ISNUMBER(MATCH("*@*.?*",'Captura de datos de CONTACTO'!P426,0)))),"Email must be in a valid format",IF('DO NOT USE_Contact Formulas'!A426,"OK",NA()))</f>
        <v>#N/A</v>
      </c>
      <c r="Q426" s="40" t="e">
        <f>IF(LEN('Captura de datos de CONTACTO'!Q426)&gt;50,"Parent/Guardian Name must be less than 50 characters",IF('DO NOT USE_Contact Formulas'!A426,"OK",NA()))</f>
        <v>#N/A</v>
      </c>
      <c r="R426" s="40" t="e">
        <f>IF(NOT(ISBLANK('Captura de datos de CONTACTO'!R426)),IF(AND(ISNUMBER('Captura de datos de CONTACTO'!R426),LEFT('Captura de datos de CONTACTO'!R426,1)&lt;&gt;"1",LEN('Captura de datos de CONTACTO'!R426)=10),"OK","Phone number must be valid format"),IF('DO NOT USE_Contact Formulas'!A426,"OK",NA()))</f>
        <v>#N/A</v>
      </c>
      <c r="S426" s="40" t="e">
        <f>IF(AND(NOT(ISBLANK('Captura de datos de CONTACTO'!S426)),ISNA(VLOOKUP('Captura de datos de CONTACTO'!S426,'DO NOT USE_School Picklist'!$N$3:$N$63,1,FALSE))),"Please select a value from the drop-down menu",IF('DO NOT USE_Contact Formulas'!A426,"OK",NA()))</f>
        <v>#N/A</v>
      </c>
      <c r="T426" s="53" t="e">
        <f>IF(AND(NOT(ISBLANK('Captura de datos de CONTACTO'!T426)),ISNA(VLOOKUP('Captura de datos de CONTACTO'!T426,'DO NOT USE_School Picklist'!$I$3:$I$5,1,FALSE))),"Please select a value from the drop-down menu",IF('DO NOT USE_Contact Formulas'!A426,"OK",NA()))</f>
        <v>#N/A</v>
      </c>
      <c r="U426" s="40" t="e">
        <f>IF(AND(NOT(ISBLANK('Captura de datos de CONTACTO'!U426)),ISNA(VLOOKUP('Captura de datos de CONTACTO'!U426,'DO NOT USE_School Picklist'!$E$3:$E$10,1,FALSE))),"Please select a value from the drop-down menu",IF('DO NOT USE_Contact Formulas'!A426,"OK",NA()))</f>
        <v>#N/A</v>
      </c>
      <c r="V426" s="53" t="e">
        <f>IF(AND(NOT(ISBLANK('Captura de datos de CONTACTO'!V426)),ISNA(VLOOKUP('Captura de datos de CONTACTO'!V426,'DO NOT USE_School Picklist'!$W$3:$W$9,1,FALSE))),"Please select a value from the drop-down menu",IF('DO NOT USE_Contact Formulas'!A426,"OK",NA()))</f>
        <v>#N/A</v>
      </c>
      <c r="W426" s="53" t="e">
        <f>IF(AND(NOT(ISBLANK('Captura de datos de CONTACTO'!W426)),ISNA(VLOOKUP('Captura de datos de CONTACTO'!W426,'DO NOT USE_School Picklist'!$W$3:$W$9,1,FALSE))),"Please select a value from the drop-down menu",IF('DO NOT USE_Case Formulas'!A426,"OK",NA()))</f>
        <v>#N/A</v>
      </c>
      <c r="X426" s="40" t="e">
        <f>IF(AND(NOT(ISBLANK('Captura de datos de CONTACTO'!X426)),ISNA(VLOOKUP('Captura de datos de CONTACTO'!X426,'DO NOT USE_School Picklist'!$F$3:$F$16,1,FALSE))),"Please select a value from the drop-down menu",IF('DO NOT USE_Contact Formulas'!A426,"OK",NA()))</f>
        <v>#N/A</v>
      </c>
      <c r="Y426" s="40" t="e">
        <f>IF(LEN('Captura de datos de CONTACTO'!Y426)&gt;100,"Classroom(s) must be less than 100 characters",IF('DO NOT USE_Contact Formulas'!A426,"OK",NA()))</f>
        <v>#N/A</v>
      </c>
      <c r="Z426" s="40" t="e">
        <f>IF(AND(NOT(ISBLANK('Captura de datos de CONTACTO'!Z426)),ISNA(VLOOKUP('Captura de datos de CONTACTO'!Z426,'DO NOT USE_School Picklist'!$K$3:$K$6,1,FALSE))),"Please select a value from the drop-down menu",IF('DO NOT USE_Contact Formulas'!A426,"OK",NA()))</f>
        <v>#N/A</v>
      </c>
      <c r="AA426" s="40" t="e">
        <f>IF(AND(NOT(ISBLANK('Captura de datos de CONTACTO'!AA426)),ISNA(VLOOKUP('Captura de datos de CONTACTO'!AA426,'DO NOT USE_School Picklist'!$D$3:$D$5,1,FALSE))),"Please select a value from the drop-down menu",IF('DO NOT USE_Contact Formulas'!A426,"OK",NA()))</f>
        <v>#N/A</v>
      </c>
      <c r="AB426" s="40"/>
      <c r="AC426" s="40" t="e">
        <f>IF(AND(NOT(ISBLANK('Captura de datos de CONTACTO'!AC426)),ISNA(VLOOKUP('Captura de datos de CONTACTO'!AC426,'DO NOT USE_School Picklist'!$G$3:$G$5,1,FALSE))),"Please select a value from the drop-down menu",IF('DO NOT USE_Contact Formulas'!A426,"OK",NA()))</f>
        <v>#N/A</v>
      </c>
      <c r="AD426" s="40"/>
      <c r="AE426" s="40" t="e">
        <f>IF(AND(NOT(ISBLANK('Captura de datos de CONTACTO'!AE426)),ISNA(VLOOKUP('Captura de datos de CONTACTO'!AE426,'DO NOT USE_School Picklist'!$H$3:$H$4,1,FALSE))),"Please select a value from the drop-down menu",IF('DO NOT USE_Contact Formulas'!A426,"OK",NA()))</f>
        <v>#N/A</v>
      </c>
      <c r="AF426" s="40" t="e">
        <f ca="1">IF('Captura de datos de CONTACTO'!AF426&gt;'DO NOT USE_School Picklist'!$C$3,"Test Date cannot be a future date",IF('DO NOT USE_Contact Formulas'!A426,"OK",NA()))</f>
        <v>#N/A</v>
      </c>
      <c r="AG426" s="53" t="e">
        <f>IF(AND('DO NOT USE_Contact Formulas'!A426,ISBLANK('Captura de datos de CONTACTO'!AB426)),"Lab Result Test Result is required",IF(AND(NOT(ISBLANK('Captura de datos de CONTACTO'!AB426)),ISNA(VLOOKUP('Captura de datos de CONTACTO'!AB426,'DO NOT USE_School Picklist'!$Q$3:$Q$8,1,FALSE))),"Please select a value from the drop-down menu",IF('DO NOT USE_Contact Formulas'!A426,"OK",NA())))</f>
        <v>#N/A</v>
      </c>
    </row>
    <row r="427" spans="1:33" x14ac:dyDescent="0.3">
      <c r="A427" s="39" t="e">
        <f>IF('DO NOT USE_Contact Formulas'!A427,IF('DO NOT USE_Contact Formulas'!B427,"Not all required fields are completed","OK"),NA())</f>
        <v>#N/A</v>
      </c>
      <c r="B427" s="40" t="e">
        <f>IF(AND('DO NOT USE_Contact Formulas'!A427,ISBLANK('Captura de datos de CONTACTO'!B427)),"First Name is required",IF(NOT(ISBLANK('Captura de datos de CONTACTO'!B427)),"OK",NA()))</f>
        <v>#N/A</v>
      </c>
      <c r="C427" s="40" t="e">
        <f>IF(AND('DO NOT USE_Contact Formulas'!A427,ISBLANK('Captura de datos de CONTACTO'!C427)),"Last Name is required",IF(NOT(ISBLANK('Captura de datos de CONTACTO'!C427)),"OK",NA()))</f>
        <v>#N/A</v>
      </c>
      <c r="D427" s="40" t="e">
        <f>IF(AND('DO NOT USE_Contact Formulas'!A427,ISBLANK('Captura de datos de CONTACTO'!D427)),"Birthdate is required",IF(NOT(ISBLANK('Captura de datos de CONTACTO'!D427)),"OK",NA()))</f>
        <v>#N/A</v>
      </c>
      <c r="E427" s="40" t="e">
        <f>IF(AND('DO NOT USE_Contact Formulas'!A427,ISBLANK('Captura de datos de CONTACTO'!E427)),"Mobile Phone is required",IF(NOT(ISBLANK('Captura de datos de CONTACTO'!E427)),IF(AND(ISNUMBER(VALUE('Captura de datos de CONTACTO'!E427)),LEFT('Captura de datos de CONTACTO'!E427,1)&lt;&gt;"1",LEN('Captura de datos de CONTACTO'!E427)=10),"OK","Phone number must be valid format"),NA()))</f>
        <v>#N/A</v>
      </c>
      <c r="F427" s="40" t="e">
        <f>IF(LEN('Captura de datos de CONTACTO'!F427)&gt;255,"Home Street Address must be less than 255 characters",IF('DO NOT USE_Contact Formulas'!A427,"OK",NA()))</f>
        <v>#N/A</v>
      </c>
      <c r="G427" s="40" t="e">
        <f>IF(LEN('Captura de datos de CONTACTO'!G427)&gt;40,"City must be less than 40 characters",IF('DO NOT USE_Contact Formulas'!A427,"OK",NA()))</f>
        <v>#N/A</v>
      </c>
      <c r="H427" s="40" t="e">
        <f>IF(AND(NOT(ISBLANK('Captura de datos de CONTACTO'!H427)),ISNA(VLOOKUP('Captura de datos de CONTACTO'!H427,'DO NOT USE_School Picklist'!$P$3:$P$52,1,FALSE))),"Please select a value from the drop-down menu",IF('DO NOT USE_Contact Formulas'!A427,"OK",NA()))</f>
        <v>#N/A</v>
      </c>
      <c r="I427" s="40" t="e">
        <f>IF(AND('DO NOT USE_Contact Formulas'!A427,ISBLANK('Captura de datos de CONTACTO'!I427)),"Zip is required",IF(ISBLANK('Captura de datos de CONTACTO'!I427),NA(),"OK"))</f>
        <v>#N/A</v>
      </c>
      <c r="J427" s="40" t="e">
        <f>IF(AND('DO NOT USE_Contact Formulas'!A427,ISBLANK('Captura de datos de CONTACTO'!J427)),"Student or Staff? is required",IF(ISBLANK('Captura de datos de CONTACTO'!J427),NA(),IF(ISNA(VLOOKUP('Captura de datos de CONTACTO'!J427,'DO NOT USE_School Picklist'!$B$3:$B$6,1,FALSE)),"Please select a value from the drop-down menu","OK")))</f>
        <v>#N/A</v>
      </c>
      <c r="K427" s="40" t="e">
        <f>IF(AND('Captura de datos de CONTACTO'!J427='DO NOT USE_School Picklist'!$B$4,ISBLANK('Captura de datos de CONTACTO'!K427)),"Occupation/Job Title is required if Student or Staff? is Yes, staff/faculty or volunteer",IF('DO NOT USE_Contact Formulas'!A427,"OK",NA()))</f>
        <v>#N/A</v>
      </c>
      <c r="L427" s="40" t="e">
        <f ca="1">IF('Captura de datos de CONTACTO'!L427&gt;'DO NOT USE_School Picklist'!$C$3,"Date last on school campus/facility cannot be a future date",IF('DO NOT USE_Contact Formulas'!A427,IF(ISBLANK('Captura de datos de CONTACTO'!L427),"Date last on school campus/facility is required","OK"),NA()))</f>
        <v>#N/A</v>
      </c>
      <c r="M427" s="41" t="e">
        <f ca="1">IF('Captura de datos de CONTACTO'!M427&gt;'DO NOT USE_School Picklist'!$C$3,"Last Exposure Date cannot be a future date",IF('DO NOT USE_Contact Formulas'!A427,IF(ISBLANK('Captura de datos de CONTACTO'!M427),"Last Exposure Date is required","OK"),NA()))</f>
        <v>#N/A</v>
      </c>
      <c r="N427" s="41" t="e">
        <f>IF(AND('DO NOT USE_Contact Formulas'!A427,ISBLANK('Captura de datos de CONTACTO'!N427)),"Specific Place in the Location is required",IF(ISBLANK('Captura de datos de CONTACTO'!N427),NA(),"OK"))</f>
        <v>#N/A</v>
      </c>
      <c r="O427" s="40" t="e">
        <f>IF(AND(NOT(ISBLANK('Captura de datos de CONTACTO'!O427)),ISNA(VLOOKUP('Captura de datos de CONTACTO'!O427,'DO NOT USE_School Picklist'!$L$3:$L$81,1,FALSE))),"Please select a value from the drop-down menu",IF('DO NOT USE_Contact Formulas'!A427,"OK",NA()))</f>
        <v>#N/A</v>
      </c>
      <c r="P427" s="40" t="e">
        <f>IF(AND(NOT(ISBLANK('Captura de datos de CONTACTO'!P427)),NOT(ISNUMBER(MATCH("*@*.?*",'Captura de datos de CONTACTO'!P427,0)))),"Email must be in a valid format",IF('DO NOT USE_Contact Formulas'!A427,"OK",NA()))</f>
        <v>#N/A</v>
      </c>
      <c r="Q427" s="40" t="e">
        <f>IF(LEN('Captura de datos de CONTACTO'!Q427)&gt;50,"Parent/Guardian Name must be less than 50 characters",IF('DO NOT USE_Contact Formulas'!A427,"OK",NA()))</f>
        <v>#N/A</v>
      </c>
      <c r="R427" s="40" t="e">
        <f>IF(NOT(ISBLANK('Captura de datos de CONTACTO'!R427)),IF(AND(ISNUMBER('Captura de datos de CONTACTO'!R427),LEFT('Captura de datos de CONTACTO'!R427,1)&lt;&gt;"1",LEN('Captura de datos de CONTACTO'!R427)=10),"OK","Phone number must be valid format"),IF('DO NOT USE_Contact Formulas'!A427,"OK",NA()))</f>
        <v>#N/A</v>
      </c>
      <c r="S427" s="40" t="e">
        <f>IF(AND(NOT(ISBLANK('Captura de datos de CONTACTO'!S427)),ISNA(VLOOKUP('Captura de datos de CONTACTO'!S427,'DO NOT USE_School Picklist'!$N$3:$N$63,1,FALSE))),"Please select a value from the drop-down menu",IF('DO NOT USE_Contact Formulas'!A427,"OK",NA()))</f>
        <v>#N/A</v>
      </c>
      <c r="T427" s="53" t="e">
        <f>IF(AND(NOT(ISBLANK('Captura de datos de CONTACTO'!T427)),ISNA(VLOOKUP('Captura de datos de CONTACTO'!T427,'DO NOT USE_School Picklist'!$I$3:$I$5,1,FALSE))),"Please select a value from the drop-down menu",IF('DO NOT USE_Contact Formulas'!A427,"OK",NA()))</f>
        <v>#N/A</v>
      </c>
      <c r="U427" s="40" t="e">
        <f>IF(AND(NOT(ISBLANK('Captura de datos de CONTACTO'!U427)),ISNA(VLOOKUP('Captura de datos de CONTACTO'!U427,'DO NOT USE_School Picklist'!$E$3:$E$10,1,FALSE))),"Please select a value from the drop-down menu",IF('DO NOT USE_Contact Formulas'!A427,"OK",NA()))</f>
        <v>#N/A</v>
      </c>
      <c r="V427" s="53" t="e">
        <f>IF(AND(NOT(ISBLANK('Captura de datos de CONTACTO'!V427)),ISNA(VLOOKUP('Captura de datos de CONTACTO'!V427,'DO NOT USE_School Picklist'!$W$3:$W$9,1,FALSE))),"Please select a value from the drop-down menu",IF('DO NOT USE_Contact Formulas'!A427,"OK",NA()))</f>
        <v>#N/A</v>
      </c>
      <c r="W427" s="53" t="e">
        <f>IF(AND(NOT(ISBLANK('Captura de datos de CONTACTO'!W427)),ISNA(VLOOKUP('Captura de datos de CONTACTO'!W427,'DO NOT USE_School Picklist'!$W$3:$W$9,1,FALSE))),"Please select a value from the drop-down menu",IF('DO NOT USE_Case Formulas'!A427,"OK",NA()))</f>
        <v>#N/A</v>
      </c>
      <c r="X427" s="40" t="e">
        <f>IF(AND(NOT(ISBLANK('Captura de datos de CONTACTO'!X427)),ISNA(VLOOKUP('Captura de datos de CONTACTO'!X427,'DO NOT USE_School Picklist'!$F$3:$F$16,1,FALSE))),"Please select a value from the drop-down menu",IF('DO NOT USE_Contact Formulas'!A427,"OK",NA()))</f>
        <v>#N/A</v>
      </c>
      <c r="Y427" s="40" t="e">
        <f>IF(LEN('Captura de datos de CONTACTO'!Y427)&gt;100,"Classroom(s) must be less than 100 characters",IF('DO NOT USE_Contact Formulas'!A427,"OK",NA()))</f>
        <v>#N/A</v>
      </c>
      <c r="Z427" s="40" t="e">
        <f>IF(AND(NOT(ISBLANK('Captura de datos de CONTACTO'!Z427)),ISNA(VLOOKUP('Captura de datos de CONTACTO'!Z427,'DO NOT USE_School Picklist'!$K$3:$K$6,1,FALSE))),"Please select a value from the drop-down menu",IF('DO NOT USE_Contact Formulas'!A427,"OK",NA()))</f>
        <v>#N/A</v>
      </c>
      <c r="AA427" s="40" t="e">
        <f>IF(AND(NOT(ISBLANK('Captura de datos de CONTACTO'!AA427)),ISNA(VLOOKUP('Captura de datos de CONTACTO'!AA427,'DO NOT USE_School Picklist'!$D$3:$D$5,1,FALSE))),"Please select a value from the drop-down menu",IF('DO NOT USE_Contact Formulas'!A427,"OK",NA()))</f>
        <v>#N/A</v>
      </c>
      <c r="AB427" s="40"/>
      <c r="AC427" s="40" t="e">
        <f>IF(AND(NOT(ISBLANK('Captura de datos de CONTACTO'!AC427)),ISNA(VLOOKUP('Captura de datos de CONTACTO'!AC427,'DO NOT USE_School Picklist'!$G$3:$G$5,1,FALSE))),"Please select a value from the drop-down menu",IF('DO NOT USE_Contact Formulas'!A427,"OK",NA()))</f>
        <v>#N/A</v>
      </c>
      <c r="AD427" s="40"/>
      <c r="AE427" s="40" t="e">
        <f>IF(AND(NOT(ISBLANK('Captura de datos de CONTACTO'!AE427)),ISNA(VLOOKUP('Captura de datos de CONTACTO'!AE427,'DO NOT USE_School Picklist'!$H$3:$H$4,1,FALSE))),"Please select a value from the drop-down menu",IF('DO NOT USE_Contact Formulas'!A427,"OK",NA()))</f>
        <v>#N/A</v>
      </c>
      <c r="AF427" s="40" t="e">
        <f ca="1">IF('Captura de datos de CONTACTO'!AF427&gt;'DO NOT USE_School Picklist'!$C$3,"Test Date cannot be a future date",IF('DO NOT USE_Contact Formulas'!A427,"OK",NA()))</f>
        <v>#N/A</v>
      </c>
      <c r="AG427" s="53" t="e">
        <f>IF(AND('DO NOT USE_Contact Formulas'!A427,ISBLANK('Captura de datos de CONTACTO'!AB427)),"Lab Result Test Result is required",IF(AND(NOT(ISBLANK('Captura de datos de CONTACTO'!AB427)),ISNA(VLOOKUP('Captura de datos de CONTACTO'!AB427,'DO NOT USE_School Picklist'!$Q$3:$Q$8,1,FALSE))),"Please select a value from the drop-down menu",IF('DO NOT USE_Contact Formulas'!A427,"OK",NA())))</f>
        <v>#N/A</v>
      </c>
    </row>
    <row r="428" spans="1:33" x14ac:dyDescent="0.3">
      <c r="A428" s="39" t="e">
        <f>IF('DO NOT USE_Contact Formulas'!A428,IF('DO NOT USE_Contact Formulas'!B428,"Not all required fields are completed","OK"),NA())</f>
        <v>#N/A</v>
      </c>
      <c r="B428" s="40" t="e">
        <f>IF(AND('DO NOT USE_Contact Formulas'!A428,ISBLANK('Captura de datos de CONTACTO'!B428)),"First Name is required",IF(NOT(ISBLANK('Captura de datos de CONTACTO'!B428)),"OK",NA()))</f>
        <v>#N/A</v>
      </c>
      <c r="C428" s="40" t="e">
        <f>IF(AND('DO NOT USE_Contact Formulas'!A428,ISBLANK('Captura de datos de CONTACTO'!C428)),"Last Name is required",IF(NOT(ISBLANK('Captura de datos de CONTACTO'!C428)),"OK",NA()))</f>
        <v>#N/A</v>
      </c>
      <c r="D428" s="40" t="e">
        <f>IF(AND('DO NOT USE_Contact Formulas'!A428,ISBLANK('Captura de datos de CONTACTO'!D428)),"Birthdate is required",IF(NOT(ISBLANK('Captura de datos de CONTACTO'!D428)),"OK",NA()))</f>
        <v>#N/A</v>
      </c>
      <c r="E428" s="40" t="e">
        <f>IF(AND('DO NOT USE_Contact Formulas'!A428,ISBLANK('Captura de datos de CONTACTO'!E428)),"Mobile Phone is required",IF(NOT(ISBLANK('Captura de datos de CONTACTO'!E428)),IF(AND(ISNUMBER(VALUE('Captura de datos de CONTACTO'!E428)),LEFT('Captura de datos de CONTACTO'!E428,1)&lt;&gt;"1",LEN('Captura de datos de CONTACTO'!E428)=10),"OK","Phone number must be valid format"),NA()))</f>
        <v>#N/A</v>
      </c>
      <c r="F428" s="40" t="e">
        <f>IF(LEN('Captura de datos de CONTACTO'!F428)&gt;255,"Home Street Address must be less than 255 characters",IF('DO NOT USE_Contact Formulas'!A428,"OK",NA()))</f>
        <v>#N/A</v>
      </c>
      <c r="G428" s="40" t="e">
        <f>IF(LEN('Captura de datos de CONTACTO'!G428)&gt;40,"City must be less than 40 characters",IF('DO NOT USE_Contact Formulas'!A428,"OK",NA()))</f>
        <v>#N/A</v>
      </c>
      <c r="H428" s="40" t="e">
        <f>IF(AND(NOT(ISBLANK('Captura de datos de CONTACTO'!H428)),ISNA(VLOOKUP('Captura de datos de CONTACTO'!H428,'DO NOT USE_School Picklist'!$P$3:$P$52,1,FALSE))),"Please select a value from the drop-down menu",IF('DO NOT USE_Contact Formulas'!A428,"OK",NA()))</f>
        <v>#N/A</v>
      </c>
      <c r="I428" s="40" t="e">
        <f>IF(AND('DO NOT USE_Contact Formulas'!A428,ISBLANK('Captura de datos de CONTACTO'!I428)),"Zip is required",IF(ISBLANK('Captura de datos de CONTACTO'!I428),NA(),"OK"))</f>
        <v>#N/A</v>
      </c>
      <c r="J428" s="40" t="e">
        <f>IF(AND('DO NOT USE_Contact Formulas'!A428,ISBLANK('Captura de datos de CONTACTO'!J428)),"Student or Staff? is required",IF(ISBLANK('Captura de datos de CONTACTO'!J428),NA(),IF(ISNA(VLOOKUP('Captura de datos de CONTACTO'!J428,'DO NOT USE_School Picklist'!$B$3:$B$6,1,FALSE)),"Please select a value from the drop-down menu","OK")))</f>
        <v>#N/A</v>
      </c>
      <c r="K428" s="40" t="e">
        <f>IF(AND('Captura de datos de CONTACTO'!J428='DO NOT USE_School Picklist'!$B$4,ISBLANK('Captura de datos de CONTACTO'!K428)),"Occupation/Job Title is required if Student or Staff? is Yes, staff/faculty or volunteer",IF('DO NOT USE_Contact Formulas'!A428,"OK",NA()))</f>
        <v>#N/A</v>
      </c>
      <c r="L428" s="40" t="e">
        <f ca="1">IF('Captura de datos de CONTACTO'!L428&gt;'DO NOT USE_School Picklist'!$C$3,"Date last on school campus/facility cannot be a future date",IF('DO NOT USE_Contact Formulas'!A428,IF(ISBLANK('Captura de datos de CONTACTO'!L428),"Date last on school campus/facility is required","OK"),NA()))</f>
        <v>#N/A</v>
      </c>
      <c r="M428" s="41" t="e">
        <f ca="1">IF('Captura de datos de CONTACTO'!M428&gt;'DO NOT USE_School Picklist'!$C$3,"Last Exposure Date cannot be a future date",IF('DO NOT USE_Contact Formulas'!A428,IF(ISBLANK('Captura de datos de CONTACTO'!M428),"Last Exposure Date is required","OK"),NA()))</f>
        <v>#N/A</v>
      </c>
      <c r="N428" s="41" t="e">
        <f>IF(AND('DO NOT USE_Contact Formulas'!A428,ISBLANK('Captura de datos de CONTACTO'!N428)),"Specific Place in the Location is required",IF(ISBLANK('Captura de datos de CONTACTO'!N428),NA(),"OK"))</f>
        <v>#N/A</v>
      </c>
      <c r="O428" s="40" t="e">
        <f>IF(AND(NOT(ISBLANK('Captura de datos de CONTACTO'!O428)),ISNA(VLOOKUP('Captura de datos de CONTACTO'!O428,'DO NOT USE_School Picklist'!$L$3:$L$81,1,FALSE))),"Please select a value from the drop-down menu",IF('DO NOT USE_Contact Formulas'!A428,"OK",NA()))</f>
        <v>#N/A</v>
      </c>
      <c r="P428" s="40" t="e">
        <f>IF(AND(NOT(ISBLANK('Captura de datos de CONTACTO'!P428)),NOT(ISNUMBER(MATCH("*@*.?*",'Captura de datos de CONTACTO'!P428,0)))),"Email must be in a valid format",IF('DO NOT USE_Contact Formulas'!A428,"OK",NA()))</f>
        <v>#N/A</v>
      </c>
      <c r="Q428" s="40" t="e">
        <f>IF(LEN('Captura de datos de CONTACTO'!Q428)&gt;50,"Parent/Guardian Name must be less than 50 characters",IF('DO NOT USE_Contact Formulas'!A428,"OK",NA()))</f>
        <v>#N/A</v>
      </c>
      <c r="R428" s="40" t="e">
        <f>IF(NOT(ISBLANK('Captura de datos de CONTACTO'!R428)),IF(AND(ISNUMBER('Captura de datos de CONTACTO'!R428),LEFT('Captura de datos de CONTACTO'!R428,1)&lt;&gt;"1",LEN('Captura de datos de CONTACTO'!R428)=10),"OK","Phone number must be valid format"),IF('DO NOT USE_Contact Formulas'!A428,"OK",NA()))</f>
        <v>#N/A</v>
      </c>
      <c r="S428" s="40" t="e">
        <f>IF(AND(NOT(ISBLANK('Captura de datos de CONTACTO'!S428)),ISNA(VLOOKUP('Captura de datos de CONTACTO'!S428,'DO NOT USE_School Picklist'!$N$3:$N$63,1,FALSE))),"Please select a value from the drop-down menu",IF('DO NOT USE_Contact Formulas'!A428,"OK",NA()))</f>
        <v>#N/A</v>
      </c>
      <c r="T428" s="53" t="e">
        <f>IF(AND(NOT(ISBLANK('Captura de datos de CONTACTO'!T428)),ISNA(VLOOKUP('Captura de datos de CONTACTO'!T428,'DO NOT USE_School Picklist'!$I$3:$I$5,1,FALSE))),"Please select a value from the drop-down menu",IF('DO NOT USE_Contact Formulas'!A428,"OK",NA()))</f>
        <v>#N/A</v>
      </c>
      <c r="U428" s="40" t="e">
        <f>IF(AND(NOT(ISBLANK('Captura de datos de CONTACTO'!U428)),ISNA(VLOOKUP('Captura de datos de CONTACTO'!U428,'DO NOT USE_School Picklist'!$E$3:$E$10,1,FALSE))),"Please select a value from the drop-down menu",IF('DO NOT USE_Contact Formulas'!A428,"OK",NA()))</f>
        <v>#N/A</v>
      </c>
      <c r="V428" s="53" t="e">
        <f>IF(AND(NOT(ISBLANK('Captura de datos de CONTACTO'!V428)),ISNA(VLOOKUP('Captura de datos de CONTACTO'!V428,'DO NOT USE_School Picklist'!$W$3:$W$9,1,FALSE))),"Please select a value from the drop-down menu",IF('DO NOT USE_Contact Formulas'!A428,"OK",NA()))</f>
        <v>#N/A</v>
      </c>
      <c r="W428" s="53" t="e">
        <f>IF(AND(NOT(ISBLANK('Captura de datos de CONTACTO'!W428)),ISNA(VLOOKUP('Captura de datos de CONTACTO'!W428,'DO NOT USE_School Picklist'!$W$3:$W$9,1,FALSE))),"Please select a value from the drop-down menu",IF('DO NOT USE_Case Formulas'!A428,"OK",NA()))</f>
        <v>#N/A</v>
      </c>
      <c r="X428" s="40" t="e">
        <f>IF(AND(NOT(ISBLANK('Captura de datos de CONTACTO'!X428)),ISNA(VLOOKUP('Captura de datos de CONTACTO'!X428,'DO NOT USE_School Picklist'!$F$3:$F$16,1,FALSE))),"Please select a value from the drop-down menu",IF('DO NOT USE_Contact Formulas'!A428,"OK",NA()))</f>
        <v>#N/A</v>
      </c>
      <c r="Y428" s="40" t="e">
        <f>IF(LEN('Captura de datos de CONTACTO'!Y428)&gt;100,"Classroom(s) must be less than 100 characters",IF('DO NOT USE_Contact Formulas'!A428,"OK",NA()))</f>
        <v>#N/A</v>
      </c>
      <c r="Z428" s="40" t="e">
        <f>IF(AND(NOT(ISBLANK('Captura de datos de CONTACTO'!Z428)),ISNA(VLOOKUP('Captura de datos de CONTACTO'!Z428,'DO NOT USE_School Picklist'!$K$3:$K$6,1,FALSE))),"Please select a value from the drop-down menu",IF('DO NOT USE_Contact Formulas'!A428,"OK",NA()))</f>
        <v>#N/A</v>
      </c>
      <c r="AA428" s="40" t="e">
        <f>IF(AND(NOT(ISBLANK('Captura de datos de CONTACTO'!AA428)),ISNA(VLOOKUP('Captura de datos de CONTACTO'!AA428,'DO NOT USE_School Picklist'!$D$3:$D$5,1,FALSE))),"Please select a value from the drop-down menu",IF('DO NOT USE_Contact Formulas'!A428,"OK",NA()))</f>
        <v>#N/A</v>
      </c>
      <c r="AB428" s="40"/>
      <c r="AC428" s="40" t="e">
        <f>IF(AND(NOT(ISBLANK('Captura de datos de CONTACTO'!AC428)),ISNA(VLOOKUP('Captura de datos de CONTACTO'!AC428,'DO NOT USE_School Picklist'!$G$3:$G$5,1,FALSE))),"Please select a value from the drop-down menu",IF('DO NOT USE_Contact Formulas'!A428,"OK",NA()))</f>
        <v>#N/A</v>
      </c>
      <c r="AD428" s="40"/>
      <c r="AE428" s="40" t="e">
        <f>IF(AND(NOT(ISBLANK('Captura de datos de CONTACTO'!AE428)),ISNA(VLOOKUP('Captura de datos de CONTACTO'!AE428,'DO NOT USE_School Picklist'!$H$3:$H$4,1,FALSE))),"Please select a value from the drop-down menu",IF('DO NOT USE_Contact Formulas'!A428,"OK",NA()))</f>
        <v>#N/A</v>
      </c>
      <c r="AF428" s="40" t="e">
        <f ca="1">IF('Captura de datos de CONTACTO'!AF428&gt;'DO NOT USE_School Picklist'!$C$3,"Test Date cannot be a future date",IF('DO NOT USE_Contact Formulas'!A428,"OK",NA()))</f>
        <v>#N/A</v>
      </c>
      <c r="AG428" s="53" t="e">
        <f>IF(AND('DO NOT USE_Contact Formulas'!A428,ISBLANK('Captura de datos de CONTACTO'!AB428)),"Lab Result Test Result is required",IF(AND(NOT(ISBLANK('Captura de datos de CONTACTO'!AB428)),ISNA(VLOOKUP('Captura de datos de CONTACTO'!AB428,'DO NOT USE_School Picklist'!$Q$3:$Q$8,1,FALSE))),"Please select a value from the drop-down menu",IF('DO NOT USE_Contact Formulas'!A428,"OK",NA())))</f>
        <v>#N/A</v>
      </c>
    </row>
    <row r="429" spans="1:33" x14ac:dyDescent="0.3">
      <c r="A429" s="39" t="e">
        <f>IF('DO NOT USE_Contact Formulas'!A429,IF('DO NOT USE_Contact Formulas'!B429,"Not all required fields are completed","OK"),NA())</f>
        <v>#N/A</v>
      </c>
      <c r="B429" s="40" t="e">
        <f>IF(AND('DO NOT USE_Contact Formulas'!A429,ISBLANK('Captura de datos de CONTACTO'!B429)),"First Name is required",IF(NOT(ISBLANK('Captura de datos de CONTACTO'!B429)),"OK",NA()))</f>
        <v>#N/A</v>
      </c>
      <c r="C429" s="40" t="e">
        <f>IF(AND('DO NOT USE_Contact Formulas'!A429,ISBLANK('Captura de datos de CONTACTO'!C429)),"Last Name is required",IF(NOT(ISBLANK('Captura de datos de CONTACTO'!C429)),"OK",NA()))</f>
        <v>#N/A</v>
      </c>
      <c r="D429" s="40" t="e">
        <f>IF(AND('DO NOT USE_Contact Formulas'!A429,ISBLANK('Captura de datos de CONTACTO'!D429)),"Birthdate is required",IF(NOT(ISBLANK('Captura de datos de CONTACTO'!D429)),"OK",NA()))</f>
        <v>#N/A</v>
      </c>
      <c r="E429" s="40" t="e">
        <f>IF(AND('DO NOT USE_Contact Formulas'!A429,ISBLANK('Captura de datos de CONTACTO'!E429)),"Mobile Phone is required",IF(NOT(ISBLANK('Captura de datos de CONTACTO'!E429)),IF(AND(ISNUMBER(VALUE('Captura de datos de CONTACTO'!E429)),LEFT('Captura de datos de CONTACTO'!E429,1)&lt;&gt;"1",LEN('Captura de datos de CONTACTO'!E429)=10),"OK","Phone number must be valid format"),NA()))</f>
        <v>#N/A</v>
      </c>
      <c r="F429" s="40" t="e">
        <f>IF(LEN('Captura de datos de CONTACTO'!F429)&gt;255,"Home Street Address must be less than 255 characters",IF('DO NOT USE_Contact Formulas'!A429,"OK",NA()))</f>
        <v>#N/A</v>
      </c>
      <c r="G429" s="40" t="e">
        <f>IF(LEN('Captura de datos de CONTACTO'!G429)&gt;40,"City must be less than 40 characters",IF('DO NOT USE_Contact Formulas'!A429,"OK",NA()))</f>
        <v>#N/A</v>
      </c>
      <c r="H429" s="40" t="e">
        <f>IF(AND(NOT(ISBLANK('Captura de datos de CONTACTO'!H429)),ISNA(VLOOKUP('Captura de datos de CONTACTO'!H429,'DO NOT USE_School Picklist'!$P$3:$P$52,1,FALSE))),"Please select a value from the drop-down menu",IF('DO NOT USE_Contact Formulas'!A429,"OK",NA()))</f>
        <v>#N/A</v>
      </c>
      <c r="I429" s="40" t="e">
        <f>IF(AND('DO NOT USE_Contact Formulas'!A429,ISBLANK('Captura de datos de CONTACTO'!I429)),"Zip is required",IF(ISBLANK('Captura de datos de CONTACTO'!I429),NA(),"OK"))</f>
        <v>#N/A</v>
      </c>
      <c r="J429" s="40" t="e">
        <f>IF(AND('DO NOT USE_Contact Formulas'!A429,ISBLANK('Captura de datos de CONTACTO'!J429)),"Student or Staff? is required",IF(ISBLANK('Captura de datos de CONTACTO'!J429),NA(),IF(ISNA(VLOOKUP('Captura de datos de CONTACTO'!J429,'DO NOT USE_School Picklist'!$B$3:$B$6,1,FALSE)),"Please select a value from the drop-down menu","OK")))</f>
        <v>#N/A</v>
      </c>
      <c r="K429" s="40" t="e">
        <f>IF(AND('Captura de datos de CONTACTO'!J429='DO NOT USE_School Picklist'!$B$4,ISBLANK('Captura de datos de CONTACTO'!K429)),"Occupation/Job Title is required if Student or Staff? is Yes, staff/faculty or volunteer",IF('DO NOT USE_Contact Formulas'!A429,"OK",NA()))</f>
        <v>#N/A</v>
      </c>
      <c r="L429" s="40" t="e">
        <f ca="1">IF('Captura de datos de CONTACTO'!L429&gt;'DO NOT USE_School Picklist'!$C$3,"Date last on school campus/facility cannot be a future date",IF('DO NOT USE_Contact Formulas'!A429,IF(ISBLANK('Captura de datos de CONTACTO'!L429),"Date last on school campus/facility is required","OK"),NA()))</f>
        <v>#N/A</v>
      </c>
      <c r="M429" s="41" t="e">
        <f ca="1">IF('Captura de datos de CONTACTO'!M429&gt;'DO NOT USE_School Picklist'!$C$3,"Last Exposure Date cannot be a future date",IF('DO NOT USE_Contact Formulas'!A429,IF(ISBLANK('Captura de datos de CONTACTO'!M429),"Last Exposure Date is required","OK"),NA()))</f>
        <v>#N/A</v>
      </c>
      <c r="N429" s="41" t="e">
        <f>IF(AND('DO NOT USE_Contact Formulas'!A429,ISBLANK('Captura de datos de CONTACTO'!N429)),"Specific Place in the Location is required",IF(ISBLANK('Captura de datos de CONTACTO'!N429),NA(),"OK"))</f>
        <v>#N/A</v>
      </c>
      <c r="O429" s="40" t="e">
        <f>IF(AND(NOT(ISBLANK('Captura de datos de CONTACTO'!O429)),ISNA(VLOOKUP('Captura de datos de CONTACTO'!O429,'DO NOT USE_School Picklist'!$L$3:$L$81,1,FALSE))),"Please select a value from the drop-down menu",IF('DO NOT USE_Contact Formulas'!A429,"OK",NA()))</f>
        <v>#N/A</v>
      </c>
      <c r="P429" s="40" t="e">
        <f>IF(AND(NOT(ISBLANK('Captura de datos de CONTACTO'!P429)),NOT(ISNUMBER(MATCH("*@*.?*",'Captura de datos de CONTACTO'!P429,0)))),"Email must be in a valid format",IF('DO NOT USE_Contact Formulas'!A429,"OK",NA()))</f>
        <v>#N/A</v>
      </c>
      <c r="Q429" s="40" t="e">
        <f>IF(LEN('Captura de datos de CONTACTO'!Q429)&gt;50,"Parent/Guardian Name must be less than 50 characters",IF('DO NOT USE_Contact Formulas'!A429,"OK",NA()))</f>
        <v>#N/A</v>
      </c>
      <c r="R429" s="40" t="e">
        <f>IF(NOT(ISBLANK('Captura de datos de CONTACTO'!R429)),IF(AND(ISNUMBER('Captura de datos de CONTACTO'!R429),LEFT('Captura de datos de CONTACTO'!R429,1)&lt;&gt;"1",LEN('Captura de datos de CONTACTO'!R429)=10),"OK","Phone number must be valid format"),IF('DO NOT USE_Contact Formulas'!A429,"OK",NA()))</f>
        <v>#N/A</v>
      </c>
      <c r="S429" s="40" t="e">
        <f>IF(AND(NOT(ISBLANK('Captura de datos de CONTACTO'!S429)),ISNA(VLOOKUP('Captura de datos de CONTACTO'!S429,'DO NOT USE_School Picklist'!$N$3:$N$63,1,FALSE))),"Please select a value from the drop-down menu",IF('DO NOT USE_Contact Formulas'!A429,"OK",NA()))</f>
        <v>#N/A</v>
      </c>
      <c r="T429" s="53" t="e">
        <f>IF(AND(NOT(ISBLANK('Captura de datos de CONTACTO'!T429)),ISNA(VLOOKUP('Captura de datos de CONTACTO'!T429,'DO NOT USE_School Picklist'!$I$3:$I$5,1,FALSE))),"Please select a value from the drop-down menu",IF('DO NOT USE_Contact Formulas'!A429,"OK",NA()))</f>
        <v>#N/A</v>
      </c>
      <c r="U429" s="40" t="e">
        <f>IF(AND(NOT(ISBLANK('Captura de datos de CONTACTO'!U429)),ISNA(VLOOKUP('Captura de datos de CONTACTO'!U429,'DO NOT USE_School Picklist'!$E$3:$E$10,1,FALSE))),"Please select a value from the drop-down menu",IF('DO NOT USE_Contact Formulas'!A429,"OK",NA()))</f>
        <v>#N/A</v>
      </c>
      <c r="V429" s="53" t="e">
        <f>IF(AND(NOT(ISBLANK('Captura de datos de CONTACTO'!V429)),ISNA(VLOOKUP('Captura de datos de CONTACTO'!V429,'DO NOT USE_School Picklist'!$W$3:$W$9,1,FALSE))),"Please select a value from the drop-down menu",IF('DO NOT USE_Contact Formulas'!A429,"OK",NA()))</f>
        <v>#N/A</v>
      </c>
      <c r="W429" s="53" t="e">
        <f>IF(AND(NOT(ISBLANK('Captura de datos de CONTACTO'!W429)),ISNA(VLOOKUP('Captura de datos de CONTACTO'!W429,'DO NOT USE_School Picklist'!$W$3:$W$9,1,FALSE))),"Please select a value from the drop-down menu",IF('DO NOT USE_Case Formulas'!A429,"OK",NA()))</f>
        <v>#N/A</v>
      </c>
      <c r="X429" s="40" t="e">
        <f>IF(AND(NOT(ISBLANK('Captura de datos de CONTACTO'!X429)),ISNA(VLOOKUP('Captura de datos de CONTACTO'!X429,'DO NOT USE_School Picklist'!$F$3:$F$16,1,FALSE))),"Please select a value from the drop-down menu",IF('DO NOT USE_Contact Formulas'!A429,"OK",NA()))</f>
        <v>#N/A</v>
      </c>
      <c r="Y429" s="40" t="e">
        <f>IF(LEN('Captura de datos de CONTACTO'!Y429)&gt;100,"Classroom(s) must be less than 100 characters",IF('DO NOT USE_Contact Formulas'!A429,"OK",NA()))</f>
        <v>#N/A</v>
      </c>
      <c r="Z429" s="40" t="e">
        <f>IF(AND(NOT(ISBLANK('Captura de datos de CONTACTO'!Z429)),ISNA(VLOOKUP('Captura de datos de CONTACTO'!Z429,'DO NOT USE_School Picklist'!$K$3:$K$6,1,FALSE))),"Please select a value from the drop-down menu",IF('DO NOT USE_Contact Formulas'!A429,"OK",NA()))</f>
        <v>#N/A</v>
      </c>
      <c r="AA429" s="40" t="e">
        <f>IF(AND(NOT(ISBLANK('Captura de datos de CONTACTO'!AA429)),ISNA(VLOOKUP('Captura de datos de CONTACTO'!AA429,'DO NOT USE_School Picklist'!$D$3:$D$5,1,FALSE))),"Please select a value from the drop-down menu",IF('DO NOT USE_Contact Formulas'!A429,"OK",NA()))</f>
        <v>#N/A</v>
      </c>
      <c r="AB429" s="40"/>
      <c r="AC429" s="40" t="e">
        <f>IF(AND(NOT(ISBLANK('Captura de datos de CONTACTO'!AC429)),ISNA(VLOOKUP('Captura de datos de CONTACTO'!AC429,'DO NOT USE_School Picklist'!$G$3:$G$5,1,FALSE))),"Please select a value from the drop-down menu",IF('DO NOT USE_Contact Formulas'!A429,"OK",NA()))</f>
        <v>#N/A</v>
      </c>
      <c r="AD429" s="40"/>
      <c r="AE429" s="40" t="e">
        <f>IF(AND(NOT(ISBLANK('Captura de datos de CONTACTO'!AE429)),ISNA(VLOOKUP('Captura de datos de CONTACTO'!AE429,'DO NOT USE_School Picklist'!$H$3:$H$4,1,FALSE))),"Please select a value from the drop-down menu",IF('DO NOT USE_Contact Formulas'!A429,"OK",NA()))</f>
        <v>#N/A</v>
      </c>
      <c r="AF429" s="40" t="e">
        <f ca="1">IF('Captura de datos de CONTACTO'!AF429&gt;'DO NOT USE_School Picklist'!$C$3,"Test Date cannot be a future date",IF('DO NOT USE_Contact Formulas'!A429,"OK",NA()))</f>
        <v>#N/A</v>
      </c>
      <c r="AG429" s="53" t="e">
        <f>IF(AND('DO NOT USE_Contact Formulas'!A429,ISBLANK('Captura de datos de CONTACTO'!AB429)),"Lab Result Test Result is required",IF(AND(NOT(ISBLANK('Captura de datos de CONTACTO'!AB429)),ISNA(VLOOKUP('Captura de datos de CONTACTO'!AB429,'DO NOT USE_School Picklist'!$Q$3:$Q$8,1,FALSE))),"Please select a value from the drop-down menu",IF('DO NOT USE_Contact Formulas'!A429,"OK",NA())))</f>
        <v>#N/A</v>
      </c>
    </row>
    <row r="430" spans="1:33" x14ac:dyDescent="0.3">
      <c r="A430" s="39" t="e">
        <f>IF('DO NOT USE_Contact Formulas'!A430,IF('DO NOT USE_Contact Formulas'!B430,"Not all required fields are completed","OK"),NA())</f>
        <v>#N/A</v>
      </c>
      <c r="B430" s="40" t="e">
        <f>IF(AND('DO NOT USE_Contact Formulas'!A430,ISBLANK('Captura de datos de CONTACTO'!B430)),"First Name is required",IF(NOT(ISBLANK('Captura de datos de CONTACTO'!B430)),"OK",NA()))</f>
        <v>#N/A</v>
      </c>
      <c r="C430" s="40" t="e">
        <f>IF(AND('DO NOT USE_Contact Formulas'!A430,ISBLANK('Captura de datos de CONTACTO'!C430)),"Last Name is required",IF(NOT(ISBLANK('Captura de datos de CONTACTO'!C430)),"OK",NA()))</f>
        <v>#N/A</v>
      </c>
      <c r="D430" s="40" t="e">
        <f>IF(AND('DO NOT USE_Contact Formulas'!A430,ISBLANK('Captura de datos de CONTACTO'!D430)),"Birthdate is required",IF(NOT(ISBLANK('Captura de datos de CONTACTO'!D430)),"OK",NA()))</f>
        <v>#N/A</v>
      </c>
      <c r="E430" s="40" t="e">
        <f>IF(AND('DO NOT USE_Contact Formulas'!A430,ISBLANK('Captura de datos de CONTACTO'!E430)),"Mobile Phone is required",IF(NOT(ISBLANK('Captura de datos de CONTACTO'!E430)),IF(AND(ISNUMBER(VALUE('Captura de datos de CONTACTO'!E430)),LEFT('Captura de datos de CONTACTO'!E430,1)&lt;&gt;"1",LEN('Captura de datos de CONTACTO'!E430)=10),"OK","Phone number must be valid format"),NA()))</f>
        <v>#N/A</v>
      </c>
      <c r="F430" s="40" t="e">
        <f>IF(LEN('Captura de datos de CONTACTO'!F430)&gt;255,"Home Street Address must be less than 255 characters",IF('DO NOT USE_Contact Formulas'!A430,"OK",NA()))</f>
        <v>#N/A</v>
      </c>
      <c r="G430" s="40" t="e">
        <f>IF(LEN('Captura de datos de CONTACTO'!G430)&gt;40,"City must be less than 40 characters",IF('DO NOT USE_Contact Formulas'!A430,"OK",NA()))</f>
        <v>#N/A</v>
      </c>
      <c r="H430" s="40" t="e">
        <f>IF(AND(NOT(ISBLANK('Captura de datos de CONTACTO'!H430)),ISNA(VLOOKUP('Captura de datos de CONTACTO'!H430,'DO NOT USE_School Picklist'!$P$3:$P$52,1,FALSE))),"Please select a value from the drop-down menu",IF('DO NOT USE_Contact Formulas'!A430,"OK",NA()))</f>
        <v>#N/A</v>
      </c>
      <c r="I430" s="40" t="e">
        <f>IF(AND('DO NOT USE_Contact Formulas'!A430,ISBLANK('Captura de datos de CONTACTO'!I430)),"Zip is required",IF(ISBLANK('Captura de datos de CONTACTO'!I430),NA(),"OK"))</f>
        <v>#N/A</v>
      </c>
      <c r="J430" s="40" t="e">
        <f>IF(AND('DO NOT USE_Contact Formulas'!A430,ISBLANK('Captura de datos de CONTACTO'!J430)),"Student or Staff? is required",IF(ISBLANK('Captura de datos de CONTACTO'!J430),NA(),IF(ISNA(VLOOKUP('Captura de datos de CONTACTO'!J430,'DO NOT USE_School Picklist'!$B$3:$B$6,1,FALSE)),"Please select a value from the drop-down menu","OK")))</f>
        <v>#N/A</v>
      </c>
      <c r="K430" s="40" t="e">
        <f>IF(AND('Captura de datos de CONTACTO'!J430='DO NOT USE_School Picklist'!$B$4,ISBLANK('Captura de datos de CONTACTO'!K430)),"Occupation/Job Title is required if Student or Staff? is Yes, staff/faculty or volunteer",IF('DO NOT USE_Contact Formulas'!A430,"OK",NA()))</f>
        <v>#N/A</v>
      </c>
      <c r="L430" s="40" t="e">
        <f ca="1">IF('Captura de datos de CONTACTO'!L430&gt;'DO NOT USE_School Picklist'!$C$3,"Date last on school campus/facility cannot be a future date",IF('DO NOT USE_Contact Formulas'!A430,IF(ISBLANK('Captura de datos de CONTACTO'!L430),"Date last on school campus/facility is required","OK"),NA()))</f>
        <v>#N/A</v>
      </c>
      <c r="M430" s="41" t="e">
        <f ca="1">IF('Captura de datos de CONTACTO'!M430&gt;'DO NOT USE_School Picklist'!$C$3,"Last Exposure Date cannot be a future date",IF('DO NOT USE_Contact Formulas'!A430,IF(ISBLANK('Captura de datos de CONTACTO'!M430),"Last Exposure Date is required","OK"),NA()))</f>
        <v>#N/A</v>
      </c>
      <c r="N430" s="41" t="e">
        <f>IF(AND('DO NOT USE_Contact Formulas'!A430,ISBLANK('Captura de datos de CONTACTO'!N430)),"Specific Place in the Location is required",IF(ISBLANK('Captura de datos de CONTACTO'!N430),NA(),"OK"))</f>
        <v>#N/A</v>
      </c>
      <c r="O430" s="40" t="e">
        <f>IF(AND(NOT(ISBLANK('Captura de datos de CONTACTO'!O430)),ISNA(VLOOKUP('Captura de datos de CONTACTO'!O430,'DO NOT USE_School Picklist'!$L$3:$L$81,1,FALSE))),"Please select a value from the drop-down menu",IF('DO NOT USE_Contact Formulas'!A430,"OK",NA()))</f>
        <v>#N/A</v>
      </c>
      <c r="P430" s="40" t="e">
        <f>IF(AND(NOT(ISBLANK('Captura de datos de CONTACTO'!P430)),NOT(ISNUMBER(MATCH("*@*.?*",'Captura de datos de CONTACTO'!P430,0)))),"Email must be in a valid format",IF('DO NOT USE_Contact Formulas'!A430,"OK",NA()))</f>
        <v>#N/A</v>
      </c>
      <c r="Q430" s="40" t="e">
        <f>IF(LEN('Captura de datos de CONTACTO'!Q430)&gt;50,"Parent/Guardian Name must be less than 50 characters",IF('DO NOT USE_Contact Formulas'!A430,"OK",NA()))</f>
        <v>#N/A</v>
      </c>
      <c r="R430" s="40" t="e">
        <f>IF(NOT(ISBLANK('Captura de datos de CONTACTO'!R430)),IF(AND(ISNUMBER('Captura de datos de CONTACTO'!R430),LEFT('Captura de datos de CONTACTO'!R430,1)&lt;&gt;"1",LEN('Captura de datos de CONTACTO'!R430)=10),"OK","Phone number must be valid format"),IF('DO NOT USE_Contact Formulas'!A430,"OK",NA()))</f>
        <v>#N/A</v>
      </c>
      <c r="S430" s="40" t="e">
        <f>IF(AND(NOT(ISBLANK('Captura de datos de CONTACTO'!S430)),ISNA(VLOOKUP('Captura de datos de CONTACTO'!S430,'DO NOT USE_School Picklist'!$N$3:$N$63,1,FALSE))),"Please select a value from the drop-down menu",IF('DO NOT USE_Contact Formulas'!A430,"OK",NA()))</f>
        <v>#N/A</v>
      </c>
      <c r="T430" s="53" t="e">
        <f>IF(AND(NOT(ISBLANK('Captura de datos de CONTACTO'!T430)),ISNA(VLOOKUP('Captura de datos de CONTACTO'!T430,'DO NOT USE_School Picklist'!$I$3:$I$5,1,FALSE))),"Please select a value from the drop-down menu",IF('DO NOT USE_Contact Formulas'!A430,"OK",NA()))</f>
        <v>#N/A</v>
      </c>
      <c r="U430" s="40" t="e">
        <f>IF(AND(NOT(ISBLANK('Captura de datos de CONTACTO'!U430)),ISNA(VLOOKUP('Captura de datos de CONTACTO'!U430,'DO NOT USE_School Picklist'!$E$3:$E$10,1,FALSE))),"Please select a value from the drop-down menu",IF('DO NOT USE_Contact Formulas'!A430,"OK",NA()))</f>
        <v>#N/A</v>
      </c>
      <c r="V430" s="53" t="e">
        <f>IF(AND(NOT(ISBLANK('Captura de datos de CONTACTO'!V430)),ISNA(VLOOKUP('Captura de datos de CONTACTO'!V430,'DO NOT USE_School Picklist'!$W$3:$W$9,1,FALSE))),"Please select a value from the drop-down menu",IF('DO NOT USE_Contact Formulas'!A430,"OK",NA()))</f>
        <v>#N/A</v>
      </c>
      <c r="W430" s="53" t="e">
        <f>IF(AND(NOT(ISBLANK('Captura de datos de CONTACTO'!W430)),ISNA(VLOOKUP('Captura de datos de CONTACTO'!W430,'DO NOT USE_School Picklist'!$W$3:$W$9,1,FALSE))),"Please select a value from the drop-down menu",IF('DO NOT USE_Case Formulas'!A430,"OK",NA()))</f>
        <v>#N/A</v>
      </c>
      <c r="X430" s="40" t="e">
        <f>IF(AND(NOT(ISBLANK('Captura de datos de CONTACTO'!X430)),ISNA(VLOOKUP('Captura de datos de CONTACTO'!X430,'DO NOT USE_School Picklist'!$F$3:$F$16,1,FALSE))),"Please select a value from the drop-down menu",IF('DO NOT USE_Contact Formulas'!A430,"OK",NA()))</f>
        <v>#N/A</v>
      </c>
      <c r="Y430" s="40" t="e">
        <f>IF(LEN('Captura de datos de CONTACTO'!Y430)&gt;100,"Classroom(s) must be less than 100 characters",IF('DO NOT USE_Contact Formulas'!A430,"OK",NA()))</f>
        <v>#N/A</v>
      </c>
      <c r="Z430" s="40" t="e">
        <f>IF(AND(NOT(ISBLANK('Captura de datos de CONTACTO'!Z430)),ISNA(VLOOKUP('Captura de datos de CONTACTO'!Z430,'DO NOT USE_School Picklist'!$K$3:$K$6,1,FALSE))),"Please select a value from the drop-down menu",IF('DO NOT USE_Contact Formulas'!A430,"OK",NA()))</f>
        <v>#N/A</v>
      </c>
      <c r="AA430" s="40" t="e">
        <f>IF(AND(NOT(ISBLANK('Captura de datos de CONTACTO'!AA430)),ISNA(VLOOKUP('Captura de datos de CONTACTO'!AA430,'DO NOT USE_School Picklist'!$D$3:$D$5,1,FALSE))),"Please select a value from the drop-down menu",IF('DO NOT USE_Contact Formulas'!A430,"OK",NA()))</f>
        <v>#N/A</v>
      </c>
      <c r="AB430" s="40"/>
      <c r="AC430" s="40" t="e">
        <f>IF(AND(NOT(ISBLANK('Captura de datos de CONTACTO'!AC430)),ISNA(VLOOKUP('Captura de datos de CONTACTO'!AC430,'DO NOT USE_School Picklist'!$G$3:$G$5,1,FALSE))),"Please select a value from the drop-down menu",IF('DO NOT USE_Contact Formulas'!A430,"OK",NA()))</f>
        <v>#N/A</v>
      </c>
      <c r="AD430" s="40"/>
      <c r="AE430" s="40" t="e">
        <f>IF(AND(NOT(ISBLANK('Captura de datos de CONTACTO'!AE430)),ISNA(VLOOKUP('Captura de datos de CONTACTO'!AE430,'DO NOT USE_School Picklist'!$H$3:$H$4,1,FALSE))),"Please select a value from the drop-down menu",IF('DO NOT USE_Contact Formulas'!A430,"OK",NA()))</f>
        <v>#N/A</v>
      </c>
      <c r="AF430" s="40" t="e">
        <f ca="1">IF('Captura de datos de CONTACTO'!AF430&gt;'DO NOT USE_School Picklist'!$C$3,"Test Date cannot be a future date",IF('DO NOT USE_Contact Formulas'!A430,"OK",NA()))</f>
        <v>#N/A</v>
      </c>
      <c r="AG430" s="53" t="e">
        <f>IF(AND('DO NOT USE_Contact Formulas'!A430,ISBLANK('Captura de datos de CONTACTO'!AB430)),"Lab Result Test Result is required",IF(AND(NOT(ISBLANK('Captura de datos de CONTACTO'!AB430)),ISNA(VLOOKUP('Captura de datos de CONTACTO'!AB430,'DO NOT USE_School Picklist'!$Q$3:$Q$8,1,FALSE))),"Please select a value from the drop-down menu",IF('DO NOT USE_Contact Formulas'!A430,"OK",NA())))</f>
        <v>#N/A</v>
      </c>
    </row>
    <row r="431" spans="1:33" x14ac:dyDescent="0.3">
      <c r="A431" s="39" t="e">
        <f>IF('DO NOT USE_Contact Formulas'!A431,IF('DO NOT USE_Contact Formulas'!B431,"Not all required fields are completed","OK"),NA())</f>
        <v>#N/A</v>
      </c>
      <c r="B431" s="40" t="e">
        <f>IF(AND('DO NOT USE_Contact Formulas'!A431,ISBLANK('Captura de datos de CONTACTO'!B431)),"First Name is required",IF(NOT(ISBLANK('Captura de datos de CONTACTO'!B431)),"OK",NA()))</f>
        <v>#N/A</v>
      </c>
      <c r="C431" s="40" t="e">
        <f>IF(AND('DO NOT USE_Contact Formulas'!A431,ISBLANK('Captura de datos de CONTACTO'!C431)),"Last Name is required",IF(NOT(ISBLANK('Captura de datos de CONTACTO'!C431)),"OK",NA()))</f>
        <v>#N/A</v>
      </c>
      <c r="D431" s="40" t="e">
        <f>IF(AND('DO NOT USE_Contact Formulas'!A431,ISBLANK('Captura de datos de CONTACTO'!D431)),"Birthdate is required",IF(NOT(ISBLANK('Captura de datos de CONTACTO'!D431)),"OK",NA()))</f>
        <v>#N/A</v>
      </c>
      <c r="E431" s="40" t="e">
        <f>IF(AND('DO NOT USE_Contact Formulas'!A431,ISBLANK('Captura de datos de CONTACTO'!E431)),"Mobile Phone is required",IF(NOT(ISBLANK('Captura de datos de CONTACTO'!E431)),IF(AND(ISNUMBER(VALUE('Captura de datos de CONTACTO'!E431)),LEFT('Captura de datos de CONTACTO'!E431,1)&lt;&gt;"1",LEN('Captura de datos de CONTACTO'!E431)=10),"OK","Phone number must be valid format"),NA()))</f>
        <v>#N/A</v>
      </c>
      <c r="F431" s="40" t="e">
        <f>IF(LEN('Captura de datos de CONTACTO'!F431)&gt;255,"Home Street Address must be less than 255 characters",IF('DO NOT USE_Contact Formulas'!A431,"OK",NA()))</f>
        <v>#N/A</v>
      </c>
      <c r="G431" s="40" t="e">
        <f>IF(LEN('Captura de datos de CONTACTO'!G431)&gt;40,"City must be less than 40 characters",IF('DO NOT USE_Contact Formulas'!A431,"OK",NA()))</f>
        <v>#N/A</v>
      </c>
      <c r="H431" s="40" t="e">
        <f>IF(AND(NOT(ISBLANK('Captura de datos de CONTACTO'!H431)),ISNA(VLOOKUP('Captura de datos de CONTACTO'!H431,'DO NOT USE_School Picklist'!$P$3:$P$52,1,FALSE))),"Please select a value from the drop-down menu",IF('DO NOT USE_Contact Formulas'!A431,"OK",NA()))</f>
        <v>#N/A</v>
      </c>
      <c r="I431" s="40" t="e">
        <f>IF(AND('DO NOT USE_Contact Formulas'!A431,ISBLANK('Captura de datos de CONTACTO'!I431)),"Zip is required",IF(ISBLANK('Captura de datos de CONTACTO'!I431),NA(),"OK"))</f>
        <v>#N/A</v>
      </c>
      <c r="J431" s="40" t="e">
        <f>IF(AND('DO NOT USE_Contact Formulas'!A431,ISBLANK('Captura de datos de CONTACTO'!J431)),"Student or Staff? is required",IF(ISBLANK('Captura de datos de CONTACTO'!J431),NA(),IF(ISNA(VLOOKUP('Captura de datos de CONTACTO'!J431,'DO NOT USE_School Picklist'!$B$3:$B$6,1,FALSE)),"Please select a value from the drop-down menu","OK")))</f>
        <v>#N/A</v>
      </c>
      <c r="K431" s="40" t="e">
        <f>IF(AND('Captura de datos de CONTACTO'!J431='DO NOT USE_School Picklist'!$B$4,ISBLANK('Captura de datos de CONTACTO'!K431)),"Occupation/Job Title is required if Student or Staff? is Yes, staff/faculty or volunteer",IF('DO NOT USE_Contact Formulas'!A431,"OK",NA()))</f>
        <v>#N/A</v>
      </c>
      <c r="L431" s="40" t="e">
        <f ca="1">IF('Captura de datos de CONTACTO'!L431&gt;'DO NOT USE_School Picklist'!$C$3,"Date last on school campus/facility cannot be a future date",IF('DO NOT USE_Contact Formulas'!A431,IF(ISBLANK('Captura de datos de CONTACTO'!L431),"Date last on school campus/facility is required","OK"),NA()))</f>
        <v>#N/A</v>
      </c>
      <c r="M431" s="41" t="e">
        <f ca="1">IF('Captura de datos de CONTACTO'!M431&gt;'DO NOT USE_School Picklist'!$C$3,"Last Exposure Date cannot be a future date",IF('DO NOT USE_Contact Formulas'!A431,IF(ISBLANK('Captura de datos de CONTACTO'!M431),"Last Exposure Date is required","OK"),NA()))</f>
        <v>#N/A</v>
      </c>
      <c r="N431" s="41" t="e">
        <f>IF(AND('DO NOT USE_Contact Formulas'!A431,ISBLANK('Captura de datos de CONTACTO'!N431)),"Specific Place in the Location is required",IF(ISBLANK('Captura de datos de CONTACTO'!N431),NA(),"OK"))</f>
        <v>#N/A</v>
      </c>
      <c r="O431" s="40" t="e">
        <f>IF(AND(NOT(ISBLANK('Captura de datos de CONTACTO'!O431)),ISNA(VLOOKUP('Captura de datos de CONTACTO'!O431,'DO NOT USE_School Picklist'!$L$3:$L$81,1,FALSE))),"Please select a value from the drop-down menu",IF('DO NOT USE_Contact Formulas'!A431,"OK",NA()))</f>
        <v>#N/A</v>
      </c>
      <c r="P431" s="40" t="e">
        <f>IF(AND(NOT(ISBLANK('Captura de datos de CONTACTO'!P431)),NOT(ISNUMBER(MATCH("*@*.?*",'Captura de datos de CONTACTO'!P431,0)))),"Email must be in a valid format",IF('DO NOT USE_Contact Formulas'!A431,"OK",NA()))</f>
        <v>#N/A</v>
      </c>
      <c r="Q431" s="40" t="e">
        <f>IF(LEN('Captura de datos de CONTACTO'!Q431)&gt;50,"Parent/Guardian Name must be less than 50 characters",IF('DO NOT USE_Contact Formulas'!A431,"OK",NA()))</f>
        <v>#N/A</v>
      </c>
      <c r="R431" s="40" t="e">
        <f>IF(NOT(ISBLANK('Captura de datos de CONTACTO'!R431)),IF(AND(ISNUMBER('Captura de datos de CONTACTO'!R431),LEFT('Captura de datos de CONTACTO'!R431,1)&lt;&gt;"1",LEN('Captura de datos de CONTACTO'!R431)=10),"OK","Phone number must be valid format"),IF('DO NOT USE_Contact Formulas'!A431,"OK",NA()))</f>
        <v>#N/A</v>
      </c>
      <c r="S431" s="40" t="e">
        <f>IF(AND(NOT(ISBLANK('Captura de datos de CONTACTO'!S431)),ISNA(VLOOKUP('Captura de datos de CONTACTO'!S431,'DO NOT USE_School Picklist'!$N$3:$N$63,1,FALSE))),"Please select a value from the drop-down menu",IF('DO NOT USE_Contact Formulas'!A431,"OK",NA()))</f>
        <v>#N/A</v>
      </c>
      <c r="T431" s="53" t="e">
        <f>IF(AND(NOT(ISBLANK('Captura de datos de CONTACTO'!T431)),ISNA(VLOOKUP('Captura de datos de CONTACTO'!T431,'DO NOT USE_School Picklist'!$I$3:$I$5,1,FALSE))),"Please select a value from the drop-down menu",IF('DO NOT USE_Contact Formulas'!A431,"OK",NA()))</f>
        <v>#N/A</v>
      </c>
      <c r="U431" s="40" t="e">
        <f>IF(AND(NOT(ISBLANK('Captura de datos de CONTACTO'!U431)),ISNA(VLOOKUP('Captura de datos de CONTACTO'!U431,'DO NOT USE_School Picklist'!$E$3:$E$10,1,FALSE))),"Please select a value from the drop-down menu",IF('DO NOT USE_Contact Formulas'!A431,"OK",NA()))</f>
        <v>#N/A</v>
      </c>
      <c r="V431" s="53" t="e">
        <f>IF(AND(NOT(ISBLANK('Captura de datos de CONTACTO'!V431)),ISNA(VLOOKUP('Captura de datos de CONTACTO'!V431,'DO NOT USE_School Picklist'!$W$3:$W$9,1,FALSE))),"Please select a value from the drop-down menu",IF('DO NOT USE_Contact Formulas'!A431,"OK",NA()))</f>
        <v>#N/A</v>
      </c>
      <c r="W431" s="53" t="e">
        <f>IF(AND(NOT(ISBLANK('Captura de datos de CONTACTO'!W431)),ISNA(VLOOKUP('Captura de datos de CONTACTO'!W431,'DO NOT USE_School Picklist'!$W$3:$W$9,1,FALSE))),"Please select a value from the drop-down menu",IF('DO NOT USE_Case Formulas'!A431,"OK",NA()))</f>
        <v>#N/A</v>
      </c>
      <c r="X431" s="40" t="e">
        <f>IF(AND(NOT(ISBLANK('Captura de datos de CONTACTO'!X431)),ISNA(VLOOKUP('Captura de datos de CONTACTO'!X431,'DO NOT USE_School Picklist'!$F$3:$F$16,1,FALSE))),"Please select a value from the drop-down menu",IF('DO NOT USE_Contact Formulas'!A431,"OK",NA()))</f>
        <v>#N/A</v>
      </c>
      <c r="Y431" s="40" t="e">
        <f>IF(LEN('Captura de datos de CONTACTO'!Y431)&gt;100,"Classroom(s) must be less than 100 characters",IF('DO NOT USE_Contact Formulas'!A431,"OK",NA()))</f>
        <v>#N/A</v>
      </c>
      <c r="Z431" s="40" t="e">
        <f>IF(AND(NOT(ISBLANK('Captura de datos de CONTACTO'!Z431)),ISNA(VLOOKUP('Captura de datos de CONTACTO'!Z431,'DO NOT USE_School Picklist'!$K$3:$K$6,1,FALSE))),"Please select a value from the drop-down menu",IF('DO NOT USE_Contact Formulas'!A431,"OK",NA()))</f>
        <v>#N/A</v>
      </c>
      <c r="AA431" s="40" t="e">
        <f>IF(AND(NOT(ISBLANK('Captura de datos de CONTACTO'!AA431)),ISNA(VLOOKUP('Captura de datos de CONTACTO'!AA431,'DO NOT USE_School Picklist'!$D$3:$D$5,1,FALSE))),"Please select a value from the drop-down menu",IF('DO NOT USE_Contact Formulas'!A431,"OK",NA()))</f>
        <v>#N/A</v>
      </c>
      <c r="AB431" s="40"/>
      <c r="AC431" s="40" t="e">
        <f>IF(AND(NOT(ISBLANK('Captura de datos de CONTACTO'!AC431)),ISNA(VLOOKUP('Captura de datos de CONTACTO'!AC431,'DO NOT USE_School Picklist'!$G$3:$G$5,1,FALSE))),"Please select a value from the drop-down menu",IF('DO NOT USE_Contact Formulas'!A431,"OK",NA()))</f>
        <v>#N/A</v>
      </c>
      <c r="AD431" s="40"/>
      <c r="AE431" s="40" t="e">
        <f>IF(AND(NOT(ISBLANK('Captura de datos de CONTACTO'!AE431)),ISNA(VLOOKUP('Captura de datos de CONTACTO'!AE431,'DO NOT USE_School Picklist'!$H$3:$H$4,1,FALSE))),"Please select a value from the drop-down menu",IF('DO NOT USE_Contact Formulas'!A431,"OK",NA()))</f>
        <v>#N/A</v>
      </c>
      <c r="AF431" s="40" t="e">
        <f ca="1">IF('Captura de datos de CONTACTO'!AF431&gt;'DO NOT USE_School Picklist'!$C$3,"Test Date cannot be a future date",IF('DO NOT USE_Contact Formulas'!A431,"OK",NA()))</f>
        <v>#N/A</v>
      </c>
      <c r="AG431" s="53" t="e">
        <f>IF(AND('DO NOT USE_Contact Formulas'!A431,ISBLANK('Captura de datos de CONTACTO'!AB431)),"Lab Result Test Result is required",IF(AND(NOT(ISBLANK('Captura de datos de CONTACTO'!AB431)),ISNA(VLOOKUP('Captura de datos de CONTACTO'!AB431,'DO NOT USE_School Picklist'!$Q$3:$Q$8,1,FALSE))),"Please select a value from the drop-down menu",IF('DO NOT USE_Contact Formulas'!A431,"OK",NA())))</f>
        <v>#N/A</v>
      </c>
    </row>
    <row r="432" spans="1:33" x14ac:dyDescent="0.3">
      <c r="A432" s="39" t="e">
        <f>IF('DO NOT USE_Contact Formulas'!A432,IF('DO NOT USE_Contact Formulas'!B432,"Not all required fields are completed","OK"),NA())</f>
        <v>#N/A</v>
      </c>
      <c r="B432" s="40" t="e">
        <f>IF(AND('DO NOT USE_Contact Formulas'!A432,ISBLANK('Captura de datos de CONTACTO'!B432)),"First Name is required",IF(NOT(ISBLANK('Captura de datos de CONTACTO'!B432)),"OK",NA()))</f>
        <v>#N/A</v>
      </c>
      <c r="C432" s="40" t="e">
        <f>IF(AND('DO NOT USE_Contact Formulas'!A432,ISBLANK('Captura de datos de CONTACTO'!C432)),"Last Name is required",IF(NOT(ISBLANK('Captura de datos de CONTACTO'!C432)),"OK",NA()))</f>
        <v>#N/A</v>
      </c>
      <c r="D432" s="40" t="e">
        <f>IF(AND('DO NOT USE_Contact Formulas'!A432,ISBLANK('Captura de datos de CONTACTO'!D432)),"Birthdate is required",IF(NOT(ISBLANK('Captura de datos de CONTACTO'!D432)),"OK",NA()))</f>
        <v>#N/A</v>
      </c>
      <c r="E432" s="40" t="e">
        <f>IF(AND('DO NOT USE_Contact Formulas'!A432,ISBLANK('Captura de datos de CONTACTO'!E432)),"Mobile Phone is required",IF(NOT(ISBLANK('Captura de datos de CONTACTO'!E432)),IF(AND(ISNUMBER(VALUE('Captura de datos de CONTACTO'!E432)),LEFT('Captura de datos de CONTACTO'!E432,1)&lt;&gt;"1",LEN('Captura de datos de CONTACTO'!E432)=10),"OK","Phone number must be valid format"),NA()))</f>
        <v>#N/A</v>
      </c>
      <c r="F432" s="40" t="e">
        <f>IF(LEN('Captura de datos de CONTACTO'!F432)&gt;255,"Home Street Address must be less than 255 characters",IF('DO NOT USE_Contact Formulas'!A432,"OK",NA()))</f>
        <v>#N/A</v>
      </c>
      <c r="G432" s="40" t="e">
        <f>IF(LEN('Captura de datos de CONTACTO'!G432)&gt;40,"City must be less than 40 characters",IF('DO NOT USE_Contact Formulas'!A432,"OK",NA()))</f>
        <v>#N/A</v>
      </c>
      <c r="H432" s="40" t="e">
        <f>IF(AND(NOT(ISBLANK('Captura de datos de CONTACTO'!H432)),ISNA(VLOOKUP('Captura de datos de CONTACTO'!H432,'DO NOT USE_School Picklist'!$P$3:$P$52,1,FALSE))),"Please select a value from the drop-down menu",IF('DO NOT USE_Contact Formulas'!A432,"OK",NA()))</f>
        <v>#N/A</v>
      </c>
      <c r="I432" s="40" t="e">
        <f>IF(AND('DO NOT USE_Contact Formulas'!A432,ISBLANK('Captura de datos de CONTACTO'!I432)),"Zip is required",IF(ISBLANK('Captura de datos de CONTACTO'!I432),NA(),"OK"))</f>
        <v>#N/A</v>
      </c>
      <c r="J432" s="40" t="e">
        <f>IF(AND('DO NOT USE_Contact Formulas'!A432,ISBLANK('Captura de datos de CONTACTO'!J432)),"Student or Staff? is required",IF(ISBLANK('Captura de datos de CONTACTO'!J432),NA(),IF(ISNA(VLOOKUP('Captura de datos de CONTACTO'!J432,'DO NOT USE_School Picklist'!$B$3:$B$6,1,FALSE)),"Please select a value from the drop-down menu","OK")))</f>
        <v>#N/A</v>
      </c>
      <c r="K432" s="40" t="e">
        <f>IF(AND('Captura de datos de CONTACTO'!J432='DO NOT USE_School Picklist'!$B$4,ISBLANK('Captura de datos de CONTACTO'!K432)),"Occupation/Job Title is required if Student or Staff? is Yes, staff/faculty or volunteer",IF('DO NOT USE_Contact Formulas'!A432,"OK",NA()))</f>
        <v>#N/A</v>
      </c>
      <c r="L432" s="40" t="e">
        <f ca="1">IF('Captura de datos de CONTACTO'!L432&gt;'DO NOT USE_School Picklist'!$C$3,"Date last on school campus/facility cannot be a future date",IF('DO NOT USE_Contact Formulas'!A432,IF(ISBLANK('Captura de datos de CONTACTO'!L432),"Date last on school campus/facility is required","OK"),NA()))</f>
        <v>#N/A</v>
      </c>
      <c r="M432" s="41" t="e">
        <f ca="1">IF('Captura de datos de CONTACTO'!M432&gt;'DO NOT USE_School Picklist'!$C$3,"Last Exposure Date cannot be a future date",IF('DO NOT USE_Contact Formulas'!A432,IF(ISBLANK('Captura de datos de CONTACTO'!M432),"Last Exposure Date is required","OK"),NA()))</f>
        <v>#N/A</v>
      </c>
      <c r="N432" s="41" t="e">
        <f>IF(AND('DO NOT USE_Contact Formulas'!A432,ISBLANK('Captura de datos de CONTACTO'!N432)),"Specific Place in the Location is required",IF(ISBLANK('Captura de datos de CONTACTO'!N432),NA(),"OK"))</f>
        <v>#N/A</v>
      </c>
      <c r="O432" s="40" t="e">
        <f>IF(AND(NOT(ISBLANK('Captura de datos de CONTACTO'!O432)),ISNA(VLOOKUP('Captura de datos de CONTACTO'!O432,'DO NOT USE_School Picklist'!$L$3:$L$81,1,FALSE))),"Please select a value from the drop-down menu",IF('DO NOT USE_Contact Formulas'!A432,"OK",NA()))</f>
        <v>#N/A</v>
      </c>
      <c r="P432" s="40" t="e">
        <f>IF(AND(NOT(ISBLANK('Captura de datos de CONTACTO'!P432)),NOT(ISNUMBER(MATCH("*@*.?*",'Captura de datos de CONTACTO'!P432,0)))),"Email must be in a valid format",IF('DO NOT USE_Contact Formulas'!A432,"OK",NA()))</f>
        <v>#N/A</v>
      </c>
      <c r="Q432" s="40" t="e">
        <f>IF(LEN('Captura de datos de CONTACTO'!Q432)&gt;50,"Parent/Guardian Name must be less than 50 characters",IF('DO NOT USE_Contact Formulas'!A432,"OK",NA()))</f>
        <v>#N/A</v>
      </c>
      <c r="R432" s="40" t="e">
        <f>IF(NOT(ISBLANK('Captura de datos de CONTACTO'!R432)),IF(AND(ISNUMBER('Captura de datos de CONTACTO'!R432),LEFT('Captura de datos de CONTACTO'!R432,1)&lt;&gt;"1",LEN('Captura de datos de CONTACTO'!R432)=10),"OK","Phone number must be valid format"),IF('DO NOT USE_Contact Formulas'!A432,"OK",NA()))</f>
        <v>#N/A</v>
      </c>
      <c r="S432" s="40" t="e">
        <f>IF(AND(NOT(ISBLANK('Captura de datos de CONTACTO'!S432)),ISNA(VLOOKUP('Captura de datos de CONTACTO'!S432,'DO NOT USE_School Picklist'!$N$3:$N$63,1,FALSE))),"Please select a value from the drop-down menu",IF('DO NOT USE_Contact Formulas'!A432,"OK",NA()))</f>
        <v>#N/A</v>
      </c>
      <c r="T432" s="53" t="e">
        <f>IF(AND(NOT(ISBLANK('Captura de datos de CONTACTO'!T432)),ISNA(VLOOKUP('Captura de datos de CONTACTO'!T432,'DO NOT USE_School Picklist'!$I$3:$I$5,1,FALSE))),"Please select a value from the drop-down menu",IF('DO NOT USE_Contact Formulas'!A432,"OK",NA()))</f>
        <v>#N/A</v>
      </c>
      <c r="U432" s="40" t="e">
        <f>IF(AND(NOT(ISBLANK('Captura de datos de CONTACTO'!U432)),ISNA(VLOOKUP('Captura de datos de CONTACTO'!U432,'DO NOT USE_School Picklist'!$E$3:$E$10,1,FALSE))),"Please select a value from the drop-down menu",IF('DO NOT USE_Contact Formulas'!A432,"OK",NA()))</f>
        <v>#N/A</v>
      </c>
      <c r="V432" s="53" t="e">
        <f>IF(AND(NOT(ISBLANK('Captura de datos de CONTACTO'!V432)),ISNA(VLOOKUP('Captura de datos de CONTACTO'!V432,'DO NOT USE_School Picklist'!$W$3:$W$9,1,FALSE))),"Please select a value from the drop-down menu",IF('DO NOT USE_Contact Formulas'!A432,"OK",NA()))</f>
        <v>#N/A</v>
      </c>
      <c r="W432" s="53" t="e">
        <f>IF(AND(NOT(ISBLANK('Captura de datos de CONTACTO'!W432)),ISNA(VLOOKUP('Captura de datos de CONTACTO'!W432,'DO NOT USE_School Picklist'!$W$3:$W$9,1,FALSE))),"Please select a value from the drop-down menu",IF('DO NOT USE_Case Formulas'!A432,"OK",NA()))</f>
        <v>#N/A</v>
      </c>
      <c r="X432" s="40" t="e">
        <f>IF(AND(NOT(ISBLANK('Captura de datos de CONTACTO'!X432)),ISNA(VLOOKUP('Captura de datos de CONTACTO'!X432,'DO NOT USE_School Picklist'!$F$3:$F$16,1,FALSE))),"Please select a value from the drop-down menu",IF('DO NOT USE_Contact Formulas'!A432,"OK",NA()))</f>
        <v>#N/A</v>
      </c>
      <c r="Y432" s="40" t="e">
        <f>IF(LEN('Captura de datos de CONTACTO'!Y432)&gt;100,"Classroom(s) must be less than 100 characters",IF('DO NOT USE_Contact Formulas'!A432,"OK",NA()))</f>
        <v>#N/A</v>
      </c>
      <c r="Z432" s="40" t="e">
        <f>IF(AND(NOT(ISBLANK('Captura de datos de CONTACTO'!Z432)),ISNA(VLOOKUP('Captura de datos de CONTACTO'!Z432,'DO NOT USE_School Picklist'!$K$3:$K$6,1,FALSE))),"Please select a value from the drop-down menu",IF('DO NOT USE_Contact Formulas'!A432,"OK",NA()))</f>
        <v>#N/A</v>
      </c>
      <c r="AA432" s="40" t="e">
        <f>IF(AND(NOT(ISBLANK('Captura de datos de CONTACTO'!AA432)),ISNA(VLOOKUP('Captura de datos de CONTACTO'!AA432,'DO NOT USE_School Picklist'!$D$3:$D$5,1,FALSE))),"Please select a value from the drop-down menu",IF('DO NOT USE_Contact Formulas'!A432,"OK",NA()))</f>
        <v>#N/A</v>
      </c>
      <c r="AB432" s="40"/>
      <c r="AC432" s="40" t="e">
        <f>IF(AND(NOT(ISBLANK('Captura de datos de CONTACTO'!AC432)),ISNA(VLOOKUP('Captura de datos de CONTACTO'!AC432,'DO NOT USE_School Picklist'!$G$3:$G$5,1,FALSE))),"Please select a value from the drop-down menu",IF('DO NOT USE_Contact Formulas'!A432,"OK",NA()))</f>
        <v>#N/A</v>
      </c>
      <c r="AD432" s="40"/>
      <c r="AE432" s="40" t="e">
        <f>IF(AND(NOT(ISBLANK('Captura de datos de CONTACTO'!AE432)),ISNA(VLOOKUP('Captura de datos de CONTACTO'!AE432,'DO NOT USE_School Picklist'!$H$3:$H$4,1,FALSE))),"Please select a value from the drop-down menu",IF('DO NOT USE_Contact Formulas'!A432,"OK",NA()))</f>
        <v>#N/A</v>
      </c>
      <c r="AF432" s="40" t="e">
        <f ca="1">IF('Captura de datos de CONTACTO'!AF432&gt;'DO NOT USE_School Picklist'!$C$3,"Test Date cannot be a future date",IF('DO NOT USE_Contact Formulas'!A432,"OK",NA()))</f>
        <v>#N/A</v>
      </c>
      <c r="AG432" s="53" t="e">
        <f>IF(AND('DO NOT USE_Contact Formulas'!A432,ISBLANK('Captura de datos de CONTACTO'!AB432)),"Lab Result Test Result is required",IF(AND(NOT(ISBLANK('Captura de datos de CONTACTO'!AB432)),ISNA(VLOOKUP('Captura de datos de CONTACTO'!AB432,'DO NOT USE_School Picklist'!$Q$3:$Q$8,1,FALSE))),"Please select a value from the drop-down menu",IF('DO NOT USE_Contact Formulas'!A432,"OK",NA())))</f>
        <v>#N/A</v>
      </c>
    </row>
    <row r="433" spans="1:33" x14ac:dyDescent="0.3">
      <c r="A433" s="39" t="e">
        <f>IF('DO NOT USE_Contact Formulas'!A433,IF('DO NOT USE_Contact Formulas'!B433,"Not all required fields are completed","OK"),NA())</f>
        <v>#N/A</v>
      </c>
      <c r="B433" s="40" t="e">
        <f>IF(AND('DO NOT USE_Contact Formulas'!A433,ISBLANK('Captura de datos de CONTACTO'!B433)),"First Name is required",IF(NOT(ISBLANK('Captura de datos de CONTACTO'!B433)),"OK",NA()))</f>
        <v>#N/A</v>
      </c>
      <c r="C433" s="40" t="e">
        <f>IF(AND('DO NOT USE_Contact Formulas'!A433,ISBLANK('Captura de datos de CONTACTO'!C433)),"Last Name is required",IF(NOT(ISBLANK('Captura de datos de CONTACTO'!C433)),"OK",NA()))</f>
        <v>#N/A</v>
      </c>
      <c r="D433" s="40" t="e">
        <f>IF(AND('DO NOT USE_Contact Formulas'!A433,ISBLANK('Captura de datos de CONTACTO'!D433)),"Birthdate is required",IF(NOT(ISBLANK('Captura de datos de CONTACTO'!D433)),"OK",NA()))</f>
        <v>#N/A</v>
      </c>
      <c r="E433" s="40" t="e">
        <f>IF(AND('DO NOT USE_Contact Formulas'!A433,ISBLANK('Captura de datos de CONTACTO'!E433)),"Mobile Phone is required",IF(NOT(ISBLANK('Captura de datos de CONTACTO'!E433)),IF(AND(ISNUMBER(VALUE('Captura de datos de CONTACTO'!E433)),LEFT('Captura de datos de CONTACTO'!E433,1)&lt;&gt;"1",LEN('Captura de datos de CONTACTO'!E433)=10),"OK","Phone number must be valid format"),NA()))</f>
        <v>#N/A</v>
      </c>
      <c r="F433" s="40" t="e">
        <f>IF(LEN('Captura de datos de CONTACTO'!F433)&gt;255,"Home Street Address must be less than 255 characters",IF('DO NOT USE_Contact Formulas'!A433,"OK",NA()))</f>
        <v>#N/A</v>
      </c>
      <c r="G433" s="40" t="e">
        <f>IF(LEN('Captura de datos de CONTACTO'!G433)&gt;40,"City must be less than 40 characters",IF('DO NOT USE_Contact Formulas'!A433,"OK",NA()))</f>
        <v>#N/A</v>
      </c>
      <c r="H433" s="40" t="e">
        <f>IF(AND(NOT(ISBLANK('Captura de datos de CONTACTO'!H433)),ISNA(VLOOKUP('Captura de datos de CONTACTO'!H433,'DO NOT USE_School Picklist'!$P$3:$P$52,1,FALSE))),"Please select a value from the drop-down menu",IF('DO NOT USE_Contact Formulas'!A433,"OK",NA()))</f>
        <v>#N/A</v>
      </c>
      <c r="I433" s="40" t="e">
        <f>IF(AND('DO NOT USE_Contact Formulas'!A433,ISBLANK('Captura de datos de CONTACTO'!I433)),"Zip is required",IF(ISBLANK('Captura de datos de CONTACTO'!I433),NA(),"OK"))</f>
        <v>#N/A</v>
      </c>
      <c r="J433" s="40" t="e">
        <f>IF(AND('DO NOT USE_Contact Formulas'!A433,ISBLANK('Captura de datos de CONTACTO'!J433)),"Student or Staff? is required",IF(ISBLANK('Captura de datos de CONTACTO'!J433),NA(),IF(ISNA(VLOOKUP('Captura de datos de CONTACTO'!J433,'DO NOT USE_School Picklist'!$B$3:$B$6,1,FALSE)),"Please select a value from the drop-down menu","OK")))</f>
        <v>#N/A</v>
      </c>
      <c r="K433" s="40" t="e">
        <f>IF(AND('Captura de datos de CONTACTO'!J433='DO NOT USE_School Picklist'!$B$4,ISBLANK('Captura de datos de CONTACTO'!K433)),"Occupation/Job Title is required if Student or Staff? is Yes, staff/faculty or volunteer",IF('DO NOT USE_Contact Formulas'!A433,"OK",NA()))</f>
        <v>#N/A</v>
      </c>
      <c r="L433" s="40" t="e">
        <f ca="1">IF('Captura de datos de CONTACTO'!L433&gt;'DO NOT USE_School Picklist'!$C$3,"Date last on school campus/facility cannot be a future date",IF('DO NOT USE_Contact Formulas'!A433,IF(ISBLANK('Captura de datos de CONTACTO'!L433),"Date last on school campus/facility is required","OK"),NA()))</f>
        <v>#N/A</v>
      </c>
      <c r="M433" s="41" t="e">
        <f ca="1">IF('Captura de datos de CONTACTO'!M433&gt;'DO NOT USE_School Picklist'!$C$3,"Last Exposure Date cannot be a future date",IF('DO NOT USE_Contact Formulas'!A433,IF(ISBLANK('Captura de datos de CONTACTO'!M433),"Last Exposure Date is required","OK"),NA()))</f>
        <v>#N/A</v>
      </c>
      <c r="N433" s="41" t="e">
        <f>IF(AND('DO NOT USE_Contact Formulas'!A433,ISBLANK('Captura de datos de CONTACTO'!N433)),"Specific Place in the Location is required",IF(ISBLANK('Captura de datos de CONTACTO'!N433),NA(),"OK"))</f>
        <v>#N/A</v>
      </c>
      <c r="O433" s="40" t="e">
        <f>IF(AND(NOT(ISBLANK('Captura de datos de CONTACTO'!O433)),ISNA(VLOOKUP('Captura de datos de CONTACTO'!O433,'DO NOT USE_School Picklist'!$L$3:$L$81,1,FALSE))),"Please select a value from the drop-down menu",IF('DO NOT USE_Contact Formulas'!A433,"OK",NA()))</f>
        <v>#N/A</v>
      </c>
      <c r="P433" s="40" t="e">
        <f>IF(AND(NOT(ISBLANK('Captura de datos de CONTACTO'!P433)),NOT(ISNUMBER(MATCH("*@*.?*",'Captura de datos de CONTACTO'!P433,0)))),"Email must be in a valid format",IF('DO NOT USE_Contact Formulas'!A433,"OK",NA()))</f>
        <v>#N/A</v>
      </c>
      <c r="Q433" s="40" t="e">
        <f>IF(LEN('Captura de datos de CONTACTO'!Q433)&gt;50,"Parent/Guardian Name must be less than 50 characters",IF('DO NOT USE_Contact Formulas'!A433,"OK",NA()))</f>
        <v>#N/A</v>
      </c>
      <c r="R433" s="40" t="e">
        <f>IF(NOT(ISBLANK('Captura de datos de CONTACTO'!R433)),IF(AND(ISNUMBER('Captura de datos de CONTACTO'!R433),LEFT('Captura de datos de CONTACTO'!R433,1)&lt;&gt;"1",LEN('Captura de datos de CONTACTO'!R433)=10),"OK","Phone number must be valid format"),IF('DO NOT USE_Contact Formulas'!A433,"OK",NA()))</f>
        <v>#N/A</v>
      </c>
      <c r="S433" s="40" t="e">
        <f>IF(AND(NOT(ISBLANK('Captura de datos de CONTACTO'!S433)),ISNA(VLOOKUP('Captura de datos de CONTACTO'!S433,'DO NOT USE_School Picklist'!$N$3:$N$63,1,FALSE))),"Please select a value from the drop-down menu",IF('DO NOT USE_Contact Formulas'!A433,"OK",NA()))</f>
        <v>#N/A</v>
      </c>
      <c r="T433" s="53" t="e">
        <f>IF(AND(NOT(ISBLANK('Captura de datos de CONTACTO'!T433)),ISNA(VLOOKUP('Captura de datos de CONTACTO'!T433,'DO NOT USE_School Picklist'!$I$3:$I$5,1,FALSE))),"Please select a value from the drop-down menu",IF('DO NOT USE_Contact Formulas'!A433,"OK",NA()))</f>
        <v>#N/A</v>
      </c>
      <c r="U433" s="40" t="e">
        <f>IF(AND(NOT(ISBLANK('Captura de datos de CONTACTO'!U433)),ISNA(VLOOKUP('Captura de datos de CONTACTO'!U433,'DO NOT USE_School Picklist'!$E$3:$E$10,1,FALSE))),"Please select a value from the drop-down menu",IF('DO NOT USE_Contact Formulas'!A433,"OK",NA()))</f>
        <v>#N/A</v>
      </c>
      <c r="V433" s="53" t="e">
        <f>IF(AND(NOT(ISBLANK('Captura de datos de CONTACTO'!V433)),ISNA(VLOOKUP('Captura de datos de CONTACTO'!V433,'DO NOT USE_School Picklist'!$W$3:$W$9,1,FALSE))),"Please select a value from the drop-down menu",IF('DO NOT USE_Contact Formulas'!A433,"OK",NA()))</f>
        <v>#N/A</v>
      </c>
      <c r="W433" s="53" t="e">
        <f>IF(AND(NOT(ISBLANK('Captura de datos de CONTACTO'!W433)),ISNA(VLOOKUP('Captura de datos de CONTACTO'!W433,'DO NOT USE_School Picklist'!$W$3:$W$9,1,FALSE))),"Please select a value from the drop-down menu",IF('DO NOT USE_Case Formulas'!A433,"OK",NA()))</f>
        <v>#N/A</v>
      </c>
      <c r="X433" s="40" t="e">
        <f>IF(AND(NOT(ISBLANK('Captura de datos de CONTACTO'!X433)),ISNA(VLOOKUP('Captura de datos de CONTACTO'!X433,'DO NOT USE_School Picklist'!$F$3:$F$16,1,FALSE))),"Please select a value from the drop-down menu",IF('DO NOT USE_Contact Formulas'!A433,"OK",NA()))</f>
        <v>#N/A</v>
      </c>
      <c r="Y433" s="40" t="e">
        <f>IF(LEN('Captura de datos de CONTACTO'!Y433)&gt;100,"Classroom(s) must be less than 100 characters",IF('DO NOT USE_Contact Formulas'!A433,"OK",NA()))</f>
        <v>#N/A</v>
      </c>
      <c r="Z433" s="40" t="e">
        <f>IF(AND(NOT(ISBLANK('Captura de datos de CONTACTO'!Z433)),ISNA(VLOOKUP('Captura de datos de CONTACTO'!Z433,'DO NOT USE_School Picklist'!$K$3:$K$6,1,FALSE))),"Please select a value from the drop-down menu",IF('DO NOT USE_Contact Formulas'!A433,"OK",NA()))</f>
        <v>#N/A</v>
      </c>
      <c r="AA433" s="40" t="e">
        <f>IF(AND(NOT(ISBLANK('Captura de datos de CONTACTO'!AA433)),ISNA(VLOOKUP('Captura de datos de CONTACTO'!AA433,'DO NOT USE_School Picklist'!$D$3:$D$5,1,FALSE))),"Please select a value from the drop-down menu",IF('DO NOT USE_Contact Formulas'!A433,"OK",NA()))</f>
        <v>#N/A</v>
      </c>
      <c r="AB433" s="40"/>
      <c r="AC433" s="40" t="e">
        <f>IF(AND(NOT(ISBLANK('Captura de datos de CONTACTO'!AC433)),ISNA(VLOOKUP('Captura de datos de CONTACTO'!AC433,'DO NOT USE_School Picklist'!$G$3:$G$5,1,FALSE))),"Please select a value from the drop-down menu",IF('DO NOT USE_Contact Formulas'!A433,"OK",NA()))</f>
        <v>#N/A</v>
      </c>
      <c r="AD433" s="40"/>
      <c r="AE433" s="40" t="e">
        <f>IF(AND(NOT(ISBLANK('Captura de datos de CONTACTO'!AE433)),ISNA(VLOOKUP('Captura de datos de CONTACTO'!AE433,'DO NOT USE_School Picklist'!$H$3:$H$4,1,FALSE))),"Please select a value from the drop-down menu",IF('DO NOT USE_Contact Formulas'!A433,"OK",NA()))</f>
        <v>#N/A</v>
      </c>
      <c r="AF433" s="40" t="e">
        <f ca="1">IF('Captura de datos de CONTACTO'!AF433&gt;'DO NOT USE_School Picklist'!$C$3,"Test Date cannot be a future date",IF('DO NOT USE_Contact Formulas'!A433,"OK",NA()))</f>
        <v>#N/A</v>
      </c>
      <c r="AG433" s="53" t="e">
        <f>IF(AND('DO NOT USE_Contact Formulas'!A433,ISBLANK('Captura de datos de CONTACTO'!AB433)),"Lab Result Test Result is required",IF(AND(NOT(ISBLANK('Captura de datos de CONTACTO'!AB433)),ISNA(VLOOKUP('Captura de datos de CONTACTO'!AB433,'DO NOT USE_School Picklist'!$Q$3:$Q$8,1,FALSE))),"Please select a value from the drop-down menu",IF('DO NOT USE_Contact Formulas'!A433,"OK",NA())))</f>
        <v>#N/A</v>
      </c>
    </row>
    <row r="434" spans="1:33" x14ac:dyDescent="0.3">
      <c r="A434" s="39" t="e">
        <f>IF('DO NOT USE_Contact Formulas'!A434,IF('DO NOT USE_Contact Formulas'!B434,"Not all required fields are completed","OK"),NA())</f>
        <v>#N/A</v>
      </c>
      <c r="B434" s="40" t="e">
        <f>IF(AND('DO NOT USE_Contact Formulas'!A434,ISBLANK('Captura de datos de CONTACTO'!B434)),"First Name is required",IF(NOT(ISBLANK('Captura de datos de CONTACTO'!B434)),"OK",NA()))</f>
        <v>#N/A</v>
      </c>
      <c r="C434" s="40" t="e">
        <f>IF(AND('DO NOT USE_Contact Formulas'!A434,ISBLANK('Captura de datos de CONTACTO'!C434)),"Last Name is required",IF(NOT(ISBLANK('Captura de datos de CONTACTO'!C434)),"OK",NA()))</f>
        <v>#N/A</v>
      </c>
      <c r="D434" s="40" t="e">
        <f>IF(AND('DO NOT USE_Contact Formulas'!A434,ISBLANK('Captura de datos de CONTACTO'!D434)),"Birthdate is required",IF(NOT(ISBLANK('Captura de datos de CONTACTO'!D434)),"OK",NA()))</f>
        <v>#N/A</v>
      </c>
      <c r="E434" s="40" t="e">
        <f>IF(AND('DO NOT USE_Contact Formulas'!A434,ISBLANK('Captura de datos de CONTACTO'!E434)),"Mobile Phone is required",IF(NOT(ISBLANK('Captura de datos de CONTACTO'!E434)),IF(AND(ISNUMBER(VALUE('Captura de datos de CONTACTO'!E434)),LEFT('Captura de datos de CONTACTO'!E434,1)&lt;&gt;"1",LEN('Captura de datos de CONTACTO'!E434)=10),"OK","Phone number must be valid format"),NA()))</f>
        <v>#N/A</v>
      </c>
      <c r="F434" s="40" t="e">
        <f>IF(LEN('Captura de datos de CONTACTO'!F434)&gt;255,"Home Street Address must be less than 255 characters",IF('DO NOT USE_Contact Formulas'!A434,"OK",NA()))</f>
        <v>#N/A</v>
      </c>
      <c r="G434" s="40" t="e">
        <f>IF(LEN('Captura de datos de CONTACTO'!G434)&gt;40,"City must be less than 40 characters",IF('DO NOT USE_Contact Formulas'!A434,"OK",NA()))</f>
        <v>#N/A</v>
      </c>
      <c r="H434" s="40" t="e">
        <f>IF(AND(NOT(ISBLANK('Captura de datos de CONTACTO'!H434)),ISNA(VLOOKUP('Captura de datos de CONTACTO'!H434,'DO NOT USE_School Picklist'!$P$3:$P$52,1,FALSE))),"Please select a value from the drop-down menu",IF('DO NOT USE_Contact Formulas'!A434,"OK",NA()))</f>
        <v>#N/A</v>
      </c>
      <c r="I434" s="40" t="e">
        <f>IF(AND('DO NOT USE_Contact Formulas'!A434,ISBLANK('Captura de datos de CONTACTO'!I434)),"Zip is required",IF(ISBLANK('Captura de datos de CONTACTO'!I434),NA(),"OK"))</f>
        <v>#N/A</v>
      </c>
      <c r="J434" s="40" t="e">
        <f>IF(AND('DO NOT USE_Contact Formulas'!A434,ISBLANK('Captura de datos de CONTACTO'!J434)),"Student or Staff? is required",IF(ISBLANK('Captura de datos de CONTACTO'!J434),NA(),IF(ISNA(VLOOKUP('Captura de datos de CONTACTO'!J434,'DO NOT USE_School Picklist'!$B$3:$B$6,1,FALSE)),"Please select a value from the drop-down menu","OK")))</f>
        <v>#N/A</v>
      </c>
      <c r="K434" s="40" t="e">
        <f>IF(AND('Captura de datos de CONTACTO'!J434='DO NOT USE_School Picklist'!$B$4,ISBLANK('Captura de datos de CONTACTO'!K434)),"Occupation/Job Title is required if Student or Staff? is Yes, staff/faculty or volunteer",IF('DO NOT USE_Contact Formulas'!A434,"OK",NA()))</f>
        <v>#N/A</v>
      </c>
      <c r="L434" s="40" t="e">
        <f ca="1">IF('Captura de datos de CONTACTO'!L434&gt;'DO NOT USE_School Picklist'!$C$3,"Date last on school campus/facility cannot be a future date",IF('DO NOT USE_Contact Formulas'!A434,IF(ISBLANK('Captura de datos de CONTACTO'!L434),"Date last on school campus/facility is required","OK"),NA()))</f>
        <v>#N/A</v>
      </c>
      <c r="M434" s="41" t="e">
        <f ca="1">IF('Captura de datos de CONTACTO'!M434&gt;'DO NOT USE_School Picklist'!$C$3,"Last Exposure Date cannot be a future date",IF('DO NOT USE_Contact Formulas'!A434,IF(ISBLANK('Captura de datos de CONTACTO'!M434),"Last Exposure Date is required","OK"),NA()))</f>
        <v>#N/A</v>
      </c>
      <c r="N434" s="41" t="e">
        <f>IF(AND('DO NOT USE_Contact Formulas'!A434,ISBLANK('Captura de datos de CONTACTO'!N434)),"Specific Place in the Location is required",IF(ISBLANK('Captura de datos de CONTACTO'!N434),NA(),"OK"))</f>
        <v>#N/A</v>
      </c>
      <c r="O434" s="40" t="e">
        <f>IF(AND(NOT(ISBLANK('Captura de datos de CONTACTO'!O434)),ISNA(VLOOKUP('Captura de datos de CONTACTO'!O434,'DO NOT USE_School Picklist'!$L$3:$L$81,1,FALSE))),"Please select a value from the drop-down menu",IF('DO NOT USE_Contact Formulas'!A434,"OK",NA()))</f>
        <v>#N/A</v>
      </c>
      <c r="P434" s="40" t="e">
        <f>IF(AND(NOT(ISBLANK('Captura de datos de CONTACTO'!P434)),NOT(ISNUMBER(MATCH("*@*.?*",'Captura de datos de CONTACTO'!P434,0)))),"Email must be in a valid format",IF('DO NOT USE_Contact Formulas'!A434,"OK",NA()))</f>
        <v>#N/A</v>
      </c>
      <c r="Q434" s="40" t="e">
        <f>IF(LEN('Captura de datos de CONTACTO'!Q434)&gt;50,"Parent/Guardian Name must be less than 50 characters",IF('DO NOT USE_Contact Formulas'!A434,"OK",NA()))</f>
        <v>#N/A</v>
      </c>
      <c r="R434" s="40" t="e">
        <f>IF(NOT(ISBLANK('Captura de datos de CONTACTO'!R434)),IF(AND(ISNUMBER('Captura de datos de CONTACTO'!R434),LEFT('Captura de datos de CONTACTO'!R434,1)&lt;&gt;"1",LEN('Captura de datos de CONTACTO'!R434)=10),"OK","Phone number must be valid format"),IF('DO NOT USE_Contact Formulas'!A434,"OK",NA()))</f>
        <v>#N/A</v>
      </c>
      <c r="S434" s="40" t="e">
        <f>IF(AND(NOT(ISBLANK('Captura de datos de CONTACTO'!S434)),ISNA(VLOOKUP('Captura de datos de CONTACTO'!S434,'DO NOT USE_School Picklist'!$N$3:$N$63,1,FALSE))),"Please select a value from the drop-down menu",IF('DO NOT USE_Contact Formulas'!A434,"OK",NA()))</f>
        <v>#N/A</v>
      </c>
      <c r="T434" s="53" t="e">
        <f>IF(AND(NOT(ISBLANK('Captura de datos de CONTACTO'!T434)),ISNA(VLOOKUP('Captura de datos de CONTACTO'!T434,'DO NOT USE_School Picklist'!$I$3:$I$5,1,FALSE))),"Please select a value from the drop-down menu",IF('DO NOT USE_Contact Formulas'!A434,"OK",NA()))</f>
        <v>#N/A</v>
      </c>
      <c r="U434" s="40" t="e">
        <f>IF(AND(NOT(ISBLANK('Captura de datos de CONTACTO'!U434)),ISNA(VLOOKUP('Captura de datos de CONTACTO'!U434,'DO NOT USE_School Picklist'!$E$3:$E$10,1,FALSE))),"Please select a value from the drop-down menu",IF('DO NOT USE_Contact Formulas'!A434,"OK",NA()))</f>
        <v>#N/A</v>
      </c>
      <c r="V434" s="53" t="e">
        <f>IF(AND(NOT(ISBLANK('Captura de datos de CONTACTO'!V434)),ISNA(VLOOKUP('Captura de datos de CONTACTO'!V434,'DO NOT USE_School Picklist'!$W$3:$W$9,1,FALSE))),"Please select a value from the drop-down menu",IF('DO NOT USE_Contact Formulas'!A434,"OK",NA()))</f>
        <v>#N/A</v>
      </c>
      <c r="W434" s="53" t="e">
        <f>IF(AND(NOT(ISBLANK('Captura de datos de CONTACTO'!W434)),ISNA(VLOOKUP('Captura de datos de CONTACTO'!W434,'DO NOT USE_School Picklist'!$W$3:$W$9,1,FALSE))),"Please select a value from the drop-down menu",IF('DO NOT USE_Case Formulas'!A434,"OK",NA()))</f>
        <v>#N/A</v>
      </c>
      <c r="X434" s="40" t="e">
        <f>IF(AND(NOT(ISBLANK('Captura de datos de CONTACTO'!X434)),ISNA(VLOOKUP('Captura de datos de CONTACTO'!X434,'DO NOT USE_School Picklist'!$F$3:$F$16,1,FALSE))),"Please select a value from the drop-down menu",IF('DO NOT USE_Contact Formulas'!A434,"OK",NA()))</f>
        <v>#N/A</v>
      </c>
      <c r="Y434" s="40" t="e">
        <f>IF(LEN('Captura de datos de CONTACTO'!Y434)&gt;100,"Classroom(s) must be less than 100 characters",IF('DO NOT USE_Contact Formulas'!A434,"OK",NA()))</f>
        <v>#N/A</v>
      </c>
      <c r="Z434" s="40" t="e">
        <f>IF(AND(NOT(ISBLANK('Captura de datos de CONTACTO'!Z434)),ISNA(VLOOKUP('Captura de datos de CONTACTO'!Z434,'DO NOT USE_School Picklist'!$K$3:$K$6,1,FALSE))),"Please select a value from the drop-down menu",IF('DO NOT USE_Contact Formulas'!A434,"OK",NA()))</f>
        <v>#N/A</v>
      </c>
      <c r="AA434" s="40" t="e">
        <f>IF(AND(NOT(ISBLANK('Captura de datos de CONTACTO'!AA434)),ISNA(VLOOKUP('Captura de datos de CONTACTO'!AA434,'DO NOT USE_School Picklist'!$D$3:$D$5,1,FALSE))),"Please select a value from the drop-down menu",IF('DO NOT USE_Contact Formulas'!A434,"OK",NA()))</f>
        <v>#N/A</v>
      </c>
      <c r="AB434" s="40"/>
      <c r="AC434" s="40" t="e">
        <f>IF(AND(NOT(ISBLANK('Captura de datos de CONTACTO'!AC434)),ISNA(VLOOKUP('Captura de datos de CONTACTO'!AC434,'DO NOT USE_School Picklist'!$G$3:$G$5,1,FALSE))),"Please select a value from the drop-down menu",IF('DO NOT USE_Contact Formulas'!A434,"OK",NA()))</f>
        <v>#N/A</v>
      </c>
      <c r="AD434" s="40"/>
      <c r="AE434" s="40" t="e">
        <f>IF(AND(NOT(ISBLANK('Captura de datos de CONTACTO'!AE434)),ISNA(VLOOKUP('Captura de datos de CONTACTO'!AE434,'DO NOT USE_School Picklist'!$H$3:$H$4,1,FALSE))),"Please select a value from the drop-down menu",IF('DO NOT USE_Contact Formulas'!A434,"OK",NA()))</f>
        <v>#N/A</v>
      </c>
      <c r="AF434" s="40" t="e">
        <f ca="1">IF('Captura de datos de CONTACTO'!AF434&gt;'DO NOT USE_School Picklist'!$C$3,"Test Date cannot be a future date",IF('DO NOT USE_Contact Formulas'!A434,"OK",NA()))</f>
        <v>#N/A</v>
      </c>
      <c r="AG434" s="53" t="e">
        <f>IF(AND('DO NOT USE_Contact Formulas'!A434,ISBLANK('Captura de datos de CONTACTO'!AB434)),"Lab Result Test Result is required",IF(AND(NOT(ISBLANK('Captura de datos de CONTACTO'!AB434)),ISNA(VLOOKUP('Captura de datos de CONTACTO'!AB434,'DO NOT USE_School Picklist'!$Q$3:$Q$8,1,FALSE))),"Please select a value from the drop-down menu",IF('DO NOT USE_Contact Formulas'!A434,"OK",NA())))</f>
        <v>#N/A</v>
      </c>
    </row>
    <row r="435" spans="1:33" x14ac:dyDescent="0.3">
      <c r="A435" s="39" t="e">
        <f>IF('DO NOT USE_Contact Formulas'!A435,IF('DO NOT USE_Contact Formulas'!B435,"Not all required fields are completed","OK"),NA())</f>
        <v>#N/A</v>
      </c>
      <c r="B435" s="40" t="e">
        <f>IF(AND('DO NOT USE_Contact Formulas'!A435,ISBLANK('Captura de datos de CONTACTO'!B435)),"First Name is required",IF(NOT(ISBLANK('Captura de datos de CONTACTO'!B435)),"OK",NA()))</f>
        <v>#N/A</v>
      </c>
      <c r="C435" s="40" t="e">
        <f>IF(AND('DO NOT USE_Contact Formulas'!A435,ISBLANK('Captura de datos de CONTACTO'!C435)),"Last Name is required",IF(NOT(ISBLANK('Captura de datos de CONTACTO'!C435)),"OK",NA()))</f>
        <v>#N/A</v>
      </c>
      <c r="D435" s="40" t="e">
        <f>IF(AND('DO NOT USE_Contact Formulas'!A435,ISBLANK('Captura de datos de CONTACTO'!D435)),"Birthdate is required",IF(NOT(ISBLANK('Captura de datos de CONTACTO'!D435)),"OK",NA()))</f>
        <v>#N/A</v>
      </c>
      <c r="E435" s="40" t="e">
        <f>IF(AND('DO NOT USE_Contact Formulas'!A435,ISBLANK('Captura de datos de CONTACTO'!E435)),"Mobile Phone is required",IF(NOT(ISBLANK('Captura de datos de CONTACTO'!E435)),IF(AND(ISNUMBER(VALUE('Captura de datos de CONTACTO'!E435)),LEFT('Captura de datos de CONTACTO'!E435,1)&lt;&gt;"1",LEN('Captura de datos de CONTACTO'!E435)=10),"OK","Phone number must be valid format"),NA()))</f>
        <v>#N/A</v>
      </c>
      <c r="F435" s="40" t="e">
        <f>IF(LEN('Captura de datos de CONTACTO'!F435)&gt;255,"Home Street Address must be less than 255 characters",IF('DO NOT USE_Contact Formulas'!A435,"OK",NA()))</f>
        <v>#N/A</v>
      </c>
      <c r="G435" s="40" t="e">
        <f>IF(LEN('Captura de datos de CONTACTO'!G435)&gt;40,"City must be less than 40 characters",IF('DO NOT USE_Contact Formulas'!A435,"OK",NA()))</f>
        <v>#N/A</v>
      </c>
      <c r="H435" s="40" t="e">
        <f>IF(AND(NOT(ISBLANK('Captura de datos de CONTACTO'!H435)),ISNA(VLOOKUP('Captura de datos de CONTACTO'!H435,'DO NOT USE_School Picklist'!$P$3:$P$52,1,FALSE))),"Please select a value from the drop-down menu",IF('DO NOT USE_Contact Formulas'!A435,"OK",NA()))</f>
        <v>#N/A</v>
      </c>
      <c r="I435" s="40" t="e">
        <f>IF(AND('DO NOT USE_Contact Formulas'!A435,ISBLANK('Captura de datos de CONTACTO'!I435)),"Zip is required",IF(ISBLANK('Captura de datos de CONTACTO'!I435),NA(),"OK"))</f>
        <v>#N/A</v>
      </c>
      <c r="J435" s="40" t="e">
        <f>IF(AND('DO NOT USE_Contact Formulas'!A435,ISBLANK('Captura de datos de CONTACTO'!J435)),"Student or Staff? is required",IF(ISBLANK('Captura de datos de CONTACTO'!J435),NA(),IF(ISNA(VLOOKUP('Captura de datos de CONTACTO'!J435,'DO NOT USE_School Picklist'!$B$3:$B$6,1,FALSE)),"Please select a value from the drop-down menu","OK")))</f>
        <v>#N/A</v>
      </c>
      <c r="K435" s="40" t="e">
        <f>IF(AND('Captura de datos de CONTACTO'!J435='DO NOT USE_School Picklist'!$B$4,ISBLANK('Captura de datos de CONTACTO'!K435)),"Occupation/Job Title is required if Student or Staff? is Yes, staff/faculty or volunteer",IF('DO NOT USE_Contact Formulas'!A435,"OK",NA()))</f>
        <v>#N/A</v>
      </c>
      <c r="L435" s="40" t="e">
        <f ca="1">IF('Captura de datos de CONTACTO'!L435&gt;'DO NOT USE_School Picklist'!$C$3,"Date last on school campus/facility cannot be a future date",IF('DO NOT USE_Contact Formulas'!A435,IF(ISBLANK('Captura de datos de CONTACTO'!L435),"Date last on school campus/facility is required","OK"),NA()))</f>
        <v>#N/A</v>
      </c>
      <c r="M435" s="41" t="e">
        <f ca="1">IF('Captura de datos de CONTACTO'!M435&gt;'DO NOT USE_School Picklist'!$C$3,"Last Exposure Date cannot be a future date",IF('DO NOT USE_Contact Formulas'!A435,IF(ISBLANK('Captura de datos de CONTACTO'!M435),"Last Exposure Date is required","OK"),NA()))</f>
        <v>#N/A</v>
      </c>
      <c r="N435" s="41" t="e">
        <f>IF(AND('DO NOT USE_Contact Formulas'!A435,ISBLANK('Captura de datos de CONTACTO'!N435)),"Specific Place in the Location is required",IF(ISBLANK('Captura de datos de CONTACTO'!N435),NA(),"OK"))</f>
        <v>#N/A</v>
      </c>
      <c r="O435" s="40" t="e">
        <f>IF(AND(NOT(ISBLANK('Captura de datos de CONTACTO'!O435)),ISNA(VLOOKUP('Captura de datos de CONTACTO'!O435,'DO NOT USE_School Picklist'!$L$3:$L$81,1,FALSE))),"Please select a value from the drop-down menu",IF('DO NOT USE_Contact Formulas'!A435,"OK",NA()))</f>
        <v>#N/A</v>
      </c>
      <c r="P435" s="40" t="e">
        <f>IF(AND(NOT(ISBLANK('Captura de datos de CONTACTO'!P435)),NOT(ISNUMBER(MATCH("*@*.?*",'Captura de datos de CONTACTO'!P435,0)))),"Email must be in a valid format",IF('DO NOT USE_Contact Formulas'!A435,"OK",NA()))</f>
        <v>#N/A</v>
      </c>
      <c r="Q435" s="40" t="e">
        <f>IF(LEN('Captura de datos de CONTACTO'!Q435)&gt;50,"Parent/Guardian Name must be less than 50 characters",IF('DO NOT USE_Contact Formulas'!A435,"OK",NA()))</f>
        <v>#N/A</v>
      </c>
      <c r="R435" s="40" t="e">
        <f>IF(NOT(ISBLANK('Captura de datos de CONTACTO'!R435)),IF(AND(ISNUMBER('Captura de datos de CONTACTO'!R435),LEFT('Captura de datos de CONTACTO'!R435,1)&lt;&gt;"1",LEN('Captura de datos de CONTACTO'!R435)=10),"OK","Phone number must be valid format"),IF('DO NOT USE_Contact Formulas'!A435,"OK",NA()))</f>
        <v>#N/A</v>
      </c>
      <c r="S435" s="40" t="e">
        <f>IF(AND(NOT(ISBLANK('Captura de datos de CONTACTO'!S435)),ISNA(VLOOKUP('Captura de datos de CONTACTO'!S435,'DO NOT USE_School Picklist'!$N$3:$N$63,1,FALSE))),"Please select a value from the drop-down menu",IF('DO NOT USE_Contact Formulas'!A435,"OK",NA()))</f>
        <v>#N/A</v>
      </c>
      <c r="T435" s="53" t="e">
        <f>IF(AND(NOT(ISBLANK('Captura de datos de CONTACTO'!T435)),ISNA(VLOOKUP('Captura de datos de CONTACTO'!T435,'DO NOT USE_School Picklist'!$I$3:$I$5,1,FALSE))),"Please select a value from the drop-down menu",IF('DO NOT USE_Contact Formulas'!A435,"OK",NA()))</f>
        <v>#N/A</v>
      </c>
      <c r="U435" s="40" t="e">
        <f>IF(AND(NOT(ISBLANK('Captura de datos de CONTACTO'!U435)),ISNA(VLOOKUP('Captura de datos de CONTACTO'!U435,'DO NOT USE_School Picklist'!$E$3:$E$10,1,FALSE))),"Please select a value from the drop-down menu",IF('DO NOT USE_Contact Formulas'!A435,"OK",NA()))</f>
        <v>#N/A</v>
      </c>
      <c r="V435" s="53" t="e">
        <f>IF(AND(NOT(ISBLANK('Captura de datos de CONTACTO'!V435)),ISNA(VLOOKUP('Captura de datos de CONTACTO'!V435,'DO NOT USE_School Picklist'!$W$3:$W$9,1,FALSE))),"Please select a value from the drop-down menu",IF('DO NOT USE_Contact Formulas'!A435,"OK",NA()))</f>
        <v>#N/A</v>
      </c>
      <c r="W435" s="53" t="e">
        <f>IF(AND(NOT(ISBLANK('Captura de datos de CONTACTO'!W435)),ISNA(VLOOKUP('Captura de datos de CONTACTO'!W435,'DO NOT USE_School Picklist'!$W$3:$W$9,1,FALSE))),"Please select a value from the drop-down menu",IF('DO NOT USE_Case Formulas'!A435,"OK",NA()))</f>
        <v>#N/A</v>
      </c>
      <c r="X435" s="40" t="e">
        <f>IF(AND(NOT(ISBLANK('Captura de datos de CONTACTO'!X435)),ISNA(VLOOKUP('Captura de datos de CONTACTO'!X435,'DO NOT USE_School Picklist'!$F$3:$F$16,1,FALSE))),"Please select a value from the drop-down menu",IF('DO NOT USE_Contact Formulas'!A435,"OK",NA()))</f>
        <v>#N/A</v>
      </c>
      <c r="Y435" s="40" t="e">
        <f>IF(LEN('Captura de datos de CONTACTO'!Y435)&gt;100,"Classroom(s) must be less than 100 characters",IF('DO NOT USE_Contact Formulas'!A435,"OK",NA()))</f>
        <v>#N/A</v>
      </c>
      <c r="Z435" s="40" t="e">
        <f>IF(AND(NOT(ISBLANK('Captura de datos de CONTACTO'!Z435)),ISNA(VLOOKUP('Captura de datos de CONTACTO'!Z435,'DO NOT USE_School Picklist'!$K$3:$K$6,1,FALSE))),"Please select a value from the drop-down menu",IF('DO NOT USE_Contact Formulas'!A435,"OK",NA()))</f>
        <v>#N/A</v>
      </c>
      <c r="AA435" s="40" t="e">
        <f>IF(AND(NOT(ISBLANK('Captura de datos de CONTACTO'!AA435)),ISNA(VLOOKUP('Captura de datos de CONTACTO'!AA435,'DO NOT USE_School Picklist'!$D$3:$D$5,1,FALSE))),"Please select a value from the drop-down menu",IF('DO NOT USE_Contact Formulas'!A435,"OK",NA()))</f>
        <v>#N/A</v>
      </c>
      <c r="AB435" s="40"/>
      <c r="AC435" s="40" t="e">
        <f>IF(AND(NOT(ISBLANK('Captura de datos de CONTACTO'!AC435)),ISNA(VLOOKUP('Captura de datos de CONTACTO'!AC435,'DO NOT USE_School Picklist'!$G$3:$G$5,1,FALSE))),"Please select a value from the drop-down menu",IF('DO NOT USE_Contact Formulas'!A435,"OK",NA()))</f>
        <v>#N/A</v>
      </c>
      <c r="AD435" s="40"/>
      <c r="AE435" s="40" t="e">
        <f>IF(AND(NOT(ISBLANK('Captura de datos de CONTACTO'!AE435)),ISNA(VLOOKUP('Captura de datos de CONTACTO'!AE435,'DO NOT USE_School Picklist'!$H$3:$H$4,1,FALSE))),"Please select a value from the drop-down menu",IF('DO NOT USE_Contact Formulas'!A435,"OK",NA()))</f>
        <v>#N/A</v>
      </c>
      <c r="AF435" s="40" t="e">
        <f ca="1">IF('Captura de datos de CONTACTO'!AF435&gt;'DO NOT USE_School Picklist'!$C$3,"Test Date cannot be a future date",IF('DO NOT USE_Contact Formulas'!A435,"OK",NA()))</f>
        <v>#N/A</v>
      </c>
      <c r="AG435" s="53" t="e">
        <f>IF(AND('DO NOT USE_Contact Formulas'!A435,ISBLANK('Captura de datos de CONTACTO'!AB435)),"Lab Result Test Result is required",IF(AND(NOT(ISBLANK('Captura de datos de CONTACTO'!AB435)),ISNA(VLOOKUP('Captura de datos de CONTACTO'!AB435,'DO NOT USE_School Picklist'!$Q$3:$Q$8,1,FALSE))),"Please select a value from the drop-down menu",IF('DO NOT USE_Contact Formulas'!A435,"OK",NA())))</f>
        <v>#N/A</v>
      </c>
    </row>
    <row r="436" spans="1:33" x14ac:dyDescent="0.3">
      <c r="A436" s="39" t="e">
        <f>IF('DO NOT USE_Contact Formulas'!A436,IF('DO NOT USE_Contact Formulas'!B436,"Not all required fields are completed","OK"),NA())</f>
        <v>#N/A</v>
      </c>
      <c r="B436" s="40" t="e">
        <f>IF(AND('DO NOT USE_Contact Formulas'!A436,ISBLANK('Captura de datos de CONTACTO'!B436)),"First Name is required",IF(NOT(ISBLANK('Captura de datos de CONTACTO'!B436)),"OK",NA()))</f>
        <v>#N/A</v>
      </c>
      <c r="C436" s="40" t="e">
        <f>IF(AND('DO NOT USE_Contact Formulas'!A436,ISBLANK('Captura de datos de CONTACTO'!C436)),"Last Name is required",IF(NOT(ISBLANK('Captura de datos de CONTACTO'!C436)),"OK",NA()))</f>
        <v>#N/A</v>
      </c>
      <c r="D436" s="40" t="e">
        <f>IF(AND('DO NOT USE_Contact Formulas'!A436,ISBLANK('Captura de datos de CONTACTO'!D436)),"Birthdate is required",IF(NOT(ISBLANK('Captura de datos de CONTACTO'!D436)),"OK",NA()))</f>
        <v>#N/A</v>
      </c>
      <c r="E436" s="40" t="e">
        <f>IF(AND('DO NOT USE_Contact Formulas'!A436,ISBLANK('Captura de datos de CONTACTO'!E436)),"Mobile Phone is required",IF(NOT(ISBLANK('Captura de datos de CONTACTO'!E436)),IF(AND(ISNUMBER(VALUE('Captura de datos de CONTACTO'!E436)),LEFT('Captura de datos de CONTACTO'!E436,1)&lt;&gt;"1",LEN('Captura de datos de CONTACTO'!E436)=10),"OK","Phone number must be valid format"),NA()))</f>
        <v>#N/A</v>
      </c>
      <c r="F436" s="40" t="e">
        <f>IF(LEN('Captura de datos de CONTACTO'!F436)&gt;255,"Home Street Address must be less than 255 characters",IF('DO NOT USE_Contact Formulas'!A436,"OK",NA()))</f>
        <v>#N/A</v>
      </c>
      <c r="G436" s="40" t="e">
        <f>IF(LEN('Captura de datos de CONTACTO'!G436)&gt;40,"City must be less than 40 characters",IF('DO NOT USE_Contact Formulas'!A436,"OK",NA()))</f>
        <v>#N/A</v>
      </c>
      <c r="H436" s="40" t="e">
        <f>IF(AND(NOT(ISBLANK('Captura de datos de CONTACTO'!H436)),ISNA(VLOOKUP('Captura de datos de CONTACTO'!H436,'DO NOT USE_School Picklist'!$P$3:$P$52,1,FALSE))),"Please select a value from the drop-down menu",IF('DO NOT USE_Contact Formulas'!A436,"OK",NA()))</f>
        <v>#N/A</v>
      </c>
      <c r="I436" s="40" t="e">
        <f>IF(AND('DO NOT USE_Contact Formulas'!A436,ISBLANK('Captura de datos de CONTACTO'!I436)),"Zip is required",IF(ISBLANK('Captura de datos de CONTACTO'!I436),NA(),"OK"))</f>
        <v>#N/A</v>
      </c>
      <c r="J436" s="40" t="e">
        <f>IF(AND('DO NOT USE_Contact Formulas'!A436,ISBLANK('Captura de datos de CONTACTO'!J436)),"Student or Staff? is required",IF(ISBLANK('Captura de datos de CONTACTO'!J436),NA(),IF(ISNA(VLOOKUP('Captura de datos de CONTACTO'!J436,'DO NOT USE_School Picklist'!$B$3:$B$6,1,FALSE)),"Please select a value from the drop-down menu","OK")))</f>
        <v>#N/A</v>
      </c>
      <c r="K436" s="40" t="e">
        <f>IF(AND('Captura de datos de CONTACTO'!J436='DO NOT USE_School Picklist'!$B$4,ISBLANK('Captura de datos de CONTACTO'!K436)),"Occupation/Job Title is required if Student or Staff? is Yes, staff/faculty or volunteer",IF('DO NOT USE_Contact Formulas'!A436,"OK",NA()))</f>
        <v>#N/A</v>
      </c>
      <c r="L436" s="40" t="e">
        <f ca="1">IF('Captura de datos de CONTACTO'!L436&gt;'DO NOT USE_School Picklist'!$C$3,"Date last on school campus/facility cannot be a future date",IF('DO NOT USE_Contact Formulas'!A436,IF(ISBLANK('Captura de datos de CONTACTO'!L436),"Date last on school campus/facility is required","OK"),NA()))</f>
        <v>#N/A</v>
      </c>
      <c r="M436" s="41" t="e">
        <f ca="1">IF('Captura de datos de CONTACTO'!M436&gt;'DO NOT USE_School Picklist'!$C$3,"Last Exposure Date cannot be a future date",IF('DO NOT USE_Contact Formulas'!A436,IF(ISBLANK('Captura de datos de CONTACTO'!M436),"Last Exposure Date is required","OK"),NA()))</f>
        <v>#N/A</v>
      </c>
      <c r="N436" s="41" t="e">
        <f>IF(AND('DO NOT USE_Contact Formulas'!A436,ISBLANK('Captura de datos de CONTACTO'!N436)),"Specific Place in the Location is required",IF(ISBLANK('Captura de datos de CONTACTO'!N436),NA(),"OK"))</f>
        <v>#N/A</v>
      </c>
      <c r="O436" s="40" t="e">
        <f>IF(AND(NOT(ISBLANK('Captura de datos de CONTACTO'!O436)),ISNA(VLOOKUP('Captura de datos de CONTACTO'!O436,'DO NOT USE_School Picklist'!$L$3:$L$81,1,FALSE))),"Please select a value from the drop-down menu",IF('DO NOT USE_Contact Formulas'!A436,"OK",NA()))</f>
        <v>#N/A</v>
      </c>
      <c r="P436" s="40" t="e">
        <f>IF(AND(NOT(ISBLANK('Captura de datos de CONTACTO'!P436)),NOT(ISNUMBER(MATCH("*@*.?*",'Captura de datos de CONTACTO'!P436,0)))),"Email must be in a valid format",IF('DO NOT USE_Contact Formulas'!A436,"OK",NA()))</f>
        <v>#N/A</v>
      </c>
      <c r="Q436" s="40" t="e">
        <f>IF(LEN('Captura de datos de CONTACTO'!Q436)&gt;50,"Parent/Guardian Name must be less than 50 characters",IF('DO NOT USE_Contact Formulas'!A436,"OK",NA()))</f>
        <v>#N/A</v>
      </c>
      <c r="R436" s="40" t="e">
        <f>IF(NOT(ISBLANK('Captura de datos de CONTACTO'!R436)),IF(AND(ISNUMBER('Captura de datos de CONTACTO'!R436),LEFT('Captura de datos de CONTACTO'!R436,1)&lt;&gt;"1",LEN('Captura de datos de CONTACTO'!R436)=10),"OK","Phone number must be valid format"),IF('DO NOT USE_Contact Formulas'!A436,"OK",NA()))</f>
        <v>#N/A</v>
      </c>
      <c r="S436" s="40" t="e">
        <f>IF(AND(NOT(ISBLANK('Captura de datos de CONTACTO'!S436)),ISNA(VLOOKUP('Captura de datos de CONTACTO'!S436,'DO NOT USE_School Picklist'!$N$3:$N$63,1,FALSE))),"Please select a value from the drop-down menu",IF('DO NOT USE_Contact Formulas'!A436,"OK",NA()))</f>
        <v>#N/A</v>
      </c>
      <c r="T436" s="53" t="e">
        <f>IF(AND(NOT(ISBLANK('Captura de datos de CONTACTO'!T436)),ISNA(VLOOKUP('Captura de datos de CONTACTO'!T436,'DO NOT USE_School Picklist'!$I$3:$I$5,1,FALSE))),"Please select a value from the drop-down menu",IF('DO NOT USE_Contact Formulas'!A436,"OK",NA()))</f>
        <v>#N/A</v>
      </c>
      <c r="U436" s="40" t="e">
        <f>IF(AND(NOT(ISBLANK('Captura de datos de CONTACTO'!U436)),ISNA(VLOOKUP('Captura de datos de CONTACTO'!U436,'DO NOT USE_School Picklist'!$E$3:$E$10,1,FALSE))),"Please select a value from the drop-down menu",IF('DO NOT USE_Contact Formulas'!A436,"OK",NA()))</f>
        <v>#N/A</v>
      </c>
      <c r="V436" s="53" t="e">
        <f>IF(AND(NOT(ISBLANK('Captura de datos de CONTACTO'!V436)),ISNA(VLOOKUP('Captura de datos de CONTACTO'!V436,'DO NOT USE_School Picklist'!$W$3:$W$9,1,FALSE))),"Please select a value from the drop-down menu",IF('DO NOT USE_Contact Formulas'!A436,"OK",NA()))</f>
        <v>#N/A</v>
      </c>
      <c r="W436" s="53" t="e">
        <f>IF(AND(NOT(ISBLANK('Captura de datos de CONTACTO'!W436)),ISNA(VLOOKUP('Captura de datos de CONTACTO'!W436,'DO NOT USE_School Picklist'!$W$3:$W$9,1,FALSE))),"Please select a value from the drop-down menu",IF('DO NOT USE_Case Formulas'!A436,"OK",NA()))</f>
        <v>#N/A</v>
      </c>
      <c r="X436" s="40" t="e">
        <f>IF(AND(NOT(ISBLANK('Captura de datos de CONTACTO'!X436)),ISNA(VLOOKUP('Captura de datos de CONTACTO'!X436,'DO NOT USE_School Picklist'!$F$3:$F$16,1,FALSE))),"Please select a value from the drop-down menu",IF('DO NOT USE_Contact Formulas'!A436,"OK",NA()))</f>
        <v>#N/A</v>
      </c>
      <c r="Y436" s="40" t="e">
        <f>IF(LEN('Captura de datos de CONTACTO'!Y436)&gt;100,"Classroom(s) must be less than 100 characters",IF('DO NOT USE_Contact Formulas'!A436,"OK",NA()))</f>
        <v>#N/A</v>
      </c>
      <c r="Z436" s="40" t="e">
        <f>IF(AND(NOT(ISBLANK('Captura de datos de CONTACTO'!Z436)),ISNA(VLOOKUP('Captura de datos de CONTACTO'!Z436,'DO NOT USE_School Picklist'!$K$3:$K$6,1,FALSE))),"Please select a value from the drop-down menu",IF('DO NOT USE_Contact Formulas'!A436,"OK",NA()))</f>
        <v>#N/A</v>
      </c>
      <c r="AA436" s="40" t="e">
        <f>IF(AND(NOT(ISBLANK('Captura de datos de CONTACTO'!AA436)),ISNA(VLOOKUP('Captura de datos de CONTACTO'!AA436,'DO NOT USE_School Picklist'!$D$3:$D$5,1,FALSE))),"Please select a value from the drop-down menu",IF('DO NOT USE_Contact Formulas'!A436,"OK",NA()))</f>
        <v>#N/A</v>
      </c>
      <c r="AB436" s="40"/>
      <c r="AC436" s="40" t="e">
        <f>IF(AND(NOT(ISBLANK('Captura de datos de CONTACTO'!AC436)),ISNA(VLOOKUP('Captura de datos de CONTACTO'!AC436,'DO NOT USE_School Picklist'!$G$3:$G$5,1,FALSE))),"Please select a value from the drop-down menu",IF('DO NOT USE_Contact Formulas'!A436,"OK",NA()))</f>
        <v>#N/A</v>
      </c>
      <c r="AD436" s="40"/>
      <c r="AE436" s="40" t="e">
        <f>IF(AND(NOT(ISBLANK('Captura de datos de CONTACTO'!AE436)),ISNA(VLOOKUP('Captura de datos de CONTACTO'!AE436,'DO NOT USE_School Picklist'!$H$3:$H$4,1,FALSE))),"Please select a value from the drop-down menu",IF('DO NOT USE_Contact Formulas'!A436,"OK",NA()))</f>
        <v>#N/A</v>
      </c>
      <c r="AF436" s="40" t="e">
        <f ca="1">IF('Captura de datos de CONTACTO'!AF436&gt;'DO NOT USE_School Picklist'!$C$3,"Test Date cannot be a future date",IF('DO NOT USE_Contact Formulas'!A436,"OK",NA()))</f>
        <v>#N/A</v>
      </c>
      <c r="AG436" s="53" t="e">
        <f>IF(AND('DO NOT USE_Contact Formulas'!A436,ISBLANK('Captura de datos de CONTACTO'!AB436)),"Lab Result Test Result is required",IF(AND(NOT(ISBLANK('Captura de datos de CONTACTO'!AB436)),ISNA(VLOOKUP('Captura de datos de CONTACTO'!AB436,'DO NOT USE_School Picklist'!$Q$3:$Q$8,1,FALSE))),"Please select a value from the drop-down menu",IF('DO NOT USE_Contact Formulas'!A436,"OK",NA())))</f>
        <v>#N/A</v>
      </c>
    </row>
    <row r="437" spans="1:33" x14ac:dyDescent="0.3">
      <c r="A437" s="39" t="e">
        <f>IF('DO NOT USE_Contact Formulas'!A437,IF('DO NOT USE_Contact Formulas'!B437,"Not all required fields are completed","OK"),NA())</f>
        <v>#N/A</v>
      </c>
      <c r="B437" s="40" t="e">
        <f>IF(AND('DO NOT USE_Contact Formulas'!A437,ISBLANK('Captura de datos de CONTACTO'!B437)),"First Name is required",IF(NOT(ISBLANK('Captura de datos de CONTACTO'!B437)),"OK",NA()))</f>
        <v>#N/A</v>
      </c>
      <c r="C437" s="40" t="e">
        <f>IF(AND('DO NOT USE_Contact Formulas'!A437,ISBLANK('Captura de datos de CONTACTO'!C437)),"Last Name is required",IF(NOT(ISBLANK('Captura de datos de CONTACTO'!C437)),"OK",NA()))</f>
        <v>#N/A</v>
      </c>
      <c r="D437" s="40" t="e">
        <f>IF(AND('DO NOT USE_Contact Formulas'!A437,ISBLANK('Captura de datos de CONTACTO'!D437)),"Birthdate is required",IF(NOT(ISBLANK('Captura de datos de CONTACTO'!D437)),"OK",NA()))</f>
        <v>#N/A</v>
      </c>
      <c r="E437" s="40" t="e">
        <f>IF(AND('DO NOT USE_Contact Formulas'!A437,ISBLANK('Captura de datos de CONTACTO'!E437)),"Mobile Phone is required",IF(NOT(ISBLANK('Captura de datos de CONTACTO'!E437)),IF(AND(ISNUMBER(VALUE('Captura de datos de CONTACTO'!E437)),LEFT('Captura de datos de CONTACTO'!E437,1)&lt;&gt;"1",LEN('Captura de datos de CONTACTO'!E437)=10),"OK","Phone number must be valid format"),NA()))</f>
        <v>#N/A</v>
      </c>
      <c r="F437" s="40" t="e">
        <f>IF(LEN('Captura de datos de CONTACTO'!F437)&gt;255,"Home Street Address must be less than 255 characters",IF('DO NOT USE_Contact Formulas'!A437,"OK",NA()))</f>
        <v>#N/A</v>
      </c>
      <c r="G437" s="40" t="e">
        <f>IF(LEN('Captura de datos de CONTACTO'!G437)&gt;40,"City must be less than 40 characters",IF('DO NOT USE_Contact Formulas'!A437,"OK",NA()))</f>
        <v>#N/A</v>
      </c>
      <c r="H437" s="40" t="e">
        <f>IF(AND(NOT(ISBLANK('Captura de datos de CONTACTO'!H437)),ISNA(VLOOKUP('Captura de datos de CONTACTO'!H437,'DO NOT USE_School Picklist'!$P$3:$P$52,1,FALSE))),"Please select a value from the drop-down menu",IF('DO NOT USE_Contact Formulas'!A437,"OK",NA()))</f>
        <v>#N/A</v>
      </c>
      <c r="I437" s="40" t="e">
        <f>IF(AND('DO NOT USE_Contact Formulas'!A437,ISBLANK('Captura de datos de CONTACTO'!I437)),"Zip is required",IF(ISBLANK('Captura de datos de CONTACTO'!I437),NA(),"OK"))</f>
        <v>#N/A</v>
      </c>
      <c r="J437" s="40" t="e">
        <f>IF(AND('DO NOT USE_Contact Formulas'!A437,ISBLANK('Captura de datos de CONTACTO'!J437)),"Student or Staff? is required",IF(ISBLANK('Captura de datos de CONTACTO'!J437),NA(),IF(ISNA(VLOOKUP('Captura de datos de CONTACTO'!J437,'DO NOT USE_School Picklist'!$B$3:$B$6,1,FALSE)),"Please select a value from the drop-down menu","OK")))</f>
        <v>#N/A</v>
      </c>
      <c r="K437" s="40" t="e">
        <f>IF(AND('Captura de datos de CONTACTO'!J437='DO NOT USE_School Picklist'!$B$4,ISBLANK('Captura de datos de CONTACTO'!K437)),"Occupation/Job Title is required if Student or Staff? is Yes, staff/faculty or volunteer",IF('DO NOT USE_Contact Formulas'!A437,"OK",NA()))</f>
        <v>#N/A</v>
      </c>
      <c r="L437" s="40" t="e">
        <f ca="1">IF('Captura de datos de CONTACTO'!L437&gt;'DO NOT USE_School Picklist'!$C$3,"Date last on school campus/facility cannot be a future date",IF('DO NOT USE_Contact Formulas'!A437,IF(ISBLANK('Captura de datos de CONTACTO'!L437),"Date last on school campus/facility is required","OK"),NA()))</f>
        <v>#N/A</v>
      </c>
      <c r="M437" s="41" t="e">
        <f ca="1">IF('Captura de datos de CONTACTO'!M437&gt;'DO NOT USE_School Picklist'!$C$3,"Last Exposure Date cannot be a future date",IF('DO NOT USE_Contact Formulas'!A437,IF(ISBLANK('Captura de datos de CONTACTO'!M437),"Last Exposure Date is required","OK"),NA()))</f>
        <v>#N/A</v>
      </c>
      <c r="N437" s="41" t="e">
        <f>IF(AND('DO NOT USE_Contact Formulas'!A437,ISBLANK('Captura de datos de CONTACTO'!N437)),"Specific Place in the Location is required",IF(ISBLANK('Captura de datos de CONTACTO'!N437),NA(),"OK"))</f>
        <v>#N/A</v>
      </c>
      <c r="O437" s="40" t="e">
        <f>IF(AND(NOT(ISBLANK('Captura de datos de CONTACTO'!O437)),ISNA(VLOOKUP('Captura de datos de CONTACTO'!O437,'DO NOT USE_School Picklist'!$L$3:$L$81,1,FALSE))),"Please select a value from the drop-down menu",IF('DO NOT USE_Contact Formulas'!A437,"OK",NA()))</f>
        <v>#N/A</v>
      </c>
      <c r="P437" s="40" t="e">
        <f>IF(AND(NOT(ISBLANK('Captura de datos de CONTACTO'!P437)),NOT(ISNUMBER(MATCH("*@*.?*",'Captura de datos de CONTACTO'!P437,0)))),"Email must be in a valid format",IF('DO NOT USE_Contact Formulas'!A437,"OK",NA()))</f>
        <v>#N/A</v>
      </c>
      <c r="Q437" s="40" t="e">
        <f>IF(LEN('Captura de datos de CONTACTO'!Q437)&gt;50,"Parent/Guardian Name must be less than 50 characters",IF('DO NOT USE_Contact Formulas'!A437,"OK",NA()))</f>
        <v>#N/A</v>
      </c>
      <c r="R437" s="40" t="e">
        <f>IF(NOT(ISBLANK('Captura de datos de CONTACTO'!R437)),IF(AND(ISNUMBER('Captura de datos de CONTACTO'!R437),LEFT('Captura de datos de CONTACTO'!R437,1)&lt;&gt;"1",LEN('Captura de datos de CONTACTO'!R437)=10),"OK","Phone number must be valid format"),IF('DO NOT USE_Contact Formulas'!A437,"OK",NA()))</f>
        <v>#N/A</v>
      </c>
      <c r="S437" s="40" t="e">
        <f>IF(AND(NOT(ISBLANK('Captura de datos de CONTACTO'!S437)),ISNA(VLOOKUP('Captura de datos de CONTACTO'!S437,'DO NOT USE_School Picklist'!$N$3:$N$63,1,FALSE))),"Please select a value from the drop-down menu",IF('DO NOT USE_Contact Formulas'!A437,"OK",NA()))</f>
        <v>#N/A</v>
      </c>
      <c r="T437" s="53" t="e">
        <f>IF(AND(NOT(ISBLANK('Captura de datos de CONTACTO'!T437)),ISNA(VLOOKUP('Captura de datos de CONTACTO'!T437,'DO NOT USE_School Picklist'!$I$3:$I$5,1,FALSE))),"Please select a value from the drop-down menu",IF('DO NOT USE_Contact Formulas'!A437,"OK",NA()))</f>
        <v>#N/A</v>
      </c>
      <c r="U437" s="40" t="e">
        <f>IF(AND(NOT(ISBLANK('Captura de datos de CONTACTO'!U437)),ISNA(VLOOKUP('Captura de datos de CONTACTO'!U437,'DO NOT USE_School Picklist'!$E$3:$E$10,1,FALSE))),"Please select a value from the drop-down menu",IF('DO NOT USE_Contact Formulas'!A437,"OK",NA()))</f>
        <v>#N/A</v>
      </c>
      <c r="V437" s="53" t="e">
        <f>IF(AND(NOT(ISBLANK('Captura de datos de CONTACTO'!V437)),ISNA(VLOOKUP('Captura de datos de CONTACTO'!V437,'DO NOT USE_School Picklist'!$W$3:$W$9,1,FALSE))),"Please select a value from the drop-down menu",IF('DO NOT USE_Contact Formulas'!A437,"OK",NA()))</f>
        <v>#N/A</v>
      </c>
      <c r="W437" s="53" t="e">
        <f>IF(AND(NOT(ISBLANK('Captura de datos de CONTACTO'!W437)),ISNA(VLOOKUP('Captura de datos de CONTACTO'!W437,'DO NOT USE_School Picklist'!$W$3:$W$9,1,FALSE))),"Please select a value from the drop-down menu",IF('DO NOT USE_Case Formulas'!A437,"OK",NA()))</f>
        <v>#N/A</v>
      </c>
      <c r="X437" s="40" t="e">
        <f>IF(AND(NOT(ISBLANK('Captura de datos de CONTACTO'!X437)),ISNA(VLOOKUP('Captura de datos de CONTACTO'!X437,'DO NOT USE_School Picklist'!$F$3:$F$16,1,FALSE))),"Please select a value from the drop-down menu",IF('DO NOT USE_Contact Formulas'!A437,"OK",NA()))</f>
        <v>#N/A</v>
      </c>
      <c r="Y437" s="40" t="e">
        <f>IF(LEN('Captura de datos de CONTACTO'!Y437)&gt;100,"Classroom(s) must be less than 100 characters",IF('DO NOT USE_Contact Formulas'!A437,"OK",NA()))</f>
        <v>#N/A</v>
      </c>
      <c r="Z437" s="40" t="e">
        <f>IF(AND(NOT(ISBLANK('Captura de datos de CONTACTO'!Z437)),ISNA(VLOOKUP('Captura de datos de CONTACTO'!Z437,'DO NOT USE_School Picklist'!$K$3:$K$6,1,FALSE))),"Please select a value from the drop-down menu",IF('DO NOT USE_Contact Formulas'!A437,"OK",NA()))</f>
        <v>#N/A</v>
      </c>
      <c r="AA437" s="40" t="e">
        <f>IF(AND(NOT(ISBLANK('Captura de datos de CONTACTO'!AA437)),ISNA(VLOOKUP('Captura de datos de CONTACTO'!AA437,'DO NOT USE_School Picklist'!$D$3:$D$5,1,FALSE))),"Please select a value from the drop-down menu",IF('DO NOT USE_Contact Formulas'!A437,"OK",NA()))</f>
        <v>#N/A</v>
      </c>
      <c r="AB437" s="40"/>
      <c r="AC437" s="40" t="e">
        <f>IF(AND(NOT(ISBLANK('Captura de datos de CONTACTO'!AC437)),ISNA(VLOOKUP('Captura de datos de CONTACTO'!AC437,'DO NOT USE_School Picklist'!$G$3:$G$5,1,FALSE))),"Please select a value from the drop-down menu",IF('DO NOT USE_Contact Formulas'!A437,"OK",NA()))</f>
        <v>#N/A</v>
      </c>
      <c r="AD437" s="40"/>
      <c r="AE437" s="40" t="e">
        <f>IF(AND(NOT(ISBLANK('Captura de datos de CONTACTO'!AE437)),ISNA(VLOOKUP('Captura de datos de CONTACTO'!AE437,'DO NOT USE_School Picklist'!$H$3:$H$4,1,FALSE))),"Please select a value from the drop-down menu",IF('DO NOT USE_Contact Formulas'!A437,"OK",NA()))</f>
        <v>#N/A</v>
      </c>
      <c r="AF437" s="40" t="e">
        <f ca="1">IF('Captura de datos de CONTACTO'!AF437&gt;'DO NOT USE_School Picklist'!$C$3,"Test Date cannot be a future date",IF('DO NOT USE_Contact Formulas'!A437,"OK",NA()))</f>
        <v>#N/A</v>
      </c>
      <c r="AG437" s="53" t="e">
        <f>IF(AND('DO NOT USE_Contact Formulas'!A437,ISBLANK('Captura de datos de CONTACTO'!AB437)),"Lab Result Test Result is required",IF(AND(NOT(ISBLANK('Captura de datos de CONTACTO'!AB437)),ISNA(VLOOKUP('Captura de datos de CONTACTO'!AB437,'DO NOT USE_School Picklist'!$Q$3:$Q$8,1,FALSE))),"Please select a value from the drop-down menu",IF('DO NOT USE_Contact Formulas'!A437,"OK",NA())))</f>
        <v>#N/A</v>
      </c>
    </row>
    <row r="438" spans="1:33" x14ac:dyDescent="0.3">
      <c r="A438" s="39" t="e">
        <f>IF('DO NOT USE_Contact Formulas'!A438,IF('DO NOT USE_Contact Formulas'!B438,"Not all required fields are completed","OK"),NA())</f>
        <v>#N/A</v>
      </c>
      <c r="B438" s="40" t="e">
        <f>IF(AND('DO NOT USE_Contact Formulas'!A438,ISBLANK('Captura de datos de CONTACTO'!B438)),"First Name is required",IF(NOT(ISBLANK('Captura de datos de CONTACTO'!B438)),"OK",NA()))</f>
        <v>#N/A</v>
      </c>
      <c r="C438" s="40" t="e">
        <f>IF(AND('DO NOT USE_Contact Formulas'!A438,ISBLANK('Captura de datos de CONTACTO'!C438)),"Last Name is required",IF(NOT(ISBLANK('Captura de datos de CONTACTO'!C438)),"OK",NA()))</f>
        <v>#N/A</v>
      </c>
      <c r="D438" s="40" t="e">
        <f>IF(AND('DO NOT USE_Contact Formulas'!A438,ISBLANK('Captura de datos de CONTACTO'!D438)),"Birthdate is required",IF(NOT(ISBLANK('Captura de datos de CONTACTO'!D438)),"OK",NA()))</f>
        <v>#N/A</v>
      </c>
      <c r="E438" s="40" t="e">
        <f>IF(AND('DO NOT USE_Contact Formulas'!A438,ISBLANK('Captura de datos de CONTACTO'!E438)),"Mobile Phone is required",IF(NOT(ISBLANK('Captura de datos de CONTACTO'!E438)),IF(AND(ISNUMBER(VALUE('Captura de datos de CONTACTO'!E438)),LEFT('Captura de datos de CONTACTO'!E438,1)&lt;&gt;"1",LEN('Captura de datos de CONTACTO'!E438)=10),"OK","Phone number must be valid format"),NA()))</f>
        <v>#N/A</v>
      </c>
      <c r="F438" s="40" t="e">
        <f>IF(LEN('Captura de datos de CONTACTO'!F438)&gt;255,"Home Street Address must be less than 255 characters",IF('DO NOT USE_Contact Formulas'!A438,"OK",NA()))</f>
        <v>#N/A</v>
      </c>
      <c r="G438" s="40" t="e">
        <f>IF(LEN('Captura de datos de CONTACTO'!G438)&gt;40,"City must be less than 40 characters",IF('DO NOT USE_Contact Formulas'!A438,"OK",NA()))</f>
        <v>#N/A</v>
      </c>
      <c r="H438" s="40" t="e">
        <f>IF(AND(NOT(ISBLANK('Captura de datos de CONTACTO'!H438)),ISNA(VLOOKUP('Captura de datos de CONTACTO'!H438,'DO NOT USE_School Picklist'!$P$3:$P$52,1,FALSE))),"Please select a value from the drop-down menu",IF('DO NOT USE_Contact Formulas'!A438,"OK",NA()))</f>
        <v>#N/A</v>
      </c>
      <c r="I438" s="40" t="e">
        <f>IF(AND('DO NOT USE_Contact Formulas'!A438,ISBLANK('Captura de datos de CONTACTO'!I438)),"Zip is required",IF(ISBLANK('Captura de datos de CONTACTO'!I438),NA(),"OK"))</f>
        <v>#N/A</v>
      </c>
      <c r="J438" s="40" t="e">
        <f>IF(AND('DO NOT USE_Contact Formulas'!A438,ISBLANK('Captura de datos de CONTACTO'!J438)),"Student or Staff? is required",IF(ISBLANK('Captura de datos de CONTACTO'!J438),NA(),IF(ISNA(VLOOKUP('Captura de datos de CONTACTO'!J438,'DO NOT USE_School Picklist'!$B$3:$B$6,1,FALSE)),"Please select a value from the drop-down menu","OK")))</f>
        <v>#N/A</v>
      </c>
      <c r="K438" s="40" t="e">
        <f>IF(AND('Captura de datos de CONTACTO'!J438='DO NOT USE_School Picklist'!$B$4,ISBLANK('Captura de datos de CONTACTO'!K438)),"Occupation/Job Title is required if Student or Staff? is Yes, staff/faculty or volunteer",IF('DO NOT USE_Contact Formulas'!A438,"OK",NA()))</f>
        <v>#N/A</v>
      </c>
      <c r="L438" s="40" t="e">
        <f ca="1">IF('Captura de datos de CONTACTO'!L438&gt;'DO NOT USE_School Picklist'!$C$3,"Date last on school campus/facility cannot be a future date",IF('DO NOT USE_Contact Formulas'!A438,IF(ISBLANK('Captura de datos de CONTACTO'!L438),"Date last on school campus/facility is required","OK"),NA()))</f>
        <v>#N/A</v>
      </c>
      <c r="M438" s="41" t="e">
        <f ca="1">IF('Captura de datos de CONTACTO'!M438&gt;'DO NOT USE_School Picklist'!$C$3,"Last Exposure Date cannot be a future date",IF('DO NOT USE_Contact Formulas'!A438,IF(ISBLANK('Captura de datos de CONTACTO'!M438),"Last Exposure Date is required","OK"),NA()))</f>
        <v>#N/A</v>
      </c>
      <c r="N438" s="41" t="e">
        <f>IF(AND('DO NOT USE_Contact Formulas'!A438,ISBLANK('Captura de datos de CONTACTO'!N438)),"Specific Place in the Location is required",IF(ISBLANK('Captura de datos de CONTACTO'!N438),NA(),"OK"))</f>
        <v>#N/A</v>
      </c>
      <c r="O438" s="40" t="e">
        <f>IF(AND(NOT(ISBLANK('Captura de datos de CONTACTO'!O438)),ISNA(VLOOKUP('Captura de datos de CONTACTO'!O438,'DO NOT USE_School Picklist'!$L$3:$L$81,1,FALSE))),"Please select a value from the drop-down menu",IF('DO NOT USE_Contact Formulas'!A438,"OK",NA()))</f>
        <v>#N/A</v>
      </c>
      <c r="P438" s="40" t="e">
        <f>IF(AND(NOT(ISBLANK('Captura de datos de CONTACTO'!P438)),NOT(ISNUMBER(MATCH("*@*.?*",'Captura de datos de CONTACTO'!P438,0)))),"Email must be in a valid format",IF('DO NOT USE_Contact Formulas'!A438,"OK",NA()))</f>
        <v>#N/A</v>
      </c>
      <c r="Q438" s="40" t="e">
        <f>IF(LEN('Captura de datos de CONTACTO'!Q438)&gt;50,"Parent/Guardian Name must be less than 50 characters",IF('DO NOT USE_Contact Formulas'!A438,"OK",NA()))</f>
        <v>#N/A</v>
      </c>
      <c r="R438" s="40" t="e">
        <f>IF(NOT(ISBLANK('Captura de datos de CONTACTO'!R438)),IF(AND(ISNUMBER('Captura de datos de CONTACTO'!R438),LEFT('Captura de datos de CONTACTO'!R438,1)&lt;&gt;"1",LEN('Captura de datos de CONTACTO'!R438)=10),"OK","Phone number must be valid format"),IF('DO NOT USE_Contact Formulas'!A438,"OK",NA()))</f>
        <v>#N/A</v>
      </c>
      <c r="S438" s="40" t="e">
        <f>IF(AND(NOT(ISBLANK('Captura de datos de CONTACTO'!S438)),ISNA(VLOOKUP('Captura de datos de CONTACTO'!S438,'DO NOT USE_School Picklist'!$N$3:$N$63,1,FALSE))),"Please select a value from the drop-down menu",IF('DO NOT USE_Contact Formulas'!A438,"OK",NA()))</f>
        <v>#N/A</v>
      </c>
      <c r="T438" s="53" t="e">
        <f>IF(AND(NOT(ISBLANK('Captura de datos de CONTACTO'!T438)),ISNA(VLOOKUP('Captura de datos de CONTACTO'!T438,'DO NOT USE_School Picklist'!$I$3:$I$5,1,FALSE))),"Please select a value from the drop-down menu",IF('DO NOT USE_Contact Formulas'!A438,"OK",NA()))</f>
        <v>#N/A</v>
      </c>
      <c r="U438" s="40" t="e">
        <f>IF(AND(NOT(ISBLANK('Captura de datos de CONTACTO'!U438)),ISNA(VLOOKUP('Captura de datos de CONTACTO'!U438,'DO NOT USE_School Picklist'!$E$3:$E$10,1,FALSE))),"Please select a value from the drop-down menu",IF('DO NOT USE_Contact Formulas'!A438,"OK",NA()))</f>
        <v>#N/A</v>
      </c>
      <c r="V438" s="53" t="e">
        <f>IF(AND(NOT(ISBLANK('Captura de datos de CONTACTO'!V438)),ISNA(VLOOKUP('Captura de datos de CONTACTO'!V438,'DO NOT USE_School Picklist'!$W$3:$W$9,1,FALSE))),"Please select a value from the drop-down menu",IF('DO NOT USE_Contact Formulas'!A438,"OK",NA()))</f>
        <v>#N/A</v>
      </c>
      <c r="W438" s="53" t="e">
        <f>IF(AND(NOT(ISBLANK('Captura de datos de CONTACTO'!W438)),ISNA(VLOOKUP('Captura de datos de CONTACTO'!W438,'DO NOT USE_School Picklist'!$W$3:$W$9,1,FALSE))),"Please select a value from the drop-down menu",IF('DO NOT USE_Case Formulas'!A438,"OK",NA()))</f>
        <v>#N/A</v>
      </c>
      <c r="X438" s="40" t="e">
        <f>IF(AND(NOT(ISBLANK('Captura de datos de CONTACTO'!X438)),ISNA(VLOOKUP('Captura de datos de CONTACTO'!X438,'DO NOT USE_School Picklist'!$F$3:$F$16,1,FALSE))),"Please select a value from the drop-down menu",IF('DO NOT USE_Contact Formulas'!A438,"OK",NA()))</f>
        <v>#N/A</v>
      </c>
      <c r="Y438" s="40" t="e">
        <f>IF(LEN('Captura de datos de CONTACTO'!Y438)&gt;100,"Classroom(s) must be less than 100 characters",IF('DO NOT USE_Contact Formulas'!A438,"OK",NA()))</f>
        <v>#N/A</v>
      </c>
      <c r="Z438" s="40" t="e">
        <f>IF(AND(NOT(ISBLANK('Captura de datos de CONTACTO'!Z438)),ISNA(VLOOKUP('Captura de datos de CONTACTO'!Z438,'DO NOT USE_School Picklist'!$K$3:$K$6,1,FALSE))),"Please select a value from the drop-down menu",IF('DO NOT USE_Contact Formulas'!A438,"OK",NA()))</f>
        <v>#N/A</v>
      </c>
      <c r="AA438" s="40" t="e">
        <f>IF(AND(NOT(ISBLANK('Captura de datos de CONTACTO'!AA438)),ISNA(VLOOKUP('Captura de datos de CONTACTO'!AA438,'DO NOT USE_School Picklist'!$D$3:$D$5,1,FALSE))),"Please select a value from the drop-down menu",IF('DO NOT USE_Contact Formulas'!A438,"OK",NA()))</f>
        <v>#N/A</v>
      </c>
      <c r="AB438" s="40"/>
      <c r="AC438" s="40" t="e">
        <f>IF(AND(NOT(ISBLANK('Captura de datos de CONTACTO'!AC438)),ISNA(VLOOKUP('Captura de datos de CONTACTO'!AC438,'DO NOT USE_School Picklist'!$G$3:$G$5,1,FALSE))),"Please select a value from the drop-down menu",IF('DO NOT USE_Contact Formulas'!A438,"OK",NA()))</f>
        <v>#N/A</v>
      </c>
      <c r="AD438" s="40"/>
      <c r="AE438" s="40" t="e">
        <f>IF(AND(NOT(ISBLANK('Captura de datos de CONTACTO'!AE438)),ISNA(VLOOKUP('Captura de datos de CONTACTO'!AE438,'DO NOT USE_School Picklist'!$H$3:$H$4,1,FALSE))),"Please select a value from the drop-down menu",IF('DO NOT USE_Contact Formulas'!A438,"OK",NA()))</f>
        <v>#N/A</v>
      </c>
      <c r="AF438" s="40" t="e">
        <f ca="1">IF('Captura de datos de CONTACTO'!AF438&gt;'DO NOT USE_School Picklist'!$C$3,"Test Date cannot be a future date",IF('DO NOT USE_Contact Formulas'!A438,"OK",NA()))</f>
        <v>#N/A</v>
      </c>
      <c r="AG438" s="53" t="e">
        <f>IF(AND('DO NOT USE_Contact Formulas'!A438,ISBLANK('Captura de datos de CONTACTO'!AB438)),"Lab Result Test Result is required",IF(AND(NOT(ISBLANK('Captura de datos de CONTACTO'!AB438)),ISNA(VLOOKUP('Captura de datos de CONTACTO'!AB438,'DO NOT USE_School Picklist'!$Q$3:$Q$8,1,FALSE))),"Please select a value from the drop-down menu",IF('DO NOT USE_Contact Formulas'!A438,"OK",NA())))</f>
        <v>#N/A</v>
      </c>
    </row>
    <row r="439" spans="1:33" x14ac:dyDescent="0.3">
      <c r="A439" s="39" t="e">
        <f>IF('DO NOT USE_Contact Formulas'!A439,IF('DO NOT USE_Contact Formulas'!B439,"Not all required fields are completed","OK"),NA())</f>
        <v>#N/A</v>
      </c>
      <c r="B439" s="40" t="e">
        <f>IF(AND('DO NOT USE_Contact Formulas'!A439,ISBLANK('Captura de datos de CONTACTO'!B439)),"First Name is required",IF(NOT(ISBLANK('Captura de datos de CONTACTO'!B439)),"OK",NA()))</f>
        <v>#N/A</v>
      </c>
      <c r="C439" s="40" t="e">
        <f>IF(AND('DO NOT USE_Contact Formulas'!A439,ISBLANK('Captura de datos de CONTACTO'!C439)),"Last Name is required",IF(NOT(ISBLANK('Captura de datos de CONTACTO'!C439)),"OK",NA()))</f>
        <v>#N/A</v>
      </c>
      <c r="D439" s="40" t="e">
        <f>IF(AND('DO NOT USE_Contact Formulas'!A439,ISBLANK('Captura de datos de CONTACTO'!D439)),"Birthdate is required",IF(NOT(ISBLANK('Captura de datos de CONTACTO'!D439)),"OK",NA()))</f>
        <v>#N/A</v>
      </c>
      <c r="E439" s="40" t="e">
        <f>IF(AND('DO NOT USE_Contact Formulas'!A439,ISBLANK('Captura de datos de CONTACTO'!E439)),"Mobile Phone is required",IF(NOT(ISBLANK('Captura de datos de CONTACTO'!E439)),IF(AND(ISNUMBER(VALUE('Captura de datos de CONTACTO'!E439)),LEFT('Captura de datos de CONTACTO'!E439,1)&lt;&gt;"1",LEN('Captura de datos de CONTACTO'!E439)=10),"OK","Phone number must be valid format"),NA()))</f>
        <v>#N/A</v>
      </c>
      <c r="F439" s="40" t="e">
        <f>IF(LEN('Captura de datos de CONTACTO'!F439)&gt;255,"Home Street Address must be less than 255 characters",IF('DO NOT USE_Contact Formulas'!A439,"OK",NA()))</f>
        <v>#N/A</v>
      </c>
      <c r="G439" s="40" t="e">
        <f>IF(LEN('Captura de datos de CONTACTO'!G439)&gt;40,"City must be less than 40 characters",IF('DO NOT USE_Contact Formulas'!A439,"OK",NA()))</f>
        <v>#N/A</v>
      </c>
      <c r="H439" s="40" t="e">
        <f>IF(AND(NOT(ISBLANK('Captura de datos de CONTACTO'!H439)),ISNA(VLOOKUP('Captura de datos de CONTACTO'!H439,'DO NOT USE_School Picklist'!$P$3:$P$52,1,FALSE))),"Please select a value from the drop-down menu",IF('DO NOT USE_Contact Formulas'!A439,"OK",NA()))</f>
        <v>#N/A</v>
      </c>
      <c r="I439" s="40" t="e">
        <f>IF(AND('DO NOT USE_Contact Formulas'!A439,ISBLANK('Captura de datos de CONTACTO'!I439)),"Zip is required",IF(ISBLANK('Captura de datos de CONTACTO'!I439),NA(),"OK"))</f>
        <v>#N/A</v>
      </c>
      <c r="J439" s="40" t="e">
        <f>IF(AND('DO NOT USE_Contact Formulas'!A439,ISBLANK('Captura de datos de CONTACTO'!J439)),"Student or Staff? is required",IF(ISBLANK('Captura de datos de CONTACTO'!J439),NA(),IF(ISNA(VLOOKUP('Captura de datos de CONTACTO'!J439,'DO NOT USE_School Picklist'!$B$3:$B$6,1,FALSE)),"Please select a value from the drop-down menu","OK")))</f>
        <v>#N/A</v>
      </c>
      <c r="K439" s="40" t="e">
        <f>IF(AND('Captura de datos de CONTACTO'!J439='DO NOT USE_School Picklist'!$B$4,ISBLANK('Captura de datos de CONTACTO'!K439)),"Occupation/Job Title is required if Student or Staff? is Yes, staff/faculty or volunteer",IF('DO NOT USE_Contact Formulas'!A439,"OK",NA()))</f>
        <v>#N/A</v>
      </c>
      <c r="L439" s="40" t="e">
        <f ca="1">IF('Captura de datos de CONTACTO'!L439&gt;'DO NOT USE_School Picklist'!$C$3,"Date last on school campus/facility cannot be a future date",IF('DO NOT USE_Contact Formulas'!A439,IF(ISBLANK('Captura de datos de CONTACTO'!L439),"Date last on school campus/facility is required","OK"),NA()))</f>
        <v>#N/A</v>
      </c>
      <c r="M439" s="41" t="e">
        <f ca="1">IF('Captura de datos de CONTACTO'!M439&gt;'DO NOT USE_School Picklist'!$C$3,"Last Exposure Date cannot be a future date",IF('DO NOT USE_Contact Formulas'!A439,IF(ISBLANK('Captura de datos de CONTACTO'!M439),"Last Exposure Date is required","OK"),NA()))</f>
        <v>#N/A</v>
      </c>
      <c r="N439" s="41" t="e">
        <f>IF(AND('DO NOT USE_Contact Formulas'!A439,ISBLANK('Captura de datos de CONTACTO'!N439)),"Specific Place in the Location is required",IF(ISBLANK('Captura de datos de CONTACTO'!N439),NA(),"OK"))</f>
        <v>#N/A</v>
      </c>
      <c r="O439" s="40" t="e">
        <f>IF(AND(NOT(ISBLANK('Captura de datos de CONTACTO'!O439)),ISNA(VLOOKUP('Captura de datos de CONTACTO'!O439,'DO NOT USE_School Picklist'!$L$3:$L$81,1,FALSE))),"Please select a value from the drop-down menu",IF('DO NOT USE_Contact Formulas'!A439,"OK",NA()))</f>
        <v>#N/A</v>
      </c>
      <c r="P439" s="40" t="e">
        <f>IF(AND(NOT(ISBLANK('Captura de datos de CONTACTO'!P439)),NOT(ISNUMBER(MATCH("*@*.?*",'Captura de datos de CONTACTO'!P439,0)))),"Email must be in a valid format",IF('DO NOT USE_Contact Formulas'!A439,"OK",NA()))</f>
        <v>#N/A</v>
      </c>
      <c r="Q439" s="40" t="e">
        <f>IF(LEN('Captura de datos de CONTACTO'!Q439)&gt;50,"Parent/Guardian Name must be less than 50 characters",IF('DO NOT USE_Contact Formulas'!A439,"OK",NA()))</f>
        <v>#N/A</v>
      </c>
      <c r="R439" s="40" t="e">
        <f>IF(NOT(ISBLANK('Captura de datos de CONTACTO'!R439)),IF(AND(ISNUMBER('Captura de datos de CONTACTO'!R439),LEFT('Captura de datos de CONTACTO'!R439,1)&lt;&gt;"1",LEN('Captura de datos de CONTACTO'!R439)=10),"OK","Phone number must be valid format"),IF('DO NOT USE_Contact Formulas'!A439,"OK",NA()))</f>
        <v>#N/A</v>
      </c>
      <c r="S439" s="40" t="e">
        <f>IF(AND(NOT(ISBLANK('Captura de datos de CONTACTO'!S439)),ISNA(VLOOKUP('Captura de datos de CONTACTO'!S439,'DO NOT USE_School Picklist'!$N$3:$N$63,1,FALSE))),"Please select a value from the drop-down menu",IF('DO NOT USE_Contact Formulas'!A439,"OK",NA()))</f>
        <v>#N/A</v>
      </c>
      <c r="T439" s="53" t="e">
        <f>IF(AND(NOT(ISBLANK('Captura de datos de CONTACTO'!T439)),ISNA(VLOOKUP('Captura de datos de CONTACTO'!T439,'DO NOT USE_School Picklist'!$I$3:$I$5,1,FALSE))),"Please select a value from the drop-down menu",IF('DO NOT USE_Contact Formulas'!A439,"OK",NA()))</f>
        <v>#N/A</v>
      </c>
      <c r="U439" s="40" t="e">
        <f>IF(AND(NOT(ISBLANK('Captura de datos de CONTACTO'!U439)),ISNA(VLOOKUP('Captura de datos de CONTACTO'!U439,'DO NOT USE_School Picklist'!$E$3:$E$10,1,FALSE))),"Please select a value from the drop-down menu",IF('DO NOT USE_Contact Formulas'!A439,"OK",NA()))</f>
        <v>#N/A</v>
      </c>
      <c r="V439" s="53" t="e">
        <f>IF(AND(NOT(ISBLANK('Captura de datos de CONTACTO'!V439)),ISNA(VLOOKUP('Captura de datos de CONTACTO'!V439,'DO NOT USE_School Picklist'!$W$3:$W$9,1,FALSE))),"Please select a value from the drop-down menu",IF('DO NOT USE_Contact Formulas'!A439,"OK",NA()))</f>
        <v>#N/A</v>
      </c>
      <c r="W439" s="53" t="e">
        <f>IF(AND(NOT(ISBLANK('Captura de datos de CONTACTO'!W439)),ISNA(VLOOKUP('Captura de datos de CONTACTO'!W439,'DO NOT USE_School Picklist'!$W$3:$W$9,1,FALSE))),"Please select a value from the drop-down menu",IF('DO NOT USE_Case Formulas'!A439,"OK",NA()))</f>
        <v>#N/A</v>
      </c>
      <c r="X439" s="40" t="e">
        <f>IF(AND(NOT(ISBLANK('Captura de datos de CONTACTO'!X439)),ISNA(VLOOKUP('Captura de datos de CONTACTO'!X439,'DO NOT USE_School Picklist'!$F$3:$F$16,1,FALSE))),"Please select a value from the drop-down menu",IF('DO NOT USE_Contact Formulas'!A439,"OK",NA()))</f>
        <v>#N/A</v>
      </c>
      <c r="Y439" s="40" t="e">
        <f>IF(LEN('Captura de datos de CONTACTO'!Y439)&gt;100,"Classroom(s) must be less than 100 characters",IF('DO NOT USE_Contact Formulas'!A439,"OK",NA()))</f>
        <v>#N/A</v>
      </c>
      <c r="Z439" s="40" t="e">
        <f>IF(AND(NOT(ISBLANK('Captura de datos de CONTACTO'!Z439)),ISNA(VLOOKUP('Captura de datos de CONTACTO'!Z439,'DO NOT USE_School Picklist'!$K$3:$K$6,1,FALSE))),"Please select a value from the drop-down menu",IF('DO NOT USE_Contact Formulas'!A439,"OK",NA()))</f>
        <v>#N/A</v>
      </c>
      <c r="AA439" s="40" t="e">
        <f>IF(AND(NOT(ISBLANK('Captura de datos de CONTACTO'!AA439)),ISNA(VLOOKUP('Captura de datos de CONTACTO'!AA439,'DO NOT USE_School Picklist'!$D$3:$D$5,1,FALSE))),"Please select a value from the drop-down menu",IF('DO NOT USE_Contact Formulas'!A439,"OK",NA()))</f>
        <v>#N/A</v>
      </c>
      <c r="AB439" s="40"/>
      <c r="AC439" s="40" t="e">
        <f>IF(AND(NOT(ISBLANK('Captura de datos de CONTACTO'!AC439)),ISNA(VLOOKUP('Captura de datos de CONTACTO'!AC439,'DO NOT USE_School Picklist'!$G$3:$G$5,1,FALSE))),"Please select a value from the drop-down menu",IF('DO NOT USE_Contact Formulas'!A439,"OK",NA()))</f>
        <v>#N/A</v>
      </c>
      <c r="AD439" s="40"/>
      <c r="AE439" s="40" t="e">
        <f>IF(AND(NOT(ISBLANK('Captura de datos de CONTACTO'!AE439)),ISNA(VLOOKUP('Captura de datos de CONTACTO'!AE439,'DO NOT USE_School Picklist'!$H$3:$H$4,1,FALSE))),"Please select a value from the drop-down menu",IF('DO NOT USE_Contact Formulas'!A439,"OK",NA()))</f>
        <v>#N/A</v>
      </c>
      <c r="AF439" s="40" t="e">
        <f ca="1">IF('Captura de datos de CONTACTO'!AF439&gt;'DO NOT USE_School Picklist'!$C$3,"Test Date cannot be a future date",IF('DO NOT USE_Contact Formulas'!A439,"OK",NA()))</f>
        <v>#N/A</v>
      </c>
      <c r="AG439" s="53" t="e">
        <f>IF(AND('DO NOT USE_Contact Formulas'!A439,ISBLANK('Captura de datos de CONTACTO'!AB439)),"Lab Result Test Result is required",IF(AND(NOT(ISBLANK('Captura de datos de CONTACTO'!AB439)),ISNA(VLOOKUP('Captura de datos de CONTACTO'!AB439,'DO NOT USE_School Picklist'!$Q$3:$Q$8,1,FALSE))),"Please select a value from the drop-down menu",IF('DO NOT USE_Contact Formulas'!A439,"OK",NA())))</f>
        <v>#N/A</v>
      </c>
    </row>
    <row r="440" spans="1:33" x14ac:dyDescent="0.3">
      <c r="A440" s="39" t="e">
        <f>IF('DO NOT USE_Contact Formulas'!A440,IF('DO NOT USE_Contact Formulas'!B440,"Not all required fields are completed","OK"),NA())</f>
        <v>#N/A</v>
      </c>
      <c r="B440" s="40" t="e">
        <f>IF(AND('DO NOT USE_Contact Formulas'!A440,ISBLANK('Captura de datos de CONTACTO'!B440)),"First Name is required",IF(NOT(ISBLANK('Captura de datos de CONTACTO'!B440)),"OK",NA()))</f>
        <v>#N/A</v>
      </c>
      <c r="C440" s="40" t="e">
        <f>IF(AND('DO NOT USE_Contact Formulas'!A440,ISBLANK('Captura de datos de CONTACTO'!C440)),"Last Name is required",IF(NOT(ISBLANK('Captura de datos de CONTACTO'!C440)),"OK",NA()))</f>
        <v>#N/A</v>
      </c>
      <c r="D440" s="40" t="e">
        <f>IF(AND('DO NOT USE_Contact Formulas'!A440,ISBLANK('Captura de datos de CONTACTO'!D440)),"Birthdate is required",IF(NOT(ISBLANK('Captura de datos de CONTACTO'!D440)),"OK",NA()))</f>
        <v>#N/A</v>
      </c>
      <c r="E440" s="40" t="e">
        <f>IF(AND('DO NOT USE_Contact Formulas'!A440,ISBLANK('Captura de datos de CONTACTO'!E440)),"Mobile Phone is required",IF(NOT(ISBLANK('Captura de datos de CONTACTO'!E440)),IF(AND(ISNUMBER(VALUE('Captura de datos de CONTACTO'!E440)),LEFT('Captura de datos de CONTACTO'!E440,1)&lt;&gt;"1",LEN('Captura de datos de CONTACTO'!E440)=10),"OK","Phone number must be valid format"),NA()))</f>
        <v>#N/A</v>
      </c>
      <c r="F440" s="40" t="e">
        <f>IF(LEN('Captura de datos de CONTACTO'!F440)&gt;255,"Home Street Address must be less than 255 characters",IF('DO NOT USE_Contact Formulas'!A440,"OK",NA()))</f>
        <v>#N/A</v>
      </c>
      <c r="G440" s="40" t="e">
        <f>IF(LEN('Captura de datos de CONTACTO'!G440)&gt;40,"City must be less than 40 characters",IF('DO NOT USE_Contact Formulas'!A440,"OK",NA()))</f>
        <v>#N/A</v>
      </c>
      <c r="H440" s="40" t="e">
        <f>IF(AND(NOT(ISBLANK('Captura de datos de CONTACTO'!H440)),ISNA(VLOOKUP('Captura de datos de CONTACTO'!H440,'DO NOT USE_School Picklist'!$P$3:$P$52,1,FALSE))),"Please select a value from the drop-down menu",IF('DO NOT USE_Contact Formulas'!A440,"OK",NA()))</f>
        <v>#N/A</v>
      </c>
      <c r="I440" s="40" t="e">
        <f>IF(AND('DO NOT USE_Contact Formulas'!A440,ISBLANK('Captura de datos de CONTACTO'!I440)),"Zip is required",IF(ISBLANK('Captura de datos de CONTACTO'!I440),NA(),"OK"))</f>
        <v>#N/A</v>
      </c>
      <c r="J440" s="40" t="e">
        <f>IF(AND('DO NOT USE_Contact Formulas'!A440,ISBLANK('Captura de datos de CONTACTO'!J440)),"Student or Staff? is required",IF(ISBLANK('Captura de datos de CONTACTO'!J440),NA(),IF(ISNA(VLOOKUP('Captura de datos de CONTACTO'!J440,'DO NOT USE_School Picklist'!$B$3:$B$6,1,FALSE)),"Please select a value from the drop-down menu","OK")))</f>
        <v>#N/A</v>
      </c>
      <c r="K440" s="40" t="e">
        <f>IF(AND('Captura de datos de CONTACTO'!J440='DO NOT USE_School Picklist'!$B$4,ISBLANK('Captura de datos de CONTACTO'!K440)),"Occupation/Job Title is required if Student or Staff? is Yes, staff/faculty or volunteer",IF('DO NOT USE_Contact Formulas'!A440,"OK",NA()))</f>
        <v>#N/A</v>
      </c>
      <c r="L440" s="40" t="e">
        <f ca="1">IF('Captura de datos de CONTACTO'!L440&gt;'DO NOT USE_School Picklist'!$C$3,"Date last on school campus/facility cannot be a future date",IF('DO NOT USE_Contact Formulas'!A440,IF(ISBLANK('Captura de datos de CONTACTO'!L440),"Date last on school campus/facility is required","OK"),NA()))</f>
        <v>#N/A</v>
      </c>
      <c r="M440" s="41" t="e">
        <f ca="1">IF('Captura de datos de CONTACTO'!M440&gt;'DO NOT USE_School Picklist'!$C$3,"Last Exposure Date cannot be a future date",IF('DO NOT USE_Contact Formulas'!A440,IF(ISBLANK('Captura de datos de CONTACTO'!M440),"Last Exposure Date is required","OK"),NA()))</f>
        <v>#N/A</v>
      </c>
      <c r="N440" s="41" t="e">
        <f>IF(AND('DO NOT USE_Contact Formulas'!A440,ISBLANK('Captura de datos de CONTACTO'!N440)),"Specific Place in the Location is required",IF(ISBLANK('Captura de datos de CONTACTO'!N440),NA(),"OK"))</f>
        <v>#N/A</v>
      </c>
      <c r="O440" s="40" t="e">
        <f>IF(AND(NOT(ISBLANK('Captura de datos de CONTACTO'!O440)),ISNA(VLOOKUP('Captura de datos de CONTACTO'!O440,'DO NOT USE_School Picklist'!$L$3:$L$81,1,FALSE))),"Please select a value from the drop-down menu",IF('DO NOT USE_Contact Formulas'!A440,"OK",NA()))</f>
        <v>#N/A</v>
      </c>
      <c r="P440" s="40" t="e">
        <f>IF(AND(NOT(ISBLANK('Captura de datos de CONTACTO'!P440)),NOT(ISNUMBER(MATCH("*@*.?*",'Captura de datos de CONTACTO'!P440,0)))),"Email must be in a valid format",IF('DO NOT USE_Contact Formulas'!A440,"OK",NA()))</f>
        <v>#N/A</v>
      </c>
      <c r="Q440" s="40" t="e">
        <f>IF(LEN('Captura de datos de CONTACTO'!Q440)&gt;50,"Parent/Guardian Name must be less than 50 characters",IF('DO NOT USE_Contact Formulas'!A440,"OK",NA()))</f>
        <v>#N/A</v>
      </c>
      <c r="R440" s="40" t="e">
        <f>IF(NOT(ISBLANK('Captura de datos de CONTACTO'!R440)),IF(AND(ISNUMBER('Captura de datos de CONTACTO'!R440),LEFT('Captura de datos de CONTACTO'!R440,1)&lt;&gt;"1",LEN('Captura de datos de CONTACTO'!R440)=10),"OK","Phone number must be valid format"),IF('DO NOT USE_Contact Formulas'!A440,"OK",NA()))</f>
        <v>#N/A</v>
      </c>
      <c r="S440" s="40" t="e">
        <f>IF(AND(NOT(ISBLANK('Captura de datos de CONTACTO'!S440)),ISNA(VLOOKUP('Captura de datos de CONTACTO'!S440,'DO NOT USE_School Picklist'!$N$3:$N$63,1,FALSE))),"Please select a value from the drop-down menu",IF('DO NOT USE_Contact Formulas'!A440,"OK",NA()))</f>
        <v>#N/A</v>
      </c>
      <c r="T440" s="53" t="e">
        <f>IF(AND(NOT(ISBLANK('Captura de datos de CONTACTO'!T440)),ISNA(VLOOKUP('Captura de datos de CONTACTO'!T440,'DO NOT USE_School Picklist'!$I$3:$I$5,1,FALSE))),"Please select a value from the drop-down menu",IF('DO NOT USE_Contact Formulas'!A440,"OK",NA()))</f>
        <v>#N/A</v>
      </c>
      <c r="U440" s="40" t="e">
        <f>IF(AND(NOT(ISBLANK('Captura de datos de CONTACTO'!U440)),ISNA(VLOOKUP('Captura de datos de CONTACTO'!U440,'DO NOT USE_School Picklist'!$E$3:$E$10,1,FALSE))),"Please select a value from the drop-down menu",IF('DO NOT USE_Contact Formulas'!A440,"OK",NA()))</f>
        <v>#N/A</v>
      </c>
      <c r="V440" s="53" t="e">
        <f>IF(AND(NOT(ISBLANK('Captura de datos de CONTACTO'!V440)),ISNA(VLOOKUP('Captura de datos de CONTACTO'!V440,'DO NOT USE_School Picklist'!$W$3:$W$9,1,FALSE))),"Please select a value from the drop-down menu",IF('DO NOT USE_Contact Formulas'!A440,"OK",NA()))</f>
        <v>#N/A</v>
      </c>
      <c r="W440" s="53" t="e">
        <f>IF(AND(NOT(ISBLANK('Captura de datos de CONTACTO'!W440)),ISNA(VLOOKUP('Captura de datos de CONTACTO'!W440,'DO NOT USE_School Picklist'!$W$3:$W$9,1,FALSE))),"Please select a value from the drop-down menu",IF('DO NOT USE_Case Formulas'!A440,"OK",NA()))</f>
        <v>#N/A</v>
      </c>
      <c r="X440" s="40" t="e">
        <f>IF(AND(NOT(ISBLANK('Captura de datos de CONTACTO'!X440)),ISNA(VLOOKUP('Captura de datos de CONTACTO'!X440,'DO NOT USE_School Picklist'!$F$3:$F$16,1,FALSE))),"Please select a value from the drop-down menu",IF('DO NOT USE_Contact Formulas'!A440,"OK",NA()))</f>
        <v>#N/A</v>
      </c>
      <c r="Y440" s="40" t="e">
        <f>IF(LEN('Captura de datos de CONTACTO'!Y440)&gt;100,"Classroom(s) must be less than 100 characters",IF('DO NOT USE_Contact Formulas'!A440,"OK",NA()))</f>
        <v>#N/A</v>
      </c>
      <c r="Z440" s="40" t="e">
        <f>IF(AND(NOT(ISBLANK('Captura de datos de CONTACTO'!Z440)),ISNA(VLOOKUP('Captura de datos de CONTACTO'!Z440,'DO NOT USE_School Picklist'!$K$3:$K$6,1,FALSE))),"Please select a value from the drop-down menu",IF('DO NOT USE_Contact Formulas'!A440,"OK",NA()))</f>
        <v>#N/A</v>
      </c>
      <c r="AA440" s="40" t="e">
        <f>IF(AND(NOT(ISBLANK('Captura de datos de CONTACTO'!AA440)),ISNA(VLOOKUP('Captura de datos de CONTACTO'!AA440,'DO NOT USE_School Picklist'!$D$3:$D$5,1,FALSE))),"Please select a value from the drop-down menu",IF('DO NOT USE_Contact Formulas'!A440,"OK",NA()))</f>
        <v>#N/A</v>
      </c>
      <c r="AB440" s="40"/>
      <c r="AC440" s="40" t="e">
        <f>IF(AND(NOT(ISBLANK('Captura de datos de CONTACTO'!AC440)),ISNA(VLOOKUP('Captura de datos de CONTACTO'!AC440,'DO NOT USE_School Picklist'!$G$3:$G$5,1,FALSE))),"Please select a value from the drop-down menu",IF('DO NOT USE_Contact Formulas'!A440,"OK",NA()))</f>
        <v>#N/A</v>
      </c>
      <c r="AD440" s="40"/>
      <c r="AE440" s="40" t="e">
        <f>IF(AND(NOT(ISBLANK('Captura de datos de CONTACTO'!AE440)),ISNA(VLOOKUP('Captura de datos de CONTACTO'!AE440,'DO NOT USE_School Picklist'!$H$3:$H$4,1,FALSE))),"Please select a value from the drop-down menu",IF('DO NOT USE_Contact Formulas'!A440,"OK",NA()))</f>
        <v>#N/A</v>
      </c>
      <c r="AF440" s="40" t="e">
        <f ca="1">IF('Captura de datos de CONTACTO'!AF440&gt;'DO NOT USE_School Picklist'!$C$3,"Test Date cannot be a future date",IF('DO NOT USE_Contact Formulas'!A440,"OK",NA()))</f>
        <v>#N/A</v>
      </c>
      <c r="AG440" s="53" t="e">
        <f>IF(AND('DO NOT USE_Contact Formulas'!A440,ISBLANK('Captura de datos de CONTACTO'!AB440)),"Lab Result Test Result is required",IF(AND(NOT(ISBLANK('Captura de datos de CONTACTO'!AB440)),ISNA(VLOOKUP('Captura de datos de CONTACTO'!AB440,'DO NOT USE_School Picklist'!$Q$3:$Q$8,1,FALSE))),"Please select a value from the drop-down menu",IF('DO NOT USE_Contact Formulas'!A440,"OK",NA())))</f>
        <v>#N/A</v>
      </c>
    </row>
    <row r="441" spans="1:33" x14ac:dyDescent="0.3">
      <c r="A441" s="39" t="e">
        <f>IF('DO NOT USE_Contact Formulas'!A441,IF('DO NOT USE_Contact Formulas'!B441,"Not all required fields are completed","OK"),NA())</f>
        <v>#N/A</v>
      </c>
      <c r="B441" s="40" t="e">
        <f>IF(AND('DO NOT USE_Contact Formulas'!A441,ISBLANK('Captura de datos de CONTACTO'!B441)),"First Name is required",IF(NOT(ISBLANK('Captura de datos de CONTACTO'!B441)),"OK",NA()))</f>
        <v>#N/A</v>
      </c>
      <c r="C441" s="40" t="e">
        <f>IF(AND('DO NOT USE_Contact Formulas'!A441,ISBLANK('Captura de datos de CONTACTO'!C441)),"Last Name is required",IF(NOT(ISBLANK('Captura de datos de CONTACTO'!C441)),"OK",NA()))</f>
        <v>#N/A</v>
      </c>
      <c r="D441" s="40" t="e">
        <f>IF(AND('DO NOT USE_Contact Formulas'!A441,ISBLANK('Captura de datos de CONTACTO'!D441)),"Birthdate is required",IF(NOT(ISBLANK('Captura de datos de CONTACTO'!D441)),"OK",NA()))</f>
        <v>#N/A</v>
      </c>
      <c r="E441" s="40" t="e">
        <f>IF(AND('DO NOT USE_Contact Formulas'!A441,ISBLANK('Captura de datos de CONTACTO'!E441)),"Mobile Phone is required",IF(NOT(ISBLANK('Captura de datos de CONTACTO'!E441)),IF(AND(ISNUMBER(VALUE('Captura de datos de CONTACTO'!E441)),LEFT('Captura de datos de CONTACTO'!E441,1)&lt;&gt;"1",LEN('Captura de datos de CONTACTO'!E441)=10),"OK","Phone number must be valid format"),NA()))</f>
        <v>#N/A</v>
      </c>
      <c r="F441" s="40" t="e">
        <f>IF(LEN('Captura de datos de CONTACTO'!F441)&gt;255,"Home Street Address must be less than 255 characters",IF('DO NOT USE_Contact Formulas'!A441,"OK",NA()))</f>
        <v>#N/A</v>
      </c>
      <c r="G441" s="40" t="e">
        <f>IF(LEN('Captura de datos de CONTACTO'!G441)&gt;40,"City must be less than 40 characters",IF('DO NOT USE_Contact Formulas'!A441,"OK",NA()))</f>
        <v>#N/A</v>
      </c>
      <c r="H441" s="40" t="e">
        <f>IF(AND(NOT(ISBLANK('Captura de datos de CONTACTO'!H441)),ISNA(VLOOKUP('Captura de datos de CONTACTO'!H441,'DO NOT USE_School Picklist'!$P$3:$P$52,1,FALSE))),"Please select a value from the drop-down menu",IF('DO NOT USE_Contact Formulas'!A441,"OK",NA()))</f>
        <v>#N/A</v>
      </c>
      <c r="I441" s="40" t="e">
        <f>IF(AND('DO NOT USE_Contact Formulas'!A441,ISBLANK('Captura de datos de CONTACTO'!I441)),"Zip is required",IF(ISBLANK('Captura de datos de CONTACTO'!I441),NA(),"OK"))</f>
        <v>#N/A</v>
      </c>
      <c r="J441" s="40" t="e">
        <f>IF(AND('DO NOT USE_Contact Formulas'!A441,ISBLANK('Captura de datos de CONTACTO'!J441)),"Student or Staff? is required",IF(ISBLANK('Captura de datos de CONTACTO'!J441),NA(),IF(ISNA(VLOOKUP('Captura de datos de CONTACTO'!J441,'DO NOT USE_School Picklist'!$B$3:$B$6,1,FALSE)),"Please select a value from the drop-down menu","OK")))</f>
        <v>#N/A</v>
      </c>
      <c r="K441" s="40" t="e">
        <f>IF(AND('Captura de datos de CONTACTO'!J441='DO NOT USE_School Picklist'!$B$4,ISBLANK('Captura de datos de CONTACTO'!K441)),"Occupation/Job Title is required if Student or Staff? is Yes, staff/faculty or volunteer",IF('DO NOT USE_Contact Formulas'!A441,"OK",NA()))</f>
        <v>#N/A</v>
      </c>
      <c r="L441" s="40" t="e">
        <f ca="1">IF('Captura de datos de CONTACTO'!L441&gt;'DO NOT USE_School Picklist'!$C$3,"Date last on school campus/facility cannot be a future date",IF('DO NOT USE_Contact Formulas'!A441,IF(ISBLANK('Captura de datos de CONTACTO'!L441),"Date last on school campus/facility is required","OK"),NA()))</f>
        <v>#N/A</v>
      </c>
      <c r="M441" s="41" t="e">
        <f ca="1">IF('Captura de datos de CONTACTO'!M441&gt;'DO NOT USE_School Picklist'!$C$3,"Last Exposure Date cannot be a future date",IF('DO NOT USE_Contact Formulas'!A441,IF(ISBLANK('Captura de datos de CONTACTO'!M441),"Last Exposure Date is required","OK"),NA()))</f>
        <v>#N/A</v>
      </c>
      <c r="N441" s="41" t="e">
        <f>IF(AND('DO NOT USE_Contact Formulas'!A441,ISBLANK('Captura de datos de CONTACTO'!N441)),"Specific Place in the Location is required",IF(ISBLANK('Captura de datos de CONTACTO'!N441),NA(),"OK"))</f>
        <v>#N/A</v>
      </c>
      <c r="O441" s="40" t="e">
        <f>IF(AND(NOT(ISBLANK('Captura de datos de CONTACTO'!O441)),ISNA(VLOOKUP('Captura de datos de CONTACTO'!O441,'DO NOT USE_School Picklist'!$L$3:$L$81,1,FALSE))),"Please select a value from the drop-down menu",IF('DO NOT USE_Contact Formulas'!A441,"OK",NA()))</f>
        <v>#N/A</v>
      </c>
      <c r="P441" s="40" t="e">
        <f>IF(AND(NOT(ISBLANK('Captura de datos de CONTACTO'!P441)),NOT(ISNUMBER(MATCH("*@*.?*",'Captura de datos de CONTACTO'!P441,0)))),"Email must be in a valid format",IF('DO NOT USE_Contact Formulas'!A441,"OK",NA()))</f>
        <v>#N/A</v>
      </c>
      <c r="Q441" s="40" t="e">
        <f>IF(LEN('Captura de datos de CONTACTO'!Q441)&gt;50,"Parent/Guardian Name must be less than 50 characters",IF('DO NOT USE_Contact Formulas'!A441,"OK",NA()))</f>
        <v>#N/A</v>
      </c>
      <c r="R441" s="40" t="e">
        <f>IF(NOT(ISBLANK('Captura de datos de CONTACTO'!R441)),IF(AND(ISNUMBER('Captura de datos de CONTACTO'!R441),LEFT('Captura de datos de CONTACTO'!R441,1)&lt;&gt;"1",LEN('Captura de datos de CONTACTO'!R441)=10),"OK","Phone number must be valid format"),IF('DO NOT USE_Contact Formulas'!A441,"OK",NA()))</f>
        <v>#N/A</v>
      </c>
      <c r="S441" s="40" t="e">
        <f>IF(AND(NOT(ISBLANK('Captura de datos de CONTACTO'!S441)),ISNA(VLOOKUP('Captura de datos de CONTACTO'!S441,'DO NOT USE_School Picklist'!$N$3:$N$63,1,FALSE))),"Please select a value from the drop-down menu",IF('DO NOT USE_Contact Formulas'!A441,"OK",NA()))</f>
        <v>#N/A</v>
      </c>
      <c r="T441" s="53" t="e">
        <f>IF(AND(NOT(ISBLANK('Captura de datos de CONTACTO'!T441)),ISNA(VLOOKUP('Captura de datos de CONTACTO'!T441,'DO NOT USE_School Picklist'!$I$3:$I$5,1,FALSE))),"Please select a value from the drop-down menu",IF('DO NOT USE_Contact Formulas'!A441,"OK",NA()))</f>
        <v>#N/A</v>
      </c>
      <c r="U441" s="40" t="e">
        <f>IF(AND(NOT(ISBLANK('Captura de datos de CONTACTO'!U441)),ISNA(VLOOKUP('Captura de datos de CONTACTO'!U441,'DO NOT USE_School Picklist'!$E$3:$E$10,1,FALSE))),"Please select a value from the drop-down menu",IF('DO NOT USE_Contact Formulas'!A441,"OK",NA()))</f>
        <v>#N/A</v>
      </c>
      <c r="V441" s="53" t="e">
        <f>IF(AND(NOT(ISBLANK('Captura de datos de CONTACTO'!V441)),ISNA(VLOOKUP('Captura de datos de CONTACTO'!V441,'DO NOT USE_School Picklist'!$W$3:$W$9,1,FALSE))),"Please select a value from the drop-down menu",IF('DO NOT USE_Contact Formulas'!A441,"OK",NA()))</f>
        <v>#N/A</v>
      </c>
      <c r="W441" s="53" t="e">
        <f>IF(AND(NOT(ISBLANK('Captura de datos de CONTACTO'!W441)),ISNA(VLOOKUP('Captura de datos de CONTACTO'!W441,'DO NOT USE_School Picklist'!$W$3:$W$9,1,FALSE))),"Please select a value from the drop-down menu",IF('DO NOT USE_Case Formulas'!A441,"OK",NA()))</f>
        <v>#N/A</v>
      </c>
      <c r="X441" s="40" t="e">
        <f>IF(AND(NOT(ISBLANK('Captura de datos de CONTACTO'!X441)),ISNA(VLOOKUP('Captura de datos de CONTACTO'!X441,'DO NOT USE_School Picklist'!$F$3:$F$16,1,FALSE))),"Please select a value from the drop-down menu",IF('DO NOT USE_Contact Formulas'!A441,"OK",NA()))</f>
        <v>#N/A</v>
      </c>
      <c r="Y441" s="40" t="e">
        <f>IF(LEN('Captura de datos de CONTACTO'!Y441)&gt;100,"Classroom(s) must be less than 100 characters",IF('DO NOT USE_Contact Formulas'!A441,"OK",NA()))</f>
        <v>#N/A</v>
      </c>
      <c r="Z441" s="40" t="e">
        <f>IF(AND(NOT(ISBLANK('Captura de datos de CONTACTO'!Z441)),ISNA(VLOOKUP('Captura de datos de CONTACTO'!Z441,'DO NOT USE_School Picklist'!$K$3:$K$6,1,FALSE))),"Please select a value from the drop-down menu",IF('DO NOT USE_Contact Formulas'!A441,"OK",NA()))</f>
        <v>#N/A</v>
      </c>
      <c r="AA441" s="40" t="e">
        <f>IF(AND(NOT(ISBLANK('Captura de datos de CONTACTO'!AA441)),ISNA(VLOOKUP('Captura de datos de CONTACTO'!AA441,'DO NOT USE_School Picklist'!$D$3:$D$5,1,FALSE))),"Please select a value from the drop-down menu",IF('DO NOT USE_Contact Formulas'!A441,"OK",NA()))</f>
        <v>#N/A</v>
      </c>
      <c r="AB441" s="40"/>
      <c r="AC441" s="40" t="e">
        <f>IF(AND(NOT(ISBLANK('Captura de datos de CONTACTO'!AC441)),ISNA(VLOOKUP('Captura de datos de CONTACTO'!AC441,'DO NOT USE_School Picklist'!$G$3:$G$5,1,FALSE))),"Please select a value from the drop-down menu",IF('DO NOT USE_Contact Formulas'!A441,"OK",NA()))</f>
        <v>#N/A</v>
      </c>
      <c r="AD441" s="40"/>
      <c r="AE441" s="40" t="e">
        <f>IF(AND(NOT(ISBLANK('Captura de datos de CONTACTO'!AE441)),ISNA(VLOOKUP('Captura de datos de CONTACTO'!AE441,'DO NOT USE_School Picklist'!$H$3:$H$4,1,FALSE))),"Please select a value from the drop-down menu",IF('DO NOT USE_Contact Formulas'!A441,"OK",NA()))</f>
        <v>#N/A</v>
      </c>
      <c r="AF441" s="40" t="e">
        <f ca="1">IF('Captura de datos de CONTACTO'!AF441&gt;'DO NOT USE_School Picklist'!$C$3,"Test Date cannot be a future date",IF('DO NOT USE_Contact Formulas'!A441,"OK",NA()))</f>
        <v>#N/A</v>
      </c>
      <c r="AG441" s="53" t="e">
        <f>IF(AND('DO NOT USE_Contact Formulas'!A441,ISBLANK('Captura de datos de CONTACTO'!AB441)),"Lab Result Test Result is required",IF(AND(NOT(ISBLANK('Captura de datos de CONTACTO'!AB441)),ISNA(VLOOKUP('Captura de datos de CONTACTO'!AB441,'DO NOT USE_School Picklist'!$Q$3:$Q$8,1,FALSE))),"Please select a value from the drop-down menu",IF('DO NOT USE_Contact Formulas'!A441,"OK",NA())))</f>
        <v>#N/A</v>
      </c>
    </row>
    <row r="442" spans="1:33" x14ac:dyDescent="0.3">
      <c r="A442" s="39" t="e">
        <f>IF('DO NOT USE_Contact Formulas'!A442,IF('DO NOT USE_Contact Formulas'!B442,"Not all required fields are completed","OK"),NA())</f>
        <v>#N/A</v>
      </c>
      <c r="B442" s="40" t="e">
        <f>IF(AND('DO NOT USE_Contact Formulas'!A442,ISBLANK('Captura de datos de CONTACTO'!B442)),"First Name is required",IF(NOT(ISBLANK('Captura de datos de CONTACTO'!B442)),"OK",NA()))</f>
        <v>#N/A</v>
      </c>
      <c r="C442" s="40" t="e">
        <f>IF(AND('DO NOT USE_Contact Formulas'!A442,ISBLANK('Captura de datos de CONTACTO'!C442)),"Last Name is required",IF(NOT(ISBLANK('Captura de datos de CONTACTO'!C442)),"OK",NA()))</f>
        <v>#N/A</v>
      </c>
      <c r="D442" s="40" t="e">
        <f>IF(AND('DO NOT USE_Contact Formulas'!A442,ISBLANK('Captura de datos de CONTACTO'!D442)),"Birthdate is required",IF(NOT(ISBLANK('Captura de datos de CONTACTO'!D442)),"OK",NA()))</f>
        <v>#N/A</v>
      </c>
      <c r="E442" s="40" t="e">
        <f>IF(AND('DO NOT USE_Contact Formulas'!A442,ISBLANK('Captura de datos de CONTACTO'!E442)),"Mobile Phone is required",IF(NOT(ISBLANK('Captura de datos de CONTACTO'!E442)),IF(AND(ISNUMBER(VALUE('Captura de datos de CONTACTO'!E442)),LEFT('Captura de datos de CONTACTO'!E442,1)&lt;&gt;"1",LEN('Captura de datos de CONTACTO'!E442)=10),"OK","Phone number must be valid format"),NA()))</f>
        <v>#N/A</v>
      </c>
      <c r="F442" s="40" t="e">
        <f>IF(LEN('Captura de datos de CONTACTO'!F442)&gt;255,"Home Street Address must be less than 255 characters",IF('DO NOT USE_Contact Formulas'!A442,"OK",NA()))</f>
        <v>#N/A</v>
      </c>
      <c r="G442" s="40" t="e">
        <f>IF(LEN('Captura de datos de CONTACTO'!G442)&gt;40,"City must be less than 40 characters",IF('DO NOT USE_Contact Formulas'!A442,"OK",NA()))</f>
        <v>#N/A</v>
      </c>
      <c r="H442" s="40" t="e">
        <f>IF(AND(NOT(ISBLANK('Captura de datos de CONTACTO'!H442)),ISNA(VLOOKUP('Captura de datos de CONTACTO'!H442,'DO NOT USE_School Picklist'!$P$3:$P$52,1,FALSE))),"Please select a value from the drop-down menu",IF('DO NOT USE_Contact Formulas'!A442,"OK",NA()))</f>
        <v>#N/A</v>
      </c>
      <c r="I442" s="40" t="e">
        <f>IF(AND('DO NOT USE_Contact Formulas'!A442,ISBLANK('Captura de datos de CONTACTO'!I442)),"Zip is required",IF(ISBLANK('Captura de datos de CONTACTO'!I442),NA(),"OK"))</f>
        <v>#N/A</v>
      </c>
      <c r="J442" s="40" t="e">
        <f>IF(AND('DO NOT USE_Contact Formulas'!A442,ISBLANK('Captura de datos de CONTACTO'!J442)),"Student or Staff? is required",IF(ISBLANK('Captura de datos de CONTACTO'!J442),NA(),IF(ISNA(VLOOKUP('Captura de datos de CONTACTO'!J442,'DO NOT USE_School Picklist'!$B$3:$B$6,1,FALSE)),"Please select a value from the drop-down menu","OK")))</f>
        <v>#N/A</v>
      </c>
      <c r="K442" s="40" t="e">
        <f>IF(AND('Captura de datos de CONTACTO'!J442='DO NOT USE_School Picklist'!$B$4,ISBLANK('Captura de datos de CONTACTO'!K442)),"Occupation/Job Title is required if Student or Staff? is Yes, staff/faculty or volunteer",IF('DO NOT USE_Contact Formulas'!A442,"OK",NA()))</f>
        <v>#N/A</v>
      </c>
      <c r="L442" s="40" t="e">
        <f ca="1">IF('Captura de datos de CONTACTO'!L442&gt;'DO NOT USE_School Picklist'!$C$3,"Date last on school campus/facility cannot be a future date",IF('DO NOT USE_Contact Formulas'!A442,IF(ISBLANK('Captura de datos de CONTACTO'!L442),"Date last on school campus/facility is required","OK"),NA()))</f>
        <v>#N/A</v>
      </c>
      <c r="M442" s="41" t="e">
        <f ca="1">IF('Captura de datos de CONTACTO'!M442&gt;'DO NOT USE_School Picklist'!$C$3,"Last Exposure Date cannot be a future date",IF('DO NOT USE_Contact Formulas'!A442,IF(ISBLANK('Captura de datos de CONTACTO'!M442),"Last Exposure Date is required","OK"),NA()))</f>
        <v>#N/A</v>
      </c>
      <c r="N442" s="41" t="e">
        <f>IF(AND('DO NOT USE_Contact Formulas'!A442,ISBLANK('Captura de datos de CONTACTO'!N442)),"Specific Place in the Location is required",IF(ISBLANK('Captura de datos de CONTACTO'!N442),NA(),"OK"))</f>
        <v>#N/A</v>
      </c>
      <c r="O442" s="40" t="e">
        <f>IF(AND(NOT(ISBLANK('Captura de datos de CONTACTO'!O442)),ISNA(VLOOKUP('Captura de datos de CONTACTO'!O442,'DO NOT USE_School Picklist'!$L$3:$L$81,1,FALSE))),"Please select a value from the drop-down menu",IF('DO NOT USE_Contact Formulas'!A442,"OK",NA()))</f>
        <v>#N/A</v>
      </c>
      <c r="P442" s="40" t="e">
        <f>IF(AND(NOT(ISBLANK('Captura de datos de CONTACTO'!P442)),NOT(ISNUMBER(MATCH("*@*.?*",'Captura de datos de CONTACTO'!P442,0)))),"Email must be in a valid format",IF('DO NOT USE_Contact Formulas'!A442,"OK",NA()))</f>
        <v>#N/A</v>
      </c>
      <c r="Q442" s="40" t="e">
        <f>IF(LEN('Captura de datos de CONTACTO'!Q442)&gt;50,"Parent/Guardian Name must be less than 50 characters",IF('DO NOT USE_Contact Formulas'!A442,"OK",NA()))</f>
        <v>#N/A</v>
      </c>
      <c r="R442" s="40" t="e">
        <f>IF(NOT(ISBLANK('Captura de datos de CONTACTO'!R442)),IF(AND(ISNUMBER('Captura de datos de CONTACTO'!R442),LEFT('Captura de datos de CONTACTO'!R442,1)&lt;&gt;"1",LEN('Captura de datos de CONTACTO'!R442)=10),"OK","Phone number must be valid format"),IF('DO NOT USE_Contact Formulas'!A442,"OK",NA()))</f>
        <v>#N/A</v>
      </c>
      <c r="S442" s="40" t="e">
        <f>IF(AND(NOT(ISBLANK('Captura de datos de CONTACTO'!S442)),ISNA(VLOOKUP('Captura de datos de CONTACTO'!S442,'DO NOT USE_School Picklist'!$N$3:$N$63,1,FALSE))),"Please select a value from the drop-down menu",IF('DO NOT USE_Contact Formulas'!A442,"OK",NA()))</f>
        <v>#N/A</v>
      </c>
      <c r="T442" s="53" t="e">
        <f>IF(AND(NOT(ISBLANK('Captura de datos de CONTACTO'!T442)),ISNA(VLOOKUP('Captura de datos de CONTACTO'!T442,'DO NOT USE_School Picklist'!$I$3:$I$5,1,FALSE))),"Please select a value from the drop-down menu",IF('DO NOT USE_Contact Formulas'!A442,"OK",NA()))</f>
        <v>#N/A</v>
      </c>
      <c r="U442" s="40" t="e">
        <f>IF(AND(NOT(ISBLANK('Captura de datos de CONTACTO'!U442)),ISNA(VLOOKUP('Captura de datos de CONTACTO'!U442,'DO NOT USE_School Picklist'!$E$3:$E$10,1,FALSE))),"Please select a value from the drop-down menu",IF('DO NOT USE_Contact Formulas'!A442,"OK",NA()))</f>
        <v>#N/A</v>
      </c>
      <c r="V442" s="53" t="e">
        <f>IF(AND(NOT(ISBLANK('Captura de datos de CONTACTO'!V442)),ISNA(VLOOKUP('Captura de datos de CONTACTO'!V442,'DO NOT USE_School Picklist'!$W$3:$W$9,1,FALSE))),"Please select a value from the drop-down menu",IF('DO NOT USE_Contact Formulas'!A442,"OK",NA()))</f>
        <v>#N/A</v>
      </c>
      <c r="W442" s="53" t="e">
        <f>IF(AND(NOT(ISBLANK('Captura de datos de CONTACTO'!W442)),ISNA(VLOOKUP('Captura de datos de CONTACTO'!W442,'DO NOT USE_School Picklist'!$W$3:$W$9,1,FALSE))),"Please select a value from the drop-down menu",IF('DO NOT USE_Case Formulas'!A442,"OK",NA()))</f>
        <v>#N/A</v>
      </c>
      <c r="X442" s="40" t="e">
        <f>IF(AND(NOT(ISBLANK('Captura de datos de CONTACTO'!X442)),ISNA(VLOOKUP('Captura de datos de CONTACTO'!X442,'DO NOT USE_School Picklist'!$F$3:$F$16,1,FALSE))),"Please select a value from the drop-down menu",IF('DO NOT USE_Contact Formulas'!A442,"OK",NA()))</f>
        <v>#N/A</v>
      </c>
      <c r="Y442" s="40" t="e">
        <f>IF(LEN('Captura de datos de CONTACTO'!Y442)&gt;100,"Classroom(s) must be less than 100 characters",IF('DO NOT USE_Contact Formulas'!A442,"OK",NA()))</f>
        <v>#N/A</v>
      </c>
      <c r="Z442" s="40" t="e">
        <f>IF(AND(NOT(ISBLANK('Captura de datos de CONTACTO'!Z442)),ISNA(VLOOKUP('Captura de datos de CONTACTO'!Z442,'DO NOT USE_School Picklist'!$K$3:$K$6,1,FALSE))),"Please select a value from the drop-down menu",IF('DO NOT USE_Contact Formulas'!A442,"OK",NA()))</f>
        <v>#N/A</v>
      </c>
      <c r="AA442" s="40" t="e">
        <f>IF(AND(NOT(ISBLANK('Captura de datos de CONTACTO'!AA442)),ISNA(VLOOKUP('Captura de datos de CONTACTO'!AA442,'DO NOT USE_School Picklist'!$D$3:$D$5,1,FALSE))),"Please select a value from the drop-down menu",IF('DO NOT USE_Contact Formulas'!A442,"OK",NA()))</f>
        <v>#N/A</v>
      </c>
      <c r="AB442" s="40"/>
      <c r="AC442" s="40" t="e">
        <f>IF(AND(NOT(ISBLANK('Captura de datos de CONTACTO'!AC442)),ISNA(VLOOKUP('Captura de datos de CONTACTO'!AC442,'DO NOT USE_School Picklist'!$G$3:$G$5,1,FALSE))),"Please select a value from the drop-down menu",IF('DO NOT USE_Contact Formulas'!A442,"OK",NA()))</f>
        <v>#N/A</v>
      </c>
      <c r="AD442" s="40"/>
      <c r="AE442" s="40" t="e">
        <f>IF(AND(NOT(ISBLANK('Captura de datos de CONTACTO'!AE442)),ISNA(VLOOKUP('Captura de datos de CONTACTO'!AE442,'DO NOT USE_School Picklist'!$H$3:$H$4,1,FALSE))),"Please select a value from the drop-down menu",IF('DO NOT USE_Contact Formulas'!A442,"OK",NA()))</f>
        <v>#N/A</v>
      </c>
      <c r="AF442" s="40" t="e">
        <f ca="1">IF('Captura de datos de CONTACTO'!AF442&gt;'DO NOT USE_School Picklist'!$C$3,"Test Date cannot be a future date",IF('DO NOT USE_Contact Formulas'!A442,"OK",NA()))</f>
        <v>#N/A</v>
      </c>
      <c r="AG442" s="53" t="e">
        <f>IF(AND('DO NOT USE_Contact Formulas'!A442,ISBLANK('Captura de datos de CONTACTO'!AB442)),"Lab Result Test Result is required",IF(AND(NOT(ISBLANK('Captura de datos de CONTACTO'!AB442)),ISNA(VLOOKUP('Captura de datos de CONTACTO'!AB442,'DO NOT USE_School Picklist'!$Q$3:$Q$8,1,FALSE))),"Please select a value from the drop-down menu",IF('DO NOT USE_Contact Formulas'!A442,"OK",NA())))</f>
        <v>#N/A</v>
      </c>
    </row>
    <row r="443" spans="1:33" x14ac:dyDescent="0.3">
      <c r="A443" s="39" t="e">
        <f>IF('DO NOT USE_Contact Formulas'!A443,IF('DO NOT USE_Contact Formulas'!B443,"Not all required fields are completed","OK"),NA())</f>
        <v>#N/A</v>
      </c>
      <c r="B443" s="40" t="e">
        <f>IF(AND('DO NOT USE_Contact Formulas'!A443,ISBLANK('Captura de datos de CONTACTO'!B443)),"First Name is required",IF(NOT(ISBLANK('Captura de datos de CONTACTO'!B443)),"OK",NA()))</f>
        <v>#N/A</v>
      </c>
      <c r="C443" s="40" t="e">
        <f>IF(AND('DO NOT USE_Contact Formulas'!A443,ISBLANK('Captura de datos de CONTACTO'!C443)),"Last Name is required",IF(NOT(ISBLANK('Captura de datos de CONTACTO'!C443)),"OK",NA()))</f>
        <v>#N/A</v>
      </c>
      <c r="D443" s="40" t="e">
        <f>IF(AND('DO NOT USE_Contact Formulas'!A443,ISBLANK('Captura de datos de CONTACTO'!D443)),"Birthdate is required",IF(NOT(ISBLANK('Captura de datos de CONTACTO'!D443)),"OK",NA()))</f>
        <v>#N/A</v>
      </c>
      <c r="E443" s="40" t="e">
        <f>IF(AND('DO NOT USE_Contact Formulas'!A443,ISBLANK('Captura de datos de CONTACTO'!E443)),"Mobile Phone is required",IF(NOT(ISBLANK('Captura de datos de CONTACTO'!E443)),IF(AND(ISNUMBER(VALUE('Captura de datos de CONTACTO'!E443)),LEFT('Captura de datos de CONTACTO'!E443,1)&lt;&gt;"1",LEN('Captura de datos de CONTACTO'!E443)=10),"OK","Phone number must be valid format"),NA()))</f>
        <v>#N/A</v>
      </c>
      <c r="F443" s="40" t="e">
        <f>IF(LEN('Captura de datos de CONTACTO'!F443)&gt;255,"Home Street Address must be less than 255 characters",IF('DO NOT USE_Contact Formulas'!A443,"OK",NA()))</f>
        <v>#N/A</v>
      </c>
      <c r="G443" s="40" t="e">
        <f>IF(LEN('Captura de datos de CONTACTO'!G443)&gt;40,"City must be less than 40 characters",IF('DO NOT USE_Contact Formulas'!A443,"OK",NA()))</f>
        <v>#N/A</v>
      </c>
      <c r="H443" s="40" t="e">
        <f>IF(AND(NOT(ISBLANK('Captura de datos de CONTACTO'!H443)),ISNA(VLOOKUP('Captura de datos de CONTACTO'!H443,'DO NOT USE_School Picklist'!$P$3:$P$52,1,FALSE))),"Please select a value from the drop-down menu",IF('DO NOT USE_Contact Formulas'!A443,"OK",NA()))</f>
        <v>#N/A</v>
      </c>
      <c r="I443" s="40" t="e">
        <f>IF(AND('DO NOT USE_Contact Formulas'!A443,ISBLANK('Captura de datos de CONTACTO'!I443)),"Zip is required",IF(ISBLANK('Captura de datos de CONTACTO'!I443),NA(),"OK"))</f>
        <v>#N/A</v>
      </c>
      <c r="J443" s="40" t="e">
        <f>IF(AND('DO NOT USE_Contact Formulas'!A443,ISBLANK('Captura de datos de CONTACTO'!J443)),"Student or Staff? is required",IF(ISBLANK('Captura de datos de CONTACTO'!J443),NA(),IF(ISNA(VLOOKUP('Captura de datos de CONTACTO'!J443,'DO NOT USE_School Picklist'!$B$3:$B$6,1,FALSE)),"Please select a value from the drop-down menu","OK")))</f>
        <v>#N/A</v>
      </c>
      <c r="K443" s="40" t="e">
        <f>IF(AND('Captura de datos de CONTACTO'!J443='DO NOT USE_School Picklist'!$B$4,ISBLANK('Captura de datos de CONTACTO'!K443)),"Occupation/Job Title is required if Student or Staff? is Yes, staff/faculty or volunteer",IF('DO NOT USE_Contact Formulas'!A443,"OK",NA()))</f>
        <v>#N/A</v>
      </c>
      <c r="L443" s="40" t="e">
        <f ca="1">IF('Captura de datos de CONTACTO'!L443&gt;'DO NOT USE_School Picklist'!$C$3,"Date last on school campus/facility cannot be a future date",IF('DO NOT USE_Contact Formulas'!A443,IF(ISBLANK('Captura de datos de CONTACTO'!L443),"Date last on school campus/facility is required","OK"),NA()))</f>
        <v>#N/A</v>
      </c>
      <c r="M443" s="41" t="e">
        <f ca="1">IF('Captura de datos de CONTACTO'!M443&gt;'DO NOT USE_School Picklist'!$C$3,"Last Exposure Date cannot be a future date",IF('DO NOT USE_Contact Formulas'!A443,IF(ISBLANK('Captura de datos de CONTACTO'!M443),"Last Exposure Date is required","OK"),NA()))</f>
        <v>#N/A</v>
      </c>
      <c r="N443" s="41" t="e">
        <f>IF(AND('DO NOT USE_Contact Formulas'!A443,ISBLANK('Captura de datos de CONTACTO'!N443)),"Specific Place in the Location is required",IF(ISBLANK('Captura de datos de CONTACTO'!N443),NA(),"OK"))</f>
        <v>#N/A</v>
      </c>
      <c r="O443" s="40" t="e">
        <f>IF(AND(NOT(ISBLANK('Captura de datos de CONTACTO'!O443)),ISNA(VLOOKUP('Captura de datos de CONTACTO'!O443,'DO NOT USE_School Picklist'!$L$3:$L$81,1,FALSE))),"Please select a value from the drop-down menu",IF('DO NOT USE_Contact Formulas'!A443,"OK",NA()))</f>
        <v>#N/A</v>
      </c>
      <c r="P443" s="40" t="e">
        <f>IF(AND(NOT(ISBLANK('Captura de datos de CONTACTO'!P443)),NOT(ISNUMBER(MATCH("*@*.?*",'Captura de datos de CONTACTO'!P443,0)))),"Email must be in a valid format",IF('DO NOT USE_Contact Formulas'!A443,"OK",NA()))</f>
        <v>#N/A</v>
      </c>
      <c r="Q443" s="40" t="e">
        <f>IF(LEN('Captura de datos de CONTACTO'!Q443)&gt;50,"Parent/Guardian Name must be less than 50 characters",IF('DO NOT USE_Contact Formulas'!A443,"OK",NA()))</f>
        <v>#N/A</v>
      </c>
      <c r="R443" s="40" t="e">
        <f>IF(NOT(ISBLANK('Captura de datos de CONTACTO'!R443)),IF(AND(ISNUMBER('Captura de datos de CONTACTO'!R443),LEFT('Captura de datos de CONTACTO'!R443,1)&lt;&gt;"1",LEN('Captura de datos de CONTACTO'!R443)=10),"OK","Phone number must be valid format"),IF('DO NOT USE_Contact Formulas'!A443,"OK",NA()))</f>
        <v>#N/A</v>
      </c>
      <c r="S443" s="40" t="e">
        <f>IF(AND(NOT(ISBLANK('Captura de datos de CONTACTO'!S443)),ISNA(VLOOKUP('Captura de datos de CONTACTO'!S443,'DO NOT USE_School Picklist'!$N$3:$N$63,1,FALSE))),"Please select a value from the drop-down menu",IF('DO NOT USE_Contact Formulas'!A443,"OK",NA()))</f>
        <v>#N/A</v>
      </c>
      <c r="T443" s="53" t="e">
        <f>IF(AND(NOT(ISBLANK('Captura de datos de CONTACTO'!T443)),ISNA(VLOOKUP('Captura de datos de CONTACTO'!T443,'DO NOT USE_School Picklist'!$I$3:$I$5,1,FALSE))),"Please select a value from the drop-down menu",IF('DO NOT USE_Contact Formulas'!A443,"OK",NA()))</f>
        <v>#N/A</v>
      </c>
      <c r="U443" s="40" t="e">
        <f>IF(AND(NOT(ISBLANK('Captura de datos de CONTACTO'!U443)),ISNA(VLOOKUP('Captura de datos de CONTACTO'!U443,'DO NOT USE_School Picklist'!$E$3:$E$10,1,FALSE))),"Please select a value from the drop-down menu",IF('DO NOT USE_Contact Formulas'!A443,"OK",NA()))</f>
        <v>#N/A</v>
      </c>
      <c r="V443" s="53" t="e">
        <f>IF(AND(NOT(ISBLANK('Captura de datos de CONTACTO'!V443)),ISNA(VLOOKUP('Captura de datos de CONTACTO'!V443,'DO NOT USE_School Picklist'!$W$3:$W$9,1,FALSE))),"Please select a value from the drop-down menu",IF('DO NOT USE_Contact Formulas'!A443,"OK",NA()))</f>
        <v>#N/A</v>
      </c>
      <c r="W443" s="53" t="e">
        <f>IF(AND(NOT(ISBLANK('Captura de datos de CONTACTO'!W443)),ISNA(VLOOKUP('Captura de datos de CONTACTO'!W443,'DO NOT USE_School Picklist'!$W$3:$W$9,1,FALSE))),"Please select a value from the drop-down menu",IF('DO NOT USE_Case Formulas'!A443,"OK",NA()))</f>
        <v>#N/A</v>
      </c>
      <c r="X443" s="40" t="e">
        <f>IF(AND(NOT(ISBLANK('Captura de datos de CONTACTO'!X443)),ISNA(VLOOKUP('Captura de datos de CONTACTO'!X443,'DO NOT USE_School Picklist'!$F$3:$F$16,1,FALSE))),"Please select a value from the drop-down menu",IF('DO NOT USE_Contact Formulas'!A443,"OK",NA()))</f>
        <v>#N/A</v>
      </c>
      <c r="Y443" s="40" t="e">
        <f>IF(LEN('Captura de datos de CONTACTO'!Y443)&gt;100,"Classroom(s) must be less than 100 characters",IF('DO NOT USE_Contact Formulas'!A443,"OK",NA()))</f>
        <v>#N/A</v>
      </c>
      <c r="Z443" s="40" t="e">
        <f>IF(AND(NOT(ISBLANK('Captura de datos de CONTACTO'!Z443)),ISNA(VLOOKUP('Captura de datos de CONTACTO'!Z443,'DO NOT USE_School Picklist'!$K$3:$K$6,1,FALSE))),"Please select a value from the drop-down menu",IF('DO NOT USE_Contact Formulas'!A443,"OK",NA()))</f>
        <v>#N/A</v>
      </c>
      <c r="AA443" s="40" t="e">
        <f>IF(AND(NOT(ISBLANK('Captura de datos de CONTACTO'!AA443)),ISNA(VLOOKUP('Captura de datos de CONTACTO'!AA443,'DO NOT USE_School Picklist'!$D$3:$D$5,1,FALSE))),"Please select a value from the drop-down menu",IF('DO NOT USE_Contact Formulas'!A443,"OK",NA()))</f>
        <v>#N/A</v>
      </c>
      <c r="AB443" s="40"/>
      <c r="AC443" s="40" t="e">
        <f>IF(AND(NOT(ISBLANK('Captura de datos de CONTACTO'!AC443)),ISNA(VLOOKUP('Captura de datos de CONTACTO'!AC443,'DO NOT USE_School Picklist'!$G$3:$G$5,1,FALSE))),"Please select a value from the drop-down menu",IF('DO NOT USE_Contact Formulas'!A443,"OK",NA()))</f>
        <v>#N/A</v>
      </c>
      <c r="AD443" s="40"/>
      <c r="AE443" s="40" t="e">
        <f>IF(AND(NOT(ISBLANK('Captura de datos de CONTACTO'!AE443)),ISNA(VLOOKUP('Captura de datos de CONTACTO'!AE443,'DO NOT USE_School Picklist'!$H$3:$H$4,1,FALSE))),"Please select a value from the drop-down menu",IF('DO NOT USE_Contact Formulas'!A443,"OK",NA()))</f>
        <v>#N/A</v>
      </c>
      <c r="AF443" s="40" t="e">
        <f ca="1">IF('Captura de datos de CONTACTO'!AF443&gt;'DO NOT USE_School Picklist'!$C$3,"Test Date cannot be a future date",IF('DO NOT USE_Contact Formulas'!A443,"OK",NA()))</f>
        <v>#N/A</v>
      </c>
      <c r="AG443" s="53" t="e">
        <f>IF(AND('DO NOT USE_Contact Formulas'!A443,ISBLANK('Captura de datos de CONTACTO'!AB443)),"Lab Result Test Result is required",IF(AND(NOT(ISBLANK('Captura de datos de CONTACTO'!AB443)),ISNA(VLOOKUP('Captura de datos de CONTACTO'!AB443,'DO NOT USE_School Picklist'!$Q$3:$Q$8,1,FALSE))),"Please select a value from the drop-down menu",IF('DO NOT USE_Contact Formulas'!A443,"OK",NA())))</f>
        <v>#N/A</v>
      </c>
    </row>
    <row r="444" spans="1:33" x14ac:dyDescent="0.3">
      <c r="A444" s="39" t="e">
        <f>IF('DO NOT USE_Contact Formulas'!A444,IF('DO NOT USE_Contact Formulas'!B444,"Not all required fields are completed","OK"),NA())</f>
        <v>#N/A</v>
      </c>
      <c r="B444" s="40" t="e">
        <f>IF(AND('DO NOT USE_Contact Formulas'!A444,ISBLANK('Captura de datos de CONTACTO'!B444)),"First Name is required",IF(NOT(ISBLANK('Captura de datos de CONTACTO'!B444)),"OK",NA()))</f>
        <v>#N/A</v>
      </c>
      <c r="C444" s="40" t="e">
        <f>IF(AND('DO NOT USE_Contact Formulas'!A444,ISBLANK('Captura de datos de CONTACTO'!C444)),"Last Name is required",IF(NOT(ISBLANK('Captura de datos de CONTACTO'!C444)),"OK",NA()))</f>
        <v>#N/A</v>
      </c>
      <c r="D444" s="40" t="e">
        <f>IF(AND('DO NOT USE_Contact Formulas'!A444,ISBLANK('Captura de datos de CONTACTO'!D444)),"Birthdate is required",IF(NOT(ISBLANK('Captura de datos de CONTACTO'!D444)),"OK",NA()))</f>
        <v>#N/A</v>
      </c>
      <c r="E444" s="40" t="e">
        <f>IF(AND('DO NOT USE_Contact Formulas'!A444,ISBLANK('Captura de datos de CONTACTO'!E444)),"Mobile Phone is required",IF(NOT(ISBLANK('Captura de datos de CONTACTO'!E444)),IF(AND(ISNUMBER(VALUE('Captura de datos de CONTACTO'!E444)),LEFT('Captura de datos de CONTACTO'!E444,1)&lt;&gt;"1",LEN('Captura de datos de CONTACTO'!E444)=10),"OK","Phone number must be valid format"),NA()))</f>
        <v>#N/A</v>
      </c>
      <c r="F444" s="40" t="e">
        <f>IF(LEN('Captura de datos de CONTACTO'!F444)&gt;255,"Home Street Address must be less than 255 characters",IF('DO NOT USE_Contact Formulas'!A444,"OK",NA()))</f>
        <v>#N/A</v>
      </c>
      <c r="G444" s="40" t="e">
        <f>IF(LEN('Captura de datos de CONTACTO'!G444)&gt;40,"City must be less than 40 characters",IF('DO NOT USE_Contact Formulas'!A444,"OK",NA()))</f>
        <v>#N/A</v>
      </c>
      <c r="H444" s="40" t="e">
        <f>IF(AND(NOT(ISBLANK('Captura de datos de CONTACTO'!H444)),ISNA(VLOOKUP('Captura de datos de CONTACTO'!H444,'DO NOT USE_School Picklist'!$P$3:$P$52,1,FALSE))),"Please select a value from the drop-down menu",IF('DO NOT USE_Contact Formulas'!A444,"OK",NA()))</f>
        <v>#N/A</v>
      </c>
      <c r="I444" s="40" t="e">
        <f>IF(AND('DO NOT USE_Contact Formulas'!A444,ISBLANK('Captura de datos de CONTACTO'!I444)),"Zip is required",IF(ISBLANK('Captura de datos de CONTACTO'!I444),NA(),"OK"))</f>
        <v>#N/A</v>
      </c>
      <c r="J444" s="40" t="e">
        <f>IF(AND('DO NOT USE_Contact Formulas'!A444,ISBLANK('Captura de datos de CONTACTO'!J444)),"Student or Staff? is required",IF(ISBLANK('Captura de datos de CONTACTO'!J444),NA(),IF(ISNA(VLOOKUP('Captura de datos de CONTACTO'!J444,'DO NOT USE_School Picklist'!$B$3:$B$6,1,FALSE)),"Please select a value from the drop-down menu","OK")))</f>
        <v>#N/A</v>
      </c>
      <c r="K444" s="40" t="e">
        <f>IF(AND('Captura de datos de CONTACTO'!J444='DO NOT USE_School Picklist'!$B$4,ISBLANK('Captura de datos de CONTACTO'!K444)),"Occupation/Job Title is required if Student or Staff? is Yes, staff/faculty or volunteer",IF('DO NOT USE_Contact Formulas'!A444,"OK",NA()))</f>
        <v>#N/A</v>
      </c>
      <c r="L444" s="40" t="e">
        <f ca="1">IF('Captura de datos de CONTACTO'!L444&gt;'DO NOT USE_School Picklist'!$C$3,"Date last on school campus/facility cannot be a future date",IF('DO NOT USE_Contact Formulas'!A444,IF(ISBLANK('Captura de datos de CONTACTO'!L444),"Date last on school campus/facility is required","OK"),NA()))</f>
        <v>#N/A</v>
      </c>
      <c r="M444" s="41" t="e">
        <f ca="1">IF('Captura de datos de CONTACTO'!M444&gt;'DO NOT USE_School Picklist'!$C$3,"Last Exposure Date cannot be a future date",IF('DO NOT USE_Contact Formulas'!A444,IF(ISBLANK('Captura de datos de CONTACTO'!M444),"Last Exposure Date is required","OK"),NA()))</f>
        <v>#N/A</v>
      </c>
      <c r="N444" s="41" t="e">
        <f>IF(AND('DO NOT USE_Contact Formulas'!A444,ISBLANK('Captura de datos de CONTACTO'!N444)),"Specific Place in the Location is required",IF(ISBLANK('Captura de datos de CONTACTO'!N444),NA(),"OK"))</f>
        <v>#N/A</v>
      </c>
      <c r="O444" s="40" t="e">
        <f>IF(AND(NOT(ISBLANK('Captura de datos de CONTACTO'!O444)),ISNA(VLOOKUP('Captura de datos de CONTACTO'!O444,'DO NOT USE_School Picklist'!$L$3:$L$81,1,FALSE))),"Please select a value from the drop-down menu",IF('DO NOT USE_Contact Formulas'!A444,"OK",NA()))</f>
        <v>#N/A</v>
      </c>
      <c r="P444" s="40" t="e">
        <f>IF(AND(NOT(ISBLANK('Captura de datos de CONTACTO'!P444)),NOT(ISNUMBER(MATCH("*@*.?*",'Captura de datos de CONTACTO'!P444,0)))),"Email must be in a valid format",IF('DO NOT USE_Contact Formulas'!A444,"OK",NA()))</f>
        <v>#N/A</v>
      </c>
      <c r="Q444" s="40" t="e">
        <f>IF(LEN('Captura de datos de CONTACTO'!Q444)&gt;50,"Parent/Guardian Name must be less than 50 characters",IF('DO NOT USE_Contact Formulas'!A444,"OK",NA()))</f>
        <v>#N/A</v>
      </c>
      <c r="R444" s="40" t="e">
        <f>IF(NOT(ISBLANK('Captura de datos de CONTACTO'!R444)),IF(AND(ISNUMBER('Captura de datos de CONTACTO'!R444),LEFT('Captura de datos de CONTACTO'!R444,1)&lt;&gt;"1",LEN('Captura de datos de CONTACTO'!R444)=10),"OK","Phone number must be valid format"),IF('DO NOT USE_Contact Formulas'!A444,"OK",NA()))</f>
        <v>#N/A</v>
      </c>
      <c r="S444" s="40" t="e">
        <f>IF(AND(NOT(ISBLANK('Captura de datos de CONTACTO'!S444)),ISNA(VLOOKUP('Captura de datos de CONTACTO'!S444,'DO NOT USE_School Picklist'!$N$3:$N$63,1,FALSE))),"Please select a value from the drop-down menu",IF('DO NOT USE_Contact Formulas'!A444,"OK",NA()))</f>
        <v>#N/A</v>
      </c>
      <c r="T444" s="53" t="e">
        <f>IF(AND(NOT(ISBLANK('Captura de datos de CONTACTO'!T444)),ISNA(VLOOKUP('Captura de datos de CONTACTO'!T444,'DO NOT USE_School Picklist'!$I$3:$I$5,1,FALSE))),"Please select a value from the drop-down menu",IF('DO NOT USE_Contact Formulas'!A444,"OK",NA()))</f>
        <v>#N/A</v>
      </c>
      <c r="U444" s="40" t="e">
        <f>IF(AND(NOT(ISBLANK('Captura de datos de CONTACTO'!U444)),ISNA(VLOOKUP('Captura de datos de CONTACTO'!U444,'DO NOT USE_School Picklist'!$E$3:$E$10,1,FALSE))),"Please select a value from the drop-down menu",IF('DO NOT USE_Contact Formulas'!A444,"OK",NA()))</f>
        <v>#N/A</v>
      </c>
      <c r="V444" s="53" t="e">
        <f>IF(AND(NOT(ISBLANK('Captura de datos de CONTACTO'!V444)),ISNA(VLOOKUP('Captura de datos de CONTACTO'!V444,'DO NOT USE_School Picklist'!$W$3:$W$9,1,FALSE))),"Please select a value from the drop-down menu",IF('DO NOT USE_Contact Formulas'!A444,"OK",NA()))</f>
        <v>#N/A</v>
      </c>
      <c r="W444" s="53" t="e">
        <f>IF(AND(NOT(ISBLANK('Captura de datos de CONTACTO'!W444)),ISNA(VLOOKUP('Captura de datos de CONTACTO'!W444,'DO NOT USE_School Picklist'!$W$3:$W$9,1,FALSE))),"Please select a value from the drop-down menu",IF('DO NOT USE_Case Formulas'!A444,"OK",NA()))</f>
        <v>#N/A</v>
      </c>
      <c r="X444" s="40" t="e">
        <f>IF(AND(NOT(ISBLANK('Captura de datos de CONTACTO'!X444)),ISNA(VLOOKUP('Captura de datos de CONTACTO'!X444,'DO NOT USE_School Picklist'!$F$3:$F$16,1,FALSE))),"Please select a value from the drop-down menu",IF('DO NOT USE_Contact Formulas'!A444,"OK",NA()))</f>
        <v>#N/A</v>
      </c>
      <c r="Y444" s="40" t="e">
        <f>IF(LEN('Captura de datos de CONTACTO'!Y444)&gt;100,"Classroom(s) must be less than 100 characters",IF('DO NOT USE_Contact Formulas'!A444,"OK",NA()))</f>
        <v>#N/A</v>
      </c>
      <c r="Z444" s="40" t="e">
        <f>IF(AND(NOT(ISBLANK('Captura de datos de CONTACTO'!Z444)),ISNA(VLOOKUP('Captura de datos de CONTACTO'!Z444,'DO NOT USE_School Picklist'!$K$3:$K$6,1,FALSE))),"Please select a value from the drop-down menu",IF('DO NOT USE_Contact Formulas'!A444,"OK",NA()))</f>
        <v>#N/A</v>
      </c>
      <c r="AA444" s="40" t="e">
        <f>IF(AND(NOT(ISBLANK('Captura de datos de CONTACTO'!AA444)),ISNA(VLOOKUP('Captura de datos de CONTACTO'!AA444,'DO NOT USE_School Picklist'!$D$3:$D$5,1,FALSE))),"Please select a value from the drop-down menu",IF('DO NOT USE_Contact Formulas'!A444,"OK",NA()))</f>
        <v>#N/A</v>
      </c>
      <c r="AB444" s="40"/>
      <c r="AC444" s="40" t="e">
        <f>IF(AND(NOT(ISBLANK('Captura de datos de CONTACTO'!AC444)),ISNA(VLOOKUP('Captura de datos de CONTACTO'!AC444,'DO NOT USE_School Picklist'!$G$3:$G$5,1,FALSE))),"Please select a value from the drop-down menu",IF('DO NOT USE_Contact Formulas'!A444,"OK",NA()))</f>
        <v>#N/A</v>
      </c>
      <c r="AD444" s="40"/>
      <c r="AE444" s="40" t="e">
        <f>IF(AND(NOT(ISBLANK('Captura de datos de CONTACTO'!AE444)),ISNA(VLOOKUP('Captura de datos de CONTACTO'!AE444,'DO NOT USE_School Picklist'!$H$3:$H$4,1,FALSE))),"Please select a value from the drop-down menu",IF('DO NOT USE_Contact Formulas'!A444,"OK",NA()))</f>
        <v>#N/A</v>
      </c>
      <c r="AF444" s="40" t="e">
        <f ca="1">IF('Captura de datos de CONTACTO'!AF444&gt;'DO NOT USE_School Picklist'!$C$3,"Test Date cannot be a future date",IF('DO NOT USE_Contact Formulas'!A444,"OK",NA()))</f>
        <v>#N/A</v>
      </c>
      <c r="AG444" s="53" t="e">
        <f>IF(AND('DO NOT USE_Contact Formulas'!A444,ISBLANK('Captura de datos de CONTACTO'!AB444)),"Lab Result Test Result is required",IF(AND(NOT(ISBLANK('Captura de datos de CONTACTO'!AB444)),ISNA(VLOOKUP('Captura de datos de CONTACTO'!AB444,'DO NOT USE_School Picklist'!$Q$3:$Q$8,1,FALSE))),"Please select a value from the drop-down menu",IF('DO NOT USE_Contact Formulas'!A444,"OK",NA())))</f>
        <v>#N/A</v>
      </c>
    </row>
    <row r="445" spans="1:33" x14ac:dyDescent="0.3">
      <c r="A445" s="39" t="e">
        <f>IF('DO NOT USE_Contact Formulas'!A445,IF('DO NOT USE_Contact Formulas'!B445,"Not all required fields are completed","OK"),NA())</f>
        <v>#N/A</v>
      </c>
      <c r="B445" s="40" t="e">
        <f>IF(AND('DO NOT USE_Contact Formulas'!A445,ISBLANK('Captura de datos de CONTACTO'!B445)),"First Name is required",IF(NOT(ISBLANK('Captura de datos de CONTACTO'!B445)),"OK",NA()))</f>
        <v>#N/A</v>
      </c>
      <c r="C445" s="40" t="e">
        <f>IF(AND('DO NOT USE_Contact Formulas'!A445,ISBLANK('Captura de datos de CONTACTO'!C445)),"Last Name is required",IF(NOT(ISBLANK('Captura de datos de CONTACTO'!C445)),"OK",NA()))</f>
        <v>#N/A</v>
      </c>
      <c r="D445" s="40" t="e">
        <f>IF(AND('DO NOT USE_Contact Formulas'!A445,ISBLANK('Captura de datos de CONTACTO'!D445)),"Birthdate is required",IF(NOT(ISBLANK('Captura de datos de CONTACTO'!D445)),"OK",NA()))</f>
        <v>#N/A</v>
      </c>
      <c r="E445" s="40" t="e">
        <f>IF(AND('DO NOT USE_Contact Formulas'!A445,ISBLANK('Captura de datos de CONTACTO'!E445)),"Mobile Phone is required",IF(NOT(ISBLANK('Captura de datos de CONTACTO'!E445)),IF(AND(ISNUMBER(VALUE('Captura de datos de CONTACTO'!E445)),LEFT('Captura de datos de CONTACTO'!E445,1)&lt;&gt;"1",LEN('Captura de datos de CONTACTO'!E445)=10),"OK","Phone number must be valid format"),NA()))</f>
        <v>#N/A</v>
      </c>
      <c r="F445" s="40" t="e">
        <f>IF(LEN('Captura de datos de CONTACTO'!F445)&gt;255,"Home Street Address must be less than 255 characters",IF('DO NOT USE_Contact Formulas'!A445,"OK",NA()))</f>
        <v>#N/A</v>
      </c>
      <c r="G445" s="40" t="e">
        <f>IF(LEN('Captura de datos de CONTACTO'!G445)&gt;40,"City must be less than 40 characters",IF('DO NOT USE_Contact Formulas'!A445,"OK",NA()))</f>
        <v>#N/A</v>
      </c>
      <c r="H445" s="40" t="e">
        <f>IF(AND(NOT(ISBLANK('Captura de datos de CONTACTO'!H445)),ISNA(VLOOKUP('Captura de datos de CONTACTO'!H445,'DO NOT USE_School Picklist'!$P$3:$P$52,1,FALSE))),"Please select a value from the drop-down menu",IF('DO NOT USE_Contact Formulas'!A445,"OK",NA()))</f>
        <v>#N/A</v>
      </c>
      <c r="I445" s="40" t="e">
        <f>IF(AND('DO NOT USE_Contact Formulas'!A445,ISBLANK('Captura de datos de CONTACTO'!I445)),"Zip is required",IF(ISBLANK('Captura de datos de CONTACTO'!I445),NA(),"OK"))</f>
        <v>#N/A</v>
      </c>
      <c r="J445" s="40" t="e">
        <f>IF(AND('DO NOT USE_Contact Formulas'!A445,ISBLANK('Captura de datos de CONTACTO'!J445)),"Student or Staff? is required",IF(ISBLANK('Captura de datos de CONTACTO'!J445),NA(),IF(ISNA(VLOOKUP('Captura de datos de CONTACTO'!J445,'DO NOT USE_School Picklist'!$B$3:$B$6,1,FALSE)),"Please select a value from the drop-down menu","OK")))</f>
        <v>#N/A</v>
      </c>
      <c r="K445" s="40" t="e">
        <f>IF(AND('Captura de datos de CONTACTO'!J445='DO NOT USE_School Picklist'!$B$4,ISBLANK('Captura de datos de CONTACTO'!K445)),"Occupation/Job Title is required if Student or Staff? is Yes, staff/faculty or volunteer",IF('DO NOT USE_Contact Formulas'!A445,"OK",NA()))</f>
        <v>#N/A</v>
      </c>
      <c r="L445" s="40" t="e">
        <f ca="1">IF('Captura de datos de CONTACTO'!L445&gt;'DO NOT USE_School Picklist'!$C$3,"Date last on school campus/facility cannot be a future date",IF('DO NOT USE_Contact Formulas'!A445,IF(ISBLANK('Captura de datos de CONTACTO'!L445),"Date last on school campus/facility is required","OK"),NA()))</f>
        <v>#N/A</v>
      </c>
      <c r="M445" s="41" t="e">
        <f ca="1">IF('Captura de datos de CONTACTO'!M445&gt;'DO NOT USE_School Picklist'!$C$3,"Last Exposure Date cannot be a future date",IF('DO NOT USE_Contact Formulas'!A445,IF(ISBLANK('Captura de datos de CONTACTO'!M445),"Last Exposure Date is required","OK"),NA()))</f>
        <v>#N/A</v>
      </c>
      <c r="N445" s="41" t="e">
        <f>IF(AND('DO NOT USE_Contact Formulas'!A445,ISBLANK('Captura de datos de CONTACTO'!N445)),"Specific Place in the Location is required",IF(ISBLANK('Captura de datos de CONTACTO'!N445),NA(),"OK"))</f>
        <v>#N/A</v>
      </c>
      <c r="O445" s="40" t="e">
        <f>IF(AND(NOT(ISBLANK('Captura de datos de CONTACTO'!O445)),ISNA(VLOOKUP('Captura de datos de CONTACTO'!O445,'DO NOT USE_School Picklist'!$L$3:$L$81,1,FALSE))),"Please select a value from the drop-down menu",IF('DO NOT USE_Contact Formulas'!A445,"OK",NA()))</f>
        <v>#N/A</v>
      </c>
      <c r="P445" s="40" t="e">
        <f>IF(AND(NOT(ISBLANK('Captura de datos de CONTACTO'!P445)),NOT(ISNUMBER(MATCH("*@*.?*",'Captura de datos de CONTACTO'!P445,0)))),"Email must be in a valid format",IF('DO NOT USE_Contact Formulas'!A445,"OK",NA()))</f>
        <v>#N/A</v>
      </c>
      <c r="Q445" s="40" t="e">
        <f>IF(LEN('Captura de datos de CONTACTO'!Q445)&gt;50,"Parent/Guardian Name must be less than 50 characters",IF('DO NOT USE_Contact Formulas'!A445,"OK",NA()))</f>
        <v>#N/A</v>
      </c>
      <c r="R445" s="40" t="e">
        <f>IF(NOT(ISBLANK('Captura de datos de CONTACTO'!R445)),IF(AND(ISNUMBER('Captura de datos de CONTACTO'!R445),LEFT('Captura de datos de CONTACTO'!R445,1)&lt;&gt;"1",LEN('Captura de datos de CONTACTO'!R445)=10),"OK","Phone number must be valid format"),IF('DO NOT USE_Contact Formulas'!A445,"OK",NA()))</f>
        <v>#N/A</v>
      </c>
      <c r="S445" s="40" t="e">
        <f>IF(AND(NOT(ISBLANK('Captura de datos de CONTACTO'!S445)),ISNA(VLOOKUP('Captura de datos de CONTACTO'!S445,'DO NOT USE_School Picklist'!$N$3:$N$63,1,FALSE))),"Please select a value from the drop-down menu",IF('DO NOT USE_Contact Formulas'!A445,"OK",NA()))</f>
        <v>#N/A</v>
      </c>
      <c r="T445" s="53" t="e">
        <f>IF(AND(NOT(ISBLANK('Captura de datos de CONTACTO'!T445)),ISNA(VLOOKUP('Captura de datos de CONTACTO'!T445,'DO NOT USE_School Picklist'!$I$3:$I$5,1,FALSE))),"Please select a value from the drop-down menu",IF('DO NOT USE_Contact Formulas'!A445,"OK",NA()))</f>
        <v>#N/A</v>
      </c>
      <c r="U445" s="40" t="e">
        <f>IF(AND(NOT(ISBLANK('Captura de datos de CONTACTO'!U445)),ISNA(VLOOKUP('Captura de datos de CONTACTO'!U445,'DO NOT USE_School Picklist'!$E$3:$E$10,1,FALSE))),"Please select a value from the drop-down menu",IF('DO NOT USE_Contact Formulas'!A445,"OK",NA()))</f>
        <v>#N/A</v>
      </c>
      <c r="V445" s="53" t="e">
        <f>IF(AND(NOT(ISBLANK('Captura de datos de CONTACTO'!V445)),ISNA(VLOOKUP('Captura de datos de CONTACTO'!V445,'DO NOT USE_School Picklist'!$W$3:$W$9,1,FALSE))),"Please select a value from the drop-down menu",IF('DO NOT USE_Contact Formulas'!A445,"OK",NA()))</f>
        <v>#N/A</v>
      </c>
      <c r="W445" s="53" t="e">
        <f>IF(AND(NOT(ISBLANK('Captura de datos de CONTACTO'!W445)),ISNA(VLOOKUP('Captura de datos de CONTACTO'!W445,'DO NOT USE_School Picklist'!$W$3:$W$9,1,FALSE))),"Please select a value from the drop-down menu",IF('DO NOT USE_Case Formulas'!A445,"OK",NA()))</f>
        <v>#N/A</v>
      </c>
      <c r="X445" s="40" t="e">
        <f>IF(AND(NOT(ISBLANK('Captura de datos de CONTACTO'!X445)),ISNA(VLOOKUP('Captura de datos de CONTACTO'!X445,'DO NOT USE_School Picklist'!$F$3:$F$16,1,FALSE))),"Please select a value from the drop-down menu",IF('DO NOT USE_Contact Formulas'!A445,"OK",NA()))</f>
        <v>#N/A</v>
      </c>
      <c r="Y445" s="40" t="e">
        <f>IF(LEN('Captura de datos de CONTACTO'!Y445)&gt;100,"Classroom(s) must be less than 100 characters",IF('DO NOT USE_Contact Formulas'!A445,"OK",NA()))</f>
        <v>#N/A</v>
      </c>
      <c r="Z445" s="40" t="e">
        <f>IF(AND(NOT(ISBLANK('Captura de datos de CONTACTO'!Z445)),ISNA(VLOOKUP('Captura de datos de CONTACTO'!Z445,'DO NOT USE_School Picklist'!$K$3:$K$6,1,FALSE))),"Please select a value from the drop-down menu",IF('DO NOT USE_Contact Formulas'!A445,"OK",NA()))</f>
        <v>#N/A</v>
      </c>
      <c r="AA445" s="40" t="e">
        <f>IF(AND(NOT(ISBLANK('Captura de datos de CONTACTO'!AA445)),ISNA(VLOOKUP('Captura de datos de CONTACTO'!AA445,'DO NOT USE_School Picklist'!$D$3:$D$5,1,FALSE))),"Please select a value from the drop-down menu",IF('DO NOT USE_Contact Formulas'!A445,"OK",NA()))</f>
        <v>#N/A</v>
      </c>
      <c r="AB445" s="40"/>
      <c r="AC445" s="40" t="e">
        <f>IF(AND(NOT(ISBLANK('Captura de datos de CONTACTO'!AC445)),ISNA(VLOOKUP('Captura de datos de CONTACTO'!AC445,'DO NOT USE_School Picklist'!$G$3:$G$5,1,FALSE))),"Please select a value from the drop-down menu",IF('DO NOT USE_Contact Formulas'!A445,"OK",NA()))</f>
        <v>#N/A</v>
      </c>
      <c r="AD445" s="40"/>
      <c r="AE445" s="40" t="e">
        <f>IF(AND(NOT(ISBLANK('Captura de datos de CONTACTO'!AE445)),ISNA(VLOOKUP('Captura de datos de CONTACTO'!AE445,'DO NOT USE_School Picklist'!$H$3:$H$4,1,FALSE))),"Please select a value from the drop-down menu",IF('DO NOT USE_Contact Formulas'!A445,"OK",NA()))</f>
        <v>#N/A</v>
      </c>
      <c r="AF445" s="40" t="e">
        <f ca="1">IF('Captura de datos de CONTACTO'!AF445&gt;'DO NOT USE_School Picklist'!$C$3,"Test Date cannot be a future date",IF('DO NOT USE_Contact Formulas'!A445,"OK",NA()))</f>
        <v>#N/A</v>
      </c>
      <c r="AG445" s="53" t="e">
        <f>IF(AND('DO NOT USE_Contact Formulas'!A445,ISBLANK('Captura de datos de CONTACTO'!AB445)),"Lab Result Test Result is required",IF(AND(NOT(ISBLANK('Captura de datos de CONTACTO'!AB445)),ISNA(VLOOKUP('Captura de datos de CONTACTO'!AB445,'DO NOT USE_School Picklist'!$Q$3:$Q$8,1,FALSE))),"Please select a value from the drop-down menu",IF('DO NOT USE_Contact Formulas'!A445,"OK",NA())))</f>
        <v>#N/A</v>
      </c>
    </row>
    <row r="446" spans="1:33" x14ac:dyDescent="0.3">
      <c r="A446" s="39" t="e">
        <f>IF('DO NOT USE_Contact Formulas'!A446,IF('DO NOT USE_Contact Formulas'!B446,"Not all required fields are completed","OK"),NA())</f>
        <v>#N/A</v>
      </c>
      <c r="B446" s="40" t="e">
        <f>IF(AND('DO NOT USE_Contact Formulas'!A446,ISBLANK('Captura de datos de CONTACTO'!B446)),"First Name is required",IF(NOT(ISBLANK('Captura de datos de CONTACTO'!B446)),"OK",NA()))</f>
        <v>#N/A</v>
      </c>
      <c r="C446" s="40" t="e">
        <f>IF(AND('DO NOT USE_Contact Formulas'!A446,ISBLANK('Captura de datos de CONTACTO'!C446)),"Last Name is required",IF(NOT(ISBLANK('Captura de datos de CONTACTO'!C446)),"OK",NA()))</f>
        <v>#N/A</v>
      </c>
      <c r="D446" s="40" t="e">
        <f>IF(AND('DO NOT USE_Contact Formulas'!A446,ISBLANK('Captura de datos de CONTACTO'!D446)),"Birthdate is required",IF(NOT(ISBLANK('Captura de datos de CONTACTO'!D446)),"OK",NA()))</f>
        <v>#N/A</v>
      </c>
      <c r="E446" s="40" t="e">
        <f>IF(AND('DO NOT USE_Contact Formulas'!A446,ISBLANK('Captura de datos de CONTACTO'!E446)),"Mobile Phone is required",IF(NOT(ISBLANK('Captura de datos de CONTACTO'!E446)),IF(AND(ISNUMBER(VALUE('Captura de datos de CONTACTO'!E446)),LEFT('Captura de datos de CONTACTO'!E446,1)&lt;&gt;"1",LEN('Captura de datos de CONTACTO'!E446)=10),"OK","Phone number must be valid format"),NA()))</f>
        <v>#N/A</v>
      </c>
      <c r="F446" s="40" t="e">
        <f>IF(LEN('Captura de datos de CONTACTO'!F446)&gt;255,"Home Street Address must be less than 255 characters",IF('DO NOT USE_Contact Formulas'!A446,"OK",NA()))</f>
        <v>#N/A</v>
      </c>
      <c r="G446" s="40" t="e">
        <f>IF(LEN('Captura de datos de CONTACTO'!G446)&gt;40,"City must be less than 40 characters",IF('DO NOT USE_Contact Formulas'!A446,"OK",NA()))</f>
        <v>#N/A</v>
      </c>
      <c r="H446" s="40" t="e">
        <f>IF(AND(NOT(ISBLANK('Captura de datos de CONTACTO'!H446)),ISNA(VLOOKUP('Captura de datos de CONTACTO'!H446,'DO NOT USE_School Picklist'!$P$3:$P$52,1,FALSE))),"Please select a value from the drop-down menu",IF('DO NOT USE_Contact Formulas'!A446,"OK",NA()))</f>
        <v>#N/A</v>
      </c>
      <c r="I446" s="40" t="e">
        <f>IF(AND('DO NOT USE_Contact Formulas'!A446,ISBLANK('Captura de datos de CONTACTO'!I446)),"Zip is required",IF(ISBLANK('Captura de datos de CONTACTO'!I446),NA(),"OK"))</f>
        <v>#N/A</v>
      </c>
      <c r="J446" s="40" t="e">
        <f>IF(AND('DO NOT USE_Contact Formulas'!A446,ISBLANK('Captura de datos de CONTACTO'!J446)),"Student or Staff? is required",IF(ISBLANK('Captura de datos de CONTACTO'!J446),NA(),IF(ISNA(VLOOKUP('Captura de datos de CONTACTO'!J446,'DO NOT USE_School Picklist'!$B$3:$B$6,1,FALSE)),"Please select a value from the drop-down menu","OK")))</f>
        <v>#N/A</v>
      </c>
      <c r="K446" s="40" t="e">
        <f>IF(AND('Captura de datos de CONTACTO'!J446='DO NOT USE_School Picklist'!$B$4,ISBLANK('Captura de datos de CONTACTO'!K446)),"Occupation/Job Title is required if Student or Staff? is Yes, staff/faculty or volunteer",IF('DO NOT USE_Contact Formulas'!A446,"OK",NA()))</f>
        <v>#N/A</v>
      </c>
      <c r="L446" s="40" t="e">
        <f ca="1">IF('Captura de datos de CONTACTO'!L446&gt;'DO NOT USE_School Picklist'!$C$3,"Date last on school campus/facility cannot be a future date",IF('DO NOT USE_Contact Formulas'!A446,IF(ISBLANK('Captura de datos de CONTACTO'!L446),"Date last on school campus/facility is required","OK"),NA()))</f>
        <v>#N/A</v>
      </c>
      <c r="M446" s="41" t="e">
        <f ca="1">IF('Captura de datos de CONTACTO'!M446&gt;'DO NOT USE_School Picklist'!$C$3,"Last Exposure Date cannot be a future date",IF('DO NOT USE_Contact Formulas'!A446,IF(ISBLANK('Captura de datos de CONTACTO'!M446),"Last Exposure Date is required","OK"),NA()))</f>
        <v>#N/A</v>
      </c>
      <c r="N446" s="41" t="e">
        <f>IF(AND('DO NOT USE_Contact Formulas'!A446,ISBLANK('Captura de datos de CONTACTO'!N446)),"Specific Place in the Location is required",IF(ISBLANK('Captura de datos de CONTACTO'!N446),NA(),"OK"))</f>
        <v>#N/A</v>
      </c>
      <c r="O446" s="40" t="e">
        <f>IF(AND(NOT(ISBLANK('Captura de datos de CONTACTO'!O446)),ISNA(VLOOKUP('Captura de datos de CONTACTO'!O446,'DO NOT USE_School Picklist'!$L$3:$L$81,1,FALSE))),"Please select a value from the drop-down menu",IF('DO NOT USE_Contact Formulas'!A446,"OK",NA()))</f>
        <v>#N/A</v>
      </c>
      <c r="P446" s="40" t="e">
        <f>IF(AND(NOT(ISBLANK('Captura de datos de CONTACTO'!P446)),NOT(ISNUMBER(MATCH("*@*.?*",'Captura de datos de CONTACTO'!P446,0)))),"Email must be in a valid format",IF('DO NOT USE_Contact Formulas'!A446,"OK",NA()))</f>
        <v>#N/A</v>
      </c>
      <c r="Q446" s="40" t="e">
        <f>IF(LEN('Captura de datos de CONTACTO'!Q446)&gt;50,"Parent/Guardian Name must be less than 50 characters",IF('DO NOT USE_Contact Formulas'!A446,"OK",NA()))</f>
        <v>#N/A</v>
      </c>
      <c r="R446" s="40" t="e">
        <f>IF(NOT(ISBLANK('Captura de datos de CONTACTO'!R446)),IF(AND(ISNUMBER('Captura de datos de CONTACTO'!R446),LEFT('Captura de datos de CONTACTO'!R446,1)&lt;&gt;"1",LEN('Captura de datos de CONTACTO'!R446)=10),"OK","Phone number must be valid format"),IF('DO NOT USE_Contact Formulas'!A446,"OK",NA()))</f>
        <v>#N/A</v>
      </c>
      <c r="S446" s="40" t="e">
        <f>IF(AND(NOT(ISBLANK('Captura de datos de CONTACTO'!S446)),ISNA(VLOOKUP('Captura de datos de CONTACTO'!S446,'DO NOT USE_School Picklist'!$N$3:$N$63,1,FALSE))),"Please select a value from the drop-down menu",IF('DO NOT USE_Contact Formulas'!A446,"OK",NA()))</f>
        <v>#N/A</v>
      </c>
      <c r="T446" s="53" t="e">
        <f>IF(AND(NOT(ISBLANK('Captura de datos de CONTACTO'!T446)),ISNA(VLOOKUP('Captura de datos de CONTACTO'!T446,'DO NOT USE_School Picklist'!$I$3:$I$5,1,FALSE))),"Please select a value from the drop-down menu",IF('DO NOT USE_Contact Formulas'!A446,"OK",NA()))</f>
        <v>#N/A</v>
      </c>
      <c r="U446" s="40" t="e">
        <f>IF(AND(NOT(ISBLANK('Captura de datos de CONTACTO'!U446)),ISNA(VLOOKUP('Captura de datos de CONTACTO'!U446,'DO NOT USE_School Picklist'!$E$3:$E$10,1,FALSE))),"Please select a value from the drop-down menu",IF('DO NOT USE_Contact Formulas'!A446,"OK",NA()))</f>
        <v>#N/A</v>
      </c>
      <c r="V446" s="53" t="e">
        <f>IF(AND(NOT(ISBLANK('Captura de datos de CONTACTO'!V446)),ISNA(VLOOKUP('Captura de datos de CONTACTO'!V446,'DO NOT USE_School Picklist'!$W$3:$W$9,1,FALSE))),"Please select a value from the drop-down menu",IF('DO NOT USE_Contact Formulas'!A446,"OK",NA()))</f>
        <v>#N/A</v>
      </c>
      <c r="W446" s="53" t="e">
        <f>IF(AND(NOT(ISBLANK('Captura de datos de CONTACTO'!W446)),ISNA(VLOOKUP('Captura de datos de CONTACTO'!W446,'DO NOT USE_School Picklist'!$W$3:$W$9,1,FALSE))),"Please select a value from the drop-down menu",IF('DO NOT USE_Case Formulas'!A446,"OK",NA()))</f>
        <v>#N/A</v>
      </c>
      <c r="X446" s="40" t="e">
        <f>IF(AND(NOT(ISBLANK('Captura de datos de CONTACTO'!X446)),ISNA(VLOOKUP('Captura de datos de CONTACTO'!X446,'DO NOT USE_School Picklist'!$F$3:$F$16,1,FALSE))),"Please select a value from the drop-down menu",IF('DO NOT USE_Contact Formulas'!A446,"OK",NA()))</f>
        <v>#N/A</v>
      </c>
      <c r="Y446" s="40" t="e">
        <f>IF(LEN('Captura de datos de CONTACTO'!Y446)&gt;100,"Classroom(s) must be less than 100 characters",IF('DO NOT USE_Contact Formulas'!A446,"OK",NA()))</f>
        <v>#N/A</v>
      </c>
      <c r="Z446" s="40" t="e">
        <f>IF(AND(NOT(ISBLANK('Captura de datos de CONTACTO'!Z446)),ISNA(VLOOKUP('Captura de datos de CONTACTO'!Z446,'DO NOT USE_School Picklist'!$K$3:$K$6,1,FALSE))),"Please select a value from the drop-down menu",IF('DO NOT USE_Contact Formulas'!A446,"OK",NA()))</f>
        <v>#N/A</v>
      </c>
      <c r="AA446" s="40" t="e">
        <f>IF(AND(NOT(ISBLANK('Captura de datos de CONTACTO'!AA446)),ISNA(VLOOKUP('Captura de datos de CONTACTO'!AA446,'DO NOT USE_School Picklist'!$D$3:$D$5,1,FALSE))),"Please select a value from the drop-down menu",IF('DO NOT USE_Contact Formulas'!A446,"OK",NA()))</f>
        <v>#N/A</v>
      </c>
      <c r="AB446" s="40"/>
      <c r="AC446" s="40" t="e">
        <f>IF(AND(NOT(ISBLANK('Captura de datos de CONTACTO'!AC446)),ISNA(VLOOKUP('Captura de datos de CONTACTO'!AC446,'DO NOT USE_School Picklist'!$G$3:$G$5,1,FALSE))),"Please select a value from the drop-down menu",IF('DO NOT USE_Contact Formulas'!A446,"OK",NA()))</f>
        <v>#N/A</v>
      </c>
      <c r="AD446" s="40"/>
      <c r="AE446" s="40" t="e">
        <f>IF(AND(NOT(ISBLANK('Captura de datos de CONTACTO'!AE446)),ISNA(VLOOKUP('Captura de datos de CONTACTO'!AE446,'DO NOT USE_School Picklist'!$H$3:$H$4,1,FALSE))),"Please select a value from the drop-down menu",IF('DO NOT USE_Contact Formulas'!A446,"OK",NA()))</f>
        <v>#N/A</v>
      </c>
      <c r="AF446" s="40" t="e">
        <f ca="1">IF('Captura de datos de CONTACTO'!AF446&gt;'DO NOT USE_School Picklist'!$C$3,"Test Date cannot be a future date",IF('DO NOT USE_Contact Formulas'!A446,"OK",NA()))</f>
        <v>#N/A</v>
      </c>
      <c r="AG446" s="53" t="e">
        <f>IF(AND('DO NOT USE_Contact Formulas'!A446,ISBLANK('Captura de datos de CONTACTO'!AB446)),"Lab Result Test Result is required",IF(AND(NOT(ISBLANK('Captura de datos de CONTACTO'!AB446)),ISNA(VLOOKUP('Captura de datos de CONTACTO'!AB446,'DO NOT USE_School Picklist'!$Q$3:$Q$8,1,FALSE))),"Please select a value from the drop-down menu",IF('DO NOT USE_Contact Formulas'!A446,"OK",NA())))</f>
        <v>#N/A</v>
      </c>
    </row>
    <row r="447" spans="1:33" x14ac:dyDescent="0.3">
      <c r="A447" s="39" t="e">
        <f>IF('DO NOT USE_Contact Formulas'!A447,IF('DO NOT USE_Contact Formulas'!B447,"Not all required fields are completed","OK"),NA())</f>
        <v>#N/A</v>
      </c>
      <c r="B447" s="40" t="e">
        <f>IF(AND('DO NOT USE_Contact Formulas'!A447,ISBLANK('Captura de datos de CONTACTO'!B447)),"First Name is required",IF(NOT(ISBLANK('Captura de datos de CONTACTO'!B447)),"OK",NA()))</f>
        <v>#N/A</v>
      </c>
      <c r="C447" s="40" t="e">
        <f>IF(AND('DO NOT USE_Contact Formulas'!A447,ISBLANK('Captura de datos de CONTACTO'!C447)),"Last Name is required",IF(NOT(ISBLANK('Captura de datos de CONTACTO'!C447)),"OK",NA()))</f>
        <v>#N/A</v>
      </c>
      <c r="D447" s="40" t="e">
        <f>IF(AND('DO NOT USE_Contact Formulas'!A447,ISBLANK('Captura de datos de CONTACTO'!D447)),"Birthdate is required",IF(NOT(ISBLANK('Captura de datos de CONTACTO'!D447)),"OK",NA()))</f>
        <v>#N/A</v>
      </c>
      <c r="E447" s="40" t="e">
        <f>IF(AND('DO NOT USE_Contact Formulas'!A447,ISBLANK('Captura de datos de CONTACTO'!E447)),"Mobile Phone is required",IF(NOT(ISBLANK('Captura de datos de CONTACTO'!E447)),IF(AND(ISNUMBER(VALUE('Captura de datos de CONTACTO'!E447)),LEFT('Captura de datos de CONTACTO'!E447,1)&lt;&gt;"1",LEN('Captura de datos de CONTACTO'!E447)=10),"OK","Phone number must be valid format"),NA()))</f>
        <v>#N/A</v>
      </c>
      <c r="F447" s="40" t="e">
        <f>IF(LEN('Captura de datos de CONTACTO'!F447)&gt;255,"Home Street Address must be less than 255 characters",IF('DO NOT USE_Contact Formulas'!A447,"OK",NA()))</f>
        <v>#N/A</v>
      </c>
      <c r="G447" s="40" t="e">
        <f>IF(LEN('Captura de datos de CONTACTO'!G447)&gt;40,"City must be less than 40 characters",IF('DO NOT USE_Contact Formulas'!A447,"OK",NA()))</f>
        <v>#N/A</v>
      </c>
      <c r="H447" s="40" t="e">
        <f>IF(AND(NOT(ISBLANK('Captura de datos de CONTACTO'!H447)),ISNA(VLOOKUP('Captura de datos de CONTACTO'!H447,'DO NOT USE_School Picklist'!$P$3:$P$52,1,FALSE))),"Please select a value from the drop-down menu",IF('DO NOT USE_Contact Formulas'!A447,"OK",NA()))</f>
        <v>#N/A</v>
      </c>
      <c r="I447" s="40" t="e">
        <f>IF(AND('DO NOT USE_Contact Formulas'!A447,ISBLANK('Captura de datos de CONTACTO'!I447)),"Zip is required",IF(ISBLANK('Captura de datos de CONTACTO'!I447),NA(),"OK"))</f>
        <v>#N/A</v>
      </c>
      <c r="J447" s="40" t="e">
        <f>IF(AND('DO NOT USE_Contact Formulas'!A447,ISBLANK('Captura de datos de CONTACTO'!J447)),"Student or Staff? is required",IF(ISBLANK('Captura de datos de CONTACTO'!J447),NA(),IF(ISNA(VLOOKUP('Captura de datos de CONTACTO'!J447,'DO NOT USE_School Picklist'!$B$3:$B$6,1,FALSE)),"Please select a value from the drop-down menu","OK")))</f>
        <v>#N/A</v>
      </c>
      <c r="K447" s="40" t="e">
        <f>IF(AND('Captura de datos de CONTACTO'!J447='DO NOT USE_School Picklist'!$B$4,ISBLANK('Captura de datos de CONTACTO'!K447)),"Occupation/Job Title is required if Student or Staff? is Yes, staff/faculty or volunteer",IF('DO NOT USE_Contact Formulas'!A447,"OK",NA()))</f>
        <v>#N/A</v>
      </c>
      <c r="L447" s="40" t="e">
        <f ca="1">IF('Captura de datos de CONTACTO'!L447&gt;'DO NOT USE_School Picklist'!$C$3,"Date last on school campus/facility cannot be a future date",IF('DO NOT USE_Contact Formulas'!A447,IF(ISBLANK('Captura de datos de CONTACTO'!L447),"Date last on school campus/facility is required","OK"),NA()))</f>
        <v>#N/A</v>
      </c>
      <c r="M447" s="41" t="e">
        <f ca="1">IF('Captura de datos de CONTACTO'!M447&gt;'DO NOT USE_School Picklist'!$C$3,"Last Exposure Date cannot be a future date",IF('DO NOT USE_Contact Formulas'!A447,IF(ISBLANK('Captura de datos de CONTACTO'!M447),"Last Exposure Date is required","OK"),NA()))</f>
        <v>#N/A</v>
      </c>
      <c r="N447" s="41" t="e">
        <f>IF(AND('DO NOT USE_Contact Formulas'!A447,ISBLANK('Captura de datos de CONTACTO'!N447)),"Specific Place in the Location is required",IF(ISBLANK('Captura de datos de CONTACTO'!N447),NA(),"OK"))</f>
        <v>#N/A</v>
      </c>
      <c r="O447" s="40" t="e">
        <f>IF(AND(NOT(ISBLANK('Captura de datos de CONTACTO'!O447)),ISNA(VLOOKUP('Captura de datos de CONTACTO'!O447,'DO NOT USE_School Picklist'!$L$3:$L$81,1,FALSE))),"Please select a value from the drop-down menu",IF('DO NOT USE_Contact Formulas'!A447,"OK",NA()))</f>
        <v>#N/A</v>
      </c>
      <c r="P447" s="40" t="e">
        <f>IF(AND(NOT(ISBLANK('Captura de datos de CONTACTO'!P447)),NOT(ISNUMBER(MATCH("*@*.?*",'Captura de datos de CONTACTO'!P447,0)))),"Email must be in a valid format",IF('DO NOT USE_Contact Formulas'!A447,"OK",NA()))</f>
        <v>#N/A</v>
      </c>
      <c r="Q447" s="40" t="e">
        <f>IF(LEN('Captura de datos de CONTACTO'!Q447)&gt;50,"Parent/Guardian Name must be less than 50 characters",IF('DO NOT USE_Contact Formulas'!A447,"OK",NA()))</f>
        <v>#N/A</v>
      </c>
      <c r="R447" s="40" t="e">
        <f>IF(NOT(ISBLANK('Captura de datos de CONTACTO'!R447)),IF(AND(ISNUMBER('Captura de datos de CONTACTO'!R447),LEFT('Captura de datos de CONTACTO'!R447,1)&lt;&gt;"1",LEN('Captura de datos de CONTACTO'!R447)=10),"OK","Phone number must be valid format"),IF('DO NOT USE_Contact Formulas'!A447,"OK",NA()))</f>
        <v>#N/A</v>
      </c>
      <c r="S447" s="40" t="e">
        <f>IF(AND(NOT(ISBLANK('Captura de datos de CONTACTO'!S447)),ISNA(VLOOKUP('Captura de datos de CONTACTO'!S447,'DO NOT USE_School Picklist'!$N$3:$N$63,1,FALSE))),"Please select a value from the drop-down menu",IF('DO NOT USE_Contact Formulas'!A447,"OK",NA()))</f>
        <v>#N/A</v>
      </c>
      <c r="T447" s="53" t="e">
        <f>IF(AND(NOT(ISBLANK('Captura de datos de CONTACTO'!T447)),ISNA(VLOOKUP('Captura de datos de CONTACTO'!T447,'DO NOT USE_School Picklist'!$I$3:$I$5,1,FALSE))),"Please select a value from the drop-down menu",IF('DO NOT USE_Contact Formulas'!A447,"OK",NA()))</f>
        <v>#N/A</v>
      </c>
      <c r="U447" s="40" t="e">
        <f>IF(AND(NOT(ISBLANK('Captura de datos de CONTACTO'!U447)),ISNA(VLOOKUP('Captura de datos de CONTACTO'!U447,'DO NOT USE_School Picklist'!$E$3:$E$10,1,FALSE))),"Please select a value from the drop-down menu",IF('DO NOT USE_Contact Formulas'!A447,"OK",NA()))</f>
        <v>#N/A</v>
      </c>
      <c r="V447" s="53" t="e">
        <f>IF(AND(NOT(ISBLANK('Captura de datos de CONTACTO'!V447)),ISNA(VLOOKUP('Captura de datos de CONTACTO'!V447,'DO NOT USE_School Picklist'!$W$3:$W$9,1,FALSE))),"Please select a value from the drop-down menu",IF('DO NOT USE_Contact Formulas'!A447,"OK",NA()))</f>
        <v>#N/A</v>
      </c>
      <c r="W447" s="53" t="e">
        <f>IF(AND(NOT(ISBLANK('Captura de datos de CONTACTO'!W447)),ISNA(VLOOKUP('Captura de datos de CONTACTO'!W447,'DO NOT USE_School Picklist'!$W$3:$W$9,1,FALSE))),"Please select a value from the drop-down menu",IF('DO NOT USE_Case Formulas'!A447,"OK",NA()))</f>
        <v>#N/A</v>
      </c>
      <c r="X447" s="40" t="e">
        <f>IF(AND(NOT(ISBLANK('Captura de datos de CONTACTO'!X447)),ISNA(VLOOKUP('Captura de datos de CONTACTO'!X447,'DO NOT USE_School Picklist'!$F$3:$F$16,1,FALSE))),"Please select a value from the drop-down menu",IF('DO NOT USE_Contact Formulas'!A447,"OK",NA()))</f>
        <v>#N/A</v>
      </c>
      <c r="Y447" s="40" t="e">
        <f>IF(LEN('Captura de datos de CONTACTO'!Y447)&gt;100,"Classroom(s) must be less than 100 characters",IF('DO NOT USE_Contact Formulas'!A447,"OK",NA()))</f>
        <v>#N/A</v>
      </c>
      <c r="Z447" s="40" t="e">
        <f>IF(AND(NOT(ISBLANK('Captura de datos de CONTACTO'!Z447)),ISNA(VLOOKUP('Captura de datos de CONTACTO'!Z447,'DO NOT USE_School Picklist'!$K$3:$K$6,1,FALSE))),"Please select a value from the drop-down menu",IF('DO NOT USE_Contact Formulas'!A447,"OK",NA()))</f>
        <v>#N/A</v>
      </c>
      <c r="AA447" s="40" t="e">
        <f>IF(AND(NOT(ISBLANK('Captura de datos de CONTACTO'!AA447)),ISNA(VLOOKUP('Captura de datos de CONTACTO'!AA447,'DO NOT USE_School Picklist'!$D$3:$D$5,1,FALSE))),"Please select a value from the drop-down menu",IF('DO NOT USE_Contact Formulas'!A447,"OK",NA()))</f>
        <v>#N/A</v>
      </c>
      <c r="AB447" s="40"/>
      <c r="AC447" s="40" t="e">
        <f>IF(AND(NOT(ISBLANK('Captura de datos de CONTACTO'!AC447)),ISNA(VLOOKUP('Captura de datos de CONTACTO'!AC447,'DO NOT USE_School Picklist'!$G$3:$G$5,1,FALSE))),"Please select a value from the drop-down menu",IF('DO NOT USE_Contact Formulas'!A447,"OK",NA()))</f>
        <v>#N/A</v>
      </c>
      <c r="AD447" s="40"/>
      <c r="AE447" s="40" t="e">
        <f>IF(AND(NOT(ISBLANK('Captura de datos de CONTACTO'!AE447)),ISNA(VLOOKUP('Captura de datos de CONTACTO'!AE447,'DO NOT USE_School Picklist'!$H$3:$H$4,1,FALSE))),"Please select a value from the drop-down menu",IF('DO NOT USE_Contact Formulas'!A447,"OK",NA()))</f>
        <v>#N/A</v>
      </c>
      <c r="AF447" s="40" t="e">
        <f ca="1">IF('Captura de datos de CONTACTO'!AF447&gt;'DO NOT USE_School Picklist'!$C$3,"Test Date cannot be a future date",IF('DO NOT USE_Contact Formulas'!A447,"OK",NA()))</f>
        <v>#N/A</v>
      </c>
      <c r="AG447" s="53" t="e">
        <f>IF(AND('DO NOT USE_Contact Formulas'!A447,ISBLANK('Captura de datos de CONTACTO'!AB447)),"Lab Result Test Result is required",IF(AND(NOT(ISBLANK('Captura de datos de CONTACTO'!AB447)),ISNA(VLOOKUP('Captura de datos de CONTACTO'!AB447,'DO NOT USE_School Picklist'!$Q$3:$Q$8,1,FALSE))),"Please select a value from the drop-down menu",IF('DO NOT USE_Contact Formulas'!A447,"OK",NA())))</f>
        <v>#N/A</v>
      </c>
    </row>
    <row r="448" spans="1:33" x14ac:dyDescent="0.3">
      <c r="A448" s="39" t="e">
        <f>IF('DO NOT USE_Contact Formulas'!A448,IF('DO NOT USE_Contact Formulas'!B448,"Not all required fields are completed","OK"),NA())</f>
        <v>#N/A</v>
      </c>
      <c r="B448" s="40" t="e">
        <f>IF(AND('DO NOT USE_Contact Formulas'!A448,ISBLANK('Captura de datos de CONTACTO'!B448)),"First Name is required",IF(NOT(ISBLANK('Captura de datos de CONTACTO'!B448)),"OK",NA()))</f>
        <v>#N/A</v>
      </c>
      <c r="C448" s="40" t="e">
        <f>IF(AND('DO NOT USE_Contact Formulas'!A448,ISBLANK('Captura de datos de CONTACTO'!C448)),"Last Name is required",IF(NOT(ISBLANK('Captura de datos de CONTACTO'!C448)),"OK",NA()))</f>
        <v>#N/A</v>
      </c>
      <c r="D448" s="40" t="e">
        <f>IF(AND('DO NOT USE_Contact Formulas'!A448,ISBLANK('Captura de datos de CONTACTO'!D448)),"Birthdate is required",IF(NOT(ISBLANK('Captura de datos de CONTACTO'!D448)),"OK",NA()))</f>
        <v>#N/A</v>
      </c>
      <c r="E448" s="40" t="e">
        <f>IF(AND('DO NOT USE_Contact Formulas'!A448,ISBLANK('Captura de datos de CONTACTO'!E448)),"Mobile Phone is required",IF(NOT(ISBLANK('Captura de datos de CONTACTO'!E448)),IF(AND(ISNUMBER(VALUE('Captura de datos de CONTACTO'!E448)),LEFT('Captura de datos de CONTACTO'!E448,1)&lt;&gt;"1",LEN('Captura de datos de CONTACTO'!E448)=10),"OK","Phone number must be valid format"),NA()))</f>
        <v>#N/A</v>
      </c>
      <c r="F448" s="40" t="e">
        <f>IF(LEN('Captura de datos de CONTACTO'!F448)&gt;255,"Home Street Address must be less than 255 characters",IF('DO NOT USE_Contact Formulas'!A448,"OK",NA()))</f>
        <v>#N/A</v>
      </c>
      <c r="G448" s="40" t="e">
        <f>IF(LEN('Captura de datos de CONTACTO'!G448)&gt;40,"City must be less than 40 characters",IF('DO NOT USE_Contact Formulas'!A448,"OK",NA()))</f>
        <v>#N/A</v>
      </c>
      <c r="H448" s="40" t="e">
        <f>IF(AND(NOT(ISBLANK('Captura de datos de CONTACTO'!H448)),ISNA(VLOOKUP('Captura de datos de CONTACTO'!H448,'DO NOT USE_School Picklist'!$P$3:$P$52,1,FALSE))),"Please select a value from the drop-down menu",IF('DO NOT USE_Contact Formulas'!A448,"OK",NA()))</f>
        <v>#N/A</v>
      </c>
      <c r="I448" s="40" t="e">
        <f>IF(AND('DO NOT USE_Contact Formulas'!A448,ISBLANK('Captura de datos de CONTACTO'!I448)),"Zip is required",IF(ISBLANK('Captura de datos de CONTACTO'!I448),NA(),"OK"))</f>
        <v>#N/A</v>
      </c>
      <c r="J448" s="40" t="e">
        <f>IF(AND('DO NOT USE_Contact Formulas'!A448,ISBLANK('Captura de datos de CONTACTO'!J448)),"Student or Staff? is required",IF(ISBLANK('Captura de datos de CONTACTO'!J448),NA(),IF(ISNA(VLOOKUP('Captura de datos de CONTACTO'!J448,'DO NOT USE_School Picklist'!$B$3:$B$6,1,FALSE)),"Please select a value from the drop-down menu","OK")))</f>
        <v>#N/A</v>
      </c>
      <c r="K448" s="40" t="e">
        <f>IF(AND('Captura de datos de CONTACTO'!J448='DO NOT USE_School Picklist'!$B$4,ISBLANK('Captura de datos de CONTACTO'!K448)),"Occupation/Job Title is required if Student or Staff? is Yes, staff/faculty or volunteer",IF('DO NOT USE_Contact Formulas'!A448,"OK",NA()))</f>
        <v>#N/A</v>
      </c>
      <c r="L448" s="40" t="e">
        <f ca="1">IF('Captura de datos de CONTACTO'!L448&gt;'DO NOT USE_School Picklist'!$C$3,"Date last on school campus/facility cannot be a future date",IF('DO NOT USE_Contact Formulas'!A448,IF(ISBLANK('Captura de datos de CONTACTO'!L448),"Date last on school campus/facility is required","OK"),NA()))</f>
        <v>#N/A</v>
      </c>
      <c r="M448" s="41" t="e">
        <f ca="1">IF('Captura de datos de CONTACTO'!M448&gt;'DO NOT USE_School Picklist'!$C$3,"Last Exposure Date cannot be a future date",IF('DO NOT USE_Contact Formulas'!A448,IF(ISBLANK('Captura de datos de CONTACTO'!M448),"Last Exposure Date is required","OK"),NA()))</f>
        <v>#N/A</v>
      </c>
      <c r="N448" s="41" t="e">
        <f>IF(AND('DO NOT USE_Contact Formulas'!A448,ISBLANK('Captura de datos de CONTACTO'!N448)),"Specific Place in the Location is required",IF(ISBLANK('Captura de datos de CONTACTO'!N448),NA(),"OK"))</f>
        <v>#N/A</v>
      </c>
      <c r="O448" s="40" t="e">
        <f>IF(AND(NOT(ISBLANK('Captura de datos de CONTACTO'!O448)),ISNA(VLOOKUP('Captura de datos de CONTACTO'!O448,'DO NOT USE_School Picklist'!$L$3:$L$81,1,FALSE))),"Please select a value from the drop-down menu",IF('DO NOT USE_Contact Formulas'!A448,"OK",NA()))</f>
        <v>#N/A</v>
      </c>
      <c r="P448" s="40" t="e">
        <f>IF(AND(NOT(ISBLANK('Captura de datos de CONTACTO'!P448)),NOT(ISNUMBER(MATCH("*@*.?*",'Captura de datos de CONTACTO'!P448,0)))),"Email must be in a valid format",IF('DO NOT USE_Contact Formulas'!A448,"OK",NA()))</f>
        <v>#N/A</v>
      </c>
      <c r="Q448" s="40" t="e">
        <f>IF(LEN('Captura de datos de CONTACTO'!Q448)&gt;50,"Parent/Guardian Name must be less than 50 characters",IF('DO NOT USE_Contact Formulas'!A448,"OK",NA()))</f>
        <v>#N/A</v>
      </c>
      <c r="R448" s="40" t="e">
        <f>IF(NOT(ISBLANK('Captura de datos de CONTACTO'!R448)),IF(AND(ISNUMBER('Captura de datos de CONTACTO'!R448),LEFT('Captura de datos de CONTACTO'!R448,1)&lt;&gt;"1",LEN('Captura de datos de CONTACTO'!R448)=10),"OK","Phone number must be valid format"),IF('DO NOT USE_Contact Formulas'!A448,"OK",NA()))</f>
        <v>#N/A</v>
      </c>
      <c r="S448" s="40" t="e">
        <f>IF(AND(NOT(ISBLANK('Captura de datos de CONTACTO'!S448)),ISNA(VLOOKUP('Captura de datos de CONTACTO'!S448,'DO NOT USE_School Picklist'!$N$3:$N$63,1,FALSE))),"Please select a value from the drop-down menu",IF('DO NOT USE_Contact Formulas'!A448,"OK",NA()))</f>
        <v>#N/A</v>
      </c>
      <c r="T448" s="53" t="e">
        <f>IF(AND(NOT(ISBLANK('Captura de datos de CONTACTO'!T448)),ISNA(VLOOKUP('Captura de datos de CONTACTO'!T448,'DO NOT USE_School Picklist'!$I$3:$I$5,1,FALSE))),"Please select a value from the drop-down menu",IF('DO NOT USE_Contact Formulas'!A448,"OK",NA()))</f>
        <v>#N/A</v>
      </c>
      <c r="U448" s="40" t="e">
        <f>IF(AND(NOT(ISBLANK('Captura de datos de CONTACTO'!U448)),ISNA(VLOOKUP('Captura de datos de CONTACTO'!U448,'DO NOT USE_School Picklist'!$E$3:$E$10,1,FALSE))),"Please select a value from the drop-down menu",IF('DO NOT USE_Contact Formulas'!A448,"OK",NA()))</f>
        <v>#N/A</v>
      </c>
      <c r="V448" s="53" t="e">
        <f>IF(AND(NOT(ISBLANK('Captura de datos de CONTACTO'!V448)),ISNA(VLOOKUP('Captura de datos de CONTACTO'!V448,'DO NOT USE_School Picklist'!$W$3:$W$9,1,FALSE))),"Please select a value from the drop-down menu",IF('DO NOT USE_Contact Formulas'!A448,"OK",NA()))</f>
        <v>#N/A</v>
      </c>
      <c r="W448" s="53" t="e">
        <f>IF(AND(NOT(ISBLANK('Captura de datos de CONTACTO'!W448)),ISNA(VLOOKUP('Captura de datos de CONTACTO'!W448,'DO NOT USE_School Picklist'!$W$3:$W$9,1,FALSE))),"Please select a value from the drop-down menu",IF('DO NOT USE_Case Formulas'!A448,"OK",NA()))</f>
        <v>#N/A</v>
      </c>
      <c r="X448" s="40" t="e">
        <f>IF(AND(NOT(ISBLANK('Captura de datos de CONTACTO'!X448)),ISNA(VLOOKUP('Captura de datos de CONTACTO'!X448,'DO NOT USE_School Picklist'!$F$3:$F$16,1,FALSE))),"Please select a value from the drop-down menu",IF('DO NOT USE_Contact Formulas'!A448,"OK",NA()))</f>
        <v>#N/A</v>
      </c>
      <c r="Y448" s="40" t="e">
        <f>IF(LEN('Captura de datos de CONTACTO'!Y448)&gt;100,"Classroom(s) must be less than 100 characters",IF('DO NOT USE_Contact Formulas'!A448,"OK",NA()))</f>
        <v>#N/A</v>
      </c>
      <c r="Z448" s="40" t="e">
        <f>IF(AND(NOT(ISBLANK('Captura de datos de CONTACTO'!Z448)),ISNA(VLOOKUP('Captura de datos de CONTACTO'!Z448,'DO NOT USE_School Picklist'!$K$3:$K$6,1,FALSE))),"Please select a value from the drop-down menu",IF('DO NOT USE_Contact Formulas'!A448,"OK",NA()))</f>
        <v>#N/A</v>
      </c>
      <c r="AA448" s="40" t="e">
        <f>IF(AND(NOT(ISBLANK('Captura de datos de CONTACTO'!AA448)),ISNA(VLOOKUP('Captura de datos de CONTACTO'!AA448,'DO NOT USE_School Picklist'!$D$3:$D$5,1,FALSE))),"Please select a value from the drop-down menu",IF('DO NOT USE_Contact Formulas'!A448,"OK",NA()))</f>
        <v>#N/A</v>
      </c>
      <c r="AB448" s="40"/>
      <c r="AC448" s="40" t="e">
        <f>IF(AND(NOT(ISBLANK('Captura de datos de CONTACTO'!AC448)),ISNA(VLOOKUP('Captura de datos de CONTACTO'!AC448,'DO NOT USE_School Picklist'!$G$3:$G$5,1,FALSE))),"Please select a value from the drop-down menu",IF('DO NOT USE_Contact Formulas'!A448,"OK",NA()))</f>
        <v>#N/A</v>
      </c>
      <c r="AD448" s="40"/>
      <c r="AE448" s="40" t="e">
        <f>IF(AND(NOT(ISBLANK('Captura de datos de CONTACTO'!AE448)),ISNA(VLOOKUP('Captura de datos de CONTACTO'!AE448,'DO NOT USE_School Picklist'!$H$3:$H$4,1,FALSE))),"Please select a value from the drop-down menu",IF('DO NOT USE_Contact Formulas'!A448,"OK",NA()))</f>
        <v>#N/A</v>
      </c>
      <c r="AF448" s="40" t="e">
        <f ca="1">IF('Captura de datos de CONTACTO'!AF448&gt;'DO NOT USE_School Picklist'!$C$3,"Test Date cannot be a future date",IF('DO NOT USE_Contact Formulas'!A448,"OK",NA()))</f>
        <v>#N/A</v>
      </c>
      <c r="AG448" s="53" t="e">
        <f>IF(AND('DO NOT USE_Contact Formulas'!A448,ISBLANK('Captura de datos de CONTACTO'!AB448)),"Lab Result Test Result is required",IF(AND(NOT(ISBLANK('Captura de datos de CONTACTO'!AB448)),ISNA(VLOOKUP('Captura de datos de CONTACTO'!AB448,'DO NOT USE_School Picklist'!$Q$3:$Q$8,1,FALSE))),"Please select a value from the drop-down menu",IF('DO NOT USE_Contact Formulas'!A448,"OK",NA())))</f>
        <v>#N/A</v>
      </c>
    </row>
    <row r="449" spans="1:33" x14ac:dyDescent="0.3">
      <c r="A449" s="39" t="e">
        <f>IF('DO NOT USE_Contact Formulas'!A449,IF('DO NOT USE_Contact Formulas'!B449,"Not all required fields are completed","OK"),NA())</f>
        <v>#N/A</v>
      </c>
      <c r="B449" s="40" t="e">
        <f>IF(AND('DO NOT USE_Contact Formulas'!A449,ISBLANK('Captura de datos de CONTACTO'!B449)),"First Name is required",IF(NOT(ISBLANK('Captura de datos de CONTACTO'!B449)),"OK",NA()))</f>
        <v>#N/A</v>
      </c>
      <c r="C449" s="40" t="e">
        <f>IF(AND('DO NOT USE_Contact Formulas'!A449,ISBLANK('Captura de datos de CONTACTO'!C449)),"Last Name is required",IF(NOT(ISBLANK('Captura de datos de CONTACTO'!C449)),"OK",NA()))</f>
        <v>#N/A</v>
      </c>
      <c r="D449" s="40" t="e">
        <f>IF(AND('DO NOT USE_Contact Formulas'!A449,ISBLANK('Captura de datos de CONTACTO'!D449)),"Birthdate is required",IF(NOT(ISBLANK('Captura de datos de CONTACTO'!D449)),"OK",NA()))</f>
        <v>#N/A</v>
      </c>
      <c r="E449" s="40" t="e">
        <f>IF(AND('DO NOT USE_Contact Formulas'!A449,ISBLANK('Captura de datos de CONTACTO'!E449)),"Mobile Phone is required",IF(NOT(ISBLANK('Captura de datos de CONTACTO'!E449)),IF(AND(ISNUMBER(VALUE('Captura de datos de CONTACTO'!E449)),LEFT('Captura de datos de CONTACTO'!E449,1)&lt;&gt;"1",LEN('Captura de datos de CONTACTO'!E449)=10),"OK","Phone number must be valid format"),NA()))</f>
        <v>#N/A</v>
      </c>
      <c r="F449" s="40" t="e">
        <f>IF(LEN('Captura de datos de CONTACTO'!F449)&gt;255,"Home Street Address must be less than 255 characters",IF('DO NOT USE_Contact Formulas'!A449,"OK",NA()))</f>
        <v>#N/A</v>
      </c>
      <c r="G449" s="40" t="e">
        <f>IF(LEN('Captura de datos de CONTACTO'!G449)&gt;40,"City must be less than 40 characters",IF('DO NOT USE_Contact Formulas'!A449,"OK",NA()))</f>
        <v>#N/A</v>
      </c>
      <c r="H449" s="40" t="e">
        <f>IF(AND(NOT(ISBLANK('Captura de datos de CONTACTO'!H449)),ISNA(VLOOKUP('Captura de datos de CONTACTO'!H449,'DO NOT USE_School Picklist'!$P$3:$P$52,1,FALSE))),"Please select a value from the drop-down menu",IF('DO NOT USE_Contact Formulas'!A449,"OK",NA()))</f>
        <v>#N/A</v>
      </c>
      <c r="I449" s="40" t="e">
        <f>IF(AND('DO NOT USE_Contact Formulas'!A449,ISBLANK('Captura de datos de CONTACTO'!I449)),"Zip is required",IF(ISBLANK('Captura de datos de CONTACTO'!I449),NA(),"OK"))</f>
        <v>#N/A</v>
      </c>
      <c r="J449" s="40" t="e">
        <f>IF(AND('DO NOT USE_Contact Formulas'!A449,ISBLANK('Captura de datos de CONTACTO'!J449)),"Student or Staff? is required",IF(ISBLANK('Captura de datos de CONTACTO'!J449),NA(),IF(ISNA(VLOOKUP('Captura de datos de CONTACTO'!J449,'DO NOT USE_School Picklist'!$B$3:$B$6,1,FALSE)),"Please select a value from the drop-down menu","OK")))</f>
        <v>#N/A</v>
      </c>
      <c r="K449" s="40" t="e">
        <f>IF(AND('Captura de datos de CONTACTO'!J449='DO NOT USE_School Picklist'!$B$4,ISBLANK('Captura de datos de CONTACTO'!K449)),"Occupation/Job Title is required if Student or Staff? is Yes, staff/faculty or volunteer",IF('DO NOT USE_Contact Formulas'!A449,"OK",NA()))</f>
        <v>#N/A</v>
      </c>
      <c r="L449" s="40" t="e">
        <f ca="1">IF('Captura de datos de CONTACTO'!L449&gt;'DO NOT USE_School Picklist'!$C$3,"Date last on school campus/facility cannot be a future date",IF('DO NOT USE_Contact Formulas'!A449,IF(ISBLANK('Captura de datos de CONTACTO'!L449),"Date last on school campus/facility is required","OK"),NA()))</f>
        <v>#N/A</v>
      </c>
      <c r="M449" s="41" t="e">
        <f ca="1">IF('Captura de datos de CONTACTO'!M449&gt;'DO NOT USE_School Picklist'!$C$3,"Last Exposure Date cannot be a future date",IF('DO NOT USE_Contact Formulas'!A449,IF(ISBLANK('Captura de datos de CONTACTO'!M449),"Last Exposure Date is required","OK"),NA()))</f>
        <v>#N/A</v>
      </c>
      <c r="N449" s="41" t="e">
        <f>IF(AND('DO NOT USE_Contact Formulas'!A449,ISBLANK('Captura de datos de CONTACTO'!N449)),"Specific Place in the Location is required",IF(ISBLANK('Captura de datos de CONTACTO'!N449),NA(),"OK"))</f>
        <v>#N/A</v>
      </c>
      <c r="O449" s="40" t="e">
        <f>IF(AND(NOT(ISBLANK('Captura de datos de CONTACTO'!O449)),ISNA(VLOOKUP('Captura de datos de CONTACTO'!O449,'DO NOT USE_School Picklist'!$L$3:$L$81,1,FALSE))),"Please select a value from the drop-down menu",IF('DO NOT USE_Contact Formulas'!A449,"OK",NA()))</f>
        <v>#N/A</v>
      </c>
      <c r="P449" s="40" t="e">
        <f>IF(AND(NOT(ISBLANK('Captura de datos de CONTACTO'!P449)),NOT(ISNUMBER(MATCH("*@*.?*",'Captura de datos de CONTACTO'!P449,0)))),"Email must be in a valid format",IF('DO NOT USE_Contact Formulas'!A449,"OK",NA()))</f>
        <v>#N/A</v>
      </c>
      <c r="Q449" s="40" t="e">
        <f>IF(LEN('Captura de datos de CONTACTO'!Q449)&gt;50,"Parent/Guardian Name must be less than 50 characters",IF('DO NOT USE_Contact Formulas'!A449,"OK",NA()))</f>
        <v>#N/A</v>
      </c>
      <c r="R449" s="40" t="e">
        <f>IF(NOT(ISBLANK('Captura de datos de CONTACTO'!R449)),IF(AND(ISNUMBER('Captura de datos de CONTACTO'!R449),LEFT('Captura de datos de CONTACTO'!R449,1)&lt;&gt;"1",LEN('Captura de datos de CONTACTO'!R449)=10),"OK","Phone number must be valid format"),IF('DO NOT USE_Contact Formulas'!A449,"OK",NA()))</f>
        <v>#N/A</v>
      </c>
      <c r="S449" s="40" t="e">
        <f>IF(AND(NOT(ISBLANK('Captura de datos de CONTACTO'!S449)),ISNA(VLOOKUP('Captura de datos de CONTACTO'!S449,'DO NOT USE_School Picklist'!$N$3:$N$63,1,FALSE))),"Please select a value from the drop-down menu",IF('DO NOT USE_Contact Formulas'!A449,"OK",NA()))</f>
        <v>#N/A</v>
      </c>
      <c r="T449" s="53" t="e">
        <f>IF(AND(NOT(ISBLANK('Captura de datos de CONTACTO'!T449)),ISNA(VLOOKUP('Captura de datos de CONTACTO'!T449,'DO NOT USE_School Picklist'!$I$3:$I$5,1,FALSE))),"Please select a value from the drop-down menu",IF('DO NOT USE_Contact Formulas'!A449,"OK",NA()))</f>
        <v>#N/A</v>
      </c>
      <c r="U449" s="40" t="e">
        <f>IF(AND(NOT(ISBLANK('Captura de datos de CONTACTO'!U449)),ISNA(VLOOKUP('Captura de datos de CONTACTO'!U449,'DO NOT USE_School Picklist'!$E$3:$E$10,1,FALSE))),"Please select a value from the drop-down menu",IF('DO NOT USE_Contact Formulas'!A449,"OK",NA()))</f>
        <v>#N/A</v>
      </c>
      <c r="V449" s="53" t="e">
        <f>IF(AND(NOT(ISBLANK('Captura de datos de CONTACTO'!V449)),ISNA(VLOOKUP('Captura de datos de CONTACTO'!V449,'DO NOT USE_School Picklist'!$W$3:$W$9,1,FALSE))),"Please select a value from the drop-down menu",IF('DO NOT USE_Contact Formulas'!A449,"OK",NA()))</f>
        <v>#N/A</v>
      </c>
      <c r="W449" s="53" t="e">
        <f>IF(AND(NOT(ISBLANK('Captura de datos de CONTACTO'!W449)),ISNA(VLOOKUP('Captura de datos de CONTACTO'!W449,'DO NOT USE_School Picklist'!$W$3:$W$9,1,FALSE))),"Please select a value from the drop-down menu",IF('DO NOT USE_Case Formulas'!A449,"OK",NA()))</f>
        <v>#N/A</v>
      </c>
      <c r="X449" s="40" t="e">
        <f>IF(AND(NOT(ISBLANK('Captura de datos de CONTACTO'!X449)),ISNA(VLOOKUP('Captura de datos de CONTACTO'!X449,'DO NOT USE_School Picklist'!$F$3:$F$16,1,FALSE))),"Please select a value from the drop-down menu",IF('DO NOT USE_Contact Formulas'!A449,"OK",NA()))</f>
        <v>#N/A</v>
      </c>
      <c r="Y449" s="40" t="e">
        <f>IF(LEN('Captura de datos de CONTACTO'!Y449)&gt;100,"Classroom(s) must be less than 100 characters",IF('DO NOT USE_Contact Formulas'!A449,"OK",NA()))</f>
        <v>#N/A</v>
      </c>
      <c r="Z449" s="40" t="e">
        <f>IF(AND(NOT(ISBLANK('Captura de datos de CONTACTO'!Z449)),ISNA(VLOOKUP('Captura de datos de CONTACTO'!Z449,'DO NOT USE_School Picklist'!$K$3:$K$6,1,FALSE))),"Please select a value from the drop-down menu",IF('DO NOT USE_Contact Formulas'!A449,"OK",NA()))</f>
        <v>#N/A</v>
      </c>
      <c r="AA449" s="40" t="e">
        <f>IF(AND(NOT(ISBLANK('Captura de datos de CONTACTO'!AA449)),ISNA(VLOOKUP('Captura de datos de CONTACTO'!AA449,'DO NOT USE_School Picklist'!$D$3:$D$5,1,FALSE))),"Please select a value from the drop-down menu",IF('DO NOT USE_Contact Formulas'!A449,"OK",NA()))</f>
        <v>#N/A</v>
      </c>
      <c r="AB449" s="40"/>
      <c r="AC449" s="40" t="e">
        <f>IF(AND(NOT(ISBLANK('Captura de datos de CONTACTO'!AC449)),ISNA(VLOOKUP('Captura de datos de CONTACTO'!AC449,'DO NOT USE_School Picklist'!$G$3:$G$5,1,FALSE))),"Please select a value from the drop-down menu",IF('DO NOT USE_Contact Formulas'!A449,"OK",NA()))</f>
        <v>#N/A</v>
      </c>
      <c r="AD449" s="40"/>
      <c r="AE449" s="40" t="e">
        <f>IF(AND(NOT(ISBLANK('Captura de datos de CONTACTO'!AE449)),ISNA(VLOOKUP('Captura de datos de CONTACTO'!AE449,'DO NOT USE_School Picklist'!$H$3:$H$4,1,FALSE))),"Please select a value from the drop-down menu",IF('DO NOT USE_Contact Formulas'!A449,"OK",NA()))</f>
        <v>#N/A</v>
      </c>
      <c r="AF449" s="40" t="e">
        <f ca="1">IF('Captura de datos de CONTACTO'!AF449&gt;'DO NOT USE_School Picklist'!$C$3,"Test Date cannot be a future date",IF('DO NOT USE_Contact Formulas'!A449,"OK",NA()))</f>
        <v>#N/A</v>
      </c>
      <c r="AG449" s="53" t="e">
        <f>IF(AND('DO NOT USE_Contact Formulas'!A449,ISBLANK('Captura de datos de CONTACTO'!AB449)),"Lab Result Test Result is required",IF(AND(NOT(ISBLANK('Captura de datos de CONTACTO'!AB449)),ISNA(VLOOKUP('Captura de datos de CONTACTO'!AB449,'DO NOT USE_School Picklist'!$Q$3:$Q$8,1,FALSE))),"Please select a value from the drop-down menu",IF('DO NOT USE_Contact Formulas'!A449,"OK",NA())))</f>
        <v>#N/A</v>
      </c>
    </row>
    <row r="450" spans="1:33" x14ac:dyDescent="0.3">
      <c r="A450" s="39" t="e">
        <f>IF('DO NOT USE_Contact Formulas'!A450,IF('DO NOT USE_Contact Formulas'!B450,"Not all required fields are completed","OK"),NA())</f>
        <v>#N/A</v>
      </c>
      <c r="B450" s="40" t="e">
        <f>IF(AND('DO NOT USE_Contact Formulas'!A450,ISBLANK('Captura de datos de CONTACTO'!B450)),"First Name is required",IF(NOT(ISBLANK('Captura de datos de CONTACTO'!B450)),"OK",NA()))</f>
        <v>#N/A</v>
      </c>
      <c r="C450" s="40" t="e">
        <f>IF(AND('DO NOT USE_Contact Formulas'!A450,ISBLANK('Captura de datos de CONTACTO'!C450)),"Last Name is required",IF(NOT(ISBLANK('Captura de datos de CONTACTO'!C450)),"OK",NA()))</f>
        <v>#N/A</v>
      </c>
      <c r="D450" s="40" t="e">
        <f>IF(AND('DO NOT USE_Contact Formulas'!A450,ISBLANK('Captura de datos de CONTACTO'!D450)),"Birthdate is required",IF(NOT(ISBLANK('Captura de datos de CONTACTO'!D450)),"OK",NA()))</f>
        <v>#N/A</v>
      </c>
      <c r="E450" s="40" t="e">
        <f>IF(AND('DO NOT USE_Contact Formulas'!A450,ISBLANK('Captura de datos de CONTACTO'!E450)),"Mobile Phone is required",IF(NOT(ISBLANK('Captura de datos de CONTACTO'!E450)),IF(AND(ISNUMBER(VALUE('Captura de datos de CONTACTO'!E450)),LEFT('Captura de datos de CONTACTO'!E450,1)&lt;&gt;"1",LEN('Captura de datos de CONTACTO'!E450)=10),"OK","Phone number must be valid format"),NA()))</f>
        <v>#N/A</v>
      </c>
      <c r="F450" s="40" t="e">
        <f>IF(LEN('Captura de datos de CONTACTO'!F450)&gt;255,"Home Street Address must be less than 255 characters",IF('DO NOT USE_Contact Formulas'!A450,"OK",NA()))</f>
        <v>#N/A</v>
      </c>
      <c r="G450" s="40" t="e">
        <f>IF(LEN('Captura de datos de CONTACTO'!G450)&gt;40,"City must be less than 40 characters",IF('DO NOT USE_Contact Formulas'!A450,"OK",NA()))</f>
        <v>#N/A</v>
      </c>
      <c r="H450" s="40" t="e">
        <f>IF(AND(NOT(ISBLANK('Captura de datos de CONTACTO'!H450)),ISNA(VLOOKUP('Captura de datos de CONTACTO'!H450,'DO NOT USE_School Picklist'!$P$3:$P$52,1,FALSE))),"Please select a value from the drop-down menu",IF('DO NOT USE_Contact Formulas'!A450,"OK",NA()))</f>
        <v>#N/A</v>
      </c>
      <c r="I450" s="40" t="e">
        <f>IF(AND('DO NOT USE_Contact Formulas'!A450,ISBLANK('Captura de datos de CONTACTO'!I450)),"Zip is required",IF(ISBLANK('Captura de datos de CONTACTO'!I450),NA(),"OK"))</f>
        <v>#N/A</v>
      </c>
      <c r="J450" s="40" t="e">
        <f>IF(AND('DO NOT USE_Contact Formulas'!A450,ISBLANK('Captura de datos de CONTACTO'!J450)),"Student or Staff? is required",IF(ISBLANK('Captura de datos de CONTACTO'!J450),NA(),IF(ISNA(VLOOKUP('Captura de datos de CONTACTO'!J450,'DO NOT USE_School Picklist'!$B$3:$B$6,1,FALSE)),"Please select a value from the drop-down menu","OK")))</f>
        <v>#N/A</v>
      </c>
      <c r="K450" s="40" t="e">
        <f>IF(AND('Captura de datos de CONTACTO'!J450='DO NOT USE_School Picklist'!$B$4,ISBLANK('Captura de datos de CONTACTO'!K450)),"Occupation/Job Title is required if Student or Staff? is Yes, staff/faculty or volunteer",IF('DO NOT USE_Contact Formulas'!A450,"OK",NA()))</f>
        <v>#N/A</v>
      </c>
      <c r="L450" s="40" t="e">
        <f ca="1">IF('Captura de datos de CONTACTO'!L450&gt;'DO NOT USE_School Picklist'!$C$3,"Date last on school campus/facility cannot be a future date",IF('DO NOT USE_Contact Formulas'!A450,IF(ISBLANK('Captura de datos de CONTACTO'!L450),"Date last on school campus/facility is required","OK"),NA()))</f>
        <v>#N/A</v>
      </c>
      <c r="M450" s="41" t="e">
        <f ca="1">IF('Captura de datos de CONTACTO'!M450&gt;'DO NOT USE_School Picklist'!$C$3,"Last Exposure Date cannot be a future date",IF('DO NOT USE_Contact Formulas'!A450,IF(ISBLANK('Captura de datos de CONTACTO'!M450),"Last Exposure Date is required","OK"),NA()))</f>
        <v>#N/A</v>
      </c>
      <c r="N450" s="41" t="e">
        <f>IF(AND('DO NOT USE_Contact Formulas'!A450,ISBLANK('Captura de datos de CONTACTO'!N450)),"Specific Place in the Location is required",IF(ISBLANK('Captura de datos de CONTACTO'!N450),NA(),"OK"))</f>
        <v>#N/A</v>
      </c>
      <c r="O450" s="40" t="e">
        <f>IF(AND(NOT(ISBLANK('Captura de datos de CONTACTO'!O450)),ISNA(VLOOKUP('Captura de datos de CONTACTO'!O450,'DO NOT USE_School Picklist'!$L$3:$L$81,1,FALSE))),"Please select a value from the drop-down menu",IF('DO NOT USE_Contact Formulas'!A450,"OK",NA()))</f>
        <v>#N/A</v>
      </c>
      <c r="P450" s="40" t="e">
        <f>IF(AND(NOT(ISBLANK('Captura de datos de CONTACTO'!P450)),NOT(ISNUMBER(MATCH("*@*.?*",'Captura de datos de CONTACTO'!P450,0)))),"Email must be in a valid format",IF('DO NOT USE_Contact Formulas'!A450,"OK",NA()))</f>
        <v>#N/A</v>
      </c>
      <c r="Q450" s="40" t="e">
        <f>IF(LEN('Captura de datos de CONTACTO'!Q450)&gt;50,"Parent/Guardian Name must be less than 50 characters",IF('DO NOT USE_Contact Formulas'!A450,"OK",NA()))</f>
        <v>#N/A</v>
      </c>
      <c r="R450" s="40" t="e">
        <f>IF(NOT(ISBLANK('Captura de datos de CONTACTO'!R450)),IF(AND(ISNUMBER('Captura de datos de CONTACTO'!R450),LEFT('Captura de datos de CONTACTO'!R450,1)&lt;&gt;"1",LEN('Captura de datos de CONTACTO'!R450)=10),"OK","Phone number must be valid format"),IF('DO NOT USE_Contact Formulas'!A450,"OK",NA()))</f>
        <v>#N/A</v>
      </c>
      <c r="S450" s="40" t="e">
        <f>IF(AND(NOT(ISBLANK('Captura de datos de CONTACTO'!S450)),ISNA(VLOOKUP('Captura de datos de CONTACTO'!S450,'DO NOT USE_School Picklist'!$N$3:$N$63,1,FALSE))),"Please select a value from the drop-down menu",IF('DO NOT USE_Contact Formulas'!A450,"OK",NA()))</f>
        <v>#N/A</v>
      </c>
      <c r="T450" s="53" t="e">
        <f>IF(AND(NOT(ISBLANK('Captura de datos de CONTACTO'!T450)),ISNA(VLOOKUP('Captura de datos de CONTACTO'!T450,'DO NOT USE_School Picklist'!$I$3:$I$5,1,FALSE))),"Please select a value from the drop-down menu",IF('DO NOT USE_Contact Formulas'!A450,"OK",NA()))</f>
        <v>#N/A</v>
      </c>
      <c r="U450" s="40" t="e">
        <f>IF(AND(NOT(ISBLANK('Captura de datos de CONTACTO'!U450)),ISNA(VLOOKUP('Captura de datos de CONTACTO'!U450,'DO NOT USE_School Picklist'!$E$3:$E$10,1,FALSE))),"Please select a value from the drop-down menu",IF('DO NOT USE_Contact Formulas'!A450,"OK",NA()))</f>
        <v>#N/A</v>
      </c>
      <c r="V450" s="53" t="e">
        <f>IF(AND(NOT(ISBLANK('Captura de datos de CONTACTO'!V450)),ISNA(VLOOKUP('Captura de datos de CONTACTO'!V450,'DO NOT USE_School Picklist'!$W$3:$W$9,1,FALSE))),"Please select a value from the drop-down menu",IF('DO NOT USE_Contact Formulas'!A450,"OK",NA()))</f>
        <v>#N/A</v>
      </c>
      <c r="W450" s="53" t="e">
        <f>IF(AND(NOT(ISBLANK('Captura de datos de CONTACTO'!W450)),ISNA(VLOOKUP('Captura de datos de CONTACTO'!W450,'DO NOT USE_School Picklist'!$W$3:$W$9,1,FALSE))),"Please select a value from the drop-down menu",IF('DO NOT USE_Case Formulas'!A450,"OK",NA()))</f>
        <v>#N/A</v>
      </c>
      <c r="X450" s="40" t="e">
        <f>IF(AND(NOT(ISBLANK('Captura de datos de CONTACTO'!X450)),ISNA(VLOOKUP('Captura de datos de CONTACTO'!X450,'DO NOT USE_School Picklist'!$F$3:$F$16,1,FALSE))),"Please select a value from the drop-down menu",IF('DO NOT USE_Contact Formulas'!A450,"OK",NA()))</f>
        <v>#N/A</v>
      </c>
      <c r="Y450" s="40" t="e">
        <f>IF(LEN('Captura de datos de CONTACTO'!Y450)&gt;100,"Classroom(s) must be less than 100 characters",IF('DO NOT USE_Contact Formulas'!A450,"OK",NA()))</f>
        <v>#N/A</v>
      </c>
      <c r="Z450" s="40" t="e">
        <f>IF(AND(NOT(ISBLANK('Captura de datos de CONTACTO'!Z450)),ISNA(VLOOKUP('Captura de datos de CONTACTO'!Z450,'DO NOT USE_School Picklist'!$K$3:$K$6,1,FALSE))),"Please select a value from the drop-down menu",IF('DO NOT USE_Contact Formulas'!A450,"OK",NA()))</f>
        <v>#N/A</v>
      </c>
      <c r="AA450" s="40" t="e">
        <f>IF(AND(NOT(ISBLANK('Captura de datos de CONTACTO'!AA450)),ISNA(VLOOKUP('Captura de datos de CONTACTO'!AA450,'DO NOT USE_School Picklist'!$D$3:$D$5,1,FALSE))),"Please select a value from the drop-down menu",IF('DO NOT USE_Contact Formulas'!A450,"OK",NA()))</f>
        <v>#N/A</v>
      </c>
      <c r="AB450" s="40"/>
      <c r="AC450" s="40" t="e">
        <f>IF(AND(NOT(ISBLANK('Captura de datos de CONTACTO'!AC450)),ISNA(VLOOKUP('Captura de datos de CONTACTO'!AC450,'DO NOT USE_School Picklist'!$G$3:$G$5,1,FALSE))),"Please select a value from the drop-down menu",IF('DO NOT USE_Contact Formulas'!A450,"OK",NA()))</f>
        <v>#N/A</v>
      </c>
      <c r="AD450" s="40"/>
      <c r="AE450" s="40" t="e">
        <f>IF(AND(NOT(ISBLANK('Captura de datos de CONTACTO'!AE450)),ISNA(VLOOKUP('Captura de datos de CONTACTO'!AE450,'DO NOT USE_School Picklist'!$H$3:$H$4,1,FALSE))),"Please select a value from the drop-down menu",IF('DO NOT USE_Contact Formulas'!A450,"OK",NA()))</f>
        <v>#N/A</v>
      </c>
      <c r="AF450" s="40" t="e">
        <f ca="1">IF('Captura de datos de CONTACTO'!AF450&gt;'DO NOT USE_School Picklist'!$C$3,"Test Date cannot be a future date",IF('DO NOT USE_Contact Formulas'!A450,"OK",NA()))</f>
        <v>#N/A</v>
      </c>
      <c r="AG450" s="53" t="e">
        <f>IF(AND('DO NOT USE_Contact Formulas'!A450,ISBLANK('Captura de datos de CONTACTO'!AB450)),"Lab Result Test Result is required",IF(AND(NOT(ISBLANK('Captura de datos de CONTACTO'!AB450)),ISNA(VLOOKUP('Captura de datos de CONTACTO'!AB450,'DO NOT USE_School Picklist'!$Q$3:$Q$8,1,FALSE))),"Please select a value from the drop-down menu",IF('DO NOT USE_Contact Formulas'!A450,"OK",NA())))</f>
        <v>#N/A</v>
      </c>
    </row>
    <row r="451" spans="1:33" x14ac:dyDescent="0.3">
      <c r="A451" s="39" t="e">
        <f>IF('DO NOT USE_Contact Formulas'!A451,IF('DO NOT USE_Contact Formulas'!B451,"Not all required fields are completed","OK"),NA())</f>
        <v>#N/A</v>
      </c>
      <c r="B451" s="40" t="e">
        <f>IF(AND('DO NOT USE_Contact Formulas'!A451,ISBLANK('Captura de datos de CONTACTO'!B451)),"First Name is required",IF(NOT(ISBLANK('Captura de datos de CONTACTO'!B451)),"OK",NA()))</f>
        <v>#N/A</v>
      </c>
      <c r="C451" s="40" t="e">
        <f>IF(AND('DO NOT USE_Contact Formulas'!A451,ISBLANK('Captura de datos de CONTACTO'!C451)),"Last Name is required",IF(NOT(ISBLANK('Captura de datos de CONTACTO'!C451)),"OK",NA()))</f>
        <v>#N/A</v>
      </c>
      <c r="D451" s="40" t="e">
        <f>IF(AND('DO NOT USE_Contact Formulas'!A451,ISBLANK('Captura de datos de CONTACTO'!D451)),"Birthdate is required",IF(NOT(ISBLANK('Captura de datos de CONTACTO'!D451)),"OK",NA()))</f>
        <v>#N/A</v>
      </c>
      <c r="E451" s="40" t="e">
        <f>IF(AND('DO NOT USE_Contact Formulas'!A451,ISBLANK('Captura de datos de CONTACTO'!E451)),"Mobile Phone is required",IF(NOT(ISBLANK('Captura de datos de CONTACTO'!E451)),IF(AND(ISNUMBER(VALUE('Captura de datos de CONTACTO'!E451)),LEFT('Captura de datos de CONTACTO'!E451,1)&lt;&gt;"1",LEN('Captura de datos de CONTACTO'!E451)=10),"OK","Phone number must be valid format"),NA()))</f>
        <v>#N/A</v>
      </c>
      <c r="F451" s="40" t="e">
        <f>IF(LEN('Captura de datos de CONTACTO'!F451)&gt;255,"Home Street Address must be less than 255 characters",IF('DO NOT USE_Contact Formulas'!A451,"OK",NA()))</f>
        <v>#N/A</v>
      </c>
      <c r="G451" s="40" t="e">
        <f>IF(LEN('Captura de datos de CONTACTO'!G451)&gt;40,"City must be less than 40 characters",IF('DO NOT USE_Contact Formulas'!A451,"OK",NA()))</f>
        <v>#N/A</v>
      </c>
      <c r="H451" s="40" t="e">
        <f>IF(AND(NOT(ISBLANK('Captura de datos de CONTACTO'!H451)),ISNA(VLOOKUP('Captura de datos de CONTACTO'!H451,'DO NOT USE_School Picklist'!$P$3:$P$52,1,FALSE))),"Please select a value from the drop-down menu",IF('DO NOT USE_Contact Formulas'!A451,"OK",NA()))</f>
        <v>#N/A</v>
      </c>
      <c r="I451" s="40" t="e">
        <f>IF(AND('DO NOT USE_Contact Formulas'!A451,ISBLANK('Captura de datos de CONTACTO'!I451)),"Zip is required",IF(ISBLANK('Captura de datos de CONTACTO'!I451),NA(),"OK"))</f>
        <v>#N/A</v>
      </c>
      <c r="J451" s="40" t="e">
        <f>IF(AND('DO NOT USE_Contact Formulas'!A451,ISBLANK('Captura de datos de CONTACTO'!J451)),"Student or Staff? is required",IF(ISBLANK('Captura de datos de CONTACTO'!J451),NA(),IF(ISNA(VLOOKUP('Captura de datos de CONTACTO'!J451,'DO NOT USE_School Picklist'!$B$3:$B$6,1,FALSE)),"Please select a value from the drop-down menu","OK")))</f>
        <v>#N/A</v>
      </c>
      <c r="K451" s="40" t="e">
        <f>IF(AND('Captura de datos de CONTACTO'!J451='DO NOT USE_School Picklist'!$B$4,ISBLANK('Captura de datos de CONTACTO'!K451)),"Occupation/Job Title is required if Student or Staff? is Yes, staff/faculty or volunteer",IF('DO NOT USE_Contact Formulas'!A451,"OK",NA()))</f>
        <v>#N/A</v>
      </c>
      <c r="L451" s="40" t="e">
        <f ca="1">IF('Captura de datos de CONTACTO'!L451&gt;'DO NOT USE_School Picklist'!$C$3,"Date last on school campus/facility cannot be a future date",IF('DO NOT USE_Contact Formulas'!A451,IF(ISBLANK('Captura de datos de CONTACTO'!L451),"Date last on school campus/facility is required","OK"),NA()))</f>
        <v>#N/A</v>
      </c>
      <c r="M451" s="41" t="e">
        <f ca="1">IF('Captura de datos de CONTACTO'!M451&gt;'DO NOT USE_School Picklist'!$C$3,"Last Exposure Date cannot be a future date",IF('DO NOT USE_Contact Formulas'!A451,IF(ISBLANK('Captura de datos de CONTACTO'!M451),"Last Exposure Date is required","OK"),NA()))</f>
        <v>#N/A</v>
      </c>
      <c r="N451" s="41" t="e">
        <f>IF(AND('DO NOT USE_Contact Formulas'!A451,ISBLANK('Captura de datos de CONTACTO'!N451)),"Specific Place in the Location is required",IF(ISBLANK('Captura de datos de CONTACTO'!N451),NA(),"OK"))</f>
        <v>#N/A</v>
      </c>
      <c r="O451" s="40" t="e">
        <f>IF(AND(NOT(ISBLANK('Captura de datos de CONTACTO'!O451)),ISNA(VLOOKUP('Captura de datos de CONTACTO'!O451,'DO NOT USE_School Picklist'!$L$3:$L$81,1,FALSE))),"Please select a value from the drop-down menu",IF('DO NOT USE_Contact Formulas'!A451,"OK",NA()))</f>
        <v>#N/A</v>
      </c>
      <c r="P451" s="40" t="e">
        <f>IF(AND(NOT(ISBLANK('Captura de datos de CONTACTO'!P451)),NOT(ISNUMBER(MATCH("*@*.?*",'Captura de datos de CONTACTO'!P451,0)))),"Email must be in a valid format",IF('DO NOT USE_Contact Formulas'!A451,"OK",NA()))</f>
        <v>#N/A</v>
      </c>
      <c r="Q451" s="40" t="e">
        <f>IF(LEN('Captura de datos de CONTACTO'!Q451)&gt;50,"Parent/Guardian Name must be less than 50 characters",IF('DO NOT USE_Contact Formulas'!A451,"OK",NA()))</f>
        <v>#N/A</v>
      </c>
      <c r="R451" s="40" t="e">
        <f>IF(NOT(ISBLANK('Captura de datos de CONTACTO'!R451)),IF(AND(ISNUMBER('Captura de datos de CONTACTO'!R451),LEFT('Captura de datos de CONTACTO'!R451,1)&lt;&gt;"1",LEN('Captura de datos de CONTACTO'!R451)=10),"OK","Phone number must be valid format"),IF('DO NOT USE_Contact Formulas'!A451,"OK",NA()))</f>
        <v>#N/A</v>
      </c>
      <c r="S451" s="40" t="e">
        <f>IF(AND(NOT(ISBLANK('Captura de datos de CONTACTO'!S451)),ISNA(VLOOKUP('Captura de datos de CONTACTO'!S451,'DO NOT USE_School Picklist'!$N$3:$N$63,1,FALSE))),"Please select a value from the drop-down menu",IF('DO NOT USE_Contact Formulas'!A451,"OK",NA()))</f>
        <v>#N/A</v>
      </c>
      <c r="T451" s="53" t="e">
        <f>IF(AND(NOT(ISBLANK('Captura de datos de CONTACTO'!T451)),ISNA(VLOOKUP('Captura de datos de CONTACTO'!T451,'DO NOT USE_School Picklist'!$I$3:$I$5,1,FALSE))),"Please select a value from the drop-down menu",IF('DO NOT USE_Contact Formulas'!A451,"OK",NA()))</f>
        <v>#N/A</v>
      </c>
      <c r="U451" s="40" t="e">
        <f>IF(AND(NOT(ISBLANK('Captura de datos de CONTACTO'!U451)),ISNA(VLOOKUP('Captura de datos de CONTACTO'!U451,'DO NOT USE_School Picklist'!$E$3:$E$10,1,FALSE))),"Please select a value from the drop-down menu",IF('DO NOT USE_Contact Formulas'!A451,"OK",NA()))</f>
        <v>#N/A</v>
      </c>
      <c r="V451" s="53" t="e">
        <f>IF(AND(NOT(ISBLANK('Captura de datos de CONTACTO'!V451)),ISNA(VLOOKUP('Captura de datos de CONTACTO'!V451,'DO NOT USE_School Picklist'!$W$3:$W$9,1,FALSE))),"Please select a value from the drop-down menu",IF('DO NOT USE_Contact Formulas'!A451,"OK",NA()))</f>
        <v>#N/A</v>
      </c>
      <c r="W451" s="53" t="e">
        <f>IF(AND(NOT(ISBLANK('Captura de datos de CONTACTO'!W451)),ISNA(VLOOKUP('Captura de datos de CONTACTO'!W451,'DO NOT USE_School Picklist'!$W$3:$W$9,1,FALSE))),"Please select a value from the drop-down menu",IF('DO NOT USE_Case Formulas'!A451,"OK",NA()))</f>
        <v>#N/A</v>
      </c>
      <c r="X451" s="40" t="e">
        <f>IF(AND(NOT(ISBLANK('Captura de datos de CONTACTO'!X451)),ISNA(VLOOKUP('Captura de datos de CONTACTO'!X451,'DO NOT USE_School Picklist'!$F$3:$F$16,1,FALSE))),"Please select a value from the drop-down menu",IF('DO NOT USE_Contact Formulas'!A451,"OK",NA()))</f>
        <v>#N/A</v>
      </c>
      <c r="Y451" s="40" t="e">
        <f>IF(LEN('Captura de datos de CONTACTO'!Y451)&gt;100,"Classroom(s) must be less than 100 characters",IF('DO NOT USE_Contact Formulas'!A451,"OK",NA()))</f>
        <v>#N/A</v>
      </c>
      <c r="Z451" s="40" t="e">
        <f>IF(AND(NOT(ISBLANK('Captura de datos de CONTACTO'!Z451)),ISNA(VLOOKUP('Captura de datos de CONTACTO'!Z451,'DO NOT USE_School Picklist'!$K$3:$K$6,1,FALSE))),"Please select a value from the drop-down menu",IF('DO NOT USE_Contact Formulas'!A451,"OK",NA()))</f>
        <v>#N/A</v>
      </c>
      <c r="AA451" s="40" t="e">
        <f>IF(AND(NOT(ISBLANK('Captura de datos de CONTACTO'!AA451)),ISNA(VLOOKUP('Captura de datos de CONTACTO'!AA451,'DO NOT USE_School Picklist'!$D$3:$D$5,1,FALSE))),"Please select a value from the drop-down menu",IF('DO NOT USE_Contact Formulas'!A451,"OK",NA()))</f>
        <v>#N/A</v>
      </c>
      <c r="AB451" s="40"/>
      <c r="AC451" s="40" t="e">
        <f>IF(AND(NOT(ISBLANK('Captura de datos de CONTACTO'!AC451)),ISNA(VLOOKUP('Captura de datos de CONTACTO'!AC451,'DO NOT USE_School Picklist'!$G$3:$G$5,1,FALSE))),"Please select a value from the drop-down menu",IF('DO NOT USE_Contact Formulas'!A451,"OK",NA()))</f>
        <v>#N/A</v>
      </c>
      <c r="AD451" s="40"/>
      <c r="AE451" s="40" t="e">
        <f>IF(AND(NOT(ISBLANK('Captura de datos de CONTACTO'!AE451)),ISNA(VLOOKUP('Captura de datos de CONTACTO'!AE451,'DO NOT USE_School Picklist'!$H$3:$H$4,1,FALSE))),"Please select a value from the drop-down menu",IF('DO NOT USE_Contact Formulas'!A451,"OK",NA()))</f>
        <v>#N/A</v>
      </c>
      <c r="AF451" s="40" t="e">
        <f ca="1">IF('Captura de datos de CONTACTO'!AF451&gt;'DO NOT USE_School Picklist'!$C$3,"Test Date cannot be a future date",IF('DO NOT USE_Contact Formulas'!A451,"OK",NA()))</f>
        <v>#N/A</v>
      </c>
      <c r="AG451" s="53" t="e">
        <f>IF(AND('DO NOT USE_Contact Formulas'!A451,ISBLANK('Captura de datos de CONTACTO'!AB451)),"Lab Result Test Result is required",IF(AND(NOT(ISBLANK('Captura de datos de CONTACTO'!AB451)),ISNA(VLOOKUP('Captura de datos de CONTACTO'!AB451,'DO NOT USE_School Picklist'!$Q$3:$Q$8,1,FALSE))),"Please select a value from the drop-down menu",IF('DO NOT USE_Contact Formulas'!A451,"OK",NA())))</f>
        <v>#N/A</v>
      </c>
    </row>
    <row r="452" spans="1:33" x14ac:dyDescent="0.3">
      <c r="A452" s="39" t="e">
        <f>IF('DO NOT USE_Contact Formulas'!A452,IF('DO NOT USE_Contact Formulas'!B452,"Not all required fields are completed","OK"),NA())</f>
        <v>#N/A</v>
      </c>
      <c r="B452" s="40" t="e">
        <f>IF(AND('DO NOT USE_Contact Formulas'!A452,ISBLANK('Captura de datos de CONTACTO'!B452)),"First Name is required",IF(NOT(ISBLANK('Captura de datos de CONTACTO'!B452)),"OK",NA()))</f>
        <v>#N/A</v>
      </c>
      <c r="C452" s="40" t="e">
        <f>IF(AND('DO NOT USE_Contact Formulas'!A452,ISBLANK('Captura de datos de CONTACTO'!C452)),"Last Name is required",IF(NOT(ISBLANK('Captura de datos de CONTACTO'!C452)),"OK",NA()))</f>
        <v>#N/A</v>
      </c>
      <c r="D452" s="40" t="e">
        <f>IF(AND('DO NOT USE_Contact Formulas'!A452,ISBLANK('Captura de datos de CONTACTO'!D452)),"Birthdate is required",IF(NOT(ISBLANK('Captura de datos de CONTACTO'!D452)),"OK",NA()))</f>
        <v>#N/A</v>
      </c>
      <c r="E452" s="40" t="e">
        <f>IF(AND('DO NOT USE_Contact Formulas'!A452,ISBLANK('Captura de datos de CONTACTO'!E452)),"Mobile Phone is required",IF(NOT(ISBLANK('Captura de datos de CONTACTO'!E452)),IF(AND(ISNUMBER(VALUE('Captura de datos de CONTACTO'!E452)),LEFT('Captura de datos de CONTACTO'!E452,1)&lt;&gt;"1",LEN('Captura de datos de CONTACTO'!E452)=10),"OK","Phone number must be valid format"),NA()))</f>
        <v>#N/A</v>
      </c>
      <c r="F452" s="40" t="e">
        <f>IF(LEN('Captura de datos de CONTACTO'!F452)&gt;255,"Home Street Address must be less than 255 characters",IF('DO NOT USE_Contact Formulas'!A452,"OK",NA()))</f>
        <v>#N/A</v>
      </c>
      <c r="G452" s="40" t="e">
        <f>IF(LEN('Captura de datos de CONTACTO'!G452)&gt;40,"City must be less than 40 characters",IF('DO NOT USE_Contact Formulas'!A452,"OK",NA()))</f>
        <v>#N/A</v>
      </c>
      <c r="H452" s="40" t="e">
        <f>IF(AND(NOT(ISBLANK('Captura de datos de CONTACTO'!H452)),ISNA(VLOOKUP('Captura de datos de CONTACTO'!H452,'DO NOT USE_School Picklist'!$P$3:$P$52,1,FALSE))),"Please select a value from the drop-down menu",IF('DO NOT USE_Contact Formulas'!A452,"OK",NA()))</f>
        <v>#N/A</v>
      </c>
      <c r="I452" s="40" t="e">
        <f>IF(AND('DO NOT USE_Contact Formulas'!A452,ISBLANK('Captura de datos de CONTACTO'!I452)),"Zip is required",IF(ISBLANK('Captura de datos de CONTACTO'!I452),NA(),"OK"))</f>
        <v>#N/A</v>
      </c>
      <c r="J452" s="40" t="e">
        <f>IF(AND('DO NOT USE_Contact Formulas'!A452,ISBLANK('Captura de datos de CONTACTO'!J452)),"Student or Staff? is required",IF(ISBLANK('Captura de datos de CONTACTO'!J452),NA(),IF(ISNA(VLOOKUP('Captura de datos de CONTACTO'!J452,'DO NOT USE_School Picklist'!$B$3:$B$6,1,FALSE)),"Please select a value from the drop-down menu","OK")))</f>
        <v>#N/A</v>
      </c>
      <c r="K452" s="40" t="e">
        <f>IF(AND('Captura de datos de CONTACTO'!J452='DO NOT USE_School Picklist'!$B$4,ISBLANK('Captura de datos de CONTACTO'!K452)),"Occupation/Job Title is required if Student or Staff? is Yes, staff/faculty or volunteer",IF('DO NOT USE_Contact Formulas'!A452,"OK",NA()))</f>
        <v>#N/A</v>
      </c>
      <c r="L452" s="40" t="e">
        <f ca="1">IF('Captura de datos de CONTACTO'!L452&gt;'DO NOT USE_School Picklist'!$C$3,"Date last on school campus/facility cannot be a future date",IF('DO NOT USE_Contact Formulas'!A452,IF(ISBLANK('Captura de datos de CONTACTO'!L452),"Date last on school campus/facility is required","OK"),NA()))</f>
        <v>#N/A</v>
      </c>
      <c r="M452" s="41" t="e">
        <f ca="1">IF('Captura de datos de CONTACTO'!M452&gt;'DO NOT USE_School Picklist'!$C$3,"Last Exposure Date cannot be a future date",IF('DO NOT USE_Contact Formulas'!A452,IF(ISBLANK('Captura de datos de CONTACTO'!M452),"Last Exposure Date is required","OK"),NA()))</f>
        <v>#N/A</v>
      </c>
      <c r="N452" s="41" t="e">
        <f>IF(AND('DO NOT USE_Contact Formulas'!A452,ISBLANK('Captura de datos de CONTACTO'!N452)),"Specific Place in the Location is required",IF(ISBLANK('Captura de datos de CONTACTO'!N452),NA(),"OK"))</f>
        <v>#N/A</v>
      </c>
      <c r="O452" s="40" t="e">
        <f>IF(AND(NOT(ISBLANK('Captura de datos de CONTACTO'!O452)),ISNA(VLOOKUP('Captura de datos de CONTACTO'!O452,'DO NOT USE_School Picklist'!$L$3:$L$81,1,FALSE))),"Please select a value from the drop-down menu",IF('DO NOT USE_Contact Formulas'!A452,"OK",NA()))</f>
        <v>#N/A</v>
      </c>
      <c r="P452" s="40" t="e">
        <f>IF(AND(NOT(ISBLANK('Captura de datos de CONTACTO'!P452)),NOT(ISNUMBER(MATCH("*@*.?*",'Captura de datos de CONTACTO'!P452,0)))),"Email must be in a valid format",IF('DO NOT USE_Contact Formulas'!A452,"OK",NA()))</f>
        <v>#N/A</v>
      </c>
      <c r="Q452" s="40" t="e">
        <f>IF(LEN('Captura de datos de CONTACTO'!Q452)&gt;50,"Parent/Guardian Name must be less than 50 characters",IF('DO NOT USE_Contact Formulas'!A452,"OK",NA()))</f>
        <v>#N/A</v>
      </c>
      <c r="R452" s="40" t="e">
        <f>IF(NOT(ISBLANK('Captura de datos de CONTACTO'!R452)),IF(AND(ISNUMBER('Captura de datos de CONTACTO'!R452),LEFT('Captura de datos de CONTACTO'!R452,1)&lt;&gt;"1",LEN('Captura de datos de CONTACTO'!R452)=10),"OK","Phone number must be valid format"),IF('DO NOT USE_Contact Formulas'!A452,"OK",NA()))</f>
        <v>#N/A</v>
      </c>
      <c r="S452" s="40" t="e">
        <f>IF(AND(NOT(ISBLANK('Captura de datos de CONTACTO'!S452)),ISNA(VLOOKUP('Captura de datos de CONTACTO'!S452,'DO NOT USE_School Picklist'!$N$3:$N$63,1,FALSE))),"Please select a value from the drop-down menu",IF('DO NOT USE_Contact Formulas'!A452,"OK",NA()))</f>
        <v>#N/A</v>
      </c>
      <c r="T452" s="53" t="e">
        <f>IF(AND(NOT(ISBLANK('Captura de datos de CONTACTO'!T452)),ISNA(VLOOKUP('Captura de datos de CONTACTO'!T452,'DO NOT USE_School Picklist'!$I$3:$I$5,1,FALSE))),"Please select a value from the drop-down menu",IF('DO NOT USE_Contact Formulas'!A452,"OK",NA()))</f>
        <v>#N/A</v>
      </c>
      <c r="U452" s="40" t="e">
        <f>IF(AND(NOT(ISBLANK('Captura de datos de CONTACTO'!U452)),ISNA(VLOOKUP('Captura de datos de CONTACTO'!U452,'DO NOT USE_School Picklist'!$E$3:$E$10,1,FALSE))),"Please select a value from the drop-down menu",IF('DO NOT USE_Contact Formulas'!A452,"OK",NA()))</f>
        <v>#N/A</v>
      </c>
      <c r="V452" s="53" t="e">
        <f>IF(AND(NOT(ISBLANK('Captura de datos de CONTACTO'!V452)),ISNA(VLOOKUP('Captura de datos de CONTACTO'!V452,'DO NOT USE_School Picklist'!$W$3:$W$9,1,FALSE))),"Please select a value from the drop-down menu",IF('DO NOT USE_Contact Formulas'!A452,"OK",NA()))</f>
        <v>#N/A</v>
      </c>
      <c r="W452" s="53" t="e">
        <f>IF(AND(NOT(ISBLANK('Captura de datos de CONTACTO'!W452)),ISNA(VLOOKUP('Captura de datos de CONTACTO'!W452,'DO NOT USE_School Picklist'!$W$3:$W$9,1,FALSE))),"Please select a value from the drop-down menu",IF('DO NOT USE_Case Formulas'!A452,"OK",NA()))</f>
        <v>#N/A</v>
      </c>
      <c r="X452" s="40" t="e">
        <f>IF(AND(NOT(ISBLANK('Captura de datos de CONTACTO'!X452)),ISNA(VLOOKUP('Captura de datos de CONTACTO'!X452,'DO NOT USE_School Picklist'!$F$3:$F$16,1,FALSE))),"Please select a value from the drop-down menu",IF('DO NOT USE_Contact Formulas'!A452,"OK",NA()))</f>
        <v>#N/A</v>
      </c>
      <c r="Y452" s="40" t="e">
        <f>IF(LEN('Captura de datos de CONTACTO'!Y452)&gt;100,"Classroom(s) must be less than 100 characters",IF('DO NOT USE_Contact Formulas'!A452,"OK",NA()))</f>
        <v>#N/A</v>
      </c>
      <c r="Z452" s="40" t="e">
        <f>IF(AND(NOT(ISBLANK('Captura de datos de CONTACTO'!Z452)),ISNA(VLOOKUP('Captura de datos de CONTACTO'!Z452,'DO NOT USE_School Picklist'!$K$3:$K$6,1,FALSE))),"Please select a value from the drop-down menu",IF('DO NOT USE_Contact Formulas'!A452,"OK",NA()))</f>
        <v>#N/A</v>
      </c>
      <c r="AA452" s="40" t="e">
        <f>IF(AND(NOT(ISBLANK('Captura de datos de CONTACTO'!AA452)),ISNA(VLOOKUP('Captura de datos de CONTACTO'!AA452,'DO NOT USE_School Picklist'!$D$3:$D$5,1,FALSE))),"Please select a value from the drop-down menu",IF('DO NOT USE_Contact Formulas'!A452,"OK",NA()))</f>
        <v>#N/A</v>
      </c>
      <c r="AB452" s="40"/>
      <c r="AC452" s="40" t="e">
        <f>IF(AND(NOT(ISBLANK('Captura de datos de CONTACTO'!AC452)),ISNA(VLOOKUP('Captura de datos de CONTACTO'!AC452,'DO NOT USE_School Picklist'!$G$3:$G$5,1,FALSE))),"Please select a value from the drop-down menu",IF('DO NOT USE_Contact Formulas'!A452,"OK",NA()))</f>
        <v>#N/A</v>
      </c>
      <c r="AD452" s="40"/>
      <c r="AE452" s="40" t="e">
        <f>IF(AND(NOT(ISBLANK('Captura de datos de CONTACTO'!AE452)),ISNA(VLOOKUP('Captura de datos de CONTACTO'!AE452,'DO NOT USE_School Picklist'!$H$3:$H$4,1,FALSE))),"Please select a value from the drop-down menu",IF('DO NOT USE_Contact Formulas'!A452,"OK",NA()))</f>
        <v>#N/A</v>
      </c>
      <c r="AF452" s="40" t="e">
        <f ca="1">IF('Captura de datos de CONTACTO'!AF452&gt;'DO NOT USE_School Picklist'!$C$3,"Test Date cannot be a future date",IF('DO NOT USE_Contact Formulas'!A452,"OK",NA()))</f>
        <v>#N/A</v>
      </c>
      <c r="AG452" s="53" t="e">
        <f>IF(AND('DO NOT USE_Contact Formulas'!A452,ISBLANK('Captura de datos de CONTACTO'!AB452)),"Lab Result Test Result is required",IF(AND(NOT(ISBLANK('Captura de datos de CONTACTO'!AB452)),ISNA(VLOOKUP('Captura de datos de CONTACTO'!AB452,'DO NOT USE_School Picklist'!$Q$3:$Q$8,1,FALSE))),"Please select a value from the drop-down menu",IF('DO NOT USE_Contact Formulas'!A452,"OK",NA())))</f>
        <v>#N/A</v>
      </c>
    </row>
    <row r="453" spans="1:33" x14ac:dyDescent="0.3">
      <c r="A453" s="39" t="e">
        <f>IF('DO NOT USE_Contact Formulas'!A453,IF('DO NOT USE_Contact Formulas'!B453,"Not all required fields are completed","OK"),NA())</f>
        <v>#N/A</v>
      </c>
      <c r="B453" s="40" t="e">
        <f>IF(AND('DO NOT USE_Contact Formulas'!A453,ISBLANK('Captura de datos de CONTACTO'!B453)),"First Name is required",IF(NOT(ISBLANK('Captura de datos de CONTACTO'!B453)),"OK",NA()))</f>
        <v>#N/A</v>
      </c>
      <c r="C453" s="40" t="e">
        <f>IF(AND('DO NOT USE_Contact Formulas'!A453,ISBLANK('Captura de datos de CONTACTO'!C453)),"Last Name is required",IF(NOT(ISBLANK('Captura de datos de CONTACTO'!C453)),"OK",NA()))</f>
        <v>#N/A</v>
      </c>
      <c r="D453" s="40" t="e">
        <f>IF(AND('DO NOT USE_Contact Formulas'!A453,ISBLANK('Captura de datos de CONTACTO'!D453)),"Birthdate is required",IF(NOT(ISBLANK('Captura de datos de CONTACTO'!D453)),"OK",NA()))</f>
        <v>#N/A</v>
      </c>
      <c r="E453" s="40" t="e">
        <f>IF(AND('DO NOT USE_Contact Formulas'!A453,ISBLANK('Captura de datos de CONTACTO'!E453)),"Mobile Phone is required",IF(NOT(ISBLANK('Captura de datos de CONTACTO'!E453)),IF(AND(ISNUMBER(VALUE('Captura de datos de CONTACTO'!E453)),LEFT('Captura de datos de CONTACTO'!E453,1)&lt;&gt;"1",LEN('Captura de datos de CONTACTO'!E453)=10),"OK","Phone number must be valid format"),NA()))</f>
        <v>#N/A</v>
      </c>
      <c r="F453" s="40" t="e">
        <f>IF(LEN('Captura de datos de CONTACTO'!F453)&gt;255,"Home Street Address must be less than 255 characters",IF('DO NOT USE_Contact Formulas'!A453,"OK",NA()))</f>
        <v>#N/A</v>
      </c>
      <c r="G453" s="40" t="e">
        <f>IF(LEN('Captura de datos de CONTACTO'!G453)&gt;40,"City must be less than 40 characters",IF('DO NOT USE_Contact Formulas'!A453,"OK",NA()))</f>
        <v>#N/A</v>
      </c>
      <c r="H453" s="40" t="e">
        <f>IF(AND(NOT(ISBLANK('Captura de datos de CONTACTO'!H453)),ISNA(VLOOKUP('Captura de datos de CONTACTO'!H453,'DO NOT USE_School Picklist'!$P$3:$P$52,1,FALSE))),"Please select a value from the drop-down menu",IF('DO NOT USE_Contact Formulas'!A453,"OK",NA()))</f>
        <v>#N/A</v>
      </c>
      <c r="I453" s="40" t="e">
        <f>IF(AND('DO NOT USE_Contact Formulas'!A453,ISBLANK('Captura de datos de CONTACTO'!I453)),"Zip is required",IF(ISBLANK('Captura de datos de CONTACTO'!I453),NA(),"OK"))</f>
        <v>#N/A</v>
      </c>
      <c r="J453" s="40" t="e">
        <f>IF(AND('DO NOT USE_Contact Formulas'!A453,ISBLANK('Captura de datos de CONTACTO'!J453)),"Student or Staff? is required",IF(ISBLANK('Captura de datos de CONTACTO'!J453),NA(),IF(ISNA(VLOOKUP('Captura de datos de CONTACTO'!J453,'DO NOT USE_School Picklist'!$B$3:$B$6,1,FALSE)),"Please select a value from the drop-down menu","OK")))</f>
        <v>#N/A</v>
      </c>
      <c r="K453" s="40" t="e">
        <f>IF(AND('Captura de datos de CONTACTO'!J453='DO NOT USE_School Picklist'!$B$4,ISBLANK('Captura de datos de CONTACTO'!K453)),"Occupation/Job Title is required if Student or Staff? is Yes, staff/faculty or volunteer",IF('DO NOT USE_Contact Formulas'!A453,"OK",NA()))</f>
        <v>#N/A</v>
      </c>
      <c r="L453" s="40" t="e">
        <f ca="1">IF('Captura de datos de CONTACTO'!L453&gt;'DO NOT USE_School Picklist'!$C$3,"Date last on school campus/facility cannot be a future date",IF('DO NOT USE_Contact Formulas'!A453,IF(ISBLANK('Captura de datos de CONTACTO'!L453),"Date last on school campus/facility is required","OK"),NA()))</f>
        <v>#N/A</v>
      </c>
      <c r="M453" s="41" t="e">
        <f ca="1">IF('Captura de datos de CONTACTO'!M453&gt;'DO NOT USE_School Picklist'!$C$3,"Last Exposure Date cannot be a future date",IF('DO NOT USE_Contact Formulas'!A453,IF(ISBLANK('Captura de datos de CONTACTO'!M453),"Last Exposure Date is required","OK"),NA()))</f>
        <v>#N/A</v>
      </c>
      <c r="N453" s="41" t="e">
        <f>IF(AND('DO NOT USE_Contact Formulas'!A453,ISBLANK('Captura de datos de CONTACTO'!N453)),"Specific Place in the Location is required",IF(ISBLANK('Captura de datos de CONTACTO'!N453),NA(),"OK"))</f>
        <v>#N/A</v>
      </c>
      <c r="O453" s="40" t="e">
        <f>IF(AND(NOT(ISBLANK('Captura de datos de CONTACTO'!O453)),ISNA(VLOOKUP('Captura de datos de CONTACTO'!O453,'DO NOT USE_School Picklist'!$L$3:$L$81,1,FALSE))),"Please select a value from the drop-down menu",IF('DO NOT USE_Contact Formulas'!A453,"OK",NA()))</f>
        <v>#N/A</v>
      </c>
      <c r="P453" s="40" t="e">
        <f>IF(AND(NOT(ISBLANK('Captura de datos de CONTACTO'!P453)),NOT(ISNUMBER(MATCH("*@*.?*",'Captura de datos de CONTACTO'!P453,0)))),"Email must be in a valid format",IF('DO NOT USE_Contact Formulas'!A453,"OK",NA()))</f>
        <v>#N/A</v>
      </c>
      <c r="Q453" s="40" t="e">
        <f>IF(LEN('Captura de datos de CONTACTO'!Q453)&gt;50,"Parent/Guardian Name must be less than 50 characters",IF('DO NOT USE_Contact Formulas'!A453,"OK",NA()))</f>
        <v>#N/A</v>
      </c>
      <c r="R453" s="40" t="e">
        <f>IF(NOT(ISBLANK('Captura de datos de CONTACTO'!R453)),IF(AND(ISNUMBER('Captura de datos de CONTACTO'!R453),LEFT('Captura de datos de CONTACTO'!R453,1)&lt;&gt;"1",LEN('Captura de datos de CONTACTO'!R453)=10),"OK","Phone number must be valid format"),IF('DO NOT USE_Contact Formulas'!A453,"OK",NA()))</f>
        <v>#N/A</v>
      </c>
      <c r="S453" s="40" t="e">
        <f>IF(AND(NOT(ISBLANK('Captura de datos de CONTACTO'!S453)),ISNA(VLOOKUP('Captura de datos de CONTACTO'!S453,'DO NOT USE_School Picklist'!$N$3:$N$63,1,FALSE))),"Please select a value from the drop-down menu",IF('DO NOT USE_Contact Formulas'!A453,"OK",NA()))</f>
        <v>#N/A</v>
      </c>
      <c r="T453" s="53" t="e">
        <f>IF(AND(NOT(ISBLANK('Captura de datos de CONTACTO'!T453)),ISNA(VLOOKUP('Captura de datos de CONTACTO'!T453,'DO NOT USE_School Picklist'!$I$3:$I$5,1,FALSE))),"Please select a value from the drop-down menu",IF('DO NOT USE_Contact Formulas'!A453,"OK",NA()))</f>
        <v>#N/A</v>
      </c>
      <c r="U453" s="40" t="e">
        <f>IF(AND(NOT(ISBLANK('Captura de datos de CONTACTO'!U453)),ISNA(VLOOKUP('Captura de datos de CONTACTO'!U453,'DO NOT USE_School Picklist'!$E$3:$E$10,1,FALSE))),"Please select a value from the drop-down menu",IF('DO NOT USE_Contact Formulas'!A453,"OK",NA()))</f>
        <v>#N/A</v>
      </c>
      <c r="V453" s="53" t="e">
        <f>IF(AND(NOT(ISBLANK('Captura de datos de CONTACTO'!V453)),ISNA(VLOOKUP('Captura de datos de CONTACTO'!V453,'DO NOT USE_School Picklist'!$W$3:$W$9,1,FALSE))),"Please select a value from the drop-down menu",IF('DO NOT USE_Contact Formulas'!A453,"OK",NA()))</f>
        <v>#N/A</v>
      </c>
      <c r="W453" s="53" t="e">
        <f>IF(AND(NOT(ISBLANK('Captura de datos de CONTACTO'!W453)),ISNA(VLOOKUP('Captura de datos de CONTACTO'!W453,'DO NOT USE_School Picklist'!$W$3:$W$9,1,FALSE))),"Please select a value from the drop-down menu",IF('DO NOT USE_Case Formulas'!A453,"OK",NA()))</f>
        <v>#N/A</v>
      </c>
      <c r="X453" s="40" t="e">
        <f>IF(AND(NOT(ISBLANK('Captura de datos de CONTACTO'!X453)),ISNA(VLOOKUP('Captura de datos de CONTACTO'!X453,'DO NOT USE_School Picklist'!$F$3:$F$16,1,FALSE))),"Please select a value from the drop-down menu",IF('DO NOT USE_Contact Formulas'!A453,"OK",NA()))</f>
        <v>#N/A</v>
      </c>
      <c r="Y453" s="40" t="e">
        <f>IF(LEN('Captura de datos de CONTACTO'!Y453)&gt;100,"Classroom(s) must be less than 100 characters",IF('DO NOT USE_Contact Formulas'!A453,"OK",NA()))</f>
        <v>#N/A</v>
      </c>
      <c r="Z453" s="40" t="e">
        <f>IF(AND(NOT(ISBLANK('Captura de datos de CONTACTO'!Z453)),ISNA(VLOOKUP('Captura de datos de CONTACTO'!Z453,'DO NOT USE_School Picklist'!$K$3:$K$6,1,FALSE))),"Please select a value from the drop-down menu",IF('DO NOT USE_Contact Formulas'!A453,"OK",NA()))</f>
        <v>#N/A</v>
      </c>
      <c r="AA453" s="40" t="e">
        <f>IF(AND(NOT(ISBLANK('Captura de datos de CONTACTO'!AA453)),ISNA(VLOOKUP('Captura de datos de CONTACTO'!AA453,'DO NOT USE_School Picklist'!$D$3:$D$5,1,FALSE))),"Please select a value from the drop-down menu",IF('DO NOT USE_Contact Formulas'!A453,"OK",NA()))</f>
        <v>#N/A</v>
      </c>
      <c r="AB453" s="40"/>
      <c r="AC453" s="40" t="e">
        <f>IF(AND(NOT(ISBLANK('Captura de datos de CONTACTO'!AC453)),ISNA(VLOOKUP('Captura de datos de CONTACTO'!AC453,'DO NOT USE_School Picklist'!$G$3:$G$5,1,FALSE))),"Please select a value from the drop-down menu",IF('DO NOT USE_Contact Formulas'!A453,"OK",NA()))</f>
        <v>#N/A</v>
      </c>
      <c r="AD453" s="40"/>
      <c r="AE453" s="40" t="e">
        <f>IF(AND(NOT(ISBLANK('Captura de datos de CONTACTO'!AE453)),ISNA(VLOOKUP('Captura de datos de CONTACTO'!AE453,'DO NOT USE_School Picklist'!$H$3:$H$4,1,FALSE))),"Please select a value from the drop-down menu",IF('DO NOT USE_Contact Formulas'!A453,"OK",NA()))</f>
        <v>#N/A</v>
      </c>
      <c r="AF453" s="40" t="e">
        <f ca="1">IF('Captura de datos de CONTACTO'!AF453&gt;'DO NOT USE_School Picklist'!$C$3,"Test Date cannot be a future date",IF('DO NOT USE_Contact Formulas'!A453,"OK",NA()))</f>
        <v>#N/A</v>
      </c>
      <c r="AG453" s="53" t="e">
        <f>IF(AND('DO NOT USE_Contact Formulas'!A453,ISBLANK('Captura de datos de CONTACTO'!AB453)),"Lab Result Test Result is required",IF(AND(NOT(ISBLANK('Captura de datos de CONTACTO'!AB453)),ISNA(VLOOKUP('Captura de datos de CONTACTO'!AB453,'DO NOT USE_School Picklist'!$Q$3:$Q$8,1,FALSE))),"Please select a value from the drop-down menu",IF('DO NOT USE_Contact Formulas'!A453,"OK",NA())))</f>
        <v>#N/A</v>
      </c>
    </row>
    <row r="454" spans="1:33" x14ac:dyDescent="0.3">
      <c r="A454" s="39" t="e">
        <f>IF('DO NOT USE_Contact Formulas'!A454,IF('DO NOT USE_Contact Formulas'!B454,"Not all required fields are completed","OK"),NA())</f>
        <v>#N/A</v>
      </c>
      <c r="B454" s="40" t="e">
        <f>IF(AND('DO NOT USE_Contact Formulas'!A454,ISBLANK('Captura de datos de CONTACTO'!B454)),"First Name is required",IF(NOT(ISBLANK('Captura de datos de CONTACTO'!B454)),"OK",NA()))</f>
        <v>#N/A</v>
      </c>
      <c r="C454" s="40" t="e">
        <f>IF(AND('DO NOT USE_Contact Formulas'!A454,ISBLANK('Captura de datos de CONTACTO'!C454)),"Last Name is required",IF(NOT(ISBLANK('Captura de datos de CONTACTO'!C454)),"OK",NA()))</f>
        <v>#N/A</v>
      </c>
      <c r="D454" s="40" t="e">
        <f>IF(AND('DO NOT USE_Contact Formulas'!A454,ISBLANK('Captura de datos de CONTACTO'!D454)),"Birthdate is required",IF(NOT(ISBLANK('Captura de datos de CONTACTO'!D454)),"OK",NA()))</f>
        <v>#N/A</v>
      </c>
      <c r="E454" s="40" t="e">
        <f>IF(AND('DO NOT USE_Contact Formulas'!A454,ISBLANK('Captura de datos de CONTACTO'!E454)),"Mobile Phone is required",IF(NOT(ISBLANK('Captura de datos de CONTACTO'!E454)),IF(AND(ISNUMBER(VALUE('Captura de datos de CONTACTO'!E454)),LEFT('Captura de datos de CONTACTO'!E454,1)&lt;&gt;"1",LEN('Captura de datos de CONTACTO'!E454)=10),"OK","Phone number must be valid format"),NA()))</f>
        <v>#N/A</v>
      </c>
      <c r="F454" s="40" t="e">
        <f>IF(LEN('Captura de datos de CONTACTO'!F454)&gt;255,"Home Street Address must be less than 255 characters",IF('DO NOT USE_Contact Formulas'!A454,"OK",NA()))</f>
        <v>#N/A</v>
      </c>
      <c r="G454" s="40" t="e">
        <f>IF(LEN('Captura de datos de CONTACTO'!G454)&gt;40,"City must be less than 40 characters",IF('DO NOT USE_Contact Formulas'!A454,"OK",NA()))</f>
        <v>#N/A</v>
      </c>
      <c r="H454" s="40" t="e">
        <f>IF(AND(NOT(ISBLANK('Captura de datos de CONTACTO'!H454)),ISNA(VLOOKUP('Captura de datos de CONTACTO'!H454,'DO NOT USE_School Picklist'!$P$3:$P$52,1,FALSE))),"Please select a value from the drop-down menu",IF('DO NOT USE_Contact Formulas'!A454,"OK",NA()))</f>
        <v>#N/A</v>
      </c>
      <c r="I454" s="40" t="e">
        <f>IF(AND('DO NOT USE_Contact Formulas'!A454,ISBLANK('Captura de datos de CONTACTO'!I454)),"Zip is required",IF(ISBLANK('Captura de datos de CONTACTO'!I454),NA(),"OK"))</f>
        <v>#N/A</v>
      </c>
      <c r="J454" s="40" t="e">
        <f>IF(AND('DO NOT USE_Contact Formulas'!A454,ISBLANK('Captura de datos de CONTACTO'!J454)),"Student or Staff? is required",IF(ISBLANK('Captura de datos de CONTACTO'!J454),NA(),IF(ISNA(VLOOKUP('Captura de datos de CONTACTO'!J454,'DO NOT USE_School Picklist'!$B$3:$B$6,1,FALSE)),"Please select a value from the drop-down menu","OK")))</f>
        <v>#N/A</v>
      </c>
      <c r="K454" s="40" t="e">
        <f>IF(AND('Captura de datos de CONTACTO'!J454='DO NOT USE_School Picklist'!$B$4,ISBLANK('Captura de datos de CONTACTO'!K454)),"Occupation/Job Title is required if Student or Staff? is Yes, staff/faculty or volunteer",IF('DO NOT USE_Contact Formulas'!A454,"OK",NA()))</f>
        <v>#N/A</v>
      </c>
      <c r="L454" s="40" t="e">
        <f ca="1">IF('Captura de datos de CONTACTO'!L454&gt;'DO NOT USE_School Picklist'!$C$3,"Date last on school campus/facility cannot be a future date",IF('DO NOT USE_Contact Formulas'!A454,IF(ISBLANK('Captura de datos de CONTACTO'!L454),"Date last on school campus/facility is required","OK"),NA()))</f>
        <v>#N/A</v>
      </c>
      <c r="M454" s="41" t="e">
        <f ca="1">IF('Captura de datos de CONTACTO'!M454&gt;'DO NOT USE_School Picklist'!$C$3,"Last Exposure Date cannot be a future date",IF('DO NOT USE_Contact Formulas'!A454,IF(ISBLANK('Captura de datos de CONTACTO'!M454),"Last Exposure Date is required","OK"),NA()))</f>
        <v>#N/A</v>
      </c>
      <c r="N454" s="41" t="e">
        <f>IF(AND('DO NOT USE_Contact Formulas'!A454,ISBLANK('Captura de datos de CONTACTO'!N454)),"Specific Place in the Location is required",IF(ISBLANK('Captura de datos de CONTACTO'!N454),NA(),"OK"))</f>
        <v>#N/A</v>
      </c>
      <c r="O454" s="40" t="e">
        <f>IF(AND(NOT(ISBLANK('Captura de datos de CONTACTO'!O454)),ISNA(VLOOKUP('Captura de datos de CONTACTO'!O454,'DO NOT USE_School Picklist'!$L$3:$L$81,1,FALSE))),"Please select a value from the drop-down menu",IF('DO NOT USE_Contact Formulas'!A454,"OK",NA()))</f>
        <v>#N/A</v>
      </c>
      <c r="P454" s="40" t="e">
        <f>IF(AND(NOT(ISBLANK('Captura de datos de CONTACTO'!P454)),NOT(ISNUMBER(MATCH("*@*.?*",'Captura de datos de CONTACTO'!P454,0)))),"Email must be in a valid format",IF('DO NOT USE_Contact Formulas'!A454,"OK",NA()))</f>
        <v>#N/A</v>
      </c>
      <c r="Q454" s="40" t="e">
        <f>IF(LEN('Captura de datos de CONTACTO'!Q454)&gt;50,"Parent/Guardian Name must be less than 50 characters",IF('DO NOT USE_Contact Formulas'!A454,"OK",NA()))</f>
        <v>#N/A</v>
      </c>
      <c r="R454" s="40" t="e">
        <f>IF(NOT(ISBLANK('Captura de datos de CONTACTO'!R454)),IF(AND(ISNUMBER('Captura de datos de CONTACTO'!R454),LEFT('Captura de datos de CONTACTO'!R454,1)&lt;&gt;"1",LEN('Captura de datos de CONTACTO'!R454)=10),"OK","Phone number must be valid format"),IF('DO NOT USE_Contact Formulas'!A454,"OK",NA()))</f>
        <v>#N/A</v>
      </c>
      <c r="S454" s="40" t="e">
        <f>IF(AND(NOT(ISBLANK('Captura de datos de CONTACTO'!S454)),ISNA(VLOOKUP('Captura de datos de CONTACTO'!S454,'DO NOT USE_School Picklist'!$N$3:$N$63,1,FALSE))),"Please select a value from the drop-down menu",IF('DO NOT USE_Contact Formulas'!A454,"OK",NA()))</f>
        <v>#N/A</v>
      </c>
      <c r="T454" s="53" t="e">
        <f>IF(AND(NOT(ISBLANK('Captura de datos de CONTACTO'!T454)),ISNA(VLOOKUP('Captura de datos de CONTACTO'!T454,'DO NOT USE_School Picklist'!$I$3:$I$5,1,FALSE))),"Please select a value from the drop-down menu",IF('DO NOT USE_Contact Formulas'!A454,"OK",NA()))</f>
        <v>#N/A</v>
      </c>
      <c r="U454" s="40" t="e">
        <f>IF(AND(NOT(ISBLANK('Captura de datos de CONTACTO'!U454)),ISNA(VLOOKUP('Captura de datos de CONTACTO'!U454,'DO NOT USE_School Picklist'!$E$3:$E$10,1,FALSE))),"Please select a value from the drop-down menu",IF('DO NOT USE_Contact Formulas'!A454,"OK",NA()))</f>
        <v>#N/A</v>
      </c>
      <c r="V454" s="53" t="e">
        <f>IF(AND(NOT(ISBLANK('Captura de datos de CONTACTO'!V454)),ISNA(VLOOKUP('Captura de datos de CONTACTO'!V454,'DO NOT USE_School Picklist'!$W$3:$W$9,1,FALSE))),"Please select a value from the drop-down menu",IF('DO NOT USE_Contact Formulas'!A454,"OK",NA()))</f>
        <v>#N/A</v>
      </c>
      <c r="W454" s="53" t="e">
        <f>IF(AND(NOT(ISBLANK('Captura de datos de CONTACTO'!W454)),ISNA(VLOOKUP('Captura de datos de CONTACTO'!W454,'DO NOT USE_School Picklist'!$W$3:$W$9,1,FALSE))),"Please select a value from the drop-down menu",IF('DO NOT USE_Case Formulas'!A454,"OK",NA()))</f>
        <v>#N/A</v>
      </c>
      <c r="X454" s="40" t="e">
        <f>IF(AND(NOT(ISBLANK('Captura de datos de CONTACTO'!X454)),ISNA(VLOOKUP('Captura de datos de CONTACTO'!X454,'DO NOT USE_School Picklist'!$F$3:$F$16,1,FALSE))),"Please select a value from the drop-down menu",IF('DO NOT USE_Contact Formulas'!A454,"OK",NA()))</f>
        <v>#N/A</v>
      </c>
      <c r="Y454" s="40" t="e">
        <f>IF(LEN('Captura de datos de CONTACTO'!Y454)&gt;100,"Classroom(s) must be less than 100 characters",IF('DO NOT USE_Contact Formulas'!A454,"OK",NA()))</f>
        <v>#N/A</v>
      </c>
      <c r="Z454" s="40" t="e">
        <f>IF(AND(NOT(ISBLANK('Captura de datos de CONTACTO'!Z454)),ISNA(VLOOKUP('Captura de datos de CONTACTO'!Z454,'DO NOT USE_School Picklist'!$K$3:$K$6,1,FALSE))),"Please select a value from the drop-down menu",IF('DO NOT USE_Contact Formulas'!A454,"OK",NA()))</f>
        <v>#N/A</v>
      </c>
      <c r="AA454" s="40" t="e">
        <f>IF(AND(NOT(ISBLANK('Captura de datos de CONTACTO'!AA454)),ISNA(VLOOKUP('Captura de datos de CONTACTO'!AA454,'DO NOT USE_School Picklist'!$D$3:$D$5,1,FALSE))),"Please select a value from the drop-down menu",IF('DO NOT USE_Contact Formulas'!A454,"OK",NA()))</f>
        <v>#N/A</v>
      </c>
      <c r="AB454" s="40"/>
      <c r="AC454" s="40" t="e">
        <f>IF(AND(NOT(ISBLANK('Captura de datos de CONTACTO'!AC454)),ISNA(VLOOKUP('Captura de datos de CONTACTO'!AC454,'DO NOT USE_School Picklist'!$G$3:$G$5,1,FALSE))),"Please select a value from the drop-down menu",IF('DO NOT USE_Contact Formulas'!A454,"OK",NA()))</f>
        <v>#N/A</v>
      </c>
      <c r="AD454" s="40"/>
      <c r="AE454" s="40" t="e">
        <f>IF(AND(NOT(ISBLANK('Captura de datos de CONTACTO'!AE454)),ISNA(VLOOKUP('Captura de datos de CONTACTO'!AE454,'DO NOT USE_School Picklist'!$H$3:$H$4,1,FALSE))),"Please select a value from the drop-down menu",IF('DO NOT USE_Contact Formulas'!A454,"OK",NA()))</f>
        <v>#N/A</v>
      </c>
      <c r="AF454" s="40" t="e">
        <f ca="1">IF('Captura de datos de CONTACTO'!AF454&gt;'DO NOT USE_School Picklist'!$C$3,"Test Date cannot be a future date",IF('DO NOT USE_Contact Formulas'!A454,"OK",NA()))</f>
        <v>#N/A</v>
      </c>
      <c r="AG454" s="53" t="e">
        <f>IF(AND('DO NOT USE_Contact Formulas'!A454,ISBLANK('Captura de datos de CONTACTO'!AB454)),"Lab Result Test Result is required",IF(AND(NOT(ISBLANK('Captura de datos de CONTACTO'!AB454)),ISNA(VLOOKUP('Captura de datos de CONTACTO'!AB454,'DO NOT USE_School Picklist'!$Q$3:$Q$8,1,FALSE))),"Please select a value from the drop-down menu",IF('DO NOT USE_Contact Formulas'!A454,"OK",NA())))</f>
        <v>#N/A</v>
      </c>
    </row>
    <row r="455" spans="1:33" x14ac:dyDescent="0.3">
      <c r="A455" s="39" t="e">
        <f>IF('DO NOT USE_Contact Formulas'!A455,IF('DO NOT USE_Contact Formulas'!B455,"Not all required fields are completed","OK"),NA())</f>
        <v>#N/A</v>
      </c>
      <c r="B455" s="40" t="e">
        <f>IF(AND('DO NOT USE_Contact Formulas'!A455,ISBLANK('Captura de datos de CONTACTO'!B455)),"First Name is required",IF(NOT(ISBLANK('Captura de datos de CONTACTO'!B455)),"OK",NA()))</f>
        <v>#N/A</v>
      </c>
      <c r="C455" s="40" t="e">
        <f>IF(AND('DO NOT USE_Contact Formulas'!A455,ISBLANK('Captura de datos de CONTACTO'!C455)),"Last Name is required",IF(NOT(ISBLANK('Captura de datos de CONTACTO'!C455)),"OK",NA()))</f>
        <v>#N/A</v>
      </c>
      <c r="D455" s="40" t="e">
        <f>IF(AND('DO NOT USE_Contact Formulas'!A455,ISBLANK('Captura de datos de CONTACTO'!D455)),"Birthdate is required",IF(NOT(ISBLANK('Captura de datos de CONTACTO'!D455)),"OK",NA()))</f>
        <v>#N/A</v>
      </c>
      <c r="E455" s="40" t="e">
        <f>IF(AND('DO NOT USE_Contact Formulas'!A455,ISBLANK('Captura de datos de CONTACTO'!E455)),"Mobile Phone is required",IF(NOT(ISBLANK('Captura de datos de CONTACTO'!E455)),IF(AND(ISNUMBER(VALUE('Captura de datos de CONTACTO'!E455)),LEFT('Captura de datos de CONTACTO'!E455,1)&lt;&gt;"1",LEN('Captura de datos de CONTACTO'!E455)=10),"OK","Phone number must be valid format"),NA()))</f>
        <v>#N/A</v>
      </c>
      <c r="F455" s="40" t="e">
        <f>IF(LEN('Captura de datos de CONTACTO'!F455)&gt;255,"Home Street Address must be less than 255 characters",IF('DO NOT USE_Contact Formulas'!A455,"OK",NA()))</f>
        <v>#N/A</v>
      </c>
      <c r="G455" s="40" t="e">
        <f>IF(LEN('Captura de datos de CONTACTO'!G455)&gt;40,"City must be less than 40 characters",IF('DO NOT USE_Contact Formulas'!A455,"OK",NA()))</f>
        <v>#N/A</v>
      </c>
      <c r="H455" s="40" t="e">
        <f>IF(AND(NOT(ISBLANK('Captura de datos de CONTACTO'!H455)),ISNA(VLOOKUP('Captura de datos de CONTACTO'!H455,'DO NOT USE_School Picklist'!$P$3:$P$52,1,FALSE))),"Please select a value from the drop-down menu",IF('DO NOT USE_Contact Formulas'!A455,"OK",NA()))</f>
        <v>#N/A</v>
      </c>
      <c r="I455" s="40" t="e">
        <f>IF(AND('DO NOT USE_Contact Formulas'!A455,ISBLANK('Captura de datos de CONTACTO'!I455)),"Zip is required",IF(ISBLANK('Captura de datos de CONTACTO'!I455),NA(),"OK"))</f>
        <v>#N/A</v>
      </c>
      <c r="J455" s="40" t="e">
        <f>IF(AND('DO NOT USE_Contact Formulas'!A455,ISBLANK('Captura de datos de CONTACTO'!J455)),"Student or Staff? is required",IF(ISBLANK('Captura de datos de CONTACTO'!J455),NA(),IF(ISNA(VLOOKUP('Captura de datos de CONTACTO'!J455,'DO NOT USE_School Picklist'!$B$3:$B$6,1,FALSE)),"Please select a value from the drop-down menu","OK")))</f>
        <v>#N/A</v>
      </c>
      <c r="K455" s="40" t="e">
        <f>IF(AND('Captura de datos de CONTACTO'!J455='DO NOT USE_School Picklist'!$B$4,ISBLANK('Captura de datos de CONTACTO'!K455)),"Occupation/Job Title is required if Student or Staff? is Yes, staff/faculty or volunteer",IF('DO NOT USE_Contact Formulas'!A455,"OK",NA()))</f>
        <v>#N/A</v>
      </c>
      <c r="L455" s="40" t="e">
        <f ca="1">IF('Captura de datos de CONTACTO'!L455&gt;'DO NOT USE_School Picklist'!$C$3,"Date last on school campus/facility cannot be a future date",IF('DO NOT USE_Contact Formulas'!A455,IF(ISBLANK('Captura de datos de CONTACTO'!L455),"Date last on school campus/facility is required","OK"),NA()))</f>
        <v>#N/A</v>
      </c>
      <c r="M455" s="41" t="e">
        <f ca="1">IF('Captura de datos de CONTACTO'!M455&gt;'DO NOT USE_School Picklist'!$C$3,"Last Exposure Date cannot be a future date",IF('DO NOT USE_Contact Formulas'!A455,IF(ISBLANK('Captura de datos de CONTACTO'!M455),"Last Exposure Date is required","OK"),NA()))</f>
        <v>#N/A</v>
      </c>
      <c r="N455" s="41" t="e">
        <f>IF(AND('DO NOT USE_Contact Formulas'!A455,ISBLANK('Captura de datos de CONTACTO'!N455)),"Specific Place in the Location is required",IF(ISBLANK('Captura de datos de CONTACTO'!N455),NA(),"OK"))</f>
        <v>#N/A</v>
      </c>
      <c r="O455" s="40" t="e">
        <f>IF(AND(NOT(ISBLANK('Captura de datos de CONTACTO'!O455)),ISNA(VLOOKUP('Captura de datos de CONTACTO'!O455,'DO NOT USE_School Picklist'!$L$3:$L$81,1,FALSE))),"Please select a value from the drop-down menu",IF('DO NOT USE_Contact Formulas'!A455,"OK",NA()))</f>
        <v>#N/A</v>
      </c>
      <c r="P455" s="40" t="e">
        <f>IF(AND(NOT(ISBLANK('Captura de datos de CONTACTO'!P455)),NOT(ISNUMBER(MATCH("*@*.?*",'Captura de datos de CONTACTO'!P455,0)))),"Email must be in a valid format",IF('DO NOT USE_Contact Formulas'!A455,"OK",NA()))</f>
        <v>#N/A</v>
      </c>
      <c r="Q455" s="40" t="e">
        <f>IF(LEN('Captura de datos de CONTACTO'!Q455)&gt;50,"Parent/Guardian Name must be less than 50 characters",IF('DO NOT USE_Contact Formulas'!A455,"OK",NA()))</f>
        <v>#N/A</v>
      </c>
      <c r="R455" s="40" t="e">
        <f>IF(NOT(ISBLANK('Captura de datos de CONTACTO'!R455)),IF(AND(ISNUMBER('Captura de datos de CONTACTO'!R455),LEFT('Captura de datos de CONTACTO'!R455,1)&lt;&gt;"1",LEN('Captura de datos de CONTACTO'!R455)=10),"OK","Phone number must be valid format"),IF('DO NOT USE_Contact Formulas'!A455,"OK",NA()))</f>
        <v>#N/A</v>
      </c>
      <c r="S455" s="40" t="e">
        <f>IF(AND(NOT(ISBLANK('Captura de datos de CONTACTO'!S455)),ISNA(VLOOKUP('Captura de datos de CONTACTO'!S455,'DO NOT USE_School Picklist'!$N$3:$N$63,1,FALSE))),"Please select a value from the drop-down menu",IF('DO NOT USE_Contact Formulas'!A455,"OK",NA()))</f>
        <v>#N/A</v>
      </c>
      <c r="T455" s="53" t="e">
        <f>IF(AND(NOT(ISBLANK('Captura de datos de CONTACTO'!T455)),ISNA(VLOOKUP('Captura de datos de CONTACTO'!T455,'DO NOT USE_School Picklist'!$I$3:$I$5,1,FALSE))),"Please select a value from the drop-down menu",IF('DO NOT USE_Contact Formulas'!A455,"OK",NA()))</f>
        <v>#N/A</v>
      </c>
      <c r="U455" s="40" t="e">
        <f>IF(AND(NOT(ISBLANK('Captura de datos de CONTACTO'!U455)),ISNA(VLOOKUP('Captura de datos de CONTACTO'!U455,'DO NOT USE_School Picklist'!$E$3:$E$10,1,FALSE))),"Please select a value from the drop-down menu",IF('DO NOT USE_Contact Formulas'!A455,"OK",NA()))</f>
        <v>#N/A</v>
      </c>
      <c r="V455" s="53" t="e">
        <f>IF(AND(NOT(ISBLANK('Captura de datos de CONTACTO'!V455)),ISNA(VLOOKUP('Captura de datos de CONTACTO'!V455,'DO NOT USE_School Picklist'!$W$3:$W$9,1,FALSE))),"Please select a value from the drop-down menu",IF('DO NOT USE_Contact Formulas'!A455,"OK",NA()))</f>
        <v>#N/A</v>
      </c>
      <c r="W455" s="53" t="e">
        <f>IF(AND(NOT(ISBLANK('Captura de datos de CONTACTO'!W455)),ISNA(VLOOKUP('Captura de datos de CONTACTO'!W455,'DO NOT USE_School Picklist'!$W$3:$W$9,1,FALSE))),"Please select a value from the drop-down menu",IF('DO NOT USE_Case Formulas'!A455,"OK",NA()))</f>
        <v>#N/A</v>
      </c>
      <c r="X455" s="40" t="e">
        <f>IF(AND(NOT(ISBLANK('Captura de datos de CONTACTO'!X455)),ISNA(VLOOKUP('Captura de datos de CONTACTO'!X455,'DO NOT USE_School Picklist'!$F$3:$F$16,1,FALSE))),"Please select a value from the drop-down menu",IF('DO NOT USE_Contact Formulas'!A455,"OK",NA()))</f>
        <v>#N/A</v>
      </c>
      <c r="Y455" s="40" t="e">
        <f>IF(LEN('Captura de datos de CONTACTO'!Y455)&gt;100,"Classroom(s) must be less than 100 characters",IF('DO NOT USE_Contact Formulas'!A455,"OK",NA()))</f>
        <v>#N/A</v>
      </c>
      <c r="Z455" s="40" t="e">
        <f>IF(AND(NOT(ISBLANK('Captura de datos de CONTACTO'!Z455)),ISNA(VLOOKUP('Captura de datos de CONTACTO'!Z455,'DO NOT USE_School Picklist'!$K$3:$K$6,1,FALSE))),"Please select a value from the drop-down menu",IF('DO NOT USE_Contact Formulas'!A455,"OK",NA()))</f>
        <v>#N/A</v>
      </c>
      <c r="AA455" s="40" t="e">
        <f>IF(AND(NOT(ISBLANK('Captura de datos de CONTACTO'!AA455)),ISNA(VLOOKUP('Captura de datos de CONTACTO'!AA455,'DO NOT USE_School Picklist'!$D$3:$D$5,1,FALSE))),"Please select a value from the drop-down menu",IF('DO NOT USE_Contact Formulas'!A455,"OK",NA()))</f>
        <v>#N/A</v>
      </c>
      <c r="AB455" s="40"/>
      <c r="AC455" s="40" t="e">
        <f>IF(AND(NOT(ISBLANK('Captura de datos de CONTACTO'!AC455)),ISNA(VLOOKUP('Captura de datos de CONTACTO'!AC455,'DO NOT USE_School Picklist'!$G$3:$G$5,1,FALSE))),"Please select a value from the drop-down menu",IF('DO NOT USE_Contact Formulas'!A455,"OK",NA()))</f>
        <v>#N/A</v>
      </c>
      <c r="AD455" s="40"/>
      <c r="AE455" s="40" t="e">
        <f>IF(AND(NOT(ISBLANK('Captura de datos de CONTACTO'!AE455)),ISNA(VLOOKUP('Captura de datos de CONTACTO'!AE455,'DO NOT USE_School Picklist'!$H$3:$H$4,1,FALSE))),"Please select a value from the drop-down menu",IF('DO NOT USE_Contact Formulas'!A455,"OK",NA()))</f>
        <v>#N/A</v>
      </c>
      <c r="AF455" s="40" t="e">
        <f ca="1">IF('Captura de datos de CONTACTO'!AF455&gt;'DO NOT USE_School Picklist'!$C$3,"Test Date cannot be a future date",IF('DO NOT USE_Contact Formulas'!A455,"OK",NA()))</f>
        <v>#N/A</v>
      </c>
      <c r="AG455" s="53" t="e">
        <f>IF(AND('DO NOT USE_Contact Formulas'!A455,ISBLANK('Captura de datos de CONTACTO'!AB455)),"Lab Result Test Result is required",IF(AND(NOT(ISBLANK('Captura de datos de CONTACTO'!AB455)),ISNA(VLOOKUP('Captura de datos de CONTACTO'!AB455,'DO NOT USE_School Picklist'!$Q$3:$Q$8,1,FALSE))),"Please select a value from the drop-down menu",IF('DO NOT USE_Contact Formulas'!A455,"OK",NA())))</f>
        <v>#N/A</v>
      </c>
    </row>
    <row r="456" spans="1:33" x14ac:dyDescent="0.3">
      <c r="A456" s="39" t="e">
        <f>IF('DO NOT USE_Contact Formulas'!A456,IF('DO NOT USE_Contact Formulas'!B456,"Not all required fields are completed","OK"),NA())</f>
        <v>#N/A</v>
      </c>
      <c r="B456" s="40" t="e">
        <f>IF(AND('DO NOT USE_Contact Formulas'!A456,ISBLANK('Captura de datos de CONTACTO'!B456)),"First Name is required",IF(NOT(ISBLANK('Captura de datos de CONTACTO'!B456)),"OK",NA()))</f>
        <v>#N/A</v>
      </c>
      <c r="C456" s="40" t="e">
        <f>IF(AND('DO NOT USE_Contact Formulas'!A456,ISBLANK('Captura de datos de CONTACTO'!C456)),"Last Name is required",IF(NOT(ISBLANK('Captura de datos de CONTACTO'!C456)),"OK",NA()))</f>
        <v>#N/A</v>
      </c>
      <c r="D456" s="40" t="e">
        <f>IF(AND('DO NOT USE_Contact Formulas'!A456,ISBLANK('Captura de datos de CONTACTO'!D456)),"Birthdate is required",IF(NOT(ISBLANK('Captura de datos de CONTACTO'!D456)),"OK",NA()))</f>
        <v>#N/A</v>
      </c>
      <c r="E456" s="40" t="e">
        <f>IF(AND('DO NOT USE_Contact Formulas'!A456,ISBLANK('Captura de datos de CONTACTO'!E456)),"Mobile Phone is required",IF(NOT(ISBLANK('Captura de datos de CONTACTO'!E456)),IF(AND(ISNUMBER(VALUE('Captura de datos de CONTACTO'!E456)),LEFT('Captura de datos de CONTACTO'!E456,1)&lt;&gt;"1",LEN('Captura de datos de CONTACTO'!E456)=10),"OK","Phone number must be valid format"),NA()))</f>
        <v>#N/A</v>
      </c>
      <c r="F456" s="40" t="e">
        <f>IF(LEN('Captura de datos de CONTACTO'!F456)&gt;255,"Home Street Address must be less than 255 characters",IF('DO NOT USE_Contact Formulas'!A456,"OK",NA()))</f>
        <v>#N/A</v>
      </c>
      <c r="G456" s="40" t="e">
        <f>IF(LEN('Captura de datos de CONTACTO'!G456)&gt;40,"City must be less than 40 characters",IF('DO NOT USE_Contact Formulas'!A456,"OK",NA()))</f>
        <v>#N/A</v>
      </c>
      <c r="H456" s="40" t="e">
        <f>IF(AND(NOT(ISBLANK('Captura de datos de CONTACTO'!H456)),ISNA(VLOOKUP('Captura de datos de CONTACTO'!H456,'DO NOT USE_School Picklist'!$P$3:$P$52,1,FALSE))),"Please select a value from the drop-down menu",IF('DO NOT USE_Contact Formulas'!A456,"OK",NA()))</f>
        <v>#N/A</v>
      </c>
      <c r="I456" s="40" t="e">
        <f>IF(AND('DO NOT USE_Contact Formulas'!A456,ISBLANK('Captura de datos de CONTACTO'!I456)),"Zip is required",IF(ISBLANK('Captura de datos de CONTACTO'!I456),NA(),"OK"))</f>
        <v>#N/A</v>
      </c>
      <c r="J456" s="40" t="e">
        <f>IF(AND('DO NOT USE_Contact Formulas'!A456,ISBLANK('Captura de datos de CONTACTO'!J456)),"Student or Staff? is required",IF(ISBLANK('Captura de datos de CONTACTO'!J456),NA(),IF(ISNA(VLOOKUP('Captura de datos de CONTACTO'!J456,'DO NOT USE_School Picklist'!$B$3:$B$6,1,FALSE)),"Please select a value from the drop-down menu","OK")))</f>
        <v>#N/A</v>
      </c>
      <c r="K456" s="40" t="e">
        <f>IF(AND('Captura de datos de CONTACTO'!J456='DO NOT USE_School Picklist'!$B$4,ISBLANK('Captura de datos de CONTACTO'!K456)),"Occupation/Job Title is required if Student or Staff? is Yes, staff/faculty or volunteer",IF('DO NOT USE_Contact Formulas'!A456,"OK",NA()))</f>
        <v>#N/A</v>
      </c>
      <c r="L456" s="40" t="e">
        <f ca="1">IF('Captura de datos de CONTACTO'!L456&gt;'DO NOT USE_School Picklist'!$C$3,"Date last on school campus/facility cannot be a future date",IF('DO NOT USE_Contact Formulas'!A456,IF(ISBLANK('Captura de datos de CONTACTO'!L456),"Date last on school campus/facility is required","OK"),NA()))</f>
        <v>#N/A</v>
      </c>
      <c r="M456" s="41" t="e">
        <f ca="1">IF('Captura de datos de CONTACTO'!M456&gt;'DO NOT USE_School Picklist'!$C$3,"Last Exposure Date cannot be a future date",IF('DO NOT USE_Contact Formulas'!A456,IF(ISBLANK('Captura de datos de CONTACTO'!M456),"Last Exposure Date is required","OK"),NA()))</f>
        <v>#N/A</v>
      </c>
      <c r="N456" s="41" t="e">
        <f>IF(AND('DO NOT USE_Contact Formulas'!A456,ISBLANK('Captura de datos de CONTACTO'!N456)),"Specific Place in the Location is required",IF(ISBLANK('Captura de datos de CONTACTO'!N456),NA(),"OK"))</f>
        <v>#N/A</v>
      </c>
      <c r="O456" s="40" t="e">
        <f>IF(AND(NOT(ISBLANK('Captura de datos de CONTACTO'!O456)),ISNA(VLOOKUP('Captura de datos de CONTACTO'!O456,'DO NOT USE_School Picklist'!$L$3:$L$81,1,FALSE))),"Please select a value from the drop-down menu",IF('DO NOT USE_Contact Formulas'!A456,"OK",NA()))</f>
        <v>#N/A</v>
      </c>
      <c r="P456" s="40" t="e">
        <f>IF(AND(NOT(ISBLANK('Captura de datos de CONTACTO'!P456)),NOT(ISNUMBER(MATCH("*@*.?*",'Captura de datos de CONTACTO'!P456,0)))),"Email must be in a valid format",IF('DO NOT USE_Contact Formulas'!A456,"OK",NA()))</f>
        <v>#N/A</v>
      </c>
      <c r="Q456" s="40" t="e">
        <f>IF(LEN('Captura de datos de CONTACTO'!Q456)&gt;50,"Parent/Guardian Name must be less than 50 characters",IF('DO NOT USE_Contact Formulas'!A456,"OK",NA()))</f>
        <v>#N/A</v>
      </c>
      <c r="R456" s="40" t="e">
        <f>IF(NOT(ISBLANK('Captura de datos de CONTACTO'!R456)),IF(AND(ISNUMBER('Captura de datos de CONTACTO'!R456),LEFT('Captura de datos de CONTACTO'!R456,1)&lt;&gt;"1",LEN('Captura de datos de CONTACTO'!R456)=10),"OK","Phone number must be valid format"),IF('DO NOT USE_Contact Formulas'!A456,"OK",NA()))</f>
        <v>#N/A</v>
      </c>
      <c r="S456" s="40" t="e">
        <f>IF(AND(NOT(ISBLANK('Captura de datos de CONTACTO'!S456)),ISNA(VLOOKUP('Captura de datos de CONTACTO'!S456,'DO NOT USE_School Picklist'!$N$3:$N$63,1,FALSE))),"Please select a value from the drop-down menu",IF('DO NOT USE_Contact Formulas'!A456,"OK",NA()))</f>
        <v>#N/A</v>
      </c>
      <c r="T456" s="53" t="e">
        <f>IF(AND(NOT(ISBLANK('Captura de datos de CONTACTO'!T456)),ISNA(VLOOKUP('Captura de datos de CONTACTO'!T456,'DO NOT USE_School Picklist'!$I$3:$I$5,1,FALSE))),"Please select a value from the drop-down menu",IF('DO NOT USE_Contact Formulas'!A456,"OK",NA()))</f>
        <v>#N/A</v>
      </c>
      <c r="U456" s="40" t="e">
        <f>IF(AND(NOT(ISBLANK('Captura de datos de CONTACTO'!U456)),ISNA(VLOOKUP('Captura de datos de CONTACTO'!U456,'DO NOT USE_School Picklist'!$E$3:$E$10,1,FALSE))),"Please select a value from the drop-down menu",IF('DO NOT USE_Contact Formulas'!A456,"OK",NA()))</f>
        <v>#N/A</v>
      </c>
      <c r="V456" s="53" t="e">
        <f>IF(AND(NOT(ISBLANK('Captura de datos de CONTACTO'!V456)),ISNA(VLOOKUP('Captura de datos de CONTACTO'!V456,'DO NOT USE_School Picklist'!$W$3:$W$9,1,FALSE))),"Please select a value from the drop-down menu",IF('DO NOT USE_Contact Formulas'!A456,"OK",NA()))</f>
        <v>#N/A</v>
      </c>
      <c r="W456" s="53" t="e">
        <f>IF(AND(NOT(ISBLANK('Captura de datos de CONTACTO'!W456)),ISNA(VLOOKUP('Captura de datos de CONTACTO'!W456,'DO NOT USE_School Picklist'!$W$3:$W$9,1,FALSE))),"Please select a value from the drop-down menu",IF('DO NOT USE_Case Formulas'!A456,"OK",NA()))</f>
        <v>#N/A</v>
      </c>
      <c r="X456" s="40" t="e">
        <f>IF(AND(NOT(ISBLANK('Captura de datos de CONTACTO'!X456)),ISNA(VLOOKUP('Captura de datos de CONTACTO'!X456,'DO NOT USE_School Picklist'!$F$3:$F$16,1,FALSE))),"Please select a value from the drop-down menu",IF('DO NOT USE_Contact Formulas'!A456,"OK",NA()))</f>
        <v>#N/A</v>
      </c>
      <c r="Y456" s="40" t="e">
        <f>IF(LEN('Captura de datos de CONTACTO'!Y456)&gt;100,"Classroom(s) must be less than 100 characters",IF('DO NOT USE_Contact Formulas'!A456,"OK",NA()))</f>
        <v>#N/A</v>
      </c>
      <c r="Z456" s="40" t="e">
        <f>IF(AND(NOT(ISBLANK('Captura de datos de CONTACTO'!Z456)),ISNA(VLOOKUP('Captura de datos de CONTACTO'!Z456,'DO NOT USE_School Picklist'!$K$3:$K$6,1,FALSE))),"Please select a value from the drop-down menu",IF('DO NOT USE_Contact Formulas'!A456,"OK",NA()))</f>
        <v>#N/A</v>
      </c>
      <c r="AA456" s="40" t="e">
        <f>IF(AND(NOT(ISBLANK('Captura de datos de CONTACTO'!AA456)),ISNA(VLOOKUP('Captura de datos de CONTACTO'!AA456,'DO NOT USE_School Picklist'!$D$3:$D$5,1,FALSE))),"Please select a value from the drop-down menu",IF('DO NOT USE_Contact Formulas'!A456,"OK",NA()))</f>
        <v>#N/A</v>
      </c>
      <c r="AB456" s="40"/>
      <c r="AC456" s="40" t="e">
        <f>IF(AND(NOT(ISBLANK('Captura de datos de CONTACTO'!AC456)),ISNA(VLOOKUP('Captura de datos de CONTACTO'!AC456,'DO NOT USE_School Picklist'!$G$3:$G$5,1,FALSE))),"Please select a value from the drop-down menu",IF('DO NOT USE_Contact Formulas'!A456,"OK",NA()))</f>
        <v>#N/A</v>
      </c>
      <c r="AD456" s="40"/>
      <c r="AE456" s="40" t="e">
        <f>IF(AND(NOT(ISBLANK('Captura de datos de CONTACTO'!AE456)),ISNA(VLOOKUP('Captura de datos de CONTACTO'!AE456,'DO NOT USE_School Picklist'!$H$3:$H$4,1,FALSE))),"Please select a value from the drop-down menu",IF('DO NOT USE_Contact Formulas'!A456,"OK",NA()))</f>
        <v>#N/A</v>
      </c>
      <c r="AF456" s="40" t="e">
        <f ca="1">IF('Captura de datos de CONTACTO'!AF456&gt;'DO NOT USE_School Picklist'!$C$3,"Test Date cannot be a future date",IF('DO NOT USE_Contact Formulas'!A456,"OK",NA()))</f>
        <v>#N/A</v>
      </c>
      <c r="AG456" s="53" t="e">
        <f>IF(AND('DO NOT USE_Contact Formulas'!A456,ISBLANK('Captura de datos de CONTACTO'!AB456)),"Lab Result Test Result is required",IF(AND(NOT(ISBLANK('Captura de datos de CONTACTO'!AB456)),ISNA(VLOOKUP('Captura de datos de CONTACTO'!AB456,'DO NOT USE_School Picklist'!$Q$3:$Q$8,1,FALSE))),"Please select a value from the drop-down menu",IF('DO NOT USE_Contact Formulas'!A456,"OK",NA())))</f>
        <v>#N/A</v>
      </c>
    </row>
    <row r="457" spans="1:33" x14ac:dyDescent="0.3">
      <c r="A457" s="39" t="e">
        <f>IF('DO NOT USE_Contact Formulas'!A457,IF('DO NOT USE_Contact Formulas'!B457,"Not all required fields are completed","OK"),NA())</f>
        <v>#N/A</v>
      </c>
      <c r="B457" s="40" t="e">
        <f>IF(AND('DO NOT USE_Contact Formulas'!A457,ISBLANK('Captura de datos de CONTACTO'!B457)),"First Name is required",IF(NOT(ISBLANK('Captura de datos de CONTACTO'!B457)),"OK",NA()))</f>
        <v>#N/A</v>
      </c>
      <c r="C457" s="40" t="e">
        <f>IF(AND('DO NOT USE_Contact Formulas'!A457,ISBLANK('Captura de datos de CONTACTO'!C457)),"Last Name is required",IF(NOT(ISBLANK('Captura de datos de CONTACTO'!C457)),"OK",NA()))</f>
        <v>#N/A</v>
      </c>
      <c r="D457" s="40" t="e">
        <f>IF(AND('DO NOT USE_Contact Formulas'!A457,ISBLANK('Captura de datos de CONTACTO'!D457)),"Birthdate is required",IF(NOT(ISBLANK('Captura de datos de CONTACTO'!D457)),"OK",NA()))</f>
        <v>#N/A</v>
      </c>
      <c r="E457" s="40" t="e">
        <f>IF(AND('DO NOT USE_Contact Formulas'!A457,ISBLANK('Captura de datos de CONTACTO'!E457)),"Mobile Phone is required",IF(NOT(ISBLANK('Captura de datos de CONTACTO'!E457)),IF(AND(ISNUMBER(VALUE('Captura de datos de CONTACTO'!E457)),LEFT('Captura de datos de CONTACTO'!E457,1)&lt;&gt;"1",LEN('Captura de datos de CONTACTO'!E457)=10),"OK","Phone number must be valid format"),NA()))</f>
        <v>#N/A</v>
      </c>
      <c r="F457" s="40" t="e">
        <f>IF(LEN('Captura de datos de CONTACTO'!F457)&gt;255,"Home Street Address must be less than 255 characters",IF('DO NOT USE_Contact Formulas'!A457,"OK",NA()))</f>
        <v>#N/A</v>
      </c>
      <c r="G457" s="40" t="e">
        <f>IF(LEN('Captura de datos de CONTACTO'!G457)&gt;40,"City must be less than 40 characters",IF('DO NOT USE_Contact Formulas'!A457,"OK",NA()))</f>
        <v>#N/A</v>
      </c>
      <c r="H457" s="40" t="e">
        <f>IF(AND(NOT(ISBLANK('Captura de datos de CONTACTO'!H457)),ISNA(VLOOKUP('Captura de datos de CONTACTO'!H457,'DO NOT USE_School Picklist'!$P$3:$P$52,1,FALSE))),"Please select a value from the drop-down menu",IF('DO NOT USE_Contact Formulas'!A457,"OK",NA()))</f>
        <v>#N/A</v>
      </c>
      <c r="I457" s="40" t="e">
        <f>IF(AND('DO NOT USE_Contact Formulas'!A457,ISBLANK('Captura de datos de CONTACTO'!I457)),"Zip is required",IF(ISBLANK('Captura de datos de CONTACTO'!I457),NA(),"OK"))</f>
        <v>#N/A</v>
      </c>
      <c r="J457" s="40" t="e">
        <f>IF(AND('DO NOT USE_Contact Formulas'!A457,ISBLANK('Captura de datos de CONTACTO'!J457)),"Student or Staff? is required",IF(ISBLANK('Captura de datos de CONTACTO'!J457),NA(),IF(ISNA(VLOOKUP('Captura de datos de CONTACTO'!J457,'DO NOT USE_School Picklist'!$B$3:$B$6,1,FALSE)),"Please select a value from the drop-down menu","OK")))</f>
        <v>#N/A</v>
      </c>
      <c r="K457" s="40" t="e">
        <f>IF(AND('Captura de datos de CONTACTO'!J457='DO NOT USE_School Picklist'!$B$4,ISBLANK('Captura de datos de CONTACTO'!K457)),"Occupation/Job Title is required if Student or Staff? is Yes, staff/faculty or volunteer",IF('DO NOT USE_Contact Formulas'!A457,"OK",NA()))</f>
        <v>#N/A</v>
      </c>
      <c r="L457" s="40" t="e">
        <f ca="1">IF('Captura de datos de CONTACTO'!L457&gt;'DO NOT USE_School Picklist'!$C$3,"Date last on school campus/facility cannot be a future date",IF('DO NOT USE_Contact Formulas'!A457,IF(ISBLANK('Captura de datos de CONTACTO'!L457),"Date last on school campus/facility is required","OK"),NA()))</f>
        <v>#N/A</v>
      </c>
      <c r="M457" s="41" t="e">
        <f ca="1">IF('Captura de datos de CONTACTO'!M457&gt;'DO NOT USE_School Picklist'!$C$3,"Last Exposure Date cannot be a future date",IF('DO NOT USE_Contact Formulas'!A457,IF(ISBLANK('Captura de datos de CONTACTO'!M457),"Last Exposure Date is required","OK"),NA()))</f>
        <v>#N/A</v>
      </c>
      <c r="N457" s="41" t="e">
        <f>IF(AND('DO NOT USE_Contact Formulas'!A457,ISBLANK('Captura de datos de CONTACTO'!N457)),"Specific Place in the Location is required",IF(ISBLANK('Captura de datos de CONTACTO'!N457),NA(),"OK"))</f>
        <v>#N/A</v>
      </c>
      <c r="O457" s="40" t="e">
        <f>IF(AND(NOT(ISBLANK('Captura de datos de CONTACTO'!O457)),ISNA(VLOOKUP('Captura de datos de CONTACTO'!O457,'DO NOT USE_School Picklist'!$L$3:$L$81,1,FALSE))),"Please select a value from the drop-down menu",IF('DO NOT USE_Contact Formulas'!A457,"OK",NA()))</f>
        <v>#N/A</v>
      </c>
      <c r="P457" s="40" t="e">
        <f>IF(AND(NOT(ISBLANK('Captura de datos de CONTACTO'!P457)),NOT(ISNUMBER(MATCH("*@*.?*",'Captura de datos de CONTACTO'!P457,0)))),"Email must be in a valid format",IF('DO NOT USE_Contact Formulas'!A457,"OK",NA()))</f>
        <v>#N/A</v>
      </c>
      <c r="Q457" s="40" t="e">
        <f>IF(LEN('Captura de datos de CONTACTO'!Q457)&gt;50,"Parent/Guardian Name must be less than 50 characters",IF('DO NOT USE_Contact Formulas'!A457,"OK",NA()))</f>
        <v>#N/A</v>
      </c>
      <c r="R457" s="40" t="e">
        <f>IF(NOT(ISBLANK('Captura de datos de CONTACTO'!R457)),IF(AND(ISNUMBER('Captura de datos de CONTACTO'!R457),LEFT('Captura de datos de CONTACTO'!R457,1)&lt;&gt;"1",LEN('Captura de datos de CONTACTO'!R457)=10),"OK","Phone number must be valid format"),IF('DO NOT USE_Contact Formulas'!A457,"OK",NA()))</f>
        <v>#N/A</v>
      </c>
      <c r="S457" s="40" t="e">
        <f>IF(AND(NOT(ISBLANK('Captura de datos de CONTACTO'!S457)),ISNA(VLOOKUP('Captura de datos de CONTACTO'!S457,'DO NOT USE_School Picklist'!$N$3:$N$63,1,FALSE))),"Please select a value from the drop-down menu",IF('DO NOT USE_Contact Formulas'!A457,"OK",NA()))</f>
        <v>#N/A</v>
      </c>
      <c r="T457" s="53" t="e">
        <f>IF(AND(NOT(ISBLANK('Captura de datos de CONTACTO'!T457)),ISNA(VLOOKUP('Captura de datos de CONTACTO'!T457,'DO NOT USE_School Picklist'!$I$3:$I$5,1,FALSE))),"Please select a value from the drop-down menu",IF('DO NOT USE_Contact Formulas'!A457,"OK",NA()))</f>
        <v>#N/A</v>
      </c>
      <c r="U457" s="40" t="e">
        <f>IF(AND(NOT(ISBLANK('Captura de datos de CONTACTO'!U457)),ISNA(VLOOKUP('Captura de datos de CONTACTO'!U457,'DO NOT USE_School Picklist'!$E$3:$E$10,1,FALSE))),"Please select a value from the drop-down menu",IF('DO NOT USE_Contact Formulas'!A457,"OK",NA()))</f>
        <v>#N/A</v>
      </c>
      <c r="V457" s="53" t="e">
        <f>IF(AND(NOT(ISBLANK('Captura de datos de CONTACTO'!V457)),ISNA(VLOOKUP('Captura de datos de CONTACTO'!V457,'DO NOT USE_School Picklist'!$W$3:$W$9,1,FALSE))),"Please select a value from the drop-down menu",IF('DO NOT USE_Contact Formulas'!A457,"OK",NA()))</f>
        <v>#N/A</v>
      </c>
      <c r="W457" s="53" t="e">
        <f>IF(AND(NOT(ISBLANK('Captura de datos de CONTACTO'!W457)),ISNA(VLOOKUP('Captura de datos de CONTACTO'!W457,'DO NOT USE_School Picklist'!$W$3:$W$9,1,FALSE))),"Please select a value from the drop-down menu",IF('DO NOT USE_Case Formulas'!A457,"OK",NA()))</f>
        <v>#N/A</v>
      </c>
      <c r="X457" s="40" t="e">
        <f>IF(AND(NOT(ISBLANK('Captura de datos de CONTACTO'!X457)),ISNA(VLOOKUP('Captura de datos de CONTACTO'!X457,'DO NOT USE_School Picklist'!$F$3:$F$16,1,FALSE))),"Please select a value from the drop-down menu",IF('DO NOT USE_Contact Formulas'!A457,"OK",NA()))</f>
        <v>#N/A</v>
      </c>
      <c r="Y457" s="40" t="e">
        <f>IF(LEN('Captura de datos de CONTACTO'!Y457)&gt;100,"Classroom(s) must be less than 100 characters",IF('DO NOT USE_Contact Formulas'!A457,"OK",NA()))</f>
        <v>#N/A</v>
      </c>
      <c r="Z457" s="40" t="e">
        <f>IF(AND(NOT(ISBLANK('Captura de datos de CONTACTO'!Z457)),ISNA(VLOOKUP('Captura de datos de CONTACTO'!Z457,'DO NOT USE_School Picklist'!$K$3:$K$6,1,FALSE))),"Please select a value from the drop-down menu",IF('DO NOT USE_Contact Formulas'!A457,"OK",NA()))</f>
        <v>#N/A</v>
      </c>
      <c r="AA457" s="40" t="e">
        <f>IF(AND(NOT(ISBLANK('Captura de datos de CONTACTO'!AA457)),ISNA(VLOOKUP('Captura de datos de CONTACTO'!AA457,'DO NOT USE_School Picklist'!$D$3:$D$5,1,FALSE))),"Please select a value from the drop-down menu",IF('DO NOT USE_Contact Formulas'!A457,"OK",NA()))</f>
        <v>#N/A</v>
      </c>
      <c r="AB457" s="40"/>
      <c r="AC457" s="40" t="e">
        <f>IF(AND(NOT(ISBLANK('Captura de datos de CONTACTO'!AC457)),ISNA(VLOOKUP('Captura de datos de CONTACTO'!AC457,'DO NOT USE_School Picklist'!$G$3:$G$5,1,FALSE))),"Please select a value from the drop-down menu",IF('DO NOT USE_Contact Formulas'!A457,"OK",NA()))</f>
        <v>#N/A</v>
      </c>
      <c r="AD457" s="40"/>
      <c r="AE457" s="40" t="e">
        <f>IF(AND(NOT(ISBLANK('Captura de datos de CONTACTO'!AE457)),ISNA(VLOOKUP('Captura de datos de CONTACTO'!AE457,'DO NOT USE_School Picklist'!$H$3:$H$4,1,FALSE))),"Please select a value from the drop-down menu",IF('DO NOT USE_Contact Formulas'!A457,"OK",NA()))</f>
        <v>#N/A</v>
      </c>
      <c r="AF457" s="40" t="e">
        <f ca="1">IF('Captura de datos de CONTACTO'!AF457&gt;'DO NOT USE_School Picklist'!$C$3,"Test Date cannot be a future date",IF('DO NOT USE_Contact Formulas'!A457,"OK",NA()))</f>
        <v>#N/A</v>
      </c>
      <c r="AG457" s="53" t="e">
        <f>IF(AND('DO NOT USE_Contact Formulas'!A457,ISBLANK('Captura de datos de CONTACTO'!AB457)),"Lab Result Test Result is required",IF(AND(NOT(ISBLANK('Captura de datos de CONTACTO'!AB457)),ISNA(VLOOKUP('Captura de datos de CONTACTO'!AB457,'DO NOT USE_School Picklist'!$Q$3:$Q$8,1,FALSE))),"Please select a value from the drop-down menu",IF('DO NOT USE_Contact Formulas'!A457,"OK",NA())))</f>
        <v>#N/A</v>
      </c>
    </row>
    <row r="458" spans="1:33" x14ac:dyDescent="0.3">
      <c r="A458" s="39" t="e">
        <f>IF('DO NOT USE_Contact Formulas'!A458,IF('DO NOT USE_Contact Formulas'!B458,"Not all required fields are completed","OK"),NA())</f>
        <v>#N/A</v>
      </c>
      <c r="B458" s="40" t="e">
        <f>IF(AND('DO NOT USE_Contact Formulas'!A458,ISBLANK('Captura de datos de CONTACTO'!B458)),"First Name is required",IF(NOT(ISBLANK('Captura de datos de CONTACTO'!B458)),"OK",NA()))</f>
        <v>#N/A</v>
      </c>
      <c r="C458" s="40" t="e">
        <f>IF(AND('DO NOT USE_Contact Formulas'!A458,ISBLANK('Captura de datos de CONTACTO'!C458)),"Last Name is required",IF(NOT(ISBLANK('Captura de datos de CONTACTO'!C458)),"OK",NA()))</f>
        <v>#N/A</v>
      </c>
      <c r="D458" s="40" t="e">
        <f>IF(AND('DO NOT USE_Contact Formulas'!A458,ISBLANK('Captura de datos de CONTACTO'!D458)),"Birthdate is required",IF(NOT(ISBLANK('Captura de datos de CONTACTO'!D458)),"OK",NA()))</f>
        <v>#N/A</v>
      </c>
      <c r="E458" s="40" t="e">
        <f>IF(AND('DO NOT USE_Contact Formulas'!A458,ISBLANK('Captura de datos de CONTACTO'!E458)),"Mobile Phone is required",IF(NOT(ISBLANK('Captura de datos de CONTACTO'!E458)),IF(AND(ISNUMBER(VALUE('Captura de datos de CONTACTO'!E458)),LEFT('Captura de datos de CONTACTO'!E458,1)&lt;&gt;"1",LEN('Captura de datos de CONTACTO'!E458)=10),"OK","Phone number must be valid format"),NA()))</f>
        <v>#N/A</v>
      </c>
      <c r="F458" s="40" t="e">
        <f>IF(LEN('Captura de datos de CONTACTO'!F458)&gt;255,"Home Street Address must be less than 255 characters",IF('DO NOT USE_Contact Formulas'!A458,"OK",NA()))</f>
        <v>#N/A</v>
      </c>
      <c r="G458" s="40" t="e">
        <f>IF(LEN('Captura de datos de CONTACTO'!G458)&gt;40,"City must be less than 40 characters",IF('DO NOT USE_Contact Formulas'!A458,"OK",NA()))</f>
        <v>#N/A</v>
      </c>
      <c r="H458" s="40" t="e">
        <f>IF(AND(NOT(ISBLANK('Captura de datos de CONTACTO'!H458)),ISNA(VLOOKUP('Captura de datos de CONTACTO'!H458,'DO NOT USE_School Picklist'!$P$3:$P$52,1,FALSE))),"Please select a value from the drop-down menu",IF('DO NOT USE_Contact Formulas'!A458,"OK",NA()))</f>
        <v>#N/A</v>
      </c>
      <c r="I458" s="40" t="e">
        <f>IF(AND('DO NOT USE_Contact Formulas'!A458,ISBLANK('Captura de datos de CONTACTO'!I458)),"Zip is required",IF(ISBLANK('Captura de datos de CONTACTO'!I458),NA(),"OK"))</f>
        <v>#N/A</v>
      </c>
      <c r="J458" s="40" t="e">
        <f>IF(AND('DO NOT USE_Contact Formulas'!A458,ISBLANK('Captura de datos de CONTACTO'!J458)),"Student or Staff? is required",IF(ISBLANK('Captura de datos de CONTACTO'!J458),NA(),IF(ISNA(VLOOKUP('Captura de datos de CONTACTO'!J458,'DO NOT USE_School Picklist'!$B$3:$B$6,1,FALSE)),"Please select a value from the drop-down menu","OK")))</f>
        <v>#N/A</v>
      </c>
      <c r="K458" s="40" t="e">
        <f>IF(AND('Captura de datos de CONTACTO'!J458='DO NOT USE_School Picklist'!$B$4,ISBLANK('Captura de datos de CONTACTO'!K458)),"Occupation/Job Title is required if Student or Staff? is Yes, staff/faculty or volunteer",IF('DO NOT USE_Contact Formulas'!A458,"OK",NA()))</f>
        <v>#N/A</v>
      </c>
      <c r="L458" s="40" t="e">
        <f ca="1">IF('Captura de datos de CONTACTO'!L458&gt;'DO NOT USE_School Picklist'!$C$3,"Date last on school campus/facility cannot be a future date",IF('DO NOT USE_Contact Formulas'!A458,IF(ISBLANK('Captura de datos de CONTACTO'!L458),"Date last on school campus/facility is required","OK"),NA()))</f>
        <v>#N/A</v>
      </c>
      <c r="M458" s="41" t="e">
        <f ca="1">IF('Captura de datos de CONTACTO'!M458&gt;'DO NOT USE_School Picklist'!$C$3,"Last Exposure Date cannot be a future date",IF('DO NOT USE_Contact Formulas'!A458,IF(ISBLANK('Captura de datos de CONTACTO'!M458),"Last Exposure Date is required","OK"),NA()))</f>
        <v>#N/A</v>
      </c>
      <c r="N458" s="41" t="e">
        <f>IF(AND('DO NOT USE_Contact Formulas'!A458,ISBLANK('Captura de datos de CONTACTO'!N458)),"Specific Place in the Location is required",IF(ISBLANK('Captura de datos de CONTACTO'!N458),NA(),"OK"))</f>
        <v>#N/A</v>
      </c>
      <c r="O458" s="40" t="e">
        <f>IF(AND(NOT(ISBLANK('Captura de datos de CONTACTO'!O458)),ISNA(VLOOKUP('Captura de datos de CONTACTO'!O458,'DO NOT USE_School Picklist'!$L$3:$L$81,1,FALSE))),"Please select a value from the drop-down menu",IF('DO NOT USE_Contact Formulas'!A458,"OK",NA()))</f>
        <v>#N/A</v>
      </c>
      <c r="P458" s="40" t="e">
        <f>IF(AND(NOT(ISBLANK('Captura de datos de CONTACTO'!P458)),NOT(ISNUMBER(MATCH("*@*.?*",'Captura de datos de CONTACTO'!P458,0)))),"Email must be in a valid format",IF('DO NOT USE_Contact Formulas'!A458,"OK",NA()))</f>
        <v>#N/A</v>
      </c>
      <c r="Q458" s="40" t="e">
        <f>IF(LEN('Captura de datos de CONTACTO'!Q458)&gt;50,"Parent/Guardian Name must be less than 50 characters",IF('DO NOT USE_Contact Formulas'!A458,"OK",NA()))</f>
        <v>#N/A</v>
      </c>
      <c r="R458" s="40" t="e">
        <f>IF(NOT(ISBLANK('Captura de datos de CONTACTO'!R458)),IF(AND(ISNUMBER('Captura de datos de CONTACTO'!R458),LEFT('Captura de datos de CONTACTO'!R458,1)&lt;&gt;"1",LEN('Captura de datos de CONTACTO'!R458)=10),"OK","Phone number must be valid format"),IF('DO NOT USE_Contact Formulas'!A458,"OK",NA()))</f>
        <v>#N/A</v>
      </c>
      <c r="S458" s="40" t="e">
        <f>IF(AND(NOT(ISBLANK('Captura de datos de CONTACTO'!S458)),ISNA(VLOOKUP('Captura de datos de CONTACTO'!S458,'DO NOT USE_School Picklist'!$N$3:$N$63,1,FALSE))),"Please select a value from the drop-down menu",IF('DO NOT USE_Contact Formulas'!A458,"OK",NA()))</f>
        <v>#N/A</v>
      </c>
      <c r="T458" s="53" t="e">
        <f>IF(AND(NOT(ISBLANK('Captura de datos de CONTACTO'!T458)),ISNA(VLOOKUP('Captura de datos de CONTACTO'!T458,'DO NOT USE_School Picklist'!$I$3:$I$5,1,FALSE))),"Please select a value from the drop-down menu",IF('DO NOT USE_Contact Formulas'!A458,"OK",NA()))</f>
        <v>#N/A</v>
      </c>
      <c r="U458" s="40" t="e">
        <f>IF(AND(NOT(ISBLANK('Captura de datos de CONTACTO'!U458)),ISNA(VLOOKUP('Captura de datos de CONTACTO'!U458,'DO NOT USE_School Picklist'!$E$3:$E$10,1,FALSE))),"Please select a value from the drop-down menu",IF('DO NOT USE_Contact Formulas'!A458,"OK",NA()))</f>
        <v>#N/A</v>
      </c>
      <c r="V458" s="53" t="e">
        <f>IF(AND(NOT(ISBLANK('Captura de datos de CONTACTO'!V458)),ISNA(VLOOKUP('Captura de datos de CONTACTO'!V458,'DO NOT USE_School Picklist'!$W$3:$W$9,1,FALSE))),"Please select a value from the drop-down menu",IF('DO NOT USE_Contact Formulas'!A458,"OK",NA()))</f>
        <v>#N/A</v>
      </c>
      <c r="W458" s="53" t="e">
        <f>IF(AND(NOT(ISBLANK('Captura de datos de CONTACTO'!W458)),ISNA(VLOOKUP('Captura de datos de CONTACTO'!W458,'DO NOT USE_School Picklist'!$W$3:$W$9,1,FALSE))),"Please select a value from the drop-down menu",IF('DO NOT USE_Case Formulas'!A458,"OK",NA()))</f>
        <v>#N/A</v>
      </c>
      <c r="X458" s="40" t="e">
        <f>IF(AND(NOT(ISBLANK('Captura de datos de CONTACTO'!X458)),ISNA(VLOOKUP('Captura de datos de CONTACTO'!X458,'DO NOT USE_School Picklist'!$F$3:$F$16,1,FALSE))),"Please select a value from the drop-down menu",IF('DO NOT USE_Contact Formulas'!A458,"OK",NA()))</f>
        <v>#N/A</v>
      </c>
      <c r="Y458" s="40" t="e">
        <f>IF(LEN('Captura de datos de CONTACTO'!Y458)&gt;100,"Classroom(s) must be less than 100 characters",IF('DO NOT USE_Contact Formulas'!A458,"OK",NA()))</f>
        <v>#N/A</v>
      </c>
      <c r="Z458" s="40" t="e">
        <f>IF(AND(NOT(ISBLANK('Captura de datos de CONTACTO'!Z458)),ISNA(VLOOKUP('Captura de datos de CONTACTO'!Z458,'DO NOT USE_School Picklist'!$K$3:$K$6,1,FALSE))),"Please select a value from the drop-down menu",IF('DO NOT USE_Contact Formulas'!A458,"OK",NA()))</f>
        <v>#N/A</v>
      </c>
      <c r="AA458" s="40" t="e">
        <f>IF(AND(NOT(ISBLANK('Captura de datos de CONTACTO'!AA458)),ISNA(VLOOKUP('Captura de datos de CONTACTO'!AA458,'DO NOT USE_School Picklist'!$D$3:$D$5,1,FALSE))),"Please select a value from the drop-down menu",IF('DO NOT USE_Contact Formulas'!A458,"OK",NA()))</f>
        <v>#N/A</v>
      </c>
      <c r="AB458" s="40"/>
      <c r="AC458" s="40" t="e">
        <f>IF(AND(NOT(ISBLANK('Captura de datos de CONTACTO'!AC458)),ISNA(VLOOKUP('Captura de datos de CONTACTO'!AC458,'DO NOT USE_School Picklist'!$G$3:$G$5,1,FALSE))),"Please select a value from the drop-down menu",IF('DO NOT USE_Contact Formulas'!A458,"OK",NA()))</f>
        <v>#N/A</v>
      </c>
      <c r="AD458" s="40"/>
      <c r="AE458" s="40" t="e">
        <f>IF(AND(NOT(ISBLANK('Captura de datos de CONTACTO'!AE458)),ISNA(VLOOKUP('Captura de datos de CONTACTO'!AE458,'DO NOT USE_School Picklist'!$H$3:$H$4,1,FALSE))),"Please select a value from the drop-down menu",IF('DO NOT USE_Contact Formulas'!A458,"OK",NA()))</f>
        <v>#N/A</v>
      </c>
      <c r="AF458" s="40" t="e">
        <f ca="1">IF('Captura de datos de CONTACTO'!AF458&gt;'DO NOT USE_School Picklist'!$C$3,"Test Date cannot be a future date",IF('DO NOT USE_Contact Formulas'!A458,"OK",NA()))</f>
        <v>#N/A</v>
      </c>
      <c r="AG458" s="53" t="e">
        <f>IF(AND('DO NOT USE_Contact Formulas'!A458,ISBLANK('Captura de datos de CONTACTO'!AB458)),"Lab Result Test Result is required",IF(AND(NOT(ISBLANK('Captura de datos de CONTACTO'!AB458)),ISNA(VLOOKUP('Captura de datos de CONTACTO'!AB458,'DO NOT USE_School Picklist'!$Q$3:$Q$8,1,FALSE))),"Please select a value from the drop-down menu",IF('DO NOT USE_Contact Formulas'!A458,"OK",NA())))</f>
        <v>#N/A</v>
      </c>
    </row>
    <row r="459" spans="1:33" x14ac:dyDescent="0.3">
      <c r="A459" s="39" t="e">
        <f>IF('DO NOT USE_Contact Formulas'!A459,IF('DO NOT USE_Contact Formulas'!B459,"Not all required fields are completed","OK"),NA())</f>
        <v>#N/A</v>
      </c>
      <c r="B459" s="40" t="e">
        <f>IF(AND('DO NOT USE_Contact Formulas'!A459,ISBLANK('Captura de datos de CONTACTO'!B459)),"First Name is required",IF(NOT(ISBLANK('Captura de datos de CONTACTO'!B459)),"OK",NA()))</f>
        <v>#N/A</v>
      </c>
      <c r="C459" s="40" t="e">
        <f>IF(AND('DO NOT USE_Contact Formulas'!A459,ISBLANK('Captura de datos de CONTACTO'!C459)),"Last Name is required",IF(NOT(ISBLANK('Captura de datos de CONTACTO'!C459)),"OK",NA()))</f>
        <v>#N/A</v>
      </c>
      <c r="D459" s="40" t="e">
        <f>IF(AND('DO NOT USE_Contact Formulas'!A459,ISBLANK('Captura de datos de CONTACTO'!D459)),"Birthdate is required",IF(NOT(ISBLANK('Captura de datos de CONTACTO'!D459)),"OK",NA()))</f>
        <v>#N/A</v>
      </c>
      <c r="E459" s="40" t="e">
        <f>IF(AND('DO NOT USE_Contact Formulas'!A459,ISBLANK('Captura de datos de CONTACTO'!E459)),"Mobile Phone is required",IF(NOT(ISBLANK('Captura de datos de CONTACTO'!E459)),IF(AND(ISNUMBER(VALUE('Captura de datos de CONTACTO'!E459)),LEFT('Captura de datos de CONTACTO'!E459,1)&lt;&gt;"1",LEN('Captura de datos de CONTACTO'!E459)=10),"OK","Phone number must be valid format"),NA()))</f>
        <v>#N/A</v>
      </c>
      <c r="F459" s="40" t="e">
        <f>IF(LEN('Captura de datos de CONTACTO'!F459)&gt;255,"Home Street Address must be less than 255 characters",IF('DO NOT USE_Contact Formulas'!A459,"OK",NA()))</f>
        <v>#N/A</v>
      </c>
      <c r="G459" s="40" t="e">
        <f>IF(LEN('Captura de datos de CONTACTO'!G459)&gt;40,"City must be less than 40 characters",IF('DO NOT USE_Contact Formulas'!A459,"OK",NA()))</f>
        <v>#N/A</v>
      </c>
      <c r="H459" s="40" t="e">
        <f>IF(AND(NOT(ISBLANK('Captura de datos de CONTACTO'!H459)),ISNA(VLOOKUP('Captura de datos de CONTACTO'!H459,'DO NOT USE_School Picklist'!$P$3:$P$52,1,FALSE))),"Please select a value from the drop-down menu",IF('DO NOT USE_Contact Formulas'!A459,"OK",NA()))</f>
        <v>#N/A</v>
      </c>
      <c r="I459" s="40" t="e">
        <f>IF(AND('DO NOT USE_Contact Formulas'!A459,ISBLANK('Captura de datos de CONTACTO'!I459)),"Zip is required",IF(ISBLANK('Captura de datos de CONTACTO'!I459),NA(),"OK"))</f>
        <v>#N/A</v>
      </c>
      <c r="J459" s="40" t="e">
        <f>IF(AND('DO NOT USE_Contact Formulas'!A459,ISBLANK('Captura de datos de CONTACTO'!J459)),"Student or Staff? is required",IF(ISBLANK('Captura de datos de CONTACTO'!J459),NA(),IF(ISNA(VLOOKUP('Captura de datos de CONTACTO'!J459,'DO NOT USE_School Picklist'!$B$3:$B$6,1,FALSE)),"Please select a value from the drop-down menu","OK")))</f>
        <v>#N/A</v>
      </c>
      <c r="K459" s="40" t="e">
        <f>IF(AND('Captura de datos de CONTACTO'!J459='DO NOT USE_School Picklist'!$B$4,ISBLANK('Captura de datos de CONTACTO'!K459)),"Occupation/Job Title is required if Student or Staff? is Yes, staff/faculty or volunteer",IF('DO NOT USE_Contact Formulas'!A459,"OK",NA()))</f>
        <v>#N/A</v>
      </c>
      <c r="L459" s="40" t="e">
        <f ca="1">IF('Captura de datos de CONTACTO'!L459&gt;'DO NOT USE_School Picklist'!$C$3,"Date last on school campus/facility cannot be a future date",IF('DO NOT USE_Contact Formulas'!A459,IF(ISBLANK('Captura de datos de CONTACTO'!L459),"Date last on school campus/facility is required","OK"),NA()))</f>
        <v>#N/A</v>
      </c>
      <c r="M459" s="41" t="e">
        <f ca="1">IF('Captura de datos de CONTACTO'!M459&gt;'DO NOT USE_School Picklist'!$C$3,"Last Exposure Date cannot be a future date",IF('DO NOT USE_Contact Formulas'!A459,IF(ISBLANK('Captura de datos de CONTACTO'!M459),"Last Exposure Date is required","OK"),NA()))</f>
        <v>#N/A</v>
      </c>
      <c r="N459" s="41" t="e">
        <f>IF(AND('DO NOT USE_Contact Formulas'!A459,ISBLANK('Captura de datos de CONTACTO'!N459)),"Specific Place in the Location is required",IF(ISBLANK('Captura de datos de CONTACTO'!N459),NA(),"OK"))</f>
        <v>#N/A</v>
      </c>
      <c r="O459" s="40" t="e">
        <f>IF(AND(NOT(ISBLANK('Captura de datos de CONTACTO'!O459)),ISNA(VLOOKUP('Captura de datos de CONTACTO'!O459,'DO NOT USE_School Picklist'!$L$3:$L$81,1,FALSE))),"Please select a value from the drop-down menu",IF('DO NOT USE_Contact Formulas'!A459,"OK",NA()))</f>
        <v>#N/A</v>
      </c>
      <c r="P459" s="40" t="e">
        <f>IF(AND(NOT(ISBLANK('Captura de datos de CONTACTO'!P459)),NOT(ISNUMBER(MATCH("*@*.?*",'Captura de datos de CONTACTO'!P459,0)))),"Email must be in a valid format",IF('DO NOT USE_Contact Formulas'!A459,"OK",NA()))</f>
        <v>#N/A</v>
      </c>
      <c r="Q459" s="40" t="e">
        <f>IF(LEN('Captura de datos de CONTACTO'!Q459)&gt;50,"Parent/Guardian Name must be less than 50 characters",IF('DO NOT USE_Contact Formulas'!A459,"OK",NA()))</f>
        <v>#N/A</v>
      </c>
      <c r="R459" s="40" t="e">
        <f>IF(NOT(ISBLANK('Captura de datos de CONTACTO'!R459)),IF(AND(ISNUMBER('Captura de datos de CONTACTO'!R459),LEFT('Captura de datos de CONTACTO'!R459,1)&lt;&gt;"1",LEN('Captura de datos de CONTACTO'!R459)=10),"OK","Phone number must be valid format"),IF('DO NOT USE_Contact Formulas'!A459,"OK",NA()))</f>
        <v>#N/A</v>
      </c>
      <c r="S459" s="40" t="e">
        <f>IF(AND(NOT(ISBLANK('Captura de datos de CONTACTO'!S459)),ISNA(VLOOKUP('Captura de datos de CONTACTO'!S459,'DO NOT USE_School Picklist'!$N$3:$N$63,1,FALSE))),"Please select a value from the drop-down menu",IF('DO NOT USE_Contact Formulas'!A459,"OK",NA()))</f>
        <v>#N/A</v>
      </c>
      <c r="T459" s="53" t="e">
        <f>IF(AND(NOT(ISBLANK('Captura de datos de CONTACTO'!T459)),ISNA(VLOOKUP('Captura de datos de CONTACTO'!T459,'DO NOT USE_School Picklist'!$I$3:$I$5,1,FALSE))),"Please select a value from the drop-down menu",IF('DO NOT USE_Contact Formulas'!A459,"OK",NA()))</f>
        <v>#N/A</v>
      </c>
      <c r="U459" s="40" t="e">
        <f>IF(AND(NOT(ISBLANK('Captura de datos de CONTACTO'!U459)),ISNA(VLOOKUP('Captura de datos de CONTACTO'!U459,'DO NOT USE_School Picklist'!$E$3:$E$10,1,FALSE))),"Please select a value from the drop-down menu",IF('DO NOT USE_Contact Formulas'!A459,"OK",NA()))</f>
        <v>#N/A</v>
      </c>
      <c r="V459" s="53" t="e">
        <f>IF(AND(NOT(ISBLANK('Captura de datos de CONTACTO'!V459)),ISNA(VLOOKUP('Captura de datos de CONTACTO'!V459,'DO NOT USE_School Picklist'!$W$3:$W$9,1,FALSE))),"Please select a value from the drop-down menu",IF('DO NOT USE_Contact Formulas'!A459,"OK",NA()))</f>
        <v>#N/A</v>
      </c>
      <c r="W459" s="53" t="e">
        <f>IF(AND(NOT(ISBLANK('Captura de datos de CONTACTO'!W459)),ISNA(VLOOKUP('Captura de datos de CONTACTO'!W459,'DO NOT USE_School Picklist'!$W$3:$W$9,1,FALSE))),"Please select a value from the drop-down menu",IF('DO NOT USE_Case Formulas'!A459,"OK",NA()))</f>
        <v>#N/A</v>
      </c>
      <c r="X459" s="40" t="e">
        <f>IF(AND(NOT(ISBLANK('Captura de datos de CONTACTO'!X459)),ISNA(VLOOKUP('Captura de datos de CONTACTO'!X459,'DO NOT USE_School Picklist'!$F$3:$F$16,1,FALSE))),"Please select a value from the drop-down menu",IF('DO NOT USE_Contact Formulas'!A459,"OK",NA()))</f>
        <v>#N/A</v>
      </c>
      <c r="Y459" s="40" t="e">
        <f>IF(LEN('Captura de datos de CONTACTO'!Y459)&gt;100,"Classroom(s) must be less than 100 characters",IF('DO NOT USE_Contact Formulas'!A459,"OK",NA()))</f>
        <v>#N/A</v>
      </c>
      <c r="Z459" s="40" t="e">
        <f>IF(AND(NOT(ISBLANK('Captura de datos de CONTACTO'!Z459)),ISNA(VLOOKUP('Captura de datos de CONTACTO'!Z459,'DO NOT USE_School Picklist'!$K$3:$K$6,1,FALSE))),"Please select a value from the drop-down menu",IF('DO NOT USE_Contact Formulas'!A459,"OK",NA()))</f>
        <v>#N/A</v>
      </c>
      <c r="AA459" s="40" t="e">
        <f>IF(AND(NOT(ISBLANK('Captura de datos de CONTACTO'!AA459)),ISNA(VLOOKUP('Captura de datos de CONTACTO'!AA459,'DO NOT USE_School Picklist'!$D$3:$D$5,1,FALSE))),"Please select a value from the drop-down menu",IF('DO NOT USE_Contact Formulas'!A459,"OK",NA()))</f>
        <v>#N/A</v>
      </c>
      <c r="AB459" s="40"/>
      <c r="AC459" s="40" t="e">
        <f>IF(AND(NOT(ISBLANK('Captura de datos de CONTACTO'!AC459)),ISNA(VLOOKUP('Captura de datos de CONTACTO'!AC459,'DO NOT USE_School Picklist'!$G$3:$G$5,1,FALSE))),"Please select a value from the drop-down menu",IF('DO NOT USE_Contact Formulas'!A459,"OK",NA()))</f>
        <v>#N/A</v>
      </c>
      <c r="AD459" s="40"/>
      <c r="AE459" s="40" t="e">
        <f>IF(AND(NOT(ISBLANK('Captura de datos de CONTACTO'!AE459)),ISNA(VLOOKUP('Captura de datos de CONTACTO'!AE459,'DO NOT USE_School Picklist'!$H$3:$H$4,1,FALSE))),"Please select a value from the drop-down menu",IF('DO NOT USE_Contact Formulas'!A459,"OK",NA()))</f>
        <v>#N/A</v>
      </c>
      <c r="AF459" s="40" t="e">
        <f ca="1">IF('Captura de datos de CONTACTO'!AF459&gt;'DO NOT USE_School Picklist'!$C$3,"Test Date cannot be a future date",IF('DO NOT USE_Contact Formulas'!A459,"OK",NA()))</f>
        <v>#N/A</v>
      </c>
      <c r="AG459" s="53" t="e">
        <f>IF(AND('DO NOT USE_Contact Formulas'!A459,ISBLANK('Captura de datos de CONTACTO'!AB459)),"Lab Result Test Result is required",IF(AND(NOT(ISBLANK('Captura de datos de CONTACTO'!AB459)),ISNA(VLOOKUP('Captura de datos de CONTACTO'!AB459,'DO NOT USE_School Picklist'!$Q$3:$Q$8,1,FALSE))),"Please select a value from the drop-down menu",IF('DO NOT USE_Contact Formulas'!A459,"OK",NA())))</f>
        <v>#N/A</v>
      </c>
    </row>
    <row r="460" spans="1:33" x14ac:dyDescent="0.3">
      <c r="A460" s="39" t="e">
        <f>IF('DO NOT USE_Contact Formulas'!A460,IF('DO NOT USE_Contact Formulas'!B460,"Not all required fields are completed","OK"),NA())</f>
        <v>#N/A</v>
      </c>
      <c r="B460" s="40" t="e">
        <f>IF(AND('DO NOT USE_Contact Formulas'!A460,ISBLANK('Captura de datos de CONTACTO'!B460)),"First Name is required",IF(NOT(ISBLANK('Captura de datos de CONTACTO'!B460)),"OK",NA()))</f>
        <v>#N/A</v>
      </c>
      <c r="C460" s="40" t="e">
        <f>IF(AND('DO NOT USE_Contact Formulas'!A460,ISBLANK('Captura de datos de CONTACTO'!C460)),"Last Name is required",IF(NOT(ISBLANK('Captura de datos de CONTACTO'!C460)),"OK",NA()))</f>
        <v>#N/A</v>
      </c>
      <c r="D460" s="40" t="e">
        <f>IF(AND('DO NOT USE_Contact Formulas'!A460,ISBLANK('Captura de datos de CONTACTO'!D460)),"Birthdate is required",IF(NOT(ISBLANK('Captura de datos de CONTACTO'!D460)),"OK",NA()))</f>
        <v>#N/A</v>
      </c>
      <c r="E460" s="40" t="e">
        <f>IF(AND('DO NOT USE_Contact Formulas'!A460,ISBLANK('Captura de datos de CONTACTO'!E460)),"Mobile Phone is required",IF(NOT(ISBLANK('Captura de datos de CONTACTO'!E460)),IF(AND(ISNUMBER(VALUE('Captura de datos de CONTACTO'!E460)),LEFT('Captura de datos de CONTACTO'!E460,1)&lt;&gt;"1",LEN('Captura de datos de CONTACTO'!E460)=10),"OK","Phone number must be valid format"),NA()))</f>
        <v>#N/A</v>
      </c>
      <c r="F460" s="40" t="e">
        <f>IF(LEN('Captura de datos de CONTACTO'!F460)&gt;255,"Home Street Address must be less than 255 characters",IF('DO NOT USE_Contact Formulas'!A460,"OK",NA()))</f>
        <v>#N/A</v>
      </c>
      <c r="G460" s="40" t="e">
        <f>IF(LEN('Captura de datos de CONTACTO'!G460)&gt;40,"City must be less than 40 characters",IF('DO NOT USE_Contact Formulas'!A460,"OK",NA()))</f>
        <v>#N/A</v>
      </c>
      <c r="H460" s="40" t="e">
        <f>IF(AND(NOT(ISBLANK('Captura de datos de CONTACTO'!H460)),ISNA(VLOOKUP('Captura de datos de CONTACTO'!H460,'DO NOT USE_School Picklist'!$P$3:$P$52,1,FALSE))),"Please select a value from the drop-down menu",IF('DO NOT USE_Contact Formulas'!A460,"OK",NA()))</f>
        <v>#N/A</v>
      </c>
      <c r="I460" s="40" t="e">
        <f>IF(AND('DO NOT USE_Contact Formulas'!A460,ISBLANK('Captura de datos de CONTACTO'!I460)),"Zip is required",IF(ISBLANK('Captura de datos de CONTACTO'!I460),NA(),"OK"))</f>
        <v>#N/A</v>
      </c>
      <c r="J460" s="40" t="e">
        <f>IF(AND('DO NOT USE_Contact Formulas'!A460,ISBLANK('Captura de datos de CONTACTO'!J460)),"Student or Staff? is required",IF(ISBLANK('Captura de datos de CONTACTO'!J460),NA(),IF(ISNA(VLOOKUP('Captura de datos de CONTACTO'!J460,'DO NOT USE_School Picklist'!$B$3:$B$6,1,FALSE)),"Please select a value from the drop-down menu","OK")))</f>
        <v>#N/A</v>
      </c>
      <c r="K460" s="40" t="e">
        <f>IF(AND('Captura de datos de CONTACTO'!J460='DO NOT USE_School Picklist'!$B$4,ISBLANK('Captura de datos de CONTACTO'!K460)),"Occupation/Job Title is required if Student or Staff? is Yes, staff/faculty or volunteer",IF('DO NOT USE_Contact Formulas'!A460,"OK",NA()))</f>
        <v>#N/A</v>
      </c>
      <c r="L460" s="40" t="e">
        <f ca="1">IF('Captura de datos de CONTACTO'!L460&gt;'DO NOT USE_School Picklist'!$C$3,"Date last on school campus/facility cannot be a future date",IF('DO NOT USE_Contact Formulas'!A460,IF(ISBLANK('Captura de datos de CONTACTO'!L460),"Date last on school campus/facility is required","OK"),NA()))</f>
        <v>#N/A</v>
      </c>
      <c r="M460" s="41" t="e">
        <f ca="1">IF('Captura de datos de CONTACTO'!M460&gt;'DO NOT USE_School Picklist'!$C$3,"Last Exposure Date cannot be a future date",IF('DO NOT USE_Contact Formulas'!A460,IF(ISBLANK('Captura de datos de CONTACTO'!M460),"Last Exposure Date is required","OK"),NA()))</f>
        <v>#N/A</v>
      </c>
      <c r="N460" s="41" t="e">
        <f>IF(AND('DO NOT USE_Contact Formulas'!A460,ISBLANK('Captura de datos de CONTACTO'!N460)),"Specific Place in the Location is required",IF(ISBLANK('Captura de datos de CONTACTO'!N460),NA(),"OK"))</f>
        <v>#N/A</v>
      </c>
      <c r="O460" s="40" t="e">
        <f>IF(AND(NOT(ISBLANK('Captura de datos de CONTACTO'!O460)),ISNA(VLOOKUP('Captura de datos de CONTACTO'!O460,'DO NOT USE_School Picklist'!$L$3:$L$81,1,FALSE))),"Please select a value from the drop-down menu",IF('DO NOT USE_Contact Formulas'!A460,"OK",NA()))</f>
        <v>#N/A</v>
      </c>
      <c r="P460" s="40" t="e">
        <f>IF(AND(NOT(ISBLANK('Captura de datos de CONTACTO'!P460)),NOT(ISNUMBER(MATCH("*@*.?*",'Captura de datos de CONTACTO'!P460,0)))),"Email must be in a valid format",IF('DO NOT USE_Contact Formulas'!A460,"OK",NA()))</f>
        <v>#N/A</v>
      </c>
      <c r="Q460" s="40" t="e">
        <f>IF(LEN('Captura de datos de CONTACTO'!Q460)&gt;50,"Parent/Guardian Name must be less than 50 characters",IF('DO NOT USE_Contact Formulas'!A460,"OK",NA()))</f>
        <v>#N/A</v>
      </c>
      <c r="R460" s="40" t="e">
        <f>IF(NOT(ISBLANK('Captura de datos de CONTACTO'!R460)),IF(AND(ISNUMBER('Captura de datos de CONTACTO'!R460),LEFT('Captura de datos de CONTACTO'!R460,1)&lt;&gt;"1",LEN('Captura de datos de CONTACTO'!R460)=10),"OK","Phone number must be valid format"),IF('DO NOT USE_Contact Formulas'!A460,"OK",NA()))</f>
        <v>#N/A</v>
      </c>
      <c r="S460" s="40" t="e">
        <f>IF(AND(NOT(ISBLANK('Captura de datos de CONTACTO'!S460)),ISNA(VLOOKUP('Captura de datos de CONTACTO'!S460,'DO NOT USE_School Picklist'!$N$3:$N$63,1,FALSE))),"Please select a value from the drop-down menu",IF('DO NOT USE_Contact Formulas'!A460,"OK",NA()))</f>
        <v>#N/A</v>
      </c>
      <c r="T460" s="53" t="e">
        <f>IF(AND(NOT(ISBLANK('Captura de datos de CONTACTO'!T460)),ISNA(VLOOKUP('Captura de datos de CONTACTO'!T460,'DO NOT USE_School Picklist'!$I$3:$I$5,1,FALSE))),"Please select a value from the drop-down menu",IF('DO NOT USE_Contact Formulas'!A460,"OK",NA()))</f>
        <v>#N/A</v>
      </c>
      <c r="U460" s="40" t="e">
        <f>IF(AND(NOT(ISBLANK('Captura de datos de CONTACTO'!U460)),ISNA(VLOOKUP('Captura de datos de CONTACTO'!U460,'DO NOT USE_School Picklist'!$E$3:$E$10,1,FALSE))),"Please select a value from the drop-down menu",IF('DO NOT USE_Contact Formulas'!A460,"OK",NA()))</f>
        <v>#N/A</v>
      </c>
      <c r="V460" s="53" t="e">
        <f>IF(AND(NOT(ISBLANK('Captura de datos de CONTACTO'!V460)),ISNA(VLOOKUP('Captura de datos de CONTACTO'!V460,'DO NOT USE_School Picklist'!$W$3:$W$9,1,FALSE))),"Please select a value from the drop-down menu",IF('DO NOT USE_Contact Formulas'!A460,"OK",NA()))</f>
        <v>#N/A</v>
      </c>
      <c r="W460" s="53" t="e">
        <f>IF(AND(NOT(ISBLANK('Captura de datos de CONTACTO'!W460)),ISNA(VLOOKUP('Captura de datos de CONTACTO'!W460,'DO NOT USE_School Picklist'!$W$3:$W$9,1,FALSE))),"Please select a value from the drop-down menu",IF('DO NOT USE_Case Formulas'!A460,"OK",NA()))</f>
        <v>#N/A</v>
      </c>
      <c r="X460" s="40" t="e">
        <f>IF(AND(NOT(ISBLANK('Captura de datos de CONTACTO'!X460)),ISNA(VLOOKUP('Captura de datos de CONTACTO'!X460,'DO NOT USE_School Picklist'!$F$3:$F$16,1,FALSE))),"Please select a value from the drop-down menu",IF('DO NOT USE_Contact Formulas'!A460,"OK",NA()))</f>
        <v>#N/A</v>
      </c>
      <c r="Y460" s="40" t="e">
        <f>IF(LEN('Captura de datos de CONTACTO'!Y460)&gt;100,"Classroom(s) must be less than 100 characters",IF('DO NOT USE_Contact Formulas'!A460,"OK",NA()))</f>
        <v>#N/A</v>
      </c>
      <c r="Z460" s="40" t="e">
        <f>IF(AND(NOT(ISBLANK('Captura de datos de CONTACTO'!Z460)),ISNA(VLOOKUP('Captura de datos de CONTACTO'!Z460,'DO NOT USE_School Picklist'!$K$3:$K$6,1,FALSE))),"Please select a value from the drop-down menu",IF('DO NOT USE_Contact Formulas'!A460,"OK",NA()))</f>
        <v>#N/A</v>
      </c>
      <c r="AA460" s="40" t="e">
        <f>IF(AND(NOT(ISBLANK('Captura de datos de CONTACTO'!AA460)),ISNA(VLOOKUP('Captura de datos de CONTACTO'!AA460,'DO NOT USE_School Picklist'!$D$3:$D$5,1,FALSE))),"Please select a value from the drop-down menu",IF('DO NOT USE_Contact Formulas'!A460,"OK",NA()))</f>
        <v>#N/A</v>
      </c>
      <c r="AB460" s="40"/>
      <c r="AC460" s="40" t="e">
        <f>IF(AND(NOT(ISBLANK('Captura de datos de CONTACTO'!AC460)),ISNA(VLOOKUP('Captura de datos de CONTACTO'!AC460,'DO NOT USE_School Picklist'!$G$3:$G$5,1,FALSE))),"Please select a value from the drop-down menu",IF('DO NOT USE_Contact Formulas'!A460,"OK",NA()))</f>
        <v>#N/A</v>
      </c>
      <c r="AD460" s="40"/>
      <c r="AE460" s="40" t="e">
        <f>IF(AND(NOT(ISBLANK('Captura de datos de CONTACTO'!AE460)),ISNA(VLOOKUP('Captura de datos de CONTACTO'!AE460,'DO NOT USE_School Picklist'!$H$3:$H$4,1,FALSE))),"Please select a value from the drop-down menu",IF('DO NOT USE_Contact Formulas'!A460,"OK",NA()))</f>
        <v>#N/A</v>
      </c>
      <c r="AF460" s="40" t="e">
        <f ca="1">IF('Captura de datos de CONTACTO'!AF460&gt;'DO NOT USE_School Picklist'!$C$3,"Test Date cannot be a future date",IF('DO NOT USE_Contact Formulas'!A460,"OK",NA()))</f>
        <v>#N/A</v>
      </c>
      <c r="AG460" s="53" t="e">
        <f>IF(AND('DO NOT USE_Contact Formulas'!A460,ISBLANK('Captura de datos de CONTACTO'!AB460)),"Lab Result Test Result is required",IF(AND(NOT(ISBLANK('Captura de datos de CONTACTO'!AB460)),ISNA(VLOOKUP('Captura de datos de CONTACTO'!AB460,'DO NOT USE_School Picklist'!$Q$3:$Q$8,1,FALSE))),"Please select a value from the drop-down menu",IF('DO NOT USE_Contact Formulas'!A460,"OK",NA())))</f>
        <v>#N/A</v>
      </c>
    </row>
    <row r="461" spans="1:33" x14ac:dyDescent="0.3">
      <c r="A461" s="39" t="e">
        <f>IF('DO NOT USE_Contact Formulas'!A461,IF('DO NOT USE_Contact Formulas'!B461,"Not all required fields are completed","OK"),NA())</f>
        <v>#N/A</v>
      </c>
      <c r="B461" s="40" t="e">
        <f>IF(AND('DO NOT USE_Contact Formulas'!A461,ISBLANK('Captura de datos de CONTACTO'!B461)),"First Name is required",IF(NOT(ISBLANK('Captura de datos de CONTACTO'!B461)),"OK",NA()))</f>
        <v>#N/A</v>
      </c>
      <c r="C461" s="40" t="e">
        <f>IF(AND('DO NOT USE_Contact Formulas'!A461,ISBLANK('Captura de datos de CONTACTO'!C461)),"Last Name is required",IF(NOT(ISBLANK('Captura de datos de CONTACTO'!C461)),"OK",NA()))</f>
        <v>#N/A</v>
      </c>
      <c r="D461" s="40" t="e">
        <f>IF(AND('DO NOT USE_Contact Formulas'!A461,ISBLANK('Captura de datos de CONTACTO'!D461)),"Birthdate is required",IF(NOT(ISBLANK('Captura de datos de CONTACTO'!D461)),"OK",NA()))</f>
        <v>#N/A</v>
      </c>
      <c r="E461" s="40" t="e">
        <f>IF(AND('DO NOT USE_Contact Formulas'!A461,ISBLANK('Captura de datos de CONTACTO'!E461)),"Mobile Phone is required",IF(NOT(ISBLANK('Captura de datos de CONTACTO'!E461)),IF(AND(ISNUMBER(VALUE('Captura de datos de CONTACTO'!E461)),LEFT('Captura de datos de CONTACTO'!E461,1)&lt;&gt;"1",LEN('Captura de datos de CONTACTO'!E461)=10),"OK","Phone number must be valid format"),NA()))</f>
        <v>#N/A</v>
      </c>
      <c r="F461" s="40" t="e">
        <f>IF(LEN('Captura de datos de CONTACTO'!F461)&gt;255,"Home Street Address must be less than 255 characters",IF('DO NOT USE_Contact Formulas'!A461,"OK",NA()))</f>
        <v>#N/A</v>
      </c>
      <c r="G461" s="40" t="e">
        <f>IF(LEN('Captura de datos de CONTACTO'!G461)&gt;40,"City must be less than 40 characters",IF('DO NOT USE_Contact Formulas'!A461,"OK",NA()))</f>
        <v>#N/A</v>
      </c>
      <c r="H461" s="40" t="e">
        <f>IF(AND(NOT(ISBLANK('Captura de datos de CONTACTO'!H461)),ISNA(VLOOKUP('Captura de datos de CONTACTO'!H461,'DO NOT USE_School Picklist'!$P$3:$P$52,1,FALSE))),"Please select a value from the drop-down menu",IF('DO NOT USE_Contact Formulas'!A461,"OK",NA()))</f>
        <v>#N/A</v>
      </c>
      <c r="I461" s="40" t="e">
        <f>IF(AND('DO NOT USE_Contact Formulas'!A461,ISBLANK('Captura de datos de CONTACTO'!I461)),"Zip is required",IF(ISBLANK('Captura de datos de CONTACTO'!I461),NA(),"OK"))</f>
        <v>#N/A</v>
      </c>
      <c r="J461" s="40" t="e">
        <f>IF(AND('DO NOT USE_Contact Formulas'!A461,ISBLANK('Captura de datos de CONTACTO'!J461)),"Student or Staff? is required",IF(ISBLANK('Captura de datos de CONTACTO'!J461),NA(),IF(ISNA(VLOOKUP('Captura de datos de CONTACTO'!J461,'DO NOT USE_School Picklist'!$B$3:$B$6,1,FALSE)),"Please select a value from the drop-down menu","OK")))</f>
        <v>#N/A</v>
      </c>
      <c r="K461" s="40" t="e">
        <f>IF(AND('Captura de datos de CONTACTO'!J461='DO NOT USE_School Picklist'!$B$4,ISBLANK('Captura de datos de CONTACTO'!K461)),"Occupation/Job Title is required if Student or Staff? is Yes, staff/faculty or volunteer",IF('DO NOT USE_Contact Formulas'!A461,"OK",NA()))</f>
        <v>#N/A</v>
      </c>
      <c r="L461" s="40" t="e">
        <f ca="1">IF('Captura de datos de CONTACTO'!L461&gt;'DO NOT USE_School Picklist'!$C$3,"Date last on school campus/facility cannot be a future date",IF('DO NOT USE_Contact Formulas'!A461,IF(ISBLANK('Captura de datos de CONTACTO'!L461),"Date last on school campus/facility is required","OK"),NA()))</f>
        <v>#N/A</v>
      </c>
      <c r="M461" s="41" t="e">
        <f ca="1">IF('Captura de datos de CONTACTO'!M461&gt;'DO NOT USE_School Picklist'!$C$3,"Last Exposure Date cannot be a future date",IF('DO NOT USE_Contact Formulas'!A461,IF(ISBLANK('Captura de datos de CONTACTO'!M461),"Last Exposure Date is required","OK"),NA()))</f>
        <v>#N/A</v>
      </c>
      <c r="N461" s="41" t="e">
        <f>IF(AND('DO NOT USE_Contact Formulas'!A461,ISBLANK('Captura de datos de CONTACTO'!N461)),"Specific Place in the Location is required",IF(ISBLANK('Captura de datos de CONTACTO'!N461),NA(),"OK"))</f>
        <v>#N/A</v>
      </c>
      <c r="O461" s="40" t="e">
        <f>IF(AND(NOT(ISBLANK('Captura de datos de CONTACTO'!O461)),ISNA(VLOOKUP('Captura de datos de CONTACTO'!O461,'DO NOT USE_School Picklist'!$L$3:$L$81,1,FALSE))),"Please select a value from the drop-down menu",IF('DO NOT USE_Contact Formulas'!A461,"OK",NA()))</f>
        <v>#N/A</v>
      </c>
      <c r="P461" s="40" t="e">
        <f>IF(AND(NOT(ISBLANK('Captura de datos de CONTACTO'!P461)),NOT(ISNUMBER(MATCH("*@*.?*",'Captura de datos de CONTACTO'!P461,0)))),"Email must be in a valid format",IF('DO NOT USE_Contact Formulas'!A461,"OK",NA()))</f>
        <v>#N/A</v>
      </c>
      <c r="Q461" s="40" t="e">
        <f>IF(LEN('Captura de datos de CONTACTO'!Q461)&gt;50,"Parent/Guardian Name must be less than 50 characters",IF('DO NOT USE_Contact Formulas'!A461,"OK",NA()))</f>
        <v>#N/A</v>
      </c>
      <c r="R461" s="40" t="e">
        <f>IF(NOT(ISBLANK('Captura de datos de CONTACTO'!R461)),IF(AND(ISNUMBER('Captura de datos de CONTACTO'!R461),LEFT('Captura de datos de CONTACTO'!R461,1)&lt;&gt;"1",LEN('Captura de datos de CONTACTO'!R461)=10),"OK","Phone number must be valid format"),IF('DO NOT USE_Contact Formulas'!A461,"OK",NA()))</f>
        <v>#N/A</v>
      </c>
      <c r="S461" s="40" t="e">
        <f>IF(AND(NOT(ISBLANK('Captura de datos de CONTACTO'!S461)),ISNA(VLOOKUP('Captura de datos de CONTACTO'!S461,'DO NOT USE_School Picklist'!$N$3:$N$63,1,FALSE))),"Please select a value from the drop-down menu",IF('DO NOT USE_Contact Formulas'!A461,"OK",NA()))</f>
        <v>#N/A</v>
      </c>
      <c r="T461" s="53" t="e">
        <f>IF(AND(NOT(ISBLANK('Captura de datos de CONTACTO'!T461)),ISNA(VLOOKUP('Captura de datos de CONTACTO'!T461,'DO NOT USE_School Picklist'!$I$3:$I$5,1,FALSE))),"Please select a value from the drop-down menu",IF('DO NOT USE_Contact Formulas'!A461,"OK",NA()))</f>
        <v>#N/A</v>
      </c>
      <c r="U461" s="40" t="e">
        <f>IF(AND(NOT(ISBLANK('Captura de datos de CONTACTO'!U461)),ISNA(VLOOKUP('Captura de datos de CONTACTO'!U461,'DO NOT USE_School Picklist'!$E$3:$E$10,1,FALSE))),"Please select a value from the drop-down menu",IF('DO NOT USE_Contact Formulas'!A461,"OK",NA()))</f>
        <v>#N/A</v>
      </c>
      <c r="V461" s="53" t="e">
        <f>IF(AND(NOT(ISBLANK('Captura de datos de CONTACTO'!V461)),ISNA(VLOOKUP('Captura de datos de CONTACTO'!V461,'DO NOT USE_School Picklist'!$W$3:$W$9,1,FALSE))),"Please select a value from the drop-down menu",IF('DO NOT USE_Contact Formulas'!A461,"OK",NA()))</f>
        <v>#N/A</v>
      </c>
      <c r="W461" s="53" t="e">
        <f>IF(AND(NOT(ISBLANK('Captura de datos de CONTACTO'!W461)),ISNA(VLOOKUP('Captura de datos de CONTACTO'!W461,'DO NOT USE_School Picklist'!$W$3:$W$9,1,FALSE))),"Please select a value from the drop-down menu",IF('DO NOT USE_Case Formulas'!A461,"OK",NA()))</f>
        <v>#N/A</v>
      </c>
      <c r="X461" s="40" t="e">
        <f>IF(AND(NOT(ISBLANK('Captura de datos de CONTACTO'!X461)),ISNA(VLOOKUP('Captura de datos de CONTACTO'!X461,'DO NOT USE_School Picklist'!$F$3:$F$16,1,FALSE))),"Please select a value from the drop-down menu",IF('DO NOT USE_Contact Formulas'!A461,"OK",NA()))</f>
        <v>#N/A</v>
      </c>
      <c r="Y461" s="40" t="e">
        <f>IF(LEN('Captura de datos de CONTACTO'!Y461)&gt;100,"Classroom(s) must be less than 100 characters",IF('DO NOT USE_Contact Formulas'!A461,"OK",NA()))</f>
        <v>#N/A</v>
      </c>
      <c r="Z461" s="40" t="e">
        <f>IF(AND(NOT(ISBLANK('Captura de datos de CONTACTO'!Z461)),ISNA(VLOOKUP('Captura de datos de CONTACTO'!Z461,'DO NOT USE_School Picklist'!$K$3:$K$6,1,FALSE))),"Please select a value from the drop-down menu",IF('DO NOT USE_Contact Formulas'!A461,"OK",NA()))</f>
        <v>#N/A</v>
      </c>
      <c r="AA461" s="40" t="e">
        <f>IF(AND(NOT(ISBLANK('Captura de datos de CONTACTO'!AA461)),ISNA(VLOOKUP('Captura de datos de CONTACTO'!AA461,'DO NOT USE_School Picklist'!$D$3:$D$5,1,FALSE))),"Please select a value from the drop-down menu",IF('DO NOT USE_Contact Formulas'!A461,"OK",NA()))</f>
        <v>#N/A</v>
      </c>
      <c r="AB461" s="40"/>
      <c r="AC461" s="40" t="e">
        <f>IF(AND(NOT(ISBLANK('Captura de datos de CONTACTO'!AC461)),ISNA(VLOOKUP('Captura de datos de CONTACTO'!AC461,'DO NOT USE_School Picklist'!$G$3:$G$5,1,FALSE))),"Please select a value from the drop-down menu",IF('DO NOT USE_Contact Formulas'!A461,"OK",NA()))</f>
        <v>#N/A</v>
      </c>
      <c r="AD461" s="40"/>
      <c r="AE461" s="40" t="e">
        <f>IF(AND(NOT(ISBLANK('Captura de datos de CONTACTO'!AE461)),ISNA(VLOOKUP('Captura de datos de CONTACTO'!AE461,'DO NOT USE_School Picklist'!$H$3:$H$4,1,FALSE))),"Please select a value from the drop-down menu",IF('DO NOT USE_Contact Formulas'!A461,"OK",NA()))</f>
        <v>#N/A</v>
      </c>
      <c r="AF461" s="40" t="e">
        <f ca="1">IF('Captura de datos de CONTACTO'!AF461&gt;'DO NOT USE_School Picklist'!$C$3,"Test Date cannot be a future date",IF('DO NOT USE_Contact Formulas'!A461,"OK",NA()))</f>
        <v>#N/A</v>
      </c>
      <c r="AG461" s="53" t="e">
        <f>IF(AND('DO NOT USE_Contact Formulas'!A461,ISBLANK('Captura de datos de CONTACTO'!AB461)),"Lab Result Test Result is required",IF(AND(NOT(ISBLANK('Captura de datos de CONTACTO'!AB461)),ISNA(VLOOKUP('Captura de datos de CONTACTO'!AB461,'DO NOT USE_School Picklist'!$Q$3:$Q$8,1,FALSE))),"Please select a value from the drop-down menu",IF('DO NOT USE_Contact Formulas'!A461,"OK",NA())))</f>
        <v>#N/A</v>
      </c>
    </row>
    <row r="462" spans="1:33" x14ac:dyDescent="0.3">
      <c r="A462" s="39" t="e">
        <f>IF('DO NOT USE_Contact Formulas'!A462,IF('DO NOT USE_Contact Formulas'!B462,"Not all required fields are completed","OK"),NA())</f>
        <v>#N/A</v>
      </c>
      <c r="B462" s="40" t="e">
        <f>IF(AND('DO NOT USE_Contact Formulas'!A462,ISBLANK('Captura de datos de CONTACTO'!B462)),"First Name is required",IF(NOT(ISBLANK('Captura de datos de CONTACTO'!B462)),"OK",NA()))</f>
        <v>#N/A</v>
      </c>
      <c r="C462" s="40" t="e">
        <f>IF(AND('DO NOT USE_Contact Formulas'!A462,ISBLANK('Captura de datos de CONTACTO'!C462)),"Last Name is required",IF(NOT(ISBLANK('Captura de datos de CONTACTO'!C462)),"OK",NA()))</f>
        <v>#N/A</v>
      </c>
      <c r="D462" s="40" t="e">
        <f>IF(AND('DO NOT USE_Contact Formulas'!A462,ISBLANK('Captura de datos de CONTACTO'!D462)),"Birthdate is required",IF(NOT(ISBLANK('Captura de datos de CONTACTO'!D462)),"OK",NA()))</f>
        <v>#N/A</v>
      </c>
      <c r="E462" s="40" t="e">
        <f>IF(AND('DO NOT USE_Contact Formulas'!A462,ISBLANK('Captura de datos de CONTACTO'!E462)),"Mobile Phone is required",IF(NOT(ISBLANK('Captura de datos de CONTACTO'!E462)),IF(AND(ISNUMBER(VALUE('Captura de datos de CONTACTO'!E462)),LEFT('Captura de datos de CONTACTO'!E462,1)&lt;&gt;"1",LEN('Captura de datos de CONTACTO'!E462)=10),"OK","Phone number must be valid format"),NA()))</f>
        <v>#N/A</v>
      </c>
      <c r="F462" s="40" t="e">
        <f>IF(LEN('Captura de datos de CONTACTO'!F462)&gt;255,"Home Street Address must be less than 255 characters",IF('DO NOT USE_Contact Formulas'!A462,"OK",NA()))</f>
        <v>#N/A</v>
      </c>
      <c r="G462" s="40" t="e">
        <f>IF(LEN('Captura de datos de CONTACTO'!G462)&gt;40,"City must be less than 40 characters",IF('DO NOT USE_Contact Formulas'!A462,"OK",NA()))</f>
        <v>#N/A</v>
      </c>
      <c r="H462" s="40" t="e">
        <f>IF(AND(NOT(ISBLANK('Captura de datos de CONTACTO'!H462)),ISNA(VLOOKUP('Captura de datos de CONTACTO'!H462,'DO NOT USE_School Picklist'!$P$3:$P$52,1,FALSE))),"Please select a value from the drop-down menu",IF('DO NOT USE_Contact Formulas'!A462,"OK",NA()))</f>
        <v>#N/A</v>
      </c>
      <c r="I462" s="40" t="e">
        <f>IF(AND('DO NOT USE_Contact Formulas'!A462,ISBLANK('Captura de datos de CONTACTO'!I462)),"Zip is required",IF(ISBLANK('Captura de datos de CONTACTO'!I462),NA(),"OK"))</f>
        <v>#N/A</v>
      </c>
      <c r="J462" s="40" t="e">
        <f>IF(AND('DO NOT USE_Contact Formulas'!A462,ISBLANK('Captura de datos de CONTACTO'!J462)),"Student or Staff? is required",IF(ISBLANK('Captura de datos de CONTACTO'!J462),NA(),IF(ISNA(VLOOKUP('Captura de datos de CONTACTO'!J462,'DO NOT USE_School Picklist'!$B$3:$B$6,1,FALSE)),"Please select a value from the drop-down menu","OK")))</f>
        <v>#N/A</v>
      </c>
      <c r="K462" s="40" t="e">
        <f>IF(AND('Captura de datos de CONTACTO'!J462='DO NOT USE_School Picklist'!$B$4,ISBLANK('Captura de datos de CONTACTO'!K462)),"Occupation/Job Title is required if Student or Staff? is Yes, staff/faculty or volunteer",IF('DO NOT USE_Contact Formulas'!A462,"OK",NA()))</f>
        <v>#N/A</v>
      </c>
      <c r="L462" s="40" t="e">
        <f ca="1">IF('Captura de datos de CONTACTO'!L462&gt;'DO NOT USE_School Picklist'!$C$3,"Date last on school campus/facility cannot be a future date",IF('DO NOT USE_Contact Formulas'!A462,IF(ISBLANK('Captura de datos de CONTACTO'!L462),"Date last on school campus/facility is required","OK"),NA()))</f>
        <v>#N/A</v>
      </c>
      <c r="M462" s="41" t="e">
        <f ca="1">IF('Captura de datos de CONTACTO'!M462&gt;'DO NOT USE_School Picklist'!$C$3,"Last Exposure Date cannot be a future date",IF('DO NOT USE_Contact Formulas'!A462,IF(ISBLANK('Captura de datos de CONTACTO'!M462),"Last Exposure Date is required","OK"),NA()))</f>
        <v>#N/A</v>
      </c>
      <c r="N462" s="41" t="e">
        <f>IF(AND('DO NOT USE_Contact Formulas'!A462,ISBLANK('Captura de datos de CONTACTO'!N462)),"Specific Place in the Location is required",IF(ISBLANK('Captura de datos de CONTACTO'!N462),NA(),"OK"))</f>
        <v>#N/A</v>
      </c>
      <c r="O462" s="40" t="e">
        <f>IF(AND(NOT(ISBLANK('Captura de datos de CONTACTO'!O462)),ISNA(VLOOKUP('Captura de datos de CONTACTO'!O462,'DO NOT USE_School Picklist'!$L$3:$L$81,1,FALSE))),"Please select a value from the drop-down menu",IF('DO NOT USE_Contact Formulas'!A462,"OK",NA()))</f>
        <v>#N/A</v>
      </c>
      <c r="P462" s="40" t="e">
        <f>IF(AND(NOT(ISBLANK('Captura de datos de CONTACTO'!P462)),NOT(ISNUMBER(MATCH("*@*.?*",'Captura de datos de CONTACTO'!P462,0)))),"Email must be in a valid format",IF('DO NOT USE_Contact Formulas'!A462,"OK",NA()))</f>
        <v>#N/A</v>
      </c>
      <c r="Q462" s="40" t="e">
        <f>IF(LEN('Captura de datos de CONTACTO'!Q462)&gt;50,"Parent/Guardian Name must be less than 50 characters",IF('DO NOT USE_Contact Formulas'!A462,"OK",NA()))</f>
        <v>#N/A</v>
      </c>
      <c r="R462" s="40" t="e">
        <f>IF(NOT(ISBLANK('Captura de datos de CONTACTO'!R462)),IF(AND(ISNUMBER('Captura de datos de CONTACTO'!R462),LEFT('Captura de datos de CONTACTO'!R462,1)&lt;&gt;"1",LEN('Captura de datos de CONTACTO'!R462)=10),"OK","Phone number must be valid format"),IF('DO NOT USE_Contact Formulas'!A462,"OK",NA()))</f>
        <v>#N/A</v>
      </c>
      <c r="S462" s="40" t="e">
        <f>IF(AND(NOT(ISBLANK('Captura de datos de CONTACTO'!S462)),ISNA(VLOOKUP('Captura de datos de CONTACTO'!S462,'DO NOT USE_School Picklist'!$N$3:$N$63,1,FALSE))),"Please select a value from the drop-down menu",IF('DO NOT USE_Contact Formulas'!A462,"OK",NA()))</f>
        <v>#N/A</v>
      </c>
      <c r="T462" s="53" t="e">
        <f>IF(AND(NOT(ISBLANK('Captura de datos de CONTACTO'!T462)),ISNA(VLOOKUP('Captura de datos de CONTACTO'!T462,'DO NOT USE_School Picklist'!$I$3:$I$5,1,FALSE))),"Please select a value from the drop-down menu",IF('DO NOT USE_Contact Formulas'!A462,"OK",NA()))</f>
        <v>#N/A</v>
      </c>
      <c r="U462" s="40" t="e">
        <f>IF(AND(NOT(ISBLANK('Captura de datos de CONTACTO'!U462)),ISNA(VLOOKUP('Captura de datos de CONTACTO'!U462,'DO NOT USE_School Picklist'!$E$3:$E$10,1,FALSE))),"Please select a value from the drop-down menu",IF('DO NOT USE_Contact Formulas'!A462,"OK",NA()))</f>
        <v>#N/A</v>
      </c>
      <c r="V462" s="53" t="e">
        <f>IF(AND(NOT(ISBLANK('Captura de datos de CONTACTO'!V462)),ISNA(VLOOKUP('Captura de datos de CONTACTO'!V462,'DO NOT USE_School Picklist'!$W$3:$W$9,1,FALSE))),"Please select a value from the drop-down menu",IF('DO NOT USE_Contact Formulas'!A462,"OK",NA()))</f>
        <v>#N/A</v>
      </c>
      <c r="W462" s="53" t="e">
        <f>IF(AND(NOT(ISBLANK('Captura de datos de CONTACTO'!W462)),ISNA(VLOOKUP('Captura de datos de CONTACTO'!W462,'DO NOT USE_School Picklist'!$W$3:$W$9,1,FALSE))),"Please select a value from the drop-down menu",IF('DO NOT USE_Case Formulas'!A462,"OK",NA()))</f>
        <v>#N/A</v>
      </c>
      <c r="X462" s="40" t="e">
        <f>IF(AND(NOT(ISBLANK('Captura de datos de CONTACTO'!X462)),ISNA(VLOOKUP('Captura de datos de CONTACTO'!X462,'DO NOT USE_School Picklist'!$F$3:$F$16,1,FALSE))),"Please select a value from the drop-down menu",IF('DO NOT USE_Contact Formulas'!A462,"OK",NA()))</f>
        <v>#N/A</v>
      </c>
      <c r="Y462" s="40" t="e">
        <f>IF(LEN('Captura de datos de CONTACTO'!Y462)&gt;100,"Classroom(s) must be less than 100 characters",IF('DO NOT USE_Contact Formulas'!A462,"OK",NA()))</f>
        <v>#N/A</v>
      </c>
      <c r="Z462" s="40" t="e">
        <f>IF(AND(NOT(ISBLANK('Captura de datos de CONTACTO'!Z462)),ISNA(VLOOKUP('Captura de datos de CONTACTO'!Z462,'DO NOT USE_School Picklist'!$K$3:$K$6,1,FALSE))),"Please select a value from the drop-down menu",IF('DO NOT USE_Contact Formulas'!A462,"OK",NA()))</f>
        <v>#N/A</v>
      </c>
      <c r="AA462" s="40" t="e">
        <f>IF(AND(NOT(ISBLANK('Captura de datos de CONTACTO'!AA462)),ISNA(VLOOKUP('Captura de datos de CONTACTO'!AA462,'DO NOT USE_School Picklist'!$D$3:$D$5,1,FALSE))),"Please select a value from the drop-down menu",IF('DO NOT USE_Contact Formulas'!A462,"OK",NA()))</f>
        <v>#N/A</v>
      </c>
      <c r="AB462" s="40"/>
      <c r="AC462" s="40" t="e">
        <f>IF(AND(NOT(ISBLANK('Captura de datos de CONTACTO'!AC462)),ISNA(VLOOKUP('Captura de datos de CONTACTO'!AC462,'DO NOT USE_School Picklist'!$G$3:$G$5,1,FALSE))),"Please select a value from the drop-down menu",IF('DO NOT USE_Contact Formulas'!A462,"OK",NA()))</f>
        <v>#N/A</v>
      </c>
      <c r="AD462" s="40"/>
      <c r="AE462" s="40" t="e">
        <f>IF(AND(NOT(ISBLANK('Captura de datos de CONTACTO'!AE462)),ISNA(VLOOKUP('Captura de datos de CONTACTO'!AE462,'DO NOT USE_School Picklist'!$H$3:$H$4,1,FALSE))),"Please select a value from the drop-down menu",IF('DO NOT USE_Contact Formulas'!A462,"OK",NA()))</f>
        <v>#N/A</v>
      </c>
      <c r="AF462" s="40" t="e">
        <f ca="1">IF('Captura de datos de CONTACTO'!AF462&gt;'DO NOT USE_School Picklist'!$C$3,"Test Date cannot be a future date",IF('DO NOT USE_Contact Formulas'!A462,"OK",NA()))</f>
        <v>#N/A</v>
      </c>
      <c r="AG462" s="53" t="e">
        <f>IF(AND('DO NOT USE_Contact Formulas'!A462,ISBLANK('Captura de datos de CONTACTO'!AB462)),"Lab Result Test Result is required",IF(AND(NOT(ISBLANK('Captura de datos de CONTACTO'!AB462)),ISNA(VLOOKUP('Captura de datos de CONTACTO'!AB462,'DO NOT USE_School Picklist'!$Q$3:$Q$8,1,FALSE))),"Please select a value from the drop-down menu",IF('DO NOT USE_Contact Formulas'!A462,"OK",NA())))</f>
        <v>#N/A</v>
      </c>
    </row>
    <row r="463" spans="1:33" x14ac:dyDescent="0.3">
      <c r="A463" s="39" t="e">
        <f>IF('DO NOT USE_Contact Formulas'!A463,IF('DO NOT USE_Contact Formulas'!B463,"Not all required fields are completed","OK"),NA())</f>
        <v>#N/A</v>
      </c>
      <c r="B463" s="40" t="e">
        <f>IF(AND('DO NOT USE_Contact Formulas'!A463,ISBLANK('Captura de datos de CONTACTO'!B463)),"First Name is required",IF(NOT(ISBLANK('Captura de datos de CONTACTO'!B463)),"OK",NA()))</f>
        <v>#N/A</v>
      </c>
      <c r="C463" s="40" t="e">
        <f>IF(AND('DO NOT USE_Contact Formulas'!A463,ISBLANK('Captura de datos de CONTACTO'!C463)),"Last Name is required",IF(NOT(ISBLANK('Captura de datos de CONTACTO'!C463)),"OK",NA()))</f>
        <v>#N/A</v>
      </c>
      <c r="D463" s="40" t="e">
        <f>IF(AND('DO NOT USE_Contact Formulas'!A463,ISBLANK('Captura de datos de CONTACTO'!D463)),"Birthdate is required",IF(NOT(ISBLANK('Captura de datos de CONTACTO'!D463)),"OK",NA()))</f>
        <v>#N/A</v>
      </c>
      <c r="E463" s="40" t="e">
        <f>IF(AND('DO NOT USE_Contact Formulas'!A463,ISBLANK('Captura de datos de CONTACTO'!E463)),"Mobile Phone is required",IF(NOT(ISBLANK('Captura de datos de CONTACTO'!E463)),IF(AND(ISNUMBER(VALUE('Captura de datos de CONTACTO'!E463)),LEFT('Captura de datos de CONTACTO'!E463,1)&lt;&gt;"1",LEN('Captura de datos de CONTACTO'!E463)=10),"OK","Phone number must be valid format"),NA()))</f>
        <v>#N/A</v>
      </c>
      <c r="F463" s="40" t="e">
        <f>IF(LEN('Captura de datos de CONTACTO'!F463)&gt;255,"Home Street Address must be less than 255 characters",IF('DO NOT USE_Contact Formulas'!A463,"OK",NA()))</f>
        <v>#N/A</v>
      </c>
      <c r="G463" s="40" t="e">
        <f>IF(LEN('Captura de datos de CONTACTO'!G463)&gt;40,"City must be less than 40 characters",IF('DO NOT USE_Contact Formulas'!A463,"OK",NA()))</f>
        <v>#N/A</v>
      </c>
      <c r="H463" s="40" t="e">
        <f>IF(AND(NOT(ISBLANK('Captura de datos de CONTACTO'!H463)),ISNA(VLOOKUP('Captura de datos de CONTACTO'!H463,'DO NOT USE_School Picklist'!$P$3:$P$52,1,FALSE))),"Please select a value from the drop-down menu",IF('DO NOT USE_Contact Formulas'!A463,"OK",NA()))</f>
        <v>#N/A</v>
      </c>
      <c r="I463" s="40" t="e">
        <f>IF(AND('DO NOT USE_Contact Formulas'!A463,ISBLANK('Captura de datos de CONTACTO'!I463)),"Zip is required",IF(ISBLANK('Captura de datos de CONTACTO'!I463),NA(),"OK"))</f>
        <v>#N/A</v>
      </c>
      <c r="J463" s="40" t="e">
        <f>IF(AND('DO NOT USE_Contact Formulas'!A463,ISBLANK('Captura de datos de CONTACTO'!J463)),"Student or Staff? is required",IF(ISBLANK('Captura de datos de CONTACTO'!J463),NA(),IF(ISNA(VLOOKUP('Captura de datos de CONTACTO'!J463,'DO NOT USE_School Picklist'!$B$3:$B$6,1,FALSE)),"Please select a value from the drop-down menu","OK")))</f>
        <v>#N/A</v>
      </c>
      <c r="K463" s="40" t="e">
        <f>IF(AND('Captura de datos de CONTACTO'!J463='DO NOT USE_School Picklist'!$B$4,ISBLANK('Captura de datos de CONTACTO'!K463)),"Occupation/Job Title is required if Student or Staff? is Yes, staff/faculty or volunteer",IF('DO NOT USE_Contact Formulas'!A463,"OK",NA()))</f>
        <v>#N/A</v>
      </c>
      <c r="L463" s="40" t="e">
        <f ca="1">IF('Captura de datos de CONTACTO'!L463&gt;'DO NOT USE_School Picklist'!$C$3,"Date last on school campus/facility cannot be a future date",IF('DO NOT USE_Contact Formulas'!A463,IF(ISBLANK('Captura de datos de CONTACTO'!L463),"Date last on school campus/facility is required","OK"),NA()))</f>
        <v>#N/A</v>
      </c>
      <c r="M463" s="41" t="e">
        <f ca="1">IF('Captura de datos de CONTACTO'!M463&gt;'DO NOT USE_School Picklist'!$C$3,"Last Exposure Date cannot be a future date",IF('DO NOT USE_Contact Formulas'!A463,IF(ISBLANK('Captura de datos de CONTACTO'!M463),"Last Exposure Date is required","OK"),NA()))</f>
        <v>#N/A</v>
      </c>
      <c r="N463" s="41" t="e">
        <f>IF(AND('DO NOT USE_Contact Formulas'!A463,ISBLANK('Captura de datos de CONTACTO'!N463)),"Specific Place in the Location is required",IF(ISBLANK('Captura de datos de CONTACTO'!N463),NA(),"OK"))</f>
        <v>#N/A</v>
      </c>
      <c r="O463" s="40" t="e">
        <f>IF(AND(NOT(ISBLANK('Captura de datos de CONTACTO'!O463)),ISNA(VLOOKUP('Captura de datos de CONTACTO'!O463,'DO NOT USE_School Picklist'!$L$3:$L$81,1,FALSE))),"Please select a value from the drop-down menu",IF('DO NOT USE_Contact Formulas'!A463,"OK",NA()))</f>
        <v>#N/A</v>
      </c>
      <c r="P463" s="40" t="e">
        <f>IF(AND(NOT(ISBLANK('Captura de datos de CONTACTO'!P463)),NOT(ISNUMBER(MATCH("*@*.?*",'Captura de datos de CONTACTO'!P463,0)))),"Email must be in a valid format",IF('DO NOT USE_Contact Formulas'!A463,"OK",NA()))</f>
        <v>#N/A</v>
      </c>
      <c r="Q463" s="40" t="e">
        <f>IF(LEN('Captura de datos de CONTACTO'!Q463)&gt;50,"Parent/Guardian Name must be less than 50 characters",IF('DO NOT USE_Contact Formulas'!A463,"OK",NA()))</f>
        <v>#N/A</v>
      </c>
      <c r="R463" s="40" t="e">
        <f>IF(NOT(ISBLANK('Captura de datos de CONTACTO'!R463)),IF(AND(ISNUMBER('Captura de datos de CONTACTO'!R463),LEFT('Captura de datos de CONTACTO'!R463,1)&lt;&gt;"1",LEN('Captura de datos de CONTACTO'!R463)=10),"OK","Phone number must be valid format"),IF('DO NOT USE_Contact Formulas'!A463,"OK",NA()))</f>
        <v>#N/A</v>
      </c>
      <c r="S463" s="40" t="e">
        <f>IF(AND(NOT(ISBLANK('Captura de datos de CONTACTO'!S463)),ISNA(VLOOKUP('Captura de datos de CONTACTO'!S463,'DO NOT USE_School Picklist'!$N$3:$N$63,1,FALSE))),"Please select a value from the drop-down menu",IF('DO NOT USE_Contact Formulas'!A463,"OK",NA()))</f>
        <v>#N/A</v>
      </c>
      <c r="T463" s="53" t="e">
        <f>IF(AND(NOT(ISBLANK('Captura de datos de CONTACTO'!T463)),ISNA(VLOOKUP('Captura de datos de CONTACTO'!T463,'DO NOT USE_School Picklist'!$I$3:$I$5,1,FALSE))),"Please select a value from the drop-down menu",IF('DO NOT USE_Contact Formulas'!A463,"OK",NA()))</f>
        <v>#N/A</v>
      </c>
      <c r="U463" s="40" t="e">
        <f>IF(AND(NOT(ISBLANK('Captura de datos de CONTACTO'!U463)),ISNA(VLOOKUP('Captura de datos de CONTACTO'!U463,'DO NOT USE_School Picklist'!$E$3:$E$10,1,FALSE))),"Please select a value from the drop-down menu",IF('DO NOT USE_Contact Formulas'!A463,"OK",NA()))</f>
        <v>#N/A</v>
      </c>
      <c r="V463" s="53" t="e">
        <f>IF(AND(NOT(ISBLANK('Captura de datos de CONTACTO'!V463)),ISNA(VLOOKUP('Captura de datos de CONTACTO'!V463,'DO NOT USE_School Picklist'!$W$3:$W$9,1,FALSE))),"Please select a value from the drop-down menu",IF('DO NOT USE_Contact Formulas'!A463,"OK",NA()))</f>
        <v>#N/A</v>
      </c>
      <c r="W463" s="53" t="e">
        <f>IF(AND(NOT(ISBLANK('Captura de datos de CONTACTO'!W463)),ISNA(VLOOKUP('Captura de datos de CONTACTO'!W463,'DO NOT USE_School Picklist'!$W$3:$W$9,1,FALSE))),"Please select a value from the drop-down menu",IF('DO NOT USE_Case Formulas'!A463,"OK",NA()))</f>
        <v>#N/A</v>
      </c>
      <c r="X463" s="40" t="e">
        <f>IF(AND(NOT(ISBLANK('Captura de datos de CONTACTO'!X463)),ISNA(VLOOKUP('Captura de datos de CONTACTO'!X463,'DO NOT USE_School Picklist'!$F$3:$F$16,1,FALSE))),"Please select a value from the drop-down menu",IF('DO NOT USE_Contact Formulas'!A463,"OK",NA()))</f>
        <v>#N/A</v>
      </c>
      <c r="Y463" s="40" t="e">
        <f>IF(LEN('Captura de datos de CONTACTO'!Y463)&gt;100,"Classroom(s) must be less than 100 characters",IF('DO NOT USE_Contact Formulas'!A463,"OK",NA()))</f>
        <v>#N/A</v>
      </c>
      <c r="Z463" s="40" t="e">
        <f>IF(AND(NOT(ISBLANK('Captura de datos de CONTACTO'!Z463)),ISNA(VLOOKUP('Captura de datos de CONTACTO'!Z463,'DO NOT USE_School Picklist'!$K$3:$K$6,1,FALSE))),"Please select a value from the drop-down menu",IF('DO NOT USE_Contact Formulas'!A463,"OK",NA()))</f>
        <v>#N/A</v>
      </c>
      <c r="AA463" s="40" t="e">
        <f>IF(AND(NOT(ISBLANK('Captura de datos de CONTACTO'!AA463)),ISNA(VLOOKUP('Captura de datos de CONTACTO'!AA463,'DO NOT USE_School Picklist'!$D$3:$D$5,1,FALSE))),"Please select a value from the drop-down menu",IF('DO NOT USE_Contact Formulas'!A463,"OK",NA()))</f>
        <v>#N/A</v>
      </c>
      <c r="AB463" s="40"/>
      <c r="AC463" s="40" t="e">
        <f>IF(AND(NOT(ISBLANK('Captura de datos de CONTACTO'!AC463)),ISNA(VLOOKUP('Captura de datos de CONTACTO'!AC463,'DO NOT USE_School Picklist'!$G$3:$G$5,1,FALSE))),"Please select a value from the drop-down menu",IF('DO NOT USE_Contact Formulas'!A463,"OK",NA()))</f>
        <v>#N/A</v>
      </c>
      <c r="AD463" s="40"/>
      <c r="AE463" s="40" t="e">
        <f>IF(AND(NOT(ISBLANK('Captura de datos de CONTACTO'!AE463)),ISNA(VLOOKUP('Captura de datos de CONTACTO'!AE463,'DO NOT USE_School Picklist'!$H$3:$H$4,1,FALSE))),"Please select a value from the drop-down menu",IF('DO NOT USE_Contact Formulas'!A463,"OK",NA()))</f>
        <v>#N/A</v>
      </c>
      <c r="AF463" s="40" t="e">
        <f ca="1">IF('Captura de datos de CONTACTO'!AF463&gt;'DO NOT USE_School Picklist'!$C$3,"Test Date cannot be a future date",IF('DO NOT USE_Contact Formulas'!A463,"OK",NA()))</f>
        <v>#N/A</v>
      </c>
      <c r="AG463" s="53" t="e">
        <f>IF(AND('DO NOT USE_Contact Formulas'!A463,ISBLANK('Captura de datos de CONTACTO'!AB463)),"Lab Result Test Result is required",IF(AND(NOT(ISBLANK('Captura de datos de CONTACTO'!AB463)),ISNA(VLOOKUP('Captura de datos de CONTACTO'!AB463,'DO NOT USE_School Picklist'!$Q$3:$Q$8,1,FALSE))),"Please select a value from the drop-down menu",IF('DO NOT USE_Contact Formulas'!A463,"OK",NA())))</f>
        <v>#N/A</v>
      </c>
    </row>
    <row r="464" spans="1:33" x14ac:dyDescent="0.3">
      <c r="A464" s="39" t="e">
        <f>IF('DO NOT USE_Contact Formulas'!A464,IF('DO NOT USE_Contact Formulas'!B464,"Not all required fields are completed","OK"),NA())</f>
        <v>#N/A</v>
      </c>
      <c r="B464" s="40" t="e">
        <f>IF(AND('DO NOT USE_Contact Formulas'!A464,ISBLANK('Captura de datos de CONTACTO'!B464)),"First Name is required",IF(NOT(ISBLANK('Captura de datos de CONTACTO'!B464)),"OK",NA()))</f>
        <v>#N/A</v>
      </c>
      <c r="C464" s="40" t="e">
        <f>IF(AND('DO NOT USE_Contact Formulas'!A464,ISBLANK('Captura de datos de CONTACTO'!C464)),"Last Name is required",IF(NOT(ISBLANK('Captura de datos de CONTACTO'!C464)),"OK",NA()))</f>
        <v>#N/A</v>
      </c>
      <c r="D464" s="40" t="e">
        <f>IF(AND('DO NOT USE_Contact Formulas'!A464,ISBLANK('Captura de datos de CONTACTO'!D464)),"Birthdate is required",IF(NOT(ISBLANK('Captura de datos de CONTACTO'!D464)),"OK",NA()))</f>
        <v>#N/A</v>
      </c>
      <c r="E464" s="40" t="e">
        <f>IF(AND('DO NOT USE_Contact Formulas'!A464,ISBLANK('Captura de datos de CONTACTO'!E464)),"Mobile Phone is required",IF(NOT(ISBLANK('Captura de datos de CONTACTO'!E464)),IF(AND(ISNUMBER(VALUE('Captura de datos de CONTACTO'!E464)),LEFT('Captura de datos de CONTACTO'!E464,1)&lt;&gt;"1",LEN('Captura de datos de CONTACTO'!E464)=10),"OK","Phone number must be valid format"),NA()))</f>
        <v>#N/A</v>
      </c>
      <c r="F464" s="40" t="e">
        <f>IF(LEN('Captura de datos de CONTACTO'!F464)&gt;255,"Home Street Address must be less than 255 characters",IF('DO NOT USE_Contact Formulas'!A464,"OK",NA()))</f>
        <v>#N/A</v>
      </c>
      <c r="G464" s="40" t="e">
        <f>IF(LEN('Captura de datos de CONTACTO'!G464)&gt;40,"City must be less than 40 characters",IF('DO NOT USE_Contact Formulas'!A464,"OK",NA()))</f>
        <v>#N/A</v>
      </c>
      <c r="H464" s="40" t="e">
        <f>IF(AND(NOT(ISBLANK('Captura de datos de CONTACTO'!H464)),ISNA(VLOOKUP('Captura de datos de CONTACTO'!H464,'DO NOT USE_School Picklist'!$P$3:$P$52,1,FALSE))),"Please select a value from the drop-down menu",IF('DO NOT USE_Contact Formulas'!A464,"OK",NA()))</f>
        <v>#N/A</v>
      </c>
      <c r="I464" s="40" t="e">
        <f>IF(AND('DO NOT USE_Contact Formulas'!A464,ISBLANK('Captura de datos de CONTACTO'!I464)),"Zip is required",IF(ISBLANK('Captura de datos de CONTACTO'!I464),NA(),"OK"))</f>
        <v>#N/A</v>
      </c>
      <c r="J464" s="40" t="e">
        <f>IF(AND('DO NOT USE_Contact Formulas'!A464,ISBLANK('Captura de datos de CONTACTO'!J464)),"Student or Staff? is required",IF(ISBLANK('Captura de datos de CONTACTO'!J464),NA(),IF(ISNA(VLOOKUP('Captura de datos de CONTACTO'!J464,'DO NOT USE_School Picklist'!$B$3:$B$6,1,FALSE)),"Please select a value from the drop-down menu","OK")))</f>
        <v>#N/A</v>
      </c>
      <c r="K464" s="40" t="e">
        <f>IF(AND('Captura de datos de CONTACTO'!J464='DO NOT USE_School Picklist'!$B$4,ISBLANK('Captura de datos de CONTACTO'!K464)),"Occupation/Job Title is required if Student or Staff? is Yes, staff/faculty or volunteer",IF('DO NOT USE_Contact Formulas'!A464,"OK",NA()))</f>
        <v>#N/A</v>
      </c>
      <c r="L464" s="40" t="e">
        <f ca="1">IF('Captura de datos de CONTACTO'!L464&gt;'DO NOT USE_School Picklist'!$C$3,"Date last on school campus/facility cannot be a future date",IF('DO NOT USE_Contact Formulas'!A464,IF(ISBLANK('Captura de datos de CONTACTO'!L464),"Date last on school campus/facility is required","OK"),NA()))</f>
        <v>#N/A</v>
      </c>
      <c r="M464" s="41" t="e">
        <f ca="1">IF('Captura de datos de CONTACTO'!M464&gt;'DO NOT USE_School Picklist'!$C$3,"Last Exposure Date cannot be a future date",IF('DO NOT USE_Contact Formulas'!A464,IF(ISBLANK('Captura de datos de CONTACTO'!M464),"Last Exposure Date is required","OK"),NA()))</f>
        <v>#N/A</v>
      </c>
      <c r="N464" s="41" t="e">
        <f>IF(AND('DO NOT USE_Contact Formulas'!A464,ISBLANK('Captura de datos de CONTACTO'!N464)),"Specific Place in the Location is required",IF(ISBLANK('Captura de datos de CONTACTO'!N464),NA(),"OK"))</f>
        <v>#N/A</v>
      </c>
      <c r="O464" s="40" t="e">
        <f>IF(AND(NOT(ISBLANK('Captura de datos de CONTACTO'!O464)),ISNA(VLOOKUP('Captura de datos de CONTACTO'!O464,'DO NOT USE_School Picklist'!$L$3:$L$81,1,FALSE))),"Please select a value from the drop-down menu",IF('DO NOT USE_Contact Formulas'!A464,"OK",NA()))</f>
        <v>#N/A</v>
      </c>
      <c r="P464" s="40" t="e">
        <f>IF(AND(NOT(ISBLANK('Captura de datos de CONTACTO'!P464)),NOT(ISNUMBER(MATCH("*@*.?*",'Captura de datos de CONTACTO'!P464,0)))),"Email must be in a valid format",IF('DO NOT USE_Contact Formulas'!A464,"OK",NA()))</f>
        <v>#N/A</v>
      </c>
      <c r="Q464" s="40" t="e">
        <f>IF(LEN('Captura de datos de CONTACTO'!Q464)&gt;50,"Parent/Guardian Name must be less than 50 characters",IF('DO NOT USE_Contact Formulas'!A464,"OK",NA()))</f>
        <v>#N/A</v>
      </c>
      <c r="R464" s="40" t="e">
        <f>IF(NOT(ISBLANK('Captura de datos de CONTACTO'!R464)),IF(AND(ISNUMBER('Captura de datos de CONTACTO'!R464),LEFT('Captura de datos de CONTACTO'!R464,1)&lt;&gt;"1",LEN('Captura de datos de CONTACTO'!R464)=10),"OK","Phone number must be valid format"),IF('DO NOT USE_Contact Formulas'!A464,"OK",NA()))</f>
        <v>#N/A</v>
      </c>
      <c r="S464" s="40" t="e">
        <f>IF(AND(NOT(ISBLANK('Captura de datos de CONTACTO'!S464)),ISNA(VLOOKUP('Captura de datos de CONTACTO'!S464,'DO NOT USE_School Picklist'!$N$3:$N$63,1,FALSE))),"Please select a value from the drop-down menu",IF('DO NOT USE_Contact Formulas'!A464,"OK",NA()))</f>
        <v>#N/A</v>
      </c>
      <c r="T464" s="53" t="e">
        <f>IF(AND(NOT(ISBLANK('Captura de datos de CONTACTO'!T464)),ISNA(VLOOKUP('Captura de datos de CONTACTO'!T464,'DO NOT USE_School Picklist'!$I$3:$I$5,1,FALSE))),"Please select a value from the drop-down menu",IF('DO NOT USE_Contact Formulas'!A464,"OK",NA()))</f>
        <v>#N/A</v>
      </c>
      <c r="U464" s="40" t="e">
        <f>IF(AND(NOT(ISBLANK('Captura de datos de CONTACTO'!U464)),ISNA(VLOOKUP('Captura de datos de CONTACTO'!U464,'DO NOT USE_School Picklist'!$E$3:$E$10,1,FALSE))),"Please select a value from the drop-down menu",IF('DO NOT USE_Contact Formulas'!A464,"OK",NA()))</f>
        <v>#N/A</v>
      </c>
      <c r="V464" s="53" t="e">
        <f>IF(AND(NOT(ISBLANK('Captura de datos de CONTACTO'!V464)),ISNA(VLOOKUP('Captura de datos de CONTACTO'!V464,'DO NOT USE_School Picklist'!$W$3:$W$9,1,FALSE))),"Please select a value from the drop-down menu",IF('DO NOT USE_Contact Formulas'!A464,"OK",NA()))</f>
        <v>#N/A</v>
      </c>
      <c r="W464" s="53" t="e">
        <f>IF(AND(NOT(ISBLANK('Captura de datos de CONTACTO'!W464)),ISNA(VLOOKUP('Captura de datos de CONTACTO'!W464,'DO NOT USE_School Picklist'!$W$3:$W$9,1,FALSE))),"Please select a value from the drop-down menu",IF('DO NOT USE_Case Formulas'!A464,"OK",NA()))</f>
        <v>#N/A</v>
      </c>
      <c r="X464" s="40" t="e">
        <f>IF(AND(NOT(ISBLANK('Captura de datos de CONTACTO'!X464)),ISNA(VLOOKUP('Captura de datos de CONTACTO'!X464,'DO NOT USE_School Picklist'!$F$3:$F$16,1,FALSE))),"Please select a value from the drop-down menu",IF('DO NOT USE_Contact Formulas'!A464,"OK",NA()))</f>
        <v>#N/A</v>
      </c>
      <c r="Y464" s="40" t="e">
        <f>IF(LEN('Captura de datos de CONTACTO'!Y464)&gt;100,"Classroom(s) must be less than 100 characters",IF('DO NOT USE_Contact Formulas'!A464,"OK",NA()))</f>
        <v>#N/A</v>
      </c>
      <c r="Z464" s="40" t="e">
        <f>IF(AND(NOT(ISBLANK('Captura de datos de CONTACTO'!Z464)),ISNA(VLOOKUP('Captura de datos de CONTACTO'!Z464,'DO NOT USE_School Picklist'!$K$3:$K$6,1,FALSE))),"Please select a value from the drop-down menu",IF('DO NOT USE_Contact Formulas'!A464,"OK",NA()))</f>
        <v>#N/A</v>
      </c>
      <c r="AA464" s="40" t="e">
        <f>IF(AND(NOT(ISBLANK('Captura de datos de CONTACTO'!AA464)),ISNA(VLOOKUP('Captura de datos de CONTACTO'!AA464,'DO NOT USE_School Picklist'!$D$3:$D$5,1,FALSE))),"Please select a value from the drop-down menu",IF('DO NOT USE_Contact Formulas'!A464,"OK",NA()))</f>
        <v>#N/A</v>
      </c>
      <c r="AB464" s="40"/>
      <c r="AC464" s="40" t="e">
        <f>IF(AND(NOT(ISBLANK('Captura de datos de CONTACTO'!AC464)),ISNA(VLOOKUP('Captura de datos de CONTACTO'!AC464,'DO NOT USE_School Picklist'!$G$3:$G$5,1,FALSE))),"Please select a value from the drop-down menu",IF('DO NOT USE_Contact Formulas'!A464,"OK",NA()))</f>
        <v>#N/A</v>
      </c>
      <c r="AD464" s="40"/>
      <c r="AE464" s="40" t="e">
        <f>IF(AND(NOT(ISBLANK('Captura de datos de CONTACTO'!AE464)),ISNA(VLOOKUP('Captura de datos de CONTACTO'!AE464,'DO NOT USE_School Picklist'!$H$3:$H$4,1,FALSE))),"Please select a value from the drop-down menu",IF('DO NOT USE_Contact Formulas'!A464,"OK",NA()))</f>
        <v>#N/A</v>
      </c>
      <c r="AF464" s="40" t="e">
        <f ca="1">IF('Captura de datos de CONTACTO'!AF464&gt;'DO NOT USE_School Picklist'!$C$3,"Test Date cannot be a future date",IF('DO NOT USE_Contact Formulas'!A464,"OK",NA()))</f>
        <v>#N/A</v>
      </c>
      <c r="AG464" s="53" t="e">
        <f>IF(AND('DO NOT USE_Contact Formulas'!A464,ISBLANK('Captura de datos de CONTACTO'!AB464)),"Lab Result Test Result is required",IF(AND(NOT(ISBLANK('Captura de datos de CONTACTO'!AB464)),ISNA(VLOOKUP('Captura de datos de CONTACTO'!AB464,'DO NOT USE_School Picklist'!$Q$3:$Q$8,1,FALSE))),"Please select a value from the drop-down menu",IF('DO NOT USE_Contact Formulas'!A464,"OK",NA())))</f>
        <v>#N/A</v>
      </c>
    </row>
    <row r="465" spans="1:33" x14ac:dyDescent="0.3">
      <c r="A465" s="39" t="e">
        <f>IF('DO NOT USE_Contact Formulas'!A465,IF('DO NOT USE_Contact Formulas'!B465,"Not all required fields are completed","OK"),NA())</f>
        <v>#N/A</v>
      </c>
      <c r="B465" s="40" t="e">
        <f>IF(AND('DO NOT USE_Contact Formulas'!A465,ISBLANK('Captura de datos de CONTACTO'!B465)),"First Name is required",IF(NOT(ISBLANK('Captura de datos de CONTACTO'!B465)),"OK",NA()))</f>
        <v>#N/A</v>
      </c>
      <c r="C465" s="40" t="e">
        <f>IF(AND('DO NOT USE_Contact Formulas'!A465,ISBLANK('Captura de datos de CONTACTO'!C465)),"Last Name is required",IF(NOT(ISBLANK('Captura de datos de CONTACTO'!C465)),"OK",NA()))</f>
        <v>#N/A</v>
      </c>
      <c r="D465" s="40" t="e">
        <f>IF(AND('DO NOT USE_Contact Formulas'!A465,ISBLANK('Captura de datos de CONTACTO'!D465)),"Birthdate is required",IF(NOT(ISBLANK('Captura de datos de CONTACTO'!D465)),"OK",NA()))</f>
        <v>#N/A</v>
      </c>
      <c r="E465" s="40" t="e">
        <f>IF(AND('DO NOT USE_Contact Formulas'!A465,ISBLANK('Captura de datos de CONTACTO'!E465)),"Mobile Phone is required",IF(NOT(ISBLANK('Captura de datos de CONTACTO'!E465)),IF(AND(ISNUMBER(VALUE('Captura de datos de CONTACTO'!E465)),LEFT('Captura de datos de CONTACTO'!E465,1)&lt;&gt;"1",LEN('Captura de datos de CONTACTO'!E465)=10),"OK","Phone number must be valid format"),NA()))</f>
        <v>#N/A</v>
      </c>
      <c r="F465" s="40" t="e">
        <f>IF(LEN('Captura de datos de CONTACTO'!F465)&gt;255,"Home Street Address must be less than 255 characters",IF('DO NOT USE_Contact Formulas'!A465,"OK",NA()))</f>
        <v>#N/A</v>
      </c>
      <c r="G465" s="40" t="e">
        <f>IF(LEN('Captura de datos de CONTACTO'!G465)&gt;40,"City must be less than 40 characters",IF('DO NOT USE_Contact Formulas'!A465,"OK",NA()))</f>
        <v>#N/A</v>
      </c>
      <c r="H465" s="40" t="e">
        <f>IF(AND(NOT(ISBLANK('Captura de datos de CONTACTO'!H465)),ISNA(VLOOKUP('Captura de datos de CONTACTO'!H465,'DO NOT USE_School Picklist'!$P$3:$P$52,1,FALSE))),"Please select a value from the drop-down menu",IF('DO NOT USE_Contact Formulas'!A465,"OK",NA()))</f>
        <v>#N/A</v>
      </c>
      <c r="I465" s="40" t="e">
        <f>IF(AND('DO NOT USE_Contact Formulas'!A465,ISBLANK('Captura de datos de CONTACTO'!I465)),"Zip is required",IF(ISBLANK('Captura de datos de CONTACTO'!I465),NA(),"OK"))</f>
        <v>#N/A</v>
      </c>
      <c r="J465" s="40" t="e">
        <f>IF(AND('DO NOT USE_Contact Formulas'!A465,ISBLANK('Captura de datos de CONTACTO'!J465)),"Student or Staff? is required",IF(ISBLANK('Captura de datos de CONTACTO'!J465),NA(),IF(ISNA(VLOOKUP('Captura de datos de CONTACTO'!J465,'DO NOT USE_School Picklist'!$B$3:$B$6,1,FALSE)),"Please select a value from the drop-down menu","OK")))</f>
        <v>#N/A</v>
      </c>
      <c r="K465" s="40" t="e">
        <f>IF(AND('Captura de datos de CONTACTO'!J465='DO NOT USE_School Picklist'!$B$4,ISBLANK('Captura de datos de CONTACTO'!K465)),"Occupation/Job Title is required if Student or Staff? is Yes, staff/faculty or volunteer",IF('DO NOT USE_Contact Formulas'!A465,"OK",NA()))</f>
        <v>#N/A</v>
      </c>
      <c r="L465" s="40" t="e">
        <f ca="1">IF('Captura de datos de CONTACTO'!L465&gt;'DO NOT USE_School Picklist'!$C$3,"Date last on school campus/facility cannot be a future date",IF('DO NOT USE_Contact Formulas'!A465,IF(ISBLANK('Captura de datos de CONTACTO'!L465),"Date last on school campus/facility is required","OK"),NA()))</f>
        <v>#N/A</v>
      </c>
      <c r="M465" s="41" t="e">
        <f ca="1">IF('Captura de datos de CONTACTO'!M465&gt;'DO NOT USE_School Picklist'!$C$3,"Last Exposure Date cannot be a future date",IF('DO NOT USE_Contact Formulas'!A465,IF(ISBLANK('Captura de datos de CONTACTO'!M465),"Last Exposure Date is required","OK"),NA()))</f>
        <v>#N/A</v>
      </c>
      <c r="N465" s="41" t="e">
        <f>IF(AND('DO NOT USE_Contact Formulas'!A465,ISBLANK('Captura de datos de CONTACTO'!N465)),"Specific Place in the Location is required",IF(ISBLANK('Captura de datos de CONTACTO'!N465),NA(),"OK"))</f>
        <v>#N/A</v>
      </c>
      <c r="O465" s="40" t="e">
        <f>IF(AND(NOT(ISBLANK('Captura de datos de CONTACTO'!O465)),ISNA(VLOOKUP('Captura de datos de CONTACTO'!O465,'DO NOT USE_School Picklist'!$L$3:$L$81,1,FALSE))),"Please select a value from the drop-down menu",IF('DO NOT USE_Contact Formulas'!A465,"OK",NA()))</f>
        <v>#N/A</v>
      </c>
      <c r="P465" s="40" t="e">
        <f>IF(AND(NOT(ISBLANK('Captura de datos de CONTACTO'!P465)),NOT(ISNUMBER(MATCH("*@*.?*",'Captura de datos de CONTACTO'!P465,0)))),"Email must be in a valid format",IF('DO NOT USE_Contact Formulas'!A465,"OK",NA()))</f>
        <v>#N/A</v>
      </c>
      <c r="Q465" s="40" t="e">
        <f>IF(LEN('Captura de datos de CONTACTO'!Q465)&gt;50,"Parent/Guardian Name must be less than 50 characters",IF('DO NOT USE_Contact Formulas'!A465,"OK",NA()))</f>
        <v>#N/A</v>
      </c>
      <c r="R465" s="40" t="e">
        <f>IF(NOT(ISBLANK('Captura de datos de CONTACTO'!R465)),IF(AND(ISNUMBER('Captura de datos de CONTACTO'!R465),LEFT('Captura de datos de CONTACTO'!R465,1)&lt;&gt;"1",LEN('Captura de datos de CONTACTO'!R465)=10),"OK","Phone number must be valid format"),IF('DO NOT USE_Contact Formulas'!A465,"OK",NA()))</f>
        <v>#N/A</v>
      </c>
      <c r="S465" s="40" t="e">
        <f>IF(AND(NOT(ISBLANK('Captura de datos de CONTACTO'!S465)),ISNA(VLOOKUP('Captura de datos de CONTACTO'!S465,'DO NOT USE_School Picklist'!$N$3:$N$63,1,FALSE))),"Please select a value from the drop-down menu",IF('DO NOT USE_Contact Formulas'!A465,"OK",NA()))</f>
        <v>#N/A</v>
      </c>
      <c r="T465" s="53" t="e">
        <f>IF(AND(NOT(ISBLANK('Captura de datos de CONTACTO'!T465)),ISNA(VLOOKUP('Captura de datos de CONTACTO'!T465,'DO NOT USE_School Picklist'!$I$3:$I$5,1,FALSE))),"Please select a value from the drop-down menu",IF('DO NOT USE_Contact Formulas'!A465,"OK",NA()))</f>
        <v>#N/A</v>
      </c>
      <c r="U465" s="40" t="e">
        <f>IF(AND(NOT(ISBLANK('Captura de datos de CONTACTO'!U465)),ISNA(VLOOKUP('Captura de datos de CONTACTO'!U465,'DO NOT USE_School Picklist'!$E$3:$E$10,1,FALSE))),"Please select a value from the drop-down menu",IF('DO NOT USE_Contact Formulas'!A465,"OK",NA()))</f>
        <v>#N/A</v>
      </c>
      <c r="V465" s="53" t="e">
        <f>IF(AND(NOT(ISBLANK('Captura de datos de CONTACTO'!V465)),ISNA(VLOOKUP('Captura de datos de CONTACTO'!V465,'DO NOT USE_School Picklist'!$W$3:$W$9,1,FALSE))),"Please select a value from the drop-down menu",IF('DO NOT USE_Contact Formulas'!A465,"OK",NA()))</f>
        <v>#N/A</v>
      </c>
      <c r="W465" s="53" t="e">
        <f>IF(AND(NOT(ISBLANK('Captura de datos de CONTACTO'!W465)),ISNA(VLOOKUP('Captura de datos de CONTACTO'!W465,'DO NOT USE_School Picklist'!$W$3:$W$9,1,FALSE))),"Please select a value from the drop-down menu",IF('DO NOT USE_Case Formulas'!A465,"OK",NA()))</f>
        <v>#N/A</v>
      </c>
      <c r="X465" s="40" t="e">
        <f>IF(AND(NOT(ISBLANK('Captura de datos de CONTACTO'!X465)),ISNA(VLOOKUP('Captura de datos de CONTACTO'!X465,'DO NOT USE_School Picklist'!$F$3:$F$16,1,FALSE))),"Please select a value from the drop-down menu",IF('DO NOT USE_Contact Formulas'!A465,"OK",NA()))</f>
        <v>#N/A</v>
      </c>
      <c r="Y465" s="40" t="e">
        <f>IF(LEN('Captura de datos de CONTACTO'!Y465)&gt;100,"Classroom(s) must be less than 100 characters",IF('DO NOT USE_Contact Formulas'!A465,"OK",NA()))</f>
        <v>#N/A</v>
      </c>
      <c r="Z465" s="40" t="e">
        <f>IF(AND(NOT(ISBLANK('Captura de datos de CONTACTO'!Z465)),ISNA(VLOOKUP('Captura de datos de CONTACTO'!Z465,'DO NOT USE_School Picklist'!$K$3:$K$6,1,FALSE))),"Please select a value from the drop-down menu",IF('DO NOT USE_Contact Formulas'!A465,"OK",NA()))</f>
        <v>#N/A</v>
      </c>
      <c r="AA465" s="40" t="e">
        <f>IF(AND(NOT(ISBLANK('Captura de datos de CONTACTO'!AA465)),ISNA(VLOOKUP('Captura de datos de CONTACTO'!AA465,'DO NOT USE_School Picklist'!$D$3:$D$5,1,FALSE))),"Please select a value from the drop-down menu",IF('DO NOT USE_Contact Formulas'!A465,"OK",NA()))</f>
        <v>#N/A</v>
      </c>
      <c r="AB465" s="40"/>
      <c r="AC465" s="40" t="e">
        <f>IF(AND(NOT(ISBLANK('Captura de datos de CONTACTO'!AC465)),ISNA(VLOOKUP('Captura de datos de CONTACTO'!AC465,'DO NOT USE_School Picklist'!$G$3:$G$5,1,FALSE))),"Please select a value from the drop-down menu",IF('DO NOT USE_Contact Formulas'!A465,"OK",NA()))</f>
        <v>#N/A</v>
      </c>
      <c r="AD465" s="40"/>
      <c r="AE465" s="40" t="e">
        <f>IF(AND(NOT(ISBLANK('Captura de datos de CONTACTO'!AE465)),ISNA(VLOOKUP('Captura de datos de CONTACTO'!AE465,'DO NOT USE_School Picklist'!$H$3:$H$4,1,FALSE))),"Please select a value from the drop-down menu",IF('DO NOT USE_Contact Formulas'!A465,"OK",NA()))</f>
        <v>#N/A</v>
      </c>
      <c r="AF465" s="40" t="e">
        <f ca="1">IF('Captura de datos de CONTACTO'!AF465&gt;'DO NOT USE_School Picklist'!$C$3,"Test Date cannot be a future date",IF('DO NOT USE_Contact Formulas'!A465,"OK",NA()))</f>
        <v>#N/A</v>
      </c>
      <c r="AG465" s="53" t="e">
        <f>IF(AND('DO NOT USE_Contact Formulas'!A465,ISBLANK('Captura de datos de CONTACTO'!AB465)),"Lab Result Test Result is required",IF(AND(NOT(ISBLANK('Captura de datos de CONTACTO'!AB465)),ISNA(VLOOKUP('Captura de datos de CONTACTO'!AB465,'DO NOT USE_School Picklist'!$Q$3:$Q$8,1,FALSE))),"Please select a value from the drop-down menu",IF('DO NOT USE_Contact Formulas'!A465,"OK",NA())))</f>
        <v>#N/A</v>
      </c>
    </row>
    <row r="466" spans="1:33" x14ac:dyDescent="0.3">
      <c r="A466" s="39" t="e">
        <f>IF('DO NOT USE_Contact Formulas'!A466,IF('DO NOT USE_Contact Formulas'!B466,"Not all required fields are completed","OK"),NA())</f>
        <v>#N/A</v>
      </c>
      <c r="B466" s="40" t="e">
        <f>IF(AND('DO NOT USE_Contact Formulas'!A466,ISBLANK('Captura de datos de CONTACTO'!B466)),"First Name is required",IF(NOT(ISBLANK('Captura de datos de CONTACTO'!B466)),"OK",NA()))</f>
        <v>#N/A</v>
      </c>
      <c r="C466" s="40" t="e">
        <f>IF(AND('DO NOT USE_Contact Formulas'!A466,ISBLANK('Captura de datos de CONTACTO'!C466)),"Last Name is required",IF(NOT(ISBLANK('Captura de datos de CONTACTO'!C466)),"OK",NA()))</f>
        <v>#N/A</v>
      </c>
      <c r="D466" s="40" t="e">
        <f>IF(AND('DO NOT USE_Contact Formulas'!A466,ISBLANK('Captura de datos de CONTACTO'!D466)),"Birthdate is required",IF(NOT(ISBLANK('Captura de datos de CONTACTO'!D466)),"OK",NA()))</f>
        <v>#N/A</v>
      </c>
      <c r="E466" s="40" t="e">
        <f>IF(AND('DO NOT USE_Contact Formulas'!A466,ISBLANK('Captura de datos de CONTACTO'!E466)),"Mobile Phone is required",IF(NOT(ISBLANK('Captura de datos de CONTACTO'!E466)),IF(AND(ISNUMBER(VALUE('Captura de datos de CONTACTO'!E466)),LEFT('Captura de datos de CONTACTO'!E466,1)&lt;&gt;"1",LEN('Captura de datos de CONTACTO'!E466)=10),"OK","Phone number must be valid format"),NA()))</f>
        <v>#N/A</v>
      </c>
      <c r="F466" s="40" t="e">
        <f>IF(LEN('Captura de datos de CONTACTO'!F466)&gt;255,"Home Street Address must be less than 255 characters",IF('DO NOT USE_Contact Formulas'!A466,"OK",NA()))</f>
        <v>#N/A</v>
      </c>
      <c r="G466" s="40" t="e">
        <f>IF(LEN('Captura de datos de CONTACTO'!G466)&gt;40,"City must be less than 40 characters",IF('DO NOT USE_Contact Formulas'!A466,"OK",NA()))</f>
        <v>#N/A</v>
      </c>
      <c r="H466" s="40" t="e">
        <f>IF(AND(NOT(ISBLANK('Captura de datos de CONTACTO'!H466)),ISNA(VLOOKUP('Captura de datos de CONTACTO'!H466,'DO NOT USE_School Picklist'!$P$3:$P$52,1,FALSE))),"Please select a value from the drop-down menu",IF('DO NOT USE_Contact Formulas'!A466,"OK",NA()))</f>
        <v>#N/A</v>
      </c>
      <c r="I466" s="40" t="e">
        <f>IF(AND('DO NOT USE_Contact Formulas'!A466,ISBLANK('Captura de datos de CONTACTO'!I466)),"Zip is required",IF(ISBLANK('Captura de datos de CONTACTO'!I466),NA(),"OK"))</f>
        <v>#N/A</v>
      </c>
      <c r="J466" s="40" t="e">
        <f>IF(AND('DO NOT USE_Contact Formulas'!A466,ISBLANK('Captura de datos de CONTACTO'!J466)),"Student or Staff? is required",IF(ISBLANK('Captura de datos de CONTACTO'!J466),NA(),IF(ISNA(VLOOKUP('Captura de datos de CONTACTO'!J466,'DO NOT USE_School Picklist'!$B$3:$B$6,1,FALSE)),"Please select a value from the drop-down menu","OK")))</f>
        <v>#N/A</v>
      </c>
      <c r="K466" s="40" t="e">
        <f>IF(AND('Captura de datos de CONTACTO'!J466='DO NOT USE_School Picklist'!$B$4,ISBLANK('Captura de datos de CONTACTO'!K466)),"Occupation/Job Title is required if Student or Staff? is Yes, staff/faculty or volunteer",IF('DO NOT USE_Contact Formulas'!A466,"OK",NA()))</f>
        <v>#N/A</v>
      </c>
      <c r="L466" s="40" t="e">
        <f ca="1">IF('Captura de datos de CONTACTO'!L466&gt;'DO NOT USE_School Picklist'!$C$3,"Date last on school campus/facility cannot be a future date",IF('DO NOT USE_Contact Formulas'!A466,IF(ISBLANK('Captura de datos de CONTACTO'!L466),"Date last on school campus/facility is required","OK"),NA()))</f>
        <v>#N/A</v>
      </c>
      <c r="M466" s="41" t="e">
        <f ca="1">IF('Captura de datos de CONTACTO'!M466&gt;'DO NOT USE_School Picklist'!$C$3,"Last Exposure Date cannot be a future date",IF('DO NOT USE_Contact Formulas'!A466,IF(ISBLANK('Captura de datos de CONTACTO'!M466),"Last Exposure Date is required","OK"),NA()))</f>
        <v>#N/A</v>
      </c>
      <c r="N466" s="41" t="e">
        <f>IF(AND('DO NOT USE_Contact Formulas'!A466,ISBLANK('Captura de datos de CONTACTO'!N466)),"Specific Place in the Location is required",IF(ISBLANK('Captura de datos de CONTACTO'!N466),NA(),"OK"))</f>
        <v>#N/A</v>
      </c>
      <c r="O466" s="40" t="e">
        <f>IF(AND(NOT(ISBLANK('Captura de datos de CONTACTO'!O466)),ISNA(VLOOKUP('Captura de datos de CONTACTO'!O466,'DO NOT USE_School Picklist'!$L$3:$L$81,1,FALSE))),"Please select a value from the drop-down menu",IF('DO NOT USE_Contact Formulas'!A466,"OK",NA()))</f>
        <v>#N/A</v>
      </c>
      <c r="P466" s="40" t="e">
        <f>IF(AND(NOT(ISBLANK('Captura de datos de CONTACTO'!P466)),NOT(ISNUMBER(MATCH("*@*.?*",'Captura de datos de CONTACTO'!P466,0)))),"Email must be in a valid format",IF('DO NOT USE_Contact Formulas'!A466,"OK",NA()))</f>
        <v>#N/A</v>
      </c>
      <c r="Q466" s="40" t="e">
        <f>IF(LEN('Captura de datos de CONTACTO'!Q466)&gt;50,"Parent/Guardian Name must be less than 50 characters",IF('DO NOT USE_Contact Formulas'!A466,"OK",NA()))</f>
        <v>#N/A</v>
      </c>
      <c r="R466" s="40" t="e">
        <f>IF(NOT(ISBLANK('Captura de datos de CONTACTO'!R466)),IF(AND(ISNUMBER('Captura de datos de CONTACTO'!R466),LEFT('Captura de datos de CONTACTO'!R466,1)&lt;&gt;"1",LEN('Captura de datos de CONTACTO'!R466)=10),"OK","Phone number must be valid format"),IF('DO NOT USE_Contact Formulas'!A466,"OK",NA()))</f>
        <v>#N/A</v>
      </c>
      <c r="S466" s="40" t="e">
        <f>IF(AND(NOT(ISBLANK('Captura de datos de CONTACTO'!S466)),ISNA(VLOOKUP('Captura de datos de CONTACTO'!S466,'DO NOT USE_School Picklist'!$N$3:$N$63,1,FALSE))),"Please select a value from the drop-down menu",IF('DO NOT USE_Contact Formulas'!A466,"OK",NA()))</f>
        <v>#N/A</v>
      </c>
      <c r="T466" s="53" t="e">
        <f>IF(AND(NOT(ISBLANK('Captura de datos de CONTACTO'!T466)),ISNA(VLOOKUP('Captura de datos de CONTACTO'!T466,'DO NOT USE_School Picklist'!$I$3:$I$5,1,FALSE))),"Please select a value from the drop-down menu",IF('DO NOT USE_Contact Formulas'!A466,"OK",NA()))</f>
        <v>#N/A</v>
      </c>
      <c r="U466" s="40" t="e">
        <f>IF(AND(NOT(ISBLANK('Captura de datos de CONTACTO'!U466)),ISNA(VLOOKUP('Captura de datos de CONTACTO'!U466,'DO NOT USE_School Picklist'!$E$3:$E$10,1,FALSE))),"Please select a value from the drop-down menu",IF('DO NOT USE_Contact Formulas'!A466,"OK",NA()))</f>
        <v>#N/A</v>
      </c>
      <c r="V466" s="53" t="e">
        <f>IF(AND(NOT(ISBLANK('Captura de datos de CONTACTO'!V466)),ISNA(VLOOKUP('Captura de datos de CONTACTO'!V466,'DO NOT USE_School Picklist'!$W$3:$W$9,1,FALSE))),"Please select a value from the drop-down menu",IF('DO NOT USE_Contact Formulas'!A466,"OK",NA()))</f>
        <v>#N/A</v>
      </c>
      <c r="W466" s="53" t="e">
        <f>IF(AND(NOT(ISBLANK('Captura de datos de CONTACTO'!W466)),ISNA(VLOOKUP('Captura de datos de CONTACTO'!W466,'DO NOT USE_School Picklist'!$W$3:$W$9,1,FALSE))),"Please select a value from the drop-down menu",IF('DO NOT USE_Case Formulas'!A466,"OK",NA()))</f>
        <v>#N/A</v>
      </c>
      <c r="X466" s="40" t="e">
        <f>IF(AND(NOT(ISBLANK('Captura de datos de CONTACTO'!X466)),ISNA(VLOOKUP('Captura de datos de CONTACTO'!X466,'DO NOT USE_School Picklist'!$F$3:$F$16,1,FALSE))),"Please select a value from the drop-down menu",IF('DO NOT USE_Contact Formulas'!A466,"OK",NA()))</f>
        <v>#N/A</v>
      </c>
      <c r="Y466" s="40" t="e">
        <f>IF(LEN('Captura de datos de CONTACTO'!Y466)&gt;100,"Classroom(s) must be less than 100 characters",IF('DO NOT USE_Contact Formulas'!A466,"OK",NA()))</f>
        <v>#N/A</v>
      </c>
      <c r="Z466" s="40" t="e">
        <f>IF(AND(NOT(ISBLANK('Captura de datos de CONTACTO'!Z466)),ISNA(VLOOKUP('Captura de datos de CONTACTO'!Z466,'DO NOT USE_School Picklist'!$K$3:$K$6,1,FALSE))),"Please select a value from the drop-down menu",IF('DO NOT USE_Contact Formulas'!A466,"OK",NA()))</f>
        <v>#N/A</v>
      </c>
      <c r="AA466" s="40" t="e">
        <f>IF(AND(NOT(ISBLANK('Captura de datos de CONTACTO'!AA466)),ISNA(VLOOKUP('Captura de datos de CONTACTO'!AA466,'DO NOT USE_School Picklist'!$D$3:$D$5,1,FALSE))),"Please select a value from the drop-down menu",IF('DO NOT USE_Contact Formulas'!A466,"OK",NA()))</f>
        <v>#N/A</v>
      </c>
      <c r="AB466" s="40"/>
      <c r="AC466" s="40" t="e">
        <f>IF(AND(NOT(ISBLANK('Captura de datos de CONTACTO'!AC466)),ISNA(VLOOKUP('Captura de datos de CONTACTO'!AC466,'DO NOT USE_School Picklist'!$G$3:$G$5,1,FALSE))),"Please select a value from the drop-down menu",IF('DO NOT USE_Contact Formulas'!A466,"OK",NA()))</f>
        <v>#N/A</v>
      </c>
      <c r="AD466" s="40"/>
      <c r="AE466" s="40" t="e">
        <f>IF(AND(NOT(ISBLANK('Captura de datos de CONTACTO'!AE466)),ISNA(VLOOKUP('Captura de datos de CONTACTO'!AE466,'DO NOT USE_School Picklist'!$H$3:$H$4,1,FALSE))),"Please select a value from the drop-down menu",IF('DO NOT USE_Contact Formulas'!A466,"OK",NA()))</f>
        <v>#N/A</v>
      </c>
      <c r="AF466" s="40" t="e">
        <f ca="1">IF('Captura de datos de CONTACTO'!AF466&gt;'DO NOT USE_School Picklist'!$C$3,"Test Date cannot be a future date",IF('DO NOT USE_Contact Formulas'!A466,"OK",NA()))</f>
        <v>#N/A</v>
      </c>
      <c r="AG466" s="53" t="e">
        <f>IF(AND('DO NOT USE_Contact Formulas'!A466,ISBLANK('Captura de datos de CONTACTO'!AB466)),"Lab Result Test Result is required",IF(AND(NOT(ISBLANK('Captura de datos de CONTACTO'!AB466)),ISNA(VLOOKUP('Captura de datos de CONTACTO'!AB466,'DO NOT USE_School Picklist'!$Q$3:$Q$8,1,FALSE))),"Please select a value from the drop-down menu",IF('DO NOT USE_Contact Formulas'!A466,"OK",NA())))</f>
        <v>#N/A</v>
      </c>
    </row>
    <row r="467" spans="1:33" x14ac:dyDescent="0.3">
      <c r="A467" s="39" t="e">
        <f>IF('DO NOT USE_Contact Formulas'!A467,IF('DO NOT USE_Contact Formulas'!B467,"Not all required fields are completed","OK"),NA())</f>
        <v>#N/A</v>
      </c>
      <c r="B467" s="40" t="e">
        <f>IF(AND('DO NOT USE_Contact Formulas'!A467,ISBLANK('Captura de datos de CONTACTO'!B467)),"First Name is required",IF(NOT(ISBLANK('Captura de datos de CONTACTO'!B467)),"OK",NA()))</f>
        <v>#N/A</v>
      </c>
      <c r="C467" s="40" t="e">
        <f>IF(AND('DO NOT USE_Contact Formulas'!A467,ISBLANK('Captura de datos de CONTACTO'!C467)),"Last Name is required",IF(NOT(ISBLANK('Captura de datos de CONTACTO'!C467)),"OK",NA()))</f>
        <v>#N/A</v>
      </c>
      <c r="D467" s="40" t="e">
        <f>IF(AND('DO NOT USE_Contact Formulas'!A467,ISBLANK('Captura de datos de CONTACTO'!D467)),"Birthdate is required",IF(NOT(ISBLANK('Captura de datos de CONTACTO'!D467)),"OK",NA()))</f>
        <v>#N/A</v>
      </c>
      <c r="E467" s="40" t="e">
        <f>IF(AND('DO NOT USE_Contact Formulas'!A467,ISBLANK('Captura de datos de CONTACTO'!E467)),"Mobile Phone is required",IF(NOT(ISBLANK('Captura de datos de CONTACTO'!E467)),IF(AND(ISNUMBER(VALUE('Captura de datos de CONTACTO'!E467)),LEFT('Captura de datos de CONTACTO'!E467,1)&lt;&gt;"1",LEN('Captura de datos de CONTACTO'!E467)=10),"OK","Phone number must be valid format"),NA()))</f>
        <v>#N/A</v>
      </c>
      <c r="F467" s="40" t="e">
        <f>IF(LEN('Captura de datos de CONTACTO'!F467)&gt;255,"Home Street Address must be less than 255 characters",IF('DO NOT USE_Contact Formulas'!A467,"OK",NA()))</f>
        <v>#N/A</v>
      </c>
      <c r="G467" s="40" t="e">
        <f>IF(LEN('Captura de datos de CONTACTO'!G467)&gt;40,"City must be less than 40 characters",IF('DO NOT USE_Contact Formulas'!A467,"OK",NA()))</f>
        <v>#N/A</v>
      </c>
      <c r="H467" s="40" t="e">
        <f>IF(AND(NOT(ISBLANK('Captura de datos de CONTACTO'!H467)),ISNA(VLOOKUP('Captura de datos de CONTACTO'!H467,'DO NOT USE_School Picklist'!$P$3:$P$52,1,FALSE))),"Please select a value from the drop-down menu",IF('DO NOT USE_Contact Formulas'!A467,"OK",NA()))</f>
        <v>#N/A</v>
      </c>
      <c r="I467" s="40" t="e">
        <f>IF(AND('DO NOT USE_Contact Formulas'!A467,ISBLANK('Captura de datos de CONTACTO'!I467)),"Zip is required",IF(ISBLANK('Captura de datos de CONTACTO'!I467),NA(),"OK"))</f>
        <v>#N/A</v>
      </c>
      <c r="J467" s="40" t="e">
        <f>IF(AND('DO NOT USE_Contact Formulas'!A467,ISBLANK('Captura de datos de CONTACTO'!J467)),"Student or Staff? is required",IF(ISBLANK('Captura de datos de CONTACTO'!J467),NA(),IF(ISNA(VLOOKUP('Captura de datos de CONTACTO'!J467,'DO NOT USE_School Picklist'!$B$3:$B$6,1,FALSE)),"Please select a value from the drop-down menu","OK")))</f>
        <v>#N/A</v>
      </c>
      <c r="K467" s="40" t="e">
        <f>IF(AND('Captura de datos de CONTACTO'!J467='DO NOT USE_School Picklist'!$B$4,ISBLANK('Captura de datos de CONTACTO'!K467)),"Occupation/Job Title is required if Student or Staff? is Yes, staff/faculty or volunteer",IF('DO NOT USE_Contact Formulas'!A467,"OK",NA()))</f>
        <v>#N/A</v>
      </c>
      <c r="L467" s="40" t="e">
        <f ca="1">IF('Captura de datos de CONTACTO'!L467&gt;'DO NOT USE_School Picklist'!$C$3,"Date last on school campus/facility cannot be a future date",IF('DO NOT USE_Contact Formulas'!A467,IF(ISBLANK('Captura de datos de CONTACTO'!L467),"Date last on school campus/facility is required","OK"),NA()))</f>
        <v>#N/A</v>
      </c>
      <c r="M467" s="41" t="e">
        <f ca="1">IF('Captura de datos de CONTACTO'!M467&gt;'DO NOT USE_School Picklist'!$C$3,"Last Exposure Date cannot be a future date",IF('DO NOT USE_Contact Formulas'!A467,IF(ISBLANK('Captura de datos de CONTACTO'!M467),"Last Exposure Date is required","OK"),NA()))</f>
        <v>#N/A</v>
      </c>
      <c r="N467" s="41" t="e">
        <f>IF(AND('DO NOT USE_Contact Formulas'!A467,ISBLANK('Captura de datos de CONTACTO'!N467)),"Specific Place in the Location is required",IF(ISBLANK('Captura de datos de CONTACTO'!N467),NA(),"OK"))</f>
        <v>#N/A</v>
      </c>
      <c r="O467" s="40" t="e">
        <f>IF(AND(NOT(ISBLANK('Captura de datos de CONTACTO'!O467)),ISNA(VLOOKUP('Captura de datos de CONTACTO'!O467,'DO NOT USE_School Picklist'!$L$3:$L$81,1,FALSE))),"Please select a value from the drop-down menu",IF('DO NOT USE_Contact Formulas'!A467,"OK",NA()))</f>
        <v>#N/A</v>
      </c>
      <c r="P467" s="40" t="e">
        <f>IF(AND(NOT(ISBLANK('Captura de datos de CONTACTO'!P467)),NOT(ISNUMBER(MATCH("*@*.?*",'Captura de datos de CONTACTO'!P467,0)))),"Email must be in a valid format",IF('DO NOT USE_Contact Formulas'!A467,"OK",NA()))</f>
        <v>#N/A</v>
      </c>
      <c r="Q467" s="40" t="e">
        <f>IF(LEN('Captura de datos de CONTACTO'!Q467)&gt;50,"Parent/Guardian Name must be less than 50 characters",IF('DO NOT USE_Contact Formulas'!A467,"OK",NA()))</f>
        <v>#N/A</v>
      </c>
      <c r="R467" s="40" t="e">
        <f>IF(NOT(ISBLANK('Captura de datos de CONTACTO'!R467)),IF(AND(ISNUMBER('Captura de datos de CONTACTO'!R467),LEFT('Captura de datos de CONTACTO'!R467,1)&lt;&gt;"1",LEN('Captura de datos de CONTACTO'!R467)=10),"OK","Phone number must be valid format"),IF('DO NOT USE_Contact Formulas'!A467,"OK",NA()))</f>
        <v>#N/A</v>
      </c>
      <c r="S467" s="40" t="e">
        <f>IF(AND(NOT(ISBLANK('Captura de datos de CONTACTO'!S467)),ISNA(VLOOKUP('Captura de datos de CONTACTO'!S467,'DO NOT USE_School Picklist'!$N$3:$N$63,1,FALSE))),"Please select a value from the drop-down menu",IF('DO NOT USE_Contact Formulas'!A467,"OK",NA()))</f>
        <v>#N/A</v>
      </c>
      <c r="T467" s="53" t="e">
        <f>IF(AND(NOT(ISBLANK('Captura de datos de CONTACTO'!T467)),ISNA(VLOOKUP('Captura de datos de CONTACTO'!T467,'DO NOT USE_School Picklist'!$I$3:$I$5,1,FALSE))),"Please select a value from the drop-down menu",IF('DO NOT USE_Contact Formulas'!A467,"OK",NA()))</f>
        <v>#N/A</v>
      </c>
      <c r="U467" s="40" t="e">
        <f>IF(AND(NOT(ISBLANK('Captura de datos de CONTACTO'!U467)),ISNA(VLOOKUP('Captura de datos de CONTACTO'!U467,'DO NOT USE_School Picklist'!$E$3:$E$10,1,FALSE))),"Please select a value from the drop-down menu",IF('DO NOT USE_Contact Formulas'!A467,"OK",NA()))</f>
        <v>#N/A</v>
      </c>
      <c r="V467" s="53" t="e">
        <f>IF(AND(NOT(ISBLANK('Captura de datos de CONTACTO'!V467)),ISNA(VLOOKUP('Captura de datos de CONTACTO'!V467,'DO NOT USE_School Picklist'!$W$3:$W$9,1,FALSE))),"Please select a value from the drop-down menu",IF('DO NOT USE_Contact Formulas'!A467,"OK",NA()))</f>
        <v>#N/A</v>
      </c>
      <c r="W467" s="53" t="e">
        <f>IF(AND(NOT(ISBLANK('Captura de datos de CONTACTO'!W467)),ISNA(VLOOKUP('Captura de datos de CONTACTO'!W467,'DO NOT USE_School Picklist'!$W$3:$W$9,1,FALSE))),"Please select a value from the drop-down menu",IF('DO NOT USE_Case Formulas'!A467,"OK",NA()))</f>
        <v>#N/A</v>
      </c>
      <c r="X467" s="40" t="e">
        <f>IF(AND(NOT(ISBLANK('Captura de datos de CONTACTO'!X467)),ISNA(VLOOKUP('Captura de datos de CONTACTO'!X467,'DO NOT USE_School Picklist'!$F$3:$F$16,1,FALSE))),"Please select a value from the drop-down menu",IF('DO NOT USE_Contact Formulas'!A467,"OK",NA()))</f>
        <v>#N/A</v>
      </c>
      <c r="Y467" s="40" t="e">
        <f>IF(LEN('Captura de datos de CONTACTO'!Y467)&gt;100,"Classroom(s) must be less than 100 characters",IF('DO NOT USE_Contact Formulas'!A467,"OK",NA()))</f>
        <v>#N/A</v>
      </c>
      <c r="Z467" s="40" t="e">
        <f>IF(AND(NOT(ISBLANK('Captura de datos de CONTACTO'!Z467)),ISNA(VLOOKUP('Captura de datos de CONTACTO'!Z467,'DO NOT USE_School Picklist'!$K$3:$K$6,1,FALSE))),"Please select a value from the drop-down menu",IF('DO NOT USE_Contact Formulas'!A467,"OK",NA()))</f>
        <v>#N/A</v>
      </c>
      <c r="AA467" s="40" t="e">
        <f>IF(AND(NOT(ISBLANK('Captura de datos de CONTACTO'!AA467)),ISNA(VLOOKUP('Captura de datos de CONTACTO'!AA467,'DO NOT USE_School Picklist'!$D$3:$D$5,1,FALSE))),"Please select a value from the drop-down menu",IF('DO NOT USE_Contact Formulas'!A467,"OK",NA()))</f>
        <v>#N/A</v>
      </c>
      <c r="AB467" s="40"/>
      <c r="AC467" s="40" t="e">
        <f>IF(AND(NOT(ISBLANK('Captura de datos de CONTACTO'!AC467)),ISNA(VLOOKUP('Captura de datos de CONTACTO'!AC467,'DO NOT USE_School Picklist'!$G$3:$G$5,1,FALSE))),"Please select a value from the drop-down menu",IF('DO NOT USE_Contact Formulas'!A467,"OK",NA()))</f>
        <v>#N/A</v>
      </c>
      <c r="AD467" s="40"/>
      <c r="AE467" s="40" t="e">
        <f>IF(AND(NOT(ISBLANK('Captura de datos de CONTACTO'!AE467)),ISNA(VLOOKUP('Captura de datos de CONTACTO'!AE467,'DO NOT USE_School Picklist'!$H$3:$H$4,1,FALSE))),"Please select a value from the drop-down menu",IF('DO NOT USE_Contact Formulas'!A467,"OK",NA()))</f>
        <v>#N/A</v>
      </c>
      <c r="AF467" s="40" t="e">
        <f ca="1">IF('Captura de datos de CONTACTO'!AF467&gt;'DO NOT USE_School Picklist'!$C$3,"Test Date cannot be a future date",IF('DO NOT USE_Contact Formulas'!A467,"OK",NA()))</f>
        <v>#N/A</v>
      </c>
      <c r="AG467" s="53" t="e">
        <f>IF(AND('DO NOT USE_Contact Formulas'!A467,ISBLANK('Captura de datos de CONTACTO'!AB467)),"Lab Result Test Result is required",IF(AND(NOT(ISBLANK('Captura de datos de CONTACTO'!AB467)),ISNA(VLOOKUP('Captura de datos de CONTACTO'!AB467,'DO NOT USE_School Picklist'!$Q$3:$Q$8,1,FALSE))),"Please select a value from the drop-down menu",IF('DO NOT USE_Contact Formulas'!A467,"OK",NA())))</f>
        <v>#N/A</v>
      </c>
    </row>
    <row r="468" spans="1:33" x14ac:dyDescent="0.3">
      <c r="A468" s="39" t="e">
        <f>IF('DO NOT USE_Contact Formulas'!A468,IF('DO NOT USE_Contact Formulas'!B468,"Not all required fields are completed","OK"),NA())</f>
        <v>#N/A</v>
      </c>
      <c r="B468" s="40" t="e">
        <f>IF(AND('DO NOT USE_Contact Formulas'!A468,ISBLANK('Captura de datos de CONTACTO'!B468)),"First Name is required",IF(NOT(ISBLANK('Captura de datos de CONTACTO'!B468)),"OK",NA()))</f>
        <v>#N/A</v>
      </c>
      <c r="C468" s="40" t="e">
        <f>IF(AND('DO NOT USE_Contact Formulas'!A468,ISBLANK('Captura de datos de CONTACTO'!C468)),"Last Name is required",IF(NOT(ISBLANK('Captura de datos de CONTACTO'!C468)),"OK",NA()))</f>
        <v>#N/A</v>
      </c>
      <c r="D468" s="40" t="e">
        <f>IF(AND('DO NOT USE_Contact Formulas'!A468,ISBLANK('Captura de datos de CONTACTO'!D468)),"Birthdate is required",IF(NOT(ISBLANK('Captura de datos de CONTACTO'!D468)),"OK",NA()))</f>
        <v>#N/A</v>
      </c>
      <c r="E468" s="40" t="e">
        <f>IF(AND('DO NOT USE_Contact Formulas'!A468,ISBLANK('Captura de datos de CONTACTO'!E468)),"Mobile Phone is required",IF(NOT(ISBLANK('Captura de datos de CONTACTO'!E468)),IF(AND(ISNUMBER(VALUE('Captura de datos de CONTACTO'!E468)),LEFT('Captura de datos de CONTACTO'!E468,1)&lt;&gt;"1",LEN('Captura de datos de CONTACTO'!E468)=10),"OK","Phone number must be valid format"),NA()))</f>
        <v>#N/A</v>
      </c>
      <c r="F468" s="40" t="e">
        <f>IF(LEN('Captura de datos de CONTACTO'!F468)&gt;255,"Home Street Address must be less than 255 characters",IF('DO NOT USE_Contact Formulas'!A468,"OK",NA()))</f>
        <v>#N/A</v>
      </c>
      <c r="G468" s="40" t="e">
        <f>IF(LEN('Captura de datos de CONTACTO'!G468)&gt;40,"City must be less than 40 characters",IF('DO NOT USE_Contact Formulas'!A468,"OK",NA()))</f>
        <v>#N/A</v>
      </c>
      <c r="H468" s="40" t="e">
        <f>IF(AND(NOT(ISBLANK('Captura de datos de CONTACTO'!H468)),ISNA(VLOOKUP('Captura de datos de CONTACTO'!H468,'DO NOT USE_School Picklist'!$P$3:$P$52,1,FALSE))),"Please select a value from the drop-down menu",IF('DO NOT USE_Contact Formulas'!A468,"OK",NA()))</f>
        <v>#N/A</v>
      </c>
      <c r="I468" s="40" t="e">
        <f>IF(AND('DO NOT USE_Contact Formulas'!A468,ISBLANK('Captura de datos de CONTACTO'!I468)),"Zip is required",IF(ISBLANK('Captura de datos de CONTACTO'!I468),NA(),"OK"))</f>
        <v>#N/A</v>
      </c>
      <c r="J468" s="40" t="e">
        <f>IF(AND('DO NOT USE_Contact Formulas'!A468,ISBLANK('Captura de datos de CONTACTO'!J468)),"Student or Staff? is required",IF(ISBLANK('Captura de datos de CONTACTO'!J468),NA(),IF(ISNA(VLOOKUP('Captura de datos de CONTACTO'!J468,'DO NOT USE_School Picklist'!$B$3:$B$6,1,FALSE)),"Please select a value from the drop-down menu","OK")))</f>
        <v>#N/A</v>
      </c>
      <c r="K468" s="40" t="e">
        <f>IF(AND('Captura de datos de CONTACTO'!J468='DO NOT USE_School Picklist'!$B$4,ISBLANK('Captura de datos de CONTACTO'!K468)),"Occupation/Job Title is required if Student or Staff? is Yes, staff/faculty or volunteer",IF('DO NOT USE_Contact Formulas'!A468,"OK",NA()))</f>
        <v>#N/A</v>
      </c>
      <c r="L468" s="40" t="e">
        <f ca="1">IF('Captura de datos de CONTACTO'!L468&gt;'DO NOT USE_School Picklist'!$C$3,"Date last on school campus/facility cannot be a future date",IF('DO NOT USE_Contact Formulas'!A468,IF(ISBLANK('Captura de datos de CONTACTO'!L468),"Date last on school campus/facility is required","OK"),NA()))</f>
        <v>#N/A</v>
      </c>
      <c r="M468" s="41" t="e">
        <f ca="1">IF('Captura de datos de CONTACTO'!M468&gt;'DO NOT USE_School Picklist'!$C$3,"Last Exposure Date cannot be a future date",IF('DO NOT USE_Contact Formulas'!A468,IF(ISBLANK('Captura de datos de CONTACTO'!M468),"Last Exposure Date is required","OK"),NA()))</f>
        <v>#N/A</v>
      </c>
      <c r="N468" s="41" t="e">
        <f>IF(AND('DO NOT USE_Contact Formulas'!A468,ISBLANK('Captura de datos de CONTACTO'!N468)),"Specific Place in the Location is required",IF(ISBLANK('Captura de datos de CONTACTO'!N468),NA(),"OK"))</f>
        <v>#N/A</v>
      </c>
      <c r="O468" s="40" t="e">
        <f>IF(AND(NOT(ISBLANK('Captura de datos de CONTACTO'!O468)),ISNA(VLOOKUP('Captura de datos de CONTACTO'!O468,'DO NOT USE_School Picklist'!$L$3:$L$81,1,FALSE))),"Please select a value from the drop-down menu",IF('DO NOT USE_Contact Formulas'!A468,"OK",NA()))</f>
        <v>#N/A</v>
      </c>
      <c r="P468" s="40" t="e">
        <f>IF(AND(NOT(ISBLANK('Captura de datos de CONTACTO'!P468)),NOT(ISNUMBER(MATCH("*@*.?*",'Captura de datos de CONTACTO'!P468,0)))),"Email must be in a valid format",IF('DO NOT USE_Contact Formulas'!A468,"OK",NA()))</f>
        <v>#N/A</v>
      </c>
      <c r="Q468" s="40" t="e">
        <f>IF(LEN('Captura de datos de CONTACTO'!Q468)&gt;50,"Parent/Guardian Name must be less than 50 characters",IF('DO NOT USE_Contact Formulas'!A468,"OK",NA()))</f>
        <v>#N/A</v>
      </c>
      <c r="R468" s="40" t="e">
        <f>IF(NOT(ISBLANK('Captura de datos de CONTACTO'!R468)),IF(AND(ISNUMBER('Captura de datos de CONTACTO'!R468),LEFT('Captura de datos de CONTACTO'!R468,1)&lt;&gt;"1",LEN('Captura de datos de CONTACTO'!R468)=10),"OK","Phone number must be valid format"),IF('DO NOT USE_Contact Formulas'!A468,"OK",NA()))</f>
        <v>#N/A</v>
      </c>
      <c r="S468" s="40" t="e">
        <f>IF(AND(NOT(ISBLANK('Captura de datos de CONTACTO'!S468)),ISNA(VLOOKUP('Captura de datos de CONTACTO'!S468,'DO NOT USE_School Picklist'!$N$3:$N$63,1,FALSE))),"Please select a value from the drop-down menu",IF('DO NOT USE_Contact Formulas'!A468,"OK",NA()))</f>
        <v>#N/A</v>
      </c>
      <c r="T468" s="53" t="e">
        <f>IF(AND(NOT(ISBLANK('Captura de datos de CONTACTO'!T468)),ISNA(VLOOKUP('Captura de datos de CONTACTO'!T468,'DO NOT USE_School Picklist'!$I$3:$I$5,1,FALSE))),"Please select a value from the drop-down menu",IF('DO NOT USE_Contact Formulas'!A468,"OK",NA()))</f>
        <v>#N/A</v>
      </c>
      <c r="U468" s="40" t="e">
        <f>IF(AND(NOT(ISBLANK('Captura de datos de CONTACTO'!U468)),ISNA(VLOOKUP('Captura de datos de CONTACTO'!U468,'DO NOT USE_School Picklist'!$E$3:$E$10,1,FALSE))),"Please select a value from the drop-down menu",IF('DO NOT USE_Contact Formulas'!A468,"OK",NA()))</f>
        <v>#N/A</v>
      </c>
      <c r="V468" s="53" t="e">
        <f>IF(AND(NOT(ISBLANK('Captura de datos de CONTACTO'!V468)),ISNA(VLOOKUP('Captura de datos de CONTACTO'!V468,'DO NOT USE_School Picklist'!$W$3:$W$9,1,FALSE))),"Please select a value from the drop-down menu",IF('DO NOT USE_Contact Formulas'!A468,"OK",NA()))</f>
        <v>#N/A</v>
      </c>
      <c r="W468" s="53" t="e">
        <f>IF(AND(NOT(ISBLANK('Captura de datos de CONTACTO'!W468)),ISNA(VLOOKUP('Captura de datos de CONTACTO'!W468,'DO NOT USE_School Picklist'!$W$3:$W$9,1,FALSE))),"Please select a value from the drop-down menu",IF('DO NOT USE_Case Formulas'!A468,"OK",NA()))</f>
        <v>#N/A</v>
      </c>
      <c r="X468" s="40" t="e">
        <f>IF(AND(NOT(ISBLANK('Captura de datos de CONTACTO'!X468)),ISNA(VLOOKUP('Captura de datos de CONTACTO'!X468,'DO NOT USE_School Picklist'!$F$3:$F$16,1,FALSE))),"Please select a value from the drop-down menu",IF('DO NOT USE_Contact Formulas'!A468,"OK",NA()))</f>
        <v>#N/A</v>
      </c>
      <c r="Y468" s="40" t="e">
        <f>IF(LEN('Captura de datos de CONTACTO'!Y468)&gt;100,"Classroom(s) must be less than 100 characters",IF('DO NOT USE_Contact Formulas'!A468,"OK",NA()))</f>
        <v>#N/A</v>
      </c>
      <c r="Z468" s="40" t="e">
        <f>IF(AND(NOT(ISBLANK('Captura de datos de CONTACTO'!Z468)),ISNA(VLOOKUP('Captura de datos de CONTACTO'!Z468,'DO NOT USE_School Picklist'!$K$3:$K$6,1,FALSE))),"Please select a value from the drop-down menu",IF('DO NOT USE_Contact Formulas'!A468,"OK",NA()))</f>
        <v>#N/A</v>
      </c>
      <c r="AA468" s="40" t="e">
        <f>IF(AND(NOT(ISBLANK('Captura de datos de CONTACTO'!AA468)),ISNA(VLOOKUP('Captura de datos de CONTACTO'!AA468,'DO NOT USE_School Picklist'!$D$3:$D$5,1,FALSE))),"Please select a value from the drop-down menu",IF('DO NOT USE_Contact Formulas'!A468,"OK",NA()))</f>
        <v>#N/A</v>
      </c>
      <c r="AB468" s="40"/>
      <c r="AC468" s="40" t="e">
        <f>IF(AND(NOT(ISBLANK('Captura de datos de CONTACTO'!AC468)),ISNA(VLOOKUP('Captura de datos de CONTACTO'!AC468,'DO NOT USE_School Picklist'!$G$3:$G$5,1,FALSE))),"Please select a value from the drop-down menu",IF('DO NOT USE_Contact Formulas'!A468,"OK",NA()))</f>
        <v>#N/A</v>
      </c>
      <c r="AD468" s="40"/>
      <c r="AE468" s="40" t="e">
        <f>IF(AND(NOT(ISBLANK('Captura de datos de CONTACTO'!AE468)),ISNA(VLOOKUP('Captura de datos de CONTACTO'!AE468,'DO NOT USE_School Picklist'!$H$3:$H$4,1,FALSE))),"Please select a value from the drop-down menu",IF('DO NOT USE_Contact Formulas'!A468,"OK",NA()))</f>
        <v>#N/A</v>
      </c>
      <c r="AF468" s="40" t="e">
        <f ca="1">IF('Captura de datos de CONTACTO'!AF468&gt;'DO NOT USE_School Picklist'!$C$3,"Test Date cannot be a future date",IF('DO NOT USE_Contact Formulas'!A468,"OK",NA()))</f>
        <v>#N/A</v>
      </c>
      <c r="AG468" s="53" t="e">
        <f>IF(AND('DO NOT USE_Contact Formulas'!A468,ISBLANK('Captura de datos de CONTACTO'!AB468)),"Lab Result Test Result is required",IF(AND(NOT(ISBLANK('Captura de datos de CONTACTO'!AB468)),ISNA(VLOOKUP('Captura de datos de CONTACTO'!AB468,'DO NOT USE_School Picklist'!$Q$3:$Q$8,1,FALSE))),"Please select a value from the drop-down menu",IF('DO NOT USE_Contact Formulas'!A468,"OK",NA())))</f>
        <v>#N/A</v>
      </c>
    </row>
    <row r="469" spans="1:33" x14ac:dyDescent="0.3">
      <c r="A469" s="39" t="e">
        <f>IF('DO NOT USE_Contact Formulas'!A469,IF('DO NOT USE_Contact Formulas'!B469,"Not all required fields are completed","OK"),NA())</f>
        <v>#N/A</v>
      </c>
      <c r="B469" s="40" t="e">
        <f>IF(AND('DO NOT USE_Contact Formulas'!A469,ISBLANK('Captura de datos de CONTACTO'!B469)),"First Name is required",IF(NOT(ISBLANK('Captura de datos de CONTACTO'!B469)),"OK",NA()))</f>
        <v>#N/A</v>
      </c>
      <c r="C469" s="40" t="e">
        <f>IF(AND('DO NOT USE_Contact Formulas'!A469,ISBLANK('Captura de datos de CONTACTO'!C469)),"Last Name is required",IF(NOT(ISBLANK('Captura de datos de CONTACTO'!C469)),"OK",NA()))</f>
        <v>#N/A</v>
      </c>
      <c r="D469" s="40" t="e">
        <f>IF(AND('DO NOT USE_Contact Formulas'!A469,ISBLANK('Captura de datos de CONTACTO'!D469)),"Birthdate is required",IF(NOT(ISBLANK('Captura de datos de CONTACTO'!D469)),"OK",NA()))</f>
        <v>#N/A</v>
      </c>
      <c r="E469" s="40" t="e">
        <f>IF(AND('DO NOT USE_Contact Formulas'!A469,ISBLANK('Captura de datos de CONTACTO'!E469)),"Mobile Phone is required",IF(NOT(ISBLANK('Captura de datos de CONTACTO'!E469)),IF(AND(ISNUMBER(VALUE('Captura de datos de CONTACTO'!E469)),LEFT('Captura de datos de CONTACTO'!E469,1)&lt;&gt;"1",LEN('Captura de datos de CONTACTO'!E469)=10),"OK","Phone number must be valid format"),NA()))</f>
        <v>#N/A</v>
      </c>
      <c r="F469" s="40" t="e">
        <f>IF(LEN('Captura de datos de CONTACTO'!F469)&gt;255,"Home Street Address must be less than 255 characters",IF('DO NOT USE_Contact Formulas'!A469,"OK",NA()))</f>
        <v>#N/A</v>
      </c>
      <c r="G469" s="40" t="e">
        <f>IF(LEN('Captura de datos de CONTACTO'!G469)&gt;40,"City must be less than 40 characters",IF('DO NOT USE_Contact Formulas'!A469,"OK",NA()))</f>
        <v>#N/A</v>
      </c>
      <c r="H469" s="40" t="e">
        <f>IF(AND(NOT(ISBLANK('Captura de datos de CONTACTO'!H469)),ISNA(VLOOKUP('Captura de datos de CONTACTO'!H469,'DO NOT USE_School Picklist'!$P$3:$P$52,1,FALSE))),"Please select a value from the drop-down menu",IF('DO NOT USE_Contact Formulas'!A469,"OK",NA()))</f>
        <v>#N/A</v>
      </c>
      <c r="I469" s="40" t="e">
        <f>IF(AND('DO NOT USE_Contact Formulas'!A469,ISBLANK('Captura de datos de CONTACTO'!I469)),"Zip is required",IF(ISBLANK('Captura de datos de CONTACTO'!I469),NA(),"OK"))</f>
        <v>#N/A</v>
      </c>
      <c r="J469" s="40" t="e">
        <f>IF(AND('DO NOT USE_Contact Formulas'!A469,ISBLANK('Captura de datos de CONTACTO'!J469)),"Student or Staff? is required",IF(ISBLANK('Captura de datos de CONTACTO'!J469),NA(),IF(ISNA(VLOOKUP('Captura de datos de CONTACTO'!J469,'DO NOT USE_School Picklist'!$B$3:$B$6,1,FALSE)),"Please select a value from the drop-down menu","OK")))</f>
        <v>#N/A</v>
      </c>
      <c r="K469" s="40" t="e">
        <f>IF(AND('Captura de datos de CONTACTO'!J469='DO NOT USE_School Picklist'!$B$4,ISBLANK('Captura de datos de CONTACTO'!K469)),"Occupation/Job Title is required if Student or Staff? is Yes, staff/faculty or volunteer",IF('DO NOT USE_Contact Formulas'!A469,"OK",NA()))</f>
        <v>#N/A</v>
      </c>
      <c r="L469" s="40" t="e">
        <f ca="1">IF('Captura de datos de CONTACTO'!L469&gt;'DO NOT USE_School Picklist'!$C$3,"Date last on school campus/facility cannot be a future date",IF('DO NOT USE_Contact Formulas'!A469,IF(ISBLANK('Captura de datos de CONTACTO'!L469),"Date last on school campus/facility is required","OK"),NA()))</f>
        <v>#N/A</v>
      </c>
      <c r="M469" s="41" t="e">
        <f ca="1">IF('Captura de datos de CONTACTO'!M469&gt;'DO NOT USE_School Picklist'!$C$3,"Last Exposure Date cannot be a future date",IF('DO NOT USE_Contact Formulas'!A469,IF(ISBLANK('Captura de datos de CONTACTO'!M469),"Last Exposure Date is required","OK"),NA()))</f>
        <v>#N/A</v>
      </c>
      <c r="N469" s="41" t="e">
        <f>IF(AND('DO NOT USE_Contact Formulas'!A469,ISBLANK('Captura de datos de CONTACTO'!N469)),"Specific Place in the Location is required",IF(ISBLANK('Captura de datos de CONTACTO'!N469),NA(),"OK"))</f>
        <v>#N/A</v>
      </c>
      <c r="O469" s="40" t="e">
        <f>IF(AND(NOT(ISBLANK('Captura de datos de CONTACTO'!O469)),ISNA(VLOOKUP('Captura de datos de CONTACTO'!O469,'DO NOT USE_School Picklist'!$L$3:$L$81,1,FALSE))),"Please select a value from the drop-down menu",IF('DO NOT USE_Contact Formulas'!A469,"OK",NA()))</f>
        <v>#N/A</v>
      </c>
      <c r="P469" s="40" t="e">
        <f>IF(AND(NOT(ISBLANK('Captura de datos de CONTACTO'!P469)),NOT(ISNUMBER(MATCH("*@*.?*",'Captura de datos de CONTACTO'!P469,0)))),"Email must be in a valid format",IF('DO NOT USE_Contact Formulas'!A469,"OK",NA()))</f>
        <v>#N/A</v>
      </c>
      <c r="Q469" s="40" t="e">
        <f>IF(LEN('Captura de datos de CONTACTO'!Q469)&gt;50,"Parent/Guardian Name must be less than 50 characters",IF('DO NOT USE_Contact Formulas'!A469,"OK",NA()))</f>
        <v>#N/A</v>
      </c>
      <c r="R469" s="40" t="e">
        <f>IF(NOT(ISBLANK('Captura de datos de CONTACTO'!R469)),IF(AND(ISNUMBER('Captura de datos de CONTACTO'!R469),LEFT('Captura de datos de CONTACTO'!R469,1)&lt;&gt;"1",LEN('Captura de datos de CONTACTO'!R469)=10),"OK","Phone number must be valid format"),IF('DO NOT USE_Contact Formulas'!A469,"OK",NA()))</f>
        <v>#N/A</v>
      </c>
      <c r="S469" s="40" t="e">
        <f>IF(AND(NOT(ISBLANK('Captura de datos de CONTACTO'!S469)),ISNA(VLOOKUP('Captura de datos de CONTACTO'!S469,'DO NOT USE_School Picklist'!$N$3:$N$63,1,FALSE))),"Please select a value from the drop-down menu",IF('DO NOT USE_Contact Formulas'!A469,"OK",NA()))</f>
        <v>#N/A</v>
      </c>
      <c r="T469" s="53" t="e">
        <f>IF(AND(NOT(ISBLANK('Captura de datos de CONTACTO'!T469)),ISNA(VLOOKUP('Captura de datos de CONTACTO'!T469,'DO NOT USE_School Picklist'!$I$3:$I$5,1,FALSE))),"Please select a value from the drop-down menu",IF('DO NOT USE_Contact Formulas'!A469,"OK",NA()))</f>
        <v>#N/A</v>
      </c>
      <c r="U469" s="40" t="e">
        <f>IF(AND(NOT(ISBLANK('Captura de datos de CONTACTO'!U469)),ISNA(VLOOKUP('Captura de datos de CONTACTO'!U469,'DO NOT USE_School Picklist'!$E$3:$E$10,1,FALSE))),"Please select a value from the drop-down menu",IF('DO NOT USE_Contact Formulas'!A469,"OK",NA()))</f>
        <v>#N/A</v>
      </c>
      <c r="V469" s="53" t="e">
        <f>IF(AND(NOT(ISBLANK('Captura de datos de CONTACTO'!V469)),ISNA(VLOOKUP('Captura de datos de CONTACTO'!V469,'DO NOT USE_School Picklist'!$W$3:$W$9,1,FALSE))),"Please select a value from the drop-down menu",IF('DO NOT USE_Contact Formulas'!A469,"OK",NA()))</f>
        <v>#N/A</v>
      </c>
      <c r="W469" s="53" t="e">
        <f>IF(AND(NOT(ISBLANK('Captura de datos de CONTACTO'!W469)),ISNA(VLOOKUP('Captura de datos de CONTACTO'!W469,'DO NOT USE_School Picklist'!$W$3:$W$9,1,FALSE))),"Please select a value from the drop-down menu",IF('DO NOT USE_Case Formulas'!A469,"OK",NA()))</f>
        <v>#N/A</v>
      </c>
      <c r="X469" s="40" t="e">
        <f>IF(AND(NOT(ISBLANK('Captura de datos de CONTACTO'!X469)),ISNA(VLOOKUP('Captura de datos de CONTACTO'!X469,'DO NOT USE_School Picklist'!$F$3:$F$16,1,FALSE))),"Please select a value from the drop-down menu",IF('DO NOT USE_Contact Formulas'!A469,"OK",NA()))</f>
        <v>#N/A</v>
      </c>
      <c r="Y469" s="40" t="e">
        <f>IF(LEN('Captura de datos de CONTACTO'!Y469)&gt;100,"Classroom(s) must be less than 100 characters",IF('DO NOT USE_Contact Formulas'!A469,"OK",NA()))</f>
        <v>#N/A</v>
      </c>
      <c r="Z469" s="40" t="e">
        <f>IF(AND(NOT(ISBLANK('Captura de datos de CONTACTO'!Z469)),ISNA(VLOOKUP('Captura de datos de CONTACTO'!Z469,'DO NOT USE_School Picklist'!$K$3:$K$6,1,FALSE))),"Please select a value from the drop-down menu",IF('DO NOT USE_Contact Formulas'!A469,"OK",NA()))</f>
        <v>#N/A</v>
      </c>
      <c r="AA469" s="40" t="e">
        <f>IF(AND(NOT(ISBLANK('Captura de datos de CONTACTO'!AA469)),ISNA(VLOOKUP('Captura de datos de CONTACTO'!AA469,'DO NOT USE_School Picklist'!$D$3:$D$5,1,FALSE))),"Please select a value from the drop-down menu",IF('DO NOT USE_Contact Formulas'!A469,"OK",NA()))</f>
        <v>#N/A</v>
      </c>
      <c r="AB469" s="40"/>
      <c r="AC469" s="40" t="e">
        <f>IF(AND(NOT(ISBLANK('Captura de datos de CONTACTO'!AC469)),ISNA(VLOOKUP('Captura de datos de CONTACTO'!AC469,'DO NOT USE_School Picklist'!$G$3:$G$5,1,FALSE))),"Please select a value from the drop-down menu",IF('DO NOT USE_Contact Formulas'!A469,"OK",NA()))</f>
        <v>#N/A</v>
      </c>
      <c r="AD469" s="40"/>
      <c r="AE469" s="40" t="e">
        <f>IF(AND(NOT(ISBLANK('Captura de datos de CONTACTO'!AE469)),ISNA(VLOOKUP('Captura de datos de CONTACTO'!AE469,'DO NOT USE_School Picklist'!$H$3:$H$4,1,FALSE))),"Please select a value from the drop-down menu",IF('DO NOT USE_Contact Formulas'!A469,"OK",NA()))</f>
        <v>#N/A</v>
      </c>
      <c r="AF469" s="40" t="e">
        <f ca="1">IF('Captura de datos de CONTACTO'!AF469&gt;'DO NOT USE_School Picklist'!$C$3,"Test Date cannot be a future date",IF('DO NOT USE_Contact Formulas'!A469,"OK",NA()))</f>
        <v>#N/A</v>
      </c>
      <c r="AG469" s="53" t="e">
        <f>IF(AND('DO NOT USE_Contact Formulas'!A469,ISBLANK('Captura de datos de CONTACTO'!AB469)),"Lab Result Test Result is required",IF(AND(NOT(ISBLANK('Captura de datos de CONTACTO'!AB469)),ISNA(VLOOKUP('Captura de datos de CONTACTO'!AB469,'DO NOT USE_School Picklist'!$Q$3:$Q$8,1,FALSE))),"Please select a value from the drop-down menu",IF('DO NOT USE_Contact Formulas'!A469,"OK",NA())))</f>
        <v>#N/A</v>
      </c>
    </row>
    <row r="470" spans="1:33" x14ac:dyDescent="0.3">
      <c r="A470" s="39" t="e">
        <f>IF('DO NOT USE_Contact Formulas'!A470,IF('DO NOT USE_Contact Formulas'!B470,"Not all required fields are completed","OK"),NA())</f>
        <v>#N/A</v>
      </c>
      <c r="B470" s="40" t="e">
        <f>IF(AND('DO NOT USE_Contact Formulas'!A470,ISBLANK('Captura de datos de CONTACTO'!B470)),"First Name is required",IF(NOT(ISBLANK('Captura de datos de CONTACTO'!B470)),"OK",NA()))</f>
        <v>#N/A</v>
      </c>
      <c r="C470" s="40" t="e">
        <f>IF(AND('DO NOT USE_Contact Formulas'!A470,ISBLANK('Captura de datos de CONTACTO'!C470)),"Last Name is required",IF(NOT(ISBLANK('Captura de datos de CONTACTO'!C470)),"OK",NA()))</f>
        <v>#N/A</v>
      </c>
      <c r="D470" s="40" t="e">
        <f>IF(AND('DO NOT USE_Contact Formulas'!A470,ISBLANK('Captura de datos de CONTACTO'!D470)),"Birthdate is required",IF(NOT(ISBLANK('Captura de datos de CONTACTO'!D470)),"OK",NA()))</f>
        <v>#N/A</v>
      </c>
      <c r="E470" s="40" t="e">
        <f>IF(AND('DO NOT USE_Contact Formulas'!A470,ISBLANK('Captura de datos de CONTACTO'!E470)),"Mobile Phone is required",IF(NOT(ISBLANK('Captura de datos de CONTACTO'!E470)),IF(AND(ISNUMBER(VALUE('Captura de datos de CONTACTO'!E470)),LEFT('Captura de datos de CONTACTO'!E470,1)&lt;&gt;"1",LEN('Captura de datos de CONTACTO'!E470)=10),"OK","Phone number must be valid format"),NA()))</f>
        <v>#N/A</v>
      </c>
      <c r="F470" s="40" t="e">
        <f>IF(LEN('Captura de datos de CONTACTO'!F470)&gt;255,"Home Street Address must be less than 255 characters",IF('DO NOT USE_Contact Formulas'!A470,"OK",NA()))</f>
        <v>#N/A</v>
      </c>
      <c r="G470" s="40" t="e">
        <f>IF(LEN('Captura de datos de CONTACTO'!G470)&gt;40,"City must be less than 40 characters",IF('DO NOT USE_Contact Formulas'!A470,"OK",NA()))</f>
        <v>#N/A</v>
      </c>
      <c r="H470" s="40" t="e">
        <f>IF(AND(NOT(ISBLANK('Captura de datos de CONTACTO'!H470)),ISNA(VLOOKUP('Captura de datos de CONTACTO'!H470,'DO NOT USE_School Picklist'!$P$3:$P$52,1,FALSE))),"Please select a value from the drop-down menu",IF('DO NOT USE_Contact Formulas'!A470,"OK",NA()))</f>
        <v>#N/A</v>
      </c>
      <c r="I470" s="40" t="e">
        <f>IF(AND('DO NOT USE_Contact Formulas'!A470,ISBLANK('Captura de datos de CONTACTO'!I470)),"Zip is required",IF(ISBLANK('Captura de datos de CONTACTO'!I470),NA(),"OK"))</f>
        <v>#N/A</v>
      </c>
      <c r="J470" s="40" t="e">
        <f>IF(AND('DO NOT USE_Contact Formulas'!A470,ISBLANK('Captura de datos de CONTACTO'!J470)),"Student or Staff? is required",IF(ISBLANK('Captura de datos de CONTACTO'!J470),NA(),IF(ISNA(VLOOKUP('Captura de datos de CONTACTO'!J470,'DO NOT USE_School Picklist'!$B$3:$B$6,1,FALSE)),"Please select a value from the drop-down menu","OK")))</f>
        <v>#N/A</v>
      </c>
      <c r="K470" s="40" t="e">
        <f>IF(AND('Captura de datos de CONTACTO'!J470='DO NOT USE_School Picklist'!$B$4,ISBLANK('Captura de datos de CONTACTO'!K470)),"Occupation/Job Title is required if Student or Staff? is Yes, staff/faculty or volunteer",IF('DO NOT USE_Contact Formulas'!A470,"OK",NA()))</f>
        <v>#N/A</v>
      </c>
      <c r="L470" s="40" t="e">
        <f ca="1">IF('Captura de datos de CONTACTO'!L470&gt;'DO NOT USE_School Picklist'!$C$3,"Date last on school campus/facility cannot be a future date",IF('DO NOT USE_Contact Formulas'!A470,IF(ISBLANK('Captura de datos de CONTACTO'!L470),"Date last on school campus/facility is required","OK"),NA()))</f>
        <v>#N/A</v>
      </c>
      <c r="M470" s="41" t="e">
        <f ca="1">IF('Captura de datos de CONTACTO'!M470&gt;'DO NOT USE_School Picklist'!$C$3,"Last Exposure Date cannot be a future date",IF('DO NOT USE_Contact Formulas'!A470,IF(ISBLANK('Captura de datos de CONTACTO'!M470),"Last Exposure Date is required","OK"),NA()))</f>
        <v>#N/A</v>
      </c>
      <c r="N470" s="41" t="e">
        <f>IF(AND('DO NOT USE_Contact Formulas'!A470,ISBLANK('Captura de datos de CONTACTO'!N470)),"Specific Place in the Location is required",IF(ISBLANK('Captura de datos de CONTACTO'!N470),NA(),"OK"))</f>
        <v>#N/A</v>
      </c>
      <c r="O470" s="40" t="e">
        <f>IF(AND(NOT(ISBLANK('Captura de datos de CONTACTO'!O470)),ISNA(VLOOKUP('Captura de datos de CONTACTO'!O470,'DO NOT USE_School Picklist'!$L$3:$L$81,1,FALSE))),"Please select a value from the drop-down menu",IF('DO NOT USE_Contact Formulas'!A470,"OK",NA()))</f>
        <v>#N/A</v>
      </c>
      <c r="P470" s="40" t="e">
        <f>IF(AND(NOT(ISBLANK('Captura de datos de CONTACTO'!P470)),NOT(ISNUMBER(MATCH("*@*.?*",'Captura de datos de CONTACTO'!P470,0)))),"Email must be in a valid format",IF('DO NOT USE_Contact Formulas'!A470,"OK",NA()))</f>
        <v>#N/A</v>
      </c>
      <c r="Q470" s="40" t="e">
        <f>IF(LEN('Captura de datos de CONTACTO'!Q470)&gt;50,"Parent/Guardian Name must be less than 50 characters",IF('DO NOT USE_Contact Formulas'!A470,"OK",NA()))</f>
        <v>#N/A</v>
      </c>
      <c r="R470" s="40" t="e">
        <f>IF(NOT(ISBLANK('Captura de datos de CONTACTO'!R470)),IF(AND(ISNUMBER('Captura de datos de CONTACTO'!R470),LEFT('Captura de datos de CONTACTO'!R470,1)&lt;&gt;"1",LEN('Captura de datos de CONTACTO'!R470)=10),"OK","Phone number must be valid format"),IF('DO NOT USE_Contact Formulas'!A470,"OK",NA()))</f>
        <v>#N/A</v>
      </c>
      <c r="S470" s="40" t="e">
        <f>IF(AND(NOT(ISBLANK('Captura de datos de CONTACTO'!S470)),ISNA(VLOOKUP('Captura de datos de CONTACTO'!S470,'DO NOT USE_School Picklist'!$N$3:$N$63,1,FALSE))),"Please select a value from the drop-down menu",IF('DO NOT USE_Contact Formulas'!A470,"OK",NA()))</f>
        <v>#N/A</v>
      </c>
      <c r="T470" s="53" t="e">
        <f>IF(AND(NOT(ISBLANK('Captura de datos de CONTACTO'!T470)),ISNA(VLOOKUP('Captura de datos de CONTACTO'!T470,'DO NOT USE_School Picklist'!$I$3:$I$5,1,FALSE))),"Please select a value from the drop-down menu",IF('DO NOT USE_Contact Formulas'!A470,"OK",NA()))</f>
        <v>#N/A</v>
      </c>
      <c r="U470" s="40" t="e">
        <f>IF(AND(NOT(ISBLANK('Captura de datos de CONTACTO'!U470)),ISNA(VLOOKUP('Captura de datos de CONTACTO'!U470,'DO NOT USE_School Picklist'!$E$3:$E$10,1,FALSE))),"Please select a value from the drop-down menu",IF('DO NOT USE_Contact Formulas'!A470,"OK",NA()))</f>
        <v>#N/A</v>
      </c>
      <c r="V470" s="53" t="e">
        <f>IF(AND(NOT(ISBLANK('Captura de datos de CONTACTO'!V470)),ISNA(VLOOKUP('Captura de datos de CONTACTO'!V470,'DO NOT USE_School Picklist'!$W$3:$W$9,1,FALSE))),"Please select a value from the drop-down menu",IF('DO NOT USE_Contact Formulas'!A470,"OK",NA()))</f>
        <v>#N/A</v>
      </c>
      <c r="W470" s="53" t="e">
        <f>IF(AND(NOT(ISBLANK('Captura de datos de CONTACTO'!W470)),ISNA(VLOOKUP('Captura de datos de CONTACTO'!W470,'DO NOT USE_School Picklist'!$W$3:$W$9,1,FALSE))),"Please select a value from the drop-down menu",IF('DO NOT USE_Case Formulas'!A470,"OK",NA()))</f>
        <v>#N/A</v>
      </c>
      <c r="X470" s="40" t="e">
        <f>IF(AND(NOT(ISBLANK('Captura de datos de CONTACTO'!X470)),ISNA(VLOOKUP('Captura de datos de CONTACTO'!X470,'DO NOT USE_School Picklist'!$F$3:$F$16,1,FALSE))),"Please select a value from the drop-down menu",IF('DO NOT USE_Contact Formulas'!A470,"OK",NA()))</f>
        <v>#N/A</v>
      </c>
      <c r="Y470" s="40" t="e">
        <f>IF(LEN('Captura de datos de CONTACTO'!Y470)&gt;100,"Classroom(s) must be less than 100 characters",IF('DO NOT USE_Contact Formulas'!A470,"OK",NA()))</f>
        <v>#N/A</v>
      </c>
      <c r="Z470" s="40" t="e">
        <f>IF(AND(NOT(ISBLANK('Captura de datos de CONTACTO'!Z470)),ISNA(VLOOKUP('Captura de datos de CONTACTO'!Z470,'DO NOT USE_School Picklist'!$K$3:$K$6,1,FALSE))),"Please select a value from the drop-down menu",IF('DO NOT USE_Contact Formulas'!A470,"OK",NA()))</f>
        <v>#N/A</v>
      </c>
      <c r="AA470" s="40" t="e">
        <f>IF(AND(NOT(ISBLANK('Captura de datos de CONTACTO'!AA470)),ISNA(VLOOKUP('Captura de datos de CONTACTO'!AA470,'DO NOT USE_School Picklist'!$D$3:$D$5,1,FALSE))),"Please select a value from the drop-down menu",IF('DO NOT USE_Contact Formulas'!A470,"OK",NA()))</f>
        <v>#N/A</v>
      </c>
      <c r="AB470" s="40"/>
      <c r="AC470" s="40" t="e">
        <f>IF(AND(NOT(ISBLANK('Captura de datos de CONTACTO'!AC470)),ISNA(VLOOKUP('Captura de datos de CONTACTO'!AC470,'DO NOT USE_School Picklist'!$G$3:$G$5,1,FALSE))),"Please select a value from the drop-down menu",IF('DO NOT USE_Contact Formulas'!A470,"OK",NA()))</f>
        <v>#N/A</v>
      </c>
      <c r="AD470" s="40"/>
      <c r="AE470" s="40" t="e">
        <f>IF(AND(NOT(ISBLANK('Captura de datos de CONTACTO'!AE470)),ISNA(VLOOKUP('Captura de datos de CONTACTO'!AE470,'DO NOT USE_School Picklist'!$H$3:$H$4,1,FALSE))),"Please select a value from the drop-down menu",IF('DO NOT USE_Contact Formulas'!A470,"OK",NA()))</f>
        <v>#N/A</v>
      </c>
      <c r="AF470" s="40" t="e">
        <f ca="1">IF('Captura de datos de CONTACTO'!AF470&gt;'DO NOT USE_School Picklist'!$C$3,"Test Date cannot be a future date",IF('DO NOT USE_Contact Formulas'!A470,"OK",NA()))</f>
        <v>#N/A</v>
      </c>
      <c r="AG470" s="53" t="e">
        <f>IF(AND('DO NOT USE_Contact Formulas'!A470,ISBLANK('Captura de datos de CONTACTO'!AB470)),"Lab Result Test Result is required",IF(AND(NOT(ISBLANK('Captura de datos de CONTACTO'!AB470)),ISNA(VLOOKUP('Captura de datos de CONTACTO'!AB470,'DO NOT USE_School Picklist'!$Q$3:$Q$8,1,FALSE))),"Please select a value from the drop-down menu",IF('DO NOT USE_Contact Formulas'!A470,"OK",NA())))</f>
        <v>#N/A</v>
      </c>
    </row>
    <row r="471" spans="1:33" x14ac:dyDescent="0.3">
      <c r="A471" s="39" t="e">
        <f>IF('DO NOT USE_Contact Formulas'!A471,IF('DO NOT USE_Contact Formulas'!B471,"Not all required fields are completed","OK"),NA())</f>
        <v>#N/A</v>
      </c>
      <c r="B471" s="40" t="e">
        <f>IF(AND('DO NOT USE_Contact Formulas'!A471,ISBLANK('Captura de datos de CONTACTO'!B471)),"First Name is required",IF(NOT(ISBLANK('Captura de datos de CONTACTO'!B471)),"OK",NA()))</f>
        <v>#N/A</v>
      </c>
      <c r="C471" s="40" t="e">
        <f>IF(AND('DO NOT USE_Contact Formulas'!A471,ISBLANK('Captura de datos de CONTACTO'!C471)),"Last Name is required",IF(NOT(ISBLANK('Captura de datos de CONTACTO'!C471)),"OK",NA()))</f>
        <v>#N/A</v>
      </c>
      <c r="D471" s="40" t="e">
        <f>IF(AND('DO NOT USE_Contact Formulas'!A471,ISBLANK('Captura de datos de CONTACTO'!D471)),"Birthdate is required",IF(NOT(ISBLANK('Captura de datos de CONTACTO'!D471)),"OK",NA()))</f>
        <v>#N/A</v>
      </c>
      <c r="E471" s="40" t="e">
        <f>IF(AND('DO NOT USE_Contact Formulas'!A471,ISBLANK('Captura de datos de CONTACTO'!E471)),"Mobile Phone is required",IF(NOT(ISBLANK('Captura de datos de CONTACTO'!E471)),IF(AND(ISNUMBER(VALUE('Captura de datos de CONTACTO'!E471)),LEFT('Captura de datos de CONTACTO'!E471,1)&lt;&gt;"1",LEN('Captura de datos de CONTACTO'!E471)=10),"OK","Phone number must be valid format"),NA()))</f>
        <v>#N/A</v>
      </c>
      <c r="F471" s="40" t="e">
        <f>IF(LEN('Captura de datos de CONTACTO'!F471)&gt;255,"Home Street Address must be less than 255 characters",IF('DO NOT USE_Contact Formulas'!A471,"OK",NA()))</f>
        <v>#N/A</v>
      </c>
      <c r="G471" s="40" t="e">
        <f>IF(LEN('Captura de datos de CONTACTO'!G471)&gt;40,"City must be less than 40 characters",IF('DO NOT USE_Contact Formulas'!A471,"OK",NA()))</f>
        <v>#N/A</v>
      </c>
      <c r="H471" s="40" t="e">
        <f>IF(AND(NOT(ISBLANK('Captura de datos de CONTACTO'!H471)),ISNA(VLOOKUP('Captura de datos de CONTACTO'!H471,'DO NOT USE_School Picklist'!$P$3:$P$52,1,FALSE))),"Please select a value from the drop-down menu",IF('DO NOT USE_Contact Formulas'!A471,"OK",NA()))</f>
        <v>#N/A</v>
      </c>
      <c r="I471" s="40" t="e">
        <f>IF(AND('DO NOT USE_Contact Formulas'!A471,ISBLANK('Captura de datos de CONTACTO'!I471)),"Zip is required",IF(ISBLANK('Captura de datos de CONTACTO'!I471),NA(),"OK"))</f>
        <v>#N/A</v>
      </c>
      <c r="J471" s="40" t="e">
        <f>IF(AND('DO NOT USE_Contact Formulas'!A471,ISBLANK('Captura de datos de CONTACTO'!J471)),"Student or Staff? is required",IF(ISBLANK('Captura de datos de CONTACTO'!J471),NA(),IF(ISNA(VLOOKUP('Captura de datos de CONTACTO'!J471,'DO NOT USE_School Picklist'!$B$3:$B$6,1,FALSE)),"Please select a value from the drop-down menu","OK")))</f>
        <v>#N/A</v>
      </c>
      <c r="K471" s="40" t="e">
        <f>IF(AND('Captura de datos de CONTACTO'!J471='DO NOT USE_School Picklist'!$B$4,ISBLANK('Captura de datos de CONTACTO'!K471)),"Occupation/Job Title is required if Student or Staff? is Yes, staff/faculty or volunteer",IF('DO NOT USE_Contact Formulas'!A471,"OK",NA()))</f>
        <v>#N/A</v>
      </c>
      <c r="L471" s="40" t="e">
        <f ca="1">IF('Captura de datos de CONTACTO'!L471&gt;'DO NOT USE_School Picklist'!$C$3,"Date last on school campus/facility cannot be a future date",IF('DO NOT USE_Contact Formulas'!A471,IF(ISBLANK('Captura de datos de CONTACTO'!L471),"Date last on school campus/facility is required","OK"),NA()))</f>
        <v>#N/A</v>
      </c>
      <c r="M471" s="41" t="e">
        <f ca="1">IF('Captura de datos de CONTACTO'!M471&gt;'DO NOT USE_School Picklist'!$C$3,"Last Exposure Date cannot be a future date",IF('DO NOT USE_Contact Formulas'!A471,IF(ISBLANK('Captura de datos de CONTACTO'!M471),"Last Exposure Date is required","OK"),NA()))</f>
        <v>#N/A</v>
      </c>
      <c r="N471" s="41" t="e">
        <f>IF(AND('DO NOT USE_Contact Formulas'!A471,ISBLANK('Captura de datos de CONTACTO'!N471)),"Specific Place in the Location is required",IF(ISBLANK('Captura de datos de CONTACTO'!N471),NA(),"OK"))</f>
        <v>#N/A</v>
      </c>
      <c r="O471" s="40" t="e">
        <f>IF(AND(NOT(ISBLANK('Captura de datos de CONTACTO'!O471)),ISNA(VLOOKUP('Captura de datos de CONTACTO'!O471,'DO NOT USE_School Picklist'!$L$3:$L$81,1,FALSE))),"Please select a value from the drop-down menu",IF('DO NOT USE_Contact Formulas'!A471,"OK",NA()))</f>
        <v>#N/A</v>
      </c>
      <c r="P471" s="40" t="e">
        <f>IF(AND(NOT(ISBLANK('Captura de datos de CONTACTO'!P471)),NOT(ISNUMBER(MATCH("*@*.?*",'Captura de datos de CONTACTO'!P471,0)))),"Email must be in a valid format",IF('DO NOT USE_Contact Formulas'!A471,"OK",NA()))</f>
        <v>#N/A</v>
      </c>
      <c r="Q471" s="40" t="e">
        <f>IF(LEN('Captura de datos de CONTACTO'!Q471)&gt;50,"Parent/Guardian Name must be less than 50 characters",IF('DO NOT USE_Contact Formulas'!A471,"OK",NA()))</f>
        <v>#N/A</v>
      </c>
      <c r="R471" s="40" t="e">
        <f>IF(NOT(ISBLANK('Captura de datos de CONTACTO'!R471)),IF(AND(ISNUMBER('Captura de datos de CONTACTO'!R471),LEFT('Captura de datos de CONTACTO'!R471,1)&lt;&gt;"1",LEN('Captura de datos de CONTACTO'!R471)=10),"OK","Phone number must be valid format"),IF('DO NOT USE_Contact Formulas'!A471,"OK",NA()))</f>
        <v>#N/A</v>
      </c>
      <c r="S471" s="40" t="e">
        <f>IF(AND(NOT(ISBLANK('Captura de datos de CONTACTO'!S471)),ISNA(VLOOKUP('Captura de datos de CONTACTO'!S471,'DO NOT USE_School Picklist'!$N$3:$N$63,1,FALSE))),"Please select a value from the drop-down menu",IF('DO NOT USE_Contact Formulas'!A471,"OK",NA()))</f>
        <v>#N/A</v>
      </c>
      <c r="T471" s="53" t="e">
        <f>IF(AND(NOT(ISBLANK('Captura de datos de CONTACTO'!T471)),ISNA(VLOOKUP('Captura de datos de CONTACTO'!T471,'DO NOT USE_School Picklist'!$I$3:$I$5,1,FALSE))),"Please select a value from the drop-down menu",IF('DO NOT USE_Contact Formulas'!A471,"OK",NA()))</f>
        <v>#N/A</v>
      </c>
      <c r="U471" s="40" t="e">
        <f>IF(AND(NOT(ISBLANK('Captura de datos de CONTACTO'!U471)),ISNA(VLOOKUP('Captura de datos de CONTACTO'!U471,'DO NOT USE_School Picklist'!$E$3:$E$10,1,FALSE))),"Please select a value from the drop-down menu",IF('DO NOT USE_Contact Formulas'!A471,"OK",NA()))</f>
        <v>#N/A</v>
      </c>
      <c r="V471" s="53" t="e">
        <f>IF(AND(NOT(ISBLANK('Captura de datos de CONTACTO'!V471)),ISNA(VLOOKUP('Captura de datos de CONTACTO'!V471,'DO NOT USE_School Picklist'!$W$3:$W$9,1,FALSE))),"Please select a value from the drop-down menu",IF('DO NOT USE_Contact Formulas'!A471,"OK",NA()))</f>
        <v>#N/A</v>
      </c>
      <c r="W471" s="53" t="e">
        <f>IF(AND(NOT(ISBLANK('Captura de datos de CONTACTO'!W471)),ISNA(VLOOKUP('Captura de datos de CONTACTO'!W471,'DO NOT USE_School Picklist'!$W$3:$W$9,1,FALSE))),"Please select a value from the drop-down menu",IF('DO NOT USE_Case Formulas'!A471,"OK",NA()))</f>
        <v>#N/A</v>
      </c>
      <c r="X471" s="40" t="e">
        <f>IF(AND(NOT(ISBLANK('Captura de datos de CONTACTO'!X471)),ISNA(VLOOKUP('Captura de datos de CONTACTO'!X471,'DO NOT USE_School Picklist'!$F$3:$F$16,1,FALSE))),"Please select a value from the drop-down menu",IF('DO NOT USE_Contact Formulas'!A471,"OK",NA()))</f>
        <v>#N/A</v>
      </c>
      <c r="Y471" s="40" t="e">
        <f>IF(LEN('Captura de datos de CONTACTO'!Y471)&gt;100,"Classroom(s) must be less than 100 characters",IF('DO NOT USE_Contact Formulas'!A471,"OK",NA()))</f>
        <v>#N/A</v>
      </c>
      <c r="Z471" s="40" t="e">
        <f>IF(AND(NOT(ISBLANK('Captura de datos de CONTACTO'!Z471)),ISNA(VLOOKUP('Captura de datos de CONTACTO'!Z471,'DO NOT USE_School Picklist'!$K$3:$K$6,1,FALSE))),"Please select a value from the drop-down menu",IF('DO NOT USE_Contact Formulas'!A471,"OK",NA()))</f>
        <v>#N/A</v>
      </c>
      <c r="AA471" s="40" t="e">
        <f>IF(AND(NOT(ISBLANK('Captura de datos de CONTACTO'!AA471)),ISNA(VLOOKUP('Captura de datos de CONTACTO'!AA471,'DO NOT USE_School Picklist'!$D$3:$D$5,1,FALSE))),"Please select a value from the drop-down menu",IF('DO NOT USE_Contact Formulas'!A471,"OK",NA()))</f>
        <v>#N/A</v>
      </c>
      <c r="AB471" s="40"/>
      <c r="AC471" s="40" t="e">
        <f>IF(AND(NOT(ISBLANK('Captura de datos de CONTACTO'!AC471)),ISNA(VLOOKUP('Captura de datos de CONTACTO'!AC471,'DO NOT USE_School Picklist'!$G$3:$G$5,1,FALSE))),"Please select a value from the drop-down menu",IF('DO NOT USE_Contact Formulas'!A471,"OK",NA()))</f>
        <v>#N/A</v>
      </c>
      <c r="AD471" s="40"/>
      <c r="AE471" s="40" t="e">
        <f>IF(AND(NOT(ISBLANK('Captura de datos de CONTACTO'!AE471)),ISNA(VLOOKUP('Captura de datos de CONTACTO'!AE471,'DO NOT USE_School Picklist'!$H$3:$H$4,1,FALSE))),"Please select a value from the drop-down menu",IF('DO NOT USE_Contact Formulas'!A471,"OK",NA()))</f>
        <v>#N/A</v>
      </c>
      <c r="AF471" s="40" t="e">
        <f ca="1">IF('Captura de datos de CONTACTO'!AF471&gt;'DO NOT USE_School Picklist'!$C$3,"Test Date cannot be a future date",IF('DO NOT USE_Contact Formulas'!A471,"OK",NA()))</f>
        <v>#N/A</v>
      </c>
      <c r="AG471" s="53" t="e">
        <f>IF(AND('DO NOT USE_Contact Formulas'!A471,ISBLANK('Captura de datos de CONTACTO'!AB471)),"Lab Result Test Result is required",IF(AND(NOT(ISBLANK('Captura de datos de CONTACTO'!AB471)),ISNA(VLOOKUP('Captura de datos de CONTACTO'!AB471,'DO NOT USE_School Picklist'!$Q$3:$Q$8,1,FALSE))),"Please select a value from the drop-down menu",IF('DO NOT USE_Contact Formulas'!A471,"OK",NA())))</f>
        <v>#N/A</v>
      </c>
    </row>
    <row r="472" spans="1:33" x14ac:dyDescent="0.3">
      <c r="A472" s="39" t="e">
        <f>IF('DO NOT USE_Contact Formulas'!A472,IF('DO NOT USE_Contact Formulas'!B472,"Not all required fields are completed","OK"),NA())</f>
        <v>#N/A</v>
      </c>
      <c r="B472" s="40" t="e">
        <f>IF(AND('DO NOT USE_Contact Formulas'!A472,ISBLANK('Captura de datos de CONTACTO'!B472)),"First Name is required",IF(NOT(ISBLANK('Captura de datos de CONTACTO'!B472)),"OK",NA()))</f>
        <v>#N/A</v>
      </c>
      <c r="C472" s="40" t="e">
        <f>IF(AND('DO NOT USE_Contact Formulas'!A472,ISBLANK('Captura de datos de CONTACTO'!C472)),"Last Name is required",IF(NOT(ISBLANK('Captura de datos de CONTACTO'!C472)),"OK",NA()))</f>
        <v>#N/A</v>
      </c>
      <c r="D472" s="40" t="e">
        <f>IF(AND('DO NOT USE_Contact Formulas'!A472,ISBLANK('Captura de datos de CONTACTO'!D472)),"Birthdate is required",IF(NOT(ISBLANK('Captura de datos de CONTACTO'!D472)),"OK",NA()))</f>
        <v>#N/A</v>
      </c>
      <c r="E472" s="40" t="e">
        <f>IF(AND('DO NOT USE_Contact Formulas'!A472,ISBLANK('Captura de datos de CONTACTO'!E472)),"Mobile Phone is required",IF(NOT(ISBLANK('Captura de datos de CONTACTO'!E472)),IF(AND(ISNUMBER(VALUE('Captura de datos de CONTACTO'!E472)),LEFT('Captura de datos de CONTACTO'!E472,1)&lt;&gt;"1",LEN('Captura de datos de CONTACTO'!E472)=10),"OK","Phone number must be valid format"),NA()))</f>
        <v>#N/A</v>
      </c>
      <c r="F472" s="40" t="e">
        <f>IF(LEN('Captura de datos de CONTACTO'!F472)&gt;255,"Home Street Address must be less than 255 characters",IF('DO NOT USE_Contact Formulas'!A472,"OK",NA()))</f>
        <v>#N/A</v>
      </c>
      <c r="G472" s="40" t="e">
        <f>IF(LEN('Captura de datos de CONTACTO'!G472)&gt;40,"City must be less than 40 characters",IF('DO NOT USE_Contact Formulas'!A472,"OK",NA()))</f>
        <v>#N/A</v>
      </c>
      <c r="H472" s="40" t="e">
        <f>IF(AND(NOT(ISBLANK('Captura de datos de CONTACTO'!H472)),ISNA(VLOOKUP('Captura de datos de CONTACTO'!H472,'DO NOT USE_School Picklist'!$P$3:$P$52,1,FALSE))),"Please select a value from the drop-down menu",IF('DO NOT USE_Contact Formulas'!A472,"OK",NA()))</f>
        <v>#N/A</v>
      </c>
      <c r="I472" s="40" t="e">
        <f>IF(AND('DO NOT USE_Contact Formulas'!A472,ISBLANK('Captura de datos de CONTACTO'!I472)),"Zip is required",IF(ISBLANK('Captura de datos de CONTACTO'!I472),NA(),"OK"))</f>
        <v>#N/A</v>
      </c>
      <c r="J472" s="40" t="e">
        <f>IF(AND('DO NOT USE_Contact Formulas'!A472,ISBLANK('Captura de datos de CONTACTO'!J472)),"Student or Staff? is required",IF(ISBLANK('Captura de datos de CONTACTO'!J472),NA(),IF(ISNA(VLOOKUP('Captura de datos de CONTACTO'!J472,'DO NOT USE_School Picklist'!$B$3:$B$6,1,FALSE)),"Please select a value from the drop-down menu","OK")))</f>
        <v>#N/A</v>
      </c>
      <c r="K472" s="40" t="e">
        <f>IF(AND('Captura de datos de CONTACTO'!J472='DO NOT USE_School Picklist'!$B$4,ISBLANK('Captura de datos de CONTACTO'!K472)),"Occupation/Job Title is required if Student or Staff? is Yes, staff/faculty or volunteer",IF('DO NOT USE_Contact Formulas'!A472,"OK",NA()))</f>
        <v>#N/A</v>
      </c>
      <c r="L472" s="40" t="e">
        <f ca="1">IF('Captura de datos de CONTACTO'!L472&gt;'DO NOT USE_School Picklist'!$C$3,"Date last on school campus/facility cannot be a future date",IF('DO NOT USE_Contact Formulas'!A472,IF(ISBLANK('Captura de datos de CONTACTO'!L472),"Date last on school campus/facility is required","OK"),NA()))</f>
        <v>#N/A</v>
      </c>
      <c r="M472" s="41" t="e">
        <f ca="1">IF('Captura de datos de CONTACTO'!M472&gt;'DO NOT USE_School Picklist'!$C$3,"Last Exposure Date cannot be a future date",IF('DO NOT USE_Contact Formulas'!A472,IF(ISBLANK('Captura de datos de CONTACTO'!M472),"Last Exposure Date is required","OK"),NA()))</f>
        <v>#N/A</v>
      </c>
      <c r="N472" s="41" t="e">
        <f>IF(AND('DO NOT USE_Contact Formulas'!A472,ISBLANK('Captura de datos de CONTACTO'!N472)),"Specific Place in the Location is required",IF(ISBLANK('Captura de datos de CONTACTO'!N472),NA(),"OK"))</f>
        <v>#N/A</v>
      </c>
      <c r="O472" s="40" t="e">
        <f>IF(AND(NOT(ISBLANK('Captura de datos de CONTACTO'!O472)),ISNA(VLOOKUP('Captura de datos de CONTACTO'!O472,'DO NOT USE_School Picklist'!$L$3:$L$81,1,FALSE))),"Please select a value from the drop-down menu",IF('DO NOT USE_Contact Formulas'!A472,"OK",NA()))</f>
        <v>#N/A</v>
      </c>
      <c r="P472" s="40" t="e">
        <f>IF(AND(NOT(ISBLANK('Captura de datos de CONTACTO'!P472)),NOT(ISNUMBER(MATCH("*@*.?*",'Captura de datos de CONTACTO'!P472,0)))),"Email must be in a valid format",IF('DO NOT USE_Contact Formulas'!A472,"OK",NA()))</f>
        <v>#N/A</v>
      </c>
      <c r="Q472" s="40" t="e">
        <f>IF(LEN('Captura de datos de CONTACTO'!Q472)&gt;50,"Parent/Guardian Name must be less than 50 characters",IF('DO NOT USE_Contact Formulas'!A472,"OK",NA()))</f>
        <v>#N/A</v>
      </c>
      <c r="R472" s="40" t="e">
        <f>IF(NOT(ISBLANK('Captura de datos de CONTACTO'!R472)),IF(AND(ISNUMBER('Captura de datos de CONTACTO'!R472),LEFT('Captura de datos de CONTACTO'!R472,1)&lt;&gt;"1",LEN('Captura de datos de CONTACTO'!R472)=10),"OK","Phone number must be valid format"),IF('DO NOT USE_Contact Formulas'!A472,"OK",NA()))</f>
        <v>#N/A</v>
      </c>
      <c r="S472" s="40" t="e">
        <f>IF(AND(NOT(ISBLANK('Captura de datos de CONTACTO'!S472)),ISNA(VLOOKUP('Captura de datos de CONTACTO'!S472,'DO NOT USE_School Picklist'!$N$3:$N$63,1,FALSE))),"Please select a value from the drop-down menu",IF('DO NOT USE_Contact Formulas'!A472,"OK",NA()))</f>
        <v>#N/A</v>
      </c>
      <c r="T472" s="53" t="e">
        <f>IF(AND(NOT(ISBLANK('Captura de datos de CONTACTO'!T472)),ISNA(VLOOKUP('Captura de datos de CONTACTO'!T472,'DO NOT USE_School Picklist'!$I$3:$I$5,1,FALSE))),"Please select a value from the drop-down menu",IF('DO NOT USE_Contact Formulas'!A472,"OK",NA()))</f>
        <v>#N/A</v>
      </c>
      <c r="U472" s="40" t="e">
        <f>IF(AND(NOT(ISBLANK('Captura de datos de CONTACTO'!U472)),ISNA(VLOOKUP('Captura de datos de CONTACTO'!U472,'DO NOT USE_School Picklist'!$E$3:$E$10,1,FALSE))),"Please select a value from the drop-down menu",IF('DO NOT USE_Contact Formulas'!A472,"OK",NA()))</f>
        <v>#N/A</v>
      </c>
      <c r="V472" s="53" t="e">
        <f>IF(AND(NOT(ISBLANK('Captura de datos de CONTACTO'!V472)),ISNA(VLOOKUP('Captura de datos de CONTACTO'!V472,'DO NOT USE_School Picklist'!$W$3:$W$9,1,FALSE))),"Please select a value from the drop-down menu",IF('DO NOT USE_Contact Formulas'!A472,"OK",NA()))</f>
        <v>#N/A</v>
      </c>
      <c r="W472" s="53" t="e">
        <f>IF(AND(NOT(ISBLANK('Captura de datos de CONTACTO'!W472)),ISNA(VLOOKUP('Captura de datos de CONTACTO'!W472,'DO NOT USE_School Picklist'!$W$3:$W$9,1,FALSE))),"Please select a value from the drop-down menu",IF('DO NOT USE_Case Formulas'!A472,"OK",NA()))</f>
        <v>#N/A</v>
      </c>
      <c r="X472" s="40" t="e">
        <f>IF(AND(NOT(ISBLANK('Captura de datos de CONTACTO'!X472)),ISNA(VLOOKUP('Captura de datos de CONTACTO'!X472,'DO NOT USE_School Picklist'!$F$3:$F$16,1,FALSE))),"Please select a value from the drop-down menu",IF('DO NOT USE_Contact Formulas'!A472,"OK",NA()))</f>
        <v>#N/A</v>
      </c>
      <c r="Y472" s="40" t="e">
        <f>IF(LEN('Captura de datos de CONTACTO'!Y472)&gt;100,"Classroom(s) must be less than 100 characters",IF('DO NOT USE_Contact Formulas'!A472,"OK",NA()))</f>
        <v>#N/A</v>
      </c>
      <c r="Z472" s="40" t="e">
        <f>IF(AND(NOT(ISBLANK('Captura de datos de CONTACTO'!Z472)),ISNA(VLOOKUP('Captura de datos de CONTACTO'!Z472,'DO NOT USE_School Picklist'!$K$3:$K$6,1,FALSE))),"Please select a value from the drop-down menu",IF('DO NOT USE_Contact Formulas'!A472,"OK",NA()))</f>
        <v>#N/A</v>
      </c>
      <c r="AA472" s="40" t="e">
        <f>IF(AND(NOT(ISBLANK('Captura de datos de CONTACTO'!AA472)),ISNA(VLOOKUP('Captura de datos de CONTACTO'!AA472,'DO NOT USE_School Picklist'!$D$3:$D$5,1,FALSE))),"Please select a value from the drop-down menu",IF('DO NOT USE_Contact Formulas'!A472,"OK",NA()))</f>
        <v>#N/A</v>
      </c>
      <c r="AB472" s="40"/>
      <c r="AC472" s="40" t="e">
        <f>IF(AND(NOT(ISBLANK('Captura de datos de CONTACTO'!AC472)),ISNA(VLOOKUP('Captura de datos de CONTACTO'!AC472,'DO NOT USE_School Picklist'!$G$3:$G$5,1,FALSE))),"Please select a value from the drop-down menu",IF('DO NOT USE_Contact Formulas'!A472,"OK",NA()))</f>
        <v>#N/A</v>
      </c>
      <c r="AD472" s="40"/>
      <c r="AE472" s="40" t="e">
        <f>IF(AND(NOT(ISBLANK('Captura de datos de CONTACTO'!AE472)),ISNA(VLOOKUP('Captura de datos de CONTACTO'!AE472,'DO NOT USE_School Picklist'!$H$3:$H$4,1,FALSE))),"Please select a value from the drop-down menu",IF('DO NOT USE_Contact Formulas'!A472,"OK",NA()))</f>
        <v>#N/A</v>
      </c>
      <c r="AF472" s="40" t="e">
        <f ca="1">IF('Captura de datos de CONTACTO'!AF472&gt;'DO NOT USE_School Picklist'!$C$3,"Test Date cannot be a future date",IF('DO NOT USE_Contact Formulas'!A472,"OK",NA()))</f>
        <v>#N/A</v>
      </c>
      <c r="AG472" s="53" t="e">
        <f>IF(AND('DO NOT USE_Contact Formulas'!A472,ISBLANK('Captura de datos de CONTACTO'!AB472)),"Lab Result Test Result is required",IF(AND(NOT(ISBLANK('Captura de datos de CONTACTO'!AB472)),ISNA(VLOOKUP('Captura de datos de CONTACTO'!AB472,'DO NOT USE_School Picklist'!$Q$3:$Q$8,1,FALSE))),"Please select a value from the drop-down menu",IF('DO NOT USE_Contact Formulas'!A472,"OK",NA())))</f>
        <v>#N/A</v>
      </c>
    </row>
    <row r="473" spans="1:33" x14ac:dyDescent="0.3">
      <c r="A473" s="39" t="e">
        <f>IF('DO NOT USE_Contact Formulas'!A473,IF('DO NOT USE_Contact Formulas'!B473,"Not all required fields are completed","OK"),NA())</f>
        <v>#N/A</v>
      </c>
      <c r="B473" s="40" t="e">
        <f>IF(AND('DO NOT USE_Contact Formulas'!A473,ISBLANK('Captura de datos de CONTACTO'!B473)),"First Name is required",IF(NOT(ISBLANK('Captura de datos de CONTACTO'!B473)),"OK",NA()))</f>
        <v>#N/A</v>
      </c>
      <c r="C473" s="40" t="e">
        <f>IF(AND('DO NOT USE_Contact Formulas'!A473,ISBLANK('Captura de datos de CONTACTO'!C473)),"Last Name is required",IF(NOT(ISBLANK('Captura de datos de CONTACTO'!C473)),"OK",NA()))</f>
        <v>#N/A</v>
      </c>
      <c r="D473" s="40" t="e">
        <f>IF(AND('DO NOT USE_Contact Formulas'!A473,ISBLANK('Captura de datos de CONTACTO'!D473)),"Birthdate is required",IF(NOT(ISBLANK('Captura de datos de CONTACTO'!D473)),"OK",NA()))</f>
        <v>#N/A</v>
      </c>
      <c r="E473" s="40" t="e">
        <f>IF(AND('DO NOT USE_Contact Formulas'!A473,ISBLANK('Captura de datos de CONTACTO'!E473)),"Mobile Phone is required",IF(NOT(ISBLANK('Captura de datos de CONTACTO'!E473)),IF(AND(ISNUMBER(VALUE('Captura de datos de CONTACTO'!E473)),LEFT('Captura de datos de CONTACTO'!E473,1)&lt;&gt;"1",LEN('Captura de datos de CONTACTO'!E473)=10),"OK","Phone number must be valid format"),NA()))</f>
        <v>#N/A</v>
      </c>
      <c r="F473" s="40" t="e">
        <f>IF(LEN('Captura de datos de CONTACTO'!F473)&gt;255,"Home Street Address must be less than 255 characters",IF('DO NOT USE_Contact Formulas'!A473,"OK",NA()))</f>
        <v>#N/A</v>
      </c>
      <c r="G473" s="40" t="e">
        <f>IF(LEN('Captura de datos de CONTACTO'!G473)&gt;40,"City must be less than 40 characters",IF('DO NOT USE_Contact Formulas'!A473,"OK",NA()))</f>
        <v>#N/A</v>
      </c>
      <c r="H473" s="40" t="e">
        <f>IF(AND(NOT(ISBLANK('Captura de datos de CONTACTO'!H473)),ISNA(VLOOKUP('Captura de datos de CONTACTO'!H473,'DO NOT USE_School Picklist'!$P$3:$P$52,1,FALSE))),"Please select a value from the drop-down menu",IF('DO NOT USE_Contact Formulas'!A473,"OK",NA()))</f>
        <v>#N/A</v>
      </c>
      <c r="I473" s="40" t="e">
        <f>IF(AND('DO NOT USE_Contact Formulas'!A473,ISBLANK('Captura de datos de CONTACTO'!I473)),"Zip is required",IF(ISBLANK('Captura de datos de CONTACTO'!I473),NA(),"OK"))</f>
        <v>#N/A</v>
      </c>
      <c r="J473" s="40" t="e">
        <f>IF(AND('DO NOT USE_Contact Formulas'!A473,ISBLANK('Captura de datos de CONTACTO'!J473)),"Student or Staff? is required",IF(ISBLANK('Captura de datos de CONTACTO'!J473),NA(),IF(ISNA(VLOOKUP('Captura de datos de CONTACTO'!J473,'DO NOT USE_School Picklist'!$B$3:$B$6,1,FALSE)),"Please select a value from the drop-down menu","OK")))</f>
        <v>#N/A</v>
      </c>
      <c r="K473" s="40" t="e">
        <f>IF(AND('Captura de datos de CONTACTO'!J473='DO NOT USE_School Picklist'!$B$4,ISBLANK('Captura de datos de CONTACTO'!K473)),"Occupation/Job Title is required if Student or Staff? is Yes, staff/faculty or volunteer",IF('DO NOT USE_Contact Formulas'!A473,"OK",NA()))</f>
        <v>#N/A</v>
      </c>
      <c r="L473" s="40" t="e">
        <f ca="1">IF('Captura de datos de CONTACTO'!L473&gt;'DO NOT USE_School Picklist'!$C$3,"Date last on school campus/facility cannot be a future date",IF('DO NOT USE_Contact Formulas'!A473,IF(ISBLANK('Captura de datos de CONTACTO'!L473),"Date last on school campus/facility is required","OK"),NA()))</f>
        <v>#N/A</v>
      </c>
      <c r="M473" s="41" t="e">
        <f ca="1">IF('Captura de datos de CONTACTO'!M473&gt;'DO NOT USE_School Picklist'!$C$3,"Last Exposure Date cannot be a future date",IF('DO NOT USE_Contact Formulas'!A473,IF(ISBLANK('Captura de datos de CONTACTO'!M473),"Last Exposure Date is required","OK"),NA()))</f>
        <v>#N/A</v>
      </c>
      <c r="N473" s="41" t="e">
        <f>IF(AND('DO NOT USE_Contact Formulas'!A473,ISBLANK('Captura de datos de CONTACTO'!N473)),"Specific Place in the Location is required",IF(ISBLANK('Captura de datos de CONTACTO'!N473),NA(),"OK"))</f>
        <v>#N/A</v>
      </c>
      <c r="O473" s="40" t="e">
        <f>IF(AND(NOT(ISBLANK('Captura de datos de CONTACTO'!O473)),ISNA(VLOOKUP('Captura de datos de CONTACTO'!O473,'DO NOT USE_School Picklist'!$L$3:$L$81,1,FALSE))),"Please select a value from the drop-down menu",IF('DO NOT USE_Contact Formulas'!A473,"OK",NA()))</f>
        <v>#N/A</v>
      </c>
      <c r="P473" s="40" t="e">
        <f>IF(AND(NOT(ISBLANK('Captura de datos de CONTACTO'!P473)),NOT(ISNUMBER(MATCH("*@*.?*",'Captura de datos de CONTACTO'!P473,0)))),"Email must be in a valid format",IF('DO NOT USE_Contact Formulas'!A473,"OK",NA()))</f>
        <v>#N/A</v>
      </c>
      <c r="Q473" s="40" t="e">
        <f>IF(LEN('Captura de datos de CONTACTO'!Q473)&gt;50,"Parent/Guardian Name must be less than 50 characters",IF('DO NOT USE_Contact Formulas'!A473,"OK",NA()))</f>
        <v>#N/A</v>
      </c>
      <c r="R473" s="40" t="e">
        <f>IF(NOT(ISBLANK('Captura de datos de CONTACTO'!R473)),IF(AND(ISNUMBER('Captura de datos de CONTACTO'!R473),LEFT('Captura de datos de CONTACTO'!R473,1)&lt;&gt;"1",LEN('Captura de datos de CONTACTO'!R473)=10),"OK","Phone number must be valid format"),IF('DO NOT USE_Contact Formulas'!A473,"OK",NA()))</f>
        <v>#N/A</v>
      </c>
      <c r="S473" s="40" t="e">
        <f>IF(AND(NOT(ISBLANK('Captura de datos de CONTACTO'!S473)),ISNA(VLOOKUP('Captura de datos de CONTACTO'!S473,'DO NOT USE_School Picklist'!$N$3:$N$63,1,FALSE))),"Please select a value from the drop-down menu",IF('DO NOT USE_Contact Formulas'!A473,"OK",NA()))</f>
        <v>#N/A</v>
      </c>
      <c r="T473" s="53" t="e">
        <f>IF(AND(NOT(ISBLANK('Captura de datos de CONTACTO'!T473)),ISNA(VLOOKUP('Captura de datos de CONTACTO'!T473,'DO NOT USE_School Picklist'!$I$3:$I$5,1,FALSE))),"Please select a value from the drop-down menu",IF('DO NOT USE_Contact Formulas'!A473,"OK",NA()))</f>
        <v>#N/A</v>
      </c>
      <c r="U473" s="40" t="e">
        <f>IF(AND(NOT(ISBLANK('Captura de datos de CONTACTO'!U473)),ISNA(VLOOKUP('Captura de datos de CONTACTO'!U473,'DO NOT USE_School Picklist'!$E$3:$E$10,1,FALSE))),"Please select a value from the drop-down menu",IF('DO NOT USE_Contact Formulas'!A473,"OK",NA()))</f>
        <v>#N/A</v>
      </c>
      <c r="V473" s="53" t="e">
        <f>IF(AND(NOT(ISBLANK('Captura de datos de CONTACTO'!V473)),ISNA(VLOOKUP('Captura de datos de CONTACTO'!V473,'DO NOT USE_School Picklist'!$W$3:$W$9,1,FALSE))),"Please select a value from the drop-down menu",IF('DO NOT USE_Contact Formulas'!A473,"OK",NA()))</f>
        <v>#N/A</v>
      </c>
      <c r="W473" s="53" t="e">
        <f>IF(AND(NOT(ISBLANK('Captura de datos de CONTACTO'!W473)),ISNA(VLOOKUP('Captura de datos de CONTACTO'!W473,'DO NOT USE_School Picklist'!$W$3:$W$9,1,FALSE))),"Please select a value from the drop-down menu",IF('DO NOT USE_Case Formulas'!A473,"OK",NA()))</f>
        <v>#N/A</v>
      </c>
      <c r="X473" s="40" t="e">
        <f>IF(AND(NOT(ISBLANK('Captura de datos de CONTACTO'!X473)),ISNA(VLOOKUP('Captura de datos de CONTACTO'!X473,'DO NOT USE_School Picklist'!$F$3:$F$16,1,FALSE))),"Please select a value from the drop-down menu",IF('DO NOT USE_Contact Formulas'!A473,"OK",NA()))</f>
        <v>#N/A</v>
      </c>
      <c r="Y473" s="40" t="e">
        <f>IF(LEN('Captura de datos de CONTACTO'!Y473)&gt;100,"Classroom(s) must be less than 100 characters",IF('DO NOT USE_Contact Formulas'!A473,"OK",NA()))</f>
        <v>#N/A</v>
      </c>
      <c r="Z473" s="40" t="e">
        <f>IF(AND(NOT(ISBLANK('Captura de datos de CONTACTO'!Z473)),ISNA(VLOOKUP('Captura de datos de CONTACTO'!Z473,'DO NOT USE_School Picklist'!$K$3:$K$6,1,FALSE))),"Please select a value from the drop-down menu",IF('DO NOT USE_Contact Formulas'!A473,"OK",NA()))</f>
        <v>#N/A</v>
      </c>
      <c r="AA473" s="40" t="e">
        <f>IF(AND(NOT(ISBLANK('Captura de datos de CONTACTO'!AA473)),ISNA(VLOOKUP('Captura de datos de CONTACTO'!AA473,'DO NOT USE_School Picklist'!$D$3:$D$5,1,FALSE))),"Please select a value from the drop-down menu",IF('DO NOT USE_Contact Formulas'!A473,"OK",NA()))</f>
        <v>#N/A</v>
      </c>
      <c r="AB473" s="40"/>
      <c r="AC473" s="40" t="e">
        <f>IF(AND(NOT(ISBLANK('Captura de datos de CONTACTO'!AC473)),ISNA(VLOOKUP('Captura de datos de CONTACTO'!AC473,'DO NOT USE_School Picklist'!$G$3:$G$5,1,FALSE))),"Please select a value from the drop-down menu",IF('DO NOT USE_Contact Formulas'!A473,"OK",NA()))</f>
        <v>#N/A</v>
      </c>
      <c r="AD473" s="40"/>
      <c r="AE473" s="40" t="e">
        <f>IF(AND(NOT(ISBLANK('Captura de datos de CONTACTO'!AE473)),ISNA(VLOOKUP('Captura de datos de CONTACTO'!AE473,'DO NOT USE_School Picklist'!$H$3:$H$4,1,FALSE))),"Please select a value from the drop-down menu",IF('DO NOT USE_Contact Formulas'!A473,"OK",NA()))</f>
        <v>#N/A</v>
      </c>
      <c r="AF473" s="40" t="e">
        <f ca="1">IF('Captura de datos de CONTACTO'!AF473&gt;'DO NOT USE_School Picklist'!$C$3,"Test Date cannot be a future date",IF('DO NOT USE_Contact Formulas'!A473,"OK",NA()))</f>
        <v>#N/A</v>
      </c>
      <c r="AG473" s="53" t="e">
        <f>IF(AND('DO NOT USE_Contact Formulas'!A473,ISBLANK('Captura de datos de CONTACTO'!AB473)),"Lab Result Test Result is required",IF(AND(NOT(ISBLANK('Captura de datos de CONTACTO'!AB473)),ISNA(VLOOKUP('Captura de datos de CONTACTO'!AB473,'DO NOT USE_School Picklist'!$Q$3:$Q$8,1,FALSE))),"Please select a value from the drop-down menu",IF('DO NOT USE_Contact Formulas'!A473,"OK",NA())))</f>
        <v>#N/A</v>
      </c>
    </row>
    <row r="474" spans="1:33" x14ac:dyDescent="0.3">
      <c r="A474" s="39" t="e">
        <f>IF('DO NOT USE_Contact Formulas'!A474,IF('DO NOT USE_Contact Formulas'!B474,"Not all required fields are completed","OK"),NA())</f>
        <v>#N/A</v>
      </c>
      <c r="B474" s="40" t="e">
        <f>IF(AND('DO NOT USE_Contact Formulas'!A474,ISBLANK('Captura de datos de CONTACTO'!B474)),"First Name is required",IF(NOT(ISBLANK('Captura de datos de CONTACTO'!B474)),"OK",NA()))</f>
        <v>#N/A</v>
      </c>
      <c r="C474" s="40" t="e">
        <f>IF(AND('DO NOT USE_Contact Formulas'!A474,ISBLANK('Captura de datos de CONTACTO'!C474)),"Last Name is required",IF(NOT(ISBLANK('Captura de datos de CONTACTO'!C474)),"OK",NA()))</f>
        <v>#N/A</v>
      </c>
      <c r="D474" s="40" t="e">
        <f>IF(AND('DO NOT USE_Contact Formulas'!A474,ISBLANK('Captura de datos de CONTACTO'!D474)),"Birthdate is required",IF(NOT(ISBLANK('Captura de datos de CONTACTO'!D474)),"OK",NA()))</f>
        <v>#N/A</v>
      </c>
      <c r="E474" s="40" t="e">
        <f>IF(AND('DO NOT USE_Contact Formulas'!A474,ISBLANK('Captura de datos de CONTACTO'!E474)),"Mobile Phone is required",IF(NOT(ISBLANK('Captura de datos de CONTACTO'!E474)),IF(AND(ISNUMBER(VALUE('Captura de datos de CONTACTO'!E474)),LEFT('Captura de datos de CONTACTO'!E474,1)&lt;&gt;"1",LEN('Captura de datos de CONTACTO'!E474)=10),"OK","Phone number must be valid format"),NA()))</f>
        <v>#N/A</v>
      </c>
      <c r="F474" s="40" t="e">
        <f>IF(LEN('Captura de datos de CONTACTO'!F474)&gt;255,"Home Street Address must be less than 255 characters",IF('DO NOT USE_Contact Formulas'!A474,"OK",NA()))</f>
        <v>#N/A</v>
      </c>
      <c r="G474" s="40" t="e">
        <f>IF(LEN('Captura de datos de CONTACTO'!G474)&gt;40,"City must be less than 40 characters",IF('DO NOT USE_Contact Formulas'!A474,"OK",NA()))</f>
        <v>#N/A</v>
      </c>
      <c r="H474" s="40" t="e">
        <f>IF(AND(NOT(ISBLANK('Captura de datos de CONTACTO'!H474)),ISNA(VLOOKUP('Captura de datos de CONTACTO'!H474,'DO NOT USE_School Picklist'!$P$3:$P$52,1,FALSE))),"Please select a value from the drop-down menu",IF('DO NOT USE_Contact Formulas'!A474,"OK",NA()))</f>
        <v>#N/A</v>
      </c>
      <c r="I474" s="40" t="e">
        <f>IF(AND('DO NOT USE_Contact Formulas'!A474,ISBLANK('Captura de datos de CONTACTO'!I474)),"Zip is required",IF(ISBLANK('Captura de datos de CONTACTO'!I474),NA(),"OK"))</f>
        <v>#N/A</v>
      </c>
      <c r="J474" s="40" t="e">
        <f>IF(AND('DO NOT USE_Contact Formulas'!A474,ISBLANK('Captura de datos de CONTACTO'!J474)),"Student or Staff? is required",IF(ISBLANK('Captura de datos de CONTACTO'!J474),NA(),IF(ISNA(VLOOKUP('Captura de datos de CONTACTO'!J474,'DO NOT USE_School Picklist'!$B$3:$B$6,1,FALSE)),"Please select a value from the drop-down menu","OK")))</f>
        <v>#N/A</v>
      </c>
      <c r="K474" s="40" t="e">
        <f>IF(AND('Captura de datos de CONTACTO'!J474='DO NOT USE_School Picklist'!$B$4,ISBLANK('Captura de datos de CONTACTO'!K474)),"Occupation/Job Title is required if Student or Staff? is Yes, staff/faculty or volunteer",IF('DO NOT USE_Contact Formulas'!A474,"OK",NA()))</f>
        <v>#N/A</v>
      </c>
      <c r="L474" s="40" t="e">
        <f ca="1">IF('Captura de datos de CONTACTO'!L474&gt;'DO NOT USE_School Picklist'!$C$3,"Date last on school campus/facility cannot be a future date",IF('DO NOT USE_Contact Formulas'!A474,IF(ISBLANK('Captura de datos de CONTACTO'!L474),"Date last on school campus/facility is required","OK"),NA()))</f>
        <v>#N/A</v>
      </c>
      <c r="M474" s="41" t="e">
        <f ca="1">IF('Captura de datos de CONTACTO'!M474&gt;'DO NOT USE_School Picklist'!$C$3,"Last Exposure Date cannot be a future date",IF('DO NOT USE_Contact Formulas'!A474,IF(ISBLANK('Captura de datos de CONTACTO'!M474),"Last Exposure Date is required","OK"),NA()))</f>
        <v>#N/A</v>
      </c>
      <c r="N474" s="41" t="e">
        <f>IF(AND('DO NOT USE_Contact Formulas'!A474,ISBLANK('Captura de datos de CONTACTO'!N474)),"Specific Place in the Location is required",IF(ISBLANK('Captura de datos de CONTACTO'!N474),NA(),"OK"))</f>
        <v>#N/A</v>
      </c>
      <c r="O474" s="40" t="e">
        <f>IF(AND(NOT(ISBLANK('Captura de datos de CONTACTO'!O474)),ISNA(VLOOKUP('Captura de datos de CONTACTO'!O474,'DO NOT USE_School Picklist'!$L$3:$L$81,1,FALSE))),"Please select a value from the drop-down menu",IF('DO NOT USE_Contact Formulas'!A474,"OK",NA()))</f>
        <v>#N/A</v>
      </c>
      <c r="P474" s="40" t="e">
        <f>IF(AND(NOT(ISBLANK('Captura de datos de CONTACTO'!P474)),NOT(ISNUMBER(MATCH("*@*.?*",'Captura de datos de CONTACTO'!P474,0)))),"Email must be in a valid format",IF('DO NOT USE_Contact Formulas'!A474,"OK",NA()))</f>
        <v>#N/A</v>
      </c>
      <c r="Q474" s="40" t="e">
        <f>IF(LEN('Captura de datos de CONTACTO'!Q474)&gt;50,"Parent/Guardian Name must be less than 50 characters",IF('DO NOT USE_Contact Formulas'!A474,"OK",NA()))</f>
        <v>#N/A</v>
      </c>
      <c r="R474" s="40" t="e">
        <f>IF(NOT(ISBLANK('Captura de datos de CONTACTO'!R474)),IF(AND(ISNUMBER('Captura de datos de CONTACTO'!R474),LEFT('Captura de datos de CONTACTO'!R474,1)&lt;&gt;"1",LEN('Captura de datos de CONTACTO'!R474)=10),"OK","Phone number must be valid format"),IF('DO NOT USE_Contact Formulas'!A474,"OK",NA()))</f>
        <v>#N/A</v>
      </c>
      <c r="S474" s="40" t="e">
        <f>IF(AND(NOT(ISBLANK('Captura de datos de CONTACTO'!S474)),ISNA(VLOOKUP('Captura de datos de CONTACTO'!S474,'DO NOT USE_School Picklist'!$N$3:$N$63,1,FALSE))),"Please select a value from the drop-down menu",IF('DO NOT USE_Contact Formulas'!A474,"OK",NA()))</f>
        <v>#N/A</v>
      </c>
      <c r="T474" s="53" t="e">
        <f>IF(AND(NOT(ISBLANK('Captura de datos de CONTACTO'!T474)),ISNA(VLOOKUP('Captura de datos de CONTACTO'!T474,'DO NOT USE_School Picklist'!$I$3:$I$5,1,FALSE))),"Please select a value from the drop-down menu",IF('DO NOT USE_Contact Formulas'!A474,"OK",NA()))</f>
        <v>#N/A</v>
      </c>
      <c r="U474" s="40" t="e">
        <f>IF(AND(NOT(ISBLANK('Captura de datos de CONTACTO'!U474)),ISNA(VLOOKUP('Captura de datos de CONTACTO'!U474,'DO NOT USE_School Picklist'!$E$3:$E$10,1,FALSE))),"Please select a value from the drop-down menu",IF('DO NOT USE_Contact Formulas'!A474,"OK",NA()))</f>
        <v>#N/A</v>
      </c>
      <c r="V474" s="53" t="e">
        <f>IF(AND(NOT(ISBLANK('Captura de datos de CONTACTO'!V474)),ISNA(VLOOKUP('Captura de datos de CONTACTO'!V474,'DO NOT USE_School Picklist'!$W$3:$W$9,1,FALSE))),"Please select a value from the drop-down menu",IF('DO NOT USE_Contact Formulas'!A474,"OK",NA()))</f>
        <v>#N/A</v>
      </c>
      <c r="W474" s="53" t="e">
        <f>IF(AND(NOT(ISBLANK('Captura de datos de CONTACTO'!W474)),ISNA(VLOOKUP('Captura de datos de CONTACTO'!W474,'DO NOT USE_School Picklist'!$W$3:$W$9,1,FALSE))),"Please select a value from the drop-down menu",IF('DO NOT USE_Case Formulas'!A474,"OK",NA()))</f>
        <v>#N/A</v>
      </c>
      <c r="X474" s="40" t="e">
        <f>IF(AND(NOT(ISBLANK('Captura de datos de CONTACTO'!X474)),ISNA(VLOOKUP('Captura de datos de CONTACTO'!X474,'DO NOT USE_School Picklist'!$F$3:$F$16,1,FALSE))),"Please select a value from the drop-down menu",IF('DO NOT USE_Contact Formulas'!A474,"OK",NA()))</f>
        <v>#N/A</v>
      </c>
      <c r="Y474" s="40" t="e">
        <f>IF(LEN('Captura de datos de CONTACTO'!Y474)&gt;100,"Classroom(s) must be less than 100 characters",IF('DO NOT USE_Contact Formulas'!A474,"OK",NA()))</f>
        <v>#N/A</v>
      </c>
      <c r="Z474" s="40" t="e">
        <f>IF(AND(NOT(ISBLANK('Captura de datos de CONTACTO'!Z474)),ISNA(VLOOKUP('Captura de datos de CONTACTO'!Z474,'DO NOT USE_School Picklist'!$K$3:$K$6,1,FALSE))),"Please select a value from the drop-down menu",IF('DO NOT USE_Contact Formulas'!A474,"OK",NA()))</f>
        <v>#N/A</v>
      </c>
      <c r="AA474" s="40" t="e">
        <f>IF(AND(NOT(ISBLANK('Captura de datos de CONTACTO'!AA474)),ISNA(VLOOKUP('Captura de datos de CONTACTO'!AA474,'DO NOT USE_School Picklist'!$D$3:$D$5,1,FALSE))),"Please select a value from the drop-down menu",IF('DO NOT USE_Contact Formulas'!A474,"OK",NA()))</f>
        <v>#N/A</v>
      </c>
      <c r="AB474" s="40"/>
      <c r="AC474" s="40" t="e">
        <f>IF(AND(NOT(ISBLANK('Captura de datos de CONTACTO'!AC474)),ISNA(VLOOKUP('Captura de datos de CONTACTO'!AC474,'DO NOT USE_School Picklist'!$G$3:$G$5,1,FALSE))),"Please select a value from the drop-down menu",IF('DO NOT USE_Contact Formulas'!A474,"OK",NA()))</f>
        <v>#N/A</v>
      </c>
      <c r="AD474" s="40"/>
      <c r="AE474" s="40" t="e">
        <f>IF(AND(NOT(ISBLANK('Captura de datos de CONTACTO'!AE474)),ISNA(VLOOKUP('Captura de datos de CONTACTO'!AE474,'DO NOT USE_School Picklist'!$H$3:$H$4,1,FALSE))),"Please select a value from the drop-down menu",IF('DO NOT USE_Contact Formulas'!A474,"OK",NA()))</f>
        <v>#N/A</v>
      </c>
      <c r="AF474" s="40" t="e">
        <f ca="1">IF('Captura de datos de CONTACTO'!AF474&gt;'DO NOT USE_School Picklist'!$C$3,"Test Date cannot be a future date",IF('DO NOT USE_Contact Formulas'!A474,"OK",NA()))</f>
        <v>#N/A</v>
      </c>
      <c r="AG474" s="53" t="e">
        <f>IF(AND('DO NOT USE_Contact Formulas'!A474,ISBLANK('Captura de datos de CONTACTO'!AB474)),"Lab Result Test Result is required",IF(AND(NOT(ISBLANK('Captura de datos de CONTACTO'!AB474)),ISNA(VLOOKUP('Captura de datos de CONTACTO'!AB474,'DO NOT USE_School Picklist'!$Q$3:$Q$8,1,FALSE))),"Please select a value from the drop-down menu",IF('DO NOT USE_Contact Formulas'!A474,"OK",NA())))</f>
        <v>#N/A</v>
      </c>
    </row>
    <row r="475" spans="1:33" x14ac:dyDescent="0.3">
      <c r="A475" s="39" t="e">
        <f>IF('DO NOT USE_Contact Formulas'!A475,IF('DO NOT USE_Contact Formulas'!B475,"Not all required fields are completed","OK"),NA())</f>
        <v>#N/A</v>
      </c>
      <c r="B475" s="40" t="e">
        <f>IF(AND('DO NOT USE_Contact Formulas'!A475,ISBLANK('Captura de datos de CONTACTO'!B475)),"First Name is required",IF(NOT(ISBLANK('Captura de datos de CONTACTO'!B475)),"OK",NA()))</f>
        <v>#N/A</v>
      </c>
      <c r="C475" s="40" t="e">
        <f>IF(AND('DO NOT USE_Contact Formulas'!A475,ISBLANK('Captura de datos de CONTACTO'!C475)),"Last Name is required",IF(NOT(ISBLANK('Captura de datos de CONTACTO'!C475)),"OK",NA()))</f>
        <v>#N/A</v>
      </c>
      <c r="D475" s="40" t="e">
        <f>IF(AND('DO NOT USE_Contact Formulas'!A475,ISBLANK('Captura de datos de CONTACTO'!D475)),"Birthdate is required",IF(NOT(ISBLANK('Captura de datos de CONTACTO'!D475)),"OK",NA()))</f>
        <v>#N/A</v>
      </c>
      <c r="E475" s="40" t="e">
        <f>IF(AND('DO NOT USE_Contact Formulas'!A475,ISBLANK('Captura de datos de CONTACTO'!E475)),"Mobile Phone is required",IF(NOT(ISBLANK('Captura de datos de CONTACTO'!E475)),IF(AND(ISNUMBER(VALUE('Captura de datos de CONTACTO'!E475)),LEFT('Captura de datos de CONTACTO'!E475,1)&lt;&gt;"1",LEN('Captura de datos de CONTACTO'!E475)=10),"OK","Phone number must be valid format"),NA()))</f>
        <v>#N/A</v>
      </c>
      <c r="F475" s="40" t="e">
        <f>IF(LEN('Captura de datos de CONTACTO'!F475)&gt;255,"Home Street Address must be less than 255 characters",IF('DO NOT USE_Contact Formulas'!A475,"OK",NA()))</f>
        <v>#N/A</v>
      </c>
      <c r="G475" s="40" t="e">
        <f>IF(LEN('Captura de datos de CONTACTO'!G475)&gt;40,"City must be less than 40 characters",IF('DO NOT USE_Contact Formulas'!A475,"OK",NA()))</f>
        <v>#N/A</v>
      </c>
      <c r="H475" s="40" t="e">
        <f>IF(AND(NOT(ISBLANK('Captura de datos de CONTACTO'!H475)),ISNA(VLOOKUP('Captura de datos de CONTACTO'!H475,'DO NOT USE_School Picklist'!$P$3:$P$52,1,FALSE))),"Please select a value from the drop-down menu",IF('DO NOT USE_Contact Formulas'!A475,"OK",NA()))</f>
        <v>#N/A</v>
      </c>
      <c r="I475" s="40" t="e">
        <f>IF(AND('DO NOT USE_Contact Formulas'!A475,ISBLANK('Captura de datos de CONTACTO'!I475)),"Zip is required",IF(ISBLANK('Captura de datos de CONTACTO'!I475),NA(),"OK"))</f>
        <v>#N/A</v>
      </c>
      <c r="J475" s="40" t="e">
        <f>IF(AND('DO NOT USE_Contact Formulas'!A475,ISBLANK('Captura de datos de CONTACTO'!J475)),"Student or Staff? is required",IF(ISBLANK('Captura de datos de CONTACTO'!J475),NA(),IF(ISNA(VLOOKUP('Captura de datos de CONTACTO'!J475,'DO NOT USE_School Picklist'!$B$3:$B$6,1,FALSE)),"Please select a value from the drop-down menu","OK")))</f>
        <v>#N/A</v>
      </c>
      <c r="K475" s="40" t="e">
        <f>IF(AND('Captura de datos de CONTACTO'!J475='DO NOT USE_School Picklist'!$B$4,ISBLANK('Captura de datos de CONTACTO'!K475)),"Occupation/Job Title is required if Student or Staff? is Yes, staff/faculty or volunteer",IF('DO NOT USE_Contact Formulas'!A475,"OK",NA()))</f>
        <v>#N/A</v>
      </c>
      <c r="L475" s="40" t="e">
        <f ca="1">IF('Captura de datos de CONTACTO'!L475&gt;'DO NOT USE_School Picklist'!$C$3,"Date last on school campus/facility cannot be a future date",IF('DO NOT USE_Contact Formulas'!A475,IF(ISBLANK('Captura de datos de CONTACTO'!L475),"Date last on school campus/facility is required","OK"),NA()))</f>
        <v>#N/A</v>
      </c>
      <c r="M475" s="41" t="e">
        <f ca="1">IF('Captura de datos de CONTACTO'!M475&gt;'DO NOT USE_School Picklist'!$C$3,"Last Exposure Date cannot be a future date",IF('DO NOT USE_Contact Formulas'!A475,IF(ISBLANK('Captura de datos de CONTACTO'!M475),"Last Exposure Date is required","OK"),NA()))</f>
        <v>#N/A</v>
      </c>
      <c r="N475" s="41" t="e">
        <f>IF(AND('DO NOT USE_Contact Formulas'!A475,ISBLANK('Captura de datos de CONTACTO'!N475)),"Specific Place in the Location is required",IF(ISBLANK('Captura de datos de CONTACTO'!N475),NA(),"OK"))</f>
        <v>#N/A</v>
      </c>
      <c r="O475" s="40" t="e">
        <f>IF(AND(NOT(ISBLANK('Captura de datos de CONTACTO'!O475)),ISNA(VLOOKUP('Captura de datos de CONTACTO'!O475,'DO NOT USE_School Picklist'!$L$3:$L$81,1,FALSE))),"Please select a value from the drop-down menu",IF('DO NOT USE_Contact Formulas'!A475,"OK",NA()))</f>
        <v>#N/A</v>
      </c>
      <c r="P475" s="40" t="e">
        <f>IF(AND(NOT(ISBLANK('Captura de datos de CONTACTO'!P475)),NOT(ISNUMBER(MATCH("*@*.?*",'Captura de datos de CONTACTO'!P475,0)))),"Email must be in a valid format",IF('DO NOT USE_Contact Formulas'!A475,"OK",NA()))</f>
        <v>#N/A</v>
      </c>
      <c r="Q475" s="40" t="e">
        <f>IF(LEN('Captura de datos de CONTACTO'!Q475)&gt;50,"Parent/Guardian Name must be less than 50 characters",IF('DO NOT USE_Contact Formulas'!A475,"OK",NA()))</f>
        <v>#N/A</v>
      </c>
      <c r="R475" s="40" t="e">
        <f>IF(NOT(ISBLANK('Captura de datos de CONTACTO'!R475)),IF(AND(ISNUMBER('Captura de datos de CONTACTO'!R475),LEFT('Captura de datos de CONTACTO'!R475,1)&lt;&gt;"1",LEN('Captura de datos de CONTACTO'!R475)=10),"OK","Phone number must be valid format"),IF('DO NOT USE_Contact Formulas'!A475,"OK",NA()))</f>
        <v>#N/A</v>
      </c>
      <c r="S475" s="40" t="e">
        <f>IF(AND(NOT(ISBLANK('Captura de datos de CONTACTO'!S475)),ISNA(VLOOKUP('Captura de datos de CONTACTO'!S475,'DO NOT USE_School Picklist'!$N$3:$N$63,1,FALSE))),"Please select a value from the drop-down menu",IF('DO NOT USE_Contact Formulas'!A475,"OK",NA()))</f>
        <v>#N/A</v>
      </c>
      <c r="T475" s="53" t="e">
        <f>IF(AND(NOT(ISBLANK('Captura de datos de CONTACTO'!T475)),ISNA(VLOOKUP('Captura de datos de CONTACTO'!T475,'DO NOT USE_School Picklist'!$I$3:$I$5,1,FALSE))),"Please select a value from the drop-down menu",IF('DO NOT USE_Contact Formulas'!A475,"OK",NA()))</f>
        <v>#N/A</v>
      </c>
      <c r="U475" s="40" t="e">
        <f>IF(AND(NOT(ISBLANK('Captura de datos de CONTACTO'!U475)),ISNA(VLOOKUP('Captura de datos de CONTACTO'!U475,'DO NOT USE_School Picklist'!$E$3:$E$10,1,FALSE))),"Please select a value from the drop-down menu",IF('DO NOT USE_Contact Formulas'!A475,"OK",NA()))</f>
        <v>#N/A</v>
      </c>
      <c r="V475" s="53" t="e">
        <f>IF(AND(NOT(ISBLANK('Captura de datos de CONTACTO'!V475)),ISNA(VLOOKUP('Captura de datos de CONTACTO'!V475,'DO NOT USE_School Picklist'!$W$3:$W$9,1,FALSE))),"Please select a value from the drop-down menu",IF('DO NOT USE_Contact Formulas'!A475,"OK",NA()))</f>
        <v>#N/A</v>
      </c>
      <c r="W475" s="53" t="e">
        <f>IF(AND(NOT(ISBLANK('Captura de datos de CONTACTO'!W475)),ISNA(VLOOKUP('Captura de datos de CONTACTO'!W475,'DO NOT USE_School Picklist'!$W$3:$W$9,1,FALSE))),"Please select a value from the drop-down menu",IF('DO NOT USE_Case Formulas'!A475,"OK",NA()))</f>
        <v>#N/A</v>
      </c>
      <c r="X475" s="40" t="e">
        <f>IF(AND(NOT(ISBLANK('Captura de datos de CONTACTO'!X475)),ISNA(VLOOKUP('Captura de datos de CONTACTO'!X475,'DO NOT USE_School Picklist'!$F$3:$F$16,1,FALSE))),"Please select a value from the drop-down menu",IF('DO NOT USE_Contact Formulas'!A475,"OK",NA()))</f>
        <v>#N/A</v>
      </c>
      <c r="Y475" s="40" t="e">
        <f>IF(LEN('Captura de datos de CONTACTO'!Y475)&gt;100,"Classroom(s) must be less than 100 characters",IF('DO NOT USE_Contact Formulas'!A475,"OK",NA()))</f>
        <v>#N/A</v>
      </c>
      <c r="Z475" s="40" t="e">
        <f>IF(AND(NOT(ISBLANK('Captura de datos de CONTACTO'!Z475)),ISNA(VLOOKUP('Captura de datos de CONTACTO'!Z475,'DO NOT USE_School Picklist'!$K$3:$K$6,1,FALSE))),"Please select a value from the drop-down menu",IF('DO NOT USE_Contact Formulas'!A475,"OK",NA()))</f>
        <v>#N/A</v>
      </c>
      <c r="AA475" s="40" t="e">
        <f>IF(AND(NOT(ISBLANK('Captura de datos de CONTACTO'!AA475)),ISNA(VLOOKUP('Captura de datos de CONTACTO'!AA475,'DO NOT USE_School Picklist'!$D$3:$D$5,1,FALSE))),"Please select a value from the drop-down menu",IF('DO NOT USE_Contact Formulas'!A475,"OK",NA()))</f>
        <v>#N/A</v>
      </c>
      <c r="AB475" s="40"/>
      <c r="AC475" s="40" t="e">
        <f>IF(AND(NOT(ISBLANK('Captura de datos de CONTACTO'!AC475)),ISNA(VLOOKUP('Captura de datos de CONTACTO'!AC475,'DO NOT USE_School Picklist'!$G$3:$G$5,1,FALSE))),"Please select a value from the drop-down menu",IF('DO NOT USE_Contact Formulas'!A475,"OK",NA()))</f>
        <v>#N/A</v>
      </c>
      <c r="AD475" s="40"/>
      <c r="AE475" s="40" t="e">
        <f>IF(AND(NOT(ISBLANK('Captura de datos de CONTACTO'!AE475)),ISNA(VLOOKUP('Captura de datos de CONTACTO'!AE475,'DO NOT USE_School Picklist'!$H$3:$H$4,1,FALSE))),"Please select a value from the drop-down menu",IF('DO NOT USE_Contact Formulas'!A475,"OK",NA()))</f>
        <v>#N/A</v>
      </c>
      <c r="AF475" s="40" t="e">
        <f ca="1">IF('Captura de datos de CONTACTO'!AF475&gt;'DO NOT USE_School Picklist'!$C$3,"Test Date cannot be a future date",IF('DO NOT USE_Contact Formulas'!A475,"OK",NA()))</f>
        <v>#N/A</v>
      </c>
      <c r="AG475" s="53" t="e">
        <f>IF(AND('DO NOT USE_Contact Formulas'!A475,ISBLANK('Captura de datos de CONTACTO'!AB475)),"Lab Result Test Result is required",IF(AND(NOT(ISBLANK('Captura de datos de CONTACTO'!AB475)),ISNA(VLOOKUP('Captura de datos de CONTACTO'!AB475,'DO NOT USE_School Picklist'!$Q$3:$Q$8,1,FALSE))),"Please select a value from the drop-down menu",IF('DO NOT USE_Contact Formulas'!A475,"OK",NA())))</f>
        <v>#N/A</v>
      </c>
    </row>
    <row r="476" spans="1:33" x14ac:dyDescent="0.3">
      <c r="A476" s="39" t="e">
        <f>IF('DO NOT USE_Contact Formulas'!A476,IF('DO NOT USE_Contact Formulas'!B476,"Not all required fields are completed","OK"),NA())</f>
        <v>#N/A</v>
      </c>
      <c r="B476" s="40" t="e">
        <f>IF(AND('DO NOT USE_Contact Formulas'!A476,ISBLANK('Captura de datos de CONTACTO'!B476)),"First Name is required",IF(NOT(ISBLANK('Captura de datos de CONTACTO'!B476)),"OK",NA()))</f>
        <v>#N/A</v>
      </c>
      <c r="C476" s="40" t="e">
        <f>IF(AND('DO NOT USE_Contact Formulas'!A476,ISBLANK('Captura de datos de CONTACTO'!C476)),"Last Name is required",IF(NOT(ISBLANK('Captura de datos de CONTACTO'!C476)),"OK",NA()))</f>
        <v>#N/A</v>
      </c>
      <c r="D476" s="40" t="e">
        <f>IF(AND('DO NOT USE_Contact Formulas'!A476,ISBLANK('Captura de datos de CONTACTO'!D476)),"Birthdate is required",IF(NOT(ISBLANK('Captura de datos de CONTACTO'!D476)),"OK",NA()))</f>
        <v>#N/A</v>
      </c>
      <c r="E476" s="40" t="e">
        <f>IF(AND('DO NOT USE_Contact Formulas'!A476,ISBLANK('Captura de datos de CONTACTO'!E476)),"Mobile Phone is required",IF(NOT(ISBLANK('Captura de datos de CONTACTO'!E476)),IF(AND(ISNUMBER(VALUE('Captura de datos de CONTACTO'!E476)),LEFT('Captura de datos de CONTACTO'!E476,1)&lt;&gt;"1",LEN('Captura de datos de CONTACTO'!E476)=10),"OK","Phone number must be valid format"),NA()))</f>
        <v>#N/A</v>
      </c>
      <c r="F476" s="40" t="e">
        <f>IF(LEN('Captura de datos de CONTACTO'!F476)&gt;255,"Home Street Address must be less than 255 characters",IF('DO NOT USE_Contact Formulas'!A476,"OK",NA()))</f>
        <v>#N/A</v>
      </c>
      <c r="G476" s="40" t="e">
        <f>IF(LEN('Captura de datos de CONTACTO'!G476)&gt;40,"City must be less than 40 characters",IF('DO NOT USE_Contact Formulas'!A476,"OK",NA()))</f>
        <v>#N/A</v>
      </c>
      <c r="H476" s="40" t="e">
        <f>IF(AND(NOT(ISBLANK('Captura de datos de CONTACTO'!H476)),ISNA(VLOOKUP('Captura de datos de CONTACTO'!H476,'DO NOT USE_School Picklist'!$P$3:$P$52,1,FALSE))),"Please select a value from the drop-down menu",IF('DO NOT USE_Contact Formulas'!A476,"OK",NA()))</f>
        <v>#N/A</v>
      </c>
      <c r="I476" s="40" t="e">
        <f>IF(AND('DO NOT USE_Contact Formulas'!A476,ISBLANK('Captura de datos de CONTACTO'!I476)),"Zip is required",IF(ISBLANK('Captura de datos de CONTACTO'!I476),NA(),"OK"))</f>
        <v>#N/A</v>
      </c>
      <c r="J476" s="40" t="e">
        <f>IF(AND('DO NOT USE_Contact Formulas'!A476,ISBLANK('Captura de datos de CONTACTO'!J476)),"Student or Staff? is required",IF(ISBLANK('Captura de datos de CONTACTO'!J476),NA(),IF(ISNA(VLOOKUP('Captura de datos de CONTACTO'!J476,'DO NOT USE_School Picklist'!$B$3:$B$6,1,FALSE)),"Please select a value from the drop-down menu","OK")))</f>
        <v>#N/A</v>
      </c>
      <c r="K476" s="40" t="e">
        <f>IF(AND('Captura de datos de CONTACTO'!J476='DO NOT USE_School Picklist'!$B$4,ISBLANK('Captura de datos de CONTACTO'!K476)),"Occupation/Job Title is required if Student or Staff? is Yes, staff/faculty or volunteer",IF('DO NOT USE_Contact Formulas'!A476,"OK",NA()))</f>
        <v>#N/A</v>
      </c>
      <c r="L476" s="40" t="e">
        <f ca="1">IF('Captura de datos de CONTACTO'!L476&gt;'DO NOT USE_School Picklist'!$C$3,"Date last on school campus/facility cannot be a future date",IF('DO NOT USE_Contact Formulas'!A476,IF(ISBLANK('Captura de datos de CONTACTO'!L476),"Date last on school campus/facility is required","OK"),NA()))</f>
        <v>#N/A</v>
      </c>
      <c r="M476" s="41" t="e">
        <f ca="1">IF('Captura de datos de CONTACTO'!M476&gt;'DO NOT USE_School Picklist'!$C$3,"Last Exposure Date cannot be a future date",IF('DO NOT USE_Contact Formulas'!A476,IF(ISBLANK('Captura de datos de CONTACTO'!M476),"Last Exposure Date is required","OK"),NA()))</f>
        <v>#N/A</v>
      </c>
      <c r="N476" s="41" t="e">
        <f>IF(AND('DO NOT USE_Contact Formulas'!A476,ISBLANK('Captura de datos de CONTACTO'!N476)),"Specific Place in the Location is required",IF(ISBLANK('Captura de datos de CONTACTO'!N476),NA(),"OK"))</f>
        <v>#N/A</v>
      </c>
      <c r="O476" s="40" t="e">
        <f>IF(AND(NOT(ISBLANK('Captura de datos de CONTACTO'!O476)),ISNA(VLOOKUP('Captura de datos de CONTACTO'!O476,'DO NOT USE_School Picklist'!$L$3:$L$81,1,FALSE))),"Please select a value from the drop-down menu",IF('DO NOT USE_Contact Formulas'!A476,"OK",NA()))</f>
        <v>#N/A</v>
      </c>
      <c r="P476" s="40" t="e">
        <f>IF(AND(NOT(ISBLANK('Captura de datos de CONTACTO'!P476)),NOT(ISNUMBER(MATCH("*@*.?*",'Captura de datos de CONTACTO'!P476,0)))),"Email must be in a valid format",IF('DO NOT USE_Contact Formulas'!A476,"OK",NA()))</f>
        <v>#N/A</v>
      </c>
      <c r="Q476" s="40" t="e">
        <f>IF(LEN('Captura de datos de CONTACTO'!Q476)&gt;50,"Parent/Guardian Name must be less than 50 characters",IF('DO NOT USE_Contact Formulas'!A476,"OK",NA()))</f>
        <v>#N/A</v>
      </c>
      <c r="R476" s="40" t="e">
        <f>IF(NOT(ISBLANK('Captura de datos de CONTACTO'!R476)),IF(AND(ISNUMBER('Captura de datos de CONTACTO'!R476),LEFT('Captura de datos de CONTACTO'!R476,1)&lt;&gt;"1",LEN('Captura de datos de CONTACTO'!R476)=10),"OK","Phone number must be valid format"),IF('DO NOT USE_Contact Formulas'!A476,"OK",NA()))</f>
        <v>#N/A</v>
      </c>
      <c r="S476" s="40" t="e">
        <f>IF(AND(NOT(ISBLANK('Captura de datos de CONTACTO'!S476)),ISNA(VLOOKUP('Captura de datos de CONTACTO'!S476,'DO NOT USE_School Picklist'!$N$3:$N$63,1,FALSE))),"Please select a value from the drop-down menu",IF('DO NOT USE_Contact Formulas'!A476,"OK",NA()))</f>
        <v>#N/A</v>
      </c>
      <c r="T476" s="53" t="e">
        <f>IF(AND(NOT(ISBLANK('Captura de datos de CONTACTO'!T476)),ISNA(VLOOKUP('Captura de datos de CONTACTO'!T476,'DO NOT USE_School Picklist'!$I$3:$I$5,1,FALSE))),"Please select a value from the drop-down menu",IF('DO NOT USE_Contact Formulas'!A476,"OK",NA()))</f>
        <v>#N/A</v>
      </c>
      <c r="U476" s="40" t="e">
        <f>IF(AND(NOT(ISBLANK('Captura de datos de CONTACTO'!U476)),ISNA(VLOOKUP('Captura de datos de CONTACTO'!U476,'DO NOT USE_School Picklist'!$E$3:$E$10,1,FALSE))),"Please select a value from the drop-down menu",IF('DO NOT USE_Contact Formulas'!A476,"OK",NA()))</f>
        <v>#N/A</v>
      </c>
      <c r="V476" s="53" t="e">
        <f>IF(AND(NOT(ISBLANK('Captura de datos de CONTACTO'!V476)),ISNA(VLOOKUP('Captura de datos de CONTACTO'!V476,'DO NOT USE_School Picklist'!$W$3:$W$9,1,FALSE))),"Please select a value from the drop-down menu",IF('DO NOT USE_Contact Formulas'!A476,"OK",NA()))</f>
        <v>#N/A</v>
      </c>
      <c r="W476" s="53" t="e">
        <f>IF(AND(NOT(ISBLANK('Captura de datos de CONTACTO'!W476)),ISNA(VLOOKUP('Captura de datos de CONTACTO'!W476,'DO NOT USE_School Picklist'!$W$3:$W$9,1,FALSE))),"Please select a value from the drop-down menu",IF('DO NOT USE_Case Formulas'!A476,"OK",NA()))</f>
        <v>#N/A</v>
      </c>
      <c r="X476" s="40" t="e">
        <f>IF(AND(NOT(ISBLANK('Captura de datos de CONTACTO'!X476)),ISNA(VLOOKUP('Captura de datos de CONTACTO'!X476,'DO NOT USE_School Picklist'!$F$3:$F$16,1,FALSE))),"Please select a value from the drop-down menu",IF('DO NOT USE_Contact Formulas'!A476,"OK",NA()))</f>
        <v>#N/A</v>
      </c>
      <c r="Y476" s="40" t="e">
        <f>IF(LEN('Captura de datos de CONTACTO'!Y476)&gt;100,"Classroom(s) must be less than 100 characters",IF('DO NOT USE_Contact Formulas'!A476,"OK",NA()))</f>
        <v>#N/A</v>
      </c>
      <c r="Z476" s="40" t="e">
        <f>IF(AND(NOT(ISBLANK('Captura de datos de CONTACTO'!Z476)),ISNA(VLOOKUP('Captura de datos de CONTACTO'!Z476,'DO NOT USE_School Picklist'!$K$3:$K$6,1,FALSE))),"Please select a value from the drop-down menu",IF('DO NOT USE_Contact Formulas'!A476,"OK",NA()))</f>
        <v>#N/A</v>
      </c>
      <c r="AA476" s="40" t="e">
        <f>IF(AND(NOT(ISBLANK('Captura de datos de CONTACTO'!AA476)),ISNA(VLOOKUP('Captura de datos de CONTACTO'!AA476,'DO NOT USE_School Picklist'!$D$3:$D$5,1,FALSE))),"Please select a value from the drop-down menu",IF('DO NOT USE_Contact Formulas'!A476,"OK",NA()))</f>
        <v>#N/A</v>
      </c>
      <c r="AB476" s="40"/>
      <c r="AC476" s="40" t="e">
        <f>IF(AND(NOT(ISBLANK('Captura de datos de CONTACTO'!AC476)),ISNA(VLOOKUP('Captura de datos de CONTACTO'!AC476,'DO NOT USE_School Picklist'!$G$3:$G$5,1,FALSE))),"Please select a value from the drop-down menu",IF('DO NOT USE_Contact Formulas'!A476,"OK",NA()))</f>
        <v>#N/A</v>
      </c>
      <c r="AD476" s="40"/>
      <c r="AE476" s="40" t="e">
        <f>IF(AND(NOT(ISBLANK('Captura de datos de CONTACTO'!AE476)),ISNA(VLOOKUP('Captura de datos de CONTACTO'!AE476,'DO NOT USE_School Picklist'!$H$3:$H$4,1,FALSE))),"Please select a value from the drop-down menu",IF('DO NOT USE_Contact Formulas'!A476,"OK",NA()))</f>
        <v>#N/A</v>
      </c>
      <c r="AF476" s="40" t="e">
        <f ca="1">IF('Captura de datos de CONTACTO'!AF476&gt;'DO NOT USE_School Picklist'!$C$3,"Test Date cannot be a future date",IF('DO NOT USE_Contact Formulas'!A476,"OK",NA()))</f>
        <v>#N/A</v>
      </c>
      <c r="AG476" s="53" t="e">
        <f>IF(AND('DO NOT USE_Contact Formulas'!A476,ISBLANK('Captura de datos de CONTACTO'!AB476)),"Lab Result Test Result is required",IF(AND(NOT(ISBLANK('Captura de datos de CONTACTO'!AB476)),ISNA(VLOOKUP('Captura de datos de CONTACTO'!AB476,'DO NOT USE_School Picklist'!$Q$3:$Q$8,1,FALSE))),"Please select a value from the drop-down menu",IF('DO NOT USE_Contact Formulas'!A476,"OK",NA())))</f>
        <v>#N/A</v>
      </c>
    </row>
    <row r="477" spans="1:33" x14ac:dyDescent="0.3">
      <c r="A477" s="39" t="e">
        <f>IF('DO NOT USE_Contact Formulas'!A477,IF('DO NOT USE_Contact Formulas'!B477,"Not all required fields are completed","OK"),NA())</f>
        <v>#N/A</v>
      </c>
      <c r="B477" s="40" t="e">
        <f>IF(AND('DO NOT USE_Contact Formulas'!A477,ISBLANK('Captura de datos de CONTACTO'!B477)),"First Name is required",IF(NOT(ISBLANK('Captura de datos de CONTACTO'!B477)),"OK",NA()))</f>
        <v>#N/A</v>
      </c>
      <c r="C477" s="40" t="e">
        <f>IF(AND('DO NOT USE_Contact Formulas'!A477,ISBLANK('Captura de datos de CONTACTO'!C477)),"Last Name is required",IF(NOT(ISBLANK('Captura de datos de CONTACTO'!C477)),"OK",NA()))</f>
        <v>#N/A</v>
      </c>
      <c r="D477" s="40" t="e">
        <f>IF(AND('DO NOT USE_Contact Formulas'!A477,ISBLANK('Captura de datos de CONTACTO'!D477)),"Birthdate is required",IF(NOT(ISBLANK('Captura de datos de CONTACTO'!D477)),"OK",NA()))</f>
        <v>#N/A</v>
      </c>
      <c r="E477" s="40" t="e">
        <f>IF(AND('DO NOT USE_Contact Formulas'!A477,ISBLANK('Captura de datos de CONTACTO'!E477)),"Mobile Phone is required",IF(NOT(ISBLANK('Captura de datos de CONTACTO'!E477)),IF(AND(ISNUMBER(VALUE('Captura de datos de CONTACTO'!E477)),LEFT('Captura de datos de CONTACTO'!E477,1)&lt;&gt;"1",LEN('Captura de datos de CONTACTO'!E477)=10),"OK","Phone number must be valid format"),NA()))</f>
        <v>#N/A</v>
      </c>
      <c r="F477" s="40" t="e">
        <f>IF(LEN('Captura de datos de CONTACTO'!F477)&gt;255,"Home Street Address must be less than 255 characters",IF('DO NOT USE_Contact Formulas'!A477,"OK",NA()))</f>
        <v>#N/A</v>
      </c>
      <c r="G477" s="40" t="e">
        <f>IF(LEN('Captura de datos de CONTACTO'!G477)&gt;40,"City must be less than 40 characters",IF('DO NOT USE_Contact Formulas'!A477,"OK",NA()))</f>
        <v>#N/A</v>
      </c>
      <c r="H477" s="40" t="e">
        <f>IF(AND(NOT(ISBLANK('Captura de datos de CONTACTO'!H477)),ISNA(VLOOKUP('Captura de datos de CONTACTO'!H477,'DO NOT USE_School Picklist'!$P$3:$P$52,1,FALSE))),"Please select a value from the drop-down menu",IF('DO NOT USE_Contact Formulas'!A477,"OK",NA()))</f>
        <v>#N/A</v>
      </c>
      <c r="I477" s="40" t="e">
        <f>IF(AND('DO NOT USE_Contact Formulas'!A477,ISBLANK('Captura de datos de CONTACTO'!I477)),"Zip is required",IF(ISBLANK('Captura de datos de CONTACTO'!I477),NA(),"OK"))</f>
        <v>#N/A</v>
      </c>
      <c r="J477" s="40" t="e">
        <f>IF(AND('DO NOT USE_Contact Formulas'!A477,ISBLANK('Captura de datos de CONTACTO'!J477)),"Student or Staff? is required",IF(ISBLANK('Captura de datos de CONTACTO'!J477),NA(),IF(ISNA(VLOOKUP('Captura de datos de CONTACTO'!J477,'DO NOT USE_School Picklist'!$B$3:$B$6,1,FALSE)),"Please select a value from the drop-down menu","OK")))</f>
        <v>#N/A</v>
      </c>
      <c r="K477" s="40" t="e">
        <f>IF(AND('Captura de datos de CONTACTO'!J477='DO NOT USE_School Picklist'!$B$4,ISBLANK('Captura de datos de CONTACTO'!K477)),"Occupation/Job Title is required if Student or Staff? is Yes, staff/faculty or volunteer",IF('DO NOT USE_Contact Formulas'!A477,"OK",NA()))</f>
        <v>#N/A</v>
      </c>
      <c r="L477" s="40" t="e">
        <f ca="1">IF('Captura de datos de CONTACTO'!L477&gt;'DO NOT USE_School Picklist'!$C$3,"Date last on school campus/facility cannot be a future date",IF('DO NOT USE_Contact Formulas'!A477,IF(ISBLANK('Captura de datos de CONTACTO'!L477),"Date last on school campus/facility is required","OK"),NA()))</f>
        <v>#N/A</v>
      </c>
      <c r="M477" s="41" t="e">
        <f ca="1">IF('Captura de datos de CONTACTO'!M477&gt;'DO NOT USE_School Picklist'!$C$3,"Last Exposure Date cannot be a future date",IF('DO NOT USE_Contact Formulas'!A477,IF(ISBLANK('Captura de datos de CONTACTO'!M477),"Last Exposure Date is required","OK"),NA()))</f>
        <v>#N/A</v>
      </c>
      <c r="N477" s="41" t="e">
        <f>IF(AND('DO NOT USE_Contact Formulas'!A477,ISBLANK('Captura de datos de CONTACTO'!N477)),"Specific Place in the Location is required",IF(ISBLANK('Captura de datos de CONTACTO'!N477),NA(),"OK"))</f>
        <v>#N/A</v>
      </c>
      <c r="O477" s="40" t="e">
        <f>IF(AND(NOT(ISBLANK('Captura de datos de CONTACTO'!O477)),ISNA(VLOOKUP('Captura de datos de CONTACTO'!O477,'DO NOT USE_School Picklist'!$L$3:$L$81,1,FALSE))),"Please select a value from the drop-down menu",IF('DO NOT USE_Contact Formulas'!A477,"OK",NA()))</f>
        <v>#N/A</v>
      </c>
      <c r="P477" s="40" t="e">
        <f>IF(AND(NOT(ISBLANK('Captura de datos de CONTACTO'!P477)),NOT(ISNUMBER(MATCH("*@*.?*",'Captura de datos de CONTACTO'!P477,0)))),"Email must be in a valid format",IF('DO NOT USE_Contact Formulas'!A477,"OK",NA()))</f>
        <v>#N/A</v>
      </c>
      <c r="Q477" s="40" t="e">
        <f>IF(LEN('Captura de datos de CONTACTO'!Q477)&gt;50,"Parent/Guardian Name must be less than 50 characters",IF('DO NOT USE_Contact Formulas'!A477,"OK",NA()))</f>
        <v>#N/A</v>
      </c>
      <c r="R477" s="40" t="e">
        <f>IF(NOT(ISBLANK('Captura de datos de CONTACTO'!R477)),IF(AND(ISNUMBER('Captura de datos de CONTACTO'!R477),LEFT('Captura de datos de CONTACTO'!R477,1)&lt;&gt;"1",LEN('Captura de datos de CONTACTO'!R477)=10),"OK","Phone number must be valid format"),IF('DO NOT USE_Contact Formulas'!A477,"OK",NA()))</f>
        <v>#N/A</v>
      </c>
      <c r="S477" s="40" t="e">
        <f>IF(AND(NOT(ISBLANK('Captura de datos de CONTACTO'!S477)),ISNA(VLOOKUP('Captura de datos de CONTACTO'!S477,'DO NOT USE_School Picklist'!$N$3:$N$63,1,FALSE))),"Please select a value from the drop-down menu",IF('DO NOT USE_Contact Formulas'!A477,"OK",NA()))</f>
        <v>#N/A</v>
      </c>
      <c r="T477" s="53" t="e">
        <f>IF(AND(NOT(ISBLANK('Captura de datos de CONTACTO'!T477)),ISNA(VLOOKUP('Captura de datos de CONTACTO'!T477,'DO NOT USE_School Picklist'!$I$3:$I$5,1,FALSE))),"Please select a value from the drop-down menu",IF('DO NOT USE_Contact Formulas'!A477,"OK",NA()))</f>
        <v>#N/A</v>
      </c>
      <c r="U477" s="40" t="e">
        <f>IF(AND(NOT(ISBLANK('Captura de datos de CONTACTO'!U477)),ISNA(VLOOKUP('Captura de datos de CONTACTO'!U477,'DO NOT USE_School Picklist'!$E$3:$E$10,1,FALSE))),"Please select a value from the drop-down menu",IF('DO NOT USE_Contact Formulas'!A477,"OK",NA()))</f>
        <v>#N/A</v>
      </c>
      <c r="V477" s="53" t="e">
        <f>IF(AND(NOT(ISBLANK('Captura de datos de CONTACTO'!V477)),ISNA(VLOOKUP('Captura de datos de CONTACTO'!V477,'DO NOT USE_School Picklist'!$W$3:$W$9,1,FALSE))),"Please select a value from the drop-down menu",IF('DO NOT USE_Contact Formulas'!A477,"OK",NA()))</f>
        <v>#N/A</v>
      </c>
      <c r="W477" s="53" t="e">
        <f>IF(AND(NOT(ISBLANK('Captura de datos de CONTACTO'!W477)),ISNA(VLOOKUP('Captura de datos de CONTACTO'!W477,'DO NOT USE_School Picklist'!$W$3:$W$9,1,FALSE))),"Please select a value from the drop-down menu",IF('DO NOT USE_Case Formulas'!A477,"OK",NA()))</f>
        <v>#N/A</v>
      </c>
      <c r="X477" s="40" t="e">
        <f>IF(AND(NOT(ISBLANK('Captura de datos de CONTACTO'!X477)),ISNA(VLOOKUP('Captura de datos de CONTACTO'!X477,'DO NOT USE_School Picklist'!$F$3:$F$16,1,FALSE))),"Please select a value from the drop-down menu",IF('DO NOT USE_Contact Formulas'!A477,"OK",NA()))</f>
        <v>#N/A</v>
      </c>
      <c r="Y477" s="40" t="e">
        <f>IF(LEN('Captura de datos de CONTACTO'!Y477)&gt;100,"Classroom(s) must be less than 100 characters",IF('DO NOT USE_Contact Formulas'!A477,"OK",NA()))</f>
        <v>#N/A</v>
      </c>
      <c r="Z477" s="40" t="e">
        <f>IF(AND(NOT(ISBLANK('Captura de datos de CONTACTO'!Z477)),ISNA(VLOOKUP('Captura de datos de CONTACTO'!Z477,'DO NOT USE_School Picklist'!$K$3:$K$6,1,FALSE))),"Please select a value from the drop-down menu",IF('DO NOT USE_Contact Formulas'!A477,"OK",NA()))</f>
        <v>#N/A</v>
      </c>
      <c r="AA477" s="40" t="e">
        <f>IF(AND(NOT(ISBLANK('Captura de datos de CONTACTO'!AA477)),ISNA(VLOOKUP('Captura de datos de CONTACTO'!AA477,'DO NOT USE_School Picklist'!$D$3:$D$5,1,FALSE))),"Please select a value from the drop-down menu",IF('DO NOT USE_Contact Formulas'!A477,"OK",NA()))</f>
        <v>#N/A</v>
      </c>
      <c r="AB477" s="40"/>
      <c r="AC477" s="40" t="e">
        <f>IF(AND(NOT(ISBLANK('Captura de datos de CONTACTO'!AC477)),ISNA(VLOOKUP('Captura de datos de CONTACTO'!AC477,'DO NOT USE_School Picklist'!$G$3:$G$5,1,FALSE))),"Please select a value from the drop-down menu",IF('DO NOT USE_Contact Formulas'!A477,"OK",NA()))</f>
        <v>#N/A</v>
      </c>
      <c r="AD477" s="40"/>
      <c r="AE477" s="40" t="e">
        <f>IF(AND(NOT(ISBLANK('Captura de datos de CONTACTO'!AE477)),ISNA(VLOOKUP('Captura de datos de CONTACTO'!AE477,'DO NOT USE_School Picklist'!$H$3:$H$4,1,FALSE))),"Please select a value from the drop-down menu",IF('DO NOT USE_Contact Formulas'!A477,"OK",NA()))</f>
        <v>#N/A</v>
      </c>
      <c r="AF477" s="40" t="e">
        <f ca="1">IF('Captura de datos de CONTACTO'!AF477&gt;'DO NOT USE_School Picklist'!$C$3,"Test Date cannot be a future date",IF('DO NOT USE_Contact Formulas'!A477,"OK",NA()))</f>
        <v>#N/A</v>
      </c>
      <c r="AG477" s="53" t="e">
        <f>IF(AND('DO NOT USE_Contact Formulas'!A477,ISBLANK('Captura de datos de CONTACTO'!AB477)),"Lab Result Test Result is required",IF(AND(NOT(ISBLANK('Captura de datos de CONTACTO'!AB477)),ISNA(VLOOKUP('Captura de datos de CONTACTO'!AB477,'DO NOT USE_School Picklist'!$Q$3:$Q$8,1,FALSE))),"Please select a value from the drop-down menu",IF('DO NOT USE_Contact Formulas'!A477,"OK",NA())))</f>
        <v>#N/A</v>
      </c>
    </row>
    <row r="478" spans="1:33" x14ac:dyDescent="0.3">
      <c r="A478" s="39" t="e">
        <f>IF('DO NOT USE_Contact Formulas'!A478,IF('DO NOT USE_Contact Formulas'!B478,"Not all required fields are completed","OK"),NA())</f>
        <v>#N/A</v>
      </c>
      <c r="B478" s="40" t="e">
        <f>IF(AND('DO NOT USE_Contact Formulas'!A478,ISBLANK('Captura de datos de CONTACTO'!B478)),"First Name is required",IF(NOT(ISBLANK('Captura de datos de CONTACTO'!B478)),"OK",NA()))</f>
        <v>#N/A</v>
      </c>
      <c r="C478" s="40" t="e">
        <f>IF(AND('DO NOT USE_Contact Formulas'!A478,ISBLANK('Captura de datos de CONTACTO'!C478)),"Last Name is required",IF(NOT(ISBLANK('Captura de datos de CONTACTO'!C478)),"OK",NA()))</f>
        <v>#N/A</v>
      </c>
      <c r="D478" s="40" t="e">
        <f>IF(AND('DO NOT USE_Contact Formulas'!A478,ISBLANK('Captura de datos de CONTACTO'!D478)),"Birthdate is required",IF(NOT(ISBLANK('Captura de datos de CONTACTO'!D478)),"OK",NA()))</f>
        <v>#N/A</v>
      </c>
      <c r="E478" s="40" t="e">
        <f>IF(AND('DO NOT USE_Contact Formulas'!A478,ISBLANK('Captura de datos de CONTACTO'!E478)),"Mobile Phone is required",IF(NOT(ISBLANK('Captura de datos de CONTACTO'!E478)),IF(AND(ISNUMBER(VALUE('Captura de datos de CONTACTO'!E478)),LEFT('Captura de datos de CONTACTO'!E478,1)&lt;&gt;"1",LEN('Captura de datos de CONTACTO'!E478)=10),"OK","Phone number must be valid format"),NA()))</f>
        <v>#N/A</v>
      </c>
      <c r="F478" s="40" t="e">
        <f>IF(LEN('Captura de datos de CONTACTO'!F478)&gt;255,"Home Street Address must be less than 255 characters",IF('DO NOT USE_Contact Formulas'!A478,"OK",NA()))</f>
        <v>#N/A</v>
      </c>
      <c r="G478" s="40" t="e">
        <f>IF(LEN('Captura de datos de CONTACTO'!G478)&gt;40,"City must be less than 40 characters",IF('DO NOT USE_Contact Formulas'!A478,"OK",NA()))</f>
        <v>#N/A</v>
      </c>
      <c r="H478" s="40" t="e">
        <f>IF(AND(NOT(ISBLANK('Captura de datos de CONTACTO'!H478)),ISNA(VLOOKUP('Captura de datos de CONTACTO'!H478,'DO NOT USE_School Picklist'!$P$3:$P$52,1,FALSE))),"Please select a value from the drop-down menu",IF('DO NOT USE_Contact Formulas'!A478,"OK",NA()))</f>
        <v>#N/A</v>
      </c>
      <c r="I478" s="40" t="e">
        <f>IF(AND('DO NOT USE_Contact Formulas'!A478,ISBLANK('Captura de datos de CONTACTO'!I478)),"Zip is required",IF(ISBLANK('Captura de datos de CONTACTO'!I478),NA(),"OK"))</f>
        <v>#N/A</v>
      </c>
      <c r="J478" s="40" t="e">
        <f>IF(AND('DO NOT USE_Contact Formulas'!A478,ISBLANK('Captura de datos de CONTACTO'!J478)),"Student or Staff? is required",IF(ISBLANK('Captura de datos de CONTACTO'!J478),NA(),IF(ISNA(VLOOKUP('Captura de datos de CONTACTO'!J478,'DO NOT USE_School Picklist'!$B$3:$B$6,1,FALSE)),"Please select a value from the drop-down menu","OK")))</f>
        <v>#N/A</v>
      </c>
      <c r="K478" s="40" t="e">
        <f>IF(AND('Captura de datos de CONTACTO'!J478='DO NOT USE_School Picklist'!$B$4,ISBLANK('Captura de datos de CONTACTO'!K478)),"Occupation/Job Title is required if Student or Staff? is Yes, staff/faculty or volunteer",IF('DO NOT USE_Contact Formulas'!A478,"OK",NA()))</f>
        <v>#N/A</v>
      </c>
      <c r="L478" s="40" t="e">
        <f ca="1">IF('Captura de datos de CONTACTO'!L478&gt;'DO NOT USE_School Picklist'!$C$3,"Date last on school campus/facility cannot be a future date",IF('DO NOT USE_Contact Formulas'!A478,IF(ISBLANK('Captura de datos de CONTACTO'!L478),"Date last on school campus/facility is required","OK"),NA()))</f>
        <v>#N/A</v>
      </c>
      <c r="M478" s="41" t="e">
        <f ca="1">IF('Captura de datos de CONTACTO'!M478&gt;'DO NOT USE_School Picklist'!$C$3,"Last Exposure Date cannot be a future date",IF('DO NOT USE_Contact Formulas'!A478,IF(ISBLANK('Captura de datos de CONTACTO'!M478),"Last Exposure Date is required","OK"),NA()))</f>
        <v>#N/A</v>
      </c>
      <c r="N478" s="41" t="e">
        <f>IF(AND('DO NOT USE_Contact Formulas'!A478,ISBLANK('Captura de datos de CONTACTO'!N478)),"Specific Place in the Location is required",IF(ISBLANK('Captura de datos de CONTACTO'!N478),NA(),"OK"))</f>
        <v>#N/A</v>
      </c>
      <c r="O478" s="40" t="e">
        <f>IF(AND(NOT(ISBLANK('Captura de datos de CONTACTO'!O478)),ISNA(VLOOKUP('Captura de datos de CONTACTO'!O478,'DO NOT USE_School Picklist'!$L$3:$L$81,1,FALSE))),"Please select a value from the drop-down menu",IF('DO NOT USE_Contact Formulas'!A478,"OK",NA()))</f>
        <v>#N/A</v>
      </c>
      <c r="P478" s="40" t="e">
        <f>IF(AND(NOT(ISBLANK('Captura de datos de CONTACTO'!P478)),NOT(ISNUMBER(MATCH("*@*.?*",'Captura de datos de CONTACTO'!P478,0)))),"Email must be in a valid format",IF('DO NOT USE_Contact Formulas'!A478,"OK",NA()))</f>
        <v>#N/A</v>
      </c>
      <c r="Q478" s="40" t="e">
        <f>IF(LEN('Captura de datos de CONTACTO'!Q478)&gt;50,"Parent/Guardian Name must be less than 50 characters",IF('DO NOT USE_Contact Formulas'!A478,"OK",NA()))</f>
        <v>#N/A</v>
      </c>
      <c r="R478" s="40" t="e">
        <f>IF(NOT(ISBLANK('Captura de datos de CONTACTO'!R478)),IF(AND(ISNUMBER('Captura de datos de CONTACTO'!R478),LEFT('Captura de datos de CONTACTO'!R478,1)&lt;&gt;"1",LEN('Captura de datos de CONTACTO'!R478)=10),"OK","Phone number must be valid format"),IF('DO NOT USE_Contact Formulas'!A478,"OK",NA()))</f>
        <v>#N/A</v>
      </c>
      <c r="S478" s="40" t="e">
        <f>IF(AND(NOT(ISBLANK('Captura de datos de CONTACTO'!S478)),ISNA(VLOOKUP('Captura de datos de CONTACTO'!S478,'DO NOT USE_School Picklist'!$N$3:$N$63,1,FALSE))),"Please select a value from the drop-down menu",IF('DO NOT USE_Contact Formulas'!A478,"OK",NA()))</f>
        <v>#N/A</v>
      </c>
      <c r="T478" s="53" t="e">
        <f>IF(AND(NOT(ISBLANK('Captura de datos de CONTACTO'!T478)),ISNA(VLOOKUP('Captura de datos de CONTACTO'!T478,'DO NOT USE_School Picklist'!$I$3:$I$5,1,FALSE))),"Please select a value from the drop-down menu",IF('DO NOT USE_Contact Formulas'!A478,"OK",NA()))</f>
        <v>#N/A</v>
      </c>
      <c r="U478" s="40" t="e">
        <f>IF(AND(NOT(ISBLANK('Captura de datos de CONTACTO'!U478)),ISNA(VLOOKUP('Captura de datos de CONTACTO'!U478,'DO NOT USE_School Picklist'!$E$3:$E$10,1,FALSE))),"Please select a value from the drop-down menu",IF('DO NOT USE_Contact Formulas'!A478,"OK",NA()))</f>
        <v>#N/A</v>
      </c>
      <c r="V478" s="53" t="e">
        <f>IF(AND(NOT(ISBLANK('Captura de datos de CONTACTO'!V478)),ISNA(VLOOKUP('Captura de datos de CONTACTO'!V478,'DO NOT USE_School Picklist'!$W$3:$W$9,1,FALSE))),"Please select a value from the drop-down menu",IF('DO NOT USE_Contact Formulas'!A478,"OK",NA()))</f>
        <v>#N/A</v>
      </c>
      <c r="W478" s="53" t="e">
        <f>IF(AND(NOT(ISBLANK('Captura de datos de CONTACTO'!W478)),ISNA(VLOOKUP('Captura de datos de CONTACTO'!W478,'DO NOT USE_School Picklist'!$W$3:$W$9,1,FALSE))),"Please select a value from the drop-down menu",IF('DO NOT USE_Case Formulas'!A478,"OK",NA()))</f>
        <v>#N/A</v>
      </c>
      <c r="X478" s="40" t="e">
        <f>IF(AND(NOT(ISBLANK('Captura de datos de CONTACTO'!X478)),ISNA(VLOOKUP('Captura de datos de CONTACTO'!X478,'DO NOT USE_School Picklist'!$F$3:$F$16,1,FALSE))),"Please select a value from the drop-down menu",IF('DO NOT USE_Contact Formulas'!A478,"OK",NA()))</f>
        <v>#N/A</v>
      </c>
      <c r="Y478" s="40" t="e">
        <f>IF(LEN('Captura de datos de CONTACTO'!Y478)&gt;100,"Classroom(s) must be less than 100 characters",IF('DO NOT USE_Contact Formulas'!A478,"OK",NA()))</f>
        <v>#N/A</v>
      </c>
      <c r="Z478" s="40" t="e">
        <f>IF(AND(NOT(ISBLANK('Captura de datos de CONTACTO'!Z478)),ISNA(VLOOKUP('Captura de datos de CONTACTO'!Z478,'DO NOT USE_School Picklist'!$K$3:$K$6,1,FALSE))),"Please select a value from the drop-down menu",IF('DO NOT USE_Contact Formulas'!A478,"OK",NA()))</f>
        <v>#N/A</v>
      </c>
      <c r="AA478" s="40" t="e">
        <f>IF(AND(NOT(ISBLANK('Captura de datos de CONTACTO'!AA478)),ISNA(VLOOKUP('Captura de datos de CONTACTO'!AA478,'DO NOT USE_School Picklist'!$D$3:$D$5,1,FALSE))),"Please select a value from the drop-down menu",IF('DO NOT USE_Contact Formulas'!A478,"OK",NA()))</f>
        <v>#N/A</v>
      </c>
      <c r="AB478" s="40"/>
      <c r="AC478" s="40" t="e">
        <f>IF(AND(NOT(ISBLANK('Captura de datos de CONTACTO'!AC478)),ISNA(VLOOKUP('Captura de datos de CONTACTO'!AC478,'DO NOT USE_School Picklist'!$G$3:$G$5,1,FALSE))),"Please select a value from the drop-down menu",IF('DO NOT USE_Contact Formulas'!A478,"OK",NA()))</f>
        <v>#N/A</v>
      </c>
      <c r="AD478" s="40"/>
      <c r="AE478" s="40" t="e">
        <f>IF(AND(NOT(ISBLANK('Captura de datos de CONTACTO'!AE478)),ISNA(VLOOKUP('Captura de datos de CONTACTO'!AE478,'DO NOT USE_School Picklist'!$H$3:$H$4,1,FALSE))),"Please select a value from the drop-down menu",IF('DO NOT USE_Contact Formulas'!A478,"OK",NA()))</f>
        <v>#N/A</v>
      </c>
      <c r="AF478" s="40" t="e">
        <f ca="1">IF('Captura de datos de CONTACTO'!AF478&gt;'DO NOT USE_School Picklist'!$C$3,"Test Date cannot be a future date",IF('DO NOT USE_Contact Formulas'!A478,"OK",NA()))</f>
        <v>#N/A</v>
      </c>
      <c r="AG478" s="53" t="e">
        <f>IF(AND('DO NOT USE_Contact Formulas'!A478,ISBLANK('Captura de datos de CONTACTO'!AB478)),"Lab Result Test Result is required",IF(AND(NOT(ISBLANK('Captura de datos de CONTACTO'!AB478)),ISNA(VLOOKUP('Captura de datos de CONTACTO'!AB478,'DO NOT USE_School Picklist'!$Q$3:$Q$8,1,FALSE))),"Please select a value from the drop-down menu",IF('DO NOT USE_Contact Formulas'!A478,"OK",NA())))</f>
        <v>#N/A</v>
      </c>
    </row>
    <row r="479" spans="1:33" x14ac:dyDescent="0.3">
      <c r="A479" s="39" t="e">
        <f>IF('DO NOT USE_Contact Formulas'!A479,IF('DO NOT USE_Contact Formulas'!B479,"Not all required fields are completed","OK"),NA())</f>
        <v>#N/A</v>
      </c>
      <c r="B479" s="40" t="e">
        <f>IF(AND('DO NOT USE_Contact Formulas'!A479,ISBLANK('Captura de datos de CONTACTO'!B479)),"First Name is required",IF(NOT(ISBLANK('Captura de datos de CONTACTO'!B479)),"OK",NA()))</f>
        <v>#N/A</v>
      </c>
      <c r="C479" s="40" t="e">
        <f>IF(AND('DO NOT USE_Contact Formulas'!A479,ISBLANK('Captura de datos de CONTACTO'!C479)),"Last Name is required",IF(NOT(ISBLANK('Captura de datos de CONTACTO'!C479)),"OK",NA()))</f>
        <v>#N/A</v>
      </c>
      <c r="D479" s="40" t="e">
        <f>IF(AND('DO NOT USE_Contact Formulas'!A479,ISBLANK('Captura de datos de CONTACTO'!D479)),"Birthdate is required",IF(NOT(ISBLANK('Captura de datos de CONTACTO'!D479)),"OK",NA()))</f>
        <v>#N/A</v>
      </c>
      <c r="E479" s="40" t="e">
        <f>IF(AND('DO NOT USE_Contact Formulas'!A479,ISBLANK('Captura de datos de CONTACTO'!E479)),"Mobile Phone is required",IF(NOT(ISBLANK('Captura de datos de CONTACTO'!E479)),IF(AND(ISNUMBER(VALUE('Captura de datos de CONTACTO'!E479)),LEFT('Captura de datos de CONTACTO'!E479,1)&lt;&gt;"1",LEN('Captura de datos de CONTACTO'!E479)=10),"OK","Phone number must be valid format"),NA()))</f>
        <v>#N/A</v>
      </c>
      <c r="F479" s="40" t="e">
        <f>IF(LEN('Captura de datos de CONTACTO'!F479)&gt;255,"Home Street Address must be less than 255 characters",IF('DO NOT USE_Contact Formulas'!A479,"OK",NA()))</f>
        <v>#N/A</v>
      </c>
      <c r="G479" s="40" t="e">
        <f>IF(LEN('Captura de datos de CONTACTO'!G479)&gt;40,"City must be less than 40 characters",IF('DO NOT USE_Contact Formulas'!A479,"OK",NA()))</f>
        <v>#N/A</v>
      </c>
      <c r="H479" s="40" t="e">
        <f>IF(AND(NOT(ISBLANK('Captura de datos de CONTACTO'!H479)),ISNA(VLOOKUP('Captura de datos de CONTACTO'!H479,'DO NOT USE_School Picklist'!$P$3:$P$52,1,FALSE))),"Please select a value from the drop-down menu",IF('DO NOT USE_Contact Formulas'!A479,"OK",NA()))</f>
        <v>#N/A</v>
      </c>
      <c r="I479" s="40" t="e">
        <f>IF(AND('DO NOT USE_Contact Formulas'!A479,ISBLANK('Captura de datos de CONTACTO'!I479)),"Zip is required",IF(ISBLANK('Captura de datos de CONTACTO'!I479),NA(),"OK"))</f>
        <v>#N/A</v>
      </c>
      <c r="J479" s="40" t="e">
        <f>IF(AND('DO NOT USE_Contact Formulas'!A479,ISBLANK('Captura de datos de CONTACTO'!J479)),"Student or Staff? is required",IF(ISBLANK('Captura de datos de CONTACTO'!J479),NA(),IF(ISNA(VLOOKUP('Captura de datos de CONTACTO'!J479,'DO NOT USE_School Picklist'!$B$3:$B$6,1,FALSE)),"Please select a value from the drop-down menu","OK")))</f>
        <v>#N/A</v>
      </c>
      <c r="K479" s="40" t="e">
        <f>IF(AND('Captura de datos de CONTACTO'!J479='DO NOT USE_School Picklist'!$B$4,ISBLANK('Captura de datos de CONTACTO'!K479)),"Occupation/Job Title is required if Student or Staff? is Yes, staff/faculty or volunteer",IF('DO NOT USE_Contact Formulas'!A479,"OK",NA()))</f>
        <v>#N/A</v>
      </c>
      <c r="L479" s="40" t="e">
        <f ca="1">IF('Captura de datos de CONTACTO'!L479&gt;'DO NOT USE_School Picklist'!$C$3,"Date last on school campus/facility cannot be a future date",IF('DO NOT USE_Contact Formulas'!A479,IF(ISBLANK('Captura de datos de CONTACTO'!L479),"Date last on school campus/facility is required","OK"),NA()))</f>
        <v>#N/A</v>
      </c>
      <c r="M479" s="41" t="e">
        <f ca="1">IF('Captura de datos de CONTACTO'!M479&gt;'DO NOT USE_School Picklist'!$C$3,"Last Exposure Date cannot be a future date",IF('DO NOT USE_Contact Formulas'!A479,IF(ISBLANK('Captura de datos de CONTACTO'!M479),"Last Exposure Date is required","OK"),NA()))</f>
        <v>#N/A</v>
      </c>
      <c r="N479" s="41" t="e">
        <f>IF(AND('DO NOT USE_Contact Formulas'!A479,ISBLANK('Captura de datos de CONTACTO'!N479)),"Specific Place in the Location is required",IF(ISBLANK('Captura de datos de CONTACTO'!N479),NA(),"OK"))</f>
        <v>#N/A</v>
      </c>
      <c r="O479" s="40" t="e">
        <f>IF(AND(NOT(ISBLANK('Captura de datos de CONTACTO'!O479)),ISNA(VLOOKUP('Captura de datos de CONTACTO'!O479,'DO NOT USE_School Picklist'!$L$3:$L$81,1,FALSE))),"Please select a value from the drop-down menu",IF('DO NOT USE_Contact Formulas'!A479,"OK",NA()))</f>
        <v>#N/A</v>
      </c>
      <c r="P479" s="40" t="e">
        <f>IF(AND(NOT(ISBLANK('Captura de datos de CONTACTO'!P479)),NOT(ISNUMBER(MATCH("*@*.?*",'Captura de datos de CONTACTO'!P479,0)))),"Email must be in a valid format",IF('DO NOT USE_Contact Formulas'!A479,"OK",NA()))</f>
        <v>#N/A</v>
      </c>
      <c r="Q479" s="40" t="e">
        <f>IF(LEN('Captura de datos de CONTACTO'!Q479)&gt;50,"Parent/Guardian Name must be less than 50 characters",IF('DO NOT USE_Contact Formulas'!A479,"OK",NA()))</f>
        <v>#N/A</v>
      </c>
      <c r="R479" s="40" t="e">
        <f>IF(NOT(ISBLANK('Captura de datos de CONTACTO'!R479)),IF(AND(ISNUMBER('Captura de datos de CONTACTO'!R479),LEFT('Captura de datos de CONTACTO'!R479,1)&lt;&gt;"1",LEN('Captura de datos de CONTACTO'!R479)=10),"OK","Phone number must be valid format"),IF('DO NOT USE_Contact Formulas'!A479,"OK",NA()))</f>
        <v>#N/A</v>
      </c>
      <c r="S479" s="40" t="e">
        <f>IF(AND(NOT(ISBLANK('Captura de datos de CONTACTO'!S479)),ISNA(VLOOKUP('Captura de datos de CONTACTO'!S479,'DO NOT USE_School Picklist'!$N$3:$N$63,1,FALSE))),"Please select a value from the drop-down menu",IF('DO NOT USE_Contact Formulas'!A479,"OK",NA()))</f>
        <v>#N/A</v>
      </c>
      <c r="T479" s="53" t="e">
        <f>IF(AND(NOT(ISBLANK('Captura de datos de CONTACTO'!T479)),ISNA(VLOOKUP('Captura de datos de CONTACTO'!T479,'DO NOT USE_School Picklist'!$I$3:$I$5,1,FALSE))),"Please select a value from the drop-down menu",IF('DO NOT USE_Contact Formulas'!A479,"OK",NA()))</f>
        <v>#N/A</v>
      </c>
      <c r="U479" s="40" t="e">
        <f>IF(AND(NOT(ISBLANK('Captura de datos de CONTACTO'!U479)),ISNA(VLOOKUP('Captura de datos de CONTACTO'!U479,'DO NOT USE_School Picklist'!$E$3:$E$10,1,FALSE))),"Please select a value from the drop-down menu",IF('DO NOT USE_Contact Formulas'!A479,"OK",NA()))</f>
        <v>#N/A</v>
      </c>
      <c r="V479" s="53" t="e">
        <f>IF(AND(NOT(ISBLANK('Captura de datos de CONTACTO'!V479)),ISNA(VLOOKUP('Captura de datos de CONTACTO'!V479,'DO NOT USE_School Picklist'!$W$3:$W$9,1,FALSE))),"Please select a value from the drop-down menu",IF('DO NOT USE_Contact Formulas'!A479,"OK",NA()))</f>
        <v>#N/A</v>
      </c>
      <c r="W479" s="53" t="e">
        <f>IF(AND(NOT(ISBLANK('Captura de datos de CONTACTO'!W479)),ISNA(VLOOKUP('Captura de datos de CONTACTO'!W479,'DO NOT USE_School Picklist'!$W$3:$W$9,1,FALSE))),"Please select a value from the drop-down menu",IF('DO NOT USE_Case Formulas'!A479,"OK",NA()))</f>
        <v>#N/A</v>
      </c>
      <c r="X479" s="40" t="e">
        <f>IF(AND(NOT(ISBLANK('Captura de datos de CONTACTO'!X479)),ISNA(VLOOKUP('Captura de datos de CONTACTO'!X479,'DO NOT USE_School Picklist'!$F$3:$F$16,1,FALSE))),"Please select a value from the drop-down menu",IF('DO NOT USE_Contact Formulas'!A479,"OK",NA()))</f>
        <v>#N/A</v>
      </c>
      <c r="Y479" s="40" t="e">
        <f>IF(LEN('Captura de datos de CONTACTO'!Y479)&gt;100,"Classroom(s) must be less than 100 characters",IF('DO NOT USE_Contact Formulas'!A479,"OK",NA()))</f>
        <v>#N/A</v>
      </c>
      <c r="Z479" s="40" t="e">
        <f>IF(AND(NOT(ISBLANK('Captura de datos de CONTACTO'!Z479)),ISNA(VLOOKUP('Captura de datos de CONTACTO'!Z479,'DO NOT USE_School Picklist'!$K$3:$K$6,1,FALSE))),"Please select a value from the drop-down menu",IF('DO NOT USE_Contact Formulas'!A479,"OK",NA()))</f>
        <v>#N/A</v>
      </c>
      <c r="AA479" s="40" t="e">
        <f>IF(AND(NOT(ISBLANK('Captura de datos de CONTACTO'!AA479)),ISNA(VLOOKUP('Captura de datos de CONTACTO'!AA479,'DO NOT USE_School Picklist'!$D$3:$D$5,1,FALSE))),"Please select a value from the drop-down menu",IF('DO NOT USE_Contact Formulas'!A479,"OK",NA()))</f>
        <v>#N/A</v>
      </c>
      <c r="AB479" s="40"/>
      <c r="AC479" s="40" t="e">
        <f>IF(AND(NOT(ISBLANK('Captura de datos de CONTACTO'!AC479)),ISNA(VLOOKUP('Captura de datos de CONTACTO'!AC479,'DO NOT USE_School Picklist'!$G$3:$G$5,1,FALSE))),"Please select a value from the drop-down menu",IF('DO NOT USE_Contact Formulas'!A479,"OK",NA()))</f>
        <v>#N/A</v>
      </c>
      <c r="AD479" s="40"/>
      <c r="AE479" s="40" t="e">
        <f>IF(AND(NOT(ISBLANK('Captura de datos de CONTACTO'!AE479)),ISNA(VLOOKUP('Captura de datos de CONTACTO'!AE479,'DO NOT USE_School Picklist'!$H$3:$H$4,1,FALSE))),"Please select a value from the drop-down menu",IF('DO NOT USE_Contact Formulas'!A479,"OK",NA()))</f>
        <v>#N/A</v>
      </c>
      <c r="AF479" s="40" t="e">
        <f ca="1">IF('Captura de datos de CONTACTO'!AF479&gt;'DO NOT USE_School Picklist'!$C$3,"Test Date cannot be a future date",IF('DO NOT USE_Contact Formulas'!A479,"OK",NA()))</f>
        <v>#N/A</v>
      </c>
      <c r="AG479" s="53" t="e">
        <f>IF(AND('DO NOT USE_Contact Formulas'!A479,ISBLANK('Captura de datos de CONTACTO'!AB479)),"Lab Result Test Result is required",IF(AND(NOT(ISBLANK('Captura de datos de CONTACTO'!AB479)),ISNA(VLOOKUP('Captura de datos de CONTACTO'!AB479,'DO NOT USE_School Picklist'!$Q$3:$Q$8,1,FALSE))),"Please select a value from the drop-down menu",IF('DO NOT USE_Contact Formulas'!A479,"OK",NA())))</f>
        <v>#N/A</v>
      </c>
    </row>
    <row r="480" spans="1:33" x14ac:dyDescent="0.3">
      <c r="A480" s="39" t="e">
        <f>IF('DO NOT USE_Contact Formulas'!A480,IF('DO NOT USE_Contact Formulas'!B480,"Not all required fields are completed","OK"),NA())</f>
        <v>#N/A</v>
      </c>
      <c r="B480" s="40" t="e">
        <f>IF(AND('DO NOT USE_Contact Formulas'!A480,ISBLANK('Captura de datos de CONTACTO'!B480)),"First Name is required",IF(NOT(ISBLANK('Captura de datos de CONTACTO'!B480)),"OK",NA()))</f>
        <v>#N/A</v>
      </c>
      <c r="C480" s="40" t="e">
        <f>IF(AND('DO NOT USE_Contact Formulas'!A480,ISBLANK('Captura de datos de CONTACTO'!C480)),"Last Name is required",IF(NOT(ISBLANK('Captura de datos de CONTACTO'!C480)),"OK",NA()))</f>
        <v>#N/A</v>
      </c>
      <c r="D480" s="40" t="e">
        <f>IF(AND('DO NOT USE_Contact Formulas'!A480,ISBLANK('Captura de datos de CONTACTO'!D480)),"Birthdate is required",IF(NOT(ISBLANK('Captura de datos de CONTACTO'!D480)),"OK",NA()))</f>
        <v>#N/A</v>
      </c>
      <c r="E480" s="40" t="e">
        <f>IF(AND('DO NOT USE_Contact Formulas'!A480,ISBLANK('Captura de datos de CONTACTO'!E480)),"Mobile Phone is required",IF(NOT(ISBLANK('Captura de datos de CONTACTO'!E480)),IF(AND(ISNUMBER(VALUE('Captura de datos de CONTACTO'!E480)),LEFT('Captura de datos de CONTACTO'!E480,1)&lt;&gt;"1",LEN('Captura de datos de CONTACTO'!E480)=10),"OK","Phone number must be valid format"),NA()))</f>
        <v>#N/A</v>
      </c>
      <c r="F480" s="40" t="e">
        <f>IF(LEN('Captura de datos de CONTACTO'!F480)&gt;255,"Home Street Address must be less than 255 characters",IF('DO NOT USE_Contact Formulas'!A480,"OK",NA()))</f>
        <v>#N/A</v>
      </c>
      <c r="G480" s="40" t="e">
        <f>IF(LEN('Captura de datos de CONTACTO'!G480)&gt;40,"City must be less than 40 characters",IF('DO NOT USE_Contact Formulas'!A480,"OK",NA()))</f>
        <v>#N/A</v>
      </c>
      <c r="H480" s="40" t="e">
        <f>IF(AND(NOT(ISBLANK('Captura de datos de CONTACTO'!H480)),ISNA(VLOOKUP('Captura de datos de CONTACTO'!H480,'DO NOT USE_School Picklist'!$P$3:$P$52,1,FALSE))),"Please select a value from the drop-down menu",IF('DO NOT USE_Contact Formulas'!A480,"OK",NA()))</f>
        <v>#N/A</v>
      </c>
      <c r="I480" s="40" t="e">
        <f>IF(AND('DO NOT USE_Contact Formulas'!A480,ISBLANK('Captura de datos de CONTACTO'!I480)),"Zip is required",IF(ISBLANK('Captura de datos de CONTACTO'!I480),NA(),"OK"))</f>
        <v>#N/A</v>
      </c>
      <c r="J480" s="40" t="e">
        <f>IF(AND('DO NOT USE_Contact Formulas'!A480,ISBLANK('Captura de datos de CONTACTO'!J480)),"Student or Staff? is required",IF(ISBLANK('Captura de datos de CONTACTO'!J480),NA(),IF(ISNA(VLOOKUP('Captura de datos de CONTACTO'!J480,'DO NOT USE_School Picklist'!$B$3:$B$6,1,FALSE)),"Please select a value from the drop-down menu","OK")))</f>
        <v>#N/A</v>
      </c>
      <c r="K480" s="40" t="e">
        <f>IF(AND('Captura de datos de CONTACTO'!J480='DO NOT USE_School Picklist'!$B$4,ISBLANK('Captura de datos de CONTACTO'!K480)),"Occupation/Job Title is required if Student or Staff? is Yes, staff/faculty or volunteer",IF('DO NOT USE_Contact Formulas'!A480,"OK",NA()))</f>
        <v>#N/A</v>
      </c>
      <c r="L480" s="40" t="e">
        <f ca="1">IF('Captura de datos de CONTACTO'!L480&gt;'DO NOT USE_School Picklist'!$C$3,"Date last on school campus/facility cannot be a future date",IF('DO NOT USE_Contact Formulas'!A480,IF(ISBLANK('Captura de datos de CONTACTO'!L480),"Date last on school campus/facility is required","OK"),NA()))</f>
        <v>#N/A</v>
      </c>
      <c r="M480" s="41" t="e">
        <f ca="1">IF('Captura de datos de CONTACTO'!M480&gt;'DO NOT USE_School Picklist'!$C$3,"Last Exposure Date cannot be a future date",IF('DO NOT USE_Contact Formulas'!A480,IF(ISBLANK('Captura de datos de CONTACTO'!M480),"Last Exposure Date is required","OK"),NA()))</f>
        <v>#N/A</v>
      </c>
      <c r="N480" s="41" t="e">
        <f>IF(AND('DO NOT USE_Contact Formulas'!A480,ISBLANK('Captura de datos de CONTACTO'!N480)),"Specific Place in the Location is required",IF(ISBLANK('Captura de datos de CONTACTO'!N480),NA(),"OK"))</f>
        <v>#N/A</v>
      </c>
      <c r="O480" s="40" t="e">
        <f>IF(AND(NOT(ISBLANK('Captura de datos de CONTACTO'!O480)),ISNA(VLOOKUP('Captura de datos de CONTACTO'!O480,'DO NOT USE_School Picklist'!$L$3:$L$81,1,FALSE))),"Please select a value from the drop-down menu",IF('DO NOT USE_Contact Formulas'!A480,"OK",NA()))</f>
        <v>#N/A</v>
      </c>
      <c r="P480" s="40" t="e">
        <f>IF(AND(NOT(ISBLANK('Captura de datos de CONTACTO'!P480)),NOT(ISNUMBER(MATCH("*@*.?*",'Captura de datos de CONTACTO'!P480,0)))),"Email must be in a valid format",IF('DO NOT USE_Contact Formulas'!A480,"OK",NA()))</f>
        <v>#N/A</v>
      </c>
      <c r="Q480" s="40" t="e">
        <f>IF(LEN('Captura de datos de CONTACTO'!Q480)&gt;50,"Parent/Guardian Name must be less than 50 characters",IF('DO NOT USE_Contact Formulas'!A480,"OK",NA()))</f>
        <v>#N/A</v>
      </c>
      <c r="R480" s="40" t="e">
        <f>IF(NOT(ISBLANK('Captura de datos de CONTACTO'!R480)),IF(AND(ISNUMBER('Captura de datos de CONTACTO'!R480),LEFT('Captura de datos de CONTACTO'!R480,1)&lt;&gt;"1",LEN('Captura de datos de CONTACTO'!R480)=10),"OK","Phone number must be valid format"),IF('DO NOT USE_Contact Formulas'!A480,"OK",NA()))</f>
        <v>#N/A</v>
      </c>
      <c r="S480" s="40" t="e">
        <f>IF(AND(NOT(ISBLANK('Captura de datos de CONTACTO'!S480)),ISNA(VLOOKUP('Captura de datos de CONTACTO'!S480,'DO NOT USE_School Picklist'!$N$3:$N$63,1,FALSE))),"Please select a value from the drop-down menu",IF('DO NOT USE_Contact Formulas'!A480,"OK",NA()))</f>
        <v>#N/A</v>
      </c>
      <c r="T480" s="53" t="e">
        <f>IF(AND(NOT(ISBLANK('Captura de datos de CONTACTO'!T480)),ISNA(VLOOKUP('Captura de datos de CONTACTO'!T480,'DO NOT USE_School Picklist'!$I$3:$I$5,1,FALSE))),"Please select a value from the drop-down menu",IF('DO NOT USE_Contact Formulas'!A480,"OK",NA()))</f>
        <v>#N/A</v>
      </c>
      <c r="U480" s="40" t="e">
        <f>IF(AND(NOT(ISBLANK('Captura de datos de CONTACTO'!U480)),ISNA(VLOOKUP('Captura de datos de CONTACTO'!U480,'DO NOT USE_School Picklist'!$E$3:$E$10,1,FALSE))),"Please select a value from the drop-down menu",IF('DO NOT USE_Contact Formulas'!A480,"OK",NA()))</f>
        <v>#N/A</v>
      </c>
      <c r="V480" s="53" t="e">
        <f>IF(AND(NOT(ISBLANK('Captura de datos de CONTACTO'!V480)),ISNA(VLOOKUP('Captura de datos de CONTACTO'!V480,'DO NOT USE_School Picklist'!$W$3:$W$9,1,FALSE))),"Please select a value from the drop-down menu",IF('DO NOT USE_Contact Formulas'!A480,"OK",NA()))</f>
        <v>#N/A</v>
      </c>
      <c r="W480" s="53" t="e">
        <f>IF(AND(NOT(ISBLANK('Captura de datos de CONTACTO'!W480)),ISNA(VLOOKUP('Captura de datos de CONTACTO'!W480,'DO NOT USE_School Picklist'!$W$3:$W$9,1,FALSE))),"Please select a value from the drop-down menu",IF('DO NOT USE_Case Formulas'!A480,"OK",NA()))</f>
        <v>#N/A</v>
      </c>
      <c r="X480" s="40" t="e">
        <f>IF(AND(NOT(ISBLANK('Captura de datos de CONTACTO'!X480)),ISNA(VLOOKUP('Captura de datos de CONTACTO'!X480,'DO NOT USE_School Picklist'!$F$3:$F$16,1,FALSE))),"Please select a value from the drop-down menu",IF('DO NOT USE_Contact Formulas'!A480,"OK",NA()))</f>
        <v>#N/A</v>
      </c>
      <c r="Y480" s="40" t="e">
        <f>IF(LEN('Captura de datos de CONTACTO'!Y480)&gt;100,"Classroom(s) must be less than 100 characters",IF('DO NOT USE_Contact Formulas'!A480,"OK",NA()))</f>
        <v>#N/A</v>
      </c>
      <c r="Z480" s="40" t="e">
        <f>IF(AND(NOT(ISBLANK('Captura de datos de CONTACTO'!Z480)),ISNA(VLOOKUP('Captura de datos de CONTACTO'!Z480,'DO NOT USE_School Picklist'!$K$3:$K$6,1,FALSE))),"Please select a value from the drop-down menu",IF('DO NOT USE_Contact Formulas'!A480,"OK",NA()))</f>
        <v>#N/A</v>
      </c>
      <c r="AA480" s="40" t="e">
        <f>IF(AND(NOT(ISBLANK('Captura de datos de CONTACTO'!AA480)),ISNA(VLOOKUP('Captura de datos de CONTACTO'!AA480,'DO NOT USE_School Picklist'!$D$3:$D$5,1,FALSE))),"Please select a value from the drop-down menu",IF('DO NOT USE_Contact Formulas'!A480,"OK",NA()))</f>
        <v>#N/A</v>
      </c>
      <c r="AB480" s="40"/>
      <c r="AC480" s="40" t="e">
        <f>IF(AND(NOT(ISBLANK('Captura de datos de CONTACTO'!AC480)),ISNA(VLOOKUP('Captura de datos de CONTACTO'!AC480,'DO NOT USE_School Picklist'!$G$3:$G$5,1,FALSE))),"Please select a value from the drop-down menu",IF('DO NOT USE_Contact Formulas'!A480,"OK",NA()))</f>
        <v>#N/A</v>
      </c>
      <c r="AD480" s="40"/>
      <c r="AE480" s="40" t="e">
        <f>IF(AND(NOT(ISBLANK('Captura de datos de CONTACTO'!AE480)),ISNA(VLOOKUP('Captura de datos de CONTACTO'!AE480,'DO NOT USE_School Picklist'!$H$3:$H$4,1,FALSE))),"Please select a value from the drop-down menu",IF('DO NOT USE_Contact Formulas'!A480,"OK",NA()))</f>
        <v>#N/A</v>
      </c>
      <c r="AF480" s="40" t="e">
        <f ca="1">IF('Captura de datos de CONTACTO'!AF480&gt;'DO NOT USE_School Picklist'!$C$3,"Test Date cannot be a future date",IF('DO NOT USE_Contact Formulas'!A480,"OK",NA()))</f>
        <v>#N/A</v>
      </c>
      <c r="AG480" s="53" t="e">
        <f>IF(AND('DO NOT USE_Contact Formulas'!A480,ISBLANK('Captura de datos de CONTACTO'!AB480)),"Lab Result Test Result is required",IF(AND(NOT(ISBLANK('Captura de datos de CONTACTO'!AB480)),ISNA(VLOOKUP('Captura de datos de CONTACTO'!AB480,'DO NOT USE_School Picklist'!$Q$3:$Q$8,1,FALSE))),"Please select a value from the drop-down menu",IF('DO NOT USE_Contact Formulas'!A480,"OK",NA())))</f>
        <v>#N/A</v>
      </c>
    </row>
    <row r="481" spans="1:33" x14ac:dyDescent="0.3">
      <c r="A481" s="39" t="e">
        <f>IF('DO NOT USE_Contact Formulas'!A481,IF('DO NOT USE_Contact Formulas'!B481,"Not all required fields are completed","OK"),NA())</f>
        <v>#N/A</v>
      </c>
      <c r="B481" s="40" t="e">
        <f>IF(AND('DO NOT USE_Contact Formulas'!A481,ISBLANK('Captura de datos de CONTACTO'!B481)),"First Name is required",IF(NOT(ISBLANK('Captura de datos de CONTACTO'!B481)),"OK",NA()))</f>
        <v>#N/A</v>
      </c>
      <c r="C481" s="40" t="e">
        <f>IF(AND('DO NOT USE_Contact Formulas'!A481,ISBLANK('Captura de datos de CONTACTO'!C481)),"Last Name is required",IF(NOT(ISBLANK('Captura de datos de CONTACTO'!C481)),"OK",NA()))</f>
        <v>#N/A</v>
      </c>
      <c r="D481" s="40" t="e">
        <f>IF(AND('DO NOT USE_Contact Formulas'!A481,ISBLANK('Captura de datos de CONTACTO'!D481)),"Birthdate is required",IF(NOT(ISBLANK('Captura de datos de CONTACTO'!D481)),"OK",NA()))</f>
        <v>#N/A</v>
      </c>
      <c r="E481" s="40" t="e">
        <f>IF(AND('DO NOT USE_Contact Formulas'!A481,ISBLANK('Captura de datos de CONTACTO'!E481)),"Mobile Phone is required",IF(NOT(ISBLANK('Captura de datos de CONTACTO'!E481)),IF(AND(ISNUMBER(VALUE('Captura de datos de CONTACTO'!E481)),LEFT('Captura de datos de CONTACTO'!E481,1)&lt;&gt;"1",LEN('Captura de datos de CONTACTO'!E481)=10),"OK","Phone number must be valid format"),NA()))</f>
        <v>#N/A</v>
      </c>
      <c r="F481" s="40" t="e">
        <f>IF(LEN('Captura de datos de CONTACTO'!F481)&gt;255,"Home Street Address must be less than 255 characters",IF('DO NOT USE_Contact Formulas'!A481,"OK",NA()))</f>
        <v>#N/A</v>
      </c>
      <c r="G481" s="40" t="e">
        <f>IF(LEN('Captura de datos de CONTACTO'!G481)&gt;40,"City must be less than 40 characters",IF('DO NOT USE_Contact Formulas'!A481,"OK",NA()))</f>
        <v>#N/A</v>
      </c>
      <c r="H481" s="40" t="e">
        <f>IF(AND(NOT(ISBLANK('Captura de datos de CONTACTO'!H481)),ISNA(VLOOKUP('Captura de datos de CONTACTO'!H481,'DO NOT USE_School Picklist'!$P$3:$P$52,1,FALSE))),"Please select a value from the drop-down menu",IF('DO NOT USE_Contact Formulas'!A481,"OK",NA()))</f>
        <v>#N/A</v>
      </c>
      <c r="I481" s="40" t="e">
        <f>IF(AND('DO NOT USE_Contact Formulas'!A481,ISBLANK('Captura de datos de CONTACTO'!I481)),"Zip is required",IF(ISBLANK('Captura de datos de CONTACTO'!I481),NA(),"OK"))</f>
        <v>#N/A</v>
      </c>
      <c r="J481" s="40" t="e">
        <f>IF(AND('DO NOT USE_Contact Formulas'!A481,ISBLANK('Captura de datos de CONTACTO'!J481)),"Student or Staff? is required",IF(ISBLANK('Captura de datos de CONTACTO'!J481),NA(),IF(ISNA(VLOOKUP('Captura de datos de CONTACTO'!J481,'DO NOT USE_School Picklist'!$B$3:$B$6,1,FALSE)),"Please select a value from the drop-down menu","OK")))</f>
        <v>#N/A</v>
      </c>
      <c r="K481" s="40" t="e">
        <f>IF(AND('Captura de datos de CONTACTO'!J481='DO NOT USE_School Picklist'!$B$4,ISBLANK('Captura de datos de CONTACTO'!K481)),"Occupation/Job Title is required if Student or Staff? is Yes, staff/faculty or volunteer",IF('DO NOT USE_Contact Formulas'!A481,"OK",NA()))</f>
        <v>#N/A</v>
      </c>
      <c r="L481" s="40" t="e">
        <f ca="1">IF('Captura de datos de CONTACTO'!L481&gt;'DO NOT USE_School Picklist'!$C$3,"Date last on school campus/facility cannot be a future date",IF('DO NOT USE_Contact Formulas'!A481,IF(ISBLANK('Captura de datos de CONTACTO'!L481),"Date last on school campus/facility is required","OK"),NA()))</f>
        <v>#N/A</v>
      </c>
      <c r="M481" s="41" t="e">
        <f ca="1">IF('Captura de datos de CONTACTO'!M481&gt;'DO NOT USE_School Picklist'!$C$3,"Last Exposure Date cannot be a future date",IF('DO NOT USE_Contact Formulas'!A481,IF(ISBLANK('Captura de datos de CONTACTO'!M481),"Last Exposure Date is required","OK"),NA()))</f>
        <v>#N/A</v>
      </c>
      <c r="N481" s="41" t="e">
        <f>IF(AND('DO NOT USE_Contact Formulas'!A481,ISBLANK('Captura de datos de CONTACTO'!N481)),"Specific Place in the Location is required",IF(ISBLANK('Captura de datos de CONTACTO'!N481),NA(),"OK"))</f>
        <v>#N/A</v>
      </c>
      <c r="O481" s="40" t="e">
        <f>IF(AND(NOT(ISBLANK('Captura de datos de CONTACTO'!O481)),ISNA(VLOOKUP('Captura de datos de CONTACTO'!O481,'DO NOT USE_School Picklist'!$L$3:$L$81,1,FALSE))),"Please select a value from the drop-down menu",IF('DO NOT USE_Contact Formulas'!A481,"OK",NA()))</f>
        <v>#N/A</v>
      </c>
      <c r="P481" s="40" t="e">
        <f>IF(AND(NOT(ISBLANK('Captura de datos de CONTACTO'!P481)),NOT(ISNUMBER(MATCH("*@*.?*",'Captura de datos de CONTACTO'!P481,0)))),"Email must be in a valid format",IF('DO NOT USE_Contact Formulas'!A481,"OK",NA()))</f>
        <v>#N/A</v>
      </c>
      <c r="Q481" s="40" t="e">
        <f>IF(LEN('Captura de datos de CONTACTO'!Q481)&gt;50,"Parent/Guardian Name must be less than 50 characters",IF('DO NOT USE_Contact Formulas'!A481,"OK",NA()))</f>
        <v>#N/A</v>
      </c>
      <c r="R481" s="40" t="e">
        <f>IF(NOT(ISBLANK('Captura de datos de CONTACTO'!R481)),IF(AND(ISNUMBER('Captura de datos de CONTACTO'!R481),LEFT('Captura de datos de CONTACTO'!R481,1)&lt;&gt;"1",LEN('Captura de datos de CONTACTO'!R481)=10),"OK","Phone number must be valid format"),IF('DO NOT USE_Contact Formulas'!A481,"OK",NA()))</f>
        <v>#N/A</v>
      </c>
      <c r="S481" s="40" t="e">
        <f>IF(AND(NOT(ISBLANK('Captura de datos de CONTACTO'!S481)),ISNA(VLOOKUP('Captura de datos de CONTACTO'!S481,'DO NOT USE_School Picklist'!$N$3:$N$63,1,FALSE))),"Please select a value from the drop-down menu",IF('DO NOT USE_Contact Formulas'!A481,"OK",NA()))</f>
        <v>#N/A</v>
      </c>
      <c r="T481" s="53" t="e">
        <f>IF(AND(NOT(ISBLANK('Captura de datos de CONTACTO'!T481)),ISNA(VLOOKUP('Captura de datos de CONTACTO'!T481,'DO NOT USE_School Picklist'!$I$3:$I$5,1,FALSE))),"Please select a value from the drop-down menu",IF('DO NOT USE_Contact Formulas'!A481,"OK",NA()))</f>
        <v>#N/A</v>
      </c>
      <c r="U481" s="40" t="e">
        <f>IF(AND(NOT(ISBLANK('Captura de datos de CONTACTO'!U481)),ISNA(VLOOKUP('Captura de datos de CONTACTO'!U481,'DO NOT USE_School Picklist'!$E$3:$E$10,1,FALSE))),"Please select a value from the drop-down menu",IF('DO NOT USE_Contact Formulas'!A481,"OK",NA()))</f>
        <v>#N/A</v>
      </c>
      <c r="V481" s="53" t="e">
        <f>IF(AND(NOT(ISBLANK('Captura de datos de CONTACTO'!V481)),ISNA(VLOOKUP('Captura de datos de CONTACTO'!V481,'DO NOT USE_School Picklist'!$W$3:$W$9,1,FALSE))),"Please select a value from the drop-down menu",IF('DO NOT USE_Contact Formulas'!A481,"OK",NA()))</f>
        <v>#N/A</v>
      </c>
      <c r="W481" s="53" t="e">
        <f>IF(AND(NOT(ISBLANK('Captura de datos de CONTACTO'!W481)),ISNA(VLOOKUP('Captura de datos de CONTACTO'!W481,'DO NOT USE_School Picklist'!$W$3:$W$9,1,FALSE))),"Please select a value from the drop-down menu",IF('DO NOT USE_Case Formulas'!A481,"OK",NA()))</f>
        <v>#N/A</v>
      </c>
      <c r="X481" s="40" t="e">
        <f>IF(AND(NOT(ISBLANK('Captura de datos de CONTACTO'!X481)),ISNA(VLOOKUP('Captura de datos de CONTACTO'!X481,'DO NOT USE_School Picklist'!$F$3:$F$16,1,FALSE))),"Please select a value from the drop-down menu",IF('DO NOT USE_Contact Formulas'!A481,"OK",NA()))</f>
        <v>#N/A</v>
      </c>
      <c r="Y481" s="40" t="e">
        <f>IF(LEN('Captura de datos de CONTACTO'!Y481)&gt;100,"Classroom(s) must be less than 100 characters",IF('DO NOT USE_Contact Formulas'!A481,"OK",NA()))</f>
        <v>#N/A</v>
      </c>
      <c r="Z481" s="40" t="e">
        <f>IF(AND(NOT(ISBLANK('Captura de datos de CONTACTO'!Z481)),ISNA(VLOOKUP('Captura de datos de CONTACTO'!Z481,'DO NOT USE_School Picklist'!$K$3:$K$6,1,FALSE))),"Please select a value from the drop-down menu",IF('DO NOT USE_Contact Formulas'!A481,"OK",NA()))</f>
        <v>#N/A</v>
      </c>
      <c r="AA481" s="40" t="e">
        <f>IF(AND(NOT(ISBLANK('Captura de datos de CONTACTO'!AA481)),ISNA(VLOOKUP('Captura de datos de CONTACTO'!AA481,'DO NOT USE_School Picklist'!$D$3:$D$5,1,FALSE))),"Please select a value from the drop-down menu",IF('DO NOT USE_Contact Formulas'!A481,"OK",NA()))</f>
        <v>#N/A</v>
      </c>
      <c r="AB481" s="40"/>
      <c r="AC481" s="40" t="e">
        <f>IF(AND(NOT(ISBLANK('Captura de datos de CONTACTO'!AC481)),ISNA(VLOOKUP('Captura de datos de CONTACTO'!AC481,'DO NOT USE_School Picklist'!$G$3:$G$5,1,FALSE))),"Please select a value from the drop-down menu",IF('DO NOT USE_Contact Formulas'!A481,"OK",NA()))</f>
        <v>#N/A</v>
      </c>
      <c r="AD481" s="40"/>
      <c r="AE481" s="40" t="e">
        <f>IF(AND(NOT(ISBLANK('Captura de datos de CONTACTO'!AE481)),ISNA(VLOOKUP('Captura de datos de CONTACTO'!AE481,'DO NOT USE_School Picklist'!$H$3:$H$4,1,FALSE))),"Please select a value from the drop-down menu",IF('DO NOT USE_Contact Formulas'!A481,"OK",NA()))</f>
        <v>#N/A</v>
      </c>
      <c r="AF481" s="40" t="e">
        <f ca="1">IF('Captura de datos de CONTACTO'!AF481&gt;'DO NOT USE_School Picklist'!$C$3,"Test Date cannot be a future date",IF('DO NOT USE_Contact Formulas'!A481,"OK",NA()))</f>
        <v>#N/A</v>
      </c>
      <c r="AG481" s="53" t="e">
        <f>IF(AND('DO NOT USE_Contact Formulas'!A481,ISBLANK('Captura de datos de CONTACTO'!AB481)),"Lab Result Test Result is required",IF(AND(NOT(ISBLANK('Captura de datos de CONTACTO'!AB481)),ISNA(VLOOKUP('Captura de datos de CONTACTO'!AB481,'DO NOT USE_School Picklist'!$Q$3:$Q$8,1,FALSE))),"Please select a value from the drop-down menu",IF('DO NOT USE_Contact Formulas'!A481,"OK",NA())))</f>
        <v>#N/A</v>
      </c>
    </row>
    <row r="482" spans="1:33" x14ac:dyDescent="0.3">
      <c r="A482" s="39" t="e">
        <f>IF('DO NOT USE_Contact Formulas'!A482,IF('DO NOT USE_Contact Formulas'!B482,"Not all required fields are completed","OK"),NA())</f>
        <v>#N/A</v>
      </c>
      <c r="B482" s="40" t="e">
        <f>IF(AND('DO NOT USE_Contact Formulas'!A482,ISBLANK('Captura de datos de CONTACTO'!B482)),"First Name is required",IF(NOT(ISBLANK('Captura de datos de CONTACTO'!B482)),"OK",NA()))</f>
        <v>#N/A</v>
      </c>
      <c r="C482" s="40" t="e">
        <f>IF(AND('DO NOT USE_Contact Formulas'!A482,ISBLANK('Captura de datos de CONTACTO'!C482)),"Last Name is required",IF(NOT(ISBLANK('Captura de datos de CONTACTO'!C482)),"OK",NA()))</f>
        <v>#N/A</v>
      </c>
      <c r="D482" s="40" t="e">
        <f>IF(AND('DO NOT USE_Contact Formulas'!A482,ISBLANK('Captura de datos de CONTACTO'!D482)),"Birthdate is required",IF(NOT(ISBLANK('Captura de datos de CONTACTO'!D482)),"OK",NA()))</f>
        <v>#N/A</v>
      </c>
      <c r="E482" s="40" t="e">
        <f>IF(AND('DO NOT USE_Contact Formulas'!A482,ISBLANK('Captura de datos de CONTACTO'!E482)),"Mobile Phone is required",IF(NOT(ISBLANK('Captura de datos de CONTACTO'!E482)),IF(AND(ISNUMBER(VALUE('Captura de datos de CONTACTO'!E482)),LEFT('Captura de datos de CONTACTO'!E482,1)&lt;&gt;"1",LEN('Captura de datos de CONTACTO'!E482)=10),"OK","Phone number must be valid format"),NA()))</f>
        <v>#N/A</v>
      </c>
      <c r="F482" s="40" t="e">
        <f>IF(LEN('Captura de datos de CONTACTO'!F482)&gt;255,"Home Street Address must be less than 255 characters",IF('DO NOT USE_Contact Formulas'!A482,"OK",NA()))</f>
        <v>#N/A</v>
      </c>
      <c r="G482" s="40" t="e">
        <f>IF(LEN('Captura de datos de CONTACTO'!G482)&gt;40,"City must be less than 40 characters",IF('DO NOT USE_Contact Formulas'!A482,"OK",NA()))</f>
        <v>#N/A</v>
      </c>
      <c r="H482" s="40" t="e">
        <f>IF(AND(NOT(ISBLANK('Captura de datos de CONTACTO'!H482)),ISNA(VLOOKUP('Captura de datos de CONTACTO'!H482,'DO NOT USE_School Picklist'!$P$3:$P$52,1,FALSE))),"Please select a value from the drop-down menu",IF('DO NOT USE_Contact Formulas'!A482,"OK",NA()))</f>
        <v>#N/A</v>
      </c>
      <c r="I482" s="40" t="e">
        <f>IF(AND('DO NOT USE_Contact Formulas'!A482,ISBLANK('Captura de datos de CONTACTO'!I482)),"Zip is required",IF(ISBLANK('Captura de datos de CONTACTO'!I482),NA(),"OK"))</f>
        <v>#N/A</v>
      </c>
      <c r="J482" s="40" t="e">
        <f>IF(AND('DO NOT USE_Contact Formulas'!A482,ISBLANK('Captura de datos de CONTACTO'!J482)),"Student or Staff? is required",IF(ISBLANK('Captura de datos de CONTACTO'!J482),NA(),IF(ISNA(VLOOKUP('Captura de datos de CONTACTO'!J482,'DO NOT USE_School Picklist'!$B$3:$B$6,1,FALSE)),"Please select a value from the drop-down menu","OK")))</f>
        <v>#N/A</v>
      </c>
      <c r="K482" s="40" t="e">
        <f>IF(AND('Captura de datos de CONTACTO'!J482='DO NOT USE_School Picklist'!$B$4,ISBLANK('Captura de datos de CONTACTO'!K482)),"Occupation/Job Title is required if Student or Staff? is Yes, staff/faculty or volunteer",IF('DO NOT USE_Contact Formulas'!A482,"OK",NA()))</f>
        <v>#N/A</v>
      </c>
      <c r="L482" s="40" t="e">
        <f ca="1">IF('Captura de datos de CONTACTO'!L482&gt;'DO NOT USE_School Picklist'!$C$3,"Date last on school campus/facility cannot be a future date",IF('DO NOT USE_Contact Formulas'!A482,IF(ISBLANK('Captura de datos de CONTACTO'!L482),"Date last on school campus/facility is required","OK"),NA()))</f>
        <v>#N/A</v>
      </c>
      <c r="M482" s="41" t="e">
        <f ca="1">IF('Captura de datos de CONTACTO'!M482&gt;'DO NOT USE_School Picklist'!$C$3,"Last Exposure Date cannot be a future date",IF('DO NOT USE_Contact Formulas'!A482,IF(ISBLANK('Captura de datos de CONTACTO'!M482),"Last Exposure Date is required","OK"),NA()))</f>
        <v>#N/A</v>
      </c>
      <c r="N482" s="41" t="e">
        <f>IF(AND('DO NOT USE_Contact Formulas'!A482,ISBLANK('Captura de datos de CONTACTO'!N482)),"Specific Place in the Location is required",IF(ISBLANK('Captura de datos de CONTACTO'!N482),NA(),"OK"))</f>
        <v>#N/A</v>
      </c>
      <c r="O482" s="40" t="e">
        <f>IF(AND(NOT(ISBLANK('Captura de datos de CONTACTO'!O482)),ISNA(VLOOKUP('Captura de datos de CONTACTO'!O482,'DO NOT USE_School Picklist'!$L$3:$L$81,1,FALSE))),"Please select a value from the drop-down menu",IF('DO NOT USE_Contact Formulas'!A482,"OK",NA()))</f>
        <v>#N/A</v>
      </c>
      <c r="P482" s="40" t="e">
        <f>IF(AND(NOT(ISBLANK('Captura de datos de CONTACTO'!P482)),NOT(ISNUMBER(MATCH("*@*.?*",'Captura de datos de CONTACTO'!P482,0)))),"Email must be in a valid format",IF('DO NOT USE_Contact Formulas'!A482,"OK",NA()))</f>
        <v>#N/A</v>
      </c>
      <c r="Q482" s="40" t="e">
        <f>IF(LEN('Captura de datos de CONTACTO'!Q482)&gt;50,"Parent/Guardian Name must be less than 50 characters",IF('DO NOT USE_Contact Formulas'!A482,"OK",NA()))</f>
        <v>#N/A</v>
      </c>
      <c r="R482" s="40" t="e">
        <f>IF(NOT(ISBLANK('Captura de datos de CONTACTO'!R482)),IF(AND(ISNUMBER('Captura de datos de CONTACTO'!R482),LEFT('Captura de datos de CONTACTO'!R482,1)&lt;&gt;"1",LEN('Captura de datos de CONTACTO'!R482)=10),"OK","Phone number must be valid format"),IF('DO NOT USE_Contact Formulas'!A482,"OK",NA()))</f>
        <v>#N/A</v>
      </c>
      <c r="S482" s="40" t="e">
        <f>IF(AND(NOT(ISBLANK('Captura de datos de CONTACTO'!S482)),ISNA(VLOOKUP('Captura de datos de CONTACTO'!S482,'DO NOT USE_School Picklist'!$N$3:$N$63,1,FALSE))),"Please select a value from the drop-down menu",IF('DO NOT USE_Contact Formulas'!A482,"OK",NA()))</f>
        <v>#N/A</v>
      </c>
      <c r="T482" s="53" t="e">
        <f>IF(AND(NOT(ISBLANK('Captura de datos de CONTACTO'!T482)),ISNA(VLOOKUP('Captura de datos de CONTACTO'!T482,'DO NOT USE_School Picklist'!$I$3:$I$5,1,FALSE))),"Please select a value from the drop-down menu",IF('DO NOT USE_Contact Formulas'!A482,"OK",NA()))</f>
        <v>#N/A</v>
      </c>
      <c r="U482" s="40" t="e">
        <f>IF(AND(NOT(ISBLANK('Captura de datos de CONTACTO'!U482)),ISNA(VLOOKUP('Captura de datos de CONTACTO'!U482,'DO NOT USE_School Picklist'!$E$3:$E$10,1,FALSE))),"Please select a value from the drop-down menu",IF('DO NOT USE_Contact Formulas'!A482,"OK",NA()))</f>
        <v>#N/A</v>
      </c>
      <c r="V482" s="53" t="e">
        <f>IF(AND(NOT(ISBLANK('Captura de datos de CONTACTO'!V482)),ISNA(VLOOKUP('Captura de datos de CONTACTO'!V482,'DO NOT USE_School Picklist'!$W$3:$W$9,1,FALSE))),"Please select a value from the drop-down menu",IF('DO NOT USE_Contact Formulas'!A482,"OK",NA()))</f>
        <v>#N/A</v>
      </c>
      <c r="W482" s="53" t="e">
        <f>IF(AND(NOT(ISBLANK('Captura de datos de CONTACTO'!W482)),ISNA(VLOOKUP('Captura de datos de CONTACTO'!W482,'DO NOT USE_School Picklist'!$W$3:$W$9,1,FALSE))),"Please select a value from the drop-down menu",IF('DO NOT USE_Case Formulas'!A482,"OK",NA()))</f>
        <v>#N/A</v>
      </c>
      <c r="X482" s="40" t="e">
        <f>IF(AND(NOT(ISBLANK('Captura de datos de CONTACTO'!X482)),ISNA(VLOOKUP('Captura de datos de CONTACTO'!X482,'DO NOT USE_School Picklist'!$F$3:$F$16,1,FALSE))),"Please select a value from the drop-down menu",IF('DO NOT USE_Contact Formulas'!A482,"OK",NA()))</f>
        <v>#N/A</v>
      </c>
      <c r="Y482" s="40" t="e">
        <f>IF(LEN('Captura de datos de CONTACTO'!Y482)&gt;100,"Classroom(s) must be less than 100 characters",IF('DO NOT USE_Contact Formulas'!A482,"OK",NA()))</f>
        <v>#N/A</v>
      </c>
      <c r="Z482" s="40" t="e">
        <f>IF(AND(NOT(ISBLANK('Captura de datos de CONTACTO'!Z482)),ISNA(VLOOKUP('Captura de datos de CONTACTO'!Z482,'DO NOT USE_School Picklist'!$K$3:$K$6,1,FALSE))),"Please select a value from the drop-down menu",IF('DO NOT USE_Contact Formulas'!A482,"OK",NA()))</f>
        <v>#N/A</v>
      </c>
      <c r="AA482" s="40" t="e">
        <f>IF(AND(NOT(ISBLANK('Captura de datos de CONTACTO'!AA482)),ISNA(VLOOKUP('Captura de datos de CONTACTO'!AA482,'DO NOT USE_School Picklist'!$D$3:$D$5,1,FALSE))),"Please select a value from the drop-down menu",IF('DO NOT USE_Contact Formulas'!A482,"OK",NA()))</f>
        <v>#N/A</v>
      </c>
      <c r="AB482" s="40"/>
      <c r="AC482" s="40" t="e">
        <f>IF(AND(NOT(ISBLANK('Captura de datos de CONTACTO'!AC482)),ISNA(VLOOKUP('Captura de datos de CONTACTO'!AC482,'DO NOT USE_School Picklist'!$G$3:$G$5,1,FALSE))),"Please select a value from the drop-down menu",IF('DO NOT USE_Contact Formulas'!A482,"OK",NA()))</f>
        <v>#N/A</v>
      </c>
      <c r="AD482" s="40"/>
      <c r="AE482" s="40" t="e">
        <f>IF(AND(NOT(ISBLANK('Captura de datos de CONTACTO'!AE482)),ISNA(VLOOKUP('Captura de datos de CONTACTO'!AE482,'DO NOT USE_School Picklist'!$H$3:$H$4,1,FALSE))),"Please select a value from the drop-down menu",IF('DO NOT USE_Contact Formulas'!A482,"OK",NA()))</f>
        <v>#N/A</v>
      </c>
      <c r="AF482" s="40" t="e">
        <f ca="1">IF('Captura de datos de CONTACTO'!AF482&gt;'DO NOT USE_School Picklist'!$C$3,"Test Date cannot be a future date",IF('DO NOT USE_Contact Formulas'!A482,"OK",NA()))</f>
        <v>#N/A</v>
      </c>
      <c r="AG482" s="53" t="e">
        <f>IF(AND('DO NOT USE_Contact Formulas'!A482,ISBLANK('Captura de datos de CONTACTO'!AB482)),"Lab Result Test Result is required",IF(AND(NOT(ISBLANK('Captura de datos de CONTACTO'!AB482)),ISNA(VLOOKUP('Captura de datos de CONTACTO'!AB482,'DO NOT USE_School Picklist'!$Q$3:$Q$8,1,FALSE))),"Please select a value from the drop-down menu",IF('DO NOT USE_Contact Formulas'!A482,"OK",NA())))</f>
        <v>#N/A</v>
      </c>
    </row>
    <row r="483" spans="1:33" x14ac:dyDescent="0.3">
      <c r="A483" s="39" t="e">
        <f>IF('DO NOT USE_Contact Formulas'!A483,IF('DO NOT USE_Contact Formulas'!B483,"Not all required fields are completed","OK"),NA())</f>
        <v>#N/A</v>
      </c>
      <c r="B483" s="40" t="e">
        <f>IF(AND('DO NOT USE_Contact Formulas'!A483,ISBLANK('Captura de datos de CONTACTO'!B483)),"First Name is required",IF(NOT(ISBLANK('Captura de datos de CONTACTO'!B483)),"OK",NA()))</f>
        <v>#N/A</v>
      </c>
      <c r="C483" s="40" t="e">
        <f>IF(AND('DO NOT USE_Contact Formulas'!A483,ISBLANK('Captura de datos de CONTACTO'!C483)),"Last Name is required",IF(NOT(ISBLANK('Captura de datos de CONTACTO'!C483)),"OK",NA()))</f>
        <v>#N/A</v>
      </c>
      <c r="D483" s="40" t="e">
        <f>IF(AND('DO NOT USE_Contact Formulas'!A483,ISBLANK('Captura de datos de CONTACTO'!D483)),"Birthdate is required",IF(NOT(ISBLANK('Captura de datos de CONTACTO'!D483)),"OK",NA()))</f>
        <v>#N/A</v>
      </c>
      <c r="E483" s="40" t="e">
        <f>IF(AND('DO NOT USE_Contact Formulas'!A483,ISBLANK('Captura de datos de CONTACTO'!E483)),"Mobile Phone is required",IF(NOT(ISBLANK('Captura de datos de CONTACTO'!E483)),IF(AND(ISNUMBER(VALUE('Captura de datos de CONTACTO'!E483)),LEFT('Captura de datos de CONTACTO'!E483,1)&lt;&gt;"1",LEN('Captura de datos de CONTACTO'!E483)=10),"OK","Phone number must be valid format"),NA()))</f>
        <v>#N/A</v>
      </c>
      <c r="F483" s="40" t="e">
        <f>IF(LEN('Captura de datos de CONTACTO'!F483)&gt;255,"Home Street Address must be less than 255 characters",IF('DO NOT USE_Contact Formulas'!A483,"OK",NA()))</f>
        <v>#N/A</v>
      </c>
      <c r="G483" s="40" t="e">
        <f>IF(LEN('Captura de datos de CONTACTO'!G483)&gt;40,"City must be less than 40 characters",IF('DO NOT USE_Contact Formulas'!A483,"OK",NA()))</f>
        <v>#N/A</v>
      </c>
      <c r="H483" s="40" t="e">
        <f>IF(AND(NOT(ISBLANK('Captura de datos de CONTACTO'!H483)),ISNA(VLOOKUP('Captura de datos de CONTACTO'!H483,'DO NOT USE_School Picklist'!$P$3:$P$52,1,FALSE))),"Please select a value from the drop-down menu",IF('DO NOT USE_Contact Formulas'!A483,"OK",NA()))</f>
        <v>#N/A</v>
      </c>
      <c r="I483" s="40" t="e">
        <f>IF(AND('DO NOT USE_Contact Formulas'!A483,ISBLANK('Captura de datos de CONTACTO'!I483)),"Zip is required",IF(ISBLANK('Captura de datos de CONTACTO'!I483),NA(),"OK"))</f>
        <v>#N/A</v>
      </c>
      <c r="J483" s="40" t="e">
        <f>IF(AND('DO NOT USE_Contact Formulas'!A483,ISBLANK('Captura de datos de CONTACTO'!J483)),"Student or Staff? is required",IF(ISBLANK('Captura de datos de CONTACTO'!J483),NA(),IF(ISNA(VLOOKUP('Captura de datos de CONTACTO'!J483,'DO NOT USE_School Picklist'!$B$3:$B$6,1,FALSE)),"Please select a value from the drop-down menu","OK")))</f>
        <v>#N/A</v>
      </c>
      <c r="K483" s="40" t="e">
        <f>IF(AND('Captura de datos de CONTACTO'!J483='DO NOT USE_School Picklist'!$B$4,ISBLANK('Captura de datos de CONTACTO'!K483)),"Occupation/Job Title is required if Student or Staff? is Yes, staff/faculty or volunteer",IF('DO NOT USE_Contact Formulas'!A483,"OK",NA()))</f>
        <v>#N/A</v>
      </c>
      <c r="L483" s="40" t="e">
        <f ca="1">IF('Captura de datos de CONTACTO'!L483&gt;'DO NOT USE_School Picklist'!$C$3,"Date last on school campus/facility cannot be a future date",IF('DO NOT USE_Contact Formulas'!A483,IF(ISBLANK('Captura de datos de CONTACTO'!L483),"Date last on school campus/facility is required","OK"),NA()))</f>
        <v>#N/A</v>
      </c>
      <c r="M483" s="41" t="e">
        <f ca="1">IF('Captura de datos de CONTACTO'!M483&gt;'DO NOT USE_School Picklist'!$C$3,"Last Exposure Date cannot be a future date",IF('DO NOT USE_Contact Formulas'!A483,IF(ISBLANK('Captura de datos de CONTACTO'!M483),"Last Exposure Date is required","OK"),NA()))</f>
        <v>#N/A</v>
      </c>
      <c r="N483" s="41" t="e">
        <f>IF(AND('DO NOT USE_Contact Formulas'!A483,ISBLANK('Captura de datos de CONTACTO'!N483)),"Specific Place in the Location is required",IF(ISBLANK('Captura de datos de CONTACTO'!N483),NA(),"OK"))</f>
        <v>#N/A</v>
      </c>
      <c r="O483" s="40" t="e">
        <f>IF(AND(NOT(ISBLANK('Captura de datos de CONTACTO'!O483)),ISNA(VLOOKUP('Captura de datos de CONTACTO'!O483,'DO NOT USE_School Picklist'!$L$3:$L$81,1,FALSE))),"Please select a value from the drop-down menu",IF('DO NOT USE_Contact Formulas'!A483,"OK",NA()))</f>
        <v>#N/A</v>
      </c>
      <c r="P483" s="40" t="e">
        <f>IF(AND(NOT(ISBLANK('Captura de datos de CONTACTO'!P483)),NOT(ISNUMBER(MATCH("*@*.?*",'Captura de datos de CONTACTO'!P483,0)))),"Email must be in a valid format",IF('DO NOT USE_Contact Formulas'!A483,"OK",NA()))</f>
        <v>#N/A</v>
      </c>
      <c r="Q483" s="40" t="e">
        <f>IF(LEN('Captura de datos de CONTACTO'!Q483)&gt;50,"Parent/Guardian Name must be less than 50 characters",IF('DO NOT USE_Contact Formulas'!A483,"OK",NA()))</f>
        <v>#N/A</v>
      </c>
      <c r="R483" s="40" t="e">
        <f>IF(NOT(ISBLANK('Captura de datos de CONTACTO'!R483)),IF(AND(ISNUMBER('Captura de datos de CONTACTO'!R483),LEFT('Captura de datos de CONTACTO'!R483,1)&lt;&gt;"1",LEN('Captura de datos de CONTACTO'!R483)=10),"OK","Phone number must be valid format"),IF('DO NOT USE_Contact Formulas'!A483,"OK",NA()))</f>
        <v>#N/A</v>
      </c>
      <c r="S483" s="40" t="e">
        <f>IF(AND(NOT(ISBLANK('Captura de datos de CONTACTO'!S483)),ISNA(VLOOKUP('Captura de datos de CONTACTO'!S483,'DO NOT USE_School Picklist'!$N$3:$N$63,1,FALSE))),"Please select a value from the drop-down menu",IF('DO NOT USE_Contact Formulas'!A483,"OK",NA()))</f>
        <v>#N/A</v>
      </c>
      <c r="T483" s="53" t="e">
        <f>IF(AND(NOT(ISBLANK('Captura de datos de CONTACTO'!T483)),ISNA(VLOOKUP('Captura de datos de CONTACTO'!T483,'DO NOT USE_School Picklist'!$I$3:$I$5,1,FALSE))),"Please select a value from the drop-down menu",IF('DO NOT USE_Contact Formulas'!A483,"OK",NA()))</f>
        <v>#N/A</v>
      </c>
      <c r="U483" s="40" t="e">
        <f>IF(AND(NOT(ISBLANK('Captura de datos de CONTACTO'!U483)),ISNA(VLOOKUP('Captura de datos de CONTACTO'!U483,'DO NOT USE_School Picklist'!$E$3:$E$10,1,FALSE))),"Please select a value from the drop-down menu",IF('DO NOT USE_Contact Formulas'!A483,"OK",NA()))</f>
        <v>#N/A</v>
      </c>
      <c r="V483" s="53" t="e">
        <f>IF(AND(NOT(ISBLANK('Captura de datos de CONTACTO'!V483)),ISNA(VLOOKUP('Captura de datos de CONTACTO'!V483,'DO NOT USE_School Picklist'!$W$3:$W$9,1,FALSE))),"Please select a value from the drop-down menu",IF('DO NOT USE_Contact Formulas'!A483,"OK",NA()))</f>
        <v>#N/A</v>
      </c>
      <c r="W483" s="53" t="e">
        <f>IF(AND(NOT(ISBLANK('Captura de datos de CONTACTO'!W483)),ISNA(VLOOKUP('Captura de datos de CONTACTO'!W483,'DO NOT USE_School Picklist'!$W$3:$W$9,1,FALSE))),"Please select a value from the drop-down menu",IF('DO NOT USE_Case Formulas'!A483,"OK",NA()))</f>
        <v>#N/A</v>
      </c>
      <c r="X483" s="40" t="e">
        <f>IF(AND(NOT(ISBLANK('Captura de datos de CONTACTO'!X483)),ISNA(VLOOKUP('Captura de datos de CONTACTO'!X483,'DO NOT USE_School Picklist'!$F$3:$F$16,1,FALSE))),"Please select a value from the drop-down menu",IF('DO NOT USE_Contact Formulas'!A483,"OK",NA()))</f>
        <v>#N/A</v>
      </c>
      <c r="Y483" s="40" t="e">
        <f>IF(LEN('Captura de datos de CONTACTO'!Y483)&gt;100,"Classroom(s) must be less than 100 characters",IF('DO NOT USE_Contact Formulas'!A483,"OK",NA()))</f>
        <v>#N/A</v>
      </c>
      <c r="Z483" s="40" t="e">
        <f>IF(AND(NOT(ISBLANK('Captura de datos de CONTACTO'!Z483)),ISNA(VLOOKUP('Captura de datos de CONTACTO'!Z483,'DO NOT USE_School Picklist'!$K$3:$K$6,1,FALSE))),"Please select a value from the drop-down menu",IF('DO NOT USE_Contact Formulas'!A483,"OK",NA()))</f>
        <v>#N/A</v>
      </c>
      <c r="AA483" s="40" t="e">
        <f>IF(AND(NOT(ISBLANK('Captura de datos de CONTACTO'!AA483)),ISNA(VLOOKUP('Captura de datos de CONTACTO'!AA483,'DO NOT USE_School Picklist'!$D$3:$D$5,1,FALSE))),"Please select a value from the drop-down menu",IF('DO NOT USE_Contact Formulas'!A483,"OK",NA()))</f>
        <v>#N/A</v>
      </c>
      <c r="AB483" s="40"/>
      <c r="AC483" s="40" t="e">
        <f>IF(AND(NOT(ISBLANK('Captura de datos de CONTACTO'!AC483)),ISNA(VLOOKUP('Captura de datos de CONTACTO'!AC483,'DO NOT USE_School Picklist'!$G$3:$G$5,1,FALSE))),"Please select a value from the drop-down menu",IF('DO NOT USE_Contact Formulas'!A483,"OK",NA()))</f>
        <v>#N/A</v>
      </c>
      <c r="AD483" s="40"/>
      <c r="AE483" s="40" t="e">
        <f>IF(AND(NOT(ISBLANK('Captura de datos de CONTACTO'!AE483)),ISNA(VLOOKUP('Captura de datos de CONTACTO'!AE483,'DO NOT USE_School Picklist'!$H$3:$H$4,1,FALSE))),"Please select a value from the drop-down menu",IF('DO NOT USE_Contact Formulas'!A483,"OK",NA()))</f>
        <v>#N/A</v>
      </c>
      <c r="AF483" s="40" t="e">
        <f ca="1">IF('Captura de datos de CONTACTO'!AF483&gt;'DO NOT USE_School Picklist'!$C$3,"Test Date cannot be a future date",IF('DO NOT USE_Contact Formulas'!A483,"OK",NA()))</f>
        <v>#N/A</v>
      </c>
      <c r="AG483" s="53" t="e">
        <f>IF(AND('DO NOT USE_Contact Formulas'!A483,ISBLANK('Captura de datos de CONTACTO'!AB483)),"Lab Result Test Result is required",IF(AND(NOT(ISBLANK('Captura de datos de CONTACTO'!AB483)),ISNA(VLOOKUP('Captura de datos de CONTACTO'!AB483,'DO NOT USE_School Picklist'!$Q$3:$Q$8,1,FALSE))),"Please select a value from the drop-down menu",IF('DO NOT USE_Contact Formulas'!A483,"OK",NA())))</f>
        <v>#N/A</v>
      </c>
    </row>
    <row r="484" spans="1:33" x14ac:dyDescent="0.3">
      <c r="A484" s="39" t="e">
        <f>IF('DO NOT USE_Contact Formulas'!A484,IF('DO NOT USE_Contact Formulas'!B484,"Not all required fields are completed","OK"),NA())</f>
        <v>#N/A</v>
      </c>
      <c r="B484" s="40" t="e">
        <f>IF(AND('DO NOT USE_Contact Formulas'!A484,ISBLANK('Captura de datos de CONTACTO'!B484)),"First Name is required",IF(NOT(ISBLANK('Captura de datos de CONTACTO'!B484)),"OK",NA()))</f>
        <v>#N/A</v>
      </c>
      <c r="C484" s="40" t="e">
        <f>IF(AND('DO NOT USE_Contact Formulas'!A484,ISBLANK('Captura de datos de CONTACTO'!C484)),"Last Name is required",IF(NOT(ISBLANK('Captura de datos de CONTACTO'!C484)),"OK",NA()))</f>
        <v>#N/A</v>
      </c>
      <c r="D484" s="40" t="e">
        <f>IF(AND('DO NOT USE_Contact Formulas'!A484,ISBLANK('Captura de datos de CONTACTO'!D484)),"Birthdate is required",IF(NOT(ISBLANK('Captura de datos de CONTACTO'!D484)),"OK",NA()))</f>
        <v>#N/A</v>
      </c>
      <c r="E484" s="40" t="e">
        <f>IF(AND('DO NOT USE_Contact Formulas'!A484,ISBLANK('Captura de datos de CONTACTO'!E484)),"Mobile Phone is required",IF(NOT(ISBLANK('Captura de datos de CONTACTO'!E484)),IF(AND(ISNUMBER(VALUE('Captura de datos de CONTACTO'!E484)),LEFT('Captura de datos de CONTACTO'!E484,1)&lt;&gt;"1",LEN('Captura de datos de CONTACTO'!E484)=10),"OK","Phone number must be valid format"),NA()))</f>
        <v>#N/A</v>
      </c>
      <c r="F484" s="40" t="e">
        <f>IF(LEN('Captura de datos de CONTACTO'!F484)&gt;255,"Home Street Address must be less than 255 characters",IF('DO NOT USE_Contact Formulas'!A484,"OK",NA()))</f>
        <v>#N/A</v>
      </c>
      <c r="G484" s="40" t="e">
        <f>IF(LEN('Captura de datos de CONTACTO'!G484)&gt;40,"City must be less than 40 characters",IF('DO NOT USE_Contact Formulas'!A484,"OK",NA()))</f>
        <v>#N/A</v>
      </c>
      <c r="H484" s="40" t="e">
        <f>IF(AND(NOT(ISBLANK('Captura de datos de CONTACTO'!H484)),ISNA(VLOOKUP('Captura de datos de CONTACTO'!H484,'DO NOT USE_School Picklist'!$P$3:$P$52,1,FALSE))),"Please select a value from the drop-down menu",IF('DO NOT USE_Contact Formulas'!A484,"OK",NA()))</f>
        <v>#N/A</v>
      </c>
      <c r="I484" s="40" t="e">
        <f>IF(AND('DO NOT USE_Contact Formulas'!A484,ISBLANK('Captura de datos de CONTACTO'!I484)),"Zip is required",IF(ISBLANK('Captura de datos de CONTACTO'!I484),NA(),"OK"))</f>
        <v>#N/A</v>
      </c>
      <c r="J484" s="40" t="e">
        <f>IF(AND('DO NOT USE_Contact Formulas'!A484,ISBLANK('Captura de datos de CONTACTO'!J484)),"Student or Staff? is required",IF(ISBLANK('Captura de datos de CONTACTO'!J484),NA(),IF(ISNA(VLOOKUP('Captura de datos de CONTACTO'!J484,'DO NOT USE_School Picklist'!$B$3:$B$6,1,FALSE)),"Please select a value from the drop-down menu","OK")))</f>
        <v>#N/A</v>
      </c>
      <c r="K484" s="40" t="e">
        <f>IF(AND('Captura de datos de CONTACTO'!J484='DO NOT USE_School Picklist'!$B$4,ISBLANK('Captura de datos de CONTACTO'!K484)),"Occupation/Job Title is required if Student or Staff? is Yes, staff/faculty or volunteer",IF('DO NOT USE_Contact Formulas'!A484,"OK",NA()))</f>
        <v>#N/A</v>
      </c>
      <c r="L484" s="40" t="e">
        <f ca="1">IF('Captura de datos de CONTACTO'!L484&gt;'DO NOT USE_School Picklist'!$C$3,"Date last on school campus/facility cannot be a future date",IF('DO NOT USE_Contact Formulas'!A484,IF(ISBLANK('Captura de datos de CONTACTO'!L484),"Date last on school campus/facility is required","OK"),NA()))</f>
        <v>#N/A</v>
      </c>
      <c r="M484" s="41" t="e">
        <f ca="1">IF('Captura de datos de CONTACTO'!M484&gt;'DO NOT USE_School Picklist'!$C$3,"Last Exposure Date cannot be a future date",IF('DO NOT USE_Contact Formulas'!A484,IF(ISBLANK('Captura de datos de CONTACTO'!M484),"Last Exposure Date is required","OK"),NA()))</f>
        <v>#N/A</v>
      </c>
      <c r="N484" s="41" t="e">
        <f>IF(AND('DO NOT USE_Contact Formulas'!A484,ISBLANK('Captura de datos de CONTACTO'!N484)),"Specific Place in the Location is required",IF(ISBLANK('Captura de datos de CONTACTO'!N484),NA(),"OK"))</f>
        <v>#N/A</v>
      </c>
      <c r="O484" s="40" t="e">
        <f>IF(AND(NOT(ISBLANK('Captura de datos de CONTACTO'!O484)),ISNA(VLOOKUP('Captura de datos de CONTACTO'!O484,'DO NOT USE_School Picklist'!$L$3:$L$81,1,FALSE))),"Please select a value from the drop-down menu",IF('DO NOT USE_Contact Formulas'!A484,"OK",NA()))</f>
        <v>#N/A</v>
      </c>
      <c r="P484" s="40" t="e">
        <f>IF(AND(NOT(ISBLANK('Captura de datos de CONTACTO'!P484)),NOT(ISNUMBER(MATCH("*@*.?*",'Captura de datos de CONTACTO'!P484,0)))),"Email must be in a valid format",IF('DO NOT USE_Contact Formulas'!A484,"OK",NA()))</f>
        <v>#N/A</v>
      </c>
      <c r="Q484" s="40" t="e">
        <f>IF(LEN('Captura de datos de CONTACTO'!Q484)&gt;50,"Parent/Guardian Name must be less than 50 characters",IF('DO NOT USE_Contact Formulas'!A484,"OK",NA()))</f>
        <v>#N/A</v>
      </c>
      <c r="R484" s="40" t="e">
        <f>IF(NOT(ISBLANK('Captura de datos de CONTACTO'!R484)),IF(AND(ISNUMBER('Captura de datos de CONTACTO'!R484),LEFT('Captura de datos de CONTACTO'!R484,1)&lt;&gt;"1",LEN('Captura de datos de CONTACTO'!R484)=10),"OK","Phone number must be valid format"),IF('DO NOT USE_Contact Formulas'!A484,"OK",NA()))</f>
        <v>#N/A</v>
      </c>
      <c r="S484" s="40" t="e">
        <f>IF(AND(NOT(ISBLANK('Captura de datos de CONTACTO'!S484)),ISNA(VLOOKUP('Captura de datos de CONTACTO'!S484,'DO NOT USE_School Picklist'!$N$3:$N$63,1,FALSE))),"Please select a value from the drop-down menu",IF('DO NOT USE_Contact Formulas'!A484,"OK",NA()))</f>
        <v>#N/A</v>
      </c>
      <c r="T484" s="53" t="e">
        <f>IF(AND(NOT(ISBLANK('Captura de datos de CONTACTO'!T484)),ISNA(VLOOKUP('Captura de datos de CONTACTO'!T484,'DO NOT USE_School Picklist'!$I$3:$I$5,1,FALSE))),"Please select a value from the drop-down menu",IF('DO NOT USE_Contact Formulas'!A484,"OK",NA()))</f>
        <v>#N/A</v>
      </c>
      <c r="U484" s="40" t="e">
        <f>IF(AND(NOT(ISBLANK('Captura de datos de CONTACTO'!U484)),ISNA(VLOOKUP('Captura de datos de CONTACTO'!U484,'DO NOT USE_School Picklist'!$E$3:$E$10,1,FALSE))),"Please select a value from the drop-down menu",IF('DO NOT USE_Contact Formulas'!A484,"OK",NA()))</f>
        <v>#N/A</v>
      </c>
      <c r="V484" s="53" t="e">
        <f>IF(AND(NOT(ISBLANK('Captura de datos de CONTACTO'!V484)),ISNA(VLOOKUP('Captura de datos de CONTACTO'!V484,'DO NOT USE_School Picklist'!$W$3:$W$9,1,FALSE))),"Please select a value from the drop-down menu",IF('DO NOT USE_Contact Formulas'!A484,"OK",NA()))</f>
        <v>#N/A</v>
      </c>
      <c r="W484" s="53" t="e">
        <f>IF(AND(NOT(ISBLANK('Captura de datos de CONTACTO'!W484)),ISNA(VLOOKUP('Captura de datos de CONTACTO'!W484,'DO NOT USE_School Picklist'!$W$3:$W$9,1,FALSE))),"Please select a value from the drop-down menu",IF('DO NOT USE_Case Formulas'!A484,"OK",NA()))</f>
        <v>#N/A</v>
      </c>
      <c r="X484" s="40" t="e">
        <f>IF(AND(NOT(ISBLANK('Captura de datos de CONTACTO'!X484)),ISNA(VLOOKUP('Captura de datos de CONTACTO'!X484,'DO NOT USE_School Picklist'!$F$3:$F$16,1,FALSE))),"Please select a value from the drop-down menu",IF('DO NOT USE_Contact Formulas'!A484,"OK",NA()))</f>
        <v>#N/A</v>
      </c>
      <c r="Y484" s="40" t="e">
        <f>IF(LEN('Captura de datos de CONTACTO'!Y484)&gt;100,"Classroom(s) must be less than 100 characters",IF('DO NOT USE_Contact Formulas'!A484,"OK",NA()))</f>
        <v>#N/A</v>
      </c>
      <c r="Z484" s="40" t="e">
        <f>IF(AND(NOT(ISBLANK('Captura de datos de CONTACTO'!Z484)),ISNA(VLOOKUP('Captura de datos de CONTACTO'!Z484,'DO NOT USE_School Picklist'!$K$3:$K$6,1,FALSE))),"Please select a value from the drop-down menu",IF('DO NOT USE_Contact Formulas'!A484,"OK",NA()))</f>
        <v>#N/A</v>
      </c>
      <c r="AA484" s="40" t="e">
        <f>IF(AND(NOT(ISBLANK('Captura de datos de CONTACTO'!AA484)),ISNA(VLOOKUP('Captura de datos de CONTACTO'!AA484,'DO NOT USE_School Picklist'!$D$3:$D$5,1,FALSE))),"Please select a value from the drop-down menu",IF('DO NOT USE_Contact Formulas'!A484,"OK",NA()))</f>
        <v>#N/A</v>
      </c>
      <c r="AB484" s="40"/>
      <c r="AC484" s="40" t="e">
        <f>IF(AND(NOT(ISBLANK('Captura de datos de CONTACTO'!AC484)),ISNA(VLOOKUP('Captura de datos de CONTACTO'!AC484,'DO NOT USE_School Picklist'!$G$3:$G$5,1,FALSE))),"Please select a value from the drop-down menu",IF('DO NOT USE_Contact Formulas'!A484,"OK",NA()))</f>
        <v>#N/A</v>
      </c>
      <c r="AD484" s="40"/>
      <c r="AE484" s="40" t="e">
        <f>IF(AND(NOT(ISBLANK('Captura de datos de CONTACTO'!AE484)),ISNA(VLOOKUP('Captura de datos de CONTACTO'!AE484,'DO NOT USE_School Picklist'!$H$3:$H$4,1,FALSE))),"Please select a value from the drop-down menu",IF('DO NOT USE_Contact Formulas'!A484,"OK",NA()))</f>
        <v>#N/A</v>
      </c>
      <c r="AF484" s="40" t="e">
        <f ca="1">IF('Captura de datos de CONTACTO'!AF484&gt;'DO NOT USE_School Picklist'!$C$3,"Test Date cannot be a future date",IF('DO NOT USE_Contact Formulas'!A484,"OK",NA()))</f>
        <v>#N/A</v>
      </c>
      <c r="AG484" s="53" t="e">
        <f>IF(AND('DO NOT USE_Contact Formulas'!A484,ISBLANK('Captura de datos de CONTACTO'!AB484)),"Lab Result Test Result is required",IF(AND(NOT(ISBLANK('Captura de datos de CONTACTO'!AB484)),ISNA(VLOOKUP('Captura de datos de CONTACTO'!AB484,'DO NOT USE_School Picklist'!$Q$3:$Q$8,1,FALSE))),"Please select a value from the drop-down menu",IF('DO NOT USE_Contact Formulas'!A484,"OK",NA())))</f>
        <v>#N/A</v>
      </c>
    </row>
    <row r="485" spans="1:33" x14ac:dyDescent="0.3">
      <c r="A485" s="39" t="e">
        <f>IF('DO NOT USE_Contact Formulas'!A485,IF('DO NOT USE_Contact Formulas'!B485,"Not all required fields are completed","OK"),NA())</f>
        <v>#N/A</v>
      </c>
      <c r="B485" s="40" t="e">
        <f>IF(AND('DO NOT USE_Contact Formulas'!A485,ISBLANK('Captura de datos de CONTACTO'!B485)),"First Name is required",IF(NOT(ISBLANK('Captura de datos de CONTACTO'!B485)),"OK",NA()))</f>
        <v>#N/A</v>
      </c>
      <c r="C485" s="40" t="e">
        <f>IF(AND('DO NOT USE_Contact Formulas'!A485,ISBLANK('Captura de datos de CONTACTO'!C485)),"Last Name is required",IF(NOT(ISBLANK('Captura de datos de CONTACTO'!C485)),"OK",NA()))</f>
        <v>#N/A</v>
      </c>
      <c r="D485" s="40" t="e">
        <f>IF(AND('DO NOT USE_Contact Formulas'!A485,ISBLANK('Captura de datos de CONTACTO'!D485)),"Birthdate is required",IF(NOT(ISBLANK('Captura de datos de CONTACTO'!D485)),"OK",NA()))</f>
        <v>#N/A</v>
      </c>
      <c r="E485" s="40" t="e">
        <f>IF(AND('DO NOT USE_Contact Formulas'!A485,ISBLANK('Captura de datos de CONTACTO'!E485)),"Mobile Phone is required",IF(NOT(ISBLANK('Captura de datos de CONTACTO'!E485)),IF(AND(ISNUMBER(VALUE('Captura de datos de CONTACTO'!E485)),LEFT('Captura de datos de CONTACTO'!E485,1)&lt;&gt;"1",LEN('Captura de datos de CONTACTO'!E485)=10),"OK","Phone number must be valid format"),NA()))</f>
        <v>#N/A</v>
      </c>
      <c r="F485" s="40" t="e">
        <f>IF(LEN('Captura de datos de CONTACTO'!F485)&gt;255,"Home Street Address must be less than 255 characters",IF('DO NOT USE_Contact Formulas'!A485,"OK",NA()))</f>
        <v>#N/A</v>
      </c>
      <c r="G485" s="40" t="e">
        <f>IF(LEN('Captura de datos de CONTACTO'!G485)&gt;40,"City must be less than 40 characters",IF('DO NOT USE_Contact Formulas'!A485,"OK",NA()))</f>
        <v>#N/A</v>
      </c>
      <c r="H485" s="40" t="e">
        <f>IF(AND(NOT(ISBLANK('Captura de datos de CONTACTO'!H485)),ISNA(VLOOKUP('Captura de datos de CONTACTO'!H485,'DO NOT USE_School Picklist'!$P$3:$P$52,1,FALSE))),"Please select a value from the drop-down menu",IF('DO NOT USE_Contact Formulas'!A485,"OK",NA()))</f>
        <v>#N/A</v>
      </c>
      <c r="I485" s="40" t="e">
        <f>IF(AND('DO NOT USE_Contact Formulas'!A485,ISBLANK('Captura de datos de CONTACTO'!I485)),"Zip is required",IF(ISBLANK('Captura de datos de CONTACTO'!I485),NA(),"OK"))</f>
        <v>#N/A</v>
      </c>
      <c r="J485" s="40" t="e">
        <f>IF(AND('DO NOT USE_Contact Formulas'!A485,ISBLANK('Captura de datos de CONTACTO'!J485)),"Student or Staff? is required",IF(ISBLANK('Captura de datos de CONTACTO'!J485),NA(),IF(ISNA(VLOOKUP('Captura de datos de CONTACTO'!J485,'DO NOT USE_School Picklist'!$B$3:$B$6,1,FALSE)),"Please select a value from the drop-down menu","OK")))</f>
        <v>#N/A</v>
      </c>
      <c r="K485" s="40" t="e">
        <f>IF(AND('Captura de datos de CONTACTO'!J485='DO NOT USE_School Picklist'!$B$4,ISBLANK('Captura de datos de CONTACTO'!K485)),"Occupation/Job Title is required if Student or Staff? is Yes, staff/faculty or volunteer",IF('DO NOT USE_Contact Formulas'!A485,"OK",NA()))</f>
        <v>#N/A</v>
      </c>
      <c r="L485" s="40" t="e">
        <f ca="1">IF('Captura de datos de CONTACTO'!L485&gt;'DO NOT USE_School Picklist'!$C$3,"Date last on school campus/facility cannot be a future date",IF('DO NOT USE_Contact Formulas'!A485,IF(ISBLANK('Captura de datos de CONTACTO'!L485),"Date last on school campus/facility is required","OK"),NA()))</f>
        <v>#N/A</v>
      </c>
      <c r="M485" s="41" t="e">
        <f ca="1">IF('Captura de datos de CONTACTO'!M485&gt;'DO NOT USE_School Picklist'!$C$3,"Last Exposure Date cannot be a future date",IF('DO NOT USE_Contact Formulas'!A485,IF(ISBLANK('Captura de datos de CONTACTO'!M485),"Last Exposure Date is required","OK"),NA()))</f>
        <v>#N/A</v>
      </c>
      <c r="N485" s="41" t="e">
        <f>IF(AND('DO NOT USE_Contact Formulas'!A485,ISBLANK('Captura de datos de CONTACTO'!N485)),"Specific Place in the Location is required",IF(ISBLANK('Captura de datos de CONTACTO'!N485),NA(),"OK"))</f>
        <v>#N/A</v>
      </c>
      <c r="O485" s="40" t="e">
        <f>IF(AND(NOT(ISBLANK('Captura de datos de CONTACTO'!O485)),ISNA(VLOOKUP('Captura de datos de CONTACTO'!O485,'DO NOT USE_School Picklist'!$L$3:$L$81,1,FALSE))),"Please select a value from the drop-down menu",IF('DO NOT USE_Contact Formulas'!A485,"OK",NA()))</f>
        <v>#N/A</v>
      </c>
      <c r="P485" s="40" t="e">
        <f>IF(AND(NOT(ISBLANK('Captura de datos de CONTACTO'!P485)),NOT(ISNUMBER(MATCH("*@*.?*",'Captura de datos de CONTACTO'!P485,0)))),"Email must be in a valid format",IF('DO NOT USE_Contact Formulas'!A485,"OK",NA()))</f>
        <v>#N/A</v>
      </c>
      <c r="Q485" s="40" t="e">
        <f>IF(LEN('Captura de datos de CONTACTO'!Q485)&gt;50,"Parent/Guardian Name must be less than 50 characters",IF('DO NOT USE_Contact Formulas'!A485,"OK",NA()))</f>
        <v>#N/A</v>
      </c>
      <c r="R485" s="40" t="e">
        <f>IF(NOT(ISBLANK('Captura de datos de CONTACTO'!R485)),IF(AND(ISNUMBER('Captura de datos de CONTACTO'!R485),LEFT('Captura de datos de CONTACTO'!R485,1)&lt;&gt;"1",LEN('Captura de datos de CONTACTO'!R485)=10),"OK","Phone number must be valid format"),IF('DO NOT USE_Contact Formulas'!A485,"OK",NA()))</f>
        <v>#N/A</v>
      </c>
      <c r="S485" s="40" t="e">
        <f>IF(AND(NOT(ISBLANK('Captura de datos de CONTACTO'!S485)),ISNA(VLOOKUP('Captura de datos de CONTACTO'!S485,'DO NOT USE_School Picklist'!$N$3:$N$63,1,FALSE))),"Please select a value from the drop-down menu",IF('DO NOT USE_Contact Formulas'!A485,"OK",NA()))</f>
        <v>#N/A</v>
      </c>
      <c r="T485" s="53" t="e">
        <f>IF(AND(NOT(ISBLANK('Captura de datos de CONTACTO'!T485)),ISNA(VLOOKUP('Captura de datos de CONTACTO'!T485,'DO NOT USE_School Picklist'!$I$3:$I$5,1,FALSE))),"Please select a value from the drop-down menu",IF('DO NOT USE_Contact Formulas'!A485,"OK",NA()))</f>
        <v>#N/A</v>
      </c>
      <c r="U485" s="40" t="e">
        <f>IF(AND(NOT(ISBLANK('Captura de datos de CONTACTO'!U485)),ISNA(VLOOKUP('Captura de datos de CONTACTO'!U485,'DO NOT USE_School Picklist'!$E$3:$E$10,1,FALSE))),"Please select a value from the drop-down menu",IF('DO NOT USE_Contact Formulas'!A485,"OK",NA()))</f>
        <v>#N/A</v>
      </c>
      <c r="V485" s="53" t="e">
        <f>IF(AND(NOT(ISBLANK('Captura de datos de CONTACTO'!V485)),ISNA(VLOOKUP('Captura de datos de CONTACTO'!V485,'DO NOT USE_School Picklist'!$W$3:$W$9,1,FALSE))),"Please select a value from the drop-down menu",IF('DO NOT USE_Contact Formulas'!A485,"OK",NA()))</f>
        <v>#N/A</v>
      </c>
      <c r="W485" s="53" t="e">
        <f>IF(AND(NOT(ISBLANK('Captura de datos de CONTACTO'!W485)),ISNA(VLOOKUP('Captura de datos de CONTACTO'!W485,'DO NOT USE_School Picklist'!$W$3:$W$9,1,FALSE))),"Please select a value from the drop-down menu",IF('DO NOT USE_Case Formulas'!A485,"OK",NA()))</f>
        <v>#N/A</v>
      </c>
      <c r="X485" s="40" t="e">
        <f>IF(AND(NOT(ISBLANK('Captura de datos de CONTACTO'!X485)),ISNA(VLOOKUP('Captura de datos de CONTACTO'!X485,'DO NOT USE_School Picklist'!$F$3:$F$16,1,FALSE))),"Please select a value from the drop-down menu",IF('DO NOT USE_Contact Formulas'!A485,"OK",NA()))</f>
        <v>#N/A</v>
      </c>
      <c r="Y485" s="40" t="e">
        <f>IF(LEN('Captura de datos de CONTACTO'!Y485)&gt;100,"Classroom(s) must be less than 100 characters",IF('DO NOT USE_Contact Formulas'!A485,"OK",NA()))</f>
        <v>#N/A</v>
      </c>
      <c r="Z485" s="40" t="e">
        <f>IF(AND(NOT(ISBLANK('Captura de datos de CONTACTO'!Z485)),ISNA(VLOOKUP('Captura de datos de CONTACTO'!Z485,'DO NOT USE_School Picklist'!$K$3:$K$6,1,FALSE))),"Please select a value from the drop-down menu",IF('DO NOT USE_Contact Formulas'!A485,"OK",NA()))</f>
        <v>#N/A</v>
      </c>
      <c r="AA485" s="40" t="e">
        <f>IF(AND(NOT(ISBLANK('Captura de datos de CONTACTO'!AA485)),ISNA(VLOOKUP('Captura de datos de CONTACTO'!AA485,'DO NOT USE_School Picklist'!$D$3:$D$5,1,FALSE))),"Please select a value from the drop-down menu",IF('DO NOT USE_Contact Formulas'!A485,"OK",NA()))</f>
        <v>#N/A</v>
      </c>
      <c r="AB485" s="40"/>
      <c r="AC485" s="40" t="e">
        <f>IF(AND(NOT(ISBLANK('Captura de datos de CONTACTO'!AC485)),ISNA(VLOOKUP('Captura de datos de CONTACTO'!AC485,'DO NOT USE_School Picklist'!$G$3:$G$5,1,FALSE))),"Please select a value from the drop-down menu",IF('DO NOT USE_Contact Formulas'!A485,"OK",NA()))</f>
        <v>#N/A</v>
      </c>
      <c r="AD485" s="40"/>
      <c r="AE485" s="40" t="e">
        <f>IF(AND(NOT(ISBLANK('Captura de datos de CONTACTO'!AE485)),ISNA(VLOOKUP('Captura de datos de CONTACTO'!AE485,'DO NOT USE_School Picklist'!$H$3:$H$4,1,FALSE))),"Please select a value from the drop-down menu",IF('DO NOT USE_Contact Formulas'!A485,"OK",NA()))</f>
        <v>#N/A</v>
      </c>
      <c r="AF485" s="40" t="e">
        <f ca="1">IF('Captura de datos de CONTACTO'!AF485&gt;'DO NOT USE_School Picklist'!$C$3,"Test Date cannot be a future date",IF('DO NOT USE_Contact Formulas'!A485,"OK",NA()))</f>
        <v>#N/A</v>
      </c>
      <c r="AG485" s="53" t="e">
        <f>IF(AND('DO NOT USE_Contact Formulas'!A485,ISBLANK('Captura de datos de CONTACTO'!AB485)),"Lab Result Test Result is required",IF(AND(NOT(ISBLANK('Captura de datos de CONTACTO'!AB485)),ISNA(VLOOKUP('Captura de datos de CONTACTO'!AB485,'DO NOT USE_School Picklist'!$Q$3:$Q$8,1,FALSE))),"Please select a value from the drop-down menu",IF('DO NOT USE_Contact Formulas'!A485,"OK",NA())))</f>
        <v>#N/A</v>
      </c>
    </row>
    <row r="486" spans="1:33" x14ac:dyDescent="0.3">
      <c r="A486" s="39" t="e">
        <f>IF('DO NOT USE_Contact Formulas'!A486,IF('DO NOT USE_Contact Formulas'!B486,"Not all required fields are completed","OK"),NA())</f>
        <v>#N/A</v>
      </c>
      <c r="B486" s="40" t="e">
        <f>IF(AND('DO NOT USE_Contact Formulas'!A486,ISBLANK('Captura de datos de CONTACTO'!B486)),"First Name is required",IF(NOT(ISBLANK('Captura de datos de CONTACTO'!B486)),"OK",NA()))</f>
        <v>#N/A</v>
      </c>
      <c r="C486" s="40" t="e">
        <f>IF(AND('DO NOT USE_Contact Formulas'!A486,ISBLANK('Captura de datos de CONTACTO'!C486)),"Last Name is required",IF(NOT(ISBLANK('Captura de datos de CONTACTO'!C486)),"OK",NA()))</f>
        <v>#N/A</v>
      </c>
      <c r="D486" s="40" t="e">
        <f>IF(AND('DO NOT USE_Contact Formulas'!A486,ISBLANK('Captura de datos de CONTACTO'!D486)),"Birthdate is required",IF(NOT(ISBLANK('Captura de datos de CONTACTO'!D486)),"OK",NA()))</f>
        <v>#N/A</v>
      </c>
      <c r="E486" s="40" t="e">
        <f>IF(AND('DO NOT USE_Contact Formulas'!A486,ISBLANK('Captura de datos de CONTACTO'!E486)),"Mobile Phone is required",IF(NOT(ISBLANK('Captura de datos de CONTACTO'!E486)),IF(AND(ISNUMBER(VALUE('Captura de datos de CONTACTO'!E486)),LEFT('Captura de datos de CONTACTO'!E486,1)&lt;&gt;"1",LEN('Captura de datos de CONTACTO'!E486)=10),"OK","Phone number must be valid format"),NA()))</f>
        <v>#N/A</v>
      </c>
      <c r="F486" s="40" t="e">
        <f>IF(LEN('Captura de datos de CONTACTO'!F486)&gt;255,"Home Street Address must be less than 255 characters",IF('DO NOT USE_Contact Formulas'!A486,"OK",NA()))</f>
        <v>#N/A</v>
      </c>
      <c r="G486" s="40" t="e">
        <f>IF(LEN('Captura de datos de CONTACTO'!G486)&gt;40,"City must be less than 40 characters",IF('DO NOT USE_Contact Formulas'!A486,"OK",NA()))</f>
        <v>#N/A</v>
      </c>
      <c r="H486" s="40" t="e">
        <f>IF(AND(NOT(ISBLANK('Captura de datos de CONTACTO'!H486)),ISNA(VLOOKUP('Captura de datos de CONTACTO'!H486,'DO NOT USE_School Picklist'!$P$3:$P$52,1,FALSE))),"Please select a value from the drop-down menu",IF('DO NOT USE_Contact Formulas'!A486,"OK",NA()))</f>
        <v>#N/A</v>
      </c>
      <c r="I486" s="40" t="e">
        <f>IF(AND('DO NOT USE_Contact Formulas'!A486,ISBLANK('Captura de datos de CONTACTO'!I486)),"Zip is required",IF(ISBLANK('Captura de datos de CONTACTO'!I486),NA(),"OK"))</f>
        <v>#N/A</v>
      </c>
      <c r="J486" s="40" t="e">
        <f>IF(AND('DO NOT USE_Contact Formulas'!A486,ISBLANK('Captura de datos de CONTACTO'!J486)),"Student or Staff? is required",IF(ISBLANK('Captura de datos de CONTACTO'!J486),NA(),IF(ISNA(VLOOKUP('Captura de datos de CONTACTO'!J486,'DO NOT USE_School Picklist'!$B$3:$B$6,1,FALSE)),"Please select a value from the drop-down menu","OK")))</f>
        <v>#N/A</v>
      </c>
      <c r="K486" s="40" t="e">
        <f>IF(AND('Captura de datos de CONTACTO'!J486='DO NOT USE_School Picklist'!$B$4,ISBLANK('Captura de datos de CONTACTO'!K486)),"Occupation/Job Title is required if Student or Staff? is Yes, staff/faculty or volunteer",IF('DO NOT USE_Contact Formulas'!A486,"OK",NA()))</f>
        <v>#N/A</v>
      </c>
      <c r="L486" s="40" t="e">
        <f ca="1">IF('Captura de datos de CONTACTO'!L486&gt;'DO NOT USE_School Picklist'!$C$3,"Date last on school campus/facility cannot be a future date",IF('DO NOT USE_Contact Formulas'!A486,IF(ISBLANK('Captura de datos de CONTACTO'!L486),"Date last on school campus/facility is required","OK"),NA()))</f>
        <v>#N/A</v>
      </c>
      <c r="M486" s="41" t="e">
        <f ca="1">IF('Captura de datos de CONTACTO'!M486&gt;'DO NOT USE_School Picklist'!$C$3,"Last Exposure Date cannot be a future date",IF('DO NOT USE_Contact Formulas'!A486,IF(ISBLANK('Captura de datos de CONTACTO'!M486),"Last Exposure Date is required","OK"),NA()))</f>
        <v>#N/A</v>
      </c>
      <c r="N486" s="41" t="e">
        <f>IF(AND('DO NOT USE_Contact Formulas'!A486,ISBLANK('Captura de datos de CONTACTO'!N486)),"Specific Place in the Location is required",IF(ISBLANK('Captura de datos de CONTACTO'!N486),NA(),"OK"))</f>
        <v>#N/A</v>
      </c>
      <c r="O486" s="40" t="e">
        <f>IF(AND(NOT(ISBLANK('Captura de datos de CONTACTO'!O486)),ISNA(VLOOKUP('Captura de datos de CONTACTO'!O486,'DO NOT USE_School Picklist'!$L$3:$L$81,1,FALSE))),"Please select a value from the drop-down menu",IF('DO NOT USE_Contact Formulas'!A486,"OK",NA()))</f>
        <v>#N/A</v>
      </c>
      <c r="P486" s="40" t="e">
        <f>IF(AND(NOT(ISBLANK('Captura de datos de CONTACTO'!P486)),NOT(ISNUMBER(MATCH("*@*.?*",'Captura de datos de CONTACTO'!P486,0)))),"Email must be in a valid format",IF('DO NOT USE_Contact Formulas'!A486,"OK",NA()))</f>
        <v>#N/A</v>
      </c>
      <c r="Q486" s="40" t="e">
        <f>IF(LEN('Captura de datos de CONTACTO'!Q486)&gt;50,"Parent/Guardian Name must be less than 50 characters",IF('DO NOT USE_Contact Formulas'!A486,"OK",NA()))</f>
        <v>#N/A</v>
      </c>
      <c r="R486" s="40" t="e">
        <f>IF(NOT(ISBLANK('Captura de datos de CONTACTO'!R486)),IF(AND(ISNUMBER('Captura de datos de CONTACTO'!R486),LEFT('Captura de datos de CONTACTO'!R486,1)&lt;&gt;"1",LEN('Captura de datos de CONTACTO'!R486)=10),"OK","Phone number must be valid format"),IF('DO NOT USE_Contact Formulas'!A486,"OK",NA()))</f>
        <v>#N/A</v>
      </c>
      <c r="S486" s="40" t="e">
        <f>IF(AND(NOT(ISBLANK('Captura de datos de CONTACTO'!S486)),ISNA(VLOOKUP('Captura de datos de CONTACTO'!S486,'DO NOT USE_School Picklist'!$N$3:$N$63,1,FALSE))),"Please select a value from the drop-down menu",IF('DO NOT USE_Contact Formulas'!A486,"OK",NA()))</f>
        <v>#N/A</v>
      </c>
      <c r="T486" s="53" t="e">
        <f>IF(AND(NOT(ISBLANK('Captura de datos de CONTACTO'!T486)),ISNA(VLOOKUP('Captura de datos de CONTACTO'!T486,'DO NOT USE_School Picklist'!$I$3:$I$5,1,FALSE))),"Please select a value from the drop-down menu",IF('DO NOT USE_Contact Formulas'!A486,"OK",NA()))</f>
        <v>#N/A</v>
      </c>
      <c r="U486" s="40" t="e">
        <f>IF(AND(NOT(ISBLANK('Captura de datos de CONTACTO'!U486)),ISNA(VLOOKUP('Captura de datos de CONTACTO'!U486,'DO NOT USE_School Picklist'!$E$3:$E$10,1,FALSE))),"Please select a value from the drop-down menu",IF('DO NOT USE_Contact Formulas'!A486,"OK",NA()))</f>
        <v>#N/A</v>
      </c>
      <c r="V486" s="53" t="e">
        <f>IF(AND(NOT(ISBLANK('Captura de datos de CONTACTO'!V486)),ISNA(VLOOKUP('Captura de datos de CONTACTO'!V486,'DO NOT USE_School Picklist'!$W$3:$W$9,1,FALSE))),"Please select a value from the drop-down menu",IF('DO NOT USE_Contact Formulas'!A486,"OK",NA()))</f>
        <v>#N/A</v>
      </c>
      <c r="W486" s="53" t="e">
        <f>IF(AND(NOT(ISBLANK('Captura de datos de CONTACTO'!W486)),ISNA(VLOOKUP('Captura de datos de CONTACTO'!W486,'DO NOT USE_School Picklist'!$W$3:$W$9,1,FALSE))),"Please select a value from the drop-down menu",IF('DO NOT USE_Case Formulas'!A486,"OK",NA()))</f>
        <v>#N/A</v>
      </c>
      <c r="X486" s="40" t="e">
        <f>IF(AND(NOT(ISBLANK('Captura de datos de CONTACTO'!X486)),ISNA(VLOOKUP('Captura de datos de CONTACTO'!X486,'DO NOT USE_School Picklist'!$F$3:$F$16,1,FALSE))),"Please select a value from the drop-down menu",IF('DO NOT USE_Contact Formulas'!A486,"OK",NA()))</f>
        <v>#N/A</v>
      </c>
      <c r="Y486" s="40" t="e">
        <f>IF(LEN('Captura de datos de CONTACTO'!Y486)&gt;100,"Classroom(s) must be less than 100 characters",IF('DO NOT USE_Contact Formulas'!A486,"OK",NA()))</f>
        <v>#N/A</v>
      </c>
      <c r="Z486" s="40" t="e">
        <f>IF(AND(NOT(ISBLANK('Captura de datos de CONTACTO'!Z486)),ISNA(VLOOKUP('Captura de datos de CONTACTO'!Z486,'DO NOT USE_School Picklist'!$K$3:$K$6,1,FALSE))),"Please select a value from the drop-down menu",IF('DO NOT USE_Contact Formulas'!A486,"OK",NA()))</f>
        <v>#N/A</v>
      </c>
      <c r="AA486" s="40" t="e">
        <f>IF(AND(NOT(ISBLANK('Captura de datos de CONTACTO'!AA486)),ISNA(VLOOKUP('Captura de datos de CONTACTO'!AA486,'DO NOT USE_School Picklist'!$D$3:$D$5,1,FALSE))),"Please select a value from the drop-down menu",IF('DO NOT USE_Contact Formulas'!A486,"OK",NA()))</f>
        <v>#N/A</v>
      </c>
      <c r="AB486" s="40"/>
      <c r="AC486" s="40" t="e">
        <f>IF(AND(NOT(ISBLANK('Captura de datos de CONTACTO'!AC486)),ISNA(VLOOKUP('Captura de datos de CONTACTO'!AC486,'DO NOT USE_School Picklist'!$G$3:$G$5,1,FALSE))),"Please select a value from the drop-down menu",IF('DO NOT USE_Contact Formulas'!A486,"OK",NA()))</f>
        <v>#N/A</v>
      </c>
      <c r="AD486" s="40"/>
      <c r="AE486" s="40" t="e">
        <f>IF(AND(NOT(ISBLANK('Captura de datos de CONTACTO'!AE486)),ISNA(VLOOKUP('Captura de datos de CONTACTO'!AE486,'DO NOT USE_School Picklist'!$H$3:$H$4,1,FALSE))),"Please select a value from the drop-down menu",IF('DO NOT USE_Contact Formulas'!A486,"OK",NA()))</f>
        <v>#N/A</v>
      </c>
      <c r="AF486" s="40" t="e">
        <f ca="1">IF('Captura de datos de CONTACTO'!AF486&gt;'DO NOT USE_School Picklist'!$C$3,"Test Date cannot be a future date",IF('DO NOT USE_Contact Formulas'!A486,"OK",NA()))</f>
        <v>#N/A</v>
      </c>
      <c r="AG486" s="53" t="e">
        <f>IF(AND('DO NOT USE_Contact Formulas'!A486,ISBLANK('Captura de datos de CONTACTO'!AB486)),"Lab Result Test Result is required",IF(AND(NOT(ISBLANK('Captura de datos de CONTACTO'!AB486)),ISNA(VLOOKUP('Captura de datos de CONTACTO'!AB486,'DO NOT USE_School Picklist'!$Q$3:$Q$8,1,FALSE))),"Please select a value from the drop-down menu",IF('DO NOT USE_Contact Formulas'!A486,"OK",NA())))</f>
        <v>#N/A</v>
      </c>
    </row>
    <row r="487" spans="1:33" x14ac:dyDescent="0.3">
      <c r="A487" s="39" t="e">
        <f>IF('DO NOT USE_Contact Formulas'!A487,IF('DO NOT USE_Contact Formulas'!B487,"Not all required fields are completed","OK"),NA())</f>
        <v>#N/A</v>
      </c>
      <c r="B487" s="40" t="e">
        <f>IF(AND('DO NOT USE_Contact Formulas'!A487,ISBLANK('Captura de datos de CONTACTO'!B487)),"First Name is required",IF(NOT(ISBLANK('Captura de datos de CONTACTO'!B487)),"OK",NA()))</f>
        <v>#N/A</v>
      </c>
      <c r="C487" s="40" t="e">
        <f>IF(AND('DO NOT USE_Contact Formulas'!A487,ISBLANK('Captura de datos de CONTACTO'!C487)),"Last Name is required",IF(NOT(ISBLANK('Captura de datos de CONTACTO'!C487)),"OK",NA()))</f>
        <v>#N/A</v>
      </c>
      <c r="D487" s="40" t="e">
        <f>IF(AND('DO NOT USE_Contact Formulas'!A487,ISBLANK('Captura de datos de CONTACTO'!D487)),"Birthdate is required",IF(NOT(ISBLANK('Captura de datos de CONTACTO'!D487)),"OK",NA()))</f>
        <v>#N/A</v>
      </c>
      <c r="E487" s="40" t="e">
        <f>IF(AND('DO NOT USE_Contact Formulas'!A487,ISBLANK('Captura de datos de CONTACTO'!E487)),"Mobile Phone is required",IF(NOT(ISBLANK('Captura de datos de CONTACTO'!E487)),IF(AND(ISNUMBER(VALUE('Captura de datos de CONTACTO'!E487)),LEFT('Captura de datos de CONTACTO'!E487,1)&lt;&gt;"1",LEN('Captura de datos de CONTACTO'!E487)=10),"OK","Phone number must be valid format"),NA()))</f>
        <v>#N/A</v>
      </c>
      <c r="F487" s="40" t="e">
        <f>IF(LEN('Captura de datos de CONTACTO'!F487)&gt;255,"Home Street Address must be less than 255 characters",IF('DO NOT USE_Contact Formulas'!A487,"OK",NA()))</f>
        <v>#N/A</v>
      </c>
      <c r="G487" s="40" t="e">
        <f>IF(LEN('Captura de datos de CONTACTO'!G487)&gt;40,"City must be less than 40 characters",IF('DO NOT USE_Contact Formulas'!A487,"OK",NA()))</f>
        <v>#N/A</v>
      </c>
      <c r="H487" s="40" t="e">
        <f>IF(AND(NOT(ISBLANK('Captura de datos de CONTACTO'!H487)),ISNA(VLOOKUP('Captura de datos de CONTACTO'!H487,'DO NOT USE_School Picklist'!$P$3:$P$52,1,FALSE))),"Please select a value from the drop-down menu",IF('DO NOT USE_Contact Formulas'!A487,"OK",NA()))</f>
        <v>#N/A</v>
      </c>
      <c r="I487" s="40" t="e">
        <f>IF(AND('DO NOT USE_Contact Formulas'!A487,ISBLANK('Captura de datos de CONTACTO'!I487)),"Zip is required",IF(ISBLANK('Captura de datos de CONTACTO'!I487),NA(),"OK"))</f>
        <v>#N/A</v>
      </c>
      <c r="J487" s="40" t="e">
        <f>IF(AND('DO NOT USE_Contact Formulas'!A487,ISBLANK('Captura de datos de CONTACTO'!J487)),"Student or Staff? is required",IF(ISBLANK('Captura de datos de CONTACTO'!J487),NA(),IF(ISNA(VLOOKUP('Captura de datos de CONTACTO'!J487,'DO NOT USE_School Picklist'!$B$3:$B$6,1,FALSE)),"Please select a value from the drop-down menu","OK")))</f>
        <v>#N/A</v>
      </c>
      <c r="K487" s="40" t="e">
        <f>IF(AND('Captura de datos de CONTACTO'!J487='DO NOT USE_School Picklist'!$B$4,ISBLANK('Captura de datos de CONTACTO'!K487)),"Occupation/Job Title is required if Student or Staff? is Yes, staff/faculty or volunteer",IF('DO NOT USE_Contact Formulas'!A487,"OK",NA()))</f>
        <v>#N/A</v>
      </c>
      <c r="L487" s="40" t="e">
        <f ca="1">IF('Captura de datos de CONTACTO'!L487&gt;'DO NOT USE_School Picklist'!$C$3,"Date last on school campus/facility cannot be a future date",IF('DO NOT USE_Contact Formulas'!A487,IF(ISBLANK('Captura de datos de CONTACTO'!L487),"Date last on school campus/facility is required","OK"),NA()))</f>
        <v>#N/A</v>
      </c>
      <c r="M487" s="41" t="e">
        <f ca="1">IF('Captura de datos de CONTACTO'!M487&gt;'DO NOT USE_School Picklist'!$C$3,"Last Exposure Date cannot be a future date",IF('DO NOT USE_Contact Formulas'!A487,IF(ISBLANK('Captura de datos de CONTACTO'!M487),"Last Exposure Date is required","OK"),NA()))</f>
        <v>#N/A</v>
      </c>
      <c r="N487" s="41" t="e">
        <f>IF(AND('DO NOT USE_Contact Formulas'!A487,ISBLANK('Captura de datos de CONTACTO'!N487)),"Specific Place in the Location is required",IF(ISBLANK('Captura de datos de CONTACTO'!N487),NA(),"OK"))</f>
        <v>#N/A</v>
      </c>
      <c r="O487" s="40" t="e">
        <f>IF(AND(NOT(ISBLANK('Captura de datos de CONTACTO'!O487)),ISNA(VLOOKUP('Captura de datos de CONTACTO'!O487,'DO NOT USE_School Picklist'!$L$3:$L$81,1,FALSE))),"Please select a value from the drop-down menu",IF('DO NOT USE_Contact Formulas'!A487,"OK",NA()))</f>
        <v>#N/A</v>
      </c>
      <c r="P487" s="40" t="e">
        <f>IF(AND(NOT(ISBLANK('Captura de datos de CONTACTO'!P487)),NOT(ISNUMBER(MATCH("*@*.?*",'Captura de datos de CONTACTO'!P487,0)))),"Email must be in a valid format",IF('DO NOT USE_Contact Formulas'!A487,"OK",NA()))</f>
        <v>#N/A</v>
      </c>
      <c r="Q487" s="40" t="e">
        <f>IF(LEN('Captura de datos de CONTACTO'!Q487)&gt;50,"Parent/Guardian Name must be less than 50 characters",IF('DO NOT USE_Contact Formulas'!A487,"OK",NA()))</f>
        <v>#N/A</v>
      </c>
      <c r="R487" s="40" t="e">
        <f>IF(NOT(ISBLANK('Captura de datos de CONTACTO'!R487)),IF(AND(ISNUMBER('Captura de datos de CONTACTO'!R487),LEFT('Captura de datos de CONTACTO'!R487,1)&lt;&gt;"1",LEN('Captura de datos de CONTACTO'!R487)=10),"OK","Phone number must be valid format"),IF('DO NOT USE_Contact Formulas'!A487,"OK",NA()))</f>
        <v>#N/A</v>
      </c>
      <c r="S487" s="40" t="e">
        <f>IF(AND(NOT(ISBLANK('Captura de datos de CONTACTO'!S487)),ISNA(VLOOKUP('Captura de datos de CONTACTO'!S487,'DO NOT USE_School Picklist'!$N$3:$N$63,1,FALSE))),"Please select a value from the drop-down menu",IF('DO NOT USE_Contact Formulas'!A487,"OK",NA()))</f>
        <v>#N/A</v>
      </c>
      <c r="T487" s="53" t="e">
        <f>IF(AND(NOT(ISBLANK('Captura de datos de CONTACTO'!T487)),ISNA(VLOOKUP('Captura de datos de CONTACTO'!T487,'DO NOT USE_School Picklist'!$I$3:$I$5,1,FALSE))),"Please select a value from the drop-down menu",IF('DO NOT USE_Contact Formulas'!A487,"OK",NA()))</f>
        <v>#N/A</v>
      </c>
      <c r="U487" s="40" t="e">
        <f>IF(AND(NOT(ISBLANK('Captura de datos de CONTACTO'!U487)),ISNA(VLOOKUP('Captura de datos de CONTACTO'!U487,'DO NOT USE_School Picklist'!$E$3:$E$10,1,FALSE))),"Please select a value from the drop-down menu",IF('DO NOT USE_Contact Formulas'!A487,"OK",NA()))</f>
        <v>#N/A</v>
      </c>
      <c r="V487" s="53" t="e">
        <f>IF(AND(NOT(ISBLANK('Captura de datos de CONTACTO'!V487)),ISNA(VLOOKUP('Captura de datos de CONTACTO'!V487,'DO NOT USE_School Picklist'!$W$3:$W$9,1,FALSE))),"Please select a value from the drop-down menu",IF('DO NOT USE_Contact Formulas'!A487,"OK",NA()))</f>
        <v>#N/A</v>
      </c>
      <c r="W487" s="53" t="e">
        <f>IF(AND(NOT(ISBLANK('Captura de datos de CONTACTO'!W487)),ISNA(VLOOKUP('Captura de datos de CONTACTO'!W487,'DO NOT USE_School Picklist'!$W$3:$W$9,1,FALSE))),"Please select a value from the drop-down menu",IF('DO NOT USE_Case Formulas'!A487,"OK",NA()))</f>
        <v>#N/A</v>
      </c>
      <c r="X487" s="40" t="e">
        <f>IF(AND(NOT(ISBLANK('Captura de datos de CONTACTO'!X487)),ISNA(VLOOKUP('Captura de datos de CONTACTO'!X487,'DO NOT USE_School Picklist'!$F$3:$F$16,1,FALSE))),"Please select a value from the drop-down menu",IF('DO NOT USE_Contact Formulas'!A487,"OK",NA()))</f>
        <v>#N/A</v>
      </c>
      <c r="Y487" s="40" t="e">
        <f>IF(LEN('Captura de datos de CONTACTO'!Y487)&gt;100,"Classroom(s) must be less than 100 characters",IF('DO NOT USE_Contact Formulas'!A487,"OK",NA()))</f>
        <v>#N/A</v>
      </c>
      <c r="Z487" s="40" t="e">
        <f>IF(AND(NOT(ISBLANK('Captura de datos de CONTACTO'!Z487)),ISNA(VLOOKUP('Captura de datos de CONTACTO'!Z487,'DO NOT USE_School Picklist'!$K$3:$K$6,1,FALSE))),"Please select a value from the drop-down menu",IF('DO NOT USE_Contact Formulas'!A487,"OK",NA()))</f>
        <v>#N/A</v>
      </c>
      <c r="AA487" s="40" t="e">
        <f>IF(AND(NOT(ISBLANK('Captura de datos de CONTACTO'!AA487)),ISNA(VLOOKUP('Captura de datos de CONTACTO'!AA487,'DO NOT USE_School Picklist'!$D$3:$D$5,1,FALSE))),"Please select a value from the drop-down menu",IF('DO NOT USE_Contact Formulas'!A487,"OK",NA()))</f>
        <v>#N/A</v>
      </c>
      <c r="AB487" s="40"/>
      <c r="AC487" s="40" t="e">
        <f>IF(AND(NOT(ISBLANK('Captura de datos de CONTACTO'!AC487)),ISNA(VLOOKUP('Captura de datos de CONTACTO'!AC487,'DO NOT USE_School Picklist'!$G$3:$G$5,1,FALSE))),"Please select a value from the drop-down menu",IF('DO NOT USE_Contact Formulas'!A487,"OK",NA()))</f>
        <v>#N/A</v>
      </c>
      <c r="AD487" s="40"/>
      <c r="AE487" s="40" t="e">
        <f>IF(AND(NOT(ISBLANK('Captura de datos de CONTACTO'!AE487)),ISNA(VLOOKUP('Captura de datos de CONTACTO'!AE487,'DO NOT USE_School Picklist'!$H$3:$H$4,1,FALSE))),"Please select a value from the drop-down menu",IF('DO NOT USE_Contact Formulas'!A487,"OK",NA()))</f>
        <v>#N/A</v>
      </c>
      <c r="AF487" s="40" t="e">
        <f ca="1">IF('Captura de datos de CONTACTO'!AF487&gt;'DO NOT USE_School Picklist'!$C$3,"Test Date cannot be a future date",IF('DO NOT USE_Contact Formulas'!A487,"OK",NA()))</f>
        <v>#N/A</v>
      </c>
      <c r="AG487" s="53" t="e">
        <f>IF(AND('DO NOT USE_Contact Formulas'!A487,ISBLANK('Captura de datos de CONTACTO'!AB487)),"Lab Result Test Result is required",IF(AND(NOT(ISBLANK('Captura de datos de CONTACTO'!AB487)),ISNA(VLOOKUP('Captura de datos de CONTACTO'!AB487,'DO NOT USE_School Picklist'!$Q$3:$Q$8,1,FALSE))),"Please select a value from the drop-down menu",IF('DO NOT USE_Contact Formulas'!A487,"OK",NA())))</f>
        <v>#N/A</v>
      </c>
    </row>
    <row r="488" spans="1:33" x14ac:dyDescent="0.3">
      <c r="A488" s="39" t="e">
        <f>IF('DO NOT USE_Contact Formulas'!A488,IF('DO NOT USE_Contact Formulas'!B488,"Not all required fields are completed","OK"),NA())</f>
        <v>#N/A</v>
      </c>
      <c r="B488" s="40" t="e">
        <f>IF(AND('DO NOT USE_Contact Formulas'!A488,ISBLANK('Captura de datos de CONTACTO'!B488)),"First Name is required",IF(NOT(ISBLANK('Captura de datos de CONTACTO'!B488)),"OK",NA()))</f>
        <v>#N/A</v>
      </c>
      <c r="C488" s="40" t="e">
        <f>IF(AND('DO NOT USE_Contact Formulas'!A488,ISBLANK('Captura de datos de CONTACTO'!C488)),"Last Name is required",IF(NOT(ISBLANK('Captura de datos de CONTACTO'!C488)),"OK",NA()))</f>
        <v>#N/A</v>
      </c>
      <c r="D488" s="40" t="e">
        <f>IF(AND('DO NOT USE_Contact Formulas'!A488,ISBLANK('Captura de datos de CONTACTO'!D488)),"Birthdate is required",IF(NOT(ISBLANK('Captura de datos de CONTACTO'!D488)),"OK",NA()))</f>
        <v>#N/A</v>
      </c>
      <c r="E488" s="40" t="e">
        <f>IF(AND('DO NOT USE_Contact Formulas'!A488,ISBLANK('Captura de datos de CONTACTO'!E488)),"Mobile Phone is required",IF(NOT(ISBLANK('Captura de datos de CONTACTO'!E488)),IF(AND(ISNUMBER(VALUE('Captura de datos de CONTACTO'!E488)),LEFT('Captura de datos de CONTACTO'!E488,1)&lt;&gt;"1",LEN('Captura de datos de CONTACTO'!E488)=10),"OK","Phone number must be valid format"),NA()))</f>
        <v>#N/A</v>
      </c>
      <c r="F488" s="40" t="e">
        <f>IF(LEN('Captura de datos de CONTACTO'!F488)&gt;255,"Home Street Address must be less than 255 characters",IF('DO NOT USE_Contact Formulas'!A488,"OK",NA()))</f>
        <v>#N/A</v>
      </c>
      <c r="G488" s="40" t="e">
        <f>IF(LEN('Captura de datos de CONTACTO'!G488)&gt;40,"City must be less than 40 characters",IF('DO NOT USE_Contact Formulas'!A488,"OK",NA()))</f>
        <v>#N/A</v>
      </c>
      <c r="H488" s="40" t="e">
        <f>IF(AND(NOT(ISBLANK('Captura de datos de CONTACTO'!H488)),ISNA(VLOOKUP('Captura de datos de CONTACTO'!H488,'DO NOT USE_School Picklist'!$P$3:$P$52,1,FALSE))),"Please select a value from the drop-down menu",IF('DO NOT USE_Contact Formulas'!A488,"OK",NA()))</f>
        <v>#N/A</v>
      </c>
      <c r="I488" s="40" t="e">
        <f>IF(AND('DO NOT USE_Contact Formulas'!A488,ISBLANK('Captura de datos de CONTACTO'!I488)),"Zip is required",IF(ISBLANK('Captura de datos de CONTACTO'!I488),NA(),"OK"))</f>
        <v>#N/A</v>
      </c>
      <c r="J488" s="40" t="e">
        <f>IF(AND('DO NOT USE_Contact Formulas'!A488,ISBLANK('Captura de datos de CONTACTO'!J488)),"Student or Staff? is required",IF(ISBLANK('Captura de datos de CONTACTO'!J488),NA(),IF(ISNA(VLOOKUP('Captura de datos de CONTACTO'!J488,'DO NOT USE_School Picklist'!$B$3:$B$6,1,FALSE)),"Please select a value from the drop-down menu","OK")))</f>
        <v>#N/A</v>
      </c>
      <c r="K488" s="40" t="e">
        <f>IF(AND('Captura de datos de CONTACTO'!J488='DO NOT USE_School Picklist'!$B$4,ISBLANK('Captura de datos de CONTACTO'!K488)),"Occupation/Job Title is required if Student or Staff? is Yes, staff/faculty or volunteer",IF('DO NOT USE_Contact Formulas'!A488,"OK",NA()))</f>
        <v>#N/A</v>
      </c>
      <c r="L488" s="40" t="e">
        <f ca="1">IF('Captura de datos de CONTACTO'!L488&gt;'DO NOT USE_School Picklist'!$C$3,"Date last on school campus/facility cannot be a future date",IF('DO NOT USE_Contact Formulas'!A488,IF(ISBLANK('Captura de datos de CONTACTO'!L488),"Date last on school campus/facility is required","OK"),NA()))</f>
        <v>#N/A</v>
      </c>
      <c r="M488" s="41" t="e">
        <f ca="1">IF('Captura de datos de CONTACTO'!M488&gt;'DO NOT USE_School Picklist'!$C$3,"Last Exposure Date cannot be a future date",IF('DO NOT USE_Contact Formulas'!A488,IF(ISBLANK('Captura de datos de CONTACTO'!M488),"Last Exposure Date is required","OK"),NA()))</f>
        <v>#N/A</v>
      </c>
      <c r="N488" s="41" t="e">
        <f>IF(AND('DO NOT USE_Contact Formulas'!A488,ISBLANK('Captura de datos de CONTACTO'!N488)),"Specific Place in the Location is required",IF(ISBLANK('Captura de datos de CONTACTO'!N488),NA(),"OK"))</f>
        <v>#N/A</v>
      </c>
      <c r="O488" s="40" t="e">
        <f>IF(AND(NOT(ISBLANK('Captura de datos de CONTACTO'!O488)),ISNA(VLOOKUP('Captura de datos de CONTACTO'!O488,'DO NOT USE_School Picklist'!$L$3:$L$81,1,FALSE))),"Please select a value from the drop-down menu",IF('DO NOT USE_Contact Formulas'!A488,"OK",NA()))</f>
        <v>#N/A</v>
      </c>
      <c r="P488" s="40" t="e">
        <f>IF(AND(NOT(ISBLANK('Captura de datos de CONTACTO'!P488)),NOT(ISNUMBER(MATCH("*@*.?*",'Captura de datos de CONTACTO'!P488,0)))),"Email must be in a valid format",IF('DO NOT USE_Contact Formulas'!A488,"OK",NA()))</f>
        <v>#N/A</v>
      </c>
      <c r="Q488" s="40" t="e">
        <f>IF(LEN('Captura de datos de CONTACTO'!Q488)&gt;50,"Parent/Guardian Name must be less than 50 characters",IF('DO NOT USE_Contact Formulas'!A488,"OK",NA()))</f>
        <v>#N/A</v>
      </c>
      <c r="R488" s="40" t="e">
        <f>IF(NOT(ISBLANK('Captura de datos de CONTACTO'!R488)),IF(AND(ISNUMBER('Captura de datos de CONTACTO'!R488),LEFT('Captura de datos de CONTACTO'!R488,1)&lt;&gt;"1",LEN('Captura de datos de CONTACTO'!R488)=10),"OK","Phone number must be valid format"),IF('DO NOT USE_Contact Formulas'!A488,"OK",NA()))</f>
        <v>#N/A</v>
      </c>
      <c r="S488" s="40" t="e">
        <f>IF(AND(NOT(ISBLANK('Captura de datos de CONTACTO'!S488)),ISNA(VLOOKUP('Captura de datos de CONTACTO'!S488,'DO NOT USE_School Picklist'!$N$3:$N$63,1,FALSE))),"Please select a value from the drop-down menu",IF('DO NOT USE_Contact Formulas'!A488,"OK",NA()))</f>
        <v>#N/A</v>
      </c>
      <c r="T488" s="53" t="e">
        <f>IF(AND(NOT(ISBLANK('Captura de datos de CONTACTO'!T488)),ISNA(VLOOKUP('Captura de datos de CONTACTO'!T488,'DO NOT USE_School Picklist'!$I$3:$I$5,1,FALSE))),"Please select a value from the drop-down menu",IF('DO NOT USE_Contact Formulas'!A488,"OK",NA()))</f>
        <v>#N/A</v>
      </c>
      <c r="U488" s="40" t="e">
        <f>IF(AND(NOT(ISBLANK('Captura de datos de CONTACTO'!U488)),ISNA(VLOOKUP('Captura de datos de CONTACTO'!U488,'DO NOT USE_School Picklist'!$E$3:$E$10,1,FALSE))),"Please select a value from the drop-down menu",IF('DO NOT USE_Contact Formulas'!A488,"OK",NA()))</f>
        <v>#N/A</v>
      </c>
      <c r="V488" s="53" t="e">
        <f>IF(AND(NOT(ISBLANK('Captura de datos de CONTACTO'!V488)),ISNA(VLOOKUP('Captura de datos de CONTACTO'!V488,'DO NOT USE_School Picklist'!$W$3:$W$9,1,FALSE))),"Please select a value from the drop-down menu",IF('DO NOT USE_Contact Formulas'!A488,"OK",NA()))</f>
        <v>#N/A</v>
      </c>
      <c r="W488" s="53" t="e">
        <f>IF(AND(NOT(ISBLANK('Captura de datos de CONTACTO'!W488)),ISNA(VLOOKUP('Captura de datos de CONTACTO'!W488,'DO NOT USE_School Picklist'!$W$3:$W$9,1,FALSE))),"Please select a value from the drop-down menu",IF('DO NOT USE_Case Formulas'!A488,"OK",NA()))</f>
        <v>#N/A</v>
      </c>
      <c r="X488" s="40" t="e">
        <f>IF(AND(NOT(ISBLANK('Captura de datos de CONTACTO'!X488)),ISNA(VLOOKUP('Captura de datos de CONTACTO'!X488,'DO NOT USE_School Picklist'!$F$3:$F$16,1,FALSE))),"Please select a value from the drop-down menu",IF('DO NOT USE_Contact Formulas'!A488,"OK",NA()))</f>
        <v>#N/A</v>
      </c>
      <c r="Y488" s="40" t="e">
        <f>IF(LEN('Captura de datos de CONTACTO'!Y488)&gt;100,"Classroom(s) must be less than 100 characters",IF('DO NOT USE_Contact Formulas'!A488,"OK",NA()))</f>
        <v>#N/A</v>
      </c>
      <c r="Z488" s="40" t="e">
        <f>IF(AND(NOT(ISBLANK('Captura de datos de CONTACTO'!Z488)),ISNA(VLOOKUP('Captura de datos de CONTACTO'!Z488,'DO NOT USE_School Picklist'!$K$3:$K$6,1,FALSE))),"Please select a value from the drop-down menu",IF('DO NOT USE_Contact Formulas'!A488,"OK",NA()))</f>
        <v>#N/A</v>
      </c>
      <c r="AA488" s="40" t="e">
        <f>IF(AND(NOT(ISBLANK('Captura de datos de CONTACTO'!AA488)),ISNA(VLOOKUP('Captura de datos de CONTACTO'!AA488,'DO NOT USE_School Picklist'!$D$3:$D$5,1,FALSE))),"Please select a value from the drop-down menu",IF('DO NOT USE_Contact Formulas'!A488,"OK",NA()))</f>
        <v>#N/A</v>
      </c>
      <c r="AB488" s="40"/>
      <c r="AC488" s="40" t="e">
        <f>IF(AND(NOT(ISBLANK('Captura de datos de CONTACTO'!AC488)),ISNA(VLOOKUP('Captura de datos de CONTACTO'!AC488,'DO NOT USE_School Picklist'!$G$3:$G$5,1,FALSE))),"Please select a value from the drop-down menu",IF('DO NOT USE_Contact Formulas'!A488,"OK",NA()))</f>
        <v>#N/A</v>
      </c>
      <c r="AD488" s="40"/>
      <c r="AE488" s="40" t="e">
        <f>IF(AND(NOT(ISBLANK('Captura de datos de CONTACTO'!AE488)),ISNA(VLOOKUP('Captura de datos de CONTACTO'!AE488,'DO NOT USE_School Picklist'!$H$3:$H$4,1,FALSE))),"Please select a value from the drop-down menu",IF('DO NOT USE_Contact Formulas'!A488,"OK",NA()))</f>
        <v>#N/A</v>
      </c>
      <c r="AF488" s="40" t="e">
        <f ca="1">IF('Captura de datos de CONTACTO'!AF488&gt;'DO NOT USE_School Picklist'!$C$3,"Test Date cannot be a future date",IF('DO NOT USE_Contact Formulas'!A488,"OK",NA()))</f>
        <v>#N/A</v>
      </c>
      <c r="AG488" s="53" t="e">
        <f>IF(AND('DO NOT USE_Contact Formulas'!A488,ISBLANK('Captura de datos de CONTACTO'!AB488)),"Lab Result Test Result is required",IF(AND(NOT(ISBLANK('Captura de datos de CONTACTO'!AB488)),ISNA(VLOOKUP('Captura de datos de CONTACTO'!AB488,'DO NOT USE_School Picklist'!$Q$3:$Q$8,1,FALSE))),"Please select a value from the drop-down menu",IF('DO NOT USE_Contact Formulas'!A488,"OK",NA())))</f>
        <v>#N/A</v>
      </c>
    </row>
    <row r="489" spans="1:33" x14ac:dyDescent="0.3">
      <c r="A489" s="39" t="e">
        <f>IF('DO NOT USE_Contact Formulas'!A489,IF('DO NOT USE_Contact Formulas'!B489,"Not all required fields are completed","OK"),NA())</f>
        <v>#N/A</v>
      </c>
      <c r="B489" s="40" t="e">
        <f>IF(AND('DO NOT USE_Contact Formulas'!A489,ISBLANK('Captura de datos de CONTACTO'!B489)),"First Name is required",IF(NOT(ISBLANK('Captura de datos de CONTACTO'!B489)),"OK",NA()))</f>
        <v>#N/A</v>
      </c>
      <c r="C489" s="40" t="e">
        <f>IF(AND('DO NOT USE_Contact Formulas'!A489,ISBLANK('Captura de datos de CONTACTO'!C489)),"Last Name is required",IF(NOT(ISBLANK('Captura de datos de CONTACTO'!C489)),"OK",NA()))</f>
        <v>#N/A</v>
      </c>
      <c r="D489" s="40" t="e">
        <f>IF(AND('DO NOT USE_Contact Formulas'!A489,ISBLANK('Captura de datos de CONTACTO'!D489)),"Birthdate is required",IF(NOT(ISBLANK('Captura de datos de CONTACTO'!D489)),"OK",NA()))</f>
        <v>#N/A</v>
      </c>
      <c r="E489" s="40" t="e">
        <f>IF(AND('DO NOT USE_Contact Formulas'!A489,ISBLANK('Captura de datos de CONTACTO'!E489)),"Mobile Phone is required",IF(NOT(ISBLANK('Captura de datos de CONTACTO'!E489)),IF(AND(ISNUMBER(VALUE('Captura de datos de CONTACTO'!E489)),LEFT('Captura de datos de CONTACTO'!E489,1)&lt;&gt;"1",LEN('Captura de datos de CONTACTO'!E489)=10),"OK","Phone number must be valid format"),NA()))</f>
        <v>#N/A</v>
      </c>
      <c r="F489" s="40" t="e">
        <f>IF(LEN('Captura de datos de CONTACTO'!F489)&gt;255,"Home Street Address must be less than 255 characters",IF('DO NOT USE_Contact Formulas'!A489,"OK",NA()))</f>
        <v>#N/A</v>
      </c>
      <c r="G489" s="40" t="e">
        <f>IF(LEN('Captura de datos de CONTACTO'!G489)&gt;40,"City must be less than 40 characters",IF('DO NOT USE_Contact Formulas'!A489,"OK",NA()))</f>
        <v>#N/A</v>
      </c>
      <c r="H489" s="40" t="e">
        <f>IF(AND(NOT(ISBLANK('Captura de datos de CONTACTO'!H489)),ISNA(VLOOKUP('Captura de datos de CONTACTO'!H489,'DO NOT USE_School Picklist'!$P$3:$P$52,1,FALSE))),"Please select a value from the drop-down menu",IF('DO NOT USE_Contact Formulas'!A489,"OK",NA()))</f>
        <v>#N/A</v>
      </c>
      <c r="I489" s="40" t="e">
        <f>IF(AND('DO NOT USE_Contact Formulas'!A489,ISBLANK('Captura de datos de CONTACTO'!I489)),"Zip is required",IF(ISBLANK('Captura de datos de CONTACTO'!I489),NA(),"OK"))</f>
        <v>#N/A</v>
      </c>
      <c r="J489" s="40" t="e">
        <f>IF(AND('DO NOT USE_Contact Formulas'!A489,ISBLANK('Captura de datos de CONTACTO'!J489)),"Student or Staff? is required",IF(ISBLANK('Captura de datos de CONTACTO'!J489),NA(),IF(ISNA(VLOOKUP('Captura de datos de CONTACTO'!J489,'DO NOT USE_School Picklist'!$B$3:$B$6,1,FALSE)),"Please select a value from the drop-down menu","OK")))</f>
        <v>#N/A</v>
      </c>
      <c r="K489" s="40" t="e">
        <f>IF(AND('Captura de datos de CONTACTO'!J489='DO NOT USE_School Picklist'!$B$4,ISBLANK('Captura de datos de CONTACTO'!K489)),"Occupation/Job Title is required if Student or Staff? is Yes, staff/faculty or volunteer",IF('DO NOT USE_Contact Formulas'!A489,"OK",NA()))</f>
        <v>#N/A</v>
      </c>
      <c r="L489" s="40" t="e">
        <f ca="1">IF('Captura de datos de CONTACTO'!L489&gt;'DO NOT USE_School Picklist'!$C$3,"Date last on school campus/facility cannot be a future date",IF('DO NOT USE_Contact Formulas'!A489,IF(ISBLANK('Captura de datos de CONTACTO'!L489),"Date last on school campus/facility is required","OK"),NA()))</f>
        <v>#N/A</v>
      </c>
      <c r="M489" s="41" t="e">
        <f ca="1">IF('Captura de datos de CONTACTO'!M489&gt;'DO NOT USE_School Picklist'!$C$3,"Last Exposure Date cannot be a future date",IF('DO NOT USE_Contact Formulas'!A489,IF(ISBLANK('Captura de datos de CONTACTO'!M489),"Last Exposure Date is required","OK"),NA()))</f>
        <v>#N/A</v>
      </c>
      <c r="N489" s="41" t="e">
        <f>IF(AND('DO NOT USE_Contact Formulas'!A489,ISBLANK('Captura de datos de CONTACTO'!N489)),"Specific Place in the Location is required",IF(ISBLANK('Captura de datos de CONTACTO'!N489),NA(),"OK"))</f>
        <v>#N/A</v>
      </c>
      <c r="O489" s="40" t="e">
        <f>IF(AND(NOT(ISBLANK('Captura de datos de CONTACTO'!O489)),ISNA(VLOOKUP('Captura de datos de CONTACTO'!O489,'DO NOT USE_School Picklist'!$L$3:$L$81,1,FALSE))),"Please select a value from the drop-down menu",IF('DO NOT USE_Contact Formulas'!A489,"OK",NA()))</f>
        <v>#N/A</v>
      </c>
      <c r="P489" s="40" t="e">
        <f>IF(AND(NOT(ISBLANK('Captura de datos de CONTACTO'!P489)),NOT(ISNUMBER(MATCH("*@*.?*",'Captura de datos de CONTACTO'!P489,0)))),"Email must be in a valid format",IF('DO NOT USE_Contact Formulas'!A489,"OK",NA()))</f>
        <v>#N/A</v>
      </c>
      <c r="Q489" s="40" t="e">
        <f>IF(LEN('Captura de datos de CONTACTO'!Q489)&gt;50,"Parent/Guardian Name must be less than 50 characters",IF('DO NOT USE_Contact Formulas'!A489,"OK",NA()))</f>
        <v>#N/A</v>
      </c>
      <c r="R489" s="40" t="e">
        <f>IF(NOT(ISBLANK('Captura de datos de CONTACTO'!R489)),IF(AND(ISNUMBER('Captura de datos de CONTACTO'!R489),LEFT('Captura de datos de CONTACTO'!R489,1)&lt;&gt;"1",LEN('Captura de datos de CONTACTO'!R489)=10),"OK","Phone number must be valid format"),IF('DO NOT USE_Contact Formulas'!A489,"OK",NA()))</f>
        <v>#N/A</v>
      </c>
      <c r="S489" s="40" t="e">
        <f>IF(AND(NOT(ISBLANK('Captura de datos de CONTACTO'!S489)),ISNA(VLOOKUP('Captura de datos de CONTACTO'!S489,'DO NOT USE_School Picklist'!$N$3:$N$63,1,FALSE))),"Please select a value from the drop-down menu",IF('DO NOT USE_Contact Formulas'!A489,"OK",NA()))</f>
        <v>#N/A</v>
      </c>
      <c r="T489" s="53" t="e">
        <f>IF(AND(NOT(ISBLANK('Captura de datos de CONTACTO'!T489)),ISNA(VLOOKUP('Captura de datos de CONTACTO'!T489,'DO NOT USE_School Picklist'!$I$3:$I$5,1,FALSE))),"Please select a value from the drop-down menu",IF('DO NOT USE_Contact Formulas'!A489,"OK",NA()))</f>
        <v>#N/A</v>
      </c>
      <c r="U489" s="40" t="e">
        <f>IF(AND(NOT(ISBLANK('Captura de datos de CONTACTO'!U489)),ISNA(VLOOKUP('Captura de datos de CONTACTO'!U489,'DO NOT USE_School Picklist'!$E$3:$E$10,1,FALSE))),"Please select a value from the drop-down menu",IF('DO NOT USE_Contact Formulas'!A489,"OK",NA()))</f>
        <v>#N/A</v>
      </c>
      <c r="V489" s="53" t="e">
        <f>IF(AND(NOT(ISBLANK('Captura de datos de CONTACTO'!V489)),ISNA(VLOOKUP('Captura de datos de CONTACTO'!V489,'DO NOT USE_School Picklist'!$W$3:$W$9,1,FALSE))),"Please select a value from the drop-down menu",IF('DO NOT USE_Contact Formulas'!A489,"OK",NA()))</f>
        <v>#N/A</v>
      </c>
      <c r="W489" s="53" t="e">
        <f>IF(AND(NOT(ISBLANK('Captura de datos de CONTACTO'!W489)),ISNA(VLOOKUP('Captura de datos de CONTACTO'!W489,'DO NOT USE_School Picklist'!$W$3:$W$9,1,FALSE))),"Please select a value from the drop-down menu",IF('DO NOT USE_Case Formulas'!A489,"OK",NA()))</f>
        <v>#N/A</v>
      </c>
      <c r="X489" s="40" t="e">
        <f>IF(AND(NOT(ISBLANK('Captura de datos de CONTACTO'!X489)),ISNA(VLOOKUP('Captura de datos de CONTACTO'!X489,'DO NOT USE_School Picklist'!$F$3:$F$16,1,FALSE))),"Please select a value from the drop-down menu",IF('DO NOT USE_Contact Formulas'!A489,"OK",NA()))</f>
        <v>#N/A</v>
      </c>
      <c r="Y489" s="40" t="e">
        <f>IF(LEN('Captura de datos de CONTACTO'!Y489)&gt;100,"Classroom(s) must be less than 100 characters",IF('DO NOT USE_Contact Formulas'!A489,"OK",NA()))</f>
        <v>#N/A</v>
      </c>
      <c r="Z489" s="40" t="e">
        <f>IF(AND(NOT(ISBLANK('Captura de datos de CONTACTO'!Z489)),ISNA(VLOOKUP('Captura de datos de CONTACTO'!Z489,'DO NOT USE_School Picklist'!$K$3:$K$6,1,FALSE))),"Please select a value from the drop-down menu",IF('DO NOT USE_Contact Formulas'!A489,"OK",NA()))</f>
        <v>#N/A</v>
      </c>
      <c r="AA489" s="40" t="e">
        <f>IF(AND(NOT(ISBLANK('Captura de datos de CONTACTO'!AA489)),ISNA(VLOOKUP('Captura de datos de CONTACTO'!AA489,'DO NOT USE_School Picklist'!$D$3:$D$5,1,FALSE))),"Please select a value from the drop-down menu",IF('DO NOT USE_Contact Formulas'!A489,"OK",NA()))</f>
        <v>#N/A</v>
      </c>
      <c r="AB489" s="40"/>
      <c r="AC489" s="40" t="e">
        <f>IF(AND(NOT(ISBLANK('Captura de datos de CONTACTO'!AC489)),ISNA(VLOOKUP('Captura de datos de CONTACTO'!AC489,'DO NOT USE_School Picklist'!$G$3:$G$5,1,FALSE))),"Please select a value from the drop-down menu",IF('DO NOT USE_Contact Formulas'!A489,"OK",NA()))</f>
        <v>#N/A</v>
      </c>
      <c r="AD489" s="40"/>
      <c r="AE489" s="40" t="e">
        <f>IF(AND(NOT(ISBLANK('Captura de datos de CONTACTO'!AE489)),ISNA(VLOOKUP('Captura de datos de CONTACTO'!AE489,'DO NOT USE_School Picklist'!$H$3:$H$4,1,FALSE))),"Please select a value from the drop-down menu",IF('DO NOT USE_Contact Formulas'!A489,"OK",NA()))</f>
        <v>#N/A</v>
      </c>
      <c r="AF489" s="40" t="e">
        <f ca="1">IF('Captura de datos de CONTACTO'!AF489&gt;'DO NOT USE_School Picklist'!$C$3,"Test Date cannot be a future date",IF('DO NOT USE_Contact Formulas'!A489,"OK",NA()))</f>
        <v>#N/A</v>
      </c>
      <c r="AG489" s="53" t="e">
        <f>IF(AND('DO NOT USE_Contact Formulas'!A489,ISBLANK('Captura de datos de CONTACTO'!AB489)),"Lab Result Test Result is required",IF(AND(NOT(ISBLANK('Captura de datos de CONTACTO'!AB489)),ISNA(VLOOKUP('Captura de datos de CONTACTO'!AB489,'DO NOT USE_School Picklist'!$Q$3:$Q$8,1,FALSE))),"Please select a value from the drop-down menu",IF('DO NOT USE_Contact Formulas'!A489,"OK",NA())))</f>
        <v>#N/A</v>
      </c>
    </row>
    <row r="490" spans="1:33" x14ac:dyDescent="0.3">
      <c r="A490" s="39" t="e">
        <f>IF('DO NOT USE_Contact Formulas'!A490,IF('DO NOT USE_Contact Formulas'!B490,"Not all required fields are completed","OK"),NA())</f>
        <v>#N/A</v>
      </c>
      <c r="B490" s="40" t="e">
        <f>IF(AND('DO NOT USE_Contact Formulas'!A490,ISBLANK('Captura de datos de CONTACTO'!B490)),"First Name is required",IF(NOT(ISBLANK('Captura de datos de CONTACTO'!B490)),"OK",NA()))</f>
        <v>#N/A</v>
      </c>
      <c r="C490" s="40" t="e">
        <f>IF(AND('DO NOT USE_Contact Formulas'!A490,ISBLANK('Captura de datos de CONTACTO'!C490)),"Last Name is required",IF(NOT(ISBLANK('Captura de datos de CONTACTO'!C490)),"OK",NA()))</f>
        <v>#N/A</v>
      </c>
      <c r="D490" s="40" t="e">
        <f>IF(AND('DO NOT USE_Contact Formulas'!A490,ISBLANK('Captura de datos de CONTACTO'!D490)),"Birthdate is required",IF(NOT(ISBLANK('Captura de datos de CONTACTO'!D490)),"OK",NA()))</f>
        <v>#N/A</v>
      </c>
      <c r="E490" s="40" t="e">
        <f>IF(AND('DO NOT USE_Contact Formulas'!A490,ISBLANK('Captura de datos de CONTACTO'!E490)),"Mobile Phone is required",IF(NOT(ISBLANK('Captura de datos de CONTACTO'!E490)),IF(AND(ISNUMBER(VALUE('Captura de datos de CONTACTO'!E490)),LEFT('Captura de datos de CONTACTO'!E490,1)&lt;&gt;"1",LEN('Captura de datos de CONTACTO'!E490)=10),"OK","Phone number must be valid format"),NA()))</f>
        <v>#N/A</v>
      </c>
      <c r="F490" s="40" t="e">
        <f>IF(LEN('Captura de datos de CONTACTO'!F490)&gt;255,"Home Street Address must be less than 255 characters",IF('DO NOT USE_Contact Formulas'!A490,"OK",NA()))</f>
        <v>#N/A</v>
      </c>
      <c r="G490" s="40" t="e">
        <f>IF(LEN('Captura de datos de CONTACTO'!G490)&gt;40,"City must be less than 40 characters",IF('DO NOT USE_Contact Formulas'!A490,"OK",NA()))</f>
        <v>#N/A</v>
      </c>
      <c r="H490" s="40" t="e">
        <f>IF(AND(NOT(ISBLANK('Captura de datos de CONTACTO'!H490)),ISNA(VLOOKUP('Captura de datos de CONTACTO'!H490,'DO NOT USE_School Picklist'!$P$3:$P$52,1,FALSE))),"Please select a value from the drop-down menu",IF('DO NOT USE_Contact Formulas'!A490,"OK",NA()))</f>
        <v>#N/A</v>
      </c>
      <c r="I490" s="40" t="e">
        <f>IF(AND('DO NOT USE_Contact Formulas'!A490,ISBLANK('Captura de datos de CONTACTO'!I490)),"Zip is required",IF(ISBLANK('Captura de datos de CONTACTO'!I490),NA(),"OK"))</f>
        <v>#N/A</v>
      </c>
      <c r="J490" s="40" t="e">
        <f>IF(AND('DO NOT USE_Contact Formulas'!A490,ISBLANK('Captura de datos de CONTACTO'!J490)),"Student or Staff? is required",IF(ISBLANK('Captura de datos de CONTACTO'!J490),NA(),IF(ISNA(VLOOKUP('Captura de datos de CONTACTO'!J490,'DO NOT USE_School Picklist'!$B$3:$B$6,1,FALSE)),"Please select a value from the drop-down menu","OK")))</f>
        <v>#N/A</v>
      </c>
      <c r="K490" s="40" t="e">
        <f>IF(AND('Captura de datos de CONTACTO'!J490='DO NOT USE_School Picklist'!$B$4,ISBLANK('Captura de datos de CONTACTO'!K490)),"Occupation/Job Title is required if Student or Staff? is Yes, staff/faculty or volunteer",IF('DO NOT USE_Contact Formulas'!A490,"OK",NA()))</f>
        <v>#N/A</v>
      </c>
      <c r="L490" s="40" t="e">
        <f ca="1">IF('Captura de datos de CONTACTO'!L490&gt;'DO NOT USE_School Picklist'!$C$3,"Date last on school campus/facility cannot be a future date",IF('DO NOT USE_Contact Formulas'!A490,IF(ISBLANK('Captura de datos de CONTACTO'!L490),"Date last on school campus/facility is required","OK"),NA()))</f>
        <v>#N/A</v>
      </c>
      <c r="M490" s="41" t="e">
        <f ca="1">IF('Captura de datos de CONTACTO'!M490&gt;'DO NOT USE_School Picklist'!$C$3,"Last Exposure Date cannot be a future date",IF('DO NOT USE_Contact Formulas'!A490,IF(ISBLANK('Captura de datos de CONTACTO'!M490),"Last Exposure Date is required","OK"),NA()))</f>
        <v>#N/A</v>
      </c>
      <c r="N490" s="41" t="e">
        <f>IF(AND('DO NOT USE_Contact Formulas'!A490,ISBLANK('Captura de datos de CONTACTO'!N490)),"Specific Place in the Location is required",IF(ISBLANK('Captura de datos de CONTACTO'!N490),NA(),"OK"))</f>
        <v>#N/A</v>
      </c>
      <c r="O490" s="40" t="e">
        <f>IF(AND(NOT(ISBLANK('Captura de datos de CONTACTO'!O490)),ISNA(VLOOKUP('Captura de datos de CONTACTO'!O490,'DO NOT USE_School Picklist'!$L$3:$L$81,1,FALSE))),"Please select a value from the drop-down menu",IF('DO NOT USE_Contact Formulas'!A490,"OK",NA()))</f>
        <v>#N/A</v>
      </c>
      <c r="P490" s="40" t="e">
        <f>IF(AND(NOT(ISBLANK('Captura de datos de CONTACTO'!P490)),NOT(ISNUMBER(MATCH("*@*.?*",'Captura de datos de CONTACTO'!P490,0)))),"Email must be in a valid format",IF('DO NOT USE_Contact Formulas'!A490,"OK",NA()))</f>
        <v>#N/A</v>
      </c>
      <c r="Q490" s="40" t="e">
        <f>IF(LEN('Captura de datos de CONTACTO'!Q490)&gt;50,"Parent/Guardian Name must be less than 50 characters",IF('DO NOT USE_Contact Formulas'!A490,"OK",NA()))</f>
        <v>#N/A</v>
      </c>
      <c r="R490" s="40" t="e">
        <f>IF(NOT(ISBLANK('Captura de datos de CONTACTO'!R490)),IF(AND(ISNUMBER('Captura de datos de CONTACTO'!R490),LEFT('Captura de datos de CONTACTO'!R490,1)&lt;&gt;"1",LEN('Captura de datos de CONTACTO'!R490)=10),"OK","Phone number must be valid format"),IF('DO NOT USE_Contact Formulas'!A490,"OK",NA()))</f>
        <v>#N/A</v>
      </c>
      <c r="S490" s="40" t="e">
        <f>IF(AND(NOT(ISBLANK('Captura de datos de CONTACTO'!S490)),ISNA(VLOOKUP('Captura de datos de CONTACTO'!S490,'DO NOT USE_School Picklist'!$N$3:$N$63,1,FALSE))),"Please select a value from the drop-down menu",IF('DO NOT USE_Contact Formulas'!A490,"OK",NA()))</f>
        <v>#N/A</v>
      </c>
      <c r="T490" s="53" t="e">
        <f>IF(AND(NOT(ISBLANK('Captura de datos de CONTACTO'!T490)),ISNA(VLOOKUP('Captura de datos de CONTACTO'!T490,'DO NOT USE_School Picklist'!$I$3:$I$5,1,FALSE))),"Please select a value from the drop-down menu",IF('DO NOT USE_Contact Formulas'!A490,"OK",NA()))</f>
        <v>#N/A</v>
      </c>
      <c r="U490" s="40" t="e">
        <f>IF(AND(NOT(ISBLANK('Captura de datos de CONTACTO'!U490)),ISNA(VLOOKUP('Captura de datos de CONTACTO'!U490,'DO NOT USE_School Picklist'!$E$3:$E$10,1,FALSE))),"Please select a value from the drop-down menu",IF('DO NOT USE_Contact Formulas'!A490,"OK",NA()))</f>
        <v>#N/A</v>
      </c>
      <c r="V490" s="53" t="e">
        <f>IF(AND(NOT(ISBLANK('Captura de datos de CONTACTO'!V490)),ISNA(VLOOKUP('Captura de datos de CONTACTO'!V490,'DO NOT USE_School Picklist'!$W$3:$W$9,1,FALSE))),"Please select a value from the drop-down menu",IF('DO NOT USE_Contact Formulas'!A490,"OK",NA()))</f>
        <v>#N/A</v>
      </c>
      <c r="W490" s="53" t="e">
        <f>IF(AND(NOT(ISBLANK('Captura de datos de CONTACTO'!W490)),ISNA(VLOOKUP('Captura de datos de CONTACTO'!W490,'DO NOT USE_School Picklist'!$W$3:$W$9,1,FALSE))),"Please select a value from the drop-down menu",IF('DO NOT USE_Case Formulas'!A490,"OK",NA()))</f>
        <v>#N/A</v>
      </c>
      <c r="X490" s="40" t="e">
        <f>IF(AND(NOT(ISBLANK('Captura de datos de CONTACTO'!X490)),ISNA(VLOOKUP('Captura de datos de CONTACTO'!X490,'DO NOT USE_School Picklist'!$F$3:$F$16,1,FALSE))),"Please select a value from the drop-down menu",IF('DO NOT USE_Contact Formulas'!A490,"OK",NA()))</f>
        <v>#N/A</v>
      </c>
      <c r="Y490" s="40" t="e">
        <f>IF(LEN('Captura de datos de CONTACTO'!Y490)&gt;100,"Classroom(s) must be less than 100 characters",IF('DO NOT USE_Contact Formulas'!A490,"OK",NA()))</f>
        <v>#N/A</v>
      </c>
      <c r="Z490" s="40" t="e">
        <f>IF(AND(NOT(ISBLANK('Captura de datos de CONTACTO'!Z490)),ISNA(VLOOKUP('Captura de datos de CONTACTO'!Z490,'DO NOT USE_School Picklist'!$K$3:$K$6,1,FALSE))),"Please select a value from the drop-down menu",IF('DO NOT USE_Contact Formulas'!A490,"OK",NA()))</f>
        <v>#N/A</v>
      </c>
      <c r="AA490" s="40" t="e">
        <f>IF(AND(NOT(ISBLANK('Captura de datos de CONTACTO'!AA490)),ISNA(VLOOKUP('Captura de datos de CONTACTO'!AA490,'DO NOT USE_School Picklist'!$D$3:$D$5,1,FALSE))),"Please select a value from the drop-down menu",IF('DO NOT USE_Contact Formulas'!A490,"OK",NA()))</f>
        <v>#N/A</v>
      </c>
      <c r="AB490" s="40"/>
      <c r="AC490" s="40" t="e">
        <f>IF(AND(NOT(ISBLANK('Captura de datos de CONTACTO'!AC490)),ISNA(VLOOKUP('Captura de datos de CONTACTO'!AC490,'DO NOT USE_School Picklist'!$G$3:$G$5,1,FALSE))),"Please select a value from the drop-down menu",IF('DO NOT USE_Contact Formulas'!A490,"OK",NA()))</f>
        <v>#N/A</v>
      </c>
      <c r="AD490" s="40"/>
      <c r="AE490" s="40" t="e">
        <f>IF(AND(NOT(ISBLANK('Captura de datos de CONTACTO'!AE490)),ISNA(VLOOKUP('Captura de datos de CONTACTO'!AE490,'DO NOT USE_School Picklist'!$H$3:$H$4,1,FALSE))),"Please select a value from the drop-down menu",IF('DO NOT USE_Contact Formulas'!A490,"OK",NA()))</f>
        <v>#N/A</v>
      </c>
      <c r="AF490" s="40" t="e">
        <f ca="1">IF('Captura de datos de CONTACTO'!AF490&gt;'DO NOT USE_School Picklist'!$C$3,"Test Date cannot be a future date",IF('DO NOT USE_Contact Formulas'!A490,"OK",NA()))</f>
        <v>#N/A</v>
      </c>
      <c r="AG490" s="53" t="e">
        <f>IF(AND('DO NOT USE_Contact Formulas'!A490,ISBLANK('Captura de datos de CONTACTO'!AB490)),"Lab Result Test Result is required",IF(AND(NOT(ISBLANK('Captura de datos de CONTACTO'!AB490)),ISNA(VLOOKUP('Captura de datos de CONTACTO'!AB490,'DO NOT USE_School Picklist'!$Q$3:$Q$8,1,FALSE))),"Please select a value from the drop-down menu",IF('DO NOT USE_Contact Formulas'!A490,"OK",NA())))</f>
        <v>#N/A</v>
      </c>
    </row>
    <row r="491" spans="1:33" x14ac:dyDescent="0.3">
      <c r="A491" s="39" t="e">
        <f>IF('DO NOT USE_Contact Formulas'!A491,IF('DO NOT USE_Contact Formulas'!B491,"Not all required fields are completed","OK"),NA())</f>
        <v>#N/A</v>
      </c>
      <c r="B491" s="40" t="e">
        <f>IF(AND('DO NOT USE_Contact Formulas'!A491,ISBLANK('Captura de datos de CONTACTO'!B491)),"First Name is required",IF(NOT(ISBLANK('Captura de datos de CONTACTO'!B491)),"OK",NA()))</f>
        <v>#N/A</v>
      </c>
      <c r="C491" s="40" t="e">
        <f>IF(AND('DO NOT USE_Contact Formulas'!A491,ISBLANK('Captura de datos de CONTACTO'!C491)),"Last Name is required",IF(NOT(ISBLANK('Captura de datos de CONTACTO'!C491)),"OK",NA()))</f>
        <v>#N/A</v>
      </c>
      <c r="D491" s="40" t="e">
        <f>IF(AND('DO NOT USE_Contact Formulas'!A491,ISBLANK('Captura de datos de CONTACTO'!D491)),"Birthdate is required",IF(NOT(ISBLANK('Captura de datos de CONTACTO'!D491)),"OK",NA()))</f>
        <v>#N/A</v>
      </c>
      <c r="E491" s="40" t="e">
        <f>IF(AND('DO NOT USE_Contact Formulas'!A491,ISBLANK('Captura de datos de CONTACTO'!E491)),"Mobile Phone is required",IF(NOT(ISBLANK('Captura de datos de CONTACTO'!E491)),IF(AND(ISNUMBER(VALUE('Captura de datos de CONTACTO'!E491)),LEFT('Captura de datos de CONTACTO'!E491,1)&lt;&gt;"1",LEN('Captura de datos de CONTACTO'!E491)=10),"OK","Phone number must be valid format"),NA()))</f>
        <v>#N/A</v>
      </c>
      <c r="F491" s="40" t="e">
        <f>IF(LEN('Captura de datos de CONTACTO'!F491)&gt;255,"Home Street Address must be less than 255 characters",IF('DO NOT USE_Contact Formulas'!A491,"OK",NA()))</f>
        <v>#N/A</v>
      </c>
      <c r="G491" s="40" t="e">
        <f>IF(LEN('Captura de datos de CONTACTO'!G491)&gt;40,"City must be less than 40 characters",IF('DO NOT USE_Contact Formulas'!A491,"OK",NA()))</f>
        <v>#N/A</v>
      </c>
      <c r="H491" s="40" t="e">
        <f>IF(AND(NOT(ISBLANK('Captura de datos de CONTACTO'!H491)),ISNA(VLOOKUP('Captura de datos de CONTACTO'!H491,'DO NOT USE_School Picklist'!$P$3:$P$52,1,FALSE))),"Please select a value from the drop-down menu",IF('DO NOT USE_Contact Formulas'!A491,"OK",NA()))</f>
        <v>#N/A</v>
      </c>
      <c r="I491" s="40" t="e">
        <f>IF(AND('DO NOT USE_Contact Formulas'!A491,ISBLANK('Captura de datos de CONTACTO'!I491)),"Zip is required",IF(ISBLANK('Captura de datos de CONTACTO'!I491),NA(),"OK"))</f>
        <v>#N/A</v>
      </c>
      <c r="J491" s="40" t="e">
        <f>IF(AND('DO NOT USE_Contact Formulas'!A491,ISBLANK('Captura de datos de CONTACTO'!J491)),"Student or Staff? is required",IF(ISBLANK('Captura de datos de CONTACTO'!J491),NA(),IF(ISNA(VLOOKUP('Captura de datos de CONTACTO'!J491,'DO NOT USE_School Picklist'!$B$3:$B$6,1,FALSE)),"Please select a value from the drop-down menu","OK")))</f>
        <v>#N/A</v>
      </c>
      <c r="K491" s="40" t="e">
        <f>IF(AND('Captura de datos de CONTACTO'!J491='DO NOT USE_School Picklist'!$B$4,ISBLANK('Captura de datos de CONTACTO'!K491)),"Occupation/Job Title is required if Student or Staff? is Yes, staff/faculty or volunteer",IF('DO NOT USE_Contact Formulas'!A491,"OK",NA()))</f>
        <v>#N/A</v>
      </c>
      <c r="L491" s="40" t="e">
        <f ca="1">IF('Captura de datos de CONTACTO'!L491&gt;'DO NOT USE_School Picklist'!$C$3,"Date last on school campus/facility cannot be a future date",IF('DO NOT USE_Contact Formulas'!A491,IF(ISBLANK('Captura de datos de CONTACTO'!L491),"Date last on school campus/facility is required","OK"),NA()))</f>
        <v>#N/A</v>
      </c>
      <c r="M491" s="41" t="e">
        <f ca="1">IF('Captura de datos de CONTACTO'!M491&gt;'DO NOT USE_School Picklist'!$C$3,"Last Exposure Date cannot be a future date",IF('DO NOT USE_Contact Formulas'!A491,IF(ISBLANK('Captura de datos de CONTACTO'!M491),"Last Exposure Date is required","OK"),NA()))</f>
        <v>#N/A</v>
      </c>
      <c r="N491" s="41" t="e">
        <f>IF(AND('DO NOT USE_Contact Formulas'!A491,ISBLANK('Captura de datos de CONTACTO'!N491)),"Specific Place in the Location is required",IF(ISBLANK('Captura de datos de CONTACTO'!N491),NA(),"OK"))</f>
        <v>#N/A</v>
      </c>
      <c r="O491" s="40" t="e">
        <f>IF(AND(NOT(ISBLANK('Captura de datos de CONTACTO'!O491)),ISNA(VLOOKUP('Captura de datos de CONTACTO'!O491,'DO NOT USE_School Picklist'!$L$3:$L$81,1,FALSE))),"Please select a value from the drop-down menu",IF('DO NOT USE_Contact Formulas'!A491,"OK",NA()))</f>
        <v>#N/A</v>
      </c>
      <c r="P491" s="40" t="e">
        <f>IF(AND(NOT(ISBLANK('Captura de datos de CONTACTO'!P491)),NOT(ISNUMBER(MATCH("*@*.?*",'Captura de datos de CONTACTO'!P491,0)))),"Email must be in a valid format",IF('DO NOT USE_Contact Formulas'!A491,"OK",NA()))</f>
        <v>#N/A</v>
      </c>
      <c r="Q491" s="40" t="e">
        <f>IF(LEN('Captura de datos de CONTACTO'!Q491)&gt;50,"Parent/Guardian Name must be less than 50 characters",IF('DO NOT USE_Contact Formulas'!A491,"OK",NA()))</f>
        <v>#N/A</v>
      </c>
      <c r="R491" s="40" t="e">
        <f>IF(NOT(ISBLANK('Captura de datos de CONTACTO'!R491)),IF(AND(ISNUMBER('Captura de datos de CONTACTO'!R491),LEFT('Captura de datos de CONTACTO'!R491,1)&lt;&gt;"1",LEN('Captura de datos de CONTACTO'!R491)=10),"OK","Phone number must be valid format"),IF('DO NOT USE_Contact Formulas'!A491,"OK",NA()))</f>
        <v>#N/A</v>
      </c>
      <c r="S491" s="40" t="e">
        <f>IF(AND(NOT(ISBLANK('Captura de datos de CONTACTO'!S491)),ISNA(VLOOKUP('Captura de datos de CONTACTO'!S491,'DO NOT USE_School Picklist'!$N$3:$N$63,1,FALSE))),"Please select a value from the drop-down menu",IF('DO NOT USE_Contact Formulas'!A491,"OK",NA()))</f>
        <v>#N/A</v>
      </c>
      <c r="T491" s="53" t="e">
        <f>IF(AND(NOT(ISBLANK('Captura de datos de CONTACTO'!T491)),ISNA(VLOOKUP('Captura de datos de CONTACTO'!T491,'DO NOT USE_School Picklist'!$I$3:$I$5,1,FALSE))),"Please select a value from the drop-down menu",IF('DO NOT USE_Contact Formulas'!A491,"OK",NA()))</f>
        <v>#N/A</v>
      </c>
      <c r="U491" s="40" t="e">
        <f>IF(AND(NOT(ISBLANK('Captura de datos de CONTACTO'!U491)),ISNA(VLOOKUP('Captura de datos de CONTACTO'!U491,'DO NOT USE_School Picklist'!$E$3:$E$10,1,FALSE))),"Please select a value from the drop-down menu",IF('DO NOT USE_Contact Formulas'!A491,"OK",NA()))</f>
        <v>#N/A</v>
      </c>
      <c r="V491" s="53" t="e">
        <f>IF(AND(NOT(ISBLANK('Captura de datos de CONTACTO'!V491)),ISNA(VLOOKUP('Captura de datos de CONTACTO'!V491,'DO NOT USE_School Picklist'!$W$3:$W$9,1,FALSE))),"Please select a value from the drop-down menu",IF('DO NOT USE_Contact Formulas'!A491,"OK",NA()))</f>
        <v>#N/A</v>
      </c>
      <c r="W491" s="53" t="e">
        <f>IF(AND(NOT(ISBLANK('Captura de datos de CONTACTO'!W491)),ISNA(VLOOKUP('Captura de datos de CONTACTO'!W491,'DO NOT USE_School Picklist'!$W$3:$W$9,1,FALSE))),"Please select a value from the drop-down menu",IF('DO NOT USE_Case Formulas'!A491,"OK",NA()))</f>
        <v>#N/A</v>
      </c>
      <c r="X491" s="40" t="e">
        <f>IF(AND(NOT(ISBLANK('Captura de datos de CONTACTO'!X491)),ISNA(VLOOKUP('Captura de datos de CONTACTO'!X491,'DO NOT USE_School Picklist'!$F$3:$F$16,1,FALSE))),"Please select a value from the drop-down menu",IF('DO NOT USE_Contact Formulas'!A491,"OK",NA()))</f>
        <v>#N/A</v>
      </c>
      <c r="Y491" s="40" t="e">
        <f>IF(LEN('Captura de datos de CONTACTO'!Y491)&gt;100,"Classroom(s) must be less than 100 characters",IF('DO NOT USE_Contact Formulas'!A491,"OK",NA()))</f>
        <v>#N/A</v>
      </c>
      <c r="Z491" s="40" t="e">
        <f>IF(AND(NOT(ISBLANK('Captura de datos de CONTACTO'!Z491)),ISNA(VLOOKUP('Captura de datos de CONTACTO'!Z491,'DO NOT USE_School Picklist'!$K$3:$K$6,1,FALSE))),"Please select a value from the drop-down menu",IF('DO NOT USE_Contact Formulas'!A491,"OK",NA()))</f>
        <v>#N/A</v>
      </c>
      <c r="AA491" s="40" t="e">
        <f>IF(AND(NOT(ISBLANK('Captura de datos de CONTACTO'!AA491)),ISNA(VLOOKUP('Captura de datos de CONTACTO'!AA491,'DO NOT USE_School Picklist'!$D$3:$D$5,1,FALSE))),"Please select a value from the drop-down menu",IF('DO NOT USE_Contact Formulas'!A491,"OK",NA()))</f>
        <v>#N/A</v>
      </c>
      <c r="AB491" s="40"/>
      <c r="AC491" s="40" t="e">
        <f>IF(AND(NOT(ISBLANK('Captura de datos de CONTACTO'!AC491)),ISNA(VLOOKUP('Captura de datos de CONTACTO'!AC491,'DO NOT USE_School Picklist'!$G$3:$G$5,1,FALSE))),"Please select a value from the drop-down menu",IF('DO NOT USE_Contact Formulas'!A491,"OK",NA()))</f>
        <v>#N/A</v>
      </c>
      <c r="AD491" s="40"/>
      <c r="AE491" s="40" t="e">
        <f>IF(AND(NOT(ISBLANK('Captura de datos de CONTACTO'!AE491)),ISNA(VLOOKUP('Captura de datos de CONTACTO'!AE491,'DO NOT USE_School Picklist'!$H$3:$H$4,1,FALSE))),"Please select a value from the drop-down menu",IF('DO NOT USE_Contact Formulas'!A491,"OK",NA()))</f>
        <v>#N/A</v>
      </c>
      <c r="AF491" s="40" t="e">
        <f ca="1">IF('Captura de datos de CONTACTO'!AF491&gt;'DO NOT USE_School Picklist'!$C$3,"Test Date cannot be a future date",IF('DO NOT USE_Contact Formulas'!A491,"OK",NA()))</f>
        <v>#N/A</v>
      </c>
      <c r="AG491" s="53" t="e">
        <f>IF(AND('DO NOT USE_Contact Formulas'!A491,ISBLANK('Captura de datos de CONTACTO'!AB491)),"Lab Result Test Result is required",IF(AND(NOT(ISBLANK('Captura de datos de CONTACTO'!AB491)),ISNA(VLOOKUP('Captura de datos de CONTACTO'!AB491,'DO NOT USE_School Picklist'!$Q$3:$Q$8,1,FALSE))),"Please select a value from the drop-down menu",IF('DO NOT USE_Contact Formulas'!A491,"OK",NA())))</f>
        <v>#N/A</v>
      </c>
    </row>
    <row r="492" spans="1:33" x14ac:dyDescent="0.3">
      <c r="A492" s="39" t="e">
        <f>IF('DO NOT USE_Contact Formulas'!A492,IF('DO NOT USE_Contact Formulas'!B492,"Not all required fields are completed","OK"),NA())</f>
        <v>#N/A</v>
      </c>
      <c r="B492" s="40" t="e">
        <f>IF(AND('DO NOT USE_Contact Formulas'!A492,ISBLANK('Captura de datos de CONTACTO'!B492)),"First Name is required",IF(NOT(ISBLANK('Captura de datos de CONTACTO'!B492)),"OK",NA()))</f>
        <v>#N/A</v>
      </c>
      <c r="C492" s="40" t="e">
        <f>IF(AND('DO NOT USE_Contact Formulas'!A492,ISBLANK('Captura de datos de CONTACTO'!C492)),"Last Name is required",IF(NOT(ISBLANK('Captura de datos de CONTACTO'!C492)),"OK",NA()))</f>
        <v>#N/A</v>
      </c>
      <c r="D492" s="40" t="e">
        <f>IF(AND('DO NOT USE_Contact Formulas'!A492,ISBLANK('Captura de datos de CONTACTO'!D492)),"Birthdate is required",IF(NOT(ISBLANK('Captura de datos de CONTACTO'!D492)),"OK",NA()))</f>
        <v>#N/A</v>
      </c>
      <c r="E492" s="40" t="e">
        <f>IF(AND('DO NOT USE_Contact Formulas'!A492,ISBLANK('Captura de datos de CONTACTO'!E492)),"Mobile Phone is required",IF(NOT(ISBLANK('Captura de datos de CONTACTO'!E492)),IF(AND(ISNUMBER(VALUE('Captura de datos de CONTACTO'!E492)),LEFT('Captura de datos de CONTACTO'!E492,1)&lt;&gt;"1",LEN('Captura de datos de CONTACTO'!E492)=10),"OK","Phone number must be valid format"),NA()))</f>
        <v>#N/A</v>
      </c>
      <c r="F492" s="40" t="e">
        <f>IF(LEN('Captura de datos de CONTACTO'!F492)&gt;255,"Home Street Address must be less than 255 characters",IF('DO NOT USE_Contact Formulas'!A492,"OK",NA()))</f>
        <v>#N/A</v>
      </c>
      <c r="G492" s="40" t="e">
        <f>IF(LEN('Captura de datos de CONTACTO'!G492)&gt;40,"City must be less than 40 characters",IF('DO NOT USE_Contact Formulas'!A492,"OK",NA()))</f>
        <v>#N/A</v>
      </c>
      <c r="H492" s="40" t="e">
        <f>IF(AND(NOT(ISBLANK('Captura de datos de CONTACTO'!H492)),ISNA(VLOOKUP('Captura de datos de CONTACTO'!H492,'DO NOT USE_School Picklist'!$P$3:$P$52,1,FALSE))),"Please select a value from the drop-down menu",IF('DO NOT USE_Contact Formulas'!A492,"OK",NA()))</f>
        <v>#N/A</v>
      </c>
      <c r="I492" s="40" t="e">
        <f>IF(AND('DO NOT USE_Contact Formulas'!A492,ISBLANK('Captura de datos de CONTACTO'!I492)),"Zip is required",IF(ISBLANK('Captura de datos de CONTACTO'!I492),NA(),"OK"))</f>
        <v>#N/A</v>
      </c>
      <c r="J492" s="40" t="e">
        <f>IF(AND('DO NOT USE_Contact Formulas'!A492,ISBLANK('Captura de datos de CONTACTO'!J492)),"Student or Staff? is required",IF(ISBLANK('Captura de datos de CONTACTO'!J492),NA(),IF(ISNA(VLOOKUP('Captura de datos de CONTACTO'!J492,'DO NOT USE_School Picklist'!$B$3:$B$6,1,FALSE)),"Please select a value from the drop-down menu","OK")))</f>
        <v>#N/A</v>
      </c>
      <c r="K492" s="40" t="e">
        <f>IF(AND('Captura de datos de CONTACTO'!J492='DO NOT USE_School Picklist'!$B$4,ISBLANK('Captura de datos de CONTACTO'!K492)),"Occupation/Job Title is required if Student or Staff? is Yes, staff/faculty or volunteer",IF('DO NOT USE_Contact Formulas'!A492,"OK",NA()))</f>
        <v>#N/A</v>
      </c>
      <c r="L492" s="40" t="e">
        <f ca="1">IF('Captura de datos de CONTACTO'!L492&gt;'DO NOT USE_School Picklist'!$C$3,"Date last on school campus/facility cannot be a future date",IF('DO NOT USE_Contact Formulas'!A492,IF(ISBLANK('Captura de datos de CONTACTO'!L492),"Date last on school campus/facility is required","OK"),NA()))</f>
        <v>#N/A</v>
      </c>
      <c r="M492" s="41" t="e">
        <f ca="1">IF('Captura de datos de CONTACTO'!M492&gt;'DO NOT USE_School Picklist'!$C$3,"Last Exposure Date cannot be a future date",IF('DO NOT USE_Contact Formulas'!A492,IF(ISBLANK('Captura de datos de CONTACTO'!M492),"Last Exposure Date is required","OK"),NA()))</f>
        <v>#N/A</v>
      </c>
      <c r="N492" s="41" t="e">
        <f>IF(AND('DO NOT USE_Contact Formulas'!A492,ISBLANK('Captura de datos de CONTACTO'!N492)),"Specific Place in the Location is required",IF(ISBLANK('Captura de datos de CONTACTO'!N492),NA(),"OK"))</f>
        <v>#N/A</v>
      </c>
      <c r="O492" s="40" t="e">
        <f>IF(AND(NOT(ISBLANK('Captura de datos de CONTACTO'!O492)),ISNA(VLOOKUP('Captura de datos de CONTACTO'!O492,'DO NOT USE_School Picklist'!$L$3:$L$81,1,FALSE))),"Please select a value from the drop-down menu",IF('DO NOT USE_Contact Formulas'!A492,"OK",NA()))</f>
        <v>#N/A</v>
      </c>
      <c r="P492" s="40" t="e">
        <f>IF(AND(NOT(ISBLANK('Captura de datos de CONTACTO'!P492)),NOT(ISNUMBER(MATCH("*@*.?*",'Captura de datos de CONTACTO'!P492,0)))),"Email must be in a valid format",IF('DO NOT USE_Contact Formulas'!A492,"OK",NA()))</f>
        <v>#N/A</v>
      </c>
      <c r="Q492" s="40" t="e">
        <f>IF(LEN('Captura de datos de CONTACTO'!Q492)&gt;50,"Parent/Guardian Name must be less than 50 characters",IF('DO NOT USE_Contact Formulas'!A492,"OK",NA()))</f>
        <v>#N/A</v>
      </c>
      <c r="R492" s="40" t="e">
        <f>IF(NOT(ISBLANK('Captura de datos de CONTACTO'!R492)),IF(AND(ISNUMBER('Captura de datos de CONTACTO'!R492),LEFT('Captura de datos de CONTACTO'!R492,1)&lt;&gt;"1",LEN('Captura de datos de CONTACTO'!R492)=10),"OK","Phone number must be valid format"),IF('DO NOT USE_Contact Formulas'!A492,"OK",NA()))</f>
        <v>#N/A</v>
      </c>
      <c r="S492" s="40" t="e">
        <f>IF(AND(NOT(ISBLANK('Captura de datos de CONTACTO'!S492)),ISNA(VLOOKUP('Captura de datos de CONTACTO'!S492,'DO NOT USE_School Picklist'!$N$3:$N$63,1,FALSE))),"Please select a value from the drop-down menu",IF('DO NOT USE_Contact Formulas'!A492,"OK",NA()))</f>
        <v>#N/A</v>
      </c>
      <c r="T492" s="53" t="e">
        <f>IF(AND(NOT(ISBLANK('Captura de datos de CONTACTO'!T492)),ISNA(VLOOKUP('Captura de datos de CONTACTO'!T492,'DO NOT USE_School Picklist'!$I$3:$I$5,1,FALSE))),"Please select a value from the drop-down menu",IF('DO NOT USE_Contact Formulas'!A492,"OK",NA()))</f>
        <v>#N/A</v>
      </c>
      <c r="U492" s="40" t="e">
        <f>IF(AND(NOT(ISBLANK('Captura de datos de CONTACTO'!U492)),ISNA(VLOOKUP('Captura de datos de CONTACTO'!U492,'DO NOT USE_School Picklist'!$E$3:$E$10,1,FALSE))),"Please select a value from the drop-down menu",IF('DO NOT USE_Contact Formulas'!A492,"OK",NA()))</f>
        <v>#N/A</v>
      </c>
      <c r="V492" s="53" t="e">
        <f>IF(AND(NOT(ISBLANK('Captura de datos de CONTACTO'!V492)),ISNA(VLOOKUP('Captura de datos de CONTACTO'!V492,'DO NOT USE_School Picklist'!$W$3:$W$9,1,FALSE))),"Please select a value from the drop-down menu",IF('DO NOT USE_Contact Formulas'!A492,"OK",NA()))</f>
        <v>#N/A</v>
      </c>
      <c r="W492" s="53" t="e">
        <f>IF(AND(NOT(ISBLANK('Captura de datos de CONTACTO'!W492)),ISNA(VLOOKUP('Captura de datos de CONTACTO'!W492,'DO NOT USE_School Picklist'!$W$3:$W$9,1,FALSE))),"Please select a value from the drop-down menu",IF('DO NOT USE_Case Formulas'!A492,"OK",NA()))</f>
        <v>#N/A</v>
      </c>
      <c r="X492" s="40" t="e">
        <f>IF(AND(NOT(ISBLANK('Captura de datos de CONTACTO'!X492)),ISNA(VLOOKUP('Captura de datos de CONTACTO'!X492,'DO NOT USE_School Picklist'!$F$3:$F$16,1,FALSE))),"Please select a value from the drop-down menu",IF('DO NOT USE_Contact Formulas'!A492,"OK",NA()))</f>
        <v>#N/A</v>
      </c>
      <c r="Y492" s="40" t="e">
        <f>IF(LEN('Captura de datos de CONTACTO'!Y492)&gt;100,"Classroom(s) must be less than 100 characters",IF('DO NOT USE_Contact Formulas'!A492,"OK",NA()))</f>
        <v>#N/A</v>
      </c>
      <c r="Z492" s="40" t="e">
        <f>IF(AND(NOT(ISBLANK('Captura de datos de CONTACTO'!Z492)),ISNA(VLOOKUP('Captura de datos de CONTACTO'!Z492,'DO NOT USE_School Picklist'!$K$3:$K$6,1,FALSE))),"Please select a value from the drop-down menu",IF('DO NOT USE_Contact Formulas'!A492,"OK",NA()))</f>
        <v>#N/A</v>
      </c>
      <c r="AA492" s="40" t="e">
        <f>IF(AND(NOT(ISBLANK('Captura de datos de CONTACTO'!AA492)),ISNA(VLOOKUP('Captura de datos de CONTACTO'!AA492,'DO NOT USE_School Picklist'!$D$3:$D$5,1,FALSE))),"Please select a value from the drop-down menu",IF('DO NOT USE_Contact Formulas'!A492,"OK",NA()))</f>
        <v>#N/A</v>
      </c>
      <c r="AB492" s="40"/>
      <c r="AC492" s="40" t="e">
        <f>IF(AND(NOT(ISBLANK('Captura de datos de CONTACTO'!AC492)),ISNA(VLOOKUP('Captura de datos de CONTACTO'!AC492,'DO NOT USE_School Picklist'!$G$3:$G$5,1,FALSE))),"Please select a value from the drop-down menu",IF('DO NOT USE_Contact Formulas'!A492,"OK",NA()))</f>
        <v>#N/A</v>
      </c>
      <c r="AD492" s="40"/>
      <c r="AE492" s="40" t="e">
        <f>IF(AND(NOT(ISBLANK('Captura de datos de CONTACTO'!AE492)),ISNA(VLOOKUP('Captura de datos de CONTACTO'!AE492,'DO NOT USE_School Picklist'!$H$3:$H$4,1,FALSE))),"Please select a value from the drop-down menu",IF('DO NOT USE_Contact Formulas'!A492,"OK",NA()))</f>
        <v>#N/A</v>
      </c>
      <c r="AF492" s="40" t="e">
        <f ca="1">IF('Captura de datos de CONTACTO'!AF492&gt;'DO NOT USE_School Picklist'!$C$3,"Test Date cannot be a future date",IF('DO NOT USE_Contact Formulas'!A492,"OK",NA()))</f>
        <v>#N/A</v>
      </c>
      <c r="AG492" s="53" t="e">
        <f>IF(AND('DO NOT USE_Contact Formulas'!A492,ISBLANK('Captura de datos de CONTACTO'!AB492)),"Lab Result Test Result is required",IF(AND(NOT(ISBLANK('Captura de datos de CONTACTO'!AB492)),ISNA(VLOOKUP('Captura de datos de CONTACTO'!AB492,'DO NOT USE_School Picklist'!$Q$3:$Q$8,1,FALSE))),"Please select a value from the drop-down menu",IF('DO NOT USE_Contact Formulas'!A492,"OK",NA())))</f>
        <v>#N/A</v>
      </c>
    </row>
    <row r="493" spans="1:33" x14ac:dyDescent="0.3">
      <c r="A493" s="39" t="e">
        <f>IF('DO NOT USE_Contact Formulas'!A493,IF('DO NOT USE_Contact Formulas'!B493,"Not all required fields are completed","OK"),NA())</f>
        <v>#N/A</v>
      </c>
      <c r="B493" s="40" t="e">
        <f>IF(AND('DO NOT USE_Contact Formulas'!A493,ISBLANK('Captura de datos de CONTACTO'!B493)),"First Name is required",IF(NOT(ISBLANK('Captura de datos de CONTACTO'!B493)),"OK",NA()))</f>
        <v>#N/A</v>
      </c>
      <c r="C493" s="40" t="e">
        <f>IF(AND('DO NOT USE_Contact Formulas'!A493,ISBLANK('Captura de datos de CONTACTO'!C493)),"Last Name is required",IF(NOT(ISBLANK('Captura de datos de CONTACTO'!C493)),"OK",NA()))</f>
        <v>#N/A</v>
      </c>
      <c r="D493" s="40" t="e">
        <f>IF(AND('DO NOT USE_Contact Formulas'!A493,ISBLANK('Captura de datos de CONTACTO'!D493)),"Birthdate is required",IF(NOT(ISBLANK('Captura de datos de CONTACTO'!D493)),"OK",NA()))</f>
        <v>#N/A</v>
      </c>
      <c r="E493" s="40" t="e">
        <f>IF(AND('DO NOT USE_Contact Formulas'!A493,ISBLANK('Captura de datos de CONTACTO'!E493)),"Mobile Phone is required",IF(NOT(ISBLANK('Captura de datos de CONTACTO'!E493)),IF(AND(ISNUMBER(VALUE('Captura de datos de CONTACTO'!E493)),LEFT('Captura de datos de CONTACTO'!E493,1)&lt;&gt;"1",LEN('Captura de datos de CONTACTO'!E493)=10),"OK","Phone number must be valid format"),NA()))</f>
        <v>#N/A</v>
      </c>
      <c r="F493" s="40" t="e">
        <f>IF(LEN('Captura de datos de CONTACTO'!F493)&gt;255,"Home Street Address must be less than 255 characters",IF('DO NOT USE_Contact Formulas'!A493,"OK",NA()))</f>
        <v>#N/A</v>
      </c>
      <c r="G493" s="40" t="e">
        <f>IF(LEN('Captura de datos de CONTACTO'!G493)&gt;40,"City must be less than 40 characters",IF('DO NOT USE_Contact Formulas'!A493,"OK",NA()))</f>
        <v>#N/A</v>
      </c>
      <c r="H493" s="40" t="e">
        <f>IF(AND(NOT(ISBLANK('Captura de datos de CONTACTO'!H493)),ISNA(VLOOKUP('Captura de datos de CONTACTO'!H493,'DO NOT USE_School Picklist'!$P$3:$P$52,1,FALSE))),"Please select a value from the drop-down menu",IF('DO NOT USE_Contact Formulas'!A493,"OK",NA()))</f>
        <v>#N/A</v>
      </c>
      <c r="I493" s="40" t="e">
        <f>IF(AND('DO NOT USE_Contact Formulas'!A493,ISBLANK('Captura de datos de CONTACTO'!I493)),"Zip is required",IF(ISBLANK('Captura de datos de CONTACTO'!I493),NA(),"OK"))</f>
        <v>#N/A</v>
      </c>
      <c r="J493" s="40" t="e">
        <f>IF(AND('DO NOT USE_Contact Formulas'!A493,ISBLANK('Captura de datos de CONTACTO'!J493)),"Student or Staff? is required",IF(ISBLANK('Captura de datos de CONTACTO'!J493),NA(),IF(ISNA(VLOOKUP('Captura de datos de CONTACTO'!J493,'DO NOT USE_School Picklist'!$B$3:$B$6,1,FALSE)),"Please select a value from the drop-down menu","OK")))</f>
        <v>#N/A</v>
      </c>
      <c r="K493" s="40" t="e">
        <f>IF(AND('Captura de datos de CONTACTO'!J493='DO NOT USE_School Picklist'!$B$4,ISBLANK('Captura de datos de CONTACTO'!K493)),"Occupation/Job Title is required if Student or Staff? is Yes, staff/faculty or volunteer",IF('DO NOT USE_Contact Formulas'!A493,"OK",NA()))</f>
        <v>#N/A</v>
      </c>
      <c r="L493" s="40" t="e">
        <f ca="1">IF('Captura de datos de CONTACTO'!L493&gt;'DO NOT USE_School Picklist'!$C$3,"Date last on school campus/facility cannot be a future date",IF('DO NOT USE_Contact Formulas'!A493,IF(ISBLANK('Captura de datos de CONTACTO'!L493),"Date last on school campus/facility is required","OK"),NA()))</f>
        <v>#N/A</v>
      </c>
      <c r="M493" s="41" t="e">
        <f ca="1">IF('Captura de datos de CONTACTO'!M493&gt;'DO NOT USE_School Picklist'!$C$3,"Last Exposure Date cannot be a future date",IF('DO NOT USE_Contact Formulas'!A493,IF(ISBLANK('Captura de datos de CONTACTO'!M493),"Last Exposure Date is required","OK"),NA()))</f>
        <v>#N/A</v>
      </c>
      <c r="N493" s="41" t="e">
        <f>IF(AND('DO NOT USE_Contact Formulas'!A493,ISBLANK('Captura de datos de CONTACTO'!N493)),"Specific Place in the Location is required",IF(ISBLANK('Captura de datos de CONTACTO'!N493),NA(),"OK"))</f>
        <v>#N/A</v>
      </c>
      <c r="O493" s="40" t="e">
        <f>IF(AND(NOT(ISBLANK('Captura de datos de CONTACTO'!O493)),ISNA(VLOOKUP('Captura de datos de CONTACTO'!O493,'DO NOT USE_School Picklist'!$L$3:$L$81,1,FALSE))),"Please select a value from the drop-down menu",IF('DO NOT USE_Contact Formulas'!A493,"OK",NA()))</f>
        <v>#N/A</v>
      </c>
      <c r="P493" s="40" t="e">
        <f>IF(AND(NOT(ISBLANK('Captura de datos de CONTACTO'!P493)),NOT(ISNUMBER(MATCH("*@*.?*",'Captura de datos de CONTACTO'!P493,0)))),"Email must be in a valid format",IF('DO NOT USE_Contact Formulas'!A493,"OK",NA()))</f>
        <v>#N/A</v>
      </c>
      <c r="Q493" s="40" t="e">
        <f>IF(LEN('Captura de datos de CONTACTO'!Q493)&gt;50,"Parent/Guardian Name must be less than 50 characters",IF('DO NOT USE_Contact Formulas'!A493,"OK",NA()))</f>
        <v>#N/A</v>
      </c>
      <c r="R493" s="40" t="e">
        <f>IF(NOT(ISBLANK('Captura de datos de CONTACTO'!R493)),IF(AND(ISNUMBER('Captura de datos de CONTACTO'!R493),LEFT('Captura de datos de CONTACTO'!R493,1)&lt;&gt;"1",LEN('Captura de datos de CONTACTO'!R493)=10),"OK","Phone number must be valid format"),IF('DO NOT USE_Contact Formulas'!A493,"OK",NA()))</f>
        <v>#N/A</v>
      </c>
      <c r="S493" s="40" t="e">
        <f>IF(AND(NOT(ISBLANK('Captura de datos de CONTACTO'!S493)),ISNA(VLOOKUP('Captura de datos de CONTACTO'!S493,'DO NOT USE_School Picklist'!$N$3:$N$63,1,FALSE))),"Please select a value from the drop-down menu",IF('DO NOT USE_Contact Formulas'!A493,"OK",NA()))</f>
        <v>#N/A</v>
      </c>
      <c r="T493" s="53" t="e">
        <f>IF(AND(NOT(ISBLANK('Captura de datos de CONTACTO'!T493)),ISNA(VLOOKUP('Captura de datos de CONTACTO'!T493,'DO NOT USE_School Picklist'!$I$3:$I$5,1,FALSE))),"Please select a value from the drop-down menu",IF('DO NOT USE_Contact Formulas'!A493,"OK",NA()))</f>
        <v>#N/A</v>
      </c>
      <c r="U493" s="40" t="e">
        <f>IF(AND(NOT(ISBLANK('Captura de datos de CONTACTO'!U493)),ISNA(VLOOKUP('Captura de datos de CONTACTO'!U493,'DO NOT USE_School Picklist'!$E$3:$E$10,1,FALSE))),"Please select a value from the drop-down menu",IF('DO NOT USE_Contact Formulas'!A493,"OK",NA()))</f>
        <v>#N/A</v>
      </c>
      <c r="V493" s="53" t="e">
        <f>IF(AND(NOT(ISBLANK('Captura de datos de CONTACTO'!V493)),ISNA(VLOOKUP('Captura de datos de CONTACTO'!V493,'DO NOT USE_School Picklist'!$W$3:$W$9,1,FALSE))),"Please select a value from the drop-down menu",IF('DO NOT USE_Contact Formulas'!A493,"OK",NA()))</f>
        <v>#N/A</v>
      </c>
      <c r="W493" s="53" t="e">
        <f>IF(AND(NOT(ISBLANK('Captura de datos de CONTACTO'!W493)),ISNA(VLOOKUP('Captura de datos de CONTACTO'!W493,'DO NOT USE_School Picklist'!$W$3:$W$9,1,FALSE))),"Please select a value from the drop-down menu",IF('DO NOT USE_Case Formulas'!A493,"OK",NA()))</f>
        <v>#N/A</v>
      </c>
      <c r="X493" s="40" t="e">
        <f>IF(AND(NOT(ISBLANK('Captura de datos de CONTACTO'!X493)),ISNA(VLOOKUP('Captura de datos de CONTACTO'!X493,'DO NOT USE_School Picklist'!$F$3:$F$16,1,FALSE))),"Please select a value from the drop-down menu",IF('DO NOT USE_Contact Formulas'!A493,"OK",NA()))</f>
        <v>#N/A</v>
      </c>
      <c r="Y493" s="40" t="e">
        <f>IF(LEN('Captura de datos de CONTACTO'!Y493)&gt;100,"Classroom(s) must be less than 100 characters",IF('DO NOT USE_Contact Formulas'!A493,"OK",NA()))</f>
        <v>#N/A</v>
      </c>
      <c r="Z493" s="40" t="e">
        <f>IF(AND(NOT(ISBLANK('Captura de datos de CONTACTO'!Z493)),ISNA(VLOOKUP('Captura de datos de CONTACTO'!Z493,'DO NOT USE_School Picklist'!$K$3:$K$6,1,FALSE))),"Please select a value from the drop-down menu",IF('DO NOT USE_Contact Formulas'!A493,"OK",NA()))</f>
        <v>#N/A</v>
      </c>
      <c r="AA493" s="40" t="e">
        <f>IF(AND(NOT(ISBLANK('Captura de datos de CONTACTO'!AA493)),ISNA(VLOOKUP('Captura de datos de CONTACTO'!AA493,'DO NOT USE_School Picklist'!$D$3:$D$5,1,FALSE))),"Please select a value from the drop-down menu",IF('DO NOT USE_Contact Formulas'!A493,"OK",NA()))</f>
        <v>#N/A</v>
      </c>
      <c r="AB493" s="40"/>
      <c r="AC493" s="40" t="e">
        <f>IF(AND(NOT(ISBLANK('Captura de datos de CONTACTO'!AC493)),ISNA(VLOOKUP('Captura de datos de CONTACTO'!AC493,'DO NOT USE_School Picklist'!$G$3:$G$5,1,FALSE))),"Please select a value from the drop-down menu",IF('DO NOT USE_Contact Formulas'!A493,"OK",NA()))</f>
        <v>#N/A</v>
      </c>
      <c r="AD493" s="40"/>
      <c r="AE493" s="40" t="e">
        <f>IF(AND(NOT(ISBLANK('Captura de datos de CONTACTO'!AE493)),ISNA(VLOOKUP('Captura de datos de CONTACTO'!AE493,'DO NOT USE_School Picklist'!$H$3:$H$4,1,FALSE))),"Please select a value from the drop-down menu",IF('DO NOT USE_Contact Formulas'!A493,"OK",NA()))</f>
        <v>#N/A</v>
      </c>
      <c r="AF493" s="40" t="e">
        <f ca="1">IF('Captura de datos de CONTACTO'!AF493&gt;'DO NOT USE_School Picklist'!$C$3,"Test Date cannot be a future date",IF('DO NOT USE_Contact Formulas'!A493,"OK",NA()))</f>
        <v>#N/A</v>
      </c>
      <c r="AG493" s="53" t="e">
        <f>IF(AND('DO NOT USE_Contact Formulas'!A493,ISBLANK('Captura de datos de CONTACTO'!AB493)),"Lab Result Test Result is required",IF(AND(NOT(ISBLANK('Captura de datos de CONTACTO'!AB493)),ISNA(VLOOKUP('Captura de datos de CONTACTO'!AB493,'DO NOT USE_School Picklist'!$Q$3:$Q$8,1,FALSE))),"Please select a value from the drop-down menu",IF('DO NOT USE_Contact Formulas'!A493,"OK",NA())))</f>
        <v>#N/A</v>
      </c>
    </row>
    <row r="494" spans="1:33" x14ac:dyDescent="0.3">
      <c r="A494" s="39" t="e">
        <f>IF('DO NOT USE_Contact Formulas'!A494,IF('DO NOT USE_Contact Formulas'!B494,"Not all required fields are completed","OK"),NA())</f>
        <v>#N/A</v>
      </c>
      <c r="B494" s="40" t="e">
        <f>IF(AND('DO NOT USE_Contact Formulas'!A494,ISBLANK('Captura de datos de CONTACTO'!B494)),"First Name is required",IF(NOT(ISBLANK('Captura de datos de CONTACTO'!B494)),"OK",NA()))</f>
        <v>#N/A</v>
      </c>
      <c r="C494" s="40" t="e">
        <f>IF(AND('DO NOT USE_Contact Formulas'!A494,ISBLANK('Captura de datos de CONTACTO'!C494)),"Last Name is required",IF(NOT(ISBLANK('Captura de datos de CONTACTO'!C494)),"OK",NA()))</f>
        <v>#N/A</v>
      </c>
      <c r="D494" s="40" t="e">
        <f>IF(AND('DO NOT USE_Contact Formulas'!A494,ISBLANK('Captura de datos de CONTACTO'!D494)),"Birthdate is required",IF(NOT(ISBLANK('Captura de datos de CONTACTO'!D494)),"OK",NA()))</f>
        <v>#N/A</v>
      </c>
      <c r="E494" s="40" t="e">
        <f>IF(AND('DO NOT USE_Contact Formulas'!A494,ISBLANK('Captura de datos de CONTACTO'!E494)),"Mobile Phone is required",IF(NOT(ISBLANK('Captura de datos de CONTACTO'!E494)),IF(AND(ISNUMBER(VALUE('Captura de datos de CONTACTO'!E494)),LEFT('Captura de datos de CONTACTO'!E494,1)&lt;&gt;"1",LEN('Captura de datos de CONTACTO'!E494)=10),"OK","Phone number must be valid format"),NA()))</f>
        <v>#N/A</v>
      </c>
      <c r="F494" s="40" t="e">
        <f>IF(LEN('Captura de datos de CONTACTO'!F494)&gt;255,"Home Street Address must be less than 255 characters",IF('DO NOT USE_Contact Formulas'!A494,"OK",NA()))</f>
        <v>#N/A</v>
      </c>
      <c r="G494" s="40" t="e">
        <f>IF(LEN('Captura de datos de CONTACTO'!G494)&gt;40,"City must be less than 40 characters",IF('DO NOT USE_Contact Formulas'!A494,"OK",NA()))</f>
        <v>#N/A</v>
      </c>
      <c r="H494" s="40" t="e">
        <f>IF(AND(NOT(ISBLANK('Captura de datos de CONTACTO'!H494)),ISNA(VLOOKUP('Captura de datos de CONTACTO'!H494,'DO NOT USE_School Picklist'!$P$3:$P$52,1,FALSE))),"Please select a value from the drop-down menu",IF('DO NOT USE_Contact Formulas'!A494,"OK",NA()))</f>
        <v>#N/A</v>
      </c>
      <c r="I494" s="40" t="e">
        <f>IF(AND('DO NOT USE_Contact Formulas'!A494,ISBLANK('Captura de datos de CONTACTO'!I494)),"Zip is required",IF(ISBLANK('Captura de datos de CONTACTO'!I494),NA(),"OK"))</f>
        <v>#N/A</v>
      </c>
      <c r="J494" s="40" t="e">
        <f>IF(AND('DO NOT USE_Contact Formulas'!A494,ISBLANK('Captura de datos de CONTACTO'!J494)),"Student or Staff? is required",IF(ISBLANK('Captura de datos de CONTACTO'!J494),NA(),IF(ISNA(VLOOKUP('Captura de datos de CONTACTO'!J494,'DO NOT USE_School Picklist'!$B$3:$B$6,1,FALSE)),"Please select a value from the drop-down menu","OK")))</f>
        <v>#N/A</v>
      </c>
      <c r="K494" s="40" t="e">
        <f>IF(AND('Captura de datos de CONTACTO'!J494='DO NOT USE_School Picklist'!$B$4,ISBLANK('Captura de datos de CONTACTO'!K494)),"Occupation/Job Title is required if Student or Staff? is Yes, staff/faculty or volunteer",IF('DO NOT USE_Contact Formulas'!A494,"OK",NA()))</f>
        <v>#N/A</v>
      </c>
      <c r="L494" s="40" t="e">
        <f ca="1">IF('Captura de datos de CONTACTO'!L494&gt;'DO NOT USE_School Picklist'!$C$3,"Date last on school campus/facility cannot be a future date",IF('DO NOT USE_Contact Formulas'!A494,IF(ISBLANK('Captura de datos de CONTACTO'!L494),"Date last on school campus/facility is required","OK"),NA()))</f>
        <v>#N/A</v>
      </c>
      <c r="M494" s="41" t="e">
        <f ca="1">IF('Captura de datos de CONTACTO'!M494&gt;'DO NOT USE_School Picklist'!$C$3,"Last Exposure Date cannot be a future date",IF('DO NOT USE_Contact Formulas'!A494,IF(ISBLANK('Captura de datos de CONTACTO'!M494),"Last Exposure Date is required","OK"),NA()))</f>
        <v>#N/A</v>
      </c>
      <c r="N494" s="41" t="e">
        <f>IF(AND('DO NOT USE_Contact Formulas'!A494,ISBLANK('Captura de datos de CONTACTO'!N494)),"Specific Place in the Location is required",IF(ISBLANK('Captura de datos de CONTACTO'!N494),NA(),"OK"))</f>
        <v>#N/A</v>
      </c>
      <c r="O494" s="40" t="e">
        <f>IF(AND(NOT(ISBLANK('Captura de datos de CONTACTO'!O494)),ISNA(VLOOKUP('Captura de datos de CONTACTO'!O494,'DO NOT USE_School Picklist'!$L$3:$L$81,1,FALSE))),"Please select a value from the drop-down menu",IF('DO NOT USE_Contact Formulas'!A494,"OK",NA()))</f>
        <v>#N/A</v>
      </c>
      <c r="P494" s="40" t="e">
        <f>IF(AND(NOT(ISBLANK('Captura de datos de CONTACTO'!P494)),NOT(ISNUMBER(MATCH("*@*.?*",'Captura de datos de CONTACTO'!P494,0)))),"Email must be in a valid format",IF('DO NOT USE_Contact Formulas'!A494,"OK",NA()))</f>
        <v>#N/A</v>
      </c>
      <c r="Q494" s="40" t="e">
        <f>IF(LEN('Captura de datos de CONTACTO'!Q494)&gt;50,"Parent/Guardian Name must be less than 50 characters",IF('DO NOT USE_Contact Formulas'!A494,"OK",NA()))</f>
        <v>#N/A</v>
      </c>
      <c r="R494" s="40" t="e">
        <f>IF(NOT(ISBLANK('Captura de datos de CONTACTO'!R494)),IF(AND(ISNUMBER('Captura de datos de CONTACTO'!R494),LEFT('Captura de datos de CONTACTO'!R494,1)&lt;&gt;"1",LEN('Captura de datos de CONTACTO'!R494)=10),"OK","Phone number must be valid format"),IF('DO NOT USE_Contact Formulas'!A494,"OK",NA()))</f>
        <v>#N/A</v>
      </c>
      <c r="S494" s="40" t="e">
        <f>IF(AND(NOT(ISBLANK('Captura de datos de CONTACTO'!S494)),ISNA(VLOOKUP('Captura de datos de CONTACTO'!S494,'DO NOT USE_School Picklist'!$N$3:$N$63,1,FALSE))),"Please select a value from the drop-down menu",IF('DO NOT USE_Contact Formulas'!A494,"OK",NA()))</f>
        <v>#N/A</v>
      </c>
      <c r="T494" s="53" t="e">
        <f>IF(AND(NOT(ISBLANK('Captura de datos de CONTACTO'!T494)),ISNA(VLOOKUP('Captura de datos de CONTACTO'!T494,'DO NOT USE_School Picklist'!$I$3:$I$5,1,FALSE))),"Please select a value from the drop-down menu",IF('DO NOT USE_Contact Formulas'!A494,"OK",NA()))</f>
        <v>#N/A</v>
      </c>
      <c r="U494" s="40" t="e">
        <f>IF(AND(NOT(ISBLANK('Captura de datos de CONTACTO'!U494)),ISNA(VLOOKUP('Captura de datos de CONTACTO'!U494,'DO NOT USE_School Picklist'!$E$3:$E$10,1,FALSE))),"Please select a value from the drop-down menu",IF('DO NOT USE_Contact Formulas'!A494,"OK",NA()))</f>
        <v>#N/A</v>
      </c>
      <c r="V494" s="53" t="e">
        <f>IF(AND(NOT(ISBLANK('Captura de datos de CONTACTO'!V494)),ISNA(VLOOKUP('Captura de datos de CONTACTO'!V494,'DO NOT USE_School Picklist'!$W$3:$W$9,1,FALSE))),"Please select a value from the drop-down menu",IF('DO NOT USE_Contact Formulas'!A494,"OK",NA()))</f>
        <v>#N/A</v>
      </c>
      <c r="W494" s="53" t="e">
        <f>IF(AND(NOT(ISBLANK('Captura de datos de CONTACTO'!W494)),ISNA(VLOOKUP('Captura de datos de CONTACTO'!W494,'DO NOT USE_School Picklist'!$W$3:$W$9,1,FALSE))),"Please select a value from the drop-down menu",IF('DO NOT USE_Case Formulas'!A494,"OK",NA()))</f>
        <v>#N/A</v>
      </c>
      <c r="X494" s="40" t="e">
        <f>IF(AND(NOT(ISBLANK('Captura de datos de CONTACTO'!X494)),ISNA(VLOOKUP('Captura de datos de CONTACTO'!X494,'DO NOT USE_School Picklist'!$F$3:$F$16,1,FALSE))),"Please select a value from the drop-down menu",IF('DO NOT USE_Contact Formulas'!A494,"OK",NA()))</f>
        <v>#N/A</v>
      </c>
      <c r="Y494" s="40" t="e">
        <f>IF(LEN('Captura de datos de CONTACTO'!Y494)&gt;100,"Classroom(s) must be less than 100 characters",IF('DO NOT USE_Contact Formulas'!A494,"OK",NA()))</f>
        <v>#N/A</v>
      </c>
      <c r="Z494" s="40" t="e">
        <f>IF(AND(NOT(ISBLANK('Captura de datos de CONTACTO'!Z494)),ISNA(VLOOKUP('Captura de datos de CONTACTO'!Z494,'DO NOT USE_School Picklist'!$K$3:$K$6,1,FALSE))),"Please select a value from the drop-down menu",IF('DO NOT USE_Contact Formulas'!A494,"OK",NA()))</f>
        <v>#N/A</v>
      </c>
      <c r="AA494" s="40" t="e">
        <f>IF(AND(NOT(ISBLANK('Captura de datos de CONTACTO'!AA494)),ISNA(VLOOKUP('Captura de datos de CONTACTO'!AA494,'DO NOT USE_School Picklist'!$D$3:$D$5,1,FALSE))),"Please select a value from the drop-down menu",IF('DO NOT USE_Contact Formulas'!A494,"OK",NA()))</f>
        <v>#N/A</v>
      </c>
      <c r="AB494" s="40"/>
      <c r="AC494" s="40" t="e">
        <f>IF(AND(NOT(ISBLANK('Captura de datos de CONTACTO'!AC494)),ISNA(VLOOKUP('Captura de datos de CONTACTO'!AC494,'DO NOT USE_School Picklist'!$G$3:$G$5,1,FALSE))),"Please select a value from the drop-down menu",IF('DO NOT USE_Contact Formulas'!A494,"OK",NA()))</f>
        <v>#N/A</v>
      </c>
      <c r="AD494" s="40"/>
      <c r="AE494" s="40" t="e">
        <f>IF(AND(NOT(ISBLANK('Captura de datos de CONTACTO'!AE494)),ISNA(VLOOKUP('Captura de datos de CONTACTO'!AE494,'DO NOT USE_School Picklist'!$H$3:$H$4,1,FALSE))),"Please select a value from the drop-down menu",IF('DO NOT USE_Contact Formulas'!A494,"OK",NA()))</f>
        <v>#N/A</v>
      </c>
      <c r="AF494" s="40" t="e">
        <f ca="1">IF('Captura de datos de CONTACTO'!AF494&gt;'DO NOT USE_School Picklist'!$C$3,"Test Date cannot be a future date",IF('DO NOT USE_Contact Formulas'!A494,"OK",NA()))</f>
        <v>#N/A</v>
      </c>
      <c r="AG494" s="53" t="e">
        <f>IF(AND('DO NOT USE_Contact Formulas'!A494,ISBLANK('Captura de datos de CONTACTO'!AB494)),"Lab Result Test Result is required",IF(AND(NOT(ISBLANK('Captura de datos de CONTACTO'!AB494)),ISNA(VLOOKUP('Captura de datos de CONTACTO'!AB494,'DO NOT USE_School Picklist'!$Q$3:$Q$8,1,FALSE))),"Please select a value from the drop-down menu",IF('DO NOT USE_Contact Formulas'!A494,"OK",NA())))</f>
        <v>#N/A</v>
      </c>
    </row>
    <row r="495" spans="1:33" x14ac:dyDescent="0.3">
      <c r="A495" s="39" t="e">
        <f>IF('DO NOT USE_Contact Formulas'!A495,IF('DO NOT USE_Contact Formulas'!B495,"Not all required fields are completed","OK"),NA())</f>
        <v>#N/A</v>
      </c>
      <c r="B495" s="40" t="e">
        <f>IF(AND('DO NOT USE_Contact Formulas'!A495,ISBLANK('Captura de datos de CONTACTO'!B495)),"First Name is required",IF(NOT(ISBLANK('Captura de datos de CONTACTO'!B495)),"OK",NA()))</f>
        <v>#N/A</v>
      </c>
      <c r="C495" s="40" t="e">
        <f>IF(AND('DO NOT USE_Contact Formulas'!A495,ISBLANK('Captura de datos de CONTACTO'!C495)),"Last Name is required",IF(NOT(ISBLANK('Captura de datos de CONTACTO'!C495)),"OK",NA()))</f>
        <v>#N/A</v>
      </c>
      <c r="D495" s="40" t="e">
        <f>IF(AND('DO NOT USE_Contact Formulas'!A495,ISBLANK('Captura de datos de CONTACTO'!D495)),"Birthdate is required",IF(NOT(ISBLANK('Captura de datos de CONTACTO'!D495)),"OK",NA()))</f>
        <v>#N/A</v>
      </c>
      <c r="E495" s="40" t="e">
        <f>IF(AND('DO NOT USE_Contact Formulas'!A495,ISBLANK('Captura de datos de CONTACTO'!E495)),"Mobile Phone is required",IF(NOT(ISBLANK('Captura de datos de CONTACTO'!E495)),IF(AND(ISNUMBER(VALUE('Captura de datos de CONTACTO'!E495)),LEFT('Captura de datos de CONTACTO'!E495,1)&lt;&gt;"1",LEN('Captura de datos de CONTACTO'!E495)=10),"OK","Phone number must be valid format"),NA()))</f>
        <v>#N/A</v>
      </c>
      <c r="F495" s="40" t="e">
        <f>IF(LEN('Captura de datos de CONTACTO'!F495)&gt;255,"Home Street Address must be less than 255 characters",IF('DO NOT USE_Contact Formulas'!A495,"OK",NA()))</f>
        <v>#N/A</v>
      </c>
      <c r="G495" s="40" t="e">
        <f>IF(LEN('Captura de datos de CONTACTO'!G495)&gt;40,"City must be less than 40 characters",IF('DO NOT USE_Contact Formulas'!A495,"OK",NA()))</f>
        <v>#N/A</v>
      </c>
      <c r="H495" s="40" t="e">
        <f>IF(AND(NOT(ISBLANK('Captura de datos de CONTACTO'!H495)),ISNA(VLOOKUP('Captura de datos de CONTACTO'!H495,'DO NOT USE_School Picklist'!$P$3:$P$52,1,FALSE))),"Please select a value from the drop-down menu",IF('DO NOT USE_Contact Formulas'!A495,"OK",NA()))</f>
        <v>#N/A</v>
      </c>
      <c r="I495" s="40" t="e">
        <f>IF(AND('DO NOT USE_Contact Formulas'!A495,ISBLANK('Captura de datos de CONTACTO'!I495)),"Zip is required",IF(ISBLANK('Captura de datos de CONTACTO'!I495),NA(),"OK"))</f>
        <v>#N/A</v>
      </c>
      <c r="J495" s="40" t="e">
        <f>IF(AND('DO NOT USE_Contact Formulas'!A495,ISBLANK('Captura de datos de CONTACTO'!J495)),"Student or Staff? is required",IF(ISBLANK('Captura de datos de CONTACTO'!J495),NA(),IF(ISNA(VLOOKUP('Captura de datos de CONTACTO'!J495,'DO NOT USE_School Picklist'!$B$3:$B$6,1,FALSE)),"Please select a value from the drop-down menu","OK")))</f>
        <v>#N/A</v>
      </c>
      <c r="K495" s="40" t="e">
        <f>IF(AND('Captura de datos de CONTACTO'!J495='DO NOT USE_School Picklist'!$B$4,ISBLANK('Captura de datos de CONTACTO'!K495)),"Occupation/Job Title is required if Student or Staff? is Yes, staff/faculty or volunteer",IF('DO NOT USE_Contact Formulas'!A495,"OK",NA()))</f>
        <v>#N/A</v>
      </c>
      <c r="L495" s="40" t="e">
        <f ca="1">IF('Captura de datos de CONTACTO'!L495&gt;'DO NOT USE_School Picklist'!$C$3,"Date last on school campus/facility cannot be a future date",IF('DO NOT USE_Contact Formulas'!A495,IF(ISBLANK('Captura de datos de CONTACTO'!L495),"Date last on school campus/facility is required","OK"),NA()))</f>
        <v>#N/A</v>
      </c>
      <c r="M495" s="41" t="e">
        <f ca="1">IF('Captura de datos de CONTACTO'!M495&gt;'DO NOT USE_School Picklist'!$C$3,"Last Exposure Date cannot be a future date",IF('DO NOT USE_Contact Formulas'!A495,IF(ISBLANK('Captura de datos de CONTACTO'!M495),"Last Exposure Date is required","OK"),NA()))</f>
        <v>#N/A</v>
      </c>
      <c r="N495" s="41" t="e">
        <f>IF(AND('DO NOT USE_Contact Formulas'!A495,ISBLANK('Captura de datos de CONTACTO'!N495)),"Specific Place in the Location is required",IF(ISBLANK('Captura de datos de CONTACTO'!N495),NA(),"OK"))</f>
        <v>#N/A</v>
      </c>
      <c r="O495" s="40" t="e">
        <f>IF(AND(NOT(ISBLANK('Captura de datos de CONTACTO'!O495)),ISNA(VLOOKUP('Captura de datos de CONTACTO'!O495,'DO NOT USE_School Picklist'!$L$3:$L$81,1,FALSE))),"Please select a value from the drop-down menu",IF('DO NOT USE_Contact Formulas'!A495,"OK",NA()))</f>
        <v>#N/A</v>
      </c>
      <c r="P495" s="40" t="e">
        <f>IF(AND(NOT(ISBLANK('Captura de datos de CONTACTO'!P495)),NOT(ISNUMBER(MATCH("*@*.?*",'Captura de datos de CONTACTO'!P495,0)))),"Email must be in a valid format",IF('DO NOT USE_Contact Formulas'!A495,"OK",NA()))</f>
        <v>#N/A</v>
      </c>
      <c r="Q495" s="40" t="e">
        <f>IF(LEN('Captura de datos de CONTACTO'!Q495)&gt;50,"Parent/Guardian Name must be less than 50 characters",IF('DO NOT USE_Contact Formulas'!A495,"OK",NA()))</f>
        <v>#N/A</v>
      </c>
      <c r="R495" s="40" t="e">
        <f>IF(NOT(ISBLANK('Captura de datos de CONTACTO'!R495)),IF(AND(ISNUMBER('Captura de datos de CONTACTO'!R495),LEFT('Captura de datos de CONTACTO'!R495,1)&lt;&gt;"1",LEN('Captura de datos de CONTACTO'!R495)=10),"OK","Phone number must be valid format"),IF('DO NOT USE_Contact Formulas'!A495,"OK",NA()))</f>
        <v>#N/A</v>
      </c>
      <c r="S495" s="40" t="e">
        <f>IF(AND(NOT(ISBLANK('Captura de datos de CONTACTO'!S495)),ISNA(VLOOKUP('Captura de datos de CONTACTO'!S495,'DO NOT USE_School Picklist'!$N$3:$N$63,1,FALSE))),"Please select a value from the drop-down menu",IF('DO NOT USE_Contact Formulas'!A495,"OK",NA()))</f>
        <v>#N/A</v>
      </c>
      <c r="T495" s="53" t="e">
        <f>IF(AND(NOT(ISBLANK('Captura de datos de CONTACTO'!T495)),ISNA(VLOOKUP('Captura de datos de CONTACTO'!T495,'DO NOT USE_School Picklist'!$I$3:$I$5,1,FALSE))),"Please select a value from the drop-down menu",IF('DO NOT USE_Contact Formulas'!A495,"OK",NA()))</f>
        <v>#N/A</v>
      </c>
      <c r="U495" s="40" t="e">
        <f>IF(AND(NOT(ISBLANK('Captura de datos de CONTACTO'!U495)),ISNA(VLOOKUP('Captura de datos de CONTACTO'!U495,'DO NOT USE_School Picklist'!$E$3:$E$10,1,FALSE))),"Please select a value from the drop-down menu",IF('DO NOT USE_Contact Formulas'!A495,"OK",NA()))</f>
        <v>#N/A</v>
      </c>
      <c r="V495" s="53" t="e">
        <f>IF(AND(NOT(ISBLANK('Captura de datos de CONTACTO'!V495)),ISNA(VLOOKUP('Captura de datos de CONTACTO'!V495,'DO NOT USE_School Picklist'!$W$3:$W$9,1,FALSE))),"Please select a value from the drop-down menu",IF('DO NOT USE_Contact Formulas'!A495,"OK",NA()))</f>
        <v>#N/A</v>
      </c>
      <c r="W495" s="53" t="e">
        <f>IF(AND(NOT(ISBLANK('Captura de datos de CONTACTO'!W495)),ISNA(VLOOKUP('Captura de datos de CONTACTO'!W495,'DO NOT USE_School Picklist'!$W$3:$W$9,1,FALSE))),"Please select a value from the drop-down menu",IF('DO NOT USE_Case Formulas'!A495,"OK",NA()))</f>
        <v>#N/A</v>
      </c>
      <c r="X495" s="40" t="e">
        <f>IF(AND(NOT(ISBLANK('Captura de datos de CONTACTO'!X495)),ISNA(VLOOKUP('Captura de datos de CONTACTO'!X495,'DO NOT USE_School Picklist'!$F$3:$F$16,1,FALSE))),"Please select a value from the drop-down menu",IF('DO NOT USE_Contact Formulas'!A495,"OK",NA()))</f>
        <v>#N/A</v>
      </c>
      <c r="Y495" s="40" t="e">
        <f>IF(LEN('Captura de datos de CONTACTO'!Y495)&gt;100,"Classroom(s) must be less than 100 characters",IF('DO NOT USE_Contact Formulas'!A495,"OK",NA()))</f>
        <v>#N/A</v>
      </c>
      <c r="Z495" s="40" t="e">
        <f>IF(AND(NOT(ISBLANK('Captura de datos de CONTACTO'!Z495)),ISNA(VLOOKUP('Captura de datos de CONTACTO'!Z495,'DO NOT USE_School Picklist'!$K$3:$K$6,1,FALSE))),"Please select a value from the drop-down menu",IF('DO NOT USE_Contact Formulas'!A495,"OK",NA()))</f>
        <v>#N/A</v>
      </c>
      <c r="AA495" s="40" t="e">
        <f>IF(AND(NOT(ISBLANK('Captura de datos de CONTACTO'!AA495)),ISNA(VLOOKUP('Captura de datos de CONTACTO'!AA495,'DO NOT USE_School Picklist'!$D$3:$D$5,1,FALSE))),"Please select a value from the drop-down menu",IF('DO NOT USE_Contact Formulas'!A495,"OK",NA()))</f>
        <v>#N/A</v>
      </c>
      <c r="AB495" s="40"/>
      <c r="AC495" s="40" t="e">
        <f>IF(AND(NOT(ISBLANK('Captura de datos de CONTACTO'!AC495)),ISNA(VLOOKUP('Captura de datos de CONTACTO'!AC495,'DO NOT USE_School Picklist'!$G$3:$G$5,1,FALSE))),"Please select a value from the drop-down menu",IF('DO NOT USE_Contact Formulas'!A495,"OK",NA()))</f>
        <v>#N/A</v>
      </c>
      <c r="AD495" s="40"/>
      <c r="AE495" s="40" t="e">
        <f>IF(AND(NOT(ISBLANK('Captura de datos de CONTACTO'!AE495)),ISNA(VLOOKUP('Captura de datos de CONTACTO'!AE495,'DO NOT USE_School Picklist'!$H$3:$H$4,1,FALSE))),"Please select a value from the drop-down menu",IF('DO NOT USE_Contact Formulas'!A495,"OK",NA()))</f>
        <v>#N/A</v>
      </c>
      <c r="AF495" s="40" t="e">
        <f ca="1">IF('Captura de datos de CONTACTO'!AF495&gt;'DO NOT USE_School Picklist'!$C$3,"Test Date cannot be a future date",IF('DO NOT USE_Contact Formulas'!A495,"OK",NA()))</f>
        <v>#N/A</v>
      </c>
      <c r="AG495" s="53" t="e">
        <f>IF(AND('DO NOT USE_Contact Formulas'!A495,ISBLANK('Captura de datos de CONTACTO'!AB495)),"Lab Result Test Result is required",IF(AND(NOT(ISBLANK('Captura de datos de CONTACTO'!AB495)),ISNA(VLOOKUP('Captura de datos de CONTACTO'!AB495,'DO NOT USE_School Picklist'!$Q$3:$Q$8,1,FALSE))),"Please select a value from the drop-down menu",IF('DO NOT USE_Contact Formulas'!A495,"OK",NA())))</f>
        <v>#N/A</v>
      </c>
    </row>
    <row r="496" spans="1:33" x14ac:dyDescent="0.3">
      <c r="A496" s="39" t="e">
        <f>IF('DO NOT USE_Contact Formulas'!A496,IF('DO NOT USE_Contact Formulas'!B496,"Not all required fields are completed","OK"),NA())</f>
        <v>#N/A</v>
      </c>
      <c r="B496" s="40" t="e">
        <f>IF(AND('DO NOT USE_Contact Formulas'!A496,ISBLANK('Captura de datos de CONTACTO'!B496)),"First Name is required",IF(NOT(ISBLANK('Captura de datos de CONTACTO'!B496)),"OK",NA()))</f>
        <v>#N/A</v>
      </c>
      <c r="C496" s="40" t="e">
        <f>IF(AND('DO NOT USE_Contact Formulas'!A496,ISBLANK('Captura de datos de CONTACTO'!C496)),"Last Name is required",IF(NOT(ISBLANK('Captura de datos de CONTACTO'!C496)),"OK",NA()))</f>
        <v>#N/A</v>
      </c>
      <c r="D496" s="40" t="e">
        <f>IF(AND('DO NOT USE_Contact Formulas'!A496,ISBLANK('Captura de datos de CONTACTO'!D496)),"Birthdate is required",IF(NOT(ISBLANK('Captura de datos de CONTACTO'!D496)),"OK",NA()))</f>
        <v>#N/A</v>
      </c>
      <c r="E496" s="40" t="e">
        <f>IF(AND('DO NOT USE_Contact Formulas'!A496,ISBLANK('Captura de datos de CONTACTO'!E496)),"Mobile Phone is required",IF(NOT(ISBLANK('Captura de datos de CONTACTO'!E496)),IF(AND(ISNUMBER(VALUE('Captura de datos de CONTACTO'!E496)),LEFT('Captura de datos de CONTACTO'!E496,1)&lt;&gt;"1",LEN('Captura de datos de CONTACTO'!E496)=10),"OK","Phone number must be valid format"),NA()))</f>
        <v>#N/A</v>
      </c>
      <c r="F496" s="40" t="e">
        <f>IF(LEN('Captura de datos de CONTACTO'!F496)&gt;255,"Home Street Address must be less than 255 characters",IF('DO NOT USE_Contact Formulas'!A496,"OK",NA()))</f>
        <v>#N/A</v>
      </c>
      <c r="G496" s="40" t="e">
        <f>IF(LEN('Captura de datos de CONTACTO'!G496)&gt;40,"City must be less than 40 characters",IF('DO NOT USE_Contact Formulas'!A496,"OK",NA()))</f>
        <v>#N/A</v>
      </c>
      <c r="H496" s="40" t="e">
        <f>IF(AND(NOT(ISBLANK('Captura de datos de CONTACTO'!H496)),ISNA(VLOOKUP('Captura de datos de CONTACTO'!H496,'DO NOT USE_School Picklist'!$P$3:$P$52,1,FALSE))),"Please select a value from the drop-down menu",IF('DO NOT USE_Contact Formulas'!A496,"OK",NA()))</f>
        <v>#N/A</v>
      </c>
      <c r="I496" s="40" t="e">
        <f>IF(AND('DO NOT USE_Contact Formulas'!A496,ISBLANK('Captura de datos de CONTACTO'!I496)),"Zip is required",IF(ISBLANK('Captura de datos de CONTACTO'!I496),NA(),"OK"))</f>
        <v>#N/A</v>
      </c>
      <c r="J496" s="40" t="e">
        <f>IF(AND('DO NOT USE_Contact Formulas'!A496,ISBLANK('Captura de datos de CONTACTO'!J496)),"Student or Staff? is required",IF(ISBLANK('Captura de datos de CONTACTO'!J496),NA(),IF(ISNA(VLOOKUP('Captura de datos de CONTACTO'!J496,'DO NOT USE_School Picklist'!$B$3:$B$6,1,FALSE)),"Please select a value from the drop-down menu","OK")))</f>
        <v>#N/A</v>
      </c>
      <c r="K496" s="40" t="e">
        <f>IF(AND('Captura de datos de CONTACTO'!J496='DO NOT USE_School Picklist'!$B$4,ISBLANK('Captura de datos de CONTACTO'!K496)),"Occupation/Job Title is required if Student or Staff? is Yes, staff/faculty or volunteer",IF('DO NOT USE_Contact Formulas'!A496,"OK",NA()))</f>
        <v>#N/A</v>
      </c>
      <c r="L496" s="40" t="e">
        <f ca="1">IF('Captura de datos de CONTACTO'!L496&gt;'DO NOT USE_School Picklist'!$C$3,"Date last on school campus/facility cannot be a future date",IF('DO NOT USE_Contact Formulas'!A496,IF(ISBLANK('Captura de datos de CONTACTO'!L496),"Date last on school campus/facility is required","OK"),NA()))</f>
        <v>#N/A</v>
      </c>
      <c r="M496" s="41" t="e">
        <f ca="1">IF('Captura de datos de CONTACTO'!M496&gt;'DO NOT USE_School Picklist'!$C$3,"Last Exposure Date cannot be a future date",IF('DO NOT USE_Contact Formulas'!A496,IF(ISBLANK('Captura de datos de CONTACTO'!M496),"Last Exposure Date is required","OK"),NA()))</f>
        <v>#N/A</v>
      </c>
      <c r="N496" s="41" t="e">
        <f>IF(AND('DO NOT USE_Contact Formulas'!A496,ISBLANK('Captura de datos de CONTACTO'!N496)),"Specific Place in the Location is required",IF(ISBLANK('Captura de datos de CONTACTO'!N496),NA(),"OK"))</f>
        <v>#N/A</v>
      </c>
      <c r="O496" s="40" t="e">
        <f>IF(AND(NOT(ISBLANK('Captura de datos de CONTACTO'!O496)),ISNA(VLOOKUP('Captura de datos de CONTACTO'!O496,'DO NOT USE_School Picklist'!$L$3:$L$81,1,FALSE))),"Please select a value from the drop-down menu",IF('DO NOT USE_Contact Formulas'!A496,"OK",NA()))</f>
        <v>#N/A</v>
      </c>
      <c r="P496" s="40" t="e">
        <f>IF(AND(NOT(ISBLANK('Captura de datos de CONTACTO'!P496)),NOT(ISNUMBER(MATCH("*@*.?*",'Captura de datos de CONTACTO'!P496,0)))),"Email must be in a valid format",IF('DO NOT USE_Contact Formulas'!A496,"OK",NA()))</f>
        <v>#N/A</v>
      </c>
      <c r="Q496" s="40" t="e">
        <f>IF(LEN('Captura de datos de CONTACTO'!Q496)&gt;50,"Parent/Guardian Name must be less than 50 characters",IF('DO NOT USE_Contact Formulas'!A496,"OK",NA()))</f>
        <v>#N/A</v>
      </c>
      <c r="R496" s="40" t="e">
        <f>IF(NOT(ISBLANK('Captura de datos de CONTACTO'!R496)),IF(AND(ISNUMBER('Captura de datos de CONTACTO'!R496),LEFT('Captura de datos de CONTACTO'!R496,1)&lt;&gt;"1",LEN('Captura de datos de CONTACTO'!R496)=10),"OK","Phone number must be valid format"),IF('DO NOT USE_Contact Formulas'!A496,"OK",NA()))</f>
        <v>#N/A</v>
      </c>
      <c r="S496" s="40" t="e">
        <f>IF(AND(NOT(ISBLANK('Captura de datos de CONTACTO'!S496)),ISNA(VLOOKUP('Captura de datos de CONTACTO'!S496,'DO NOT USE_School Picklist'!$N$3:$N$63,1,FALSE))),"Please select a value from the drop-down menu",IF('DO NOT USE_Contact Formulas'!A496,"OK",NA()))</f>
        <v>#N/A</v>
      </c>
      <c r="T496" s="53" t="e">
        <f>IF(AND(NOT(ISBLANK('Captura de datos de CONTACTO'!T496)),ISNA(VLOOKUP('Captura de datos de CONTACTO'!T496,'DO NOT USE_School Picklist'!$I$3:$I$5,1,FALSE))),"Please select a value from the drop-down menu",IF('DO NOT USE_Contact Formulas'!A496,"OK",NA()))</f>
        <v>#N/A</v>
      </c>
      <c r="U496" s="40" t="e">
        <f>IF(AND(NOT(ISBLANK('Captura de datos de CONTACTO'!U496)),ISNA(VLOOKUP('Captura de datos de CONTACTO'!U496,'DO NOT USE_School Picklist'!$E$3:$E$10,1,FALSE))),"Please select a value from the drop-down menu",IF('DO NOT USE_Contact Formulas'!A496,"OK",NA()))</f>
        <v>#N/A</v>
      </c>
      <c r="V496" s="53" t="e">
        <f>IF(AND(NOT(ISBLANK('Captura de datos de CONTACTO'!V496)),ISNA(VLOOKUP('Captura de datos de CONTACTO'!V496,'DO NOT USE_School Picklist'!$W$3:$W$9,1,FALSE))),"Please select a value from the drop-down menu",IF('DO NOT USE_Contact Formulas'!A496,"OK",NA()))</f>
        <v>#N/A</v>
      </c>
      <c r="W496" s="53" t="e">
        <f>IF(AND(NOT(ISBLANK('Captura de datos de CONTACTO'!W496)),ISNA(VLOOKUP('Captura de datos de CONTACTO'!W496,'DO NOT USE_School Picklist'!$W$3:$W$9,1,FALSE))),"Please select a value from the drop-down menu",IF('DO NOT USE_Case Formulas'!A496,"OK",NA()))</f>
        <v>#N/A</v>
      </c>
      <c r="X496" s="40" t="e">
        <f>IF(AND(NOT(ISBLANK('Captura de datos de CONTACTO'!X496)),ISNA(VLOOKUP('Captura de datos de CONTACTO'!X496,'DO NOT USE_School Picklist'!$F$3:$F$16,1,FALSE))),"Please select a value from the drop-down menu",IF('DO NOT USE_Contact Formulas'!A496,"OK",NA()))</f>
        <v>#N/A</v>
      </c>
      <c r="Y496" s="40" t="e">
        <f>IF(LEN('Captura de datos de CONTACTO'!Y496)&gt;100,"Classroom(s) must be less than 100 characters",IF('DO NOT USE_Contact Formulas'!A496,"OK",NA()))</f>
        <v>#N/A</v>
      </c>
      <c r="Z496" s="40" t="e">
        <f>IF(AND(NOT(ISBLANK('Captura de datos de CONTACTO'!Z496)),ISNA(VLOOKUP('Captura de datos de CONTACTO'!Z496,'DO NOT USE_School Picklist'!$K$3:$K$6,1,FALSE))),"Please select a value from the drop-down menu",IF('DO NOT USE_Contact Formulas'!A496,"OK",NA()))</f>
        <v>#N/A</v>
      </c>
      <c r="AA496" s="40" t="e">
        <f>IF(AND(NOT(ISBLANK('Captura de datos de CONTACTO'!AA496)),ISNA(VLOOKUP('Captura de datos de CONTACTO'!AA496,'DO NOT USE_School Picklist'!$D$3:$D$5,1,FALSE))),"Please select a value from the drop-down menu",IF('DO NOT USE_Contact Formulas'!A496,"OK",NA()))</f>
        <v>#N/A</v>
      </c>
      <c r="AB496" s="40"/>
      <c r="AC496" s="40" t="e">
        <f>IF(AND(NOT(ISBLANK('Captura de datos de CONTACTO'!AC496)),ISNA(VLOOKUP('Captura de datos de CONTACTO'!AC496,'DO NOT USE_School Picklist'!$G$3:$G$5,1,FALSE))),"Please select a value from the drop-down menu",IF('DO NOT USE_Contact Formulas'!A496,"OK",NA()))</f>
        <v>#N/A</v>
      </c>
      <c r="AD496" s="40"/>
      <c r="AE496" s="40" t="e">
        <f>IF(AND(NOT(ISBLANK('Captura de datos de CONTACTO'!AE496)),ISNA(VLOOKUP('Captura de datos de CONTACTO'!AE496,'DO NOT USE_School Picklist'!$H$3:$H$4,1,FALSE))),"Please select a value from the drop-down menu",IF('DO NOT USE_Contact Formulas'!A496,"OK",NA()))</f>
        <v>#N/A</v>
      </c>
      <c r="AF496" s="40" t="e">
        <f ca="1">IF('Captura de datos de CONTACTO'!AF496&gt;'DO NOT USE_School Picklist'!$C$3,"Test Date cannot be a future date",IF('DO NOT USE_Contact Formulas'!A496,"OK",NA()))</f>
        <v>#N/A</v>
      </c>
      <c r="AG496" s="53" t="e">
        <f>IF(AND('DO NOT USE_Contact Formulas'!A496,ISBLANK('Captura de datos de CONTACTO'!AB496)),"Lab Result Test Result is required",IF(AND(NOT(ISBLANK('Captura de datos de CONTACTO'!AB496)),ISNA(VLOOKUP('Captura de datos de CONTACTO'!AB496,'DO NOT USE_School Picklist'!$Q$3:$Q$8,1,FALSE))),"Please select a value from the drop-down menu",IF('DO NOT USE_Contact Formulas'!A496,"OK",NA())))</f>
        <v>#N/A</v>
      </c>
    </row>
    <row r="497" spans="1:33" x14ac:dyDescent="0.3">
      <c r="A497" s="39" t="e">
        <f>IF('DO NOT USE_Contact Formulas'!A497,IF('DO NOT USE_Contact Formulas'!B497,"Not all required fields are completed","OK"),NA())</f>
        <v>#N/A</v>
      </c>
      <c r="B497" s="40" t="e">
        <f>IF(AND('DO NOT USE_Contact Formulas'!A497,ISBLANK('Captura de datos de CONTACTO'!B497)),"First Name is required",IF(NOT(ISBLANK('Captura de datos de CONTACTO'!B497)),"OK",NA()))</f>
        <v>#N/A</v>
      </c>
      <c r="C497" s="40" t="e">
        <f>IF(AND('DO NOT USE_Contact Formulas'!A497,ISBLANK('Captura de datos de CONTACTO'!C497)),"Last Name is required",IF(NOT(ISBLANK('Captura de datos de CONTACTO'!C497)),"OK",NA()))</f>
        <v>#N/A</v>
      </c>
      <c r="D497" s="40" t="e">
        <f>IF(AND('DO NOT USE_Contact Formulas'!A497,ISBLANK('Captura de datos de CONTACTO'!D497)),"Birthdate is required",IF(NOT(ISBLANK('Captura de datos de CONTACTO'!D497)),"OK",NA()))</f>
        <v>#N/A</v>
      </c>
      <c r="E497" s="40" t="e">
        <f>IF(AND('DO NOT USE_Contact Formulas'!A497,ISBLANK('Captura de datos de CONTACTO'!E497)),"Mobile Phone is required",IF(NOT(ISBLANK('Captura de datos de CONTACTO'!E497)),IF(AND(ISNUMBER(VALUE('Captura de datos de CONTACTO'!E497)),LEFT('Captura de datos de CONTACTO'!E497,1)&lt;&gt;"1",LEN('Captura de datos de CONTACTO'!E497)=10),"OK","Phone number must be valid format"),NA()))</f>
        <v>#N/A</v>
      </c>
      <c r="F497" s="40" t="e">
        <f>IF(LEN('Captura de datos de CONTACTO'!F497)&gt;255,"Home Street Address must be less than 255 characters",IF('DO NOT USE_Contact Formulas'!A497,"OK",NA()))</f>
        <v>#N/A</v>
      </c>
      <c r="G497" s="40" t="e">
        <f>IF(LEN('Captura de datos de CONTACTO'!G497)&gt;40,"City must be less than 40 characters",IF('DO NOT USE_Contact Formulas'!A497,"OK",NA()))</f>
        <v>#N/A</v>
      </c>
      <c r="H497" s="40" t="e">
        <f>IF(AND(NOT(ISBLANK('Captura de datos de CONTACTO'!H497)),ISNA(VLOOKUP('Captura de datos de CONTACTO'!H497,'DO NOT USE_School Picklist'!$P$3:$P$52,1,FALSE))),"Please select a value from the drop-down menu",IF('DO NOT USE_Contact Formulas'!A497,"OK",NA()))</f>
        <v>#N/A</v>
      </c>
      <c r="I497" s="40" t="e">
        <f>IF(AND('DO NOT USE_Contact Formulas'!A497,ISBLANK('Captura de datos de CONTACTO'!I497)),"Zip is required",IF(ISBLANK('Captura de datos de CONTACTO'!I497),NA(),"OK"))</f>
        <v>#N/A</v>
      </c>
      <c r="J497" s="40" t="e">
        <f>IF(AND('DO NOT USE_Contact Formulas'!A497,ISBLANK('Captura de datos de CONTACTO'!J497)),"Student or Staff? is required",IF(ISBLANK('Captura de datos de CONTACTO'!J497),NA(),IF(ISNA(VLOOKUP('Captura de datos de CONTACTO'!J497,'DO NOT USE_School Picklist'!$B$3:$B$6,1,FALSE)),"Please select a value from the drop-down menu","OK")))</f>
        <v>#N/A</v>
      </c>
      <c r="K497" s="40" t="e">
        <f>IF(AND('Captura de datos de CONTACTO'!J497='DO NOT USE_School Picklist'!$B$4,ISBLANK('Captura de datos de CONTACTO'!K497)),"Occupation/Job Title is required if Student or Staff? is Yes, staff/faculty or volunteer",IF('DO NOT USE_Contact Formulas'!A497,"OK",NA()))</f>
        <v>#N/A</v>
      </c>
      <c r="L497" s="40" t="e">
        <f ca="1">IF('Captura de datos de CONTACTO'!L497&gt;'DO NOT USE_School Picklist'!$C$3,"Date last on school campus/facility cannot be a future date",IF('DO NOT USE_Contact Formulas'!A497,IF(ISBLANK('Captura de datos de CONTACTO'!L497),"Date last on school campus/facility is required","OK"),NA()))</f>
        <v>#N/A</v>
      </c>
      <c r="M497" s="41" t="e">
        <f ca="1">IF('Captura de datos de CONTACTO'!M497&gt;'DO NOT USE_School Picklist'!$C$3,"Last Exposure Date cannot be a future date",IF('DO NOT USE_Contact Formulas'!A497,IF(ISBLANK('Captura de datos de CONTACTO'!M497),"Last Exposure Date is required","OK"),NA()))</f>
        <v>#N/A</v>
      </c>
      <c r="N497" s="41" t="e">
        <f>IF(AND('DO NOT USE_Contact Formulas'!A497,ISBLANK('Captura de datos de CONTACTO'!N497)),"Specific Place in the Location is required",IF(ISBLANK('Captura de datos de CONTACTO'!N497),NA(),"OK"))</f>
        <v>#N/A</v>
      </c>
      <c r="O497" s="40" t="e">
        <f>IF(AND(NOT(ISBLANK('Captura de datos de CONTACTO'!O497)),ISNA(VLOOKUP('Captura de datos de CONTACTO'!O497,'DO NOT USE_School Picklist'!$L$3:$L$81,1,FALSE))),"Please select a value from the drop-down menu",IF('DO NOT USE_Contact Formulas'!A497,"OK",NA()))</f>
        <v>#N/A</v>
      </c>
      <c r="P497" s="40" t="e">
        <f>IF(AND(NOT(ISBLANK('Captura de datos de CONTACTO'!P497)),NOT(ISNUMBER(MATCH("*@*.?*",'Captura de datos de CONTACTO'!P497,0)))),"Email must be in a valid format",IF('DO NOT USE_Contact Formulas'!A497,"OK",NA()))</f>
        <v>#N/A</v>
      </c>
      <c r="Q497" s="40" t="e">
        <f>IF(LEN('Captura de datos de CONTACTO'!Q497)&gt;50,"Parent/Guardian Name must be less than 50 characters",IF('DO NOT USE_Contact Formulas'!A497,"OK",NA()))</f>
        <v>#N/A</v>
      </c>
      <c r="R497" s="40" t="e">
        <f>IF(NOT(ISBLANK('Captura de datos de CONTACTO'!R497)),IF(AND(ISNUMBER('Captura de datos de CONTACTO'!R497),LEFT('Captura de datos de CONTACTO'!R497,1)&lt;&gt;"1",LEN('Captura de datos de CONTACTO'!R497)=10),"OK","Phone number must be valid format"),IF('DO NOT USE_Contact Formulas'!A497,"OK",NA()))</f>
        <v>#N/A</v>
      </c>
      <c r="S497" s="40" t="e">
        <f>IF(AND(NOT(ISBLANK('Captura de datos de CONTACTO'!S497)),ISNA(VLOOKUP('Captura de datos de CONTACTO'!S497,'DO NOT USE_School Picklist'!$N$3:$N$63,1,FALSE))),"Please select a value from the drop-down menu",IF('DO NOT USE_Contact Formulas'!A497,"OK",NA()))</f>
        <v>#N/A</v>
      </c>
      <c r="T497" s="53" t="e">
        <f>IF(AND(NOT(ISBLANK('Captura de datos de CONTACTO'!T497)),ISNA(VLOOKUP('Captura de datos de CONTACTO'!T497,'DO NOT USE_School Picklist'!$I$3:$I$5,1,FALSE))),"Please select a value from the drop-down menu",IF('DO NOT USE_Contact Formulas'!A497,"OK",NA()))</f>
        <v>#N/A</v>
      </c>
      <c r="U497" s="40" t="e">
        <f>IF(AND(NOT(ISBLANK('Captura de datos de CONTACTO'!U497)),ISNA(VLOOKUP('Captura de datos de CONTACTO'!U497,'DO NOT USE_School Picklist'!$E$3:$E$10,1,FALSE))),"Please select a value from the drop-down menu",IF('DO NOT USE_Contact Formulas'!A497,"OK",NA()))</f>
        <v>#N/A</v>
      </c>
      <c r="V497" s="53" t="e">
        <f>IF(AND(NOT(ISBLANK('Captura de datos de CONTACTO'!V497)),ISNA(VLOOKUP('Captura de datos de CONTACTO'!V497,'DO NOT USE_School Picklist'!$W$3:$W$9,1,FALSE))),"Please select a value from the drop-down menu",IF('DO NOT USE_Contact Formulas'!A497,"OK",NA()))</f>
        <v>#N/A</v>
      </c>
      <c r="W497" s="53" t="e">
        <f>IF(AND(NOT(ISBLANK('Captura de datos de CONTACTO'!W497)),ISNA(VLOOKUP('Captura de datos de CONTACTO'!W497,'DO NOT USE_School Picklist'!$W$3:$W$9,1,FALSE))),"Please select a value from the drop-down menu",IF('DO NOT USE_Case Formulas'!A497,"OK",NA()))</f>
        <v>#N/A</v>
      </c>
      <c r="X497" s="40" t="e">
        <f>IF(AND(NOT(ISBLANK('Captura de datos de CONTACTO'!X497)),ISNA(VLOOKUP('Captura de datos de CONTACTO'!X497,'DO NOT USE_School Picklist'!$F$3:$F$16,1,FALSE))),"Please select a value from the drop-down menu",IF('DO NOT USE_Contact Formulas'!A497,"OK",NA()))</f>
        <v>#N/A</v>
      </c>
      <c r="Y497" s="40" t="e">
        <f>IF(LEN('Captura de datos de CONTACTO'!Y497)&gt;100,"Classroom(s) must be less than 100 characters",IF('DO NOT USE_Contact Formulas'!A497,"OK",NA()))</f>
        <v>#N/A</v>
      </c>
      <c r="Z497" s="40" t="e">
        <f>IF(AND(NOT(ISBLANK('Captura de datos de CONTACTO'!Z497)),ISNA(VLOOKUP('Captura de datos de CONTACTO'!Z497,'DO NOT USE_School Picklist'!$K$3:$K$6,1,FALSE))),"Please select a value from the drop-down menu",IF('DO NOT USE_Contact Formulas'!A497,"OK",NA()))</f>
        <v>#N/A</v>
      </c>
      <c r="AA497" s="40" t="e">
        <f>IF(AND(NOT(ISBLANK('Captura de datos de CONTACTO'!AA497)),ISNA(VLOOKUP('Captura de datos de CONTACTO'!AA497,'DO NOT USE_School Picklist'!$D$3:$D$5,1,FALSE))),"Please select a value from the drop-down menu",IF('DO NOT USE_Contact Formulas'!A497,"OK",NA()))</f>
        <v>#N/A</v>
      </c>
      <c r="AB497" s="40"/>
      <c r="AC497" s="40" t="e">
        <f>IF(AND(NOT(ISBLANK('Captura de datos de CONTACTO'!AC497)),ISNA(VLOOKUP('Captura de datos de CONTACTO'!AC497,'DO NOT USE_School Picklist'!$G$3:$G$5,1,FALSE))),"Please select a value from the drop-down menu",IF('DO NOT USE_Contact Formulas'!A497,"OK",NA()))</f>
        <v>#N/A</v>
      </c>
      <c r="AD497" s="40"/>
      <c r="AE497" s="40" t="e">
        <f>IF(AND(NOT(ISBLANK('Captura de datos de CONTACTO'!AE497)),ISNA(VLOOKUP('Captura de datos de CONTACTO'!AE497,'DO NOT USE_School Picklist'!$H$3:$H$4,1,FALSE))),"Please select a value from the drop-down menu",IF('DO NOT USE_Contact Formulas'!A497,"OK",NA()))</f>
        <v>#N/A</v>
      </c>
      <c r="AF497" s="40" t="e">
        <f ca="1">IF('Captura de datos de CONTACTO'!AF497&gt;'DO NOT USE_School Picklist'!$C$3,"Test Date cannot be a future date",IF('DO NOT USE_Contact Formulas'!A497,"OK",NA()))</f>
        <v>#N/A</v>
      </c>
      <c r="AG497" s="53" t="e">
        <f>IF(AND('DO NOT USE_Contact Formulas'!A497,ISBLANK('Captura de datos de CONTACTO'!AB497)),"Lab Result Test Result is required",IF(AND(NOT(ISBLANK('Captura de datos de CONTACTO'!AB497)),ISNA(VLOOKUP('Captura de datos de CONTACTO'!AB497,'DO NOT USE_School Picklist'!$Q$3:$Q$8,1,FALSE))),"Please select a value from the drop-down menu",IF('DO NOT USE_Contact Formulas'!A497,"OK",NA())))</f>
        <v>#N/A</v>
      </c>
    </row>
    <row r="498" spans="1:33" x14ac:dyDescent="0.3">
      <c r="A498" s="39" t="e">
        <f>IF('DO NOT USE_Contact Formulas'!A498,IF('DO NOT USE_Contact Formulas'!B498,"Not all required fields are completed","OK"),NA())</f>
        <v>#N/A</v>
      </c>
      <c r="B498" s="40" t="e">
        <f>IF(AND('DO NOT USE_Contact Formulas'!A498,ISBLANK('Captura de datos de CONTACTO'!B498)),"First Name is required",IF(NOT(ISBLANK('Captura de datos de CONTACTO'!B498)),"OK",NA()))</f>
        <v>#N/A</v>
      </c>
      <c r="C498" s="40" t="e">
        <f>IF(AND('DO NOT USE_Contact Formulas'!A498,ISBLANK('Captura de datos de CONTACTO'!C498)),"Last Name is required",IF(NOT(ISBLANK('Captura de datos de CONTACTO'!C498)),"OK",NA()))</f>
        <v>#N/A</v>
      </c>
      <c r="D498" s="40" t="e">
        <f>IF(AND('DO NOT USE_Contact Formulas'!A498,ISBLANK('Captura de datos de CONTACTO'!D498)),"Birthdate is required",IF(NOT(ISBLANK('Captura de datos de CONTACTO'!D498)),"OK",NA()))</f>
        <v>#N/A</v>
      </c>
      <c r="E498" s="40" t="e">
        <f>IF(AND('DO NOT USE_Contact Formulas'!A498,ISBLANK('Captura de datos de CONTACTO'!E498)),"Mobile Phone is required",IF(NOT(ISBLANK('Captura de datos de CONTACTO'!E498)),IF(AND(ISNUMBER(VALUE('Captura de datos de CONTACTO'!E498)),LEFT('Captura de datos de CONTACTO'!E498,1)&lt;&gt;"1",LEN('Captura de datos de CONTACTO'!E498)=10),"OK","Phone number must be valid format"),NA()))</f>
        <v>#N/A</v>
      </c>
      <c r="F498" s="40" t="e">
        <f>IF(LEN('Captura de datos de CONTACTO'!F498)&gt;255,"Home Street Address must be less than 255 characters",IF('DO NOT USE_Contact Formulas'!A498,"OK",NA()))</f>
        <v>#N/A</v>
      </c>
      <c r="G498" s="40" t="e">
        <f>IF(LEN('Captura de datos de CONTACTO'!G498)&gt;40,"City must be less than 40 characters",IF('DO NOT USE_Contact Formulas'!A498,"OK",NA()))</f>
        <v>#N/A</v>
      </c>
      <c r="H498" s="40" t="e">
        <f>IF(AND(NOT(ISBLANK('Captura de datos de CONTACTO'!H498)),ISNA(VLOOKUP('Captura de datos de CONTACTO'!H498,'DO NOT USE_School Picklist'!$P$3:$P$52,1,FALSE))),"Please select a value from the drop-down menu",IF('DO NOT USE_Contact Formulas'!A498,"OK",NA()))</f>
        <v>#N/A</v>
      </c>
      <c r="I498" s="40" t="e">
        <f>IF(AND('DO NOT USE_Contact Formulas'!A498,ISBLANK('Captura de datos de CONTACTO'!I498)),"Zip is required",IF(ISBLANK('Captura de datos de CONTACTO'!I498),NA(),"OK"))</f>
        <v>#N/A</v>
      </c>
      <c r="J498" s="40" t="e">
        <f>IF(AND('DO NOT USE_Contact Formulas'!A498,ISBLANK('Captura de datos de CONTACTO'!J498)),"Student or Staff? is required",IF(ISBLANK('Captura de datos de CONTACTO'!J498),NA(),IF(ISNA(VLOOKUP('Captura de datos de CONTACTO'!J498,'DO NOT USE_School Picklist'!$B$3:$B$6,1,FALSE)),"Please select a value from the drop-down menu","OK")))</f>
        <v>#N/A</v>
      </c>
      <c r="K498" s="40" t="e">
        <f>IF(AND('Captura de datos de CONTACTO'!J498='DO NOT USE_School Picklist'!$B$4,ISBLANK('Captura de datos de CONTACTO'!K498)),"Occupation/Job Title is required if Student or Staff? is Yes, staff/faculty or volunteer",IF('DO NOT USE_Contact Formulas'!A498,"OK",NA()))</f>
        <v>#N/A</v>
      </c>
      <c r="L498" s="40" t="e">
        <f ca="1">IF('Captura de datos de CONTACTO'!L498&gt;'DO NOT USE_School Picklist'!$C$3,"Date last on school campus/facility cannot be a future date",IF('DO NOT USE_Contact Formulas'!A498,IF(ISBLANK('Captura de datos de CONTACTO'!L498),"Date last on school campus/facility is required","OK"),NA()))</f>
        <v>#N/A</v>
      </c>
      <c r="M498" s="41" t="e">
        <f ca="1">IF('Captura de datos de CONTACTO'!M498&gt;'DO NOT USE_School Picklist'!$C$3,"Last Exposure Date cannot be a future date",IF('DO NOT USE_Contact Formulas'!A498,IF(ISBLANK('Captura de datos de CONTACTO'!M498),"Last Exposure Date is required","OK"),NA()))</f>
        <v>#N/A</v>
      </c>
      <c r="N498" s="41" t="e">
        <f>IF(AND('DO NOT USE_Contact Formulas'!A498,ISBLANK('Captura de datos de CONTACTO'!N498)),"Specific Place in the Location is required",IF(ISBLANK('Captura de datos de CONTACTO'!N498),NA(),"OK"))</f>
        <v>#N/A</v>
      </c>
      <c r="O498" s="40" t="e">
        <f>IF(AND(NOT(ISBLANK('Captura de datos de CONTACTO'!O498)),ISNA(VLOOKUP('Captura de datos de CONTACTO'!O498,'DO NOT USE_School Picklist'!$L$3:$L$81,1,FALSE))),"Please select a value from the drop-down menu",IF('DO NOT USE_Contact Formulas'!A498,"OK",NA()))</f>
        <v>#N/A</v>
      </c>
      <c r="P498" s="40" t="e">
        <f>IF(AND(NOT(ISBLANK('Captura de datos de CONTACTO'!P498)),NOT(ISNUMBER(MATCH("*@*.?*",'Captura de datos de CONTACTO'!P498,0)))),"Email must be in a valid format",IF('DO NOT USE_Contact Formulas'!A498,"OK",NA()))</f>
        <v>#N/A</v>
      </c>
      <c r="Q498" s="40" t="e">
        <f>IF(LEN('Captura de datos de CONTACTO'!Q498)&gt;50,"Parent/Guardian Name must be less than 50 characters",IF('DO NOT USE_Contact Formulas'!A498,"OK",NA()))</f>
        <v>#N/A</v>
      </c>
      <c r="R498" s="40" t="e">
        <f>IF(NOT(ISBLANK('Captura de datos de CONTACTO'!R498)),IF(AND(ISNUMBER('Captura de datos de CONTACTO'!R498),LEFT('Captura de datos de CONTACTO'!R498,1)&lt;&gt;"1",LEN('Captura de datos de CONTACTO'!R498)=10),"OK","Phone number must be valid format"),IF('DO NOT USE_Contact Formulas'!A498,"OK",NA()))</f>
        <v>#N/A</v>
      </c>
      <c r="S498" s="40" t="e">
        <f>IF(AND(NOT(ISBLANK('Captura de datos de CONTACTO'!S498)),ISNA(VLOOKUP('Captura de datos de CONTACTO'!S498,'DO NOT USE_School Picklist'!$N$3:$N$63,1,FALSE))),"Please select a value from the drop-down menu",IF('DO NOT USE_Contact Formulas'!A498,"OK",NA()))</f>
        <v>#N/A</v>
      </c>
      <c r="T498" s="53" t="e">
        <f>IF(AND(NOT(ISBLANK('Captura de datos de CONTACTO'!T498)),ISNA(VLOOKUP('Captura de datos de CONTACTO'!T498,'DO NOT USE_School Picklist'!$I$3:$I$5,1,FALSE))),"Please select a value from the drop-down menu",IF('DO NOT USE_Contact Formulas'!A498,"OK",NA()))</f>
        <v>#N/A</v>
      </c>
      <c r="U498" s="40" t="e">
        <f>IF(AND(NOT(ISBLANK('Captura de datos de CONTACTO'!U498)),ISNA(VLOOKUP('Captura de datos de CONTACTO'!U498,'DO NOT USE_School Picklist'!$E$3:$E$10,1,FALSE))),"Please select a value from the drop-down menu",IF('DO NOT USE_Contact Formulas'!A498,"OK",NA()))</f>
        <v>#N/A</v>
      </c>
      <c r="V498" s="53" t="e">
        <f>IF(AND(NOT(ISBLANK('Captura de datos de CONTACTO'!V498)),ISNA(VLOOKUP('Captura de datos de CONTACTO'!V498,'DO NOT USE_School Picklist'!$W$3:$W$9,1,FALSE))),"Please select a value from the drop-down menu",IF('DO NOT USE_Contact Formulas'!A498,"OK",NA()))</f>
        <v>#N/A</v>
      </c>
      <c r="W498" s="53" t="e">
        <f>IF(AND(NOT(ISBLANK('Captura de datos de CONTACTO'!W498)),ISNA(VLOOKUP('Captura de datos de CONTACTO'!W498,'DO NOT USE_School Picklist'!$W$3:$W$9,1,FALSE))),"Please select a value from the drop-down menu",IF('DO NOT USE_Case Formulas'!A498,"OK",NA()))</f>
        <v>#N/A</v>
      </c>
      <c r="X498" s="40" t="e">
        <f>IF(AND(NOT(ISBLANK('Captura de datos de CONTACTO'!X498)),ISNA(VLOOKUP('Captura de datos de CONTACTO'!X498,'DO NOT USE_School Picklist'!$F$3:$F$16,1,FALSE))),"Please select a value from the drop-down menu",IF('DO NOT USE_Contact Formulas'!A498,"OK",NA()))</f>
        <v>#N/A</v>
      </c>
      <c r="Y498" s="40" t="e">
        <f>IF(LEN('Captura de datos de CONTACTO'!Y498)&gt;100,"Classroom(s) must be less than 100 characters",IF('DO NOT USE_Contact Formulas'!A498,"OK",NA()))</f>
        <v>#N/A</v>
      </c>
      <c r="Z498" s="40" t="e">
        <f>IF(AND(NOT(ISBLANK('Captura de datos de CONTACTO'!Z498)),ISNA(VLOOKUP('Captura de datos de CONTACTO'!Z498,'DO NOT USE_School Picklist'!$K$3:$K$6,1,FALSE))),"Please select a value from the drop-down menu",IF('DO NOT USE_Contact Formulas'!A498,"OK",NA()))</f>
        <v>#N/A</v>
      </c>
      <c r="AA498" s="40" t="e">
        <f>IF(AND(NOT(ISBLANK('Captura de datos de CONTACTO'!AA498)),ISNA(VLOOKUP('Captura de datos de CONTACTO'!AA498,'DO NOT USE_School Picklist'!$D$3:$D$5,1,FALSE))),"Please select a value from the drop-down menu",IF('DO NOT USE_Contact Formulas'!A498,"OK",NA()))</f>
        <v>#N/A</v>
      </c>
      <c r="AB498" s="40"/>
      <c r="AC498" s="40" t="e">
        <f>IF(AND(NOT(ISBLANK('Captura de datos de CONTACTO'!AC498)),ISNA(VLOOKUP('Captura de datos de CONTACTO'!AC498,'DO NOT USE_School Picklist'!$G$3:$G$5,1,FALSE))),"Please select a value from the drop-down menu",IF('DO NOT USE_Contact Formulas'!A498,"OK",NA()))</f>
        <v>#N/A</v>
      </c>
      <c r="AD498" s="40"/>
      <c r="AE498" s="40" t="e">
        <f>IF(AND(NOT(ISBLANK('Captura de datos de CONTACTO'!AE498)),ISNA(VLOOKUP('Captura de datos de CONTACTO'!AE498,'DO NOT USE_School Picklist'!$H$3:$H$4,1,FALSE))),"Please select a value from the drop-down menu",IF('DO NOT USE_Contact Formulas'!A498,"OK",NA()))</f>
        <v>#N/A</v>
      </c>
      <c r="AF498" s="40" t="e">
        <f ca="1">IF('Captura de datos de CONTACTO'!AF498&gt;'DO NOT USE_School Picklist'!$C$3,"Test Date cannot be a future date",IF('DO NOT USE_Contact Formulas'!A498,"OK",NA()))</f>
        <v>#N/A</v>
      </c>
      <c r="AG498" s="53" t="e">
        <f>IF(AND('DO NOT USE_Contact Formulas'!A498,ISBLANK('Captura de datos de CONTACTO'!AB498)),"Lab Result Test Result is required",IF(AND(NOT(ISBLANK('Captura de datos de CONTACTO'!AB498)),ISNA(VLOOKUP('Captura de datos de CONTACTO'!AB498,'DO NOT USE_School Picklist'!$Q$3:$Q$8,1,FALSE))),"Please select a value from the drop-down menu",IF('DO NOT USE_Contact Formulas'!A498,"OK",NA())))</f>
        <v>#N/A</v>
      </c>
    </row>
    <row r="499" spans="1:33" x14ac:dyDescent="0.3">
      <c r="A499" s="39" t="e">
        <f>IF('DO NOT USE_Contact Formulas'!A499,IF('DO NOT USE_Contact Formulas'!B499,"Not all required fields are completed","OK"),NA())</f>
        <v>#N/A</v>
      </c>
      <c r="B499" s="40" t="e">
        <f>IF(AND('DO NOT USE_Contact Formulas'!A499,ISBLANK('Captura de datos de CONTACTO'!B499)),"First Name is required",IF(NOT(ISBLANK('Captura de datos de CONTACTO'!B499)),"OK",NA()))</f>
        <v>#N/A</v>
      </c>
      <c r="C499" s="40" t="e">
        <f>IF(AND('DO NOT USE_Contact Formulas'!A499,ISBLANK('Captura de datos de CONTACTO'!C499)),"Last Name is required",IF(NOT(ISBLANK('Captura de datos de CONTACTO'!C499)),"OK",NA()))</f>
        <v>#N/A</v>
      </c>
      <c r="D499" s="40" t="e">
        <f>IF(AND('DO NOT USE_Contact Formulas'!A499,ISBLANK('Captura de datos de CONTACTO'!D499)),"Birthdate is required",IF(NOT(ISBLANK('Captura de datos de CONTACTO'!D499)),"OK",NA()))</f>
        <v>#N/A</v>
      </c>
      <c r="E499" s="40" t="e">
        <f>IF(AND('DO NOT USE_Contact Formulas'!A499,ISBLANK('Captura de datos de CONTACTO'!E499)),"Mobile Phone is required",IF(NOT(ISBLANK('Captura de datos de CONTACTO'!E499)),IF(AND(ISNUMBER(VALUE('Captura de datos de CONTACTO'!E499)),LEFT('Captura de datos de CONTACTO'!E499,1)&lt;&gt;"1",LEN('Captura de datos de CONTACTO'!E499)=10),"OK","Phone number must be valid format"),NA()))</f>
        <v>#N/A</v>
      </c>
      <c r="F499" s="40" t="e">
        <f>IF(LEN('Captura de datos de CONTACTO'!F499)&gt;255,"Home Street Address must be less than 255 characters",IF('DO NOT USE_Contact Formulas'!A499,"OK",NA()))</f>
        <v>#N/A</v>
      </c>
      <c r="G499" s="40" t="e">
        <f>IF(LEN('Captura de datos de CONTACTO'!G499)&gt;40,"City must be less than 40 characters",IF('DO NOT USE_Contact Formulas'!A499,"OK",NA()))</f>
        <v>#N/A</v>
      </c>
      <c r="H499" s="40" t="e">
        <f>IF(AND(NOT(ISBLANK('Captura de datos de CONTACTO'!H499)),ISNA(VLOOKUP('Captura de datos de CONTACTO'!H499,'DO NOT USE_School Picklist'!$P$3:$P$52,1,FALSE))),"Please select a value from the drop-down menu",IF('DO NOT USE_Contact Formulas'!A499,"OK",NA()))</f>
        <v>#N/A</v>
      </c>
      <c r="I499" s="40" t="e">
        <f>IF(AND('DO NOT USE_Contact Formulas'!A499,ISBLANK('Captura de datos de CONTACTO'!I499)),"Zip is required",IF(ISBLANK('Captura de datos de CONTACTO'!I499),NA(),"OK"))</f>
        <v>#N/A</v>
      </c>
      <c r="J499" s="40" t="e">
        <f>IF(AND('DO NOT USE_Contact Formulas'!A499,ISBLANK('Captura de datos de CONTACTO'!J499)),"Student or Staff? is required",IF(ISBLANK('Captura de datos de CONTACTO'!J499),NA(),IF(ISNA(VLOOKUP('Captura de datos de CONTACTO'!J499,'DO NOT USE_School Picklist'!$B$3:$B$6,1,FALSE)),"Please select a value from the drop-down menu","OK")))</f>
        <v>#N/A</v>
      </c>
      <c r="K499" s="40" t="e">
        <f>IF(AND('Captura de datos de CONTACTO'!J499='DO NOT USE_School Picklist'!$B$4,ISBLANK('Captura de datos de CONTACTO'!K499)),"Occupation/Job Title is required if Student or Staff? is Yes, staff/faculty or volunteer",IF('DO NOT USE_Contact Formulas'!A499,"OK",NA()))</f>
        <v>#N/A</v>
      </c>
      <c r="L499" s="40" t="e">
        <f ca="1">IF('Captura de datos de CONTACTO'!L499&gt;'DO NOT USE_School Picklist'!$C$3,"Date last on school campus/facility cannot be a future date",IF('DO NOT USE_Contact Formulas'!A499,IF(ISBLANK('Captura de datos de CONTACTO'!L499),"Date last on school campus/facility is required","OK"),NA()))</f>
        <v>#N/A</v>
      </c>
      <c r="M499" s="41" t="e">
        <f ca="1">IF('Captura de datos de CONTACTO'!M499&gt;'DO NOT USE_School Picklist'!$C$3,"Last Exposure Date cannot be a future date",IF('DO NOT USE_Contact Formulas'!A499,IF(ISBLANK('Captura de datos de CONTACTO'!M499),"Last Exposure Date is required","OK"),NA()))</f>
        <v>#N/A</v>
      </c>
      <c r="N499" s="41" t="e">
        <f>IF(AND('DO NOT USE_Contact Formulas'!A499,ISBLANK('Captura de datos de CONTACTO'!N499)),"Specific Place in the Location is required",IF(ISBLANK('Captura de datos de CONTACTO'!N499),NA(),"OK"))</f>
        <v>#N/A</v>
      </c>
      <c r="O499" s="40" t="e">
        <f>IF(AND(NOT(ISBLANK('Captura de datos de CONTACTO'!O499)),ISNA(VLOOKUP('Captura de datos de CONTACTO'!O499,'DO NOT USE_School Picklist'!$L$3:$L$81,1,FALSE))),"Please select a value from the drop-down menu",IF('DO NOT USE_Contact Formulas'!A499,"OK",NA()))</f>
        <v>#N/A</v>
      </c>
      <c r="P499" s="40" t="e">
        <f>IF(AND(NOT(ISBLANK('Captura de datos de CONTACTO'!P499)),NOT(ISNUMBER(MATCH("*@*.?*",'Captura de datos de CONTACTO'!P499,0)))),"Email must be in a valid format",IF('DO NOT USE_Contact Formulas'!A499,"OK",NA()))</f>
        <v>#N/A</v>
      </c>
      <c r="Q499" s="40" t="e">
        <f>IF(LEN('Captura de datos de CONTACTO'!Q499)&gt;50,"Parent/Guardian Name must be less than 50 characters",IF('DO NOT USE_Contact Formulas'!A499,"OK",NA()))</f>
        <v>#N/A</v>
      </c>
      <c r="R499" s="40" t="e">
        <f>IF(NOT(ISBLANK('Captura de datos de CONTACTO'!R499)),IF(AND(ISNUMBER('Captura de datos de CONTACTO'!R499),LEFT('Captura de datos de CONTACTO'!R499,1)&lt;&gt;"1",LEN('Captura de datos de CONTACTO'!R499)=10),"OK","Phone number must be valid format"),IF('DO NOT USE_Contact Formulas'!A499,"OK",NA()))</f>
        <v>#N/A</v>
      </c>
      <c r="S499" s="40" t="e">
        <f>IF(AND(NOT(ISBLANK('Captura de datos de CONTACTO'!S499)),ISNA(VLOOKUP('Captura de datos de CONTACTO'!S499,'DO NOT USE_School Picklist'!$N$3:$N$63,1,FALSE))),"Please select a value from the drop-down menu",IF('DO NOT USE_Contact Formulas'!A499,"OK",NA()))</f>
        <v>#N/A</v>
      </c>
      <c r="T499" s="53" t="e">
        <f>IF(AND(NOT(ISBLANK('Captura de datos de CONTACTO'!T499)),ISNA(VLOOKUP('Captura de datos de CONTACTO'!T499,'DO NOT USE_School Picklist'!$I$3:$I$5,1,FALSE))),"Please select a value from the drop-down menu",IF('DO NOT USE_Contact Formulas'!A499,"OK",NA()))</f>
        <v>#N/A</v>
      </c>
      <c r="U499" s="40" t="e">
        <f>IF(AND(NOT(ISBLANK('Captura de datos de CONTACTO'!U499)),ISNA(VLOOKUP('Captura de datos de CONTACTO'!U499,'DO NOT USE_School Picklist'!$E$3:$E$10,1,FALSE))),"Please select a value from the drop-down menu",IF('DO NOT USE_Contact Formulas'!A499,"OK",NA()))</f>
        <v>#N/A</v>
      </c>
      <c r="V499" s="53" t="e">
        <f>IF(AND(NOT(ISBLANK('Captura de datos de CONTACTO'!V499)),ISNA(VLOOKUP('Captura de datos de CONTACTO'!V499,'DO NOT USE_School Picklist'!$W$3:$W$9,1,FALSE))),"Please select a value from the drop-down menu",IF('DO NOT USE_Contact Formulas'!A499,"OK",NA()))</f>
        <v>#N/A</v>
      </c>
      <c r="W499" s="53" t="e">
        <f>IF(AND(NOT(ISBLANK('Captura de datos de CONTACTO'!W499)),ISNA(VLOOKUP('Captura de datos de CONTACTO'!W499,'DO NOT USE_School Picklist'!$W$3:$W$9,1,FALSE))),"Please select a value from the drop-down menu",IF('DO NOT USE_Case Formulas'!A499,"OK",NA()))</f>
        <v>#N/A</v>
      </c>
      <c r="X499" s="40" t="e">
        <f>IF(AND(NOT(ISBLANK('Captura de datos de CONTACTO'!X499)),ISNA(VLOOKUP('Captura de datos de CONTACTO'!X499,'DO NOT USE_School Picklist'!$F$3:$F$16,1,FALSE))),"Please select a value from the drop-down menu",IF('DO NOT USE_Contact Formulas'!A499,"OK",NA()))</f>
        <v>#N/A</v>
      </c>
      <c r="Y499" s="40" t="e">
        <f>IF(LEN('Captura de datos de CONTACTO'!Y499)&gt;100,"Classroom(s) must be less than 100 characters",IF('DO NOT USE_Contact Formulas'!A499,"OK",NA()))</f>
        <v>#N/A</v>
      </c>
      <c r="Z499" s="40" t="e">
        <f>IF(AND(NOT(ISBLANK('Captura de datos de CONTACTO'!Z499)),ISNA(VLOOKUP('Captura de datos de CONTACTO'!Z499,'DO NOT USE_School Picklist'!$K$3:$K$6,1,FALSE))),"Please select a value from the drop-down menu",IF('DO NOT USE_Contact Formulas'!A499,"OK",NA()))</f>
        <v>#N/A</v>
      </c>
      <c r="AA499" s="40" t="e">
        <f>IF(AND(NOT(ISBLANK('Captura de datos de CONTACTO'!AA499)),ISNA(VLOOKUP('Captura de datos de CONTACTO'!AA499,'DO NOT USE_School Picklist'!$D$3:$D$5,1,FALSE))),"Please select a value from the drop-down menu",IF('DO NOT USE_Contact Formulas'!A499,"OK",NA()))</f>
        <v>#N/A</v>
      </c>
      <c r="AB499" s="40"/>
      <c r="AC499" s="40" t="e">
        <f>IF(AND(NOT(ISBLANK('Captura de datos de CONTACTO'!AC499)),ISNA(VLOOKUP('Captura de datos de CONTACTO'!AC499,'DO NOT USE_School Picklist'!$G$3:$G$5,1,FALSE))),"Please select a value from the drop-down menu",IF('DO NOT USE_Contact Formulas'!A499,"OK",NA()))</f>
        <v>#N/A</v>
      </c>
      <c r="AD499" s="40"/>
      <c r="AE499" s="40" t="e">
        <f>IF(AND(NOT(ISBLANK('Captura de datos de CONTACTO'!AE499)),ISNA(VLOOKUP('Captura de datos de CONTACTO'!AE499,'DO NOT USE_School Picklist'!$H$3:$H$4,1,FALSE))),"Please select a value from the drop-down menu",IF('DO NOT USE_Contact Formulas'!A499,"OK",NA()))</f>
        <v>#N/A</v>
      </c>
      <c r="AF499" s="40" t="e">
        <f ca="1">IF('Captura de datos de CONTACTO'!AF499&gt;'DO NOT USE_School Picklist'!$C$3,"Test Date cannot be a future date",IF('DO NOT USE_Contact Formulas'!A499,"OK",NA()))</f>
        <v>#N/A</v>
      </c>
      <c r="AG499" s="53" t="e">
        <f>IF(AND('DO NOT USE_Contact Formulas'!A499,ISBLANK('Captura de datos de CONTACTO'!AB499)),"Lab Result Test Result is required",IF(AND(NOT(ISBLANK('Captura de datos de CONTACTO'!AB499)),ISNA(VLOOKUP('Captura de datos de CONTACTO'!AB499,'DO NOT USE_School Picklist'!$Q$3:$Q$8,1,FALSE))),"Please select a value from the drop-down menu",IF('DO NOT USE_Contact Formulas'!A499,"OK",NA())))</f>
        <v>#N/A</v>
      </c>
    </row>
    <row r="500" spans="1:33" x14ac:dyDescent="0.3">
      <c r="A500" s="39" t="e">
        <f>IF('DO NOT USE_Contact Formulas'!A500,IF('DO NOT USE_Contact Formulas'!B500,"Not all required fields are completed","OK"),NA())</f>
        <v>#N/A</v>
      </c>
      <c r="B500" s="40" t="e">
        <f>IF(AND('DO NOT USE_Contact Formulas'!A500,ISBLANK('Captura de datos de CONTACTO'!B500)),"First Name is required",IF(NOT(ISBLANK('Captura de datos de CONTACTO'!B500)),"OK",NA()))</f>
        <v>#N/A</v>
      </c>
      <c r="C500" s="40" t="e">
        <f>IF(AND('DO NOT USE_Contact Formulas'!A500,ISBLANK('Captura de datos de CONTACTO'!C500)),"Last Name is required",IF(NOT(ISBLANK('Captura de datos de CONTACTO'!C500)),"OK",NA()))</f>
        <v>#N/A</v>
      </c>
      <c r="D500" s="40" t="e">
        <f>IF(AND('DO NOT USE_Contact Formulas'!A500,ISBLANK('Captura de datos de CONTACTO'!D500)),"Birthdate is required",IF(NOT(ISBLANK('Captura de datos de CONTACTO'!D500)),"OK",NA()))</f>
        <v>#N/A</v>
      </c>
      <c r="E500" s="40" t="e">
        <f>IF(AND('DO NOT USE_Contact Formulas'!A500,ISBLANK('Captura de datos de CONTACTO'!E500)),"Mobile Phone is required",IF(NOT(ISBLANK('Captura de datos de CONTACTO'!E500)),IF(AND(ISNUMBER(VALUE('Captura de datos de CONTACTO'!E500)),LEFT('Captura de datos de CONTACTO'!E500,1)&lt;&gt;"1",LEN('Captura de datos de CONTACTO'!E500)=10),"OK","Phone number must be valid format"),NA()))</f>
        <v>#N/A</v>
      </c>
      <c r="F500" s="40" t="e">
        <f>IF(LEN('Captura de datos de CONTACTO'!F500)&gt;255,"Home Street Address must be less than 255 characters",IF('DO NOT USE_Contact Formulas'!A500,"OK",NA()))</f>
        <v>#N/A</v>
      </c>
      <c r="G500" s="40" t="e">
        <f>IF(LEN('Captura de datos de CONTACTO'!G500)&gt;40,"City must be less than 40 characters",IF('DO NOT USE_Contact Formulas'!A500,"OK",NA()))</f>
        <v>#N/A</v>
      </c>
      <c r="H500" s="40" t="e">
        <f>IF(AND(NOT(ISBLANK('Captura de datos de CONTACTO'!H500)),ISNA(VLOOKUP('Captura de datos de CONTACTO'!H500,'DO NOT USE_School Picklist'!$P$3:$P$52,1,FALSE))),"Please select a value from the drop-down menu",IF('DO NOT USE_Contact Formulas'!A500,"OK",NA()))</f>
        <v>#N/A</v>
      </c>
      <c r="I500" s="40" t="e">
        <f>IF(AND('DO NOT USE_Contact Formulas'!A500,ISBLANK('Captura de datos de CONTACTO'!I500)),"Zip is required",IF(ISBLANK('Captura de datos de CONTACTO'!I500),NA(),"OK"))</f>
        <v>#N/A</v>
      </c>
      <c r="J500" s="40" t="e">
        <f>IF(AND('DO NOT USE_Contact Formulas'!A500,ISBLANK('Captura de datos de CONTACTO'!J500)),"Student or Staff? is required",IF(ISBLANK('Captura de datos de CONTACTO'!J500),NA(),IF(ISNA(VLOOKUP('Captura de datos de CONTACTO'!J500,'DO NOT USE_School Picklist'!$B$3:$B$6,1,FALSE)),"Please select a value from the drop-down menu","OK")))</f>
        <v>#N/A</v>
      </c>
      <c r="K500" s="40" t="e">
        <f>IF(AND('Captura de datos de CONTACTO'!J500='DO NOT USE_School Picklist'!$B$4,ISBLANK('Captura de datos de CONTACTO'!K500)),"Occupation/Job Title is required if Student or Staff? is Yes, staff/faculty or volunteer",IF('DO NOT USE_Contact Formulas'!A500,"OK",NA()))</f>
        <v>#N/A</v>
      </c>
      <c r="L500" s="40" t="e">
        <f ca="1">IF('Captura de datos de CONTACTO'!L500&gt;'DO NOT USE_School Picklist'!$C$3,"Date last on school campus/facility cannot be a future date",IF('DO NOT USE_Contact Formulas'!A500,IF(ISBLANK('Captura de datos de CONTACTO'!L500),"Date last on school campus/facility is required","OK"),NA()))</f>
        <v>#N/A</v>
      </c>
      <c r="M500" s="41" t="e">
        <f ca="1">IF('Captura de datos de CONTACTO'!M500&gt;'DO NOT USE_School Picklist'!$C$3,"Last Exposure Date cannot be a future date",IF('DO NOT USE_Contact Formulas'!A500,IF(ISBLANK('Captura de datos de CONTACTO'!M500),"Last Exposure Date is required","OK"),NA()))</f>
        <v>#N/A</v>
      </c>
      <c r="N500" s="41" t="e">
        <f>IF(AND('DO NOT USE_Contact Formulas'!A500,ISBLANK('Captura de datos de CONTACTO'!N500)),"Specific Place in the Location is required",IF(ISBLANK('Captura de datos de CONTACTO'!N500),NA(),"OK"))</f>
        <v>#N/A</v>
      </c>
      <c r="O500" s="40" t="e">
        <f>IF(AND(NOT(ISBLANK('Captura de datos de CONTACTO'!O500)),ISNA(VLOOKUP('Captura de datos de CONTACTO'!O500,'DO NOT USE_School Picklist'!$L$3:$L$81,1,FALSE))),"Please select a value from the drop-down menu",IF('DO NOT USE_Contact Formulas'!A500,"OK",NA()))</f>
        <v>#N/A</v>
      </c>
      <c r="P500" s="40" t="e">
        <f>IF(AND(NOT(ISBLANK('Captura de datos de CONTACTO'!P500)),NOT(ISNUMBER(MATCH("*@*.?*",'Captura de datos de CONTACTO'!P500,0)))),"Email must be in a valid format",IF('DO NOT USE_Contact Formulas'!A500,"OK",NA()))</f>
        <v>#N/A</v>
      </c>
      <c r="Q500" s="40" t="e">
        <f>IF(LEN('Captura de datos de CONTACTO'!Q500)&gt;50,"Parent/Guardian Name must be less than 50 characters",IF('DO NOT USE_Contact Formulas'!A500,"OK",NA()))</f>
        <v>#N/A</v>
      </c>
      <c r="R500" s="40" t="e">
        <f>IF(NOT(ISBLANK('Captura de datos de CONTACTO'!R500)),IF(AND(ISNUMBER('Captura de datos de CONTACTO'!R500),LEFT('Captura de datos de CONTACTO'!R500,1)&lt;&gt;"1",LEN('Captura de datos de CONTACTO'!R500)=10),"OK","Phone number must be valid format"),IF('DO NOT USE_Contact Formulas'!A500,"OK",NA()))</f>
        <v>#N/A</v>
      </c>
      <c r="S500" s="40" t="e">
        <f>IF(AND(NOT(ISBLANK('Captura de datos de CONTACTO'!S500)),ISNA(VLOOKUP('Captura de datos de CONTACTO'!S500,'DO NOT USE_School Picklist'!$N$3:$N$63,1,FALSE))),"Please select a value from the drop-down menu",IF('DO NOT USE_Contact Formulas'!A500,"OK",NA()))</f>
        <v>#N/A</v>
      </c>
      <c r="T500" s="53" t="e">
        <f>IF(AND(NOT(ISBLANK('Captura de datos de CONTACTO'!T500)),ISNA(VLOOKUP('Captura de datos de CONTACTO'!T500,'DO NOT USE_School Picklist'!$I$3:$I$5,1,FALSE))),"Please select a value from the drop-down menu",IF('DO NOT USE_Contact Formulas'!A500,"OK",NA()))</f>
        <v>#N/A</v>
      </c>
      <c r="U500" s="40" t="e">
        <f>IF(AND(NOT(ISBLANK('Captura de datos de CONTACTO'!U500)),ISNA(VLOOKUP('Captura de datos de CONTACTO'!U500,'DO NOT USE_School Picklist'!$E$3:$E$10,1,FALSE))),"Please select a value from the drop-down menu",IF('DO NOT USE_Contact Formulas'!A500,"OK",NA()))</f>
        <v>#N/A</v>
      </c>
      <c r="V500" s="53" t="e">
        <f>IF(AND(NOT(ISBLANK('Captura de datos de CONTACTO'!V500)),ISNA(VLOOKUP('Captura de datos de CONTACTO'!V500,'DO NOT USE_School Picklist'!$W$3:$W$9,1,FALSE))),"Please select a value from the drop-down menu",IF('DO NOT USE_Contact Formulas'!A500,"OK",NA()))</f>
        <v>#N/A</v>
      </c>
      <c r="W500" s="53" t="e">
        <f>IF(AND(NOT(ISBLANK('Captura de datos de CONTACTO'!W500)),ISNA(VLOOKUP('Captura de datos de CONTACTO'!W500,'DO NOT USE_School Picklist'!$W$3:$W$9,1,FALSE))),"Please select a value from the drop-down menu",IF('DO NOT USE_Case Formulas'!A500,"OK",NA()))</f>
        <v>#N/A</v>
      </c>
      <c r="X500" s="40" t="e">
        <f>IF(AND(NOT(ISBLANK('Captura de datos de CONTACTO'!X500)),ISNA(VLOOKUP('Captura de datos de CONTACTO'!X500,'DO NOT USE_School Picklist'!$F$3:$F$16,1,FALSE))),"Please select a value from the drop-down menu",IF('DO NOT USE_Contact Formulas'!A500,"OK",NA()))</f>
        <v>#N/A</v>
      </c>
      <c r="Y500" s="40" t="e">
        <f>IF(LEN('Captura de datos de CONTACTO'!Y500)&gt;100,"Classroom(s) must be less than 100 characters",IF('DO NOT USE_Contact Formulas'!A500,"OK",NA()))</f>
        <v>#N/A</v>
      </c>
      <c r="Z500" s="40" t="e">
        <f>IF(AND(NOT(ISBLANK('Captura de datos de CONTACTO'!Z500)),ISNA(VLOOKUP('Captura de datos de CONTACTO'!Z500,'DO NOT USE_School Picklist'!$K$3:$K$6,1,FALSE))),"Please select a value from the drop-down menu",IF('DO NOT USE_Contact Formulas'!A500,"OK",NA()))</f>
        <v>#N/A</v>
      </c>
      <c r="AA500" s="40" t="e">
        <f>IF(AND(NOT(ISBLANK('Captura de datos de CONTACTO'!AA500)),ISNA(VLOOKUP('Captura de datos de CONTACTO'!AA500,'DO NOT USE_School Picklist'!$D$3:$D$5,1,FALSE))),"Please select a value from the drop-down menu",IF('DO NOT USE_Contact Formulas'!A500,"OK",NA()))</f>
        <v>#N/A</v>
      </c>
      <c r="AB500" s="40"/>
      <c r="AC500" s="40" t="e">
        <f>IF(AND(NOT(ISBLANK('Captura de datos de CONTACTO'!AC500)),ISNA(VLOOKUP('Captura de datos de CONTACTO'!AC500,'DO NOT USE_School Picklist'!$G$3:$G$5,1,FALSE))),"Please select a value from the drop-down menu",IF('DO NOT USE_Contact Formulas'!A500,"OK",NA()))</f>
        <v>#N/A</v>
      </c>
      <c r="AD500" s="40"/>
      <c r="AE500" s="40" t="e">
        <f>IF(AND(NOT(ISBLANK('Captura de datos de CONTACTO'!AE500)),ISNA(VLOOKUP('Captura de datos de CONTACTO'!AE500,'DO NOT USE_School Picklist'!$H$3:$H$4,1,FALSE))),"Please select a value from the drop-down menu",IF('DO NOT USE_Contact Formulas'!A500,"OK",NA()))</f>
        <v>#N/A</v>
      </c>
      <c r="AF500" s="40" t="e">
        <f ca="1">IF('Captura de datos de CONTACTO'!AF500&gt;'DO NOT USE_School Picklist'!$C$3,"Test Date cannot be a future date",IF('DO NOT USE_Contact Formulas'!A500,"OK",NA()))</f>
        <v>#N/A</v>
      </c>
      <c r="AG500" s="53" t="e">
        <f>IF(AND('DO NOT USE_Contact Formulas'!A500,ISBLANK('Captura de datos de CONTACTO'!AB500)),"Lab Result Test Result is required",IF(AND(NOT(ISBLANK('Captura de datos de CONTACTO'!AB500)),ISNA(VLOOKUP('Captura de datos de CONTACTO'!AB500,'DO NOT USE_School Picklist'!$Q$3:$Q$8,1,FALSE))),"Please select a value from the drop-down menu",IF('DO NOT USE_Contact Formulas'!A500,"OK",NA())))</f>
        <v>#N/A</v>
      </c>
    </row>
    <row r="501" spans="1:33" x14ac:dyDescent="0.3">
      <c r="A501" s="39" t="e">
        <f>IF('DO NOT USE_Contact Formulas'!A501,IF('DO NOT USE_Contact Formulas'!B501,"Not all required fields are completed","OK"),NA())</f>
        <v>#N/A</v>
      </c>
      <c r="B501" s="40" t="e">
        <f>IF(AND('DO NOT USE_Contact Formulas'!A501,ISBLANK('Captura de datos de CONTACTO'!B501)),"First Name is required",IF(NOT(ISBLANK('Captura de datos de CONTACTO'!B501)),"OK",NA()))</f>
        <v>#N/A</v>
      </c>
      <c r="C501" s="40" t="e">
        <f>IF(AND('DO NOT USE_Contact Formulas'!A501,ISBLANK('Captura de datos de CONTACTO'!C501)),"Last Name is required",IF(NOT(ISBLANK('Captura de datos de CONTACTO'!C501)),"OK",NA()))</f>
        <v>#N/A</v>
      </c>
      <c r="D501" s="40" t="e">
        <f>IF(AND('DO NOT USE_Contact Formulas'!A501,ISBLANK('Captura de datos de CONTACTO'!D501)),"Birthdate is required",IF(NOT(ISBLANK('Captura de datos de CONTACTO'!D501)),"OK",NA()))</f>
        <v>#N/A</v>
      </c>
      <c r="E501" s="40" t="e">
        <f>IF(AND('DO NOT USE_Contact Formulas'!A501,ISBLANK('Captura de datos de CONTACTO'!E501)),"Mobile Phone is required",IF(NOT(ISBLANK('Captura de datos de CONTACTO'!E501)),IF(AND(ISNUMBER(VALUE('Captura de datos de CONTACTO'!E501)),LEFT('Captura de datos de CONTACTO'!E501,1)&lt;&gt;"1",LEN('Captura de datos de CONTACTO'!E501)=10),"OK","Phone number must be valid format"),NA()))</f>
        <v>#N/A</v>
      </c>
      <c r="F501" s="40" t="e">
        <f>IF(LEN('Captura de datos de CONTACTO'!F501)&gt;255,"Home Street Address must be less than 255 characters",IF('DO NOT USE_Contact Formulas'!A501,"OK",NA()))</f>
        <v>#N/A</v>
      </c>
      <c r="G501" s="40" t="e">
        <f>IF(LEN('Captura de datos de CONTACTO'!G501)&gt;40,"City must be less than 40 characters",IF('DO NOT USE_Contact Formulas'!A501,"OK",NA()))</f>
        <v>#N/A</v>
      </c>
      <c r="H501" s="40" t="e">
        <f>IF(AND(NOT(ISBLANK('Captura de datos de CONTACTO'!H501)),ISNA(VLOOKUP('Captura de datos de CONTACTO'!H501,'DO NOT USE_School Picklist'!$P$3:$P$52,1,FALSE))),"Please select a value from the drop-down menu",IF('DO NOT USE_Contact Formulas'!A501,"OK",NA()))</f>
        <v>#N/A</v>
      </c>
      <c r="I501" s="40" t="e">
        <f>IF(AND('DO NOT USE_Contact Formulas'!A501,ISBLANK('Captura de datos de CONTACTO'!I501)),"Zip is required",IF(ISBLANK('Captura de datos de CONTACTO'!I501),NA(),"OK"))</f>
        <v>#N/A</v>
      </c>
      <c r="J501" s="40" t="e">
        <f>IF(AND('DO NOT USE_Contact Formulas'!A501,ISBLANK('Captura de datos de CONTACTO'!J501)),"Student or Staff? is required",IF(ISBLANK('Captura de datos de CONTACTO'!J501),NA(),IF(ISNA(VLOOKUP('Captura de datos de CONTACTO'!J501,'DO NOT USE_School Picklist'!$B$3:$B$6,1,FALSE)),"Please select a value from the drop-down menu","OK")))</f>
        <v>#N/A</v>
      </c>
      <c r="K501" s="40" t="e">
        <f>IF(AND('Captura de datos de CONTACTO'!J501='DO NOT USE_School Picklist'!$B$4,ISBLANK('Captura de datos de CONTACTO'!K501)),"Occupation/Job Title is required if Student or Staff? is Yes, staff/faculty or volunteer",IF('DO NOT USE_Contact Formulas'!A501,"OK",NA()))</f>
        <v>#N/A</v>
      </c>
      <c r="L501" s="40" t="e">
        <f ca="1">IF('Captura de datos de CONTACTO'!L501&gt;'DO NOT USE_School Picklist'!$C$3,"Date last on school campus/facility cannot be a future date",IF('DO NOT USE_Contact Formulas'!A501,IF(ISBLANK('Captura de datos de CONTACTO'!L501),"Date last on school campus/facility is required","OK"),NA()))</f>
        <v>#N/A</v>
      </c>
      <c r="M501" s="41" t="e">
        <f ca="1">IF('Captura de datos de CONTACTO'!M501&gt;'DO NOT USE_School Picklist'!$C$3,"Last Exposure Date cannot be a future date",IF('DO NOT USE_Contact Formulas'!A501,IF(ISBLANK('Captura de datos de CONTACTO'!M501),"Last Exposure Date is required","OK"),NA()))</f>
        <v>#N/A</v>
      </c>
      <c r="N501" s="41" t="e">
        <f>IF(AND('DO NOT USE_Contact Formulas'!A501,ISBLANK('Captura de datos de CONTACTO'!N501)),"Specific Place in the Location is required",IF(ISBLANK('Captura de datos de CONTACTO'!N501),NA(),"OK"))</f>
        <v>#N/A</v>
      </c>
      <c r="O501" s="40" t="e">
        <f>IF(AND(NOT(ISBLANK('Captura de datos de CONTACTO'!O501)),ISNA(VLOOKUP('Captura de datos de CONTACTO'!O501,'DO NOT USE_School Picklist'!$L$3:$L$81,1,FALSE))),"Please select a value from the drop-down menu",IF('DO NOT USE_Contact Formulas'!A501,"OK",NA()))</f>
        <v>#N/A</v>
      </c>
      <c r="P501" s="40" t="e">
        <f>IF(AND(NOT(ISBLANK('Captura de datos de CONTACTO'!P501)),NOT(ISNUMBER(MATCH("*@*.?*",'Captura de datos de CONTACTO'!P501,0)))),"Email must be in a valid format",IF('DO NOT USE_Contact Formulas'!A501,"OK",NA()))</f>
        <v>#N/A</v>
      </c>
      <c r="Q501" s="40" t="e">
        <f>IF(LEN('Captura de datos de CONTACTO'!Q501)&gt;50,"Parent/Guardian Name must be less than 50 characters",IF('DO NOT USE_Contact Formulas'!A501,"OK",NA()))</f>
        <v>#N/A</v>
      </c>
      <c r="R501" s="40" t="e">
        <f>IF(NOT(ISBLANK('Captura de datos de CONTACTO'!R501)),IF(AND(ISNUMBER('Captura de datos de CONTACTO'!R501),LEFT('Captura de datos de CONTACTO'!R501,1)&lt;&gt;"1",LEN('Captura de datos de CONTACTO'!R501)=10),"OK","Phone number must be valid format"),IF('DO NOT USE_Contact Formulas'!A501,"OK",NA()))</f>
        <v>#N/A</v>
      </c>
      <c r="S501" s="40" t="e">
        <f>IF(AND(NOT(ISBLANK('Captura de datos de CONTACTO'!S501)),ISNA(VLOOKUP('Captura de datos de CONTACTO'!S501,'DO NOT USE_School Picklist'!$N$3:$N$63,1,FALSE))),"Please select a value from the drop-down menu",IF('DO NOT USE_Contact Formulas'!A501,"OK",NA()))</f>
        <v>#N/A</v>
      </c>
      <c r="T501" s="53" t="e">
        <f>IF(AND(NOT(ISBLANK('Captura de datos de CONTACTO'!T501)),ISNA(VLOOKUP('Captura de datos de CONTACTO'!T501,'DO NOT USE_School Picklist'!$I$3:$I$5,1,FALSE))),"Please select a value from the drop-down menu",IF('DO NOT USE_Contact Formulas'!A501,"OK",NA()))</f>
        <v>#N/A</v>
      </c>
      <c r="U501" s="40" t="e">
        <f>IF(AND(NOT(ISBLANK('Captura de datos de CONTACTO'!U501)),ISNA(VLOOKUP('Captura de datos de CONTACTO'!U501,'DO NOT USE_School Picklist'!$E$3:$E$10,1,FALSE))),"Please select a value from the drop-down menu",IF('DO NOT USE_Contact Formulas'!A501,"OK",NA()))</f>
        <v>#N/A</v>
      </c>
      <c r="V501" s="53" t="e">
        <f>IF(AND(NOT(ISBLANK('Captura de datos de CONTACTO'!V501)),ISNA(VLOOKUP('Captura de datos de CONTACTO'!V501,'DO NOT USE_School Picklist'!$W$3:$W$9,1,FALSE))),"Please select a value from the drop-down menu",IF('DO NOT USE_Contact Formulas'!A501,"OK",NA()))</f>
        <v>#N/A</v>
      </c>
      <c r="W501" s="53" t="e">
        <f>IF(AND(NOT(ISBLANK('Captura de datos de CONTACTO'!W501)),ISNA(VLOOKUP('Captura de datos de CONTACTO'!W501,'DO NOT USE_School Picklist'!$W$3:$W$9,1,FALSE))),"Please select a value from the drop-down menu",IF('DO NOT USE_Case Formulas'!A501,"OK",NA()))</f>
        <v>#N/A</v>
      </c>
      <c r="X501" s="40" t="e">
        <f>IF(AND(NOT(ISBLANK('Captura de datos de CONTACTO'!X501)),ISNA(VLOOKUP('Captura de datos de CONTACTO'!X501,'DO NOT USE_School Picklist'!$F$3:$F$16,1,FALSE))),"Please select a value from the drop-down menu",IF('DO NOT USE_Contact Formulas'!A501,"OK",NA()))</f>
        <v>#N/A</v>
      </c>
      <c r="Y501" s="40" t="e">
        <f>IF(LEN('Captura de datos de CONTACTO'!Y501)&gt;100,"Classroom(s) must be less than 100 characters",IF('DO NOT USE_Contact Formulas'!A501,"OK",NA()))</f>
        <v>#N/A</v>
      </c>
      <c r="Z501" s="40" t="e">
        <f>IF(AND(NOT(ISBLANK('Captura de datos de CONTACTO'!Z501)),ISNA(VLOOKUP('Captura de datos de CONTACTO'!Z501,'DO NOT USE_School Picklist'!$K$3:$K$6,1,FALSE))),"Please select a value from the drop-down menu",IF('DO NOT USE_Contact Formulas'!A501,"OK",NA()))</f>
        <v>#N/A</v>
      </c>
      <c r="AA501" s="40" t="e">
        <f>IF(AND(NOT(ISBLANK('Captura de datos de CONTACTO'!AA501)),ISNA(VLOOKUP('Captura de datos de CONTACTO'!AA501,'DO NOT USE_School Picklist'!$D$3:$D$5,1,FALSE))),"Please select a value from the drop-down menu",IF('DO NOT USE_Contact Formulas'!A501,"OK",NA()))</f>
        <v>#N/A</v>
      </c>
      <c r="AB501" s="40"/>
      <c r="AC501" s="40" t="e">
        <f>IF(AND(NOT(ISBLANK('Captura de datos de CONTACTO'!AC501)),ISNA(VLOOKUP('Captura de datos de CONTACTO'!AC501,'DO NOT USE_School Picklist'!$G$3:$G$5,1,FALSE))),"Please select a value from the drop-down menu",IF('DO NOT USE_Contact Formulas'!A501,"OK",NA()))</f>
        <v>#N/A</v>
      </c>
      <c r="AD501" s="40"/>
      <c r="AE501" s="40" t="e">
        <f>IF(AND(NOT(ISBLANK('Captura de datos de CONTACTO'!AE501)),ISNA(VLOOKUP('Captura de datos de CONTACTO'!AE501,'DO NOT USE_School Picklist'!$H$3:$H$4,1,FALSE))),"Please select a value from the drop-down menu",IF('DO NOT USE_Contact Formulas'!A501,"OK",NA()))</f>
        <v>#N/A</v>
      </c>
      <c r="AF501" s="40" t="e">
        <f ca="1">IF('Captura de datos de CONTACTO'!AF501&gt;'DO NOT USE_School Picklist'!$C$3,"Test Date cannot be a future date",IF('DO NOT USE_Contact Formulas'!A501,"OK",NA()))</f>
        <v>#N/A</v>
      </c>
      <c r="AG501" s="53" t="e">
        <f>IF(AND('DO NOT USE_Contact Formulas'!A501,ISBLANK('Captura de datos de CONTACTO'!AB501)),"Lab Result Test Result is required",IF(AND(NOT(ISBLANK('Captura de datos de CONTACTO'!AB501)),ISNA(VLOOKUP('Captura de datos de CONTACTO'!AB501,'DO NOT USE_School Picklist'!$Q$3:$Q$8,1,FALSE))),"Please select a value from the drop-down menu",IF('DO NOT USE_Contact Formulas'!A501,"OK",NA())))</f>
        <v>#N/A</v>
      </c>
    </row>
    <row r="502" spans="1:33" x14ac:dyDescent="0.3">
      <c r="A502" s="39" t="e">
        <f>IF('DO NOT USE_Contact Formulas'!A502,IF('DO NOT USE_Contact Formulas'!B502,"Not all required fields are completed","OK"),NA())</f>
        <v>#N/A</v>
      </c>
      <c r="B502" s="40" t="e">
        <f>IF(AND('DO NOT USE_Contact Formulas'!A502,ISBLANK('Captura de datos de CONTACTO'!B502)),"First Name is required",IF(NOT(ISBLANK('Captura de datos de CONTACTO'!B502)),"OK",NA()))</f>
        <v>#N/A</v>
      </c>
      <c r="C502" s="40" t="e">
        <f>IF(AND('DO NOT USE_Contact Formulas'!A502,ISBLANK('Captura de datos de CONTACTO'!C502)),"Last Name is required",IF(NOT(ISBLANK('Captura de datos de CONTACTO'!C502)),"OK",NA()))</f>
        <v>#N/A</v>
      </c>
      <c r="D502" s="40" t="e">
        <f>IF(AND('DO NOT USE_Contact Formulas'!A502,ISBLANK('Captura de datos de CONTACTO'!D502)),"Birthdate is required",IF(NOT(ISBLANK('Captura de datos de CONTACTO'!D502)),"OK",NA()))</f>
        <v>#N/A</v>
      </c>
      <c r="E502" s="40" t="e">
        <f>IF(AND('DO NOT USE_Contact Formulas'!A502,ISBLANK('Captura de datos de CONTACTO'!E502)),"Mobile Phone is required",IF(NOT(ISBLANK('Captura de datos de CONTACTO'!E502)),IF(AND(ISNUMBER(VALUE('Captura de datos de CONTACTO'!E502)),LEFT('Captura de datos de CONTACTO'!E502,1)&lt;&gt;"1",LEN('Captura de datos de CONTACTO'!E502)=10),"OK","Phone number must be valid format"),NA()))</f>
        <v>#N/A</v>
      </c>
      <c r="F502" s="40" t="e">
        <f>IF(LEN('Captura de datos de CONTACTO'!F502)&gt;255,"Home Street Address must be less than 255 characters",IF('DO NOT USE_Contact Formulas'!A502,"OK",NA()))</f>
        <v>#N/A</v>
      </c>
      <c r="G502" s="40" t="e">
        <f>IF(LEN('Captura de datos de CONTACTO'!G502)&gt;40,"City must be less than 40 characters",IF('DO NOT USE_Contact Formulas'!A502,"OK",NA()))</f>
        <v>#N/A</v>
      </c>
      <c r="H502" s="40" t="e">
        <f>IF(AND(NOT(ISBLANK('Captura de datos de CONTACTO'!H502)),ISNA(VLOOKUP('Captura de datos de CONTACTO'!H502,'DO NOT USE_School Picklist'!$P$3:$P$52,1,FALSE))),"Please select a value from the drop-down menu",IF('DO NOT USE_Contact Formulas'!A502,"OK",NA()))</f>
        <v>#N/A</v>
      </c>
      <c r="I502" s="40" t="e">
        <f>IF(AND('DO NOT USE_Contact Formulas'!A502,ISBLANK('Captura de datos de CONTACTO'!I502)),"Zip is required",IF(ISBLANK('Captura de datos de CONTACTO'!I502),NA(),"OK"))</f>
        <v>#N/A</v>
      </c>
      <c r="J502" s="40" t="e">
        <f>IF(AND('DO NOT USE_Contact Formulas'!A502,ISBLANK('Captura de datos de CONTACTO'!J502)),"Student or Staff? is required",IF(ISBLANK('Captura de datos de CONTACTO'!J502),NA(),IF(ISNA(VLOOKUP('Captura de datos de CONTACTO'!J502,'DO NOT USE_School Picklist'!$B$3:$B$6,1,FALSE)),"Please select a value from the drop-down menu","OK")))</f>
        <v>#N/A</v>
      </c>
      <c r="K502" s="40" t="e">
        <f>IF(AND('Captura de datos de CONTACTO'!J502='DO NOT USE_School Picklist'!$B$4,ISBLANK('Captura de datos de CONTACTO'!K502)),"Occupation/Job Title is required if Student or Staff? is Yes, staff/faculty or volunteer",IF('DO NOT USE_Contact Formulas'!A502,"OK",NA()))</f>
        <v>#N/A</v>
      </c>
      <c r="L502" s="40" t="e">
        <f ca="1">IF('Captura de datos de CONTACTO'!L502&gt;'DO NOT USE_School Picklist'!$C$3,"Date last on school campus/facility cannot be a future date",IF('DO NOT USE_Contact Formulas'!A502,IF(ISBLANK('Captura de datos de CONTACTO'!L502),"Date last on school campus/facility is required","OK"),NA()))</f>
        <v>#N/A</v>
      </c>
      <c r="M502" s="41" t="e">
        <f ca="1">IF('Captura de datos de CONTACTO'!M502&gt;'DO NOT USE_School Picklist'!$C$3,"Last Exposure Date cannot be a future date",IF('DO NOT USE_Contact Formulas'!A502,IF(ISBLANK('Captura de datos de CONTACTO'!M502),"Last Exposure Date is required","OK"),NA()))</f>
        <v>#N/A</v>
      </c>
      <c r="N502" s="41" t="e">
        <f>IF(AND('DO NOT USE_Contact Formulas'!A502,ISBLANK('Captura de datos de CONTACTO'!N502)),"Specific Place in the Location is required",IF(ISBLANK('Captura de datos de CONTACTO'!N502),NA(),"OK"))</f>
        <v>#N/A</v>
      </c>
      <c r="O502" s="40" t="e">
        <f>IF(AND(NOT(ISBLANK('Captura de datos de CONTACTO'!O502)),ISNA(VLOOKUP('Captura de datos de CONTACTO'!O502,'DO NOT USE_School Picklist'!$L$3:$L$81,1,FALSE))),"Please select a value from the drop-down menu",IF('DO NOT USE_Contact Formulas'!A502,"OK",NA()))</f>
        <v>#N/A</v>
      </c>
      <c r="P502" s="40" t="e">
        <f>IF(AND(NOT(ISBLANK('Captura de datos de CONTACTO'!P502)),NOT(ISNUMBER(MATCH("*@*.?*",'Captura de datos de CONTACTO'!P502,0)))),"Email must be in a valid format",IF('DO NOT USE_Contact Formulas'!A502,"OK",NA()))</f>
        <v>#N/A</v>
      </c>
      <c r="Q502" s="40" t="e">
        <f>IF(LEN('Captura de datos de CONTACTO'!Q502)&gt;50,"Parent/Guardian Name must be less than 50 characters",IF('DO NOT USE_Contact Formulas'!A502,"OK",NA()))</f>
        <v>#N/A</v>
      </c>
      <c r="R502" s="40" t="e">
        <f>IF(NOT(ISBLANK('Captura de datos de CONTACTO'!R502)),IF(AND(ISNUMBER('Captura de datos de CONTACTO'!R502),LEFT('Captura de datos de CONTACTO'!R502,1)&lt;&gt;"1",LEN('Captura de datos de CONTACTO'!R502)=10),"OK","Phone number must be valid format"),IF('DO NOT USE_Contact Formulas'!A502,"OK",NA()))</f>
        <v>#N/A</v>
      </c>
      <c r="S502" s="40" t="e">
        <f>IF(AND(NOT(ISBLANK('Captura de datos de CONTACTO'!S502)),ISNA(VLOOKUP('Captura de datos de CONTACTO'!S502,'DO NOT USE_School Picklist'!$N$3:$N$63,1,FALSE))),"Please select a value from the drop-down menu",IF('DO NOT USE_Contact Formulas'!A502,"OK",NA()))</f>
        <v>#N/A</v>
      </c>
      <c r="T502" s="53" t="e">
        <f>IF(AND(NOT(ISBLANK('Captura de datos de CONTACTO'!T502)),ISNA(VLOOKUP('Captura de datos de CONTACTO'!T502,'DO NOT USE_School Picklist'!$I$3:$I$5,1,FALSE))),"Please select a value from the drop-down menu",IF('DO NOT USE_Contact Formulas'!A502,"OK",NA()))</f>
        <v>#N/A</v>
      </c>
      <c r="U502" s="40" t="e">
        <f>IF(AND(NOT(ISBLANK('Captura de datos de CONTACTO'!U502)),ISNA(VLOOKUP('Captura de datos de CONTACTO'!U502,'DO NOT USE_School Picklist'!$E$3:$E$10,1,FALSE))),"Please select a value from the drop-down menu",IF('DO NOT USE_Contact Formulas'!A502,"OK",NA()))</f>
        <v>#N/A</v>
      </c>
      <c r="V502" s="53" t="e">
        <f>IF(AND(NOT(ISBLANK('Captura de datos de CONTACTO'!V502)),ISNA(VLOOKUP('Captura de datos de CONTACTO'!V502,'DO NOT USE_School Picklist'!$W$3:$W$9,1,FALSE))),"Please select a value from the drop-down menu",IF('DO NOT USE_Contact Formulas'!A502,"OK",NA()))</f>
        <v>#N/A</v>
      </c>
      <c r="W502" s="53" t="e">
        <f>IF(AND(NOT(ISBLANK('Captura de datos de CONTACTO'!W502)),ISNA(VLOOKUP('Captura de datos de CONTACTO'!W502,'DO NOT USE_School Picklist'!$W$3:$W$9,1,FALSE))),"Please select a value from the drop-down menu",IF('DO NOT USE_Case Formulas'!A502,"OK",NA()))</f>
        <v>#N/A</v>
      </c>
      <c r="X502" s="40" t="e">
        <f>IF(AND(NOT(ISBLANK('Captura de datos de CONTACTO'!X502)),ISNA(VLOOKUP('Captura de datos de CONTACTO'!X502,'DO NOT USE_School Picklist'!$F$3:$F$16,1,FALSE))),"Please select a value from the drop-down menu",IF('DO NOT USE_Contact Formulas'!A502,"OK",NA()))</f>
        <v>#N/A</v>
      </c>
      <c r="Y502" s="40" t="e">
        <f>IF(LEN('Captura de datos de CONTACTO'!Y502)&gt;100,"Classroom(s) must be less than 100 characters",IF('DO NOT USE_Contact Formulas'!A502,"OK",NA()))</f>
        <v>#N/A</v>
      </c>
      <c r="Z502" s="40" t="e">
        <f>IF(AND(NOT(ISBLANK('Captura de datos de CONTACTO'!Z502)),ISNA(VLOOKUP('Captura de datos de CONTACTO'!Z502,'DO NOT USE_School Picklist'!$K$3:$K$6,1,FALSE))),"Please select a value from the drop-down menu",IF('DO NOT USE_Contact Formulas'!A502,"OK",NA()))</f>
        <v>#N/A</v>
      </c>
      <c r="AA502" s="40" t="e">
        <f>IF(AND(NOT(ISBLANK('Captura de datos de CONTACTO'!AA502)),ISNA(VLOOKUP('Captura de datos de CONTACTO'!AA502,'DO NOT USE_School Picklist'!$D$3:$D$5,1,FALSE))),"Please select a value from the drop-down menu",IF('DO NOT USE_Contact Formulas'!A502,"OK",NA()))</f>
        <v>#N/A</v>
      </c>
      <c r="AB502" s="40"/>
      <c r="AC502" s="40" t="e">
        <f>IF(AND(NOT(ISBLANK('Captura de datos de CONTACTO'!AC502)),ISNA(VLOOKUP('Captura de datos de CONTACTO'!AC502,'DO NOT USE_School Picklist'!$G$3:$G$5,1,FALSE))),"Please select a value from the drop-down menu",IF('DO NOT USE_Contact Formulas'!A502,"OK",NA()))</f>
        <v>#N/A</v>
      </c>
      <c r="AD502" s="40"/>
      <c r="AE502" s="40" t="e">
        <f>IF(AND(NOT(ISBLANK('Captura de datos de CONTACTO'!AE502)),ISNA(VLOOKUP('Captura de datos de CONTACTO'!AE502,'DO NOT USE_School Picklist'!$H$3:$H$4,1,FALSE))),"Please select a value from the drop-down menu",IF('DO NOT USE_Contact Formulas'!A502,"OK",NA()))</f>
        <v>#N/A</v>
      </c>
      <c r="AF502" s="40" t="e">
        <f ca="1">IF('Captura de datos de CONTACTO'!AF502&gt;'DO NOT USE_School Picklist'!$C$3,"Test Date cannot be a future date",IF('DO NOT USE_Contact Formulas'!A502,"OK",NA()))</f>
        <v>#N/A</v>
      </c>
      <c r="AG502" s="53" t="e">
        <f>IF(AND('DO NOT USE_Contact Formulas'!A502,ISBLANK('Captura de datos de CONTACTO'!AB502)),"Lab Result Test Result is required",IF(AND(NOT(ISBLANK('Captura de datos de CONTACTO'!AB502)),ISNA(VLOOKUP('Captura de datos de CONTACTO'!AB502,'DO NOT USE_School Picklist'!$Q$3:$Q$8,1,FALSE))),"Please select a value from the drop-down menu",IF('DO NOT USE_Contact Formulas'!A502,"OK",NA())))</f>
        <v>#N/A</v>
      </c>
    </row>
    <row r="503" spans="1:33" x14ac:dyDescent="0.3">
      <c r="A503" s="39" t="e">
        <f>IF('DO NOT USE_Contact Formulas'!A503,IF('DO NOT USE_Contact Formulas'!B503,"Not all required fields are completed","OK"),NA())</f>
        <v>#N/A</v>
      </c>
      <c r="B503" s="40" t="e">
        <f>IF(AND('DO NOT USE_Contact Formulas'!A503,ISBLANK('Captura de datos de CONTACTO'!B503)),"First Name is required",IF(NOT(ISBLANK('Captura de datos de CONTACTO'!B503)),"OK",NA()))</f>
        <v>#N/A</v>
      </c>
      <c r="C503" s="40" t="e">
        <f>IF(AND('DO NOT USE_Contact Formulas'!A503,ISBLANK('Captura de datos de CONTACTO'!C503)),"Last Name is required",IF(NOT(ISBLANK('Captura de datos de CONTACTO'!C503)),"OK",NA()))</f>
        <v>#N/A</v>
      </c>
      <c r="D503" s="40" t="e">
        <f>IF(AND('DO NOT USE_Contact Formulas'!A503,ISBLANK('Captura de datos de CONTACTO'!D503)),"Birthdate is required",IF(NOT(ISBLANK('Captura de datos de CONTACTO'!D503)),"OK",NA()))</f>
        <v>#N/A</v>
      </c>
      <c r="E503" s="40" t="e">
        <f>IF(AND('DO NOT USE_Contact Formulas'!A503,ISBLANK('Captura de datos de CONTACTO'!E503)),"Mobile Phone is required",IF(NOT(ISBLANK('Captura de datos de CONTACTO'!E503)),IF(AND(ISNUMBER(VALUE('Captura de datos de CONTACTO'!E503)),LEFT('Captura de datos de CONTACTO'!E503,1)&lt;&gt;"1",LEN('Captura de datos de CONTACTO'!E503)=10),"OK","Phone number must be valid format"),NA()))</f>
        <v>#N/A</v>
      </c>
      <c r="F503" s="40" t="e">
        <f>IF(LEN('Captura de datos de CONTACTO'!F503)&gt;255,"Home Street Address must be less than 255 characters",IF('DO NOT USE_Contact Formulas'!A503,"OK",NA()))</f>
        <v>#N/A</v>
      </c>
      <c r="G503" s="40" t="e">
        <f>IF(LEN('Captura de datos de CONTACTO'!G503)&gt;40,"City must be less than 40 characters",IF('DO NOT USE_Contact Formulas'!A503,"OK",NA()))</f>
        <v>#N/A</v>
      </c>
      <c r="H503" s="40" t="e">
        <f>IF(AND(NOT(ISBLANK('Captura de datos de CONTACTO'!H503)),ISNA(VLOOKUP('Captura de datos de CONTACTO'!H503,'DO NOT USE_School Picklist'!$P$3:$P$52,1,FALSE))),"Please select a value from the drop-down menu",IF('DO NOT USE_Contact Formulas'!A503,"OK",NA()))</f>
        <v>#N/A</v>
      </c>
      <c r="I503" s="40" t="e">
        <f>IF(AND('DO NOT USE_Contact Formulas'!A503,ISBLANK('Captura de datos de CONTACTO'!I503)),"Zip is required",IF(ISBLANK('Captura de datos de CONTACTO'!I503),NA(),"OK"))</f>
        <v>#N/A</v>
      </c>
      <c r="J503" s="40" t="e">
        <f>IF(AND('DO NOT USE_Contact Formulas'!A503,ISBLANK('Captura de datos de CONTACTO'!J503)),"Student or Staff? is required",IF(ISBLANK('Captura de datos de CONTACTO'!J503),NA(),IF(ISNA(VLOOKUP('Captura de datos de CONTACTO'!J503,'DO NOT USE_School Picklist'!$B$3:$B$6,1,FALSE)),"Please select a value from the drop-down menu","OK")))</f>
        <v>#N/A</v>
      </c>
      <c r="K503" s="40" t="e">
        <f>IF(AND('Captura de datos de CONTACTO'!J503='DO NOT USE_School Picklist'!$B$4,ISBLANK('Captura de datos de CONTACTO'!K503)),"Occupation/Job Title is required if Student or Staff? is Yes, staff/faculty or volunteer",IF('DO NOT USE_Contact Formulas'!A503,"OK",NA()))</f>
        <v>#N/A</v>
      </c>
      <c r="L503" s="40" t="e">
        <f ca="1">IF('Captura de datos de CONTACTO'!L503&gt;'DO NOT USE_School Picklist'!$C$3,"Date last on school campus/facility cannot be a future date",IF('DO NOT USE_Contact Formulas'!A503,IF(ISBLANK('Captura de datos de CONTACTO'!L503),"Date last on school campus/facility is required","OK"),NA()))</f>
        <v>#N/A</v>
      </c>
      <c r="M503" s="41" t="e">
        <f ca="1">IF('Captura de datos de CONTACTO'!M503&gt;'DO NOT USE_School Picklist'!$C$3,"Last Exposure Date cannot be a future date",IF('DO NOT USE_Contact Formulas'!A503,IF(ISBLANK('Captura de datos de CONTACTO'!M503),"Last Exposure Date is required","OK"),NA()))</f>
        <v>#N/A</v>
      </c>
      <c r="N503" s="41" t="e">
        <f>IF(AND('DO NOT USE_Contact Formulas'!A503,ISBLANK('Captura de datos de CONTACTO'!N503)),"Specific Place in the Location is required",IF(ISBLANK('Captura de datos de CONTACTO'!N503),NA(),"OK"))</f>
        <v>#N/A</v>
      </c>
      <c r="O503" s="40" t="e">
        <f>IF(AND(NOT(ISBLANK('Captura de datos de CONTACTO'!O503)),ISNA(VLOOKUP('Captura de datos de CONTACTO'!O503,'DO NOT USE_School Picklist'!$L$3:$L$81,1,FALSE))),"Please select a value from the drop-down menu",IF('DO NOT USE_Contact Formulas'!A503,"OK",NA()))</f>
        <v>#N/A</v>
      </c>
      <c r="P503" s="40" t="e">
        <f>IF(AND(NOT(ISBLANK('Captura de datos de CONTACTO'!P503)),NOT(ISNUMBER(MATCH("*@*.?*",'Captura de datos de CONTACTO'!P503,0)))),"Email must be in a valid format",IF('DO NOT USE_Contact Formulas'!A503,"OK",NA()))</f>
        <v>#N/A</v>
      </c>
      <c r="Q503" s="40" t="e">
        <f>IF(LEN('Captura de datos de CONTACTO'!Q503)&gt;50,"Parent/Guardian Name must be less than 50 characters",IF('DO NOT USE_Contact Formulas'!A503,"OK",NA()))</f>
        <v>#N/A</v>
      </c>
      <c r="R503" s="40" t="e">
        <f>IF(NOT(ISBLANK('Captura de datos de CONTACTO'!R503)),IF(AND(ISNUMBER('Captura de datos de CONTACTO'!R503),LEFT('Captura de datos de CONTACTO'!R503,1)&lt;&gt;"1",LEN('Captura de datos de CONTACTO'!R503)=10),"OK","Phone number must be valid format"),IF('DO NOT USE_Contact Formulas'!A503,"OK",NA()))</f>
        <v>#N/A</v>
      </c>
      <c r="S503" s="40" t="e">
        <f>IF(AND(NOT(ISBLANK('Captura de datos de CONTACTO'!S503)),ISNA(VLOOKUP('Captura de datos de CONTACTO'!S503,'DO NOT USE_School Picklist'!$N$3:$N$63,1,FALSE))),"Please select a value from the drop-down menu",IF('DO NOT USE_Contact Formulas'!A503,"OK",NA()))</f>
        <v>#N/A</v>
      </c>
      <c r="T503" s="53" t="e">
        <f>IF(AND(NOT(ISBLANK('Captura de datos de CONTACTO'!T503)),ISNA(VLOOKUP('Captura de datos de CONTACTO'!T503,'DO NOT USE_School Picklist'!$I$3:$I$5,1,FALSE))),"Please select a value from the drop-down menu",IF('DO NOT USE_Contact Formulas'!A503,"OK",NA()))</f>
        <v>#N/A</v>
      </c>
      <c r="U503" s="40" t="e">
        <f>IF(AND(NOT(ISBLANK('Captura de datos de CONTACTO'!U503)),ISNA(VLOOKUP('Captura de datos de CONTACTO'!U503,'DO NOT USE_School Picklist'!$E$3:$E$10,1,FALSE))),"Please select a value from the drop-down menu",IF('DO NOT USE_Contact Formulas'!A503,"OK",NA()))</f>
        <v>#N/A</v>
      </c>
      <c r="V503" s="53" t="e">
        <f>IF(AND(NOT(ISBLANK('Captura de datos de CONTACTO'!V503)),ISNA(VLOOKUP('Captura de datos de CONTACTO'!V503,'DO NOT USE_School Picklist'!$W$3:$W$9,1,FALSE))),"Please select a value from the drop-down menu",IF('DO NOT USE_Contact Formulas'!A503,"OK",NA()))</f>
        <v>#N/A</v>
      </c>
      <c r="W503" s="53" t="e">
        <f>IF(AND(NOT(ISBLANK('Captura de datos de CONTACTO'!W503)),ISNA(VLOOKUP('Captura de datos de CONTACTO'!W503,'DO NOT USE_School Picklist'!$W$3:$W$9,1,FALSE))),"Please select a value from the drop-down menu",IF('DO NOT USE_Case Formulas'!A503,"OK",NA()))</f>
        <v>#N/A</v>
      </c>
      <c r="X503" s="40" t="e">
        <f>IF(AND(NOT(ISBLANK('Captura de datos de CONTACTO'!X503)),ISNA(VLOOKUP('Captura de datos de CONTACTO'!X503,'DO NOT USE_School Picklist'!$F$3:$F$16,1,FALSE))),"Please select a value from the drop-down menu",IF('DO NOT USE_Contact Formulas'!A503,"OK",NA()))</f>
        <v>#N/A</v>
      </c>
      <c r="Y503" s="40" t="e">
        <f>IF(LEN('Captura de datos de CONTACTO'!Y503)&gt;100,"Classroom(s) must be less than 100 characters",IF('DO NOT USE_Contact Formulas'!A503,"OK",NA()))</f>
        <v>#N/A</v>
      </c>
      <c r="Z503" s="40" t="e">
        <f>IF(AND(NOT(ISBLANK('Captura de datos de CONTACTO'!Z503)),ISNA(VLOOKUP('Captura de datos de CONTACTO'!Z503,'DO NOT USE_School Picklist'!$K$3:$K$6,1,FALSE))),"Please select a value from the drop-down menu",IF('DO NOT USE_Contact Formulas'!A503,"OK",NA()))</f>
        <v>#N/A</v>
      </c>
      <c r="AA503" s="40" t="e">
        <f>IF(AND(NOT(ISBLANK('Captura de datos de CONTACTO'!AA503)),ISNA(VLOOKUP('Captura de datos de CONTACTO'!AA503,'DO NOT USE_School Picklist'!$D$3:$D$5,1,FALSE))),"Please select a value from the drop-down menu",IF('DO NOT USE_Contact Formulas'!A503,"OK",NA()))</f>
        <v>#N/A</v>
      </c>
      <c r="AB503" s="40"/>
      <c r="AC503" s="40" t="e">
        <f>IF(AND(NOT(ISBLANK('Captura de datos de CONTACTO'!AC503)),ISNA(VLOOKUP('Captura de datos de CONTACTO'!AC503,'DO NOT USE_School Picklist'!$G$3:$G$5,1,FALSE))),"Please select a value from the drop-down menu",IF('DO NOT USE_Contact Formulas'!A503,"OK",NA()))</f>
        <v>#N/A</v>
      </c>
      <c r="AD503" s="40"/>
      <c r="AE503" s="40" t="e">
        <f>IF(AND(NOT(ISBLANK('Captura de datos de CONTACTO'!AE503)),ISNA(VLOOKUP('Captura de datos de CONTACTO'!AE503,'DO NOT USE_School Picklist'!$H$3:$H$4,1,FALSE))),"Please select a value from the drop-down menu",IF('DO NOT USE_Contact Formulas'!A503,"OK",NA()))</f>
        <v>#N/A</v>
      </c>
      <c r="AF503" s="40" t="e">
        <f ca="1">IF('Captura de datos de CONTACTO'!AF503&gt;'DO NOT USE_School Picklist'!$C$3,"Test Date cannot be a future date",IF('DO NOT USE_Contact Formulas'!A503,"OK",NA()))</f>
        <v>#N/A</v>
      </c>
      <c r="AG503" s="53" t="e">
        <f>IF(AND('DO NOT USE_Contact Formulas'!A503,ISBLANK('Captura de datos de CONTACTO'!AB503)),"Lab Result Test Result is required",IF(AND(NOT(ISBLANK('Captura de datos de CONTACTO'!AB503)),ISNA(VLOOKUP('Captura de datos de CONTACTO'!AB503,'DO NOT USE_School Picklist'!$Q$3:$Q$8,1,FALSE))),"Please select a value from the drop-down menu",IF('DO NOT USE_Contact Formulas'!A503,"OK",NA())))</f>
        <v>#N/A</v>
      </c>
    </row>
    <row r="504" spans="1:33" x14ac:dyDescent="0.3">
      <c r="A504" s="39" t="e">
        <f>IF('DO NOT USE_Contact Formulas'!A504,IF('DO NOT USE_Contact Formulas'!B504,"Not all required fields are completed","OK"),NA())</f>
        <v>#N/A</v>
      </c>
      <c r="B504" s="40" t="e">
        <f>IF(AND('DO NOT USE_Contact Formulas'!A504,ISBLANK('Captura de datos de CONTACTO'!B504)),"First Name is required",IF(NOT(ISBLANK('Captura de datos de CONTACTO'!B504)),"OK",NA()))</f>
        <v>#N/A</v>
      </c>
      <c r="C504" s="40" t="e">
        <f>IF(AND('DO NOT USE_Contact Formulas'!A504,ISBLANK('Captura de datos de CONTACTO'!C504)),"Last Name is required",IF(NOT(ISBLANK('Captura de datos de CONTACTO'!C504)),"OK",NA()))</f>
        <v>#N/A</v>
      </c>
      <c r="D504" s="40" t="e">
        <f>IF(AND('DO NOT USE_Contact Formulas'!A504,ISBLANK('Captura de datos de CONTACTO'!D504)),"Birthdate is required",IF(NOT(ISBLANK('Captura de datos de CONTACTO'!D504)),"OK",NA()))</f>
        <v>#N/A</v>
      </c>
      <c r="E504" s="40" t="e">
        <f>IF(AND('DO NOT USE_Contact Formulas'!A504,ISBLANK('Captura de datos de CONTACTO'!E504)),"Mobile Phone is required",IF(NOT(ISBLANK('Captura de datos de CONTACTO'!E504)),IF(AND(ISNUMBER(VALUE('Captura de datos de CONTACTO'!E504)),LEFT('Captura de datos de CONTACTO'!E504,1)&lt;&gt;"1",LEN('Captura de datos de CONTACTO'!E504)=10),"OK","Phone number must be valid format"),NA()))</f>
        <v>#N/A</v>
      </c>
      <c r="F504" s="40" t="e">
        <f>IF(LEN('Captura de datos de CONTACTO'!F504)&gt;255,"Home Street Address must be less than 255 characters",IF('DO NOT USE_Contact Formulas'!A504,"OK",NA()))</f>
        <v>#N/A</v>
      </c>
      <c r="G504" s="40" t="e">
        <f>IF(LEN('Captura de datos de CONTACTO'!G504)&gt;40,"City must be less than 40 characters",IF('DO NOT USE_Contact Formulas'!A504,"OK",NA()))</f>
        <v>#N/A</v>
      </c>
      <c r="H504" s="40" t="e">
        <f>IF(AND(NOT(ISBLANK('Captura de datos de CONTACTO'!H504)),ISNA(VLOOKUP('Captura de datos de CONTACTO'!H504,'DO NOT USE_School Picklist'!$P$3:$P$52,1,FALSE))),"Please select a value from the drop-down menu",IF('DO NOT USE_Contact Formulas'!A504,"OK",NA()))</f>
        <v>#N/A</v>
      </c>
      <c r="I504" s="40" t="e">
        <f>IF(AND('DO NOT USE_Contact Formulas'!A504,ISBLANK('Captura de datos de CONTACTO'!I504)),"Zip is required",IF(ISBLANK('Captura de datos de CONTACTO'!I504),NA(),"OK"))</f>
        <v>#N/A</v>
      </c>
      <c r="J504" s="40" t="e">
        <f>IF(AND('DO NOT USE_Contact Formulas'!A504,ISBLANK('Captura de datos de CONTACTO'!J504)),"Student or Staff? is required",IF(ISBLANK('Captura de datos de CONTACTO'!J504),NA(),IF(ISNA(VLOOKUP('Captura de datos de CONTACTO'!J504,'DO NOT USE_School Picklist'!$B$3:$B$6,1,FALSE)),"Please select a value from the drop-down menu","OK")))</f>
        <v>#N/A</v>
      </c>
      <c r="K504" s="40" t="e">
        <f>IF(AND('Captura de datos de CONTACTO'!J504='DO NOT USE_School Picklist'!$B$4,ISBLANK('Captura de datos de CONTACTO'!K504)),"Occupation/Job Title is required if Student or Staff? is Yes, staff/faculty or volunteer",IF('DO NOT USE_Contact Formulas'!A504,"OK",NA()))</f>
        <v>#N/A</v>
      </c>
      <c r="L504" s="40" t="e">
        <f ca="1">IF('Captura de datos de CONTACTO'!L504&gt;'DO NOT USE_School Picklist'!$C$3,"Date last on school campus/facility cannot be a future date",IF('DO NOT USE_Contact Formulas'!A504,IF(ISBLANK('Captura de datos de CONTACTO'!L504),"Date last on school campus/facility is required","OK"),NA()))</f>
        <v>#N/A</v>
      </c>
      <c r="M504" s="41" t="e">
        <f ca="1">IF('Captura de datos de CONTACTO'!M504&gt;'DO NOT USE_School Picklist'!$C$3,"Last Exposure Date cannot be a future date",IF('DO NOT USE_Contact Formulas'!A504,IF(ISBLANK('Captura de datos de CONTACTO'!M504),"Last Exposure Date is required","OK"),NA()))</f>
        <v>#N/A</v>
      </c>
      <c r="N504" s="41" t="e">
        <f>IF(AND('DO NOT USE_Contact Formulas'!A504,ISBLANK('Captura de datos de CONTACTO'!N504)),"Specific Place in the Location is required",IF(ISBLANK('Captura de datos de CONTACTO'!N504),NA(),"OK"))</f>
        <v>#N/A</v>
      </c>
      <c r="O504" s="40" t="e">
        <f>IF(AND(NOT(ISBLANK('Captura de datos de CONTACTO'!O504)),ISNA(VLOOKUP('Captura de datos de CONTACTO'!O504,'DO NOT USE_School Picklist'!$L$3:$L$81,1,FALSE))),"Please select a value from the drop-down menu",IF('DO NOT USE_Contact Formulas'!A504,"OK",NA()))</f>
        <v>#N/A</v>
      </c>
      <c r="P504" s="40" t="e">
        <f>IF(AND(NOT(ISBLANK('Captura de datos de CONTACTO'!P504)),NOT(ISNUMBER(MATCH("*@*.?*",'Captura de datos de CONTACTO'!P504,0)))),"Email must be in a valid format",IF('DO NOT USE_Contact Formulas'!A504,"OK",NA()))</f>
        <v>#N/A</v>
      </c>
      <c r="Q504" s="40" t="e">
        <f>IF(LEN('Captura de datos de CONTACTO'!Q504)&gt;50,"Parent/Guardian Name must be less than 50 characters",IF('DO NOT USE_Contact Formulas'!A504,"OK",NA()))</f>
        <v>#N/A</v>
      </c>
      <c r="R504" s="40" t="e">
        <f>IF(NOT(ISBLANK('Captura de datos de CONTACTO'!R504)),IF(AND(ISNUMBER('Captura de datos de CONTACTO'!R504),LEFT('Captura de datos de CONTACTO'!R504,1)&lt;&gt;"1",LEN('Captura de datos de CONTACTO'!R504)=10),"OK","Phone number must be valid format"),IF('DO NOT USE_Contact Formulas'!A504,"OK",NA()))</f>
        <v>#N/A</v>
      </c>
      <c r="S504" s="40" t="e">
        <f>IF(AND(NOT(ISBLANK('Captura de datos de CONTACTO'!S504)),ISNA(VLOOKUP('Captura de datos de CONTACTO'!S504,'DO NOT USE_School Picklist'!$N$3:$N$63,1,FALSE))),"Please select a value from the drop-down menu",IF('DO NOT USE_Contact Formulas'!A504,"OK",NA()))</f>
        <v>#N/A</v>
      </c>
      <c r="T504" s="53" t="e">
        <f>IF(AND(NOT(ISBLANK('Captura de datos de CONTACTO'!T504)),ISNA(VLOOKUP('Captura de datos de CONTACTO'!T504,'DO NOT USE_School Picklist'!$I$3:$I$5,1,FALSE))),"Please select a value from the drop-down menu",IF('DO NOT USE_Contact Formulas'!A504,"OK",NA()))</f>
        <v>#N/A</v>
      </c>
      <c r="U504" s="40" t="e">
        <f>IF(AND(NOT(ISBLANK('Captura de datos de CONTACTO'!U504)),ISNA(VLOOKUP('Captura de datos de CONTACTO'!U504,'DO NOT USE_School Picklist'!$E$3:$E$10,1,FALSE))),"Please select a value from the drop-down menu",IF('DO NOT USE_Contact Formulas'!A504,"OK",NA()))</f>
        <v>#N/A</v>
      </c>
      <c r="V504" s="53" t="e">
        <f>IF(AND(NOT(ISBLANK('Captura de datos de CONTACTO'!V504)),ISNA(VLOOKUP('Captura de datos de CONTACTO'!V504,'DO NOT USE_School Picklist'!$W$3:$W$9,1,FALSE))),"Please select a value from the drop-down menu",IF('DO NOT USE_Contact Formulas'!A504,"OK",NA()))</f>
        <v>#N/A</v>
      </c>
      <c r="W504" s="53" t="e">
        <f>IF(AND(NOT(ISBLANK('Captura de datos de CONTACTO'!W504)),ISNA(VLOOKUP('Captura de datos de CONTACTO'!W504,'DO NOT USE_School Picklist'!$W$3:$W$9,1,FALSE))),"Please select a value from the drop-down menu",IF('DO NOT USE_Case Formulas'!A504,"OK",NA()))</f>
        <v>#N/A</v>
      </c>
      <c r="X504" s="40" t="e">
        <f>IF(AND(NOT(ISBLANK('Captura de datos de CONTACTO'!X504)),ISNA(VLOOKUP('Captura de datos de CONTACTO'!X504,'DO NOT USE_School Picklist'!$F$3:$F$16,1,FALSE))),"Please select a value from the drop-down menu",IF('DO NOT USE_Contact Formulas'!A504,"OK",NA()))</f>
        <v>#N/A</v>
      </c>
      <c r="Y504" s="40" t="e">
        <f>IF(LEN('Captura de datos de CONTACTO'!Y504)&gt;100,"Classroom(s) must be less than 100 characters",IF('DO NOT USE_Contact Formulas'!A504,"OK",NA()))</f>
        <v>#N/A</v>
      </c>
      <c r="Z504" s="40" t="e">
        <f>IF(AND(NOT(ISBLANK('Captura de datos de CONTACTO'!Z504)),ISNA(VLOOKUP('Captura de datos de CONTACTO'!Z504,'DO NOT USE_School Picklist'!$K$3:$K$6,1,FALSE))),"Please select a value from the drop-down menu",IF('DO NOT USE_Contact Formulas'!A504,"OK",NA()))</f>
        <v>#N/A</v>
      </c>
      <c r="AA504" s="40" t="e">
        <f>IF(AND(NOT(ISBLANK('Captura de datos de CONTACTO'!AA504)),ISNA(VLOOKUP('Captura de datos de CONTACTO'!AA504,'DO NOT USE_School Picklist'!$D$3:$D$5,1,FALSE))),"Please select a value from the drop-down menu",IF('DO NOT USE_Contact Formulas'!A504,"OK",NA()))</f>
        <v>#N/A</v>
      </c>
      <c r="AB504" s="40"/>
      <c r="AC504" s="40" t="e">
        <f>IF(AND(NOT(ISBLANK('Captura de datos de CONTACTO'!AC504)),ISNA(VLOOKUP('Captura de datos de CONTACTO'!AC504,'DO NOT USE_School Picklist'!$G$3:$G$5,1,FALSE))),"Please select a value from the drop-down menu",IF('DO NOT USE_Contact Formulas'!A504,"OK",NA()))</f>
        <v>#N/A</v>
      </c>
      <c r="AD504" s="40"/>
      <c r="AE504" s="40" t="e">
        <f>IF(AND(NOT(ISBLANK('Captura de datos de CONTACTO'!AE504)),ISNA(VLOOKUP('Captura de datos de CONTACTO'!AE504,'DO NOT USE_School Picklist'!$H$3:$H$4,1,FALSE))),"Please select a value from the drop-down menu",IF('DO NOT USE_Contact Formulas'!A504,"OK",NA()))</f>
        <v>#N/A</v>
      </c>
      <c r="AF504" s="40" t="e">
        <f ca="1">IF('Captura de datos de CONTACTO'!AF504&gt;'DO NOT USE_School Picklist'!$C$3,"Test Date cannot be a future date",IF('DO NOT USE_Contact Formulas'!A504,"OK",NA()))</f>
        <v>#N/A</v>
      </c>
      <c r="AG504" s="53" t="e">
        <f>IF(AND('DO NOT USE_Contact Formulas'!A504,ISBLANK('Captura de datos de CONTACTO'!AB504)),"Lab Result Test Result is required",IF(AND(NOT(ISBLANK('Captura de datos de CONTACTO'!AB504)),ISNA(VLOOKUP('Captura de datos de CONTACTO'!AB504,'DO NOT USE_School Picklist'!$Q$3:$Q$8,1,FALSE))),"Please select a value from the drop-down menu",IF('DO NOT USE_Contact Formulas'!A504,"OK",NA())))</f>
        <v>#N/A</v>
      </c>
    </row>
    <row r="505" spans="1:33" x14ac:dyDescent="0.3">
      <c r="A505" s="39" t="e">
        <f>IF('DO NOT USE_Contact Formulas'!A505,IF('DO NOT USE_Contact Formulas'!B505,"Not all required fields are completed","OK"),NA())</f>
        <v>#N/A</v>
      </c>
      <c r="B505" s="40" t="e">
        <f>IF(AND('DO NOT USE_Contact Formulas'!A505,ISBLANK('Captura de datos de CONTACTO'!B505)),"First Name is required",IF(NOT(ISBLANK('Captura de datos de CONTACTO'!B505)),"OK",NA()))</f>
        <v>#N/A</v>
      </c>
      <c r="C505" s="40" t="e">
        <f>IF(AND('DO NOT USE_Contact Formulas'!A505,ISBLANK('Captura de datos de CONTACTO'!C505)),"Last Name is required",IF(NOT(ISBLANK('Captura de datos de CONTACTO'!C505)),"OK",NA()))</f>
        <v>#N/A</v>
      </c>
      <c r="D505" s="40" t="e">
        <f>IF(AND('DO NOT USE_Contact Formulas'!A505,ISBLANK('Captura de datos de CONTACTO'!D505)),"Birthdate is required",IF(NOT(ISBLANK('Captura de datos de CONTACTO'!D505)),"OK",NA()))</f>
        <v>#N/A</v>
      </c>
      <c r="E505" s="40" t="e">
        <f>IF(AND('DO NOT USE_Contact Formulas'!A505,ISBLANK('Captura de datos de CONTACTO'!E505)),"Mobile Phone is required",IF(NOT(ISBLANK('Captura de datos de CONTACTO'!E505)),IF(AND(ISNUMBER(VALUE('Captura de datos de CONTACTO'!E505)),LEFT('Captura de datos de CONTACTO'!E505,1)&lt;&gt;"1",LEN('Captura de datos de CONTACTO'!E505)=10),"OK","Phone number must be valid format"),NA()))</f>
        <v>#N/A</v>
      </c>
      <c r="F505" s="40" t="e">
        <f>IF(LEN('Captura de datos de CONTACTO'!F505)&gt;255,"Home Street Address must be less than 255 characters",IF('DO NOT USE_Contact Formulas'!A505,"OK",NA()))</f>
        <v>#N/A</v>
      </c>
      <c r="G505" s="40" t="e">
        <f>IF(LEN('Captura de datos de CONTACTO'!G505)&gt;40,"City must be less than 40 characters",IF('DO NOT USE_Contact Formulas'!A505,"OK",NA()))</f>
        <v>#N/A</v>
      </c>
      <c r="H505" s="40" t="e">
        <f>IF(AND(NOT(ISBLANK('Captura de datos de CONTACTO'!H505)),ISNA(VLOOKUP('Captura de datos de CONTACTO'!H505,'DO NOT USE_School Picklist'!$P$3:$P$52,1,FALSE))),"Please select a value from the drop-down menu",IF('DO NOT USE_Contact Formulas'!A505,"OK",NA()))</f>
        <v>#N/A</v>
      </c>
      <c r="I505" s="40" t="e">
        <f>IF(AND('DO NOT USE_Contact Formulas'!A505,ISBLANK('Captura de datos de CONTACTO'!I505)),"Zip is required",IF(ISBLANK('Captura de datos de CONTACTO'!I505),NA(),"OK"))</f>
        <v>#N/A</v>
      </c>
      <c r="J505" s="40" t="e">
        <f>IF(AND('DO NOT USE_Contact Formulas'!A505,ISBLANK('Captura de datos de CONTACTO'!J505)),"Student or Staff? is required",IF(ISBLANK('Captura de datos de CONTACTO'!J505),NA(),IF(ISNA(VLOOKUP('Captura de datos de CONTACTO'!J505,'DO NOT USE_School Picklist'!$B$3:$B$6,1,FALSE)),"Please select a value from the drop-down menu","OK")))</f>
        <v>#N/A</v>
      </c>
      <c r="K505" s="40" t="e">
        <f>IF(AND('Captura de datos de CONTACTO'!J505='DO NOT USE_School Picklist'!$B$4,ISBLANK('Captura de datos de CONTACTO'!K505)),"Occupation/Job Title is required if Student or Staff? is Yes, staff/faculty or volunteer",IF('DO NOT USE_Contact Formulas'!A505,"OK",NA()))</f>
        <v>#N/A</v>
      </c>
      <c r="L505" s="40" t="e">
        <f ca="1">IF('Captura de datos de CONTACTO'!L505&gt;'DO NOT USE_School Picklist'!$C$3,"Date last on school campus/facility cannot be a future date",IF('DO NOT USE_Contact Formulas'!A505,IF(ISBLANK('Captura de datos de CONTACTO'!L505),"Date last on school campus/facility is required","OK"),NA()))</f>
        <v>#N/A</v>
      </c>
      <c r="M505" s="41" t="e">
        <f ca="1">IF('Captura de datos de CONTACTO'!M505&gt;'DO NOT USE_School Picklist'!$C$3,"Last Exposure Date cannot be a future date",IF('DO NOT USE_Contact Formulas'!A505,IF(ISBLANK('Captura de datos de CONTACTO'!M505),"Last Exposure Date is required","OK"),NA()))</f>
        <v>#N/A</v>
      </c>
      <c r="N505" s="41" t="e">
        <f>IF(AND('DO NOT USE_Contact Formulas'!A505,ISBLANK('Captura de datos de CONTACTO'!N505)),"Specific Place in the Location is required",IF(ISBLANK('Captura de datos de CONTACTO'!N505),NA(),"OK"))</f>
        <v>#N/A</v>
      </c>
      <c r="O505" s="40" t="e">
        <f>IF(AND(NOT(ISBLANK('Captura de datos de CONTACTO'!O505)),ISNA(VLOOKUP('Captura de datos de CONTACTO'!O505,'DO NOT USE_School Picklist'!$L$3:$L$81,1,FALSE))),"Please select a value from the drop-down menu",IF('DO NOT USE_Contact Formulas'!A505,"OK",NA()))</f>
        <v>#N/A</v>
      </c>
      <c r="P505" s="40" t="e">
        <f>IF(AND(NOT(ISBLANK('Captura de datos de CONTACTO'!P505)),NOT(ISNUMBER(MATCH("*@*.?*",'Captura de datos de CONTACTO'!P505,0)))),"Email must be in a valid format",IF('DO NOT USE_Contact Formulas'!A505,"OK",NA()))</f>
        <v>#N/A</v>
      </c>
      <c r="Q505" s="40" t="e">
        <f>IF(LEN('Captura de datos de CONTACTO'!Q505)&gt;50,"Parent/Guardian Name must be less than 50 characters",IF('DO NOT USE_Contact Formulas'!A505,"OK",NA()))</f>
        <v>#N/A</v>
      </c>
      <c r="R505" s="40" t="e">
        <f>IF(NOT(ISBLANK('Captura de datos de CONTACTO'!R505)),IF(AND(ISNUMBER('Captura de datos de CONTACTO'!R505),LEFT('Captura de datos de CONTACTO'!R505,1)&lt;&gt;"1",LEN('Captura de datos de CONTACTO'!R505)=10),"OK","Phone number must be valid format"),IF('DO NOT USE_Contact Formulas'!A505,"OK",NA()))</f>
        <v>#N/A</v>
      </c>
      <c r="S505" s="40" t="e">
        <f>IF(AND(NOT(ISBLANK('Captura de datos de CONTACTO'!S505)),ISNA(VLOOKUP('Captura de datos de CONTACTO'!S505,'DO NOT USE_School Picklist'!$N$3:$N$63,1,FALSE))),"Please select a value from the drop-down menu",IF('DO NOT USE_Contact Formulas'!A505,"OK",NA()))</f>
        <v>#N/A</v>
      </c>
      <c r="T505" s="53" t="e">
        <f>IF(AND(NOT(ISBLANK('Captura de datos de CONTACTO'!T505)),ISNA(VLOOKUP('Captura de datos de CONTACTO'!T505,'DO NOT USE_School Picklist'!$I$3:$I$5,1,FALSE))),"Please select a value from the drop-down menu",IF('DO NOT USE_Contact Formulas'!A505,"OK",NA()))</f>
        <v>#N/A</v>
      </c>
      <c r="U505" s="40" t="e">
        <f>IF(AND(NOT(ISBLANK('Captura de datos de CONTACTO'!U505)),ISNA(VLOOKUP('Captura de datos de CONTACTO'!U505,'DO NOT USE_School Picklist'!$E$3:$E$10,1,FALSE))),"Please select a value from the drop-down menu",IF('DO NOT USE_Contact Formulas'!A505,"OK",NA()))</f>
        <v>#N/A</v>
      </c>
      <c r="V505" s="53" t="e">
        <f>IF(AND(NOT(ISBLANK('Captura de datos de CONTACTO'!V505)),ISNA(VLOOKUP('Captura de datos de CONTACTO'!V505,'DO NOT USE_School Picklist'!$W$3:$W$9,1,FALSE))),"Please select a value from the drop-down menu",IF('DO NOT USE_Contact Formulas'!A505,"OK",NA()))</f>
        <v>#N/A</v>
      </c>
      <c r="W505" s="53" t="e">
        <f>IF(AND(NOT(ISBLANK('Captura de datos de CONTACTO'!W505)),ISNA(VLOOKUP('Captura de datos de CONTACTO'!W505,'DO NOT USE_School Picklist'!$W$3:$W$9,1,FALSE))),"Please select a value from the drop-down menu",IF('DO NOT USE_Case Formulas'!A505,"OK",NA()))</f>
        <v>#N/A</v>
      </c>
      <c r="X505" s="40" t="e">
        <f>IF(AND(NOT(ISBLANK('Captura de datos de CONTACTO'!X505)),ISNA(VLOOKUP('Captura de datos de CONTACTO'!X505,'DO NOT USE_School Picklist'!$F$3:$F$16,1,FALSE))),"Please select a value from the drop-down menu",IF('DO NOT USE_Contact Formulas'!A505,"OK",NA()))</f>
        <v>#N/A</v>
      </c>
      <c r="Y505" s="40" t="e">
        <f>IF(LEN('Captura de datos de CONTACTO'!Y505)&gt;100,"Classroom(s) must be less than 100 characters",IF('DO NOT USE_Contact Formulas'!A505,"OK",NA()))</f>
        <v>#N/A</v>
      </c>
      <c r="Z505" s="40" t="e">
        <f>IF(AND(NOT(ISBLANK('Captura de datos de CONTACTO'!Z505)),ISNA(VLOOKUP('Captura de datos de CONTACTO'!Z505,'DO NOT USE_School Picklist'!$K$3:$K$6,1,FALSE))),"Please select a value from the drop-down menu",IF('DO NOT USE_Contact Formulas'!A505,"OK",NA()))</f>
        <v>#N/A</v>
      </c>
      <c r="AA505" s="40" t="e">
        <f>IF(AND(NOT(ISBLANK('Captura de datos de CONTACTO'!AA505)),ISNA(VLOOKUP('Captura de datos de CONTACTO'!AA505,'DO NOT USE_School Picklist'!$D$3:$D$5,1,FALSE))),"Please select a value from the drop-down menu",IF('DO NOT USE_Contact Formulas'!A505,"OK",NA()))</f>
        <v>#N/A</v>
      </c>
      <c r="AB505" s="40"/>
      <c r="AC505" s="40" t="e">
        <f>IF(AND(NOT(ISBLANK('Captura de datos de CONTACTO'!AC505)),ISNA(VLOOKUP('Captura de datos de CONTACTO'!AC505,'DO NOT USE_School Picklist'!$G$3:$G$5,1,FALSE))),"Please select a value from the drop-down menu",IF('DO NOT USE_Contact Formulas'!A505,"OK",NA()))</f>
        <v>#N/A</v>
      </c>
      <c r="AD505" s="40"/>
      <c r="AE505" s="40" t="e">
        <f>IF(AND(NOT(ISBLANK('Captura de datos de CONTACTO'!AE505)),ISNA(VLOOKUP('Captura de datos de CONTACTO'!AE505,'DO NOT USE_School Picklist'!$H$3:$H$4,1,FALSE))),"Please select a value from the drop-down menu",IF('DO NOT USE_Contact Formulas'!A505,"OK",NA()))</f>
        <v>#N/A</v>
      </c>
      <c r="AF505" s="40" t="e">
        <f ca="1">IF('Captura de datos de CONTACTO'!AF505&gt;'DO NOT USE_School Picklist'!$C$3,"Test Date cannot be a future date",IF('DO NOT USE_Contact Formulas'!A505,"OK",NA()))</f>
        <v>#N/A</v>
      </c>
      <c r="AG505" s="53" t="e">
        <f>IF(AND('DO NOT USE_Contact Formulas'!A505,ISBLANK('Captura de datos de CONTACTO'!AB505)),"Lab Result Test Result is required",IF(AND(NOT(ISBLANK('Captura de datos de CONTACTO'!AB505)),ISNA(VLOOKUP('Captura de datos de CONTACTO'!AB505,'DO NOT USE_School Picklist'!$Q$3:$Q$8,1,FALSE))),"Please select a value from the drop-down menu",IF('DO NOT USE_Contact Formulas'!A505,"OK",NA())))</f>
        <v>#N/A</v>
      </c>
    </row>
    <row r="506" spans="1:33" x14ac:dyDescent="0.3">
      <c r="A506" s="39" t="e">
        <f>IF('DO NOT USE_Contact Formulas'!A506,IF('DO NOT USE_Contact Formulas'!B506,"Not all required fields are completed","OK"),NA())</f>
        <v>#N/A</v>
      </c>
      <c r="B506" s="40" t="e">
        <f>IF(AND('DO NOT USE_Contact Formulas'!A506,ISBLANK('Captura de datos de CONTACTO'!B506)),"First Name is required",IF(NOT(ISBLANK('Captura de datos de CONTACTO'!B506)),"OK",NA()))</f>
        <v>#N/A</v>
      </c>
      <c r="C506" s="40" t="e">
        <f>IF(AND('DO NOT USE_Contact Formulas'!A506,ISBLANK('Captura de datos de CONTACTO'!C506)),"Last Name is required",IF(NOT(ISBLANK('Captura de datos de CONTACTO'!C506)),"OK",NA()))</f>
        <v>#N/A</v>
      </c>
      <c r="D506" s="40" t="e">
        <f>IF(AND('DO NOT USE_Contact Formulas'!A506,ISBLANK('Captura de datos de CONTACTO'!D506)),"Birthdate is required",IF(NOT(ISBLANK('Captura de datos de CONTACTO'!D506)),"OK",NA()))</f>
        <v>#N/A</v>
      </c>
      <c r="E506" s="40" t="e">
        <f>IF(AND('DO NOT USE_Contact Formulas'!A506,ISBLANK('Captura de datos de CONTACTO'!E506)),"Mobile Phone is required",IF(NOT(ISBLANK('Captura de datos de CONTACTO'!E506)),IF(AND(ISNUMBER(VALUE('Captura de datos de CONTACTO'!E506)),LEFT('Captura de datos de CONTACTO'!E506,1)&lt;&gt;"1",LEN('Captura de datos de CONTACTO'!E506)=10),"OK","Phone number must be valid format"),NA()))</f>
        <v>#N/A</v>
      </c>
      <c r="F506" s="40" t="e">
        <f>IF(LEN('Captura de datos de CONTACTO'!F506)&gt;255,"Home Street Address must be less than 255 characters",IF('DO NOT USE_Contact Formulas'!A506,"OK",NA()))</f>
        <v>#N/A</v>
      </c>
      <c r="G506" s="40" t="e">
        <f>IF(LEN('Captura de datos de CONTACTO'!G506)&gt;40,"City must be less than 40 characters",IF('DO NOT USE_Contact Formulas'!A506,"OK",NA()))</f>
        <v>#N/A</v>
      </c>
      <c r="H506" s="40" t="e">
        <f>IF(AND(NOT(ISBLANK('Captura de datos de CONTACTO'!H506)),ISNA(VLOOKUP('Captura de datos de CONTACTO'!H506,'DO NOT USE_School Picklist'!$P$3:$P$52,1,FALSE))),"Please select a value from the drop-down menu",IF('DO NOT USE_Contact Formulas'!A506,"OK",NA()))</f>
        <v>#N/A</v>
      </c>
      <c r="I506" s="40" t="e">
        <f>IF(AND('DO NOT USE_Contact Formulas'!A506,ISBLANK('Captura de datos de CONTACTO'!I506)),"Zip is required",IF(ISBLANK('Captura de datos de CONTACTO'!I506),NA(),"OK"))</f>
        <v>#N/A</v>
      </c>
      <c r="J506" s="40" t="e">
        <f>IF(AND('DO NOT USE_Contact Formulas'!A506,ISBLANK('Captura de datos de CONTACTO'!J506)),"Student or Staff? is required",IF(ISBLANK('Captura de datos de CONTACTO'!J506),NA(),IF(ISNA(VLOOKUP('Captura de datos de CONTACTO'!J506,'DO NOT USE_School Picklist'!$B$3:$B$6,1,FALSE)),"Please select a value from the drop-down menu","OK")))</f>
        <v>#N/A</v>
      </c>
      <c r="K506" s="40" t="e">
        <f>IF(AND('Captura de datos de CONTACTO'!J506='DO NOT USE_School Picklist'!$B$4,ISBLANK('Captura de datos de CONTACTO'!K506)),"Occupation/Job Title is required if Student or Staff? is Yes, staff/faculty or volunteer",IF('DO NOT USE_Contact Formulas'!A506,"OK",NA()))</f>
        <v>#N/A</v>
      </c>
      <c r="L506" s="40" t="e">
        <f ca="1">IF('Captura de datos de CONTACTO'!L506&gt;'DO NOT USE_School Picklist'!$C$3,"Date last on school campus/facility cannot be a future date",IF('DO NOT USE_Contact Formulas'!A506,IF(ISBLANK('Captura de datos de CONTACTO'!L506),"Date last on school campus/facility is required","OK"),NA()))</f>
        <v>#N/A</v>
      </c>
      <c r="M506" s="41" t="e">
        <f ca="1">IF('Captura de datos de CONTACTO'!M506&gt;'DO NOT USE_School Picklist'!$C$3,"Last Exposure Date cannot be a future date",IF('DO NOT USE_Contact Formulas'!A506,IF(ISBLANK('Captura de datos de CONTACTO'!M506),"Last Exposure Date is required","OK"),NA()))</f>
        <v>#N/A</v>
      </c>
      <c r="N506" s="41" t="e">
        <f>IF(AND('DO NOT USE_Contact Formulas'!A506,ISBLANK('Captura de datos de CONTACTO'!N506)),"Specific Place in the Location is required",IF(ISBLANK('Captura de datos de CONTACTO'!N506),NA(),"OK"))</f>
        <v>#N/A</v>
      </c>
      <c r="O506" s="40" t="e">
        <f>IF(AND(NOT(ISBLANK('Captura de datos de CONTACTO'!O506)),ISNA(VLOOKUP('Captura de datos de CONTACTO'!O506,'DO NOT USE_School Picklist'!$L$3:$L$81,1,FALSE))),"Please select a value from the drop-down menu",IF('DO NOT USE_Contact Formulas'!A506,"OK",NA()))</f>
        <v>#N/A</v>
      </c>
      <c r="P506" s="40" t="e">
        <f>IF(AND(NOT(ISBLANK('Captura de datos de CONTACTO'!P506)),NOT(ISNUMBER(MATCH("*@*.?*",'Captura de datos de CONTACTO'!P506,0)))),"Email must be in a valid format",IF('DO NOT USE_Contact Formulas'!A506,"OK",NA()))</f>
        <v>#N/A</v>
      </c>
      <c r="Q506" s="40" t="e">
        <f>IF(LEN('Captura de datos de CONTACTO'!Q506)&gt;50,"Parent/Guardian Name must be less than 50 characters",IF('DO NOT USE_Contact Formulas'!A506,"OK",NA()))</f>
        <v>#N/A</v>
      </c>
      <c r="R506" s="40" t="e">
        <f>IF(NOT(ISBLANK('Captura de datos de CONTACTO'!R506)),IF(AND(ISNUMBER('Captura de datos de CONTACTO'!R506),LEFT('Captura de datos de CONTACTO'!R506,1)&lt;&gt;"1",LEN('Captura de datos de CONTACTO'!R506)=10),"OK","Phone number must be valid format"),IF('DO NOT USE_Contact Formulas'!A506,"OK",NA()))</f>
        <v>#N/A</v>
      </c>
      <c r="S506" s="40" t="e">
        <f>IF(AND(NOT(ISBLANK('Captura de datos de CONTACTO'!S506)),ISNA(VLOOKUP('Captura de datos de CONTACTO'!S506,'DO NOT USE_School Picklist'!$N$3:$N$63,1,FALSE))),"Please select a value from the drop-down menu",IF('DO NOT USE_Contact Formulas'!A506,"OK",NA()))</f>
        <v>#N/A</v>
      </c>
      <c r="T506" s="53" t="e">
        <f>IF(AND(NOT(ISBLANK('Captura de datos de CONTACTO'!T506)),ISNA(VLOOKUP('Captura de datos de CONTACTO'!T506,'DO NOT USE_School Picklist'!$I$3:$I$5,1,FALSE))),"Please select a value from the drop-down menu",IF('DO NOT USE_Contact Formulas'!A506,"OK",NA()))</f>
        <v>#N/A</v>
      </c>
      <c r="U506" s="40" t="e">
        <f>IF(AND(NOT(ISBLANK('Captura de datos de CONTACTO'!U506)),ISNA(VLOOKUP('Captura de datos de CONTACTO'!U506,'DO NOT USE_School Picklist'!$E$3:$E$10,1,FALSE))),"Please select a value from the drop-down menu",IF('DO NOT USE_Contact Formulas'!A506,"OK",NA()))</f>
        <v>#N/A</v>
      </c>
      <c r="V506" s="53" t="e">
        <f>IF(AND(NOT(ISBLANK('Captura de datos de CONTACTO'!V506)),ISNA(VLOOKUP('Captura de datos de CONTACTO'!V506,'DO NOT USE_School Picklist'!$W$3:$W$9,1,FALSE))),"Please select a value from the drop-down menu",IF('DO NOT USE_Contact Formulas'!A506,"OK",NA()))</f>
        <v>#N/A</v>
      </c>
      <c r="W506" s="53" t="e">
        <f>IF(AND(NOT(ISBLANK('Captura de datos de CONTACTO'!W506)),ISNA(VLOOKUP('Captura de datos de CONTACTO'!W506,'DO NOT USE_School Picklist'!$W$3:$W$9,1,FALSE))),"Please select a value from the drop-down menu",IF('DO NOT USE_Case Formulas'!A506,"OK",NA()))</f>
        <v>#N/A</v>
      </c>
      <c r="X506" s="40" t="e">
        <f>IF(AND(NOT(ISBLANK('Captura de datos de CONTACTO'!X506)),ISNA(VLOOKUP('Captura de datos de CONTACTO'!X506,'DO NOT USE_School Picklist'!$F$3:$F$16,1,FALSE))),"Please select a value from the drop-down menu",IF('DO NOT USE_Contact Formulas'!A506,"OK",NA()))</f>
        <v>#N/A</v>
      </c>
      <c r="Y506" s="40" t="e">
        <f>IF(LEN('Captura de datos de CONTACTO'!Y506)&gt;100,"Classroom(s) must be less than 100 characters",IF('DO NOT USE_Contact Formulas'!A506,"OK",NA()))</f>
        <v>#N/A</v>
      </c>
      <c r="Z506" s="40" t="e">
        <f>IF(AND(NOT(ISBLANK('Captura de datos de CONTACTO'!Z506)),ISNA(VLOOKUP('Captura de datos de CONTACTO'!Z506,'DO NOT USE_School Picklist'!$K$3:$K$6,1,FALSE))),"Please select a value from the drop-down menu",IF('DO NOT USE_Contact Formulas'!A506,"OK",NA()))</f>
        <v>#N/A</v>
      </c>
      <c r="AA506" s="40" t="e">
        <f>IF(AND(NOT(ISBLANK('Captura de datos de CONTACTO'!AA506)),ISNA(VLOOKUP('Captura de datos de CONTACTO'!AA506,'DO NOT USE_School Picklist'!$D$3:$D$5,1,FALSE))),"Please select a value from the drop-down menu",IF('DO NOT USE_Contact Formulas'!A506,"OK",NA()))</f>
        <v>#N/A</v>
      </c>
      <c r="AB506" s="40"/>
      <c r="AC506" s="40" t="e">
        <f>IF(AND(NOT(ISBLANK('Captura de datos de CONTACTO'!AC506)),ISNA(VLOOKUP('Captura de datos de CONTACTO'!AC506,'DO NOT USE_School Picklist'!$G$3:$G$5,1,FALSE))),"Please select a value from the drop-down menu",IF('DO NOT USE_Contact Formulas'!A506,"OK",NA()))</f>
        <v>#N/A</v>
      </c>
      <c r="AD506" s="40"/>
      <c r="AE506" s="40" t="e">
        <f>IF(AND(NOT(ISBLANK('Captura de datos de CONTACTO'!AE506)),ISNA(VLOOKUP('Captura de datos de CONTACTO'!AE506,'DO NOT USE_School Picklist'!$H$3:$H$4,1,FALSE))),"Please select a value from the drop-down menu",IF('DO NOT USE_Contact Formulas'!A506,"OK",NA()))</f>
        <v>#N/A</v>
      </c>
      <c r="AF506" s="40" t="e">
        <f ca="1">IF('Captura de datos de CONTACTO'!AF506&gt;'DO NOT USE_School Picklist'!$C$3,"Test Date cannot be a future date",IF('DO NOT USE_Contact Formulas'!A506,"OK",NA()))</f>
        <v>#N/A</v>
      </c>
      <c r="AG506" s="53" t="e">
        <f>IF(AND('DO NOT USE_Contact Formulas'!A506,ISBLANK('Captura de datos de CONTACTO'!AB506)),"Lab Result Test Result is required",IF(AND(NOT(ISBLANK('Captura de datos de CONTACTO'!AB506)),ISNA(VLOOKUP('Captura de datos de CONTACTO'!AB506,'DO NOT USE_School Picklist'!$Q$3:$Q$8,1,FALSE))),"Please select a value from the drop-down menu",IF('DO NOT USE_Contact Formulas'!A506,"OK",NA())))</f>
        <v>#N/A</v>
      </c>
    </row>
    <row r="507" spans="1:33" x14ac:dyDescent="0.3">
      <c r="A507" s="39" t="e">
        <f>IF('DO NOT USE_Contact Formulas'!A507,IF('DO NOT USE_Contact Formulas'!B507,"Not all required fields are completed","OK"),NA())</f>
        <v>#N/A</v>
      </c>
      <c r="B507" s="40" t="e">
        <f>IF(AND('DO NOT USE_Contact Formulas'!A507,ISBLANK('Captura de datos de CONTACTO'!B507)),"First Name is required",IF(NOT(ISBLANK('Captura de datos de CONTACTO'!B507)),"OK",NA()))</f>
        <v>#N/A</v>
      </c>
      <c r="C507" s="40" t="e">
        <f>IF(AND('DO NOT USE_Contact Formulas'!A507,ISBLANK('Captura de datos de CONTACTO'!C507)),"Last Name is required",IF(NOT(ISBLANK('Captura de datos de CONTACTO'!C507)),"OK",NA()))</f>
        <v>#N/A</v>
      </c>
      <c r="D507" s="40" t="e">
        <f>IF(AND('DO NOT USE_Contact Formulas'!A507,ISBLANK('Captura de datos de CONTACTO'!D507)),"Birthdate is required",IF(NOT(ISBLANK('Captura de datos de CONTACTO'!D507)),"OK",NA()))</f>
        <v>#N/A</v>
      </c>
      <c r="E507" s="40" t="e">
        <f>IF(AND('DO NOT USE_Contact Formulas'!A507,ISBLANK('Captura de datos de CONTACTO'!E507)),"Mobile Phone is required",IF(NOT(ISBLANK('Captura de datos de CONTACTO'!E507)),IF(AND(ISNUMBER(VALUE('Captura de datos de CONTACTO'!E507)),LEFT('Captura de datos de CONTACTO'!E507,1)&lt;&gt;"1",LEN('Captura de datos de CONTACTO'!E507)=10),"OK","Phone number must be valid format"),NA()))</f>
        <v>#N/A</v>
      </c>
      <c r="F507" s="40" t="e">
        <f>IF(LEN('Captura de datos de CONTACTO'!F507)&gt;255,"Home Street Address must be less than 255 characters",IF('DO NOT USE_Contact Formulas'!A507,"OK",NA()))</f>
        <v>#N/A</v>
      </c>
      <c r="G507" s="40" t="e">
        <f>IF(LEN('Captura de datos de CONTACTO'!G507)&gt;40,"City must be less than 40 characters",IF('DO NOT USE_Contact Formulas'!A507,"OK",NA()))</f>
        <v>#N/A</v>
      </c>
      <c r="H507" s="40" t="e">
        <f>IF(AND(NOT(ISBLANK('Captura de datos de CONTACTO'!H507)),ISNA(VLOOKUP('Captura de datos de CONTACTO'!H507,'DO NOT USE_School Picklist'!$P$3:$P$52,1,FALSE))),"Please select a value from the drop-down menu",IF('DO NOT USE_Contact Formulas'!A507,"OK",NA()))</f>
        <v>#N/A</v>
      </c>
      <c r="I507" s="40" t="e">
        <f>IF(AND('DO NOT USE_Contact Formulas'!A507,ISBLANK('Captura de datos de CONTACTO'!I507)),"Zip is required",IF(ISBLANK('Captura de datos de CONTACTO'!I507),NA(),"OK"))</f>
        <v>#N/A</v>
      </c>
      <c r="J507" s="40" t="e">
        <f>IF(AND('DO NOT USE_Contact Formulas'!A507,ISBLANK('Captura de datos de CONTACTO'!J507)),"Student or Staff? is required",IF(ISBLANK('Captura de datos de CONTACTO'!J507),NA(),IF(ISNA(VLOOKUP('Captura de datos de CONTACTO'!J507,'DO NOT USE_School Picklist'!$B$3:$B$6,1,FALSE)),"Please select a value from the drop-down menu","OK")))</f>
        <v>#N/A</v>
      </c>
      <c r="K507" s="40" t="e">
        <f>IF(AND('Captura de datos de CONTACTO'!J507='DO NOT USE_School Picklist'!$B$4,ISBLANK('Captura de datos de CONTACTO'!K507)),"Occupation/Job Title is required if Student or Staff? is Yes, staff/faculty or volunteer",IF('DO NOT USE_Contact Formulas'!A507,"OK",NA()))</f>
        <v>#N/A</v>
      </c>
      <c r="L507" s="40" t="e">
        <f ca="1">IF('Captura de datos de CONTACTO'!L507&gt;'DO NOT USE_School Picklist'!$C$3,"Date last on school campus/facility cannot be a future date",IF('DO NOT USE_Contact Formulas'!A507,IF(ISBLANK('Captura de datos de CONTACTO'!L507),"Date last on school campus/facility is required","OK"),NA()))</f>
        <v>#N/A</v>
      </c>
      <c r="M507" s="41" t="e">
        <f ca="1">IF('Captura de datos de CONTACTO'!M507&gt;'DO NOT USE_School Picklist'!$C$3,"Last Exposure Date cannot be a future date",IF('DO NOT USE_Contact Formulas'!A507,IF(ISBLANK('Captura de datos de CONTACTO'!M507),"Last Exposure Date is required","OK"),NA()))</f>
        <v>#N/A</v>
      </c>
      <c r="N507" s="41" t="e">
        <f>IF(AND('DO NOT USE_Contact Formulas'!A507,ISBLANK('Captura de datos de CONTACTO'!N507)),"Specific Place in the Location is required",IF(ISBLANK('Captura de datos de CONTACTO'!N507),NA(),"OK"))</f>
        <v>#N/A</v>
      </c>
      <c r="O507" s="40" t="e">
        <f>IF(AND(NOT(ISBLANK('Captura de datos de CONTACTO'!O507)),ISNA(VLOOKUP('Captura de datos de CONTACTO'!O507,'DO NOT USE_School Picklist'!$L$3:$L$81,1,FALSE))),"Please select a value from the drop-down menu",IF('DO NOT USE_Contact Formulas'!A507,"OK",NA()))</f>
        <v>#N/A</v>
      </c>
      <c r="P507" s="40" t="e">
        <f>IF(AND(NOT(ISBLANK('Captura de datos de CONTACTO'!P507)),NOT(ISNUMBER(MATCH("*@*.?*",'Captura de datos de CONTACTO'!P507,0)))),"Email must be in a valid format",IF('DO NOT USE_Contact Formulas'!A507,"OK",NA()))</f>
        <v>#N/A</v>
      </c>
      <c r="Q507" s="40" t="e">
        <f>IF(LEN('Captura de datos de CONTACTO'!Q507)&gt;50,"Parent/Guardian Name must be less than 50 characters",IF('DO NOT USE_Contact Formulas'!A507,"OK",NA()))</f>
        <v>#N/A</v>
      </c>
      <c r="R507" s="40" t="e">
        <f>IF(NOT(ISBLANK('Captura de datos de CONTACTO'!R507)),IF(AND(ISNUMBER('Captura de datos de CONTACTO'!R507),LEFT('Captura de datos de CONTACTO'!R507,1)&lt;&gt;"1",LEN('Captura de datos de CONTACTO'!R507)=10),"OK","Phone number must be valid format"),IF('DO NOT USE_Contact Formulas'!A507,"OK",NA()))</f>
        <v>#N/A</v>
      </c>
      <c r="S507" s="40" t="e">
        <f>IF(AND(NOT(ISBLANK('Captura de datos de CONTACTO'!S507)),ISNA(VLOOKUP('Captura de datos de CONTACTO'!S507,'DO NOT USE_School Picklist'!$N$3:$N$63,1,FALSE))),"Please select a value from the drop-down menu",IF('DO NOT USE_Contact Formulas'!A507,"OK",NA()))</f>
        <v>#N/A</v>
      </c>
      <c r="T507" s="53" t="e">
        <f>IF(AND(NOT(ISBLANK('Captura de datos de CONTACTO'!T507)),ISNA(VLOOKUP('Captura de datos de CONTACTO'!T507,'DO NOT USE_School Picklist'!$I$3:$I$5,1,FALSE))),"Please select a value from the drop-down menu",IF('DO NOT USE_Contact Formulas'!A507,"OK",NA()))</f>
        <v>#N/A</v>
      </c>
      <c r="U507" s="40" t="e">
        <f>IF(AND(NOT(ISBLANK('Captura de datos de CONTACTO'!U507)),ISNA(VLOOKUP('Captura de datos de CONTACTO'!U507,'DO NOT USE_School Picklist'!$E$3:$E$10,1,FALSE))),"Please select a value from the drop-down menu",IF('DO NOT USE_Contact Formulas'!A507,"OK",NA()))</f>
        <v>#N/A</v>
      </c>
      <c r="V507" s="53" t="e">
        <f>IF(AND(NOT(ISBLANK('Captura de datos de CONTACTO'!V507)),ISNA(VLOOKUP('Captura de datos de CONTACTO'!V507,'DO NOT USE_School Picklist'!$W$3:$W$9,1,FALSE))),"Please select a value from the drop-down menu",IF('DO NOT USE_Contact Formulas'!A507,"OK",NA()))</f>
        <v>#N/A</v>
      </c>
      <c r="W507" s="53" t="e">
        <f>IF(AND(NOT(ISBLANK('Captura de datos de CONTACTO'!W507)),ISNA(VLOOKUP('Captura de datos de CONTACTO'!W507,'DO NOT USE_School Picklist'!$W$3:$W$9,1,FALSE))),"Please select a value from the drop-down menu",IF('DO NOT USE_Case Formulas'!A507,"OK",NA()))</f>
        <v>#N/A</v>
      </c>
      <c r="X507" s="40" t="e">
        <f>IF(AND(NOT(ISBLANK('Captura de datos de CONTACTO'!X507)),ISNA(VLOOKUP('Captura de datos de CONTACTO'!X507,'DO NOT USE_School Picklist'!$F$3:$F$16,1,FALSE))),"Please select a value from the drop-down menu",IF('DO NOT USE_Contact Formulas'!A507,"OK",NA()))</f>
        <v>#N/A</v>
      </c>
      <c r="Y507" s="40" t="e">
        <f>IF(LEN('Captura de datos de CONTACTO'!Y507)&gt;100,"Classroom(s) must be less than 100 characters",IF('DO NOT USE_Contact Formulas'!A507,"OK",NA()))</f>
        <v>#N/A</v>
      </c>
      <c r="Z507" s="40" t="e">
        <f>IF(AND(NOT(ISBLANK('Captura de datos de CONTACTO'!Z507)),ISNA(VLOOKUP('Captura de datos de CONTACTO'!Z507,'DO NOT USE_School Picklist'!$K$3:$K$6,1,FALSE))),"Please select a value from the drop-down menu",IF('DO NOT USE_Contact Formulas'!A507,"OK",NA()))</f>
        <v>#N/A</v>
      </c>
      <c r="AA507" s="40" t="e">
        <f>IF(AND(NOT(ISBLANK('Captura de datos de CONTACTO'!AA507)),ISNA(VLOOKUP('Captura de datos de CONTACTO'!AA507,'DO NOT USE_School Picklist'!$D$3:$D$5,1,FALSE))),"Please select a value from the drop-down menu",IF('DO NOT USE_Contact Formulas'!A507,"OK",NA()))</f>
        <v>#N/A</v>
      </c>
      <c r="AB507" s="40"/>
      <c r="AC507" s="40" t="e">
        <f>IF(AND(NOT(ISBLANK('Captura de datos de CONTACTO'!AC507)),ISNA(VLOOKUP('Captura de datos de CONTACTO'!AC507,'DO NOT USE_School Picklist'!$G$3:$G$5,1,FALSE))),"Please select a value from the drop-down menu",IF('DO NOT USE_Contact Formulas'!A507,"OK",NA()))</f>
        <v>#N/A</v>
      </c>
      <c r="AD507" s="40"/>
      <c r="AE507" s="40" t="e">
        <f>IF(AND(NOT(ISBLANK('Captura de datos de CONTACTO'!AE507)),ISNA(VLOOKUP('Captura de datos de CONTACTO'!AE507,'DO NOT USE_School Picklist'!$H$3:$H$4,1,FALSE))),"Please select a value from the drop-down menu",IF('DO NOT USE_Contact Formulas'!A507,"OK",NA()))</f>
        <v>#N/A</v>
      </c>
      <c r="AF507" s="40" t="e">
        <f ca="1">IF('Captura de datos de CONTACTO'!AF507&gt;'DO NOT USE_School Picklist'!$C$3,"Test Date cannot be a future date",IF('DO NOT USE_Contact Formulas'!A507,"OK",NA()))</f>
        <v>#N/A</v>
      </c>
      <c r="AG507" s="53" t="e">
        <f>IF(AND('DO NOT USE_Contact Formulas'!A507,ISBLANK('Captura de datos de CONTACTO'!AB507)),"Lab Result Test Result is required",IF(AND(NOT(ISBLANK('Captura de datos de CONTACTO'!AB507)),ISNA(VLOOKUP('Captura de datos de CONTACTO'!AB507,'DO NOT USE_School Picklist'!$Q$3:$Q$8,1,FALSE))),"Please select a value from the drop-down menu",IF('DO NOT USE_Contact Formulas'!A507,"OK",NA())))</f>
        <v>#N/A</v>
      </c>
    </row>
    <row r="508" spans="1:33" x14ac:dyDescent="0.3">
      <c r="A508" s="39" t="e">
        <f>IF('DO NOT USE_Contact Formulas'!A508,IF('DO NOT USE_Contact Formulas'!B508,"Not all required fields are completed","OK"),NA())</f>
        <v>#N/A</v>
      </c>
      <c r="B508" s="40" t="e">
        <f>IF(AND('DO NOT USE_Contact Formulas'!A508,ISBLANK('Captura de datos de CONTACTO'!B508)),"First Name is required",IF(NOT(ISBLANK('Captura de datos de CONTACTO'!B508)),"OK",NA()))</f>
        <v>#N/A</v>
      </c>
      <c r="C508" s="40" t="e">
        <f>IF(AND('DO NOT USE_Contact Formulas'!A508,ISBLANK('Captura de datos de CONTACTO'!C508)),"Last Name is required",IF(NOT(ISBLANK('Captura de datos de CONTACTO'!C508)),"OK",NA()))</f>
        <v>#N/A</v>
      </c>
      <c r="D508" s="40" t="e">
        <f>IF(AND('DO NOT USE_Contact Formulas'!A508,ISBLANK('Captura de datos de CONTACTO'!D508)),"Birthdate is required",IF(NOT(ISBLANK('Captura de datos de CONTACTO'!D508)),"OK",NA()))</f>
        <v>#N/A</v>
      </c>
      <c r="E508" s="40" t="e">
        <f>IF(AND('DO NOT USE_Contact Formulas'!A508,ISBLANK('Captura de datos de CONTACTO'!E508)),"Mobile Phone is required",IF(NOT(ISBLANK('Captura de datos de CONTACTO'!E508)),IF(AND(ISNUMBER(VALUE('Captura de datos de CONTACTO'!E508)),LEFT('Captura de datos de CONTACTO'!E508,1)&lt;&gt;"1",LEN('Captura de datos de CONTACTO'!E508)=10),"OK","Phone number must be valid format"),NA()))</f>
        <v>#N/A</v>
      </c>
      <c r="F508" s="40" t="e">
        <f>IF(LEN('Captura de datos de CONTACTO'!F508)&gt;255,"Home Street Address must be less than 255 characters",IF('DO NOT USE_Contact Formulas'!A508,"OK",NA()))</f>
        <v>#N/A</v>
      </c>
      <c r="G508" s="40" t="e">
        <f>IF(LEN('Captura de datos de CONTACTO'!G508)&gt;40,"City must be less than 40 characters",IF('DO NOT USE_Contact Formulas'!A508,"OK",NA()))</f>
        <v>#N/A</v>
      </c>
      <c r="H508" s="40" t="e">
        <f>IF(AND(NOT(ISBLANK('Captura de datos de CONTACTO'!H508)),ISNA(VLOOKUP('Captura de datos de CONTACTO'!H508,'DO NOT USE_School Picklist'!$P$3:$P$52,1,FALSE))),"Please select a value from the drop-down menu",IF('DO NOT USE_Contact Formulas'!A508,"OK",NA()))</f>
        <v>#N/A</v>
      </c>
      <c r="I508" s="40" t="e">
        <f>IF(AND('DO NOT USE_Contact Formulas'!A508,ISBLANK('Captura de datos de CONTACTO'!I508)),"Zip is required",IF(ISBLANK('Captura de datos de CONTACTO'!I508),NA(),"OK"))</f>
        <v>#N/A</v>
      </c>
      <c r="J508" s="40" t="e">
        <f>IF(AND('DO NOT USE_Contact Formulas'!A508,ISBLANK('Captura de datos de CONTACTO'!J508)),"Student or Staff? is required",IF(ISBLANK('Captura de datos de CONTACTO'!J508),NA(),IF(ISNA(VLOOKUP('Captura de datos de CONTACTO'!J508,'DO NOT USE_School Picklist'!$B$3:$B$6,1,FALSE)),"Please select a value from the drop-down menu","OK")))</f>
        <v>#N/A</v>
      </c>
      <c r="K508" s="40" t="e">
        <f>IF(AND('Captura de datos de CONTACTO'!J508='DO NOT USE_School Picklist'!$B$4,ISBLANK('Captura de datos de CONTACTO'!K508)),"Occupation/Job Title is required if Student or Staff? is Yes, staff/faculty or volunteer",IF('DO NOT USE_Contact Formulas'!A508,"OK",NA()))</f>
        <v>#N/A</v>
      </c>
      <c r="L508" s="40" t="e">
        <f ca="1">IF('Captura de datos de CONTACTO'!L508&gt;'DO NOT USE_School Picklist'!$C$3,"Date last on school campus/facility cannot be a future date",IF('DO NOT USE_Contact Formulas'!A508,IF(ISBLANK('Captura de datos de CONTACTO'!L508),"Date last on school campus/facility is required","OK"),NA()))</f>
        <v>#N/A</v>
      </c>
      <c r="M508" s="41" t="e">
        <f ca="1">IF('Captura de datos de CONTACTO'!M508&gt;'DO NOT USE_School Picklist'!$C$3,"Last Exposure Date cannot be a future date",IF('DO NOT USE_Contact Formulas'!A508,IF(ISBLANK('Captura de datos de CONTACTO'!M508),"Last Exposure Date is required","OK"),NA()))</f>
        <v>#N/A</v>
      </c>
      <c r="N508" s="41" t="e">
        <f>IF(AND('DO NOT USE_Contact Formulas'!A508,ISBLANK('Captura de datos de CONTACTO'!N508)),"Specific Place in the Location is required",IF(ISBLANK('Captura de datos de CONTACTO'!N508),NA(),"OK"))</f>
        <v>#N/A</v>
      </c>
      <c r="O508" s="40" t="e">
        <f>IF(AND(NOT(ISBLANK('Captura de datos de CONTACTO'!O508)),ISNA(VLOOKUP('Captura de datos de CONTACTO'!O508,'DO NOT USE_School Picklist'!$L$3:$L$81,1,FALSE))),"Please select a value from the drop-down menu",IF('DO NOT USE_Contact Formulas'!A508,"OK",NA()))</f>
        <v>#N/A</v>
      </c>
      <c r="P508" s="40" t="e">
        <f>IF(AND(NOT(ISBLANK('Captura de datos de CONTACTO'!P508)),NOT(ISNUMBER(MATCH("*@*.?*",'Captura de datos de CONTACTO'!P508,0)))),"Email must be in a valid format",IF('DO NOT USE_Contact Formulas'!A508,"OK",NA()))</f>
        <v>#N/A</v>
      </c>
      <c r="Q508" s="40" t="e">
        <f>IF(LEN('Captura de datos de CONTACTO'!Q508)&gt;50,"Parent/Guardian Name must be less than 50 characters",IF('DO NOT USE_Contact Formulas'!A508,"OK",NA()))</f>
        <v>#N/A</v>
      </c>
      <c r="R508" s="40" t="e">
        <f>IF(NOT(ISBLANK('Captura de datos de CONTACTO'!R508)),IF(AND(ISNUMBER('Captura de datos de CONTACTO'!R508),LEFT('Captura de datos de CONTACTO'!R508,1)&lt;&gt;"1",LEN('Captura de datos de CONTACTO'!R508)=10),"OK","Phone number must be valid format"),IF('DO NOT USE_Contact Formulas'!A508,"OK",NA()))</f>
        <v>#N/A</v>
      </c>
      <c r="S508" s="40" t="e">
        <f>IF(AND(NOT(ISBLANK('Captura de datos de CONTACTO'!S508)),ISNA(VLOOKUP('Captura de datos de CONTACTO'!S508,'DO NOT USE_School Picklist'!$N$3:$N$63,1,FALSE))),"Please select a value from the drop-down menu",IF('DO NOT USE_Contact Formulas'!A508,"OK",NA()))</f>
        <v>#N/A</v>
      </c>
      <c r="T508" s="53" t="e">
        <f>IF(AND(NOT(ISBLANK('Captura de datos de CONTACTO'!T508)),ISNA(VLOOKUP('Captura de datos de CONTACTO'!T508,'DO NOT USE_School Picklist'!$I$3:$I$5,1,FALSE))),"Please select a value from the drop-down menu",IF('DO NOT USE_Contact Formulas'!A508,"OK",NA()))</f>
        <v>#N/A</v>
      </c>
      <c r="U508" s="40" t="e">
        <f>IF(AND(NOT(ISBLANK('Captura de datos de CONTACTO'!U508)),ISNA(VLOOKUP('Captura de datos de CONTACTO'!U508,'DO NOT USE_School Picklist'!$E$3:$E$10,1,FALSE))),"Please select a value from the drop-down menu",IF('DO NOT USE_Contact Formulas'!A508,"OK",NA()))</f>
        <v>#N/A</v>
      </c>
      <c r="V508" s="53" t="e">
        <f>IF(AND(NOT(ISBLANK('Captura de datos de CONTACTO'!V508)),ISNA(VLOOKUP('Captura de datos de CONTACTO'!V508,'DO NOT USE_School Picklist'!$W$3:$W$9,1,FALSE))),"Please select a value from the drop-down menu",IF('DO NOT USE_Contact Formulas'!A508,"OK",NA()))</f>
        <v>#N/A</v>
      </c>
      <c r="W508" s="53" t="e">
        <f>IF(AND(NOT(ISBLANK('Captura de datos de CONTACTO'!W508)),ISNA(VLOOKUP('Captura de datos de CONTACTO'!W508,'DO NOT USE_School Picklist'!$W$3:$W$9,1,FALSE))),"Please select a value from the drop-down menu",IF('DO NOT USE_Case Formulas'!A508,"OK",NA()))</f>
        <v>#N/A</v>
      </c>
      <c r="X508" s="40" t="e">
        <f>IF(AND(NOT(ISBLANK('Captura de datos de CONTACTO'!X508)),ISNA(VLOOKUP('Captura de datos de CONTACTO'!X508,'DO NOT USE_School Picklist'!$F$3:$F$16,1,FALSE))),"Please select a value from the drop-down menu",IF('DO NOT USE_Contact Formulas'!A508,"OK",NA()))</f>
        <v>#N/A</v>
      </c>
      <c r="Y508" s="40" t="e">
        <f>IF(LEN('Captura de datos de CONTACTO'!Y508)&gt;100,"Classroom(s) must be less than 100 characters",IF('DO NOT USE_Contact Formulas'!A508,"OK",NA()))</f>
        <v>#N/A</v>
      </c>
      <c r="Z508" s="40" t="e">
        <f>IF(AND(NOT(ISBLANK('Captura de datos de CONTACTO'!Z508)),ISNA(VLOOKUP('Captura de datos de CONTACTO'!Z508,'DO NOT USE_School Picklist'!$K$3:$K$6,1,FALSE))),"Please select a value from the drop-down menu",IF('DO NOT USE_Contact Formulas'!A508,"OK",NA()))</f>
        <v>#N/A</v>
      </c>
      <c r="AA508" s="40" t="e">
        <f>IF(AND(NOT(ISBLANK('Captura de datos de CONTACTO'!AA508)),ISNA(VLOOKUP('Captura de datos de CONTACTO'!AA508,'DO NOT USE_School Picklist'!$D$3:$D$5,1,FALSE))),"Please select a value from the drop-down menu",IF('DO NOT USE_Contact Formulas'!A508,"OK",NA()))</f>
        <v>#N/A</v>
      </c>
      <c r="AB508" s="40"/>
      <c r="AC508" s="40" t="e">
        <f>IF(AND(NOT(ISBLANK('Captura de datos de CONTACTO'!AC508)),ISNA(VLOOKUP('Captura de datos de CONTACTO'!AC508,'DO NOT USE_School Picklist'!$G$3:$G$5,1,FALSE))),"Please select a value from the drop-down menu",IF('DO NOT USE_Contact Formulas'!A508,"OK",NA()))</f>
        <v>#N/A</v>
      </c>
      <c r="AD508" s="40"/>
      <c r="AE508" s="40" t="e">
        <f>IF(AND(NOT(ISBLANK('Captura de datos de CONTACTO'!AE508)),ISNA(VLOOKUP('Captura de datos de CONTACTO'!AE508,'DO NOT USE_School Picklist'!$H$3:$H$4,1,FALSE))),"Please select a value from the drop-down menu",IF('DO NOT USE_Contact Formulas'!A508,"OK",NA()))</f>
        <v>#N/A</v>
      </c>
      <c r="AF508" s="40" t="e">
        <f ca="1">IF('Captura de datos de CONTACTO'!AF508&gt;'DO NOT USE_School Picklist'!$C$3,"Test Date cannot be a future date",IF('DO NOT USE_Contact Formulas'!A508,"OK",NA()))</f>
        <v>#N/A</v>
      </c>
      <c r="AG508" s="53" t="e">
        <f>IF(AND('DO NOT USE_Contact Formulas'!A508,ISBLANK('Captura de datos de CONTACTO'!AB508)),"Lab Result Test Result is required",IF(AND(NOT(ISBLANK('Captura de datos de CONTACTO'!AB508)),ISNA(VLOOKUP('Captura de datos de CONTACTO'!AB508,'DO NOT USE_School Picklist'!$Q$3:$Q$8,1,FALSE))),"Please select a value from the drop-down menu",IF('DO NOT USE_Contact Formulas'!A508,"OK",NA())))</f>
        <v>#N/A</v>
      </c>
    </row>
    <row r="509" spans="1:33" x14ac:dyDescent="0.3">
      <c r="A509" s="39" t="e">
        <f>IF('DO NOT USE_Contact Formulas'!A509,IF('DO NOT USE_Contact Formulas'!B509,"Not all required fields are completed","OK"),NA())</f>
        <v>#N/A</v>
      </c>
      <c r="B509" s="40" t="e">
        <f>IF(AND('DO NOT USE_Contact Formulas'!A509,ISBLANK('Captura de datos de CONTACTO'!B509)),"First Name is required",IF(NOT(ISBLANK('Captura de datos de CONTACTO'!B509)),"OK",NA()))</f>
        <v>#N/A</v>
      </c>
      <c r="C509" s="40" t="e">
        <f>IF(AND('DO NOT USE_Contact Formulas'!A509,ISBLANK('Captura de datos de CONTACTO'!C509)),"Last Name is required",IF(NOT(ISBLANK('Captura de datos de CONTACTO'!C509)),"OK",NA()))</f>
        <v>#N/A</v>
      </c>
      <c r="D509" s="40" t="e">
        <f>IF(AND('DO NOT USE_Contact Formulas'!A509,ISBLANK('Captura de datos de CONTACTO'!D509)),"Birthdate is required",IF(NOT(ISBLANK('Captura de datos de CONTACTO'!D509)),"OK",NA()))</f>
        <v>#N/A</v>
      </c>
      <c r="E509" s="40" t="e">
        <f>IF(AND('DO NOT USE_Contact Formulas'!A509,ISBLANK('Captura de datos de CONTACTO'!E509)),"Mobile Phone is required",IF(NOT(ISBLANK('Captura de datos de CONTACTO'!E509)),IF(AND(ISNUMBER(VALUE('Captura de datos de CONTACTO'!E509)),LEFT('Captura de datos de CONTACTO'!E509,1)&lt;&gt;"1",LEN('Captura de datos de CONTACTO'!E509)=10),"OK","Phone number must be valid format"),NA()))</f>
        <v>#N/A</v>
      </c>
      <c r="F509" s="40" t="e">
        <f>IF(LEN('Captura de datos de CONTACTO'!F509)&gt;255,"Home Street Address must be less than 255 characters",IF('DO NOT USE_Contact Formulas'!A509,"OK",NA()))</f>
        <v>#N/A</v>
      </c>
      <c r="G509" s="40" t="e">
        <f>IF(LEN('Captura de datos de CONTACTO'!G509)&gt;40,"City must be less than 40 characters",IF('DO NOT USE_Contact Formulas'!A509,"OK",NA()))</f>
        <v>#N/A</v>
      </c>
      <c r="H509" s="40" t="e">
        <f>IF(AND(NOT(ISBLANK('Captura de datos de CONTACTO'!H509)),ISNA(VLOOKUP('Captura de datos de CONTACTO'!H509,'DO NOT USE_School Picklist'!$P$3:$P$52,1,FALSE))),"Please select a value from the drop-down menu",IF('DO NOT USE_Contact Formulas'!A509,"OK",NA()))</f>
        <v>#N/A</v>
      </c>
      <c r="I509" s="40" t="e">
        <f>IF(AND('DO NOT USE_Contact Formulas'!A509,ISBLANK('Captura de datos de CONTACTO'!I509)),"Zip is required",IF(ISBLANK('Captura de datos de CONTACTO'!I509),NA(),"OK"))</f>
        <v>#N/A</v>
      </c>
      <c r="J509" s="40" t="e">
        <f>IF(AND('DO NOT USE_Contact Formulas'!A509,ISBLANK('Captura de datos de CONTACTO'!J509)),"Student or Staff? is required",IF(ISBLANK('Captura de datos de CONTACTO'!J509),NA(),IF(ISNA(VLOOKUP('Captura de datos de CONTACTO'!J509,'DO NOT USE_School Picklist'!$B$3:$B$6,1,FALSE)),"Please select a value from the drop-down menu","OK")))</f>
        <v>#N/A</v>
      </c>
      <c r="K509" s="40" t="e">
        <f>IF(AND('Captura de datos de CONTACTO'!J509='DO NOT USE_School Picklist'!$B$4,ISBLANK('Captura de datos de CONTACTO'!K509)),"Occupation/Job Title is required if Student or Staff? is Yes, staff/faculty or volunteer",IF('DO NOT USE_Contact Formulas'!A509,"OK",NA()))</f>
        <v>#N/A</v>
      </c>
      <c r="L509" s="40" t="e">
        <f ca="1">IF('Captura de datos de CONTACTO'!L509&gt;'DO NOT USE_School Picklist'!$C$3,"Date last on school campus/facility cannot be a future date",IF('DO NOT USE_Contact Formulas'!A509,IF(ISBLANK('Captura de datos de CONTACTO'!L509),"Date last on school campus/facility is required","OK"),NA()))</f>
        <v>#N/A</v>
      </c>
      <c r="M509" s="41" t="e">
        <f ca="1">IF('Captura de datos de CONTACTO'!M509&gt;'DO NOT USE_School Picklist'!$C$3,"Last Exposure Date cannot be a future date",IF('DO NOT USE_Contact Formulas'!A509,IF(ISBLANK('Captura de datos de CONTACTO'!M509),"Last Exposure Date is required","OK"),NA()))</f>
        <v>#N/A</v>
      </c>
      <c r="N509" s="41" t="e">
        <f>IF(AND('DO NOT USE_Contact Formulas'!A509,ISBLANK('Captura de datos de CONTACTO'!N509)),"Specific Place in the Location is required",IF(ISBLANK('Captura de datos de CONTACTO'!N509),NA(),"OK"))</f>
        <v>#N/A</v>
      </c>
      <c r="O509" s="40" t="e">
        <f>IF(AND(NOT(ISBLANK('Captura de datos de CONTACTO'!O509)),ISNA(VLOOKUP('Captura de datos de CONTACTO'!O509,'DO NOT USE_School Picklist'!$L$3:$L$81,1,FALSE))),"Please select a value from the drop-down menu",IF('DO NOT USE_Contact Formulas'!A509,"OK",NA()))</f>
        <v>#N/A</v>
      </c>
      <c r="P509" s="40" t="e">
        <f>IF(AND(NOT(ISBLANK('Captura de datos de CONTACTO'!P509)),NOT(ISNUMBER(MATCH("*@*.?*",'Captura de datos de CONTACTO'!P509,0)))),"Email must be in a valid format",IF('DO NOT USE_Contact Formulas'!A509,"OK",NA()))</f>
        <v>#N/A</v>
      </c>
      <c r="Q509" s="40" t="e">
        <f>IF(LEN('Captura de datos de CONTACTO'!Q509)&gt;50,"Parent/Guardian Name must be less than 50 characters",IF('DO NOT USE_Contact Formulas'!A509,"OK",NA()))</f>
        <v>#N/A</v>
      </c>
      <c r="R509" s="40" t="e">
        <f>IF(NOT(ISBLANK('Captura de datos de CONTACTO'!R509)),IF(AND(ISNUMBER('Captura de datos de CONTACTO'!R509),LEFT('Captura de datos de CONTACTO'!R509,1)&lt;&gt;"1",LEN('Captura de datos de CONTACTO'!R509)=10),"OK","Phone number must be valid format"),IF('DO NOT USE_Contact Formulas'!A509,"OK",NA()))</f>
        <v>#N/A</v>
      </c>
      <c r="S509" s="40" t="e">
        <f>IF(AND(NOT(ISBLANK('Captura de datos de CONTACTO'!S509)),ISNA(VLOOKUP('Captura de datos de CONTACTO'!S509,'DO NOT USE_School Picklist'!$N$3:$N$63,1,FALSE))),"Please select a value from the drop-down menu",IF('DO NOT USE_Contact Formulas'!A509,"OK",NA()))</f>
        <v>#N/A</v>
      </c>
      <c r="T509" s="53" t="e">
        <f>IF(AND(NOT(ISBLANK('Captura de datos de CONTACTO'!T509)),ISNA(VLOOKUP('Captura de datos de CONTACTO'!T509,'DO NOT USE_School Picklist'!$I$3:$I$5,1,FALSE))),"Please select a value from the drop-down menu",IF('DO NOT USE_Contact Formulas'!A509,"OK",NA()))</f>
        <v>#N/A</v>
      </c>
      <c r="U509" s="40" t="e">
        <f>IF(AND(NOT(ISBLANK('Captura de datos de CONTACTO'!U509)),ISNA(VLOOKUP('Captura de datos de CONTACTO'!U509,'DO NOT USE_School Picklist'!$E$3:$E$10,1,FALSE))),"Please select a value from the drop-down menu",IF('DO NOT USE_Contact Formulas'!A509,"OK",NA()))</f>
        <v>#N/A</v>
      </c>
      <c r="V509" s="53" t="e">
        <f>IF(AND(NOT(ISBLANK('Captura de datos de CONTACTO'!V509)),ISNA(VLOOKUP('Captura de datos de CONTACTO'!V509,'DO NOT USE_School Picklist'!$W$3:$W$9,1,FALSE))),"Please select a value from the drop-down menu",IF('DO NOT USE_Contact Formulas'!A509,"OK",NA()))</f>
        <v>#N/A</v>
      </c>
      <c r="W509" s="53" t="e">
        <f>IF(AND(NOT(ISBLANK('Captura de datos de CONTACTO'!W509)),ISNA(VLOOKUP('Captura de datos de CONTACTO'!W509,'DO NOT USE_School Picklist'!$W$3:$W$9,1,FALSE))),"Please select a value from the drop-down menu",IF('DO NOT USE_Case Formulas'!A509,"OK",NA()))</f>
        <v>#N/A</v>
      </c>
      <c r="X509" s="40" t="e">
        <f>IF(AND(NOT(ISBLANK('Captura de datos de CONTACTO'!X509)),ISNA(VLOOKUP('Captura de datos de CONTACTO'!X509,'DO NOT USE_School Picklist'!$F$3:$F$16,1,FALSE))),"Please select a value from the drop-down menu",IF('DO NOT USE_Contact Formulas'!A509,"OK",NA()))</f>
        <v>#N/A</v>
      </c>
      <c r="Y509" s="40" t="e">
        <f>IF(LEN('Captura de datos de CONTACTO'!Y509)&gt;100,"Classroom(s) must be less than 100 characters",IF('DO NOT USE_Contact Formulas'!A509,"OK",NA()))</f>
        <v>#N/A</v>
      </c>
      <c r="Z509" s="40" t="e">
        <f>IF(AND(NOT(ISBLANK('Captura de datos de CONTACTO'!Z509)),ISNA(VLOOKUP('Captura de datos de CONTACTO'!Z509,'DO NOT USE_School Picklist'!$K$3:$K$6,1,FALSE))),"Please select a value from the drop-down menu",IF('DO NOT USE_Contact Formulas'!A509,"OK",NA()))</f>
        <v>#N/A</v>
      </c>
      <c r="AA509" s="40" t="e">
        <f>IF(AND(NOT(ISBLANK('Captura de datos de CONTACTO'!AA509)),ISNA(VLOOKUP('Captura de datos de CONTACTO'!AA509,'DO NOT USE_School Picklist'!$D$3:$D$5,1,FALSE))),"Please select a value from the drop-down menu",IF('DO NOT USE_Contact Formulas'!A509,"OK",NA()))</f>
        <v>#N/A</v>
      </c>
      <c r="AB509" s="40"/>
      <c r="AC509" s="40" t="e">
        <f>IF(AND(NOT(ISBLANK('Captura de datos de CONTACTO'!AC509)),ISNA(VLOOKUP('Captura de datos de CONTACTO'!AC509,'DO NOT USE_School Picklist'!$G$3:$G$5,1,FALSE))),"Please select a value from the drop-down menu",IF('DO NOT USE_Contact Formulas'!A509,"OK",NA()))</f>
        <v>#N/A</v>
      </c>
      <c r="AD509" s="40"/>
      <c r="AE509" s="40" t="e">
        <f>IF(AND(NOT(ISBLANK('Captura de datos de CONTACTO'!AE509)),ISNA(VLOOKUP('Captura de datos de CONTACTO'!AE509,'DO NOT USE_School Picklist'!$H$3:$H$4,1,FALSE))),"Please select a value from the drop-down menu",IF('DO NOT USE_Contact Formulas'!A509,"OK",NA()))</f>
        <v>#N/A</v>
      </c>
      <c r="AF509" s="40" t="e">
        <f ca="1">IF('Captura de datos de CONTACTO'!AF509&gt;'DO NOT USE_School Picklist'!$C$3,"Test Date cannot be a future date",IF('DO NOT USE_Contact Formulas'!A509,"OK",NA()))</f>
        <v>#N/A</v>
      </c>
      <c r="AG509" s="53" t="e">
        <f>IF(AND('DO NOT USE_Contact Formulas'!A509,ISBLANK('Captura de datos de CONTACTO'!AB509)),"Lab Result Test Result is required",IF(AND(NOT(ISBLANK('Captura de datos de CONTACTO'!AB509)),ISNA(VLOOKUP('Captura de datos de CONTACTO'!AB509,'DO NOT USE_School Picklist'!$Q$3:$Q$8,1,FALSE))),"Please select a value from the drop-down menu",IF('DO NOT USE_Contact Formulas'!A509,"OK",NA())))</f>
        <v>#N/A</v>
      </c>
    </row>
    <row r="510" spans="1:33" x14ac:dyDescent="0.3">
      <c r="A510" s="39" t="e">
        <f>IF('DO NOT USE_Contact Formulas'!A510,IF('DO NOT USE_Contact Formulas'!B510,"Not all required fields are completed","OK"),NA())</f>
        <v>#N/A</v>
      </c>
      <c r="B510" s="40" t="e">
        <f>IF(AND('DO NOT USE_Contact Formulas'!A510,ISBLANK('Captura de datos de CONTACTO'!B510)),"First Name is required",IF(NOT(ISBLANK('Captura de datos de CONTACTO'!B510)),"OK",NA()))</f>
        <v>#N/A</v>
      </c>
      <c r="C510" s="40" t="e">
        <f>IF(AND('DO NOT USE_Contact Formulas'!A510,ISBLANK('Captura de datos de CONTACTO'!C510)),"Last Name is required",IF(NOT(ISBLANK('Captura de datos de CONTACTO'!C510)),"OK",NA()))</f>
        <v>#N/A</v>
      </c>
      <c r="D510" s="40" t="e">
        <f>IF(AND('DO NOT USE_Contact Formulas'!A510,ISBLANK('Captura de datos de CONTACTO'!D510)),"Birthdate is required",IF(NOT(ISBLANK('Captura de datos de CONTACTO'!D510)),"OK",NA()))</f>
        <v>#N/A</v>
      </c>
      <c r="E510" s="40" t="e">
        <f>IF(AND('DO NOT USE_Contact Formulas'!A510,ISBLANK('Captura de datos de CONTACTO'!E510)),"Mobile Phone is required",IF(NOT(ISBLANK('Captura de datos de CONTACTO'!E510)),IF(AND(ISNUMBER(VALUE('Captura de datos de CONTACTO'!E510)),LEFT('Captura de datos de CONTACTO'!E510,1)&lt;&gt;"1",LEN('Captura de datos de CONTACTO'!E510)=10),"OK","Phone number must be valid format"),NA()))</f>
        <v>#N/A</v>
      </c>
      <c r="F510" s="40" t="e">
        <f>IF(LEN('Captura de datos de CONTACTO'!F510)&gt;255,"Home Street Address must be less than 255 characters",IF('DO NOT USE_Contact Formulas'!A510,"OK",NA()))</f>
        <v>#N/A</v>
      </c>
      <c r="G510" s="40" t="e">
        <f>IF(LEN('Captura de datos de CONTACTO'!G510)&gt;40,"City must be less than 40 characters",IF('DO NOT USE_Contact Formulas'!A510,"OK",NA()))</f>
        <v>#N/A</v>
      </c>
      <c r="H510" s="40" t="e">
        <f>IF(AND(NOT(ISBLANK('Captura de datos de CONTACTO'!H510)),ISNA(VLOOKUP('Captura de datos de CONTACTO'!H510,'DO NOT USE_School Picklist'!$P$3:$P$52,1,FALSE))),"Please select a value from the drop-down menu",IF('DO NOT USE_Contact Formulas'!A510,"OK",NA()))</f>
        <v>#N/A</v>
      </c>
      <c r="I510" s="40" t="e">
        <f>IF(AND('DO NOT USE_Contact Formulas'!A510,ISBLANK('Captura de datos de CONTACTO'!I510)),"Zip is required",IF(ISBLANK('Captura de datos de CONTACTO'!I510),NA(),"OK"))</f>
        <v>#N/A</v>
      </c>
      <c r="J510" s="40" t="e">
        <f>IF(AND('DO NOT USE_Contact Formulas'!A510,ISBLANK('Captura de datos de CONTACTO'!J510)),"Student or Staff? is required",IF(ISBLANK('Captura de datos de CONTACTO'!J510),NA(),IF(ISNA(VLOOKUP('Captura de datos de CONTACTO'!J510,'DO NOT USE_School Picklist'!$B$3:$B$6,1,FALSE)),"Please select a value from the drop-down menu","OK")))</f>
        <v>#N/A</v>
      </c>
      <c r="K510" s="40" t="e">
        <f>IF(AND('Captura de datos de CONTACTO'!J510='DO NOT USE_School Picklist'!$B$4,ISBLANK('Captura de datos de CONTACTO'!K510)),"Occupation/Job Title is required if Student or Staff? is Yes, staff/faculty or volunteer",IF('DO NOT USE_Contact Formulas'!A510,"OK",NA()))</f>
        <v>#N/A</v>
      </c>
      <c r="L510" s="40" t="e">
        <f ca="1">IF('Captura de datos de CONTACTO'!L510&gt;'DO NOT USE_School Picklist'!$C$3,"Date last on school campus/facility cannot be a future date",IF('DO NOT USE_Contact Formulas'!A510,IF(ISBLANK('Captura de datos de CONTACTO'!L510),"Date last on school campus/facility is required","OK"),NA()))</f>
        <v>#N/A</v>
      </c>
      <c r="M510" s="41" t="e">
        <f ca="1">IF('Captura de datos de CONTACTO'!M510&gt;'DO NOT USE_School Picklist'!$C$3,"Last Exposure Date cannot be a future date",IF('DO NOT USE_Contact Formulas'!A510,IF(ISBLANK('Captura de datos de CONTACTO'!M510),"Last Exposure Date is required","OK"),NA()))</f>
        <v>#N/A</v>
      </c>
      <c r="N510" s="41" t="e">
        <f>IF(AND('DO NOT USE_Contact Formulas'!A510,ISBLANK('Captura de datos de CONTACTO'!N510)),"Specific Place in the Location is required",IF(ISBLANK('Captura de datos de CONTACTO'!N510),NA(),"OK"))</f>
        <v>#N/A</v>
      </c>
      <c r="O510" s="40" t="e">
        <f>IF(AND(NOT(ISBLANK('Captura de datos de CONTACTO'!O510)),ISNA(VLOOKUP('Captura de datos de CONTACTO'!O510,'DO NOT USE_School Picklist'!$L$3:$L$81,1,FALSE))),"Please select a value from the drop-down menu",IF('DO NOT USE_Contact Formulas'!A510,"OK",NA()))</f>
        <v>#N/A</v>
      </c>
      <c r="P510" s="40" t="e">
        <f>IF(AND(NOT(ISBLANK('Captura de datos de CONTACTO'!P510)),NOT(ISNUMBER(MATCH("*@*.?*",'Captura de datos de CONTACTO'!P510,0)))),"Email must be in a valid format",IF('DO NOT USE_Contact Formulas'!A510,"OK",NA()))</f>
        <v>#N/A</v>
      </c>
      <c r="Q510" s="40" t="e">
        <f>IF(LEN('Captura de datos de CONTACTO'!Q510)&gt;50,"Parent/Guardian Name must be less than 50 characters",IF('DO NOT USE_Contact Formulas'!A510,"OK",NA()))</f>
        <v>#N/A</v>
      </c>
      <c r="R510" s="40" t="e">
        <f>IF(NOT(ISBLANK('Captura de datos de CONTACTO'!R510)),IF(AND(ISNUMBER('Captura de datos de CONTACTO'!R510),LEFT('Captura de datos de CONTACTO'!R510,1)&lt;&gt;"1",LEN('Captura de datos de CONTACTO'!R510)=10),"OK","Phone number must be valid format"),IF('DO NOT USE_Contact Formulas'!A510,"OK",NA()))</f>
        <v>#N/A</v>
      </c>
      <c r="S510" s="40" t="e">
        <f>IF(AND(NOT(ISBLANK('Captura de datos de CONTACTO'!S510)),ISNA(VLOOKUP('Captura de datos de CONTACTO'!S510,'DO NOT USE_School Picklist'!$N$3:$N$63,1,FALSE))),"Please select a value from the drop-down menu",IF('DO NOT USE_Contact Formulas'!A510,"OK",NA()))</f>
        <v>#N/A</v>
      </c>
      <c r="T510" s="53" t="e">
        <f>IF(AND(NOT(ISBLANK('Captura de datos de CONTACTO'!T510)),ISNA(VLOOKUP('Captura de datos de CONTACTO'!T510,'DO NOT USE_School Picklist'!$I$3:$I$5,1,FALSE))),"Please select a value from the drop-down menu",IF('DO NOT USE_Contact Formulas'!A510,"OK",NA()))</f>
        <v>#N/A</v>
      </c>
      <c r="U510" s="40" t="e">
        <f>IF(AND(NOT(ISBLANK('Captura de datos de CONTACTO'!U510)),ISNA(VLOOKUP('Captura de datos de CONTACTO'!U510,'DO NOT USE_School Picklist'!$E$3:$E$10,1,FALSE))),"Please select a value from the drop-down menu",IF('DO NOT USE_Contact Formulas'!A510,"OK",NA()))</f>
        <v>#N/A</v>
      </c>
      <c r="V510" s="53" t="e">
        <f>IF(AND(NOT(ISBLANK('Captura de datos de CONTACTO'!V510)),ISNA(VLOOKUP('Captura de datos de CONTACTO'!V510,'DO NOT USE_School Picklist'!$W$3:$W$9,1,FALSE))),"Please select a value from the drop-down menu",IF('DO NOT USE_Contact Formulas'!A510,"OK",NA()))</f>
        <v>#N/A</v>
      </c>
      <c r="W510" s="53" t="e">
        <f>IF(AND(NOT(ISBLANK('Captura de datos de CONTACTO'!W510)),ISNA(VLOOKUP('Captura de datos de CONTACTO'!W510,'DO NOT USE_School Picklist'!$W$3:$W$9,1,FALSE))),"Please select a value from the drop-down menu",IF('DO NOT USE_Case Formulas'!A510,"OK",NA()))</f>
        <v>#N/A</v>
      </c>
      <c r="X510" s="40" t="e">
        <f>IF(AND(NOT(ISBLANK('Captura de datos de CONTACTO'!X510)),ISNA(VLOOKUP('Captura de datos de CONTACTO'!X510,'DO NOT USE_School Picklist'!$F$3:$F$16,1,FALSE))),"Please select a value from the drop-down menu",IF('DO NOT USE_Contact Formulas'!A510,"OK",NA()))</f>
        <v>#N/A</v>
      </c>
      <c r="Y510" s="40" t="e">
        <f>IF(LEN('Captura de datos de CONTACTO'!Y510)&gt;100,"Classroom(s) must be less than 100 characters",IF('DO NOT USE_Contact Formulas'!A510,"OK",NA()))</f>
        <v>#N/A</v>
      </c>
      <c r="Z510" s="40" t="e">
        <f>IF(AND(NOT(ISBLANK('Captura de datos de CONTACTO'!Z510)),ISNA(VLOOKUP('Captura de datos de CONTACTO'!Z510,'DO NOT USE_School Picklist'!$K$3:$K$6,1,FALSE))),"Please select a value from the drop-down menu",IF('DO NOT USE_Contact Formulas'!A510,"OK",NA()))</f>
        <v>#N/A</v>
      </c>
      <c r="AA510" s="40" t="e">
        <f>IF(AND(NOT(ISBLANK('Captura de datos de CONTACTO'!AA510)),ISNA(VLOOKUP('Captura de datos de CONTACTO'!AA510,'DO NOT USE_School Picklist'!$D$3:$D$5,1,FALSE))),"Please select a value from the drop-down menu",IF('DO NOT USE_Contact Formulas'!A510,"OK",NA()))</f>
        <v>#N/A</v>
      </c>
      <c r="AB510" s="40"/>
      <c r="AC510" s="40" t="e">
        <f>IF(AND(NOT(ISBLANK('Captura de datos de CONTACTO'!AC510)),ISNA(VLOOKUP('Captura de datos de CONTACTO'!AC510,'DO NOT USE_School Picklist'!$G$3:$G$5,1,FALSE))),"Please select a value from the drop-down menu",IF('DO NOT USE_Contact Formulas'!A510,"OK",NA()))</f>
        <v>#N/A</v>
      </c>
      <c r="AD510" s="40"/>
      <c r="AE510" s="40" t="e">
        <f>IF(AND(NOT(ISBLANK('Captura de datos de CONTACTO'!AE510)),ISNA(VLOOKUP('Captura de datos de CONTACTO'!AE510,'DO NOT USE_School Picklist'!$H$3:$H$4,1,FALSE))),"Please select a value from the drop-down menu",IF('DO NOT USE_Contact Formulas'!A510,"OK",NA()))</f>
        <v>#N/A</v>
      </c>
      <c r="AF510" s="40" t="e">
        <f ca="1">IF('Captura de datos de CONTACTO'!AF510&gt;'DO NOT USE_School Picklist'!$C$3,"Test Date cannot be a future date",IF('DO NOT USE_Contact Formulas'!A510,"OK",NA()))</f>
        <v>#N/A</v>
      </c>
      <c r="AG510" s="53" t="e">
        <f>IF(AND('DO NOT USE_Contact Formulas'!A510,ISBLANK('Captura de datos de CONTACTO'!AB510)),"Lab Result Test Result is required",IF(AND(NOT(ISBLANK('Captura de datos de CONTACTO'!AB510)),ISNA(VLOOKUP('Captura de datos de CONTACTO'!AB510,'DO NOT USE_School Picklist'!$Q$3:$Q$8,1,FALSE))),"Please select a value from the drop-down menu",IF('DO NOT USE_Contact Formulas'!A510,"OK",NA())))</f>
        <v>#N/A</v>
      </c>
    </row>
    <row r="511" spans="1:33" x14ac:dyDescent="0.3">
      <c r="A511" s="39" t="e">
        <f>IF('DO NOT USE_Contact Formulas'!A511,IF('DO NOT USE_Contact Formulas'!B511,"Not all required fields are completed","OK"),NA())</f>
        <v>#N/A</v>
      </c>
      <c r="B511" s="40" t="e">
        <f>IF(AND('DO NOT USE_Contact Formulas'!A511,ISBLANK('Captura de datos de CONTACTO'!B511)),"First Name is required",IF(NOT(ISBLANK('Captura de datos de CONTACTO'!B511)),"OK",NA()))</f>
        <v>#N/A</v>
      </c>
      <c r="C511" s="40" t="e">
        <f>IF(AND('DO NOT USE_Contact Formulas'!A511,ISBLANK('Captura de datos de CONTACTO'!C511)),"Last Name is required",IF(NOT(ISBLANK('Captura de datos de CONTACTO'!C511)),"OK",NA()))</f>
        <v>#N/A</v>
      </c>
      <c r="D511" s="40" t="e">
        <f>IF(AND('DO NOT USE_Contact Formulas'!A511,ISBLANK('Captura de datos de CONTACTO'!D511)),"Birthdate is required",IF(NOT(ISBLANK('Captura de datos de CONTACTO'!D511)),"OK",NA()))</f>
        <v>#N/A</v>
      </c>
      <c r="E511" s="40" t="e">
        <f>IF(AND('DO NOT USE_Contact Formulas'!A511,ISBLANK('Captura de datos de CONTACTO'!E511)),"Mobile Phone is required",IF(NOT(ISBLANK('Captura de datos de CONTACTO'!E511)),IF(AND(ISNUMBER(VALUE('Captura de datos de CONTACTO'!E511)),LEFT('Captura de datos de CONTACTO'!E511,1)&lt;&gt;"1",LEN('Captura de datos de CONTACTO'!E511)=10),"OK","Phone number must be valid format"),NA()))</f>
        <v>#N/A</v>
      </c>
      <c r="F511" s="40" t="e">
        <f>IF(LEN('Captura de datos de CONTACTO'!F511)&gt;255,"Home Street Address must be less than 255 characters",IF('DO NOT USE_Contact Formulas'!A511,"OK",NA()))</f>
        <v>#N/A</v>
      </c>
      <c r="G511" s="40" t="e">
        <f>IF(LEN('Captura de datos de CONTACTO'!G511)&gt;40,"City must be less than 40 characters",IF('DO NOT USE_Contact Formulas'!A511,"OK",NA()))</f>
        <v>#N/A</v>
      </c>
      <c r="H511" s="40" t="e">
        <f>IF(AND(NOT(ISBLANK('Captura de datos de CONTACTO'!H511)),ISNA(VLOOKUP('Captura de datos de CONTACTO'!H511,'DO NOT USE_School Picklist'!$P$3:$P$52,1,FALSE))),"Please select a value from the drop-down menu",IF('DO NOT USE_Contact Formulas'!A511,"OK",NA()))</f>
        <v>#N/A</v>
      </c>
      <c r="I511" s="40" t="e">
        <f>IF(AND('DO NOT USE_Contact Formulas'!A511,ISBLANK('Captura de datos de CONTACTO'!I511)),"Zip is required",IF(ISBLANK('Captura de datos de CONTACTO'!I511),NA(),"OK"))</f>
        <v>#N/A</v>
      </c>
      <c r="J511" s="40" t="e">
        <f>IF(AND('DO NOT USE_Contact Formulas'!A511,ISBLANK('Captura de datos de CONTACTO'!J511)),"Student or Staff? is required",IF(ISBLANK('Captura de datos de CONTACTO'!J511),NA(),IF(ISNA(VLOOKUP('Captura de datos de CONTACTO'!J511,'DO NOT USE_School Picklist'!$B$3:$B$6,1,FALSE)),"Please select a value from the drop-down menu","OK")))</f>
        <v>#N/A</v>
      </c>
      <c r="K511" s="40" t="e">
        <f>IF(AND('Captura de datos de CONTACTO'!J511='DO NOT USE_School Picklist'!$B$4,ISBLANK('Captura de datos de CONTACTO'!K511)),"Occupation/Job Title is required if Student or Staff? is Yes, staff/faculty or volunteer",IF('DO NOT USE_Contact Formulas'!A511,"OK",NA()))</f>
        <v>#N/A</v>
      </c>
      <c r="L511" s="40" t="e">
        <f ca="1">IF('Captura de datos de CONTACTO'!L511&gt;'DO NOT USE_School Picklist'!$C$3,"Date last on school campus/facility cannot be a future date",IF('DO NOT USE_Contact Formulas'!A511,IF(ISBLANK('Captura de datos de CONTACTO'!L511),"Date last on school campus/facility is required","OK"),NA()))</f>
        <v>#N/A</v>
      </c>
      <c r="M511" s="41" t="e">
        <f ca="1">IF('Captura de datos de CONTACTO'!M511&gt;'DO NOT USE_School Picklist'!$C$3,"Last Exposure Date cannot be a future date",IF('DO NOT USE_Contact Formulas'!A511,IF(ISBLANK('Captura de datos de CONTACTO'!M511),"Last Exposure Date is required","OK"),NA()))</f>
        <v>#N/A</v>
      </c>
      <c r="N511" s="41" t="e">
        <f>IF(AND('DO NOT USE_Contact Formulas'!A511,ISBLANK('Captura de datos de CONTACTO'!N511)),"Specific Place in the Location is required",IF(ISBLANK('Captura de datos de CONTACTO'!N511),NA(),"OK"))</f>
        <v>#N/A</v>
      </c>
      <c r="O511" s="40" t="e">
        <f>IF(AND(NOT(ISBLANK('Captura de datos de CONTACTO'!O511)),ISNA(VLOOKUP('Captura de datos de CONTACTO'!O511,'DO NOT USE_School Picklist'!$L$3:$L$81,1,FALSE))),"Please select a value from the drop-down menu",IF('DO NOT USE_Contact Formulas'!A511,"OK",NA()))</f>
        <v>#N/A</v>
      </c>
      <c r="P511" s="40" t="e">
        <f>IF(AND(NOT(ISBLANK('Captura de datos de CONTACTO'!P511)),NOT(ISNUMBER(MATCH("*@*.?*",'Captura de datos de CONTACTO'!P511,0)))),"Email must be in a valid format",IF('DO NOT USE_Contact Formulas'!A511,"OK",NA()))</f>
        <v>#N/A</v>
      </c>
      <c r="Q511" s="40" t="e">
        <f>IF(LEN('Captura de datos de CONTACTO'!Q511)&gt;50,"Parent/Guardian Name must be less than 50 characters",IF('DO NOT USE_Contact Formulas'!A511,"OK",NA()))</f>
        <v>#N/A</v>
      </c>
      <c r="R511" s="40" t="e">
        <f>IF(NOT(ISBLANK('Captura de datos de CONTACTO'!R511)),IF(AND(ISNUMBER('Captura de datos de CONTACTO'!R511),LEFT('Captura de datos de CONTACTO'!R511,1)&lt;&gt;"1",LEN('Captura de datos de CONTACTO'!R511)=10),"OK","Phone number must be valid format"),IF('DO NOT USE_Contact Formulas'!A511,"OK",NA()))</f>
        <v>#N/A</v>
      </c>
      <c r="S511" s="40" t="e">
        <f>IF(AND(NOT(ISBLANK('Captura de datos de CONTACTO'!S511)),ISNA(VLOOKUP('Captura de datos de CONTACTO'!S511,'DO NOT USE_School Picklist'!$N$3:$N$63,1,FALSE))),"Please select a value from the drop-down menu",IF('DO NOT USE_Contact Formulas'!A511,"OK",NA()))</f>
        <v>#N/A</v>
      </c>
      <c r="T511" s="53" t="e">
        <f>IF(AND(NOT(ISBLANK('Captura de datos de CONTACTO'!T511)),ISNA(VLOOKUP('Captura de datos de CONTACTO'!T511,'DO NOT USE_School Picklist'!$I$3:$I$5,1,FALSE))),"Please select a value from the drop-down menu",IF('DO NOT USE_Contact Formulas'!A511,"OK",NA()))</f>
        <v>#N/A</v>
      </c>
      <c r="U511" s="40" t="e">
        <f>IF(AND(NOT(ISBLANK('Captura de datos de CONTACTO'!U511)),ISNA(VLOOKUP('Captura de datos de CONTACTO'!U511,'DO NOT USE_School Picklist'!$E$3:$E$10,1,FALSE))),"Please select a value from the drop-down menu",IF('DO NOT USE_Contact Formulas'!A511,"OK",NA()))</f>
        <v>#N/A</v>
      </c>
      <c r="V511" s="53" t="e">
        <f>IF(AND(NOT(ISBLANK('Captura de datos de CONTACTO'!V511)),ISNA(VLOOKUP('Captura de datos de CONTACTO'!V511,'DO NOT USE_School Picklist'!$W$3:$W$9,1,FALSE))),"Please select a value from the drop-down menu",IF('DO NOT USE_Contact Formulas'!A511,"OK",NA()))</f>
        <v>#N/A</v>
      </c>
      <c r="W511" s="53" t="e">
        <f>IF(AND(NOT(ISBLANK('Captura de datos de CONTACTO'!W511)),ISNA(VLOOKUP('Captura de datos de CONTACTO'!W511,'DO NOT USE_School Picklist'!$W$3:$W$9,1,FALSE))),"Please select a value from the drop-down menu",IF('DO NOT USE_Case Formulas'!A511,"OK",NA()))</f>
        <v>#N/A</v>
      </c>
      <c r="X511" s="40" t="e">
        <f>IF(AND(NOT(ISBLANK('Captura de datos de CONTACTO'!X511)),ISNA(VLOOKUP('Captura de datos de CONTACTO'!X511,'DO NOT USE_School Picklist'!$F$3:$F$16,1,FALSE))),"Please select a value from the drop-down menu",IF('DO NOT USE_Contact Formulas'!A511,"OK",NA()))</f>
        <v>#N/A</v>
      </c>
      <c r="Y511" s="40" t="e">
        <f>IF(LEN('Captura de datos de CONTACTO'!Y511)&gt;100,"Classroom(s) must be less than 100 characters",IF('DO NOT USE_Contact Formulas'!A511,"OK",NA()))</f>
        <v>#N/A</v>
      </c>
      <c r="Z511" s="40" t="e">
        <f>IF(AND(NOT(ISBLANK('Captura de datos de CONTACTO'!Z511)),ISNA(VLOOKUP('Captura de datos de CONTACTO'!Z511,'DO NOT USE_School Picklist'!$K$3:$K$6,1,FALSE))),"Please select a value from the drop-down menu",IF('DO NOT USE_Contact Formulas'!A511,"OK",NA()))</f>
        <v>#N/A</v>
      </c>
      <c r="AA511" s="40" t="e">
        <f>IF(AND(NOT(ISBLANK('Captura de datos de CONTACTO'!AA511)),ISNA(VLOOKUP('Captura de datos de CONTACTO'!AA511,'DO NOT USE_School Picklist'!$D$3:$D$5,1,FALSE))),"Please select a value from the drop-down menu",IF('DO NOT USE_Contact Formulas'!A511,"OK",NA()))</f>
        <v>#N/A</v>
      </c>
      <c r="AB511" s="40"/>
      <c r="AC511" s="40" t="e">
        <f>IF(AND(NOT(ISBLANK('Captura de datos de CONTACTO'!AC511)),ISNA(VLOOKUP('Captura de datos de CONTACTO'!AC511,'DO NOT USE_School Picklist'!$G$3:$G$5,1,FALSE))),"Please select a value from the drop-down menu",IF('DO NOT USE_Contact Formulas'!A511,"OK",NA()))</f>
        <v>#N/A</v>
      </c>
      <c r="AD511" s="40"/>
      <c r="AE511" s="40" t="e">
        <f>IF(AND(NOT(ISBLANK('Captura de datos de CONTACTO'!AE511)),ISNA(VLOOKUP('Captura de datos de CONTACTO'!AE511,'DO NOT USE_School Picklist'!$H$3:$H$4,1,FALSE))),"Please select a value from the drop-down menu",IF('DO NOT USE_Contact Formulas'!A511,"OK",NA()))</f>
        <v>#N/A</v>
      </c>
      <c r="AF511" s="40" t="e">
        <f ca="1">IF('Captura de datos de CONTACTO'!AF511&gt;'DO NOT USE_School Picklist'!$C$3,"Test Date cannot be a future date",IF('DO NOT USE_Contact Formulas'!A511,"OK",NA()))</f>
        <v>#N/A</v>
      </c>
      <c r="AG511" s="53" t="e">
        <f>IF(AND('DO NOT USE_Contact Formulas'!A511,ISBLANK('Captura de datos de CONTACTO'!AB511)),"Lab Result Test Result is required",IF(AND(NOT(ISBLANK('Captura de datos de CONTACTO'!AB511)),ISNA(VLOOKUP('Captura de datos de CONTACTO'!AB511,'DO NOT USE_School Picklist'!$Q$3:$Q$8,1,FALSE))),"Please select a value from the drop-down menu",IF('DO NOT USE_Contact Formulas'!A511,"OK",NA())))</f>
        <v>#N/A</v>
      </c>
    </row>
    <row r="512" spans="1:33" x14ac:dyDescent="0.3">
      <c r="A512" s="39" t="e">
        <f>IF('DO NOT USE_Contact Formulas'!A512,IF('DO NOT USE_Contact Formulas'!B512,"Not all required fields are completed","OK"),NA())</f>
        <v>#N/A</v>
      </c>
      <c r="B512" s="40" t="e">
        <f>IF(AND('DO NOT USE_Contact Formulas'!A512,ISBLANK('Captura de datos de CONTACTO'!B512)),"First Name is required",IF(NOT(ISBLANK('Captura de datos de CONTACTO'!B512)),"OK",NA()))</f>
        <v>#N/A</v>
      </c>
      <c r="C512" s="40" t="e">
        <f>IF(AND('DO NOT USE_Contact Formulas'!A512,ISBLANK('Captura de datos de CONTACTO'!C512)),"Last Name is required",IF(NOT(ISBLANK('Captura de datos de CONTACTO'!C512)),"OK",NA()))</f>
        <v>#N/A</v>
      </c>
      <c r="D512" s="40" t="e">
        <f>IF(AND('DO NOT USE_Contact Formulas'!A512,ISBLANK('Captura de datos de CONTACTO'!D512)),"Birthdate is required",IF(NOT(ISBLANK('Captura de datos de CONTACTO'!D512)),"OK",NA()))</f>
        <v>#N/A</v>
      </c>
      <c r="E512" s="40" t="e">
        <f>IF(AND('DO NOT USE_Contact Formulas'!A512,ISBLANK('Captura de datos de CONTACTO'!E512)),"Mobile Phone is required",IF(NOT(ISBLANK('Captura de datos de CONTACTO'!E512)),IF(AND(ISNUMBER(VALUE('Captura de datos de CONTACTO'!E512)),LEFT('Captura de datos de CONTACTO'!E512,1)&lt;&gt;"1",LEN('Captura de datos de CONTACTO'!E512)=10),"OK","Phone number must be valid format"),NA()))</f>
        <v>#N/A</v>
      </c>
      <c r="F512" s="40" t="e">
        <f>IF(LEN('Captura de datos de CONTACTO'!F512)&gt;255,"Home Street Address must be less than 255 characters",IF('DO NOT USE_Contact Formulas'!A512,"OK",NA()))</f>
        <v>#N/A</v>
      </c>
      <c r="G512" s="40" t="e">
        <f>IF(LEN('Captura de datos de CONTACTO'!G512)&gt;40,"City must be less than 40 characters",IF('DO NOT USE_Contact Formulas'!A512,"OK",NA()))</f>
        <v>#N/A</v>
      </c>
      <c r="H512" s="40" t="e">
        <f>IF(AND(NOT(ISBLANK('Captura de datos de CONTACTO'!H512)),ISNA(VLOOKUP('Captura de datos de CONTACTO'!H512,'DO NOT USE_School Picklist'!$P$3:$P$52,1,FALSE))),"Please select a value from the drop-down menu",IF('DO NOT USE_Contact Formulas'!A512,"OK",NA()))</f>
        <v>#N/A</v>
      </c>
      <c r="I512" s="40" t="e">
        <f>IF(AND('DO NOT USE_Contact Formulas'!A512,ISBLANK('Captura de datos de CONTACTO'!I512)),"Zip is required",IF(ISBLANK('Captura de datos de CONTACTO'!I512),NA(),"OK"))</f>
        <v>#N/A</v>
      </c>
      <c r="J512" s="40" t="e">
        <f>IF(AND('DO NOT USE_Contact Formulas'!A512,ISBLANK('Captura de datos de CONTACTO'!J512)),"Student or Staff? is required",IF(ISBLANK('Captura de datos de CONTACTO'!J512),NA(),IF(ISNA(VLOOKUP('Captura de datos de CONTACTO'!J512,'DO NOT USE_School Picklist'!$B$3:$B$6,1,FALSE)),"Please select a value from the drop-down menu","OK")))</f>
        <v>#N/A</v>
      </c>
      <c r="K512" s="40" t="e">
        <f>IF(AND('Captura de datos de CONTACTO'!J512='DO NOT USE_School Picklist'!$B$4,ISBLANK('Captura de datos de CONTACTO'!K512)),"Occupation/Job Title is required if Student or Staff? is Yes, staff/faculty or volunteer",IF('DO NOT USE_Contact Formulas'!A512,"OK",NA()))</f>
        <v>#N/A</v>
      </c>
      <c r="L512" s="40" t="e">
        <f ca="1">IF('Captura de datos de CONTACTO'!L512&gt;'DO NOT USE_School Picklist'!$C$3,"Date last on school campus/facility cannot be a future date",IF('DO NOT USE_Contact Formulas'!A512,IF(ISBLANK('Captura de datos de CONTACTO'!L512),"Date last on school campus/facility is required","OK"),NA()))</f>
        <v>#N/A</v>
      </c>
      <c r="M512" s="41" t="e">
        <f ca="1">IF('Captura de datos de CONTACTO'!M512&gt;'DO NOT USE_School Picklist'!$C$3,"Last Exposure Date cannot be a future date",IF('DO NOT USE_Contact Formulas'!A512,IF(ISBLANK('Captura de datos de CONTACTO'!M512),"Last Exposure Date is required","OK"),NA()))</f>
        <v>#N/A</v>
      </c>
      <c r="N512" s="41" t="e">
        <f>IF(AND('DO NOT USE_Contact Formulas'!A512,ISBLANK('Captura de datos de CONTACTO'!N512)),"Specific Place in the Location is required",IF(ISBLANK('Captura de datos de CONTACTO'!N512),NA(),"OK"))</f>
        <v>#N/A</v>
      </c>
      <c r="O512" s="40" t="e">
        <f>IF(AND(NOT(ISBLANK('Captura de datos de CONTACTO'!O512)),ISNA(VLOOKUP('Captura de datos de CONTACTO'!O512,'DO NOT USE_School Picklist'!$L$3:$L$81,1,FALSE))),"Please select a value from the drop-down menu",IF('DO NOT USE_Contact Formulas'!A512,"OK",NA()))</f>
        <v>#N/A</v>
      </c>
      <c r="P512" s="40" t="e">
        <f>IF(AND(NOT(ISBLANK('Captura de datos de CONTACTO'!P512)),NOT(ISNUMBER(MATCH("*@*.?*",'Captura de datos de CONTACTO'!P512,0)))),"Email must be in a valid format",IF('DO NOT USE_Contact Formulas'!A512,"OK",NA()))</f>
        <v>#N/A</v>
      </c>
      <c r="Q512" s="40" t="e">
        <f>IF(LEN('Captura de datos de CONTACTO'!Q512)&gt;50,"Parent/Guardian Name must be less than 50 characters",IF('DO NOT USE_Contact Formulas'!A512,"OK",NA()))</f>
        <v>#N/A</v>
      </c>
      <c r="R512" s="40" t="e">
        <f>IF(NOT(ISBLANK('Captura de datos de CONTACTO'!R512)),IF(AND(ISNUMBER('Captura de datos de CONTACTO'!R512),LEFT('Captura de datos de CONTACTO'!R512,1)&lt;&gt;"1",LEN('Captura de datos de CONTACTO'!R512)=10),"OK","Phone number must be valid format"),IF('DO NOT USE_Contact Formulas'!A512,"OK",NA()))</f>
        <v>#N/A</v>
      </c>
      <c r="S512" s="40" t="e">
        <f>IF(AND(NOT(ISBLANK('Captura de datos de CONTACTO'!S512)),ISNA(VLOOKUP('Captura de datos de CONTACTO'!S512,'DO NOT USE_School Picklist'!$N$3:$N$63,1,FALSE))),"Please select a value from the drop-down menu",IF('DO NOT USE_Contact Formulas'!A512,"OK",NA()))</f>
        <v>#N/A</v>
      </c>
      <c r="T512" s="53" t="e">
        <f>IF(AND(NOT(ISBLANK('Captura de datos de CONTACTO'!T512)),ISNA(VLOOKUP('Captura de datos de CONTACTO'!T512,'DO NOT USE_School Picklist'!$I$3:$I$5,1,FALSE))),"Please select a value from the drop-down menu",IF('DO NOT USE_Contact Formulas'!A512,"OK",NA()))</f>
        <v>#N/A</v>
      </c>
      <c r="U512" s="40" t="e">
        <f>IF(AND(NOT(ISBLANK('Captura de datos de CONTACTO'!U512)),ISNA(VLOOKUP('Captura de datos de CONTACTO'!U512,'DO NOT USE_School Picklist'!$E$3:$E$10,1,FALSE))),"Please select a value from the drop-down menu",IF('DO NOT USE_Contact Formulas'!A512,"OK",NA()))</f>
        <v>#N/A</v>
      </c>
      <c r="V512" s="53" t="e">
        <f>IF(AND(NOT(ISBLANK('Captura de datos de CONTACTO'!V512)),ISNA(VLOOKUP('Captura de datos de CONTACTO'!V512,'DO NOT USE_School Picklist'!$W$3:$W$9,1,FALSE))),"Please select a value from the drop-down menu",IF('DO NOT USE_Contact Formulas'!A512,"OK",NA()))</f>
        <v>#N/A</v>
      </c>
      <c r="W512" s="53" t="e">
        <f>IF(AND(NOT(ISBLANK('Captura de datos de CONTACTO'!W512)),ISNA(VLOOKUP('Captura de datos de CONTACTO'!W512,'DO NOT USE_School Picklist'!$W$3:$W$9,1,FALSE))),"Please select a value from the drop-down menu",IF('DO NOT USE_Case Formulas'!A512,"OK",NA()))</f>
        <v>#N/A</v>
      </c>
      <c r="X512" s="40" t="e">
        <f>IF(AND(NOT(ISBLANK('Captura de datos de CONTACTO'!X512)),ISNA(VLOOKUP('Captura de datos de CONTACTO'!X512,'DO NOT USE_School Picklist'!$F$3:$F$16,1,FALSE))),"Please select a value from the drop-down menu",IF('DO NOT USE_Contact Formulas'!A512,"OK",NA()))</f>
        <v>#N/A</v>
      </c>
      <c r="Y512" s="40" t="e">
        <f>IF(LEN('Captura de datos de CONTACTO'!Y512)&gt;100,"Classroom(s) must be less than 100 characters",IF('DO NOT USE_Contact Formulas'!A512,"OK",NA()))</f>
        <v>#N/A</v>
      </c>
      <c r="Z512" s="40" t="e">
        <f>IF(AND(NOT(ISBLANK('Captura de datos de CONTACTO'!Z512)),ISNA(VLOOKUP('Captura de datos de CONTACTO'!Z512,'DO NOT USE_School Picklist'!$K$3:$K$6,1,FALSE))),"Please select a value from the drop-down menu",IF('DO NOT USE_Contact Formulas'!A512,"OK",NA()))</f>
        <v>#N/A</v>
      </c>
      <c r="AA512" s="40" t="e">
        <f>IF(AND(NOT(ISBLANK('Captura de datos de CONTACTO'!AA512)),ISNA(VLOOKUP('Captura de datos de CONTACTO'!AA512,'DO NOT USE_School Picklist'!$D$3:$D$5,1,FALSE))),"Please select a value from the drop-down menu",IF('DO NOT USE_Contact Formulas'!A512,"OK",NA()))</f>
        <v>#N/A</v>
      </c>
      <c r="AB512" s="40"/>
      <c r="AC512" s="40" t="e">
        <f>IF(AND(NOT(ISBLANK('Captura de datos de CONTACTO'!AC512)),ISNA(VLOOKUP('Captura de datos de CONTACTO'!AC512,'DO NOT USE_School Picklist'!$G$3:$G$5,1,FALSE))),"Please select a value from the drop-down menu",IF('DO NOT USE_Contact Formulas'!A512,"OK",NA()))</f>
        <v>#N/A</v>
      </c>
      <c r="AD512" s="40"/>
      <c r="AE512" s="40" t="e">
        <f>IF(AND(NOT(ISBLANK('Captura de datos de CONTACTO'!AE512)),ISNA(VLOOKUP('Captura de datos de CONTACTO'!AE512,'DO NOT USE_School Picklist'!$H$3:$H$4,1,FALSE))),"Please select a value from the drop-down menu",IF('DO NOT USE_Contact Formulas'!A512,"OK",NA()))</f>
        <v>#N/A</v>
      </c>
      <c r="AF512" s="40" t="e">
        <f ca="1">IF('Captura de datos de CONTACTO'!AF512&gt;'DO NOT USE_School Picklist'!$C$3,"Test Date cannot be a future date",IF('DO NOT USE_Contact Formulas'!A512,"OK",NA()))</f>
        <v>#N/A</v>
      </c>
      <c r="AG512" s="53" t="e">
        <f>IF(AND('DO NOT USE_Contact Formulas'!A512,ISBLANK('Captura de datos de CONTACTO'!AB512)),"Lab Result Test Result is required",IF(AND(NOT(ISBLANK('Captura de datos de CONTACTO'!AB512)),ISNA(VLOOKUP('Captura de datos de CONTACTO'!AB512,'DO NOT USE_School Picklist'!$Q$3:$Q$8,1,FALSE))),"Please select a value from the drop-down menu",IF('DO NOT USE_Contact Formulas'!A512,"OK",NA())))</f>
        <v>#N/A</v>
      </c>
    </row>
    <row r="513" spans="1:33" x14ac:dyDescent="0.3">
      <c r="A513" s="39" t="e">
        <f>IF('DO NOT USE_Contact Formulas'!A513,IF('DO NOT USE_Contact Formulas'!B513,"Not all required fields are completed","OK"),NA())</f>
        <v>#N/A</v>
      </c>
      <c r="B513" s="40" t="e">
        <f>IF(AND('DO NOT USE_Contact Formulas'!A513,ISBLANK('Captura de datos de CONTACTO'!B513)),"First Name is required",IF(NOT(ISBLANK('Captura de datos de CONTACTO'!B513)),"OK",NA()))</f>
        <v>#N/A</v>
      </c>
      <c r="C513" s="40" t="e">
        <f>IF(AND('DO NOT USE_Contact Formulas'!A513,ISBLANK('Captura de datos de CONTACTO'!C513)),"Last Name is required",IF(NOT(ISBLANK('Captura de datos de CONTACTO'!C513)),"OK",NA()))</f>
        <v>#N/A</v>
      </c>
      <c r="D513" s="40" t="e">
        <f>IF(AND('DO NOT USE_Contact Formulas'!A513,ISBLANK('Captura de datos de CONTACTO'!D513)),"Birthdate is required",IF(NOT(ISBLANK('Captura de datos de CONTACTO'!D513)),"OK",NA()))</f>
        <v>#N/A</v>
      </c>
      <c r="E513" s="40" t="e">
        <f>IF(AND('DO NOT USE_Contact Formulas'!A513,ISBLANK('Captura de datos de CONTACTO'!E513)),"Mobile Phone is required",IF(NOT(ISBLANK('Captura de datos de CONTACTO'!E513)),IF(AND(ISNUMBER(VALUE('Captura de datos de CONTACTO'!E513)),LEFT('Captura de datos de CONTACTO'!E513,1)&lt;&gt;"1",LEN('Captura de datos de CONTACTO'!E513)=10),"OK","Phone number must be valid format"),NA()))</f>
        <v>#N/A</v>
      </c>
      <c r="F513" s="40" t="e">
        <f>IF(LEN('Captura de datos de CONTACTO'!F513)&gt;255,"Home Street Address must be less than 255 characters",IF('DO NOT USE_Contact Formulas'!A513,"OK",NA()))</f>
        <v>#N/A</v>
      </c>
      <c r="G513" s="40" t="e">
        <f>IF(LEN('Captura de datos de CONTACTO'!G513)&gt;40,"City must be less than 40 characters",IF('DO NOT USE_Contact Formulas'!A513,"OK",NA()))</f>
        <v>#N/A</v>
      </c>
      <c r="H513" s="40" t="e">
        <f>IF(AND(NOT(ISBLANK('Captura de datos de CONTACTO'!H513)),ISNA(VLOOKUP('Captura de datos de CONTACTO'!H513,'DO NOT USE_School Picklist'!$P$3:$P$52,1,FALSE))),"Please select a value from the drop-down menu",IF('DO NOT USE_Contact Formulas'!A513,"OK",NA()))</f>
        <v>#N/A</v>
      </c>
      <c r="I513" s="40" t="e">
        <f>IF(AND('DO NOT USE_Contact Formulas'!A513,ISBLANK('Captura de datos de CONTACTO'!I513)),"Zip is required",IF(ISBLANK('Captura de datos de CONTACTO'!I513),NA(),"OK"))</f>
        <v>#N/A</v>
      </c>
      <c r="J513" s="40" t="e">
        <f>IF(AND('DO NOT USE_Contact Formulas'!A513,ISBLANK('Captura de datos de CONTACTO'!J513)),"Student or Staff? is required",IF(ISBLANK('Captura de datos de CONTACTO'!J513),NA(),IF(ISNA(VLOOKUP('Captura de datos de CONTACTO'!J513,'DO NOT USE_School Picklist'!$B$3:$B$6,1,FALSE)),"Please select a value from the drop-down menu","OK")))</f>
        <v>#N/A</v>
      </c>
      <c r="K513" s="40" t="e">
        <f>IF(AND('Captura de datos de CONTACTO'!J513='DO NOT USE_School Picklist'!$B$4,ISBLANK('Captura de datos de CONTACTO'!K513)),"Occupation/Job Title is required if Student or Staff? is Yes, staff/faculty or volunteer",IF('DO NOT USE_Contact Formulas'!A513,"OK",NA()))</f>
        <v>#N/A</v>
      </c>
      <c r="L513" s="40" t="e">
        <f ca="1">IF('Captura de datos de CONTACTO'!L513&gt;'DO NOT USE_School Picklist'!$C$3,"Date last on school campus/facility cannot be a future date",IF('DO NOT USE_Contact Formulas'!A513,IF(ISBLANK('Captura de datos de CONTACTO'!L513),"Date last on school campus/facility is required","OK"),NA()))</f>
        <v>#N/A</v>
      </c>
      <c r="M513" s="41" t="e">
        <f ca="1">IF('Captura de datos de CONTACTO'!M513&gt;'DO NOT USE_School Picklist'!$C$3,"Last Exposure Date cannot be a future date",IF('DO NOT USE_Contact Formulas'!A513,IF(ISBLANK('Captura de datos de CONTACTO'!M513),"Last Exposure Date is required","OK"),NA()))</f>
        <v>#N/A</v>
      </c>
      <c r="N513" s="41" t="e">
        <f>IF(AND('DO NOT USE_Contact Formulas'!A513,ISBLANK('Captura de datos de CONTACTO'!N513)),"Specific Place in the Location is required",IF(ISBLANK('Captura de datos de CONTACTO'!N513),NA(),"OK"))</f>
        <v>#N/A</v>
      </c>
      <c r="O513" s="40" t="e">
        <f>IF(AND(NOT(ISBLANK('Captura de datos de CONTACTO'!O513)),ISNA(VLOOKUP('Captura de datos de CONTACTO'!O513,'DO NOT USE_School Picklist'!$L$3:$L$81,1,FALSE))),"Please select a value from the drop-down menu",IF('DO NOT USE_Contact Formulas'!A513,"OK",NA()))</f>
        <v>#N/A</v>
      </c>
      <c r="P513" s="40" t="e">
        <f>IF(AND(NOT(ISBLANK('Captura de datos de CONTACTO'!P513)),NOT(ISNUMBER(MATCH("*@*.?*",'Captura de datos de CONTACTO'!P513,0)))),"Email must be in a valid format",IF('DO NOT USE_Contact Formulas'!A513,"OK",NA()))</f>
        <v>#N/A</v>
      </c>
      <c r="Q513" s="40" t="e">
        <f>IF(LEN('Captura de datos de CONTACTO'!Q513)&gt;50,"Parent/Guardian Name must be less than 50 characters",IF('DO NOT USE_Contact Formulas'!A513,"OK",NA()))</f>
        <v>#N/A</v>
      </c>
      <c r="R513" s="40" t="e">
        <f>IF(NOT(ISBLANK('Captura de datos de CONTACTO'!R513)),IF(AND(ISNUMBER('Captura de datos de CONTACTO'!R513),LEFT('Captura de datos de CONTACTO'!R513,1)&lt;&gt;"1",LEN('Captura de datos de CONTACTO'!R513)=10),"OK","Phone number must be valid format"),IF('DO NOT USE_Contact Formulas'!A513,"OK",NA()))</f>
        <v>#N/A</v>
      </c>
      <c r="S513" s="40" t="e">
        <f>IF(AND(NOT(ISBLANK('Captura de datos de CONTACTO'!S513)),ISNA(VLOOKUP('Captura de datos de CONTACTO'!S513,'DO NOT USE_School Picklist'!$N$3:$N$63,1,FALSE))),"Please select a value from the drop-down menu",IF('DO NOT USE_Contact Formulas'!A513,"OK",NA()))</f>
        <v>#N/A</v>
      </c>
      <c r="T513" s="53" t="e">
        <f>IF(AND(NOT(ISBLANK('Captura de datos de CONTACTO'!T513)),ISNA(VLOOKUP('Captura de datos de CONTACTO'!T513,'DO NOT USE_School Picklist'!$I$3:$I$5,1,FALSE))),"Please select a value from the drop-down menu",IF('DO NOT USE_Contact Formulas'!A513,"OK",NA()))</f>
        <v>#N/A</v>
      </c>
      <c r="U513" s="40" t="e">
        <f>IF(AND(NOT(ISBLANK('Captura de datos de CONTACTO'!U513)),ISNA(VLOOKUP('Captura de datos de CONTACTO'!U513,'DO NOT USE_School Picklist'!$E$3:$E$10,1,FALSE))),"Please select a value from the drop-down menu",IF('DO NOT USE_Contact Formulas'!A513,"OK",NA()))</f>
        <v>#N/A</v>
      </c>
      <c r="V513" s="53" t="e">
        <f>IF(AND(NOT(ISBLANK('Captura de datos de CONTACTO'!V513)),ISNA(VLOOKUP('Captura de datos de CONTACTO'!V513,'DO NOT USE_School Picklist'!$W$3:$W$9,1,FALSE))),"Please select a value from the drop-down menu",IF('DO NOT USE_Contact Formulas'!A513,"OK",NA()))</f>
        <v>#N/A</v>
      </c>
      <c r="W513" s="53" t="e">
        <f>IF(AND(NOT(ISBLANK('Captura de datos de CONTACTO'!W513)),ISNA(VLOOKUP('Captura de datos de CONTACTO'!W513,'DO NOT USE_School Picklist'!$W$3:$W$9,1,FALSE))),"Please select a value from the drop-down menu",IF('DO NOT USE_Case Formulas'!A513,"OK",NA()))</f>
        <v>#N/A</v>
      </c>
      <c r="X513" s="40" t="e">
        <f>IF(AND(NOT(ISBLANK('Captura de datos de CONTACTO'!X513)),ISNA(VLOOKUP('Captura de datos de CONTACTO'!X513,'DO NOT USE_School Picklist'!$F$3:$F$16,1,FALSE))),"Please select a value from the drop-down menu",IF('DO NOT USE_Contact Formulas'!A513,"OK",NA()))</f>
        <v>#N/A</v>
      </c>
      <c r="Y513" s="40" t="e">
        <f>IF(LEN('Captura de datos de CONTACTO'!Y513)&gt;100,"Classroom(s) must be less than 100 characters",IF('DO NOT USE_Contact Formulas'!A513,"OK",NA()))</f>
        <v>#N/A</v>
      </c>
      <c r="Z513" s="40" t="e">
        <f>IF(AND(NOT(ISBLANK('Captura de datos de CONTACTO'!Z513)),ISNA(VLOOKUP('Captura de datos de CONTACTO'!Z513,'DO NOT USE_School Picklist'!$K$3:$K$6,1,FALSE))),"Please select a value from the drop-down menu",IF('DO NOT USE_Contact Formulas'!A513,"OK",NA()))</f>
        <v>#N/A</v>
      </c>
      <c r="AA513" s="40" t="e">
        <f>IF(AND(NOT(ISBLANK('Captura de datos de CONTACTO'!AA513)),ISNA(VLOOKUP('Captura de datos de CONTACTO'!AA513,'DO NOT USE_School Picklist'!$D$3:$D$5,1,FALSE))),"Please select a value from the drop-down menu",IF('DO NOT USE_Contact Formulas'!A513,"OK",NA()))</f>
        <v>#N/A</v>
      </c>
      <c r="AB513" s="40"/>
      <c r="AC513" s="40" t="e">
        <f>IF(AND(NOT(ISBLANK('Captura de datos de CONTACTO'!AC513)),ISNA(VLOOKUP('Captura de datos de CONTACTO'!AC513,'DO NOT USE_School Picklist'!$G$3:$G$5,1,FALSE))),"Please select a value from the drop-down menu",IF('DO NOT USE_Contact Formulas'!A513,"OK",NA()))</f>
        <v>#N/A</v>
      </c>
      <c r="AD513" s="40"/>
      <c r="AE513" s="40" t="e">
        <f>IF(AND(NOT(ISBLANK('Captura de datos de CONTACTO'!AE513)),ISNA(VLOOKUP('Captura de datos de CONTACTO'!AE513,'DO NOT USE_School Picklist'!$H$3:$H$4,1,FALSE))),"Please select a value from the drop-down menu",IF('DO NOT USE_Contact Formulas'!A513,"OK",NA()))</f>
        <v>#N/A</v>
      </c>
      <c r="AF513" s="40" t="e">
        <f ca="1">IF('Captura de datos de CONTACTO'!AF513&gt;'DO NOT USE_School Picklist'!$C$3,"Test Date cannot be a future date",IF('DO NOT USE_Contact Formulas'!A513,"OK",NA()))</f>
        <v>#N/A</v>
      </c>
      <c r="AG513" s="53" t="e">
        <f>IF(AND('DO NOT USE_Contact Formulas'!A513,ISBLANK('Captura de datos de CONTACTO'!AB513)),"Lab Result Test Result is required",IF(AND(NOT(ISBLANK('Captura de datos de CONTACTO'!AB513)),ISNA(VLOOKUP('Captura de datos de CONTACTO'!AB513,'DO NOT USE_School Picklist'!$Q$3:$Q$8,1,FALSE))),"Please select a value from the drop-down menu",IF('DO NOT USE_Contact Formulas'!A513,"OK",NA())))</f>
        <v>#N/A</v>
      </c>
    </row>
    <row r="514" spans="1:33" x14ac:dyDescent="0.3">
      <c r="A514" s="39" t="e">
        <f>IF('DO NOT USE_Contact Formulas'!A514,IF('DO NOT USE_Contact Formulas'!B514,"Not all required fields are completed","OK"),NA())</f>
        <v>#N/A</v>
      </c>
      <c r="B514" s="40" t="e">
        <f>IF(AND('DO NOT USE_Contact Formulas'!A514,ISBLANK('Captura de datos de CONTACTO'!B514)),"First Name is required",IF(NOT(ISBLANK('Captura de datos de CONTACTO'!B514)),"OK",NA()))</f>
        <v>#N/A</v>
      </c>
      <c r="C514" s="40" t="e">
        <f>IF(AND('DO NOT USE_Contact Formulas'!A514,ISBLANK('Captura de datos de CONTACTO'!C514)),"Last Name is required",IF(NOT(ISBLANK('Captura de datos de CONTACTO'!C514)),"OK",NA()))</f>
        <v>#N/A</v>
      </c>
      <c r="D514" s="40" t="e">
        <f>IF(AND('DO NOT USE_Contact Formulas'!A514,ISBLANK('Captura de datos de CONTACTO'!D514)),"Birthdate is required",IF(NOT(ISBLANK('Captura de datos de CONTACTO'!D514)),"OK",NA()))</f>
        <v>#N/A</v>
      </c>
      <c r="E514" s="40" t="e">
        <f>IF(AND('DO NOT USE_Contact Formulas'!A514,ISBLANK('Captura de datos de CONTACTO'!E514)),"Mobile Phone is required",IF(NOT(ISBLANK('Captura de datos de CONTACTO'!E514)),IF(AND(ISNUMBER(VALUE('Captura de datos de CONTACTO'!E514)),LEFT('Captura de datos de CONTACTO'!E514,1)&lt;&gt;"1",LEN('Captura de datos de CONTACTO'!E514)=10),"OK","Phone number must be valid format"),NA()))</f>
        <v>#N/A</v>
      </c>
      <c r="F514" s="40" t="e">
        <f>IF(LEN('Captura de datos de CONTACTO'!F514)&gt;255,"Home Street Address must be less than 255 characters",IF('DO NOT USE_Contact Formulas'!A514,"OK",NA()))</f>
        <v>#N/A</v>
      </c>
      <c r="G514" s="40" t="e">
        <f>IF(LEN('Captura de datos de CONTACTO'!G514)&gt;40,"City must be less than 40 characters",IF('DO NOT USE_Contact Formulas'!A514,"OK",NA()))</f>
        <v>#N/A</v>
      </c>
      <c r="H514" s="40" t="e">
        <f>IF(AND(NOT(ISBLANK('Captura de datos de CONTACTO'!H514)),ISNA(VLOOKUP('Captura de datos de CONTACTO'!H514,'DO NOT USE_School Picklist'!$P$3:$P$52,1,FALSE))),"Please select a value from the drop-down menu",IF('DO NOT USE_Contact Formulas'!A514,"OK",NA()))</f>
        <v>#N/A</v>
      </c>
      <c r="I514" s="40" t="e">
        <f>IF(AND('DO NOT USE_Contact Formulas'!A514,ISBLANK('Captura de datos de CONTACTO'!I514)),"Zip is required",IF(ISBLANK('Captura de datos de CONTACTO'!I514),NA(),"OK"))</f>
        <v>#N/A</v>
      </c>
      <c r="J514" s="40" t="e">
        <f>IF(AND('DO NOT USE_Contact Formulas'!A514,ISBLANK('Captura de datos de CONTACTO'!J514)),"Student or Staff? is required",IF(ISBLANK('Captura de datos de CONTACTO'!J514),NA(),IF(ISNA(VLOOKUP('Captura de datos de CONTACTO'!J514,'DO NOT USE_School Picklist'!$B$3:$B$6,1,FALSE)),"Please select a value from the drop-down menu","OK")))</f>
        <v>#N/A</v>
      </c>
      <c r="K514" s="40" t="e">
        <f>IF(AND('Captura de datos de CONTACTO'!J514='DO NOT USE_School Picklist'!$B$4,ISBLANK('Captura de datos de CONTACTO'!K514)),"Occupation/Job Title is required if Student or Staff? is Yes, staff/faculty or volunteer",IF('DO NOT USE_Contact Formulas'!A514,"OK",NA()))</f>
        <v>#N/A</v>
      </c>
      <c r="L514" s="40" t="e">
        <f ca="1">IF('Captura de datos de CONTACTO'!L514&gt;'DO NOT USE_School Picklist'!$C$3,"Date last on school campus/facility cannot be a future date",IF('DO NOT USE_Contact Formulas'!A514,IF(ISBLANK('Captura de datos de CONTACTO'!L514),"Date last on school campus/facility is required","OK"),NA()))</f>
        <v>#N/A</v>
      </c>
      <c r="M514" s="41" t="e">
        <f ca="1">IF('Captura de datos de CONTACTO'!M514&gt;'DO NOT USE_School Picklist'!$C$3,"Last Exposure Date cannot be a future date",IF('DO NOT USE_Contact Formulas'!A514,IF(ISBLANK('Captura de datos de CONTACTO'!M514),"Last Exposure Date is required","OK"),NA()))</f>
        <v>#N/A</v>
      </c>
      <c r="N514" s="41" t="e">
        <f>IF(AND('DO NOT USE_Contact Formulas'!A514,ISBLANK('Captura de datos de CONTACTO'!N514)),"Specific Place in the Location is required",IF(ISBLANK('Captura de datos de CONTACTO'!N514),NA(),"OK"))</f>
        <v>#N/A</v>
      </c>
      <c r="O514" s="40" t="e">
        <f>IF(AND(NOT(ISBLANK('Captura de datos de CONTACTO'!O514)),ISNA(VLOOKUP('Captura de datos de CONTACTO'!O514,'DO NOT USE_School Picklist'!$L$3:$L$81,1,FALSE))),"Please select a value from the drop-down menu",IF('DO NOT USE_Contact Formulas'!A514,"OK",NA()))</f>
        <v>#N/A</v>
      </c>
      <c r="P514" s="40" t="e">
        <f>IF(AND(NOT(ISBLANK('Captura de datos de CONTACTO'!P514)),NOT(ISNUMBER(MATCH("*@*.?*",'Captura de datos de CONTACTO'!P514,0)))),"Email must be in a valid format",IF('DO NOT USE_Contact Formulas'!A514,"OK",NA()))</f>
        <v>#N/A</v>
      </c>
      <c r="Q514" s="40" t="e">
        <f>IF(LEN('Captura de datos de CONTACTO'!Q514)&gt;50,"Parent/Guardian Name must be less than 50 characters",IF('DO NOT USE_Contact Formulas'!A514,"OK",NA()))</f>
        <v>#N/A</v>
      </c>
      <c r="R514" s="40" t="e">
        <f>IF(NOT(ISBLANK('Captura de datos de CONTACTO'!R514)),IF(AND(ISNUMBER('Captura de datos de CONTACTO'!R514),LEFT('Captura de datos de CONTACTO'!R514,1)&lt;&gt;"1",LEN('Captura de datos de CONTACTO'!R514)=10),"OK","Phone number must be valid format"),IF('DO NOT USE_Contact Formulas'!A514,"OK",NA()))</f>
        <v>#N/A</v>
      </c>
      <c r="S514" s="40" t="e">
        <f>IF(AND(NOT(ISBLANK('Captura de datos de CONTACTO'!S514)),ISNA(VLOOKUP('Captura de datos de CONTACTO'!S514,'DO NOT USE_School Picklist'!$N$3:$N$63,1,FALSE))),"Please select a value from the drop-down menu",IF('DO NOT USE_Contact Formulas'!A514,"OK",NA()))</f>
        <v>#N/A</v>
      </c>
      <c r="T514" s="53" t="e">
        <f>IF(AND(NOT(ISBLANK('Captura de datos de CONTACTO'!T514)),ISNA(VLOOKUP('Captura de datos de CONTACTO'!T514,'DO NOT USE_School Picklist'!$I$3:$I$5,1,FALSE))),"Please select a value from the drop-down menu",IF('DO NOT USE_Contact Formulas'!A514,"OK",NA()))</f>
        <v>#N/A</v>
      </c>
      <c r="U514" s="40" t="e">
        <f>IF(AND(NOT(ISBLANK('Captura de datos de CONTACTO'!U514)),ISNA(VLOOKUP('Captura de datos de CONTACTO'!U514,'DO NOT USE_School Picklist'!$E$3:$E$10,1,FALSE))),"Please select a value from the drop-down menu",IF('DO NOT USE_Contact Formulas'!A514,"OK",NA()))</f>
        <v>#N/A</v>
      </c>
      <c r="V514" s="53" t="e">
        <f>IF(AND(NOT(ISBLANK('Captura de datos de CONTACTO'!V514)),ISNA(VLOOKUP('Captura de datos de CONTACTO'!V514,'DO NOT USE_School Picklist'!$W$3:$W$9,1,FALSE))),"Please select a value from the drop-down menu",IF('DO NOT USE_Contact Formulas'!A514,"OK",NA()))</f>
        <v>#N/A</v>
      </c>
      <c r="W514" s="53" t="e">
        <f>IF(AND(NOT(ISBLANK('Captura de datos de CONTACTO'!W514)),ISNA(VLOOKUP('Captura de datos de CONTACTO'!W514,'DO NOT USE_School Picklist'!$W$3:$W$9,1,FALSE))),"Please select a value from the drop-down menu",IF('DO NOT USE_Case Formulas'!A514,"OK",NA()))</f>
        <v>#N/A</v>
      </c>
      <c r="X514" s="40" t="e">
        <f>IF(AND(NOT(ISBLANK('Captura de datos de CONTACTO'!X514)),ISNA(VLOOKUP('Captura de datos de CONTACTO'!X514,'DO NOT USE_School Picklist'!$F$3:$F$16,1,FALSE))),"Please select a value from the drop-down menu",IF('DO NOT USE_Contact Formulas'!A514,"OK",NA()))</f>
        <v>#N/A</v>
      </c>
      <c r="Y514" s="40" t="e">
        <f>IF(LEN('Captura de datos de CONTACTO'!Y514)&gt;100,"Classroom(s) must be less than 100 characters",IF('DO NOT USE_Contact Formulas'!A514,"OK",NA()))</f>
        <v>#N/A</v>
      </c>
      <c r="Z514" s="40" t="e">
        <f>IF(AND(NOT(ISBLANK('Captura de datos de CONTACTO'!Z514)),ISNA(VLOOKUP('Captura de datos de CONTACTO'!Z514,'DO NOT USE_School Picklist'!$K$3:$K$6,1,FALSE))),"Please select a value from the drop-down menu",IF('DO NOT USE_Contact Formulas'!A514,"OK",NA()))</f>
        <v>#N/A</v>
      </c>
      <c r="AA514" s="40" t="e">
        <f>IF(AND(NOT(ISBLANK('Captura de datos de CONTACTO'!AA514)),ISNA(VLOOKUP('Captura de datos de CONTACTO'!AA514,'DO NOT USE_School Picklist'!$D$3:$D$5,1,FALSE))),"Please select a value from the drop-down menu",IF('DO NOT USE_Contact Formulas'!A514,"OK",NA()))</f>
        <v>#N/A</v>
      </c>
      <c r="AB514" s="40"/>
      <c r="AC514" s="40" t="e">
        <f>IF(AND(NOT(ISBLANK('Captura de datos de CONTACTO'!AC514)),ISNA(VLOOKUP('Captura de datos de CONTACTO'!AC514,'DO NOT USE_School Picklist'!$G$3:$G$5,1,FALSE))),"Please select a value from the drop-down menu",IF('DO NOT USE_Contact Formulas'!A514,"OK",NA()))</f>
        <v>#N/A</v>
      </c>
      <c r="AD514" s="40"/>
      <c r="AE514" s="40" t="e">
        <f>IF(AND(NOT(ISBLANK('Captura de datos de CONTACTO'!AE514)),ISNA(VLOOKUP('Captura de datos de CONTACTO'!AE514,'DO NOT USE_School Picklist'!$H$3:$H$4,1,FALSE))),"Please select a value from the drop-down menu",IF('DO NOT USE_Contact Formulas'!A514,"OK",NA()))</f>
        <v>#N/A</v>
      </c>
      <c r="AF514" s="40" t="e">
        <f ca="1">IF('Captura de datos de CONTACTO'!AF514&gt;'DO NOT USE_School Picklist'!$C$3,"Test Date cannot be a future date",IF('DO NOT USE_Contact Formulas'!A514,"OK",NA()))</f>
        <v>#N/A</v>
      </c>
      <c r="AG514" s="53" t="e">
        <f>IF(AND('DO NOT USE_Contact Formulas'!A514,ISBLANK('Captura de datos de CONTACTO'!AB514)),"Lab Result Test Result is required",IF(AND(NOT(ISBLANK('Captura de datos de CONTACTO'!AB514)),ISNA(VLOOKUP('Captura de datos de CONTACTO'!AB514,'DO NOT USE_School Picklist'!$Q$3:$Q$8,1,FALSE))),"Please select a value from the drop-down menu",IF('DO NOT USE_Contact Formulas'!A514,"OK",NA())))</f>
        <v>#N/A</v>
      </c>
    </row>
    <row r="515" spans="1:33" x14ac:dyDescent="0.3">
      <c r="A515" s="39" t="e">
        <f>IF('DO NOT USE_Contact Formulas'!A515,IF('DO NOT USE_Contact Formulas'!B515,"Not all required fields are completed","OK"),NA())</f>
        <v>#N/A</v>
      </c>
      <c r="B515" s="40" t="e">
        <f>IF(AND('DO NOT USE_Contact Formulas'!A515,ISBLANK('Captura de datos de CONTACTO'!B515)),"First Name is required",IF(NOT(ISBLANK('Captura de datos de CONTACTO'!B515)),"OK",NA()))</f>
        <v>#N/A</v>
      </c>
      <c r="C515" s="40" t="e">
        <f>IF(AND('DO NOT USE_Contact Formulas'!A515,ISBLANK('Captura de datos de CONTACTO'!C515)),"Last Name is required",IF(NOT(ISBLANK('Captura de datos de CONTACTO'!C515)),"OK",NA()))</f>
        <v>#N/A</v>
      </c>
      <c r="D515" s="40" t="e">
        <f>IF(AND('DO NOT USE_Contact Formulas'!A515,ISBLANK('Captura de datos de CONTACTO'!D515)),"Birthdate is required",IF(NOT(ISBLANK('Captura de datos de CONTACTO'!D515)),"OK",NA()))</f>
        <v>#N/A</v>
      </c>
      <c r="E515" s="40" t="e">
        <f>IF(AND('DO NOT USE_Contact Formulas'!A515,ISBLANK('Captura de datos de CONTACTO'!E515)),"Mobile Phone is required",IF(NOT(ISBLANK('Captura de datos de CONTACTO'!E515)),IF(AND(ISNUMBER(VALUE('Captura de datos de CONTACTO'!E515)),LEFT('Captura de datos de CONTACTO'!E515,1)&lt;&gt;"1",LEN('Captura de datos de CONTACTO'!E515)=10),"OK","Phone number must be valid format"),NA()))</f>
        <v>#N/A</v>
      </c>
      <c r="F515" s="40" t="e">
        <f>IF(LEN('Captura de datos de CONTACTO'!F515)&gt;255,"Home Street Address must be less than 255 characters",IF('DO NOT USE_Contact Formulas'!A515,"OK",NA()))</f>
        <v>#N/A</v>
      </c>
      <c r="G515" s="40" t="e">
        <f>IF(LEN('Captura de datos de CONTACTO'!G515)&gt;40,"City must be less than 40 characters",IF('DO NOT USE_Contact Formulas'!A515,"OK",NA()))</f>
        <v>#N/A</v>
      </c>
      <c r="H515" s="40" t="e">
        <f>IF(AND(NOT(ISBLANK('Captura de datos de CONTACTO'!H515)),ISNA(VLOOKUP('Captura de datos de CONTACTO'!H515,'DO NOT USE_School Picklist'!$P$3:$P$52,1,FALSE))),"Please select a value from the drop-down menu",IF('DO NOT USE_Contact Formulas'!A515,"OK",NA()))</f>
        <v>#N/A</v>
      </c>
      <c r="I515" s="40" t="e">
        <f>IF(AND('DO NOT USE_Contact Formulas'!A515,ISBLANK('Captura de datos de CONTACTO'!I515)),"Zip is required",IF(ISBLANK('Captura de datos de CONTACTO'!I515),NA(),"OK"))</f>
        <v>#N/A</v>
      </c>
      <c r="J515" s="40" t="e">
        <f>IF(AND('DO NOT USE_Contact Formulas'!A515,ISBLANK('Captura de datos de CONTACTO'!J515)),"Student or Staff? is required",IF(ISBLANK('Captura de datos de CONTACTO'!J515),NA(),IF(ISNA(VLOOKUP('Captura de datos de CONTACTO'!J515,'DO NOT USE_School Picklist'!$B$3:$B$6,1,FALSE)),"Please select a value from the drop-down menu","OK")))</f>
        <v>#N/A</v>
      </c>
      <c r="K515" s="40" t="e">
        <f>IF(AND('Captura de datos de CONTACTO'!J515='DO NOT USE_School Picklist'!$B$4,ISBLANK('Captura de datos de CONTACTO'!K515)),"Occupation/Job Title is required if Student or Staff? is Yes, staff/faculty or volunteer",IF('DO NOT USE_Contact Formulas'!A515,"OK",NA()))</f>
        <v>#N/A</v>
      </c>
      <c r="L515" s="40" t="e">
        <f ca="1">IF('Captura de datos de CONTACTO'!L515&gt;'DO NOT USE_School Picklist'!$C$3,"Date last on school campus/facility cannot be a future date",IF('DO NOT USE_Contact Formulas'!A515,IF(ISBLANK('Captura de datos de CONTACTO'!L515),"Date last on school campus/facility is required","OK"),NA()))</f>
        <v>#N/A</v>
      </c>
      <c r="M515" s="41" t="e">
        <f ca="1">IF('Captura de datos de CONTACTO'!M515&gt;'DO NOT USE_School Picklist'!$C$3,"Last Exposure Date cannot be a future date",IF('DO NOT USE_Contact Formulas'!A515,IF(ISBLANK('Captura de datos de CONTACTO'!M515),"Last Exposure Date is required","OK"),NA()))</f>
        <v>#N/A</v>
      </c>
      <c r="N515" s="41" t="e">
        <f>IF(AND('DO NOT USE_Contact Formulas'!A515,ISBLANK('Captura de datos de CONTACTO'!N515)),"Specific Place in the Location is required",IF(ISBLANK('Captura de datos de CONTACTO'!N515),NA(),"OK"))</f>
        <v>#N/A</v>
      </c>
      <c r="O515" s="40" t="e">
        <f>IF(AND(NOT(ISBLANK('Captura de datos de CONTACTO'!O515)),ISNA(VLOOKUP('Captura de datos de CONTACTO'!O515,'DO NOT USE_School Picklist'!$L$3:$L$81,1,FALSE))),"Please select a value from the drop-down menu",IF('DO NOT USE_Contact Formulas'!A515,"OK",NA()))</f>
        <v>#N/A</v>
      </c>
      <c r="P515" s="40" t="e">
        <f>IF(AND(NOT(ISBLANK('Captura de datos de CONTACTO'!P515)),NOT(ISNUMBER(MATCH("*@*.?*",'Captura de datos de CONTACTO'!P515,0)))),"Email must be in a valid format",IF('DO NOT USE_Contact Formulas'!A515,"OK",NA()))</f>
        <v>#N/A</v>
      </c>
      <c r="Q515" s="40" t="e">
        <f>IF(LEN('Captura de datos de CONTACTO'!Q515)&gt;50,"Parent/Guardian Name must be less than 50 characters",IF('DO NOT USE_Contact Formulas'!A515,"OK",NA()))</f>
        <v>#N/A</v>
      </c>
      <c r="R515" s="40" t="e">
        <f>IF(NOT(ISBLANK('Captura de datos de CONTACTO'!R515)),IF(AND(ISNUMBER('Captura de datos de CONTACTO'!R515),LEFT('Captura de datos de CONTACTO'!R515,1)&lt;&gt;"1",LEN('Captura de datos de CONTACTO'!R515)=10),"OK","Phone number must be valid format"),IF('DO NOT USE_Contact Formulas'!A515,"OK",NA()))</f>
        <v>#N/A</v>
      </c>
      <c r="S515" s="40" t="e">
        <f>IF(AND(NOT(ISBLANK('Captura de datos de CONTACTO'!S515)),ISNA(VLOOKUP('Captura de datos de CONTACTO'!S515,'DO NOT USE_School Picklist'!$N$3:$N$63,1,FALSE))),"Please select a value from the drop-down menu",IF('DO NOT USE_Contact Formulas'!A515,"OK",NA()))</f>
        <v>#N/A</v>
      </c>
      <c r="T515" s="53" t="e">
        <f>IF(AND(NOT(ISBLANK('Captura de datos de CONTACTO'!T515)),ISNA(VLOOKUP('Captura de datos de CONTACTO'!T515,'DO NOT USE_School Picklist'!$I$3:$I$5,1,FALSE))),"Please select a value from the drop-down menu",IF('DO NOT USE_Contact Formulas'!A515,"OK",NA()))</f>
        <v>#N/A</v>
      </c>
      <c r="U515" s="40" t="e">
        <f>IF(AND(NOT(ISBLANK('Captura de datos de CONTACTO'!U515)),ISNA(VLOOKUP('Captura de datos de CONTACTO'!U515,'DO NOT USE_School Picklist'!$E$3:$E$10,1,FALSE))),"Please select a value from the drop-down menu",IF('DO NOT USE_Contact Formulas'!A515,"OK",NA()))</f>
        <v>#N/A</v>
      </c>
      <c r="V515" s="53" t="e">
        <f>IF(AND(NOT(ISBLANK('Captura de datos de CONTACTO'!V515)),ISNA(VLOOKUP('Captura de datos de CONTACTO'!V515,'DO NOT USE_School Picklist'!$W$3:$W$9,1,FALSE))),"Please select a value from the drop-down menu",IF('DO NOT USE_Contact Formulas'!A515,"OK",NA()))</f>
        <v>#N/A</v>
      </c>
      <c r="W515" s="53" t="e">
        <f>IF(AND(NOT(ISBLANK('Captura de datos de CONTACTO'!W515)),ISNA(VLOOKUP('Captura de datos de CONTACTO'!W515,'DO NOT USE_School Picklist'!$W$3:$W$9,1,FALSE))),"Please select a value from the drop-down menu",IF('DO NOT USE_Case Formulas'!A515,"OK",NA()))</f>
        <v>#N/A</v>
      </c>
      <c r="X515" s="40" t="e">
        <f>IF(AND(NOT(ISBLANK('Captura de datos de CONTACTO'!X515)),ISNA(VLOOKUP('Captura de datos de CONTACTO'!X515,'DO NOT USE_School Picklist'!$F$3:$F$16,1,FALSE))),"Please select a value from the drop-down menu",IF('DO NOT USE_Contact Formulas'!A515,"OK",NA()))</f>
        <v>#N/A</v>
      </c>
      <c r="Y515" s="40" t="e">
        <f>IF(LEN('Captura de datos de CONTACTO'!Y515)&gt;100,"Classroom(s) must be less than 100 characters",IF('DO NOT USE_Contact Formulas'!A515,"OK",NA()))</f>
        <v>#N/A</v>
      </c>
      <c r="Z515" s="40" t="e">
        <f>IF(AND(NOT(ISBLANK('Captura de datos de CONTACTO'!Z515)),ISNA(VLOOKUP('Captura de datos de CONTACTO'!Z515,'DO NOT USE_School Picklist'!$K$3:$K$6,1,FALSE))),"Please select a value from the drop-down menu",IF('DO NOT USE_Contact Formulas'!A515,"OK",NA()))</f>
        <v>#N/A</v>
      </c>
      <c r="AA515" s="40" t="e">
        <f>IF(AND(NOT(ISBLANK('Captura de datos de CONTACTO'!AA515)),ISNA(VLOOKUP('Captura de datos de CONTACTO'!AA515,'DO NOT USE_School Picklist'!$D$3:$D$5,1,FALSE))),"Please select a value from the drop-down menu",IF('DO NOT USE_Contact Formulas'!A515,"OK",NA()))</f>
        <v>#N/A</v>
      </c>
      <c r="AB515" s="40"/>
      <c r="AC515" s="40" t="e">
        <f>IF(AND(NOT(ISBLANK('Captura de datos de CONTACTO'!AC515)),ISNA(VLOOKUP('Captura de datos de CONTACTO'!AC515,'DO NOT USE_School Picklist'!$G$3:$G$5,1,FALSE))),"Please select a value from the drop-down menu",IF('DO NOT USE_Contact Formulas'!A515,"OK",NA()))</f>
        <v>#N/A</v>
      </c>
      <c r="AD515" s="40"/>
      <c r="AE515" s="40" t="e">
        <f>IF(AND(NOT(ISBLANK('Captura de datos de CONTACTO'!AE515)),ISNA(VLOOKUP('Captura de datos de CONTACTO'!AE515,'DO NOT USE_School Picklist'!$H$3:$H$4,1,FALSE))),"Please select a value from the drop-down menu",IF('DO NOT USE_Contact Formulas'!A515,"OK",NA()))</f>
        <v>#N/A</v>
      </c>
      <c r="AF515" s="40" t="e">
        <f ca="1">IF('Captura de datos de CONTACTO'!AF515&gt;'DO NOT USE_School Picklist'!$C$3,"Test Date cannot be a future date",IF('DO NOT USE_Contact Formulas'!A515,"OK",NA()))</f>
        <v>#N/A</v>
      </c>
      <c r="AG515" s="53" t="e">
        <f>IF(AND('DO NOT USE_Contact Formulas'!A515,ISBLANK('Captura de datos de CONTACTO'!AB515)),"Lab Result Test Result is required",IF(AND(NOT(ISBLANK('Captura de datos de CONTACTO'!AB515)),ISNA(VLOOKUP('Captura de datos de CONTACTO'!AB515,'DO NOT USE_School Picklist'!$Q$3:$Q$8,1,FALSE))),"Please select a value from the drop-down menu",IF('DO NOT USE_Contact Formulas'!A515,"OK",NA())))</f>
        <v>#N/A</v>
      </c>
    </row>
    <row r="516" spans="1:33" x14ac:dyDescent="0.3">
      <c r="A516" s="39" t="e">
        <f>IF('DO NOT USE_Contact Formulas'!A516,IF('DO NOT USE_Contact Formulas'!B516,"Not all required fields are completed","OK"),NA())</f>
        <v>#N/A</v>
      </c>
      <c r="B516" s="40" t="e">
        <f>IF(AND('DO NOT USE_Contact Formulas'!A516,ISBLANK('Captura de datos de CONTACTO'!B516)),"First Name is required",IF(NOT(ISBLANK('Captura de datos de CONTACTO'!B516)),"OK",NA()))</f>
        <v>#N/A</v>
      </c>
      <c r="C516" s="40" t="e">
        <f>IF(AND('DO NOT USE_Contact Formulas'!A516,ISBLANK('Captura de datos de CONTACTO'!C516)),"Last Name is required",IF(NOT(ISBLANK('Captura de datos de CONTACTO'!C516)),"OK",NA()))</f>
        <v>#N/A</v>
      </c>
      <c r="D516" s="40" t="e">
        <f>IF(AND('DO NOT USE_Contact Formulas'!A516,ISBLANK('Captura de datos de CONTACTO'!D516)),"Birthdate is required",IF(NOT(ISBLANK('Captura de datos de CONTACTO'!D516)),"OK",NA()))</f>
        <v>#N/A</v>
      </c>
      <c r="E516" s="40" t="e">
        <f>IF(AND('DO NOT USE_Contact Formulas'!A516,ISBLANK('Captura de datos de CONTACTO'!E516)),"Mobile Phone is required",IF(NOT(ISBLANK('Captura de datos de CONTACTO'!E516)),IF(AND(ISNUMBER(VALUE('Captura de datos de CONTACTO'!E516)),LEFT('Captura de datos de CONTACTO'!E516,1)&lt;&gt;"1",LEN('Captura de datos de CONTACTO'!E516)=10),"OK","Phone number must be valid format"),NA()))</f>
        <v>#N/A</v>
      </c>
      <c r="F516" s="40" t="e">
        <f>IF(LEN('Captura de datos de CONTACTO'!F516)&gt;255,"Home Street Address must be less than 255 characters",IF('DO NOT USE_Contact Formulas'!A516,"OK",NA()))</f>
        <v>#N/A</v>
      </c>
      <c r="G516" s="40" t="e">
        <f>IF(LEN('Captura de datos de CONTACTO'!G516)&gt;40,"City must be less than 40 characters",IF('DO NOT USE_Contact Formulas'!A516,"OK",NA()))</f>
        <v>#N/A</v>
      </c>
      <c r="H516" s="40" t="e">
        <f>IF(AND(NOT(ISBLANK('Captura de datos de CONTACTO'!H516)),ISNA(VLOOKUP('Captura de datos de CONTACTO'!H516,'DO NOT USE_School Picklist'!$P$3:$P$52,1,FALSE))),"Please select a value from the drop-down menu",IF('DO NOT USE_Contact Formulas'!A516,"OK",NA()))</f>
        <v>#N/A</v>
      </c>
      <c r="I516" s="40" t="e">
        <f>IF(AND('DO NOT USE_Contact Formulas'!A516,ISBLANK('Captura de datos de CONTACTO'!I516)),"Zip is required",IF(ISBLANK('Captura de datos de CONTACTO'!I516),NA(),"OK"))</f>
        <v>#N/A</v>
      </c>
      <c r="J516" s="40" t="e">
        <f>IF(AND('DO NOT USE_Contact Formulas'!A516,ISBLANK('Captura de datos de CONTACTO'!J516)),"Student or Staff? is required",IF(ISBLANK('Captura de datos de CONTACTO'!J516),NA(),IF(ISNA(VLOOKUP('Captura de datos de CONTACTO'!J516,'DO NOT USE_School Picklist'!$B$3:$B$6,1,FALSE)),"Please select a value from the drop-down menu","OK")))</f>
        <v>#N/A</v>
      </c>
      <c r="K516" s="40" t="e">
        <f>IF(AND('Captura de datos de CONTACTO'!J516='DO NOT USE_School Picklist'!$B$4,ISBLANK('Captura de datos de CONTACTO'!K516)),"Occupation/Job Title is required if Student or Staff? is Yes, staff/faculty or volunteer",IF('DO NOT USE_Contact Formulas'!A516,"OK",NA()))</f>
        <v>#N/A</v>
      </c>
      <c r="L516" s="40" t="e">
        <f ca="1">IF('Captura de datos de CONTACTO'!L516&gt;'DO NOT USE_School Picklist'!$C$3,"Date last on school campus/facility cannot be a future date",IF('DO NOT USE_Contact Formulas'!A516,IF(ISBLANK('Captura de datos de CONTACTO'!L516),"Date last on school campus/facility is required","OK"),NA()))</f>
        <v>#N/A</v>
      </c>
      <c r="M516" s="41" t="e">
        <f ca="1">IF('Captura de datos de CONTACTO'!M516&gt;'DO NOT USE_School Picklist'!$C$3,"Last Exposure Date cannot be a future date",IF('DO NOT USE_Contact Formulas'!A516,IF(ISBLANK('Captura de datos de CONTACTO'!M516),"Last Exposure Date is required","OK"),NA()))</f>
        <v>#N/A</v>
      </c>
      <c r="N516" s="41" t="e">
        <f>IF(AND('DO NOT USE_Contact Formulas'!A516,ISBLANK('Captura de datos de CONTACTO'!N516)),"Specific Place in the Location is required",IF(ISBLANK('Captura de datos de CONTACTO'!N516),NA(),"OK"))</f>
        <v>#N/A</v>
      </c>
      <c r="O516" s="40" t="e">
        <f>IF(AND(NOT(ISBLANK('Captura de datos de CONTACTO'!O516)),ISNA(VLOOKUP('Captura de datos de CONTACTO'!O516,'DO NOT USE_School Picklist'!$L$3:$L$81,1,FALSE))),"Please select a value from the drop-down menu",IF('DO NOT USE_Contact Formulas'!A516,"OK",NA()))</f>
        <v>#N/A</v>
      </c>
      <c r="P516" s="40" t="e">
        <f>IF(AND(NOT(ISBLANK('Captura de datos de CONTACTO'!P516)),NOT(ISNUMBER(MATCH("*@*.?*",'Captura de datos de CONTACTO'!P516,0)))),"Email must be in a valid format",IF('DO NOT USE_Contact Formulas'!A516,"OK",NA()))</f>
        <v>#N/A</v>
      </c>
      <c r="Q516" s="40" t="e">
        <f>IF(LEN('Captura de datos de CONTACTO'!Q516)&gt;50,"Parent/Guardian Name must be less than 50 characters",IF('DO NOT USE_Contact Formulas'!A516,"OK",NA()))</f>
        <v>#N/A</v>
      </c>
      <c r="R516" s="40" t="e">
        <f>IF(NOT(ISBLANK('Captura de datos de CONTACTO'!R516)),IF(AND(ISNUMBER('Captura de datos de CONTACTO'!R516),LEFT('Captura de datos de CONTACTO'!R516,1)&lt;&gt;"1",LEN('Captura de datos de CONTACTO'!R516)=10),"OK","Phone number must be valid format"),IF('DO NOT USE_Contact Formulas'!A516,"OK",NA()))</f>
        <v>#N/A</v>
      </c>
      <c r="S516" s="40" t="e">
        <f>IF(AND(NOT(ISBLANK('Captura de datos de CONTACTO'!S516)),ISNA(VLOOKUP('Captura de datos de CONTACTO'!S516,'DO NOT USE_School Picklist'!$N$3:$N$63,1,FALSE))),"Please select a value from the drop-down menu",IF('DO NOT USE_Contact Formulas'!A516,"OK",NA()))</f>
        <v>#N/A</v>
      </c>
      <c r="T516" s="53" t="e">
        <f>IF(AND(NOT(ISBLANK('Captura de datos de CONTACTO'!T516)),ISNA(VLOOKUP('Captura de datos de CONTACTO'!T516,'DO NOT USE_School Picklist'!$I$3:$I$5,1,FALSE))),"Please select a value from the drop-down menu",IF('DO NOT USE_Contact Formulas'!A516,"OK",NA()))</f>
        <v>#N/A</v>
      </c>
      <c r="U516" s="40" t="e">
        <f>IF(AND(NOT(ISBLANK('Captura de datos de CONTACTO'!U516)),ISNA(VLOOKUP('Captura de datos de CONTACTO'!U516,'DO NOT USE_School Picklist'!$E$3:$E$10,1,FALSE))),"Please select a value from the drop-down menu",IF('DO NOT USE_Contact Formulas'!A516,"OK",NA()))</f>
        <v>#N/A</v>
      </c>
      <c r="V516" s="53" t="e">
        <f>IF(AND(NOT(ISBLANK('Captura de datos de CONTACTO'!V516)),ISNA(VLOOKUP('Captura de datos de CONTACTO'!V516,'DO NOT USE_School Picklist'!$W$3:$W$9,1,FALSE))),"Please select a value from the drop-down menu",IF('DO NOT USE_Contact Formulas'!A516,"OK",NA()))</f>
        <v>#N/A</v>
      </c>
      <c r="W516" s="53" t="e">
        <f>IF(AND(NOT(ISBLANK('Captura de datos de CONTACTO'!W516)),ISNA(VLOOKUP('Captura de datos de CONTACTO'!W516,'DO NOT USE_School Picklist'!$W$3:$W$9,1,FALSE))),"Please select a value from the drop-down menu",IF('DO NOT USE_Case Formulas'!A516,"OK",NA()))</f>
        <v>#N/A</v>
      </c>
      <c r="X516" s="40" t="e">
        <f>IF(AND(NOT(ISBLANK('Captura de datos de CONTACTO'!X516)),ISNA(VLOOKUP('Captura de datos de CONTACTO'!X516,'DO NOT USE_School Picklist'!$F$3:$F$16,1,FALSE))),"Please select a value from the drop-down menu",IF('DO NOT USE_Contact Formulas'!A516,"OK",NA()))</f>
        <v>#N/A</v>
      </c>
      <c r="Y516" s="40" t="e">
        <f>IF(LEN('Captura de datos de CONTACTO'!Y516)&gt;100,"Classroom(s) must be less than 100 characters",IF('DO NOT USE_Contact Formulas'!A516,"OK",NA()))</f>
        <v>#N/A</v>
      </c>
      <c r="Z516" s="40" t="e">
        <f>IF(AND(NOT(ISBLANK('Captura de datos de CONTACTO'!Z516)),ISNA(VLOOKUP('Captura de datos de CONTACTO'!Z516,'DO NOT USE_School Picklist'!$K$3:$K$6,1,FALSE))),"Please select a value from the drop-down menu",IF('DO NOT USE_Contact Formulas'!A516,"OK",NA()))</f>
        <v>#N/A</v>
      </c>
      <c r="AA516" s="40" t="e">
        <f>IF(AND(NOT(ISBLANK('Captura de datos de CONTACTO'!AA516)),ISNA(VLOOKUP('Captura de datos de CONTACTO'!AA516,'DO NOT USE_School Picklist'!$D$3:$D$5,1,FALSE))),"Please select a value from the drop-down menu",IF('DO NOT USE_Contact Formulas'!A516,"OK",NA()))</f>
        <v>#N/A</v>
      </c>
      <c r="AB516" s="40"/>
      <c r="AC516" s="40" t="e">
        <f>IF(AND(NOT(ISBLANK('Captura de datos de CONTACTO'!AC516)),ISNA(VLOOKUP('Captura de datos de CONTACTO'!AC516,'DO NOT USE_School Picklist'!$G$3:$G$5,1,FALSE))),"Please select a value from the drop-down menu",IF('DO NOT USE_Contact Formulas'!A516,"OK",NA()))</f>
        <v>#N/A</v>
      </c>
      <c r="AD516" s="40"/>
      <c r="AE516" s="40" t="e">
        <f>IF(AND(NOT(ISBLANK('Captura de datos de CONTACTO'!AE516)),ISNA(VLOOKUP('Captura de datos de CONTACTO'!AE516,'DO NOT USE_School Picklist'!$H$3:$H$4,1,FALSE))),"Please select a value from the drop-down menu",IF('DO NOT USE_Contact Formulas'!A516,"OK",NA()))</f>
        <v>#N/A</v>
      </c>
      <c r="AF516" s="40" t="e">
        <f ca="1">IF('Captura de datos de CONTACTO'!AF516&gt;'DO NOT USE_School Picklist'!$C$3,"Test Date cannot be a future date",IF('DO NOT USE_Contact Formulas'!A516,"OK",NA()))</f>
        <v>#N/A</v>
      </c>
      <c r="AG516" s="53" t="e">
        <f>IF(AND('DO NOT USE_Contact Formulas'!A516,ISBLANK('Captura de datos de CONTACTO'!AB516)),"Lab Result Test Result is required",IF(AND(NOT(ISBLANK('Captura de datos de CONTACTO'!AB516)),ISNA(VLOOKUP('Captura de datos de CONTACTO'!AB516,'DO NOT USE_School Picklist'!$Q$3:$Q$8,1,FALSE))),"Please select a value from the drop-down menu",IF('DO NOT USE_Contact Formulas'!A516,"OK",NA())))</f>
        <v>#N/A</v>
      </c>
    </row>
    <row r="517" spans="1:33" x14ac:dyDescent="0.3">
      <c r="A517" s="39" t="e">
        <f>IF('DO NOT USE_Contact Formulas'!A517,IF('DO NOT USE_Contact Formulas'!B517,"Not all required fields are completed","OK"),NA())</f>
        <v>#N/A</v>
      </c>
      <c r="B517" s="40" t="e">
        <f>IF(AND('DO NOT USE_Contact Formulas'!A517,ISBLANK('Captura de datos de CONTACTO'!B517)),"First Name is required",IF(NOT(ISBLANK('Captura de datos de CONTACTO'!B517)),"OK",NA()))</f>
        <v>#N/A</v>
      </c>
      <c r="C517" s="40" t="e">
        <f>IF(AND('DO NOT USE_Contact Formulas'!A517,ISBLANK('Captura de datos de CONTACTO'!C517)),"Last Name is required",IF(NOT(ISBLANK('Captura de datos de CONTACTO'!C517)),"OK",NA()))</f>
        <v>#N/A</v>
      </c>
      <c r="D517" s="40" t="e">
        <f>IF(AND('DO NOT USE_Contact Formulas'!A517,ISBLANK('Captura de datos de CONTACTO'!D517)),"Birthdate is required",IF(NOT(ISBLANK('Captura de datos de CONTACTO'!D517)),"OK",NA()))</f>
        <v>#N/A</v>
      </c>
      <c r="E517" s="40" t="e">
        <f>IF(AND('DO NOT USE_Contact Formulas'!A517,ISBLANK('Captura de datos de CONTACTO'!E517)),"Mobile Phone is required",IF(NOT(ISBLANK('Captura de datos de CONTACTO'!E517)),IF(AND(ISNUMBER(VALUE('Captura de datos de CONTACTO'!E517)),LEFT('Captura de datos de CONTACTO'!E517,1)&lt;&gt;"1",LEN('Captura de datos de CONTACTO'!E517)=10),"OK","Phone number must be valid format"),NA()))</f>
        <v>#N/A</v>
      </c>
      <c r="F517" s="40" t="e">
        <f>IF(LEN('Captura de datos de CONTACTO'!F517)&gt;255,"Home Street Address must be less than 255 characters",IF('DO NOT USE_Contact Formulas'!A517,"OK",NA()))</f>
        <v>#N/A</v>
      </c>
      <c r="G517" s="40" t="e">
        <f>IF(LEN('Captura de datos de CONTACTO'!G517)&gt;40,"City must be less than 40 characters",IF('DO NOT USE_Contact Formulas'!A517,"OK",NA()))</f>
        <v>#N/A</v>
      </c>
      <c r="H517" s="40" t="e">
        <f>IF(AND(NOT(ISBLANK('Captura de datos de CONTACTO'!H517)),ISNA(VLOOKUP('Captura de datos de CONTACTO'!H517,'DO NOT USE_School Picklist'!$P$3:$P$52,1,FALSE))),"Please select a value from the drop-down menu",IF('DO NOT USE_Contact Formulas'!A517,"OK",NA()))</f>
        <v>#N/A</v>
      </c>
      <c r="I517" s="40" t="e">
        <f>IF(AND('DO NOT USE_Contact Formulas'!A517,ISBLANK('Captura de datos de CONTACTO'!I517)),"Zip is required",IF(ISBLANK('Captura de datos de CONTACTO'!I517),NA(),"OK"))</f>
        <v>#N/A</v>
      </c>
      <c r="J517" s="40" t="e">
        <f>IF(AND('DO NOT USE_Contact Formulas'!A517,ISBLANK('Captura de datos de CONTACTO'!J517)),"Student or Staff? is required",IF(ISBLANK('Captura de datos de CONTACTO'!J517),NA(),IF(ISNA(VLOOKUP('Captura de datos de CONTACTO'!J517,'DO NOT USE_School Picklist'!$B$3:$B$6,1,FALSE)),"Please select a value from the drop-down menu","OK")))</f>
        <v>#N/A</v>
      </c>
      <c r="K517" s="40" t="e">
        <f>IF(AND('Captura de datos de CONTACTO'!J517='DO NOT USE_School Picklist'!$B$4,ISBLANK('Captura de datos de CONTACTO'!K517)),"Occupation/Job Title is required if Student or Staff? is Yes, staff/faculty or volunteer",IF('DO NOT USE_Contact Formulas'!A517,"OK",NA()))</f>
        <v>#N/A</v>
      </c>
      <c r="L517" s="40" t="e">
        <f ca="1">IF('Captura de datos de CONTACTO'!L517&gt;'DO NOT USE_School Picklist'!$C$3,"Date last on school campus/facility cannot be a future date",IF('DO NOT USE_Contact Formulas'!A517,IF(ISBLANK('Captura de datos de CONTACTO'!L517),"Date last on school campus/facility is required","OK"),NA()))</f>
        <v>#N/A</v>
      </c>
      <c r="M517" s="41" t="e">
        <f ca="1">IF('Captura de datos de CONTACTO'!M517&gt;'DO NOT USE_School Picklist'!$C$3,"Last Exposure Date cannot be a future date",IF('DO NOT USE_Contact Formulas'!A517,IF(ISBLANK('Captura de datos de CONTACTO'!M517),"Last Exposure Date is required","OK"),NA()))</f>
        <v>#N/A</v>
      </c>
      <c r="N517" s="41" t="e">
        <f>IF(AND('DO NOT USE_Contact Formulas'!A517,ISBLANK('Captura de datos de CONTACTO'!N517)),"Specific Place in the Location is required",IF(ISBLANK('Captura de datos de CONTACTO'!N517),NA(),"OK"))</f>
        <v>#N/A</v>
      </c>
      <c r="O517" s="40" t="e">
        <f>IF(AND(NOT(ISBLANK('Captura de datos de CONTACTO'!O517)),ISNA(VLOOKUP('Captura de datos de CONTACTO'!O517,'DO NOT USE_School Picklist'!$L$3:$L$81,1,FALSE))),"Please select a value from the drop-down menu",IF('DO NOT USE_Contact Formulas'!A517,"OK",NA()))</f>
        <v>#N/A</v>
      </c>
      <c r="P517" s="40" t="e">
        <f>IF(AND(NOT(ISBLANK('Captura de datos de CONTACTO'!P517)),NOT(ISNUMBER(MATCH("*@*.?*",'Captura de datos de CONTACTO'!P517,0)))),"Email must be in a valid format",IF('DO NOT USE_Contact Formulas'!A517,"OK",NA()))</f>
        <v>#N/A</v>
      </c>
      <c r="Q517" s="40" t="e">
        <f>IF(LEN('Captura de datos de CONTACTO'!Q517)&gt;50,"Parent/Guardian Name must be less than 50 characters",IF('DO NOT USE_Contact Formulas'!A517,"OK",NA()))</f>
        <v>#N/A</v>
      </c>
      <c r="R517" s="40" t="e">
        <f>IF(NOT(ISBLANK('Captura de datos de CONTACTO'!R517)),IF(AND(ISNUMBER('Captura de datos de CONTACTO'!R517),LEFT('Captura de datos de CONTACTO'!R517,1)&lt;&gt;"1",LEN('Captura de datos de CONTACTO'!R517)=10),"OK","Phone number must be valid format"),IF('DO NOT USE_Contact Formulas'!A517,"OK",NA()))</f>
        <v>#N/A</v>
      </c>
      <c r="S517" s="40" t="e">
        <f>IF(AND(NOT(ISBLANK('Captura de datos de CONTACTO'!S517)),ISNA(VLOOKUP('Captura de datos de CONTACTO'!S517,'DO NOT USE_School Picklist'!$N$3:$N$63,1,FALSE))),"Please select a value from the drop-down menu",IF('DO NOT USE_Contact Formulas'!A517,"OK",NA()))</f>
        <v>#N/A</v>
      </c>
      <c r="T517" s="53" t="e">
        <f>IF(AND(NOT(ISBLANK('Captura de datos de CONTACTO'!T517)),ISNA(VLOOKUP('Captura de datos de CONTACTO'!T517,'DO NOT USE_School Picklist'!$I$3:$I$5,1,FALSE))),"Please select a value from the drop-down menu",IF('DO NOT USE_Contact Formulas'!A517,"OK",NA()))</f>
        <v>#N/A</v>
      </c>
      <c r="U517" s="40" t="e">
        <f>IF(AND(NOT(ISBLANK('Captura de datos de CONTACTO'!U517)),ISNA(VLOOKUP('Captura de datos de CONTACTO'!U517,'DO NOT USE_School Picklist'!$E$3:$E$10,1,FALSE))),"Please select a value from the drop-down menu",IF('DO NOT USE_Contact Formulas'!A517,"OK",NA()))</f>
        <v>#N/A</v>
      </c>
      <c r="V517" s="53" t="e">
        <f>IF(AND(NOT(ISBLANK('Captura de datos de CONTACTO'!V517)),ISNA(VLOOKUP('Captura de datos de CONTACTO'!V517,'DO NOT USE_School Picklist'!$W$3:$W$9,1,FALSE))),"Please select a value from the drop-down menu",IF('DO NOT USE_Contact Formulas'!A517,"OK",NA()))</f>
        <v>#N/A</v>
      </c>
      <c r="W517" s="53" t="e">
        <f>IF(AND(NOT(ISBLANK('Captura de datos de CONTACTO'!W517)),ISNA(VLOOKUP('Captura de datos de CONTACTO'!W517,'DO NOT USE_School Picklist'!$W$3:$W$9,1,FALSE))),"Please select a value from the drop-down menu",IF('DO NOT USE_Case Formulas'!A517,"OK",NA()))</f>
        <v>#N/A</v>
      </c>
      <c r="X517" s="40" t="e">
        <f>IF(AND(NOT(ISBLANK('Captura de datos de CONTACTO'!X517)),ISNA(VLOOKUP('Captura de datos de CONTACTO'!X517,'DO NOT USE_School Picklist'!$F$3:$F$16,1,FALSE))),"Please select a value from the drop-down menu",IF('DO NOT USE_Contact Formulas'!A517,"OK",NA()))</f>
        <v>#N/A</v>
      </c>
      <c r="Y517" s="40" t="e">
        <f>IF(LEN('Captura de datos de CONTACTO'!Y517)&gt;100,"Classroom(s) must be less than 100 characters",IF('DO NOT USE_Contact Formulas'!A517,"OK",NA()))</f>
        <v>#N/A</v>
      </c>
      <c r="Z517" s="40" t="e">
        <f>IF(AND(NOT(ISBLANK('Captura de datos de CONTACTO'!Z517)),ISNA(VLOOKUP('Captura de datos de CONTACTO'!Z517,'DO NOT USE_School Picklist'!$K$3:$K$6,1,FALSE))),"Please select a value from the drop-down menu",IF('DO NOT USE_Contact Formulas'!A517,"OK",NA()))</f>
        <v>#N/A</v>
      </c>
      <c r="AA517" s="40" t="e">
        <f>IF(AND(NOT(ISBLANK('Captura de datos de CONTACTO'!AA517)),ISNA(VLOOKUP('Captura de datos de CONTACTO'!AA517,'DO NOT USE_School Picklist'!$D$3:$D$5,1,FALSE))),"Please select a value from the drop-down menu",IF('DO NOT USE_Contact Formulas'!A517,"OK",NA()))</f>
        <v>#N/A</v>
      </c>
      <c r="AB517" s="40"/>
      <c r="AC517" s="40" t="e">
        <f>IF(AND(NOT(ISBLANK('Captura de datos de CONTACTO'!AC517)),ISNA(VLOOKUP('Captura de datos de CONTACTO'!AC517,'DO NOT USE_School Picklist'!$G$3:$G$5,1,FALSE))),"Please select a value from the drop-down menu",IF('DO NOT USE_Contact Formulas'!A517,"OK",NA()))</f>
        <v>#N/A</v>
      </c>
      <c r="AD517" s="40"/>
      <c r="AE517" s="40" t="e">
        <f>IF(AND(NOT(ISBLANK('Captura de datos de CONTACTO'!AE517)),ISNA(VLOOKUP('Captura de datos de CONTACTO'!AE517,'DO NOT USE_School Picklist'!$H$3:$H$4,1,FALSE))),"Please select a value from the drop-down menu",IF('DO NOT USE_Contact Formulas'!A517,"OK",NA()))</f>
        <v>#N/A</v>
      </c>
      <c r="AF517" s="40" t="e">
        <f ca="1">IF('Captura de datos de CONTACTO'!AF517&gt;'DO NOT USE_School Picklist'!$C$3,"Test Date cannot be a future date",IF('DO NOT USE_Contact Formulas'!A517,"OK",NA()))</f>
        <v>#N/A</v>
      </c>
      <c r="AG517" s="53" t="e">
        <f>IF(AND('DO NOT USE_Contact Formulas'!A517,ISBLANK('Captura de datos de CONTACTO'!AB517)),"Lab Result Test Result is required",IF(AND(NOT(ISBLANK('Captura de datos de CONTACTO'!AB517)),ISNA(VLOOKUP('Captura de datos de CONTACTO'!AB517,'DO NOT USE_School Picklist'!$Q$3:$Q$8,1,FALSE))),"Please select a value from the drop-down menu",IF('DO NOT USE_Contact Formulas'!A517,"OK",NA())))</f>
        <v>#N/A</v>
      </c>
    </row>
    <row r="518" spans="1:33" x14ac:dyDescent="0.3">
      <c r="A518" s="39" t="e">
        <f>IF('DO NOT USE_Contact Formulas'!A518,IF('DO NOT USE_Contact Formulas'!B518,"Not all required fields are completed","OK"),NA())</f>
        <v>#N/A</v>
      </c>
      <c r="B518" s="40" t="e">
        <f>IF(AND('DO NOT USE_Contact Formulas'!A518,ISBLANK('Captura de datos de CONTACTO'!B518)),"First Name is required",IF(NOT(ISBLANK('Captura de datos de CONTACTO'!B518)),"OK",NA()))</f>
        <v>#N/A</v>
      </c>
      <c r="C518" s="40" t="e">
        <f>IF(AND('DO NOT USE_Contact Formulas'!A518,ISBLANK('Captura de datos de CONTACTO'!C518)),"Last Name is required",IF(NOT(ISBLANK('Captura de datos de CONTACTO'!C518)),"OK",NA()))</f>
        <v>#N/A</v>
      </c>
      <c r="D518" s="40" t="e">
        <f>IF(AND('DO NOT USE_Contact Formulas'!A518,ISBLANK('Captura de datos de CONTACTO'!D518)),"Birthdate is required",IF(NOT(ISBLANK('Captura de datos de CONTACTO'!D518)),"OK",NA()))</f>
        <v>#N/A</v>
      </c>
      <c r="E518" s="40" t="e">
        <f>IF(AND('DO NOT USE_Contact Formulas'!A518,ISBLANK('Captura de datos de CONTACTO'!E518)),"Mobile Phone is required",IF(NOT(ISBLANK('Captura de datos de CONTACTO'!E518)),IF(AND(ISNUMBER(VALUE('Captura de datos de CONTACTO'!E518)),LEFT('Captura de datos de CONTACTO'!E518,1)&lt;&gt;"1",LEN('Captura de datos de CONTACTO'!E518)=10),"OK","Phone number must be valid format"),NA()))</f>
        <v>#N/A</v>
      </c>
      <c r="F518" s="40" t="e">
        <f>IF(LEN('Captura de datos de CONTACTO'!F518)&gt;255,"Home Street Address must be less than 255 characters",IF('DO NOT USE_Contact Formulas'!A518,"OK",NA()))</f>
        <v>#N/A</v>
      </c>
      <c r="G518" s="40" t="e">
        <f>IF(LEN('Captura de datos de CONTACTO'!G518)&gt;40,"City must be less than 40 characters",IF('DO NOT USE_Contact Formulas'!A518,"OK",NA()))</f>
        <v>#N/A</v>
      </c>
      <c r="H518" s="40" t="e">
        <f>IF(AND(NOT(ISBLANK('Captura de datos de CONTACTO'!H518)),ISNA(VLOOKUP('Captura de datos de CONTACTO'!H518,'DO NOT USE_School Picklist'!$P$3:$P$52,1,FALSE))),"Please select a value from the drop-down menu",IF('DO NOT USE_Contact Formulas'!A518,"OK",NA()))</f>
        <v>#N/A</v>
      </c>
      <c r="I518" s="40" t="e">
        <f>IF(AND('DO NOT USE_Contact Formulas'!A518,ISBLANK('Captura de datos de CONTACTO'!I518)),"Zip is required",IF(ISBLANK('Captura de datos de CONTACTO'!I518),NA(),"OK"))</f>
        <v>#N/A</v>
      </c>
      <c r="J518" s="40" t="e">
        <f>IF(AND('DO NOT USE_Contact Formulas'!A518,ISBLANK('Captura de datos de CONTACTO'!J518)),"Student or Staff? is required",IF(ISBLANK('Captura de datos de CONTACTO'!J518),NA(),IF(ISNA(VLOOKUP('Captura de datos de CONTACTO'!J518,'DO NOT USE_School Picklist'!$B$3:$B$6,1,FALSE)),"Please select a value from the drop-down menu","OK")))</f>
        <v>#N/A</v>
      </c>
      <c r="K518" s="40" t="e">
        <f>IF(AND('Captura de datos de CONTACTO'!J518='DO NOT USE_School Picklist'!$B$4,ISBLANK('Captura de datos de CONTACTO'!K518)),"Occupation/Job Title is required if Student or Staff? is Yes, staff/faculty or volunteer",IF('DO NOT USE_Contact Formulas'!A518,"OK",NA()))</f>
        <v>#N/A</v>
      </c>
      <c r="L518" s="40" t="e">
        <f ca="1">IF('Captura de datos de CONTACTO'!L518&gt;'DO NOT USE_School Picklist'!$C$3,"Date last on school campus/facility cannot be a future date",IF('DO NOT USE_Contact Formulas'!A518,IF(ISBLANK('Captura de datos de CONTACTO'!L518),"Date last on school campus/facility is required","OK"),NA()))</f>
        <v>#N/A</v>
      </c>
      <c r="M518" s="41" t="e">
        <f ca="1">IF('Captura de datos de CONTACTO'!M518&gt;'DO NOT USE_School Picklist'!$C$3,"Last Exposure Date cannot be a future date",IF('DO NOT USE_Contact Formulas'!A518,IF(ISBLANK('Captura de datos de CONTACTO'!M518),"Last Exposure Date is required","OK"),NA()))</f>
        <v>#N/A</v>
      </c>
      <c r="N518" s="41" t="e">
        <f>IF(AND('DO NOT USE_Contact Formulas'!A518,ISBLANK('Captura de datos de CONTACTO'!N518)),"Specific Place in the Location is required",IF(ISBLANK('Captura de datos de CONTACTO'!N518),NA(),"OK"))</f>
        <v>#N/A</v>
      </c>
      <c r="O518" s="40" t="e">
        <f>IF(AND(NOT(ISBLANK('Captura de datos de CONTACTO'!O518)),ISNA(VLOOKUP('Captura de datos de CONTACTO'!O518,'DO NOT USE_School Picklist'!$L$3:$L$81,1,FALSE))),"Please select a value from the drop-down menu",IF('DO NOT USE_Contact Formulas'!A518,"OK",NA()))</f>
        <v>#N/A</v>
      </c>
      <c r="P518" s="40" t="e">
        <f>IF(AND(NOT(ISBLANK('Captura de datos de CONTACTO'!P518)),NOT(ISNUMBER(MATCH("*@*.?*",'Captura de datos de CONTACTO'!P518,0)))),"Email must be in a valid format",IF('DO NOT USE_Contact Formulas'!A518,"OK",NA()))</f>
        <v>#N/A</v>
      </c>
      <c r="Q518" s="40" t="e">
        <f>IF(LEN('Captura de datos de CONTACTO'!Q518)&gt;50,"Parent/Guardian Name must be less than 50 characters",IF('DO NOT USE_Contact Formulas'!A518,"OK",NA()))</f>
        <v>#N/A</v>
      </c>
      <c r="R518" s="40" t="e">
        <f>IF(NOT(ISBLANK('Captura de datos de CONTACTO'!R518)),IF(AND(ISNUMBER('Captura de datos de CONTACTO'!R518),LEFT('Captura de datos de CONTACTO'!R518,1)&lt;&gt;"1",LEN('Captura de datos de CONTACTO'!R518)=10),"OK","Phone number must be valid format"),IF('DO NOT USE_Contact Formulas'!A518,"OK",NA()))</f>
        <v>#N/A</v>
      </c>
      <c r="S518" s="40" t="e">
        <f>IF(AND(NOT(ISBLANK('Captura de datos de CONTACTO'!S518)),ISNA(VLOOKUP('Captura de datos de CONTACTO'!S518,'DO NOT USE_School Picklist'!$N$3:$N$63,1,FALSE))),"Please select a value from the drop-down menu",IF('DO NOT USE_Contact Formulas'!A518,"OK",NA()))</f>
        <v>#N/A</v>
      </c>
      <c r="T518" s="53" t="e">
        <f>IF(AND(NOT(ISBLANK('Captura de datos de CONTACTO'!T518)),ISNA(VLOOKUP('Captura de datos de CONTACTO'!T518,'DO NOT USE_School Picklist'!$I$3:$I$5,1,FALSE))),"Please select a value from the drop-down menu",IF('DO NOT USE_Contact Formulas'!A518,"OK",NA()))</f>
        <v>#N/A</v>
      </c>
      <c r="U518" s="40" t="e">
        <f>IF(AND(NOT(ISBLANK('Captura de datos de CONTACTO'!U518)),ISNA(VLOOKUP('Captura de datos de CONTACTO'!U518,'DO NOT USE_School Picklist'!$E$3:$E$10,1,FALSE))),"Please select a value from the drop-down menu",IF('DO NOT USE_Contact Formulas'!A518,"OK",NA()))</f>
        <v>#N/A</v>
      </c>
      <c r="V518" s="53" t="e">
        <f>IF(AND(NOT(ISBLANK('Captura de datos de CONTACTO'!V518)),ISNA(VLOOKUP('Captura de datos de CONTACTO'!V518,'DO NOT USE_School Picklist'!$W$3:$W$9,1,FALSE))),"Please select a value from the drop-down menu",IF('DO NOT USE_Contact Formulas'!A518,"OK",NA()))</f>
        <v>#N/A</v>
      </c>
      <c r="W518" s="53" t="e">
        <f>IF(AND(NOT(ISBLANK('Captura de datos de CONTACTO'!W518)),ISNA(VLOOKUP('Captura de datos de CONTACTO'!W518,'DO NOT USE_School Picklist'!$W$3:$W$9,1,FALSE))),"Please select a value from the drop-down menu",IF('DO NOT USE_Case Formulas'!A518,"OK",NA()))</f>
        <v>#N/A</v>
      </c>
      <c r="X518" s="40" t="e">
        <f>IF(AND(NOT(ISBLANK('Captura de datos de CONTACTO'!X518)),ISNA(VLOOKUP('Captura de datos de CONTACTO'!X518,'DO NOT USE_School Picklist'!$F$3:$F$16,1,FALSE))),"Please select a value from the drop-down menu",IF('DO NOT USE_Contact Formulas'!A518,"OK",NA()))</f>
        <v>#N/A</v>
      </c>
      <c r="Y518" s="40" t="e">
        <f>IF(LEN('Captura de datos de CONTACTO'!Y518)&gt;100,"Classroom(s) must be less than 100 characters",IF('DO NOT USE_Contact Formulas'!A518,"OK",NA()))</f>
        <v>#N/A</v>
      </c>
      <c r="Z518" s="40" t="e">
        <f>IF(AND(NOT(ISBLANK('Captura de datos de CONTACTO'!Z518)),ISNA(VLOOKUP('Captura de datos de CONTACTO'!Z518,'DO NOT USE_School Picklist'!$K$3:$K$6,1,FALSE))),"Please select a value from the drop-down menu",IF('DO NOT USE_Contact Formulas'!A518,"OK",NA()))</f>
        <v>#N/A</v>
      </c>
      <c r="AA518" s="40" t="e">
        <f>IF(AND(NOT(ISBLANK('Captura de datos de CONTACTO'!AA518)),ISNA(VLOOKUP('Captura de datos de CONTACTO'!AA518,'DO NOT USE_School Picklist'!$D$3:$D$5,1,FALSE))),"Please select a value from the drop-down menu",IF('DO NOT USE_Contact Formulas'!A518,"OK",NA()))</f>
        <v>#N/A</v>
      </c>
      <c r="AB518" s="40"/>
      <c r="AC518" s="40" t="e">
        <f>IF(AND(NOT(ISBLANK('Captura de datos de CONTACTO'!AC518)),ISNA(VLOOKUP('Captura de datos de CONTACTO'!AC518,'DO NOT USE_School Picklist'!$G$3:$G$5,1,FALSE))),"Please select a value from the drop-down menu",IF('DO NOT USE_Contact Formulas'!A518,"OK",NA()))</f>
        <v>#N/A</v>
      </c>
      <c r="AD518" s="40"/>
      <c r="AE518" s="40" t="e">
        <f>IF(AND(NOT(ISBLANK('Captura de datos de CONTACTO'!AE518)),ISNA(VLOOKUP('Captura de datos de CONTACTO'!AE518,'DO NOT USE_School Picklist'!$H$3:$H$4,1,FALSE))),"Please select a value from the drop-down menu",IF('DO NOT USE_Contact Formulas'!A518,"OK",NA()))</f>
        <v>#N/A</v>
      </c>
      <c r="AF518" s="40" t="e">
        <f ca="1">IF('Captura de datos de CONTACTO'!AF518&gt;'DO NOT USE_School Picklist'!$C$3,"Test Date cannot be a future date",IF('DO NOT USE_Contact Formulas'!A518,"OK",NA()))</f>
        <v>#N/A</v>
      </c>
      <c r="AG518" s="53" t="e">
        <f>IF(AND('DO NOT USE_Contact Formulas'!A518,ISBLANK('Captura de datos de CONTACTO'!AB518)),"Lab Result Test Result is required",IF(AND(NOT(ISBLANK('Captura de datos de CONTACTO'!AB518)),ISNA(VLOOKUP('Captura de datos de CONTACTO'!AB518,'DO NOT USE_School Picklist'!$Q$3:$Q$8,1,FALSE))),"Please select a value from the drop-down menu",IF('DO NOT USE_Contact Formulas'!A518,"OK",NA())))</f>
        <v>#N/A</v>
      </c>
    </row>
    <row r="519" spans="1:33" x14ac:dyDescent="0.3">
      <c r="A519" s="39" t="e">
        <f>IF('DO NOT USE_Contact Formulas'!A519,IF('DO NOT USE_Contact Formulas'!B519,"Not all required fields are completed","OK"),NA())</f>
        <v>#N/A</v>
      </c>
      <c r="B519" s="40" t="e">
        <f>IF(AND('DO NOT USE_Contact Formulas'!A519,ISBLANK('Captura de datos de CONTACTO'!B519)),"First Name is required",IF(NOT(ISBLANK('Captura de datos de CONTACTO'!B519)),"OK",NA()))</f>
        <v>#N/A</v>
      </c>
      <c r="C519" s="40" t="e">
        <f>IF(AND('DO NOT USE_Contact Formulas'!A519,ISBLANK('Captura de datos de CONTACTO'!C519)),"Last Name is required",IF(NOT(ISBLANK('Captura de datos de CONTACTO'!C519)),"OK",NA()))</f>
        <v>#N/A</v>
      </c>
      <c r="D519" s="40" t="e">
        <f>IF(AND('DO NOT USE_Contact Formulas'!A519,ISBLANK('Captura de datos de CONTACTO'!D519)),"Birthdate is required",IF(NOT(ISBLANK('Captura de datos de CONTACTO'!D519)),"OK",NA()))</f>
        <v>#N/A</v>
      </c>
      <c r="E519" s="40" t="e">
        <f>IF(AND('DO NOT USE_Contact Formulas'!A519,ISBLANK('Captura de datos de CONTACTO'!E519)),"Mobile Phone is required",IF(NOT(ISBLANK('Captura de datos de CONTACTO'!E519)),IF(AND(ISNUMBER(VALUE('Captura de datos de CONTACTO'!E519)),LEFT('Captura de datos de CONTACTO'!E519,1)&lt;&gt;"1",LEN('Captura de datos de CONTACTO'!E519)=10),"OK","Phone number must be valid format"),NA()))</f>
        <v>#N/A</v>
      </c>
      <c r="F519" s="40" t="e">
        <f>IF(LEN('Captura de datos de CONTACTO'!F519)&gt;255,"Home Street Address must be less than 255 characters",IF('DO NOT USE_Contact Formulas'!A519,"OK",NA()))</f>
        <v>#N/A</v>
      </c>
      <c r="G519" s="40" t="e">
        <f>IF(LEN('Captura de datos de CONTACTO'!G519)&gt;40,"City must be less than 40 characters",IF('DO NOT USE_Contact Formulas'!A519,"OK",NA()))</f>
        <v>#N/A</v>
      </c>
      <c r="H519" s="40" t="e">
        <f>IF(AND(NOT(ISBLANK('Captura de datos de CONTACTO'!H519)),ISNA(VLOOKUP('Captura de datos de CONTACTO'!H519,'DO NOT USE_School Picklist'!$P$3:$P$52,1,FALSE))),"Please select a value from the drop-down menu",IF('DO NOT USE_Contact Formulas'!A519,"OK",NA()))</f>
        <v>#N/A</v>
      </c>
      <c r="I519" s="40" t="e">
        <f>IF(AND('DO NOT USE_Contact Formulas'!A519,ISBLANK('Captura de datos de CONTACTO'!I519)),"Zip is required",IF(ISBLANK('Captura de datos de CONTACTO'!I519),NA(),"OK"))</f>
        <v>#N/A</v>
      </c>
      <c r="J519" s="40" t="e">
        <f>IF(AND('DO NOT USE_Contact Formulas'!A519,ISBLANK('Captura de datos de CONTACTO'!J519)),"Student or Staff? is required",IF(ISBLANK('Captura de datos de CONTACTO'!J519),NA(),IF(ISNA(VLOOKUP('Captura de datos de CONTACTO'!J519,'DO NOT USE_School Picklist'!$B$3:$B$6,1,FALSE)),"Please select a value from the drop-down menu","OK")))</f>
        <v>#N/A</v>
      </c>
      <c r="K519" s="40" t="e">
        <f>IF(AND('Captura de datos de CONTACTO'!J519='DO NOT USE_School Picklist'!$B$4,ISBLANK('Captura de datos de CONTACTO'!K519)),"Occupation/Job Title is required if Student or Staff? is Yes, staff/faculty or volunteer",IF('DO NOT USE_Contact Formulas'!A519,"OK",NA()))</f>
        <v>#N/A</v>
      </c>
      <c r="L519" s="40" t="e">
        <f ca="1">IF('Captura de datos de CONTACTO'!L519&gt;'DO NOT USE_School Picklist'!$C$3,"Date last on school campus/facility cannot be a future date",IF('DO NOT USE_Contact Formulas'!A519,IF(ISBLANK('Captura de datos de CONTACTO'!L519),"Date last on school campus/facility is required","OK"),NA()))</f>
        <v>#N/A</v>
      </c>
      <c r="M519" s="41" t="e">
        <f ca="1">IF('Captura de datos de CONTACTO'!M519&gt;'DO NOT USE_School Picklist'!$C$3,"Last Exposure Date cannot be a future date",IF('DO NOT USE_Contact Formulas'!A519,IF(ISBLANK('Captura de datos de CONTACTO'!M519),"Last Exposure Date is required","OK"),NA()))</f>
        <v>#N/A</v>
      </c>
      <c r="N519" s="41" t="e">
        <f>IF(AND('DO NOT USE_Contact Formulas'!A519,ISBLANK('Captura de datos de CONTACTO'!N519)),"Specific Place in the Location is required",IF(ISBLANK('Captura de datos de CONTACTO'!N519),NA(),"OK"))</f>
        <v>#N/A</v>
      </c>
      <c r="O519" s="40" t="e">
        <f>IF(AND(NOT(ISBLANK('Captura de datos de CONTACTO'!O519)),ISNA(VLOOKUP('Captura de datos de CONTACTO'!O519,'DO NOT USE_School Picklist'!$L$3:$L$81,1,FALSE))),"Please select a value from the drop-down menu",IF('DO NOT USE_Contact Formulas'!A519,"OK",NA()))</f>
        <v>#N/A</v>
      </c>
      <c r="P519" s="40" t="e">
        <f>IF(AND(NOT(ISBLANK('Captura de datos de CONTACTO'!P519)),NOT(ISNUMBER(MATCH("*@*.?*",'Captura de datos de CONTACTO'!P519,0)))),"Email must be in a valid format",IF('DO NOT USE_Contact Formulas'!A519,"OK",NA()))</f>
        <v>#N/A</v>
      </c>
      <c r="Q519" s="40" t="e">
        <f>IF(LEN('Captura de datos de CONTACTO'!Q519)&gt;50,"Parent/Guardian Name must be less than 50 characters",IF('DO NOT USE_Contact Formulas'!A519,"OK",NA()))</f>
        <v>#N/A</v>
      </c>
      <c r="R519" s="40" t="e">
        <f>IF(NOT(ISBLANK('Captura de datos de CONTACTO'!R519)),IF(AND(ISNUMBER('Captura de datos de CONTACTO'!R519),LEFT('Captura de datos de CONTACTO'!R519,1)&lt;&gt;"1",LEN('Captura de datos de CONTACTO'!R519)=10),"OK","Phone number must be valid format"),IF('DO NOT USE_Contact Formulas'!A519,"OK",NA()))</f>
        <v>#N/A</v>
      </c>
      <c r="S519" s="40" t="e">
        <f>IF(AND(NOT(ISBLANK('Captura de datos de CONTACTO'!S519)),ISNA(VLOOKUP('Captura de datos de CONTACTO'!S519,'DO NOT USE_School Picklist'!$N$3:$N$63,1,FALSE))),"Please select a value from the drop-down menu",IF('DO NOT USE_Contact Formulas'!A519,"OK",NA()))</f>
        <v>#N/A</v>
      </c>
      <c r="T519" s="53" t="e">
        <f>IF(AND(NOT(ISBLANK('Captura de datos de CONTACTO'!T519)),ISNA(VLOOKUP('Captura de datos de CONTACTO'!T519,'DO NOT USE_School Picklist'!$I$3:$I$5,1,FALSE))),"Please select a value from the drop-down menu",IF('DO NOT USE_Contact Formulas'!A519,"OK",NA()))</f>
        <v>#N/A</v>
      </c>
      <c r="U519" s="40" t="e">
        <f>IF(AND(NOT(ISBLANK('Captura de datos de CONTACTO'!U519)),ISNA(VLOOKUP('Captura de datos de CONTACTO'!U519,'DO NOT USE_School Picklist'!$E$3:$E$10,1,FALSE))),"Please select a value from the drop-down menu",IF('DO NOT USE_Contact Formulas'!A519,"OK",NA()))</f>
        <v>#N/A</v>
      </c>
      <c r="V519" s="53" t="e">
        <f>IF(AND(NOT(ISBLANK('Captura de datos de CONTACTO'!V519)),ISNA(VLOOKUP('Captura de datos de CONTACTO'!V519,'DO NOT USE_School Picklist'!$W$3:$W$9,1,FALSE))),"Please select a value from the drop-down menu",IF('DO NOT USE_Contact Formulas'!A519,"OK",NA()))</f>
        <v>#N/A</v>
      </c>
      <c r="W519" s="53" t="e">
        <f>IF(AND(NOT(ISBLANK('Captura de datos de CONTACTO'!W519)),ISNA(VLOOKUP('Captura de datos de CONTACTO'!W519,'DO NOT USE_School Picklist'!$W$3:$W$9,1,FALSE))),"Please select a value from the drop-down menu",IF('DO NOT USE_Case Formulas'!A519,"OK",NA()))</f>
        <v>#N/A</v>
      </c>
      <c r="X519" s="40" t="e">
        <f>IF(AND(NOT(ISBLANK('Captura de datos de CONTACTO'!X519)),ISNA(VLOOKUP('Captura de datos de CONTACTO'!X519,'DO NOT USE_School Picklist'!$F$3:$F$16,1,FALSE))),"Please select a value from the drop-down menu",IF('DO NOT USE_Contact Formulas'!A519,"OK",NA()))</f>
        <v>#N/A</v>
      </c>
      <c r="Y519" s="40" t="e">
        <f>IF(LEN('Captura de datos de CONTACTO'!Y519)&gt;100,"Classroom(s) must be less than 100 characters",IF('DO NOT USE_Contact Formulas'!A519,"OK",NA()))</f>
        <v>#N/A</v>
      </c>
      <c r="Z519" s="40" t="e">
        <f>IF(AND(NOT(ISBLANK('Captura de datos de CONTACTO'!Z519)),ISNA(VLOOKUP('Captura de datos de CONTACTO'!Z519,'DO NOT USE_School Picklist'!$K$3:$K$6,1,FALSE))),"Please select a value from the drop-down menu",IF('DO NOT USE_Contact Formulas'!A519,"OK",NA()))</f>
        <v>#N/A</v>
      </c>
      <c r="AA519" s="40" t="e">
        <f>IF(AND(NOT(ISBLANK('Captura de datos de CONTACTO'!AA519)),ISNA(VLOOKUP('Captura de datos de CONTACTO'!AA519,'DO NOT USE_School Picklist'!$D$3:$D$5,1,FALSE))),"Please select a value from the drop-down menu",IF('DO NOT USE_Contact Formulas'!A519,"OK",NA()))</f>
        <v>#N/A</v>
      </c>
      <c r="AB519" s="40"/>
      <c r="AC519" s="40" t="e">
        <f>IF(AND(NOT(ISBLANK('Captura de datos de CONTACTO'!AC519)),ISNA(VLOOKUP('Captura de datos de CONTACTO'!AC519,'DO NOT USE_School Picklist'!$G$3:$G$5,1,FALSE))),"Please select a value from the drop-down menu",IF('DO NOT USE_Contact Formulas'!A519,"OK",NA()))</f>
        <v>#N/A</v>
      </c>
      <c r="AD519" s="40"/>
      <c r="AE519" s="40" t="e">
        <f>IF(AND(NOT(ISBLANK('Captura de datos de CONTACTO'!AE519)),ISNA(VLOOKUP('Captura de datos de CONTACTO'!AE519,'DO NOT USE_School Picklist'!$H$3:$H$4,1,FALSE))),"Please select a value from the drop-down menu",IF('DO NOT USE_Contact Formulas'!A519,"OK",NA()))</f>
        <v>#N/A</v>
      </c>
      <c r="AF519" s="40" t="e">
        <f ca="1">IF('Captura de datos de CONTACTO'!AF519&gt;'DO NOT USE_School Picklist'!$C$3,"Test Date cannot be a future date",IF('DO NOT USE_Contact Formulas'!A519,"OK",NA()))</f>
        <v>#N/A</v>
      </c>
      <c r="AG519" s="53" t="e">
        <f>IF(AND('DO NOT USE_Contact Formulas'!A519,ISBLANK('Captura de datos de CONTACTO'!AB519)),"Lab Result Test Result is required",IF(AND(NOT(ISBLANK('Captura de datos de CONTACTO'!AB519)),ISNA(VLOOKUP('Captura de datos de CONTACTO'!AB519,'DO NOT USE_School Picklist'!$Q$3:$Q$8,1,FALSE))),"Please select a value from the drop-down menu",IF('DO NOT USE_Contact Formulas'!A519,"OK",NA())))</f>
        <v>#N/A</v>
      </c>
    </row>
    <row r="520" spans="1:33" x14ac:dyDescent="0.3">
      <c r="A520" s="39" t="e">
        <f>IF('DO NOT USE_Contact Formulas'!A520,IF('DO NOT USE_Contact Formulas'!B520,"Not all required fields are completed","OK"),NA())</f>
        <v>#N/A</v>
      </c>
      <c r="B520" s="40" t="e">
        <f>IF(AND('DO NOT USE_Contact Formulas'!A520,ISBLANK('Captura de datos de CONTACTO'!B520)),"First Name is required",IF(NOT(ISBLANK('Captura de datos de CONTACTO'!B520)),"OK",NA()))</f>
        <v>#N/A</v>
      </c>
      <c r="C520" s="40" t="e">
        <f>IF(AND('DO NOT USE_Contact Formulas'!A520,ISBLANK('Captura de datos de CONTACTO'!C520)),"Last Name is required",IF(NOT(ISBLANK('Captura de datos de CONTACTO'!C520)),"OK",NA()))</f>
        <v>#N/A</v>
      </c>
      <c r="D520" s="40" t="e">
        <f>IF(AND('DO NOT USE_Contact Formulas'!A520,ISBLANK('Captura de datos de CONTACTO'!D520)),"Birthdate is required",IF(NOT(ISBLANK('Captura de datos de CONTACTO'!D520)),"OK",NA()))</f>
        <v>#N/A</v>
      </c>
      <c r="E520" s="40" t="e">
        <f>IF(AND('DO NOT USE_Contact Formulas'!A520,ISBLANK('Captura de datos de CONTACTO'!E520)),"Mobile Phone is required",IF(NOT(ISBLANK('Captura de datos de CONTACTO'!E520)),IF(AND(ISNUMBER(VALUE('Captura de datos de CONTACTO'!E520)),LEFT('Captura de datos de CONTACTO'!E520,1)&lt;&gt;"1",LEN('Captura de datos de CONTACTO'!E520)=10),"OK","Phone number must be valid format"),NA()))</f>
        <v>#N/A</v>
      </c>
      <c r="F520" s="40" t="e">
        <f>IF(LEN('Captura de datos de CONTACTO'!F520)&gt;255,"Home Street Address must be less than 255 characters",IF('DO NOT USE_Contact Formulas'!A520,"OK",NA()))</f>
        <v>#N/A</v>
      </c>
      <c r="G520" s="40" t="e">
        <f>IF(LEN('Captura de datos de CONTACTO'!G520)&gt;40,"City must be less than 40 characters",IF('DO NOT USE_Contact Formulas'!A520,"OK",NA()))</f>
        <v>#N/A</v>
      </c>
      <c r="H520" s="40" t="e">
        <f>IF(AND(NOT(ISBLANK('Captura de datos de CONTACTO'!H520)),ISNA(VLOOKUP('Captura de datos de CONTACTO'!H520,'DO NOT USE_School Picklist'!$P$3:$P$52,1,FALSE))),"Please select a value from the drop-down menu",IF('DO NOT USE_Contact Formulas'!A520,"OK",NA()))</f>
        <v>#N/A</v>
      </c>
      <c r="I520" s="40" t="e">
        <f>IF(AND('DO NOT USE_Contact Formulas'!A520,ISBLANK('Captura de datos de CONTACTO'!I520)),"Zip is required",IF(ISBLANK('Captura de datos de CONTACTO'!I520),NA(),"OK"))</f>
        <v>#N/A</v>
      </c>
      <c r="J520" s="40" t="e">
        <f>IF(AND('DO NOT USE_Contact Formulas'!A520,ISBLANK('Captura de datos de CONTACTO'!J520)),"Student or Staff? is required",IF(ISBLANK('Captura de datos de CONTACTO'!J520),NA(),IF(ISNA(VLOOKUP('Captura de datos de CONTACTO'!J520,'DO NOT USE_School Picklist'!$B$3:$B$6,1,FALSE)),"Please select a value from the drop-down menu","OK")))</f>
        <v>#N/A</v>
      </c>
      <c r="K520" s="40" t="e">
        <f>IF(AND('Captura de datos de CONTACTO'!J520='DO NOT USE_School Picklist'!$B$4,ISBLANK('Captura de datos de CONTACTO'!K520)),"Occupation/Job Title is required if Student or Staff? is Yes, staff/faculty or volunteer",IF('DO NOT USE_Contact Formulas'!A520,"OK",NA()))</f>
        <v>#N/A</v>
      </c>
      <c r="L520" s="40" t="e">
        <f ca="1">IF('Captura de datos de CONTACTO'!L520&gt;'DO NOT USE_School Picklist'!$C$3,"Date last on school campus/facility cannot be a future date",IF('DO NOT USE_Contact Formulas'!A520,IF(ISBLANK('Captura de datos de CONTACTO'!L520),"Date last on school campus/facility is required","OK"),NA()))</f>
        <v>#N/A</v>
      </c>
      <c r="M520" s="41" t="e">
        <f ca="1">IF('Captura de datos de CONTACTO'!M520&gt;'DO NOT USE_School Picklist'!$C$3,"Last Exposure Date cannot be a future date",IF('DO NOT USE_Contact Formulas'!A520,IF(ISBLANK('Captura de datos de CONTACTO'!M520),"Last Exposure Date is required","OK"),NA()))</f>
        <v>#N/A</v>
      </c>
      <c r="N520" s="41" t="e">
        <f>IF(AND('DO NOT USE_Contact Formulas'!A520,ISBLANK('Captura de datos de CONTACTO'!N520)),"Specific Place in the Location is required",IF(ISBLANK('Captura de datos de CONTACTO'!N520),NA(),"OK"))</f>
        <v>#N/A</v>
      </c>
      <c r="O520" s="40" t="e">
        <f>IF(AND(NOT(ISBLANK('Captura de datos de CONTACTO'!O520)),ISNA(VLOOKUP('Captura de datos de CONTACTO'!O520,'DO NOT USE_School Picklist'!$L$3:$L$81,1,FALSE))),"Please select a value from the drop-down menu",IF('DO NOT USE_Contact Formulas'!A520,"OK",NA()))</f>
        <v>#N/A</v>
      </c>
      <c r="P520" s="40" t="e">
        <f>IF(AND(NOT(ISBLANK('Captura de datos de CONTACTO'!P520)),NOT(ISNUMBER(MATCH("*@*.?*",'Captura de datos de CONTACTO'!P520,0)))),"Email must be in a valid format",IF('DO NOT USE_Contact Formulas'!A520,"OK",NA()))</f>
        <v>#N/A</v>
      </c>
      <c r="Q520" s="40" t="e">
        <f>IF(LEN('Captura de datos de CONTACTO'!Q520)&gt;50,"Parent/Guardian Name must be less than 50 characters",IF('DO NOT USE_Contact Formulas'!A520,"OK",NA()))</f>
        <v>#N/A</v>
      </c>
      <c r="R520" s="40" t="e">
        <f>IF(NOT(ISBLANK('Captura de datos de CONTACTO'!R520)),IF(AND(ISNUMBER('Captura de datos de CONTACTO'!R520),LEFT('Captura de datos de CONTACTO'!R520,1)&lt;&gt;"1",LEN('Captura de datos de CONTACTO'!R520)=10),"OK","Phone number must be valid format"),IF('DO NOT USE_Contact Formulas'!A520,"OK",NA()))</f>
        <v>#N/A</v>
      </c>
      <c r="S520" s="40" t="e">
        <f>IF(AND(NOT(ISBLANK('Captura de datos de CONTACTO'!S520)),ISNA(VLOOKUP('Captura de datos de CONTACTO'!S520,'DO NOT USE_School Picklist'!$N$3:$N$63,1,FALSE))),"Please select a value from the drop-down menu",IF('DO NOT USE_Contact Formulas'!A520,"OK",NA()))</f>
        <v>#N/A</v>
      </c>
      <c r="T520" s="53" t="e">
        <f>IF(AND(NOT(ISBLANK('Captura de datos de CONTACTO'!T520)),ISNA(VLOOKUP('Captura de datos de CONTACTO'!T520,'DO NOT USE_School Picklist'!$I$3:$I$5,1,FALSE))),"Please select a value from the drop-down menu",IF('DO NOT USE_Contact Formulas'!A520,"OK",NA()))</f>
        <v>#N/A</v>
      </c>
      <c r="U520" s="40" t="e">
        <f>IF(AND(NOT(ISBLANK('Captura de datos de CONTACTO'!U520)),ISNA(VLOOKUP('Captura de datos de CONTACTO'!U520,'DO NOT USE_School Picklist'!$E$3:$E$10,1,FALSE))),"Please select a value from the drop-down menu",IF('DO NOT USE_Contact Formulas'!A520,"OK",NA()))</f>
        <v>#N/A</v>
      </c>
      <c r="V520" s="53" t="e">
        <f>IF(AND(NOT(ISBLANK('Captura de datos de CONTACTO'!V520)),ISNA(VLOOKUP('Captura de datos de CONTACTO'!V520,'DO NOT USE_School Picklist'!$W$3:$W$9,1,FALSE))),"Please select a value from the drop-down menu",IF('DO NOT USE_Contact Formulas'!A520,"OK",NA()))</f>
        <v>#N/A</v>
      </c>
      <c r="W520" s="53" t="e">
        <f>IF(AND(NOT(ISBLANK('Captura de datos de CONTACTO'!W520)),ISNA(VLOOKUP('Captura de datos de CONTACTO'!W520,'DO NOT USE_School Picklist'!$W$3:$W$9,1,FALSE))),"Please select a value from the drop-down menu",IF('DO NOT USE_Case Formulas'!A520,"OK",NA()))</f>
        <v>#N/A</v>
      </c>
      <c r="X520" s="40" t="e">
        <f>IF(AND(NOT(ISBLANK('Captura de datos de CONTACTO'!X520)),ISNA(VLOOKUP('Captura de datos de CONTACTO'!X520,'DO NOT USE_School Picklist'!$F$3:$F$16,1,FALSE))),"Please select a value from the drop-down menu",IF('DO NOT USE_Contact Formulas'!A520,"OK",NA()))</f>
        <v>#N/A</v>
      </c>
      <c r="Y520" s="40" t="e">
        <f>IF(LEN('Captura de datos de CONTACTO'!Y520)&gt;100,"Classroom(s) must be less than 100 characters",IF('DO NOT USE_Contact Formulas'!A520,"OK",NA()))</f>
        <v>#N/A</v>
      </c>
      <c r="Z520" s="40" t="e">
        <f>IF(AND(NOT(ISBLANK('Captura de datos de CONTACTO'!Z520)),ISNA(VLOOKUP('Captura de datos de CONTACTO'!Z520,'DO NOT USE_School Picklist'!$K$3:$K$6,1,FALSE))),"Please select a value from the drop-down menu",IF('DO NOT USE_Contact Formulas'!A520,"OK",NA()))</f>
        <v>#N/A</v>
      </c>
      <c r="AA520" s="40" t="e">
        <f>IF(AND(NOT(ISBLANK('Captura de datos de CONTACTO'!AA520)),ISNA(VLOOKUP('Captura de datos de CONTACTO'!AA520,'DO NOT USE_School Picklist'!$D$3:$D$5,1,FALSE))),"Please select a value from the drop-down menu",IF('DO NOT USE_Contact Formulas'!A520,"OK",NA()))</f>
        <v>#N/A</v>
      </c>
      <c r="AB520" s="40"/>
      <c r="AC520" s="40" t="e">
        <f>IF(AND(NOT(ISBLANK('Captura de datos de CONTACTO'!AC520)),ISNA(VLOOKUP('Captura de datos de CONTACTO'!AC520,'DO NOT USE_School Picklist'!$G$3:$G$5,1,FALSE))),"Please select a value from the drop-down menu",IF('DO NOT USE_Contact Formulas'!A520,"OK",NA()))</f>
        <v>#N/A</v>
      </c>
      <c r="AD520" s="40"/>
      <c r="AE520" s="40" t="e">
        <f>IF(AND(NOT(ISBLANK('Captura de datos de CONTACTO'!AE520)),ISNA(VLOOKUP('Captura de datos de CONTACTO'!AE520,'DO NOT USE_School Picklist'!$H$3:$H$4,1,FALSE))),"Please select a value from the drop-down menu",IF('DO NOT USE_Contact Formulas'!A520,"OK",NA()))</f>
        <v>#N/A</v>
      </c>
      <c r="AF520" s="40" t="e">
        <f ca="1">IF('Captura de datos de CONTACTO'!AF520&gt;'DO NOT USE_School Picklist'!$C$3,"Test Date cannot be a future date",IF('DO NOT USE_Contact Formulas'!A520,"OK",NA()))</f>
        <v>#N/A</v>
      </c>
      <c r="AG520" s="53" t="e">
        <f>IF(AND('DO NOT USE_Contact Formulas'!A520,ISBLANK('Captura de datos de CONTACTO'!AB520)),"Lab Result Test Result is required",IF(AND(NOT(ISBLANK('Captura de datos de CONTACTO'!AB520)),ISNA(VLOOKUP('Captura de datos de CONTACTO'!AB520,'DO NOT USE_School Picklist'!$Q$3:$Q$8,1,FALSE))),"Please select a value from the drop-down menu",IF('DO NOT USE_Contact Formulas'!A520,"OK",NA())))</f>
        <v>#N/A</v>
      </c>
    </row>
    <row r="521" spans="1:33" x14ac:dyDescent="0.3">
      <c r="A521" s="39" t="e">
        <f>IF('DO NOT USE_Contact Formulas'!A521,IF('DO NOT USE_Contact Formulas'!B521,"Not all required fields are completed","OK"),NA())</f>
        <v>#N/A</v>
      </c>
      <c r="B521" s="40" t="e">
        <f>IF(AND('DO NOT USE_Contact Formulas'!A521,ISBLANK('Captura de datos de CONTACTO'!B521)),"First Name is required",IF(NOT(ISBLANK('Captura de datos de CONTACTO'!B521)),"OK",NA()))</f>
        <v>#N/A</v>
      </c>
      <c r="C521" s="40" t="e">
        <f>IF(AND('DO NOT USE_Contact Formulas'!A521,ISBLANK('Captura de datos de CONTACTO'!C521)),"Last Name is required",IF(NOT(ISBLANK('Captura de datos de CONTACTO'!C521)),"OK",NA()))</f>
        <v>#N/A</v>
      </c>
      <c r="D521" s="40" t="e">
        <f>IF(AND('DO NOT USE_Contact Formulas'!A521,ISBLANK('Captura de datos de CONTACTO'!D521)),"Birthdate is required",IF(NOT(ISBLANK('Captura de datos de CONTACTO'!D521)),"OK",NA()))</f>
        <v>#N/A</v>
      </c>
      <c r="E521" s="40" t="e">
        <f>IF(AND('DO NOT USE_Contact Formulas'!A521,ISBLANK('Captura de datos de CONTACTO'!E521)),"Mobile Phone is required",IF(NOT(ISBLANK('Captura de datos de CONTACTO'!E521)),IF(AND(ISNUMBER(VALUE('Captura de datos de CONTACTO'!E521)),LEFT('Captura de datos de CONTACTO'!E521,1)&lt;&gt;"1",LEN('Captura de datos de CONTACTO'!E521)=10),"OK","Phone number must be valid format"),NA()))</f>
        <v>#N/A</v>
      </c>
      <c r="F521" s="40" t="e">
        <f>IF(LEN('Captura de datos de CONTACTO'!F521)&gt;255,"Home Street Address must be less than 255 characters",IF('DO NOT USE_Contact Formulas'!A521,"OK",NA()))</f>
        <v>#N/A</v>
      </c>
      <c r="G521" s="40" t="e">
        <f>IF(LEN('Captura de datos de CONTACTO'!G521)&gt;40,"City must be less than 40 characters",IF('DO NOT USE_Contact Formulas'!A521,"OK",NA()))</f>
        <v>#N/A</v>
      </c>
      <c r="H521" s="40" t="e">
        <f>IF(AND(NOT(ISBLANK('Captura de datos de CONTACTO'!H521)),ISNA(VLOOKUP('Captura de datos de CONTACTO'!H521,'DO NOT USE_School Picklist'!$P$3:$P$52,1,FALSE))),"Please select a value from the drop-down menu",IF('DO NOT USE_Contact Formulas'!A521,"OK",NA()))</f>
        <v>#N/A</v>
      </c>
      <c r="I521" s="40" t="e">
        <f>IF(AND('DO NOT USE_Contact Formulas'!A521,ISBLANK('Captura de datos de CONTACTO'!I521)),"Zip is required",IF(ISBLANK('Captura de datos de CONTACTO'!I521),NA(),"OK"))</f>
        <v>#N/A</v>
      </c>
      <c r="J521" s="40" t="e">
        <f>IF(AND('DO NOT USE_Contact Formulas'!A521,ISBLANK('Captura de datos de CONTACTO'!J521)),"Student or Staff? is required",IF(ISBLANK('Captura de datos de CONTACTO'!J521),NA(),IF(ISNA(VLOOKUP('Captura de datos de CONTACTO'!J521,'DO NOT USE_School Picklist'!$B$3:$B$6,1,FALSE)),"Please select a value from the drop-down menu","OK")))</f>
        <v>#N/A</v>
      </c>
      <c r="K521" s="40" t="e">
        <f>IF(AND('Captura de datos de CONTACTO'!J521='DO NOT USE_School Picklist'!$B$4,ISBLANK('Captura de datos de CONTACTO'!K521)),"Occupation/Job Title is required if Student or Staff? is Yes, staff/faculty or volunteer",IF('DO NOT USE_Contact Formulas'!A521,"OK",NA()))</f>
        <v>#N/A</v>
      </c>
      <c r="L521" s="40" t="e">
        <f ca="1">IF('Captura de datos de CONTACTO'!L521&gt;'DO NOT USE_School Picklist'!$C$3,"Date last on school campus/facility cannot be a future date",IF('DO NOT USE_Contact Formulas'!A521,IF(ISBLANK('Captura de datos de CONTACTO'!L521),"Date last on school campus/facility is required","OK"),NA()))</f>
        <v>#N/A</v>
      </c>
      <c r="M521" s="41" t="e">
        <f ca="1">IF('Captura de datos de CONTACTO'!M521&gt;'DO NOT USE_School Picklist'!$C$3,"Last Exposure Date cannot be a future date",IF('DO NOT USE_Contact Formulas'!A521,IF(ISBLANK('Captura de datos de CONTACTO'!M521),"Last Exposure Date is required","OK"),NA()))</f>
        <v>#N/A</v>
      </c>
      <c r="N521" s="41" t="e">
        <f>IF(AND('DO NOT USE_Contact Formulas'!A521,ISBLANK('Captura de datos de CONTACTO'!N521)),"Specific Place in the Location is required",IF(ISBLANK('Captura de datos de CONTACTO'!N521),NA(),"OK"))</f>
        <v>#N/A</v>
      </c>
      <c r="O521" s="40" t="e">
        <f>IF(AND(NOT(ISBLANK('Captura de datos de CONTACTO'!O521)),ISNA(VLOOKUP('Captura de datos de CONTACTO'!O521,'DO NOT USE_School Picklist'!$L$3:$L$81,1,FALSE))),"Please select a value from the drop-down menu",IF('DO NOT USE_Contact Formulas'!A521,"OK",NA()))</f>
        <v>#N/A</v>
      </c>
      <c r="P521" s="40" t="e">
        <f>IF(AND(NOT(ISBLANK('Captura de datos de CONTACTO'!P521)),NOT(ISNUMBER(MATCH("*@*.?*",'Captura de datos de CONTACTO'!P521,0)))),"Email must be in a valid format",IF('DO NOT USE_Contact Formulas'!A521,"OK",NA()))</f>
        <v>#N/A</v>
      </c>
      <c r="Q521" s="40" t="e">
        <f>IF(LEN('Captura de datos de CONTACTO'!Q521)&gt;50,"Parent/Guardian Name must be less than 50 characters",IF('DO NOT USE_Contact Formulas'!A521,"OK",NA()))</f>
        <v>#N/A</v>
      </c>
      <c r="R521" s="40" t="e">
        <f>IF(NOT(ISBLANK('Captura de datos de CONTACTO'!R521)),IF(AND(ISNUMBER('Captura de datos de CONTACTO'!R521),LEFT('Captura de datos de CONTACTO'!R521,1)&lt;&gt;"1",LEN('Captura de datos de CONTACTO'!R521)=10),"OK","Phone number must be valid format"),IF('DO NOT USE_Contact Formulas'!A521,"OK",NA()))</f>
        <v>#N/A</v>
      </c>
      <c r="S521" s="40" t="e">
        <f>IF(AND(NOT(ISBLANK('Captura de datos de CONTACTO'!S521)),ISNA(VLOOKUP('Captura de datos de CONTACTO'!S521,'DO NOT USE_School Picklist'!$N$3:$N$63,1,FALSE))),"Please select a value from the drop-down menu",IF('DO NOT USE_Contact Formulas'!A521,"OK",NA()))</f>
        <v>#N/A</v>
      </c>
      <c r="T521" s="53" t="e">
        <f>IF(AND(NOT(ISBLANK('Captura de datos de CONTACTO'!T521)),ISNA(VLOOKUP('Captura de datos de CONTACTO'!T521,'DO NOT USE_School Picklist'!$I$3:$I$5,1,FALSE))),"Please select a value from the drop-down menu",IF('DO NOT USE_Contact Formulas'!A521,"OK",NA()))</f>
        <v>#N/A</v>
      </c>
      <c r="U521" s="40" t="e">
        <f>IF(AND(NOT(ISBLANK('Captura de datos de CONTACTO'!U521)),ISNA(VLOOKUP('Captura de datos de CONTACTO'!U521,'DO NOT USE_School Picklist'!$E$3:$E$10,1,FALSE))),"Please select a value from the drop-down menu",IF('DO NOT USE_Contact Formulas'!A521,"OK",NA()))</f>
        <v>#N/A</v>
      </c>
      <c r="V521" s="53" t="e">
        <f>IF(AND(NOT(ISBLANK('Captura de datos de CONTACTO'!V521)),ISNA(VLOOKUP('Captura de datos de CONTACTO'!V521,'DO NOT USE_School Picklist'!$W$3:$W$9,1,FALSE))),"Please select a value from the drop-down menu",IF('DO NOT USE_Contact Formulas'!A521,"OK",NA()))</f>
        <v>#N/A</v>
      </c>
      <c r="W521" s="53" t="e">
        <f>IF(AND(NOT(ISBLANK('Captura de datos de CONTACTO'!W521)),ISNA(VLOOKUP('Captura de datos de CONTACTO'!W521,'DO NOT USE_School Picklist'!$W$3:$W$9,1,FALSE))),"Please select a value from the drop-down menu",IF('DO NOT USE_Case Formulas'!A521,"OK",NA()))</f>
        <v>#N/A</v>
      </c>
      <c r="X521" s="40" t="e">
        <f>IF(AND(NOT(ISBLANK('Captura de datos de CONTACTO'!X521)),ISNA(VLOOKUP('Captura de datos de CONTACTO'!X521,'DO NOT USE_School Picklist'!$F$3:$F$16,1,FALSE))),"Please select a value from the drop-down menu",IF('DO NOT USE_Contact Formulas'!A521,"OK",NA()))</f>
        <v>#N/A</v>
      </c>
      <c r="Y521" s="40" t="e">
        <f>IF(LEN('Captura de datos de CONTACTO'!Y521)&gt;100,"Classroom(s) must be less than 100 characters",IF('DO NOT USE_Contact Formulas'!A521,"OK",NA()))</f>
        <v>#N/A</v>
      </c>
      <c r="Z521" s="40" t="e">
        <f>IF(AND(NOT(ISBLANK('Captura de datos de CONTACTO'!Z521)),ISNA(VLOOKUP('Captura de datos de CONTACTO'!Z521,'DO NOT USE_School Picklist'!$K$3:$K$6,1,FALSE))),"Please select a value from the drop-down menu",IF('DO NOT USE_Contact Formulas'!A521,"OK",NA()))</f>
        <v>#N/A</v>
      </c>
      <c r="AA521" s="40" t="e">
        <f>IF(AND(NOT(ISBLANK('Captura de datos de CONTACTO'!AA521)),ISNA(VLOOKUP('Captura de datos de CONTACTO'!AA521,'DO NOT USE_School Picklist'!$D$3:$D$5,1,FALSE))),"Please select a value from the drop-down menu",IF('DO NOT USE_Contact Formulas'!A521,"OK",NA()))</f>
        <v>#N/A</v>
      </c>
      <c r="AB521" s="40"/>
      <c r="AC521" s="40" t="e">
        <f>IF(AND(NOT(ISBLANK('Captura de datos de CONTACTO'!AC521)),ISNA(VLOOKUP('Captura de datos de CONTACTO'!AC521,'DO NOT USE_School Picklist'!$G$3:$G$5,1,FALSE))),"Please select a value from the drop-down menu",IF('DO NOT USE_Contact Formulas'!A521,"OK",NA()))</f>
        <v>#N/A</v>
      </c>
      <c r="AD521" s="40"/>
      <c r="AE521" s="40" t="e">
        <f>IF(AND(NOT(ISBLANK('Captura de datos de CONTACTO'!AE521)),ISNA(VLOOKUP('Captura de datos de CONTACTO'!AE521,'DO NOT USE_School Picklist'!$H$3:$H$4,1,FALSE))),"Please select a value from the drop-down menu",IF('DO NOT USE_Contact Formulas'!A521,"OK",NA()))</f>
        <v>#N/A</v>
      </c>
      <c r="AF521" s="40" t="e">
        <f ca="1">IF('Captura de datos de CONTACTO'!AF521&gt;'DO NOT USE_School Picklist'!$C$3,"Test Date cannot be a future date",IF('DO NOT USE_Contact Formulas'!A521,"OK",NA()))</f>
        <v>#N/A</v>
      </c>
      <c r="AG521" s="53" t="e">
        <f>IF(AND('DO NOT USE_Contact Formulas'!A521,ISBLANK('Captura de datos de CONTACTO'!AB521)),"Lab Result Test Result is required",IF(AND(NOT(ISBLANK('Captura de datos de CONTACTO'!AB521)),ISNA(VLOOKUP('Captura de datos de CONTACTO'!AB521,'DO NOT USE_School Picklist'!$Q$3:$Q$8,1,FALSE))),"Please select a value from the drop-down menu",IF('DO NOT USE_Contact Formulas'!A521,"OK",NA())))</f>
        <v>#N/A</v>
      </c>
    </row>
    <row r="522" spans="1:33" x14ac:dyDescent="0.3">
      <c r="A522" s="39" t="e">
        <f>IF('DO NOT USE_Contact Formulas'!A522,IF('DO NOT USE_Contact Formulas'!B522,"Not all required fields are completed","OK"),NA())</f>
        <v>#N/A</v>
      </c>
      <c r="B522" s="40" t="e">
        <f>IF(AND('DO NOT USE_Contact Formulas'!A522,ISBLANK('Captura de datos de CONTACTO'!B522)),"First Name is required",IF(NOT(ISBLANK('Captura de datos de CONTACTO'!B522)),"OK",NA()))</f>
        <v>#N/A</v>
      </c>
      <c r="C522" s="40" t="e">
        <f>IF(AND('DO NOT USE_Contact Formulas'!A522,ISBLANK('Captura de datos de CONTACTO'!C522)),"Last Name is required",IF(NOT(ISBLANK('Captura de datos de CONTACTO'!C522)),"OK",NA()))</f>
        <v>#N/A</v>
      </c>
      <c r="D522" s="40" t="e">
        <f>IF(AND('DO NOT USE_Contact Formulas'!A522,ISBLANK('Captura de datos de CONTACTO'!D522)),"Birthdate is required",IF(NOT(ISBLANK('Captura de datos de CONTACTO'!D522)),"OK",NA()))</f>
        <v>#N/A</v>
      </c>
      <c r="E522" s="40" t="e">
        <f>IF(AND('DO NOT USE_Contact Formulas'!A522,ISBLANK('Captura de datos de CONTACTO'!E522)),"Mobile Phone is required",IF(NOT(ISBLANK('Captura de datos de CONTACTO'!E522)),IF(AND(ISNUMBER(VALUE('Captura de datos de CONTACTO'!E522)),LEFT('Captura de datos de CONTACTO'!E522,1)&lt;&gt;"1",LEN('Captura de datos de CONTACTO'!E522)=10),"OK","Phone number must be valid format"),NA()))</f>
        <v>#N/A</v>
      </c>
      <c r="F522" s="40" t="e">
        <f>IF(LEN('Captura de datos de CONTACTO'!F522)&gt;255,"Home Street Address must be less than 255 characters",IF('DO NOT USE_Contact Formulas'!A522,"OK",NA()))</f>
        <v>#N/A</v>
      </c>
      <c r="G522" s="40" t="e">
        <f>IF(LEN('Captura de datos de CONTACTO'!G522)&gt;40,"City must be less than 40 characters",IF('DO NOT USE_Contact Formulas'!A522,"OK",NA()))</f>
        <v>#N/A</v>
      </c>
      <c r="H522" s="40" t="e">
        <f>IF(AND(NOT(ISBLANK('Captura de datos de CONTACTO'!H522)),ISNA(VLOOKUP('Captura de datos de CONTACTO'!H522,'DO NOT USE_School Picklist'!$P$3:$P$52,1,FALSE))),"Please select a value from the drop-down menu",IF('DO NOT USE_Contact Formulas'!A522,"OK",NA()))</f>
        <v>#N/A</v>
      </c>
      <c r="I522" s="40" t="e">
        <f>IF(AND('DO NOT USE_Contact Formulas'!A522,ISBLANK('Captura de datos de CONTACTO'!I522)),"Zip is required",IF(ISBLANK('Captura de datos de CONTACTO'!I522),NA(),"OK"))</f>
        <v>#N/A</v>
      </c>
      <c r="J522" s="40" t="e">
        <f>IF(AND('DO NOT USE_Contact Formulas'!A522,ISBLANK('Captura de datos de CONTACTO'!J522)),"Student or Staff? is required",IF(ISBLANK('Captura de datos de CONTACTO'!J522),NA(),IF(ISNA(VLOOKUP('Captura de datos de CONTACTO'!J522,'DO NOT USE_School Picklist'!$B$3:$B$6,1,FALSE)),"Please select a value from the drop-down menu","OK")))</f>
        <v>#N/A</v>
      </c>
      <c r="K522" s="40" t="e">
        <f>IF(AND('Captura de datos de CONTACTO'!J522='DO NOT USE_School Picklist'!$B$4,ISBLANK('Captura de datos de CONTACTO'!K522)),"Occupation/Job Title is required if Student or Staff? is Yes, staff/faculty or volunteer",IF('DO NOT USE_Contact Formulas'!A522,"OK",NA()))</f>
        <v>#N/A</v>
      </c>
      <c r="L522" s="40" t="e">
        <f ca="1">IF('Captura de datos de CONTACTO'!L522&gt;'DO NOT USE_School Picklist'!$C$3,"Date last on school campus/facility cannot be a future date",IF('DO NOT USE_Contact Formulas'!A522,IF(ISBLANK('Captura de datos de CONTACTO'!L522),"Date last on school campus/facility is required","OK"),NA()))</f>
        <v>#N/A</v>
      </c>
      <c r="M522" s="41" t="e">
        <f ca="1">IF('Captura de datos de CONTACTO'!M522&gt;'DO NOT USE_School Picklist'!$C$3,"Last Exposure Date cannot be a future date",IF('DO NOT USE_Contact Formulas'!A522,IF(ISBLANK('Captura de datos de CONTACTO'!M522),"Last Exposure Date is required","OK"),NA()))</f>
        <v>#N/A</v>
      </c>
      <c r="N522" s="41" t="e">
        <f>IF(AND('DO NOT USE_Contact Formulas'!A522,ISBLANK('Captura de datos de CONTACTO'!N522)),"Specific Place in the Location is required",IF(ISBLANK('Captura de datos de CONTACTO'!N522),NA(),"OK"))</f>
        <v>#N/A</v>
      </c>
      <c r="O522" s="40" t="e">
        <f>IF(AND(NOT(ISBLANK('Captura de datos de CONTACTO'!O522)),ISNA(VLOOKUP('Captura de datos de CONTACTO'!O522,'DO NOT USE_School Picklist'!$L$3:$L$81,1,FALSE))),"Please select a value from the drop-down menu",IF('DO NOT USE_Contact Formulas'!A522,"OK",NA()))</f>
        <v>#N/A</v>
      </c>
      <c r="P522" s="40" t="e">
        <f>IF(AND(NOT(ISBLANK('Captura de datos de CONTACTO'!P522)),NOT(ISNUMBER(MATCH("*@*.?*",'Captura de datos de CONTACTO'!P522,0)))),"Email must be in a valid format",IF('DO NOT USE_Contact Formulas'!A522,"OK",NA()))</f>
        <v>#N/A</v>
      </c>
      <c r="Q522" s="40" t="e">
        <f>IF(LEN('Captura de datos de CONTACTO'!Q522)&gt;50,"Parent/Guardian Name must be less than 50 characters",IF('DO NOT USE_Contact Formulas'!A522,"OK",NA()))</f>
        <v>#N/A</v>
      </c>
      <c r="R522" s="40" t="e">
        <f>IF(NOT(ISBLANK('Captura de datos de CONTACTO'!R522)),IF(AND(ISNUMBER('Captura de datos de CONTACTO'!R522),LEFT('Captura de datos de CONTACTO'!R522,1)&lt;&gt;"1",LEN('Captura de datos de CONTACTO'!R522)=10),"OK","Phone number must be valid format"),IF('DO NOT USE_Contact Formulas'!A522,"OK",NA()))</f>
        <v>#N/A</v>
      </c>
      <c r="S522" s="40" t="e">
        <f>IF(AND(NOT(ISBLANK('Captura de datos de CONTACTO'!S522)),ISNA(VLOOKUP('Captura de datos de CONTACTO'!S522,'DO NOT USE_School Picklist'!$N$3:$N$63,1,FALSE))),"Please select a value from the drop-down menu",IF('DO NOT USE_Contact Formulas'!A522,"OK",NA()))</f>
        <v>#N/A</v>
      </c>
      <c r="T522" s="53" t="e">
        <f>IF(AND(NOT(ISBLANK('Captura de datos de CONTACTO'!T522)),ISNA(VLOOKUP('Captura de datos de CONTACTO'!T522,'DO NOT USE_School Picklist'!$I$3:$I$5,1,FALSE))),"Please select a value from the drop-down menu",IF('DO NOT USE_Contact Formulas'!A522,"OK",NA()))</f>
        <v>#N/A</v>
      </c>
      <c r="U522" s="40" t="e">
        <f>IF(AND(NOT(ISBLANK('Captura de datos de CONTACTO'!U522)),ISNA(VLOOKUP('Captura de datos de CONTACTO'!U522,'DO NOT USE_School Picklist'!$E$3:$E$10,1,FALSE))),"Please select a value from the drop-down menu",IF('DO NOT USE_Contact Formulas'!A522,"OK",NA()))</f>
        <v>#N/A</v>
      </c>
      <c r="V522" s="53" t="e">
        <f>IF(AND(NOT(ISBLANK('Captura de datos de CONTACTO'!V522)),ISNA(VLOOKUP('Captura de datos de CONTACTO'!V522,'DO NOT USE_School Picklist'!$W$3:$W$9,1,FALSE))),"Please select a value from the drop-down menu",IF('DO NOT USE_Contact Formulas'!A522,"OK",NA()))</f>
        <v>#N/A</v>
      </c>
      <c r="W522" s="53" t="e">
        <f>IF(AND(NOT(ISBLANK('Captura de datos de CONTACTO'!W522)),ISNA(VLOOKUP('Captura de datos de CONTACTO'!W522,'DO NOT USE_School Picklist'!$W$3:$W$9,1,FALSE))),"Please select a value from the drop-down menu",IF('DO NOT USE_Case Formulas'!A522,"OK",NA()))</f>
        <v>#N/A</v>
      </c>
      <c r="X522" s="40" t="e">
        <f>IF(AND(NOT(ISBLANK('Captura de datos de CONTACTO'!X522)),ISNA(VLOOKUP('Captura de datos de CONTACTO'!X522,'DO NOT USE_School Picklist'!$F$3:$F$16,1,FALSE))),"Please select a value from the drop-down menu",IF('DO NOT USE_Contact Formulas'!A522,"OK",NA()))</f>
        <v>#N/A</v>
      </c>
      <c r="Y522" s="40" t="e">
        <f>IF(LEN('Captura de datos de CONTACTO'!Y522)&gt;100,"Classroom(s) must be less than 100 characters",IF('DO NOT USE_Contact Formulas'!A522,"OK",NA()))</f>
        <v>#N/A</v>
      </c>
      <c r="Z522" s="40" t="e">
        <f>IF(AND(NOT(ISBLANK('Captura de datos de CONTACTO'!Z522)),ISNA(VLOOKUP('Captura de datos de CONTACTO'!Z522,'DO NOT USE_School Picklist'!$K$3:$K$6,1,FALSE))),"Please select a value from the drop-down menu",IF('DO NOT USE_Contact Formulas'!A522,"OK",NA()))</f>
        <v>#N/A</v>
      </c>
      <c r="AA522" s="40" t="e">
        <f>IF(AND(NOT(ISBLANK('Captura de datos de CONTACTO'!AA522)),ISNA(VLOOKUP('Captura de datos de CONTACTO'!AA522,'DO NOT USE_School Picklist'!$D$3:$D$5,1,FALSE))),"Please select a value from the drop-down menu",IF('DO NOT USE_Contact Formulas'!A522,"OK",NA()))</f>
        <v>#N/A</v>
      </c>
      <c r="AB522" s="40"/>
      <c r="AC522" s="40" t="e">
        <f>IF(AND(NOT(ISBLANK('Captura de datos de CONTACTO'!AC522)),ISNA(VLOOKUP('Captura de datos de CONTACTO'!AC522,'DO NOT USE_School Picklist'!$G$3:$G$5,1,FALSE))),"Please select a value from the drop-down menu",IF('DO NOT USE_Contact Formulas'!A522,"OK",NA()))</f>
        <v>#N/A</v>
      </c>
      <c r="AD522" s="40"/>
      <c r="AE522" s="40" t="e">
        <f>IF(AND(NOT(ISBLANK('Captura de datos de CONTACTO'!AE522)),ISNA(VLOOKUP('Captura de datos de CONTACTO'!AE522,'DO NOT USE_School Picklist'!$H$3:$H$4,1,FALSE))),"Please select a value from the drop-down menu",IF('DO NOT USE_Contact Formulas'!A522,"OK",NA()))</f>
        <v>#N/A</v>
      </c>
      <c r="AF522" s="40" t="e">
        <f ca="1">IF('Captura de datos de CONTACTO'!AF522&gt;'DO NOT USE_School Picklist'!$C$3,"Test Date cannot be a future date",IF('DO NOT USE_Contact Formulas'!A522,"OK",NA()))</f>
        <v>#N/A</v>
      </c>
      <c r="AG522" s="53" t="e">
        <f>IF(AND('DO NOT USE_Contact Formulas'!A522,ISBLANK('Captura de datos de CONTACTO'!AB522)),"Lab Result Test Result is required",IF(AND(NOT(ISBLANK('Captura de datos de CONTACTO'!AB522)),ISNA(VLOOKUP('Captura de datos de CONTACTO'!AB522,'DO NOT USE_School Picklist'!$Q$3:$Q$8,1,FALSE))),"Please select a value from the drop-down menu",IF('DO NOT USE_Contact Formulas'!A522,"OK",NA())))</f>
        <v>#N/A</v>
      </c>
    </row>
    <row r="523" spans="1:33" x14ac:dyDescent="0.3">
      <c r="A523" s="39" t="e">
        <f>IF('DO NOT USE_Contact Formulas'!A523,IF('DO NOT USE_Contact Formulas'!B523,"Not all required fields are completed","OK"),NA())</f>
        <v>#N/A</v>
      </c>
      <c r="B523" s="40" t="e">
        <f>IF(AND('DO NOT USE_Contact Formulas'!A523,ISBLANK('Captura de datos de CONTACTO'!B523)),"First Name is required",IF(NOT(ISBLANK('Captura de datos de CONTACTO'!B523)),"OK",NA()))</f>
        <v>#N/A</v>
      </c>
      <c r="C523" s="40" t="e">
        <f>IF(AND('DO NOT USE_Contact Formulas'!A523,ISBLANK('Captura de datos de CONTACTO'!C523)),"Last Name is required",IF(NOT(ISBLANK('Captura de datos de CONTACTO'!C523)),"OK",NA()))</f>
        <v>#N/A</v>
      </c>
      <c r="D523" s="40" t="e">
        <f>IF(AND('DO NOT USE_Contact Formulas'!A523,ISBLANK('Captura de datos de CONTACTO'!D523)),"Birthdate is required",IF(NOT(ISBLANK('Captura de datos de CONTACTO'!D523)),"OK",NA()))</f>
        <v>#N/A</v>
      </c>
      <c r="E523" s="40" t="e">
        <f>IF(AND('DO NOT USE_Contact Formulas'!A523,ISBLANK('Captura de datos de CONTACTO'!E523)),"Mobile Phone is required",IF(NOT(ISBLANK('Captura de datos de CONTACTO'!E523)),IF(AND(ISNUMBER(VALUE('Captura de datos de CONTACTO'!E523)),LEFT('Captura de datos de CONTACTO'!E523,1)&lt;&gt;"1",LEN('Captura de datos de CONTACTO'!E523)=10),"OK","Phone number must be valid format"),NA()))</f>
        <v>#N/A</v>
      </c>
      <c r="F523" s="40" t="e">
        <f>IF(LEN('Captura de datos de CONTACTO'!F523)&gt;255,"Home Street Address must be less than 255 characters",IF('DO NOT USE_Contact Formulas'!A523,"OK",NA()))</f>
        <v>#N/A</v>
      </c>
      <c r="G523" s="40" t="e">
        <f>IF(LEN('Captura de datos de CONTACTO'!G523)&gt;40,"City must be less than 40 characters",IF('DO NOT USE_Contact Formulas'!A523,"OK",NA()))</f>
        <v>#N/A</v>
      </c>
      <c r="H523" s="40" t="e">
        <f>IF(AND(NOT(ISBLANK('Captura de datos de CONTACTO'!H523)),ISNA(VLOOKUP('Captura de datos de CONTACTO'!H523,'DO NOT USE_School Picklist'!$P$3:$P$52,1,FALSE))),"Please select a value from the drop-down menu",IF('DO NOT USE_Contact Formulas'!A523,"OK",NA()))</f>
        <v>#N/A</v>
      </c>
      <c r="I523" s="40" t="e">
        <f>IF(AND('DO NOT USE_Contact Formulas'!A523,ISBLANK('Captura de datos de CONTACTO'!I523)),"Zip is required",IF(ISBLANK('Captura de datos de CONTACTO'!I523),NA(),"OK"))</f>
        <v>#N/A</v>
      </c>
      <c r="J523" s="40" t="e">
        <f>IF(AND('DO NOT USE_Contact Formulas'!A523,ISBLANK('Captura de datos de CONTACTO'!J523)),"Student or Staff? is required",IF(ISBLANK('Captura de datos de CONTACTO'!J523),NA(),IF(ISNA(VLOOKUP('Captura de datos de CONTACTO'!J523,'DO NOT USE_School Picklist'!$B$3:$B$6,1,FALSE)),"Please select a value from the drop-down menu","OK")))</f>
        <v>#N/A</v>
      </c>
      <c r="K523" s="40" t="e">
        <f>IF(AND('Captura de datos de CONTACTO'!J523='DO NOT USE_School Picklist'!$B$4,ISBLANK('Captura de datos de CONTACTO'!K523)),"Occupation/Job Title is required if Student or Staff? is Yes, staff/faculty or volunteer",IF('DO NOT USE_Contact Formulas'!A523,"OK",NA()))</f>
        <v>#N/A</v>
      </c>
      <c r="L523" s="40" t="e">
        <f ca="1">IF('Captura de datos de CONTACTO'!L523&gt;'DO NOT USE_School Picklist'!$C$3,"Date last on school campus/facility cannot be a future date",IF('DO NOT USE_Contact Formulas'!A523,IF(ISBLANK('Captura de datos de CONTACTO'!L523),"Date last on school campus/facility is required","OK"),NA()))</f>
        <v>#N/A</v>
      </c>
      <c r="M523" s="41" t="e">
        <f ca="1">IF('Captura de datos de CONTACTO'!M523&gt;'DO NOT USE_School Picklist'!$C$3,"Last Exposure Date cannot be a future date",IF('DO NOT USE_Contact Formulas'!A523,IF(ISBLANK('Captura de datos de CONTACTO'!M523),"Last Exposure Date is required","OK"),NA()))</f>
        <v>#N/A</v>
      </c>
      <c r="N523" s="41" t="e">
        <f>IF(AND('DO NOT USE_Contact Formulas'!A523,ISBLANK('Captura de datos de CONTACTO'!N523)),"Specific Place in the Location is required",IF(ISBLANK('Captura de datos de CONTACTO'!N523),NA(),"OK"))</f>
        <v>#N/A</v>
      </c>
      <c r="O523" s="40" t="e">
        <f>IF(AND(NOT(ISBLANK('Captura de datos de CONTACTO'!O523)),ISNA(VLOOKUP('Captura de datos de CONTACTO'!O523,'DO NOT USE_School Picklist'!$L$3:$L$81,1,FALSE))),"Please select a value from the drop-down menu",IF('DO NOT USE_Contact Formulas'!A523,"OK",NA()))</f>
        <v>#N/A</v>
      </c>
      <c r="P523" s="40" t="e">
        <f>IF(AND(NOT(ISBLANK('Captura de datos de CONTACTO'!P523)),NOT(ISNUMBER(MATCH("*@*.?*",'Captura de datos de CONTACTO'!P523,0)))),"Email must be in a valid format",IF('DO NOT USE_Contact Formulas'!A523,"OK",NA()))</f>
        <v>#N/A</v>
      </c>
      <c r="Q523" s="40" t="e">
        <f>IF(LEN('Captura de datos de CONTACTO'!Q523)&gt;50,"Parent/Guardian Name must be less than 50 characters",IF('DO NOT USE_Contact Formulas'!A523,"OK",NA()))</f>
        <v>#N/A</v>
      </c>
      <c r="R523" s="40" t="e">
        <f>IF(NOT(ISBLANK('Captura de datos de CONTACTO'!R523)),IF(AND(ISNUMBER('Captura de datos de CONTACTO'!R523),LEFT('Captura de datos de CONTACTO'!R523,1)&lt;&gt;"1",LEN('Captura de datos de CONTACTO'!R523)=10),"OK","Phone number must be valid format"),IF('DO NOT USE_Contact Formulas'!A523,"OK",NA()))</f>
        <v>#N/A</v>
      </c>
      <c r="S523" s="40" t="e">
        <f>IF(AND(NOT(ISBLANK('Captura de datos de CONTACTO'!S523)),ISNA(VLOOKUP('Captura de datos de CONTACTO'!S523,'DO NOT USE_School Picklist'!$N$3:$N$63,1,FALSE))),"Please select a value from the drop-down menu",IF('DO NOT USE_Contact Formulas'!A523,"OK",NA()))</f>
        <v>#N/A</v>
      </c>
      <c r="T523" s="53" t="e">
        <f>IF(AND(NOT(ISBLANK('Captura de datos de CONTACTO'!T523)),ISNA(VLOOKUP('Captura de datos de CONTACTO'!T523,'DO NOT USE_School Picklist'!$I$3:$I$5,1,FALSE))),"Please select a value from the drop-down menu",IF('DO NOT USE_Contact Formulas'!A523,"OK",NA()))</f>
        <v>#N/A</v>
      </c>
      <c r="U523" s="40" t="e">
        <f>IF(AND(NOT(ISBLANK('Captura de datos de CONTACTO'!U523)),ISNA(VLOOKUP('Captura de datos de CONTACTO'!U523,'DO NOT USE_School Picklist'!$E$3:$E$10,1,FALSE))),"Please select a value from the drop-down menu",IF('DO NOT USE_Contact Formulas'!A523,"OK",NA()))</f>
        <v>#N/A</v>
      </c>
      <c r="V523" s="53" t="e">
        <f>IF(AND(NOT(ISBLANK('Captura de datos de CONTACTO'!V523)),ISNA(VLOOKUP('Captura de datos de CONTACTO'!V523,'DO NOT USE_School Picklist'!$W$3:$W$9,1,FALSE))),"Please select a value from the drop-down menu",IF('DO NOT USE_Contact Formulas'!A523,"OK",NA()))</f>
        <v>#N/A</v>
      </c>
      <c r="W523" s="53" t="e">
        <f>IF(AND(NOT(ISBLANK('Captura de datos de CONTACTO'!W523)),ISNA(VLOOKUP('Captura de datos de CONTACTO'!W523,'DO NOT USE_School Picklist'!$W$3:$W$9,1,FALSE))),"Please select a value from the drop-down menu",IF('DO NOT USE_Case Formulas'!A523,"OK",NA()))</f>
        <v>#N/A</v>
      </c>
      <c r="X523" s="40" t="e">
        <f>IF(AND(NOT(ISBLANK('Captura de datos de CONTACTO'!X523)),ISNA(VLOOKUP('Captura de datos de CONTACTO'!X523,'DO NOT USE_School Picklist'!$F$3:$F$16,1,FALSE))),"Please select a value from the drop-down menu",IF('DO NOT USE_Contact Formulas'!A523,"OK",NA()))</f>
        <v>#N/A</v>
      </c>
      <c r="Y523" s="40" t="e">
        <f>IF(LEN('Captura de datos de CONTACTO'!Y523)&gt;100,"Classroom(s) must be less than 100 characters",IF('DO NOT USE_Contact Formulas'!A523,"OK",NA()))</f>
        <v>#N/A</v>
      </c>
      <c r="Z523" s="40" t="e">
        <f>IF(AND(NOT(ISBLANK('Captura de datos de CONTACTO'!Z523)),ISNA(VLOOKUP('Captura de datos de CONTACTO'!Z523,'DO NOT USE_School Picklist'!$K$3:$K$6,1,FALSE))),"Please select a value from the drop-down menu",IF('DO NOT USE_Contact Formulas'!A523,"OK",NA()))</f>
        <v>#N/A</v>
      </c>
      <c r="AA523" s="40" t="e">
        <f>IF(AND(NOT(ISBLANK('Captura de datos de CONTACTO'!AA523)),ISNA(VLOOKUP('Captura de datos de CONTACTO'!AA523,'DO NOT USE_School Picklist'!$D$3:$D$5,1,FALSE))),"Please select a value from the drop-down menu",IF('DO NOT USE_Contact Formulas'!A523,"OK",NA()))</f>
        <v>#N/A</v>
      </c>
      <c r="AB523" s="40"/>
      <c r="AC523" s="40" t="e">
        <f>IF(AND(NOT(ISBLANK('Captura de datos de CONTACTO'!AC523)),ISNA(VLOOKUP('Captura de datos de CONTACTO'!AC523,'DO NOT USE_School Picklist'!$G$3:$G$5,1,FALSE))),"Please select a value from the drop-down menu",IF('DO NOT USE_Contact Formulas'!A523,"OK",NA()))</f>
        <v>#N/A</v>
      </c>
      <c r="AD523" s="40"/>
      <c r="AE523" s="40" t="e">
        <f>IF(AND(NOT(ISBLANK('Captura de datos de CONTACTO'!AE523)),ISNA(VLOOKUP('Captura de datos de CONTACTO'!AE523,'DO NOT USE_School Picklist'!$H$3:$H$4,1,FALSE))),"Please select a value from the drop-down menu",IF('DO NOT USE_Contact Formulas'!A523,"OK",NA()))</f>
        <v>#N/A</v>
      </c>
      <c r="AF523" s="40" t="e">
        <f ca="1">IF('Captura de datos de CONTACTO'!AF523&gt;'DO NOT USE_School Picklist'!$C$3,"Test Date cannot be a future date",IF('DO NOT USE_Contact Formulas'!A523,"OK",NA()))</f>
        <v>#N/A</v>
      </c>
      <c r="AG523" s="53" t="e">
        <f>IF(AND('DO NOT USE_Contact Formulas'!A523,ISBLANK('Captura de datos de CONTACTO'!AB523)),"Lab Result Test Result is required",IF(AND(NOT(ISBLANK('Captura de datos de CONTACTO'!AB523)),ISNA(VLOOKUP('Captura de datos de CONTACTO'!AB523,'DO NOT USE_School Picklist'!$Q$3:$Q$8,1,FALSE))),"Please select a value from the drop-down menu",IF('DO NOT USE_Contact Formulas'!A523,"OK",NA())))</f>
        <v>#N/A</v>
      </c>
    </row>
    <row r="524" spans="1:33" x14ac:dyDescent="0.3">
      <c r="A524" s="39" t="e">
        <f>IF('DO NOT USE_Contact Formulas'!A524,IF('DO NOT USE_Contact Formulas'!B524,"Not all required fields are completed","OK"),NA())</f>
        <v>#N/A</v>
      </c>
      <c r="B524" s="40" t="e">
        <f>IF(AND('DO NOT USE_Contact Formulas'!A524,ISBLANK('Captura de datos de CONTACTO'!B524)),"First Name is required",IF(NOT(ISBLANK('Captura de datos de CONTACTO'!B524)),"OK",NA()))</f>
        <v>#N/A</v>
      </c>
      <c r="C524" s="40" t="e">
        <f>IF(AND('DO NOT USE_Contact Formulas'!A524,ISBLANK('Captura de datos de CONTACTO'!C524)),"Last Name is required",IF(NOT(ISBLANK('Captura de datos de CONTACTO'!C524)),"OK",NA()))</f>
        <v>#N/A</v>
      </c>
      <c r="D524" s="40" t="e">
        <f>IF(AND('DO NOT USE_Contact Formulas'!A524,ISBLANK('Captura de datos de CONTACTO'!D524)),"Birthdate is required",IF(NOT(ISBLANK('Captura de datos de CONTACTO'!D524)),"OK",NA()))</f>
        <v>#N/A</v>
      </c>
      <c r="E524" s="40" t="e">
        <f>IF(AND('DO NOT USE_Contact Formulas'!A524,ISBLANK('Captura de datos de CONTACTO'!E524)),"Mobile Phone is required",IF(NOT(ISBLANK('Captura de datos de CONTACTO'!E524)),IF(AND(ISNUMBER(VALUE('Captura de datos de CONTACTO'!E524)),LEFT('Captura de datos de CONTACTO'!E524,1)&lt;&gt;"1",LEN('Captura de datos de CONTACTO'!E524)=10),"OK","Phone number must be valid format"),NA()))</f>
        <v>#N/A</v>
      </c>
      <c r="F524" s="40" t="e">
        <f>IF(LEN('Captura de datos de CONTACTO'!F524)&gt;255,"Home Street Address must be less than 255 characters",IF('DO NOT USE_Contact Formulas'!A524,"OK",NA()))</f>
        <v>#N/A</v>
      </c>
      <c r="G524" s="40" t="e">
        <f>IF(LEN('Captura de datos de CONTACTO'!G524)&gt;40,"City must be less than 40 characters",IF('DO NOT USE_Contact Formulas'!A524,"OK",NA()))</f>
        <v>#N/A</v>
      </c>
      <c r="H524" s="40" t="e">
        <f>IF(AND(NOT(ISBLANK('Captura de datos de CONTACTO'!H524)),ISNA(VLOOKUP('Captura de datos de CONTACTO'!H524,'DO NOT USE_School Picklist'!$P$3:$P$52,1,FALSE))),"Please select a value from the drop-down menu",IF('DO NOT USE_Contact Formulas'!A524,"OK",NA()))</f>
        <v>#N/A</v>
      </c>
      <c r="I524" s="40" t="e">
        <f>IF(AND('DO NOT USE_Contact Formulas'!A524,ISBLANK('Captura de datos de CONTACTO'!I524)),"Zip is required",IF(ISBLANK('Captura de datos de CONTACTO'!I524),NA(),"OK"))</f>
        <v>#N/A</v>
      </c>
      <c r="J524" s="40" t="e">
        <f>IF(AND('DO NOT USE_Contact Formulas'!A524,ISBLANK('Captura de datos de CONTACTO'!J524)),"Student or Staff? is required",IF(ISBLANK('Captura de datos de CONTACTO'!J524),NA(),IF(ISNA(VLOOKUP('Captura de datos de CONTACTO'!J524,'DO NOT USE_School Picklist'!$B$3:$B$6,1,FALSE)),"Please select a value from the drop-down menu","OK")))</f>
        <v>#N/A</v>
      </c>
      <c r="K524" s="40" t="e">
        <f>IF(AND('Captura de datos de CONTACTO'!J524='DO NOT USE_School Picklist'!$B$4,ISBLANK('Captura de datos de CONTACTO'!K524)),"Occupation/Job Title is required if Student or Staff? is Yes, staff/faculty or volunteer",IF('DO NOT USE_Contact Formulas'!A524,"OK",NA()))</f>
        <v>#N/A</v>
      </c>
      <c r="L524" s="40" t="e">
        <f ca="1">IF('Captura de datos de CONTACTO'!L524&gt;'DO NOT USE_School Picklist'!$C$3,"Date last on school campus/facility cannot be a future date",IF('DO NOT USE_Contact Formulas'!A524,IF(ISBLANK('Captura de datos de CONTACTO'!L524),"Date last on school campus/facility is required","OK"),NA()))</f>
        <v>#N/A</v>
      </c>
      <c r="M524" s="41" t="e">
        <f ca="1">IF('Captura de datos de CONTACTO'!M524&gt;'DO NOT USE_School Picklist'!$C$3,"Last Exposure Date cannot be a future date",IF('DO NOT USE_Contact Formulas'!A524,IF(ISBLANK('Captura de datos de CONTACTO'!M524),"Last Exposure Date is required","OK"),NA()))</f>
        <v>#N/A</v>
      </c>
      <c r="N524" s="41" t="e">
        <f>IF(AND('DO NOT USE_Contact Formulas'!A524,ISBLANK('Captura de datos de CONTACTO'!N524)),"Specific Place in the Location is required",IF(ISBLANK('Captura de datos de CONTACTO'!N524),NA(),"OK"))</f>
        <v>#N/A</v>
      </c>
      <c r="O524" s="40" t="e">
        <f>IF(AND(NOT(ISBLANK('Captura de datos de CONTACTO'!O524)),ISNA(VLOOKUP('Captura de datos de CONTACTO'!O524,'DO NOT USE_School Picklist'!$L$3:$L$81,1,FALSE))),"Please select a value from the drop-down menu",IF('DO NOT USE_Contact Formulas'!A524,"OK",NA()))</f>
        <v>#N/A</v>
      </c>
      <c r="P524" s="40" t="e">
        <f>IF(AND(NOT(ISBLANK('Captura de datos de CONTACTO'!P524)),NOT(ISNUMBER(MATCH("*@*.?*",'Captura de datos de CONTACTO'!P524,0)))),"Email must be in a valid format",IF('DO NOT USE_Contact Formulas'!A524,"OK",NA()))</f>
        <v>#N/A</v>
      </c>
      <c r="Q524" s="40" t="e">
        <f>IF(LEN('Captura de datos de CONTACTO'!Q524)&gt;50,"Parent/Guardian Name must be less than 50 characters",IF('DO NOT USE_Contact Formulas'!A524,"OK",NA()))</f>
        <v>#N/A</v>
      </c>
      <c r="R524" s="40" t="e">
        <f>IF(NOT(ISBLANK('Captura de datos de CONTACTO'!R524)),IF(AND(ISNUMBER('Captura de datos de CONTACTO'!R524),LEFT('Captura de datos de CONTACTO'!R524,1)&lt;&gt;"1",LEN('Captura de datos de CONTACTO'!R524)=10),"OK","Phone number must be valid format"),IF('DO NOT USE_Contact Formulas'!A524,"OK",NA()))</f>
        <v>#N/A</v>
      </c>
      <c r="S524" s="40" t="e">
        <f>IF(AND(NOT(ISBLANK('Captura de datos de CONTACTO'!S524)),ISNA(VLOOKUP('Captura de datos de CONTACTO'!S524,'DO NOT USE_School Picklist'!$N$3:$N$63,1,FALSE))),"Please select a value from the drop-down menu",IF('DO NOT USE_Contact Formulas'!A524,"OK",NA()))</f>
        <v>#N/A</v>
      </c>
      <c r="T524" s="53" t="e">
        <f>IF(AND(NOT(ISBLANK('Captura de datos de CONTACTO'!T524)),ISNA(VLOOKUP('Captura de datos de CONTACTO'!T524,'DO NOT USE_School Picklist'!$I$3:$I$5,1,FALSE))),"Please select a value from the drop-down menu",IF('DO NOT USE_Contact Formulas'!A524,"OK",NA()))</f>
        <v>#N/A</v>
      </c>
      <c r="U524" s="40" t="e">
        <f>IF(AND(NOT(ISBLANK('Captura de datos de CONTACTO'!U524)),ISNA(VLOOKUP('Captura de datos de CONTACTO'!U524,'DO NOT USE_School Picklist'!$E$3:$E$10,1,FALSE))),"Please select a value from the drop-down menu",IF('DO NOT USE_Contact Formulas'!A524,"OK",NA()))</f>
        <v>#N/A</v>
      </c>
      <c r="V524" s="53" t="e">
        <f>IF(AND(NOT(ISBLANK('Captura de datos de CONTACTO'!V524)),ISNA(VLOOKUP('Captura de datos de CONTACTO'!V524,'DO NOT USE_School Picklist'!$W$3:$W$9,1,FALSE))),"Please select a value from the drop-down menu",IF('DO NOT USE_Contact Formulas'!A524,"OK",NA()))</f>
        <v>#N/A</v>
      </c>
      <c r="W524" s="53" t="e">
        <f>IF(AND(NOT(ISBLANK('Captura de datos de CONTACTO'!W524)),ISNA(VLOOKUP('Captura de datos de CONTACTO'!W524,'DO NOT USE_School Picklist'!$W$3:$W$9,1,FALSE))),"Please select a value from the drop-down menu",IF('DO NOT USE_Case Formulas'!A524,"OK",NA()))</f>
        <v>#N/A</v>
      </c>
      <c r="X524" s="40" t="e">
        <f>IF(AND(NOT(ISBLANK('Captura de datos de CONTACTO'!X524)),ISNA(VLOOKUP('Captura de datos de CONTACTO'!X524,'DO NOT USE_School Picklist'!$F$3:$F$16,1,FALSE))),"Please select a value from the drop-down menu",IF('DO NOT USE_Contact Formulas'!A524,"OK",NA()))</f>
        <v>#N/A</v>
      </c>
      <c r="Y524" s="40" t="e">
        <f>IF(LEN('Captura de datos de CONTACTO'!Y524)&gt;100,"Classroom(s) must be less than 100 characters",IF('DO NOT USE_Contact Formulas'!A524,"OK",NA()))</f>
        <v>#N/A</v>
      </c>
      <c r="Z524" s="40" t="e">
        <f>IF(AND(NOT(ISBLANK('Captura de datos de CONTACTO'!Z524)),ISNA(VLOOKUP('Captura de datos de CONTACTO'!Z524,'DO NOT USE_School Picklist'!$K$3:$K$6,1,FALSE))),"Please select a value from the drop-down menu",IF('DO NOT USE_Contact Formulas'!A524,"OK",NA()))</f>
        <v>#N/A</v>
      </c>
      <c r="AA524" s="40" t="e">
        <f>IF(AND(NOT(ISBLANK('Captura de datos de CONTACTO'!AA524)),ISNA(VLOOKUP('Captura de datos de CONTACTO'!AA524,'DO NOT USE_School Picklist'!$D$3:$D$5,1,FALSE))),"Please select a value from the drop-down menu",IF('DO NOT USE_Contact Formulas'!A524,"OK",NA()))</f>
        <v>#N/A</v>
      </c>
      <c r="AB524" s="40"/>
      <c r="AC524" s="40" t="e">
        <f>IF(AND(NOT(ISBLANK('Captura de datos de CONTACTO'!AC524)),ISNA(VLOOKUP('Captura de datos de CONTACTO'!AC524,'DO NOT USE_School Picklist'!$G$3:$G$5,1,FALSE))),"Please select a value from the drop-down menu",IF('DO NOT USE_Contact Formulas'!A524,"OK",NA()))</f>
        <v>#N/A</v>
      </c>
      <c r="AD524" s="40"/>
      <c r="AE524" s="40" t="e">
        <f>IF(AND(NOT(ISBLANK('Captura de datos de CONTACTO'!AE524)),ISNA(VLOOKUP('Captura de datos de CONTACTO'!AE524,'DO NOT USE_School Picklist'!$H$3:$H$4,1,FALSE))),"Please select a value from the drop-down menu",IF('DO NOT USE_Contact Formulas'!A524,"OK",NA()))</f>
        <v>#N/A</v>
      </c>
      <c r="AF524" s="40" t="e">
        <f ca="1">IF('Captura de datos de CONTACTO'!AF524&gt;'DO NOT USE_School Picklist'!$C$3,"Test Date cannot be a future date",IF('DO NOT USE_Contact Formulas'!A524,"OK",NA()))</f>
        <v>#N/A</v>
      </c>
      <c r="AG524" s="53" t="e">
        <f>IF(AND('DO NOT USE_Contact Formulas'!A524,ISBLANK('Captura de datos de CONTACTO'!AB524)),"Lab Result Test Result is required",IF(AND(NOT(ISBLANK('Captura de datos de CONTACTO'!AB524)),ISNA(VLOOKUP('Captura de datos de CONTACTO'!AB524,'DO NOT USE_School Picklist'!$Q$3:$Q$8,1,FALSE))),"Please select a value from the drop-down menu",IF('DO NOT USE_Contact Formulas'!A524,"OK",NA())))</f>
        <v>#N/A</v>
      </c>
    </row>
    <row r="525" spans="1:33" x14ac:dyDescent="0.3">
      <c r="A525" s="39" t="e">
        <f>IF('DO NOT USE_Contact Formulas'!A525,IF('DO NOT USE_Contact Formulas'!B525,"Not all required fields are completed","OK"),NA())</f>
        <v>#N/A</v>
      </c>
      <c r="B525" s="40" t="e">
        <f>IF(AND('DO NOT USE_Contact Formulas'!A525,ISBLANK('Captura de datos de CONTACTO'!B525)),"First Name is required",IF(NOT(ISBLANK('Captura de datos de CONTACTO'!B525)),"OK",NA()))</f>
        <v>#N/A</v>
      </c>
      <c r="C525" s="40" t="e">
        <f>IF(AND('DO NOT USE_Contact Formulas'!A525,ISBLANK('Captura de datos de CONTACTO'!C525)),"Last Name is required",IF(NOT(ISBLANK('Captura de datos de CONTACTO'!C525)),"OK",NA()))</f>
        <v>#N/A</v>
      </c>
      <c r="D525" s="40" t="e">
        <f>IF(AND('DO NOT USE_Contact Formulas'!A525,ISBLANK('Captura de datos de CONTACTO'!D525)),"Birthdate is required",IF(NOT(ISBLANK('Captura de datos de CONTACTO'!D525)),"OK",NA()))</f>
        <v>#N/A</v>
      </c>
      <c r="E525" s="40" t="e">
        <f>IF(AND('DO NOT USE_Contact Formulas'!A525,ISBLANK('Captura de datos de CONTACTO'!E525)),"Mobile Phone is required",IF(NOT(ISBLANK('Captura de datos de CONTACTO'!E525)),IF(AND(ISNUMBER(VALUE('Captura de datos de CONTACTO'!E525)),LEFT('Captura de datos de CONTACTO'!E525,1)&lt;&gt;"1",LEN('Captura de datos de CONTACTO'!E525)=10),"OK","Phone number must be valid format"),NA()))</f>
        <v>#N/A</v>
      </c>
      <c r="F525" s="40" t="e">
        <f>IF(LEN('Captura de datos de CONTACTO'!F525)&gt;255,"Home Street Address must be less than 255 characters",IF('DO NOT USE_Contact Formulas'!A525,"OK",NA()))</f>
        <v>#N/A</v>
      </c>
      <c r="G525" s="40" t="e">
        <f>IF(LEN('Captura de datos de CONTACTO'!G525)&gt;40,"City must be less than 40 characters",IF('DO NOT USE_Contact Formulas'!A525,"OK",NA()))</f>
        <v>#N/A</v>
      </c>
      <c r="H525" s="40" t="e">
        <f>IF(AND(NOT(ISBLANK('Captura de datos de CONTACTO'!H525)),ISNA(VLOOKUP('Captura de datos de CONTACTO'!H525,'DO NOT USE_School Picklist'!$P$3:$P$52,1,FALSE))),"Please select a value from the drop-down menu",IF('DO NOT USE_Contact Formulas'!A525,"OK",NA()))</f>
        <v>#N/A</v>
      </c>
      <c r="I525" s="40" t="e">
        <f>IF(AND('DO NOT USE_Contact Formulas'!A525,ISBLANK('Captura de datos de CONTACTO'!I525)),"Zip is required",IF(ISBLANK('Captura de datos de CONTACTO'!I525),NA(),"OK"))</f>
        <v>#N/A</v>
      </c>
      <c r="J525" s="40" t="e">
        <f>IF(AND('DO NOT USE_Contact Formulas'!A525,ISBLANK('Captura de datos de CONTACTO'!J525)),"Student or Staff? is required",IF(ISBLANK('Captura de datos de CONTACTO'!J525),NA(),IF(ISNA(VLOOKUP('Captura de datos de CONTACTO'!J525,'DO NOT USE_School Picklist'!$B$3:$B$6,1,FALSE)),"Please select a value from the drop-down menu","OK")))</f>
        <v>#N/A</v>
      </c>
      <c r="K525" s="40" t="e">
        <f>IF(AND('Captura de datos de CONTACTO'!J525='DO NOT USE_School Picklist'!$B$4,ISBLANK('Captura de datos de CONTACTO'!K525)),"Occupation/Job Title is required if Student or Staff? is Yes, staff/faculty or volunteer",IF('DO NOT USE_Contact Formulas'!A525,"OK",NA()))</f>
        <v>#N/A</v>
      </c>
      <c r="L525" s="40" t="e">
        <f ca="1">IF('Captura de datos de CONTACTO'!L525&gt;'DO NOT USE_School Picklist'!$C$3,"Date last on school campus/facility cannot be a future date",IF('DO NOT USE_Contact Formulas'!A525,IF(ISBLANK('Captura de datos de CONTACTO'!L525),"Date last on school campus/facility is required","OK"),NA()))</f>
        <v>#N/A</v>
      </c>
      <c r="M525" s="41" t="e">
        <f ca="1">IF('Captura de datos de CONTACTO'!M525&gt;'DO NOT USE_School Picklist'!$C$3,"Last Exposure Date cannot be a future date",IF('DO NOT USE_Contact Formulas'!A525,IF(ISBLANK('Captura de datos de CONTACTO'!M525),"Last Exposure Date is required","OK"),NA()))</f>
        <v>#N/A</v>
      </c>
      <c r="N525" s="41" t="e">
        <f>IF(AND('DO NOT USE_Contact Formulas'!A525,ISBLANK('Captura de datos de CONTACTO'!N525)),"Specific Place in the Location is required",IF(ISBLANK('Captura de datos de CONTACTO'!N525),NA(),"OK"))</f>
        <v>#N/A</v>
      </c>
      <c r="O525" s="40" t="e">
        <f>IF(AND(NOT(ISBLANK('Captura de datos de CONTACTO'!O525)),ISNA(VLOOKUP('Captura de datos de CONTACTO'!O525,'DO NOT USE_School Picklist'!$L$3:$L$81,1,FALSE))),"Please select a value from the drop-down menu",IF('DO NOT USE_Contact Formulas'!A525,"OK",NA()))</f>
        <v>#N/A</v>
      </c>
      <c r="P525" s="40" t="e">
        <f>IF(AND(NOT(ISBLANK('Captura de datos de CONTACTO'!P525)),NOT(ISNUMBER(MATCH("*@*.?*",'Captura de datos de CONTACTO'!P525,0)))),"Email must be in a valid format",IF('DO NOT USE_Contact Formulas'!A525,"OK",NA()))</f>
        <v>#N/A</v>
      </c>
      <c r="Q525" s="40" t="e">
        <f>IF(LEN('Captura de datos de CONTACTO'!Q525)&gt;50,"Parent/Guardian Name must be less than 50 characters",IF('DO NOT USE_Contact Formulas'!A525,"OK",NA()))</f>
        <v>#N/A</v>
      </c>
      <c r="R525" s="40" t="e">
        <f>IF(NOT(ISBLANK('Captura de datos de CONTACTO'!R525)),IF(AND(ISNUMBER('Captura de datos de CONTACTO'!R525),LEFT('Captura de datos de CONTACTO'!R525,1)&lt;&gt;"1",LEN('Captura de datos de CONTACTO'!R525)=10),"OK","Phone number must be valid format"),IF('DO NOT USE_Contact Formulas'!A525,"OK",NA()))</f>
        <v>#N/A</v>
      </c>
      <c r="S525" s="40" t="e">
        <f>IF(AND(NOT(ISBLANK('Captura de datos de CONTACTO'!S525)),ISNA(VLOOKUP('Captura de datos de CONTACTO'!S525,'DO NOT USE_School Picklist'!$N$3:$N$63,1,FALSE))),"Please select a value from the drop-down menu",IF('DO NOT USE_Contact Formulas'!A525,"OK",NA()))</f>
        <v>#N/A</v>
      </c>
      <c r="T525" s="53" t="e">
        <f>IF(AND(NOT(ISBLANK('Captura de datos de CONTACTO'!T525)),ISNA(VLOOKUP('Captura de datos de CONTACTO'!T525,'DO NOT USE_School Picklist'!$I$3:$I$5,1,FALSE))),"Please select a value from the drop-down menu",IF('DO NOT USE_Contact Formulas'!A525,"OK",NA()))</f>
        <v>#N/A</v>
      </c>
      <c r="U525" s="40" t="e">
        <f>IF(AND(NOT(ISBLANK('Captura de datos de CONTACTO'!U525)),ISNA(VLOOKUP('Captura de datos de CONTACTO'!U525,'DO NOT USE_School Picklist'!$E$3:$E$10,1,FALSE))),"Please select a value from the drop-down menu",IF('DO NOT USE_Contact Formulas'!A525,"OK",NA()))</f>
        <v>#N/A</v>
      </c>
      <c r="V525" s="53" t="e">
        <f>IF(AND(NOT(ISBLANK('Captura de datos de CONTACTO'!V525)),ISNA(VLOOKUP('Captura de datos de CONTACTO'!V525,'DO NOT USE_School Picklist'!$W$3:$W$9,1,FALSE))),"Please select a value from the drop-down menu",IF('DO NOT USE_Contact Formulas'!A525,"OK",NA()))</f>
        <v>#N/A</v>
      </c>
      <c r="W525" s="53" t="e">
        <f>IF(AND(NOT(ISBLANK('Captura de datos de CONTACTO'!W525)),ISNA(VLOOKUP('Captura de datos de CONTACTO'!W525,'DO NOT USE_School Picklist'!$W$3:$W$9,1,FALSE))),"Please select a value from the drop-down menu",IF('DO NOT USE_Case Formulas'!A525,"OK",NA()))</f>
        <v>#N/A</v>
      </c>
      <c r="X525" s="40" t="e">
        <f>IF(AND(NOT(ISBLANK('Captura de datos de CONTACTO'!X525)),ISNA(VLOOKUP('Captura de datos de CONTACTO'!X525,'DO NOT USE_School Picklist'!$F$3:$F$16,1,FALSE))),"Please select a value from the drop-down menu",IF('DO NOT USE_Contact Formulas'!A525,"OK",NA()))</f>
        <v>#N/A</v>
      </c>
      <c r="Y525" s="40" t="e">
        <f>IF(LEN('Captura de datos de CONTACTO'!Y525)&gt;100,"Classroom(s) must be less than 100 characters",IF('DO NOT USE_Contact Formulas'!A525,"OK",NA()))</f>
        <v>#N/A</v>
      </c>
      <c r="Z525" s="40" t="e">
        <f>IF(AND(NOT(ISBLANK('Captura de datos de CONTACTO'!Z525)),ISNA(VLOOKUP('Captura de datos de CONTACTO'!Z525,'DO NOT USE_School Picklist'!$K$3:$K$6,1,FALSE))),"Please select a value from the drop-down menu",IF('DO NOT USE_Contact Formulas'!A525,"OK",NA()))</f>
        <v>#N/A</v>
      </c>
      <c r="AA525" s="40" t="e">
        <f>IF(AND(NOT(ISBLANK('Captura de datos de CONTACTO'!AA525)),ISNA(VLOOKUP('Captura de datos de CONTACTO'!AA525,'DO NOT USE_School Picklist'!$D$3:$D$5,1,FALSE))),"Please select a value from the drop-down menu",IF('DO NOT USE_Contact Formulas'!A525,"OK",NA()))</f>
        <v>#N/A</v>
      </c>
      <c r="AB525" s="40"/>
      <c r="AC525" s="40" t="e">
        <f>IF(AND(NOT(ISBLANK('Captura de datos de CONTACTO'!AC525)),ISNA(VLOOKUP('Captura de datos de CONTACTO'!AC525,'DO NOT USE_School Picklist'!$G$3:$G$5,1,FALSE))),"Please select a value from the drop-down menu",IF('DO NOT USE_Contact Formulas'!A525,"OK",NA()))</f>
        <v>#N/A</v>
      </c>
      <c r="AD525" s="40"/>
      <c r="AE525" s="40" t="e">
        <f>IF(AND(NOT(ISBLANK('Captura de datos de CONTACTO'!AE525)),ISNA(VLOOKUP('Captura de datos de CONTACTO'!AE525,'DO NOT USE_School Picklist'!$H$3:$H$4,1,FALSE))),"Please select a value from the drop-down menu",IF('DO NOT USE_Contact Formulas'!A525,"OK",NA()))</f>
        <v>#N/A</v>
      </c>
      <c r="AF525" s="40" t="e">
        <f ca="1">IF('Captura de datos de CONTACTO'!AF525&gt;'DO NOT USE_School Picklist'!$C$3,"Test Date cannot be a future date",IF('DO NOT USE_Contact Formulas'!A525,"OK",NA()))</f>
        <v>#N/A</v>
      </c>
      <c r="AG525" s="53" t="e">
        <f>IF(AND('DO NOT USE_Contact Formulas'!A525,ISBLANK('Captura de datos de CONTACTO'!AB525)),"Lab Result Test Result is required",IF(AND(NOT(ISBLANK('Captura de datos de CONTACTO'!AB525)),ISNA(VLOOKUP('Captura de datos de CONTACTO'!AB525,'DO NOT USE_School Picklist'!$Q$3:$Q$8,1,FALSE))),"Please select a value from the drop-down menu",IF('DO NOT USE_Contact Formulas'!A525,"OK",NA())))</f>
        <v>#N/A</v>
      </c>
    </row>
    <row r="526" spans="1:33" x14ac:dyDescent="0.3">
      <c r="A526" s="39" t="e">
        <f>IF('DO NOT USE_Contact Formulas'!A526,IF('DO NOT USE_Contact Formulas'!B526,"Not all required fields are completed","OK"),NA())</f>
        <v>#N/A</v>
      </c>
      <c r="B526" s="40" t="e">
        <f>IF(AND('DO NOT USE_Contact Formulas'!A526,ISBLANK('Captura de datos de CONTACTO'!B526)),"First Name is required",IF(NOT(ISBLANK('Captura de datos de CONTACTO'!B526)),"OK",NA()))</f>
        <v>#N/A</v>
      </c>
      <c r="C526" s="40" t="e">
        <f>IF(AND('DO NOT USE_Contact Formulas'!A526,ISBLANK('Captura de datos de CONTACTO'!C526)),"Last Name is required",IF(NOT(ISBLANK('Captura de datos de CONTACTO'!C526)),"OK",NA()))</f>
        <v>#N/A</v>
      </c>
      <c r="D526" s="40" t="e">
        <f>IF(AND('DO NOT USE_Contact Formulas'!A526,ISBLANK('Captura de datos de CONTACTO'!D526)),"Birthdate is required",IF(NOT(ISBLANK('Captura de datos de CONTACTO'!D526)),"OK",NA()))</f>
        <v>#N/A</v>
      </c>
      <c r="E526" s="40" t="e">
        <f>IF(AND('DO NOT USE_Contact Formulas'!A526,ISBLANK('Captura de datos de CONTACTO'!E526)),"Mobile Phone is required",IF(NOT(ISBLANK('Captura de datos de CONTACTO'!E526)),IF(AND(ISNUMBER(VALUE('Captura de datos de CONTACTO'!E526)),LEFT('Captura de datos de CONTACTO'!E526,1)&lt;&gt;"1",LEN('Captura de datos de CONTACTO'!E526)=10),"OK","Phone number must be valid format"),NA()))</f>
        <v>#N/A</v>
      </c>
      <c r="F526" s="40" t="e">
        <f>IF(LEN('Captura de datos de CONTACTO'!F526)&gt;255,"Home Street Address must be less than 255 characters",IF('DO NOT USE_Contact Formulas'!A526,"OK",NA()))</f>
        <v>#N/A</v>
      </c>
      <c r="G526" s="40" t="e">
        <f>IF(LEN('Captura de datos de CONTACTO'!G526)&gt;40,"City must be less than 40 characters",IF('DO NOT USE_Contact Formulas'!A526,"OK",NA()))</f>
        <v>#N/A</v>
      </c>
      <c r="H526" s="40" t="e">
        <f>IF(AND(NOT(ISBLANK('Captura de datos de CONTACTO'!H526)),ISNA(VLOOKUP('Captura de datos de CONTACTO'!H526,'DO NOT USE_School Picklist'!$P$3:$P$52,1,FALSE))),"Please select a value from the drop-down menu",IF('DO NOT USE_Contact Formulas'!A526,"OK",NA()))</f>
        <v>#N/A</v>
      </c>
      <c r="I526" s="40" t="e">
        <f>IF(AND('DO NOT USE_Contact Formulas'!A526,ISBLANK('Captura de datos de CONTACTO'!I526)),"Zip is required",IF(ISBLANK('Captura de datos de CONTACTO'!I526),NA(),"OK"))</f>
        <v>#N/A</v>
      </c>
      <c r="J526" s="40" t="e">
        <f>IF(AND('DO NOT USE_Contact Formulas'!A526,ISBLANK('Captura de datos de CONTACTO'!J526)),"Student or Staff? is required",IF(ISBLANK('Captura de datos de CONTACTO'!J526),NA(),IF(ISNA(VLOOKUP('Captura de datos de CONTACTO'!J526,'DO NOT USE_School Picklist'!$B$3:$B$6,1,FALSE)),"Please select a value from the drop-down menu","OK")))</f>
        <v>#N/A</v>
      </c>
      <c r="K526" s="40" t="e">
        <f>IF(AND('Captura de datos de CONTACTO'!J526='DO NOT USE_School Picklist'!$B$4,ISBLANK('Captura de datos de CONTACTO'!K526)),"Occupation/Job Title is required if Student or Staff? is Yes, staff/faculty or volunteer",IF('DO NOT USE_Contact Formulas'!A526,"OK",NA()))</f>
        <v>#N/A</v>
      </c>
      <c r="L526" s="40" t="e">
        <f ca="1">IF('Captura de datos de CONTACTO'!L526&gt;'DO NOT USE_School Picklist'!$C$3,"Date last on school campus/facility cannot be a future date",IF('DO NOT USE_Contact Formulas'!A526,IF(ISBLANK('Captura de datos de CONTACTO'!L526),"Date last on school campus/facility is required","OK"),NA()))</f>
        <v>#N/A</v>
      </c>
      <c r="M526" s="41" t="e">
        <f ca="1">IF('Captura de datos de CONTACTO'!M526&gt;'DO NOT USE_School Picklist'!$C$3,"Last Exposure Date cannot be a future date",IF('DO NOT USE_Contact Formulas'!A526,IF(ISBLANK('Captura de datos de CONTACTO'!M526),"Last Exposure Date is required","OK"),NA()))</f>
        <v>#N/A</v>
      </c>
      <c r="N526" s="41" t="e">
        <f>IF(AND('DO NOT USE_Contact Formulas'!A526,ISBLANK('Captura de datos de CONTACTO'!N526)),"Specific Place in the Location is required",IF(ISBLANK('Captura de datos de CONTACTO'!N526),NA(),"OK"))</f>
        <v>#N/A</v>
      </c>
      <c r="O526" s="40" t="e">
        <f>IF(AND(NOT(ISBLANK('Captura de datos de CONTACTO'!O526)),ISNA(VLOOKUP('Captura de datos de CONTACTO'!O526,'DO NOT USE_School Picklist'!$L$3:$L$81,1,FALSE))),"Please select a value from the drop-down menu",IF('DO NOT USE_Contact Formulas'!A526,"OK",NA()))</f>
        <v>#N/A</v>
      </c>
      <c r="P526" s="40" t="e">
        <f>IF(AND(NOT(ISBLANK('Captura de datos de CONTACTO'!P526)),NOT(ISNUMBER(MATCH("*@*.?*",'Captura de datos de CONTACTO'!P526,0)))),"Email must be in a valid format",IF('DO NOT USE_Contact Formulas'!A526,"OK",NA()))</f>
        <v>#N/A</v>
      </c>
      <c r="Q526" s="40" t="e">
        <f>IF(LEN('Captura de datos de CONTACTO'!Q526)&gt;50,"Parent/Guardian Name must be less than 50 characters",IF('DO NOT USE_Contact Formulas'!A526,"OK",NA()))</f>
        <v>#N/A</v>
      </c>
      <c r="R526" s="40" t="e">
        <f>IF(NOT(ISBLANK('Captura de datos de CONTACTO'!R526)),IF(AND(ISNUMBER('Captura de datos de CONTACTO'!R526),LEFT('Captura de datos de CONTACTO'!R526,1)&lt;&gt;"1",LEN('Captura de datos de CONTACTO'!R526)=10),"OK","Phone number must be valid format"),IF('DO NOT USE_Contact Formulas'!A526,"OK",NA()))</f>
        <v>#N/A</v>
      </c>
      <c r="S526" s="40" t="e">
        <f>IF(AND(NOT(ISBLANK('Captura de datos de CONTACTO'!S526)),ISNA(VLOOKUP('Captura de datos de CONTACTO'!S526,'DO NOT USE_School Picklist'!$N$3:$N$63,1,FALSE))),"Please select a value from the drop-down menu",IF('DO NOT USE_Contact Formulas'!A526,"OK",NA()))</f>
        <v>#N/A</v>
      </c>
      <c r="T526" s="53" t="e">
        <f>IF(AND(NOT(ISBLANK('Captura de datos de CONTACTO'!T526)),ISNA(VLOOKUP('Captura de datos de CONTACTO'!T526,'DO NOT USE_School Picklist'!$I$3:$I$5,1,FALSE))),"Please select a value from the drop-down menu",IF('DO NOT USE_Contact Formulas'!A526,"OK",NA()))</f>
        <v>#N/A</v>
      </c>
      <c r="U526" s="40" t="e">
        <f>IF(AND(NOT(ISBLANK('Captura de datos de CONTACTO'!U526)),ISNA(VLOOKUP('Captura de datos de CONTACTO'!U526,'DO NOT USE_School Picklist'!$E$3:$E$10,1,FALSE))),"Please select a value from the drop-down menu",IF('DO NOT USE_Contact Formulas'!A526,"OK",NA()))</f>
        <v>#N/A</v>
      </c>
      <c r="V526" s="53" t="e">
        <f>IF(AND(NOT(ISBLANK('Captura de datos de CONTACTO'!V526)),ISNA(VLOOKUP('Captura de datos de CONTACTO'!V526,'DO NOT USE_School Picklist'!$W$3:$W$9,1,FALSE))),"Please select a value from the drop-down menu",IF('DO NOT USE_Contact Formulas'!A526,"OK",NA()))</f>
        <v>#N/A</v>
      </c>
      <c r="W526" s="53" t="e">
        <f>IF(AND(NOT(ISBLANK('Captura de datos de CONTACTO'!W526)),ISNA(VLOOKUP('Captura de datos de CONTACTO'!W526,'DO NOT USE_School Picklist'!$W$3:$W$9,1,FALSE))),"Please select a value from the drop-down menu",IF('DO NOT USE_Case Formulas'!A526,"OK",NA()))</f>
        <v>#N/A</v>
      </c>
      <c r="X526" s="40" t="e">
        <f>IF(AND(NOT(ISBLANK('Captura de datos de CONTACTO'!X526)),ISNA(VLOOKUP('Captura de datos de CONTACTO'!X526,'DO NOT USE_School Picklist'!$F$3:$F$16,1,FALSE))),"Please select a value from the drop-down menu",IF('DO NOT USE_Contact Formulas'!A526,"OK",NA()))</f>
        <v>#N/A</v>
      </c>
      <c r="Y526" s="40" t="e">
        <f>IF(LEN('Captura de datos de CONTACTO'!Y526)&gt;100,"Classroom(s) must be less than 100 characters",IF('DO NOT USE_Contact Formulas'!A526,"OK",NA()))</f>
        <v>#N/A</v>
      </c>
      <c r="Z526" s="40" t="e">
        <f>IF(AND(NOT(ISBLANK('Captura de datos de CONTACTO'!Z526)),ISNA(VLOOKUP('Captura de datos de CONTACTO'!Z526,'DO NOT USE_School Picklist'!$K$3:$K$6,1,FALSE))),"Please select a value from the drop-down menu",IF('DO NOT USE_Contact Formulas'!A526,"OK",NA()))</f>
        <v>#N/A</v>
      </c>
      <c r="AA526" s="40" t="e">
        <f>IF(AND(NOT(ISBLANK('Captura de datos de CONTACTO'!AA526)),ISNA(VLOOKUP('Captura de datos de CONTACTO'!AA526,'DO NOT USE_School Picklist'!$D$3:$D$5,1,FALSE))),"Please select a value from the drop-down menu",IF('DO NOT USE_Contact Formulas'!A526,"OK",NA()))</f>
        <v>#N/A</v>
      </c>
      <c r="AB526" s="40"/>
      <c r="AC526" s="40" t="e">
        <f>IF(AND(NOT(ISBLANK('Captura de datos de CONTACTO'!AC526)),ISNA(VLOOKUP('Captura de datos de CONTACTO'!AC526,'DO NOT USE_School Picklist'!$G$3:$G$5,1,FALSE))),"Please select a value from the drop-down menu",IF('DO NOT USE_Contact Formulas'!A526,"OK",NA()))</f>
        <v>#N/A</v>
      </c>
      <c r="AD526" s="40"/>
      <c r="AE526" s="40" t="e">
        <f>IF(AND(NOT(ISBLANK('Captura de datos de CONTACTO'!AE526)),ISNA(VLOOKUP('Captura de datos de CONTACTO'!AE526,'DO NOT USE_School Picklist'!$H$3:$H$4,1,FALSE))),"Please select a value from the drop-down menu",IF('DO NOT USE_Contact Formulas'!A526,"OK",NA()))</f>
        <v>#N/A</v>
      </c>
      <c r="AF526" s="40" t="e">
        <f ca="1">IF('Captura de datos de CONTACTO'!AF526&gt;'DO NOT USE_School Picklist'!$C$3,"Test Date cannot be a future date",IF('DO NOT USE_Contact Formulas'!A526,"OK",NA()))</f>
        <v>#N/A</v>
      </c>
      <c r="AG526" s="53" t="e">
        <f>IF(AND('DO NOT USE_Contact Formulas'!A526,ISBLANK('Captura de datos de CONTACTO'!AB526)),"Lab Result Test Result is required",IF(AND(NOT(ISBLANK('Captura de datos de CONTACTO'!AB526)),ISNA(VLOOKUP('Captura de datos de CONTACTO'!AB526,'DO NOT USE_School Picklist'!$Q$3:$Q$8,1,FALSE))),"Please select a value from the drop-down menu",IF('DO NOT USE_Contact Formulas'!A526,"OK",NA())))</f>
        <v>#N/A</v>
      </c>
    </row>
    <row r="527" spans="1:33" x14ac:dyDescent="0.3">
      <c r="A527" s="39" t="e">
        <f>IF('DO NOT USE_Contact Formulas'!A527,IF('DO NOT USE_Contact Formulas'!B527,"Not all required fields are completed","OK"),NA())</f>
        <v>#N/A</v>
      </c>
      <c r="B527" s="40" t="e">
        <f>IF(AND('DO NOT USE_Contact Formulas'!A527,ISBLANK('Captura de datos de CONTACTO'!B527)),"First Name is required",IF(NOT(ISBLANK('Captura de datos de CONTACTO'!B527)),"OK",NA()))</f>
        <v>#N/A</v>
      </c>
      <c r="C527" s="40" t="e">
        <f>IF(AND('DO NOT USE_Contact Formulas'!A527,ISBLANK('Captura de datos de CONTACTO'!C527)),"Last Name is required",IF(NOT(ISBLANK('Captura de datos de CONTACTO'!C527)),"OK",NA()))</f>
        <v>#N/A</v>
      </c>
      <c r="D527" s="40" t="e">
        <f>IF(AND('DO NOT USE_Contact Formulas'!A527,ISBLANK('Captura de datos de CONTACTO'!D527)),"Birthdate is required",IF(NOT(ISBLANK('Captura de datos de CONTACTO'!D527)),"OK",NA()))</f>
        <v>#N/A</v>
      </c>
      <c r="E527" s="40" t="e">
        <f>IF(AND('DO NOT USE_Contact Formulas'!A527,ISBLANK('Captura de datos de CONTACTO'!E527)),"Mobile Phone is required",IF(NOT(ISBLANK('Captura de datos de CONTACTO'!E527)),IF(AND(ISNUMBER(VALUE('Captura de datos de CONTACTO'!E527)),LEFT('Captura de datos de CONTACTO'!E527,1)&lt;&gt;"1",LEN('Captura de datos de CONTACTO'!E527)=10),"OK","Phone number must be valid format"),NA()))</f>
        <v>#N/A</v>
      </c>
      <c r="F527" s="40" t="e">
        <f>IF(LEN('Captura de datos de CONTACTO'!F527)&gt;255,"Home Street Address must be less than 255 characters",IF('DO NOT USE_Contact Formulas'!A527,"OK",NA()))</f>
        <v>#N/A</v>
      </c>
      <c r="G527" s="40" t="e">
        <f>IF(LEN('Captura de datos de CONTACTO'!G527)&gt;40,"City must be less than 40 characters",IF('DO NOT USE_Contact Formulas'!A527,"OK",NA()))</f>
        <v>#N/A</v>
      </c>
      <c r="H527" s="40" t="e">
        <f>IF(AND(NOT(ISBLANK('Captura de datos de CONTACTO'!H527)),ISNA(VLOOKUP('Captura de datos de CONTACTO'!H527,'DO NOT USE_School Picklist'!$P$3:$P$52,1,FALSE))),"Please select a value from the drop-down menu",IF('DO NOT USE_Contact Formulas'!A527,"OK",NA()))</f>
        <v>#N/A</v>
      </c>
      <c r="I527" s="40" t="e">
        <f>IF(AND('DO NOT USE_Contact Formulas'!A527,ISBLANK('Captura de datos de CONTACTO'!I527)),"Zip is required",IF(ISBLANK('Captura de datos de CONTACTO'!I527),NA(),"OK"))</f>
        <v>#N/A</v>
      </c>
      <c r="J527" s="40" t="e">
        <f>IF(AND('DO NOT USE_Contact Formulas'!A527,ISBLANK('Captura de datos de CONTACTO'!J527)),"Student or Staff? is required",IF(ISBLANK('Captura de datos de CONTACTO'!J527),NA(),IF(ISNA(VLOOKUP('Captura de datos de CONTACTO'!J527,'DO NOT USE_School Picklist'!$B$3:$B$6,1,FALSE)),"Please select a value from the drop-down menu","OK")))</f>
        <v>#N/A</v>
      </c>
      <c r="K527" s="40" t="e">
        <f>IF(AND('Captura de datos de CONTACTO'!J527='DO NOT USE_School Picklist'!$B$4,ISBLANK('Captura de datos de CONTACTO'!K527)),"Occupation/Job Title is required if Student or Staff? is Yes, staff/faculty or volunteer",IF('DO NOT USE_Contact Formulas'!A527,"OK",NA()))</f>
        <v>#N/A</v>
      </c>
      <c r="L527" s="40" t="e">
        <f ca="1">IF('Captura de datos de CONTACTO'!L527&gt;'DO NOT USE_School Picklist'!$C$3,"Date last on school campus/facility cannot be a future date",IF('DO NOT USE_Contact Formulas'!A527,IF(ISBLANK('Captura de datos de CONTACTO'!L527),"Date last on school campus/facility is required","OK"),NA()))</f>
        <v>#N/A</v>
      </c>
      <c r="M527" s="41" t="e">
        <f ca="1">IF('Captura de datos de CONTACTO'!M527&gt;'DO NOT USE_School Picklist'!$C$3,"Last Exposure Date cannot be a future date",IF('DO NOT USE_Contact Formulas'!A527,IF(ISBLANK('Captura de datos de CONTACTO'!M527),"Last Exposure Date is required","OK"),NA()))</f>
        <v>#N/A</v>
      </c>
      <c r="N527" s="41" t="e">
        <f>IF(AND('DO NOT USE_Contact Formulas'!A527,ISBLANK('Captura de datos de CONTACTO'!N527)),"Specific Place in the Location is required",IF(ISBLANK('Captura de datos de CONTACTO'!N527),NA(),"OK"))</f>
        <v>#N/A</v>
      </c>
      <c r="O527" s="40" t="e">
        <f>IF(AND(NOT(ISBLANK('Captura de datos de CONTACTO'!O527)),ISNA(VLOOKUP('Captura de datos de CONTACTO'!O527,'DO NOT USE_School Picklist'!$L$3:$L$81,1,FALSE))),"Please select a value from the drop-down menu",IF('DO NOT USE_Contact Formulas'!A527,"OK",NA()))</f>
        <v>#N/A</v>
      </c>
      <c r="P527" s="40" t="e">
        <f>IF(AND(NOT(ISBLANK('Captura de datos de CONTACTO'!P527)),NOT(ISNUMBER(MATCH("*@*.?*",'Captura de datos de CONTACTO'!P527,0)))),"Email must be in a valid format",IF('DO NOT USE_Contact Formulas'!A527,"OK",NA()))</f>
        <v>#N/A</v>
      </c>
      <c r="Q527" s="40" t="e">
        <f>IF(LEN('Captura de datos de CONTACTO'!Q527)&gt;50,"Parent/Guardian Name must be less than 50 characters",IF('DO NOT USE_Contact Formulas'!A527,"OK",NA()))</f>
        <v>#N/A</v>
      </c>
      <c r="R527" s="40" t="e">
        <f>IF(NOT(ISBLANK('Captura de datos de CONTACTO'!R527)),IF(AND(ISNUMBER('Captura de datos de CONTACTO'!R527),LEFT('Captura de datos de CONTACTO'!R527,1)&lt;&gt;"1",LEN('Captura de datos de CONTACTO'!R527)=10),"OK","Phone number must be valid format"),IF('DO NOT USE_Contact Formulas'!A527,"OK",NA()))</f>
        <v>#N/A</v>
      </c>
      <c r="S527" s="40" t="e">
        <f>IF(AND(NOT(ISBLANK('Captura de datos de CONTACTO'!S527)),ISNA(VLOOKUP('Captura de datos de CONTACTO'!S527,'DO NOT USE_School Picklist'!$N$3:$N$63,1,FALSE))),"Please select a value from the drop-down menu",IF('DO NOT USE_Contact Formulas'!A527,"OK",NA()))</f>
        <v>#N/A</v>
      </c>
      <c r="T527" s="53" t="e">
        <f>IF(AND(NOT(ISBLANK('Captura de datos de CONTACTO'!T527)),ISNA(VLOOKUP('Captura de datos de CONTACTO'!T527,'DO NOT USE_School Picklist'!$I$3:$I$5,1,FALSE))),"Please select a value from the drop-down menu",IF('DO NOT USE_Contact Formulas'!A527,"OK",NA()))</f>
        <v>#N/A</v>
      </c>
      <c r="U527" s="40" t="e">
        <f>IF(AND(NOT(ISBLANK('Captura de datos de CONTACTO'!U527)),ISNA(VLOOKUP('Captura de datos de CONTACTO'!U527,'DO NOT USE_School Picklist'!$E$3:$E$10,1,FALSE))),"Please select a value from the drop-down menu",IF('DO NOT USE_Contact Formulas'!A527,"OK",NA()))</f>
        <v>#N/A</v>
      </c>
      <c r="V527" s="53" t="e">
        <f>IF(AND(NOT(ISBLANK('Captura de datos de CONTACTO'!V527)),ISNA(VLOOKUP('Captura de datos de CONTACTO'!V527,'DO NOT USE_School Picklist'!$W$3:$W$9,1,FALSE))),"Please select a value from the drop-down menu",IF('DO NOT USE_Contact Formulas'!A527,"OK",NA()))</f>
        <v>#N/A</v>
      </c>
      <c r="W527" s="53" t="e">
        <f>IF(AND(NOT(ISBLANK('Captura de datos de CONTACTO'!W527)),ISNA(VLOOKUP('Captura de datos de CONTACTO'!W527,'DO NOT USE_School Picklist'!$W$3:$W$9,1,FALSE))),"Please select a value from the drop-down menu",IF('DO NOT USE_Case Formulas'!A527,"OK",NA()))</f>
        <v>#N/A</v>
      </c>
      <c r="X527" s="40" t="e">
        <f>IF(AND(NOT(ISBLANK('Captura de datos de CONTACTO'!X527)),ISNA(VLOOKUP('Captura de datos de CONTACTO'!X527,'DO NOT USE_School Picklist'!$F$3:$F$16,1,FALSE))),"Please select a value from the drop-down menu",IF('DO NOT USE_Contact Formulas'!A527,"OK",NA()))</f>
        <v>#N/A</v>
      </c>
      <c r="Y527" s="40" t="e">
        <f>IF(LEN('Captura de datos de CONTACTO'!Y527)&gt;100,"Classroom(s) must be less than 100 characters",IF('DO NOT USE_Contact Formulas'!A527,"OK",NA()))</f>
        <v>#N/A</v>
      </c>
      <c r="Z527" s="40" t="e">
        <f>IF(AND(NOT(ISBLANK('Captura de datos de CONTACTO'!Z527)),ISNA(VLOOKUP('Captura de datos de CONTACTO'!Z527,'DO NOT USE_School Picklist'!$K$3:$K$6,1,FALSE))),"Please select a value from the drop-down menu",IF('DO NOT USE_Contact Formulas'!A527,"OK",NA()))</f>
        <v>#N/A</v>
      </c>
      <c r="AA527" s="40" t="e">
        <f>IF(AND(NOT(ISBLANK('Captura de datos de CONTACTO'!AA527)),ISNA(VLOOKUP('Captura de datos de CONTACTO'!AA527,'DO NOT USE_School Picklist'!$D$3:$D$5,1,FALSE))),"Please select a value from the drop-down menu",IF('DO NOT USE_Contact Formulas'!A527,"OK",NA()))</f>
        <v>#N/A</v>
      </c>
      <c r="AB527" s="40"/>
      <c r="AC527" s="40" t="e">
        <f>IF(AND(NOT(ISBLANK('Captura de datos de CONTACTO'!AC527)),ISNA(VLOOKUP('Captura de datos de CONTACTO'!AC527,'DO NOT USE_School Picklist'!$G$3:$G$5,1,FALSE))),"Please select a value from the drop-down menu",IF('DO NOT USE_Contact Formulas'!A527,"OK",NA()))</f>
        <v>#N/A</v>
      </c>
      <c r="AD527" s="40"/>
      <c r="AE527" s="40" t="e">
        <f>IF(AND(NOT(ISBLANK('Captura de datos de CONTACTO'!AE527)),ISNA(VLOOKUP('Captura de datos de CONTACTO'!AE527,'DO NOT USE_School Picklist'!$H$3:$H$4,1,FALSE))),"Please select a value from the drop-down menu",IF('DO NOT USE_Contact Formulas'!A527,"OK",NA()))</f>
        <v>#N/A</v>
      </c>
      <c r="AF527" s="40" t="e">
        <f ca="1">IF('Captura de datos de CONTACTO'!AF527&gt;'DO NOT USE_School Picklist'!$C$3,"Test Date cannot be a future date",IF('DO NOT USE_Contact Formulas'!A527,"OK",NA()))</f>
        <v>#N/A</v>
      </c>
      <c r="AG527" s="53" t="e">
        <f>IF(AND('DO NOT USE_Contact Formulas'!A527,ISBLANK('Captura de datos de CONTACTO'!AB527)),"Lab Result Test Result is required",IF(AND(NOT(ISBLANK('Captura de datos de CONTACTO'!AB527)),ISNA(VLOOKUP('Captura de datos de CONTACTO'!AB527,'DO NOT USE_School Picklist'!$Q$3:$Q$8,1,FALSE))),"Please select a value from the drop-down menu",IF('DO NOT USE_Contact Formulas'!A527,"OK",NA())))</f>
        <v>#N/A</v>
      </c>
    </row>
    <row r="528" spans="1:33" x14ac:dyDescent="0.3">
      <c r="A528" s="39" t="e">
        <f>IF('DO NOT USE_Contact Formulas'!A528,IF('DO NOT USE_Contact Formulas'!B528,"Not all required fields are completed","OK"),NA())</f>
        <v>#N/A</v>
      </c>
      <c r="B528" s="40" t="e">
        <f>IF(AND('DO NOT USE_Contact Formulas'!A528,ISBLANK('Captura de datos de CONTACTO'!B528)),"First Name is required",IF(NOT(ISBLANK('Captura de datos de CONTACTO'!B528)),"OK",NA()))</f>
        <v>#N/A</v>
      </c>
      <c r="C528" s="40" t="e">
        <f>IF(AND('DO NOT USE_Contact Formulas'!A528,ISBLANK('Captura de datos de CONTACTO'!C528)),"Last Name is required",IF(NOT(ISBLANK('Captura de datos de CONTACTO'!C528)),"OK",NA()))</f>
        <v>#N/A</v>
      </c>
      <c r="D528" s="40" t="e">
        <f>IF(AND('DO NOT USE_Contact Formulas'!A528,ISBLANK('Captura de datos de CONTACTO'!D528)),"Birthdate is required",IF(NOT(ISBLANK('Captura de datos de CONTACTO'!D528)),"OK",NA()))</f>
        <v>#N/A</v>
      </c>
      <c r="E528" s="40" t="e">
        <f>IF(AND('DO NOT USE_Contact Formulas'!A528,ISBLANK('Captura de datos de CONTACTO'!E528)),"Mobile Phone is required",IF(NOT(ISBLANK('Captura de datos de CONTACTO'!E528)),IF(AND(ISNUMBER(VALUE('Captura de datos de CONTACTO'!E528)),LEFT('Captura de datos de CONTACTO'!E528,1)&lt;&gt;"1",LEN('Captura de datos de CONTACTO'!E528)=10),"OK","Phone number must be valid format"),NA()))</f>
        <v>#N/A</v>
      </c>
      <c r="F528" s="40" t="e">
        <f>IF(LEN('Captura de datos de CONTACTO'!F528)&gt;255,"Home Street Address must be less than 255 characters",IF('DO NOT USE_Contact Formulas'!A528,"OK",NA()))</f>
        <v>#N/A</v>
      </c>
      <c r="G528" s="40" t="e">
        <f>IF(LEN('Captura de datos de CONTACTO'!G528)&gt;40,"City must be less than 40 characters",IF('DO NOT USE_Contact Formulas'!A528,"OK",NA()))</f>
        <v>#N/A</v>
      </c>
      <c r="H528" s="40" t="e">
        <f>IF(AND(NOT(ISBLANK('Captura de datos de CONTACTO'!H528)),ISNA(VLOOKUP('Captura de datos de CONTACTO'!H528,'DO NOT USE_School Picklist'!$P$3:$P$52,1,FALSE))),"Please select a value from the drop-down menu",IF('DO NOT USE_Contact Formulas'!A528,"OK",NA()))</f>
        <v>#N/A</v>
      </c>
      <c r="I528" s="40" t="e">
        <f>IF(AND('DO NOT USE_Contact Formulas'!A528,ISBLANK('Captura de datos de CONTACTO'!I528)),"Zip is required",IF(ISBLANK('Captura de datos de CONTACTO'!I528),NA(),"OK"))</f>
        <v>#N/A</v>
      </c>
      <c r="J528" s="40" t="e">
        <f>IF(AND('DO NOT USE_Contact Formulas'!A528,ISBLANK('Captura de datos de CONTACTO'!J528)),"Student or Staff? is required",IF(ISBLANK('Captura de datos de CONTACTO'!J528),NA(),IF(ISNA(VLOOKUP('Captura de datos de CONTACTO'!J528,'DO NOT USE_School Picklist'!$B$3:$B$6,1,FALSE)),"Please select a value from the drop-down menu","OK")))</f>
        <v>#N/A</v>
      </c>
      <c r="K528" s="40" t="e">
        <f>IF(AND('Captura de datos de CONTACTO'!J528='DO NOT USE_School Picklist'!$B$4,ISBLANK('Captura de datos de CONTACTO'!K528)),"Occupation/Job Title is required if Student or Staff? is Yes, staff/faculty or volunteer",IF('DO NOT USE_Contact Formulas'!A528,"OK",NA()))</f>
        <v>#N/A</v>
      </c>
      <c r="L528" s="40" t="e">
        <f ca="1">IF('Captura de datos de CONTACTO'!L528&gt;'DO NOT USE_School Picklist'!$C$3,"Date last on school campus/facility cannot be a future date",IF('DO NOT USE_Contact Formulas'!A528,IF(ISBLANK('Captura de datos de CONTACTO'!L528),"Date last on school campus/facility is required","OK"),NA()))</f>
        <v>#N/A</v>
      </c>
      <c r="M528" s="41" t="e">
        <f ca="1">IF('Captura de datos de CONTACTO'!M528&gt;'DO NOT USE_School Picklist'!$C$3,"Last Exposure Date cannot be a future date",IF('DO NOT USE_Contact Formulas'!A528,IF(ISBLANK('Captura de datos de CONTACTO'!M528),"Last Exposure Date is required","OK"),NA()))</f>
        <v>#N/A</v>
      </c>
      <c r="N528" s="41" t="e">
        <f>IF(AND('DO NOT USE_Contact Formulas'!A528,ISBLANK('Captura de datos de CONTACTO'!N528)),"Specific Place in the Location is required",IF(ISBLANK('Captura de datos de CONTACTO'!N528),NA(),"OK"))</f>
        <v>#N/A</v>
      </c>
      <c r="O528" s="40" t="e">
        <f>IF(AND(NOT(ISBLANK('Captura de datos de CONTACTO'!O528)),ISNA(VLOOKUP('Captura de datos de CONTACTO'!O528,'DO NOT USE_School Picklist'!$L$3:$L$81,1,FALSE))),"Please select a value from the drop-down menu",IF('DO NOT USE_Contact Formulas'!A528,"OK",NA()))</f>
        <v>#N/A</v>
      </c>
      <c r="P528" s="40" t="e">
        <f>IF(AND(NOT(ISBLANK('Captura de datos de CONTACTO'!P528)),NOT(ISNUMBER(MATCH("*@*.?*",'Captura de datos de CONTACTO'!P528,0)))),"Email must be in a valid format",IF('DO NOT USE_Contact Formulas'!A528,"OK",NA()))</f>
        <v>#N/A</v>
      </c>
      <c r="Q528" s="40" t="e">
        <f>IF(LEN('Captura de datos de CONTACTO'!Q528)&gt;50,"Parent/Guardian Name must be less than 50 characters",IF('DO NOT USE_Contact Formulas'!A528,"OK",NA()))</f>
        <v>#N/A</v>
      </c>
      <c r="R528" s="40" t="e">
        <f>IF(NOT(ISBLANK('Captura de datos de CONTACTO'!R528)),IF(AND(ISNUMBER('Captura de datos de CONTACTO'!R528),LEFT('Captura de datos de CONTACTO'!R528,1)&lt;&gt;"1",LEN('Captura de datos de CONTACTO'!R528)=10),"OK","Phone number must be valid format"),IF('DO NOT USE_Contact Formulas'!A528,"OK",NA()))</f>
        <v>#N/A</v>
      </c>
      <c r="S528" s="40" t="e">
        <f>IF(AND(NOT(ISBLANK('Captura de datos de CONTACTO'!S528)),ISNA(VLOOKUP('Captura de datos de CONTACTO'!S528,'DO NOT USE_School Picklist'!$N$3:$N$63,1,FALSE))),"Please select a value from the drop-down menu",IF('DO NOT USE_Contact Formulas'!A528,"OK",NA()))</f>
        <v>#N/A</v>
      </c>
      <c r="T528" s="53" t="e">
        <f>IF(AND(NOT(ISBLANK('Captura de datos de CONTACTO'!T528)),ISNA(VLOOKUP('Captura de datos de CONTACTO'!T528,'DO NOT USE_School Picklist'!$I$3:$I$5,1,FALSE))),"Please select a value from the drop-down menu",IF('DO NOT USE_Contact Formulas'!A528,"OK",NA()))</f>
        <v>#N/A</v>
      </c>
      <c r="U528" s="40" t="e">
        <f>IF(AND(NOT(ISBLANK('Captura de datos de CONTACTO'!U528)),ISNA(VLOOKUP('Captura de datos de CONTACTO'!U528,'DO NOT USE_School Picklist'!$E$3:$E$10,1,FALSE))),"Please select a value from the drop-down menu",IF('DO NOT USE_Contact Formulas'!A528,"OK",NA()))</f>
        <v>#N/A</v>
      </c>
      <c r="V528" s="53" t="e">
        <f>IF(AND(NOT(ISBLANK('Captura de datos de CONTACTO'!V528)),ISNA(VLOOKUP('Captura de datos de CONTACTO'!V528,'DO NOT USE_School Picklist'!$W$3:$W$9,1,FALSE))),"Please select a value from the drop-down menu",IF('DO NOT USE_Contact Formulas'!A528,"OK",NA()))</f>
        <v>#N/A</v>
      </c>
      <c r="W528" s="53" t="e">
        <f>IF(AND(NOT(ISBLANK('Captura de datos de CONTACTO'!W528)),ISNA(VLOOKUP('Captura de datos de CONTACTO'!W528,'DO NOT USE_School Picklist'!$W$3:$W$9,1,FALSE))),"Please select a value from the drop-down menu",IF('DO NOT USE_Case Formulas'!A528,"OK",NA()))</f>
        <v>#N/A</v>
      </c>
      <c r="X528" s="40" t="e">
        <f>IF(AND(NOT(ISBLANK('Captura de datos de CONTACTO'!X528)),ISNA(VLOOKUP('Captura de datos de CONTACTO'!X528,'DO NOT USE_School Picklist'!$F$3:$F$16,1,FALSE))),"Please select a value from the drop-down menu",IF('DO NOT USE_Contact Formulas'!A528,"OK",NA()))</f>
        <v>#N/A</v>
      </c>
      <c r="Y528" s="40" t="e">
        <f>IF(LEN('Captura de datos de CONTACTO'!Y528)&gt;100,"Classroom(s) must be less than 100 characters",IF('DO NOT USE_Contact Formulas'!A528,"OK",NA()))</f>
        <v>#N/A</v>
      </c>
      <c r="Z528" s="40" t="e">
        <f>IF(AND(NOT(ISBLANK('Captura de datos de CONTACTO'!Z528)),ISNA(VLOOKUP('Captura de datos de CONTACTO'!Z528,'DO NOT USE_School Picklist'!$K$3:$K$6,1,FALSE))),"Please select a value from the drop-down menu",IF('DO NOT USE_Contact Formulas'!A528,"OK",NA()))</f>
        <v>#N/A</v>
      </c>
      <c r="AA528" s="40" t="e">
        <f>IF(AND(NOT(ISBLANK('Captura de datos de CONTACTO'!AA528)),ISNA(VLOOKUP('Captura de datos de CONTACTO'!AA528,'DO NOT USE_School Picklist'!$D$3:$D$5,1,FALSE))),"Please select a value from the drop-down menu",IF('DO NOT USE_Contact Formulas'!A528,"OK",NA()))</f>
        <v>#N/A</v>
      </c>
      <c r="AB528" s="40"/>
      <c r="AC528" s="40" t="e">
        <f>IF(AND(NOT(ISBLANK('Captura de datos de CONTACTO'!AC528)),ISNA(VLOOKUP('Captura de datos de CONTACTO'!AC528,'DO NOT USE_School Picklist'!$G$3:$G$5,1,FALSE))),"Please select a value from the drop-down menu",IF('DO NOT USE_Contact Formulas'!A528,"OK",NA()))</f>
        <v>#N/A</v>
      </c>
      <c r="AD528" s="40"/>
      <c r="AE528" s="40" t="e">
        <f>IF(AND(NOT(ISBLANK('Captura de datos de CONTACTO'!AE528)),ISNA(VLOOKUP('Captura de datos de CONTACTO'!AE528,'DO NOT USE_School Picklist'!$H$3:$H$4,1,FALSE))),"Please select a value from the drop-down menu",IF('DO NOT USE_Contact Formulas'!A528,"OK",NA()))</f>
        <v>#N/A</v>
      </c>
      <c r="AF528" s="40" t="e">
        <f ca="1">IF('Captura de datos de CONTACTO'!AF528&gt;'DO NOT USE_School Picklist'!$C$3,"Test Date cannot be a future date",IF('DO NOT USE_Contact Formulas'!A528,"OK",NA()))</f>
        <v>#N/A</v>
      </c>
      <c r="AG528" s="53" t="e">
        <f>IF(AND('DO NOT USE_Contact Formulas'!A528,ISBLANK('Captura de datos de CONTACTO'!AB528)),"Lab Result Test Result is required",IF(AND(NOT(ISBLANK('Captura de datos de CONTACTO'!AB528)),ISNA(VLOOKUP('Captura de datos de CONTACTO'!AB528,'DO NOT USE_School Picklist'!$Q$3:$Q$8,1,FALSE))),"Please select a value from the drop-down menu",IF('DO NOT USE_Contact Formulas'!A528,"OK",NA())))</f>
        <v>#N/A</v>
      </c>
    </row>
    <row r="529" spans="1:33" x14ac:dyDescent="0.3">
      <c r="A529" s="39" t="e">
        <f>IF('DO NOT USE_Contact Formulas'!A529,IF('DO NOT USE_Contact Formulas'!B529,"Not all required fields are completed","OK"),NA())</f>
        <v>#N/A</v>
      </c>
      <c r="B529" s="40" t="e">
        <f>IF(AND('DO NOT USE_Contact Formulas'!A529,ISBLANK('Captura de datos de CONTACTO'!B529)),"First Name is required",IF(NOT(ISBLANK('Captura de datos de CONTACTO'!B529)),"OK",NA()))</f>
        <v>#N/A</v>
      </c>
      <c r="C529" s="40" t="e">
        <f>IF(AND('DO NOT USE_Contact Formulas'!A529,ISBLANK('Captura de datos de CONTACTO'!C529)),"Last Name is required",IF(NOT(ISBLANK('Captura de datos de CONTACTO'!C529)),"OK",NA()))</f>
        <v>#N/A</v>
      </c>
      <c r="D529" s="40" t="e">
        <f>IF(AND('DO NOT USE_Contact Formulas'!A529,ISBLANK('Captura de datos de CONTACTO'!D529)),"Birthdate is required",IF(NOT(ISBLANK('Captura de datos de CONTACTO'!D529)),"OK",NA()))</f>
        <v>#N/A</v>
      </c>
      <c r="E529" s="40" t="e">
        <f>IF(AND('DO NOT USE_Contact Formulas'!A529,ISBLANK('Captura de datos de CONTACTO'!E529)),"Mobile Phone is required",IF(NOT(ISBLANK('Captura de datos de CONTACTO'!E529)),IF(AND(ISNUMBER(VALUE('Captura de datos de CONTACTO'!E529)),LEFT('Captura de datos de CONTACTO'!E529,1)&lt;&gt;"1",LEN('Captura de datos de CONTACTO'!E529)=10),"OK","Phone number must be valid format"),NA()))</f>
        <v>#N/A</v>
      </c>
      <c r="F529" s="40" t="e">
        <f>IF(LEN('Captura de datos de CONTACTO'!F529)&gt;255,"Home Street Address must be less than 255 characters",IF('DO NOT USE_Contact Formulas'!A529,"OK",NA()))</f>
        <v>#N/A</v>
      </c>
      <c r="G529" s="40" t="e">
        <f>IF(LEN('Captura de datos de CONTACTO'!G529)&gt;40,"City must be less than 40 characters",IF('DO NOT USE_Contact Formulas'!A529,"OK",NA()))</f>
        <v>#N/A</v>
      </c>
      <c r="H529" s="40" t="e">
        <f>IF(AND(NOT(ISBLANK('Captura de datos de CONTACTO'!H529)),ISNA(VLOOKUP('Captura de datos de CONTACTO'!H529,'DO NOT USE_School Picklist'!$P$3:$P$52,1,FALSE))),"Please select a value from the drop-down menu",IF('DO NOT USE_Contact Formulas'!A529,"OK",NA()))</f>
        <v>#N/A</v>
      </c>
      <c r="I529" s="40" t="e">
        <f>IF(AND('DO NOT USE_Contact Formulas'!A529,ISBLANK('Captura de datos de CONTACTO'!I529)),"Zip is required",IF(ISBLANK('Captura de datos de CONTACTO'!I529),NA(),"OK"))</f>
        <v>#N/A</v>
      </c>
      <c r="J529" s="40" t="e">
        <f>IF(AND('DO NOT USE_Contact Formulas'!A529,ISBLANK('Captura de datos de CONTACTO'!J529)),"Student or Staff? is required",IF(ISBLANK('Captura de datos de CONTACTO'!J529),NA(),IF(ISNA(VLOOKUP('Captura de datos de CONTACTO'!J529,'DO NOT USE_School Picklist'!$B$3:$B$6,1,FALSE)),"Please select a value from the drop-down menu","OK")))</f>
        <v>#N/A</v>
      </c>
      <c r="K529" s="40" t="e">
        <f>IF(AND('Captura de datos de CONTACTO'!J529='DO NOT USE_School Picklist'!$B$4,ISBLANK('Captura de datos de CONTACTO'!K529)),"Occupation/Job Title is required if Student or Staff? is Yes, staff/faculty or volunteer",IF('DO NOT USE_Contact Formulas'!A529,"OK",NA()))</f>
        <v>#N/A</v>
      </c>
      <c r="L529" s="40" t="e">
        <f ca="1">IF('Captura de datos de CONTACTO'!L529&gt;'DO NOT USE_School Picklist'!$C$3,"Date last on school campus/facility cannot be a future date",IF('DO NOT USE_Contact Formulas'!A529,IF(ISBLANK('Captura de datos de CONTACTO'!L529),"Date last on school campus/facility is required","OK"),NA()))</f>
        <v>#N/A</v>
      </c>
      <c r="M529" s="41" t="e">
        <f ca="1">IF('Captura de datos de CONTACTO'!M529&gt;'DO NOT USE_School Picklist'!$C$3,"Last Exposure Date cannot be a future date",IF('DO NOT USE_Contact Formulas'!A529,IF(ISBLANK('Captura de datos de CONTACTO'!M529),"Last Exposure Date is required","OK"),NA()))</f>
        <v>#N/A</v>
      </c>
      <c r="N529" s="41" t="e">
        <f>IF(AND('DO NOT USE_Contact Formulas'!A529,ISBLANK('Captura de datos de CONTACTO'!N529)),"Specific Place in the Location is required",IF(ISBLANK('Captura de datos de CONTACTO'!N529),NA(),"OK"))</f>
        <v>#N/A</v>
      </c>
      <c r="O529" s="40" t="e">
        <f>IF(AND(NOT(ISBLANK('Captura de datos de CONTACTO'!O529)),ISNA(VLOOKUP('Captura de datos de CONTACTO'!O529,'DO NOT USE_School Picklist'!$L$3:$L$81,1,FALSE))),"Please select a value from the drop-down menu",IF('DO NOT USE_Contact Formulas'!A529,"OK",NA()))</f>
        <v>#N/A</v>
      </c>
      <c r="P529" s="40" t="e">
        <f>IF(AND(NOT(ISBLANK('Captura de datos de CONTACTO'!P529)),NOT(ISNUMBER(MATCH("*@*.?*",'Captura de datos de CONTACTO'!P529,0)))),"Email must be in a valid format",IF('DO NOT USE_Contact Formulas'!A529,"OK",NA()))</f>
        <v>#N/A</v>
      </c>
      <c r="Q529" s="40" t="e">
        <f>IF(LEN('Captura de datos de CONTACTO'!Q529)&gt;50,"Parent/Guardian Name must be less than 50 characters",IF('DO NOT USE_Contact Formulas'!A529,"OK",NA()))</f>
        <v>#N/A</v>
      </c>
      <c r="R529" s="40" t="e">
        <f>IF(NOT(ISBLANK('Captura de datos de CONTACTO'!R529)),IF(AND(ISNUMBER('Captura de datos de CONTACTO'!R529),LEFT('Captura de datos de CONTACTO'!R529,1)&lt;&gt;"1",LEN('Captura de datos de CONTACTO'!R529)=10),"OK","Phone number must be valid format"),IF('DO NOT USE_Contact Formulas'!A529,"OK",NA()))</f>
        <v>#N/A</v>
      </c>
      <c r="S529" s="40" t="e">
        <f>IF(AND(NOT(ISBLANK('Captura de datos de CONTACTO'!S529)),ISNA(VLOOKUP('Captura de datos de CONTACTO'!S529,'DO NOT USE_School Picklist'!$N$3:$N$63,1,FALSE))),"Please select a value from the drop-down menu",IF('DO NOT USE_Contact Formulas'!A529,"OK",NA()))</f>
        <v>#N/A</v>
      </c>
      <c r="T529" s="53" t="e">
        <f>IF(AND(NOT(ISBLANK('Captura de datos de CONTACTO'!T529)),ISNA(VLOOKUP('Captura de datos de CONTACTO'!T529,'DO NOT USE_School Picklist'!$I$3:$I$5,1,FALSE))),"Please select a value from the drop-down menu",IF('DO NOT USE_Contact Formulas'!A529,"OK",NA()))</f>
        <v>#N/A</v>
      </c>
      <c r="U529" s="40" t="e">
        <f>IF(AND(NOT(ISBLANK('Captura de datos de CONTACTO'!U529)),ISNA(VLOOKUP('Captura de datos de CONTACTO'!U529,'DO NOT USE_School Picklist'!$E$3:$E$10,1,FALSE))),"Please select a value from the drop-down menu",IF('DO NOT USE_Contact Formulas'!A529,"OK",NA()))</f>
        <v>#N/A</v>
      </c>
      <c r="V529" s="53" t="e">
        <f>IF(AND(NOT(ISBLANK('Captura de datos de CONTACTO'!V529)),ISNA(VLOOKUP('Captura de datos de CONTACTO'!V529,'DO NOT USE_School Picklist'!$W$3:$W$9,1,FALSE))),"Please select a value from the drop-down menu",IF('DO NOT USE_Contact Formulas'!A529,"OK",NA()))</f>
        <v>#N/A</v>
      </c>
      <c r="W529" s="53" t="e">
        <f>IF(AND(NOT(ISBLANK('Captura de datos de CONTACTO'!W529)),ISNA(VLOOKUP('Captura de datos de CONTACTO'!W529,'DO NOT USE_School Picklist'!$W$3:$W$9,1,FALSE))),"Please select a value from the drop-down menu",IF('DO NOT USE_Case Formulas'!A529,"OK",NA()))</f>
        <v>#N/A</v>
      </c>
      <c r="X529" s="40" t="e">
        <f>IF(AND(NOT(ISBLANK('Captura de datos de CONTACTO'!X529)),ISNA(VLOOKUP('Captura de datos de CONTACTO'!X529,'DO NOT USE_School Picklist'!$F$3:$F$16,1,FALSE))),"Please select a value from the drop-down menu",IF('DO NOT USE_Contact Formulas'!A529,"OK",NA()))</f>
        <v>#N/A</v>
      </c>
      <c r="Y529" s="40" t="e">
        <f>IF(LEN('Captura de datos de CONTACTO'!Y529)&gt;100,"Classroom(s) must be less than 100 characters",IF('DO NOT USE_Contact Formulas'!A529,"OK",NA()))</f>
        <v>#N/A</v>
      </c>
      <c r="Z529" s="40" t="e">
        <f>IF(AND(NOT(ISBLANK('Captura de datos de CONTACTO'!Z529)),ISNA(VLOOKUP('Captura de datos de CONTACTO'!Z529,'DO NOT USE_School Picklist'!$K$3:$K$6,1,FALSE))),"Please select a value from the drop-down menu",IF('DO NOT USE_Contact Formulas'!A529,"OK",NA()))</f>
        <v>#N/A</v>
      </c>
      <c r="AA529" s="40" t="e">
        <f>IF(AND(NOT(ISBLANK('Captura de datos de CONTACTO'!AA529)),ISNA(VLOOKUP('Captura de datos de CONTACTO'!AA529,'DO NOT USE_School Picklist'!$D$3:$D$5,1,FALSE))),"Please select a value from the drop-down menu",IF('DO NOT USE_Contact Formulas'!A529,"OK",NA()))</f>
        <v>#N/A</v>
      </c>
      <c r="AB529" s="40"/>
      <c r="AC529" s="40" t="e">
        <f>IF(AND(NOT(ISBLANK('Captura de datos de CONTACTO'!AC529)),ISNA(VLOOKUP('Captura de datos de CONTACTO'!AC529,'DO NOT USE_School Picklist'!$G$3:$G$5,1,FALSE))),"Please select a value from the drop-down menu",IF('DO NOT USE_Contact Formulas'!A529,"OK",NA()))</f>
        <v>#N/A</v>
      </c>
      <c r="AD529" s="40"/>
      <c r="AE529" s="40" t="e">
        <f>IF(AND(NOT(ISBLANK('Captura de datos de CONTACTO'!AE529)),ISNA(VLOOKUP('Captura de datos de CONTACTO'!AE529,'DO NOT USE_School Picklist'!$H$3:$H$4,1,FALSE))),"Please select a value from the drop-down menu",IF('DO NOT USE_Contact Formulas'!A529,"OK",NA()))</f>
        <v>#N/A</v>
      </c>
      <c r="AF529" s="40" t="e">
        <f ca="1">IF('Captura de datos de CONTACTO'!AF529&gt;'DO NOT USE_School Picklist'!$C$3,"Test Date cannot be a future date",IF('DO NOT USE_Contact Formulas'!A529,"OK",NA()))</f>
        <v>#N/A</v>
      </c>
      <c r="AG529" s="53" t="e">
        <f>IF(AND('DO NOT USE_Contact Formulas'!A529,ISBLANK('Captura de datos de CONTACTO'!AB529)),"Lab Result Test Result is required",IF(AND(NOT(ISBLANK('Captura de datos de CONTACTO'!AB529)),ISNA(VLOOKUP('Captura de datos de CONTACTO'!AB529,'DO NOT USE_School Picklist'!$Q$3:$Q$8,1,FALSE))),"Please select a value from the drop-down menu",IF('DO NOT USE_Contact Formulas'!A529,"OK",NA())))</f>
        <v>#N/A</v>
      </c>
    </row>
    <row r="530" spans="1:33" x14ac:dyDescent="0.3">
      <c r="A530" s="39" t="e">
        <f>IF('DO NOT USE_Contact Formulas'!A530,IF('DO NOT USE_Contact Formulas'!B530,"Not all required fields are completed","OK"),NA())</f>
        <v>#N/A</v>
      </c>
      <c r="B530" s="40" t="e">
        <f>IF(AND('DO NOT USE_Contact Formulas'!A530,ISBLANK('Captura de datos de CONTACTO'!B530)),"First Name is required",IF(NOT(ISBLANK('Captura de datos de CONTACTO'!B530)),"OK",NA()))</f>
        <v>#N/A</v>
      </c>
      <c r="C530" s="40" t="e">
        <f>IF(AND('DO NOT USE_Contact Formulas'!A530,ISBLANK('Captura de datos de CONTACTO'!C530)),"Last Name is required",IF(NOT(ISBLANK('Captura de datos de CONTACTO'!C530)),"OK",NA()))</f>
        <v>#N/A</v>
      </c>
      <c r="D530" s="40" t="e">
        <f>IF(AND('DO NOT USE_Contact Formulas'!A530,ISBLANK('Captura de datos de CONTACTO'!D530)),"Birthdate is required",IF(NOT(ISBLANK('Captura de datos de CONTACTO'!D530)),"OK",NA()))</f>
        <v>#N/A</v>
      </c>
      <c r="E530" s="40" t="e">
        <f>IF(AND('DO NOT USE_Contact Formulas'!A530,ISBLANK('Captura de datos de CONTACTO'!E530)),"Mobile Phone is required",IF(NOT(ISBLANK('Captura de datos de CONTACTO'!E530)),IF(AND(ISNUMBER(VALUE('Captura de datos de CONTACTO'!E530)),LEFT('Captura de datos de CONTACTO'!E530,1)&lt;&gt;"1",LEN('Captura de datos de CONTACTO'!E530)=10),"OK","Phone number must be valid format"),NA()))</f>
        <v>#N/A</v>
      </c>
      <c r="F530" s="40" t="e">
        <f>IF(LEN('Captura de datos de CONTACTO'!F530)&gt;255,"Home Street Address must be less than 255 characters",IF('DO NOT USE_Contact Formulas'!A530,"OK",NA()))</f>
        <v>#N/A</v>
      </c>
      <c r="G530" s="40" t="e">
        <f>IF(LEN('Captura de datos de CONTACTO'!G530)&gt;40,"City must be less than 40 characters",IF('DO NOT USE_Contact Formulas'!A530,"OK",NA()))</f>
        <v>#N/A</v>
      </c>
      <c r="H530" s="40" t="e">
        <f>IF(AND(NOT(ISBLANK('Captura de datos de CONTACTO'!H530)),ISNA(VLOOKUP('Captura de datos de CONTACTO'!H530,'DO NOT USE_School Picklist'!$P$3:$P$52,1,FALSE))),"Please select a value from the drop-down menu",IF('DO NOT USE_Contact Formulas'!A530,"OK",NA()))</f>
        <v>#N/A</v>
      </c>
      <c r="I530" s="40" t="e">
        <f>IF(AND('DO NOT USE_Contact Formulas'!A530,ISBLANK('Captura de datos de CONTACTO'!I530)),"Zip is required",IF(ISBLANK('Captura de datos de CONTACTO'!I530),NA(),"OK"))</f>
        <v>#N/A</v>
      </c>
      <c r="J530" s="40" t="e">
        <f>IF(AND('DO NOT USE_Contact Formulas'!A530,ISBLANK('Captura de datos de CONTACTO'!J530)),"Student or Staff? is required",IF(ISBLANK('Captura de datos de CONTACTO'!J530),NA(),IF(ISNA(VLOOKUP('Captura de datos de CONTACTO'!J530,'DO NOT USE_School Picklist'!$B$3:$B$6,1,FALSE)),"Please select a value from the drop-down menu","OK")))</f>
        <v>#N/A</v>
      </c>
      <c r="K530" s="40" t="e">
        <f>IF(AND('Captura de datos de CONTACTO'!J530='DO NOT USE_School Picklist'!$B$4,ISBLANK('Captura de datos de CONTACTO'!K530)),"Occupation/Job Title is required if Student or Staff? is Yes, staff/faculty or volunteer",IF('DO NOT USE_Contact Formulas'!A530,"OK",NA()))</f>
        <v>#N/A</v>
      </c>
      <c r="L530" s="40" t="e">
        <f ca="1">IF('Captura de datos de CONTACTO'!L530&gt;'DO NOT USE_School Picklist'!$C$3,"Date last on school campus/facility cannot be a future date",IF('DO NOT USE_Contact Formulas'!A530,IF(ISBLANK('Captura de datos de CONTACTO'!L530),"Date last on school campus/facility is required","OK"),NA()))</f>
        <v>#N/A</v>
      </c>
      <c r="M530" s="41" t="e">
        <f ca="1">IF('Captura de datos de CONTACTO'!M530&gt;'DO NOT USE_School Picklist'!$C$3,"Last Exposure Date cannot be a future date",IF('DO NOT USE_Contact Formulas'!A530,IF(ISBLANK('Captura de datos de CONTACTO'!M530),"Last Exposure Date is required","OK"),NA()))</f>
        <v>#N/A</v>
      </c>
      <c r="N530" s="41" t="e">
        <f>IF(AND('DO NOT USE_Contact Formulas'!A530,ISBLANK('Captura de datos de CONTACTO'!N530)),"Specific Place in the Location is required",IF(ISBLANK('Captura de datos de CONTACTO'!N530),NA(),"OK"))</f>
        <v>#N/A</v>
      </c>
      <c r="O530" s="40" t="e">
        <f>IF(AND(NOT(ISBLANK('Captura de datos de CONTACTO'!O530)),ISNA(VLOOKUP('Captura de datos de CONTACTO'!O530,'DO NOT USE_School Picklist'!$L$3:$L$81,1,FALSE))),"Please select a value from the drop-down menu",IF('DO NOT USE_Contact Formulas'!A530,"OK",NA()))</f>
        <v>#N/A</v>
      </c>
      <c r="P530" s="40" t="e">
        <f>IF(AND(NOT(ISBLANK('Captura de datos de CONTACTO'!P530)),NOT(ISNUMBER(MATCH("*@*.?*",'Captura de datos de CONTACTO'!P530,0)))),"Email must be in a valid format",IF('DO NOT USE_Contact Formulas'!A530,"OK",NA()))</f>
        <v>#N/A</v>
      </c>
      <c r="Q530" s="40" t="e">
        <f>IF(LEN('Captura de datos de CONTACTO'!Q530)&gt;50,"Parent/Guardian Name must be less than 50 characters",IF('DO NOT USE_Contact Formulas'!A530,"OK",NA()))</f>
        <v>#N/A</v>
      </c>
      <c r="R530" s="40" t="e">
        <f>IF(NOT(ISBLANK('Captura de datos de CONTACTO'!R530)),IF(AND(ISNUMBER('Captura de datos de CONTACTO'!R530),LEFT('Captura de datos de CONTACTO'!R530,1)&lt;&gt;"1",LEN('Captura de datos de CONTACTO'!R530)=10),"OK","Phone number must be valid format"),IF('DO NOT USE_Contact Formulas'!A530,"OK",NA()))</f>
        <v>#N/A</v>
      </c>
      <c r="S530" s="40" t="e">
        <f>IF(AND(NOT(ISBLANK('Captura de datos de CONTACTO'!S530)),ISNA(VLOOKUP('Captura de datos de CONTACTO'!S530,'DO NOT USE_School Picklist'!$N$3:$N$63,1,FALSE))),"Please select a value from the drop-down menu",IF('DO NOT USE_Contact Formulas'!A530,"OK",NA()))</f>
        <v>#N/A</v>
      </c>
      <c r="T530" s="53" t="e">
        <f>IF(AND(NOT(ISBLANK('Captura de datos de CONTACTO'!T530)),ISNA(VLOOKUP('Captura de datos de CONTACTO'!T530,'DO NOT USE_School Picklist'!$I$3:$I$5,1,FALSE))),"Please select a value from the drop-down menu",IF('DO NOT USE_Contact Formulas'!A530,"OK",NA()))</f>
        <v>#N/A</v>
      </c>
      <c r="U530" s="40" t="e">
        <f>IF(AND(NOT(ISBLANK('Captura de datos de CONTACTO'!U530)),ISNA(VLOOKUP('Captura de datos de CONTACTO'!U530,'DO NOT USE_School Picklist'!$E$3:$E$10,1,FALSE))),"Please select a value from the drop-down menu",IF('DO NOT USE_Contact Formulas'!A530,"OK",NA()))</f>
        <v>#N/A</v>
      </c>
      <c r="V530" s="53" t="e">
        <f>IF(AND(NOT(ISBLANK('Captura de datos de CONTACTO'!V530)),ISNA(VLOOKUP('Captura de datos de CONTACTO'!V530,'DO NOT USE_School Picklist'!$W$3:$W$9,1,FALSE))),"Please select a value from the drop-down menu",IF('DO NOT USE_Contact Formulas'!A530,"OK",NA()))</f>
        <v>#N/A</v>
      </c>
      <c r="W530" s="53" t="e">
        <f>IF(AND(NOT(ISBLANK('Captura de datos de CONTACTO'!W530)),ISNA(VLOOKUP('Captura de datos de CONTACTO'!W530,'DO NOT USE_School Picklist'!$W$3:$W$9,1,FALSE))),"Please select a value from the drop-down menu",IF('DO NOT USE_Case Formulas'!A530,"OK",NA()))</f>
        <v>#N/A</v>
      </c>
      <c r="X530" s="40" t="e">
        <f>IF(AND(NOT(ISBLANK('Captura de datos de CONTACTO'!X530)),ISNA(VLOOKUP('Captura de datos de CONTACTO'!X530,'DO NOT USE_School Picklist'!$F$3:$F$16,1,FALSE))),"Please select a value from the drop-down menu",IF('DO NOT USE_Contact Formulas'!A530,"OK",NA()))</f>
        <v>#N/A</v>
      </c>
      <c r="Y530" s="40" t="e">
        <f>IF(LEN('Captura de datos de CONTACTO'!Y530)&gt;100,"Classroom(s) must be less than 100 characters",IF('DO NOT USE_Contact Formulas'!A530,"OK",NA()))</f>
        <v>#N/A</v>
      </c>
      <c r="Z530" s="40" t="e">
        <f>IF(AND(NOT(ISBLANK('Captura de datos de CONTACTO'!Z530)),ISNA(VLOOKUP('Captura de datos de CONTACTO'!Z530,'DO NOT USE_School Picklist'!$K$3:$K$6,1,FALSE))),"Please select a value from the drop-down menu",IF('DO NOT USE_Contact Formulas'!A530,"OK",NA()))</f>
        <v>#N/A</v>
      </c>
      <c r="AA530" s="40" t="e">
        <f>IF(AND(NOT(ISBLANK('Captura de datos de CONTACTO'!AA530)),ISNA(VLOOKUP('Captura de datos de CONTACTO'!AA530,'DO NOT USE_School Picklist'!$D$3:$D$5,1,FALSE))),"Please select a value from the drop-down menu",IF('DO NOT USE_Contact Formulas'!A530,"OK",NA()))</f>
        <v>#N/A</v>
      </c>
      <c r="AB530" s="40"/>
      <c r="AC530" s="40" t="e">
        <f>IF(AND(NOT(ISBLANK('Captura de datos de CONTACTO'!AC530)),ISNA(VLOOKUP('Captura de datos de CONTACTO'!AC530,'DO NOT USE_School Picklist'!$G$3:$G$5,1,FALSE))),"Please select a value from the drop-down menu",IF('DO NOT USE_Contact Formulas'!A530,"OK",NA()))</f>
        <v>#N/A</v>
      </c>
      <c r="AD530" s="40"/>
      <c r="AE530" s="40" t="e">
        <f>IF(AND(NOT(ISBLANK('Captura de datos de CONTACTO'!AE530)),ISNA(VLOOKUP('Captura de datos de CONTACTO'!AE530,'DO NOT USE_School Picklist'!$H$3:$H$4,1,FALSE))),"Please select a value from the drop-down menu",IF('DO NOT USE_Contact Formulas'!A530,"OK",NA()))</f>
        <v>#N/A</v>
      </c>
      <c r="AF530" s="40" t="e">
        <f ca="1">IF('Captura de datos de CONTACTO'!AF530&gt;'DO NOT USE_School Picklist'!$C$3,"Test Date cannot be a future date",IF('DO NOT USE_Contact Formulas'!A530,"OK",NA()))</f>
        <v>#N/A</v>
      </c>
      <c r="AG530" s="53" t="e">
        <f>IF(AND('DO NOT USE_Contact Formulas'!A530,ISBLANK('Captura de datos de CONTACTO'!AB530)),"Lab Result Test Result is required",IF(AND(NOT(ISBLANK('Captura de datos de CONTACTO'!AB530)),ISNA(VLOOKUP('Captura de datos de CONTACTO'!AB530,'DO NOT USE_School Picklist'!$Q$3:$Q$8,1,FALSE))),"Please select a value from the drop-down menu",IF('DO NOT USE_Contact Formulas'!A530,"OK",NA())))</f>
        <v>#N/A</v>
      </c>
    </row>
    <row r="531" spans="1:33" x14ac:dyDescent="0.3">
      <c r="A531" s="39" t="e">
        <f>IF('DO NOT USE_Contact Formulas'!A531,IF('DO NOT USE_Contact Formulas'!B531,"Not all required fields are completed","OK"),NA())</f>
        <v>#N/A</v>
      </c>
      <c r="B531" s="40" t="e">
        <f>IF(AND('DO NOT USE_Contact Formulas'!A531,ISBLANK('Captura de datos de CONTACTO'!B531)),"First Name is required",IF(NOT(ISBLANK('Captura de datos de CONTACTO'!B531)),"OK",NA()))</f>
        <v>#N/A</v>
      </c>
      <c r="C531" s="40" t="e">
        <f>IF(AND('DO NOT USE_Contact Formulas'!A531,ISBLANK('Captura de datos de CONTACTO'!C531)),"Last Name is required",IF(NOT(ISBLANK('Captura de datos de CONTACTO'!C531)),"OK",NA()))</f>
        <v>#N/A</v>
      </c>
      <c r="D531" s="40" t="e">
        <f>IF(AND('DO NOT USE_Contact Formulas'!A531,ISBLANK('Captura de datos de CONTACTO'!D531)),"Birthdate is required",IF(NOT(ISBLANK('Captura de datos de CONTACTO'!D531)),"OK",NA()))</f>
        <v>#N/A</v>
      </c>
      <c r="E531" s="40" t="e">
        <f>IF(AND('DO NOT USE_Contact Formulas'!A531,ISBLANK('Captura de datos de CONTACTO'!E531)),"Mobile Phone is required",IF(NOT(ISBLANK('Captura de datos de CONTACTO'!E531)),IF(AND(ISNUMBER(VALUE('Captura de datos de CONTACTO'!E531)),LEFT('Captura de datos de CONTACTO'!E531,1)&lt;&gt;"1",LEN('Captura de datos de CONTACTO'!E531)=10),"OK","Phone number must be valid format"),NA()))</f>
        <v>#N/A</v>
      </c>
      <c r="F531" s="40" t="e">
        <f>IF(LEN('Captura de datos de CONTACTO'!F531)&gt;255,"Home Street Address must be less than 255 characters",IF('DO NOT USE_Contact Formulas'!A531,"OK",NA()))</f>
        <v>#N/A</v>
      </c>
      <c r="G531" s="40" t="e">
        <f>IF(LEN('Captura de datos de CONTACTO'!G531)&gt;40,"City must be less than 40 characters",IF('DO NOT USE_Contact Formulas'!A531,"OK",NA()))</f>
        <v>#N/A</v>
      </c>
      <c r="H531" s="40" t="e">
        <f>IF(AND(NOT(ISBLANK('Captura de datos de CONTACTO'!H531)),ISNA(VLOOKUP('Captura de datos de CONTACTO'!H531,'DO NOT USE_School Picklist'!$P$3:$P$52,1,FALSE))),"Please select a value from the drop-down menu",IF('DO NOT USE_Contact Formulas'!A531,"OK",NA()))</f>
        <v>#N/A</v>
      </c>
      <c r="I531" s="40" t="e">
        <f>IF(AND('DO NOT USE_Contact Formulas'!A531,ISBLANK('Captura de datos de CONTACTO'!I531)),"Zip is required",IF(ISBLANK('Captura de datos de CONTACTO'!I531),NA(),"OK"))</f>
        <v>#N/A</v>
      </c>
      <c r="J531" s="40" t="e">
        <f>IF(AND('DO NOT USE_Contact Formulas'!A531,ISBLANK('Captura de datos de CONTACTO'!J531)),"Student or Staff? is required",IF(ISBLANK('Captura de datos de CONTACTO'!J531),NA(),IF(ISNA(VLOOKUP('Captura de datos de CONTACTO'!J531,'DO NOT USE_School Picklist'!$B$3:$B$6,1,FALSE)),"Please select a value from the drop-down menu","OK")))</f>
        <v>#N/A</v>
      </c>
      <c r="K531" s="40" t="e">
        <f>IF(AND('Captura de datos de CONTACTO'!J531='DO NOT USE_School Picklist'!$B$4,ISBLANK('Captura de datos de CONTACTO'!K531)),"Occupation/Job Title is required if Student or Staff? is Yes, staff/faculty or volunteer",IF('DO NOT USE_Contact Formulas'!A531,"OK",NA()))</f>
        <v>#N/A</v>
      </c>
      <c r="L531" s="40" t="e">
        <f ca="1">IF('Captura de datos de CONTACTO'!L531&gt;'DO NOT USE_School Picklist'!$C$3,"Date last on school campus/facility cannot be a future date",IF('DO NOT USE_Contact Formulas'!A531,IF(ISBLANK('Captura de datos de CONTACTO'!L531),"Date last on school campus/facility is required","OK"),NA()))</f>
        <v>#N/A</v>
      </c>
      <c r="M531" s="41" t="e">
        <f ca="1">IF('Captura de datos de CONTACTO'!M531&gt;'DO NOT USE_School Picklist'!$C$3,"Last Exposure Date cannot be a future date",IF('DO NOT USE_Contact Formulas'!A531,IF(ISBLANK('Captura de datos de CONTACTO'!M531),"Last Exposure Date is required","OK"),NA()))</f>
        <v>#N/A</v>
      </c>
      <c r="N531" s="41" t="e">
        <f>IF(AND('DO NOT USE_Contact Formulas'!A531,ISBLANK('Captura de datos de CONTACTO'!N531)),"Specific Place in the Location is required",IF(ISBLANK('Captura de datos de CONTACTO'!N531),NA(),"OK"))</f>
        <v>#N/A</v>
      </c>
      <c r="O531" s="40" t="e">
        <f>IF(AND(NOT(ISBLANK('Captura de datos de CONTACTO'!O531)),ISNA(VLOOKUP('Captura de datos de CONTACTO'!O531,'DO NOT USE_School Picklist'!$L$3:$L$81,1,FALSE))),"Please select a value from the drop-down menu",IF('DO NOT USE_Contact Formulas'!A531,"OK",NA()))</f>
        <v>#N/A</v>
      </c>
      <c r="P531" s="40" t="e">
        <f>IF(AND(NOT(ISBLANK('Captura de datos de CONTACTO'!P531)),NOT(ISNUMBER(MATCH("*@*.?*",'Captura de datos de CONTACTO'!P531,0)))),"Email must be in a valid format",IF('DO NOT USE_Contact Formulas'!A531,"OK",NA()))</f>
        <v>#N/A</v>
      </c>
      <c r="Q531" s="40" t="e">
        <f>IF(LEN('Captura de datos de CONTACTO'!Q531)&gt;50,"Parent/Guardian Name must be less than 50 characters",IF('DO NOT USE_Contact Formulas'!A531,"OK",NA()))</f>
        <v>#N/A</v>
      </c>
      <c r="R531" s="40" t="e">
        <f>IF(NOT(ISBLANK('Captura de datos de CONTACTO'!R531)),IF(AND(ISNUMBER('Captura de datos de CONTACTO'!R531),LEFT('Captura de datos de CONTACTO'!R531,1)&lt;&gt;"1",LEN('Captura de datos de CONTACTO'!R531)=10),"OK","Phone number must be valid format"),IF('DO NOT USE_Contact Formulas'!A531,"OK",NA()))</f>
        <v>#N/A</v>
      </c>
      <c r="S531" s="40" t="e">
        <f>IF(AND(NOT(ISBLANK('Captura de datos de CONTACTO'!S531)),ISNA(VLOOKUP('Captura de datos de CONTACTO'!S531,'DO NOT USE_School Picklist'!$N$3:$N$63,1,FALSE))),"Please select a value from the drop-down menu",IF('DO NOT USE_Contact Formulas'!A531,"OK",NA()))</f>
        <v>#N/A</v>
      </c>
      <c r="T531" s="53" t="e">
        <f>IF(AND(NOT(ISBLANK('Captura de datos de CONTACTO'!T531)),ISNA(VLOOKUP('Captura de datos de CONTACTO'!T531,'DO NOT USE_School Picklist'!$I$3:$I$5,1,FALSE))),"Please select a value from the drop-down menu",IF('DO NOT USE_Contact Formulas'!A531,"OK",NA()))</f>
        <v>#N/A</v>
      </c>
      <c r="U531" s="40" t="e">
        <f>IF(AND(NOT(ISBLANK('Captura de datos de CONTACTO'!U531)),ISNA(VLOOKUP('Captura de datos de CONTACTO'!U531,'DO NOT USE_School Picklist'!$E$3:$E$10,1,FALSE))),"Please select a value from the drop-down menu",IF('DO NOT USE_Contact Formulas'!A531,"OK",NA()))</f>
        <v>#N/A</v>
      </c>
      <c r="V531" s="53" t="e">
        <f>IF(AND(NOT(ISBLANK('Captura de datos de CONTACTO'!V531)),ISNA(VLOOKUP('Captura de datos de CONTACTO'!V531,'DO NOT USE_School Picklist'!$W$3:$W$9,1,FALSE))),"Please select a value from the drop-down menu",IF('DO NOT USE_Contact Formulas'!A531,"OK",NA()))</f>
        <v>#N/A</v>
      </c>
      <c r="W531" s="53" t="e">
        <f>IF(AND(NOT(ISBLANK('Captura de datos de CONTACTO'!W531)),ISNA(VLOOKUP('Captura de datos de CONTACTO'!W531,'DO NOT USE_School Picklist'!$W$3:$W$9,1,FALSE))),"Please select a value from the drop-down menu",IF('DO NOT USE_Case Formulas'!A531,"OK",NA()))</f>
        <v>#N/A</v>
      </c>
      <c r="X531" s="40" t="e">
        <f>IF(AND(NOT(ISBLANK('Captura de datos de CONTACTO'!X531)),ISNA(VLOOKUP('Captura de datos de CONTACTO'!X531,'DO NOT USE_School Picklist'!$F$3:$F$16,1,FALSE))),"Please select a value from the drop-down menu",IF('DO NOT USE_Contact Formulas'!A531,"OK",NA()))</f>
        <v>#N/A</v>
      </c>
      <c r="Y531" s="40" t="e">
        <f>IF(LEN('Captura de datos de CONTACTO'!Y531)&gt;100,"Classroom(s) must be less than 100 characters",IF('DO NOT USE_Contact Formulas'!A531,"OK",NA()))</f>
        <v>#N/A</v>
      </c>
      <c r="Z531" s="40" t="e">
        <f>IF(AND(NOT(ISBLANK('Captura de datos de CONTACTO'!Z531)),ISNA(VLOOKUP('Captura de datos de CONTACTO'!Z531,'DO NOT USE_School Picklist'!$K$3:$K$6,1,FALSE))),"Please select a value from the drop-down menu",IF('DO NOT USE_Contact Formulas'!A531,"OK",NA()))</f>
        <v>#N/A</v>
      </c>
      <c r="AA531" s="40" t="e">
        <f>IF(AND(NOT(ISBLANK('Captura de datos de CONTACTO'!AA531)),ISNA(VLOOKUP('Captura de datos de CONTACTO'!AA531,'DO NOT USE_School Picklist'!$D$3:$D$5,1,FALSE))),"Please select a value from the drop-down menu",IF('DO NOT USE_Contact Formulas'!A531,"OK",NA()))</f>
        <v>#N/A</v>
      </c>
      <c r="AB531" s="40"/>
      <c r="AC531" s="40" t="e">
        <f>IF(AND(NOT(ISBLANK('Captura de datos de CONTACTO'!AC531)),ISNA(VLOOKUP('Captura de datos de CONTACTO'!AC531,'DO NOT USE_School Picklist'!$G$3:$G$5,1,FALSE))),"Please select a value from the drop-down menu",IF('DO NOT USE_Contact Formulas'!A531,"OK",NA()))</f>
        <v>#N/A</v>
      </c>
      <c r="AD531" s="40"/>
      <c r="AE531" s="40" t="e">
        <f>IF(AND(NOT(ISBLANK('Captura de datos de CONTACTO'!AE531)),ISNA(VLOOKUP('Captura de datos de CONTACTO'!AE531,'DO NOT USE_School Picklist'!$H$3:$H$4,1,FALSE))),"Please select a value from the drop-down menu",IF('DO NOT USE_Contact Formulas'!A531,"OK",NA()))</f>
        <v>#N/A</v>
      </c>
      <c r="AF531" s="40" t="e">
        <f ca="1">IF('Captura de datos de CONTACTO'!AF531&gt;'DO NOT USE_School Picklist'!$C$3,"Test Date cannot be a future date",IF('DO NOT USE_Contact Formulas'!A531,"OK",NA()))</f>
        <v>#N/A</v>
      </c>
      <c r="AG531" s="53" t="e">
        <f>IF(AND('DO NOT USE_Contact Formulas'!A531,ISBLANK('Captura de datos de CONTACTO'!AB531)),"Lab Result Test Result is required",IF(AND(NOT(ISBLANK('Captura de datos de CONTACTO'!AB531)),ISNA(VLOOKUP('Captura de datos de CONTACTO'!AB531,'DO NOT USE_School Picklist'!$Q$3:$Q$8,1,FALSE))),"Please select a value from the drop-down menu",IF('DO NOT USE_Contact Formulas'!A531,"OK",NA())))</f>
        <v>#N/A</v>
      </c>
    </row>
    <row r="532" spans="1:33" x14ac:dyDescent="0.3">
      <c r="A532" s="39" t="e">
        <f>IF('DO NOT USE_Contact Formulas'!A532,IF('DO NOT USE_Contact Formulas'!B532,"Not all required fields are completed","OK"),NA())</f>
        <v>#N/A</v>
      </c>
      <c r="B532" s="40" t="e">
        <f>IF(AND('DO NOT USE_Contact Formulas'!A532,ISBLANK('Captura de datos de CONTACTO'!B532)),"First Name is required",IF(NOT(ISBLANK('Captura de datos de CONTACTO'!B532)),"OK",NA()))</f>
        <v>#N/A</v>
      </c>
      <c r="C532" s="40" t="e">
        <f>IF(AND('DO NOT USE_Contact Formulas'!A532,ISBLANK('Captura de datos de CONTACTO'!C532)),"Last Name is required",IF(NOT(ISBLANK('Captura de datos de CONTACTO'!C532)),"OK",NA()))</f>
        <v>#N/A</v>
      </c>
      <c r="D532" s="40" t="e">
        <f>IF(AND('DO NOT USE_Contact Formulas'!A532,ISBLANK('Captura de datos de CONTACTO'!D532)),"Birthdate is required",IF(NOT(ISBLANK('Captura de datos de CONTACTO'!D532)),"OK",NA()))</f>
        <v>#N/A</v>
      </c>
      <c r="E532" s="40" t="e">
        <f>IF(AND('DO NOT USE_Contact Formulas'!A532,ISBLANK('Captura de datos de CONTACTO'!E532)),"Mobile Phone is required",IF(NOT(ISBLANK('Captura de datos de CONTACTO'!E532)),IF(AND(ISNUMBER(VALUE('Captura de datos de CONTACTO'!E532)),LEFT('Captura de datos de CONTACTO'!E532,1)&lt;&gt;"1",LEN('Captura de datos de CONTACTO'!E532)=10),"OK","Phone number must be valid format"),NA()))</f>
        <v>#N/A</v>
      </c>
      <c r="F532" s="40" t="e">
        <f>IF(LEN('Captura de datos de CONTACTO'!F532)&gt;255,"Home Street Address must be less than 255 characters",IF('DO NOT USE_Contact Formulas'!A532,"OK",NA()))</f>
        <v>#N/A</v>
      </c>
      <c r="G532" s="40" t="e">
        <f>IF(LEN('Captura de datos de CONTACTO'!G532)&gt;40,"City must be less than 40 characters",IF('DO NOT USE_Contact Formulas'!A532,"OK",NA()))</f>
        <v>#N/A</v>
      </c>
      <c r="H532" s="40" t="e">
        <f>IF(AND(NOT(ISBLANK('Captura de datos de CONTACTO'!H532)),ISNA(VLOOKUP('Captura de datos de CONTACTO'!H532,'DO NOT USE_School Picklist'!$P$3:$P$52,1,FALSE))),"Please select a value from the drop-down menu",IF('DO NOT USE_Contact Formulas'!A532,"OK",NA()))</f>
        <v>#N/A</v>
      </c>
      <c r="I532" s="40" t="e">
        <f>IF(AND('DO NOT USE_Contact Formulas'!A532,ISBLANK('Captura de datos de CONTACTO'!I532)),"Zip is required",IF(ISBLANK('Captura de datos de CONTACTO'!I532),NA(),"OK"))</f>
        <v>#N/A</v>
      </c>
      <c r="J532" s="40" t="e">
        <f>IF(AND('DO NOT USE_Contact Formulas'!A532,ISBLANK('Captura de datos de CONTACTO'!J532)),"Student or Staff? is required",IF(ISBLANK('Captura de datos de CONTACTO'!J532),NA(),IF(ISNA(VLOOKUP('Captura de datos de CONTACTO'!J532,'DO NOT USE_School Picklist'!$B$3:$B$6,1,FALSE)),"Please select a value from the drop-down menu","OK")))</f>
        <v>#N/A</v>
      </c>
      <c r="K532" s="40" t="e">
        <f>IF(AND('Captura de datos de CONTACTO'!J532='DO NOT USE_School Picklist'!$B$4,ISBLANK('Captura de datos de CONTACTO'!K532)),"Occupation/Job Title is required if Student or Staff? is Yes, staff/faculty or volunteer",IF('DO NOT USE_Contact Formulas'!A532,"OK",NA()))</f>
        <v>#N/A</v>
      </c>
      <c r="L532" s="40" t="e">
        <f ca="1">IF('Captura de datos de CONTACTO'!L532&gt;'DO NOT USE_School Picklist'!$C$3,"Date last on school campus/facility cannot be a future date",IF('DO NOT USE_Contact Formulas'!A532,IF(ISBLANK('Captura de datos de CONTACTO'!L532),"Date last on school campus/facility is required","OK"),NA()))</f>
        <v>#N/A</v>
      </c>
      <c r="M532" s="41" t="e">
        <f ca="1">IF('Captura de datos de CONTACTO'!M532&gt;'DO NOT USE_School Picklist'!$C$3,"Last Exposure Date cannot be a future date",IF('DO NOT USE_Contact Formulas'!A532,IF(ISBLANK('Captura de datos de CONTACTO'!M532),"Last Exposure Date is required","OK"),NA()))</f>
        <v>#N/A</v>
      </c>
      <c r="N532" s="41" t="e">
        <f>IF(AND('DO NOT USE_Contact Formulas'!A532,ISBLANK('Captura de datos de CONTACTO'!N532)),"Specific Place in the Location is required",IF(ISBLANK('Captura de datos de CONTACTO'!N532),NA(),"OK"))</f>
        <v>#N/A</v>
      </c>
      <c r="O532" s="40" t="e">
        <f>IF(AND(NOT(ISBLANK('Captura de datos de CONTACTO'!O532)),ISNA(VLOOKUP('Captura de datos de CONTACTO'!O532,'DO NOT USE_School Picklist'!$L$3:$L$81,1,FALSE))),"Please select a value from the drop-down menu",IF('DO NOT USE_Contact Formulas'!A532,"OK",NA()))</f>
        <v>#N/A</v>
      </c>
      <c r="P532" s="40" t="e">
        <f>IF(AND(NOT(ISBLANK('Captura de datos de CONTACTO'!P532)),NOT(ISNUMBER(MATCH("*@*.?*",'Captura de datos de CONTACTO'!P532,0)))),"Email must be in a valid format",IF('DO NOT USE_Contact Formulas'!A532,"OK",NA()))</f>
        <v>#N/A</v>
      </c>
      <c r="Q532" s="40" t="e">
        <f>IF(LEN('Captura de datos de CONTACTO'!Q532)&gt;50,"Parent/Guardian Name must be less than 50 characters",IF('DO NOT USE_Contact Formulas'!A532,"OK",NA()))</f>
        <v>#N/A</v>
      </c>
      <c r="R532" s="40" t="e">
        <f>IF(NOT(ISBLANK('Captura de datos de CONTACTO'!R532)),IF(AND(ISNUMBER('Captura de datos de CONTACTO'!R532),LEFT('Captura de datos de CONTACTO'!R532,1)&lt;&gt;"1",LEN('Captura de datos de CONTACTO'!R532)=10),"OK","Phone number must be valid format"),IF('DO NOT USE_Contact Formulas'!A532,"OK",NA()))</f>
        <v>#N/A</v>
      </c>
      <c r="S532" s="40" t="e">
        <f>IF(AND(NOT(ISBLANK('Captura de datos de CONTACTO'!S532)),ISNA(VLOOKUP('Captura de datos de CONTACTO'!S532,'DO NOT USE_School Picklist'!$N$3:$N$63,1,FALSE))),"Please select a value from the drop-down menu",IF('DO NOT USE_Contact Formulas'!A532,"OK",NA()))</f>
        <v>#N/A</v>
      </c>
      <c r="T532" s="53" t="e">
        <f>IF(AND(NOT(ISBLANK('Captura de datos de CONTACTO'!T532)),ISNA(VLOOKUP('Captura de datos de CONTACTO'!T532,'DO NOT USE_School Picklist'!$I$3:$I$5,1,FALSE))),"Please select a value from the drop-down menu",IF('DO NOT USE_Contact Formulas'!A532,"OK",NA()))</f>
        <v>#N/A</v>
      </c>
      <c r="U532" s="40" t="e">
        <f>IF(AND(NOT(ISBLANK('Captura de datos de CONTACTO'!U532)),ISNA(VLOOKUP('Captura de datos de CONTACTO'!U532,'DO NOT USE_School Picklist'!$E$3:$E$10,1,FALSE))),"Please select a value from the drop-down menu",IF('DO NOT USE_Contact Formulas'!A532,"OK",NA()))</f>
        <v>#N/A</v>
      </c>
      <c r="V532" s="53" t="e">
        <f>IF(AND(NOT(ISBLANK('Captura de datos de CONTACTO'!V532)),ISNA(VLOOKUP('Captura de datos de CONTACTO'!V532,'DO NOT USE_School Picklist'!$W$3:$W$9,1,FALSE))),"Please select a value from the drop-down menu",IF('DO NOT USE_Contact Formulas'!A532,"OK",NA()))</f>
        <v>#N/A</v>
      </c>
      <c r="W532" s="53" t="e">
        <f>IF(AND(NOT(ISBLANK('Captura de datos de CONTACTO'!W532)),ISNA(VLOOKUP('Captura de datos de CONTACTO'!W532,'DO NOT USE_School Picklist'!$W$3:$W$9,1,FALSE))),"Please select a value from the drop-down menu",IF('DO NOT USE_Case Formulas'!A532,"OK",NA()))</f>
        <v>#N/A</v>
      </c>
      <c r="X532" s="40" t="e">
        <f>IF(AND(NOT(ISBLANK('Captura de datos de CONTACTO'!X532)),ISNA(VLOOKUP('Captura de datos de CONTACTO'!X532,'DO NOT USE_School Picklist'!$F$3:$F$16,1,FALSE))),"Please select a value from the drop-down menu",IF('DO NOT USE_Contact Formulas'!A532,"OK",NA()))</f>
        <v>#N/A</v>
      </c>
      <c r="Y532" s="40" t="e">
        <f>IF(LEN('Captura de datos de CONTACTO'!Y532)&gt;100,"Classroom(s) must be less than 100 characters",IF('DO NOT USE_Contact Formulas'!A532,"OK",NA()))</f>
        <v>#N/A</v>
      </c>
      <c r="Z532" s="40" t="e">
        <f>IF(AND(NOT(ISBLANK('Captura de datos de CONTACTO'!Z532)),ISNA(VLOOKUP('Captura de datos de CONTACTO'!Z532,'DO NOT USE_School Picklist'!$K$3:$K$6,1,FALSE))),"Please select a value from the drop-down menu",IF('DO NOT USE_Contact Formulas'!A532,"OK",NA()))</f>
        <v>#N/A</v>
      </c>
      <c r="AA532" s="40" t="e">
        <f>IF(AND(NOT(ISBLANK('Captura de datos de CONTACTO'!AA532)),ISNA(VLOOKUP('Captura de datos de CONTACTO'!AA532,'DO NOT USE_School Picklist'!$D$3:$D$5,1,FALSE))),"Please select a value from the drop-down menu",IF('DO NOT USE_Contact Formulas'!A532,"OK",NA()))</f>
        <v>#N/A</v>
      </c>
      <c r="AB532" s="40"/>
      <c r="AC532" s="40" t="e">
        <f>IF(AND(NOT(ISBLANK('Captura de datos de CONTACTO'!AC532)),ISNA(VLOOKUP('Captura de datos de CONTACTO'!AC532,'DO NOT USE_School Picklist'!$G$3:$G$5,1,FALSE))),"Please select a value from the drop-down menu",IF('DO NOT USE_Contact Formulas'!A532,"OK",NA()))</f>
        <v>#N/A</v>
      </c>
      <c r="AD532" s="40"/>
      <c r="AE532" s="40" t="e">
        <f>IF(AND(NOT(ISBLANK('Captura de datos de CONTACTO'!AE532)),ISNA(VLOOKUP('Captura de datos de CONTACTO'!AE532,'DO NOT USE_School Picklist'!$H$3:$H$4,1,FALSE))),"Please select a value from the drop-down menu",IF('DO NOT USE_Contact Formulas'!A532,"OK",NA()))</f>
        <v>#N/A</v>
      </c>
      <c r="AF532" s="40" t="e">
        <f ca="1">IF('Captura de datos de CONTACTO'!AF532&gt;'DO NOT USE_School Picklist'!$C$3,"Test Date cannot be a future date",IF('DO NOT USE_Contact Formulas'!A532,"OK",NA()))</f>
        <v>#N/A</v>
      </c>
      <c r="AG532" s="53" t="e">
        <f>IF(AND('DO NOT USE_Contact Formulas'!A532,ISBLANK('Captura de datos de CONTACTO'!AB532)),"Lab Result Test Result is required",IF(AND(NOT(ISBLANK('Captura de datos de CONTACTO'!AB532)),ISNA(VLOOKUP('Captura de datos de CONTACTO'!AB532,'DO NOT USE_School Picklist'!$Q$3:$Q$8,1,FALSE))),"Please select a value from the drop-down menu",IF('DO NOT USE_Contact Formulas'!A532,"OK",NA())))</f>
        <v>#N/A</v>
      </c>
    </row>
    <row r="533" spans="1:33" x14ac:dyDescent="0.3">
      <c r="A533" s="39" t="e">
        <f>IF('DO NOT USE_Contact Formulas'!A533,IF('DO NOT USE_Contact Formulas'!B533,"Not all required fields are completed","OK"),NA())</f>
        <v>#N/A</v>
      </c>
      <c r="B533" s="40" t="e">
        <f>IF(AND('DO NOT USE_Contact Formulas'!A533,ISBLANK('Captura de datos de CONTACTO'!B533)),"First Name is required",IF(NOT(ISBLANK('Captura de datos de CONTACTO'!B533)),"OK",NA()))</f>
        <v>#N/A</v>
      </c>
      <c r="C533" s="40" t="e">
        <f>IF(AND('DO NOT USE_Contact Formulas'!A533,ISBLANK('Captura de datos de CONTACTO'!C533)),"Last Name is required",IF(NOT(ISBLANK('Captura de datos de CONTACTO'!C533)),"OK",NA()))</f>
        <v>#N/A</v>
      </c>
      <c r="D533" s="40" t="e">
        <f>IF(AND('DO NOT USE_Contact Formulas'!A533,ISBLANK('Captura de datos de CONTACTO'!D533)),"Birthdate is required",IF(NOT(ISBLANK('Captura de datos de CONTACTO'!D533)),"OK",NA()))</f>
        <v>#N/A</v>
      </c>
      <c r="E533" s="40" t="e">
        <f>IF(AND('DO NOT USE_Contact Formulas'!A533,ISBLANK('Captura de datos de CONTACTO'!E533)),"Mobile Phone is required",IF(NOT(ISBLANK('Captura de datos de CONTACTO'!E533)),IF(AND(ISNUMBER(VALUE('Captura de datos de CONTACTO'!E533)),LEFT('Captura de datos de CONTACTO'!E533,1)&lt;&gt;"1",LEN('Captura de datos de CONTACTO'!E533)=10),"OK","Phone number must be valid format"),NA()))</f>
        <v>#N/A</v>
      </c>
      <c r="F533" s="40" t="e">
        <f>IF(LEN('Captura de datos de CONTACTO'!F533)&gt;255,"Home Street Address must be less than 255 characters",IF('DO NOT USE_Contact Formulas'!A533,"OK",NA()))</f>
        <v>#N/A</v>
      </c>
      <c r="G533" s="40" t="e">
        <f>IF(LEN('Captura de datos de CONTACTO'!G533)&gt;40,"City must be less than 40 characters",IF('DO NOT USE_Contact Formulas'!A533,"OK",NA()))</f>
        <v>#N/A</v>
      </c>
      <c r="H533" s="40" t="e">
        <f>IF(AND(NOT(ISBLANK('Captura de datos de CONTACTO'!H533)),ISNA(VLOOKUP('Captura de datos de CONTACTO'!H533,'DO NOT USE_School Picklist'!$P$3:$P$52,1,FALSE))),"Please select a value from the drop-down menu",IF('DO NOT USE_Contact Formulas'!A533,"OK",NA()))</f>
        <v>#N/A</v>
      </c>
      <c r="I533" s="40" t="e">
        <f>IF(AND('DO NOT USE_Contact Formulas'!A533,ISBLANK('Captura de datos de CONTACTO'!I533)),"Zip is required",IF(ISBLANK('Captura de datos de CONTACTO'!I533),NA(),"OK"))</f>
        <v>#N/A</v>
      </c>
      <c r="J533" s="40" t="e">
        <f>IF(AND('DO NOT USE_Contact Formulas'!A533,ISBLANK('Captura de datos de CONTACTO'!J533)),"Student or Staff? is required",IF(ISBLANK('Captura de datos de CONTACTO'!J533),NA(),IF(ISNA(VLOOKUP('Captura de datos de CONTACTO'!J533,'DO NOT USE_School Picklist'!$B$3:$B$6,1,FALSE)),"Please select a value from the drop-down menu","OK")))</f>
        <v>#N/A</v>
      </c>
      <c r="K533" s="40" t="e">
        <f>IF(AND('Captura de datos de CONTACTO'!J533='DO NOT USE_School Picklist'!$B$4,ISBLANK('Captura de datos de CONTACTO'!K533)),"Occupation/Job Title is required if Student or Staff? is Yes, staff/faculty or volunteer",IF('DO NOT USE_Contact Formulas'!A533,"OK",NA()))</f>
        <v>#N/A</v>
      </c>
      <c r="L533" s="40" t="e">
        <f ca="1">IF('Captura de datos de CONTACTO'!L533&gt;'DO NOT USE_School Picklist'!$C$3,"Date last on school campus/facility cannot be a future date",IF('DO NOT USE_Contact Formulas'!A533,IF(ISBLANK('Captura de datos de CONTACTO'!L533),"Date last on school campus/facility is required","OK"),NA()))</f>
        <v>#N/A</v>
      </c>
      <c r="M533" s="41" t="e">
        <f ca="1">IF('Captura de datos de CONTACTO'!M533&gt;'DO NOT USE_School Picklist'!$C$3,"Last Exposure Date cannot be a future date",IF('DO NOT USE_Contact Formulas'!A533,IF(ISBLANK('Captura de datos de CONTACTO'!M533),"Last Exposure Date is required","OK"),NA()))</f>
        <v>#N/A</v>
      </c>
      <c r="N533" s="41" t="e">
        <f>IF(AND('DO NOT USE_Contact Formulas'!A533,ISBLANK('Captura de datos de CONTACTO'!N533)),"Specific Place in the Location is required",IF(ISBLANK('Captura de datos de CONTACTO'!N533),NA(),"OK"))</f>
        <v>#N/A</v>
      </c>
      <c r="O533" s="40" t="e">
        <f>IF(AND(NOT(ISBLANK('Captura de datos de CONTACTO'!O533)),ISNA(VLOOKUP('Captura de datos de CONTACTO'!O533,'DO NOT USE_School Picklist'!$L$3:$L$81,1,FALSE))),"Please select a value from the drop-down menu",IF('DO NOT USE_Contact Formulas'!A533,"OK",NA()))</f>
        <v>#N/A</v>
      </c>
      <c r="P533" s="40" t="e">
        <f>IF(AND(NOT(ISBLANK('Captura de datos de CONTACTO'!P533)),NOT(ISNUMBER(MATCH("*@*.?*",'Captura de datos de CONTACTO'!P533,0)))),"Email must be in a valid format",IF('DO NOT USE_Contact Formulas'!A533,"OK",NA()))</f>
        <v>#N/A</v>
      </c>
      <c r="Q533" s="40" t="e">
        <f>IF(LEN('Captura de datos de CONTACTO'!Q533)&gt;50,"Parent/Guardian Name must be less than 50 characters",IF('DO NOT USE_Contact Formulas'!A533,"OK",NA()))</f>
        <v>#N/A</v>
      </c>
      <c r="R533" s="40" t="e">
        <f>IF(NOT(ISBLANK('Captura de datos de CONTACTO'!R533)),IF(AND(ISNUMBER('Captura de datos de CONTACTO'!R533),LEFT('Captura de datos de CONTACTO'!R533,1)&lt;&gt;"1",LEN('Captura de datos de CONTACTO'!R533)=10),"OK","Phone number must be valid format"),IF('DO NOT USE_Contact Formulas'!A533,"OK",NA()))</f>
        <v>#N/A</v>
      </c>
      <c r="S533" s="40" t="e">
        <f>IF(AND(NOT(ISBLANK('Captura de datos de CONTACTO'!S533)),ISNA(VLOOKUP('Captura de datos de CONTACTO'!S533,'DO NOT USE_School Picklist'!$N$3:$N$63,1,FALSE))),"Please select a value from the drop-down menu",IF('DO NOT USE_Contact Formulas'!A533,"OK",NA()))</f>
        <v>#N/A</v>
      </c>
      <c r="T533" s="53" t="e">
        <f>IF(AND(NOT(ISBLANK('Captura de datos de CONTACTO'!T533)),ISNA(VLOOKUP('Captura de datos de CONTACTO'!T533,'DO NOT USE_School Picklist'!$I$3:$I$5,1,FALSE))),"Please select a value from the drop-down menu",IF('DO NOT USE_Contact Formulas'!A533,"OK",NA()))</f>
        <v>#N/A</v>
      </c>
      <c r="U533" s="40" t="e">
        <f>IF(AND(NOT(ISBLANK('Captura de datos de CONTACTO'!U533)),ISNA(VLOOKUP('Captura de datos de CONTACTO'!U533,'DO NOT USE_School Picklist'!$E$3:$E$10,1,FALSE))),"Please select a value from the drop-down menu",IF('DO NOT USE_Contact Formulas'!A533,"OK",NA()))</f>
        <v>#N/A</v>
      </c>
      <c r="V533" s="53" t="e">
        <f>IF(AND(NOT(ISBLANK('Captura de datos de CONTACTO'!V533)),ISNA(VLOOKUP('Captura de datos de CONTACTO'!V533,'DO NOT USE_School Picklist'!$W$3:$W$9,1,FALSE))),"Please select a value from the drop-down menu",IF('DO NOT USE_Contact Formulas'!A533,"OK",NA()))</f>
        <v>#N/A</v>
      </c>
      <c r="W533" s="53" t="e">
        <f>IF(AND(NOT(ISBLANK('Captura de datos de CONTACTO'!W533)),ISNA(VLOOKUP('Captura de datos de CONTACTO'!W533,'DO NOT USE_School Picklist'!$W$3:$W$9,1,FALSE))),"Please select a value from the drop-down menu",IF('DO NOT USE_Case Formulas'!A533,"OK",NA()))</f>
        <v>#N/A</v>
      </c>
      <c r="X533" s="40" t="e">
        <f>IF(AND(NOT(ISBLANK('Captura de datos de CONTACTO'!X533)),ISNA(VLOOKUP('Captura de datos de CONTACTO'!X533,'DO NOT USE_School Picklist'!$F$3:$F$16,1,FALSE))),"Please select a value from the drop-down menu",IF('DO NOT USE_Contact Formulas'!A533,"OK",NA()))</f>
        <v>#N/A</v>
      </c>
      <c r="Y533" s="40" t="e">
        <f>IF(LEN('Captura de datos de CONTACTO'!Y533)&gt;100,"Classroom(s) must be less than 100 characters",IF('DO NOT USE_Contact Formulas'!A533,"OK",NA()))</f>
        <v>#N/A</v>
      </c>
      <c r="Z533" s="40" t="e">
        <f>IF(AND(NOT(ISBLANK('Captura de datos de CONTACTO'!Z533)),ISNA(VLOOKUP('Captura de datos de CONTACTO'!Z533,'DO NOT USE_School Picklist'!$K$3:$K$6,1,FALSE))),"Please select a value from the drop-down menu",IF('DO NOT USE_Contact Formulas'!A533,"OK",NA()))</f>
        <v>#N/A</v>
      </c>
      <c r="AA533" s="40" t="e">
        <f>IF(AND(NOT(ISBLANK('Captura de datos de CONTACTO'!AA533)),ISNA(VLOOKUP('Captura de datos de CONTACTO'!AA533,'DO NOT USE_School Picklist'!$D$3:$D$5,1,FALSE))),"Please select a value from the drop-down menu",IF('DO NOT USE_Contact Formulas'!A533,"OK",NA()))</f>
        <v>#N/A</v>
      </c>
      <c r="AB533" s="40"/>
      <c r="AC533" s="40" t="e">
        <f>IF(AND(NOT(ISBLANK('Captura de datos de CONTACTO'!AC533)),ISNA(VLOOKUP('Captura de datos de CONTACTO'!AC533,'DO NOT USE_School Picklist'!$G$3:$G$5,1,FALSE))),"Please select a value from the drop-down menu",IF('DO NOT USE_Contact Formulas'!A533,"OK",NA()))</f>
        <v>#N/A</v>
      </c>
      <c r="AD533" s="40"/>
      <c r="AE533" s="40" t="e">
        <f>IF(AND(NOT(ISBLANK('Captura de datos de CONTACTO'!AE533)),ISNA(VLOOKUP('Captura de datos de CONTACTO'!AE533,'DO NOT USE_School Picklist'!$H$3:$H$4,1,FALSE))),"Please select a value from the drop-down menu",IF('DO NOT USE_Contact Formulas'!A533,"OK",NA()))</f>
        <v>#N/A</v>
      </c>
      <c r="AF533" s="40" t="e">
        <f ca="1">IF('Captura de datos de CONTACTO'!AF533&gt;'DO NOT USE_School Picklist'!$C$3,"Test Date cannot be a future date",IF('DO NOT USE_Contact Formulas'!A533,"OK",NA()))</f>
        <v>#N/A</v>
      </c>
      <c r="AG533" s="53" t="e">
        <f>IF(AND('DO NOT USE_Contact Formulas'!A533,ISBLANK('Captura de datos de CONTACTO'!AB533)),"Lab Result Test Result is required",IF(AND(NOT(ISBLANK('Captura de datos de CONTACTO'!AB533)),ISNA(VLOOKUP('Captura de datos de CONTACTO'!AB533,'DO NOT USE_School Picklist'!$Q$3:$Q$8,1,FALSE))),"Please select a value from the drop-down menu",IF('DO NOT USE_Contact Formulas'!A533,"OK",NA())))</f>
        <v>#N/A</v>
      </c>
    </row>
    <row r="534" spans="1:33" x14ac:dyDescent="0.3">
      <c r="A534" s="39" t="e">
        <f>IF('DO NOT USE_Contact Formulas'!A534,IF('DO NOT USE_Contact Formulas'!B534,"Not all required fields are completed","OK"),NA())</f>
        <v>#N/A</v>
      </c>
      <c r="B534" s="40" t="e">
        <f>IF(AND('DO NOT USE_Contact Formulas'!A534,ISBLANK('Captura de datos de CONTACTO'!B534)),"First Name is required",IF(NOT(ISBLANK('Captura de datos de CONTACTO'!B534)),"OK",NA()))</f>
        <v>#N/A</v>
      </c>
      <c r="C534" s="40" t="e">
        <f>IF(AND('DO NOT USE_Contact Formulas'!A534,ISBLANK('Captura de datos de CONTACTO'!C534)),"Last Name is required",IF(NOT(ISBLANK('Captura de datos de CONTACTO'!C534)),"OK",NA()))</f>
        <v>#N/A</v>
      </c>
      <c r="D534" s="40" t="e">
        <f>IF(AND('DO NOT USE_Contact Formulas'!A534,ISBLANK('Captura de datos de CONTACTO'!D534)),"Birthdate is required",IF(NOT(ISBLANK('Captura de datos de CONTACTO'!D534)),"OK",NA()))</f>
        <v>#N/A</v>
      </c>
      <c r="E534" s="40" t="e">
        <f>IF(AND('DO NOT USE_Contact Formulas'!A534,ISBLANK('Captura de datos de CONTACTO'!E534)),"Mobile Phone is required",IF(NOT(ISBLANK('Captura de datos de CONTACTO'!E534)),IF(AND(ISNUMBER(VALUE('Captura de datos de CONTACTO'!E534)),LEFT('Captura de datos de CONTACTO'!E534,1)&lt;&gt;"1",LEN('Captura de datos de CONTACTO'!E534)=10),"OK","Phone number must be valid format"),NA()))</f>
        <v>#N/A</v>
      </c>
      <c r="F534" s="40" t="e">
        <f>IF(LEN('Captura de datos de CONTACTO'!F534)&gt;255,"Home Street Address must be less than 255 characters",IF('DO NOT USE_Contact Formulas'!A534,"OK",NA()))</f>
        <v>#N/A</v>
      </c>
      <c r="G534" s="40" t="e">
        <f>IF(LEN('Captura de datos de CONTACTO'!G534)&gt;40,"City must be less than 40 characters",IF('DO NOT USE_Contact Formulas'!A534,"OK",NA()))</f>
        <v>#N/A</v>
      </c>
      <c r="H534" s="40" t="e">
        <f>IF(AND(NOT(ISBLANK('Captura de datos de CONTACTO'!H534)),ISNA(VLOOKUP('Captura de datos de CONTACTO'!H534,'DO NOT USE_School Picklist'!$P$3:$P$52,1,FALSE))),"Please select a value from the drop-down menu",IF('DO NOT USE_Contact Formulas'!A534,"OK",NA()))</f>
        <v>#N/A</v>
      </c>
      <c r="I534" s="40" t="e">
        <f>IF(AND('DO NOT USE_Contact Formulas'!A534,ISBLANK('Captura de datos de CONTACTO'!I534)),"Zip is required",IF(ISBLANK('Captura de datos de CONTACTO'!I534),NA(),"OK"))</f>
        <v>#N/A</v>
      </c>
      <c r="J534" s="40" t="e">
        <f>IF(AND('DO NOT USE_Contact Formulas'!A534,ISBLANK('Captura de datos de CONTACTO'!J534)),"Student or Staff? is required",IF(ISBLANK('Captura de datos de CONTACTO'!J534),NA(),IF(ISNA(VLOOKUP('Captura de datos de CONTACTO'!J534,'DO NOT USE_School Picklist'!$B$3:$B$6,1,FALSE)),"Please select a value from the drop-down menu","OK")))</f>
        <v>#N/A</v>
      </c>
      <c r="K534" s="40" t="e">
        <f>IF(AND('Captura de datos de CONTACTO'!J534='DO NOT USE_School Picklist'!$B$4,ISBLANK('Captura de datos de CONTACTO'!K534)),"Occupation/Job Title is required if Student or Staff? is Yes, staff/faculty or volunteer",IF('DO NOT USE_Contact Formulas'!A534,"OK",NA()))</f>
        <v>#N/A</v>
      </c>
      <c r="L534" s="40" t="e">
        <f ca="1">IF('Captura de datos de CONTACTO'!L534&gt;'DO NOT USE_School Picklist'!$C$3,"Date last on school campus/facility cannot be a future date",IF('DO NOT USE_Contact Formulas'!A534,IF(ISBLANK('Captura de datos de CONTACTO'!L534),"Date last on school campus/facility is required","OK"),NA()))</f>
        <v>#N/A</v>
      </c>
      <c r="M534" s="41" t="e">
        <f ca="1">IF('Captura de datos de CONTACTO'!M534&gt;'DO NOT USE_School Picklist'!$C$3,"Last Exposure Date cannot be a future date",IF('DO NOT USE_Contact Formulas'!A534,IF(ISBLANK('Captura de datos de CONTACTO'!M534),"Last Exposure Date is required","OK"),NA()))</f>
        <v>#N/A</v>
      </c>
      <c r="N534" s="41" t="e">
        <f>IF(AND('DO NOT USE_Contact Formulas'!A534,ISBLANK('Captura de datos de CONTACTO'!N534)),"Specific Place in the Location is required",IF(ISBLANK('Captura de datos de CONTACTO'!N534),NA(),"OK"))</f>
        <v>#N/A</v>
      </c>
      <c r="O534" s="40" t="e">
        <f>IF(AND(NOT(ISBLANK('Captura de datos de CONTACTO'!O534)),ISNA(VLOOKUP('Captura de datos de CONTACTO'!O534,'DO NOT USE_School Picklist'!$L$3:$L$81,1,FALSE))),"Please select a value from the drop-down menu",IF('DO NOT USE_Contact Formulas'!A534,"OK",NA()))</f>
        <v>#N/A</v>
      </c>
      <c r="P534" s="40" t="e">
        <f>IF(AND(NOT(ISBLANK('Captura de datos de CONTACTO'!P534)),NOT(ISNUMBER(MATCH("*@*.?*",'Captura de datos de CONTACTO'!P534,0)))),"Email must be in a valid format",IF('DO NOT USE_Contact Formulas'!A534,"OK",NA()))</f>
        <v>#N/A</v>
      </c>
      <c r="Q534" s="40" t="e">
        <f>IF(LEN('Captura de datos de CONTACTO'!Q534)&gt;50,"Parent/Guardian Name must be less than 50 characters",IF('DO NOT USE_Contact Formulas'!A534,"OK",NA()))</f>
        <v>#N/A</v>
      </c>
      <c r="R534" s="40" t="e">
        <f>IF(NOT(ISBLANK('Captura de datos de CONTACTO'!R534)),IF(AND(ISNUMBER('Captura de datos de CONTACTO'!R534),LEFT('Captura de datos de CONTACTO'!R534,1)&lt;&gt;"1",LEN('Captura de datos de CONTACTO'!R534)=10),"OK","Phone number must be valid format"),IF('DO NOT USE_Contact Formulas'!A534,"OK",NA()))</f>
        <v>#N/A</v>
      </c>
      <c r="S534" s="40" t="e">
        <f>IF(AND(NOT(ISBLANK('Captura de datos de CONTACTO'!S534)),ISNA(VLOOKUP('Captura de datos de CONTACTO'!S534,'DO NOT USE_School Picklist'!$N$3:$N$63,1,FALSE))),"Please select a value from the drop-down menu",IF('DO NOT USE_Contact Formulas'!A534,"OK",NA()))</f>
        <v>#N/A</v>
      </c>
      <c r="T534" s="53" t="e">
        <f>IF(AND(NOT(ISBLANK('Captura de datos de CONTACTO'!T534)),ISNA(VLOOKUP('Captura de datos de CONTACTO'!T534,'DO NOT USE_School Picklist'!$I$3:$I$5,1,FALSE))),"Please select a value from the drop-down menu",IF('DO NOT USE_Contact Formulas'!A534,"OK",NA()))</f>
        <v>#N/A</v>
      </c>
      <c r="U534" s="40" t="e">
        <f>IF(AND(NOT(ISBLANK('Captura de datos de CONTACTO'!U534)),ISNA(VLOOKUP('Captura de datos de CONTACTO'!U534,'DO NOT USE_School Picklist'!$E$3:$E$10,1,FALSE))),"Please select a value from the drop-down menu",IF('DO NOT USE_Contact Formulas'!A534,"OK",NA()))</f>
        <v>#N/A</v>
      </c>
      <c r="V534" s="53" t="e">
        <f>IF(AND(NOT(ISBLANK('Captura de datos de CONTACTO'!V534)),ISNA(VLOOKUP('Captura de datos de CONTACTO'!V534,'DO NOT USE_School Picklist'!$W$3:$W$9,1,FALSE))),"Please select a value from the drop-down menu",IF('DO NOT USE_Contact Formulas'!A534,"OK",NA()))</f>
        <v>#N/A</v>
      </c>
      <c r="W534" s="53" t="e">
        <f>IF(AND(NOT(ISBLANK('Captura de datos de CONTACTO'!W534)),ISNA(VLOOKUP('Captura de datos de CONTACTO'!W534,'DO NOT USE_School Picklist'!$W$3:$W$9,1,FALSE))),"Please select a value from the drop-down menu",IF('DO NOT USE_Case Formulas'!A534,"OK",NA()))</f>
        <v>#N/A</v>
      </c>
      <c r="X534" s="40" t="e">
        <f>IF(AND(NOT(ISBLANK('Captura de datos de CONTACTO'!X534)),ISNA(VLOOKUP('Captura de datos de CONTACTO'!X534,'DO NOT USE_School Picklist'!$F$3:$F$16,1,FALSE))),"Please select a value from the drop-down menu",IF('DO NOT USE_Contact Formulas'!A534,"OK",NA()))</f>
        <v>#N/A</v>
      </c>
      <c r="Y534" s="40" t="e">
        <f>IF(LEN('Captura de datos de CONTACTO'!Y534)&gt;100,"Classroom(s) must be less than 100 characters",IF('DO NOT USE_Contact Formulas'!A534,"OK",NA()))</f>
        <v>#N/A</v>
      </c>
      <c r="Z534" s="40" t="e">
        <f>IF(AND(NOT(ISBLANK('Captura de datos de CONTACTO'!Z534)),ISNA(VLOOKUP('Captura de datos de CONTACTO'!Z534,'DO NOT USE_School Picklist'!$K$3:$K$6,1,FALSE))),"Please select a value from the drop-down menu",IF('DO NOT USE_Contact Formulas'!A534,"OK",NA()))</f>
        <v>#N/A</v>
      </c>
      <c r="AA534" s="40" t="e">
        <f>IF(AND(NOT(ISBLANK('Captura de datos de CONTACTO'!AA534)),ISNA(VLOOKUP('Captura de datos de CONTACTO'!AA534,'DO NOT USE_School Picklist'!$D$3:$D$5,1,FALSE))),"Please select a value from the drop-down menu",IF('DO NOT USE_Contact Formulas'!A534,"OK",NA()))</f>
        <v>#N/A</v>
      </c>
      <c r="AB534" s="40"/>
      <c r="AC534" s="40" t="e">
        <f>IF(AND(NOT(ISBLANK('Captura de datos de CONTACTO'!AC534)),ISNA(VLOOKUP('Captura de datos de CONTACTO'!AC534,'DO NOT USE_School Picklist'!$G$3:$G$5,1,FALSE))),"Please select a value from the drop-down menu",IF('DO NOT USE_Contact Formulas'!A534,"OK",NA()))</f>
        <v>#N/A</v>
      </c>
      <c r="AD534" s="40"/>
      <c r="AE534" s="40" t="e">
        <f>IF(AND(NOT(ISBLANK('Captura de datos de CONTACTO'!AE534)),ISNA(VLOOKUP('Captura de datos de CONTACTO'!AE534,'DO NOT USE_School Picklist'!$H$3:$H$4,1,FALSE))),"Please select a value from the drop-down menu",IF('DO NOT USE_Contact Formulas'!A534,"OK",NA()))</f>
        <v>#N/A</v>
      </c>
      <c r="AF534" s="40" t="e">
        <f ca="1">IF('Captura de datos de CONTACTO'!AF534&gt;'DO NOT USE_School Picklist'!$C$3,"Test Date cannot be a future date",IF('DO NOT USE_Contact Formulas'!A534,"OK",NA()))</f>
        <v>#N/A</v>
      </c>
      <c r="AG534" s="53" t="e">
        <f>IF(AND('DO NOT USE_Contact Formulas'!A534,ISBLANK('Captura de datos de CONTACTO'!AB534)),"Lab Result Test Result is required",IF(AND(NOT(ISBLANK('Captura de datos de CONTACTO'!AB534)),ISNA(VLOOKUP('Captura de datos de CONTACTO'!AB534,'DO NOT USE_School Picklist'!$Q$3:$Q$8,1,FALSE))),"Please select a value from the drop-down menu",IF('DO NOT USE_Contact Formulas'!A534,"OK",NA())))</f>
        <v>#N/A</v>
      </c>
    </row>
    <row r="535" spans="1:33" x14ac:dyDescent="0.3">
      <c r="A535" s="39" t="e">
        <f>IF('DO NOT USE_Contact Formulas'!A535,IF('DO NOT USE_Contact Formulas'!B535,"Not all required fields are completed","OK"),NA())</f>
        <v>#N/A</v>
      </c>
      <c r="B535" s="40" t="e">
        <f>IF(AND('DO NOT USE_Contact Formulas'!A535,ISBLANK('Captura de datos de CONTACTO'!B535)),"First Name is required",IF(NOT(ISBLANK('Captura de datos de CONTACTO'!B535)),"OK",NA()))</f>
        <v>#N/A</v>
      </c>
      <c r="C535" s="40" t="e">
        <f>IF(AND('DO NOT USE_Contact Formulas'!A535,ISBLANK('Captura de datos de CONTACTO'!C535)),"Last Name is required",IF(NOT(ISBLANK('Captura de datos de CONTACTO'!C535)),"OK",NA()))</f>
        <v>#N/A</v>
      </c>
      <c r="D535" s="40" t="e">
        <f>IF(AND('DO NOT USE_Contact Formulas'!A535,ISBLANK('Captura de datos de CONTACTO'!D535)),"Birthdate is required",IF(NOT(ISBLANK('Captura de datos de CONTACTO'!D535)),"OK",NA()))</f>
        <v>#N/A</v>
      </c>
      <c r="E535" s="40" t="e">
        <f>IF(AND('DO NOT USE_Contact Formulas'!A535,ISBLANK('Captura de datos de CONTACTO'!E535)),"Mobile Phone is required",IF(NOT(ISBLANK('Captura de datos de CONTACTO'!E535)),IF(AND(ISNUMBER(VALUE('Captura de datos de CONTACTO'!E535)),LEFT('Captura de datos de CONTACTO'!E535,1)&lt;&gt;"1",LEN('Captura de datos de CONTACTO'!E535)=10),"OK","Phone number must be valid format"),NA()))</f>
        <v>#N/A</v>
      </c>
      <c r="F535" s="40" t="e">
        <f>IF(LEN('Captura de datos de CONTACTO'!F535)&gt;255,"Home Street Address must be less than 255 characters",IF('DO NOT USE_Contact Formulas'!A535,"OK",NA()))</f>
        <v>#N/A</v>
      </c>
      <c r="G535" s="40" t="e">
        <f>IF(LEN('Captura de datos de CONTACTO'!G535)&gt;40,"City must be less than 40 characters",IF('DO NOT USE_Contact Formulas'!A535,"OK",NA()))</f>
        <v>#N/A</v>
      </c>
      <c r="H535" s="40" t="e">
        <f>IF(AND(NOT(ISBLANK('Captura de datos de CONTACTO'!H535)),ISNA(VLOOKUP('Captura de datos de CONTACTO'!H535,'DO NOT USE_School Picklist'!$P$3:$P$52,1,FALSE))),"Please select a value from the drop-down menu",IF('DO NOT USE_Contact Formulas'!A535,"OK",NA()))</f>
        <v>#N/A</v>
      </c>
      <c r="I535" s="40" t="e">
        <f>IF(AND('DO NOT USE_Contact Formulas'!A535,ISBLANK('Captura de datos de CONTACTO'!I535)),"Zip is required",IF(ISBLANK('Captura de datos de CONTACTO'!I535),NA(),"OK"))</f>
        <v>#N/A</v>
      </c>
      <c r="J535" s="40" t="e">
        <f>IF(AND('DO NOT USE_Contact Formulas'!A535,ISBLANK('Captura de datos de CONTACTO'!J535)),"Student or Staff? is required",IF(ISBLANK('Captura de datos de CONTACTO'!J535),NA(),IF(ISNA(VLOOKUP('Captura de datos de CONTACTO'!J535,'DO NOT USE_School Picklist'!$B$3:$B$6,1,FALSE)),"Please select a value from the drop-down menu","OK")))</f>
        <v>#N/A</v>
      </c>
      <c r="K535" s="40" t="e">
        <f>IF(AND('Captura de datos de CONTACTO'!J535='DO NOT USE_School Picklist'!$B$4,ISBLANK('Captura de datos de CONTACTO'!K535)),"Occupation/Job Title is required if Student or Staff? is Yes, staff/faculty or volunteer",IF('DO NOT USE_Contact Formulas'!A535,"OK",NA()))</f>
        <v>#N/A</v>
      </c>
      <c r="L535" s="40" t="e">
        <f ca="1">IF('Captura de datos de CONTACTO'!L535&gt;'DO NOT USE_School Picklist'!$C$3,"Date last on school campus/facility cannot be a future date",IF('DO NOT USE_Contact Formulas'!A535,IF(ISBLANK('Captura de datos de CONTACTO'!L535),"Date last on school campus/facility is required","OK"),NA()))</f>
        <v>#N/A</v>
      </c>
      <c r="M535" s="41" t="e">
        <f ca="1">IF('Captura de datos de CONTACTO'!M535&gt;'DO NOT USE_School Picklist'!$C$3,"Last Exposure Date cannot be a future date",IF('DO NOT USE_Contact Formulas'!A535,IF(ISBLANK('Captura de datos de CONTACTO'!M535),"Last Exposure Date is required","OK"),NA()))</f>
        <v>#N/A</v>
      </c>
      <c r="N535" s="41" t="e">
        <f>IF(AND('DO NOT USE_Contact Formulas'!A535,ISBLANK('Captura de datos de CONTACTO'!N535)),"Specific Place in the Location is required",IF(ISBLANK('Captura de datos de CONTACTO'!N535),NA(),"OK"))</f>
        <v>#N/A</v>
      </c>
      <c r="O535" s="40" t="e">
        <f>IF(AND(NOT(ISBLANK('Captura de datos de CONTACTO'!O535)),ISNA(VLOOKUP('Captura de datos de CONTACTO'!O535,'DO NOT USE_School Picklist'!$L$3:$L$81,1,FALSE))),"Please select a value from the drop-down menu",IF('DO NOT USE_Contact Formulas'!A535,"OK",NA()))</f>
        <v>#N/A</v>
      </c>
      <c r="P535" s="40" t="e">
        <f>IF(AND(NOT(ISBLANK('Captura de datos de CONTACTO'!P535)),NOT(ISNUMBER(MATCH("*@*.?*",'Captura de datos de CONTACTO'!P535,0)))),"Email must be in a valid format",IF('DO NOT USE_Contact Formulas'!A535,"OK",NA()))</f>
        <v>#N/A</v>
      </c>
      <c r="Q535" s="40" t="e">
        <f>IF(LEN('Captura de datos de CONTACTO'!Q535)&gt;50,"Parent/Guardian Name must be less than 50 characters",IF('DO NOT USE_Contact Formulas'!A535,"OK",NA()))</f>
        <v>#N/A</v>
      </c>
      <c r="R535" s="40" t="e">
        <f>IF(NOT(ISBLANK('Captura de datos de CONTACTO'!R535)),IF(AND(ISNUMBER('Captura de datos de CONTACTO'!R535),LEFT('Captura de datos de CONTACTO'!R535,1)&lt;&gt;"1",LEN('Captura de datos de CONTACTO'!R535)=10),"OK","Phone number must be valid format"),IF('DO NOT USE_Contact Formulas'!A535,"OK",NA()))</f>
        <v>#N/A</v>
      </c>
      <c r="S535" s="40" t="e">
        <f>IF(AND(NOT(ISBLANK('Captura de datos de CONTACTO'!S535)),ISNA(VLOOKUP('Captura de datos de CONTACTO'!S535,'DO NOT USE_School Picklist'!$N$3:$N$63,1,FALSE))),"Please select a value from the drop-down menu",IF('DO NOT USE_Contact Formulas'!A535,"OK",NA()))</f>
        <v>#N/A</v>
      </c>
      <c r="T535" s="53" t="e">
        <f>IF(AND(NOT(ISBLANK('Captura de datos de CONTACTO'!T535)),ISNA(VLOOKUP('Captura de datos de CONTACTO'!T535,'DO NOT USE_School Picklist'!$I$3:$I$5,1,FALSE))),"Please select a value from the drop-down menu",IF('DO NOT USE_Contact Formulas'!A535,"OK",NA()))</f>
        <v>#N/A</v>
      </c>
      <c r="U535" s="40" t="e">
        <f>IF(AND(NOT(ISBLANK('Captura de datos de CONTACTO'!U535)),ISNA(VLOOKUP('Captura de datos de CONTACTO'!U535,'DO NOT USE_School Picklist'!$E$3:$E$10,1,FALSE))),"Please select a value from the drop-down menu",IF('DO NOT USE_Contact Formulas'!A535,"OK",NA()))</f>
        <v>#N/A</v>
      </c>
      <c r="V535" s="53" t="e">
        <f>IF(AND(NOT(ISBLANK('Captura de datos de CONTACTO'!V535)),ISNA(VLOOKUP('Captura de datos de CONTACTO'!V535,'DO NOT USE_School Picklist'!$W$3:$W$9,1,FALSE))),"Please select a value from the drop-down menu",IF('DO NOT USE_Contact Formulas'!A535,"OK",NA()))</f>
        <v>#N/A</v>
      </c>
      <c r="W535" s="53" t="e">
        <f>IF(AND(NOT(ISBLANK('Captura de datos de CONTACTO'!W535)),ISNA(VLOOKUP('Captura de datos de CONTACTO'!W535,'DO NOT USE_School Picklist'!$W$3:$W$9,1,FALSE))),"Please select a value from the drop-down menu",IF('DO NOT USE_Case Formulas'!A535,"OK",NA()))</f>
        <v>#N/A</v>
      </c>
      <c r="X535" s="40" t="e">
        <f>IF(AND(NOT(ISBLANK('Captura de datos de CONTACTO'!X535)),ISNA(VLOOKUP('Captura de datos de CONTACTO'!X535,'DO NOT USE_School Picklist'!$F$3:$F$16,1,FALSE))),"Please select a value from the drop-down menu",IF('DO NOT USE_Contact Formulas'!A535,"OK",NA()))</f>
        <v>#N/A</v>
      </c>
      <c r="Y535" s="40" t="e">
        <f>IF(LEN('Captura de datos de CONTACTO'!Y535)&gt;100,"Classroom(s) must be less than 100 characters",IF('DO NOT USE_Contact Formulas'!A535,"OK",NA()))</f>
        <v>#N/A</v>
      </c>
      <c r="Z535" s="40" t="e">
        <f>IF(AND(NOT(ISBLANK('Captura de datos de CONTACTO'!Z535)),ISNA(VLOOKUP('Captura de datos de CONTACTO'!Z535,'DO NOT USE_School Picklist'!$K$3:$K$6,1,FALSE))),"Please select a value from the drop-down menu",IF('DO NOT USE_Contact Formulas'!A535,"OK",NA()))</f>
        <v>#N/A</v>
      </c>
      <c r="AA535" s="40" t="e">
        <f>IF(AND(NOT(ISBLANK('Captura de datos de CONTACTO'!AA535)),ISNA(VLOOKUP('Captura de datos de CONTACTO'!AA535,'DO NOT USE_School Picklist'!$D$3:$D$5,1,FALSE))),"Please select a value from the drop-down menu",IF('DO NOT USE_Contact Formulas'!A535,"OK",NA()))</f>
        <v>#N/A</v>
      </c>
      <c r="AB535" s="40"/>
      <c r="AC535" s="40" t="e">
        <f>IF(AND(NOT(ISBLANK('Captura de datos de CONTACTO'!AC535)),ISNA(VLOOKUP('Captura de datos de CONTACTO'!AC535,'DO NOT USE_School Picklist'!$G$3:$G$5,1,FALSE))),"Please select a value from the drop-down menu",IF('DO NOT USE_Contact Formulas'!A535,"OK",NA()))</f>
        <v>#N/A</v>
      </c>
      <c r="AD535" s="40"/>
      <c r="AE535" s="40" t="e">
        <f>IF(AND(NOT(ISBLANK('Captura de datos de CONTACTO'!AE535)),ISNA(VLOOKUP('Captura de datos de CONTACTO'!AE535,'DO NOT USE_School Picklist'!$H$3:$H$4,1,FALSE))),"Please select a value from the drop-down menu",IF('DO NOT USE_Contact Formulas'!A535,"OK",NA()))</f>
        <v>#N/A</v>
      </c>
      <c r="AF535" s="40" t="e">
        <f ca="1">IF('Captura de datos de CONTACTO'!AF535&gt;'DO NOT USE_School Picklist'!$C$3,"Test Date cannot be a future date",IF('DO NOT USE_Contact Formulas'!A535,"OK",NA()))</f>
        <v>#N/A</v>
      </c>
      <c r="AG535" s="53" t="e">
        <f>IF(AND('DO NOT USE_Contact Formulas'!A535,ISBLANK('Captura de datos de CONTACTO'!AB535)),"Lab Result Test Result is required",IF(AND(NOT(ISBLANK('Captura de datos de CONTACTO'!AB535)),ISNA(VLOOKUP('Captura de datos de CONTACTO'!AB535,'DO NOT USE_School Picklist'!$Q$3:$Q$8,1,FALSE))),"Please select a value from the drop-down menu",IF('DO NOT USE_Contact Formulas'!A535,"OK",NA())))</f>
        <v>#N/A</v>
      </c>
    </row>
    <row r="536" spans="1:33" x14ac:dyDescent="0.3">
      <c r="A536" s="39" t="e">
        <f>IF('DO NOT USE_Contact Formulas'!A536,IF('DO NOT USE_Contact Formulas'!B536,"Not all required fields are completed","OK"),NA())</f>
        <v>#N/A</v>
      </c>
      <c r="B536" s="40" t="e">
        <f>IF(AND('DO NOT USE_Contact Formulas'!A536,ISBLANK('Captura de datos de CONTACTO'!B536)),"First Name is required",IF(NOT(ISBLANK('Captura de datos de CONTACTO'!B536)),"OK",NA()))</f>
        <v>#N/A</v>
      </c>
      <c r="C536" s="40" t="e">
        <f>IF(AND('DO NOT USE_Contact Formulas'!A536,ISBLANK('Captura de datos de CONTACTO'!C536)),"Last Name is required",IF(NOT(ISBLANK('Captura de datos de CONTACTO'!C536)),"OK",NA()))</f>
        <v>#N/A</v>
      </c>
      <c r="D536" s="40" t="e">
        <f>IF(AND('DO NOT USE_Contact Formulas'!A536,ISBLANK('Captura de datos de CONTACTO'!D536)),"Birthdate is required",IF(NOT(ISBLANK('Captura de datos de CONTACTO'!D536)),"OK",NA()))</f>
        <v>#N/A</v>
      </c>
      <c r="E536" s="40" t="e">
        <f>IF(AND('DO NOT USE_Contact Formulas'!A536,ISBLANK('Captura de datos de CONTACTO'!E536)),"Mobile Phone is required",IF(NOT(ISBLANK('Captura de datos de CONTACTO'!E536)),IF(AND(ISNUMBER(VALUE('Captura de datos de CONTACTO'!E536)),LEFT('Captura de datos de CONTACTO'!E536,1)&lt;&gt;"1",LEN('Captura de datos de CONTACTO'!E536)=10),"OK","Phone number must be valid format"),NA()))</f>
        <v>#N/A</v>
      </c>
      <c r="F536" s="40" t="e">
        <f>IF(LEN('Captura de datos de CONTACTO'!F536)&gt;255,"Home Street Address must be less than 255 characters",IF('DO NOT USE_Contact Formulas'!A536,"OK",NA()))</f>
        <v>#N/A</v>
      </c>
      <c r="G536" s="40" t="e">
        <f>IF(LEN('Captura de datos de CONTACTO'!G536)&gt;40,"City must be less than 40 characters",IF('DO NOT USE_Contact Formulas'!A536,"OK",NA()))</f>
        <v>#N/A</v>
      </c>
      <c r="H536" s="40" t="e">
        <f>IF(AND(NOT(ISBLANK('Captura de datos de CONTACTO'!H536)),ISNA(VLOOKUP('Captura de datos de CONTACTO'!H536,'DO NOT USE_School Picklist'!$P$3:$P$52,1,FALSE))),"Please select a value from the drop-down menu",IF('DO NOT USE_Contact Formulas'!A536,"OK",NA()))</f>
        <v>#N/A</v>
      </c>
      <c r="I536" s="40" t="e">
        <f>IF(AND('DO NOT USE_Contact Formulas'!A536,ISBLANK('Captura de datos de CONTACTO'!I536)),"Zip is required",IF(ISBLANK('Captura de datos de CONTACTO'!I536),NA(),"OK"))</f>
        <v>#N/A</v>
      </c>
      <c r="J536" s="40" t="e">
        <f>IF(AND('DO NOT USE_Contact Formulas'!A536,ISBLANK('Captura de datos de CONTACTO'!J536)),"Student or Staff? is required",IF(ISBLANK('Captura de datos de CONTACTO'!J536),NA(),IF(ISNA(VLOOKUP('Captura de datos de CONTACTO'!J536,'DO NOT USE_School Picklist'!$B$3:$B$6,1,FALSE)),"Please select a value from the drop-down menu","OK")))</f>
        <v>#N/A</v>
      </c>
      <c r="K536" s="40" t="e">
        <f>IF(AND('Captura de datos de CONTACTO'!J536='DO NOT USE_School Picklist'!$B$4,ISBLANK('Captura de datos de CONTACTO'!K536)),"Occupation/Job Title is required if Student or Staff? is Yes, staff/faculty or volunteer",IF('DO NOT USE_Contact Formulas'!A536,"OK",NA()))</f>
        <v>#N/A</v>
      </c>
      <c r="L536" s="40" t="e">
        <f ca="1">IF('Captura de datos de CONTACTO'!L536&gt;'DO NOT USE_School Picklist'!$C$3,"Date last on school campus/facility cannot be a future date",IF('DO NOT USE_Contact Formulas'!A536,IF(ISBLANK('Captura de datos de CONTACTO'!L536),"Date last on school campus/facility is required","OK"),NA()))</f>
        <v>#N/A</v>
      </c>
      <c r="M536" s="41" t="e">
        <f ca="1">IF('Captura de datos de CONTACTO'!M536&gt;'DO NOT USE_School Picklist'!$C$3,"Last Exposure Date cannot be a future date",IF('DO NOT USE_Contact Formulas'!A536,IF(ISBLANK('Captura de datos de CONTACTO'!M536),"Last Exposure Date is required","OK"),NA()))</f>
        <v>#N/A</v>
      </c>
      <c r="N536" s="41" t="e">
        <f>IF(AND('DO NOT USE_Contact Formulas'!A536,ISBLANK('Captura de datos de CONTACTO'!N536)),"Specific Place in the Location is required",IF(ISBLANK('Captura de datos de CONTACTO'!N536),NA(),"OK"))</f>
        <v>#N/A</v>
      </c>
      <c r="O536" s="40" t="e">
        <f>IF(AND(NOT(ISBLANK('Captura de datos de CONTACTO'!O536)),ISNA(VLOOKUP('Captura de datos de CONTACTO'!O536,'DO NOT USE_School Picklist'!$L$3:$L$81,1,FALSE))),"Please select a value from the drop-down menu",IF('DO NOT USE_Contact Formulas'!A536,"OK",NA()))</f>
        <v>#N/A</v>
      </c>
      <c r="P536" s="40" t="e">
        <f>IF(AND(NOT(ISBLANK('Captura de datos de CONTACTO'!P536)),NOT(ISNUMBER(MATCH("*@*.?*",'Captura de datos de CONTACTO'!P536,0)))),"Email must be in a valid format",IF('DO NOT USE_Contact Formulas'!A536,"OK",NA()))</f>
        <v>#N/A</v>
      </c>
      <c r="Q536" s="40" t="e">
        <f>IF(LEN('Captura de datos de CONTACTO'!Q536)&gt;50,"Parent/Guardian Name must be less than 50 characters",IF('DO NOT USE_Contact Formulas'!A536,"OK",NA()))</f>
        <v>#N/A</v>
      </c>
      <c r="R536" s="40" t="e">
        <f>IF(NOT(ISBLANK('Captura de datos de CONTACTO'!R536)),IF(AND(ISNUMBER('Captura de datos de CONTACTO'!R536),LEFT('Captura de datos de CONTACTO'!R536,1)&lt;&gt;"1",LEN('Captura de datos de CONTACTO'!R536)=10),"OK","Phone number must be valid format"),IF('DO NOT USE_Contact Formulas'!A536,"OK",NA()))</f>
        <v>#N/A</v>
      </c>
      <c r="S536" s="40" t="e">
        <f>IF(AND(NOT(ISBLANK('Captura de datos de CONTACTO'!S536)),ISNA(VLOOKUP('Captura de datos de CONTACTO'!S536,'DO NOT USE_School Picklist'!$N$3:$N$63,1,FALSE))),"Please select a value from the drop-down menu",IF('DO NOT USE_Contact Formulas'!A536,"OK",NA()))</f>
        <v>#N/A</v>
      </c>
      <c r="T536" s="53" t="e">
        <f>IF(AND(NOT(ISBLANK('Captura de datos de CONTACTO'!T536)),ISNA(VLOOKUP('Captura de datos de CONTACTO'!T536,'DO NOT USE_School Picklist'!$I$3:$I$5,1,FALSE))),"Please select a value from the drop-down menu",IF('DO NOT USE_Contact Formulas'!A536,"OK",NA()))</f>
        <v>#N/A</v>
      </c>
      <c r="U536" s="40" t="e">
        <f>IF(AND(NOT(ISBLANK('Captura de datos de CONTACTO'!U536)),ISNA(VLOOKUP('Captura de datos de CONTACTO'!U536,'DO NOT USE_School Picklist'!$E$3:$E$10,1,FALSE))),"Please select a value from the drop-down menu",IF('DO NOT USE_Contact Formulas'!A536,"OK",NA()))</f>
        <v>#N/A</v>
      </c>
      <c r="V536" s="53" t="e">
        <f>IF(AND(NOT(ISBLANK('Captura de datos de CONTACTO'!V536)),ISNA(VLOOKUP('Captura de datos de CONTACTO'!V536,'DO NOT USE_School Picklist'!$W$3:$W$9,1,FALSE))),"Please select a value from the drop-down menu",IF('DO NOT USE_Contact Formulas'!A536,"OK",NA()))</f>
        <v>#N/A</v>
      </c>
      <c r="W536" s="53" t="e">
        <f>IF(AND(NOT(ISBLANK('Captura de datos de CONTACTO'!W536)),ISNA(VLOOKUP('Captura de datos de CONTACTO'!W536,'DO NOT USE_School Picklist'!$W$3:$W$9,1,FALSE))),"Please select a value from the drop-down menu",IF('DO NOT USE_Case Formulas'!A536,"OK",NA()))</f>
        <v>#N/A</v>
      </c>
      <c r="X536" s="40" t="e">
        <f>IF(AND(NOT(ISBLANK('Captura de datos de CONTACTO'!X536)),ISNA(VLOOKUP('Captura de datos de CONTACTO'!X536,'DO NOT USE_School Picklist'!$F$3:$F$16,1,FALSE))),"Please select a value from the drop-down menu",IF('DO NOT USE_Contact Formulas'!A536,"OK",NA()))</f>
        <v>#N/A</v>
      </c>
      <c r="Y536" s="40" t="e">
        <f>IF(LEN('Captura de datos de CONTACTO'!Y536)&gt;100,"Classroom(s) must be less than 100 characters",IF('DO NOT USE_Contact Formulas'!A536,"OK",NA()))</f>
        <v>#N/A</v>
      </c>
      <c r="Z536" s="40" t="e">
        <f>IF(AND(NOT(ISBLANK('Captura de datos de CONTACTO'!Z536)),ISNA(VLOOKUP('Captura de datos de CONTACTO'!Z536,'DO NOT USE_School Picklist'!$K$3:$K$6,1,FALSE))),"Please select a value from the drop-down menu",IF('DO NOT USE_Contact Formulas'!A536,"OK",NA()))</f>
        <v>#N/A</v>
      </c>
      <c r="AA536" s="40" t="e">
        <f>IF(AND(NOT(ISBLANK('Captura de datos de CONTACTO'!AA536)),ISNA(VLOOKUP('Captura de datos de CONTACTO'!AA536,'DO NOT USE_School Picklist'!$D$3:$D$5,1,FALSE))),"Please select a value from the drop-down menu",IF('DO NOT USE_Contact Formulas'!A536,"OK",NA()))</f>
        <v>#N/A</v>
      </c>
      <c r="AB536" s="40"/>
      <c r="AC536" s="40" t="e">
        <f>IF(AND(NOT(ISBLANK('Captura de datos de CONTACTO'!AC536)),ISNA(VLOOKUP('Captura de datos de CONTACTO'!AC536,'DO NOT USE_School Picklist'!$G$3:$G$5,1,FALSE))),"Please select a value from the drop-down menu",IF('DO NOT USE_Contact Formulas'!A536,"OK",NA()))</f>
        <v>#N/A</v>
      </c>
      <c r="AD536" s="40"/>
      <c r="AE536" s="40" t="e">
        <f>IF(AND(NOT(ISBLANK('Captura de datos de CONTACTO'!AE536)),ISNA(VLOOKUP('Captura de datos de CONTACTO'!AE536,'DO NOT USE_School Picklist'!$H$3:$H$4,1,FALSE))),"Please select a value from the drop-down menu",IF('DO NOT USE_Contact Formulas'!A536,"OK",NA()))</f>
        <v>#N/A</v>
      </c>
      <c r="AF536" s="40" t="e">
        <f ca="1">IF('Captura de datos de CONTACTO'!AF536&gt;'DO NOT USE_School Picklist'!$C$3,"Test Date cannot be a future date",IF('DO NOT USE_Contact Formulas'!A536,"OK",NA()))</f>
        <v>#N/A</v>
      </c>
      <c r="AG536" s="53" t="e">
        <f>IF(AND('DO NOT USE_Contact Formulas'!A536,ISBLANK('Captura de datos de CONTACTO'!AB536)),"Lab Result Test Result is required",IF(AND(NOT(ISBLANK('Captura de datos de CONTACTO'!AB536)),ISNA(VLOOKUP('Captura de datos de CONTACTO'!AB536,'DO NOT USE_School Picklist'!$Q$3:$Q$8,1,FALSE))),"Please select a value from the drop-down menu",IF('DO NOT USE_Contact Formulas'!A536,"OK",NA())))</f>
        <v>#N/A</v>
      </c>
    </row>
    <row r="537" spans="1:33" x14ac:dyDescent="0.3">
      <c r="A537" s="39" t="e">
        <f>IF('DO NOT USE_Contact Formulas'!A537,IF('DO NOT USE_Contact Formulas'!B537,"Not all required fields are completed","OK"),NA())</f>
        <v>#N/A</v>
      </c>
      <c r="B537" s="40" t="e">
        <f>IF(AND('DO NOT USE_Contact Formulas'!A537,ISBLANK('Captura de datos de CONTACTO'!B537)),"First Name is required",IF(NOT(ISBLANK('Captura de datos de CONTACTO'!B537)),"OK",NA()))</f>
        <v>#N/A</v>
      </c>
      <c r="C537" s="40" t="e">
        <f>IF(AND('DO NOT USE_Contact Formulas'!A537,ISBLANK('Captura de datos de CONTACTO'!C537)),"Last Name is required",IF(NOT(ISBLANK('Captura de datos de CONTACTO'!C537)),"OK",NA()))</f>
        <v>#N/A</v>
      </c>
      <c r="D537" s="40" t="e">
        <f>IF(AND('DO NOT USE_Contact Formulas'!A537,ISBLANK('Captura de datos de CONTACTO'!D537)),"Birthdate is required",IF(NOT(ISBLANK('Captura de datos de CONTACTO'!D537)),"OK",NA()))</f>
        <v>#N/A</v>
      </c>
      <c r="E537" s="40" t="e">
        <f>IF(AND('DO NOT USE_Contact Formulas'!A537,ISBLANK('Captura de datos de CONTACTO'!E537)),"Mobile Phone is required",IF(NOT(ISBLANK('Captura de datos de CONTACTO'!E537)),IF(AND(ISNUMBER(VALUE('Captura de datos de CONTACTO'!E537)),LEFT('Captura de datos de CONTACTO'!E537,1)&lt;&gt;"1",LEN('Captura de datos de CONTACTO'!E537)=10),"OK","Phone number must be valid format"),NA()))</f>
        <v>#N/A</v>
      </c>
      <c r="F537" s="40" t="e">
        <f>IF(LEN('Captura de datos de CONTACTO'!F537)&gt;255,"Home Street Address must be less than 255 characters",IF('DO NOT USE_Contact Formulas'!A537,"OK",NA()))</f>
        <v>#N/A</v>
      </c>
      <c r="G537" s="40" t="e">
        <f>IF(LEN('Captura de datos de CONTACTO'!G537)&gt;40,"City must be less than 40 characters",IF('DO NOT USE_Contact Formulas'!A537,"OK",NA()))</f>
        <v>#N/A</v>
      </c>
      <c r="H537" s="40" t="e">
        <f>IF(AND(NOT(ISBLANK('Captura de datos de CONTACTO'!H537)),ISNA(VLOOKUP('Captura de datos de CONTACTO'!H537,'DO NOT USE_School Picklist'!$P$3:$P$52,1,FALSE))),"Please select a value from the drop-down menu",IF('DO NOT USE_Contact Formulas'!A537,"OK",NA()))</f>
        <v>#N/A</v>
      </c>
      <c r="I537" s="40" t="e">
        <f>IF(AND('DO NOT USE_Contact Formulas'!A537,ISBLANK('Captura de datos de CONTACTO'!I537)),"Zip is required",IF(ISBLANK('Captura de datos de CONTACTO'!I537),NA(),"OK"))</f>
        <v>#N/A</v>
      </c>
      <c r="J537" s="40" t="e">
        <f>IF(AND('DO NOT USE_Contact Formulas'!A537,ISBLANK('Captura de datos de CONTACTO'!J537)),"Student or Staff? is required",IF(ISBLANK('Captura de datos de CONTACTO'!J537),NA(),IF(ISNA(VLOOKUP('Captura de datos de CONTACTO'!J537,'DO NOT USE_School Picklist'!$B$3:$B$6,1,FALSE)),"Please select a value from the drop-down menu","OK")))</f>
        <v>#N/A</v>
      </c>
      <c r="K537" s="40" t="e">
        <f>IF(AND('Captura de datos de CONTACTO'!J537='DO NOT USE_School Picklist'!$B$4,ISBLANK('Captura de datos de CONTACTO'!K537)),"Occupation/Job Title is required if Student or Staff? is Yes, staff/faculty or volunteer",IF('DO NOT USE_Contact Formulas'!A537,"OK",NA()))</f>
        <v>#N/A</v>
      </c>
      <c r="L537" s="40" t="e">
        <f ca="1">IF('Captura de datos de CONTACTO'!L537&gt;'DO NOT USE_School Picklist'!$C$3,"Date last on school campus/facility cannot be a future date",IF('DO NOT USE_Contact Formulas'!A537,IF(ISBLANK('Captura de datos de CONTACTO'!L537),"Date last on school campus/facility is required","OK"),NA()))</f>
        <v>#N/A</v>
      </c>
      <c r="M537" s="41" t="e">
        <f ca="1">IF('Captura de datos de CONTACTO'!M537&gt;'DO NOT USE_School Picklist'!$C$3,"Last Exposure Date cannot be a future date",IF('DO NOT USE_Contact Formulas'!A537,IF(ISBLANK('Captura de datos de CONTACTO'!M537),"Last Exposure Date is required","OK"),NA()))</f>
        <v>#N/A</v>
      </c>
      <c r="N537" s="41" t="e">
        <f>IF(AND('DO NOT USE_Contact Formulas'!A537,ISBLANK('Captura de datos de CONTACTO'!N537)),"Specific Place in the Location is required",IF(ISBLANK('Captura de datos de CONTACTO'!N537),NA(),"OK"))</f>
        <v>#N/A</v>
      </c>
      <c r="O537" s="40" t="e">
        <f>IF(AND(NOT(ISBLANK('Captura de datos de CONTACTO'!O537)),ISNA(VLOOKUP('Captura de datos de CONTACTO'!O537,'DO NOT USE_School Picklist'!$L$3:$L$81,1,FALSE))),"Please select a value from the drop-down menu",IF('DO NOT USE_Contact Formulas'!A537,"OK",NA()))</f>
        <v>#N/A</v>
      </c>
      <c r="P537" s="40" t="e">
        <f>IF(AND(NOT(ISBLANK('Captura de datos de CONTACTO'!P537)),NOT(ISNUMBER(MATCH("*@*.?*",'Captura de datos de CONTACTO'!P537,0)))),"Email must be in a valid format",IF('DO NOT USE_Contact Formulas'!A537,"OK",NA()))</f>
        <v>#N/A</v>
      </c>
      <c r="Q537" s="40" t="e">
        <f>IF(LEN('Captura de datos de CONTACTO'!Q537)&gt;50,"Parent/Guardian Name must be less than 50 characters",IF('DO NOT USE_Contact Formulas'!A537,"OK",NA()))</f>
        <v>#N/A</v>
      </c>
      <c r="R537" s="40" t="e">
        <f>IF(NOT(ISBLANK('Captura de datos de CONTACTO'!R537)),IF(AND(ISNUMBER('Captura de datos de CONTACTO'!R537),LEFT('Captura de datos de CONTACTO'!R537,1)&lt;&gt;"1",LEN('Captura de datos de CONTACTO'!R537)=10),"OK","Phone number must be valid format"),IF('DO NOT USE_Contact Formulas'!A537,"OK",NA()))</f>
        <v>#N/A</v>
      </c>
      <c r="S537" s="40" t="e">
        <f>IF(AND(NOT(ISBLANK('Captura de datos de CONTACTO'!S537)),ISNA(VLOOKUP('Captura de datos de CONTACTO'!S537,'DO NOT USE_School Picklist'!$N$3:$N$63,1,FALSE))),"Please select a value from the drop-down menu",IF('DO NOT USE_Contact Formulas'!A537,"OK",NA()))</f>
        <v>#N/A</v>
      </c>
      <c r="T537" s="53" t="e">
        <f>IF(AND(NOT(ISBLANK('Captura de datos de CONTACTO'!T537)),ISNA(VLOOKUP('Captura de datos de CONTACTO'!T537,'DO NOT USE_School Picklist'!$I$3:$I$5,1,FALSE))),"Please select a value from the drop-down menu",IF('DO NOT USE_Contact Formulas'!A537,"OK",NA()))</f>
        <v>#N/A</v>
      </c>
      <c r="U537" s="40" t="e">
        <f>IF(AND(NOT(ISBLANK('Captura de datos de CONTACTO'!U537)),ISNA(VLOOKUP('Captura de datos de CONTACTO'!U537,'DO NOT USE_School Picklist'!$E$3:$E$10,1,FALSE))),"Please select a value from the drop-down menu",IF('DO NOT USE_Contact Formulas'!A537,"OK",NA()))</f>
        <v>#N/A</v>
      </c>
      <c r="V537" s="53" t="e">
        <f>IF(AND(NOT(ISBLANK('Captura de datos de CONTACTO'!V537)),ISNA(VLOOKUP('Captura de datos de CONTACTO'!V537,'DO NOT USE_School Picklist'!$W$3:$W$9,1,FALSE))),"Please select a value from the drop-down menu",IF('DO NOT USE_Contact Formulas'!A537,"OK",NA()))</f>
        <v>#N/A</v>
      </c>
      <c r="W537" s="53" t="e">
        <f>IF(AND(NOT(ISBLANK('Captura de datos de CONTACTO'!W537)),ISNA(VLOOKUP('Captura de datos de CONTACTO'!W537,'DO NOT USE_School Picklist'!$W$3:$W$9,1,FALSE))),"Please select a value from the drop-down menu",IF('DO NOT USE_Case Formulas'!A537,"OK",NA()))</f>
        <v>#N/A</v>
      </c>
      <c r="X537" s="40" t="e">
        <f>IF(AND(NOT(ISBLANK('Captura de datos de CONTACTO'!X537)),ISNA(VLOOKUP('Captura de datos de CONTACTO'!X537,'DO NOT USE_School Picklist'!$F$3:$F$16,1,FALSE))),"Please select a value from the drop-down menu",IF('DO NOT USE_Contact Formulas'!A537,"OK",NA()))</f>
        <v>#N/A</v>
      </c>
      <c r="Y537" s="40" t="e">
        <f>IF(LEN('Captura de datos de CONTACTO'!Y537)&gt;100,"Classroom(s) must be less than 100 characters",IF('DO NOT USE_Contact Formulas'!A537,"OK",NA()))</f>
        <v>#N/A</v>
      </c>
      <c r="Z537" s="40" t="e">
        <f>IF(AND(NOT(ISBLANK('Captura de datos de CONTACTO'!Z537)),ISNA(VLOOKUP('Captura de datos de CONTACTO'!Z537,'DO NOT USE_School Picklist'!$K$3:$K$6,1,FALSE))),"Please select a value from the drop-down menu",IF('DO NOT USE_Contact Formulas'!A537,"OK",NA()))</f>
        <v>#N/A</v>
      </c>
      <c r="AA537" s="40" t="e">
        <f>IF(AND(NOT(ISBLANK('Captura de datos de CONTACTO'!AA537)),ISNA(VLOOKUP('Captura de datos de CONTACTO'!AA537,'DO NOT USE_School Picklist'!$D$3:$D$5,1,FALSE))),"Please select a value from the drop-down menu",IF('DO NOT USE_Contact Formulas'!A537,"OK",NA()))</f>
        <v>#N/A</v>
      </c>
      <c r="AB537" s="40"/>
      <c r="AC537" s="40" t="e">
        <f>IF(AND(NOT(ISBLANK('Captura de datos de CONTACTO'!AC537)),ISNA(VLOOKUP('Captura de datos de CONTACTO'!AC537,'DO NOT USE_School Picklist'!$G$3:$G$5,1,FALSE))),"Please select a value from the drop-down menu",IF('DO NOT USE_Contact Formulas'!A537,"OK",NA()))</f>
        <v>#N/A</v>
      </c>
      <c r="AD537" s="40"/>
      <c r="AE537" s="40" t="e">
        <f>IF(AND(NOT(ISBLANK('Captura de datos de CONTACTO'!AE537)),ISNA(VLOOKUP('Captura de datos de CONTACTO'!AE537,'DO NOT USE_School Picklist'!$H$3:$H$4,1,FALSE))),"Please select a value from the drop-down menu",IF('DO NOT USE_Contact Formulas'!A537,"OK",NA()))</f>
        <v>#N/A</v>
      </c>
      <c r="AF537" s="40" t="e">
        <f ca="1">IF('Captura de datos de CONTACTO'!AF537&gt;'DO NOT USE_School Picklist'!$C$3,"Test Date cannot be a future date",IF('DO NOT USE_Contact Formulas'!A537,"OK",NA()))</f>
        <v>#N/A</v>
      </c>
      <c r="AG537" s="53" t="e">
        <f>IF(AND('DO NOT USE_Contact Formulas'!A537,ISBLANK('Captura de datos de CONTACTO'!AB537)),"Lab Result Test Result is required",IF(AND(NOT(ISBLANK('Captura de datos de CONTACTO'!AB537)),ISNA(VLOOKUP('Captura de datos de CONTACTO'!AB537,'DO NOT USE_School Picklist'!$Q$3:$Q$8,1,FALSE))),"Please select a value from the drop-down menu",IF('DO NOT USE_Contact Formulas'!A537,"OK",NA())))</f>
        <v>#N/A</v>
      </c>
    </row>
    <row r="538" spans="1:33" x14ac:dyDescent="0.3">
      <c r="A538" s="39" t="e">
        <f>IF('DO NOT USE_Contact Formulas'!A538,IF('DO NOT USE_Contact Formulas'!B538,"Not all required fields are completed","OK"),NA())</f>
        <v>#N/A</v>
      </c>
      <c r="B538" s="40" t="e">
        <f>IF(AND('DO NOT USE_Contact Formulas'!A538,ISBLANK('Captura de datos de CONTACTO'!B538)),"First Name is required",IF(NOT(ISBLANK('Captura de datos de CONTACTO'!B538)),"OK",NA()))</f>
        <v>#N/A</v>
      </c>
      <c r="C538" s="40" t="e">
        <f>IF(AND('DO NOT USE_Contact Formulas'!A538,ISBLANK('Captura de datos de CONTACTO'!C538)),"Last Name is required",IF(NOT(ISBLANK('Captura de datos de CONTACTO'!C538)),"OK",NA()))</f>
        <v>#N/A</v>
      </c>
      <c r="D538" s="40" t="e">
        <f>IF(AND('DO NOT USE_Contact Formulas'!A538,ISBLANK('Captura de datos de CONTACTO'!D538)),"Birthdate is required",IF(NOT(ISBLANK('Captura de datos de CONTACTO'!D538)),"OK",NA()))</f>
        <v>#N/A</v>
      </c>
      <c r="E538" s="40" t="e">
        <f>IF(AND('DO NOT USE_Contact Formulas'!A538,ISBLANK('Captura de datos de CONTACTO'!E538)),"Mobile Phone is required",IF(NOT(ISBLANK('Captura de datos de CONTACTO'!E538)),IF(AND(ISNUMBER(VALUE('Captura de datos de CONTACTO'!E538)),LEFT('Captura de datos de CONTACTO'!E538,1)&lt;&gt;"1",LEN('Captura de datos de CONTACTO'!E538)=10),"OK","Phone number must be valid format"),NA()))</f>
        <v>#N/A</v>
      </c>
      <c r="F538" s="40" t="e">
        <f>IF(LEN('Captura de datos de CONTACTO'!F538)&gt;255,"Home Street Address must be less than 255 characters",IF('DO NOT USE_Contact Formulas'!A538,"OK",NA()))</f>
        <v>#N/A</v>
      </c>
      <c r="G538" s="40" t="e">
        <f>IF(LEN('Captura de datos de CONTACTO'!G538)&gt;40,"City must be less than 40 characters",IF('DO NOT USE_Contact Formulas'!A538,"OK",NA()))</f>
        <v>#N/A</v>
      </c>
      <c r="H538" s="40" t="e">
        <f>IF(AND(NOT(ISBLANK('Captura de datos de CONTACTO'!H538)),ISNA(VLOOKUP('Captura de datos de CONTACTO'!H538,'DO NOT USE_School Picklist'!$P$3:$P$52,1,FALSE))),"Please select a value from the drop-down menu",IF('DO NOT USE_Contact Formulas'!A538,"OK",NA()))</f>
        <v>#N/A</v>
      </c>
      <c r="I538" s="40" t="e">
        <f>IF(AND('DO NOT USE_Contact Formulas'!A538,ISBLANK('Captura de datos de CONTACTO'!I538)),"Zip is required",IF(ISBLANK('Captura de datos de CONTACTO'!I538),NA(),"OK"))</f>
        <v>#N/A</v>
      </c>
      <c r="J538" s="40" t="e">
        <f>IF(AND('DO NOT USE_Contact Formulas'!A538,ISBLANK('Captura de datos de CONTACTO'!J538)),"Student or Staff? is required",IF(ISBLANK('Captura de datos de CONTACTO'!J538),NA(),IF(ISNA(VLOOKUP('Captura de datos de CONTACTO'!J538,'DO NOT USE_School Picklist'!$B$3:$B$6,1,FALSE)),"Please select a value from the drop-down menu","OK")))</f>
        <v>#N/A</v>
      </c>
      <c r="K538" s="40" t="e">
        <f>IF(AND('Captura de datos de CONTACTO'!J538='DO NOT USE_School Picklist'!$B$4,ISBLANK('Captura de datos de CONTACTO'!K538)),"Occupation/Job Title is required if Student or Staff? is Yes, staff/faculty or volunteer",IF('DO NOT USE_Contact Formulas'!A538,"OK",NA()))</f>
        <v>#N/A</v>
      </c>
      <c r="L538" s="40" t="e">
        <f ca="1">IF('Captura de datos de CONTACTO'!L538&gt;'DO NOT USE_School Picklist'!$C$3,"Date last on school campus/facility cannot be a future date",IF('DO NOT USE_Contact Formulas'!A538,IF(ISBLANK('Captura de datos de CONTACTO'!L538),"Date last on school campus/facility is required","OK"),NA()))</f>
        <v>#N/A</v>
      </c>
      <c r="M538" s="41" t="e">
        <f ca="1">IF('Captura de datos de CONTACTO'!M538&gt;'DO NOT USE_School Picklist'!$C$3,"Last Exposure Date cannot be a future date",IF('DO NOT USE_Contact Formulas'!A538,IF(ISBLANK('Captura de datos de CONTACTO'!M538),"Last Exposure Date is required","OK"),NA()))</f>
        <v>#N/A</v>
      </c>
      <c r="N538" s="41" t="e">
        <f>IF(AND('DO NOT USE_Contact Formulas'!A538,ISBLANK('Captura de datos de CONTACTO'!N538)),"Specific Place in the Location is required",IF(ISBLANK('Captura de datos de CONTACTO'!N538),NA(),"OK"))</f>
        <v>#N/A</v>
      </c>
      <c r="O538" s="40" t="e">
        <f>IF(AND(NOT(ISBLANK('Captura de datos de CONTACTO'!O538)),ISNA(VLOOKUP('Captura de datos de CONTACTO'!O538,'DO NOT USE_School Picklist'!$L$3:$L$81,1,FALSE))),"Please select a value from the drop-down menu",IF('DO NOT USE_Contact Formulas'!A538,"OK",NA()))</f>
        <v>#N/A</v>
      </c>
      <c r="P538" s="40" t="e">
        <f>IF(AND(NOT(ISBLANK('Captura de datos de CONTACTO'!P538)),NOT(ISNUMBER(MATCH("*@*.?*",'Captura de datos de CONTACTO'!P538,0)))),"Email must be in a valid format",IF('DO NOT USE_Contact Formulas'!A538,"OK",NA()))</f>
        <v>#N/A</v>
      </c>
      <c r="Q538" s="40" t="e">
        <f>IF(LEN('Captura de datos de CONTACTO'!Q538)&gt;50,"Parent/Guardian Name must be less than 50 characters",IF('DO NOT USE_Contact Formulas'!A538,"OK",NA()))</f>
        <v>#N/A</v>
      </c>
      <c r="R538" s="40" t="e">
        <f>IF(NOT(ISBLANK('Captura de datos de CONTACTO'!R538)),IF(AND(ISNUMBER('Captura de datos de CONTACTO'!R538),LEFT('Captura de datos de CONTACTO'!R538,1)&lt;&gt;"1",LEN('Captura de datos de CONTACTO'!R538)=10),"OK","Phone number must be valid format"),IF('DO NOT USE_Contact Formulas'!A538,"OK",NA()))</f>
        <v>#N/A</v>
      </c>
      <c r="S538" s="40" t="e">
        <f>IF(AND(NOT(ISBLANK('Captura de datos de CONTACTO'!S538)),ISNA(VLOOKUP('Captura de datos de CONTACTO'!S538,'DO NOT USE_School Picklist'!$N$3:$N$63,1,FALSE))),"Please select a value from the drop-down menu",IF('DO NOT USE_Contact Formulas'!A538,"OK",NA()))</f>
        <v>#N/A</v>
      </c>
      <c r="T538" s="53" t="e">
        <f>IF(AND(NOT(ISBLANK('Captura de datos de CONTACTO'!T538)),ISNA(VLOOKUP('Captura de datos de CONTACTO'!T538,'DO NOT USE_School Picklist'!$I$3:$I$5,1,FALSE))),"Please select a value from the drop-down menu",IF('DO NOT USE_Contact Formulas'!A538,"OK",NA()))</f>
        <v>#N/A</v>
      </c>
      <c r="U538" s="40" t="e">
        <f>IF(AND(NOT(ISBLANK('Captura de datos de CONTACTO'!U538)),ISNA(VLOOKUP('Captura de datos de CONTACTO'!U538,'DO NOT USE_School Picklist'!$E$3:$E$10,1,FALSE))),"Please select a value from the drop-down menu",IF('DO NOT USE_Contact Formulas'!A538,"OK",NA()))</f>
        <v>#N/A</v>
      </c>
      <c r="V538" s="53" t="e">
        <f>IF(AND(NOT(ISBLANK('Captura de datos de CONTACTO'!V538)),ISNA(VLOOKUP('Captura de datos de CONTACTO'!V538,'DO NOT USE_School Picklist'!$W$3:$W$9,1,FALSE))),"Please select a value from the drop-down menu",IF('DO NOT USE_Contact Formulas'!A538,"OK",NA()))</f>
        <v>#N/A</v>
      </c>
      <c r="W538" s="53" t="e">
        <f>IF(AND(NOT(ISBLANK('Captura de datos de CONTACTO'!W538)),ISNA(VLOOKUP('Captura de datos de CONTACTO'!W538,'DO NOT USE_School Picklist'!$W$3:$W$9,1,FALSE))),"Please select a value from the drop-down menu",IF('DO NOT USE_Case Formulas'!A538,"OK",NA()))</f>
        <v>#N/A</v>
      </c>
      <c r="X538" s="40" t="e">
        <f>IF(AND(NOT(ISBLANK('Captura de datos de CONTACTO'!X538)),ISNA(VLOOKUP('Captura de datos de CONTACTO'!X538,'DO NOT USE_School Picklist'!$F$3:$F$16,1,FALSE))),"Please select a value from the drop-down menu",IF('DO NOT USE_Contact Formulas'!A538,"OK",NA()))</f>
        <v>#N/A</v>
      </c>
      <c r="Y538" s="40" t="e">
        <f>IF(LEN('Captura de datos de CONTACTO'!Y538)&gt;100,"Classroom(s) must be less than 100 characters",IF('DO NOT USE_Contact Formulas'!A538,"OK",NA()))</f>
        <v>#N/A</v>
      </c>
      <c r="Z538" s="40" t="e">
        <f>IF(AND(NOT(ISBLANK('Captura de datos de CONTACTO'!Z538)),ISNA(VLOOKUP('Captura de datos de CONTACTO'!Z538,'DO NOT USE_School Picklist'!$K$3:$K$6,1,FALSE))),"Please select a value from the drop-down menu",IF('DO NOT USE_Contact Formulas'!A538,"OK",NA()))</f>
        <v>#N/A</v>
      </c>
      <c r="AA538" s="40" t="e">
        <f>IF(AND(NOT(ISBLANK('Captura de datos de CONTACTO'!AA538)),ISNA(VLOOKUP('Captura de datos de CONTACTO'!AA538,'DO NOT USE_School Picklist'!$D$3:$D$5,1,FALSE))),"Please select a value from the drop-down menu",IF('DO NOT USE_Contact Formulas'!A538,"OK",NA()))</f>
        <v>#N/A</v>
      </c>
      <c r="AB538" s="40"/>
      <c r="AC538" s="40" t="e">
        <f>IF(AND(NOT(ISBLANK('Captura de datos de CONTACTO'!AC538)),ISNA(VLOOKUP('Captura de datos de CONTACTO'!AC538,'DO NOT USE_School Picklist'!$G$3:$G$5,1,FALSE))),"Please select a value from the drop-down menu",IF('DO NOT USE_Contact Formulas'!A538,"OK",NA()))</f>
        <v>#N/A</v>
      </c>
      <c r="AD538" s="40"/>
      <c r="AE538" s="40" t="e">
        <f>IF(AND(NOT(ISBLANK('Captura de datos de CONTACTO'!AE538)),ISNA(VLOOKUP('Captura de datos de CONTACTO'!AE538,'DO NOT USE_School Picklist'!$H$3:$H$4,1,FALSE))),"Please select a value from the drop-down menu",IF('DO NOT USE_Contact Formulas'!A538,"OK",NA()))</f>
        <v>#N/A</v>
      </c>
      <c r="AF538" s="40" t="e">
        <f ca="1">IF('Captura de datos de CONTACTO'!AF538&gt;'DO NOT USE_School Picklist'!$C$3,"Test Date cannot be a future date",IF('DO NOT USE_Contact Formulas'!A538,"OK",NA()))</f>
        <v>#N/A</v>
      </c>
      <c r="AG538" s="53" t="e">
        <f>IF(AND('DO NOT USE_Contact Formulas'!A538,ISBLANK('Captura de datos de CONTACTO'!AB538)),"Lab Result Test Result is required",IF(AND(NOT(ISBLANK('Captura de datos de CONTACTO'!AB538)),ISNA(VLOOKUP('Captura de datos de CONTACTO'!AB538,'DO NOT USE_School Picklist'!$Q$3:$Q$8,1,FALSE))),"Please select a value from the drop-down menu",IF('DO NOT USE_Contact Formulas'!A538,"OK",NA())))</f>
        <v>#N/A</v>
      </c>
    </row>
    <row r="539" spans="1:33" x14ac:dyDescent="0.3">
      <c r="A539" s="39" t="e">
        <f>IF('DO NOT USE_Contact Formulas'!A539,IF('DO NOT USE_Contact Formulas'!B539,"Not all required fields are completed","OK"),NA())</f>
        <v>#N/A</v>
      </c>
      <c r="B539" s="40" t="e">
        <f>IF(AND('DO NOT USE_Contact Formulas'!A539,ISBLANK('Captura de datos de CONTACTO'!B539)),"First Name is required",IF(NOT(ISBLANK('Captura de datos de CONTACTO'!B539)),"OK",NA()))</f>
        <v>#N/A</v>
      </c>
      <c r="C539" s="40" t="e">
        <f>IF(AND('DO NOT USE_Contact Formulas'!A539,ISBLANK('Captura de datos de CONTACTO'!C539)),"Last Name is required",IF(NOT(ISBLANK('Captura de datos de CONTACTO'!C539)),"OK",NA()))</f>
        <v>#N/A</v>
      </c>
      <c r="D539" s="40" t="e">
        <f>IF(AND('DO NOT USE_Contact Formulas'!A539,ISBLANK('Captura de datos de CONTACTO'!D539)),"Birthdate is required",IF(NOT(ISBLANK('Captura de datos de CONTACTO'!D539)),"OK",NA()))</f>
        <v>#N/A</v>
      </c>
      <c r="E539" s="40" t="e">
        <f>IF(AND('DO NOT USE_Contact Formulas'!A539,ISBLANK('Captura de datos de CONTACTO'!E539)),"Mobile Phone is required",IF(NOT(ISBLANK('Captura de datos de CONTACTO'!E539)),IF(AND(ISNUMBER(VALUE('Captura de datos de CONTACTO'!E539)),LEFT('Captura de datos de CONTACTO'!E539,1)&lt;&gt;"1",LEN('Captura de datos de CONTACTO'!E539)=10),"OK","Phone number must be valid format"),NA()))</f>
        <v>#N/A</v>
      </c>
      <c r="F539" s="40" t="e">
        <f>IF(LEN('Captura de datos de CONTACTO'!F539)&gt;255,"Home Street Address must be less than 255 characters",IF('DO NOT USE_Contact Formulas'!A539,"OK",NA()))</f>
        <v>#N/A</v>
      </c>
      <c r="G539" s="40" t="e">
        <f>IF(LEN('Captura de datos de CONTACTO'!G539)&gt;40,"City must be less than 40 characters",IF('DO NOT USE_Contact Formulas'!A539,"OK",NA()))</f>
        <v>#N/A</v>
      </c>
      <c r="H539" s="40" t="e">
        <f>IF(AND(NOT(ISBLANK('Captura de datos de CONTACTO'!H539)),ISNA(VLOOKUP('Captura de datos de CONTACTO'!H539,'DO NOT USE_School Picklist'!$P$3:$P$52,1,FALSE))),"Please select a value from the drop-down menu",IF('DO NOT USE_Contact Formulas'!A539,"OK",NA()))</f>
        <v>#N/A</v>
      </c>
      <c r="I539" s="40" t="e">
        <f>IF(AND('DO NOT USE_Contact Formulas'!A539,ISBLANK('Captura de datos de CONTACTO'!I539)),"Zip is required",IF(ISBLANK('Captura de datos de CONTACTO'!I539),NA(),"OK"))</f>
        <v>#N/A</v>
      </c>
      <c r="J539" s="40" t="e">
        <f>IF(AND('DO NOT USE_Contact Formulas'!A539,ISBLANK('Captura de datos de CONTACTO'!J539)),"Student or Staff? is required",IF(ISBLANK('Captura de datos de CONTACTO'!J539),NA(),IF(ISNA(VLOOKUP('Captura de datos de CONTACTO'!J539,'DO NOT USE_School Picklist'!$B$3:$B$6,1,FALSE)),"Please select a value from the drop-down menu","OK")))</f>
        <v>#N/A</v>
      </c>
      <c r="K539" s="40" t="e">
        <f>IF(AND('Captura de datos de CONTACTO'!J539='DO NOT USE_School Picklist'!$B$4,ISBLANK('Captura de datos de CONTACTO'!K539)),"Occupation/Job Title is required if Student or Staff? is Yes, staff/faculty or volunteer",IF('DO NOT USE_Contact Formulas'!A539,"OK",NA()))</f>
        <v>#N/A</v>
      </c>
      <c r="L539" s="40" t="e">
        <f ca="1">IF('Captura de datos de CONTACTO'!L539&gt;'DO NOT USE_School Picklist'!$C$3,"Date last on school campus/facility cannot be a future date",IF('DO NOT USE_Contact Formulas'!A539,IF(ISBLANK('Captura de datos de CONTACTO'!L539),"Date last on school campus/facility is required","OK"),NA()))</f>
        <v>#N/A</v>
      </c>
      <c r="M539" s="41" t="e">
        <f ca="1">IF('Captura de datos de CONTACTO'!M539&gt;'DO NOT USE_School Picklist'!$C$3,"Last Exposure Date cannot be a future date",IF('DO NOT USE_Contact Formulas'!A539,IF(ISBLANK('Captura de datos de CONTACTO'!M539),"Last Exposure Date is required","OK"),NA()))</f>
        <v>#N/A</v>
      </c>
      <c r="N539" s="41" t="e">
        <f>IF(AND('DO NOT USE_Contact Formulas'!A539,ISBLANK('Captura de datos de CONTACTO'!N539)),"Specific Place in the Location is required",IF(ISBLANK('Captura de datos de CONTACTO'!N539),NA(),"OK"))</f>
        <v>#N/A</v>
      </c>
      <c r="O539" s="40" t="e">
        <f>IF(AND(NOT(ISBLANK('Captura de datos de CONTACTO'!O539)),ISNA(VLOOKUP('Captura de datos de CONTACTO'!O539,'DO NOT USE_School Picklist'!$L$3:$L$81,1,FALSE))),"Please select a value from the drop-down menu",IF('DO NOT USE_Contact Formulas'!A539,"OK",NA()))</f>
        <v>#N/A</v>
      </c>
      <c r="P539" s="40" t="e">
        <f>IF(AND(NOT(ISBLANK('Captura de datos de CONTACTO'!P539)),NOT(ISNUMBER(MATCH("*@*.?*",'Captura de datos de CONTACTO'!P539,0)))),"Email must be in a valid format",IF('DO NOT USE_Contact Formulas'!A539,"OK",NA()))</f>
        <v>#N/A</v>
      </c>
      <c r="Q539" s="40" t="e">
        <f>IF(LEN('Captura de datos de CONTACTO'!Q539)&gt;50,"Parent/Guardian Name must be less than 50 characters",IF('DO NOT USE_Contact Formulas'!A539,"OK",NA()))</f>
        <v>#N/A</v>
      </c>
      <c r="R539" s="40" t="e">
        <f>IF(NOT(ISBLANK('Captura de datos de CONTACTO'!R539)),IF(AND(ISNUMBER('Captura de datos de CONTACTO'!R539),LEFT('Captura de datos de CONTACTO'!R539,1)&lt;&gt;"1",LEN('Captura de datos de CONTACTO'!R539)=10),"OK","Phone number must be valid format"),IF('DO NOT USE_Contact Formulas'!A539,"OK",NA()))</f>
        <v>#N/A</v>
      </c>
      <c r="S539" s="40" t="e">
        <f>IF(AND(NOT(ISBLANK('Captura de datos de CONTACTO'!S539)),ISNA(VLOOKUP('Captura de datos de CONTACTO'!S539,'DO NOT USE_School Picklist'!$N$3:$N$63,1,FALSE))),"Please select a value from the drop-down menu",IF('DO NOT USE_Contact Formulas'!A539,"OK",NA()))</f>
        <v>#N/A</v>
      </c>
      <c r="T539" s="53" t="e">
        <f>IF(AND(NOT(ISBLANK('Captura de datos de CONTACTO'!T539)),ISNA(VLOOKUP('Captura de datos de CONTACTO'!T539,'DO NOT USE_School Picklist'!$I$3:$I$5,1,FALSE))),"Please select a value from the drop-down menu",IF('DO NOT USE_Contact Formulas'!A539,"OK",NA()))</f>
        <v>#N/A</v>
      </c>
      <c r="U539" s="40" t="e">
        <f>IF(AND(NOT(ISBLANK('Captura de datos de CONTACTO'!U539)),ISNA(VLOOKUP('Captura de datos de CONTACTO'!U539,'DO NOT USE_School Picklist'!$E$3:$E$10,1,FALSE))),"Please select a value from the drop-down menu",IF('DO NOT USE_Contact Formulas'!A539,"OK",NA()))</f>
        <v>#N/A</v>
      </c>
      <c r="V539" s="53" t="e">
        <f>IF(AND(NOT(ISBLANK('Captura de datos de CONTACTO'!V539)),ISNA(VLOOKUP('Captura de datos de CONTACTO'!V539,'DO NOT USE_School Picklist'!$W$3:$W$9,1,FALSE))),"Please select a value from the drop-down menu",IF('DO NOT USE_Contact Formulas'!A539,"OK",NA()))</f>
        <v>#N/A</v>
      </c>
      <c r="W539" s="53" t="e">
        <f>IF(AND(NOT(ISBLANK('Captura de datos de CONTACTO'!W539)),ISNA(VLOOKUP('Captura de datos de CONTACTO'!W539,'DO NOT USE_School Picklist'!$W$3:$W$9,1,FALSE))),"Please select a value from the drop-down menu",IF('DO NOT USE_Case Formulas'!A539,"OK",NA()))</f>
        <v>#N/A</v>
      </c>
      <c r="X539" s="40" t="e">
        <f>IF(AND(NOT(ISBLANK('Captura de datos de CONTACTO'!X539)),ISNA(VLOOKUP('Captura de datos de CONTACTO'!X539,'DO NOT USE_School Picklist'!$F$3:$F$16,1,FALSE))),"Please select a value from the drop-down menu",IF('DO NOT USE_Contact Formulas'!A539,"OK",NA()))</f>
        <v>#N/A</v>
      </c>
      <c r="Y539" s="40" t="e">
        <f>IF(LEN('Captura de datos de CONTACTO'!Y539)&gt;100,"Classroom(s) must be less than 100 characters",IF('DO NOT USE_Contact Formulas'!A539,"OK",NA()))</f>
        <v>#N/A</v>
      </c>
      <c r="Z539" s="40" t="e">
        <f>IF(AND(NOT(ISBLANK('Captura de datos de CONTACTO'!Z539)),ISNA(VLOOKUP('Captura de datos de CONTACTO'!Z539,'DO NOT USE_School Picklist'!$K$3:$K$6,1,FALSE))),"Please select a value from the drop-down menu",IF('DO NOT USE_Contact Formulas'!A539,"OK",NA()))</f>
        <v>#N/A</v>
      </c>
      <c r="AA539" s="40" t="e">
        <f>IF(AND(NOT(ISBLANK('Captura de datos de CONTACTO'!AA539)),ISNA(VLOOKUP('Captura de datos de CONTACTO'!AA539,'DO NOT USE_School Picklist'!$D$3:$D$5,1,FALSE))),"Please select a value from the drop-down menu",IF('DO NOT USE_Contact Formulas'!A539,"OK",NA()))</f>
        <v>#N/A</v>
      </c>
      <c r="AB539" s="40"/>
      <c r="AC539" s="40" t="e">
        <f>IF(AND(NOT(ISBLANK('Captura de datos de CONTACTO'!AC539)),ISNA(VLOOKUP('Captura de datos de CONTACTO'!AC539,'DO NOT USE_School Picklist'!$G$3:$G$5,1,FALSE))),"Please select a value from the drop-down menu",IF('DO NOT USE_Contact Formulas'!A539,"OK",NA()))</f>
        <v>#N/A</v>
      </c>
      <c r="AD539" s="40"/>
      <c r="AE539" s="40" t="e">
        <f>IF(AND(NOT(ISBLANK('Captura de datos de CONTACTO'!AE539)),ISNA(VLOOKUP('Captura de datos de CONTACTO'!AE539,'DO NOT USE_School Picklist'!$H$3:$H$4,1,FALSE))),"Please select a value from the drop-down menu",IF('DO NOT USE_Contact Formulas'!A539,"OK",NA()))</f>
        <v>#N/A</v>
      </c>
      <c r="AF539" s="40" t="e">
        <f ca="1">IF('Captura de datos de CONTACTO'!AF539&gt;'DO NOT USE_School Picklist'!$C$3,"Test Date cannot be a future date",IF('DO NOT USE_Contact Formulas'!A539,"OK",NA()))</f>
        <v>#N/A</v>
      </c>
      <c r="AG539" s="53" t="e">
        <f>IF(AND('DO NOT USE_Contact Formulas'!A539,ISBLANK('Captura de datos de CONTACTO'!AB539)),"Lab Result Test Result is required",IF(AND(NOT(ISBLANK('Captura de datos de CONTACTO'!AB539)),ISNA(VLOOKUP('Captura de datos de CONTACTO'!AB539,'DO NOT USE_School Picklist'!$Q$3:$Q$8,1,FALSE))),"Please select a value from the drop-down menu",IF('DO NOT USE_Contact Formulas'!A539,"OK",NA())))</f>
        <v>#N/A</v>
      </c>
    </row>
    <row r="540" spans="1:33" x14ac:dyDescent="0.3">
      <c r="A540" s="39" t="e">
        <f>IF('DO NOT USE_Contact Formulas'!A540,IF('DO NOT USE_Contact Formulas'!B540,"Not all required fields are completed","OK"),NA())</f>
        <v>#N/A</v>
      </c>
      <c r="B540" s="40" t="e">
        <f>IF(AND('DO NOT USE_Contact Formulas'!A540,ISBLANK('Captura de datos de CONTACTO'!B540)),"First Name is required",IF(NOT(ISBLANK('Captura de datos de CONTACTO'!B540)),"OK",NA()))</f>
        <v>#N/A</v>
      </c>
      <c r="C540" s="40" t="e">
        <f>IF(AND('DO NOT USE_Contact Formulas'!A540,ISBLANK('Captura de datos de CONTACTO'!C540)),"Last Name is required",IF(NOT(ISBLANK('Captura de datos de CONTACTO'!C540)),"OK",NA()))</f>
        <v>#N/A</v>
      </c>
      <c r="D540" s="40" t="e">
        <f>IF(AND('DO NOT USE_Contact Formulas'!A540,ISBLANK('Captura de datos de CONTACTO'!D540)),"Birthdate is required",IF(NOT(ISBLANK('Captura de datos de CONTACTO'!D540)),"OK",NA()))</f>
        <v>#N/A</v>
      </c>
      <c r="E540" s="40" t="e">
        <f>IF(AND('DO NOT USE_Contact Formulas'!A540,ISBLANK('Captura de datos de CONTACTO'!E540)),"Mobile Phone is required",IF(NOT(ISBLANK('Captura de datos de CONTACTO'!E540)),IF(AND(ISNUMBER(VALUE('Captura de datos de CONTACTO'!E540)),LEFT('Captura de datos de CONTACTO'!E540,1)&lt;&gt;"1",LEN('Captura de datos de CONTACTO'!E540)=10),"OK","Phone number must be valid format"),NA()))</f>
        <v>#N/A</v>
      </c>
      <c r="F540" s="40" t="e">
        <f>IF(LEN('Captura de datos de CONTACTO'!F540)&gt;255,"Home Street Address must be less than 255 characters",IF('DO NOT USE_Contact Formulas'!A540,"OK",NA()))</f>
        <v>#N/A</v>
      </c>
      <c r="G540" s="40" t="e">
        <f>IF(LEN('Captura de datos de CONTACTO'!G540)&gt;40,"City must be less than 40 characters",IF('DO NOT USE_Contact Formulas'!A540,"OK",NA()))</f>
        <v>#N/A</v>
      </c>
      <c r="H540" s="40" t="e">
        <f>IF(AND(NOT(ISBLANK('Captura de datos de CONTACTO'!H540)),ISNA(VLOOKUP('Captura de datos de CONTACTO'!H540,'DO NOT USE_School Picklist'!$P$3:$P$52,1,FALSE))),"Please select a value from the drop-down menu",IF('DO NOT USE_Contact Formulas'!A540,"OK",NA()))</f>
        <v>#N/A</v>
      </c>
      <c r="I540" s="40" t="e">
        <f>IF(AND('DO NOT USE_Contact Formulas'!A540,ISBLANK('Captura de datos de CONTACTO'!I540)),"Zip is required",IF(ISBLANK('Captura de datos de CONTACTO'!I540),NA(),"OK"))</f>
        <v>#N/A</v>
      </c>
      <c r="J540" s="40" t="e">
        <f>IF(AND('DO NOT USE_Contact Formulas'!A540,ISBLANK('Captura de datos de CONTACTO'!J540)),"Student or Staff? is required",IF(ISBLANK('Captura de datos de CONTACTO'!J540),NA(),IF(ISNA(VLOOKUP('Captura de datos de CONTACTO'!J540,'DO NOT USE_School Picklist'!$B$3:$B$6,1,FALSE)),"Please select a value from the drop-down menu","OK")))</f>
        <v>#N/A</v>
      </c>
      <c r="K540" s="40" t="e">
        <f>IF(AND('Captura de datos de CONTACTO'!J540='DO NOT USE_School Picklist'!$B$4,ISBLANK('Captura de datos de CONTACTO'!K540)),"Occupation/Job Title is required if Student or Staff? is Yes, staff/faculty or volunteer",IF('DO NOT USE_Contact Formulas'!A540,"OK",NA()))</f>
        <v>#N/A</v>
      </c>
      <c r="L540" s="40" t="e">
        <f ca="1">IF('Captura de datos de CONTACTO'!L540&gt;'DO NOT USE_School Picklist'!$C$3,"Date last on school campus/facility cannot be a future date",IF('DO NOT USE_Contact Formulas'!A540,IF(ISBLANK('Captura de datos de CONTACTO'!L540),"Date last on school campus/facility is required","OK"),NA()))</f>
        <v>#N/A</v>
      </c>
      <c r="M540" s="41" t="e">
        <f ca="1">IF('Captura de datos de CONTACTO'!M540&gt;'DO NOT USE_School Picklist'!$C$3,"Last Exposure Date cannot be a future date",IF('DO NOT USE_Contact Formulas'!A540,IF(ISBLANK('Captura de datos de CONTACTO'!M540),"Last Exposure Date is required","OK"),NA()))</f>
        <v>#N/A</v>
      </c>
      <c r="N540" s="41" t="e">
        <f>IF(AND('DO NOT USE_Contact Formulas'!A540,ISBLANK('Captura de datos de CONTACTO'!N540)),"Specific Place in the Location is required",IF(ISBLANK('Captura de datos de CONTACTO'!N540),NA(),"OK"))</f>
        <v>#N/A</v>
      </c>
      <c r="O540" s="40" t="e">
        <f>IF(AND(NOT(ISBLANK('Captura de datos de CONTACTO'!O540)),ISNA(VLOOKUP('Captura de datos de CONTACTO'!O540,'DO NOT USE_School Picklist'!$L$3:$L$81,1,FALSE))),"Please select a value from the drop-down menu",IF('DO NOT USE_Contact Formulas'!A540,"OK",NA()))</f>
        <v>#N/A</v>
      </c>
      <c r="P540" s="40" t="e">
        <f>IF(AND(NOT(ISBLANK('Captura de datos de CONTACTO'!P540)),NOT(ISNUMBER(MATCH("*@*.?*",'Captura de datos de CONTACTO'!P540,0)))),"Email must be in a valid format",IF('DO NOT USE_Contact Formulas'!A540,"OK",NA()))</f>
        <v>#N/A</v>
      </c>
      <c r="Q540" s="40" t="e">
        <f>IF(LEN('Captura de datos de CONTACTO'!Q540)&gt;50,"Parent/Guardian Name must be less than 50 characters",IF('DO NOT USE_Contact Formulas'!A540,"OK",NA()))</f>
        <v>#N/A</v>
      </c>
      <c r="R540" s="40" t="e">
        <f>IF(NOT(ISBLANK('Captura de datos de CONTACTO'!R540)),IF(AND(ISNUMBER('Captura de datos de CONTACTO'!R540),LEFT('Captura de datos de CONTACTO'!R540,1)&lt;&gt;"1",LEN('Captura de datos de CONTACTO'!R540)=10),"OK","Phone number must be valid format"),IF('DO NOT USE_Contact Formulas'!A540,"OK",NA()))</f>
        <v>#N/A</v>
      </c>
      <c r="S540" s="40" t="e">
        <f>IF(AND(NOT(ISBLANK('Captura de datos de CONTACTO'!S540)),ISNA(VLOOKUP('Captura de datos de CONTACTO'!S540,'DO NOT USE_School Picklist'!$N$3:$N$63,1,FALSE))),"Please select a value from the drop-down menu",IF('DO NOT USE_Contact Formulas'!A540,"OK",NA()))</f>
        <v>#N/A</v>
      </c>
      <c r="T540" s="53" t="e">
        <f>IF(AND(NOT(ISBLANK('Captura de datos de CONTACTO'!T540)),ISNA(VLOOKUP('Captura de datos de CONTACTO'!T540,'DO NOT USE_School Picklist'!$I$3:$I$5,1,FALSE))),"Please select a value from the drop-down menu",IF('DO NOT USE_Contact Formulas'!A540,"OK",NA()))</f>
        <v>#N/A</v>
      </c>
      <c r="U540" s="40" t="e">
        <f>IF(AND(NOT(ISBLANK('Captura de datos de CONTACTO'!U540)),ISNA(VLOOKUP('Captura de datos de CONTACTO'!U540,'DO NOT USE_School Picklist'!$E$3:$E$10,1,FALSE))),"Please select a value from the drop-down menu",IF('DO NOT USE_Contact Formulas'!A540,"OK",NA()))</f>
        <v>#N/A</v>
      </c>
      <c r="V540" s="53" t="e">
        <f>IF(AND(NOT(ISBLANK('Captura de datos de CONTACTO'!V540)),ISNA(VLOOKUP('Captura de datos de CONTACTO'!V540,'DO NOT USE_School Picklist'!$W$3:$W$9,1,FALSE))),"Please select a value from the drop-down menu",IF('DO NOT USE_Contact Formulas'!A540,"OK",NA()))</f>
        <v>#N/A</v>
      </c>
      <c r="W540" s="53" t="e">
        <f>IF(AND(NOT(ISBLANK('Captura de datos de CONTACTO'!W540)),ISNA(VLOOKUP('Captura de datos de CONTACTO'!W540,'DO NOT USE_School Picklist'!$W$3:$W$9,1,FALSE))),"Please select a value from the drop-down menu",IF('DO NOT USE_Case Formulas'!A540,"OK",NA()))</f>
        <v>#N/A</v>
      </c>
      <c r="X540" s="40" t="e">
        <f>IF(AND(NOT(ISBLANK('Captura de datos de CONTACTO'!X540)),ISNA(VLOOKUP('Captura de datos de CONTACTO'!X540,'DO NOT USE_School Picklist'!$F$3:$F$16,1,FALSE))),"Please select a value from the drop-down menu",IF('DO NOT USE_Contact Formulas'!A540,"OK",NA()))</f>
        <v>#N/A</v>
      </c>
      <c r="Y540" s="40" t="e">
        <f>IF(LEN('Captura de datos de CONTACTO'!Y540)&gt;100,"Classroom(s) must be less than 100 characters",IF('DO NOT USE_Contact Formulas'!A540,"OK",NA()))</f>
        <v>#N/A</v>
      </c>
      <c r="Z540" s="40" t="e">
        <f>IF(AND(NOT(ISBLANK('Captura de datos de CONTACTO'!Z540)),ISNA(VLOOKUP('Captura de datos de CONTACTO'!Z540,'DO NOT USE_School Picklist'!$K$3:$K$6,1,FALSE))),"Please select a value from the drop-down menu",IF('DO NOT USE_Contact Formulas'!A540,"OK",NA()))</f>
        <v>#N/A</v>
      </c>
      <c r="AA540" s="40" t="e">
        <f>IF(AND(NOT(ISBLANK('Captura de datos de CONTACTO'!AA540)),ISNA(VLOOKUP('Captura de datos de CONTACTO'!AA540,'DO NOT USE_School Picklist'!$D$3:$D$5,1,FALSE))),"Please select a value from the drop-down menu",IF('DO NOT USE_Contact Formulas'!A540,"OK",NA()))</f>
        <v>#N/A</v>
      </c>
      <c r="AB540" s="40"/>
      <c r="AC540" s="40" t="e">
        <f>IF(AND(NOT(ISBLANK('Captura de datos de CONTACTO'!AC540)),ISNA(VLOOKUP('Captura de datos de CONTACTO'!AC540,'DO NOT USE_School Picklist'!$G$3:$G$5,1,FALSE))),"Please select a value from the drop-down menu",IF('DO NOT USE_Contact Formulas'!A540,"OK",NA()))</f>
        <v>#N/A</v>
      </c>
      <c r="AD540" s="40"/>
      <c r="AE540" s="40" t="e">
        <f>IF(AND(NOT(ISBLANK('Captura de datos de CONTACTO'!AE540)),ISNA(VLOOKUP('Captura de datos de CONTACTO'!AE540,'DO NOT USE_School Picklist'!$H$3:$H$4,1,FALSE))),"Please select a value from the drop-down menu",IF('DO NOT USE_Contact Formulas'!A540,"OK",NA()))</f>
        <v>#N/A</v>
      </c>
      <c r="AF540" s="40" t="e">
        <f ca="1">IF('Captura de datos de CONTACTO'!AF540&gt;'DO NOT USE_School Picklist'!$C$3,"Test Date cannot be a future date",IF('DO NOT USE_Contact Formulas'!A540,"OK",NA()))</f>
        <v>#N/A</v>
      </c>
      <c r="AG540" s="53" t="e">
        <f>IF(AND('DO NOT USE_Contact Formulas'!A540,ISBLANK('Captura de datos de CONTACTO'!AB540)),"Lab Result Test Result is required",IF(AND(NOT(ISBLANK('Captura de datos de CONTACTO'!AB540)),ISNA(VLOOKUP('Captura de datos de CONTACTO'!AB540,'DO NOT USE_School Picklist'!$Q$3:$Q$8,1,FALSE))),"Please select a value from the drop-down menu",IF('DO NOT USE_Contact Formulas'!A540,"OK",NA())))</f>
        <v>#N/A</v>
      </c>
    </row>
    <row r="541" spans="1:33" x14ac:dyDescent="0.3">
      <c r="A541" s="39" t="e">
        <f>IF('DO NOT USE_Contact Formulas'!A541,IF('DO NOT USE_Contact Formulas'!B541,"Not all required fields are completed","OK"),NA())</f>
        <v>#N/A</v>
      </c>
      <c r="B541" s="40" t="e">
        <f>IF(AND('DO NOT USE_Contact Formulas'!A541,ISBLANK('Captura de datos de CONTACTO'!B541)),"First Name is required",IF(NOT(ISBLANK('Captura de datos de CONTACTO'!B541)),"OK",NA()))</f>
        <v>#N/A</v>
      </c>
      <c r="C541" s="40" t="e">
        <f>IF(AND('DO NOT USE_Contact Formulas'!A541,ISBLANK('Captura de datos de CONTACTO'!C541)),"Last Name is required",IF(NOT(ISBLANK('Captura de datos de CONTACTO'!C541)),"OK",NA()))</f>
        <v>#N/A</v>
      </c>
      <c r="D541" s="40" t="e">
        <f>IF(AND('DO NOT USE_Contact Formulas'!A541,ISBLANK('Captura de datos de CONTACTO'!D541)),"Birthdate is required",IF(NOT(ISBLANK('Captura de datos de CONTACTO'!D541)),"OK",NA()))</f>
        <v>#N/A</v>
      </c>
      <c r="E541" s="40" t="e">
        <f>IF(AND('DO NOT USE_Contact Formulas'!A541,ISBLANK('Captura de datos de CONTACTO'!E541)),"Mobile Phone is required",IF(NOT(ISBLANK('Captura de datos de CONTACTO'!E541)),IF(AND(ISNUMBER(VALUE('Captura de datos de CONTACTO'!E541)),LEFT('Captura de datos de CONTACTO'!E541,1)&lt;&gt;"1",LEN('Captura de datos de CONTACTO'!E541)=10),"OK","Phone number must be valid format"),NA()))</f>
        <v>#N/A</v>
      </c>
      <c r="F541" s="40" t="e">
        <f>IF(LEN('Captura de datos de CONTACTO'!F541)&gt;255,"Home Street Address must be less than 255 characters",IF('DO NOT USE_Contact Formulas'!A541,"OK",NA()))</f>
        <v>#N/A</v>
      </c>
      <c r="G541" s="40" t="e">
        <f>IF(LEN('Captura de datos de CONTACTO'!G541)&gt;40,"City must be less than 40 characters",IF('DO NOT USE_Contact Formulas'!A541,"OK",NA()))</f>
        <v>#N/A</v>
      </c>
      <c r="H541" s="40" t="e">
        <f>IF(AND(NOT(ISBLANK('Captura de datos de CONTACTO'!H541)),ISNA(VLOOKUP('Captura de datos de CONTACTO'!H541,'DO NOT USE_School Picklist'!$P$3:$P$52,1,FALSE))),"Please select a value from the drop-down menu",IF('DO NOT USE_Contact Formulas'!A541,"OK",NA()))</f>
        <v>#N/A</v>
      </c>
      <c r="I541" s="40" t="e">
        <f>IF(AND('DO NOT USE_Contact Formulas'!A541,ISBLANK('Captura de datos de CONTACTO'!I541)),"Zip is required",IF(ISBLANK('Captura de datos de CONTACTO'!I541),NA(),"OK"))</f>
        <v>#N/A</v>
      </c>
      <c r="J541" s="40" t="e">
        <f>IF(AND('DO NOT USE_Contact Formulas'!A541,ISBLANK('Captura de datos de CONTACTO'!J541)),"Student or Staff? is required",IF(ISBLANK('Captura de datos de CONTACTO'!J541),NA(),IF(ISNA(VLOOKUP('Captura de datos de CONTACTO'!J541,'DO NOT USE_School Picklist'!$B$3:$B$6,1,FALSE)),"Please select a value from the drop-down menu","OK")))</f>
        <v>#N/A</v>
      </c>
      <c r="K541" s="40" t="e">
        <f>IF(AND('Captura de datos de CONTACTO'!J541='DO NOT USE_School Picklist'!$B$4,ISBLANK('Captura de datos de CONTACTO'!K541)),"Occupation/Job Title is required if Student or Staff? is Yes, staff/faculty or volunteer",IF('DO NOT USE_Contact Formulas'!A541,"OK",NA()))</f>
        <v>#N/A</v>
      </c>
      <c r="L541" s="40" t="e">
        <f ca="1">IF('Captura de datos de CONTACTO'!L541&gt;'DO NOT USE_School Picklist'!$C$3,"Date last on school campus/facility cannot be a future date",IF('DO NOT USE_Contact Formulas'!A541,IF(ISBLANK('Captura de datos de CONTACTO'!L541),"Date last on school campus/facility is required","OK"),NA()))</f>
        <v>#N/A</v>
      </c>
      <c r="M541" s="41" t="e">
        <f ca="1">IF('Captura de datos de CONTACTO'!M541&gt;'DO NOT USE_School Picklist'!$C$3,"Last Exposure Date cannot be a future date",IF('DO NOT USE_Contact Formulas'!A541,IF(ISBLANK('Captura de datos de CONTACTO'!M541),"Last Exposure Date is required","OK"),NA()))</f>
        <v>#N/A</v>
      </c>
      <c r="N541" s="41" t="e">
        <f>IF(AND('DO NOT USE_Contact Formulas'!A541,ISBLANK('Captura de datos de CONTACTO'!N541)),"Specific Place in the Location is required",IF(ISBLANK('Captura de datos de CONTACTO'!N541),NA(),"OK"))</f>
        <v>#N/A</v>
      </c>
      <c r="O541" s="40" t="e">
        <f>IF(AND(NOT(ISBLANK('Captura de datos de CONTACTO'!O541)),ISNA(VLOOKUP('Captura de datos de CONTACTO'!O541,'DO NOT USE_School Picklist'!$L$3:$L$81,1,FALSE))),"Please select a value from the drop-down menu",IF('DO NOT USE_Contact Formulas'!A541,"OK",NA()))</f>
        <v>#N/A</v>
      </c>
      <c r="P541" s="40" t="e">
        <f>IF(AND(NOT(ISBLANK('Captura de datos de CONTACTO'!P541)),NOT(ISNUMBER(MATCH("*@*.?*",'Captura de datos de CONTACTO'!P541,0)))),"Email must be in a valid format",IF('DO NOT USE_Contact Formulas'!A541,"OK",NA()))</f>
        <v>#N/A</v>
      </c>
      <c r="Q541" s="40" t="e">
        <f>IF(LEN('Captura de datos de CONTACTO'!Q541)&gt;50,"Parent/Guardian Name must be less than 50 characters",IF('DO NOT USE_Contact Formulas'!A541,"OK",NA()))</f>
        <v>#N/A</v>
      </c>
      <c r="R541" s="40" t="e">
        <f>IF(NOT(ISBLANK('Captura de datos de CONTACTO'!R541)),IF(AND(ISNUMBER('Captura de datos de CONTACTO'!R541),LEFT('Captura de datos de CONTACTO'!R541,1)&lt;&gt;"1",LEN('Captura de datos de CONTACTO'!R541)=10),"OK","Phone number must be valid format"),IF('DO NOT USE_Contact Formulas'!A541,"OK",NA()))</f>
        <v>#N/A</v>
      </c>
      <c r="S541" s="40" t="e">
        <f>IF(AND(NOT(ISBLANK('Captura de datos de CONTACTO'!S541)),ISNA(VLOOKUP('Captura de datos de CONTACTO'!S541,'DO NOT USE_School Picklist'!$N$3:$N$63,1,FALSE))),"Please select a value from the drop-down menu",IF('DO NOT USE_Contact Formulas'!A541,"OK",NA()))</f>
        <v>#N/A</v>
      </c>
      <c r="T541" s="53" t="e">
        <f>IF(AND(NOT(ISBLANK('Captura de datos de CONTACTO'!T541)),ISNA(VLOOKUP('Captura de datos de CONTACTO'!T541,'DO NOT USE_School Picklist'!$I$3:$I$5,1,FALSE))),"Please select a value from the drop-down menu",IF('DO NOT USE_Contact Formulas'!A541,"OK",NA()))</f>
        <v>#N/A</v>
      </c>
      <c r="U541" s="40" t="e">
        <f>IF(AND(NOT(ISBLANK('Captura de datos de CONTACTO'!U541)),ISNA(VLOOKUP('Captura de datos de CONTACTO'!U541,'DO NOT USE_School Picklist'!$E$3:$E$10,1,FALSE))),"Please select a value from the drop-down menu",IF('DO NOT USE_Contact Formulas'!A541,"OK",NA()))</f>
        <v>#N/A</v>
      </c>
      <c r="V541" s="53" t="e">
        <f>IF(AND(NOT(ISBLANK('Captura de datos de CONTACTO'!V541)),ISNA(VLOOKUP('Captura de datos de CONTACTO'!V541,'DO NOT USE_School Picklist'!$W$3:$W$9,1,FALSE))),"Please select a value from the drop-down menu",IF('DO NOT USE_Contact Formulas'!A541,"OK",NA()))</f>
        <v>#N/A</v>
      </c>
      <c r="W541" s="53" t="e">
        <f>IF(AND(NOT(ISBLANK('Captura de datos de CONTACTO'!W541)),ISNA(VLOOKUP('Captura de datos de CONTACTO'!W541,'DO NOT USE_School Picklist'!$W$3:$W$9,1,FALSE))),"Please select a value from the drop-down menu",IF('DO NOT USE_Case Formulas'!A541,"OK",NA()))</f>
        <v>#N/A</v>
      </c>
      <c r="X541" s="40" t="e">
        <f>IF(AND(NOT(ISBLANK('Captura de datos de CONTACTO'!X541)),ISNA(VLOOKUP('Captura de datos de CONTACTO'!X541,'DO NOT USE_School Picklist'!$F$3:$F$16,1,FALSE))),"Please select a value from the drop-down menu",IF('DO NOT USE_Contact Formulas'!A541,"OK",NA()))</f>
        <v>#N/A</v>
      </c>
      <c r="Y541" s="40" t="e">
        <f>IF(LEN('Captura de datos de CONTACTO'!Y541)&gt;100,"Classroom(s) must be less than 100 characters",IF('DO NOT USE_Contact Formulas'!A541,"OK",NA()))</f>
        <v>#N/A</v>
      </c>
      <c r="Z541" s="40" t="e">
        <f>IF(AND(NOT(ISBLANK('Captura de datos de CONTACTO'!Z541)),ISNA(VLOOKUP('Captura de datos de CONTACTO'!Z541,'DO NOT USE_School Picklist'!$K$3:$K$6,1,FALSE))),"Please select a value from the drop-down menu",IF('DO NOT USE_Contact Formulas'!A541,"OK",NA()))</f>
        <v>#N/A</v>
      </c>
      <c r="AA541" s="40" t="e">
        <f>IF(AND(NOT(ISBLANK('Captura de datos de CONTACTO'!AA541)),ISNA(VLOOKUP('Captura de datos de CONTACTO'!AA541,'DO NOT USE_School Picklist'!$D$3:$D$5,1,FALSE))),"Please select a value from the drop-down menu",IF('DO NOT USE_Contact Formulas'!A541,"OK",NA()))</f>
        <v>#N/A</v>
      </c>
      <c r="AB541" s="40"/>
      <c r="AC541" s="40" t="e">
        <f>IF(AND(NOT(ISBLANK('Captura de datos de CONTACTO'!AC541)),ISNA(VLOOKUP('Captura de datos de CONTACTO'!AC541,'DO NOT USE_School Picklist'!$G$3:$G$5,1,FALSE))),"Please select a value from the drop-down menu",IF('DO NOT USE_Contact Formulas'!A541,"OK",NA()))</f>
        <v>#N/A</v>
      </c>
      <c r="AD541" s="40"/>
      <c r="AE541" s="40" t="e">
        <f>IF(AND(NOT(ISBLANK('Captura de datos de CONTACTO'!AE541)),ISNA(VLOOKUP('Captura de datos de CONTACTO'!AE541,'DO NOT USE_School Picklist'!$H$3:$H$4,1,FALSE))),"Please select a value from the drop-down menu",IF('DO NOT USE_Contact Formulas'!A541,"OK",NA()))</f>
        <v>#N/A</v>
      </c>
      <c r="AF541" s="40" t="e">
        <f ca="1">IF('Captura de datos de CONTACTO'!AF541&gt;'DO NOT USE_School Picklist'!$C$3,"Test Date cannot be a future date",IF('DO NOT USE_Contact Formulas'!A541,"OK",NA()))</f>
        <v>#N/A</v>
      </c>
      <c r="AG541" s="53" t="e">
        <f>IF(AND('DO NOT USE_Contact Formulas'!A541,ISBLANK('Captura de datos de CONTACTO'!AB541)),"Lab Result Test Result is required",IF(AND(NOT(ISBLANK('Captura de datos de CONTACTO'!AB541)),ISNA(VLOOKUP('Captura de datos de CONTACTO'!AB541,'DO NOT USE_School Picklist'!$Q$3:$Q$8,1,FALSE))),"Please select a value from the drop-down menu",IF('DO NOT USE_Contact Formulas'!A541,"OK",NA())))</f>
        <v>#N/A</v>
      </c>
    </row>
    <row r="542" spans="1:33" x14ac:dyDescent="0.3">
      <c r="A542" s="39" t="e">
        <f>IF('DO NOT USE_Contact Formulas'!A542,IF('DO NOT USE_Contact Formulas'!B542,"Not all required fields are completed","OK"),NA())</f>
        <v>#N/A</v>
      </c>
      <c r="B542" s="40" t="e">
        <f>IF(AND('DO NOT USE_Contact Formulas'!A542,ISBLANK('Captura de datos de CONTACTO'!B542)),"First Name is required",IF(NOT(ISBLANK('Captura de datos de CONTACTO'!B542)),"OK",NA()))</f>
        <v>#N/A</v>
      </c>
      <c r="C542" s="40" t="e">
        <f>IF(AND('DO NOT USE_Contact Formulas'!A542,ISBLANK('Captura de datos de CONTACTO'!C542)),"Last Name is required",IF(NOT(ISBLANK('Captura de datos de CONTACTO'!C542)),"OK",NA()))</f>
        <v>#N/A</v>
      </c>
      <c r="D542" s="40" t="e">
        <f>IF(AND('DO NOT USE_Contact Formulas'!A542,ISBLANK('Captura de datos de CONTACTO'!D542)),"Birthdate is required",IF(NOT(ISBLANK('Captura de datos de CONTACTO'!D542)),"OK",NA()))</f>
        <v>#N/A</v>
      </c>
      <c r="E542" s="40" t="e">
        <f>IF(AND('DO NOT USE_Contact Formulas'!A542,ISBLANK('Captura de datos de CONTACTO'!E542)),"Mobile Phone is required",IF(NOT(ISBLANK('Captura de datos de CONTACTO'!E542)),IF(AND(ISNUMBER(VALUE('Captura de datos de CONTACTO'!E542)),LEFT('Captura de datos de CONTACTO'!E542,1)&lt;&gt;"1",LEN('Captura de datos de CONTACTO'!E542)=10),"OK","Phone number must be valid format"),NA()))</f>
        <v>#N/A</v>
      </c>
      <c r="F542" s="40" t="e">
        <f>IF(LEN('Captura de datos de CONTACTO'!F542)&gt;255,"Home Street Address must be less than 255 characters",IF('DO NOT USE_Contact Formulas'!A542,"OK",NA()))</f>
        <v>#N/A</v>
      </c>
      <c r="G542" s="40" t="e">
        <f>IF(LEN('Captura de datos de CONTACTO'!G542)&gt;40,"City must be less than 40 characters",IF('DO NOT USE_Contact Formulas'!A542,"OK",NA()))</f>
        <v>#N/A</v>
      </c>
      <c r="H542" s="40" t="e">
        <f>IF(AND(NOT(ISBLANK('Captura de datos de CONTACTO'!H542)),ISNA(VLOOKUP('Captura de datos de CONTACTO'!H542,'DO NOT USE_School Picklist'!$P$3:$P$52,1,FALSE))),"Please select a value from the drop-down menu",IF('DO NOT USE_Contact Formulas'!A542,"OK",NA()))</f>
        <v>#N/A</v>
      </c>
      <c r="I542" s="40" t="e">
        <f>IF(AND('DO NOT USE_Contact Formulas'!A542,ISBLANK('Captura de datos de CONTACTO'!I542)),"Zip is required",IF(ISBLANK('Captura de datos de CONTACTO'!I542),NA(),"OK"))</f>
        <v>#N/A</v>
      </c>
      <c r="J542" s="40" t="e">
        <f>IF(AND('DO NOT USE_Contact Formulas'!A542,ISBLANK('Captura de datos de CONTACTO'!J542)),"Student or Staff? is required",IF(ISBLANK('Captura de datos de CONTACTO'!J542),NA(),IF(ISNA(VLOOKUP('Captura de datos de CONTACTO'!J542,'DO NOT USE_School Picklist'!$B$3:$B$6,1,FALSE)),"Please select a value from the drop-down menu","OK")))</f>
        <v>#N/A</v>
      </c>
      <c r="K542" s="40" t="e">
        <f>IF(AND('Captura de datos de CONTACTO'!J542='DO NOT USE_School Picklist'!$B$4,ISBLANK('Captura de datos de CONTACTO'!K542)),"Occupation/Job Title is required if Student or Staff? is Yes, staff/faculty or volunteer",IF('DO NOT USE_Contact Formulas'!A542,"OK",NA()))</f>
        <v>#N/A</v>
      </c>
      <c r="L542" s="40" t="e">
        <f ca="1">IF('Captura de datos de CONTACTO'!L542&gt;'DO NOT USE_School Picklist'!$C$3,"Date last on school campus/facility cannot be a future date",IF('DO NOT USE_Contact Formulas'!A542,IF(ISBLANK('Captura de datos de CONTACTO'!L542),"Date last on school campus/facility is required","OK"),NA()))</f>
        <v>#N/A</v>
      </c>
      <c r="M542" s="41" t="e">
        <f ca="1">IF('Captura de datos de CONTACTO'!M542&gt;'DO NOT USE_School Picklist'!$C$3,"Last Exposure Date cannot be a future date",IF('DO NOT USE_Contact Formulas'!A542,IF(ISBLANK('Captura de datos de CONTACTO'!M542),"Last Exposure Date is required","OK"),NA()))</f>
        <v>#N/A</v>
      </c>
      <c r="N542" s="41" t="e">
        <f>IF(AND('DO NOT USE_Contact Formulas'!A542,ISBLANK('Captura de datos de CONTACTO'!N542)),"Specific Place in the Location is required",IF(ISBLANK('Captura de datos de CONTACTO'!N542),NA(),"OK"))</f>
        <v>#N/A</v>
      </c>
      <c r="O542" s="40" t="e">
        <f>IF(AND(NOT(ISBLANK('Captura de datos de CONTACTO'!O542)),ISNA(VLOOKUP('Captura de datos de CONTACTO'!O542,'DO NOT USE_School Picklist'!$L$3:$L$81,1,FALSE))),"Please select a value from the drop-down menu",IF('DO NOT USE_Contact Formulas'!A542,"OK",NA()))</f>
        <v>#N/A</v>
      </c>
      <c r="P542" s="40" t="e">
        <f>IF(AND(NOT(ISBLANK('Captura de datos de CONTACTO'!P542)),NOT(ISNUMBER(MATCH("*@*.?*",'Captura de datos de CONTACTO'!P542,0)))),"Email must be in a valid format",IF('DO NOT USE_Contact Formulas'!A542,"OK",NA()))</f>
        <v>#N/A</v>
      </c>
      <c r="Q542" s="40" t="e">
        <f>IF(LEN('Captura de datos de CONTACTO'!Q542)&gt;50,"Parent/Guardian Name must be less than 50 characters",IF('DO NOT USE_Contact Formulas'!A542,"OK",NA()))</f>
        <v>#N/A</v>
      </c>
      <c r="R542" s="40" t="e">
        <f>IF(NOT(ISBLANK('Captura de datos de CONTACTO'!R542)),IF(AND(ISNUMBER('Captura de datos de CONTACTO'!R542),LEFT('Captura de datos de CONTACTO'!R542,1)&lt;&gt;"1",LEN('Captura de datos de CONTACTO'!R542)=10),"OK","Phone number must be valid format"),IF('DO NOT USE_Contact Formulas'!A542,"OK",NA()))</f>
        <v>#N/A</v>
      </c>
      <c r="S542" s="40" t="e">
        <f>IF(AND(NOT(ISBLANK('Captura de datos de CONTACTO'!S542)),ISNA(VLOOKUP('Captura de datos de CONTACTO'!S542,'DO NOT USE_School Picklist'!$N$3:$N$63,1,FALSE))),"Please select a value from the drop-down menu",IF('DO NOT USE_Contact Formulas'!A542,"OK",NA()))</f>
        <v>#N/A</v>
      </c>
      <c r="T542" s="53" t="e">
        <f>IF(AND(NOT(ISBLANK('Captura de datos de CONTACTO'!T542)),ISNA(VLOOKUP('Captura de datos de CONTACTO'!T542,'DO NOT USE_School Picklist'!$I$3:$I$5,1,FALSE))),"Please select a value from the drop-down menu",IF('DO NOT USE_Contact Formulas'!A542,"OK",NA()))</f>
        <v>#N/A</v>
      </c>
      <c r="U542" s="40" t="e">
        <f>IF(AND(NOT(ISBLANK('Captura de datos de CONTACTO'!U542)),ISNA(VLOOKUP('Captura de datos de CONTACTO'!U542,'DO NOT USE_School Picklist'!$E$3:$E$10,1,FALSE))),"Please select a value from the drop-down menu",IF('DO NOT USE_Contact Formulas'!A542,"OK",NA()))</f>
        <v>#N/A</v>
      </c>
      <c r="V542" s="53" t="e">
        <f>IF(AND(NOT(ISBLANK('Captura de datos de CONTACTO'!V542)),ISNA(VLOOKUP('Captura de datos de CONTACTO'!V542,'DO NOT USE_School Picklist'!$W$3:$W$9,1,FALSE))),"Please select a value from the drop-down menu",IF('DO NOT USE_Contact Formulas'!A542,"OK",NA()))</f>
        <v>#N/A</v>
      </c>
      <c r="W542" s="53" t="e">
        <f>IF(AND(NOT(ISBLANK('Captura de datos de CONTACTO'!W542)),ISNA(VLOOKUP('Captura de datos de CONTACTO'!W542,'DO NOT USE_School Picklist'!$W$3:$W$9,1,FALSE))),"Please select a value from the drop-down menu",IF('DO NOT USE_Case Formulas'!A542,"OK",NA()))</f>
        <v>#N/A</v>
      </c>
      <c r="X542" s="40" t="e">
        <f>IF(AND(NOT(ISBLANK('Captura de datos de CONTACTO'!X542)),ISNA(VLOOKUP('Captura de datos de CONTACTO'!X542,'DO NOT USE_School Picklist'!$F$3:$F$16,1,FALSE))),"Please select a value from the drop-down menu",IF('DO NOT USE_Contact Formulas'!A542,"OK",NA()))</f>
        <v>#N/A</v>
      </c>
      <c r="Y542" s="40" t="e">
        <f>IF(LEN('Captura de datos de CONTACTO'!Y542)&gt;100,"Classroom(s) must be less than 100 characters",IF('DO NOT USE_Contact Formulas'!A542,"OK",NA()))</f>
        <v>#N/A</v>
      </c>
      <c r="Z542" s="40" t="e">
        <f>IF(AND(NOT(ISBLANK('Captura de datos de CONTACTO'!Z542)),ISNA(VLOOKUP('Captura de datos de CONTACTO'!Z542,'DO NOT USE_School Picklist'!$K$3:$K$6,1,FALSE))),"Please select a value from the drop-down menu",IF('DO NOT USE_Contact Formulas'!A542,"OK",NA()))</f>
        <v>#N/A</v>
      </c>
      <c r="AA542" s="40" t="e">
        <f>IF(AND(NOT(ISBLANK('Captura de datos de CONTACTO'!AA542)),ISNA(VLOOKUP('Captura de datos de CONTACTO'!AA542,'DO NOT USE_School Picklist'!$D$3:$D$5,1,FALSE))),"Please select a value from the drop-down menu",IF('DO NOT USE_Contact Formulas'!A542,"OK",NA()))</f>
        <v>#N/A</v>
      </c>
      <c r="AB542" s="40"/>
      <c r="AC542" s="40" t="e">
        <f>IF(AND(NOT(ISBLANK('Captura de datos de CONTACTO'!AC542)),ISNA(VLOOKUP('Captura de datos de CONTACTO'!AC542,'DO NOT USE_School Picklist'!$G$3:$G$5,1,FALSE))),"Please select a value from the drop-down menu",IF('DO NOT USE_Contact Formulas'!A542,"OK",NA()))</f>
        <v>#N/A</v>
      </c>
      <c r="AD542" s="40"/>
      <c r="AE542" s="40" t="e">
        <f>IF(AND(NOT(ISBLANK('Captura de datos de CONTACTO'!AE542)),ISNA(VLOOKUP('Captura de datos de CONTACTO'!AE542,'DO NOT USE_School Picklist'!$H$3:$H$4,1,FALSE))),"Please select a value from the drop-down menu",IF('DO NOT USE_Contact Formulas'!A542,"OK",NA()))</f>
        <v>#N/A</v>
      </c>
      <c r="AF542" s="40" t="e">
        <f ca="1">IF('Captura de datos de CONTACTO'!AF542&gt;'DO NOT USE_School Picklist'!$C$3,"Test Date cannot be a future date",IF('DO NOT USE_Contact Formulas'!A542,"OK",NA()))</f>
        <v>#N/A</v>
      </c>
      <c r="AG542" s="53" t="e">
        <f>IF(AND('DO NOT USE_Contact Formulas'!A542,ISBLANK('Captura de datos de CONTACTO'!AB542)),"Lab Result Test Result is required",IF(AND(NOT(ISBLANK('Captura de datos de CONTACTO'!AB542)),ISNA(VLOOKUP('Captura de datos de CONTACTO'!AB542,'DO NOT USE_School Picklist'!$Q$3:$Q$8,1,FALSE))),"Please select a value from the drop-down menu",IF('DO NOT USE_Contact Formulas'!A542,"OK",NA())))</f>
        <v>#N/A</v>
      </c>
    </row>
    <row r="543" spans="1:33" x14ac:dyDescent="0.3">
      <c r="A543" s="39" t="e">
        <f>IF('DO NOT USE_Contact Formulas'!A543,IF('DO NOT USE_Contact Formulas'!B543,"Not all required fields are completed","OK"),NA())</f>
        <v>#N/A</v>
      </c>
      <c r="B543" s="40" t="e">
        <f>IF(AND('DO NOT USE_Contact Formulas'!A543,ISBLANK('Captura de datos de CONTACTO'!B543)),"First Name is required",IF(NOT(ISBLANK('Captura de datos de CONTACTO'!B543)),"OK",NA()))</f>
        <v>#N/A</v>
      </c>
      <c r="C543" s="40" t="e">
        <f>IF(AND('DO NOT USE_Contact Formulas'!A543,ISBLANK('Captura de datos de CONTACTO'!C543)),"Last Name is required",IF(NOT(ISBLANK('Captura de datos de CONTACTO'!C543)),"OK",NA()))</f>
        <v>#N/A</v>
      </c>
      <c r="D543" s="40" t="e">
        <f>IF(AND('DO NOT USE_Contact Formulas'!A543,ISBLANK('Captura de datos de CONTACTO'!D543)),"Birthdate is required",IF(NOT(ISBLANK('Captura de datos de CONTACTO'!D543)),"OK",NA()))</f>
        <v>#N/A</v>
      </c>
      <c r="E543" s="40" t="e">
        <f>IF(AND('DO NOT USE_Contact Formulas'!A543,ISBLANK('Captura de datos de CONTACTO'!E543)),"Mobile Phone is required",IF(NOT(ISBLANK('Captura de datos de CONTACTO'!E543)),IF(AND(ISNUMBER(VALUE('Captura de datos de CONTACTO'!E543)),LEFT('Captura de datos de CONTACTO'!E543,1)&lt;&gt;"1",LEN('Captura de datos de CONTACTO'!E543)=10),"OK","Phone number must be valid format"),NA()))</f>
        <v>#N/A</v>
      </c>
      <c r="F543" s="40" t="e">
        <f>IF(LEN('Captura de datos de CONTACTO'!F543)&gt;255,"Home Street Address must be less than 255 characters",IF('DO NOT USE_Contact Formulas'!A543,"OK",NA()))</f>
        <v>#N/A</v>
      </c>
      <c r="G543" s="40" t="e">
        <f>IF(LEN('Captura de datos de CONTACTO'!G543)&gt;40,"City must be less than 40 characters",IF('DO NOT USE_Contact Formulas'!A543,"OK",NA()))</f>
        <v>#N/A</v>
      </c>
      <c r="H543" s="40" t="e">
        <f>IF(AND(NOT(ISBLANK('Captura de datos de CONTACTO'!H543)),ISNA(VLOOKUP('Captura de datos de CONTACTO'!H543,'DO NOT USE_School Picklist'!$P$3:$P$52,1,FALSE))),"Please select a value from the drop-down menu",IF('DO NOT USE_Contact Formulas'!A543,"OK",NA()))</f>
        <v>#N/A</v>
      </c>
      <c r="I543" s="40" t="e">
        <f>IF(AND('DO NOT USE_Contact Formulas'!A543,ISBLANK('Captura de datos de CONTACTO'!I543)),"Zip is required",IF(ISBLANK('Captura de datos de CONTACTO'!I543),NA(),"OK"))</f>
        <v>#N/A</v>
      </c>
      <c r="J543" s="40" t="e">
        <f>IF(AND('DO NOT USE_Contact Formulas'!A543,ISBLANK('Captura de datos de CONTACTO'!J543)),"Student or Staff? is required",IF(ISBLANK('Captura de datos de CONTACTO'!J543),NA(),IF(ISNA(VLOOKUP('Captura de datos de CONTACTO'!J543,'DO NOT USE_School Picklist'!$B$3:$B$6,1,FALSE)),"Please select a value from the drop-down menu","OK")))</f>
        <v>#N/A</v>
      </c>
      <c r="K543" s="40" t="e">
        <f>IF(AND('Captura de datos de CONTACTO'!J543='DO NOT USE_School Picklist'!$B$4,ISBLANK('Captura de datos de CONTACTO'!K543)),"Occupation/Job Title is required if Student or Staff? is Yes, staff/faculty or volunteer",IF('DO NOT USE_Contact Formulas'!A543,"OK",NA()))</f>
        <v>#N/A</v>
      </c>
      <c r="L543" s="40" t="e">
        <f ca="1">IF('Captura de datos de CONTACTO'!L543&gt;'DO NOT USE_School Picklist'!$C$3,"Date last on school campus/facility cannot be a future date",IF('DO NOT USE_Contact Formulas'!A543,IF(ISBLANK('Captura de datos de CONTACTO'!L543),"Date last on school campus/facility is required","OK"),NA()))</f>
        <v>#N/A</v>
      </c>
      <c r="M543" s="41" t="e">
        <f ca="1">IF('Captura de datos de CONTACTO'!M543&gt;'DO NOT USE_School Picklist'!$C$3,"Last Exposure Date cannot be a future date",IF('DO NOT USE_Contact Formulas'!A543,IF(ISBLANK('Captura de datos de CONTACTO'!M543),"Last Exposure Date is required","OK"),NA()))</f>
        <v>#N/A</v>
      </c>
      <c r="N543" s="41" t="e">
        <f>IF(AND('DO NOT USE_Contact Formulas'!A543,ISBLANK('Captura de datos de CONTACTO'!N543)),"Specific Place in the Location is required",IF(ISBLANK('Captura de datos de CONTACTO'!N543),NA(),"OK"))</f>
        <v>#N/A</v>
      </c>
      <c r="O543" s="40" t="e">
        <f>IF(AND(NOT(ISBLANK('Captura de datos de CONTACTO'!O543)),ISNA(VLOOKUP('Captura de datos de CONTACTO'!O543,'DO NOT USE_School Picklist'!$L$3:$L$81,1,FALSE))),"Please select a value from the drop-down menu",IF('DO NOT USE_Contact Formulas'!A543,"OK",NA()))</f>
        <v>#N/A</v>
      </c>
      <c r="P543" s="40" t="e">
        <f>IF(AND(NOT(ISBLANK('Captura de datos de CONTACTO'!P543)),NOT(ISNUMBER(MATCH("*@*.?*",'Captura de datos de CONTACTO'!P543,0)))),"Email must be in a valid format",IF('DO NOT USE_Contact Formulas'!A543,"OK",NA()))</f>
        <v>#N/A</v>
      </c>
      <c r="Q543" s="40" t="e">
        <f>IF(LEN('Captura de datos de CONTACTO'!Q543)&gt;50,"Parent/Guardian Name must be less than 50 characters",IF('DO NOT USE_Contact Formulas'!A543,"OK",NA()))</f>
        <v>#N/A</v>
      </c>
      <c r="R543" s="40" t="e">
        <f>IF(NOT(ISBLANK('Captura de datos de CONTACTO'!R543)),IF(AND(ISNUMBER('Captura de datos de CONTACTO'!R543),LEFT('Captura de datos de CONTACTO'!R543,1)&lt;&gt;"1",LEN('Captura de datos de CONTACTO'!R543)=10),"OK","Phone number must be valid format"),IF('DO NOT USE_Contact Formulas'!A543,"OK",NA()))</f>
        <v>#N/A</v>
      </c>
      <c r="S543" s="40" t="e">
        <f>IF(AND(NOT(ISBLANK('Captura de datos de CONTACTO'!S543)),ISNA(VLOOKUP('Captura de datos de CONTACTO'!S543,'DO NOT USE_School Picklist'!$N$3:$N$63,1,FALSE))),"Please select a value from the drop-down menu",IF('DO NOT USE_Contact Formulas'!A543,"OK",NA()))</f>
        <v>#N/A</v>
      </c>
      <c r="T543" s="53" t="e">
        <f>IF(AND(NOT(ISBLANK('Captura de datos de CONTACTO'!T543)),ISNA(VLOOKUP('Captura de datos de CONTACTO'!T543,'DO NOT USE_School Picklist'!$I$3:$I$5,1,FALSE))),"Please select a value from the drop-down menu",IF('DO NOT USE_Contact Formulas'!A543,"OK",NA()))</f>
        <v>#N/A</v>
      </c>
      <c r="U543" s="40" t="e">
        <f>IF(AND(NOT(ISBLANK('Captura de datos de CONTACTO'!U543)),ISNA(VLOOKUP('Captura de datos de CONTACTO'!U543,'DO NOT USE_School Picklist'!$E$3:$E$10,1,FALSE))),"Please select a value from the drop-down menu",IF('DO NOT USE_Contact Formulas'!A543,"OK",NA()))</f>
        <v>#N/A</v>
      </c>
      <c r="V543" s="53" t="e">
        <f>IF(AND(NOT(ISBLANK('Captura de datos de CONTACTO'!V543)),ISNA(VLOOKUP('Captura de datos de CONTACTO'!V543,'DO NOT USE_School Picklist'!$W$3:$W$9,1,FALSE))),"Please select a value from the drop-down menu",IF('DO NOT USE_Contact Formulas'!A543,"OK",NA()))</f>
        <v>#N/A</v>
      </c>
      <c r="W543" s="53" t="e">
        <f>IF(AND(NOT(ISBLANK('Captura de datos de CONTACTO'!W543)),ISNA(VLOOKUP('Captura de datos de CONTACTO'!W543,'DO NOT USE_School Picklist'!$W$3:$W$9,1,FALSE))),"Please select a value from the drop-down menu",IF('DO NOT USE_Case Formulas'!A543,"OK",NA()))</f>
        <v>#N/A</v>
      </c>
      <c r="X543" s="40" t="e">
        <f>IF(AND(NOT(ISBLANK('Captura de datos de CONTACTO'!X543)),ISNA(VLOOKUP('Captura de datos de CONTACTO'!X543,'DO NOT USE_School Picklist'!$F$3:$F$16,1,FALSE))),"Please select a value from the drop-down menu",IF('DO NOT USE_Contact Formulas'!A543,"OK",NA()))</f>
        <v>#N/A</v>
      </c>
      <c r="Y543" s="40" t="e">
        <f>IF(LEN('Captura de datos de CONTACTO'!Y543)&gt;100,"Classroom(s) must be less than 100 characters",IF('DO NOT USE_Contact Formulas'!A543,"OK",NA()))</f>
        <v>#N/A</v>
      </c>
      <c r="Z543" s="40" t="e">
        <f>IF(AND(NOT(ISBLANK('Captura de datos de CONTACTO'!Z543)),ISNA(VLOOKUP('Captura de datos de CONTACTO'!Z543,'DO NOT USE_School Picklist'!$K$3:$K$6,1,FALSE))),"Please select a value from the drop-down menu",IF('DO NOT USE_Contact Formulas'!A543,"OK",NA()))</f>
        <v>#N/A</v>
      </c>
      <c r="AA543" s="40" t="e">
        <f>IF(AND(NOT(ISBLANK('Captura de datos de CONTACTO'!AA543)),ISNA(VLOOKUP('Captura de datos de CONTACTO'!AA543,'DO NOT USE_School Picklist'!$D$3:$D$5,1,FALSE))),"Please select a value from the drop-down menu",IF('DO NOT USE_Contact Formulas'!A543,"OK",NA()))</f>
        <v>#N/A</v>
      </c>
      <c r="AB543" s="40"/>
      <c r="AC543" s="40" t="e">
        <f>IF(AND(NOT(ISBLANK('Captura de datos de CONTACTO'!AC543)),ISNA(VLOOKUP('Captura de datos de CONTACTO'!AC543,'DO NOT USE_School Picklist'!$G$3:$G$5,1,FALSE))),"Please select a value from the drop-down menu",IF('DO NOT USE_Contact Formulas'!A543,"OK",NA()))</f>
        <v>#N/A</v>
      </c>
      <c r="AD543" s="40"/>
      <c r="AE543" s="40" t="e">
        <f>IF(AND(NOT(ISBLANK('Captura de datos de CONTACTO'!AE543)),ISNA(VLOOKUP('Captura de datos de CONTACTO'!AE543,'DO NOT USE_School Picklist'!$H$3:$H$4,1,FALSE))),"Please select a value from the drop-down menu",IF('DO NOT USE_Contact Formulas'!A543,"OK",NA()))</f>
        <v>#N/A</v>
      </c>
      <c r="AF543" s="40" t="e">
        <f ca="1">IF('Captura de datos de CONTACTO'!AF543&gt;'DO NOT USE_School Picklist'!$C$3,"Test Date cannot be a future date",IF('DO NOT USE_Contact Formulas'!A543,"OK",NA()))</f>
        <v>#N/A</v>
      </c>
      <c r="AG543" s="53" t="e">
        <f>IF(AND('DO NOT USE_Contact Formulas'!A543,ISBLANK('Captura de datos de CONTACTO'!AB543)),"Lab Result Test Result is required",IF(AND(NOT(ISBLANK('Captura de datos de CONTACTO'!AB543)),ISNA(VLOOKUP('Captura de datos de CONTACTO'!AB543,'DO NOT USE_School Picklist'!$Q$3:$Q$8,1,FALSE))),"Please select a value from the drop-down menu",IF('DO NOT USE_Contact Formulas'!A543,"OK",NA())))</f>
        <v>#N/A</v>
      </c>
    </row>
    <row r="544" spans="1:33" x14ac:dyDescent="0.3">
      <c r="A544" s="39" t="e">
        <f>IF('DO NOT USE_Contact Formulas'!A544,IF('DO NOT USE_Contact Formulas'!B544,"Not all required fields are completed","OK"),NA())</f>
        <v>#N/A</v>
      </c>
      <c r="B544" s="40" t="e">
        <f>IF(AND('DO NOT USE_Contact Formulas'!A544,ISBLANK('Captura de datos de CONTACTO'!B544)),"First Name is required",IF(NOT(ISBLANK('Captura de datos de CONTACTO'!B544)),"OK",NA()))</f>
        <v>#N/A</v>
      </c>
      <c r="C544" s="40" t="e">
        <f>IF(AND('DO NOT USE_Contact Formulas'!A544,ISBLANK('Captura de datos de CONTACTO'!C544)),"Last Name is required",IF(NOT(ISBLANK('Captura de datos de CONTACTO'!C544)),"OK",NA()))</f>
        <v>#N/A</v>
      </c>
      <c r="D544" s="40" t="e">
        <f>IF(AND('DO NOT USE_Contact Formulas'!A544,ISBLANK('Captura de datos de CONTACTO'!D544)),"Birthdate is required",IF(NOT(ISBLANK('Captura de datos de CONTACTO'!D544)),"OK",NA()))</f>
        <v>#N/A</v>
      </c>
      <c r="E544" s="40" t="e">
        <f>IF(AND('DO NOT USE_Contact Formulas'!A544,ISBLANK('Captura de datos de CONTACTO'!E544)),"Mobile Phone is required",IF(NOT(ISBLANK('Captura de datos de CONTACTO'!E544)),IF(AND(ISNUMBER(VALUE('Captura de datos de CONTACTO'!E544)),LEFT('Captura de datos de CONTACTO'!E544,1)&lt;&gt;"1",LEN('Captura de datos de CONTACTO'!E544)=10),"OK","Phone number must be valid format"),NA()))</f>
        <v>#N/A</v>
      </c>
      <c r="F544" s="40" t="e">
        <f>IF(LEN('Captura de datos de CONTACTO'!F544)&gt;255,"Home Street Address must be less than 255 characters",IF('DO NOT USE_Contact Formulas'!A544,"OK",NA()))</f>
        <v>#N/A</v>
      </c>
      <c r="G544" s="40" t="e">
        <f>IF(LEN('Captura de datos de CONTACTO'!G544)&gt;40,"City must be less than 40 characters",IF('DO NOT USE_Contact Formulas'!A544,"OK",NA()))</f>
        <v>#N/A</v>
      </c>
      <c r="H544" s="40" t="e">
        <f>IF(AND(NOT(ISBLANK('Captura de datos de CONTACTO'!H544)),ISNA(VLOOKUP('Captura de datos de CONTACTO'!H544,'DO NOT USE_School Picklist'!$P$3:$P$52,1,FALSE))),"Please select a value from the drop-down menu",IF('DO NOT USE_Contact Formulas'!A544,"OK",NA()))</f>
        <v>#N/A</v>
      </c>
      <c r="I544" s="40" t="e">
        <f>IF(AND('DO NOT USE_Contact Formulas'!A544,ISBLANK('Captura de datos de CONTACTO'!I544)),"Zip is required",IF(ISBLANK('Captura de datos de CONTACTO'!I544),NA(),"OK"))</f>
        <v>#N/A</v>
      </c>
      <c r="J544" s="40" t="e">
        <f>IF(AND('DO NOT USE_Contact Formulas'!A544,ISBLANK('Captura de datos de CONTACTO'!J544)),"Student or Staff? is required",IF(ISBLANK('Captura de datos de CONTACTO'!J544),NA(),IF(ISNA(VLOOKUP('Captura de datos de CONTACTO'!J544,'DO NOT USE_School Picklist'!$B$3:$B$6,1,FALSE)),"Please select a value from the drop-down menu","OK")))</f>
        <v>#N/A</v>
      </c>
      <c r="K544" s="40" t="e">
        <f>IF(AND('Captura de datos de CONTACTO'!J544='DO NOT USE_School Picklist'!$B$4,ISBLANK('Captura de datos de CONTACTO'!K544)),"Occupation/Job Title is required if Student or Staff? is Yes, staff/faculty or volunteer",IF('DO NOT USE_Contact Formulas'!A544,"OK",NA()))</f>
        <v>#N/A</v>
      </c>
      <c r="L544" s="40" t="e">
        <f ca="1">IF('Captura de datos de CONTACTO'!L544&gt;'DO NOT USE_School Picklist'!$C$3,"Date last on school campus/facility cannot be a future date",IF('DO NOT USE_Contact Formulas'!A544,IF(ISBLANK('Captura de datos de CONTACTO'!L544),"Date last on school campus/facility is required","OK"),NA()))</f>
        <v>#N/A</v>
      </c>
      <c r="M544" s="41" t="e">
        <f ca="1">IF('Captura de datos de CONTACTO'!M544&gt;'DO NOT USE_School Picklist'!$C$3,"Last Exposure Date cannot be a future date",IF('DO NOT USE_Contact Formulas'!A544,IF(ISBLANK('Captura de datos de CONTACTO'!M544),"Last Exposure Date is required","OK"),NA()))</f>
        <v>#N/A</v>
      </c>
      <c r="N544" s="41" t="e">
        <f>IF(AND('DO NOT USE_Contact Formulas'!A544,ISBLANK('Captura de datos de CONTACTO'!N544)),"Specific Place in the Location is required",IF(ISBLANK('Captura de datos de CONTACTO'!N544),NA(),"OK"))</f>
        <v>#N/A</v>
      </c>
      <c r="O544" s="40" t="e">
        <f>IF(AND(NOT(ISBLANK('Captura de datos de CONTACTO'!O544)),ISNA(VLOOKUP('Captura de datos de CONTACTO'!O544,'DO NOT USE_School Picklist'!$L$3:$L$81,1,FALSE))),"Please select a value from the drop-down menu",IF('DO NOT USE_Contact Formulas'!A544,"OK",NA()))</f>
        <v>#N/A</v>
      </c>
      <c r="P544" s="40" t="e">
        <f>IF(AND(NOT(ISBLANK('Captura de datos de CONTACTO'!P544)),NOT(ISNUMBER(MATCH("*@*.?*",'Captura de datos de CONTACTO'!P544,0)))),"Email must be in a valid format",IF('DO NOT USE_Contact Formulas'!A544,"OK",NA()))</f>
        <v>#N/A</v>
      </c>
      <c r="Q544" s="40" t="e">
        <f>IF(LEN('Captura de datos de CONTACTO'!Q544)&gt;50,"Parent/Guardian Name must be less than 50 characters",IF('DO NOT USE_Contact Formulas'!A544,"OK",NA()))</f>
        <v>#N/A</v>
      </c>
      <c r="R544" s="40" t="e">
        <f>IF(NOT(ISBLANK('Captura de datos de CONTACTO'!R544)),IF(AND(ISNUMBER('Captura de datos de CONTACTO'!R544),LEFT('Captura de datos de CONTACTO'!R544,1)&lt;&gt;"1",LEN('Captura de datos de CONTACTO'!R544)=10),"OK","Phone number must be valid format"),IF('DO NOT USE_Contact Formulas'!A544,"OK",NA()))</f>
        <v>#N/A</v>
      </c>
      <c r="S544" s="40" t="e">
        <f>IF(AND(NOT(ISBLANK('Captura de datos de CONTACTO'!S544)),ISNA(VLOOKUP('Captura de datos de CONTACTO'!S544,'DO NOT USE_School Picklist'!$N$3:$N$63,1,FALSE))),"Please select a value from the drop-down menu",IF('DO NOT USE_Contact Formulas'!A544,"OK",NA()))</f>
        <v>#N/A</v>
      </c>
      <c r="T544" s="53" t="e">
        <f>IF(AND(NOT(ISBLANK('Captura de datos de CONTACTO'!T544)),ISNA(VLOOKUP('Captura de datos de CONTACTO'!T544,'DO NOT USE_School Picklist'!$I$3:$I$5,1,FALSE))),"Please select a value from the drop-down menu",IF('DO NOT USE_Contact Formulas'!A544,"OK",NA()))</f>
        <v>#N/A</v>
      </c>
      <c r="U544" s="40" t="e">
        <f>IF(AND(NOT(ISBLANK('Captura de datos de CONTACTO'!U544)),ISNA(VLOOKUP('Captura de datos de CONTACTO'!U544,'DO NOT USE_School Picklist'!$E$3:$E$10,1,FALSE))),"Please select a value from the drop-down menu",IF('DO NOT USE_Contact Formulas'!A544,"OK",NA()))</f>
        <v>#N/A</v>
      </c>
      <c r="V544" s="53" t="e">
        <f>IF(AND(NOT(ISBLANK('Captura de datos de CONTACTO'!V544)),ISNA(VLOOKUP('Captura de datos de CONTACTO'!V544,'DO NOT USE_School Picklist'!$W$3:$W$9,1,FALSE))),"Please select a value from the drop-down menu",IF('DO NOT USE_Contact Formulas'!A544,"OK",NA()))</f>
        <v>#N/A</v>
      </c>
      <c r="W544" s="53" t="e">
        <f>IF(AND(NOT(ISBLANK('Captura de datos de CONTACTO'!W544)),ISNA(VLOOKUP('Captura de datos de CONTACTO'!W544,'DO NOT USE_School Picklist'!$W$3:$W$9,1,FALSE))),"Please select a value from the drop-down menu",IF('DO NOT USE_Case Formulas'!A544,"OK",NA()))</f>
        <v>#N/A</v>
      </c>
      <c r="X544" s="40" t="e">
        <f>IF(AND(NOT(ISBLANK('Captura de datos de CONTACTO'!X544)),ISNA(VLOOKUP('Captura de datos de CONTACTO'!X544,'DO NOT USE_School Picklist'!$F$3:$F$16,1,FALSE))),"Please select a value from the drop-down menu",IF('DO NOT USE_Contact Formulas'!A544,"OK",NA()))</f>
        <v>#N/A</v>
      </c>
      <c r="Y544" s="40" t="e">
        <f>IF(LEN('Captura de datos de CONTACTO'!Y544)&gt;100,"Classroom(s) must be less than 100 characters",IF('DO NOT USE_Contact Formulas'!A544,"OK",NA()))</f>
        <v>#N/A</v>
      </c>
      <c r="Z544" s="40" t="e">
        <f>IF(AND(NOT(ISBLANK('Captura de datos de CONTACTO'!Z544)),ISNA(VLOOKUP('Captura de datos de CONTACTO'!Z544,'DO NOT USE_School Picklist'!$K$3:$K$6,1,FALSE))),"Please select a value from the drop-down menu",IF('DO NOT USE_Contact Formulas'!A544,"OK",NA()))</f>
        <v>#N/A</v>
      </c>
      <c r="AA544" s="40" t="e">
        <f>IF(AND(NOT(ISBLANK('Captura de datos de CONTACTO'!AA544)),ISNA(VLOOKUP('Captura de datos de CONTACTO'!AA544,'DO NOT USE_School Picklist'!$D$3:$D$5,1,FALSE))),"Please select a value from the drop-down menu",IF('DO NOT USE_Contact Formulas'!A544,"OK",NA()))</f>
        <v>#N/A</v>
      </c>
      <c r="AB544" s="40"/>
      <c r="AC544" s="40" t="e">
        <f>IF(AND(NOT(ISBLANK('Captura de datos de CONTACTO'!AC544)),ISNA(VLOOKUP('Captura de datos de CONTACTO'!AC544,'DO NOT USE_School Picklist'!$G$3:$G$5,1,FALSE))),"Please select a value from the drop-down menu",IF('DO NOT USE_Contact Formulas'!A544,"OK",NA()))</f>
        <v>#N/A</v>
      </c>
      <c r="AD544" s="40"/>
      <c r="AE544" s="40" t="e">
        <f>IF(AND(NOT(ISBLANK('Captura de datos de CONTACTO'!AE544)),ISNA(VLOOKUP('Captura de datos de CONTACTO'!AE544,'DO NOT USE_School Picklist'!$H$3:$H$4,1,FALSE))),"Please select a value from the drop-down menu",IF('DO NOT USE_Contact Formulas'!A544,"OK",NA()))</f>
        <v>#N/A</v>
      </c>
      <c r="AF544" s="40" t="e">
        <f ca="1">IF('Captura de datos de CONTACTO'!AF544&gt;'DO NOT USE_School Picklist'!$C$3,"Test Date cannot be a future date",IF('DO NOT USE_Contact Formulas'!A544,"OK",NA()))</f>
        <v>#N/A</v>
      </c>
      <c r="AG544" s="53" t="e">
        <f>IF(AND('DO NOT USE_Contact Formulas'!A544,ISBLANK('Captura de datos de CONTACTO'!AB544)),"Lab Result Test Result is required",IF(AND(NOT(ISBLANK('Captura de datos de CONTACTO'!AB544)),ISNA(VLOOKUP('Captura de datos de CONTACTO'!AB544,'DO NOT USE_School Picklist'!$Q$3:$Q$8,1,FALSE))),"Please select a value from the drop-down menu",IF('DO NOT USE_Contact Formulas'!A544,"OK",NA())))</f>
        <v>#N/A</v>
      </c>
    </row>
    <row r="545" spans="1:33" x14ac:dyDescent="0.3">
      <c r="A545" s="39" t="e">
        <f>IF('DO NOT USE_Contact Formulas'!A545,IF('DO NOT USE_Contact Formulas'!B545,"Not all required fields are completed","OK"),NA())</f>
        <v>#N/A</v>
      </c>
      <c r="B545" s="40" t="e">
        <f>IF(AND('DO NOT USE_Contact Formulas'!A545,ISBLANK('Captura de datos de CONTACTO'!B545)),"First Name is required",IF(NOT(ISBLANK('Captura de datos de CONTACTO'!B545)),"OK",NA()))</f>
        <v>#N/A</v>
      </c>
      <c r="C545" s="40" t="e">
        <f>IF(AND('DO NOT USE_Contact Formulas'!A545,ISBLANK('Captura de datos de CONTACTO'!C545)),"Last Name is required",IF(NOT(ISBLANK('Captura de datos de CONTACTO'!C545)),"OK",NA()))</f>
        <v>#N/A</v>
      </c>
      <c r="D545" s="40" t="e">
        <f>IF(AND('DO NOT USE_Contact Formulas'!A545,ISBLANK('Captura de datos de CONTACTO'!D545)),"Birthdate is required",IF(NOT(ISBLANK('Captura de datos de CONTACTO'!D545)),"OK",NA()))</f>
        <v>#N/A</v>
      </c>
      <c r="E545" s="40" t="e">
        <f>IF(AND('DO NOT USE_Contact Formulas'!A545,ISBLANK('Captura de datos de CONTACTO'!E545)),"Mobile Phone is required",IF(NOT(ISBLANK('Captura de datos de CONTACTO'!E545)),IF(AND(ISNUMBER(VALUE('Captura de datos de CONTACTO'!E545)),LEFT('Captura de datos de CONTACTO'!E545,1)&lt;&gt;"1",LEN('Captura de datos de CONTACTO'!E545)=10),"OK","Phone number must be valid format"),NA()))</f>
        <v>#N/A</v>
      </c>
      <c r="F545" s="40" t="e">
        <f>IF(LEN('Captura de datos de CONTACTO'!F545)&gt;255,"Home Street Address must be less than 255 characters",IF('DO NOT USE_Contact Formulas'!A545,"OK",NA()))</f>
        <v>#N/A</v>
      </c>
      <c r="G545" s="40" t="e">
        <f>IF(LEN('Captura de datos de CONTACTO'!G545)&gt;40,"City must be less than 40 characters",IF('DO NOT USE_Contact Formulas'!A545,"OK",NA()))</f>
        <v>#N/A</v>
      </c>
      <c r="H545" s="40" t="e">
        <f>IF(AND(NOT(ISBLANK('Captura de datos de CONTACTO'!H545)),ISNA(VLOOKUP('Captura de datos de CONTACTO'!H545,'DO NOT USE_School Picklist'!$P$3:$P$52,1,FALSE))),"Please select a value from the drop-down menu",IF('DO NOT USE_Contact Formulas'!A545,"OK",NA()))</f>
        <v>#N/A</v>
      </c>
      <c r="I545" s="40" t="e">
        <f>IF(AND('DO NOT USE_Contact Formulas'!A545,ISBLANK('Captura de datos de CONTACTO'!I545)),"Zip is required",IF(ISBLANK('Captura de datos de CONTACTO'!I545),NA(),"OK"))</f>
        <v>#N/A</v>
      </c>
      <c r="J545" s="40" t="e">
        <f>IF(AND('DO NOT USE_Contact Formulas'!A545,ISBLANK('Captura de datos de CONTACTO'!J545)),"Student or Staff? is required",IF(ISBLANK('Captura de datos de CONTACTO'!J545),NA(),IF(ISNA(VLOOKUP('Captura de datos de CONTACTO'!J545,'DO NOT USE_School Picklist'!$B$3:$B$6,1,FALSE)),"Please select a value from the drop-down menu","OK")))</f>
        <v>#N/A</v>
      </c>
      <c r="K545" s="40" t="e">
        <f>IF(AND('Captura de datos de CONTACTO'!J545='DO NOT USE_School Picklist'!$B$4,ISBLANK('Captura de datos de CONTACTO'!K545)),"Occupation/Job Title is required if Student or Staff? is Yes, staff/faculty or volunteer",IF('DO NOT USE_Contact Formulas'!A545,"OK",NA()))</f>
        <v>#N/A</v>
      </c>
      <c r="L545" s="40" t="e">
        <f ca="1">IF('Captura de datos de CONTACTO'!L545&gt;'DO NOT USE_School Picklist'!$C$3,"Date last on school campus/facility cannot be a future date",IF('DO NOT USE_Contact Formulas'!A545,IF(ISBLANK('Captura de datos de CONTACTO'!L545),"Date last on school campus/facility is required","OK"),NA()))</f>
        <v>#N/A</v>
      </c>
      <c r="M545" s="41" t="e">
        <f ca="1">IF('Captura de datos de CONTACTO'!M545&gt;'DO NOT USE_School Picklist'!$C$3,"Last Exposure Date cannot be a future date",IF('DO NOT USE_Contact Formulas'!A545,IF(ISBLANK('Captura de datos de CONTACTO'!M545),"Last Exposure Date is required","OK"),NA()))</f>
        <v>#N/A</v>
      </c>
      <c r="N545" s="41" t="e">
        <f>IF(AND('DO NOT USE_Contact Formulas'!A545,ISBLANK('Captura de datos de CONTACTO'!N545)),"Specific Place in the Location is required",IF(ISBLANK('Captura de datos de CONTACTO'!N545),NA(),"OK"))</f>
        <v>#N/A</v>
      </c>
      <c r="O545" s="40" t="e">
        <f>IF(AND(NOT(ISBLANK('Captura de datos de CONTACTO'!O545)),ISNA(VLOOKUP('Captura de datos de CONTACTO'!O545,'DO NOT USE_School Picklist'!$L$3:$L$81,1,FALSE))),"Please select a value from the drop-down menu",IF('DO NOT USE_Contact Formulas'!A545,"OK",NA()))</f>
        <v>#N/A</v>
      </c>
      <c r="P545" s="40" t="e">
        <f>IF(AND(NOT(ISBLANK('Captura de datos de CONTACTO'!P545)),NOT(ISNUMBER(MATCH("*@*.?*",'Captura de datos de CONTACTO'!P545,0)))),"Email must be in a valid format",IF('DO NOT USE_Contact Formulas'!A545,"OK",NA()))</f>
        <v>#N/A</v>
      </c>
      <c r="Q545" s="40" t="e">
        <f>IF(LEN('Captura de datos de CONTACTO'!Q545)&gt;50,"Parent/Guardian Name must be less than 50 characters",IF('DO NOT USE_Contact Formulas'!A545,"OK",NA()))</f>
        <v>#N/A</v>
      </c>
      <c r="R545" s="40" t="e">
        <f>IF(NOT(ISBLANK('Captura de datos de CONTACTO'!R545)),IF(AND(ISNUMBER('Captura de datos de CONTACTO'!R545),LEFT('Captura de datos de CONTACTO'!R545,1)&lt;&gt;"1",LEN('Captura de datos de CONTACTO'!R545)=10),"OK","Phone number must be valid format"),IF('DO NOT USE_Contact Formulas'!A545,"OK",NA()))</f>
        <v>#N/A</v>
      </c>
      <c r="S545" s="40" t="e">
        <f>IF(AND(NOT(ISBLANK('Captura de datos de CONTACTO'!S545)),ISNA(VLOOKUP('Captura de datos de CONTACTO'!S545,'DO NOT USE_School Picklist'!$N$3:$N$63,1,FALSE))),"Please select a value from the drop-down menu",IF('DO NOT USE_Contact Formulas'!A545,"OK",NA()))</f>
        <v>#N/A</v>
      </c>
      <c r="T545" s="53" t="e">
        <f>IF(AND(NOT(ISBLANK('Captura de datos de CONTACTO'!T545)),ISNA(VLOOKUP('Captura de datos de CONTACTO'!T545,'DO NOT USE_School Picklist'!$I$3:$I$5,1,FALSE))),"Please select a value from the drop-down menu",IF('DO NOT USE_Contact Formulas'!A545,"OK",NA()))</f>
        <v>#N/A</v>
      </c>
      <c r="U545" s="40" t="e">
        <f>IF(AND(NOT(ISBLANK('Captura de datos de CONTACTO'!U545)),ISNA(VLOOKUP('Captura de datos de CONTACTO'!U545,'DO NOT USE_School Picklist'!$E$3:$E$10,1,FALSE))),"Please select a value from the drop-down menu",IF('DO NOT USE_Contact Formulas'!A545,"OK",NA()))</f>
        <v>#N/A</v>
      </c>
      <c r="V545" s="53" t="e">
        <f>IF(AND(NOT(ISBLANK('Captura de datos de CONTACTO'!V545)),ISNA(VLOOKUP('Captura de datos de CONTACTO'!V545,'DO NOT USE_School Picklist'!$W$3:$W$9,1,FALSE))),"Please select a value from the drop-down menu",IF('DO NOT USE_Contact Formulas'!A545,"OK",NA()))</f>
        <v>#N/A</v>
      </c>
      <c r="W545" s="53" t="e">
        <f>IF(AND(NOT(ISBLANK('Captura de datos de CONTACTO'!W545)),ISNA(VLOOKUP('Captura de datos de CONTACTO'!W545,'DO NOT USE_School Picklist'!$W$3:$W$9,1,FALSE))),"Please select a value from the drop-down menu",IF('DO NOT USE_Case Formulas'!A545,"OK",NA()))</f>
        <v>#N/A</v>
      </c>
      <c r="X545" s="40" t="e">
        <f>IF(AND(NOT(ISBLANK('Captura de datos de CONTACTO'!X545)),ISNA(VLOOKUP('Captura de datos de CONTACTO'!X545,'DO NOT USE_School Picklist'!$F$3:$F$16,1,FALSE))),"Please select a value from the drop-down menu",IF('DO NOT USE_Contact Formulas'!A545,"OK",NA()))</f>
        <v>#N/A</v>
      </c>
      <c r="Y545" s="40" t="e">
        <f>IF(LEN('Captura de datos de CONTACTO'!Y545)&gt;100,"Classroom(s) must be less than 100 characters",IF('DO NOT USE_Contact Formulas'!A545,"OK",NA()))</f>
        <v>#N/A</v>
      </c>
      <c r="Z545" s="40" t="e">
        <f>IF(AND(NOT(ISBLANK('Captura de datos de CONTACTO'!Z545)),ISNA(VLOOKUP('Captura de datos de CONTACTO'!Z545,'DO NOT USE_School Picklist'!$K$3:$K$6,1,FALSE))),"Please select a value from the drop-down menu",IF('DO NOT USE_Contact Formulas'!A545,"OK",NA()))</f>
        <v>#N/A</v>
      </c>
      <c r="AA545" s="40" t="e">
        <f>IF(AND(NOT(ISBLANK('Captura de datos de CONTACTO'!AA545)),ISNA(VLOOKUP('Captura de datos de CONTACTO'!AA545,'DO NOT USE_School Picklist'!$D$3:$D$5,1,FALSE))),"Please select a value from the drop-down menu",IF('DO NOT USE_Contact Formulas'!A545,"OK",NA()))</f>
        <v>#N/A</v>
      </c>
      <c r="AB545" s="40"/>
      <c r="AC545" s="40" t="e">
        <f>IF(AND(NOT(ISBLANK('Captura de datos de CONTACTO'!AC545)),ISNA(VLOOKUP('Captura de datos de CONTACTO'!AC545,'DO NOT USE_School Picklist'!$G$3:$G$5,1,FALSE))),"Please select a value from the drop-down menu",IF('DO NOT USE_Contact Formulas'!A545,"OK",NA()))</f>
        <v>#N/A</v>
      </c>
      <c r="AD545" s="40"/>
      <c r="AE545" s="40" t="e">
        <f>IF(AND(NOT(ISBLANK('Captura de datos de CONTACTO'!AE545)),ISNA(VLOOKUP('Captura de datos de CONTACTO'!AE545,'DO NOT USE_School Picklist'!$H$3:$H$4,1,FALSE))),"Please select a value from the drop-down menu",IF('DO NOT USE_Contact Formulas'!A545,"OK",NA()))</f>
        <v>#N/A</v>
      </c>
      <c r="AF545" s="40" t="e">
        <f ca="1">IF('Captura de datos de CONTACTO'!AF545&gt;'DO NOT USE_School Picklist'!$C$3,"Test Date cannot be a future date",IF('DO NOT USE_Contact Formulas'!A545,"OK",NA()))</f>
        <v>#N/A</v>
      </c>
      <c r="AG545" s="53" t="e">
        <f>IF(AND('DO NOT USE_Contact Formulas'!A545,ISBLANK('Captura de datos de CONTACTO'!AB545)),"Lab Result Test Result is required",IF(AND(NOT(ISBLANK('Captura de datos de CONTACTO'!AB545)),ISNA(VLOOKUP('Captura de datos de CONTACTO'!AB545,'DO NOT USE_School Picklist'!$Q$3:$Q$8,1,FALSE))),"Please select a value from the drop-down menu",IF('DO NOT USE_Contact Formulas'!A545,"OK",NA())))</f>
        <v>#N/A</v>
      </c>
    </row>
    <row r="546" spans="1:33" x14ac:dyDescent="0.3">
      <c r="A546" s="39" t="e">
        <f>IF('DO NOT USE_Contact Formulas'!A546,IF('DO NOT USE_Contact Formulas'!B546,"Not all required fields are completed","OK"),NA())</f>
        <v>#N/A</v>
      </c>
      <c r="B546" s="40" t="e">
        <f>IF(AND('DO NOT USE_Contact Formulas'!A546,ISBLANK('Captura de datos de CONTACTO'!B546)),"First Name is required",IF(NOT(ISBLANK('Captura de datos de CONTACTO'!B546)),"OK",NA()))</f>
        <v>#N/A</v>
      </c>
      <c r="C546" s="40" t="e">
        <f>IF(AND('DO NOT USE_Contact Formulas'!A546,ISBLANK('Captura de datos de CONTACTO'!C546)),"Last Name is required",IF(NOT(ISBLANK('Captura de datos de CONTACTO'!C546)),"OK",NA()))</f>
        <v>#N/A</v>
      </c>
      <c r="D546" s="40" t="e">
        <f>IF(AND('DO NOT USE_Contact Formulas'!A546,ISBLANK('Captura de datos de CONTACTO'!D546)),"Birthdate is required",IF(NOT(ISBLANK('Captura de datos de CONTACTO'!D546)),"OK",NA()))</f>
        <v>#N/A</v>
      </c>
      <c r="E546" s="40" t="e">
        <f>IF(AND('DO NOT USE_Contact Formulas'!A546,ISBLANK('Captura de datos de CONTACTO'!E546)),"Mobile Phone is required",IF(NOT(ISBLANK('Captura de datos de CONTACTO'!E546)),IF(AND(ISNUMBER(VALUE('Captura de datos de CONTACTO'!E546)),LEFT('Captura de datos de CONTACTO'!E546,1)&lt;&gt;"1",LEN('Captura de datos de CONTACTO'!E546)=10),"OK","Phone number must be valid format"),NA()))</f>
        <v>#N/A</v>
      </c>
      <c r="F546" s="40" t="e">
        <f>IF(LEN('Captura de datos de CONTACTO'!F546)&gt;255,"Home Street Address must be less than 255 characters",IF('DO NOT USE_Contact Formulas'!A546,"OK",NA()))</f>
        <v>#N/A</v>
      </c>
      <c r="G546" s="40" t="e">
        <f>IF(LEN('Captura de datos de CONTACTO'!G546)&gt;40,"City must be less than 40 characters",IF('DO NOT USE_Contact Formulas'!A546,"OK",NA()))</f>
        <v>#N/A</v>
      </c>
      <c r="H546" s="40" t="e">
        <f>IF(AND(NOT(ISBLANK('Captura de datos de CONTACTO'!H546)),ISNA(VLOOKUP('Captura de datos de CONTACTO'!H546,'DO NOT USE_School Picklist'!$P$3:$P$52,1,FALSE))),"Please select a value from the drop-down menu",IF('DO NOT USE_Contact Formulas'!A546,"OK",NA()))</f>
        <v>#N/A</v>
      </c>
      <c r="I546" s="40" t="e">
        <f>IF(AND('DO NOT USE_Contact Formulas'!A546,ISBLANK('Captura de datos de CONTACTO'!I546)),"Zip is required",IF(ISBLANK('Captura de datos de CONTACTO'!I546),NA(),"OK"))</f>
        <v>#N/A</v>
      </c>
      <c r="J546" s="40" t="e">
        <f>IF(AND('DO NOT USE_Contact Formulas'!A546,ISBLANK('Captura de datos de CONTACTO'!J546)),"Student or Staff? is required",IF(ISBLANK('Captura de datos de CONTACTO'!J546),NA(),IF(ISNA(VLOOKUP('Captura de datos de CONTACTO'!J546,'DO NOT USE_School Picklist'!$B$3:$B$6,1,FALSE)),"Please select a value from the drop-down menu","OK")))</f>
        <v>#N/A</v>
      </c>
      <c r="K546" s="40" t="e">
        <f>IF(AND('Captura de datos de CONTACTO'!J546='DO NOT USE_School Picklist'!$B$4,ISBLANK('Captura de datos de CONTACTO'!K546)),"Occupation/Job Title is required if Student or Staff? is Yes, staff/faculty or volunteer",IF('DO NOT USE_Contact Formulas'!A546,"OK",NA()))</f>
        <v>#N/A</v>
      </c>
      <c r="L546" s="40" t="e">
        <f ca="1">IF('Captura de datos de CONTACTO'!L546&gt;'DO NOT USE_School Picklist'!$C$3,"Date last on school campus/facility cannot be a future date",IF('DO NOT USE_Contact Formulas'!A546,IF(ISBLANK('Captura de datos de CONTACTO'!L546),"Date last on school campus/facility is required","OK"),NA()))</f>
        <v>#N/A</v>
      </c>
      <c r="M546" s="41" t="e">
        <f ca="1">IF('Captura de datos de CONTACTO'!M546&gt;'DO NOT USE_School Picklist'!$C$3,"Last Exposure Date cannot be a future date",IF('DO NOT USE_Contact Formulas'!A546,IF(ISBLANK('Captura de datos de CONTACTO'!M546),"Last Exposure Date is required","OK"),NA()))</f>
        <v>#N/A</v>
      </c>
      <c r="N546" s="41" t="e">
        <f>IF(AND('DO NOT USE_Contact Formulas'!A546,ISBLANK('Captura de datos de CONTACTO'!N546)),"Specific Place in the Location is required",IF(ISBLANK('Captura de datos de CONTACTO'!N546),NA(),"OK"))</f>
        <v>#N/A</v>
      </c>
      <c r="O546" s="40" t="e">
        <f>IF(AND(NOT(ISBLANK('Captura de datos de CONTACTO'!O546)),ISNA(VLOOKUP('Captura de datos de CONTACTO'!O546,'DO NOT USE_School Picklist'!$L$3:$L$81,1,FALSE))),"Please select a value from the drop-down menu",IF('DO NOT USE_Contact Formulas'!A546,"OK",NA()))</f>
        <v>#N/A</v>
      </c>
      <c r="P546" s="40" t="e">
        <f>IF(AND(NOT(ISBLANK('Captura de datos de CONTACTO'!P546)),NOT(ISNUMBER(MATCH("*@*.?*",'Captura de datos de CONTACTO'!P546,0)))),"Email must be in a valid format",IF('DO NOT USE_Contact Formulas'!A546,"OK",NA()))</f>
        <v>#N/A</v>
      </c>
      <c r="Q546" s="40" t="e">
        <f>IF(LEN('Captura de datos de CONTACTO'!Q546)&gt;50,"Parent/Guardian Name must be less than 50 characters",IF('DO NOT USE_Contact Formulas'!A546,"OK",NA()))</f>
        <v>#N/A</v>
      </c>
      <c r="R546" s="40" t="e">
        <f>IF(NOT(ISBLANK('Captura de datos de CONTACTO'!R546)),IF(AND(ISNUMBER('Captura de datos de CONTACTO'!R546),LEFT('Captura de datos de CONTACTO'!R546,1)&lt;&gt;"1",LEN('Captura de datos de CONTACTO'!R546)=10),"OK","Phone number must be valid format"),IF('DO NOT USE_Contact Formulas'!A546,"OK",NA()))</f>
        <v>#N/A</v>
      </c>
      <c r="S546" s="40" t="e">
        <f>IF(AND(NOT(ISBLANK('Captura de datos de CONTACTO'!S546)),ISNA(VLOOKUP('Captura de datos de CONTACTO'!S546,'DO NOT USE_School Picklist'!$N$3:$N$63,1,FALSE))),"Please select a value from the drop-down menu",IF('DO NOT USE_Contact Formulas'!A546,"OK",NA()))</f>
        <v>#N/A</v>
      </c>
      <c r="T546" s="53" t="e">
        <f>IF(AND(NOT(ISBLANK('Captura de datos de CONTACTO'!T546)),ISNA(VLOOKUP('Captura de datos de CONTACTO'!T546,'DO NOT USE_School Picklist'!$I$3:$I$5,1,FALSE))),"Please select a value from the drop-down menu",IF('DO NOT USE_Contact Formulas'!A546,"OK",NA()))</f>
        <v>#N/A</v>
      </c>
      <c r="U546" s="40" t="e">
        <f>IF(AND(NOT(ISBLANK('Captura de datos de CONTACTO'!U546)),ISNA(VLOOKUP('Captura de datos de CONTACTO'!U546,'DO NOT USE_School Picklist'!$E$3:$E$10,1,FALSE))),"Please select a value from the drop-down menu",IF('DO NOT USE_Contact Formulas'!A546,"OK",NA()))</f>
        <v>#N/A</v>
      </c>
      <c r="V546" s="53" t="e">
        <f>IF(AND(NOT(ISBLANK('Captura de datos de CONTACTO'!V546)),ISNA(VLOOKUP('Captura de datos de CONTACTO'!V546,'DO NOT USE_School Picklist'!$W$3:$W$9,1,FALSE))),"Please select a value from the drop-down menu",IF('DO NOT USE_Contact Formulas'!A546,"OK",NA()))</f>
        <v>#N/A</v>
      </c>
      <c r="W546" s="53" t="e">
        <f>IF(AND(NOT(ISBLANK('Captura de datos de CONTACTO'!W546)),ISNA(VLOOKUP('Captura de datos de CONTACTO'!W546,'DO NOT USE_School Picklist'!$W$3:$W$9,1,FALSE))),"Please select a value from the drop-down menu",IF('DO NOT USE_Case Formulas'!A546,"OK",NA()))</f>
        <v>#N/A</v>
      </c>
      <c r="X546" s="40" t="e">
        <f>IF(AND(NOT(ISBLANK('Captura de datos de CONTACTO'!X546)),ISNA(VLOOKUP('Captura de datos de CONTACTO'!X546,'DO NOT USE_School Picklist'!$F$3:$F$16,1,FALSE))),"Please select a value from the drop-down menu",IF('DO NOT USE_Contact Formulas'!A546,"OK",NA()))</f>
        <v>#N/A</v>
      </c>
      <c r="Y546" s="40" t="e">
        <f>IF(LEN('Captura de datos de CONTACTO'!Y546)&gt;100,"Classroom(s) must be less than 100 characters",IF('DO NOT USE_Contact Formulas'!A546,"OK",NA()))</f>
        <v>#N/A</v>
      </c>
      <c r="Z546" s="40" t="e">
        <f>IF(AND(NOT(ISBLANK('Captura de datos de CONTACTO'!Z546)),ISNA(VLOOKUP('Captura de datos de CONTACTO'!Z546,'DO NOT USE_School Picklist'!$K$3:$K$6,1,FALSE))),"Please select a value from the drop-down menu",IF('DO NOT USE_Contact Formulas'!A546,"OK",NA()))</f>
        <v>#N/A</v>
      </c>
      <c r="AA546" s="40" t="e">
        <f>IF(AND(NOT(ISBLANK('Captura de datos de CONTACTO'!AA546)),ISNA(VLOOKUP('Captura de datos de CONTACTO'!AA546,'DO NOT USE_School Picklist'!$D$3:$D$5,1,FALSE))),"Please select a value from the drop-down menu",IF('DO NOT USE_Contact Formulas'!A546,"OK",NA()))</f>
        <v>#N/A</v>
      </c>
      <c r="AB546" s="40"/>
      <c r="AC546" s="40" t="e">
        <f>IF(AND(NOT(ISBLANK('Captura de datos de CONTACTO'!AC546)),ISNA(VLOOKUP('Captura de datos de CONTACTO'!AC546,'DO NOT USE_School Picklist'!$G$3:$G$5,1,FALSE))),"Please select a value from the drop-down menu",IF('DO NOT USE_Contact Formulas'!A546,"OK",NA()))</f>
        <v>#N/A</v>
      </c>
      <c r="AD546" s="40"/>
      <c r="AE546" s="40" t="e">
        <f>IF(AND(NOT(ISBLANK('Captura de datos de CONTACTO'!AE546)),ISNA(VLOOKUP('Captura de datos de CONTACTO'!AE546,'DO NOT USE_School Picklist'!$H$3:$H$4,1,FALSE))),"Please select a value from the drop-down menu",IF('DO NOT USE_Contact Formulas'!A546,"OK",NA()))</f>
        <v>#N/A</v>
      </c>
      <c r="AF546" s="40" t="e">
        <f ca="1">IF('Captura de datos de CONTACTO'!AF546&gt;'DO NOT USE_School Picklist'!$C$3,"Test Date cannot be a future date",IF('DO NOT USE_Contact Formulas'!A546,"OK",NA()))</f>
        <v>#N/A</v>
      </c>
      <c r="AG546" s="53" t="e">
        <f>IF(AND('DO NOT USE_Contact Formulas'!A546,ISBLANK('Captura de datos de CONTACTO'!AB546)),"Lab Result Test Result is required",IF(AND(NOT(ISBLANK('Captura de datos de CONTACTO'!AB546)),ISNA(VLOOKUP('Captura de datos de CONTACTO'!AB546,'DO NOT USE_School Picklist'!$Q$3:$Q$8,1,FALSE))),"Please select a value from the drop-down menu",IF('DO NOT USE_Contact Formulas'!A546,"OK",NA())))</f>
        <v>#N/A</v>
      </c>
    </row>
    <row r="547" spans="1:33" x14ac:dyDescent="0.3">
      <c r="A547" s="39" t="e">
        <f>IF('DO NOT USE_Contact Formulas'!A547,IF('DO NOT USE_Contact Formulas'!B547,"Not all required fields are completed","OK"),NA())</f>
        <v>#N/A</v>
      </c>
      <c r="B547" s="40" t="e">
        <f>IF(AND('DO NOT USE_Contact Formulas'!A547,ISBLANK('Captura de datos de CONTACTO'!B547)),"First Name is required",IF(NOT(ISBLANK('Captura de datos de CONTACTO'!B547)),"OK",NA()))</f>
        <v>#N/A</v>
      </c>
      <c r="C547" s="40" t="e">
        <f>IF(AND('DO NOT USE_Contact Formulas'!A547,ISBLANK('Captura de datos de CONTACTO'!C547)),"Last Name is required",IF(NOT(ISBLANK('Captura de datos de CONTACTO'!C547)),"OK",NA()))</f>
        <v>#N/A</v>
      </c>
      <c r="D547" s="40" t="e">
        <f>IF(AND('DO NOT USE_Contact Formulas'!A547,ISBLANK('Captura de datos de CONTACTO'!D547)),"Birthdate is required",IF(NOT(ISBLANK('Captura de datos de CONTACTO'!D547)),"OK",NA()))</f>
        <v>#N/A</v>
      </c>
      <c r="E547" s="40" t="e">
        <f>IF(AND('DO NOT USE_Contact Formulas'!A547,ISBLANK('Captura de datos de CONTACTO'!E547)),"Mobile Phone is required",IF(NOT(ISBLANK('Captura de datos de CONTACTO'!E547)),IF(AND(ISNUMBER(VALUE('Captura de datos de CONTACTO'!E547)),LEFT('Captura de datos de CONTACTO'!E547,1)&lt;&gt;"1",LEN('Captura de datos de CONTACTO'!E547)=10),"OK","Phone number must be valid format"),NA()))</f>
        <v>#N/A</v>
      </c>
      <c r="F547" s="40" t="e">
        <f>IF(LEN('Captura de datos de CONTACTO'!F547)&gt;255,"Home Street Address must be less than 255 characters",IF('DO NOT USE_Contact Formulas'!A547,"OK",NA()))</f>
        <v>#N/A</v>
      </c>
      <c r="G547" s="40" t="e">
        <f>IF(LEN('Captura de datos de CONTACTO'!G547)&gt;40,"City must be less than 40 characters",IF('DO NOT USE_Contact Formulas'!A547,"OK",NA()))</f>
        <v>#N/A</v>
      </c>
      <c r="H547" s="40" t="e">
        <f>IF(AND(NOT(ISBLANK('Captura de datos de CONTACTO'!H547)),ISNA(VLOOKUP('Captura de datos de CONTACTO'!H547,'DO NOT USE_School Picklist'!$P$3:$P$52,1,FALSE))),"Please select a value from the drop-down menu",IF('DO NOT USE_Contact Formulas'!A547,"OK",NA()))</f>
        <v>#N/A</v>
      </c>
      <c r="I547" s="40" t="e">
        <f>IF(AND('DO NOT USE_Contact Formulas'!A547,ISBLANK('Captura de datos de CONTACTO'!I547)),"Zip is required",IF(ISBLANK('Captura de datos de CONTACTO'!I547),NA(),"OK"))</f>
        <v>#N/A</v>
      </c>
      <c r="J547" s="40" t="e">
        <f>IF(AND('DO NOT USE_Contact Formulas'!A547,ISBLANK('Captura de datos de CONTACTO'!J547)),"Student or Staff? is required",IF(ISBLANK('Captura de datos de CONTACTO'!J547),NA(),IF(ISNA(VLOOKUP('Captura de datos de CONTACTO'!J547,'DO NOT USE_School Picklist'!$B$3:$B$6,1,FALSE)),"Please select a value from the drop-down menu","OK")))</f>
        <v>#N/A</v>
      </c>
      <c r="K547" s="40" t="e">
        <f>IF(AND('Captura de datos de CONTACTO'!J547='DO NOT USE_School Picklist'!$B$4,ISBLANK('Captura de datos de CONTACTO'!K547)),"Occupation/Job Title is required if Student or Staff? is Yes, staff/faculty or volunteer",IF('DO NOT USE_Contact Formulas'!A547,"OK",NA()))</f>
        <v>#N/A</v>
      </c>
      <c r="L547" s="40" t="e">
        <f ca="1">IF('Captura de datos de CONTACTO'!L547&gt;'DO NOT USE_School Picklist'!$C$3,"Date last on school campus/facility cannot be a future date",IF('DO NOT USE_Contact Formulas'!A547,IF(ISBLANK('Captura de datos de CONTACTO'!L547),"Date last on school campus/facility is required","OK"),NA()))</f>
        <v>#N/A</v>
      </c>
      <c r="M547" s="41" t="e">
        <f ca="1">IF('Captura de datos de CONTACTO'!M547&gt;'DO NOT USE_School Picklist'!$C$3,"Last Exposure Date cannot be a future date",IF('DO NOT USE_Contact Formulas'!A547,IF(ISBLANK('Captura de datos de CONTACTO'!M547),"Last Exposure Date is required","OK"),NA()))</f>
        <v>#N/A</v>
      </c>
      <c r="N547" s="41" t="e">
        <f>IF(AND('DO NOT USE_Contact Formulas'!A547,ISBLANK('Captura de datos de CONTACTO'!N547)),"Specific Place in the Location is required",IF(ISBLANK('Captura de datos de CONTACTO'!N547),NA(),"OK"))</f>
        <v>#N/A</v>
      </c>
      <c r="O547" s="40" t="e">
        <f>IF(AND(NOT(ISBLANK('Captura de datos de CONTACTO'!O547)),ISNA(VLOOKUP('Captura de datos de CONTACTO'!O547,'DO NOT USE_School Picklist'!$L$3:$L$81,1,FALSE))),"Please select a value from the drop-down menu",IF('DO NOT USE_Contact Formulas'!A547,"OK",NA()))</f>
        <v>#N/A</v>
      </c>
      <c r="P547" s="40" t="e">
        <f>IF(AND(NOT(ISBLANK('Captura de datos de CONTACTO'!P547)),NOT(ISNUMBER(MATCH("*@*.?*",'Captura de datos de CONTACTO'!P547,0)))),"Email must be in a valid format",IF('DO NOT USE_Contact Formulas'!A547,"OK",NA()))</f>
        <v>#N/A</v>
      </c>
      <c r="Q547" s="40" t="e">
        <f>IF(LEN('Captura de datos de CONTACTO'!Q547)&gt;50,"Parent/Guardian Name must be less than 50 characters",IF('DO NOT USE_Contact Formulas'!A547,"OK",NA()))</f>
        <v>#N/A</v>
      </c>
      <c r="R547" s="40" t="e">
        <f>IF(NOT(ISBLANK('Captura de datos de CONTACTO'!R547)),IF(AND(ISNUMBER('Captura de datos de CONTACTO'!R547),LEFT('Captura de datos de CONTACTO'!R547,1)&lt;&gt;"1",LEN('Captura de datos de CONTACTO'!R547)=10),"OK","Phone number must be valid format"),IF('DO NOT USE_Contact Formulas'!A547,"OK",NA()))</f>
        <v>#N/A</v>
      </c>
      <c r="S547" s="40" t="e">
        <f>IF(AND(NOT(ISBLANK('Captura de datos de CONTACTO'!S547)),ISNA(VLOOKUP('Captura de datos de CONTACTO'!S547,'DO NOT USE_School Picklist'!$N$3:$N$63,1,FALSE))),"Please select a value from the drop-down menu",IF('DO NOT USE_Contact Formulas'!A547,"OK",NA()))</f>
        <v>#N/A</v>
      </c>
      <c r="T547" s="53" t="e">
        <f>IF(AND(NOT(ISBLANK('Captura de datos de CONTACTO'!T547)),ISNA(VLOOKUP('Captura de datos de CONTACTO'!T547,'DO NOT USE_School Picklist'!$I$3:$I$5,1,FALSE))),"Please select a value from the drop-down menu",IF('DO NOT USE_Contact Formulas'!A547,"OK",NA()))</f>
        <v>#N/A</v>
      </c>
      <c r="U547" s="40" t="e">
        <f>IF(AND(NOT(ISBLANK('Captura de datos de CONTACTO'!U547)),ISNA(VLOOKUP('Captura de datos de CONTACTO'!U547,'DO NOT USE_School Picklist'!$E$3:$E$10,1,FALSE))),"Please select a value from the drop-down menu",IF('DO NOT USE_Contact Formulas'!A547,"OK",NA()))</f>
        <v>#N/A</v>
      </c>
      <c r="V547" s="53" t="e">
        <f>IF(AND(NOT(ISBLANK('Captura de datos de CONTACTO'!V547)),ISNA(VLOOKUP('Captura de datos de CONTACTO'!V547,'DO NOT USE_School Picklist'!$W$3:$W$9,1,FALSE))),"Please select a value from the drop-down menu",IF('DO NOT USE_Contact Formulas'!A547,"OK",NA()))</f>
        <v>#N/A</v>
      </c>
      <c r="W547" s="53" t="e">
        <f>IF(AND(NOT(ISBLANK('Captura de datos de CONTACTO'!W547)),ISNA(VLOOKUP('Captura de datos de CONTACTO'!W547,'DO NOT USE_School Picklist'!$W$3:$W$9,1,FALSE))),"Please select a value from the drop-down menu",IF('DO NOT USE_Case Formulas'!A547,"OK",NA()))</f>
        <v>#N/A</v>
      </c>
      <c r="X547" s="40" t="e">
        <f>IF(AND(NOT(ISBLANK('Captura de datos de CONTACTO'!X547)),ISNA(VLOOKUP('Captura de datos de CONTACTO'!X547,'DO NOT USE_School Picklist'!$F$3:$F$16,1,FALSE))),"Please select a value from the drop-down menu",IF('DO NOT USE_Contact Formulas'!A547,"OK",NA()))</f>
        <v>#N/A</v>
      </c>
      <c r="Y547" s="40" t="e">
        <f>IF(LEN('Captura de datos de CONTACTO'!Y547)&gt;100,"Classroom(s) must be less than 100 characters",IF('DO NOT USE_Contact Formulas'!A547,"OK",NA()))</f>
        <v>#N/A</v>
      </c>
      <c r="Z547" s="40" t="e">
        <f>IF(AND(NOT(ISBLANK('Captura de datos de CONTACTO'!Z547)),ISNA(VLOOKUP('Captura de datos de CONTACTO'!Z547,'DO NOT USE_School Picklist'!$K$3:$K$6,1,FALSE))),"Please select a value from the drop-down menu",IF('DO NOT USE_Contact Formulas'!A547,"OK",NA()))</f>
        <v>#N/A</v>
      </c>
      <c r="AA547" s="40" t="e">
        <f>IF(AND(NOT(ISBLANK('Captura de datos de CONTACTO'!AA547)),ISNA(VLOOKUP('Captura de datos de CONTACTO'!AA547,'DO NOT USE_School Picklist'!$D$3:$D$5,1,FALSE))),"Please select a value from the drop-down menu",IF('DO NOT USE_Contact Formulas'!A547,"OK",NA()))</f>
        <v>#N/A</v>
      </c>
      <c r="AB547" s="40"/>
      <c r="AC547" s="40" t="e">
        <f>IF(AND(NOT(ISBLANK('Captura de datos de CONTACTO'!AC547)),ISNA(VLOOKUP('Captura de datos de CONTACTO'!AC547,'DO NOT USE_School Picklist'!$G$3:$G$5,1,FALSE))),"Please select a value from the drop-down menu",IF('DO NOT USE_Contact Formulas'!A547,"OK",NA()))</f>
        <v>#N/A</v>
      </c>
      <c r="AD547" s="40"/>
      <c r="AE547" s="40" t="e">
        <f>IF(AND(NOT(ISBLANK('Captura de datos de CONTACTO'!AE547)),ISNA(VLOOKUP('Captura de datos de CONTACTO'!AE547,'DO NOT USE_School Picklist'!$H$3:$H$4,1,FALSE))),"Please select a value from the drop-down menu",IF('DO NOT USE_Contact Formulas'!A547,"OK",NA()))</f>
        <v>#N/A</v>
      </c>
      <c r="AF547" s="40" t="e">
        <f ca="1">IF('Captura de datos de CONTACTO'!AF547&gt;'DO NOT USE_School Picklist'!$C$3,"Test Date cannot be a future date",IF('DO NOT USE_Contact Formulas'!A547,"OK",NA()))</f>
        <v>#N/A</v>
      </c>
      <c r="AG547" s="53" t="e">
        <f>IF(AND('DO NOT USE_Contact Formulas'!A547,ISBLANK('Captura de datos de CONTACTO'!AB547)),"Lab Result Test Result is required",IF(AND(NOT(ISBLANK('Captura de datos de CONTACTO'!AB547)),ISNA(VLOOKUP('Captura de datos de CONTACTO'!AB547,'DO NOT USE_School Picklist'!$Q$3:$Q$8,1,FALSE))),"Please select a value from the drop-down menu",IF('DO NOT USE_Contact Formulas'!A547,"OK",NA())))</f>
        <v>#N/A</v>
      </c>
    </row>
    <row r="548" spans="1:33" x14ac:dyDescent="0.3">
      <c r="A548" s="39" t="e">
        <f>IF('DO NOT USE_Contact Formulas'!A548,IF('DO NOT USE_Contact Formulas'!B548,"Not all required fields are completed","OK"),NA())</f>
        <v>#N/A</v>
      </c>
      <c r="B548" s="40" t="e">
        <f>IF(AND('DO NOT USE_Contact Formulas'!A548,ISBLANK('Captura de datos de CONTACTO'!B548)),"First Name is required",IF(NOT(ISBLANK('Captura de datos de CONTACTO'!B548)),"OK",NA()))</f>
        <v>#N/A</v>
      </c>
      <c r="C548" s="40" t="e">
        <f>IF(AND('DO NOT USE_Contact Formulas'!A548,ISBLANK('Captura de datos de CONTACTO'!C548)),"Last Name is required",IF(NOT(ISBLANK('Captura de datos de CONTACTO'!C548)),"OK",NA()))</f>
        <v>#N/A</v>
      </c>
      <c r="D548" s="40" t="e">
        <f>IF(AND('DO NOT USE_Contact Formulas'!A548,ISBLANK('Captura de datos de CONTACTO'!D548)),"Birthdate is required",IF(NOT(ISBLANK('Captura de datos de CONTACTO'!D548)),"OK",NA()))</f>
        <v>#N/A</v>
      </c>
      <c r="E548" s="40" t="e">
        <f>IF(AND('DO NOT USE_Contact Formulas'!A548,ISBLANK('Captura de datos de CONTACTO'!E548)),"Mobile Phone is required",IF(NOT(ISBLANK('Captura de datos de CONTACTO'!E548)),IF(AND(ISNUMBER(VALUE('Captura de datos de CONTACTO'!E548)),LEFT('Captura de datos de CONTACTO'!E548,1)&lt;&gt;"1",LEN('Captura de datos de CONTACTO'!E548)=10),"OK","Phone number must be valid format"),NA()))</f>
        <v>#N/A</v>
      </c>
      <c r="F548" s="40" t="e">
        <f>IF(LEN('Captura de datos de CONTACTO'!F548)&gt;255,"Home Street Address must be less than 255 characters",IF('DO NOT USE_Contact Formulas'!A548,"OK",NA()))</f>
        <v>#N/A</v>
      </c>
      <c r="G548" s="40" t="e">
        <f>IF(LEN('Captura de datos de CONTACTO'!G548)&gt;40,"City must be less than 40 characters",IF('DO NOT USE_Contact Formulas'!A548,"OK",NA()))</f>
        <v>#N/A</v>
      </c>
      <c r="H548" s="40" t="e">
        <f>IF(AND(NOT(ISBLANK('Captura de datos de CONTACTO'!H548)),ISNA(VLOOKUP('Captura de datos de CONTACTO'!H548,'DO NOT USE_School Picklist'!$P$3:$P$52,1,FALSE))),"Please select a value from the drop-down menu",IF('DO NOT USE_Contact Formulas'!A548,"OK",NA()))</f>
        <v>#N/A</v>
      </c>
      <c r="I548" s="40" t="e">
        <f>IF(AND('DO NOT USE_Contact Formulas'!A548,ISBLANK('Captura de datos de CONTACTO'!I548)),"Zip is required",IF(ISBLANK('Captura de datos de CONTACTO'!I548),NA(),"OK"))</f>
        <v>#N/A</v>
      </c>
      <c r="J548" s="40" t="e">
        <f>IF(AND('DO NOT USE_Contact Formulas'!A548,ISBLANK('Captura de datos de CONTACTO'!J548)),"Student or Staff? is required",IF(ISBLANK('Captura de datos de CONTACTO'!J548),NA(),IF(ISNA(VLOOKUP('Captura de datos de CONTACTO'!J548,'DO NOT USE_School Picklist'!$B$3:$B$6,1,FALSE)),"Please select a value from the drop-down menu","OK")))</f>
        <v>#N/A</v>
      </c>
      <c r="K548" s="40" t="e">
        <f>IF(AND('Captura de datos de CONTACTO'!J548='DO NOT USE_School Picklist'!$B$4,ISBLANK('Captura de datos de CONTACTO'!K548)),"Occupation/Job Title is required if Student or Staff? is Yes, staff/faculty or volunteer",IF('DO NOT USE_Contact Formulas'!A548,"OK",NA()))</f>
        <v>#N/A</v>
      </c>
      <c r="L548" s="40" t="e">
        <f ca="1">IF('Captura de datos de CONTACTO'!L548&gt;'DO NOT USE_School Picklist'!$C$3,"Date last on school campus/facility cannot be a future date",IF('DO NOT USE_Contact Formulas'!A548,IF(ISBLANK('Captura de datos de CONTACTO'!L548),"Date last on school campus/facility is required","OK"),NA()))</f>
        <v>#N/A</v>
      </c>
      <c r="M548" s="41" t="e">
        <f ca="1">IF('Captura de datos de CONTACTO'!M548&gt;'DO NOT USE_School Picklist'!$C$3,"Last Exposure Date cannot be a future date",IF('DO NOT USE_Contact Formulas'!A548,IF(ISBLANK('Captura de datos de CONTACTO'!M548),"Last Exposure Date is required","OK"),NA()))</f>
        <v>#N/A</v>
      </c>
      <c r="N548" s="41" t="e">
        <f>IF(AND('DO NOT USE_Contact Formulas'!A548,ISBLANK('Captura de datos de CONTACTO'!N548)),"Specific Place in the Location is required",IF(ISBLANK('Captura de datos de CONTACTO'!N548),NA(),"OK"))</f>
        <v>#N/A</v>
      </c>
      <c r="O548" s="40" t="e">
        <f>IF(AND(NOT(ISBLANK('Captura de datos de CONTACTO'!O548)),ISNA(VLOOKUP('Captura de datos de CONTACTO'!O548,'DO NOT USE_School Picklist'!$L$3:$L$81,1,FALSE))),"Please select a value from the drop-down menu",IF('DO NOT USE_Contact Formulas'!A548,"OK",NA()))</f>
        <v>#N/A</v>
      </c>
      <c r="P548" s="40" t="e">
        <f>IF(AND(NOT(ISBLANK('Captura de datos de CONTACTO'!P548)),NOT(ISNUMBER(MATCH("*@*.?*",'Captura de datos de CONTACTO'!P548,0)))),"Email must be in a valid format",IF('DO NOT USE_Contact Formulas'!A548,"OK",NA()))</f>
        <v>#N/A</v>
      </c>
      <c r="Q548" s="40" t="e">
        <f>IF(LEN('Captura de datos de CONTACTO'!Q548)&gt;50,"Parent/Guardian Name must be less than 50 characters",IF('DO NOT USE_Contact Formulas'!A548,"OK",NA()))</f>
        <v>#N/A</v>
      </c>
      <c r="R548" s="40" t="e">
        <f>IF(NOT(ISBLANK('Captura de datos de CONTACTO'!R548)),IF(AND(ISNUMBER('Captura de datos de CONTACTO'!R548),LEFT('Captura de datos de CONTACTO'!R548,1)&lt;&gt;"1",LEN('Captura de datos de CONTACTO'!R548)=10),"OK","Phone number must be valid format"),IF('DO NOT USE_Contact Formulas'!A548,"OK",NA()))</f>
        <v>#N/A</v>
      </c>
      <c r="S548" s="40" t="e">
        <f>IF(AND(NOT(ISBLANK('Captura de datos de CONTACTO'!S548)),ISNA(VLOOKUP('Captura de datos de CONTACTO'!S548,'DO NOT USE_School Picklist'!$N$3:$N$63,1,FALSE))),"Please select a value from the drop-down menu",IF('DO NOT USE_Contact Formulas'!A548,"OK",NA()))</f>
        <v>#N/A</v>
      </c>
      <c r="T548" s="53" t="e">
        <f>IF(AND(NOT(ISBLANK('Captura de datos de CONTACTO'!T548)),ISNA(VLOOKUP('Captura de datos de CONTACTO'!T548,'DO NOT USE_School Picklist'!$I$3:$I$5,1,FALSE))),"Please select a value from the drop-down menu",IF('DO NOT USE_Contact Formulas'!A548,"OK",NA()))</f>
        <v>#N/A</v>
      </c>
      <c r="U548" s="40" t="e">
        <f>IF(AND(NOT(ISBLANK('Captura de datos de CONTACTO'!U548)),ISNA(VLOOKUP('Captura de datos de CONTACTO'!U548,'DO NOT USE_School Picklist'!$E$3:$E$10,1,FALSE))),"Please select a value from the drop-down menu",IF('DO NOT USE_Contact Formulas'!A548,"OK",NA()))</f>
        <v>#N/A</v>
      </c>
      <c r="V548" s="53" t="e">
        <f>IF(AND(NOT(ISBLANK('Captura de datos de CONTACTO'!V548)),ISNA(VLOOKUP('Captura de datos de CONTACTO'!V548,'DO NOT USE_School Picklist'!$W$3:$W$9,1,FALSE))),"Please select a value from the drop-down menu",IF('DO NOT USE_Contact Formulas'!A548,"OK",NA()))</f>
        <v>#N/A</v>
      </c>
      <c r="W548" s="53" t="e">
        <f>IF(AND(NOT(ISBLANK('Captura de datos de CONTACTO'!W548)),ISNA(VLOOKUP('Captura de datos de CONTACTO'!W548,'DO NOT USE_School Picklist'!$W$3:$W$9,1,FALSE))),"Please select a value from the drop-down menu",IF('DO NOT USE_Case Formulas'!A548,"OK",NA()))</f>
        <v>#N/A</v>
      </c>
      <c r="X548" s="40" t="e">
        <f>IF(AND(NOT(ISBLANK('Captura de datos de CONTACTO'!X548)),ISNA(VLOOKUP('Captura de datos de CONTACTO'!X548,'DO NOT USE_School Picklist'!$F$3:$F$16,1,FALSE))),"Please select a value from the drop-down menu",IF('DO NOT USE_Contact Formulas'!A548,"OK",NA()))</f>
        <v>#N/A</v>
      </c>
      <c r="Y548" s="40" t="e">
        <f>IF(LEN('Captura de datos de CONTACTO'!Y548)&gt;100,"Classroom(s) must be less than 100 characters",IF('DO NOT USE_Contact Formulas'!A548,"OK",NA()))</f>
        <v>#N/A</v>
      </c>
      <c r="Z548" s="40" t="e">
        <f>IF(AND(NOT(ISBLANK('Captura de datos de CONTACTO'!Z548)),ISNA(VLOOKUP('Captura de datos de CONTACTO'!Z548,'DO NOT USE_School Picklist'!$K$3:$K$6,1,FALSE))),"Please select a value from the drop-down menu",IF('DO NOT USE_Contact Formulas'!A548,"OK",NA()))</f>
        <v>#N/A</v>
      </c>
      <c r="AA548" s="40" t="e">
        <f>IF(AND(NOT(ISBLANK('Captura de datos de CONTACTO'!AA548)),ISNA(VLOOKUP('Captura de datos de CONTACTO'!AA548,'DO NOT USE_School Picklist'!$D$3:$D$5,1,FALSE))),"Please select a value from the drop-down menu",IF('DO NOT USE_Contact Formulas'!A548,"OK",NA()))</f>
        <v>#N/A</v>
      </c>
      <c r="AB548" s="40"/>
      <c r="AC548" s="40" t="e">
        <f>IF(AND(NOT(ISBLANK('Captura de datos de CONTACTO'!AC548)),ISNA(VLOOKUP('Captura de datos de CONTACTO'!AC548,'DO NOT USE_School Picklist'!$G$3:$G$5,1,FALSE))),"Please select a value from the drop-down menu",IF('DO NOT USE_Contact Formulas'!A548,"OK",NA()))</f>
        <v>#N/A</v>
      </c>
      <c r="AD548" s="40"/>
      <c r="AE548" s="40" t="e">
        <f>IF(AND(NOT(ISBLANK('Captura de datos de CONTACTO'!AE548)),ISNA(VLOOKUP('Captura de datos de CONTACTO'!AE548,'DO NOT USE_School Picklist'!$H$3:$H$4,1,FALSE))),"Please select a value from the drop-down menu",IF('DO NOT USE_Contact Formulas'!A548,"OK",NA()))</f>
        <v>#N/A</v>
      </c>
      <c r="AF548" s="40" t="e">
        <f ca="1">IF('Captura de datos de CONTACTO'!AF548&gt;'DO NOT USE_School Picklist'!$C$3,"Test Date cannot be a future date",IF('DO NOT USE_Contact Formulas'!A548,"OK",NA()))</f>
        <v>#N/A</v>
      </c>
      <c r="AG548" s="53" t="e">
        <f>IF(AND('DO NOT USE_Contact Formulas'!A548,ISBLANK('Captura de datos de CONTACTO'!AB548)),"Lab Result Test Result is required",IF(AND(NOT(ISBLANK('Captura de datos de CONTACTO'!AB548)),ISNA(VLOOKUP('Captura de datos de CONTACTO'!AB548,'DO NOT USE_School Picklist'!$Q$3:$Q$8,1,FALSE))),"Please select a value from the drop-down menu",IF('DO NOT USE_Contact Formulas'!A548,"OK",NA())))</f>
        <v>#N/A</v>
      </c>
    </row>
    <row r="549" spans="1:33" x14ac:dyDescent="0.3">
      <c r="A549" s="39" t="e">
        <f>IF('DO NOT USE_Contact Formulas'!A549,IF('DO NOT USE_Contact Formulas'!B549,"Not all required fields are completed","OK"),NA())</f>
        <v>#N/A</v>
      </c>
      <c r="B549" s="40" t="e">
        <f>IF(AND('DO NOT USE_Contact Formulas'!A549,ISBLANK('Captura de datos de CONTACTO'!B549)),"First Name is required",IF(NOT(ISBLANK('Captura de datos de CONTACTO'!B549)),"OK",NA()))</f>
        <v>#N/A</v>
      </c>
      <c r="C549" s="40" t="e">
        <f>IF(AND('DO NOT USE_Contact Formulas'!A549,ISBLANK('Captura de datos de CONTACTO'!C549)),"Last Name is required",IF(NOT(ISBLANK('Captura de datos de CONTACTO'!C549)),"OK",NA()))</f>
        <v>#N/A</v>
      </c>
      <c r="D549" s="40" t="e">
        <f>IF(AND('DO NOT USE_Contact Formulas'!A549,ISBLANK('Captura de datos de CONTACTO'!D549)),"Birthdate is required",IF(NOT(ISBLANK('Captura de datos de CONTACTO'!D549)),"OK",NA()))</f>
        <v>#N/A</v>
      </c>
      <c r="E549" s="40" t="e">
        <f>IF(AND('DO NOT USE_Contact Formulas'!A549,ISBLANK('Captura de datos de CONTACTO'!E549)),"Mobile Phone is required",IF(NOT(ISBLANK('Captura de datos de CONTACTO'!E549)),IF(AND(ISNUMBER(VALUE('Captura de datos de CONTACTO'!E549)),LEFT('Captura de datos de CONTACTO'!E549,1)&lt;&gt;"1",LEN('Captura de datos de CONTACTO'!E549)=10),"OK","Phone number must be valid format"),NA()))</f>
        <v>#N/A</v>
      </c>
      <c r="F549" s="40" t="e">
        <f>IF(LEN('Captura de datos de CONTACTO'!F549)&gt;255,"Home Street Address must be less than 255 characters",IF('DO NOT USE_Contact Formulas'!A549,"OK",NA()))</f>
        <v>#N/A</v>
      </c>
      <c r="G549" s="40" t="e">
        <f>IF(LEN('Captura de datos de CONTACTO'!G549)&gt;40,"City must be less than 40 characters",IF('DO NOT USE_Contact Formulas'!A549,"OK",NA()))</f>
        <v>#N/A</v>
      </c>
      <c r="H549" s="40" t="e">
        <f>IF(AND(NOT(ISBLANK('Captura de datos de CONTACTO'!H549)),ISNA(VLOOKUP('Captura de datos de CONTACTO'!H549,'DO NOT USE_School Picklist'!$P$3:$P$52,1,FALSE))),"Please select a value from the drop-down menu",IF('DO NOT USE_Contact Formulas'!A549,"OK",NA()))</f>
        <v>#N/A</v>
      </c>
      <c r="I549" s="40" t="e">
        <f>IF(AND('DO NOT USE_Contact Formulas'!A549,ISBLANK('Captura de datos de CONTACTO'!I549)),"Zip is required",IF(ISBLANK('Captura de datos de CONTACTO'!I549),NA(),"OK"))</f>
        <v>#N/A</v>
      </c>
      <c r="J549" s="40" t="e">
        <f>IF(AND('DO NOT USE_Contact Formulas'!A549,ISBLANK('Captura de datos de CONTACTO'!J549)),"Student or Staff? is required",IF(ISBLANK('Captura de datos de CONTACTO'!J549),NA(),IF(ISNA(VLOOKUP('Captura de datos de CONTACTO'!J549,'DO NOT USE_School Picklist'!$B$3:$B$6,1,FALSE)),"Please select a value from the drop-down menu","OK")))</f>
        <v>#N/A</v>
      </c>
      <c r="K549" s="40" t="e">
        <f>IF(AND('Captura de datos de CONTACTO'!J549='DO NOT USE_School Picklist'!$B$4,ISBLANK('Captura de datos de CONTACTO'!K549)),"Occupation/Job Title is required if Student or Staff? is Yes, staff/faculty or volunteer",IF('DO NOT USE_Contact Formulas'!A549,"OK",NA()))</f>
        <v>#N/A</v>
      </c>
      <c r="L549" s="40" t="e">
        <f ca="1">IF('Captura de datos de CONTACTO'!L549&gt;'DO NOT USE_School Picklist'!$C$3,"Date last on school campus/facility cannot be a future date",IF('DO NOT USE_Contact Formulas'!A549,IF(ISBLANK('Captura de datos de CONTACTO'!L549),"Date last on school campus/facility is required","OK"),NA()))</f>
        <v>#N/A</v>
      </c>
      <c r="M549" s="41" t="e">
        <f ca="1">IF('Captura de datos de CONTACTO'!M549&gt;'DO NOT USE_School Picklist'!$C$3,"Last Exposure Date cannot be a future date",IF('DO NOT USE_Contact Formulas'!A549,IF(ISBLANK('Captura de datos de CONTACTO'!M549),"Last Exposure Date is required","OK"),NA()))</f>
        <v>#N/A</v>
      </c>
      <c r="N549" s="41" t="e">
        <f>IF(AND('DO NOT USE_Contact Formulas'!A549,ISBLANK('Captura de datos de CONTACTO'!N549)),"Specific Place in the Location is required",IF(ISBLANK('Captura de datos de CONTACTO'!N549),NA(),"OK"))</f>
        <v>#N/A</v>
      </c>
      <c r="O549" s="40" t="e">
        <f>IF(AND(NOT(ISBLANK('Captura de datos de CONTACTO'!O549)),ISNA(VLOOKUP('Captura de datos de CONTACTO'!O549,'DO NOT USE_School Picklist'!$L$3:$L$81,1,FALSE))),"Please select a value from the drop-down menu",IF('DO NOT USE_Contact Formulas'!A549,"OK",NA()))</f>
        <v>#N/A</v>
      </c>
      <c r="P549" s="40" t="e">
        <f>IF(AND(NOT(ISBLANK('Captura de datos de CONTACTO'!P549)),NOT(ISNUMBER(MATCH("*@*.?*",'Captura de datos de CONTACTO'!P549,0)))),"Email must be in a valid format",IF('DO NOT USE_Contact Formulas'!A549,"OK",NA()))</f>
        <v>#N/A</v>
      </c>
      <c r="Q549" s="40" t="e">
        <f>IF(LEN('Captura de datos de CONTACTO'!Q549)&gt;50,"Parent/Guardian Name must be less than 50 characters",IF('DO NOT USE_Contact Formulas'!A549,"OK",NA()))</f>
        <v>#N/A</v>
      </c>
      <c r="R549" s="40" t="e">
        <f>IF(NOT(ISBLANK('Captura de datos de CONTACTO'!R549)),IF(AND(ISNUMBER('Captura de datos de CONTACTO'!R549),LEFT('Captura de datos de CONTACTO'!R549,1)&lt;&gt;"1",LEN('Captura de datos de CONTACTO'!R549)=10),"OK","Phone number must be valid format"),IF('DO NOT USE_Contact Formulas'!A549,"OK",NA()))</f>
        <v>#N/A</v>
      </c>
      <c r="S549" s="40" t="e">
        <f>IF(AND(NOT(ISBLANK('Captura de datos de CONTACTO'!S549)),ISNA(VLOOKUP('Captura de datos de CONTACTO'!S549,'DO NOT USE_School Picklist'!$N$3:$N$63,1,FALSE))),"Please select a value from the drop-down menu",IF('DO NOT USE_Contact Formulas'!A549,"OK",NA()))</f>
        <v>#N/A</v>
      </c>
      <c r="T549" s="53" t="e">
        <f>IF(AND(NOT(ISBLANK('Captura de datos de CONTACTO'!T549)),ISNA(VLOOKUP('Captura de datos de CONTACTO'!T549,'DO NOT USE_School Picklist'!$I$3:$I$5,1,FALSE))),"Please select a value from the drop-down menu",IF('DO NOT USE_Contact Formulas'!A549,"OK",NA()))</f>
        <v>#N/A</v>
      </c>
      <c r="U549" s="40" t="e">
        <f>IF(AND(NOT(ISBLANK('Captura de datos de CONTACTO'!U549)),ISNA(VLOOKUP('Captura de datos de CONTACTO'!U549,'DO NOT USE_School Picklist'!$E$3:$E$10,1,FALSE))),"Please select a value from the drop-down menu",IF('DO NOT USE_Contact Formulas'!A549,"OK",NA()))</f>
        <v>#N/A</v>
      </c>
      <c r="V549" s="53" t="e">
        <f>IF(AND(NOT(ISBLANK('Captura de datos de CONTACTO'!V549)),ISNA(VLOOKUP('Captura de datos de CONTACTO'!V549,'DO NOT USE_School Picklist'!$W$3:$W$9,1,FALSE))),"Please select a value from the drop-down menu",IF('DO NOT USE_Contact Formulas'!A549,"OK",NA()))</f>
        <v>#N/A</v>
      </c>
      <c r="W549" s="53" t="e">
        <f>IF(AND(NOT(ISBLANK('Captura de datos de CONTACTO'!W549)),ISNA(VLOOKUP('Captura de datos de CONTACTO'!W549,'DO NOT USE_School Picklist'!$W$3:$W$9,1,FALSE))),"Please select a value from the drop-down menu",IF('DO NOT USE_Case Formulas'!A549,"OK",NA()))</f>
        <v>#N/A</v>
      </c>
      <c r="X549" s="40" t="e">
        <f>IF(AND(NOT(ISBLANK('Captura de datos de CONTACTO'!X549)),ISNA(VLOOKUP('Captura de datos de CONTACTO'!X549,'DO NOT USE_School Picklist'!$F$3:$F$16,1,FALSE))),"Please select a value from the drop-down menu",IF('DO NOT USE_Contact Formulas'!A549,"OK",NA()))</f>
        <v>#N/A</v>
      </c>
      <c r="Y549" s="40" t="e">
        <f>IF(LEN('Captura de datos de CONTACTO'!Y549)&gt;100,"Classroom(s) must be less than 100 characters",IF('DO NOT USE_Contact Formulas'!A549,"OK",NA()))</f>
        <v>#N/A</v>
      </c>
      <c r="Z549" s="40" t="e">
        <f>IF(AND(NOT(ISBLANK('Captura de datos de CONTACTO'!Z549)),ISNA(VLOOKUP('Captura de datos de CONTACTO'!Z549,'DO NOT USE_School Picklist'!$K$3:$K$6,1,FALSE))),"Please select a value from the drop-down menu",IF('DO NOT USE_Contact Formulas'!A549,"OK",NA()))</f>
        <v>#N/A</v>
      </c>
      <c r="AA549" s="40" t="e">
        <f>IF(AND(NOT(ISBLANK('Captura de datos de CONTACTO'!AA549)),ISNA(VLOOKUP('Captura de datos de CONTACTO'!AA549,'DO NOT USE_School Picklist'!$D$3:$D$5,1,FALSE))),"Please select a value from the drop-down menu",IF('DO NOT USE_Contact Formulas'!A549,"OK",NA()))</f>
        <v>#N/A</v>
      </c>
      <c r="AB549" s="40"/>
      <c r="AC549" s="40" t="e">
        <f>IF(AND(NOT(ISBLANK('Captura de datos de CONTACTO'!AC549)),ISNA(VLOOKUP('Captura de datos de CONTACTO'!AC549,'DO NOT USE_School Picklist'!$G$3:$G$5,1,FALSE))),"Please select a value from the drop-down menu",IF('DO NOT USE_Contact Formulas'!A549,"OK",NA()))</f>
        <v>#N/A</v>
      </c>
      <c r="AD549" s="40"/>
      <c r="AE549" s="40" t="e">
        <f>IF(AND(NOT(ISBLANK('Captura de datos de CONTACTO'!AE549)),ISNA(VLOOKUP('Captura de datos de CONTACTO'!AE549,'DO NOT USE_School Picklist'!$H$3:$H$4,1,FALSE))),"Please select a value from the drop-down menu",IF('DO NOT USE_Contact Formulas'!A549,"OK",NA()))</f>
        <v>#N/A</v>
      </c>
      <c r="AF549" s="40" t="e">
        <f ca="1">IF('Captura de datos de CONTACTO'!AF549&gt;'DO NOT USE_School Picklist'!$C$3,"Test Date cannot be a future date",IF('DO NOT USE_Contact Formulas'!A549,"OK",NA()))</f>
        <v>#N/A</v>
      </c>
      <c r="AG549" s="53" t="e">
        <f>IF(AND('DO NOT USE_Contact Formulas'!A549,ISBLANK('Captura de datos de CONTACTO'!AB549)),"Lab Result Test Result is required",IF(AND(NOT(ISBLANK('Captura de datos de CONTACTO'!AB549)),ISNA(VLOOKUP('Captura de datos de CONTACTO'!AB549,'DO NOT USE_School Picklist'!$Q$3:$Q$8,1,FALSE))),"Please select a value from the drop-down menu",IF('DO NOT USE_Contact Formulas'!A549,"OK",NA())))</f>
        <v>#N/A</v>
      </c>
    </row>
    <row r="550" spans="1:33" x14ac:dyDescent="0.3">
      <c r="A550" s="39" t="e">
        <f>IF('DO NOT USE_Contact Formulas'!A550,IF('DO NOT USE_Contact Formulas'!B550,"Not all required fields are completed","OK"),NA())</f>
        <v>#N/A</v>
      </c>
      <c r="B550" s="40" t="e">
        <f>IF(AND('DO NOT USE_Contact Formulas'!A550,ISBLANK('Captura de datos de CONTACTO'!B550)),"First Name is required",IF(NOT(ISBLANK('Captura de datos de CONTACTO'!B550)),"OK",NA()))</f>
        <v>#N/A</v>
      </c>
      <c r="C550" s="40" t="e">
        <f>IF(AND('DO NOT USE_Contact Formulas'!A550,ISBLANK('Captura de datos de CONTACTO'!C550)),"Last Name is required",IF(NOT(ISBLANK('Captura de datos de CONTACTO'!C550)),"OK",NA()))</f>
        <v>#N/A</v>
      </c>
      <c r="D550" s="40" t="e">
        <f>IF(AND('DO NOT USE_Contact Formulas'!A550,ISBLANK('Captura de datos de CONTACTO'!D550)),"Birthdate is required",IF(NOT(ISBLANK('Captura de datos de CONTACTO'!D550)),"OK",NA()))</f>
        <v>#N/A</v>
      </c>
      <c r="E550" s="40" t="e">
        <f>IF(AND('DO NOT USE_Contact Formulas'!A550,ISBLANK('Captura de datos de CONTACTO'!E550)),"Mobile Phone is required",IF(NOT(ISBLANK('Captura de datos de CONTACTO'!E550)),IF(AND(ISNUMBER(VALUE('Captura de datos de CONTACTO'!E550)),LEFT('Captura de datos de CONTACTO'!E550,1)&lt;&gt;"1",LEN('Captura de datos de CONTACTO'!E550)=10),"OK","Phone number must be valid format"),NA()))</f>
        <v>#N/A</v>
      </c>
      <c r="F550" s="40" t="e">
        <f>IF(LEN('Captura de datos de CONTACTO'!F550)&gt;255,"Home Street Address must be less than 255 characters",IF('DO NOT USE_Contact Formulas'!A550,"OK",NA()))</f>
        <v>#N/A</v>
      </c>
      <c r="G550" s="40" t="e">
        <f>IF(LEN('Captura de datos de CONTACTO'!G550)&gt;40,"City must be less than 40 characters",IF('DO NOT USE_Contact Formulas'!A550,"OK",NA()))</f>
        <v>#N/A</v>
      </c>
      <c r="H550" s="40" t="e">
        <f>IF(AND(NOT(ISBLANK('Captura de datos de CONTACTO'!H550)),ISNA(VLOOKUP('Captura de datos de CONTACTO'!H550,'DO NOT USE_School Picklist'!$P$3:$P$52,1,FALSE))),"Please select a value from the drop-down menu",IF('DO NOT USE_Contact Formulas'!A550,"OK",NA()))</f>
        <v>#N/A</v>
      </c>
      <c r="I550" s="40" t="e">
        <f>IF(AND('DO NOT USE_Contact Formulas'!A550,ISBLANK('Captura de datos de CONTACTO'!I550)),"Zip is required",IF(ISBLANK('Captura de datos de CONTACTO'!I550),NA(),"OK"))</f>
        <v>#N/A</v>
      </c>
      <c r="J550" s="40" t="e">
        <f>IF(AND('DO NOT USE_Contact Formulas'!A550,ISBLANK('Captura de datos de CONTACTO'!J550)),"Student or Staff? is required",IF(ISBLANK('Captura de datos de CONTACTO'!J550),NA(),IF(ISNA(VLOOKUP('Captura de datos de CONTACTO'!J550,'DO NOT USE_School Picklist'!$B$3:$B$6,1,FALSE)),"Please select a value from the drop-down menu","OK")))</f>
        <v>#N/A</v>
      </c>
      <c r="K550" s="40" t="e">
        <f>IF(AND('Captura de datos de CONTACTO'!J550='DO NOT USE_School Picklist'!$B$4,ISBLANK('Captura de datos de CONTACTO'!K550)),"Occupation/Job Title is required if Student or Staff? is Yes, staff/faculty or volunteer",IF('DO NOT USE_Contact Formulas'!A550,"OK",NA()))</f>
        <v>#N/A</v>
      </c>
      <c r="L550" s="40" t="e">
        <f ca="1">IF('Captura de datos de CONTACTO'!L550&gt;'DO NOT USE_School Picklist'!$C$3,"Date last on school campus/facility cannot be a future date",IF('DO NOT USE_Contact Formulas'!A550,IF(ISBLANK('Captura de datos de CONTACTO'!L550),"Date last on school campus/facility is required","OK"),NA()))</f>
        <v>#N/A</v>
      </c>
      <c r="M550" s="41" t="e">
        <f ca="1">IF('Captura de datos de CONTACTO'!M550&gt;'DO NOT USE_School Picklist'!$C$3,"Last Exposure Date cannot be a future date",IF('DO NOT USE_Contact Formulas'!A550,IF(ISBLANK('Captura de datos de CONTACTO'!M550),"Last Exposure Date is required","OK"),NA()))</f>
        <v>#N/A</v>
      </c>
      <c r="N550" s="41" t="e">
        <f>IF(AND('DO NOT USE_Contact Formulas'!A550,ISBLANK('Captura de datos de CONTACTO'!N550)),"Specific Place in the Location is required",IF(ISBLANK('Captura de datos de CONTACTO'!N550),NA(),"OK"))</f>
        <v>#N/A</v>
      </c>
      <c r="O550" s="40" t="e">
        <f>IF(AND(NOT(ISBLANK('Captura de datos de CONTACTO'!O550)),ISNA(VLOOKUP('Captura de datos de CONTACTO'!O550,'DO NOT USE_School Picklist'!$L$3:$L$81,1,FALSE))),"Please select a value from the drop-down menu",IF('DO NOT USE_Contact Formulas'!A550,"OK",NA()))</f>
        <v>#N/A</v>
      </c>
      <c r="P550" s="40" t="e">
        <f>IF(AND(NOT(ISBLANK('Captura de datos de CONTACTO'!P550)),NOT(ISNUMBER(MATCH("*@*.?*",'Captura de datos de CONTACTO'!P550,0)))),"Email must be in a valid format",IF('DO NOT USE_Contact Formulas'!A550,"OK",NA()))</f>
        <v>#N/A</v>
      </c>
      <c r="Q550" s="40" t="e">
        <f>IF(LEN('Captura de datos de CONTACTO'!Q550)&gt;50,"Parent/Guardian Name must be less than 50 characters",IF('DO NOT USE_Contact Formulas'!A550,"OK",NA()))</f>
        <v>#N/A</v>
      </c>
      <c r="R550" s="40" t="e">
        <f>IF(NOT(ISBLANK('Captura de datos de CONTACTO'!R550)),IF(AND(ISNUMBER('Captura de datos de CONTACTO'!R550),LEFT('Captura de datos de CONTACTO'!R550,1)&lt;&gt;"1",LEN('Captura de datos de CONTACTO'!R550)=10),"OK","Phone number must be valid format"),IF('DO NOT USE_Contact Formulas'!A550,"OK",NA()))</f>
        <v>#N/A</v>
      </c>
      <c r="S550" s="40" t="e">
        <f>IF(AND(NOT(ISBLANK('Captura de datos de CONTACTO'!S550)),ISNA(VLOOKUP('Captura de datos de CONTACTO'!S550,'DO NOT USE_School Picklist'!$N$3:$N$63,1,FALSE))),"Please select a value from the drop-down menu",IF('DO NOT USE_Contact Formulas'!A550,"OK",NA()))</f>
        <v>#N/A</v>
      </c>
      <c r="T550" s="53" t="e">
        <f>IF(AND(NOT(ISBLANK('Captura de datos de CONTACTO'!T550)),ISNA(VLOOKUP('Captura de datos de CONTACTO'!T550,'DO NOT USE_School Picklist'!$I$3:$I$5,1,FALSE))),"Please select a value from the drop-down menu",IF('DO NOT USE_Contact Formulas'!A550,"OK",NA()))</f>
        <v>#N/A</v>
      </c>
      <c r="U550" s="40" t="e">
        <f>IF(AND(NOT(ISBLANK('Captura de datos de CONTACTO'!U550)),ISNA(VLOOKUP('Captura de datos de CONTACTO'!U550,'DO NOT USE_School Picklist'!$E$3:$E$10,1,FALSE))),"Please select a value from the drop-down menu",IF('DO NOT USE_Contact Formulas'!A550,"OK",NA()))</f>
        <v>#N/A</v>
      </c>
      <c r="V550" s="53" t="e">
        <f>IF(AND(NOT(ISBLANK('Captura de datos de CONTACTO'!V550)),ISNA(VLOOKUP('Captura de datos de CONTACTO'!V550,'DO NOT USE_School Picklist'!$W$3:$W$9,1,FALSE))),"Please select a value from the drop-down menu",IF('DO NOT USE_Contact Formulas'!A550,"OK",NA()))</f>
        <v>#N/A</v>
      </c>
      <c r="W550" s="53" t="e">
        <f>IF(AND(NOT(ISBLANK('Captura de datos de CONTACTO'!W550)),ISNA(VLOOKUP('Captura de datos de CONTACTO'!W550,'DO NOT USE_School Picklist'!$W$3:$W$9,1,FALSE))),"Please select a value from the drop-down menu",IF('DO NOT USE_Case Formulas'!A550,"OK",NA()))</f>
        <v>#N/A</v>
      </c>
      <c r="X550" s="40" t="e">
        <f>IF(AND(NOT(ISBLANK('Captura de datos de CONTACTO'!X550)),ISNA(VLOOKUP('Captura de datos de CONTACTO'!X550,'DO NOT USE_School Picklist'!$F$3:$F$16,1,FALSE))),"Please select a value from the drop-down menu",IF('DO NOT USE_Contact Formulas'!A550,"OK",NA()))</f>
        <v>#N/A</v>
      </c>
      <c r="Y550" s="40" t="e">
        <f>IF(LEN('Captura de datos de CONTACTO'!Y550)&gt;100,"Classroom(s) must be less than 100 characters",IF('DO NOT USE_Contact Formulas'!A550,"OK",NA()))</f>
        <v>#N/A</v>
      </c>
      <c r="Z550" s="40" t="e">
        <f>IF(AND(NOT(ISBLANK('Captura de datos de CONTACTO'!Z550)),ISNA(VLOOKUP('Captura de datos de CONTACTO'!Z550,'DO NOT USE_School Picklist'!$K$3:$K$6,1,FALSE))),"Please select a value from the drop-down menu",IF('DO NOT USE_Contact Formulas'!A550,"OK",NA()))</f>
        <v>#N/A</v>
      </c>
      <c r="AA550" s="40" t="e">
        <f>IF(AND(NOT(ISBLANK('Captura de datos de CONTACTO'!AA550)),ISNA(VLOOKUP('Captura de datos de CONTACTO'!AA550,'DO NOT USE_School Picklist'!$D$3:$D$5,1,FALSE))),"Please select a value from the drop-down menu",IF('DO NOT USE_Contact Formulas'!A550,"OK",NA()))</f>
        <v>#N/A</v>
      </c>
      <c r="AB550" s="40"/>
      <c r="AC550" s="40" t="e">
        <f>IF(AND(NOT(ISBLANK('Captura de datos de CONTACTO'!AC550)),ISNA(VLOOKUP('Captura de datos de CONTACTO'!AC550,'DO NOT USE_School Picklist'!$G$3:$G$5,1,FALSE))),"Please select a value from the drop-down menu",IF('DO NOT USE_Contact Formulas'!A550,"OK",NA()))</f>
        <v>#N/A</v>
      </c>
      <c r="AD550" s="40"/>
      <c r="AE550" s="40" t="e">
        <f>IF(AND(NOT(ISBLANK('Captura de datos de CONTACTO'!AE550)),ISNA(VLOOKUP('Captura de datos de CONTACTO'!AE550,'DO NOT USE_School Picklist'!$H$3:$H$4,1,FALSE))),"Please select a value from the drop-down menu",IF('DO NOT USE_Contact Formulas'!A550,"OK",NA()))</f>
        <v>#N/A</v>
      </c>
      <c r="AF550" s="40" t="e">
        <f ca="1">IF('Captura de datos de CONTACTO'!AF550&gt;'DO NOT USE_School Picklist'!$C$3,"Test Date cannot be a future date",IF('DO NOT USE_Contact Formulas'!A550,"OK",NA()))</f>
        <v>#N/A</v>
      </c>
      <c r="AG550" s="53" t="e">
        <f>IF(AND('DO NOT USE_Contact Formulas'!A550,ISBLANK('Captura de datos de CONTACTO'!AB550)),"Lab Result Test Result is required",IF(AND(NOT(ISBLANK('Captura de datos de CONTACTO'!AB550)),ISNA(VLOOKUP('Captura de datos de CONTACTO'!AB550,'DO NOT USE_School Picklist'!$Q$3:$Q$8,1,FALSE))),"Please select a value from the drop-down menu",IF('DO NOT USE_Contact Formulas'!A550,"OK",NA())))</f>
        <v>#N/A</v>
      </c>
    </row>
    <row r="551" spans="1:33" x14ac:dyDescent="0.3">
      <c r="A551" s="39" t="e">
        <f>IF('DO NOT USE_Contact Formulas'!A551,IF('DO NOT USE_Contact Formulas'!B551,"Not all required fields are completed","OK"),NA())</f>
        <v>#N/A</v>
      </c>
      <c r="B551" s="40" t="e">
        <f>IF(AND('DO NOT USE_Contact Formulas'!A551,ISBLANK('Captura de datos de CONTACTO'!B551)),"First Name is required",IF(NOT(ISBLANK('Captura de datos de CONTACTO'!B551)),"OK",NA()))</f>
        <v>#N/A</v>
      </c>
      <c r="C551" s="40" t="e">
        <f>IF(AND('DO NOT USE_Contact Formulas'!A551,ISBLANK('Captura de datos de CONTACTO'!C551)),"Last Name is required",IF(NOT(ISBLANK('Captura de datos de CONTACTO'!C551)),"OK",NA()))</f>
        <v>#N/A</v>
      </c>
      <c r="D551" s="40" t="e">
        <f>IF(AND('DO NOT USE_Contact Formulas'!A551,ISBLANK('Captura de datos de CONTACTO'!D551)),"Birthdate is required",IF(NOT(ISBLANK('Captura de datos de CONTACTO'!D551)),"OK",NA()))</f>
        <v>#N/A</v>
      </c>
      <c r="E551" s="40" t="e">
        <f>IF(AND('DO NOT USE_Contact Formulas'!A551,ISBLANK('Captura de datos de CONTACTO'!E551)),"Mobile Phone is required",IF(NOT(ISBLANK('Captura de datos de CONTACTO'!E551)),IF(AND(ISNUMBER(VALUE('Captura de datos de CONTACTO'!E551)),LEFT('Captura de datos de CONTACTO'!E551,1)&lt;&gt;"1",LEN('Captura de datos de CONTACTO'!E551)=10),"OK","Phone number must be valid format"),NA()))</f>
        <v>#N/A</v>
      </c>
      <c r="F551" s="40" t="e">
        <f>IF(LEN('Captura de datos de CONTACTO'!F551)&gt;255,"Home Street Address must be less than 255 characters",IF('DO NOT USE_Contact Formulas'!A551,"OK",NA()))</f>
        <v>#N/A</v>
      </c>
      <c r="G551" s="40" t="e">
        <f>IF(LEN('Captura de datos de CONTACTO'!G551)&gt;40,"City must be less than 40 characters",IF('DO NOT USE_Contact Formulas'!A551,"OK",NA()))</f>
        <v>#N/A</v>
      </c>
      <c r="H551" s="40" t="e">
        <f>IF(AND(NOT(ISBLANK('Captura de datos de CONTACTO'!H551)),ISNA(VLOOKUP('Captura de datos de CONTACTO'!H551,'DO NOT USE_School Picklist'!$P$3:$P$52,1,FALSE))),"Please select a value from the drop-down menu",IF('DO NOT USE_Contact Formulas'!A551,"OK",NA()))</f>
        <v>#N/A</v>
      </c>
      <c r="I551" s="40" t="e">
        <f>IF(AND('DO NOT USE_Contact Formulas'!A551,ISBLANK('Captura de datos de CONTACTO'!I551)),"Zip is required",IF(ISBLANK('Captura de datos de CONTACTO'!I551),NA(),"OK"))</f>
        <v>#N/A</v>
      </c>
      <c r="J551" s="40" t="e">
        <f>IF(AND('DO NOT USE_Contact Formulas'!A551,ISBLANK('Captura de datos de CONTACTO'!J551)),"Student or Staff? is required",IF(ISBLANK('Captura de datos de CONTACTO'!J551),NA(),IF(ISNA(VLOOKUP('Captura de datos de CONTACTO'!J551,'DO NOT USE_School Picklist'!$B$3:$B$6,1,FALSE)),"Please select a value from the drop-down menu","OK")))</f>
        <v>#N/A</v>
      </c>
      <c r="K551" s="40" t="e">
        <f>IF(AND('Captura de datos de CONTACTO'!J551='DO NOT USE_School Picklist'!$B$4,ISBLANK('Captura de datos de CONTACTO'!K551)),"Occupation/Job Title is required if Student or Staff? is Yes, staff/faculty or volunteer",IF('DO NOT USE_Contact Formulas'!A551,"OK",NA()))</f>
        <v>#N/A</v>
      </c>
      <c r="L551" s="40" t="e">
        <f ca="1">IF('Captura de datos de CONTACTO'!L551&gt;'DO NOT USE_School Picklist'!$C$3,"Date last on school campus/facility cannot be a future date",IF('DO NOT USE_Contact Formulas'!A551,IF(ISBLANK('Captura de datos de CONTACTO'!L551),"Date last on school campus/facility is required","OK"),NA()))</f>
        <v>#N/A</v>
      </c>
      <c r="M551" s="41" t="e">
        <f ca="1">IF('Captura de datos de CONTACTO'!M551&gt;'DO NOT USE_School Picklist'!$C$3,"Last Exposure Date cannot be a future date",IF('DO NOT USE_Contact Formulas'!A551,IF(ISBLANK('Captura de datos de CONTACTO'!M551),"Last Exposure Date is required","OK"),NA()))</f>
        <v>#N/A</v>
      </c>
      <c r="N551" s="41" t="e">
        <f>IF(AND('DO NOT USE_Contact Formulas'!A551,ISBLANK('Captura de datos de CONTACTO'!N551)),"Specific Place in the Location is required",IF(ISBLANK('Captura de datos de CONTACTO'!N551),NA(),"OK"))</f>
        <v>#N/A</v>
      </c>
      <c r="O551" s="40" t="e">
        <f>IF(AND(NOT(ISBLANK('Captura de datos de CONTACTO'!O551)),ISNA(VLOOKUP('Captura de datos de CONTACTO'!O551,'DO NOT USE_School Picklist'!$L$3:$L$81,1,FALSE))),"Please select a value from the drop-down menu",IF('DO NOT USE_Contact Formulas'!A551,"OK",NA()))</f>
        <v>#N/A</v>
      </c>
      <c r="P551" s="40" t="e">
        <f>IF(AND(NOT(ISBLANK('Captura de datos de CONTACTO'!P551)),NOT(ISNUMBER(MATCH("*@*.?*",'Captura de datos de CONTACTO'!P551,0)))),"Email must be in a valid format",IF('DO NOT USE_Contact Formulas'!A551,"OK",NA()))</f>
        <v>#N/A</v>
      </c>
      <c r="Q551" s="40" t="e">
        <f>IF(LEN('Captura de datos de CONTACTO'!Q551)&gt;50,"Parent/Guardian Name must be less than 50 characters",IF('DO NOT USE_Contact Formulas'!A551,"OK",NA()))</f>
        <v>#N/A</v>
      </c>
      <c r="R551" s="40" t="e">
        <f>IF(NOT(ISBLANK('Captura de datos de CONTACTO'!R551)),IF(AND(ISNUMBER('Captura de datos de CONTACTO'!R551),LEFT('Captura de datos de CONTACTO'!R551,1)&lt;&gt;"1",LEN('Captura de datos de CONTACTO'!R551)=10),"OK","Phone number must be valid format"),IF('DO NOT USE_Contact Formulas'!A551,"OK",NA()))</f>
        <v>#N/A</v>
      </c>
      <c r="S551" s="40" t="e">
        <f>IF(AND(NOT(ISBLANK('Captura de datos de CONTACTO'!S551)),ISNA(VLOOKUP('Captura de datos de CONTACTO'!S551,'DO NOT USE_School Picklist'!$N$3:$N$63,1,FALSE))),"Please select a value from the drop-down menu",IF('DO NOT USE_Contact Formulas'!A551,"OK",NA()))</f>
        <v>#N/A</v>
      </c>
      <c r="T551" s="53" t="e">
        <f>IF(AND(NOT(ISBLANK('Captura de datos de CONTACTO'!T551)),ISNA(VLOOKUP('Captura de datos de CONTACTO'!T551,'DO NOT USE_School Picklist'!$I$3:$I$5,1,FALSE))),"Please select a value from the drop-down menu",IF('DO NOT USE_Contact Formulas'!A551,"OK",NA()))</f>
        <v>#N/A</v>
      </c>
      <c r="U551" s="40" t="e">
        <f>IF(AND(NOT(ISBLANK('Captura de datos de CONTACTO'!U551)),ISNA(VLOOKUP('Captura de datos de CONTACTO'!U551,'DO NOT USE_School Picklist'!$E$3:$E$10,1,FALSE))),"Please select a value from the drop-down menu",IF('DO NOT USE_Contact Formulas'!A551,"OK",NA()))</f>
        <v>#N/A</v>
      </c>
      <c r="V551" s="53" t="e">
        <f>IF(AND(NOT(ISBLANK('Captura de datos de CONTACTO'!V551)),ISNA(VLOOKUP('Captura de datos de CONTACTO'!V551,'DO NOT USE_School Picklist'!$W$3:$W$9,1,FALSE))),"Please select a value from the drop-down menu",IF('DO NOT USE_Contact Formulas'!A551,"OK",NA()))</f>
        <v>#N/A</v>
      </c>
      <c r="W551" s="53" t="e">
        <f>IF(AND(NOT(ISBLANK('Captura de datos de CONTACTO'!W551)),ISNA(VLOOKUP('Captura de datos de CONTACTO'!W551,'DO NOT USE_School Picklist'!$W$3:$W$9,1,FALSE))),"Please select a value from the drop-down menu",IF('DO NOT USE_Case Formulas'!A551,"OK",NA()))</f>
        <v>#N/A</v>
      </c>
      <c r="X551" s="40" t="e">
        <f>IF(AND(NOT(ISBLANK('Captura de datos de CONTACTO'!X551)),ISNA(VLOOKUP('Captura de datos de CONTACTO'!X551,'DO NOT USE_School Picklist'!$F$3:$F$16,1,FALSE))),"Please select a value from the drop-down menu",IF('DO NOT USE_Contact Formulas'!A551,"OK",NA()))</f>
        <v>#N/A</v>
      </c>
      <c r="Y551" s="40" t="e">
        <f>IF(LEN('Captura de datos de CONTACTO'!Y551)&gt;100,"Classroom(s) must be less than 100 characters",IF('DO NOT USE_Contact Formulas'!A551,"OK",NA()))</f>
        <v>#N/A</v>
      </c>
      <c r="Z551" s="40" t="e">
        <f>IF(AND(NOT(ISBLANK('Captura de datos de CONTACTO'!Z551)),ISNA(VLOOKUP('Captura de datos de CONTACTO'!Z551,'DO NOT USE_School Picklist'!$K$3:$K$6,1,FALSE))),"Please select a value from the drop-down menu",IF('DO NOT USE_Contact Formulas'!A551,"OK",NA()))</f>
        <v>#N/A</v>
      </c>
      <c r="AA551" s="40" t="e">
        <f>IF(AND(NOT(ISBLANK('Captura de datos de CONTACTO'!AA551)),ISNA(VLOOKUP('Captura de datos de CONTACTO'!AA551,'DO NOT USE_School Picklist'!$D$3:$D$5,1,FALSE))),"Please select a value from the drop-down menu",IF('DO NOT USE_Contact Formulas'!A551,"OK",NA()))</f>
        <v>#N/A</v>
      </c>
      <c r="AB551" s="40"/>
      <c r="AC551" s="40" t="e">
        <f>IF(AND(NOT(ISBLANK('Captura de datos de CONTACTO'!AC551)),ISNA(VLOOKUP('Captura de datos de CONTACTO'!AC551,'DO NOT USE_School Picklist'!$G$3:$G$5,1,FALSE))),"Please select a value from the drop-down menu",IF('DO NOT USE_Contact Formulas'!A551,"OK",NA()))</f>
        <v>#N/A</v>
      </c>
      <c r="AD551" s="40"/>
      <c r="AE551" s="40" t="e">
        <f>IF(AND(NOT(ISBLANK('Captura de datos de CONTACTO'!AE551)),ISNA(VLOOKUP('Captura de datos de CONTACTO'!AE551,'DO NOT USE_School Picklist'!$H$3:$H$4,1,FALSE))),"Please select a value from the drop-down menu",IF('DO NOT USE_Contact Formulas'!A551,"OK",NA()))</f>
        <v>#N/A</v>
      </c>
      <c r="AF551" s="40" t="e">
        <f ca="1">IF('Captura de datos de CONTACTO'!AF551&gt;'DO NOT USE_School Picklist'!$C$3,"Test Date cannot be a future date",IF('DO NOT USE_Contact Formulas'!A551,"OK",NA()))</f>
        <v>#N/A</v>
      </c>
      <c r="AG551" s="53" t="e">
        <f>IF(AND('DO NOT USE_Contact Formulas'!A551,ISBLANK('Captura de datos de CONTACTO'!AB551)),"Lab Result Test Result is required",IF(AND(NOT(ISBLANK('Captura de datos de CONTACTO'!AB551)),ISNA(VLOOKUP('Captura de datos de CONTACTO'!AB551,'DO NOT USE_School Picklist'!$Q$3:$Q$8,1,FALSE))),"Please select a value from the drop-down menu",IF('DO NOT USE_Contact Formulas'!A551,"OK",NA())))</f>
        <v>#N/A</v>
      </c>
    </row>
    <row r="552" spans="1:33" x14ac:dyDescent="0.3">
      <c r="A552" s="39" t="e">
        <f>IF('DO NOT USE_Contact Formulas'!A552,IF('DO NOT USE_Contact Formulas'!B552,"Not all required fields are completed","OK"),NA())</f>
        <v>#N/A</v>
      </c>
      <c r="B552" s="40" t="e">
        <f>IF(AND('DO NOT USE_Contact Formulas'!A552,ISBLANK('Captura de datos de CONTACTO'!B552)),"First Name is required",IF(NOT(ISBLANK('Captura de datos de CONTACTO'!B552)),"OK",NA()))</f>
        <v>#N/A</v>
      </c>
      <c r="C552" s="40" t="e">
        <f>IF(AND('DO NOT USE_Contact Formulas'!A552,ISBLANK('Captura de datos de CONTACTO'!C552)),"Last Name is required",IF(NOT(ISBLANK('Captura de datos de CONTACTO'!C552)),"OK",NA()))</f>
        <v>#N/A</v>
      </c>
      <c r="D552" s="40" t="e">
        <f>IF(AND('DO NOT USE_Contact Formulas'!A552,ISBLANK('Captura de datos de CONTACTO'!D552)),"Birthdate is required",IF(NOT(ISBLANK('Captura de datos de CONTACTO'!D552)),"OK",NA()))</f>
        <v>#N/A</v>
      </c>
      <c r="E552" s="40" t="e">
        <f>IF(AND('DO NOT USE_Contact Formulas'!A552,ISBLANK('Captura de datos de CONTACTO'!E552)),"Mobile Phone is required",IF(NOT(ISBLANK('Captura de datos de CONTACTO'!E552)),IF(AND(ISNUMBER(VALUE('Captura de datos de CONTACTO'!E552)),LEFT('Captura de datos de CONTACTO'!E552,1)&lt;&gt;"1",LEN('Captura de datos de CONTACTO'!E552)=10),"OK","Phone number must be valid format"),NA()))</f>
        <v>#N/A</v>
      </c>
      <c r="F552" s="40" t="e">
        <f>IF(LEN('Captura de datos de CONTACTO'!F552)&gt;255,"Home Street Address must be less than 255 characters",IF('DO NOT USE_Contact Formulas'!A552,"OK",NA()))</f>
        <v>#N/A</v>
      </c>
      <c r="G552" s="40" t="e">
        <f>IF(LEN('Captura de datos de CONTACTO'!G552)&gt;40,"City must be less than 40 characters",IF('DO NOT USE_Contact Formulas'!A552,"OK",NA()))</f>
        <v>#N/A</v>
      </c>
      <c r="H552" s="40" t="e">
        <f>IF(AND(NOT(ISBLANK('Captura de datos de CONTACTO'!H552)),ISNA(VLOOKUP('Captura de datos de CONTACTO'!H552,'DO NOT USE_School Picklist'!$P$3:$P$52,1,FALSE))),"Please select a value from the drop-down menu",IF('DO NOT USE_Contact Formulas'!A552,"OK",NA()))</f>
        <v>#N/A</v>
      </c>
      <c r="I552" s="40" t="e">
        <f>IF(AND('DO NOT USE_Contact Formulas'!A552,ISBLANK('Captura de datos de CONTACTO'!I552)),"Zip is required",IF(ISBLANK('Captura de datos de CONTACTO'!I552),NA(),"OK"))</f>
        <v>#N/A</v>
      </c>
      <c r="J552" s="40" t="e">
        <f>IF(AND('DO NOT USE_Contact Formulas'!A552,ISBLANK('Captura de datos de CONTACTO'!J552)),"Student or Staff? is required",IF(ISBLANK('Captura de datos de CONTACTO'!J552),NA(),IF(ISNA(VLOOKUP('Captura de datos de CONTACTO'!J552,'DO NOT USE_School Picklist'!$B$3:$B$6,1,FALSE)),"Please select a value from the drop-down menu","OK")))</f>
        <v>#N/A</v>
      </c>
      <c r="K552" s="40" t="e">
        <f>IF(AND('Captura de datos de CONTACTO'!J552='DO NOT USE_School Picklist'!$B$4,ISBLANK('Captura de datos de CONTACTO'!K552)),"Occupation/Job Title is required if Student or Staff? is Yes, staff/faculty or volunteer",IF('DO NOT USE_Contact Formulas'!A552,"OK",NA()))</f>
        <v>#N/A</v>
      </c>
      <c r="L552" s="40" t="e">
        <f ca="1">IF('Captura de datos de CONTACTO'!L552&gt;'DO NOT USE_School Picklist'!$C$3,"Date last on school campus/facility cannot be a future date",IF('DO NOT USE_Contact Formulas'!A552,IF(ISBLANK('Captura de datos de CONTACTO'!L552),"Date last on school campus/facility is required","OK"),NA()))</f>
        <v>#N/A</v>
      </c>
      <c r="M552" s="41" t="e">
        <f ca="1">IF('Captura de datos de CONTACTO'!M552&gt;'DO NOT USE_School Picklist'!$C$3,"Last Exposure Date cannot be a future date",IF('DO NOT USE_Contact Formulas'!A552,IF(ISBLANK('Captura de datos de CONTACTO'!M552),"Last Exposure Date is required","OK"),NA()))</f>
        <v>#N/A</v>
      </c>
      <c r="N552" s="41" t="e">
        <f>IF(AND('DO NOT USE_Contact Formulas'!A552,ISBLANK('Captura de datos de CONTACTO'!N552)),"Specific Place in the Location is required",IF(ISBLANK('Captura de datos de CONTACTO'!N552),NA(),"OK"))</f>
        <v>#N/A</v>
      </c>
      <c r="O552" s="40" t="e">
        <f>IF(AND(NOT(ISBLANK('Captura de datos de CONTACTO'!O552)),ISNA(VLOOKUP('Captura de datos de CONTACTO'!O552,'DO NOT USE_School Picklist'!$L$3:$L$81,1,FALSE))),"Please select a value from the drop-down menu",IF('DO NOT USE_Contact Formulas'!A552,"OK",NA()))</f>
        <v>#N/A</v>
      </c>
      <c r="P552" s="40" t="e">
        <f>IF(AND(NOT(ISBLANK('Captura de datos de CONTACTO'!P552)),NOT(ISNUMBER(MATCH("*@*.?*",'Captura de datos de CONTACTO'!P552,0)))),"Email must be in a valid format",IF('DO NOT USE_Contact Formulas'!A552,"OK",NA()))</f>
        <v>#N/A</v>
      </c>
      <c r="Q552" s="40" t="e">
        <f>IF(LEN('Captura de datos de CONTACTO'!Q552)&gt;50,"Parent/Guardian Name must be less than 50 characters",IF('DO NOT USE_Contact Formulas'!A552,"OK",NA()))</f>
        <v>#N/A</v>
      </c>
      <c r="R552" s="40" t="e">
        <f>IF(NOT(ISBLANK('Captura de datos de CONTACTO'!R552)),IF(AND(ISNUMBER('Captura de datos de CONTACTO'!R552),LEFT('Captura de datos de CONTACTO'!R552,1)&lt;&gt;"1",LEN('Captura de datos de CONTACTO'!R552)=10),"OK","Phone number must be valid format"),IF('DO NOT USE_Contact Formulas'!A552,"OK",NA()))</f>
        <v>#N/A</v>
      </c>
      <c r="S552" s="40" t="e">
        <f>IF(AND(NOT(ISBLANK('Captura de datos de CONTACTO'!S552)),ISNA(VLOOKUP('Captura de datos de CONTACTO'!S552,'DO NOT USE_School Picklist'!$N$3:$N$63,1,FALSE))),"Please select a value from the drop-down menu",IF('DO NOT USE_Contact Formulas'!A552,"OK",NA()))</f>
        <v>#N/A</v>
      </c>
      <c r="T552" s="53" t="e">
        <f>IF(AND(NOT(ISBLANK('Captura de datos de CONTACTO'!T552)),ISNA(VLOOKUP('Captura de datos de CONTACTO'!T552,'DO NOT USE_School Picklist'!$I$3:$I$5,1,FALSE))),"Please select a value from the drop-down menu",IF('DO NOT USE_Contact Formulas'!A552,"OK",NA()))</f>
        <v>#N/A</v>
      </c>
      <c r="U552" s="40" t="e">
        <f>IF(AND(NOT(ISBLANK('Captura de datos de CONTACTO'!U552)),ISNA(VLOOKUP('Captura de datos de CONTACTO'!U552,'DO NOT USE_School Picklist'!$E$3:$E$10,1,FALSE))),"Please select a value from the drop-down menu",IF('DO NOT USE_Contact Formulas'!A552,"OK",NA()))</f>
        <v>#N/A</v>
      </c>
      <c r="V552" s="53" t="e">
        <f>IF(AND(NOT(ISBLANK('Captura de datos de CONTACTO'!V552)),ISNA(VLOOKUP('Captura de datos de CONTACTO'!V552,'DO NOT USE_School Picklist'!$W$3:$W$9,1,FALSE))),"Please select a value from the drop-down menu",IF('DO NOT USE_Contact Formulas'!A552,"OK",NA()))</f>
        <v>#N/A</v>
      </c>
      <c r="W552" s="53" t="e">
        <f>IF(AND(NOT(ISBLANK('Captura de datos de CONTACTO'!W552)),ISNA(VLOOKUP('Captura de datos de CONTACTO'!W552,'DO NOT USE_School Picklist'!$W$3:$W$9,1,FALSE))),"Please select a value from the drop-down menu",IF('DO NOT USE_Case Formulas'!A552,"OK",NA()))</f>
        <v>#N/A</v>
      </c>
      <c r="X552" s="40" t="e">
        <f>IF(AND(NOT(ISBLANK('Captura de datos de CONTACTO'!X552)),ISNA(VLOOKUP('Captura de datos de CONTACTO'!X552,'DO NOT USE_School Picklist'!$F$3:$F$16,1,FALSE))),"Please select a value from the drop-down menu",IF('DO NOT USE_Contact Formulas'!A552,"OK",NA()))</f>
        <v>#N/A</v>
      </c>
      <c r="Y552" s="40" t="e">
        <f>IF(LEN('Captura de datos de CONTACTO'!Y552)&gt;100,"Classroom(s) must be less than 100 characters",IF('DO NOT USE_Contact Formulas'!A552,"OK",NA()))</f>
        <v>#N/A</v>
      </c>
      <c r="Z552" s="40" t="e">
        <f>IF(AND(NOT(ISBLANK('Captura de datos de CONTACTO'!Z552)),ISNA(VLOOKUP('Captura de datos de CONTACTO'!Z552,'DO NOT USE_School Picklist'!$K$3:$K$6,1,FALSE))),"Please select a value from the drop-down menu",IF('DO NOT USE_Contact Formulas'!A552,"OK",NA()))</f>
        <v>#N/A</v>
      </c>
      <c r="AA552" s="40" t="e">
        <f>IF(AND(NOT(ISBLANK('Captura de datos de CONTACTO'!AA552)),ISNA(VLOOKUP('Captura de datos de CONTACTO'!AA552,'DO NOT USE_School Picklist'!$D$3:$D$5,1,FALSE))),"Please select a value from the drop-down menu",IF('DO NOT USE_Contact Formulas'!A552,"OK",NA()))</f>
        <v>#N/A</v>
      </c>
      <c r="AB552" s="40"/>
      <c r="AC552" s="40" t="e">
        <f>IF(AND(NOT(ISBLANK('Captura de datos de CONTACTO'!AC552)),ISNA(VLOOKUP('Captura de datos de CONTACTO'!AC552,'DO NOT USE_School Picklist'!$G$3:$G$5,1,FALSE))),"Please select a value from the drop-down menu",IF('DO NOT USE_Contact Formulas'!A552,"OK",NA()))</f>
        <v>#N/A</v>
      </c>
      <c r="AD552" s="40"/>
      <c r="AE552" s="40" t="e">
        <f>IF(AND(NOT(ISBLANK('Captura de datos de CONTACTO'!AE552)),ISNA(VLOOKUP('Captura de datos de CONTACTO'!AE552,'DO NOT USE_School Picklist'!$H$3:$H$4,1,FALSE))),"Please select a value from the drop-down menu",IF('DO NOT USE_Contact Formulas'!A552,"OK",NA()))</f>
        <v>#N/A</v>
      </c>
      <c r="AF552" s="40" t="e">
        <f ca="1">IF('Captura de datos de CONTACTO'!AF552&gt;'DO NOT USE_School Picklist'!$C$3,"Test Date cannot be a future date",IF('DO NOT USE_Contact Formulas'!A552,"OK",NA()))</f>
        <v>#N/A</v>
      </c>
      <c r="AG552" s="53" t="e">
        <f>IF(AND('DO NOT USE_Contact Formulas'!A552,ISBLANK('Captura de datos de CONTACTO'!AB552)),"Lab Result Test Result is required",IF(AND(NOT(ISBLANK('Captura de datos de CONTACTO'!AB552)),ISNA(VLOOKUP('Captura de datos de CONTACTO'!AB552,'DO NOT USE_School Picklist'!$Q$3:$Q$8,1,FALSE))),"Please select a value from the drop-down menu",IF('DO NOT USE_Contact Formulas'!A552,"OK",NA())))</f>
        <v>#N/A</v>
      </c>
    </row>
    <row r="553" spans="1:33" x14ac:dyDescent="0.3">
      <c r="A553" s="39" t="e">
        <f>IF('DO NOT USE_Contact Formulas'!A553,IF('DO NOT USE_Contact Formulas'!B553,"Not all required fields are completed","OK"),NA())</f>
        <v>#N/A</v>
      </c>
      <c r="B553" s="40" t="e">
        <f>IF(AND('DO NOT USE_Contact Formulas'!A553,ISBLANK('Captura de datos de CONTACTO'!B553)),"First Name is required",IF(NOT(ISBLANK('Captura de datos de CONTACTO'!B553)),"OK",NA()))</f>
        <v>#N/A</v>
      </c>
      <c r="C553" s="40" t="e">
        <f>IF(AND('DO NOT USE_Contact Formulas'!A553,ISBLANK('Captura de datos de CONTACTO'!C553)),"Last Name is required",IF(NOT(ISBLANK('Captura de datos de CONTACTO'!C553)),"OK",NA()))</f>
        <v>#N/A</v>
      </c>
      <c r="D553" s="40" t="e">
        <f>IF(AND('DO NOT USE_Contact Formulas'!A553,ISBLANK('Captura de datos de CONTACTO'!D553)),"Birthdate is required",IF(NOT(ISBLANK('Captura de datos de CONTACTO'!D553)),"OK",NA()))</f>
        <v>#N/A</v>
      </c>
      <c r="E553" s="40" t="e">
        <f>IF(AND('DO NOT USE_Contact Formulas'!A553,ISBLANK('Captura de datos de CONTACTO'!E553)),"Mobile Phone is required",IF(NOT(ISBLANK('Captura de datos de CONTACTO'!E553)),IF(AND(ISNUMBER(VALUE('Captura de datos de CONTACTO'!E553)),LEFT('Captura de datos de CONTACTO'!E553,1)&lt;&gt;"1",LEN('Captura de datos de CONTACTO'!E553)=10),"OK","Phone number must be valid format"),NA()))</f>
        <v>#N/A</v>
      </c>
      <c r="F553" s="40" t="e">
        <f>IF(LEN('Captura de datos de CONTACTO'!F553)&gt;255,"Home Street Address must be less than 255 characters",IF('DO NOT USE_Contact Formulas'!A553,"OK",NA()))</f>
        <v>#N/A</v>
      </c>
      <c r="G553" s="40" t="e">
        <f>IF(LEN('Captura de datos de CONTACTO'!G553)&gt;40,"City must be less than 40 characters",IF('DO NOT USE_Contact Formulas'!A553,"OK",NA()))</f>
        <v>#N/A</v>
      </c>
      <c r="H553" s="40" t="e">
        <f>IF(AND(NOT(ISBLANK('Captura de datos de CONTACTO'!H553)),ISNA(VLOOKUP('Captura de datos de CONTACTO'!H553,'DO NOT USE_School Picklist'!$P$3:$P$52,1,FALSE))),"Please select a value from the drop-down menu",IF('DO NOT USE_Contact Formulas'!A553,"OK",NA()))</f>
        <v>#N/A</v>
      </c>
      <c r="I553" s="40" t="e">
        <f>IF(AND('DO NOT USE_Contact Formulas'!A553,ISBLANK('Captura de datos de CONTACTO'!I553)),"Zip is required",IF(ISBLANK('Captura de datos de CONTACTO'!I553),NA(),"OK"))</f>
        <v>#N/A</v>
      </c>
      <c r="J553" s="40" t="e">
        <f>IF(AND('DO NOT USE_Contact Formulas'!A553,ISBLANK('Captura de datos de CONTACTO'!J553)),"Student or Staff? is required",IF(ISBLANK('Captura de datos de CONTACTO'!J553),NA(),IF(ISNA(VLOOKUP('Captura de datos de CONTACTO'!J553,'DO NOT USE_School Picklist'!$B$3:$B$6,1,FALSE)),"Please select a value from the drop-down menu","OK")))</f>
        <v>#N/A</v>
      </c>
      <c r="K553" s="40" t="e">
        <f>IF(AND('Captura de datos de CONTACTO'!J553='DO NOT USE_School Picklist'!$B$4,ISBLANK('Captura de datos de CONTACTO'!K553)),"Occupation/Job Title is required if Student or Staff? is Yes, staff/faculty or volunteer",IF('DO NOT USE_Contact Formulas'!A553,"OK",NA()))</f>
        <v>#N/A</v>
      </c>
      <c r="L553" s="40" t="e">
        <f ca="1">IF('Captura de datos de CONTACTO'!L553&gt;'DO NOT USE_School Picklist'!$C$3,"Date last on school campus/facility cannot be a future date",IF('DO NOT USE_Contact Formulas'!A553,IF(ISBLANK('Captura de datos de CONTACTO'!L553),"Date last on school campus/facility is required","OK"),NA()))</f>
        <v>#N/A</v>
      </c>
      <c r="M553" s="41" t="e">
        <f ca="1">IF('Captura de datos de CONTACTO'!M553&gt;'DO NOT USE_School Picklist'!$C$3,"Last Exposure Date cannot be a future date",IF('DO NOT USE_Contact Formulas'!A553,IF(ISBLANK('Captura de datos de CONTACTO'!M553),"Last Exposure Date is required","OK"),NA()))</f>
        <v>#N/A</v>
      </c>
      <c r="N553" s="41" t="e">
        <f>IF(AND('DO NOT USE_Contact Formulas'!A553,ISBLANK('Captura de datos de CONTACTO'!N553)),"Specific Place in the Location is required",IF(ISBLANK('Captura de datos de CONTACTO'!N553),NA(),"OK"))</f>
        <v>#N/A</v>
      </c>
      <c r="O553" s="40" t="e">
        <f>IF(AND(NOT(ISBLANK('Captura de datos de CONTACTO'!O553)),ISNA(VLOOKUP('Captura de datos de CONTACTO'!O553,'DO NOT USE_School Picklist'!$L$3:$L$81,1,FALSE))),"Please select a value from the drop-down menu",IF('DO NOT USE_Contact Formulas'!A553,"OK",NA()))</f>
        <v>#N/A</v>
      </c>
      <c r="P553" s="40" t="e">
        <f>IF(AND(NOT(ISBLANK('Captura de datos de CONTACTO'!P553)),NOT(ISNUMBER(MATCH("*@*.?*",'Captura de datos de CONTACTO'!P553,0)))),"Email must be in a valid format",IF('DO NOT USE_Contact Formulas'!A553,"OK",NA()))</f>
        <v>#N/A</v>
      </c>
      <c r="Q553" s="40" t="e">
        <f>IF(LEN('Captura de datos de CONTACTO'!Q553)&gt;50,"Parent/Guardian Name must be less than 50 characters",IF('DO NOT USE_Contact Formulas'!A553,"OK",NA()))</f>
        <v>#N/A</v>
      </c>
      <c r="R553" s="40" t="e">
        <f>IF(NOT(ISBLANK('Captura de datos de CONTACTO'!R553)),IF(AND(ISNUMBER('Captura de datos de CONTACTO'!R553),LEFT('Captura de datos de CONTACTO'!R553,1)&lt;&gt;"1",LEN('Captura de datos de CONTACTO'!R553)=10),"OK","Phone number must be valid format"),IF('DO NOT USE_Contact Formulas'!A553,"OK",NA()))</f>
        <v>#N/A</v>
      </c>
      <c r="S553" s="40" t="e">
        <f>IF(AND(NOT(ISBLANK('Captura de datos de CONTACTO'!S553)),ISNA(VLOOKUP('Captura de datos de CONTACTO'!S553,'DO NOT USE_School Picklist'!$N$3:$N$63,1,FALSE))),"Please select a value from the drop-down menu",IF('DO NOT USE_Contact Formulas'!A553,"OK",NA()))</f>
        <v>#N/A</v>
      </c>
      <c r="T553" s="53" t="e">
        <f>IF(AND(NOT(ISBLANK('Captura de datos de CONTACTO'!T553)),ISNA(VLOOKUP('Captura de datos de CONTACTO'!T553,'DO NOT USE_School Picklist'!$I$3:$I$5,1,FALSE))),"Please select a value from the drop-down menu",IF('DO NOT USE_Contact Formulas'!A553,"OK",NA()))</f>
        <v>#N/A</v>
      </c>
      <c r="U553" s="40" t="e">
        <f>IF(AND(NOT(ISBLANK('Captura de datos de CONTACTO'!U553)),ISNA(VLOOKUP('Captura de datos de CONTACTO'!U553,'DO NOT USE_School Picklist'!$E$3:$E$10,1,FALSE))),"Please select a value from the drop-down menu",IF('DO NOT USE_Contact Formulas'!A553,"OK",NA()))</f>
        <v>#N/A</v>
      </c>
      <c r="V553" s="53" t="e">
        <f>IF(AND(NOT(ISBLANK('Captura de datos de CONTACTO'!V553)),ISNA(VLOOKUP('Captura de datos de CONTACTO'!V553,'DO NOT USE_School Picklist'!$W$3:$W$9,1,FALSE))),"Please select a value from the drop-down menu",IF('DO NOT USE_Contact Formulas'!A553,"OK",NA()))</f>
        <v>#N/A</v>
      </c>
      <c r="W553" s="53" t="e">
        <f>IF(AND(NOT(ISBLANK('Captura de datos de CONTACTO'!W553)),ISNA(VLOOKUP('Captura de datos de CONTACTO'!W553,'DO NOT USE_School Picklist'!$W$3:$W$9,1,FALSE))),"Please select a value from the drop-down menu",IF('DO NOT USE_Case Formulas'!A553,"OK",NA()))</f>
        <v>#N/A</v>
      </c>
      <c r="X553" s="40" t="e">
        <f>IF(AND(NOT(ISBLANK('Captura de datos de CONTACTO'!X553)),ISNA(VLOOKUP('Captura de datos de CONTACTO'!X553,'DO NOT USE_School Picklist'!$F$3:$F$16,1,FALSE))),"Please select a value from the drop-down menu",IF('DO NOT USE_Contact Formulas'!A553,"OK",NA()))</f>
        <v>#N/A</v>
      </c>
      <c r="Y553" s="40" t="e">
        <f>IF(LEN('Captura de datos de CONTACTO'!Y553)&gt;100,"Classroom(s) must be less than 100 characters",IF('DO NOT USE_Contact Formulas'!A553,"OK",NA()))</f>
        <v>#N/A</v>
      </c>
      <c r="Z553" s="40" t="e">
        <f>IF(AND(NOT(ISBLANK('Captura de datos de CONTACTO'!Z553)),ISNA(VLOOKUP('Captura de datos de CONTACTO'!Z553,'DO NOT USE_School Picklist'!$K$3:$K$6,1,FALSE))),"Please select a value from the drop-down menu",IF('DO NOT USE_Contact Formulas'!A553,"OK",NA()))</f>
        <v>#N/A</v>
      </c>
      <c r="AA553" s="40" t="e">
        <f>IF(AND(NOT(ISBLANK('Captura de datos de CONTACTO'!AA553)),ISNA(VLOOKUP('Captura de datos de CONTACTO'!AA553,'DO NOT USE_School Picklist'!$D$3:$D$5,1,FALSE))),"Please select a value from the drop-down menu",IF('DO NOT USE_Contact Formulas'!A553,"OK",NA()))</f>
        <v>#N/A</v>
      </c>
      <c r="AB553" s="40"/>
      <c r="AC553" s="40" t="e">
        <f>IF(AND(NOT(ISBLANK('Captura de datos de CONTACTO'!AC553)),ISNA(VLOOKUP('Captura de datos de CONTACTO'!AC553,'DO NOT USE_School Picklist'!$G$3:$G$5,1,FALSE))),"Please select a value from the drop-down menu",IF('DO NOT USE_Contact Formulas'!A553,"OK",NA()))</f>
        <v>#N/A</v>
      </c>
      <c r="AD553" s="40"/>
      <c r="AE553" s="40" t="e">
        <f>IF(AND(NOT(ISBLANK('Captura de datos de CONTACTO'!AE553)),ISNA(VLOOKUP('Captura de datos de CONTACTO'!AE553,'DO NOT USE_School Picklist'!$H$3:$H$4,1,FALSE))),"Please select a value from the drop-down menu",IF('DO NOT USE_Contact Formulas'!A553,"OK",NA()))</f>
        <v>#N/A</v>
      </c>
      <c r="AF553" s="40" t="e">
        <f ca="1">IF('Captura de datos de CONTACTO'!AF553&gt;'DO NOT USE_School Picklist'!$C$3,"Test Date cannot be a future date",IF('DO NOT USE_Contact Formulas'!A553,"OK",NA()))</f>
        <v>#N/A</v>
      </c>
      <c r="AG553" s="53" t="e">
        <f>IF(AND('DO NOT USE_Contact Formulas'!A553,ISBLANK('Captura de datos de CONTACTO'!AB553)),"Lab Result Test Result is required",IF(AND(NOT(ISBLANK('Captura de datos de CONTACTO'!AB553)),ISNA(VLOOKUP('Captura de datos de CONTACTO'!AB553,'DO NOT USE_School Picklist'!$Q$3:$Q$8,1,FALSE))),"Please select a value from the drop-down menu",IF('DO NOT USE_Contact Formulas'!A553,"OK",NA())))</f>
        <v>#N/A</v>
      </c>
    </row>
    <row r="554" spans="1:33" x14ac:dyDescent="0.3">
      <c r="A554" s="39" t="e">
        <f>IF('DO NOT USE_Contact Formulas'!A554,IF('DO NOT USE_Contact Formulas'!B554,"Not all required fields are completed","OK"),NA())</f>
        <v>#N/A</v>
      </c>
      <c r="B554" s="40" t="e">
        <f>IF(AND('DO NOT USE_Contact Formulas'!A554,ISBLANK('Captura de datos de CONTACTO'!B554)),"First Name is required",IF(NOT(ISBLANK('Captura de datos de CONTACTO'!B554)),"OK",NA()))</f>
        <v>#N/A</v>
      </c>
      <c r="C554" s="40" t="e">
        <f>IF(AND('DO NOT USE_Contact Formulas'!A554,ISBLANK('Captura de datos de CONTACTO'!C554)),"Last Name is required",IF(NOT(ISBLANK('Captura de datos de CONTACTO'!C554)),"OK",NA()))</f>
        <v>#N/A</v>
      </c>
      <c r="D554" s="40" t="e">
        <f>IF(AND('DO NOT USE_Contact Formulas'!A554,ISBLANK('Captura de datos de CONTACTO'!D554)),"Birthdate is required",IF(NOT(ISBLANK('Captura de datos de CONTACTO'!D554)),"OK",NA()))</f>
        <v>#N/A</v>
      </c>
      <c r="E554" s="40" t="e">
        <f>IF(AND('DO NOT USE_Contact Formulas'!A554,ISBLANK('Captura de datos de CONTACTO'!E554)),"Mobile Phone is required",IF(NOT(ISBLANK('Captura de datos de CONTACTO'!E554)),IF(AND(ISNUMBER(VALUE('Captura de datos de CONTACTO'!E554)),LEFT('Captura de datos de CONTACTO'!E554,1)&lt;&gt;"1",LEN('Captura de datos de CONTACTO'!E554)=10),"OK","Phone number must be valid format"),NA()))</f>
        <v>#N/A</v>
      </c>
      <c r="F554" s="40" t="e">
        <f>IF(LEN('Captura de datos de CONTACTO'!F554)&gt;255,"Home Street Address must be less than 255 characters",IF('DO NOT USE_Contact Formulas'!A554,"OK",NA()))</f>
        <v>#N/A</v>
      </c>
      <c r="G554" s="40" t="e">
        <f>IF(LEN('Captura de datos de CONTACTO'!G554)&gt;40,"City must be less than 40 characters",IF('DO NOT USE_Contact Formulas'!A554,"OK",NA()))</f>
        <v>#N/A</v>
      </c>
      <c r="H554" s="40" t="e">
        <f>IF(AND(NOT(ISBLANK('Captura de datos de CONTACTO'!H554)),ISNA(VLOOKUP('Captura de datos de CONTACTO'!H554,'DO NOT USE_School Picklist'!$P$3:$P$52,1,FALSE))),"Please select a value from the drop-down menu",IF('DO NOT USE_Contact Formulas'!A554,"OK",NA()))</f>
        <v>#N/A</v>
      </c>
      <c r="I554" s="40" t="e">
        <f>IF(AND('DO NOT USE_Contact Formulas'!A554,ISBLANK('Captura de datos de CONTACTO'!I554)),"Zip is required",IF(ISBLANK('Captura de datos de CONTACTO'!I554),NA(),"OK"))</f>
        <v>#N/A</v>
      </c>
      <c r="J554" s="40" t="e">
        <f>IF(AND('DO NOT USE_Contact Formulas'!A554,ISBLANK('Captura de datos de CONTACTO'!J554)),"Student or Staff? is required",IF(ISBLANK('Captura de datos de CONTACTO'!J554),NA(),IF(ISNA(VLOOKUP('Captura de datos de CONTACTO'!J554,'DO NOT USE_School Picklist'!$B$3:$B$6,1,FALSE)),"Please select a value from the drop-down menu","OK")))</f>
        <v>#N/A</v>
      </c>
      <c r="K554" s="40" t="e">
        <f>IF(AND('Captura de datos de CONTACTO'!J554='DO NOT USE_School Picklist'!$B$4,ISBLANK('Captura de datos de CONTACTO'!K554)),"Occupation/Job Title is required if Student or Staff? is Yes, staff/faculty or volunteer",IF('DO NOT USE_Contact Formulas'!A554,"OK",NA()))</f>
        <v>#N/A</v>
      </c>
      <c r="L554" s="40" t="e">
        <f ca="1">IF('Captura de datos de CONTACTO'!L554&gt;'DO NOT USE_School Picklist'!$C$3,"Date last on school campus/facility cannot be a future date",IF('DO NOT USE_Contact Formulas'!A554,IF(ISBLANK('Captura de datos de CONTACTO'!L554),"Date last on school campus/facility is required","OK"),NA()))</f>
        <v>#N/A</v>
      </c>
      <c r="M554" s="41" t="e">
        <f ca="1">IF('Captura de datos de CONTACTO'!M554&gt;'DO NOT USE_School Picklist'!$C$3,"Last Exposure Date cannot be a future date",IF('DO NOT USE_Contact Formulas'!A554,IF(ISBLANK('Captura de datos de CONTACTO'!M554),"Last Exposure Date is required","OK"),NA()))</f>
        <v>#N/A</v>
      </c>
      <c r="N554" s="41" t="e">
        <f>IF(AND('DO NOT USE_Contact Formulas'!A554,ISBLANK('Captura de datos de CONTACTO'!N554)),"Specific Place in the Location is required",IF(ISBLANK('Captura de datos de CONTACTO'!N554),NA(),"OK"))</f>
        <v>#N/A</v>
      </c>
      <c r="O554" s="40" t="e">
        <f>IF(AND(NOT(ISBLANK('Captura de datos de CONTACTO'!O554)),ISNA(VLOOKUP('Captura de datos de CONTACTO'!O554,'DO NOT USE_School Picklist'!$L$3:$L$81,1,FALSE))),"Please select a value from the drop-down menu",IF('DO NOT USE_Contact Formulas'!A554,"OK",NA()))</f>
        <v>#N/A</v>
      </c>
      <c r="P554" s="40" t="e">
        <f>IF(AND(NOT(ISBLANK('Captura de datos de CONTACTO'!P554)),NOT(ISNUMBER(MATCH("*@*.?*",'Captura de datos de CONTACTO'!P554,0)))),"Email must be in a valid format",IF('DO NOT USE_Contact Formulas'!A554,"OK",NA()))</f>
        <v>#N/A</v>
      </c>
      <c r="Q554" s="40" t="e">
        <f>IF(LEN('Captura de datos de CONTACTO'!Q554)&gt;50,"Parent/Guardian Name must be less than 50 characters",IF('DO NOT USE_Contact Formulas'!A554,"OK",NA()))</f>
        <v>#N/A</v>
      </c>
      <c r="R554" s="40" t="e">
        <f>IF(NOT(ISBLANK('Captura de datos de CONTACTO'!R554)),IF(AND(ISNUMBER('Captura de datos de CONTACTO'!R554),LEFT('Captura de datos de CONTACTO'!R554,1)&lt;&gt;"1",LEN('Captura de datos de CONTACTO'!R554)=10),"OK","Phone number must be valid format"),IF('DO NOT USE_Contact Formulas'!A554,"OK",NA()))</f>
        <v>#N/A</v>
      </c>
      <c r="S554" s="40" t="e">
        <f>IF(AND(NOT(ISBLANK('Captura de datos de CONTACTO'!S554)),ISNA(VLOOKUP('Captura de datos de CONTACTO'!S554,'DO NOT USE_School Picklist'!$N$3:$N$63,1,FALSE))),"Please select a value from the drop-down menu",IF('DO NOT USE_Contact Formulas'!A554,"OK",NA()))</f>
        <v>#N/A</v>
      </c>
      <c r="T554" s="53" t="e">
        <f>IF(AND(NOT(ISBLANK('Captura de datos de CONTACTO'!T554)),ISNA(VLOOKUP('Captura de datos de CONTACTO'!T554,'DO NOT USE_School Picklist'!$I$3:$I$5,1,FALSE))),"Please select a value from the drop-down menu",IF('DO NOT USE_Contact Formulas'!A554,"OK",NA()))</f>
        <v>#N/A</v>
      </c>
      <c r="U554" s="40" t="e">
        <f>IF(AND(NOT(ISBLANK('Captura de datos de CONTACTO'!U554)),ISNA(VLOOKUP('Captura de datos de CONTACTO'!U554,'DO NOT USE_School Picklist'!$E$3:$E$10,1,FALSE))),"Please select a value from the drop-down menu",IF('DO NOT USE_Contact Formulas'!A554,"OK",NA()))</f>
        <v>#N/A</v>
      </c>
      <c r="V554" s="53" t="e">
        <f>IF(AND(NOT(ISBLANK('Captura de datos de CONTACTO'!V554)),ISNA(VLOOKUP('Captura de datos de CONTACTO'!V554,'DO NOT USE_School Picklist'!$W$3:$W$9,1,FALSE))),"Please select a value from the drop-down menu",IF('DO NOT USE_Contact Formulas'!A554,"OK",NA()))</f>
        <v>#N/A</v>
      </c>
      <c r="W554" s="53" t="e">
        <f>IF(AND(NOT(ISBLANK('Captura de datos de CONTACTO'!W554)),ISNA(VLOOKUP('Captura de datos de CONTACTO'!W554,'DO NOT USE_School Picklist'!$W$3:$W$9,1,FALSE))),"Please select a value from the drop-down menu",IF('DO NOT USE_Case Formulas'!A554,"OK",NA()))</f>
        <v>#N/A</v>
      </c>
      <c r="X554" s="40" t="e">
        <f>IF(AND(NOT(ISBLANK('Captura de datos de CONTACTO'!X554)),ISNA(VLOOKUP('Captura de datos de CONTACTO'!X554,'DO NOT USE_School Picklist'!$F$3:$F$16,1,FALSE))),"Please select a value from the drop-down menu",IF('DO NOT USE_Contact Formulas'!A554,"OK",NA()))</f>
        <v>#N/A</v>
      </c>
      <c r="Y554" s="40" t="e">
        <f>IF(LEN('Captura de datos de CONTACTO'!Y554)&gt;100,"Classroom(s) must be less than 100 characters",IF('DO NOT USE_Contact Formulas'!A554,"OK",NA()))</f>
        <v>#N/A</v>
      </c>
      <c r="Z554" s="40" t="e">
        <f>IF(AND(NOT(ISBLANK('Captura de datos de CONTACTO'!Z554)),ISNA(VLOOKUP('Captura de datos de CONTACTO'!Z554,'DO NOT USE_School Picklist'!$K$3:$K$6,1,FALSE))),"Please select a value from the drop-down menu",IF('DO NOT USE_Contact Formulas'!A554,"OK",NA()))</f>
        <v>#N/A</v>
      </c>
      <c r="AA554" s="40" t="e">
        <f>IF(AND(NOT(ISBLANK('Captura de datos de CONTACTO'!AA554)),ISNA(VLOOKUP('Captura de datos de CONTACTO'!AA554,'DO NOT USE_School Picklist'!$D$3:$D$5,1,FALSE))),"Please select a value from the drop-down menu",IF('DO NOT USE_Contact Formulas'!A554,"OK",NA()))</f>
        <v>#N/A</v>
      </c>
      <c r="AB554" s="40"/>
      <c r="AC554" s="40" t="e">
        <f>IF(AND(NOT(ISBLANK('Captura de datos de CONTACTO'!AC554)),ISNA(VLOOKUP('Captura de datos de CONTACTO'!AC554,'DO NOT USE_School Picklist'!$G$3:$G$5,1,FALSE))),"Please select a value from the drop-down menu",IF('DO NOT USE_Contact Formulas'!A554,"OK",NA()))</f>
        <v>#N/A</v>
      </c>
      <c r="AD554" s="40"/>
      <c r="AE554" s="40" t="e">
        <f>IF(AND(NOT(ISBLANK('Captura de datos de CONTACTO'!AE554)),ISNA(VLOOKUP('Captura de datos de CONTACTO'!AE554,'DO NOT USE_School Picklist'!$H$3:$H$4,1,FALSE))),"Please select a value from the drop-down menu",IF('DO NOT USE_Contact Formulas'!A554,"OK",NA()))</f>
        <v>#N/A</v>
      </c>
      <c r="AF554" s="40" t="e">
        <f ca="1">IF('Captura de datos de CONTACTO'!AF554&gt;'DO NOT USE_School Picklist'!$C$3,"Test Date cannot be a future date",IF('DO NOT USE_Contact Formulas'!A554,"OK",NA()))</f>
        <v>#N/A</v>
      </c>
      <c r="AG554" s="53" t="e">
        <f>IF(AND('DO NOT USE_Contact Formulas'!A554,ISBLANK('Captura de datos de CONTACTO'!AB554)),"Lab Result Test Result is required",IF(AND(NOT(ISBLANK('Captura de datos de CONTACTO'!AB554)),ISNA(VLOOKUP('Captura de datos de CONTACTO'!AB554,'DO NOT USE_School Picklist'!$Q$3:$Q$8,1,FALSE))),"Please select a value from the drop-down menu",IF('DO NOT USE_Contact Formulas'!A554,"OK",NA())))</f>
        <v>#N/A</v>
      </c>
    </row>
    <row r="555" spans="1:33" x14ac:dyDescent="0.3">
      <c r="A555" s="39" t="e">
        <f>IF('DO NOT USE_Contact Formulas'!A555,IF('DO NOT USE_Contact Formulas'!B555,"Not all required fields are completed","OK"),NA())</f>
        <v>#N/A</v>
      </c>
      <c r="B555" s="40" t="e">
        <f>IF(AND('DO NOT USE_Contact Formulas'!A555,ISBLANK('Captura de datos de CONTACTO'!B555)),"First Name is required",IF(NOT(ISBLANK('Captura de datos de CONTACTO'!B555)),"OK",NA()))</f>
        <v>#N/A</v>
      </c>
      <c r="C555" s="40" t="e">
        <f>IF(AND('DO NOT USE_Contact Formulas'!A555,ISBLANK('Captura de datos de CONTACTO'!C555)),"Last Name is required",IF(NOT(ISBLANK('Captura de datos de CONTACTO'!C555)),"OK",NA()))</f>
        <v>#N/A</v>
      </c>
      <c r="D555" s="40" t="e">
        <f>IF(AND('DO NOT USE_Contact Formulas'!A555,ISBLANK('Captura de datos de CONTACTO'!D555)),"Birthdate is required",IF(NOT(ISBLANK('Captura de datos de CONTACTO'!D555)),"OK",NA()))</f>
        <v>#N/A</v>
      </c>
      <c r="E555" s="40" t="e">
        <f>IF(AND('DO NOT USE_Contact Formulas'!A555,ISBLANK('Captura de datos de CONTACTO'!E555)),"Mobile Phone is required",IF(NOT(ISBLANK('Captura de datos de CONTACTO'!E555)),IF(AND(ISNUMBER(VALUE('Captura de datos de CONTACTO'!E555)),LEFT('Captura de datos de CONTACTO'!E555,1)&lt;&gt;"1",LEN('Captura de datos de CONTACTO'!E555)=10),"OK","Phone number must be valid format"),NA()))</f>
        <v>#N/A</v>
      </c>
      <c r="F555" s="40" t="e">
        <f>IF(LEN('Captura de datos de CONTACTO'!F555)&gt;255,"Home Street Address must be less than 255 characters",IF('DO NOT USE_Contact Formulas'!A555,"OK",NA()))</f>
        <v>#N/A</v>
      </c>
      <c r="G555" s="40" t="e">
        <f>IF(LEN('Captura de datos de CONTACTO'!G555)&gt;40,"City must be less than 40 characters",IF('DO NOT USE_Contact Formulas'!A555,"OK",NA()))</f>
        <v>#N/A</v>
      </c>
      <c r="H555" s="40" t="e">
        <f>IF(AND(NOT(ISBLANK('Captura de datos de CONTACTO'!H555)),ISNA(VLOOKUP('Captura de datos de CONTACTO'!H555,'DO NOT USE_School Picklist'!$P$3:$P$52,1,FALSE))),"Please select a value from the drop-down menu",IF('DO NOT USE_Contact Formulas'!A555,"OK",NA()))</f>
        <v>#N/A</v>
      </c>
      <c r="I555" s="40" t="e">
        <f>IF(AND('DO NOT USE_Contact Formulas'!A555,ISBLANK('Captura de datos de CONTACTO'!I555)),"Zip is required",IF(ISBLANK('Captura de datos de CONTACTO'!I555),NA(),"OK"))</f>
        <v>#N/A</v>
      </c>
      <c r="J555" s="40" t="e">
        <f>IF(AND('DO NOT USE_Contact Formulas'!A555,ISBLANK('Captura de datos de CONTACTO'!J555)),"Student or Staff? is required",IF(ISBLANK('Captura de datos de CONTACTO'!J555),NA(),IF(ISNA(VLOOKUP('Captura de datos de CONTACTO'!J555,'DO NOT USE_School Picklist'!$B$3:$B$6,1,FALSE)),"Please select a value from the drop-down menu","OK")))</f>
        <v>#N/A</v>
      </c>
      <c r="K555" s="40" t="e">
        <f>IF(AND('Captura de datos de CONTACTO'!J555='DO NOT USE_School Picklist'!$B$4,ISBLANK('Captura de datos de CONTACTO'!K555)),"Occupation/Job Title is required if Student or Staff? is Yes, staff/faculty or volunteer",IF('DO NOT USE_Contact Formulas'!A555,"OK",NA()))</f>
        <v>#N/A</v>
      </c>
      <c r="L555" s="40" t="e">
        <f ca="1">IF('Captura de datos de CONTACTO'!L555&gt;'DO NOT USE_School Picklist'!$C$3,"Date last on school campus/facility cannot be a future date",IF('DO NOT USE_Contact Formulas'!A555,IF(ISBLANK('Captura de datos de CONTACTO'!L555),"Date last on school campus/facility is required","OK"),NA()))</f>
        <v>#N/A</v>
      </c>
      <c r="M555" s="41" t="e">
        <f ca="1">IF('Captura de datos de CONTACTO'!M555&gt;'DO NOT USE_School Picklist'!$C$3,"Last Exposure Date cannot be a future date",IF('DO NOT USE_Contact Formulas'!A555,IF(ISBLANK('Captura de datos de CONTACTO'!M555),"Last Exposure Date is required","OK"),NA()))</f>
        <v>#N/A</v>
      </c>
      <c r="N555" s="41" t="e">
        <f>IF(AND('DO NOT USE_Contact Formulas'!A555,ISBLANK('Captura de datos de CONTACTO'!N555)),"Specific Place in the Location is required",IF(ISBLANK('Captura de datos de CONTACTO'!N555),NA(),"OK"))</f>
        <v>#N/A</v>
      </c>
      <c r="O555" s="40" t="e">
        <f>IF(AND(NOT(ISBLANK('Captura de datos de CONTACTO'!O555)),ISNA(VLOOKUP('Captura de datos de CONTACTO'!O555,'DO NOT USE_School Picklist'!$L$3:$L$81,1,FALSE))),"Please select a value from the drop-down menu",IF('DO NOT USE_Contact Formulas'!A555,"OK",NA()))</f>
        <v>#N/A</v>
      </c>
      <c r="P555" s="40" t="e">
        <f>IF(AND(NOT(ISBLANK('Captura de datos de CONTACTO'!P555)),NOT(ISNUMBER(MATCH("*@*.?*",'Captura de datos de CONTACTO'!P555,0)))),"Email must be in a valid format",IF('DO NOT USE_Contact Formulas'!A555,"OK",NA()))</f>
        <v>#N/A</v>
      </c>
      <c r="Q555" s="40" t="e">
        <f>IF(LEN('Captura de datos de CONTACTO'!Q555)&gt;50,"Parent/Guardian Name must be less than 50 characters",IF('DO NOT USE_Contact Formulas'!A555,"OK",NA()))</f>
        <v>#N/A</v>
      </c>
      <c r="R555" s="40" t="e">
        <f>IF(NOT(ISBLANK('Captura de datos de CONTACTO'!R555)),IF(AND(ISNUMBER('Captura de datos de CONTACTO'!R555),LEFT('Captura de datos de CONTACTO'!R555,1)&lt;&gt;"1",LEN('Captura de datos de CONTACTO'!R555)=10),"OK","Phone number must be valid format"),IF('DO NOT USE_Contact Formulas'!A555,"OK",NA()))</f>
        <v>#N/A</v>
      </c>
      <c r="S555" s="40" t="e">
        <f>IF(AND(NOT(ISBLANK('Captura de datos de CONTACTO'!S555)),ISNA(VLOOKUP('Captura de datos de CONTACTO'!S555,'DO NOT USE_School Picklist'!$N$3:$N$63,1,FALSE))),"Please select a value from the drop-down menu",IF('DO NOT USE_Contact Formulas'!A555,"OK",NA()))</f>
        <v>#N/A</v>
      </c>
      <c r="T555" s="53" t="e">
        <f>IF(AND(NOT(ISBLANK('Captura de datos de CONTACTO'!T555)),ISNA(VLOOKUP('Captura de datos de CONTACTO'!T555,'DO NOT USE_School Picklist'!$I$3:$I$5,1,FALSE))),"Please select a value from the drop-down menu",IF('DO NOT USE_Contact Formulas'!A555,"OK",NA()))</f>
        <v>#N/A</v>
      </c>
      <c r="U555" s="40" t="e">
        <f>IF(AND(NOT(ISBLANK('Captura de datos de CONTACTO'!U555)),ISNA(VLOOKUP('Captura de datos de CONTACTO'!U555,'DO NOT USE_School Picklist'!$E$3:$E$10,1,FALSE))),"Please select a value from the drop-down menu",IF('DO NOT USE_Contact Formulas'!A555,"OK",NA()))</f>
        <v>#N/A</v>
      </c>
      <c r="V555" s="53" t="e">
        <f>IF(AND(NOT(ISBLANK('Captura de datos de CONTACTO'!V555)),ISNA(VLOOKUP('Captura de datos de CONTACTO'!V555,'DO NOT USE_School Picklist'!$W$3:$W$9,1,FALSE))),"Please select a value from the drop-down menu",IF('DO NOT USE_Contact Formulas'!A555,"OK",NA()))</f>
        <v>#N/A</v>
      </c>
      <c r="W555" s="53" t="e">
        <f>IF(AND(NOT(ISBLANK('Captura de datos de CONTACTO'!W555)),ISNA(VLOOKUP('Captura de datos de CONTACTO'!W555,'DO NOT USE_School Picklist'!$W$3:$W$9,1,FALSE))),"Please select a value from the drop-down menu",IF('DO NOT USE_Case Formulas'!A555,"OK",NA()))</f>
        <v>#N/A</v>
      </c>
      <c r="X555" s="40" t="e">
        <f>IF(AND(NOT(ISBLANK('Captura de datos de CONTACTO'!X555)),ISNA(VLOOKUP('Captura de datos de CONTACTO'!X555,'DO NOT USE_School Picklist'!$F$3:$F$16,1,FALSE))),"Please select a value from the drop-down menu",IF('DO NOT USE_Contact Formulas'!A555,"OK",NA()))</f>
        <v>#N/A</v>
      </c>
      <c r="Y555" s="40" t="e">
        <f>IF(LEN('Captura de datos de CONTACTO'!Y555)&gt;100,"Classroom(s) must be less than 100 characters",IF('DO NOT USE_Contact Formulas'!A555,"OK",NA()))</f>
        <v>#N/A</v>
      </c>
      <c r="Z555" s="40" t="e">
        <f>IF(AND(NOT(ISBLANK('Captura de datos de CONTACTO'!Z555)),ISNA(VLOOKUP('Captura de datos de CONTACTO'!Z555,'DO NOT USE_School Picklist'!$K$3:$K$6,1,FALSE))),"Please select a value from the drop-down menu",IF('DO NOT USE_Contact Formulas'!A555,"OK",NA()))</f>
        <v>#N/A</v>
      </c>
      <c r="AA555" s="40" t="e">
        <f>IF(AND(NOT(ISBLANK('Captura de datos de CONTACTO'!AA555)),ISNA(VLOOKUP('Captura de datos de CONTACTO'!AA555,'DO NOT USE_School Picklist'!$D$3:$D$5,1,FALSE))),"Please select a value from the drop-down menu",IF('DO NOT USE_Contact Formulas'!A555,"OK",NA()))</f>
        <v>#N/A</v>
      </c>
      <c r="AB555" s="40"/>
      <c r="AC555" s="40" t="e">
        <f>IF(AND(NOT(ISBLANK('Captura de datos de CONTACTO'!AC555)),ISNA(VLOOKUP('Captura de datos de CONTACTO'!AC555,'DO NOT USE_School Picklist'!$G$3:$G$5,1,FALSE))),"Please select a value from the drop-down menu",IF('DO NOT USE_Contact Formulas'!A555,"OK",NA()))</f>
        <v>#N/A</v>
      </c>
      <c r="AD555" s="40"/>
      <c r="AE555" s="40" t="e">
        <f>IF(AND(NOT(ISBLANK('Captura de datos de CONTACTO'!AE555)),ISNA(VLOOKUP('Captura de datos de CONTACTO'!AE555,'DO NOT USE_School Picklist'!$H$3:$H$4,1,FALSE))),"Please select a value from the drop-down menu",IF('DO NOT USE_Contact Formulas'!A555,"OK",NA()))</f>
        <v>#N/A</v>
      </c>
      <c r="AF555" s="40" t="e">
        <f ca="1">IF('Captura de datos de CONTACTO'!AF555&gt;'DO NOT USE_School Picklist'!$C$3,"Test Date cannot be a future date",IF('DO NOT USE_Contact Formulas'!A555,"OK",NA()))</f>
        <v>#N/A</v>
      </c>
      <c r="AG555" s="53" t="e">
        <f>IF(AND('DO NOT USE_Contact Formulas'!A555,ISBLANK('Captura de datos de CONTACTO'!AB555)),"Lab Result Test Result is required",IF(AND(NOT(ISBLANK('Captura de datos de CONTACTO'!AB555)),ISNA(VLOOKUP('Captura de datos de CONTACTO'!AB555,'DO NOT USE_School Picklist'!$Q$3:$Q$8,1,FALSE))),"Please select a value from the drop-down menu",IF('DO NOT USE_Contact Formulas'!A555,"OK",NA())))</f>
        <v>#N/A</v>
      </c>
    </row>
    <row r="556" spans="1:33" x14ac:dyDescent="0.3">
      <c r="A556" s="39" t="e">
        <f>IF('DO NOT USE_Contact Formulas'!A556,IF('DO NOT USE_Contact Formulas'!B556,"Not all required fields are completed","OK"),NA())</f>
        <v>#N/A</v>
      </c>
      <c r="B556" s="40" t="e">
        <f>IF(AND('DO NOT USE_Contact Formulas'!A556,ISBLANK('Captura de datos de CONTACTO'!B556)),"First Name is required",IF(NOT(ISBLANK('Captura de datos de CONTACTO'!B556)),"OK",NA()))</f>
        <v>#N/A</v>
      </c>
      <c r="C556" s="40" t="e">
        <f>IF(AND('DO NOT USE_Contact Formulas'!A556,ISBLANK('Captura de datos de CONTACTO'!C556)),"Last Name is required",IF(NOT(ISBLANK('Captura de datos de CONTACTO'!C556)),"OK",NA()))</f>
        <v>#N/A</v>
      </c>
      <c r="D556" s="40" t="e">
        <f>IF(AND('DO NOT USE_Contact Formulas'!A556,ISBLANK('Captura de datos de CONTACTO'!D556)),"Birthdate is required",IF(NOT(ISBLANK('Captura de datos de CONTACTO'!D556)),"OK",NA()))</f>
        <v>#N/A</v>
      </c>
      <c r="E556" s="40" t="e">
        <f>IF(AND('DO NOT USE_Contact Formulas'!A556,ISBLANK('Captura de datos de CONTACTO'!E556)),"Mobile Phone is required",IF(NOT(ISBLANK('Captura de datos de CONTACTO'!E556)),IF(AND(ISNUMBER(VALUE('Captura de datos de CONTACTO'!E556)),LEFT('Captura de datos de CONTACTO'!E556,1)&lt;&gt;"1",LEN('Captura de datos de CONTACTO'!E556)=10),"OK","Phone number must be valid format"),NA()))</f>
        <v>#N/A</v>
      </c>
      <c r="F556" s="40" t="e">
        <f>IF(LEN('Captura de datos de CONTACTO'!F556)&gt;255,"Home Street Address must be less than 255 characters",IF('DO NOT USE_Contact Formulas'!A556,"OK",NA()))</f>
        <v>#N/A</v>
      </c>
      <c r="G556" s="40" t="e">
        <f>IF(LEN('Captura de datos de CONTACTO'!G556)&gt;40,"City must be less than 40 characters",IF('DO NOT USE_Contact Formulas'!A556,"OK",NA()))</f>
        <v>#N/A</v>
      </c>
      <c r="H556" s="40" t="e">
        <f>IF(AND(NOT(ISBLANK('Captura de datos de CONTACTO'!H556)),ISNA(VLOOKUP('Captura de datos de CONTACTO'!H556,'DO NOT USE_School Picklist'!$P$3:$P$52,1,FALSE))),"Please select a value from the drop-down menu",IF('DO NOT USE_Contact Formulas'!A556,"OK",NA()))</f>
        <v>#N/A</v>
      </c>
      <c r="I556" s="40" t="e">
        <f>IF(AND('DO NOT USE_Contact Formulas'!A556,ISBLANK('Captura de datos de CONTACTO'!I556)),"Zip is required",IF(ISBLANK('Captura de datos de CONTACTO'!I556),NA(),"OK"))</f>
        <v>#N/A</v>
      </c>
      <c r="J556" s="40" t="e">
        <f>IF(AND('DO NOT USE_Contact Formulas'!A556,ISBLANK('Captura de datos de CONTACTO'!J556)),"Student or Staff? is required",IF(ISBLANK('Captura de datos de CONTACTO'!J556),NA(),IF(ISNA(VLOOKUP('Captura de datos de CONTACTO'!J556,'DO NOT USE_School Picklist'!$B$3:$B$6,1,FALSE)),"Please select a value from the drop-down menu","OK")))</f>
        <v>#N/A</v>
      </c>
      <c r="K556" s="40" t="e">
        <f>IF(AND('Captura de datos de CONTACTO'!J556='DO NOT USE_School Picklist'!$B$4,ISBLANK('Captura de datos de CONTACTO'!K556)),"Occupation/Job Title is required if Student or Staff? is Yes, staff/faculty or volunteer",IF('DO NOT USE_Contact Formulas'!A556,"OK",NA()))</f>
        <v>#N/A</v>
      </c>
      <c r="L556" s="40" t="e">
        <f ca="1">IF('Captura de datos de CONTACTO'!L556&gt;'DO NOT USE_School Picklist'!$C$3,"Date last on school campus/facility cannot be a future date",IF('DO NOT USE_Contact Formulas'!A556,IF(ISBLANK('Captura de datos de CONTACTO'!L556),"Date last on school campus/facility is required","OK"),NA()))</f>
        <v>#N/A</v>
      </c>
      <c r="M556" s="41" t="e">
        <f ca="1">IF('Captura de datos de CONTACTO'!M556&gt;'DO NOT USE_School Picklist'!$C$3,"Last Exposure Date cannot be a future date",IF('DO NOT USE_Contact Formulas'!A556,IF(ISBLANK('Captura de datos de CONTACTO'!M556),"Last Exposure Date is required","OK"),NA()))</f>
        <v>#N/A</v>
      </c>
      <c r="N556" s="41" t="e">
        <f>IF(AND('DO NOT USE_Contact Formulas'!A556,ISBLANK('Captura de datos de CONTACTO'!N556)),"Specific Place in the Location is required",IF(ISBLANK('Captura de datos de CONTACTO'!N556),NA(),"OK"))</f>
        <v>#N/A</v>
      </c>
      <c r="O556" s="40" t="e">
        <f>IF(AND(NOT(ISBLANK('Captura de datos de CONTACTO'!O556)),ISNA(VLOOKUP('Captura de datos de CONTACTO'!O556,'DO NOT USE_School Picklist'!$L$3:$L$81,1,FALSE))),"Please select a value from the drop-down menu",IF('DO NOT USE_Contact Formulas'!A556,"OK",NA()))</f>
        <v>#N/A</v>
      </c>
      <c r="P556" s="40" t="e">
        <f>IF(AND(NOT(ISBLANK('Captura de datos de CONTACTO'!P556)),NOT(ISNUMBER(MATCH("*@*.?*",'Captura de datos de CONTACTO'!P556,0)))),"Email must be in a valid format",IF('DO NOT USE_Contact Formulas'!A556,"OK",NA()))</f>
        <v>#N/A</v>
      </c>
      <c r="Q556" s="40" t="e">
        <f>IF(LEN('Captura de datos de CONTACTO'!Q556)&gt;50,"Parent/Guardian Name must be less than 50 characters",IF('DO NOT USE_Contact Formulas'!A556,"OK",NA()))</f>
        <v>#N/A</v>
      </c>
      <c r="R556" s="40" t="e">
        <f>IF(NOT(ISBLANK('Captura de datos de CONTACTO'!R556)),IF(AND(ISNUMBER('Captura de datos de CONTACTO'!R556),LEFT('Captura de datos de CONTACTO'!R556,1)&lt;&gt;"1",LEN('Captura de datos de CONTACTO'!R556)=10),"OK","Phone number must be valid format"),IF('DO NOT USE_Contact Formulas'!A556,"OK",NA()))</f>
        <v>#N/A</v>
      </c>
      <c r="S556" s="40" t="e">
        <f>IF(AND(NOT(ISBLANK('Captura de datos de CONTACTO'!S556)),ISNA(VLOOKUP('Captura de datos de CONTACTO'!S556,'DO NOT USE_School Picklist'!$N$3:$N$63,1,FALSE))),"Please select a value from the drop-down menu",IF('DO NOT USE_Contact Formulas'!A556,"OK",NA()))</f>
        <v>#N/A</v>
      </c>
      <c r="T556" s="53" t="e">
        <f>IF(AND(NOT(ISBLANK('Captura de datos de CONTACTO'!T556)),ISNA(VLOOKUP('Captura de datos de CONTACTO'!T556,'DO NOT USE_School Picklist'!$I$3:$I$5,1,FALSE))),"Please select a value from the drop-down menu",IF('DO NOT USE_Contact Formulas'!A556,"OK",NA()))</f>
        <v>#N/A</v>
      </c>
      <c r="U556" s="40" t="e">
        <f>IF(AND(NOT(ISBLANK('Captura de datos de CONTACTO'!U556)),ISNA(VLOOKUP('Captura de datos de CONTACTO'!U556,'DO NOT USE_School Picklist'!$E$3:$E$10,1,FALSE))),"Please select a value from the drop-down menu",IF('DO NOT USE_Contact Formulas'!A556,"OK",NA()))</f>
        <v>#N/A</v>
      </c>
      <c r="V556" s="53" t="e">
        <f>IF(AND(NOT(ISBLANK('Captura de datos de CONTACTO'!V556)),ISNA(VLOOKUP('Captura de datos de CONTACTO'!V556,'DO NOT USE_School Picklist'!$W$3:$W$9,1,FALSE))),"Please select a value from the drop-down menu",IF('DO NOT USE_Contact Formulas'!A556,"OK",NA()))</f>
        <v>#N/A</v>
      </c>
      <c r="W556" s="53" t="e">
        <f>IF(AND(NOT(ISBLANK('Captura de datos de CONTACTO'!W556)),ISNA(VLOOKUP('Captura de datos de CONTACTO'!W556,'DO NOT USE_School Picklist'!$W$3:$W$9,1,FALSE))),"Please select a value from the drop-down menu",IF('DO NOT USE_Case Formulas'!A556,"OK",NA()))</f>
        <v>#N/A</v>
      </c>
      <c r="X556" s="40" t="e">
        <f>IF(AND(NOT(ISBLANK('Captura de datos de CONTACTO'!X556)),ISNA(VLOOKUP('Captura de datos de CONTACTO'!X556,'DO NOT USE_School Picklist'!$F$3:$F$16,1,FALSE))),"Please select a value from the drop-down menu",IF('DO NOT USE_Contact Formulas'!A556,"OK",NA()))</f>
        <v>#N/A</v>
      </c>
      <c r="Y556" s="40" t="e">
        <f>IF(LEN('Captura de datos de CONTACTO'!Y556)&gt;100,"Classroom(s) must be less than 100 characters",IF('DO NOT USE_Contact Formulas'!A556,"OK",NA()))</f>
        <v>#N/A</v>
      </c>
      <c r="Z556" s="40" t="e">
        <f>IF(AND(NOT(ISBLANK('Captura de datos de CONTACTO'!Z556)),ISNA(VLOOKUP('Captura de datos de CONTACTO'!Z556,'DO NOT USE_School Picklist'!$K$3:$K$6,1,FALSE))),"Please select a value from the drop-down menu",IF('DO NOT USE_Contact Formulas'!A556,"OK",NA()))</f>
        <v>#N/A</v>
      </c>
      <c r="AA556" s="40" t="e">
        <f>IF(AND(NOT(ISBLANK('Captura de datos de CONTACTO'!AA556)),ISNA(VLOOKUP('Captura de datos de CONTACTO'!AA556,'DO NOT USE_School Picklist'!$D$3:$D$5,1,FALSE))),"Please select a value from the drop-down menu",IF('DO NOT USE_Contact Formulas'!A556,"OK",NA()))</f>
        <v>#N/A</v>
      </c>
      <c r="AB556" s="40"/>
      <c r="AC556" s="40" t="e">
        <f>IF(AND(NOT(ISBLANK('Captura de datos de CONTACTO'!AC556)),ISNA(VLOOKUP('Captura de datos de CONTACTO'!AC556,'DO NOT USE_School Picklist'!$G$3:$G$5,1,FALSE))),"Please select a value from the drop-down menu",IF('DO NOT USE_Contact Formulas'!A556,"OK",NA()))</f>
        <v>#N/A</v>
      </c>
      <c r="AD556" s="40"/>
      <c r="AE556" s="40" t="e">
        <f>IF(AND(NOT(ISBLANK('Captura de datos de CONTACTO'!AE556)),ISNA(VLOOKUP('Captura de datos de CONTACTO'!AE556,'DO NOT USE_School Picklist'!$H$3:$H$4,1,FALSE))),"Please select a value from the drop-down menu",IF('DO NOT USE_Contact Formulas'!A556,"OK",NA()))</f>
        <v>#N/A</v>
      </c>
      <c r="AF556" s="40" t="e">
        <f ca="1">IF('Captura de datos de CONTACTO'!AF556&gt;'DO NOT USE_School Picklist'!$C$3,"Test Date cannot be a future date",IF('DO NOT USE_Contact Formulas'!A556,"OK",NA()))</f>
        <v>#N/A</v>
      </c>
      <c r="AG556" s="53" t="e">
        <f>IF(AND('DO NOT USE_Contact Formulas'!A556,ISBLANK('Captura de datos de CONTACTO'!AB556)),"Lab Result Test Result is required",IF(AND(NOT(ISBLANK('Captura de datos de CONTACTO'!AB556)),ISNA(VLOOKUP('Captura de datos de CONTACTO'!AB556,'DO NOT USE_School Picklist'!$Q$3:$Q$8,1,FALSE))),"Please select a value from the drop-down menu",IF('DO NOT USE_Contact Formulas'!A556,"OK",NA())))</f>
        <v>#N/A</v>
      </c>
    </row>
    <row r="557" spans="1:33" x14ac:dyDescent="0.3">
      <c r="A557" s="39" t="e">
        <f>IF('DO NOT USE_Contact Formulas'!A557,IF('DO NOT USE_Contact Formulas'!B557,"Not all required fields are completed","OK"),NA())</f>
        <v>#N/A</v>
      </c>
      <c r="B557" s="40" t="e">
        <f>IF(AND('DO NOT USE_Contact Formulas'!A557,ISBLANK('Captura de datos de CONTACTO'!B557)),"First Name is required",IF(NOT(ISBLANK('Captura de datos de CONTACTO'!B557)),"OK",NA()))</f>
        <v>#N/A</v>
      </c>
      <c r="C557" s="40" t="e">
        <f>IF(AND('DO NOT USE_Contact Formulas'!A557,ISBLANK('Captura de datos de CONTACTO'!C557)),"Last Name is required",IF(NOT(ISBLANK('Captura de datos de CONTACTO'!C557)),"OK",NA()))</f>
        <v>#N/A</v>
      </c>
      <c r="D557" s="40" t="e">
        <f>IF(AND('DO NOT USE_Contact Formulas'!A557,ISBLANK('Captura de datos de CONTACTO'!D557)),"Birthdate is required",IF(NOT(ISBLANK('Captura de datos de CONTACTO'!D557)),"OK",NA()))</f>
        <v>#N/A</v>
      </c>
      <c r="E557" s="40" t="e">
        <f>IF(AND('DO NOT USE_Contact Formulas'!A557,ISBLANK('Captura de datos de CONTACTO'!E557)),"Mobile Phone is required",IF(NOT(ISBLANK('Captura de datos de CONTACTO'!E557)),IF(AND(ISNUMBER(VALUE('Captura de datos de CONTACTO'!E557)),LEFT('Captura de datos de CONTACTO'!E557,1)&lt;&gt;"1",LEN('Captura de datos de CONTACTO'!E557)=10),"OK","Phone number must be valid format"),NA()))</f>
        <v>#N/A</v>
      </c>
      <c r="F557" s="40" t="e">
        <f>IF(LEN('Captura de datos de CONTACTO'!F557)&gt;255,"Home Street Address must be less than 255 characters",IF('DO NOT USE_Contact Formulas'!A557,"OK",NA()))</f>
        <v>#N/A</v>
      </c>
      <c r="G557" s="40" t="e">
        <f>IF(LEN('Captura de datos de CONTACTO'!G557)&gt;40,"City must be less than 40 characters",IF('DO NOT USE_Contact Formulas'!A557,"OK",NA()))</f>
        <v>#N/A</v>
      </c>
      <c r="H557" s="40" t="e">
        <f>IF(AND(NOT(ISBLANK('Captura de datos de CONTACTO'!H557)),ISNA(VLOOKUP('Captura de datos de CONTACTO'!H557,'DO NOT USE_School Picklist'!$P$3:$P$52,1,FALSE))),"Please select a value from the drop-down menu",IF('DO NOT USE_Contact Formulas'!A557,"OK",NA()))</f>
        <v>#N/A</v>
      </c>
      <c r="I557" s="40" t="e">
        <f>IF(AND('DO NOT USE_Contact Formulas'!A557,ISBLANK('Captura de datos de CONTACTO'!I557)),"Zip is required",IF(ISBLANK('Captura de datos de CONTACTO'!I557),NA(),"OK"))</f>
        <v>#N/A</v>
      </c>
      <c r="J557" s="40" t="e">
        <f>IF(AND('DO NOT USE_Contact Formulas'!A557,ISBLANK('Captura de datos de CONTACTO'!J557)),"Student or Staff? is required",IF(ISBLANK('Captura de datos de CONTACTO'!J557),NA(),IF(ISNA(VLOOKUP('Captura de datos de CONTACTO'!J557,'DO NOT USE_School Picklist'!$B$3:$B$6,1,FALSE)),"Please select a value from the drop-down menu","OK")))</f>
        <v>#N/A</v>
      </c>
      <c r="K557" s="40" t="e">
        <f>IF(AND('Captura de datos de CONTACTO'!J557='DO NOT USE_School Picklist'!$B$4,ISBLANK('Captura de datos de CONTACTO'!K557)),"Occupation/Job Title is required if Student or Staff? is Yes, staff/faculty or volunteer",IF('DO NOT USE_Contact Formulas'!A557,"OK",NA()))</f>
        <v>#N/A</v>
      </c>
      <c r="L557" s="40" t="e">
        <f ca="1">IF('Captura de datos de CONTACTO'!L557&gt;'DO NOT USE_School Picklist'!$C$3,"Date last on school campus/facility cannot be a future date",IF('DO NOT USE_Contact Formulas'!A557,IF(ISBLANK('Captura de datos de CONTACTO'!L557),"Date last on school campus/facility is required","OK"),NA()))</f>
        <v>#N/A</v>
      </c>
      <c r="M557" s="41" t="e">
        <f ca="1">IF('Captura de datos de CONTACTO'!M557&gt;'DO NOT USE_School Picklist'!$C$3,"Last Exposure Date cannot be a future date",IF('DO NOT USE_Contact Formulas'!A557,IF(ISBLANK('Captura de datos de CONTACTO'!M557),"Last Exposure Date is required","OK"),NA()))</f>
        <v>#N/A</v>
      </c>
      <c r="N557" s="41" t="e">
        <f>IF(AND('DO NOT USE_Contact Formulas'!A557,ISBLANK('Captura de datos de CONTACTO'!N557)),"Specific Place in the Location is required",IF(ISBLANK('Captura de datos de CONTACTO'!N557),NA(),"OK"))</f>
        <v>#N/A</v>
      </c>
      <c r="O557" s="40" t="e">
        <f>IF(AND(NOT(ISBLANK('Captura de datos de CONTACTO'!O557)),ISNA(VLOOKUP('Captura de datos de CONTACTO'!O557,'DO NOT USE_School Picklist'!$L$3:$L$81,1,FALSE))),"Please select a value from the drop-down menu",IF('DO NOT USE_Contact Formulas'!A557,"OK",NA()))</f>
        <v>#N/A</v>
      </c>
      <c r="P557" s="40" t="e">
        <f>IF(AND(NOT(ISBLANK('Captura de datos de CONTACTO'!P557)),NOT(ISNUMBER(MATCH("*@*.?*",'Captura de datos de CONTACTO'!P557,0)))),"Email must be in a valid format",IF('DO NOT USE_Contact Formulas'!A557,"OK",NA()))</f>
        <v>#N/A</v>
      </c>
      <c r="Q557" s="40" t="e">
        <f>IF(LEN('Captura de datos de CONTACTO'!Q557)&gt;50,"Parent/Guardian Name must be less than 50 characters",IF('DO NOT USE_Contact Formulas'!A557,"OK",NA()))</f>
        <v>#N/A</v>
      </c>
      <c r="R557" s="40" t="e">
        <f>IF(NOT(ISBLANK('Captura de datos de CONTACTO'!R557)),IF(AND(ISNUMBER('Captura de datos de CONTACTO'!R557),LEFT('Captura de datos de CONTACTO'!R557,1)&lt;&gt;"1",LEN('Captura de datos de CONTACTO'!R557)=10),"OK","Phone number must be valid format"),IF('DO NOT USE_Contact Formulas'!A557,"OK",NA()))</f>
        <v>#N/A</v>
      </c>
      <c r="S557" s="40" t="e">
        <f>IF(AND(NOT(ISBLANK('Captura de datos de CONTACTO'!S557)),ISNA(VLOOKUP('Captura de datos de CONTACTO'!S557,'DO NOT USE_School Picklist'!$N$3:$N$63,1,FALSE))),"Please select a value from the drop-down menu",IF('DO NOT USE_Contact Formulas'!A557,"OK",NA()))</f>
        <v>#N/A</v>
      </c>
      <c r="T557" s="53" t="e">
        <f>IF(AND(NOT(ISBLANK('Captura de datos de CONTACTO'!T557)),ISNA(VLOOKUP('Captura de datos de CONTACTO'!T557,'DO NOT USE_School Picklist'!$I$3:$I$5,1,FALSE))),"Please select a value from the drop-down menu",IF('DO NOT USE_Contact Formulas'!A557,"OK",NA()))</f>
        <v>#N/A</v>
      </c>
      <c r="U557" s="40" t="e">
        <f>IF(AND(NOT(ISBLANK('Captura de datos de CONTACTO'!U557)),ISNA(VLOOKUP('Captura de datos de CONTACTO'!U557,'DO NOT USE_School Picklist'!$E$3:$E$10,1,FALSE))),"Please select a value from the drop-down menu",IF('DO NOT USE_Contact Formulas'!A557,"OK",NA()))</f>
        <v>#N/A</v>
      </c>
      <c r="V557" s="53" t="e">
        <f>IF(AND(NOT(ISBLANK('Captura de datos de CONTACTO'!V557)),ISNA(VLOOKUP('Captura de datos de CONTACTO'!V557,'DO NOT USE_School Picklist'!$W$3:$W$9,1,FALSE))),"Please select a value from the drop-down menu",IF('DO NOT USE_Contact Formulas'!A557,"OK",NA()))</f>
        <v>#N/A</v>
      </c>
      <c r="W557" s="53" t="e">
        <f>IF(AND(NOT(ISBLANK('Captura de datos de CONTACTO'!W557)),ISNA(VLOOKUP('Captura de datos de CONTACTO'!W557,'DO NOT USE_School Picklist'!$W$3:$W$9,1,FALSE))),"Please select a value from the drop-down menu",IF('DO NOT USE_Case Formulas'!A557,"OK",NA()))</f>
        <v>#N/A</v>
      </c>
      <c r="X557" s="40" t="e">
        <f>IF(AND(NOT(ISBLANK('Captura de datos de CONTACTO'!X557)),ISNA(VLOOKUP('Captura de datos de CONTACTO'!X557,'DO NOT USE_School Picklist'!$F$3:$F$16,1,FALSE))),"Please select a value from the drop-down menu",IF('DO NOT USE_Contact Formulas'!A557,"OK",NA()))</f>
        <v>#N/A</v>
      </c>
      <c r="Y557" s="40" t="e">
        <f>IF(LEN('Captura de datos de CONTACTO'!Y557)&gt;100,"Classroom(s) must be less than 100 characters",IF('DO NOT USE_Contact Formulas'!A557,"OK",NA()))</f>
        <v>#N/A</v>
      </c>
      <c r="Z557" s="40" t="e">
        <f>IF(AND(NOT(ISBLANK('Captura de datos de CONTACTO'!Z557)),ISNA(VLOOKUP('Captura de datos de CONTACTO'!Z557,'DO NOT USE_School Picklist'!$K$3:$K$6,1,FALSE))),"Please select a value from the drop-down menu",IF('DO NOT USE_Contact Formulas'!A557,"OK",NA()))</f>
        <v>#N/A</v>
      </c>
      <c r="AA557" s="40" t="e">
        <f>IF(AND(NOT(ISBLANK('Captura de datos de CONTACTO'!AA557)),ISNA(VLOOKUP('Captura de datos de CONTACTO'!AA557,'DO NOT USE_School Picklist'!$D$3:$D$5,1,FALSE))),"Please select a value from the drop-down menu",IF('DO NOT USE_Contact Formulas'!A557,"OK",NA()))</f>
        <v>#N/A</v>
      </c>
      <c r="AB557" s="40"/>
      <c r="AC557" s="40" t="e">
        <f>IF(AND(NOT(ISBLANK('Captura de datos de CONTACTO'!AC557)),ISNA(VLOOKUP('Captura de datos de CONTACTO'!AC557,'DO NOT USE_School Picklist'!$G$3:$G$5,1,FALSE))),"Please select a value from the drop-down menu",IF('DO NOT USE_Contact Formulas'!A557,"OK",NA()))</f>
        <v>#N/A</v>
      </c>
      <c r="AD557" s="40"/>
      <c r="AE557" s="40" t="e">
        <f>IF(AND(NOT(ISBLANK('Captura de datos de CONTACTO'!AE557)),ISNA(VLOOKUP('Captura de datos de CONTACTO'!AE557,'DO NOT USE_School Picklist'!$H$3:$H$4,1,FALSE))),"Please select a value from the drop-down menu",IF('DO NOT USE_Contact Formulas'!A557,"OK",NA()))</f>
        <v>#N/A</v>
      </c>
      <c r="AF557" s="40" t="e">
        <f ca="1">IF('Captura de datos de CONTACTO'!AF557&gt;'DO NOT USE_School Picklist'!$C$3,"Test Date cannot be a future date",IF('DO NOT USE_Contact Formulas'!A557,"OK",NA()))</f>
        <v>#N/A</v>
      </c>
      <c r="AG557" s="53" t="e">
        <f>IF(AND('DO NOT USE_Contact Formulas'!A557,ISBLANK('Captura de datos de CONTACTO'!AB557)),"Lab Result Test Result is required",IF(AND(NOT(ISBLANK('Captura de datos de CONTACTO'!AB557)),ISNA(VLOOKUP('Captura de datos de CONTACTO'!AB557,'DO NOT USE_School Picklist'!$Q$3:$Q$8,1,FALSE))),"Please select a value from the drop-down menu",IF('DO NOT USE_Contact Formulas'!A557,"OK",NA())))</f>
        <v>#N/A</v>
      </c>
    </row>
    <row r="558" spans="1:33" x14ac:dyDescent="0.3">
      <c r="A558" s="39" t="e">
        <f>IF('DO NOT USE_Contact Formulas'!A558,IF('DO NOT USE_Contact Formulas'!B558,"Not all required fields are completed","OK"),NA())</f>
        <v>#N/A</v>
      </c>
      <c r="B558" s="40" t="e">
        <f>IF(AND('DO NOT USE_Contact Formulas'!A558,ISBLANK('Captura de datos de CONTACTO'!B558)),"First Name is required",IF(NOT(ISBLANK('Captura de datos de CONTACTO'!B558)),"OK",NA()))</f>
        <v>#N/A</v>
      </c>
      <c r="C558" s="40" t="e">
        <f>IF(AND('DO NOT USE_Contact Formulas'!A558,ISBLANK('Captura de datos de CONTACTO'!C558)),"Last Name is required",IF(NOT(ISBLANK('Captura de datos de CONTACTO'!C558)),"OK",NA()))</f>
        <v>#N/A</v>
      </c>
      <c r="D558" s="40" t="e">
        <f>IF(AND('DO NOT USE_Contact Formulas'!A558,ISBLANK('Captura de datos de CONTACTO'!D558)),"Birthdate is required",IF(NOT(ISBLANK('Captura de datos de CONTACTO'!D558)),"OK",NA()))</f>
        <v>#N/A</v>
      </c>
      <c r="E558" s="40" t="e">
        <f>IF(AND('DO NOT USE_Contact Formulas'!A558,ISBLANK('Captura de datos de CONTACTO'!E558)),"Mobile Phone is required",IF(NOT(ISBLANK('Captura de datos de CONTACTO'!E558)),IF(AND(ISNUMBER(VALUE('Captura de datos de CONTACTO'!E558)),LEFT('Captura de datos de CONTACTO'!E558,1)&lt;&gt;"1",LEN('Captura de datos de CONTACTO'!E558)=10),"OK","Phone number must be valid format"),NA()))</f>
        <v>#N/A</v>
      </c>
      <c r="F558" s="40" t="e">
        <f>IF(LEN('Captura de datos de CONTACTO'!F558)&gt;255,"Home Street Address must be less than 255 characters",IF('DO NOT USE_Contact Formulas'!A558,"OK",NA()))</f>
        <v>#N/A</v>
      </c>
      <c r="G558" s="40" t="e">
        <f>IF(LEN('Captura de datos de CONTACTO'!G558)&gt;40,"City must be less than 40 characters",IF('DO NOT USE_Contact Formulas'!A558,"OK",NA()))</f>
        <v>#N/A</v>
      </c>
      <c r="H558" s="40" t="e">
        <f>IF(AND(NOT(ISBLANK('Captura de datos de CONTACTO'!H558)),ISNA(VLOOKUP('Captura de datos de CONTACTO'!H558,'DO NOT USE_School Picklist'!$P$3:$P$52,1,FALSE))),"Please select a value from the drop-down menu",IF('DO NOT USE_Contact Formulas'!A558,"OK",NA()))</f>
        <v>#N/A</v>
      </c>
      <c r="I558" s="40" t="e">
        <f>IF(AND('DO NOT USE_Contact Formulas'!A558,ISBLANK('Captura de datos de CONTACTO'!I558)),"Zip is required",IF(ISBLANK('Captura de datos de CONTACTO'!I558),NA(),"OK"))</f>
        <v>#N/A</v>
      </c>
      <c r="J558" s="40" t="e">
        <f>IF(AND('DO NOT USE_Contact Formulas'!A558,ISBLANK('Captura de datos de CONTACTO'!J558)),"Student or Staff? is required",IF(ISBLANK('Captura de datos de CONTACTO'!J558),NA(),IF(ISNA(VLOOKUP('Captura de datos de CONTACTO'!J558,'DO NOT USE_School Picklist'!$B$3:$B$6,1,FALSE)),"Please select a value from the drop-down menu","OK")))</f>
        <v>#N/A</v>
      </c>
      <c r="K558" s="40" t="e">
        <f>IF(AND('Captura de datos de CONTACTO'!J558='DO NOT USE_School Picklist'!$B$4,ISBLANK('Captura de datos de CONTACTO'!K558)),"Occupation/Job Title is required if Student or Staff? is Yes, staff/faculty or volunteer",IF('DO NOT USE_Contact Formulas'!A558,"OK",NA()))</f>
        <v>#N/A</v>
      </c>
      <c r="L558" s="40" t="e">
        <f ca="1">IF('Captura de datos de CONTACTO'!L558&gt;'DO NOT USE_School Picklist'!$C$3,"Date last on school campus/facility cannot be a future date",IF('DO NOT USE_Contact Formulas'!A558,IF(ISBLANK('Captura de datos de CONTACTO'!L558),"Date last on school campus/facility is required","OK"),NA()))</f>
        <v>#N/A</v>
      </c>
      <c r="M558" s="41" t="e">
        <f ca="1">IF('Captura de datos de CONTACTO'!M558&gt;'DO NOT USE_School Picklist'!$C$3,"Last Exposure Date cannot be a future date",IF('DO NOT USE_Contact Formulas'!A558,IF(ISBLANK('Captura de datos de CONTACTO'!M558),"Last Exposure Date is required","OK"),NA()))</f>
        <v>#N/A</v>
      </c>
      <c r="N558" s="41" t="e">
        <f>IF(AND('DO NOT USE_Contact Formulas'!A558,ISBLANK('Captura de datos de CONTACTO'!N558)),"Specific Place in the Location is required",IF(ISBLANK('Captura de datos de CONTACTO'!N558),NA(),"OK"))</f>
        <v>#N/A</v>
      </c>
      <c r="O558" s="40" t="e">
        <f>IF(AND(NOT(ISBLANK('Captura de datos de CONTACTO'!O558)),ISNA(VLOOKUP('Captura de datos de CONTACTO'!O558,'DO NOT USE_School Picklist'!$L$3:$L$81,1,FALSE))),"Please select a value from the drop-down menu",IF('DO NOT USE_Contact Formulas'!A558,"OK",NA()))</f>
        <v>#N/A</v>
      </c>
      <c r="P558" s="40" t="e">
        <f>IF(AND(NOT(ISBLANK('Captura de datos de CONTACTO'!P558)),NOT(ISNUMBER(MATCH("*@*.?*",'Captura de datos de CONTACTO'!P558,0)))),"Email must be in a valid format",IF('DO NOT USE_Contact Formulas'!A558,"OK",NA()))</f>
        <v>#N/A</v>
      </c>
      <c r="Q558" s="40" t="e">
        <f>IF(LEN('Captura de datos de CONTACTO'!Q558)&gt;50,"Parent/Guardian Name must be less than 50 characters",IF('DO NOT USE_Contact Formulas'!A558,"OK",NA()))</f>
        <v>#N/A</v>
      </c>
      <c r="R558" s="40" t="e">
        <f>IF(NOT(ISBLANK('Captura de datos de CONTACTO'!R558)),IF(AND(ISNUMBER('Captura de datos de CONTACTO'!R558),LEFT('Captura de datos de CONTACTO'!R558,1)&lt;&gt;"1",LEN('Captura de datos de CONTACTO'!R558)=10),"OK","Phone number must be valid format"),IF('DO NOT USE_Contact Formulas'!A558,"OK",NA()))</f>
        <v>#N/A</v>
      </c>
      <c r="S558" s="40" t="e">
        <f>IF(AND(NOT(ISBLANK('Captura de datos de CONTACTO'!S558)),ISNA(VLOOKUP('Captura de datos de CONTACTO'!S558,'DO NOT USE_School Picklist'!$N$3:$N$63,1,FALSE))),"Please select a value from the drop-down menu",IF('DO NOT USE_Contact Formulas'!A558,"OK",NA()))</f>
        <v>#N/A</v>
      </c>
      <c r="T558" s="53" t="e">
        <f>IF(AND(NOT(ISBLANK('Captura de datos de CONTACTO'!T558)),ISNA(VLOOKUP('Captura de datos de CONTACTO'!T558,'DO NOT USE_School Picklist'!$I$3:$I$5,1,FALSE))),"Please select a value from the drop-down menu",IF('DO NOT USE_Contact Formulas'!A558,"OK",NA()))</f>
        <v>#N/A</v>
      </c>
      <c r="U558" s="40" t="e">
        <f>IF(AND(NOT(ISBLANK('Captura de datos de CONTACTO'!U558)),ISNA(VLOOKUP('Captura de datos de CONTACTO'!U558,'DO NOT USE_School Picklist'!$E$3:$E$10,1,FALSE))),"Please select a value from the drop-down menu",IF('DO NOT USE_Contact Formulas'!A558,"OK",NA()))</f>
        <v>#N/A</v>
      </c>
      <c r="V558" s="53" t="e">
        <f>IF(AND(NOT(ISBLANK('Captura de datos de CONTACTO'!V558)),ISNA(VLOOKUP('Captura de datos de CONTACTO'!V558,'DO NOT USE_School Picklist'!$W$3:$W$9,1,FALSE))),"Please select a value from the drop-down menu",IF('DO NOT USE_Contact Formulas'!A558,"OK",NA()))</f>
        <v>#N/A</v>
      </c>
      <c r="W558" s="53" t="e">
        <f>IF(AND(NOT(ISBLANK('Captura de datos de CONTACTO'!W558)),ISNA(VLOOKUP('Captura de datos de CONTACTO'!W558,'DO NOT USE_School Picklist'!$W$3:$W$9,1,FALSE))),"Please select a value from the drop-down menu",IF('DO NOT USE_Case Formulas'!A558,"OK",NA()))</f>
        <v>#N/A</v>
      </c>
      <c r="X558" s="40" t="e">
        <f>IF(AND(NOT(ISBLANK('Captura de datos de CONTACTO'!X558)),ISNA(VLOOKUP('Captura de datos de CONTACTO'!X558,'DO NOT USE_School Picklist'!$F$3:$F$16,1,FALSE))),"Please select a value from the drop-down menu",IF('DO NOT USE_Contact Formulas'!A558,"OK",NA()))</f>
        <v>#N/A</v>
      </c>
      <c r="Y558" s="40" t="e">
        <f>IF(LEN('Captura de datos de CONTACTO'!Y558)&gt;100,"Classroom(s) must be less than 100 characters",IF('DO NOT USE_Contact Formulas'!A558,"OK",NA()))</f>
        <v>#N/A</v>
      </c>
      <c r="Z558" s="40" t="e">
        <f>IF(AND(NOT(ISBLANK('Captura de datos de CONTACTO'!Z558)),ISNA(VLOOKUP('Captura de datos de CONTACTO'!Z558,'DO NOT USE_School Picklist'!$K$3:$K$6,1,FALSE))),"Please select a value from the drop-down menu",IF('DO NOT USE_Contact Formulas'!A558,"OK",NA()))</f>
        <v>#N/A</v>
      </c>
      <c r="AA558" s="40" t="e">
        <f>IF(AND(NOT(ISBLANK('Captura de datos de CONTACTO'!AA558)),ISNA(VLOOKUP('Captura de datos de CONTACTO'!AA558,'DO NOT USE_School Picklist'!$D$3:$D$5,1,FALSE))),"Please select a value from the drop-down menu",IF('DO NOT USE_Contact Formulas'!A558,"OK",NA()))</f>
        <v>#N/A</v>
      </c>
      <c r="AB558" s="40"/>
      <c r="AC558" s="40" t="e">
        <f>IF(AND(NOT(ISBLANK('Captura de datos de CONTACTO'!AC558)),ISNA(VLOOKUP('Captura de datos de CONTACTO'!AC558,'DO NOT USE_School Picklist'!$G$3:$G$5,1,FALSE))),"Please select a value from the drop-down menu",IF('DO NOT USE_Contact Formulas'!A558,"OK",NA()))</f>
        <v>#N/A</v>
      </c>
      <c r="AD558" s="40"/>
      <c r="AE558" s="40" t="e">
        <f>IF(AND(NOT(ISBLANK('Captura de datos de CONTACTO'!AE558)),ISNA(VLOOKUP('Captura de datos de CONTACTO'!AE558,'DO NOT USE_School Picklist'!$H$3:$H$4,1,FALSE))),"Please select a value from the drop-down menu",IF('DO NOT USE_Contact Formulas'!A558,"OK",NA()))</f>
        <v>#N/A</v>
      </c>
      <c r="AF558" s="40" t="e">
        <f ca="1">IF('Captura de datos de CONTACTO'!AF558&gt;'DO NOT USE_School Picklist'!$C$3,"Test Date cannot be a future date",IF('DO NOT USE_Contact Formulas'!A558,"OK",NA()))</f>
        <v>#N/A</v>
      </c>
      <c r="AG558" s="53" t="e">
        <f>IF(AND('DO NOT USE_Contact Formulas'!A558,ISBLANK('Captura de datos de CONTACTO'!AB558)),"Lab Result Test Result is required",IF(AND(NOT(ISBLANK('Captura de datos de CONTACTO'!AB558)),ISNA(VLOOKUP('Captura de datos de CONTACTO'!AB558,'DO NOT USE_School Picklist'!$Q$3:$Q$8,1,FALSE))),"Please select a value from the drop-down menu",IF('DO NOT USE_Contact Formulas'!A558,"OK",NA())))</f>
        <v>#N/A</v>
      </c>
    </row>
    <row r="559" spans="1:33" x14ac:dyDescent="0.3">
      <c r="A559" s="39" t="e">
        <f>IF('DO NOT USE_Contact Formulas'!A559,IF('DO NOT USE_Contact Formulas'!B559,"Not all required fields are completed","OK"),NA())</f>
        <v>#N/A</v>
      </c>
      <c r="B559" s="40" t="e">
        <f>IF(AND('DO NOT USE_Contact Formulas'!A559,ISBLANK('Captura de datos de CONTACTO'!B559)),"First Name is required",IF(NOT(ISBLANK('Captura de datos de CONTACTO'!B559)),"OK",NA()))</f>
        <v>#N/A</v>
      </c>
      <c r="C559" s="40" t="e">
        <f>IF(AND('DO NOT USE_Contact Formulas'!A559,ISBLANK('Captura de datos de CONTACTO'!C559)),"Last Name is required",IF(NOT(ISBLANK('Captura de datos de CONTACTO'!C559)),"OK",NA()))</f>
        <v>#N/A</v>
      </c>
      <c r="D559" s="40" t="e">
        <f>IF(AND('DO NOT USE_Contact Formulas'!A559,ISBLANK('Captura de datos de CONTACTO'!D559)),"Birthdate is required",IF(NOT(ISBLANK('Captura de datos de CONTACTO'!D559)),"OK",NA()))</f>
        <v>#N/A</v>
      </c>
      <c r="E559" s="40" t="e">
        <f>IF(AND('DO NOT USE_Contact Formulas'!A559,ISBLANK('Captura de datos de CONTACTO'!E559)),"Mobile Phone is required",IF(NOT(ISBLANK('Captura de datos de CONTACTO'!E559)),IF(AND(ISNUMBER(VALUE('Captura de datos de CONTACTO'!E559)),LEFT('Captura de datos de CONTACTO'!E559,1)&lt;&gt;"1",LEN('Captura de datos de CONTACTO'!E559)=10),"OK","Phone number must be valid format"),NA()))</f>
        <v>#N/A</v>
      </c>
      <c r="F559" s="40" t="e">
        <f>IF(LEN('Captura de datos de CONTACTO'!F559)&gt;255,"Home Street Address must be less than 255 characters",IF('DO NOT USE_Contact Formulas'!A559,"OK",NA()))</f>
        <v>#N/A</v>
      </c>
      <c r="G559" s="40" t="e">
        <f>IF(LEN('Captura de datos de CONTACTO'!G559)&gt;40,"City must be less than 40 characters",IF('DO NOT USE_Contact Formulas'!A559,"OK",NA()))</f>
        <v>#N/A</v>
      </c>
      <c r="H559" s="40" t="e">
        <f>IF(AND(NOT(ISBLANK('Captura de datos de CONTACTO'!H559)),ISNA(VLOOKUP('Captura de datos de CONTACTO'!H559,'DO NOT USE_School Picklist'!$P$3:$P$52,1,FALSE))),"Please select a value from the drop-down menu",IF('DO NOT USE_Contact Formulas'!A559,"OK",NA()))</f>
        <v>#N/A</v>
      </c>
      <c r="I559" s="40" t="e">
        <f>IF(AND('DO NOT USE_Contact Formulas'!A559,ISBLANK('Captura de datos de CONTACTO'!I559)),"Zip is required",IF(ISBLANK('Captura de datos de CONTACTO'!I559),NA(),"OK"))</f>
        <v>#N/A</v>
      </c>
      <c r="J559" s="40" t="e">
        <f>IF(AND('DO NOT USE_Contact Formulas'!A559,ISBLANK('Captura de datos de CONTACTO'!J559)),"Student or Staff? is required",IF(ISBLANK('Captura de datos de CONTACTO'!J559),NA(),IF(ISNA(VLOOKUP('Captura de datos de CONTACTO'!J559,'DO NOT USE_School Picklist'!$B$3:$B$6,1,FALSE)),"Please select a value from the drop-down menu","OK")))</f>
        <v>#N/A</v>
      </c>
      <c r="K559" s="40" t="e">
        <f>IF(AND('Captura de datos de CONTACTO'!J559='DO NOT USE_School Picklist'!$B$4,ISBLANK('Captura de datos de CONTACTO'!K559)),"Occupation/Job Title is required if Student or Staff? is Yes, staff/faculty or volunteer",IF('DO NOT USE_Contact Formulas'!A559,"OK",NA()))</f>
        <v>#N/A</v>
      </c>
      <c r="L559" s="40" t="e">
        <f ca="1">IF('Captura de datos de CONTACTO'!L559&gt;'DO NOT USE_School Picklist'!$C$3,"Date last on school campus/facility cannot be a future date",IF('DO NOT USE_Contact Formulas'!A559,IF(ISBLANK('Captura de datos de CONTACTO'!L559),"Date last on school campus/facility is required","OK"),NA()))</f>
        <v>#N/A</v>
      </c>
      <c r="M559" s="41" t="e">
        <f ca="1">IF('Captura de datos de CONTACTO'!M559&gt;'DO NOT USE_School Picklist'!$C$3,"Last Exposure Date cannot be a future date",IF('DO NOT USE_Contact Formulas'!A559,IF(ISBLANK('Captura de datos de CONTACTO'!M559),"Last Exposure Date is required","OK"),NA()))</f>
        <v>#N/A</v>
      </c>
      <c r="N559" s="41" t="e">
        <f>IF(AND('DO NOT USE_Contact Formulas'!A559,ISBLANK('Captura de datos de CONTACTO'!N559)),"Specific Place in the Location is required",IF(ISBLANK('Captura de datos de CONTACTO'!N559),NA(),"OK"))</f>
        <v>#N/A</v>
      </c>
      <c r="O559" s="40" t="e">
        <f>IF(AND(NOT(ISBLANK('Captura de datos de CONTACTO'!O559)),ISNA(VLOOKUP('Captura de datos de CONTACTO'!O559,'DO NOT USE_School Picklist'!$L$3:$L$81,1,FALSE))),"Please select a value from the drop-down menu",IF('DO NOT USE_Contact Formulas'!A559,"OK",NA()))</f>
        <v>#N/A</v>
      </c>
      <c r="P559" s="40" t="e">
        <f>IF(AND(NOT(ISBLANK('Captura de datos de CONTACTO'!P559)),NOT(ISNUMBER(MATCH("*@*.?*",'Captura de datos de CONTACTO'!P559,0)))),"Email must be in a valid format",IF('DO NOT USE_Contact Formulas'!A559,"OK",NA()))</f>
        <v>#N/A</v>
      </c>
      <c r="Q559" s="40" t="e">
        <f>IF(LEN('Captura de datos de CONTACTO'!Q559)&gt;50,"Parent/Guardian Name must be less than 50 characters",IF('DO NOT USE_Contact Formulas'!A559,"OK",NA()))</f>
        <v>#N/A</v>
      </c>
      <c r="R559" s="40" t="e">
        <f>IF(NOT(ISBLANK('Captura de datos de CONTACTO'!R559)),IF(AND(ISNUMBER('Captura de datos de CONTACTO'!R559),LEFT('Captura de datos de CONTACTO'!R559,1)&lt;&gt;"1",LEN('Captura de datos de CONTACTO'!R559)=10),"OK","Phone number must be valid format"),IF('DO NOT USE_Contact Formulas'!A559,"OK",NA()))</f>
        <v>#N/A</v>
      </c>
      <c r="S559" s="40" t="e">
        <f>IF(AND(NOT(ISBLANK('Captura de datos de CONTACTO'!S559)),ISNA(VLOOKUP('Captura de datos de CONTACTO'!S559,'DO NOT USE_School Picklist'!$N$3:$N$63,1,FALSE))),"Please select a value from the drop-down menu",IF('DO NOT USE_Contact Formulas'!A559,"OK",NA()))</f>
        <v>#N/A</v>
      </c>
      <c r="T559" s="53" t="e">
        <f>IF(AND(NOT(ISBLANK('Captura de datos de CONTACTO'!T559)),ISNA(VLOOKUP('Captura de datos de CONTACTO'!T559,'DO NOT USE_School Picklist'!$I$3:$I$5,1,FALSE))),"Please select a value from the drop-down menu",IF('DO NOT USE_Contact Formulas'!A559,"OK",NA()))</f>
        <v>#N/A</v>
      </c>
      <c r="U559" s="40" t="e">
        <f>IF(AND(NOT(ISBLANK('Captura de datos de CONTACTO'!U559)),ISNA(VLOOKUP('Captura de datos de CONTACTO'!U559,'DO NOT USE_School Picklist'!$E$3:$E$10,1,FALSE))),"Please select a value from the drop-down menu",IF('DO NOT USE_Contact Formulas'!A559,"OK",NA()))</f>
        <v>#N/A</v>
      </c>
      <c r="V559" s="53" t="e">
        <f>IF(AND(NOT(ISBLANK('Captura de datos de CONTACTO'!V559)),ISNA(VLOOKUP('Captura de datos de CONTACTO'!V559,'DO NOT USE_School Picklist'!$W$3:$W$9,1,FALSE))),"Please select a value from the drop-down menu",IF('DO NOT USE_Contact Formulas'!A559,"OK",NA()))</f>
        <v>#N/A</v>
      </c>
      <c r="W559" s="53" t="e">
        <f>IF(AND(NOT(ISBLANK('Captura de datos de CONTACTO'!W559)),ISNA(VLOOKUP('Captura de datos de CONTACTO'!W559,'DO NOT USE_School Picklist'!$W$3:$W$9,1,FALSE))),"Please select a value from the drop-down menu",IF('DO NOT USE_Case Formulas'!A559,"OK",NA()))</f>
        <v>#N/A</v>
      </c>
      <c r="X559" s="40" t="e">
        <f>IF(AND(NOT(ISBLANK('Captura de datos de CONTACTO'!X559)),ISNA(VLOOKUP('Captura de datos de CONTACTO'!X559,'DO NOT USE_School Picklist'!$F$3:$F$16,1,FALSE))),"Please select a value from the drop-down menu",IF('DO NOT USE_Contact Formulas'!A559,"OK",NA()))</f>
        <v>#N/A</v>
      </c>
      <c r="Y559" s="40" t="e">
        <f>IF(LEN('Captura de datos de CONTACTO'!Y559)&gt;100,"Classroom(s) must be less than 100 characters",IF('DO NOT USE_Contact Formulas'!A559,"OK",NA()))</f>
        <v>#N/A</v>
      </c>
      <c r="Z559" s="40" t="e">
        <f>IF(AND(NOT(ISBLANK('Captura de datos de CONTACTO'!Z559)),ISNA(VLOOKUP('Captura de datos de CONTACTO'!Z559,'DO NOT USE_School Picklist'!$K$3:$K$6,1,FALSE))),"Please select a value from the drop-down menu",IF('DO NOT USE_Contact Formulas'!A559,"OK",NA()))</f>
        <v>#N/A</v>
      </c>
      <c r="AA559" s="40" t="e">
        <f>IF(AND(NOT(ISBLANK('Captura de datos de CONTACTO'!AA559)),ISNA(VLOOKUP('Captura de datos de CONTACTO'!AA559,'DO NOT USE_School Picklist'!$D$3:$D$5,1,FALSE))),"Please select a value from the drop-down menu",IF('DO NOT USE_Contact Formulas'!A559,"OK",NA()))</f>
        <v>#N/A</v>
      </c>
      <c r="AB559" s="40"/>
      <c r="AC559" s="40" t="e">
        <f>IF(AND(NOT(ISBLANK('Captura de datos de CONTACTO'!AC559)),ISNA(VLOOKUP('Captura de datos de CONTACTO'!AC559,'DO NOT USE_School Picklist'!$G$3:$G$5,1,FALSE))),"Please select a value from the drop-down menu",IF('DO NOT USE_Contact Formulas'!A559,"OK",NA()))</f>
        <v>#N/A</v>
      </c>
      <c r="AD559" s="40"/>
      <c r="AE559" s="40" t="e">
        <f>IF(AND(NOT(ISBLANK('Captura de datos de CONTACTO'!AE559)),ISNA(VLOOKUP('Captura de datos de CONTACTO'!AE559,'DO NOT USE_School Picklist'!$H$3:$H$4,1,FALSE))),"Please select a value from the drop-down menu",IF('DO NOT USE_Contact Formulas'!A559,"OK",NA()))</f>
        <v>#N/A</v>
      </c>
      <c r="AF559" s="40" t="e">
        <f ca="1">IF('Captura de datos de CONTACTO'!AF559&gt;'DO NOT USE_School Picklist'!$C$3,"Test Date cannot be a future date",IF('DO NOT USE_Contact Formulas'!A559,"OK",NA()))</f>
        <v>#N/A</v>
      </c>
      <c r="AG559" s="53" t="e">
        <f>IF(AND('DO NOT USE_Contact Formulas'!A559,ISBLANK('Captura de datos de CONTACTO'!AB559)),"Lab Result Test Result is required",IF(AND(NOT(ISBLANK('Captura de datos de CONTACTO'!AB559)),ISNA(VLOOKUP('Captura de datos de CONTACTO'!AB559,'DO NOT USE_School Picklist'!$Q$3:$Q$8,1,FALSE))),"Please select a value from the drop-down menu",IF('DO NOT USE_Contact Formulas'!A559,"OK",NA())))</f>
        <v>#N/A</v>
      </c>
    </row>
    <row r="560" spans="1:33" x14ac:dyDescent="0.3">
      <c r="A560" s="39" t="e">
        <f>IF('DO NOT USE_Contact Formulas'!A560,IF('DO NOT USE_Contact Formulas'!B560,"Not all required fields are completed","OK"),NA())</f>
        <v>#N/A</v>
      </c>
      <c r="B560" s="40" t="e">
        <f>IF(AND('DO NOT USE_Contact Formulas'!A560,ISBLANK('Captura de datos de CONTACTO'!B560)),"First Name is required",IF(NOT(ISBLANK('Captura de datos de CONTACTO'!B560)),"OK",NA()))</f>
        <v>#N/A</v>
      </c>
      <c r="C560" s="40" t="e">
        <f>IF(AND('DO NOT USE_Contact Formulas'!A560,ISBLANK('Captura de datos de CONTACTO'!C560)),"Last Name is required",IF(NOT(ISBLANK('Captura de datos de CONTACTO'!C560)),"OK",NA()))</f>
        <v>#N/A</v>
      </c>
      <c r="D560" s="40" t="e">
        <f>IF(AND('DO NOT USE_Contact Formulas'!A560,ISBLANK('Captura de datos de CONTACTO'!D560)),"Birthdate is required",IF(NOT(ISBLANK('Captura de datos de CONTACTO'!D560)),"OK",NA()))</f>
        <v>#N/A</v>
      </c>
      <c r="E560" s="40" t="e">
        <f>IF(AND('DO NOT USE_Contact Formulas'!A560,ISBLANK('Captura de datos de CONTACTO'!E560)),"Mobile Phone is required",IF(NOT(ISBLANK('Captura de datos de CONTACTO'!E560)),IF(AND(ISNUMBER(VALUE('Captura de datos de CONTACTO'!E560)),LEFT('Captura de datos de CONTACTO'!E560,1)&lt;&gt;"1",LEN('Captura de datos de CONTACTO'!E560)=10),"OK","Phone number must be valid format"),NA()))</f>
        <v>#N/A</v>
      </c>
      <c r="F560" s="40" t="e">
        <f>IF(LEN('Captura de datos de CONTACTO'!F560)&gt;255,"Home Street Address must be less than 255 characters",IF('DO NOT USE_Contact Formulas'!A560,"OK",NA()))</f>
        <v>#N/A</v>
      </c>
      <c r="G560" s="40" t="e">
        <f>IF(LEN('Captura de datos de CONTACTO'!G560)&gt;40,"City must be less than 40 characters",IF('DO NOT USE_Contact Formulas'!A560,"OK",NA()))</f>
        <v>#N/A</v>
      </c>
      <c r="H560" s="40" t="e">
        <f>IF(AND(NOT(ISBLANK('Captura de datos de CONTACTO'!H560)),ISNA(VLOOKUP('Captura de datos de CONTACTO'!H560,'DO NOT USE_School Picklist'!$P$3:$P$52,1,FALSE))),"Please select a value from the drop-down menu",IF('DO NOT USE_Contact Formulas'!A560,"OK",NA()))</f>
        <v>#N/A</v>
      </c>
      <c r="I560" s="40" t="e">
        <f>IF(AND('DO NOT USE_Contact Formulas'!A560,ISBLANK('Captura de datos de CONTACTO'!I560)),"Zip is required",IF(ISBLANK('Captura de datos de CONTACTO'!I560),NA(),"OK"))</f>
        <v>#N/A</v>
      </c>
      <c r="J560" s="40" t="e">
        <f>IF(AND('DO NOT USE_Contact Formulas'!A560,ISBLANK('Captura de datos de CONTACTO'!J560)),"Student or Staff? is required",IF(ISBLANK('Captura de datos de CONTACTO'!J560),NA(),IF(ISNA(VLOOKUP('Captura de datos de CONTACTO'!J560,'DO NOT USE_School Picklist'!$B$3:$B$6,1,FALSE)),"Please select a value from the drop-down menu","OK")))</f>
        <v>#N/A</v>
      </c>
      <c r="K560" s="40" t="e">
        <f>IF(AND('Captura de datos de CONTACTO'!J560='DO NOT USE_School Picklist'!$B$4,ISBLANK('Captura de datos de CONTACTO'!K560)),"Occupation/Job Title is required if Student or Staff? is Yes, staff/faculty or volunteer",IF('DO NOT USE_Contact Formulas'!A560,"OK",NA()))</f>
        <v>#N/A</v>
      </c>
      <c r="L560" s="40" t="e">
        <f ca="1">IF('Captura de datos de CONTACTO'!L560&gt;'DO NOT USE_School Picklist'!$C$3,"Date last on school campus/facility cannot be a future date",IF('DO NOT USE_Contact Formulas'!A560,IF(ISBLANK('Captura de datos de CONTACTO'!L560),"Date last on school campus/facility is required","OK"),NA()))</f>
        <v>#N/A</v>
      </c>
      <c r="M560" s="41" t="e">
        <f ca="1">IF('Captura de datos de CONTACTO'!M560&gt;'DO NOT USE_School Picklist'!$C$3,"Last Exposure Date cannot be a future date",IF('DO NOT USE_Contact Formulas'!A560,IF(ISBLANK('Captura de datos de CONTACTO'!M560),"Last Exposure Date is required","OK"),NA()))</f>
        <v>#N/A</v>
      </c>
      <c r="N560" s="41" t="e">
        <f>IF(AND('DO NOT USE_Contact Formulas'!A560,ISBLANK('Captura de datos de CONTACTO'!N560)),"Specific Place in the Location is required",IF(ISBLANK('Captura de datos de CONTACTO'!N560),NA(),"OK"))</f>
        <v>#N/A</v>
      </c>
      <c r="O560" s="40" t="e">
        <f>IF(AND(NOT(ISBLANK('Captura de datos de CONTACTO'!O560)),ISNA(VLOOKUP('Captura de datos de CONTACTO'!O560,'DO NOT USE_School Picklist'!$L$3:$L$81,1,FALSE))),"Please select a value from the drop-down menu",IF('DO NOT USE_Contact Formulas'!A560,"OK",NA()))</f>
        <v>#N/A</v>
      </c>
      <c r="P560" s="40" t="e">
        <f>IF(AND(NOT(ISBLANK('Captura de datos de CONTACTO'!P560)),NOT(ISNUMBER(MATCH("*@*.?*",'Captura de datos de CONTACTO'!P560,0)))),"Email must be in a valid format",IF('DO NOT USE_Contact Formulas'!A560,"OK",NA()))</f>
        <v>#N/A</v>
      </c>
      <c r="Q560" s="40" t="e">
        <f>IF(LEN('Captura de datos de CONTACTO'!Q560)&gt;50,"Parent/Guardian Name must be less than 50 characters",IF('DO NOT USE_Contact Formulas'!A560,"OK",NA()))</f>
        <v>#N/A</v>
      </c>
      <c r="R560" s="40" t="e">
        <f>IF(NOT(ISBLANK('Captura de datos de CONTACTO'!R560)),IF(AND(ISNUMBER('Captura de datos de CONTACTO'!R560),LEFT('Captura de datos de CONTACTO'!R560,1)&lt;&gt;"1",LEN('Captura de datos de CONTACTO'!R560)=10),"OK","Phone number must be valid format"),IF('DO NOT USE_Contact Formulas'!A560,"OK",NA()))</f>
        <v>#N/A</v>
      </c>
      <c r="S560" s="40" t="e">
        <f>IF(AND(NOT(ISBLANK('Captura de datos de CONTACTO'!S560)),ISNA(VLOOKUP('Captura de datos de CONTACTO'!S560,'DO NOT USE_School Picklist'!$N$3:$N$63,1,FALSE))),"Please select a value from the drop-down menu",IF('DO NOT USE_Contact Formulas'!A560,"OK",NA()))</f>
        <v>#N/A</v>
      </c>
      <c r="T560" s="53" t="e">
        <f>IF(AND(NOT(ISBLANK('Captura de datos de CONTACTO'!T560)),ISNA(VLOOKUP('Captura de datos de CONTACTO'!T560,'DO NOT USE_School Picklist'!$I$3:$I$5,1,FALSE))),"Please select a value from the drop-down menu",IF('DO NOT USE_Contact Formulas'!A560,"OK",NA()))</f>
        <v>#N/A</v>
      </c>
      <c r="U560" s="40" t="e">
        <f>IF(AND(NOT(ISBLANK('Captura de datos de CONTACTO'!U560)),ISNA(VLOOKUP('Captura de datos de CONTACTO'!U560,'DO NOT USE_School Picklist'!$E$3:$E$10,1,FALSE))),"Please select a value from the drop-down menu",IF('DO NOT USE_Contact Formulas'!A560,"OK",NA()))</f>
        <v>#N/A</v>
      </c>
      <c r="V560" s="53" t="e">
        <f>IF(AND(NOT(ISBLANK('Captura de datos de CONTACTO'!V560)),ISNA(VLOOKUP('Captura de datos de CONTACTO'!V560,'DO NOT USE_School Picklist'!$W$3:$W$9,1,FALSE))),"Please select a value from the drop-down menu",IF('DO NOT USE_Contact Formulas'!A560,"OK",NA()))</f>
        <v>#N/A</v>
      </c>
      <c r="W560" s="53" t="e">
        <f>IF(AND(NOT(ISBLANK('Captura de datos de CONTACTO'!W560)),ISNA(VLOOKUP('Captura de datos de CONTACTO'!W560,'DO NOT USE_School Picklist'!$W$3:$W$9,1,FALSE))),"Please select a value from the drop-down menu",IF('DO NOT USE_Case Formulas'!A560,"OK",NA()))</f>
        <v>#N/A</v>
      </c>
      <c r="X560" s="40" t="e">
        <f>IF(AND(NOT(ISBLANK('Captura de datos de CONTACTO'!X560)),ISNA(VLOOKUP('Captura de datos de CONTACTO'!X560,'DO NOT USE_School Picklist'!$F$3:$F$16,1,FALSE))),"Please select a value from the drop-down menu",IF('DO NOT USE_Contact Formulas'!A560,"OK",NA()))</f>
        <v>#N/A</v>
      </c>
      <c r="Y560" s="40" t="e">
        <f>IF(LEN('Captura de datos de CONTACTO'!Y560)&gt;100,"Classroom(s) must be less than 100 characters",IF('DO NOT USE_Contact Formulas'!A560,"OK",NA()))</f>
        <v>#N/A</v>
      </c>
      <c r="Z560" s="40" t="e">
        <f>IF(AND(NOT(ISBLANK('Captura de datos de CONTACTO'!Z560)),ISNA(VLOOKUP('Captura de datos de CONTACTO'!Z560,'DO NOT USE_School Picklist'!$K$3:$K$6,1,FALSE))),"Please select a value from the drop-down menu",IF('DO NOT USE_Contact Formulas'!A560,"OK",NA()))</f>
        <v>#N/A</v>
      </c>
      <c r="AA560" s="40" t="e">
        <f>IF(AND(NOT(ISBLANK('Captura de datos de CONTACTO'!AA560)),ISNA(VLOOKUP('Captura de datos de CONTACTO'!AA560,'DO NOT USE_School Picklist'!$D$3:$D$5,1,FALSE))),"Please select a value from the drop-down menu",IF('DO NOT USE_Contact Formulas'!A560,"OK",NA()))</f>
        <v>#N/A</v>
      </c>
      <c r="AB560" s="40"/>
      <c r="AC560" s="40" t="e">
        <f>IF(AND(NOT(ISBLANK('Captura de datos de CONTACTO'!AC560)),ISNA(VLOOKUP('Captura de datos de CONTACTO'!AC560,'DO NOT USE_School Picklist'!$G$3:$G$5,1,FALSE))),"Please select a value from the drop-down menu",IF('DO NOT USE_Contact Formulas'!A560,"OK",NA()))</f>
        <v>#N/A</v>
      </c>
      <c r="AD560" s="40"/>
      <c r="AE560" s="40" t="e">
        <f>IF(AND(NOT(ISBLANK('Captura de datos de CONTACTO'!AE560)),ISNA(VLOOKUP('Captura de datos de CONTACTO'!AE560,'DO NOT USE_School Picklist'!$H$3:$H$4,1,FALSE))),"Please select a value from the drop-down menu",IF('DO NOT USE_Contact Formulas'!A560,"OK",NA()))</f>
        <v>#N/A</v>
      </c>
      <c r="AF560" s="40" t="e">
        <f ca="1">IF('Captura de datos de CONTACTO'!AF560&gt;'DO NOT USE_School Picklist'!$C$3,"Test Date cannot be a future date",IF('DO NOT USE_Contact Formulas'!A560,"OK",NA()))</f>
        <v>#N/A</v>
      </c>
      <c r="AG560" s="53" t="e">
        <f>IF(AND('DO NOT USE_Contact Formulas'!A560,ISBLANK('Captura de datos de CONTACTO'!AB560)),"Lab Result Test Result is required",IF(AND(NOT(ISBLANK('Captura de datos de CONTACTO'!AB560)),ISNA(VLOOKUP('Captura de datos de CONTACTO'!AB560,'DO NOT USE_School Picklist'!$Q$3:$Q$8,1,FALSE))),"Please select a value from the drop-down menu",IF('DO NOT USE_Contact Formulas'!A560,"OK",NA())))</f>
        <v>#N/A</v>
      </c>
    </row>
    <row r="561" spans="1:33" x14ac:dyDescent="0.3">
      <c r="A561" s="39" t="e">
        <f>IF('DO NOT USE_Contact Formulas'!A561,IF('DO NOT USE_Contact Formulas'!B561,"Not all required fields are completed","OK"),NA())</f>
        <v>#N/A</v>
      </c>
      <c r="B561" s="40" t="e">
        <f>IF(AND('DO NOT USE_Contact Formulas'!A561,ISBLANK('Captura de datos de CONTACTO'!B561)),"First Name is required",IF(NOT(ISBLANK('Captura de datos de CONTACTO'!B561)),"OK",NA()))</f>
        <v>#N/A</v>
      </c>
      <c r="C561" s="40" t="e">
        <f>IF(AND('DO NOT USE_Contact Formulas'!A561,ISBLANK('Captura de datos de CONTACTO'!C561)),"Last Name is required",IF(NOT(ISBLANK('Captura de datos de CONTACTO'!C561)),"OK",NA()))</f>
        <v>#N/A</v>
      </c>
      <c r="D561" s="40" t="e">
        <f>IF(AND('DO NOT USE_Contact Formulas'!A561,ISBLANK('Captura de datos de CONTACTO'!D561)),"Birthdate is required",IF(NOT(ISBLANK('Captura de datos de CONTACTO'!D561)),"OK",NA()))</f>
        <v>#N/A</v>
      </c>
      <c r="E561" s="40" t="e">
        <f>IF(AND('DO NOT USE_Contact Formulas'!A561,ISBLANK('Captura de datos de CONTACTO'!E561)),"Mobile Phone is required",IF(NOT(ISBLANK('Captura de datos de CONTACTO'!E561)),IF(AND(ISNUMBER(VALUE('Captura de datos de CONTACTO'!E561)),LEFT('Captura de datos de CONTACTO'!E561,1)&lt;&gt;"1",LEN('Captura de datos de CONTACTO'!E561)=10),"OK","Phone number must be valid format"),NA()))</f>
        <v>#N/A</v>
      </c>
      <c r="F561" s="40" t="e">
        <f>IF(LEN('Captura de datos de CONTACTO'!F561)&gt;255,"Home Street Address must be less than 255 characters",IF('DO NOT USE_Contact Formulas'!A561,"OK",NA()))</f>
        <v>#N/A</v>
      </c>
      <c r="G561" s="40" t="e">
        <f>IF(LEN('Captura de datos de CONTACTO'!G561)&gt;40,"City must be less than 40 characters",IF('DO NOT USE_Contact Formulas'!A561,"OK",NA()))</f>
        <v>#N/A</v>
      </c>
      <c r="H561" s="40" t="e">
        <f>IF(AND(NOT(ISBLANK('Captura de datos de CONTACTO'!H561)),ISNA(VLOOKUP('Captura de datos de CONTACTO'!H561,'DO NOT USE_School Picklist'!$P$3:$P$52,1,FALSE))),"Please select a value from the drop-down menu",IF('DO NOT USE_Contact Formulas'!A561,"OK",NA()))</f>
        <v>#N/A</v>
      </c>
      <c r="I561" s="40" t="e">
        <f>IF(AND('DO NOT USE_Contact Formulas'!A561,ISBLANK('Captura de datos de CONTACTO'!I561)),"Zip is required",IF(ISBLANK('Captura de datos de CONTACTO'!I561),NA(),"OK"))</f>
        <v>#N/A</v>
      </c>
      <c r="J561" s="40" t="e">
        <f>IF(AND('DO NOT USE_Contact Formulas'!A561,ISBLANK('Captura de datos de CONTACTO'!J561)),"Student or Staff? is required",IF(ISBLANK('Captura de datos de CONTACTO'!J561),NA(),IF(ISNA(VLOOKUP('Captura de datos de CONTACTO'!J561,'DO NOT USE_School Picklist'!$B$3:$B$6,1,FALSE)),"Please select a value from the drop-down menu","OK")))</f>
        <v>#N/A</v>
      </c>
      <c r="K561" s="40" t="e">
        <f>IF(AND('Captura de datos de CONTACTO'!J561='DO NOT USE_School Picklist'!$B$4,ISBLANK('Captura de datos de CONTACTO'!K561)),"Occupation/Job Title is required if Student or Staff? is Yes, staff/faculty or volunteer",IF('DO NOT USE_Contact Formulas'!A561,"OK",NA()))</f>
        <v>#N/A</v>
      </c>
      <c r="L561" s="40" t="e">
        <f ca="1">IF('Captura de datos de CONTACTO'!L561&gt;'DO NOT USE_School Picklist'!$C$3,"Date last on school campus/facility cannot be a future date",IF('DO NOT USE_Contact Formulas'!A561,IF(ISBLANK('Captura de datos de CONTACTO'!L561),"Date last on school campus/facility is required","OK"),NA()))</f>
        <v>#N/A</v>
      </c>
      <c r="M561" s="41" t="e">
        <f ca="1">IF('Captura de datos de CONTACTO'!M561&gt;'DO NOT USE_School Picklist'!$C$3,"Last Exposure Date cannot be a future date",IF('DO NOT USE_Contact Formulas'!A561,IF(ISBLANK('Captura de datos de CONTACTO'!M561),"Last Exposure Date is required","OK"),NA()))</f>
        <v>#N/A</v>
      </c>
      <c r="N561" s="41" t="e">
        <f>IF(AND('DO NOT USE_Contact Formulas'!A561,ISBLANK('Captura de datos de CONTACTO'!N561)),"Specific Place in the Location is required",IF(ISBLANK('Captura de datos de CONTACTO'!N561),NA(),"OK"))</f>
        <v>#N/A</v>
      </c>
      <c r="O561" s="40" t="e">
        <f>IF(AND(NOT(ISBLANK('Captura de datos de CONTACTO'!O561)),ISNA(VLOOKUP('Captura de datos de CONTACTO'!O561,'DO NOT USE_School Picklist'!$L$3:$L$81,1,FALSE))),"Please select a value from the drop-down menu",IF('DO NOT USE_Contact Formulas'!A561,"OK",NA()))</f>
        <v>#N/A</v>
      </c>
      <c r="P561" s="40" t="e">
        <f>IF(AND(NOT(ISBLANK('Captura de datos de CONTACTO'!P561)),NOT(ISNUMBER(MATCH("*@*.?*",'Captura de datos de CONTACTO'!P561,0)))),"Email must be in a valid format",IF('DO NOT USE_Contact Formulas'!A561,"OK",NA()))</f>
        <v>#N/A</v>
      </c>
      <c r="Q561" s="40" t="e">
        <f>IF(LEN('Captura de datos de CONTACTO'!Q561)&gt;50,"Parent/Guardian Name must be less than 50 characters",IF('DO NOT USE_Contact Formulas'!A561,"OK",NA()))</f>
        <v>#N/A</v>
      </c>
      <c r="R561" s="40" t="e">
        <f>IF(NOT(ISBLANK('Captura de datos de CONTACTO'!R561)),IF(AND(ISNUMBER('Captura de datos de CONTACTO'!R561),LEFT('Captura de datos de CONTACTO'!R561,1)&lt;&gt;"1",LEN('Captura de datos de CONTACTO'!R561)=10),"OK","Phone number must be valid format"),IF('DO NOT USE_Contact Formulas'!A561,"OK",NA()))</f>
        <v>#N/A</v>
      </c>
      <c r="S561" s="40" t="e">
        <f>IF(AND(NOT(ISBLANK('Captura de datos de CONTACTO'!S561)),ISNA(VLOOKUP('Captura de datos de CONTACTO'!S561,'DO NOT USE_School Picklist'!$N$3:$N$63,1,FALSE))),"Please select a value from the drop-down menu",IF('DO NOT USE_Contact Formulas'!A561,"OK",NA()))</f>
        <v>#N/A</v>
      </c>
      <c r="T561" s="53" t="e">
        <f>IF(AND(NOT(ISBLANK('Captura de datos de CONTACTO'!T561)),ISNA(VLOOKUP('Captura de datos de CONTACTO'!T561,'DO NOT USE_School Picklist'!$I$3:$I$5,1,FALSE))),"Please select a value from the drop-down menu",IF('DO NOT USE_Contact Formulas'!A561,"OK",NA()))</f>
        <v>#N/A</v>
      </c>
      <c r="U561" s="40" t="e">
        <f>IF(AND(NOT(ISBLANK('Captura de datos de CONTACTO'!U561)),ISNA(VLOOKUP('Captura de datos de CONTACTO'!U561,'DO NOT USE_School Picklist'!$E$3:$E$10,1,FALSE))),"Please select a value from the drop-down menu",IF('DO NOT USE_Contact Formulas'!A561,"OK",NA()))</f>
        <v>#N/A</v>
      </c>
      <c r="V561" s="53" t="e">
        <f>IF(AND(NOT(ISBLANK('Captura de datos de CONTACTO'!V561)),ISNA(VLOOKUP('Captura de datos de CONTACTO'!V561,'DO NOT USE_School Picklist'!$W$3:$W$9,1,FALSE))),"Please select a value from the drop-down menu",IF('DO NOT USE_Contact Formulas'!A561,"OK",NA()))</f>
        <v>#N/A</v>
      </c>
      <c r="W561" s="53" t="e">
        <f>IF(AND(NOT(ISBLANK('Captura de datos de CONTACTO'!W561)),ISNA(VLOOKUP('Captura de datos de CONTACTO'!W561,'DO NOT USE_School Picklist'!$W$3:$W$9,1,FALSE))),"Please select a value from the drop-down menu",IF('DO NOT USE_Case Formulas'!A561,"OK",NA()))</f>
        <v>#N/A</v>
      </c>
      <c r="X561" s="40" t="e">
        <f>IF(AND(NOT(ISBLANK('Captura de datos de CONTACTO'!X561)),ISNA(VLOOKUP('Captura de datos de CONTACTO'!X561,'DO NOT USE_School Picklist'!$F$3:$F$16,1,FALSE))),"Please select a value from the drop-down menu",IF('DO NOT USE_Contact Formulas'!A561,"OK",NA()))</f>
        <v>#N/A</v>
      </c>
      <c r="Y561" s="40" t="e">
        <f>IF(LEN('Captura de datos de CONTACTO'!Y561)&gt;100,"Classroom(s) must be less than 100 characters",IF('DO NOT USE_Contact Formulas'!A561,"OK",NA()))</f>
        <v>#N/A</v>
      </c>
      <c r="Z561" s="40" t="e">
        <f>IF(AND(NOT(ISBLANK('Captura de datos de CONTACTO'!Z561)),ISNA(VLOOKUP('Captura de datos de CONTACTO'!Z561,'DO NOT USE_School Picklist'!$K$3:$K$6,1,FALSE))),"Please select a value from the drop-down menu",IF('DO NOT USE_Contact Formulas'!A561,"OK",NA()))</f>
        <v>#N/A</v>
      </c>
      <c r="AA561" s="40" t="e">
        <f>IF(AND(NOT(ISBLANK('Captura de datos de CONTACTO'!AA561)),ISNA(VLOOKUP('Captura de datos de CONTACTO'!AA561,'DO NOT USE_School Picklist'!$D$3:$D$5,1,FALSE))),"Please select a value from the drop-down menu",IF('DO NOT USE_Contact Formulas'!A561,"OK",NA()))</f>
        <v>#N/A</v>
      </c>
      <c r="AB561" s="40"/>
      <c r="AC561" s="40" t="e">
        <f>IF(AND(NOT(ISBLANK('Captura de datos de CONTACTO'!AC561)),ISNA(VLOOKUP('Captura de datos de CONTACTO'!AC561,'DO NOT USE_School Picklist'!$G$3:$G$5,1,FALSE))),"Please select a value from the drop-down menu",IF('DO NOT USE_Contact Formulas'!A561,"OK",NA()))</f>
        <v>#N/A</v>
      </c>
      <c r="AD561" s="40"/>
      <c r="AE561" s="40" t="e">
        <f>IF(AND(NOT(ISBLANK('Captura de datos de CONTACTO'!AE561)),ISNA(VLOOKUP('Captura de datos de CONTACTO'!AE561,'DO NOT USE_School Picklist'!$H$3:$H$4,1,FALSE))),"Please select a value from the drop-down menu",IF('DO NOT USE_Contact Formulas'!A561,"OK",NA()))</f>
        <v>#N/A</v>
      </c>
      <c r="AF561" s="40" t="e">
        <f ca="1">IF('Captura de datos de CONTACTO'!AF561&gt;'DO NOT USE_School Picklist'!$C$3,"Test Date cannot be a future date",IF('DO NOT USE_Contact Formulas'!A561,"OK",NA()))</f>
        <v>#N/A</v>
      </c>
      <c r="AG561" s="53" t="e">
        <f>IF(AND('DO NOT USE_Contact Formulas'!A561,ISBLANK('Captura de datos de CONTACTO'!AB561)),"Lab Result Test Result is required",IF(AND(NOT(ISBLANK('Captura de datos de CONTACTO'!AB561)),ISNA(VLOOKUP('Captura de datos de CONTACTO'!AB561,'DO NOT USE_School Picklist'!$Q$3:$Q$8,1,FALSE))),"Please select a value from the drop-down menu",IF('DO NOT USE_Contact Formulas'!A561,"OK",NA())))</f>
        <v>#N/A</v>
      </c>
    </row>
    <row r="562" spans="1:33" x14ac:dyDescent="0.3">
      <c r="A562" s="39" t="e">
        <f>IF('DO NOT USE_Contact Formulas'!A562,IF('DO NOT USE_Contact Formulas'!B562,"Not all required fields are completed","OK"),NA())</f>
        <v>#N/A</v>
      </c>
      <c r="B562" s="40" t="e">
        <f>IF(AND('DO NOT USE_Contact Formulas'!A562,ISBLANK('Captura de datos de CONTACTO'!B562)),"First Name is required",IF(NOT(ISBLANK('Captura de datos de CONTACTO'!B562)),"OK",NA()))</f>
        <v>#N/A</v>
      </c>
      <c r="C562" s="40" t="e">
        <f>IF(AND('DO NOT USE_Contact Formulas'!A562,ISBLANK('Captura de datos de CONTACTO'!C562)),"Last Name is required",IF(NOT(ISBLANK('Captura de datos de CONTACTO'!C562)),"OK",NA()))</f>
        <v>#N/A</v>
      </c>
      <c r="D562" s="40" t="e">
        <f>IF(AND('DO NOT USE_Contact Formulas'!A562,ISBLANK('Captura de datos de CONTACTO'!D562)),"Birthdate is required",IF(NOT(ISBLANK('Captura de datos de CONTACTO'!D562)),"OK",NA()))</f>
        <v>#N/A</v>
      </c>
      <c r="E562" s="40" t="e">
        <f>IF(AND('DO NOT USE_Contact Formulas'!A562,ISBLANK('Captura de datos de CONTACTO'!E562)),"Mobile Phone is required",IF(NOT(ISBLANK('Captura de datos de CONTACTO'!E562)),IF(AND(ISNUMBER(VALUE('Captura de datos de CONTACTO'!E562)),LEFT('Captura de datos de CONTACTO'!E562,1)&lt;&gt;"1",LEN('Captura de datos de CONTACTO'!E562)=10),"OK","Phone number must be valid format"),NA()))</f>
        <v>#N/A</v>
      </c>
      <c r="F562" s="40" t="e">
        <f>IF(LEN('Captura de datos de CONTACTO'!F562)&gt;255,"Home Street Address must be less than 255 characters",IF('DO NOT USE_Contact Formulas'!A562,"OK",NA()))</f>
        <v>#N/A</v>
      </c>
      <c r="G562" s="40" t="e">
        <f>IF(LEN('Captura de datos de CONTACTO'!G562)&gt;40,"City must be less than 40 characters",IF('DO NOT USE_Contact Formulas'!A562,"OK",NA()))</f>
        <v>#N/A</v>
      </c>
      <c r="H562" s="40" t="e">
        <f>IF(AND(NOT(ISBLANK('Captura de datos de CONTACTO'!H562)),ISNA(VLOOKUP('Captura de datos de CONTACTO'!H562,'DO NOT USE_School Picklist'!$P$3:$P$52,1,FALSE))),"Please select a value from the drop-down menu",IF('DO NOT USE_Contact Formulas'!A562,"OK",NA()))</f>
        <v>#N/A</v>
      </c>
      <c r="I562" s="40" t="e">
        <f>IF(AND('DO NOT USE_Contact Formulas'!A562,ISBLANK('Captura de datos de CONTACTO'!I562)),"Zip is required",IF(ISBLANK('Captura de datos de CONTACTO'!I562),NA(),"OK"))</f>
        <v>#N/A</v>
      </c>
      <c r="J562" s="40" t="e">
        <f>IF(AND('DO NOT USE_Contact Formulas'!A562,ISBLANK('Captura de datos de CONTACTO'!J562)),"Student or Staff? is required",IF(ISBLANK('Captura de datos de CONTACTO'!J562),NA(),IF(ISNA(VLOOKUP('Captura de datos de CONTACTO'!J562,'DO NOT USE_School Picklist'!$B$3:$B$6,1,FALSE)),"Please select a value from the drop-down menu","OK")))</f>
        <v>#N/A</v>
      </c>
      <c r="K562" s="40" t="e">
        <f>IF(AND('Captura de datos de CONTACTO'!J562='DO NOT USE_School Picklist'!$B$4,ISBLANK('Captura de datos de CONTACTO'!K562)),"Occupation/Job Title is required if Student or Staff? is Yes, staff/faculty or volunteer",IF('DO NOT USE_Contact Formulas'!A562,"OK",NA()))</f>
        <v>#N/A</v>
      </c>
      <c r="L562" s="40" t="e">
        <f ca="1">IF('Captura de datos de CONTACTO'!L562&gt;'DO NOT USE_School Picklist'!$C$3,"Date last on school campus/facility cannot be a future date",IF('DO NOT USE_Contact Formulas'!A562,IF(ISBLANK('Captura de datos de CONTACTO'!L562),"Date last on school campus/facility is required","OK"),NA()))</f>
        <v>#N/A</v>
      </c>
      <c r="M562" s="41" t="e">
        <f ca="1">IF('Captura de datos de CONTACTO'!M562&gt;'DO NOT USE_School Picklist'!$C$3,"Last Exposure Date cannot be a future date",IF('DO NOT USE_Contact Formulas'!A562,IF(ISBLANK('Captura de datos de CONTACTO'!M562),"Last Exposure Date is required","OK"),NA()))</f>
        <v>#N/A</v>
      </c>
      <c r="N562" s="41" t="e">
        <f>IF(AND('DO NOT USE_Contact Formulas'!A562,ISBLANK('Captura de datos de CONTACTO'!N562)),"Specific Place in the Location is required",IF(ISBLANK('Captura de datos de CONTACTO'!N562),NA(),"OK"))</f>
        <v>#N/A</v>
      </c>
      <c r="O562" s="40" t="e">
        <f>IF(AND(NOT(ISBLANK('Captura de datos de CONTACTO'!O562)),ISNA(VLOOKUP('Captura de datos de CONTACTO'!O562,'DO NOT USE_School Picklist'!$L$3:$L$81,1,FALSE))),"Please select a value from the drop-down menu",IF('DO NOT USE_Contact Formulas'!A562,"OK",NA()))</f>
        <v>#N/A</v>
      </c>
      <c r="P562" s="40" t="e">
        <f>IF(AND(NOT(ISBLANK('Captura de datos de CONTACTO'!P562)),NOT(ISNUMBER(MATCH("*@*.?*",'Captura de datos de CONTACTO'!P562,0)))),"Email must be in a valid format",IF('DO NOT USE_Contact Formulas'!A562,"OK",NA()))</f>
        <v>#N/A</v>
      </c>
      <c r="Q562" s="40" t="e">
        <f>IF(LEN('Captura de datos de CONTACTO'!Q562)&gt;50,"Parent/Guardian Name must be less than 50 characters",IF('DO NOT USE_Contact Formulas'!A562,"OK",NA()))</f>
        <v>#N/A</v>
      </c>
      <c r="R562" s="40" t="e">
        <f>IF(NOT(ISBLANK('Captura de datos de CONTACTO'!R562)),IF(AND(ISNUMBER('Captura de datos de CONTACTO'!R562),LEFT('Captura de datos de CONTACTO'!R562,1)&lt;&gt;"1",LEN('Captura de datos de CONTACTO'!R562)=10),"OK","Phone number must be valid format"),IF('DO NOT USE_Contact Formulas'!A562,"OK",NA()))</f>
        <v>#N/A</v>
      </c>
      <c r="S562" s="40" t="e">
        <f>IF(AND(NOT(ISBLANK('Captura de datos de CONTACTO'!S562)),ISNA(VLOOKUP('Captura de datos de CONTACTO'!S562,'DO NOT USE_School Picklist'!$N$3:$N$63,1,FALSE))),"Please select a value from the drop-down menu",IF('DO NOT USE_Contact Formulas'!A562,"OK",NA()))</f>
        <v>#N/A</v>
      </c>
      <c r="T562" s="53" t="e">
        <f>IF(AND(NOT(ISBLANK('Captura de datos de CONTACTO'!T562)),ISNA(VLOOKUP('Captura de datos de CONTACTO'!T562,'DO NOT USE_School Picklist'!$I$3:$I$5,1,FALSE))),"Please select a value from the drop-down menu",IF('DO NOT USE_Contact Formulas'!A562,"OK",NA()))</f>
        <v>#N/A</v>
      </c>
      <c r="U562" s="40" t="e">
        <f>IF(AND(NOT(ISBLANK('Captura de datos de CONTACTO'!U562)),ISNA(VLOOKUP('Captura de datos de CONTACTO'!U562,'DO NOT USE_School Picklist'!$E$3:$E$10,1,FALSE))),"Please select a value from the drop-down menu",IF('DO NOT USE_Contact Formulas'!A562,"OK",NA()))</f>
        <v>#N/A</v>
      </c>
      <c r="V562" s="53" t="e">
        <f>IF(AND(NOT(ISBLANK('Captura de datos de CONTACTO'!V562)),ISNA(VLOOKUP('Captura de datos de CONTACTO'!V562,'DO NOT USE_School Picklist'!$W$3:$W$9,1,FALSE))),"Please select a value from the drop-down menu",IF('DO NOT USE_Contact Formulas'!A562,"OK",NA()))</f>
        <v>#N/A</v>
      </c>
      <c r="W562" s="53" t="e">
        <f>IF(AND(NOT(ISBLANK('Captura de datos de CONTACTO'!W562)),ISNA(VLOOKUP('Captura de datos de CONTACTO'!W562,'DO NOT USE_School Picklist'!$W$3:$W$9,1,FALSE))),"Please select a value from the drop-down menu",IF('DO NOT USE_Case Formulas'!A562,"OK",NA()))</f>
        <v>#N/A</v>
      </c>
      <c r="X562" s="40" t="e">
        <f>IF(AND(NOT(ISBLANK('Captura de datos de CONTACTO'!X562)),ISNA(VLOOKUP('Captura de datos de CONTACTO'!X562,'DO NOT USE_School Picklist'!$F$3:$F$16,1,FALSE))),"Please select a value from the drop-down menu",IF('DO NOT USE_Contact Formulas'!A562,"OK",NA()))</f>
        <v>#N/A</v>
      </c>
      <c r="Y562" s="40" t="e">
        <f>IF(LEN('Captura de datos de CONTACTO'!Y562)&gt;100,"Classroom(s) must be less than 100 characters",IF('DO NOT USE_Contact Formulas'!A562,"OK",NA()))</f>
        <v>#N/A</v>
      </c>
      <c r="Z562" s="40" t="e">
        <f>IF(AND(NOT(ISBLANK('Captura de datos de CONTACTO'!Z562)),ISNA(VLOOKUP('Captura de datos de CONTACTO'!Z562,'DO NOT USE_School Picklist'!$K$3:$K$6,1,FALSE))),"Please select a value from the drop-down menu",IF('DO NOT USE_Contact Formulas'!A562,"OK",NA()))</f>
        <v>#N/A</v>
      </c>
      <c r="AA562" s="40" t="e">
        <f>IF(AND(NOT(ISBLANK('Captura de datos de CONTACTO'!AA562)),ISNA(VLOOKUP('Captura de datos de CONTACTO'!AA562,'DO NOT USE_School Picklist'!$D$3:$D$5,1,FALSE))),"Please select a value from the drop-down menu",IF('DO NOT USE_Contact Formulas'!A562,"OK",NA()))</f>
        <v>#N/A</v>
      </c>
      <c r="AB562" s="40"/>
      <c r="AC562" s="40" t="e">
        <f>IF(AND(NOT(ISBLANK('Captura de datos de CONTACTO'!AC562)),ISNA(VLOOKUP('Captura de datos de CONTACTO'!AC562,'DO NOT USE_School Picklist'!$G$3:$G$5,1,FALSE))),"Please select a value from the drop-down menu",IF('DO NOT USE_Contact Formulas'!A562,"OK",NA()))</f>
        <v>#N/A</v>
      </c>
      <c r="AD562" s="40"/>
      <c r="AE562" s="40" t="e">
        <f>IF(AND(NOT(ISBLANK('Captura de datos de CONTACTO'!AE562)),ISNA(VLOOKUP('Captura de datos de CONTACTO'!AE562,'DO NOT USE_School Picklist'!$H$3:$H$4,1,FALSE))),"Please select a value from the drop-down menu",IF('DO NOT USE_Contact Formulas'!A562,"OK",NA()))</f>
        <v>#N/A</v>
      </c>
      <c r="AF562" s="40" t="e">
        <f ca="1">IF('Captura de datos de CONTACTO'!AF562&gt;'DO NOT USE_School Picklist'!$C$3,"Test Date cannot be a future date",IF('DO NOT USE_Contact Formulas'!A562,"OK",NA()))</f>
        <v>#N/A</v>
      </c>
      <c r="AG562" s="53" t="e">
        <f>IF(AND('DO NOT USE_Contact Formulas'!A562,ISBLANK('Captura de datos de CONTACTO'!AB562)),"Lab Result Test Result is required",IF(AND(NOT(ISBLANK('Captura de datos de CONTACTO'!AB562)),ISNA(VLOOKUP('Captura de datos de CONTACTO'!AB562,'DO NOT USE_School Picklist'!$Q$3:$Q$8,1,FALSE))),"Please select a value from the drop-down menu",IF('DO NOT USE_Contact Formulas'!A562,"OK",NA())))</f>
        <v>#N/A</v>
      </c>
    </row>
    <row r="563" spans="1:33" x14ac:dyDescent="0.3">
      <c r="A563" s="39" t="e">
        <f>IF('DO NOT USE_Contact Formulas'!A563,IF('DO NOT USE_Contact Formulas'!B563,"Not all required fields are completed","OK"),NA())</f>
        <v>#N/A</v>
      </c>
      <c r="B563" s="40" t="e">
        <f>IF(AND('DO NOT USE_Contact Formulas'!A563,ISBLANK('Captura de datos de CONTACTO'!B563)),"First Name is required",IF(NOT(ISBLANK('Captura de datos de CONTACTO'!B563)),"OK",NA()))</f>
        <v>#N/A</v>
      </c>
      <c r="C563" s="40" t="e">
        <f>IF(AND('DO NOT USE_Contact Formulas'!A563,ISBLANK('Captura de datos de CONTACTO'!C563)),"Last Name is required",IF(NOT(ISBLANK('Captura de datos de CONTACTO'!C563)),"OK",NA()))</f>
        <v>#N/A</v>
      </c>
      <c r="D563" s="40" t="e">
        <f>IF(AND('DO NOT USE_Contact Formulas'!A563,ISBLANK('Captura de datos de CONTACTO'!D563)),"Birthdate is required",IF(NOT(ISBLANK('Captura de datos de CONTACTO'!D563)),"OK",NA()))</f>
        <v>#N/A</v>
      </c>
      <c r="E563" s="40" t="e">
        <f>IF(AND('DO NOT USE_Contact Formulas'!A563,ISBLANK('Captura de datos de CONTACTO'!E563)),"Mobile Phone is required",IF(NOT(ISBLANK('Captura de datos de CONTACTO'!E563)),IF(AND(ISNUMBER(VALUE('Captura de datos de CONTACTO'!E563)),LEFT('Captura de datos de CONTACTO'!E563,1)&lt;&gt;"1",LEN('Captura de datos de CONTACTO'!E563)=10),"OK","Phone number must be valid format"),NA()))</f>
        <v>#N/A</v>
      </c>
      <c r="F563" s="40" t="e">
        <f>IF(LEN('Captura de datos de CONTACTO'!F563)&gt;255,"Home Street Address must be less than 255 characters",IF('DO NOT USE_Contact Formulas'!A563,"OK",NA()))</f>
        <v>#N/A</v>
      </c>
      <c r="G563" s="40" t="e">
        <f>IF(LEN('Captura de datos de CONTACTO'!G563)&gt;40,"City must be less than 40 characters",IF('DO NOT USE_Contact Formulas'!A563,"OK",NA()))</f>
        <v>#N/A</v>
      </c>
      <c r="H563" s="40" t="e">
        <f>IF(AND(NOT(ISBLANK('Captura de datos de CONTACTO'!H563)),ISNA(VLOOKUP('Captura de datos de CONTACTO'!H563,'DO NOT USE_School Picklist'!$P$3:$P$52,1,FALSE))),"Please select a value from the drop-down menu",IF('DO NOT USE_Contact Formulas'!A563,"OK",NA()))</f>
        <v>#N/A</v>
      </c>
      <c r="I563" s="40" t="e">
        <f>IF(AND('DO NOT USE_Contact Formulas'!A563,ISBLANK('Captura de datos de CONTACTO'!I563)),"Zip is required",IF(ISBLANK('Captura de datos de CONTACTO'!I563),NA(),"OK"))</f>
        <v>#N/A</v>
      </c>
      <c r="J563" s="40" t="e">
        <f>IF(AND('DO NOT USE_Contact Formulas'!A563,ISBLANK('Captura de datos de CONTACTO'!J563)),"Student or Staff? is required",IF(ISBLANK('Captura de datos de CONTACTO'!J563),NA(),IF(ISNA(VLOOKUP('Captura de datos de CONTACTO'!J563,'DO NOT USE_School Picklist'!$B$3:$B$6,1,FALSE)),"Please select a value from the drop-down menu","OK")))</f>
        <v>#N/A</v>
      </c>
      <c r="K563" s="40" t="e">
        <f>IF(AND('Captura de datos de CONTACTO'!J563='DO NOT USE_School Picklist'!$B$4,ISBLANK('Captura de datos de CONTACTO'!K563)),"Occupation/Job Title is required if Student or Staff? is Yes, staff/faculty or volunteer",IF('DO NOT USE_Contact Formulas'!A563,"OK",NA()))</f>
        <v>#N/A</v>
      </c>
      <c r="L563" s="40" t="e">
        <f ca="1">IF('Captura de datos de CONTACTO'!L563&gt;'DO NOT USE_School Picklist'!$C$3,"Date last on school campus/facility cannot be a future date",IF('DO NOT USE_Contact Formulas'!A563,IF(ISBLANK('Captura de datos de CONTACTO'!L563),"Date last on school campus/facility is required","OK"),NA()))</f>
        <v>#N/A</v>
      </c>
      <c r="M563" s="41" t="e">
        <f ca="1">IF('Captura de datos de CONTACTO'!M563&gt;'DO NOT USE_School Picklist'!$C$3,"Last Exposure Date cannot be a future date",IF('DO NOT USE_Contact Formulas'!A563,IF(ISBLANK('Captura de datos de CONTACTO'!M563),"Last Exposure Date is required","OK"),NA()))</f>
        <v>#N/A</v>
      </c>
      <c r="N563" s="41" t="e">
        <f>IF(AND('DO NOT USE_Contact Formulas'!A563,ISBLANK('Captura de datos de CONTACTO'!N563)),"Specific Place in the Location is required",IF(ISBLANK('Captura de datos de CONTACTO'!N563),NA(),"OK"))</f>
        <v>#N/A</v>
      </c>
      <c r="O563" s="40" t="e">
        <f>IF(AND(NOT(ISBLANK('Captura de datos de CONTACTO'!O563)),ISNA(VLOOKUP('Captura de datos de CONTACTO'!O563,'DO NOT USE_School Picklist'!$L$3:$L$81,1,FALSE))),"Please select a value from the drop-down menu",IF('DO NOT USE_Contact Formulas'!A563,"OK",NA()))</f>
        <v>#N/A</v>
      </c>
      <c r="P563" s="40" t="e">
        <f>IF(AND(NOT(ISBLANK('Captura de datos de CONTACTO'!P563)),NOT(ISNUMBER(MATCH("*@*.?*",'Captura de datos de CONTACTO'!P563,0)))),"Email must be in a valid format",IF('DO NOT USE_Contact Formulas'!A563,"OK",NA()))</f>
        <v>#N/A</v>
      </c>
      <c r="Q563" s="40" t="e">
        <f>IF(LEN('Captura de datos de CONTACTO'!Q563)&gt;50,"Parent/Guardian Name must be less than 50 characters",IF('DO NOT USE_Contact Formulas'!A563,"OK",NA()))</f>
        <v>#N/A</v>
      </c>
      <c r="R563" s="40" t="e">
        <f>IF(NOT(ISBLANK('Captura de datos de CONTACTO'!R563)),IF(AND(ISNUMBER('Captura de datos de CONTACTO'!R563),LEFT('Captura de datos de CONTACTO'!R563,1)&lt;&gt;"1",LEN('Captura de datos de CONTACTO'!R563)=10),"OK","Phone number must be valid format"),IF('DO NOT USE_Contact Formulas'!A563,"OK",NA()))</f>
        <v>#N/A</v>
      </c>
      <c r="S563" s="40" t="e">
        <f>IF(AND(NOT(ISBLANK('Captura de datos de CONTACTO'!S563)),ISNA(VLOOKUP('Captura de datos de CONTACTO'!S563,'DO NOT USE_School Picklist'!$N$3:$N$63,1,FALSE))),"Please select a value from the drop-down menu",IF('DO NOT USE_Contact Formulas'!A563,"OK",NA()))</f>
        <v>#N/A</v>
      </c>
      <c r="T563" s="53" t="e">
        <f>IF(AND(NOT(ISBLANK('Captura de datos de CONTACTO'!T563)),ISNA(VLOOKUP('Captura de datos de CONTACTO'!T563,'DO NOT USE_School Picklist'!$I$3:$I$5,1,FALSE))),"Please select a value from the drop-down menu",IF('DO NOT USE_Contact Formulas'!A563,"OK",NA()))</f>
        <v>#N/A</v>
      </c>
      <c r="U563" s="40" t="e">
        <f>IF(AND(NOT(ISBLANK('Captura de datos de CONTACTO'!U563)),ISNA(VLOOKUP('Captura de datos de CONTACTO'!U563,'DO NOT USE_School Picklist'!$E$3:$E$10,1,FALSE))),"Please select a value from the drop-down menu",IF('DO NOT USE_Contact Formulas'!A563,"OK",NA()))</f>
        <v>#N/A</v>
      </c>
      <c r="V563" s="53" t="e">
        <f>IF(AND(NOT(ISBLANK('Captura de datos de CONTACTO'!V563)),ISNA(VLOOKUP('Captura de datos de CONTACTO'!V563,'DO NOT USE_School Picklist'!$W$3:$W$9,1,FALSE))),"Please select a value from the drop-down menu",IF('DO NOT USE_Contact Formulas'!A563,"OK",NA()))</f>
        <v>#N/A</v>
      </c>
      <c r="W563" s="53" t="e">
        <f>IF(AND(NOT(ISBLANK('Captura de datos de CONTACTO'!W563)),ISNA(VLOOKUP('Captura de datos de CONTACTO'!W563,'DO NOT USE_School Picklist'!$W$3:$W$9,1,FALSE))),"Please select a value from the drop-down menu",IF('DO NOT USE_Case Formulas'!A563,"OK",NA()))</f>
        <v>#N/A</v>
      </c>
      <c r="X563" s="40" t="e">
        <f>IF(AND(NOT(ISBLANK('Captura de datos de CONTACTO'!X563)),ISNA(VLOOKUP('Captura de datos de CONTACTO'!X563,'DO NOT USE_School Picklist'!$F$3:$F$16,1,FALSE))),"Please select a value from the drop-down menu",IF('DO NOT USE_Contact Formulas'!A563,"OK",NA()))</f>
        <v>#N/A</v>
      </c>
      <c r="Y563" s="40" t="e">
        <f>IF(LEN('Captura de datos de CONTACTO'!Y563)&gt;100,"Classroom(s) must be less than 100 characters",IF('DO NOT USE_Contact Formulas'!A563,"OK",NA()))</f>
        <v>#N/A</v>
      </c>
      <c r="Z563" s="40" t="e">
        <f>IF(AND(NOT(ISBLANK('Captura de datos de CONTACTO'!Z563)),ISNA(VLOOKUP('Captura de datos de CONTACTO'!Z563,'DO NOT USE_School Picklist'!$K$3:$K$6,1,FALSE))),"Please select a value from the drop-down menu",IF('DO NOT USE_Contact Formulas'!A563,"OK",NA()))</f>
        <v>#N/A</v>
      </c>
      <c r="AA563" s="40" t="e">
        <f>IF(AND(NOT(ISBLANK('Captura de datos de CONTACTO'!AA563)),ISNA(VLOOKUP('Captura de datos de CONTACTO'!AA563,'DO NOT USE_School Picklist'!$D$3:$D$5,1,FALSE))),"Please select a value from the drop-down menu",IF('DO NOT USE_Contact Formulas'!A563,"OK",NA()))</f>
        <v>#N/A</v>
      </c>
      <c r="AB563" s="40"/>
      <c r="AC563" s="40" t="e">
        <f>IF(AND(NOT(ISBLANK('Captura de datos de CONTACTO'!AC563)),ISNA(VLOOKUP('Captura de datos de CONTACTO'!AC563,'DO NOT USE_School Picklist'!$G$3:$G$5,1,FALSE))),"Please select a value from the drop-down menu",IF('DO NOT USE_Contact Formulas'!A563,"OK",NA()))</f>
        <v>#N/A</v>
      </c>
      <c r="AD563" s="40"/>
      <c r="AE563" s="40" t="e">
        <f>IF(AND(NOT(ISBLANK('Captura de datos de CONTACTO'!AE563)),ISNA(VLOOKUP('Captura de datos de CONTACTO'!AE563,'DO NOT USE_School Picklist'!$H$3:$H$4,1,FALSE))),"Please select a value from the drop-down menu",IF('DO NOT USE_Contact Formulas'!A563,"OK",NA()))</f>
        <v>#N/A</v>
      </c>
      <c r="AF563" s="40" t="e">
        <f ca="1">IF('Captura de datos de CONTACTO'!AF563&gt;'DO NOT USE_School Picklist'!$C$3,"Test Date cannot be a future date",IF('DO NOT USE_Contact Formulas'!A563,"OK",NA()))</f>
        <v>#N/A</v>
      </c>
      <c r="AG563" s="53" t="e">
        <f>IF(AND('DO NOT USE_Contact Formulas'!A563,ISBLANK('Captura de datos de CONTACTO'!AB563)),"Lab Result Test Result is required",IF(AND(NOT(ISBLANK('Captura de datos de CONTACTO'!AB563)),ISNA(VLOOKUP('Captura de datos de CONTACTO'!AB563,'DO NOT USE_School Picklist'!$Q$3:$Q$8,1,FALSE))),"Please select a value from the drop-down menu",IF('DO NOT USE_Contact Formulas'!A563,"OK",NA())))</f>
        <v>#N/A</v>
      </c>
    </row>
    <row r="564" spans="1:33" x14ac:dyDescent="0.3">
      <c r="A564" s="39" t="e">
        <f>IF('DO NOT USE_Contact Formulas'!A564,IF('DO NOT USE_Contact Formulas'!B564,"Not all required fields are completed","OK"),NA())</f>
        <v>#N/A</v>
      </c>
      <c r="B564" s="40" t="e">
        <f>IF(AND('DO NOT USE_Contact Formulas'!A564,ISBLANK('Captura de datos de CONTACTO'!B564)),"First Name is required",IF(NOT(ISBLANK('Captura de datos de CONTACTO'!B564)),"OK",NA()))</f>
        <v>#N/A</v>
      </c>
      <c r="C564" s="40" t="e">
        <f>IF(AND('DO NOT USE_Contact Formulas'!A564,ISBLANK('Captura de datos de CONTACTO'!C564)),"Last Name is required",IF(NOT(ISBLANK('Captura de datos de CONTACTO'!C564)),"OK",NA()))</f>
        <v>#N/A</v>
      </c>
      <c r="D564" s="40" t="e">
        <f>IF(AND('DO NOT USE_Contact Formulas'!A564,ISBLANK('Captura de datos de CONTACTO'!D564)),"Birthdate is required",IF(NOT(ISBLANK('Captura de datos de CONTACTO'!D564)),"OK",NA()))</f>
        <v>#N/A</v>
      </c>
      <c r="E564" s="40" t="e">
        <f>IF(AND('DO NOT USE_Contact Formulas'!A564,ISBLANK('Captura de datos de CONTACTO'!E564)),"Mobile Phone is required",IF(NOT(ISBLANK('Captura de datos de CONTACTO'!E564)),IF(AND(ISNUMBER(VALUE('Captura de datos de CONTACTO'!E564)),LEFT('Captura de datos de CONTACTO'!E564,1)&lt;&gt;"1",LEN('Captura de datos de CONTACTO'!E564)=10),"OK","Phone number must be valid format"),NA()))</f>
        <v>#N/A</v>
      </c>
      <c r="F564" s="40" t="e">
        <f>IF(LEN('Captura de datos de CONTACTO'!F564)&gt;255,"Home Street Address must be less than 255 characters",IF('DO NOT USE_Contact Formulas'!A564,"OK",NA()))</f>
        <v>#N/A</v>
      </c>
      <c r="G564" s="40" t="e">
        <f>IF(LEN('Captura de datos de CONTACTO'!G564)&gt;40,"City must be less than 40 characters",IF('DO NOT USE_Contact Formulas'!A564,"OK",NA()))</f>
        <v>#N/A</v>
      </c>
      <c r="H564" s="40" t="e">
        <f>IF(AND(NOT(ISBLANK('Captura de datos de CONTACTO'!H564)),ISNA(VLOOKUP('Captura de datos de CONTACTO'!H564,'DO NOT USE_School Picklist'!$P$3:$P$52,1,FALSE))),"Please select a value from the drop-down menu",IF('DO NOT USE_Contact Formulas'!A564,"OK",NA()))</f>
        <v>#N/A</v>
      </c>
      <c r="I564" s="40" t="e">
        <f>IF(AND('DO NOT USE_Contact Formulas'!A564,ISBLANK('Captura de datos de CONTACTO'!I564)),"Zip is required",IF(ISBLANK('Captura de datos de CONTACTO'!I564),NA(),"OK"))</f>
        <v>#N/A</v>
      </c>
      <c r="J564" s="40" t="e">
        <f>IF(AND('DO NOT USE_Contact Formulas'!A564,ISBLANK('Captura de datos de CONTACTO'!J564)),"Student or Staff? is required",IF(ISBLANK('Captura de datos de CONTACTO'!J564),NA(),IF(ISNA(VLOOKUP('Captura de datos de CONTACTO'!J564,'DO NOT USE_School Picklist'!$B$3:$B$6,1,FALSE)),"Please select a value from the drop-down menu","OK")))</f>
        <v>#N/A</v>
      </c>
      <c r="K564" s="40" t="e">
        <f>IF(AND('Captura de datos de CONTACTO'!J564='DO NOT USE_School Picklist'!$B$4,ISBLANK('Captura de datos de CONTACTO'!K564)),"Occupation/Job Title is required if Student or Staff? is Yes, staff/faculty or volunteer",IF('DO NOT USE_Contact Formulas'!A564,"OK",NA()))</f>
        <v>#N/A</v>
      </c>
      <c r="L564" s="40" t="e">
        <f ca="1">IF('Captura de datos de CONTACTO'!L564&gt;'DO NOT USE_School Picklist'!$C$3,"Date last on school campus/facility cannot be a future date",IF('DO NOT USE_Contact Formulas'!A564,IF(ISBLANK('Captura de datos de CONTACTO'!L564),"Date last on school campus/facility is required","OK"),NA()))</f>
        <v>#N/A</v>
      </c>
      <c r="M564" s="41" t="e">
        <f ca="1">IF('Captura de datos de CONTACTO'!M564&gt;'DO NOT USE_School Picklist'!$C$3,"Last Exposure Date cannot be a future date",IF('DO NOT USE_Contact Formulas'!A564,IF(ISBLANK('Captura de datos de CONTACTO'!M564),"Last Exposure Date is required","OK"),NA()))</f>
        <v>#N/A</v>
      </c>
      <c r="N564" s="41" t="e">
        <f>IF(AND('DO NOT USE_Contact Formulas'!A564,ISBLANK('Captura de datos de CONTACTO'!N564)),"Specific Place in the Location is required",IF(ISBLANK('Captura de datos de CONTACTO'!N564),NA(),"OK"))</f>
        <v>#N/A</v>
      </c>
      <c r="O564" s="40" t="e">
        <f>IF(AND(NOT(ISBLANK('Captura de datos de CONTACTO'!O564)),ISNA(VLOOKUP('Captura de datos de CONTACTO'!O564,'DO NOT USE_School Picklist'!$L$3:$L$81,1,FALSE))),"Please select a value from the drop-down menu",IF('DO NOT USE_Contact Formulas'!A564,"OK",NA()))</f>
        <v>#N/A</v>
      </c>
      <c r="P564" s="40" t="e">
        <f>IF(AND(NOT(ISBLANK('Captura de datos de CONTACTO'!P564)),NOT(ISNUMBER(MATCH("*@*.?*",'Captura de datos de CONTACTO'!P564,0)))),"Email must be in a valid format",IF('DO NOT USE_Contact Formulas'!A564,"OK",NA()))</f>
        <v>#N/A</v>
      </c>
      <c r="Q564" s="40" t="e">
        <f>IF(LEN('Captura de datos de CONTACTO'!Q564)&gt;50,"Parent/Guardian Name must be less than 50 characters",IF('DO NOT USE_Contact Formulas'!A564,"OK",NA()))</f>
        <v>#N/A</v>
      </c>
      <c r="R564" s="40" t="e">
        <f>IF(NOT(ISBLANK('Captura de datos de CONTACTO'!R564)),IF(AND(ISNUMBER('Captura de datos de CONTACTO'!R564),LEFT('Captura de datos de CONTACTO'!R564,1)&lt;&gt;"1",LEN('Captura de datos de CONTACTO'!R564)=10),"OK","Phone number must be valid format"),IF('DO NOT USE_Contact Formulas'!A564,"OK",NA()))</f>
        <v>#N/A</v>
      </c>
      <c r="S564" s="40" t="e">
        <f>IF(AND(NOT(ISBLANK('Captura de datos de CONTACTO'!S564)),ISNA(VLOOKUP('Captura de datos de CONTACTO'!S564,'DO NOT USE_School Picklist'!$N$3:$N$63,1,FALSE))),"Please select a value from the drop-down menu",IF('DO NOT USE_Contact Formulas'!A564,"OK",NA()))</f>
        <v>#N/A</v>
      </c>
      <c r="T564" s="53" t="e">
        <f>IF(AND(NOT(ISBLANK('Captura de datos de CONTACTO'!T564)),ISNA(VLOOKUP('Captura de datos de CONTACTO'!T564,'DO NOT USE_School Picklist'!$I$3:$I$5,1,FALSE))),"Please select a value from the drop-down menu",IF('DO NOT USE_Contact Formulas'!A564,"OK",NA()))</f>
        <v>#N/A</v>
      </c>
      <c r="U564" s="40" t="e">
        <f>IF(AND(NOT(ISBLANK('Captura de datos de CONTACTO'!U564)),ISNA(VLOOKUP('Captura de datos de CONTACTO'!U564,'DO NOT USE_School Picklist'!$E$3:$E$10,1,FALSE))),"Please select a value from the drop-down menu",IF('DO NOT USE_Contact Formulas'!A564,"OK",NA()))</f>
        <v>#N/A</v>
      </c>
      <c r="V564" s="53" t="e">
        <f>IF(AND(NOT(ISBLANK('Captura de datos de CONTACTO'!V564)),ISNA(VLOOKUP('Captura de datos de CONTACTO'!V564,'DO NOT USE_School Picklist'!$W$3:$W$9,1,FALSE))),"Please select a value from the drop-down menu",IF('DO NOT USE_Contact Formulas'!A564,"OK",NA()))</f>
        <v>#N/A</v>
      </c>
      <c r="W564" s="53" t="e">
        <f>IF(AND(NOT(ISBLANK('Captura de datos de CONTACTO'!W564)),ISNA(VLOOKUP('Captura de datos de CONTACTO'!W564,'DO NOT USE_School Picklist'!$W$3:$W$9,1,FALSE))),"Please select a value from the drop-down menu",IF('DO NOT USE_Case Formulas'!A564,"OK",NA()))</f>
        <v>#N/A</v>
      </c>
      <c r="X564" s="40" t="e">
        <f>IF(AND(NOT(ISBLANK('Captura de datos de CONTACTO'!X564)),ISNA(VLOOKUP('Captura de datos de CONTACTO'!X564,'DO NOT USE_School Picklist'!$F$3:$F$16,1,FALSE))),"Please select a value from the drop-down menu",IF('DO NOT USE_Contact Formulas'!A564,"OK",NA()))</f>
        <v>#N/A</v>
      </c>
      <c r="Y564" s="40" t="e">
        <f>IF(LEN('Captura de datos de CONTACTO'!Y564)&gt;100,"Classroom(s) must be less than 100 characters",IF('DO NOT USE_Contact Formulas'!A564,"OK",NA()))</f>
        <v>#N/A</v>
      </c>
      <c r="Z564" s="40" t="e">
        <f>IF(AND(NOT(ISBLANK('Captura de datos de CONTACTO'!Z564)),ISNA(VLOOKUP('Captura de datos de CONTACTO'!Z564,'DO NOT USE_School Picklist'!$K$3:$K$6,1,FALSE))),"Please select a value from the drop-down menu",IF('DO NOT USE_Contact Formulas'!A564,"OK",NA()))</f>
        <v>#N/A</v>
      </c>
      <c r="AA564" s="40" t="e">
        <f>IF(AND(NOT(ISBLANK('Captura de datos de CONTACTO'!AA564)),ISNA(VLOOKUP('Captura de datos de CONTACTO'!AA564,'DO NOT USE_School Picklist'!$D$3:$D$5,1,FALSE))),"Please select a value from the drop-down menu",IF('DO NOT USE_Contact Formulas'!A564,"OK",NA()))</f>
        <v>#N/A</v>
      </c>
      <c r="AB564" s="40"/>
      <c r="AC564" s="40" t="e">
        <f>IF(AND(NOT(ISBLANK('Captura de datos de CONTACTO'!AC564)),ISNA(VLOOKUP('Captura de datos de CONTACTO'!AC564,'DO NOT USE_School Picklist'!$G$3:$G$5,1,FALSE))),"Please select a value from the drop-down menu",IF('DO NOT USE_Contact Formulas'!A564,"OK",NA()))</f>
        <v>#N/A</v>
      </c>
      <c r="AD564" s="40"/>
      <c r="AE564" s="40" t="e">
        <f>IF(AND(NOT(ISBLANK('Captura de datos de CONTACTO'!AE564)),ISNA(VLOOKUP('Captura de datos de CONTACTO'!AE564,'DO NOT USE_School Picklist'!$H$3:$H$4,1,FALSE))),"Please select a value from the drop-down menu",IF('DO NOT USE_Contact Formulas'!A564,"OK",NA()))</f>
        <v>#N/A</v>
      </c>
      <c r="AF564" s="40" t="e">
        <f ca="1">IF('Captura de datos de CONTACTO'!AF564&gt;'DO NOT USE_School Picklist'!$C$3,"Test Date cannot be a future date",IF('DO NOT USE_Contact Formulas'!A564,"OK",NA()))</f>
        <v>#N/A</v>
      </c>
      <c r="AG564" s="53" t="e">
        <f>IF(AND('DO NOT USE_Contact Formulas'!A564,ISBLANK('Captura de datos de CONTACTO'!AB564)),"Lab Result Test Result is required",IF(AND(NOT(ISBLANK('Captura de datos de CONTACTO'!AB564)),ISNA(VLOOKUP('Captura de datos de CONTACTO'!AB564,'DO NOT USE_School Picklist'!$Q$3:$Q$8,1,FALSE))),"Please select a value from the drop-down menu",IF('DO NOT USE_Contact Formulas'!A564,"OK",NA())))</f>
        <v>#N/A</v>
      </c>
    </row>
    <row r="565" spans="1:33" x14ac:dyDescent="0.3">
      <c r="A565" s="39" t="e">
        <f>IF('DO NOT USE_Contact Formulas'!A565,IF('DO NOT USE_Contact Formulas'!B565,"Not all required fields are completed","OK"),NA())</f>
        <v>#N/A</v>
      </c>
      <c r="B565" s="40" t="e">
        <f>IF(AND('DO NOT USE_Contact Formulas'!A565,ISBLANK('Captura de datos de CONTACTO'!B565)),"First Name is required",IF(NOT(ISBLANK('Captura de datos de CONTACTO'!B565)),"OK",NA()))</f>
        <v>#N/A</v>
      </c>
      <c r="C565" s="40" t="e">
        <f>IF(AND('DO NOT USE_Contact Formulas'!A565,ISBLANK('Captura de datos de CONTACTO'!C565)),"Last Name is required",IF(NOT(ISBLANK('Captura de datos de CONTACTO'!C565)),"OK",NA()))</f>
        <v>#N/A</v>
      </c>
      <c r="D565" s="40" t="e">
        <f>IF(AND('DO NOT USE_Contact Formulas'!A565,ISBLANK('Captura de datos de CONTACTO'!D565)),"Birthdate is required",IF(NOT(ISBLANK('Captura de datos de CONTACTO'!D565)),"OK",NA()))</f>
        <v>#N/A</v>
      </c>
      <c r="E565" s="40" t="e">
        <f>IF(AND('DO NOT USE_Contact Formulas'!A565,ISBLANK('Captura de datos de CONTACTO'!E565)),"Mobile Phone is required",IF(NOT(ISBLANK('Captura de datos de CONTACTO'!E565)),IF(AND(ISNUMBER(VALUE('Captura de datos de CONTACTO'!E565)),LEFT('Captura de datos de CONTACTO'!E565,1)&lt;&gt;"1",LEN('Captura de datos de CONTACTO'!E565)=10),"OK","Phone number must be valid format"),NA()))</f>
        <v>#N/A</v>
      </c>
      <c r="F565" s="40" t="e">
        <f>IF(LEN('Captura de datos de CONTACTO'!F565)&gt;255,"Home Street Address must be less than 255 characters",IF('DO NOT USE_Contact Formulas'!A565,"OK",NA()))</f>
        <v>#N/A</v>
      </c>
      <c r="G565" s="40" t="e">
        <f>IF(LEN('Captura de datos de CONTACTO'!G565)&gt;40,"City must be less than 40 characters",IF('DO NOT USE_Contact Formulas'!A565,"OK",NA()))</f>
        <v>#N/A</v>
      </c>
      <c r="H565" s="40" t="e">
        <f>IF(AND(NOT(ISBLANK('Captura de datos de CONTACTO'!H565)),ISNA(VLOOKUP('Captura de datos de CONTACTO'!H565,'DO NOT USE_School Picklist'!$P$3:$P$52,1,FALSE))),"Please select a value from the drop-down menu",IF('DO NOT USE_Contact Formulas'!A565,"OK",NA()))</f>
        <v>#N/A</v>
      </c>
      <c r="I565" s="40" t="e">
        <f>IF(AND('DO NOT USE_Contact Formulas'!A565,ISBLANK('Captura de datos de CONTACTO'!I565)),"Zip is required",IF(ISBLANK('Captura de datos de CONTACTO'!I565),NA(),"OK"))</f>
        <v>#N/A</v>
      </c>
      <c r="J565" s="40" t="e">
        <f>IF(AND('DO NOT USE_Contact Formulas'!A565,ISBLANK('Captura de datos de CONTACTO'!J565)),"Student or Staff? is required",IF(ISBLANK('Captura de datos de CONTACTO'!J565),NA(),IF(ISNA(VLOOKUP('Captura de datos de CONTACTO'!J565,'DO NOT USE_School Picklist'!$B$3:$B$6,1,FALSE)),"Please select a value from the drop-down menu","OK")))</f>
        <v>#N/A</v>
      </c>
      <c r="K565" s="40" t="e">
        <f>IF(AND('Captura de datos de CONTACTO'!J565='DO NOT USE_School Picklist'!$B$4,ISBLANK('Captura de datos de CONTACTO'!K565)),"Occupation/Job Title is required if Student or Staff? is Yes, staff/faculty or volunteer",IF('DO NOT USE_Contact Formulas'!A565,"OK",NA()))</f>
        <v>#N/A</v>
      </c>
      <c r="L565" s="40" t="e">
        <f ca="1">IF('Captura de datos de CONTACTO'!L565&gt;'DO NOT USE_School Picklist'!$C$3,"Date last on school campus/facility cannot be a future date",IF('DO NOT USE_Contact Formulas'!A565,IF(ISBLANK('Captura de datos de CONTACTO'!L565),"Date last on school campus/facility is required","OK"),NA()))</f>
        <v>#N/A</v>
      </c>
      <c r="M565" s="41" t="e">
        <f ca="1">IF('Captura de datos de CONTACTO'!M565&gt;'DO NOT USE_School Picklist'!$C$3,"Last Exposure Date cannot be a future date",IF('DO NOT USE_Contact Formulas'!A565,IF(ISBLANK('Captura de datos de CONTACTO'!M565),"Last Exposure Date is required","OK"),NA()))</f>
        <v>#N/A</v>
      </c>
      <c r="N565" s="41" t="e">
        <f>IF(AND('DO NOT USE_Contact Formulas'!A565,ISBLANK('Captura de datos de CONTACTO'!N565)),"Specific Place in the Location is required",IF(ISBLANK('Captura de datos de CONTACTO'!N565),NA(),"OK"))</f>
        <v>#N/A</v>
      </c>
      <c r="O565" s="40" t="e">
        <f>IF(AND(NOT(ISBLANK('Captura de datos de CONTACTO'!O565)),ISNA(VLOOKUP('Captura de datos de CONTACTO'!O565,'DO NOT USE_School Picklist'!$L$3:$L$81,1,FALSE))),"Please select a value from the drop-down menu",IF('DO NOT USE_Contact Formulas'!A565,"OK",NA()))</f>
        <v>#N/A</v>
      </c>
      <c r="P565" s="40" t="e">
        <f>IF(AND(NOT(ISBLANK('Captura de datos de CONTACTO'!P565)),NOT(ISNUMBER(MATCH("*@*.?*",'Captura de datos de CONTACTO'!P565,0)))),"Email must be in a valid format",IF('DO NOT USE_Contact Formulas'!A565,"OK",NA()))</f>
        <v>#N/A</v>
      </c>
      <c r="Q565" s="40" t="e">
        <f>IF(LEN('Captura de datos de CONTACTO'!Q565)&gt;50,"Parent/Guardian Name must be less than 50 characters",IF('DO NOT USE_Contact Formulas'!A565,"OK",NA()))</f>
        <v>#N/A</v>
      </c>
      <c r="R565" s="40" t="e">
        <f>IF(NOT(ISBLANK('Captura de datos de CONTACTO'!R565)),IF(AND(ISNUMBER('Captura de datos de CONTACTO'!R565),LEFT('Captura de datos de CONTACTO'!R565,1)&lt;&gt;"1",LEN('Captura de datos de CONTACTO'!R565)=10),"OK","Phone number must be valid format"),IF('DO NOT USE_Contact Formulas'!A565,"OK",NA()))</f>
        <v>#N/A</v>
      </c>
      <c r="S565" s="40" t="e">
        <f>IF(AND(NOT(ISBLANK('Captura de datos de CONTACTO'!S565)),ISNA(VLOOKUP('Captura de datos de CONTACTO'!S565,'DO NOT USE_School Picklist'!$N$3:$N$63,1,FALSE))),"Please select a value from the drop-down menu",IF('DO NOT USE_Contact Formulas'!A565,"OK",NA()))</f>
        <v>#N/A</v>
      </c>
      <c r="T565" s="53" t="e">
        <f>IF(AND(NOT(ISBLANK('Captura de datos de CONTACTO'!T565)),ISNA(VLOOKUP('Captura de datos de CONTACTO'!T565,'DO NOT USE_School Picklist'!$I$3:$I$5,1,FALSE))),"Please select a value from the drop-down menu",IF('DO NOT USE_Contact Formulas'!A565,"OK",NA()))</f>
        <v>#N/A</v>
      </c>
      <c r="U565" s="40" t="e">
        <f>IF(AND(NOT(ISBLANK('Captura de datos de CONTACTO'!U565)),ISNA(VLOOKUP('Captura de datos de CONTACTO'!U565,'DO NOT USE_School Picklist'!$E$3:$E$10,1,FALSE))),"Please select a value from the drop-down menu",IF('DO NOT USE_Contact Formulas'!A565,"OK",NA()))</f>
        <v>#N/A</v>
      </c>
      <c r="V565" s="53" t="e">
        <f>IF(AND(NOT(ISBLANK('Captura de datos de CONTACTO'!V565)),ISNA(VLOOKUP('Captura de datos de CONTACTO'!V565,'DO NOT USE_School Picklist'!$W$3:$W$9,1,FALSE))),"Please select a value from the drop-down menu",IF('DO NOT USE_Contact Formulas'!A565,"OK",NA()))</f>
        <v>#N/A</v>
      </c>
      <c r="W565" s="53" t="e">
        <f>IF(AND(NOT(ISBLANK('Captura de datos de CONTACTO'!W565)),ISNA(VLOOKUP('Captura de datos de CONTACTO'!W565,'DO NOT USE_School Picklist'!$W$3:$W$9,1,FALSE))),"Please select a value from the drop-down menu",IF('DO NOT USE_Case Formulas'!A565,"OK",NA()))</f>
        <v>#N/A</v>
      </c>
      <c r="X565" s="40" t="e">
        <f>IF(AND(NOT(ISBLANK('Captura de datos de CONTACTO'!X565)),ISNA(VLOOKUP('Captura de datos de CONTACTO'!X565,'DO NOT USE_School Picklist'!$F$3:$F$16,1,FALSE))),"Please select a value from the drop-down menu",IF('DO NOT USE_Contact Formulas'!A565,"OK",NA()))</f>
        <v>#N/A</v>
      </c>
      <c r="Y565" s="40" t="e">
        <f>IF(LEN('Captura de datos de CONTACTO'!Y565)&gt;100,"Classroom(s) must be less than 100 characters",IF('DO NOT USE_Contact Formulas'!A565,"OK",NA()))</f>
        <v>#N/A</v>
      </c>
      <c r="Z565" s="40" t="e">
        <f>IF(AND(NOT(ISBLANK('Captura de datos de CONTACTO'!Z565)),ISNA(VLOOKUP('Captura de datos de CONTACTO'!Z565,'DO NOT USE_School Picklist'!$K$3:$K$6,1,FALSE))),"Please select a value from the drop-down menu",IF('DO NOT USE_Contact Formulas'!A565,"OK",NA()))</f>
        <v>#N/A</v>
      </c>
      <c r="AA565" s="40" t="e">
        <f>IF(AND(NOT(ISBLANK('Captura de datos de CONTACTO'!AA565)),ISNA(VLOOKUP('Captura de datos de CONTACTO'!AA565,'DO NOT USE_School Picklist'!$D$3:$D$5,1,FALSE))),"Please select a value from the drop-down menu",IF('DO NOT USE_Contact Formulas'!A565,"OK",NA()))</f>
        <v>#N/A</v>
      </c>
      <c r="AB565" s="40"/>
      <c r="AC565" s="40" t="e">
        <f>IF(AND(NOT(ISBLANK('Captura de datos de CONTACTO'!AC565)),ISNA(VLOOKUP('Captura de datos de CONTACTO'!AC565,'DO NOT USE_School Picklist'!$G$3:$G$5,1,FALSE))),"Please select a value from the drop-down menu",IF('DO NOT USE_Contact Formulas'!A565,"OK",NA()))</f>
        <v>#N/A</v>
      </c>
      <c r="AD565" s="40"/>
      <c r="AE565" s="40" t="e">
        <f>IF(AND(NOT(ISBLANK('Captura de datos de CONTACTO'!AE565)),ISNA(VLOOKUP('Captura de datos de CONTACTO'!AE565,'DO NOT USE_School Picklist'!$H$3:$H$4,1,FALSE))),"Please select a value from the drop-down menu",IF('DO NOT USE_Contact Formulas'!A565,"OK",NA()))</f>
        <v>#N/A</v>
      </c>
      <c r="AF565" s="40" t="e">
        <f ca="1">IF('Captura de datos de CONTACTO'!AF565&gt;'DO NOT USE_School Picklist'!$C$3,"Test Date cannot be a future date",IF('DO NOT USE_Contact Formulas'!A565,"OK",NA()))</f>
        <v>#N/A</v>
      </c>
      <c r="AG565" s="53" t="e">
        <f>IF(AND('DO NOT USE_Contact Formulas'!A565,ISBLANK('Captura de datos de CONTACTO'!AB565)),"Lab Result Test Result is required",IF(AND(NOT(ISBLANK('Captura de datos de CONTACTO'!AB565)),ISNA(VLOOKUP('Captura de datos de CONTACTO'!AB565,'DO NOT USE_School Picklist'!$Q$3:$Q$8,1,FALSE))),"Please select a value from the drop-down menu",IF('DO NOT USE_Contact Formulas'!A565,"OK",NA())))</f>
        <v>#N/A</v>
      </c>
    </row>
    <row r="566" spans="1:33" x14ac:dyDescent="0.3">
      <c r="A566" s="39" t="e">
        <f>IF('DO NOT USE_Contact Formulas'!A566,IF('DO NOT USE_Contact Formulas'!B566,"Not all required fields are completed","OK"),NA())</f>
        <v>#N/A</v>
      </c>
      <c r="B566" s="40" t="e">
        <f>IF(AND('DO NOT USE_Contact Formulas'!A566,ISBLANK('Captura de datos de CONTACTO'!B566)),"First Name is required",IF(NOT(ISBLANK('Captura de datos de CONTACTO'!B566)),"OK",NA()))</f>
        <v>#N/A</v>
      </c>
      <c r="C566" s="40" t="e">
        <f>IF(AND('DO NOT USE_Contact Formulas'!A566,ISBLANK('Captura de datos de CONTACTO'!C566)),"Last Name is required",IF(NOT(ISBLANK('Captura de datos de CONTACTO'!C566)),"OK",NA()))</f>
        <v>#N/A</v>
      </c>
      <c r="D566" s="40" t="e">
        <f>IF(AND('DO NOT USE_Contact Formulas'!A566,ISBLANK('Captura de datos de CONTACTO'!D566)),"Birthdate is required",IF(NOT(ISBLANK('Captura de datos de CONTACTO'!D566)),"OK",NA()))</f>
        <v>#N/A</v>
      </c>
      <c r="E566" s="40" t="e">
        <f>IF(AND('DO NOT USE_Contact Formulas'!A566,ISBLANK('Captura de datos de CONTACTO'!E566)),"Mobile Phone is required",IF(NOT(ISBLANK('Captura de datos de CONTACTO'!E566)),IF(AND(ISNUMBER(VALUE('Captura de datos de CONTACTO'!E566)),LEFT('Captura de datos de CONTACTO'!E566,1)&lt;&gt;"1",LEN('Captura de datos de CONTACTO'!E566)=10),"OK","Phone number must be valid format"),NA()))</f>
        <v>#N/A</v>
      </c>
      <c r="F566" s="40" t="e">
        <f>IF(LEN('Captura de datos de CONTACTO'!F566)&gt;255,"Home Street Address must be less than 255 characters",IF('DO NOT USE_Contact Formulas'!A566,"OK",NA()))</f>
        <v>#N/A</v>
      </c>
      <c r="G566" s="40" t="e">
        <f>IF(LEN('Captura de datos de CONTACTO'!G566)&gt;40,"City must be less than 40 characters",IF('DO NOT USE_Contact Formulas'!A566,"OK",NA()))</f>
        <v>#N/A</v>
      </c>
      <c r="H566" s="40" t="e">
        <f>IF(AND(NOT(ISBLANK('Captura de datos de CONTACTO'!H566)),ISNA(VLOOKUP('Captura de datos de CONTACTO'!H566,'DO NOT USE_School Picklist'!$P$3:$P$52,1,FALSE))),"Please select a value from the drop-down menu",IF('DO NOT USE_Contact Formulas'!A566,"OK",NA()))</f>
        <v>#N/A</v>
      </c>
      <c r="I566" s="40" t="e">
        <f>IF(AND('DO NOT USE_Contact Formulas'!A566,ISBLANK('Captura de datos de CONTACTO'!I566)),"Zip is required",IF(ISBLANK('Captura de datos de CONTACTO'!I566),NA(),"OK"))</f>
        <v>#N/A</v>
      </c>
      <c r="J566" s="40" t="e">
        <f>IF(AND('DO NOT USE_Contact Formulas'!A566,ISBLANK('Captura de datos de CONTACTO'!J566)),"Student or Staff? is required",IF(ISBLANK('Captura de datos de CONTACTO'!J566),NA(),IF(ISNA(VLOOKUP('Captura de datos de CONTACTO'!J566,'DO NOT USE_School Picklist'!$B$3:$B$6,1,FALSE)),"Please select a value from the drop-down menu","OK")))</f>
        <v>#N/A</v>
      </c>
      <c r="K566" s="40" t="e">
        <f>IF(AND('Captura de datos de CONTACTO'!J566='DO NOT USE_School Picklist'!$B$4,ISBLANK('Captura de datos de CONTACTO'!K566)),"Occupation/Job Title is required if Student or Staff? is Yes, staff/faculty or volunteer",IF('DO NOT USE_Contact Formulas'!A566,"OK",NA()))</f>
        <v>#N/A</v>
      </c>
      <c r="L566" s="40" t="e">
        <f ca="1">IF('Captura de datos de CONTACTO'!L566&gt;'DO NOT USE_School Picklist'!$C$3,"Date last on school campus/facility cannot be a future date",IF('DO NOT USE_Contact Formulas'!A566,IF(ISBLANK('Captura de datos de CONTACTO'!L566),"Date last on school campus/facility is required","OK"),NA()))</f>
        <v>#N/A</v>
      </c>
      <c r="M566" s="41" t="e">
        <f ca="1">IF('Captura de datos de CONTACTO'!M566&gt;'DO NOT USE_School Picklist'!$C$3,"Last Exposure Date cannot be a future date",IF('DO NOT USE_Contact Formulas'!A566,IF(ISBLANK('Captura de datos de CONTACTO'!M566),"Last Exposure Date is required","OK"),NA()))</f>
        <v>#N/A</v>
      </c>
      <c r="N566" s="41" t="e">
        <f>IF(AND('DO NOT USE_Contact Formulas'!A566,ISBLANK('Captura de datos de CONTACTO'!N566)),"Specific Place in the Location is required",IF(ISBLANK('Captura de datos de CONTACTO'!N566),NA(),"OK"))</f>
        <v>#N/A</v>
      </c>
      <c r="O566" s="40" t="e">
        <f>IF(AND(NOT(ISBLANK('Captura de datos de CONTACTO'!O566)),ISNA(VLOOKUP('Captura de datos de CONTACTO'!O566,'DO NOT USE_School Picklist'!$L$3:$L$81,1,FALSE))),"Please select a value from the drop-down menu",IF('DO NOT USE_Contact Formulas'!A566,"OK",NA()))</f>
        <v>#N/A</v>
      </c>
      <c r="P566" s="40" t="e">
        <f>IF(AND(NOT(ISBLANK('Captura de datos de CONTACTO'!P566)),NOT(ISNUMBER(MATCH("*@*.?*",'Captura de datos de CONTACTO'!P566,0)))),"Email must be in a valid format",IF('DO NOT USE_Contact Formulas'!A566,"OK",NA()))</f>
        <v>#N/A</v>
      </c>
      <c r="Q566" s="40" t="e">
        <f>IF(LEN('Captura de datos de CONTACTO'!Q566)&gt;50,"Parent/Guardian Name must be less than 50 characters",IF('DO NOT USE_Contact Formulas'!A566,"OK",NA()))</f>
        <v>#N/A</v>
      </c>
      <c r="R566" s="40" t="e">
        <f>IF(NOT(ISBLANK('Captura de datos de CONTACTO'!R566)),IF(AND(ISNUMBER('Captura de datos de CONTACTO'!R566),LEFT('Captura de datos de CONTACTO'!R566,1)&lt;&gt;"1",LEN('Captura de datos de CONTACTO'!R566)=10),"OK","Phone number must be valid format"),IF('DO NOT USE_Contact Formulas'!A566,"OK",NA()))</f>
        <v>#N/A</v>
      </c>
      <c r="S566" s="40" t="e">
        <f>IF(AND(NOT(ISBLANK('Captura de datos de CONTACTO'!S566)),ISNA(VLOOKUP('Captura de datos de CONTACTO'!S566,'DO NOT USE_School Picklist'!$N$3:$N$63,1,FALSE))),"Please select a value from the drop-down menu",IF('DO NOT USE_Contact Formulas'!A566,"OK",NA()))</f>
        <v>#N/A</v>
      </c>
      <c r="T566" s="53" t="e">
        <f>IF(AND(NOT(ISBLANK('Captura de datos de CONTACTO'!T566)),ISNA(VLOOKUP('Captura de datos de CONTACTO'!T566,'DO NOT USE_School Picklist'!$I$3:$I$5,1,FALSE))),"Please select a value from the drop-down menu",IF('DO NOT USE_Contact Formulas'!A566,"OK",NA()))</f>
        <v>#N/A</v>
      </c>
      <c r="U566" s="40" t="e">
        <f>IF(AND(NOT(ISBLANK('Captura de datos de CONTACTO'!U566)),ISNA(VLOOKUP('Captura de datos de CONTACTO'!U566,'DO NOT USE_School Picklist'!$E$3:$E$10,1,FALSE))),"Please select a value from the drop-down menu",IF('DO NOT USE_Contact Formulas'!A566,"OK",NA()))</f>
        <v>#N/A</v>
      </c>
      <c r="V566" s="53" t="e">
        <f>IF(AND(NOT(ISBLANK('Captura de datos de CONTACTO'!V566)),ISNA(VLOOKUP('Captura de datos de CONTACTO'!V566,'DO NOT USE_School Picklist'!$W$3:$W$9,1,FALSE))),"Please select a value from the drop-down menu",IF('DO NOT USE_Contact Formulas'!A566,"OK",NA()))</f>
        <v>#N/A</v>
      </c>
      <c r="W566" s="53" t="e">
        <f>IF(AND(NOT(ISBLANK('Captura de datos de CONTACTO'!W566)),ISNA(VLOOKUP('Captura de datos de CONTACTO'!W566,'DO NOT USE_School Picklist'!$W$3:$W$9,1,FALSE))),"Please select a value from the drop-down menu",IF('DO NOT USE_Case Formulas'!A566,"OK",NA()))</f>
        <v>#N/A</v>
      </c>
      <c r="X566" s="40" t="e">
        <f>IF(AND(NOT(ISBLANK('Captura de datos de CONTACTO'!X566)),ISNA(VLOOKUP('Captura de datos de CONTACTO'!X566,'DO NOT USE_School Picklist'!$F$3:$F$16,1,FALSE))),"Please select a value from the drop-down menu",IF('DO NOT USE_Contact Formulas'!A566,"OK",NA()))</f>
        <v>#N/A</v>
      </c>
      <c r="Y566" s="40" t="e">
        <f>IF(LEN('Captura de datos de CONTACTO'!Y566)&gt;100,"Classroom(s) must be less than 100 characters",IF('DO NOT USE_Contact Formulas'!A566,"OK",NA()))</f>
        <v>#N/A</v>
      </c>
      <c r="Z566" s="40" t="e">
        <f>IF(AND(NOT(ISBLANK('Captura de datos de CONTACTO'!Z566)),ISNA(VLOOKUP('Captura de datos de CONTACTO'!Z566,'DO NOT USE_School Picklist'!$K$3:$K$6,1,FALSE))),"Please select a value from the drop-down menu",IF('DO NOT USE_Contact Formulas'!A566,"OK",NA()))</f>
        <v>#N/A</v>
      </c>
      <c r="AA566" s="40" t="e">
        <f>IF(AND(NOT(ISBLANK('Captura de datos de CONTACTO'!AA566)),ISNA(VLOOKUP('Captura de datos de CONTACTO'!AA566,'DO NOT USE_School Picklist'!$D$3:$D$5,1,FALSE))),"Please select a value from the drop-down menu",IF('DO NOT USE_Contact Formulas'!A566,"OK",NA()))</f>
        <v>#N/A</v>
      </c>
      <c r="AB566" s="40"/>
      <c r="AC566" s="40" t="e">
        <f>IF(AND(NOT(ISBLANK('Captura de datos de CONTACTO'!AC566)),ISNA(VLOOKUP('Captura de datos de CONTACTO'!AC566,'DO NOT USE_School Picklist'!$G$3:$G$5,1,FALSE))),"Please select a value from the drop-down menu",IF('DO NOT USE_Contact Formulas'!A566,"OK",NA()))</f>
        <v>#N/A</v>
      </c>
      <c r="AD566" s="40"/>
      <c r="AE566" s="40" t="e">
        <f>IF(AND(NOT(ISBLANK('Captura de datos de CONTACTO'!AE566)),ISNA(VLOOKUP('Captura de datos de CONTACTO'!AE566,'DO NOT USE_School Picklist'!$H$3:$H$4,1,FALSE))),"Please select a value from the drop-down menu",IF('DO NOT USE_Contact Formulas'!A566,"OK",NA()))</f>
        <v>#N/A</v>
      </c>
      <c r="AF566" s="40" t="e">
        <f ca="1">IF('Captura de datos de CONTACTO'!AF566&gt;'DO NOT USE_School Picklist'!$C$3,"Test Date cannot be a future date",IF('DO NOT USE_Contact Formulas'!A566,"OK",NA()))</f>
        <v>#N/A</v>
      </c>
      <c r="AG566" s="53" t="e">
        <f>IF(AND('DO NOT USE_Contact Formulas'!A566,ISBLANK('Captura de datos de CONTACTO'!AB566)),"Lab Result Test Result is required",IF(AND(NOT(ISBLANK('Captura de datos de CONTACTO'!AB566)),ISNA(VLOOKUP('Captura de datos de CONTACTO'!AB566,'DO NOT USE_School Picklist'!$Q$3:$Q$8,1,FALSE))),"Please select a value from the drop-down menu",IF('DO NOT USE_Contact Formulas'!A566,"OK",NA())))</f>
        <v>#N/A</v>
      </c>
    </row>
    <row r="567" spans="1:33" x14ac:dyDescent="0.3">
      <c r="A567" s="39" t="e">
        <f>IF('DO NOT USE_Contact Formulas'!A567,IF('DO NOT USE_Contact Formulas'!B567,"Not all required fields are completed","OK"),NA())</f>
        <v>#N/A</v>
      </c>
      <c r="B567" s="40" t="e">
        <f>IF(AND('DO NOT USE_Contact Formulas'!A567,ISBLANK('Captura de datos de CONTACTO'!B567)),"First Name is required",IF(NOT(ISBLANK('Captura de datos de CONTACTO'!B567)),"OK",NA()))</f>
        <v>#N/A</v>
      </c>
      <c r="C567" s="40" t="e">
        <f>IF(AND('DO NOT USE_Contact Formulas'!A567,ISBLANK('Captura de datos de CONTACTO'!C567)),"Last Name is required",IF(NOT(ISBLANK('Captura de datos de CONTACTO'!C567)),"OK",NA()))</f>
        <v>#N/A</v>
      </c>
      <c r="D567" s="40" t="e">
        <f>IF(AND('DO NOT USE_Contact Formulas'!A567,ISBLANK('Captura de datos de CONTACTO'!D567)),"Birthdate is required",IF(NOT(ISBLANK('Captura de datos de CONTACTO'!D567)),"OK",NA()))</f>
        <v>#N/A</v>
      </c>
      <c r="E567" s="40" t="e">
        <f>IF(AND('DO NOT USE_Contact Formulas'!A567,ISBLANK('Captura de datos de CONTACTO'!E567)),"Mobile Phone is required",IF(NOT(ISBLANK('Captura de datos de CONTACTO'!E567)),IF(AND(ISNUMBER(VALUE('Captura de datos de CONTACTO'!E567)),LEFT('Captura de datos de CONTACTO'!E567,1)&lt;&gt;"1",LEN('Captura de datos de CONTACTO'!E567)=10),"OK","Phone number must be valid format"),NA()))</f>
        <v>#N/A</v>
      </c>
      <c r="F567" s="40" t="e">
        <f>IF(LEN('Captura de datos de CONTACTO'!F567)&gt;255,"Home Street Address must be less than 255 characters",IF('DO NOT USE_Contact Formulas'!A567,"OK",NA()))</f>
        <v>#N/A</v>
      </c>
      <c r="G567" s="40" t="e">
        <f>IF(LEN('Captura de datos de CONTACTO'!G567)&gt;40,"City must be less than 40 characters",IF('DO NOT USE_Contact Formulas'!A567,"OK",NA()))</f>
        <v>#N/A</v>
      </c>
      <c r="H567" s="40" t="e">
        <f>IF(AND(NOT(ISBLANK('Captura de datos de CONTACTO'!H567)),ISNA(VLOOKUP('Captura de datos de CONTACTO'!H567,'DO NOT USE_School Picklist'!$P$3:$P$52,1,FALSE))),"Please select a value from the drop-down menu",IF('DO NOT USE_Contact Formulas'!A567,"OK",NA()))</f>
        <v>#N/A</v>
      </c>
      <c r="I567" s="40" t="e">
        <f>IF(AND('DO NOT USE_Contact Formulas'!A567,ISBLANK('Captura de datos de CONTACTO'!I567)),"Zip is required",IF(ISBLANK('Captura de datos de CONTACTO'!I567),NA(),"OK"))</f>
        <v>#N/A</v>
      </c>
      <c r="J567" s="40" t="e">
        <f>IF(AND('DO NOT USE_Contact Formulas'!A567,ISBLANK('Captura de datos de CONTACTO'!J567)),"Student or Staff? is required",IF(ISBLANK('Captura de datos de CONTACTO'!J567),NA(),IF(ISNA(VLOOKUP('Captura de datos de CONTACTO'!J567,'DO NOT USE_School Picklist'!$B$3:$B$6,1,FALSE)),"Please select a value from the drop-down menu","OK")))</f>
        <v>#N/A</v>
      </c>
      <c r="K567" s="40" t="e">
        <f>IF(AND('Captura de datos de CONTACTO'!J567='DO NOT USE_School Picklist'!$B$4,ISBLANK('Captura de datos de CONTACTO'!K567)),"Occupation/Job Title is required if Student or Staff? is Yes, staff/faculty or volunteer",IF('DO NOT USE_Contact Formulas'!A567,"OK",NA()))</f>
        <v>#N/A</v>
      </c>
      <c r="L567" s="40" t="e">
        <f ca="1">IF('Captura de datos de CONTACTO'!L567&gt;'DO NOT USE_School Picklist'!$C$3,"Date last on school campus/facility cannot be a future date",IF('DO NOT USE_Contact Formulas'!A567,IF(ISBLANK('Captura de datos de CONTACTO'!L567),"Date last on school campus/facility is required","OK"),NA()))</f>
        <v>#N/A</v>
      </c>
      <c r="M567" s="41" t="e">
        <f ca="1">IF('Captura de datos de CONTACTO'!M567&gt;'DO NOT USE_School Picklist'!$C$3,"Last Exposure Date cannot be a future date",IF('DO NOT USE_Contact Formulas'!A567,IF(ISBLANK('Captura de datos de CONTACTO'!M567),"Last Exposure Date is required","OK"),NA()))</f>
        <v>#N/A</v>
      </c>
      <c r="N567" s="41" t="e">
        <f>IF(AND('DO NOT USE_Contact Formulas'!A567,ISBLANK('Captura de datos de CONTACTO'!N567)),"Specific Place in the Location is required",IF(ISBLANK('Captura de datos de CONTACTO'!N567),NA(),"OK"))</f>
        <v>#N/A</v>
      </c>
      <c r="O567" s="40" t="e">
        <f>IF(AND(NOT(ISBLANK('Captura de datos de CONTACTO'!O567)),ISNA(VLOOKUP('Captura de datos de CONTACTO'!O567,'DO NOT USE_School Picklist'!$L$3:$L$81,1,FALSE))),"Please select a value from the drop-down menu",IF('DO NOT USE_Contact Formulas'!A567,"OK",NA()))</f>
        <v>#N/A</v>
      </c>
      <c r="P567" s="40" t="e">
        <f>IF(AND(NOT(ISBLANK('Captura de datos de CONTACTO'!P567)),NOT(ISNUMBER(MATCH("*@*.?*",'Captura de datos de CONTACTO'!P567,0)))),"Email must be in a valid format",IF('DO NOT USE_Contact Formulas'!A567,"OK",NA()))</f>
        <v>#N/A</v>
      </c>
      <c r="Q567" s="40" t="e">
        <f>IF(LEN('Captura de datos de CONTACTO'!Q567)&gt;50,"Parent/Guardian Name must be less than 50 characters",IF('DO NOT USE_Contact Formulas'!A567,"OK",NA()))</f>
        <v>#N/A</v>
      </c>
      <c r="R567" s="40" t="e">
        <f>IF(NOT(ISBLANK('Captura de datos de CONTACTO'!R567)),IF(AND(ISNUMBER('Captura de datos de CONTACTO'!R567),LEFT('Captura de datos de CONTACTO'!R567,1)&lt;&gt;"1",LEN('Captura de datos de CONTACTO'!R567)=10),"OK","Phone number must be valid format"),IF('DO NOT USE_Contact Formulas'!A567,"OK",NA()))</f>
        <v>#N/A</v>
      </c>
      <c r="S567" s="40" t="e">
        <f>IF(AND(NOT(ISBLANK('Captura de datos de CONTACTO'!S567)),ISNA(VLOOKUP('Captura de datos de CONTACTO'!S567,'DO NOT USE_School Picklist'!$N$3:$N$63,1,FALSE))),"Please select a value from the drop-down menu",IF('DO NOT USE_Contact Formulas'!A567,"OK",NA()))</f>
        <v>#N/A</v>
      </c>
      <c r="T567" s="53" t="e">
        <f>IF(AND(NOT(ISBLANK('Captura de datos de CONTACTO'!T567)),ISNA(VLOOKUP('Captura de datos de CONTACTO'!T567,'DO NOT USE_School Picklist'!$I$3:$I$5,1,FALSE))),"Please select a value from the drop-down menu",IF('DO NOT USE_Contact Formulas'!A567,"OK",NA()))</f>
        <v>#N/A</v>
      </c>
      <c r="U567" s="40" t="e">
        <f>IF(AND(NOT(ISBLANK('Captura de datos de CONTACTO'!U567)),ISNA(VLOOKUP('Captura de datos de CONTACTO'!U567,'DO NOT USE_School Picklist'!$E$3:$E$10,1,FALSE))),"Please select a value from the drop-down menu",IF('DO NOT USE_Contact Formulas'!A567,"OK",NA()))</f>
        <v>#N/A</v>
      </c>
      <c r="V567" s="53" t="e">
        <f>IF(AND(NOT(ISBLANK('Captura de datos de CONTACTO'!V567)),ISNA(VLOOKUP('Captura de datos de CONTACTO'!V567,'DO NOT USE_School Picklist'!$W$3:$W$9,1,FALSE))),"Please select a value from the drop-down menu",IF('DO NOT USE_Contact Formulas'!A567,"OK",NA()))</f>
        <v>#N/A</v>
      </c>
      <c r="W567" s="53" t="e">
        <f>IF(AND(NOT(ISBLANK('Captura de datos de CONTACTO'!W567)),ISNA(VLOOKUP('Captura de datos de CONTACTO'!W567,'DO NOT USE_School Picklist'!$W$3:$W$9,1,FALSE))),"Please select a value from the drop-down menu",IF('DO NOT USE_Case Formulas'!A567,"OK",NA()))</f>
        <v>#N/A</v>
      </c>
      <c r="X567" s="40" t="e">
        <f>IF(AND(NOT(ISBLANK('Captura de datos de CONTACTO'!X567)),ISNA(VLOOKUP('Captura de datos de CONTACTO'!X567,'DO NOT USE_School Picklist'!$F$3:$F$16,1,FALSE))),"Please select a value from the drop-down menu",IF('DO NOT USE_Contact Formulas'!A567,"OK",NA()))</f>
        <v>#N/A</v>
      </c>
      <c r="Y567" s="40" t="e">
        <f>IF(LEN('Captura de datos de CONTACTO'!Y567)&gt;100,"Classroom(s) must be less than 100 characters",IF('DO NOT USE_Contact Formulas'!A567,"OK",NA()))</f>
        <v>#N/A</v>
      </c>
      <c r="Z567" s="40" t="e">
        <f>IF(AND(NOT(ISBLANK('Captura de datos de CONTACTO'!Z567)),ISNA(VLOOKUP('Captura de datos de CONTACTO'!Z567,'DO NOT USE_School Picklist'!$K$3:$K$6,1,FALSE))),"Please select a value from the drop-down menu",IF('DO NOT USE_Contact Formulas'!A567,"OK",NA()))</f>
        <v>#N/A</v>
      </c>
      <c r="AA567" s="40" t="e">
        <f>IF(AND(NOT(ISBLANK('Captura de datos de CONTACTO'!AA567)),ISNA(VLOOKUP('Captura de datos de CONTACTO'!AA567,'DO NOT USE_School Picklist'!$D$3:$D$5,1,FALSE))),"Please select a value from the drop-down menu",IF('DO NOT USE_Contact Formulas'!A567,"OK",NA()))</f>
        <v>#N/A</v>
      </c>
      <c r="AB567" s="40"/>
      <c r="AC567" s="40" t="e">
        <f>IF(AND(NOT(ISBLANK('Captura de datos de CONTACTO'!AC567)),ISNA(VLOOKUP('Captura de datos de CONTACTO'!AC567,'DO NOT USE_School Picklist'!$G$3:$G$5,1,FALSE))),"Please select a value from the drop-down menu",IF('DO NOT USE_Contact Formulas'!A567,"OK",NA()))</f>
        <v>#N/A</v>
      </c>
      <c r="AD567" s="40"/>
      <c r="AE567" s="40" t="e">
        <f>IF(AND(NOT(ISBLANK('Captura de datos de CONTACTO'!AE567)),ISNA(VLOOKUP('Captura de datos de CONTACTO'!AE567,'DO NOT USE_School Picklist'!$H$3:$H$4,1,FALSE))),"Please select a value from the drop-down menu",IF('DO NOT USE_Contact Formulas'!A567,"OK",NA()))</f>
        <v>#N/A</v>
      </c>
      <c r="AF567" s="40" t="e">
        <f ca="1">IF('Captura de datos de CONTACTO'!AF567&gt;'DO NOT USE_School Picklist'!$C$3,"Test Date cannot be a future date",IF('DO NOT USE_Contact Formulas'!A567,"OK",NA()))</f>
        <v>#N/A</v>
      </c>
      <c r="AG567" s="53" t="e">
        <f>IF(AND('DO NOT USE_Contact Formulas'!A567,ISBLANK('Captura de datos de CONTACTO'!AB567)),"Lab Result Test Result is required",IF(AND(NOT(ISBLANK('Captura de datos de CONTACTO'!AB567)),ISNA(VLOOKUP('Captura de datos de CONTACTO'!AB567,'DO NOT USE_School Picklist'!$Q$3:$Q$8,1,FALSE))),"Please select a value from the drop-down menu",IF('DO NOT USE_Contact Formulas'!A567,"OK",NA())))</f>
        <v>#N/A</v>
      </c>
    </row>
    <row r="568" spans="1:33" x14ac:dyDescent="0.3">
      <c r="A568" s="39" t="e">
        <f>IF('DO NOT USE_Contact Formulas'!A568,IF('DO NOT USE_Contact Formulas'!B568,"Not all required fields are completed","OK"),NA())</f>
        <v>#N/A</v>
      </c>
      <c r="B568" s="40" t="e">
        <f>IF(AND('DO NOT USE_Contact Formulas'!A568,ISBLANK('Captura de datos de CONTACTO'!B568)),"First Name is required",IF(NOT(ISBLANK('Captura de datos de CONTACTO'!B568)),"OK",NA()))</f>
        <v>#N/A</v>
      </c>
      <c r="C568" s="40" t="e">
        <f>IF(AND('DO NOT USE_Contact Formulas'!A568,ISBLANK('Captura de datos de CONTACTO'!C568)),"Last Name is required",IF(NOT(ISBLANK('Captura de datos de CONTACTO'!C568)),"OK",NA()))</f>
        <v>#N/A</v>
      </c>
      <c r="D568" s="40" t="e">
        <f>IF(AND('DO NOT USE_Contact Formulas'!A568,ISBLANK('Captura de datos de CONTACTO'!D568)),"Birthdate is required",IF(NOT(ISBLANK('Captura de datos de CONTACTO'!D568)),"OK",NA()))</f>
        <v>#N/A</v>
      </c>
      <c r="E568" s="40" t="e">
        <f>IF(AND('DO NOT USE_Contact Formulas'!A568,ISBLANK('Captura de datos de CONTACTO'!E568)),"Mobile Phone is required",IF(NOT(ISBLANK('Captura de datos de CONTACTO'!E568)),IF(AND(ISNUMBER(VALUE('Captura de datos de CONTACTO'!E568)),LEFT('Captura de datos de CONTACTO'!E568,1)&lt;&gt;"1",LEN('Captura de datos de CONTACTO'!E568)=10),"OK","Phone number must be valid format"),NA()))</f>
        <v>#N/A</v>
      </c>
      <c r="F568" s="40" t="e">
        <f>IF(LEN('Captura de datos de CONTACTO'!F568)&gt;255,"Home Street Address must be less than 255 characters",IF('DO NOT USE_Contact Formulas'!A568,"OK",NA()))</f>
        <v>#N/A</v>
      </c>
      <c r="G568" s="40" t="e">
        <f>IF(LEN('Captura de datos de CONTACTO'!G568)&gt;40,"City must be less than 40 characters",IF('DO NOT USE_Contact Formulas'!A568,"OK",NA()))</f>
        <v>#N/A</v>
      </c>
      <c r="H568" s="40" t="e">
        <f>IF(AND(NOT(ISBLANK('Captura de datos de CONTACTO'!H568)),ISNA(VLOOKUP('Captura de datos de CONTACTO'!H568,'DO NOT USE_School Picklist'!$P$3:$P$52,1,FALSE))),"Please select a value from the drop-down menu",IF('DO NOT USE_Contact Formulas'!A568,"OK",NA()))</f>
        <v>#N/A</v>
      </c>
      <c r="I568" s="40" t="e">
        <f>IF(AND('DO NOT USE_Contact Formulas'!A568,ISBLANK('Captura de datos de CONTACTO'!I568)),"Zip is required",IF(ISBLANK('Captura de datos de CONTACTO'!I568),NA(),"OK"))</f>
        <v>#N/A</v>
      </c>
      <c r="J568" s="40" t="e">
        <f>IF(AND('DO NOT USE_Contact Formulas'!A568,ISBLANK('Captura de datos de CONTACTO'!J568)),"Student or Staff? is required",IF(ISBLANK('Captura de datos de CONTACTO'!J568),NA(),IF(ISNA(VLOOKUP('Captura de datos de CONTACTO'!J568,'DO NOT USE_School Picklist'!$B$3:$B$6,1,FALSE)),"Please select a value from the drop-down menu","OK")))</f>
        <v>#N/A</v>
      </c>
      <c r="K568" s="40" t="e">
        <f>IF(AND('Captura de datos de CONTACTO'!J568='DO NOT USE_School Picklist'!$B$4,ISBLANK('Captura de datos de CONTACTO'!K568)),"Occupation/Job Title is required if Student or Staff? is Yes, staff/faculty or volunteer",IF('DO NOT USE_Contact Formulas'!A568,"OK",NA()))</f>
        <v>#N/A</v>
      </c>
      <c r="L568" s="40" t="e">
        <f ca="1">IF('Captura de datos de CONTACTO'!L568&gt;'DO NOT USE_School Picklist'!$C$3,"Date last on school campus/facility cannot be a future date",IF('DO NOT USE_Contact Formulas'!A568,IF(ISBLANK('Captura de datos de CONTACTO'!L568),"Date last on school campus/facility is required","OK"),NA()))</f>
        <v>#N/A</v>
      </c>
      <c r="M568" s="41" t="e">
        <f ca="1">IF('Captura de datos de CONTACTO'!M568&gt;'DO NOT USE_School Picklist'!$C$3,"Last Exposure Date cannot be a future date",IF('DO NOT USE_Contact Formulas'!A568,IF(ISBLANK('Captura de datos de CONTACTO'!M568),"Last Exposure Date is required","OK"),NA()))</f>
        <v>#N/A</v>
      </c>
      <c r="N568" s="41" t="e">
        <f>IF(AND('DO NOT USE_Contact Formulas'!A568,ISBLANK('Captura de datos de CONTACTO'!N568)),"Specific Place in the Location is required",IF(ISBLANK('Captura de datos de CONTACTO'!N568),NA(),"OK"))</f>
        <v>#N/A</v>
      </c>
      <c r="O568" s="40" t="e">
        <f>IF(AND(NOT(ISBLANK('Captura de datos de CONTACTO'!O568)),ISNA(VLOOKUP('Captura de datos de CONTACTO'!O568,'DO NOT USE_School Picklist'!$L$3:$L$81,1,FALSE))),"Please select a value from the drop-down menu",IF('DO NOT USE_Contact Formulas'!A568,"OK",NA()))</f>
        <v>#N/A</v>
      </c>
      <c r="P568" s="40" t="e">
        <f>IF(AND(NOT(ISBLANK('Captura de datos de CONTACTO'!P568)),NOT(ISNUMBER(MATCH("*@*.?*",'Captura de datos de CONTACTO'!P568,0)))),"Email must be in a valid format",IF('DO NOT USE_Contact Formulas'!A568,"OK",NA()))</f>
        <v>#N/A</v>
      </c>
      <c r="Q568" s="40" t="e">
        <f>IF(LEN('Captura de datos de CONTACTO'!Q568)&gt;50,"Parent/Guardian Name must be less than 50 characters",IF('DO NOT USE_Contact Formulas'!A568,"OK",NA()))</f>
        <v>#N/A</v>
      </c>
      <c r="R568" s="40" t="e">
        <f>IF(NOT(ISBLANK('Captura de datos de CONTACTO'!R568)),IF(AND(ISNUMBER('Captura de datos de CONTACTO'!R568),LEFT('Captura de datos de CONTACTO'!R568,1)&lt;&gt;"1",LEN('Captura de datos de CONTACTO'!R568)=10),"OK","Phone number must be valid format"),IF('DO NOT USE_Contact Formulas'!A568,"OK",NA()))</f>
        <v>#N/A</v>
      </c>
      <c r="S568" s="40" t="e">
        <f>IF(AND(NOT(ISBLANK('Captura de datos de CONTACTO'!S568)),ISNA(VLOOKUP('Captura de datos de CONTACTO'!S568,'DO NOT USE_School Picklist'!$N$3:$N$63,1,FALSE))),"Please select a value from the drop-down menu",IF('DO NOT USE_Contact Formulas'!A568,"OK",NA()))</f>
        <v>#N/A</v>
      </c>
      <c r="T568" s="53" t="e">
        <f>IF(AND(NOT(ISBLANK('Captura de datos de CONTACTO'!T568)),ISNA(VLOOKUP('Captura de datos de CONTACTO'!T568,'DO NOT USE_School Picklist'!$I$3:$I$5,1,FALSE))),"Please select a value from the drop-down menu",IF('DO NOT USE_Contact Formulas'!A568,"OK",NA()))</f>
        <v>#N/A</v>
      </c>
      <c r="U568" s="40" t="e">
        <f>IF(AND(NOT(ISBLANK('Captura de datos de CONTACTO'!U568)),ISNA(VLOOKUP('Captura de datos de CONTACTO'!U568,'DO NOT USE_School Picklist'!$E$3:$E$10,1,FALSE))),"Please select a value from the drop-down menu",IF('DO NOT USE_Contact Formulas'!A568,"OK",NA()))</f>
        <v>#N/A</v>
      </c>
      <c r="V568" s="53" t="e">
        <f>IF(AND(NOT(ISBLANK('Captura de datos de CONTACTO'!V568)),ISNA(VLOOKUP('Captura de datos de CONTACTO'!V568,'DO NOT USE_School Picklist'!$W$3:$W$9,1,FALSE))),"Please select a value from the drop-down menu",IF('DO NOT USE_Contact Formulas'!A568,"OK",NA()))</f>
        <v>#N/A</v>
      </c>
      <c r="W568" s="53" t="e">
        <f>IF(AND(NOT(ISBLANK('Captura de datos de CONTACTO'!W568)),ISNA(VLOOKUP('Captura de datos de CONTACTO'!W568,'DO NOT USE_School Picklist'!$W$3:$W$9,1,FALSE))),"Please select a value from the drop-down menu",IF('DO NOT USE_Case Formulas'!A568,"OK",NA()))</f>
        <v>#N/A</v>
      </c>
      <c r="X568" s="40" t="e">
        <f>IF(AND(NOT(ISBLANK('Captura de datos de CONTACTO'!X568)),ISNA(VLOOKUP('Captura de datos de CONTACTO'!X568,'DO NOT USE_School Picklist'!$F$3:$F$16,1,FALSE))),"Please select a value from the drop-down menu",IF('DO NOT USE_Contact Formulas'!A568,"OK",NA()))</f>
        <v>#N/A</v>
      </c>
      <c r="Y568" s="40" t="e">
        <f>IF(LEN('Captura de datos de CONTACTO'!Y568)&gt;100,"Classroom(s) must be less than 100 characters",IF('DO NOT USE_Contact Formulas'!A568,"OK",NA()))</f>
        <v>#N/A</v>
      </c>
      <c r="Z568" s="40" t="e">
        <f>IF(AND(NOT(ISBLANK('Captura de datos de CONTACTO'!Z568)),ISNA(VLOOKUP('Captura de datos de CONTACTO'!Z568,'DO NOT USE_School Picklist'!$K$3:$K$6,1,FALSE))),"Please select a value from the drop-down menu",IF('DO NOT USE_Contact Formulas'!A568,"OK",NA()))</f>
        <v>#N/A</v>
      </c>
      <c r="AA568" s="40" t="e">
        <f>IF(AND(NOT(ISBLANK('Captura de datos de CONTACTO'!AA568)),ISNA(VLOOKUP('Captura de datos de CONTACTO'!AA568,'DO NOT USE_School Picklist'!$D$3:$D$5,1,FALSE))),"Please select a value from the drop-down menu",IF('DO NOT USE_Contact Formulas'!A568,"OK",NA()))</f>
        <v>#N/A</v>
      </c>
      <c r="AB568" s="40"/>
      <c r="AC568" s="40" t="e">
        <f>IF(AND(NOT(ISBLANK('Captura de datos de CONTACTO'!AC568)),ISNA(VLOOKUP('Captura de datos de CONTACTO'!AC568,'DO NOT USE_School Picklist'!$G$3:$G$5,1,FALSE))),"Please select a value from the drop-down menu",IF('DO NOT USE_Contact Formulas'!A568,"OK",NA()))</f>
        <v>#N/A</v>
      </c>
      <c r="AD568" s="40"/>
      <c r="AE568" s="40" t="e">
        <f>IF(AND(NOT(ISBLANK('Captura de datos de CONTACTO'!AE568)),ISNA(VLOOKUP('Captura de datos de CONTACTO'!AE568,'DO NOT USE_School Picklist'!$H$3:$H$4,1,FALSE))),"Please select a value from the drop-down menu",IF('DO NOT USE_Contact Formulas'!A568,"OK",NA()))</f>
        <v>#N/A</v>
      </c>
      <c r="AF568" s="40" t="e">
        <f ca="1">IF('Captura de datos de CONTACTO'!AF568&gt;'DO NOT USE_School Picklist'!$C$3,"Test Date cannot be a future date",IF('DO NOT USE_Contact Formulas'!A568,"OK",NA()))</f>
        <v>#N/A</v>
      </c>
      <c r="AG568" s="53" t="e">
        <f>IF(AND('DO NOT USE_Contact Formulas'!A568,ISBLANK('Captura de datos de CONTACTO'!AB568)),"Lab Result Test Result is required",IF(AND(NOT(ISBLANK('Captura de datos de CONTACTO'!AB568)),ISNA(VLOOKUP('Captura de datos de CONTACTO'!AB568,'DO NOT USE_School Picklist'!$Q$3:$Q$8,1,FALSE))),"Please select a value from the drop-down menu",IF('DO NOT USE_Contact Formulas'!A568,"OK",NA())))</f>
        <v>#N/A</v>
      </c>
    </row>
    <row r="569" spans="1:33" x14ac:dyDescent="0.3">
      <c r="A569" s="39" t="e">
        <f>IF('DO NOT USE_Contact Formulas'!A569,IF('DO NOT USE_Contact Formulas'!B569,"Not all required fields are completed","OK"),NA())</f>
        <v>#N/A</v>
      </c>
      <c r="B569" s="40" t="e">
        <f>IF(AND('DO NOT USE_Contact Formulas'!A569,ISBLANK('Captura de datos de CONTACTO'!B569)),"First Name is required",IF(NOT(ISBLANK('Captura de datos de CONTACTO'!B569)),"OK",NA()))</f>
        <v>#N/A</v>
      </c>
      <c r="C569" s="40" t="e">
        <f>IF(AND('DO NOT USE_Contact Formulas'!A569,ISBLANK('Captura de datos de CONTACTO'!C569)),"Last Name is required",IF(NOT(ISBLANK('Captura de datos de CONTACTO'!C569)),"OK",NA()))</f>
        <v>#N/A</v>
      </c>
      <c r="D569" s="40" t="e">
        <f>IF(AND('DO NOT USE_Contact Formulas'!A569,ISBLANK('Captura de datos de CONTACTO'!D569)),"Birthdate is required",IF(NOT(ISBLANK('Captura de datos de CONTACTO'!D569)),"OK",NA()))</f>
        <v>#N/A</v>
      </c>
      <c r="E569" s="40" t="e">
        <f>IF(AND('DO NOT USE_Contact Formulas'!A569,ISBLANK('Captura de datos de CONTACTO'!E569)),"Mobile Phone is required",IF(NOT(ISBLANK('Captura de datos de CONTACTO'!E569)),IF(AND(ISNUMBER(VALUE('Captura de datos de CONTACTO'!E569)),LEFT('Captura de datos de CONTACTO'!E569,1)&lt;&gt;"1",LEN('Captura de datos de CONTACTO'!E569)=10),"OK","Phone number must be valid format"),NA()))</f>
        <v>#N/A</v>
      </c>
      <c r="F569" s="40" t="e">
        <f>IF(LEN('Captura de datos de CONTACTO'!F569)&gt;255,"Home Street Address must be less than 255 characters",IF('DO NOT USE_Contact Formulas'!A569,"OK",NA()))</f>
        <v>#N/A</v>
      </c>
      <c r="G569" s="40" t="e">
        <f>IF(LEN('Captura de datos de CONTACTO'!G569)&gt;40,"City must be less than 40 characters",IF('DO NOT USE_Contact Formulas'!A569,"OK",NA()))</f>
        <v>#N/A</v>
      </c>
      <c r="H569" s="40" t="e">
        <f>IF(AND(NOT(ISBLANK('Captura de datos de CONTACTO'!H569)),ISNA(VLOOKUP('Captura de datos de CONTACTO'!H569,'DO NOT USE_School Picklist'!$P$3:$P$52,1,FALSE))),"Please select a value from the drop-down menu",IF('DO NOT USE_Contact Formulas'!A569,"OK",NA()))</f>
        <v>#N/A</v>
      </c>
      <c r="I569" s="40" t="e">
        <f>IF(AND('DO NOT USE_Contact Formulas'!A569,ISBLANK('Captura de datos de CONTACTO'!I569)),"Zip is required",IF(ISBLANK('Captura de datos de CONTACTO'!I569),NA(),"OK"))</f>
        <v>#N/A</v>
      </c>
      <c r="J569" s="40" t="e">
        <f>IF(AND('DO NOT USE_Contact Formulas'!A569,ISBLANK('Captura de datos de CONTACTO'!J569)),"Student or Staff? is required",IF(ISBLANK('Captura de datos de CONTACTO'!J569),NA(),IF(ISNA(VLOOKUP('Captura de datos de CONTACTO'!J569,'DO NOT USE_School Picklist'!$B$3:$B$6,1,FALSE)),"Please select a value from the drop-down menu","OK")))</f>
        <v>#N/A</v>
      </c>
      <c r="K569" s="40" t="e">
        <f>IF(AND('Captura de datos de CONTACTO'!J569='DO NOT USE_School Picklist'!$B$4,ISBLANK('Captura de datos de CONTACTO'!K569)),"Occupation/Job Title is required if Student or Staff? is Yes, staff/faculty or volunteer",IF('DO NOT USE_Contact Formulas'!A569,"OK",NA()))</f>
        <v>#N/A</v>
      </c>
      <c r="L569" s="40" t="e">
        <f ca="1">IF('Captura de datos de CONTACTO'!L569&gt;'DO NOT USE_School Picklist'!$C$3,"Date last on school campus/facility cannot be a future date",IF('DO NOT USE_Contact Formulas'!A569,IF(ISBLANK('Captura de datos de CONTACTO'!L569),"Date last on school campus/facility is required","OK"),NA()))</f>
        <v>#N/A</v>
      </c>
      <c r="M569" s="41" t="e">
        <f ca="1">IF('Captura de datos de CONTACTO'!M569&gt;'DO NOT USE_School Picklist'!$C$3,"Last Exposure Date cannot be a future date",IF('DO NOT USE_Contact Formulas'!A569,IF(ISBLANK('Captura de datos de CONTACTO'!M569),"Last Exposure Date is required","OK"),NA()))</f>
        <v>#N/A</v>
      </c>
      <c r="N569" s="41" t="e">
        <f>IF(AND('DO NOT USE_Contact Formulas'!A569,ISBLANK('Captura de datos de CONTACTO'!N569)),"Specific Place in the Location is required",IF(ISBLANK('Captura de datos de CONTACTO'!N569),NA(),"OK"))</f>
        <v>#N/A</v>
      </c>
      <c r="O569" s="40" t="e">
        <f>IF(AND(NOT(ISBLANK('Captura de datos de CONTACTO'!O569)),ISNA(VLOOKUP('Captura de datos de CONTACTO'!O569,'DO NOT USE_School Picklist'!$L$3:$L$81,1,FALSE))),"Please select a value from the drop-down menu",IF('DO NOT USE_Contact Formulas'!A569,"OK",NA()))</f>
        <v>#N/A</v>
      </c>
      <c r="P569" s="40" t="e">
        <f>IF(AND(NOT(ISBLANK('Captura de datos de CONTACTO'!P569)),NOT(ISNUMBER(MATCH("*@*.?*",'Captura de datos de CONTACTO'!P569,0)))),"Email must be in a valid format",IF('DO NOT USE_Contact Formulas'!A569,"OK",NA()))</f>
        <v>#N/A</v>
      </c>
      <c r="Q569" s="40" t="e">
        <f>IF(LEN('Captura de datos de CONTACTO'!Q569)&gt;50,"Parent/Guardian Name must be less than 50 characters",IF('DO NOT USE_Contact Formulas'!A569,"OK",NA()))</f>
        <v>#N/A</v>
      </c>
      <c r="R569" s="40" t="e">
        <f>IF(NOT(ISBLANK('Captura de datos de CONTACTO'!R569)),IF(AND(ISNUMBER('Captura de datos de CONTACTO'!R569),LEFT('Captura de datos de CONTACTO'!R569,1)&lt;&gt;"1",LEN('Captura de datos de CONTACTO'!R569)=10),"OK","Phone number must be valid format"),IF('DO NOT USE_Contact Formulas'!A569,"OK",NA()))</f>
        <v>#N/A</v>
      </c>
      <c r="S569" s="40" t="e">
        <f>IF(AND(NOT(ISBLANK('Captura de datos de CONTACTO'!S569)),ISNA(VLOOKUP('Captura de datos de CONTACTO'!S569,'DO NOT USE_School Picklist'!$N$3:$N$63,1,FALSE))),"Please select a value from the drop-down menu",IF('DO NOT USE_Contact Formulas'!A569,"OK",NA()))</f>
        <v>#N/A</v>
      </c>
      <c r="T569" s="53" t="e">
        <f>IF(AND(NOT(ISBLANK('Captura de datos de CONTACTO'!T569)),ISNA(VLOOKUP('Captura de datos de CONTACTO'!T569,'DO NOT USE_School Picklist'!$I$3:$I$5,1,FALSE))),"Please select a value from the drop-down menu",IF('DO NOT USE_Contact Formulas'!A569,"OK",NA()))</f>
        <v>#N/A</v>
      </c>
      <c r="U569" s="40" t="e">
        <f>IF(AND(NOT(ISBLANK('Captura de datos de CONTACTO'!U569)),ISNA(VLOOKUP('Captura de datos de CONTACTO'!U569,'DO NOT USE_School Picklist'!$E$3:$E$10,1,FALSE))),"Please select a value from the drop-down menu",IF('DO NOT USE_Contact Formulas'!A569,"OK",NA()))</f>
        <v>#N/A</v>
      </c>
      <c r="V569" s="53" t="e">
        <f>IF(AND(NOT(ISBLANK('Captura de datos de CONTACTO'!V569)),ISNA(VLOOKUP('Captura de datos de CONTACTO'!V569,'DO NOT USE_School Picklist'!$W$3:$W$9,1,FALSE))),"Please select a value from the drop-down menu",IF('DO NOT USE_Contact Formulas'!A569,"OK",NA()))</f>
        <v>#N/A</v>
      </c>
      <c r="W569" s="53" t="e">
        <f>IF(AND(NOT(ISBLANK('Captura de datos de CONTACTO'!W569)),ISNA(VLOOKUP('Captura de datos de CONTACTO'!W569,'DO NOT USE_School Picklist'!$W$3:$W$9,1,FALSE))),"Please select a value from the drop-down menu",IF('DO NOT USE_Case Formulas'!A569,"OK",NA()))</f>
        <v>#N/A</v>
      </c>
      <c r="X569" s="40" t="e">
        <f>IF(AND(NOT(ISBLANK('Captura de datos de CONTACTO'!X569)),ISNA(VLOOKUP('Captura de datos de CONTACTO'!X569,'DO NOT USE_School Picklist'!$F$3:$F$16,1,FALSE))),"Please select a value from the drop-down menu",IF('DO NOT USE_Contact Formulas'!A569,"OK",NA()))</f>
        <v>#N/A</v>
      </c>
      <c r="Y569" s="40" t="e">
        <f>IF(LEN('Captura de datos de CONTACTO'!Y569)&gt;100,"Classroom(s) must be less than 100 characters",IF('DO NOT USE_Contact Formulas'!A569,"OK",NA()))</f>
        <v>#N/A</v>
      </c>
      <c r="Z569" s="40" t="e">
        <f>IF(AND(NOT(ISBLANK('Captura de datos de CONTACTO'!Z569)),ISNA(VLOOKUP('Captura de datos de CONTACTO'!Z569,'DO NOT USE_School Picklist'!$K$3:$K$6,1,FALSE))),"Please select a value from the drop-down menu",IF('DO NOT USE_Contact Formulas'!A569,"OK",NA()))</f>
        <v>#N/A</v>
      </c>
      <c r="AA569" s="40" t="e">
        <f>IF(AND(NOT(ISBLANK('Captura de datos de CONTACTO'!AA569)),ISNA(VLOOKUP('Captura de datos de CONTACTO'!AA569,'DO NOT USE_School Picklist'!$D$3:$D$5,1,FALSE))),"Please select a value from the drop-down menu",IF('DO NOT USE_Contact Formulas'!A569,"OK",NA()))</f>
        <v>#N/A</v>
      </c>
      <c r="AB569" s="40"/>
      <c r="AC569" s="40" t="e">
        <f>IF(AND(NOT(ISBLANK('Captura de datos de CONTACTO'!AC569)),ISNA(VLOOKUP('Captura de datos de CONTACTO'!AC569,'DO NOT USE_School Picklist'!$G$3:$G$5,1,FALSE))),"Please select a value from the drop-down menu",IF('DO NOT USE_Contact Formulas'!A569,"OK",NA()))</f>
        <v>#N/A</v>
      </c>
      <c r="AD569" s="40"/>
      <c r="AE569" s="40" t="e">
        <f>IF(AND(NOT(ISBLANK('Captura de datos de CONTACTO'!AE569)),ISNA(VLOOKUP('Captura de datos de CONTACTO'!AE569,'DO NOT USE_School Picklist'!$H$3:$H$4,1,FALSE))),"Please select a value from the drop-down menu",IF('DO NOT USE_Contact Formulas'!A569,"OK",NA()))</f>
        <v>#N/A</v>
      </c>
      <c r="AF569" s="40" t="e">
        <f ca="1">IF('Captura de datos de CONTACTO'!AF569&gt;'DO NOT USE_School Picklist'!$C$3,"Test Date cannot be a future date",IF('DO NOT USE_Contact Formulas'!A569,"OK",NA()))</f>
        <v>#N/A</v>
      </c>
      <c r="AG569" s="53" t="e">
        <f>IF(AND('DO NOT USE_Contact Formulas'!A569,ISBLANK('Captura de datos de CONTACTO'!AB569)),"Lab Result Test Result is required",IF(AND(NOT(ISBLANK('Captura de datos de CONTACTO'!AB569)),ISNA(VLOOKUP('Captura de datos de CONTACTO'!AB569,'DO NOT USE_School Picklist'!$Q$3:$Q$8,1,FALSE))),"Please select a value from the drop-down menu",IF('DO NOT USE_Contact Formulas'!A569,"OK",NA())))</f>
        <v>#N/A</v>
      </c>
    </row>
    <row r="570" spans="1:33" x14ac:dyDescent="0.3">
      <c r="A570" s="39" t="e">
        <f>IF('DO NOT USE_Contact Formulas'!A570,IF('DO NOT USE_Contact Formulas'!B570,"Not all required fields are completed","OK"),NA())</f>
        <v>#N/A</v>
      </c>
      <c r="B570" s="40" t="e">
        <f>IF(AND('DO NOT USE_Contact Formulas'!A570,ISBLANK('Captura de datos de CONTACTO'!B570)),"First Name is required",IF(NOT(ISBLANK('Captura de datos de CONTACTO'!B570)),"OK",NA()))</f>
        <v>#N/A</v>
      </c>
      <c r="C570" s="40" t="e">
        <f>IF(AND('DO NOT USE_Contact Formulas'!A570,ISBLANK('Captura de datos de CONTACTO'!C570)),"Last Name is required",IF(NOT(ISBLANK('Captura de datos de CONTACTO'!C570)),"OK",NA()))</f>
        <v>#N/A</v>
      </c>
      <c r="D570" s="40" t="e">
        <f>IF(AND('DO NOT USE_Contact Formulas'!A570,ISBLANK('Captura de datos de CONTACTO'!D570)),"Birthdate is required",IF(NOT(ISBLANK('Captura de datos de CONTACTO'!D570)),"OK",NA()))</f>
        <v>#N/A</v>
      </c>
      <c r="E570" s="40" t="e">
        <f>IF(AND('DO NOT USE_Contact Formulas'!A570,ISBLANK('Captura de datos de CONTACTO'!E570)),"Mobile Phone is required",IF(NOT(ISBLANK('Captura de datos de CONTACTO'!E570)),IF(AND(ISNUMBER(VALUE('Captura de datos de CONTACTO'!E570)),LEFT('Captura de datos de CONTACTO'!E570,1)&lt;&gt;"1",LEN('Captura de datos de CONTACTO'!E570)=10),"OK","Phone number must be valid format"),NA()))</f>
        <v>#N/A</v>
      </c>
      <c r="F570" s="40" t="e">
        <f>IF(LEN('Captura de datos de CONTACTO'!F570)&gt;255,"Home Street Address must be less than 255 characters",IF('DO NOT USE_Contact Formulas'!A570,"OK",NA()))</f>
        <v>#N/A</v>
      </c>
      <c r="G570" s="40" t="e">
        <f>IF(LEN('Captura de datos de CONTACTO'!G570)&gt;40,"City must be less than 40 characters",IF('DO NOT USE_Contact Formulas'!A570,"OK",NA()))</f>
        <v>#N/A</v>
      </c>
      <c r="H570" s="40" t="e">
        <f>IF(AND(NOT(ISBLANK('Captura de datos de CONTACTO'!H570)),ISNA(VLOOKUP('Captura de datos de CONTACTO'!H570,'DO NOT USE_School Picklist'!$P$3:$P$52,1,FALSE))),"Please select a value from the drop-down menu",IF('DO NOT USE_Contact Formulas'!A570,"OK",NA()))</f>
        <v>#N/A</v>
      </c>
      <c r="I570" s="40" t="e">
        <f>IF(AND('DO NOT USE_Contact Formulas'!A570,ISBLANK('Captura de datos de CONTACTO'!I570)),"Zip is required",IF(ISBLANK('Captura de datos de CONTACTO'!I570),NA(),"OK"))</f>
        <v>#N/A</v>
      </c>
      <c r="J570" s="40" t="e">
        <f>IF(AND('DO NOT USE_Contact Formulas'!A570,ISBLANK('Captura de datos de CONTACTO'!J570)),"Student or Staff? is required",IF(ISBLANK('Captura de datos de CONTACTO'!J570),NA(),IF(ISNA(VLOOKUP('Captura de datos de CONTACTO'!J570,'DO NOT USE_School Picklist'!$B$3:$B$6,1,FALSE)),"Please select a value from the drop-down menu","OK")))</f>
        <v>#N/A</v>
      </c>
      <c r="K570" s="40" t="e">
        <f>IF(AND('Captura de datos de CONTACTO'!J570='DO NOT USE_School Picklist'!$B$4,ISBLANK('Captura de datos de CONTACTO'!K570)),"Occupation/Job Title is required if Student or Staff? is Yes, staff/faculty or volunteer",IF('DO NOT USE_Contact Formulas'!A570,"OK",NA()))</f>
        <v>#N/A</v>
      </c>
      <c r="L570" s="40" t="e">
        <f ca="1">IF('Captura de datos de CONTACTO'!L570&gt;'DO NOT USE_School Picklist'!$C$3,"Date last on school campus/facility cannot be a future date",IF('DO NOT USE_Contact Formulas'!A570,IF(ISBLANK('Captura de datos de CONTACTO'!L570),"Date last on school campus/facility is required","OK"),NA()))</f>
        <v>#N/A</v>
      </c>
      <c r="M570" s="41" t="e">
        <f ca="1">IF('Captura de datos de CONTACTO'!M570&gt;'DO NOT USE_School Picklist'!$C$3,"Last Exposure Date cannot be a future date",IF('DO NOT USE_Contact Formulas'!A570,IF(ISBLANK('Captura de datos de CONTACTO'!M570),"Last Exposure Date is required","OK"),NA()))</f>
        <v>#N/A</v>
      </c>
      <c r="N570" s="41" t="e">
        <f>IF(AND('DO NOT USE_Contact Formulas'!A570,ISBLANK('Captura de datos de CONTACTO'!N570)),"Specific Place in the Location is required",IF(ISBLANK('Captura de datos de CONTACTO'!N570),NA(),"OK"))</f>
        <v>#N/A</v>
      </c>
      <c r="O570" s="40" t="e">
        <f>IF(AND(NOT(ISBLANK('Captura de datos de CONTACTO'!O570)),ISNA(VLOOKUP('Captura de datos de CONTACTO'!O570,'DO NOT USE_School Picklist'!$L$3:$L$81,1,FALSE))),"Please select a value from the drop-down menu",IF('DO NOT USE_Contact Formulas'!A570,"OK",NA()))</f>
        <v>#N/A</v>
      </c>
      <c r="P570" s="40" t="e">
        <f>IF(AND(NOT(ISBLANK('Captura de datos de CONTACTO'!P570)),NOT(ISNUMBER(MATCH("*@*.?*",'Captura de datos de CONTACTO'!P570,0)))),"Email must be in a valid format",IF('DO NOT USE_Contact Formulas'!A570,"OK",NA()))</f>
        <v>#N/A</v>
      </c>
      <c r="Q570" s="40" t="e">
        <f>IF(LEN('Captura de datos de CONTACTO'!Q570)&gt;50,"Parent/Guardian Name must be less than 50 characters",IF('DO NOT USE_Contact Formulas'!A570,"OK",NA()))</f>
        <v>#N/A</v>
      </c>
      <c r="R570" s="40" t="e">
        <f>IF(NOT(ISBLANK('Captura de datos de CONTACTO'!R570)),IF(AND(ISNUMBER('Captura de datos de CONTACTO'!R570),LEFT('Captura de datos de CONTACTO'!R570,1)&lt;&gt;"1",LEN('Captura de datos de CONTACTO'!R570)=10),"OK","Phone number must be valid format"),IF('DO NOT USE_Contact Formulas'!A570,"OK",NA()))</f>
        <v>#N/A</v>
      </c>
      <c r="S570" s="40" t="e">
        <f>IF(AND(NOT(ISBLANK('Captura de datos de CONTACTO'!S570)),ISNA(VLOOKUP('Captura de datos de CONTACTO'!S570,'DO NOT USE_School Picklist'!$N$3:$N$63,1,FALSE))),"Please select a value from the drop-down menu",IF('DO NOT USE_Contact Formulas'!A570,"OK",NA()))</f>
        <v>#N/A</v>
      </c>
      <c r="T570" s="53" t="e">
        <f>IF(AND(NOT(ISBLANK('Captura de datos de CONTACTO'!T570)),ISNA(VLOOKUP('Captura de datos de CONTACTO'!T570,'DO NOT USE_School Picklist'!$I$3:$I$5,1,FALSE))),"Please select a value from the drop-down menu",IF('DO NOT USE_Contact Formulas'!A570,"OK",NA()))</f>
        <v>#N/A</v>
      </c>
      <c r="U570" s="40" t="e">
        <f>IF(AND(NOT(ISBLANK('Captura de datos de CONTACTO'!U570)),ISNA(VLOOKUP('Captura de datos de CONTACTO'!U570,'DO NOT USE_School Picklist'!$E$3:$E$10,1,FALSE))),"Please select a value from the drop-down menu",IF('DO NOT USE_Contact Formulas'!A570,"OK",NA()))</f>
        <v>#N/A</v>
      </c>
      <c r="V570" s="53" t="e">
        <f>IF(AND(NOT(ISBLANK('Captura de datos de CONTACTO'!V570)),ISNA(VLOOKUP('Captura de datos de CONTACTO'!V570,'DO NOT USE_School Picklist'!$W$3:$W$9,1,FALSE))),"Please select a value from the drop-down menu",IF('DO NOT USE_Contact Formulas'!A570,"OK",NA()))</f>
        <v>#N/A</v>
      </c>
      <c r="W570" s="53" t="e">
        <f>IF(AND(NOT(ISBLANK('Captura de datos de CONTACTO'!W570)),ISNA(VLOOKUP('Captura de datos de CONTACTO'!W570,'DO NOT USE_School Picklist'!$W$3:$W$9,1,FALSE))),"Please select a value from the drop-down menu",IF('DO NOT USE_Case Formulas'!A570,"OK",NA()))</f>
        <v>#N/A</v>
      </c>
      <c r="X570" s="40" t="e">
        <f>IF(AND(NOT(ISBLANK('Captura de datos de CONTACTO'!X570)),ISNA(VLOOKUP('Captura de datos de CONTACTO'!X570,'DO NOT USE_School Picklist'!$F$3:$F$16,1,FALSE))),"Please select a value from the drop-down menu",IF('DO NOT USE_Contact Formulas'!A570,"OK",NA()))</f>
        <v>#N/A</v>
      </c>
      <c r="Y570" s="40" t="e">
        <f>IF(LEN('Captura de datos de CONTACTO'!Y570)&gt;100,"Classroom(s) must be less than 100 characters",IF('DO NOT USE_Contact Formulas'!A570,"OK",NA()))</f>
        <v>#N/A</v>
      </c>
      <c r="Z570" s="40" t="e">
        <f>IF(AND(NOT(ISBLANK('Captura de datos de CONTACTO'!Z570)),ISNA(VLOOKUP('Captura de datos de CONTACTO'!Z570,'DO NOT USE_School Picklist'!$K$3:$K$6,1,FALSE))),"Please select a value from the drop-down menu",IF('DO NOT USE_Contact Formulas'!A570,"OK",NA()))</f>
        <v>#N/A</v>
      </c>
      <c r="AA570" s="40" t="e">
        <f>IF(AND(NOT(ISBLANK('Captura de datos de CONTACTO'!AA570)),ISNA(VLOOKUP('Captura de datos de CONTACTO'!AA570,'DO NOT USE_School Picklist'!$D$3:$D$5,1,FALSE))),"Please select a value from the drop-down menu",IF('DO NOT USE_Contact Formulas'!A570,"OK",NA()))</f>
        <v>#N/A</v>
      </c>
      <c r="AB570" s="40"/>
      <c r="AC570" s="40" t="e">
        <f>IF(AND(NOT(ISBLANK('Captura de datos de CONTACTO'!AC570)),ISNA(VLOOKUP('Captura de datos de CONTACTO'!AC570,'DO NOT USE_School Picklist'!$G$3:$G$5,1,FALSE))),"Please select a value from the drop-down menu",IF('DO NOT USE_Contact Formulas'!A570,"OK",NA()))</f>
        <v>#N/A</v>
      </c>
      <c r="AD570" s="40"/>
      <c r="AE570" s="40" t="e">
        <f>IF(AND(NOT(ISBLANK('Captura de datos de CONTACTO'!AE570)),ISNA(VLOOKUP('Captura de datos de CONTACTO'!AE570,'DO NOT USE_School Picklist'!$H$3:$H$4,1,FALSE))),"Please select a value from the drop-down menu",IF('DO NOT USE_Contact Formulas'!A570,"OK",NA()))</f>
        <v>#N/A</v>
      </c>
      <c r="AF570" s="40" t="e">
        <f ca="1">IF('Captura de datos de CONTACTO'!AF570&gt;'DO NOT USE_School Picklist'!$C$3,"Test Date cannot be a future date",IF('DO NOT USE_Contact Formulas'!A570,"OK",NA()))</f>
        <v>#N/A</v>
      </c>
      <c r="AG570" s="53" t="e">
        <f>IF(AND('DO NOT USE_Contact Formulas'!A570,ISBLANK('Captura de datos de CONTACTO'!AB570)),"Lab Result Test Result is required",IF(AND(NOT(ISBLANK('Captura de datos de CONTACTO'!AB570)),ISNA(VLOOKUP('Captura de datos de CONTACTO'!AB570,'DO NOT USE_School Picklist'!$Q$3:$Q$8,1,FALSE))),"Please select a value from the drop-down menu",IF('DO NOT USE_Contact Formulas'!A570,"OK",NA())))</f>
        <v>#N/A</v>
      </c>
    </row>
    <row r="571" spans="1:33" x14ac:dyDescent="0.3">
      <c r="A571" s="39" t="e">
        <f>IF('DO NOT USE_Contact Formulas'!A571,IF('DO NOT USE_Contact Formulas'!B571,"Not all required fields are completed","OK"),NA())</f>
        <v>#N/A</v>
      </c>
      <c r="B571" s="40" t="e">
        <f>IF(AND('DO NOT USE_Contact Formulas'!A571,ISBLANK('Captura de datos de CONTACTO'!B571)),"First Name is required",IF(NOT(ISBLANK('Captura de datos de CONTACTO'!B571)),"OK",NA()))</f>
        <v>#N/A</v>
      </c>
      <c r="C571" s="40" t="e">
        <f>IF(AND('DO NOT USE_Contact Formulas'!A571,ISBLANK('Captura de datos de CONTACTO'!C571)),"Last Name is required",IF(NOT(ISBLANK('Captura de datos de CONTACTO'!C571)),"OK",NA()))</f>
        <v>#N/A</v>
      </c>
      <c r="D571" s="40" t="e">
        <f>IF(AND('DO NOT USE_Contact Formulas'!A571,ISBLANK('Captura de datos de CONTACTO'!D571)),"Birthdate is required",IF(NOT(ISBLANK('Captura de datos de CONTACTO'!D571)),"OK",NA()))</f>
        <v>#N/A</v>
      </c>
      <c r="E571" s="40" t="e">
        <f>IF(AND('DO NOT USE_Contact Formulas'!A571,ISBLANK('Captura de datos de CONTACTO'!E571)),"Mobile Phone is required",IF(NOT(ISBLANK('Captura de datos de CONTACTO'!E571)),IF(AND(ISNUMBER(VALUE('Captura de datos de CONTACTO'!E571)),LEFT('Captura de datos de CONTACTO'!E571,1)&lt;&gt;"1",LEN('Captura de datos de CONTACTO'!E571)=10),"OK","Phone number must be valid format"),NA()))</f>
        <v>#N/A</v>
      </c>
      <c r="F571" s="40" t="e">
        <f>IF(LEN('Captura de datos de CONTACTO'!F571)&gt;255,"Home Street Address must be less than 255 characters",IF('DO NOT USE_Contact Formulas'!A571,"OK",NA()))</f>
        <v>#N/A</v>
      </c>
      <c r="G571" s="40" t="e">
        <f>IF(LEN('Captura de datos de CONTACTO'!G571)&gt;40,"City must be less than 40 characters",IF('DO NOT USE_Contact Formulas'!A571,"OK",NA()))</f>
        <v>#N/A</v>
      </c>
      <c r="H571" s="40" t="e">
        <f>IF(AND(NOT(ISBLANK('Captura de datos de CONTACTO'!H571)),ISNA(VLOOKUP('Captura de datos de CONTACTO'!H571,'DO NOT USE_School Picklist'!$P$3:$P$52,1,FALSE))),"Please select a value from the drop-down menu",IF('DO NOT USE_Contact Formulas'!A571,"OK",NA()))</f>
        <v>#N/A</v>
      </c>
      <c r="I571" s="40" t="e">
        <f>IF(AND('DO NOT USE_Contact Formulas'!A571,ISBLANK('Captura de datos de CONTACTO'!I571)),"Zip is required",IF(ISBLANK('Captura de datos de CONTACTO'!I571),NA(),"OK"))</f>
        <v>#N/A</v>
      </c>
      <c r="J571" s="40" t="e">
        <f>IF(AND('DO NOT USE_Contact Formulas'!A571,ISBLANK('Captura de datos de CONTACTO'!J571)),"Student or Staff? is required",IF(ISBLANK('Captura de datos de CONTACTO'!J571),NA(),IF(ISNA(VLOOKUP('Captura de datos de CONTACTO'!J571,'DO NOT USE_School Picklist'!$B$3:$B$6,1,FALSE)),"Please select a value from the drop-down menu","OK")))</f>
        <v>#N/A</v>
      </c>
      <c r="K571" s="40" t="e">
        <f>IF(AND('Captura de datos de CONTACTO'!J571='DO NOT USE_School Picklist'!$B$4,ISBLANK('Captura de datos de CONTACTO'!K571)),"Occupation/Job Title is required if Student or Staff? is Yes, staff/faculty or volunteer",IF('DO NOT USE_Contact Formulas'!A571,"OK",NA()))</f>
        <v>#N/A</v>
      </c>
      <c r="L571" s="40" t="e">
        <f ca="1">IF('Captura de datos de CONTACTO'!L571&gt;'DO NOT USE_School Picklist'!$C$3,"Date last on school campus/facility cannot be a future date",IF('DO NOT USE_Contact Formulas'!A571,IF(ISBLANK('Captura de datos de CONTACTO'!L571),"Date last on school campus/facility is required","OK"),NA()))</f>
        <v>#N/A</v>
      </c>
      <c r="M571" s="41" t="e">
        <f ca="1">IF('Captura de datos de CONTACTO'!M571&gt;'DO NOT USE_School Picklist'!$C$3,"Last Exposure Date cannot be a future date",IF('DO NOT USE_Contact Formulas'!A571,IF(ISBLANK('Captura de datos de CONTACTO'!M571),"Last Exposure Date is required","OK"),NA()))</f>
        <v>#N/A</v>
      </c>
      <c r="N571" s="41" t="e">
        <f>IF(AND('DO NOT USE_Contact Formulas'!A571,ISBLANK('Captura de datos de CONTACTO'!N571)),"Specific Place in the Location is required",IF(ISBLANK('Captura de datos de CONTACTO'!N571),NA(),"OK"))</f>
        <v>#N/A</v>
      </c>
      <c r="O571" s="40" t="e">
        <f>IF(AND(NOT(ISBLANK('Captura de datos de CONTACTO'!O571)),ISNA(VLOOKUP('Captura de datos de CONTACTO'!O571,'DO NOT USE_School Picklist'!$L$3:$L$81,1,FALSE))),"Please select a value from the drop-down menu",IF('DO NOT USE_Contact Formulas'!A571,"OK",NA()))</f>
        <v>#N/A</v>
      </c>
      <c r="P571" s="40" t="e">
        <f>IF(AND(NOT(ISBLANK('Captura de datos de CONTACTO'!P571)),NOT(ISNUMBER(MATCH("*@*.?*",'Captura de datos de CONTACTO'!P571,0)))),"Email must be in a valid format",IF('DO NOT USE_Contact Formulas'!A571,"OK",NA()))</f>
        <v>#N/A</v>
      </c>
      <c r="Q571" s="40" t="e">
        <f>IF(LEN('Captura de datos de CONTACTO'!Q571)&gt;50,"Parent/Guardian Name must be less than 50 characters",IF('DO NOT USE_Contact Formulas'!A571,"OK",NA()))</f>
        <v>#N/A</v>
      </c>
      <c r="R571" s="40" t="e">
        <f>IF(NOT(ISBLANK('Captura de datos de CONTACTO'!R571)),IF(AND(ISNUMBER('Captura de datos de CONTACTO'!R571),LEFT('Captura de datos de CONTACTO'!R571,1)&lt;&gt;"1",LEN('Captura de datos de CONTACTO'!R571)=10),"OK","Phone number must be valid format"),IF('DO NOT USE_Contact Formulas'!A571,"OK",NA()))</f>
        <v>#N/A</v>
      </c>
      <c r="S571" s="40" t="e">
        <f>IF(AND(NOT(ISBLANK('Captura de datos de CONTACTO'!S571)),ISNA(VLOOKUP('Captura de datos de CONTACTO'!S571,'DO NOT USE_School Picklist'!$N$3:$N$63,1,FALSE))),"Please select a value from the drop-down menu",IF('DO NOT USE_Contact Formulas'!A571,"OK",NA()))</f>
        <v>#N/A</v>
      </c>
      <c r="T571" s="53" t="e">
        <f>IF(AND(NOT(ISBLANK('Captura de datos de CONTACTO'!T571)),ISNA(VLOOKUP('Captura de datos de CONTACTO'!T571,'DO NOT USE_School Picklist'!$I$3:$I$5,1,FALSE))),"Please select a value from the drop-down menu",IF('DO NOT USE_Contact Formulas'!A571,"OK",NA()))</f>
        <v>#N/A</v>
      </c>
      <c r="U571" s="40" t="e">
        <f>IF(AND(NOT(ISBLANK('Captura de datos de CONTACTO'!U571)),ISNA(VLOOKUP('Captura de datos de CONTACTO'!U571,'DO NOT USE_School Picklist'!$E$3:$E$10,1,FALSE))),"Please select a value from the drop-down menu",IF('DO NOT USE_Contact Formulas'!A571,"OK",NA()))</f>
        <v>#N/A</v>
      </c>
      <c r="V571" s="53" t="e">
        <f>IF(AND(NOT(ISBLANK('Captura de datos de CONTACTO'!V571)),ISNA(VLOOKUP('Captura de datos de CONTACTO'!V571,'DO NOT USE_School Picklist'!$W$3:$W$9,1,FALSE))),"Please select a value from the drop-down menu",IF('DO NOT USE_Contact Formulas'!A571,"OK",NA()))</f>
        <v>#N/A</v>
      </c>
      <c r="W571" s="53" t="e">
        <f>IF(AND(NOT(ISBLANK('Captura de datos de CONTACTO'!W571)),ISNA(VLOOKUP('Captura de datos de CONTACTO'!W571,'DO NOT USE_School Picklist'!$W$3:$W$9,1,FALSE))),"Please select a value from the drop-down menu",IF('DO NOT USE_Case Formulas'!A571,"OK",NA()))</f>
        <v>#N/A</v>
      </c>
      <c r="X571" s="40" t="e">
        <f>IF(AND(NOT(ISBLANK('Captura de datos de CONTACTO'!X571)),ISNA(VLOOKUP('Captura de datos de CONTACTO'!X571,'DO NOT USE_School Picklist'!$F$3:$F$16,1,FALSE))),"Please select a value from the drop-down menu",IF('DO NOT USE_Contact Formulas'!A571,"OK",NA()))</f>
        <v>#N/A</v>
      </c>
      <c r="Y571" s="40" t="e">
        <f>IF(LEN('Captura de datos de CONTACTO'!Y571)&gt;100,"Classroom(s) must be less than 100 characters",IF('DO NOT USE_Contact Formulas'!A571,"OK",NA()))</f>
        <v>#N/A</v>
      </c>
      <c r="Z571" s="40" t="e">
        <f>IF(AND(NOT(ISBLANK('Captura de datos de CONTACTO'!Z571)),ISNA(VLOOKUP('Captura de datos de CONTACTO'!Z571,'DO NOT USE_School Picklist'!$K$3:$K$6,1,FALSE))),"Please select a value from the drop-down menu",IF('DO NOT USE_Contact Formulas'!A571,"OK",NA()))</f>
        <v>#N/A</v>
      </c>
      <c r="AA571" s="40" t="e">
        <f>IF(AND(NOT(ISBLANK('Captura de datos de CONTACTO'!AA571)),ISNA(VLOOKUP('Captura de datos de CONTACTO'!AA571,'DO NOT USE_School Picklist'!$D$3:$D$5,1,FALSE))),"Please select a value from the drop-down menu",IF('DO NOT USE_Contact Formulas'!A571,"OK",NA()))</f>
        <v>#N/A</v>
      </c>
      <c r="AB571" s="40"/>
      <c r="AC571" s="40" t="e">
        <f>IF(AND(NOT(ISBLANK('Captura de datos de CONTACTO'!AC571)),ISNA(VLOOKUP('Captura de datos de CONTACTO'!AC571,'DO NOT USE_School Picklist'!$G$3:$G$5,1,FALSE))),"Please select a value from the drop-down menu",IF('DO NOT USE_Contact Formulas'!A571,"OK",NA()))</f>
        <v>#N/A</v>
      </c>
      <c r="AD571" s="40"/>
      <c r="AE571" s="40" t="e">
        <f>IF(AND(NOT(ISBLANK('Captura de datos de CONTACTO'!AE571)),ISNA(VLOOKUP('Captura de datos de CONTACTO'!AE571,'DO NOT USE_School Picklist'!$H$3:$H$4,1,FALSE))),"Please select a value from the drop-down menu",IF('DO NOT USE_Contact Formulas'!A571,"OK",NA()))</f>
        <v>#N/A</v>
      </c>
      <c r="AF571" s="40" t="e">
        <f ca="1">IF('Captura de datos de CONTACTO'!AF571&gt;'DO NOT USE_School Picklist'!$C$3,"Test Date cannot be a future date",IF('DO NOT USE_Contact Formulas'!A571,"OK",NA()))</f>
        <v>#N/A</v>
      </c>
      <c r="AG571" s="53" t="e">
        <f>IF(AND('DO NOT USE_Contact Formulas'!A571,ISBLANK('Captura de datos de CONTACTO'!AB571)),"Lab Result Test Result is required",IF(AND(NOT(ISBLANK('Captura de datos de CONTACTO'!AB571)),ISNA(VLOOKUP('Captura de datos de CONTACTO'!AB571,'DO NOT USE_School Picklist'!$Q$3:$Q$8,1,FALSE))),"Please select a value from the drop-down menu",IF('DO NOT USE_Contact Formulas'!A571,"OK",NA())))</f>
        <v>#N/A</v>
      </c>
    </row>
    <row r="572" spans="1:33" x14ac:dyDescent="0.3">
      <c r="A572" s="39" t="e">
        <f>IF('DO NOT USE_Contact Formulas'!A572,IF('DO NOT USE_Contact Formulas'!B572,"Not all required fields are completed","OK"),NA())</f>
        <v>#N/A</v>
      </c>
      <c r="B572" s="40" t="e">
        <f>IF(AND('DO NOT USE_Contact Formulas'!A572,ISBLANK('Captura de datos de CONTACTO'!B572)),"First Name is required",IF(NOT(ISBLANK('Captura de datos de CONTACTO'!B572)),"OK",NA()))</f>
        <v>#N/A</v>
      </c>
      <c r="C572" s="40" t="e">
        <f>IF(AND('DO NOT USE_Contact Formulas'!A572,ISBLANK('Captura de datos de CONTACTO'!C572)),"Last Name is required",IF(NOT(ISBLANK('Captura de datos de CONTACTO'!C572)),"OK",NA()))</f>
        <v>#N/A</v>
      </c>
      <c r="D572" s="40" t="e">
        <f>IF(AND('DO NOT USE_Contact Formulas'!A572,ISBLANK('Captura de datos de CONTACTO'!D572)),"Birthdate is required",IF(NOT(ISBLANK('Captura de datos de CONTACTO'!D572)),"OK",NA()))</f>
        <v>#N/A</v>
      </c>
      <c r="E572" s="40" t="e">
        <f>IF(AND('DO NOT USE_Contact Formulas'!A572,ISBLANK('Captura de datos de CONTACTO'!E572)),"Mobile Phone is required",IF(NOT(ISBLANK('Captura de datos de CONTACTO'!E572)),IF(AND(ISNUMBER(VALUE('Captura de datos de CONTACTO'!E572)),LEFT('Captura de datos de CONTACTO'!E572,1)&lt;&gt;"1",LEN('Captura de datos de CONTACTO'!E572)=10),"OK","Phone number must be valid format"),NA()))</f>
        <v>#N/A</v>
      </c>
      <c r="F572" s="40" t="e">
        <f>IF(LEN('Captura de datos de CONTACTO'!F572)&gt;255,"Home Street Address must be less than 255 characters",IF('DO NOT USE_Contact Formulas'!A572,"OK",NA()))</f>
        <v>#N/A</v>
      </c>
      <c r="G572" s="40" t="e">
        <f>IF(LEN('Captura de datos de CONTACTO'!G572)&gt;40,"City must be less than 40 characters",IF('DO NOT USE_Contact Formulas'!A572,"OK",NA()))</f>
        <v>#N/A</v>
      </c>
      <c r="H572" s="40" t="e">
        <f>IF(AND(NOT(ISBLANK('Captura de datos de CONTACTO'!H572)),ISNA(VLOOKUP('Captura de datos de CONTACTO'!H572,'DO NOT USE_School Picklist'!$P$3:$P$52,1,FALSE))),"Please select a value from the drop-down menu",IF('DO NOT USE_Contact Formulas'!A572,"OK",NA()))</f>
        <v>#N/A</v>
      </c>
      <c r="I572" s="40" t="e">
        <f>IF(AND('DO NOT USE_Contact Formulas'!A572,ISBLANK('Captura de datos de CONTACTO'!I572)),"Zip is required",IF(ISBLANK('Captura de datos de CONTACTO'!I572),NA(),"OK"))</f>
        <v>#N/A</v>
      </c>
      <c r="J572" s="40" t="e">
        <f>IF(AND('DO NOT USE_Contact Formulas'!A572,ISBLANK('Captura de datos de CONTACTO'!J572)),"Student or Staff? is required",IF(ISBLANK('Captura de datos de CONTACTO'!J572),NA(),IF(ISNA(VLOOKUP('Captura de datos de CONTACTO'!J572,'DO NOT USE_School Picklist'!$B$3:$B$6,1,FALSE)),"Please select a value from the drop-down menu","OK")))</f>
        <v>#N/A</v>
      </c>
      <c r="K572" s="40" t="e">
        <f>IF(AND('Captura de datos de CONTACTO'!J572='DO NOT USE_School Picklist'!$B$4,ISBLANK('Captura de datos de CONTACTO'!K572)),"Occupation/Job Title is required if Student or Staff? is Yes, staff/faculty or volunteer",IF('DO NOT USE_Contact Formulas'!A572,"OK",NA()))</f>
        <v>#N/A</v>
      </c>
      <c r="L572" s="40" t="e">
        <f ca="1">IF('Captura de datos de CONTACTO'!L572&gt;'DO NOT USE_School Picklist'!$C$3,"Date last on school campus/facility cannot be a future date",IF('DO NOT USE_Contact Formulas'!A572,IF(ISBLANK('Captura de datos de CONTACTO'!L572),"Date last on school campus/facility is required","OK"),NA()))</f>
        <v>#N/A</v>
      </c>
      <c r="M572" s="41" t="e">
        <f ca="1">IF('Captura de datos de CONTACTO'!M572&gt;'DO NOT USE_School Picklist'!$C$3,"Last Exposure Date cannot be a future date",IF('DO NOT USE_Contact Formulas'!A572,IF(ISBLANK('Captura de datos de CONTACTO'!M572),"Last Exposure Date is required","OK"),NA()))</f>
        <v>#N/A</v>
      </c>
      <c r="N572" s="41" t="e">
        <f>IF(AND('DO NOT USE_Contact Formulas'!A572,ISBLANK('Captura de datos de CONTACTO'!N572)),"Specific Place in the Location is required",IF(ISBLANK('Captura de datos de CONTACTO'!N572),NA(),"OK"))</f>
        <v>#N/A</v>
      </c>
      <c r="O572" s="40" t="e">
        <f>IF(AND(NOT(ISBLANK('Captura de datos de CONTACTO'!O572)),ISNA(VLOOKUP('Captura de datos de CONTACTO'!O572,'DO NOT USE_School Picklist'!$L$3:$L$81,1,FALSE))),"Please select a value from the drop-down menu",IF('DO NOT USE_Contact Formulas'!A572,"OK",NA()))</f>
        <v>#N/A</v>
      </c>
      <c r="P572" s="40" t="e">
        <f>IF(AND(NOT(ISBLANK('Captura de datos de CONTACTO'!P572)),NOT(ISNUMBER(MATCH("*@*.?*",'Captura de datos de CONTACTO'!P572,0)))),"Email must be in a valid format",IF('DO NOT USE_Contact Formulas'!A572,"OK",NA()))</f>
        <v>#N/A</v>
      </c>
      <c r="Q572" s="40" t="e">
        <f>IF(LEN('Captura de datos de CONTACTO'!Q572)&gt;50,"Parent/Guardian Name must be less than 50 characters",IF('DO NOT USE_Contact Formulas'!A572,"OK",NA()))</f>
        <v>#N/A</v>
      </c>
      <c r="R572" s="40" t="e">
        <f>IF(NOT(ISBLANK('Captura de datos de CONTACTO'!R572)),IF(AND(ISNUMBER('Captura de datos de CONTACTO'!R572),LEFT('Captura de datos de CONTACTO'!R572,1)&lt;&gt;"1",LEN('Captura de datos de CONTACTO'!R572)=10),"OK","Phone number must be valid format"),IF('DO NOT USE_Contact Formulas'!A572,"OK",NA()))</f>
        <v>#N/A</v>
      </c>
      <c r="S572" s="40" t="e">
        <f>IF(AND(NOT(ISBLANK('Captura de datos de CONTACTO'!S572)),ISNA(VLOOKUP('Captura de datos de CONTACTO'!S572,'DO NOT USE_School Picklist'!$N$3:$N$63,1,FALSE))),"Please select a value from the drop-down menu",IF('DO NOT USE_Contact Formulas'!A572,"OK",NA()))</f>
        <v>#N/A</v>
      </c>
      <c r="T572" s="53" t="e">
        <f>IF(AND(NOT(ISBLANK('Captura de datos de CONTACTO'!T572)),ISNA(VLOOKUP('Captura de datos de CONTACTO'!T572,'DO NOT USE_School Picklist'!$I$3:$I$5,1,FALSE))),"Please select a value from the drop-down menu",IF('DO NOT USE_Contact Formulas'!A572,"OK",NA()))</f>
        <v>#N/A</v>
      </c>
      <c r="U572" s="40" t="e">
        <f>IF(AND(NOT(ISBLANK('Captura de datos de CONTACTO'!U572)),ISNA(VLOOKUP('Captura de datos de CONTACTO'!U572,'DO NOT USE_School Picklist'!$E$3:$E$10,1,FALSE))),"Please select a value from the drop-down menu",IF('DO NOT USE_Contact Formulas'!A572,"OK",NA()))</f>
        <v>#N/A</v>
      </c>
      <c r="V572" s="53" t="e">
        <f>IF(AND(NOT(ISBLANK('Captura de datos de CONTACTO'!V572)),ISNA(VLOOKUP('Captura de datos de CONTACTO'!V572,'DO NOT USE_School Picklist'!$W$3:$W$9,1,FALSE))),"Please select a value from the drop-down menu",IF('DO NOT USE_Contact Formulas'!A572,"OK",NA()))</f>
        <v>#N/A</v>
      </c>
      <c r="W572" s="53" t="e">
        <f>IF(AND(NOT(ISBLANK('Captura de datos de CONTACTO'!W572)),ISNA(VLOOKUP('Captura de datos de CONTACTO'!W572,'DO NOT USE_School Picklist'!$W$3:$W$9,1,FALSE))),"Please select a value from the drop-down menu",IF('DO NOT USE_Case Formulas'!A572,"OK",NA()))</f>
        <v>#N/A</v>
      </c>
      <c r="X572" s="40" t="e">
        <f>IF(AND(NOT(ISBLANK('Captura de datos de CONTACTO'!X572)),ISNA(VLOOKUP('Captura de datos de CONTACTO'!X572,'DO NOT USE_School Picklist'!$F$3:$F$16,1,FALSE))),"Please select a value from the drop-down menu",IF('DO NOT USE_Contact Formulas'!A572,"OK",NA()))</f>
        <v>#N/A</v>
      </c>
      <c r="Y572" s="40" t="e">
        <f>IF(LEN('Captura de datos de CONTACTO'!Y572)&gt;100,"Classroom(s) must be less than 100 characters",IF('DO NOT USE_Contact Formulas'!A572,"OK",NA()))</f>
        <v>#N/A</v>
      </c>
      <c r="Z572" s="40" t="e">
        <f>IF(AND(NOT(ISBLANK('Captura de datos de CONTACTO'!Z572)),ISNA(VLOOKUP('Captura de datos de CONTACTO'!Z572,'DO NOT USE_School Picklist'!$K$3:$K$6,1,FALSE))),"Please select a value from the drop-down menu",IF('DO NOT USE_Contact Formulas'!A572,"OK",NA()))</f>
        <v>#N/A</v>
      </c>
      <c r="AA572" s="40" t="e">
        <f>IF(AND(NOT(ISBLANK('Captura de datos de CONTACTO'!AA572)),ISNA(VLOOKUP('Captura de datos de CONTACTO'!AA572,'DO NOT USE_School Picklist'!$D$3:$D$5,1,FALSE))),"Please select a value from the drop-down menu",IF('DO NOT USE_Contact Formulas'!A572,"OK",NA()))</f>
        <v>#N/A</v>
      </c>
      <c r="AB572" s="40"/>
      <c r="AC572" s="40" t="e">
        <f>IF(AND(NOT(ISBLANK('Captura de datos de CONTACTO'!AC572)),ISNA(VLOOKUP('Captura de datos de CONTACTO'!AC572,'DO NOT USE_School Picklist'!$G$3:$G$5,1,FALSE))),"Please select a value from the drop-down menu",IF('DO NOT USE_Contact Formulas'!A572,"OK",NA()))</f>
        <v>#N/A</v>
      </c>
      <c r="AD572" s="40"/>
      <c r="AE572" s="40" t="e">
        <f>IF(AND(NOT(ISBLANK('Captura de datos de CONTACTO'!AE572)),ISNA(VLOOKUP('Captura de datos de CONTACTO'!AE572,'DO NOT USE_School Picklist'!$H$3:$H$4,1,FALSE))),"Please select a value from the drop-down menu",IF('DO NOT USE_Contact Formulas'!A572,"OK",NA()))</f>
        <v>#N/A</v>
      </c>
      <c r="AF572" s="40" t="e">
        <f ca="1">IF('Captura de datos de CONTACTO'!AF572&gt;'DO NOT USE_School Picklist'!$C$3,"Test Date cannot be a future date",IF('DO NOT USE_Contact Formulas'!A572,"OK",NA()))</f>
        <v>#N/A</v>
      </c>
      <c r="AG572" s="53" t="e">
        <f>IF(AND('DO NOT USE_Contact Formulas'!A572,ISBLANK('Captura de datos de CONTACTO'!AB572)),"Lab Result Test Result is required",IF(AND(NOT(ISBLANK('Captura de datos de CONTACTO'!AB572)),ISNA(VLOOKUP('Captura de datos de CONTACTO'!AB572,'DO NOT USE_School Picklist'!$Q$3:$Q$8,1,FALSE))),"Please select a value from the drop-down menu",IF('DO NOT USE_Contact Formulas'!A572,"OK",NA())))</f>
        <v>#N/A</v>
      </c>
    </row>
    <row r="573" spans="1:33" x14ac:dyDescent="0.3">
      <c r="A573" s="39" t="e">
        <f>IF('DO NOT USE_Contact Formulas'!A573,IF('DO NOT USE_Contact Formulas'!B573,"Not all required fields are completed","OK"),NA())</f>
        <v>#N/A</v>
      </c>
      <c r="B573" s="40" t="e">
        <f>IF(AND('DO NOT USE_Contact Formulas'!A573,ISBLANK('Captura de datos de CONTACTO'!B573)),"First Name is required",IF(NOT(ISBLANK('Captura de datos de CONTACTO'!B573)),"OK",NA()))</f>
        <v>#N/A</v>
      </c>
      <c r="C573" s="40" t="e">
        <f>IF(AND('DO NOT USE_Contact Formulas'!A573,ISBLANK('Captura de datos de CONTACTO'!C573)),"Last Name is required",IF(NOT(ISBLANK('Captura de datos de CONTACTO'!C573)),"OK",NA()))</f>
        <v>#N/A</v>
      </c>
      <c r="D573" s="40" t="e">
        <f>IF(AND('DO NOT USE_Contact Formulas'!A573,ISBLANK('Captura de datos de CONTACTO'!D573)),"Birthdate is required",IF(NOT(ISBLANK('Captura de datos de CONTACTO'!D573)),"OK",NA()))</f>
        <v>#N/A</v>
      </c>
      <c r="E573" s="40" t="e">
        <f>IF(AND('DO NOT USE_Contact Formulas'!A573,ISBLANK('Captura de datos de CONTACTO'!E573)),"Mobile Phone is required",IF(NOT(ISBLANK('Captura de datos de CONTACTO'!E573)),IF(AND(ISNUMBER(VALUE('Captura de datos de CONTACTO'!E573)),LEFT('Captura de datos de CONTACTO'!E573,1)&lt;&gt;"1",LEN('Captura de datos de CONTACTO'!E573)=10),"OK","Phone number must be valid format"),NA()))</f>
        <v>#N/A</v>
      </c>
      <c r="F573" s="40" t="e">
        <f>IF(LEN('Captura de datos de CONTACTO'!F573)&gt;255,"Home Street Address must be less than 255 characters",IF('DO NOT USE_Contact Formulas'!A573,"OK",NA()))</f>
        <v>#N/A</v>
      </c>
      <c r="G573" s="40" t="e">
        <f>IF(LEN('Captura de datos de CONTACTO'!G573)&gt;40,"City must be less than 40 characters",IF('DO NOT USE_Contact Formulas'!A573,"OK",NA()))</f>
        <v>#N/A</v>
      </c>
      <c r="H573" s="40" t="e">
        <f>IF(AND(NOT(ISBLANK('Captura de datos de CONTACTO'!H573)),ISNA(VLOOKUP('Captura de datos de CONTACTO'!H573,'DO NOT USE_School Picklist'!$P$3:$P$52,1,FALSE))),"Please select a value from the drop-down menu",IF('DO NOT USE_Contact Formulas'!A573,"OK",NA()))</f>
        <v>#N/A</v>
      </c>
      <c r="I573" s="40" t="e">
        <f>IF(AND('DO NOT USE_Contact Formulas'!A573,ISBLANK('Captura de datos de CONTACTO'!I573)),"Zip is required",IF(ISBLANK('Captura de datos de CONTACTO'!I573),NA(),"OK"))</f>
        <v>#N/A</v>
      </c>
      <c r="J573" s="40" t="e">
        <f>IF(AND('DO NOT USE_Contact Formulas'!A573,ISBLANK('Captura de datos de CONTACTO'!J573)),"Student or Staff? is required",IF(ISBLANK('Captura de datos de CONTACTO'!J573),NA(),IF(ISNA(VLOOKUP('Captura de datos de CONTACTO'!J573,'DO NOT USE_School Picklist'!$B$3:$B$6,1,FALSE)),"Please select a value from the drop-down menu","OK")))</f>
        <v>#N/A</v>
      </c>
      <c r="K573" s="40" t="e">
        <f>IF(AND('Captura de datos de CONTACTO'!J573='DO NOT USE_School Picklist'!$B$4,ISBLANK('Captura de datos de CONTACTO'!K573)),"Occupation/Job Title is required if Student or Staff? is Yes, staff/faculty or volunteer",IF('DO NOT USE_Contact Formulas'!A573,"OK",NA()))</f>
        <v>#N/A</v>
      </c>
      <c r="L573" s="40" t="e">
        <f ca="1">IF('Captura de datos de CONTACTO'!L573&gt;'DO NOT USE_School Picklist'!$C$3,"Date last on school campus/facility cannot be a future date",IF('DO NOT USE_Contact Formulas'!A573,IF(ISBLANK('Captura de datos de CONTACTO'!L573),"Date last on school campus/facility is required","OK"),NA()))</f>
        <v>#N/A</v>
      </c>
      <c r="M573" s="41" t="e">
        <f ca="1">IF('Captura de datos de CONTACTO'!M573&gt;'DO NOT USE_School Picklist'!$C$3,"Last Exposure Date cannot be a future date",IF('DO NOT USE_Contact Formulas'!A573,IF(ISBLANK('Captura de datos de CONTACTO'!M573),"Last Exposure Date is required","OK"),NA()))</f>
        <v>#N/A</v>
      </c>
      <c r="N573" s="41" t="e">
        <f>IF(AND('DO NOT USE_Contact Formulas'!A573,ISBLANK('Captura de datos de CONTACTO'!N573)),"Specific Place in the Location is required",IF(ISBLANK('Captura de datos de CONTACTO'!N573),NA(),"OK"))</f>
        <v>#N/A</v>
      </c>
      <c r="O573" s="40" t="e">
        <f>IF(AND(NOT(ISBLANK('Captura de datos de CONTACTO'!O573)),ISNA(VLOOKUP('Captura de datos de CONTACTO'!O573,'DO NOT USE_School Picklist'!$L$3:$L$81,1,FALSE))),"Please select a value from the drop-down menu",IF('DO NOT USE_Contact Formulas'!A573,"OK",NA()))</f>
        <v>#N/A</v>
      </c>
      <c r="P573" s="40" t="e">
        <f>IF(AND(NOT(ISBLANK('Captura de datos de CONTACTO'!P573)),NOT(ISNUMBER(MATCH("*@*.?*",'Captura de datos de CONTACTO'!P573,0)))),"Email must be in a valid format",IF('DO NOT USE_Contact Formulas'!A573,"OK",NA()))</f>
        <v>#N/A</v>
      </c>
      <c r="Q573" s="40" t="e">
        <f>IF(LEN('Captura de datos de CONTACTO'!Q573)&gt;50,"Parent/Guardian Name must be less than 50 characters",IF('DO NOT USE_Contact Formulas'!A573,"OK",NA()))</f>
        <v>#N/A</v>
      </c>
      <c r="R573" s="40" t="e">
        <f>IF(NOT(ISBLANK('Captura de datos de CONTACTO'!R573)),IF(AND(ISNUMBER('Captura de datos de CONTACTO'!R573),LEFT('Captura de datos de CONTACTO'!R573,1)&lt;&gt;"1",LEN('Captura de datos de CONTACTO'!R573)=10),"OK","Phone number must be valid format"),IF('DO NOT USE_Contact Formulas'!A573,"OK",NA()))</f>
        <v>#N/A</v>
      </c>
      <c r="S573" s="40" t="e">
        <f>IF(AND(NOT(ISBLANK('Captura de datos de CONTACTO'!S573)),ISNA(VLOOKUP('Captura de datos de CONTACTO'!S573,'DO NOT USE_School Picklist'!$N$3:$N$63,1,FALSE))),"Please select a value from the drop-down menu",IF('DO NOT USE_Contact Formulas'!A573,"OK",NA()))</f>
        <v>#N/A</v>
      </c>
      <c r="T573" s="53" t="e">
        <f>IF(AND(NOT(ISBLANK('Captura de datos de CONTACTO'!T573)),ISNA(VLOOKUP('Captura de datos de CONTACTO'!T573,'DO NOT USE_School Picklist'!$I$3:$I$5,1,FALSE))),"Please select a value from the drop-down menu",IF('DO NOT USE_Contact Formulas'!A573,"OK",NA()))</f>
        <v>#N/A</v>
      </c>
      <c r="U573" s="40" t="e">
        <f>IF(AND(NOT(ISBLANK('Captura de datos de CONTACTO'!U573)),ISNA(VLOOKUP('Captura de datos de CONTACTO'!U573,'DO NOT USE_School Picklist'!$E$3:$E$10,1,FALSE))),"Please select a value from the drop-down menu",IF('DO NOT USE_Contact Formulas'!A573,"OK",NA()))</f>
        <v>#N/A</v>
      </c>
      <c r="V573" s="53" t="e">
        <f>IF(AND(NOT(ISBLANK('Captura de datos de CONTACTO'!V573)),ISNA(VLOOKUP('Captura de datos de CONTACTO'!V573,'DO NOT USE_School Picklist'!$W$3:$W$9,1,FALSE))),"Please select a value from the drop-down menu",IF('DO NOT USE_Contact Formulas'!A573,"OK",NA()))</f>
        <v>#N/A</v>
      </c>
      <c r="W573" s="53" t="e">
        <f>IF(AND(NOT(ISBLANK('Captura de datos de CONTACTO'!W573)),ISNA(VLOOKUP('Captura de datos de CONTACTO'!W573,'DO NOT USE_School Picklist'!$W$3:$W$9,1,FALSE))),"Please select a value from the drop-down menu",IF('DO NOT USE_Case Formulas'!A573,"OK",NA()))</f>
        <v>#N/A</v>
      </c>
      <c r="X573" s="40" t="e">
        <f>IF(AND(NOT(ISBLANK('Captura de datos de CONTACTO'!X573)),ISNA(VLOOKUP('Captura de datos de CONTACTO'!X573,'DO NOT USE_School Picklist'!$F$3:$F$16,1,FALSE))),"Please select a value from the drop-down menu",IF('DO NOT USE_Contact Formulas'!A573,"OK",NA()))</f>
        <v>#N/A</v>
      </c>
      <c r="Y573" s="40" t="e">
        <f>IF(LEN('Captura de datos de CONTACTO'!Y573)&gt;100,"Classroom(s) must be less than 100 characters",IF('DO NOT USE_Contact Formulas'!A573,"OK",NA()))</f>
        <v>#N/A</v>
      </c>
      <c r="Z573" s="40" t="e">
        <f>IF(AND(NOT(ISBLANK('Captura de datos de CONTACTO'!Z573)),ISNA(VLOOKUP('Captura de datos de CONTACTO'!Z573,'DO NOT USE_School Picklist'!$K$3:$K$6,1,FALSE))),"Please select a value from the drop-down menu",IF('DO NOT USE_Contact Formulas'!A573,"OK",NA()))</f>
        <v>#N/A</v>
      </c>
      <c r="AA573" s="40" t="e">
        <f>IF(AND(NOT(ISBLANK('Captura de datos de CONTACTO'!AA573)),ISNA(VLOOKUP('Captura de datos de CONTACTO'!AA573,'DO NOT USE_School Picklist'!$D$3:$D$5,1,FALSE))),"Please select a value from the drop-down menu",IF('DO NOT USE_Contact Formulas'!A573,"OK",NA()))</f>
        <v>#N/A</v>
      </c>
      <c r="AB573" s="40"/>
      <c r="AC573" s="40" t="e">
        <f>IF(AND(NOT(ISBLANK('Captura de datos de CONTACTO'!AC573)),ISNA(VLOOKUP('Captura de datos de CONTACTO'!AC573,'DO NOT USE_School Picklist'!$G$3:$G$5,1,FALSE))),"Please select a value from the drop-down menu",IF('DO NOT USE_Contact Formulas'!A573,"OK",NA()))</f>
        <v>#N/A</v>
      </c>
      <c r="AD573" s="40"/>
      <c r="AE573" s="40" t="e">
        <f>IF(AND(NOT(ISBLANK('Captura de datos de CONTACTO'!AE573)),ISNA(VLOOKUP('Captura de datos de CONTACTO'!AE573,'DO NOT USE_School Picklist'!$H$3:$H$4,1,FALSE))),"Please select a value from the drop-down menu",IF('DO NOT USE_Contact Formulas'!A573,"OK",NA()))</f>
        <v>#N/A</v>
      </c>
      <c r="AF573" s="40" t="e">
        <f ca="1">IF('Captura de datos de CONTACTO'!AF573&gt;'DO NOT USE_School Picklist'!$C$3,"Test Date cannot be a future date",IF('DO NOT USE_Contact Formulas'!A573,"OK",NA()))</f>
        <v>#N/A</v>
      </c>
      <c r="AG573" s="53" t="e">
        <f>IF(AND('DO NOT USE_Contact Formulas'!A573,ISBLANK('Captura de datos de CONTACTO'!AB573)),"Lab Result Test Result is required",IF(AND(NOT(ISBLANK('Captura de datos de CONTACTO'!AB573)),ISNA(VLOOKUP('Captura de datos de CONTACTO'!AB573,'DO NOT USE_School Picklist'!$Q$3:$Q$8,1,FALSE))),"Please select a value from the drop-down menu",IF('DO NOT USE_Contact Formulas'!A573,"OK",NA())))</f>
        <v>#N/A</v>
      </c>
    </row>
    <row r="574" spans="1:33" x14ac:dyDescent="0.3">
      <c r="A574" s="39" t="e">
        <f>IF('DO NOT USE_Contact Formulas'!A574,IF('DO NOT USE_Contact Formulas'!B574,"Not all required fields are completed","OK"),NA())</f>
        <v>#N/A</v>
      </c>
      <c r="B574" s="40" t="e">
        <f>IF(AND('DO NOT USE_Contact Formulas'!A574,ISBLANK('Captura de datos de CONTACTO'!B574)),"First Name is required",IF(NOT(ISBLANK('Captura de datos de CONTACTO'!B574)),"OK",NA()))</f>
        <v>#N/A</v>
      </c>
      <c r="C574" s="40" t="e">
        <f>IF(AND('DO NOT USE_Contact Formulas'!A574,ISBLANK('Captura de datos de CONTACTO'!C574)),"Last Name is required",IF(NOT(ISBLANK('Captura de datos de CONTACTO'!C574)),"OK",NA()))</f>
        <v>#N/A</v>
      </c>
      <c r="D574" s="40" t="e">
        <f>IF(AND('DO NOT USE_Contact Formulas'!A574,ISBLANK('Captura de datos de CONTACTO'!D574)),"Birthdate is required",IF(NOT(ISBLANK('Captura de datos de CONTACTO'!D574)),"OK",NA()))</f>
        <v>#N/A</v>
      </c>
      <c r="E574" s="40" t="e">
        <f>IF(AND('DO NOT USE_Contact Formulas'!A574,ISBLANK('Captura de datos de CONTACTO'!E574)),"Mobile Phone is required",IF(NOT(ISBLANK('Captura de datos de CONTACTO'!E574)),IF(AND(ISNUMBER(VALUE('Captura de datos de CONTACTO'!E574)),LEFT('Captura de datos de CONTACTO'!E574,1)&lt;&gt;"1",LEN('Captura de datos de CONTACTO'!E574)=10),"OK","Phone number must be valid format"),NA()))</f>
        <v>#N/A</v>
      </c>
      <c r="F574" s="40" t="e">
        <f>IF(LEN('Captura de datos de CONTACTO'!F574)&gt;255,"Home Street Address must be less than 255 characters",IF('DO NOT USE_Contact Formulas'!A574,"OK",NA()))</f>
        <v>#N/A</v>
      </c>
      <c r="G574" s="40" t="e">
        <f>IF(LEN('Captura de datos de CONTACTO'!G574)&gt;40,"City must be less than 40 characters",IF('DO NOT USE_Contact Formulas'!A574,"OK",NA()))</f>
        <v>#N/A</v>
      </c>
      <c r="H574" s="40" t="e">
        <f>IF(AND(NOT(ISBLANK('Captura de datos de CONTACTO'!H574)),ISNA(VLOOKUP('Captura de datos de CONTACTO'!H574,'DO NOT USE_School Picklist'!$P$3:$P$52,1,FALSE))),"Please select a value from the drop-down menu",IF('DO NOT USE_Contact Formulas'!A574,"OK",NA()))</f>
        <v>#N/A</v>
      </c>
      <c r="I574" s="40" t="e">
        <f>IF(AND('DO NOT USE_Contact Formulas'!A574,ISBLANK('Captura de datos de CONTACTO'!I574)),"Zip is required",IF(ISBLANK('Captura de datos de CONTACTO'!I574),NA(),"OK"))</f>
        <v>#N/A</v>
      </c>
      <c r="J574" s="40" t="e">
        <f>IF(AND('DO NOT USE_Contact Formulas'!A574,ISBLANK('Captura de datos de CONTACTO'!J574)),"Student or Staff? is required",IF(ISBLANK('Captura de datos de CONTACTO'!J574),NA(),IF(ISNA(VLOOKUP('Captura de datos de CONTACTO'!J574,'DO NOT USE_School Picklist'!$B$3:$B$6,1,FALSE)),"Please select a value from the drop-down menu","OK")))</f>
        <v>#N/A</v>
      </c>
      <c r="K574" s="40" t="e">
        <f>IF(AND('Captura de datos de CONTACTO'!J574='DO NOT USE_School Picklist'!$B$4,ISBLANK('Captura de datos de CONTACTO'!K574)),"Occupation/Job Title is required if Student or Staff? is Yes, staff/faculty or volunteer",IF('DO NOT USE_Contact Formulas'!A574,"OK",NA()))</f>
        <v>#N/A</v>
      </c>
      <c r="L574" s="40" t="e">
        <f ca="1">IF('Captura de datos de CONTACTO'!L574&gt;'DO NOT USE_School Picklist'!$C$3,"Date last on school campus/facility cannot be a future date",IF('DO NOT USE_Contact Formulas'!A574,IF(ISBLANK('Captura de datos de CONTACTO'!L574),"Date last on school campus/facility is required","OK"),NA()))</f>
        <v>#N/A</v>
      </c>
      <c r="M574" s="41" t="e">
        <f ca="1">IF('Captura de datos de CONTACTO'!M574&gt;'DO NOT USE_School Picklist'!$C$3,"Last Exposure Date cannot be a future date",IF('DO NOT USE_Contact Formulas'!A574,IF(ISBLANK('Captura de datos de CONTACTO'!M574),"Last Exposure Date is required","OK"),NA()))</f>
        <v>#N/A</v>
      </c>
      <c r="N574" s="41" t="e">
        <f>IF(AND('DO NOT USE_Contact Formulas'!A574,ISBLANK('Captura de datos de CONTACTO'!N574)),"Specific Place in the Location is required",IF(ISBLANK('Captura de datos de CONTACTO'!N574),NA(),"OK"))</f>
        <v>#N/A</v>
      </c>
      <c r="O574" s="40" t="e">
        <f>IF(AND(NOT(ISBLANK('Captura de datos de CONTACTO'!O574)),ISNA(VLOOKUP('Captura de datos de CONTACTO'!O574,'DO NOT USE_School Picklist'!$L$3:$L$81,1,FALSE))),"Please select a value from the drop-down menu",IF('DO NOT USE_Contact Formulas'!A574,"OK",NA()))</f>
        <v>#N/A</v>
      </c>
      <c r="P574" s="40" t="e">
        <f>IF(AND(NOT(ISBLANK('Captura de datos de CONTACTO'!P574)),NOT(ISNUMBER(MATCH("*@*.?*",'Captura de datos de CONTACTO'!P574,0)))),"Email must be in a valid format",IF('DO NOT USE_Contact Formulas'!A574,"OK",NA()))</f>
        <v>#N/A</v>
      </c>
      <c r="Q574" s="40" t="e">
        <f>IF(LEN('Captura de datos de CONTACTO'!Q574)&gt;50,"Parent/Guardian Name must be less than 50 characters",IF('DO NOT USE_Contact Formulas'!A574,"OK",NA()))</f>
        <v>#N/A</v>
      </c>
      <c r="R574" s="40" t="e">
        <f>IF(NOT(ISBLANK('Captura de datos de CONTACTO'!R574)),IF(AND(ISNUMBER('Captura de datos de CONTACTO'!R574),LEFT('Captura de datos de CONTACTO'!R574,1)&lt;&gt;"1",LEN('Captura de datos de CONTACTO'!R574)=10),"OK","Phone number must be valid format"),IF('DO NOT USE_Contact Formulas'!A574,"OK",NA()))</f>
        <v>#N/A</v>
      </c>
      <c r="S574" s="40" t="e">
        <f>IF(AND(NOT(ISBLANK('Captura de datos de CONTACTO'!S574)),ISNA(VLOOKUP('Captura de datos de CONTACTO'!S574,'DO NOT USE_School Picklist'!$N$3:$N$63,1,FALSE))),"Please select a value from the drop-down menu",IF('DO NOT USE_Contact Formulas'!A574,"OK",NA()))</f>
        <v>#N/A</v>
      </c>
      <c r="T574" s="53" t="e">
        <f>IF(AND(NOT(ISBLANK('Captura de datos de CONTACTO'!T574)),ISNA(VLOOKUP('Captura de datos de CONTACTO'!T574,'DO NOT USE_School Picklist'!$I$3:$I$5,1,FALSE))),"Please select a value from the drop-down menu",IF('DO NOT USE_Contact Formulas'!A574,"OK",NA()))</f>
        <v>#N/A</v>
      </c>
      <c r="U574" s="40" t="e">
        <f>IF(AND(NOT(ISBLANK('Captura de datos de CONTACTO'!U574)),ISNA(VLOOKUP('Captura de datos de CONTACTO'!U574,'DO NOT USE_School Picklist'!$E$3:$E$10,1,FALSE))),"Please select a value from the drop-down menu",IF('DO NOT USE_Contact Formulas'!A574,"OK",NA()))</f>
        <v>#N/A</v>
      </c>
      <c r="V574" s="53" t="e">
        <f>IF(AND(NOT(ISBLANK('Captura de datos de CONTACTO'!V574)),ISNA(VLOOKUP('Captura de datos de CONTACTO'!V574,'DO NOT USE_School Picklist'!$W$3:$W$9,1,FALSE))),"Please select a value from the drop-down menu",IF('DO NOT USE_Contact Formulas'!A574,"OK",NA()))</f>
        <v>#N/A</v>
      </c>
      <c r="W574" s="53" t="e">
        <f>IF(AND(NOT(ISBLANK('Captura de datos de CONTACTO'!W574)),ISNA(VLOOKUP('Captura de datos de CONTACTO'!W574,'DO NOT USE_School Picklist'!$W$3:$W$9,1,FALSE))),"Please select a value from the drop-down menu",IF('DO NOT USE_Case Formulas'!A574,"OK",NA()))</f>
        <v>#N/A</v>
      </c>
      <c r="X574" s="40" t="e">
        <f>IF(AND(NOT(ISBLANK('Captura de datos de CONTACTO'!X574)),ISNA(VLOOKUP('Captura de datos de CONTACTO'!X574,'DO NOT USE_School Picklist'!$F$3:$F$16,1,FALSE))),"Please select a value from the drop-down menu",IF('DO NOT USE_Contact Formulas'!A574,"OK",NA()))</f>
        <v>#N/A</v>
      </c>
      <c r="Y574" s="40" t="e">
        <f>IF(LEN('Captura de datos de CONTACTO'!Y574)&gt;100,"Classroom(s) must be less than 100 characters",IF('DO NOT USE_Contact Formulas'!A574,"OK",NA()))</f>
        <v>#N/A</v>
      </c>
      <c r="Z574" s="40" t="e">
        <f>IF(AND(NOT(ISBLANK('Captura de datos de CONTACTO'!Z574)),ISNA(VLOOKUP('Captura de datos de CONTACTO'!Z574,'DO NOT USE_School Picklist'!$K$3:$K$6,1,FALSE))),"Please select a value from the drop-down menu",IF('DO NOT USE_Contact Formulas'!A574,"OK",NA()))</f>
        <v>#N/A</v>
      </c>
      <c r="AA574" s="40" t="e">
        <f>IF(AND(NOT(ISBLANK('Captura de datos de CONTACTO'!AA574)),ISNA(VLOOKUP('Captura de datos de CONTACTO'!AA574,'DO NOT USE_School Picklist'!$D$3:$D$5,1,FALSE))),"Please select a value from the drop-down menu",IF('DO NOT USE_Contact Formulas'!A574,"OK",NA()))</f>
        <v>#N/A</v>
      </c>
      <c r="AB574" s="40"/>
      <c r="AC574" s="40" t="e">
        <f>IF(AND(NOT(ISBLANK('Captura de datos de CONTACTO'!AC574)),ISNA(VLOOKUP('Captura de datos de CONTACTO'!AC574,'DO NOT USE_School Picklist'!$G$3:$G$5,1,FALSE))),"Please select a value from the drop-down menu",IF('DO NOT USE_Contact Formulas'!A574,"OK",NA()))</f>
        <v>#N/A</v>
      </c>
      <c r="AD574" s="40"/>
      <c r="AE574" s="40" t="e">
        <f>IF(AND(NOT(ISBLANK('Captura de datos de CONTACTO'!AE574)),ISNA(VLOOKUP('Captura de datos de CONTACTO'!AE574,'DO NOT USE_School Picklist'!$H$3:$H$4,1,FALSE))),"Please select a value from the drop-down menu",IF('DO NOT USE_Contact Formulas'!A574,"OK",NA()))</f>
        <v>#N/A</v>
      </c>
      <c r="AF574" s="40" t="e">
        <f ca="1">IF('Captura de datos de CONTACTO'!AF574&gt;'DO NOT USE_School Picklist'!$C$3,"Test Date cannot be a future date",IF('DO NOT USE_Contact Formulas'!A574,"OK",NA()))</f>
        <v>#N/A</v>
      </c>
      <c r="AG574" s="53" t="e">
        <f>IF(AND('DO NOT USE_Contact Formulas'!A574,ISBLANK('Captura de datos de CONTACTO'!AB574)),"Lab Result Test Result is required",IF(AND(NOT(ISBLANK('Captura de datos de CONTACTO'!AB574)),ISNA(VLOOKUP('Captura de datos de CONTACTO'!AB574,'DO NOT USE_School Picklist'!$Q$3:$Q$8,1,FALSE))),"Please select a value from the drop-down menu",IF('DO NOT USE_Contact Formulas'!A574,"OK",NA())))</f>
        <v>#N/A</v>
      </c>
    </row>
    <row r="575" spans="1:33" x14ac:dyDescent="0.3">
      <c r="A575" s="39" t="e">
        <f>IF('DO NOT USE_Contact Formulas'!A575,IF('DO NOT USE_Contact Formulas'!B575,"Not all required fields are completed","OK"),NA())</f>
        <v>#N/A</v>
      </c>
      <c r="B575" s="40" t="e">
        <f>IF(AND('DO NOT USE_Contact Formulas'!A575,ISBLANK('Captura de datos de CONTACTO'!B575)),"First Name is required",IF(NOT(ISBLANK('Captura de datos de CONTACTO'!B575)),"OK",NA()))</f>
        <v>#N/A</v>
      </c>
      <c r="C575" s="40" t="e">
        <f>IF(AND('DO NOT USE_Contact Formulas'!A575,ISBLANK('Captura de datos de CONTACTO'!C575)),"Last Name is required",IF(NOT(ISBLANK('Captura de datos de CONTACTO'!C575)),"OK",NA()))</f>
        <v>#N/A</v>
      </c>
      <c r="D575" s="40" t="e">
        <f>IF(AND('DO NOT USE_Contact Formulas'!A575,ISBLANK('Captura de datos de CONTACTO'!D575)),"Birthdate is required",IF(NOT(ISBLANK('Captura de datos de CONTACTO'!D575)),"OK",NA()))</f>
        <v>#N/A</v>
      </c>
      <c r="E575" s="40" t="e">
        <f>IF(AND('DO NOT USE_Contact Formulas'!A575,ISBLANK('Captura de datos de CONTACTO'!E575)),"Mobile Phone is required",IF(NOT(ISBLANK('Captura de datos de CONTACTO'!E575)),IF(AND(ISNUMBER(VALUE('Captura de datos de CONTACTO'!E575)),LEFT('Captura de datos de CONTACTO'!E575,1)&lt;&gt;"1",LEN('Captura de datos de CONTACTO'!E575)=10),"OK","Phone number must be valid format"),NA()))</f>
        <v>#N/A</v>
      </c>
      <c r="F575" s="40" t="e">
        <f>IF(LEN('Captura de datos de CONTACTO'!F575)&gt;255,"Home Street Address must be less than 255 characters",IF('DO NOT USE_Contact Formulas'!A575,"OK",NA()))</f>
        <v>#N/A</v>
      </c>
      <c r="G575" s="40" t="e">
        <f>IF(LEN('Captura de datos de CONTACTO'!G575)&gt;40,"City must be less than 40 characters",IF('DO NOT USE_Contact Formulas'!A575,"OK",NA()))</f>
        <v>#N/A</v>
      </c>
      <c r="H575" s="40" t="e">
        <f>IF(AND(NOT(ISBLANK('Captura de datos de CONTACTO'!H575)),ISNA(VLOOKUP('Captura de datos de CONTACTO'!H575,'DO NOT USE_School Picklist'!$P$3:$P$52,1,FALSE))),"Please select a value from the drop-down menu",IF('DO NOT USE_Contact Formulas'!A575,"OK",NA()))</f>
        <v>#N/A</v>
      </c>
      <c r="I575" s="40" t="e">
        <f>IF(AND('DO NOT USE_Contact Formulas'!A575,ISBLANK('Captura de datos de CONTACTO'!I575)),"Zip is required",IF(ISBLANK('Captura de datos de CONTACTO'!I575),NA(),"OK"))</f>
        <v>#N/A</v>
      </c>
      <c r="J575" s="40" t="e">
        <f>IF(AND('DO NOT USE_Contact Formulas'!A575,ISBLANK('Captura de datos de CONTACTO'!J575)),"Student or Staff? is required",IF(ISBLANK('Captura de datos de CONTACTO'!J575),NA(),IF(ISNA(VLOOKUP('Captura de datos de CONTACTO'!J575,'DO NOT USE_School Picklist'!$B$3:$B$6,1,FALSE)),"Please select a value from the drop-down menu","OK")))</f>
        <v>#N/A</v>
      </c>
      <c r="K575" s="40" t="e">
        <f>IF(AND('Captura de datos de CONTACTO'!J575='DO NOT USE_School Picklist'!$B$4,ISBLANK('Captura de datos de CONTACTO'!K575)),"Occupation/Job Title is required if Student or Staff? is Yes, staff/faculty or volunteer",IF('DO NOT USE_Contact Formulas'!A575,"OK",NA()))</f>
        <v>#N/A</v>
      </c>
      <c r="L575" s="40" t="e">
        <f ca="1">IF('Captura de datos de CONTACTO'!L575&gt;'DO NOT USE_School Picklist'!$C$3,"Date last on school campus/facility cannot be a future date",IF('DO NOT USE_Contact Formulas'!A575,IF(ISBLANK('Captura de datos de CONTACTO'!L575),"Date last on school campus/facility is required","OK"),NA()))</f>
        <v>#N/A</v>
      </c>
      <c r="M575" s="41" t="e">
        <f ca="1">IF('Captura de datos de CONTACTO'!M575&gt;'DO NOT USE_School Picklist'!$C$3,"Last Exposure Date cannot be a future date",IF('DO NOT USE_Contact Formulas'!A575,IF(ISBLANK('Captura de datos de CONTACTO'!M575),"Last Exposure Date is required","OK"),NA()))</f>
        <v>#N/A</v>
      </c>
      <c r="N575" s="41" t="e">
        <f>IF(AND('DO NOT USE_Contact Formulas'!A575,ISBLANK('Captura de datos de CONTACTO'!N575)),"Specific Place in the Location is required",IF(ISBLANK('Captura de datos de CONTACTO'!N575),NA(),"OK"))</f>
        <v>#N/A</v>
      </c>
      <c r="O575" s="40" t="e">
        <f>IF(AND(NOT(ISBLANK('Captura de datos de CONTACTO'!O575)),ISNA(VLOOKUP('Captura de datos de CONTACTO'!O575,'DO NOT USE_School Picklist'!$L$3:$L$81,1,FALSE))),"Please select a value from the drop-down menu",IF('DO NOT USE_Contact Formulas'!A575,"OK",NA()))</f>
        <v>#N/A</v>
      </c>
      <c r="P575" s="40" t="e">
        <f>IF(AND(NOT(ISBLANK('Captura de datos de CONTACTO'!P575)),NOT(ISNUMBER(MATCH("*@*.?*",'Captura de datos de CONTACTO'!P575,0)))),"Email must be in a valid format",IF('DO NOT USE_Contact Formulas'!A575,"OK",NA()))</f>
        <v>#N/A</v>
      </c>
      <c r="Q575" s="40" t="e">
        <f>IF(LEN('Captura de datos de CONTACTO'!Q575)&gt;50,"Parent/Guardian Name must be less than 50 characters",IF('DO NOT USE_Contact Formulas'!A575,"OK",NA()))</f>
        <v>#N/A</v>
      </c>
      <c r="R575" s="40" t="e">
        <f>IF(NOT(ISBLANK('Captura de datos de CONTACTO'!R575)),IF(AND(ISNUMBER('Captura de datos de CONTACTO'!R575),LEFT('Captura de datos de CONTACTO'!R575,1)&lt;&gt;"1",LEN('Captura de datos de CONTACTO'!R575)=10),"OK","Phone number must be valid format"),IF('DO NOT USE_Contact Formulas'!A575,"OK",NA()))</f>
        <v>#N/A</v>
      </c>
      <c r="S575" s="40" t="e">
        <f>IF(AND(NOT(ISBLANK('Captura de datos de CONTACTO'!S575)),ISNA(VLOOKUP('Captura de datos de CONTACTO'!S575,'DO NOT USE_School Picklist'!$N$3:$N$63,1,FALSE))),"Please select a value from the drop-down menu",IF('DO NOT USE_Contact Formulas'!A575,"OK",NA()))</f>
        <v>#N/A</v>
      </c>
      <c r="T575" s="53" t="e">
        <f>IF(AND(NOT(ISBLANK('Captura de datos de CONTACTO'!T575)),ISNA(VLOOKUP('Captura de datos de CONTACTO'!T575,'DO NOT USE_School Picklist'!$I$3:$I$5,1,FALSE))),"Please select a value from the drop-down menu",IF('DO NOT USE_Contact Formulas'!A575,"OK",NA()))</f>
        <v>#N/A</v>
      </c>
      <c r="U575" s="40" t="e">
        <f>IF(AND(NOT(ISBLANK('Captura de datos de CONTACTO'!U575)),ISNA(VLOOKUP('Captura de datos de CONTACTO'!U575,'DO NOT USE_School Picklist'!$E$3:$E$10,1,FALSE))),"Please select a value from the drop-down menu",IF('DO NOT USE_Contact Formulas'!A575,"OK",NA()))</f>
        <v>#N/A</v>
      </c>
      <c r="V575" s="53" t="e">
        <f>IF(AND(NOT(ISBLANK('Captura de datos de CONTACTO'!V575)),ISNA(VLOOKUP('Captura de datos de CONTACTO'!V575,'DO NOT USE_School Picklist'!$W$3:$W$9,1,FALSE))),"Please select a value from the drop-down menu",IF('DO NOT USE_Contact Formulas'!A575,"OK",NA()))</f>
        <v>#N/A</v>
      </c>
      <c r="W575" s="53" t="e">
        <f>IF(AND(NOT(ISBLANK('Captura de datos de CONTACTO'!W575)),ISNA(VLOOKUP('Captura de datos de CONTACTO'!W575,'DO NOT USE_School Picklist'!$W$3:$W$9,1,FALSE))),"Please select a value from the drop-down menu",IF('DO NOT USE_Case Formulas'!A575,"OK",NA()))</f>
        <v>#N/A</v>
      </c>
      <c r="X575" s="40" t="e">
        <f>IF(AND(NOT(ISBLANK('Captura de datos de CONTACTO'!X575)),ISNA(VLOOKUP('Captura de datos de CONTACTO'!X575,'DO NOT USE_School Picklist'!$F$3:$F$16,1,FALSE))),"Please select a value from the drop-down menu",IF('DO NOT USE_Contact Formulas'!A575,"OK",NA()))</f>
        <v>#N/A</v>
      </c>
      <c r="Y575" s="40" t="e">
        <f>IF(LEN('Captura de datos de CONTACTO'!Y575)&gt;100,"Classroom(s) must be less than 100 characters",IF('DO NOT USE_Contact Formulas'!A575,"OK",NA()))</f>
        <v>#N/A</v>
      </c>
      <c r="Z575" s="40" t="e">
        <f>IF(AND(NOT(ISBLANK('Captura de datos de CONTACTO'!Z575)),ISNA(VLOOKUP('Captura de datos de CONTACTO'!Z575,'DO NOT USE_School Picklist'!$K$3:$K$6,1,FALSE))),"Please select a value from the drop-down menu",IF('DO NOT USE_Contact Formulas'!A575,"OK",NA()))</f>
        <v>#N/A</v>
      </c>
      <c r="AA575" s="40" t="e">
        <f>IF(AND(NOT(ISBLANK('Captura de datos de CONTACTO'!AA575)),ISNA(VLOOKUP('Captura de datos de CONTACTO'!AA575,'DO NOT USE_School Picklist'!$D$3:$D$5,1,FALSE))),"Please select a value from the drop-down menu",IF('DO NOT USE_Contact Formulas'!A575,"OK",NA()))</f>
        <v>#N/A</v>
      </c>
      <c r="AB575" s="40"/>
      <c r="AC575" s="40" t="e">
        <f>IF(AND(NOT(ISBLANK('Captura de datos de CONTACTO'!AC575)),ISNA(VLOOKUP('Captura de datos de CONTACTO'!AC575,'DO NOT USE_School Picklist'!$G$3:$G$5,1,FALSE))),"Please select a value from the drop-down menu",IF('DO NOT USE_Contact Formulas'!A575,"OK",NA()))</f>
        <v>#N/A</v>
      </c>
      <c r="AD575" s="40"/>
      <c r="AE575" s="40" t="e">
        <f>IF(AND(NOT(ISBLANK('Captura de datos de CONTACTO'!AE575)),ISNA(VLOOKUP('Captura de datos de CONTACTO'!AE575,'DO NOT USE_School Picklist'!$H$3:$H$4,1,FALSE))),"Please select a value from the drop-down menu",IF('DO NOT USE_Contact Formulas'!A575,"OK",NA()))</f>
        <v>#N/A</v>
      </c>
      <c r="AF575" s="40" t="e">
        <f ca="1">IF('Captura de datos de CONTACTO'!AF575&gt;'DO NOT USE_School Picklist'!$C$3,"Test Date cannot be a future date",IF('DO NOT USE_Contact Formulas'!A575,"OK",NA()))</f>
        <v>#N/A</v>
      </c>
      <c r="AG575" s="53" t="e">
        <f>IF(AND('DO NOT USE_Contact Formulas'!A575,ISBLANK('Captura de datos de CONTACTO'!AB575)),"Lab Result Test Result is required",IF(AND(NOT(ISBLANK('Captura de datos de CONTACTO'!AB575)),ISNA(VLOOKUP('Captura de datos de CONTACTO'!AB575,'DO NOT USE_School Picklist'!$Q$3:$Q$8,1,FALSE))),"Please select a value from the drop-down menu",IF('DO NOT USE_Contact Formulas'!A575,"OK",NA())))</f>
        <v>#N/A</v>
      </c>
    </row>
    <row r="576" spans="1:33" x14ac:dyDescent="0.3">
      <c r="A576" s="39" t="e">
        <f>IF('DO NOT USE_Contact Formulas'!A576,IF('DO NOT USE_Contact Formulas'!B576,"Not all required fields are completed","OK"),NA())</f>
        <v>#N/A</v>
      </c>
      <c r="B576" s="40" t="e">
        <f>IF(AND('DO NOT USE_Contact Formulas'!A576,ISBLANK('Captura de datos de CONTACTO'!B576)),"First Name is required",IF(NOT(ISBLANK('Captura de datos de CONTACTO'!B576)),"OK",NA()))</f>
        <v>#N/A</v>
      </c>
      <c r="C576" s="40" t="e">
        <f>IF(AND('DO NOT USE_Contact Formulas'!A576,ISBLANK('Captura de datos de CONTACTO'!C576)),"Last Name is required",IF(NOT(ISBLANK('Captura de datos de CONTACTO'!C576)),"OK",NA()))</f>
        <v>#N/A</v>
      </c>
      <c r="D576" s="40" t="e">
        <f>IF(AND('DO NOT USE_Contact Formulas'!A576,ISBLANK('Captura de datos de CONTACTO'!D576)),"Birthdate is required",IF(NOT(ISBLANK('Captura de datos de CONTACTO'!D576)),"OK",NA()))</f>
        <v>#N/A</v>
      </c>
      <c r="E576" s="40" t="e">
        <f>IF(AND('DO NOT USE_Contact Formulas'!A576,ISBLANK('Captura de datos de CONTACTO'!E576)),"Mobile Phone is required",IF(NOT(ISBLANK('Captura de datos de CONTACTO'!E576)),IF(AND(ISNUMBER(VALUE('Captura de datos de CONTACTO'!E576)),LEFT('Captura de datos de CONTACTO'!E576,1)&lt;&gt;"1",LEN('Captura de datos de CONTACTO'!E576)=10),"OK","Phone number must be valid format"),NA()))</f>
        <v>#N/A</v>
      </c>
      <c r="F576" s="40" t="e">
        <f>IF(LEN('Captura de datos de CONTACTO'!F576)&gt;255,"Home Street Address must be less than 255 characters",IF('DO NOT USE_Contact Formulas'!A576,"OK",NA()))</f>
        <v>#N/A</v>
      </c>
      <c r="G576" s="40" t="e">
        <f>IF(LEN('Captura de datos de CONTACTO'!G576)&gt;40,"City must be less than 40 characters",IF('DO NOT USE_Contact Formulas'!A576,"OK",NA()))</f>
        <v>#N/A</v>
      </c>
      <c r="H576" s="40" t="e">
        <f>IF(AND(NOT(ISBLANK('Captura de datos de CONTACTO'!H576)),ISNA(VLOOKUP('Captura de datos de CONTACTO'!H576,'DO NOT USE_School Picklist'!$P$3:$P$52,1,FALSE))),"Please select a value from the drop-down menu",IF('DO NOT USE_Contact Formulas'!A576,"OK",NA()))</f>
        <v>#N/A</v>
      </c>
      <c r="I576" s="40" t="e">
        <f>IF(AND('DO NOT USE_Contact Formulas'!A576,ISBLANK('Captura de datos de CONTACTO'!I576)),"Zip is required",IF(ISBLANK('Captura de datos de CONTACTO'!I576),NA(),"OK"))</f>
        <v>#N/A</v>
      </c>
      <c r="J576" s="40" t="e">
        <f>IF(AND('DO NOT USE_Contact Formulas'!A576,ISBLANK('Captura de datos de CONTACTO'!J576)),"Student or Staff? is required",IF(ISBLANK('Captura de datos de CONTACTO'!J576),NA(),IF(ISNA(VLOOKUP('Captura de datos de CONTACTO'!J576,'DO NOT USE_School Picklist'!$B$3:$B$6,1,FALSE)),"Please select a value from the drop-down menu","OK")))</f>
        <v>#N/A</v>
      </c>
      <c r="K576" s="40" t="e">
        <f>IF(AND('Captura de datos de CONTACTO'!J576='DO NOT USE_School Picklist'!$B$4,ISBLANK('Captura de datos de CONTACTO'!K576)),"Occupation/Job Title is required if Student or Staff? is Yes, staff/faculty or volunteer",IF('DO NOT USE_Contact Formulas'!A576,"OK",NA()))</f>
        <v>#N/A</v>
      </c>
      <c r="L576" s="40" t="e">
        <f ca="1">IF('Captura de datos de CONTACTO'!L576&gt;'DO NOT USE_School Picklist'!$C$3,"Date last on school campus/facility cannot be a future date",IF('DO NOT USE_Contact Formulas'!A576,IF(ISBLANK('Captura de datos de CONTACTO'!L576),"Date last on school campus/facility is required","OK"),NA()))</f>
        <v>#N/A</v>
      </c>
      <c r="M576" s="41" t="e">
        <f ca="1">IF('Captura de datos de CONTACTO'!M576&gt;'DO NOT USE_School Picklist'!$C$3,"Last Exposure Date cannot be a future date",IF('DO NOT USE_Contact Formulas'!A576,IF(ISBLANK('Captura de datos de CONTACTO'!M576),"Last Exposure Date is required","OK"),NA()))</f>
        <v>#N/A</v>
      </c>
      <c r="N576" s="41" t="e">
        <f>IF(AND('DO NOT USE_Contact Formulas'!A576,ISBLANK('Captura de datos de CONTACTO'!N576)),"Specific Place in the Location is required",IF(ISBLANK('Captura de datos de CONTACTO'!N576),NA(),"OK"))</f>
        <v>#N/A</v>
      </c>
      <c r="O576" s="40" t="e">
        <f>IF(AND(NOT(ISBLANK('Captura de datos de CONTACTO'!O576)),ISNA(VLOOKUP('Captura de datos de CONTACTO'!O576,'DO NOT USE_School Picklist'!$L$3:$L$81,1,FALSE))),"Please select a value from the drop-down menu",IF('DO NOT USE_Contact Formulas'!A576,"OK",NA()))</f>
        <v>#N/A</v>
      </c>
      <c r="P576" s="40" t="e">
        <f>IF(AND(NOT(ISBLANK('Captura de datos de CONTACTO'!P576)),NOT(ISNUMBER(MATCH("*@*.?*",'Captura de datos de CONTACTO'!P576,0)))),"Email must be in a valid format",IF('DO NOT USE_Contact Formulas'!A576,"OK",NA()))</f>
        <v>#N/A</v>
      </c>
      <c r="Q576" s="40" t="e">
        <f>IF(LEN('Captura de datos de CONTACTO'!Q576)&gt;50,"Parent/Guardian Name must be less than 50 characters",IF('DO NOT USE_Contact Formulas'!A576,"OK",NA()))</f>
        <v>#N/A</v>
      </c>
      <c r="R576" s="40" t="e">
        <f>IF(NOT(ISBLANK('Captura de datos de CONTACTO'!R576)),IF(AND(ISNUMBER('Captura de datos de CONTACTO'!R576),LEFT('Captura de datos de CONTACTO'!R576,1)&lt;&gt;"1",LEN('Captura de datos de CONTACTO'!R576)=10),"OK","Phone number must be valid format"),IF('DO NOT USE_Contact Formulas'!A576,"OK",NA()))</f>
        <v>#N/A</v>
      </c>
      <c r="S576" s="40" t="e">
        <f>IF(AND(NOT(ISBLANK('Captura de datos de CONTACTO'!S576)),ISNA(VLOOKUP('Captura de datos de CONTACTO'!S576,'DO NOT USE_School Picklist'!$N$3:$N$63,1,FALSE))),"Please select a value from the drop-down menu",IF('DO NOT USE_Contact Formulas'!A576,"OK",NA()))</f>
        <v>#N/A</v>
      </c>
      <c r="T576" s="53" t="e">
        <f>IF(AND(NOT(ISBLANK('Captura de datos de CONTACTO'!T576)),ISNA(VLOOKUP('Captura de datos de CONTACTO'!T576,'DO NOT USE_School Picklist'!$I$3:$I$5,1,FALSE))),"Please select a value from the drop-down menu",IF('DO NOT USE_Contact Formulas'!A576,"OK",NA()))</f>
        <v>#N/A</v>
      </c>
      <c r="U576" s="40" t="e">
        <f>IF(AND(NOT(ISBLANK('Captura de datos de CONTACTO'!U576)),ISNA(VLOOKUP('Captura de datos de CONTACTO'!U576,'DO NOT USE_School Picklist'!$E$3:$E$10,1,FALSE))),"Please select a value from the drop-down menu",IF('DO NOT USE_Contact Formulas'!A576,"OK",NA()))</f>
        <v>#N/A</v>
      </c>
      <c r="V576" s="53" t="e">
        <f>IF(AND(NOT(ISBLANK('Captura de datos de CONTACTO'!V576)),ISNA(VLOOKUP('Captura de datos de CONTACTO'!V576,'DO NOT USE_School Picklist'!$W$3:$W$9,1,FALSE))),"Please select a value from the drop-down menu",IF('DO NOT USE_Contact Formulas'!A576,"OK",NA()))</f>
        <v>#N/A</v>
      </c>
      <c r="W576" s="53" t="e">
        <f>IF(AND(NOT(ISBLANK('Captura de datos de CONTACTO'!W576)),ISNA(VLOOKUP('Captura de datos de CONTACTO'!W576,'DO NOT USE_School Picklist'!$W$3:$W$9,1,FALSE))),"Please select a value from the drop-down menu",IF('DO NOT USE_Case Formulas'!A576,"OK",NA()))</f>
        <v>#N/A</v>
      </c>
      <c r="X576" s="40" t="e">
        <f>IF(AND(NOT(ISBLANK('Captura de datos de CONTACTO'!X576)),ISNA(VLOOKUP('Captura de datos de CONTACTO'!X576,'DO NOT USE_School Picklist'!$F$3:$F$16,1,FALSE))),"Please select a value from the drop-down menu",IF('DO NOT USE_Contact Formulas'!A576,"OK",NA()))</f>
        <v>#N/A</v>
      </c>
      <c r="Y576" s="40" t="e">
        <f>IF(LEN('Captura de datos de CONTACTO'!Y576)&gt;100,"Classroom(s) must be less than 100 characters",IF('DO NOT USE_Contact Formulas'!A576,"OK",NA()))</f>
        <v>#N/A</v>
      </c>
      <c r="Z576" s="40" t="e">
        <f>IF(AND(NOT(ISBLANK('Captura de datos de CONTACTO'!Z576)),ISNA(VLOOKUP('Captura de datos de CONTACTO'!Z576,'DO NOT USE_School Picklist'!$K$3:$K$6,1,FALSE))),"Please select a value from the drop-down menu",IF('DO NOT USE_Contact Formulas'!A576,"OK",NA()))</f>
        <v>#N/A</v>
      </c>
      <c r="AA576" s="40" t="e">
        <f>IF(AND(NOT(ISBLANK('Captura de datos de CONTACTO'!AA576)),ISNA(VLOOKUP('Captura de datos de CONTACTO'!AA576,'DO NOT USE_School Picklist'!$D$3:$D$5,1,FALSE))),"Please select a value from the drop-down menu",IF('DO NOT USE_Contact Formulas'!A576,"OK",NA()))</f>
        <v>#N/A</v>
      </c>
      <c r="AB576" s="40"/>
      <c r="AC576" s="40" t="e">
        <f>IF(AND(NOT(ISBLANK('Captura de datos de CONTACTO'!AC576)),ISNA(VLOOKUP('Captura de datos de CONTACTO'!AC576,'DO NOT USE_School Picklist'!$G$3:$G$5,1,FALSE))),"Please select a value from the drop-down menu",IF('DO NOT USE_Contact Formulas'!A576,"OK",NA()))</f>
        <v>#N/A</v>
      </c>
      <c r="AD576" s="40"/>
      <c r="AE576" s="40" t="e">
        <f>IF(AND(NOT(ISBLANK('Captura de datos de CONTACTO'!AE576)),ISNA(VLOOKUP('Captura de datos de CONTACTO'!AE576,'DO NOT USE_School Picklist'!$H$3:$H$4,1,FALSE))),"Please select a value from the drop-down menu",IF('DO NOT USE_Contact Formulas'!A576,"OK",NA()))</f>
        <v>#N/A</v>
      </c>
      <c r="AF576" s="40" t="e">
        <f ca="1">IF('Captura de datos de CONTACTO'!AF576&gt;'DO NOT USE_School Picklist'!$C$3,"Test Date cannot be a future date",IF('DO NOT USE_Contact Formulas'!A576,"OK",NA()))</f>
        <v>#N/A</v>
      </c>
      <c r="AG576" s="53" t="e">
        <f>IF(AND('DO NOT USE_Contact Formulas'!A576,ISBLANK('Captura de datos de CONTACTO'!AB576)),"Lab Result Test Result is required",IF(AND(NOT(ISBLANK('Captura de datos de CONTACTO'!AB576)),ISNA(VLOOKUP('Captura de datos de CONTACTO'!AB576,'DO NOT USE_School Picklist'!$Q$3:$Q$8,1,FALSE))),"Please select a value from the drop-down menu",IF('DO NOT USE_Contact Formulas'!A576,"OK",NA())))</f>
        <v>#N/A</v>
      </c>
    </row>
    <row r="577" spans="1:33" x14ac:dyDescent="0.3">
      <c r="A577" s="39" t="e">
        <f>IF('DO NOT USE_Contact Formulas'!A577,IF('DO NOT USE_Contact Formulas'!B577,"Not all required fields are completed","OK"),NA())</f>
        <v>#N/A</v>
      </c>
      <c r="B577" s="40" t="e">
        <f>IF(AND('DO NOT USE_Contact Formulas'!A577,ISBLANK('Captura de datos de CONTACTO'!B577)),"First Name is required",IF(NOT(ISBLANK('Captura de datos de CONTACTO'!B577)),"OK",NA()))</f>
        <v>#N/A</v>
      </c>
      <c r="C577" s="40" t="e">
        <f>IF(AND('DO NOT USE_Contact Formulas'!A577,ISBLANK('Captura de datos de CONTACTO'!C577)),"Last Name is required",IF(NOT(ISBLANK('Captura de datos de CONTACTO'!C577)),"OK",NA()))</f>
        <v>#N/A</v>
      </c>
      <c r="D577" s="40" t="e">
        <f>IF(AND('DO NOT USE_Contact Formulas'!A577,ISBLANK('Captura de datos de CONTACTO'!D577)),"Birthdate is required",IF(NOT(ISBLANK('Captura de datos de CONTACTO'!D577)),"OK",NA()))</f>
        <v>#N/A</v>
      </c>
      <c r="E577" s="40" t="e">
        <f>IF(AND('DO NOT USE_Contact Formulas'!A577,ISBLANK('Captura de datos de CONTACTO'!E577)),"Mobile Phone is required",IF(NOT(ISBLANK('Captura de datos de CONTACTO'!E577)),IF(AND(ISNUMBER(VALUE('Captura de datos de CONTACTO'!E577)),LEFT('Captura de datos de CONTACTO'!E577,1)&lt;&gt;"1",LEN('Captura de datos de CONTACTO'!E577)=10),"OK","Phone number must be valid format"),NA()))</f>
        <v>#N/A</v>
      </c>
      <c r="F577" s="40" t="e">
        <f>IF(LEN('Captura de datos de CONTACTO'!F577)&gt;255,"Home Street Address must be less than 255 characters",IF('DO NOT USE_Contact Formulas'!A577,"OK",NA()))</f>
        <v>#N/A</v>
      </c>
      <c r="G577" s="40" t="e">
        <f>IF(LEN('Captura de datos de CONTACTO'!G577)&gt;40,"City must be less than 40 characters",IF('DO NOT USE_Contact Formulas'!A577,"OK",NA()))</f>
        <v>#N/A</v>
      </c>
      <c r="H577" s="40" t="e">
        <f>IF(AND(NOT(ISBLANK('Captura de datos de CONTACTO'!H577)),ISNA(VLOOKUP('Captura de datos de CONTACTO'!H577,'DO NOT USE_School Picklist'!$P$3:$P$52,1,FALSE))),"Please select a value from the drop-down menu",IF('DO NOT USE_Contact Formulas'!A577,"OK",NA()))</f>
        <v>#N/A</v>
      </c>
      <c r="I577" s="40" t="e">
        <f>IF(AND('DO NOT USE_Contact Formulas'!A577,ISBLANK('Captura de datos de CONTACTO'!I577)),"Zip is required",IF(ISBLANK('Captura de datos de CONTACTO'!I577),NA(),"OK"))</f>
        <v>#N/A</v>
      </c>
      <c r="J577" s="40" t="e">
        <f>IF(AND('DO NOT USE_Contact Formulas'!A577,ISBLANK('Captura de datos de CONTACTO'!J577)),"Student or Staff? is required",IF(ISBLANK('Captura de datos de CONTACTO'!J577),NA(),IF(ISNA(VLOOKUP('Captura de datos de CONTACTO'!J577,'DO NOT USE_School Picklist'!$B$3:$B$6,1,FALSE)),"Please select a value from the drop-down menu","OK")))</f>
        <v>#N/A</v>
      </c>
      <c r="K577" s="40" t="e">
        <f>IF(AND('Captura de datos de CONTACTO'!J577='DO NOT USE_School Picklist'!$B$4,ISBLANK('Captura de datos de CONTACTO'!K577)),"Occupation/Job Title is required if Student or Staff? is Yes, staff/faculty or volunteer",IF('DO NOT USE_Contact Formulas'!A577,"OK",NA()))</f>
        <v>#N/A</v>
      </c>
      <c r="L577" s="40" t="e">
        <f ca="1">IF('Captura de datos de CONTACTO'!L577&gt;'DO NOT USE_School Picklist'!$C$3,"Date last on school campus/facility cannot be a future date",IF('DO NOT USE_Contact Formulas'!A577,IF(ISBLANK('Captura de datos de CONTACTO'!L577),"Date last on school campus/facility is required","OK"),NA()))</f>
        <v>#N/A</v>
      </c>
      <c r="M577" s="41" t="e">
        <f ca="1">IF('Captura de datos de CONTACTO'!M577&gt;'DO NOT USE_School Picklist'!$C$3,"Last Exposure Date cannot be a future date",IF('DO NOT USE_Contact Formulas'!A577,IF(ISBLANK('Captura de datos de CONTACTO'!M577),"Last Exposure Date is required","OK"),NA()))</f>
        <v>#N/A</v>
      </c>
      <c r="N577" s="41" t="e">
        <f>IF(AND('DO NOT USE_Contact Formulas'!A577,ISBLANK('Captura de datos de CONTACTO'!N577)),"Specific Place in the Location is required",IF(ISBLANK('Captura de datos de CONTACTO'!N577),NA(),"OK"))</f>
        <v>#N/A</v>
      </c>
      <c r="O577" s="40" t="e">
        <f>IF(AND(NOT(ISBLANK('Captura de datos de CONTACTO'!O577)),ISNA(VLOOKUP('Captura de datos de CONTACTO'!O577,'DO NOT USE_School Picklist'!$L$3:$L$81,1,FALSE))),"Please select a value from the drop-down menu",IF('DO NOT USE_Contact Formulas'!A577,"OK",NA()))</f>
        <v>#N/A</v>
      </c>
      <c r="P577" s="40" t="e">
        <f>IF(AND(NOT(ISBLANK('Captura de datos de CONTACTO'!P577)),NOT(ISNUMBER(MATCH("*@*.?*",'Captura de datos de CONTACTO'!P577,0)))),"Email must be in a valid format",IF('DO NOT USE_Contact Formulas'!A577,"OK",NA()))</f>
        <v>#N/A</v>
      </c>
      <c r="Q577" s="40" t="e">
        <f>IF(LEN('Captura de datos de CONTACTO'!Q577)&gt;50,"Parent/Guardian Name must be less than 50 characters",IF('DO NOT USE_Contact Formulas'!A577,"OK",NA()))</f>
        <v>#N/A</v>
      </c>
      <c r="R577" s="40" t="e">
        <f>IF(NOT(ISBLANK('Captura de datos de CONTACTO'!R577)),IF(AND(ISNUMBER('Captura de datos de CONTACTO'!R577),LEFT('Captura de datos de CONTACTO'!R577,1)&lt;&gt;"1",LEN('Captura de datos de CONTACTO'!R577)=10),"OK","Phone number must be valid format"),IF('DO NOT USE_Contact Formulas'!A577,"OK",NA()))</f>
        <v>#N/A</v>
      </c>
      <c r="S577" s="40" t="e">
        <f>IF(AND(NOT(ISBLANK('Captura de datos de CONTACTO'!S577)),ISNA(VLOOKUP('Captura de datos de CONTACTO'!S577,'DO NOT USE_School Picklist'!$N$3:$N$63,1,FALSE))),"Please select a value from the drop-down menu",IF('DO NOT USE_Contact Formulas'!A577,"OK",NA()))</f>
        <v>#N/A</v>
      </c>
      <c r="T577" s="53" t="e">
        <f>IF(AND(NOT(ISBLANK('Captura de datos de CONTACTO'!T577)),ISNA(VLOOKUP('Captura de datos de CONTACTO'!T577,'DO NOT USE_School Picklist'!$I$3:$I$5,1,FALSE))),"Please select a value from the drop-down menu",IF('DO NOT USE_Contact Formulas'!A577,"OK",NA()))</f>
        <v>#N/A</v>
      </c>
      <c r="U577" s="40" t="e">
        <f>IF(AND(NOT(ISBLANK('Captura de datos de CONTACTO'!U577)),ISNA(VLOOKUP('Captura de datos de CONTACTO'!U577,'DO NOT USE_School Picklist'!$E$3:$E$10,1,FALSE))),"Please select a value from the drop-down menu",IF('DO NOT USE_Contact Formulas'!A577,"OK",NA()))</f>
        <v>#N/A</v>
      </c>
      <c r="V577" s="53" t="e">
        <f>IF(AND(NOT(ISBLANK('Captura de datos de CONTACTO'!V577)),ISNA(VLOOKUP('Captura de datos de CONTACTO'!V577,'DO NOT USE_School Picklist'!$W$3:$W$9,1,FALSE))),"Please select a value from the drop-down menu",IF('DO NOT USE_Contact Formulas'!A577,"OK",NA()))</f>
        <v>#N/A</v>
      </c>
      <c r="W577" s="53" t="e">
        <f>IF(AND(NOT(ISBLANK('Captura de datos de CONTACTO'!W577)),ISNA(VLOOKUP('Captura de datos de CONTACTO'!W577,'DO NOT USE_School Picklist'!$W$3:$W$9,1,FALSE))),"Please select a value from the drop-down menu",IF('DO NOT USE_Case Formulas'!A577,"OK",NA()))</f>
        <v>#N/A</v>
      </c>
      <c r="X577" s="40" t="e">
        <f>IF(AND(NOT(ISBLANK('Captura de datos de CONTACTO'!X577)),ISNA(VLOOKUP('Captura de datos de CONTACTO'!X577,'DO NOT USE_School Picklist'!$F$3:$F$16,1,FALSE))),"Please select a value from the drop-down menu",IF('DO NOT USE_Contact Formulas'!A577,"OK",NA()))</f>
        <v>#N/A</v>
      </c>
      <c r="Y577" s="40" t="e">
        <f>IF(LEN('Captura de datos de CONTACTO'!Y577)&gt;100,"Classroom(s) must be less than 100 characters",IF('DO NOT USE_Contact Formulas'!A577,"OK",NA()))</f>
        <v>#N/A</v>
      </c>
      <c r="Z577" s="40" t="e">
        <f>IF(AND(NOT(ISBLANK('Captura de datos de CONTACTO'!Z577)),ISNA(VLOOKUP('Captura de datos de CONTACTO'!Z577,'DO NOT USE_School Picklist'!$K$3:$K$6,1,FALSE))),"Please select a value from the drop-down menu",IF('DO NOT USE_Contact Formulas'!A577,"OK",NA()))</f>
        <v>#N/A</v>
      </c>
      <c r="AA577" s="40" t="e">
        <f>IF(AND(NOT(ISBLANK('Captura de datos de CONTACTO'!AA577)),ISNA(VLOOKUP('Captura de datos de CONTACTO'!AA577,'DO NOT USE_School Picklist'!$D$3:$D$5,1,FALSE))),"Please select a value from the drop-down menu",IF('DO NOT USE_Contact Formulas'!A577,"OK",NA()))</f>
        <v>#N/A</v>
      </c>
      <c r="AB577" s="40"/>
      <c r="AC577" s="40" t="e">
        <f>IF(AND(NOT(ISBLANK('Captura de datos de CONTACTO'!AC577)),ISNA(VLOOKUP('Captura de datos de CONTACTO'!AC577,'DO NOT USE_School Picklist'!$G$3:$G$5,1,FALSE))),"Please select a value from the drop-down menu",IF('DO NOT USE_Contact Formulas'!A577,"OK",NA()))</f>
        <v>#N/A</v>
      </c>
      <c r="AD577" s="40"/>
      <c r="AE577" s="40" t="e">
        <f>IF(AND(NOT(ISBLANK('Captura de datos de CONTACTO'!AE577)),ISNA(VLOOKUP('Captura de datos de CONTACTO'!AE577,'DO NOT USE_School Picklist'!$H$3:$H$4,1,FALSE))),"Please select a value from the drop-down menu",IF('DO NOT USE_Contact Formulas'!A577,"OK",NA()))</f>
        <v>#N/A</v>
      </c>
      <c r="AF577" s="40" t="e">
        <f ca="1">IF('Captura de datos de CONTACTO'!AF577&gt;'DO NOT USE_School Picklist'!$C$3,"Test Date cannot be a future date",IF('DO NOT USE_Contact Formulas'!A577,"OK",NA()))</f>
        <v>#N/A</v>
      </c>
      <c r="AG577" s="53" t="e">
        <f>IF(AND('DO NOT USE_Contact Formulas'!A577,ISBLANK('Captura de datos de CONTACTO'!AB577)),"Lab Result Test Result is required",IF(AND(NOT(ISBLANK('Captura de datos de CONTACTO'!AB577)),ISNA(VLOOKUP('Captura de datos de CONTACTO'!AB577,'DO NOT USE_School Picklist'!$Q$3:$Q$8,1,FALSE))),"Please select a value from the drop-down menu",IF('DO NOT USE_Contact Formulas'!A577,"OK",NA())))</f>
        <v>#N/A</v>
      </c>
    </row>
    <row r="578" spans="1:33" x14ac:dyDescent="0.3">
      <c r="A578" s="39" t="e">
        <f>IF('DO NOT USE_Contact Formulas'!A578,IF('DO NOT USE_Contact Formulas'!B578,"Not all required fields are completed","OK"),NA())</f>
        <v>#N/A</v>
      </c>
      <c r="B578" s="40" t="e">
        <f>IF(AND('DO NOT USE_Contact Formulas'!A578,ISBLANK('Captura de datos de CONTACTO'!B578)),"First Name is required",IF(NOT(ISBLANK('Captura de datos de CONTACTO'!B578)),"OK",NA()))</f>
        <v>#N/A</v>
      </c>
      <c r="C578" s="40" t="e">
        <f>IF(AND('DO NOT USE_Contact Formulas'!A578,ISBLANK('Captura de datos de CONTACTO'!C578)),"Last Name is required",IF(NOT(ISBLANK('Captura de datos de CONTACTO'!C578)),"OK",NA()))</f>
        <v>#N/A</v>
      </c>
      <c r="D578" s="40" t="e">
        <f>IF(AND('DO NOT USE_Contact Formulas'!A578,ISBLANK('Captura de datos de CONTACTO'!D578)),"Birthdate is required",IF(NOT(ISBLANK('Captura de datos de CONTACTO'!D578)),"OK",NA()))</f>
        <v>#N/A</v>
      </c>
      <c r="E578" s="40" t="e">
        <f>IF(AND('DO NOT USE_Contact Formulas'!A578,ISBLANK('Captura de datos de CONTACTO'!E578)),"Mobile Phone is required",IF(NOT(ISBLANK('Captura de datos de CONTACTO'!E578)),IF(AND(ISNUMBER(VALUE('Captura de datos de CONTACTO'!E578)),LEFT('Captura de datos de CONTACTO'!E578,1)&lt;&gt;"1",LEN('Captura de datos de CONTACTO'!E578)=10),"OK","Phone number must be valid format"),NA()))</f>
        <v>#N/A</v>
      </c>
      <c r="F578" s="40" t="e">
        <f>IF(LEN('Captura de datos de CONTACTO'!F578)&gt;255,"Home Street Address must be less than 255 characters",IF('DO NOT USE_Contact Formulas'!A578,"OK",NA()))</f>
        <v>#N/A</v>
      </c>
      <c r="G578" s="40" t="e">
        <f>IF(LEN('Captura de datos de CONTACTO'!G578)&gt;40,"City must be less than 40 characters",IF('DO NOT USE_Contact Formulas'!A578,"OK",NA()))</f>
        <v>#N/A</v>
      </c>
      <c r="H578" s="40" t="e">
        <f>IF(AND(NOT(ISBLANK('Captura de datos de CONTACTO'!H578)),ISNA(VLOOKUP('Captura de datos de CONTACTO'!H578,'DO NOT USE_School Picklist'!$P$3:$P$52,1,FALSE))),"Please select a value from the drop-down menu",IF('DO NOT USE_Contact Formulas'!A578,"OK",NA()))</f>
        <v>#N/A</v>
      </c>
      <c r="I578" s="40" t="e">
        <f>IF(AND('DO NOT USE_Contact Formulas'!A578,ISBLANK('Captura de datos de CONTACTO'!I578)),"Zip is required",IF(ISBLANK('Captura de datos de CONTACTO'!I578),NA(),"OK"))</f>
        <v>#N/A</v>
      </c>
      <c r="J578" s="40" t="e">
        <f>IF(AND('DO NOT USE_Contact Formulas'!A578,ISBLANK('Captura de datos de CONTACTO'!J578)),"Student or Staff? is required",IF(ISBLANK('Captura de datos de CONTACTO'!J578),NA(),IF(ISNA(VLOOKUP('Captura de datos de CONTACTO'!J578,'DO NOT USE_School Picklist'!$B$3:$B$6,1,FALSE)),"Please select a value from the drop-down menu","OK")))</f>
        <v>#N/A</v>
      </c>
      <c r="K578" s="40" t="e">
        <f>IF(AND('Captura de datos de CONTACTO'!J578='DO NOT USE_School Picklist'!$B$4,ISBLANK('Captura de datos de CONTACTO'!K578)),"Occupation/Job Title is required if Student or Staff? is Yes, staff/faculty or volunteer",IF('DO NOT USE_Contact Formulas'!A578,"OK",NA()))</f>
        <v>#N/A</v>
      </c>
      <c r="L578" s="40" t="e">
        <f ca="1">IF('Captura de datos de CONTACTO'!L578&gt;'DO NOT USE_School Picklist'!$C$3,"Date last on school campus/facility cannot be a future date",IF('DO NOT USE_Contact Formulas'!A578,IF(ISBLANK('Captura de datos de CONTACTO'!L578),"Date last on school campus/facility is required","OK"),NA()))</f>
        <v>#N/A</v>
      </c>
      <c r="M578" s="41" t="e">
        <f ca="1">IF('Captura de datos de CONTACTO'!M578&gt;'DO NOT USE_School Picklist'!$C$3,"Last Exposure Date cannot be a future date",IF('DO NOT USE_Contact Formulas'!A578,IF(ISBLANK('Captura de datos de CONTACTO'!M578),"Last Exposure Date is required","OK"),NA()))</f>
        <v>#N/A</v>
      </c>
      <c r="N578" s="41" t="e">
        <f>IF(AND('DO NOT USE_Contact Formulas'!A578,ISBLANK('Captura de datos de CONTACTO'!N578)),"Specific Place in the Location is required",IF(ISBLANK('Captura de datos de CONTACTO'!N578),NA(),"OK"))</f>
        <v>#N/A</v>
      </c>
      <c r="O578" s="40" t="e">
        <f>IF(AND(NOT(ISBLANK('Captura de datos de CONTACTO'!O578)),ISNA(VLOOKUP('Captura de datos de CONTACTO'!O578,'DO NOT USE_School Picklist'!$L$3:$L$81,1,FALSE))),"Please select a value from the drop-down menu",IF('DO NOT USE_Contact Formulas'!A578,"OK",NA()))</f>
        <v>#N/A</v>
      </c>
      <c r="P578" s="40" t="e">
        <f>IF(AND(NOT(ISBLANK('Captura de datos de CONTACTO'!P578)),NOT(ISNUMBER(MATCH("*@*.?*",'Captura de datos de CONTACTO'!P578,0)))),"Email must be in a valid format",IF('DO NOT USE_Contact Formulas'!A578,"OK",NA()))</f>
        <v>#N/A</v>
      </c>
      <c r="Q578" s="40" t="e">
        <f>IF(LEN('Captura de datos de CONTACTO'!Q578)&gt;50,"Parent/Guardian Name must be less than 50 characters",IF('DO NOT USE_Contact Formulas'!A578,"OK",NA()))</f>
        <v>#N/A</v>
      </c>
      <c r="R578" s="40" t="e">
        <f>IF(NOT(ISBLANK('Captura de datos de CONTACTO'!R578)),IF(AND(ISNUMBER('Captura de datos de CONTACTO'!R578),LEFT('Captura de datos de CONTACTO'!R578,1)&lt;&gt;"1",LEN('Captura de datos de CONTACTO'!R578)=10),"OK","Phone number must be valid format"),IF('DO NOT USE_Contact Formulas'!A578,"OK",NA()))</f>
        <v>#N/A</v>
      </c>
      <c r="S578" s="40" t="e">
        <f>IF(AND(NOT(ISBLANK('Captura de datos de CONTACTO'!S578)),ISNA(VLOOKUP('Captura de datos de CONTACTO'!S578,'DO NOT USE_School Picklist'!$N$3:$N$63,1,FALSE))),"Please select a value from the drop-down menu",IF('DO NOT USE_Contact Formulas'!A578,"OK",NA()))</f>
        <v>#N/A</v>
      </c>
      <c r="T578" s="53" t="e">
        <f>IF(AND(NOT(ISBLANK('Captura de datos de CONTACTO'!T578)),ISNA(VLOOKUP('Captura de datos de CONTACTO'!T578,'DO NOT USE_School Picklist'!$I$3:$I$5,1,FALSE))),"Please select a value from the drop-down menu",IF('DO NOT USE_Contact Formulas'!A578,"OK",NA()))</f>
        <v>#N/A</v>
      </c>
      <c r="U578" s="40" t="e">
        <f>IF(AND(NOT(ISBLANK('Captura de datos de CONTACTO'!U578)),ISNA(VLOOKUP('Captura de datos de CONTACTO'!U578,'DO NOT USE_School Picklist'!$E$3:$E$10,1,FALSE))),"Please select a value from the drop-down menu",IF('DO NOT USE_Contact Formulas'!A578,"OK",NA()))</f>
        <v>#N/A</v>
      </c>
      <c r="V578" s="53" t="e">
        <f>IF(AND(NOT(ISBLANK('Captura de datos de CONTACTO'!V578)),ISNA(VLOOKUP('Captura de datos de CONTACTO'!V578,'DO NOT USE_School Picklist'!$W$3:$W$9,1,FALSE))),"Please select a value from the drop-down menu",IF('DO NOT USE_Contact Formulas'!A578,"OK",NA()))</f>
        <v>#N/A</v>
      </c>
      <c r="W578" s="53" t="e">
        <f>IF(AND(NOT(ISBLANK('Captura de datos de CONTACTO'!W578)),ISNA(VLOOKUP('Captura de datos de CONTACTO'!W578,'DO NOT USE_School Picklist'!$W$3:$W$9,1,FALSE))),"Please select a value from the drop-down menu",IF('DO NOT USE_Case Formulas'!A578,"OK",NA()))</f>
        <v>#N/A</v>
      </c>
      <c r="X578" s="40" t="e">
        <f>IF(AND(NOT(ISBLANK('Captura de datos de CONTACTO'!X578)),ISNA(VLOOKUP('Captura de datos de CONTACTO'!X578,'DO NOT USE_School Picklist'!$F$3:$F$16,1,FALSE))),"Please select a value from the drop-down menu",IF('DO NOT USE_Contact Formulas'!A578,"OK",NA()))</f>
        <v>#N/A</v>
      </c>
      <c r="Y578" s="40" t="e">
        <f>IF(LEN('Captura de datos de CONTACTO'!Y578)&gt;100,"Classroom(s) must be less than 100 characters",IF('DO NOT USE_Contact Formulas'!A578,"OK",NA()))</f>
        <v>#N/A</v>
      </c>
      <c r="Z578" s="40" t="e">
        <f>IF(AND(NOT(ISBLANK('Captura de datos de CONTACTO'!Z578)),ISNA(VLOOKUP('Captura de datos de CONTACTO'!Z578,'DO NOT USE_School Picklist'!$K$3:$K$6,1,FALSE))),"Please select a value from the drop-down menu",IF('DO NOT USE_Contact Formulas'!A578,"OK",NA()))</f>
        <v>#N/A</v>
      </c>
      <c r="AA578" s="40" t="e">
        <f>IF(AND(NOT(ISBLANK('Captura de datos de CONTACTO'!AA578)),ISNA(VLOOKUP('Captura de datos de CONTACTO'!AA578,'DO NOT USE_School Picklist'!$D$3:$D$5,1,FALSE))),"Please select a value from the drop-down menu",IF('DO NOT USE_Contact Formulas'!A578,"OK",NA()))</f>
        <v>#N/A</v>
      </c>
      <c r="AB578" s="40"/>
      <c r="AC578" s="40" t="e">
        <f>IF(AND(NOT(ISBLANK('Captura de datos de CONTACTO'!AC578)),ISNA(VLOOKUP('Captura de datos de CONTACTO'!AC578,'DO NOT USE_School Picklist'!$G$3:$G$5,1,FALSE))),"Please select a value from the drop-down menu",IF('DO NOT USE_Contact Formulas'!A578,"OK",NA()))</f>
        <v>#N/A</v>
      </c>
      <c r="AD578" s="40"/>
      <c r="AE578" s="40" t="e">
        <f>IF(AND(NOT(ISBLANK('Captura de datos de CONTACTO'!AE578)),ISNA(VLOOKUP('Captura de datos de CONTACTO'!AE578,'DO NOT USE_School Picklist'!$H$3:$H$4,1,FALSE))),"Please select a value from the drop-down menu",IF('DO NOT USE_Contact Formulas'!A578,"OK",NA()))</f>
        <v>#N/A</v>
      </c>
      <c r="AF578" s="40" t="e">
        <f ca="1">IF('Captura de datos de CONTACTO'!AF578&gt;'DO NOT USE_School Picklist'!$C$3,"Test Date cannot be a future date",IF('DO NOT USE_Contact Formulas'!A578,"OK",NA()))</f>
        <v>#N/A</v>
      </c>
      <c r="AG578" s="53" t="e">
        <f>IF(AND('DO NOT USE_Contact Formulas'!A578,ISBLANK('Captura de datos de CONTACTO'!AB578)),"Lab Result Test Result is required",IF(AND(NOT(ISBLANK('Captura de datos de CONTACTO'!AB578)),ISNA(VLOOKUP('Captura de datos de CONTACTO'!AB578,'DO NOT USE_School Picklist'!$Q$3:$Q$8,1,FALSE))),"Please select a value from the drop-down menu",IF('DO NOT USE_Contact Formulas'!A578,"OK",NA())))</f>
        <v>#N/A</v>
      </c>
    </row>
    <row r="579" spans="1:33" x14ac:dyDescent="0.3">
      <c r="A579" s="39" t="e">
        <f>IF('DO NOT USE_Contact Formulas'!A579,IF('DO NOT USE_Contact Formulas'!B579,"Not all required fields are completed","OK"),NA())</f>
        <v>#N/A</v>
      </c>
      <c r="B579" s="40" t="e">
        <f>IF(AND('DO NOT USE_Contact Formulas'!A579,ISBLANK('Captura de datos de CONTACTO'!B579)),"First Name is required",IF(NOT(ISBLANK('Captura de datos de CONTACTO'!B579)),"OK",NA()))</f>
        <v>#N/A</v>
      </c>
      <c r="C579" s="40" t="e">
        <f>IF(AND('DO NOT USE_Contact Formulas'!A579,ISBLANK('Captura de datos de CONTACTO'!C579)),"Last Name is required",IF(NOT(ISBLANK('Captura de datos de CONTACTO'!C579)),"OK",NA()))</f>
        <v>#N/A</v>
      </c>
      <c r="D579" s="40" t="e">
        <f>IF(AND('DO NOT USE_Contact Formulas'!A579,ISBLANK('Captura de datos de CONTACTO'!D579)),"Birthdate is required",IF(NOT(ISBLANK('Captura de datos de CONTACTO'!D579)),"OK",NA()))</f>
        <v>#N/A</v>
      </c>
      <c r="E579" s="40" t="e">
        <f>IF(AND('DO NOT USE_Contact Formulas'!A579,ISBLANK('Captura de datos de CONTACTO'!E579)),"Mobile Phone is required",IF(NOT(ISBLANK('Captura de datos de CONTACTO'!E579)),IF(AND(ISNUMBER(VALUE('Captura de datos de CONTACTO'!E579)),LEFT('Captura de datos de CONTACTO'!E579,1)&lt;&gt;"1",LEN('Captura de datos de CONTACTO'!E579)=10),"OK","Phone number must be valid format"),NA()))</f>
        <v>#N/A</v>
      </c>
      <c r="F579" s="40" t="e">
        <f>IF(LEN('Captura de datos de CONTACTO'!F579)&gt;255,"Home Street Address must be less than 255 characters",IF('DO NOT USE_Contact Formulas'!A579,"OK",NA()))</f>
        <v>#N/A</v>
      </c>
      <c r="G579" s="40" t="e">
        <f>IF(LEN('Captura de datos de CONTACTO'!G579)&gt;40,"City must be less than 40 characters",IF('DO NOT USE_Contact Formulas'!A579,"OK",NA()))</f>
        <v>#N/A</v>
      </c>
      <c r="H579" s="40" t="e">
        <f>IF(AND(NOT(ISBLANK('Captura de datos de CONTACTO'!H579)),ISNA(VLOOKUP('Captura de datos de CONTACTO'!H579,'DO NOT USE_School Picklist'!$P$3:$P$52,1,FALSE))),"Please select a value from the drop-down menu",IF('DO NOT USE_Contact Formulas'!A579,"OK",NA()))</f>
        <v>#N/A</v>
      </c>
      <c r="I579" s="40" t="e">
        <f>IF(AND('DO NOT USE_Contact Formulas'!A579,ISBLANK('Captura de datos de CONTACTO'!I579)),"Zip is required",IF(ISBLANK('Captura de datos de CONTACTO'!I579),NA(),"OK"))</f>
        <v>#N/A</v>
      </c>
      <c r="J579" s="40" t="e">
        <f>IF(AND('DO NOT USE_Contact Formulas'!A579,ISBLANK('Captura de datos de CONTACTO'!J579)),"Student or Staff? is required",IF(ISBLANK('Captura de datos de CONTACTO'!J579),NA(),IF(ISNA(VLOOKUP('Captura de datos de CONTACTO'!J579,'DO NOT USE_School Picklist'!$B$3:$B$6,1,FALSE)),"Please select a value from the drop-down menu","OK")))</f>
        <v>#N/A</v>
      </c>
      <c r="K579" s="40" t="e">
        <f>IF(AND('Captura de datos de CONTACTO'!J579='DO NOT USE_School Picklist'!$B$4,ISBLANK('Captura de datos de CONTACTO'!K579)),"Occupation/Job Title is required if Student or Staff? is Yes, staff/faculty or volunteer",IF('DO NOT USE_Contact Formulas'!A579,"OK",NA()))</f>
        <v>#N/A</v>
      </c>
      <c r="L579" s="40" t="e">
        <f ca="1">IF('Captura de datos de CONTACTO'!L579&gt;'DO NOT USE_School Picklist'!$C$3,"Date last on school campus/facility cannot be a future date",IF('DO NOT USE_Contact Formulas'!A579,IF(ISBLANK('Captura de datos de CONTACTO'!L579),"Date last on school campus/facility is required","OK"),NA()))</f>
        <v>#N/A</v>
      </c>
      <c r="M579" s="41" t="e">
        <f ca="1">IF('Captura de datos de CONTACTO'!M579&gt;'DO NOT USE_School Picklist'!$C$3,"Last Exposure Date cannot be a future date",IF('DO NOT USE_Contact Formulas'!A579,IF(ISBLANK('Captura de datos de CONTACTO'!M579),"Last Exposure Date is required","OK"),NA()))</f>
        <v>#N/A</v>
      </c>
      <c r="N579" s="41" t="e">
        <f>IF(AND('DO NOT USE_Contact Formulas'!A579,ISBLANK('Captura de datos de CONTACTO'!N579)),"Specific Place in the Location is required",IF(ISBLANK('Captura de datos de CONTACTO'!N579),NA(),"OK"))</f>
        <v>#N/A</v>
      </c>
      <c r="O579" s="40" t="e">
        <f>IF(AND(NOT(ISBLANK('Captura de datos de CONTACTO'!O579)),ISNA(VLOOKUP('Captura de datos de CONTACTO'!O579,'DO NOT USE_School Picklist'!$L$3:$L$81,1,FALSE))),"Please select a value from the drop-down menu",IF('DO NOT USE_Contact Formulas'!A579,"OK",NA()))</f>
        <v>#N/A</v>
      </c>
      <c r="P579" s="40" t="e">
        <f>IF(AND(NOT(ISBLANK('Captura de datos de CONTACTO'!P579)),NOT(ISNUMBER(MATCH("*@*.?*",'Captura de datos de CONTACTO'!P579,0)))),"Email must be in a valid format",IF('DO NOT USE_Contact Formulas'!A579,"OK",NA()))</f>
        <v>#N/A</v>
      </c>
      <c r="Q579" s="40" t="e">
        <f>IF(LEN('Captura de datos de CONTACTO'!Q579)&gt;50,"Parent/Guardian Name must be less than 50 characters",IF('DO NOT USE_Contact Formulas'!A579,"OK",NA()))</f>
        <v>#N/A</v>
      </c>
      <c r="R579" s="40" t="e">
        <f>IF(NOT(ISBLANK('Captura de datos de CONTACTO'!R579)),IF(AND(ISNUMBER('Captura de datos de CONTACTO'!R579),LEFT('Captura de datos de CONTACTO'!R579,1)&lt;&gt;"1",LEN('Captura de datos de CONTACTO'!R579)=10),"OK","Phone number must be valid format"),IF('DO NOT USE_Contact Formulas'!A579,"OK",NA()))</f>
        <v>#N/A</v>
      </c>
      <c r="S579" s="40" t="e">
        <f>IF(AND(NOT(ISBLANK('Captura de datos de CONTACTO'!S579)),ISNA(VLOOKUP('Captura de datos de CONTACTO'!S579,'DO NOT USE_School Picklist'!$N$3:$N$63,1,FALSE))),"Please select a value from the drop-down menu",IF('DO NOT USE_Contact Formulas'!A579,"OK",NA()))</f>
        <v>#N/A</v>
      </c>
      <c r="T579" s="53" t="e">
        <f>IF(AND(NOT(ISBLANK('Captura de datos de CONTACTO'!T579)),ISNA(VLOOKUP('Captura de datos de CONTACTO'!T579,'DO NOT USE_School Picklist'!$I$3:$I$5,1,FALSE))),"Please select a value from the drop-down menu",IF('DO NOT USE_Contact Formulas'!A579,"OK",NA()))</f>
        <v>#N/A</v>
      </c>
      <c r="U579" s="40" t="e">
        <f>IF(AND(NOT(ISBLANK('Captura de datos de CONTACTO'!U579)),ISNA(VLOOKUP('Captura de datos de CONTACTO'!U579,'DO NOT USE_School Picklist'!$E$3:$E$10,1,FALSE))),"Please select a value from the drop-down menu",IF('DO NOT USE_Contact Formulas'!A579,"OK",NA()))</f>
        <v>#N/A</v>
      </c>
      <c r="V579" s="53" t="e">
        <f>IF(AND(NOT(ISBLANK('Captura de datos de CONTACTO'!V579)),ISNA(VLOOKUP('Captura de datos de CONTACTO'!V579,'DO NOT USE_School Picklist'!$W$3:$W$9,1,FALSE))),"Please select a value from the drop-down menu",IF('DO NOT USE_Contact Formulas'!A579,"OK",NA()))</f>
        <v>#N/A</v>
      </c>
      <c r="W579" s="53" t="e">
        <f>IF(AND(NOT(ISBLANK('Captura de datos de CONTACTO'!W579)),ISNA(VLOOKUP('Captura de datos de CONTACTO'!W579,'DO NOT USE_School Picklist'!$W$3:$W$9,1,FALSE))),"Please select a value from the drop-down menu",IF('DO NOT USE_Case Formulas'!A579,"OK",NA()))</f>
        <v>#N/A</v>
      </c>
      <c r="X579" s="40" t="e">
        <f>IF(AND(NOT(ISBLANK('Captura de datos de CONTACTO'!X579)),ISNA(VLOOKUP('Captura de datos de CONTACTO'!X579,'DO NOT USE_School Picklist'!$F$3:$F$16,1,FALSE))),"Please select a value from the drop-down menu",IF('DO NOT USE_Contact Formulas'!A579,"OK",NA()))</f>
        <v>#N/A</v>
      </c>
      <c r="Y579" s="40" t="e">
        <f>IF(LEN('Captura de datos de CONTACTO'!Y579)&gt;100,"Classroom(s) must be less than 100 characters",IF('DO NOT USE_Contact Formulas'!A579,"OK",NA()))</f>
        <v>#N/A</v>
      </c>
      <c r="Z579" s="40" t="e">
        <f>IF(AND(NOT(ISBLANK('Captura de datos de CONTACTO'!Z579)),ISNA(VLOOKUP('Captura de datos de CONTACTO'!Z579,'DO NOT USE_School Picklist'!$K$3:$K$6,1,FALSE))),"Please select a value from the drop-down menu",IF('DO NOT USE_Contact Formulas'!A579,"OK",NA()))</f>
        <v>#N/A</v>
      </c>
      <c r="AA579" s="40" t="e">
        <f>IF(AND(NOT(ISBLANK('Captura de datos de CONTACTO'!AA579)),ISNA(VLOOKUP('Captura de datos de CONTACTO'!AA579,'DO NOT USE_School Picklist'!$D$3:$D$5,1,FALSE))),"Please select a value from the drop-down menu",IF('DO NOT USE_Contact Formulas'!A579,"OK",NA()))</f>
        <v>#N/A</v>
      </c>
      <c r="AB579" s="40"/>
      <c r="AC579" s="40" t="e">
        <f>IF(AND(NOT(ISBLANK('Captura de datos de CONTACTO'!AC579)),ISNA(VLOOKUP('Captura de datos de CONTACTO'!AC579,'DO NOT USE_School Picklist'!$G$3:$G$5,1,FALSE))),"Please select a value from the drop-down menu",IF('DO NOT USE_Contact Formulas'!A579,"OK",NA()))</f>
        <v>#N/A</v>
      </c>
      <c r="AD579" s="40"/>
      <c r="AE579" s="40" t="e">
        <f>IF(AND(NOT(ISBLANK('Captura de datos de CONTACTO'!AE579)),ISNA(VLOOKUP('Captura de datos de CONTACTO'!AE579,'DO NOT USE_School Picklist'!$H$3:$H$4,1,FALSE))),"Please select a value from the drop-down menu",IF('DO NOT USE_Contact Formulas'!A579,"OK",NA()))</f>
        <v>#N/A</v>
      </c>
      <c r="AF579" s="40" t="e">
        <f ca="1">IF('Captura de datos de CONTACTO'!AF579&gt;'DO NOT USE_School Picklist'!$C$3,"Test Date cannot be a future date",IF('DO NOT USE_Contact Formulas'!A579,"OK",NA()))</f>
        <v>#N/A</v>
      </c>
      <c r="AG579" s="53" t="e">
        <f>IF(AND('DO NOT USE_Contact Formulas'!A579,ISBLANK('Captura de datos de CONTACTO'!AB579)),"Lab Result Test Result is required",IF(AND(NOT(ISBLANK('Captura de datos de CONTACTO'!AB579)),ISNA(VLOOKUP('Captura de datos de CONTACTO'!AB579,'DO NOT USE_School Picklist'!$Q$3:$Q$8,1,FALSE))),"Please select a value from the drop-down menu",IF('DO NOT USE_Contact Formulas'!A579,"OK",NA())))</f>
        <v>#N/A</v>
      </c>
    </row>
    <row r="580" spans="1:33" x14ac:dyDescent="0.3">
      <c r="A580" s="39" t="e">
        <f>IF('DO NOT USE_Contact Formulas'!A580,IF('DO NOT USE_Contact Formulas'!B580,"Not all required fields are completed","OK"),NA())</f>
        <v>#N/A</v>
      </c>
      <c r="B580" s="40" t="e">
        <f>IF(AND('DO NOT USE_Contact Formulas'!A580,ISBLANK('Captura de datos de CONTACTO'!B580)),"First Name is required",IF(NOT(ISBLANK('Captura de datos de CONTACTO'!B580)),"OK",NA()))</f>
        <v>#N/A</v>
      </c>
      <c r="C580" s="40" t="e">
        <f>IF(AND('DO NOT USE_Contact Formulas'!A580,ISBLANK('Captura de datos de CONTACTO'!C580)),"Last Name is required",IF(NOT(ISBLANK('Captura de datos de CONTACTO'!C580)),"OK",NA()))</f>
        <v>#N/A</v>
      </c>
      <c r="D580" s="40" t="e">
        <f>IF(AND('DO NOT USE_Contact Formulas'!A580,ISBLANK('Captura de datos de CONTACTO'!D580)),"Birthdate is required",IF(NOT(ISBLANK('Captura de datos de CONTACTO'!D580)),"OK",NA()))</f>
        <v>#N/A</v>
      </c>
      <c r="E580" s="40" t="e">
        <f>IF(AND('DO NOT USE_Contact Formulas'!A580,ISBLANK('Captura de datos de CONTACTO'!E580)),"Mobile Phone is required",IF(NOT(ISBLANK('Captura de datos de CONTACTO'!E580)),IF(AND(ISNUMBER(VALUE('Captura de datos de CONTACTO'!E580)),LEFT('Captura de datos de CONTACTO'!E580,1)&lt;&gt;"1",LEN('Captura de datos de CONTACTO'!E580)=10),"OK","Phone number must be valid format"),NA()))</f>
        <v>#N/A</v>
      </c>
      <c r="F580" s="40" t="e">
        <f>IF(LEN('Captura de datos de CONTACTO'!F580)&gt;255,"Home Street Address must be less than 255 characters",IF('DO NOT USE_Contact Formulas'!A580,"OK",NA()))</f>
        <v>#N/A</v>
      </c>
      <c r="G580" s="40" t="e">
        <f>IF(LEN('Captura de datos de CONTACTO'!G580)&gt;40,"City must be less than 40 characters",IF('DO NOT USE_Contact Formulas'!A580,"OK",NA()))</f>
        <v>#N/A</v>
      </c>
      <c r="H580" s="40" t="e">
        <f>IF(AND(NOT(ISBLANK('Captura de datos de CONTACTO'!H580)),ISNA(VLOOKUP('Captura de datos de CONTACTO'!H580,'DO NOT USE_School Picklist'!$P$3:$P$52,1,FALSE))),"Please select a value from the drop-down menu",IF('DO NOT USE_Contact Formulas'!A580,"OK",NA()))</f>
        <v>#N/A</v>
      </c>
      <c r="I580" s="40" t="e">
        <f>IF(AND('DO NOT USE_Contact Formulas'!A580,ISBLANK('Captura de datos de CONTACTO'!I580)),"Zip is required",IF(ISBLANK('Captura de datos de CONTACTO'!I580),NA(),"OK"))</f>
        <v>#N/A</v>
      </c>
      <c r="J580" s="40" t="e">
        <f>IF(AND('DO NOT USE_Contact Formulas'!A580,ISBLANK('Captura de datos de CONTACTO'!J580)),"Student or Staff? is required",IF(ISBLANK('Captura de datos de CONTACTO'!J580),NA(),IF(ISNA(VLOOKUP('Captura de datos de CONTACTO'!J580,'DO NOT USE_School Picklist'!$B$3:$B$6,1,FALSE)),"Please select a value from the drop-down menu","OK")))</f>
        <v>#N/A</v>
      </c>
      <c r="K580" s="40" t="e">
        <f>IF(AND('Captura de datos de CONTACTO'!J580='DO NOT USE_School Picklist'!$B$4,ISBLANK('Captura de datos de CONTACTO'!K580)),"Occupation/Job Title is required if Student or Staff? is Yes, staff/faculty or volunteer",IF('DO NOT USE_Contact Formulas'!A580,"OK",NA()))</f>
        <v>#N/A</v>
      </c>
      <c r="L580" s="40" t="e">
        <f ca="1">IF('Captura de datos de CONTACTO'!L580&gt;'DO NOT USE_School Picklist'!$C$3,"Date last on school campus/facility cannot be a future date",IF('DO NOT USE_Contact Formulas'!A580,IF(ISBLANK('Captura de datos de CONTACTO'!L580),"Date last on school campus/facility is required","OK"),NA()))</f>
        <v>#N/A</v>
      </c>
      <c r="M580" s="41" t="e">
        <f ca="1">IF('Captura de datos de CONTACTO'!M580&gt;'DO NOT USE_School Picklist'!$C$3,"Last Exposure Date cannot be a future date",IF('DO NOT USE_Contact Formulas'!A580,IF(ISBLANK('Captura de datos de CONTACTO'!M580),"Last Exposure Date is required","OK"),NA()))</f>
        <v>#N/A</v>
      </c>
      <c r="N580" s="41" t="e">
        <f>IF(AND('DO NOT USE_Contact Formulas'!A580,ISBLANK('Captura de datos de CONTACTO'!N580)),"Specific Place in the Location is required",IF(ISBLANK('Captura de datos de CONTACTO'!N580),NA(),"OK"))</f>
        <v>#N/A</v>
      </c>
      <c r="O580" s="40" t="e">
        <f>IF(AND(NOT(ISBLANK('Captura de datos de CONTACTO'!O580)),ISNA(VLOOKUP('Captura de datos de CONTACTO'!O580,'DO NOT USE_School Picklist'!$L$3:$L$81,1,FALSE))),"Please select a value from the drop-down menu",IF('DO NOT USE_Contact Formulas'!A580,"OK",NA()))</f>
        <v>#N/A</v>
      </c>
      <c r="P580" s="40" t="e">
        <f>IF(AND(NOT(ISBLANK('Captura de datos de CONTACTO'!P580)),NOT(ISNUMBER(MATCH("*@*.?*",'Captura de datos de CONTACTO'!P580,0)))),"Email must be in a valid format",IF('DO NOT USE_Contact Formulas'!A580,"OK",NA()))</f>
        <v>#N/A</v>
      </c>
      <c r="Q580" s="40" t="e">
        <f>IF(LEN('Captura de datos de CONTACTO'!Q580)&gt;50,"Parent/Guardian Name must be less than 50 characters",IF('DO NOT USE_Contact Formulas'!A580,"OK",NA()))</f>
        <v>#N/A</v>
      </c>
      <c r="R580" s="40" t="e">
        <f>IF(NOT(ISBLANK('Captura de datos de CONTACTO'!R580)),IF(AND(ISNUMBER('Captura de datos de CONTACTO'!R580),LEFT('Captura de datos de CONTACTO'!R580,1)&lt;&gt;"1",LEN('Captura de datos de CONTACTO'!R580)=10),"OK","Phone number must be valid format"),IF('DO NOT USE_Contact Formulas'!A580,"OK",NA()))</f>
        <v>#N/A</v>
      </c>
      <c r="S580" s="40" t="e">
        <f>IF(AND(NOT(ISBLANK('Captura de datos de CONTACTO'!S580)),ISNA(VLOOKUP('Captura de datos de CONTACTO'!S580,'DO NOT USE_School Picklist'!$N$3:$N$63,1,FALSE))),"Please select a value from the drop-down menu",IF('DO NOT USE_Contact Formulas'!A580,"OK",NA()))</f>
        <v>#N/A</v>
      </c>
      <c r="T580" s="53" t="e">
        <f>IF(AND(NOT(ISBLANK('Captura de datos de CONTACTO'!T580)),ISNA(VLOOKUP('Captura de datos de CONTACTO'!T580,'DO NOT USE_School Picklist'!$I$3:$I$5,1,FALSE))),"Please select a value from the drop-down menu",IF('DO NOT USE_Contact Formulas'!A580,"OK",NA()))</f>
        <v>#N/A</v>
      </c>
      <c r="U580" s="40" t="e">
        <f>IF(AND(NOT(ISBLANK('Captura de datos de CONTACTO'!U580)),ISNA(VLOOKUP('Captura de datos de CONTACTO'!U580,'DO NOT USE_School Picklist'!$E$3:$E$10,1,FALSE))),"Please select a value from the drop-down menu",IF('DO NOT USE_Contact Formulas'!A580,"OK",NA()))</f>
        <v>#N/A</v>
      </c>
      <c r="V580" s="53" t="e">
        <f>IF(AND(NOT(ISBLANK('Captura de datos de CONTACTO'!V580)),ISNA(VLOOKUP('Captura de datos de CONTACTO'!V580,'DO NOT USE_School Picklist'!$W$3:$W$9,1,FALSE))),"Please select a value from the drop-down menu",IF('DO NOT USE_Contact Formulas'!A580,"OK",NA()))</f>
        <v>#N/A</v>
      </c>
      <c r="W580" s="53" t="e">
        <f>IF(AND(NOT(ISBLANK('Captura de datos de CONTACTO'!W580)),ISNA(VLOOKUP('Captura de datos de CONTACTO'!W580,'DO NOT USE_School Picklist'!$W$3:$W$9,1,FALSE))),"Please select a value from the drop-down menu",IF('DO NOT USE_Case Formulas'!A580,"OK",NA()))</f>
        <v>#N/A</v>
      </c>
      <c r="X580" s="40" t="e">
        <f>IF(AND(NOT(ISBLANK('Captura de datos de CONTACTO'!X580)),ISNA(VLOOKUP('Captura de datos de CONTACTO'!X580,'DO NOT USE_School Picklist'!$F$3:$F$16,1,FALSE))),"Please select a value from the drop-down menu",IF('DO NOT USE_Contact Formulas'!A580,"OK",NA()))</f>
        <v>#N/A</v>
      </c>
      <c r="Y580" s="40" t="e">
        <f>IF(LEN('Captura de datos de CONTACTO'!Y580)&gt;100,"Classroom(s) must be less than 100 characters",IF('DO NOT USE_Contact Formulas'!A580,"OK",NA()))</f>
        <v>#N/A</v>
      </c>
      <c r="Z580" s="40" t="e">
        <f>IF(AND(NOT(ISBLANK('Captura de datos de CONTACTO'!Z580)),ISNA(VLOOKUP('Captura de datos de CONTACTO'!Z580,'DO NOT USE_School Picklist'!$K$3:$K$6,1,FALSE))),"Please select a value from the drop-down menu",IF('DO NOT USE_Contact Formulas'!A580,"OK",NA()))</f>
        <v>#N/A</v>
      </c>
      <c r="AA580" s="40" t="e">
        <f>IF(AND(NOT(ISBLANK('Captura de datos de CONTACTO'!AA580)),ISNA(VLOOKUP('Captura de datos de CONTACTO'!AA580,'DO NOT USE_School Picklist'!$D$3:$D$5,1,FALSE))),"Please select a value from the drop-down menu",IF('DO NOT USE_Contact Formulas'!A580,"OK",NA()))</f>
        <v>#N/A</v>
      </c>
      <c r="AB580" s="40"/>
      <c r="AC580" s="40" t="e">
        <f>IF(AND(NOT(ISBLANK('Captura de datos de CONTACTO'!AC580)),ISNA(VLOOKUP('Captura de datos de CONTACTO'!AC580,'DO NOT USE_School Picklist'!$G$3:$G$5,1,FALSE))),"Please select a value from the drop-down menu",IF('DO NOT USE_Contact Formulas'!A580,"OK",NA()))</f>
        <v>#N/A</v>
      </c>
      <c r="AD580" s="40"/>
      <c r="AE580" s="40" t="e">
        <f>IF(AND(NOT(ISBLANK('Captura de datos de CONTACTO'!AE580)),ISNA(VLOOKUP('Captura de datos de CONTACTO'!AE580,'DO NOT USE_School Picklist'!$H$3:$H$4,1,FALSE))),"Please select a value from the drop-down menu",IF('DO NOT USE_Contact Formulas'!A580,"OK",NA()))</f>
        <v>#N/A</v>
      </c>
      <c r="AF580" s="40" t="e">
        <f ca="1">IF('Captura de datos de CONTACTO'!AF580&gt;'DO NOT USE_School Picklist'!$C$3,"Test Date cannot be a future date",IF('DO NOT USE_Contact Formulas'!A580,"OK",NA()))</f>
        <v>#N/A</v>
      </c>
      <c r="AG580" s="53" t="e">
        <f>IF(AND('DO NOT USE_Contact Formulas'!A580,ISBLANK('Captura de datos de CONTACTO'!AB580)),"Lab Result Test Result is required",IF(AND(NOT(ISBLANK('Captura de datos de CONTACTO'!AB580)),ISNA(VLOOKUP('Captura de datos de CONTACTO'!AB580,'DO NOT USE_School Picklist'!$Q$3:$Q$8,1,FALSE))),"Please select a value from the drop-down menu",IF('DO NOT USE_Contact Formulas'!A580,"OK",NA())))</f>
        <v>#N/A</v>
      </c>
    </row>
    <row r="581" spans="1:33" x14ac:dyDescent="0.3">
      <c r="A581" s="39" t="e">
        <f>IF('DO NOT USE_Contact Formulas'!A581,IF('DO NOT USE_Contact Formulas'!B581,"Not all required fields are completed","OK"),NA())</f>
        <v>#N/A</v>
      </c>
      <c r="B581" s="40" t="e">
        <f>IF(AND('DO NOT USE_Contact Formulas'!A581,ISBLANK('Captura de datos de CONTACTO'!B581)),"First Name is required",IF(NOT(ISBLANK('Captura de datos de CONTACTO'!B581)),"OK",NA()))</f>
        <v>#N/A</v>
      </c>
      <c r="C581" s="40" t="e">
        <f>IF(AND('DO NOT USE_Contact Formulas'!A581,ISBLANK('Captura de datos de CONTACTO'!C581)),"Last Name is required",IF(NOT(ISBLANK('Captura de datos de CONTACTO'!C581)),"OK",NA()))</f>
        <v>#N/A</v>
      </c>
      <c r="D581" s="40" t="e">
        <f>IF(AND('DO NOT USE_Contact Formulas'!A581,ISBLANK('Captura de datos de CONTACTO'!D581)),"Birthdate is required",IF(NOT(ISBLANK('Captura de datos de CONTACTO'!D581)),"OK",NA()))</f>
        <v>#N/A</v>
      </c>
      <c r="E581" s="40" t="e">
        <f>IF(AND('DO NOT USE_Contact Formulas'!A581,ISBLANK('Captura de datos de CONTACTO'!E581)),"Mobile Phone is required",IF(NOT(ISBLANK('Captura de datos de CONTACTO'!E581)),IF(AND(ISNUMBER(VALUE('Captura de datos de CONTACTO'!E581)),LEFT('Captura de datos de CONTACTO'!E581,1)&lt;&gt;"1",LEN('Captura de datos de CONTACTO'!E581)=10),"OK","Phone number must be valid format"),NA()))</f>
        <v>#N/A</v>
      </c>
      <c r="F581" s="40" t="e">
        <f>IF(LEN('Captura de datos de CONTACTO'!F581)&gt;255,"Home Street Address must be less than 255 characters",IF('DO NOT USE_Contact Formulas'!A581,"OK",NA()))</f>
        <v>#N/A</v>
      </c>
      <c r="G581" s="40" t="e">
        <f>IF(LEN('Captura de datos de CONTACTO'!G581)&gt;40,"City must be less than 40 characters",IF('DO NOT USE_Contact Formulas'!A581,"OK",NA()))</f>
        <v>#N/A</v>
      </c>
      <c r="H581" s="40" t="e">
        <f>IF(AND(NOT(ISBLANK('Captura de datos de CONTACTO'!H581)),ISNA(VLOOKUP('Captura de datos de CONTACTO'!H581,'DO NOT USE_School Picklist'!$P$3:$P$52,1,FALSE))),"Please select a value from the drop-down menu",IF('DO NOT USE_Contact Formulas'!A581,"OK",NA()))</f>
        <v>#N/A</v>
      </c>
      <c r="I581" s="40" t="e">
        <f>IF(AND('DO NOT USE_Contact Formulas'!A581,ISBLANK('Captura de datos de CONTACTO'!I581)),"Zip is required",IF(ISBLANK('Captura de datos de CONTACTO'!I581),NA(),"OK"))</f>
        <v>#N/A</v>
      </c>
      <c r="J581" s="40" t="e">
        <f>IF(AND('DO NOT USE_Contact Formulas'!A581,ISBLANK('Captura de datos de CONTACTO'!J581)),"Student or Staff? is required",IF(ISBLANK('Captura de datos de CONTACTO'!J581),NA(),IF(ISNA(VLOOKUP('Captura de datos de CONTACTO'!J581,'DO NOT USE_School Picklist'!$B$3:$B$6,1,FALSE)),"Please select a value from the drop-down menu","OK")))</f>
        <v>#N/A</v>
      </c>
      <c r="K581" s="40" t="e">
        <f>IF(AND('Captura de datos de CONTACTO'!J581='DO NOT USE_School Picklist'!$B$4,ISBLANK('Captura de datos de CONTACTO'!K581)),"Occupation/Job Title is required if Student or Staff? is Yes, staff/faculty or volunteer",IF('DO NOT USE_Contact Formulas'!A581,"OK",NA()))</f>
        <v>#N/A</v>
      </c>
      <c r="L581" s="40" t="e">
        <f ca="1">IF('Captura de datos de CONTACTO'!L581&gt;'DO NOT USE_School Picklist'!$C$3,"Date last on school campus/facility cannot be a future date",IF('DO NOT USE_Contact Formulas'!A581,IF(ISBLANK('Captura de datos de CONTACTO'!L581),"Date last on school campus/facility is required","OK"),NA()))</f>
        <v>#N/A</v>
      </c>
      <c r="M581" s="41" t="e">
        <f ca="1">IF('Captura de datos de CONTACTO'!M581&gt;'DO NOT USE_School Picklist'!$C$3,"Last Exposure Date cannot be a future date",IF('DO NOT USE_Contact Formulas'!A581,IF(ISBLANK('Captura de datos de CONTACTO'!M581),"Last Exposure Date is required","OK"),NA()))</f>
        <v>#N/A</v>
      </c>
      <c r="N581" s="41" t="e">
        <f>IF(AND('DO NOT USE_Contact Formulas'!A581,ISBLANK('Captura de datos de CONTACTO'!N581)),"Specific Place in the Location is required",IF(ISBLANK('Captura de datos de CONTACTO'!N581),NA(),"OK"))</f>
        <v>#N/A</v>
      </c>
      <c r="O581" s="40" t="e">
        <f>IF(AND(NOT(ISBLANK('Captura de datos de CONTACTO'!O581)),ISNA(VLOOKUP('Captura de datos de CONTACTO'!O581,'DO NOT USE_School Picklist'!$L$3:$L$81,1,FALSE))),"Please select a value from the drop-down menu",IF('DO NOT USE_Contact Formulas'!A581,"OK",NA()))</f>
        <v>#N/A</v>
      </c>
      <c r="P581" s="40" t="e">
        <f>IF(AND(NOT(ISBLANK('Captura de datos de CONTACTO'!P581)),NOT(ISNUMBER(MATCH("*@*.?*",'Captura de datos de CONTACTO'!P581,0)))),"Email must be in a valid format",IF('DO NOT USE_Contact Formulas'!A581,"OK",NA()))</f>
        <v>#N/A</v>
      </c>
      <c r="Q581" s="40" t="e">
        <f>IF(LEN('Captura de datos de CONTACTO'!Q581)&gt;50,"Parent/Guardian Name must be less than 50 characters",IF('DO NOT USE_Contact Formulas'!A581,"OK",NA()))</f>
        <v>#N/A</v>
      </c>
      <c r="R581" s="40" t="e">
        <f>IF(NOT(ISBLANK('Captura de datos de CONTACTO'!R581)),IF(AND(ISNUMBER('Captura de datos de CONTACTO'!R581),LEFT('Captura de datos de CONTACTO'!R581,1)&lt;&gt;"1",LEN('Captura de datos de CONTACTO'!R581)=10),"OK","Phone number must be valid format"),IF('DO NOT USE_Contact Formulas'!A581,"OK",NA()))</f>
        <v>#N/A</v>
      </c>
      <c r="S581" s="40" t="e">
        <f>IF(AND(NOT(ISBLANK('Captura de datos de CONTACTO'!S581)),ISNA(VLOOKUP('Captura de datos de CONTACTO'!S581,'DO NOT USE_School Picklist'!$N$3:$N$63,1,FALSE))),"Please select a value from the drop-down menu",IF('DO NOT USE_Contact Formulas'!A581,"OK",NA()))</f>
        <v>#N/A</v>
      </c>
      <c r="T581" s="53" t="e">
        <f>IF(AND(NOT(ISBLANK('Captura de datos de CONTACTO'!T581)),ISNA(VLOOKUP('Captura de datos de CONTACTO'!T581,'DO NOT USE_School Picklist'!$I$3:$I$5,1,FALSE))),"Please select a value from the drop-down menu",IF('DO NOT USE_Contact Formulas'!A581,"OK",NA()))</f>
        <v>#N/A</v>
      </c>
      <c r="U581" s="40" t="e">
        <f>IF(AND(NOT(ISBLANK('Captura de datos de CONTACTO'!U581)),ISNA(VLOOKUP('Captura de datos de CONTACTO'!U581,'DO NOT USE_School Picklist'!$E$3:$E$10,1,FALSE))),"Please select a value from the drop-down menu",IF('DO NOT USE_Contact Formulas'!A581,"OK",NA()))</f>
        <v>#N/A</v>
      </c>
      <c r="V581" s="53" t="e">
        <f>IF(AND(NOT(ISBLANK('Captura de datos de CONTACTO'!V581)),ISNA(VLOOKUP('Captura de datos de CONTACTO'!V581,'DO NOT USE_School Picklist'!$W$3:$W$9,1,FALSE))),"Please select a value from the drop-down menu",IF('DO NOT USE_Contact Formulas'!A581,"OK",NA()))</f>
        <v>#N/A</v>
      </c>
      <c r="W581" s="53" t="e">
        <f>IF(AND(NOT(ISBLANK('Captura de datos de CONTACTO'!W581)),ISNA(VLOOKUP('Captura de datos de CONTACTO'!W581,'DO NOT USE_School Picklist'!$W$3:$W$9,1,FALSE))),"Please select a value from the drop-down menu",IF('DO NOT USE_Case Formulas'!A581,"OK",NA()))</f>
        <v>#N/A</v>
      </c>
      <c r="X581" s="40" t="e">
        <f>IF(AND(NOT(ISBLANK('Captura de datos de CONTACTO'!X581)),ISNA(VLOOKUP('Captura de datos de CONTACTO'!X581,'DO NOT USE_School Picklist'!$F$3:$F$16,1,FALSE))),"Please select a value from the drop-down menu",IF('DO NOT USE_Contact Formulas'!A581,"OK",NA()))</f>
        <v>#N/A</v>
      </c>
      <c r="Y581" s="40" t="e">
        <f>IF(LEN('Captura de datos de CONTACTO'!Y581)&gt;100,"Classroom(s) must be less than 100 characters",IF('DO NOT USE_Contact Formulas'!A581,"OK",NA()))</f>
        <v>#N/A</v>
      </c>
      <c r="Z581" s="40" t="e">
        <f>IF(AND(NOT(ISBLANK('Captura de datos de CONTACTO'!Z581)),ISNA(VLOOKUP('Captura de datos de CONTACTO'!Z581,'DO NOT USE_School Picklist'!$K$3:$K$6,1,FALSE))),"Please select a value from the drop-down menu",IF('DO NOT USE_Contact Formulas'!A581,"OK",NA()))</f>
        <v>#N/A</v>
      </c>
      <c r="AA581" s="40" t="e">
        <f>IF(AND(NOT(ISBLANK('Captura de datos de CONTACTO'!AA581)),ISNA(VLOOKUP('Captura de datos de CONTACTO'!AA581,'DO NOT USE_School Picklist'!$D$3:$D$5,1,FALSE))),"Please select a value from the drop-down menu",IF('DO NOT USE_Contact Formulas'!A581,"OK",NA()))</f>
        <v>#N/A</v>
      </c>
      <c r="AB581" s="40"/>
      <c r="AC581" s="40" t="e">
        <f>IF(AND(NOT(ISBLANK('Captura de datos de CONTACTO'!AC581)),ISNA(VLOOKUP('Captura de datos de CONTACTO'!AC581,'DO NOT USE_School Picklist'!$G$3:$G$5,1,FALSE))),"Please select a value from the drop-down menu",IF('DO NOT USE_Contact Formulas'!A581,"OK",NA()))</f>
        <v>#N/A</v>
      </c>
      <c r="AD581" s="40"/>
      <c r="AE581" s="40" t="e">
        <f>IF(AND(NOT(ISBLANK('Captura de datos de CONTACTO'!AE581)),ISNA(VLOOKUP('Captura de datos de CONTACTO'!AE581,'DO NOT USE_School Picklist'!$H$3:$H$4,1,FALSE))),"Please select a value from the drop-down menu",IF('DO NOT USE_Contact Formulas'!A581,"OK",NA()))</f>
        <v>#N/A</v>
      </c>
      <c r="AF581" s="40" t="e">
        <f ca="1">IF('Captura de datos de CONTACTO'!AF581&gt;'DO NOT USE_School Picklist'!$C$3,"Test Date cannot be a future date",IF('DO NOT USE_Contact Formulas'!A581,"OK",NA()))</f>
        <v>#N/A</v>
      </c>
      <c r="AG581" s="53" t="e">
        <f>IF(AND('DO NOT USE_Contact Formulas'!A581,ISBLANK('Captura de datos de CONTACTO'!AB581)),"Lab Result Test Result is required",IF(AND(NOT(ISBLANK('Captura de datos de CONTACTO'!AB581)),ISNA(VLOOKUP('Captura de datos de CONTACTO'!AB581,'DO NOT USE_School Picklist'!$Q$3:$Q$8,1,FALSE))),"Please select a value from the drop-down menu",IF('DO NOT USE_Contact Formulas'!A581,"OK",NA())))</f>
        <v>#N/A</v>
      </c>
    </row>
    <row r="582" spans="1:33" x14ac:dyDescent="0.3">
      <c r="A582" s="39" t="e">
        <f>IF('DO NOT USE_Contact Formulas'!A582,IF('DO NOT USE_Contact Formulas'!B582,"Not all required fields are completed","OK"),NA())</f>
        <v>#N/A</v>
      </c>
      <c r="B582" s="40" t="e">
        <f>IF(AND('DO NOT USE_Contact Formulas'!A582,ISBLANK('Captura de datos de CONTACTO'!B582)),"First Name is required",IF(NOT(ISBLANK('Captura de datos de CONTACTO'!B582)),"OK",NA()))</f>
        <v>#N/A</v>
      </c>
      <c r="C582" s="40" t="e">
        <f>IF(AND('DO NOT USE_Contact Formulas'!A582,ISBLANK('Captura de datos de CONTACTO'!C582)),"Last Name is required",IF(NOT(ISBLANK('Captura de datos de CONTACTO'!C582)),"OK",NA()))</f>
        <v>#N/A</v>
      </c>
      <c r="D582" s="40" t="e">
        <f>IF(AND('DO NOT USE_Contact Formulas'!A582,ISBLANK('Captura de datos de CONTACTO'!D582)),"Birthdate is required",IF(NOT(ISBLANK('Captura de datos de CONTACTO'!D582)),"OK",NA()))</f>
        <v>#N/A</v>
      </c>
      <c r="E582" s="40" t="e">
        <f>IF(AND('DO NOT USE_Contact Formulas'!A582,ISBLANK('Captura de datos de CONTACTO'!E582)),"Mobile Phone is required",IF(NOT(ISBLANK('Captura de datos de CONTACTO'!E582)),IF(AND(ISNUMBER(VALUE('Captura de datos de CONTACTO'!E582)),LEFT('Captura de datos de CONTACTO'!E582,1)&lt;&gt;"1",LEN('Captura de datos de CONTACTO'!E582)=10),"OK","Phone number must be valid format"),NA()))</f>
        <v>#N/A</v>
      </c>
      <c r="F582" s="40" t="e">
        <f>IF(LEN('Captura de datos de CONTACTO'!F582)&gt;255,"Home Street Address must be less than 255 characters",IF('DO NOT USE_Contact Formulas'!A582,"OK",NA()))</f>
        <v>#N/A</v>
      </c>
      <c r="G582" s="40" t="e">
        <f>IF(LEN('Captura de datos de CONTACTO'!G582)&gt;40,"City must be less than 40 characters",IF('DO NOT USE_Contact Formulas'!A582,"OK",NA()))</f>
        <v>#N/A</v>
      </c>
      <c r="H582" s="40" t="e">
        <f>IF(AND(NOT(ISBLANK('Captura de datos de CONTACTO'!H582)),ISNA(VLOOKUP('Captura de datos de CONTACTO'!H582,'DO NOT USE_School Picklist'!$P$3:$P$52,1,FALSE))),"Please select a value from the drop-down menu",IF('DO NOT USE_Contact Formulas'!A582,"OK",NA()))</f>
        <v>#N/A</v>
      </c>
      <c r="I582" s="40" t="e">
        <f>IF(AND('DO NOT USE_Contact Formulas'!A582,ISBLANK('Captura de datos de CONTACTO'!I582)),"Zip is required",IF(ISBLANK('Captura de datos de CONTACTO'!I582),NA(),"OK"))</f>
        <v>#N/A</v>
      </c>
      <c r="J582" s="40" t="e">
        <f>IF(AND('DO NOT USE_Contact Formulas'!A582,ISBLANK('Captura de datos de CONTACTO'!J582)),"Student or Staff? is required",IF(ISBLANK('Captura de datos de CONTACTO'!J582),NA(),IF(ISNA(VLOOKUP('Captura de datos de CONTACTO'!J582,'DO NOT USE_School Picklist'!$B$3:$B$6,1,FALSE)),"Please select a value from the drop-down menu","OK")))</f>
        <v>#N/A</v>
      </c>
      <c r="K582" s="40" t="e">
        <f>IF(AND('Captura de datos de CONTACTO'!J582='DO NOT USE_School Picklist'!$B$4,ISBLANK('Captura de datos de CONTACTO'!K582)),"Occupation/Job Title is required if Student or Staff? is Yes, staff/faculty or volunteer",IF('DO NOT USE_Contact Formulas'!A582,"OK",NA()))</f>
        <v>#N/A</v>
      </c>
      <c r="L582" s="40" t="e">
        <f ca="1">IF('Captura de datos de CONTACTO'!L582&gt;'DO NOT USE_School Picklist'!$C$3,"Date last on school campus/facility cannot be a future date",IF('DO NOT USE_Contact Formulas'!A582,IF(ISBLANK('Captura de datos de CONTACTO'!L582),"Date last on school campus/facility is required","OK"),NA()))</f>
        <v>#N/A</v>
      </c>
      <c r="M582" s="41" t="e">
        <f ca="1">IF('Captura de datos de CONTACTO'!M582&gt;'DO NOT USE_School Picklist'!$C$3,"Last Exposure Date cannot be a future date",IF('DO NOT USE_Contact Formulas'!A582,IF(ISBLANK('Captura de datos de CONTACTO'!M582),"Last Exposure Date is required","OK"),NA()))</f>
        <v>#N/A</v>
      </c>
      <c r="N582" s="41" t="e">
        <f>IF(AND('DO NOT USE_Contact Formulas'!A582,ISBLANK('Captura de datos de CONTACTO'!N582)),"Specific Place in the Location is required",IF(ISBLANK('Captura de datos de CONTACTO'!N582),NA(),"OK"))</f>
        <v>#N/A</v>
      </c>
      <c r="O582" s="40" t="e">
        <f>IF(AND(NOT(ISBLANK('Captura de datos de CONTACTO'!O582)),ISNA(VLOOKUP('Captura de datos de CONTACTO'!O582,'DO NOT USE_School Picklist'!$L$3:$L$81,1,FALSE))),"Please select a value from the drop-down menu",IF('DO NOT USE_Contact Formulas'!A582,"OK",NA()))</f>
        <v>#N/A</v>
      </c>
      <c r="P582" s="40" t="e">
        <f>IF(AND(NOT(ISBLANK('Captura de datos de CONTACTO'!P582)),NOT(ISNUMBER(MATCH("*@*.?*",'Captura de datos de CONTACTO'!P582,0)))),"Email must be in a valid format",IF('DO NOT USE_Contact Formulas'!A582,"OK",NA()))</f>
        <v>#N/A</v>
      </c>
      <c r="Q582" s="40" t="e">
        <f>IF(LEN('Captura de datos de CONTACTO'!Q582)&gt;50,"Parent/Guardian Name must be less than 50 characters",IF('DO NOT USE_Contact Formulas'!A582,"OK",NA()))</f>
        <v>#N/A</v>
      </c>
      <c r="R582" s="40" t="e">
        <f>IF(NOT(ISBLANK('Captura de datos de CONTACTO'!R582)),IF(AND(ISNUMBER('Captura de datos de CONTACTO'!R582),LEFT('Captura de datos de CONTACTO'!R582,1)&lt;&gt;"1",LEN('Captura de datos de CONTACTO'!R582)=10),"OK","Phone number must be valid format"),IF('DO NOT USE_Contact Formulas'!A582,"OK",NA()))</f>
        <v>#N/A</v>
      </c>
      <c r="S582" s="40" t="e">
        <f>IF(AND(NOT(ISBLANK('Captura de datos de CONTACTO'!S582)),ISNA(VLOOKUP('Captura de datos de CONTACTO'!S582,'DO NOT USE_School Picklist'!$N$3:$N$63,1,FALSE))),"Please select a value from the drop-down menu",IF('DO NOT USE_Contact Formulas'!A582,"OK",NA()))</f>
        <v>#N/A</v>
      </c>
      <c r="T582" s="53" t="e">
        <f>IF(AND(NOT(ISBLANK('Captura de datos de CONTACTO'!T582)),ISNA(VLOOKUP('Captura de datos de CONTACTO'!T582,'DO NOT USE_School Picklist'!$I$3:$I$5,1,FALSE))),"Please select a value from the drop-down menu",IF('DO NOT USE_Contact Formulas'!A582,"OK",NA()))</f>
        <v>#N/A</v>
      </c>
      <c r="U582" s="40" t="e">
        <f>IF(AND(NOT(ISBLANK('Captura de datos de CONTACTO'!U582)),ISNA(VLOOKUP('Captura de datos de CONTACTO'!U582,'DO NOT USE_School Picklist'!$E$3:$E$10,1,FALSE))),"Please select a value from the drop-down menu",IF('DO NOT USE_Contact Formulas'!A582,"OK",NA()))</f>
        <v>#N/A</v>
      </c>
      <c r="V582" s="53" t="e">
        <f>IF(AND(NOT(ISBLANK('Captura de datos de CONTACTO'!V582)),ISNA(VLOOKUP('Captura de datos de CONTACTO'!V582,'DO NOT USE_School Picklist'!$W$3:$W$9,1,FALSE))),"Please select a value from the drop-down menu",IF('DO NOT USE_Contact Formulas'!A582,"OK",NA()))</f>
        <v>#N/A</v>
      </c>
      <c r="W582" s="53" t="e">
        <f>IF(AND(NOT(ISBLANK('Captura de datos de CONTACTO'!W582)),ISNA(VLOOKUP('Captura de datos de CONTACTO'!W582,'DO NOT USE_School Picklist'!$W$3:$W$9,1,FALSE))),"Please select a value from the drop-down menu",IF('DO NOT USE_Case Formulas'!A582,"OK",NA()))</f>
        <v>#N/A</v>
      </c>
      <c r="X582" s="40" t="e">
        <f>IF(AND(NOT(ISBLANK('Captura de datos de CONTACTO'!X582)),ISNA(VLOOKUP('Captura de datos de CONTACTO'!X582,'DO NOT USE_School Picklist'!$F$3:$F$16,1,FALSE))),"Please select a value from the drop-down menu",IF('DO NOT USE_Contact Formulas'!A582,"OK",NA()))</f>
        <v>#N/A</v>
      </c>
      <c r="Y582" s="40" t="e">
        <f>IF(LEN('Captura de datos de CONTACTO'!Y582)&gt;100,"Classroom(s) must be less than 100 characters",IF('DO NOT USE_Contact Formulas'!A582,"OK",NA()))</f>
        <v>#N/A</v>
      </c>
      <c r="Z582" s="40" t="e">
        <f>IF(AND(NOT(ISBLANK('Captura de datos de CONTACTO'!Z582)),ISNA(VLOOKUP('Captura de datos de CONTACTO'!Z582,'DO NOT USE_School Picklist'!$K$3:$K$6,1,FALSE))),"Please select a value from the drop-down menu",IF('DO NOT USE_Contact Formulas'!A582,"OK",NA()))</f>
        <v>#N/A</v>
      </c>
      <c r="AA582" s="40" t="e">
        <f>IF(AND(NOT(ISBLANK('Captura de datos de CONTACTO'!AA582)),ISNA(VLOOKUP('Captura de datos de CONTACTO'!AA582,'DO NOT USE_School Picklist'!$D$3:$D$5,1,FALSE))),"Please select a value from the drop-down menu",IF('DO NOT USE_Contact Formulas'!A582,"OK",NA()))</f>
        <v>#N/A</v>
      </c>
      <c r="AB582" s="40"/>
      <c r="AC582" s="40" t="e">
        <f>IF(AND(NOT(ISBLANK('Captura de datos de CONTACTO'!AC582)),ISNA(VLOOKUP('Captura de datos de CONTACTO'!AC582,'DO NOT USE_School Picklist'!$G$3:$G$5,1,FALSE))),"Please select a value from the drop-down menu",IF('DO NOT USE_Contact Formulas'!A582,"OK",NA()))</f>
        <v>#N/A</v>
      </c>
      <c r="AD582" s="40"/>
      <c r="AE582" s="40" t="e">
        <f>IF(AND(NOT(ISBLANK('Captura de datos de CONTACTO'!AE582)),ISNA(VLOOKUP('Captura de datos de CONTACTO'!AE582,'DO NOT USE_School Picklist'!$H$3:$H$4,1,FALSE))),"Please select a value from the drop-down menu",IF('DO NOT USE_Contact Formulas'!A582,"OK",NA()))</f>
        <v>#N/A</v>
      </c>
      <c r="AF582" s="40" t="e">
        <f ca="1">IF('Captura de datos de CONTACTO'!AF582&gt;'DO NOT USE_School Picklist'!$C$3,"Test Date cannot be a future date",IF('DO NOT USE_Contact Formulas'!A582,"OK",NA()))</f>
        <v>#N/A</v>
      </c>
      <c r="AG582" s="53" t="e">
        <f>IF(AND('DO NOT USE_Contact Formulas'!A582,ISBLANK('Captura de datos de CONTACTO'!AB582)),"Lab Result Test Result is required",IF(AND(NOT(ISBLANK('Captura de datos de CONTACTO'!AB582)),ISNA(VLOOKUP('Captura de datos de CONTACTO'!AB582,'DO NOT USE_School Picklist'!$Q$3:$Q$8,1,FALSE))),"Please select a value from the drop-down menu",IF('DO NOT USE_Contact Formulas'!A582,"OK",NA())))</f>
        <v>#N/A</v>
      </c>
    </row>
    <row r="583" spans="1:33" x14ac:dyDescent="0.3">
      <c r="A583" s="39" t="e">
        <f>IF('DO NOT USE_Contact Formulas'!A583,IF('DO NOT USE_Contact Formulas'!B583,"Not all required fields are completed","OK"),NA())</f>
        <v>#N/A</v>
      </c>
      <c r="B583" s="40" t="e">
        <f>IF(AND('DO NOT USE_Contact Formulas'!A583,ISBLANK('Captura de datos de CONTACTO'!B583)),"First Name is required",IF(NOT(ISBLANK('Captura de datos de CONTACTO'!B583)),"OK",NA()))</f>
        <v>#N/A</v>
      </c>
      <c r="C583" s="40" t="e">
        <f>IF(AND('DO NOT USE_Contact Formulas'!A583,ISBLANK('Captura de datos de CONTACTO'!C583)),"Last Name is required",IF(NOT(ISBLANK('Captura de datos de CONTACTO'!C583)),"OK",NA()))</f>
        <v>#N/A</v>
      </c>
      <c r="D583" s="40" t="e">
        <f>IF(AND('DO NOT USE_Contact Formulas'!A583,ISBLANK('Captura de datos de CONTACTO'!D583)),"Birthdate is required",IF(NOT(ISBLANK('Captura de datos de CONTACTO'!D583)),"OK",NA()))</f>
        <v>#N/A</v>
      </c>
      <c r="E583" s="40" t="e">
        <f>IF(AND('DO NOT USE_Contact Formulas'!A583,ISBLANK('Captura de datos de CONTACTO'!E583)),"Mobile Phone is required",IF(NOT(ISBLANK('Captura de datos de CONTACTO'!E583)),IF(AND(ISNUMBER(VALUE('Captura de datos de CONTACTO'!E583)),LEFT('Captura de datos de CONTACTO'!E583,1)&lt;&gt;"1",LEN('Captura de datos de CONTACTO'!E583)=10),"OK","Phone number must be valid format"),NA()))</f>
        <v>#N/A</v>
      </c>
      <c r="F583" s="40" t="e">
        <f>IF(LEN('Captura de datos de CONTACTO'!F583)&gt;255,"Home Street Address must be less than 255 characters",IF('DO NOT USE_Contact Formulas'!A583,"OK",NA()))</f>
        <v>#N/A</v>
      </c>
      <c r="G583" s="40" t="e">
        <f>IF(LEN('Captura de datos de CONTACTO'!G583)&gt;40,"City must be less than 40 characters",IF('DO NOT USE_Contact Formulas'!A583,"OK",NA()))</f>
        <v>#N/A</v>
      </c>
      <c r="H583" s="40" t="e">
        <f>IF(AND(NOT(ISBLANK('Captura de datos de CONTACTO'!H583)),ISNA(VLOOKUP('Captura de datos de CONTACTO'!H583,'DO NOT USE_School Picklist'!$P$3:$P$52,1,FALSE))),"Please select a value from the drop-down menu",IF('DO NOT USE_Contact Formulas'!A583,"OK",NA()))</f>
        <v>#N/A</v>
      </c>
      <c r="I583" s="40" t="e">
        <f>IF(AND('DO NOT USE_Contact Formulas'!A583,ISBLANK('Captura de datos de CONTACTO'!I583)),"Zip is required",IF(ISBLANK('Captura de datos de CONTACTO'!I583),NA(),"OK"))</f>
        <v>#N/A</v>
      </c>
      <c r="J583" s="40" t="e">
        <f>IF(AND('DO NOT USE_Contact Formulas'!A583,ISBLANK('Captura de datos de CONTACTO'!J583)),"Student or Staff? is required",IF(ISBLANK('Captura de datos de CONTACTO'!J583),NA(),IF(ISNA(VLOOKUP('Captura de datos de CONTACTO'!J583,'DO NOT USE_School Picklist'!$B$3:$B$6,1,FALSE)),"Please select a value from the drop-down menu","OK")))</f>
        <v>#N/A</v>
      </c>
      <c r="K583" s="40" t="e">
        <f>IF(AND('Captura de datos de CONTACTO'!J583='DO NOT USE_School Picklist'!$B$4,ISBLANK('Captura de datos de CONTACTO'!K583)),"Occupation/Job Title is required if Student or Staff? is Yes, staff/faculty or volunteer",IF('DO NOT USE_Contact Formulas'!A583,"OK",NA()))</f>
        <v>#N/A</v>
      </c>
      <c r="L583" s="40" t="e">
        <f ca="1">IF('Captura de datos de CONTACTO'!L583&gt;'DO NOT USE_School Picklist'!$C$3,"Date last on school campus/facility cannot be a future date",IF('DO NOT USE_Contact Formulas'!A583,IF(ISBLANK('Captura de datos de CONTACTO'!L583),"Date last on school campus/facility is required","OK"),NA()))</f>
        <v>#N/A</v>
      </c>
      <c r="M583" s="41" t="e">
        <f ca="1">IF('Captura de datos de CONTACTO'!M583&gt;'DO NOT USE_School Picklist'!$C$3,"Last Exposure Date cannot be a future date",IF('DO NOT USE_Contact Formulas'!A583,IF(ISBLANK('Captura de datos de CONTACTO'!M583),"Last Exposure Date is required","OK"),NA()))</f>
        <v>#N/A</v>
      </c>
      <c r="N583" s="41" t="e">
        <f>IF(AND('DO NOT USE_Contact Formulas'!A583,ISBLANK('Captura de datos de CONTACTO'!N583)),"Specific Place in the Location is required",IF(ISBLANK('Captura de datos de CONTACTO'!N583),NA(),"OK"))</f>
        <v>#N/A</v>
      </c>
      <c r="O583" s="40" t="e">
        <f>IF(AND(NOT(ISBLANK('Captura de datos de CONTACTO'!O583)),ISNA(VLOOKUP('Captura de datos de CONTACTO'!O583,'DO NOT USE_School Picklist'!$L$3:$L$81,1,FALSE))),"Please select a value from the drop-down menu",IF('DO NOT USE_Contact Formulas'!A583,"OK",NA()))</f>
        <v>#N/A</v>
      </c>
      <c r="P583" s="40" t="e">
        <f>IF(AND(NOT(ISBLANK('Captura de datos de CONTACTO'!P583)),NOT(ISNUMBER(MATCH("*@*.?*",'Captura de datos de CONTACTO'!P583,0)))),"Email must be in a valid format",IF('DO NOT USE_Contact Formulas'!A583,"OK",NA()))</f>
        <v>#N/A</v>
      </c>
      <c r="Q583" s="40" t="e">
        <f>IF(LEN('Captura de datos de CONTACTO'!Q583)&gt;50,"Parent/Guardian Name must be less than 50 characters",IF('DO NOT USE_Contact Formulas'!A583,"OK",NA()))</f>
        <v>#N/A</v>
      </c>
      <c r="R583" s="40" t="e">
        <f>IF(NOT(ISBLANK('Captura de datos de CONTACTO'!R583)),IF(AND(ISNUMBER('Captura de datos de CONTACTO'!R583),LEFT('Captura de datos de CONTACTO'!R583,1)&lt;&gt;"1",LEN('Captura de datos de CONTACTO'!R583)=10),"OK","Phone number must be valid format"),IF('DO NOT USE_Contact Formulas'!A583,"OK",NA()))</f>
        <v>#N/A</v>
      </c>
      <c r="S583" s="40" t="e">
        <f>IF(AND(NOT(ISBLANK('Captura de datos de CONTACTO'!S583)),ISNA(VLOOKUP('Captura de datos de CONTACTO'!S583,'DO NOT USE_School Picklist'!$N$3:$N$63,1,FALSE))),"Please select a value from the drop-down menu",IF('DO NOT USE_Contact Formulas'!A583,"OK",NA()))</f>
        <v>#N/A</v>
      </c>
      <c r="T583" s="53" t="e">
        <f>IF(AND(NOT(ISBLANK('Captura de datos de CONTACTO'!T583)),ISNA(VLOOKUP('Captura de datos de CONTACTO'!T583,'DO NOT USE_School Picklist'!$I$3:$I$5,1,FALSE))),"Please select a value from the drop-down menu",IF('DO NOT USE_Contact Formulas'!A583,"OK",NA()))</f>
        <v>#N/A</v>
      </c>
      <c r="U583" s="40" t="e">
        <f>IF(AND(NOT(ISBLANK('Captura de datos de CONTACTO'!U583)),ISNA(VLOOKUP('Captura de datos de CONTACTO'!U583,'DO NOT USE_School Picklist'!$E$3:$E$10,1,FALSE))),"Please select a value from the drop-down menu",IF('DO NOT USE_Contact Formulas'!A583,"OK",NA()))</f>
        <v>#N/A</v>
      </c>
      <c r="V583" s="53" t="e">
        <f>IF(AND(NOT(ISBLANK('Captura de datos de CONTACTO'!V583)),ISNA(VLOOKUP('Captura de datos de CONTACTO'!V583,'DO NOT USE_School Picklist'!$W$3:$W$9,1,FALSE))),"Please select a value from the drop-down menu",IF('DO NOT USE_Contact Formulas'!A583,"OK",NA()))</f>
        <v>#N/A</v>
      </c>
      <c r="W583" s="53" t="e">
        <f>IF(AND(NOT(ISBLANK('Captura de datos de CONTACTO'!W583)),ISNA(VLOOKUP('Captura de datos de CONTACTO'!W583,'DO NOT USE_School Picklist'!$W$3:$W$9,1,FALSE))),"Please select a value from the drop-down menu",IF('DO NOT USE_Case Formulas'!A583,"OK",NA()))</f>
        <v>#N/A</v>
      </c>
      <c r="X583" s="40" t="e">
        <f>IF(AND(NOT(ISBLANK('Captura de datos de CONTACTO'!X583)),ISNA(VLOOKUP('Captura de datos de CONTACTO'!X583,'DO NOT USE_School Picklist'!$F$3:$F$16,1,FALSE))),"Please select a value from the drop-down menu",IF('DO NOT USE_Contact Formulas'!A583,"OK",NA()))</f>
        <v>#N/A</v>
      </c>
      <c r="Y583" s="40" t="e">
        <f>IF(LEN('Captura de datos de CONTACTO'!Y583)&gt;100,"Classroom(s) must be less than 100 characters",IF('DO NOT USE_Contact Formulas'!A583,"OK",NA()))</f>
        <v>#N/A</v>
      </c>
      <c r="Z583" s="40" t="e">
        <f>IF(AND(NOT(ISBLANK('Captura de datos de CONTACTO'!Z583)),ISNA(VLOOKUP('Captura de datos de CONTACTO'!Z583,'DO NOT USE_School Picklist'!$K$3:$K$6,1,FALSE))),"Please select a value from the drop-down menu",IF('DO NOT USE_Contact Formulas'!A583,"OK",NA()))</f>
        <v>#N/A</v>
      </c>
      <c r="AA583" s="40" t="e">
        <f>IF(AND(NOT(ISBLANK('Captura de datos de CONTACTO'!AA583)),ISNA(VLOOKUP('Captura de datos de CONTACTO'!AA583,'DO NOT USE_School Picklist'!$D$3:$D$5,1,FALSE))),"Please select a value from the drop-down menu",IF('DO NOT USE_Contact Formulas'!A583,"OK",NA()))</f>
        <v>#N/A</v>
      </c>
      <c r="AB583" s="40"/>
      <c r="AC583" s="40" t="e">
        <f>IF(AND(NOT(ISBLANK('Captura de datos de CONTACTO'!AC583)),ISNA(VLOOKUP('Captura de datos de CONTACTO'!AC583,'DO NOT USE_School Picklist'!$G$3:$G$5,1,FALSE))),"Please select a value from the drop-down menu",IF('DO NOT USE_Contact Formulas'!A583,"OK",NA()))</f>
        <v>#N/A</v>
      </c>
      <c r="AD583" s="40"/>
      <c r="AE583" s="40" t="e">
        <f>IF(AND(NOT(ISBLANK('Captura de datos de CONTACTO'!AE583)),ISNA(VLOOKUP('Captura de datos de CONTACTO'!AE583,'DO NOT USE_School Picklist'!$H$3:$H$4,1,FALSE))),"Please select a value from the drop-down menu",IF('DO NOT USE_Contact Formulas'!A583,"OK",NA()))</f>
        <v>#N/A</v>
      </c>
      <c r="AF583" s="40" t="e">
        <f ca="1">IF('Captura de datos de CONTACTO'!AF583&gt;'DO NOT USE_School Picklist'!$C$3,"Test Date cannot be a future date",IF('DO NOT USE_Contact Formulas'!A583,"OK",NA()))</f>
        <v>#N/A</v>
      </c>
      <c r="AG583" s="53" t="e">
        <f>IF(AND('DO NOT USE_Contact Formulas'!A583,ISBLANK('Captura de datos de CONTACTO'!AB583)),"Lab Result Test Result is required",IF(AND(NOT(ISBLANK('Captura de datos de CONTACTO'!AB583)),ISNA(VLOOKUP('Captura de datos de CONTACTO'!AB583,'DO NOT USE_School Picklist'!$Q$3:$Q$8,1,FALSE))),"Please select a value from the drop-down menu",IF('DO NOT USE_Contact Formulas'!A583,"OK",NA())))</f>
        <v>#N/A</v>
      </c>
    </row>
    <row r="584" spans="1:33" x14ac:dyDescent="0.3">
      <c r="A584" s="39" t="e">
        <f>IF('DO NOT USE_Contact Formulas'!A584,IF('DO NOT USE_Contact Formulas'!B584,"Not all required fields are completed","OK"),NA())</f>
        <v>#N/A</v>
      </c>
      <c r="B584" s="40" t="e">
        <f>IF(AND('DO NOT USE_Contact Formulas'!A584,ISBLANK('Captura de datos de CONTACTO'!B584)),"First Name is required",IF(NOT(ISBLANK('Captura de datos de CONTACTO'!B584)),"OK",NA()))</f>
        <v>#N/A</v>
      </c>
      <c r="C584" s="40" t="e">
        <f>IF(AND('DO NOT USE_Contact Formulas'!A584,ISBLANK('Captura de datos de CONTACTO'!C584)),"Last Name is required",IF(NOT(ISBLANK('Captura de datos de CONTACTO'!C584)),"OK",NA()))</f>
        <v>#N/A</v>
      </c>
      <c r="D584" s="40" t="e">
        <f>IF(AND('DO NOT USE_Contact Formulas'!A584,ISBLANK('Captura de datos de CONTACTO'!D584)),"Birthdate is required",IF(NOT(ISBLANK('Captura de datos de CONTACTO'!D584)),"OK",NA()))</f>
        <v>#N/A</v>
      </c>
      <c r="E584" s="40" t="e">
        <f>IF(AND('DO NOT USE_Contact Formulas'!A584,ISBLANK('Captura de datos de CONTACTO'!E584)),"Mobile Phone is required",IF(NOT(ISBLANK('Captura de datos de CONTACTO'!E584)),IF(AND(ISNUMBER(VALUE('Captura de datos de CONTACTO'!E584)),LEFT('Captura de datos de CONTACTO'!E584,1)&lt;&gt;"1",LEN('Captura de datos de CONTACTO'!E584)=10),"OK","Phone number must be valid format"),NA()))</f>
        <v>#N/A</v>
      </c>
      <c r="F584" s="40" t="e">
        <f>IF(LEN('Captura de datos de CONTACTO'!F584)&gt;255,"Home Street Address must be less than 255 characters",IF('DO NOT USE_Contact Formulas'!A584,"OK",NA()))</f>
        <v>#N/A</v>
      </c>
      <c r="G584" s="40" t="e">
        <f>IF(LEN('Captura de datos de CONTACTO'!G584)&gt;40,"City must be less than 40 characters",IF('DO NOT USE_Contact Formulas'!A584,"OK",NA()))</f>
        <v>#N/A</v>
      </c>
      <c r="H584" s="40" t="e">
        <f>IF(AND(NOT(ISBLANK('Captura de datos de CONTACTO'!H584)),ISNA(VLOOKUP('Captura de datos de CONTACTO'!H584,'DO NOT USE_School Picklist'!$P$3:$P$52,1,FALSE))),"Please select a value from the drop-down menu",IF('DO NOT USE_Contact Formulas'!A584,"OK",NA()))</f>
        <v>#N/A</v>
      </c>
      <c r="I584" s="40" t="e">
        <f>IF(AND('DO NOT USE_Contact Formulas'!A584,ISBLANK('Captura de datos de CONTACTO'!I584)),"Zip is required",IF(ISBLANK('Captura de datos de CONTACTO'!I584),NA(),"OK"))</f>
        <v>#N/A</v>
      </c>
      <c r="J584" s="40" t="e">
        <f>IF(AND('DO NOT USE_Contact Formulas'!A584,ISBLANK('Captura de datos de CONTACTO'!J584)),"Student or Staff? is required",IF(ISBLANK('Captura de datos de CONTACTO'!J584),NA(),IF(ISNA(VLOOKUP('Captura de datos de CONTACTO'!J584,'DO NOT USE_School Picklist'!$B$3:$B$6,1,FALSE)),"Please select a value from the drop-down menu","OK")))</f>
        <v>#N/A</v>
      </c>
      <c r="K584" s="40" t="e">
        <f>IF(AND('Captura de datos de CONTACTO'!J584='DO NOT USE_School Picklist'!$B$4,ISBLANK('Captura de datos de CONTACTO'!K584)),"Occupation/Job Title is required if Student or Staff? is Yes, staff/faculty or volunteer",IF('DO NOT USE_Contact Formulas'!A584,"OK",NA()))</f>
        <v>#N/A</v>
      </c>
      <c r="L584" s="40" t="e">
        <f ca="1">IF('Captura de datos de CONTACTO'!L584&gt;'DO NOT USE_School Picklist'!$C$3,"Date last on school campus/facility cannot be a future date",IF('DO NOT USE_Contact Formulas'!A584,IF(ISBLANK('Captura de datos de CONTACTO'!L584),"Date last on school campus/facility is required","OK"),NA()))</f>
        <v>#N/A</v>
      </c>
      <c r="M584" s="41" t="e">
        <f ca="1">IF('Captura de datos de CONTACTO'!M584&gt;'DO NOT USE_School Picklist'!$C$3,"Last Exposure Date cannot be a future date",IF('DO NOT USE_Contact Formulas'!A584,IF(ISBLANK('Captura de datos de CONTACTO'!M584),"Last Exposure Date is required","OK"),NA()))</f>
        <v>#N/A</v>
      </c>
      <c r="N584" s="41" t="e">
        <f>IF(AND('DO NOT USE_Contact Formulas'!A584,ISBLANK('Captura de datos de CONTACTO'!N584)),"Specific Place in the Location is required",IF(ISBLANK('Captura de datos de CONTACTO'!N584),NA(),"OK"))</f>
        <v>#N/A</v>
      </c>
      <c r="O584" s="40" t="e">
        <f>IF(AND(NOT(ISBLANK('Captura de datos de CONTACTO'!O584)),ISNA(VLOOKUP('Captura de datos de CONTACTO'!O584,'DO NOT USE_School Picklist'!$L$3:$L$81,1,FALSE))),"Please select a value from the drop-down menu",IF('DO NOT USE_Contact Formulas'!A584,"OK",NA()))</f>
        <v>#N/A</v>
      </c>
      <c r="P584" s="40" t="e">
        <f>IF(AND(NOT(ISBLANK('Captura de datos de CONTACTO'!P584)),NOT(ISNUMBER(MATCH("*@*.?*",'Captura de datos de CONTACTO'!P584,0)))),"Email must be in a valid format",IF('DO NOT USE_Contact Formulas'!A584,"OK",NA()))</f>
        <v>#N/A</v>
      </c>
      <c r="Q584" s="40" t="e">
        <f>IF(LEN('Captura de datos de CONTACTO'!Q584)&gt;50,"Parent/Guardian Name must be less than 50 characters",IF('DO NOT USE_Contact Formulas'!A584,"OK",NA()))</f>
        <v>#N/A</v>
      </c>
      <c r="R584" s="40" t="e">
        <f>IF(NOT(ISBLANK('Captura de datos de CONTACTO'!R584)),IF(AND(ISNUMBER('Captura de datos de CONTACTO'!R584),LEFT('Captura de datos de CONTACTO'!R584,1)&lt;&gt;"1",LEN('Captura de datos de CONTACTO'!R584)=10),"OK","Phone number must be valid format"),IF('DO NOT USE_Contact Formulas'!A584,"OK",NA()))</f>
        <v>#N/A</v>
      </c>
      <c r="S584" s="40" t="e">
        <f>IF(AND(NOT(ISBLANK('Captura de datos de CONTACTO'!S584)),ISNA(VLOOKUP('Captura de datos de CONTACTO'!S584,'DO NOT USE_School Picklist'!$N$3:$N$63,1,FALSE))),"Please select a value from the drop-down menu",IF('DO NOT USE_Contact Formulas'!A584,"OK",NA()))</f>
        <v>#N/A</v>
      </c>
      <c r="T584" s="53" t="e">
        <f>IF(AND(NOT(ISBLANK('Captura de datos de CONTACTO'!T584)),ISNA(VLOOKUP('Captura de datos de CONTACTO'!T584,'DO NOT USE_School Picklist'!$I$3:$I$5,1,FALSE))),"Please select a value from the drop-down menu",IF('DO NOT USE_Contact Formulas'!A584,"OK",NA()))</f>
        <v>#N/A</v>
      </c>
      <c r="U584" s="40" t="e">
        <f>IF(AND(NOT(ISBLANK('Captura de datos de CONTACTO'!U584)),ISNA(VLOOKUP('Captura de datos de CONTACTO'!U584,'DO NOT USE_School Picklist'!$E$3:$E$10,1,FALSE))),"Please select a value from the drop-down menu",IF('DO NOT USE_Contact Formulas'!A584,"OK",NA()))</f>
        <v>#N/A</v>
      </c>
      <c r="V584" s="53" t="e">
        <f>IF(AND(NOT(ISBLANK('Captura de datos de CONTACTO'!V584)),ISNA(VLOOKUP('Captura de datos de CONTACTO'!V584,'DO NOT USE_School Picklist'!$W$3:$W$9,1,FALSE))),"Please select a value from the drop-down menu",IF('DO NOT USE_Contact Formulas'!A584,"OK",NA()))</f>
        <v>#N/A</v>
      </c>
      <c r="W584" s="53" t="e">
        <f>IF(AND(NOT(ISBLANK('Captura de datos de CONTACTO'!W584)),ISNA(VLOOKUP('Captura de datos de CONTACTO'!W584,'DO NOT USE_School Picklist'!$W$3:$W$9,1,FALSE))),"Please select a value from the drop-down menu",IF('DO NOT USE_Case Formulas'!A584,"OK",NA()))</f>
        <v>#N/A</v>
      </c>
      <c r="X584" s="40" t="e">
        <f>IF(AND(NOT(ISBLANK('Captura de datos de CONTACTO'!X584)),ISNA(VLOOKUP('Captura de datos de CONTACTO'!X584,'DO NOT USE_School Picklist'!$F$3:$F$16,1,FALSE))),"Please select a value from the drop-down menu",IF('DO NOT USE_Contact Formulas'!A584,"OK",NA()))</f>
        <v>#N/A</v>
      </c>
      <c r="Y584" s="40" t="e">
        <f>IF(LEN('Captura de datos de CONTACTO'!Y584)&gt;100,"Classroom(s) must be less than 100 characters",IF('DO NOT USE_Contact Formulas'!A584,"OK",NA()))</f>
        <v>#N/A</v>
      </c>
      <c r="Z584" s="40" t="e">
        <f>IF(AND(NOT(ISBLANK('Captura de datos de CONTACTO'!Z584)),ISNA(VLOOKUP('Captura de datos de CONTACTO'!Z584,'DO NOT USE_School Picklist'!$K$3:$K$6,1,FALSE))),"Please select a value from the drop-down menu",IF('DO NOT USE_Contact Formulas'!A584,"OK",NA()))</f>
        <v>#N/A</v>
      </c>
      <c r="AA584" s="40" t="e">
        <f>IF(AND(NOT(ISBLANK('Captura de datos de CONTACTO'!AA584)),ISNA(VLOOKUP('Captura de datos de CONTACTO'!AA584,'DO NOT USE_School Picklist'!$D$3:$D$5,1,FALSE))),"Please select a value from the drop-down menu",IF('DO NOT USE_Contact Formulas'!A584,"OK",NA()))</f>
        <v>#N/A</v>
      </c>
      <c r="AB584" s="40"/>
      <c r="AC584" s="40" t="e">
        <f>IF(AND(NOT(ISBLANK('Captura de datos de CONTACTO'!AC584)),ISNA(VLOOKUP('Captura de datos de CONTACTO'!AC584,'DO NOT USE_School Picklist'!$G$3:$G$5,1,FALSE))),"Please select a value from the drop-down menu",IF('DO NOT USE_Contact Formulas'!A584,"OK",NA()))</f>
        <v>#N/A</v>
      </c>
      <c r="AD584" s="40"/>
      <c r="AE584" s="40" t="e">
        <f>IF(AND(NOT(ISBLANK('Captura de datos de CONTACTO'!AE584)),ISNA(VLOOKUP('Captura de datos de CONTACTO'!AE584,'DO NOT USE_School Picklist'!$H$3:$H$4,1,FALSE))),"Please select a value from the drop-down menu",IF('DO NOT USE_Contact Formulas'!A584,"OK",NA()))</f>
        <v>#N/A</v>
      </c>
      <c r="AF584" s="40" t="e">
        <f ca="1">IF('Captura de datos de CONTACTO'!AF584&gt;'DO NOT USE_School Picklist'!$C$3,"Test Date cannot be a future date",IF('DO NOT USE_Contact Formulas'!A584,"OK",NA()))</f>
        <v>#N/A</v>
      </c>
      <c r="AG584" s="53" t="e">
        <f>IF(AND('DO NOT USE_Contact Formulas'!A584,ISBLANK('Captura de datos de CONTACTO'!AB584)),"Lab Result Test Result is required",IF(AND(NOT(ISBLANK('Captura de datos de CONTACTO'!AB584)),ISNA(VLOOKUP('Captura de datos de CONTACTO'!AB584,'DO NOT USE_School Picklist'!$Q$3:$Q$8,1,FALSE))),"Please select a value from the drop-down menu",IF('DO NOT USE_Contact Formulas'!A584,"OK",NA())))</f>
        <v>#N/A</v>
      </c>
    </row>
    <row r="585" spans="1:33" x14ac:dyDescent="0.3">
      <c r="A585" s="39" t="e">
        <f>IF('DO NOT USE_Contact Formulas'!A585,IF('DO NOT USE_Contact Formulas'!B585,"Not all required fields are completed","OK"),NA())</f>
        <v>#N/A</v>
      </c>
      <c r="B585" s="40" t="e">
        <f>IF(AND('DO NOT USE_Contact Formulas'!A585,ISBLANK('Captura de datos de CONTACTO'!B585)),"First Name is required",IF(NOT(ISBLANK('Captura de datos de CONTACTO'!B585)),"OK",NA()))</f>
        <v>#N/A</v>
      </c>
      <c r="C585" s="40" t="e">
        <f>IF(AND('DO NOT USE_Contact Formulas'!A585,ISBLANK('Captura de datos de CONTACTO'!C585)),"Last Name is required",IF(NOT(ISBLANK('Captura de datos de CONTACTO'!C585)),"OK",NA()))</f>
        <v>#N/A</v>
      </c>
      <c r="D585" s="40" t="e">
        <f>IF(AND('DO NOT USE_Contact Formulas'!A585,ISBLANK('Captura de datos de CONTACTO'!D585)),"Birthdate is required",IF(NOT(ISBLANK('Captura de datos de CONTACTO'!D585)),"OK",NA()))</f>
        <v>#N/A</v>
      </c>
      <c r="E585" s="40" t="e">
        <f>IF(AND('DO NOT USE_Contact Formulas'!A585,ISBLANK('Captura de datos de CONTACTO'!E585)),"Mobile Phone is required",IF(NOT(ISBLANK('Captura de datos de CONTACTO'!E585)),IF(AND(ISNUMBER(VALUE('Captura de datos de CONTACTO'!E585)),LEFT('Captura de datos de CONTACTO'!E585,1)&lt;&gt;"1",LEN('Captura de datos de CONTACTO'!E585)=10),"OK","Phone number must be valid format"),NA()))</f>
        <v>#N/A</v>
      </c>
      <c r="F585" s="40" t="e">
        <f>IF(LEN('Captura de datos de CONTACTO'!F585)&gt;255,"Home Street Address must be less than 255 characters",IF('DO NOT USE_Contact Formulas'!A585,"OK",NA()))</f>
        <v>#N/A</v>
      </c>
      <c r="G585" s="40" t="e">
        <f>IF(LEN('Captura de datos de CONTACTO'!G585)&gt;40,"City must be less than 40 characters",IF('DO NOT USE_Contact Formulas'!A585,"OK",NA()))</f>
        <v>#N/A</v>
      </c>
      <c r="H585" s="40" t="e">
        <f>IF(AND(NOT(ISBLANK('Captura de datos de CONTACTO'!H585)),ISNA(VLOOKUP('Captura de datos de CONTACTO'!H585,'DO NOT USE_School Picklist'!$P$3:$P$52,1,FALSE))),"Please select a value from the drop-down menu",IF('DO NOT USE_Contact Formulas'!A585,"OK",NA()))</f>
        <v>#N/A</v>
      </c>
      <c r="I585" s="40" t="e">
        <f>IF(AND('DO NOT USE_Contact Formulas'!A585,ISBLANK('Captura de datos de CONTACTO'!I585)),"Zip is required",IF(ISBLANK('Captura de datos de CONTACTO'!I585),NA(),"OK"))</f>
        <v>#N/A</v>
      </c>
      <c r="J585" s="40" t="e">
        <f>IF(AND('DO NOT USE_Contact Formulas'!A585,ISBLANK('Captura de datos de CONTACTO'!J585)),"Student or Staff? is required",IF(ISBLANK('Captura de datos de CONTACTO'!J585),NA(),IF(ISNA(VLOOKUP('Captura de datos de CONTACTO'!J585,'DO NOT USE_School Picklist'!$B$3:$B$6,1,FALSE)),"Please select a value from the drop-down menu","OK")))</f>
        <v>#N/A</v>
      </c>
      <c r="K585" s="40" t="e">
        <f>IF(AND('Captura de datos de CONTACTO'!J585='DO NOT USE_School Picklist'!$B$4,ISBLANK('Captura de datos de CONTACTO'!K585)),"Occupation/Job Title is required if Student or Staff? is Yes, staff/faculty or volunteer",IF('DO NOT USE_Contact Formulas'!A585,"OK",NA()))</f>
        <v>#N/A</v>
      </c>
      <c r="L585" s="40" t="e">
        <f ca="1">IF('Captura de datos de CONTACTO'!L585&gt;'DO NOT USE_School Picklist'!$C$3,"Date last on school campus/facility cannot be a future date",IF('DO NOT USE_Contact Formulas'!A585,IF(ISBLANK('Captura de datos de CONTACTO'!L585),"Date last on school campus/facility is required","OK"),NA()))</f>
        <v>#N/A</v>
      </c>
      <c r="M585" s="41" t="e">
        <f ca="1">IF('Captura de datos de CONTACTO'!M585&gt;'DO NOT USE_School Picklist'!$C$3,"Last Exposure Date cannot be a future date",IF('DO NOT USE_Contact Formulas'!A585,IF(ISBLANK('Captura de datos de CONTACTO'!M585),"Last Exposure Date is required","OK"),NA()))</f>
        <v>#N/A</v>
      </c>
      <c r="N585" s="41" t="e">
        <f>IF(AND('DO NOT USE_Contact Formulas'!A585,ISBLANK('Captura de datos de CONTACTO'!N585)),"Specific Place in the Location is required",IF(ISBLANK('Captura de datos de CONTACTO'!N585),NA(),"OK"))</f>
        <v>#N/A</v>
      </c>
      <c r="O585" s="40" t="e">
        <f>IF(AND(NOT(ISBLANK('Captura de datos de CONTACTO'!O585)),ISNA(VLOOKUP('Captura de datos de CONTACTO'!O585,'DO NOT USE_School Picklist'!$L$3:$L$81,1,FALSE))),"Please select a value from the drop-down menu",IF('DO NOT USE_Contact Formulas'!A585,"OK",NA()))</f>
        <v>#N/A</v>
      </c>
      <c r="P585" s="40" t="e">
        <f>IF(AND(NOT(ISBLANK('Captura de datos de CONTACTO'!P585)),NOT(ISNUMBER(MATCH("*@*.?*",'Captura de datos de CONTACTO'!P585,0)))),"Email must be in a valid format",IF('DO NOT USE_Contact Formulas'!A585,"OK",NA()))</f>
        <v>#N/A</v>
      </c>
      <c r="Q585" s="40" t="e">
        <f>IF(LEN('Captura de datos de CONTACTO'!Q585)&gt;50,"Parent/Guardian Name must be less than 50 characters",IF('DO NOT USE_Contact Formulas'!A585,"OK",NA()))</f>
        <v>#N/A</v>
      </c>
      <c r="R585" s="40" t="e">
        <f>IF(NOT(ISBLANK('Captura de datos de CONTACTO'!R585)),IF(AND(ISNUMBER('Captura de datos de CONTACTO'!R585),LEFT('Captura de datos de CONTACTO'!R585,1)&lt;&gt;"1",LEN('Captura de datos de CONTACTO'!R585)=10),"OK","Phone number must be valid format"),IF('DO NOT USE_Contact Formulas'!A585,"OK",NA()))</f>
        <v>#N/A</v>
      </c>
      <c r="S585" s="40" t="e">
        <f>IF(AND(NOT(ISBLANK('Captura de datos de CONTACTO'!S585)),ISNA(VLOOKUP('Captura de datos de CONTACTO'!S585,'DO NOT USE_School Picklist'!$N$3:$N$63,1,FALSE))),"Please select a value from the drop-down menu",IF('DO NOT USE_Contact Formulas'!A585,"OK",NA()))</f>
        <v>#N/A</v>
      </c>
      <c r="T585" s="53" t="e">
        <f>IF(AND(NOT(ISBLANK('Captura de datos de CONTACTO'!T585)),ISNA(VLOOKUP('Captura de datos de CONTACTO'!T585,'DO NOT USE_School Picklist'!$I$3:$I$5,1,FALSE))),"Please select a value from the drop-down menu",IF('DO NOT USE_Contact Formulas'!A585,"OK",NA()))</f>
        <v>#N/A</v>
      </c>
      <c r="U585" s="40" t="e">
        <f>IF(AND(NOT(ISBLANK('Captura de datos de CONTACTO'!U585)),ISNA(VLOOKUP('Captura de datos de CONTACTO'!U585,'DO NOT USE_School Picklist'!$E$3:$E$10,1,FALSE))),"Please select a value from the drop-down menu",IF('DO NOT USE_Contact Formulas'!A585,"OK",NA()))</f>
        <v>#N/A</v>
      </c>
      <c r="V585" s="53" t="e">
        <f>IF(AND(NOT(ISBLANK('Captura de datos de CONTACTO'!V585)),ISNA(VLOOKUP('Captura de datos de CONTACTO'!V585,'DO NOT USE_School Picklist'!$W$3:$W$9,1,FALSE))),"Please select a value from the drop-down menu",IF('DO NOT USE_Contact Formulas'!A585,"OK",NA()))</f>
        <v>#N/A</v>
      </c>
      <c r="W585" s="53" t="e">
        <f>IF(AND(NOT(ISBLANK('Captura de datos de CONTACTO'!W585)),ISNA(VLOOKUP('Captura de datos de CONTACTO'!W585,'DO NOT USE_School Picklist'!$W$3:$W$9,1,FALSE))),"Please select a value from the drop-down menu",IF('DO NOT USE_Case Formulas'!A585,"OK",NA()))</f>
        <v>#N/A</v>
      </c>
      <c r="X585" s="40" t="e">
        <f>IF(AND(NOT(ISBLANK('Captura de datos de CONTACTO'!X585)),ISNA(VLOOKUP('Captura de datos de CONTACTO'!X585,'DO NOT USE_School Picklist'!$F$3:$F$16,1,FALSE))),"Please select a value from the drop-down menu",IF('DO NOT USE_Contact Formulas'!A585,"OK",NA()))</f>
        <v>#N/A</v>
      </c>
      <c r="Y585" s="40" t="e">
        <f>IF(LEN('Captura de datos de CONTACTO'!Y585)&gt;100,"Classroom(s) must be less than 100 characters",IF('DO NOT USE_Contact Formulas'!A585,"OK",NA()))</f>
        <v>#N/A</v>
      </c>
      <c r="Z585" s="40" t="e">
        <f>IF(AND(NOT(ISBLANK('Captura de datos de CONTACTO'!Z585)),ISNA(VLOOKUP('Captura de datos de CONTACTO'!Z585,'DO NOT USE_School Picklist'!$K$3:$K$6,1,FALSE))),"Please select a value from the drop-down menu",IF('DO NOT USE_Contact Formulas'!A585,"OK",NA()))</f>
        <v>#N/A</v>
      </c>
      <c r="AA585" s="40" t="e">
        <f>IF(AND(NOT(ISBLANK('Captura de datos de CONTACTO'!AA585)),ISNA(VLOOKUP('Captura de datos de CONTACTO'!AA585,'DO NOT USE_School Picklist'!$D$3:$D$5,1,FALSE))),"Please select a value from the drop-down menu",IF('DO NOT USE_Contact Formulas'!A585,"OK",NA()))</f>
        <v>#N/A</v>
      </c>
      <c r="AB585" s="40"/>
      <c r="AC585" s="40" t="e">
        <f>IF(AND(NOT(ISBLANK('Captura de datos de CONTACTO'!AC585)),ISNA(VLOOKUP('Captura de datos de CONTACTO'!AC585,'DO NOT USE_School Picklist'!$G$3:$G$5,1,FALSE))),"Please select a value from the drop-down menu",IF('DO NOT USE_Contact Formulas'!A585,"OK",NA()))</f>
        <v>#N/A</v>
      </c>
      <c r="AD585" s="40"/>
      <c r="AE585" s="40" t="e">
        <f>IF(AND(NOT(ISBLANK('Captura de datos de CONTACTO'!AE585)),ISNA(VLOOKUP('Captura de datos de CONTACTO'!AE585,'DO NOT USE_School Picklist'!$H$3:$H$4,1,FALSE))),"Please select a value from the drop-down menu",IF('DO NOT USE_Contact Formulas'!A585,"OK",NA()))</f>
        <v>#N/A</v>
      </c>
      <c r="AF585" s="40" t="e">
        <f ca="1">IF('Captura de datos de CONTACTO'!AF585&gt;'DO NOT USE_School Picklist'!$C$3,"Test Date cannot be a future date",IF('DO NOT USE_Contact Formulas'!A585,"OK",NA()))</f>
        <v>#N/A</v>
      </c>
      <c r="AG585" s="53" t="e">
        <f>IF(AND('DO NOT USE_Contact Formulas'!A585,ISBLANK('Captura de datos de CONTACTO'!AB585)),"Lab Result Test Result is required",IF(AND(NOT(ISBLANK('Captura de datos de CONTACTO'!AB585)),ISNA(VLOOKUP('Captura de datos de CONTACTO'!AB585,'DO NOT USE_School Picklist'!$Q$3:$Q$8,1,FALSE))),"Please select a value from the drop-down menu",IF('DO NOT USE_Contact Formulas'!A585,"OK",NA())))</f>
        <v>#N/A</v>
      </c>
    </row>
    <row r="586" spans="1:33" x14ac:dyDescent="0.3">
      <c r="A586" s="39" t="e">
        <f>IF('DO NOT USE_Contact Formulas'!A586,IF('DO NOT USE_Contact Formulas'!B586,"Not all required fields are completed","OK"),NA())</f>
        <v>#N/A</v>
      </c>
      <c r="B586" s="40" t="e">
        <f>IF(AND('DO NOT USE_Contact Formulas'!A586,ISBLANK('Captura de datos de CONTACTO'!B586)),"First Name is required",IF(NOT(ISBLANK('Captura de datos de CONTACTO'!B586)),"OK",NA()))</f>
        <v>#N/A</v>
      </c>
      <c r="C586" s="40" t="e">
        <f>IF(AND('DO NOT USE_Contact Formulas'!A586,ISBLANK('Captura de datos de CONTACTO'!C586)),"Last Name is required",IF(NOT(ISBLANK('Captura de datos de CONTACTO'!C586)),"OK",NA()))</f>
        <v>#N/A</v>
      </c>
      <c r="D586" s="40" t="e">
        <f>IF(AND('DO NOT USE_Contact Formulas'!A586,ISBLANK('Captura de datos de CONTACTO'!D586)),"Birthdate is required",IF(NOT(ISBLANK('Captura de datos de CONTACTO'!D586)),"OK",NA()))</f>
        <v>#N/A</v>
      </c>
      <c r="E586" s="40" t="e">
        <f>IF(AND('DO NOT USE_Contact Formulas'!A586,ISBLANK('Captura de datos de CONTACTO'!E586)),"Mobile Phone is required",IF(NOT(ISBLANK('Captura de datos de CONTACTO'!E586)),IF(AND(ISNUMBER(VALUE('Captura de datos de CONTACTO'!E586)),LEFT('Captura de datos de CONTACTO'!E586,1)&lt;&gt;"1",LEN('Captura de datos de CONTACTO'!E586)=10),"OK","Phone number must be valid format"),NA()))</f>
        <v>#N/A</v>
      </c>
      <c r="F586" s="40" t="e">
        <f>IF(LEN('Captura de datos de CONTACTO'!F586)&gt;255,"Home Street Address must be less than 255 characters",IF('DO NOT USE_Contact Formulas'!A586,"OK",NA()))</f>
        <v>#N/A</v>
      </c>
      <c r="G586" s="40" t="e">
        <f>IF(LEN('Captura de datos de CONTACTO'!G586)&gt;40,"City must be less than 40 characters",IF('DO NOT USE_Contact Formulas'!A586,"OK",NA()))</f>
        <v>#N/A</v>
      </c>
      <c r="H586" s="40" t="e">
        <f>IF(AND(NOT(ISBLANK('Captura de datos de CONTACTO'!H586)),ISNA(VLOOKUP('Captura de datos de CONTACTO'!H586,'DO NOT USE_School Picklist'!$P$3:$P$52,1,FALSE))),"Please select a value from the drop-down menu",IF('DO NOT USE_Contact Formulas'!A586,"OK",NA()))</f>
        <v>#N/A</v>
      </c>
      <c r="I586" s="40" t="e">
        <f>IF(AND('DO NOT USE_Contact Formulas'!A586,ISBLANK('Captura de datos de CONTACTO'!I586)),"Zip is required",IF(ISBLANK('Captura de datos de CONTACTO'!I586),NA(),"OK"))</f>
        <v>#N/A</v>
      </c>
      <c r="J586" s="40" t="e">
        <f>IF(AND('DO NOT USE_Contact Formulas'!A586,ISBLANK('Captura de datos de CONTACTO'!J586)),"Student or Staff? is required",IF(ISBLANK('Captura de datos de CONTACTO'!J586),NA(),IF(ISNA(VLOOKUP('Captura de datos de CONTACTO'!J586,'DO NOT USE_School Picklist'!$B$3:$B$6,1,FALSE)),"Please select a value from the drop-down menu","OK")))</f>
        <v>#N/A</v>
      </c>
      <c r="K586" s="40" t="e">
        <f>IF(AND('Captura de datos de CONTACTO'!J586='DO NOT USE_School Picklist'!$B$4,ISBLANK('Captura de datos de CONTACTO'!K586)),"Occupation/Job Title is required if Student or Staff? is Yes, staff/faculty or volunteer",IF('DO NOT USE_Contact Formulas'!A586,"OK",NA()))</f>
        <v>#N/A</v>
      </c>
      <c r="L586" s="40" t="e">
        <f ca="1">IF('Captura de datos de CONTACTO'!L586&gt;'DO NOT USE_School Picklist'!$C$3,"Date last on school campus/facility cannot be a future date",IF('DO NOT USE_Contact Formulas'!A586,IF(ISBLANK('Captura de datos de CONTACTO'!L586),"Date last on school campus/facility is required","OK"),NA()))</f>
        <v>#N/A</v>
      </c>
      <c r="M586" s="41" t="e">
        <f ca="1">IF('Captura de datos de CONTACTO'!M586&gt;'DO NOT USE_School Picklist'!$C$3,"Last Exposure Date cannot be a future date",IF('DO NOT USE_Contact Formulas'!A586,IF(ISBLANK('Captura de datos de CONTACTO'!M586),"Last Exposure Date is required","OK"),NA()))</f>
        <v>#N/A</v>
      </c>
      <c r="N586" s="41" t="e">
        <f>IF(AND('DO NOT USE_Contact Formulas'!A586,ISBLANK('Captura de datos de CONTACTO'!N586)),"Specific Place in the Location is required",IF(ISBLANK('Captura de datos de CONTACTO'!N586),NA(),"OK"))</f>
        <v>#N/A</v>
      </c>
      <c r="O586" s="40" t="e">
        <f>IF(AND(NOT(ISBLANK('Captura de datos de CONTACTO'!O586)),ISNA(VLOOKUP('Captura de datos de CONTACTO'!O586,'DO NOT USE_School Picklist'!$L$3:$L$81,1,FALSE))),"Please select a value from the drop-down menu",IF('DO NOT USE_Contact Formulas'!A586,"OK",NA()))</f>
        <v>#N/A</v>
      </c>
      <c r="P586" s="40" t="e">
        <f>IF(AND(NOT(ISBLANK('Captura de datos de CONTACTO'!P586)),NOT(ISNUMBER(MATCH("*@*.?*",'Captura de datos de CONTACTO'!P586,0)))),"Email must be in a valid format",IF('DO NOT USE_Contact Formulas'!A586,"OK",NA()))</f>
        <v>#N/A</v>
      </c>
      <c r="Q586" s="40" t="e">
        <f>IF(LEN('Captura de datos de CONTACTO'!Q586)&gt;50,"Parent/Guardian Name must be less than 50 characters",IF('DO NOT USE_Contact Formulas'!A586,"OK",NA()))</f>
        <v>#N/A</v>
      </c>
      <c r="R586" s="40" t="e">
        <f>IF(NOT(ISBLANK('Captura de datos de CONTACTO'!R586)),IF(AND(ISNUMBER('Captura de datos de CONTACTO'!R586),LEFT('Captura de datos de CONTACTO'!R586,1)&lt;&gt;"1",LEN('Captura de datos de CONTACTO'!R586)=10),"OK","Phone number must be valid format"),IF('DO NOT USE_Contact Formulas'!A586,"OK",NA()))</f>
        <v>#N/A</v>
      </c>
      <c r="S586" s="40" t="e">
        <f>IF(AND(NOT(ISBLANK('Captura de datos de CONTACTO'!S586)),ISNA(VLOOKUP('Captura de datos de CONTACTO'!S586,'DO NOT USE_School Picklist'!$N$3:$N$63,1,FALSE))),"Please select a value from the drop-down menu",IF('DO NOT USE_Contact Formulas'!A586,"OK",NA()))</f>
        <v>#N/A</v>
      </c>
      <c r="T586" s="53" t="e">
        <f>IF(AND(NOT(ISBLANK('Captura de datos de CONTACTO'!T586)),ISNA(VLOOKUP('Captura de datos de CONTACTO'!T586,'DO NOT USE_School Picklist'!$I$3:$I$5,1,FALSE))),"Please select a value from the drop-down menu",IF('DO NOT USE_Contact Formulas'!A586,"OK",NA()))</f>
        <v>#N/A</v>
      </c>
      <c r="U586" s="40" t="e">
        <f>IF(AND(NOT(ISBLANK('Captura de datos de CONTACTO'!U586)),ISNA(VLOOKUP('Captura de datos de CONTACTO'!U586,'DO NOT USE_School Picklist'!$E$3:$E$10,1,FALSE))),"Please select a value from the drop-down menu",IF('DO NOT USE_Contact Formulas'!A586,"OK",NA()))</f>
        <v>#N/A</v>
      </c>
      <c r="V586" s="53" t="e">
        <f>IF(AND(NOT(ISBLANK('Captura de datos de CONTACTO'!V586)),ISNA(VLOOKUP('Captura de datos de CONTACTO'!V586,'DO NOT USE_School Picklist'!$W$3:$W$9,1,FALSE))),"Please select a value from the drop-down menu",IF('DO NOT USE_Contact Formulas'!A586,"OK",NA()))</f>
        <v>#N/A</v>
      </c>
      <c r="W586" s="53" t="e">
        <f>IF(AND(NOT(ISBLANK('Captura de datos de CONTACTO'!W586)),ISNA(VLOOKUP('Captura de datos de CONTACTO'!W586,'DO NOT USE_School Picklist'!$W$3:$W$9,1,FALSE))),"Please select a value from the drop-down menu",IF('DO NOT USE_Case Formulas'!A586,"OK",NA()))</f>
        <v>#N/A</v>
      </c>
      <c r="X586" s="40" t="e">
        <f>IF(AND(NOT(ISBLANK('Captura de datos de CONTACTO'!X586)),ISNA(VLOOKUP('Captura de datos de CONTACTO'!X586,'DO NOT USE_School Picklist'!$F$3:$F$16,1,FALSE))),"Please select a value from the drop-down menu",IF('DO NOT USE_Contact Formulas'!A586,"OK",NA()))</f>
        <v>#N/A</v>
      </c>
      <c r="Y586" s="40" t="e">
        <f>IF(LEN('Captura de datos de CONTACTO'!Y586)&gt;100,"Classroom(s) must be less than 100 characters",IF('DO NOT USE_Contact Formulas'!A586,"OK",NA()))</f>
        <v>#N/A</v>
      </c>
      <c r="Z586" s="40" t="e">
        <f>IF(AND(NOT(ISBLANK('Captura de datos de CONTACTO'!Z586)),ISNA(VLOOKUP('Captura de datos de CONTACTO'!Z586,'DO NOT USE_School Picklist'!$K$3:$K$6,1,FALSE))),"Please select a value from the drop-down menu",IF('DO NOT USE_Contact Formulas'!A586,"OK",NA()))</f>
        <v>#N/A</v>
      </c>
      <c r="AA586" s="40" t="e">
        <f>IF(AND(NOT(ISBLANK('Captura de datos de CONTACTO'!AA586)),ISNA(VLOOKUP('Captura de datos de CONTACTO'!AA586,'DO NOT USE_School Picklist'!$D$3:$D$5,1,FALSE))),"Please select a value from the drop-down menu",IF('DO NOT USE_Contact Formulas'!A586,"OK",NA()))</f>
        <v>#N/A</v>
      </c>
      <c r="AB586" s="40"/>
      <c r="AC586" s="40" t="e">
        <f>IF(AND(NOT(ISBLANK('Captura de datos de CONTACTO'!AC586)),ISNA(VLOOKUP('Captura de datos de CONTACTO'!AC586,'DO NOT USE_School Picklist'!$G$3:$G$5,1,FALSE))),"Please select a value from the drop-down menu",IF('DO NOT USE_Contact Formulas'!A586,"OK",NA()))</f>
        <v>#N/A</v>
      </c>
      <c r="AD586" s="40"/>
      <c r="AE586" s="40" t="e">
        <f>IF(AND(NOT(ISBLANK('Captura de datos de CONTACTO'!AE586)),ISNA(VLOOKUP('Captura de datos de CONTACTO'!AE586,'DO NOT USE_School Picklist'!$H$3:$H$4,1,FALSE))),"Please select a value from the drop-down menu",IF('DO NOT USE_Contact Formulas'!A586,"OK",NA()))</f>
        <v>#N/A</v>
      </c>
      <c r="AF586" s="40" t="e">
        <f ca="1">IF('Captura de datos de CONTACTO'!AF586&gt;'DO NOT USE_School Picklist'!$C$3,"Test Date cannot be a future date",IF('DO NOT USE_Contact Formulas'!A586,"OK",NA()))</f>
        <v>#N/A</v>
      </c>
      <c r="AG586" s="53" t="e">
        <f>IF(AND('DO NOT USE_Contact Formulas'!A586,ISBLANK('Captura de datos de CONTACTO'!AB586)),"Lab Result Test Result is required",IF(AND(NOT(ISBLANK('Captura de datos de CONTACTO'!AB586)),ISNA(VLOOKUP('Captura de datos de CONTACTO'!AB586,'DO NOT USE_School Picklist'!$Q$3:$Q$8,1,FALSE))),"Please select a value from the drop-down menu",IF('DO NOT USE_Contact Formulas'!A586,"OK",NA())))</f>
        <v>#N/A</v>
      </c>
    </row>
    <row r="587" spans="1:33" x14ac:dyDescent="0.3">
      <c r="A587" s="39" t="e">
        <f>IF('DO NOT USE_Contact Formulas'!A587,IF('DO NOT USE_Contact Formulas'!B587,"Not all required fields are completed","OK"),NA())</f>
        <v>#N/A</v>
      </c>
      <c r="B587" s="40" t="e">
        <f>IF(AND('DO NOT USE_Contact Formulas'!A587,ISBLANK('Captura de datos de CONTACTO'!B587)),"First Name is required",IF(NOT(ISBLANK('Captura de datos de CONTACTO'!B587)),"OK",NA()))</f>
        <v>#N/A</v>
      </c>
      <c r="C587" s="40" t="e">
        <f>IF(AND('DO NOT USE_Contact Formulas'!A587,ISBLANK('Captura de datos de CONTACTO'!C587)),"Last Name is required",IF(NOT(ISBLANK('Captura de datos de CONTACTO'!C587)),"OK",NA()))</f>
        <v>#N/A</v>
      </c>
      <c r="D587" s="40" t="e">
        <f>IF(AND('DO NOT USE_Contact Formulas'!A587,ISBLANK('Captura de datos de CONTACTO'!D587)),"Birthdate is required",IF(NOT(ISBLANK('Captura de datos de CONTACTO'!D587)),"OK",NA()))</f>
        <v>#N/A</v>
      </c>
      <c r="E587" s="40" t="e">
        <f>IF(AND('DO NOT USE_Contact Formulas'!A587,ISBLANK('Captura de datos de CONTACTO'!E587)),"Mobile Phone is required",IF(NOT(ISBLANK('Captura de datos de CONTACTO'!E587)),IF(AND(ISNUMBER(VALUE('Captura de datos de CONTACTO'!E587)),LEFT('Captura de datos de CONTACTO'!E587,1)&lt;&gt;"1",LEN('Captura de datos de CONTACTO'!E587)=10),"OK","Phone number must be valid format"),NA()))</f>
        <v>#N/A</v>
      </c>
      <c r="F587" s="40" t="e">
        <f>IF(LEN('Captura de datos de CONTACTO'!F587)&gt;255,"Home Street Address must be less than 255 characters",IF('DO NOT USE_Contact Formulas'!A587,"OK",NA()))</f>
        <v>#N/A</v>
      </c>
      <c r="G587" s="40" t="e">
        <f>IF(LEN('Captura de datos de CONTACTO'!G587)&gt;40,"City must be less than 40 characters",IF('DO NOT USE_Contact Formulas'!A587,"OK",NA()))</f>
        <v>#N/A</v>
      </c>
      <c r="H587" s="40" t="e">
        <f>IF(AND(NOT(ISBLANK('Captura de datos de CONTACTO'!H587)),ISNA(VLOOKUP('Captura de datos de CONTACTO'!H587,'DO NOT USE_School Picklist'!$P$3:$P$52,1,FALSE))),"Please select a value from the drop-down menu",IF('DO NOT USE_Contact Formulas'!A587,"OK",NA()))</f>
        <v>#N/A</v>
      </c>
      <c r="I587" s="40" t="e">
        <f>IF(AND('DO NOT USE_Contact Formulas'!A587,ISBLANK('Captura de datos de CONTACTO'!I587)),"Zip is required",IF(ISBLANK('Captura de datos de CONTACTO'!I587),NA(),"OK"))</f>
        <v>#N/A</v>
      </c>
      <c r="J587" s="40" t="e">
        <f>IF(AND('DO NOT USE_Contact Formulas'!A587,ISBLANK('Captura de datos de CONTACTO'!J587)),"Student or Staff? is required",IF(ISBLANK('Captura de datos de CONTACTO'!J587),NA(),IF(ISNA(VLOOKUP('Captura de datos de CONTACTO'!J587,'DO NOT USE_School Picklist'!$B$3:$B$6,1,FALSE)),"Please select a value from the drop-down menu","OK")))</f>
        <v>#N/A</v>
      </c>
      <c r="K587" s="40" t="e">
        <f>IF(AND('Captura de datos de CONTACTO'!J587='DO NOT USE_School Picklist'!$B$4,ISBLANK('Captura de datos de CONTACTO'!K587)),"Occupation/Job Title is required if Student or Staff? is Yes, staff/faculty or volunteer",IF('DO NOT USE_Contact Formulas'!A587,"OK",NA()))</f>
        <v>#N/A</v>
      </c>
      <c r="L587" s="40" t="e">
        <f ca="1">IF('Captura de datos de CONTACTO'!L587&gt;'DO NOT USE_School Picklist'!$C$3,"Date last on school campus/facility cannot be a future date",IF('DO NOT USE_Contact Formulas'!A587,IF(ISBLANK('Captura de datos de CONTACTO'!L587),"Date last on school campus/facility is required","OK"),NA()))</f>
        <v>#N/A</v>
      </c>
      <c r="M587" s="41" t="e">
        <f ca="1">IF('Captura de datos de CONTACTO'!M587&gt;'DO NOT USE_School Picklist'!$C$3,"Last Exposure Date cannot be a future date",IF('DO NOT USE_Contact Formulas'!A587,IF(ISBLANK('Captura de datos de CONTACTO'!M587),"Last Exposure Date is required","OK"),NA()))</f>
        <v>#N/A</v>
      </c>
      <c r="N587" s="41" t="e">
        <f>IF(AND('DO NOT USE_Contact Formulas'!A587,ISBLANK('Captura de datos de CONTACTO'!N587)),"Specific Place in the Location is required",IF(ISBLANK('Captura de datos de CONTACTO'!N587),NA(),"OK"))</f>
        <v>#N/A</v>
      </c>
      <c r="O587" s="40" t="e">
        <f>IF(AND(NOT(ISBLANK('Captura de datos de CONTACTO'!O587)),ISNA(VLOOKUP('Captura de datos de CONTACTO'!O587,'DO NOT USE_School Picklist'!$L$3:$L$81,1,FALSE))),"Please select a value from the drop-down menu",IF('DO NOT USE_Contact Formulas'!A587,"OK",NA()))</f>
        <v>#N/A</v>
      </c>
      <c r="P587" s="40" t="e">
        <f>IF(AND(NOT(ISBLANK('Captura de datos de CONTACTO'!P587)),NOT(ISNUMBER(MATCH("*@*.?*",'Captura de datos de CONTACTO'!P587,0)))),"Email must be in a valid format",IF('DO NOT USE_Contact Formulas'!A587,"OK",NA()))</f>
        <v>#N/A</v>
      </c>
      <c r="Q587" s="40" t="e">
        <f>IF(LEN('Captura de datos de CONTACTO'!Q587)&gt;50,"Parent/Guardian Name must be less than 50 characters",IF('DO NOT USE_Contact Formulas'!A587,"OK",NA()))</f>
        <v>#N/A</v>
      </c>
      <c r="R587" s="40" t="e">
        <f>IF(NOT(ISBLANK('Captura de datos de CONTACTO'!R587)),IF(AND(ISNUMBER('Captura de datos de CONTACTO'!R587),LEFT('Captura de datos de CONTACTO'!R587,1)&lt;&gt;"1",LEN('Captura de datos de CONTACTO'!R587)=10),"OK","Phone number must be valid format"),IF('DO NOT USE_Contact Formulas'!A587,"OK",NA()))</f>
        <v>#N/A</v>
      </c>
      <c r="S587" s="40" t="e">
        <f>IF(AND(NOT(ISBLANK('Captura de datos de CONTACTO'!S587)),ISNA(VLOOKUP('Captura de datos de CONTACTO'!S587,'DO NOT USE_School Picklist'!$N$3:$N$63,1,FALSE))),"Please select a value from the drop-down menu",IF('DO NOT USE_Contact Formulas'!A587,"OK",NA()))</f>
        <v>#N/A</v>
      </c>
      <c r="T587" s="53" t="e">
        <f>IF(AND(NOT(ISBLANK('Captura de datos de CONTACTO'!T587)),ISNA(VLOOKUP('Captura de datos de CONTACTO'!T587,'DO NOT USE_School Picklist'!$I$3:$I$5,1,FALSE))),"Please select a value from the drop-down menu",IF('DO NOT USE_Contact Formulas'!A587,"OK",NA()))</f>
        <v>#N/A</v>
      </c>
      <c r="U587" s="40" t="e">
        <f>IF(AND(NOT(ISBLANK('Captura de datos de CONTACTO'!U587)),ISNA(VLOOKUP('Captura de datos de CONTACTO'!U587,'DO NOT USE_School Picklist'!$E$3:$E$10,1,FALSE))),"Please select a value from the drop-down menu",IF('DO NOT USE_Contact Formulas'!A587,"OK",NA()))</f>
        <v>#N/A</v>
      </c>
      <c r="V587" s="53" t="e">
        <f>IF(AND(NOT(ISBLANK('Captura de datos de CONTACTO'!V587)),ISNA(VLOOKUP('Captura de datos de CONTACTO'!V587,'DO NOT USE_School Picklist'!$W$3:$W$9,1,FALSE))),"Please select a value from the drop-down menu",IF('DO NOT USE_Contact Formulas'!A587,"OK",NA()))</f>
        <v>#N/A</v>
      </c>
      <c r="W587" s="53" t="e">
        <f>IF(AND(NOT(ISBLANK('Captura de datos de CONTACTO'!W587)),ISNA(VLOOKUP('Captura de datos de CONTACTO'!W587,'DO NOT USE_School Picklist'!$W$3:$W$9,1,FALSE))),"Please select a value from the drop-down menu",IF('DO NOT USE_Case Formulas'!A587,"OK",NA()))</f>
        <v>#N/A</v>
      </c>
      <c r="X587" s="40" t="e">
        <f>IF(AND(NOT(ISBLANK('Captura de datos de CONTACTO'!X587)),ISNA(VLOOKUP('Captura de datos de CONTACTO'!X587,'DO NOT USE_School Picklist'!$F$3:$F$16,1,FALSE))),"Please select a value from the drop-down menu",IF('DO NOT USE_Contact Formulas'!A587,"OK",NA()))</f>
        <v>#N/A</v>
      </c>
      <c r="Y587" s="40" t="e">
        <f>IF(LEN('Captura de datos de CONTACTO'!Y587)&gt;100,"Classroom(s) must be less than 100 characters",IF('DO NOT USE_Contact Formulas'!A587,"OK",NA()))</f>
        <v>#N/A</v>
      </c>
      <c r="Z587" s="40" t="e">
        <f>IF(AND(NOT(ISBLANK('Captura de datos de CONTACTO'!Z587)),ISNA(VLOOKUP('Captura de datos de CONTACTO'!Z587,'DO NOT USE_School Picklist'!$K$3:$K$6,1,FALSE))),"Please select a value from the drop-down menu",IF('DO NOT USE_Contact Formulas'!A587,"OK",NA()))</f>
        <v>#N/A</v>
      </c>
      <c r="AA587" s="40" t="e">
        <f>IF(AND(NOT(ISBLANK('Captura de datos de CONTACTO'!AA587)),ISNA(VLOOKUP('Captura de datos de CONTACTO'!AA587,'DO NOT USE_School Picklist'!$D$3:$D$5,1,FALSE))),"Please select a value from the drop-down menu",IF('DO NOT USE_Contact Formulas'!A587,"OK",NA()))</f>
        <v>#N/A</v>
      </c>
      <c r="AB587" s="40"/>
      <c r="AC587" s="40" t="e">
        <f>IF(AND(NOT(ISBLANK('Captura de datos de CONTACTO'!AC587)),ISNA(VLOOKUP('Captura de datos de CONTACTO'!AC587,'DO NOT USE_School Picklist'!$G$3:$G$5,1,FALSE))),"Please select a value from the drop-down menu",IF('DO NOT USE_Contact Formulas'!A587,"OK",NA()))</f>
        <v>#N/A</v>
      </c>
      <c r="AD587" s="40"/>
      <c r="AE587" s="40" t="e">
        <f>IF(AND(NOT(ISBLANK('Captura de datos de CONTACTO'!AE587)),ISNA(VLOOKUP('Captura de datos de CONTACTO'!AE587,'DO NOT USE_School Picklist'!$H$3:$H$4,1,FALSE))),"Please select a value from the drop-down menu",IF('DO NOT USE_Contact Formulas'!A587,"OK",NA()))</f>
        <v>#N/A</v>
      </c>
      <c r="AF587" s="40" t="e">
        <f ca="1">IF('Captura de datos de CONTACTO'!AF587&gt;'DO NOT USE_School Picklist'!$C$3,"Test Date cannot be a future date",IF('DO NOT USE_Contact Formulas'!A587,"OK",NA()))</f>
        <v>#N/A</v>
      </c>
      <c r="AG587" s="53" t="e">
        <f>IF(AND('DO NOT USE_Contact Formulas'!A587,ISBLANK('Captura de datos de CONTACTO'!AB587)),"Lab Result Test Result is required",IF(AND(NOT(ISBLANK('Captura de datos de CONTACTO'!AB587)),ISNA(VLOOKUP('Captura de datos de CONTACTO'!AB587,'DO NOT USE_School Picklist'!$Q$3:$Q$8,1,FALSE))),"Please select a value from the drop-down menu",IF('DO NOT USE_Contact Formulas'!A587,"OK",NA())))</f>
        <v>#N/A</v>
      </c>
    </row>
    <row r="588" spans="1:33" x14ac:dyDescent="0.3">
      <c r="A588" s="39" t="e">
        <f>IF('DO NOT USE_Contact Formulas'!A588,IF('DO NOT USE_Contact Formulas'!B588,"Not all required fields are completed","OK"),NA())</f>
        <v>#N/A</v>
      </c>
      <c r="B588" s="40" t="e">
        <f>IF(AND('DO NOT USE_Contact Formulas'!A588,ISBLANK('Captura de datos de CONTACTO'!B588)),"First Name is required",IF(NOT(ISBLANK('Captura de datos de CONTACTO'!B588)),"OK",NA()))</f>
        <v>#N/A</v>
      </c>
      <c r="C588" s="40" t="e">
        <f>IF(AND('DO NOT USE_Contact Formulas'!A588,ISBLANK('Captura de datos de CONTACTO'!C588)),"Last Name is required",IF(NOT(ISBLANK('Captura de datos de CONTACTO'!C588)),"OK",NA()))</f>
        <v>#N/A</v>
      </c>
      <c r="D588" s="40" t="e">
        <f>IF(AND('DO NOT USE_Contact Formulas'!A588,ISBLANK('Captura de datos de CONTACTO'!D588)),"Birthdate is required",IF(NOT(ISBLANK('Captura de datos de CONTACTO'!D588)),"OK",NA()))</f>
        <v>#N/A</v>
      </c>
      <c r="E588" s="40" t="e">
        <f>IF(AND('DO NOT USE_Contact Formulas'!A588,ISBLANK('Captura de datos de CONTACTO'!E588)),"Mobile Phone is required",IF(NOT(ISBLANK('Captura de datos de CONTACTO'!E588)),IF(AND(ISNUMBER(VALUE('Captura de datos de CONTACTO'!E588)),LEFT('Captura de datos de CONTACTO'!E588,1)&lt;&gt;"1",LEN('Captura de datos de CONTACTO'!E588)=10),"OK","Phone number must be valid format"),NA()))</f>
        <v>#N/A</v>
      </c>
      <c r="F588" s="40" t="e">
        <f>IF(LEN('Captura de datos de CONTACTO'!F588)&gt;255,"Home Street Address must be less than 255 characters",IF('DO NOT USE_Contact Formulas'!A588,"OK",NA()))</f>
        <v>#N/A</v>
      </c>
      <c r="G588" s="40" t="e">
        <f>IF(LEN('Captura de datos de CONTACTO'!G588)&gt;40,"City must be less than 40 characters",IF('DO NOT USE_Contact Formulas'!A588,"OK",NA()))</f>
        <v>#N/A</v>
      </c>
      <c r="H588" s="40" t="e">
        <f>IF(AND(NOT(ISBLANK('Captura de datos de CONTACTO'!H588)),ISNA(VLOOKUP('Captura de datos de CONTACTO'!H588,'DO NOT USE_School Picklist'!$P$3:$P$52,1,FALSE))),"Please select a value from the drop-down menu",IF('DO NOT USE_Contact Formulas'!A588,"OK",NA()))</f>
        <v>#N/A</v>
      </c>
      <c r="I588" s="40" t="e">
        <f>IF(AND('DO NOT USE_Contact Formulas'!A588,ISBLANK('Captura de datos de CONTACTO'!I588)),"Zip is required",IF(ISBLANK('Captura de datos de CONTACTO'!I588),NA(),"OK"))</f>
        <v>#N/A</v>
      </c>
      <c r="J588" s="40" t="e">
        <f>IF(AND('DO NOT USE_Contact Formulas'!A588,ISBLANK('Captura de datos de CONTACTO'!J588)),"Student or Staff? is required",IF(ISBLANK('Captura de datos de CONTACTO'!J588),NA(),IF(ISNA(VLOOKUP('Captura de datos de CONTACTO'!J588,'DO NOT USE_School Picklist'!$B$3:$B$6,1,FALSE)),"Please select a value from the drop-down menu","OK")))</f>
        <v>#N/A</v>
      </c>
      <c r="K588" s="40" t="e">
        <f>IF(AND('Captura de datos de CONTACTO'!J588='DO NOT USE_School Picklist'!$B$4,ISBLANK('Captura de datos de CONTACTO'!K588)),"Occupation/Job Title is required if Student or Staff? is Yes, staff/faculty or volunteer",IF('DO NOT USE_Contact Formulas'!A588,"OK",NA()))</f>
        <v>#N/A</v>
      </c>
      <c r="L588" s="40" t="e">
        <f ca="1">IF('Captura de datos de CONTACTO'!L588&gt;'DO NOT USE_School Picklist'!$C$3,"Date last on school campus/facility cannot be a future date",IF('DO NOT USE_Contact Formulas'!A588,IF(ISBLANK('Captura de datos de CONTACTO'!L588),"Date last on school campus/facility is required","OK"),NA()))</f>
        <v>#N/A</v>
      </c>
      <c r="M588" s="41" t="e">
        <f ca="1">IF('Captura de datos de CONTACTO'!M588&gt;'DO NOT USE_School Picklist'!$C$3,"Last Exposure Date cannot be a future date",IF('DO NOT USE_Contact Formulas'!A588,IF(ISBLANK('Captura de datos de CONTACTO'!M588),"Last Exposure Date is required","OK"),NA()))</f>
        <v>#N/A</v>
      </c>
      <c r="N588" s="41" t="e">
        <f>IF(AND('DO NOT USE_Contact Formulas'!A588,ISBLANK('Captura de datos de CONTACTO'!N588)),"Specific Place in the Location is required",IF(ISBLANK('Captura de datos de CONTACTO'!N588),NA(),"OK"))</f>
        <v>#N/A</v>
      </c>
      <c r="O588" s="40" t="e">
        <f>IF(AND(NOT(ISBLANK('Captura de datos de CONTACTO'!O588)),ISNA(VLOOKUP('Captura de datos de CONTACTO'!O588,'DO NOT USE_School Picklist'!$L$3:$L$81,1,FALSE))),"Please select a value from the drop-down menu",IF('DO NOT USE_Contact Formulas'!A588,"OK",NA()))</f>
        <v>#N/A</v>
      </c>
      <c r="P588" s="40" t="e">
        <f>IF(AND(NOT(ISBLANK('Captura de datos de CONTACTO'!P588)),NOT(ISNUMBER(MATCH("*@*.?*",'Captura de datos de CONTACTO'!P588,0)))),"Email must be in a valid format",IF('DO NOT USE_Contact Formulas'!A588,"OK",NA()))</f>
        <v>#N/A</v>
      </c>
      <c r="Q588" s="40" t="e">
        <f>IF(LEN('Captura de datos de CONTACTO'!Q588)&gt;50,"Parent/Guardian Name must be less than 50 characters",IF('DO NOT USE_Contact Formulas'!A588,"OK",NA()))</f>
        <v>#N/A</v>
      </c>
      <c r="R588" s="40" t="e">
        <f>IF(NOT(ISBLANK('Captura de datos de CONTACTO'!R588)),IF(AND(ISNUMBER('Captura de datos de CONTACTO'!R588),LEFT('Captura de datos de CONTACTO'!R588,1)&lt;&gt;"1",LEN('Captura de datos de CONTACTO'!R588)=10),"OK","Phone number must be valid format"),IF('DO NOT USE_Contact Formulas'!A588,"OK",NA()))</f>
        <v>#N/A</v>
      </c>
      <c r="S588" s="40" t="e">
        <f>IF(AND(NOT(ISBLANK('Captura de datos de CONTACTO'!S588)),ISNA(VLOOKUP('Captura de datos de CONTACTO'!S588,'DO NOT USE_School Picklist'!$N$3:$N$63,1,FALSE))),"Please select a value from the drop-down menu",IF('DO NOT USE_Contact Formulas'!A588,"OK",NA()))</f>
        <v>#N/A</v>
      </c>
      <c r="T588" s="53" t="e">
        <f>IF(AND(NOT(ISBLANK('Captura de datos de CONTACTO'!T588)),ISNA(VLOOKUP('Captura de datos de CONTACTO'!T588,'DO NOT USE_School Picklist'!$I$3:$I$5,1,FALSE))),"Please select a value from the drop-down menu",IF('DO NOT USE_Contact Formulas'!A588,"OK",NA()))</f>
        <v>#N/A</v>
      </c>
      <c r="U588" s="40" t="e">
        <f>IF(AND(NOT(ISBLANK('Captura de datos de CONTACTO'!U588)),ISNA(VLOOKUP('Captura de datos de CONTACTO'!U588,'DO NOT USE_School Picklist'!$E$3:$E$10,1,FALSE))),"Please select a value from the drop-down menu",IF('DO NOT USE_Contact Formulas'!A588,"OK",NA()))</f>
        <v>#N/A</v>
      </c>
      <c r="V588" s="53" t="e">
        <f>IF(AND(NOT(ISBLANK('Captura de datos de CONTACTO'!V588)),ISNA(VLOOKUP('Captura de datos de CONTACTO'!V588,'DO NOT USE_School Picklist'!$W$3:$W$9,1,FALSE))),"Please select a value from the drop-down menu",IF('DO NOT USE_Contact Formulas'!A588,"OK",NA()))</f>
        <v>#N/A</v>
      </c>
      <c r="W588" s="53" t="e">
        <f>IF(AND(NOT(ISBLANK('Captura de datos de CONTACTO'!W588)),ISNA(VLOOKUP('Captura de datos de CONTACTO'!W588,'DO NOT USE_School Picklist'!$W$3:$W$9,1,FALSE))),"Please select a value from the drop-down menu",IF('DO NOT USE_Case Formulas'!A588,"OK",NA()))</f>
        <v>#N/A</v>
      </c>
      <c r="X588" s="40" t="e">
        <f>IF(AND(NOT(ISBLANK('Captura de datos de CONTACTO'!X588)),ISNA(VLOOKUP('Captura de datos de CONTACTO'!X588,'DO NOT USE_School Picklist'!$F$3:$F$16,1,FALSE))),"Please select a value from the drop-down menu",IF('DO NOT USE_Contact Formulas'!A588,"OK",NA()))</f>
        <v>#N/A</v>
      </c>
      <c r="Y588" s="40" t="e">
        <f>IF(LEN('Captura de datos de CONTACTO'!Y588)&gt;100,"Classroom(s) must be less than 100 characters",IF('DO NOT USE_Contact Formulas'!A588,"OK",NA()))</f>
        <v>#N/A</v>
      </c>
      <c r="Z588" s="40" t="e">
        <f>IF(AND(NOT(ISBLANK('Captura de datos de CONTACTO'!Z588)),ISNA(VLOOKUP('Captura de datos de CONTACTO'!Z588,'DO NOT USE_School Picklist'!$K$3:$K$6,1,FALSE))),"Please select a value from the drop-down menu",IF('DO NOT USE_Contact Formulas'!A588,"OK",NA()))</f>
        <v>#N/A</v>
      </c>
      <c r="AA588" s="40" t="e">
        <f>IF(AND(NOT(ISBLANK('Captura de datos de CONTACTO'!AA588)),ISNA(VLOOKUP('Captura de datos de CONTACTO'!AA588,'DO NOT USE_School Picklist'!$D$3:$D$5,1,FALSE))),"Please select a value from the drop-down menu",IF('DO NOT USE_Contact Formulas'!A588,"OK",NA()))</f>
        <v>#N/A</v>
      </c>
      <c r="AB588" s="40"/>
      <c r="AC588" s="40" t="e">
        <f>IF(AND(NOT(ISBLANK('Captura de datos de CONTACTO'!AC588)),ISNA(VLOOKUP('Captura de datos de CONTACTO'!AC588,'DO NOT USE_School Picklist'!$G$3:$G$5,1,FALSE))),"Please select a value from the drop-down menu",IF('DO NOT USE_Contact Formulas'!A588,"OK",NA()))</f>
        <v>#N/A</v>
      </c>
      <c r="AD588" s="40"/>
      <c r="AE588" s="40" t="e">
        <f>IF(AND(NOT(ISBLANK('Captura de datos de CONTACTO'!AE588)),ISNA(VLOOKUP('Captura de datos de CONTACTO'!AE588,'DO NOT USE_School Picklist'!$H$3:$H$4,1,FALSE))),"Please select a value from the drop-down menu",IF('DO NOT USE_Contact Formulas'!A588,"OK",NA()))</f>
        <v>#N/A</v>
      </c>
      <c r="AF588" s="40" t="e">
        <f ca="1">IF('Captura de datos de CONTACTO'!AF588&gt;'DO NOT USE_School Picklist'!$C$3,"Test Date cannot be a future date",IF('DO NOT USE_Contact Formulas'!A588,"OK",NA()))</f>
        <v>#N/A</v>
      </c>
      <c r="AG588" s="53" t="e">
        <f>IF(AND('DO NOT USE_Contact Formulas'!A588,ISBLANK('Captura de datos de CONTACTO'!AB588)),"Lab Result Test Result is required",IF(AND(NOT(ISBLANK('Captura de datos de CONTACTO'!AB588)),ISNA(VLOOKUP('Captura de datos de CONTACTO'!AB588,'DO NOT USE_School Picklist'!$Q$3:$Q$8,1,FALSE))),"Please select a value from the drop-down menu",IF('DO NOT USE_Contact Formulas'!A588,"OK",NA())))</f>
        <v>#N/A</v>
      </c>
    </row>
    <row r="589" spans="1:33" x14ac:dyDescent="0.3">
      <c r="A589" s="39" t="e">
        <f>IF('DO NOT USE_Contact Formulas'!A589,IF('DO NOT USE_Contact Formulas'!B589,"Not all required fields are completed","OK"),NA())</f>
        <v>#N/A</v>
      </c>
      <c r="B589" s="40" t="e">
        <f>IF(AND('DO NOT USE_Contact Formulas'!A589,ISBLANK('Captura de datos de CONTACTO'!B589)),"First Name is required",IF(NOT(ISBLANK('Captura de datos de CONTACTO'!B589)),"OK",NA()))</f>
        <v>#N/A</v>
      </c>
      <c r="C589" s="40" t="e">
        <f>IF(AND('DO NOT USE_Contact Formulas'!A589,ISBLANK('Captura de datos de CONTACTO'!C589)),"Last Name is required",IF(NOT(ISBLANK('Captura de datos de CONTACTO'!C589)),"OK",NA()))</f>
        <v>#N/A</v>
      </c>
      <c r="D589" s="40" t="e">
        <f>IF(AND('DO NOT USE_Contact Formulas'!A589,ISBLANK('Captura de datos de CONTACTO'!D589)),"Birthdate is required",IF(NOT(ISBLANK('Captura de datos de CONTACTO'!D589)),"OK",NA()))</f>
        <v>#N/A</v>
      </c>
      <c r="E589" s="40" t="e">
        <f>IF(AND('DO NOT USE_Contact Formulas'!A589,ISBLANK('Captura de datos de CONTACTO'!E589)),"Mobile Phone is required",IF(NOT(ISBLANK('Captura de datos de CONTACTO'!E589)),IF(AND(ISNUMBER(VALUE('Captura de datos de CONTACTO'!E589)),LEFT('Captura de datos de CONTACTO'!E589,1)&lt;&gt;"1",LEN('Captura de datos de CONTACTO'!E589)=10),"OK","Phone number must be valid format"),NA()))</f>
        <v>#N/A</v>
      </c>
      <c r="F589" s="40" t="e">
        <f>IF(LEN('Captura de datos de CONTACTO'!F589)&gt;255,"Home Street Address must be less than 255 characters",IF('DO NOT USE_Contact Formulas'!A589,"OK",NA()))</f>
        <v>#N/A</v>
      </c>
      <c r="G589" s="40" t="e">
        <f>IF(LEN('Captura de datos de CONTACTO'!G589)&gt;40,"City must be less than 40 characters",IF('DO NOT USE_Contact Formulas'!A589,"OK",NA()))</f>
        <v>#N/A</v>
      </c>
      <c r="H589" s="40" t="e">
        <f>IF(AND(NOT(ISBLANK('Captura de datos de CONTACTO'!H589)),ISNA(VLOOKUP('Captura de datos de CONTACTO'!H589,'DO NOT USE_School Picklist'!$P$3:$P$52,1,FALSE))),"Please select a value from the drop-down menu",IF('DO NOT USE_Contact Formulas'!A589,"OK",NA()))</f>
        <v>#N/A</v>
      </c>
      <c r="I589" s="40" t="e">
        <f>IF(AND('DO NOT USE_Contact Formulas'!A589,ISBLANK('Captura de datos de CONTACTO'!I589)),"Zip is required",IF(ISBLANK('Captura de datos de CONTACTO'!I589),NA(),"OK"))</f>
        <v>#N/A</v>
      </c>
      <c r="J589" s="40" t="e">
        <f>IF(AND('DO NOT USE_Contact Formulas'!A589,ISBLANK('Captura de datos de CONTACTO'!J589)),"Student or Staff? is required",IF(ISBLANK('Captura de datos de CONTACTO'!J589),NA(),IF(ISNA(VLOOKUP('Captura de datos de CONTACTO'!J589,'DO NOT USE_School Picklist'!$B$3:$B$6,1,FALSE)),"Please select a value from the drop-down menu","OK")))</f>
        <v>#N/A</v>
      </c>
      <c r="K589" s="40" t="e">
        <f>IF(AND('Captura de datos de CONTACTO'!J589='DO NOT USE_School Picklist'!$B$4,ISBLANK('Captura de datos de CONTACTO'!K589)),"Occupation/Job Title is required if Student or Staff? is Yes, staff/faculty or volunteer",IF('DO NOT USE_Contact Formulas'!A589,"OK",NA()))</f>
        <v>#N/A</v>
      </c>
      <c r="L589" s="40" t="e">
        <f ca="1">IF('Captura de datos de CONTACTO'!L589&gt;'DO NOT USE_School Picklist'!$C$3,"Date last on school campus/facility cannot be a future date",IF('DO NOT USE_Contact Formulas'!A589,IF(ISBLANK('Captura de datos de CONTACTO'!L589),"Date last on school campus/facility is required","OK"),NA()))</f>
        <v>#N/A</v>
      </c>
      <c r="M589" s="41" t="e">
        <f ca="1">IF('Captura de datos de CONTACTO'!M589&gt;'DO NOT USE_School Picklist'!$C$3,"Last Exposure Date cannot be a future date",IF('DO NOT USE_Contact Formulas'!A589,IF(ISBLANK('Captura de datos de CONTACTO'!M589),"Last Exposure Date is required","OK"),NA()))</f>
        <v>#N/A</v>
      </c>
      <c r="N589" s="41" t="e">
        <f>IF(AND('DO NOT USE_Contact Formulas'!A589,ISBLANK('Captura de datos de CONTACTO'!N589)),"Specific Place in the Location is required",IF(ISBLANK('Captura de datos de CONTACTO'!N589),NA(),"OK"))</f>
        <v>#N/A</v>
      </c>
      <c r="O589" s="40" t="e">
        <f>IF(AND(NOT(ISBLANK('Captura de datos de CONTACTO'!O589)),ISNA(VLOOKUP('Captura de datos de CONTACTO'!O589,'DO NOT USE_School Picklist'!$L$3:$L$81,1,FALSE))),"Please select a value from the drop-down menu",IF('DO NOT USE_Contact Formulas'!A589,"OK",NA()))</f>
        <v>#N/A</v>
      </c>
      <c r="P589" s="40" t="e">
        <f>IF(AND(NOT(ISBLANK('Captura de datos de CONTACTO'!P589)),NOT(ISNUMBER(MATCH("*@*.?*",'Captura de datos de CONTACTO'!P589,0)))),"Email must be in a valid format",IF('DO NOT USE_Contact Formulas'!A589,"OK",NA()))</f>
        <v>#N/A</v>
      </c>
      <c r="Q589" s="40" t="e">
        <f>IF(LEN('Captura de datos de CONTACTO'!Q589)&gt;50,"Parent/Guardian Name must be less than 50 characters",IF('DO NOT USE_Contact Formulas'!A589,"OK",NA()))</f>
        <v>#N/A</v>
      </c>
      <c r="R589" s="40" t="e">
        <f>IF(NOT(ISBLANK('Captura de datos de CONTACTO'!R589)),IF(AND(ISNUMBER('Captura de datos de CONTACTO'!R589),LEFT('Captura de datos de CONTACTO'!R589,1)&lt;&gt;"1",LEN('Captura de datos de CONTACTO'!R589)=10),"OK","Phone number must be valid format"),IF('DO NOT USE_Contact Formulas'!A589,"OK",NA()))</f>
        <v>#N/A</v>
      </c>
      <c r="S589" s="40" t="e">
        <f>IF(AND(NOT(ISBLANK('Captura de datos de CONTACTO'!S589)),ISNA(VLOOKUP('Captura de datos de CONTACTO'!S589,'DO NOT USE_School Picklist'!$N$3:$N$63,1,FALSE))),"Please select a value from the drop-down menu",IF('DO NOT USE_Contact Formulas'!A589,"OK",NA()))</f>
        <v>#N/A</v>
      </c>
      <c r="T589" s="53" t="e">
        <f>IF(AND(NOT(ISBLANK('Captura de datos de CONTACTO'!T589)),ISNA(VLOOKUP('Captura de datos de CONTACTO'!T589,'DO NOT USE_School Picklist'!$I$3:$I$5,1,FALSE))),"Please select a value from the drop-down menu",IF('DO NOT USE_Contact Formulas'!A589,"OK",NA()))</f>
        <v>#N/A</v>
      </c>
      <c r="U589" s="40" t="e">
        <f>IF(AND(NOT(ISBLANK('Captura de datos de CONTACTO'!U589)),ISNA(VLOOKUP('Captura de datos de CONTACTO'!U589,'DO NOT USE_School Picklist'!$E$3:$E$10,1,FALSE))),"Please select a value from the drop-down menu",IF('DO NOT USE_Contact Formulas'!A589,"OK",NA()))</f>
        <v>#N/A</v>
      </c>
      <c r="V589" s="53" t="e">
        <f>IF(AND(NOT(ISBLANK('Captura de datos de CONTACTO'!V589)),ISNA(VLOOKUP('Captura de datos de CONTACTO'!V589,'DO NOT USE_School Picklist'!$W$3:$W$9,1,FALSE))),"Please select a value from the drop-down menu",IF('DO NOT USE_Contact Formulas'!A589,"OK",NA()))</f>
        <v>#N/A</v>
      </c>
      <c r="W589" s="53" t="e">
        <f>IF(AND(NOT(ISBLANK('Captura de datos de CONTACTO'!W589)),ISNA(VLOOKUP('Captura de datos de CONTACTO'!W589,'DO NOT USE_School Picklist'!$W$3:$W$9,1,FALSE))),"Please select a value from the drop-down menu",IF('DO NOT USE_Case Formulas'!A589,"OK",NA()))</f>
        <v>#N/A</v>
      </c>
      <c r="X589" s="40" t="e">
        <f>IF(AND(NOT(ISBLANK('Captura de datos de CONTACTO'!X589)),ISNA(VLOOKUP('Captura de datos de CONTACTO'!X589,'DO NOT USE_School Picklist'!$F$3:$F$16,1,FALSE))),"Please select a value from the drop-down menu",IF('DO NOT USE_Contact Formulas'!A589,"OK",NA()))</f>
        <v>#N/A</v>
      </c>
      <c r="Y589" s="40" t="e">
        <f>IF(LEN('Captura de datos de CONTACTO'!Y589)&gt;100,"Classroom(s) must be less than 100 characters",IF('DO NOT USE_Contact Formulas'!A589,"OK",NA()))</f>
        <v>#N/A</v>
      </c>
      <c r="Z589" s="40" t="e">
        <f>IF(AND(NOT(ISBLANK('Captura de datos de CONTACTO'!Z589)),ISNA(VLOOKUP('Captura de datos de CONTACTO'!Z589,'DO NOT USE_School Picklist'!$K$3:$K$6,1,FALSE))),"Please select a value from the drop-down menu",IF('DO NOT USE_Contact Formulas'!A589,"OK",NA()))</f>
        <v>#N/A</v>
      </c>
      <c r="AA589" s="40" t="e">
        <f>IF(AND(NOT(ISBLANK('Captura de datos de CONTACTO'!AA589)),ISNA(VLOOKUP('Captura de datos de CONTACTO'!AA589,'DO NOT USE_School Picklist'!$D$3:$D$5,1,FALSE))),"Please select a value from the drop-down menu",IF('DO NOT USE_Contact Formulas'!A589,"OK",NA()))</f>
        <v>#N/A</v>
      </c>
      <c r="AB589" s="40"/>
      <c r="AC589" s="40" t="e">
        <f>IF(AND(NOT(ISBLANK('Captura de datos de CONTACTO'!AC589)),ISNA(VLOOKUP('Captura de datos de CONTACTO'!AC589,'DO NOT USE_School Picklist'!$G$3:$G$5,1,FALSE))),"Please select a value from the drop-down menu",IF('DO NOT USE_Contact Formulas'!A589,"OK",NA()))</f>
        <v>#N/A</v>
      </c>
      <c r="AD589" s="40"/>
      <c r="AE589" s="40" t="e">
        <f>IF(AND(NOT(ISBLANK('Captura de datos de CONTACTO'!AE589)),ISNA(VLOOKUP('Captura de datos de CONTACTO'!AE589,'DO NOT USE_School Picklist'!$H$3:$H$4,1,FALSE))),"Please select a value from the drop-down menu",IF('DO NOT USE_Contact Formulas'!A589,"OK",NA()))</f>
        <v>#N/A</v>
      </c>
      <c r="AF589" s="40" t="e">
        <f ca="1">IF('Captura de datos de CONTACTO'!AF589&gt;'DO NOT USE_School Picklist'!$C$3,"Test Date cannot be a future date",IF('DO NOT USE_Contact Formulas'!A589,"OK",NA()))</f>
        <v>#N/A</v>
      </c>
      <c r="AG589" s="53" t="e">
        <f>IF(AND('DO NOT USE_Contact Formulas'!A589,ISBLANK('Captura de datos de CONTACTO'!AB589)),"Lab Result Test Result is required",IF(AND(NOT(ISBLANK('Captura de datos de CONTACTO'!AB589)),ISNA(VLOOKUP('Captura de datos de CONTACTO'!AB589,'DO NOT USE_School Picklist'!$Q$3:$Q$8,1,FALSE))),"Please select a value from the drop-down menu",IF('DO NOT USE_Contact Formulas'!A589,"OK",NA())))</f>
        <v>#N/A</v>
      </c>
    </row>
    <row r="590" spans="1:33" x14ac:dyDescent="0.3">
      <c r="A590" s="39" t="e">
        <f>IF('DO NOT USE_Contact Formulas'!A590,IF('DO NOT USE_Contact Formulas'!B590,"Not all required fields are completed","OK"),NA())</f>
        <v>#N/A</v>
      </c>
      <c r="B590" s="40" t="e">
        <f>IF(AND('DO NOT USE_Contact Formulas'!A590,ISBLANK('Captura de datos de CONTACTO'!B590)),"First Name is required",IF(NOT(ISBLANK('Captura de datos de CONTACTO'!B590)),"OK",NA()))</f>
        <v>#N/A</v>
      </c>
      <c r="C590" s="40" t="e">
        <f>IF(AND('DO NOT USE_Contact Formulas'!A590,ISBLANK('Captura de datos de CONTACTO'!C590)),"Last Name is required",IF(NOT(ISBLANK('Captura de datos de CONTACTO'!C590)),"OK",NA()))</f>
        <v>#N/A</v>
      </c>
      <c r="D590" s="40" t="e">
        <f>IF(AND('DO NOT USE_Contact Formulas'!A590,ISBLANK('Captura de datos de CONTACTO'!D590)),"Birthdate is required",IF(NOT(ISBLANK('Captura de datos de CONTACTO'!D590)),"OK",NA()))</f>
        <v>#N/A</v>
      </c>
      <c r="E590" s="40" t="e">
        <f>IF(AND('DO NOT USE_Contact Formulas'!A590,ISBLANK('Captura de datos de CONTACTO'!E590)),"Mobile Phone is required",IF(NOT(ISBLANK('Captura de datos de CONTACTO'!E590)),IF(AND(ISNUMBER(VALUE('Captura de datos de CONTACTO'!E590)),LEFT('Captura de datos de CONTACTO'!E590,1)&lt;&gt;"1",LEN('Captura de datos de CONTACTO'!E590)=10),"OK","Phone number must be valid format"),NA()))</f>
        <v>#N/A</v>
      </c>
      <c r="F590" s="40" t="e">
        <f>IF(LEN('Captura de datos de CONTACTO'!F590)&gt;255,"Home Street Address must be less than 255 characters",IF('DO NOT USE_Contact Formulas'!A590,"OK",NA()))</f>
        <v>#N/A</v>
      </c>
      <c r="G590" s="40" t="e">
        <f>IF(LEN('Captura de datos de CONTACTO'!G590)&gt;40,"City must be less than 40 characters",IF('DO NOT USE_Contact Formulas'!A590,"OK",NA()))</f>
        <v>#N/A</v>
      </c>
      <c r="H590" s="40" t="e">
        <f>IF(AND(NOT(ISBLANK('Captura de datos de CONTACTO'!H590)),ISNA(VLOOKUP('Captura de datos de CONTACTO'!H590,'DO NOT USE_School Picklist'!$P$3:$P$52,1,FALSE))),"Please select a value from the drop-down menu",IF('DO NOT USE_Contact Formulas'!A590,"OK",NA()))</f>
        <v>#N/A</v>
      </c>
      <c r="I590" s="40" t="e">
        <f>IF(AND('DO NOT USE_Contact Formulas'!A590,ISBLANK('Captura de datos de CONTACTO'!I590)),"Zip is required",IF(ISBLANK('Captura de datos de CONTACTO'!I590),NA(),"OK"))</f>
        <v>#N/A</v>
      </c>
      <c r="J590" s="40" t="e">
        <f>IF(AND('DO NOT USE_Contact Formulas'!A590,ISBLANK('Captura de datos de CONTACTO'!J590)),"Student or Staff? is required",IF(ISBLANK('Captura de datos de CONTACTO'!J590),NA(),IF(ISNA(VLOOKUP('Captura de datos de CONTACTO'!J590,'DO NOT USE_School Picklist'!$B$3:$B$6,1,FALSE)),"Please select a value from the drop-down menu","OK")))</f>
        <v>#N/A</v>
      </c>
      <c r="K590" s="40" t="e">
        <f>IF(AND('Captura de datos de CONTACTO'!J590='DO NOT USE_School Picklist'!$B$4,ISBLANK('Captura de datos de CONTACTO'!K590)),"Occupation/Job Title is required if Student or Staff? is Yes, staff/faculty or volunteer",IF('DO NOT USE_Contact Formulas'!A590,"OK",NA()))</f>
        <v>#N/A</v>
      </c>
      <c r="L590" s="40" t="e">
        <f ca="1">IF('Captura de datos de CONTACTO'!L590&gt;'DO NOT USE_School Picklist'!$C$3,"Date last on school campus/facility cannot be a future date",IF('DO NOT USE_Contact Formulas'!A590,IF(ISBLANK('Captura de datos de CONTACTO'!L590),"Date last on school campus/facility is required","OK"),NA()))</f>
        <v>#N/A</v>
      </c>
      <c r="M590" s="41" t="e">
        <f ca="1">IF('Captura de datos de CONTACTO'!M590&gt;'DO NOT USE_School Picklist'!$C$3,"Last Exposure Date cannot be a future date",IF('DO NOT USE_Contact Formulas'!A590,IF(ISBLANK('Captura de datos de CONTACTO'!M590),"Last Exposure Date is required","OK"),NA()))</f>
        <v>#N/A</v>
      </c>
      <c r="N590" s="41" t="e">
        <f>IF(AND('DO NOT USE_Contact Formulas'!A590,ISBLANK('Captura de datos de CONTACTO'!N590)),"Specific Place in the Location is required",IF(ISBLANK('Captura de datos de CONTACTO'!N590),NA(),"OK"))</f>
        <v>#N/A</v>
      </c>
      <c r="O590" s="40" t="e">
        <f>IF(AND(NOT(ISBLANK('Captura de datos de CONTACTO'!O590)),ISNA(VLOOKUP('Captura de datos de CONTACTO'!O590,'DO NOT USE_School Picklist'!$L$3:$L$81,1,FALSE))),"Please select a value from the drop-down menu",IF('DO NOT USE_Contact Formulas'!A590,"OK",NA()))</f>
        <v>#N/A</v>
      </c>
      <c r="P590" s="40" t="e">
        <f>IF(AND(NOT(ISBLANK('Captura de datos de CONTACTO'!P590)),NOT(ISNUMBER(MATCH("*@*.?*",'Captura de datos de CONTACTO'!P590,0)))),"Email must be in a valid format",IF('DO NOT USE_Contact Formulas'!A590,"OK",NA()))</f>
        <v>#N/A</v>
      </c>
      <c r="Q590" s="40" t="e">
        <f>IF(LEN('Captura de datos de CONTACTO'!Q590)&gt;50,"Parent/Guardian Name must be less than 50 characters",IF('DO NOT USE_Contact Formulas'!A590,"OK",NA()))</f>
        <v>#N/A</v>
      </c>
      <c r="R590" s="40" t="e">
        <f>IF(NOT(ISBLANK('Captura de datos de CONTACTO'!R590)),IF(AND(ISNUMBER('Captura de datos de CONTACTO'!R590),LEFT('Captura de datos de CONTACTO'!R590,1)&lt;&gt;"1",LEN('Captura de datos de CONTACTO'!R590)=10),"OK","Phone number must be valid format"),IF('DO NOT USE_Contact Formulas'!A590,"OK",NA()))</f>
        <v>#N/A</v>
      </c>
      <c r="S590" s="40" t="e">
        <f>IF(AND(NOT(ISBLANK('Captura de datos de CONTACTO'!S590)),ISNA(VLOOKUP('Captura de datos de CONTACTO'!S590,'DO NOT USE_School Picklist'!$N$3:$N$63,1,FALSE))),"Please select a value from the drop-down menu",IF('DO NOT USE_Contact Formulas'!A590,"OK",NA()))</f>
        <v>#N/A</v>
      </c>
      <c r="T590" s="53" t="e">
        <f>IF(AND(NOT(ISBLANK('Captura de datos de CONTACTO'!T590)),ISNA(VLOOKUP('Captura de datos de CONTACTO'!T590,'DO NOT USE_School Picklist'!$I$3:$I$5,1,FALSE))),"Please select a value from the drop-down menu",IF('DO NOT USE_Contact Formulas'!A590,"OK",NA()))</f>
        <v>#N/A</v>
      </c>
      <c r="U590" s="40" t="e">
        <f>IF(AND(NOT(ISBLANK('Captura de datos de CONTACTO'!U590)),ISNA(VLOOKUP('Captura de datos de CONTACTO'!U590,'DO NOT USE_School Picklist'!$E$3:$E$10,1,FALSE))),"Please select a value from the drop-down menu",IF('DO NOT USE_Contact Formulas'!A590,"OK",NA()))</f>
        <v>#N/A</v>
      </c>
      <c r="V590" s="53" t="e">
        <f>IF(AND(NOT(ISBLANK('Captura de datos de CONTACTO'!V590)),ISNA(VLOOKUP('Captura de datos de CONTACTO'!V590,'DO NOT USE_School Picklist'!$W$3:$W$9,1,FALSE))),"Please select a value from the drop-down menu",IF('DO NOT USE_Contact Formulas'!A590,"OK",NA()))</f>
        <v>#N/A</v>
      </c>
      <c r="W590" s="53" t="e">
        <f>IF(AND(NOT(ISBLANK('Captura de datos de CONTACTO'!W590)),ISNA(VLOOKUP('Captura de datos de CONTACTO'!W590,'DO NOT USE_School Picklist'!$W$3:$W$9,1,FALSE))),"Please select a value from the drop-down menu",IF('DO NOT USE_Case Formulas'!A590,"OK",NA()))</f>
        <v>#N/A</v>
      </c>
      <c r="X590" s="40" t="e">
        <f>IF(AND(NOT(ISBLANK('Captura de datos de CONTACTO'!X590)),ISNA(VLOOKUP('Captura de datos de CONTACTO'!X590,'DO NOT USE_School Picklist'!$F$3:$F$16,1,FALSE))),"Please select a value from the drop-down menu",IF('DO NOT USE_Contact Formulas'!A590,"OK",NA()))</f>
        <v>#N/A</v>
      </c>
      <c r="Y590" s="40" t="e">
        <f>IF(LEN('Captura de datos de CONTACTO'!Y590)&gt;100,"Classroom(s) must be less than 100 characters",IF('DO NOT USE_Contact Formulas'!A590,"OK",NA()))</f>
        <v>#N/A</v>
      </c>
      <c r="Z590" s="40" t="e">
        <f>IF(AND(NOT(ISBLANK('Captura de datos de CONTACTO'!Z590)),ISNA(VLOOKUP('Captura de datos de CONTACTO'!Z590,'DO NOT USE_School Picklist'!$K$3:$K$6,1,FALSE))),"Please select a value from the drop-down menu",IF('DO NOT USE_Contact Formulas'!A590,"OK",NA()))</f>
        <v>#N/A</v>
      </c>
      <c r="AA590" s="40" t="e">
        <f>IF(AND(NOT(ISBLANK('Captura de datos de CONTACTO'!AA590)),ISNA(VLOOKUP('Captura de datos de CONTACTO'!AA590,'DO NOT USE_School Picklist'!$D$3:$D$5,1,FALSE))),"Please select a value from the drop-down menu",IF('DO NOT USE_Contact Formulas'!A590,"OK",NA()))</f>
        <v>#N/A</v>
      </c>
      <c r="AB590" s="40"/>
      <c r="AC590" s="40" t="e">
        <f>IF(AND(NOT(ISBLANK('Captura de datos de CONTACTO'!AC590)),ISNA(VLOOKUP('Captura de datos de CONTACTO'!AC590,'DO NOT USE_School Picklist'!$G$3:$G$5,1,FALSE))),"Please select a value from the drop-down menu",IF('DO NOT USE_Contact Formulas'!A590,"OK",NA()))</f>
        <v>#N/A</v>
      </c>
      <c r="AD590" s="40"/>
      <c r="AE590" s="40" t="e">
        <f>IF(AND(NOT(ISBLANK('Captura de datos de CONTACTO'!AE590)),ISNA(VLOOKUP('Captura de datos de CONTACTO'!AE590,'DO NOT USE_School Picklist'!$H$3:$H$4,1,FALSE))),"Please select a value from the drop-down menu",IF('DO NOT USE_Contact Formulas'!A590,"OK",NA()))</f>
        <v>#N/A</v>
      </c>
      <c r="AF590" s="40" t="e">
        <f ca="1">IF('Captura de datos de CONTACTO'!AF590&gt;'DO NOT USE_School Picklist'!$C$3,"Test Date cannot be a future date",IF('DO NOT USE_Contact Formulas'!A590,"OK",NA()))</f>
        <v>#N/A</v>
      </c>
      <c r="AG590" s="53" t="e">
        <f>IF(AND('DO NOT USE_Contact Formulas'!A590,ISBLANK('Captura de datos de CONTACTO'!AB590)),"Lab Result Test Result is required",IF(AND(NOT(ISBLANK('Captura de datos de CONTACTO'!AB590)),ISNA(VLOOKUP('Captura de datos de CONTACTO'!AB590,'DO NOT USE_School Picklist'!$Q$3:$Q$8,1,FALSE))),"Please select a value from the drop-down menu",IF('DO NOT USE_Contact Formulas'!A590,"OK",NA())))</f>
        <v>#N/A</v>
      </c>
    </row>
    <row r="591" spans="1:33" x14ac:dyDescent="0.3">
      <c r="A591" s="39" t="e">
        <f>IF('DO NOT USE_Contact Formulas'!A591,IF('DO NOT USE_Contact Formulas'!B591,"Not all required fields are completed","OK"),NA())</f>
        <v>#N/A</v>
      </c>
      <c r="B591" s="40" t="e">
        <f>IF(AND('DO NOT USE_Contact Formulas'!A591,ISBLANK('Captura de datos de CONTACTO'!B591)),"First Name is required",IF(NOT(ISBLANK('Captura de datos de CONTACTO'!B591)),"OK",NA()))</f>
        <v>#N/A</v>
      </c>
      <c r="C591" s="40" t="e">
        <f>IF(AND('DO NOT USE_Contact Formulas'!A591,ISBLANK('Captura de datos de CONTACTO'!C591)),"Last Name is required",IF(NOT(ISBLANK('Captura de datos de CONTACTO'!C591)),"OK",NA()))</f>
        <v>#N/A</v>
      </c>
      <c r="D591" s="40" t="e">
        <f>IF(AND('DO NOT USE_Contact Formulas'!A591,ISBLANK('Captura de datos de CONTACTO'!D591)),"Birthdate is required",IF(NOT(ISBLANK('Captura de datos de CONTACTO'!D591)),"OK",NA()))</f>
        <v>#N/A</v>
      </c>
      <c r="E591" s="40" t="e">
        <f>IF(AND('DO NOT USE_Contact Formulas'!A591,ISBLANK('Captura de datos de CONTACTO'!E591)),"Mobile Phone is required",IF(NOT(ISBLANK('Captura de datos de CONTACTO'!E591)),IF(AND(ISNUMBER(VALUE('Captura de datos de CONTACTO'!E591)),LEFT('Captura de datos de CONTACTO'!E591,1)&lt;&gt;"1",LEN('Captura de datos de CONTACTO'!E591)=10),"OK","Phone number must be valid format"),NA()))</f>
        <v>#N/A</v>
      </c>
      <c r="F591" s="40" t="e">
        <f>IF(LEN('Captura de datos de CONTACTO'!F591)&gt;255,"Home Street Address must be less than 255 characters",IF('DO NOT USE_Contact Formulas'!A591,"OK",NA()))</f>
        <v>#N/A</v>
      </c>
      <c r="G591" s="40" t="e">
        <f>IF(LEN('Captura de datos de CONTACTO'!G591)&gt;40,"City must be less than 40 characters",IF('DO NOT USE_Contact Formulas'!A591,"OK",NA()))</f>
        <v>#N/A</v>
      </c>
      <c r="H591" s="40" t="e">
        <f>IF(AND(NOT(ISBLANK('Captura de datos de CONTACTO'!H591)),ISNA(VLOOKUP('Captura de datos de CONTACTO'!H591,'DO NOT USE_School Picklist'!$P$3:$P$52,1,FALSE))),"Please select a value from the drop-down menu",IF('DO NOT USE_Contact Formulas'!A591,"OK",NA()))</f>
        <v>#N/A</v>
      </c>
      <c r="I591" s="40" t="e">
        <f>IF(AND('DO NOT USE_Contact Formulas'!A591,ISBLANK('Captura de datos de CONTACTO'!I591)),"Zip is required",IF(ISBLANK('Captura de datos de CONTACTO'!I591),NA(),"OK"))</f>
        <v>#N/A</v>
      </c>
      <c r="J591" s="40" t="e">
        <f>IF(AND('DO NOT USE_Contact Formulas'!A591,ISBLANK('Captura de datos de CONTACTO'!J591)),"Student or Staff? is required",IF(ISBLANK('Captura de datos de CONTACTO'!J591),NA(),IF(ISNA(VLOOKUP('Captura de datos de CONTACTO'!J591,'DO NOT USE_School Picklist'!$B$3:$B$6,1,FALSE)),"Please select a value from the drop-down menu","OK")))</f>
        <v>#N/A</v>
      </c>
      <c r="K591" s="40" t="e">
        <f>IF(AND('Captura de datos de CONTACTO'!J591='DO NOT USE_School Picklist'!$B$4,ISBLANK('Captura de datos de CONTACTO'!K591)),"Occupation/Job Title is required if Student or Staff? is Yes, staff/faculty or volunteer",IF('DO NOT USE_Contact Formulas'!A591,"OK",NA()))</f>
        <v>#N/A</v>
      </c>
      <c r="L591" s="40" t="e">
        <f ca="1">IF('Captura de datos de CONTACTO'!L591&gt;'DO NOT USE_School Picklist'!$C$3,"Date last on school campus/facility cannot be a future date",IF('DO NOT USE_Contact Formulas'!A591,IF(ISBLANK('Captura de datos de CONTACTO'!L591),"Date last on school campus/facility is required","OK"),NA()))</f>
        <v>#N/A</v>
      </c>
      <c r="M591" s="41" t="e">
        <f ca="1">IF('Captura de datos de CONTACTO'!M591&gt;'DO NOT USE_School Picklist'!$C$3,"Last Exposure Date cannot be a future date",IF('DO NOT USE_Contact Formulas'!A591,IF(ISBLANK('Captura de datos de CONTACTO'!M591),"Last Exposure Date is required","OK"),NA()))</f>
        <v>#N/A</v>
      </c>
      <c r="N591" s="41" t="e">
        <f>IF(AND('DO NOT USE_Contact Formulas'!A591,ISBLANK('Captura de datos de CONTACTO'!N591)),"Specific Place in the Location is required",IF(ISBLANK('Captura de datos de CONTACTO'!N591),NA(),"OK"))</f>
        <v>#N/A</v>
      </c>
      <c r="O591" s="40" t="e">
        <f>IF(AND(NOT(ISBLANK('Captura de datos de CONTACTO'!O591)),ISNA(VLOOKUP('Captura de datos de CONTACTO'!O591,'DO NOT USE_School Picklist'!$L$3:$L$81,1,FALSE))),"Please select a value from the drop-down menu",IF('DO NOT USE_Contact Formulas'!A591,"OK",NA()))</f>
        <v>#N/A</v>
      </c>
      <c r="P591" s="40" t="e">
        <f>IF(AND(NOT(ISBLANK('Captura de datos de CONTACTO'!P591)),NOT(ISNUMBER(MATCH("*@*.?*",'Captura de datos de CONTACTO'!P591,0)))),"Email must be in a valid format",IF('DO NOT USE_Contact Formulas'!A591,"OK",NA()))</f>
        <v>#N/A</v>
      </c>
      <c r="Q591" s="40" t="e">
        <f>IF(LEN('Captura de datos de CONTACTO'!Q591)&gt;50,"Parent/Guardian Name must be less than 50 characters",IF('DO NOT USE_Contact Formulas'!A591,"OK",NA()))</f>
        <v>#N/A</v>
      </c>
      <c r="R591" s="40" t="e">
        <f>IF(NOT(ISBLANK('Captura de datos de CONTACTO'!R591)),IF(AND(ISNUMBER('Captura de datos de CONTACTO'!R591),LEFT('Captura de datos de CONTACTO'!R591,1)&lt;&gt;"1",LEN('Captura de datos de CONTACTO'!R591)=10),"OK","Phone number must be valid format"),IF('DO NOT USE_Contact Formulas'!A591,"OK",NA()))</f>
        <v>#N/A</v>
      </c>
      <c r="S591" s="40" t="e">
        <f>IF(AND(NOT(ISBLANK('Captura de datos de CONTACTO'!S591)),ISNA(VLOOKUP('Captura de datos de CONTACTO'!S591,'DO NOT USE_School Picklist'!$N$3:$N$63,1,FALSE))),"Please select a value from the drop-down menu",IF('DO NOT USE_Contact Formulas'!A591,"OK",NA()))</f>
        <v>#N/A</v>
      </c>
      <c r="T591" s="53" t="e">
        <f>IF(AND(NOT(ISBLANK('Captura de datos de CONTACTO'!T591)),ISNA(VLOOKUP('Captura de datos de CONTACTO'!T591,'DO NOT USE_School Picklist'!$I$3:$I$5,1,FALSE))),"Please select a value from the drop-down menu",IF('DO NOT USE_Contact Formulas'!A591,"OK",NA()))</f>
        <v>#N/A</v>
      </c>
      <c r="U591" s="40" t="e">
        <f>IF(AND(NOT(ISBLANK('Captura de datos de CONTACTO'!U591)),ISNA(VLOOKUP('Captura de datos de CONTACTO'!U591,'DO NOT USE_School Picklist'!$E$3:$E$10,1,FALSE))),"Please select a value from the drop-down menu",IF('DO NOT USE_Contact Formulas'!A591,"OK",NA()))</f>
        <v>#N/A</v>
      </c>
      <c r="V591" s="53" t="e">
        <f>IF(AND(NOT(ISBLANK('Captura de datos de CONTACTO'!V591)),ISNA(VLOOKUP('Captura de datos de CONTACTO'!V591,'DO NOT USE_School Picklist'!$W$3:$W$9,1,FALSE))),"Please select a value from the drop-down menu",IF('DO NOT USE_Contact Formulas'!A591,"OK",NA()))</f>
        <v>#N/A</v>
      </c>
      <c r="W591" s="53" t="e">
        <f>IF(AND(NOT(ISBLANK('Captura de datos de CONTACTO'!W591)),ISNA(VLOOKUP('Captura de datos de CONTACTO'!W591,'DO NOT USE_School Picklist'!$W$3:$W$9,1,FALSE))),"Please select a value from the drop-down menu",IF('DO NOT USE_Case Formulas'!A591,"OK",NA()))</f>
        <v>#N/A</v>
      </c>
      <c r="X591" s="40" t="e">
        <f>IF(AND(NOT(ISBLANK('Captura de datos de CONTACTO'!X591)),ISNA(VLOOKUP('Captura de datos de CONTACTO'!X591,'DO NOT USE_School Picklist'!$F$3:$F$16,1,FALSE))),"Please select a value from the drop-down menu",IF('DO NOT USE_Contact Formulas'!A591,"OK",NA()))</f>
        <v>#N/A</v>
      </c>
      <c r="Y591" s="40" t="e">
        <f>IF(LEN('Captura de datos de CONTACTO'!Y591)&gt;100,"Classroom(s) must be less than 100 characters",IF('DO NOT USE_Contact Formulas'!A591,"OK",NA()))</f>
        <v>#N/A</v>
      </c>
      <c r="Z591" s="40" t="e">
        <f>IF(AND(NOT(ISBLANK('Captura de datos de CONTACTO'!Z591)),ISNA(VLOOKUP('Captura de datos de CONTACTO'!Z591,'DO NOT USE_School Picklist'!$K$3:$K$6,1,FALSE))),"Please select a value from the drop-down menu",IF('DO NOT USE_Contact Formulas'!A591,"OK",NA()))</f>
        <v>#N/A</v>
      </c>
      <c r="AA591" s="40" t="e">
        <f>IF(AND(NOT(ISBLANK('Captura de datos de CONTACTO'!AA591)),ISNA(VLOOKUP('Captura de datos de CONTACTO'!AA591,'DO NOT USE_School Picklist'!$D$3:$D$5,1,FALSE))),"Please select a value from the drop-down menu",IF('DO NOT USE_Contact Formulas'!A591,"OK",NA()))</f>
        <v>#N/A</v>
      </c>
      <c r="AB591" s="40"/>
      <c r="AC591" s="40" t="e">
        <f>IF(AND(NOT(ISBLANK('Captura de datos de CONTACTO'!AC591)),ISNA(VLOOKUP('Captura de datos de CONTACTO'!AC591,'DO NOT USE_School Picklist'!$G$3:$G$5,1,FALSE))),"Please select a value from the drop-down menu",IF('DO NOT USE_Contact Formulas'!A591,"OK",NA()))</f>
        <v>#N/A</v>
      </c>
      <c r="AD591" s="40"/>
      <c r="AE591" s="40" t="e">
        <f>IF(AND(NOT(ISBLANK('Captura de datos de CONTACTO'!AE591)),ISNA(VLOOKUP('Captura de datos de CONTACTO'!AE591,'DO NOT USE_School Picklist'!$H$3:$H$4,1,FALSE))),"Please select a value from the drop-down menu",IF('DO NOT USE_Contact Formulas'!A591,"OK",NA()))</f>
        <v>#N/A</v>
      </c>
      <c r="AF591" s="40" t="e">
        <f ca="1">IF('Captura de datos de CONTACTO'!AF591&gt;'DO NOT USE_School Picklist'!$C$3,"Test Date cannot be a future date",IF('DO NOT USE_Contact Formulas'!A591,"OK",NA()))</f>
        <v>#N/A</v>
      </c>
      <c r="AG591" s="53" t="e">
        <f>IF(AND('DO NOT USE_Contact Formulas'!A591,ISBLANK('Captura de datos de CONTACTO'!AB591)),"Lab Result Test Result is required",IF(AND(NOT(ISBLANK('Captura de datos de CONTACTO'!AB591)),ISNA(VLOOKUP('Captura de datos de CONTACTO'!AB591,'DO NOT USE_School Picklist'!$Q$3:$Q$8,1,FALSE))),"Please select a value from the drop-down menu",IF('DO NOT USE_Contact Formulas'!A591,"OK",NA())))</f>
        <v>#N/A</v>
      </c>
    </row>
    <row r="592" spans="1:33" x14ac:dyDescent="0.3">
      <c r="A592" s="39" t="e">
        <f>IF('DO NOT USE_Contact Formulas'!A592,IF('DO NOT USE_Contact Formulas'!B592,"Not all required fields are completed","OK"),NA())</f>
        <v>#N/A</v>
      </c>
      <c r="B592" s="40" t="e">
        <f>IF(AND('DO NOT USE_Contact Formulas'!A592,ISBLANK('Captura de datos de CONTACTO'!B592)),"First Name is required",IF(NOT(ISBLANK('Captura de datos de CONTACTO'!B592)),"OK",NA()))</f>
        <v>#N/A</v>
      </c>
      <c r="C592" s="40" t="e">
        <f>IF(AND('DO NOT USE_Contact Formulas'!A592,ISBLANK('Captura de datos de CONTACTO'!C592)),"Last Name is required",IF(NOT(ISBLANK('Captura de datos de CONTACTO'!C592)),"OK",NA()))</f>
        <v>#N/A</v>
      </c>
      <c r="D592" s="40" t="e">
        <f>IF(AND('DO NOT USE_Contact Formulas'!A592,ISBLANK('Captura de datos de CONTACTO'!D592)),"Birthdate is required",IF(NOT(ISBLANK('Captura de datos de CONTACTO'!D592)),"OK",NA()))</f>
        <v>#N/A</v>
      </c>
      <c r="E592" s="40" t="e">
        <f>IF(AND('DO NOT USE_Contact Formulas'!A592,ISBLANK('Captura de datos de CONTACTO'!E592)),"Mobile Phone is required",IF(NOT(ISBLANK('Captura de datos de CONTACTO'!E592)),IF(AND(ISNUMBER(VALUE('Captura de datos de CONTACTO'!E592)),LEFT('Captura de datos de CONTACTO'!E592,1)&lt;&gt;"1",LEN('Captura de datos de CONTACTO'!E592)=10),"OK","Phone number must be valid format"),NA()))</f>
        <v>#N/A</v>
      </c>
      <c r="F592" s="40" t="e">
        <f>IF(LEN('Captura de datos de CONTACTO'!F592)&gt;255,"Home Street Address must be less than 255 characters",IF('DO NOT USE_Contact Formulas'!A592,"OK",NA()))</f>
        <v>#N/A</v>
      </c>
      <c r="G592" s="40" t="e">
        <f>IF(LEN('Captura de datos de CONTACTO'!G592)&gt;40,"City must be less than 40 characters",IF('DO NOT USE_Contact Formulas'!A592,"OK",NA()))</f>
        <v>#N/A</v>
      </c>
      <c r="H592" s="40" t="e">
        <f>IF(AND(NOT(ISBLANK('Captura de datos de CONTACTO'!H592)),ISNA(VLOOKUP('Captura de datos de CONTACTO'!H592,'DO NOT USE_School Picklist'!$P$3:$P$52,1,FALSE))),"Please select a value from the drop-down menu",IF('DO NOT USE_Contact Formulas'!A592,"OK",NA()))</f>
        <v>#N/A</v>
      </c>
      <c r="I592" s="40" t="e">
        <f>IF(AND('DO NOT USE_Contact Formulas'!A592,ISBLANK('Captura de datos de CONTACTO'!I592)),"Zip is required",IF(ISBLANK('Captura de datos de CONTACTO'!I592),NA(),"OK"))</f>
        <v>#N/A</v>
      </c>
      <c r="J592" s="40" t="e">
        <f>IF(AND('DO NOT USE_Contact Formulas'!A592,ISBLANK('Captura de datos de CONTACTO'!J592)),"Student or Staff? is required",IF(ISBLANK('Captura de datos de CONTACTO'!J592),NA(),IF(ISNA(VLOOKUP('Captura de datos de CONTACTO'!J592,'DO NOT USE_School Picklist'!$B$3:$B$6,1,FALSE)),"Please select a value from the drop-down menu","OK")))</f>
        <v>#N/A</v>
      </c>
      <c r="K592" s="40" t="e">
        <f>IF(AND('Captura de datos de CONTACTO'!J592='DO NOT USE_School Picklist'!$B$4,ISBLANK('Captura de datos de CONTACTO'!K592)),"Occupation/Job Title is required if Student or Staff? is Yes, staff/faculty or volunteer",IF('DO NOT USE_Contact Formulas'!A592,"OK",NA()))</f>
        <v>#N/A</v>
      </c>
      <c r="L592" s="40" t="e">
        <f ca="1">IF('Captura de datos de CONTACTO'!L592&gt;'DO NOT USE_School Picklist'!$C$3,"Date last on school campus/facility cannot be a future date",IF('DO NOT USE_Contact Formulas'!A592,IF(ISBLANK('Captura de datos de CONTACTO'!L592),"Date last on school campus/facility is required","OK"),NA()))</f>
        <v>#N/A</v>
      </c>
      <c r="M592" s="41" t="e">
        <f ca="1">IF('Captura de datos de CONTACTO'!M592&gt;'DO NOT USE_School Picklist'!$C$3,"Last Exposure Date cannot be a future date",IF('DO NOT USE_Contact Formulas'!A592,IF(ISBLANK('Captura de datos de CONTACTO'!M592),"Last Exposure Date is required","OK"),NA()))</f>
        <v>#N/A</v>
      </c>
      <c r="N592" s="41" t="e">
        <f>IF(AND('DO NOT USE_Contact Formulas'!A592,ISBLANK('Captura de datos de CONTACTO'!N592)),"Specific Place in the Location is required",IF(ISBLANK('Captura de datos de CONTACTO'!N592),NA(),"OK"))</f>
        <v>#N/A</v>
      </c>
      <c r="O592" s="40" t="e">
        <f>IF(AND(NOT(ISBLANK('Captura de datos de CONTACTO'!O592)),ISNA(VLOOKUP('Captura de datos de CONTACTO'!O592,'DO NOT USE_School Picklist'!$L$3:$L$81,1,FALSE))),"Please select a value from the drop-down menu",IF('DO NOT USE_Contact Formulas'!A592,"OK",NA()))</f>
        <v>#N/A</v>
      </c>
      <c r="P592" s="40" t="e">
        <f>IF(AND(NOT(ISBLANK('Captura de datos de CONTACTO'!P592)),NOT(ISNUMBER(MATCH("*@*.?*",'Captura de datos de CONTACTO'!P592,0)))),"Email must be in a valid format",IF('DO NOT USE_Contact Formulas'!A592,"OK",NA()))</f>
        <v>#N/A</v>
      </c>
      <c r="Q592" s="40" t="e">
        <f>IF(LEN('Captura de datos de CONTACTO'!Q592)&gt;50,"Parent/Guardian Name must be less than 50 characters",IF('DO NOT USE_Contact Formulas'!A592,"OK",NA()))</f>
        <v>#N/A</v>
      </c>
      <c r="R592" s="40" t="e">
        <f>IF(NOT(ISBLANK('Captura de datos de CONTACTO'!R592)),IF(AND(ISNUMBER('Captura de datos de CONTACTO'!R592),LEFT('Captura de datos de CONTACTO'!R592,1)&lt;&gt;"1",LEN('Captura de datos de CONTACTO'!R592)=10),"OK","Phone number must be valid format"),IF('DO NOT USE_Contact Formulas'!A592,"OK",NA()))</f>
        <v>#N/A</v>
      </c>
      <c r="S592" s="40" t="e">
        <f>IF(AND(NOT(ISBLANK('Captura de datos de CONTACTO'!S592)),ISNA(VLOOKUP('Captura de datos de CONTACTO'!S592,'DO NOT USE_School Picklist'!$N$3:$N$63,1,FALSE))),"Please select a value from the drop-down menu",IF('DO NOT USE_Contact Formulas'!A592,"OK",NA()))</f>
        <v>#N/A</v>
      </c>
      <c r="T592" s="53" t="e">
        <f>IF(AND(NOT(ISBLANK('Captura de datos de CONTACTO'!T592)),ISNA(VLOOKUP('Captura de datos de CONTACTO'!T592,'DO NOT USE_School Picklist'!$I$3:$I$5,1,FALSE))),"Please select a value from the drop-down menu",IF('DO NOT USE_Contact Formulas'!A592,"OK",NA()))</f>
        <v>#N/A</v>
      </c>
      <c r="U592" s="40" t="e">
        <f>IF(AND(NOT(ISBLANK('Captura de datos de CONTACTO'!U592)),ISNA(VLOOKUP('Captura de datos de CONTACTO'!U592,'DO NOT USE_School Picklist'!$E$3:$E$10,1,FALSE))),"Please select a value from the drop-down menu",IF('DO NOT USE_Contact Formulas'!A592,"OK",NA()))</f>
        <v>#N/A</v>
      </c>
      <c r="V592" s="53" t="e">
        <f>IF(AND(NOT(ISBLANK('Captura de datos de CONTACTO'!V592)),ISNA(VLOOKUP('Captura de datos de CONTACTO'!V592,'DO NOT USE_School Picklist'!$W$3:$W$9,1,FALSE))),"Please select a value from the drop-down menu",IF('DO NOT USE_Contact Formulas'!A592,"OK",NA()))</f>
        <v>#N/A</v>
      </c>
      <c r="W592" s="53" t="e">
        <f>IF(AND(NOT(ISBLANK('Captura de datos de CONTACTO'!W592)),ISNA(VLOOKUP('Captura de datos de CONTACTO'!W592,'DO NOT USE_School Picklist'!$W$3:$W$9,1,FALSE))),"Please select a value from the drop-down menu",IF('DO NOT USE_Case Formulas'!A592,"OK",NA()))</f>
        <v>#N/A</v>
      </c>
      <c r="X592" s="40" t="e">
        <f>IF(AND(NOT(ISBLANK('Captura de datos de CONTACTO'!X592)),ISNA(VLOOKUP('Captura de datos de CONTACTO'!X592,'DO NOT USE_School Picklist'!$F$3:$F$16,1,FALSE))),"Please select a value from the drop-down menu",IF('DO NOT USE_Contact Formulas'!A592,"OK",NA()))</f>
        <v>#N/A</v>
      </c>
      <c r="Y592" s="40" t="e">
        <f>IF(LEN('Captura de datos de CONTACTO'!Y592)&gt;100,"Classroom(s) must be less than 100 characters",IF('DO NOT USE_Contact Formulas'!A592,"OK",NA()))</f>
        <v>#N/A</v>
      </c>
      <c r="Z592" s="40" t="e">
        <f>IF(AND(NOT(ISBLANK('Captura de datos de CONTACTO'!Z592)),ISNA(VLOOKUP('Captura de datos de CONTACTO'!Z592,'DO NOT USE_School Picklist'!$K$3:$K$6,1,FALSE))),"Please select a value from the drop-down menu",IF('DO NOT USE_Contact Formulas'!A592,"OK",NA()))</f>
        <v>#N/A</v>
      </c>
      <c r="AA592" s="40" t="e">
        <f>IF(AND(NOT(ISBLANK('Captura de datos de CONTACTO'!AA592)),ISNA(VLOOKUP('Captura de datos de CONTACTO'!AA592,'DO NOT USE_School Picklist'!$D$3:$D$5,1,FALSE))),"Please select a value from the drop-down menu",IF('DO NOT USE_Contact Formulas'!A592,"OK",NA()))</f>
        <v>#N/A</v>
      </c>
      <c r="AB592" s="40"/>
      <c r="AC592" s="40" t="e">
        <f>IF(AND(NOT(ISBLANK('Captura de datos de CONTACTO'!AC592)),ISNA(VLOOKUP('Captura de datos de CONTACTO'!AC592,'DO NOT USE_School Picklist'!$G$3:$G$5,1,FALSE))),"Please select a value from the drop-down menu",IF('DO NOT USE_Contact Formulas'!A592,"OK",NA()))</f>
        <v>#N/A</v>
      </c>
      <c r="AD592" s="40"/>
      <c r="AE592" s="40" t="e">
        <f>IF(AND(NOT(ISBLANK('Captura de datos de CONTACTO'!AE592)),ISNA(VLOOKUP('Captura de datos de CONTACTO'!AE592,'DO NOT USE_School Picklist'!$H$3:$H$4,1,FALSE))),"Please select a value from the drop-down menu",IF('DO NOT USE_Contact Formulas'!A592,"OK",NA()))</f>
        <v>#N/A</v>
      </c>
      <c r="AF592" s="40" t="e">
        <f ca="1">IF('Captura de datos de CONTACTO'!AF592&gt;'DO NOT USE_School Picklist'!$C$3,"Test Date cannot be a future date",IF('DO NOT USE_Contact Formulas'!A592,"OK",NA()))</f>
        <v>#N/A</v>
      </c>
      <c r="AG592" s="53" t="e">
        <f>IF(AND('DO NOT USE_Contact Formulas'!A592,ISBLANK('Captura de datos de CONTACTO'!AB592)),"Lab Result Test Result is required",IF(AND(NOT(ISBLANK('Captura de datos de CONTACTO'!AB592)),ISNA(VLOOKUP('Captura de datos de CONTACTO'!AB592,'DO NOT USE_School Picklist'!$Q$3:$Q$8,1,FALSE))),"Please select a value from the drop-down menu",IF('DO NOT USE_Contact Formulas'!A592,"OK",NA())))</f>
        <v>#N/A</v>
      </c>
    </row>
    <row r="593" spans="1:33" x14ac:dyDescent="0.3">
      <c r="A593" s="39" t="e">
        <f>IF('DO NOT USE_Contact Formulas'!A593,IF('DO NOT USE_Contact Formulas'!B593,"Not all required fields are completed","OK"),NA())</f>
        <v>#N/A</v>
      </c>
      <c r="B593" s="40" t="e">
        <f>IF(AND('DO NOT USE_Contact Formulas'!A593,ISBLANK('Captura de datos de CONTACTO'!B593)),"First Name is required",IF(NOT(ISBLANK('Captura de datos de CONTACTO'!B593)),"OK",NA()))</f>
        <v>#N/A</v>
      </c>
      <c r="C593" s="40" t="e">
        <f>IF(AND('DO NOT USE_Contact Formulas'!A593,ISBLANK('Captura de datos de CONTACTO'!C593)),"Last Name is required",IF(NOT(ISBLANK('Captura de datos de CONTACTO'!C593)),"OK",NA()))</f>
        <v>#N/A</v>
      </c>
      <c r="D593" s="40" t="e">
        <f>IF(AND('DO NOT USE_Contact Formulas'!A593,ISBLANK('Captura de datos de CONTACTO'!D593)),"Birthdate is required",IF(NOT(ISBLANK('Captura de datos de CONTACTO'!D593)),"OK",NA()))</f>
        <v>#N/A</v>
      </c>
      <c r="E593" s="40" t="e">
        <f>IF(AND('DO NOT USE_Contact Formulas'!A593,ISBLANK('Captura de datos de CONTACTO'!E593)),"Mobile Phone is required",IF(NOT(ISBLANK('Captura de datos de CONTACTO'!E593)),IF(AND(ISNUMBER(VALUE('Captura de datos de CONTACTO'!E593)),LEFT('Captura de datos de CONTACTO'!E593,1)&lt;&gt;"1",LEN('Captura de datos de CONTACTO'!E593)=10),"OK","Phone number must be valid format"),NA()))</f>
        <v>#N/A</v>
      </c>
      <c r="F593" s="40" t="e">
        <f>IF(LEN('Captura de datos de CONTACTO'!F593)&gt;255,"Home Street Address must be less than 255 characters",IF('DO NOT USE_Contact Formulas'!A593,"OK",NA()))</f>
        <v>#N/A</v>
      </c>
      <c r="G593" s="40" t="e">
        <f>IF(LEN('Captura de datos de CONTACTO'!G593)&gt;40,"City must be less than 40 characters",IF('DO NOT USE_Contact Formulas'!A593,"OK",NA()))</f>
        <v>#N/A</v>
      </c>
      <c r="H593" s="40" t="e">
        <f>IF(AND(NOT(ISBLANK('Captura de datos de CONTACTO'!H593)),ISNA(VLOOKUP('Captura de datos de CONTACTO'!H593,'DO NOT USE_School Picklist'!$P$3:$P$52,1,FALSE))),"Please select a value from the drop-down menu",IF('DO NOT USE_Contact Formulas'!A593,"OK",NA()))</f>
        <v>#N/A</v>
      </c>
      <c r="I593" s="40" t="e">
        <f>IF(AND('DO NOT USE_Contact Formulas'!A593,ISBLANK('Captura de datos de CONTACTO'!I593)),"Zip is required",IF(ISBLANK('Captura de datos de CONTACTO'!I593),NA(),"OK"))</f>
        <v>#N/A</v>
      </c>
      <c r="J593" s="40" t="e">
        <f>IF(AND('DO NOT USE_Contact Formulas'!A593,ISBLANK('Captura de datos de CONTACTO'!J593)),"Student or Staff? is required",IF(ISBLANK('Captura de datos de CONTACTO'!J593),NA(),IF(ISNA(VLOOKUP('Captura de datos de CONTACTO'!J593,'DO NOT USE_School Picklist'!$B$3:$B$6,1,FALSE)),"Please select a value from the drop-down menu","OK")))</f>
        <v>#N/A</v>
      </c>
      <c r="K593" s="40" t="e">
        <f>IF(AND('Captura de datos de CONTACTO'!J593='DO NOT USE_School Picklist'!$B$4,ISBLANK('Captura de datos de CONTACTO'!K593)),"Occupation/Job Title is required if Student or Staff? is Yes, staff/faculty or volunteer",IF('DO NOT USE_Contact Formulas'!A593,"OK",NA()))</f>
        <v>#N/A</v>
      </c>
      <c r="L593" s="40" t="e">
        <f ca="1">IF('Captura de datos de CONTACTO'!L593&gt;'DO NOT USE_School Picklist'!$C$3,"Date last on school campus/facility cannot be a future date",IF('DO NOT USE_Contact Formulas'!A593,IF(ISBLANK('Captura de datos de CONTACTO'!L593),"Date last on school campus/facility is required","OK"),NA()))</f>
        <v>#N/A</v>
      </c>
      <c r="M593" s="41" t="e">
        <f ca="1">IF('Captura de datos de CONTACTO'!M593&gt;'DO NOT USE_School Picklist'!$C$3,"Last Exposure Date cannot be a future date",IF('DO NOT USE_Contact Formulas'!A593,IF(ISBLANK('Captura de datos de CONTACTO'!M593),"Last Exposure Date is required","OK"),NA()))</f>
        <v>#N/A</v>
      </c>
      <c r="N593" s="41" t="e">
        <f>IF(AND('DO NOT USE_Contact Formulas'!A593,ISBLANK('Captura de datos de CONTACTO'!N593)),"Specific Place in the Location is required",IF(ISBLANK('Captura de datos de CONTACTO'!N593),NA(),"OK"))</f>
        <v>#N/A</v>
      </c>
      <c r="O593" s="40" t="e">
        <f>IF(AND(NOT(ISBLANK('Captura de datos de CONTACTO'!O593)),ISNA(VLOOKUP('Captura de datos de CONTACTO'!O593,'DO NOT USE_School Picklist'!$L$3:$L$81,1,FALSE))),"Please select a value from the drop-down menu",IF('DO NOT USE_Contact Formulas'!A593,"OK",NA()))</f>
        <v>#N/A</v>
      </c>
      <c r="P593" s="40" t="e">
        <f>IF(AND(NOT(ISBLANK('Captura de datos de CONTACTO'!P593)),NOT(ISNUMBER(MATCH("*@*.?*",'Captura de datos de CONTACTO'!P593,0)))),"Email must be in a valid format",IF('DO NOT USE_Contact Formulas'!A593,"OK",NA()))</f>
        <v>#N/A</v>
      </c>
      <c r="Q593" s="40" t="e">
        <f>IF(LEN('Captura de datos de CONTACTO'!Q593)&gt;50,"Parent/Guardian Name must be less than 50 characters",IF('DO NOT USE_Contact Formulas'!A593,"OK",NA()))</f>
        <v>#N/A</v>
      </c>
      <c r="R593" s="40" t="e">
        <f>IF(NOT(ISBLANK('Captura de datos de CONTACTO'!R593)),IF(AND(ISNUMBER('Captura de datos de CONTACTO'!R593),LEFT('Captura de datos de CONTACTO'!R593,1)&lt;&gt;"1",LEN('Captura de datos de CONTACTO'!R593)=10),"OK","Phone number must be valid format"),IF('DO NOT USE_Contact Formulas'!A593,"OK",NA()))</f>
        <v>#N/A</v>
      </c>
      <c r="S593" s="40" t="e">
        <f>IF(AND(NOT(ISBLANK('Captura de datos de CONTACTO'!S593)),ISNA(VLOOKUP('Captura de datos de CONTACTO'!S593,'DO NOT USE_School Picklist'!$N$3:$N$63,1,FALSE))),"Please select a value from the drop-down menu",IF('DO NOT USE_Contact Formulas'!A593,"OK",NA()))</f>
        <v>#N/A</v>
      </c>
      <c r="T593" s="53" t="e">
        <f>IF(AND(NOT(ISBLANK('Captura de datos de CONTACTO'!T593)),ISNA(VLOOKUP('Captura de datos de CONTACTO'!T593,'DO NOT USE_School Picklist'!$I$3:$I$5,1,FALSE))),"Please select a value from the drop-down menu",IF('DO NOT USE_Contact Formulas'!A593,"OK",NA()))</f>
        <v>#N/A</v>
      </c>
      <c r="U593" s="40" t="e">
        <f>IF(AND(NOT(ISBLANK('Captura de datos de CONTACTO'!U593)),ISNA(VLOOKUP('Captura de datos de CONTACTO'!U593,'DO NOT USE_School Picklist'!$E$3:$E$10,1,FALSE))),"Please select a value from the drop-down menu",IF('DO NOT USE_Contact Formulas'!A593,"OK",NA()))</f>
        <v>#N/A</v>
      </c>
      <c r="V593" s="53" t="e">
        <f>IF(AND(NOT(ISBLANK('Captura de datos de CONTACTO'!V593)),ISNA(VLOOKUP('Captura de datos de CONTACTO'!V593,'DO NOT USE_School Picklist'!$W$3:$W$9,1,FALSE))),"Please select a value from the drop-down menu",IF('DO NOT USE_Contact Formulas'!A593,"OK",NA()))</f>
        <v>#N/A</v>
      </c>
      <c r="W593" s="53" t="e">
        <f>IF(AND(NOT(ISBLANK('Captura de datos de CONTACTO'!W593)),ISNA(VLOOKUP('Captura de datos de CONTACTO'!W593,'DO NOT USE_School Picklist'!$W$3:$W$9,1,FALSE))),"Please select a value from the drop-down menu",IF('DO NOT USE_Case Formulas'!A593,"OK",NA()))</f>
        <v>#N/A</v>
      </c>
      <c r="X593" s="40" t="e">
        <f>IF(AND(NOT(ISBLANK('Captura de datos de CONTACTO'!X593)),ISNA(VLOOKUP('Captura de datos de CONTACTO'!X593,'DO NOT USE_School Picklist'!$F$3:$F$16,1,FALSE))),"Please select a value from the drop-down menu",IF('DO NOT USE_Contact Formulas'!A593,"OK",NA()))</f>
        <v>#N/A</v>
      </c>
      <c r="Y593" s="40" t="e">
        <f>IF(LEN('Captura de datos de CONTACTO'!Y593)&gt;100,"Classroom(s) must be less than 100 characters",IF('DO NOT USE_Contact Formulas'!A593,"OK",NA()))</f>
        <v>#N/A</v>
      </c>
      <c r="Z593" s="40" t="e">
        <f>IF(AND(NOT(ISBLANK('Captura de datos de CONTACTO'!Z593)),ISNA(VLOOKUP('Captura de datos de CONTACTO'!Z593,'DO NOT USE_School Picklist'!$K$3:$K$6,1,FALSE))),"Please select a value from the drop-down menu",IF('DO NOT USE_Contact Formulas'!A593,"OK",NA()))</f>
        <v>#N/A</v>
      </c>
      <c r="AA593" s="40" t="e">
        <f>IF(AND(NOT(ISBLANK('Captura de datos de CONTACTO'!AA593)),ISNA(VLOOKUP('Captura de datos de CONTACTO'!AA593,'DO NOT USE_School Picklist'!$D$3:$D$5,1,FALSE))),"Please select a value from the drop-down menu",IF('DO NOT USE_Contact Formulas'!A593,"OK",NA()))</f>
        <v>#N/A</v>
      </c>
      <c r="AB593" s="40"/>
      <c r="AC593" s="40" t="e">
        <f>IF(AND(NOT(ISBLANK('Captura de datos de CONTACTO'!AC593)),ISNA(VLOOKUP('Captura de datos de CONTACTO'!AC593,'DO NOT USE_School Picklist'!$G$3:$G$5,1,FALSE))),"Please select a value from the drop-down menu",IF('DO NOT USE_Contact Formulas'!A593,"OK",NA()))</f>
        <v>#N/A</v>
      </c>
      <c r="AD593" s="40"/>
      <c r="AE593" s="40" t="e">
        <f>IF(AND(NOT(ISBLANK('Captura de datos de CONTACTO'!AE593)),ISNA(VLOOKUP('Captura de datos de CONTACTO'!AE593,'DO NOT USE_School Picklist'!$H$3:$H$4,1,FALSE))),"Please select a value from the drop-down menu",IF('DO NOT USE_Contact Formulas'!A593,"OK",NA()))</f>
        <v>#N/A</v>
      </c>
      <c r="AF593" s="40" t="e">
        <f ca="1">IF('Captura de datos de CONTACTO'!AF593&gt;'DO NOT USE_School Picklist'!$C$3,"Test Date cannot be a future date",IF('DO NOT USE_Contact Formulas'!A593,"OK",NA()))</f>
        <v>#N/A</v>
      </c>
      <c r="AG593" s="53" t="e">
        <f>IF(AND('DO NOT USE_Contact Formulas'!A593,ISBLANK('Captura de datos de CONTACTO'!AB593)),"Lab Result Test Result is required",IF(AND(NOT(ISBLANK('Captura de datos de CONTACTO'!AB593)),ISNA(VLOOKUP('Captura de datos de CONTACTO'!AB593,'DO NOT USE_School Picklist'!$Q$3:$Q$8,1,FALSE))),"Please select a value from the drop-down menu",IF('DO NOT USE_Contact Formulas'!A593,"OK",NA())))</f>
        <v>#N/A</v>
      </c>
    </row>
    <row r="594" spans="1:33" x14ac:dyDescent="0.3">
      <c r="A594" s="39" t="e">
        <f>IF('DO NOT USE_Contact Formulas'!A594,IF('DO NOT USE_Contact Formulas'!B594,"Not all required fields are completed","OK"),NA())</f>
        <v>#N/A</v>
      </c>
      <c r="B594" s="40" t="e">
        <f>IF(AND('DO NOT USE_Contact Formulas'!A594,ISBLANK('Captura de datos de CONTACTO'!B594)),"First Name is required",IF(NOT(ISBLANK('Captura de datos de CONTACTO'!B594)),"OK",NA()))</f>
        <v>#N/A</v>
      </c>
      <c r="C594" s="40" t="e">
        <f>IF(AND('DO NOT USE_Contact Formulas'!A594,ISBLANK('Captura de datos de CONTACTO'!C594)),"Last Name is required",IF(NOT(ISBLANK('Captura de datos de CONTACTO'!C594)),"OK",NA()))</f>
        <v>#N/A</v>
      </c>
      <c r="D594" s="40" t="e">
        <f>IF(AND('DO NOT USE_Contact Formulas'!A594,ISBLANK('Captura de datos de CONTACTO'!D594)),"Birthdate is required",IF(NOT(ISBLANK('Captura de datos de CONTACTO'!D594)),"OK",NA()))</f>
        <v>#N/A</v>
      </c>
      <c r="E594" s="40" t="e">
        <f>IF(AND('DO NOT USE_Contact Formulas'!A594,ISBLANK('Captura de datos de CONTACTO'!E594)),"Mobile Phone is required",IF(NOT(ISBLANK('Captura de datos de CONTACTO'!E594)),IF(AND(ISNUMBER(VALUE('Captura de datos de CONTACTO'!E594)),LEFT('Captura de datos de CONTACTO'!E594,1)&lt;&gt;"1",LEN('Captura de datos de CONTACTO'!E594)=10),"OK","Phone number must be valid format"),NA()))</f>
        <v>#N/A</v>
      </c>
      <c r="F594" s="40" t="e">
        <f>IF(LEN('Captura de datos de CONTACTO'!F594)&gt;255,"Home Street Address must be less than 255 characters",IF('DO NOT USE_Contact Formulas'!A594,"OK",NA()))</f>
        <v>#N/A</v>
      </c>
      <c r="G594" s="40" t="e">
        <f>IF(LEN('Captura de datos de CONTACTO'!G594)&gt;40,"City must be less than 40 characters",IF('DO NOT USE_Contact Formulas'!A594,"OK",NA()))</f>
        <v>#N/A</v>
      </c>
      <c r="H594" s="40" t="e">
        <f>IF(AND(NOT(ISBLANK('Captura de datos de CONTACTO'!H594)),ISNA(VLOOKUP('Captura de datos de CONTACTO'!H594,'DO NOT USE_School Picklist'!$P$3:$P$52,1,FALSE))),"Please select a value from the drop-down menu",IF('DO NOT USE_Contact Formulas'!A594,"OK",NA()))</f>
        <v>#N/A</v>
      </c>
      <c r="I594" s="40" t="e">
        <f>IF(AND('DO NOT USE_Contact Formulas'!A594,ISBLANK('Captura de datos de CONTACTO'!I594)),"Zip is required",IF(ISBLANK('Captura de datos de CONTACTO'!I594),NA(),"OK"))</f>
        <v>#N/A</v>
      </c>
      <c r="J594" s="40" t="e">
        <f>IF(AND('DO NOT USE_Contact Formulas'!A594,ISBLANK('Captura de datos de CONTACTO'!J594)),"Student or Staff? is required",IF(ISBLANK('Captura de datos de CONTACTO'!J594),NA(),IF(ISNA(VLOOKUP('Captura de datos de CONTACTO'!J594,'DO NOT USE_School Picklist'!$B$3:$B$6,1,FALSE)),"Please select a value from the drop-down menu","OK")))</f>
        <v>#N/A</v>
      </c>
      <c r="K594" s="40" t="e">
        <f>IF(AND('Captura de datos de CONTACTO'!J594='DO NOT USE_School Picklist'!$B$4,ISBLANK('Captura de datos de CONTACTO'!K594)),"Occupation/Job Title is required if Student or Staff? is Yes, staff/faculty or volunteer",IF('DO NOT USE_Contact Formulas'!A594,"OK",NA()))</f>
        <v>#N/A</v>
      </c>
      <c r="L594" s="40" t="e">
        <f ca="1">IF('Captura de datos de CONTACTO'!L594&gt;'DO NOT USE_School Picklist'!$C$3,"Date last on school campus/facility cannot be a future date",IF('DO NOT USE_Contact Formulas'!A594,IF(ISBLANK('Captura de datos de CONTACTO'!L594),"Date last on school campus/facility is required","OK"),NA()))</f>
        <v>#N/A</v>
      </c>
      <c r="M594" s="41" t="e">
        <f ca="1">IF('Captura de datos de CONTACTO'!M594&gt;'DO NOT USE_School Picklist'!$C$3,"Last Exposure Date cannot be a future date",IF('DO NOT USE_Contact Formulas'!A594,IF(ISBLANK('Captura de datos de CONTACTO'!M594),"Last Exposure Date is required","OK"),NA()))</f>
        <v>#N/A</v>
      </c>
      <c r="N594" s="41" t="e">
        <f>IF(AND('DO NOT USE_Contact Formulas'!A594,ISBLANK('Captura de datos de CONTACTO'!N594)),"Specific Place in the Location is required",IF(ISBLANK('Captura de datos de CONTACTO'!N594),NA(),"OK"))</f>
        <v>#N/A</v>
      </c>
      <c r="O594" s="40" t="e">
        <f>IF(AND(NOT(ISBLANK('Captura de datos de CONTACTO'!O594)),ISNA(VLOOKUP('Captura de datos de CONTACTO'!O594,'DO NOT USE_School Picklist'!$L$3:$L$81,1,FALSE))),"Please select a value from the drop-down menu",IF('DO NOT USE_Contact Formulas'!A594,"OK",NA()))</f>
        <v>#N/A</v>
      </c>
      <c r="P594" s="40" t="e">
        <f>IF(AND(NOT(ISBLANK('Captura de datos de CONTACTO'!P594)),NOT(ISNUMBER(MATCH("*@*.?*",'Captura de datos de CONTACTO'!P594,0)))),"Email must be in a valid format",IF('DO NOT USE_Contact Formulas'!A594,"OK",NA()))</f>
        <v>#N/A</v>
      </c>
      <c r="Q594" s="40" t="e">
        <f>IF(LEN('Captura de datos de CONTACTO'!Q594)&gt;50,"Parent/Guardian Name must be less than 50 characters",IF('DO NOT USE_Contact Formulas'!A594,"OK",NA()))</f>
        <v>#N/A</v>
      </c>
      <c r="R594" s="40" t="e">
        <f>IF(NOT(ISBLANK('Captura de datos de CONTACTO'!R594)),IF(AND(ISNUMBER('Captura de datos de CONTACTO'!R594),LEFT('Captura de datos de CONTACTO'!R594,1)&lt;&gt;"1",LEN('Captura de datos de CONTACTO'!R594)=10),"OK","Phone number must be valid format"),IF('DO NOT USE_Contact Formulas'!A594,"OK",NA()))</f>
        <v>#N/A</v>
      </c>
      <c r="S594" s="40" t="e">
        <f>IF(AND(NOT(ISBLANK('Captura de datos de CONTACTO'!S594)),ISNA(VLOOKUP('Captura de datos de CONTACTO'!S594,'DO NOT USE_School Picklist'!$N$3:$N$63,1,FALSE))),"Please select a value from the drop-down menu",IF('DO NOT USE_Contact Formulas'!A594,"OK",NA()))</f>
        <v>#N/A</v>
      </c>
      <c r="T594" s="53" t="e">
        <f>IF(AND(NOT(ISBLANK('Captura de datos de CONTACTO'!T594)),ISNA(VLOOKUP('Captura de datos de CONTACTO'!T594,'DO NOT USE_School Picklist'!$I$3:$I$5,1,FALSE))),"Please select a value from the drop-down menu",IF('DO NOT USE_Contact Formulas'!A594,"OK",NA()))</f>
        <v>#N/A</v>
      </c>
      <c r="U594" s="40" t="e">
        <f>IF(AND(NOT(ISBLANK('Captura de datos de CONTACTO'!U594)),ISNA(VLOOKUP('Captura de datos de CONTACTO'!U594,'DO NOT USE_School Picklist'!$E$3:$E$10,1,FALSE))),"Please select a value from the drop-down menu",IF('DO NOT USE_Contact Formulas'!A594,"OK",NA()))</f>
        <v>#N/A</v>
      </c>
      <c r="V594" s="53" t="e">
        <f>IF(AND(NOT(ISBLANK('Captura de datos de CONTACTO'!V594)),ISNA(VLOOKUP('Captura de datos de CONTACTO'!V594,'DO NOT USE_School Picklist'!$W$3:$W$9,1,FALSE))),"Please select a value from the drop-down menu",IF('DO NOT USE_Contact Formulas'!A594,"OK",NA()))</f>
        <v>#N/A</v>
      </c>
      <c r="W594" s="53" t="e">
        <f>IF(AND(NOT(ISBLANK('Captura de datos de CONTACTO'!W594)),ISNA(VLOOKUP('Captura de datos de CONTACTO'!W594,'DO NOT USE_School Picklist'!$W$3:$W$9,1,FALSE))),"Please select a value from the drop-down menu",IF('DO NOT USE_Case Formulas'!A594,"OK",NA()))</f>
        <v>#N/A</v>
      </c>
      <c r="X594" s="40" t="e">
        <f>IF(AND(NOT(ISBLANK('Captura de datos de CONTACTO'!X594)),ISNA(VLOOKUP('Captura de datos de CONTACTO'!X594,'DO NOT USE_School Picklist'!$F$3:$F$16,1,FALSE))),"Please select a value from the drop-down menu",IF('DO NOT USE_Contact Formulas'!A594,"OK",NA()))</f>
        <v>#N/A</v>
      </c>
      <c r="Y594" s="40" t="e">
        <f>IF(LEN('Captura de datos de CONTACTO'!Y594)&gt;100,"Classroom(s) must be less than 100 characters",IF('DO NOT USE_Contact Formulas'!A594,"OK",NA()))</f>
        <v>#N/A</v>
      </c>
      <c r="Z594" s="40" t="e">
        <f>IF(AND(NOT(ISBLANK('Captura de datos de CONTACTO'!Z594)),ISNA(VLOOKUP('Captura de datos de CONTACTO'!Z594,'DO NOT USE_School Picklist'!$K$3:$K$6,1,FALSE))),"Please select a value from the drop-down menu",IF('DO NOT USE_Contact Formulas'!A594,"OK",NA()))</f>
        <v>#N/A</v>
      </c>
      <c r="AA594" s="40" t="e">
        <f>IF(AND(NOT(ISBLANK('Captura de datos de CONTACTO'!AA594)),ISNA(VLOOKUP('Captura de datos de CONTACTO'!AA594,'DO NOT USE_School Picklist'!$D$3:$D$5,1,FALSE))),"Please select a value from the drop-down menu",IF('DO NOT USE_Contact Formulas'!A594,"OK",NA()))</f>
        <v>#N/A</v>
      </c>
      <c r="AB594" s="40"/>
      <c r="AC594" s="40" t="e">
        <f>IF(AND(NOT(ISBLANK('Captura de datos de CONTACTO'!AC594)),ISNA(VLOOKUP('Captura de datos de CONTACTO'!AC594,'DO NOT USE_School Picklist'!$G$3:$G$5,1,FALSE))),"Please select a value from the drop-down menu",IF('DO NOT USE_Contact Formulas'!A594,"OK",NA()))</f>
        <v>#N/A</v>
      </c>
      <c r="AD594" s="40"/>
      <c r="AE594" s="40" t="e">
        <f>IF(AND(NOT(ISBLANK('Captura de datos de CONTACTO'!AE594)),ISNA(VLOOKUP('Captura de datos de CONTACTO'!AE594,'DO NOT USE_School Picklist'!$H$3:$H$4,1,FALSE))),"Please select a value from the drop-down menu",IF('DO NOT USE_Contact Formulas'!A594,"OK",NA()))</f>
        <v>#N/A</v>
      </c>
      <c r="AF594" s="40" t="e">
        <f ca="1">IF('Captura de datos de CONTACTO'!AF594&gt;'DO NOT USE_School Picklist'!$C$3,"Test Date cannot be a future date",IF('DO NOT USE_Contact Formulas'!A594,"OK",NA()))</f>
        <v>#N/A</v>
      </c>
      <c r="AG594" s="53" t="e">
        <f>IF(AND('DO NOT USE_Contact Formulas'!A594,ISBLANK('Captura de datos de CONTACTO'!AB594)),"Lab Result Test Result is required",IF(AND(NOT(ISBLANK('Captura de datos de CONTACTO'!AB594)),ISNA(VLOOKUP('Captura de datos de CONTACTO'!AB594,'DO NOT USE_School Picklist'!$Q$3:$Q$8,1,FALSE))),"Please select a value from the drop-down menu",IF('DO NOT USE_Contact Formulas'!A594,"OK",NA())))</f>
        <v>#N/A</v>
      </c>
    </row>
    <row r="595" spans="1:33" x14ac:dyDescent="0.3">
      <c r="A595" s="39" t="e">
        <f>IF('DO NOT USE_Contact Formulas'!A595,IF('DO NOT USE_Contact Formulas'!B595,"Not all required fields are completed","OK"),NA())</f>
        <v>#N/A</v>
      </c>
      <c r="B595" s="40" t="e">
        <f>IF(AND('DO NOT USE_Contact Formulas'!A595,ISBLANK('Captura de datos de CONTACTO'!B595)),"First Name is required",IF(NOT(ISBLANK('Captura de datos de CONTACTO'!B595)),"OK",NA()))</f>
        <v>#N/A</v>
      </c>
      <c r="C595" s="40" t="e">
        <f>IF(AND('DO NOT USE_Contact Formulas'!A595,ISBLANK('Captura de datos de CONTACTO'!C595)),"Last Name is required",IF(NOT(ISBLANK('Captura de datos de CONTACTO'!C595)),"OK",NA()))</f>
        <v>#N/A</v>
      </c>
      <c r="D595" s="40" t="e">
        <f>IF(AND('DO NOT USE_Contact Formulas'!A595,ISBLANK('Captura de datos de CONTACTO'!D595)),"Birthdate is required",IF(NOT(ISBLANK('Captura de datos de CONTACTO'!D595)),"OK",NA()))</f>
        <v>#N/A</v>
      </c>
      <c r="E595" s="40" t="e">
        <f>IF(AND('DO NOT USE_Contact Formulas'!A595,ISBLANK('Captura de datos de CONTACTO'!E595)),"Mobile Phone is required",IF(NOT(ISBLANK('Captura de datos de CONTACTO'!E595)),IF(AND(ISNUMBER(VALUE('Captura de datos de CONTACTO'!E595)),LEFT('Captura de datos de CONTACTO'!E595,1)&lt;&gt;"1",LEN('Captura de datos de CONTACTO'!E595)=10),"OK","Phone number must be valid format"),NA()))</f>
        <v>#N/A</v>
      </c>
      <c r="F595" s="40" t="e">
        <f>IF(LEN('Captura de datos de CONTACTO'!F595)&gt;255,"Home Street Address must be less than 255 characters",IF('DO NOT USE_Contact Formulas'!A595,"OK",NA()))</f>
        <v>#N/A</v>
      </c>
      <c r="G595" s="40" t="e">
        <f>IF(LEN('Captura de datos de CONTACTO'!G595)&gt;40,"City must be less than 40 characters",IF('DO NOT USE_Contact Formulas'!A595,"OK",NA()))</f>
        <v>#N/A</v>
      </c>
      <c r="H595" s="40" t="e">
        <f>IF(AND(NOT(ISBLANK('Captura de datos de CONTACTO'!H595)),ISNA(VLOOKUP('Captura de datos de CONTACTO'!H595,'DO NOT USE_School Picklist'!$P$3:$P$52,1,FALSE))),"Please select a value from the drop-down menu",IF('DO NOT USE_Contact Formulas'!A595,"OK",NA()))</f>
        <v>#N/A</v>
      </c>
      <c r="I595" s="40" t="e">
        <f>IF(AND('DO NOT USE_Contact Formulas'!A595,ISBLANK('Captura de datos de CONTACTO'!I595)),"Zip is required",IF(ISBLANK('Captura de datos de CONTACTO'!I595),NA(),"OK"))</f>
        <v>#N/A</v>
      </c>
      <c r="J595" s="40" t="e">
        <f>IF(AND('DO NOT USE_Contact Formulas'!A595,ISBLANK('Captura de datos de CONTACTO'!J595)),"Student or Staff? is required",IF(ISBLANK('Captura de datos de CONTACTO'!J595),NA(),IF(ISNA(VLOOKUP('Captura de datos de CONTACTO'!J595,'DO NOT USE_School Picklist'!$B$3:$B$6,1,FALSE)),"Please select a value from the drop-down menu","OK")))</f>
        <v>#N/A</v>
      </c>
      <c r="K595" s="40" t="e">
        <f>IF(AND('Captura de datos de CONTACTO'!J595='DO NOT USE_School Picklist'!$B$4,ISBLANK('Captura de datos de CONTACTO'!K595)),"Occupation/Job Title is required if Student or Staff? is Yes, staff/faculty or volunteer",IF('DO NOT USE_Contact Formulas'!A595,"OK",NA()))</f>
        <v>#N/A</v>
      </c>
      <c r="L595" s="40" t="e">
        <f ca="1">IF('Captura de datos de CONTACTO'!L595&gt;'DO NOT USE_School Picklist'!$C$3,"Date last on school campus/facility cannot be a future date",IF('DO NOT USE_Contact Formulas'!A595,IF(ISBLANK('Captura de datos de CONTACTO'!L595),"Date last on school campus/facility is required","OK"),NA()))</f>
        <v>#N/A</v>
      </c>
      <c r="M595" s="41" t="e">
        <f ca="1">IF('Captura de datos de CONTACTO'!M595&gt;'DO NOT USE_School Picklist'!$C$3,"Last Exposure Date cannot be a future date",IF('DO NOT USE_Contact Formulas'!A595,IF(ISBLANK('Captura de datos de CONTACTO'!M595),"Last Exposure Date is required","OK"),NA()))</f>
        <v>#N/A</v>
      </c>
      <c r="N595" s="41" t="e">
        <f>IF(AND('DO NOT USE_Contact Formulas'!A595,ISBLANK('Captura de datos de CONTACTO'!N595)),"Specific Place in the Location is required",IF(ISBLANK('Captura de datos de CONTACTO'!N595),NA(),"OK"))</f>
        <v>#N/A</v>
      </c>
      <c r="O595" s="40" t="e">
        <f>IF(AND(NOT(ISBLANK('Captura de datos de CONTACTO'!O595)),ISNA(VLOOKUP('Captura de datos de CONTACTO'!O595,'DO NOT USE_School Picklist'!$L$3:$L$81,1,FALSE))),"Please select a value from the drop-down menu",IF('DO NOT USE_Contact Formulas'!A595,"OK",NA()))</f>
        <v>#N/A</v>
      </c>
      <c r="P595" s="40" t="e">
        <f>IF(AND(NOT(ISBLANK('Captura de datos de CONTACTO'!P595)),NOT(ISNUMBER(MATCH("*@*.?*",'Captura de datos de CONTACTO'!P595,0)))),"Email must be in a valid format",IF('DO NOT USE_Contact Formulas'!A595,"OK",NA()))</f>
        <v>#N/A</v>
      </c>
      <c r="Q595" s="40" t="e">
        <f>IF(LEN('Captura de datos de CONTACTO'!Q595)&gt;50,"Parent/Guardian Name must be less than 50 characters",IF('DO NOT USE_Contact Formulas'!A595,"OK",NA()))</f>
        <v>#N/A</v>
      </c>
      <c r="R595" s="40" t="e">
        <f>IF(NOT(ISBLANK('Captura de datos de CONTACTO'!R595)),IF(AND(ISNUMBER('Captura de datos de CONTACTO'!R595),LEFT('Captura de datos de CONTACTO'!R595,1)&lt;&gt;"1",LEN('Captura de datos de CONTACTO'!R595)=10),"OK","Phone number must be valid format"),IF('DO NOT USE_Contact Formulas'!A595,"OK",NA()))</f>
        <v>#N/A</v>
      </c>
      <c r="S595" s="40" t="e">
        <f>IF(AND(NOT(ISBLANK('Captura de datos de CONTACTO'!S595)),ISNA(VLOOKUP('Captura de datos de CONTACTO'!S595,'DO NOT USE_School Picklist'!$N$3:$N$63,1,FALSE))),"Please select a value from the drop-down menu",IF('DO NOT USE_Contact Formulas'!A595,"OK",NA()))</f>
        <v>#N/A</v>
      </c>
      <c r="T595" s="53" t="e">
        <f>IF(AND(NOT(ISBLANK('Captura de datos de CONTACTO'!T595)),ISNA(VLOOKUP('Captura de datos de CONTACTO'!T595,'DO NOT USE_School Picklist'!$I$3:$I$5,1,FALSE))),"Please select a value from the drop-down menu",IF('DO NOT USE_Contact Formulas'!A595,"OK",NA()))</f>
        <v>#N/A</v>
      </c>
      <c r="U595" s="40" t="e">
        <f>IF(AND(NOT(ISBLANK('Captura de datos de CONTACTO'!U595)),ISNA(VLOOKUP('Captura de datos de CONTACTO'!U595,'DO NOT USE_School Picklist'!$E$3:$E$10,1,FALSE))),"Please select a value from the drop-down menu",IF('DO NOT USE_Contact Formulas'!A595,"OK",NA()))</f>
        <v>#N/A</v>
      </c>
      <c r="V595" s="53" t="e">
        <f>IF(AND(NOT(ISBLANK('Captura de datos de CONTACTO'!V595)),ISNA(VLOOKUP('Captura de datos de CONTACTO'!V595,'DO NOT USE_School Picklist'!$W$3:$W$9,1,FALSE))),"Please select a value from the drop-down menu",IF('DO NOT USE_Contact Formulas'!A595,"OK",NA()))</f>
        <v>#N/A</v>
      </c>
      <c r="W595" s="53" t="e">
        <f>IF(AND(NOT(ISBLANK('Captura de datos de CONTACTO'!W595)),ISNA(VLOOKUP('Captura de datos de CONTACTO'!W595,'DO NOT USE_School Picklist'!$W$3:$W$9,1,FALSE))),"Please select a value from the drop-down menu",IF('DO NOT USE_Case Formulas'!A595,"OK",NA()))</f>
        <v>#N/A</v>
      </c>
      <c r="X595" s="40" t="e">
        <f>IF(AND(NOT(ISBLANK('Captura de datos de CONTACTO'!X595)),ISNA(VLOOKUP('Captura de datos de CONTACTO'!X595,'DO NOT USE_School Picklist'!$F$3:$F$16,1,FALSE))),"Please select a value from the drop-down menu",IF('DO NOT USE_Contact Formulas'!A595,"OK",NA()))</f>
        <v>#N/A</v>
      </c>
      <c r="Y595" s="40" t="e">
        <f>IF(LEN('Captura de datos de CONTACTO'!Y595)&gt;100,"Classroom(s) must be less than 100 characters",IF('DO NOT USE_Contact Formulas'!A595,"OK",NA()))</f>
        <v>#N/A</v>
      </c>
      <c r="Z595" s="40" t="e">
        <f>IF(AND(NOT(ISBLANK('Captura de datos de CONTACTO'!Z595)),ISNA(VLOOKUP('Captura de datos de CONTACTO'!Z595,'DO NOT USE_School Picklist'!$K$3:$K$6,1,FALSE))),"Please select a value from the drop-down menu",IF('DO NOT USE_Contact Formulas'!A595,"OK",NA()))</f>
        <v>#N/A</v>
      </c>
      <c r="AA595" s="40" t="e">
        <f>IF(AND(NOT(ISBLANK('Captura de datos de CONTACTO'!AA595)),ISNA(VLOOKUP('Captura de datos de CONTACTO'!AA595,'DO NOT USE_School Picklist'!$D$3:$D$5,1,FALSE))),"Please select a value from the drop-down menu",IF('DO NOT USE_Contact Formulas'!A595,"OK",NA()))</f>
        <v>#N/A</v>
      </c>
      <c r="AB595" s="40"/>
      <c r="AC595" s="40" t="e">
        <f>IF(AND(NOT(ISBLANK('Captura de datos de CONTACTO'!AC595)),ISNA(VLOOKUP('Captura de datos de CONTACTO'!AC595,'DO NOT USE_School Picklist'!$G$3:$G$5,1,FALSE))),"Please select a value from the drop-down menu",IF('DO NOT USE_Contact Formulas'!A595,"OK",NA()))</f>
        <v>#N/A</v>
      </c>
      <c r="AD595" s="40"/>
      <c r="AE595" s="40" t="e">
        <f>IF(AND(NOT(ISBLANK('Captura de datos de CONTACTO'!AE595)),ISNA(VLOOKUP('Captura de datos de CONTACTO'!AE595,'DO NOT USE_School Picklist'!$H$3:$H$4,1,FALSE))),"Please select a value from the drop-down menu",IF('DO NOT USE_Contact Formulas'!A595,"OK",NA()))</f>
        <v>#N/A</v>
      </c>
      <c r="AF595" s="40" t="e">
        <f ca="1">IF('Captura de datos de CONTACTO'!AF595&gt;'DO NOT USE_School Picklist'!$C$3,"Test Date cannot be a future date",IF('DO NOT USE_Contact Formulas'!A595,"OK",NA()))</f>
        <v>#N/A</v>
      </c>
      <c r="AG595" s="53" t="e">
        <f>IF(AND('DO NOT USE_Contact Formulas'!A595,ISBLANK('Captura de datos de CONTACTO'!AB595)),"Lab Result Test Result is required",IF(AND(NOT(ISBLANK('Captura de datos de CONTACTO'!AB595)),ISNA(VLOOKUP('Captura de datos de CONTACTO'!AB595,'DO NOT USE_School Picklist'!$Q$3:$Q$8,1,FALSE))),"Please select a value from the drop-down menu",IF('DO NOT USE_Contact Formulas'!A595,"OK",NA())))</f>
        <v>#N/A</v>
      </c>
    </row>
    <row r="596" spans="1:33" x14ac:dyDescent="0.3">
      <c r="A596" s="39" t="e">
        <f>IF('DO NOT USE_Contact Formulas'!A596,IF('DO NOT USE_Contact Formulas'!B596,"Not all required fields are completed","OK"),NA())</f>
        <v>#N/A</v>
      </c>
      <c r="B596" s="40" t="e">
        <f>IF(AND('DO NOT USE_Contact Formulas'!A596,ISBLANK('Captura de datos de CONTACTO'!B596)),"First Name is required",IF(NOT(ISBLANK('Captura de datos de CONTACTO'!B596)),"OK",NA()))</f>
        <v>#N/A</v>
      </c>
      <c r="C596" s="40" t="e">
        <f>IF(AND('DO NOT USE_Contact Formulas'!A596,ISBLANK('Captura de datos de CONTACTO'!C596)),"Last Name is required",IF(NOT(ISBLANK('Captura de datos de CONTACTO'!C596)),"OK",NA()))</f>
        <v>#N/A</v>
      </c>
      <c r="D596" s="40" t="e">
        <f>IF(AND('DO NOT USE_Contact Formulas'!A596,ISBLANK('Captura de datos de CONTACTO'!D596)),"Birthdate is required",IF(NOT(ISBLANK('Captura de datos de CONTACTO'!D596)),"OK",NA()))</f>
        <v>#N/A</v>
      </c>
      <c r="E596" s="40" t="e">
        <f>IF(AND('DO NOT USE_Contact Formulas'!A596,ISBLANK('Captura de datos de CONTACTO'!E596)),"Mobile Phone is required",IF(NOT(ISBLANK('Captura de datos de CONTACTO'!E596)),IF(AND(ISNUMBER(VALUE('Captura de datos de CONTACTO'!E596)),LEFT('Captura de datos de CONTACTO'!E596,1)&lt;&gt;"1",LEN('Captura de datos de CONTACTO'!E596)=10),"OK","Phone number must be valid format"),NA()))</f>
        <v>#N/A</v>
      </c>
      <c r="F596" s="40" t="e">
        <f>IF(LEN('Captura de datos de CONTACTO'!F596)&gt;255,"Home Street Address must be less than 255 characters",IF('DO NOT USE_Contact Formulas'!A596,"OK",NA()))</f>
        <v>#N/A</v>
      </c>
      <c r="G596" s="40" t="e">
        <f>IF(LEN('Captura de datos de CONTACTO'!G596)&gt;40,"City must be less than 40 characters",IF('DO NOT USE_Contact Formulas'!A596,"OK",NA()))</f>
        <v>#N/A</v>
      </c>
      <c r="H596" s="40" t="e">
        <f>IF(AND(NOT(ISBLANK('Captura de datos de CONTACTO'!H596)),ISNA(VLOOKUP('Captura de datos de CONTACTO'!H596,'DO NOT USE_School Picklist'!$P$3:$P$52,1,FALSE))),"Please select a value from the drop-down menu",IF('DO NOT USE_Contact Formulas'!A596,"OK",NA()))</f>
        <v>#N/A</v>
      </c>
      <c r="I596" s="40" t="e">
        <f>IF(AND('DO NOT USE_Contact Formulas'!A596,ISBLANK('Captura de datos de CONTACTO'!I596)),"Zip is required",IF(ISBLANK('Captura de datos de CONTACTO'!I596),NA(),"OK"))</f>
        <v>#N/A</v>
      </c>
      <c r="J596" s="40" t="e">
        <f>IF(AND('DO NOT USE_Contact Formulas'!A596,ISBLANK('Captura de datos de CONTACTO'!J596)),"Student or Staff? is required",IF(ISBLANK('Captura de datos de CONTACTO'!J596),NA(),IF(ISNA(VLOOKUP('Captura de datos de CONTACTO'!J596,'DO NOT USE_School Picklist'!$B$3:$B$6,1,FALSE)),"Please select a value from the drop-down menu","OK")))</f>
        <v>#N/A</v>
      </c>
      <c r="K596" s="40" t="e">
        <f>IF(AND('Captura de datos de CONTACTO'!J596='DO NOT USE_School Picklist'!$B$4,ISBLANK('Captura de datos de CONTACTO'!K596)),"Occupation/Job Title is required if Student or Staff? is Yes, staff/faculty or volunteer",IF('DO NOT USE_Contact Formulas'!A596,"OK",NA()))</f>
        <v>#N/A</v>
      </c>
      <c r="L596" s="40" t="e">
        <f ca="1">IF('Captura de datos de CONTACTO'!L596&gt;'DO NOT USE_School Picklist'!$C$3,"Date last on school campus/facility cannot be a future date",IF('DO NOT USE_Contact Formulas'!A596,IF(ISBLANK('Captura de datos de CONTACTO'!L596),"Date last on school campus/facility is required","OK"),NA()))</f>
        <v>#N/A</v>
      </c>
      <c r="M596" s="41" t="e">
        <f ca="1">IF('Captura de datos de CONTACTO'!M596&gt;'DO NOT USE_School Picklist'!$C$3,"Last Exposure Date cannot be a future date",IF('DO NOT USE_Contact Formulas'!A596,IF(ISBLANK('Captura de datos de CONTACTO'!M596),"Last Exposure Date is required","OK"),NA()))</f>
        <v>#N/A</v>
      </c>
      <c r="N596" s="41" t="e">
        <f>IF(AND('DO NOT USE_Contact Formulas'!A596,ISBLANK('Captura de datos de CONTACTO'!N596)),"Specific Place in the Location is required",IF(ISBLANK('Captura de datos de CONTACTO'!N596),NA(),"OK"))</f>
        <v>#N/A</v>
      </c>
      <c r="O596" s="40" t="e">
        <f>IF(AND(NOT(ISBLANK('Captura de datos de CONTACTO'!O596)),ISNA(VLOOKUP('Captura de datos de CONTACTO'!O596,'DO NOT USE_School Picklist'!$L$3:$L$81,1,FALSE))),"Please select a value from the drop-down menu",IF('DO NOT USE_Contact Formulas'!A596,"OK",NA()))</f>
        <v>#N/A</v>
      </c>
      <c r="P596" s="40" t="e">
        <f>IF(AND(NOT(ISBLANK('Captura de datos de CONTACTO'!P596)),NOT(ISNUMBER(MATCH("*@*.?*",'Captura de datos de CONTACTO'!P596,0)))),"Email must be in a valid format",IF('DO NOT USE_Contact Formulas'!A596,"OK",NA()))</f>
        <v>#N/A</v>
      </c>
      <c r="Q596" s="40" t="e">
        <f>IF(LEN('Captura de datos de CONTACTO'!Q596)&gt;50,"Parent/Guardian Name must be less than 50 characters",IF('DO NOT USE_Contact Formulas'!A596,"OK",NA()))</f>
        <v>#N/A</v>
      </c>
      <c r="R596" s="40" t="e">
        <f>IF(NOT(ISBLANK('Captura de datos de CONTACTO'!R596)),IF(AND(ISNUMBER('Captura de datos de CONTACTO'!R596),LEFT('Captura de datos de CONTACTO'!R596,1)&lt;&gt;"1",LEN('Captura de datos de CONTACTO'!R596)=10),"OK","Phone number must be valid format"),IF('DO NOT USE_Contact Formulas'!A596,"OK",NA()))</f>
        <v>#N/A</v>
      </c>
      <c r="S596" s="40" t="e">
        <f>IF(AND(NOT(ISBLANK('Captura de datos de CONTACTO'!S596)),ISNA(VLOOKUP('Captura de datos de CONTACTO'!S596,'DO NOT USE_School Picklist'!$N$3:$N$63,1,FALSE))),"Please select a value from the drop-down menu",IF('DO NOT USE_Contact Formulas'!A596,"OK",NA()))</f>
        <v>#N/A</v>
      </c>
      <c r="T596" s="53" t="e">
        <f>IF(AND(NOT(ISBLANK('Captura de datos de CONTACTO'!T596)),ISNA(VLOOKUP('Captura de datos de CONTACTO'!T596,'DO NOT USE_School Picklist'!$I$3:$I$5,1,FALSE))),"Please select a value from the drop-down menu",IF('DO NOT USE_Contact Formulas'!A596,"OK",NA()))</f>
        <v>#N/A</v>
      </c>
      <c r="U596" s="40" t="e">
        <f>IF(AND(NOT(ISBLANK('Captura de datos de CONTACTO'!U596)),ISNA(VLOOKUP('Captura de datos de CONTACTO'!U596,'DO NOT USE_School Picklist'!$E$3:$E$10,1,FALSE))),"Please select a value from the drop-down menu",IF('DO NOT USE_Contact Formulas'!A596,"OK",NA()))</f>
        <v>#N/A</v>
      </c>
      <c r="V596" s="53" t="e">
        <f>IF(AND(NOT(ISBLANK('Captura de datos de CONTACTO'!V596)),ISNA(VLOOKUP('Captura de datos de CONTACTO'!V596,'DO NOT USE_School Picklist'!$W$3:$W$9,1,FALSE))),"Please select a value from the drop-down menu",IF('DO NOT USE_Contact Formulas'!A596,"OK",NA()))</f>
        <v>#N/A</v>
      </c>
      <c r="W596" s="53" t="e">
        <f>IF(AND(NOT(ISBLANK('Captura de datos de CONTACTO'!W596)),ISNA(VLOOKUP('Captura de datos de CONTACTO'!W596,'DO NOT USE_School Picklist'!$W$3:$W$9,1,FALSE))),"Please select a value from the drop-down menu",IF('DO NOT USE_Case Formulas'!A596,"OK",NA()))</f>
        <v>#N/A</v>
      </c>
      <c r="X596" s="40" t="e">
        <f>IF(AND(NOT(ISBLANK('Captura de datos de CONTACTO'!X596)),ISNA(VLOOKUP('Captura de datos de CONTACTO'!X596,'DO NOT USE_School Picklist'!$F$3:$F$16,1,FALSE))),"Please select a value from the drop-down menu",IF('DO NOT USE_Contact Formulas'!A596,"OK",NA()))</f>
        <v>#N/A</v>
      </c>
      <c r="Y596" s="40" t="e">
        <f>IF(LEN('Captura de datos de CONTACTO'!Y596)&gt;100,"Classroom(s) must be less than 100 characters",IF('DO NOT USE_Contact Formulas'!A596,"OK",NA()))</f>
        <v>#N/A</v>
      </c>
      <c r="Z596" s="40" t="e">
        <f>IF(AND(NOT(ISBLANK('Captura de datos de CONTACTO'!Z596)),ISNA(VLOOKUP('Captura de datos de CONTACTO'!Z596,'DO NOT USE_School Picklist'!$K$3:$K$6,1,FALSE))),"Please select a value from the drop-down menu",IF('DO NOT USE_Contact Formulas'!A596,"OK",NA()))</f>
        <v>#N/A</v>
      </c>
      <c r="AA596" s="40" t="e">
        <f>IF(AND(NOT(ISBLANK('Captura de datos de CONTACTO'!AA596)),ISNA(VLOOKUP('Captura de datos de CONTACTO'!AA596,'DO NOT USE_School Picklist'!$D$3:$D$5,1,FALSE))),"Please select a value from the drop-down menu",IF('DO NOT USE_Contact Formulas'!A596,"OK",NA()))</f>
        <v>#N/A</v>
      </c>
      <c r="AB596" s="40"/>
      <c r="AC596" s="40" t="e">
        <f>IF(AND(NOT(ISBLANK('Captura de datos de CONTACTO'!AC596)),ISNA(VLOOKUP('Captura de datos de CONTACTO'!AC596,'DO NOT USE_School Picklist'!$G$3:$G$5,1,FALSE))),"Please select a value from the drop-down menu",IF('DO NOT USE_Contact Formulas'!A596,"OK",NA()))</f>
        <v>#N/A</v>
      </c>
      <c r="AD596" s="40"/>
      <c r="AE596" s="40" t="e">
        <f>IF(AND(NOT(ISBLANK('Captura de datos de CONTACTO'!AE596)),ISNA(VLOOKUP('Captura de datos de CONTACTO'!AE596,'DO NOT USE_School Picklist'!$H$3:$H$4,1,FALSE))),"Please select a value from the drop-down menu",IF('DO NOT USE_Contact Formulas'!A596,"OK",NA()))</f>
        <v>#N/A</v>
      </c>
      <c r="AF596" s="40" t="e">
        <f ca="1">IF('Captura de datos de CONTACTO'!AF596&gt;'DO NOT USE_School Picklist'!$C$3,"Test Date cannot be a future date",IF('DO NOT USE_Contact Formulas'!A596,"OK",NA()))</f>
        <v>#N/A</v>
      </c>
      <c r="AG596" s="53" t="e">
        <f>IF(AND('DO NOT USE_Contact Formulas'!A596,ISBLANK('Captura de datos de CONTACTO'!AB596)),"Lab Result Test Result is required",IF(AND(NOT(ISBLANK('Captura de datos de CONTACTO'!AB596)),ISNA(VLOOKUP('Captura de datos de CONTACTO'!AB596,'DO NOT USE_School Picklist'!$Q$3:$Q$8,1,FALSE))),"Please select a value from the drop-down menu",IF('DO NOT USE_Contact Formulas'!A596,"OK",NA())))</f>
        <v>#N/A</v>
      </c>
    </row>
    <row r="597" spans="1:33" x14ac:dyDescent="0.3">
      <c r="A597" s="39" t="e">
        <f>IF('DO NOT USE_Contact Formulas'!A597,IF('DO NOT USE_Contact Formulas'!B597,"Not all required fields are completed","OK"),NA())</f>
        <v>#N/A</v>
      </c>
      <c r="B597" s="40" t="e">
        <f>IF(AND('DO NOT USE_Contact Formulas'!A597,ISBLANK('Captura de datos de CONTACTO'!B597)),"First Name is required",IF(NOT(ISBLANK('Captura de datos de CONTACTO'!B597)),"OK",NA()))</f>
        <v>#N/A</v>
      </c>
      <c r="C597" s="40" t="e">
        <f>IF(AND('DO NOT USE_Contact Formulas'!A597,ISBLANK('Captura de datos de CONTACTO'!C597)),"Last Name is required",IF(NOT(ISBLANK('Captura de datos de CONTACTO'!C597)),"OK",NA()))</f>
        <v>#N/A</v>
      </c>
      <c r="D597" s="40" t="e">
        <f>IF(AND('DO NOT USE_Contact Formulas'!A597,ISBLANK('Captura de datos de CONTACTO'!D597)),"Birthdate is required",IF(NOT(ISBLANK('Captura de datos de CONTACTO'!D597)),"OK",NA()))</f>
        <v>#N/A</v>
      </c>
      <c r="E597" s="40" t="e">
        <f>IF(AND('DO NOT USE_Contact Formulas'!A597,ISBLANK('Captura de datos de CONTACTO'!E597)),"Mobile Phone is required",IF(NOT(ISBLANK('Captura de datos de CONTACTO'!E597)),IF(AND(ISNUMBER(VALUE('Captura de datos de CONTACTO'!E597)),LEFT('Captura de datos de CONTACTO'!E597,1)&lt;&gt;"1",LEN('Captura de datos de CONTACTO'!E597)=10),"OK","Phone number must be valid format"),NA()))</f>
        <v>#N/A</v>
      </c>
      <c r="F597" s="40" t="e">
        <f>IF(LEN('Captura de datos de CONTACTO'!F597)&gt;255,"Home Street Address must be less than 255 characters",IF('DO NOT USE_Contact Formulas'!A597,"OK",NA()))</f>
        <v>#N/A</v>
      </c>
      <c r="G597" s="40" t="e">
        <f>IF(LEN('Captura de datos de CONTACTO'!G597)&gt;40,"City must be less than 40 characters",IF('DO NOT USE_Contact Formulas'!A597,"OK",NA()))</f>
        <v>#N/A</v>
      </c>
      <c r="H597" s="40" t="e">
        <f>IF(AND(NOT(ISBLANK('Captura de datos de CONTACTO'!H597)),ISNA(VLOOKUP('Captura de datos de CONTACTO'!H597,'DO NOT USE_School Picklist'!$P$3:$P$52,1,FALSE))),"Please select a value from the drop-down menu",IF('DO NOT USE_Contact Formulas'!A597,"OK",NA()))</f>
        <v>#N/A</v>
      </c>
      <c r="I597" s="40" t="e">
        <f>IF(AND('DO NOT USE_Contact Formulas'!A597,ISBLANK('Captura de datos de CONTACTO'!I597)),"Zip is required",IF(ISBLANK('Captura de datos de CONTACTO'!I597),NA(),"OK"))</f>
        <v>#N/A</v>
      </c>
      <c r="J597" s="40" t="e">
        <f>IF(AND('DO NOT USE_Contact Formulas'!A597,ISBLANK('Captura de datos de CONTACTO'!J597)),"Student or Staff? is required",IF(ISBLANK('Captura de datos de CONTACTO'!J597),NA(),IF(ISNA(VLOOKUP('Captura de datos de CONTACTO'!J597,'DO NOT USE_School Picklist'!$B$3:$B$6,1,FALSE)),"Please select a value from the drop-down menu","OK")))</f>
        <v>#N/A</v>
      </c>
      <c r="K597" s="40" t="e">
        <f>IF(AND('Captura de datos de CONTACTO'!J597='DO NOT USE_School Picklist'!$B$4,ISBLANK('Captura de datos de CONTACTO'!K597)),"Occupation/Job Title is required if Student or Staff? is Yes, staff/faculty or volunteer",IF('DO NOT USE_Contact Formulas'!A597,"OK",NA()))</f>
        <v>#N/A</v>
      </c>
      <c r="L597" s="40" t="e">
        <f ca="1">IF('Captura de datos de CONTACTO'!L597&gt;'DO NOT USE_School Picklist'!$C$3,"Date last on school campus/facility cannot be a future date",IF('DO NOT USE_Contact Formulas'!A597,IF(ISBLANK('Captura de datos de CONTACTO'!L597),"Date last on school campus/facility is required","OK"),NA()))</f>
        <v>#N/A</v>
      </c>
      <c r="M597" s="41" t="e">
        <f ca="1">IF('Captura de datos de CONTACTO'!M597&gt;'DO NOT USE_School Picklist'!$C$3,"Last Exposure Date cannot be a future date",IF('DO NOT USE_Contact Formulas'!A597,IF(ISBLANK('Captura de datos de CONTACTO'!M597),"Last Exposure Date is required","OK"),NA()))</f>
        <v>#N/A</v>
      </c>
      <c r="N597" s="41" t="e">
        <f>IF(AND('DO NOT USE_Contact Formulas'!A597,ISBLANK('Captura de datos de CONTACTO'!N597)),"Specific Place in the Location is required",IF(ISBLANK('Captura de datos de CONTACTO'!N597),NA(),"OK"))</f>
        <v>#N/A</v>
      </c>
      <c r="O597" s="40" t="e">
        <f>IF(AND(NOT(ISBLANK('Captura de datos de CONTACTO'!O597)),ISNA(VLOOKUP('Captura de datos de CONTACTO'!O597,'DO NOT USE_School Picklist'!$L$3:$L$81,1,FALSE))),"Please select a value from the drop-down menu",IF('DO NOT USE_Contact Formulas'!A597,"OK",NA()))</f>
        <v>#N/A</v>
      </c>
      <c r="P597" s="40" t="e">
        <f>IF(AND(NOT(ISBLANK('Captura de datos de CONTACTO'!P597)),NOT(ISNUMBER(MATCH("*@*.?*",'Captura de datos de CONTACTO'!P597,0)))),"Email must be in a valid format",IF('DO NOT USE_Contact Formulas'!A597,"OK",NA()))</f>
        <v>#N/A</v>
      </c>
      <c r="Q597" s="40" t="e">
        <f>IF(LEN('Captura de datos de CONTACTO'!Q597)&gt;50,"Parent/Guardian Name must be less than 50 characters",IF('DO NOT USE_Contact Formulas'!A597,"OK",NA()))</f>
        <v>#N/A</v>
      </c>
      <c r="R597" s="40" t="e">
        <f>IF(NOT(ISBLANK('Captura de datos de CONTACTO'!R597)),IF(AND(ISNUMBER('Captura de datos de CONTACTO'!R597),LEFT('Captura de datos de CONTACTO'!R597,1)&lt;&gt;"1",LEN('Captura de datos de CONTACTO'!R597)=10),"OK","Phone number must be valid format"),IF('DO NOT USE_Contact Formulas'!A597,"OK",NA()))</f>
        <v>#N/A</v>
      </c>
      <c r="S597" s="40" t="e">
        <f>IF(AND(NOT(ISBLANK('Captura de datos de CONTACTO'!S597)),ISNA(VLOOKUP('Captura de datos de CONTACTO'!S597,'DO NOT USE_School Picklist'!$N$3:$N$63,1,FALSE))),"Please select a value from the drop-down menu",IF('DO NOT USE_Contact Formulas'!A597,"OK",NA()))</f>
        <v>#N/A</v>
      </c>
      <c r="T597" s="53" t="e">
        <f>IF(AND(NOT(ISBLANK('Captura de datos de CONTACTO'!T597)),ISNA(VLOOKUP('Captura de datos de CONTACTO'!T597,'DO NOT USE_School Picklist'!$I$3:$I$5,1,FALSE))),"Please select a value from the drop-down menu",IF('DO NOT USE_Contact Formulas'!A597,"OK",NA()))</f>
        <v>#N/A</v>
      </c>
      <c r="U597" s="40" t="e">
        <f>IF(AND(NOT(ISBLANK('Captura de datos de CONTACTO'!U597)),ISNA(VLOOKUP('Captura de datos de CONTACTO'!U597,'DO NOT USE_School Picklist'!$E$3:$E$10,1,FALSE))),"Please select a value from the drop-down menu",IF('DO NOT USE_Contact Formulas'!A597,"OK",NA()))</f>
        <v>#N/A</v>
      </c>
      <c r="V597" s="53" t="e">
        <f>IF(AND(NOT(ISBLANK('Captura de datos de CONTACTO'!V597)),ISNA(VLOOKUP('Captura de datos de CONTACTO'!V597,'DO NOT USE_School Picklist'!$W$3:$W$9,1,FALSE))),"Please select a value from the drop-down menu",IF('DO NOT USE_Contact Formulas'!A597,"OK",NA()))</f>
        <v>#N/A</v>
      </c>
      <c r="W597" s="53" t="e">
        <f>IF(AND(NOT(ISBLANK('Captura de datos de CONTACTO'!W597)),ISNA(VLOOKUP('Captura de datos de CONTACTO'!W597,'DO NOT USE_School Picklist'!$W$3:$W$9,1,FALSE))),"Please select a value from the drop-down menu",IF('DO NOT USE_Case Formulas'!A597,"OK",NA()))</f>
        <v>#N/A</v>
      </c>
      <c r="X597" s="40" t="e">
        <f>IF(AND(NOT(ISBLANK('Captura de datos de CONTACTO'!X597)),ISNA(VLOOKUP('Captura de datos de CONTACTO'!X597,'DO NOT USE_School Picklist'!$F$3:$F$16,1,FALSE))),"Please select a value from the drop-down menu",IF('DO NOT USE_Contact Formulas'!A597,"OK",NA()))</f>
        <v>#N/A</v>
      </c>
      <c r="Y597" s="40" t="e">
        <f>IF(LEN('Captura de datos de CONTACTO'!Y597)&gt;100,"Classroom(s) must be less than 100 characters",IF('DO NOT USE_Contact Formulas'!A597,"OK",NA()))</f>
        <v>#N/A</v>
      </c>
      <c r="Z597" s="40" t="e">
        <f>IF(AND(NOT(ISBLANK('Captura de datos de CONTACTO'!Z597)),ISNA(VLOOKUP('Captura de datos de CONTACTO'!Z597,'DO NOT USE_School Picklist'!$K$3:$K$6,1,FALSE))),"Please select a value from the drop-down menu",IF('DO NOT USE_Contact Formulas'!A597,"OK",NA()))</f>
        <v>#N/A</v>
      </c>
      <c r="AA597" s="40" t="e">
        <f>IF(AND(NOT(ISBLANK('Captura de datos de CONTACTO'!AA597)),ISNA(VLOOKUP('Captura de datos de CONTACTO'!AA597,'DO NOT USE_School Picklist'!$D$3:$D$5,1,FALSE))),"Please select a value from the drop-down menu",IF('DO NOT USE_Contact Formulas'!A597,"OK",NA()))</f>
        <v>#N/A</v>
      </c>
      <c r="AB597" s="40"/>
      <c r="AC597" s="40" t="e">
        <f>IF(AND(NOT(ISBLANK('Captura de datos de CONTACTO'!AC597)),ISNA(VLOOKUP('Captura de datos de CONTACTO'!AC597,'DO NOT USE_School Picklist'!$G$3:$G$5,1,FALSE))),"Please select a value from the drop-down menu",IF('DO NOT USE_Contact Formulas'!A597,"OK",NA()))</f>
        <v>#N/A</v>
      </c>
      <c r="AD597" s="40"/>
      <c r="AE597" s="40" t="e">
        <f>IF(AND(NOT(ISBLANK('Captura de datos de CONTACTO'!AE597)),ISNA(VLOOKUP('Captura de datos de CONTACTO'!AE597,'DO NOT USE_School Picklist'!$H$3:$H$4,1,FALSE))),"Please select a value from the drop-down menu",IF('DO NOT USE_Contact Formulas'!A597,"OK",NA()))</f>
        <v>#N/A</v>
      </c>
      <c r="AF597" s="40" t="e">
        <f ca="1">IF('Captura de datos de CONTACTO'!AF597&gt;'DO NOT USE_School Picklist'!$C$3,"Test Date cannot be a future date",IF('DO NOT USE_Contact Formulas'!A597,"OK",NA()))</f>
        <v>#N/A</v>
      </c>
      <c r="AG597" s="53" t="e">
        <f>IF(AND('DO NOT USE_Contact Formulas'!A597,ISBLANK('Captura de datos de CONTACTO'!AB597)),"Lab Result Test Result is required",IF(AND(NOT(ISBLANK('Captura de datos de CONTACTO'!AB597)),ISNA(VLOOKUP('Captura de datos de CONTACTO'!AB597,'DO NOT USE_School Picklist'!$Q$3:$Q$8,1,FALSE))),"Please select a value from the drop-down menu",IF('DO NOT USE_Contact Formulas'!A597,"OK",NA())))</f>
        <v>#N/A</v>
      </c>
    </row>
    <row r="598" spans="1:33" x14ac:dyDescent="0.3">
      <c r="A598" s="39" t="e">
        <f>IF('DO NOT USE_Contact Formulas'!A598,IF('DO NOT USE_Contact Formulas'!B598,"Not all required fields are completed","OK"),NA())</f>
        <v>#N/A</v>
      </c>
      <c r="B598" s="40" t="e">
        <f>IF(AND('DO NOT USE_Contact Formulas'!A598,ISBLANK('Captura de datos de CONTACTO'!B598)),"First Name is required",IF(NOT(ISBLANK('Captura de datos de CONTACTO'!B598)),"OK",NA()))</f>
        <v>#N/A</v>
      </c>
      <c r="C598" s="40" t="e">
        <f>IF(AND('DO NOT USE_Contact Formulas'!A598,ISBLANK('Captura de datos de CONTACTO'!C598)),"Last Name is required",IF(NOT(ISBLANK('Captura de datos de CONTACTO'!C598)),"OK",NA()))</f>
        <v>#N/A</v>
      </c>
      <c r="D598" s="40" t="e">
        <f>IF(AND('DO NOT USE_Contact Formulas'!A598,ISBLANK('Captura de datos de CONTACTO'!D598)),"Birthdate is required",IF(NOT(ISBLANK('Captura de datos de CONTACTO'!D598)),"OK",NA()))</f>
        <v>#N/A</v>
      </c>
      <c r="E598" s="40" t="e">
        <f>IF(AND('DO NOT USE_Contact Formulas'!A598,ISBLANK('Captura de datos de CONTACTO'!E598)),"Mobile Phone is required",IF(NOT(ISBLANK('Captura de datos de CONTACTO'!E598)),IF(AND(ISNUMBER(VALUE('Captura de datos de CONTACTO'!E598)),LEFT('Captura de datos de CONTACTO'!E598,1)&lt;&gt;"1",LEN('Captura de datos de CONTACTO'!E598)=10),"OK","Phone number must be valid format"),NA()))</f>
        <v>#N/A</v>
      </c>
      <c r="F598" s="40" t="e">
        <f>IF(LEN('Captura de datos de CONTACTO'!F598)&gt;255,"Home Street Address must be less than 255 characters",IF('DO NOT USE_Contact Formulas'!A598,"OK",NA()))</f>
        <v>#N/A</v>
      </c>
      <c r="G598" s="40" t="e">
        <f>IF(LEN('Captura de datos de CONTACTO'!G598)&gt;40,"City must be less than 40 characters",IF('DO NOT USE_Contact Formulas'!A598,"OK",NA()))</f>
        <v>#N/A</v>
      </c>
      <c r="H598" s="40" t="e">
        <f>IF(AND(NOT(ISBLANK('Captura de datos de CONTACTO'!H598)),ISNA(VLOOKUP('Captura de datos de CONTACTO'!H598,'DO NOT USE_School Picklist'!$P$3:$P$52,1,FALSE))),"Please select a value from the drop-down menu",IF('DO NOT USE_Contact Formulas'!A598,"OK",NA()))</f>
        <v>#N/A</v>
      </c>
      <c r="I598" s="40" t="e">
        <f>IF(AND('DO NOT USE_Contact Formulas'!A598,ISBLANK('Captura de datos de CONTACTO'!I598)),"Zip is required",IF(ISBLANK('Captura de datos de CONTACTO'!I598),NA(),"OK"))</f>
        <v>#N/A</v>
      </c>
      <c r="J598" s="40" t="e">
        <f>IF(AND('DO NOT USE_Contact Formulas'!A598,ISBLANK('Captura de datos de CONTACTO'!J598)),"Student or Staff? is required",IF(ISBLANK('Captura de datos de CONTACTO'!J598),NA(),IF(ISNA(VLOOKUP('Captura de datos de CONTACTO'!J598,'DO NOT USE_School Picklist'!$B$3:$B$6,1,FALSE)),"Please select a value from the drop-down menu","OK")))</f>
        <v>#N/A</v>
      </c>
      <c r="K598" s="40" t="e">
        <f>IF(AND('Captura de datos de CONTACTO'!J598='DO NOT USE_School Picklist'!$B$4,ISBLANK('Captura de datos de CONTACTO'!K598)),"Occupation/Job Title is required if Student or Staff? is Yes, staff/faculty or volunteer",IF('DO NOT USE_Contact Formulas'!A598,"OK",NA()))</f>
        <v>#N/A</v>
      </c>
      <c r="L598" s="40" t="e">
        <f ca="1">IF('Captura de datos de CONTACTO'!L598&gt;'DO NOT USE_School Picklist'!$C$3,"Date last on school campus/facility cannot be a future date",IF('DO NOT USE_Contact Formulas'!A598,IF(ISBLANK('Captura de datos de CONTACTO'!L598),"Date last on school campus/facility is required","OK"),NA()))</f>
        <v>#N/A</v>
      </c>
      <c r="M598" s="41" t="e">
        <f ca="1">IF('Captura de datos de CONTACTO'!M598&gt;'DO NOT USE_School Picklist'!$C$3,"Last Exposure Date cannot be a future date",IF('DO NOT USE_Contact Formulas'!A598,IF(ISBLANK('Captura de datos de CONTACTO'!M598),"Last Exposure Date is required","OK"),NA()))</f>
        <v>#N/A</v>
      </c>
      <c r="N598" s="41" t="e">
        <f>IF(AND('DO NOT USE_Contact Formulas'!A598,ISBLANK('Captura de datos de CONTACTO'!N598)),"Specific Place in the Location is required",IF(ISBLANK('Captura de datos de CONTACTO'!N598),NA(),"OK"))</f>
        <v>#N/A</v>
      </c>
      <c r="O598" s="40" t="e">
        <f>IF(AND(NOT(ISBLANK('Captura de datos de CONTACTO'!O598)),ISNA(VLOOKUP('Captura de datos de CONTACTO'!O598,'DO NOT USE_School Picklist'!$L$3:$L$81,1,FALSE))),"Please select a value from the drop-down menu",IF('DO NOT USE_Contact Formulas'!A598,"OK",NA()))</f>
        <v>#N/A</v>
      </c>
      <c r="P598" s="40" t="e">
        <f>IF(AND(NOT(ISBLANK('Captura de datos de CONTACTO'!P598)),NOT(ISNUMBER(MATCH("*@*.?*",'Captura de datos de CONTACTO'!P598,0)))),"Email must be in a valid format",IF('DO NOT USE_Contact Formulas'!A598,"OK",NA()))</f>
        <v>#N/A</v>
      </c>
      <c r="Q598" s="40" t="e">
        <f>IF(LEN('Captura de datos de CONTACTO'!Q598)&gt;50,"Parent/Guardian Name must be less than 50 characters",IF('DO NOT USE_Contact Formulas'!A598,"OK",NA()))</f>
        <v>#N/A</v>
      </c>
      <c r="R598" s="40" t="e">
        <f>IF(NOT(ISBLANK('Captura de datos de CONTACTO'!R598)),IF(AND(ISNUMBER('Captura de datos de CONTACTO'!R598),LEFT('Captura de datos de CONTACTO'!R598,1)&lt;&gt;"1",LEN('Captura de datos de CONTACTO'!R598)=10),"OK","Phone number must be valid format"),IF('DO NOT USE_Contact Formulas'!A598,"OK",NA()))</f>
        <v>#N/A</v>
      </c>
      <c r="S598" s="40" t="e">
        <f>IF(AND(NOT(ISBLANK('Captura de datos de CONTACTO'!S598)),ISNA(VLOOKUP('Captura de datos de CONTACTO'!S598,'DO NOT USE_School Picklist'!$N$3:$N$63,1,FALSE))),"Please select a value from the drop-down menu",IF('DO NOT USE_Contact Formulas'!A598,"OK",NA()))</f>
        <v>#N/A</v>
      </c>
      <c r="T598" s="53" t="e">
        <f>IF(AND(NOT(ISBLANK('Captura de datos de CONTACTO'!T598)),ISNA(VLOOKUP('Captura de datos de CONTACTO'!T598,'DO NOT USE_School Picklist'!$I$3:$I$5,1,FALSE))),"Please select a value from the drop-down menu",IF('DO NOT USE_Contact Formulas'!A598,"OK",NA()))</f>
        <v>#N/A</v>
      </c>
      <c r="U598" s="40" t="e">
        <f>IF(AND(NOT(ISBLANK('Captura de datos de CONTACTO'!U598)),ISNA(VLOOKUP('Captura de datos de CONTACTO'!U598,'DO NOT USE_School Picklist'!$E$3:$E$10,1,FALSE))),"Please select a value from the drop-down menu",IF('DO NOT USE_Contact Formulas'!A598,"OK",NA()))</f>
        <v>#N/A</v>
      </c>
      <c r="V598" s="53" t="e">
        <f>IF(AND(NOT(ISBLANK('Captura de datos de CONTACTO'!V598)),ISNA(VLOOKUP('Captura de datos de CONTACTO'!V598,'DO NOT USE_School Picklist'!$W$3:$W$9,1,FALSE))),"Please select a value from the drop-down menu",IF('DO NOT USE_Contact Formulas'!A598,"OK",NA()))</f>
        <v>#N/A</v>
      </c>
      <c r="W598" s="53" t="e">
        <f>IF(AND(NOT(ISBLANK('Captura de datos de CONTACTO'!W598)),ISNA(VLOOKUP('Captura de datos de CONTACTO'!W598,'DO NOT USE_School Picklist'!$W$3:$W$9,1,FALSE))),"Please select a value from the drop-down menu",IF('DO NOT USE_Case Formulas'!A598,"OK",NA()))</f>
        <v>#N/A</v>
      </c>
      <c r="X598" s="40" t="e">
        <f>IF(AND(NOT(ISBLANK('Captura de datos de CONTACTO'!X598)),ISNA(VLOOKUP('Captura de datos de CONTACTO'!X598,'DO NOT USE_School Picklist'!$F$3:$F$16,1,FALSE))),"Please select a value from the drop-down menu",IF('DO NOT USE_Contact Formulas'!A598,"OK",NA()))</f>
        <v>#N/A</v>
      </c>
      <c r="Y598" s="40" t="e">
        <f>IF(LEN('Captura de datos de CONTACTO'!Y598)&gt;100,"Classroom(s) must be less than 100 characters",IF('DO NOT USE_Contact Formulas'!A598,"OK",NA()))</f>
        <v>#N/A</v>
      </c>
      <c r="Z598" s="40" t="e">
        <f>IF(AND(NOT(ISBLANK('Captura de datos de CONTACTO'!Z598)),ISNA(VLOOKUP('Captura de datos de CONTACTO'!Z598,'DO NOT USE_School Picklist'!$K$3:$K$6,1,FALSE))),"Please select a value from the drop-down menu",IF('DO NOT USE_Contact Formulas'!A598,"OK",NA()))</f>
        <v>#N/A</v>
      </c>
      <c r="AA598" s="40" t="e">
        <f>IF(AND(NOT(ISBLANK('Captura de datos de CONTACTO'!AA598)),ISNA(VLOOKUP('Captura de datos de CONTACTO'!AA598,'DO NOT USE_School Picklist'!$D$3:$D$5,1,FALSE))),"Please select a value from the drop-down menu",IF('DO NOT USE_Contact Formulas'!A598,"OK",NA()))</f>
        <v>#N/A</v>
      </c>
      <c r="AB598" s="40"/>
      <c r="AC598" s="40" t="e">
        <f>IF(AND(NOT(ISBLANK('Captura de datos de CONTACTO'!AC598)),ISNA(VLOOKUP('Captura de datos de CONTACTO'!AC598,'DO NOT USE_School Picklist'!$G$3:$G$5,1,FALSE))),"Please select a value from the drop-down menu",IF('DO NOT USE_Contact Formulas'!A598,"OK",NA()))</f>
        <v>#N/A</v>
      </c>
      <c r="AD598" s="40"/>
      <c r="AE598" s="40" t="e">
        <f>IF(AND(NOT(ISBLANK('Captura de datos de CONTACTO'!AE598)),ISNA(VLOOKUP('Captura de datos de CONTACTO'!AE598,'DO NOT USE_School Picklist'!$H$3:$H$4,1,FALSE))),"Please select a value from the drop-down menu",IF('DO NOT USE_Contact Formulas'!A598,"OK",NA()))</f>
        <v>#N/A</v>
      </c>
      <c r="AF598" s="40" t="e">
        <f ca="1">IF('Captura de datos de CONTACTO'!AF598&gt;'DO NOT USE_School Picklist'!$C$3,"Test Date cannot be a future date",IF('DO NOT USE_Contact Formulas'!A598,"OK",NA()))</f>
        <v>#N/A</v>
      </c>
      <c r="AG598" s="53" t="e">
        <f>IF(AND('DO NOT USE_Contact Formulas'!A598,ISBLANK('Captura de datos de CONTACTO'!AB598)),"Lab Result Test Result is required",IF(AND(NOT(ISBLANK('Captura de datos de CONTACTO'!AB598)),ISNA(VLOOKUP('Captura de datos de CONTACTO'!AB598,'DO NOT USE_School Picklist'!$Q$3:$Q$8,1,FALSE))),"Please select a value from the drop-down menu",IF('DO NOT USE_Contact Formulas'!A598,"OK",NA())))</f>
        <v>#N/A</v>
      </c>
    </row>
    <row r="599" spans="1:33" x14ac:dyDescent="0.3">
      <c r="A599" s="39" t="e">
        <f>IF('DO NOT USE_Contact Formulas'!A599,IF('DO NOT USE_Contact Formulas'!B599,"Not all required fields are completed","OK"),NA())</f>
        <v>#N/A</v>
      </c>
      <c r="B599" s="40" t="e">
        <f>IF(AND('DO NOT USE_Contact Formulas'!A599,ISBLANK('Captura de datos de CONTACTO'!B599)),"First Name is required",IF(NOT(ISBLANK('Captura de datos de CONTACTO'!B599)),"OK",NA()))</f>
        <v>#N/A</v>
      </c>
      <c r="C599" s="40" t="e">
        <f>IF(AND('DO NOT USE_Contact Formulas'!A599,ISBLANK('Captura de datos de CONTACTO'!C599)),"Last Name is required",IF(NOT(ISBLANK('Captura de datos de CONTACTO'!C599)),"OK",NA()))</f>
        <v>#N/A</v>
      </c>
      <c r="D599" s="40" t="e">
        <f>IF(AND('DO NOT USE_Contact Formulas'!A599,ISBLANK('Captura de datos de CONTACTO'!D599)),"Birthdate is required",IF(NOT(ISBLANK('Captura de datos de CONTACTO'!D599)),"OK",NA()))</f>
        <v>#N/A</v>
      </c>
      <c r="E599" s="40" t="e">
        <f>IF(AND('DO NOT USE_Contact Formulas'!A599,ISBLANK('Captura de datos de CONTACTO'!E599)),"Mobile Phone is required",IF(NOT(ISBLANK('Captura de datos de CONTACTO'!E599)),IF(AND(ISNUMBER(VALUE('Captura de datos de CONTACTO'!E599)),LEFT('Captura de datos de CONTACTO'!E599,1)&lt;&gt;"1",LEN('Captura de datos de CONTACTO'!E599)=10),"OK","Phone number must be valid format"),NA()))</f>
        <v>#N/A</v>
      </c>
      <c r="F599" s="40" t="e">
        <f>IF(LEN('Captura de datos de CONTACTO'!F599)&gt;255,"Home Street Address must be less than 255 characters",IF('DO NOT USE_Contact Formulas'!A599,"OK",NA()))</f>
        <v>#N/A</v>
      </c>
      <c r="G599" s="40" t="e">
        <f>IF(LEN('Captura de datos de CONTACTO'!G599)&gt;40,"City must be less than 40 characters",IF('DO NOT USE_Contact Formulas'!A599,"OK",NA()))</f>
        <v>#N/A</v>
      </c>
      <c r="H599" s="40" t="e">
        <f>IF(AND(NOT(ISBLANK('Captura de datos de CONTACTO'!H599)),ISNA(VLOOKUP('Captura de datos de CONTACTO'!H599,'DO NOT USE_School Picklist'!$P$3:$P$52,1,FALSE))),"Please select a value from the drop-down menu",IF('DO NOT USE_Contact Formulas'!A599,"OK",NA()))</f>
        <v>#N/A</v>
      </c>
      <c r="I599" s="40" t="e">
        <f>IF(AND('DO NOT USE_Contact Formulas'!A599,ISBLANK('Captura de datos de CONTACTO'!I599)),"Zip is required",IF(ISBLANK('Captura de datos de CONTACTO'!I599),NA(),"OK"))</f>
        <v>#N/A</v>
      </c>
      <c r="J599" s="40" t="e">
        <f>IF(AND('DO NOT USE_Contact Formulas'!A599,ISBLANK('Captura de datos de CONTACTO'!J599)),"Student or Staff? is required",IF(ISBLANK('Captura de datos de CONTACTO'!J599),NA(),IF(ISNA(VLOOKUP('Captura de datos de CONTACTO'!J599,'DO NOT USE_School Picklist'!$B$3:$B$6,1,FALSE)),"Please select a value from the drop-down menu","OK")))</f>
        <v>#N/A</v>
      </c>
      <c r="K599" s="40" t="e">
        <f>IF(AND('Captura de datos de CONTACTO'!J599='DO NOT USE_School Picklist'!$B$4,ISBLANK('Captura de datos de CONTACTO'!K599)),"Occupation/Job Title is required if Student or Staff? is Yes, staff/faculty or volunteer",IF('DO NOT USE_Contact Formulas'!A599,"OK",NA()))</f>
        <v>#N/A</v>
      </c>
      <c r="L599" s="40" t="e">
        <f ca="1">IF('Captura de datos de CONTACTO'!L599&gt;'DO NOT USE_School Picklist'!$C$3,"Date last on school campus/facility cannot be a future date",IF('DO NOT USE_Contact Formulas'!A599,IF(ISBLANK('Captura de datos de CONTACTO'!L599),"Date last on school campus/facility is required","OK"),NA()))</f>
        <v>#N/A</v>
      </c>
      <c r="M599" s="41" t="e">
        <f ca="1">IF('Captura de datos de CONTACTO'!M599&gt;'DO NOT USE_School Picklist'!$C$3,"Last Exposure Date cannot be a future date",IF('DO NOT USE_Contact Formulas'!A599,IF(ISBLANK('Captura de datos de CONTACTO'!M599),"Last Exposure Date is required","OK"),NA()))</f>
        <v>#N/A</v>
      </c>
      <c r="N599" s="41" t="e">
        <f>IF(AND('DO NOT USE_Contact Formulas'!A599,ISBLANK('Captura de datos de CONTACTO'!N599)),"Specific Place in the Location is required",IF(ISBLANK('Captura de datos de CONTACTO'!N599),NA(),"OK"))</f>
        <v>#N/A</v>
      </c>
      <c r="O599" s="40" t="e">
        <f>IF(AND(NOT(ISBLANK('Captura de datos de CONTACTO'!O599)),ISNA(VLOOKUP('Captura de datos de CONTACTO'!O599,'DO NOT USE_School Picklist'!$L$3:$L$81,1,FALSE))),"Please select a value from the drop-down menu",IF('DO NOT USE_Contact Formulas'!A599,"OK",NA()))</f>
        <v>#N/A</v>
      </c>
      <c r="P599" s="40" t="e">
        <f>IF(AND(NOT(ISBLANK('Captura de datos de CONTACTO'!P599)),NOT(ISNUMBER(MATCH("*@*.?*",'Captura de datos de CONTACTO'!P599,0)))),"Email must be in a valid format",IF('DO NOT USE_Contact Formulas'!A599,"OK",NA()))</f>
        <v>#N/A</v>
      </c>
      <c r="Q599" s="40" t="e">
        <f>IF(LEN('Captura de datos de CONTACTO'!Q599)&gt;50,"Parent/Guardian Name must be less than 50 characters",IF('DO NOT USE_Contact Formulas'!A599,"OK",NA()))</f>
        <v>#N/A</v>
      </c>
      <c r="R599" s="40" t="e">
        <f>IF(NOT(ISBLANK('Captura de datos de CONTACTO'!R599)),IF(AND(ISNUMBER('Captura de datos de CONTACTO'!R599),LEFT('Captura de datos de CONTACTO'!R599,1)&lt;&gt;"1",LEN('Captura de datos de CONTACTO'!R599)=10),"OK","Phone number must be valid format"),IF('DO NOT USE_Contact Formulas'!A599,"OK",NA()))</f>
        <v>#N/A</v>
      </c>
      <c r="S599" s="40" t="e">
        <f>IF(AND(NOT(ISBLANK('Captura de datos de CONTACTO'!S599)),ISNA(VLOOKUP('Captura de datos de CONTACTO'!S599,'DO NOT USE_School Picklist'!$N$3:$N$63,1,FALSE))),"Please select a value from the drop-down menu",IF('DO NOT USE_Contact Formulas'!A599,"OK",NA()))</f>
        <v>#N/A</v>
      </c>
      <c r="T599" s="53" t="e">
        <f>IF(AND(NOT(ISBLANK('Captura de datos de CONTACTO'!T599)),ISNA(VLOOKUP('Captura de datos de CONTACTO'!T599,'DO NOT USE_School Picklist'!$I$3:$I$5,1,FALSE))),"Please select a value from the drop-down menu",IF('DO NOT USE_Contact Formulas'!A599,"OK",NA()))</f>
        <v>#N/A</v>
      </c>
      <c r="U599" s="40" t="e">
        <f>IF(AND(NOT(ISBLANK('Captura de datos de CONTACTO'!U599)),ISNA(VLOOKUP('Captura de datos de CONTACTO'!U599,'DO NOT USE_School Picklist'!$E$3:$E$10,1,FALSE))),"Please select a value from the drop-down menu",IF('DO NOT USE_Contact Formulas'!A599,"OK",NA()))</f>
        <v>#N/A</v>
      </c>
      <c r="V599" s="53" t="e">
        <f>IF(AND(NOT(ISBLANK('Captura de datos de CONTACTO'!V599)),ISNA(VLOOKUP('Captura de datos de CONTACTO'!V599,'DO NOT USE_School Picklist'!$W$3:$W$9,1,FALSE))),"Please select a value from the drop-down menu",IF('DO NOT USE_Contact Formulas'!A599,"OK",NA()))</f>
        <v>#N/A</v>
      </c>
      <c r="W599" s="53" t="e">
        <f>IF(AND(NOT(ISBLANK('Captura de datos de CONTACTO'!W599)),ISNA(VLOOKUP('Captura de datos de CONTACTO'!W599,'DO NOT USE_School Picklist'!$W$3:$W$9,1,FALSE))),"Please select a value from the drop-down menu",IF('DO NOT USE_Case Formulas'!A599,"OK",NA()))</f>
        <v>#N/A</v>
      </c>
      <c r="X599" s="40" t="e">
        <f>IF(AND(NOT(ISBLANK('Captura de datos de CONTACTO'!X599)),ISNA(VLOOKUP('Captura de datos de CONTACTO'!X599,'DO NOT USE_School Picklist'!$F$3:$F$16,1,FALSE))),"Please select a value from the drop-down menu",IF('DO NOT USE_Contact Formulas'!A599,"OK",NA()))</f>
        <v>#N/A</v>
      </c>
      <c r="Y599" s="40" t="e">
        <f>IF(LEN('Captura de datos de CONTACTO'!Y599)&gt;100,"Classroom(s) must be less than 100 characters",IF('DO NOT USE_Contact Formulas'!A599,"OK",NA()))</f>
        <v>#N/A</v>
      </c>
      <c r="Z599" s="40" t="e">
        <f>IF(AND(NOT(ISBLANK('Captura de datos de CONTACTO'!Z599)),ISNA(VLOOKUP('Captura de datos de CONTACTO'!Z599,'DO NOT USE_School Picklist'!$K$3:$K$6,1,FALSE))),"Please select a value from the drop-down menu",IF('DO NOT USE_Contact Formulas'!A599,"OK",NA()))</f>
        <v>#N/A</v>
      </c>
      <c r="AA599" s="40" t="e">
        <f>IF(AND(NOT(ISBLANK('Captura de datos de CONTACTO'!AA599)),ISNA(VLOOKUP('Captura de datos de CONTACTO'!AA599,'DO NOT USE_School Picklist'!$D$3:$D$5,1,FALSE))),"Please select a value from the drop-down menu",IF('DO NOT USE_Contact Formulas'!A599,"OK",NA()))</f>
        <v>#N/A</v>
      </c>
      <c r="AB599" s="40"/>
      <c r="AC599" s="40" t="e">
        <f>IF(AND(NOT(ISBLANK('Captura de datos de CONTACTO'!AC599)),ISNA(VLOOKUP('Captura de datos de CONTACTO'!AC599,'DO NOT USE_School Picklist'!$G$3:$G$5,1,FALSE))),"Please select a value from the drop-down menu",IF('DO NOT USE_Contact Formulas'!A599,"OK",NA()))</f>
        <v>#N/A</v>
      </c>
      <c r="AD599" s="40"/>
      <c r="AE599" s="40" t="e">
        <f>IF(AND(NOT(ISBLANK('Captura de datos de CONTACTO'!AE599)),ISNA(VLOOKUP('Captura de datos de CONTACTO'!AE599,'DO NOT USE_School Picklist'!$H$3:$H$4,1,FALSE))),"Please select a value from the drop-down menu",IF('DO NOT USE_Contact Formulas'!A599,"OK",NA()))</f>
        <v>#N/A</v>
      </c>
      <c r="AF599" s="40" t="e">
        <f ca="1">IF('Captura de datos de CONTACTO'!AF599&gt;'DO NOT USE_School Picklist'!$C$3,"Test Date cannot be a future date",IF('DO NOT USE_Contact Formulas'!A599,"OK",NA()))</f>
        <v>#N/A</v>
      </c>
      <c r="AG599" s="53" t="e">
        <f>IF(AND('DO NOT USE_Contact Formulas'!A599,ISBLANK('Captura de datos de CONTACTO'!AB599)),"Lab Result Test Result is required",IF(AND(NOT(ISBLANK('Captura de datos de CONTACTO'!AB599)),ISNA(VLOOKUP('Captura de datos de CONTACTO'!AB599,'DO NOT USE_School Picklist'!$Q$3:$Q$8,1,FALSE))),"Please select a value from the drop-down menu",IF('DO NOT USE_Contact Formulas'!A599,"OK",NA())))</f>
        <v>#N/A</v>
      </c>
    </row>
    <row r="600" spans="1:33" x14ac:dyDescent="0.3">
      <c r="A600" s="39" t="e">
        <f>IF('DO NOT USE_Contact Formulas'!A600,IF('DO NOT USE_Contact Formulas'!B600,"Not all required fields are completed","OK"),NA())</f>
        <v>#N/A</v>
      </c>
      <c r="B600" s="40" t="e">
        <f>IF(AND('DO NOT USE_Contact Formulas'!A600,ISBLANK('Captura de datos de CONTACTO'!B600)),"First Name is required",IF(NOT(ISBLANK('Captura de datos de CONTACTO'!B600)),"OK",NA()))</f>
        <v>#N/A</v>
      </c>
      <c r="C600" s="40" t="e">
        <f>IF(AND('DO NOT USE_Contact Formulas'!A600,ISBLANK('Captura de datos de CONTACTO'!C600)),"Last Name is required",IF(NOT(ISBLANK('Captura de datos de CONTACTO'!C600)),"OK",NA()))</f>
        <v>#N/A</v>
      </c>
      <c r="D600" s="40" t="e">
        <f>IF(AND('DO NOT USE_Contact Formulas'!A600,ISBLANK('Captura de datos de CONTACTO'!D600)),"Birthdate is required",IF(NOT(ISBLANK('Captura de datos de CONTACTO'!D600)),"OK",NA()))</f>
        <v>#N/A</v>
      </c>
      <c r="E600" s="40" t="e">
        <f>IF(AND('DO NOT USE_Contact Formulas'!A600,ISBLANK('Captura de datos de CONTACTO'!E600)),"Mobile Phone is required",IF(NOT(ISBLANK('Captura de datos de CONTACTO'!E600)),IF(AND(ISNUMBER(VALUE('Captura de datos de CONTACTO'!E600)),LEFT('Captura de datos de CONTACTO'!E600,1)&lt;&gt;"1",LEN('Captura de datos de CONTACTO'!E600)=10),"OK","Phone number must be valid format"),NA()))</f>
        <v>#N/A</v>
      </c>
      <c r="F600" s="40" t="e">
        <f>IF(LEN('Captura de datos de CONTACTO'!F600)&gt;255,"Home Street Address must be less than 255 characters",IF('DO NOT USE_Contact Formulas'!A600,"OK",NA()))</f>
        <v>#N/A</v>
      </c>
      <c r="G600" s="40" t="e">
        <f>IF(LEN('Captura de datos de CONTACTO'!G600)&gt;40,"City must be less than 40 characters",IF('DO NOT USE_Contact Formulas'!A600,"OK",NA()))</f>
        <v>#N/A</v>
      </c>
      <c r="H600" s="40" t="e">
        <f>IF(AND(NOT(ISBLANK('Captura de datos de CONTACTO'!H600)),ISNA(VLOOKUP('Captura de datos de CONTACTO'!H600,'DO NOT USE_School Picklist'!$P$3:$P$52,1,FALSE))),"Please select a value from the drop-down menu",IF('DO NOT USE_Contact Formulas'!A600,"OK",NA()))</f>
        <v>#N/A</v>
      </c>
      <c r="I600" s="40" t="e">
        <f>IF(AND('DO NOT USE_Contact Formulas'!A600,ISBLANK('Captura de datos de CONTACTO'!I600)),"Zip is required",IF(ISBLANK('Captura de datos de CONTACTO'!I600),NA(),"OK"))</f>
        <v>#N/A</v>
      </c>
      <c r="J600" s="40" t="e">
        <f>IF(AND('DO NOT USE_Contact Formulas'!A600,ISBLANK('Captura de datos de CONTACTO'!J600)),"Student or Staff? is required",IF(ISBLANK('Captura de datos de CONTACTO'!J600),NA(),IF(ISNA(VLOOKUP('Captura de datos de CONTACTO'!J600,'DO NOT USE_School Picklist'!$B$3:$B$6,1,FALSE)),"Please select a value from the drop-down menu","OK")))</f>
        <v>#N/A</v>
      </c>
      <c r="K600" s="40" t="e">
        <f>IF(AND('Captura de datos de CONTACTO'!J600='DO NOT USE_School Picklist'!$B$4,ISBLANK('Captura de datos de CONTACTO'!K600)),"Occupation/Job Title is required if Student or Staff? is Yes, staff/faculty or volunteer",IF('DO NOT USE_Contact Formulas'!A600,"OK",NA()))</f>
        <v>#N/A</v>
      </c>
      <c r="L600" s="40" t="e">
        <f ca="1">IF('Captura de datos de CONTACTO'!L600&gt;'DO NOT USE_School Picklist'!$C$3,"Date last on school campus/facility cannot be a future date",IF('DO NOT USE_Contact Formulas'!A600,IF(ISBLANK('Captura de datos de CONTACTO'!L600),"Date last on school campus/facility is required","OK"),NA()))</f>
        <v>#N/A</v>
      </c>
      <c r="M600" s="41" t="e">
        <f ca="1">IF('Captura de datos de CONTACTO'!M600&gt;'DO NOT USE_School Picklist'!$C$3,"Last Exposure Date cannot be a future date",IF('DO NOT USE_Contact Formulas'!A600,IF(ISBLANK('Captura de datos de CONTACTO'!M600),"Last Exposure Date is required","OK"),NA()))</f>
        <v>#N/A</v>
      </c>
      <c r="N600" s="41" t="e">
        <f>IF(AND('DO NOT USE_Contact Formulas'!A600,ISBLANK('Captura de datos de CONTACTO'!N600)),"Specific Place in the Location is required",IF(ISBLANK('Captura de datos de CONTACTO'!N600),NA(),"OK"))</f>
        <v>#N/A</v>
      </c>
      <c r="O600" s="40" t="e">
        <f>IF(AND(NOT(ISBLANK('Captura de datos de CONTACTO'!O600)),ISNA(VLOOKUP('Captura de datos de CONTACTO'!O600,'DO NOT USE_School Picklist'!$L$3:$L$81,1,FALSE))),"Please select a value from the drop-down menu",IF('DO NOT USE_Contact Formulas'!A600,"OK",NA()))</f>
        <v>#N/A</v>
      </c>
      <c r="P600" s="40" t="e">
        <f>IF(AND(NOT(ISBLANK('Captura de datos de CONTACTO'!P600)),NOT(ISNUMBER(MATCH("*@*.?*",'Captura de datos de CONTACTO'!P600,0)))),"Email must be in a valid format",IF('DO NOT USE_Contact Formulas'!A600,"OK",NA()))</f>
        <v>#N/A</v>
      </c>
      <c r="Q600" s="40" t="e">
        <f>IF(LEN('Captura de datos de CONTACTO'!Q600)&gt;50,"Parent/Guardian Name must be less than 50 characters",IF('DO NOT USE_Contact Formulas'!A600,"OK",NA()))</f>
        <v>#N/A</v>
      </c>
      <c r="R600" s="40" t="e">
        <f>IF(NOT(ISBLANK('Captura de datos de CONTACTO'!R600)),IF(AND(ISNUMBER('Captura de datos de CONTACTO'!R600),LEFT('Captura de datos de CONTACTO'!R600,1)&lt;&gt;"1",LEN('Captura de datos de CONTACTO'!R600)=10),"OK","Phone number must be valid format"),IF('DO NOT USE_Contact Formulas'!A600,"OK",NA()))</f>
        <v>#N/A</v>
      </c>
      <c r="S600" s="40" t="e">
        <f>IF(AND(NOT(ISBLANK('Captura de datos de CONTACTO'!S600)),ISNA(VLOOKUP('Captura de datos de CONTACTO'!S600,'DO NOT USE_School Picklist'!$N$3:$N$63,1,FALSE))),"Please select a value from the drop-down menu",IF('DO NOT USE_Contact Formulas'!A600,"OK",NA()))</f>
        <v>#N/A</v>
      </c>
      <c r="T600" s="53" t="e">
        <f>IF(AND(NOT(ISBLANK('Captura de datos de CONTACTO'!T600)),ISNA(VLOOKUP('Captura de datos de CONTACTO'!T600,'DO NOT USE_School Picklist'!$I$3:$I$5,1,FALSE))),"Please select a value from the drop-down menu",IF('DO NOT USE_Contact Formulas'!A600,"OK",NA()))</f>
        <v>#N/A</v>
      </c>
      <c r="U600" s="40" t="e">
        <f>IF(AND(NOT(ISBLANK('Captura de datos de CONTACTO'!U600)),ISNA(VLOOKUP('Captura de datos de CONTACTO'!U600,'DO NOT USE_School Picklist'!$E$3:$E$10,1,FALSE))),"Please select a value from the drop-down menu",IF('DO NOT USE_Contact Formulas'!A600,"OK",NA()))</f>
        <v>#N/A</v>
      </c>
      <c r="V600" s="53" t="e">
        <f>IF(AND(NOT(ISBLANK('Captura de datos de CONTACTO'!V600)),ISNA(VLOOKUP('Captura de datos de CONTACTO'!V600,'DO NOT USE_School Picklist'!$W$3:$W$9,1,FALSE))),"Please select a value from the drop-down menu",IF('DO NOT USE_Contact Formulas'!A600,"OK",NA()))</f>
        <v>#N/A</v>
      </c>
      <c r="W600" s="53" t="e">
        <f>IF(AND(NOT(ISBLANK('Captura de datos de CONTACTO'!W600)),ISNA(VLOOKUP('Captura de datos de CONTACTO'!W600,'DO NOT USE_School Picklist'!$W$3:$W$9,1,FALSE))),"Please select a value from the drop-down menu",IF('DO NOT USE_Case Formulas'!A600,"OK",NA()))</f>
        <v>#N/A</v>
      </c>
      <c r="X600" s="40" t="e">
        <f>IF(AND(NOT(ISBLANK('Captura de datos de CONTACTO'!X600)),ISNA(VLOOKUP('Captura de datos de CONTACTO'!X600,'DO NOT USE_School Picklist'!$F$3:$F$16,1,FALSE))),"Please select a value from the drop-down menu",IF('DO NOT USE_Contact Formulas'!A600,"OK",NA()))</f>
        <v>#N/A</v>
      </c>
      <c r="Y600" s="40" t="e">
        <f>IF(LEN('Captura de datos de CONTACTO'!Y600)&gt;100,"Classroom(s) must be less than 100 characters",IF('DO NOT USE_Contact Formulas'!A600,"OK",NA()))</f>
        <v>#N/A</v>
      </c>
      <c r="Z600" s="40" t="e">
        <f>IF(AND(NOT(ISBLANK('Captura de datos de CONTACTO'!Z600)),ISNA(VLOOKUP('Captura de datos de CONTACTO'!Z600,'DO NOT USE_School Picklist'!$K$3:$K$6,1,FALSE))),"Please select a value from the drop-down menu",IF('DO NOT USE_Contact Formulas'!A600,"OK",NA()))</f>
        <v>#N/A</v>
      </c>
      <c r="AA600" s="40" t="e">
        <f>IF(AND(NOT(ISBLANK('Captura de datos de CONTACTO'!AA600)),ISNA(VLOOKUP('Captura de datos de CONTACTO'!AA600,'DO NOT USE_School Picklist'!$D$3:$D$5,1,FALSE))),"Please select a value from the drop-down menu",IF('DO NOT USE_Contact Formulas'!A600,"OK",NA()))</f>
        <v>#N/A</v>
      </c>
      <c r="AB600" s="40"/>
      <c r="AC600" s="40" t="e">
        <f>IF(AND(NOT(ISBLANK('Captura de datos de CONTACTO'!AC600)),ISNA(VLOOKUP('Captura de datos de CONTACTO'!AC600,'DO NOT USE_School Picklist'!$G$3:$G$5,1,FALSE))),"Please select a value from the drop-down menu",IF('DO NOT USE_Contact Formulas'!A600,"OK",NA()))</f>
        <v>#N/A</v>
      </c>
      <c r="AD600" s="40"/>
      <c r="AE600" s="40" t="e">
        <f>IF(AND(NOT(ISBLANK('Captura de datos de CONTACTO'!AE600)),ISNA(VLOOKUP('Captura de datos de CONTACTO'!AE600,'DO NOT USE_School Picklist'!$H$3:$H$4,1,FALSE))),"Please select a value from the drop-down menu",IF('DO NOT USE_Contact Formulas'!A600,"OK",NA()))</f>
        <v>#N/A</v>
      </c>
      <c r="AF600" s="40" t="e">
        <f ca="1">IF('Captura de datos de CONTACTO'!AF600&gt;'DO NOT USE_School Picklist'!$C$3,"Test Date cannot be a future date",IF('DO NOT USE_Contact Formulas'!A600,"OK",NA()))</f>
        <v>#N/A</v>
      </c>
      <c r="AG600" s="53" t="e">
        <f>IF(AND('DO NOT USE_Contact Formulas'!A600,ISBLANK('Captura de datos de CONTACTO'!AB600)),"Lab Result Test Result is required",IF(AND(NOT(ISBLANK('Captura de datos de CONTACTO'!AB600)),ISNA(VLOOKUP('Captura de datos de CONTACTO'!AB600,'DO NOT USE_School Picklist'!$Q$3:$Q$8,1,FALSE))),"Please select a value from the drop-down menu",IF('DO NOT USE_Contact Formulas'!A600,"OK",NA())))</f>
        <v>#N/A</v>
      </c>
    </row>
    <row r="601" spans="1:33" x14ac:dyDescent="0.3">
      <c r="A601" s="39" t="e">
        <f>IF('DO NOT USE_Contact Formulas'!A601,IF('DO NOT USE_Contact Formulas'!B601,"Not all required fields are completed","OK"),NA())</f>
        <v>#N/A</v>
      </c>
      <c r="B601" s="40" t="e">
        <f>IF(AND('DO NOT USE_Contact Formulas'!A601,ISBLANK('Captura de datos de CONTACTO'!B601)),"First Name is required",IF(NOT(ISBLANK('Captura de datos de CONTACTO'!B601)),"OK",NA()))</f>
        <v>#N/A</v>
      </c>
      <c r="C601" s="40" t="e">
        <f>IF(AND('DO NOT USE_Contact Formulas'!A601,ISBLANK('Captura de datos de CONTACTO'!C601)),"Last Name is required",IF(NOT(ISBLANK('Captura de datos de CONTACTO'!C601)),"OK",NA()))</f>
        <v>#N/A</v>
      </c>
      <c r="D601" s="40" t="e">
        <f>IF(AND('DO NOT USE_Contact Formulas'!A601,ISBLANK('Captura de datos de CONTACTO'!D601)),"Birthdate is required",IF(NOT(ISBLANK('Captura de datos de CONTACTO'!D601)),"OK",NA()))</f>
        <v>#N/A</v>
      </c>
      <c r="E601" s="40" t="e">
        <f>IF(AND('DO NOT USE_Contact Formulas'!A601,ISBLANK('Captura de datos de CONTACTO'!E601)),"Mobile Phone is required",IF(NOT(ISBLANK('Captura de datos de CONTACTO'!E601)),IF(AND(ISNUMBER(VALUE('Captura de datos de CONTACTO'!E601)),LEFT('Captura de datos de CONTACTO'!E601,1)&lt;&gt;"1",LEN('Captura de datos de CONTACTO'!E601)=10),"OK","Phone number must be valid format"),NA()))</f>
        <v>#N/A</v>
      </c>
      <c r="F601" s="40" t="e">
        <f>IF(LEN('Captura de datos de CONTACTO'!F601)&gt;255,"Home Street Address must be less than 255 characters",IF('DO NOT USE_Contact Formulas'!A601,"OK",NA()))</f>
        <v>#N/A</v>
      </c>
      <c r="G601" s="40" t="e">
        <f>IF(LEN('Captura de datos de CONTACTO'!G601)&gt;40,"City must be less than 40 characters",IF('DO NOT USE_Contact Formulas'!A601,"OK",NA()))</f>
        <v>#N/A</v>
      </c>
      <c r="H601" s="40" t="e">
        <f>IF(AND(NOT(ISBLANK('Captura de datos de CONTACTO'!H601)),ISNA(VLOOKUP('Captura de datos de CONTACTO'!H601,'DO NOT USE_School Picklist'!$P$3:$P$52,1,FALSE))),"Please select a value from the drop-down menu",IF('DO NOT USE_Contact Formulas'!A601,"OK",NA()))</f>
        <v>#N/A</v>
      </c>
      <c r="I601" s="40" t="e">
        <f>IF(AND('DO NOT USE_Contact Formulas'!A601,ISBLANK('Captura de datos de CONTACTO'!I601)),"Zip is required",IF(ISBLANK('Captura de datos de CONTACTO'!I601),NA(),"OK"))</f>
        <v>#N/A</v>
      </c>
      <c r="J601" s="40" t="e">
        <f>IF(AND('DO NOT USE_Contact Formulas'!A601,ISBLANK('Captura de datos de CONTACTO'!J601)),"Student or Staff? is required",IF(ISBLANK('Captura de datos de CONTACTO'!J601),NA(),IF(ISNA(VLOOKUP('Captura de datos de CONTACTO'!J601,'DO NOT USE_School Picklist'!$B$3:$B$6,1,FALSE)),"Please select a value from the drop-down menu","OK")))</f>
        <v>#N/A</v>
      </c>
      <c r="K601" s="40" t="e">
        <f>IF(AND('Captura de datos de CONTACTO'!J601='DO NOT USE_School Picklist'!$B$4,ISBLANK('Captura de datos de CONTACTO'!K601)),"Occupation/Job Title is required if Student or Staff? is Yes, staff/faculty or volunteer",IF('DO NOT USE_Contact Formulas'!A601,"OK",NA()))</f>
        <v>#N/A</v>
      </c>
      <c r="L601" s="40" t="e">
        <f ca="1">IF('Captura de datos de CONTACTO'!L601&gt;'DO NOT USE_School Picklist'!$C$3,"Date last on school campus/facility cannot be a future date",IF('DO NOT USE_Contact Formulas'!A601,IF(ISBLANK('Captura de datos de CONTACTO'!L601),"Date last on school campus/facility is required","OK"),NA()))</f>
        <v>#N/A</v>
      </c>
      <c r="M601" s="41" t="e">
        <f ca="1">IF('Captura de datos de CONTACTO'!M601&gt;'DO NOT USE_School Picklist'!$C$3,"Last Exposure Date cannot be a future date",IF('DO NOT USE_Contact Formulas'!A601,IF(ISBLANK('Captura de datos de CONTACTO'!M601),"Last Exposure Date is required","OK"),NA()))</f>
        <v>#N/A</v>
      </c>
      <c r="N601" s="41" t="e">
        <f>IF(AND('DO NOT USE_Contact Formulas'!A601,ISBLANK('Captura de datos de CONTACTO'!N601)),"Specific Place in the Location is required",IF(ISBLANK('Captura de datos de CONTACTO'!N601),NA(),"OK"))</f>
        <v>#N/A</v>
      </c>
      <c r="O601" s="40" t="e">
        <f>IF(AND(NOT(ISBLANK('Captura de datos de CONTACTO'!O601)),ISNA(VLOOKUP('Captura de datos de CONTACTO'!O601,'DO NOT USE_School Picklist'!$L$3:$L$81,1,FALSE))),"Please select a value from the drop-down menu",IF('DO NOT USE_Contact Formulas'!A601,"OK",NA()))</f>
        <v>#N/A</v>
      </c>
      <c r="P601" s="40" t="e">
        <f>IF(AND(NOT(ISBLANK('Captura de datos de CONTACTO'!P601)),NOT(ISNUMBER(MATCH("*@*.?*",'Captura de datos de CONTACTO'!P601,0)))),"Email must be in a valid format",IF('DO NOT USE_Contact Formulas'!A601,"OK",NA()))</f>
        <v>#N/A</v>
      </c>
      <c r="Q601" s="40" t="e">
        <f>IF(LEN('Captura de datos de CONTACTO'!Q601)&gt;50,"Parent/Guardian Name must be less than 50 characters",IF('DO NOT USE_Contact Formulas'!A601,"OK",NA()))</f>
        <v>#N/A</v>
      </c>
      <c r="R601" s="40" t="e">
        <f>IF(NOT(ISBLANK('Captura de datos de CONTACTO'!R601)),IF(AND(ISNUMBER('Captura de datos de CONTACTO'!R601),LEFT('Captura de datos de CONTACTO'!R601,1)&lt;&gt;"1",LEN('Captura de datos de CONTACTO'!R601)=10),"OK","Phone number must be valid format"),IF('DO NOT USE_Contact Formulas'!A601,"OK",NA()))</f>
        <v>#N/A</v>
      </c>
      <c r="S601" s="40" t="e">
        <f>IF(AND(NOT(ISBLANK('Captura de datos de CONTACTO'!S601)),ISNA(VLOOKUP('Captura de datos de CONTACTO'!S601,'DO NOT USE_School Picklist'!$N$3:$N$63,1,FALSE))),"Please select a value from the drop-down menu",IF('DO NOT USE_Contact Formulas'!A601,"OK",NA()))</f>
        <v>#N/A</v>
      </c>
      <c r="T601" s="53" t="e">
        <f>IF(AND(NOT(ISBLANK('Captura de datos de CONTACTO'!T601)),ISNA(VLOOKUP('Captura de datos de CONTACTO'!T601,'DO NOT USE_School Picklist'!$I$3:$I$5,1,FALSE))),"Please select a value from the drop-down menu",IF('DO NOT USE_Contact Formulas'!A601,"OK",NA()))</f>
        <v>#N/A</v>
      </c>
      <c r="U601" s="40" t="e">
        <f>IF(AND(NOT(ISBLANK('Captura de datos de CONTACTO'!U601)),ISNA(VLOOKUP('Captura de datos de CONTACTO'!U601,'DO NOT USE_School Picklist'!$E$3:$E$10,1,FALSE))),"Please select a value from the drop-down menu",IF('DO NOT USE_Contact Formulas'!A601,"OK",NA()))</f>
        <v>#N/A</v>
      </c>
      <c r="V601" s="53" t="e">
        <f>IF(AND(NOT(ISBLANK('Captura de datos de CONTACTO'!V601)),ISNA(VLOOKUP('Captura de datos de CONTACTO'!V601,'DO NOT USE_School Picklist'!$W$3:$W$9,1,FALSE))),"Please select a value from the drop-down menu",IF('DO NOT USE_Contact Formulas'!A601,"OK",NA()))</f>
        <v>#N/A</v>
      </c>
      <c r="W601" s="53" t="e">
        <f>IF(AND(NOT(ISBLANK('Captura de datos de CONTACTO'!W601)),ISNA(VLOOKUP('Captura de datos de CONTACTO'!W601,'DO NOT USE_School Picklist'!$W$3:$W$9,1,FALSE))),"Please select a value from the drop-down menu",IF('DO NOT USE_Case Formulas'!A601,"OK",NA()))</f>
        <v>#N/A</v>
      </c>
      <c r="X601" s="40" t="e">
        <f>IF(AND(NOT(ISBLANK('Captura de datos de CONTACTO'!X601)),ISNA(VLOOKUP('Captura de datos de CONTACTO'!X601,'DO NOT USE_School Picklist'!$F$3:$F$16,1,FALSE))),"Please select a value from the drop-down menu",IF('DO NOT USE_Contact Formulas'!A601,"OK",NA()))</f>
        <v>#N/A</v>
      </c>
      <c r="Y601" s="40" t="e">
        <f>IF(LEN('Captura de datos de CONTACTO'!Y601)&gt;100,"Classroom(s) must be less than 100 characters",IF('DO NOT USE_Contact Formulas'!A601,"OK",NA()))</f>
        <v>#N/A</v>
      </c>
      <c r="Z601" s="40" t="e">
        <f>IF(AND(NOT(ISBLANK('Captura de datos de CONTACTO'!Z601)),ISNA(VLOOKUP('Captura de datos de CONTACTO'!Z601,'DO NOT USE_School Picklist'!$K$3:$K$6,1,FALSE))),"Please select a value from the drop-down menu",IF('DO NOT USE_Contact Formulas'!A601,"OK",NA()))</f>
        <v>#N/A</v>
      </c>
      <c r="AA601" s="40" t="e">
        <f>IF(AND(NOT(ISBLANK('Captura de datos de CONTACTO'!AA601)),ISNA(VLOOKUP('Captura de datos de CONTACTO'!AA601,'DO NOT USE_School Picklist'!$D$3:$D$5,1,FALSE))),"Please select a value from the drop-down menu",IF('DO NOT USE_Contact Formulas'!A601,"OK",NA()))</f>
        <v>#N/A</v>
      </c>
      <c r="AB601" s="40"/>
      <c r="AC601" s="40" t="e">
        <f>IF(AND(NOT(ISBLANK('Captura de datos de CONTACTO'!AC601)),ISNA(VLOOKUP('Captura de datos de CONTACTO'!AC601,'DO NOT USE_School Picklist'!$G$3:$G$5,1,FALSE))),"Please select a value from the drop-down menu",IF('DO NOT USE_Contact Formulas'!A601,"OK",NA()))</f>
        <v>#N/A</v>
      </c>
      <c r="AD601" s="40"/>
      <c r="AE601" s="40" t="e">
        <f>IF(AND(NOT(ISBLANK('Captura de datos de CONTACTO'!AE601)),ISNA(VLOOKUP('Captura de datos de CONTACTO'!AE601,'DO NOT USE_School Picklist'!$H$3:$H$4,1,FALSE))),"Please select a value from the drop-down menu",IF('DO NOT USE_Contact Formulas'!A601,"OK",NA()))</f>
        <v>#N/A</v>
      </c>
      <c r="AF601" s="40" t="e">
        <f ca="1">IF('Captura de datos de CONTACTO'!AF601&gt;'DO NOT USE_School Picklist'!$C$3,"Test Date cannot be a future date",IF('DO NOT USE_Contact Formulas'!A601,"OK",NA()))</f>
        <v>#N/A</v>
      </c>
      <c r="AG601" s="53" t="e">
        <f>IF(AND('DO NOT USE_Contact Formulas'!A601,ISBLANK('Captura de datos de CONTACTO'!AB601)),"Lab Result Test Result is required",IF(AND(NOT(ISBLANK('Captura de datos de CONTACTO'!AB601)),ISNA(VLOOKUP('Captura de datos de CONTACTO'!AB601,'DO NOT USE_School Picklist'!$Q$3:$Q$8,1,FALSE))),"Please select a value from the drop-down menu",IF('DO NOT USE_Contact Formulas'!A601,"OK",NA())))</f>
        <v>#N/A</v>
      </c>
    </row>
    <row r="602" spans="1:33" x14ac:dyDescent="0.3">
      <c r="A602" s="39" t="e">
        <f>IF('DO NOT USE_Contact Formulas'!A602,IF('DO NOT USE_Contact Formulas'!B602,"Not all required fields are completed","OK"),NA())</f>
        <v>#N/A</v>
      </c>
      <c r="B602" s="40" t="e">
        <f>IF(AND('DO NOT USE_Contact Formulas'!A602,ISBLANK('Captura de datos de CONTACTO'!B602)),"First Name is required",IF(NOT(ISBLANK('Captura de datos de CONTACTO'!B602)),"OK",NA()))</f>
        <v>#N/A</v>
      </c>
      <c r="C602" s="40" t="e">
        <f>IF(AND('DO NOT USE_Contact Formulas'!A602,ISBLANK('Captura de datos de CONTACTO'!C602)),"Last Name is required",IF(NOT(ISBLANK('Captura de datos de CONTACTO'!C602)),"OK",NA()))</f>
        <v>#N/A</v>
      </c>
      <c r="D602" s="40" t="e">
        <f>IF(AND('DO NOT USE_Contact Formulas'!A602,ISBLANK('Captura de datos de CONTACTO'!D602)),"Birthdate is required",IF(NOT(ISBLANK('Captura de datos de CONTACTO'!D602)),"OK",NA()))</f>
        <v>#N/A</v>
      </c>
      <c r="E602" s="40" t="e">
        <f>IF(AND('DO NOT USE_Contact Formulas'!A602,ISBLANK('Captura de datos de CONTACTO'!E602)),"Mobile Phone is required",IF(NOT(ISBLANK('Captura de datos de CONTACTO'!E602)),IF(AND(ISNUMBER(VALUE('Captura de datos de CONTACTO'!E602)),LEFT('Captura de datos de CONTACTO'!E602,1)&lt;&gt;"1",LEN('Captura de datos de CONTACTO'!E602)=10),"OK","Phone number must be valid format"),NA()))</f>
        <v>#N/A</v>
      </c>
      <c r="F602" s="40" t="e">
        <f>IF(LEN('Captura de datos de CONTACTO'!F602)&gt;255,"Home Street Address must be less than 255 characters",IF('DO NOT USE_Contact Formulas'!A602,"OK",NA()))</f>
        <v>#N/A</v>
      </c>
      <c r="G602" s="40" t="e">
        <f>IF(LEN('Captura de datos de CONTACTO'!G602)&gt;40,"City must be less than 40 characters",IF('DO NOT USE_Contact Formulas'!A602,"OK",NA()))</f>
        <v>#N/A</v>
      </c>
      <c r="H602" s="40" t="e">
        <f>IF(AND(NOT(ISBLANK('Captura de datos de CONTACTO'!H602)),ISNA(VLOOKUP('Captura de datos de CONTACTO'!H602,'DO NOT USE_School Picklist'!$P$3:$P$52,1,FALSE))),"Please select a value from the drop-down menu",IF('DO NOT USE_Contact Formulas'!A602,"OK",NA()))</f>
        <v>#N/A</v>
      </c>
      <c r="I602" s="40" t="e">
        <f>IF(AND('DO NOT USE_Contact Formulas'!A602,ISBLANK('Captura de datos de CONTACTO'!I602)),"Zip is required",IF(ISBLANK('Captura de datos de CONTACTO'!I602),NA(),"OK"))</f>
        <v>#N/A</v>
      </c>
      <c r="J602" s="40" t="e">
        <f>IF(AND('DO NOT USE_Contact Formulas'!A602,ISBLANK('Captura de datos de CONTACTO'!J602)),"Student or Staff? is required",IF(ISBLANK('Captura de datos de CONTACTO'!J602),NA(),IF(ISNA(VLOOKUP('Captura de datos de CONTACTO'!J602,'DO NOT USE_School Picklist'!$B$3:$B$6,1,FALSE)),"Please select a value from the drop-down menu","OK")))</f>
        <v>#N/A</v>
      </c>
      <c r="K602" s="40" t="e">
        <f>IF(AND('Captura de datos de CONTACTO'!J602='DO NOT USE_School Picklist'!$B$4,ISBLANK('Captura de datos de CONTACTO'!K602)),"Occupation/Job Title is required if Student or Staff? is Yes, staff/faculty or volunteer",IF('DO NOT USE_Contact Formulas'!A602,"OK",NA()))</f>
        <v>#N/A</v>
      </c>
      <c r="L602" s="40" t="e">
        <f ca="1">IF('Captura de datos de CONTACTO'!L602&gt;'DO NOT USE_School Picklist'!$C$3,"Date last on school campus/facility cannot be a future date",IF('DO NOT USE_Contact Formulas'!A602,IF(ISBLANK('Captura de datos de CONTACTO'!L602),"Date last on school campus/facility is required","OK"),NA()))</f>
        <v>#N/A</v>
      </c>
      <c r="M602" s="41" t="e">
        <f ca="1">IF('Captura de datos de CONTACTO'!M602&gt;'DO NOT USE_School Picklist'!$C$3,"Last Exposure Date cannot be a future date",IF('DO NOT USE_Contact Formulas'!A602,IF(ISBLANK('Captura de datos de CONTACTO'!M602),"Last Exposure Date is required","OK"),NA()))</f>
        <v>#N/A</v>
      </c>
      <c r="N602" s="41" t="e">
        <f>IF(AND('DO NOT USE_Contact Formulas'!A602,ISBLANK('Captura de datos de CONTACTO'!N602)),"Specific Place in the Location is required",IF(ISBLANK('Captura de datos de CONTACTO'!N602),NA(),"OK"))</f>
        <v>#N/A</v>
      </c>
      <c r="O602" s="40" t="e">
        <f>IF(AND(NOT(ISBLANK('Captura de datos de CONTACTO'!O602)),ISNA(VLOOKUP('Captura de datos de CONTACTO'!O602,'DO NOT USE_School Picklist'!$L$3:$L$81,1,FALSE))),"Please select a value from the drop-down menu",IF('DO NOT USE_Contact Formulas'!A602,"OK",NA()))</f>
        <v>#N/A</v>
      </c>
      <c r="P602" s="40" t="e">
        <f>IF(AND(NOT(ISBLANK('Captura de datos de CONTACTO'!P602)),NOT(ISNUMBER(MATCH("*@*.?*",'Captura de datos de CONTACTO'!P602,0)))),"Email must be in a valid format",IF('DO NOT USE_Contact Formulas'!A602,"OK",NA()))</f>
        <v>#N/A</v>
      </c>
      <c r="Q602" s="40" t="e">
        <f>IF(LEN('Captura de datos de CONTACTO'!Q602)&gt;50,"Parent/Guardian Name must be less than 50 characters",IF('DO NOT USE_Contact Formulas'!A602,"OK",NA()))</f>
        <v>#N/A</v>
      </c>
      <c r="R602" s="40" t="e">
        <f>IF(NOT(ISBLANK('Captura de datos de CONTACTO'!R602)),IF(AND(ISNUMBER('Captura de datos de CONTACTO'!R602),LEFT('Captura de datos de CONTACTO'!R602,1)&lt;&gt;"1",LEN('Captura de datos de CONTACTO'!R602)=10),"OK","Phone number must be valid format"),IF('DO NOT USE_Contact Formulas'!A602,"OK",NA()))</f>
        <v>#N/A</v>
      </c>
      <c r="S602" s="40" t="e">
        <f>IF(AND(NOT(ISBLANK('Captura de datos de CONTACTO'!S602)),ISNA(VLOOKUP('Captura de datos de CONTACTO'!S602,'DO NOT USE_School Picklist'!$N$3:$N$63,1,FALSE))),"Please select a value from the drop-down menu",IF('DO NOT USE_Contact Formulas'!A602,"OK",NA()))</f>
        <v>#N/A</v>
      </c>
      <c r="T602" s="53" t="e">
        <f>IF(AND(NOT(ISBLANK('Captura de datos de CONTACTO'!T602)),ISNA(VLOOKUP('Captura de datos de CONTACTO'!T602,'DO NOT USE_School Picklist'!$I$3:$I$5,1,FALSE))),"Please select a value from the drop-down menu",IF('DO NOT USE_Contact Formulas'!A602,"OK",NA()))</f>
        <v>#N/A</v>
      </c>
      <c r="U602" s="40" t="e">
        <f>IF(AND(NOT(ISBLANK('Captura de datos de CONTACTO'!U602)),ISNA(VLOOKUP('Captura de datos de CONTACTO'!U602,'DO NOT USE_School Picklist'!$E$3:$E$10,1,FALSE))),"Please select a value from the drop-down menu",IF('DO NOT USE_Contact Formulas'!A602,"OK",NA()))</f>
        <v>#N/A</v>
      </c>
      <c r="V602" s="53" t="e">
        <f>IF(AND(NOT(ISBLANK('Captura de datos de CONTACTO'!V602)),ISNA(VLOOKUP('Captura de datos de CONTACTO'!V602,'DO NOT USE_School Picklist'!$W$3:$W$9,1,FALSE))),"Please select a value from the drop-down menu",IF('DO NOT USE_Contact Formulas'!A602,"OK",NA()))</f>
        <v>#N/A</v>
      </c>
      <c r="W602" s="53" t="e">
        <f>IF(AND(NOT(ISBLANK('Captura de datos de CONTACTO'!W602)),ISNA(VLOOKUP('Captura de datos de CONTACTO'!W602,'DO NOT USE_School Picklist'!$W$3:$W$9,1,FALSE))),"Please select a value from the drop-down menu",IF('DO NOT USE_Case Formulas'!A602,"OK",NA()))</f>
        <v>#N/A</v>
      </c>
      <c r="X602" s="40" t="e">
        <f>IF(AND(NOT(ISBLANK('Captura de datos de CONTACTO'!X602)),ISNA(VLOOKUP('Captura de datos de CONTACTO'!X602,'DO NOT USE_School Picklist'!$F$3:$F$16,1,FALSE))),"Please select a value from the drop-down menu",IF('DO NOT USE_Contact Formulas'!A602,"OK",NA()))</f>
        <v>#N/A</v>
      </c>
      <c r="Y602" s="40" t="e">
        <f>IF(LEN('Captura de datos de CONTACTO'!Y602)&gt;100,"Classroom(s) must be less than 100 characters",IF('DO NOT USE_Contact Formulas'!A602,"OK",NA()))</f>
        <v>#N/A</v>
      </c>
      <c r="Z602" s="40" t="e">
        <f>IF(AND(NOT(ISBLANK('Captura de datos de CONTACTO'!Z602)),ISNA(VLOOKUP('Captura de datos de CONTACTO'!Z602,'DO NOT USE_School Picklist'!$K$3:$K$6,1,FALSE))),"Please select a value from the drop-down menu",IF('DO NOT USE_Contact Formulas'!A602,"OK",NA()))</f>
        <v>#N/A</v>
      </c>
      <c r="AA602" s="40" t="e">
        <f>IF(AND(NOT(ISBLANK('Captura de datos de CONTACTO'!AA602)),ISNA(VLOOKUP('Captura de datos de CONTACTO'!AA602,'DO NOT USE_School Picklist'!$D$3:$D$5,1,FALSE))),"Please select a value from the drop-down menu",IF('DO NOT USE_Contact Formulas'!A602,"OK",NA()))</f>
        <v>#N/A</v>
      </c>
      <c r="AB602" s="40"/>
      <c r="AC602" s="40" t="e">
        <f>IF(AND(NOT(ISBLANK('Captura de datos de CONTACTO'!AC602)),ISNA(VLOOKUP('Captura de datos de CONTACTO'!AC602,'DO NOT USE_School Picklist'!$G$3:$G$5,1,FALSE))),"Please select a value from the drop-down menu",IF('DO NOT USE_Contact Formulas'!A602,"OK",NA()))</f>
        <v>#N/A</v>
      </c>
      <c r="AD602" s="40"/>
      <c r="AE602" s="40" t="e">
        <f>IF(AND(NOT(ISBLANK('Captura de datos de CONTACTO'!AE602)),ISNA(VLOOKUP('Captura de datos de CONTACTO'!AE602,'DO NOT USE_School Picklist'!$H$3:$H$4,1,FALSE))),"Please select a value from the drop-down menu",IF('DO NOT USE_Contact Formulas'!A602,"OK",NA()))</f>
        <v>#N/A</v>
      </c>
      <c r="AF602" s="40" t="e">
        <f ca="1">IF('Captura de datos de CONTACTO'!AF602&gt;'DO NOT USE_School Picklist'!$C$3,"Test Date cannot be a future date",IF('DO NOT USE_Contact Formulas'!A602,"OK",NA()))</f>
        <v>#N/A</v>
      </c>
      <c r="AG602" s="53" t="e">
        <f>IF(AND('DO NOT USE_Contact Formulas'!A602,ISBLANK('Captura de datos de CONTACTO'!AB602)),"Lab Result Test Result is required",IF(AND(NOT(ISBLANK('Captura de datos de CONTACTO'!AB602)),ISNA(VLOOKUP('Captura de datos de CONTACTO'!AB602,'DO NOT USE_School Picklist'!$Q$3:$Q$8,1,FALSE))),"Please select a value from the drop-down menu",IF('DO NOT USE_Contact Formulas'!A602,"OK",NA())))</f>
        <v>#N/A</v>
      </c>
    </row>
    <row r="603" spans="1:33" x14ac:dyDescent="0.3">
      <c r="A603" s="39" t="e">
        <f>IF('DO NOT USE_Contact Formulas'!A603,IF('DO NOT USE_Contact Formulas'!B603,"Not all required fields are completed","OK"),NA())</f>
        <v>#N/A</v>
      </c>
      <c r="B603" s="40" t="e">
        <f>IF(AND('DO NOT USE_Contact Formulas'!A603,ISBLANK('Captura de datos de CONTACTO'!B603)),"First Name is required",IF(NOT(ISBLANK('Captura de datos de CONTACTO'!B603)),"OK",NA()))</f>
        <v>#N/A</v>
      </c>
      <c r="C603" s="40" t="e">
        <f>IF(AND('DO NOT USE_Contact Formulas'!A603,ISBLANK('Captura de datos de CONTACTO'!C603)),"Last Name is required",IF(NOT(ISBLANK('Captura de datos de CONTACTO'!C603)),"OK",NA()))</f>
        <v>#N/A</v>
      </c>
      <c r="D603" s="40" t="e">
        <f>IF(AND('DO NOT USE_Contact Formulas'!A603,ISBLANK('Captura de datos de CONTACTO'!D603)),"Birthdate is required",IF(NOT(ISBLANK('Captura de datos de CONTACTO'!D603)),"OK",NA()))</f>
        <v>#N/A</v>
      </c>
      <c r="E603" s="40" t="e">
        <f>IF(AND('DO NOT USE_Contact Formulas'!A603,ISBLANK('Captura de datos de CONTACTO'!E603)),"Mobile Phone is required",IF(NOT(ISBLANK('Captura de datos de CONTACTO'!E603)),IF(AND(ISNUMBER(VALUE('Captura de datos de CONTACTO'!E603)),LEFT('Captura de datos de CONTACTO'!E603,1)&lt;&gt;"1",LEN('Captura de datos de CONTACTO'!E603)=10),"OK","Phone number must be valid format"),NA()))</f>
        <v>#N/A</v>
      </c>
      <c r="F603" s="40" t="e">
        <f>IF(LEN('Captura de datos de CONTACTO'!F603)&gt;255,"Home Street Address must be less than 255 characters",IF('DO NOT USE_Contact Formulas'!A603,"OK",NA()))</f>
        <v>#N/A</v>
      </c>
      <c r="G603" s="40" t="e">
        <f>IF(LEN('Captura de datos de CONTACTO'!G603)&gt;40,"City must be less than 40 characters",IF('DO NOT USE_Contact Formulas'!A603,"OK",NA()))</f>
        <v>#N/A</v>
      </c>
      <c r="H603" s="40" t="e">
        <f>IF(AND(NOT(ISBLANK('Captura de datos de CONTACTO'!H603)),ISNA(VLOOKUP('Captura de datos de CONTACTO'!H603,'DO NOT USE_School Picklist'!$P$3:$P$52,1,FALSE))),"Please select a value from the drop-down menu",IF('DO NOT USE_Contact Formulas'!A603,"OK",NA()))</f>
        <v>#N/A</v>
      </c>
      <c r="I603" s="40" t="e">
        <f>IF(AND('DO NOT USE_Contact Formulas'!A603,ISBLANK('Captura de datos de CONTACTO'!I603)),"Zip is required",IF(ISBLANK('Captura de datos de CONTACTO'!I603),NA(),"OK"))</f>
        <v>#N/A</v>
      </c>
      <c r="J603" s="40" t="e">
        <f>IF(AND('DO NOT USE_Contact Formulas'!A603,ISBLANK('Captura de datos de CONTACTO'!J603)),"Student or Staff? is required",IF(ISBLANK('Captura de datos de CONTACTO'!J603),NA(),IF(ISNA(VLOOKUP('Captura de datos de CONTACTO'!J603,'DO NOT USE_School Picklist'!$B$3:$B$6,1,FALSE)),"Please select a value from the drop-down menu","OK")))</f>
        <v>#N/A</v>
      </c>
      <c r="K603" s="40" t="e">
        <f>IF(AND('Captura de datos de CONTACTO'!J603='DO NOT USE_School Picklist'!$B$4,ISBLANK('Captura de datos de CONTACTO'!K603)),"Occupation/Job Title is required if Student or Staff? is Yes, staff/faculty or volunteer",IF('DO NOT USE_Contact Formulas'!A603,"OK",NA()))</f>
        <v>#N/A</v>
      </c>
      <c r="L603" s="40" t="e">
        <f ca="1">IF('Captura de datos de CONTACTO'!L603&gt;'DO NOT USE_School Picklist'!$C$3,"Date last on school campus/facility cannot be a future date",IF('DO NOT USE_Contact Formulas'!A603,IF(ISBLANK('Captura de datos de CONTACTO'!L603),"Date last on school campus/facility is required","OK"),NA()))</f>
        <v>#N/A</v>
      </c>
      <c r="M603" s="41" t="e">
        <f ca="1">IF('Captura de datos de CONTACTO'!M603&gt;'DO NOT USE_School Picklist'!$C$3,"Last Exposure Date cannot be a future date",IF('DO NOT USE_Contact Formulas'!A603,IF(ISBLANK('Captura de datos de CONTACTO'!M603),"Last Exposure Date is required","OK"),NA()))</f>
        <v>#N/A</v>
      </c>
      <c r="N603" s="41" t="e">
        <f>IF(AND('DO NOT USE_Contact Formulas'!A603,ISBLANK('Captura de datos de CONTACTO'!N603)),"Specific Place in the Location is required",IF(ISBLANK('Captura de datos de CONTACTO'!N603),NA(),"OK"))</f>
        <v>#N/A</v>
      </c>
      <c r="O603" s="40" t="e">
        <f>IF(AND(NOT(ISBLANK('Captura de datos de CONTACTO'!O603)),ISNA(VLOOKUP('Captura de datos de CONTACTO'!O603,'DO NOT USE_School Picklist'!$L$3:$L$81,1,FALSE))),"Please select a value from the drop-down menu",IF('DO NOT USE_Contact Formulas'!A603,"OK",NA()))</f>
        <v>#N/A</v>
      </c>
      <c r="P603" s="40" t="e">
        <f>IF(AND(NOT(ISBLANK('Captura de datos de CONTACTO'!P603)),NOT(ISNUMBER(MATCH("*@*.?*",'Captura de datos de CONTACTO'!P603,0)))),"Email must be in a valid format",IF('DO NOT USE_Contact Formulas'!A603,"OK",NA()))</f>
        <v>#N/A</v>
      </c>
      <c r="Q603" s="40" t="e">
        <f>IF(LEN('Captura de datos de CONTACTO'!Q603)&gt;50,"Parent/Guardian Name must be less than 50 characters",IF('DO NOT USE_Contact Formulas'!A603,"OK",NA()))</f>
        <v>#N/A</v>
      </c>
      <c r="R603" s="40" t="e">
        <f>IF(NOT(ISBLANK('Captura de datos de CONTACTO'!R603)),IF(AND(ISNUMBER('Captura de datos de CONTACTO'!R603),LEFT('Captura de datos de CONTACTO'!R603,1)&lt;&gt;"1",LEN('Captura de datos de CONTACTO'!R603)=10),"OK","Phone number must be valid format"),IF('DO NOT USE_Contact Formulas'!A603,"OK",NA()))</f>
        <v>#N/A</v>
      </c>
      <c r="S603" s="40" t="e">
        <f>IF(AND(NOT(ISBLANK('Captura de datos de CONTACTO'!S603)),ISNA(VLOOKUP('Captura de datos de CONTACTO'!S603,'DO NOT USE_School Picklist'!$N$3:$N$63,1,FALSE))),"Please select a value from the drop-down menu",IF('DO NOT USE_Contact Formulas'!A603,"OK",NA()))</f>
        <v>#N/A</v>
      </c>
      <c r="T603" s="53" t="e">
        <f>IF(AND(NOT(ISBLANK('Captura de datos de CONTACTO'!T603)),ISNA(VLOOKUP('Captura de datos de CONTACTO'!T603,'DO NOT USE_School Picklist'!$I$3:$I$5,1,FALSE))),"Please select a value from the drop-down menu",IF('DO NOT USE_Contact Formulas'!A603,"OK",NA()))</f>
        <v>#N/A</v>
      </c>
      <c r="U603" s="40" t="e">
        <f>IF(AND(NOT(ISBLANK('Captura de datos de CONTACTO'!U603)),ISNA(VLOOKUP('Captura de datos de CONTACTO'!U603,'DO NOT USE_School Picklist'!$E$3:$E$10,1,FALSE))),"Please select a value from the drop-down menu",IF('DO NOT USE_Contact Formulas'!A603,"OK",NA()))</f>
        <v>#N/A</v>
      </c>
      <c r="V603" s="53" t="e">
        <f>IF(AND(NOT(ISBLANK('Captura de datos de CONTACTO'!V603)),ISNA(VLOOKUP('Captura de datos de CONTACTO'!V603,'DO NOT USE_School Picklist'!$W$3:$W$9,1,FALSE))),"Please select a value from the drop-down menu",IF('DO NOT USE_Contact Formulas'!A603,"OK",NA()))</f>
        <v>#N/A</v>
      </c>
      <c r="W603" s="53" t="e">
        <f>IF(AND(NOT(ISBLANK('Captura de datos de CONTACTO'!W603)),ISNA(VLOOKUP('Captura de datos de CONTACTO'!W603,'DO NOT USE_School Picklist'!$W$3:$W$9,1,FALSE))),"Please select a value from the drop-down menu",IF('DO NOT USE_Case Formulas'!A603,"OK",NA()))</f>
        <v>#N/A</v>
      </c>
      <c r="X603" s="40" t="e">
        <f>IF(AND(NOT(ISBLANK('Captura de datos de CONTACTO'!X603)),ISNA(VLOOKUP('Captura de datos de CONTACTO'!X603,'DO NOT USE_School Picklist'!$F$3:$F$16,1,FALSE))),"Please select a value from the drop-down menu",IF('DO NOT USE_Contact Formulas'!A603,"OK",NA()))</f>
        <v>#N/A</v>
      </c>
      <c r="Y603" s="40" t="e">
        <f>IF(LEN('Captura de datos de CONTACTO'!Y603)&gt;100,"Classroom(s) must be less than 100 characters",IF('DO NOT USE_Contact Formulas'!A603,"OK",NA()))</f>
        <v>#N/A</v>
      </c>
      <c r="Z603" s="40" t="e">
        <f>IF(AND(NOT(ISBLANK('Captura de datos de CONTACTO'!Z603)),ISNA(VLOOKUP('Captura de datos de CONTACTO'!Z603,'DO NOT USE_School Picklist'!$K$3:$K$6,1,FALSE))),"Please select a value from the drop-down menu",IF('DO NOT USE_Contact Formulas'!A603,"OK",NA()))</f>
        <v>#N/A</v>
      </c>
      <c r="AA603" s="40" t="e">
        <f>IF(AND(NOT(ISBLANK('Captura de datos de CONTACTO'!AA603)),ISNA(VLOOKUP('Captura de datos de CONTACTO'!AA603,'DO NOT USE_School Picklist'!$D$3:$D$5,1,FALSE))),"Please select a value from the drop-down menu",IF('DO NOT USE_Contact Formulas'!A603,"OK",NA()))</f>
        <v>#N/A</v>
      </c>
      <c r="AB603" s="40"/>
      <c r="AC603" s="40" t="e">
        <f>IF(AND(NOT(ISBLANK('Captura de datos de CONTACTO'!AC603)),ISNA(VLOOKUP('Captura de datos de CONTACTO'!AC603,'DO NOT USE_School Picklist'!$G$3:$G$5,1,FALSE))),"Please select a value from the drop-down menu",IF('DO NOT USE_Contact Formulas'!A603,"OK",NA()))</f>
        <v>#N/A</v>
      </c>
      <c r="AD603" s="40"/>
      <c r="AE603" s="40" t="e">
        <f>IF(AND(NOT(ISBLANK('Captura de datos de CONTACTO'!AE603)),ISNA(VLOOKUP('Captura de datos de CONTACTO'!AE603,'DO NOT USE_School Picklist'!$H$3:$H$4,1,FALSE))),"Please select a value from the drop-down menu",IF('DO NOT USE_Contact Formulas'!A603,"OK",NA()))</f>
        <v>#N/A</v>
      </c>
      <c r="AF603" s="40" t="e">
        <f ca="1">IF('Captura de datos de CONTACTO'!AF603&gt;'DO NOT USE_School Picklist'!$C$3,"Test Date cannot be a future date",IF('DO NOT USE_Contact Formulas'!A603,"OK",NA()))</f>
        <v>#N/A</v>
      </c>
      <c r="AG603" s="53" t="e">
        <f>IF(AND('DO NOT USE_Contact Formulas'!A603,ISBLANK('Captura de datos de CONTACTO'!AB603)),"Lab Result Test Result is required",IF(AND(NOT(ISBLANK('Captura de datos de CONTACTO'!AB603)),ISNA(VLOOKUP('Captura de datos de CONTACTO'!AB603,'DO NOT USE_School Picklist'!$Q$3:$Q$8,1,FALSE))),"Please select a value from the drop-down menu",IF('DO NOT USE_Contact Formulas'!A603,"OK",NA())))</f>
        <v>#N/A</v>
      </c>
    </row>
    <row r="604" spans="1:33" x14ac:dyDescent="0.3">
      <c r="A604" s="39" t="e">
        <f>IF('DO NOT USE_Contact Formulas'!A604,IF('DO NOT USE_Contact Formulas'!B604,"Not all required fields are completed","OK"),NA())</f>
        <v>#N/A</v>
      </c>
      <c r="B604" s="40" t="e">
        <f>IF(AND('DO NOT USE_Contact Formulas'!A604,ISBLANK('Captura de datos de CONTACTO'!B604)),"First Name is required",IF(NOT(ISBLANK('Captura de datos de CONTACTO'!B604)),"OK",NA()))</f>
        <v>#N/A</v>
      </c>
      <c r="C604" s="40" t="e">
        <f>IF(AND('DO NOT USE_Contact Formulas'!A604,ISBLANK('Captura de datos de CONTACTO'!C604)),"Last Name is required",IF(NOT(ISBLANK('Captura de datos de CONTACTO'!C604)),"OK",NA()))</f>
        <v>#N/A</v>
      </c>
      <c r="D604" s="40" t="e">
        <f>IF(AND('DO NOT USE_Contact Formulas'!A604,ISBLANK('Captura de datos de CONTACTO'!D604)),"Birthdate is required",IF(NOT(ISBLANK('Captura de datos de CONTACTO'!D604)),"OK",NA()))</f>
        <v>#N/A</v>
      </c>
      <c r="E604" s="40" t="e">
        <f>IF(AND('DO NOT USE_Contact Formulas'!A604,ISBLANK('Captura de datos de CONTACTO'!E604)),"Mobile Phone is required",IF(NOT(ISBLANK('Captura de datos de CONTACTO'!E604)),IF(AND(ISNUMBER(VALUE('Captura de datos de CONTACTO'!E604)),LEFT('Captura de datos de CONTACTO'!E604,1)&lt;&gt;"1",LEN('Captura de datos de CONTACTO'!E604)=10),"OK","Phone number must be valid format"),NA()))</f>
        <v>#N/A</v>
      </c>
      <c r="F604" s="40" t="e">
        <f>IF(LEN('Captura de datos de CONTACTO'!F604)&gt;255,"Home Street Address must be less than 255 characters",IF('DO NOT USE_Contact Formulas'!A604,"OK",NA()))</f>
        <v>#N/A</v>
      </c>
      <c r="G604" s="40" t="e">
        <f>IF(LEN('Captura de datos de CONTACTO'!G604)&gt;40,"City must be less than 40 characters",IF('DO NOT USE_Contact Formulas'!A604,"OK",NA()))</f>
        <v>#N/A</v>
      </c>
      <c r="H604" s="40" t="e">
        <f>IF(AND(NOT(ISBLANK('Captura de datos de CONTACTO'!H604)),ISNA(VLOOKUP('Captura de datos de CONTACTO'!H604,'DO NOT USE_School Picklist'!$P$3:$P$52,1,FALSE))),"Please select a value from the drop-down menu",IF('DO NOT USE_Contact Formulas'!A604,"OK",NA()))</f>
        <v>#N/A</v>
      </c>
      <c r="I604" s="40" t="e">
        <f>IF(AND('DO NOT USE_Contact Formulas'!A604,ISBLANK('Captura de datos de CONTACTO'!I604)),"Zip is required",IF(ISBLANK('Captura de datos de CONTACTO'!I604),NA(),"OK"))</f>
        <v>#N/A</v>
      </c>
      <c r="J604" s="40" t="e">
        <f>IF(AND('DO NOT USE_Contact Formulas'!A604,ISBLANK('Captura de datos de CONTACTO'!J604)),"Student or Staff? is required",IF(ISBLANK('Captura de datos de CONTACTO'!J604),NA(),IF(ISNA(VLOOKUP('Captura de datos de CONTACTO'!J604,'DO NOT USE_School Picklist'!$B$3:$B$6,1,FALSE)),"Please select a value from the drop-down menu","OK")))</f>
        <v>#N/A</v>
      </c>
      <c r="K604" s="40" t="e">
        <f>IF(AND('Captura de datos de CONTACTO'!J604='DO NOT USE_School Picklist'!$B$4,ISBLANK('Captura de datos de CONTACTO'!K604)),"Occupation/Job Title is required if Student or Staff? is Yes, staff/faculty or volunteer",IF('DO NOT USE_Contact Formulas'!A604,"OK",NA()))</f>
        <v>#N/A</v>
      </c>
      <c r="L604" s="40" t="e">
        <f ca="1">IF('Captura de datos de CONTACTO'!L604&gt;'DO NOT USE_School Picklist'!$C$3,"Date last on school campus/facility cannot be a future date",IF('DO NOT USE_Contact Formulas'!A604,IF(ISBLANK('Captura de datos de CONTACTO'!L604),"Date last on school campus/facility is required","OK"),NA()))</f>
        <v>#N/A</v>
      </c>
      <c r="M604" s="41" t="e">
        <f ca="1">IF('Captura de datos de CONTACTO'!M604&gt;'DO NOT USE_School Picklist'!$C$3,"Last Exposure Date cannot be a future date",IF('DO NOT USE_Contact Formulas'!A604,IF(ISBLANK('Captura de datos de CONTACTO'!M604),"Last Exposure Date is required","OK"),NA()))</f>
        <v>#N/A</v>
      </c>
      <c r="N604" s="41" t="e">
        <f>IF(AND('DO NOT USE_Contact Formulas'!A604,ISBLANK('Captura de datos de CONTACTO'!N604)),"Specific Place in the Location is required",IF(ISBLANK('Captura de datos de CONTACTO'!N604),NA(),"OK"))</f>
        <v>#N/A</v>
      </c>
      <c r="O604" s="40" t="e">
        <f>IF(AND(NOT(ISBLANK('Captura de datos de CONTACTO'!O604)),ISNA(VLOOKUP('Captura de datos de CONTACTO'!O604,'DO NOT USE_School Picklist'!$L$3:$L$81,1,FALSE))),"Please select a value from the drop-down menu",IF('DO NOT USE_Contact Formulas'!A604,"OK",NA()))</f>
        <v>#N/A</v>
      </c>
      <c r="P604" s="40" t="e">
        <f>IF(AND(NOT(ISBLANK('Captura de datos de CONTACTO'!P604)),NOT(ISNUMBER(MATCH("*@*.?*",'Captura de datos de CONTACTO'!P604,0)))),"Email must be in a valid format",IF('DO NOT USE_Contact Formulas'!A604,"OK",NA()))</f>
        <v>#N/A</v>
      </c>
      <c r="Q604" s="40" t="e">
        <f>IF(LEN('Captura de datos de CONTACTO'!Q604)&gt;50,"Parent/Guardian Name must be less than 50 characters",IF('DO NOT USE_Contact Formulas'!A604,"OK",NA()))</f>
        <v>#N/A</v>
      </c>
      <c r="R604" s="40" t="e">
        <f>IF(NOT(ISBLANK('Captura de datos de CONTACTO'!R604)),IF(AND(ISNUMBER('Captura de datos de CONTACTO'!R604),LEFT('Captura de datos de CONTACTO'!R604,1)&lt;&gt;"1",LEN('Captura de datos de CONTACTO'!R604)=10),"OK","Phone number must be valid format"),IF('DO NOT USE_Contact Formulas'!A604,"OK",NA()))</f>
        <v>#N/A</v>
      </c>
      <c r="S604" s="40" t="e">
        <f>IF(AND(NOT(ISBLANK('Captura de datos de CONTACTO'!S604)),ISNA(VLOOKUP('Captura de datos de CONTACTO'!S604,'DO NOT USE_School Picklist'!$N$3:$N$63,1,FALSE))),"Please select a value from the drop-down menu",IF('DO NOT USE_Contact Formulas'!A604,"OK",NA()))</f>
        <v>#N/A</v>
      </c>
      <c r="T604" s="53" t="e">
        <f>IF(AND(NOT(ISBLANK('Captura de datos de CONTACTO'!T604)),ISNA(VLOOKUP('Captura de datos de CONTACTO'!T604,'DO NOT USE_School Picklist'!$I$3:$I$5,1,FALSE))),"Please select a value from the drop-down menu",IF('DO NOT USE_Contact Formulas'!A604,"OK",NA()))</f>
        <v>#N/A</v>
      </c>
      <c r="U604" s="40" t="e">
        <f>IF(AND(NOT(ISBLANK('Captura de datos de CONTACTO'!U604)),ISNA(VLOOKUP('Captura de datos de CONTACTO'!U604,'DO NOT USE_School Picklist'!$E$3:$E$10,1,FALSE))),"Please select a value from the drop-down menu",IF('DO NOT USE_Contact Formulas'!A604,"OK",NA()))</f>
        <v>#N/A</v>
      </c>
      <c r="V604" s="53" t="e">
        <f>IF(AND(NOT(ISBLANK('Captura de datos de CONTACTO'!V604)),ISNA(VLOOKUP('Captura de datos de CONTACTO'!V604,'DO NOT USE_School Picklist'!$W$3:$W$9,1,FALSE))),"Please select a value from the drop-down menu",IF('DO NOT USE_Contact Formulas'!A604,"OK",NA()))</f>
        <v>#N/A</v>
      </c>
      <c r="W604" s="53" t="e">
        <f>IF(AND(NOT(ISBLANK('Captura de datos de CONTACTO'!W604)),ISNA(VLOOKUP('Captura de datos de CONTACTO'!W604,'DO NOT USE_School Picklist'!$W$3:$W$9,1,FALSE))),"Please select a value from the drop-down menu",IF('DO NOT USE_Case Formulas'!A604,"OK",NA()))</f>
        <v>#N/A</v>
      </c>
      <c r="X604" s="40" t="e">
        <f>IF(AND(NOT(ISBLANK('Captura de datos de CONTACTO'!X604)),ISNA(VLOOKUP('Captura de datos de CONTACTO'!X604,'DO NOT USE_School Picklist'!$F$3:$F$16,1,FALSE))),"Please select a value from the drop-down menu",IF('DO NOT USE_Contact Formulas'!A604,"OK",NA()))</f>
        <v>#N/A</v>
      </c>
      <c r="Y604" s="40" t="e">
        <f>IF(LEN('Captura de datos de CONTACTO'!Y604)&gt;100,"Classroom(s) must be less than 100 characters",IF('DO NOT USE_Contact Formulas'!A604,"OK",NA()))</f>
        <v>#N/A</v>
      </c>
      <c r="Z604" s="40" t="e">
        <f>IF(AND(NOT(ISBLANK('Captura de datos de CONTACTO'!Z604)),ISNA(VLOOKUP('Captura de datos de CONTACTO'!Z604,'DO NOT USE_School Picklist'!$K$3:$K$6,1,FALSE))),"Please select a value from the drop-down menu",IF('DO NOT USE_Contact Formulas'!A604,"OK",NA()))</f>
        <v>#N/A</v>
      </c>
      <c r="AA604" s="40" t="e">
        <f>IF(AND(NOT(ISBLANK('Captura de datos de CONTACTO'!AA604)),ISNA(VLOOKUP('Captura de datos de CONTACTO'!AA604,'DO NOT USE_School Picklist'!$D$3:$D$5,1,FALSE))),"Please select a value from the drop-down menu",IF('DO NOT USE_Contact Formulas'!A604,"OK",NA()))</f>
        <v>#N/A</v>
      </c>
      <c r="AB604" s="40"/>
      <c r="AC604" s="40" t="e">
        <f>IF(AND(NOT(ISBLANK('Captura de datos de CONTACTO'!AC604)),ISNA(VLOOKUP('Captura de datos de CONTACTO'!AC604,'DO NOT USE_School Picklist'!$G$3:$G$5,1,FALSE))),"Please select a value from the drop-down menu",IF('DO NOT USE_Contact Formulas'!A604,"OK",NA()))</f>
        <v>#N/A</v>
      </c>
      <c r="AD604" s="40"/>
      <c r="AE604" s="40" t="e">
        <f>IF(AND(NOT(ISBLANK('Captura de datos de CONTACTO'!AE604)),ISNA(VLOOKUP('Captura de datos de CONTACTO'!AE604,'DO NOT USE_School Picklist'!$H$3:$H$4,1,FALSE))),"Please select a value from the drop-down menu",IF('DO NOT USE_Contact Formulas'!A604,"OK",NA()))</f>
        <v>#N/A</v>
      </c>
      <c r="AF604" s="40" t="e">
        <f ca="1">IF('Captura de datos de CONTACTO'!AF604&gt;'DO NOT USE_School Picklist'!$C$3,"Test Date cannot be a future date",IF('DO NOT USE_Contact Formulas'!A604,"OK",NA()))</f>
        <v>#N/A</v>
      </c>
      <c r="AG604" s="53" t="e">
        <f>IF(AND('DO NOT USE_Contact Formulas'!A604,ISBLANK('Captura de datos de CONTACTO'!AB604)),"Lab Result Test Result is required",IF(AND(NOT(ISBLANK('Captura de datos de CONTACTO'!AB604)),ISNA(VLOOKUP('Captura de datos de CONTACTO'!AB604,'DO NOT USE_School Picklist'!$Q$3:$Q$8,1,FALSE))),"Please select a value from the drop-down menu",IF('DO NOT USE_Contact Formulas'!A604,"OK",NA())))</f>
        <v>#N/A</v>
      </c>
    </row>
    <row r="605" spans="1:33" x14ac:dyDescent="0.3">
      <c r="A605" s="39" t="e">
        <f>IF('DO NOT USE_Contact Formulas'!A605,IF('DO NOT USE_Contact Formulas'!B605,"Not all required fields are completed","OK"),NA())</f>
        <v>#N/A</v>
      </c>
      <c r="B605" s="40" t="e">
        <f>IF(AND('DO NOT USE_Contact Formulas'!A605,ISBLANK('Captura de datos de CONTACTO'!B605)),"First Name is required",IF(NOT(ISBLANK('Captura de datos de CONTACTO'!B605)),"OK",NA()))</f>
        <v>#N/A</v>
      </c>
      <c r="C605" s="40" t="e">
        <f>IF(AND('DO NOT USE_Contact Formulas'!A605,ISBLANK('Captura de datos de CONTACTO'!C605)),"Last Name is required",IF(NOT(ISBLANK('Captura de datos de CONTACTO'!C605)),"OK",NA()))</f>
        <v>#N/A</v>
      </c>
      <c r="D605" s="40" t="e">
        <f>IF(AND('DO NOT USE_Contact Formulas'!A605,ISBLANK('Captura de datos de CONTACTO'!D605)),"Birthdate is required",IF(NOT(ISBLANK('Captura de datos de CONTACTO'!D605)),"OK",NA()))</f>
        <v>#N/A</v>
      </c>
      <c r="E605" s="40" t="e">
        <f>IF(AND('DO NOT USE_Contact Formulas'!A605,ISBLANK('Captura de datos de CONTACTO'!E605)),"Mobile Phone is required",IF(NOT(ISBLANK('Captura de datos de CONTACTO'!E605)),IF(AND(ISNUMBER(VALUE('Captura de datos de CONTACTO'!E605)),LEFT('Captura de datos de CONTACTO'!E605,1)&lt;&gt;"1",LEN('Captura de datos de CONTACTO'!E605)=10),"OK","Phone number must be valid format"),NA()))</f>
        <v>#N/A</v>
      </c>
      <c r="F605" s="40" t="e">
        <f>IF(LEN('Captura de datos de CONTACTO'!F605)&gt;255,"Home Street Address must be less than 255 characters",IF('DO NOT USE_Contact Formulas'!A605,"OK",NA()))</f>
        <v>#N/A</v>
      </c>
      <c r="G605" s="40" t="e">
        <f>IF(LEN('Captura de datos de CONTACTO'!G605)&gt;40,"City must be less than 40 characters",IF('DO NOT USE_Contact Formulas'!A605,"OK",NA()))</f>
        <v>#N/A</v>
      </c>
      <c r="H605" s="40" t="e">
        <f>IF(AND(NOT(ISBLANK('Captura de datos de CONTACTO'!H605)),ISNA(VLOOKUP('Captura de datos de CONTACTO'!H605,'DO NOT USE_School Picklist'!$P$3:$P$52,1,FALSE))),"Please select a value from the drop-down menu",IF('DO NOT USE_Contact Formulas'!A605,"OK",NA()))</f>
        <v>#N/A</v>
      </c>
      <c r="I605" s="40" t="e">
        <f>IF(AND('DO NOT USE_Contact Formulas'!A605,ISBLANK('Captura de datos de CONTACTO'!I605)),"Zip is required",IF(ISBLANK('Captura de datos de CONTACTO'!I605),NA(),"OK"))</f>
        <v>#N/A</v>
      </c>
      <c r="J605" s="40" t="e">
        <f>IF(AND('DO NOT USE_Contact Formulas'!A605,ISBLANK('Captura de datos de CONTACTO'!J605)),"Student or Staff? is required",IF(ISBLANK('Captura de datos de CONTACTO'!J605),NA(),IF(ISNA(VLOOKUP('Captura de datos de CONTACTO'!J605,'DO NOT USE_School Picklist'!$B$3:$B$6,1,FALSE)),"Please select a value from the drop-down menu","OK")))</f>
        <v>#N/A</v>
      </c>
      <c r="K605" s="40" t="e">
        <f>IF(AND('Captura de datos de CONTACTO'!J605='DO NOT USE_School Picklist'!$B$4,ISBLANK('Captura de datos de CONTACTO'!K605)),"Occupation/Job Title is required if Student or Staff? is Yes, staff/faculty or volunteer",IF('DO NOT USE_Contact Formulas'!A605,"OK",NA()))</f>
        <v>#N/A</v>
      </c>
      <c r="L605" s="40" t="e">
        <f ca="1">IF('Captura de datos de CONTACTO'!L605&gt;'DO NOT USE_School Picklist'!$C$3,"Date last on school campus/facility cannot be a future date",IF('DO NOT USE_Contact Formulas'!A605,IF(ISBLANK('Captura de datos de CONTACTO'!L605),"Date last on school campus/facility is required","OK"),NA()))</f>
        <v>#N/A</v>
      </c>
      <c r="M605" s="41" t="e">
        <f ca="1">IF('Captura de datos de CONTACTO'!M605&gt;'DO NOT USE_School Picklist'!$C$3,"Last Exposure Date cannot be a future date",IF('DO NOT USE_Contact Formulas'!A605,IF(ISBLANK('Captura de datos de CONTACTO'!M605),"Last Exposure Date is required","OK"),NA()))</f>
        <v>#N/A</v>
      </c>
      <c r="N605" s="41" t="e">
        <f>IF(AND('DO NOT USE_Contact Formulas'!A605,ISBLANK('Captura de datos de CONTACTO'!N605)),"Specific Place in the Location is required",IF(ISBLANK('Captura de datos de CONTACTO'!N605),NA(),"OK"))</f>
        <v>#N/A</v>
      </c>
      <c r="O605" s="40" t="e">
        <f>IF(AND(NOT(ISBLANK('Captura de datos de CONTACTO'!O605)),ISNA(VLOOKUP('Captura de datos de CONTACTO'!O605,'DO NOT USE_School Picklist'!$L$3:$L$81,1,FALSE))),"Please select a value from the drop-down menu",IF('DO NOT USE_Contact Formulas'!A605,"OK",NA()))</f>
        <v>#N/A</v>
      </c>
      <c r="P605" s="40" t="e">
        <f>IF(AND(NOT(ISBLANK('Captura de datos de CONTACTO'!P605)),NOT(ISNUMBER(MATCH("*@*.?*",'Captura de datos de CONTACTO'!P605,0)))),"Email must be in a valid format",IF('DO NOT USE_Contact Formulas'!A605,"OK",NA()))</f>
        <v>#N/A</v>
      </c>
      <c r="Q605" s="40" t="e">
        <f>IF(LEN('Captura de datos de CONTACTO'!Q605)&gt;50,"Parent/Guardian Name must be less than 50 characters",IF('DO NOT USE_Contact Formulas'!A605,"OK",NA()))</f>
        <v>#N/A</v>
      </c>
      <c r="R605" s="40" t="e">
        <f>IF(NOT(ISBLANK('Captura de datos de CONTACTO'!R605)),IF(AND(ISNUMBER('Captura de datos de CONTACTO'!R605),LEFT('Captura de datos de CONTACTO'!R605,1)&lt;&gt;"1",LEN('Captura de datos de CONTACTO'!R605)=10),"OK","Phone number must be valid format"),IF('DO NOT USE_Contact Formulas'!A605,"OK",NA()))</f>
        <v>#N/A</v>
      </c>
      <c r="S605" s="40" t="e">
        <f>IF(AND(NOT(ISBLANK('Captura de datos de CONTACTO'!S605)),ISNA(VLOOKUP('Captura de datos de CONTACTO'!S605,'DO NOT USE_School Picklist'!$N$3:$N$63,1,FALSE))),"Please select a value from the drop-down menu",IF('DO NOT USE_Contact Formulas'!A605,"OK",NA()))</f>
        <v>#N/A</v>
      </c>
      <c r="T605" s="53" t="e">
        <f>IF(AND(NOT(ISBLANK('Captura de datos de CONTACTO'!T605)),ISNA(VLOOKUP('Captura de datos de CONTACTO'!T605,'DO NOT USE_School Picklist'!$I$3:$I$5,1,FALSE))),"Please select a value from the drop-down menu",IF('DO NOT USE_Contact Formulas'!A605,"OK",NA()))</f>
        <v>#N/A</v>
      </c>
      <c r="U605" s="40" t="e">
        <f>IF(AND(NOT(ISBLANK('Captura de datos de CONTACTO'!U605)),ISNA(VLOOKUP('Captura de datos de CONTACTO'!U605,'DO NOT USE_School Picklist'!$E$3:$E$10,1,FALSE))),"Please select a value from the drop-down menu",IF('DO NOT USE_Contact Formulas'!A605,"OK",NA()))</f>
        <v>#N/A</v>
      </c>
      <c r="V605" s="53" t="e">
        <f>IF(AND(NOT(ISBLANK('Captura de datos de CONTACTO'!V605)),ISNA(VLOOKUP('Captura de datos de CONTACTO'!V605,'DO NOT USE_School Picklist'!$W$3:$W$9,1,FALSE))),"Please select a value from the drop-down menu",IF('DO NOT USE_Contact Formulas'!A605,"OK",NA()))</f>
        <v>#N/A</v>
      </c>
      <c r="W605" s="53" t="e">
        <f>IF(AND(NOT(ISBLANK('Captura de datos de CONTACTO'!W605)),ISNA(VLOOKUP('Captura de datos de CONTACTO'!W605,'DO NOT USE_School Picklist'!$W$3:$W$9,1,FALSE))),"Please select a value from the drop-down menu",IF('DO NOT USE_Case Formulas'!A605,"OK",NA()))</f>
        <v>#N/A</v>
      </c>
      <c r="X605" s="40" t="e">
        <f>IF(AND(NOT(ISBLANK('Captura de datos de CONTACTO'!X605)),ISNA(VLOOKUP('Captura de datos de CONTACTO'!X605,'DO NOT USE_School Picklist'!$F$3:$F$16,1,FALSE))),"Please select a value from the drop-down menu",IF('DO NOT USE_Contact Formulas'!A605,"OK",NA()))</f>
        <v>#N/A</v>
      </c>
      <c r="Y605" s="40" t="e">
        <f>IF(LEN('Captura de datos de CONTACTO'!Y605)&gt;100,"Classroom(s) must be less than 100 characters",IF('DO NOT USE_Contact Formulas'!A605,"OK",NA()))</f>
        <v>#N/A</v>
      </c>
      <c r="Z605" s="40" t="e">
        <f>IF(AND(NOT(ISBLANK('Captura de datos de CONTACTO'!Z605)),ISNA(VLOOKUP('Captura de datos de CONTACTO'!Z605,'DO NOT USE_School Picklist'!$K$3:$K$6,1,FALSE))),"Please select a value from the drop-down menu",IF('DO NOT USE_Contact Formulas'!A605,"OK",NA()))</f>
        <v>#N/A</v>
      </c>
      <c r="AA605" s="40" t="e">
        <f>IF(AND(NOT(ISBLANK('Captura de datos de CONTACTO'!AA605)),ISNA(VLOOKUP('Captura de datos de CONTACTO'!AA605,'DO NOT USE_School Picklist'!$D$3:$D$5,1,FALSE))),"Please select a value from the drop-down menu",IF('DO NOT USE_Contact Formulas'!A605,"OK",NA()))</f>
        <v>#N/A</v>
      </c>
      <c r="AB605" s="40"/>
      <c r="AC605" s="40" t="e">
        <f>IF(AND(NOT(ISBLANK('Captura de datos de CONTACTO'!AC605)),ISNA(VLOOKUP('Captura de datos de CONTACTO'!AC605,'DO NOT USE_School Picklist'!$G$3:$G$5,1,FALSE))),"Please select a value from the drop-down menu",IF('DO NOT USE_Contact Formulas'!A605,"OK",NA()))</f>
        <v>#N/A</v>
      </c>
      <c r="AD605" s="40"/>
      <c r="AE605" s="40" t="e">
        <f>IF(AND(NOT(ISBLANK('Captura de datos de CONTACTO'!AE605)),ISNA(VLOOKUP('Captura de datos de CONTACTO'!AE605,'DO NOT USE_School Picklist'!$H$3:$H$4,1,FALSE))),"Please select a value from the drop-down menu",IF('DO NOT USE_Contact Formulas'!A605,"OK",NA()))</f>
        <v>#N/A</v>
      </c>
      <c r="AF605" s="40" t="e">
        <f ca="1">IF('Captura de datos de CONTACTO'!AF605&gt;'DO NOT USE_School Picklist'!$C$3,"Test Date cannot be a future date",IF('DO NOT USE_Contact Formulas'!A605,"OK",NA()))</f>
        <v>#N/A</v>
      </c>
      <c r="AG605" s="53" t="e">
        <f>IF(AND('DO NOT USE_Contact Formulas'!A605,ISBLANK('Captura de datos de CONTACTO'!AB605)),"Lab Result Test Result is required",IF(AND(NOT(ISBLANK('Captura de datos de CONTACTO'!AB605)),ISNA(VLOOKUP('Captura de datos de CONTACTO'!AB605,'DO NOT USE_School Picklist'!$Q$3:$Q$8,1,FALSE))),"Please select a value from the drop-down menu",IF('DO NOT USE_Contact Formulas'!A605,"OK",NA())))</f>
        <v>#N/A</v>
      </c>
    </row>
    <row r="606" spans="1:33" x14ac:dyDescent="0.3">
      <c r="A606" s="39" t="e">
        <f>IF('DO NOT USE_Contact Formulas'!A606,IF('DO NOT USE_Contact Formulas'!B606,"Not all required fields are completed","OK"),NA())</f>
        <v>#N/A</v>
      </c>
      <c r="B606" s="40" t="e">
        <f>IF(AND('DO NOT USE_Contact Formulas'!A606,ISBLANK('Captura de datos de CONTACTO'!B606)),"First Name is required",IF(NOT(ISBLANK('Captura de datos de CONTACTO'!B606)),"OK",NA()))</f>
        <v>#N/A</v>
      </c>
      <c r="C606" s="40" t="e">
        <f>IF(AND('DO NOT USE_Contact Formulas'!A606,ISBLANK('Captura de datos de CONTACTO'!C606)),"Last Name is required",IF(NOT(ISBLANK('Captura de datos de CONTACTO'!C606)),"OK",NA()))</f>
        <v>#N/A</v>
      </c>
      <c r="D606" s="40" t="e">
        <f>IF(AND('DO NOT USE_Contact Formulas'!A606,ISBLANK('Captura de datos de CONTACTO'!D606)),"Birthdate is required",IF(NOT(ISBLANK('Captura de datos de CONTACTO'!D606)),"OK",NA()))</f>
        <v>#N/A</v>
      </c>
      <c r="E606" s="40" t="e">
        <f>IF(AND('DO NOT USE_Contact Formulas'!A606,ISBLANK('Captura de datos de CONTACTO'!E606)),"Mobile Phone is required",IF(NOT(ISBLANK('Captura de datos de CONTACTO'!E606)),IF(AND(ISNUMBER(VALUE('Captura de datos de CONTACTO'!E606)),LEFT('Captura de datos de CONTACTO'!E606,1)&lt;&gt;"1",LEN('Captura de datos de CONTACTO'!E606)=10),"OK","Phone number must be valid format"),NA()))</f>
        <v>#N/A</v>
      </c>
      <c r="F606" s="40" t="e">
        <f>IF(LEN('Captura de datos de CONTACTO'!F606)&gt;255,"Home Street Address must be less than 255 characters",IF('DO NOT USE_Contact Formulas'!A606,"OK",NA()))</f>
        <v>#N/A</v>
      </c>
      <c r="G606" s="40" t="e">
        <f>IF(LEN('Captura de datos de CONTACTO'!G606)&gt;40,"City must be less than 40 characters",IF('DO NOT USE_Contact Formulas'!A606,"OK",NA()))</f>
        <v>#N/A</v>
      </c>
      <c r="H606" s="40" t="e">
        <f>IF(AND(NOT(ISBLANK('Captura de datos de CONTACTO'!H606)),ISNA(VLOOKUP('Captura de datos de CONTACTO'!H606,'DO NOT USE_School Picklist'!$P$3:$P$52,1,FALSE))),"Please select a value from the drop-down menu",IF('DO NOT USE_Contact Formulas'!A606,"OK",NA()))</f>
        <v>#N/A</v>
      </c>
      <c r="I606" s="40" t="e">
        <f>IF(AND('DO NOT USE_Contact Formulas'!A606,ISBLANK('Captura de datos de CONTACTO'!I606)),"Zip is required",IF(ISBLANK('Captura de datos de CONTACTO'!I606),NA(),"OK"))</f>
        <v>#N/A</v>
      </c>
      <c r="J606" s="40" t="e">
        <f>IF(AND('DO NOT USE_Contact Formulas'!A606,ISBLANK('Captura de datos de CONTACTO'!J606)),"Student or Staff? is required",IF(ISBLANK('Captura de datos de CONTACTO'!J606),NA(),IF(ISNA(VLOOKUP('Captura de datos de CONTACTO'!J606,'DO NOT USE_School Picklist'!$B$3:$B$6,1,FALSE)),"Please select a value from the drop-down menu","OK")))</f>
        <v>#N/A</v>
      </c>
      <c r="K606" s="40" t="e">
        <f>IF(AND('Captura de datos de CONTACTO'!J606='DO NOT USE_School Picklist'!$B$4,ISBLANK('Captura de datos de CONTACTO'!K606)),"Occupation/Job Title is required if Student or Staff? is Yes, staff/faculty or volunteer",IF('DO NOT USE_Contact Formulas'!A606,"OK",NA()))</f>
        <v>#N/A</v>
      </c>
      <c r="L606" s="40" t="e">
        <f ca="1">IF('Captura de datos de CONTACTO'!L606&gt;'DO NOT USE_School Picklist'!$C$3,"Date last on school campus/facility cannot be a future date",IF('DO NOT USE_Contact Formulas'!A606,IF(ISBLANK('Captura de datos de CONTACTO'!L606),"Date last on school campus/facility is required","OK"),NA()))</f>
        <v>#N/A</v>
      </c>
      <c r="M606" s="41" t="e">
        <f ca="1">IF('Captura de datos de CONTACTO'!M606&gt;'DO NOT USE_School Picklist'!$C$3,"Last Exposure Date cannot be a future date",IF('DO NOT USE_Contact Formulas'!A606,IF(ISBLANK('Captura de datos de CONTACTO'!M606),"Last Exposure Date is required","OK"),NA()))</f>
        <v>#N/A</v>
      </c>
      <c r="N606" s="41" t="e">
        <f>IF(AND('DO NOT USE_Contact Formulas'!A606,ISBLANK('Captura de datos de CONTACTO'!N606)),"Specific Place in the Location is required",IF(ISBLANK('Captura de datos de CONTACTO'!N606),NA(),"OK"))</f>
        <v>#N/A</v>
      </c>
      <c r="O606" s="40" t="e">
        <f>IF(AND(NOT(ISBLANK('Captura de datos de CONTACTO'!O606)),ISNA(VLOOKUP('Captura de datos de CONTACTO'!O606,'DO NOT USE_School Picklist'!$L$3:$L$81,1,FALSE))),"Please select a value from the drop-down menu",IF('DO NOT USE_Contact Formulas'!A606,"OK",NA()))</f>
        <v>#N/A</v>
      </c>
      <c r="P606" s="40" t="e">
        <f>IF(AND(NOT(ISBLANK('Captura de datos de CONTACTO'!P606)),NOT(ISNUMBER(MATCH("*@*.?*",'Captura de datos de CONTACTO'!P606,0)))),"Email must be in a valid format",IF('DO NOT USE_Contact Formulas'!A606,"OK",NA()))</f>
        <v>#N/A</v>
      </c>
      <c r="Q606" s="40" t="e">
        <f>IF(LEN('Captura de datos de CONTACTO'!Q606)&gt;50,"Parent/Guardian Name must be less than 50 characters",IF('DO NOT USE_Contact Formulas'!A606,"OK",NA()))</f>
        <v>#N/A</v>
      </c>
      <c r="R606" s="40" t="e">
        <f>IF(NOT(ISBLANK('Captura de datos de CONTACTO'!R606)),IF(AND(ISNUMBER('Captura de datos de CONTACTO'!R606),LEFT('Captura de datos de CONTACTO'!R606,1)&lt;&gt;"1",LEN('Captura de datos de CONTACTO'!R606)=10),"OK","Phone number must be valid format"),IF('DO NOT USE_Contact Formulas'!A606,"OK",NA()))</f>
        <v>#N/A</v>
      </c>
      <c r="S606" s="40" t="e">
        <f>IF(AND(NOT(ISBLANK('Captura de datos de CONTACTO'!S606)),ISNA(VLOOKUP('Captura de datos de CONTACTO'!S606,'DO NOT USE_School Picklist'!$N$3:$N$63,1,FALSE))),"Please select a value from the drop-down menu",IF('DO NOT USE_Contact Formulas'!A606,"OK",NA()))</f>
        <v>#N/A</v>
      </c>
      <c r="T606" s="53" t="e">
        <f>IF(AND(NOT(ISBLANK('Captura de datos de CONTACTO'!T606)),ISNA(VLOOKUP('Captura de datos de CONTACTO'!T606,'DO NOT USE_School Picklist'!$I$3:$I$5,1,FALSE))),"Please select a value from the drop-down menu",IF('DO NOT USE_Contact Formulas'!A606,"OK",NA()))</f>
        <v>#N/A</v>
      </c>
      <c r="U606" s="40" t="e">
        <f>IF(AND(NOT(ISBLANK('Captura de datos de CONTACTO'!U606)),ISNA(VLOOKUP('Captura de datos de CONTACTO'!U606,'DO NOT USE_School Picklist'!$E$3:$E$10,1,FALSE))),"Please select a value from the drop-down menu",IF('DO NOT USE_Contact Formulas'!A606,"OK",NA()))</f>
        <v>#N/A</v>
      </c>
      <c r="V606" s="53" t="e">
        <f>IF(AND(NOT(ISBLANK('Captura de datos de CONTACTO'!V606)),ISNA(VLOOKUP('Captura de datos de CONTACTO'!V606,'DO NOT USE_School Picklist'!$W$3:$W$9,1,FALSE))),"Please select a value from the drop-down menu",IF('DO NOT USE_Contact Formulas'!A606,"OK",NA()))</f>
        <v>#N/A</v>
      </c>
      <c r="W606" s="53" t="e">
        <f>IF(AND(NOT(ISBLANK('Captura de datos de CONTACTO'!W606)),ISNA(VLOOKUP('Captura de datos de CONTACTO'!W606,'DO NOT USE_School Picklist'!$W$3:$W$9,1,FALSE))),"Please select a value from the drop-down menu",IF('DO NOT USE_Case Formulas'!A606,"OK",NA()))</f>
        <v>#N/A</v>
      </c>
      <c r="X606" s="40" t="e">
        <f>IF(AND(NOT(ISBLANK('Captura de datos de CONTACTO'!X606)),ISNA(VLOOKUP('Captura de datos de CONTACTO'!X606,'DO NOT USE_School Picklist'!$F$3:$F$16,1,FALSE))),"Please select a value from the drop-down menu",IF('DO NOT USE_Contact Formulas'!A606,"OK",NA()))</f>
        <v>#N/A</v>
      </c>
      <c r="Y606" s="40" t="e">
        <f>IF(LEN('Captura de datos de CONTACTO'!Y606)&gt;100,"Classroom(s) must be less than 100 characters",IF('DO NOT USE_Contact Formulas'!A606,"OK",NA()))</f>
        <v>#N/A</v>
      </c>
      <c r="Z606" s="40" t="e">
        <f>IF(AND(NOT(ISBLANK('Captura de datos de CONTACTO'!Z606)),ISNA(VLOOKUP('Captura de datos de CONTACTO'!Z606,'DO NOT USE_School Picklist'!$K$3:$K$6,1,FALSE))),"Please select a value from the drop-down menu",IF('DO NOT USE_Contact Formulas'!A606,"OK",NA()))</f>
        <v>#N/A</v>
      </c>
      <c r="AA606" s="40" t="e">
        <f>IF(AND(NOT(ISBLANK('Captura de datos de CONTACTO'!AA606)),ISNA(VLOOKUP('Captura de datos de CONTACTO'!AA606,'DO NOT USE_School Picklist'!$D$3:$D$5,1,FALSE))),"Please select a value from the drop-down menu",IF('DO NOT USE_Contact Formulas'!A606,"OK",NA()))</f>
        <v>#N/A</v>
      </c>
      <c r="AB606" s="40"/>
      <c r="AC606" s="40" t="e">
        <f>IF(AND(NOT(ISBLANK('Captura de datos de CONTACTO'!AC606)),ISNA(VLOOKUP('Captura de datos de CONTACTO'!AC606,'DO NOT USE_School Picklist'!$G$3:$G$5,1,FALSE))),"Please select a value from the drop-down menu",IF('DO NOT USE_Contact Formulas'!A606,"OK",NA()))</f>
        <v>#N/A</v>
      </c>
      <c r="AD606" s="40"/>
      <c r="AE606" s="40" t="e">
        <f>IF(AND(NOT(ISBLANK('Captura de datos de CONTACTO'!AE606)),ISNA(VLOOKUP('Captura de datos de CONTACTO'!AE606,'DO NOT USE_School Picklist'!$H$3:$H$4,1,FALSE))),"Please select a value from the drop-down menu",IF('DO NOT USE_Contact Formulas'!A606,"OK",NA()))</f>
        <v>#N/A</v>
      </c>
      <c r="AF606" s="40" t="e">
        <f ca="1">IF('Captura de datos de CONTACTO'!AF606&gt;'DO NOT USE_School Picklist'!$C$3,"Test Date cannot be a future date",IF('DO NOT USE_Contact Formulas'!A606,"OK",NA()))</f>
        <v>#N/A</v>
      </c>
      <c r="AG606" s="53" t="e">
        <f>IF(AND('DO NOT USE_Contact Formulas'!A606,ISBLANK('Captura de datos de CONTACTO'!AB606)),"Lab Result Test Result is required",IF(AND(NOT(ISBLANK('Captura de datos de CONTACTO'!AB606)),ISNA(VLOOKUP('Captura de datos de CONTACTO'!AB606,'DO NOT USE_School Picklist'!$Q$3:$Q$8,1,FALSE))),"Please select a value from the drop-down menu",IF('DO NOT USE_Contact Formulas'!A606,"OK",NA())))</f>
        <v>#N/A</v>
      </c>
    </row>
    <row r="607" spans="1:33" x14ac:dyDescent="0.3">
      <c r="A607" s="39" t="e">
        <f>IF('DO NOT USE_Contact Formulas'!A607,IF('DO NOT USE_Contact Formulas'!B607,"Not all required fields are completed","OK"),NA())</f>
        <v>#N/A</v>
      </c>
      <c r="B607" s="40" t="e">
        <f>IF(AND('DO NOT USE_Contact Formulas'!A607,ISBLANK('Captura de datos de CONTACTO'!B607)),"First Name is required",IF(NOT(ISBLANK('Captura de datos de CONTACTO'!B607)),"OK",NA()))</f>
        <v>#N/A</v>
      </c>
      <c r="C607" s="40" t="e">
        <f>IF(AND('DO NOT USE_Contact Formulas'!A607,ISBLANK('Captura de datos de CONTACTO'!C607)),"Last Name is required",IF(NOT(ISBLANK('Captura de datos de CONTACTO'!C607)),"OK",NA()))</f>
        <v>#N/A</v>
      </c>
      <c r="D607" s="40" t="e">
        <f>IF(AND('DO NOT USE_Contact Formulas'!A607,ISBLANK('Captura de datos de CONTACTO'!D607)),"Birthdate is required",IF(NOT(ISBLANK('Captura de datos de CONTACTO'!D607)),"OK",NA()))</f>
        <v>#N/A</v>
      </c>
      <c r="E607" s="40" t="e">
        <f>IF(AND('DO NOT USE_Contact Formulas'!A607,ISBLANK('Captura de datos de CONTACTO'!E607)),"Mobile Phone is required",IF(NOT(ISBLANK('Captura de datos de CONTACTO'!E607)),IF(AND(ISNUMBER(VALUE('Captura de datos de CONTACTO'!E607)),LEFT('Captura de datos de CONTACTO'!E607,1)&lt;&gt;"1",LEN('Captura de datos de CONTACTO'!E607)=10),"OK","Phone number must be valid format"),NA()))</f>
        <v>#N/A</v>
      </c>
      <c r="F607" s="40" t="e">
        <f>IF(LEN('Captura de datos de CONTACTO'!F607)&gt;255,"Home Street Address must be less than 255 characters",IF('DO NOT USE_Contact Formulas'!A607,"OK",NA()))</f>
        <v>#N/A</v>
      </c>
      <c r="G607" s="40" t="e">
        <f>IF(LEN('Captura de datos de CONTACTO'!G607)&gt;40,"City must be less than 40 characters",IF('DO NOT USE_Contact Formulas'!A607,"OK",NA()))</f>
        <v>#N/A</v>
      </c>
      <c r="H607" s="40" t="e">
        <f>IF(AND(NOT(ISBLANK('Captura de datos de CONTACTO'!H607)),ISNA(VLOOKUP('Captura de datos de CONTACTO'!H607,'DO NOT USE_School Picklist'!$P$3:$P$52,1,FALSE))),"Please select a value from the drop-down menu",IF('DO NOT USE_Contact Formulas'!A607,"OK",NA()))</f>
        <v>#N/A</v>
      </c>
      <c r="I607" s="40" t="e">
        <f>IF(AND('DO NOT USE_Contact Formulas'!A607,ISBLANK('Captura de datos de CONTACTO'!I607)),"Zip is required",IF(ISBLANK('Captura de datos de CONTACTO'!I607),NA(),"OK"))</f>
        <v>#N/A</v>
      </c>
      <c r="J607" s="40" t="e">
        <f>IF(AND('DO NOT USE_Contact Formulas'!A607,ISBLANK('Captura de datos de CONTACTO'!J607)),"Student or Staff? is required",IF(ISBLANK('Captura de datos de CONTACTO'!J607),NA(),IF(ISNA(VLOOKUP('Captura de datos de CONTACTO'!J607,'DO NOT USE_School Picklist'!$B$3:$B$6,1,FALSE)),"Please select a value from the drop-down menu","OK")))</f>
        <v>#N/A</v>
      </c>
      <c r="K607" s="40" t="e">
        <f>IF(AND('Captura de datos de CONTACTO'!J607='DO NOT USE_School Picklist'!$B$4,ISBLANK('Captura de datos de CONTACTO'!K607)),"Occupation/Job Title is required if Student or Staff? is Yes, staff/faculty or volunteer",IF('DO NOT USE_Contact Formulas'!A607,"OK",NA()))</f>
        <v>#N/A</v>
      </c>
      <c r="L607" s="40" t="e">
        <f ca="1">IF('Captura de datos de CONTACTO'!L607&gt;'DO NOT USE_School Picklist'!$C$3,"Date last on school campus/facility cannot be a future date",IF('DO NOT USE_Contact Formulas'!A607,IF(ISBLANK('Captura de datos de CONTACTO'!L607),"Date last on school campus/facility is required","OK"),NA()))</f>
        <v>#N/A</v>
      </c>
      <c r="M607" s="41" t="e">
        <f ca="1">IF('Captura de datos de CONTACTO'!M607&gt;'DO NOT USE_School Picklist'!$C$3,"Last Exposure Date cannot be a future date",IF('DO NOT USE_Contact Formulas'!A607,IF(ISBLANK('Captura de datos de CONTACTO'!M607),"Last Exposure Date is required","OK"),NA()))</f>
        <v>#N/A</v>
      </c>
      <c r="N607" s="41" t="e">
        <f>IF(AND('DO NOT USE_Contact Formulas'!A607,ISBLANK('Captura de datos de CONTACTO'!N607)),"Specific Place in the Location is required",IF(ISBLANK('Captura de datos de CONTACTO'!N607),NA(),"OK"))</f>
        <v>#N/A</v>
      </c>
      <c r="O607" s="40" t="e">
        <f>IF(AND(NOT(ISBLANK('Captura de datos de CONTACTO'!O607)),ISNA(VLOOKUP('Captura de datos de CONTACTO'!O607,'DO NOT USE_School Picklist'!$L$3:$L$81,1,FALSE))),"Please select a value from the drop-down menu",IF('DO NOT USE_Contact Formulas'!A607,"OK",NA()))</f>
        <v>#N/A</v>
      </c>
      <c r="P607" s="40" t="e">
        <f>IF(AND(NOT(ISBLANK('Captura de datos de CONTACTO'!P607)),NOT(ISNUMBER(MATCH("*@*.?*",'Captura de datos de CONTACTO'!P607,0)))),"Email must be in a valid format",IF('DO NOT USE_Contact Formulas'!A607,"OK",NA()))</f>
        <v>#N/A</v>
      </c>
      <c r="Q607" s="40" t="e">
        <f>IF(LEN('Captura de datos de CONTACTO'!Q607)&gt;50,"Parent/Guardian Name must be less than 50 characters",IF('DO NOT USE_Contact Formulas'!A607,"OK",NA()))</f>
        <v>#N/A</v>
      </c>
      <c r="R607" s="40" t="e">
        <f>IF(NOT(ISBLANK('Captura de datos de CONTACTO'!R607)),IF(AND(ISNUMBER('Captura de datos de CONTACTO'!R607),LEFT('Captura de datos de CONTACTO'!R607,1)&lt;&gt;"1",LEN('Captura de datos de CONTACTO'!R607)=10),"OK","Phone number must be valid format"),IF('DO NOT USE_Contact Formulas'!A607,"OK",NA()))</f>
        <v>#N/A</v>
      </c>
      <c r="S607" s="40" t="e">
        <f>IF(AND(NOT(ISBLANK('Captura de datos de CONTACTO'!S607)),ISNA(VLOOKUP('Captura de datos de CONTACTO'!S607,'DO NOT USE_School Picklist'!$N$3:$N$63,1,FALSE))),"Please select a value from the drop-down menu",IF('DO NOT USE_Contact Formulas'!A607,"OK",NA()))</f>
        <v>#N/A</v>
      </c>
      <c r="T607" s="53" t="e">
        <f>IF(AND(NOT(ISBLANK('Captura de datos de CONTACTO'!T607)),ISNA(VLOOKUP('Captura de datos de CONTACTO'!T607,'DO NOT USE_School Picklist'!$I$3:$I$5,1,FALSE))),"Please select a value from the drop-down menu",IF('DO NOT USE_Contact Formulas'!A607,"OK",NA()))</f>
        <v>#N/A</v>
      </c>
      <c r="U607" s="40" t="e">
        <f>IF(AND(NOT(ISBLANK('Captura de datos de CONTACTO'!U607)),ISNA(VLOOKUP('Captura de datos de CONTACTO'!U607,'DO NOT USE_School Picklist'!$E$3:$E$10,1,FALSE))),"Please select a value from the drop-down menu",IF('DO NOT USE_Contact Formulas'!A607,"OK",NA()))</f>
        <v>#N/A</v>
      </c>
      <c r="V607" s="53" t="e">
        <f>IF(AND(NOT(ISBLANK('Captura de datos de CONTACTO'!V607)),ISNA(VLOOKUP('Captura de datos de CONTACTO'!V607,'DO NOT USE_School Picklist'!$W$3:$W$9,1,FALSE))),"Please select a value from the drop-down menu",IF('DO NOT USE_Contact Formulas'!A607,"OK",NA()))</f>
        <v>#N/A</v>
      </c>
      <c r="W607" s="53" t="e">
        <f>IF(AND(NOT(ISBLANK('Captura de datos de CONTACTO'!W607)),ISNA(VLOOKUP('Captura de datos de CONTACTO'!W607,'DO NOT USE_School Picklist'!$W$3:$W$9,1,FALSE))),"Please select a value from the drop-down menu",IF('DO NOT USE_Case Formulas'!A607,"OK",NA()))</f>
        <v>#N/A</v>
      </c>
      <c r="X607" s="40" t="e">
        <f>IF(AND(NOT(ISBLANK('Captura de datos de CONTACTO'!X607)),ISNA(VLOOKUP('Captura de datos de CONTACTO'!X607,'DO NOT USE_School Picklist'!$F$3:$F$16,1,FALSE))),"Please select a value from the drop-down menu",IF('DO NOT USE_Contact Formulas'!A607,"OK",NA()))</f>
        <v>#N/A</v>
      </c>
      <c r="Y607" s="40" t="e">
        <f>IF(LEN('Captura de datos de CONTACTO'!Y607)&gt;100,"Classroom(s) must be less than 100 characters",IF('DO NOT USE_Contact Formulas'!A607,"OK",NA()))</f>
        <v>#N/A</v>
      </c>
      <c r="Z607" s="40" t="e">
        <f>IF(AND(NOT(ISBLANK('Captura de datos de CONTACTO'!Z607)),ISNA(VLOOKUP('Captura de datos de CONTACTO'!Z607,'DO NOT USE_School Picklist'!$K$3:$K$6,1,FALSE))),"Please select a value from the drop-down menu",IF('DO NOT USE_Contact Formulas'!A607,"OK",NA()))</f>
        <v>#N/A</v>
      </c>
      <c r="AA607" s="40" t="e">
        <f>IF(AND(NOT(ISBLANK('Captura de datos de CONTACTO'!AA607)),ISNA(VLOOKUP('Captura de datos de CONTACTO'!AA607,'DO NOT USE_School Picklist'!$D$3:$D$5,1,FALSE))),"Please select a value from the drop-down menu",IF('DO NOT USE_Contact Formulas'!A607,"OK",NA()))</f>
        <v>#N/A</v>
      </c>
      <c r="AB607" s="40"/>
      <c r="AC607" s="40" t="e">
        <f>IF(AND(NOT(ISBLANK('Captura de datos de CONTACTO'!AC607)),ISNA(VLOOKUP('Captura de datos de CONTACTO'!AC607,'DO NOT USE_School Picklist'!$G$3:$G$5,1,FALSE))),"Please select a value from the drop-down menu",IF('DO NOT USE_Contact Formulas'!A607,"OK",NA()))</f>
        <v>#N/A</v>
      </c>
      <c r="AD607" s="40"/>
      <c r="AE607" s="40" t="e">
        <f>IF(AND(NOT(ISBLANK('Captura de datos de CONTACTO'!AE607)),ISNA(VLOOKUP('Captura de datos de CONTACTO'!AE607,'DO NOT USE_School Picklist'!$H$3:$H$4,1,FALSE))),"Please select a value from the drop-down menu",IF('DO NOT USE_Contact Formulas'!A607,"OK",NA()))</f>
        <v>#N/A</v>
      </c>
      <c r="AF607" s="40" t="e">
        <f ca="1">IF('Captura de datos de CONTACTO'!AF607&gt;'DO NOT USE_School Picklist'!$C$3,"Test Date cannot be a future date",IF('DO NOT USE_Contact Formulas'!A607,"OK",NA()))</f>
        <v>#N/A</v>
      </c>
      <c r="AG607" s="53" t="e">
        <f>IF(AND('DO NOT USE_Contact Formulas'!A607,ISBLANK('Captura de datos de CONTACTO'!AB607)),"Lab Result Test Result is required",IF(AND(NOT(ISBLANK('Captura de datos de CONTACTO'!AB607)),ISNA(VLOOKUP('Captura de datos de CONTACTO'!AB607,'DO NOT USE_School Picklist'!$Q$3:$Q$8,1,FALSE))),"Please select a value from the drop-down menu",IF('DO NOT USE_Contact Formulas'!A607,"OK",NA())))</f>
        <v>#N/A</v>
      </c>
    </row>
    <row r="608" spans="1:33" x14ac:dyDescent="0.3">
      <c r="A608" s="39" t="e">
        <f>IF('DO NOT USE_Contact Formulas'!A608,IF('DO NOT USE_Contact Formulas'!B608,"Not all required fields are completed","OK"),NA())</f>
        <v>#N/A</v>
      </c>
      <c r="B608" s="40" t="e">
        <f>IF(AND('DO NOT USE_Contact Formulas'!A608,ISBLANK('Captura de datos de CONTACTO'!B608)),"First Name is required",IF(NOT(ISBLANK('Captura de datos de CONTACTO'!B608)),"OK",NA()))</f>
        <v>#N/A</v>
      </c>
      <c r="C608" s="40" t="e">
        <f>IF(AND('DO NOT USE_Contact Formulas'!A608,ISBLANK('Captura de datos de CONTACTO'!C608)),"Last Name is required",IF(NOT(ISBLANK('Captura de datos de CONTACTO'!C608)),"OK",NA()))</f>
        <v>#N/A</v>
      </c>
      <c r="D608" s="40" t="e">
        <f>IF(AND('DO NOT USE_Contact Formulas'!A608,ISBLANK('Captura de datos de CONTACTO'!D608)),"Birthdate is required",IF(NOT(ISBLANK('Captura de datos de CONTACTO'!D608)),"OK",NA()))</f>
        <v>#N/A</v>
      </c>
      <c r="E608" s="40" t="e">
        <f>IF(AND('DO NOT USE_Contact Formulas'!A608,ISBLANK('Captura de datos de CONTACTO'!E608)),"Mobile Phone is required",IF(NOT(ISBLANK('Captura de datos de CONTACTO'!E608)),IF(AND(ISNUMBER(VALUE('Captura de datos de CONTACTO'!E608)),LEFT('Captura de datos de CONTACTO'!E608,1)&lt;&gt;"1",LEN('Captura de datos de CONTACTO'!E608)=10),"OK","Phone number must be valid format"),NA()))</f>
        <v>#N/A</v>
      </c>
      <c r="F608" s="40" t="e">
        <f>IF(LEN('Captura de datos de CONTACTO'!F608)&gt;255,"Home Street Address must be less than 255 characters",IF('DO NOT USE_Contact Formulas'!A608,"OK",NA()))</f>
        <v>#N/A</v>
      </c>
      <c r="G608" s="40" t="e">
        <f>IF(LEN('Captura de datos de CONTACTO'!G608)&gt;40,"City must be less than 40 characters",IF('DO NOT USE_Contact Formulas'!A608,"OK",NA()))</f>
        <v>#N/A</v>
      </c>
      <c r="H608" s="40" t="e">
        <f>IF(AND(NOT(ISBLANK('Captura de datos de CONTACTO'!H608)),ISNA(VLOOKUP('Captura de datos de CONTACTO'!H608,'DO NOT USE_School Picklist'!$P$3:$P$52,1,FALSE))),"Please select a value from the drop-down menu",IF('DO NOT USE_Contact Formulas'!A608,"OK",NA()))</f>
        <v>#N/A</v>
      </c>
      <c r="I608" s="40" t="e">
        <f>IF(AND('DO NOT USE_Contact Formulas'!A608,ISBLANK('Captura de datos de CONTACTO'!I608)),"Zip is required",IF(ISBLANK('Captura de datos de CONTACTO'!I608),NA(),"OK"))</f>
        <v>#N/A</v>
      </c>
      <c r="J608" s="40" t="e">
        <f>IF(AND('DO NOT USE_Contact Formulas'!A608,ISBLANK('Captura de datos de CONTACTO'!J608)),"Student or Staff? is required",IF(ISBLANK('Captura de datos de CONTACTO'!J608),NA(),IF(ISNA(VLOOKUP('Captura de datos de CONTACTO'!J608,'DO NOT USE_School Picklist'!$B$3:$B$6,1,FALSE)),"Please select a value from the drop-down menu","OK")))</f>
        <v>#N/A</v>
      </c>
      <c r="K608" s="40" t="e">
        <f>IF(AND('Captura de datos de CONTACTO'!J608='DO NOT USE_School Picklist'!$B$4,ISBLANK('Captura de datos de CONTACTO'!K608)),"Occupation/Job Title is required if Student or Staff? is Yes, staff/faculty or volunteer",IF('DO NOT USE_Contact Formulas'!A608,"OK",NA()))</f>
        <v>#N/A</v>
      </c>
      <c r="L608" s="40" t="e">
        <f ca="1">IF('Captura de datos de CONTACTO'!L608&gt;'DO NOT USE_School Picklist'!$C$3,"Date last on school campus/facility cannot be a future date",IF('DO NOT USE_Contact Formulas'!A608,IF(ISBLANK('Captura de datos de CONTACTO'!L608),"Date last on school campus/facility is required","OK"),NA()))</f>
        <v>#N/A</v>
      </c>
      <c r="M608" s="41" t="e">
        <f ca="1">IF('Captura de datos de CONTACTO'!M608&gt;'DO NOT USE_School Picklist'!$C$3,"Last Exposure Date cannot be a future date",IF('DO NOT USE_Contact Formulas'!A608,IF(ISBLANK('Captura de datos de CONTACTO'!M608),"Last Exposure Date is required","OK"),NA()))</f>
        <v>#N/A</v>
      </c>
      <c r="N608" s="41" t="e">
        <f>IF(AND('DO NOT USE_Contact Formulas'!A608,ISBLANK('Captura de datos de CONTACTO'!N608)),"Specific Place in the Location is required",IF(ISBLANK('Captura de datos de CONTACTO'!N608),NA(),"OK"))</f>
        <v>#N/A</v>
      </c>
      <c r="O608" s="40" t="e">
        <f>IF(AND(NOT(ISBLANK('Captura de datos de CONTACTO'!O608)),ISNA(VLOOKUP('Captura de datos de CONTACTO'!O608,'DO NOT USE_School Picklist'!$L$3:$L$81,1,FALSE))),"Please select a value from the drop-down menu",IF('DO NOT USE_Contact Formulas'!A608,"OK",NA()))</f>
        <v>#N/A</v>
      </c>
      <c r="P608" s="40" t="e">
        <f>IF(AND(NOT(ISBLANK('Captura de datos de CONTACTO'!P608)),NOT(ISNUMBER(MATCH("*@*.?*",'Captura de datos de CONTACTO'!P608,0)))),"Email must be in a valid format",IF('DO NOT USE_Contact Formulas'!A608,"OK",NA()))</f>
        <v>#N/A</v>
      </c>
      <c r="Q608" s="40" t="e">
        <f>IF(LEN('Captura de datos de CONTACTO'!Q608)&gt;50,"Parent/Guardian Name must be less than 50 characters",IF('DO NOT USE_Contact Formulas'!A608,"OK",NA()))</f>
        <v>#N/A</v>
      </c>
      <c r="R608" s="40" t="e">
        <f>IF(NOT(ISBLANK('Captura de datos de CONTACTO'!R608)),IF(AND(ISNUMBER('Captura de datos de CONTACTO'!R608),LEFT('Captura de datos de CONTACTO'!R608,1)&lt;&gt;"1",LEN('Captura de datos de CONTACTO'!R608)=10),"OK","Phone number must be valid format"),IF('DO NOT USE_Contact Formulas'!A608,"OK",NA()))</f>
        <v>#N/A</v>
      </c>
      <c r="S608" s="40" t="e">
        <f>IF(AND(NOT(ISBLANK('Captura de datos de CONTACTO'!S608)),ISNA(VLOOKUP('Captura de datos de CONTACTO'!S608,'DO NOT USE_School Picklist'!$N$3:$N$63,1,FALSE))),"Please select a value from the drop-down menu",IF('DO NOT USE_Contact Formulas'!A608,"OK",NA()))</f>
        <v>#N/A</v>
      </c>
      <c r="T608" s="53" t="e">
        <f>IF(AND(NOT(ISBLANK('Captura de datos de CONTACTO'!T608)),ISNA(VLOOKUP('Captura de datos de CONTACTO'!T608,'DO NOT USE_School Picklist'!$I$3:$I$5,1,FALSE))),"Please select a value from the drop-down menu",IF('DO NOT USE_Contact Formulas'!A608,"OK",NA()))</f>
        <v>#N/A</v>
      </c>
      <c r="U608" s="40" t="e">
        <f>IF(AND(NOT(ISBLANK('Captura de datos de CONTACTO'!U608)),ISNA(VLOOKUP('Captura de datos de CONTACTO'!U608,'DO NOT USE_School Picklist'!$E$3:$E$10,1,FALSE))),"Please select a value from the drop-down menu",IF('DO NOT USE_Contact Formulas'!A608,"OK",NA()))</f>
        <v>#N/A</v>
      </c>
      <c r="V608" s="53" t="e">
        <f>IF(AND(NOT(ISBLANK('Captura de datos de CONTACTO'!V608)),ISNA(VLOOKUP('Captura de datos de CONTACTO'!V608,'DO NOT USE_School Picklist'!$W$3:$W$9,1,FALSE))),"Please select a value from the drop-down menu",IF('DO NOT USE_Contact Formulas'!A608,"OK",NA()))</f>
        <v>#N/A</v>
      </c>
      <c r="W608" s="53" t="e">
        <f>IF(AND(NOT(ISBLANK('Captura de datos de CONTACTO'!W608)),ISNA(VLOOKUP('Captura de datos de CONTACTO'!W608,'DO NOT USE_School Picklist'!$W$3:$W$9,1,FALSE))),"Please select a value from the drop-down menu",IF('DO NOT USE_Case Formulas'!A608,"OK",NA()))</f>
        <v>#N/A</v>
      </c>
      <c r="X608" s="40" t="e">
        <f>IF(AND(NOT(ISBLANK('Captura de datos de CONTACTO'!X608)),ISNA(VLOOKUP('Captura de datos de CONTACTO'!X608,'DO NOT USE_School Picklist'!$F$3:$F$16,1,FALSE))),"Please select a value from the drop-down menu",IF('DO NOT USE_Contact Formulas'!A608,"OK",NA()))</f>
        <v>#N/A</v>
      </c>
      <c r="Y608" s="40" t="e">
        <f>IF(LEN('Captura de datos de CONTACTO'!Y608)&gt;100,"Classroom(s) must be less than 100 characters",IF('DO NOT USE_Contact Formulas'!A608,"OK",NA()))</f>
        <v>#N/A</v>
      </c>
      <c r="Z608" s="40" t="e">
        <f>IF(AND(NOT(ISBLANK('Captura de datos de CONTACTO'!Z608)),ISNA(VLOOKUP('Captura de datos de CONTACTO'!Z608,'DO NOT USE_School Picklist'!$K$3:$K$6,1,FALSE))),"Please select a value from the drop-down menu",IF('DO NOT USE_Contact Formulas'!A608,"OK",NA()))</f>
        <v>#N/A</v>
      </c>
      <c r="AA608" s="40" t="e">
        <f>IF(AND(NOT(ISBLANK('Captura de datos de CONTACTO'!AA608)),ISNA(VLOOKUP('Captura de datos de CONTACTO'!AA608,'DO NOT USE_School Picklist'!$D$3:$D$5,1,FALSE))),"Please select a value from the drop-down menu",IF('DO NOT USE_Contact Formulas'!A608,"OK",NA()))</f>
        <v>#N/A</v>
      </c>
      <c r="AB608" s="40"/>
      <c r="AC608" s="40" t="e">
        <f>IF(AND(NOT(ISBLANK('Captura de datos de CONTACTO'!AC608)),ISNA(VLOOKUP('Captura de datos de CONTACTO'!AC608,'DO NOT USE_School Picklist'!$G$3:$G$5,1,FALSE))),"Please select a value from the drop-down menu",IF('DO NOT USE_Contact Formulas'!A608,"OK",NA()))</f>
        <v>#N/A</v>
      </c>
      <c r="AD608" s="40"/>
      <c r="AE608" s="40" t="e">
        <f>IF(AND(NOT(ISBLANK('Captura de datos de CONTACTO'!AE608)),ISNA(VLOOKUP('Captura de datos de CONTACTO'!AE608,'DO NOT USE_School Picklist'!$H$3:$H$4,1,FALSE))),"Please select a value from the drop-down menu",IF('DO NOT USE_Contact Formulas'!A608,"OK",NA()))</f>
        <v>#N/A</v>
      </c>
      <c r="AF608" s="40" t="e">
        <f ca="1">IF('Captura de datos de CONTACTO'!AF608&gt;'DO NOT USE_School Picklist'!$C$3,"Test Date cannot be a future date",IF('DO NOT USE_Contact Formulas'!A608,"OK",NA()))</f>
        <v>#N/A</v>
      </c>
      <c r="AG608" s="53" t="e">
        <f>IF(AND('DO NOT USE_Contact Formulas'!A608,ISBLANK('Captura de datos de CONTACTO'!AB608)),"Lab Result Test Result is required",IF(AND(NOT(ISBLANK('Captura de datos de CONTACTO'!AB608)),ISNA(VLOOKUP('Captura de datos de CONTACTO'!AB608,'DO NOT USE_School Picklist'!$Q$3:$Q$8,1,FALSE))),"Please select a value from the drop-down menu",IF('DO NOT USE_Contact Formulas'!A608,"OK",NA())))</f>
        <v>#N/A</v>
      </c>
    </row>
    <row r="609" spans="1:33" x14ac:dyDescent="0.3">
      <c r="A609" s="39" t="e">
        <f>IF('DO NOT USE_Contact Formulas'!A609,IF('DO NOT USE_Contact Formulas'!B609,"Not all required fields are completed","OK"),NA())</f>
        <v>#N/A</v>
      </c>
      <c r="B609" s="40" t="e">
        <f>IF(AND('DO NOT USE_Contact Formulas'!A609,ISBLANK('Captura de datos de CONTACTO'!B609)),"First Name is required",IF(NOT(ISBLANK('Captura de datos de CONTACTO'!B609)),"OK",NA()))</f>
        <v>#N/A</v>
      </c>
      <c r="C609" s="40" t="e">
        <f>IF(AND('DO NOT USE_Contact Formulas'!A609,ISBLANK('Captura de datos de CONTACTO'!C609)),"Last Name is required",IF(NOT(ISBLANK('Captura de datos de CONTACTO'!C609)),"OK",NA()))</f>
        <v>#N/A</v>
      </c>
      <c r="D609" s="40" t="e">
        <f>IF(AND('DO NOT USE_Contact Formulas'!A609,ISBLANK('Captura de datos de CONTACTO'!D609)),"Birthdate is required",IF(NOT(ISBLANK('Captura de datos de CONTACTO'!D609)),"OK",NA()))</f>
        <v>#N/A</v>
      </c>
      <c r="E609" s="40" t="e">
        <f>IF(AND('DO NOT USE_Contact Formulas'!A609,ISBLANK('Captura de datos de CONTACTO'!E609)),"Mobile Phone is required",IF(NOT(ISBLANK('Captura de datos de CONTACTO'!E609)),IF(AND(ISNUMBER(VALUE('Captura de datos de CONTACTO'!E609)),LEFT('Captura de datos de CONTACTO'!E609,1)&lt;&gt;"1",LEN('Captura de datos de CONTACTO'!E609)=10),"OK","Phone number must be valid format"),NA()))</f>
        <v>#N/A</v>
      </c>
      <c r="F609" s="40" t="e">
        <f>IF(LEN('Captura de datos de CONTACTO'!F609)&gt;255,"Home Street Address must be less than 255 characters",IF('DO NOT USE_Contact Formulas'!A609,"OK",NA()))</f>
        <v>#N/A</v>
      </c>
      <c r="G609" s="40" t="e">
        <f>IF(LEN('Captura de datos de CONTACTO'!G609)&gt;40,"City must be less than 40 characters",IF('DO NOT USE_Contact Formulas'!A609,"OK",NA()))</f>
        <v>#N/A</v>
      </c>
      <c r="H609" s="40" t="e">
        <f>IF(AND(NOT(ISBLANK('Captura de datos de CONTACTO'!H609)),ISNA(VLOOKUP('Captura de datos de CONTACTO'!H609,'DO NOT USE_School Picklist'!$P$3:$P$52,1,FALSE))),"Please select a value from the drop-down menu",IF('DO NOT USE_Contact Formulas'!A609,"OK",NA()))</f>
        <v>#N/A</v>
      </c>
      <c r="I609" s="40" t="e">
        <f>IF(AND('DO NOT USE_Contact Formulas'!A609,ISBLANK('Captura de datos de CONTACTO'!I609)),"Zip is required",IF(ISBLANK('Captura de datos de CONTACTO'!I609),NA(),"OK"))</f>
        <v>#N/A</v>
      </c>
      <c r="J609" s="40" t="e">
        <f>IF(AND('DO NOT USE_Contact Formulas'!A609,ISBLANK('Captura de datos de CONTACTO'!J609)),"Student or Staff? is required",IF(ISBLANK('Captura de datos de CONTACTO'!J609),NA(),IF(ISNA(VLOOKUP('Captura de datos de CONTACTO'!J609,'DO NOT USE_School Picklist'!$B$3:$B$6,1,FALSE)),"Please select a value from the drop-down menu","OK")))</f>
        <v>#N/A</v>
      </c>
      <c r="K609" s="40" t="e">
        <f>IF(AND('Captura de datos de CONTACTO'!J609='DO NOT USE_School Picklist'!$B$4,ISBLANK('Captura de datos de CONTACTO'!K609)),"Occupation/Job Title is required if Student or Staff? is Yes, staff/faculty or volunteer",IF('DO NOT USE_Contact Formulas'!A609,"OK",NA()))</f>
        <v>#N/A</v>
      </c>
      <c r="L609" s="40" t="e">
        <f ca="1">IF('Captura de datos de CONTACTO'!L609&gt;'DO NOT USE_School Picklist'!$C$3,"Date last on school campus/facility cannot be a future date",IF('DO NOT USE_Contact Formulas'!A609,IF(ISBLANK('Captura de datos de CONTACTO'!L609),"Date last on school campus/facility is required","OK"),NA()))</f>
        <v>#N/A</v>
      </c>
      <c r="M609" s="41" t="e">
        <f ca="1">IF('Captura de datos de CONTACTO'!M609&gt;'DO NOT USE_School Picklist'!$C$3,"Last Exposure Date cannot be a future date",IF('DO NOT USE_Contact Formulas'!A609,IF(ISBLANK('Captura de datos de CONTACTO'!M609),"Last Exposure Date is required","OK"),NA()))</f>
        <v>#N/A</v>
      </c>
      <c r="N609" s="41" t="e">
        <f>IF(AND('DO NOT USE_Contact Formulas'!A609,ISBLANK('Captura de datos de CONTACTO'!N609)),"Specific Place in the Location is required",IF(ISBLANK('Captura de datos de CONTACTO'!N609),NA(),"OK"))</f>
        <v>#N/A</v>
      </c>
      <c r="O609" s="40" t="e">
        <f>IF(AND(NOT(ISBLANK('Captura de datos de CONTACTO'!O609)),ISNA(VLOOKUP('Captura de datos de CONTACTO'!O609,'DO NOT USE_School Picklist'!$L$3:$L$81,1,FALSE))),"Please select a value from the drop-down menu",IF('DO NOT USE_Contact Formulas'!A609,"OK",NA()))</f>
        <v>#N/A</v>
      </c>
      <c r="P609" s="40" t="e">
        <f>IF(AND(NOT(ISBLANK('Captura de datos de CONTACTO'!P609)),NOT(ISNUMBER(MATCH("*@*.?*",'Captura de datos de CONTACTO'!P609,0)))),"Email must be in a valid format",IF('DO NOT USE_Contact Formulas'!A609,"OK",NA()))</f>
        <v>#N/A</v>
      </c>
      <c r="Q609" s="40" t="e">
        <f>IF(LEN('Captura de datos de CONTACTO'!Q609)&gt;50,"Parent/Guardian Name must be less than 50 characters",IF('DO NOT USE_Contact Formulas'!A609,"OK",NA()))</f>
        <v>#N/A</v>
      </c>
      <c r="R609" s="40" t="e">
        <f>IF(NOT(ISBLANK('Captura de datos de CONTACTO'!R609)),IF(AND(ISNUMBER('Captura de datos de CONTACTO'!R609),LEFT('Captura de datos de CONTACTO'!R609,1)&lt;&gt;"1",LEN('Captura de datos de CONTACTO'!R609)=10),"OK","Phone number must be valid format"),IF('DO NOT USE_Contact Formulas'!A609,"OK",NA()))</f>
        <v>#N/A</v>
      </c>
      <c r="S609" s="40" t="e">
        <f>IF(AND(NOT(ISBLANK('Captura de datos de CONTACTO'!S609)),ISNA(VLOOKUP('Captura de datos de CONTACTO'!S609,'DO NOT USE_School Picklist'!$N$3:$N$63,1,FALSE))),"Please select a value from the drop-down menu",IF('DO NOT USE_Contact Formulas'!A609,"OK",NA()))</f>
        <v>#N/A</v>
      </c>
      <c r="T609" s="53" t="e">
        <f>IF(AND(NOT(ISBLANK('Captura de datos de CONTACTO'!T609)),ISNA(VLOOKUP('Captura de datos de CONTACTO'!T609,'DO NOT USE_School Picklist'!$I$3:$I$5,1,FALSE))),"Please select a value from the drop-down menu",IF('DO NOT USE_Contact Formulas'!A609,"OK",NA()))</f>
        <v>#N/A</v>
      </c>
      <c r="U609" s="40" t="e">
        <f>IF(AND(NOT(ISBLANK('Captura de datos de CONTACTO'!U609)),ISNA(VLOOKUP('Captura de datos de CONTACTO'!U609,'DO NOT USE_School Picklist'!$E$3:$E$10,1,FALSE))),"Please select a value from the drop-down menu",IF('DO NOT USE_Contact Formulas'!A609,"OK",NA()))</f>
        <v>#N/A</v>
      </c>
      <c r="V609" s="53" t="e">
        <f>IF(AND(NOT(ISBLANK('Captura de datos de CONTACTO'!V609)),ISNA(VLOOKUP('Captura de datos de CONTACTO'!V609,'DO NOT USE_School Picklist'!$W$3:$W$9,1,FALSE))),"Please select a value from the drop-down menu",IF('DO NOT USE_Contact Formulas'!A609,"OK",NA()))</f>
        <v>#N/A</v>
      </c>
      <c r="W609" s="53" t="e">
        <f>IF(AND(NOT(ISBLANK('Captura de datos de CONTACTO'!W609)),ISNA(VLOOKUP('Captura de datos de CONTACTO'!W609,'DO NOT USE_School Picklist'!$W$3:$W$9,1,FALSE))),"Please select a value from the drop-down menu",IF('DO NOT USE_Case Formulas'!A609,"OK",NA()))</f>
        <v>#N/A</v>
      </c>
      <c r="X609" s="40" t="e">
        <f>IF(AND(NOT(ISBLANK('Captura de datos de CONTACTO'!X609)),ISNA(VLOOKUP('Captura de datos de CONTACTO'!X609,'DO NOT USE_School Picklist'!$F$3:$F$16,1,FALSE))),"Please select a value from the drop-down menu",IF('DO NOT USE_Contact Formulas'!A609,"OK",NA()))</f>
        <v>#N/A</v>
      </c>
      <c r="Y609" s="40" t="e">
        <f>IF(LEN('Captura de datos de CONTACTO'!Y609)&gt;100,"Classroom(s) must be less than 100 characters",IF('DO NOT USE_Contact Formulas'!A609,"OK",NA()))</f>
        <v>#N/A</v>
      </c>
      <c r="Z609" s="40" t="e">
        <f>IF(AND(NOT(ISBLANK('Captura de datos de CONTACTO'!Z609)),ISNA(VLOOKUP('Captura de datos de CONTACTO'!Z609,'DO NOT USE_School Picklist'!$K$3:$K$6,1,FALSE))),"Please select a value from the drop-down menu",IF('DO NOT USE_Contact Formulas'!A609,"OK",NA()))</f>
        <v>#N/A</v>
      </c>
      <c r="AA609" s="40" t="e">
        <f>IF(AND(NOT(ISBLANK('Captura de datos de CONTACTO'!AA609)),ISNA(VLOOKUP('Captura de datos de CONTACTO'!AA609,'DO NOT USE_School Picklist'!$D$3:$D$5,1,FALSE))),"Please select a value from the drop-down menu",IF('DO NOT USE_Contact Formulas'!A609,"OK",NA()))</f>
        <v>#N/A</v>
      </c>
      <c r="AB609" s="40"/>
      <c r="AC609" s="40" t="e">
        <f>IF(AND(NOT(ISBLANK('Captura de datos de CONTACTO'!AC609)),ISNA(VLOOKUP('Captura de datos de CONTACTO'!AC609,'DO NOT USE_School Picklist'!$G$3:$G$5,1,FALSE))),"Please select a value from the drop-down menu",IF('DO NOT USE_Contact Formulas'!A609,"OK",NA()))</f>
        <v>#N/A</v>
      </c>
      <c r="AD609" s="40"/>
      <c r="AE609" s="40" t="e">
        <f>IF(AND(NOT(ISBLANK('Captura de datos de CONTACTO'!AE609)),ISNA(VLOOKUP('Captura de datos de CONTACTO'!AE609,'DO NOT USE_School Picklist'!$H$3:$H$4,1,FALSE))),"Please select a value from the drop-down menu",IF('DO NOT USE_Contact Formulas'!A609,"OK",NA()))</f>
        <v>#N/A</v>
      </c>
      <c r="AF609" s="40" t="e">
        <f ca="1">IF('Captura de datos de CONTACTO'!AF609&gt;'DO NOT USE_School Picklist'!$C$3,"Test Date cannot be a future date",IF('DO NOT USE_Contact Formulas'!A609,"OK",NA()))</f>
        <v>#N/A</v>
      </c>
      <c r="AG609" s="53" t="e">
        <f>IF(AND('DO NOT USE_Contact Formulas'!A609,ISBLANK('Captura de datos de CONTACTO'!AB609)),"Lab Result Test Result is required",IF(AND(NOT(ISBLANK('Captura de datos de CONTACTO'!AB609)),ISNA(VLOOKUP('Captura de datos de CONTACTO'!AB609,'DO NOT USE_School Picklist'!$Q$3:$Q$8,1,FALSE))),"Please select a value from the drop-down menu",IF('DO NOT USE_Contact Formulas'!A609,"OK",NA())))</f>
        <v>#N/A</v>
      </c>
    </row>
    <row r="610" spans="1:33" x14ac:dyDescent="0.3">
      <c r="A610" s="39" t="e">
        <f>IF('DO NOT USE_Contact Formulas'!A610,IF('DO NOT USE_Contact Formulas'!B610,"Not all required fields are completed","OK"),NA())</f>
        <v>#N/A</v>
      </c>
      <c r="B610" s="40" t="e">
        <f>IF(AND('DO NOT USE_Contact Formulas'!A610,ISBLANK('Captura de datos de CONTACTO'!B610)),"First Name is required",IF(NOT(ISBLANK('Captura de datos de CONTACTO'!B610)),"OK",NA()))</f>
        <v>#N/A</v>
      </c>
      <c r="C610" s="40" t="e">
        <f>IF(AND('DO NOT USE_Contact Formulas'!A610,ISBLANK('Captura de datos de CONTACTO'!C610)),"Last Name is required",IF(NOT(ISBLANK('Captura de datos de CONTACTO'!C610)),"OK",NA()))</f>
        <v>#N/A</v>
      </c>
      <c r="D610" s="40" t="e">
        <f>IF(AND('DO NOT USE_Contact Formulas'!A610,ISBLANK('Captura de datos de CONTACTO'!D610)),"Birthdate is required",IF(NOT(ISBLANK('Captura de datos de CONTACTO'!D610)),"OK",NA()))</f>
        <v>#N/A</v>
      </c>
      <c r="E610" s="40" t="e">
        <f>IF(AND('DO NOT USE_Contact Formulas'!A610,ISBLANK('Captura de datos de CONTACTO'!E610)),"Mobile Phone is required",IF(NOT(ISBLANK('Captura de datos de CONTACTO'!E610)),IF(AND(ISNUMBER(VALUE('Captura de datos de CONTACTO'!E610)),LEFT('Captura de datos de CONTACTO'!E610,1)&lt;&gt;"1",LEN('Captura de datos de CONTACTO'!E610)=10),"OK","Phone number must be valid format"),NA()))</f>
        <v>#N/A</v>
      </c>
      <c r="F610" s="40" t="e">
        <f>IF(LEN('Captura de datos de CONTACTO'!F610)&gt;255,"Home Street Address must be less than 255 characters",IF('DO NOT USE_Contact Formulas'!A610,"OK",NA()))</f>
        <v>#N/A</v>
      </c>
      <c r="G610" s="40" t="e">
        <f>IF(LEN('Captura de datos de CONTACTO'!G610)&gt;40,"City must be less than 40 characters",IF('DO NOT USE_Contact Formulas'!A610,"OK",NA()))</f>
        <v>#N/A</v>
      </c>
      <c r="H610" s="40" t="e">
        <f>IF(AND(NOT(ISBLANK('Captura de datos de CONTACTO'!H610)),ISNA(VLOOKUP('Captura de datos de CONTACTO'!H610,'DO NOT USE_School Picklist'!$P$3:$P$52,1,FALSE))),"Please select a value from the drop-down menu",IF('DO NOT USE_Contact Formulas'!A610,"OK",NA()))</f>
        <v>#N/A</v>
      </c>
      <c r="I610" s="40" t="e">
        <f>IF(AND('DO NOT USE_Contact Formulas'!A610,ISBLANK('Captura de datos de CONTACTO'!I610)),"Zip is required",IF(ISBLANK('Captura de datos de CONTACTO'!I610),NA(),"OK"))</f>
        <v>#N/A</v>
      </c>
      <c r="J610" s="40" t="e">
        <f>IF(AND('DO NOT USE_Contact Formulas'!A610,ISBLANK('Captura de datos de CONTACTO'!J610)),"Student or Staff? is required",IF(ISBLANK('Captura de datos de CONTACTO'!J610),NA(),IF(ISNA(VLOOKUP('Captura de datos de CONTACTO'!J610,'DO NOT USE_School Picklist'!$B$3:$B$6,1,FALSE)),"Please select a value from the drop-down menu","OK")))</f>
        <v>#N/A</v>
      </c>
      <c r="K610" s="40" t="e">
        <f>IF(AND('Captura de datos de CONTACTO'!J610='DO NOT USE_School Picklist'!$B$4,ISBLANK('Captura de datos de CONTACTO'!K610)),"Occupation/Job Title is required if Student or Staff? is Yes, staff/faculty or volunteer",IF('DO NOT USE_Contact Formulas'!A610,"OK",NA()))</f>
        <v>#N/A</v>
      </c>
      <c r="L610" s="40" t="e">
        <f ca="1">IF('Captura de datos de CONTACTO'!L610&gt;'DO NOT USE_School Picklist'!$C$3,"Date last on school campus/facility cannot be a future date",IF('DO NOT USE_Contact Formulas'!A610,IF(ISBLANK('Captura de datos de CONTACTO'!L610),"Date last on school campus/facility is required","OK"),NA()))</f>
        <v>#N/A</v>
      </c>
      <c r="M610" s="41" t="e">
        <f ca="1">IF('Captura de datos de CONTACTO'!M610&gt;'DO NOT USE_School Picklist'!$C$3,"Last Exposure Date cannot be a future date",IF('DO NOT USE_Contact Formulas'!A610,IF(ISBLANK('Captura de datos de CONTACTO'!M610),"Last Exposure Date is required","OK"),NA()))</f>
        <v>#N/A</v>
      </c>
      <c r="N610" s="41" t="e">
        <f>IF(AND('DO NOT USE_Contact Formulas'!A610,ISBLANK('Captura de datos de CONTACTO'!N610)),"Specific Place in the Location is required",IF(ISBLANK('Captura de datos de CONTACTO'!N610),NA(),"OK"))</f>
        <v>#N/A</v>
      </c>
      <c r="O610" s="40" t="e">
        <f>IF(AND(NOT(ISBLANK('Captura de datos de CONTACTO'!O610)),ISNA(VLOOKUP('Captura de datos de CONTACTO'!O610,'DO NOT USE_School Picklist'!$L$3:$L$81,1,FALSE))),"Please select a value from the drop-down menu",IF('DO NOT USE_Contact Formulas'!A610,"OK",NA()))</f>
        <v>#N/A</v>
      </c>
      <c r="P610" s="40" t="e">
        <f>IF(AND(NOT(ISBLANK('Captura de datos de CONTACTO'!P610)),NOT(ISNUMBER(MATCH("*@*.?*",'Captura de datos de CONTACTO'!P610,0)))),"Email must be in a valid format",IF('DO NOT USE_Contact Formulas'!A610,"OK",NA()))</f>
        <v>#N/A</v>
      </c>
      <c r="Q610" s="40" t="e">
        <f>IF(LEN('Captura de datos de CONTACTO'!Q610)&gt;50,"Parent/Guardian Name must be less than 50 characters",IF('DO NOT USE_Contact Formulas'!A610,"OK",NA()))</f>
        <v>#N/A</v>
      </c>
      <c r="R610" s="40" t="e">
        <f>IF(NOT(ISBLANK('Captura de datos de CONTACTO'!R610)),IF(AND(ISNUMBER('Captura de datos de CONTACTO'!R610),LEFT('Captura de datos de CONTACTO'!R610,1)&lt;&gt;"1",LEN('Captura de datos de CONTACTO'!R610)=10),"OK","Phone number must be valid format"),IF('DO NOT USE_Contact Formulas'!A610,"OK",NA()))</f>
        <v>#N/A</v>
      </c>
      <c r="S610" s="40" t="e">
        <f>IF(AND(NOT(ISBLANK('Captura de datos de CONTACTO'!S610)),ISNA(VLOOKUP('Captura de datos de CONTACTO'!S610,'DO NOT USE_School Picklist'!$N$3:$N$63,1,FALSE))),"Please select a value from the drop-down menu",IF('DO NOT USE_Contact Formulas'!A610,"OK",NA()))</f>
        <v>#N/A</v>
      </c>
      <c r="T610" s="53" t="e">
        <f>IF(AND(NOT(ISBLANK('Captura de datos de CONTACTO'!T610)),ISNA(VLOOKUP('Captura de datos de CONTACTO'!T610,'DO NOT USE_School Picklist'!$I$3:$I$5,1,FALSE))),"Please select a value from the drop-down menu",IF('DO NOT USE_Contact Formulas'!A610,"OK",NA()))</f>
        <v>#N/A</v>
      </c>
      <c r="U610" s="40" t="e">
        <f>IF(AND(NOT(ISBLANK('Captura de datos de CONTACTO'!U610)),ISNA(VLOOKUP('Captura de datos de CONTACTO'!U610,'DO NOT USE_School Picklist'!$E$3:$E$10,1,FALSE))),"Please select a value from the drop-down menu",IF('DO NOT USE_Contact Formulas'!A610,"OK",NA()))</f>
        <v>#N/A</v>
      </c>
      <c r="V610" s="53" t="e">
        <f>IF(AND(NOT(ISBLANK('Captura de datos de CONTACTO'!V610)),ISNA(VLOOKUP('Captura de datos de CONTACTO'!V610,'DO NOT USE_School Picklist'!$W$3:$W$9,1,FALSE))),"Please select a value from the drop-down menu",IF('DO NOT USE_Contact Formulas'!A610,"OK",NA()))</f>
        <v>#N/A</v>
      </c>
      <c r="W610" s="53" t="e">
        <f>IF(AND(NOT(ISBLANK('Captura de datos de CONTACTO'!W610)),ISNA(VLOOKUP('Captura de datos de CONTACTO'!W610,'DO NOT USE_School Picklist'!$W$3:$W$9,1,FALSE))),"Please select a value from the drop-down menu",IF('DO NOT USE_Case Formulas'!A610,"OK",NA()))</f>
        <v>#N/A</v>
      </c>
      <c r="X610" s="40" t="e">
        <f>IF(AND(NOT(ISBLANK('Captura de datos de CONTACTO'!X610)),ISNA(VLOOKUP('Captura de datos de CONTACTO'!X610,'DO NOT USE_School Picklist'!$F$3:$F$16,1,FALSE))),"Please select a value from the drop-down menu",IF('DO NOT USE_Contact Formulas'!A610,"OK",NA()))</f>
        <v>#N/A</v>
      </c>
      <c r="Y610" s="40" t="e">
        <f>IF(LEN('Captura de datos de CONTACTO'!Y610)&gt;100,"Classroom(s) must be less than 100 characters",IF('DO NOT USE_Contact Formulas'!A610,"OK",NA()))</f>
        <v>#N/A</v>
      </c>
      <c r="Z610" s="40" t="e">
        <f>IF(AND(NOT(ISBLANK('Captura de datos de CONTACTO'!Z610)),ISNA(VLOOKUP('Captura de datos de CONTACTO'!Z610,'DO NOT USE_School Picklist'!$K$3:$K$6,1,FALSE))),"Please select a value from the drop-down menu",IF('DO NOT USE_Contact Formulas'!A610,"OK",NA()))</f>
        <v>#N/A</v>
      </c>
      <c r="AA610" s="40" t="e">
        <f>IF(AND(NOT(ISBLANK('Captura de datos de CONTACTO'!AA610)),ISNA(VLOOKUP('Captura de datos de CONTACTO'!AA610,'DO NOT USE_School Picklist'!$D$3:$D$5,1,FALSE))),"Please select a value from the drop-down menu",IF('DO NOT USE_Contact Formulas'!A610,"OK",NA()))</f>
        <v>#N/A</v>
      </c>
      <c r="AB610" s="40"/>
      <c r="AC610" s="40" t="e">
        <f>IF(AND(NOT(ISBLANK('Captura de datos de CONTACTO'!AC610)),ISNA(VLOOKUP('Captura de datos de CONTACTO'!AC610,'DO NOT USE_School Picklist'!$G$3:$G$5,1,FALSE))),"Please select a value from the drop-down menu",IF('DO NOT USE_Contact Formulas'!A610,"OK",NA()))</f>
        <v>#N/A</v>
      </c>
      <c r="AD610" s="40"/>
      <c r="AE610" s="40" t="e">
        <f>IF(AND(NOT(ISBLANK('Captura de datos de CONTACTO'!AE610)),ISNA(VLOOKUP('Captura de datos de CONTACTO'!AE610,'DO NOT USE_School Picklist'!$H$3:$H$4,1,FALSE))),"Please select a value from the drop-down menu",IF('DO NOT USE_Contact Formulas'!A610,"OK",NA()))</f>
        <v>#N/A</v>
      </c>
      <c r="AF610" s="40" t="e">
        <f ca="1">IF('Captura de datos de CONTACTO'!AF610&gt;'DO NOT USE_School Picklist'!$C$3,"Test Date cannot be a future date",IF('DO NOT USE_Contact Formulas'!A610,"OK",NA()))</f>
        <v>#N/A</v>
      </c>
      <c r="AG610" s="53" t="e">
        <f>IF(AND('DO NOT USE_Contact Formulas'!A610,ISBLANK('Captura de datos de CONTACTO'!AB610)),"Lab Result Test Result is required",IF(AND(NOT(ISBLANK('Captura de datos de CONTACTO'!AB610)),ISNA(VLOOKUP('Captura de datos de CONTACTO'!AB610,'DO NOT USE_School Picklist'!$Q$3:$Q$8,1,FALSE))),"Please select a value from the drop-down menu",IF('DO NOT USE_Contact Formulas'!A610,"OK",NA())))</f>
        <v>#N/A</v>
      </c>
    </row>
    <row r="611" spans="1:33" x14ac:dyDescent="0.3">
      <c r="A611" s="39" t="e">
        <f>IF('DO NOT USE_Contact Formulas'!A611,IF('DO NOT USE_Contact Formulas'!B611,"Not all required fields are completed","OK"),NA())</f>
        <v>#N/A</v>
      </c>
      <c r="B611" s="40" t="e">
        <f>IF(AND('DO NOT USE_Contact Formulas'!A611,ISBLANK('Captura de datos de CONTACTO'!B611)),"First Name is required",IF(NOT(ISBLANK('Captura de datos de CONTACTO'!B611)),"OK",NA()))</f>
        <v>#N/A</v>
      </c>
      <c r="C611" s="40" t="e">
        <f>IF(AND('DO NOT USE_Contact Formulas'!A611,ISBLANK('Captura de datos de CONTACTO'!C611)),"Last Name is required",IF(NOT(ISBLANK('Captura de datos de CONTACTO'!C611)),"OK",NA()))</f>
        <v>#N/A</v>
      </c>
      <c r="D611" s="40" t="e">
        <f>IF(AND('DO NOT USE_Contact Formulas'!A611,ISBLANK('Captura de datos de CONTACTO'!D611)),"Birthdate is required",IF(NOT(ISBLANK('Captura de datos de CONTACTO'!D611)),"OK",NA()))</f>
        <v>#N/A</v>
      </c>
      <c r="E611" s="40" t="e">
        <f>IF(AND('DO NOT USE_Contact Formulas'!A611,ISBLANK('Captura de datos de CONTACTO'!E611)),"Mobile Phone is required",IF(NOT(ISBLANK('Captura de datos de CONTACTO'!E611)),IF(AND(ISNUMBER(VALUE('Captura de datos de CONTACTO'!E611)),LEFT('Captura de datos de CONTACTO'!E611,1)&lt;&gt;"1",LEN('Captura de datos de CONTACTO'!E611)=10),"OK","Phone number must be valid format"),NA()))</f>
        <v>#N/A</v>
      </c>
      <c r="F611" s="40" t="e">
        <f>IF(LEN('Captura de datos de CONTACTO'!F611)&gt;255,"Home Street Address must be less than 255 characters",IF('DO NOT USE_Contact Formulas'!A611,"OK",NA()))</f>
        <v>#N/A</v>
      </c>
      <c r="G611" s="40" t="e">
        <f>IF(LEN('Captura de datos de CONTACTO'!G611)&gt;40,"City must be less than 40 characters",IF('DO NOT USE_Contact Formulas'!A611,"OK",NA()))</f>
        <v>#N/A</v>
      </c>
      <c r="H611" s="40" t="e">
        <f>IF(AND(NOT(ISBLANK('Captura de datos de CONTACTO'!H611)),ISNA(VLOOKUP('Captura de datos de CONTACTO'!H611,'DO NOT USE_School Picklist'!$P$3:$P$52,1,FALSE))),"Please select a value from the drop-down menu",IF('DO NOT USE_Contact Formulas'!A611,"OK",NA()))</f>
        <v>#N/A</v>
      </c>
      <c r="I611" s="40" t="e">
        <f>IF(AND('DO NOT USE_Contact Formulas'!A611,ISBLANK('Captura de datos de CONTACTO'!I611)),"Zip is required",IF(ISBLANK('Captura de datos de CONTACTO'!I611),NA(),"OK"))</f>
        <v>#N/A</v>
      </c>
      <c r="J611" s="40" t="e">
        <f>IF(AND('DO NOT USE_Contact Formulas'!A611,ISBLANK('Captura de datos de CONTACTO'!J611)),"Student or Staff? is required",IF(ISBLANK('Captura de datos de CONTACTO'!J611),NA(),IF(ISNA(VLOOKUP('Captura de datos de CONTACTO'!J611,'DO NOT USE_School Picklist'!$B$3:$B$6,1,FALSE)),"Please select a value from the drop-down menu","OK")))</f>
        <v>#N/A</v>
      </c>
      <c r="K611" s="40" t="e">
        <f>IF(AND('Captura de datos de CONTACTO'!J611='DO NOT USE_School Picklist'!$B$4,ISBLANK('Captura de datos de CONTACTO'!K611)),"Occupation/Job Title is required if Student or Staff? is Yes, staff/faculty or volunteer",IF('DO NOT USE_Contact Formulas'!A611,"OK",NA()))</f>
        <v>#N/A</v>
      </c>
      <c r="L611" s="40" t="e">
        <f ca="1">IF('Captura de datos de CONTACTO'!L611&gt;'DO NOT USE_School Picklist'!$C$3,"Date last on school campus/facility cannot be a future date",IF('DO NOT USE_Contact Formulas'!A611,IF(ISBLANK('Captura de datos de CONTACTO'!L611),"Date last on school campus/facility is required","OK"),NA()))</f>
        <v>#N/A</v>
      </c>
      <c r="M611" s="41" t="e">
        <f ca="1">IF('Captura de datos de CONTACTO'!M611&gt;'DO NOT USE_School Picklist'!$C$3,"Last Exposure Date cannot be a future date",IF('DO NOT USE_Contact Formulas'!A611,IF(ISBLANK('Captura de datos de CONTACTO'!M611),"Last Exposure Date is required","OK"),NA()))</f>
        <v>#N/A</v>
      </c>
      <c r="N611" s="41" t="e">
        <f>IF(AND('DO NOT USE_Contact Formulas'!A611,ISBLANK('Captura de datos de CONTACTO'!N611)),"Specific Place in the Location is required",IF(ISBLANK('Captura de datos de CONTACTO'!N611),NA(),"OK"))</f>
        <v>#N/A</v>
      </c>
      <c r="O611" s="40" t="e">
        <f>IF(AND(NOT(ISBLANK('Captura de datos de CONTACTO'!O611)),ISNA(VLOOKUP('Captura de datos de CONTACTO'!O611,'DO NOT USE_School Picklist'!$L$3:$L$81,1,FALSE))),"Please select a value from the drop-down menu",IF('DO NOT USE_Contact Formulas'!A611,"OK",NA()))</f>
        <v>#N/A</v>
      </c>
      <c r="P611" s="40" t="e">
        <f>IF(AND(NOT(ISBLANK('Captura de datos de CONTACTO'!P611)),NOT(ISNUMBER(MATCH("*@*.?*",'Captura de datos de CONTACTO'!P611,0)))),"Email must be in a valid format",IF('DO NOT USE_Contact Formulas'!A611,"OK",NA()))</f>
        <v>#N/A</v>
      </c>
      <c r="Q611" s="40" t="e">
        <f>IF(LEN('Captura de datos de CONTACTO'!Q611)&gt;50,"Parent/Guardian Name must be less than 50 characters",IF('DO NOT USE_Contact Formulas'!A611,"OK",NA()))</f>
        <v>#N/A</v>
      </c>
      <c r="R611" s="40" t="e">
        <f>IF(NOT(ISBLANK('Captura de datos de CONTACTO'!R611)),IF(AND(ISNUMBER('Captura de datos de CONTACTO'!R611),LEFT('Captura de datos de CONTACTO'!R611,1)&lt;&gt;"1",LEN('Captura de datos de CONTACTO'!R611)=10),"OK","Phone number must be valid format"),IF('DO NOT USE_Contact Formulas'!A611,"OK",NA()))</f>
        <v>#N/A</v>
      </c>
      <c r="S611" s="40" t="e">
        <f>IF(AND(NOT(ISBLANK('Captura de datos de CONTACTO'!S611)),ISNA(VLOOKUP('Captura de datos de CONTACTO'!S611,'DO NOT USE_School Picklist'!$N$3:$N$63,1,FALSE))),"Please select a value from the drop-down menu",IF('DO NOT USE_Contact Formulas'!A611,"OK",NA()))</f>
        <v>#N/A</v>
      </c>
      <c r="T611" s="53" t="e">
        <f>IF(AND(NOT(ISBLANK('Captura de datos de CONTACTO'!T611)),ISNA(VLOOKUP('Captura de datos de CONTACTO'!T611,'DO NOT USE_School Picklist'!$I$3:$I$5,1,FALSE))),"Please select a value from the drop-down menu",IF('DO NOT USE_Contact Formulas'!A611,"OK",NA()))</f>
        <v>#N/A</v>
      </c>
      <c r="U611" s="40" t="e">
        <f>IF(AND(NOT(ISBLANK('Captura de datos de CONTACTO'!U611)),ISNA(VLOOKUP('Captura de datos de CONTACTO'!U611,'DO NOT USE_School Picklist'!$E$3:$E$10,1,FALSE))),"Please select a value from the drop-down menu",IF('DO NOT USE_Contact Formulas'!A611,"OK",NA()))</f>
        <v>#N/A</v>
      </c>
      <c r="V611" s="53" t="e">
        <f>IF(AND(NOT(ISBLANK('Captura de datos de CONTACTO'!V611)),ISNA(VLOOKUP('Captura de datos de CONTACTO'!V611,'DO NOT USE_School Picklist'!$W$3:$W$9,1,FALSE))),"Please select a value from the drop-down menu",IF('DO NOT USE_Contact Formulas'!A611,"OK",NA()))</f>
        <v>#N/A</v>
      </c>
      <c r="W611" s="53" t="e">
        <f>IF(AND(NOT(ISBLANK('Captura de datos de CONTACTO'!W611)),ISNA(VLOOKUP('Captura de datos de CONTACTO'!W611,'DO NOT USE_School Picklist'!$W$3:$W$9,1,FALSE))),"Please select a value from the drop-down menu",IF('DO NOT USE_Case Formulas'!A611,"OK",NA()))</f>
        <v>#N/A</v>
      </c>
      <c r="X611" s="40" t="e">
        <f>IF(AND(NOT(ISBLANK('Captura de datos de CONTACTO'!X611)),ISNA(VLOOKUP('Captura de datos de CONTACTO'!X611,'DO NOT USE_School Picklist'!$F$3:$F$16,1,FALSE))),"Please select a value from the drop-down menu",IF('DO NOT USE_Contact Formulas'!A611,"OK",NA()))</f>
        <v>#N/A</v>
      </c>
      <c r="Y611" s="40" t="e">
        <f>IF(LEN('Captura de datos de CONTACTO'!Y611)&gt;100,"Classroom(s) must be less than 100 characters",IF('DO NOT USE_Contact Formulas'!A611,"OK",NA()))</f>
        <v>#N/A</v>
      </c>
      <c r="Z611" s="40" t="e">
        <f>IF(AND(NOT(ISBLANK('Captura de datos de CONTACTO'!Z611)),ISNA(VLOOKUP('Captura de datos de CONTACTO'!Z611,'DO NOT USE_School Picklist'!$K$3:$K$6,1,FALSE))),"Please select a value from the drop-down menu",IF('DO NOT USE_Contact Formulas'!A611,"OK",NA()))</f>
        <v>#N/A</v>
      </c>
      <c r="AA611" s="40" t="e">
        <f>IF(AND(NOT(ISBLANK('Captura de datos de CONTACTO'!AA611)),ISNA(VLOOKUP('Captura de datos de CONTACTO'!AA611,'DO NOT USE_School Picklist'!$D$3:$D$5,1,FALSE))),"Please select a value from the drop-down menu",IF('DO NOT USE_Contact Formulas'!A611,"OK",NA()))</f>
        <v>#N/A</v>
      </c>
      <c r="AB611" s="40"/>
      <c r="AC611" s="40" t="e">
        <f>IF(AND(NOT(ISBLANK('Captura de datos de CONTACTO'!AC611)),ISNA(VLOOKUP('Captura de datos de CONTACTO'!AC611,'DO NOT USE_School Picklist'!$G$3:$G$5,1,FALSE))),"Please select a value from the drop-down menu",IF('DO NOT USE_Contact Formulas'!A611,"OK",NA()))</f>
        <v>#N/A</v>
      </c>
      <c r="AD611" s="40"/>
      <c r="AE611" s="40" t="e">
        <f>IF(AND(NOT(ISBLANK('Captura de datos de CONTACTO'!AE611)),ISNA(VLOOKUP('Captura de datos de CONTACTO'!AE611,'DO NOT USE_School Picklist'!$H$3:$H$4,1,FALSE))),"Please select a value from the drop-down menu",IF('DO NOT USE_Contact Formulas'!A611,"OK",NA()))</f>
        <v>#N/A</v>
      </c>
      <c r="AF611" s="40" t="e">
        <f ca="1">IF('Captura de datos de CONTACTO'!AF611&gt;'DO NOT USE_School Picklist'!$C$3,"Test Date cannot be a future date",IF('DO NOT USE_Contact Formulas'!A611,"OK",NA()))</f>
        <v>#N/A</v>
      </c>
      <c r="AG611" s="53" t="e">
        <f>IF(AND('DO NOT USE_Contact Formulas'!A611,ISBLANK('Captura de datos de CONTACTO'!AB611)),"Lab Result Test Result is required",IF(AND(NOT(ISBLANK('Captura de datos de CONTACTO'!AB611)),ISNA(VLOOKUP('Captura de datos de CONTACTO'!AB611,'DO NOT USE_School Picklist'!$Q$3:$Q$8,1,FALSE))),"Please select a value from the drop-down menu",IF('DO NOT USE_Contact Formulas'!A611,"OK",NA())))</f>
        <v>#N/A</v>
      </c>
    </row>
    <row r="612" spans="1:33" x14ac:dyDescent="0.3">
      <c r="A612" s="39" t="e">
        <f>IF('DO NOT USE_Contact Formulas'!A612,IF('DO NOT USE_Contact Formulas'!B612,"Not all required fields are completed","OK"),NA())</f>
        <v>#N/A</v>
      </c>
      <c r="B612" s="40" t="e">
        <f>IF(AND('DO NOT USE_Contact Formulas'!A612,ISBLANK('Captura de datos de CONTACTO'!B612)),"First Name is required",IF(NOT(ISBLANK('Captura de datos de CONTACTO'!B612)),"OK",NA()))</f>
        <v>#N/A</v>
      </c>
      <c r="C612" s="40" t="e">
        <f>IF(AND('DO NOT USE_Contact Formulas'!A612,ISBLANK('Captura de datos de CONTACTO'!C612)),"Last Name is required",IF(NOT(ISBLANK('Captura de datos de CONTACTO'!C612)),"OK",NA()))</f>
        <v>#N/A</v>
      </c>
      <c r="D612" s="40" t="e">
        <f>IF(AND('DO NOT USE_Contact Formulas'!A612,ISBLANK('Captura de datos de CONTACTO'!D612)),"Birthdate is required",IF(NOT(ISBLANK('Captura de datos de CONTACTO'!D612)),"OK",NA()))</f>
        <v>#N/A</v>
      </c>
      <c r="E612" s="40" t="e">
        <f>IF(AND('DO NOT USE_Contact Formulas'!A612,ISBLANK('Captura de datos de CONTACTO'!E612)),"Mobile Phone is required",IF(NOT(ISBLANK('Captura de datos de CONTACTO'!E612)),IF(AND(ISNUMBER(VALUE('Captura de datos de CONTACTO'!E612)),LEFT('Captura de datos de CONTACTO'!E612,1)&lt;&gt;"1",LEN('Captura de datos de CONTACTO'!E612)=10),"OK","Phone number must be valid format"),NA()))</f>
        <v>#N/A</v>
      </c>
      <c r="F612" s="40" t="e">
        <f>IF(LEN('Captura de datos de CONTACTO'!F612)&gt;255,"Home Street Address must be less than 255 characters",IF('DO NOT USE_Contact Formulas'!A612,"OK",NA()))</f>
        <v>#N/A</v>
      </c>
      <c r="G612" s="40" t="e">
        <f>IF(LEN('Captura de datos de CONTACTO'!G612)&gt;40,"City must be less than 40 characters",IF('DO NOT USE_Contact Formulas'!A612,"OK",NA()))</f>
        <v>#N/A</v>
      </c>
      <c r="H612" s="40" t="e">
        <f>IF(AND(NOT(ISBLANK('Captura de datos de CONTACTO'!H612)),ISNA(VLOOKUP('Captura de datos de CONTACTO'!H612,'DO NOT USE_School Picklist'!$P$3:$P$52,1,FALSE))),"Please select a value from the drop-down menu",IF('DO NOT USE_Contact Formulas'!A612,"OK",NA()))</f>
        <v>#N/A</v>
      </c>
      <c r="I612" s="40" t="e">
        <f>IF(AND('DO NOT USE_Contact Formulas'!A612,ISBLANK('Captura de datos de CONTACTO'!I612)),"Zip is required",IF(ISBLANK('Captura de datos de CONTACTO'!I612),NA(),"OK"))</f>
        <v>#N/A</v>
      </c>
      <c r="J612" s="40" t="e">
        <f>IF(AND('DO NOT USE_Contact Formulas'!A612,ISBLANK('Captura de datos de CONTACTO'!J612)),"Student or Staff? is required",IF(ISBLANK('Captura de datos de CONTACTO'!J612),NA(),IF(ISNA(VLOOKUP('Captura de datos de CONTACTO'!J612,'DO NOT USE_School Picklist'!$B$3:$B$6,1,FALSE)),"Please select a value from the drop-down menu","OK")))</f>
        <v>#N/A</v>
      </c>
      <c r="K612" s="40" t="e">
        <f>IF(AND('Captura de datos de CONTACTO'!J612='DO NOT USE_School Picklist'!$B$4,ISBLANK('Captura de datos de CONTACTO'!K612)),"Occupation/Job Title is required if Student or Staff? is Yes, staff/faculty or volunteer",IF('DO NOT USE_Contact Formulas'!A612,"OK",NA()))</f>
        <v>#N/A</v>
      </c>
      <c r="L612" s="40" t="e">
        <f ca="1">IF('Captura de datos de CONTACTO'!L612&gt;'DO NOT USE_School Picklist'!$C$3,"Date last on school campus/facility cannot be a future date",IF('DO NOT USE_Contact Formulas'!A612,IF(ISBLANK('Captura de datos de CONTACTO'!L612),"Date last on school campus/facility is required","OK"),NA()))</f>
        <v>#N/A</v>
      </c>
      <c r="M612" s="41" t="e">
        <f ca="1">IF('Captura de datos de CONTACTO'!M612&gt;'DO NOT USE_School Picklist'!$C$3,"Last Exposure Date cannot be a future date",IF('DO NOT USE_Contact Formulas'!A612,IF(ISBLANK('Captura de datos de CONTACTO'!M612),"Last Exposure Date is required","OK"),NA()))</f>
        <v>#N/A</v>
      </c>
      <c r="N612" s="41" t="e">
        <f>IF(AND('DO NOT USE_Contact Formulas'!A612,ISBLANK('Captura de datos de CONTACTO'!N612)),"Specific Place in the Location is required",IF(ISBLANK('Captura de datos de CONTACTO'!N612),NA(),"OK"))</f>
        <v>#N/A</v>
      </c>
      <c r="O612" s="40" t="e">
        <f>IF(AND(NOT(ISBLANK('Captura de datos de CONTACTO'!O612)),ISNA(VLOOKUP('Captura de datos de CONTACTO'!O612,'DO NOT USE_School Picklist'!$L$3:$L$81,1,FALSE))),"Please select a value from the drop-down menu",IF('DO NOT USE_Contact Formulas'!A612,"OK",NA()))</f>
        <v>#N/A</v>
      </c>
      <c r="P612" s="40" t="e">
        <f>IF(AND(NOT(ISBLANK('Captura de datos de CONTACTO'!P612)),NOT(ISNUMBER(MATCH("*@*.?*",'Captura de datos de CONTACTO'!P612,0)))),"Email must be in a valid format",IF('DO NOT USE_Contact Formulas'!A612,"OK",NA()))</f>
        <v>#N/A</v>
      </c>
      <c r="Q612" s="40" t="e">
        <f>IF(LEN('Captura de datos de CONTACTO'!Q612)&gt;50,"Parent/Guardian Name must be less than 50 characters",IF('DO NOT USE_Contact Formulas'!A612,"OK",NA()))</f>
        <v>#N/A</v>
      </c>
      <c r="R612" s="40" t="e">
        <f>IF(NOT(ISBLANK('Captura de datos de CONTACTO'!R612)),IF(AND(ISNUMBER('Captura de datos de CONTACTO'!R612),LEFT('Captura de datos de CONTACTO'!R612,1)&lt;&gt;"1",LEN('Captura de datos de CONTACTO'!R612)=10),"OK","Phone number must be valid format"),IF('DO NOT USE_Contact Formulas'!A612,"OK",NA()))</f>
        <v>#N/A</v>
      </c>
      <c r="S612" s="40" t="e">
        <f>IF(AND(NOT(ISBLANK('Captura de datos de CONTACTO'!S612)),ISNA(VLOOKUP('Captura de datos de CONTACTO'!S612,'DO NOT USE_School Picklist'!$N$3:$N$63,1,FALSE))),"Please select a value from the drop-down menu",IF('DO NOT USE_Contact Formulas'!A612,"OK",NA()))</f>
        <v>#N/A</v>
      </c>
      <c r="T612" s="53" t="e">
        <f>IF(AND(NOT(ISBLANK('Captura de datos de CONTACTO'!T612)),ISNA(VLOOKUP('Captura de datos de CONTACTO'!T612,'DO NOT USE_School Picklist'!$I$3:$I$5,1,FALSE))),"Please select a value from the drop-down menu",IF('DO NOT USE_Contact Formulas'!A612,"OK",NA()))</f>
        <v>#N/A</v>
      </c>
      <c r="U612" s="40" t="e">
        <f>IF(AND(NOT(ISBLANK('Captura de datos de CONTACTO'!U612)),ISNA(VLOOKUP('Captura de datos de CONTACTO'!U612,'DO NOT USE_School Picklist'!$E$3:$E$10,1,FALSE))),"Please select a value from the drop-down menu",IF('DO NOT USE_Contact Formulas'!A612,"OK",NA()))</f>
        <v>#N/A</v>
      </c>
      <c r="V612" s="53" t="e">
        <f>IF(AND(NOT(ISBLANK('Captura de datos de CONTACTO'!V612)),ISNA(VLOOKUP('Captura de datos de CONTACTO'!V612,'DO NOT USE_School Picklist'!$W$3:$W$9,1,FALSE))),"Please select a value from the drop-down menu",IF('DO NOT USE_Contact Formulas'!A612,"OK",NA()))</f>
        <v>#N/A</v>
      </c>
      <c r="W612" s="53" t="e">
        <f>IF(AND(NOT(ISBLANK('Captura de datos de CONTACTO'!W612)),ISNA(VLOOKUP('Captura de datos de CONTACTO'!W612,'DO NOT USE_School Picklist'!$W$3:$W$9,1,FALSE))),"Please select a value from the drop-down menu",IF('DO NOT USE_Case Formulas'!A612,"OK",NA()))</f>
        <v>#N/A</v>
      </c>
      <c r="X612" s="40" t="e">
        <f>IF(AND(NOT(ISBLANK('Captura de datos de CONTACTO'!X612)),ISNA(VLOOKUP('Captura de datos de CONTACTO'!X612,'DO NOT USE_School Picklist'!$F$3:$F$16,1,FALSE))),"Please select a value from the drop-down menu",IF('DO NOT USE_Contact Formulas'!A612,"OK",NA()))</f>
        <v>#N/A</v>
      </c>
      <c r="Y612" s="40" t="e">
        <f>IF(LEN('Captura de datos de CONTACTO'!Y612)&gt;100,"Classroom(s) must be less than 100 characters",IF('DO NOT USE_Contact Formulas'!A612,"OK",NA()))</f>
        <v>#N/A</v>
      </c>
      <c r="Z612" s="40" t="e">
        <f>IF(AND(NOT(ISBLANK('Captura de datos de CONTACTO'!Z612)),ISNA(VLOOKUP('Captura de datos de CONTACTO'!Z612,'DO NOT USE_School Picklist'!$K$3:$K$6,1,FALSE))),"Please select a value from the drop-down menu",IF('DO NOT USE_Contact Formulas'!A612,"OK",NA()))</f>
        <v>#N/A</v>
      </c>
      <c r="AA612" s="40" t="e">
        <f>IF(AND(NOT(ISBLANK('Captura de datos de CONTACTO'!AA612)),ISNA(VLOOKUP('Captura de datos de CONTACTO'!AA612,'DO NOT USE_School Picklist'!$D$3:$D$5,1,FALSE))),"Please select a value from the drop-down menu",IF('DO NOT USE_Contact Formulas'!A612,"OK",NA()))</f>
        <v>#N/A</v>
      </c>
      <c r="AB612" s="40"/>
      <c r="AC612" s="40" t="e">
        <f>IF(AND(NOT(ISBLANK('Captura de datos de CONTACTO'!AC612)),ISNA(VLOOKUP('Captura de datos de CONTACTO'!AC612,'DO NOT USE_School Picklist'!$G$3:$G$5,1,FALSE))),"Please select a value from the drop-down menu",IF('DO NOT USE_Contact Formulas'!A612,"OK",NA()))</f>
        <v>#N/A</v>
      </c>
      <c r="AD612" s="40"/>
      <c r="AE612" s="40" t="e">
        <f>IF(AND(NOT(ISBLANK('Captura de datos de CONTACTO'!AE612)),ISNA(VLOOKUP('Captura de datos de CONTACTO'!AE612,'DO NOT USE_School Picklist'!$H$3:$H$4,1,FALSE))),"Please select a value from the drop-down menu",IF('DO NOT USE_Contact Formulas'!A612,"OK",NA()))</f>
        <v>#N/A</v>
      </c>
      <c r="AF612" s="40" t="e">
        <f ca="1">IF('Captura de datos de CONTACTO'!AF612&gt;'DO NOT USE_School Picklist'!$C$3,"Test Date cannot be a future date",IF('DO NOT USE_Contact Formulas'!A612,"OK",NA()))</f>
        <v>#N/A</v>
      </c>
      <c r="AG612" s="53" t="e">
        <f>IF(AND('DO NOT USE_Contact Formulas'!A612,ISBLANK('Captura de datos de CONTACTO'!AB612)),"Lab Result Test Result is required",IF(AND(NOT(ISBLANK('Captura de datos de CONTACTO'!AB612)),ISNA(VLOOKUP('Captura de datos de CONTACTO'!AB612,'DO NOT USE_School Picklist'!$Q$3:$Q$8,1,FALSE))),"Please select a value from the drop-down menu",IF('DO NOT USE_Contact Formulas'!A612,"OK",NA())))</f>
        <v>#N/A</v>
      </c>
    </row>
    <row r="613" spans="1:33" x14ac:dyDescent="0.3">
      <c r="A613" s="39" t="e">
        <f>IF('DO NOT USE_Contact Formulas'!A613,IF('DO NOT USE_Contact Formulas'!B613,"Not all required fields are completed","OK"),NA())</f>
        <v>#N/A</v>
      </c>
      <c r="B613" s="40" t="e">
        <f>IF(AND('DO NOT USE_Contact Formulas'!A613,ISBLANK('Captura de datos de CONTACTO'!B613)),"First Name is required",IF(NOT(ISBLANK('Captura de datos de CONTACTO'!B613)),"OK",NA()))</f>
        <v>#N/A</v>
      </c>
      <c r="C613" s="40" t="e">
        <f>IF(AND('DO NOT USE_Contact Formulas'!A613,ISBLANK('Captura de datos de CONTACTO'!C613)),"Last Name is required",IF(NOT(ISBLANK('Captura de datos de CONTACTO'!C613)),"OK",NA()))</f>
        <v>#N/A</v>
      </c>
      <c r="D613" s="40" t="e">
        <f>IF(AND('DO NOT USE_Contact Formulas'!A613,ISBLANK('Captura de datos de CONTACTO'!D613)),"Birthdate is required",IF(NOT(ISBLANK('Captura de datos de CONTACTO'!D613)),"OK",NA()))</f>
        <v>#N/A</v>
      </c>
      <c r="E613" s="40" t="e">
        <f>IF(AND('DO NOT USE_Contact Formulas'!A613,ISBLANK('Captura de datos de CONTACTO'!E613)),"Mobile Phone is required",IF(NOT(ISBLANK('Captura de datos de CONTACTO'!E613)),IF(AND(ISNUMBER(VALUE('Captura de datos de CONTACTO'!E613)),LEFT('Captura de datos de CONTACTO'!E613,1)&lt;&gt;"1",LEN('Captura de datos de CONTACTO'!E613)=10),"OK","Phone number must be valid format"),NA()))</f>
        <v>#N/A</v>
      </c>
      <c r="F613" s="40" t="e">
        <f>IF(LEN('Captura de datos de CONTACTO'!F613)&gt;255,"Home Street Address must be less than 255 characters",IF('DO NOT USE_Contact Formulas'!A613,"OK",NA()))</f>
        <v>#N/A</v>
      </c>
      <c r="G613" s="40" t="e">
        <f>IF(LEN('Captura de datos de CONTACTO'!G613)&gt;40,"City must be less than 40 characters",IF('DO NOT USE_Contact Formulas'!A613,"OK",NA()))</f>
        <v>#N/A</v>
      </c>
      <c r="H613" s="40" t="e">
        <f>IF(AND(NOT(ISBLANK('Captura de datos de CONTACTO'!H613)),ISNA(VLOOKUP('Captura de datos de CONTACTO'!H613,'DO NOT USE_School Picklist'!$P$3:$P$52,1,FALSE))),"Please select a value from the drop-down menu",IF('DO NOT USE_Contact Formulas'!A613,"OK",NA()))</f>
        <v>#N/A</v>
      </c>
      <c r="I613" s="40" t="e">
        <f>IF(AND('DO NOT USE_Contact Formulas'!A613,ISBLANK('Captura de datos de CONTACTO'!I613)),"Zip is required",IF(ISBLANK('Captura de datos de CONTACTO'!I613),NA(),"OK"))</f>
        <v>#N/A</v>
      </c>
      <c r="J613" s="40" t="e">
        <f>IF(AND('DO NOT USE_Contact Formulas'!A613,ISBLANK('Captura de datos de CONTACTO'!J613)),"Student or Staff? is required",IF(ISBLANK('Captura de datos de CONTACTO'!J613),NA(),IF(ISNA(VLOOKUP('Captura de datos de CONTACTO'!J613,'DO NOT USE_School Picklist'!$B$3:$B$6,1,FALSE)),"Please select a value from the drop-down menu","OK")))</f>
        <v>#N/A</v>
      </c>
      <c r="K613" s="40" t="e">
        <f>IF(AND('Captura de datos de CONTACTO'!J613='DO NOT USE_School Picklist'!$B$4,ISBLANK('Captura de datos de CONTACTO'!K613)),"Occupation/Job Title is required if Student or Staff? is Yes, staff/faculty or volunteer",IF('DO NOT USE_Contact Formulas'!A613,"OK",NA()))</f>
        <v>#N/A</v>
      </c>
      <c r="L613" s="40" t="e">
        <f ca="1">IF('Captura de datos de CONTACTO'!L613&gt;'DO NOT USE_School Picklist'!$C$3,"Date last on school campus/facility cannot be a future date",IF('DO NOT USE_Contact Formulas'!A613,IF(ISBLANK('Captura de datos de CONTACTO'!L613),"Date last on school campus/facility is required","OK"),NA()))</f>
        <v>#N/A</v>
      </c>
      <c r="M613" s="41" t="e">
        <f ca="1">IF('Captura de datos de CONTACTO'!M613&gt;'DO NOT USE_School Picklist'!$C$3,"Last Exposure Date cannot be a future date",IF('DO NOT USE_Contact Formulas'!A613,IF(ISBLANK('Captura de datos de CONTACTO'!M613),"Last Exposure Date is required","OK"),NA()))</f>
        <v>#N/A</v>
      </c>
      <c r="N613" s="41" t="e">
        <f>IF(AND('DO NOT USE_Contact Formulas'!A613,ISBLANK('Captura de datos de CONTACTO'!N613)),"Specific Place in the Location is required",IF(ISBLANK('Captura de datos de CONTACTO'!N613),NA(),"OK"))</f>
        <v>#N/A</v>
      </c>
      <c r="O613" s="40" t="e">
        <f>IF(AND(NOT(ISBLANK('Captura de datos de CONTACTO'!O613)),ISNA(VLOOKUP('Captura de datos de CONTACTO'!O613,'DO NOT USE_School Picklist'!$L$3:$L$81,1,FALSE))),"Please select a value from the drop-down menu",IF('DO NOT USE_Contact Formulas'!A613,"OK",NA()))</f>
        <v>#N/A</v>
      </c>
      <c r="P613" s="40" t="e">
        <f>IF(AND(NOT(ISBLANK('Captura de datos de CONTACTO'!P613)),NOT(ISNUMBER(MATCH("*@*.?*",'Captura de datos de CONTACTO'!P613,0)))),"Email must be in a valid format",IF('DO NOT USE_Contact Formulas'!A613,"OK",NA()))</f>
        <v>#N/A</v>
      </c>
      <c r="Q613" s="40" t="e">
        <f>IF(LEN('Captura de datos de CONTACTO'!Q613)&gt;50,"Parent/Guardian Name must be less than 50 characters",IF('DO NOT USE_Contact Formulas'!A613,"OK",NA()))</f>
        <v>#N/A</v>
      </c>
      <c r="R613" s="40" t="e">
        <f>IF(NOT(ISBLANK('Captura de datos de CONTACTO'!R613)),IF(AND(ISNUMBER('Captura de datos de CONTACTO'!R613),LEFT('Captura de datos de CONTACTO'!R613,1)&lt;&gt;"1",LEN('Captura de datos de CONTACTO'!R613)=10),"OK","Phone number must be valid format"),IF('DO NOT USE_Contact Formulas'!A613,"OK",NA()))</f>
        <v>#N/A</v>
      </c>
      <c r="S613" s="40" t="e">
        <f>IF(AND(NOT(ISBLANK('Captura de datos de CONTACTO'!S613)),ISNA(VLOOKUP('Captura de datos de CONTACTO'!S613,'DO NOT USE_School Picklist'!$N$3:$N$63,1,FALSE))),"Please select a value from the drop-down menu",IF('DO NOT USE_Contact Formulas'!A613,"OK",NA()))</f>
        <v>#N/A</v>
      </c>
      <c r="T613" s="53" t="e">
        <f>IF(AND(NOT(ISBLANK('Captura de datos de CONTACTO'!T613)),ISNA(VLOOKUP('Captura de datos de CONTACTO'!T613,'DO NOT USE_School Picklist'!$I$3:$I$5,1,FALSE))),"Please select a value from the drop-down menu",IF('DO NOT USE_Contact Formulas'!A613,"OK",NA()))</f>
        <v>#N/A</v>
      </c>
      <c r="U613" s="40" t="e">
        <f>IF(AND(NOT(ISBLANK('Captura de datos de CONTACTO'!U613)),ISNA(VLOOKUP('Captura de datos de CONTACTO'!U613,'DO NOT USE_School Picklist'!$E$3:$E$10,1,FALSE))),"Please select a value from the drop-down menu",IF('DO NOT USE_Contact Formulas'!A613,"OK",NA()))</f>
        <v>#N/A</v>
      </c>
      <c r="V613" s="53" t="e">
        <f>IF(AND(NOT(ISBLANK('Captura de datos de CONTACTO'!V613)),ISNA(VLOOKUP('Captura de datos de CONTACTO'!V613,'DO NOT USE_School Picklist'!$W$3:$W$9,1,FALSE))),"Please select a value from the drop-down menu",IF('DO NOT USE_Contact Formulas'!A613,"OK",NA()))</f>
        <v>#N/A</v>
      </c>
      <c r="W613" s="53" t="e">
        <f>IF(AND(NOT(ISBLANK('Captura de datos de CONTACTO'!W613)),ISNA(VLOOKUP('Captura de datos de CONTACTO'!W613,'DO NOT USE_School Picklist'!$W$3:$W$9,1,FALSE))),"Please select a value from the drop-down menu",IF('DO NOT USE_Case Formulas'!A613,"OK",NA()))</f>
        <v>#N/A</v>
      </c>
      <c r="X613" s="40" t="e">
        <f>IF(AND(NOT(ISBLANK('Captura de datos de CONTACTO'!X613)),ISNA(VLOOKUP('Captura de datos de CONTACTO'!X613,'DO NOT USE_School Picklist'!$F$3:$F$16,1,FALSE))),"Please select a value from the drop-down menu",IF('DO NOT USE_Contact Formulas'!A613,"OK",NA()))</f>
        <v>#N/A</v>
      </c>
      <c r="Y613" s="40" t="e">
        <f>IF(LEN('Captura de datos de CONTACTO'!Y613)&gt;100,"Classroom(s) must be less than 100 characters",IF('DO NOT USE_Contact Formulas'!A613,"OK",NA()))</f>
        <v>#N/A</v>
      </c>
      <c r="Z613" s="40" t="e">
        <f>IF(AND(NOT(ISBLANK('Captura de datos de CONTACTO'!Z613)),ISNA(VLOOKUP('Captura de datos de CONTACTO'!Z613,'DO NOT USE_School Picklist'!$K$3:$K$6,1,FALSE))),"Please select a value from the drop-down menu",IF('DO NOT USE_Contact Formulas'!A613,"OK",NA()))</f>
        <v>#N/A</v>
      </c>
      <c r="AA613" s="40" t="e">
        <f>IF(AND(NOT(ISBLANK('Captura de datos de CONTACTO'!AA613)),ISNA(VLOOKUP('Captura de datos de CONTACTO'!AA613,'DO NOT USE_School Picklist'!$D$3:$D$5,1,FALSE))),"Please select a value from the drop-down menu",IF('DO NOT USE_Contact Formulas'!A613,"OK",NA()))</f>
        <v>#N/A</v>
      </c>
      <c r="AB613" s="40"/>
      <c r="AC613" s="40" t="e">
        <f>IF(AND(NOT(ISBLANK('Captura de datos de CONTACTO'!AC613)),ISNA(VLOOKUP('Captura de datos de CONTACTO'!AC613,'DO NOT USE_School Picklist'!$G$3:$G$5,1,FALSE))),"Please select a value from the drop-down menu",IF('DO NOT USE_Contact Formulas'!A613,"OK",NA()))</f>
        <v>#N/A</v>
      </c>
      <c r="AD613" s="40"/>
      <c r="AE613" s="40" t="e">
        <f>IF(AND(NOT(ISBLANK('Captura de datos de CONTACTO'!AE613)),ISNA(VLOOKUP('Captura de datos de CONTACTO'!AE613,'DO NOT USE_School Picklist'!$H$3:$H$4,1,FALSE))),"Please select a value from the drop-down menu",IF('DO NOT USE_Contact Formulas'!A613,"OK",NA()))</f>
        <v>#N/A</v>
      </c>
      <c r="AF613" s="40" t="e">
        <f ca="1">IF('Captura de datos de CONTACTO'!AF613&gt;'DO NOT USE_School Picklist'!$C$3,"Test Date cannot be a future date",IF('DO NOT USE_Contact Formulas'!A613,"OK",NA()))</f>
        <v>#N/A</v>
      </c>
      <c r="AG613" s="53" t="e">
        <f>IF(AND('DO NOT USE_Contact Formulas'!A613,ISBLANK('Captura de datos de CONTACTO'!AB613)),"Lab Result Test Result is required",IF(AND(NOT(ISBLANK('Captura de datos de CONTACTO'!AB613)),ISNA(VLOOKUP('Captura de datos de CONTACTO'!AB613,'DO NOT USE_School Picklist'!$Q$3:$Q$8,1,FALSE))),"Please select a value from the drop-down menu",IF('DO NOT USE_Contact Formulas'!A613,"OK",NA())))</f>
        <v>#N/A</v>
      </c>
    </row>
    <row r="614" spans="1:33" x14ac:dyDescent="0.3">
      <c r="A614" s="39" t="e">
        <f>IF('DO NOT USE_Contact Formulas'!A614,IF('DO NOT USE_Contact Formulas'!B614,"Not all required fields are completed","OK"),NA())</f>
        <v>#N/A</v>
      </c>
      <c r="B614" s="40" t="e">
        <f>IF(AND('DO NOT USE_Contact Formulas'!A614,ISBLANK('Captura de datos de CONTACTO'!B614)),"First Name is required",IF(NOT(ISBLANK('Captura de datos de CONTACTO'!B614)),"OK",NA()))</f>
        <v>#N/A</v>
      </c>
      <c r="C614" s="40" t="e">
        <f>IF(AND('DO NOT USE_Contact Formulas'!A614,ISBLANK('Captura de datos de CONTACTO'!C614)),"Last Name is required",IF(NOT(ISBLANK('Captura de datos de CONTACTO'!C614)),"OK",NA()))</f>
        <v>#N/A</v>
      </c>
      <c r="D614" s="40" t="e">
        <f>IF(AND('DO NOT USE_Contact Formulas'!A614,ISBLANK('Captura de datos de CONTACTO'!D614)),"Birthdate is required",IF(NOT(ISBLANK('Captura de datos de CONTACTO'!D614)),"OK",NA()))</f>
        <v>#N/A</v>
      </c>
      <c r="E614" s="40" t="e">
        <f>IF(AND('DO NOT USE_Contact Formulas'!A614,ISBLANK('Captura de datos de CONTACTO'!E614)),"Mobile Phone is required",IF(NOT(ISBLANK('Captura de datos de CONTACTO'!E614)),IF(AND(ISNUMBER(VALUE('Captura de datos de CONTACTO'!E614)),LEFT('Captura de datos de CONTACTO'!E614,1)&lt;&gt;"1",LEN('Captura de datos de CONTACTO'!E614)=10),"OK","Phone number must be valid format"),NA()))</f>
        <v>#N/A</v>
      </c>
      <c r="F614" s="40" t="e">
        <f>IF(LEN('Captura de datos de CONTACTO'!F614)&gt;255,"Home Street Address must be less than 255 characters",IF('DO NOT USE_Contact Formulas'!A614,"OK",NA()))</f>
        <v>#N/A</v>
      </c>
      <c r="G614" s="40" t="e">
        <f>IF(LEN('Captura de datos de CONTACTO'!G614)&gt;40,"City must be less than 40 characters",IF('DO NOT USE_Contact Formulas'!A614,"OK",NA()))</f>
        <v>#N/A</v>
      </c>
      <c r="H614" s="40" t="e">
        <f>IF(AND(NOT(ISBLANK('Captura de datos de CONTACTO'!H614)),ISNA(VLOOKUP('Captura de datos de CONTACTO'!H614,'DO NOT USE_School Picklist'!$P$3:$P$52,1,FALSE))),"Please select a value from the drop-down menu",IF('DO NOT USE_Contact Formulas'!A614,"OK",NA()))</f>
        <v>#N/A</v>
      </c>
      <c r="I614" s="40" t="e">
        <f>IF(AND('DO NOT USE_Contact Formulas'!A614,ISBLANK('Captura de datos de CONTACTO'!I614)),"Zip is required",IF(ISBLANK('Captura de datos de CONTACTO'!I614),NA(),"OK"))</f>
        <v>#N/A</v>
      </c>
      <c r="J614" s="40" t="e">
        <f>IF(AND('DO NOT USE_Contact Formulas'!A614,ISBLANK('Captura de datos de CONTACTO'!J614)),"Student or Staff? is required",IF(ISBLANK('Captura de datos de CONTACTO'!J614),NA(),IF(ISNA(VLOOKUP('Captura de datos de CONTACTO'!J614,'DO NOT USE_School Picklist'!$B$3:$B$6,1,FALSE)),"Please select a value from the drop-down menu","OK")))</f>
        <v>#N/A</v>
      </c>
      <c r="K614" s="40" t="e">
        <f>IF(AND('Captura de datos de CONTACTO'!J614='DO NOT USE_School Picklist'!$B$4,ISBLANK('Captura de datos de CONTACTO'!K614)),"Occupation/Job Title is required if Student or Staff? is Yes, staff/faculty or volunteer",IF('DO NOT USE_Contact Formulas'!A614,"OK",NA()))</f>
        <v>#N/A</v>
      </c>
      <c r="L614" s="40" t="e">
        <f ca="1">IF('Captura de datos de CONTACTO'!L614&gt;'DO NOT USE_School Picklist'!$C$3,"Date last on school campus/facility cannot be a future date",IF('DO NOT USE_Contact Formulas'!A614,IF(ISBLANK('Captura de datos de CONTACTO'!L614),"Date last on school campus/facility is required","OK"),NA()))</f>
        <v>#N/A</v>
      </c>
      <c r="M614" s="41" t="e">
        <f ca="1">IF('Captura de datos de CONTACTO'!M614&gt;'DO NOT USE_School Picklist'!$C$3,"Last Exposure Date cannot be a future date",IF('DO NOT USE_Contact Formulas'!A614,IF(ISBLANK('Captura de datos de CONTACTO'!M614),"Last Exposure Date is required","OK"),NA()))</f>
        <v>#N/A</v>
      </c>
      <c r="N614" s="41" t="e">
        <f>IF(AND('DO NOT USE_Contact Formulas'!A614,ISBLANK('Captura de datos de CONTACTO'!N614)),"Specific Place in the Location is required",IF(ISBLANK('Captura de datos de CONTACTO'!N614),NA(),"OK"))</f>
        <v>#N/A</v>
      </c>
      <c r="O614" s="40" t="e">
        <f>IF(AND(NOT(ISBLANK('Captura de datos de CONTACTO'!O614)),ISNA(VLOOKUP('Captura de datos de CONTACTO'!O614,'DO NOT USE_School Picklist'!$L$3:$L$81,1,FALSE))),"Please select a value from the drop-down menu",IF('DO NOT USE_Contact Formulas'!A614,"OK",NA()))</f>
        <v>#N/A</v>
      </c>
      <c r="P614" s="40" t="e">
        <f>IF(AND(NOT(ISBLANK('Captura de datos de CONTACTO'!P614)),NOT(ISNUMBER(MATCH("*@*.?*",'Captura de datos de CONTACTO'!P614,0)))),"Email must be in a valid format",IF('DO NOT USE_Contact Formulas'!A614,"OK",NA()))</f>
        <v>#N/A</v>
      </c>
      <c r="Q614" s="40" t="e">
        <f>IF(LEN('Captura de datos de CONTACTO'!Q614)&gt;50,"Parent/Guardian Name must be less than 50 characters",IF('DO NOT USE_Contact Formulas'!A614,"OK",NA()))</f>
        <v>#N/A</v>
      </c>
      <c r="R614" s="40" t="e">
        <f>IF(NOT(ISBLANK('Captura de datos de CONTACTO'!R614)),IF(AND(ISNUMBER('Captura de datos de CONTACTO'!R614),LEFT('Captura de datos de CONTACTO'!R614,1)&lt;&gt;"1",LEN('Captura de datos de CONTACTO'!R614)=10),"OK","Phone number must be valid format"),IF('DO NOT USE_Contact Formulas'!A614,"OK",NA()))</f>
        <v>#N/A</v>
      </c>
      <c r="S614" s="40" t="e">
        <f>IF(AND(NOT(ISBLANK('Captura de datos de CONTACTO'!S614)),ISNA(VLOOKUP('Captura de datos de CONTACTO'!S614,'DO NOT USE_School Picklist'!$N$3:$N$63,1,FALSE))),"Please select a value from the drop-down menu",IF('DO NOT USE_Contact Formulas'!A614,"OK",NA()))</f>
        <v>#N/A</v>
      </c>
      <c r="T614" s="53" t="e">
        <f>IF(AND(NOT(ISBLANK('Captura de datos de CONTACTO'!T614)),ISNA(VLOOKUP('Captura de datos de CONTACTO'!T614,'DO NOT USE_School Picklist'!$I$3:$I$5,1,FALSE))),"Please select a value from the drop-down menu",IF('DO NOT USE_Contact Formulas'!A614,"OK",NA()))</f>
        <v>#N/A</v>
      </c>
      <c r="U614" s="40" t="e">
        <f>IF(AND(NOT(ISBLANK('Captura de datos de CONTACTO'!U614)),ISNA(VLOOKUP('Captura de datos de CONTACTO'!U614,'DO NOT USE_School Picklist'!$E$3:$E$10,1,FALSE))),"Please select a value from the drop-down menu",IF('DO NOT USE_Contact Formulas'!A614,"OK",NA()))</f>
        <v>#N/A</v>
      </c>
      <c r="V614" s="53" t="e">
        <f>IF(AND(NOT(ISBLANK('Captura de datos de CONTACTO'!V614)),ISNA(VLOOKUP('Captura de datos de CONTACTO'!V614,'DO NOT USE_School Picklist'!$W$3:$W$9,1,FALSE))),"Please select a value from the drop-down menu",IF('DO NOT USE_Contact Formulas'!A614,"OK",NA()))</f>
        <v>#N/A</v>
      </c>
      <c r="W614" s="53" t="e">
        <f>IF(AND(NOT(ISBLANK('Captura de datos de CONTACTO'!W614)),ISNA(VLOOKUP('Captura de datos de CONTACTO'!W614,'DO NOT USE_School Picklist'!$W$3:$W$9,1,FALSE))),"Please select a value from the drop-down menu",IF('DO NOT USE_Case Formulas'!A614,"OK",NA()))</f>
        <v>#N/A</v>
      </c>
      <c r="X614" s="40" t="e">
        <f>IF(AND(NOT(ISBLANK('Captura de datos de CONTACTO'!X614)),ISNA(VLOOKUP('Captura de datos de CONTACTO'!X614,'DO NOT USE_School Picklist'!$F$3:$F$16,1,FALSE))),"Please select a value from the drop-down menu",IF('DO NOT USE_Contact Formulas'!A614,"OK",NA()))</f>
        <v>#N/A</v>
      </c>
      <c r="Y614" s="40" t="e">
        <f>IF(LEN('Captura de datos de CONTACTO'!Y614)&gt;100,"Classroom(s) must be less than 100 characters",IF('DO NOT USE_Contact Formulas'!A614,"OK",NA()))</f>
        <v>#N/A</v>
      </c>
      <c r="Z614" s="40" t="e">
        <f>IF(AND(NOT(ISBLANK('Captura de datos de CONTACTO'!Z614)),ISNA(VLOOKUP('Captura de datos de CONTACTO'!Z614,'DO NOT USE_School Picklist'!$K$3:$K$6,1,FALSE))),"Please select a value from the drop-down menu",IF('DO NOT USE_Contact Formulas'!A614,"OK",NA()))</f>
        <v>#N/A</v>
      </c>
      <c r="AA614" s="40" t="e">
        <f>IF(AND(NOT(ISBLANK('Captura de datos de CONTACTO'!AA614)),ISNA(VLOOKUP('Captura de datos de CONTACTO'!AA614,'DO NOT USE_School Picklist'!$D$3:$D$5,1,FALSE))),"Please select a value from the drop-down menu",IF('DO NOT USE_Contact Formulas'!A614,"OK",NA()))</f>
        <v>#N/A</v>
      </c>
      <c r="AB614" s="40"/>
      <c r="AC614" s="40" t="e">
        <f>IF(AND(NOT(ISBLANK('Captura de datos de CONTACTO'!AC614)),ISNA(VLOOKUP('Captura de datos de CONTACTO'!AC614,'DO NOT USE_School Picklist'!$G$3:$G$5,1,FALSE))),"Please select a value from the drop-down menu",IF('DO NOT USE_Contact Formulas'!A614,"OK",NA()))</f>
        <v>#N/A</v>
      </c>
      <c r="AD614" s="40"/>
      <c r="AE614" s="40" t="e">
        <f>IF(AND(NOT(ISBLANK('Captura de datos de CONTACTO'!AE614)),ISNA(VLOOKUP('Captura de datos de CONTACTO'!AE614,'DO NOT USE_School Picklist'!$H$3:$H$4,1,FALSE))),"Please select a value from the drop-down menu",IF('DO NOT USE_Contact Formulas'!A614,"OK",NA()))</f>
        <v>#N/A</v>
      </c>
      <c r="AF614" s="40" t="e">
        <f ca="1">IF('Captura de datos de CONTACTO'!AF614&gt;'DO NOT USE_School Picklist'!$C$3,"Test Date cannot be a future date",IF('DO NOT USE_Contact Formulas'!A614,"OK",NA()))</f>
        <v>#N/A</v>
      </c>
      <c r="AG614" s="53" t="e">
        <f>IF(AND('DO NOT USE_Contact Formulas'!A614,ISBLANK('Captura de datos de CONTACTO'!AB614)),"Lab Result Test Result is required",IF(AND(NOT(ISBLANK('Captura de datos de CONTACTO'!AB614)),ISNA(VLOOKUP('Captura de datos de CONTACTO'!AB614,'DO NOT USE_School Picklist'!$Q$3:$Q$8,1,FALSE))),"Please select a value from the drop-down menu",IF('DO NOT USE_Contact Formulas'!A614,"OK",NA())))</f>
        <v>#N/A</v>
      </c>
    </row>
    <row r="615" spans="1:33" x14ac:dyDescent="0.3">
      <c r="A615" s="39" t="e">
        <f>IF('DO NOT USE_Contact Formulas'!A615,IF('DO NOT USE_Contact Formulas'!B615,"Not all required fields are completed","OK"),NA())</f>
        <v>#N/A</v>
      </c>
      <c r="B615" s="40" t="e">
        <f>IF(AND('DO NOT USE_Contact Formulas'!A615,ISBLANK('Captura de datos de CONTACTO'!B615)),"First Name is required",IF(NOT(ISBLANK('Captura de datos de CONTACTO'!B615)),"OK",NA()))</f>
        <v>#N/A</v>
      </c>
      <c r="C615" s="40" t="e">
        <f>IF(AND('DO NOT USE_Contact Formulas'!A615,ISBLANK('Captura de datos de CONTACTO'!C615)),"Last Name is required",IF(NOT(ISBLANK('Captura de datos de CONTACTO'!C615)),"OK",NA()))</f>
        <v>#N/A</v>
      </c>
      <c r="D615" s="40" t="e">
        <f>IF(AND('DO NOT USE_Contact Formulas'!A615,ISBLANK('Captura de datos de CONTACTO'!D615)),"Birthdate is required",IF(NOT(ISBLANK('Captura de datos de CONTACTO'!D615)),"OK",NA()))</f>
        <v>#N/A</v>
      </c>
      <c r="E615" s="40" t="e">
        <f>IF(AND('DO NOT USE_Contact Formulas'!A615,ISBLANK('Captura de datos de CONTACTO'!E615)),"Mobile Phone is required",IF(NOT(ISBLANK('Captura de datos de CONTACTO'!E615)),IF(AND(ISNUMBER(VALUE('Captura de datos de CONTACTO'!E615)),LEFT('Captura de datos de CONTACTO'!E615,1)&lt;&gt;"1",LEN('Captura de datos de CONTACTO'!E615)=10),"OK","Phone number must be valid format"),NA()))</f>
        <v>#N/A</v>
      </c>
      <c r="F615" s="40" t="e">
        <f>IF(LEN('Captura de datos de CONTACTO'!F615)&gt;255,"Home Street Address must be less than 255 characters",IF('DO NOT USE_Contact Formulas'!A615,"OK",NA()))</f>
        <v>#N/A</v>
      </c>
      <c r="G615" s="40" t="e">
        <f>IF(LEN('Captura de datos de CONTACTO'!G615)&gt;40,"City must be less than 40 characters",IF('DO NOT USE_Contact Formulas'!A615,"OK",NA()))</f>
        <v>#N/A</v>
      </c>
      <c r="H615" s="40" t="e">
        <f>IF(AND(NOT(ISBLANK('Captura de datos de CONTACTO'!H615)),ISNA(VLOOKUP('Captura de datos de CONTACTO'!H615,'DO NOT USE_School Picklist'!$P$3:$P$52,1,FALSE))),"Please select a value from the drop-down menu",IF('DO NOT USE_Contact Formulas'!A615,"OK",NA()))</f>
        <v>#N/A</v>
      </c>
      <c r="I615" s="40" t="e">
        <f>IF(AND('DO NOT USE_Contact Formulas'!A615,ISBLANK('Captura de datos de CONTACTO'!I615)),"Zip is required",IF(ISBLANK('Captura de datos de CONTACTO'!I615),NA(),"OK"))</f>
        <v>#N/A</v>
      </c>
      <c r="J615" s="40" t="e">
        <f>IF(AND('DO NOT USE_Contact Formulas'!A615,ISBLANK('Captura de datos de CONTACTO'!J615)),"Student or Staff? is required",IF(ISBLANK('Captura de datos de CONTACTO'!J615),NA(),IF(ISNA(VLOOKUP('Captura de datos de CONTACTO'!J615,'DO NOT USE_School Picklist'!$B$3:$B$6,1,FALSE)),"Please select a value from the drop-down menu","OK")))</f>
        <v>#N/A</v>
      </c>
      <c r="K615" s="40" t="e">
        <f>IF(AND('Captura de datos de CONTACTO'!J615='DO NOT USE_School Picklist'!$B$4,ISBLANK('Captura de datos de CONTACTO'!K615)),"Occupation/Job Title is required if Student or Staff? is Yes, staff/faculty or volunteer",IF('DO NOT USE_Contact Formulas'!A615,"OK",NA()))</f>
        <v>#N/A</v>
      </c>
      <c r="L615" s="40" t="e">
        <f ca="1">IF('Captura de datos de CONTACTO'!L615&gt;'DO NOT USE_School Picklist'!$C$3,"Date last on school campus/facility cannot be a future date",IF('DO NOT USE_Contact Formulas'!A615,IF(ISBLANK('Captura de datos de CONTACTO'!L615),"Date last on school campus/facility is required","OK"),NA()))</f>
        <v>#N/A</v>
      </c>
      <c r="M615" s="41" t="e">
        <f ca="1">IF('Captura de datos de CONTACTO'!M615&gt;'DO NOT USE_School Picklist'!$C$3,"Last Exposure Date cannot be a future date",IF('DO NOT USE_Contact Formulas'!A615,IF(ISBLANK('Captura de datos de CONTACTO'!M615),"Last Exposure Date is required","OK"),NA()))</f>
        <v>#N/A</v>
      </c>
      <c r="N615" s="41" t="e">
        <f>IF(AND('DO NOT USE_Contact Formulas'!A615,ISBLANK('Captura de datos de CONTACTO'!N615)),"Specific Place in the Location is required",IF(ISBLANK('Captura de datos de CONTACTO'!N615),NA(),"OK"))</f>
        <v>#N/A</v>
      </c>
      <c r="O615" s="40" t="e">
        <f>IF(AND(NOT(ISBLANK('Captura de datos de CONTACTO'!O615)),ISNA(VLOOKUP('Captura de datos de CONTACTO'!O615,'DO NOT USE_School Picklist'!$L$3:$L$81,1,FALSE))),"Please select a value from the drop-down menu",IF('DO NOT USE_Contact Formulas'!A615,"OK",NA()))</f>
        <v>#N/A</v>
      </c>
      <c r="P615" s="40" t="e">
        <f>IF(AND(NOT(ISBLANK('Captura de datos de CONTACTO'!P615)),NOT(ISNUMBER(MATCH("*@*.?*",'Captura de datos de CONTACTO'!P615,0)))),"Email must be in a valid format",IF('DO NOT USE_Contact Formulas'!A615,"OK",NA()))</f>
        <v>#N/A</v>
      </c>
      <c r="Q615" s="40" t="e">
        <f>IF(LEN('Captura de datos de CONTACTO'!Q615)&gt;50,"Parent/Guardian Name must be less than 50 characters",IF('DO NOT USE_Contact Formulas'!A615,"OK",NA()))</f>
        <v>#N/A</v>
      </c>
      <c r="R615" s="40" t="e">
        <f>IF(NOT(ISBLANK('Captura de datos de CONTACTO'!R615)),IF(AND(ISNUMBER('Captura de datos de CONTACTO'!R615),LEFT('Captura de datos de CONTACTO'!R615,1)&lt;&gt;"1",LEN('Captura de datos de CONTACTO'!R615)=10),"OK","Phone number must be valid format"),IF('DO NOT USE_Contact Formulas'!A615,"OK",NA()))</f>
        <v>#N/A</v>
      </c>
      <c r="S615" s="40" t="e">
        <f>IF(AND(NOT(ISBLANK('Captura de datos de CONTACTO'!S615)),ISNA(VLOOKUP('Captura de datos de CONTACTO'!S615,'DO NOT USE_School Picklist'!$N$3:$N$63,1,FALSE))),"Please select a value from the drop-down menu",IF('DO NOT USE_Contact Formulas'!A615,"OK",NA()))</f>
        <v>#N/A</v>
      </c>
      <c r="T615" s="53" t="e">
        <f>IF(AND(NOT(ISBLANK('Captura de datos de CONTACTO'!T615)),ISNA(VLOOKUP('Captura de datos de CONTACTO'!T615,'DO NOT USE_School Picklist'!$I$3:$I$5,1,FALSE))),"Please select a value from the drop-down menu",IF('DO NOT USE_Contact Formulas'!A615,"OK",NA()))</f>
        <v>#N/A</v>
      </c>
      <c r="U615" s="40" t="e">
        <f>IF(AND(NOT(ISBLANK('Captura de datos de CONTACTO'!U615)),ISNA(VLOOKUP('Captura de datos de CONTACTO'!U615,'DO NOT USE_School Picklist'!$E$3:$E$10,1,FALSE))),"Please select a value from the drop-down menu",IF('DO NOT USE_Contact Formulas'!A615,"OK",NA()))</f>
        <v>#N/A</v>
      </c>
      <c r="V615" s="53" t="e">
        <f>IF(AND(NOT(ISBLANK('Captura de datos de CONTACTO'!V615)),ISNA(VLOOKUP('Captura de datos de CONTACTO'!V615,'DO NOT USE_School Picklist'!$W$3:$W$9,1,FALSE))),"Please select a value from the drop-down menu",IF('DO NOT USE_Contact Formulas'!A615,"OK",NA()))</f>
        <v>#N/A</v>
      </c>
      <c r="W615" s="53" t="e">
        <f>IF(AND(NOT(ISBLANK('Captura de datos de CONTACTO'!W615)),ISNA(VLOOKUP('Captura de datos de CONTACTO'!W615,'DO NOT USE_School Picklist'!$W$3:$W$9,1,FALSE))),"Please select a value from the drop-down menu",IF('DO NOT USE_Case Formulas'!A615,"OK",NA()))</f>
        <v>#N/A</v>
      </c>
      <c r="X615" s="40" t="e">
        <f>IF(AND(NOT(ISBLANK('Captura de datos de CONTACTO'!X615)),ISNA(VLOOKUP('Captura de datos de CONTACTO'!X615,'DO NOT USE_School Picklist'!$F$3:$F$16,1,FALSE))),"Please select a value from the drop-down menu",IF('DO NOT USE_Contact Formulas'!A615,"OK",NA()))</f>
        <v>#N/A</v>
      </c>
      <c r="Y615" s="40" t="e">
        <f>IF(LEN('Captura de datos de CONTACTO'!Y615)&gt;100,"Classroom(s) must be less than 100 characters",IF('DO NOT USE_Contact Formulas'!A615,"OK",NA()))</f>
        <v>#N/A</v>
      </c>
      <c r="Z615" s="40" t="e">
        <f>IF(AND(NOT(ISBLANK('Captura de datos de CONTACTO'!Z615)),ISNA(VLOOKUP('Captura de datos de CONTACTO'!Z615,'DO NOT USE_School Picklist'!$K$3:$K$6,1,FALSE))),"Please select a value from the drop-down menu",IF('DO NOT USE_Contact Formulas'!A615,"OK",NA()))</f>
        <v>#N/A</v>
      </c>
      <c r="AA615" s="40" t="e">
        <f>IF(AND(NOT(ISBLANK('Captura de datos de CONTACTO'!AA615)),ISNA(VLOOKUP('Captura de datos de CONTACTO'!AA615,'DO NOT USE_School Picklist'!$D$3:$D$5,1,FALSE))),"Please select a value from the drop-down menu",IF('DO NOT USE_Contact Formulas'!A615,"OK",NA()))</f>
        <v>#N/A</v>
      </c>
      <c r="AB615" s="40"/>
      <c r="AC615" s="40" t="e">
        <f>IF(AND(NOT(ISBLANK('Captura de datos de CONTACTO'!AC615)),ISNA(VLOOKUP('Captura de datos de CONTACTO'!AC615,'DO NOT USE_School Picklist'!$G$3:$G$5,1,FALSE))),"Please select a value from the drop-down menu",IF('DO NOT USE_Contact Formulas'!A615,"OK",NA()))</f>
        <v>#N/A</v>
      </c>
      <c r="AD615" s="40"/>
      <c r="AE615" s="40" t="e">
        <f>IF(AND(NOT(ISBLANK('Captura de datos de CONTACTO'!AE615)),ISNA(VLOOKUP('Captura de datos de CONTACTO'!AE615,'DO NOT USE_School Picklist'!$H$3:$H$4,1,FALSE))),"Please select a value from the drop-down menu",IF('DO NOT USE_Contact Formulas'!A615,"OK",NA()))</f>
        <v>#N/A</v>
      </c>
      <c r="AF615" s="40" t="e">
        <f ca="1">IF('Captura de datos de CONTACTO'!AF615&gt;'DO NOT USE_School Picklist'!$C$3,"Test Date cannot be a future date",IF('DO NOT USE_Contact Formulas'!A615,"OK",NA()))</f>
        <v>#N/A</v>
      </c>
      <c r="AG615" s="53" t="e">
        <f>IF(AND('DO NOT USE_Contact Formulas'!A615,ISBLANK('Captura de datos de CONTACTO'!AB615)),"Lab Result Test Result is required",IF(AND(NOT(ISBLANK('Captura de datos de CONTACTO'!AB615)),ISNA(VLOOKUP('Captura de datos de CONTACTO'!AB615,'DO NOT USE_School Picklist'!$Q$3:$Q$8,1,FALSE))),"Please select a value from the drop-down menu",IF('DO NOT USE_Contact Formulas'!A615,"OK",NA())))</f>
        <v>#N/A</v>
      </c>
    </row>
    <row r="616" spans="1:33" x14ac:dyDescent="0.3">
      <c r="A616" s="39" t="e">
        <f>IF('DO NOT USE_Contact Formulas'!A616,IF('DO NOT USE_Contact Formulas'!B616,"Not all required fields are completed","OK"),NA())</f>
        <v>#N/A</v>
      </c>
      <c r="B616" s="40" t="e">
        <f>IF(AND('DO NOT USE_Contact Formulas'!A616,ISBLANK('Captura de datos de CONTACTO'!B616)),"First Name is required",IF(NOT(ISBLANK('Captura de datos de CONTACTO'!B616)),"OK",NA()))</f>
        <v>#N/A</v>
      </c>
      <c r="C616" s="40" t="e">
        <f>IF(AND('DO NOT USE_Contact Formulas'!A616,ISBLANK('Captura de datos de CONTACTO'!C616)),"Last Name is required",IF(NOT(ISBLANK('Captura de datos de CONTACTO'!C616)),"OK",NA()))</f>
        <v>#N/A</v>
      </c>
      <c r="D616" s="40" t="e">
        <f>IF(AND('DO NOT USE_Contact Formulas'!A616,ISBLANK('Captura de datos de CONTACTO'!D616)),"Birthdate is required",IF(NOT(ISBLANK('Captura de datos de CONTACTO'!D616)),"OK",NA()))</f>
        <v>#N/A</v>
      </c>
      <c r="E616" s="40" t="e">
        <f>IF(AND('DO NOT USE_Contact Formulas'!A616,ISBLANK('Captura de datos de CONTACTO'!E616)),"Mobile Phone is required",IF(NOT(ISBLANK('Captura de datos de CONTACTO'!E616)),IF(AND(ISNUMBER(VALUE('Captura de datos de CONTACTO'!E616)),LEFT('Captura de datos de CONTACTO'!E616,1)&lt;&gt;"1",LEN('Captura de datos de CONTACTO'!E616)=10),"OK","Phone number must be valid format"),NA()))</f>
        <v>#N/A</v>
      </c>
      <c r="F616" s="40" t="e">
        <f>IF(LEN('Captura de datos de CONTACTO'!F616)&gt;255,"Home Street Address must be less than 255 characters",IF('DO NOT USE_Contact Formulas'!A616,"OK",NA()))</f>
        <v>#N/A</v>
      </c>
      <c r="G616" s="40" t="e">
        <f>IF(LEN('Captura de datos de CONTACTO'!G616)&gt;40,"City must be less than 40 characters",IF('DO NOT USE_Contact Formulas'!A616,"OK",NA()))</f>
        <v>#N/A</v>
      </c>
      <c r="H616" s="40" t="e">
        <f>IF(AND(NOT(ISBLANK('Captura de datos de CONTACTO'!H616)),ISNA(VLOOKUP('Captura de datos de CONTACTO'!H616,'DO NOT USE_School Picklist'!$P$3:$P$52,1,FALSE))),"Please select a value from the drop-down menu",IF('DO NOT USE_Contact Formulas'!A616,"OK",NA()))</f>
        <v>#N/A</v>
      </c>
      <c r="I616" s="40" t="e">
        <f>IF(AND('DO NOT USE_Contact Formulas'!A616,ISBLANK('Captura de datos de CONTACTO'!I616)),"Zip is required",IF(ISBLANK('Captura de datos de CONTACTO'!I616),NA(),"OK"))</f>
        <v>#N/A</v>
      </c>
      <c r="J616" s="40" t="e">
        <f>IF(AND('DO NOT USE_Contact Formulas'!A616,ISBLANK('Captura de datos de CONTACTO'!J616)),"Student or Staff? is required",IF(ISBLANK('Captura de datos de CONTACTO'!J616),NA(),IF(ISNA(VLOOKUP('Captura de datos de CONTACTO'!J616,'DO NOT USE_School Picklist'!$B$3:$B$6,1,FALSE)),"Please select a value from the drop-down menu","OK")))</f>
        <v>#N/A</v>
      </c>
      <c r="K616" s="40" t="e">
        <f>IF(AND('Captura de datos de CONTACTO'!J616='DO NOT USE_School Picklist'!$B$4,ISBLANK('Captura de datos de CONTACTO'!K616)),"Occupation/Job Title is required if Student or Staff? is Yes, staff/faculty or volunteer",IF('DO NOT USE_Contact Formulas'!A616,"OK",NA()))</f>
        <v>#N/A</v>
      </c>
      <c r="L616" s="40" t="e">
        <f ca="1">IF('Captura de datos de CONTACTO'!L616&gt;'DO NOT USE_School Picklist'!$C$3,"Date last on school campus/facility cannot be a future date",IF('DO NOT USE_Contact Formulas'!A616,IF(ISBLANK('Captura de datos de CONTACTO'!L616),"Date last on school campus/facility is required","OK"),NA()))</f>
        <v>#N/A</v>
      </c>
      <c r="M616" s="41" t="e">
        <f ca="1">IF('Captura de datos de CONTACTO'!M616&gt;'DO NOT USE_School Picklist'!$C$3,"Last Exposure Date cannot be a future date",IF('DO NOT USE_Contact Formulas'!A616,IF(ISBLANK('Captura de datos de CONTACTO'!M616),"Last Exposure Date is required","OK"),NA()))</f>
        <v>#N/A</v>
      </c>
      <c r="N616" s="41" t="e">
        <f>IF(AND('DO NOT USE_Contact Formulas'!A616,ISBLANK('Captura de datos de CONTACTO'!N616)),"Specific Place in the Location is required",IF(ISBLANK('Captura de datos de CONTACTO'!N616),NA(),"OK"))</f>
        <v>#N/A</v>
      </c>
      <c r="O616" s="40" t="e">
        <f>IF(AND(NOT(ISBLANK('Captura de datos de CONTACTO'!O616)),ISNA(VLOOKUP('Captura de datos de CONTACTO'!O616,'DO NOT USE_School Picklist'!$L$3:$L$81,1,FALSE))),"Please select a value from the drop-down menu",IF('DO NOT USE_Contact Formulas'!A616,"OK",NA()))</f>
        <v>#N/A</v>
      </c>
      <c r="P616" s="40" t="e">
        <f>IF(AND(NOT(ISBLANK('Captura de datos de CONTACTO'!P616)),NOT(ISNUMBER(MATCH("*@*.?*",'Captura de datos de CONTACTO'!P616,0)))),"Email must be in a valid format",IF('DO NOT USE_Contact Formulas'!A616,"OK",NA()))</f>
        <v>#N/A</v>
      </c>
      <c r="Q616" s="40" t="e">
        <f>IF(LEN('Captura de datos de CONTACTO'!Q616)&gt;50,"Parent/Guardian Name must be less than 50 characters",IF('DO NOT USE_Contact Formulas'!A616,"OK",NA()))</f>
        <v>#N/A</v>
      </c>
      <c r="R616" s="40" t="e">
        <f>IF(NOT(ISBLANK('Captura de datos de CONTACTO'!R616)),IF(AND(ISNUMBER('Captura de datos de CONTACTO'!R616),LEFT('Captura de datos de CONTACTO'!R616,1)&lt;&gt;"1",LEN('Captura de datos de CONTACTO'!R616)=10),"OK","Phone number must be valid format"),IF('DO NOT USE_Contact Formulas'!A616,"OK",NA()))</f>
        <v>#N/A</v>
      </c>
      <c r="S616" s="40" t="e">
        <f>IF(AND(NOT(ISBLANK('Captura de datos de CONTACTO'!S616)),ISNA(VLOOKUP('Captura de datos de CONTACTO'!S616,'DO NOT USE_School Picklist'!$N$3:$N$63,1,FALSE))),"Please select a value from the drop-down menu",IF('DO NOT USE_Contact Formulas'!A616,"OK",NA()))</f>
        <v>#N/A</v>
      </c>
      <c r="T616" s="53" t="e">
        <f>IF(AND(NOT(ISBLANK('Captura de datos de CONTACTO'!T616)),ISNA(VLOOKUP('Captura de datos de CONTACTO'!T616,'DO NOT USE_School Picklist'!$I$3:$I$5,1,FALSE))),"Please select a value from the drop-down menu",IF('DO NOT USE_Contact Formulas'!A616,"OK",NA()))</f>
        <v>#N/A</v>
      </c>
      <c r="U616" s="40" t="e">
        <f>IF(AND(NOT(ISBLANK('Captura de datos de CONTACTO'!U616)),ISNA(VLOOKUP('Captura de datos de CONTACTO'!U616,'DO NOT USE_School Picklist'!$E$3:$E$10,1,FALSE))),"Please select a value from the drop-down menu",IF('DO NOT USE_Contact Formulas'!A616,"OK",NA()))</f>
        <v>#N/A</v>
      </c>
      <c r="V616" s="53" t="e">
        <f>IF(AND(NOT(ISBLANK('Captura de datos de CONTACTO'!V616)),ISNA(VLOOKUP('Captura de datos de CONTACTO'!V616,'DO NOT USE_School Picklist'!$W$3:$W$9,1,FALSE))),"Please select a value from the drop-down menu",IF('DO NOT USE_Contact Formulas'!A616,"OK",NA()))</f>
        <v>#N/A</v>
      </c>
      <c r="W616" s="53" t="e">
        <f>IF(AND(NOT(ISBLANK('Captura de datos de CONTACTO'!W616)),ISNA(VLOOKUP('Captura de datos de CONTACTO'!W616,'DO NOT USE_School Picklist'!$W$3:$W$9,1,FALSE))),"Please select a value from the drop-down menu",IF('DO NOT USE_Case Formulas'!A616,"OK",NA()))</f>
        <v>#N/A</v>
      </c>
      <c r="X616" s="40" t="e">
        <f>IF(AND(NOT(ISBLANK('Captura de datos de CONTACTO'!X616)),ISNA(VLOOKUP('Captura de datos de CONTACTO'!X616,'DO NOT USE_School Picklist'!$F$3:$F$16,1,FALSE))),"Please select a value from the drop-down menu",IF('DO NOT USE_Contact Formulas'!A616,"OK",NA()))</f>
        <v>#N/A</v>
      </c>
      <c r="Y616" s="40" t="e">
        <f>IF(LEN('Captura de datos de CONTACTO'!Y616)&gt;100,"Classroom(s) must be less than 100 characters",IF('DO NOT USE_Contact Formulas'!A616,"OK",NA()))</f>
        <v>#N/A</v>
      </c>
      <c r="Z616" s="40" t="e">
        <f>IF(AND(NOT(ISBLANK('Captura de datos de CONTACTO'!Z616)),ISNA(VLOOKUP('Captura de datos de CONTACTO'!Z616,'DO NOT USE_School Picklist'!$K$3:$K$6,1,FALSE))),"Please select a value from the drop-down menu",IF('DO NOT USE_Contact Formulas'!A616,"OK",NA()))</f>
        <v>#N/A</v>
      </c>
      <c r="AA616" s="40" t="e">
        <f>IF(AND(NOT(ISBLANK('Captura de datos de CONTACTO'!AA616)),ISNA(VLOOKUP('Captura de datos de CONTACTO'!AA616,'DO NOT USE_School Picklist'!$D$3:$D$5,1,FALSE))),"Please select a value from the drop-down menu",IF('DO NOT USE_Contact Formulas'!A616,"OK",NA()))</f>
        <v>#N/A</v>
      </c>
      <c r="AB616" s="40"/>
      <c r="AC616" s="40" t="e">
        <f>IF(AND(NOT(ISBLANK('Captura de datos de CONTACTO'!AC616)),ISNA(VLOOKUP('Captura de datos de CONTACTO'!AC616,'DO NOT USE_School Picklist'!$G$3:$G$5,1,FALSE))),"Please select a value from the drop-down menu",IF('DO NOT USE_Contact Formulas'!A616,"OK",NA()))</f>
        <v>#N/A</v>
      </c>
      <c r="AD616" s="40"/>
      <c r="AE616" s="40" t="e">
        <f>IF(AND(NOT(ISBLANK('Captura de datos de CONTACTO'!AE616)),ISNA(VLOOKUP('Captura de datos de CONTACTO'!AE616,'DO NOT USE_School Picklist'!$H$3:$H$4,1,FALSE))),"Please select a value from the drop-down menu",IF('DO NOT USE_Contact Formulas'!A616,"OK",NA()))</f>
        <v>#N/A</v>
      </c>
      <c r="AF616" s="40" t="e">
        <f ca="1">IF('Captura de datos de CONTACTO'!AF616&gt;'DO NOT USE_School Picklist'!$C$3,"Test Date cannot be a future date",IF('DO NOT USE_Contact Formulas'!A616,"OK",NA()))</f>
        <v>#N/A</v>
      </c>
      <c r="AG616" s="53" t="e">
        <f>IF(AND('DO NOT USE_Contact Formulas'!A616,ISBLANK('Captura de datos de CONTACTO'!AB616)),"Lab Result Test Result is required",IF(AND(NOT(ISBLANK('Captura de datos de CONTACTO'!AB616)),ISNA(VLOOKUP('Captura de datos de CONTACTO'!AB616,'DO NOT USE_School Picklist'!$Q$3:$Q$8,1,FALSE))),"Please select a value from the drop-down menu",IF('DO NOT USE_Contact Formulas'!A616,"OK",NA())))</f>
        <v>#N/A</v>
      </c>
    </row>
    <row r="617" spans="1:33" x14ac:dyDescent="0.3">
      <c r="A617" s="39" t="e">
        <f>IF('DO NOT USE_Contact Formulas'!A617,IF('DO NOT USE_Contact Formulas'!B617,"Not all required fields are completed","OK"),NA())</f>
        <v>#N/A</v>
      </c>
      <c r="B617" s="40" t="e">
        <f>IF(AND('DO NOT USE_Contact Formulas'!A617,ISBLANK('Captura de datos de CONTACTO'!B617)),"First Name is required",IF(NOT(ISBLANK('Captura de datos de CONTACTO'!B617)),"OK",NA()))</f>
        <v>#N/A</v>
      </c>
      <c r="C617" s="40" t="e">
        <f>IF(AND('DO NOT USE_Contact Formulas'!A617,ISBLANK('Captura de datos de CONTACTO'!C617)),"Last Name is required",IF(NOT(ISBLANK('Captura de datos de CONTACTO'!C617)),"OK",NA()))</f>
        <v>#N/A</v>
      </c>
      <c r="D617" s="40" t="e">
        <f>IF(AND('DO NOT USE_Contact Formulas'!A617,ISBLANK('Captura de datos de CONTACTO'!D617)),"Birthdate is required",IF(NOT(ISBLANK('Captura de datos de CONTACTO'!D617)),"OK",NA()))</f>
        <v>#N/A</v>
      </c>
      <c r="E617" s="40" t="e">
        <f>IF(AND('DO NOT USE_Contact Formulas'!A617,ISBLANK('Captura de datos de CONTACTO'!E617)),"Mobile Phone is required",IF(NOT(ISBLANK('Captura de datos de CONTACTO'!E617)),IF(AND(ISNUMBER(VALUE('Captura de datos de CONTACTO'!E617)),LEFT('Captura de datos de CONTACTO'!E617,1)&lt;&gt;"1",LEN('Captura de datos de CONTACTO'!E617)=10),"OK","Phone number must be valid format"),NA()))</f>
        <v>#N/A</v>
      </c>
      <c r="F617" s="40" t="e">
        <f>IF(LEN('Captura de datos de CONTACTO'!F617)&gt;255,"Home Street Address must be less than 255 characters",IF('DO NOT USE_Contact Formulas'!A617,"OK",NA()))</f>
        <v>#N/A</v>
      </c>
      <c r="G617" s="40" t="e">
        <f>IF(LEN('Captura de datos de CONTACTO'!G617)&gt;40,"City must be less than 40 characters",IF('DO NOT USE_Contact Formulas'!A617,"OK",NA()))</f>
        <v>#N/A</v>
      </c>
      <c r="H617" s="40" t="e">
        <f>IF(AND(NOT(ISBLANK('Captura de datos de CONTACTO'!H617)),ISNA(VLOOKUP('Captura de datos de CONTACTO'!H617,'DO NOT USE_School Picklist'!$P$3:$P$52,1,FALSE))),"Please select a value from the drop-down menu",IF('DO NOT USE_Contact Formulas'!A617,"OK",NA()))</f>
        <v>#N/A</v>
      </c>
      <c r="I617" s="40" t="e">
        <f>IF(AND('DO NOT USE_Contact Formulas'!A617,ISBLANK('Captura de datos de CONTACTO'!I617)),"Zip is required",IF(ISBLANK('Captura de datos de CONTACTO'!I617),NA(),"OK"))</f>
        <v>#N/A</v>
      </c>
      <c r="J617" s="40" t="e">
        <f>IF(AND('DO NOT USE_Contact Formulas'!A617,ISBLANK('Captura de datos de CONTACTO'!J617)),"Student or Staff? is required",IF(ISBLANK('Captura de datos de CONTACTO'!J617),NA(),IF(ISNA(VLOOKUP('Captura de datos de CONTACTO'!J617,'DO NOT USE_School Picklist'!$B$3:$B$6,1,FALSE)),"Please select a value from the drop-down menu","OK")))</f>
        <v>#N/A</v>
      </c>
      <c r="K617" s="40" t="e">
        <f>IF(AND('Captura de datos de CONTACTO'!J617='DO NOT USE_School Picklist'!$B$4,ISBLANK('Captura de datos de CONTACTO'!K617)),"Occupation/Job Title is required if Student or Staff? is Yes, staff/faculty or volunteer",IF('DO NOT USE_Contact Formulas'!A617,"OK",NA()))</f>
        <v>#N/A</v>
      </c>
      <c r="L617" s="40" t="e">
        <f ca="1">IF('Captura de datos de CONTACTO'!L617&gt;'DO NOT USE_School Picklist'!$C$3,"Date last on school campus/facility cannot be a future date",IF('DO NOT USE_Contact Formulas'!A617,IF(ISBLANK('Captura de datos de CONTACTO'!L617),"Date last on school campus/facility is required","OK"),NA()))</f>
        <v>#N/A</v>
      </c>
      <c r="M617" s="41" t="e">
        <f ca="1">IF('Captura de datos de CONTACTO'!M617&gt;'DO NOT USE_School Picklist'!$C$3,"Last Exposure Date cannot be a future date",IF('DO NOT USE_Contact Formulas'!A617,IF(ISBLANK('Captura de datos de CONTACTO'!M617),"Last Exposure Date is required","OK"),NA()))</f>
        <v>#N/A</v>
      </c>
      <c r="N617" s="41" t="e">
        <f>IF(AND('DO NOT USE_Contact Formulas'!A617,ISBLANK('Captura de datos de CONTACTO'!N617)),"Specific Place in the Location is required",IF(ISBLANK('Captura de datos de CONTACTO'!N617),NA(),"OK"))</f>
        <v>#N/A</v>
      </c>
      <c r="O617" s="40" t="e">
        <f>IF(AND(NOT(ISBLANK('Captura de datos de CONTACTO'!O617)),ISNA(VLOOKUP('Captura de datos de CONTACTO'!O617,'DO NOT USE_School Picklist'!$L$3:$L$81,1,FALSE))),"Please select a value from the drop-down menu",IF('DO NOT USE_Contact Formulas'!A617,"OK",NA()))</f>
        <v>#N/A</v>
      </c>
      <c r="P617" s="40" t="e">
        <f>IF(AND(NOT(ISBLANK('Captura de datos de CONTACTO'!P617)),NOT(ISNUMBER(MATCH("*@*.?*",'Captura de datos de CONTACTO'!P617,0)))),"Email must be in a valid format",IF('DO NOT USE_Contact Formulas'!A617,"OK",NA()))</f>
        <v>#N/A</v>
      </c>
      <c r="Q617" s="40" t="e">
        <f>IF(LEN('Captura de datos de CONTACTO'!Q617)&gt;50,"Parent/Guardian Name must be less than 50 characters",IF('DO NOT USE_Contact Formulas'!A617,"OK",NA()))</f>
        <v>#N/A</v>
      </c>
      <c r="R617" s="40" t="e">
        <f>IF(NOT(ISBLANK('Captura de datos de CONTACTO'!R617)),IF(AND(ISNUMBER('Captura de datos de CONTACTO'!R617),LEFT('Captura de datos de CONTACTO'!R617,1)&lt;&gt;"1",LEN('Captura de datos de CONTACTO'!R617)=10),"OK","Phone number must be valid format"),IF('DO NOT USE_Contact Formulas'!A617,"OK",NA()))</f>
        <v>#N/A</v>
      </c>
      <c r="S617" s="40" t="e">
        <f>IF(AND(NOT(ISBLANK('Captura de datos de CONTACTO'!S617)),ISNA(VLOOKUP('Captura de datos de CONTACTO'!S617,'DO NOT USE_School Picklist'!$N$3:$N$63,1,FALSE))),"Please select a value from the drop-down menu",IF('DO NOT USE_Contact Formulas'!A617,"OK",NA()))</f>
        <v>#N/A</v>
      </c>
      <c r="T617" s="53" t="e">
        <f>IF(AND(NOT(ISBLANK('Captura de datos de CONTACTO'!T617)),ISNA(VLOOKUP('Captura de datos de CONTACTO'!T617,'DO NOT USE_School Picklist'!$I$3:$I$5,1,FALSE))),"Please select a value from the drop-down menu",IF('DO NOT USE_Contact Formulas'!A617,"OK",NA()))</f>
        <v>#N/A</v>
      </c>
      <c r="U617" s="40" t="e">
        <f>IF(AND(NOT(ISBLANK('Captura de datos de CONTACTO'!U617)),ISNA(VLOOKUP('Captura de datos de CONTACTO'!U617,'DO NOT USE_School Picklist'!$E$3:$E$10,1,FALSE))),"Please select a value from the drop-down menu",IF('DO NOT USE_Contact Formulas'!A617,"OK",NA()))</f>
        <v>#N/A</v>
      </c>
      <c r="V617" s="53" t="e">
        <f>IF(AND(NOT(ISBLANK('Captura de datos de CONTACTO'!V617)),ISNA(VLOOKUP('Captura de datos de CONTACTO'!V617,'DO NOT USE_School Picklist'!$W$3:$W$9,1,FALSE))),"Please select a value from the drop-down menu",IF('DO NOT USE_Contact Formulas'!A617,"OK",NA()))</f>
        <v>#N/A</v>
      </c>
      <c r="W617" s="53" t="e">
        <f>IF(AND(NOT(ISBLANK('Captura de datos de CONTACTO'!W617)),ISNA(VLOOKUP('Captura de datos de CONTACTO'!W617,'DO NOT USE_School Picklist'!$W$3:$W$9,1,FALSE))),"Please select a value from the drop-down menu",IF('DO NOT USE_Case Formulas'!A617,"OK",NA()))</f>
        <v>#N/A</v>
      </c>
      <c r="X617" s="40" t="e">
        <f>IF(AND(NOT(ISBLANK('Captura de datos de CONTACTO'!X617)),ISNA(VLOOKUP('Captura de datos de CONTACTO'!X617,'DO NOT USE_School Picklist'!$F$3:$F$16,1,FALSE))),"Please select a value from the drop-down menu",IF('DO NOT USE_Contact Formulas'!A617,"OK",NA()))</f>
        <v>#N/A</v>
      </c>
      <c r="Y617" s="40" t="e">
        <f>IF(LEN('Captura de datos de CONTACTO'!Y617)&gt;100,"Classroom(s) must be less than 100 characters",IF('DO NOT USE_Contact Formulas'!A617,"OK",NA()))</f>
        <v>#N/A</v>
      </c>
      <c r="Z617" s="40" t="e">
        <f>IF(AND(NOT(ISBLANK('Captura de datos de CONTACTO'!Z617)),ISNA(VLOOKUP('Captura de datos de CONTACTO'!Z617,'DO NOT USE_School Picklist'!$K$3:$K$6,1,FALSE))),"Please select a value from the drop-down menu",IF('DO NOT USE_Contact Formulas'!A617,"OK",NA()))</f>
        <v>#N/A</v>
      </c>
      <c r="AA617" s="40" t="e">
        <f>IF(AND(NOT(ISBLANK('Captura de datos de CONTACTO'!AA617)),ISNA(VLOOKUP('Captura de datos de CONTACTO'!AA617,'DO NOT USE_School Picklist'!$D$3:$D$5,1,FALSE))),"Please select a value from the drop-down menu",IF('DO NOT USE_Contact Formulas'!A617,"OK",NA()))</f>
        <v>#N/A</v>
      </c>
      <c r="AB617" s="40"/>
      <c r="AC617" s="40" t="e">
        <f>IF(AND(NOT(ISBLANK('Captura de datos de CONTACTO'!AC617)),ISNA(VLOOKUP('Captura de datos de CONTACTO'!AC617,'DO NOT USE_School Picklist'!$G$3:$G$5,1,FALSE))),"Please select a value from the drop-down menu",IF('DO NOT USE_Contact Formulas'!A617,"OK",NA()))</f>
        <v>#N/A</v>
      </c>
      <c r="AD617" s="40"/>
      <c r="AE617" s="40" t="e">
        <f>IF(AND(NOT(ISBLANK('Captura de datos de CONTACTO'!AE617)),ISNA(VLOOKUP('Captura de datos de CONTACTO'!AE617,'DO NOT USE_School Picklist'!$H$3:$H$4,1,FALSE))),"Please select a value from the drop-down menu",IF('DO NOT USE_Contact Formulas'!A617,"OK",NA()))</f>
        <v>#N/A</v>
      </c>
      <c r="AF617" s="40" t="e">
        <f ca="1">IF('Captura de datos de CONTACTO'!AF617&gt;'DO NOT USE_School Picklist'!$C$3,"Test Date cannot be a future date",IF('DO NOT USE_Contact Formulas'!A617,"OK",NA()))</f>
        <v>#N/A</v>
      </c>
      <c r="AG617" s="53" t="e">
        <f>IF(AND('DO NOT USE_Contact Formulas'!A617,ISBLANK('Captura de datos de CONTACTO'!AB617)),"Lab Result Test Result is required",IF(AND(NOT(ISBLANK('Captura de datos de CONTACTO'!AB617)),ISNA(VLOOKUP('Captura de datos de CONTACTO'!AB617,'DO NOT USE_School Picklist'!$Q$3:$Q$8,1,FALSE))),"Please select a value from the drop-down menu",IF('DO NOT USE_Contact Formulas'!A617,"OK",NA())))</f>
        <v>#N/A</v>
      </c>
    </row>
    <row r="618" spans="1:33" x14ac:dyDescent="0.3">
      <c r="A618" s="39" t="e">
        <f>IF('DO NOT USE_Contact Formulas'!A618,IF('DO NOT USE_Contact Formulas'!B618,"Not all required fields are completed","OK"),NA())</f>
        <v>#N/A</v>
      </c>
      <c r="B618" s="40" t="e">
        <f>IF(AND('DO NOT USE_Contact Formulas'!A618,ISBLANK('Captura de datos de CONTACTO'!B618)),"First Name is required",IF(NOT(ISBLANK('Captura de datos de CONTACTO'!B618)),"OK",NA()))</f>
        <v>#N/A</v>
      </c>
      <c r="C618" s="40" t="e">
        <f>IF(AND('DO NOT USE_Contact Formulas'!A618,ISBLANK('Captura de datos de CONTACTO'!C618)),"Last Name is required",IF(NOT(ISBLANK('Captura de datos de CONTACTO'!C618)),"OK",NA()))</f>
        <v>#N/A</v>
      </c>
      <c r="D618" s="40" t="e">
        <f>IF(AND('DO NOT USE_Contact Formulas'!A618,ISBLANK('Captura de datos de CONTACTO'!D618)),"Birthdate is required",IF(NOT(ISBLANK('Captura de datos de CONTACTO'!D618)),"OK",NA()))</f>
        <v>#N/A</v>
      </c>
      <c r="E618" s="40" t="e">
        <f>IF(AND('DO NOT USE_Contact Formulas'!A618,ISBLANK('Captura de datos de CONTACTO'!E618)),"Mobile Phone is required",IF(NOT(ISBLANK('Captura de datos de CONTACTO'!E618)),IF(AND(ISNUMBER(VALUE('Captura de datos de CONTACTO'!E618)),LEFT('Captura de datos de CONTACTO'!E618,1)&lt;&gt;"1",LEN('Captura de datos de CONTACTO'!E618)=10),"OK","Phone number must be valid format"),NA()))</f>
        <v>#N/A</v>
      </c>
      <c r="F618" s="40" t="e">
        <f>IF(LEN('Captura de datos de CONTACTO'!F618)&gt;255,"Home Street Address must be less than 255 characters",IF('DO NOT USE_Contact Formulas'!A618,"OK",NA()))</f>
        <v>#N/A</v>
      </c>
      <c r="G618" s="40" t="e">
        <f>IF(LEN('Captura de datos de CONTACTO'!G618)&gt;40,"City must be less than 40 characters",IF('DO NOT USE_Contact Formulas'!A618,"OK",NA()))</f>
        <v>#N/A</v>
      </c>
      <c r="H618" s="40" t="e">
        <f>IF(AND(NOT(ISBLANK('Captura de datos de CONTACTO'!H618)),ISNA(VLOOKUP('Captura de datos de CONTACTO'!H618,'DO NOT USE_School Picklist'!$P$3:$P$52,1,FALSE))),"Please select a value from the drop-down menu",IF('DO NOT USE_Contact Formulas'!A618,"OK",NA()))</f>
        <v>#N/A</v>
      </c>
      <c r="I618" s="40" t="e">
        <f>IF(AND('DO NOT USE_Contact Formulas'!A618,ISBLANK('Captura de datos de CONTACTO'!I618)),"Zip is required",IF(ISBLANK('Captura de datos de CONTACTO'!I618),NA(),"OK"))</f>
        <v>#N/A</v>
      </c>
      <c r="J618" s="40" t="e">
        <f>IF(AND('DO NOT USE_Contact Formulas'!A618,ISBLANK('Captura de datos de CONTACTO'!J618)),"Student or Staff? is required",IF(ISBLANK('Captura de datos de CONTACTO'!J618),NA(),IF(ISNA(VLOOKUP('Captura de datos de CONTACTO'!J618,'DO NOT USE_School Picklist'!$B$3:$B$6,1,FALSE)),"Please select a value from the drop-down menu","OK")))</f>
        <v>#N/A</v>
      </c>
      <c r="K618" s="40" t="e">
        <f>IF(AND('Captura de datos de CONTACTO'!J618='DO NOT USE_School Picklist'!$B$4,ISBLANK('Captura de datos de CONTACTO'!K618)),"Occupation/Job Title is required if Student or Staff? is Yes, staff/faculty or volunteer",IF('DO NOT USE_Contact Formulas'!A618,"OK",NA()))</f>
        <v>#N/A</v>
      </c>
      <c r="L618" s="40" t="e">
        <f ca="1">IF('Captura de datos de CONTACTO'!L618&gt;'DO NOT USE_School Picklist'!$C$3,"Date last on school campus/facility cannot be a future date",IF('DO NOT USE_Contact Formulas'!A618,IF(ISBLANK('Captura de datos de CONTACTO'!L618),"Date last on school campus/facility is required","OK"),NA()))</f>
        <v>#N/A</v>
      </c>
      <c r="M618" s="41" t="e">
        <f ca="1">IF('Captura de datos de CONTACTO'!M618&gt;'DO NOT USE_School Picklist'!$C$3,"Last Exposure Date cannot be a future date",IF('DO NOT USE_Contact Formulas'!A618,IF(ISBLANK('Captura de datos de CONTACTO'!M618),"Last Exposure Date is required","OK"),NA()))</f>
        <v>#N/A</v>
      </c>
      <c r="N618" s="41" t="e">
        <f>IF(AND('DO NOT USE_Contact Formulas'!A618,ISBLANK('Captura de datos de CONTACTO'!N618)),"Specific Place in the Location is required",IF(ISBLANK('Captura de datos de CONTACTO'!N618),NA(),"OK"))</f>
        <v>#N/A</v>
      </c>
      <c r="O618" s="40" t="e">
        <f>IF(AND(NOT(ISBLANK('Captura de datos de CONTACTO'!O618)),ISNA(VLOOKUP('Captura de datos de CONTACTO'!O618,'DO NOT USE_School Picklist'!$L$3:$L$81,1,FALSE))),"Please select a value from the drop-down menu",IF('DO NOT USE_Contact Formulas'!A618,"OK",NA()))</f>
        <v>#N/A</v>
      </c>
      <c r="P618" s="40" t="e">
        <f>IF(AND(NOT(ISBLANK('Captura de datos de CONTACTO'!P618)),NOT(ISNUMBER(MATCH("*@*.?*",'Captura de datos de CONTACTO'!P618,0)))),"Email must be in a valid format",IF('DO NOT USE_Contact Formulas'!A618,"OK",NA()))</f>
        <v>#N/A</v>
      </c>
      <c r="Q618" s="40" t="e">
        <f>IF(LEN('Captura de datos de CONTACTO'!Q618)&gt;50,"Parent/Guardian Name must be less than 50 characters",IF('DO NOT USE_Contact Formulas'!A618,"OK",NA()))</f>
        <v>#N/A</v>
      </c>
      <c r="R618" s="40" t="e">
        <f>IF(NOT(ISBLANK('Captura de datos de CONTACTO'!R618)),IF(AND(ISNUMBER('Captura de datos de CONTACTO'!R618),LEFT('Captura de datos de CONTACTO'!R618,1)&lt;&gt;"1",LEN('Captura de datos de CONTACTO'!R618)=10),"OK","Phone number must be valid format"),IF('DO NOT USE_Contact Formulas'!A618,"OK",NA()))</f>
        <v>#N/A</v>
      </c>
      <c r="S618" s="40" t="e">
        <f>IF(AND(NOT(ISBLANK('Captura de datos de CONTACTO'!S618)),ISNA(VLOOKUP('Captura de datos de CONTACTO'!S618,'DO NOT USE_School Picklist'!$N$3:$N$63,1,FALSE))),"Please select a value from the drop-down menu",IF('DO NOT USE_Contact Formulas'!A618,"OK",NA()))</f>
        <v>#N/A</v>
      </c>
      <c r="T618" s="53" t="e">
        <f>IF(AND(NOT(ISBLANK('Captura de datos de CONTACTO'!T618)),ISNA(VLOOKUP('Captura de datos de CONTACTO'!T618,'DO NOT USE_School Picklist'!$I$3:$I$5,1,FALSE))),"Please select a value from the drop-down menu",IF('DO NOT USE_Contact Formulas'!A618,"OK",NA()))</f>
        <v>#N/A</v>
      </c>
      <c r="U618" s="40" t="e">
        <f>IF(AND(NOT(ISBLANK('Captura de datos de CONTACTO'!U618)),ISNA(VLOOKUP('Captura de datos de CONTACTO'!U618,'DO NOT USE_School Picklist'!$E$3:$E$10,1,FALSE))),"Please select a value from the drop-down menu",IF('DO NOT USE_Contact Formulas'!A618,"OK",NA()))</f>
        <v>#N/A</v>
      </c>
      <c r="V618" s="53" t="e">
        <f>IF(AND(NOT(ISBLANK('Captura de datos de CONTACTO'!V618)),ISNA(VLOOKUP('Captura de datos de CONTACTO'!V618,'DO NOT USE_School Picklist'!$W$3:$W$9,1,FALSE))),"Please select a value from the drop-down menu",IF('DO NOT USE_Contact Formulas'!A618,"OK",NA()))</f>
        <v>#N/A</v>
      </c>
      <c r="W618" s="53" t="e">
        <f>IF(AND(NOT(ISBLANK('Captura de datos de CONTACTO'!W618)),ISNA(VLOOKUP('Captura de datos de CONTACTO'!W618,'DO NOT USE_School Picklist'!$W$3:$W$9,1,FALSE))),"Please select a value from the drop-down menu",IF('DO NOT USE_Case Formulas'!A618,"OK",NA()))</f>
        <v>#N/A</v>
      </c>
      <c r="X618" s="40" t="e">
        <f>IF(AND(NOT(ISBLANK('Captura de datos de CONTACTO'!X618)),ISNA(VLOOKUP('Captura de datos de CONTACTO'!X618,'DO NOT USE_School Picklist'!$F$3:$F$16,1,FALSE))),"Please select a value from the drop-down menu",IF('DO NOT USE_Contact Formulas'!A618,"OK",NA()))</f>
        <v>#N/A</v>
      </c>
      <c r="Y618" s="40" t="e">
        <f>IF(LEN('Captura de datos de CONTACTO'!Y618)&gt;100,"Classroom(s) must be less than 100 characters",IF('DO NOT USE_Contact Formulas'!A618,"OK",NA()))</f>
        <v>#N/A</v>
      </c>
      <c r="Z618" s="40" t="e">
        <f>IF(AND(NOT(ISBLANK('Captura de datos de CONTACTO'!Z618)),ISNA(VLOOKUP('Captura de datos de CONTACTO'!Z618,'DO NOT USE_School Picklist'!$K$3:$K$6,1,FALSE))),"Please select a value from the drop-down menu",IF('DO NOT USE_Contact Formulas'!A618,"OK",NA()))</f>
        <v>#N/A</v>
      </c>
      <c r="AA618" s="40" t="e">
        <f>IF(AND(NOT(ISBLANK('Captura de datos de CONTACTO'!AA618)),ISNA(VLOOKUP('Captura de datos de CONTACTO'!AA618,'DO NOT USE_School Picklist'!$D$3:$D$5,1,FALSE))),"Please select a value from the drop-down menu",IF('DO NOT USE_Contact Formulas'!A618,"OK",NA()))</f>
        <v>#N/A</v>
      </c>
      <c r="AB618" s="40"/>
      <c r="AC618" s="40" t="e">
        <f>IF(AND(NOT(ISBLANK('Captura de datos de CONTACTO'!AC618)),ISNA(VLOOKUP('Captura de datos de CONTACTO'!AC618,'DO NOT USE_School Picklist'!$G$3:$G$5,1,FALSE))),"Please select a value from the drop-down menu",IF('DO NOT USE_Contact Formulas'!A618,"OK",NA()))</f>
        <v>#N/A</v>
      </c>
      <c r="AD618" s="40"/>
      <c r="AE618" s="40" t="e">
        <f>IF(AND(NOT(ISBLANK('Captura de datos de CONTACTO'!AE618)),ISNA(VLOOKUP('Captura de datos de CONTACTO'!AE618,'DO NOT USE_School Picklist'!$H$3:$H$4,1,FALSE))),"Please select a value from the drop-down menu",IF('DO NOT USE_Contact Formulas'!A618,"OK",NA()))</f>
        <v>#N/A</v>
      </c>
      <c r="AF618" s="40" t="e">
        <f ca="1">IF('Captura de datos de CONTACTO'!AF618&gt;'DO NOT USE_School Picklist'!$C$3,"Test Date cannot be a future date",IF('DO NOT USE_Contact Formulas'!A618,"OK",NA()))</f>
        <v>#N/A</v>
      </c>
      <c r="AG618" s="53" t="e">
        <f>IF(AND('DO NOT USE_Contact Formulas'!A618,ISBLANK('Captura de datos de CONTACTO'!AB618)),"Lab Result Test Result is required",IF(AND(NOT(ISBLANK('Captura de datos de CONTACTO'!AB618)),ISNA(VLOOKUP('Captura de datos de CONTACTO'!AB618,'DO NOT USE_School Picklist'!$Q$3:$Q$8,1,FALSE))),"Please select a value from the drop-down menu",IF('DO NOT USE_Contact Formulas'!A618,"OK",NA())))</f>
        <v>#N/A</v>
      </c>
    </row>
    <row r="619" spans="1:33" x14ac:dyDescent="0.3">
      <c r="A619" s="39" t="e">
        <f>IF('DO NOT USE_Contact Formulas'!A619,IF('DO NOT USE_Contact Formulas'!B619,"Not all required fields are completed","OK"),NA())</f>
        <v>#N/A</v>
      </c>
      <c r="B619" s="40" t="e">
        <f>IF(AND('DO NOT USE_Contact Formulas'!A619,ISBLANK('Captura de datos de CONTACTO'!B619)),"First Name is required",IF(NOT(ISBLANK('Captura de datos de CONTACTO'!B619)),"OK",NA()))</f>
        <v>#N/A</v>
      </c>
      <c r="C619" s="40" t="e">
        <f>IF(AND('DO NOT USE_Contact Formulas'!A619,ISBLANK('Captura de datos de CONTACTO'!C619)),"Last Name is required",IF(NOT(ISBLANK('Captura de datos de CONTACTO'!C619)),"OK",NA()))</f>
        <v>#N/A</v>
      </c>
      <c r="D619" s="40" t="e">
        <f>IF(AND('DO NOT USE_Contact Formulas'!A619,ISBLANK('Captura de datos de CONTACTO'!D619)),"Birthdate is required",IF(NOT(ISBLANK('Captura de datos de CONTACTO'!D619)),"OK",NA()))</f>
        <v>#N/A</v>
      </c>
      <c r="E619" s="40" t="e">
        <f>IF(AND('DO NOT USE_Contact Formulas'!A619,ISBLANK('Captura de datos de CONTACTO'!E619)),"Mobile Phone is required",IF(NOT(ISBLANK('Captura de datos de CONTACTO'!E619)),IF(AND(ISNUMBER(VALUE('Captura de datos de CONTACTO'!E619)),LEFT('Captura de datos de CONTACTO'!E619,1)&lt;&gt;"1",LEN('Captura de datos de CONTACTO'!E619)=10),"OK","Phone number must be valid format"),NA()))</f>
        <v>#N/A</v>
      </c>
      <c r="F619" s="40" t="e">
        <f>IF(LEN('Captura de datos de CONTACTO'!F619)&gt;255,"Home Street Address must be less than 255 characters",IF('DO NOT USE_Contact Formulas'!A619,"OK",NA()))</f>
        <v>#N/A</v>
      </c>
      <c r="G619" s="40" t="e">
        <f>IF(LEN('Captura de datos de CONTACTO'!G619)&gt;40,"City must be less than 40 characters",IF('DO NOT USE_Contact Formulas'!A619,"OK",NA()))</f>
        <v>#N/A</v>
      </c>
      <c r="H619" s="40" t="e">
        <f>IF(AND(NOT(ISBLANK('Captura de datos de CONTACTO'!H619)),ISNA(VLOOKUP('Captura de datos de CONTACTO'!H619,'DO NOT USE_School Picklist'!$P$3:$P$52,1,FALSE))),"Please select a value from the drop-down menu",IF('DO NOT USE_Contact Formulas'!A619,"OK",NA()))</f>
        <v>#N/A</v>
      </c>
      <c r="I619" s="40" t="e">
        <f>IF(AND('DO NOT USE_Contact Formulas'!A619,ISBLANK('Captura de datos de CONTACTO'!I619)),"Zip is required",IF(ISBLANK('Captura de datos de CONTACTO'!I619),NA(),"OK"))</f>
        <v>#N/A</v>
      </c>
      <c r="J619" s="40" t="e">
        <f>IF(AND('DO NOT USE_Contact Formulas'!A619,ISBLANK('Captura de datos de CONTACTO'!J619)),"Student or Staff? is required",IF(ISBLANK('Captura de datos de CONTACTO'!J619),NA(),IF(ISNA(VLOOKUP('Captura de datos de CONTACTO'!J619,'DO NOT USE_School Picklist'!$B$3:$B$6,1,FALSE)),"Please select a value from the drop-down menu","OK")))</f>
        <v>#N/A</v>
      </c>
      <c r="K619" s="40" t="e">
        <f>IF(AND('Captura de datos de CONTACTO'!J619='DO NOT USE_School Picklist'!$B$4,ISBLANK('Captura de datos de CONTACTO'!K619)),"Occupation/Job Title is required if Student or Staff? is Yes, staff/faculty or volunteer",IF('DO NOT USE_Contact Formulas'!A619,"OK",NA()))</f>
        <v>#N/A</v>
      </c>
      <c r="L619" s="40" t="e">
        <f ca="1">IF('Captura de datos de CONTACTO'!L619&gt;'DO NOT USE_School Picklist'!$C$3,"Date last on school campus/facility cannot be a future date",IF('DO NOT USE_Contact Formulas'!A619,IF(ISBLANK('Captura de datos de CONTACTO'!L619),"Date last on school campus/facility is required","OK"),NA()))</f>
        <v>#N/A</v>
      </c>
      <c r="M619" s="41" t="e">
        <f ca="1">IF('Captura de datos de CONTACTO'!M619&gt;'DO NOT USE_School Picklist'!$C$3,"Last Exposure Date cannot be a future date",IF('DO NOT USE_Contact Formulas'!A619,IF(ISBLANK('Captura de datos de CONTACTO'!M619),"Last Exposure Date is required","OK"),NA()))</f>
        <v>#N/A</v>
      </c>
      <c r="N619" s="41" t="e">
        <f>IF(AND('DO NOT USE_Contact Formulas'!A619,ISBLANK('Captura de datos de CONTACTO'!N619)),"Specific Place in the Location is required",IF(ISBLANK('Captura de datos de CONTACTO'!N619),NA(),"OK"))</f>
        <v>#N/A</v>
      </c>
      <c r="O619" s="40" t="e">
        <f>IF(AND(NOT(ISBLANK('Captura de datos de CONTACTO'!O619)),ISNA(VLOOKUP('Captura de datos de CONTACTO'!O619,'DO NOT USE_School Picklist'!$L$3:$L$81,1,FALSE))),"Please select a value from the drop-down menu",IF('DO NOT USE_Contact Formulas'!A619,"OK",NA()))</f>
        <v>#N/A</v>
      </c>
      <c r="P619" s="40" t="e">
        <f>IF(AND(NOT(ISBLANK('Captura de datos de CONTACTO'!P619)),NOT(ISNUMBER(MATCH("*@*.?*",'Captura de datos de CONTACTO'!P619,0)))),"Email must be in a valid format",IF('DO NOT USE_Contact Formulas'!A619,"OK",NA()))</f>
        <v>#N/A</v>
      </c>
      <c r="Q619" s="40" t="e">
        <f>IF(LEN('Captura de datos de CONTACTO'!Q619)&gt;50,"Parent/Guardian Name must be less than 50 characters",IF('DO NOT USE_Contact Formulas'!A619,"OK",NA()))</f>
        <v>#N/A</v>
      </c>
      <c r="R619" s="40" t="e">
        <f>IF(NOT(ISBLANK('Captura de datos de CONTACTO'!R619)),IF(AND(ISNUMBER('Captura de datos de CONTACTO'!R619),LEFT('Captura de datos de CONTACTO'!R619,1)&lt;&gt;"1",LEN('Captura de datos de CONTACTO'!R619)=10),"OK","Phone number must be valid format"),IF('DO NOT USE_Contact Formulas'!A619,"OK",NA()))</f>
        <v>#N/A</v>
      </c>
      <c r="S619" s="40" t="e">
        <f>IF(AND(NOT(ISBLANK('Captura de datos de CONTACTO'!S619)),ISNA(VLOOKUP('Captura de datos de CONTACTO'!S619,'DO NOT USE_School Picklist'!$N$3:$N$63,1,FALSE))),"Please select a value from the drop-down menu",IF('DO NOT USE_Contact Formulas'!A619,"OK",NA()))</f>
        <v>#N/A</v>
      </c>
      <c r="T619" s="53" t="e">
        <f>IF(AND(NOT(ISBLANK('Captura de datos de CONTACTO'!T619)),ISNA(VLOOKUP('Captura de datos de CONTACTO'!T619,'DO NOT USE_School Picklist'!$I$3:$I$5,1,FALSE))),"Please select a value from the drop-down menu",IF('DO NOT USE_Contact Formulas'!A619,"OK",NA()))</f>
        <v>#N/A</v>
      </c>
      <c r="U619" s="40" t="e">
        <f>IF(AND(NOT(ISBLANK('Captura de datos de CONTACTO'!U619)),ISNA(VLOOKUP('Captura de datos de CONTACTO'!U619,'DO NOT USE_School Picklist'!$E$3:$E$10,1,FALSE))),"Please select a value from the drop-down menu",IF('DO NOT USE_Contact Formulas'!A619,"OK",NA()))</f>
        <v>#N/A</v>
      </c>
      <c r="V619" s="53" t="e">
        <f>IF(AND(NOT(ISBLANK('Captura de datos de CONTACTO'!V619)),ISNA(VLOOKUP('Captura de datos de CONTACTO'!V619,'DO NOT USE_School Picklist'!$W$3:$W$9,1,FALSE))),"Please select a value from the drop-down menu",IF('DO NOT USE_Contact Formulas'!A619,"OK",NA()))</f>
        <v>#N/A</v>
      </c>
      <c r="W619" s="53" t="e">
        <f>IF(AND(NOT(ISBLANK('Captura de datos de CONTACTO'!W619)),ISNA(VLOOKUP('Captura de datos de CONTACTO'!W619,'DO NOT USE_School Picklist'!$W$3:$W$9,1,FALSE))),"Please select a value from the drop-down menu",IF('DO NOT USE_Case Formulas'!A619,"OK",NA()))</f>
        <v>#N/A</v>
      </c>
      <c r="X619" s="40" t="e">
        <f>IF(AND(NOT(ISBLANK('Captura de datos de CONTACTO'!X619)),ISNA(VLOOKUP('Captura de datos de CONTACTO'!X619,'DO NOT USE_School Picklist'!$F$3:$F$16,1,FALSE))),"Please select a value from the drop-down menu",IF('DO NOT USE_Contact Formulas'!A619,"OK",NA()))</f>
        <v>#N/A</v>
      </c>
      <c r="Y619" s="40" t="e">
        <f>IF(LEN('Captura de datos de CONTACTO'!Y619)&gt;100,"Classroom(s) must be less than 100 characters",IF('DO NOT USE_Contact Formulas'!A619,"OK",NA()))</f>
        <v>#N/A</v>
      </c>
      <c r="Z619" s="40" t="e">
        <f>IF(AND(NOT(ISBLANK('Captura de datos de CONTACTO'!Z619)),ISNA(VLOOKUP('Captura de datos de CONTACTO'!Z619,'DO NOT USE_School Picklist'!$K$3:$K$6,1,FALSE))),"Please select a value from the drop-down menu",IF('DO NOT USE_Contact Formulas'!A619,"OK",NA()))</f>
        <v>#N/A</v>
      </c>
      <c r="AA619" s="40" t="e">
        <f>IF(AND(NOT(ISBLANK('Captura de datos de CONTACTO'!AA619)),ISNA(VLOOKUP('Captura de datos de CONTACTO'!AA619,'DO NOT USE_School Picklist'!$D$3:$D$5,1,FALSE))),"Please select a value from the drop-down menu",IF('DO NOT USE_Contact Formulas'!A619,"OK",NA()))</f>
        <v>#N/A</v>
      </c>
      <c r="AB619" s="40"/>
      <c r="AC619" s="40" t="e">
        <f>IF(AND(NOT(ISBLANK('Captura de datos de CONTACTO'!AC619)),ISNA(VLOOKUP('Captura de datos de CONTACTO'!AC619,'DO NOT USE_School Picklist'!$G$3:$G$5,1,FALSE))),"Please select a value from the drop-down menu",IF('DO NOT USE_Contact Formulas'!A619,"OK",NA()))</f>
        <v>#N/A</v>
      </c>
      <c r="AD619" s="40"/>
      <c r="AE619" s="40" t="e">
        <f>IF(AND(NOT(ISBLANK('Captura de datos de CONTACTO'!AE619)),ISNA(VLOOKUP('Captura de datos de CONTACTO'!AE619,'DO NOT USE_School Picklist'!$H$3:$H$4,1,FALSE))),"Please select a value from the drop-down menu",IF('DO NOT USE_Contact Formulas'!A619,"OK",NA()))</f>
        <v>#N/A</v>
      </c>
      <c r="AF619" s="40" t="e">
        <f ca="1">IF('Captura de datos de CONTACTO'!AF619&gt;'DO NOT USE_School Picklist'!$C$3,"Test Date cannot be a future date",IF('DO NOT USE_Contact Formulas'!A619,"OK",NA()))</f>
        <v>#N/A</v>
      </c>
      <c r="AG619" s="53" t="e">
        <f>IF(AND('DO NOT USE_Contact Formulas'!A619,ISBLANK('Captura de datos de CONTACTO'!AB619)),"Lab Result Test Result is required",IF(AND(NOT(ISBLANK('Captura de datos de CONTACTO'!AB619)),ISNA(VLOOKUP('Captura de datos de CONTACTO'!AB619,'DO NOT USE_School Picklist'!$Q$3:$Q$8,1,FALSE))),"Please select a value from the drop-down menu",IF('DO NOT USE_Contact Formulas'!A619,"OK",NA())))</f>
        <v>#N/A</v>
      </c>
    </row>
    <row r="620" spans="1:33" x14ac:dyDescent="0.3">
      <c r="A620" s="39" t="e">
        <f>IF('DO NOT USE_Contact Formulas'!A620,IF('DO NOT USE_Contact Formulas'!B620,"Not all required fields are completed","OK"),NA())</f>
        <v>#N/A</v>
      </c>
      <c r="B620" s="40" t="e">
        <f>IF(AND('DO NOT USE_Contact Formulas'!A620,ISBLANK('Captura de datos de CONTACTO'!B620)),"First Name is required",IF(NOT(ISBLANK('Captura de datos de CONTACTO'!B620)),"OK",NA()))</f>
        <v>#N/A</v>
      </c>
      <c r="C620" s="40" t="e">
        <f>IF(AND('DO NOT USE_Contact Formulas'!A620,ISBLANK('Captura de datos de CONTACTO'!C620)),"Last Name is required",IF(NOT(ISBLANK('Captura de datos de CONTACTO'!C620)),"OK",NA()))</f>
        <v>#N/A</v>
      </c>
      <c r="D620" s="40" t="e">
        <f>IF(AND('DO NOT USE_Contact Formulas'!A620,ISBLANK('Captura de datos de CONTACTO'!D620)),"Birthdate is required",IF(NOT(ISBLANK('Captura de datos de CONTACTO'!D620)),"OK",NA()))</f>
        <v>#N/A</v>
      </c>
      <c r="E620" s="40" t="e">
        <f>IF(AND('DO NOT USE_Contact Formulas'!A620,ISBLANK('Captura de datos de CONTACTO'!E620)),"Mobile Phone is required",IF(NOT(ISBLANK('Captura de datos de CONTACTO'!E620)),IF(AND(ISNUMBER(VALUE('Captura de datos de CONTACTO'!E620)),LEFT('Captura de datos de CONTACTO'!E620,1)&lt;&gt;"1",LEN('Captura de datos de CONTACTO'!E620)=10),"OK","Phone number must be valid format"),NA()))</f>
        <v>#N/A</v>
      </c>
      <c r="F620" s="40" t="e">
        <f>IF(LEN('Captura de datos de CONTACTO'!F620)&gt;255,"Home Street Address must be less than 255 characters",IF('DO NOT USE_Contact Formulas'!A620,"OK",NA()))</f>
        <v>#N/A</v>
      </c>
      <c r="G620" s="40" t="e">
        <f>IF(LEN('Captura de datos de CONTACTO'!G620)&gt;40,"City must be less than 40 characters",IF('DO NOT USE_Contact Formulas'!A620,"OK",NA()))</f>
        <v>#N/A</v>
      </c>
      <c r="H620" s="40" t="e">
        <f>IF(AND(NOT(ISBLANK('Captura de datos de CONTACTO'!H620)),ISNA(VLOOKUP('Captura de datos de CONTACTO'!H620,'DO NOT USE_School Picklist'!$P$3:$P$52,1,FALSE))),"Please select a value from the drop-down menu",IF('DO NOT USE_Contact Formulas'!A620,"OK",NA()))</f>
        <v>#N/A</v>
      </c>
      <c r="I620" s="40" t="e">
        <f>IF(AND('DO NOT USE_Contact Formulas'!A620,ISBLANK('Captura de datos de CONTACTO'!I620)),"Zip is required",IF(ISBLANK('Captura de datos de CONTACTO'!I620),NA(),"OK"))</f>
        <v>#N/A</v>
      </c>
      <c r="J620" s="40" t="e">
        <f>IF(AND('DO NOT USE_Contact Formulas'!A620,ISBLANK('Captura de datos de CONTACTO'!J620)),"Student or Staff? is required",IF(ISBLANK('Captura de datos de CONTACTO'!J620),NA(),IF(ISNA(VLOOKUP('Captura de datos de CONTACTO'!J620,'DO NOT USE_School Picklist'!$B$3:$B$6,1,FALSE)),"Please select a value from the drop-down menu","OK")))</f>
        <v>#N/A</v>
      </c>
      <c r="K620" s="40" t="e">
        <f>IF(AND('Captura de datos de CONTACTO'!J620='DO NOT USE_School Picklist'!$B$4,ISBLANK('Captura de datos de CONTACTO'!K620)),"Occupation/Job Title is required if Student or Staff? is Yes, staff/faculty or volunteer",IF('DO NOT USE_Contact Formulas'!A620,"OK",NA()))</f>
        <v>#N/A</v>
      </c>
      <c r="L620" s="40" t="e">
        <f ca="1">IF('Captura de datos de CONTACTO'!L620&gt;'DO NOT USE_School Picklist'!$C$3,"Date last on school campus/facility cannot be a future date",IF('DO NOT USE_Contact Formulas'!A620,IF(ISBLANK('Captura de datos de CONTACTO'!L620),"Date last on school campus/facility is required","OK"),NA()))</f>
        <v>#N/A</v>
      </c>
      <c r="M620" s="41" t="e">
        <f ca="1">IF('Captura de datos de CONTACTO'!M620&gt;'DO NOT USE_School Picklist'!$C$3,"Last Exposure Date cannot be a future date",IF('DO NOT USE_Contact Formulas'!A620,IF(ISBLANK('Captura de datos de CONTACTO'!M620),"Last Exposure Date is required","OK"),NA()))</f>
        <v>#N/A</v>
      </c>
      <c r="N620" s="41" t="e">
        <f>IF(AND('DO NOT USE_Contact Formulas'!A620,ISBLANK('Captura de datos de CONTACTO'!N620)),"Specific Place in the Location is required",IF(ISBLANK('Captura de datos de CONTACTO'!N620),NA(),"OK"))</f>
        <v>#N/A</v>
      </c>
      <c r="O620" s="40" t="e">
        <f>IF(AND(NOT(ISBLANK('Captura de datos de CONTACTO'!O620)),ISNA(VLOOKUP('Captura de datos de CONTACTO'!O620,'DO NOT USE_School Picklist'!$L$3:$L$81,1,FALSE))),"Please select a value from the drop-down menu",IF('DO NOT USE_Contact Formulas'!A620,"OK",NA()))</f>
        <v>#N/A</v>
      </c>
      <c r="P620" s="40" t="e">
        <f>IF(AND(NOT(ISBLANK('Captura de datos de CONTACTO'!P620)),NOT(ISNUMBER(MATCH("*@*.?*",'Captura de datos de CONTACTO'!P620,0)))),"Email must be in a valid format",IF('DO NOT USE_Contact Formulas'!A620,"OK",NA()))</f>
        <v>#N/A</v>
      </c>
      <c r="Q620" s="40" t="e">
        <f>IF(LEN('Captura de datos de CONTACTO'!Q620)&gt;50,"Parent/Guardian Name must be less than 50 characters",IF('DO NOT USE_Contact Formulas'!A620,"OK",NA()))</f>
        <v>#N/A</v>
      </c>
      <c r="R620" s="40" t="e">
        <f>IF(NOT(ISBLANK('Captura de datos de CONTACTO'!R620)),IF(AND(ISNUMBER('Captura de datos de CONTACTO'!R620),LEFT('Captura de datos de CONTACTO'!R620,1)&lt;&gt;"1",LEN('Captura de datos de CONTACTO'!R620)=10),"OK","Phone number must be valid format"),IF('DO NOT USE_Contact Formulas'!A620,"OK",NA()))</f>
        <v>#N/A</v>
      </c>
      <c r="S620" s="40" t="e">
        <f>IF(AND(NOT(ISBLANK('Captura de datos de CONTACTO'!S620)),ISNA(VLOOKUP('Captura de datos de CONTACTO'!S620,'DO NOT USE_School Picklist'!$N$3:$N$63,1,FALSE))),"Please select a value from the drop-down menu",IF('DO NOT USE_Contact Formulas'!A620,"OK",NA()))</f>
        <v>#N/A</v>
      </c>
      <c r="T620" s="53" t="e">
        <f>IF(AND(NOT(ISBLANK('Captura de datos de CONTACTO'!T620)),ISNA(VLOOKUP('Captura de datos de CONTACTO'!T620,'DO NOT USE_School Picklist'!$I$3:$I$5,1,FALSE))),"Please select a value from the drop-down menu",IF('DO NOT USE_Contact Formulas'!A620,"OK",NA()))</f>
        <v>#N/A</v>
      </c>
      <c r="U620" s="40" t="e">
        <f>IF(AND(NOT(ISBLANK('Captura de datos de CONTACTO'!U620)),ISNA(VLOOKUP('Captura de datos de CONTACTO'!U620,'DO NOT USE_School Picklist'!$E$3:$E$10,1,FALSE))),"Please select a value from the drop-down menu",IF('DO NOT USE_Contact Formulas'!A620,"OK",NA()))</f>
        <v>#N/A</v>
      </c>
      <c r="V620" s="53" t="e">
        <f>IF(AND(NOT(ISBLANK('Captura de datos de CONTACTO'!V620)),ISNA(VLOOKUP('Captura de datos de CONTACTO'!V620,'DO NOT USE_School Picklist'!$W$3:$W$9,1,FALSE))),"Please select a value from the drop-down menu",IF('DO NOT USE_Contact Formulas'!A620,"OK",NA()))</f>
        <v>#N/A</v>
      </c>
      <c r="W620" s="53" t="e">
        <f>IF(AND(NOT(ISBLANK('Captura de datos de CONTACTO'!W620)),ISNA(VLOOKUP('Captura de datos de CONTACTO'!W620,'DO NOT USE_School Picklist'!$W$3:$W$9,1,FALSE))),"Please select a value from the drop-down menu",IF('DO NOT USE_Case Formulas'!A620,"OK",NA()))</f>
        <v>#N/A</v>
      </c>
      <c r="X620" s="40" t="e">
        <f>IF(AND(NOT(ISBLANK('Captura de datos de CONTACTO'!X620)),ISNA(VLOOKUP('Captura de datos de CONTACTO'!X620,'DO NOT USE_School Picklist'!$F$3:$F$16,1,FALSE))),"Please select a value from the drop-down menu",IF('DO NOT USE_Contact Formulas'!A620,"OK",NA()))</f>
        <v>#N/A</v>
      </c>
      <c r="Y620" s="40" t="e">
        <f>IF(LEN('Captura de datos de CONTACTO'!Y620)&gt;100,"Classroom(s) must be less than 100 characters",IF('DO NOT USE_Contact Formulas'!A620,"OK",NA()))</f>
        <v>#N/A</v>
      </c>
      <c r="Z620" s="40" t="e">
        <f>IF(AND(NOT(ISBLANK('Captura de datos de CONTACTO'!Z620)),ISNA(VLOOKUP('Captura de datos de CONTACTO'!Z620,'DO NOT USE_School Picklist'!$K$3:$K$6,1,FALSE))),"Please select a value from the drop-down menu",IF('DO NOT USE_Contact Formulas'!A620,"OK",NA()))</f>
        <v>#N/A</v>
      </c>
      <c r="AA620" s="40" t="e">
        <f>IF(AND(NOT(ISBLANK('Captura de datos de CONTACTO'!AA620)),ISNA(VLOOKUP('Captura de datos de CONTACTO'!AA620,'DO NOT USE_School Picklist'!$D$3:$D$5,1,FALSE))),"Please select a value from the drop-down menu",IF('DO NOT USE_Contact Formulas'!A620,"OK",NA()))</f>
        <v>#N/A</v>
      </c>
      <c r="AB620" s="40"/>
      <c r="AC620" s="40" t="e">
        <f>IF(AND(NOT(ISBLANK('Captura de datos de CONTACTO'!AC620)),ISNA(VLOOKUP('Captura de datos de CONTACTO'!AC620,'DO NOT USE_School Picklist'!$G$3:$G$5,1,FALSE))),"Please select a value from the drop-down menu",IF('DO NOT USE_Contact Formulas'!A620,"OK",NA()))</f>
        <v>#N/A</v>
      </c>
      <c r="AD620" s="40"/>
      <c r="AE620" s="40" t="e">
        <f>IF(AND(NOT(ISBLANK('Captura de datos de CONTACTO'!AE620)),ISNA(VLOOKUP('Captura de datos de CONTACTO'!AE620,'DO NOT USE_School Picklist'!$H$3:$H$4,1,FALSE))),"Please select a value from the drop-down menu",IF('DO NOT USE_Contact Formulas'!A620,"OK",NA()))</f>
        <v>#N/A</v>
      </c>
      <c r="AF620" s="40" t="e">
        <f ca="1">IF('Captura de datos de CONTACTO'!AF620&gt;'DO NOT USE_School Picklist'!$C$3,"Test Date cannot be a future date",IF('DO NOT USE_Contact Formulas'!A620,"OK",NA()))</f>
        <v>#N/A</v>
      </c>
      <c r="AG620" s="53" t="e">
        <f>IF(AND('DO NOT USE_Contact Formulas'!A620,ISBLANK('Captura de datos de CONTACTO'!AB620)),"Lab Result Test Result is required",IF(AND(NOT(ISBLANK('Captura de datos de CONTACTO'!AB620)),ISNA(VLOOKUP('Captura de datos de CONTACTO'!AB620,'DO NOT USE_School Picklist'!$Q$3:$Q$8,1,FALSE))),"Please select a value from the drop-down menu",IF('DO NOT USE_Contact Formulas'!A620,"OK",NA())))</f>
        <v>#N/A</v>
      </c>
    </row>
    <row r="621" spans="1:33" x14ac:dyDescent="0.3">
      <c r="A621" s="39" t="e">
        <f>IF('DO NOT USE_Contact Formulas'!A621,IF('DO NOT USE_Contact Formulas'!B621,"Not all required fields are completed","OK"),NA())</f>
        <v>#N/A</v>
      </c>
      <c r="B621" s="40" t="e">
        <f>IF(AND('DO NOT USE_Contact Formulas'!A621,ISBLANK('Captura de datos de CONTACTO'!B621)),"First Name is required",IF(NOT(ISBLANK('Captura de datos de CONTACTO'!B621)),"OK",NA()))</f>
        <v>#N/A</v>
      </c>
      <c r="C621" s="40" t="e">
        <f>IF(AND('DO NOT USE_Contact Formulas'!A621,ISBLANK('Captura de datos de CONTACTO'!C621)),"Last Name is required",IF(NOT(ISBLANK('Captura de datos de CONTACTO'!C621)),"OK",NA()))</f>
        <v>#N/A</v>
      </c>
      <c r="D621" s="40" t="e">
        <f>IF(AND('DO NOT USE_Contact Formulas'!A621,ISBLANK('Captura de datos de CONTACTO'!D621)),"Birthdate is required",IF(NOT(ISBLANK('Captura de datos de CONTACTO'!D621)),"OK",NA()))</f>
        <v>#N/A</v>
      </c>
      <c r="E621" s="40" t="e">
        <f>IF(AND('DO NOT USE_Contact Formulas'!A621,ISBLANK('Captura de datos de CONTACTO'!E621)),"Mobile Phone is required",IF(NOT(ISBLANK('Captura de datos de CONTACTO'!E621)),IF(AND(ISNUMBER(VALUE('Captura de datos de CONTACTO'!E621)),LEFT('Captura de datos de CONTACTO'!E621,1)&lt;&gt;"1",LEN('Captura de datos de CONTACTO'!E621)=10),"OK","Phone number must be valid format"),NA()))</f>
        <v>#N/A</v>
      </c>
      <c r="F621" s="40" t="e">
        <f>IF(LEN('Captura de datos de CONTACTO'!F621)&gt;255,"Home Street Address must be less than 255 characters",IF('DO NOT USE_Contact Formulas'!A621,"OK",NA()))</f>
        <v>#N/A</v>
      </c>
      <c r="G621" s="40" t="e">
        <f>IF(LEN('Captura de datos de CONTACTO'!G621)&gt;40,"City must be less than 40 characters",IF('DO NOT USE_Contact Formulas'!A621,"OK",NA()))</f>
        <v>#N/A</v>
      </c>
      <c r="H621" s="40" t="e">
        <f>IF(AND(NOT(ISBLANK('Captura de datos de CONTACTO'!H621)),ISNA(VLOOKUP('Captura de datos de CONTACTO'!H621,'DO NOT USE_School Picklist'!$P$3:$P$52,1,FALSE))),"Please select a value from the drop-down menu",IF('DO NOT USE_Contact Formulas'!A621,"OK",NA()))</f>
        <v>#N/A</v>
      </c>
      <c r="I621" s="40" t="e">
        <f>IF(AND('DO NOT USE_Contact Formulas'!A621,ISBLANK('Captura de datos de CONTACTO'!I621)),"Zip is required",IF(ISBLANK('Captura de datos de CONTACTO'!I621),NA(),"OK"))</f>
        <v>#N/A</v>
      </c>
      <c r="J621" s="40" t="e">
        <f>IF(AND('DO NOT USE_Contact Formulas'!A621,ISBLANK('Captura de datos de CONTACTO'!J621)),"Student or Staff? is required",IF(ISBLANK('Captura de datos de CONTACTO'!J621),NA(),IF(ISNA(VLOOKUP('Captura de datos de CONTACTO'!J621,'DO NOT USE_School Picklist'!$B$3:$B$6,1,FALSE)),"Please select a value from the drop-down menu","OK")))</f>
        <v>#N/A</v>
      </c>
      <c r="K621" s="40" t="e">
        <f>IF(AND('Captura de datos de CONTACTO'!J621='DO NOT USE_School Picklist'!$B$4,ISBLANK('Captura de datos de CONTACTO'!K621)),"Occupation/Job Title is required if Student or Staff? is Yes, staff/faculty or volunteer",IF('DO NOT USE_Contact Formulas'!A621,"OK",NA()))</f>
        <v>#N/A</v>
      </c>
      <c r="L621" s="40" t="e">
        <f ca="1">IF('Captura de datos de CONTACTO'!L621&gt;'DO NOT USE_School Picklist'!$C$3,"Date last on school campus/facility cannot be a future date",IF('DO NOT USE_Contact Formulas'!A621,IF(ISBLANK('Captura de datos de CONTACTO'!L621),"Date last on school campus/facility is required","OK"),NA()))</f>
        <v>#N/A</v>
      </c>
      <c r="M621" s="41" t="e">
        <f ca="1">IF('Captura de datos de CONTACTO'!M621&gt;'DO NOT USE_School Picklist'!$C$3,"Last Exposure Date cannot be a future date",IF('DO NOT USE_Contact Formulas'!A621,IF(ISBLANK('Captura de datos de CONTACTO'!M621),"Last Exposure Date is required","OK"),NA()))</f>
        <v>#N/A</v>
      </c>
      <c r="N621" s="41" t="e">
        <f>IF(AND('DO NOT USE_Contact Formulas'!A621,ISBLANK('Captura de datos de CONTACTO'!N621)),"Specific Place in the Location is required",IF(ISBLANK('Captura de datos de CONTACTO'!N621),NA(),"OK"))</f>
        <v>#N/A</v>
      </c>
      <c r="O621" s="40" t="e">
        <f>IF(AND(NOT(ISBLANK('Captura de datos de CONTACTO'!O621)),ISNA(VLOOKUP('Captura de datos de CONTACTO'!O621,'DO NOT USE_School Picklist'!$L$3:$L$81,1,FALSE))),"Please select a value from the drop-down menu",IF('DO NOT USE_Contact Formulas'!A621,"OK",NA()))</f>
        <v>#N/A</v>
      </c>
      <c r="P621" s="40" t="e">
        <f>IF(AND(NOT(ISBLANK('Captura de datos de CONTACTO'!P621)),NOT(ISNUMBER(MATCH("*@*.?*",'Captura de datos de CONTACTO'!P621,0)))),"Email must be in a valid format",IF('DO NOT USE_Contact Formulas'!A621,"OK",NA()))</f>
        <v>#N/A</v>
      </c>
      <c r="Q621" s="40" t="e">
        <f>IF(LEN('Captura de datos de CONTACTO'!Q621)&gt;50,"Parent/Guardian Name must be less than 50 characters",IF('DO NOT USE_Contact Formulas'!A621,"OK",NA()))</f>
        <v>#N/A</v>
      </c>
      <c r="R621" s="40" t="e">
        <f>IF(NOT(ISBLANK('Captura de datos de CONTACTO'!R621)),IF(AND(ISNUMBER('Captura de datos de CONTACTO'!R621),LEFT('Captura de datos de CONTACTO'!R621,1)&lt;&gt;"1",LEN('Captura de datos de CONTACTO'!R621)=10),"OK","Phone number must be valid format"),IF('DO NOT USE_Contact Formulas'!A621,"OK",NA()))</f>
        <v>#N/A</v>
      </c>
      <c r="S621" s="40" t="e">
        <f>IF(AND(NOT(ISBLANK('Captura de datos de CONTACTO'!S621)),ISNA(VLOOKUP('Captura de datos de CONTACTO'!S621,'DO NOT USE_School Picklist'!$N$3:$N$63,1,FALSE))),"Please select a value from the drop-down menu",IF('DO NOT USE_Contact Formulas'!A621,"OK",NA()))</f>
        <v>#N/A</v>
      </c>
      <c r="T621" s="53" t="e">
        <f>IF(AND(NOT(ISBLANK('Captura de datos de CONTACTO'!T621)),ISNA(VLOOKUP('Captura de datos de CONTACTO'!T621,'DO NOT USE_School Picklist'!$I$3:$I$5,1,FALSE))),"Please select a value from the drop-down menu",IF('DO NOT USE_Contact Formulas'!A621,"OK",NA()))</f>
        <v>#N/A</v>
      </c>
      <c r="U621" s="40" t="e">
        <f>IF(AND(NOT(ISBLANK('Captura de datos de CONTACTO'!U621)),ISNA(VLOOKUP('Captura de datos de CONTACTO'!U621,'DO NOT USE_School Picklist'!$E$3:$E$10,1,FALSE))),"Please select a value from the drop-down menu",IF('DO NOT USE_Contact Formulas'!A621,"OK",NA()))</f>
        <v>#N/A</v>
      </c>
      <c r="V621" s="53" t="e">
        <f>IF(AND(NOT(ISBLANK('Captura de datos de CONTACTO'!V621)),ISNA(VLOOKUP('Captura de datos de CONTACTO'!V621,'DO NOT USE_School Picklist'!$W$3:$W$9,1,FALSE))),"Please select a value from the drop-down menu",IF('DO NOT USE_Contact Formulas'!A621,"OK",NA()))</f>
        <v>#N/A</v>
      </c>
      <c r="W621" s="53" t="e">
        <f>IF(AND(NOT(ISBLANK('Captura de datos de CONTACTO'!W621)),ISNA(VLOOKUP('Captura de datos de CONTACTO'!W621,'DO NOT USE_School Picklist'!$W$3:$W$9,1,FALSE))),"Please select a value from the drop-down menu",IF('DO NOT USE_Case Formulas'!A621,"OK",NA()))</f>
        <v>#N/A</v>
      </c>
      <c r="X621" s="40" t="e">
        <f>IF(AND(NOT(ISBLANK('Captura de datos de CONTACTO'!X621)),ISNA(VLOOKUP('Captura de datos de CONTACTO'!X621,'DO NOT USE_School Picklist'!$F$3:$F$16,1,FALSE))),"Please select a value from the drop-down menu",IF('DO NOT USE_Contact Formulas'!A621,"OK",NA()))</f>
        <v>#N/A</v>
      </c>
      <c r="Y621" s="40" t="e">
        <f>IF(LEN('Captura de datos de CONTACTO'!Y621)&gt;100,"Classroom(s) must be less than 100 characters",IF('DO NOT USE_Contact Formulas'!A621,"OK",NA()))</f>
        <v>#N/A</v>
      </c>
      <c r="Z621" s="40" t="e">
        <f>IF(AND(NOT(ISBLANK('Captura de datos de CONTACTO'!Z621)),ISNA(VLOOKUP('Captura de datos de CONTACTO'!Z621,'DO NOT USE_School Picklist'!$K$3:$K$6,1,FALSE))),"Please select a value from the drop-down menu",IF('DO NOT USE_Contact Formulas'!A621,"OK",NA()))</f>
        <v>#N/A</v>
      </c>
      <c r="AA621" s="40" t="e">
        <f>IF(AND(NOT(ISBLANK('Captura de datos de CONTACTO'!AA621)),ISNA(VLOOKUP('Captura de datos de CONTACTO'!AA621,'DO NOT USE_School Picklist'!$D$3:$D$5,1,FALSE))),"Please select a value from the drop-down menu",IF('DO NOT USE_Contact Formulas'!A621,"OK",NA()))</f>
        <v>#N/A</v>
      </c>
      <c r="AB621" s="40"/>
      <c r="AC621" s="40" t="e">
        <f>IF(AND(NOT(ISBLANK('Captura de datos de CONTACTO'!AC621)),ISNA(VLOOKUP('Captura de datos de CONTACTO'!AC621,'DO NOT USE_School Picklist'!$G$3:$G$5,1,FALSE))),"Please select a value from the drop-down menu",IF('DO NOT USE_Contact Formulas'!A621,"OK",NA()))</f>
        <v>#N/A</v>
      </c>
      <c r="AD621" s="40"/>
      <c r="AE621" s="40" t="e">
        <f>IF(AND(NOT(ISBLANK('Captura de datos de CONTACTO'!AE621)),ISNA(VLOOKUP('Captura de datos de CONTACTO'!AE621,'DO NOT USE_School Picklist'!$H$3:$H$4,1,FALSE))),"Please select a value from the drop-down menu",IF('DO NOT USE_Contact Formulas'!A621,"OK",NA()))</f>
        <v>#N/A</v>
      </c>
      <c r="AF621" s="40" t="e">
        <f ca="1">IF('Captura de datos de CONTACTO'!AF621&gt;'DO NOT USE_School Picklist'!$C$3,"Test Date cannot be a future date",IF('DO NOT USE_Contact Formulas'!A621,"OK",NA()))</f>
        <v>#N/A</v>
      </c>
      <c r="AG621" s="53" t="e">
        <f>IF(AND('DO NOT USE_Contact Formulas'!A621,ISBLANK('Captura de datos de CONTACTO'!AB621)),"Lab Result Test Result is required",IF(AND(NOT(ISBLANK('Captura de datos de CONTACTO'!AB621)),ISNA(VLOOKUP('Captura de datos de CONTACTO'!AB621,'DO NOT USE_School Picklist'!$Q$3:$Q$8,1,FALSE))),"Please select a value from the drop-down menu",IF('DO NOT USE_Contact Formulas'!A621,"OK",NA())))</f>
        <v>#N/A</v>
      </c>
    </row>
    <row r="622" spans="1:33" x14ac:dyDescent="0.3">
      <c r="A622" s="39" t="e">
        <f>IF('DO NOT USE_Contact Formulas'!A622,IF('DO NOT USE_Contact Formulas'!B622,"Not all required fields are completed","OK"),NA())</f>
        <v>#N/A</v>
      </c>
      <c r="B622" s="40" t="e">
        <f>IF(AND('DO NOT USE_Contact Formulas'!A622,ISBLANK('Captura de datos de CONTACTO'!B622)),"First Name is required",IF(NOT(ISBLANK('Captura de datos de CONTACTO'!B622)),"OK",NA()))</f>
        <v>#N/A</v>
      </c>
      <c r="C622" s="40" t="e">
        <f>IF(AND('DO NOT USE_Contact Formulas'!A622,ISBLANK('Captura de datos de CONTACTO'!C622)),"Last Name is required",IF(NOT(ISBLANK('Captura de datos de CONTACTO'!C622)),"OK",NA()))</f>
        <v>#N/A</v>
      </c>
      <c r="D622" s="40" t="e">
        <f>IF(AND('DO NOT USE_Contact Formulas'!A622,ISBLANK('Captura de datos de CONTACTO'!D622)),"Birthdate is required",IF(NOT(ISBLANK('Captura de datos de CONTACTO'!D622)),"OK",NA()))</f>
        <v>#N/A</v>
      </c>
      <c r="E622" s="40" t="e">
        <f>IF(AND('DO NOT USE_Contact Formulas'!A622,ISBLANK('Captura de datos de CONTACTO'!E622)),"Mobile Phone is required",IF(NOT(ISBLANK('Captura de datos de CONTACTO'!E622)),IF(AND(ISNUMBER(VALUE('Captura de datos de CONTACTO'!E622)),LEFT('Captura de datos de CONTACTO'!E622,1)&lt;&gt;"1",LEN('Captura de datos de CONTACTO'!E622)=10),"OK","Phone number must be valid format"),NA()))</f>
        <v>#N/A</v>
      </c>
      <c r="F622" s="40" t="e">
        <f>IF(LEN('Captura de datos de CONTACTO'!F622)&gt;255,"Home Street Address must be less than 255 characters",IF('DO NOT USE_Contact Formulas'!A622,"OK",NA()))</f>
        <v>#N/A</v>
      </c>
      <c r="G622" s="40" t="e">
        <f>IF(LEN('Captura de datos de CONTACTO'!G622)&gt;40,"City must be less than 40 characters",IF('DO NOT USE_Contact Formulas'!A622,"OK",NA()))</f>
        <v>#N/A</v>
      </c>
      <c r="H622" s="40" t="e">
        <f>IF(AND(NOT(ISBLANK('Captura de datos de CONTACTO'!H622)),ISNA(VLOOKUP('Captura de datos de CONTACTO'!H622,'DO NOT USE_School Picklist'!$P$3:$P$52,1,FALSE))),"Please select a value from the drop-down menu",IF('DO NOT USE_Contact Formulas'!A622,"OK",NA()))</f>
        <v>#N/A</v>
      </c>
      <c r="I622" s="40" t="e">
        <f>IF(AND('DO NOT USE_Contact Formulas'!A622,ISBLANK('Captura de datos de CONTACTO'!I622)),"Zip is required",IF(ISBLANK('Captura de datos de CONTACTO'!I622),NA(),"OK"))</f>
        <v>#N/A</v>
      </c>
      <c r="J622" s="40" t="e">
        <f>IF(AND('DO NOT USE_Contact Formulas'!A622,ISBLANK('Captura de datos de CONTACTO'!J622)),"Student or Staff? is required",IF(ISBLANK('Captura de datos de CONTACTO'!J622),NA(),IF(ISNA(VLOOKUP('Captura de datos de CONTACTO'!J622,'DO NOT USE_School Picklist'!$B$3:$B$6,1,FALSE)),"Please select a value from the drop-down menu","OK")))</f>
        <v>#N/A</v>
      </c>
      <c r="K622" s="40" t="e">
        <f>IF(AND('Captura de datos de CONTACTO'!J622='DO NOT USE_School Picklist'!$B$4,ISBLANK('Captura de datos de CONTACTO'!K622)),"Occupation/Job Title is required if Student or Staff? is Yes, staff/faculty or volunteer",IF('DO NOT USE_Contact Formulas'!A622,"OK",NA()))</f>
        <v>#N/A</v>
      </c>
      <c r="L622" s="40" t="e">
        <f ca="1">IF('Captura de datos de CONTACTO'!L622&gt;'DO NOT USE_School Picklist'!$C$3,"Date last on school campus/facility cannot be a future date",IF('DO NOT USE_Contact Formulas'!A622,IF(ISBLANK('Captura de datos de CONTACTO'!L622),"Date last on school campus/facility is required","OK"),NA()))</f>
        <v>#N/A</v>
      </c>
      <c r="M622" s="41" t="e">
        <f ca="1">IF('Captura de datos de CONTACTO'!M622&gt;'DO NOT USE_School Picklist'!$C$3,"Last Exposure Date cannot be a future date",IF('DO NOT USE_Contact Formulas'!A622,IF(ISBLANK('Captura de datos de CONTACTO'!M622),"Last Exposure Date is required","OK"),NA()))</f>
        <v>#N/A</v>
      </c>
      <c r="N622" s="41" t="e">
        <f>IF(AND('DO NOT USE_Contact Formulas'!A622,ISBLANK('Captura de datos de CONTACTO'!N622)),"Specific Place in the Location is required",IF(ISBLANK('Captura de datos de CONTACTO'!N622),NA(),"OK"))</f>
        <v>#N/A</v>
      </c>
      <c r="O622" s="40" t="e">
        <f>IF(AND(NOT(ISBLANK('Captura de datos de CONTACTO'!O622)),ISNA(VLOOKUP('Captura de datos de CONTACTO'!O622,'DO NOT USE_School Picklist'!$L$3:$L$81,1,FALSE))),"Please select a value from the drop-down menu",IF('DO NOT USE_Contact Formulas'!A622,"OK",NA()))</f>
        <v>#N/A</v>
      </c>
      <c r="P622" s="40" t="e">
        <f>IF(AND(NOT(ISBLANK('Captura de datos de CONTACTO'!P622)),NOT(ISNUMBER(MATCH("*@*.?*",'Captura de datos de CONTACTO'!P622,0)))),"Email must be in a valid format",IF('DO NOT USE_Contact Formulas'!A622,"OK",NA()))</f>
        <v>#N/A</v>
      </c>
      <c r="Q622" s="40" t="e">
        <f>IF(LEN('Captura de datos de CONTACTO'!Q622)&gt;50,"Parent/Guardian Name must be less than 50 characters",IF('DO NOT USE_Contact Formulas'!A622,"OK",NA()))</f>
        <v>#N/A</v>
      </c>
      <c r="R622" s="40" t="e">
        <f>IF(NOT(ISBLANK('Captura de datos de CONTACTO'!R622)),IF(AND(ISNUMBER('Captura de datos de CONTACTO'!R622),LEFT('Captura de datos de CONTACTO'!R622,1)&lt;&gt;"1",LEN('Captura de datos de CONTACTO'!R622)=10),"OK","Phone number must be valid format"),IF('DO NOT USE_Contact Formulas'!A622,"OK",NA()))</f>
        <v>#N/A</v>
      </c>
      <c r="S622" s="40" t="e">
        <f>IF(AND(NOT(ISBLANK('Captura de datos de CONTACTO'!S622)),ISNA(VLOOKUP('Captura de datos de CONTACTO'!S622,'DO NOT USE_School Picklist'!$N$3:$N$63,1,FALSE))),"Please select a value from the drop-down menu",IF('DO NOT USE_Contact Formulas'!A622,"OK",NA()))</f>
        <v>#N/A</v>
      </c>
      <c r="T622" s="53" t="e">
        <f>IF(AND(NOT(ISBLANK('Captura de datos de CONTACTO'!T622)),ISNA(VLOOKUP('Captura de datos de CONTACTO'!T622,'DO NOT USE_School Picklist'!$I$3:$I$5,1,FALSE))),"Please select a value from the drop-down menu",IF('DO NOT USE_Contact Formulas'!A622,"OK",NA()))</f>
        <v>#N/A</v>
      </c>
      <c r="U622" s="40" t="e">
        <f>IF(AND(NOT(ISBLANK('Captura de datos de CONTACTO'!U622)),ISNA(VLOOKUP('Captura de datos de CONTACTO'!U622,'DO NOT USE_School Picklist'!$E$3:$E$10,1,FALSE))),"Please select a value from the drop-down menu",IF('DO NOT USE_Contact Formulas'!A622,"OK",NA()))</f>
        <v>#N/A</v>
      </c>
      <c r="V622" s="53" t="e">
        <f>IF(AND(NOT(ISBLANK('Captura de datos de CONTACTO'!V622)),ISNA(VLOOKUP('Captura de datos de CONTACTO'!V622,'DO NOT USE_School Picklist'!$W$3:$W$9,1,FALSE))),"Please select a value from the drop-down menu",IF('DO NOT USE_Contact Formulas'!A622,"OK",NA()))</f>
        <v>#N/A</v>
      </c>
      <c r="W622" s="53" t="e">
        <f>IF(AND(NOT(ISBLANK('Captura de datos de CONTACTO'!W622)),ISNA(VLOOKUP('Captura de datos de CONTACTO'!W622,'DO NOT USE_School Picklist'!$W$3:$W$9,1,FALSE))),"Please select a value from the drop-down menu",IF('DO NOT USE_Case Formulas'!A622,"OK",NA()))</f>
        <v>#N/A</v>
      </c>
      <c r="X622" s="40" t="e">
        <f>IF(AND(NOT(ISBLANK('Captura de datos de CONTACTO'!X622)),ISNA(VLOOKUP('Captura de datos de CONTACTO'!X622,'DO NOT USE_School Picklist'!$F$3:$F$16,1,FALSE))),"Please select a value from the drop-down menu",IF('DO NOT USE_Contact Formulas'!A622,"OK",NA()))</f>
        <v>#N/A</v>
      </c>
      <c r="Y622" s="40" t="e">
        <f>IF(LEN('Captura de datos de CONTACTO'!Y622)&gt;100,"Classroom(s) must be less than 100 characters",IF('DO NOT USE_Contact Formulas'!A622,"OK",NA()))</f>
        <v>#N/A</v>
      </c>
      <c r="Z622" s="40" t="e">
        <f>IF(AND(NOT(ISBLANK('Captura de datos de CONTACTO'!Z622)),ISNA(VLOOKUP('Captura de datos de CONTACTO'!Z622,'DO NOT USE_School Picklist'!$K$3:$K$6,1,FALSE))),"Please select a value from the drop-down menu",IF('DO NOT USE_Contact Formulas'!A622,"OK",NA()))</f>
        <v>#N/A</v>
      </c>
      <c r="AA622" s="40" t="e">
        <f>IF(AND(NOT(ISBLANK('Captura de datos de CONTACTO'!AA622)),ISNA(VLOOKUP('Captura de datos de CONTACTO'!AA622,'DO NOT USE_School Picklist'!$D$3:$D$5,1,FALSE))),"Please select a value from the drop-down menu",IF('DO NOT USE_Contact Formulas'!A622,"OK",NA()))</f>
        <v>#N/A</v>
      </c>
      <c r="AB622" s="40"/>
      <c r="AC622" s="40" t="e">
        <f>IF(AND(NOT(ISBLANK('Captura de datos de CONTACTO'!AC622)),ISNA(VLOOKUP('Captura de datos de CONTACTO'!AC622,'DO NOT USE_School Picklist'!$G$3:$G$5,1,FALSE))),"Please select a value from the drop-down menu",IF('DO NOT USE_Contact Formulas'!A622,"OK",NA()))</f>
        <v>#N/A</v>
      </c>
      <c r="AD622" s="40"/>
      <c r="AE622" s="40" t="e">
        <f>IF(AND(NOT(ISBLANK('Captura de datos de CONTACTO'!AE622)),ISNA(VLOOKUP('Captura de datos de CONTACTO'!AE622,'DO NOT USE_School Picklist'!$H$3:$H$4,1,FALSE))),"Please select a value from the drop-down menu",IF('DO NOT USE_Contact Formulas'!A622,"OK",NA()))</f>
        <v>#N/A</v>
      </c>
      <c r="AF622" s="40" t="e">
        <f ca="1">IF('Captura de datos de CONTACTO'!AF622&gt;'DO NOT USE_School Picklist'!$C$3,"Test Date cannot be a future date",IF('DO NOT USE_Contact Formulas'!A622,"OK",NA()))</f>
        <v>#N/A</v>
      </c>
      <c r="AG622" s="53" t="e">
        <f>IF(AND('DO NOT USE_Contact Formulas'!A622,ISBLANK('Captura de datos de CONTACTO'!AB622)),"Lab Result Test Result is required",IF(AND(NOT(ISBLANK('Captura de datos de CONTACTO'!AB622)),ISNA(VLOOKUP('Captura de datos de CONTACTO'!AB622,'DO NOT USE_School Picklist'!$Q$3:$Q$8,1,FALSE))),"Please select a value from the drop-down menu",IF('DO NOT USE_Contact Formulas'!A622,"OK",NA())))</f>
        <v>#N/A</v>
      </c>
    </row>
    <row r="623" spans="1:33" x14ac:dyDescent="0.3">
      <c r="A623" s="39" t="e">
        <f>IF('DO NOT USE_Contact Formulas'!A623,IF('DO NOT USE_Contact Formulas'!B623,"Not all required fields are completed","OK"),NA())</f>
        <v>#N/A</v>
      </c>
      <c r="B623" s="40" t="e">
        <f>IF(AND('DO NOT USE_Contact Formulas'!A623,ISBLANK('Captura de datos de CONTACTO'!B623)),"First Name is required",IF(NOT(ISBLANK('Captura de datos de CONTACTO'!B623)),"OK",NA()))</f>
        <v>#N/A</v>
      </c>
      <c r="C623" s="40" t="e">
        <f>IF(AND('DO NOT USE_Contact Formulas'!A623,ISBLANK('Captura de datos de CONTACTO'!C623)),"Last Name is required",IF(NOT(ISBLANK('Captura de datos de CONTACTO'!C623)),"OK",NA()))</f>
        <v>#N/A</v>
      </c>
      <c r="D623" s="40" t="e">
        <f>IF(AND('DO NOT USE_Contact Formulas'!A623,ISBLANK('Captura de datos de CONTACTO'!D623)),"Birthdate is required",IF(NOT(ISBLANK('Captura de datos de CONTACTO'!D623)),"OK",NA()))</f>
        <v>#N/A</v>
      </c>
      <c r="E623" s="40" t="e">
        <f>IF(AND('DO NOT USE_Contact Formulas'!A623,ISBLANK('Captura de datos de CONTACTO'!E623)),"Mobile Phone is required",IF(NOT(ISBLANK('Captura de datos de CONTACTO'!E623)),IF(AND(ISNUMBER(VALUE('Captura de datos de CONTACTO'!E623)),LEFT('Captura de datos de CONTACTO'!E623,1)&lt;&gt;"1",LEN('Captura de datos de CONTACTO'!E623)=10),"OK","Phone number must be valid format"),NA()))</f>
        <v>#N/A</v>
      </c>
      <c r="F623" s="40" t="e">
        <f>IF(LEN('Captura de datos de CONTACTO'!F623)&gt;255,"Home Street Address must be less than 255 characters",IF('DO NOT USE_Contact Formulas'!A623,"OK",NA()))</f>
        <v>#N/A</v>
      </c>
      <c r="G623" s="40" t="e">
        <f>IF(LEN('Captura de datos de CONTACTO'!G623)&gt;40,"City must be less than 40 characters",IF('DO NOT USE_Contact Formulas'!A623,"OK",NA()))</f>
        <v>#N/A</v>
      </c>
      <c r="H623" s="40" t="e">
        <f>IF(AND(NOT(ISBLANK('Captura de datos de CONTACTO'!H623)),ISNA(VLOOKUP('Captura de datos de CONTACTO'!H623,'DO NOT USE_School Picklist'!$P$3:$P$52,1,FALSE))),"Please select a value from the drop-down menu",IF('DO NOT USE_Contact Formulas'!A623,"OK",NA()))</f>
        <v>#N/A</v>
      </c>
      <c r="I623" s="40" t="e">
        <f>IF(AND('DO NOT USE_Contact Formulas'!A623,ISBLANK('Captura de datos de CONTACTO'!I623)),"Zip is required",IF(ISBLANK('Captura de datos de CONTACTO'!I623),NA(),"OK"))</f>
        <v>#N/A</v>
      </c>
      <c r="J623" s="40" t="e">
        <f>IF(AND('DO NOT USE_Contact Formulas'!A623,ISBLANK('Captura de datos de CONTACTO'!J623)),"Student or Staff? is required",IF(ISBLANK('Captura de datos de CONTACTO'!J623),NA(),IF(ISNA(VLOOKUP('Captura de datos de CONTACTO'!J623,'DO NOT USE_School Picklist'!$B$3:$B$6,1,FALSE)),"Please select a value from the drop-down menu","OK")))</f>
        <v>#N/A</v>
      </c>
      <c r="K623" s="40" t="e">
        <f>IF(AND('Captura de datos de CONTACTO'!J623='DO NOT USE_School Picklist'!$B$4,ISBLANK('Captura de datos de CONTACTO'!K623)),"Occupation/Job Title is required if Student or Staff? is Yes, staff/faculty or volunteer",IF('DO NOT USE_Contact Formulas'!A623,"OK",NA()))</f>
        <v>#N/A</v>
      </c>
      <c r="L623" s="40" t="e">
        <f ca="1">IF('Captura de datos de CONTACTO'!L623&gt;'DO NOT USE_School Picklist'!$C$3,"Date last on school campus/facility cannot be a future date",IF('DO NOT USE_Contact Formulas'!A623,IF(ISBLANK('Captura de datos de CONTACTO'!L623),"Date last on school campus/facility is required","OK"),NA()))</f>
        <v>#N/A</v>
      </c>
      <c r="M623" s="41" t="e">
        <f ca="1">IF('Captura de datos de CONTACTO'!M623&gt;'DO NOT USE_School Picklist'!$C$3,"Last Exposure Date cannot be a future date",IF('DO NOT USE_Contact Formulas'!A623,IF(ISBLANK('Captura de datos de CONTACTO'!M623),"Last Exposure Date is required","OK"),NA()))</f>
        <v>#N/A</v>
      </c>
      <c r="N623" s="41" t="e">
        <f>IF(AND('DO NOT USE_Contact Formulas'!A623,ISBLANK('Captura de datos de CONTACTO'!N623)),"Specific Place in the Location is required",IF(ISBLANK('Captura de datos de CONTACTO'!N623),NA(),"OK"))</f>
        <v>#N/A</v>
      </c>
      <c r="O623" s="40" t="e">
        <f>IF(AND(NOT(ISBLANK('Captura de datos de CONTACTO'!O623)),ISNA(VLOOKUP('Captura de datos de CONTACTO'!O623,'DO NOT USE_School Picklist'!$L$3:$L$81,1,FALSE))),"Please select a value from the drop-down menu",IF('DO NOT USE_Contact Formulas'!A623,"OK",NA()))</f>
        <v>#N/A</v>
      </c>
      <c r="P623" s="40" t="e">
        <f>IF(AND(NOT(ISBLANK('Captura de datos de CONTACTO'!P623)),NOT(ISNUMBER(MATCH("*@*.?*",'Captura de datos de CONTACTO'!P623,0)))),"Email must be in a valid format",IF('DO NOT USE_Contact Formulas'!A623,"OK",NA()))</f>
        <v>#N/A</v>
      </c>
      <c r="Q623" s="40" t="e">
        <f>IF(LEN('Captura de datos de CONTACTO'!Q623)&gt;50,"Parent/Guardian Name must be less than 50 characters",IF('DO NOT USE_Contact Formulas'!A623,"OK",NA()))</f>
        <v>#N/A</v>
      </c>
      <c r="R623" s="40" t="e">
        <f>IF(NOT(ISBLANK('Captura de datos de CONTACTO'!R623)),IF(AND(ISNUMBER('Captura de datos de CONTACTO'!R623),LEFT('Captura de datos de CONTACTO'!R623,1)&lt;&gt;"1",LEN('Captura de datos de CONTACTO'!R623)=10),"OK","Phone number must be valid format"),IF('DO NOT USE_Contact Formulas'!A623,"OK",NA()))</f>
        <v>#N/A</v>
      </c>
      <c r="S623" s="40" t="e">
        <f>IF(AND(NOT(ISBLANK('Captura de datos de CONTACTO'!S623)),ISNA(VLOOKUP('Captura de datos de CONTACTO'!S623,'DO NOT USE_School Picklist'!$N$3:$N$63,1,FALSE))),"Please select a value from the drop-down menu",IF('DO NOT USE_Contact Formulas'!A623,"OK",NA()))</f>
        <v>#N/A</v>
      </c>
      <c r="T623" s="53" t="e">
        <f>IF(AND(NOT(ISBLANK('Captura de datos de CONTACTO'!T623)),ISNA(VLOOKUP('Captura de datos de CONTACTO'!T623,'DO NOT USE_School Picklist'!$I$3:$I$5,1,FALSE))),"Please select a value from the drop-down menu",IF('DO NOT USE_Contact Formulas'!A623,"OK",NA()))</f>
        <v>#N/A</v>
      </c>
      <c r="U623" s="40" t="e">
        <f>IF(AND(NOT(ISBLANK('Captura de datos de CONTACTO'!U623)),ISNA(VLOOKUP('Captura de datos de CONTACTO'!U623,'DO NOT USE_School Picklist'!$E$3:$E$10,1,FALSE))),"Please select a value from the drop-down menu",IF('DO NOT USE_Contact Formulas'!A623,"OK",NA()))</f>
        <v>#N/A</v>
      </c>
      <c r="V623" s="53" t="e">
        <f>IF(AND(NOT(ISBLANK('Captura de datos de CONTACTO'!V623)),ISNA(VLOOKUP('Captura de datos de CONTACTO'!V623,'DO NOT USE_School Picklist'!$W$3:$W$9,1,FALSE))),"Please select a value from the drop-down menu",IF('DO NOT USE_Contact Formulas'!A623,"OK",NA()))</f>
        <v>#N/A</v>
      </c>
      <c r="W623" s="53" t="e">
        <f>IF(AND(NOT(ISBLANK('Captura de datos de CONTACTO'!W623)),ISNA(VLOOKUP('Captura de datos de CONTACTO'!W623,'DO NOT USE_School Picklist'!$W$3:$W$9,1,FALSE))),"Please select a value from the drop-down menu",IF('DO NOT USE_Case Formulas'!A623,"OK",NA()))</f>
        <v>#N/A</v>
      </c>
      <c r="X623" s="40" t="e">
        <f>IF(AND(NOT(ISBLANK('Captura de datos de CONTACTO'!X623)),ISNA(VLOOKUP('Captura de datos de CONTACTO'!X623,'DO NOT USE_School Picklist'!$F$3:$F$16,1,FALSE))),"Please select a value from the drop-down menu",IF('DO NOT USE_Contact Formulas'!A623,"OK",NA()))</f>
        <v>#N/A</v>
      </c>
      <c r="Y623" s="40" t="e">
        <f>IF(LEN('Captura de datos de CONTACTO'!Y623)&gt;100,"Classroom(s) must be less than 100 characters",IF('DO NOT USE_Contact Formulas'!A623,"OK",NA()))</f>
        <v>#N/A</v>
      </c>
      <c r="Z623" s="40" t="e">
        <f>IF(AND(NOT(ISBLANK('Captura de datos de CONTACTO'!Z623)),ISNA(VLOOKUP('Captura de datos de CONTACTO'!Z623,'DO NOT USE_School Picklist'!$K$3:$K$6,1,FALSE))),"Please select a value from the drop-down menu",IF('DO NOT USE_Contact Formulas'!A623,"OK",NA()))</f>
        <v>#N/A</v>
      </c>
      <c r="AA623" s="40" t="e">
        <f>IF(AND(NOT(ISBLANK('Captura de datos de CONTACTO'!AA623)),ISNA(VLOOKUP('Captura de datos de CONTACTO'!AA623,'DO NOT USE_School Picklist'!$D$3:$D$5,1,FALSE))),"Please select a value from the drop-down menu",IF('DO NOT USE_Contact Formulas'!A623,"OK",NA()))</f>
        <v>#N/A</v>
      </c>
      <c r="AB623" s="40"/>
      <c r="AC623" s="40" t="e">
        <f>IF(AND(NOT(ISBLANK('Captura de datos de CONTACTO'!AC623)),ISNA(VLOOKUP('Captura de datos de CONTACTO'!AC623,'DO NOT USE_School Picklist'!$G$3:$G$5,1,FALSE))),"Please select a value from the drop-down menu",IF('DO NOT USE_Contact Formulas'!A623,"OK",NA()))</f>
        <v>#N/A</v>
      </c>
      <c r="AD623" s="40"/>
      <c r="AE623" s="40" t="e">
        <f>IF(AND(NOT(ISBLANK('Captura de datos de CONTACTO'!AE623)),ISNA(VLOOKUP('Captura de datos de CONTACTO'!AE623,'DO NOT USE_School Picklist'!$H$3:$H$4,1,FALSE))),"Please select a value from the drop-down menu",IF('DO NOT USE_Contact Formulas'!A623,"OK",NA()))</f>
        <v>#N/A</v>
      </c>
      <c r="AF623" s="40" t="e">
        <f ca="1">IF('Captura de datos de CONTACTO'!AF623&gt;'DO NOT USE_School Picklist'!$C$3,"Test Date cannot be a future date",IF('DO NOT USE_Contact Formulas'!A623,"OK",NA()))</f>
        <v>#N/A</v>
      </c>
      <c r="AG623" s="53" t="e">
        <f>IF(AND('DO NOT USE_Contact Formulas'!A623,ISBLANK('Captura de datos de CONTACTO'!AB623)),"Lab Result Test Result is required",IF(AND(NOT(ISBLANK('Captura de datos de CONTACTO'!AB623)),ISNA(VLOOKUP('Captura de datos de CONTACTO'!AB623,'DO NOT USE_School Picklist'!$Q$3:$Q$8,1,FALSE))),"Please select a value from the drop-down menu",IF('DO NOT USE_Contact Formulas'!A623,"OK",NA())))</f>
        <v>#N/A</v>
      </c>
    </row>
    <row r="624" spans="1:33" x14ac:dyDescent="0.3">
      <c r="A624" s="39" t="e">
        <f>IF('DO NOT USE_Contact Formulas'!A624,IF('DO NOT USE_Contact Formulas'!B624,"Not all required fields are completed","OK"),NA())</f>
        <v>#N/A</v>
      </c>
      <c r="B624" s="40" t="e">
        <f>IF(AND('DO NOT USE_Contact Formulas'!A624,ISBLANK('Captura de datos de CONTACTO'!B624)),"First Name is required",IF(NOT(ISBLANK('Captura de datos de CONTACTO'!B624)),"OK",NA()))</f>
        <v>#N/A</v>
      </c>
      <c r="C624" s="40" t="e">
        <f>IF(AND('DO NOT USE_Contact Formulas'!A624,ISBLANK('Captura de datos de CONTACTO'!C624)),"Last Name is required",IF(NOT(ISBLANK('Captura de datos de CONTACTO'!C624)),"OK",NA()))</f>
        <v>#N/A</v>
      </c>
      <c r="D624" s="40" t="e">
        <f>IF(AND('DO NOT USE_Contact Formulas'!A624,ISBLANK('Captura de datos de CONTACTO'!D624)),"Birthdate is required",IF(NOT(ISBLANK('Captura de datos de CONTACTO'!D624)),"OK",NA()))</f>
        <v>#N/A</v>
      </c>
      <c r="E624" s="40" t="e">
        <f>IF(AND('DO NOT USE_Contact Formulas'!A624,ISBLANK('Captura de datos de CONTACTO'!E624)),"Mobile Phone is required",IF(NOT(ISBLANK('Captura de datos de CONTACTO'!E624)),IF(AND(ISNUMBER(VALUE('Captura de datos de CONTACTO'!E624)),LEFT('Captura de datos de CONTACTO'!E624,1)&lt;&gt;"1",LEN('Captura de datos de CONTACTO'!E624)=10),"OK","Phone number must be valid format"),NA()))</f>
        <v>#N/A</v>
      </c>
      <c r="F624" s="40" t="e">
        <f>IF(LEN('Captura de datos de CONTACTO'!F624)&gt;255,"Home Street Address must be less than 255 characters",IF('DO NOT USE_Contact Formulas'!A624,"OK",NA()))</f>
        <v>#N/A</v>
      </c>
      <c r="G624" s="40" t="e">
        <f>IF(LEN('Captura de datos de CONTACTO'!G624)&gt;40,"City must be less than 40 characters",IF('DO NOT USE_Contact Formulas'!A624,"OK",NA()))</f>
        <v>#N/A</v>
      </c>
      <c r="H624" s="40" t="e">
        <f>IF(AND(NOT(ISBLANK('Captura de datos de CONTACTO'!H624)),ISNA(VLOOKUP('Captura de datos de CONTACTO'!H624,'DO NOT USE_School Picklist'!$P$3:$P$52,1,FALSE))),"Please select a value from the drop-down menu",IF('DO NOT USE_Contact Formulas'!A624,"OK",NA()))</f>
        <v>#N/A</v>
      </c>
      <c r="I624" s="40" t="e">
        <f>IF(AND('DO NOT USE_Contact Formulas'!A624,ISBLANK('Captura de datos de CONTACTO'!I624)),"Zip is required",IF(ISBLANK('Captura de datos de CONTACTO'!I624),NA(),"OK"))</f>
        <v>#N/A</v>
      </c>
      <c r="J624" s="40" t="e">
        <f>IF(AND('DO NOT USE_Contact Formulas'!A624,ISBLANK('Captura de datos de CONTACTO'!J624)),"Student or Staff? is required",IF(ISBLANK('Captura de datos de CONTACTO'!J624),NA(),IF(ISNA(VLOOKUP('Captura de datos de CONTACTO'!J624,'DO NOT USE_School Picklist'!$B$3:$B$6,1,FALSE)),"Please select a value from the drop-down menu","OK")))</f>
        <v>#N/A</v>
      </c>
      <c r="K624" s="40" t="e">
        <f>IF(AND('Captura de datos de CONTACTO'!J624='DO NOT USE_School Picklist'!$B$4,ISBLANK('Captura de datos de CONTACTO'!K624)),"Occupation/Job Title is required if Student or Staff? is Yes, staff/faculty or volunteer",IF('DO NOT USE_Contact Formulas'!A624,"OK",NA()))</f>
        <v>#N/A</v>
      </c>
      <c r="L624" s="40" t="e">
        <f ca="1">IF('Captura de datos de CONTACTO'!L624&gt;'DO NOT USE_School Picklist'!$C$3,"Date last on school campus/facility cannot be a future date",IF('DO NOT USE_Contact Formulas'!A624,IF(ISBLANK('Captura de datos de CONTACTO'!L624),"Date last on school campus/facility is required","OK"),NA()))</f>
        <v>#N/A</v>
      </c>
      <c r="M624" s="41" t="e">
        <f ca="1">IF('Captura de datos de CONTACTO'!M624&gt;'DO NOT USE_School Picklist'!$C$3,"Last Exposure Date cannot be a future date",IF('DO NOT USE_Contact Formulas'!A624,IF(ISBLANK('Captura de datos de CONTACTO'!M624),"Last Exposure Date is required","OK"),NA()))</f>
        <v>#N/A</v>
      </c>
      <c r="N624" s="41" t="e">
        <f>IF(AND('DO NOT USE_Contact Formulas'!A624,ISBLANK('Captura de datos de CONTACTO'!N624)),"Specific Place in the Location is required",IF(ISBLANK('Captura de datos de CONTACTO'!N624),NA(),"OK"))</f>
        <v>#N/A</v>
      </c>
      <c r="O624" s="40" t="e">
        <f>IF(AND(NOT(ISBLANK('Captura de datos de CONTACTO'!O624)),ISNA(VLOOKUP('Captura de datos de CONTACTO'!O624,'DO NOT USE_School Picklist'!$L$3:$L$81,1,FALSE))),"Please select a value from the drop-down menu",IF('DO NOT USE_Contact Formulas'!A624,"OK",NA()))</f>
        <v>#N/A</v>
      </c>
      <c r="P624" s="40" t="e">
        <f>IF(AND(NOT(ISBLANK('Captura de datos de CONTACTO'!P624)),NOT(ISNUMBER(MATCH("*@*.?*",'Captura de datos de CONTACTO'!P624,0)))),"Email must be in a valid format",IF('DO NOT USE_Contact Formulas'!A624,"OK",NA()))</f>
        <v>#N/A</v>
      </c>
      <c r="Q624" s="40" t="e">
        <f>IF(LEN('Captura de datos de CONTACTO'!Q624)&gt;50,"Parent/Guardian Name must be less than 50 characters",IF('DO NOT USE_Contact Formulas'!A624,"OK",NA()))</f>
        <v>#N/A</v>
      </c>
      <c r="R624" s="40" t="e">
        <f>IF(NOT(ISBLANK('Captura de datos de CONTACTO'!R624)),IF(AND(ISNUMBER('Captura de datos de CONTACTO'!R624),LEFT('Captura de datos de CONTACTO'!R624,1)&lt;&gt;"1",LEN('Captura de datos de CONTACTO'!R624)=10),"OK","Phone number must be valid format"),IF('DO NOT USE_Contact Formulas'!A624,"OK",NA()))</f>
        <v>#N/A</v>
      </c>
      <c r="S624" s="40" t="e">
        <f>IF(AND(NOT(ISBLANK('Captura de datos de CONTACTO'!S624)),ISNA(VLOOKUP('Captura de datos de CONTACTO'!S624,'DO NOT USE_School Picklist'!$N$3:$N$63,1,FALSE))),"Please select a value from the drop-down menu",IF('DO NOT USE_Contact Formulas'!A624,"OK",NA()))</f>
        <v>#N/A</v>
      </c>
      <c r="T624" s="53" t="e">
        <f>IF(AND(NOT(ISBLANK('Captura de datos de CONTACTO'!T624)),ISNA(VLOOKUP('Captura de datos de CONTACTO'!T624,'DO NOT USE_School Picklist'!$I$3:$I$5,1,FALSE))),"Please select a value from the drop-down menu",IF('DO NOT USE_Contact Formulas'!A624,"OK",NA()))</f>
        <v>#N/A</v>
      </c>
      <c r="U624" s="40" t="e">
        <f>IF(AND(NOT(ISBLANK('Captura de datos de CONTACTO'!U624)),ISNA(VLOOKUP('Captura de datos de CONTACTO'!U624,'DO NOT USE_School Picklist'!$E$3:$E$10,1,FALSE))),"Please select a value from the drop-down menu",IF('DO NOT USE_Contact Formulas'!A624,"OK",NA()))</f>
        <v>#N/A</v>
      </c>
      <c r="V624" s="53" t="e">
        <f>IF(AND(NOT(ISBLANK('Captura de datos de CONTACTO'!V624)),ISNA(VLOOKUP('Captura de datos de CONTACTO'!V624,'DO NOT USE_School Picklist'!$W$3:$W$9,1,FALSE))),"Please select a value from the drop-down menu",IF('DO NOT USE_Contact Formulas'!A624,"OK",NA()))</f>
        <v>#N/A</v>
      </c>
      <c r="W624" s="53" t="e">
        <f>IF(AND(NOT(ISBLANK('Captura de datos de CONTACTO'!W624)),ISNA(VLOOKUP('Captura de datos de CONTACTO'!W624,'DO NOT USE_School Picklist'!$W$3:$W$9,1,FALSE))),"Please select a value from the drop-down menu",IF('DO NOT USE_Case Formulas'!A624,"OK",NA()))</f>
        <v>#N/A</v>
      </c>
      <c r="X624" s="40" t="e">
        <f>IF(AND(NOT(ISBLANK('Captura de datos de CONTACTO'!X624)),ISNA(VLOOKUP('Captura de datos de CONTACTO'!X624,'DO NOT USE_School Picklist'!$F$3:$F$16,1,FALSE))),"Please select a value from the drop-down menu",IF('DO NOT USE_Contact Formulas'!A624,"OK",NA()))</f>
        <v>#N/A</v>
      </c>
      <c r="Y624" s="40" t="e">
        <f>IF(LEN('Captura de datos de CONTACTO'!Y624)&gt;100,"Classroom(s) must be less than 100 characters",IF('DO NOT USE_Contact Formulas'!A624,"OK",NA()))</f>
        <v>#N/A</v>
      </c>
      <c r="Z624" s="40" t="e">
        <f>IF(AND(NOT(ISBLANK('Captura de datos de CONTACTO'!Z624)),ISNA(VLOOKUP('Captura de datos de CONTACTO'!Z624,'DO NOT USE_School Picklist'!$K$3:$K$6,1,FALSE))),"Please select a value from the drop-down menu",IF('DO NOT USE_Contact Formulas'!A624,"OK",NA()))</f>
        <v>#N/A</v>
      </c>
      <c r="AA624" s="40" t="e">
        <f>IF(AND(NOT(ISBLANK('Captura de datos de CONTACTO'!AA624)),ISNA(VLOOKUP('Captura de datos de CONTACTO'!AA624,'DO NOT USE_School Picklist'!$D$3:$D$5,1,FALSE))),"Please select a value from the drop-down menu",IF('DO NOT USE_Contact Formulas'!A624,"OK",NA()))</f>
        <v>#N/A</v>
      </c>
      <c r="AB624" s="40"/>
      <c r="AC624" s="40" t="e">
        <f>IF(AND(NOT(ISBLANK('Captura de datos de CONTACTO'!AC624)),ISNA(VLOOKUP('Captura de datos de CONTACTO'!AC624,'DO NOT USE_School Picklist'!$G$3:$G$5,1,FALSE))),"Please select a value from the drop-down menu",IF('DO NOT USE_Contact Formulas'!A624,"OK",NA()))</f>
        <v>#N/A</v>
      </c>
      <c r="AD624" s="40"/>
      <c r="AE624" s="40" t="e">
        <f>IF(AND(NOT(ISBLANK('Captura de datos de CONTACTO'!AE624)),ISNA(VLOOKUP('Captura de datos de CONTACTO'!AE624,'DO NOT USE_School Picklist'!$H$3:$H$4,1,FALSE))),"Please select a value from the drop-down menu",IF('DO NOT USE_Contact Formulas'!A624,"OK",NA()))</f>
        <v>#N/A</v>
      </c>
      <c r="AF624" s="40" t="e">
        <f ca="1">IF('Captura de datos de CONTACTO'!AF624&gt;'DO NOT USE_School Picklist'!$C$3,"Test Date cannot be a future date",IF('DO NOT USE_Contact Formulas'!A624,"OK",NA()))</f>
        <v>#N/A</v>
      </c>
      <c r="AG624" s="53" t="e">
        <f>IF(AND('DO NOT USE_Contact Formulas'!A624,ISBLANK('Captura de datos de CONTACTO'!AB624)),"Lab Result Test Result is required",IF(AND(NOT(ISBLANK('Captura de datos de CONTACTO'!AB624)),ISNA(VLOOKUP('Captura de datos de CONTACTO'!AB624,'DO NOT USE_School Picklist'!$Q$3:$Q$8,1,FALSE))),"Please select a value from the drop-down menu",IF('DO NOT USE_Contact Formulas'!A624,"OK",NA())))</f>
        <v>#N/A</v>
      </c>
    </row>
    <row r="625" spans="1:33" x14ac:dyDescent="0.3">
      <c r="A625" s="39" t="e">
        <f>IF('DO NOT USE_Contact Formulas'!A625,IF('DO NOT USE_Contact Formulas'!B625,"Not all required fields are completed","OK"),NA())</f>
        <v>#N/A</v>
      </c>
      <c r="B625" s="40" t="e">
        <f>IF(AND('DO NOT USE_Contact Formulas'!A625,ISBLANK('Captura de datos de CONTACTO'!B625)),"First Name is required",IF(NOT(ISBLANK('Captura de datos de CONTACTO'!B625)),"OK",NA()))</f>
        <v>#N/A</v>
      </c>
      <c r="C625" s="40" t="e">
        <f>IF(AND('DO NOT USE_Contact Formulas'!A625,ISBLANK('Captura de datos de CONTACTO'!C625)),"Last Name is required",IF(NOT(ISBLANK('Captura de datos de CONTACTO'!C625)),"OK",NA()))</f>
        <v>#N/A</v>
      </c>
      <c r="D625" s="40" t="e">
        <f>IF(AND('DO NOT USE_Contact Formulas'!A625,ISBLANK('Captura de datos de CONTACTO'!D625)),"Birthdate is required",IF(NOT(ISBLANK('Captura de datos de CONTACTO'!D625)),"OK",NA()))</f>
        <v>#N/A</v>
      </c>
      <c r="E625" s="40" t="e">
        <f>IF(AND('DO NOT USE_Contact Formulas'!A625,ISBLANK('Captura de datos de CONTACTO'!E625)),"Mobile Phone is required",IF(NOT(ISBLANK('Captura de datos de CONTACTO'!E625)),IF(AND(ISNUMBER(VALUE('Captura de datos de CONTACTO'!E625)),LEFT('Captura de datos de CONTACTO'!E625,1)&lt;&gt;"1",LEN('Captura de datos de CONTACTO'!E625)=10),"OK","Phone number must be valid format"),NA()))</f>
        <v>#N/A</v>
      </c>
      <c r="F625" s="40" t="e">
        <f>IF(LEN('Captura de datos de CONTACTO'!F625)&gt;255,"Home Street Address must be less than 255 characters",IF('DO NOT USE_Contact Formulas'!A625,"OK",NA()))</f>
        <v>#N/A</v>
      </c>
      <c r="G625" s="40" t="e">
        <f>IF(LEN('Captura de datos de CONTACTO'!G625)&gt;40,"City must be less than 40 characters",IF('DO NOT USE_Contact Formulas'!A625,"OK",NA()))</f>
        <v>#N/A</v>
      </c>
      <c r="H625" s="40" t="e">
        <f>IF(AND(NOT(ISBLANK('Captura de datos de CONTACTO'!H625)),ISNA(VLOOKUP('Captura de datos de CONTACTO'!H625,'DO NOT USE_School Picklist'!$P$3:$P$52,1,FALSE))),"Please select a value from the drop-down menu",IF('DO NOT USE_Contact Formulas'!A625,"OK",NA()))</f>
        <v>#N/A</v>
      </c>
      <c r="I625" s="40" t="e">
        <f>IF(AND('DO NOT USE_Contact Formulas'!A625,ISBLANK('Captura de datos de CONTACTO'!I625)),"Zip is required",IF(ISBLANK('Captura de datos de CONTACTO'!I625),NA(),"OK"))</f>
        <v>#N/A</v>
      </c>
      <c r="J625" s="40" t="e">
        <f>IF(AND('DO NOT USE_Contact Formulas'!A625,ISBLANK('Captura de datos de CONTACTO'!J625)),"Student or Staff? is required",IF(ISBLANK('Captura de datos de CONTACTO'!J625),NA(),IF(ISNA(VLOOKUP('Captura de datos de CONTACTO'!J625,'DO NOT USE_School Picklist'!$B$3:$B$6,1,FALSE)),"Please select a value from the drop-down menu","OK")))</f>
        <v>#N/A</v>
      </c>
      <c r="K625" s="40" t="e">
        <f>IF(AND('Captura de datos de CONTACTO'!J625='DO NOT USE_School Picklist'!$B$4,ISBLANK('Captura de datos de CONTACTO'!K625)),"Occupation/Job Title is required if Student or Staff? is Yes, staff/faculty or volunteer",IF('DO NOT USE_Contact Formulas'!A625,"OK",NA()))</f>
        <v>#N/A</v>
      </c>
      <c r="L625" s="40" t="e">
        <f ca="1">IF('Captura de datos de CONTACTO'!L625&gt;'DO NOT USE_School Picklist'!$C$3,"Date last on school campus/facility cannot be a future date",IF('DO NOT USE_Contact Formulas'!A625,IF(ISBLANK('Captura de datos de CONTACTO'!L625),"Date last on school campus/facility is required","OK"),NA()))</f>
        <v>#N/A</v>
      </c>
      <c r="M625" s="41" t="e">
        <f ca="1">IF('Captura de datos de CONTACTO'!M625&gt;'DO NOT USE_School Picklist'!$C$3,"Last Exposure Date cannot be a future date",IF('DO NOT USE_Contact Formulas'!A625,IF(ISBLANK('Captura de datos de CONTACTO'!M625),"Last Exposure Date is required","OK"),NA()))</f>
        <v>#N/A</v>
      </c>
      <c r="N625" s="41" t="e">
        <f>IF(AND('DO NOT USE_Contact Formulas'!A625,ISBLANK('Captura de datos de CONTACTO'!N625)),"Specific Place in the Location is required",IF(ISBLANK('Captura de datos de CONTACTO'!N625),NA(),"OK"))</f>
        <v>#N/A</v>
      </c>
      <c r="O625" s="40" t="e">
        <f>IF(AND(NOT(ISBLANK('Captura de datos de CONTACTO'!O625)),ISNA(VLOOKUP('Captura de datos de CONTACTO'!O625,'DO NOT USE_School Picklist'!$L$3:$L$81,1,FALSE))),"Please select a value from the drop-down menu",IF('DO NOT USE_Contact Formulas'!A625,"OK",NA()))</f>
        <v>#N/A</v>
      </c>
      <c r="P625" s="40" t="e">
        <f>IF(AND(NOT(ISBLANK('Captura de datos de CONTACTO'!P625)),NOT(ISNUMBER(MATCH("*@*.?*",'Captura de datos de CONTACTO'!P625,0)))),"Email must be in a valid format",IF('DO NOT USE_Contact Formulas'!A625,"OK",NA()))</f>
        <v>#N/A</v>
      </c>
      <c r="Q625" s="40" t="e">
        <f>IF(LEN('Captura de datos de CONTACTO'!Q625)&gt;50,"Parent/Guardian Name must be less than 50 characters",IF('DO NOT USE_Contact Formulas'!A625,"OK",NA()))</f>
        <v>#N/A</v>
      </c>
      <c r="R625" s="40" t="e">
        <f>IF(NOT(ISBLANK('Captura de datos de CONTACTO'!R625)),IF(AND(ISNUMBER('Captura de datos de CONTACTO'!R625),LEFT('Captura de datos de CONTACTO'!R625,1)&lt;&gt;"1",LEN('Captura de datos de CONTACTO'!R625)=10),"OK","Phone number must be valid format"),IF('DO NOT USE_Contact Formulas'!A625,"OK",NA()))</f>
        <v>#N/A</v>
      </c>
      <c r="S625" s="40" t="e">
        <f>IF(AND(NOT(ISBLANK('Captura de datos de CONTACTO'!S625)),ISNA(VLOOKUP('Captura de datos de CONTACTO'!S625,'DO NOT USE_School Picklist'!$N$3:$N$63,1,FALSE))),"Please select a value from the drop-down menu",IF('DO NOT USE_Contact Formulas'!A625,"OK",NA()))</f>
        <v>#N/A</v>
      </c>
      <c r="T625" s="53" t="e">
        <f>IF(AND(NOT(ISBLANK('Captura de datos de CONTACTO'!T625)),ISNA(VLOOKUP('Captura de datos de CONTACTO'!T625,'DO NOT USE_School Picklist'!$I$3:$I$5,1,FALSE))),"Please select a value from the drop-down menu",IF('DO NOT USE_Contact Formulas'!A625,"OK",NA()))</f>
        <v>#N/A</v>
      </c>
      <c r="U625" s="40" t="e">
        <f>IF(AND(NOT(ISBLANK('Captura de datos de CONTACTO'!U625)),ISNA(VLOOKUP('Captura de datos de CONTACTO'!U625,'DO NOT USE_School Picklist'!$E$3:$E$10,1,FALSE))),"Please select a value from the drop-down menu",IF('DO NOT USE_Contact Formulas'!A625,"OK",NA()))</f>
        <v>#N/A</v>
      </c>
      <c r="V625" s="53" t="e">
        <f>IF(AND(NOT(ISBLANK('Captura de datos de CONTACTO'!V625)),ISNA(VLOOKUP('Captura de datos de CONTACTO'!V625,'DO NOT USE_School Picklist'!$W$3:$W$9,1,FALSE))),"Please select a value from the drop-down menu",IF('DO NOT USE_Contact Formulas'!A625,"OK",NA()))</f>
        <v>#N/A</v>
      </c>
      <c r="W625" s="53" t="e">
        <f>IF(AND(NOT(ISBLANK('Captura de datos de CONTACTO'!W625)),ISNA(VLOOKUP('Captura de datos de CONTACTO'!W625,'DO NOT USE_School Picklist'!$W$3:$W$9,1,FALSE))),"Please select a value from the drop-down menu",IF('DO NOT USE_Case Formulas'!A625,"OK",NA()))</f>
        <v>#N/A</v>
      </c>
      <c r="X625" s="40" t="e">
        <f>IF(AND(NOT(ISBLANK('Captura de datos de CONTACTO'!X625)),ISNA(VLOOKUP('Captura de datos de CONTACTO'!X625,'DO NOT USE_School Picklist'!$F$3:$F$16,1,FALSE))),"Please select a value from the drop-down menu",IF('DO NOT USE_Contact Formulas'!A625,"OK",NA()))</f>
        <v>#N/A</v>
      </c>
      <c r="Y625" s="40" t="e">
        <f>IF(LEN('Captura de datos de CONTACTO'!Y625)&gt;100,"Classroom(s) must be less than 100 characters",IF('DO NOT USE_Contact Formulas'!A625,"OK",NA()))</f>
        <v>#N/A</v>
      </c>
      <c r="Z625" s="40" t="e">
        <f>IF(AND(NOT(ISBLANK('Captura de datos de CONTACTO'!Z625)),ISNA(VLOOKUP('Captura de datos de CONTACTO'!Z625,'DO NOT USE_School Picklist'!$K$3:$K$6,1,FALSE))),"Please select a value from the drop-down menu",IF('DO NOT USE_Contact Formulas'!A625,"OK",NA()))</f>
        <v>#N/A</v>
      </c>
      <c r="AA625" s="40" t="e">
        <f>IF(AND(NOT(ISBLANK('Captura de datos de CONTACTO'!AA625)),ISNA(VLOOKUP('Captura de datos de CONTACTO'!AA625,'DO NOT USE_School Picklist'!$D$3:$D$5,1,FALSE))),"Please select a value from the drop-down menu",IF('DO NOT USE_Contact Formulas'!A625,"OK",NA()))</f>
        <v>#N/A</v>
      </c>
      <c r="AB625" s="40"/>
      <c r="AC625" s="40" t="e">
        <f>IF(AND(NOT(ISBLANK('Captura de datos de CONTACTO'!AC625)),ISNA(VLOOKUP('Captura de datos de CONTACTO'!AC625,'DO NOT USE_School Picklist'!$G$3:$G$5,1,FALSE))),"Please select a value from the drop-down menu",IF('DO NOT USE_Contact Formulas'!A625,"OK",NA()))</f>
        <v>#N/A</v>
      </c>
      <c r="AD625" s="40"/>
      <c r="AE625" s="40" t="e">
        <f>IF(AND(NOT(ISBLANK('Captura de datos de CONTACTO'!AE625)),ISNA(VLOOKUP('Captura de datos de CONTACTO'!AE625,'DO NOT USE_School Picklist'!$H$3:$H$4,1,FALSE))),"Please select a value from the drop-down menu",IF('DO NOT USE_Contact Formulas'!A625,"OK",NA()))</f>
        <v>#N/A</v>
      </c>
      <c r="AF625" s="40" t="e">
        <f ca="1">IF('Captura de datos de CONTACTO'!AF625&gt;'DO NOT USE_School Picklist'!$C$3,"Test Date cannot be a future date",IF('DO NOT USE_Contact Formulas'!A625,"OK",NA()))</f>
        <v>#N/A</v>
      </c>
      <c r="AG625" s="53" t="e">
        <f>IF(AND('DO NOT USE_Contact Formulas'!A625,ISBLANK('Captura de datos de CONTACTO'!AB625)),"Lab Result Test Result is required",IF(AND(NOT(ISBLANK('Captura de datos de CONTACTO'!AB625)),ISNA(VLOOKUP('Captura de datos de CONTACTO'!AB625,'DO NOT USE_School Picklist'!$Q$3:$Q$8,1,FALSE))),"Please select a value from the drop-down menu",IF('DO NOT USE_Contact Formulas'!A625,"OK",NA())))</f>
        <v>#N/A</v>
      </c>
    </row>
    <row r="626" spans="1:33" x14ac:dyDescent="0.3">
      <c r="A626" s="39" t="e">
        <f>IF('DO NOT USE_Contact Formulas'!A626,IF('DO NOT USE_Contact Formulas'!B626,"Not all required fields are completed","OK"),NA())</f>
        <v>#N/A</v>
      </c>
      <c r="B626" s="40" t="e">
        <f>IF(AND('DO NOT USE_Contact Formulas'!A626,ISBLANK('Captura de datos de CONTACTO'!B626)),"First Name is required",IF(NOT(ISBLANK('Captura de datos de CONTACTO'!B626)),"OK",NA()))</f>
        <v>#N/A</v>
      </c>
      <c r="C626" s="40" t="e">
        <f>IF(AND('DO NOT USE_Contact Formulas'!A626,ISBLANK('Captura de datos de CONTACTO'!C626)),"Last Name is required",IF(NOT(ISBLANK('Captura de datos de CONTACTO'!C626)),"OK",NA()))</f>
        <v>#N/A</v>
      </c>
      <c r="D626" s="40" t="e">
        <f>IF(AND('DO NOT USE_Contact Formulas'!A626,ISBLANK('Captura de datos de CONTACTO'!D626)),"Birthdate is required",IF(NOT(ISBLANK('Captura de datos de CONTACTO'!D626)),"OK",NA()))</f>
        <v>#N/A</v>
      </c>
      <c r="E626" s="40" t="e">
        <f>IF(AND('DO NOT USE_Contact Formulas'!A626,ISBLANK('Captura de datos de CONTACTO'!E626)),"Mobile Phone is required",IF(NOT(ISBLANK('Captura de datos de CONTACTO'!E626)),IF(AND(ISNUMBER(VALUE('Captura de datos de CONTACTO'!E626)),LEFT('Captura de datos de CONTACTO'!E626,1)&lt;&gt;"1",LEN('Captura de datos de CONTACTO'!E626)=10),"OK","Phone number must be valid format"),NA()))</f>
        <v>#N/A</v>
      </c>
      <c r="F626" s="40" t="e">
        <f>IF(LEN('Captura de datos de CONTACTO'!F626)&gt;255,"Home Street Address must be less than 255 characters",IF('DO NOT USE_Contact Formulas'!A626,"OK",NA()))</f>
        <v>#N/A</v>
      </c>
      <c r="G626" s="40" t="e">
        <f>IF(LEN('Captura de datos de CONTACTO'!G626)&gt;40,"City must be less than 40 characters",IF('DO NOT USE_Contact Formulas'!A626,"OK",NA()))</f>
        <v>#N/A</v>
      </c>
      <c r="H626" s="40" t="e">
        <f>IF(AND(NOT(ISBLANK('Captura de datos de CONTACTO'!H626)),ISNA(VLOOKUP('Captura de datos de CONTACTO'!H626,'DO NOT USE_School Picklist'!$P$3:$P$52,1,FALSE))),"Please select a value from the drop-down menu",IF('DO NOT USE_Contact Formulas'!A626,"OK",NA()))</f>
        <v>#N/A</v>
      </c>
      <c r="I626" s="40" t="e">
        <f>IF(AND('DO NOT USE_Contact Formulas'!A626,ISBLANK('Captura de datos de CONTACTO'!I626)),"Zip is required",IF(ISBLANK('Captura de datos de CONTACTO'!I626),NA(),"OK"))</f>
        <v>#N/A</v>
      </c>
      <c r="J626" s="40" t="e">
        <f>IF(AND('DO NOT USE_Contact Formulas'!A626,ISBLANK('Captura de datos de CONTACTO'!J626)),"Student or Staff? is required",IF(ISBLANK('Captura de datos de CONTACTO'!J626),NA(),IF(ISNA(VLOOKUP('Captura de datos de CONTACTO'!J626,'DO NOT USE_School Picklist'!$B$3:$B$6,1,FALSE)),"Please select a value from the drop-down menu","OK")))</f>
        <v>#N/A</v>
      </c>
      <c r="K626" s="40" t="e">
        <f>IF(AND('Captura de datos de CONTACTO'!J626='DO NOT USE_School Picklist'!$B$4,ISBLANK('Captura de datos de CONTACTO'!K626)),"Occupation/Job Title is required if Student or Staff? is Yes, staff/faculty or volunteer",IF('DO NOT USE_Contact Formulas'!A626,"OK",NA()))</f>
        <v>#N/A</v>
      </c>
      <c r="L626" s="40" t="e">
        <f ca="1">IF('Captura de datos de CONTACTO'!L626&gt;'DO NOT USE_School Picklist'!$C$3,"Date last on school campus/facility cannot be a future date",IF('DO NOT USE_Contact Formulas'!A626,IF(ISBLANK('Captura de datos de CONTACTO'!L626),"Date last on school campus/facility is required","OK"),NA()))</f>
        <v>#N/A</v>
      </c>
      <c r="M626" s="41" t="e">
        <f ca="1">IF('Captura de datos de CONTACTO'!M626&gt;'DO NOT USE_School Picklist'!$C$3,"Last Exposure Date cannot be a future date",IF('DO NOT USE_Contact Formulas'!A626,IF(ISBLANK('Captura de datos de CONTACTO'!M626),"Last Exposure Date is required","OK"),NA()))</f>
        <v>#N/A</v>
      </c>
      <c r="N626" s="41" t="e">
        <f>IF(AND('DO NOT USE_Contact Formulas'!A626,ISBLANK('Captura de datos de CONTACTO'!N626)),"Specific Place in the Location is required",IF(ISBLANK('Captura de datos de CONTACTO'!N626),NA(),"OK"))</f>
        <v>#N/A</v>
      </c>
      <c r="O626" s="40" t="e">
        <f>IF(AND(NOT(ISBLANK('Captura de datos de CONTACTO'!O626)),ISNA(VLOOKUP('Captura de datos de CONTACTO'!O626,'DO NOT USE_School Picklist'!$L$3:$L$81,1,FALSE))),"Please select a value from the drop-down menu",IF('DO NOT USE_Contact Formulas'!A626,"OK",NA()))</f>
        <v>#N/A</v>
      </c>
      <c r="P626" s="40" t="e">
        <f>IF(AND(NOT(ISBLANK('Captura de datos de CONTACTO'!P626)),NOT(ISNUMBER(MATCH("*@*.?*",'Captura de datos de CONTACTO'!P626,0)))),"Email must be in a valid format",IF('DO NOT USE_Contact Formulas'!A626,"OK",NA()))</f>
        <v>#N/A</v>
      </c>
      <c r="Q626" s="40" t="e">
        <f>IF(LEN('Captura de datos de CONTACTO'!Q626)&gt;50,"Parent/Guardian Name must be less than 50 characters",IF('DO NOT USE_Contact Formulas'!A626,"OK",NA()))</f>
        <v>#N/A</v>
      </c>
      <c r="R626" s="40" t="e">
        <f>IF(NOT(ISBLANK('Captura de datos de CONTACTO'!R626)),IF(AND(ISNUMBER('Captura de datos de CONTACTO'!R626),LEFT('Captura de datos de CONTACTO'!R626,1)&lt;&gt;"1",LEN('Captura de datos de CONTACTO'!R626)=10),"OK","Phone number must be valid format"),IF('DO NOT USE_Contact Formulas'!A626,"OK",NA()))</f>
        <v>#N/A</v>
      </c>
      <c r="S626" s="40" t="e">
        <f>IF(AND(NOT(ISBLANK('Captura de datos de CONTACTO'!S626)),ISNA(VLOOKUP('Captura de datos de CONTACTO'!S626,'DO NOT USE_School Picklist'!$N$3:$N$63,1,FALSE))),"Please select a value from the drop-down menu",IF('DO NOT USE_Contact Formulas'!A626,"OK",NA()))</f>
        <v>#N/A</v>
      </c>
      <c r="T626" s="53" t="e">
        <f>IF(AND(NOT(ISBLANK('Captura de datos de CONTACTO'!T626)),ISNA(VLOOKUP('Captura de datos de CONTACTO'!T626,'DO NOT USE_School Picklist'!$I$3:$I$5,1,FALSE))),"Please select a value from the drop-down menu",IF('DO NOT USE_Contact Formulas'!A626,"OK",NA()))</f>
        <v>#N/A</v>
      </c>
      <c r="U626" s="40" t="e">
        <f>IF(AND(NOT(ISBLANK('Captura de datos de CONTACTO'!U626)),ISNA(VLOOKUP('Captura de datos de CONTACTO'!U626,'DO NOT USE_School Picklist'!$E$3:$E$10,1,FALSE))),"Please select a value from the drop-down menu",IF('DO NOT USE_Contact Formulas'!A626,"OK",NA()))</f>
        <v>#N/A</v>
      </c>
      <c r="V626" s="53" t="e">
        <f>IF(AND(NOT(ISBLANK('Captura de datos de CONTACTO'!V626)),ISNA(VLOOKUP('Captura de datos de CONTACTO'!V626,'DO NOT USE_School Picklist'!$W$3:$W$9,1,FALSE))),"Please select a value from the drop-down menu",IF('DO NOT USE_Contact Formulas'!A626,"OK",NA()))</f>
        <v>#N/A</v>
      </c>
      <c r="W626" s="53" t="e">
        <f>IF(AND(NOT(ISBLANK('Captura de datos de CONTACTO'!W626)),ISNA(VLOOKUP('Captura de datos de CONTACTO'!W626,'DO NOT USE_School Picklist'!$W$3:$W$9,1,FALSE))),"Please select a value from the drop-down menu",IF('DO NOT USE_Case Formulas'!A626,"OK",NA()))</f>
        <v>#N/A</v>
      </c>
      <c r="X626" s="40" t="e">
        <f>IF(AND(NOT(ISBLANK('Captura de datos de CONTACTO'!X626)),ISNA(VLOOKUP('Captura de datos de CONTACTO'!X626,'DO NOT USE_School Picklist'!$F$3:$F$16,1,FALSE))),"Please select a value from the drop-down menu",IF('DO NOT USE_Contact Formulas'!A626,"OK",NA()))</f>
        <v>#N/A</v>
      </c>
      <c r="Y626" s="40" t="e">
        <f>IF(LEN('Captura de datos de CONTACTO'!Y626)&gt;100,"Classroom(s) must be less than 100 characters",IF('DO NOT USE_Contact Formulas'!A626,"OK",NA()))</f>
        <v>#N/A</v>
      </c>
      <c r="Z626" s="40" t="e">
        <f>IF(AND(NOT(ISBLANK('Captura de datos de CONTACTO'!Z626)),ISNA(VLOOKUP('Captura de datos de CONTACTO'!Z626,'DO NOT USE_School Picklist'!$K$3:$K$6,1,FALSE))),"Please select a value from the drop-down menu",IF('DO NOT USE_Contact Formulas'!A626,"OK",NA()))</f>
        <v>#N/A</v>
      </c>
      <c r="AA626" s="40" t="e">
        <f>IF(AND(NOT(ISBLANK('Captura de datos de CONTACTO'!AA626)),ISNA(VLOOKUP('Captura de datos de CONTACTO'!AA626,'DO NOT USE_School Picklist'!$D$3:$D$5,1,FALSE))),"Please select a value from the drop-down menu",IF('DO NOT USE_Contact Formulas'!A626,"OK",NA()))</f>
        <v>#N/A</v>
      </c>
      <c r="AB626" s="40"/>
      <c r="AC626" s="40" t="e">
        <f>IF(AND(NOT(ISBLANK('Captura de datos de CONTACTO'!AC626)),ISNA(VLOOKUP('Captura de datos de CONTACTO'!AC626,'DO NOT USE_School Picklist'!$G$3:$G$5,1,FALSE))),"Please select a value from the drop-down menu",IF('DO NOT USE_Contact Formulas'!A626,"OK",NA()))</f>
        <v>#N/A</v>
      </c>
      <c r="AD626" s="40"/>
      <c r="AE626" s="40" t="e">
        <f>IF(AND(NOT(ISBLANK('Captura de datos de CONTACTO'!AE626)),ISNA(VLOOKUP('Captura de datos de CONTACTO'!AE626,'DO NOT USE_School Picklist'!$H$3:$H$4,1,FALSE))),"Please select a value from the drop-down menu",IF('DO NOT USE_Contact Formulas'!A626,"OK",NA()))</f>
        <v>#N/A</v>
      </c>
      <c r="AF626" s="40" t="e">
        <f ca="1">IF('Captura de datos de CONTACTO'!AF626&gt;'DO NOT USE_School Picklist'!$C$3,"Test Date cannot be a future date",IF('DO NOT USE_Contact Formulas'!A626,"OK",NA()))</f>
        <v>#N/A</v>
      </c>
      <c r="AG626" s="53" t="e">
        <f>IF(AND('DO NOT USE_Contact Formulas'!A626,ISBLANK('Captura de datos de CONTACTO'!AB626)),"Lab Result Test Result is required",IF(AND(NOT(ISBLANK('Captura de datos de CONTACTO'!AB626)),ISNA(VLOOKUP('Captura de datos de CONTACTO'!AB626,'DO NOT USE_School Picklist'!$Q$3:$Q$8,1,FALSE))),"Please select a value from the drop-down menu",IF('DO NOT USE_Contact Formulas'!A626,"OK",NA())))</f>
        <v>#N/A</v>
      </c>
    </row>
    <row r="627" spans="1:33" x14ac:dyDescent="0.3">
      <c r="A627" s="39" t="e">
        <f>IF('DO NOT USE_Contact Formulas'!A627,IF('DO NOT USE_Contact Formulas'!B627,"Not all required fields are completed","OK"),NA())</f>
        <v>#N/A</v>
      </c>
      <c r="B627" s="40" t="e">
        <f>IF(AND('DO NOT USE_Contact Formulas'!A627,ISBLANK('Captura de datos de CONTACTO'!B627)),"First Name is required",IF(NOT(ISBLANK('Captura de datos de CONTACTO'!B627)),"OK",NA()))</f>
        <v>#N/A</v>
      </c>
      <c r="C627" s="40" t="e">
        <f>IF(AND('DO NOT USE_Contact Formulas'!A627,ISBLANK('Captura de datos de CONTACTO'!C627)),"Last Name is required",IF(NOT(ISBLANK('Captura de datos de CONTACTO'!C627)),"OK",NA()))</f>
        <v>#N/A</v>
      </c>
      <c r="D627" s="40" t="e">
        <f>IF(AND('DO NOT USE_Contact Formulas'!A627,ISBLANK('Captura de datos de CONTACTO'!D627)),"Birthdate is required",IF(NOT(ISBLANK('Captura de datos de CONTACTO'!D627)),"OK",NA()))</f>
        <v>#N/A</v>
      </c>
      <c r="E627" s="40" t="e">
        <f>IF(AND('DO NOT USE_Contact Formulas'!A627,ISBLANK('Captura de datos de CONTACTO'!E627)),"Mobile Phone is required",IF(NOT(ISBLANK('Captura de datos de CONTACTO'!E627)),IF(AND(ISNUMBER(VALUE('Captura de datos de CONTACTO'!E627)),LEFT('Captura de datos de CONTACTO'!E627,1)&lt;&gt;"1",LEN('Captura de datos de CONTACTO'!E627)=10),"OK","Phone number must be valid format"),NA()))</f>
        <v>#N/A</v>
      </c>
      <c r="F627" s="40" t="e">
        <f>IF(LEN('Captura de datos de CONTACTO'!F627)&gt;255,"Home Street Address must be less than 255 characters",IF('DO NOT USE_Contact Formulas'!A627,"OK",NA()))</f>
        <v>#N/A</v>
      </c>
      <c r="G627" s="40" t="e">
        <f>IF(LEN('Captura de datos de CONTACTO'!G627)&gt;40,"City must be less than 40 characters",IF('DO NOT USE_Contact Formulas'!A627,"OK",NA()))</f>
        <v>#N/A</v>
      </c>
      <c r="H627" s="40" t="e">
        <f>IF(AND(NOT(ISBLANK('Captura de datos de CONTACTO'!H627)),ISNA(VLOOKUP('Captura de datos de CONTACTO'!H627,'DO NOT USE_School Picklist'!$P$3:$P$52,1,FALSE))),"Please select a value from the drop-down menu",IF('DO NOT USE_Contact Formulas'!A627,"OK",NA()))</f>
        <v>#N/A</v>
      </c>
      <c r="I627" s="40" t="e">
        <f>IF(AND('DO NOT USE_Contact Formulas'!A627,ISBLANK('Captura de datos de CONTACTO'!I627)),"Zip is required",IF(ISBLANK('Captura de datos de CONTACTO'!I627),NA(),"OK"))</f>
        <v>#N/A</v>
      </c>
      <c r="J627" s="40" t="e">
        <f>IF(AND('DO NOT USE_Contact Formulas'!A627,ISBLANK('Captura de datos de CONTACTO'!J627)),"Student or Staff? is required",IF(ISBLANK('Captura de datos de CONTACTO'!J627),NA(),IF(ISNA(VLOOKUP('Captura de datos de CONTACTO'!J627,'DO NOT USE_School Picklist'!$B$3:$B$6,1,FALSE)),"Please select a value from the drop-down menu","OK")))</f>
        <v>#N/A</v>
      </c>
      <c r="K627" s="40" t="e">
        <f>IF(AND('Captura de datos de CONTACTO'!J627='DO NOT USE_School Picklist'!$B$4,ISBLANK('Captura de datos de CONTACTO'!K627)),"Occupation/Job Title is required if Student or Staff? is Yes, staff/faculty or volunteer",IF('DO NOT USE_Contact Formulas'!A627,"OK",NA()))</f>
        <v>#N/A</v>
      </c>
      <c r="L627" s="40" t="e">
        <f ca="1">IF('Captura de datos de CONTACTO'!L627&gt;'DO NOT USE_School Picklist'!$C$3,"Date last on school campus/facility cannot be a future date",IF('DO NOT USE_Contact Formulas'!A627,IF(ISBLANK('Captura de datos de CONTACTO'!L627),"Date last on school campus/facility is required","OK"),NA()))</f>
        <v>#N/A</v>
      </c>
      <c r="M627" s="41" t="e">
        <f ca="1">IF('Captura de datos de CONTACTO'!M627&gt;'DO NOT USE_School Picklist'!$C$3,"Last Exposure Date cannot be a future date",IF('DO NOT USE_Contact Formulas'!A627,IF(ISBLANK('Captura de datos de CONTACTO'!M627),"Last Exposure Date is required","OK"),NA()))</f>
        <v>#N/A</v>
      </c>
      <c r="N627" s="41" t="e">
        <f>IF(AND('DO NOT USE_Contact Formulas'!A627,ISBLANK('Captura de datos de CONTACTO'!N627)),"Specific Place in the Location is required",IF(ISBLANK('Captura de datos de CONTACTO'!N627),NA(),"OK"))</f>
        <v>#N/A</v>
      </c>
      <c r="O627" s="40" t="e">
        <f>IF(AND(NOT(ISBLANK('Captura de datos de CONTACTO'!O627)),ISNA(VLOOKUP('Captura de datos de CONTACTO'!O627,'DO NOT USE_School Picklist'!$L$3:$L$81,1,FALSE))),"Please select a value from the drop-down menu",IF('DO NOT USE_Contact Formulas'!A627,"OK",NA()))</f>
        <v>#N/A</v>
      </c>
      <c r="P627" s="40" t="e">
        <f>IF(AND(NOT(ISBLANK('Captura de datos de CONTACTO'!P627)),NOT(ISNUMBER(MATCH("*@*.?*",'Captura de datos de CONTACTO'!P627,0)))),"Email must be in a valid format",IF('DO NOT USE_Contact Formulas'!A627,"OK",NA()))</f>
        <v>#N/A</v>
      </c>
      <c r="Q627" s="40" t="e">
        <f>IF(LEN('Captura de datos de CONTACTO'!Q627)&gt;50,"Parent/Guardian Name must be less than 50 characters",IF('DO NOT USE_Contact Formulas'!A627,"OK",NA()))</f>
        <v>#N/A</v>
      </c>
      <c r="R627" s="40" t="e">
        <f>IF(NOT(ISBLANK('Captura de datos de CONTACTO'!R627)),IF(AND(ISNUMBER('Captura de datos de CONTACTO'!R627),LEFT('Captura de datos de CONTACTO'!R627,1)&lt;&gt;"1",LEN('Captura de datos de CONTACTO'!R627)=10),"OK","Phone number must be valid format"),IF('DO NOT USE_Contact Formulas'!A627,"OK",NA()))</f>
        <v>#N/A</v>
      </c>
      <c r="S627" s="40" t="e">
        <f>IF(AND(NOT(ISBLANK('Captura de datos de CONTACTO'!S627)),ISNA(VLOOKUP('Captura de datos de CONTACTO'!S627,'DO NOT USE_School Picklist'!$N$3:$N$63,1,FALSE))),"Please select a value from the drop-down menu",IF('DO NOT USE_Contact Formulas'!A627,"OK",NA()))</f>
        <v>#N/A</v>
      </c>
      <c r="T627" s="53" t="e">
        <f>IF(AND(NOT(ISBLANK('Captura de datos de CONTACTO'!T627)),ISNA(VLOOKUP('Captura de datos de CONTACTO'!T627,'DO NOT USE_School Picklist'!$I$3:$I$5,1,FALSE))),"Please select a value from the drop-down menu",IF('DO NOT USE_Contact Formulas'!A627,"OK",NA()))</f>
        <v>#N/A</v>
      </c>
      <c r="U627" s="40" t="e">
        <f>IF(AND(NOT(ISBLANK('Captura de datos de CONTACTO'!U627)),ISNA(VLOOKUP('Captura de datos de CONTACTO'!U627,'DO NOT USE_School Picklist'!$E$3:$E$10,1,FALSE))),"Please select a value from the drop-down menu",IF('DO NOT USE_Contact Formulas'!A627,"OK",NA()))</f>
        <v>#N/A</v>
      </c>
      <c r="V627" s="53" t="e">
        <f>IF(AND(NOT(ISBLANK('Captura de datos de CONTACTO'!V627)),ISNA(VLOOKUP('Captura de datos de CONTACTO'!V627,'DO NOT USE_School Picklist'!$W$3:$W$9,1,FALSE))),"Please select a value from the drop-down menu",IF('DO NOT USE_Contact Formulas'!A627,"OK",NA()))</f>
        <v>#N/A</v>
      </c>
      <c r="W627" s="53" t="e">
        <f>IF(AND(NOT(ISBLANK('Captura de datos de CONTACTO'!W627)),ISNA(VLOOKUP('Captura de datos de CONTACTO'!W627,'DO NOT USE_School Picklist'!$W$3:$W$9,1,FALSE))),"Please select a value from the drop-down menu",IF('DO NOT USE_Case Formulas'!A627,"OK",NA()))</f>
        <v>#N/A</v>
      </c>
      <c r="X627" s="40" t="e">
        <f>IF(AND(NOT(ISBLANK('Captura de datos de CONTACTO'!X627)),ISNA(VLOOKUP('Captura de datos de CONTACTO'!X627,'DO NOT USE_School Picklist'!$F$3:$F$16,1,FALSE))),"Please select a value from the drop-down menu",IF('DO NOT USE_Contact Formulas'!A627,"OK",NA()))</f>
        <v>#N/A</v>
      </c>
      <c r="Y627" s="40" t="e">
        <f>IF(LEN('Captura de datos de CONTACTO'!Y627)&gt;100,"Classroom(s) must be less than 100 characters",IF('DO NOT USE_Contact Formulas'!A627,"OK",NA()))</f>
        <v>#N/A</v>
      </c>
      <c r="Z627" s="40" t="e">
        <f>IF(AND(NOT(ISBLANK('Captura de datos de CONTACTO'!Z627)),ISNA(VLOOKUP('Captura de datos de CONTACTO'!Z627,'DO NOT USE_School Picklist'!$K$3:$K$6,1,FALSE))),"Please select a value from the drop-down menu",IF('DO NOT USE_Contact Formulas'!A627,"OK",NA()))</f>
        <v>#N/A</v>
      </c>
      <c r="AA627" s="40" t="e">
        <f>IF(AND(NOT(ISBLANK('Captura de datos de CONTACTO'!AA627)),ISNA(VLOOKUP('Captura de datos de CONTACTO'!AA627,'DO NOT USE_School Picklist'!$D$3:$D$5,1,FALSE))),"Please select a value from the drop-down menu",IF('DO NOT USE_Contact Formulas'!A627,"OK",NA()))</f>
        <v>#N/A</v>
      </c>
      <c r="AB627" s="40"/>
      <c r="AC627" s="40" t="e">
        <f>IF(AND(NOT(ISBLANK('Captura de datos de CONTACTO'!AC627)),ISNA(VLOOKUP('Captura de datos de CONTACTO'!AC627,'DO NOT USE_School Picklist'!$G$3:$G$5,1,FALSE))),"Please select a value from the drop-down menu",IF('DO NOT USE_Contact Formulas'!A627,"OK",NA()))</f>
        <v>#N/A</v>
      </c>
      <c r="AD627" s="40"/>
      <c r="AE627" s="40" t="e">
        <f>IF(AND(NOT(ISBLANK('Captura de datos de CONTACTO'!AE627)),ISNA(VLOOKUP('Captura de datos de CONTACTO'!AE627,'DO NOT USE_School Picklist'!$H$3:$H$4,1,FALSE))),"Please select a value from the drop-down menu",IF('DO NOT USE_Contact Formulas'!A627,"OK",NA()))</f>
        <v>#N/A</v>
      </c>
      <c r="AF627" s="40" t="e">
        <f ca="1">IF('Captura de datos de CONTACTO'!AF627&gt;'DO NOT USE_School Picklist'!$C$3,"Test Date cannot be a future date",IF('DO NOT USE_Contact Formulas'!A627,"OK",NA()))</f>
        <v>#N/A</v>
      </c>
      <c r="AG627" s="53" t="e">
        <f>IF(AND('DO NOT USE_Contact Formulas'!A627,ISBLANK('Captura de datos de CONTACTO'!AB627)),"Lab Result Test Result is required",IF(AND(NOT(ISBLANK('Captura de datos de CONTACTO'!AB627)),ISNA(VLOOKUP('Captura de datos de CONTACTO'!AB627,'DO NOT USE_School Picklist'!$Q$3:$Q$8,1,FALSE))),"Please select a value from the drop-down menu",IF('DO NOT USE_Contact Formulas'!A627,"OK",NA())))</f>
        <v>#N/A</v>
      </c>
    </row>
    <row r="628" spans="1:33" x14ac:dyDescent="0.3">
      <c r="A628" s="39" t="e">
        <f>IF('DO NOT USE_Contact Formulas'!A628,IF('DO NOT USE_Contact Formulas'!B628,"Not all required fields are completed","OK"),NA())</f>
        <v>#N/A</v>
      </c>
      <c r="B628" s="40" t="e">
        <f>IF(AND('DO NOT USE_Contact Formulas'!A628,ISBLANK('Captura de datos de CONTACTO'!B628)),"First Name is required",IF(NOT(ISBLANK('Captura de datos de CONTACTO'!B628)),"OK",NA()))</f>
        <v>#N/A</v>
      </c>
      <c r="C628" s="40" t="e">
        <f>IF(AND('DO NOT USE_Contact Formulas'!A628,ISBLANK('Captura de datos de CONTACTO'!C628)),"Last Name is required",IF(NOT(ISBLANK('Captura de datos de CONTACTO'!C628)),"OK",NA()))</f>
        <v>#N/A</v>
      </c>
      <c r="D628" s="40" t="e">
        <f>IF(AND('DO NOT USE_Contact Formulas'!A628,ISBLANK('Captura de datos de CONTACTO'!D628)),"Birthdate is required",IF(NOT(ISBLANK('Captura de datos de CONTACTO'!D628)),"OK",NA()))</f>
        <v>#N/A</v>
      </c>
      <c r="E628" s="40" t="e">
        <f>IF(AND('DO NOT USE_Contact Formulas'!A628,ISBLANK('Captura de datos de CONTACTO'!E628)),"Mobile Phone is required",IF(NOT(ISBLANK('Captura de datos de CONTACTO'!E628)),IF(AND(ISNUMBER(VALUE('Captura de datos de CONTACTO'!E628)),LEFT('Captura de datos de CONTACTO'!E628,1)&lt;&gt;"1",LEN('Captura de datos de CONTACTO'!E628)=10),"OK","Phone number must be valid format"),NA()))</f>
        <v>#N/A</v>
      </c>
      <c r="F628" s="40" t="e">
        <f>IF(LEN('Captura de datos de CONTACTO'!F628)&gt;255,"Home Street Address must be less than 255 characters",IF('DO NOT USE_Contact Formulas'!A628,"OK",NA()))</f>
        <v>#N/A</v>
      </c>
      <c r="G628" s="40" t="e">
        <f>IF(LEN('Captura de datos de CONTACTO'!G628)&gt;40,"City must be less than 40 characters",IF('DO NOT USE_Contact Formulas'!A628,"OK",NA()))</f>
        <v>#N/A</v>
      </c>
      <c r="H628" s="40" t="e">
        <f>IF(AND(NOT(ISBLANK('Captura de datos de CONTACTO'!H628)),ISNA(VLOOKUP('Captura de datos de CONTACTO'!H628,'DO NOT USE_School Picklist'!$P$3:$P$52,1,FALSE))),"Please select a value from the drop-down menu",IF('DO NOT USE_Contact Formulas'!A628,"OK",NA()))</f>
        <v>#N/A</v>
      </c>
      <c r="I628" s="40" t="e">
        <f>IF(AND('DO NOT USE_Contact Formulas'!A628,ISBLANK('Captura de datos de CONTACTO'!I628)),"Zip is required",IF(ISBLANK('Captura de datos de CONTACTO'!I628),NA(),"OK"))</f>
        <v>#N/A</v>
      </c>
      <c r="J628" s="40" t="e">
        <f>IF(AND('DO NOT USE_Contact Formulas'!A628,ISBLANK('Captura de datos de CONTACTO'!J628)),"Student or Staff? is required",IF(ISBLANK('Captura de datos de CONTACTO'!J628),NA(),IF(ISNA(VLOOKUP('Captura de datos de CONTACTO'!J628,'DO NOT USE_School Picklist'!$B$3:$B$6,1,FALSE)),"Please select a value from the drop-down menu","OK")))</f>
        <v>#N/A</v>
      </c>
      <c r="K628" s="40" t="e">
        <f>IF(AND('Captura de datos de CONTACTO'!J628='DO NOT USE_School Picklist'!$B$4,ISBLANK('Captura de datos de CONTACTO'!K628)),"Occupation/Job Title is required if Student or Staff? is Yes, staff/faculty or volunteer",IF('DO NOT USE_Contact Formulas'!A628,"OK",NA()))</f>
        <v>#N/A</v>
      </c>
      <c r="L628" s="40" t="e">
        <f ca="1">IF('Captura de datos de CONTACTO'!L628&gt;'DO NOT USE_School Picklist'!$C$3,"Date last on school campus/facility cannot be a future date",IF('DO NOT USE_Contact Formulas'!A628,IF(ISBLANK('Captura de datos de CONTACTO'!L628),"Date last on school campus/facility is required","OK"),NA()))</f>
        <v>#N/A</v>
      </c>
      <c r="M628" s="41" t="e">
        <f ca="1">IF('Captura de datos de CONTACTO'!M628&gt;'DO NOT USE_School Picklist'!$C$3,"Last Exposure Date cannot be a future date",IF('DO NOT USE_Contact Formulas'!A628,IF(ISBLANK('Captura de datos de CONTACTO'!M628),"Last Exposure Date is required","OK"),NA()))</f>
        <v>#N/A</v>
      </c>
      <c r="N628" s="41" t="e">
        <f>IF(AND('DO NOT USE_Contact Formulas'!A628,ISBLANK('Captura de datos de CONTACTO'!N628)),"Specific Place in the Location is required",IF(ISBLANK('Captura de datos de CONTACTO'!N628),NA(),"OK"))</f>
        <v>#N/A</v>
      </c>
      <c r="O628" s="40" t="e">
        <f>IF(AND(NOT(ISBLANK('Captura de datos de CONTACTO'!O628)),ISNA(VLOOKUP('Captura de datos de CONTACTO'!O628,'DO NOT USE_School Picklist'!$L$3:$L$81,1,FALSE))),"Please select a value from the drop-down menu",IF('DO NOT USE_Contact Formulas'!A628,"OK",NA()))</f>
        <v>#N/A</v>
      </c>
      <c r="P628" s="40" t="e">
        <f>IF(AND(NOT(ISBLANK('Captura de datos de CONTACTO'!P628)),NOT(ISNUMBER(MATCH("*@*.?*",'Captura de datos de CONTACTO'!P628,0)))),"Email must be in a valid format",IF('DO NOT USE_Contact Formulas'!A628,"OK",NA()))</f>
        <v>#N/A</v>
      </c>
      <c r="Q628" s="40" t="e">
        <f>IF(LEN('Captura de datos de CONTACTO'!Q628)&gt;50,"Parent/Guardian Name must be less than 50 characters",IF('DO NOT USE_Contact Formulas'!A628,"OK",NA()))</f>
        <v>#N/A</v>
      </c>
      <c r="R628" s="40" t="e">
        <f>IF(NOT(ISBLANK('Captura de datos de CONTACTO'!R628)),IF(AND(ISNUMBER('Captura de datos de CONTACTO'!R628),LEFT('Captura de datos de CONTACTO'!R628,1)&lt;&gt;"1",LEN('Captura de datos de CONTACTO'!R628)=10),"OK","Phone number must be valid format"),IF('DO NOT USE_Contact Formulas'!A628,"OK",NA()))</f>
        <v>#N/A</v>
      </c>
      <c r="S628" s="40" t="e">
        <f>IF(AND(NOT(ISBLANK('Captura de datos de CONTACTO'!S628)),ISNA(VLOOKUP('Captura de datos de CONTACTO'!S628,'DO NOT USE_School Picklist'!$N$3:$N$63,1,FALSE))),"Please select a value from the drop-down menu",IF('DO NOT USE_Contact Formulas'!A628,"OK",NA()))</f>
        <v>#N/A</v>
      </c>
      <c r="T628" s="53" t="e">
        <f>IF(AND(NOT(ISBLANK('Captura de datos de CONTACTO'!T628)),ISNA(VLOOKUP('Captura de datos de CONTACTO'!T628,'DO NOT USE_School Picklist'!$I$3:$I$5,1,FALSE))),"Please select a value from the drop-down menu",IF('DO NOT USE_Contact Formulas'!A628,"OK",NA()))</f>
        <v>#N/A</v>
      </c>
      <c r="U628" s="40" t="e">
        <f>IF(AND(NOT(ISBLANK('Captura de datos de CONTACTO'!U628)),ISNA(VLOOKUP('Captura de datos de CONTACTO'!U628,'DO NOT USE_School Picklist'!$E$3:$E$10,1,FALSE))),"Please select a value from the drop-down menu",IF('DO NOT USE_Contact Formulas'!A628,"OK",NA()))</f>
        <v>#N/A</v>
      </c>
      <c r="V628" s="53" t="e">
        <f>IF(AND(NOT(ISBLANK('Captura de datos de CONTACTO'!V628)),ISNA(VLOOKUP('Captura de datos de CONTACTO'!V628,'DO NOT USE_School Picklist'!$W$3:$W$9,1,FALSE))),"Please select a value from the drop-down menu",IF('DO NOT USE_Contact Formulas'!A628,"OK",NA()))</f>
        <v>#N/A</v>
      </c>
      <c r="W628" s="53" t="e">
        <f>IF(AND(NOT(ISBLANK('Captura de datos de CONTACTO'!W628)),ISNA(VLOOKUP('Captura de datos de CONTACTO'!W628,'DO NOT USE_School Picklist'!$W$3:$W$9,1,FALSE))),"Please select a value from the drop-down menu",IF('DO NOT USE_Case Formulas'!A628,"OK",NA()))</f>
        <v>#N/A</v>
      </c>
      <c r="X628" s="40" t="e">
        <f>IF(AND(NOT(ISBLANK('Captura de datos de CONTACTO'!X628)),ISNA(VLOOKUP('Captura de datos de CONTACTO'!X628,'DO NOT USE_School Picklist'!$F$3:$F$16,1,FALSE))),"Please select a value from the drop-down menu",IF('DO NOT USE_Contact Formulas'!A628,"OK",NA()))</f>
        <v>#N/A</v>
      </c>
      <c r="Y628" s="40" t="e">
        <f>IF(LEN('Captura de datos de CONTACTO'!Y628)&gt;100,"Classroom(s) must be less than 100 characters",IF('DO NOT USE_Contact Formulas'!A628,"OK",NA()))</f>
        <v>#N/A</v>
      </c>
      <c r="Z628" s="40" t="e">
        <f>IF(AND(NOT(ISBLANK('Captura de datos de CONTACTO'!Z628)),ISNA(VLOOKUP('Captura de datos de CONTACTO'!Z628,'DO NOT USE_School Picklist'!$K$3:$K$6,1,FALSE))),"Please select a value from the drop-down menu",IF('DO NOT USE_Contact Formulas'!A628,"OK",NA()))</f>
        <v>#N/A</v>
      </c>
      <c r="AA628" s="40" t="e">
        <f>IF(AND(NOT(ISBLANK('Captura de datos de CONTACTO'!AA628)),ISNA(VLOOKUP('Captura de datos de CONTACTO'!AA628,'DO NOT USE_School Picklist'!$D$3:$D$5,1,FALSE))),"Please select a value from the drop-down menu",IF('DO NOT USE_Contact Formulas'!A628,"OK",NA()))</f>
        <v>#N/A</v>
      </c>
      <c r="AB628" s="40"/>
      <c r="AC628" s="40" t="e">
        <f>IF(AND(NOT(ISBLANK('Captura de datos de CONTACTO'!AC628)),ISNA(VLOOKUP('Captura de datos de CONTACTO'!AC628,'DO NOT USE_School Picklist'!$G$3:$G$5,1,FALSE))),"Please select a value from the drop-down menu",IF('DO NOT USE_Contact Formulas'!A628,"OK",NA()))</f>
        <v>#N/A</v>
      </c>
      <c r="AD628" s="40"/>
      <c r="AE628" s="40" t="e">
        <f>IF(AND(NOT(ISBLANK('Captura de datos de CONTACTO'!AE628)),ISNA(VLOOKUP('Captura de datos de CONTACTO'!AE628,'DO NOT USE_School Picklist'!$H$3:$H$4,1,FALSE))),"Please select a value from the drop-down menu",IF('DO NOT USE_Contact Formulas'!A628,"OK",NA()))</f>
        <v>#N/A</v>
      </c>
      <c r="AF628" s="40" t="e">
        <f ca="1">IF('Captura de datos de CONTACTO'!AF628&gt;'DO NOT USE_School Picklist'!$C$3,"Test Date cannot be a future date",IF('DO NOT USE_Contact Formulas'!A628,"OK",NA()))</f>
        <v>#N/A</v>
      </c>
      <c r="AG628" s="53" t="e">
        <f>IF(AND('DO NOT USE_Contact Formulas'!A628,ISBLANK('Captura de datos de CONTACTO'!AB628)),"Lab Result Test Result is required",IF(AND(NOT(ISBLANK('Captura de datos de CONTACTO'!AB628)),ISNA(VLOOKUP('Captura de datos de CONTACTO'!AB628,'DO NOT USE_School Picklist'!$Q$3:$Q$8,1,FALSE))),"Please select a value from the drop-down menu",IF('DO NOT USE_Contact Formulas'!A628,"OK",NA())))</f>
        <v>#N/A</v>
      </c>
    </row>
    <row r="629" spans="1:33" x14ac:dyDescent="0.3">
      <c r="A629" s="39" t="e">
        <f>IF('DO NOT USE_Contact Formulas'!A629,IF('DO NOT USE_Contact Formulas'!B629,"Not all required fields are completed","OK"),NA())</f>
        <v>#N/A</v>
      </c>
      <c r="B629" s="40" t="e">
        <f>IF(AND('DO NOT USE_Contact Formulas'!A629,ISBLANK('Captura de datos de CONTACTO'!B629)),"First Name is required",IF(NOT(ISBLANK('Captura de datos de CONTACTO'!B629)),"OK",NA()))</f>
        <v>#N/A</v>
      </c>
      <c r="C629" s="40" t="e">
        <f>IF(AND('DO NOT USE_Contact Formulas'!A629,ISBLANK('Captura de datos de CONTACTO'!C629)),"Last Name is required",IF(NOT(ISBLANK('Captura de datos de CONTACTO'!C629)),"OK",NA()))</f>
        <v>#N/A</v>
      </c>
      <c r="D629" s="40" t="e">
        <f>IF(AND('DO NOT USE_Contact Formulas'!A629,ISBLANK('Captura de datos de CONTACTO'!D629)),"Birthdate is required",IF(NOT(ISBLANK('Captura de datos de CONTACTO'!D629)),"OK",NA()))</f>
        <v>#N/A</v>
      </c>
      <c r="E629" s="40" t="e">
        <f>IF(AND('DO NOT USE_Contact Formulas'!A629,ISBLANK('Captura de datos de CONTACTO'!E629)),"Mobile Phone is required",IF(NOT(ISBLANK('Captura de datos de CONTACTO'!E629)),IF(AND(ISNUMBER(VALUE('Captura de datos de CONTACTO'!E629)),LEFT('Captura de datos de CONTACTO'!E629,1)&lt;&gt;"1",LEN('Captura de datos de CONTACTO'!E629)=10),"OK","Phone number must be valid format"),NA()))</f>
        <v>#N/A</v>
      </c>
      <c r="F629" s="40" t="e">
        <f>IF(LEN('Captura de datos de CONTACTO'!F629)&gt;255,"Home Street Address must be less than 255 characters",IF('DO NOT USE_Contact Formulas'!A629,"OK",NA()))</f>
        <v>#N/A</v>
      </c>
      <c r="G629" s="40" t="e">
        <f>IF(LEN('Captura de datos de CONTACTO'!G629)&gt;40,"City must be less than 40 characters",IF('DO NOT USE_Contact Formulas'!A629,"OK",NA()))</f>
        <v>#N/A</v>
      </c>
      <c r="H629" s="40" t="e">
        <f>IF(AND(NOT(ISBLANK('Captura de datos de CONTACTO'!H629)),ISNA(VLOOKUP('Captura de datos de CONTACTO'!H629,'DO NOT USE_School Picklist'!$P$3:$P$52,1,FALSE))),"Please select a value from the drop-down menu",IF('DO NOT USE_Contact Formulas'!A629,"OK",NA()))</f>
        <v>#N/A</v>
      </c>
      <c r="I629" s="40" t="e">
        <f>IF(AND('DO NOT USE_Contact Formulas'!A629,ISBLANK('Captura de datos de CONTACTO'!I629)),"Zip is required",IF(ISBLANK('Captura de datos de CONTACTO'!I629),NA(),"OK"))</f>
        <v>#N/A</v>
      </c>
      <c r="J629" s="40" t="e">
        <f>IF(AND('DO NOT USE_Contact Formulas'!A629,ISBLANK('Captura de datos de CONTACTO'!J629)),"Student or Staff? is required",IF(ISBLANK('Captura de datos de CONTACTO'!J629),NA(),IF(ISNA(VLOOKUP('Captura de datos de CONTACTO'!J629,'DO NOT USE_School Picklist'!$B$3:$B$6,1,FALSE)),"Please select a value from the drop-down menu","OK")))</f>
        <v>#N/A</v>
      </c>
      <c r="K629" s="40" t="e">
        <f>IF(AND('Captura de datos de CONTACTO'!J629='DO NOT USE_School Picklist'!$B$4,ISBLANK('Captura de datos de CONTACTO'!K629)),"Occupation/Job Title is required if Student or Staff? is Yes, staff/faculty or volunteer",IF('DO NOT USE_Contact Formulas'!A629,"OK",NA()))</f>
        <v>#N/A</v>
      </c>
      <c r="L629" s="40" t="e">
        <f ca="1">IF('Captura de datos de CONTACTO'!L629&gt;'DO NOT USE_School Picklist'!$C$3,"Date last on school campus/facility cannot be a future date",IF('DO NOT USE_Contact Formulas'!A629,IF(ISBLANK('Captura de datos de CONTACTO'!L629),"Date last on school campus/facility is required","OK"),NA()))</f>
        <v>#N/A</v>
      </c>
      <c r="M629" s="41" t="e">
        <f ca="1">IF('Captura de datos de CONTACTO'!M629&gt;'DO NOT USE_School Picklist'!$C$3,"Last Exposure Date cannot be a future date",IF('DO NOT USE_Contact Formulas'!A629,IF(ISBLANK('Captura de datos de CONTACTO'!M629),"Last Exposure Date is required","OK"),NA()))</f>
        <v>#N/A</v>
      </c>
      <c r="N629" s="41" t="e">
        <f>IF(AND('DO NOT USE_Contact Formulas'!A629,ISBLANK('Captura de datos de CONTACTO'!N629)),"Specific Place in the Location is required",IF(ISBLANK('Captura de datos de CONTACTO'!N629),NA(),"OK"))</f>
        <v>#N/A</v>
      </c>
      <c r="O629" s="40" t="e">
        <f>IF(AND(NOT(ISBLANK('Captura de datos de CONTACTO'!O629)),ISNA(VLOOKUP('Captura de datos de CONTACTO'!O629,'DO NOT USE_School Picklist'!$L$3:$L$81,1,FALSE))),"Please select a value from the drop-down menu",IF('DO NOT USE_Contact Formulas'!A629,"OK",NA()))</f>
        <v>#N/A</v>
      </c>
      <c r="P629" s="40" t="e">
        <f>IF(AND(NOT(ISBLANK('Captura de datos de CONTACTO'!P629)),NOT(ISNUMBER(MATCH("*@*.?*",'Captura de datos de CONTACTO'!P629,0)))),"Email must be in a valid format",IF('DO NOT USE_Contact Formulas'!A629,"OK",NA()))</f>
        <v>#N/A</v>
      </c>
      <c r="Q629" s="40" t="e">
        <f>IF(LEN('Captura de datos de CONTACTO'!Q629)&gt;50,"Parent/Guardian Name must be less than 50 characters",IF('DO NOT USE_Contact Formulas'!A629,"OK",NA()))</f>
        <v>#N/A</v>
      </c>
      <c r="R629" s="40" t="e">
        <f>IF(NOT(ISBLANK('Captura de datos de CONTACTO'!R629)),IF(AND(ISNUMBER('Captura de datos de CONTACTO'!R629),LEFT('Captura de datos de CONTACTO'!R629,1)&lt;&gt;"1",LEN('Captura de datos de CONTACTO'!R629)=10),"OK","Phone number must be valid format"),IF('DO NOT USE_Contact Formulas'!A629,"OK",NA()))</f>
        <v>#N/A</v>
      </c>
      <c r="S629" s="40" t="e">
        <f>IF(AND(NOT(ISBLANK('Captura de datos de CONTACTO'!S629)),ISNA(VLOOKUP('Captura de datos de CONTACTO'!S629,'DO NOT USE_School Picklist'!$N$3:$N$63,1,FALSE))),"Please select a value from the drop-down menu",IF('DO NOT USE_Contact Formulas'!A629,"OK",NA()))</f>
        <v>#N/A</v>
      </c>
      <c r="T629" s="53" t="e">
        <f>IF(AND(NOT(ISBLANK('Captura de datos de CONTACTO'!T629)),ISNA(VLOOKUP('Captura de datos de CONTACTO'!T629,'DO NOT USE_School Picklist'!$I$3:$I$5,1,FALSE))),"Please select a value from the drop-down menu",IF('DO NOT USE_Contact Formulas'!A629,"OK",NA()))</f>
        <v>#N/A</v>
      </c>
      <c r="U629" s="40" t="e">
        <f>IF(AND(NOT(ISBLANK('Captura de datos de CONTACTO'!U629)),ISNA(VLOOKUP('Captura de datos de CONTACTO'!U629,'DO NOT USE_School Picklist'!$E$3:$E$10,1,FALSE))),"Please select a value from the drop-down menu",IF('DO NOT USE_Contact Formulas'!A629,"OK",NA()))</f>
        <v>#N/A</v>
      </c>
      <c r="V629" s="53" t="e">
        <f>IF(AND(NOT(ISBLANK('Captura de datos de CONTACTO'!V629)),ISNA(VLOOKUP('Captura de datos de CONTACTO'!V629,'DO NOT USE_School Picklist'!$W$3:$W$9,1,FALSE))),"Please select a value from the drop-down menu",IF('DO NOT USE_Contact Formulas'!A629,"OK",NA()))</f>
        <v>#N/A</v>
      </c>
      <c r="W629" s="53" t="e">
        <f>IF(AND(NOT(ISBLANK('Captura de datos de CONTACTO'!W629)),ISNA(VLOOKUP('Captura de datos de CONTACTO'!W629,'DO NOT USE_School Picklist'!$W$3:$W$9,1,FALSE))),"Please select a value from the drop-down menu",IF('DO NOT USE_Case Formulas'!A629,"OK",NA()))</f>
        <v>#N/A</v>
      </c>
      <c r="X629" s="40" t="e">
        <f>IF(AND(NOT(ISBLANK('Captura de datos de CONTACTO'!X629)),ISNA(VLOOKUP('Captura de datos de CONTACTO'!X629,'DO NOT USE_School Picklist'!$F$3:$F$16,1,FALSE))),"Please select a value from the drop-down menu",IF('DO NOT USE_Contact Formulas'!A629,"OK",NA()))</f>
        <v>#N/A</v>
      </c>
      <c r="Y629" s="40" t="e">
        <f>IF(LEN('Captura de datos de CONTACTO'!Y629)&gt;100,"Classroom(s) must be less than 100 characters",IF('DO NOT USE_Contact Formulas'!A629,"OK",NA()))</f>
        <v>#N/A</v>
      </c>
      <c r="Z629" s="40" t="e">
        <f>IF(AND(NOT(ISBLANK('Captura de datos de CONTACTO'!Z629)),ISNA(VLOOKUP('Captura de datos de CONTACTO'!Z629,'DO NOT USE_School Picklist'!$K$3:$K$6,1,FALSE))),"Please select a value from the drop-down menu",IF('DO NOT USE_Contact Formulas'!A629,"OK",NA()))</f>
        <v>#N/A</v>
      </c>
      <c r="AA629" s="40" t="e">
        <f>IF(AND(NOT(ISBLANK('Captura de datos de CONTACTO'!AA629)),ISNA(VLOOKUP('Captura de datos de CONTACTO'!AA629,'DO NOT USE_School Picklist'!$D$3:$D$5,1,FALSE))),"Please select a value from the drop-down menu",IF('DO NOT USE_Contact Formulas'!A629,"OK",NA()))</f>
        <v>#N/A</v>
      </c>
      <c r="AB629" s="40"/>
      <c r="AC629" s="40" t="e">
        <f>IF(AND(NOT(ISBLANK('Captura de datos de CONTACTO'!AC629)),ISNA(VLOOKUP('Captura de datos de CONTACTO'!AC629,'DO NOT USE_School Picklist'!$G$3:$G$5,1,FALSE))),"Please select a value from the drop-down menu",IF('DO NOT USE_Contact Formulas'!A629,"OK",NA()))</f>
        <v>#N/A</v>
      </c>
      <c r="AD629" s="40"/>
      <c r="AE629" s="40" t="e">
        <f>IF(AND(NOT(ISBLANK('Captura de datos de CONTACTO'!AE629)),ISNA(VLOOKUP('Captura de datos de CONTACTO'!AE629,'DO NOT USE_School Picklist'!$H$3:$H$4,1,FALSE))),"Please select a value from the drop-down menu",IF('DO NOT USE_Contact Formulas'!A629,"OK",NA()))</f>
        <v>#N/A</v>
      </c>
      <c r="AF629" s="40" t="e">
        <f ca="1">IF('Captura de datos de CONTACTO'!AF629&gt;'DO NOT USE_School Picklist'!$C$3,"Test Date cannot be a future date",IF('DO NOT USE_Contact Formulas'!A629,"OK",NA()))</f>
        <v>#N/A</v>
      </c>
      <c r="AG629" s="53" t="e">
        <f>IF(AND('DO NOT USE_Contact Formulas'!A629,ISBLANK('Captura de datos de CONTACTO'!AB629)),"Lab Result Test Result is required",IF(AND(NOT(ISBLANK('Captura de datos de CONTACTO'!AB629)),ISNA(VLOOKUP('Captura de datos de CONTACTO'!AB629,'DO NOT USE_School Picklist'!$Q$3:$Q$8,1,FALSE))),"Please select a value from the drop-down menu",IF('DO NOT USE_Contact Formulas'!A629,"OK",NA())))</f>
        <v>#N/A</v>
      </c>
    </row>
    <row r="630" spans="1:33" x14ac:dyDescent="0.3">
      <c r="A630" s="39" t="e">
        <f>IF('DO NOT USE_Contact Formulas'!A630,IF('DO NOT USE_Contact Formulas'!B630,"Not all required fields are completed","OK"),NA())</f>
        <v>#N/A</v>
      </c>
      <c r="B630" s="40" t="e">
        <f>IF(AND('DO NOT USE_Contact Formulas'!A630,ISBLANK('Captura de datos de CONTACTO'!B630)),"First Name is required",IF(NOT(ISBLANK('Captura de datos de CONTACTO'!B630)),"OK",NA()))</f>
        <v>#N/A</v>
      </c>
      <c r="C630" s="40" t="e">
        <f>IF(AND('DO NOT USE_Contact Formulas'!A630,ISBLANK('Captura de datos de CONTACTO'!C630)),"Last Name is required",IF(NOT(ISBLANK('Captura de datos de CONTACTO'!C630)),"OK",NA()))</f>
        <v>#N/A</v>
      </c>
      <c r="D630" s="40" t="e">
        <f>IF(AND('DO NOT USE_Contact Formulas'!A630,ISBLANK('Captura de datos de CONTACTO'!D630)),"Birthdate is required",IF(NOT(ISBLANK('Captura de datos de CONTACTO'!D630)),"OK",NA()))</f>
        <v>#N/A</v>
      </c>
      <c r="E630" s="40" t="e">
        <f>IF(AND('DO NOT USE_Contact Formulas'!A630,ISBLANK('Captura de datos de CONTACTO'!E630)),"Mobile Phone is required",IF(NOT(ISBLANK('Captura de datos de CONTACTO'!E630)),IF(AND(ISNUMBER(VALUE('Captura de datos de CONTACTO'!E630)),LEFT('Captura de datos de CONTACTO'!E630,1)&lt;&gt;"1",LEN('Captura de datos de CONTACTO'!E630)=10),"OK","Phone number must be valid format"),NA()))</f>
        <v>#N/A</v>
      </c>
      <c r="F630" s="40" t="e">
        <f>IF(LEN('Captura de datos de CONTACTO'!F630)&gt;255,"Home Street Address must be less than 255 characters",IF('DO NOT USE_Contact Formulas'!A630,"OK",NA()))</f>
        <v>#N/A</v>
      </c>
      <c r="G630" s="40" t="e">
        <f>IF(LEN('Captura de datos de CONTACTO'!G630)&gt;40,"City must be less than 40 characters",IF('DO NOT USE_Contact Formulas'!A630,"OK",NA()))</f>
        <v>#N/A</v>
      </c>
      <c r="H630" s="40" t="e">
        <f>IF(AND(NOT(ISBLANK('Captura de datos de CONTACTO'!H630)),ISNA(VLOOKUP('Captura de datos de CONTACTO'!H630,'DO NOT USE_School Picklist'!$P$3:$P$52,1,FALSE))),"Please select a value from the drop-down menu",IF('DO NOT USE_Contact Formulas'!A630,"OK",NA()))</f>
        <v>#N/A</v>
      </c>
      <c r="I630" s="40" t="e">
        <f>IF(AND('DO NOT USE_Contact Formulas'!A630,ISBLANK('Captura de datos de CONTACTO'!I630)),"Zip is required",IF(ISBLANK('Captura de datos de CONTACTO'!I630),NA(),"OK"))</f>
        <v>#N/A</v>
      </c>
      <c r="J630" s="40" t="e">
        <f>IF(AND('DO NOT USE_Contact Formulas'!A630,ISBLANK('Captura de datos de CONTACTO'!J630)),"Student or Staff? is required",IF(ISBLANK('Captura de datos de CONTACTO'!J630),NA(),IF(ISNA(VLOOKUP('Captura de datos de CONTACTO'!J630,'DO NOT USE_School Picklist'!$B$3:$B$6,1,FALSE)),"Please select a value from the drop-down menu","OK")))</f>
        <v>#N/A</v>
      </c>
      <c r="K630" s="40" t="e">
        <f>IF(AND('Captura de datos de CONTACTO'!J630='DO NOT USE_School Picklist'!$B$4,ISBLANK('Captura de datos de CONTACTO'!K630)),"Occupation/Job Title is required if Student or Staff? is Yes, staff/faculty or volunteer",IF('DO NOT USE_Contact Formulas'!A630,"OK",NA()))</f>
        <v>#N/A</v>
      </c>
      <c r="L630" s="40" t="e">
        <f ca="1">IF('Captura de datos de CONTACTO'!L630&gt;'DO NOT USE_School Picklist'!$C$3,"Date last on school campus/facility cannot be a future date",IF('DO NOT USE_Contact Formulas'!A630,IF(ISBLANK('Captura de datos de CONTACTO'!L630),"Date last on school campus/facility is required","OK"),NA()))</f>
        <v>#N/A</v>
      </c>
      <c r="M630" s="41" t="e">
        <f ca="1">IF('Captura de datos de CONTACTO'!M630&gt;'DO NOT USE_School Picklist'!$C$3,"Last Exposure Date cannot be a future date",IF('DO NOT USE_Contact Formulas'!A630,IF(ISBLANK('Captura de datos de CONTACTO'!M630),"Last Exposure Date is required","OK"),NA()))</f>
        <v>#N/A</v>
      </c>
      <c r="N630" s="41" t="e">
        <f>IF(AND('DO NOT USE_Contact Formulas'!A630,ISBLANK('Captura de datos de CONTACTO'!N630)),"Specific Place in the Location is required",IF(ISBLANK('Captura de datos de CONTACTO'!N630),NA(),"OK"))</f>
        <v>#N/A</v>
      </c>
      <c r="O630" s="40" t="e">
        <f>IF(AND(NOT(ISBLANK('Captura de datos de CONTACTO'!O630)),ISNA(VLOOKUP('Captura de datos de CONTACTO'!O630,'DO NOT USE_School Picklist'!$L$3:$L$81,1,FALSE))),"Please select a value from the drop-down menu",IF('DO NOT USE_Contact Formulas'!A630,"OK",NA()))</f>
        <v>#N/A</v>
      </c>
      <c r="P630" s="40" t="e">
        <f>IF(AND(NOT(ISBLANK('Captura de datos de CONTACTO'!P630)),NOT(ISNUMBER(MATCH("*@*.?*",'Captura de datos de CONTACTO'!P630,0)))),"Email must be in a valid format",IF('DO NOT USE_Contact Formulas'!A630,"OK",NA()))</f>
        <v>#N/A</v>
      </c>
      <c r="Q630" s="40" t="e">
        <f>IF(LEN('Captura de datos de CONTACTO'!Q630)&gt;50,"Parent/Guardian Name must be less than 50 characters",IF('DO NOT USE_Contact Formulas'!A630,"OK",NA()))</f>
        <v>#N/A</v>
      </c>
      <c r="R630" s="40" t="e">
        <f>IF(NOT(ISBLANK('Captura de datos de CONTACTO'!R630)),IF(AND(ISNUMBER('Captura de datos de CONTACTO'!R630),LEFT('Captura de datos de CONTACTO'!R630,1)&lt;&gt;"1",LEN('Captura de datos de CONTACTO'!R630)=10),"OK","Phone number must be valid format"),IF('DO NOT USE_Contact Formulas'!A630,"OK",NA()))</f>
        <v>#N/A</v>
      </c>
      <c r="S630" s="40" t="e">
        <f>IF(AND(NOT(ISBLANK('Captura de datos de CONTACTO'!S630)),ISNA(VLOOKUP('Captura de datos de CONTACTO'!S630,'DO NOT USE_School Picklist'!$N$3:$N$63,1,FALSE))),"Please select a value from the drop-down menu",IF('DO NOT USE_Contact Formulas'!A630,"OK",NA()))</f>
        <v>#N/A</v>
      </c>
      <c r="T630" s="53" t="e">
        <f>IF(AND(NOT(ISBLANK('Captura de datos de CONTACTO'!T630)),ISNA(VLOOKUP('Captura de datos de CONTACTO'!T630,'DO NOT USE_School Picklist'!$I$3:$I$5,1,FALSE))),"Please select a value from the drop-down menu",IF('DO NOT USE_Contact Formulas'!A630,"OK",NA()))</f>
        <v>#N/A</v>
      </c>
      <c r="U630" s="40" t="e">
        <f>IF(AND(NOT(ISBLANK('Captura de datos de CONTACTO'!U630)),ISNA(VLOOKUP('Captura de datos de CONTACTO'!U630,'DO NOT USE_School Picklist'!$E$3:$E$10,1,FALSE))),"Please select a value from the drop-down menu",IF('DO NOT USE_Contact Formulas'!A630,"OK",NA()))</f>
        <v>#N/A</v>
      </c>
      <c r="V630" s="53" t="e">
        <f>IF(AND(NOT(ISBLANK('Captura de datos de CONTACTO'!V630)),ISNA(VLOOKUP('Captura de datos de CONTACTO'!V630,'DO NOT USE_School Picklist'!$W$3:$W$9,1,FALSE))),"Please select a value from the drop-down menu",IF('DO NOT USE_Contact Formulas'!A630,"OK",NA()))</f>
        <v>#N/A</v>
      </c>
      <c r="W630" s="53" t="e">
        <f>IF(AND(NOT(ISBLANK('Captura de datos de CONTACTO'!W630)),ISNA(VLOOKUP('Captura de datos de CONTACTO'!W630,'DO NOT USE_School Picklist'!$W$3:$W$9,1,FALSE))),"Please select a value from the drop-down menu",IF('DO NOT USE_Case Formulas'!A630,"OK",NA()))</f>
        <v>#N/A</v>
      </c>
      <c r="X630" s="40" t="e">
        <f>IF(AND(NOT(ISBLANK('Captura de datos de CONTACTO'!X630)),ISNA(VLOOKUP('Captura de datos de CONTACTO'!X630,'DO NOT USE_School Picklist'!$F$3:$F$16,1,FALSE))),"Please select a value from the drop-down menu",IF('DO NOT USE_Contact Formulas'!A630,"OK",NA()))</f>
        <v>#N/A</v>
      </c>
      <c r="Y630" s="40" t="e">
        <f>IF(LEN('Captura de datos de CONTACTO'!Y630)&gt;100,"Classroom(s) must be less than 100 characters",IF('DO NOT USE_Contact Formulas'!A630,"OK",NA()))</f>
        <v>#N/A</v>
      </c>
      <c r="Z630" s="40" t="e">
        <f>IF(AND(NOT(ISBLANK('Captura de datos de CONTACTO'!Z630)),ISNA(VLOOKUP('Captura de datos de CONTACTO'!Z630,'DO NOT USE_School Picklist'!$K$3:$K$6,1,FALSE))),"Please select a value from the drop-down menu",IF('DO NOT USE_Contact Formulas'!A630,"OK",NA()))</f>
        <v>#N/A</v>
      </c>
      <c r="AA630" s="40" t="e">
        <f>IF(AND(NOT(ISBLANK('Captura de datos de CONTACTO'!AA630)),ISNA(VLOOKUP('Captura de datos de CONTACTO'!AA630,'DO NOT USE_School Picklist'!$D$3:$D$5,1,FALSE))),"Please select a value from the drop-down menu",IF('DO NOT USE_Contact Formulas'!A630,"OK",NA()))</f>
        <v>#N/A</v>
      </c>
      <c r="AB630" s="40"/>
      <c r="AC630" s="40" t="e">
        <f>IF(AND(NOT(ISBLANK('Captura de datos de CONTACTO'!AC630)),ISNA(VLOOKUP('Captura de datos de CONTACTO'!AC630,'DO NOT USE_School Picklist'!$G$3:$G$5,1,FALSE))),"Please select a value from the drop-down menu",IF('DO NOT USE_Contact Formulas'!A630,"OK",NA()))</f>
        <v>#N/A</v>
      </c>
      <c r="AD630" s="40"/>
      <c r="AE630" s="40" t="e">
        <f>IF(AND(NOT(ISBLANK('Captura de datos de CONTACTO'!AE630)),ISNA(VLOOKUP('Captura de datos de CONTACTO'!AE630,'DO NOT USE_School Picklist'!$H$3:$H$4,1,FALSE))),"Please select a value from the drop-down menu",IF('DO NOT USE_Contact Formulas'!A630,"OK",NA()))</f>
        <v>#N/A</v>
      </c>
      <c r="AF630" s="40" t="e">
        <f ca="1">IF('Captura de datos de CONTACTO'!AF630&gt;'DO NOT USE_School Picklist'!$C$3,"Test Date cannot be a future date",IF('DO NOT USE_Contact Formulas'!A630,"OK",NA()))</f>
        <v>#N/A</v>
      </c>
      <c r="AG630" s="53" t="e">
        <f>IF(AND('DO NOT USE_Contact Formulas'!A630,ISBLANK('Captura de datos de CONTACTO'!AB630)),"Lab Result Test Result is required",IF(AND(NOT(ISBLANK('Captura de datos de CONTACTO'!AB630)),ISNA(VLOOKUP('Captura de datos de CONTACTO'!AB630,'DO NOT USE_School Picklist'!$Q$3:$Q$8,1,FALSE))),"Please select a value from the drop-down menu",IF('DO NOT USE_Contact Formulas'!A630,"OK",NA())))</f>
        <v>#N/A</v>
      </c>
    </row>
    <row r="631" spans="1:33" x14ac:dyDescent="0.3">
      <c r="A631" s="39" t="e">
        <f>IF('DO NOT USE_Contact Formulas'!A631,IF('DO NOT USE_Contact Formulas'!B631,"Not all required fields are completed","OK"),NA())</f>
        <v>#N/A</v>
      </c>
      <c r="B631" s="40" t="e">
        <f>IF(AND('DO NOT USE_Contact Formulas'!A631,ISBLANK('Captura de datos de CONTACTO'!B631)),"First Name is required",IF(NOT(ISBLANK('Captura de datos de CONTACTO'!B631)),"OK",NA()))</f>
        <v>#N/A</v>
      </c>
      <c r="C631" s="40" t="e">
        <f>IF(AND('DO NOT USE_Contact Formulas'!A631,ISBLANK('Captura de datos de CONTACTO'!C631)),"Last Name is required",IF(NOT(ISBLANK('Captura de datos de CONTACTO'!C631)),"OK",NA()))</f>
        <v>#N/A</v>
      </c>
      <c r="D631" s="40" t="e">
        <f>IF(AND('DO NOT USE_Contact Formulas'!A631,ISBLANK('Captura de datos de CONTACTO'!D631)),"Birthdate is required",IF(NOT(ISBLANK('Captura de datos de CONTACTO'!D631)),"OK",NA()))</f>
        <v>#N/A</v>
      </c>
      <c r="E631" s="40" t="e">
        <f>IF(AND('DO NOT USE_Contact Formulas'!A631,ISBLANK('Captura de datos de CONTACTO'!E631)),"Mobile Phone is required",IF(NOT(ISBLANK('Captura de datos de CONTACTO'!E631)),IF(AND(ISNUMBER(VALUE('Captura de datos de CONTACTO'!E631)),LEFT('Captura de datos de CONTACTO'!E631,1)&lt;&gt;"1",LEN('Captura de datos de CONTACTO'!E631)=10),"OK","Phone number must be valid format"),NA()))</f>
        <v>#N/A</v>
      </c>
      <c r="F631" s="40" t="e">
        <f>IF(LEN('Captura de datos de CONTACTO'!F631)&gt;255,"Home Street Address must be less than 255 characters",IF('DO NOT USE_Contact Formulas'!A631,"OK",NA()))</f>
        <v>#N/A</v>
      </c>
      <c r="G631" s="40" t="e">
        <f>IF(LEN('Captura de datos de CONTACTO'!G631)&gt;40,"City must be less than 40 characters",IF('DO NOT USE_Contact Formulas'!A631,"OK",NA()))</f>
        <v>#N/A</v>
      </c>
      <c r="H631" s="40" t="e">
        <f>IF(AND(NOT(ISBLANK('Captura de datos de CONTACTO'!H631)),ISNA(VLOOKUP('Captura de datos de CONTACTO'!H631,'DO NOT USE_School Picklist'!$P$3:$P$52,1,FALSE))),"Please select a value from the drop-down menu",IF('DO NOT USE_Contact Formulas'!A631,"OK",NA()))</f>
        <v>#N/A</v>
      </c>
      <c r="I631" s="40" t="e">
        <f>IF(AND('DO NOT USE_Contact Formulas'!A631,ISBLANK('Captura de datos de CONTACTO'!I631)),"Zip is required",IF(ISBLANK('Captura de datos de CONTACTO'!I631),NA(),"OK"))</f>
        <v>#N/A</v>
      </c>
      <c r="J631" s="40" t="e">
        <f>IF(AND('DO NOT USE_Contact Formulas'!A631,ISBLANK('Captura de datos de CONTACTO'!J631)),"Student or Staff? is required",IF(ISBLANK('Captura de datos de CONTACTO'!J631),NA(),IF(ISNA(VLOOKUP('Captura de datos de CONTACTO'!J631,'DO NOT USE_School Picklist'!$B$3:$B$6,1,FALSE)),"Please select a value from the drop-down menu","OK")))</f>
        <v>#N/A</v>
      </c>
      <c r="K631" s="40" t="e">
        <f>IF(AND('Captura de datos de CONTACTO'!J631='DO NOT USE_School Picklist'!$B$4,ISBLANK('Captura de datos de CONTACTO'!K631)),"Occupation/Job Title is required if Student or Staff? is Yes, staff/faculty or volunteer",IF('DO NOT USE_Contact Formulas'!A631,"OK",NA()))</f>
        <v>#N/A</v>
      </c>
      <c r="L631" s="40" t="e">
        <f ca="1">IF('Captura de datos de CONTACTO'!L631&gt;'DO NOT USE_School Picklist'!$C$3,"Date last on school campus/facility cannot be a future date",IF('DO NOT USE_Contact Formulas'!A631,IF(ISBLANK('Captura de datos de CONTACTO'!L631),"Date last on school campus/facility is required","OK"),NA()))</f>
        <v>#N/A</v>
      </c>
      <c r="M631" s="41" t="e">
        <f ca="1">IF('Captura de datos de CONTACTO'!M631&gt;'DO NOT USE_School Picklist'!$C$3,"Last Exposure Date cannot be a future date",IF('DO NOT USE_Contact Formulas'!A631,IF(ISBLANK('Captura de datos de CONTACTO'!M631),"Last Exposure Date is required","OK"),NA()))</f>
        <v>#N/A</v>
      </c>
      <c r="N631" s="41" t="e">
        <f>IF(AND('DO NOT USE_Contact Formulas'!A631,ISBLANK('Captura de datos de CONTACTO'!N631)),"Specific Place in the Location is required",IF(ISBLANK('Captura de datos de CONTACTO'!N631),NA(),"OK"))</f>
        <v>#N/A</v>
      </c>
      <c r="O631" s="40" t="e">
        <f>IF(AND(NOT(ISBLANK('Captura de datos de CONTACTO'!O631)),ISNA(VLOOKUP('Captura de datos de CONTACTO'!O631,'DO NOT USE_School Picklist'!$L$3:$L$81,1,FALSE))),"Please select a value from the drop-down menu",IF('DO NOT USE_Contact Formulas'!A631,"OK",NA()))</f>
        <v>#N/A</v>
      </c>
      <c r="P631" s="40" t="e">
        <f>IF(AND(NOT(ISBLANK('Captura de datos de CONTACTO'!P631)),NOT(ISNUMBER(MATCH("*@*.?*",'Captura de datos de CONTACTO'!P631,0)))),"Email must be in a valid format",IF('DO NOT USE_Contact Formulas'!A631,"OK",NA()))</f>
        <v>#N/A</v>
      </c>
      <c r="Q631" s="40" t="e">
        <f>IF(LEN('Captura de datos de CONTACTO'!Q631)&gt;50,"Parent/Guardian Name must be less than 50 characters",IF('DO NOT USE_Contact Formulas'!A631,"OK",NA()))</f>
        <v>#N/A</v>
      </c>
      <c r="R631" s="40" t="e">
        <f>IF(NOT(ISBLANK('Captura de datos de CONTACTO'!R631)),IF(AND(ISNUMBER('Captura de datos de CONTACTO'!R631),LEFT('Captura de datos de CONTACTO'!R631,1)&lt;&gt;"1",LEN('Captura de datos de CONTACTO'!R631)=10),"OK","Phone number must be valid format"),IF('DO NOT USE_Contact Formulas'!A631,"OK",NA()))</f>
        <v>#N/A</v>
      </c>
      <c r="S631" s="40" t="e">
        <f>IF(AND(NOT(ISBLANK('Captura de datos de CONTACTO'!S631)),ISNA(VLOOKUP('Captura de datos de CONTACTO'!S631,'DO NOT USE_School Picklist'!$N$3:$N$63,1,FALSE))),"Please select a value from the drop-down menu",IF('DO NOT USE_Contact Formulas'!A631,"OK",NA()))</f>
        <v>#N/A</v>
      </c>
      <c r="T631" s="53" t="e">
        <f>IF(AND(NOT(ISBLANK('Captura de datos de CONTACTO'!T631)),ISNA(VLOOKUP('Captura de datos de CONTACTO'!T631,'DO NOT USE_School Picklist'!$I$3:$I$5,1,FALSE))),"Please select a value from the drop-down menu",IF('DO NOT USE_Contact Formulas'!A631,"OK",NA()))</f>
        <v>#N/A</v>
      </c>
      <c r="U631" s="40" t="e">
        <f>IF(AND(NOT(ISBLANK('Captura de datos de CONTACTO'!U631)),ISNA(VLOOKUP('Captura de datos de CONTACTO'!U631,'DO NOT USE_School Picklist'!$E$3:$E$10,1,FALSE))),"Please select a value from the drop-down menu",IF('DO NOT USE_Contact Formulas'!A631,"OK",NA()))</f>
        <v>#N/A</v>
      </c>
      <c r="V631" s="53" t="e">
        <f>IF(AND(NOT(ISBLANK('Captura de datos de CONTACTO'!V631)),ISNA(VLOOKUP('Captura de datos de CONTACTO'!V631,'DO NOT USE_School Picklist'!$W$3:$W$9,1,FALSE))),"Please select a value from the drop-down menu",IF('DO NOT USE_Contact Formulas'!A631,"OK",NA()))</f>
        <v>#N/A</v>
      </c>
      <c r="W631" s="53" t="e">
        <f>IF(AND(NOT(ISBLANK('Captura de datos de CONTACTO'!W631)),ISNA(VLOOKUP('Captura de datos de CONTACTO'!W631,'DO NOT USE_School Picklist'!$W$3:$W$9,1,FALSE))),"Please select a value from the drop-down menu",IF('DO NOT USE_Case Formulas'!A631,"OK",NA()))</f>
        <v>#N/A</v>
      </c>
      <c r="X631" s="40" t="e">
        <f>IF(AND(NOT(ISBLANK('Captura de datos de CONTACTO'!X631)),ISNA(VLOOKUP('Captura de datos de CONTACTO'!X631,'DO NOT USE_School Picklist'!$F$3:$F$16,1,FALSE))),"Please select a value from the drop-down menu",IF('DO NOT USE_Contact Formulas'!A631,"OK",NA()))</f>
        <v>#N/A</v>
      </c>
      <c r="Y631" s="40" t="e">
        <f>IF(LEN('Captura de datos de CONTACTO'!Y631)&gt;100,"Classroom(s) must be less than 100 characters",IF('DO NOT USE_Contact Formulas'!A631,"OK",NA()))</f>
        <v>#N/A</v>
      </c>
      <c r="Z631" s="40" t="e">
        <f>IF(AND(NOT(ISBLANK('Captura de datos de CONTACTO'!Z631)),ISNA(VLOOKUP('Captura de datos de CONTACTO'!Z631,'DO NOT USE_School Picklist'!$K$3:$K$6,1,FALSE))),"Please select a value from the drop-down menu",IF('DO NOT USE_Contact Formulas'!A631,"OK",NA()))</f>
        <v>#N/A</v>
      </c>
      <c r="AA631" s="40" t="e">
        <f>IF(AND(NOT(ISBLANK('Captura de datos de CONTACTO'!AA631)),ISNA(VLOOKUP('Captura de datos de CONTACTO'!AA631,'DO NOT USE_School Picklist'!$D$3:$D$5,1,FALSE))),"Please select a value from the drop-down menu",IF('DO NOT USE_Contact Formulas'!A631,"OK",NA()))</f>
        <v>#N/A</v>
      </c>
      <c r="AB631" s="40"/>
      <c r="AC631" s="40" t="e">
        <f>IF(AND(NOT(ISBLANK('Captura de datos de CONTACTO'!AC631)),ISNA(VLOOKUP('Captura de datos de CONTACTO'!AC631,'DO NOT USE_School Picklist'!$G$3:$G$5,1,FALSE))),"Please select a value from the drop-down menu",IF('DO NOT USE_Contact Formulas'!A631,"OK",NA()))</f>
        <v>#N/A</v>
      </c>
      <c r="AD631" s="40"/>
      <c r="AE631" s="40" t="e">
        <f>IF(AND(NOT(ISBLANK('Captura de datos de CONTACTO'!AE631)),ISNA(VLOOKUP('Captura de datos de CONTACTO'!AE631,'DO NOT USE_School Picklist'!$H$3:$H$4,1,FALSE))),"Please select a value from the drop-down menu",IF('DO NOT USE_Contact Formulas'!A631,"OK",NA()))</f>
        <v>#N/A</v>
      </c>
      <c r="AF631" s="40" t="e">
        <f ca="1">IF('Captura de datos de CONTACTO'!AF631&gt;'DO NOT USE_School Picklist'!$C$3,"Test Date cannot be a future date",IF('DO NOT USE_Contact Formulas'!A631,"OK",NA()))</f>
        <v>#N/A</v>
      </c>
      <c r="AG631" s="53" t="e">
        <f>IF(AND('DO NOT USE_Contact Formulas'!A631,ISBLANK('Captura de datos de CONTACTO'!AB631)),"Lab Result Test Result is required",IF(AND(NOT(ISBLANK('Captura de datos de CONTACTO'!AB631)),ISNA(VLOOKUP('Captura de datos de CONTACTO'!AB631,'DO NOT USE_School Picklist'!$Q$3:$Q$8,1,FALSE))),"Please select a value from the drop-down menu",IF('DO NOT USE_Contact Formulas'!A631,"OK",NA())))</f>
        <v>#N/A</v>
      </c>
    </row>
    <row r="632" spans="1:33" x14ac:dyDescent="0.3">
      <c r="A632" s="39" t="e">
        <f>IF('DO NOT USE_Contact Formulas'!A632,IF('DO NOT USE_Contact Formulas'!B632,"Not all required fields are completed","OK"),NA())</f>
        <v>#N/A</v>
      </c>
      <c r="B632" s="40" t="e">
        <f>IF(AND('DO NOT USE_Contact Formulas'!A632,ISBLANK('Captura de datos de CONTACTO'!B632)),"First Name is required",IF(NOT(ISBLANK('Captura de datos de CONTACTO'!B632)),"OK",NA()))</f>
        <v>#N/A</v>
      </c>
      <c r="C632" s="40" t="e">
        <f>IF(AND('DO NOT USE_Contact Formulas'!A632,ISBLANK('Captura de datos de CONTACTO'!C632)),"Last Name is required",IF(NOT(ISBLANK('Captura de datos de CONTACTO'!C632)),"OK",NA()))</f>
        <v>#N/A</v>
      </c>
      <c r="D632" s="40" t="e">
        <f>IF(AND('DO NOT USE_Contact Formulas'!A632,ISBLANK('Captura de datos de CONTACTO'!D632)),"Birthdate is required",IF(NOT(ISBLANK('Captura de datos de CONTACTO'!D632)),"OK",NA()))</f>
        <v>#N/A</v>
      </c>
      <c r="E632" s="40" t="e">
        <f>IF(AND('DO NOT USE_Contact Formulas'!A632,ISBLANK('Captura de datos de CONTACTO'!E632)),"Mobile Phone is required",IF(NOT(ISBLANK('Captura de datos de CONTACTO'!E632)),IF(AND(ISNUMBER(VALUE('Captura de datos de CONTACTO'!E632)),LEFT('Captura de datos de CONTACTO'!E632,1)&lt;&gt;"1",LEN('Captura de datos de CONTACTO'!E632)=10),"OK","Phone number must be valid format"),NA()))</f>
        <v>#N/A</v>
      </c>
      <c r="F632" s="40" t="e">
        <f>IF(LEN('Captura de datos de CONTACTO'!F632)&gt;255,"Home Street Address must be less than 255 characters",IF('DO NOT USE_Contact Formulas'!A632,"OK",NA()))</f>
        <v>#N/A</v>
      </c>
      <c r="G632" s="40" t="e">
        <f>IF(LEN('Captura de datos de CONTACTO'!G632)&gt;40,"City must be less than 40 characters",IF('DO NOT USE_Contact Formulas'!A632,"OK",NA()))</f>
        <v>#N/A</v>
      </c>
      <c r="H632" s="40" t="e">
        <f>IF(AND(NOT(ISBLANK('Captura de datos de CONTACTO'!H632)),ISNA(VLOOKUP('Captura de datos de CONTACTO'!H632,'DO NOT USE_School Picklist'!$P$3:$P$52,1,FALSE))),"Please select a value from the drop-down menu",IF('DO NOT USE_Contact Formulas'!A632,"OK",NA()))</f>
        <v>#N/A</v>
      </c>
      <c r="I632" s="40" t="e">
        <f>IF(AND('DO NOT USE_Contact Formulas'!A632,ISBLANK('Captura de datos de CONTACTO'!I632)),"Zip is required",IF(ISBLANK('Captura de datos de CONTACTO'!I632),NA(),"OK"))</f>
        <v>#N/A</v>
      </c>
      <c r="J632" s="40" t="e">
        <f>IF(AND('DO NOT USE_Contact Formulas'!A632,ISBLANK('Captura de datos de CONTACTO'!J632)),"Student or Staff? is required",IF(ISBLANK('Captura de datos de CONTACTO'!J632),NA(),IF(ISNA(VLOOKUP('Captura de datos de CONTACTO'!J632,'DO NOT USE_School Picklist'!$B$3:$B$6,1,FALSE)),"Please select a value from the drop-down menu","OK")))</f>
        <v>#N/A</v>
      </c>
      <c r="K632" s="40" t="e">
        <f>IF(AND('Captura de datos de CONTACTO'!J632='DO NOT USE_School Picklist'!$B$4,ISBLANK('Captura de datos de CONTACTO'!K632)),"Occupation/Job Title is required if Student or Staff? is Yes, staff/faculty or volunteer",IF('DO NOT USE_Contact Formulas'!A632,"OK",NA()))</f>
        <v>#N/A</v>
      </c>
      <c r="L632" s="40" t="e">
        <f ca="1">IF('Captura de datos de CONTACTO'!L632&gt;'DO NOT USE_School Picklist'!$C$3,"Date last on school campus/facility cannot be a future date",IF('DO NOT USE_Contact Formulas'!A632,IF(ISBLANK('Captura de datos de CONTACTO'!L632),"Date last on school campus/facility is required","OK"),NA()))</f>
        <v>#N/A</v>
      </c>
      <c r="M632" s="41" t="e">
        <f ca="1">IF('Captura de datos de CONTACTO'!M632&gt;'DO NOT USE_School Picklist'!$C$3,"Last Exposure Date cannot be a future date",IF('DO NOT USE_Contact Formulas'!A632,IF(ISBLANK('Captura de datos de CONTACTO'!M632),"Last Exposure Date is required","OK"),NA()))</f>
        <v>#N/A</v>
      </c>
      <c r="N632" s="41" t="e">
        <f>IF(AND('DO NOT USE_Contact Formulas'!A632,ISBLANK('Captura de datos de CONTACTO'!N632)),"Specific Place in the Location is required",IF(ISBLANK('Captura de datos de CONTACTO'!N632),NA(),"OK"))</f>
        <v>#N/A</v>
      </c>
      <c r="O632" s="40" t="e">
        <f>IF(AND(NOT(ISBLANK('Captura de datos de CONTACTO'!O632)),ISNA(VLOOKUP('Captura de datos de CONTACTO'!O632,'DO NOT USE_School Picklist'!$L$3:$L$81,1,FALSE))),"Please select a value from the drop-down menu",IF('DO NOT USE_Contact Formulas'!A632,"OK",NA()))</f>
        <v>#N/A</v>
      </c>
      <c r="P632" s="40" t="e">
        <f>IF(AND(NOT(ISBLANK('Captura de datos de CONTACTO'!P632)),NOT(ISNUMBER(MATCH("*@*.?*",'Captura de datos de CONTACTO'!P632,0)))),"Email must be in a valid format",IF('DO NOT USE_Contact Formulas'!A632,"OK",NA()))</f>
        <v>#N/A</v>
      </c>
      <c r="Q632" s="40" t="e">
        <f>IF(LEN('Captura de datos de CONTACTO'!Q632)&gt;50,"Parent/Guardian Name must be less than 50 characters",IF('DO NOT USE_Contact Formulas'!A632,"OK",NA()))</f>
        <v>#N/A</v>
      </c>
      <c r="R632" s="40" t="e">
        <f>IF(NOT(ISBLANK('Captura de datos de CONTACTO'!R632)),IF(AND(ISNUMBER('Captura de datos de CONTACTO'!R632),LEFT('Captura de datos de CONTACTO'!R632,1)&lt;&gt;"1",LEN('Captura de datos de CONTACTO'!R632)=10),"OK","Phone number must be valid format"),IF('DO NOT USE_Contact Formulas'!A632,"OK",NA()))</f>
        <v>#N/A</v>
      </c>
      <c r="S632" s="40" t="e">
        <f>IF(AND(NOT(ISBLANK('Captura de datos de CONTACTO'!S632)),ISNA(VLOOKUP('Captura de datos de CONTACTO'!S632,'DO NOT USE_School Picklist'!$N$3:$N$63,1,FALSE))),"Please select a value from the drop-down menu",IF('DO NOT USE_Contact Formulas'!A632,"OK",NA()))</f>
        <v>#N/A</v>
      </c>
      <c r="T632" s="53" t="e">
        <f>IF(AND(NOT(ISBLANK('Captura de datos de CONTACTO'!T632)),ISNA(VLOOKUP('Captura de datos de CONTACTO'!T632,'DO NOT USE_School Picklist'!$I$3:$I$5,1,FALSE))),"Please select a value from the drop-down menu",IF('DO NOT USE_Contact Formulas'!A632,"OK",NA()))</f>
        <v>#N/A</v>
      </c>
      <c r="U632" s="40" t="e">
        <f>IF(AND(NOT(ISBLANK('Captura de datos de CONTACTO'!U632)),ISNA(VLOOKUP('Captura de datos de CONTACTO'!U632,'DO NOT USE_School Picklist'!$E$3:$E$10,1,FALSE))),"Please select a value from the drop-down menu",IF('DO NOT USE_Contact Formulas'!A632,"OK",NA()))</f>
        <v>#N/A</v>
      </c>
      <c r="V632" s="53" t="e">
        <f>IF(AND(NOT(ISBLANK('Captura de datos de CONTACTO'!V632)),ISNA(VLOOKUP('Captura de datos de CONTACTO'!V632,'DO NOT USE_School Picklist'!$W$3:$W$9,1,FALSE))),"Please select a value from the drop-down menu",IF('DO NOT USE_Contact Formulas'!A632,"OK",NA()))</f>
        <v>#N/A</v>
      </c>
      <c r="W632" s="53" t="e">
        <f>IF(AND(NOT(ISBLANK('Captura de datos de CONTACTO'!W632)),ISNA(VLOOKUP('Captura de datos de CONTACTO'!W632,'DO NOT USE_School Picklist'!$W$3:$W$9,1,FALSE))),"Please select a value from the drop-down menu",IF('DO NOT USE_Case Formulas'!A632,"OK",NA()))</f>
        <v>#N/A</v>
      </c>
      <c r="X632" s="40" t="e">
        <f>IF(AND(NOT(ISBLANK('Captura de datos de CONTACTO'!X632)),ISNA(VLOOKUP('Captura de datos de CONTACTO'!X632,'DO NOT USE_School Picklist'!$F$3:$F$16,1,FALSE))),"Please select a value from the drop-down menu",IF('DO NOT USE_Contact Formulas'!A632,"OK",NA()))</f>
        <v>#N/A</v>
      </c>
      <c r="Y632" s="40" t="e">
        <f>IF(LEN('Captura de datos de CONTACTO'!Y632)&gt;100,"Classroom(s) must be less than 100 characters",IF('DO NOT USE_Contact Formulas'!A632,"OK",NA()))</f>
        <v>#N/A</v>
      </c>
      <c r="Z632" s="40" t="e">
        <f>IF(AND(NOT(ISBLANK('Captura de datos de CONTACTO'!Z632)),ISNA(VLOOKUP('Captura de datos de CONTACTO'!Z632,'DO NOT USE_School Picklist'!$K$3:$K$6,1,FALSE))),"Please select a value from the drop-down menu",IF('DO NOT USE_Contact Formulas'!A632,"OK",NA()))</f>
        <v>#N/A</v>
      </c>
      <c r="AA632" s="40" t="e">
        <f>IF(AND(NOT(ISBLANK('Captura de datos de CONTACTO'!AA632)),ISNA(VLOOKUP('Captura de datos de CONTACTO'!AA632,'DO NOT USE_School Picklist'!$D$3:$D$5,1,FALSE))),"Please select a value from the drop-down menu",IF('DO NOT USE_Contact Formulas'!A632,"OK",NA()))</f>
        <v>#N/A</v>
      </c>
      <c r="AB632" s="40"/>
      <c r="AC632" s="40" t="e">
        <f>IF(AND(NOT(ISBLANK('Captura de datos de CONTACTO'!AC632)),ISNA(VLOOKUP('Captura de datos de CONTACTO'!AC632,'DO NOT USE_School Picklist'!$G$3:$G$5,1,FALSE))),"Please select a value from the drop-down menu",IF('DO NOT USE_Contact Formulas'!A632,"OK",NA()))</f>
        <v>#N/A</v>
      </c>
      <c r="AD632" s="40"/>
      <c r="AE632" s="40" t="e">
        <f>IF(AND(NOT(ISBLANK('Captura de datos de CONTACTO'!AE632)),ISNA(VLOOKUP('Captura de datos de CONTACTO'!AE632,'DO NOT USE_School Picklist'!$H$3:$H$4,1,FALSE))),"Please select a value from the drop-down menu",IF('DO NOT USE_Contact Formulas'!A632,"OK",NA()))</f>
        <v>#N/A</v>
      </c>
      <c r="AF632" s="40" t="e">
        <f ca="1">IF('Captura de datos de CONTACTO'!AF632&gt;'DO NOT USE_School Picklist'!$C$3,"Test Date cannot be a future date",IF('DO NOT USE_Contact Formulas'!A632,"OK",NA()))</f>
        <v>#N/A</v>
      </c>
      <c r="AG632" s="53" t="e">
        <f>IF(AND('DO NOT USE_Contact Formulas'!A632,ISBLANK('Captura de datos de CONTACTO'!AB632)),"Lab Result Test Result is required",IF(AND(NOT(ISBLANK('Captura de datos de CONTACTO'!AB632)),ISNA(VLOOKUP('Captura de datos de CONTACTO'!AB632,'DO NOT USE_School Picklist'!$Q$3:$Q$8,1,FALSE))),"Please select a value from the drop-down menu",IF('DO NOT USE_Contact Formulas'!A632,"OK",NA())))</f>
        <v>#N/A</v>
      </c>
    </row>
    <row r="633" spans="1:33" x14ac:dyDescent="0.3">
      <c r="A633" s="39" t="e">
        <f>IF('DO NOT USE_Contact Formulas'!A633,IF('DO NOT USE_Contact Formulas'!B633,"Not all required fields are completed","OK"),NA())</f>
        <v>#N/A</v>
      </c>
      <c r="B633" s="40" t="e">
        <f>IF(AND('DO NOT USE_Contact Formulas'!A633,ISBLANK('Captura de datos de CONTACTO'!B633)),"First Name is required",IF(NOT(ISBLANK('Captura de datos de CONTACTO'!B633)),"OK",NA()))</f>
        <v>#N/A</v>
      </c>
      <c r="C633" s="40" t="e">
        <f>IF(AND('DO NOT USE_Contact Formulas'!A633,ISBLANK('Captura de datos de CONTACTO'!C633)),"Last Name is required",IF(NOT(ISBLANK('Captura de datos de CONTACTO'!C633)),"OK",NA()))</f>
        <v>#N/A</v>
      </c>
      <c r="D633" s="40" t="e">
        <f>IF(AND('DO NOT USE_Contact Formulas'!A633,ISBLANK('Captura de datos de CONTACTO'!D633)),"Birthdate is required",IF(NOT(ISBLANK('Captura de datos de CONTACTO'!D633)),"OK",NA()))</f>
        <v>#N/A</v>
      </c>
      <c r="E633" s="40" t="e">
        <f>IF(AND('DO NOT USE_Contact Formulas'!A633,ISBLANK('Captura de datos de CONTACTO'!E633)),"Mobile Phone is required",IF(NOT(ISBLANK('Captura de datos de CONTACTO'!E633)),IF(AND(ISNUMBER(VALUE('Captura de datos de CONTACTO'!E633)),LEFT('Captura de datos de CONTACTO'!E633,1)&lt;&gt;"1",LEN('Captura de datos de CONTACTO'!E633)=10),"OK","Phone number must be valid format"),NA()))</f>
        <v>#N/A</v>
      </c>
      <c r="F633" s="40" t="e">
        <f>IF(LEN('Captura de datos de CONTACTO'!F633)&gt;255,"Home Street Address must be less than 255 characters",IF('DO NOT USE_Contact Formulas'!A633,"OK",NA()))</f>
        <v>#N/A</v>
      </c>
      <c r="G633" s="40" t="e">
        <f>IF(LEN('Captura de datos de CONTACTO'!G633)&gt;40,"City must be less than 40 characters",IF('DO NOT USE_Contact Formulas'!A633,"OK",NA()))</f>
        <v>#N/A</v>
      </c>
      <c r="H633" s="40" t="e">
        <f>IF(AND(NOT(ISBLANK('Captura de datos de CONTACTO'!H633)),ISNA(VLOOKUP('Captura de datos de CONTACTO'!H633,'DO NOT USE_School Picklist'!$P$3:$P$52,1,FALSE))),"Please select a value from the drop-down menu",IF('DO NOT USE_Contact Formulas'!A633,"OK",NA()))</f>
        <v>#N/A</v>
      </c>
      <c r="I633" s="40" t="e">
        <f>IF(AND('DO NOT USE_Contact Formulas'!A633,ISBLANK('Captura de datos de CONTACTO'!I633)),"Zip is required",IF(ISBLANK('Captura de datos de CONTACTO'!I633),NA(),"OK"))</f>
        <v>#N/A</v>
      </c>
      <c r="J633" s="40" t="e">
        <f>IF(AND('DO NOT USE_Contact Formulas'!A633,ISBLANK('Captura de datos de CONTACTO'!J633)),"Student or Staff? is required",IF(ISBLANK('Captura de datos de CONTACTO'!J633),NA(),IF(ISNA(VLOOKUP('Captura de datos de CONTACTO'!J633,'DO NOT USE_School Picklist'!$B$3:$B$6,1,FALSE)),"Please select a value from the drop-down menu","OK")))</f>
        <v>#N/A</v>
      </c>
      <c r="K633" s="40" t="e">
        <f>IF(AND('Captura de datos de CONTACTO'!J633='DO NOT USE_School Picklist'!$B$4,ISBLANK('Captura de datos de CONTACTO'!K633)),"Occupation/Job Title is required if Student or Staff? is Yes, staff/faculty or volunteer",IF('DO NOT USE_Contact Formulas'!A633,"OK",NA()))</f>
        <v>#N/A</v>
      </c>
      <c r="L633" s="40" t="e">
        <f ca="1">IF('Captura de datos de CONTACTO'!L633&gt;'DO NOT USE_School Picklist'!$C$3,"Date last on school campus/facility cannot be a future date",IF('DO NOT USE_Contact Formulas'!A633,IF(ISBLANK('Captura de datos de CONTACTO'!L633),"Date last on school campus/facility is required","OK"),NA()))</f>
        <v>#N/A</v>
      </c>
      <c r="M633" s="41" t="e">
        <f ca="1">IF('Captura de datos de CONTACTO'!M633&gt;'DO NOT USE_School Picklist'!$C$3,"Last Exposure Date cannot be a future date",IF('DO NOT USE_Contact Formulas'!A633,IF(ISBLANK('Captura de datos de CONTACTO'!M633),"Last Exposure Date is required","OK"),NA()))</f>
        <v>#N/A</v>
      </c>
      <c r="N633" s="41" t="e">
        <f>IF(AND('DO NOT USE_Contact Formulas'!A633,ISBLANK('Captura de datos de CONTACTO'!N633)),"Specific Place in the Location is required",IF(ISBLANK('Captura de datos de CONTACTO'!N633),NA(),"OK"))</f>
        <v>#N/A</v>
      </c>
      <c r="O633" s="40" t="e">
        <f>IF(AND(NOT(ISBLANK('Captura de datos de CONTACTO'!O633)),ISNA(VLOOKUP('Captura de datos de CONTACTO'!O633,'DO NOT USE_School Picklist'!$L$3:$L$81,1,FALSE))),"Please select a value from the drop-down menu",IF('DO NOT USE_Contact Formulas'!A633,"OK",NA()))</f>
        <v>#N/A</v>
      </c>
      <c r="P633" s="40" t="e">
        <f>IF(AND(NOT(ISBLANK('Captura de datos de CONTACTO'!P633)),NOT(ISNUMBER(MATCH("*@*.?*",'Captura de datos de CONTACTO'!P633,0)))),"Email must be in a valid format",IF('DO NOT USE_Contact Formulas'!A633,"OK",NA()))</f>
        <v>#N/A</v>
      </c>
      <c r="Q633" s="40" t="e">
        <f>IF(LEN('Captura de datos de CONTACTO'!Q633)&gt;50,"Parent/Guardian Name must be less than 50 characters",IF('DO NOT USE_Contact Formulas'!A633,"OK",NA()))</f>
        <v>#N/A</v>
      </c>
      <c r="R633" s="40" t="e">
        <f>IF(NOT(ISBLANK('Captura de datos de CONTACTO'!R633)),IF(AND(ISNUMBER('Captura de datos de CONTACTO'!R633),LEFT('Captura de datos de CONTACTO'!R633,1)&lt;&gt;"1",LEN('Captura de datos de CONTACTO'!R633)=10),"OK","Phone number must be valid format"),IF('DO NOT USE_Contact Formulas'!A633,"OK",NA()))</f>
        <v>#N/A</v>
      </c>
      <c r="S633" s="40" t="e">
        <f>IF(AND(NOT(ISBLANK('Captura de datos de CONTACTO'!S633)),ISNA(VLOOKUP('Captura de datos de CONTACTO'!S633,'DO NOT USE_School Picklist'!$N$3:$N$63,1,FALSE))),"Please select a value from the drop-down menu",IF('DO NOT USE_Contact Formulas'!A633,"OK",NA()))</f>
        <v>#N/A</v>
      </c>
      <c r="T633" s="53" t="e">
        <f>IF(AND(NOT(ISBLANK('Captura de datos de CONTACTO'!T633)),ISNA(VLOOKUP('Captura de datos de CONTACTO'!T633,'DO NOT USE_School Picklist'!$I$3:$I$5,1,FALSE))),"Please select a value from the drop-down menu",IF('DO NOT USE_Contact Formulas'!A633,"OK",NA()))</f>
        <v>#N/A</v>
      </c>
      <c r="U633" s="40" t="e">
        <f>IF(AND(NOT(ISBLANK('Captura de datos de CONTACTO'!U633)),ISNA(VLOOKUP('Captura de datos de CONTACTO'!U633,'DO NOT USE_School Picklist'!$E$3:$E$10,1,FALSE))),"Please select a value from the drop-down menu",IF('DO NOT USE_Contact Formulas'!A633,"OK",NA()))</f>
        <v>#N/A</v>
      </c>
      <c r="V633" s="53" t="e">
        <f>IF(AND(NOT(ISBLANK('Captura de datos de CONTACTO'!V633)),ISNA(VLOOKUP('Captura de datos de CONTACTO'!V633,'DO NOT USE_School Picklist'!$W$3:$W$9,1,FALSE))),"Please select a value from the drop-down menu",IF('DO NOT USE_Contact Formulas'!A633,"OK",NA()))</f>
        <v>#N/A</v>
      </c>
      <c r="W633" s="53" t="e">
        <f>IF(AND(NOT(ISBLANK('Captura de datos de CONTACTO'!W633)),ISNA(VLOOKUP('Captura de datos de CONTACTO'!W633,'DO NOT USE_School Picklist'!$W$3:$W$9,1,FALSE))),"Please select a value from the drop-down menu",IF('DO NOT USE_Case Formulas'!A633,"OK",NA()))</f>
        <v>#N/A</v>
      </c>
      <c r="X633" s="40" t="e">
        <f>IF(AND(NOT(ISBLANK('Captura de datos de CONTACTO'!X633)),ISNA(VLOOKUP('Captura de datos de CONTACTO'!X633,'DO NOT USE_School Picklist'!$F$3:$F$16,1,FALSE))),"Please select a value from the drop-down menu",IF('DO NOT USE_Contact Formulas'!A633,"OK",NA()))</f>
        <v>#N/A</v>
      </c>
      <c r="Y633" s="40" t="e">
        <f>IF(LEN('Captura de datos de CONTACTO'!Y633)&gt;100,"Classroom(s) must be less than 100 characters",IF('DO NOT USE_Contact Formulas'!A633,"OK",NA()))</f>
        <v>#N/A</v>
      </c>
      <c r="Z633" s="40" t="e">
        <f>IF(AND(NOT(ISBLANK('Captura de datos de CONTACTO'!Z633)),ISNA(VLOOKUP('Captura de datos de CONTACTO'!Z633,'DO NOT USE_School Picklist'!$K$3:$K$6,1,FALSE))),"Please select a value from the drop-down menu",IF('DO NOT USE_Contact Formulas'!A633,"OK",NA()))</f>
        <v>#N/A</v>
      </c>
      <c r="AA633" s="40" t="e">
        <f>IF(AND(NOT(ISBLANK('Captura de datos de CONTACTO'!AA633)),ISNA(VLOOKUP('Captura de datos de CONTACTO'!AA633,'DO NOT USE_School Picklist'!$D$3:$D$5,1,FALSE))),"Please select a value from the drop-down menu",IF('DO NOT USE_Contact Formulas'!A633,"OK",NA()))</f>
        <v>#N/A</v>
      </c>
      <c r="AB633" s="40"/>
      <c r="AC633" s="40" t="e">
        <f>IF(AND(NOT(ISBLANK('Captura de datos de CONTACTO'!AC633)),ISNA(VLOOKUP('Captura de datos de CONTACTO'!AC633,'DO NOT USE_School Picklist'!$G$3:$G$5,1,FALSE))),"Please select a value from the drop-down menu",IF('DO NOT USE_Contact Formulas'!A633,"OK",NA()))</f>
        <v>#N/A</v>
      </c>
      <c r="AD633" s="40"/>
      <c r="AE633" s="40" t="e">
        <f>IF(AND(NOT(ISBLANK('Captura de datos de CONTACTO'!AE633)),ISNA(VLOOKUP('Captura de datos de CONTACTO'!AE633,'DO NOT USE_School Picklist'!$H$3:$H$4,1,FALSE))),"Please select a value from the drop-down menu",IF('DO NOT USE_Contact Formulas'!A633,"OK",NA()))</f>
        <v>#N/A</v>
      </c>
      <c r="AF633" s="40" t="e">
        <f ca="1">IF('Captura de datos de CONTACTO'!AF633&gt;'DO NOT USE_School Picklist'!$C$3,"Test Date cannot be a future date",IF('DO NOT USE_Contact Formulas'!A633,"OK",NA()))</f>
        <v>#N/A</v>
      </c>
      <c r="AG633" s="53" t="e">
        <f>IF(AND('DO NOT USE_Contact Formulas'!A633,ISBLANK('Captura de datos de CONTACTO'!AB633)),"Lab Result Test Result is required",IF(AND(NOT(ISBLANK('Captura de datos de CONTACTO'!AB633)),ISNA(VLOOKUP('Captura de datos de CONTACTO'!AB633,'DO NOT USE_School Picklist'!$Q$3:$Q$8,1,FALSE))),"Please select a value from the drop-down menu",IF('DO NOT USE_Contact Formulas'!A633,"OK",NA())))</f>
        <v>#N/A</v>
      </c>
    </row>
    <row r="634" spans="1:33" x14ac:dyDescent="0.3">
      <c r="A634" s="39" t="e">
        <f>IF('DO NOT USE_Contact Formulas'!A634,IF('DO NOT USE_Contact Formulas'!B634,"Not all required fields are completed","OK"),NA())</f>
        <v>#N/A</v>
      </c>
      <c r="B634" s="40" t="e">
        <f>IF(AND('DO NOT USE_Contact Formulas'!A634,ISBLANK('Captura de datos de CONTACTO'!B634)),"First Name is required",IF(NOT(ISBLANK('Captura de datos de CONTACTO'!B634)),"OK",NA()))</f>
        <v>#N/A</v>
      </c>
      <c r="C634" s="40" t="e">
        <f>IF(AND('DO NOT USE_Contact Formulas'!A634,ISBLANK('Captura de datos de CONTACTO'!C634)),"Last Name is required",IF(NOT(ISBLANK('Captura de datos de CONTACTO'!C634)),"OK",NA()))</f>
        <v>#N/A</v>
      </c>
      <c r="D634" s="40" t="e">
        <f>IF(AND('DO NOT USE_Contact Formulas'!A634,ISBLANK('Captura de datos de CONTACTO'!D634)),"Birthdate is required",IF(NOT(ISBLANK('Captura de datos de CONTACTO'!D634)),"OK",NA()))</f>
        <v>#N/A</v>
      </c>
      <c r="E634" s="40" t="e">
        <f>IF(AND('DO NOT USE_Contact Formulas'!A634,ISBLANK('Captura de datos de CONTACTO'!E634)),"Mobile Phone is required",IF(NOT(ISBLANK('Captura de datos de CONTACTO'!E634)),IF(AND(ISNUMBER(VALUE('Captura de datos de CONTACTO'!E634)),LEFT('Captura de datos de CONTACTO'!E634,1)&lt;&gt;"1",LEN('Captura de datos de CONTACTO'!E634)=10),"OK","Phone number must be valid format"),NA()))</f>
        <v>#N/A</v>
      </c>
      <c r="F634" s="40" t="e">
        <f>IF(LEN('Captura de datos de CONTACTO'!F634)&gt;255,"Home Street Address must be less than 255 characters",IF('DO NOT USE_Contact Formulas'!A634,"OK",NA()))</f>
        <v>#N/A</v>
      </c>
      <c r="G634" s="40" t="e">
        <f>IF(LEN('Captura de datos de CONTACTO'!G634)&gt;40,"City must be less than 40 characters",IF('DO NOT USE_Contact Formulas'!A634,"OK",NA()))</f>
        <v>#N/A</v>
      </c>
      <c r="H634" s="40" t="e">
        <f>IF(AND(NOT(ISBLANK('Captura de datos de CONTACTO'!H634)),ISNA(VLOOKUP('Captura de datos de CONTACTO'!H634,'DO NOT USE_School Picklist'!$P$3:$P$52,1,FALSE))),"Please select a value from the drop-down menu",IF('DO NOT USE_Contact Formulas'!A634,"OK",NA()))</f>
        <v>#N/A</v>
      </c>
      <c r="I634" s="40" t="e">
        <f>IF(AND('DO NOT USE_Contact Formulas'!A634,ISBLANK('Captura de datos de CONTACTO'!I634)),"Zip is required",IF(ISBLANK('Captura de datos de CONTACTO'!I634),NA(),"OK"))</f>
        <v>#N/A</v>
      </c>
      <c r="J634" s="40" t="e">
        <f>IF(AND('DO NOT USE_Contact Formulas'!A634,ISBLANK('Captura de datos de CONTACTO'!J634)),"Student or Staff? is required",IF(ISBLANK('Captura de datos de CONTACTO'!J634),NA(),IF(ISNA(VLOOKUP('Captura de datos de CONTACTO'!J634,'DO NOT USE_School Picklist'!$B$3:$B$6,1,FALSE)),"Please select a value from the drop-down menu","OK")))</f>
        <v>#N/A</v>
      </c>
      <c r="K634" s="40" t="e">
        <f>IF(AND('Captura de datos de CONTACTO'!J634='DO NOT USE_School Picklist'!$B$4,ISBLANK('Captura de datos de CONTACTO'!K634)),"Occupation/Job Title is required if Student or Staff? is Yes, staff/faculty or volunteer",IF('DO NOT USE_Contact Formulas'!A634,"OK",NA()))</f>
        <v>#N/A</v>
      </c>
      <c r="L634" s="40" t="e">
        <f ca="1">IF('Captura de datos de CONTACTO'!L634&gt;'DO NOT USE_School Picklist'!$C$3,"Date last on school campus/facility cannot be a future date",IF('DO NOT USE_Contact Formulas'!A634,IF(ISBLANK('Captura de datos de CONTACTO'!L634),"Date last on school campus/facility is required","OK"),NA()))</f>
        <v>#N/A</v>
      </c>
      <c r="M634" s="41" t="e">
        <f ca="1">IF('Captura de datos de CONTACTO'!M634&gt;'DO NOT USE_School Picklist'!$C$3,"Last Exposure Date cannot be a future date",IF('DO NOT USE_Contact Formulas'!A634,IF(ISBLANK('Captura de datos de CONTACTO'!M634),"Last Exposure Date is required","OK"),NA()))</f>
        <v>#N/A</v>
      </c>
      <c r="N634" s="41" t="e">
        <f>IF(AND('DO NOT USE_Contact Formulas'!A634,ISBLANK('Captura de datos de CONTACTO'!N634)),"Specific Place in the Location is required",IF(ISBLANK('Captura de datos de CONTACTO'!N634),NA(),"OK"))</f>
        <v>#N/A</v>
      </c>
      <c r="O634" s="40" t="e">
        <f>IF(AND(NOT(ISBLANK('Captura de datos de CONTACTO'!O634)),ISNA(VLOOKUP('Captura de datos de CONTACTO'!O634,'DO NOT USE_School Picklist'!$L$3:$L$81,1,FALSE))),"Please select a value from the drop-down menu",IF('DO NOT USE_Contact Formulas'!A634,"OK",NA()))</f>
        <v>#N/A</v>
      </c>
      <c r="P634" s="40" t="e">
        <f>IF(AND(NOT(ISBLANK('Captura de datos de CONTACTO'!P634)),NOT(ISNUMBER(MATCH("*@*.?*",'Captura de datos de CONTACTO'!P634,0)))),"Email must be in a valid format",IF('DO NOT USE_Contact Formulas'!A634,"OK",NA()))</f>
        <v>#N/A</v>
      </c>
      <c r="Q634" s="40" t="e">
        <f>IF(LEN('Captura de datos de CONTACTO'!Q634)&gt;50,"Parent/Guardian Name must be less than 50 characters",IF('DO NOT USE_Contact Formulas'!A634,"OK",NA()))</f>
        <v>#N/A</v>
      </c>
      <c r="R634" s="40" t="e">
        <f>IF(NOT(ISBLANK('Captura de datos de CONTACTO'!R634)),IF(AND(ISNUMBER('Captura de datos de CONTACTO'!R634),LEFT('Captura de datos de CONTACTO'!R634,1)&lt;&gt;"1",LEN('Captura de datos de CONTACTO'!R634)=10),"OK","Phone number must be valid format"),IF('DO NOT USE_Contact Formulas'!A634,"OK",NA()))</f>
        <v>#N/A</v>
      </c>
      <c r="S634" s="40" t="e">
        <f>IF(AND(NOT(ISBLANK('Captura de datos de CONTACTO'!S634)),ISNA(VLOOKUP('Captura de datos de CONTACTO'!S634,'DO NOT USE_School Picklist'!$N$3:$N$63,1,FALSE))),"Please select a value from the drop-down menu",IF('DO NOT USE_Contact Formulas'!A634,"OK",NA()))</f>
        <v>#N/A</v>
      </c>
      <c r="T634" s="53" t="e">
        <f>IF(AND(NOT(ISBLANK('Captura de datos de CONTACTO'!T634)),ISNA(VLOOKUP('Captura de datos de CONTACTO'!T634,'DO NOT USE_School Picklist'!$I$3:$I$5,1,FALSE))),"Please select a value from the drop-down menu",IF('DO NOT USE_Contact Formulas'!A634,"OK",NA()))</f>
        <v>#N/A</v>
      </c>
      <c r="U634" s="40" t="e">
        <f>IF(AND(NOT(ISBLANK('Captura de datos de CONTACTO'!U634)),ISNA(VLOOKUP('Captura de datos de CONTACTO'!U634,'DO NOT USE_School Picklist'!$E$3:$E$10,1,FALSE))),"Please select a value from the drop-down menu",IF('DO NOT USE_Contact Formulas'!A634,"OK",NA()))</f>
        <v>#N/A</v>
      </c>
      <c r="V634" s="53" t="e">
        <f>IF(AND(NOT(ISBLANK('Captura de datos de CONTACTO'!V634)),ISNA(VLOOKUP('Captura de datos de CONTACTO'!V634,'DO NOT USE_School Picklist'!$W$3:$W$9,1,FALSE))),"Please select a value from the drop-down menu",IF('DO NOT USE_Contact Formulas'!A634,"OK",NA()))</f>
        <v>#N/A</v>
      </c>
      <c r="W634" s="53" t="e">
        <f>IF(AND(NOT(ISBLANK('Captura de datos de CONTACTO'!W634)),ISNA(VLOOKUP('Captura de datos de CONTACTO'!W634,'DO NOT USE_School Picklist'!$W$3:$W$9,1,FALSE))),"Please select a value from the drop-down menu",IF('DO NOT USE_Case Formulas'!A634,"OK",NA()))</f>
        <v>#N/A</v>
      </c>
      <c r="X634" s="40" t="e">
        <f>IF(AND(NOT(ISBLANK('Captura de datos de CONTACTO'!X634)),ISNA(VLOOKUP('Captura de datos de CONTACTO'!X634,'DO NOT USE_School Picklist'!$F$3:$F$16,1,FALSE))),"Please select a value from the drop-down menu",IF('DO NOT USE_Contact Formulas'!A634,"OK",NA()))</f>
        <v>#N/A</v>
      </c>
      <c r="Y634" s="40" t="e">
        <f>IF(LEN('Captura de datos de CONTACTO'!Y634)&gt;100,"Classroom(s) must be less than 100 characters",IF('DO NOT USE_Contact Formulas'!A634,"OK",NA()))</f>
        <v>#N/A</v>
      </c>
      <c r="Z634" s="40" t="e">
        <f>IF(AND(NOT(ISBLANK('Captura de datos de CONTACTO'!Z634)),ISNA(VLOOKUP('Captura de datos de CONTACTO'!Z634,'DO NOT USE_School Picklist'!$K$3:$K$6,1,FALSE))),"Please select a value from the drop-down menu",IF('DO NOT USE_Contact Formulas'!A634,"OK",NA()))</f>
        <v>#N/A</v>
      </c>
      <c r="AA634" s="40" t="e">
        <f>IF(AND(NOT(ISBLANK('Captura de datos de CONTACTO'!AA634)),ISNA(VLOOKUP('Captura de datos de CONTACTO'!AA634,'DO NOT USE_School Picklist'!$D$3:$D$5,1,FALSE))),"Please select a value from the drop-down menu",IF('DO NOT USE_Contact Formulas'!A634,"OK",NA()))</f>
        <v>#N/A</v>
      </c>
      <c r="AB634" s="40"/>
      <c r="AC634" s="40" t="e">
        <f>IF(AND(NOT(ISBLANK('Captura de datos de CONTACTO'!AC634)),ISNA(VLOOKUP('Captura de datos de CONTACTO'!AC634,'DO NOT USE_School Picklist'!$G$3:$G$5,1,FALSE))),"Please select a value from the drop-down menu",IF('DO NOT USE_Contact Formulas'!A634,"OK",NA()))</f>
        <v>#N/A</v>
      </c>
      <c r="AD634" s="40"/>
      <c r="AE634" s="40" t="e">
        <f>IF(AND(NOT(ISBLANK('Captura de datos de CONTACTO'!AE634)),ISNA(VLOOKUP('Captura de datos de CONTACTO'!AE634,'DO NOT USE_School Picklist'!$H$3:$H$4,1,FALSE))),"Please select a value from the drop-down menu",IF('DO NOT USE_Contact Formulas'!A634,"OK",NA()))</f>
        <v>#N/A</v>
      </c>
      <c r="AF634" s="40" t="e">
        <f ca="1">IF('Captura de datos de CONTACTO'!AF634&gt;'DO NOT USE_School Picklist'!$C$3,"Test Date cannot be a future date",IF('DO NOT USE_Contact Formulas'!A634,"OK",NA()))</f>
        <v>#N/A</v>
      </c>
      <c r="AG634" s="53" t="e">
        <f>IF(AND('DO NOT USE_Contact Formulas'!A634,ISBLANK('Captura de datos de CONTACTO'!AB634)),"Lab Result Test Result is required",IF(AND(NOT(ISBLANK('Captura de datos de CONTACTO'!AB634)),ISNA(VLOOKUP('Captura de datos de CONTACTO'!AB634,'DO NOT USE_School Picklist'!$Q$3:$Q$8,1,FALSE))),"Please select a value from the drop-down menu",IF('DO NOT USE_Contact Formulas'!A634,"OK",NA())))</f>
        <v>#N/A</v>
      </c>
    </row>
    <row r="635" spans="1:33" x14ac:dyDescent="0.3">
      <c r="A635" s="39" t="e">
        <f>IF('DO NOT USE_Contact Formulas'!A635,IF('DO NOT USE_Contact Formulas'!B635,"Not all required fields are completed","OK"),NA())</f>
        <v>#N/A</v>
      </c>
      <c r="B635" s="40" t="e">
        <f>IF(AND('DO NOT USE_Contact Formulas'!A635,ISBLANK('Captura de datos de CONTACTO'!B635)),"First Name is required",IF(NOT(ISBLANK('Captura de datos de CONTACTO'!B635)),"OK",NA()))</f>
        <v>#N/A</v>
      </c>
      <c r="C635" s="40" t="e">
        <f>IF(AND('DO NOT USE_Contact Formulas'!A635,ISBLANK('Captura de datos de CONTACTO'!C635)),"Last Name is required",IF(NOT(ISBLANK('Captura de datos de CONTACTO'!C635)),"OK",NA()))</f>
        <v>#N/A</v>
      </c>
      <c r="D635" s="40" t="e">
        <f>IF(AND('DO NOT USE_Contact Formulas'!A635,ISBLANK('Captura de datos de CONTACTO'!D635)),"Birthdate is required",IF(NOT(ISBLANK('Captura de datos de CONTACTO'!D635)),"OK",NA()))</f>
        <v>#N/A</v>
      </c>
      <c r="E635" s="40" t="e">
        <f>IF(AND('DO NOT USE_Contact Formulas'!A635,ISBLANK('Captura de datos de CONTACTO'!E635)),"Mobile Phone is required",IF(NOT(ISBLANK('Captura de datos de CONTACTO'!E635)),IF(AND(ISNUMBER(VALUE('Captura de datos de CONTACTO'!E635)),LEFT('Captura de datos de CONTACTO'!E635,1)&lt;&gt;"1",LEN('Captura de datos de CONTACTO'!E635)=10),"OK","Phone number must be valid format"),NA()))</f>
        <v>#N/A</v>
      </c>
      <c r="F635" s="40" t="e">
        <f>IF(LEN('Captura de datos de CONTACTO'!F635)&gt;255,"Home Street Address must be less than 255 characters",IF('DO NOT USE_Contact Formulas'!A635,"OK",NA()))</f>
        <v>#N/A</v>
      </c>
      <c r="G635" s="40" t="e">
        <f>IF(LEN('Captura de datos de CONTACTO'!G635)&gt;40,"City must be less than 40 characters",IF('DO NOT USE_Contact Formulas'!A635,"OK",NA()))</f>
        <v>#N/A</v>
      </c>
      <c r="H635" s="40" t="e">
        <f>IF(AND(NOT(ISBLANK('Captura de datos de CONTACTO'!H635)),ISNA(VLOOKUP('Captura de datos de CONTACTO'!H635,'DO NOT USE_School Picklist'!$P$3:$P$52,1,FALSE))),"Please select a value from the drop-down menu",IF('DO NOT USE_Contact Formulas'!A635,"OK",NA()))</f>
        <v>#N/A</v>
      </c>
      <c r="I635" s="40" t="e">
        <f>IF(AND('DO NOT USE_Contact Formulas'!A635,ISBLANK('Captura de datos de CONTACTO'!I635)),"Zip is required",IF(ISBLANK('Captura de datos de CONTACTO'!I635),NA(),"OK"))</f>
        <v>#N/A</v>
      </c>
      <c r="J635" s="40" t="e">
        <f>IF(AND('DO NOT USE_Contact Formulas'!A635,ISBLANK('Captura de datos de CONTACTO'!J635)),"Student or Staff? is required",IF(ISBLANK('Captura de datos de CONTACTO'!J635),NA(),IF(ISNA(VLOOKUP('Captura de datos de CONTACTO'!J635,'DO NOT USE_School Picklist'!$B$3:$B$6,1,FALSE)),"Please select a value from the drop-down menu","OK")))</f>
        <v>#N/A</v>
      </c>
      <c r="K635" s="40" t="e">
        <f>IF(AND('Captura de datos de CONTACTO'!J635='DO NOT USE_School Picklist'!$B$4,ISBLANK('Captura de datos de CONTACTO'!K635)),"Occupation/Job Title is required if Student or Staff? is Yes, staff/faculty or volunteer",IF('DO NOT USE_Contact Formulas'!A635,"OK",NA()))</f>
        <v>#N/A</v>
      </c>
      <c r="L635" s="40" t="e">
        <f ca="1">IF('Captura de datos de CONTACTO'!L635&gt;'DO NOT USE_School Picklist'!$C$3,"Date last on school campus/facility cannot be a future date",IF('DO NOT USE_Contact Formulas'!A635,IF(ISBLANK('Captura de datos de CONTACTO'!L635),"Date last on school campus/facility is required","OK"),NA()))</f>
        <v>#N/A</v>
      </c>
      <c r="M635" s="41" t="e">
        <f ca="1">IF('Captura de datos de CONTACTO'!M635&gt;'DO NOT USE_School Picklist'!$C$3,"Last Exposure Date cannot be a future date",IF('DO NOT USE_Contact Formulas'!A635,IF(ISBLANK('Captura de datos de CONTACTO'!M635),"Last Exposure Date is required","OK"),NA()))</f>
        <v>#N/A</v>
      </c>
      <c r="N635" s="41" t="e">
        <f>IF(AND('DO NOT USE_Contact Formulas'!A635,ISBLANK('Captura de datos de CONTACTO'!N635)),"Specific Place in the Location is required",IF(ISBLANK('Captura de datos de CONTACTO'!N635),NA(),"OK"))</f>
        <v>#N/A</v>
      </c>
      <c r="O635" s="40" t="e">
        <f>IF(AND(NOT(ISBLANK('Captura de datos de CONTACTO'!O635)),ISNA(VLOOKUP('Captura de datos de CONTACTO'!O635,'DO NOT USE_School Picklist'!$L$3:$L$81,1,FALSE))),"Please select a value from the drop-down menu",IF('DO NOT USE_Contact Formulas'!A635,"OK",NA()))</f>
        <v>#N/A</v>
      </c>
      <c r="P635" s="40" t="e">
        <f>IF(AND(NOT(ISBLANK('Captura de datos de CONTACTO'!P635)),NOT(ISNUMBER(MATCH("*@*.?*",'Captura de datos de CONTACTO'!P635,0)))),"Email must be in a valid format",IF('DO NOT USE_Contact Formulas'!A635,"OK",NA()))</f>
        <v>#N/A</v>
      </c>
      <c r="Q635" s="40" t="e">
        <f>IF(LEN('Captura de datos de CONTACTO'!Q635)&gt;50,"Parent/Guardian Name must be less than 50 characters",IF('DO NOT USE_Contact Formulas'!A635,"OK",NA()))</f>
        <v>#N/A</v>
      </c>
      <c r="R635" s="40" t="e">
        <f>IF(NOT(ISBLANK('Captura de datos de CONTACTO'!R635)),IF(AND(ISNUMBER('Captura de datos de CONTACTO'!R635),LEFT('Captura de datos de CONTACTO'!R635,1)&lt;&gt;"1",LEN('Captura de datos de CONTACTO'!R635)=10),"OK","Phone number must be valid format"),IF('DO NOT USE_Contact Formulas'!A635,"OK",NA()))</f>
        <v>#N/A</v>
      </c>
      <c r="S635" s="40" t="e">
        <f>IF(AND(NOT(ISBLANK('Captura de datos de CONTACTO'!S635)),ISNA(VLOOKUP('Captura de datos de CONTACTO'!S635,'DO NOT USE_School Picklist'!$N$3:$N$63,1,FALSE))),"Please select a value from the drop-down menu",IF('DO NOT USE_Contact Formulas'!A635,"OK",NA()))</f>
        <v>#N/A</v>
      </c>
      <c r="T635" s="53" t="e">
        <f>IF(AND(NOT(ISBLANK('Captura de datos de CONTACTO'!T635)),ISNA(VLOOKUP('Captura de datos de CONTACTO'!T635,'DO NOT USE_School Picklist'!$I$3:$I$5,1,FALSE))),"Please select a value from the drop-down menu",IF('DO NOT USE_Contact Formulas'!A635,"OK",NA()))</f>
        <v>#N/A</v>
      </c>
      <c r="U635" s="40" t="e">
        <f>IF(AND(NOT(ISBLANK('Captura de datos de CONTACTO'!U635)),ISNA(VLOOKUP('Captura de datos de CONTACTO'!U635,'DO NOT USE_School Picklist'!$E$3:$E$10,1,FALSE))),"Please select a value from the drop-down menu",IF('DO NOT USE_Contact Formulas'!A635,"OK",NA()))</f>
        <v>#N/A</v>
      </c>
      <c r="V635" s="53" t="e">
        <f>IF(AND(NOT(ISBLANK('Captura de datos de CONTACTO'!V635)),ISNA(VLOOKUP('Captura de datos de CONTACTO'!V635,'DO NOT USE_School Picklist'!$W$3:$W$9,1,FALSE))),"Please select a value from the drop-down menu",IF('DO NOT USE_Contact Formulas'!A635,"OK",NA()))</f>
        <v>#N/A</v>
      </c>
      <c r="W635" s="53" t="e">
        <f>IF(AND(NOT(ISBLANK('Captura de datos de CONTACTO'!W635)),ISNA(VLOOKUP('Captura de datos de CONTACTO'!W635,'DO NOT USE_School Picklist'!$W$3:$W$9,1,FALSE))),"Please select a value from the drop-down menu",IF('DO NOT USE_Case Formulas'!A635,"OK",NA()))</f>
        <v>#N/A</v>
      </c>
      <c r="X635" s="40" t="e">
        <f>IF(AND(NOT(ISBLANK('Captura de datos de CONTACTO'!X635)),ISNA(VLOOKUP('Captura de datos de CONTACTO'!X635,'DO NOT USE_School Picklist'!$F$3:$F$16,1,FALSE))),"Please select a value from the drop-down menu",IF('DO NOT USE_Contact Formulas'!A635,"OK",NA()))</f>
        <v>#N/A</v>
      </c>
      <c r="Y635" s="40" t="e">
        <f>IF(LEN('Captura de datos de CONTACTO'!Y635)&gt;100,"Classroom(s) must be less than 100 characters",IF('DO NOT USE_Contact Formulas'!A635,"OK",NA()))</f>
        <v>#N/A</v>
      </c>
      <c r="Z635" s="40" t="e">
        <f>IF(AND(NOT(ISBLANK('Captura de datos de CONTACTO'!Z635)),ISNA(VLOOKUP('Captura de datos de CONTACTO'!Z635,'DO NOT USE_School Picklist'!$K$3:$K$6,1,FALSE))),"Please select a value from the drop-down menu",IF('DO NOT USE_Contact Formulas'!A635,"OK",NA()))</f>
        <v>#N/A</v>
      </c>
      <c r="AA635" s="40" t="e">
        <f>IF(AND(NOT(ISBLANK('Captura de datos de CONTACTO'!AA635)),ISNA(VLOOKUP('Captura de datos de CONTACTO'!AA635,'DO NOT USE_School Picklist'!$D$3:$D$5,1,FALSE))),"Please select a value from the drop-down menu",IF('DO NOT USE_Contact Formulas'!A635,"OK",NA()))</f>
        <v>#N/A</v>
      </c>
      <c r="AB635" s="40"/>
      <c r="AC635" s="40" t="e">
        <f>IF(AND(NOT(ISBLANK('Captura de datos de CONTACTO'!AC635)),ISNA(VLOOKUP('Captura de datos de CONTACTO'!AC635,'DO NOT USE_School Picklist'!$G$3:$G$5,1,FALSE))),"Please select a value from the drop-down menu",IF('DO NOT USE_Contact Formulas'!A635,"OK",NA()))</f>
        <v>#N/A</v>
      </c>
      <c r="AD635" s="40"/>
      <c r="AE635" s="40" t="e">
        <f>IF(AND(NOT(ISBLANK('Captura de datos de CONTACTO'!AE635)),ISNA(VLOOKUP('Captura de datos de CONTACTO'!AE635,'DO NOT USE_School Picklist'!$H$3:$H$4,1,FALSE))),"Please select a value from the drop-down menu",IF('DO NOT USE_Contact Formulas'!A635,"OK",NA()))</f>
        <v>#N/A</v>
      </c>
      <c r="AF635" s="40" t="e">
        <f ca="1">IF('Captura de datos de CONTACTO'!AF635&gt;'DO NOT USE_School Picklist'!$C$3,"Test Date cannot be a future date",IF('DO NOT USE_Contact Formulas'!A635,"OK",NA()))</f>
        <v>#N/A</v>
      </c>
      <c r="AG635" s="53" t="e">
        <f>IF(AND('DO NOT USE_Contact Formulas'!A635,ISBLANK('Captura de datos de CONTACTO'!AB635)),"Lab Result Test Result is required",IF(AND(NOT(ISBLANK('Captura de datos de CONTACTO'!AB635)),ISNA(VLOOKUP('Captura de datos de CONTACTO'!AB635,'DO NOT USE_School Picklist'!$Q$3:$Q$8,1,FALSE))),"Please select a value from the drop-down menu",IF('DO NOT USE_Contact Formulas'!A635,"OK",NA())))</f>
        <v>#N/A</v>
      </c>
    </row>
    <row r="636" spans="1:33" x14ac:dyDescent="0.3">
      <c r="A636" s="39" t="e">
        <f>IF('DO NOT USE_Contact Formulas'!A636,IF('DO NOT USE_Contact Formulas'!B636,"Not all required fields are completed","OK"),NA())</f>
        <v>#N/A</v>
      </c>
      <c r="B636" s="40" t="e">
        <f>IF(AND('DO NOT USE_Contact Formulas'!A636,ISBLANK('Captura de datos de CONTACTO'!B636)),"First Name is required",IF(NOT(ISBLANK('Captura de datos de CONTACTO'!B636)),"OK",NA()))</f>
        <v>#N/A</v>
      </c>
      <c r="C636" s="40" t="e">
        <f>IF(AND('DO NOT USE_Contact Formulas'!A636,ISBLANK('Captura de datos de CONTACTO'!C636)),"Last Name is required",IF(NOT(ISBLANK('Captura de datos de CONTACTO'!C636)),"OK",NA()))</f>
        <v>#N/A</v>
      </c>
      <c r="D636" s="40" t="e">
        <f>IF(AND('DO NOT USE_Contact Formulas'!A636,ISBLANK('Captura de datos de CONTACTO'!D636)),"Birthdate is required",IF(NOT(ISBLANK('Captura de datos de CONTACTO'!D636)),"OK",NA()))</f>
        <v>#N/A</v>
      </c>
      <c r="E636" s="40" t="e">
        <f>IF(AND('DO NOT USE_Contact Formulas'!A636,ISBLANK('Captura de datos de CONTACTO'!E636)),"Mobile Phone is required",IF(NOT(ISBLANK('Captura de datos de CONTACTO'!E636)),IF(AND(ISNUMBER(VALUE('Captura de datos de CONTACTO'!E636)),LEFT('Captura de datos de CONTACTO'!E636,1)&lt;&gt;"1",LEN('Captura de datos de CONTACTO'!E636)=10),"OK","Phone number must be valid format"),NA()))</f>
        <v>#N/A</v>
      </c>
      <c r="F636" s="40" t="e">
        <f>IF(LEN('Captura de datos de CONTACTO'!F636)&gt;255,"Home Street Address must be less than 255 characters",IF('DO NOT USE_Contact Formulas'!A636,"OK",NA()))</f>
        <v>#N/A</v>
      </c>
      <c r="G636" s="40" t="e">
        <f>IF(LEN('Captura de datos de CONTACTO'!G636)&gt;40,"City must be less than 40 characters",IF('DO NOT USE_Contact Formulas'!A636,"OK",NA()))</f>
        <v>#N/A</v>
      </c>
      <c r="H636" s="40" t="e">
        <f>IF(AND(NOT(ISBLANK('Captura de datos de CONTACTO'!H636)),ISNA(VLOOKUP('Captura de datos de CONTACTO'!H636,'DO NOT USE_School Picklist'!$P$3:$P$52,1,FALSE))),"Please select a value from the drop-down menu",IF('DO NOT USE_Contact Formulas'!A636,"OK",NA()))</f>
        <v>#N/A</v>
      </c>
      <c r="I636" s="40" t="e">
        <f>IF(AND('DO NOT USE_Contact Formulas'!A636,ISBLANK('Captura de datos de CONTACTO'!I636)),"Zip is required",IF(ISBLANK('Captura de datos de CONTACTO'!I636),NA(),"OK"))</f>
        <v>#N/A</v>
      </c>
      <c r="J636" s="40" t="e">
        <f>IF(AND('DO NOT USE_Contact Formulas'!A636,ISBLANK('Captura de datos de CONTACTO'!J636)),"Student or Staff? is required",IF(ISBLANK('Captura de datos de CONTACTO'!J636),NA(),IF(ISNA(VLOOKUP('Captura de datos de CONTACTO'!J636,'DO NOT USE_School Picklist'!$B$3:$B$6,1,FALSE)),"Please select a value from the drop-down menu","OK")))</f>
        <v>#N/A</v>
      </c>
      <c r="K636" s="40" t="e">
        <f>IF(AND('Captura de datos de CONTACTO'!J636='DO NOT USE_School Picklist'!$B$4,ISBLANK('Captura de datos de CONTACTO'!K636)),"Occupation/Job Title is required if Student or Staff? is Yes, staff/faculty or volunteer",IF('DO NOT USE_Contact Formulas'!A636,"OK",NA()))</f>
        <v>#N/A</v>
      </c>
      <c r="L636" s="40" t="e">
        <f ca="1">IF('Captura de datos de CONTACTO'!L636&gt;'DO NOT USE_School Picklist'!$C$3,"Date last on school campus/facility cannot be a future date",IF('DO NOT USE_Contact Formulas'!A636,IF(ISBLANK('Captura de datos de CONTACTO'!L636),"Date last on school campus/facility is required","OK"),NA()))</f>
        <v>#N/A</v>
      </c>
      <c r="M636" s="41" t="e">
        <f ca="1">IF('Captura de datos de CONTACTO'!M636&gt;'DO NOT USE_School Picklist'!$C$3,"Last Exposure Date cannot be a future date",IF('DO NOT USE_Contact Formulas'!A636,IF(ISBLANK('Captura de datos de CONTACTO'!M636),"Last Exposure Date is required","OK"),NA()))</f>
        <v>#N/A</v>
      </c>
      <c r="N636" s="41" t="e">
        <f>IF(AND('DO NOT USE_Contact Formulas'!A636,ISBLANK('Captura de datos de CONTACTO'!N636)),"Specific Place in the Location is required",IF(ISBLANK('Captura de datos de CONTACTO'!N636),NA(),"OK"))</f>
        <v>#N/A</v>
      </c>
      <c r="O636" s="40" t="e">
        <f>IF(AND(NOT(ISBLANK('Captura de datos de CONTACTO'!O636)),ISNA(VLOOKUP('Captura de datos de CONTACTO'!O636,'DO NOT USE_School Picklist'!$L$3:$L$81,1,FALSE))),"Please select a value from the drop-down menu",IF('DO NOT USE_Contact Formulas'!A636,"OK",NA()))</f>
        <v>#N/A</v>
      </c>
      <c r="P636" s="40" t="e">
        <f>IF(AND(NOT(ISBLANK('Captura de datos de CONTACTO'!P636)),NOT(ISNUMBER(MATCH("*@*.?*",'Captura de datos de CONTACTO'!P636,0)))),"Email must be in a valid format",IF('DO NOT USE_Contact Formulas'!A636,"OK",NA()))</f>
        <v>#N/A</v>
      </c>
      <c r="Q636" s="40" t="e">
        <f>IF(LEN('Captura de datos de CONTACTO'!Q636)&gt;50,"Parent/Guardian Name must be less than 50 characters",IF('DO NOT USE_Contact Formulas'!A636,"OK",NA()))</f>
        <v>#N/A</v>
      </c>
      <c r="R636" s="40" t="e">
        <f>IF(NOT(ISBLANK('Captura de datos de CONTACTO'!R636)),IF(AND(ISNUMBER('Captura de datos de CONTACTO'!R636),LEFT('Captura de datos de CONTACTO'!R636,1)&lt;&gt;"1",LEN('Captura de datos de CONTACTO'!R636)=10),"OK","Phone number must be valid format"),IF('DO NOT USE_Contact Formulas'!A636,"OK",NA()))</f>
        <v>#N/A</v>
      </c>
      <c r="S636" s="40" t="e">
        <f>IF(AND(NOT(ISBLANK('Captura de datos de CONTACTO'!S636)),ISNA(VLOOKUP('Captura de datos de CONTACTO'!S636,'DO NOT USE_School Picklist'!$N$3:$N$63,1,FALSE))),"Please select a value from the drop-down menu",IF('DO NOT USE_Contact Formulas'!A636,"OK",NA()))</f>
        <v>#N/A</v>
      </c>
      <c r="T636" s="53" t="e">
        <f>IF(AND(NOT(ISBLANK('Captura de datos de CONTACTO'!T636)),ISNA(VLOOKUP('Captura de datos de CONTACTO'!T636,'DO NOT USE_School Picklist'!$I$3:$I$5,1,FALSE))),"Please select a value from the drop-down menu",IF('DO NOT USE_Contact Formulas'!A636,"OK",NA()))</f>
        <v>#N/A</v>
      </c>
      <c r="U636" s="40" t="e">
        <f>IF(AND(NOT(ISBLANK('Captura de datos de CONTACTO'!U636)),ISNA(VLOOKUP('Captura de datos de CONTACTO'!U636,'DO NOT USE_School Picklist'!$E$3:$E$10,1,FALSE))),"Please select a value from the drop-down menu",IF('DO NOT USE_Contact Formulas'!A636,"OK",NA()))</f>
        <v>#N/A</v>
      </c>
      <c r="V636" s="53" t="e">
        <f>IF(AND(NOT(ISBLANK('Captura de datos de CONTACTO'!V636)),ISNA(VLOOKUP('Captura de datos de CONTACTO'!V636,'DO NOT USE_School Picklist'!$W$3:$W$9,1,FALSE))),"Please select a value from the drop-down menu",IF('DO NOT USE_Contact Formulas'!A636,"OK",NA()))</f>
        <v>#N/A</v>
      </c>
      <c r="W636" s="53" t="e">
        <f>IF(AND(NOT(ISBLANK('Captura de datos de CONTACTO'!W636)),ISNA(VLOOKUP('Captura de datos de CONTACTO'!W636,'DO NOT USE_School Picklist'!$W$3:$W$9,1,FALSE))),"Please select a value from the drop-down menu",IF('DO NOT USE_Case Formulas'!A636,"OK",NA()))</f>
        <v>#N/A</v>
      </c>
      <c r="X636" s="40" t="e">
        <f>IF(AND(NOT(ISBLANK('Captura de datos de CONTACTO'!X636)),ISNA(VLOOKUP('Captura de datos de CONTACTO'!X636,'DO NOT USE_School Picklist'!$F$3:$F$16,1,FALSE))),"Please select a value from the drop-down menu",IF('DO NOT USE_Contact Formulas'!A636,"OK",NA()))</f>
        <v>#N/A</v>
      </c>
      <c r="Y636" s="40" t="e">
        <f>IF(LEN('Captura de datos de CONTACTO'!Y636)&gt;100,"Classroom(s) must be less than 100 characters",IF('DO NOT USE_Contact Formulas'!A636,"OK",NA()))</f>
        <v>#N/A</v>
      </c>
      <c r="Z636" s="40" t="e">
        <f>IF(AND(NOT(ISBLANK('Captura de datos de CONTACTO'!Z636)),ISNA(VLOOKUP('Captura de datos de CONTACTO'!Z636,'DO NOT USE_School Picklist'!$K$3:$K$6,1,FALSE))),"Please select a value from the drop-down menu",IF('DO NOT USE_Contact Formulas'!A636,"OK",NA()))</f>
        <v>#N/A</v>
      </c>
      <c r="AA636" s="40" t="e">
        <f>IF(AND(NOT(ISBLANK('Captura de datos de CONTACTO'!AA636)),ISNA(VLOOKUP('Captura de datos de CONTACTO'!AA636,'DO NOT USE_School Picklist'!$D$3:$D$5,1,FALSE))),"Please select a value from the drop-down menu",IF('DO NOT USE_Contact Formulas'!A636,"OK",NA()))</f>
        <v>#N/A</v>
      </c>
      <c r="AB636" s="40"/>
      <c r="AC636" s="40" t="e">
        <f>IF(AND(NOT(ISBLANK('Captura de datos de CONTACTO'!AC636)),ISNA(VLOOKUP('Captura de datos de CONTACTO'!AC636,'DO NOT USE_School Picklist'!$G$3:$G$5,1,FALSE))),"Please select a value from the drop-down menu",IF('DO NOT USE_Contact Formulas'!A636,"OK",NA()))</f>
        <v>#N/A</v>
      </c>
      <c r="AD636" s="40"/>
      <c r="AE636" s="40" t="e">
        <f>IF(AND(NOT(ISBLANK('Captura de datos de CONTACTO'!AE636)),ISNA(VLOOKUP('Captura de datos de CONTACTO'!AE636,'DO NOT USE_School Picklist'!$H$3:$H$4,1,FALSE))),"Please select a value from the drop-down menu",IF('DO NOT USE_Contact Formulas'!A636,"OK",NA()))</f>
        <v>#N/A</v>
      </c>
      <c r="AF636" s="40" t="e">
        <f ca="1">IF('Captura de datos de CONTACTO'!AF636&gt;'DO NOT USE_School Picklist'!$C$3,"Test Date cannot be a future date",IF('DO NOT USE_Contact Formulas'!A636,"OK",NA()))</f>
        <v>#N/A</v>
      </c>
      <c r="AG636" s="53" t="e">
        <f>IF(AND('DO NOT USE_Contact Formulas'!A636,ISBLANK('Captura de datos de CONTACTO'!AB636)),"Lab Result Test Result is required",IF(AND(NOT(ISBLANK('Captura de datos de CONTACTO'!AB636)),ISNA(VLOOKUP('Captura de datos de CONTACTO'!AB636,'DO NOT USE_School Picklist'!$Q$3:$Q$8,1,FALSE))),"Please select a value from the drop-down menu",IF('DO NOT USE_Contact Formulas'!A636,"OK",NA())))</f>
        <v>#N/A</v>
      </c>
    </row>
    <row r="637" spans="1:33" x14ac:dyDescent="0.3">
      <c r="A637" s="39" t="e">
        <f>IF('DO NOT USE_Contact Formulas'!A637,IF('DO NOT USE_Contact Formulas'!B637,"Not all required fields are completed","OK"),NA())</f>
        <v>#N/A</v>
      </c>
      <c r="B637" s="40" t="e">
        <f>IF(AND('DO NOT USE_Contact Formulas'!A637,ISBLANK('Captura de datos de CONTACTO'!B637)),"First Name is required",IF(NOT(ISBLANK('Captura de datos de CONTACTO'!B637)),"OK",NA()))</f>
        <v>#N/A</v>
      </c>
      <c r="C637" s="40" t="e">
        <f>IF(AND('DO NOT USE_Contact Formulas'!A637,ISBLANK('Captura de datos de CONTACTO'!C637)),"Last Name is required",IF(NOT(ISBLANK('Captura de datos de CONTACTO'!C637)),"OK",NA()))</f>
        <v>#N/A</v>
      </c>
      <c r="D637" s="40" t="e">
        <f>IF(AND('DO NOT USE_Contact Formulas'!A637,ISBLANK('Captura de datos de CONTACTO'!D637)),"Birthdate is required",IF(NOT(ISBLANK('Captura de datos de CONTACTO'!D637)),"OK",NA()))</f>
        <v>#N/A</v>
      </c>
      <c r="E637" s="40" t="e">
        <f>IF(AND('DO NOT USE_Contact Formulas'!A637,ISBLANK('Captura de datos de CONTACTO'!E637)),"Mobile Phone is required",IF(NOT(ISBLANK('Captura de datos de CONTACTO'!E637)),IF(AND(ISNUMBER(VALUE('Captura de datos de CONTACTO'!E637)),LEFT('Captura de datos de CONTACTO'!E637,1)&lt;&gt;"1",LEN('Captura de datos de CONTACTO'!E637)=10),"OK","Phone number must be valid format"),NA()))</f>
        <v>#N/A</v>
      </c>
      <c r="F637" s="40" t="e">
        <f>IF(LEN('Captura de datos de CONTACTO'!F637)&gt;255,"Home Street Address must be less than 255 characters",IF('DO NOT USE_Contact Formulas'!A637,"OK",NA()))</f>
        <v>#N/A</v>
      </c>
      <c r="G637" s="40" t="e">
        <f>IF(LEN('Captura de datos de CONTACTO'!G637)&gt;40,"City must be less than 40 characters",IF('DO NOT USE_Contact Formulas'!A637,"OK",NA()))</f>
        <v>#N/A</v>
      </c>
      <c r="H637" s="40" t="e">
        <f>IF(AND(NOT(ISBLANK('Captura de datos de CONTACTO'!H637)),ISNA(VLOOKUP('Captura de datos de CONTACTO'!H637,'DO NOT USE_School Picklist'!$P$3:$P$52,1,FALSE))),"Please select a value from the drop-down menu",IF('DO NOT USE_Contact Formulas'!A637,"OK",NA()))</f>
        <v>#N/A</v>
      </c>
      <c r="I637" s="40" t="e">
        <f>IF(AND('DO NOT USE_Contact Formulas'!A637,ISBLANK('Captura de datos de CONTACTO'!I637)),"Zip is required",IF(ISBLANK('Captura de datos de CONTACTO'!I637),NA(),"OK"))</f>
        <v>#N/A</v>
      </c>
      <c r="J637" s="40" t="e">
        <f>IF(AND('DO NOT USE_Contact Formulas'!A637,ISBLANK('Captura de datos de CONTACTO'!J637)),"Student or Staff? is required",IF(ISBLANK('Captura de datos de CONTACTO'!J637),NA(),IF(ISNA(VLOOKUP('Captura de datos de CONTACTO'!J637,'DO NOT USE_School Picklist'!$B$3:$B$6,1,FALSE)),"Please select a value from the drop-down menu","OK")))</f>
        <v>#N/A</v>
      </c>
      <c r="K637" s="40" t="e">
        <f>IF(AND('Captura de datos de CONTACTO'!J637='DO NOT USE_School Picklist'!$B$4,ISBLANK('Captura de datos de CONTACTO'!K637)),"Occupation/Job Title is required if Student or Staff? is Yes, staff/faculty or volunteer",IF('DO NOT USE_Contact Formulas'!A637,"OK",NA()))</f>
        <v>#N/A</v>
      </c>
      <c r="L637" s="40" t="e">
        <f ca="1">IF('Captura de datos de CONTACTO'!L637&gt;'DO NOT USE_School Picklist'!$C$3,"Date last on school campus/facility cannot be a future date",IF('DO NOT USE_Contact Formulas'!A637,IF(ISBLANK('Captura de datos de CONTACTO'!L637),"Date last on school campus/facility is required","OK"),NA()))</f>
        <v>#N/A</v>
      </c>
      <c r="M637" s="41" t="e">
        <f ca="1">IF('Captura de datos de CONTACTO'!M637&gt;'DO NOT USE_School Picklist'!$C$3,"Last Exposure Date cannot be a future date",IF('DO NOT USE_Contact Formulas'!A637,IF(ISBLANK('Captura de datos de CONTACTO'!M637),"Last Exposure Date is required","OK"),NA()))</f>
        <v>#N/A</v>
      </c>
      <c r="N637" s="41" t="e">
        <f>IF(AND('DO NOT USE_Contact Formulas'!A637,ISBLANK('Captura de datos de CONTACTO'!N637)),"Specific Place in the Location is required",IF(ISBLANK('Captura de datos de CONTACTO'!N637),NA(),"OK"))</f>
        <v>#N/A</v>
      </c>
      <c r="O637" s="40" t="e">
        <f>IF(AND(NOT(ISBLANK('Captura de datos de CONTACTO'!O637)),ISNA(VLOOKUP('Captura de datos de CONTACTO'!O637,'DO NOT USE_School Picklist'!$L$3:$L$81,1,FALSE))),"Please select a value from the drop-down menu",IF('DO NOT USE_Contact Formulas'!A637,"OK",NA()))</f>
        <v>#N/A</v>
      </c>
      <c r="P637" s="40" t="e">
        <f>IF(AND(NOT(ISBLANK('Captura de datos de CONTACTO'!P637)),NOT(ISNUMBER(MATCH("*@*.?*",'Captura de datos de CONTACTO'!P637,0)))),"Email must be in a valid format",IF('DO NOT USE_Contact Formulas'!A637,"OK",NA()))</f>
        <v>#N/A</v>
      </c>
      <c r="Q637" s="40" t="e">
        <f>IF(LEN('Captura de datos de CONTACTO'!Q637)&gt;50,"Parent/Guardian Name must be less than 50 characters",IF('DO NOT USE_Contact Formulas'!A637,"OK",NA()))</f>
        <v>#N/A</v>
      </c>
      <c r="R637" s="40" t="e">
        <f>IF(NOT(ISBLANK('Captura de datos de CONTACTO'!R637)),IF(AND(ISNUMBER('Captura de datos de CONTACTO'!R637),LEFT('Captura de datos de CONTACTO'!R637,1)&lt;&gt;"1",LEN('Captura de datos de CONTACTO'!R637)=10),"OK","Phone number must be valid format"),IF('DO NOT USE_Contact Formulas'!A637,"OK",NA()))</f>
        <v>#N/A</v>
      </c>
      <c r="S637" s="40" t="e">
        <f>IF(AND(NOT(ISBLANK('Captura de datos de CONTACTO'!S637)),ISNA(VLOOKUP('Captura de datos de CONTACTO'!S637,'DO NOT USE_School Picklist'!$N$3:$N$63,1,FALSE))),"Please select a value from the drop-down menu",IF('DO NOT USE_Contact Formulas'!A637,"OK",NA()))</f>
        <v>#N/A</v>
      </c>
      <c r="T637" s="53" t="e">
        <f>IF(AND(NOT(ISBLANK('Captura de datos de CONTACTO'!T637)),ISNA(VLOOKUP('Captura de datos de CONTACTO'!T637,'DO NOT USE_School Picklist'!$I$3:$I$5,1,FALSE))),"Please select a value from the drop-down menu",IF('DO NOT USE_Contact Formulas'!A637,"OK",NA()))</f>
        <v>#N/A</v>
      </c>
      <c r="U637" s="40" t="e">
        <f>IF(AND(NOT(ISBLANK('Captura de datos de CONTACTO'!U637)),ISNA(VLOOKUP('Captura de datos de CONTACTO'!U637,'DO NOT USE_School Picklist'!$E$3:$E$10,1,FALSE))),"Please select a value from the drop-down menu",IF('DO NOT USE_Contact Formulas'!A637,"OK",NA()))</f>
        <v>#N/A</v>
      </c>
      <c r="V637" s="53" t="e">
        <f>IF(AND(NOT(ISBLANK('Captura de datos de CONTACTO'!V637)),ISNA(VLOOKUP('Captura de datos de CONTACTO'!V637,'DO NOT USE_School Picklist'!$W$3:$W$9,1,FALSE))),"Please select a value from the drop-down menu",IF('DO NOT USE_Contact Formulas'!A637,"OK",NA()))</f>
        <v>#N/A</v>
      </c>
      <c r="W637" s="53" t="e">
        <f>IF(AND(NOT(ISBLANK('Captura de datos de CONTACTO'!W637)),ISNA(VLOOKUP('Captura de datos de CONTACTO'!W637,'DO NOT USE_School Picklist'!$W$3:$W$9,1,FALSE))),"Please select a value from the drop-down menu",IF('DO NOT USE_Case Formulas'!A637,"OK",NA()))</f>
        <v>#N/A</v>
      </c>
      <c r="X637" s="40" t="e">
        <f>IF(AND(NOT(ISBLANK('Captura de datos de CONTACTO'!X637)),ISNA(VLOOKUP('Captura de datos de CONTACTO'!X637,'DO NOT USE_School Picklist'!$F$3:$F$16,1,FALSE))),"Please select a value from the drop-down menu",IF('DO NOT USE_Contact Formulas'!A637,"OK",NA()))</f>
        <v>#N/A</v>
      </c>
      <c r="Y637" s="40" t="e">
        <f>IF(LEN('Captura de datos de CONTACTO'!Y637)&gt;100,"Classroom(s) must be less than 100 characters",IF('DO NOT USE_Contact Formulas'!A637,"OK",NA()))</f>
        <v>#N/A</v>
      </c>
      <c r="Z637" s="40" t="e">
        <f>IF(AND(NOT(ISBLANK('Captura de datos de CONTACTO'!Z637)),ISNA(VLOOKUP('Captura de datos de CONTACTO'!Z637,'DO NOT USE_School Picklist'!$K$3:$K$6,1,FALSE))),"Please select a value from the drop-down menu",IF('DO NOT USE_Contact Formulas'!A637,"OK",NA()))</f>
        <v>#N/A</v>
      </c>
      <c r="AA637" s="40" t="e">
        <f>IF(AND(NOT(ISBLANK('Captura de datos de CONTACTO'!AA637)),ISNA(VLOOKUP('Captura de datos de CONTACTO'!AA637,'DO NOT USE_School Picklist'!$D$3:$D$5,1,FALSE))),"Please select a value from the drop-down menu",IF('DO NOT USE_Contact Formulas'!A637,"OK",NA()))</f>
        <v>#N/A</v>
      </c>
      <c r="AB637" s="40"/>
      <c r="AC637" s="40" t="e">
        <f>IF(AND(NOT(ISBLANK('Captura de datos de CONTACTO'!AC637)),ISNA(VLOOKUP('Captura de datos de CONTACTO'!AC637,'DO NOT USE_School Picklist'!$G$3:$G$5,1,FALSE))),"Please select a value from the drop-down menu",IF('DO NOT USE_Contact Formulas'!A637,"OK",NA()))</f>
        <v>#N/A</v>
      </c>
      <c r="AD637" s="40"/>
      <c r="AE637" s="40" t="e">
        <f>IF(AND(NOT(ISBLANK('Captura de datos de CONTACTO'!AE637)),ISNA(VLOOKUP('Captura de datos de CONTACTO'!AE637,'DO NOT USE_School Picklist'!$H$3:$H$4,1,FALSE))),"Please select a value from the drop-down menu",IF('DO NOT USE_Contact Formulas'!A637,"OK",NA()))</f>
        <v>#N/A</v>
      </c>
      <c r="AF637" s="40" t="e">
        <f ca="1">IF('Captura de datos de CONTACTO'!AF637&gt;'DO NOT USE_School Picklist'!$C$3,"Test Date cannot be a future date",IF('DO NOT USE_Contact Formulas'!A637,"OK",NA()))</f>
        <v>#N/A</v>
      </c>
      <c r="AG637" s="53" t="e">
        <f>IF(AND('DO NOT USE_Contact Formulas'!A637,ISBLANK('Captura de datos de CONTACTO'!AB637)),"Lab Result Test Result is required",IF(AND(NOT(ISBLANK('Captura de datos de CONTACTO'!AB637)),ISNA(VLOOKUP('Captura de datos de CONTACTO'!AB637,'DO NOT USE_School Picklist'!$Q$3:$Q$8,1,FALSE))),"Please select a value from the drop-down menu",IF('DO NOT USE_Contact Formulas'!A637,"OK",NA())))</f>
        <v>#N/A</v>
      </c>
    </row>
    <row r="638" spans="1:33" x14ac:dyDescent="0.3">
      <c r="A638" s="39" t="e">
        <f>IF('DO NOT USE_Contact Formulas'!A638,IF('DO NOT USE_Contact Formulas'!B638,"Not all required fields are completed","OK"),NA())</f>
        <v>#N/A</v>
      </c>
      <c r="B638" s="40" t="e">
        <f>IF(AND('DO NOT USE_Contact Formulas'!A638,ISBLANK('Captura de datos de CONTACTO'!B638)),"First Name is required",IF(NOT(ISBLANK('Captura de datos de CONTACTO'!B638)),"OK",NA()))</f>
        <v>#N/A</v>
      </c>
      <c r="C638" s="40" t="e">
        <f>IF(AND('DO NOT USE_Contact Formulas'!A638,ISBLANK('Captura de datos de CONTACTO'!C638)),"Last Name is required",IF(NOT(ISBLANK('Captura de datos de CONTACTO'!C638)),"OK",NA()))</f>
        <v>#N/A</v>
      </c>
      <c r="D638" s="40" t="e">
        <f>IF(AND('DO NOT USE_Contact Formulas'!A638,ISBLANK('Captura de datos de CONTACTO'!D638)),"Birthdate is required",IF(NOT(ISBLANK('Captura de datos de CONTACTO'!D638)),"OK",NA()))</f>
        <v>#N/A</v>
      </c>
      <c r="E638" s="40" t="e">
        <f>IF(AND('DO NOT USE_Contact Formulas'!A638,ISBLANK('Captura de datos de CONTACTO'!E638)),"Mobile Phone is required",IF(NOT(ISBLANK('Captura de datos de CONTACTO'!E638)),IF(AND(ISNUMBER(VALUE('Captura de datos de CONTACTO'!E638)),LEFT('Captura de datos de CONTACTO'!E638,1)&lt;&gt;"1",LEN('Captura de datos de CONTACTO'!E638)=10),"OK","Phone number must be valid format"),NA()))</f>
        <v>#N/A</v>
      </c>
      <c r="F638" s="40" t="e">
        <f>IF(LEN('Captura de datos de CONTACTO'!F638)&gt;255,"Home Street Address must be less than 255 characters",IF('DO NOT USE_Contact Formulas'!A638,"OK",NA()))</f>
        <v>#N/A</v>
      </c>
      <c r="G638" s="40" t="e">
        <f>IF(LEN('Captura de datos de CONTACTO'!G638)&gt;40,"City must be less than 40 characters",IF('DO NOT USE_Contact Formulas'!A638,"OK",NA()))</f>
        <v>#N/A</v>
      </c>
      <c r="H638" s="40" t="e">
        <f>IF(AND(NOT(ISBLANK('Captura de datos de CONTACTO'!H638)),ISNA(VLOOKUP('Captura de datos de CONTACTO'!H638,'DO NOT USE_School Picklist'!$P$3:$P$52,1,FALSE))),"Please select a value from the drop-down menu",IF('DO NOT USE_Contact Formulas'!A638,"OK",NA()))</f>
        <v>#N/A</v>
      </c>
      <c r="I638" s="40" t="e">
        <f>IF(AND('DO NOT USE_Contact Formulas'!A638,ISBLANK('Captura de datos de CONTACTO'!I638)),"Zip is required",IF(ISBLANK('Captura de datos de CONTACTO'!I638),NA(),"OK"))</f>
        <v>#N/A</v>
      </c>
      <c r="J638" s="40" t="e">
        <f>IF(AND('DO NOT USE_Contact Formulas'!A638,ISBLANK('Captura de datos de CONTACTO'!J638)),"Student or Staff? is required",IF(ISBLANK('Captura de datos de CONTACTO'!J638),NA(),IF(ISNA(VLOOKUP('Captura de datos de CONTACTO'!J638,'DO NOT USE_School Picklist'!$B$3:$B$6,1,FALSE)),"Please select a value from the drop-down menu","OK")))</f>
        <v>#N/A</v>
      </c>
      <c r="K638" s="40" t="e">
        <f>IF(AND('Captura de datos de CONTACTO'!J638='DO NOT USE_School Picklist'!$B$4,ISBLANK('Captura de datos de CONTACTO'!K638)),"Occupation/Job Title is required if Student or Staff? is Yes, staff/faculty or volunteer",IF('DO NOT USE_Contact Formulas'!A638,"OK",NA()))</f>
        <v>#N/A</v>
      </c>
      <c r="L638" s="40" t="e">
        <f ca="1">IF('Captura de datos de CONTACTO'!L638&gt;'DO NOT USE_School Picklist'!$C$3,"Date last on school campus/facility cannot be a future date",IF('DO NOT USE_Contact Formulas'!A638,IF(ISBLANK('Captura de datos de CONTACTO'!L638),"Date last on school campus/facility is required","OK"),NA()))</f>
        <v>#N/A</v>
      </c>
      <c r="M638" s="41" t="e">
        <f ca="1">IF('Captura de datos de CONTACTO'!M638&gt;'DO NOT USE_School Picklist'!$C$3,"Last Exposure Date cannot be a future date",IF('DO NOT USE_Contact Formulas'!A638,IF(ISBLANK('Captura de datos de CONTACTO'!M638),"Last Exposure Date is required","OK"),NA()))</f>
        <v>#N/A</v>
      </c>
      <c r="N638" s="41" t="e">
        <f>IF(AND('DO NOT USE_Contact Formulas'!A638,ISBLANK('Captura de datos de CONTACTO'!N638)),"Specific Place in the Location is required",IF(ISBLANK('Captura de datos de CONTACTO'!N638),NA(),"OK"))</f>
        <v>#N/A</v>
      </c>
      <c r="O638" s="40" t="e">
        <f>IF(AND(NOT(ISBLANK('Captura de datos de CONTACTO'!O638)),ISNA(VLOOKUP('Captura de datos de CONTACTO'!O638,'DO NOT USE_School Picklist'!$L$3:$L$81,1,FALSE))),"Please select a value from the drop-down menu",IF('DO NOT USE_Contact Formulas'!A638,"OK",NA()))</f>
        <v>#N/A</v>
      </c>
      <c r="P638" s="40" t="e">
        <f>IF(AND(NOT(ISBLANK('Captura de datos de CONTACTO'!P638)),NOT(ISNUMBER(MATCH("*@*.?*",'Captura de datos de CONTACTO'!P638,0)))),"Email must be in a valid format",IF('DO NOT USE_Contact Formulas'!A638,"OK",NA()))</f>
        <v>#N/A</v>
      </c>
      <c r="Q638" s="40" t="e">
        <f>IF(LEN('Captura de datos de CONTACTO'!Q638)&gt;50,"Parent/Guardian Name must be less than 50 characters",IF('DO NOT USE_Contact Formulas'!A638,"OK",NA()))</f>
        <v>#N/A</v>
      </c>
      <c r="R638" s="40" t="e">
        <f>IF(NOT(ISBLANK('Captura de datos de CONTACTO'!R638)),IF(AND(ISNUMBER('Captura de datos de CONTACTO'!R638),LEFT('Captura de datos de CONTACTO'!R638,1)&lt;&gt;"1",LEN('Captura de datos de CONTACTO'!R638)=10),"OK","Phone number must be valid format"),IF('DO NOT USE_Contact Formulas'!A638,"OK",NA()))</f>
        <v>#N/A</v>
      </c>
      <c r="S638" s="40" t="e">
        <f>IF(AND(NOT(ISBLANK('Captura de datos de CONTACTO'!S638)),ISNA(VLOOKUP('Captura de datos de CONTACTO'!S638,'DO NOT USE_School Picklist'!$N$3:$N$63,1,FALSE))),"Please select a value from the drop-down menu",IF('DO NOT USE_Contact Formulas'!A638,"OK",NA()))</f>
        <v>#N/A</v>
      </c>
      <c r="T638" s="53" t="e">
        <f>IF(AND(NOT(ISBLANK('Captura de datos de CONTACTO'!T638)),ISNA(VLOOKUP('Captura de datos de CONTACTO'!T638,'DO NOT USE_School Picklist'!$I$3:$I$5,1,FALSE))),"Please select a value from the drop-down menu",IF('DO NOT USE_Contact Formulas'!A638,"OK",NA()))</f>
        <v>#N/A</v>
      </c>
      <c r="U638" s="40" t="e">
        <f>IF(AND(NOT(ISBLANK('Captura de datos de CONTACTO'!U638)),ISNA(VLOOKUP('Captura de datos de CONTACTO'!U638,'DO NOT USE_School Picklist'!$E$3:$E$10,1,FALSE))),"Please select a value from the drop-down menu",IF('DO NOT USE_Contact Formulas'!A638,"OK",NA()))</f>
        <v>#N/A</v>
      </c>
      <c r="V638" s="53" t="e">
        <f>IF(AND(NOT(ISBLANK('Captura de datos de CONTACTO'!V638)),ISNA(VLOOKUP('Captura de datos de CONTACTO'!V638,'DO NOT USE_School Picklist'!$W$3:$W$9,1,FALSE))),"Please select a value from the drop-down menu",IF('DO NOT USE_Contact Formulas'!A638,"OK",NA()))</f>
        <v>#N/A</v>
      </c>
      <c r="W638" s="53" t="e">
        <f>IF(AND(NOT(ISBLANK('Captura de datos de CONTACTO'!W638)),ISNA(VLOOKUP('Captura de datos de CONTACTO'!W638,'DO NOT USE_School Picklist'!$W$3:$W$9,1,FALSE))),"Please select a value from the drop-down menu",IF('DO NOT USE_Case Formulas'!A638,"OK",NA()))</f>
        <v>#N/A</v>
      </c>
      <c r="X638" s="40" t="e">
        <f>IF(AND(NOT(ISBLANK('Captura de datos de CONTACTO'!X638)),ISNA(VLOOKUP('Captura de datos de CONTACTO'!X638,'DO NOT USE_School Picklist'!$F$3:$F$16,1,FALSE))),"Please select a value from the drop-down menu",IF('DO NOT USE_Contact Formulas'!A638,"OK",NA()))</f>
        <v>#N/A</v>
      </c>
      <c r="Y638" s="40" t="e">
        <f>IF(LEN('Captura de datos de CONTACTO'!Y638)&gt;100,"Classroom(s) must be less than 100 characters",IF('DO NOT USE_Contact Formulas'!A638,"OK",NA()))</f>
        <v>#N/A</v>
      </c>
      <c r="Z638" s="40" t="e">
        <f>IF(AND(NOT(ISBLANK('Captura de datos de CONTACTO'!Z638)),ISNA(VLOOKUP('Captura de datos de CONTACTO'!Z638,'DO NOT USE_School Picklist'!$K$3:$K$6,1,FALSE))),"Please select a value from the drop-down menu",IF('DO NOT USE_Contact Formulas'!A638,"OK",NA()))</f>
        <v>#N/A</v>
      </c>
      <c r="AA638" s="40" t="e">
        <f>IF(AND(NOT(ISBLANK('Captura de datos de CONTACTO'!AA638)),ISNA(VLOOKUP('Captura de datos de CONTACTO'!AA638,'DO NOT USE_School Picklist'!$D$3:$D$5,1,FALSE))),"Please select a value from the drop-down menu",IF('DO NOT USE_Contact Formulas'!A638,"OK",NA()))</f>
        <v>#N/A</v>
      </c>
      <c r="AB638" s="40"/>
      <c r="AC638" s="40" t="e">
        <f>IF(AND(NOT(ISBLANK('Captura de datos de CONTACTO'!AC638)),ISNA(VLOOKUP('Captura de datos de CONTACTO'!AC638,'DO NOT USE_School Picklist'!$G$3:$G$5,1,FALSE))),"Please select a value from the drop-down menu",IF('DO NOT USE_Contact Formulas'!A638,"OK",NA()))</f>
        <v>#N/A</v>
      </c>
      <c r="AD638" s="40"/>
      <c r="AE638" s="40" t="e">
        <f>IF(AND(NOT(ISBLANK('Captura de datos de CONTACTO'!AE638)),ISNA(VLOOKUP('Captura de datos de CONTACTO'!AE638,'DO NOT USE_School Picklist'!$H$3:$H$4,1,FALSE))),"Please select a value from the drop-down menu",IF('DO NOT USE_Contact Formulas'!A638,"OK",NA()))</f>
        <v>#N/A</v>
      </c>
      <c r="AF638" s="40" t="e">
        <f ca="1">IF('Captura de datos de CONTACTO'!AF638&gt;'DO NOT USE_School Picklist'!$C$3,"Test Date cannot be a future date",IF('DO NOT USE_Contact Formulas'!A638,"OK",NA()))</f>
        <v>#N/A</v>
      </c>
      <c r="AG638" s="53" t="e">
        <f>IF(AND('DO NOT USE_Contact Formulas'!A638,ISBLANK('Captura de datos de CONTACTO'!AB638)),"Lab Result Test Result is required",IF(AND(NOT(ISBLANK('Captura de datos de CONTACTO'!AB638)),ISNA(VLOOKUP('Captura de datos de CONTACTO'!AB638,'DO NOT USE_School Picklist'!$Q$3:$Q$8,1,FALSE))),"Please select a value from the drop-down menu",IF('DO NOT USE_Contact Formulas'!A638,"OK",NA())))</f>
        <v>#N/A</v>
      </c>
    </row>
    <row r="639" spans="1:33" x14ac:dyDescent="0.3">
      <c r="A639" s="39" t="e">
        <f>IF('DO NOT USE_Contact Formulas'!A639,IF('DO NOT USE_Contact Formulas'!B639,"Not all required fields are completed","OK"),NA())</f>
        <v>#N/A</v>
      </c>
      <c r="B639" s="40" t="e">
        <f>IF(AND('DO NOT USE_Contact Formulas'!A639,ISBLANK('Captura de datos de CONTACTO'!B639)),"First Name is required",IF(NOT(ISBLANK('Captura de datos de CONTACTO'!B639)),"OK",NA()))</f>
        <v>#N/A</v>
      </c>
      <c r="C639" s="40" t="e">
        <f>IF(AND('DO NOT USE_Contact Formulas'!A639,ISBLANK('Captura de datos de CONTACTO'!C639)),"Last Name is required",IF(NOT(ISBLANK('Captura de datos de CONTACTO'!C639)),"OK",NA()))</f>
        <v>#N/A</v>
      </c>
      <c r="D639" s="40" t="e">
        <f>IF(AND('DO NOT USE_Contact Formulas'!A639,ISBLANK('Captura de datos de CONTACTO'!D639)),"Birthdate is required",IF(NOT(ISBLANK('Captura de datos de CONTACTO'!D639)),"OK",NA()))</f>
        <v>#N/A</v>
      </c>
      <c r="E639" s="40" t="e">
        <f>IF(AND('DO NOT USE_Contact Formulas'!A639,ISBLANK('Captura de datos de CONTACTO'!E639)),"Mobile Phone is required",IF(NOT(ISBLANK('Captura de datos de CONTACTO'!E639)),IF(AND(ISNUMBER(VALUE('Captura de datos de CONTACTO'!E639)),LEFT('Captura de datos de CONTACTO'!E639,1)&lt;&gt;"1",LEN('Captura de datos de CONTACTO'!E639)=10),"OK","Phone number must be valid format"),NA()))</f>
        <v>#N/A</v>
      </c>
      <c r="F639" s="40" t="e">
        <f>IF(LEN('Captura de datos de CONTACTO'!F639)&gt;255,"Home Street Address must be less than 255 characters",IF('DO NOT USE_Contact Formulas'!A639,"OK",NA()))</f>
        <v>#N/A</v>
      </c>
      <c r="G639" s="40" t="e">
        <f>IF(LEN('Captura de datos de CONTACTO'!G639)&gt;40,"City must be less than 40 characters",IF('DO NOT USE_Contact Formulas'!A639,"OK",NA()))</f>
        <v>#N/A</v>
      </c>
      <c r="H639" s="40" t="e">
        <f>IF(AND(NOT(ISBLANK('Captura de datos de CONTACTO'!H639)),ISNA(VLOOKUP('Captura de datos de CONTACTO'!H639,'DO NOT USE_School Picklist'!$P$3:$P$52,1,FALSE))),"Please select a value from the drop-down menu",IF('DO NOT USE_Contact Formulas'!A639,"OK",NA()))</f>
        <v>#N/A</v>
      </c>
      <c r="I639" s="40" t="e">
        <f>IF(AND('DO NOT USE_Contact Formulas'!A639,ISBLANK('Captura de datos de CONTACTO'!I639)),"Zip is required",IF(ISBLANK('Captura de datos de CONTACTO'!I639),NA(),"OK"))</f>
        <v>#N/A</v>
      </c>
      <c r="J639" s="40" t="e">
        <f>IF(AND('DO NOT USE_Contact Formulas'!A639,ISBLANK('Captura de datos de CONTACTO'!J639)),"Student or Staff? is required",IF(ISBLANK('Captura de datos de CONTACTO'!J639),NA(),IF(ISNA(VLOOKUP('Captura de datos de CONTACTO'!J639,'DO NOT USE_School Picklist'!$B$3:$B$6,1,FALSE)),"Please select a value from the drop-down menu","OK")))</f>
        <v>#N/A</v>
      </c>
      <c r="K639" s="40" t="e">
        <f>IF(AND('Captura de datos de CONTACTO'!J639='DO NOT USE_School Picklist'!$B$4,ISBLANK('Captura de datos de CONTACTO'!K639)),"Occupation/Job Title is required if Student or Staff? is Yes, staff/faculty or volunteer",IF('DO NOT USE_Contact Formulas'!A639,"OK",NA()))</f>
        <v>#N/A</v>
      </c>
      <c r="L639" s="40" t="e">
        <f ca="1">IF('Captura de datos de CONTACTO'!L639&gt;'DO NOT USE_School Picklist'!$C$3,"Date last on school campus/facility cannot be a future date",IF('DO NOT USE_Contact Formulas'!A639,IF(ISBLANK('Captura de datos de CONTACTO'!L639),"Date last on school campus/facility is required","OK"),NA()))</f>
        <v>#N/A</v>
      </c>
      <c r="M639" s="41" t="e">
        <f ca="1">IF('Captura de datos de CONTACTO'!M639&gt;'DO NOT USE_School Picklist'!$C$3,"Last Exposure Date cannot be a future date",IF('DO NOT USE_Contact Formulas'!A639,IF(ISBLANK('Captura de datos de CONTACTO'!M639),"Last Exposure Date is required","OK"),NA()))</f>
        <v>#N/A</v>
      </c>
      <c r="N639" s="41" t="e">
        <f>IF(AND('DO NOT USE_Contact Formulas'!A639,ISBLANK('Captura de datos de CONTACTO'!N639)),"Specific Place in the Location is required",IF(ISBLANK('Captura de datos de CONTACTO'!N639),NA(),"OK"))</f>
        <v>#N/A</v>
      </c>
      <c r="O639" s="40" t="e">
        <f>IF(AND(NOT(ISBLANK('Captura de datos de CONTACTO'!O639)),ISNA(VLOOKUP('Captura de datos de CONTACTO'!O639,'DO NOT USE_School Picklist'!$L$3:$L$81,1,FALSE))),"Please select a value from the drop-down menu",IF('DO NOT USE_Contact Formulas'!A639,"OK",NA()))</f>
        <v>#N/A</v>
      </c>
      <c r="P639" s="40" t="e">
        <f>IF(AND(NOT(ISBLANK('Captura de datos de CONTACTO'!P639)),NOT(ISNUMBER(MATCH("*@*.?*",'Captura de datos de CONTACTO'!P639,0)))),"Email must be in a valid format",IF('DO NOT USE_Contact Formulas'!A639,"OK",NA()))</f>
        <v>#N/A</v>
      </c>
      <c r="Q639" s="40" t="e">
        <f>IF(LEN('Captura de datos de CONTACTO'!Q639)&gt;50,"Parent/Guardian Name must be less than 50 characters",IF('DO NOT USE_Contact Formulas'!A639,"OK",NA()))</f>
        <v>#N/A</v>
      </c>
      <c r="R639" s="40" t="e">
        <f>IF(NOT(ISBLANK('Captura de datos de CONTACTO'!R639)),IF(AND(ISNUMBER('Captura de datos de CONTACTO'!R639),LEFT('Captura de datos de CONTACTO'!R639,1)&lt;&gt;"1",LEN('Captura de datos de CONTACTO'!R639)=10),"OK","Phone number must be valid format"),IF('DO NOT USE_Contact Formulas'!A639,"OK",NA()))</f>
        <v>#N/A</v>
      </c>
      <c r="S639" s="40" t="e">
        <f>IF(AND(NOT(ISBLANK('Captura de datos de CONTACTO'!S639)),ISNA(VLOOKUP('Captura de datos de CONTACTO'!S639,'DO NOT USE_School Picklist'!$N$3:$N$63,1,FALSE))),"Please select a value from the drop-down menu",IF('DO NOT USE_Contact Formulas'!A639,"OK",NA()))</f>
        <v>#N/A</v>
      </c>
      <c r="T639" s="53" t="e">
        <f>IF(AND(NOT(ISBLANK('Captura de datos de CONTACTO'!T639)),ISNA(VLOOKUP('Captura de datos de CONTACTO'!T639,'DO NOT USE_School Picklist'!$I$3:$I$5,1,FALSE))),"Please select a value from the drop-down menu",IF('DO NOT USE_Contact Formulas'!A639,"OK",NA()))</f>
        <v>#N/A</v>
      </c>
      <c r="U639" s="40" t="e">
        <f>IF(AND(NOT(ISBLANK('Captura de datos de CONTACTO'!U639)),ISNA(VLOOKUP('Captura de datos de CONTACTO'!U639,'DO NOT USE_School Picklist'!$E$3:$E$10,1,FALSE))),"Please select a value from the drop-down menu",IF('DO NOT USE_Contact Formulas'!A639,"OK",NA()))</f>
        <v>#N/A</v>
      </c>
      <c r="V639" s="53" t="e">
        <f>IF(AND(NOT(ISBLANK('Captura de datos de CONTACTO'!V639)),ISNA(VLOOKUP('Captura de datos de CONTACTO'!V639,'DO NOT USE_School Picklist'!$W$3:$W$9,1,FALSE))),"Please select a value from the drop-down menu",IF('DO NOT USE_Contact Formulas'!A639,"OK",NA()))</f>
        <v>#N/A</v>
      </c>
      <c r="W639" s="53" t="e">
        <f>IF(AND(NOT(ISBLANK('Captura de datos de CONTACTO'!W639)),ISNA(VLOOKUP('Captura de datos de CONTACTO'!W639,'DO NOT USE_School Picklist'!$W$3:$W$9,1,FALSE))),"Please select a value from the drop-down menu",IF('DO NOT USE_Case Formulas'!A639,"OK",NA()))</f>
        <v>#N/A</v>
      </c>
      <c r="X639" s="40" t="e">
        <f>IF(AND(NOT(ISBLANK('Captura de datos de CONTACTO'!X639)),ISNA(VLOOKUP('Captura de datos de CONTACTO'!X639,'DO NOT USE_School Picklist'!$F$3:$F$16,1,FALSE))),"Please select a value from the drop-down menu",IF('DO NOT USE_Contact Formulas'!A639,"OK",NA()))</f>
        <v>#N/A</v>
      </c>
      <c r="Y639" s="40" t="e">
        <f>IF(LEN('Captura de datos de CONTACTO'!Y639)&gt;100,"Classroom(s) must be less than 100 characters",IF('DO NOT USE_Contact Formulas'!A639,"OK",NA()))</f>
        <v>#N/A</v>
      </c>
      <c r="Z639" s="40" t="e">
        <f>IF(AND(NOT(ISBLANK('Captura de datos de CONTACTO'!Z639)),ISNA(VLOOKUP('Captura de datos de CONTACTO'!Z639,'DO NOT USE_School Picklist'!$K$3:$K$6,1,FALSE))),"Please select a value from the drop-down menu",IF('DO NOT USE_Contact Formulas'!A639,"OK",NA()))</f>
        <v>#N/A</v>
      </c>
      <c r="AA639" s="40" t="e">
        <f>IF(AND(NOT(ISBLANK('Captura de datos de CONTACTO'!AA639)),ISNA(VLOOKUP('Captura de datos de CONTACTO'!AA639,'DO NOT USE_School Picklist'!$D$3:$D$5,1,FALSE))),"Please select a value from the drop-down menu",IF('DO NOT USE_Contact Formulas'!A639,"OK",NA()))</f>
        <v>#N/A</v>
      </c>
      <c r="AB639" s="40"/>
      <c r="AC639" s="40" t="e">
        <f>IF(AND(NOT(ISBLANK('Captura de datos de CONTACTO'!AC639)),ISNA(VLOOKUP('Captura de datos de CONTACTO'!AC639,'DO NOT USE_School Picklist'!$G$3:$G$5,1,FALSE))),"Please select a value from the drop-down menu",IF('DO NOT USE_Contact Formulas'!A639,"OK",NA()))</f>
        <v>#N/A</v>
      </c>
      <c r="AD639" s="40"/>
      <c r="AE639" s="40" t="e">
        <f>IF(AND(NOT(ISBLANK('Captura de datos de CONTACTO'!AE639)),ISNA(VLOOKUP('Captura de datos de CONTACTO'!AE639,'DO NOT USE_School Picklist'!$H$3:$H$4,1,FALSE))),"Please select a value from the drop-down menu",IF('DO NOT USE_Contact Formulas'!A639,"OK",NA()))</f>
        <v>#N/A</v>
      </c>
      <c r="AF639" s="40" t="e">
        <f ca="1">IF('Captura de datos de CONTACTO'!AF639&gt;'DO NOT USE_School Picklist'!$C$3,"Test Date cannot be a future date",IF('DO NOT USE_Contact Formulas'!A639,"OK",NA()))</f>
        <v>#N/A</v>
      </c>
      <c r="AG639" s="53" t="e">
        <f>IF(AND('DO NOT USE_Contact Formulas'!A639,ISBLANK('Captura de datos de CONTACTO'!AB639)),"Lab Result Test Result is required",IF(AND(NOT(ISBLANK('Captura de datos de CONTACTO'!AB639)),ISNA(VLOOKUP('Captura de datos de CONTACTO'!AB639,'DO NOT USE_School Picklist'!$Q$3:$Q$8,1,FALSE))),"Please select a value from the drop-down menu",IF('DO NOT USE_Contact Formulas'!A639,"OK",NA())))</f>
        <v>#N/A</v>
      </c>
    </row>
    <row r="640" spans="1:33" x14ac:dyDescent="0.3">
      <c r="A640" s="39" t="e">
        <f>IF('DO NOT USE_Contact Formulas'!A640,IF('DO NOT USE_Contact Formulas'!B640,"Not all required fields are completed","OK"),NA())</f>
        <v>#N/A</v>
      </c>
      <c r="B640" s="40" t="e">
        <f>IF(AND('DO NOT USE_Contact Formulas'!A640,ISBLANK('Captura de datos de CONTACTO'!B640)),"First Name is required",IF(NOT(ISBLANK('Captura de datos de CONTACTO'!B640)),"OK",NA()))</f>
        <v>#N/A</v>
      </c>
      <c r="C640" s="40" t="e">
        <f>IF(AND('DO NOT USE_Contact Formulas'!A640,ISBLANK('Captura de datos de CONTACTO'!C640)),"Last Name is required",IF(NOT(ISBLANK('Captura de datos de CONTACTO'!C640)),"OK",NA()))</f>
        <v>#N/A</v>
      </c>
      <c r="D640" s="40" t="e">
        <f>IF(AND('DO NOT USE_Contact Formulas'!A640,ISBLANK('Captura de datos de CONTACTO'!D640)),"Birthdate is required",IF(NOT(ISBLANK('Captura de datos de CONTACTO'!D640)),"OK",NA()))</f>
        <v>#N/A</v>
      </c>
      <c r="E640" s="40" t="e">
        <f>IF(AND('DO NOT USE_Contact Formulas'!A640,ISBLANK('Captura de datos de CONTACTO'!E640)),"Mobile Phone is required",IF(NOT(ISBLANK('Captura de datos de CONTACTO'!E640)),IF(AND(ISNUMBER(VALUE('Captura de datos de CONTACTO'!E640)),LEFT('Captura de datos de CONTACTO'!E640,1)&lt;&gt;"1",LEN('Captura de datos de CONTACTO'!E640)=10),"OK","Phone number must be valid format"),NA()))</f>
        <v>#N/A</v>
      </c>
      <c r="F640" s="40" t="e">
        <f>IF(LEN('Captura de datos de CONTACTO'!F640)&gt;255,"Home Street Address must be less than 255 characters",IF('DO NOT USE_Contact Formulas'!A640,"OK",NA()))</f>
        <v>#N/A</v>
      </c>
      <c r="G640" s="40" t="e">
        <f>IF(LEN('Captura de datos de CONTACTO'!G640)&gt;40,"City must be less than 40 characters",IF('DO NOT USE_Contact Formulas'!A640,"OK",NA()))</f>
        <v>#N/A</v>
      </c>
      <c r="H640" s="40" t="e">
        <f>IF(AND(NOT(ISBLANK('Captura de datos de CONTACTO'!H640)),ISNA(VLOOKUP('Captura de datos de CONTACTO'!H640,'DO NOT USE_School Picklist'!$P$3:$P$52,1,FALSE))),"Please select a value from the drop-down menu",IF('DO NOT USE_Contact Formulas'!A640,"OK",NA()))</f>
        <v>#N/A</v>
      </c>
      <c r="I640" s="40" t="e">
        <f>IF(AND('DO NOT USE_Contact Formulas'!A640,ISBLANK('Captura de datos de CONTACTO'!I640)),"Zip is required",IF(ISBLANK('Captura de datos de CONTACTO'!I640),NA(),"OK"))</f>
        <v>#N/A</v>
      </c>
      <c r="J640" s="40" t="e">
        <f>IF(AND('DO NOT USE_Contact Formulas'!A640,ISBLANK('Captura de datos de CONTACTO'!J640)),"Student or Staff? is required",IF(ISBLANK('Captura de datos de CONTACTO'!J640),NA(),IF(ISNA(VLOOKUP('Captura de datos de CONTACTO'!J640,'DO NOT USE_School Picklist'!$B$3:$B$6,1,FALSE)),"Please select a value from the drop-down menu","OK")))</f>
        <v>#N/A</v>
      </c>
      <c r="K640" s="40" t="e">
        <f>IF(AND('Captura de datos de CONTACTO'!J640='DO NOT USE_School Picklist'!$B$4,ISBLANK('Captura de datos de CONTACTO'!K640)),"Occupation/Job Title is required if Student or Staff? is Yes, staff/faculty or volunteer",IF('DO NOT USE_Contact Formulas'!A640,"OK",NA()))</f>
        <v>#N/A</v>
      </c>
      <c r="L640" s="40" t="e">
        <f ca="1">IF('Captura de datos de CONTACTO'!L640&gt;'DO NOT USE_School Picklist'!$C$3,"Date last on school campus/facility cannot be a future date",IF('DO NOT USE_Contact Formulas'!A640,IF(ISBLANK('Captura de datos de CONTACTO'!L640),"Date last on school campus/facility is required","OK"),NA()))</f>
        <v>#N/A</v>
      </c>
      <c r="M640" s="41" t="e">
        <f ca="1">IF('Captura de datos de CONTACTO'!M640&gt;'DO NOT USE_School Picklist'!$C$3,"Last Exposure Date cannot be a future date",IF('DO NOT USE_Contact Formulas'!A640,IF(ISBLANK('Captura de datos de CONTACTO'!M640),"Last Exposure Date is required","OK"),NA()))</f>
        <v>#N/A</v>
      </c>
      <c r="N640" s="41" t="e">
        <f>IF(AND('DO NOT USE_Contact Formulas'!A640,ISBLANK('Captura de datos de CONTACTO'!N640)),"Specific Place in the Location is required",IF(ISBLANK('Captura de datos de CONTACTO'!N640),NA(),"OK"))</f>
        <v>#N/A</v>
      </c>
      <c r="O640" s="40" t="e">
        <f>IF(AND(NOT(ISBLANK('Captura de datos de CONTACTO'!O640)),ISNA(VLOOKUP('Captura de datos de CONTACTO'!O640,'DO NOT USE_School Picklist'!$L$3:$L$81,1,FALSE))),"Please select a value from the drop-down menu",IF('DO NOT USE_Contact Formulas'!A640,"OK",NA()))</f>
        <v>#N/A</v>
      </c>
      <c r="P640" s="40" t="e">
        <f>IF(AND(NOT(ISBLANK('Captura de datos de CONTACTO'!P640)),NOT(ISNUMBER(MATCH("*@*.?*",'Captura de datos de CONTACTO'!P640,0)))),"Email must be in a valid format",IF('DO NOT USE_Contact Formulas'!A640,"OK",NA()))</f>
        <v>#N/A</v>
      </c>
      <c r="Q640" s="40" t="e">
        <f>IF(LEN('Captura de datos de CONTACTO'!Q640)&gt;50,"Parent/Guardian Name must be less than 50 characters",IF('DO NOT USE_Contact Formulas'!A640,"OK",NA()))</f>
        <v>#N/A</v>
      </c>
      <c r="R640" s="40" t="e">
        <f>IF(NOT(ISBLANK('Captura de datos de CONTACTO'!R640)),IF(AND(ISNUMBER('Captura de datos de CONTACTO'!R640),LEFT('Captura de datos de CONTACTO'!R640,1)&lt;&gt;"1",LEN('Captura de datos de CONTACTO'!R640)=10),"OK","Phone number must be valid format"),IF('DO NOT USE_Contact Formulas'!A640,"OK",NA()))</f>
        <v>#N/A</v>
      </c>
      <c r="S640" s="40" t="e">
        <f>IF(AND(NOT(ISBLANK('Captura de datos de CONTACTO'!S640)),ISNA(VLOOKUP('Captura de datos de CONTACTO'!S640,'DO NOT USE_School Picklist'!$N$3:$N$63,1,FALSE))),"Please select a value from the drop-down menu",IF('DO NOT USE_Contact Formulas'!A640,"OK",NA()))</f>
        <v>#N/A</v>
      </c>
      <c r="T640" s="53" t="e">
        <f>IF(AND(NOT(ISBLANK('Captura de datos de CONTACTO'!T640)),ISNA(VLOOKUP('Captura de datos de CONTACTO'!T640,'DO NOT USE_School Picklist'!$I$3:$I$5,1,FALSE))),"Please select a value from the drop-down menu",IF('DO NOT USE_Contact Formulas'!A640,"OK",NA()))</f>
        <v>#N/A</v>
      </c>
      <c r="U640" s="40" t="e">
        <f>IF(AND(NOT(ISBLANK('Captura de datos de CONTACTO'!U640)),ISNA(VLOOKUP('Captura de datos de CONTACTO'!U640,'DO NOT USE_School Picklist'!$E$3:$E$10,1,FALSE))),"Please select a value from the drop-down menu",IF('DO NOT USE_Contact Formulas'!A640,"OK",NA()))</f>
        <v>#N/A</v>
      </c>
      <c r="V640" s="53" t="e">
        <f>IF(AND(NOT(ISBLANK('Captura de datos de CONTACTO'!V640)),ISNA(VLOOKUP('Captura de datos de CONTACTO'!V640,'DO NOT USE_School Picklist'!$W$3:$W$9,1,FALSE))),"Please select a value from the drop-down menu",IF('DO NOT USE_Contact Formulas'!A640,"OK",NA()))</f>
        <v>#N/A</v>
      </c>
      <c r="W640" s="53" t="e">
        <f>IF(AND(NOT(ISBLANK('Captura de datos de CONTACTO'!W640)),ISNA(VLOOKUP('Captura de datos de CONTACTO'!W640,'DO NOT USE_School Picklist'!$W$3:$W$9,1,FALSE))),"Please select a value from the drop-down menu",IF('DO NOT USE_Case Formulas'!A640,"OK",NA()))</f>
        <v>#N/A</v>
      </c>
      <c r="X640" s="40" t="e">
        <f>IF(AND(NOT(ISBLANK('Captura de datos de CONTACTO'!X640)),ISNA(VLOOKUP('Captura de datos de CONTACTO'!X640,'DO NOT USE_School Picklist'!$F$3:$F$16,1,FALSE))),"Please select a value from the drop-down menu",IF('DO NOT USE_Contact Formulas'!A640,"OK",NA()))</f>
        <v>#N/A</v>
      </c>
      <c r="Y640" s="40" t="e">
        <f>IF(LEN('Captura de datos de CONTACTO'!Y640)&gt;100,"Classroom(s) must be less than 100 characters",IF('DO NOT USE_Contact Formulas'!A640,"OK",NA()))</f>
        <v>#N/A</v>
      </c>
      <c r="Z640" s="40" t="e">
        <f>IF(AND(NOT(ISBLANK('Captura de datos de CONTACTO'!Z640)),ISNA(VLOOKUP('Captura de datos de CONTACTO'!Z640,'DO NOT USE_School Picklist'!$K$3:$K$6,1,FALSE))),"Please select a value from the drop-down menu",IF('DO NOT USE_Contact Formulas'!A640,"OK",NA()))</f>
        <v>#N/A</v>
      </c>
      <c r="AA640" s="40" t="e">
        <f>IF(AND(NOT(ISBLANK('Captura de datos de CONTACTO'!AA640)),ISNA(VLOOKUP('Captura de datos de CONTACTO'!AA640,'DO NOT USE_School Picklist'!$D$3:$D$5,1,FALSE))),"Please select a value from the drop-down menu",IF('DO NOT USE_Contact Formulas'!A640,"OK",NA()))</f>
        <v>#N/A</v>
      </c>
      <c r="AB640" s="40"/>
      <c r="AC640" s="40" t="e">
        <f>IF(AND(NOT(ISBLANK('Captura de datos de CONTACTO'!AC640)),ISNA(VLOOKUP('Captura de datos de CONTACTO'!AC640,'DO NOT USE_School Picklist'!$G$3:$G$5,1,FALSE))),"Please select a value from the drop-down menu",IF('DO NOT USE_Contact Formulas'!A640,"OK",NA()))</f>
        <v>#N/A</v>
      </c>
      <c r="AD640" s="40"/>
      <c r="AE640" s="40" t="e">
        <f>IF(AND(NOT(ISBLANK('Captura de datos de CONTACTO'!AE640)),ISNA(VLOOKUP('Captura de datos de CONTACTO'!AE640,'DO NOT USE_School Picklist'!$H$3:$H$4,1,FALSE))),"Please select a value from the drop-down menu",IF('DO NOT USE_Contact Formulas'!A640,"OK",NA()))</f>
        <v>#N/A</v>
      </c>
      <c r="AF640" s="40" t="e">
        <f ca="1">IF('Captura de datos de CONTACTO'!AF640&gt;'DO NOT USE_School Picklist'!$C$3,"Test Date cannot be a future date",IF('DO NOT USE_Contact Formulas'!A640,"OK",NA()))</f>
        <v>#N/A</v>
      </c>
      <c r="AG640" s="53" t="e">
        <f>IF(AND('DO NOT USE_Contact Formulas'!A640,ISBLANK('Captura de datos de CONTACTO'!AB640)),"Lab Result Test Result is required",IF(AND(NOT(ISBLANK('Captura de datos de CONTACTO'!AB640)),ISNA(VLOOKUP('Captura de datos de CONTACTO'!AB640,'DO NOT USE_School Picklist'!$Q$3:$Q$8,1,FALSE))),"Please select a value from the drop-down menu",IF('DO NOT USE_Contact Formulas'!A640,"OK",NA())))</f>
        <v>#N/A</v>
      </c>
    </row>
    <row r="641" spans="1:33" x14ac:dyDescent="0.3">
      <c r="A641" s="39" t="e">
        <f>IF('DO NOT USE_Contact Formulas'!A641,IF('DO NOT USE_Contact Formulas'!B641,"Not all required fields are completed","OK"),NA())</f>
        <v>#N/A</v>
      </c>
      <c r="B641" s="40" t="e">
        <f>IF(AND('DO NOT USE_Contact Formulas'!A641,ISBLANK('Captura de datos de CONTACTO'!B641)),"First Name is required",IF(NOT(ISBLANK('Captura de datos de CONTACTO'!B641)),"OK",NA()))</f>
        <v>#N/A</v>
      </c>
      <c r="C641" s="40" t="e">
        <f>IF(AND('DO NOT USE_Contact Formulas'!A641,ISBLANK('Captura de datos de CONTACTO'!C641)),"Last Name is required",IF(NOT(ISBLANK('Captura de datos de CONTACTO'!C641)),"OK",NA()))</f>
        <v>#N/A</v>
      </c>
      <c r="D641" s="40" t="e">
        <f>IF(AND('DO NOT USE_Contact Formulas'!A641,ISBLANK('Captura de datos de CONTACTO'!D641)),"Birthdate is required",IF(NOT(ISBLANK('Captura de datos de CONTACTO'!D641)),"OK",NA()))</f>
        <v>#N/A</v>
      </c>
      <c r="E641" s="40" t="e">
        <f>IF(AND('DO NOT USE_Contact Formulas'!A641,ISBLANK('Captura de datos de CONTACTO'!E641)),"Mobile Phone is required",IF(NOT(ISBLANK('Captura de datos de CONTACTO'!E641)),IF(AND(ISNUMBER(VALUE('Captura de datos de CONTACTO'!E641)),LEFT('Captura de datos de CONTACTO'!E641,1)&lt;&gt;"1",LEN('Captura de datos de CONTACTO'!E641)=10),"OK","Phone number must be valid format"),NA()))</f>
        <v>#N/A</v>
      </c>
      <c r="F641" s="40" t="e">
        <f>IF(LEN('Captura de datos de CONTACTO'!F641)&gt;255,"Home Street Address must be less than 255 characters",IF('DO NOT USE_Contact Formulas'!A641,"OK",NA()))</f>
        <v>#N/A</v>
      </c>
      <c r="G641" s="40" t="e">
        <f>IF(LEN('Captura de datos de CONTACTO'!G641)&gt;40,"City must be less than 40 characters",IF('DO NOT USE_Contact Formulas'!A641,"OK",NA()))</f>
        <v>#N/A</v>
      </c>
      <c r="H641" s="40" t="e">
        <f>IF(AND(NOT(ISBLANK('Captura de datos de CONTACTO'!H641)),ISNA(VLOOKUP('Captura de datos de CONTACTO'!H641,'DO NOT USE_School Picklist'!$P$3:$P$52,1,FALSE))),"Please select a value from the drop-down menu",IF('DO NOT USE_Contact Formulas'!A641,"OK",NA()))</f>
        <v>#N/A</v>
      </c>
      <c r="I641" s="40" t="e">
        <f>IF(AND('DO NOT USE_Contact Formulas'!A641,ISBLANK('Captura de datos de CONTACTO'!I641)),"Zip is required",IF(ISBLANK('Captura de datos de CONTACTO'!I641),NA(),"OK"))</f>
        <v>#N/A</v>
      </c>
      <c r="J641" s="40" t="e">
        <f>IF(AND('DO NOT USE_Contact Formulas'!A641,ISBLANK('Captura de datos de CONTACTO'!J641)),"Student or Staff? is required",IF(ISBLANK('Captura de datos de CONTACTO'!J641),NA(),IF(ISNA(VLOOKUP('Captura de datos de CONTACTO'!J641,'DO NOT USE_School Picklist'!$B$3:$B$6,1,FALSE)),"Please select a value from the drop-down menu","OK")))</f>
        <v>#N/A</v>
      </c>
      <c r="K641" s="40" t="e">
        <f>IF(AND('Captura de datos de CONTACTO'!J641='DO NOT USE_School Picklist'!$B$4,ISBLANK('Captura de datos de CONTACTO'!K641)),"Occupation/Job Title is required if Student or Staff? is Yes, staff/faculty or volunteer",IF('DO NOT USE_Contact Formulas'!A641,"OK",NA()))</f>
        <v>#N/A</v>
      </c>
      <c r="L641" s="40" t="e">
        <f ca="1">IF('Captura de datos de CONTACTO'!L641&gt;'DO NOT USE_School Picklist'!$C$3,"Date last on school campus/facility cannot be a future date",IF('DO NOT USE_Contact Formulas'!A641,IF(ISBLANK('Captura de datos de CONTACTO'!L641),"Date last on school campus/facility is required","OK"),NA()))</f>
        <v>#N/A</v>
      </c>
      <c r="M641" s="41" t="e">
        <f ca="1">IF('Captura de datos de CONTACTO'!M641&gt;'DO NOT USE_School Picklist'!$C$3,"Last Exposure Date cannot be a future date",IF('DO NOT USE_Contact Formulas'!A641,IF(ISBLANK('Captura de datos de CONTACTO'!M641),"Last Exposure Date is required","OK"),NA()))</f>
        <v>#N/A</v>
      </c>
      <c r="N641" s="41" t="e">
        <f>IF(AND('DO NOT USE_Contact Formulas'!A641,ISBLANK('Captura de datos de CONTACTO'!N641)),"Specific Place in the Location is required",IF(ISBLANK('Captura de datos de CONTACTO'!N641),NA(),"OK"))</f>
        <v>#N/A</v>
      </c>
      <c r="O641" s="40" t="e">
        <f>IF(AND(NOT(ISBLANK('Captura de datos de CONTACTO'!O641)),ISNA(VLOOKUP('Captura de datos de CONTACTO'!O641,'DO NOT USE_School Picklist'!$L$3:$L$81,1,FALSE))),"Please select a value from the drop-down menu",IF('DO NOT USE_Contact Formulas'!A641,"OK",NA()))</f>
        <v>#N/A</v>
      </c>
      <c r="P641" s="40" t="e">
        <f>IF(AND(NOT(ISBLANK('Captura de datos de CONTACTO'!P641)),NOT(ISNUMBER(MATCH("*@*.?*",'Captura de datos de CONTACTO'!P641,0)))),"Email must be in a valid format",IF('DO NOT USE_Contact Formulas'!A641,"OK",NA()))</f>
        <v>#N/A</v>
      </c>
      <c r="Q641" s="40" t="e">
        <f>IF(LEN('Captura de datos de CONTACTO'!Q641)&gt;50,"Parent/Guardian Name must be less than 50 characters",IF('DO NOT USE_Contact Formulas'!A641,"OK",NA()))</f>
        <v>#N/A</v>
      </c>
      <c r="R641" s="40" t="e">
        <f>IF(NOT(ISBLANK('Captura de datos de CONTACTO'!R641)),IF(AND(ISNUMBER('Captura de datos de CONTACTO'!R641),LEFT('Captura de datos de CONTACTO'!R641,1)&lt;&gt;"1",LEN('Captura de datos de CONTACTO'!R641)=10),"OK","Phone number must be valid format"),IF('DO NOT USE_Contact Formulas'!A641,"OK",NA()))</f>
        <v>#N/A</v>
      </c>
      <c r="S641" s="40" t="e">
        <f>IF(AND(NOT(ISBLANK('Captura de datos de CONTACTO'!S641)),ISNA(VLOOKUP('Captura de datos de CONTACTO'!S641,'DO NOT USE_School Picklist'!$N$3:$N$63,1,FALSE))),"Please select a value from the drop-down menu",IF('DO NOT USE_Contact Formulas'!A641,"OK",NA()))</f>
        <v>#N/A</v>
      </c>
      <c r="T641" s="53" t="e">
        <f>IF(AND(NOT(ISBLANK('Captura de datos de CONTACTO'!T641)),ISNA(VLOOKUP('Captura de datos de CONTACTO'!T641,'DO NOT USE_School Picklist'!$I$3:$I$5,1,FALSE))),"Please select a value from the drop-down menu",IF('DO NOT USE_Contact Formulas'!A641,"OK",NA()))</f>
        <v>#N/A</v>
      </c>
      <c r="U641" s="40" t="e">
        <f>IF(AND(NOT(ISBLANK('Captura de datos de CONTACTO'!U641)),ISNA(VLOOKUP('Captura de datos de CONTACTO'!U641,'DO NOT USE_School Picklist'!$E$3:$E$10,1,FALSE))),"Please select a value from the drop-down menu",IF('DO NOT USE_Contact Formulas'!A641,"OK",NA()))</f>
        <v>#N/A</v>
      </c>
      <c r="V641" s="53" t="e">
        <f>IF(AND(NOT(ISBLANK('Captura de datos de CONTACTO'!V641)),ISNA(VLOOKUP('Captura de datos de CONTACTO'!V641,'DO NOT USE_School Picklist'!$W$3:$W$9,1,FALSE))),"Please select a value from the drop-down menu",IF('DO NOT USE_Contact Formulas'!A641,"OK",NA()))</f>
        <v>#N/A</v>
      </c>
      <c r="W641" s="53" t="e">
        <f>IF(AND(NOT(ISBLANK('Captura de datos de CONTACTO'!W641)),ISNA(VLOOKUP('Captura de datos de CONTACTO'!W641,'DO NOT USE_School Picklist'!$W$3:$W$9,1,FALSE))),"Please select a value from the drop-down menu",IF('DO NOT USE_Case Formulas'!A641,"OK",NA()))</f>
        <v>#N/A</v>
      </c>
      <c r="X641" s="40" t="e">
        <f>IF(AND(NOT(ISBLANK('Captura de datos de CONTACTO'!X641)),ISNA(VLOOKUP('Captura de datos de CONTACTO'!X641,'DO NOT USE_School Picklist'!$F$3:$F$16,1,FALSE))),"Please select a value from the drop-down menu",IF('DO NOT USE_Contact Formulas'!A641,"OK",NA()))</f>
        <v>#N/A</v>
      </c>
      <c r="Y641" s="40" t="e">
        <f>IF(LEN('Captura de datos de CONTACTO'!Y641)&gt;100,"Classroom(s) must be less than 100 characters",IF('DO NOT USE_Contact Formulas'!A641,"OK",NA()))</f>
        <v>#N/A</v>
      </c>
      <c r="Z641" s="40" t="e">
        <f>IF(AND(NOT(ISBLANK('Captura de datos de CONTACTO'!Z641)),ISNA(VLOOKUP('Captura de datos de CONTACTO'!Z641,'DO NOT USE_School Picklist'!$K$3:$K$6,1,FALSE))),"Please select a value from the drop-down menu",IF('DO NOT USE_Contact Formulas'!A641,"OK",NA()))</f>
        <v>#N/A</v>
      </c>
      <c r="AA641" s="40" t="e">
        <f>IF(AND(NOT(ISBLANK('Captura de datos de CONTACTO'!AA641)),ISNA(VLOOKUP('Captura de datos de CONTACTO'!AA641,'DO NOT USE_School Picklist'!$D$3:$D$5,1,FALSE))),"Please select a value from the drop-down menu",IF('DO NOT USE_Contact Formulas'!A641,"OK",NA()))</f>
        <v>#N/A</v>
      </c>
      <c r="AB641" s="40"/>
      <c r="AC641" s="40" t="e">
        <f>IF(AND(NOT(ISBLANK('Captura de datos de CONTACTO'!AC641)),ISNA(VLOOKUP('Captura de datos de CONTACTO'!AC641,'DO NOT USE_School Picklist'!$G$3:$G$5,1,FALSE))),"Please select a value from the drop-down menu",IF('DO NOT USE_Contact Formulas'!A641,"OK",NA()))</f>
        <v>#N/A</v>
      </c>
      <c r="AD641" s="40"/>
      <c r="AE641" s="40" t="e">
        <f>IF(AND(NOT(ISBLANK('Captura de datos de CONTACTO'!AE641)),ISNA(VLOOKUP('Captura de datos de CONTACTO'!AE641,'DO NOT USE_School Picklist'!$H$3:$H$4,1,FALSE))),"Please select a value from the drop-down menu",IF('DO NOT USE_Contact Formulas'!A641,"OK",NA()))</f>
        <v>#N/A</v>
      </c>
      <c r="AF641" s="40" t="e">
        <f ca="1">IF('Captura de datos de CONTACTO'!AF641&gt;'DO NOT USE_School Picklist'!$C$3,"Test Date cannot be a future date",IF('DO NOT USE_Contact Formulas'!A641,"OK",NA()))</f>
        <v>#N/A</v>
      </c>
      <c r="AG641" s="53" t="e">
        <f>IF(AND('DO NOT USE_Contact Formulas'!A641,ISBLANK('Captura de datos de CONTACTO'!AB641)),"Lab Result Test Result is required",IF(AND(NOT(ISBLANK('Captura de datos de CONTACTO'!AB641)),ISNA(VLOOKUP('Captura de datos de CONTACTO'!AB641,'DO NOT USE_School Picklist'!$Q$3:$Q$8,1,FALSE))),"Please select a value from the drop-down menu",IF('DO NOT USE_Contact Formulas'!A641,"OK",NA())))</f>
        <v>#N/A</v>
      </c>
    </row>
    <row r="642" spans="1:33" x14ac:dyDescent="0.3">
      <c r="A642" s="39" t="e">
        <f>IF('DO NOT USE_Contact Formulas'!A642,IF('DO NOT USE_Contact Formulas'!B642,"Not all required fields are completed","OK"),NA())</f>
        <v>#N/A</v>
      </c>
      <c r="B642" s="40" t="e">
        <f>IF(AND('DO NOT USE_Contact Formulas'!A642,ISBLANK('Captura de datos de CONTACTO'!B642)),"First Name is required",IF(NOT(ISBLANK('Captura de datos de CONTACTO'!B642)),"OK",NA()))</f>
        <v>#N/A</v>
      </c>
      <c r="C642" s="40" t="e">
        <f>IF(AND('DO NOT USE_Contact Formulas'!A642,ISBLANK('Captura de datos de CONTACTO'!C642)),"Last Name is required",IF(NOT(ISBLANK('Captura de datos de CONTACTO'!C642)),"OK",NA()))</f>
        <v>#N/A</v>
      </c>
      <c r="D642" s="40" t="e">
        <f>IF(AND('DO NOT USE_Contact Formulas'!A642,ISBLANK('Captura de datos de CONTACTO'!D642)),"Birthdate is required",IF(NOT(ISBLANK('Captura de datos de CONTACTO'!D642)),"OK",NA()))</f>
        <v>#N/A</v>
      </c>
      <c r="E642" s="40" t="e">
        <f>IF(AND('DO NOT USE_Contact Formulas'!A642,ISBLANK('Captura de datos de CONTACTO'!E642)),"Mobile Phone is required",IF(NOT(ISBLANK('Captura de datos de CONTACTO'!E642)),IF(AND(ISNUMBER(VALUE('Captura de datos de CONTACTO'!E642)),LEFT('Captura de datos de CONTACTO'!E642,1)&lt;&gt;"1",LEN('Captura de datos de CONTACTO'!E642)=10),"OK","Phone number must be valid format"),NA()))</f>
        <v>#N/A</v>
      </c>
      <c r="F642" s="40" t="e">
        <f>IF(LEN('Captura de datos de CONTACTO'!F642)&gt;255,"Home Street Address must be less than 255 characters",IF('DO NOT USE_Contact Formulas'!A642,"OK",NA()))</f>
        <v>#N/A</v>
      </c>
      <c r="G642" s="40" t="e">
        <f>IF(LEN('Captura de datos de CONTACTO'!G642)&gt;40,"City must be less than 40 characters",IF('DO NOT USE_Contact Formulas'!A642,"OK",NA()))</f>
        <v>#N/A</v>
      </c>
      <c r="H642" s="40" t="e">
        <f>IF(AND(NOT(ISBLANK('Captura de datos de CONTACTO'!H642)),ISNA(VLOOKUP('Captura de datos de CONTACTO'!H642,'DO NOT USE_School Picklist'!$P$3:$P$52,1,FALSE))),"Please select a value from the drop-down menu",IF('DO NOT USE_Contact Formulas'!A642,"OK",NA()))</f>
        <v>#N/A</v>
      </c>
      <c r="I642" s="40" t="e">
        <f>IF(AND('DO NOT USE_Contact Formulas'!A642,ISBLANK('Captura de datos de CONTACTO'!I642)),"Zip is required",IF(ISBLANK('Captura de datos de CONTACTO'!I642),NA(),"OK"))</f>
        <v>#N/A</v>
      </c>
      <c r="J642" s="40" t="e">
        <f>IF(AND('DO NOT USE_Contact Formulas'!A642,ISBLANK('Captura de datos de CONTACTO'!J642)),"Student or Staff? is required",IF(ISBLANK('Captura de datos de CONTACTO'!J642),NA(),IF(ISNA(VLOOKUP('Captura de datos de CONTACTO'!J642,'DO NOT USE_School Picklist'!$B$3:$B$6,1,FALSE)),"Please select a value from the drop-down menu","OK")))</f>
        <v>#N/A</v>
      </c>
      <c r="K642" s="40" t="e">
        <f>IF(AND('Captura de datos de CONTACTO'!J642='DO NOT USE_School Picklist'!$B$4,ISBLANK('Captura de datos de CONTACTO'!K642)),"Occupation/Job Title is required if Student or Staff? is Yes, staff/faculty or volunteer",IF('DO NOT USE_Contact Formulas'!A642,"OK",NA()))</f>
        <v>#N/A</v>
      </c>
      <c r="L642" s="40" t="e">
        <f ca="1">IF('Captura de datos de CONTACTO'!L642&gt;'DO NOT USE_School Picklist'!$C$3,"Date last on school campus/facility cannot be a future date",IF('DO NOT USE_Contact Formulas'!A642,IF(ISBLANK('Captura de datos de CONTACTO'!L642),"Date last on school campus/facility is required","OK"),NA()))</f>
        <v>#N/A</v>
      </c>
      <c r="M642" s="41" t="e">
        <f ca="1">IF('Captura de datos de CONTACTO'!M642&gt;'DO NOT USE_School Picklist'!$C$3,"Last Exposure Date cannot be a future date",IF('DO NOT USE_Contact Formulas'!A642,IF(ISBLANK('Captura de datos de CONTACTO'!M642),"Last Exposure Date is required","OK"),NA()))</f>
        <v>#N/A</v>
      </c>
      <c r="N642" s="41" t="e">
        <f>IF(AND('DO NOT USE_Contact Formulas'!A642,ISBLANK('Captura de datos de CONTACTO'!N642)),"Specific Place in the Location is required",IF(ISBLANK('Captura de datos de CONTACTO'!N642),NA(),"OK"))</f>
        <v>#N/A</v>
      </c>
      <c r="O642" s="40" t="e">
        <f>IF(AND(NOT(ISBLANK('Captura de datos de CONTACTO'!O642)),ISNA(VLOOKUP('Captura de datos de CONTACTO'!O642,'DO NOT USE_School Picklist'!$L$3:$L$81,1,FALSE))),"Please select a value from the drop-down menu",IF('DO NOT USE_Contact Formulas'!A642,"OK",NA()))</f>
        <v>#N/A</v>
      </c>
      <c r="P642" s="40" t="e">
        <f>IF(AND(NOT(ISBLANK('Captura de datos de CONTACTO'!P642)),NOT(ISNUMBER(MATCH("*@*.?*",'Captura de datos de CONTACTO'!P642,0)))),"Email must be in a valid format",IF('DO NOT USE_Contact Formulas'!A642,"OK",NA()))</f>
        <v>#N/A</v>
      </c>
      <c r="Q642" s="40" t="e">
        <f>IF(LEN('Captura de datos de CONTACTO'!Q642)&gt;50,"Parent/Guardian Name must be less than 50 characters",IF('DO NOT USE_Contact Formulas'!A642,"OK",NA()))</f>
        <v>#N/A</v>
      </c>
      <c r="R642" s="40" t="e">
        <f>IF(NOT(ISBLANK('Captura de datos de CONTACTO'!R642)),IF(AND(ISNUMBER('Captura de datos de CONTACTO'!R642),LEFT('Captura de datos de CONTACTO'!R642,1)&lt;&gt;"1",LEN('Captura de datos de CONTACTO'!R642)=10),"OK","Phone number must be valid format"),IF('DO NOT USE_Contact Formulas'!A642,"OK",NA()))</f>
        <v>#N/A</v>
      </c>
      <c r="S642" s="40" t="e">
        <f>IF(AND(NOT(ISBLANK('Captura de datos de CONTACTO'!S642)),ISNA(VLOOKUP('Captura de datos de CONTACTO'!S642,'DO NOT USE_School Picklist'!$N$3:$N$63,1,FALSE))),"Please select a value from the drop-down menu",IF('DO NOT USE_Contact Formulas'!A642,"OK",NA()))</f>
        <v>#N/A</v>
      </c>
      <c r="T642" s="53" t="e">
        <f>IF(AND(NOT(ISBLANK('Captura de datos de CONTACTO'!T642)),ISNA(VLOOKUP('Captura de datos de CONTACTO'!T642,'DO NOT USE_School Picklist'!$I$3:$I$5,1,FALSE))),"Please select a value from the drop-down menu",IF('DO NOT USE_Contact Formulas'!A642,"OK",NA()))</f>
        <v>#N/A</v>
      </c>
      <c r="U642" s="40" t="e">
        <f>IF(AND(NOT(ISBLANK('Captura de datos de CONTACTO'!U642)),ISNA(VLOOKUP('Captura de datos de CONTACTO'!U642,'DO NOT USE_School Picklist'!$E$3:$E$10,1,FALSE))),"Please select a value from the drop-down menu",IF('DO NOT USE_Contact Formulas'!A642,"OK",NA()))</f>
        <v>#N/A</v>
      </c>
      <c r="V642" s="53" t="e">
        <f>IF(AND(NOT(ISBLANK('Captura de datos de CONTACTO'!V642)),ISNA(VLOOKUP('Captura de datos de CONTACTO'!V642,'DO NOT USE_School Picklist'!$W$3:$W$9,1,FALSE))),"Please select a value from the drop-down menu",IF('DO NOT USE_Contact Formulas'!A642,"OK",NA()))</f>
        <v>#N/A</v>
      </c>
      <c r="W642" s="53" t="e">
        <f>IF(AND(NOT(ISBLANK('Captura de datos de CONTACTO'!W642)),ISNA(VLOOKUP('Captura de datos de CONTACTO'!W642,'DO NOT USE_School Picklist'!$W$3:$W$9,1,FALSE))),"Please select a value from the drop-down menu",IF('DO NOT USE_Case Formulas'!A642,"OK",NA()))</f>
        <v>#N/A</v>
      </c>
      <c r="X642" s="40" t="e">
        <f>IF(AND(NOT(ISBLANK('Captura de datos de CONTACTO'!X642)),ISNA(VLOOKUP('Captura de datos de CONTACTO'!X642,'DO NOT USE_School Picklist'!$F$3:$F$16,1,FALSE))),"Please select a value from the drop-down menu",IF('DO NOT USE_Contact Formulas'!A642,"OK",NA()))</f>
        <v>#N/A</v>
      </c>
      <c r="Y642" s="40" t="e">
        <f>IF(LEN('Captura de datos de CONTACTO'!Y642)&gt;100,"Classroom(s) must be less than 100 characters",IF('DO NOT USE_Contact Formulas'!A642,"OK",NA()))</f>
        <v>#N/A</v>
      </c>
      <c r="Z642" s="40" t="e">
        <f>IF(AND(NOT(ISBLANK('Captura de datos de CONTACTO'!Z642)),ISNA(VLOOKUP('Captura de datos de CONTACTO'!Z642,'DO NOT USE_School Picklist'!$K$3:$K$6,1,FALSE))),"Please select a value from the drop-down menu",IF('DO NOT USE_Contact Formulas'!A642,"OK",NA()))</f>
        <v>#N/A</v>
      </c>
      <c r="AA642" s="40" t="e">
        <f>IF(AND(NOT(ISBLANK('Captura de datos de CONTACTO'!AA642)),ISNA(VLOOKUP('Captura de datos de CONTACTO'!AA642,'DO NOT USE_School Picklist'!$D$3:$D$5,1,FALSE))),"Please select a value from the drop-down menu",IF('DO NOT USE_Contact Formulas'!A642,"OK",NA()))</f>
        <v>#N/A</v>
      </c>
      <c r="AB642" s="40"/>
      <c r="AC642" s="40" t="e">
        <f>IF(AND(NOT(ISBLANK('Captura de datos de CONTACTO'!AC642)),ISNA(VLOOKUP('Captura de datos de CONTACTO'!AC642,'DO NOT USE_School Picklist'!$G$3:$G$5,1,FALSE))),"Please select a value from the drop-down menu",IF('DO NOT USE_Contact Formulas'!A642,"OK",NA()))</f>
        <v>#N/A</v>
      </c>
      <c r="AD642" s="40"/>
      <c r="AE642" s="40" t="e">
        <f>IF(AND(NOT(ISBLANK('Captura de datos de CONTACTO'!AE642)),ISNA(VLOOKUP('Captura de datos de CONTACTO'!AE642,'DO NOT USE_School Picklist'!$H$3:$H$4,1,FALSE))),"Please select a value from the drop-down menu",IF('DO NOT USE_Contact Formulas'!A642,"OK",NA()))</f>
        <v>#N/A</v>
      </c>
      <c r="AF642" s="40" t="e">
        <f ca="1">IF('Captura de datos de CONTACTO'!AF642&gt;'DO NOT USE_School Picklist'!$C$3,"Test Date cannot be a future date",IF('DO NOT USE_Contact Formulas'!A642,"OK",NA()))</f>
        <v>#N/A</v>
      </c>
      <c r="AG642" s="53" t="e">
        <f>IF(AND('DO NOT USE_Contact Formulas'!A642,ISBLANK('Captura de datos de CONTACTO'!AB642)),"Lab Result Test Result is required",IF(AND(NOT(ISBLANK('Captura de datos de CONTACTO'!AB642)),ISNA(VLOOKUP('Captura de datos de CONTACTO'!AB642,'DO NOT USE_School Picklist'!$Q$3:$Q$8,1,FALSE))),"Please select a value from the drop-down menu",IF('DO NOT USE_Contact Formulas'!A642,"OK",NA())))</f>
        <v>#N/A</v>
      </c>
    </row>
    <row r="643" spans="1:33" x14ac:dyDescent="0.3">
      <c r="A643" s="39" t="e">
        <f>IF('DO NOT USE_Contact Formulas'!A643,IF('DO NOT USE_Contact Formulas'!B643,"Not all required fields are completed","OK"),NA())</f>
        <v>#N/A</v>
      </c>
      <c r="B643" s="40" t="e">
        <f>IF(AND('DO NOT USE_Contact Formulas'!A643,ISBLANK('Captura de datos de CONTACTO'!B643)),"First Name is required",IF(NOT(ISBLANK('Captura de datos de CONTACTO'!B643)),"OK",NA()))</f>
        <v>#N/A</v>
      </c>
      <c r="C643" s="40" t="e">
        <f>IF(AND('DO NOT USE_Contact Formulas'!A643,ISBLANK('Captura de datos de CONTACTO'!C643)),"Last Name is required",IF(NOT(ISBLANK('Captura de datos de CONTACTO'!C643)),"OK",NA()))</f>
        <v>#N/A</v>
      </c>
      <c r="D643" s="40" t="e">
        <f>IF(AND('DO NOT USE_Contact Formulas'!A643,ISBLANK('Captura de datos de CONTACTO'!D643)),"Birthdate is required",IF(NOT(ISBLANK('Captura de datos de CONTACTO'!D643)),"OK",NA()))</f>
        <v>#N/A</v>
      </c>
      <c r="E643" s="40" t="e">
        <f>IF(AND('DO NOT USE_Contact Formulas'!A643,ISBLANK('Captura de datos de CONTACTO'!E643)),"Mobile Phone is required",IF(NOT(ISBLANK('Captura de datos de CONTACTO'!E643)),IF(AND(ISNUMBER(VALUE('Captura de datos de CONTACTO'!E643)),LEFT('Captura de datos de CONTACTO'!E643,1)&lt;&gt;"1",LEN('Captura de datos de CONTACTO'!E643)=10),"OK","Phone number must be valid format"),NA()))</f>
        <v>#N/A</v>
      </c>
      <c r="F643" s="40" t="e">
        <f>IF(LEN('Captura de datos de CONTACTO'!F643)&gt;255,"Home Street Address must be less than 255 characters",IF('DO NOT USE_Contact Formulas'!A643,"OK",NA()))</f>
        <v>#N/A</v>
      </c>
      <c r="G643" s="40" t="e">
        <f>IF(LEN('Captura de datos de CONTACTO'!G643)&gt;40,"City must be less than 40 characters",IF('DO NOT USE_Contact Formulas'!A643,"OK",NA()))</f>
        <v>#N/A</v>
      </c>
      <c r="H643" s="40" t="e">
        <f>IF(AND(NOT(ISBLANK('Captura de datos de CONTACTO'!H643)),ISNA(VLOOKUP('Captura de datos de CONTACTO'!H643,'DO NOT USE_School Picklist'!$P$3:$P$52,1,FALSE))),"Please select a value from the drop-down menu",IF('DO NOT USE_Contact Formulas'!A643,"OK",NA()))</f>
        <v>#N/A</v>
      </c>
      <c r="I643" s="40" t="e">
        <f>IF(AND('DO NOT USE_Contact Formulas'!A643,ISBLANK('Captura de datos de CONTACTO'!I643)),"Zip is required",IF(ISBLANK('Captura de datos de CONTACTO'!I643),NA(),"OK"))</f>
        <v>#N/A</v>
      </c>
      <c r="J643" s="40" t="e">
        <f>IF(AND('DO NOT USE_Contact Formulas'!A643,ISBLANK('Captura de datos de CONTACTO'!J643)),"Student or Staff? is required",IF(ISBLANK('Captura de datos de CONTACTO'!J643),NA(),IF(ISNA(VLOOKUP('Captura de datos de CONTACTO'!J643,'DO NOT USE_School Picklist'!$B$3:$B$6,1,FALSE)),"Please select a value from the drop-down menu","OK")))</f>
        <v>#N/A</v>
      </c>
      <c r="K643" s="40" t="e">
        <f>IF(AND('Captura de datos de CONTACTO'!J643='DO NOT USE_School Picklist'!$B$4,ISBLANK('Captura de datos de CONTACTO'!K643)),"Occupation/Job Title is required if Student or Staff? is Yes, staff/faculty or volunteer",IF('DO NOT USE_Contact Formulas'!A643,"OK",NA()))</f>
        <v>#N/A</v>
      </c>
      <c r="L643" s="40" t="e">
        <f ca="1">IF('Captura de datos de CONTACTO'!L643&gt;'DO NOT USE_School Picklist'!$C$3,"Date last on school campus/facility cannot be a future date",IF('DO NOT USE_Contact Formulas'!A643,IF(ISBLANK('Captura de datos de CONTACTO'!L643),"Date last on school campus/facility is required","OK"),NA()))</f>
        <v>#N/A</v>
      </c>
      <c r="M643" s="41" t="e">
        <f ca="1">IF('Captura de datos de CONTACTO'!M643&gt;'DO NOT USE_School Picklist'!$C$3,"Last Exposure Date cannot be a future date",IF('DO NOT USE_Contact Formulas'!A643,IF(ISBLANK('Captura de datos de CONTACTO'!M643),"Last Exposure Date is required","OK"),NA()))</f>
        <v>#N/A</v>
      </c>
      <c r="N643" s="41" t="e">
        <f>IF(AND('DO NOT USE_Contact Formulas'!A643,ISBLANK('Captura de datos de CONTACTO'!N643)),"Specific Place in the Location is required",IF(ISBLANK('Captura de datos de CONTACTO'!N643),NA(),"OK"))</f>
        <v>#N/A</v>
      </c>
      <c r="O643" s="40" t="e">
        <f>IF(AND(NOT(ISBLANK('Captura de datos de CONTACTO'!O643)),ISNA(VLOOKUP('Captura de datos de CONTACTO'!O643,'DO NOT USE_School Picklist'!$L$3:$L$81,1,FALSE))),"Please select a value from the drop-down menu",IF('DO NOT USE_Contact Formulas'!A643,"OK",NA()))</f>
        <v>#N/A</v>
      </c>
      <c r="P643" s="40" t="e">
        <f>IF(AND(NOT(ISBLANK('Captura de datos de CONTACTO'!P643)),NOT(ISNUMBER(MATCH("*@*.?*",'Captura de datos de CONTACTO'!P643,0)))),"Email must be in a valid format",IF('DO NOT USE_Contact Formulas'!A643,"OK",NA()))</f>
        <v>#N/A</v>
      </c>
      <c r="Q643" s="40" t="e">
        <f>IF(LEN('Captura de datos de CONTACTO'!Q643)&gt;50,"Parent/Guardian Name must be less than 50 characters",IF('DO NOT USE_Contact Formulas'!A643,"OK",NA()))</f>
        <v>#N/A</v>
      </c>
      <c r="R643" s="40" t="e">
        <f>IF(NOT(ISBLANK('Captura de datos de CONTACTO'!R643)),IF(AND(ISNUMBER('Captura de datos de CONTACTO'!R643),LEFT('Captura de datos de CONTACTO'!R643,1)&lt;&gt;"1",LEN('Captura de datos de CONTACTO'!R643)=10),"OK","Phone number must be valid format"),IF('DO NOT USE_Contact Formulas'!A643,"OK",NA()))</f>
        <v>#N/A</v>
      </c>
      <c r="S643" s="40" t="e">
        <f>IF(AND(NOT(ISBLANK('Captura de datos de CONTACTO'!S643)),ISNA(VLOOKUP('Captura de datos de CONTACTO'!S643,'DO NOT USE_School Picklist'!$N$3:$N$63,1,FALSE))),"Please select a value from the drop-down menu",IF('DO NOT USE_Contact Formulas'!A643,"OK",NA()))</f>
        <v>#N/A</v>
      </c>
      <c r="T643" s="53" t="e">
        <f>IF(AND(NOT(ISBLANK('Captura de datos de CONTACTO'!T643)),ISNA(VLOOKUP('Captura de datos de CONTACTO'!T643,'DO NOT USE_School Picklist'!$I$3:$I$5,1,FALSE))),"Please select a value from the drop-down menu",IF('DO NOT USE_Contact Formulas'!A643,"OK",NA()))</f>
        <v>#N/A</v>
      </c>
      <c r="U643" s="40" t="e">
        <f>IF(AND(NOT(ISBLANK('Captura de datos de CONTACTO'!U643)),ISNA(VLOOKUP('Captura de datos de CONTACTO'!U643,'DO NOT USE_School Picklist'!$E$3:$E$10,1,FALSE))),"Please select a value from the drop-down menu",IF('DO NOT USE_Contact Formulas'!A643,"OK",NA()))</f>
        <v>#N/A</v>
      </c>
      <c r="V643" s="53" t="e">
        <f>IF(AND(NOT(ISBLANK('Captura de datos de CONTACTO'!V643)),ISNA(VLOOKUP('Captura de datos de CONTACTO'!V643,'DO NOT USE_School Picklist'!$W$3:$W$9,1,FALSE))),"Please select a value from the drop-down menu",IF('DO NOT USE_Contact Formulas'!A643,"OK",NA()))</f>
        <v>#N/A</v>
      </c>
      <c r="W643" s="53" t="e">
        <f>IF(AND(NOT(ISBLANK('Captura de datos de CONTACTO'!W643)),ISNA(VLOOKUP('Captura de datos de CONTACTO'!W643,'DO NOT USE_School Picklist'!$W$3:$W$9,1,FALSE))),"Please select a value from the drop-down menu",IF('DO NOT USE_Case Formulas'!A643,"OK",NA()))</f>
        <v>#N/A</v>
      </c>
      <c r="X643" s="40" t="e">
        <f>IF(AND(NOT(ISBLANK('Captura de datos de CONTACTO'!X643)),ISNA(VLOOKUP('Captura de datos de CONTACTO'!X643,'DO NOT USE_School Picklist'!$F$3:$F$16,1,FALSE))),"Please select a value from the drop-down menu",IF('DO NOT USE_Contact Formulas'!A643,"OK",NA()))</f>
        <v>#N/A</v>
      </c>
      <c r="Y643" s="40" t="e">
        <f>IF(LEN('Captura de datos de CONTACTO'!Y643)&gt;100,"Classroom(s) must be less than 100 characters",IF('DO NOT USE_Contact Formulas'!A643,"OK",NA()))</f>
        <v>#N/A</v>
      </c>
      <c r="Z643" s="40" t="e">
        <f>IF(AND(NOT(ISBLANK('Captura de datos de CONTACTO'!Z643)),ISNA(VLOOKUP('Captura de datos de CONTACTO'!Z643,'DO NOT USE_School Picklist'!$K$3:$K$6,1,FALSE))),"Please select a value from the drop-down menu",IF('DO NOT USE_Contact Formulas'!A643,"OK",NA()))</f>
        <v>#N/A</v>
      </c>
      <c r="AA643" s="40" t="e">
        <f>IF(AND(NOT(ISBLANK('Captura de datos de CONTACTO'!AA643)),ISNA(VLOOKUP('Captura de datos de CONTACTO'!AA643,'DO NOT USE_School Picklist'!$D$3:$D$5,1,FALSE))),"Please select a value from the drop-down menu",IF('DO NOT USE_Contact Formulas'!A643,"OK",NA()))</f>
        <v>#N/A</v>
      </c>
      <c r="AB643" s="40"/>
      <c r="AC643" s="40" t="e">
        <f>IF(AND(NOT(ISBLANK('Captura de datos de CONTACTO'!AC643)),ISNA(VLOOKUP('Captura de datos de CONTACTO'!AC643,'DO NOT USE_School Picklist'!$G$3:$G$5,1,FALSE))),"Please select a value from the drop-down menu",IF('DO NOT USE_Contact Formulas'!A643,"OK",NA()))</f>
        <v>#N/A</v>
      </c>
      <c r="AD643" s="40"/>
      <c r="AE643" s="40" t="e">
        <f>IF(AND(NOT(ISBLANK('Captura de datos de CONTACTO'!AE643)),ISNA(VLOOKUP('Captura de datos de CONTACTO'!AE643,'DO NOT USE_School Picklist'!$H$3:$H$4,1,FALSE))),"Please select a value from the drop-down menu",IF('DO NOT USE_Contact Formulas'!A643,"OK",NA()))</f>
        <v>#N/A</v>
      </c>
      <c r="AF643" s="40" t="e">
        <f ca="1">IF('Captura de datos de CONTACTO'!AF643&gt;'DO NOT USE_School Picklist'!$C$3,"Test Date cannot be a future date",IF('DO NOT USE_Contact Formulas'!A643,"OK",NA()))</f>
        <v>#N/A</v>
      </c>
      <c r="AG643" s="53" t="e">
        <f>IF(AND('DO NOT USE_Contact Formulas'!A643,ISBLANK('Captura de datos de CONTACTO'!AB643)),"Lab Result Test Result is required",IF(AND(NOT(ISBLANK('Captura de datos de CONTACTO'!AB643)),ISNA(VLOOKUP('Captura de datos de CONTACTO'!AB643,'DO NOT USE_School Picklist'!$Q$3:$Q$8,1,FALSE))),"Please select a value from the drop-down menu",IF('DO NOT USE_Contact Formulas'!A643,"OK",NA())))</f>
        <v>#N/A</v>
      </c>
    </row>
    <row r="644" spans="1:33" x14ac:dyDescent="0.3">
      <c r="A644" s="39" t="e">
        <f>IF('DO NOT USE_Contact Formulas'!A644,IF('DO NOT USE_Contact Formulas'!B644,"Not all required fields are completed","OK"),NA())</f>
        <v>#N/A</v>
      </c>
      <c r="B644" s="40" t="e">
        <f>IF(AND('DO NOT USE_Contact Formulas'!A644,ISBLANK('Captura de datos de CONTACTO'!B644)),"First Name is required",IF(NOT(ISBLANK('Captura de datos de CONTACTO'!B644)),"OK",NA()))</f>
        <v>#N/A</v>
      </c>
      <c r="C644" s="40" t="e">
        <f>IF(AND('DO NOT USE_Contact Formulas'!A644,ISBLANK('Captura de datos de CONTACTO'!C644)),"Last Name is required",IF(NOT(ISBLANK('Captura de datos de CONTACTO'!C644)),"OK",NA()))</f>
        <v>#N/A</v>
      </c>
      <c r="D644" s="40" t="e">
        <f>IF(AND('DO NOT USE_Contact Formulas'!A644,ISBLANK('Captura de datos de CONTACTO'!D644)),"Birthdate is required",IF(NOT(ISBLANK('Captura de datos de CONTACTO'!D644)),"OK",NA()))</f>
        <v>#N/A</v>
      </c>
      <c r="E644" s="40" t="e">
        <f>IF(AND('DO NOT USE_Contact Formulas'!A644,ISBLANK('Captura de datos de CONTACTO'!E644)),"Mobile Phone is required",IF(NOT(ISBLANK('Captura de datos de CONTACTO'!E644)),IF(AND(ISNUMBER(VALUE('Captura de datos de CONTACTO'!E644)),LEFT('Captura de datos de CONTACTO'!E644,1)&lt;&gt;"1",LEN('Captura de datos de CONTACTO'!E644)=10),"OK","Phone number must be valid format"),NA()))</f>
        <v>#N/A</v>
      </c>
      <c r="F644" s="40" t="e">
        <f>IF(LEN('Captura de datos de CONTACTO'!F644)&gt;255,"Home Street Address must be less than 255 characters",IF('DO NOT USE_Contact Formulas'!A644,"OK",NA()))</f>
        <v>#N/A</v>
      </c>
      <c r="G644" s="40" t="e">
        <f>IF(LEN('Captura de datos de CONTACTO'!G644)&gt;40,"City must be less than 40 characters",IF('DO NOT USE_Contact Formulas'!A644,"OK",NA()))</f>
        <v>#N/A</v>
      </c>
      <c r="H644" s="40" t="e">
        <f>IF(AND(NOT(ISBLANK('Captura de datos de CONTACTO'!H644)),ISNA(VLOOKUP('Captura de datos de CONTACTO'!H644,'DO NOT USE_School Picklist'!$P$3:$P$52,1,FALSE))),"Please select a value from the drop-down menu",IF('DO NOT USE_Contact Formulas'!A644,"OK",NA()))</f>
        <v>#N/A</v>
      </c>
      <c r="I644" s="40" t="e">
        <f>IF(AND('DO NOT USE_Contact Formulas'!A644,ISBLANK('Captura de datos de CONTACTO'!I644)),"Zip is required",IF(ISBLANK('Captura de datos de CONTACTO'!I644),NA(),"OK"))</f>
        <v>#N/A</v>
      </c>
      <c r="J644" s="40" t="e">
        <f>IF(AND('DO NOT USE_Contact Formulas'!A644,ISBLANK('Captura de datos de CONTACTO'!J644)),"Student or Staff? is required",IF(ISBLANK('Captura de datos de CONTACTO'!J644),NA(),IF(ISNA(VLOOKUP('Captura de datos de CONTACTO'!J644,'DO NOT USE_School Picklist'!$B$3:$B$6,1,FALSE)),"Please select a value from the drop-down menu","OK")))</f>
        <v>#N/A</v>
      </c>
      <c r="K644" s="40" t="e">
        <f>IF(AND('Captura de datos de CONTACTO'!J644='DO NOT USE_School Picklist'!$B$4,ISBLANK('Captura de datos de CONTACTO'!K644)),"Occupation/Job Title is required if Student or Staff? is Yes, staff/faculty or volunteer",IF('DO NOT USE_Contact Formulas'!A644,"OK",NA()))</f>
        <v>#N/A</v>
      </c>
      <c r="L644" s="40" t="e">
        <f ca="1">IF('Captura de datos de CONTACTO'!L644&gt;'DO NOT USE_School Picklist'!$C$3,"Date last on school campus/facility cannot be a future date",IF('DO NOT USE_Contact Formulas'!A644,IF(ISBLANK('Captura de datos de CONTACTO'!L644),"Date last on school campus/facility is required","OK"),NA()))</f>
        <v>#N/A</v>
      </c>
      <c r="M644" s="41" t="e">
        <f ca="1">IF('Captura de datos de CONTACTO'!M644&gt;'DO NOT USE_School Picklist'!$C$3,"Last Exposure Date cannot be a future date",IF('DO NOT USE_Contact Formulas'!A644,IF(ISBLANK('Captura de datos de CONTACTO'!M644),"Last Exposure Date is required","OK"),NA()))</f>
        <v>#N/A</v>
      </c>
      <c r="N644" s="41" t="e">
        <f>IF(AND('DO NOT USE_Contact Formulas'!A644,ISBLANK('Captura de datos de CONTACTO'!N644)),"Specific Place in the Location is required",IF(ISBLANK('Captura de datos de CONTACTO'!N644),NA(),"OK"))</f>
        <v>#N/A</v>
      </c>
      <c r="O644" s="40" t="e">
        <f>IF(AND(NOT(ISBLANK('Captura de datos de CONTACTO'!O644)),ISNA(VLOOKUP('Captura de datos de CONTACTO'!O644,'DO NOT USE_School Picklist'!$L$3:$L$81,1,FALSE))),"Please select a value from the drop-down menu",IF('DO NOT USE_Contact Formulas'!A644,"OK",NA()))</f>
        <v>#N/A</v>
      </c>
      <c r="P644" s="40" t="e">
        <f>IF(AND(NOT(ISBLANK('Captura de datos de CONTACTO'!P644)),NOT(ISNUMBER(MATCH("*@*.?*",'Captura de datos de CONTACTO'!P644,0)))),"Email must be in a valid format",IF('DO NOT USE_Contact Formulas'!A644,"OK",NA()))</f>
        <v>#N/A</v>
      </c>
      <c r="Q644" s="40" t="e">
        <f>IF(LEN('Captura de datos de CONTACTO'!Q644)&gt;50,"Parent/Guardian Name must be less than 50 characters",IF('DO NOT USE_Contact Formulas'!A644,"OK",NA()))</f>
        <v>#N/A</v>
      </c>
      <c r="R644" s="40" t="e">
        <f>IF(NOT(ISBLANK('Captura de datos de CONTACTO'!R644)),IF(AND(ISNUMBER('Captura de datos de CONTACTO'!R644),LEFT('Captura de datos de CONTACTO'!R644,1)&lt;&gt;"1",LEN('Captura de datos de CONTACTO'!R644)=10),"OK","Phone number must be valid format"),IF('DO NOT USE_Contact Formulas'!A644,"OK",NA()))</f>
        <v>#N/A</v>
      </c>
      <c r="S644" s="40" t="e">
        <f>IF(AND(NOT(ISBLANK('Captura de datos de CONTACTO'!S644)),ISNA(VLOOKUP('Captura de datos de CONTACTO'!S644,'DO NOT USE_School Picklist'!$N$3:$N$63,1,FALSE))),"Please select a value from the drop-down menu",IF('DO NOT USE_Contact Formulas'!A644,"OK",NA()))</f>
        <v>#N/A</v>
      </c>
      <c r="T644" s="53" t="e">
        <f>IF(AND(NOT(ISBLANK('Captura de datos de CONTACTO'!T644)),ISNA(VLOOKUP('Captura de datos de CONTACTO'!T644,'DO NOT USE_School Picklist'!$I$3:$I$5,1,FALSE))),"Please select a value from the drop-down menu",IF('DO NOT USE_Contact Formulas'!A644,"OK",NA()))</f>
        <v>#N/A</v>
      </c>
      <c r="U644" s="40" t="e">
        <f>IF(AND(NOT(ISBLANK('Captura de datos de CONTACTO'!U644)),ISNA(VLOOKUP('Captura de datos de CONTACTO'!U644,'DO NOT USE_School Picklist'!$E$3:$E$10,1,FALSE))),"Please select a value from the drop-down menu",IF('DO NOT USE_Contact Formulas'!A644,"OK",NA()))</f>
        <v>#N/A</v>
      </c>
      <c r="V644" s="53" t="e">
        <f>IF(AND(NOT(ISBLANK('Captura de datos de CONTACTO'!V644)),ISNA(VLOOKUP('Captura de datos de CONTACTO'!V644,'DO NOT USE_School Picklist'!$W$3:$W$9,1,FALSE))),"Please select a value from the drop-down menu",IF('DO NOT USE_Contact Formulas'!A644,"OK",NA()))</f>
        <v>#N/A</v>
      </c>
      <c r="W644" s="53" t="e">
        <f>IF(AND(NOT(ISBLANK('Captura de datos de CONTACTO'!W644)),ISNA(VLOOKUP('Captura de datos de CONTACTO'!W644,'DO NOT USE_School Picklist'!$W$3:$W$9,1,FALSE))),"Please select a value from the drop-down menu",IF('DO NOT USE_Case Formulas'!A644,"OK",NA()))</f>
        <v>#N/A</v>
      </c>
      <c r="X644" s="40" t="e">
        <f>IF(AND(NOT(ISBLANK('Captura de datos de CONTACTO'!X644)),ISNA(VLOOKUP('Captura de datos de CONTACTO'!X644,'DO NOT USE_School Picklist'!$F$3:$F$16,1,FALSE))),"Please select a value from the drop-down menu",IF('DO NOT USE_Contact Formulas'!A644,"OK",NA()))</f>
        <v>#N/A</v>
      </c>
      <c r="Y644" s="40" t="e">
        <f>IF(LEN('Captura de datos de CONTACTO'!Y644)&gt;100,"Classroom(s) must be less than 100 characters",IF('DO NOT USE_Contact Formulas'!A644,"OK",NA()))</f>
        <v>#N/A</v>
      </c>
      <c r="Z644" s="40" t="e">
        <f>IF(AND(NOT(ISBLANK('Captura de datos de CONTACTO'!Z644)),ISNA(VLOOKUP('Captura de datos de CONTACTO'!Z644,'DO NOT USE_School Picklist'!$K$3:$K$6,1,FALSE))),"Please select a value from the drop-down menu",IF('DO NOT USE_Contact Formulas'!A644,"OK",NA()))</f>
        <v>#N/A</v>
      </c>
      <c r="AA644" s="40" t="e">
        <f>IF(AND(NOT(ISBLANK('Captura de datos de CONTACTO'!AA644)),ISNA(VLOOKUP('Captura de datos de CONTACTO'!AA644,'DO NOT USE_School Picklist'!$D$3:$D$5,1,FALSE))),"Please select a value from the drop-down menu",IF('DO NOT USE_Contact Formulas'!A644,"OK",NA()))</f>
        <v>#N/A</v>
      </c>
      <c r="AB644" s="40"/>
      <c r="AC644" s="40" t="e">
        <f>IF(AND(NOT(ISBLANK('Captura de datos de CONTACTO'!AC644)),ISNA(VLOOKUP('Captura de datos de CONTACTO'!AC644,'DO NOT USE_School Picklist'!$G$3:$G$5,1,FALSE))),"Please select a value from the drop-down menu",IF('DO NOT USE_Contact Formulas'!A644,"OK",NA()))</f>
        <v>#N/A</v>
      </c>
      <c r="AD644" s="40"/>
      <c r="AE644" s="40" t="e">
        <f>IF(AND(NOT(ISBLANK('Captura de datos de CONTACTO'!AE644)),ISNA(VLOOKUP('Captura de datos de CONTACTO'!AE644,'DO NOT USE_School Picklist'!$H$3:$H$4,1,FALSE))),"Please select a value from the drop-down menu",IF('DO NOT USE_Contact Formulas'!A644,"OK",NA()))</f>
        <v>#N/A</v>
      </c>
      <c r="AF644" s="40" t="e">
        <f ca="1">IF('Captura de datos de CONTACTO'!AF644&gt;'DO NOT USE_School Picklist'!$C$3,"Test Date cannot be a future date",IF('DO NOT USE_Contact Formulas'!A644,"OK",NA()))</f>
        <v>#N/A</v>
      </c>
      <c r="AG644" s="53" t="e">
        <f>IF(AND('DO NOT USE_Contact Formulas'!A644,ISBLANK('Captura de datos de CONTACTO'!AB644)),"Lab Result Test Result is required",IF(AND(NOT(ISBLANK('Captura de datos de CONTACTO'!AB644)),ISNA(VLOOKUP('Captura de datos de CONTACTO'!AB644,'DO NOT USE_School Picklist'!$Q$3:$Q$8,1,FALSE))),"Please select a value from the drop-down menu",IF('DO NOT USE_Contact Formulas'!A644,"OK",NA())))</f>
        <v>#N/A</v>
      </c>
    </row>
    <row r="645" spans="1:33" x14ac:dyDescent="0.3">
      <c r="A645" s="39" t="e">
        <f>IF('DO NOT USE_Contact Formulas'!A645,IF('DO NOT USE_Contact Formulas'!B645,"Not all required fields are completed","OK"),NA())</f>
        <v>#N/A</v>
      </c>
      <c r="B645" s="40" t="e">
        <f>IF(AND('DO NOT USE_Contact Formulas'!A645,ISBLANK('Captura de datos de CONTACTO'!B645)),"First Name is required",IF(NOT(ISBLANK('Captura de datos de CONTACTO'!B645)),"OK",NA()))</f>
        <v>#N/A</v>
      </c>
      <c r="C645" s="40" t="e">
        <f>IF(AND('DO NOT USE_Contact Formulas'!A645,ISBLANK('Captura de datos de CONTACTO'!C645)),"Last Name is required",IF(NOT(ISBLANK('Captura de datos de CONTACTO'!C645)),"OK",NA()))</f>
        <v>#N/A</v>
      </c>
      <c r="D645" s="40" t="e">
        <f>IF(AND('DO NOT USE_Contact Formulas'!A645,ISBLANK('Captura de datos de CONTACTO'!D645)),"Birthdate is required",IF(NOT(ISBLANK('Captura de datos de CONTACTO'!D645)),"OK",NA()))</f>
        <v>#N/A</v>
      </c>
      <c r="E645" s="40" t="e">
        <f>IF(AND('DO NOT USE_Contact Formulas'!A645,ISBLANK('Captura de datos de CONTACTO'!E645)),"Mobile Phone is required",IF(NOT(ISBLANK('Captura de datos de CONTACTO'!E645)),IF(AND(ISNUMBER(VALUE('Captura de datos de CONTACTO'!E645)),LEFT('Captura de datos de CONTACTO'!E645,1)&lt;&gt;"1",LEN('Captura de datos de CONTACTO'!E645)=10),"OK","Phone number must be valid format"),NA()))</f>
        <v>#N/A</v>
      </c>
      <c r="F645" s="40" t="e">
        <f>IF(LEN('Captura de datos de CONTACTO'!F645)&gt;255,"Home Street Address must be less than 255 characters",IF('DO NOT USE_Contact Formulas'!A645,"OK",NA()))</f>
        <v>#N/A</v>
      </c>
      <c r="G645" s="40" t="e">
        <f>IF(LEN('Captura de datos de CONTACTO'!G645)&gt;40,"City must be less than 40 characters",IF('DO NOT USE_Contact Formulas'!A645,"OK",NA()))</f>
        <v>#N/A</v>
      </c>
      <c r="H645" s="40" t="e">
        <f>IF(AND(NOT(ISBLANK('Captura de datos de CONTACTO'!H645)),ISNA(VLOOKUP('Captura de datos de CONTACTO'!H645,'DO NOT USE_School Picklist'!$P$3:$P$52,1,FALSE))),"Please select a value from the drop-down menu",IF('DO NOT USE_Contact Formulas'!A645,"OK",NA()))</f>
        <v>#N/A</v>
      </c>
      <c r="I645" s="40" t="e">
        <f>IF(AND('DO NOT USE_Contact Formulas'!A645,ISBLANK('Captura de datos de CONTACTO'!I645)),"Zip is required",IF(ISBLANK('Captura de datos de CONTACTO'!I645),NA(),"OK"))</f>
        <v>#N/A</v>
      </c>
      <c r="J645" s="40" t="e">
        <f>IF(AND('DO NOT USE_Contact Formulas'!A645,ISBLANK('Captura de datos de CONTACTO'!J645)),"Student or Staff? is required",IF(ISBLANK('Captura de datos de CONTACTO'!J645),NA(),IF(ISNA(VLOOKUP('Captura de datos de CONTACTO'!J645,'DO NOT USE_School Picklist'!$B$3:$B$6,1,FALSE)),"Please select a value from the drop-down menu","OK")))</f>
        <v>#N/A</v>
      </c>
      <c r="K645" s="40" t="e">
        <f>IF(AND('Captura de datos de CONTACTO'!J645='DO NOT USE_School Picklist'!$B$4,ISBLANK('Captura de datos de CONTACTO'!K645)),"Occupation/Job Title is required if Student or Staff? is Yes, staff/faculty or volunteer",IF('DO NOT USE_Contact Formulas'!A645,"OK",NA()))</f>
        <v>#N/A</v>
      </c>
      <c r="L645" s="40" t="e">
        <f ca="1">IF('Captura de datos de CONTACTO'!L645&gt;'DO NOT USE_School Picklist'!$C$3,"Date last on school campus/facility cannot be a future date",IF('DO NOT USE_Contact Formulas'!A645,IF(ISBLANK('Captura de datos de CONTACTO'!L645),"Date last on school campus/facility is required","OK"),NA()))</f>
        <v>#N/A</v>
      </c>
      <c r="M645" s="41" t="e">
        <f ca="1">IF('Captura de datos de CONTACTO'!M645&gt;'DO NOT USE_School Picklist'!$C$3,"Last Exposure Date cannot be a future date",IF('DO NOT USE_Contact Formulas'!A645,IF(ISBLANK('Captura de datos de CONTACTO'!M645),"Last Exposure Date is required","OK"),NA()))</f>
        <v>#N/A</v>
      </c>
      <c r="N645" s="41" t="e">
        <f>IF(AND('DO NOT USE_Contact Formulas'!A645,ISBLANK('Captura de datos de CONTACTO'!N645)),"Specific Place in the Location is required",IF(ISBLANK('Captura de datos de CONTACTO'!N645),NA(),"OK"))</f>
        <v>#N/A</v>
      </c>
      <c r="O645" s="40" t="e">
        <f>IF(AND(NOT(ISBLANK('Captura de datos de CONTACTO'!O645)),ISNA(VLOOKUP('Captura de datos de CONTACTO'!O645,'DO NOT USE_School Picklist'!$L$3:$L$81,1,FALSE))),"Please select a value from the drop-down menu",IF('DO NOT USE_Contact Formulas'!A645,"OK",NA()))</f>
        <v>#N/A</v>
      </c>
      <c r="P645" s="40" t="e">
        <f>IF(AND(NOT(ISBLANK('Captura de datos de CONTACTO'!P645)),NOT(ISNUMBER(MATCH("*@*.?*",'Captura de datos de CONTACTO'!P645,0)))),"Email must be in a valid format",IF('DO NOT USE_Contact Formulas'!A645,"OK",NA()))</f>
        <v>#N/A</v>
      </c>
      <c r="Q645" s="40" t="e">
        <f>IF(LEN('Captura de datos de CONTACTO'!Q645)&gt;50,"Parent/Guardian Name must be less than 50 characters",IF('DO NOT USE_Contact Formulas'!A645,"OK",NA()))</f>
        <v>#N/A</v>
      </c>
      <c r="R645" s="40" t="e">
        <f>IF(NOT(ISBLANK('Captura de datos de CONTACTO'!R645)),IF(AND(ISNUMBER('Captura de datos de CONTACTO'!R645),LEFT('Captura de datos de CONTACTO'!R645,1)&lt;&gt;"1",LEN('Captura de datos de CONTACTO'!R645)=10),"OK","Phone number must be valid format"),IF('DO NOT USE_Contact Formulas'!A645,"OK",NA()))</f>
        <v>#N/A</v>
      </c>
      <c r="S645" s="40" t="e">
        <f>IF(AND(NOT(ISBLANK('Captura de datos de CONTACTO'!S645)),ISNA(VLOOKUP('Captura de datos de CONTACTO'!S645,'DO NOT USE_School Picklist'!$N$3:$N$63,1,FALSE))),"Please select a value from the drop-down menu",IF('DO NOT USE_Contact Formulas'!A645,"OK",NA()))</f>
        <v>#N/A</v>
      </c>
      <c r="T645" s="53" t="e">
        <f>IF(AND(NOT(ISBLANK('Captura de datos de CONTACTO'!T645)),ISNA(VLOOKUP('Captura de datos de CONTACTO'!T645,'DO NOT USE_School Picklist'!$I$3:$I$5,1,FALSE))),"Please select a value from the drop-down menu",IF('DO NOT USE_Contact Formulas'!A645,"OK",NA()))</f>
        <v>#N/A</v>
      </c>
      <c r="U645" s="40" t="e">
        <f>IF(AND(NOT(ISBLANK('Captura de datos de CONTACTO'!U645)),ISNA(VLOOKUP('Captura de datos de CONTACTO'!U645,'DO NOT USE_School Picklist'!$E$3:$E$10,1,FALSE))),"Please select a value from the drop-down menu",IF('DO NOT USE_Contact Formulas'!A645,"OK",NA()))</f>
        <v>#N/A</v>
      </c>
      <c r="V645" s="53" t="e">
        <f>IF(AND(NOT(ISBLANK('Captura de datos de CONTACTO'!V645)),ISNA(VLOOKUP('Captura de datos de CONTACTO'!V645,'DO NOT USE_School Picklist'!$W$3:$W$9,1,FALSE))),"Please select a value from the drop-down menu",IF('DO NOT USE_Contact Formulas'!A645,"OK",NA()))</f>
        <v>#N/A</v>
      </c>
      <c r="W645" s="53" t="e">
        <f>IF(AND(NOT(ISBLANK('Captura de datos de CONTACTO'!W645)),ISNA(VLOOKUP('Captura de datos de CONTACTO'!W645,'DO NOT USE_School Picklist'!$W$3:$W$9,1,FALSE))),"Please select a value from the drop-down menu",IF('DO NOT USE_Case Formulas'!A645,"OK",NA()))</f>
        <v>#N/A</v>
      </c>
      <c r="X645" s="40" t="e">
        <f>IF(AND(NOT(ISBLANK('Captura de datos de CONTACTO'!X645)),ISNA(VLOOKUP('Captura de datos de CONTACTO'!X645,'DO NOT USE_School Picklist'!$F$3:$F$16,1,FALSE))),"Please select a value from the drop-down menu",IF('DO NOT USE_Contact Formulas'!A645,"OK",NA()))</f>
        <v>#N/A</v>
      </c>
      <c r="Y645" s="40" t="e">
        <f>IF(LEN('Captura de datos de CONTACTO'!Y645)&gt;100,"Classroom(s) must be less than 100 characters",IF('DO NOT USE_Contact Formulas'!A645,"OK",NA()))</f>
        <v>#N/A</v>
      </c>
      <c r="Z645" s="40" t="e">
        <f>IF(AND(NOT(ISBLANK('Captura de datos de CONTACTO'!Z645)),ISNA(VLOOKUP('Captura de datos de CONTACTO'!Z645,'DO NOT USE_School Picklist'!$K$3:$K$6,1,FALSE))),"Please select a value from the drop-down menu",IF('DO NOT USE_Contact Formulas'!A645,"OK",NA()))</f>
        <v>#N/A</v>
      </c>
      <c r="AA645" s="40" t="e">
        <f>IF(AND(NOT(ISBLANK('Captura de datos de CONTACTO'!AA645)),ISNA(VLOOKUP('Captura de datos de CONTACTO'!AA645,'DO NOT USE_School Picklist'!$D$3:$D$5,1,FALSE))),"Please select a value from the drop-down menu",IF('DO NOT USE_Contact Formulas'!A645,"OK",NA()))</f>
        <v>#N/A</v>
      </c>
      <c r="AB645" s="40"/>
      <c r="AC645" s="40" t="e">
        <f>IF(AND(NOT(ISBLANK('Captura de datos de CONTACTO'!AC645)),ISNA(VLOOKUP('Captura de datos de CONTACTO'!AC645,'DO NOT USE_School Picklist'!$G$3:$G$5,1,FALSE))),"Please select a value from the drop-down menu",IF('DO NOT USE_Contact Formulas'!A645,"OK",NA()))</f>
        <v>#N/A</v>
      </c>
      <c r="AD645" s="40"/>
      <c r="AE645" s="40" t="e">
        <f>IF(AND(NOT(ISBLANK('Captura de datos de CONTACTO'!AE645)),ISNA(VLOOKUP('Captura de datos de CONTACTO'!AE645,'DO NOT USE_School Picklist'!$H$3:$H$4,1,FALSE))),"Please select a value from the drop-down menu",IF('DO NOT USE_Contact Formulas'!A645,"OK",NA()))</f>
        <v>#N/A</v>
      </c>
      <c r="AF645" s="40" t="e">
        <f ca="1">IF('Captura de datos de CONTACTO'!AF645&gt;'DO NOT USE_School Picklist'!$C$3,"Test Date cannot be a future date",IF('DO NOT USE_Contact Formulas'!A645,"OK",NA()))</f>
        <v>#N/A</v>
      </c>
      <c r="AG645" s="53" t="e">
        <f>IF(AND('DO NOT USE_Contact Formulas'!A645,ISBLANK('Captura de datos de CONTACTO'!AB645)),"Lab Result Test Result is required",IF(AND(NOT(ISBLANK('Captura de datos de CONTACTO'!AB645)),ISNA(VLOOKUP('Captura de datos de CONTACTO'!AB645,'DO NOT USE_School Picklist'!$Q$3:$Q$8,1,FALSE))),"Please select a value from the drop-down menu",IF('DO NOT USE_Contact Formulas'!A645,"OK",NA())))</f>
        <v>#N/A</v>
      </c>
    </row>
    <row r="646" spans="1:33" x14ac:dyDescent="0.3">
      <c r="A646" s="39" t="e">
        <f>IF('DO NOT USE_Contact Formulas'!A646,IF('DO NOT USE_Contact Formulas'!B646,"Not all required fields are completed","OK"),NA())</f>
        <v>#N/A</v>
      </c>
      <c r="B646" s="40" t="e">
        <f>IF(AND('DO NOT USE_Contact Formulas'!A646,ISBLANK('Captura de datos de CONTACTO'!B646)),"First Name is required",IF(NOT(ISBLANK('Captura de datos de CONTACTO'!B646)),"OK",NA()))</f>
        <v>#N/A</v>
      </c>
      <c r="C646" s="40" t="e">
        <f>IF(AND('DO NOT USE_Contact Formulas'!A646,ISBLANK('Captura de datos de CONTACTO'!C646)),"Last Name is required",IF(NOT(ISBLANK('Captura de datos de CONTACTO'!C646)),"OK",NA()))</f>
        <v>#N/A</v>
      </c>
      <c r="D646" s="40" t="e">
        <f>IF(AND('DO NOT USE_Contact Formulas'!A646,ISBLANK('Captura de datos de CONTACTO'!D646)),"Birthdate is required",IF(NOT(ISBLANK('Captura de datos de CONTACTO'!D646)),"OK",NA()))</f>
        <v>#N/A</v>
      </c>
      <c r="E646" s="40" t="e">
        <f>IF(AND('DO NOT USE_Contact Formulas'!A646,ISBLANK('Captura de datos de CONTACTO'!E646)),"Mobile Phone is required",IF(NOT(ISBLANK('Captura de datos de CONTACTO'!E646)),IF(AND(ISNUMBER(VALUE('Captura de datos de CONTACTO'!E646)),LEFT('Captura de datos de CONTACTO'!E646,1)&lt;&gt;"1",LEN('Captura de datos de CONTACTO'!E646)=10),"OK","Phone number must be valid format"),NA()))</f>
        <v>#N/A</v>
      </c>
      <c r="F646" s="40" t="e">
        <f>IF(LEN('Captura de datos de CONTACTO'!F646)&gt;255,"Home Street Address must be less than 255 characters",IF('DO NOT USE_Contact Formulas'!A646,"OK",NA()))</f>
        <v>#N/A</v>
      </c>
      <c r="G646" s="40" t="e">
        <f>IF(LEN('Captura de datos de CONTACTO'!G646)&gt;40,"City must be less than 40 characters",IF('DO NOT USE_Contact Formulas'!A646,"OK",NA()))</f>
        <v>#N/A</v>
      </c>
      <c r="H646" s="40" t="e">
        <f>IF(AND(NOT(ISBLANK('Captura de datos de CONTACTO'!H646)),ISNA(VLOOKUP('Captura de datos de CONTACTO'!H646,'DO NOT USE_School Picklist'!$P$3:$P$52,1,FALSE))),"Please select a value from the drop-down menu",IF('DO NOT USE_Contact Formulas'!A646,"OK",NA()))</f>
        <v>#N/A</v>
      </c>
      <c r="I646" s="40" t="e">
        <f>IF(AND('DO NOT USE_Contact Formulas'!A646,ISBLANK('Captura de datos de CONTACTO'!I646)),"Zip is required",IF(ISBLANK('Captura de datos de CONTACTO'!I646),NA(),"OK"))</f>
        <v>#N/A</v>
      </c>
      <c r="J646" s="40" t="e">
        <f>IF(AND('DO NOT USE_Contact Formulas'!A646,ISBLANK('Captura de datos de CONTACTO'!J646)),"Student or Staff? is required",IF(ISBLANK('Captura de datos de CONTACTO'!J646),NA(),IF(ISNA(VLOOKUP('Captura de datos de CONTACTO'!J646,'DO NOT USE_School Picklist'!$B$3:$B$6,1,FALSE)),"Please select a value from the drop-down menu","OK")))</f>
        <v>#N/A</v>
      </c>
      <c r="K646" s="40" t="e">
        <f>IF(AND('Captura de datos de CONTACTO'!J646='DO NOT USE_School Picklist'!$B$4,ISBLANK('Captura de datos de CONTACTO'!K646)),"Occupation/Job Title is required if Student or Staff? is Yes, staff/faculty or volunteer",IF('DO NOT USE_Contact Formulas'!A646,"OK",NA()))</f>
        <v>#N/A</v>
      </c>
      <c r="L646" s="40" t="e">
        <f ca="1">IF('Captura de datos de CONTACTO'!L646&gt;'DO NOT USE_School Picklist'!$C$3,"Date last on school campus/facility cannot be a future date",IF('DO NOT USE_Contact Formulas'!A646,IF(ISBLANK('Captura de datos de CONTACTO'!L646),"Date last on school campus/facility is required","OK"),NA()))</f>
        <v>#N/A</v>
      </c>
      <c r="M646" s="41" t="e">
        <f ca="1">IF('Captura de datos de CONTACTO'!M646&gt;'DO NOT USE_School Picklist'!$C$3,"Last Exposure Date cannot be a future date",IF('DO NOT USE_Contact Formulas'!A646,IF(ISBLANK('Captura de datos de CONTACTO'!M646),"Last Exposure Date is required","OK"),NA()))</f>
        <v>#N/A</v>
      </c>
      <c r="N646" s="41" t="e">
        <f>IF(AND('DO NOT USE_Contact Formulas'!A646,ISBLANK('Captura de datos de CONTACTO'!N646)),"Specific Place in the Location is required",IF(ISBLANK('Captura de datos de CONTACTO'!N646),NA(),"OK"))</f>
        <v>#N/A</v>
      </c>
      <c r="O646" s="40" t="e">
        <f>IF(AND(NOT(ISBLANK('Captura de datos de CONTACTO'!O646)),ISNA(VLOOKUP('Captura de datos de CONTACTO'!O646,'DO NOT USE_School Picklist'!$L$3:$L$81,1,FALSE))),"Please select a value from the drop-down menu",IF('DO NOT USE_Contact Formulas'!A646,"OK",NA()))</f>
        <v>#N/A</v>
      </c>
      <c r="P646" s="40" t="e">
        <f>IF(AND(NOT(ISBLANK('Captura de datos de CONTACTO'!P646)),NOT(ISNUMBER(MATCH("*@*.?*",'Captura de datos de CONTACTO'!P646,0)))),"Email must be in a valid format",IF('DO NOT USE_Contact Formulas'!A646,"OK",NA()))</f>
        <v>#N/A</v>
      </c>
      <c r="Q646" s="40" t="e">
        <f>IF(LEN('Captura de datos de CONTACTO'!Q646)&gt;50,"Parent/Guardian Name must be less than 50 characters",IF('DO NOT USE_Contact Formulas'!A646,"OK",NA()))</f>
        <v>#N/A</v>
      </c>
      <c r="R646" s="40" t="e">
        <f>IF(NOT(ISBLANK('Captura de datos de CONTACTO'!R646)),IF(AND(ISNUMBER('Captura de datos de CONTACTO'!R646),LEFT('Captura de datos de CONTACTO'!R646,1)&lt;&gt;"1",LEN('Captura de datos de CONTACTO'!R646)=10),"OK","Phone number must be valid format"),IF('DO NOT USE_Contact Formulas'!A646,"OK",NA()))</f>
        <v>#N/A</v>
      </c>
      <c r="S646" s="40" t="e">
        <f>IF(AND(NOT(ISBLANK('Captura de datos de CONTACTO'!S646)),ISNA(VLOOKUP('Captura de datos de CONTACTO'!S646,'DO NOT USE_School Picklist'!$N$3:$N$63,1,FALSE))),"Please select a value from the drop-down menu",IF('DO NOT USE_Contact Formulas'!A646,"OK",NA()))</f>
        <v>#N/A</v>
      </c>
      <c r="T646" s="53" t="e">
        <f>IF(AND(NOT(ISBLANK('Captura de datos de CONTACTO'!T646)),ISNA(VLOOKUP('Captura de datos de CONTACTO'!T646,'DO NOT USE_School Picklist'!$I$3:$I$5,1,FALSE))),"Please select a value from the drop-down menu",IF('DO NOT USE_Contact Formulas'!A646,"OK",NA()))</f>
        <v>#N/A</v>
      </c>
      <c r="U646" s="40" t="e">
        <f>IF(AND(NOT(ISBLANK('Captura de datos de CONTACTO'!U646)),ISNA(VLOOKUP('Captura de datos de CONTACTO'!U646,'DO NOT USE_School Picklist'!$E$3:$E$10,1,FALSE))),"Please select a value from the drop-down menu",IF('DO NOT USE_Contact Formulas'!A646,"OK",NA()))</f>
        <v>#N/A</v>
      </c>
      <c r="V646" s="53" t="e">
        <f>IF(AND(NOT(ISBLANK('Captura de datos de CONTACTO'!V646)),ISNA(VLOOKUP('Captura de datos de CONTACTO'!V646,'DO NOT USE_School Picklist'!$W$3:$W$9,1,FALSE))),"Please select a value from the drop-down menu",IF('DO NOT USE_Contact Formulas'!A646,"OK",NA()))</f>
        <v>#N/A</v>
      </c>
      <c r="W646" s="53" t="e">
        <f>IF(AND(NOT(ISBLANK('Captura de datos de CONTACTO'!W646)),ISNA(VLOOKUP('Captura de datos de CONTACTO'!W646,'DO NOT USE_School Picklist'!$W$3:$W$9,1,FALSE))),"Please select a value from the drop-down menu",IF('DO NOT USE_Case Formulas'!A646,"OK",NA()))</f>
        <v>#N/A</v>
      </c>
      <c r="X646" s="40" t="e">
        <f>IF(AND(NOT(ISBLANK('Captura de datos de CONTACTO'!X646)),ISNA(VLOOKUP('Captura de datos de CONTACTO'!X646,'DO NOT USE_School Picklist'!$F$3:$F$16,1,FALSE))),"Please select a value from the drop-down menu",IF('DO NOT USE_Contact Formulas'!A646,"OK",NA()))</f>
        <v>#N/A</v>
      </c>
      <c r="Y646" s="40" t="e">
        <f>IF(LEN('Captura de datos de CONTACTO'!Y646)&gt;100,"Classroom(s) must be less than 100 characters",IF('DO NOT USE_Contact Formulas'!A646,"OK",NA()))</f>
        <v>#N/A</v>
      </c>
      <c r="Z646" s="40" t="e">
        <f>IF(AND(NOT(ISBLANK('Captura de datos de CONTACTO'!Z646)),ISNA(VLOOKUP('Captura de datos de CONTACTO'!Z646,'DO NOT USE_School Picklist'!$K$3:$K$6,1,FALSE))),"Please select a value from the drop-down menu",IF('DO NOT USE_Contact Formulas'!A646,"OK",NA()))</f>
        <v>#N/A</v>
      </c>
      <c r="AA646" s="40" t="e">
        <f>IF(AND(NOT(ISBLANK('Captura de datos de CONTACTO'!AA646)),ISNA(VLOOKUP('Captura de datos de CONTACTO'!AA646,'DO NOT USE_School Picklist'!$D$3:$D$5,1,FALSE))),"Please select a value from the drop-down menu",IF('DO NOT USE_Contact Formulas'!A646,"OK",NA()))</f>
        <v>#N/A</v>
      </c>
      <c r="AB646" s="40"/>
      <c r="AC646" s="40" t="e">
        <f>IF(AND(NOT(ISBLANK('Captura de datos de CONTACTO'!AC646)),ISNA(VLOOKUP('Captura de datos de CONTACTO'!AC646,'DO NOT USE_School Picklist'!$G$3:$G$5,1,FALSE))),"Please select a value from the drop-down menu",IF('DO NOT USE_Contact Formulas'!A646,"OK",NA()))</f>
        <v>#N/A</v>
      </c>
      <c r="AD646" s="40"/>
      <c r="AE646" s="40" t="e">
        <f>IF(AND(NOT(ISBLANK('Captura de datos de CONTACTO'!AE646)),ISNA(VLOOKUP('Captura de datos de CONTACTO'!AE646,'DO NOT USE_School Picklist'!$H$3:$H$4,1,FALSE))),"Please select a value from the drop-down menu",IF('DO NOT USE_Contact Formulas'!A646,"OK",NA()))</f>
        <v>#N/A</v>
      </c>
      <c r="AF646" s="40" t="e">
        <f ca="1">IF('Captura de datos de CONTACTO'!AF646&gt;'DO NOT USE_School Picklist'!$C$3,"Test Date cannot be a future date",IF('DO NOT USE_Contact Formulas'!A646,"OK",NA()))</f>
        <v>#N/A</v>
      </c>
      <c r="AG646" s="53" t="e">
        <f>IF(AND('DO NOT USE_Contact Formulas'!A646,ISBLANK('Captura de datos de CONTACTO'!AB646)),"Lab Result Test Result is required",IF(AND(NOT(ISBLANK('Captura de datos de CONTACTO'!AB646)),ISNA(VLOOKUP('Captura de datos de CONTACTO'!AB646,'DO NOT USE_School Picklist'!$Q$3:$Q$8,1,FALSE))),"Please select a value from the drop-down menu",IF('DO NOT USE_Contact Formulas'!A646,"OK",NA())))</f>
        <v>#N/A</v>
      </c>
    </row>
    <row r="647" spans="1:33" x14ac:dyDescent="0.3">
      <c r="A647" s="39" t="e">
        <f>IF('DO NOT USE_Contact Formulas'!A647,IF('DO NOT USE_Contact Formulas'!B647,"Not all required fields are completed","OK"),NA())</f>
        <v>#N/A</v>
      </c>
      <c r="B647" s="40" t="e">
        <f>IF(AND('DO NOT USE_Contact Formulas'!A647,ISBLANK('Captura de datos de CONTACTO'!B647)),"First Name is required",IF(NOT(ISBLANK('Captura de datos de CONTACTO'!B647)),"OK",NA()))</f>
        <v>#N/A</v>
      </c>
      <c r="C647" s="40" t="e">
        <f>IF(AND('DO NOT USE_Contact Formulas'!A647,ISBLANK('Captura de datos de CONTACTO'!C647)),"Last Name is required",IF(NOT(ISBLANK('Captura de datos de CONTACTO'!C647)),"OK",NA()))</f>
        <v>#N/A</v>
      </c>
      <c r="D647" s="40" t="e">
        <f>IF(AND('DO NOT USE_Contact Formulas'!A647,ISBLANK('Captura de datos de CONTACTO'!D647)),"Birthdate is required",IF(NOT(ISBLANK('Captura de datos de CONTACTO'!D647)),"OK",NA()))</f>
        <v>#N/A</v>
      </c>
      <c r="E647" s="40" t="e">
        <f>IF(AND('DO NOT USE_Contact Formulas'!A647,ISBLANK('Captura de datos de CONTACTO'!E647)),"Mobile Phone is required",IF(NOT(ISBLANK('Captura de datos de CONTACTO'!E647)),IF(AND(ISNUMBER(VALUE('Captura de datos de CONTACTO'!E647)),LEFT('Captura de datos de CONTACTO'!E647,1)&lt;&gt;"1",LEN('Captura de datos de CONTACTO'!E647)=10),"OK","Phone number must be valid format"),NA()))</f>
        <v>#N/A</v>
      </c>
      <c r="F647" s="40" t="e">
        <f>IF(LEN('Captura de datos de CONTACTO'!F647)&gt;255,"Home Street Address must be less than 255 characters",IF('DO NOT USE_Contact Formulas'!A647,"OK",NA()))</f>
        <v>#N/A</v>
      </c>
      <c r="G647" s="40" t="e">
        <f>IF(LEN('Captura de datos de CONTACTO'!G647)&gt;40,"City must be less than 40 characters",IF('DO NOT USE_Contact Formulas'!A647,"OK",NA()))</f>
        <v>#N/A</v>
      </c>
      <c r="H647" s="40" t="e">
        <f>IF(AND(NOT(ISBLANK('Captura de datos de CONTACTO'!H647)),ISNA(VLOOKUP('Captura de datos de CONTACTO'!H647,'DO NOT USE_School Picklist'!$P$3:$P$52,1,FALSE))),"Please select a value from the drop-down menu",IF('DO NOT USE_Contact Formulas'!A647,"OK",NA()))</f>
        <v>#N/A</v>
      </c>
      <c r="I647" s="40" t="e">
        <f>IF(AND('DO NOT USE_Contact Formulas'!A647,ISBLANK('Captura de datos de CONTACTO'!I647)),"Zip is required",IF(ISBLANK('Captura de datos de CONTACTO'!I647),NA(),"OK"))</f>
        <v>#N/A</v>
      </c>
      <c r="J647" s="40" t="e">
        <f>IF(AND('DO NOT USE_Contact Formulas'!A647,ISBLANK('Captura de datos de CONTACTO'!J647)),"Student or Staff? is required",IF(ISBLANK('Captura de datos de CONTACTO'!J647),NA(),IF(ISNA(VLOOKUP('Captura de datos de CONTACTO'!J647,'DO NOT USE_School Picklist'!$B$3:$B$6,1,FALSE)),"Please select a value from the drop-down menu","OK")))</f>
        <v>#N/A</v>
      </c>
      <c r="K647" s="40" t="e">
        <f>IF(AND('Captura de datos de CONTACTO'!J647='DO NOT USE_School Picklist'!$B$4,ISBLANK('Captura de datos de CONTACTO'!K647)),"Occupation/Job Title is required if Student or Staff? is Yes, staff/faculty or volunteer",IF('DO NOT USE_Contact Formulas'!A647,"OK",NA()))</f>
        <v>#N/A</v>
      </c>
      <c r="L647" s="40" t="e">
        <f ca="1">IF('Captura de datos de CONTACTO'!L647&gt;'DO NOT USE_School Picklist'!$C$3,"Date last on school campus/facility cannot be a future date",IF('DO NOT USE_Contact Formulas'!A647,IF(ISBLANK('Captura de datos de CONTACTO'!L647),"Date last on school campus/facility is required","OK"),NA()))</f>
        <v>#N/A</v>
      </c>
      <c r="M647" s="41" t="e">
        <f ca="1">IF('Captura de datos de CONTACTO'!M647&gt;'DO NOT USE_School Picklist'!$C$3,"Last Exposure Date cannot be a future date",IF('DO NOT USE_Contact Formulas'!A647,IF(ISBLANK('Captura de datos de CONTACTO'!M647),"Last Exposure Date is required","OK"),NA()))</f>
        <v>#N/A</v>
      </c>
      <c r="N647" s="41" t="e">
        <f>IF(AND('DO NOT USE_Contact Formulas'!A647,ISBLANK('Captura de datos de CONTACTO'!N647)),"Specific Place in the Location is required",IF(ISBLANK('Captura de datos de CONTACTO'!N647),NA(),"OK"))</f>
        <v>#N/A</v>
      </c>
      <c r="O647" s="40" t="e">
        <f>IF(AND(NOT(ISBLANK('Captura de datos de CONTACTO'!O647)),ISNA(VLOOKUP('Captura de datos de CONTACTO'!O647,'DO NOT USE_School Picklist'!$L$3:$L$81,1,FALSE))),"Please select a value from the drop-down menu",IF('DO NOT USE_Contact Formulas'!A647,"OK",NA()))</f>
        <v>#N/A</v>
      </c>
      <c r="P647" s="40" t="e">
        <f>IF(AND(NOT(ISBLANK('Captura de datos de CONTACTO'!P647)),NOT(ISNUMBER(MATCH("*@*.?*",'Captura de datos de CONTACTO'!P647,0)))),"Email must be in a valid format",IF('DO NOT USE_Contact Formulas'!A647,"OK",NA()))</f>
        <v>#N/A</v>
      </c>
      <c r="Q647" s="40" t="e">
        <f>IF(LEN('Captura de datos de CONTACTO'!Q647)&gt;50,"Parent/Guardian Name must be less than 50 characters",IF('DO NOT USE_Contact Formulas'!A647,"OK",NA()))</f>
        <v>#N/A</v>
      </c>
      <c r="R647" s="40" t="e">
        <f>IF(NOT(ISBLANK('Captura de datos de CONTACTO'!R647)),IF(AND(ISNUMBER('Captura de datos de CONTACTO'!R647),LEFT('Captura de datos de CONTACTO'!R647,1)&lt;&gt;"1",LEN('Captura de datos de CONTACTO'!R647)=10),"OK","Phone number must be valid format"),IF('DO NOT USE_Contact Formulas'!A647,"OK",NA()))</f>
        <v>#N/A</v>
      </c>
      <c r="S647" s="40" t="e">
        <f>IF(AND(NOT(ISBLANK('Captura de datos de CONTACTO'!S647)),ISNA(VLOOKUP('Captura de datos de CONTACTO'!S647,'DO NOT USE_School Picklist'!$N$3:$N$63,1,FALSE))),"Please select a value from the drop-down menu",IF('DO NOT USE_Contact Formulas'!A647,"OK",NA()))</f>
        <v>#N/A</v>
      </c>
      <c r="T647" s="53" t="e">
        <f>IF(AND(NOT(ISBLANK('Captura de datos de CONTACTO'!T647)),ISNA(VLOOKUP('Captura de datos de CONTACTO'!T647,'DO NOT USE_School Picklist'!$I$3:$I$5,1,FALSE))),"Please select a value from the drop-down menu",IF('DO NOT USE_Contact Formulas'!A647,"OK",NA()))</f>
        <v>#N/A</v>
      </c>
      <c r="U647" s="40" t="e">
        <f>IF(AND(NOT(ISBLANK('Captura de datos de CONTACTO'!U647)),ISNA(VLOOKUP('Captura de datos de CONTACTO'!U647,'DO NOT USE_School Picklist'!$E$3:$E$10,1,FALSE))),"Please select a value from the drop-down menu",IF('DO NOT USE_Contact Formulas'!A647,"OK",NA()))</f>
        <v>#N/A</v>
      </c>
      <c r="V647" s="53" t="e">
        <f>IF(AND(NOT(ISBLANK('Captura de datos de CONTACTO'!V647)),ISNA(VLOOKUP('Captura de datos de CONTACTO'!V647,'DO NOT USE_School Picklist'!$W$3:$W$9,1,FALSE))),"Please select a value from the drop-down menu",IF('DO NOT USE_Contact Formulas'!A647,"OK",NA()))</f>
        <v>#N/A</v>
      </c>
      <c r="W647" s="53" t="e">
        <f>IF(AND(NOT(ISBLANK('Captura de datos de CONTACTO'!W647)),ISNA(VLOOKUP('Captura de datos de CONTACTO'!W647,'DO NOT USE_School Picklist'!$W$3:$W$9,1,FALSE))),"Please select a value from the drop-down menu",IF('DO NOT USE_Case Formulas'!A647,"OK",NA()))</f>
        <v>#N/A</v>
      </c>
      <c r="X647" s="40" t="e">
        <f>IF(AND(NOT(ISBLANK('Captura de datos de CONTACTO'!X647)),ISNA(VLOOKUP('Captura de datos de CONTACTO'!X647,'DO NOT USE_School Picklist'!$F$3:$F$16,1,FALSE))),"Please select a value from the drop-down menu",IF('DO NOT USE_Contact Formulas'!A647,"OK",NA()))</f>
        <v>#N/A</v>
      </c>
      <c r="Y647" s="40" t="e">
        <f>IF(LEN('Captura de datos de CONTACTO'!Y647)&gt;100,"Classroom(s) must be less than 100 characters",IF('DO NOT USE_Contact Formulas'!A647,"OK",NA()))</f>
        <v>#N/A</v>
      </c>
      <c r="Z647" s="40" t="e">
        <f>IF(AND(NOT(ISBLANK('Captura de datos de CONTACTO'!Z647)),ISNA(VLOOKUP('Captura de datos de CONTACTO'!Z647,'DO NOT USE_School Picklist'!$K$3:$K$6,1,FALSE))),"Please select a value from the drop-down menu",IF('DO NOT USE_Contact Formulas'!A647,"OK",NA()))</f>
        <v>#N/A</v>
      </c>
      <c r="AA647" s="40" t="e">
        <f>IF(AND(NOT(ISBLANK('Captura de datos de CONTACTO'!AA647)),ISNA(VLOOKUP('Captura de datos de CONTACTO'!AA647,'DO NOT USE_School Picklist'!$D$3:$D$5,1,FALSE))),"Please select a value from the drop-down menu",IF('DO NOT USE_Contact Formulas'!A647,"OK",NA()))</f>
        <v>#N/A</v>
      </c>
      <c r="AB647" s="40"/>
      <c r="AC647" s="40" t="e">
        <f>IF(AND(NOT(ISBLANK('Captura de datos de CONTACTO'!AC647)),ISNA(VLOOKUP('Captura de datos de CONTACTO'!AC647,'DO NOT USE_School Picklist'!$G$3:$G$5,1,FALSE))),"Please select a value from the drop-down menu",IF('DO NOT USE_Contact Formulas'!A647,"OK",NA()))</f>
        <v>#N/A</v>
      </c>
      <c r="AD647" s="40"/>
      <c r="AE647" s="40" t="e">
        <f>IF(AND(NOT(ISBLANK('Captura de datos de CONTACTO'!AE647)),ISNA(VLOOKUP('Captura de datos de CONTACTO'!AE647,'DO NOT USE_School Picklist'!$H$3:$H$4,1,FALSE))),"Please select a value from the drop-down menu",IF('DO NOT USE_Contact Formulas'!A647,"OK",NA()))</f>
        <v>#N/A</v>
      </c>
      <c r="AF647" s="40" t="e">
        <f ca="1">IF('Captura de datos de CONTACTO'!AF647&gt;'DO NOT USE_School Picklist'!$C$3,"Test Date cannot be a future date",IF('DO NOT USE_Contact Formulas'!A647,"OK",NA()))</f>
        <v>#N/A</v>
      </c>
      <c r="AG647" s="53" t="e">
        <f>IF(AND('DO NOT USE_Contact Formulas'!A647,ISBLANK('Captura de datos de CONTACTO'!AB647)),"Lab Result Test Result is required",IF(AND(NOT(ISBLANK('Captura de datos de CONTACTO'!AB647)),ISNA(VLOOKUP('Captura de datos de CONTACTO'!AB647,'DO NOT USE_School Picklist'!$Q$3:$Q$8,1,FALSE))),"Please select a value from the drop-down menu",IF('DO NOT USE_Contact Formulas'!A647,"OK",NA())))</f>
        <v>#N/A</v>
      </c>
    </row>
    <row r="648" spans="1:33" x14ac:dyDescent="0.3">
      <c r="A648" s="39" t="e">
        <f>IF('DO NOT USE_Contact Formulas'!A648,IF('DO NOT USE_Contact Formulas'!B648,"Not all required fields are completed","OK"),NA())</f>
        <v>#N/A</v>
      </c>
      <c r="B648" s="40" t="e">
        <f>IF(AND('DO NOT USE_Contact Formulas'!A648,ISBLANK('Captura de datos de CONTACTO'!B648)),"First Name is required",IF(NOT(ISBLANK('Captura de datos de CONTACTO'!B648)),"OK",NA()))</f>
        <v>#N/A</v>
      </c>
      <c r="C648" s="40" t="e">
        <f>IF(AND('DO NOT USE_Contact Formulas'!A648,ISBLANK('Captura de datos de CONTACTO'!C648)),"Last Name is required",IF(NOT(ISBLANK('Captura de datos de CONTACTO'!C648)),"OK",NA()))</f>
        <v>#N/A</v>
      </c>
      <c r="D648" s="40" t="e">
        <f>IF(AND('DO NOT USE_Contact Formulas'!A648,ISBLANK('Captura de datos de CONTACTO'!D648)),"Birthdate is required",IF(NOT(ISBLANK('Captura de datos de CONTACTO'!D648)),"OK",NA()))</f>
        <v>#N/A</v>
      </c>
      <c r="E648" s="40" t="e">
        <f>IF(AND('DO NOT USE_Contact Formulas'!A648,ISBLANK('Captura de datos de CONTACTO'!E648)),"Mobile Phone is required",IF(NOT(ISBLANK('Captura de datos de CONTACTO'!E648)),IF(AND(ISNUMBER(VALUE('Captura de datos de CONTACTO'!E648)),LEFT('Captura de datos de CONTACTO'!E648,1)&lt;&gt;"1",LEN('Captura de datos de CONTACTO'!E648)=10),"OK","Phone number must be valid format"),NA()))</f>
        <v>#N/A</v>
      </c>
      <c r="F648" s="40" t="e">
        <f>IF(LEN('Captura de datos de CONTACTO'!F648)&gt;255,"Home Street Address must be less than 255 characters",IF('DO NOT USE_Contact Formulas'!A648,"OK",NA()))</f>
        <v>#N/A</v>
      </c>
      <c r="G648" s="40" t="e">
        <f>IF(LEN('Captura de datos de CONTACTO'!G648)&gt;40,"City must be less than 40 characters",IF('DO NOT USE_Contact Formulas'!A648,"OK",NA()))</f>
        <v>#N/A</v>
      </c>
      <c r="H648" s="40" t="e">
        <f>IF(AND(NOT(ISBLANK('Captura de datos de CONTACTO'!H648)),ISNA(VLOOKUP('Captura de datos de CONTACTO'!H648,'DO NOT USE_School Picklist'!$P$3:$P$52,1,FALSE))),"Please select a value from the drop-down menu",IF('DO NOT USE_Contact Formulas'!A648,"OK",NA()))</f>
        <v>#N/A</v>
      </c>
      <c r="I648" s="40" t="e">
        <f>IF(AND('DO NOT USE_Contact Formulas'!A648,ISBLANK('Captura de datos de CONTACTO'!I648)),"Zip is required",IF(ISBLANK('Captura de datos de CONTACTO'!I648),NA(),"OK"))</f>
        <v>#N/A</v>
      </c>
      <c r="J648" s="40" t="e">
        <f>IF(AND('DO NOT USE_Contact Formulas'!A648,ISBLANK('Captura de datos de CONTACTO'!J648)),"Student or Staff? is required",IF(ISBLANK('Captura de datos de CONTACTO'!J648),NA(),IF(ISNA(VLOOKUP('Captura de datos de CONTACTO'!J648,'DO NOT USE_School Picklist'!$B$3:$B$6,1,FALSE)),"Please select a value from the drop-down menu","OK")))</f>
        <v>#N/A</v>
      </c>
      <c r="K648" s="40" t="e">
        <f>IF(AND('Captura de datos de CONTACTO'!J648='DO NOT USE_School Picklist'!$B$4,ISBLANK('Captura de datos de CONTACTO'!K648)),"Occupation/Job Title is required if Student or Staff? is Yes, staff/faculty or volunteer",IF('DO NOT USE_Contact Formulas'!A648,"OK",NA()))</f>
        <v>#N/A</v>
      </c>
      <c r="L648" s="40" t="e">
        <f ca="1">IF('Captura de datos de CONTACTO'!L648&gt;'DO NOT USE_School Picklist'!$C$3,"Date last on school campus/facility cannot be a future date",IF('DO NOT USE_Contact Formulas'!A648,IF(ISBLANK('Captura de datos de CONTACTO'!L648),"Date last on school campus/facility is required","OK"),NA()))</f>
        <v>#N/A</v>
      </c>
      <c r="M648" s="41" t="e">
        <f ca="1">IF('Captura de datos de CONTACTO'!M648&gt;'DO NOT USE_School Picklist'!$C$3,"Last Exposure Date cannot be a future date",IF('DO NOT USE_Contact Formulas'!A648,IF(ISBLANK('Captura de datos de CONTACTO'!M648),"Last Exposure Date is required","OK"),NA()))</f>
        <v>#N/A</v>
      </c>
      <c r="N648" s="41" t="e">
        <f>IF(AND('DO NOT USE_Contact Formulas'!A648,ISBLANK('Captura de datos de CONTACTO'!N648)),"Specific Place in the Location is required",IF(ISBLANK('Captura de datos de CONTACTO'!N648),NA(),"OK"))</f>
        <v>#N/A</v>
      </c>
      <c r="O648" s="40" t="e">
        <f>IF(AND(NOT(ISBLANK('Captura de datos de CONTACTO'!O648)),ISNA(VLOOKUP('Captura de datos de CONTACTO'!O648,'DO NOT USE_School Picklist'!$L$3:$L$81,1,FALSE))),"Please select a value from the drop-down menu",IF('DO NOT USE_Contact Formulas'!A648,"OK",NA()))</f>
        <v>#N/A</v>
      </c>
      <c r="P648" s="40" t="e">
        <f>IF(AND(NOT(ISBLANK('Captura de datos de CONTACTO'!P648)),NOT(ISNUMBER(MATCH("*@*.?*",'Captura de datos de CONTACTO'!P648,0)))),"Email must be in a valid format",IF('DO NOT USE_Contact Formulas'!A648,"OK",NA()))</f>
        <v>#N/A</v>
      </c>
      <c r="Q648" s="40" t="e">
        <f>IF(LEN('Captura de datos de CONTACTO'!Q648)&gt;50,"Parent/Guardian Name must be less than 50 characters",IF('DO NOT USE_Contact Formulas'!A648,"OK",NA()))</f>
        <v>#N/A</v>
      </c>
      <c r="R648" s="40" t="e">
        <f>IF(NOT(ISBLANK('Captura de datos de CONTACTO'!R648)),IF(AND(ISNUMBER('Captura de datos de CONTACTO'!R648),LEFT('Captura de datos de CONTACTO'!R648,1)&lt;&gt;"1",LEN('Captura de datos de CONTACTO'!R648)=10),"OK","Phone number must be valid format"),IF('DO NOT USE_Contact Formulas'!A648,"OK",NA()))</f>
        <v>#N/A</v>
      </c>
      <c r="S648" s="40" t="e">
        <f>IF(AND(NOT(ISBLANK('Captura de datos de CONTACTO'!S648)),ISNA(VLOOKUP('Captura de datos de CONTACTO'!S648,'DO NOT USE_School Picklist'!$N$3:$N$63,1,FALSE))),"Please select a value from the drop-down menu",IF('DO NOT USE_Contact Formulas'!A648,"OK",NA()))</f>
        <v>#N/A</v>
      </c>
      <c r="T648" s="53" t="e">
        <f>IF(AND(NOT(ISBLANK('Captura de datos de CONTACTO'!T648)),ISNA(VLOOKUP('Captura de datos de CONTACTO'!T648,'DO NOT USE_School Picklist'!$I$3:$I$5,1,FALSE))),"Please select a value from the drop-down menu",IF('DO NOT USE_Contact Formulas'!A648,"OK",NA()))</f>
        <v>#N/A</v>
      </c>
      <c r="U648" s="40" t="e">
        <f>IF(AND(NOT(ISBLANK('Captura de datos de CONTACTO'!U648)),ISNA(VLOOKUP('Captura de datos de CONTACTO'!U648,'DO NOT USE_School Picklist'!$E$3:$E$10,1,FALSE))),"Please select a value from the drop-down menu",IF('DO NOT USE_Contact Formulas'!A648,"OK",NA()))</f>
        <v>#N/A</v>
      </c>
      <c r="V648" s="53" t="e">
        <f>IF(AND(NOT(ISBLANK('Captura de datos de CONTACTO'!V648)),ISNA(VLOOKUP('Captura de datos de CONTACTO'!V648,'DO NOT USE_School Picklist'!$W$3:$W$9,1,FALSE))),"Please select a value from the drop-down menu",IF('DO NOT USE_Contact Formulas'!A648,"OK",NA()))</f>
        <v>#N/A</v>
      </c>
      <c r="W648" s="53" t="e">
        <f>IF(AND(NOT(ISBLANK('Captura de datos de CONTACTO'!W648)),ISNA(VLOOKUP('Captura de datos de CONTACTO'!W648,'DO NOT USE_School Picklist'!$W$3:$W$9,1,FALSE))),"Please select a value from the drop-down menu",IF('DO NOT USE_Case Formulas'!A648,"OK",NA()))</f>
        <v>#N/A</v>
      </c>
      <c r="X648" s="40" t="e">
        <f>IF(AND(NOT(ISBLANK('Captura de datos de CONTACTO'!X648)),ISNA(VLOOKUP('Captura de datos de CONTACTO'!X648,'DO NOT USE_School Picklist'!$F$3:$F$16,1,FALSE))),"Please select a value from the drop-down menu",IF('DO NOT USE_Contact Formulas'!A648,"OK",NA()))</f>
        <v>#N/A</v>
      </c>
      <c r="Y648" s="40" t="e">
        <f>IF(LEN('Captura de datos de CONTACTO'!Y648)&gt;100,"Classroom(s) must be less than 100 characters",IF('DO NOT USE_Contact Formulas'!A648,"OK",NA()))</f>
        <v>#N/A</v>
      </c>
      <c r="Z648" s="40" t="e">
        <f>IF(AND(NOT(ISBLANK('Captura de datos de CONTACTO'!Z648)),ISNA(VLOOKUP('Captura de datos de CONTACTO'!Z648,'DO NOT USE_School Picklist'!$K$3:$K$6,1,FALSE))),"Please select a value from the drop-down menu",IF('DO NOT USE_Contact Formulas'!A648,"OK",NA()))</f>
        <v>#N/A</v>
      </c>
      <c r="AA648" s="40" t="e">
        <f>IF(AND(NOT(ISBLANK('Captura de datos de CONTACTO'!AA648)),ISNA(VLOOKUP('Captura de datos de CONTACTO'!AA648,'DO NOT USE_School Picklist'!$D$3:$D$5,1,FALSE))),"Please select a value from the drop-down menu",IF('DO NOT USE_Contact Formulas'!A648,"OK",NA()))</f>
        <v>#N/A</v>
      </c>
      <c r="AB648" s="40"/>
      <c r="AC648" s="40" t="e">
        <f>IF(AND(NOT(ISBLANK('Captura de datos de CONTACTO'!AC648)),ISNA(VLOOKUP('Captura de datos de CONTACTO'!AC648,'DO NOT USE_School Picklist'!$G$3:$G$5,1,FALSE))),"Please select a value from the drop-down menu",IF('DO NOT USE_Contact Formulas'!A648,"OK",NA()))</f>
        <v>#N/A</v>
      </c>
      <c r="AD648" s="40"/>
      <c r="AE648" s="40" t="e">
        <f>IF(AND(NOT(ISBLANK('Captura de datos de CONTACTO'!AE648)),ISNA(VLOOKUP('Captura de datos de CONTACTO'!AE648,'DO NOT USE_School Picklist'!$H$3:$H$4,1,FALSE))),"Please select a value from the drop-down menu",IF('DO NOT USE_Contact Formulas'!A648,"OK",NA()))</f>
        <v>#N/A</v>
      </c>
      <c r="AF648" s="40" t="e">
        <f ca="1">IF('Captura de datos de CONTACTO'!AF648&gt;'DO NOT USE_School Picklist'!$C$3,"Test Date cannot be a future date",IF('DO NOT USE_Contact Formulas'!A648,"OK",NA()))</f>
        <v>#N/A</v>
      </c>
      <c r="AG648" s="53" t="e">
        <f>IF(AND('DO NOT USE_Contact Formulas'!A648,ISBLANK('Captura de datos de CONTACTO'!AB648)),"Lab Result Test Result is required",IF(AND(NOT(ISBLANK('Captura de datos de CONTACTO'!AB648)),ISNA(VLOOKUP('Captura de datos de CONTACTO'!AB648,'DO NOT USE_School Picklist'!$Q$3:$Q$8,1,FALSE))),"Please select a value from the drop-down menu",IF('DO NOT USE_Contact Formulas'!A648,"OK",NA())))</f>
        <v>#N/A</v>
      </c>
    </row>
    <row r="649" spans="1:33" x14ac:dyDescent="0.3">
      <c r="A649" s="39" t="e">
        <f>IF('DO NOT USE_Contact Formulas'!A649,IF('DO NOT USE_Contact Formulas'!B649,"Not all required fields are completed","OK"),NA())</f>
        <v>#N/A</v>
      </c>
      <c r="B649" s="40" t="e">
        <f>IF(AND('DO NOT USE_Contact Formulas'!A649,ISBLANK('Captura de datos de CONTACTO'!B649)),"First Name is required",IF(NOT(ISBLANK('Captura de datos de CONTACTO'!B649)),"OK",NA()))</f>
        <v>#N/A</v>
      </c>
      <c r="C649" s="40" t="e">
        <f>IF(AND('DO NOT USE_Contact Formulas'!A649,ISBLANK('Captura de datos de CONTACTO'!C649)),"Last Name is required",IF(NOT(ISBLANK('Captura de datos de CONTACTO'!C649)),"OK",NA()))</f>
        <v>#N/A</v>
      </c>
      <c r="D649" s="40" t="e">
        <f>IF(AND('DO NOT USE_Contact Formulas'!A649,ISBLANK('Captura de datos de CONTACTO'!D649)),"Birthdate is required",IF(NOT(ISBLANK('Captura de datos de CONTACTO'!D649)),"OK",NA()))</f>
        <v>#N/A</v>
      </c>
      <c r="E649" s="40" t="e">
        <f>IF(AND('DO NOT USE_Contact Formulas'!A649,ISBLANK('Captura de datos de CONTACTO'!E649)),"Mobile Phone is required",IF(NOT(ISBLANK('Captura de datos de CONTACTO'!E649)),IF(AND(ISNUMBER(VALUE('Captura de datos de CONTACTO'!E649)),LEFT('Captura de datos de CONTACTO'!E649,1)&lt;&gt;"1",LEN('Captura de datos de CONTACTO'!E649)=10),"OK","Phone number must be valid format"),NA()))</f>
        <v>#N/A</v>
      </c>
      <c r="F649" s="40" t="e">
        <f>IF(LEN('Captura de datos de CONTACTO'!F649)&gt;255,"Home Street Address must be less than 255 characters",IF('DO NOT USE_Contact Formulas'!A649,"OK",NA()))</f>
        <v>#N/A</v>
      </c>
      <c r="G649" s="40" t="e">
        <f>IF(LEN('Captura de datos de CONTACTO'!G649)&gt;40,"City must be less than 40 characters",IF('DO NOT USE_Contact Formulas'!A649,"OK",NA()))</f>
        <v>#N/A</v>
      </c>
      <c r="H649" s="40" t="e">
        <f>IF(AND(NOT(ISBLANK('Captura de datos de CONTACTO'!H649)),ISNA(VLOOKUP('Captura de datos de CONTACTO'!H649,'DO NOT USE_School Picklist'!$P$3:$P$52,1,FALSE))),"Please select a value from the drop-down menu",IF('DO NOT USE_Contact Formulas'!A649,"OK",NA()))</f>
        <v>#N/A</v>
      </c>
      <c r="I649" s="40" t="e">
        <f>IF(AND('DO NOT USE_Contact Formulas'!A649,ISBLANK('Captura de datos de CONTACTO'!I649)),"Zip is required",IF(ISBLANK('Captura de datos de CONTACTO'!I649),NA(),"OK"))</f>
        <v>#N/A</v>
      </c>
      <c r="J649" s="40" t="e">
        <f>IF(AND('DO NOT USE_Contact Formulas'!A649,ISBLANK('Captura de datos de CONTACTO'!J649)),"Student or Staff? is required",IF(ISBLANK('Captura de datos de CONTACTO'!J649),NA(),IF(ISNA(VLOOKUP('Captura de datos de CONTACTO'!J649,'DO NOT USE_School Picklist'!$B$3:$B$6,1,FALSE)),"Please select a value from the drop-down menu","OK")))</f>
        <v>#N/A</v>
      </c>
      <c r="K649" s="40" t="e">
        <f>IF(AND('Captura de datos de CONTACTO'!J649='DO NOT USE_School Picklist'!$B$4,ISBLANK('Captura de datos de CONTACTO'!K649)),"Occupation/Job Title is required if Student or Staff? is Yes, staff/faculty or volunteer",IF('DO NOT USE_Contact Formulas'!A649,"OK",NA()))</f>
        <v>#N/A</v>
      </c>
      <c r="L649" s="40" t="e">
        <f ca="1">IF('Captura de datos de CONTACTO'!L649&gt;'DO NOT USE_School Picklist'!$C$3,"Date last on school campus/facility cannot be a future date",IF('DO NOT USE_Contact Formulas'!A649,IF(ISBLANK('Captura de datos de CONTACTO'!L649),"Date last on school campus/facility is required","OK"),NA()))</f>
        <v>#N/A</v>
      </c>
      <c r="M649" s="41" t="e">
        <f ca="1">IF('Captura de datos de CONTACTO'!M649&gt;'DO NOT USE_School Picklist'!$C$3,"Last Exposure Date cannot be a future date",IF('DO NOT USE_Contact Formulas'!A649,IF(ISBLANK('Captura de datos de CONTACTO'!M649),"Last Exposure Date is required","OK"),NA()))</f>
        <v>#N/A</v>
      </c>
      <c r="N649" s="41" t="e">
        <f>IF(AND('DO NOT USE_Contact Formulas'!A649,ISBLANK('Captura de datos de CONTACTO'!N649)),"Specific Place in the Location is required",IF(ISBLANK('Captura de datos de CONTACTO'!N649),NA(),"OK"))</f>
        <v>#N/A</v>
      </c>
      <c r="O649" s="40" t="e">
        <f>IF(AND(NOT(ISBLANK('Captura de datos de CONTACTO'!O649)),ISNA(VLOOKUP('Captura de datos de CONTACTO'!O649,'DO NOT USE_School Picklist'!$L$3:$L$81,1,FALSE))),"Please select a value from the drop-down menu",IF('DO NOT USE_Contact Formulas'!A649,"OK",NA()))</f>
        <v>#N/A</v>
      </c>
      <c r="P649" s="40" t="e">
        <f>IF(AND(NOT(ISBLANK('Captura de datos de CONTACTO'!P649)),NOT(ISNUMBER(MATCH("*@*.?*",'Captura de datos de CONTACTO'!P649,0)))),"Email must be in a valid format",IF('DO NOT USE_Contact Formulas'!A649,"OK",NA()))</f>
        <v>#N/A</v>
      </c>
      <c r="Q649" s="40" t="e">
        <f>IF(LEN('Captura de datos de CONTACTO'!Q649)&gt;50,"Parent/Guardian Name must be less than 50 characters",IF('DO NOT USE_Contact Formulas'!A649,"OK",NA()))</f>
        <v>#N/A</v>
      </c>
      <c r="R649" s="40" t="e">
        <f>IF(NOT(ISBLANK('Captura de datos de CONTACTO'!R649)),IF(AND(ISNUMBER('Captura de datos de CONTACTO'!R649),LEFT('Captura de datos de CONTACTO'!R649,1)&lt;&gt;"1",LEN('Captura de datos de CONTACTO'!R649)=10),"OK","Phone number must be valid format"),IF('DO NOT USE_Contact Formulas'!A649,"OK",NA()))</f>
        <v>#N/A</v>
      </c>
      <c r="S649" s="40" t="e">
        <f>IF(AND(NOT(ISBLANK('Captura de datos de CONTACTO'!S649)),ISNA(VLOOKUP('Captura de datos de CONTACTO'!S649,'DO NOT USE_School Picklist'!$N$3:$N$63,1,FALSE))),"Please select a value from the drop-down menu",IF('DO NOT USE_Contact Formulas'!A649,"OK",NA()))</f>
        <v>#N/A</v>
      </c>
      <c r="T649" s="53" t="e">
        <f>IF(AND(NOT(ISBLANK('Captura de datos de CONTACTO'!T649)),ISNA(VLOOKUP('Captura de datos de CONTACTO'!T649,'DO NOT USE_School Picklist'!$I$3:$I$5,1,FALSE))),"Please select a value from the drop-down menu",IF('DO NOT USE_Contact Formulas'!A649,"OK",NA()))</f>
        <v>#N/A</v>
      </c>
      <c r="U649" s="40" t="e">
        <f>IF(AND(NOT(ISBLANK('Captura de datos de CONTACTO'!U649)),ISNA(VLOOKUP('Captura de datos de CONTACTO'!U649,'DO NOT USE_School Picklist'!$E$3:$E$10,1,FALSE))),"Please select a value from the drop-down menu",IF('DO NOT USE_Contact Formulas'!A649,"OK",NA()))</f>
        <v>#N/A</v>
      </c>
      <c r="V649" s="53" t="e">
        <f>IF(AND(NOT(ISBLANK('Captura de datos de CONTACTO'!V649)),ISNA(VLOOKUP('Captura de datos de CONTACTO'!V649,'DO NOT USE_School Picklist'!$W$3:$W$9,1,FALSE))),"Please select a value from the drop-down menu",IF('DO NOT USE_Contact Formulas'!A649,"OK",NA()))</f>
        <v>#N/A</v>
      </c>
      <c r="W649" s="53" t="e">
        <f>IF(AND(NOT(ISBLANK('Captura de datos de CONTACTO'!W649)),ISNA(VLOOKUP('Captura de datos de CONTACTO'!W649,'DO NOT USE_School Picklist'!$W$3:$W$9,1,FALSE))),"Please select a value from the drop-down menu",IF('DO NOT USE_Case Formulas'!A649,"OK",NA()))</f>
        <v>#N/A</v>
      </c>
      <c r="X649" s="40" t="e">
        <f>IF(AND(NOT(ISBLANK('Captura de datos de CONTACTO'!X649)),ISNA(VLOOKUP('Captura de datos de CONTACTO'!X649,'DO NOT USE_School Picklist'!$F$3:$F$16,1,FALSE))),"Please select a value from the drop-down menu",IF('DO NOT USE_Contact Formulas'!A649,"OK",NA()))</f>
        <v>#N/A</v>
      </c>
      <c r="Y649" s="40" t="e">
        <f>IF(LEN('Captura de datos de CONTACTO'!Y649)&gt;100,"Classroom(s) must be less than 100 characters",IF('DO NOT USE_Contact Formulas'!A649,"OK",NA()))</f>
        <v>#N/A</v>
      </c>
      <c r="Z649" s="40" t="e">
        <f>IF(AND(NOT(ISBLANK('Captura de datos de CONTACTO'!Z649)),ISNA(VLOOKUP('Captura de datos de CONTACTO'!Z649,'DO NOT USE_School Picklist'!$K$3:$K$6,1,FALSE))),"Please select a value from the drop-down menu",IF('DO NOT USE_Contact Formulas'!A649,"OK",NA()))</f>
        <v>#N/A</v>
      </c>
      <c r="AA649" s="40" t="e">
        <f>IF(AND(NOT(ISBLANK('Captura de datos de CONTACTO'!AA649)),ISNA(VLOOKUP('Captura de datos de CONTACTO'!AA649,'DO NOT USE_School Picklist'!$D$3:$D$5,1,FALSE))),"Please select a value from the drop-down menu",IF('DO NOT USE_Contact Formulas'!A649,"OK",NA()))</f>
        <v>#N/A</v>
      </c>
      <c r="AB649" s="40"/>
      <c r="AC649" s="40" t="e">
        <f>IF(AND(NOT(ISBLANK('Captura de datos de CONTACTO'!AC649)),ISNA(VLOOKUP('Captura de datos de CONTACTO'!AC649,'DO NOT USE_School Picklist'!$G$3:$G$5,1,FALSE))),"Please select a value from the drop-down menu",IF('DO NOT USE_Contact Formulas'!A649,"OK",NA()))</f>
        <v>#N/A</v>
      </c>
      <c r="AD649" s="40"/>
      <c r="AE649" s="40" t="e">
        <f>IF(AND(NOT(ISBLANK('Captura de datos de CONTACTO'!AE649)),ISNA(VLOOKUP('Captura de datos de CONTACTO'!AE649,'DO NOT USE_School Picklist'!$H$3:$H$4,1,FALSE))),"Please select a value from the drop-down menu",IF('DO NOT USE_Contact Formulas'!A649,"OK",NA()))</f>
        <v>#N/A</v>
      </c>
      <c r="AF649" s="40" t="e">
        <f ca="1">IF('Captura de datos de CONTACTO'!AF649&gt;'DO NOT USE_School Picklist'!$C$3,"Test Date cannot be a future date",IF('DO NOT USE_Contact Formulas'!A649,"OK",NA()))</f>
        <v>#N/A</v>
      </c>
      <c r="AG649" s="53" t="e">
        <f>IF(AND('DO NOT USE_Contact Formulas'!A649,ISBLANK('Captura de datos de CONTACTO'!AB649)),"Lab Result Test Result is required",IF(AND(NOT(ISBLANK('Captura de datos de CONTACTO'!AB649)),ISNA(VLOOKUP('Captura de datos de CONTACTO'!AB649,'DO NOT USE_School Picklist'!$Q$3:$Q$8,1,FALSE))),"Please select a value from the drop-down menu",IF('DO NOT USE_Contact Formulas'!A649,"OK",NA())))</f>
        <v>#N/A</v>
      </c>
    </row>
    <row r="650" spans="1:33" x14ac:dyDescent="0.3">
      <c r="A650" s="39" t="e">
        <f>IF('DO NOT USE_Contact Formulas'!A650,IF('DO NOT USE_Contact Formulas'!B650,"Not all required fields are completed","OK"),NA())</f>
        <v>#N/A</v>
      </c>
      <c r="B650" s="40" t="e">
        <f>IF(AND('DO NOT USE_Contact Formulas'!A650,ISBLANK('Captura de datos de CONTACTO'!B650)),"First Name is required",IF(NOT(ISBLANK('Captura de datos de CONTACTO'!B650)),"OK",NA()))</f>
        <v>#N/A</v>
      </c>
      <c r="C650" s="40" t="e">
        <f>IF(AND('DO NOT USE_Contact Formulas'!A650,ISBLANK('Captura de datos de CONTACTO'!C650)),"Last Name is required",IF(NOT(ISBLANK('Captura de datos de CONTACTO'!C650)),"OK",NA()))</f>
        <v>#N/A</v>
      </c>
      <c r="D650" s="40" t="e">
        <f>IF(AND('DO NOT USE_Contact Formulas'!A650,ISBLANK('Captura de datos de CONTACTO'!D650)),"Birthdate is required",IF(NOT(ISBLANK('Captura de datos de CONTACTO'!D650)),"OK",NA()))</f>
        <v>#N/A</v>
      </c>
      <c r="E650" s="40" t="e">
        <f>IF(AND('DO NOT USE_Contact Formulas'!A650,ISBLANK('Captura de datos de CONTACTO'!E650)),"Mobile Phone is required",IF(NOT(ISBLANK('Captura de datos de CONTACTO'!E650)),IF(AND(ISNUMBER(VALUE('Captura de datos de CONTACTO'!E650)),LEFT('Captura de datos de CONTACTO'!E650,1)&lt;&gt;"1",LEN('Captura de datos de CONTACTO'!E650)=10),"OK","Phone number must be valid format"),NA()))</f>
        <v>#N/A</v>
      </c>
      <c r="F650" s="40" t="e">
        <f>IF(LEN('Captura de datos de CONTACTO'!F650)&gt;255,"Home Street Address must be less than 255 characters",IF('DO NOT USE_Contact Formulas'!A650,"OK",NA()))</f>
        <v>#N/A</v>
      </c>
      <c r="G650" s="40" t="e">
        <f>IF(LEN('Captura de datos de CONTACTO'!G650)&gt;40,"City must be less than 40 characters",IF('DO NOT USE_Contact Formulas'!A650,"OK",NA()))</f>
        <v>#N/A</v>
      </c>
      <c r="H650" s="40" t="e">
        <f>IF(AND(NOT(ISBLANK('Captura de datos de CONTACTO'!H650)),ISNA(VLOOKUP('Captura de datos de CONTACTO'!H650,'DO NOT USE_School Picklist'!$P$3:$P$52,1,FALSE))),"Please select a value from the drop-down menu",IF('DO NOT USE_Contact Formulas'!A650,"OK",NA()))</f>
        <v>#N/A</v>
      </c>
      <c r="I650" s="40" t="e">
        <f>IF(AND('DO NOT USE_Contact Formulas'!A650,ISBLANK('Captura de datos de CONTACTO'!I650)),"Zip is required",IF(ISBLANK('Captura de datos de CONTACTO'!I650),NA(),"OK"))</f>
        <v>#N/A</v>
      </c>
      <c r="J650" s="40" t="e">
        <f>IF(AND('DO NOT USE_Contact Formulas'!A650,ISBLANK('Captura de datos de CONTACTO'!J650)),"Student or Staff? is required",IF(ISBLANK('Captura de datos de CONTACTO'!J650),NA(),IF(ISNA(VLOOKUP('Captura de datos de CONTACTO'!J650,'DO NOT USE_School Picklist'!$B$3:$B$6,1,FALSE)),"Please select a value from the drop-down menu","OK")))</f>
        <v>#N/A</v>
      </c>
      <c r="K650" s="40" t="e">
        <f>IF(AND('Captura de datos de CONTACTO'!J650='DO NOT USE_School Picklist'!$B$4,ISBLANK('Captura de datos de CONTACTO'!K650)),"Occupation/Job Title is required if Student or Staff? is Yes, staff/faculty or volunteer",IF('DO NOT USE_Contact Formulas'!A650,"OK",NA()))</f>
        <v>#N/A</v>
      </c>
      <c r="L650" s="40" t="e">
        <f ca="1">IF('Captura de datos de CONTACTO'!L650&gt;'DO NOT USE_School Picklist'!$C$3,"Date last on school campus/facility cannot be a future date",IF('DO NOT USE_Contact Formulas'!A650,IF(ISBLANK('Captura de datos de CONTACTO'!L650),"Date last on school campus/facility is required","OK"),NA()))</f>
        <v>#N/A</v>
      </c>
      <c r="M650" s="41" t="e">
        <f ca="1">IF('Captura de datos de CONTACTO'!M650&gt;'DO NOT USE_School Picklist'!$C$3,"Last Exposure Date cannot be a future date",IF('DO NOT USE_Contact Formulas'!A650,IF(ISBLANK('Captura de datos de CONTACTO'!M650),"Last Exposure Date is required","OK"),NA()))</f>
        <v>#N/A</v>
      </c>
      <c r="N650" s="41" t="e">
        <f>IF(AND('DO NOT USE_Contact Formulas'!A650,ISBLANK('Captura de datos de CONTACTO'!N650)),"Specific Place in the Location is required",IF(ISBLANK('Captura de datos de CONTACTO'!N650),NA(),"OK"))</f>
        <v>#N/A</v>
      </c>
      <c r="O650" s="40" t="e">
        <f>IF(AND(NOT(ISBLANK('Captura de datos de CONTACTO'!O650)),ISNA(VLOOKUP('Captura de datos de CONTACTO'!O650,'DO NOT USE_School Picklist'!$L$3:$L$81,1,FALSE))),"Please select a value from the drop-down menu",IF('DO NOT USE_Contact Formulas'!A650,"OK",NA()))</f>
        <v>#N/A</v>
      </c>
      <c r="P650" s="40" t="e">
        <f>IF(AND(NOT(ISBLANK('Captura de datos de CONTACTO'!P650)),NOT(ISNUMBER(MATCH("*@*.?*",'Captura de datos de CONTACTO'!P650,0)))),"Email must be in a valid format",IF('DO NOT USE_Contact Formulas'!A650,"OK",NA()))</f>
        <v>#N/A</v>
      </c>
      <c r="Q650" s="40" t="e">
        <f>IF(LEN('Captura de datos de CONTACTO'!Q650)&gt;50,"Parent/Guardian Name must be less than 50 characters",IF('DO NOT USE_Contact Formulas'!A650,"OK",NA()))</f>
        <v>#N/A</v>
      </c>
      <c r="R650" s="40" t="e">
        <f>IF(NOT(ISBLANK('Captura de datos de CONTACTO'!R650)),IF(AND(ISNUMBER('Captura de datos de CONTACTO'!R650),LEFT('Captura de datos de CONTACTO'!R650,1)&lt;&gt;"1",LEN('Captura de datos de CONTACTO'!R650)=10),"OK","Phone number must be valid format"),IF('DO NOT USE_Contact Formulas'!A650,"OK",NA()))</f>
        <v>#N/A</v>
      </c>
      <c r="S650" s="40" t="e">
        <f>IF(AND(NOT(ISBLANK('Captura de datos de CONTACTO'!S650)),ISNA(VLOOKUP('Captura de datos de CONTACTO'!S650,'DO NOT USE_School Picklist'!$N$3:$N$63,1,FALSE))),"Please select a value from the drop-down menu",IF('DO NOT USE_Contact Formulas'!A650,"OK",NA()))</f>
        <v>#N/A</v>
      </c>
      <c r="T650" s="53" t="e">
        <f>IF(AND(NOT(ISBLANK('Captura de datos de CONTACTO'!T650)),ISNA(VLOOKUP('Captura de datos de CONTACTO'!T650,'DO NOT USE_School Picklist'!$I$3:$I$5,1,FALSE))),"Please select a value from the drop-down menu",IF('DO NOT USE_Contact Formulas'!A650,"OK",NA()))</f>
        <v>#N/A</v>
      </c>
      <c r="U650" s="40" t="e">
        <f>IF(AND(NOT(ISBLANK('Captura de datos de CONTACTO'!U650)),ISNA(VLOOKUP('Captura de datos de CONTACTO'!U650,'DO NOT USE_School Picklist'!$E$3:$E$10,1,FALSE))),"Please select a value from the drop-down menu",IF('DO NOT USE_Contact Formulas'!A650,"OK",NA()))</f>
        <v>#N/A</v>
      </c>
      <c r="V650" s="53" t="e">
        <f>IF(AND(NOT(ISBLANK('Captura de datos de CONTACTO'!V650)),ISNA(VLOOKUP('Captura de datos de CONTACTO'!V650,'DO NOT USE_School Picklist'!$W$3:$W$9,1,FALSE))),"Please select a value from the drop-down menu",IF('DO NOT USE_Contact Formulas'!A650,"OK",NA()))</f>
        <v>#N/A</v>
      </c>
      <c r="W650" s="53" t="e">
        <f>IF(AND(NOT(ISBLANK('Captura de datos de CONTACTO'!W650)),ISNA(VLOOKUP('Captura de datos de CONTACTO'!W650,'DO NOT USE_School Picklist'!$W$3:$W$9,1,FALSE))),"Please select a value from the drop-down menu",IF('DO NOT USE_Case Formulas'!A650,"OK",NA()))</f>
        <v>#N/A</v>
      </c>
      <c r="X650" s="40" t="e">
        <f>IF(AND(NOT(ISBLANK('Captura de datos de CONTACTO'!X650)),ISNA(VLOOKUP('Captura de datos de CONTACTO'!X650,'DO NOT USE_School Picklist'!$F$3:$F$16,1,FALSE))),"Please select a value from the drop-down menu",IF('DO NOT USE_Contact Formulas'!A650,"OK",NA()))</f>
        <v>#N/A</v>
      </c>
      <c r="Y650" s="40" t="e">
        <f>IF(LEN('Captura de datos de CONTACTO'!Y650)&gt;100,"Classroom(s) must be less than 100 characters",IF('DO NOT USE_Contact Formulas'!A650,"OK",NA()))</f>
        <v>#N/A</v>
      </c>
      <c r="Z650" s="40" t="e">
        <f>IF(AND(NOT(ISBLANK('Captura de datos de CONTACTO'!Z650)),ISNA(VLOOKUP('Captura de datos de CONTACTO'!Z650,'DO NOT USE_School Picklist'!$K$3:$K$6,1,FALSE))),"Please select a value from the drop-down menu",IF('DO NOT USE_Contact Formulas'!A650,"OK",NA()))</f>
        <v>#N/A</v>
      </c>
      <c r="AA650" s="40" t="e">
        <f>IF(AND(NOT(ISBLANK('Captura de datos de CONTACTO'!AA650)),ISNA(VLOOKUP('Captura de datos de CONTACTO'!AA650,'DO NOT USE_School Picklist'!$D$3:$D$5,1,FALSE))),"Please select a value from the drop-down menu",IF('DO NOT USE_Contact Formulas'!A650,"OK",NA()))</f>
        <v>#N/A</v>
      </c>
      <c r="AB650" s="40"/>
      <c r="AC650" s="40" t="e">
        <f>IF(AND(NOT(ISBLANK('Captura de datos de CONTACTO'!AC650)),ISNA(VLOOKUP('Captura de datos de CONTACTO'!AC650,'DO NOT USE_School Picklist'!$G$3:$G$5,1,FALSE))),"Please select a value from the drop-down menu",IF('DO NOT USE_Contact Formulas'!A650,"OK",NA()))</f>
        <v>#N/A</v>
      </c>
      <c r="AD650" s="40"/>
      <c r="AE650" s="40" t="e">
        <f>IF(AND(NOT(ISBLANK('Captura de datos de CONTACTO'!AE650)),ISNA(VLOOKUP('Captura de datos de CONTACTO'!AE650,'DO NOT USE_School Picklist'!$H$3:$H$4,1,FALSE))),"Please select a value from the drop-down menu",IF('DO NOT USE_Contact Formulas'!A650,"OK",NA()))</f>
        <v>#N/A</v>
      </c>
      <c r="AF650" s="40" t="e">
        <f ca="1">IF('Captura de datos de CONTACTO'!AF650&gt;'DO NOT USE_School Picklist'!$C$3,"Test Date cannot be a future date",IF('DO NOT USE_Contact Formulas'!A650,"OK",NA()))</f>
        <v>#N/A</v>
      </c>
      <c r="AG650" s="53" t="e">
        <f>IF(AND('DO NOT USE_Contact Formulas'!A650,ISBLANK('Captura de datos de CONTACTO'!AB650)),"Lab Result Test Result is required",IF(AND(NOT(ISBLANK('Captura de datos de CONTACTO'!AB650)),ISNA(VLOOKUP('Captura de datos de CONTACTO'!AB650,'DO NOT USE_School Picklist'!$Q$3:$Q$8,1,FALSE))),"Please select a value from the drop-down menu",IF('DO NOT USE_Contact Formulas'!A650,"OK",NA())))</f>
        <v>#N/A</v>
      </c>
    </row>
    <row r="651" spans="1:33" x14ac:dyDescent="0.3">
      <c r="A651" s="39" t="e">
        <f>IF('DO NOT USE_Contact Formulas'!A651,IF('DO NOT USE_Contact Formulas'!B651,"Not all required fields are completed","OK"),NA())</f>
        <v>#N/A</v>
      </c>
      <c r="B651" s="40" t="e">
        <f>IF(AND('DO NOT USE_Contact Formulas'!A651,ISBLANK('Captura de datos de CONTACTO'!B651)),"First Name is required",IF(NOT(ISBLANK('Captura de datos de CONTACTO'!B651)),"OK",NA()))</f>
        <v>#N/A</v>
      </c>
      <c r="C651" s="40" t="e">
        <f>IF(AND('DO NOT USE_Contact Formulas'!A651,ISBLANK('Captura de datos de CONTACTO'!C651)),"Last Name is required",IF(NOT(ISBLANK('Captura de datos de CONTACTO'!C651)),"OK",NA()))</f>
        <v>#N/A</v>
      </c>
      <c r="D651" s="40" t="e">
        <f>IF(AND('DO NOT USE_Contact Formulas'!A651,ISBLANK('Captura de datos de CONTACTO'!D651)),"Birthdate is required",IF(NOT(ISBLANK('Captura de datos de CONTACTO'!D651)),"OK",NA()))</f>
        <v>#N/A</v>
      </c>
      <c r="E651" s="40" t="e">
        <f>IF(AND('DO NOT USE_Contact Formulas'!A651,ISBLANK('Captura de datos de CONTACTO'!E651)),"Mobile Phone is required",IF(NOT(ISBLANK('Captura de datos de CONTACTO'!E651)),IF(AND(ISNUMBER(VALUE('Captura de datos de CONTACTO'!E651)),LEFT('Captura de datos de CONTACTO'!E651,1)&lt;&gt;"1",LEN('Captura de datos de CONTACTO'!E651)=10),"OK","Phone number must be valid format"),NA()))</f>
        <v>#N/A</v>
      </c>
      <c r="F651" s="40" t="e">
        <f>IF(LEN('Captura de datos de CONTACTO'!F651)&gt;255,"Home Street Address must be less than 255 characters",IF('DO NOT USE_Contact Formulas'!A651,"OK",NA()))</f>
        <v>#N/A</v>
      </c>
      <c r="G651" s="40" t="e">
        <f>IF(LEN('Captura de datos de CONTACTO'!G651)&gt;40,"City must be less than 40 characters",IF('DO NOT USE_Contact Formulas'!A651,"OK",NA()))</f>
        <v>#N/A</v>
      </c>
      <c r="H651" s="40" t="e">
        <f>IF(AND(NOT(ISBLANK('Captura de datos de CONTACTO'!H651)),ISNA(VLOOKUP('Captura de datos de CONTACTO'!H651,'DO NOT USE_School Picklist'!$P$3:$P$52,1,FALSE))),"Please select a value from the drop-down menu",IF('DO NOT USE_Contact Formulas'!A651,"OK",NA()))</f>
        <v>#N/A</v>
      </c>
      <c r="I651" s="40" t="e">
        <f>IF(AND('DO NOT USE_Contact Formulas'!A651,ISBLANK('Captura de datos de CONTACTO'!I651)),"Zip is required",IF(ISBLANK('Captura de datos de CONTACTO'!I651),NA(),"OK"))</f>
        <v>#N/A</v>
      </c>
      <c r="J651" s="40" t="e">
        <f>IF(AND('DO NOT USE_Contact Formulas'!A651,ISBLANK('Captura de datos de CONTACTO'!J651)),"Student or Staff? is required",IF(ISBLANK('Captura de datos de CONTACTO'!J651),NA(),IF(ISNA(VLOOKUP('Captura de datos de CONTACTO'!J651,'DO NOT USE_School Picklist'!$B$3:$B$6,1,FALSE)),"Please select a value from the drop-down menu","OK")))</f>
        <v>#N/A</v>
      </c>
      <c r="K651" s="40" t="e">
        <f>IF(AND('Captura de datos de CONTACTO'!J651='DO NOT USE_School Picklist'!$B$4,ISBLANK('Captura de datos de CONTACTO'!K651)),"Occupation/Job Title is required if Student or Staff? is Yes, staff/faculty or volunteer",IF('DO NOT USE_Contact Formulas'!A651,"OK",NA()))</f>
        <v>#N/A</v>
      </c>
      <c r="L651" s="40" t="e">
        <f ca="1">IF('Captura de datos de CONTACTO'!L651&gt;'DO NOT USE_School Picklist'!$C$3,"Date last on school campus/facility cannot be a future date",IF('DO NOT USE_Contact Formulas'!A651,IF(ISBLANK('Captura de datos de CONTACTO'!L651),"Date last on school campus/facility is required","OK"),NA()))</f>
        <v>#N/A</v>
      </c>
      <c r="M651" s="41" t="e">
        <f ca="1">IF('Captura de datos de CONTACTO'!M651&gt;'DO NOT USE_School Picklist'!$C$3,"Last Exposure Date cannot be a future date",IF('DO NOT USE_Contact Formulas'!A651,IF(ISBLANK('Captura de datos de CONTACTO'!M651),"Last Exposure Date is required","OK"),NA()))</f>
        <v>#N/A</v>
      </c>
      <c r="N651" s="41" t="e">
        <f>IF(AND('DO NOT USE_Contact Formulas'!A651,ISBLANK('Captura de datos de CONTACTO'!N651)),"Specific Place in the Location is required",IF(ISBLANK('Captura de datos de CONTACTO'!N651),NA(),"OK"))</f>
        <v>#N/A</v>
      </c>
      <c r="O651" s="40" t="e">
        <f>IF(AND(NOT(ISBLANK('Captura de datos de CONTACTO'!O651)),ISNA(VLOOKUP('Captura de datos de CONTACTO'!O651,'DO NOT USE_School Picklist'!$L$3:$L$81,1,FALSE))),"Please select a value from the drop-down menu",IF('DO NOT USE_Contact Formulas'!A651,"OK",NA()))</f>
        <v>#N/A</v>
      </c>
      <c r="P651" s="40" t="e">
        <f>IF(AND(NOT(ISBLANK('Captura de datos de CONTACTO'!P651)),NOT(ISNUMBER(MATCH("*@*.?*",'Captura de datos de CONTACTO'!P651,0)))),"Email must be in a valid format",IF('DO NOT USE_Contact Formulas'!A651,"OK",NA()))</f>
        <v>#N/A</v>
      </c>
      <c r="Q651" s="40" t="e">
        <f>IF(LEN('Captura de datos de CONTACTO'!Q651)&gt;50,"Parent/Guardian Name must be less than 50 characters",IF('DO NOT USE_Contact Formulas'!A651,"OK",NA()))</f>
        <v>#N/A</v>
      </c>
      <c r="R651" s="40" t="e">
        <f>IF(NOT(ISBLANK('Captura de datos de CONTACTO'!R651)),IF(AND(ISNUMBER('Captura de datos de CONTACTO'!R651),LEFT('Captura de datos de CONTACTO'!R651,1)&lt;&gt;"1",LEN('Captura de datos de CONTACTO'!R651)=10),"OK","Phone number must be valid format"),IF('DO NOT USE_Contact Formulas'!A651,"OK",NA()))</f>
        <v>#N/A</v>
      </c>
      <c r="S651" s="40" t="e">
        <f>IF(AND(NOT(ISBLANK('Captura de datos de CONTACTO'!S651)),ISNA(VLOOKUP('Captura de datos de CONTACTO'!S651,'DO NOT USE_School Picklist'!$N$3:$N$63,1,FALSE))),"Please select a value from the drop-down menu",IF('DO NOT USE_Contact Formulas'!A651,"OK",NA()))</f>
        <v>#N/A</v>
      </c>
      <c r="T651" s="53" t="e">
        <f>IF(AND(NOT(ISBLANK('Captura de datos de CONTACTO'!T651)),ISNA(VLOOKUP('Captura de datos de CONTACTO'!T651,'DO NOT USE_School Picklist'!$I$3:$I$5,1,FALSE))),"Please select a value from the drop-down menu",IF('DO NOT USE_Contact Formulas'!A651,"OK",NA()))</f>
        <v>#N/A</v>
      </c>
      <c r="U651" s="40" t="e">
        <f>IF(AND(NOT(ISBLANK('Captura de datos de CONTACTO'!U651)),ISNA(VLOOKUP('Captura de datos de CONTACTO'!U651,'DO NOT USE_School Picklist'!$E$3:$E$10,1,FALSE))),"Please select a value from the drop-down menu",IF('DO NOT USE_Contact Formulas'!A651,"OK",NA()))</f>
        <v>#N/A</v>
      </c>
      <c r="V651" s="53" t="e">
        <f>IF(AND(NOT(ISBLANK('Captura de datos de CONTACTO'!V651)),ISNA(VLOOKUP('Captura de datos de CONTACTO'!V651,'DO NOT USE_School Picklist'!$W$3:$W$9,1,FALSE))),"Please select a value from the drop-down menu",IF('DO NOT USE_Contact Formulas'!A651,"OK",NA()))</f>
        <v>#N/A</v>
      </c>
      <c r="W651" s="53" t="e">
        <f>IF(AND(NOT(ISBLANK('Captura de datos de CONTACTO'!W651)),ISNA(VLOOKUP('Captura de datos de CONTACTO'!W651,'DO NOT USE_School Picklist'!$W$3:$W$9,1,FALSE))),"Please select a value from the drop-down menu",IF('DO NOT USE_Case Formulas'!A651,"OK",NA()))</f>
        <v>#N/A</v>
      </c>
      <c r="X651" s="40" t="e">
        <f>IF(AND(NOT(ISBLANK('Captura de datos de CONTACTO'!X651)),ISNA(VLOOKUP('Captura de datos de CONTACTO'!X651,'DO NOT USE_School Picklist'!$F$3:$F$16,1,FALSE))),"Please select a value from the drop-down menu",IF('DO NOT USE_Contact Formulas'!A651,"OK",NA()))</f>
        <v>#N/A</v>
      </c>
      <c r="Y651" s="40" t="e">
        <f>IF(LEN('Captura de datos de CONTACTO'!Y651)&gt;100,"Classroom(s) must be less than 100 characters",IF('DO NOT USE_Contact Formulas'!A651,"OK",NA()))</f>
        <v>#N/A</v>
      </c>
      <c r="Z651" s="40" t="e">
        <f>IF(AND(NOT(ISBLANK('Captura de datos de CONTACTO'!Z651)),ISNA(VLOOKUP('Captura de datos de CONTACTO'!Z651,'DO NOT USE_School Picklist'!$K$3:$K$6,1,FALSE))),"Please select a value from the drop-down menu",IF('DO NOT USE_Contact Formulas'!A651,"OK",NA()))</f>
        <v>#N/A</v>
      </c>
      <c r="AA651" s="40" t="e">
        <f>IF(AND(NOT(ISBLANK('Captura de datos de CONTACTO'!AA651)),ISNA(VLOOKUP('Captura de datos de CONTACTO'!AA651,'DO NOT USE_School Picklist'!$D$3:$D$5,1,FALSE))),"Please select a value from the drop-down menu",IF('DO NOT USE_Contact Formulas'!A651,"OK",NA()))</f>
        <v>#N/A</v>
      </c>
      <c r="AB651" s="40"/>
      <c r="AC651" s="40" t="e">
        <f>IF(AND(NOT(ISBLANK('Captura de datos de CONTACTO'!AC651)),ISNA(VLOOKUP('Captura de datos de CONTACTO'!AC651,'DO NOT USE_School Picklist'!$G$3:$G$5,1,FALSE))),"Please select a value from the drop-down menu",IF('DO NOT USE_Contact Formulas'!A651,"OK",NA()))</f>
        <v>#N/A</v>
      </c>
      <c r="AD651" s="40"/>
      <c r="AE651" s="40" t="e">
        <f>IF(AND(NOT(ISBLANK('Captura de datos de CONTACTO'!AE651)),ISNA(VLOOKUP('Captura de datos de CONTACTO'!AE651,'DO NOT USE_School Picklist'!$H$3:$H$4,1,FALSE))),"Please select a value from the drop-down menu",IF('DO NOT USE_Contact Formulas'!A651,"OK",NA()))</f>
        <v>#N/A</v>
      </c>
      <c r="AF651" s="40" t="e">
        <f ca="1">IF('Captura de datos de CONTACTO'!AF651&gt;'DO NOT USE_School Picklist'!$C$3,"Test Date cannot be a future date",IF('DO NOT USE_Contact Formulas'!A651,"OK",NA()))</f>
        <v>#N/A</v>
      </c>
      <c r="AG651" s="53" t="e">
        <f>IF(AND('DO NOT USE_Contact Formulas'!A651,ISBLANK('Captura de datos de CONTACTO'!AB651)),"Lab Result Test Result is required",IF(AND(NOT(ISBLANK('Captura de datos de CONTACTO'!AB651)),ISNA(VLOOKUP('Captura de datos de CONTACTO'!AB651,'DO NOT USE_School Picklist'!$Q$3:$Q$8,1,FALSE))),"Please select a value from the drop-down menu",IF('DO NOT USE_Contact Formulas'!A651,"OK",NA())))</f>
        <v>#N/A</v>
      </c>
    </row>
    <row r="652" spans="1:33" x14ac:dyDescent="0.3">
      <c r="A652" s="39" t="e">
        <f>IF('DO NOT USE_Contact Formulas'!A652,IF('DO NOT USE_Contact Formulas'!B652,"Not all required fields are completed","OK"),NA())</f>
        <v>#N/A</v>
      </c>
      <c r="B652" s="40" t="e">
        <f>IF(AND('DO NOT USE_Contact Formulas'!A652,ISBLANK('Captura de datos de CONTACTO'!B652)),"First Name is required",IF(NOT(ISBLANK('Captura de datos de CONTACTO'!B652)),"OK",NA()))</f>
        <v>#N/A</v>
      </c>
      <c r="C652" s="40" t="e">
        <f>IF(AND('DO NOT USE_Contact Formulas'!A652,ISBLANK('Captura de datos de CONTACTO'!C652)),"Last Name is required",IF(NOT(ISBLANK('Captura de datos de CONTACTO'!C652)),"OK",NA()))</f>
        <v>#N/A</v>
      </c>
      <c r="D652" s="40" t="e">
        <f>IF(AND('DO NOT USE_Contact Formulas'!A652,ISBLANK('Captura de datos de CONTACTO'!D652)),"Birthdate is required",IF(NOT(ISBLANK('Captura de datos de CONTACTO'!D652)),"OK",NA()))</f>
        <v>#N/A</v>
      </c>
      <c r="E652" s="40" t="e">
        <f>IF(AND('DO NOT USE_Contact Formulas'!A652,ISBLANK('Captura de datos de CONTACTO'!E652)),"Mobile Phone is required",IF(NOT(ISBLANK('Captura de datos de CONTACTO'!E652)),IF(AND(ISNUMBER(VALUE('Captura de datos de CONTACTO'!E652)),LEFT('Captura de datos de CONTACTO'!E652,1)&lt;&gt;"1",LEN('Captura de datos de CONTACTO'!E652)=10),"OK","Phone number must be valid format"),NA()))</f>
        <v>#N/A</v>
      </c>
      <c r="F652" s="40" t="e">
        <f>IF(LEN('Captura de datos de CONTACTO'!F652)&gt;255,"Home Street Address must be less than 255 characters",IF('DO NOT USE_Contact Formulas'!A652,"OK",NA()))</f>
        <v>#N/A</v>
      </c>
      <c r="G652" s="40" t="e">
        <f>IF(LEN('Captura de datos de CONTACTO'!G652)&gt;40,"City must be less than 40 characters",IF('DO NOT USE_Contact Formulas'!A652,"OK",NA()))</f>
        <v>#N/A</v>
      </c>
      <c r="H652" s="40" t="e">
        <f>IF(AND(NOT(ISBLANK('Captura de datos de CONTACTO'!H652)),ISNA(VLOOKUP('Captura de datos de CONTACTO'!H652,'DO NOT USE_School Picklist'!$P$3:$P$52,1,FALSE))),"Please select a value from the drop-down menu",IF('DO NOT USE_Contact Formulas'!A652,"OK",NA()))</f>
        <v>#N/A</v>
      </c>
      <c r="I652" s="40" t="e">
        <f>IF(AND('DO NOT USE_Contact Formulas'!A652,ISBLANK('Captura de datos de CONTACTO'!I652)),"Zip is required",IF(ISBLANK('Captura de datos de CONTACTO'!I652),NA(),"OK"))</f>
        <v>#N/A</v>
      </c>
      <c r="J652" s="40" t="e">
        <f>IF(AND('DO NOT USE_Contact Formulas'!A652,ISBLANK('Captura de datos de CONTACTO'!J652)),"Student or Staff? is required",IF(ISBLANK('Captura de datos de CONTACTO'!J652),NA(),IF(ISNA(VLOOKUP('Captura de datos de CONTACTO'!J652,'DO NOT USE_School Picklist'!$B$3:$B$6,1,FALSE)),"Please select a value from the drop-down menu","OK")))</f>
        <v>#N/A</v>
      </c>
      <c r="K652" s="40" t="e">
        <f>IF(AND('Captura de datos de CONTACTO'!J652='DO NOT USE_School Picklist'!$B$4,ISBLANK('Captura de datos de CONTACTO'!K652)),"Occupation/Job Title is required if Student or Staff? is Yes, staff/faculty or volunteer",IF('DO NOT USE_Contact Formulas'!A652,"OK",NA()))</f>
        <v>#N/A</v>
      </c>
      <c r="L652" s="40" t="e">
        <f ca="1">IF('Captura de datos de CONTACTO'!L652&gt;'DO NOT USE_School Picklist'!$C$3,"Date last on school campus/facility cannot be a future date",IF('DO NOT USE_Contact Formulas'!A652,IF(ISBLANK('Captura de datos de CONTACTO'!L652),"Date last on school campus/facility is required","OK"),NA()))</f>
        <v>#N/A</v>
      </c>
      <c r="M652" s="41" t="e">
        <f ca="1">IF('Captura de datos de CONTACTO'!M652&gt;'DO NOT USE_School Picklist'!$C$3,"Last Exposure Date cannot be a future date",IF('DO NOT USE_Contact Formulas'!A652,IF(ISBLANK('Captura de datos de CONTACTO'!M652),"Last Exposure Date is required","OK"),NA()))</f>
        <v>#N/A</v>
      </c>
      <c r="N652" s="41" t="e">
        <f>IF(AND('DO NOT USE_Contact Formulas'!A652,ISBLANK('Captura de datos de CONTACTO'!N652)),"Specific Place in the Location is required",IF(ISBLANK('Captura de datos de CONTACTO'!N652),NA(),"OK"))</f>
        <v>#N/A</v>
      </c>
      <c r="O652" s="40" t="e">
        <f>IF(AND(NOT(ISBLANK('Captura de datos de CONTACTO'!O652)),ISNA(VLOOKUP('Captura de datos de CONTACTO'!O652,'DO NOT USE_School Picklist'!$L$3:$L$81,1,FALSE))),"Please select a value from the drop-down menu",IF('DO NOT USE_Contact Formulas'!A652,"OK",NA()))</f>
        <v>#N/A</v>
      </c>
      <c r="P652" s="40" t="e">
        <f>IF(AND(NOT(ISBLANK('Captura de datos de CONTACTO'!P652)),NOT(ISNUMBER(MATCH("*@*.?*",'Captura de datos de CONTACTO'!P652,0)))),"Email must be in a valid format",IF('DO NOT USE_Contact Formulas'!A652,"OK",NA()))</f>
        <v>#N/A</v>
      </c>
      <c r="Q652" s="40" t="e">
        <f>IF(LEN('Captura de datos de CONTACTO'!Q652)&gt;50,"Parent/Guardian Name must be less than 50 characters",IF('DO NOT USE_Contact Formulas'!A652,"OK",NA()))</f>
        <v>#N/A</v>
      </c>
      <c r="R652" s="40" t="e">
        <f>IF(NOT(ISBLANK('Captura de datos de CONTACTO'!R652)),IF(AND(ISNUMBER('Captura de datos de CONTACTO'!R652),LEFT('Captura de datos de CONTACTO'!R652,1)&lt;&gt;"1",LEN('Captura de datos de CONTACTO'!R652)=10),"OK","Phone number must be valid format"),IF('DO NOT USE_Contact Formulas'!A652,"OK",NA()))</f>
        <v>#N/A</v>
      </c>
      <c r="S652" s="40" t="e">
        <f>IF(AND(NOT(ISBLANK('Captura de datos de CONTACTO'!S652)),ISNA(VLOOKUP('Captura de datos de CONTACTO'!S652,'DO NOT USE_School Picklist'!$N$3:$N$63,1,FALSE))),"Please select a value from the drop-down menu",IF('DO NOT USE_Contact Formulas'!A652,"OK",NA()))</f>
        <v>#N/A</v>
      </c>
      <c r="T652" s="53" t="e">
        <f>IF(AND(NOT(ISBLANK('Captura de datos de CONTACTO'!T652)),ISNA(VLOOKUP('Captura de datos de CONTACTO'!T652,'DO NOT USE_School Picklist'!$I$3:$I$5,1,FALSE))),"Please select a value from the drop-down menu",IF('DO NOT USE_Contact Formulas'!A652,"OK",NA()))</f>
        <v>#N/A</v>
      </c>
      <c r="U652" s="40" t="e">
        <f>IF(AND(NOT(ISBLANK('Captura de datos de CONTACTO'!U652)),ISNA(VLOOKUP('Captura de datos de CONTACTO'!U652,'DO NOT USE_School Picklist'!$E$3:$E$10,1,FALSE))),"Please select a value from the drop-down menu",IF('DO NOT USE_Contact Formulas'!A652,"OK",NA()))</f>
        <v>#N/A</v>
      </c>
      <c r="V652" s="53" t="e">
        <f>IF(AND(NOT(ISBLANK('Captura de datos de CONTACTO'!V652)),ISNA(VLOOKUP('Captura de datos de CONTACTO'!V652,'DO NOT USE_School Picklist'!$W$3:$W$9,1,FALSE))),"Please select a value from the drop-down menu",IF('DO NOT USE_Contact Formulas'!A652,"OK",NA()))</f>
        <v>#N/A</v>
      </c>
      <c r="W652" s="53" t="e">
        <f>IF(AND(NOT(ISBLANK('Captura de datos de CONTACTO'!W652)),ISNA(VLOOKUP('Captura de datos de CONTACTO'!W652,'DO NOT USE_School Picklist'!$W$3:$W$9,1,FALSE))),"Please select a value from the drop-down menu",IF('DO NOT USE_Case Formulas'!A652,"OK",NA()))</f>
        <v>#N/A</v>
      </c>
      <c r="X652" s="40" t="e">
        <f>IF(AND(NOT(ISBLANK('Captura de datos de CONTACTO'!X652)),ISNA(VLOOKUP('Captura de datos de CONTACTO'!X652,'DO NOT USE_School Picklist'!$F$3:$F$16,1,FALSE))),"Please select a value from the drop-down menu",IF('DO NOT USE_Contact Formulas'!A652,"OK",NA()))</f>
        <v>#N/A</v>
      </c>
      <c r="Y652" s="40" t="e">
        <f>IF(LEN('Captura de datos de CONTACTO'!Y652)&gt;100,"Classroom(s) must be less than 100 characters",IF('DO NOT USE_Contact Formulas'!A652,"OK",NA()))</f>
        <v>#N/A</v>
      </c>
      <c r="Z652" s="40" t="e">
        <f>IF(AND(NOT(ISBLANK('Captura de datos de CONTACTO'!Z652)),ISNA(VLOOKUP('Captura de datos de CONTACTO'!Z652,'DO NOT USE_School Picklist'!$K$3:$K$6,1,FALSE))),"Please select a value from the drop-down menu",IF('DO NOT USE_Contact Formulas'!A652,"OK",NA()))</f>
        <v>#N/A</v>
      </c>
      <c r="AA652" s="40" t="e">
        <f>IF(AND(NOT(ISBLANK('Captura de datos de CONTACTO'!AA652)),ISNA(VLOOKUP('Captura de datos de CONTACTO'!AA652,'DO NOT USE_School Picklist'!$D$3:$D$5,1,FALSE))),"Please select a value from the drop-down menu",IF('DO NOT USE_Contact Formulas'!A652,"OK",NA()))</f>
        <v>#N/A</v>
      </c>
      <c r="AB652" s="40"/>
      <c r="AC652" s="40" t="e">
        <f>IF(AND(NOT(ISBLANK('Captura de datos de CONTACTO'!AC652)),ISNA(VLOOKUP('Captura de datos de CONTACTO'!AC652,'DO NOT USE_School Picklist'!$G$3:$G$5,1,FALSE))),"Please select a value from the drop-down menu",IF('DO NOT USE_Contact Formulas'!A652,"OK",NA()))</f>
        <v>#N/A</v>
      </c>
      <c r="AD652" s="40"/>
      <c r="AE652" s="40" t="e">
        <f>IF(AND(NOT(ISBLANK('Captura de datos de CONTACTO'!AE652)),ISNA(VLOOKUP('Captura de datos de CONTACTO'!AE652,'DO NOT USE_School Picklist'!$H$3:$H$4,1,FALSE))),"Please select a value from the drop-down menu",IF('DO NOT USE_Contact Formulas'!A652,"OK",NA()))</f>
        <v>#N/A</v>
      </c>
      <c r="AF652" s="40" t="e">
        <f ca="1">IF('Captura de datos de CONTACTO'!AF652&gt;'DO NOT USE_School Picklist'!$C$3,"Test Date cannot be a future date",IF('DO NOT USE_Contact Formulas'!A652,"OK",NA()))</f>
        <v>#N/A</v>
      </c>
      <c r="AG652" s="53" t="e">
        <f>IF(AND('DO NOT USE_Contact Formulas'!A652,ISBLANK('Captura de datos de CONTACTO'!AB652)),"Lab Result Test Result is required",IF(AND(NOT(ISBLANK('Captura de datos de CONTACTO'!AB652)),ISNA(VLOOKUP('Captura de datos de CONTACTO'!AB652,'DO NOT USE_School Picklist'!$Q$3:$Q$8,1,FALSE))),"Please select a value from the drop-down menu",IF('DO NOT USE_Contact Formulas'!A652,"OK",NA())))</f>
        <v>#N/A</v>
      </c>
    </row>
    <row r="653" spans="1:33" x14ac:dyDescent="0.3">
      <c r="A653" s="39" t="e">
        <f>IF('DO NOT USE_Contact Formulas'!A653,IF('DO NOT USE_Contact Formulas'!B653,"Not all required fields are completed","OK"),NA())</f>
        <v>#N/A</v>
      </c>
      <c r="B653" s="40" t="e">
        <f>IF(AND('DO NOT USE_Contact Formulas'!A653,ISBLANK('Captura de datos de CONTACTO'!B653)),"First Name is required",IF(NOT(ISBLANK('Captura de datos de CONTACTO'!B653)),"OK",NA()))</f>
        <v>#N/A</v>
      </c>
      <c r="C653" s="40" t="e">
        <f>IF(AND('DO NOT USE_Contact Formulas'!A653,ISBLANK('Captura de datos de CONTACTO'!C653)),"Last Name is required",IF(NOT(ISBLANK('Captura de datos de CONTACTO'!C653)),"OK",NA()))</f>
        <v>#N/A</v>
      </c>
      <c r="D653" s="40" t="e">
        <f>IF(AND('DO NOT USE_Contact Formulas'!A653,ISBLANK('Captura de datos de CONTACTO'!D653)),"Birthdate is required",IF(NOT(ISBLANK('Captura de datos de CONTACTO'!D653)),"OK",NA()))</f>
        <v>#N/A</v>
      </c>
      <c r="E653" s="40" t="e">
        <f>IF(AND('DO NOT USE_Contact Formulas'!A653,ISBLANK('Captura de datos de CONTACTO'!E653)),"Mobile Phone is required",IF(NOT(ISBLANK('Captura de datos de CONTACTO'!E653)),IF(AND(ISNUMBER(VALUE('Captura de datos de CONTACTO'!E653)),LEFT('Captura de datos de CONTACTO'!E653,1)&lt;&gt;"1",LEN('Captura de datos de CONTACTO'!E653)=10),"OK","Phone number must be valid format"),NA()))</f>
        <v>#N/A</v>
      </c>
      <c r="F653" s="40" t="e">
        <f>IF(LEN('Captura de datos de CONTACTO'!F653)&gt;255,"Home Street Address must be less than 255 characters",IF('DO NOT USE_Contact Formulas'!A653,"OK",NA()))</f>
        <v>#N/A</v>
      </c>
      <c r="G653" s="40" t="e">
        <f>IF(LEN('Captura de datos de CONTACTO'!G653)&gt;40,"City must be less than 40 characters",IF('DO NOT USE_Contact Formulas'!A653,"OK",NA()))</f>
        <v>#N/A</v>
      </c>
      <c r="H653" s="40" t="e">
        <f>IF(AND(NOT(ISBLANK('Captura de datos de CONTACTO'!H653)),ISNA(VLOOKUP('Captura de datos de CONTACTO'!H653,'DO NOT USE_School Picklist'!$P$3:$P$52,1,FALSE))),"Please select a value from the drop-down menu",IF('DO NOT USE_Contact Formulas'!A653,"OK",NA()))</f>
        <v>#N/A</v>
      </c>
      <c r="I653" s="40" t="e">
        <f>IF(AND('DO NOT USE_Contact Formulas'!A653,ISBLANK('Captura de datos de CONTACTO'!I653)),"Zip is required",IF(ISBLANK('Captura de datos de CONTACTO'!I653),NA(),"OK"))</f>
        <v>#N/A</v>
      </c>
      <c r="J653" s="40" t="e">
        <f>IF(AND('DO NOT USE_Contact Formulas'!A653,ISBLANK('Captura de datos de CONTACTO'!J653)),"Student or Staff? is required",IF(ISBLANK('Captura de datos de CONTACTO'!J653),NA(),IF(ISNA(VLOOKUP('Captura de datos de CONTACTO'!J653,'DO NOT USE_School Picklist'!$B$3:$B$6,1,FALSE)),"Please select a value from the drop-down menu","OK")))</f>
        <v>#N/A</v>
      </c>
      <c r="K653" s="40" t="e">
        <f>IF(AND('Captura de datos de CONTACTO'!J653='DO NOT USE_School Picklist'!$B$4,ISBLANK('Captura de datos de CONTACTO'!K653)),"Occupation/Job Title is required if Student or Staff? is Yes, staff/faculty or volunteer",IF('DO NOT USE_Contact Formulas'!A653,"OK",NA()))</f>
        <v>#N/A</v>
      </c>
      <c r="L653" s="40" t="e">
        <f ca="1">IF('Captura de datos de CONTACTO'!L653&gt;'DO NOT USE_School Picklist'!$C$3,"Date last on school campus/facility cannot be a future date",IF('DO NOT USE_Contact Formulas'!A653,IF(ISBLANK('Captura de datos de CONTACTO'!L653),"Date last on school campus/facility is required","OK"),NA()))</f>
        <v>#N/A</v>
      </c>
      <c r="M653" s="41" t="e">
        <f ca="1">IF('Captura de datos de CONTACTO'!M653&gt;'DO NOT USE_School Picklist'!$C$3,"Last Exposure Date cannot be a future date",IF('DO NOT USE_Contact Formulas'!A653,IF(ISBLANK('Captura de datos de CONTACTO'!M653),"Last Exposure Date is required","OK"),NA()))</f>
        <v>#N/A</v>
      </c>
      <c r="N653" s="41" t="e">
        <f>IF(AND('DO NOT USE_Contact Formulas'!A653,ISBLANK('Captura de datos de CONTACTO'!N653)),"Specific Place in the Location is required",IF(ISBLANK('Captura de datos de CONTACTO'!N653),NA(),"OK"))</f>
        <v>#N/A</v>
      </c>
      <c r="O653" s="40" t="e">
        <f>IF(AND(NOT(ISBLANK('Captura de datos de CONTACTO'!O653)),ISNA(VLOOKUP('Captura de datos de CONTACTO'!O653,'DO NOT USE_School Picklist'!$L$3:$L$81,1,FALSE))),"Please select a value from the drop-down menu",IF('DO NOT USE_Contact Formulas'!A653,"OK",NA()))</f>
        <v>#N/A</v>
      </c>
      <c r="P653" s="40" t="e">
        <f>IF(AND(NOT(ISBLANK('Captura de datos de CONTACTO'!P653)),NOT(ISNUMBER(MATCH("*@*.?*",'Captura de datos de CONTACTO'!P653,0)))),"Email must be in a valid format",IF('DO NOT USE_Contact Formulas'!A653,"OK",NA()))</f>
        <v>#N/A</v>
      </c>
      <c r="Q653" s="40" t="e">
        <f>IF(LEN('Captura de datos de CONTACTO'!Q653)&gt;50,"Parent/Guardian Name must be less than 50 characters",IF('DO NOT USE_Contact Formulas'!A653,"OK",NA()))</f>
        <v>#N/A</v>
      </c>
      <c r="R653" s="40" t="e">
        <f>IF(NOT(ISBLANK('Captura de datos de CONTACTO'!R653)),IF(AND(ISNUMBER('Captura de datos de CONTACTO'!R653),LEFT('Captura de datos de CONTACTO'!R653,1)&lt;&gt;"1",LEN('Captura de datos de CONTACTO'!R653)=10),"OK","Phone number must be valid format"),IF('DO NOT USE_Contact Formulas'!A653,"OK",NA()))</f>
        <v>#N/A</v>
      </c>
      <c r="S653" s="40" t="e">
        <f>IF(AND(NOT(ISBLANK('Captura de datos de CONTACTO'!S653)),ISNA(VLOOKUP('Captura de datos de CONTACTO'!S653,'DO NOT USE_School Picklist'!$N$3:$N$63,1,FALSE))),"Please select a value from the drop-down menu",IF('DO NOT USE_Contact Formulas'!A653,"OK",NA()))</f>
        <v>#N/A</v>
      </c>
      <c r="T653" s="53" t="e">
        <f>IF(AND(NOT(ISBLANK('Captura de datos de CONTACTO'!T653)),ISNA(VLOOKUP('Captura de datos de CONTACTO'!T653,'DO NOT USE_School Picklist'!$I$3:$I$5,1,FALSE))),"Please select a value from the drop-down menu",IF('DO NOT USE_Contact Formulas'!A653,"OK",NA()))</f>
        <v>#N/A</v>
      </c>
      <c r="U653" s="40" t="e">
        <f>IF(AND(NOT(ISBLANK('Captura de datos de CONTACTO'!U653)),ISNA(VLOOKUP('Captura de datos de CONTACTO'!U653,'DO NOT USE_School Picklist'!$E$3:$E$10,1,FALSE))),"Please select a value from the drop-down menu",IF('DO NOT USE_Contact Formulas'!A653,"OK",NA()))</f>
        <v>#N/A</v>
      </c>
      <c r="V653" s="53" t="e">
        <f>IF(AND(NOT(ISBLANK('Captura de datos de CONTACTO'!V653)),ISNA(VLOOKUP('Captura de datos de CONTACTO'!V653,'DO NOT USE_School Picklist'!$W$3:$W$9,1,FALSE))),"Please select a value from the drop-down menu",IF('DO NOT USE_Contact Formulas'!A653,"OK",NA()))</f>
        <v>#N/A</v>
      </c>
      <c r="W653" s="53" t="e">
        <f>IF(AND(NOT(ISBLANK('Captura de datos de CONTACTO'!W653)),ISNA(VLOOKUP('Captura de datos de CONTACTO'!W653,'DO NOT USE_School Picklist'!$W$3:$W$9,1,FALSE))),"Please select a value from the drop-down menu",IF('DO NOT USE_Case Formulas'!A653,"OK",NA()))</f>
        <v>#N/A</v>
      </c>
      <c r="X653" s="40" t="e">
        <f>IF(AND(NOT(ISBLANK('Captura de datos de CONTACTO'!X653)),ISNA(VLOOKUP('Captura de datos de CONTACTO'!X653,'DO NOT USE_School Picklist'!$F$3:$F$16,1,FALSE))),"Please select a value from the drop-down menu",IF('DO NOT USE_Contact Formulas'!A653,"OK",NA()))</f>
        <v>#N/A</v>
      </c>
      <c r="Y653" s="40" t="e">
        <f>IF(LEN('Captura de datos de CONTACTO'!Y653)&gt;100,"Classroom(s) must be less than 100 characters",IF('DO NOT USE_Contact Formulas'!A653,"OK",NA()))</f>
        <v>#N/A</v>
      </c>
      <c r="Z653" s="40" t="e">
        <f>IF(AND(NOT(ISBLANK('Captura de datos de CONTACTO'!Z653)),ISNA(VLOOKUP('Captura de datos de CONTACTO'!Z653,'DO NOT USE_School Picklist'!$K$3:$K$6,1,FALSE))),"Please select a value from the drop-down menu",IF('DO NOT USE_Contact Formulas'!A653,"OK",NA()))</f>
        <v>#N/A</v>
      </c>
      <c r="AA653" s="40" t="e">
        <f>IF(AND(NOT(ISBLANK('Captura de datos de CONTACTO'!AA653)),ISNA(VLOOKUP('Captura de datos de CONTACTO'!AA653,'DO NOT USE_School Picklist'!$D$3:$D$5,1,FALSE))),"Please select a value from the drop-down menu",IF('DO NOT USE_Contact Formulas'!A653,"OK",NA()))</f>
        <v>#N/A</v>
      </c>
      <c r="AB653" s="40"/>
      <c r="AC653" s="40" t="e">
        <f>IF(AND(NOT(ISBLANK('Captura de datos de CONTACTO'!AC653)),ISNA(VLOOKUP('Captura de datos de CONTACTO'!AC653,'DO NOT USE_School Picklist'!$G$3:$G$5,1,FALSE))),"Please select a value from the drop-down menu",IF('DO NOT USE_Contact Formulas'!A653,"OK",NA()))</f>
        <v>#N/A</v>
      </c>
      <c r="AD653" s="40"/>
      <c r="AE653" s="40" t="e">
        <f>IF(AND(NOT(ISBLANK('Captura de datos de CONTACTO'!AE653)),ISNA(VLOOKUP('Captura de datos de CONTACTO'!AE653,'DO NOT USE_School Picklist'!$H$3:$H$4,1,FALSE))),"Please select a value from the drop-down menu",IF('DO NOT USE_Contact Formulas'!A653,"OK",NA()))</f>
        <v>#N/A</v>
      </c>
      <c r="AF653" s="40" t="e">
        <f ca="1">IF('Captura de datos de CONTACTO'!AF653&gt;'DO NOT USE_School Picklist'!$C$3,"Test Date cannot be a future date",IF('DO NOT USE_Contact Formulas'!A653,"OK",NA()))</f>
        <v>#N/A</v>
      </c>
      <c r="AG653" s="53" t="e">
        <f>IF(AND('DO NOT USE_Contact Formulas'!A653,ISBLANK('Captura de datos de CONTACTO'!AB653)),"Lab Result Test Result is required",IF(AND(NOT(ISBLANK('Captura de datos de CONTACTO'!AB653)),ISNA(VLOOKUP('Captura de datos de CONTACTO'!AB653,'DO NOT USE_School Picklist'!$Q$3:$Q$8,1,FALSE))),"Please select a value from the drop-down menu",IF('DO NOT USE_Contact Formulas'!A653,"OK",NA())))</f>
        <v>#N/A</v>
      </c>
    </row>
    <row r="654" spans="1:33" x14ac:dyDescent="0.3">
      <c r="A654" s="39" t="e">
        <f>IF('DO NOT USE_Contact Formulas'!A654,IF('DO NOT USE_Contact Formulas'!B654,"Not all required fields are completed","OK"),NA())</f>
        <v>#N/A</v>
      </c>
      <c r="B654" s="40" t="e">
        <f>IF(AND('DO NOT USE_Contact Formulas'!A654,ISBLANK('Captura de datos de CONTACTO'!B654)),"First Name is required",IF(NOT(ISBLANK('Captura de datos de CONTACTO'!B654)),"OK",NA()))</f>
        <v>#N/A</v>
      </c>
      <c r="C654" s="40" t="e">
        <f>IF(AND('DO NOT USE_Contact Formulas'!A654,ISBLANK('Captura de datos de CONTACTO'!C654)),"Last Name is required",IF(NOT(ISBLANK('Captura de datos de CONTACTO'!C654)),"OK",NA()))</f>
        <v>#N/A</v>
      </c>
      <c r="D654" s="40" t="e">
        <f>IF(AND('DO NOT USE_Contact Formulas'!A654,ISBLANK('Captura de datos de CONTACTO'!D654)),"Birthdate is required",IF(NOT(ISBLANK('Captura de datos de CONTACTO'!D654)),"OK",NA()))</f>
        <v>#N/A</v>
      </c>
      <c r="E654" s="40" t="e">
        <f>IF(AND('DO NOT USE_Contact Formulas'!A654,ISBLANK('Captura de datos de CONTACTO'!E654)),"Mobile Phone is required",IF(NOT(ISBLANK('Captura de datos de CONTACTO'!E654)),IF(AND(ISNUMBER(VALUE('Captura de datos de CONTACTO'!E654)),LEFT('Captura de datos de CONTACTO'!E654,1)&lt;&gt;"1",LEN('Captura de datos de CONTACTO'!E654)=10),"OK","Phone number must be valid format"),NA()))</f>
        <v>#N/A</v>
      </c>
      <c r="F654" s="40" t="e">
        <f>IF(LEN('Captura de datos de CONTACTO'!F654)&gt;255,"Home Street Address must be less than 255 characters",IF('DO NOT USE_Contact Formulas'!A654,"OK",NA()))</f>
        <v>#N/A</v>
      </c>
      <c r="G654" s="40" t="e">
        <f>IF(LEN('Captura de datos de CONTACTO'!G654)&gt;40,"City must be less than 40 characters",IF('DO NOT USE_Contact Formulas'!A654,"OK",NA()))</f>
        <v>#N/A</v>
      </c>
      <c r="H654" s="40" t="e">
        <f>IF(AND(NOT(ISBLANK('Captura de datos de CONTACTO'!H654)),ISNA(VLOOKUP('Captura de datos de CONTACTO'!H654,'DO NOT USE_School Picklist'!$P$3:$P$52,1,FALSE))),"Please select a value from the drop-down menu",IF('DO NOT USE_Contact Formulas'!A654,"OK",NA()))</f>
        <v>#N/A</v>
      </c>
      <c r="I654" s="40" t="e">
        <f>IF(AND('DO NOT USE_Contact Formulas'!A654,ISBLANK('Captura de datos de CONTACTO'!I654)),"Zip is required",IF(ISBLANK('Captura de datos de CONTACTO'!I654),NA(),"OK"))</f>
        <v>#N/A</v>
      </c>
      <c r="J654" s="40" t="e">
        <f>IF(AND('DO NOT USE_Contact Formulas'!A654,ISBLANK('Captura de datos de CONTACTO'!J654)),"Student or Staff? is required",IF(ISBLANK('Captura de datos de CONTACTO'!J654),NA(),IF(ISNA(VLOOKUP('Captura de datos de CONTACTO'!J654,'DO NOT USE_School Picklist'!$B$3:$B$6,1,FALSE)),"Please select a value from the drop-down menu","OK")))</f>
        <v>#N/A</v>
      </c>
      <c r="K654" s="40" t="e">
        <f>IF(AND('Captura de datos de CONTACTO'!J654='DO NOT USE_School Picklist'!$B$4,ISBLANK('Captura de datos de CONTACTO'!K654)),"Occupation/Job Title is required if Student or Staff? is Yes, staff/faculty or volunteer",IF('DO NOT USE_Contact Formulas'!A654,"OK",NA()))</f>
        <v>#N/A</v>
      </c>
      <c r="L654" s="40" t="e">
        <f ca="1">IF('Captura de datos de CONTACTO'!L654&gt;'DO NOT USE_School Picklist'!$C$3,"Date last on school campus/facility cannot be a future date",IF('DO NOT USE_Contact Formulas'!A654,IF(ISBLANK('Captura de datos de CONTACTO'!L654),"Date last on school campus/facility is required","OK"),NA()))</f>
        <v>#N/A</v>
      </c>
      <c r="M654" s="41" t="e">
        <f ca="1">IF('Captura de datos de CONTACTO'!M654&gt;'DO NOT USE_School Picklist'!$C$3,"Last Exposure Date cannot be a future date",IF('DO NOT USE_Contact Formulas'!A654,IF(ISBLANK('Captura de datos de CONTACTO'!M654),"Last Exposure Date is required","OK"),NA()))</f>
        <v>#N/A</v>
      </c>
      <c r="N654" s="41" t="e">
        <f>IF(AND('DO NOT USE_Contact Formulas'!A654,ISBLANK('Captura de datos de CONTACTO'!N654)),"Specific Place in the Location is required",IF(ISBLANK('Captura de datos de CONTACTO'!N654),NA(),"OK"))</f>
        <v>#N/A</v>
      </c>
      <c r="O654" s="40" t="e">
        <f>IF(AND(NOT(ISBLANK('Captura de datos de CONTACTO'!O654)),ISNA(VLOOKUP('Captura de datos de CONTACTO'!O654,'DO NOT USE_School Picklist'!$L$3:$L$81,1,FALSE))),"Please select a value from the drop-down menu",IF('DO NOT USE_Contact Formulas'!A654,"OK",NA()))</f>
        <v>#N/A</v>
      </c>
      <c r="P654" s="40" t="e">
        <f>IF(AND(NOT(ISBLANK('Captura de datos de CONTACTO'!P654)),NOT(ISNUMBER(MATCH("*@*.?*",'Captura de datos de CONTACTO'!P654,0)))),"Email must be in a valid format",IF('DO NOT USE_Contact Formulas'!A654,"OK",NA()))</f>
        <v>#N/A</v>
      </c>
      <c r="Q654" s="40" t="e">
        <f>IF(LEN('Captura de datos de CONTACTO'!Q654)&gt;50,"Parent/Guardian Name must be less than 50 characters",IF('DO NOT USE_Contact Formulas'!A654,"OK",NA()))</f>
        <v>#N/A</v>
      </c>
      <c r="R654" s="40" t="e">
        <f>IF(NOT(ISBLANK('Captura de datos de CONTACTO'!R654)),IF(AND(ISNUMBER('Captura de datos de CONTACTO'!R654),LEFT('Captura de datos de CONTACTO'!R654,1)&lt;&gt;"1",LEN('Captura de datos de CONTACTO'!R654)=10),"OK","Phone number must be valid format"),IF('DO NOT USE_Contact Formulas'!A654,"OK",NA()))</f>
        <v>#N/A</v>
      </c>
      <c r="S654" s="40" t="e">
        <f>IF(AND(NOT(ISBLANK('Captura de datos de CONTACTO'!S654)),ISNA(VLOOKUP('Captura de datos de CONTACTO'!S654,'DO NOT USE_School Picklist'!$N$3:$N$63,1,FALSE))),"Please select a value from the drop-down menu",IF('DO NOT USE_Contact Formulas'!A654,"OK",NA()))</f>
        <v>#N/A</v>
      </c>
      <c r="T654" s="53" t="e">
        <f>IF(AND(NOT(ISBLANK('Captura de datos de CONTACTO'!T654)),ISNA(VLOOKUP('Captura de datos de CONTACTO'!T654,'DO NOT USE_School Picklist'!$I$3:$I$5,1,FALSE))),"Please select a value from the drop-down menu",IF('DO NOT USE_Contact Formulas'!A654,"OK",NA()))</f>
        <v>#N/A</v>
      </c>
      <c r="U654" s="40" t="e">
        <f>IF(AND(NOT(ISBLANK('Captura de datos de CONTACTO'!U654)),ISNA(VLOOKUP('Captura de datos de CONTACTO'!U654,'DO NOT USE_School Picklist'!$E$3:$E$10,1,FALSE))),"Please select a value from the drop-down menu",IF('DO NOT USE_Contact Formulas'!A654,"OK",NA()))</f>
        <v>#N/A</v>
      </c>
      <c r="V654" s="53" t="e">
        <f>IF(AND(NOT(ISBLANK('Captura de datos de CONTACTO'!V654)),ISNA(VLOOKUP('Captura de datos de CONTACTO'!V654,'DO NOT USE_School Picklist'!$W$3:$W$9,1,FALSE))),"Please select a value from the drop-down menu",IF('DO NOT USE_Contact Formulas'!A654,"OK",NA()))</f>
        <v>#N/A</v>
      </c>
      <c r="W654" s="53" t="e">
        <f>IF(AND(NOT(ISBLANK('Captura de datos de CONTACTO'!W654)),ISNA(VLOOKUP('Captura de datos de CONTACTO'!W654,'DO NOT USE_School Picklist'!$W$3:$W$9,1,FALSE))),"Please select a value from the drop-down menu",IF('DO NOT USE_Case Formulas'!A654,"OK",NA()))</f>
        <v>#N/A</v>
      </c>
      <c r="X654" s="40" t="e">
        <f>IF(AND(NOT(ISBLANK('Captura de datos de CONTACTO'!X654)),ISNA(VLOOKUP('Captura de datos de CONTACTO'!X654,'DO NOT USE_School Picklist'!$F$3:$F$16,1,FALSE))),"Please select a value from the drop-down menu",IF('DO NOT USE_Contact Formulas'!A654,"OK",NA()))</f>
        <v>#N/A</v>
      </c>
      <c r="Y654" s="40" t="e">
        <f>IF(LEN('Captura de datos de CONTACTO'!Y654)&gt;100,"Classroom(s) must be less than 100 characters",IF('DO NOT USE_Contact Formulas'!A654,"OK",NA()))</f>
        <v>#N/A</v>
      </c>
      <c r="Z654" s="40" t="e">
        <f>IF(AND(NOT(ISBLANK('Captura de datos de CONTACTO'!Z654)),ISNA(VLOOKUP('Captura de datos de CONTACTO'!Z654,'DO NOT USE_School Picklist'!$K$3:$K$6,1,FALSE))),"Please select a value from the drop-down menu",IF('DO NOT USE_Contact Formulas'!A654,"OK",NA()))</f>
        <v>#N/A</v>
      </c>
      <c r="AA654" s="40" t="e">
        <f>IF(AND(NOT(ISBLANK('Captura de datos de CONTACTO'!AA654)),ISNA(VLOOKUP('Captura de datos de CONTACTO'!AA654,'DO NOT USE_School Picklist'!$D$3:$D$5,1,FALSE))),"Please select a value from the drop-down menu",IF('DO NOT USE_Contact Formulas'!A654,"OK",NA()))</f>
        <v>#N/A</v>
      </c>
      <c r="AB654" s="40"/>
      <c r="AC654" s="40" t="e">
        <f>IF(AND(NOT(ISBLANK('Captura de datos de CONTACTO'!AC654)),ISNA(VLOOKUP('Captura de datos de CONTACTO'!AC654,'DO NOT USE_School Picklist'!$G$3:$G$5,1,FALSE))),"Please select a value from the drop-down menu",IF('DO NOT USE_Contact Formulas'!A654,"OK",NA()))</f>
        <v>#N/A</v>
      </c>
      <c r="AD654" s="40"/>
      <c r="AE654" s="40" t="e">
        <f>IF(AND(NOT(ISBLANK('Captura de datos de CONTACTO'!AE654)),ISNA(VLOOKUP('Captura de datos de CONTACTO'!AE654,'DO NOT USE_School Picklist'!$H$3:$H$4,1,FALSE))),"Please select a value from the drop-down menu",IF('DO NOT USE_Contact Formulas'!A654,"OK",NA()))</f>
        <v>#N/A</v>
      </c>
      <c r="AF654" s="40" t="e">
        <f ca="1">IF('Captura de datos de CONTACTO'!AF654&gt;'DO NOT USE_School Picklist'!$C$3,"Test Date cannot be a future date",IF('DO NOT USE_Contact Formulas'!A654,"OK",NA()))</f>
        <v>#N/A</v>
      </c>
      <c r="AG654" s="53" t="e">
        <f>IF(AND('DO NOT USE_Contact Formulas'!A654,ISBLANK('Captura de datos de CONTACTO'!AB654)),"Lab Result Test Result is required",IF(AND(NOT(ISBLANK('Captura de datos de CONTACTO'!AB654)),ISNA(VLOOKUP('Captura de datos de CONTACTO'!AB654,'DO NOT USE_School Picklist'!$Q$3:$Q$8,1,FALSE))),"Please select a value from the drop-down menu",IF('DO NOT USE_Contact Formulas'!A654,"OK",NA())))</f>
        <v>#N/A</v>
      </c>
    </row>
    <row r="655" spans="1:33" x14ac:dyDescent="0.3">
      <c r="A655" s="39" t="e">
        <f>IF('DO NOT USE_Contact Formulas'!A655,IF('DO NOT USE_Contact Formulas'!B655,"Not all required fields are completed","OK"),NA())</f>
        <v>#N/A</v>
      </c>
      <c r="B655" s="40" t="e">
        <f>IF(AND('DO NOT USE_Contact Formulas'!A655,ISBLANK('Captura de datos de CONTACTO'!B655)),"First Name is required",IF(NOT(ISBLANK('Captura de datos de CONTACTO'!B655)),"OK",NA()))</f>
        <v>#N/A</v>
      </c>
      <c r="C655" s="40" t="e">
        <f>IF(AND('DO NOT USE_Contact Formulas'!A655,ISBLANK('Captura de datos de CONTACTO'!C655)),"Last Name is required",IF(NOT(ISBLANK('Captura de datos de CONTACTO'!C655)),"OK",NA()))</f>
        <v>#N/A</v>
      </c>
      <c r="D655" s="40" t="e">
        <f>IF(AND('DO NOT USE_Contact Formulas'!A655,ISBLANK('Captura de datos de CONTACTO'!D655)),"Birthdate is required",IF(NOT(ISBLANK('Captura de datos de CONTACTO'!D655)),"OK",NA()))</f>
        <v>#N/A</v>
      </c>
      <c r="E655" s="40" t="e">
        <f>IF(AND('DO NOT USE_Contact Formulas'!A655,ISBLANK('Captura de datos de CONTACTO'!E655)),"Mobile Phone is required",IF(NOT(ISBLANK('Captura de datos de CONTACTO'!E655)),IF(AND(ISNUMBER(VALUE('Captura de datos de CONTACTO'!E655)),LEFT('Captura de datos de CONTACTO'!E655,1)&lt;&gt;"1",LEN('Captura de datos de CONTACTO'!E655)=10),"OK","Phone number must be valid format"),NA()))</f>
        <v>#N/A</v>
      </c>
      <c r="F655" s="40" t="e">
        <f>IF(LEN('Captura de datos de CONTACTO'!F655)&gt;255,"Home Street Address must be less than 255 characters",IF('DO NOT USE_Contact Formulas'!A655,"OK",NA()))</f>
        <v>#N/A</v>
      </c>
      <c r="G655" s="40" t="e">
        <f>IF(LEN('Captura de datos de CONTACTO'!G655)&gt;40,"City must be less than 40 characters",IF('DO NOT USE_Contact Formulas'!A655,"OK",NA()))</f>
        <v>#N/A</v>
      </c>
      <c r="H655" s="40" t="e">
        <f>IF(AND(NOT(ISBLANK('Captura de datos de CONTACTO'!H655)),ISNA(VLOOKUP('Captura de datos de CONTACTO'!H655,'DO NOT USE_School Picklist'!$P$3:$P$52,1,FALSE))),"Please select a value from the drop-down menu",IF('DO NOT USE_Contact Formulas'!A655,"OK",NA()))</f>
        <v>#N/A</v>
      </c>
      <c r="I655" s="40" t="e">
        <f>IF(AND('DO NOT USE_Contact Formulas'!A655,ISBLANK('Captura de datos de CONTACTO'!I655)),"Zip is required",IF(ISBLANK('Captura de datos de CONTACTO'!I655),NA(),"OK"))</f>
        <v>#N/A</v>
      </c>
      <c r="J655" s="40" t="e">
        <f>IF(AND('DO NOT USE_Contact Formulas'!A655,ISBLANK('Captura de datos de CONTACTO'!J655)),"Student or Staff? is required",IF(ISBLANK('Captura de datos de CONTACTO'!J655),NA(),IF(ISNA(VLOOKUP('Captura de datos de CONTACTO'!J655,'DO NOT USE_School Picklist'!$B$3:$B$6,1,FALSE)),"Please select a value from the drop-down menu","OK")))</f>
        <v>#N/A</v>
      </c>
      <c r="K655" s="40" t="e">
        <f>IF(AND('Captura de datos de CONTACTO'!J655='DO NOT USE_School Picklist'!$B$4,ISBLANK('Captura de datos de CONTACTO'!K655)),"Occupation/Job Title is required if Student or Staff? is Yes, staff/faculty or volunteer",IF('DO NOT USE_Contact Formulas'!A655,"OK",NA()))</f>
        <v>#N/A</v>
      </c>
      <c r="L655" s="40" t="e">
        <f ca="1">IF('Captura de datos de CONTACTO'!L655&gt;'DO NOT USE_School Picklist'!$C$3,"Date last on school campus/facility cannot be a future date",IF('DO NOT USE_Contact Formulas'!A655,IF(ISBLANK('Captura de datos de CONTACTO'!L655),"Date last on school campus/facility is required","OK"),NA()))</f>
        <v>#N/A</v>
      </c>
      <c r="M655" s="41" t="e">
        <f ca="1">IF('Captura de datos de CONTACTO'!M655&gt;'DO NOT USE_School Picklist'!$C$3,"Last Exposure Date cannot be a future date",IF('DO NOT USE_Contact Formulas'!A655,IF(ISBLANK('Captura de datos de CONTACTO'!M655),"Last Exposure Date is required","OK"),NA()))</f>
        <v>#N/A</v>
      </c>
      <c r="N655" s="41" t="e">
        <f>IF(AND('DO NOT USE_Contact Formulas'!A655,ISBLANK('Captura de datos de CONTACTO'!N655)),"Specific Place in the Location is required",IF(ISBLANK('Captura de datos de CONTACTO'!N655),NA(),"OK"))</f>
        <v>#N/A</v>
      </c>
      <c r="O655" s="40" t="e">
        <f>IF(AND(NOT(ISBLANK('Captura de datos de CONTACTO'!O655)),ISNA(VLOOKUP('Captura de datos de CONTACTO'!O655,'DO NOT USE_School Picklist'!$L$3:$L$81,1,FALSE))),"Please select a value from the drop-down menu",IF('DO NOT USE_Contact Formulas'!A655,"OK",NA()))</f>
        <v>#N/A</v>
      </c>
      <c r="P655" s="40" t="e">
        <f>IF(AND(NOT(ISBLANK('Captura de datos de CONTACTO'!P655)),NOT(ISNUMBER(MATCH("*@*.?*",'Captura de datos de CONTACTO'!P655,0)))),"Email must be in a valid format",IF('DO NOT USE_Contact Formulas'!A655,"OK",NA()))</f>
        <v>#N/A</v>
      </c>
      <c r="Q655" s="40" t="e">
        <f>IF(LEN('Captura de datos de CONTACTO'!Q655)&gt;50,"Parent/Guardian Name must be less than 50 characters",IF('DO NOT USE_Contact Formulas'!A655,"OK",NA()))</f>
        <v>#N/A</v>
      </c>
      <c r="R655" s="40" t="e">
        <f>IF(NOT(ISBLANK('Captura de datos de CONTACTO'!R655)),IF(AND(ISNUMBER('Captura de datos de CONTACTO'!R655),LEFT('Captura de datos de CONTACTO'!R655,1)&lt;&gt;"1",LEN('Captura de datos de CONTACTO'!R655)=10),"OK","Phone number must be valid format"),IF('DO NOT USE_Contact Formulas'!A655,"OK",NA()))</f>
        <v>#N/A</v>
      </c>
      <c r="S655" s="40" t="e">
        <f>IF(AND(NOT(ISBLANK('Captura de datos de CONTACTO'!S655)),ISNA(VLOOKUP('Captura de datos de CONTACTO'!S655,'DO NOT USE_School Picklist'!$N$3:$N$63,1,FALSE))),"Please select a value from the drop-down menu",IF('DO NOT USE_Contact Formulas'!A655,"OK",NA()))</f>
        <v>#N/A</v>
      </c>
      <c r="T655" s="53" t="e">
        <f>IF(AND(NOT(ISBLANK('Captura de datos de CONTACTO'!T655)),ISNA(VLOOKUP('Captura de datos de CONTACTO'!T655,'DO NOT USE_School Picklist'!$I$3:$I$5,1,FALSE))),"Please select a value from the drop-down menu",IF('DO NOT USE_Contact Formulas'!A655,"OK",NA()))</f>
        <v>#N/A</v>
      </c>
      <c r="U655" s="40" t="e">
        <f>IF(AND(NOT(ISBLANK('Captura de datos de CONTACTO'!U655)),ISNA(VLOOKUP('Captura de datos de CONTACTO'!U655,'DO NOT USE_School Picklist'!$E$3:$E$10,1,FALSE))),"Please select a value from the drop-down menu",IF('DO NOT USE_Contact Formulas'!A655,"OK",NA()))</f>
        <v>#N/A</v>
      </c>
      <c r="V655" s="53" t="e">
        <f>IF(AND(NOT(ISBLANK('Captura de datos de CONTACTO'!V655)),ISNA(VLOOKUP('Captura de datos de CONTACTO'!V655,'DO NOT USE_School Picklist'!$W$3:$W$9,1,FALSE))),"Please select a value from the drop-down menu",IF('DO NOT USE_Contact Formulas'!A655,"OK",NA()))</f>
        <v>#N/A</v>
      </c>
      <c r="W655" s="53" t="e">
        <f>IF(AND(NOT(ISBLANK('Captura de datos de CONTACTO'!W655)),ISNA(VLOOKUP('Captura de datos de CONTACTO'!W655,'DO NOT USE_School Picklist'!$W$3:$W$9,1,FALSE))),"Please select a value from the drop-down menu",IF('DO NOT USE_Case Formulas'!A655,"OK",NA()))</f>
        <v>#N/A</v>
      </c>
      <c r="X655" s="40" t="e">
        <f>IF(AND(NOT(ISBLANK('Captura de datos de CONTACTO'!X655)),ISNA(VLOOKUP('Captura de datos de CONTACTO'!X655,'DO NOT USE_School Picklist'!$F$3:$F$16,1,FALSE))),"Please select a value from the drop-down menu",IF('DO NOT USE_Contact Formulas'!A655,"OK",NA()))</f>
        <v>#N/A</v>
      </c>
      <c r="Y655" s="40" t="e">
        <f>IF(LEN('Captura de datos de CONTACTO'!Y655)&gt;100,"Classroom(s) must be less than 100 characters",IF('DO NOT USE_Contact Formulas'!A655,"OK",NA()))</f>
        <v>#N/A</v>
      </c>
      <c r="Z655" s="40" t="e">
        <f>IF(AND(NOT(ISBLANK('Captura de datos de CONTACTO'!Z655)),ISNA(VLOOKUP('Captura de datos de CONTACTO'!Z655,'DO NOT USE_School Picklist'!$K$3:$K$6,1,FALSE))),"Please select a value from the drop-down menu",IF('DO NOT USE_Contact Formulas'!A655,"OK",NA()))</f>
        <v>#N/A</v>
      </c>
      <c r="AA655" s="40" t="e">
        <f>IF(AND(NOT(ISBLANK('Captura de datos de CONTACTO'!AA655)),ISNA(VLOOKUP('Captura de datos de CONTACTO'!AA655,'DO NOT USE_School Picklist'!$D$3:$D$5,1,FALSE))),"Please select a value from the drop-down menu",IF('DO NOT USE_Contact Formulas'!A655,"OK",NA()))</f>
        <v>#N/A</v>
      </c>
      <c r="AB655" s="40"/>
      <c r="AC655" s="40" t="e">
        <f>IF(AND(NOT(ISBLANK('Captura de datos de CONTACTO'!AC655)),ISNA(VLOOKUP('Captura de datos de CONTACTO'!AC655,'DO NOT USE_School Picklist'!$G$3:$G$5,1,FALSE))),"Please select a value from the drop-down menu",IF('DO NOT USE_Contact Formulas'!A655,"OK",NA()))</f>
        <v>#N/A</v>
      </c>
      <c r="AD655" s="40"/>
      <c r="AE655" s="40" t="e">
        <f>IF(AND(NOT(ISBLANK('Captura de datos de CONTACTO'!AE655)),ISNA(VLOOKUP('Captura de datos de CONTACTO'!AE655,'DO NOT USE_School Picklist'!$H$3:$H$4,1,FALSE))),"Please select a value from the drop-down menu",IF('DO NOT USE_Contact Formulas'!A655,"OK",NA()))</f>
        <v>#N/A</v>
      </c>
      <c r="AF655" s="40" t="e">
        <f ca="1">IF('Captura de datos de CONTACTO'!AF655&gt;'DO NOT USE_School Picklist'!$C$3,"Test Date cannot be a future date",IF('DO NOT USE_Contact Formulas'!A655,"OK",NA()))</f>
        <v>#N/A</v>
      </c>
      <c r="AG655" s="53" t="e">
        <f>IF(AND('DO NOT USE_Contact Formulas'!A655,ISBLANK('Captura de datos de CONTACTO'!AB655)),"Lab Result Test Result is required",IF(AND(NOT(ISBLANK('Captura de datos de CONTACTO'!AB655)),ISNA(VLOOKUP('Captura de datos de CONTACTO'!AB655,'DO NOT USE_School Picklist'!$Q$3:$Q$8,1,FALSE))),"Please select a value from the drop-down menu",IF('DO NOT USE_Contact Formulas'!A655,"OK",NA())))</f>
        <v>#N/A</v>
      </c>
    </row>
    <row r="656" spans="1:33" x14ac:dyDescent="0.3">
      <c r="A656" s="39" t="e">
        <f>IF('DO NOT USE_Contact Formulas'!A656,IF('DO NOT USE_Contact Formulas'!B656,"Not all required fields are completed","OK"),NA())</f>
        <v>#N/A</v>
      </c>
      <c r="B656" s="40" t="e">
        <f>IF(AND('DO NOT USE_Contact Formulas'!A656,ISBLANK('Captura de datos de CONTACTO'!B656)),"First Name is required",IF(NOT(ISBLANK('Captura de datos de CONTACTO'!B656)),"OK",NA()))</f>
        <v>#N/A</v>
      </c>
      <c r="C656" s="40" t="e">
        <f>IF(AND('DO NOT USE_Contact Formulas'!A656,ISBLANK('Captura de datos de CONTACTO'!C656)),"Last Name is required",IF(NOT(ISBLANK('Captura de datos de CONTACTO'!C656)),"OK",NA()))</f>
        <v>#N/A</v>
      </c>
      <c r="D656" s="40" t="e">
        <f>IF(AND('DO NOT USE_Contact Formulas'!A656,ISBLANK('Captura de datos de CONTACTO'!D656)),"Birthdate is required",IF(NOT(ISBLANK('Captura de datos de CONTACTO'!D656)),"OK",NA()))</f>
        <v>#N/A</v>
      </c>
      <c r="E656" s="40" t="e">
        <f>IF(AND('DO NOT USE_Contact Formulas'!A656,ISBLANK('Captura de datos de CONTACTO'!E656)),"Mobile Phone is required",IF(NOT(ISBLANK('Captura de datos de CONTACTO'!E656)),IF(AND(ISNUMBER(VALUE('Captura de datos de CONTACTO'!E656)),LEFT('Captura de datos de CONTACTO'!E656,1)&lt;&gt;"1",LEN('Captura de datos de CONTACTO'!E656)=10),"OK","Phone number must be valid format"),NA()))</f>
        <v>#N/A</v>
      </c>
      <c r="F656" s="40" t="e">
        <f>IF(LEN('Captura de datos de CONTACTO'!F656)&gt;255,"Home Street Address must be less than 255 characters",IF('DO NOT USE_Contact Formulas'!A656,"OK",NA()))</f>
        <v>#N/A</v>
      </c>
      <c r="G656" s="40" t="e">
        <f>IF(LEN('Captura de datos de CONTACTO'!G656)&gt;40,"City must be less than 40 characters",IF('DO NOT USE_Contact Formulas'!A656,"OK",NA()))</f>
        <v>#N/A</v>
      </c>
      <c r="H656" s="40" t="e">
        <f>IF(AND(NOT(ISBLANK('Captura de datos de CONTACTO'!H656)),ISNA(VLOOKUP('Captura de datos de CONTACTO'!H656,'DO NOT USE_School Picklist'!$P$3:$P$52,1,FALSE))),"Please select a value from the drop-down menu",IF('DO NOT USE_Contact Formulas'!A656,"OK",NA()))</f>
        <v>#N/A</v>
      </c>
      <c r="I656" s="40" t="e">
        <f>IF(AND('DO NOT USE_Contact Formulas'!A656,ISBLANK('Captura de datos de CONTACTO'!I656)),"Zip is required",IF(ISBLANK('Captura de datos de CONTACTO'!I656),NA(),"OK"))</f>
        <v>#N/A</v>
      </c>
      <c r="J656" s="40" t="e">
        <f>IF(AND('DO NOT USE_Contact Formulas'!A656,ISBLANK('Captura de datos de CONTACTO'!J656)),"Student or Staff? is required",IF(ISBLANK('Captura de datos de CONTACTO'!J656),NA(),IF(ISNA(VLOOKUP('Captura de datos de CONTACTO'!J656,'DO NOT USE_School Picklist'!$B$3:$B$6,1,FALSE)),"Please select a value from the drop-down menu","OK")))</f>
        <v>#N/A</v>
      </c>
      <c r="K656" s="40" t="e">
        <f>IF(AND('Captura de datos de CONTACTO'!J656='DO NOT USE_School Picklist'!$B$4,ISBLANK('Captura de datos de CONTACTO'!K656)),"Occupation/Job Title is required if Student or Staff? is Yes, staff/faculty or volunteer",IF('DO NOT USE_Contact Formulas'!A656,"OK",NA()))</f>
        <v>#N/A</v>
      </c>
      <c r="L656" s="40" t="e">
        <f ca="1">IF('Captura de datos de CONTACTO'!L656&gt;'DO NOT USE_School Picklist'!$C$3,"Date last on school campus/facility cannot be a future date",IF('DO NOT USE_Contact Formulas'!A656,IF(ISBLANK('Captura de datos de CONTACTO'!L656),"Date last on school campus/facility is required","OK"),NA()))</f>
        <v>#N/A</v>
      </c>
      <c r="M656" s="41" t="e">
        <f ca="1">IF('Captura de datos de CONTACTO'!M656&gt;'DO NOT USE_School Picklist'!$C$3,"Last Exposure Date cannot be a future date",IF('DO NOT USE_Contact Formulas'!A656,IF(ISBLANK('Captura de datos de CONTACTO'!M656),"Last Exposure Date is required","OK"),NA()))</f>
        <v>#N/A</v>
      </c>
      <c r="N656" s="41" t="e">
        <f>IF(AND('DO NOT USE_Contact Formulas'!A656,ISBLANK('Captura de datos de CONTACTO'!N656)),"Specific Place in the Location is required",IF(ISBLANK('Captura de datos de CONTACTO'!N656),NA(),"OK"))</f>
        <v>#N/A</v>
      </c>
      <c r="O656" s="40" t="e">
        <f>IF(AND(NOT(ISBLANK('Captura de datos de CONTACTO'!O656)),ISNA(VLOOKUP('Captura de datos de CONTACTO'!O656,'DO NOT USE_School Picklist'!$L$3:$L$81,1,FALSE))),"Please select a value from the drop-down menu",IF('DO NOT USE_Contact Formulas'!A656,"OK",NA()))</f>
        <v>#N/A</v>
      </c>
      <c r="P656" s="40" t="e">
        <f>IF(AND(NOT(ISBLANK('Captura de datos de CONTACTO'!P656)),NOT(ISNUMBER(MATCH("*@*.?*",'Captura de datos de CONTACTO'!P656,0)))),"Email must be in a valid format",IF('DO NOT USE_Contact Formulas'!A656,"OK",NA()))</f>
        <v>#N/A</v>
      </c>
      <c r="Q656" s="40" t="e">
        <f>IF(LEN('Captura de datos de CONTACTO'!Q656)&gt;50,"Parent/Guardian Name must be less than 50 characters",IF('DO NOT USE_Contact Formulas'!A656,"OK",NA()))</f>
        <v>#N/A</v>
      </c>
      <c r="R656" s="40" t="e">
        <f>IF(NOT(ISBLANK('Captura de datos de CONTACTO'!R656)),IF(AND(ISNUMBER('Captura de datos de CONTACTO'!R656),LEFT('Captura de datos de CONTACTO'!R656,1)&lt;&gt;"1",LEN('Captura de datos de CONTACTO'!R656)=10),"OK","Phone number must be valid format"),IF('DO NOT USE_Contact Formulas'!A656,"OK",NA()))</f>
        <v>#N/A</v>
      </c>
      <c r="S656" s="40" t="e">
        <f>IF(AND(NOT(ISBLANK('Captura de datos de CONTACTO'!S656)),ISNA(VLOOKUP('Captura de datos de CONTACTO'!S656,'DO NOT USE_School Picklist'!$N$3:$N$63,1,FALSE))),"Please select a value from the drop-down menu",IF('DO NOT USE_Contact Formulas'!A656,"OK",NA()))</f>
        <v>#N/A</v>
      </c>
      <c r="T656" s="53" t="e">
        <f>IF(AND(NOT(ISBLANK('Captura de datos de CONTACTO'!T656)),ISNA(VLOOKUP('Captura de datos de CONTACTO'!T656,'DO NOT USE_School Picklist'!$I$3:$I$5,1,FALSE))),"Please select a value from the drop-down menu",IF('DO NOT USE_Contact Formulas'!A656,"OK",NA()))</f>
        <v>#N/A</v>
      </c>
      <c r="U656" s="40" t="e">
        <f>IF(AND(NOT(ISBLANK('Captura de datos de CONTACTO'!U656)),ISNA(VLOOKUP('Captura de datos de CONTACTO'!U656,'DO NOT USE_School Picklist'!$E$3:$E$10,1,FALSE))),"Please select a value from the drop-down menu",IF('DO NOT USE_Contact Formulas'!A656,"OK",NA()))</f>
        <v>#N/A</v>
      </c>
      <c r="V656" s="53" t="e">
        <f>IF(AND(NOT(ISBLANK('Captura de datos de CONTACTO'!V656)),ISNA(VLOOKUP('Captura de datos de CONTACTO'!V656,'DO NOT USE_School Picklist'!$W$3:$W$9,1,FALSE))),"Please select a value from the drop-down menu",IF('DO NOT USE_Contact Formulas'!A656,"OK",NA()))</f>
        <v>#N/A</v>
      </c>
      <c r="W656" s="53" t="e">
        <f>IF(AND(NOT(ISBLANK('Captura de datos de CONTACTO'!W656)),ISNA(VLOOKUP('Captura de datos de CONTACTO'!W656,'DO NOT USE_School Picklist'!$W$3:$W$9,1,FALSE))),"Please select a value from the drop-down menu",IF('DO NOT USE_Case Formulas'!A656,"OK",NA()))</f>
        <v>#N/A</v>
      </c>
      <c r="X656" s="40" t="e">
        <f>IF(AND(NOT(ISBLANK('Captura de datos de CONTACTO'!X656)),ISNA(VLOOKUP('Captura de datos de CONTACTO'!X656,'DO NOT USE_School Picklist'!$F$3:$F$16,1,FALSE))),"Please select a value from the drop-down menu",IF('DO NOT USE_Contact Formulas'!A656,"OK",NA()))</f>
        <v>#N/A</v>
      </c>
      <c r="Y656" s="40" t="e">
        <f>IF(LEN('Captura de datos de CONTACTO'!Y656)&gt;100,"Classroom(s) must be less than 100 characters",IF('DO NOT USE_Contact Formulas'!A656,"OK",NA()))</f>
        <v>#N/A</v>
      </c>
      <c r="Z656" s="40" t="e">
        <f>IF(AND(NOT(ISBLANK('Captura de datos de CONTACTO'!Z656)),ISNA(VLOOKUP('Captura de datos de CONTACTO'!Z656,'DO NOT USE_School Picklist'!$K$3:$K$6,1,FALSE))),"Please select a value from the drop-down menu",IF('DO NOT USE_Contact Formulas'!A656,"OK",NA()))</f>
        <v>#N/A</v>
      </c>
      <c r="AA656" s="40" t="e">
        <f>IF(AND(NOT(ISBLANK('Captura de datos de CONTACTO'!AA656)),ISNA(VLOOKUP('Captura de datos de CONTACTO'!AA656,'DO NOT USE_School Picklist'!$D$3:$D$5,1,FALSE))),"Please select a value from the drop-down menu",IF('DO NOT USE_Contact Formulas'!A656,"OK",NA()))</f>
        <v>#N/A</v>
      </c>
      <c r="AB656" s="40"/>
      <c r="AC656" s="40" t="e">
        <f>IF(AND(NOT(ISBLANK('Captura de datos de CONTACTO'!AC656)),ISNA(VLOOKUP('Captura de datos de CONTACTO'!AC656,'DO NOT USE_School Picklist'!$G$3:$G$5,1,FALSE))),"Please select a value from the drop-down menu",IF('DO NOT USE_Contact Formulas'!A656,"OK",NA()))</f>
        <v>#N/A</v>
      </c>
      <c r="AD656" s="40"/>
      <c r="AE656" s="40" t="e">
        <f>IF(AND(NOT(ISBLANK('Captura de datos de CONTACTO'!AE656)),ISNA(VLOOKUP('Captura de datos de CONTACTO'!AE656,'DO NOT USE_School Picklist'!$H$3:$H$4,1,FALSE))),"Please select a value from the drop-down menu",IF('DO NOT USE_Contact Formulas'!A656,"OK",NA()))</f>
        <v>#N/A</v>
      </c>
      <c r="AF656" s="40" t="e">
        <f ca="1">IF('Captura de datos de CONTACTO'!AF656&gt;'DO NOT USE_School Picklist'!$C$3,"Test Date cannot be a future date",IF('DO NOT USE_Contact Formulas'!A656,"OK",NA()))</f>
        <v>#N/A</v>
      </c>
      <c r="AG656" s="53" t="e">
        <f>IF(AND('DO NOT USE_Contact Formulas'!A656,ISBLANK('Captura de datos de CONTACTO'!AB656)),"Lab Result Test Result is required",IF(AND(NOT(ISBLANK('Captura de datos de CONTACTO'!AB656)),ISNA(VLOOKUP('Captura de datos de CONTACTO'!AB656,'DO NOT USE_School Picklist'!$Q$3:$Q$8,1,FALSE))),"Please select a value from the drop-down menu",IF('DO NOT USE_Contact Formulas'!A656,"OK",NA())))</f>
        <v>#N/A</v>
      </c>
    </row>
    <row r="657" spans="1:33" x14ac:dyDescent="0.3">
      <c r="A657" s="39" t="e">
        <f>IF('DO NOT USE_Contact Formulas'!A657,IF('DO NOT USE_Contact Formulas'!B657,"Not all required fields are completed","OK"),NA())</f>
        <v>#N/A</v>
      </c>
      <c r="B657" s="40" t="e">
        <f>IF(AND('DO NOT USE_Contact Formulas'!A657,ISBLANK('Captura de datos de CONTACTO'!B657)),"First Name is required",IF(NOT(ISBLANK('Captura de datos de CONTACTO'!B657)),"OK",NA()))</f>
        <v>#N/A</v>
      </c>
      <c r="C657" s="40" t="e">
        <f>IF(AND('DO NOT USE_Contact Formulas'!A657,ISBLANK('Captura de datos de CONTACTO'!C657)),"Last Name is required",IF(NOT(ISBLANK('Captura de datos de CONTACTO'!C657)),"OK",NA()))</f>
        <v>#N/A</v>
      </c>
      <c r="D657" s="40" t="e">
        <f>IF(AND('DO NOT USE_Contact Formulas'!A657,ISBLANK('Captura de datos de CONTACTO'!D657)),"Birthdate is required",IF(NOT(ISBLANK('Captura de datos de CONTACTO'!D657)),"OK",NA()))</f>
        <v>#N/A</v>
      </c>
      <c r="E657" s="40" t="e">
        <f>IF(AND('DO NOT USE_Contact Formulas'!A657,ISBLANK('Captura de datos de CONTACTO'!E657)),"Mobile Phone is required",IF(NOT(ISBLANK('Captura de datos de CONTACTO'!E657)),IF(AND(ISNUMBER(VALUE('Captura de datos de CONTACTO'!E657)),LEFT('Captura de datos de CONTACTO'!E657,1)&lt;&gt;"1",LEN('Captura de datos de CONTACTO'!E657)=10),"OK","Phone number must be valid format"),NA()))</f>
        <v>#N/A</v>
      </c>
      <c r="F657" s="40" t="e">
        <f>IF(LEN('Captura de datos de CONTACTO'!F657)&gt;255,"Home Street Address must be less than 255 characters",IF('DO NOT USE_Contact Formulas'!A657,"OK",NA()))</f>
        <v>#N/A</v>
      </c>
      <c r="G657" s="40" t="e">
        <f>IF(LEN('Captura de datos de CONTACTO'!G657)&gt;40,"City must be less than 40 characters",IF('DO NOT USE_Contact Formulas'!A657,"OK",NA()))</f>
        <v>#N/A</v>
      </c>
      <c r="H657" s="40" t="e">
        <f>IF(AND(NOT(ISBLANK('Captura de datos de CONTACTO'!H657)),ISNA(VLOOKUP('Captura de datos de CONTACTO'!H657,'DO NOT USE_School Picklist'!$P$3:$P$52,1,FALSE))),"Please select a value from the drop-down menu",IF('DO NOT USE_Contact Formulas'!A657,"OK",NA()))</f>
        <v>#N/A</v>
      </c>
      <c r="I657" s="40" t="e">
        <f>IF(AND('DO NOT USE_Contact Formulas'!A657,ISBLANK('Captura de datos de CONTACTO'!I657)),"Zip is required",IF(ISBLANK('Captura de datos de CONTACTO'!I657),NA(),"OK"))</f>
        <v>#N/A</v>
      </c>
      <c r="J657" s="40" t="e">
        <f>IF(AND('DO NOT USE_Contact Formulas'!A657,ISBLANK('Captura de datos de CONTACTO'!J657)),"Student or Staff? is required",IF(ISBLANK('Captura de datos de CONTACTO'!J657),NA(),IF(ISNA(VLOOKUP('Captura de datos de CONTACTO'!J657,'DO NOT USE_School Picklist'!$B$3:$B$6,1,FALSE)),"Please select a value from the drop-down menu","OK")))</f>
        <v>#N/A</v>
      </c>
      <c r="K657" s="40" t="e">
        <f>IF(AND('Captura de datos de CONTACTO'!J657='DO NOT USE_School Picklist'!$B$4,ISBLANK('Captura de datos de CONTACTO'!K657)),"Occupation/Job Title is required if Student or Staff? is Yes, staff/faculty or volunteer",IF('DO NOT USE_Contact Formulas'!A657,"OK",NA()))</f>
        <v>#N/A</v>
      </c>
      <c r="L657" s="40" t="e">
        <f ca="1">IF('Captura de datos de CONTACTO'!L657&gt;'DO NOT USE_School Picklist'!$C$3,"Date last on school campus/facility cannot be a future date",IF('DO NOT USE_Contact Formulas'!A657,IF(ISBLANK('Captura de datos de CONTACTO'!L657),"Date last on school campus/facility is required","OK"),NA()))</f>
        <v>#N/A</v>
      </c>
      <c r="M657" s="41" t="e">
        <f ca="1">IF('Captura de datos de CONTACTO'!M657&gt;'DO NOT USE_School Picklist'!$C$3,"Last Exposure Date cannot be a future date",IF('DO NOT USE_Contact Formulas'!A657,IF(ISBLANK('Captura de datos de CONTACTO'!M657),"Last Exposure Date is required","OK"),NA()))</f>
        <v>#N/A</v>
      </c>
      <c r="N657" s="41" t="e">
        <f>IF(AND('DO NOT USE_Contact Formulas'!A657,ISBLANK('Captura de datos de CONTACTO'!N657)),"Specific Place in the Location is required",IF(ISBLANK('Captura de datos de CONTACTO'!N657),NA(),"OK"))</f>
        <v>#N/A</v>
      </c>
      <c r="O657" s="40" t="e">
        <f>IF(AND(NOT(ISBLANK('Captura de datos de CONTACTO'!O657)),ISNA(VLOOKUP('Captura de datos de CONTACTO'!O657,'DO NOT USE_School Picklist'!$L$3:$L$81,1,FALSE))),"Please select a value from the drop-down menu",IF('DO NOT USE_Contact Formulas'!A657,"OK",NA()))</f>
        <v>#N/A</v>
      </c>
      <c r="P657" s="40" t="e">
        <f>IF(AND(NOT(ISBLANK('Captura de datos de CONTACTO'!P657)),NOT(ISNUMBER(MATCH("*@*.?*",'Captura de datos de CONTACTO'!P657,0)))),"Email must be in a valid format",IF('DO NOT USE_Contact Formulas'!A657,"OK",NA()))</f>
        <v>#N/A</v>
      </c>
      <c r="Q657" s="40" t="e">
        <f>IF(LEN('Captura de datos de CONTACTO'!Q657)&gt;50,"Parent/Guardian Name must be less than 50 characters",IF('DO NOT USE_Contact Formulas'!A657,"OK",NA()))</f>
        <v>#N/A</v>
      </c>
      <c r="R657" s="40" t="e">
        <f>IF(NOT(ISBLANK('Captura de datos de CONTACTO'!R657)),IF(AND(ISNUMBER('Captura de datos de CONTACTO'!R657),LEFT('Captura de datos de CONTACTO'!R657,1)&lt;&gt;"1",LEN('Captura de datos de CONTACTO'!R657)=10),"OK","Phone number must be valid format"),IF('DO NOT USE_Contact Formulas'!A657,"OK",NA()))</f>
        <v>#N/A</v>
      </c>
      <c r="S657" s="40" t="e">
        <f>IF(AND(NOT(ISBLANK('Captura de datos de CONTACTO'!S657)),ISNA(VLOOKUP('Captura de datos de CONTACTO'!S657,'DO NOT USE_School Picklist'!$N$3:$N$63,1,FALSE))),"Please select a value from the drop-down menu",IF('DO NOT USE_Contact Formulas'!A657,"OK",NA()))</f>
        <v>#N/A</v>
      </c>
      <c r="T657" s="53" t="e">
        <f>IF(AND(NOT(ISBLANK('Captura de datos de CONTACTO'!T657)),ISNA(VLOOKUP('Captura de datos de CONTACTO'!T657,'DO NOT USE_School Picklist'!$I$3:$I$5,1,FALSE))),"Please select a value from the drop-down menu",IF('DO NOT USE_Contact Formulas'!A657,"OK",NA()))</f>
        <v>#N/A</v>
      </c>
      <c r="U657" s="40" t="e">
        <f>IF(AND(NOT(ISBLANK('Captura de datos de CONTACTO'!U657)),ISNA(VLOOKUP('Captura de datos de CONTACTO'!U657,'DO NOT USE_School Picklist'!$E$3:$E$10,1,FALSE))),"Please select a value from the drop-down menu",IF('DO NOT USE_Contact Formulas'!A657,"OK",NA()))</f>
        <v>#N/A</v>
      </c>
      <c r="V657" s="53" t="e">
        <f>IF(AND(NOT(ISBLANK('Captura de datos de CONTACTO'!V657)),ISNA(VLOOKUP('Captura de datos de CONTACTO'!V657,'DO NOT USE_School Picklist'!$W$3:$W$9,1,FALSE))),"Please select a value from the drop-down menu",IF('DO NOT USE_Contact Formulas'!A657,"OK",NA()))</f>
        <v>#N/A</v>
      </c>
      <c r="W657" s="53" t="e">
        <f>IF(AND(NOT(ISBLANK('Captura de datos de CONTACTO'!W657)),ISNA(VLOOKUP('Captura de datos de CONTACTO'!W657,'DO NOT USE_School Picklist'!$W$3:$W$9,1,FALSE))),"Please select a value from the drop-down menu",IF('DO NOT USE_Case Formulas'!A657,"OK",NA()))</f>
        <v>#N/A</v>
      </c>
      <c r="X657" s="40" t="e">
        <f>IF(AND(NOT(ISBLANK('Captura de datos de CONTACTO'!X657)),ISNA(VLOOKUP('Captura de datos de CONTACTO'!X657,'DO NOT USE_School Picklist'!$F$3:$F$16,1,FALSE))),"Please select a value from the drop-down menu",IF('DO NOT USE_Contact Formulas'!A657,"OK",NA()))</f>
        <v>#N/A</v>
      </c>
      <c r="Y657" s="40" t="e">
        <f>IF(LEN('Captura de datos de CONTACTO'!Y657)&gt;100,"Classroom(s) must be less than 100 characters",IF('DO NOT USE_Contact Formulas'!A657,"OK",NA()))</f>
        <v>#N/A</v>
      </c>
      <c r="Z657" s="40" t="e">
        <f>IF(AND(NOT(ISBLANK('Captura de datos de CONTACTO'!Z657)),ISNA(VLOOKUP('Captura de datos de CONTACTO'!Z657,'DO NOT USE_School Picklist'!$K$3:$K$6,1,FALSE))),"Please select a value from the drop-down menu",IF('DO NOT USE_Contact Formulas'!A657,"OK",NA()))</f>
        <v>#N/A</v>
      </c>
      <c r="AA657" s="40" t="e">
        <f>IF(AND(NOT(ISBLANK('Captura de datos de CONTACTO'!AA657)),ISNA(VLOOKUP('Captura de datos de CONTACTO'!AA657,'DO NOT USE_School Picklist'!$D$3:$D$5,1,FALSE))),"Please select a value from the drop-down menu",IF('DO NOT USE_Contact Formulas'!A657,"OK",NA()))</f>
        <v>#N/A</v>
      </c>
      <c r="AB657" s="40"/>
      <c r="AC657" s="40" t="e">
        <f>IF(AND(NOT(ISBLANK('Captura de datos de CONTACTO'!AC657)),ISNA(VLOOKUP('Captura de datos de CONTACTO'!AC657,'DO NOT USE_School Picklist'!$G$3:$G$5,1,FALSE))),"Please select a value from the drop-down menu",IF('DO NOT USE_Contact Formulas'!A657,"OK",NA()))</f>
        <v>#N/A</v>
      </c>
      <c r="AD657" s="40"/>
      <c r="AE657" s="40" t="e">
        <f>IF(AND(NOT(ISBLANK('Captura de datos de CONTACTO'!AE657)),ISNA(VLOOKUP('Captura de datos de CONTACTO'!AE657,'DO NOT USE_School Picklist'!$H$3:$H$4,1,FALSE))),"Please select a value from the drop-down menu",IF('DO NOT USE_Contact Formulas'!A657,"OK",NA()))</f>
        <v>#N/A</v>
      </c>
      <c r="AF657" s="40" t="e">
        <f ca="1">IF('Captura de datos de CONTACTO'!AF657&gt;'DO NOT USE_School Picklist'!$C$3,"Test Date cannot be a future date",IF('DO NOT USE_Contact Formulas'!A657,"OK",NA()))</f>
        <v>#N/A</v>
      </c>
      <c r="AG657" s="53" t="e">
        <f>IF(AND('DO NOT USE_Contact Formulas'!A657,ISBLANK('Captura de datos de CONTACTO'!AB657)),"Lab Result Test Result is required",IF(AND(NOT(ISBLANK('Captura de datos de CONTACTO'!AB657)),ISNA(VLOOKUP('Captura de datos de CONTACTO'!AB657,'DO NOT USE_School Picklist'!$Q$3:$Q$8,1,FALSE))),"Please select a value from the drop-down menu",IF('DO NOT USE_Contact Formulas'!A657,"OK",NA())))</f>
        <v>#N/A</v>
      </c>
    </row>
    <row r="658" spans="1:33" x14ac:dyDescent="0.3">
      <c r="A658" s="39" t="e">
        <f>IF('DO NOT USE_Contact Formulas'!A658,IF('DO NOT USE_Contact Formulas'!B658,"Not all required fields are completed","OK"),NA())</f>
        <v>#N/A</v>
      </c>
      <c r="B658" s="40" t="e">
        <f>IF(AND('DO NOT USE_Contact Formulas'!A658,ISBLANK('Captura de datos de CONTACTO'!B658)),"First Name is required",IF(NOT(ISBLANK('Captura de datos de CONTACTO'!B658)),"OK",NA()))</f>
        <v>#N/A</v>
      </c>
      <c r="C658" s="40" t="e">
        <f>IF(AND('DO NOT USE_Contact Formulas'!A658,ISBLANK('Captura de datos de CONTACTO'!C658)),"Last Name is required",IF(NOT(ISBLANK('Captura de datos de CONTACTO'!C658)),"OK",NA()))</f>
        <v>#N/A</v>
      </c>
      <c r="D658" s="40" t="e">
        <f>IF(AND('DO NOT USE_Contact Formulas'!A658,ISBLANK('Captura de datos de CONTACTO'!D658)),"Birthdate is required",IF(NOT(ISBLANK('Captura de datos de CONTACTO'!D658)),"OK",NA()))</f>
        <v>#N/A</v>
      </c>
      <c r="E658" s="40" t="e">
        <f>IF(AND('DO NOT USE_Contact Formulas'!A658,ISBLANK('Captura de datos de CONTACTO'!E658)),"Mobile Phone is required",IF(NOT(ISBLANK('Captura de datos de CONTACTO'!E658)),IF(AND(ISNUMBER(VALUE('Captura de datos de CONTACTO'!E658)),LEFT('Captura de datos de CONTACTO'!E658,1)&lt;&gt;"1",LEN('Captura de datos de CONTACTO'!E658)=10),"OK","Phone number must be valid format"),NA()))</f>
        <v>#N/A</v>
      </c>
      <c r="F658" s="40" t="e">
        <f>IF(LEN('Captura de datos de CONTACTO'!F658)&gt;255,"Home Street Address must be less than 255 characters",IF('DO NOT USE_Contact Formulas'!A658,"OK",NA()))</f>
        <v>#N/A</v>
      </c>
      <c r="G658" s="40" t="e">
        <f>IF(LEN('Captura de datos de CONTACTO'!G658)&gt;40,"City must be less than 40 characters",IF('DO NOT USE_Contact Formulas'!A658,"OK",NA()))</f>
        <v>#N/A</v>
      </c>
      <c r="H658" s="40" t="e">
        <f>IF(AND(NOT(ISBLANK('Captura de datos de CONTACTO'!H658)),ISNA(VLOOKUP('Captura de datos de CONTACTO'!H658,'DO NOT USE_School Picklist'!$P$3:$P$52,1,FALSE))),"Please select a value from the drop-down menu",IF('DO NOT USE_Contact Formulas'!A658,"OK",NA()))</f>
        <v>#N/A</v>
      </c>
      <c r="I658" s="40" t="e">
        <f>IF(AND('DO NOT USE_Contact Formulas'!A658,ISBLANK('Captura de datos de CONTACTO'!I658)),"Zip is required",IF(ISBLANK('Captura de datos de CONTACTO'!I658),NA(),"OK"))</f>
        <v>#N/A</v>
      </c>
      <c r="J658" s="40" t="e">
        <f>IF(AND('DO NOT USE_Contact Formulas'!A658,ISBLANK('Captura de datos de CONTACTO'!J658)),"Student or Staff? is required",IF(ISBLANK('Captura de datos de CONTACTO'!J658),NA(),IF(ISNA(VLOOKUP('Captura de datos de CONTACTO'!J658,'DO NOT USE_School Picklist'!$B$3:$B$6,1,FALSE)),"Please select a value from the drop-down menu","OK")))</f>
        <v>#N/A</v>
      </c>
      <c r="K658" s="40" t="e">
        <f>IF(AND('Captura de datos de CONTACTO'!J658='DO NOT USE_School Picklist'!$B$4,ISBLANK('Captura de datos de CONTACTO'!K658)),"Occupation/Job Title is required if Student or Staff? is Yes, staff/faculty or volunteer",IF('DO NOT USE_Contact Formulas'!A658,"OK",NA()))</f>
        <v>#N/A</v>
      </c>
      <c r="L658" s="40" t="e">
        <f ca="1">IF('Captura de datos de CONTACTO'!L658&gt;'DO NOT USE_School Picklist'!$C$3,"Date last on school campus/facility cannot be a future date",IF('DO NOT USE_Contact Formulas'!A658,IF(ISBLANK('Captura de datos de CONTACTO'!L658),"Date last on school campus/facility is required","OK"),NA()))</f>
        <v>#N/A</v>
      </c>
      <c r="M658" s="41" t="e">
        <f ca="1">IF('Captura de datos de CONTACTO'!M658&gt;'DO NOT USE_School Picklist'!$C$3,"Last Exposure Date cannot be a future date",IF('DO NOT USE_Contact Formulas'!A658,IF(ISBLANK('Captura de datos de CONTACTO'!M658),"Last Exposure Date is required","OK"),NA()))</f>
        <v>#N/A</v>
      </c>
      <c r="N658" s="41" t="e">
        <f>IF(AND('DO NOT USE_Contact Formulas'!A658,ISBLANK('Captura de datos de CONTACTO'!N658)),"Specific Place in the Location is required",IF(ISBLANK('Captura de datos de CONTACTO'!N658),NA(),"OK"))</f>
        <v>#N/A</v>
      </c>
      <c r="O658" s="40" t="e">
        <f>IF(AND(NOT(ISBLANK('Captura de datos de CONTACTO'!O658)),ISNA(VLOOKUP('Captura de datos de CONTACTO'!O658,'DO NOT USE_School Picklist'!$L$3:$L$81,1,FALSE))),"Please select a value from the drop-down menu",IF('DO NOT USE_Contact Formulas'!A658,"OK",NA()))</f>
        <v>#N/A</v>
      </c>
      <c r="P658" s="40" t="e">
        <f>IF(AND(NOT(ISBLANK('Captura de datos de CONTACTO'!P658)),NOT(ISNUMBER(MATCH("*@*.?*",'Captura de datos de CONTACTO'!P658,0)))),"Email must be in a valid format",IF('DO NOT USE_Contact Formulas'!A658,"OK",NA()))</f>
        <v>#N/A</v>
      </c>
      <c r="Q658" s="40" t="e">
        <f>IF(LEN('Captura de datos de CONTACTO'!Q658)&gt;50,"Parent/Guardian Name must be less than 50 characters",IF('DO NOT USE_Contact Formulas'!A658,"OK",NA()))</f>
        <v>#N/A</v>
      </c>
      <c r="R658" s="40" t="e">
        <f>IF(NOT(ISBLANK('Captura de datos de CONTACTO'!R658)),IF(AND(ISNUMBER('Captura de datos de CONTACTO'!R658),LEFT('Captura de datos de CONTACTO'!R658,1)&lt;&gt;"1",LEN('Captura de datos de CONTACTO'!R658)=10),"OK","Phone number must be valid format"),IF('DO NOT USE_Contact Formulas'!A658,"OK",NA()))</f>
        <v>#N/A</v>
      </c>
      <c r="S658" s="40" t="e">
        <f>IF(AND(NOT(ISBLANK('Captura de datos de CONTACTO'!S658)),ISNA(VLOOKUP('Captura de datos de CONTACTO'!S658,'DO NOT USE_School Picklist'!$N$3:$N$63,1,FALSE))),"Please select a value from the drop-down menu",IF('DO NOT USE_Contact Formulas'!A658,"OK",NA()))</f>
        <v>#N/A</v>
      </c>
      <c r="T658" s="53" t="e">
        <f>IF(AND(NOT(ISBLANK('Captura de datos de CONTACTO'!T658)),ISNA(VLOOKUP('Captura de datos de CONTACTO'!T658,'DO NOT USE_School Picklist'!$I$3:$I$5,1,FALSE))),"Please select a value from the drop-down menu",IF('DO NOT USE_Contact Formulas'!A658,"OK",NA()))</f>
        <v>#N/A</v>
      </c>
      <c r="U658" s="40" t="e">
        <f>IF(AND(NOT(ISBLANK('Captura de datos de CONTACTO'!U658)),ISNA(VLOOKUP('Captura de datos de CONTACTO'!U658,'DO NOT USE_School Picklist'!$E$3:$E$10,1,FALSE))),"Please select a value from the drop-down menu",IF('DO NOT USE_Contact Formulas'!A658,"OK",NA()))</f>
        <v>#N/A</v>
      </c>
      <c r="V658" s="53" t="e">
        <f>IF(AND(NOT(ISBLANK('Captura de datos de CONTACTO'!V658)),ISNA(VLOOKUP('Captura de datos de CONTACTO'!V658,'DO NOT USE_School Picklist'!$W$3:$W$9,1,FALSE))),"Please select a value from the drop-down menu",IF('DO NOT USE_Contact Formulas'!A658,"OK",NA()))</f>
        <v>#N/A</v>
      </c>
      <c r="W658" s="53" t="e">
        <f>IF(AND(NOT(ISBLANK('Captura de datos de CONTACTO'!W658)),ISNA(VLOOKUP('Captura de datos de CONTACTO'!W658,'DO NOT USE_School Picklist'!$W$3:$W$9,1,FALSE))),"Please select a value from the drop-down menu",IF('DO NOT USE_Case Formulas'!A658,"OK",NA()))</f>
        <v>#N/A</v>
      </c>
      <c r="X658" s="40" t="e">
        <f>IF(AND(NOT(ISBLANK('Captura de datos de CONTACTO'!X658)),ISNA(VLOOKUP('Captura de datos de CONTACTO'!X658,'DO NOT USE_School Picklist'!$F$3:$F$16,1,FALSE))),"Please select a value from the drop-down menu",IF('DO NOT USE_Contact Formulas'!A658,"OK",NA()))</f>
        <v>#N/A</v>
      </c>
      <c r="Y658" s="40" t="e">
        <f>IF(LEN('Captura de datos de CONTACTO'!Y658)&gt;100,"Classroom(s) must be less than 100 characters",IF('DO NOT USE_Contact Formulas'!A658,"OK",NA()))</f>
        <v>#N/A</v>
      </c>
      <c r="Z658" s="40" t="e">
        <f>IF(AND(NOT(ISBLANK('Captura de datos de CONTACTO'!Z658)),ISNA(VLOOKUP('Captura de datos de CONTACTO'!Z658,'DO NOT USE_School Picklist'!$K$3:$K$6,1,FALSE))),"Please select a value from the drop-down menu",IF('DO NOT USE_Contact Formulas'!A658,"OK",NA()))</f>
        <v>#N/A</v>
      </c>
      <c r="AA658" s="40" t="e">
        <f>IF(AND(NOT(ISBLANK('Captura de datos de CONTACTO'!AA658)),ISNA(VLOOKUP('Captura de datos de CONTACTO'!AA658,'DO NOT USE_School Picklist'!$D$3:$D$5,1,FALSE))),"Please select a value from the drop-down menu",IF('DO NOT USE_Contact Formulas'!A658,"OK",NA()))</f>
        <v>#N/A</v>
      </c>
      <c r="AB658" s="40"/>
      <c r="AC658" s="40" t="e">
        <f>IF(AND(NOT(ISBLANK('Captura de datos de CONTACTO'!AC658)),ISNA(VLOOKUP('Captura de datos de CONTACTO'!AC658,'DO NOT USE_School Picklist'!$G$3:$G$5,1,FALSE))),"Please select a value from the drop-down menu",IF('DO NOT USE_Contact Formulas'!A658,"OK",NA()))</f>
        <v>#N/A</v>
      </c>
      <c r="AD658" s="40"/>
      <c r="AE658" s="40" t="e">
        <f>IF(AND(NOT(ISBLANK('Captura de datos de CONTACTO'!AE658)),ISNA(VLOOKUP('Captura de datos de CONTACTO'!AE658,'DO NOT USE_School Picklist'!$H$3:$H$4,1,FALSE))),"Please select a value from the drop-down menu",IF('DO NOT USE_Contact Formulas'!A658,"OK",NA()))</f>
        <v>#N/A</v>
      </c>
      <c r="AF658" s="40" t="e">
        <f ca="1">IF('Captura de datos de CONTACTO'!AF658&gt;'DO NOT USE_School Picklist'!$C$3,"Test Date cannot be a future date",IF('DO NOT USE_Contact Formulas'!A658,"OK",NA()))</f>
        <v>#N/A</v>
      </c>
      <c r="AG658" s="53" t="e">
        <f>IF(AND('DO NOT USE_Contact Formulas'!A658,ISBLANK('Captura de datos de CONTACTO'!AB658)),"Lab Result Test Result is required",IF(AND(NOT(ISBLANK('Captura de datos de CONTACTO'!AB658)),ISNA(VLOOKUP('Captura de datos de CONTACTO'!AB658,'DO NOT USE_School Picklist'!$Q$3:$Q$8,1,FALSE))),"Please select a value from the drop-down menu",IF('DO NOT USE_Contact Formulas'!A658,"OK",NA())))</f>
        <v>#N/A</v>
      </c>
    </row>
    <row r="659" spans="1:33" x14ac:dyDescent="0.3">
      <c r="A659" s="39" t="e">
        <f>IF('DO NOT USE_Contact Formulas'!A659,IF('DO NOT USE_Contact Formulas'!B659,"Not all required fields are completed","OK"),NA())</f>
        <v>#N/A</v>
      </c>
      <c r="B659" s="40" t="e">
        <f>IF(AND('DO NOT USE_Contact Formulas'!A659,ISBLANK('Captura de datos de CONTACTO'!B659)),"First Name is required",IF(NOT(ISBLANK('Captura de datos de CONTACTO'!B659)),"OK",NA()))</f>
        <v>#N/A</v>
      </c>
      <c r="C659" s="40" t="e">
        <f>IF(AND('DO NOT USE_Contact Formulas'!A659,ISBLANK('Captura de datos de CONTACTO'!C659)),"Last Name is required",IF(NOT(ISBLANK('Captura de datos de CONTACTO'!C659)),"OK",NA()))</f>
        <v>#N/A</v>
      </c>
      <c r="D659" s="40" t="e">
        <f>IF(AND('DO NOT USE_Contact Formulas'!A659,ISBLANK('Captura de datos de CONTACTO'!D659)),"Birthdate is required",IF(NOT(ISBLANK('Captura de datos de CONTACTO'!D659)),"OK",NA()))</f>
        <v>#N/A</v>
      </c>
      <c r="E659" s="40" t="e">
        <f>IF(AND('DO NOT USE_Contact Formulas'!A659,ISBLANK('Captura de datos de CONTACTO'!E659)),"Mobile Phone is required",IF(NOT(ISBLANK('Captura de datos de CONTACTO'!E659)),IF(AND(ISNUMBER(VALUE('Captura de datos de CONTACTO'!E659)),LEFT('Captura de datos de CONTACTO'!E659,1)&lt;&gt;"1",LEN('Captura de datos de CONTACTO'!E659)=10),"OK","Phone number must be valid format"),NA()))</f>
        <v>#N/A</v>
      </c>
      <c r="F659" s="40" t="e">
        <f>IF(LEN('Captura de datos de CONTACTO'!F659)&gt;255,"Home Street Address must be less than 255 characters",IF('DO NOT USE_Contact Formulas'!A659,"OK",NA()))</f>
        <v>#N/A</v>
      </c>
      <c r="G659" s="40" t="e">
        <f>IF(LEN('Captura de datos de CONTACTO'!G659)&gt;40,"City must be less than 40 characters",IF('DO NOT USE_Contact Formulas'!A659,"OK",NA()))</f>
        <v>#N/A</v>
      </c>
      <c r="H659" s="40" t="e">
        <f>IF(AND(NOT(ISBLANK('Captura de datos de CONTACTO'!H659)),ISNA(VLOOKUP('Captura de datos de CONTACTO'!H659,'DO NOT USE_School Picklist'!$P$3:$P$52,1,FALSE))),"Please select a value from the drop-down menu",IF('DO NOT USE_Contact Formulas'!A659,"OK",NA()))</f>
        <v>#N/A</v>
      </c>
      <c r="I659" s="40" t="e">
        <f>IF(AND('DO NOT USE_Contact Formulas'!A659,ISBLANK('Captura de datos de CONTACTO'!I659)),"Zip is required",IF(ISBLANK('Captura de datos de CONTACTO'!I659),NA(),"OK"))</f>
        <v>#N/A</v>
      </c>
      <c r="J659" s="40" t="e">
        <f>IF(AND('DO NOT USE_Contact Formulas'!A659,ISBLANK('Captura de datos de CONTACTO'!J659)),"Student or Staff? is required",IF(ISBLANK('Captura de datos de CONTACTO'!J659),NA(),IF(ISNA(VLOOKUP('Captura de datos de CONTACTO'!J659,'DO NOT USE_School Picklist'!$B$3:$B$6,1,FALSE)),"Please select a value from the drop-down menu","OK")))</f>
        <v>#N/A</v>
      </c>
      <c r="K659" s="40" t="e">
        <f>IF(AND('Captura de datos de CONTACTO'!J659='DO NOT USE_School Picklist'!$B$4,ISBLANK('Captura de datos de CONTACTO'!K659)),"Occupation/Job Title is required if Student or Staff? is Yes, staff/faculty or volunteer",IF('DO NOT USE_Contact Formulas'!A659,"OK",NA()))</f>
        <v>#N/A</v>
      </c>
      <c r="L659" s="40" t="e">
        <f ca="1">IF('Captura de datos de CONTACTO'!L659&gt;'DO NOT USE_School Picklist'!$C$3,"Date last on school campus/facility cannot be a future date",IF('DO NOT USE_Contact Formulas'!A659,IF(ISBLANK('Captura de datos de CONTACTO'!L659),"Date last on school campus/facility is required","OK"),NA()))</f>
        <v>#N/A</v>
      </c>
      <c r="M659" s="41" t="e">
        <f ca="1">IF('Captura de datos de CONTACTO'!M659&gt;'DO NOT USE_School Picklist'!$C$3,"Last Exposure Date cannot be a future date",IF('DO NOT USE_Contact Formulas'!A659,IF(ISBLANK('Captura de datos de CONTACTO'!M659),"Last Exposure Date is required","OK"),NA()))</f>
        <v>#N/A</v>
      </c>
      <c r="N659" s="41" t="e">
        <f>IF(AND('DO NOT USE_Contact Formulas'!A659,ISBLANK('Captura de datos de CONTACTO'!N659)),"Specific Place in the Location is required",IF(ISBLANK('Captura de datos de CONTACTO'!N659),NA(),"OK"))</f>
        <v>#N/A</v>
      </c>
      <c r="O659" s="40" t="e">
        <f>IF(AND(NOT(ISBLANK('Captura de datos de CONTACTO'!O659)),ISNA(VLOOKUP('Captura de datos de CONTACTO'!O659,'DO NOT USE_School Picklist'!$L$3:$L$81,1,FALSE))),"Please select a value from the drop-down menu",IF('DO NOT USE_Contact Formulas'!A659,"OK",NA()))</f>
        <v>#N/A</v>
      </c>
      <c r="P659" s="40" t="e">
        <f>IF(AND(NOT(ISBLANK('Captura de datos de CONTACTO'!P659)),NOT(ISNUMBER(MATCH("*@*.?*",'Captura de datos de CONTACTO'!P659,0)))),"Email must be in a valid format",IF('DO NOT USE_Contact Formulas'!A659,"OK",NA()))</f>
        <v>#N/A</v>
      </c>
      <c r="Q659" s="40" t="e">
        <f>IF(LEN('Captura de datos de CONTACTO'!Q659)&gt;50,"Parent/Guardian Name must be less than 50 characters",IF('DO NOT USE_Contact Formulas'!A659,"OK",NA()))</f>
        <v>#N/A</v>
      </c>
      <c r="R659" s="40" t="e">
        <f>IF(NOT(ISBLANK('Captura de datos de CONTACTO'!R659)),IF(AND(ISNUMBER('Captura de datos de CONTACTO'!R659),LEFT('Captura de datos de CONTACTO'!R659,1)&lt;&gt;"1",LEN('Captura de datos de CONTACTO'!R659)=10),"OK","Phone number must be valid format"),IF('DO NOT USE_Contact Formulas'!A659,"OK",NA()))</f>
        <v>#N/A</v>
      </c>
      <c r="S659" s="40" t="e">
        <f>IF(AND(NOT(ISBLANK('Captura de datos de CONTACTO'!S659)),ISNA(VLOOKUP('Captura de datos de CONTACTO'!S659,'DO NOT USE_School Picklist'!$N$3:$N$63,1,FALSE))),"Please select a value from the drop-down menu",IF('DO NOT USE_Contact Formulas'!A659,"OK",NA()))</f>
        <v>#N/A</v>
      </c>
      <c r="T659" s="53" t="e">
        <f>IF(AND(NOT(ISBLANK('Captura de datos de CONTACTO'!T659)),ISNA(VLOOKUP('Captura de datos de CONTACTO'!T659,'DO NOT USE_School Picklist'!$I$3:$I$5,1,FALSE))),"Please select a value from the drop-down menu",IF('DO NOT USE_Contact Formulas'!A659,"OK",NA()))</f>
        <v>#N/A</v>
      </c>
      <c r="U659" s="40" t="e">
        <f>IF(AND(NOT(ISBLANK('Captura de datos de CONTACTO'!U659)),ISNA(VLOOKUP('Captura de datos de CONTACTO'!U659,'DO NOT USE_School Picklist'!$E$3:$E$10,1,FALSE))),"Please select a value from the drop-down menu",IF('DO NOT USE_Contact Formulas'!A659,"OK",NA()))</f>
        <v>#N/A</v>
      </c>
      <c r="V659" s="53" t="e">
        <f>IF(AND(NOT(ISBLANK('Captura de datos de CONTACTO'!V659)),ISNA(VLOOKUP('Captura de datos de CONTACTO'!V659,'DO NOT USE_School Picklist'!$W$3:$W$9,1,FALSE))),"Please select a value from the drop-down menu",IF('DO NOT USE_Contact Formulas'!A659,"OK",NA()))</f>
        <v>#N/A</v>
      </c>
      <c r="W659" s="53" t="e">
        <f>IF(AND(NOT(ISBLANK('Captura de datos de CONTACTO'!W659)),ISNA(VLOOKUP('Captura de datos de CONTACTO'!W659,'DO NOT USE_School Picklist'!$W$3:$W$9,1,FALSE))),"Please select a value from the drop-down menu",IF('DO NOT USE_Case Formulas'!A659,"OK",NA()))</f>
        <v>#N/A</v>
      </c>
      <c r="X659" s="40" t="e">
        <f>IF(AND(NOT(ISBLANK('Captura de datos de CONTACTO'!X659)),ISNA(VLOOKUP('Captura de datos de CONTACTO'!X659,'DO NOT USE_School Picklist'!$F$3:$F$16,1,FALSE))),"Please select a value from the drop-down menu",IF('DO NOT USE_Contact Formulas'!A659,"OK",NA()))</f>
        <v>#N/A</v>
      </c>
      <c r="Y659" s="40" t="e">
        <f>IF(LEN('Captura de datos de CONTACTO'!Y659)&gt;100,"Classroom(s) must be less than 100 characters",IF('DO NOT USE_Contact Formulas'!A659,"OK",NA()))</f>
        <v>#N/A</v>
      </c>
      <c r="Z659" s="40" t="e">
        <f>IF(AND(NOT(ISBLANK('Captura de datos de CONTACTO'!Z659)),ISNA(VLOOKUP('Captura de datos de CONTACTO'!Z659,'DO NOT USE_School Picklist'!$K$3:$K$6,1,FALSE))),"Please select a value from the drop-down menu",IF('DO NOT USE_Contact Formulas'!A659,"OK",NA()))</f>
        <v>#N/A</v>
      </c>
      <c r="AA659" s="40" t="e">
        <f>IF(AND(NOT(ISBLANK('Captura de datos de CONTACTO'!AA659)),ISNA(VLOOKUP('Captura de datos de CONTACTO'!AA659,'DO NOT USE_School Picklist'!$D$3:$D$5,1,FALSE))),"Please select a value from the drop-down menu",IF('DO NOT USE_Contact Formulas'!A659,"OK",NA()))</f>
        <v>#N/A</v>
      </c>
      <c r="AB659" s="40"/>
      <c r="AC659" s="40" t="e">
        <f>IF(AND(NOT(ISBLANK('Captura de datos de CONTACTO'!AC659)),ISNA(VLOOKUP('Captura de datos de CONTACTO'!AC659,'DO NOT USE_School Picklist'!$G$3:$G$5,1,FALSE))),"Please select a value from the drop-down menu",IF('DO NOT USE_Contact Formulas'!A659,"OK",NA()))</f>
        <v>#N/A</v>
      </c>
      <c r="AD659" s="40"/>
      <c r="AE659" s="40" t="e">
        <f>IF(AND(NOT(ISBLANK('Captura de datos de CONTACTO'!AE659)),ISNA(VLOOKUP('Captura de datos de CONTACTO'!AE659,'DO NOT USE_School Picklist'!$H$3:$H$4,1,FALSE))),"Please select a value from the drop-down menu",IF('DO NOT USE_Contact Formulas'!A659,"OK",NA()))</f>
        <v>#N/A</v>
      </c>
      <c r="AF659" s="40" t="e">
        <f ca="1">IF('Captura de datos de CONTACTO'!AF659&gt;'DO NOT USE_School Picklist'!$C$3,"Test Date cannot be a future date",IF('DO NOT USE_Contact Formulas'!A659,"OK",NA()))</f>
        <v>#N/A</v>
      </c>
      <c r="AG659" s="53" t="e">
        <f>IF(AND('DO NOT USE_Contact Formulas'!A659,ISBLANK('Captura de datos de CONTACTO'!AB659)),"Lab Result Test Result is required",IF(AND(NOT(ISBLANK('Captura de datos de CONTACTO'!AB659)),ISNA(VLOOKUP('Captura de datos de CONTACTO'!AB659,'DO NOT USE_School Picklist'!$Q$3:$Q$8,1,FALSE))),"Please select a value from the drop-down menu",IF('DO NOT USE_Contact Formulas'!A659,"OK",NA())))</f>
        <v>#N/A</v>
      </c>
    </row>
    <row r="660" spans="1:33" x14ac:dyDescent="0.3">
      <c r="A660" s="39" t="e">
        <f>IF('DO NOT USE_Contact Formulas'!A660,IF('DO NOT USE_Contact Formulas'!B660,"Not all required fields are completed","OK"),NA())</f>
        <v>#N/A</v>
      </c>
      <c r="B660" s="40" t="e">
        <f>IF(AND('DO NOT USE_Contact Formulas'!A660,ISBLANK('Captura de datos de CONTACTO'!B660)),"First Name is required",IF(NOT(ISBLANK('Captura de datos de CONTACTO'!B660)),"OK",NA()))</f>
        <v>#N/A</v>
      </c>
      <c r="C660" s="40" t="e">
        <f>IF(AND('DO NOT USE_Contact Formulas'!A660,ISBLANK('Captura de datos de CONTACTO'!C660)),"Last Name is required",IF(NOT(ISBLANK('Captura de datos de CONTACTO'!C660)),"OK",NA()))</f>
        <v>#N/A</v>
      </c>
      <c r="D660" s="40" t="e">
        <f>IF(AND('DO NOT USE_Contact Formulas'!A660,ISBLANK('Captura de datos de CONTACTO'!D660)),"Birthdate is required",IF(NOT(ISBLANK('Captura de datos de CONTACTO'!D660)),"OK",NA()))</f>
        <v>#N/A</v>
      </c>
      <c r="E660" s="40" t="e">
        <f>IF(AND('DO NOT USE_Contact Formulas'!A660,ISBLANK('Captura de datos de CONTACTO'!E660)),"Mobile Phone is required",IF(NOT(ISBLANK('Captura de datos de CONTACTO'!E660)),IF(AND(ISNUMBER(VALUE('Captura de datos de CONTACTO'!E660)),LEFT('Captura de datos de CONTACTO'!E660,1)&lt;&gt;"1",LEN('Captura de datos de CONTACTO'!E660)=10),"OK","Phone number must be valid format"),NA()))</f>
        <v>#N/A</v>
      </c>
      <c r="F660" s="40" t="e">
        <f>IF(LEN('Captura de datos de CONTACTO'!F660)&gt;255,"Home Street Address must be less than 255 characters",IF('DO NOT USE_Contact Formulas'!A660,"OK",NA()))</f>
        <v>#N/A</v>
      </c>
      <c r="G660" s="40" t="e">
        <f>IF(LEN('Captura de datos de CONTACTO'!G660)&gt;40,"City must be less than 40 characters",IF('DO NOT USE_Contact Formulas'!A660,"OK",NA()))</f>
        <v>#N/A</v>
      </c>
      <c r="H660" s="40" t="e">
        <f>IF(AND(NOT(ISBLANK('Captura de datos de CONTACTO'!H660)),ISNA(VLOOKUP('Captura de datos de CONTACTO'!H660,'DO NOT USE_School Picklist'!$P$3:$P$52,1,FALSE))),"Please select a value from the drop-down menu",IF('DO NOT USE_Contact Formulas'!A660,"OK",NA()))</f>
        <v>#N/A</v>
      </c>
      <c r="I660" s="40" t="e">
        <f>IF(AND('DO NOT USE_Contact Formulas'!A660,ISBLANK('Captura de datos de CONTACTO'!I660)),"Zip is required",IF(ISBLANK('Captura de datos de CONTACTO'!I660),NA(),"OK"))</f>
        <v>#N/A</v>
      </c>
      <c r="J660" s="40" t="e">
        <f>IF(AND('DO NOT USE_Contact Formulas'!A660,ISBLANK('Captura de datos de CONTACTO'!J660)),"Student or Staff? is required",IF(ISBLANK('Captura de datos de CONTACTO'!J660),NA(),IF(ISNA(VLOOKUP('Captura de datos de CONTACTO'!J660,'DO NOT USE_School Picklist'!$B$3:$B$6,1,FALSE)),"Please select a value from the drop-down menu","OK")))</f>
        <v>#N/A</v>
      </c>
      <c r="K660" s="40" t="e">
        <f>IF(AND('Captura de datos de CONTACTO'!J660='DO NOT USE_School Picklist'!$B$4,ISBLANK('Captura de datos de CONTACTO'!K660)),"Occupation/Job Title is required if Student or Staff? is Yes, staff/faculty or volunteer",IF('DO NOT USE_Contact Formulas'!A660,"OK",NA()))</f>
        <v>#N/A</v>
      </c>
      <c r="L660" s="40" t="e">
        <f ca="1">IF('Captura de datos de CONTACTO'!L660&gt;'DO NOT USE_School Picklist'!$C$3,"Date last on school campus/facility cannot be a future date",IF('DO NOT USE_Contact Formulas'!A660,IF(ISBLANK('Captura de datos de CONTACTO'!L660),"Date last on school campus/facility is required","OK"),NA()))</f>
        <v>#N/A</v>
      </c>
      <c r="M660" s="41" t="e">
        <f ca="1">IF('Captura de datos de CONTACTO'!M660&gt;'DO NOT USE_School Picklist'!$C$3,"Last Exposure Date cannot be a future date",IF('DO NOT USE_Contact Formulas'!A660,IF(ISBLANK('Captura de datos de CONTACTO'!M660),"Last Exposure Date is required","OK"),NA()))</f>
        <v>#N/A</v>
      </c>
      <c r="N660" s="41" t="e">
        <f>IF(AND('DO NOT USE_Contact Formulas'!A660,ISBLANK('Captura de datos de CONTACTO'!N660)),"Specific Place in the Location is required",IF(ISBLANK('Captura de datos de CONTACTO'!N660),NA(),"OK"))</f>
        <v>#N/A</v>
      </c>
      <c r="O660" s="40" t="e">
        <f>IF(AND(NOT(ISBLANK('Captura de datos de CONTACTO'!O660)),ISNA(VLOOKUP('Captura de datos de CONTACTO'!O660,'DO NOT USE_School Picklist'!$L$3:$L$81,1,FALSE))),"Please select a value from the drop-down menu",IF('DO NOT USE_Contact Formulas'!A660,"OK",NA()))</f>
        <v>#N/A</v>
      </c>
      <c r="P660" s="40" t="e">
        <f>IF(AND(NOT(ISBLANK('Captura de datos de CONTACTO'!P660)),NOT(ISNUMBER(MATCH("*@*.?*",'Captura de datos de CONTACTO'!P660,0)))),"Email must be in a valid format",IF('DO NOT USE_Contact Formulas'!A660,"OK",NA()))</f>
        <v>#N/A</v>
      </c>
      <c r="Q660" s="40" t="e">
        <f>IF(LEN('Captura de datos de CONTACTO'!Q660)&gt;50,"Parent/Guardian Name must be less than 50 characters",IF('DO NOT USE_Contact Formulas'!A660,"OK",NA()))</f>
        <v>#N/A</v>
      </c>
      <c r="R660" s="40" t="e">
        <f>IF(NOT(ISBLANK('Captura de datos de CONTACTO'!R660)),IF(AND(ISNUMBER('Captura de datos de CONTACTO'!R660),LEFT('Captura de datos de CONTACTO'!R660,1)&lt;&gt;"1",LEN('Captura de datos de CONTACTO'!R660)=10),"OK","Phone number must be valid format"),IF('DO NOT USE_Contact Formulas'!A660,"OK",NA()))</f>
        <v>#N/A</v>
      </c>
      <c r="S660" s="40" t="e">
        <f>IF(AND(NOT(ISBLANK('Captura de datos de CONTACTO'!S660)),ISNA(VLOOKUP('Captura de datos de CONTACTO'!S660,'DO NOT USE_School Picklist'!$N$3:$N$63,1,FALSE))),"Please select a value from the drop-down menu",IF('DO NOT USE_Contact Formulas'!A660,"OK",NA()))</f>
        <v>#N/A</v>
      </c>
      <c r="T660" s="53" t="e">
        <f>IF(AND(NOT(ISBLANK('Captura de datos de CONTACTO'!T660)),ISNA(VLOOKUP('Captura de datos de CONTACTO'!T660,'DO NOT USE_School Picklist'!$I$3:$I$5,1,FALSE))),"Please select a value from the drop-down menu",IF('DO NOT USE_Contact Formulas'!A660,"OK",NA()))</f>
        <v>#N/A</v>
      </c>
      <c r="U660" s="40" t="e">
        <f>IF(AND(NOT(ISBLANK('Captura de datos de CONTACTO'!U660)),ISNA(VLOOKUP('Captura de datos de CONTACTO'!U660,'DO NOT USE_School Picklist'!$E$3:$E$10,1,FALSE))),"Please select a value from the drop-down menu",IF('DO NOT USE_Contact Formulas'!A660,"OK",NA()))</f>
        <v>#N/A</v>
      </c>
      <c r="V660" s="53" t="e">
        <f>IF(AND(NOT(ISBLANK('Captura de datos de CONTACTO'!V660)),ISNA(VLOOKUP('Captura de datos de CONTACTO'!V660,'DO NOT USE_School Picklist'!$W$3:$W$9,1,FALSE))),"Please select a value from the drop-down menu",IF('DO NOT USE_Contact Formulas'!A660,"OK",NA()))</f>
        <v>#N/A</v>
      </c>
      <c r="W660" s="53" t="e">
        <f>IF(AND(NOT(ISBLANK('Captura de datos de CONTACTO'!W660)),ISNA(VLOOKUP('Captura de datos de CONTACTO'!W660,'DO NOT USE_School Picklist'!$W$3:$W$9,1,FALSE))),"Please select a value from the drop-down menu",IF('DO NOT USE_Case Formulas'!A660,"OK",NA()))</f>
        <v>#N/A</v>
      </c>
      <c r="X660" s="40" t="e">
        <f>IF(AND(NOT(ISBLANK('Captura de datos de CONTACTO'!X660)),ISNA(VLOOKUP('Captura de datos de CONTACTO'!X660,'DO NOT USE_School Picklist'!$F$3:$F$16,1,FALSE))),"Please select a value from the drop-down menu",IF('DO NOT USE_Contact Formulas'!A660,"OK",NA()))</f>
        <v>#N/A</v>
      </c>
      <c r="Y660" s="40" t="e">
        <f>IF(LEN('Captura de datos de CONTACTO'!Y660)&gt;100,"Classroom(s) must be less than 100 characters",IF('DO NOT USE_Contact Formulas'!A660,"OK",NA()))</f>
        <v>#N/A</v>
      </c>
      <c r="Z660" s="40" t="e">
        <f>IF(AND(NOT(ISBLANK('Captura de datos de CONTACTO'!Z660)),ISNA(VLOOKUP('Captura de datos de CONTACTO'!Z660,'DO NOT USE_School Picklist'!$K$3:$K$6,1,FALSE))),"Please select a value from the drop-down menu",IF('DO NOT USE_Contact Formulas'!A660,"OK",NA()))</f>
        <v>#N/A</v>
      </c>
      <c r="AA660" s="40" t="e">
        <f>IF(AND(NOT(ISBLANK('Captura de datos de CONTACTO'!AA660)),ISNA(VLOOKUP('Captura de datos de CONTACTO'!AA660,'DO NOT USE_School Picklist'!$D$3:$D$5,1,FALSE))),"Please select a value from the drop-down menu",IF('DO NOT USE_Contact Formulas'!A660,"OK",NA()))</f>
        <v>#N/A</v>
      </c>
      <c r="AB660" s="40"/>
      <c r="AC660" s="40" t="e">
        <f>IF(AND(NOT(ISBLANK('Captura de datos de CONTACTO'!AC660)),ISNA(VLOOKUP('Captura de datos de CONTACTO'!AC660,'DO NOT USE_School Picklist'!$G$3:$G$5,1,FALSE))),"Please select a value from the drop-down menu",IF('DO NOT USE_Contact Formulas'!A660,"OK",NA()))</f>
        <v>#N/A</v>
      </c>
      <c r="AD660" s="40"/>
      <c r="AE660" s="40" t="e">
        <f>IF(AND(NOT(ISBLANK('Captura de datos de CONTACTO'!AE660)),ISNA(VLOOKUP('Captura de datos de CONTACTO'!AE660,'DO NOT USE_School Picklist'!$H$3:$H$4,1,FALSE))),"Please select a value from the drop-down menu",IF('DO NOT USE_Contact Formulas'!A660,"OK",NA()))</f>
        <v>#N/A</v>
      </c>
      <c r="AF660" s="40" t="e">
        <f ca="1">IF('Captura de datos de CONTACTO'!AF660&gt;'DO NOT USE_School Picklist'!$C$3,"Test Date cannot be a future date",IF('DO NOT USE_Contact Formulas'!A660,"OK",NA()))</f>
        <v>#N/A</v>
      </c>
      <c r="AG660" s="53" t="e">
        <f>IF(AND('DO NOT USE_Contact Formulas'!A660,ISBLANK('Captura de datos de CONTACTO'!AB660)),"Lab Result Test Result is required",IF(AND(NOT(ISBLANK('Captura de datos de CONTACTO'!AB660)),ISNA(VLOOKUP('Captura de datos de CONTACTO'!AB660,'DO NOT USE_School Picklist'!$Q$3:$Q$8,1,FALSE))),"Please select a value from the drop-down menu",IF('DO NOT USE_Contact Formulas'!A660,"OK",NA())))</f>
        <v>#N/A</v>
      </c>
    </row>
    <row r="661" spans="1:33" x14ac:dyDescent="0.3">
      <c r="A661" s="39" t="e">
        <f>IF('DO NOT USE_Contact Formulas'!A661,IF('DO NOT USE_Contact Formulas'!B661,"Not all required fields are completed","OK"),NA())</f>
        <v>#N/A</v>
      </c>
      <c r="B661" s="40" t="e">
        <f>IF(AND('DO NOT USE_Contact Formulas'!A661,ISBLANK('Captura de datos de CONTACTO'!B661)),"First Name is required",IF(NOT(ISBLANK('Captura de datos de CONTACTO'!B661)),"OK",NA()))</f>
        <v>#N/A</v>
      </c>
      <c r="C661" s="40" t="e">
        <f>IF(AND('DO NOT USE_Contact Formulas'!A661,ISBLANK('Captura de datos de CONTACTO'!C661)),"Last Name is required",IF(NOT(ISBLANK('Captura de datos de CONTACTO'!C661)),"OK",NA()))</f>
        <v>#N/A</v>
      </c>
      <c r="D661" s="40" t="e">
        <f>IF(AND('DO NOT USE_Contact Formulas'!A661,ISBLANK('Captura de datos de CONTACTO'!D661)),"Birthdate is required",IF(NOT(ISBLANK('Captura de datos de CONTACTO'!D661)),"OK",NA()))</f>
        <v>#N/A</v>
      </c>
      <c r="E661" s="40" t="e">
        <f>IF(AND('DO NOT USE_Contact Formulas'!A661,ISBLANK('Captura de datos de CONTACTO'!E661)),"Mobile Phone is required",IF(NOT(ISBLANK('Captura de datos de CONTACTO'!E661)),IF(AND(ISNUMBER(VALUE('Captura de datos de CONTACTO'!E661)),LEFT('Captura de datos de CONTACTO'!E661,1)&lt;&gt;"1",LEN('Captura de datos de CONTACTO'!E661)=10),"OK","Phone number must be valid format"),NA()))</f>
        <v>#N/A</v>
      </c>
      <c r="F661" s="40" t="e">
        <f>IF(LEN('Captura de datos de CONTACTO'!F661)&gt;255,"Home Street Address must be less than 255 characters",IF('DO NOT USE_Contact Formulas'!A661,"OK",NA()))</f>
        <v>#N/A</v>
      </c>
      <c r="G661" s="40" t="e">
        <f>IF(LEN('Captura de datos de CONTACTO'!G661)&gt;40,"City must be less than 40 characters",IF('DO NOT USE_Contact Formulas'!A661,"OK",NA()))</f>
        <v>#N/A</v>
      </c>
      <c r="H661" s="40" t="e">
        <f>IF(AND(NOT(ISBLANK('Captura de datos de CONTACTO'!H661)),ISNA(VLOOKUP('Captura de datos de CONTACTO'!H661,'DO NOT USE_School Picklist'!$P$3:$P$52,1,FALSE))),"Please select a value from the drop-down menu",IF('DO NOT USE_Contact Formulas'!A661,"OK",NA()))</f>
        <v>#N/A</v>
      </c>
      <c r="I661" s="40" t="e">
        <f>IF(AND('DO NOT USE_Contact Formulas'!A661,ISBLANK('Captura de datos de CONTACTO'!I661)),"Zip is required",IF(ISBLANK('Captura de datos de CONTACTO'!I661),NA(),"OK"))</f>
        <v>#N/A</v>
      </c>
      <c r="J661" s="40" t="e">
        <f>IF(AND('DO NOT USE_Contact Formulas'!A661,ISBLANK('Captura de datos de CONTACTO'!J661)),"Student or Staff? is required",IF(ISBLANK('Captura de datos de CONTACTO'!J661),NA(),IF(ISNA(VLOOKUP('Captura de datos de CONTACTO'!J661,'DO NOT USE_School Picklist'!$B$3:$B$6,1,FALSE)),"Please select a value from the drop-down menu","OK")))</f>
        <v>#N/A</v>
      </c>
      <c r="K661" s="40" t="e">
        <f>IF(AND('Captura de datos de CONTACTO'!J661='DO NOT USE_School Picklist'!$B$4,ISBLANK('Captura de datos de CONTACTO'!K661)),"Occupation/Job Title is required if Student or Staff? is Yes, staff/faculty or volunteer",IF('DO NOT USE_Contact Formulas'!A661,"OK",NA()))</f>
        <v>#N/A</v>
      </c>
      <c r="L661" s="40" t="e">
        <f ca="1">IF('Captura de datos de CONTACTO'!L661&gt;'DO NOT USE_School Picklist'!$C$3,"Date last on school campus/facility cannot be a future date",IF('DO NOT USE_Contact Formulas'!A661,IF(ISBLANK('Captura de datos de CONTACTO'!L661),"Date last on school campus/facility is required","OK"),NA()))</f>
        <v>#N/A</v>
      </c>
      <c r="M661" s="41" t="e">
        <f ca="1">IF('Captura de datos de CONTACTO'!M661&gt;'DO NOT USE_School Picklist'!$C$3,"Last Exposure Date cannot be a future date",IF('DO NOT USE_Contact Formulas'!A661,IF(ISBLANK('Captura de datos de CONTACTO'!M661),"Last Exposure Date is required","OK"),NA()))</f>
        <v>#N/A</v>
      </c>
      <c r="N661" s="41" t="e">
        <f>IF(AND('DO NOT USE_Contact Formulas'!A661,ISBLANK('Captura de datos de CONTACTO'!N661)),"Specific Place in the Location is required",IF(ISBLANK('Captura de datos de CONTACTO'!N661),NA(),"OK"))</f>
        <v>#N/A</v>
      </c>
      <c r="O661" s="40" t="e">
        <f>IF(AND(NOT(ISBLANK('Captura de datos de CONTACTO'!O661)),ISNA(VLOOKUP('Captura de datos de CONTACTO'!O661,'DO NOT USE_School Picklist'!$L$3:$L$81,1,FALSE))),"Please select a value from the drop-down menu",IF('DO NOT USE_Contact Formulas'!A661,"OK",NA()))</f>
        <v>#N/A</v>
      </c>
      <c r="P661" s="40" t="e">
        <f>IF(AND(NOT(ISBLANK('Captura de datos de CONTACTO'!P661)),NOT(ISNUMBER(MATCH("*@*.?*",'Captura de datos de CONTACTO'!P661,0)))),"Email must be in a valid format",IF('DO NOT USE_Contact Formulas'!A661,"OK",NA()))</f>
        <v>#N/A</v>
      </c>
      <c r="Q661" s="40" t="e">
        <f>IF(LEN('Captura de datos de CONTACTO'!Q661)&gt;50,"Parent/Guardian Name must be less than 50 characters",IF('DO NOT USE_Contact Formulas'!A661,"OK",NA()))</f>
        <v>#N/A</v>
      </c>
      <c r="R661" s="40" t="e">
        <f>IF(NOT(ISBLANK('Captura de datos de CONTACTO'!R661)),IF(AND(ISNUMBER('Captura de datos de CONTACTO'!R661),LEFT('Captura de datos de CONTACTO'!R661,1)&lt;&gt;"1",LEN('Captura de datos de CONTACTO'!R661)=10),"OK","Phone number must be valid format"),IF('DO NOT USE_Contact Formulas'!A661,"OK",NA()))</f>
        <v>#N/A</v>
      </c>
      <c r="S661" s="40" t="e">
        <f>IF(AND(NOT(ISBLANK('Captura de datos de CONTACTO'!S661)),ISNA(VLOOKUP('Captura de datos de CONTACTO'!S661,'DO NOT USE_School Picklist'!$N$3:$N$63,1,FALSE))),"Please select a value from the drop-down menu",IF('DO NOT USE_Contact Formulas'!A661,"OK",NA()))</f>
        <v>#N/A</v>
      </c>
      <c r="T661" s="53" t="e">
        <f>IF(AND(NOT(ISBLANK('Captura de datos de CONTACTO'!T661)),ISNA(VLOOKUP('Captura de datos de CONTACTO'!T661,'DO NOT USE_School Picklist'!$I$3:$I$5,1,FALSE))),"Please select a value from the drop-down menu",IF('DO NOT USE_Contact Formulas'!A661,"OK",NA()))</f>
        <v>#N/A</v>
      </c>
      <c r="U661" s="40" t="e">
        <f>IF(AND(NOT(ISBLANK('Captura de datos de CONTACTO'!U661)),ISNA(VLOOKUP('Captura de datos de CONTACTO'!U661,'DO NOT USE_School Picklist'!$E$3:$E$10,1,FALSE))),"Please select a value from the drop-down menu",IF('DO NOT USE_Contact Formulas'!A661,"OK",NA()))</f>
        <v>#N/A</v>
      </c>
      <c r="V661" s="53" t="e">
        <f>IF(AND(NOT(ISBLANK('Captura de datos de CONTACTO'!V661)),ISNA(VLOOKUP('Captura de datos de CONTACTO'!V661,'DO NOT USE_School Picklist'!$W$3:$W$9,1,FALSE))),"Please select a value from the drop-down menu",IF('DO NOT USE_Contact Formulas'!A661,"OK",NA()))</f>
        <v>#N/A</v>
      </c>
      <c r="W661" s="53" t="e">
        <f>IF(AND(NOT(ISBLANK('Captura de datos de CONTACTO'!W661)),ISNA(VLOOKUP('Captura de datos de CONTACTO'!W661,'DO NOT USE_School Picklist'!$W$3:$W$9,1,FALSE))),"Please select a value from the drop-down menu",IF('DO NOT USE_Case Formulas'!A661,"OK",NA()))</f>
        <v>#N/A</v>
      </c>
      <c r="X661" s="40" t="e">
        <f>IF(AND(NOT(ISBLANK('Captura de datos de CONTACTO'!X661)),ISNA(VLOOKUP('Captura de datos de CONTACTO'!X661,'DO NOT USE_School Picklist'!$F$3:$F$16,1,FALSE))),"Please select a value from the drop-down menu",IF('DO NOT USE_Contact Formulas'!A661,"OK",NA()))</f>
        <v>#N/A</v>
      </c>
      <c r="Y661" s="40" t="e">
        <f>IF(LEN('Captura de datos de CONTACTO'!Y661)&gt;100,"Classroom(s) must be less than 100 characters",IF('DO NOT USE_Contact Formulas'!A661,"OK",NA()))</f>
        <v>#N/A</v>
      </c>
      <c r="Z661" s="40" t="e">
        <f>IF(AND(NOT(ISBLANK('Captura de datos de CONTACTO'!Z661)),ISNA(VLOOKUP('Captura de datos de CONTACTO'!Z661,'DO NOT USE_School Picklist'!$K$3:$K$6,1,FALSE))),"Please select a value from the drop-down menu",IF('DO NOT USE_Contact Formulas'!A661,"OK",NA()))</f>
        <v>#N/A</v>
      </c>
      <c r="AA661" s="40" t="e">
        <f>IF(AND(NOT(ISBLANK('Captura de datos de CONTACTO'!AA661)),ISNA(VLOOKUP('Captura de datos de CONTACTO'!AA661,'DO NOT USE_School Picklist'!$D$3:$D$5,1,FALSE))),"Please select a value from the drop-down menu",IF('DO NOT USE_Contact Formulas'!A661,"OK",NA()))</f>
        <v>#N/A</v>
      </c>
      <c r="AB661" s="40"/>
      <c r="AC661" s="40" t="e">
        <f>IF(AND(NOT(ISBLANK('Captura de datos de CONTACTO'!AC661)),ISNA(VLOOKUP('Captura de datos de CONTACTO'!AC661,'DO NOT USE_School Picklist'!$G$3:$G$5,1,FALSE))),"Please select a value from the drop-down menu",IF('DO NOT USE_Contact Formulas'!A661,"OK",NA()))</f>
        <v>#N/A</v>
      </c>
      <c r="AD661" s="40"/>
      <c r="AE661" s="40" t="e">
        <f>IF(AND(NOT(ISBLANK('Captura de datos de CONTACTO'!AE661)),ISNA(VLOOKUP('Captura de datos de CONTACTO'!AE661,'DO NOT USE_School Picklist'!$H$3:$H$4,1,FALSE))),"Please select a value from the drop-down menu",IF('DO NOT USE_Contact Formulas'!A661,"OK",NA()))</f>
        <v>#N/A</v>
      </c>
      <c r="AF661" s="40" t="e">
        <f ca="1">IF('Captura de datos de CONTACTO'!AF661&gt;'DO NOT USE_School Picklist'!$C$3,"Test Date cannot be a future date",IF('DO NOT USE_Contact Formulas'!A661,"OK",NA()))</f>
        <v>#N/A</v>
      </c>
      <c r="AG661" s="53" t="e">
        <f>IF(AND('DO NOT USE_Contact Formulas'!A661,ISBLANK('Captura de datos de CONTACTO'!AB661)),"Lab Result Test Result is required",IF(AND(NOT(ISBLANK('Captura de datos de CONTACTO'!AB661)),ISNA(VLOOKUP('Captura de datos de CONTACTO'!AB661,'DO NOT USE_School Picklist'!$Q$3:$Q$8,1,FALSE))),"Please select a value from the drop-down menu",IF('DO NOT USE_Contact Formulas'!A661,"OK",NA())))</f>
        <v>#N/A</v>
      </c>
    </row>
    <row r="662" spans="1:33" x14ac:dyDescent="0.3">
      <c r="A662" s="39" t="e">
        <f>IF('DO NOT USE_Contact Formulas'!A662,IF('DO NOT USE_Contact Formulas'!B662,"Not all required fields are completed","OK"),NA())</f>
        <v>#N/A</v>
      </c>
      <c r="B662" s="40" t="e">
        <f>IF(AND('DO NOT USE_Contact Formulas'!A662,ISBLANK('Captura de datos de CONTACTO'!B662)),"First Name is required",IF(NOT(ISBLANK('Captura de datos de CONTACTO'!B662)),"OK",NA()))</f>
        <v>#N/A</v>
      </c>
      <c r="C662" s="40" t="e">
        <f>IF(AND('DO NOT USE_Contact Formulas'!A662,ISBLANK('Captura de datos de CONTACTO'!C662)),"Last Name is required",IF(NOT(ISBLANK('Captura de datos de CONTACTO'!C662)),"OK",NA()))</f>
        <v>#N/A</v>
      </c>
      <c r="D662" s="40" t="e">
        <f>IF(AND('DO NOT USE_Contact Formulas'!A662,ISBLANK('Captura de datos de CONTACTO'!D662)),"Birthdate is required",IF(NOT(ISBLANK('Captura de datos de CONTACTO'!D662)),"OK",NA()))</f>
        <v>#N/A</v>
      </c>
      <c r="E662" s="40" t="e">
        <f>IF(AND('DO NOT USE_Contact Formulas'!A662,ISBLANK('Captura de datos de CONTACTO'!E662)),"Mobile Phone is required",IF(NOT(ISBLANK('Captura de datos de CONTACTO'!E662)),IF(AND(ISNUMBER(VALUE('Captura de datos de CONTACTO'!E662)),LEFT('Captura de datos de CONTACTO'!E662,1)&lt;&gt;"1",LEN('Captura de datos de CONTACTO'!E662)=10),"OK","Phone number must be valid format"),NA()))</f>
        <v>#N/A</v>
      </c>
      <c r="F662" s="40" t="e">
        <f>IF(LEN('Captura de datos de CONTACTO'!F662)&gt;255,"Home Street Address must be less than 255 characters",IF('DO NOT USE_Contact Formulas'!A662,"OK",NA()))</f>
        <v>#N/A</v>
      </c>
      <c r="G662" s="40" t="e">
        <f>IF(LEN('Captura de datos de CONTACTO'!G662)&gt;40,"City must be less than 40 characters",IF('DO NOT USE_Contact Formulas'!A662,"OK",NA()))</f>
        <v>#N/A</v>
      </c>
      <c r="H662" s="40" t="e">
        <f>IF(AND(NOT(ISBLANK('Captura de datos de CONTACTO'!H662)),ISNA(VLOOKUP('Captura de datos de CONTACTO'!H662,'DO NOT USE_School Picklist'!$P$3:$P$52,1,FALSE))),"Please select a value from the drop-down menu",IF('DO NOT USE_Contact Formulas'!A662,"OK",NA()))</f>
        <v>#N/A</v>
      </c>
      <c r="I662" s="40" t="e">
        <f>IF(AND('DO NOT USE_Contact Formulas'!A662,ISBLANK('Captura de datos de CONTACTO'!I662)),"Zip is required",IF(ISBLANK('Captura de datos de CONTACTO'!I662),NA(),"OK"))</f>
        <v>#N/A</v>
      </c>
      <c r="J662" s="40" t="e">
        <f>IF(AND('DO NOT USE_Contact Formulas'!A662,ISBLANK('Captura de datos de CONTACTO'!J662)),"Student or Staff? is required",IF(ISBLANK('Captura de datos de CONTACTO'!J662),NA(),IF(ISNA(VLOOKUP('Captura de datos de CONTACTO'!J662,'DO NOT USE_School Picklist'!$B$3:$B$6,1,FALSE)),"Please select a value from the drop-down menu","OK")))</f>
        <v>#N/A</v>
      </c>
      <c r="K662" s="40" t="e">
        <f>IF(AND('Captura de datos de CONTACTO'!J662='DO NOT USE_School Picklist'!$B$4,ISBLANK('Captura de datos de CONTACTO'!K662)),"Occupation/Job Title is required if Student or Staff? is Yes, staff/faculty or volunteer",IF('DO NOT USE_Contact Formulas'!A662,"OK",NA()))</f>
        <v>#N/A</v>
      </c>
      <c r="L662" s="40" t="e">
        <f ca="1">IF('Captura de datos de CONTACTO'!L662&gt;'DO NOT USE_School Picklist'!$C$3,"Date last on school campus/facility cannot be a future date",IF('DO NOT USE_Contact Formulas'!A662,IF(ISBLANK('Captura de datos de CONTACTO'!L662),"Date last on school campus/facility is required","OK"),NA()))</f>
        <v>#N/A</v>
      </c>
      <c r="M662" s="41" t="e">
        <f ca="1">IF('Captura de datos de CONTACTO'!M662&gt;'DO NOT USE_School Picklist'!$C$3,"Last Exposure Date cannot be a future date",IF('DO NOT USE_Contact Formulas'!A662,IF(ISBLANK('Captura de datos de CONTACTO'!M662),"Last Exposure Date is required","OK"),NA()))</f>
        <v>#N/A</v>
      </c>
      <c r="N662" s="41" t="e">
        <f>IF(AND('DO NOT USE_Contact Formulas'!A662,ISBLANK('Captura de datos de CONTACTO'!N662)),"Specific Place in the Location is required",IF(ISBLANK('Captura de datos de CONTACTO'!N662),NA(),"OK"))</f>
        <v>#N/A</v>
      </c>
      <c r="O662" s="40" t="e">
        <f>IF(AND(NOT(ISBLANK('Captura de datos de CONTACTO'!O662)),ISNA(VLOOKUP('Captura de datos de CONTACTO'!O662,'DO NOT USE_School Picklist'!$L$3:$L$81,1,FALSE))),"Please select a value from the drop-down menu",IF('DO NOT USE_Contact Formulas'!A662,"OK",NA()))</f>
        <v>#N/A</v>
      </c>
      <c r="P662" s="40" t="e">
        <f>IF(AND(NOT(ISBLANK('Captura de datos de CONTACTO'!P662)),NOT(ISNUMBER(MATCH("*@*.?*",'Captura de datos de CONTACTO'!P662,0)))),"Email must be in a valid format",IF('DO NOT USE_Contact Formulas'!A662,"OK",NA()))</f>
        <v>#N/A</v>
      </c>
      <c r="Q662" s="40" t="e">
        <f>IF(LEN('Captura de datos de CONTACTO'!Q662)&gt;50,"Parent/Guardian Name must be less than 50 characters",IF('DO NOT USE_Contact Formulas'!A662,"OK",NA()))</f>
        <v>#N/A</v>
      </c>
      <c r="R662" s="40" t="e">
        <f>IF(NOT(ISBLANK('Captura de datos de CONTACTO'!R662)),IF(AND(ISNUMBER('Captura de datos de CONTACTO'!R662),LEFT('Captura de datos de CONTACTO'!R662,1)&lt;&gt;"1",LEN('Captura de datos de CONTACTO'!R662)=10),"OK","Phone number must be valid format"),IF('DO NOT USE_Contact Formulas'!A662,"OK",NA()))</f>
        <v>#N/A</v>
      </c>
      <c r="S662" s="40" t="e">
        <f>IF(AND(NOT(ISBLANK('Captura de datos de CONTACTO'!S662)),ISNA(VLOOKUP('Captura de datos de CONTACTO'!S662,'DO NOT USE_School Picklist'!$N$3:$N$63,1,FALSE))),"Please select a value from the drop-down menu",IF('DO NOT USE_Contact Formulas'!A662,"OK",NA()))</f>
        <v>#N/A</v>
      </c>
      <c r="T662" s="53" t="e">
        <f>IF(AND(NOT(ISBLANK('Captura de datos de CONTACTO'!T662)),ISNA(VLOOKUP('Captura de datos de CONTACTO'!T662,'DO NOT USE_School Picklist'!$I$3:$I$5,1,FALSE))),"Please select a value from the drop-down menu",IF('DO NOT USE_Contact Formulas'!A662,"OK",NA()))</f>
        <v>#N/A</v>
      </c>
      <c r="U662" s="40" t="e">
        <f>IF(AND(NOT(ISBLANK('Captura de datos de CONTACTO'!U662)),ISNA(VLOOKUP('Captura de datos de CONTACTO'!U662,'DO NOT USE_School Picklist'!$E$3:$E$10,1,FALSE))),"Please select a value from the drop-down menu",IF('DO NOT USE_Contact Formulas'!A662,"OK",NA()))</f>
        <v>#N/A</v>
      </c>
      <c r="V662" s="53" t="e">
        <f>IF(AND(NOT(ISBLANK('Captura de datos de CONTACTO'!V662)),ISNA(VLOOKUP('Captura de datos de CONTACTO'!V662,'DO NOT USE_School Picklist'!$W$3:$W$9,1,FALSE))),"Please select a value from the drop-down menu",IF('DO NOT USE_Contact Formulas'!A662,"OK",NA()))</f>
        <v>#N/A</v>
      </c>
      <c r="W662" s="53" t="e">
        <f>IF(AND(NOT(ISBLANK('Captura de datos de CONTACTO'!W662)),ISNA(VLOOKUP('Captura de datos de CONTACTO'!W662,'DO NOT USE_School Picklist'!$W$3:$W$9,1,FALSE))),"Please select a value from the drop-down menu",IF('DO NOT USE_Case Formulas'!A662,"OK",NA()))</f>
        <v>#N/A</v>
      </c>
      <c r="X662" s="40" t="e">
        <f>IF(AND(NOT(ISBLANK('Captura de datos de CONTACTO'!X662)),ISNA(VLOOKUP('Captura de datos de CONTACTO'!X662,'DO NOT USE_School Picklist'!$F$3:$F$16,1,FALSE))),"Please select a value from the drop-down menu",IF('DO NOT USE_Contact Formulas'!A662,"OK",NA()))</f>
        <v>#N/A</v>
      </c>
      <c r="Y662" s="40" t="e">
        <f>IF(LEN('Captura de datos de CONTACTO'!Y662)&gt;100,"Classroom(s) must be less than 100 characters",IF('DO NOT USE_Contact Formulas'!A662,"OK",NA()))</f>
        <v>#N/A</v>
      </c>
      <c r="Z662" s="40" t="e">
        <f>IF(AND(NOT(ISBLANK('Captura de datos de CONTACTO'!Z662)),ISNA(VLOOKUP('Captura de datos de CONTACTO'!Z662,'DO NOT USE_School Picklist'!$K$3:$K$6,1,FALSE))),"Please select a value from the drop-down menu",IF('DO NOT USE_Contact Formulas'!A662,"OK",NA()))</f>
        <v>#N/A</v>
      </c>
      <c r="AA662" s="40" t="e">
        <f>IF(AND(NOT(ISBLANK('Captura de datos de CONTACTO'!AA662)),ISNA(VLOOKUP('Captura de datos de CONTACTO'!AA662,'DO NOT USE_School Picklist'!$D$3:$D$5,1,FALSE))),"Please select a value from the drop-down menu",IF('DO NOT USE_Contact Formulas'!A662,"OK",NA()))</f>
        <v>#N/A</v>
      </c>
      <c r="AB662" s="40"/>
      <c r="AC662" s="40" t="e">
        <f>IF(AND(NOT(ISBLANK('Captura de datos de CONTACTO'!AC662)),ISNA(VLOOKUP('Captura de datos de CONTACTO'!AC662,'DO NOT USE_School Picklist'!$G$3:$G$5,1,FALSE))),"Please select a value from the drop-down menu",IF('DO NOT USE_Contact Formulas'!A662,"OK",NA()))</f>
        <v>#N/A</v>
      </c>
      <c r="AD662" s="40"/>
      <c r="AE662" s="40" t="e">
        <f>IF(AND(NOT(ISBLANK('Captura de datos de CONTACTO'!AE662)),ISNA(VLOOKUP('Captura de datos de CONTACTO'!AE662,'DO NOT USE_School Picklist'!$H$3:$H$4,1,FALSE))),"Please select a value from the drop-down menu",IF('DO NOT USE_Contact Formulas'!A662,"OK",NA()))</f>
        <v>#N/A</v>
      </c>
      <c r="AF662" s="40" t="e">
        <f ca="1">IF('Captura de datos de CONTACTO'!AF662&gt;'DO NOT USE_School Picklist'!$C$3,"Test Date cannot be a future date",IF('DO NOT USE_Contact Formulas'!A662,"OK",NA()))</f>
        <v>#N/A</v>
      </c>
      <c r="AG662" s="53" t="e">
        <f>IF(AND('DO NOT USE_Contact Formulas'!A662,ISBLANK('Captura de datos de CONTACTO'!AB662)),"Lab Result Test Result is required",IF(AND(NOT(ISBLANK('Captura de datos de CONTACTO'!AB662)),ISNA(VLOOKUP('Captura de datos de CONTACTO'!AB662,'DO NOT USE_School Picklist'!$Q$3:$Q$8,1,FALSE))),"Please select a value from the drop-down menu",IF('DO NOT USE_Contact Formulas'!A662,"OK",NA())))</f>
        <v>#N/A</v>
      </c>
    </row>
    <row r="663" spans="1:33" x14ac:dyDescent="0.3">
      <c r="A663" s="39" t="e">
        <f>IF('DO NOT USE_Contact Formulas'!A663,IF('DO NOT USE_Contact Formulas'!B663,"Not all required fields are completed","OK"),NA())</f>
        <v>#N/A</v>
      </c>
      <c r="B663" s="40" t="e">
        <f>IF(AND('DO NOT USE_Contact Formulas'!A663,ISBLANK('Captura de datos de CONTACTO'!B663)),"First Name is required",IF(NOT(ISBLANK('Captura de datos de CONTACTO'!B663)),"OK",NA()))</f>
        <v>#N/A</v>
      </c>
      <c r="C663" s="40" t="e">
        <f>IF(AND('DO NOT USE_Contact Formulas'!A663,ISBLANK('Captura de datos de CONTACTO'!C663)),"Last Name is required",IF(NOT(ISBLANK('Captura de datos de CONTACTO'!C663)),"OK",NA()))</f>
        <v>#N/A</v>
      </c>
      <c r="D663" s="40" t="e">
        <f>IF(AND('DO NOT USE_Contact Formulas'!A663,ISBLANK('Captura de datos de CONTACTO'!D663)),"Birthdate is required",IF(NOT(ISBLANK('Captura de datos de CONTACTO'!D663)),"OK",NA()))</f>
        <v>#N/A</v>
      </c>
      <c r="E663" s="40" t="e">
        <f>IF(AND('DO NOT USE_Contact Formulas'!A663,ISBLANK('Captura de datos de CONTACTO'!E663)),"Mobile Phone is required",IF(NOT(ISBLANK('Captura de datos de CONTACTO'!E663)),IF(AND(ISNUMBER(VALUE('Captura de datos de CONTACTO'!E663)),LEFT('Captura de datos de CONTACTO'!E663,1)&lt;&gt;"1",LEN('Captura de datos de CONTACTO'!E663)=10),"OK","Phone number must be valid format"),NA()))</f>
        <v>#N/A</v>
      </c>
      <c r="F663" s="40" t="e">
        <f>IF(LEN('Captura de datos de CONTACTO'!F663)&gt;255,"Home Street Address must be less than 255 characters",IF('DO NOT USE_Contact Formulas'!A663,"OK",NA()))</f>
        <v>#N/A</v>
      </c>
      <c r="G663" s="40" t="e">
        <f>IF(LEN('Captura de datos de CONTACTO'!G663)&gt;40,"City must be less than 40 characters",IF('DO NOT USE_Contact Formulas'!A663,"OK",NA()))</f>
        <v>#N/A</v>
      </c>
      <c r="H663" s="40" t="e">
        <f>IF(AND(NOT(ISBLANK('Captura de datos de CONTACTO'!H663)),ISNA(VLOOKUP('Captura de datos de CONTACTO'!H663,'DO NOT USE_School Picklist'!$P$3:$P$52,1,FALSE))),"Please select a value from the drop-down menu",IF('DO NOT USE_Contact Formulas'!A663,"OK",NA()))</f>
        <v>#N/A</v>
      </c>
      <c r="I663" s="40" t="e">
        <f>IF(AND('DO NOT USE_Contact Formulas'!A663,ISBLANK('Captura de datos de CONTACTO'!I663)),"Zip is required",IF(ISBLANK('Captura de datos de CONTACTO'!I663),NA(),"OK"))</f>
        <v>#N/A</v>
      </c>
      <c r="J663" s="40" t="e">
        <f>IF(AND('DO NOT USE_Contact Formulas'!A663,ISBLANK('Captura de datos de CONTACTO'!J663)),"Student or Staff? is required",IF(ISBLANK('Captura de datos de CONTACTO'!J663),NA(),IF(ISNA(VLOOKUP('Captura de datos de CONTACTO'!J663,'DO NOT USE_School Picklist'!$B$3:$B$6,1,FALSE)),"Please select a value from the drop-down menu","OK")))</f>
        <v>#N/A</v>
      </c>
      <c r="K663" s="40" t="e">
        <f>IF(AND('Captura de datos de CONTACTO'!J663='DO NOT USE_School Picklist'!$B$4,ISBLANK('Captura de datos de CONTACTO'!K663)),"Occupation/Job Title is required if Student or Staff? is Yes, staff/faculty or volunteer",IF('DO NOT USE_Contact Formulas'!A663,"OK",NA()))</f>
        <v>#N/A</v>
      </c>
      <c r="L663" s="40" t="e">
        <f ca="1">IF('Captura de datos de CONTACTO'!L663&gt;'DO NOT USE_School Picklist'!$C$3,"Date last on school campus/facility cannot be a future date",IF('DO NOT USE_Contact Formulas'!A663,IF(ISBLANK('Captura de datos de CONTACTO'!L663),"Date last on school campus/facility is required","OK"),NA()))</f>
        <v>#N/A</v>
      </c>
      <c r="M663" s="41" t="e">
        <f ca="1">IF('Captura de datos de CONTACTO'!M663&gt;'DO NOT USE_School Picklist'!$C$3,"Last Exposure Date cannot be a future date",IF('DO NOT USE_Contact Formulas'!A663,IF(ISBLANK('Captura de datos de CONTACTO'!M663),"Last Exposure Date is required","OK"),NA()))</f>
        <v>#N/A</v>
      </c>
      <c r="N663" s="41" t="e">
        <f>IF(AND('DO NOT USE_Contact Formulas'!A663,ISBLANK('Captura de datos de CONTACTO'!N663)),"Specific Place in the Location is required",IF(ISBLANK('Captura de datos de CONTACTO'!N663),NA(),"OK"))</f>
        <v>#N/A</v>
      </c>
      <c r="O663" s="40" t="e">
        <f>IF(AND(NOT(ISBLANK('Captura de datos de CONTACTO'!O663)),ISNA(VLOOKUP('Captura de datos de CONTACTO'!O663,'DO NOT USE_School Picklist'!$L$3:$L$81,1,FALSE))),"Please select a value from the drop-down menu",IF('DO NOT USE_Contact Formulas'!A663,"OK",NA()))</f>
        <v>#N/A</v>
      </c>
      <c r="P663" s="40" t="e">
        <f>IF(AND(NOT(ISBLANK('Captura de datos de CONTACTO'!P663)),NOT(ISNUMBER(MATCH("*@*.?*",'Captura de datos de CONTACTO'!P663,0)))),"Email must be in a valid format",IF('DO NOT USE_Contact Formulas'!A663,"OK",NA()))</f>
        <v>#N/A</v>
      </c>
      <c r="Q663" s="40" t="e">
        <f>IF(LEN('Captura de datos de CONTACTO'!Q663)&gt;50,"Parent/Guardian Name must be less than 50 characters",IF('DO NOT USE_Contact Formulas'!A663,"OK",NA()))</f>
        <v>#N/A</v>
      </c>
      <c r="R663" s="40" t="e">
        <f>IF(NOT(ISBLANK('Captura de datos de CONTACTO'!R663)),IF(AND(ISNUMBER('Captura de datos de CONTACTO'!R663),LEFT('Captura de datos de CONTACTO'!R663,1)&lt;&gt;"1",LEN('Captura de datos de CONTACTO'!R663)=10),"OK","Phone number must be valid format"),IF('DO NOT USE_Contact Formulas'!A663,"OK",NA()))</f>
        <v>#N/A</v>
      </c>
      <c r="S663" s="40" t="e">
        <f>IF(AND(NOT(ISBLANK('Captura de datos de CONTACTO'!S663)),ISNA(VLOOKUP('Captura de datos de CONTACTO'!S663,'DO NOT USE_School Picklist'!$N$3:$N$63,1,FALSE))),"Please select a value from the drop-down menu",IF('DO NOT USE_Contact Formulas'!A663,"OK",NA()))</f>
        <v>#N/A</v>
      </c>
      <c r="T663" s="53" t="e">
        <f>IF(AND(NOT(ISBLANK('Captura de datos de CONTACTO'!T663)),ISNA(VLOOKUP('Captura de datos de CONTACTO'!T663,'DO NOT USE_School Picklist'!$I$3:$I$5,1,FALSE))),"Please select a value from the drop-down menu",IF('DO NOT USE_Contact Formulas'!A663,"OK",NA()))</f>
        <v>#N/A</v>
      </c>
      <c r="U663" s="40" t="e">
        <f>IF(AND(NOT(ISBLANK('Captura de datos de CONTACTO'!U663)),ISNA(VLOOKUP('Captura de datos de CONTACTO'!U663,'DO NOT USE_School Picklist'!$E$3:$E$10,1,FALSE))),"Please select a value from the drop-down menu",IF('DO NOT USE_Contact Formulas'!A663,"OK",NA()))</f>
        <v>#N/A</v>
      </c>
      <c r="V663" s="53" t="e">
        <f>IF(AND(NOT(ISBLANK('Captura de datos de CONTACTO'!V663)),ISNA(VLOOKUP('Captura de datos de CONTACTO'!V663,'DO NOT USE_School Picklist'!$W$3:$W$9,1,FALSE))),"Please select a value from the drop-down menu",IF('DO NOT USE_Contact Formulas'!A663,"OK",NA()))</f>
        <v>#N/A</v>
      </c>
      <c r="W663" s="53" t="e">
        <f>IF(AND(NOT(ISBLANK('Captura de datos de CONTACTO'!W663)),ISNA(VLOOKUP('Captura de datos de CONTACTO'!W663,'DO NOT USE_School Picklist'!$W$3:$W$9,1,FALSE))),"Please select a value from the drop-down menu",IF('DO NOT USE_Case Formulas'!A663,"OK",NA()))</f>
        <v>#N/A</v>
      </c>
      <c r="X663" s="40" t="e">
        <f>IF(AND(NOT(ISBLANK('Captura de datos de CONTACTO'!X663)),ISNA(VLOOKUP('Captura de datos de CONTACTO'!X663,'DO NOT USE_School Picklist'!$F$3:$F$16,1,FALSE))),"Please select a value from the drop-down menu",IF('DO NOT USE_Contact Formulas'!A663,"OK",NA()))</f>
        <v>#N/A</v>
      </c>
      <c r="Y663" s="40" t="e">
        <f>IF(LEN('Captura de datos de CONTACTO'!Y663)&gt;100,"Classroom(s) must be less than 100 characters",IF('DO NOT USE_Contact Formulas'!A663,"OK",NA()))</f>
        <v>#N/A</v>
      </c>
      <c r="Z663" s="40" t="e">
        <f>IF(AND(NOT(ISBLANK('Captura de datos de CONTACTO'!Z663)),ISNA(VLOOKUP('Captura de datos de CONTACTO'!Z663,'DO NOT USE_School Picklist'!$K$3:$K$6,1,FALSE))),"Please select a value from the drop-down menu",IF('DO NOT USE_Contact Formulas'!A663,"OK",NA()))</f>
        <v>#N/A</v>
      </c>
      <c r="AA663" s="40" t="e">
        <f>IF(AND(NOT(ISBLANK('Captura de datos de CONTACTO'!AA663)),ISNA(VLOOKUP('Captura de datos de CONTACTO'!AA663,'DO NOT USE_School Picklist'!$D$3:$D$5,1,FALSE))),"Please select a value from the drop-down menu",IF('DO NOT USE_Contact Formulas'!A663,"OK",NA()))</f>
        <v>#N/A</v>
      </c>
      <c r="AB663" s="40"/>
      <c r="AC663" s="40" t="e">
        <f>IF(AND(NOT(ISBLANK('Captura de datos de CONTACTO'!AC663)),ISNA(VLOOKUP('Captura de datos de CONTACTO'!AC663,'DO NOT USE_School Picklist'!$G$3:$G$5,1,FALSE))),"Please select a value from the drop-down menu",IF('DO NOT USE_Contact Formulas'!A663,"OK",NA()))</f>
        <v>#N/A</v>
      </c>
      <c r="AD663" s="40"/>
      <c r="AE663" s="40" t="e">
        <f>IF(AND(NOT(ISBLANK('Captura de datos de CONTACTO'!AE663)),ISNA(VLOOKUP('Captura de datos de CONTACTO'!AE663,'DO NOT USE_School Picklist'!$H$3:$H$4,1,FALSE))),"Please select a value from the drop-down menu",IF('DO NOT USE_Contact Formulas'!A663,"OK",NA()))</f>
        <v>#N/A</v>
      </c>
      <c r="AF663" s="40" t="e">
        <f ca="1">IF('Captura de datos de CONTACTO'!AF663&gt;'DO NOT USE_School Picklist'!$C$3,"Test Date cannot be a future date",IF('DO NOT USE_Contact Formulas'!A663,"OK",NA()))</f>
        <v>#N/A</v>
      </c>
      <c r="AG663" s="53" t="e">
        <f>IF(AND('DO NOT USE_Contact Formulas'!A663,ISBLANK('Captura de datos de CONTACTO'!AB663)),"Lab Result Test Result is required",IF(AND(NOT(ISBLANK('Captura de datos de CONTACTO'!AB663)),ISNA(VLOOKUP('Captura de datos de CONTACTO'!AB663,'DO NOT USE_School Picklist'!$Q$3:$Q$8,1,FALSE))),"Please select a value from the drop-down menu",IF('DO NOT USE_Contact Formulas'!A663,"OK",NA())))</f>
        <v>#N/A</v>
      </c>
    </row>
    <row r="664" spans="1:33" x14ac:dyDescent="0.3">
      <c r="A664" s="39" t="e">
        <f>IF('DO NOT USE_Contact Formulas'!A664,IF('DO NOT USE_Contact Formulas'!B664,"Not all required fields are completed","OK"),NA())</f>
        <v>#N/A</v>
      </c>
      <c r="B664" s="40" t="e">
        <f>IF(AND('DO NOT USE_Contact Formulas'!A664,ISBLANK('Captura de datos de CONTACTO'!B664)),"First Name is required",IF(NOT(ISBLANK('Captura de datos de CONTACTO'!B664)),"OK",NA()))</f>
        <v>#N/A</v>
      </c>
      <c r="C664" s="40" t="e">
        <f>IF(AND('DO NOT USE_Contact Formulas'!A664,ISBLANK('Captura de datos de CONTACTO'!C664)),"Last Name is required",IF(NOT(ISBLANK('Captura de datos de CONTACTO'!C664)),"OK",NA()))</f>
        <v>#N/A</v>
      </c>
      <c r="D664" s="40" t="e">
        <f>IF(AND('DO NOT USE_Contact Formulas'!A664,ISBLANK('Captura de datos de CONTACTO'!D664)),"Birthdate is required",IF(NOT(ISBLANK('Captura de datos de CONTACTO'!D664)),"OK",NA()))</f>
        <v>#N/A</v>
      </c>
      <c r="E664" s="40" t="e">
        <f>IF(AND('DO NOT USE_Contact Formulas'!A664,ISBLANK('Captura de datos de CONTACTO'!E664)),"Mobile Phone is required",IF(NOT(ISBLANK('Captura de datos de CONTACTO'!E664)),IF(AND(ISNUMBER(VALUE('Captura de datos de CONTACTO'!E664)),LEFT('Captura de datos de CONTACTO'!E664,1)&lt;&gt;"1",LEN('Captura de datos de CONTACTO'!E664)=10),"OK","Phone number must be valid format"),NA()))</f>
        <v>#N/A</v>
      </c>
      <c r="F664" s="40" t="e">
        <f>IF(LEN('Captura de datos de CONTACTO'!F664)&gt;255,"Home Street Address must be less than 255 characters",IF('DO NOT USE_Contact Formulas'!A664,"OK",NA()))</f>
        <v>#N/A</v>
      </c>
      <c r="G664" s="40" t="e">
        <f>IF(LEN('Captura de datos de CONTACTO'!G664)&gt;40,"City must be less than 40 characters",IF('DO NOT USE_Contact Formulas'!A664,"OK",NA()))</f>
        <v>#N/A</v>
      </c>
      <c r="H664" s="40" t="e">
        <f>IF(AND(NOT(ISBLANK('Captura de datos de CONTACTO'!H664)),ISNA(VLOOKUP('Captura de datos de CONTACTO'!H664,'DO NOT USE_School Picklist'!$P$3:$P$52,1,FALSE))),"Please select a value from the drop-down menu",IF('DO NOT USE_Contact Formulas'!A664,"OK",NA()))</f>
        <v>#N/A</v>
      </c>
      <c r="I664" s="40" t="e">
        <f>IF(AND('DO NOT USE_Contact Formulas'!A664,ISBLANK('Captura de datos de CONTACTO'!I664)),"Zip is required",IF(ISBLANK('Captura de datos de CONTACTO'!I664),NA(),"OK"))</f>
        <v>#N/A</v>
      </c>
      <c r="J664" s="40" t="e">
        <f>IF(AND('DO NOT USE_Contact Formulas'!A664,ISBLANK('Captura de datos de CONTACTO'!J664)),"Student or Staff? is required",IF(ISBLANK('Captura de datos de CONTACTO'!J664),NA(),IF(ISNA(VLOOKUP('Captura de datos de CONTACTO'!J664,'DO NOT USE_School Picklist'!$B$3:$B$6,1,FALSE)),"Please select a value from the drop-down menu","OK")))</f>
        <v>#N/A</v>
      </c>
      <c r="K664" s="40" t="e">
        <f>IF(AND('Captura de datos de CONTACTO'!J664='DO NOT USE_School Picklist'!$B$4,ISBLANK('Captura de datos de CONTACTO'!K664)),"Occupation/Job Title is required if Student or Staff? is Yes, staff/faculty or volunteer",IF('DO NOT USE_Contact Formulas'!A664,"OK",NA()))</f>
        <v>#N/A</v>
      </c>
      <c r="L664" s="40" t="e">
        <f ca="1">IF('Captura de datos de CONTACTO'!L664&gt;'DO NOT USE_School Picklist'!$C$3,"Date last on school campus/facility cannot be a future date",IF('DO NOT USE_Contact Formulas'!A664,IF(ISBLANK('Captura de datos de CONTACTO'!L664),"Date last on school campus/facility is required","OK"),NA()))</f>
        <v>#N/A</v>
      </c>
      <c r="M664" s="41" t="e">
        <f ca="1">IF('Captura de datos de CONTACTO'!M664&gt;'DO NOT USE_School Picklist'!$C$3,"Last Exposure Date cannot be a future date",IF('DO NOT USE_Contact Formulas'!A664,IF(ISBLANK('Captura de datos de CONTACTO'!M664),"Last Exposure Date is required","OK"),NA()))</f>
        <v>#N/A</v>
      </c>
      <c r="N664" s="41" t="e">
        <f>IF(AND('DO NOT USE_Contact Formulas'!A664,ISBLANK('Captura de datos de CONTACTO'!N664)),"Specific Place in the Location is required",IF(ISBLANK('Captura de datos de CONTACTO'!N664),NA(),"OK"))</f>
        <v>#N/A</v>
      </c>
      <c r="O664" s="40" t="e">
        <f>IF(AND(NOT(ISBLANK('Captura de datos de CONTACTO'!O664)),ISNA(VLOOKUP('Captura de datos de CONTACTO'!O664,'DO NOT USE_School Picklist'!$L$3:$L$81,1,FALSE))),"Please select a value from the drop-down menu",IF('DO NOT USE_Contact Formulas'!A664,"OK",NA()))</f>
        <v>#N/A</v>
      </c>
      <c r="P664" s="40" t="e">
        <f>IF(AND(NOT(ISBLANK('Captura de datos de CONTACTO'!P664)),NOT(ISNUMBER(MATCH("*@*.?*",'Captura de datos de CONTACTO'!P664,0)))),"Email must be in a valid format",IF('DO NOT USE_Contact Formulas'!A664,"OK",NA()))</f>
        <v>#N/A</v>
      </c>
      <c r="Q664" s="40" t="e">
        <f>IF(LEN('Captura de datos de CONTACTO'!Q664)&gt;50,"Parent/Guardian Name must be less than 50 characters",IF('DO NOT USE_Contact Formulas'!A664,"OK",NA()))</f>
        <v>#N/A</v>
      </c>
      <c r="R664" s="40" t="e">
        <f>IF(NOT(ISBLANK('Captura de datos de CONTACTO'!R664)),IF(AND(ISNUMBER('Captura de datos de CONTACTO'!R664),LEFT('Captura de datos de CONTACTO'!R664,1)&lt;&gt;"1",LEN('Captura de datos de CONTACTO'!R664)=10),"OK","Phone number must be valid format"),IF('DO NOT USE_Contact Formulas'!A664,"OK",NA()))</f>
        <v>#N/A</v>
      </c>
      <c r="S664" s="40" t="e">
        <f>IF(AND(NOT(ISBLANK('Captura de datos de CONTACTO'!S664)),ISNA(VLOOKUP('Captura de datos de CONTACTO'!S664,'DO NOT USE_School Picklist'!$N$3:$N$63,1,FALSE))),"Please select a value from the drop-down menu",IF('DO NOT USE_Contact Formulas'!A664,"OK",NA()))</f>
        <v>#N/A</v>
      </c>
      <c r="T664" s="53" t="e">
        <f>IF(AND(NOT(ISBLANK('Captura de datos de CONTACTO'!T664)),ISNA(VLOOKUP('Captura de datos de CONTACTO'!T664,'DO NOT USE_School Picklist'!$I$3:$I$5,1,FALSE))),"Please select a value from the drop-down menu",IF('DO NOT USE_Contact Formulas'!A664,"OK",NA()))</f>
        <v>#N/A</v>
      </c>
      <c r="U664" s="40" t="e">
        <f>IF(AND(NOT(ISBLANK('Captura de datos de CONTACTO'!U664)),ISNA(VLOOKUP('Captura de datos de CONTACTO'!U664,'DO NOT USE_School Picklist'!$E$3:$E$10,1,FALSE))),"Please select a value from the drop-down menu",IF('DO NOT USE_Contact Formulas'!A664,"OK",NA()))</f>
        <v>#N/A</v>
      </c>
      <c r="V664" s="53" t="e">
        <f>IF(AND(NOT(ISBLANK('Captura de datos de CONTACTO'!V664)),ISNA(VLOOKUP('Captura de datos de CONTACTO'!V664,'DO NOT USE_School Picklist'!$W$3:$W$9,1,FALSE))),"Please select a value from the drop-down menu",IF('DO NOT USE_Contact Formulas'!A664,"OK",NA()))</f>
        <v>#N/A</v>
      </c>
      <c r="W664" s="53" t="e">
        <f>IF(AND(NOT(ISBLANK('Captura de datos de CONTACTO'!W664)),ISNA(VLOOKUP('Captura de datos de CONTACTO'!W664,'DO NOT USE_School Picklist'!$W$3:$W$9,1,FALSE))),"Please select a value from the drop-down menu",IF('DO NOT USE_Case Formulas'!A664,"OK",NA()))</f>
        <v>#N/A</v>
      </c>
      <c r="X664" s="40" t="e">
        <f>IF(AND(NOT(ISBLANK('Captura de datos de CONTACTO'!X664)),ISNA(VLOOKUP('Captura de datos de CONTACTO'!X664,'DO NOT USE_School Picklist'!$F$3:$F$16,1,FALSE))),"Please select a value from the drop-down menu",IF('DO NOT USE_Contact Formulas'!A664,"OK",NA()))</f>
        <v>#N/A</v>
      </c>
      <c r="Y664" s="40" t="e">
        <f>IF(LEN('Captura de datos de CONTACTO'!Y664)&gt;100,"Classroom(s) must be less than 100 characters",IF('DO NOT USE_Contact Formulas'!A664,"OK",NA()))</f>
        <v>#N/A</v>
      </c>
      <c r="Z664" s="40" t="e">
        <f>IF(AND(NOT(ISBLANK('Captura de datos de CONTACTO'!Z664)),ISNA(VLOOKUP('Captura de datos de CONTACTO'!Z664,'DO NOT USE_School Picklist'!$K$3:$K$6,1,FALSE))),"Please select a value from the drop-down menu",IF('DO NOT USE_Contact Formulas'!A664,"OK",NA()))</f>
        <v>#N/A</v>
      </c>
      <c r="AA664" s="40" t="e">
        <f>IF(AND(NOT(ISBLANK('Captura de datos de CONTACTO'!AA664)),ISNA(VLOOKUP('Captura de datos de CONTACTO'!AA664,'DO NOT USE_School Picklist'!$D$3:$D$5,1,FALSE))),"Please select a value from the drop-down menu",IF('DO NOT USE_Contact Formulas'!A664,"OK",NA()))</f>
        <v>#N/A</v>
      </c>
      <c r="AB664" s="40"/>
      <c r="AC664" s="40" t="e">
        <f>IF(AND(NOT(ISBLANK('Captura de datos de CONTACTO'!AC664)),ISNA(VLOOKUP('Captura de datos de CONTACTO'!AC664,'DO NOT USE_School Picklist'!$G$3:$G$5,1,FALSE))),"Please select a value from the drop-down menu",IF('DO NOT USE_Contact Formulas'!A664,"OK",NA()))</f>
        <v>#N/A</v>
      </c>
      <c r="AD664" s="40"/>
      <c r="AE664" s="40" t="e">
        <f>IF(AND(NOT(ISBLANK('Captura de datos de CONTACTO'!AE664)),ISNA(VLOOKUP('Captura de datos de CONTACTO'!AE664,'DO NOT USE_School Picklist'!$H$3:$H$4,1,FALSE))),"Please select a value from the drop-down menu",IF('DO NOT USE_Contact Formulas'!A664,"OK",NA()))</f>
        <v>#N/A</v>
      </c>
      <c r="AF664" s="40" t="e">
        <f ca="1">IF('Captura de datos de CONTACTO'!AF664&gt;'DO NOT USE_School Picklist'!$C$3,"Test Date cannot be a future date",IF('DO NOT USE_Contact Formulas'!A664,"OK",NA()))</f>
        <v>#N/A</v>
      </c>
      <c r="AG664" s="53" t="e">
        <f>IF(AND('DO NOT USE_Contact Formulas'!A664,ISBLANK('Captura de datos de CONTACTO'!AB664)),"Lab Result Test Result is required",IF(AND(NOT(ISBLANK('Captura de datos de CONTACTO'!AB664)),ISNA(VLOOKUP('Captura de datos de CONTACTO'!AB664,'DO NOT USE_School Picklist'!$Q$3:$Q$8,1,FALSE))),"Please select a value from the drop-down menu",IF('DO NOT USE_Contact Formulas'!A664,"OK",NA())))</f>
        <v>#N/A</v>
      </c>
    </row>
    <row r="665" spans="1:33" x14ac:dyDescent="0.3">
      <c r="A665" s="39" t="e">
        <f>IF('DO NOT USE_Contact Formulas'!A665,IF('DO NOT USE_Contact Formulas'!B665,"Not all required fields are completed","OK"),NA())</f>
        <v>#N/A</v>
      </c>
      <c r="B665" s="40" t="e">
        <f>IF(AND('DO NOT USE_Contact Formulas'!A665,ISBLANK('Captura de datos de CONTACTO'!B665)),"First Name is required",IF(NOT(ISBLANK('Captura de datos de CONTACTO'!B665)),"OK",NA()))</f>
        <v>#N/A</v>
      </c>
      <c r="C665" s="40" t="e">
        <f>IF(AND('DO NOT USE_Contact Formulas'!A665,ISBLANK('Captura de datos de CONTACTO'!C665)),"Last Name is required",IF(NOT(ISBLANK('Captura de datos de CONTACTO'!C665)),"OK",NA()))</f>
        <v>#N/A</v>
      </c>
      <c r="D665" s="40" t="e">
        <f>IF(AND('DO NOT USE_Contact Formulas'!A665,ISBLANK('Captura de datos de CONTACTO'!D665)),"Birthdate is required",IF(NOT(ISBLANK('Captura de datos de CONTACTO'!D665)),"OK",NA()))</f>
        <v>#N/A</v>
      </c>
      <c r="E665" s="40" t="e">
        <f>IF(AND('DO NOT USE_Contact Formulas'!A665,ISBLANK('Captura de datos de CONTACTO'!E665)),"Mobile Phone is required",IF(NOT(ISBLANK('Captura de datos de CONTACTO'!E665)),IF(AND(ISNUMBER(VALUE('Captura de datos de CONTACTO'!E665)),LEFT('Captura de datos de CONTACTO'!E665,1)&lt;&gt;"1",LEN('Captura de datos de CONTACTO'!E665)=10),"OK","Phone number must be valid format"),NA()))</f>
        <v>#N/A</v>
      </c>
      <c r="F665" s="40" t="e">
        <f>IF(LEN('Captura de datos de CONTACTO'!F665)&gt;255,"Home Street Address must be less than 255 characters",IF('DO NOT USE_Contact Formulas'!A665,"OK",NA()))</f>
        <v>#N/A</v>
      </c>
      <c r="G665" s="40" t="e">
        <f>IF(LEN('Captura de datos de CONTACTO'!G665)&gt;40,"City must be less than 40 characters",IF('DO NOT USE_Contact Formulas'!A665,"OK",NA()))</f>
        <v>#N/A</v>
      </c>
      <c r="H665" s="40" t="e">
        <f>IF(AND(NOT(ISBLANK('Captura de datos de CONTACTO'!H665)),ISNA(VLOOKUP('Captura de datos de CONTACTO'!H665,'DO NOT USE_School Picklist'!$P$3:$P$52,1,FALSE))),"Please select a value from the drop-down menu",IF('DO NOT USE_Contact Formulas'!A665,"OK",NA()))</f>
        <v>#N/A</v>
      </c>
      <c r="I665" s="40" t="e">
        <f>IF(AND('DO NOT USE_Contact Formulas'!A665,ISBLANK('Captura de datos de CONTACTO'!I665)),"Zip is required",IF(ISBLANK('Captura de datos de CONTACTO'!I665),NA(),"OK"))</f>
        <v>#N/A</v>
      </c>
      <c r="J665" s="40" t="e">
        <f>IF(AND('DO NOT USE_Contact Formulas'!A665,ISBLANK('Captura de datos de CONTACTO'!J665)),"Student or Staff? is required",IF(ISBLANK('Captura de datos de CONTACTO'!J665),NA(),IF(ISNA(VLOOKUP('Captura de datos de CONTACTO'!J665,'DO NOT USE_School Picklist'!$B$3:$B$6,1,FALSE)),"Please select a value from the drop-down menu","OK")))</f>
        <v>#N/A</v>
      </c>
      <c r="K665" s="40" t="e">
        <f>IF(AND('Captura de datos de CONTACTO'!J665='DO NOT USE_School Picklist'!$B$4,ISBLANK('Captura de datos de CONTACTO'!K665)),"Occupation/Job Title is required if Student or Staff? is Yes, staff/faculty or volunteer",IF('DO NOT USE_Contact Formulas'!A665,"OK",NA()))</f>
        <v>#N/A</v>
      </c>
      <c r="L665" s="40" t="e">
        <f ca="1">IF('Captura de datos de CONTACTO'!L665&gt;'DO NOT USE_School Picklist'!$C$3,"Date last on school campus/facility cannot be a future date",IF('DO NOT USE_Contact Formulas'!A665,IF(ISBLANK('Captura de datos de CONTACTO'!L665),"Date last on school campus/facility is required","OK"),NA()))</f>
        <v>#N/A</v>
      </c>
      <c r="M665" s="41" t="e">
        <f ca="1">IF('Captura de datos de CONTACTO'!M665&gt;'DO NOT USE_School Picklist'!$C$3,"Last Exposure Date cannot be a future date",IF('DO NOT USE_Contact Formulas'!A665,IF(ISBLANK('Captura de datos de CONTACTO'!M665),"Last Exposure Date is required","OK"),NA()))</f>
        <v>#N/A</v>
      </c>
      <c r="N665" s="41" t="e">
        <f>IF(AND('DO NOT USE_Contact Formulas'!A665,ISBLANK('Captura de datos de CONTACTO'!N665)),"Specific Place in the Location is required",IF(ISBLANK('Captura de datos de CONTACTO'!N665),NA(),"OK"))</f>
        <v>#N/A</v>
      </c>
      <c r="O665" s="40" t="e">
        <f>IF(AND(NOT(ISBLANK('Captura de datos de CONTACTO'!O665)),ISNA(VLOOKUP('Captura de datos de CONTACTO'!O665,'DO NOT USE_School Picklist'!$L$3:$L$81,1,FALSE))),"Please select a value from the drop-down menu",IF('DO NOT USE_Contact Formulas'!A665,"OK",NA()))</f>
        <v>#N/A</v>
      </c>
      <c r="P665" s="40" t="e">
        <f>IF(AND(NOT(ISBLANK('Captura de datos de CONTACTO'!P665)),NOT(ISNUMBER(MATCH("*@*.?*",'Captura de datos de CONTACTO'!P665,0)))),"Email must be in a valid format",IF('DO NOT USE_Contact Formulas'!A665,"OK",NA()))</f>
        <v>#N/A</v>
      </c>
      <c r="Q665" s="40" t="e">
        <f>IF(LEN('Captura de datos de CONTACTO'!Q665)&gt;50,"Parent/Guardian Name must be less than 50 characters",IF('DO NOT USE_Contact Formulas'!A665,"OK",NA()))</f>
        <v>#N/A</v>
      </c>
      <c r="R665" s="40" t="e">
        <f>IF(NOT(ISBLANK('Captura de datos de CONTACTO'!R665)),IF(AND(ISNUMBER('Captura de datos de CONTACTO'!R665),LEFT('Captura de datos de CONTACTO'!R665,1)&lt;&gt;"1",LEN('Captura de datos de CONTACTO'!R665)=10),"OK","Phone number must be valid format"),IF('DO NOT USE_Contact Formulas'!A665,"OK",NA()))</f>
        <v>#N/A</v>
      </c>
      <c r="S665" s="40" t="e">
        <f>IF(AND(NOT(ISBLANK('Captura de datos de CONTACTO'!S665)),ISNA(VLOOKUP('Captura de datos de CONTACTO'!S665,'DO NOT USE_School Picklist'!$N$3:$N$63,1,FALSE))),"Please select a value from the drop-down menu",IF('DO NOT USE_Contact Formulas'!A665,"OK",NA()))</f>
        <v>#N/A</v>
      </c>
      <c r="T665" s="53" t="e">
        <f>IF(AND(NOT(ISBLANK('Captura de datos de CONTACTO'!T665)),ISNA(VLOOKUP('Captura de datos de CONTACTO'!T665,'DO NOT USE_School Picklist'!$I$3:$I$5,1,FALSE))),"Please select a value from the drop-down menu",IF('DO NOT USE_Contact Formulas'!A665,"OK",NA()))</f>
        <v>#N/A</v>
      </c>
      <c r="U665" s="40" t="e">
        <f>IF(AND(NOT(ISBLANK('Captura de datos de CONTACTO'!U665)),ISNA(VLOOKUP('Captura de datos de CONTACTO'!U665,'DO NOT USE_School Picklist'!$E$3:$E$10,1,FALSE))),"Please select a value from the drop-down menu",IF('DO NOT USE_Contact Formulas'!A665,"OK",NA()))</f>
        <v>#N/A</v>
      </c>
      <c r="V665" s="53" t="e">
        <f>IF(AND(NOT(ISBLANK('Captura de datos de CONTACTO'!V665)),ISNA(VLOOKUP('Captura de datos de CONTACTO'!V665,'DO NOT USE_School Picklist'!$W$3:$W$9,1,FALSE))),"Please select a value from the drop-down menu",IF('DO NOT USE_Contact Formulas'!A665,"OK",NA()))</f>
        <v>#N/A</v>
      </c>
      <c r="W665" s="53" t="e">
        <f>IF(AND(NOT(ISBLANK('Captura de datos de CONTACTO'!W665)),ISNA(VLOOKUP('Captura de datos de CONTACTO'!W665,'DO NOT USE_School Picklist'!$W$3:$W$9,1,FALSE))),"Please select a value from the drop-down menu",IF('DO NOT USE_Case Formulas'!A665,"OK",NA()))</f>
        <v>#N/A</v>
      </c>
      <c r="X665" s="40" t="e">
        <f>IF(AND(NOT(ISBLANK('Captura de datos de CONTACTO'!X665)),ISNA(VLOOKUP('Captura de datos de CONTACTO'!X665,'DO NOT USE_School Picklist'!$F$3:$F$16,1,FALSE))),"Please select a value from the drop-down menu",IF('DO NOT USE_Contact Formulas'!A665,"OK",NA()))</f>
        <v>#N/A</v>
      </c>
      <c r="Y665" s="40" t="e">
        <f>IF(LEN('Captura de datos de CONTACTO'!Y665)&gt;100,"Classroom(s) must be less than 100 characters",IF('DO NOT USE_Contact Formulas'!A665,"OK",NA()))</f>
        <v>#N/A</v>
      </c>
      <c r="Z665" s="40" t="e">
        <f>IF(AND(NOT(ISBLANK('Captura de datos de CONTACTO'!Z665)),ISNA(VLOOKUP('Captura de datos de CONTACTO'!Z665,'DO NOT USE_School Picklist'!$K$3:$K$6,1,FALSE))),"Please select a value from the drop-down menu",IF('DO NOT USE_Contact Formulas'!A665,"OK",NA()))</f>
        <v>#N/A</v>
      </c>
      <c r="AA665" s="40" t="e">
        <f>IF(AND(NOT(ISBLANK('Captura de datos de CONTACTO'!AA665)),ISNA(VLOOKUP('Captura de datos de CONTACTO'!AA665,'DO NOT USE_School Picklist'!$D$3:$D$5,1,FALSE))),"Please select a value from the drop-down menu",IF('DO NOT USE_Contact Formulas'!A665,"OK",NA()))</f>
        <v>#N/A</v>
      </c>
      <c r="AB665" s="40"/>
      <c r="AC665" s="40" t="e">
        <f>IF(AND(NOT(ISBLANK('Captura de datos de CONTACTO'!AC665)),ISNA(VLOOKUP('Captura de datos de CONTACTO'!AC665,'DO NOT USE_School Picklist'!$G$3:$G$5,1,FALSE))),"Please select a value from the drop-down menu",IF('DO NOT USE_Contact Formulas'!A665,"OK",NA()))</f>
        <v>#N/A</v>
      </c>
      <c r="AD665" s="40"/>
      <c r="AE665" s="40" t="e">
        <f>IF(AND(NOT(ISBLANK('Captura de datos de CONTACTO'!AE665)),ISNA(VLOOKUP('Captura de datos de CONTACTO'!AE665,'DO NOT USE_School Picklist'!$H$3:$H$4,1,FALSE))),"Please select a value from the drop-down menu",IF('DO NOT USE_Contact Formulas'!A665,"OK",NA()))</f>
        <v>#N/A</v>
      </c>
      <c r="AF665" s="40" t="e">
        <f ca="1">IF('Captura de datos de CONTACTO'!AF665&gt;'DO NOT USE_School Picklist'!$C$3,"Test Date cannot be a future date",IF('DO NOT USE_Contact Formulas'!A665,"OK",NA()))</f>
        <v>#N/A</v>
      </c>
      <c r="AG665" s="53" t="e">
        <f>IF(AND('DO NOT USE_Contact Formulas'!A665,ISBLANK('Captura de datos de CONTACTO'!AB665)),"Lab Result Test Result is required",IF(AND(NOT(ISBLANK('Captura de datos de CONTACTO'!AB665)),ISNA(VLOOKUP('Captura de datos de CONTACTO'!AB665,'DO NOT USE_School Picklist'!$Q$3:$Q$8,1,FALSE))),"Please select a value from the drop-down menu",IF('DO NOT USE_Contact Formulas'!A665,"OK",NA())))</f>
        <v>#N/A</v>
      </c>
    </row>
    <row r="666" spans="1:33" x14ac:dyDescent="0.3">
      <c r="A666" s="39" t="e">
        <f>IF('DO NOT USE_Contact Formulas'!A666,IF('DO NOT USE_Contact Formulas'!B666,"Not all required fields are completed","OK"),NA())</f>
        <v>#N/A</v>
      </c>
      <c r="B666" s="40" t="e">
        <f>IF(AND('DO NOT USE_Contact Formulas'!A666,ISBLANK('Captura de datos de CONTACTO'!B666)),"First Name is required",IF(NOT(ISBLANK('Captura de datos de CONTACTO'!B666)),"OK",NA()))</f>
        <v>#N/A</v>
      </c>
      <c r="C666" s="40" t="e">
        <f>IF(AND('DO NOT USE_Contact Formulas'!A666,ISBLANK('Captura de datos de CONTACTO'!C666)),"Last Name is required",IF(NOT(ISBLANK('Captura de datos de CONTACTO'!C666)),"OK",NA()))</f>
        <v>#N/A</v>
      </c>
      <c r="D666" s="40" t="e">
        <f>IF(AND('DO NOT USE_Contact Formulas'!A666,ISBLANK('Captura de datos de CONTACTO'!D666)),"Birthdate is required",IF(NOT(ISBLANK('Captura de datos de CONTACTO'!D666)),"OK",NA()))</f>
        <v>#N/A</v>
      </c>
      <c r="E666" s="40" t="e">
        <f>IF(AND('DO NOT USE_Contact Formulas'!A666,ISBLANK('Captura de datos de CONTACTO'!E666)),"Mobile Phone is required",IF(NOT(ISBLANK('Captura de datos de CONTACTO'!E666)),IF(AND(ISNUMBER(VALUE('Captura de datos de CONTACTO'!E666)),LEFT('Captura de datos de CONTACTO'!E666,1)&lt;&gt;"1",LEN('Captura de datos de CONTACTO'!E666)=10),"OK","Phone number must be valid format"),NA()))</f>
        <v>#N/A</v>
      </c>
      <c r="F666" s="40" t="e">
        <f>IF(LEN('Captura de datos de CONTACTO'!F666)&gt;255,"Home Street Address must be less than 255 characters",IF('DO NOT USE_Contact Formulas'!A666,"OK",NA()))</f>
        <v>#N/A</v>
      </c>
      <c r="G666" s="40" t="e">
        <f>IF(LEN('Captura de datos de CONTACTO'!G666)&gt;40,"City must be less than 40 characters",IF('DO NOT USE_Contact Formulas'!A666,"OK",NA()))</f>
        <v>#N/A</v>
      </c>
      <c r="H666" s="40" t="e">
        <f>IF(AND(NOT(ISBLANK('Captura de datos de CONTACTO'!H666)),ISNA(VLOOKUP('Captura de datos de CONTACTO'!H666,'DO NOT USE_School Picklist'!$P$3:$P$52,1,FALSE))),"Please select a value from the drop-down menu",IF('DO NOT USE_Contact Formulas'!A666,"OK",NA()))</f>
        <v>#N/A</v>
      </c>
      <c r="I666" s="40" t="e">
        <f>IF(AND('DO NOT USE_Contact Formulas'!A666,ISBLANK('Captura de datos de CONTACTO'!I666)),"Zip is required",IF(ISBLANK('Captura de datos de CONTACTO'!I666),NA(),"OK"))</f>
        <v>#N/A</v>
      </c>
      <c r="J666" s="40" t="e">
        <f>IF(AND('DO NOT USE_Contact Formulas'!A666,ISBLANK('Captura de datos de CONTACTO'!J666)),"Student or Staff? is required",IF(ISBLANK('Captura de datos de CONTACTO'!J666),NA(),IF(ISNA(VLOOKUP('Captura de datos de CONTACTO'!J666,'DO NOT USE_School Picklist'!$B$3:$B$6,1,FALSE)),"Please select a value from the drop-down menu","OK")))</f>
        <v>#N/A</v>
      </c>
      <c r="K666" s="40" t="e">
        <f>IF(AND('Captura de datos de CONTACTO'!J666='DO NOT USE_School Picklist'!$B$4,ISBLANK('Captura de datos de CONTACTO'!K666)),"Occupation/Job Title is required if Student or Staff? is Yes, staff/faculty or volunteer",IF('DO NOT USE_Contact Formulas'!A666,"OK",NA()))</f>
        <v>#N/A</v>
      </c>
      <c r="L666" s="40" t="e">
        <f ca="1">IF('Captura de datos de CONTACTO'!L666&gt;'DO NOT USE_School Picklist'!$C$3,"Date last on school campus/facility cannot be a future date",IF('DO NOT USE_Contact Formulas'!A666,IF(ISBLANK('Captura de datos de CONTACTO'!L666),"Date last on school campus/facility is required","OK"),NA()))</f>
        <v>#N/A</v>
      </c>
      <c r="M666" s="41" t="e">
        <f ca="1">IF('Captura de datos de CONTACTO'!M666&gt;'DO NOT USE_School Picklist'!$C$3,"Last Exposure Date cannot be a future date",IF('DO NOT USE_Contact Formulas'!A666,IF(ISBLANK('Captura de datos de CONTACTO'!M666),"Last Exposure Date is required","OK"),NA()))</f>
        <v>#N/A</v>
      </c>
      <c r="N666" s="41" t="e">
        <f>IF(AND('DO NOT USE_Contact Formulas'!A666,ISBLANK('Captura de datos de CONTACTO'!N666)),"Specific Place in the Location is required",IF(ISBLANK('Captura de datos de CONTACTO'!N666),NA(),"OK"))</f>
        <v>#N/A</v>
      </c>
      <c r="O666" s="40" t="e">
        <f>IF(AND(NOT(ISBLANK('Captura de datos de CONTACTO'!O666)),ISNA(VLOOKUP('Captura de datos de CONTACTO'!O666,'DO NOT USE_School Picklist'!$L$3:$L$81,1,FALSE))),"Please select a value from the drop-down menu",IF('DO NOT USE_Contact Formulas'!A666,"OK",NA()))</f>
        <v>#N/A</v>
      </c>
      <c r="P666" s="40" t="e">
        <f>IF(AND(NOT(ISBLANK('Captura de datos de CONTACTO'!P666)),NOT(ISNUMBER(MATCH("*@*.?*",'Captura de datos de CONTACTO'!P666,0)))),"Email must be in a valid format",IF('DO NOT USE_Contact Formulas'!A666,"OK",NA()))</f>
        <v>#N/A</v>
      </c>
      <c r="Q666" s="40" t="e">
        <f>IF(LEN('Captura de datos de CONTACTO'!Q666)&gt;50,"Parent/Guardian Name must be less than 50 characters",IF('DO NOT USE_Contact Formulas'!A666,"OK",NA()))</f>
        <v>#N/A</v>
      </c>
      <c r="R666" s="40" t="e">
        <f>IF(NOT(ISBLANK('Captura de datos de CONTACTO'!R666)),IF(AND(ISNUMBER('Captura de datos de CONTACTO'!R666),LEFT('Captura de datos de CONTACTO'!R666,1)&lt;&gt;"1",LEN('Captura de datos de CONTACTO'!R666)=10),"OK","Phone number must be valid format"),IF('DO NOT USE_Contact Formulas'!A666,"OK",NA()))</f>
        <v>#N/A</v>
      </c>
      <c r="S666" s="40" t="e">
        <f>IF(AND(NOT(ISBLANK('Captura de datos de CONTACTO'!S666)),ISNA(VLOOKUP('Captura de datos de CONTACTO'!S666,'DO NOT USE_School Picklist'!$N$3:$N$63,1,FALSE))),"Please select a value from the drop-down menu",IF('DO NOT USE_Contact Formulas'!A666,"OK",NA()))</f>
        <v>#N/A</v>
      </c>
      <c r="T666" s="53" t="e">
        <f>IF(AND(NOT(ISBLANK('Captura de datos de CONTACTO'!T666)),ISNA(VLOOKUP('Captura de datos de CONTACTO'!T666,'DO NOT USE_School Picklist'!$I$3:$I$5,1,FALSE))),"Please select a value from the drop-down menu",IF('DO NOT USE_Contact Formulas'!A666,"OK",NA()))</f>
        <v>#N/A</v>
      </c>
      <c r="U666" s="40" t="e">
        <f>IF(AND(NOT(ISBLANK('Captura de datos de CONTACTO'!U666)),ISNA(VLOOKUP('Captura de datos de CONTACTO'!U666,'DO NOT USE_School Picklist'!$E$3:$E$10,1,FALSE))),"Please select a value from the drop-down menu",IF('DO NOT USE_Contact Formulas'!A666,"OK",NA()))</f>
        <v>#N/A</v>
      </c>
      <c r="V666" s="53" t="e">
        <f>IF(AND(NOT(ISBLANK('Captura de datos de CONTACTO'!V666)),ISNA(VLOOKUP('Captura de datos de CONTACTO'!V666,'DO NOT USE_School Picklist'!$W$3:$W$9,1,FALSE))),"Please select a value from the drop-down menu",IF('DO NOT USE_Contact Formulas'!A666,"OK",NA()))</f>
        <v>#N/A</v>
      </c>
      <c r="W666" s="53" t="e">
        <f>IF(AND(NOT(ISBLANK('Captura de datos de CONTACTO'!W666)),ISNA(VLOOKUP('Captura de datos de CONTACTO'!W666,'DO NOT USE_School Picklist'!$W$3:$W$9,1,FALSE))),"Please select a value from the drop-down menu",IF('DO NOT USE_Case Formulas'!A666,"OK",NA()))</f>
        <v>#N/A</v>
      </c>
      <c r="X666" s="40" t="e">
        <f>IF(AND(NOT(ISBLANK('Captura de datos de CONTACTO'!X666)),ISNA(VLOOKUP('Captura de datos de CONTACTO'!X666,'DO NOT USE_School Picklist'!$F$3:$F$16,1,FALSE))),"Please select a value from the drop-down menu",IF('DO NOT USE_Contact Formulas'!A666,"OK",NA()))</f>
        <v>#N/A</v>
      </c>
      <c r="Y666" s="40" t="e">
        <f>IF(LEN('Captura de datos de CONTACTO'!Y666)&gt;100,"Classroom(s) must be less than 100 characters",IF('DO NOT USE_Contact Formulas'!A666,"OK",NA()))</f>
        <v>#N/A</v>
      </c>
      <c r="Z666" s="40" t="e">
        <f>IF(AND(NOT(ISBLANK('Captura de datos de CONTACTO'!Z666)),ISNA(VLOOKUP('Captura de datos de CONTACTO'!Z666,'DO NOT USE_School Picklist'!$K$3:$K$6,1,FALSE))),"Please select a value from the drop-down menu",IF('DO NOT USE_Contact Formulas'!A666,"OK",NA()))</f>
        <v>#N/A</v>
      </c>
      <c r="AA666" s="40" t="e">
        <f>IF(AND(NOT(ISBLANK('Captura de datos de CONTACTO'!AA666)),ISNA(VLOOKUP('Captura de datos de CONTACTO'!AA666,'DO NOT USE_School Picklist'!$D$3:$D$5,1,FALSE))),"Please select a value from the drop-down menu",IF('DO NOT USE_Contact Formulas'!A666,"OK",NA()))</f>
        <v>#N/A</v>
      </c>
      <c r="AB666" s="40"/>
      <c r="AC666" s="40" t="e">
        <f>IF(AND(NOT(ISBLANK('Captura de datos de CONTACTO'!AC666)),ISNA(VLOOKUP('Captura de datos de CONTACTO'!AC666,'DO NOT USE_School Picklist'!$G$3:$G$5,1,FALSE))),"Please select a value from the drop-down menu",IF('DO NOT USE_Contact Formulas'!A666,"OK",NA()))</f>
        <v>#N/A</v>
      </c>
      <c r="AD666" s="40"/>
      <c r="AE666" s="40" t="e">
        <f>IF(AND(NOT(ISBLANK('Captura de datos de CONTACTO'!AE666)),ISNA(VLOOKUP('Captura de datos de CONTACTO'!AE666,'DO NOT USE_School Picklist'!$H$3:$H$4,1,FALSE))),"Please select a value from the drop-down menu",IF('DO NOT USE_Contact Formulas'!A666,"OK",NA()))</f>
        <v>#N/A</v>
      </c>
      <c r="AF666" s="40" t="e">
        <f ca="1">IF('Captura de datos de CONTACTO'!AF666&gt;'DO NOT USE_School Picklist'!$C$3,"Test Date cannot be a future date",IF('DO NOT USE_Contact Formulas'!A666,"OK",NA()))</f>
        <v>#N/A</v>
      </c>
      <c r="AG666" s="53" t="e">
        <f>IF(AND('DO NOT USE_Contact Formulas'!A666,ISBLANK('Captura de datos de CONTACTO'!AB666)),"Lab Result Test Result is required",IF(AND(NOT(ISBLANK('Captura de datos de CONTACTO'!AB666)),ISNA(VLOOKUP('Captura de datos de CONTACTO'!AB666,'DO NOT USE_School Picklist'!$Q$3:$Q$8,1,FALSE))),"Please select a value from the drop-down menu",IF('DO NOT USE_Contact Formulas'!A666,"OK",NA())))</f>
        <v>#N/A</v>
      </c>
    </row>
    <row r="667" spans="1:33" x14ac:dyDescent="0.3">
      <c r="A667" s="39" t="e">
        <f>IF('DO NOT USE_Contact Formulas'!A667,IF('DO NOT USE_Contact Formulas'!B667,"Not all required fields are completed","OK"),NA())</f>
        <v>#N/A</v>
      </c>
      <c r="B667" s="40" t="e">
        <f>IF(AND('DO NOT USE_Contact Formulas'!A667,ISBLANK('Captura de datos de CONTACTO'!B667)),"First Name is required",IF(NOT(ISBLANK('Captura de datos de CONTACTO'!B667)),"OK",NA()))</f>
        <v>#N/A</v>
      </c>
      <c r="C667" s="40" t="e">
        <f>IF(AND('DO NOT USE_Contact Formulas'!A667,ISBLANK('Captura de datos de CONTACTO'!C667)),"Last Name is required",IF(NOT(ISBLANK('Captura de datos de CONTACTO'!C667)),"OK",NA()))</f>
        <v>#N/A</v>
      </c>
      <c r="D667" s="40" t="e">
        <f>IF(AND('DO NOT USE_Contact Formulas'!A667,ISBLANK('Captura de datos de CONTACTO'!D667)),"Birthdate is required",IF(NOT(ISBLANK('Captura de datos de CONTACTO'!D667)),"OK",NA()))</f>
        <v>#N/A</v>
      </c>
      <c r="E667" s="40" t="e">
        <f>IF(AND('DO NOT USE_Contact Formulas'!A667,ISBLANK('Captura de datos de CONTACTO'!E667)),"Mobile Phone is required",IF(NOT(ISBLANK('Captura de datos de CONTACTO'!E667)),IF(AND(ISNUMBER(VALUE('Captura de datos de CONTACTO'!E667)),LEFT('Captura de datos de CONTACTO'!E667,1)&lt;&gt;"1",LEN('Captura de datos de CONTACTO'!E667)=10),"OK","Phone number must be valid format"),NA()))</f>
        <v>#N/A</v>
      </c>
      <c r="F667" s="40" t="e">
        <f>IF(LEN('Captura de datos de CONTACTO'!F667)&gt;255,"Home Street Address must be less than 255 characters",IF('DO NOT USE_Contact Formulas'!A667,"OK",NA()))</f>
        <v>#N/A</v>
      </c>
      <c r="G667" s="40" t="e">
        <f>IF(LEN('Captura de datos de CONTACTO'!G667)&gt;40,"City must be less than 40 characters",IF('DO NOT USE_Contact Formulas'!A667,"OK",NA()))</f>
        <v>#N/A</v>
      </c>
      <c r="H667" s="40" t="e">
        <f>IF(AND(NOT(ISBLANK('Captura de datos de CONTACTO'!H667)),ISNA(VLOOKUP('Captura de datos de CONTACTO'!H667,'DO NOT USE_School Picklist'!$P$3:$P$52,1,FALSE))),"Please select a value from the drop-down menu",IF('DO NOT USE_Contact Formulas'!A667,"OK",NA()))</f>
        <v>#N/A</v>
      </c>
      <c r="I667" s="40" t="e">
        <f>IF(AND('DO NOT USE_Contact Formulas'!A667,ISBLANK('Captura de datos de CONTACTO'!I667)),"Zip is required",IF(ISBLANK('Captura de datos de CONTACTO'!I667),NA(),"OK"))</f>
        <v>#N/A</v>
      </c>
      <c r="J667" s="40" t="e">
        <f>IF(AND('DO NOT USE_Contact Formulas'!A667,ISBLANK('Captura de datos de CONTACTO'!J667)),"Student or Staff? is required",IF(ISBLANK('Captura de datos de CONTACTO'!J667),NA(),IF(ISNA(VLOOKUP('Captura de datos de CONTACTO'!J667,'DO NOT USE_School Picklist'!$B$3:$B$6,1,FALSE)),"Please select a value from the drop-down menu","OK")))</f>
        <v>#N/A</v>
      </c>
      <c r="K667" s="40" t="e">
        <f>IF(AND('Captura de datos de CONTACTO'!J667='DO NOT USE_School Picklist'!$B$4,ISBLANK('Captura de datos de CONTACTO'!K667)),"Occupation/Job Title is required if Student or Staff? is Yes, staff/faculty or volunteer",IF('DO NOT USE_Contact Formulas'!A667,"OK",NA()))</f>
        <v>#N/A</v>
      </c>
      <c r="L667" s="40" t="e">
        <f ca="1">IF('Captura de datos de CONTACTO'!L667&gt;'DO NOT USE_School Picklist'!$C$3,"Date last on school campus/facility cannot be a future date",IF('DO NOT USE_Contact Formulas'!A667,IF(ISBLANK('Captura de datos de CONTACTO'!L667),"Date last on school campus/facility is required","OK"),NA()))</f>
        <v>#N/A</v>
      </c>
      <c r="M667" s="41" t="e">
        <f ca="1">IF('Captura de datos de CONTACTO'!M667&gt;'DO NOT USE_School Picklist'!$C$3,"Last Exposure Date cannot be a future date",IF('DO NOT USE_Contact Formulas'!A667,IF(ISBLANK('Captura de datos de CONTACTO'!M667),"Last Exposure Date is required","OK"),NA()))</f>
        <v>#N/A</v>
      </c>
      <c r="N667" s="41" t="e">
        <f>IF(AND('DO NOT USE_Contact Formulas'!A667,ISBLANK('Captura de datos de CONTACTO'!N667)),"Specific Place in the Location is required",IF(ISBLANK('Captura de datos de CONTACTO'!N667),NA(),"OK"))</f>
        <v>#N/A</v>
      </c>
      <c r="O667" s="40" t="e">
        <f>IF(AND(NOT(ISBLANK('Captura de datos de CONTACTO'!O667)),ISNA(VLOOKUP('Captura de datos de CONTACTO'!O667,'DO NOT USE_School Picklist'!$L$3:$L$81,1,FALSE))),"Please select a value from the drop-down menu",IF('DO NOT USE_Contact Formulas'!A667,"OK",NA()))</f>
        <v>#N/A</v>
      </c>
      <c r="P667" s="40" t="e">
        <f>IF(AND(NOT(ISBLANK('Captura de datos de CONTACTO'!P667)),NOT(ISNUMBER(MATCH("*@*.?*",'Captura de datos de CONTACTO'!P667,0)))),"Email must be in a valid format",IF('DO NOT USE_Contact Formulas'!A667,"OK",NA()))</f>
        <v>#N/A</v>
      </c>
      <c r="Q667" s="40" t="e">
        <f>IF(LEN('Captura de datos de CONTACTO'!Q667)&gt;50,"Parent/Guardian Name must be less than 50 characters",IF('DO NOT USE_Contact Formulas'!A667,"OK",NA()))</f>
        <v>#N/A</v>
      </c>
      <c r="R667" s="40" t="e">
        <f>IF(NOT(ISBLANK('Captura de datos de CONTACTO'!R667)),IF(AND(ISNUMBER('Captura de datos de CONTACTO'!R667),LEFT('Captura de datos de CONTACTO'!R667,1)&lt;&gt;"1",LEN('Captura de datos de CONTACTO'!R667)=10),"OK","Phone number must be valid format"),IF('DO NOT USE_Contact Formulas'!A667,"OK",NA()))</f>
        <v>#N/A</v>
      </c>
      <c r="S667" s="40" t="e">
        <f>IF(AND(NOT(ISBLANK('Captura de datos de CONTACTO'!S667)),ISNA(VLOOKUP('Captura de datos de CONTACTO'!S667,'DO NOT USE_School Picklist'!$N$3:$N$63,1,FALSE))),"Please select a value from the drop-down menu",IF('DO NOT USE_Contact Formulas'!A667,"OK",NA()))</f>
        <v>#N/A</v>
      </c>
      <c r="T667" s="53" t="e">
        <f>IF(AND(NOT(ISBLANK('Captura de datos de CONTACTO'!T667)),ISNA(VLOOKUP('Captura de datos de CONTACTO'!T667,'DO NOT USE_School Picklist'!$I$3:$I$5,1,FALSE))),"Please select a value from the drop-down menu",IF('DO NOT USE_Contact Formulas'!A667,"OK",NA()))</f>
        <v>#N/A</v>
      </c>
      <c r="U667" s="40" t="e">
        <f>IF(AND(NOT(ISBLANK('Captura de datos de CONTACTO'!U667)),ISNA(VLOOKUP('Captura de datos de CONTACTO'!U667,'DO NOT USE_School Picklist'!$E$3:$E$10,1,FALSE))),"Please select a value from the drop-down menu",IF('DO NOT USE_Contact Formulas'!A667,"OK",NA()))</f>
        <v>#N/A</v>
      </c>
      <c r="V667" s="53" t="e">
        <f>IF(AND(NOT(ISBLANK('Captura de datos de CONTACTO'!V667)),ISNA(VLOOKUP('Captura de datos de CONTACTO'!V667,'DO NOT USE_School Picklist'!$W$3:$W$9,1,FALSE))),"Please select a value from the drop-down menu",IF('DO NOT USE_Contact Formulas'!A667,"OK",NA()))</f>
        <v>#N/A</v>
      </c>
      <c r="W667" s="53" t="e">
        <f>IF(AND(NOT(ISBLANK('Captura de datos de CONTACTO'!W667)),ISNA(VLOOKUP('Captura de datos de CONTACTO'!W667,'DO NOT USE_School Picklist'!$W$3:$W$9,1,FALSE))),"Please select a value from the drop-down menu",IF('DO NOT USE_Case Formulas'!A667,"OK",NA()))</f>
        <v>#N/A</v>
      </c>
      <c r="X667" s="40" t="e">
        <f>IF(AND(NOT(ISBLANK('Captura de datos de CONTACTO'!X667)),ISNA(VLOOKUP('Captura de datos de CONTACTO'!X667,'DO NOT USE_School Picklist'!$F$3:$F$16,1,FALSE))),"Please select a value from the drop-down menu",IF('DO NOT USE_Contact Formulas'!A667,"OK",NA()))</f>
        <v>#N/A</v>
      </c>
      <c r="Y667" s="40" t="e">
        <f>IF(LEN('Captura de datos de CONTACTO'!Y667)&gt;100,"Classroom(s) must be less than 100 characters",IF('DO NOT USE_Contact Formulas'!A667,"OK",NA()))</f>
        <v>#N/A</v>
      </c>
      <c r="Z667" s="40" t="e">
        <f>IF(AND(NOT(ISBLANK('Captura de datos de CONTACTO'!Z667)),ISNA(VLOOKUP('Captura de datos de CONTACTO'!Z667,'DO NOT USE_School Picklist'!$K$3:$K$6,1,FALSE))),"Please select a value from the drop-down menu",IF('DO NOT USE_Contact Formulas'!A667,"OK",NA()))</f>
        <v>#N/A</v>
      </c>
      <c r="AA667" s="40" t="e">
        <f>IF(AND(NOT(ISBLANK('Captura de datos de CONTACTO'!AA667)),ISNA(VLOOKUP('Captura de datos de CONTACTO'!AA667,'DO NOT USE_School Picklist'!$D$3:$D$5,1,FALSE))),"Please select a value from the drop-down menu",IF('DO NOT USE_Contact Formulas'!A667,"OK",NA()))</f>
        <v>#N/A</v>
      </c>
      <c r="AB667" s="40"/>
      <c r="AC667" s="40" t="e">
        <f>IF(AND(NOT(ISBLANK('Captura de datos de CONTACTO'!AC667)),ISNA(VLOOKUP('Captura de datos de CONTACTO'!AC667,'DO NOT USE_School Picklist'!$G$3:$G$5,1,FALSE))),"Please select a value from the drop-down menu",IF('DO NOT USE_Contact Formulas'!A667,"OK",NA()))</f>
        <v>#N/A</v>
      </c>
      <c r="AD667" s="40"/>
      <c r="AE667" s="40" t="e">
        <f>IF(AND(NOT(ISBLANK('Captura de datos de CONTACTO'!AE667)),ISNA(VLOOKUP('Captura de datos de CONTACTO'!AE667,'DO NOT USE_School Picklist'!$H$3:$H$4,1,FALSE))),"Please select a value from the drop-down menu",IF('DO NOT USE_Contact Formulas'!A667,"OK",NA()))</f>
        <v>#N/A</v>
      </c>
      <c r="AF667" s="40" t="e">
        <f ca="1">IF('Captura de datos de CONTACTO'!AF667&gt;'DO NOT USE_School Picklist'!$C$3,"Test Date cannot be a future date",IF('DO NOT USE_Contact Formulas'!A667,"OK",NA()))</f>
        <v>#N/A</v>
      </c>
      <c r="AG667" s="53" t="e">
        <f>IF(AND('DO NOT USE_Contact Formulas'!A667,ISBLANK('Captura de datos de CONTACTO'!AB667)),"Lab Result Test Result is required",IF(AND(NOT(ISBLANK('Captura de datos de CONTACTO'!AB667)),ISNA(VLOOKUP('Captura de datos de CONTACTO'!AB667,'DO NOT USE_School Picklist'!$Q$3:$Q$8,1,FALSE))),"Please select a value from the drop-down menu",IF('DO NOT USE_Contact Formulas'!A667,"OK",NA())))</f>
        <v>#N/A</v>
      </c>
    </row>
    <row r="668" spans="1:33" x14ac:dyDescent="0.3">
      <c r="A668" s="39" t="e">
        <f>IF('DO NOT USE_Contact Formulas'!A668,IF('DO NOT USE_Contact Formulas'!B668,"Not all required fields are completed","OK"),NA())</f>
        <v>#N/A</v>
      </c>
      <c r="B668" s="40" t="e">
        <f>IF(AND('DO NOT USE_Contact Formulas'!A668,ISBLANK('Captura de datos de CONTACTO'!B668)),"First Name is required",IF(NOT(ISBLANK('Captura de datos de CONTACTO'!B668)),"OK",NA()))</f>
        <v>#N/A</v>
      </c>
      <c r="C668" s="40" t="e">
        <f>IF(AND('DO NOT USE_Contact Formulas'!A668,ISBLANK('Captura de datos de CONTACTO'!C668)),"Last Name is required",IF(NOT(ISBLANK('Captura de datos de CONTACTO'!C668)),"OK",NA()))</f>
        <v>#N/A</v>
      </c>
      <c r="D668" s="40" t="e">
        <f>IF(AND('DO NOT USE_Contact Formulas'!A668,ISBLANK('Captura de datos de CONTACTO'!D668)),"Birthdate is required",IF(NOT(ISBLANK('Captura de datos de CONTACTO'!D668)),"OK",NA()))</f>
        <v>#N/A</v>
      </c>
      <c r="E668" s="40" t="e">
        <f>IF(AND('DO NOT USE_Contact Formulas'!A668,ISBLANK('Captura de datos de CONTACTO'!E668)),"Mobile Phone is required",IF(NOT(ISBLANK('Captura de datos de CONTACTO'!E668)),IF(AND(ISNUMBER(VALUE('Captura de datos de CONTACTO'!E668)),LEFT('Captura de datos de CONTACTO'!E668,1)&lt;&gt;"1",LEN('Captura de datos de CONTACTO'!E668)=10),"OK","Phone number must be valid format"),NA()))</f>
        <v>#N/A</v>
      </c>
      <c r="F668" s="40" t="e">
        <f>IF(LEN('Captura de datos de CONTACTO'!F668)&gt;255,"Home Street Address must be less than 255 characters",IF('DO NOT USE_Contact Formulas'!A668,"OK",NA()))</f>
        <v>#N/A</v>
      </c>
      <c r="G668" s="40" t="e">
        <f>IF(LEN('Captura de datos de CONTACTO'!G668)&gt;40,"City must be less than 40 characters",IF('DO NOT USE_Contact Formulas'!A668,"OK",NA()))</f>
        <v>#N/A</v>
      </c>
      <c r="H668" s="40" t="e">
        <f>IF(AND(NOT(ISBLANK('Captura de datos de CONTACTO'!H668)),ISNA(VLOOKUP('Captura de datos de CONTACTO'!H668,'DO NOT USE_School Picklist'!$P$3:$P$52,1,FALSE))),"Please select a value from the drop-down menu",IF('DO NOT USE_Contact Formulas'!A668,"OK",NA()))</f>
        <v>#N/A</v>
      </c>
      <c r="I668" s="40" t="e">
        <f>IF(AND('DO NOT USE_Contact Formulas'!A668,ISBLANK('Captura de datos de CONTACTO'!I668)),"Zip is required",IF(ISBLANK('Captura de datos de CONTACTO'!I668),NA(),"OK"))</f>
        <v>#N/A</v>
      </c>
      <c r="J668" s="40" t="e">
        <f>IF(AND('DO NOT USE_Contact Formulas'!A668,ISBLANK('Captura de datos de CONTACTO'!J668)),"Student or Staff? is required",IF(ISBLANK('Captura de datos de CONTACTO'!J668),NA(),IF(ISNA(VLOOKUP('Captura de datos de CONTACTO'!J668,'DO NOT USE_School Picklist'!$B$3:$B$6,1,FALSE)),"Please select a value from the drop-down menu","OK")))</f>
        <v>#N/A</v>
      </c>
      <c r="K668" s="40" t="e">
        <f>IF(AND('Captura de datos de CONTACTO'!J668='DO NOT USE_School Picklist'!$B$4,ISBLANK('Captura de datos de CONTACTO'!K668)),"Occupation/Job Title is required if Student or Staff? is Yes, staff/faculty or volunteer",IF('DO NOT USE_Contact Formulas'!A668,"OK",NA()))</f>
        <v>#N/A</v>
      </c>
      <c r="L668" s="40" t="e">
        <f ca="1">IF('Captura de datos de CONTACTO'!L668&gt;'DO NOT USE_School Picklist'!$C$3,"Date last on school campus/facility cannot be a future date",IF('DO NOT USE_Contact Formulas'!A668,IF(ISBLANK('Captura de datos de CONTACTO'!L668),"Date last on school campus/facility is required","OK"),NA()))</f>
        <v>#N/A</v>
      </c>
      <c r="M668" s="41" t="e">
        <f ca="1">IF('Captura de datos de CONTACTO'!M668&gt;'DO NOT USE_School Picklist'!$C$3,"Last Exposure Date cannot be a future date",IF('DO NOT USE_Contact Formulas'!A668,IF(ISBLANK('Captura de datos de CONTACTO'!M668),"Last Exposure Date is required","OK"),NA()))</f>
        <v>#N/A</v>
      </c>
      <c r="N668" s="41" t="e">
        <f>IF(AND('DO NOT USE_Contact Formulas'!A668,ISBLANK('Captura de datos de CONTACTO'!N668)),"Specific Place in the Location is required",IF(ISBLANK('Captura de datos de CONTACTO'!N668),NA(),"OK"))</f>
        <v>#N/A</v>
      </c>
      <c r="O668" s="40" t="e">
        <f>IF(AND(NOT(ISBLANK('Captura de datos de CONTACTO'!O668)),ISNA(VLOOKUP('Captura de datos de CONTACTO'!O668,'DO NOT USE_School Picklist'!$L$3:$L$81,1,FALSE))),"Please select a value from the drop-down menu",IF('DO NOT USE_Contact Formulas'!A668,"OK",NA()))</f>
        <v>#N/A</v>
      </c>
      <c r="P668" s="40" t="e">
        <f>IF(AND(NOT(ISBLANK('Captura de datos de CONTACTO'!P668)),NOT(ISNUMBER(MATCH("*@*.?*",'Captura de datos de CONTACTO'!P668,0)))),"Email must be in a valid format",IF('DO NOT USE_Contact Formulas'!A668,"OK",NA()))</f>
        <v>#N/A</v>
      </c>
      <c r="Q668" s="40" t="e">
        <f>IF(LEN('Captura de datos de CONTACTO'!Q668)&gt;50,"Parent/Guardian Name must be less than 50 characters",IF('DO NOT USE_Contact Formulas'!A668,"OK",NA()))</f>
        <v>#N/A</v>
      </c>
      <c r="R668" s="40" t="e">
        <f>IF(NOT(ISBLANK('Captura de datos de CONTACTO'!R668)),IF(AND(ISNUMBER('Captura de datos de CONTACTO'!R668),LEFT('Captura de datos de CONTACTO'!R668,1)&lt;&gt;"1",LEN('Captura de datos de CONTACTO'!R668)=10),"OK","Phone number must be valid format"),IF('DO NOT USE_Contact Formulas'!A668,"OK",NA()))</f>
        <v>#N/A</v>
      </c>
      <c r="S668" s="40" t="e">
        <f>IF(AND(NOT(ISBLANK('Captura de datos de CONTACTO'!S668)),ISNA(VLOOKUP('Captura de datos de CONTACTO'!S668,'DO NOT USE_School Picklist'!$N$3:$N$63,1,FALSE))),"Please select a value from the drop-down menu",IF('DO NOT USE_Contact Formulas'!A668,"OK",NA()))</f>
        <v>#N/A</v>
      </c>
      <c r="T668" s="53" t="e">
        <f>IF(AND(NOT(ISBLANK('Captura de datos de CONTACTO'!T668)),ISNA(VLOOKUP('Captura de datos de CONTACTO'!T668,'DO NOT USE_School Picklist'!$I$3:$I$5,1,FALSE))),"Please select a value from the drop-down menu",IF('DO NOT USE_Contact Formulas'!A668,"OK",NA()))</f>
        <v>#N/A</v>
      </c>
      <c r="U668" s="40" t="e">
        <f>IF(AND(NOT(ISBLANK('Captura de datos de CONTACTO'!U668)),ISNA(VLOOKUP('Captura de datos de CONTACTO'!U668,'DO NOT USE_School Picklist'!$E$3:$E$10,1,FALSE))),"Please select a value from the drop-down menu",IF('DO NOT USE_Contact Formulas'!A668,"OK",NA()))</f>
        <v>#N/A</v>
      </c>
      <c r="V668" s="53" t="e">
        <f>IF(AND(NOT(ISBLANK('Captura de datos de CONTACTO'!V668)),ISNA(VLOOKUP('Captura de datos de CONTACTO'!V668,'DO NOT USE_School Picklist'!$W$3:$W$9,1,FALSE))),"Please select a value from the drop-down menu",IF('DO NOT USE_Contact Formulas'!A668,"OK",NA()))</f>
        <v>#N/A</v>
      </c>
      <c r="W668" s="53" t="e">
        <f>IF(AND(NOT(ISBLANK('Captura de datos de CONTACTO'!W668)),ISNA(VLOOKUP('Captura de datos de CONTACTO'!W668,'DO NOT USE_School Picklist'!$W$3:$W$9,1,FALSE))),"Please select a value from the drop-down menu",IF('DO NOT USE_Case Formulas'!A668,"OK",NA()))</f>
        <v>#N/A</v>
      </c>
      <c r="X668" s="40" t="e">
        <f>IF(AND(NOT(ISBLANK('Captura de datos de CONTACTO'!X668)),ISNA(VLOOKUP('Captura de datos de CONTACTO'!X668,'DO NOT USE_School Picklist'!$F$3:$F$16,1,FALSE))),"Please select a value from the drop-down menu",IF('DO NOT USE_Contact Formulas'!A668,"OK",NA()))</f>
        <v>#N/A</v>
      </c>
      <c r="Y668" s="40" t="e">
        <f>IF(LEN('Captura de datos de CONTACTO'!Y668)&gt;100,"Classroom(s) must be less than 100 characters",IF('DO NOT USE_Contact Formulas'!A668,"OK",NA()))</f>
        <v>#N/A</v>
      </c>
      <c r="Z668" s="40" t="e">
        <f>IF(AND(NOT(ISBLANK('Captura de datos de CONTACTO'!Z668)),ISNA(VLOOKUP('Captura de datos de CONTACTO'!Z668,'DO NOT USE_School Picklist'!$K$3:$K$6,1,FALSE))),"Please select a value from the drop-down menu",IF('DO NOT USE_Contact Formulas'!A668,"OK",NA()))</f>
        <v>#N/A</v>
      </c>
      <c r="AA668" s="40" t="e">
        <f>IF(AND(NOT(ISBLANK('Captura de datos de CONTACTO'!AA668)),ISNA(VLOOKUP('Captura de datos de CONTACTO'!AA668,'DO NOT USE_School Picklist'!$D$3:$D$5,1,FALSE))),"Please select a value from the drop-down menu",IF('DO NOT USE_Contact Formulas'!A668,"OK",NA()))</f>
        <v>#N/A</v>
      </c>
      <c r="AB668" s="40"/>
      <c r="AC668" s="40" t="e">
        <f>IF(AND(NOT(ISBLANK('Captura de datos de CONTACTO'!AC668)),ISNA(VLOOKUP('Captura de datos de CONTACTO'!AC668,'DO NOT USE_School Picklist'!$G$3:$G$5,1,FALSE))),"Please select a value from the drop-down menu",IF('DO NOT USE_Contact Formulas'!A668,"OK",NA()))</f>
        <v>#N/A</v>
      </c>
      <c r="AD668" s="40"/>
      <c r="AE668" s="40" t="e">
        <f>IF(AND(NOT(ISBLANK('Captura de datos de CONTACTO'!AE668)),ISNA(VLOOKUP('Captura de datos de CONTACTO'!AE668,'DO NOT USE_School Picklist'!$H$3:$H$4,1,FALSE))),"Please select a value from the drop-down menu",IF('DO NOT USE_Contact Formulas'!A668,"OK",NA()))</f>
        <v>#N/A</v>
      </c>
      <c r="AF668" s="40" t="e">
        <f ca="1">IF('Captura de datos de CONTACTO'!AF668&gt;'DO NOT USE_School Picklist'!$C$3,"Test Date cannot be a future date",IF('DO NOT USE_Contact Formulas'!A668,"OK",NA()))</f>
        <v>#N/A</v>
      </c>
      <c r="AG668" s="53" t="e">
        <f>IF(AND('DO NOT USE_Contact Formulas'!A668,ISBLANK('Captura de datos de CONTACTO'!AB668)),"Lab Result Test Result is required",IF(AND(NOT(ISBLANK('Captura de datos de CONTACTO'!AB668)),ISNA(VLOOKUP('Captura de datos de CONTACTO'!AB668,'DO NOT USE_School Picklist'!$Q$3:$Q$8,1,FALSE))),"Please select a value from the drop-down menu",IF('DO NOT USE_Contact Formulas'!A668,"OK",NA())))</f>
        <v>#N/A</v>
      </c>
    </row>
    <row r="669" spans="1:33" x14ac:dyDescent="0.3">
      <c r="A669" s="39" t="e">
        <f>IF('DO NOT USE_Contact Formulas'!A669,IF('DO NOT USE_Contact Formulas'!B669,"Not all required fields are completed","OK"),NA())</f>
        <v>#N/A</v>
      </c>
      <c r="B669" s="40" t="e">
        <f>IF(AND('DO NOT USE_Contact Formulas'!A669,ISBLANK('Captura de datos de CONTACTO'!B669)),"First Name is required",IF(NOT(ISBLANK('Captura de datos de CONTACTO'!B669)),"OK",NA()))</f>
        <v>#N/A</v>
      </c>
      <c r="C669" s="40" t="e">
        <f>IF(AND('DO NOT USE_Contact Formulas'!A669,ISBLANK('Captura de datos de CONTACTO'!C669)),"Last Name is required",IF(NOT(ISBLANK('Captura de datos de CONTACTO'!C669)),"OK",NA()))</f>
        <v>#N/A</v>
      </c>
      <c r="D669" s="40" t="e">
        <f>IF(AND('DO NOT USE_Contact Formulas'!A669,ISBLANK('Captura de datos de CONTACTO'!D669)),"Birthdate is required",IF(NOT(ISBLANK('Captura de datos de CONTACTO'!D669)),"OK",NA()))</f>
        <v>#N/A</v>
      </c>
      <c r="E669" s="40" t="e">
        <f>IF(AND('DO NOT USE_Contact Formulas'!A669,ISBLANK('Captura de datos de CONTACTO'!E669)),"Mobile Phone is required",IF(NOT(ISBLANK('Captura de datos de CONTACTO'!E669)),IF(AND(ISNUMBER(VALUE('Captura de datos de CONTACTO'!E669)),LEFT('Captura de datos de CONTACTO'!E669,1)&lt;&gt;"1",LEN('Captura de datos de CONTACTO'!E669)=10),"OK","Phone number must be valid format"),NA()))</f>
        <v>#N/A</v>
      </c>
      <c r="F669" s="40" t="e">
        <f>IF(LEN('Captura de datos de CONTACTO'!F669)&gt;255,"Home Street Address must be less than 255 characters",IF('DO NOT USE_Contact Formulas'!A669,"OK",NA()))</f>
        <v>#N/A</v>
      </c>
      <c r="G669" s="40" t="e">
        <f>IF(LEN('Captura de datos de CONTACTO'!G669)&gt;40,"City must be less than 40 characters",IF('DO NOT USE_Contact Formulas'!A669,"OK",NA()))</f>
        <v>#N/A</v>
      </c>
      <c r="H669" s="40" t="e">
        <f>IF(AND(NOT(ISBLANK('Captura de datos de CONTACTO'!H669)),ISNA(VLOOKUP('Captura de datos de CONTACTO'!H669,'DO NOT USE_School Picklist'!$P$3:$P$52,1,FALSE))),"Please select a value from the drop-down menu",IF('DO NOT USE_Contact Formulas'!A669,"OK",NA()))</f>
        <v>#N/A</v>
      </c>
      <c r="I669" s="40" t="e">
        <f>IF(AND('DO NOT USE_Contact Formulas'!A669,ISBLANK('Captura de datos de CONTACTO'!I669)),"Zip is required",IF(ISBLANK('Captura de datos de CONTACTO'!I669),NA(),"OK"))</f>
        <v>#N/A</v>
      </c>
      <c r="J669" s="40" t="e">
        <f>IF(AND('DO NOT USE_Contact Formulas'!A669,ISBLANK('Captura de datos de CONTACTO'!J669)),"Student or Staff? is required",IF(ISBLANK('Captura de datos de CONTACTO'!J669),NA(),IF(ISNA(VLOOKUP('Captura de datos de CONTACTO'!J669,'DO NOT USE_School Picklist'!$B$3:$B$6,1,FALSE)),"Please select a value from the drop-down menu","OK")))</f>
        <v>#N/A</v>
      </c>
      <c r="K669" s="40" t="e">
        <f>IF(AND('Captura de datos de CONTACTO'!J669='DO NOT USE_School Picklist'!$B$4,ISBLANK('Captura de datos de CONTACTO'!K669)),"Occupation/Job Title is required if Student or Staff? is Yes, staff/faculty or volunteer",IF('DO NOT USE_Contact Formulas'!A669,"OK",NA()))</f>
        <v>#N/A</v>
      </c>
      <c r="L669" s="40" t="e">
        <f ca="1">IF('Captura de datos de CONTACTO'!L669&gt;'DO NOT USE_School Picklist'!$C$3,"Date last on school campus/facility cannot be a future date",IF('DO NOT USE_Contact Formulas'!A669,IF(ISBLANK('Captura de datos de CONTACTO'!L669),"Date last on school campus/facility is required","OK"),NA()))</f>
        <v>#N/A</v>
      </c>
      <c r="M669" s="41" t="e">
        <f ca="1">IF('Captura de datos de CONTACTO'!M669&gt;'DO NOT USE_School Picklist'!$C$3,"Last Exposure Date cannot be a future date",IF('DO NOT USE_Contact Formulas'!A669,IF(ISBLANK('Captura de datos de CONTACTO'!M669),"Last Exposure Date is required","OK"),NA()))</f>
        <v>#N/A</v>
      </c>
      <c r="N669" s="41" t="e">
        <f>IF(AND('DO NOT USE_Contact Formulas'!A669,ISBLANK('Captura de datos de CONTACTO'!N669)),"Specific Place in the Location is required",IF(ISBLANK('Captura de datos de CONTACTO'!N669),NA(),"OK"))</f>
        <v>#N/A</v>
      </c>
      <c r="O669" s="40" t="e">
        <f>IF(AND(NOT(ISBLANK('Captura de datos de CONTACTO'!O669)),ISNA(VLOOKUP('Captura de datos de CONTACTO'!O669,'DO NOT USE_School Picklist'!$L$3:$L$81,1,FALSE))),"Please select a value from the drop-down menu",IF('DO NOT USE_Contact Formulas'!A669,"OK",NA()))</f>
        <v>#N/A</v>
      </c>
      <c r="P669" s="40" t="e">
        <f>IF(AND(NOT(ISBLANK('Captura de datos de CONTACTO'!P669)),NOT(ISNUMBER(MATCH("*@*.?*",'Captura de datos de CONTACTO'!P669,0)))),"Email must be in a valid format",IF('DO NOT USE_Contact Formulas'!A669,"OK",NA()))</f>
        <v>#N/A</v>
      </c>
      <c r="Q669" s="40" t="e">
        <f>IF(LEN('Captura de datos de CONTACTO'!Q669)&gt;50,"Parent/Guardian Name must be less than 50 characters",IF('DO NOT USE_Contact Formulas'!A669,"OK",NA()))</f>
        <v>#N/A</v>
      </c>
      <c r="R669" s="40" t="e">
        <f>IF(NOT(ISBLANK('Captura de datos de CONTACTO'!R669)),IF(AND(ISNUMBER('Captura de datos de CONTACTO'!R669),LEFT('Captura de datos de CONTACTO'!R669,1)&lt;&gt;"1",LEN('Captura de datos de CONTACTO'!R669)=10),"OK","Phone number must be valid format"),IF('DO NOT USE_Contact Formulas'!A669,"OK",NA()))</f>
        <v>#N/A</v>
      </c>
      <c r="S669" s="40" t="e">
        <f>IF(AND(NOT(ISBLANK('Captura de datos de CONTACTO'!S669)),ISNA(VLOOKUP('Captura de datos de CONTACTO'!S669,'DO NOT USE_School Picklist'!$N$3:$N$63,1,FALSE))),"Please select a value from the drop-down menu",IF('DO NOT USE_Contact Formulas'!A669,"OK",NA()))</f>
        <v>#N/A</v>
      </c>
      <c r="T669" s="53" t="e">
        <f>IF(AND(NOT(ISBLANK('Captura de datos de CONTACTO'!T669)),ISNA(VLOOKUP('Captura de datos de CONTACTO'!T669,'DO NOT USE_School Picklist'!$I$3:$I$5,1,FALSE))),"Please select a value from the drop-down menu",IF('DO NOT USE_Contact Formulas'!A669,"OK",NA()))</f>
        <v>#N/A</v>
      </c>
      <c r="U669" s="40" t="e">
        <f>IF(AND(NOT(ISBLANK('Captura de datos de CONTACTO'!U669)),ISNA(VLOOKUP('Captura de datos de CONTACTO'!U669,'DO NOT USE_School Picklist'!$E$3:$E$10,1,FALSE))),"Please select a value from the drop-down menu",IF('DO NOT USE_Contact Formulas'!A669,"OK",NA()))</f>
        <v>#N/A</v>
      </c>
      <c r="V669" s="53" t="e">
        <f>IF(AND(NOT(ISBLANK('Captura de datos de CONTACTO'!V669)),ISNA(VLOOKUP('Captura de datos de CONTACTO'!V669,'DO NOT USE_School Picklist'!$W$3:$W$9,1,FALSE))),"Please select a value from the drop-down menu",IF('DO NOT USE_Contact Formulas'!A669,"OK",NA()))</f>
        <v>#N/A</v>
      </c>
      <c r="W669" s="53" t="e">
        <f>IF(AND(NOT(ISBLANK('Captura de datos de CONTACTO'!W669)),ISNA(VLOOKUP('Captura de datos de CONTACTO'!W669,'DO NOT USE_School Picklist'!$W$3:$W$9,1,FALSE))),"Please select a value from the drop-down menu",IF('DO NOT USE_Case Formulas'!A669,"OK",NA()))</f>
        <v>#N/A</v>
      </c>
      <c r="X669" s="40" t="e">
        <f>IF(AND(NOT(ISBLANK('Captura de datos de CONTACTO'!X669)),ISNA(VLOOKUP('Captura de datos de CONTACTO'!X669,'DO NOT USE_School Picklist'!$F$3:$F$16,1,FALSE))),"Please select a value from the drop-down menu",IF('DO NOT USE_Contact Formulas'!A669,"OK",NA()))</f>
        <v>#N/A</v>
      </c>
      <c r="Y669" s="40" t="e">
        <f>IF(LEN('Captura de datos de CONTACTO'!Y669)&gt;100,"Classroom(s) must be less than 100 characters",IF('DO NOT USE_Contact Formulas'!A669,"OK",NA()))</f>
        <v>#N/A</v>
      </c>
      <c r="Z669" s="40" t="e">
        <f>IF(AND(NOT(ISBLANK('Captura de datos de CONTACTO'!Z669)),ISNA(VLOOKUP('Captura de datos de CONTACTO'!Z669,'DO NOT USE_School Picklist'!$K$3:$K$6,1,FALSE))),"Please select a value from the drop-down menu",IF('DO NOT USE_Contact Formulas'!A669,"OK",NA()))</f>
        <v>#N/A</v>
      </c>
      <c r="AA669" s="40" t="e">
        <f>IF(AND(NOT(ISBLANK('Captura de datos de CONTACTO'!AA669)),ISNA(VLOOKUP('Captura de datos de CONTACTO'!AA669,'DO NOT USE_School Picklist'!$D$3:$D$5,1,FALSE))),"Please select a value from the drop-down menu",IF('DO NOT USE_Contact Formulas'!A669,"OK",NA()))</f>
        <v>#N/A</v>
      </c>
      <c r="AB669" s="40"/>
      <c r="AC669" s="40" t="e">
        <f>IF(AND(NOT(ISBLANK('Captura de datos de CONTACTO'!AC669)),ISNA(VLOOKUP('Captura de datos de CONTACTO'!AC669,'DO NOT USE_School Picklist'!$G$3:$G$5,1,FALSE))),"Please select a value from the drop-down menu",IF('DO NOT USE_Contact Formulas'!A669,"OK",NA()))</f>
        <v>#N/A</v>
      </c>
      <c r="AD669" s="40"/>
      <c r="AE669" s="40" t="e">
        <f>IF(AND(NOT(ISBLANK('Captura de datos de CONTACTO'!AE669)),ISNA(VLOOKUP('Captura de datos de CONTACTO'!AE669,'DO NOT USE_School Picklist'!$H$3:$H$4,1,FALSE))),"Please select a value from the drop-down menu",IF('DO NOT USE_Contact Formulas'!A669,"OK",NA()))</f>
        <v>#N/A</v>
      </c>
      <c r="AF669" s="40" t="e">
        <f ca="1">IF('Captura de datos de CONTACTO'!AF669&gt;'DO NOT USE_School Picklist'!$C$3,"Test Date cannot be a future date",IF('DO NOT USE_Contact Formulas'!A669,"OK",NA()))</f>
        <v>#N/A</v>
      </c>
      <c r="AG669" s="53" t="e">
        <f>IF(AND('DO NOT USE_Contact Formulas'!A669,ISBLANK('Captura de datos de CONTACTO'!AB669)),"Lab Result Test Result is required",IF(AND(NOT(ISBLANK('Captura de datos de CONTACTO'!AB669)),ISNA(VLOOKUP('Captura de datos de CONTACTO'!AB669,'DO NOT USE_School Picklist'!$Q$3:$Q$8,1,FALSE))),"Please select a value from the drop-down menu",IF('DO NOT USE_Contact Formulas'!A669,"OK",NA())))</f>
        <v>#N/A</v>
      </c>
    </row>
    <row r="670" spans="1:33" x14ac:dyDescent="0.3">
      <c r="A670" s="39" t="e">
        <f>IF('DO NOT USE_Contact Formulas'!A670,IF('DO NOT USE_Contact Formulas'!B670,"Not all required fields are completed","OK"),NA())</f>
        <v>#N/A</v>
      </c>
      <c r="B670" s="40" t="e">
        <f>IF(AND('DO NOT USE_Contact Formulas'!A670,ISBLANK('Captura de datos de CONTACTO'!B670)),"First Name is required",IF(NOT(ISBLANK('Captura de datos de CONTACTO'!B670)),"OK",NA()))</f>
        <v>#N/A</v>
      </c>
      <c r="C670" s="40" t="e">
        <f>IF(AND('DO NOT USE_Contact Formulas'!A670,ISBLANK('Captura de datos de CONTACTO'!C670)),"Last Name is required",IF(NOT(ISBLANK('Captura de datos de CONTACTO'!C670)),"OK",NA()))</f>
        <v>#N/A</v>
      </c>
      <c r="D670" s="40" t="e">
        <f>IF(AND('DO NOT USE_Contact Formulas'!A670,ISBLANK('Captura de datos de CONTACTO'!D670)),"Birthdate is required",IF(NOT(ISBLANK('Captura de datos de CONTACTO'!D670)),"OK",NA()))</f>
        <v>#N/A</v>
      </c>
      <c r="E670" s="40" t="e">
        <f>IF(AND('DO NOT USE_Contact Formulas'!A670,ISBLANK('Captura de datos de CONTACTO'!E670)),"Mobile Phone is required",IF(NOT(ISBLANK('Captura de datos de CONTACTO'!E670)),IF(AND(ISNUMBER(VALUE('Captura de datos de CONTACTO'!E670)),LEFT('Captura de datos de CONTACTO'!E670,1)&lt;&gt;"1",LEN('Captura de datos de CONTACTO'!E670)=10),"OK","Phone number must be valid format"),NA()))</f>
        <v>#N/A</v>
      </c>
      <c r="F670" s="40" t="e">
        <f>IF(LEN('Captura de datos de CONTACTO'!F670)&gt;255,"Home Street Address must be less than 255 characters",IF('DO NOT USE_Contact Formulas'!A670,"OK",NA()))</f>
        <v>#N/A</v>
      </c>
      <c r="G670" s="40" t="e">
        <f>IF(LEN('Captura de datos de CONTACTO'!G670)&gt;40,"City must be less than 40 characters",IF('DO NOT USE_Contact Formulas'!A670,"OK",NA()))</f>
        <v>#N/A</v>
      </c>
      <c r="H670" s="40" t="e">
        <f>IF(AND(NOT(ISBLANK('Captura de datos de CONTACTO'!H670)),ISNA(VLOOKUP('Captura de datos de CONTACTO'!H670,'DO NOT USE_School Picklist'!$P$3:$P$52,1,FALSE))),"Please select a value from the drop-down menu",IF('DO NOT USE_Contact Formulas'!A670,"OK",NA()))</f>
        <v>#N/A</v>
      </c>
      <c r="I670" s="40" t="e">
        <f>IF(AND('DO NOT USE_Contact Formulas'!A670,ISBLANK('Captura de datos de CONTACTO'!I670)),"Zip is required",IF(ISBLANK('Captura de datos de CONTACTO'!I670),NA(),"OK"))</f>
        <v>#N/A</v>
      </c>
      <c r="J670" s="40" t="e">
        <f>IF(AND('DO NOT USE_Contact Formulas'!A670,ISBLANK('Captura de datos de CONTACTO'!J670)),"Student or Staff? is required",IF(ISBLANK('Captura de datos de CONTACTO'!J670),NA(),IF(ISNA(VLOOKUP('Captura de datos de CONTACTO'!J670,'DO NOT USE_School Picklist'!$B$3:$B$6,1,FALSE)),"Please select a value from the drop-down menu","OK")))</f>
        <v>#N/A</v>
      </c>
      <c r="K670" s="40" t="e">
        <f>IF(AND('Captura de datos de CONTACTO'!J670='DO NOT USE_School Picklist'!$B$4,ISBLANK('Captura de datos de CONTACTO'!K670)),"Occupation/Job Title is required if Student or Staff? is Yes, staff/faculty or volunteer",IF('DO NOT USE_Contact Formulas'!A670,"OK",NA()))</f>
        <v>#N/A</v>
      </c>
      <c r="L670" s="40" t="e">
        <f ca="1">IF('Captura de datos de CONTACTO'!L670&gt;'DO NOT USE_School Picklist'!$C$3,"Date last on school campus/facility cannot be a future date",IF('DO NOT USE_Contact Formulas'!A670,IF(ISBLANK('Captura de datos de CONTACTO'!L670),"Date last on school campus/facility is required","OK"),NA()))</f>
        <v>#N/A</v>
      </c>
      <c r="M670" s="41" t="e">
        <f ca="1">IF('Captura de datos de CONTACTO'!M670&gt;'DO NOT USE_School Picklist'!$C$3,"Last Exposure Date cannot be a future date",IF('DO NOT USE_Contact Formulas'!A670,IF(ISBLANK('Captura de datos de CONTACTO'!M670),"Last Exposure Date is required","OK"),NA()))</f>
        <v>#N/A</v>
      </c>
      <c r="N670" s="41" t="e">
        <f>IF(AND('DO NOT USE_Contact Formulas'!A670,ISBLANK('Captura de datos de CONTACTO'!N670)),"Specific Place in the Location is required",IF(ISBLANK('Captura de datos de CONTACTO'!N670),NA(),"OK"))</f>
        <v>#N/A</v>
      </c>
      <c r="O670" s="40" t="e">
        <f>IF(AND(NOT(ISBLANK('Captura de datos de CONTACTO'!O670)),ISNA(VLOOKUP('Captura de datos de CONTACTO'!O670,'DO NOT USE_School Picklist'!$L$3:$L$81,1,FALSE))),"Please select a value from the drop-down menu",IF('DO NOT USE_Contact Formulas'!A670,"OK",NA()))</f>
        <v>#N/A</v>
      </c>
      <c r="P670" s="40" t="e">
        <f>IF(AND(NOT(ISBLANK('Captura de datos de CONTACTO'!P670)),NOT(ISNUMBER(MATCH("*@*.?*",'Captura de datos de CONTACTO'!P670,0)))),"Email must be in a valid format",IF('DO NOT USE_Contact Formulas'!A670,"OK",NA()))</f>
        <v>#N/A</v>
      </c>
      <c r="Q670" s="40" t="e">
        <f>IF(LEN('Captura de datos de CONTACTO'!Q670)&gt;50,"Parent/Guardian Name must be less than 50 characters",IF('DO NOT USE_Contact Formulas'!A670,"OK",NA()))</f>
        <v>#N/A</v>
      </c>
      <c r="R670" s="40" t="e">
        <f>IF(NOT(ISBLANK('Captura de datos de CONTACTO'!R670)),IF(AND(ISNUMBER('Captura de datos de CONTACTO'!R670),LEFT('Captura de datos de CONTACTO'!R670,1)&lt;&gt;"1",LEN('Captura de datos de CONTACTO'!R670)=10),"OK","Phone number must be valid format"),IF('DO NOT USE_Contact Formulas'!A670,"OK",NA()))</f>
        <v>#N/A</v>
      </c>
      <c r="S670" s="40" t="e">
        <f>IF(AND(NOT(ISBLANK('Captura de datos de CONTACTO'!S670)),ISNA(VLOOKUP('Captura de datos de CONTACTO'!S670,'DO NOT USE_School Picklist'!$N$3:$N$63,1,FALSE))),"Please select a value from the drop-down menu",IF('DO NOT USE_Contact Formulas'!A670,"OK",NA()))</f>
        <v>#N/A</v>
      </c>
      <c r="T670" s="53" t="e">
        <f>IF(AND(NOT(ISBLANK('Captura de datos de CONTACTO'!T670)),ISNA(VLOOKUP('Captura de datos de CONTACTO'!T670,'DO NOT USE_School Picklist'!$I$3:$I$5,1,FALSE))),"Please select a value from the drop-down menu",IF('DO NOT USE_Contact Formulas'!A670,"OK",NA()))</f>
        <v>#N/A</v>
      </c>
      <c r="U670" s="40" t="e">
        <f>IF(AND(NOT(ISBLANK('Captura de datos de CONTACTO'!U670)),ISNA(VLOOKUP('Captura de datos de CONTACTO'!U670,'DO NOT USE_School Picklist'!$E$3:$E$10,1,FALSE))),"Please select a value from the drop-down menu",IF('DO NOT USE_Contact Formulas'!A670,"OK",NA()))</f>
        <v>#N/A</v>
      </c>
      <c r="V670" s="53" t="e">
        <f>IF(AND(NOT(ISBLANK('Captura de datos de CONTACTO'!V670)),ISNA(VLOOKUP('Captura de datos de CONTACTO'!V670,'DO NOT USE_School Picklist'!$W$3:$W$9,1,FALSE))),"Please select a value from the drop-down menu",IF('DO NOT USE_Contact Formulas'!A670,"OK",NA()))</f>
        <v>#N/A</v>
      </c>
      <c r="W670" s="53" t="e">
        <f>IF(AND(NOT(ISBLANK('Captura de datos de CONTACTO'!W670)),ISNA(VLOOKUP('Captura de datos de CONTACTO'!W670,'DO NOT USE_School Picklist'!$W$3:$W$9,1,FALSE))),"Please select a value from the drop-down menu",IF('DO NOT USE_Case Formulas'!A670,"OK",NA()))</f>
        <v>#N/A</v>
      </c>
      <c r="X670" s="40" t="e">
        <f>IF(AND(NOT(ISBLANK('Captura de datos de CONTACTO'!X670)),ISNA(VLOOKUP('Captura de datos de CONTACTO'!X670,'DO NOT USE_School Picklist'!$F$3:$F$16,1,FALSE))),"Please select a value from the drop-down menu",IF('DO NOT USE_Contact Formulas'!A670,"OK",NA()))</f>
        <v>#N/A</v>
      </c>
      <c r="Y670" s="40" t="e">
        <f>IF(LEN('Captura de datos de CONTACTO'!Y670)&gt;100,"Classroom(s) must be less than 100 characters",IF('DO NOT USE_Contact Formulas'!A670,"OK",NA()))</f>
        <v>#N/A</v>
      </c>
      <c r="Z670" s="40" t="e">
        <f>IF(AND(NOT(ISBLANK('Captura de datos de CONTACTO'!Z670)),ISNA(VLOOKUP('Captura de datos de CONTACTO'!Z670,'DO NOT USE_School Picklist'!$K$3:$K$6,1,FALSE))),"Please select a value from the drop-down menu",IF('DO NOT USE_Contact Formulas'!A670,"OK",NA()))</f>
        <v>#N/A</v>
      </c>
      <c r="AA670" s="40" t="e">
        <f>IF(AND(NOT(ISBLANK('Captura de datos de CONTACTO'!AA670)),ISNA(VLOOKUP('Captura de datos de CONTACTO'!AA670,'DO NOT USE_School Picklist'!$D$3:$D$5,1,FALSE))),"Please select a value from the drop-down menu",IF('DO NOT USE_Contact Formulas'!A670,"OK",NA()))</f>
        <v>#N/A</v>
      </c>
      <c r="AB670" s="40"/>
      <c r="AC670" s="40" t="e">
        <f>IF(AND(NOT(ISBLANK('Captura de datos de CONTACTO'!AC670)),ISNA(VLOOKUP('Captura de datos de CONTACTO'!AC670,'DO NOT USE_School Picklist'!$G$3:$G$5,1,FALSE))),"Please select a value from the drop-down menu",IF('DO NOT USE_Contact Formulas'!A670,"OK",NA()))</f>
        <v>#N/A</v>
      </c>
      <c r="AD670" s="40"/>
      <c r="AE670" s="40" t="e">
        <f>IF(AND(NOT(ISBLANK('Captura de datos de CONTACTO'!AE670)),ISNA(VLOOKUP('Captura de datos de CONTACTO'!AE670,'DO NOT USE_School Picklist'!$H$3:$H$4,1,FALSE))),"Please select a value from the drop-down menu",IF('DO NOT USE_Contact Formulas'!A670,"OK",NA()))</f>
        <v>#N/A</v>
      </c>
      <c r="AF670" s="40" t="e">
        <f ca="1">IF('Captura de datos de CONTACTO'!AF670&gt;'DO NOT USE_School Picklist'!$C$3,"Test Date cannot be a future date",IF('DO NOT USE_Contact Formulas'!A670,"OK",NA()))</f>
        <v>#N/A</v>
      </c>
      <c r="AG670" s="53" t="e">
        <f>IF(AND('DO NOT USE_Contact Formulas'!A670,ISBLANK('Captura de datos de CONTACTO'!AB670)),"Lab Result Test Result is required",IF(AND(NOT(ISBLANK('Captura de datos de CONTACTO'!AB670)),ISNA(VLOOKUP('Captura de datos de CONTACTO'!AB670,'DO NOT USE_School Picklist'!$Q$3:$Q$8,1,FALSE))),"Please select a value from the drop-down menu",IF('DO NOT USE_Contact Formulas'!A670,"OK",NA())))</f>
        <v>#N/A</v>
      </c>
    </row>
    <row r="671" spans="1:33" x14ac:dyDescent="0.3">
      <c r="A671" s="39" t="e">
        <f>IF('DO NOT USE_Contact Formulas'!A671,IF('DO NOT USE_Contact Formulas'!B671,"Not all required fields are completed","OK"),NA())</f>
        <v>#N/A</v>
      </c>
      <c r="B671" s="40" t="e">
        <f>IF(AND('DO NOT USE_Contact Formulas'!A671,ISBLANK('Captura de datos de CONTACTO'!B671)),"First Name is required",IF(NOT(ISBLANK('Captura de datos de CONTACTO'!B671)),"OK",NA()))</f>
        <v>#N/A</v>
      </c>
      <c r="C671" s="40" t="e">
        <f>IF(AND('DO NOT USE_Contact Formulas'!A671,ISBLANK('Captura de datos de CONTACTO'!C671)),"Last Name is required",IF(NOT(ISBLANK('Captura de datos de CONTACTO'!C671)),"OK",NA()))</f>
        <v>#N/A</v>
      </c>
      <c r="D671" s="40" t="e">
        <f>IF(AND('DO NOT USE_Contact Formulas'!A671,ISBLANK('Captura de datos de CONTACTO'!D671)),"Birthdate is required",IF(NOT(ISBLANK('Captura de datos de CONTACTO'!D671)),"OK",NA()))</f>
        <v>#N/A</v>
      </c>
      <c r="E671" s="40" t="e">
        <f>IF(AND('DO NOT USE_Contact Formulas'!A671,ISBLANK('Captura de datos de CONTACTO'!E671)),"Mobile Phone is required",IF(NOT(ISBLANK('Captura de datos de CONTACTO'!E671)),IF(AND(ISNUMBER(VALUE('Captura de datos de CONTACTO'!E671)),LEFT('Captura de datos de CONTACTO'!E671,1)&lt;&gt;"1",LEN('Captura de datos de CONTACTO'!E671)=10),"OK","Phone number must be valid format"),NA()))</f>
        <v>#N/A</v>
      </c>
      <c r="F671" s="40" t="e">
        <f>IF(LEN('Captura de datos de CONTACTO'!F671)&gt;255,"Home Street Address must be less than 255 characters",IF('DO NOT USE_Contact Formulas'!A671,"OK",NA()))</f>
        <v>#N/A</v>
      </c>
      <c r="G671" s="40" t="e">
        <f>IF(LEN('Captura de datos de CONTACTO'!G671)&gt;40,"City must be less than 40 characters",IF('DO NOT USE_Contact Formulas'!A671,"OK",NA()))</f>
        <v>#N/A</v>
      </c>
      <c r="H671" s="40" t="e">
        <f>IF(AND(NOT(ISBLANK('Captura de datos de CONTACTO'!H671)),ISNA(VLOOKUP('Captura de datos de CONTACTO'!H671,'DO NOT USE_School Picklist'!$P$3:$P$52,1,FALSE))),"Please select a value from the drop-down menu",IF('DO NOT USE_Contact Formulas'!A671,"OK",NA()))</f>
        <v>#N/A</v>
      </c>
      <c r="I671" s="40" t="e">
        <f>IF(AND('DO NOT USE_Contact Formulas'!A671,ISBLANK('Captura de datos de CONTACTO'!I671)),"Zip is required",IF(ISBLANK('Captura de datos de CONTACTO'!I671),NA(),"OK"))</f>
        <v>#N/A</v>
      </c>
      <c r="J671" s="40" t="e">
        <f>IF(AND('DO NOT USE_Contact Formulas'!A671,ISBLANK('Captura de datos de CONTACTO'!J671)),"Student or Staff? is required",IF(ISBLANK('Captura de datos de CONTACTO'!J671),NA(),IF(ISNA(VLOOKUP('Captura de datos de CONTACTO'!J671,'DO NOT USE_School Picklist'!$B$3:$B$6,1,FALSE)),"Please select a value from the drop-down menu","OK")))</f>
        <v>#N/A</v>
      </c>
      <c r="K671" s="40" t="e">
        <f>IF(AND('Captura de datos de CONTACTO'!J671='DO NOT USE_School Picklist'!$B$4,ISBLANK('Captura de datos de CONTACTO'!K671)),"Occupation/Job Title is required if Student or Staff? is Yes, staff/faculty or volunteer",IF('DO NOT USE_Contact Formulas'!A671,"OK",NA()))</f>
        <v>#N/A</v>
      </c>
      <c r="L671" s="40" t="e">
        <f ca="1">IF('Captura de datos de CONTACTO'!L671&gt;'DO NOT USE_School Picklist'!$C$3,"Date last on school campus/facility cannot be a future date",IF('DO NOT USE_Contact Formulas'!A671,IF(ISBLANK('Captura de datos de CONTACTO'!L671),"Date last on school campus/facility is required","OK"),NA()))</f>
        <v>#N/A</v>
      </c>
      <c r="M671" s="41" t="e">
        <f ca="1">IF('Captura de datos de CONTACTO'!M671&gt;'DO NOT USE_School Picklist'!$C$3,"Last Exposure Date cannot be a future date",IF('DO NOT USE_Contact Formulas'!A671,IF(ISBLANK('Captura de datos de CONTACTO'!M671),"Last Exposure Date is required","OK"),NA()))</f>
        <v>#N/A</v>
      </c>
      <c r="N671" s="41" t="e">
        <f>IF(AND('DO NOT USE_Contact Formulas'!A671,ISBLANK('Captura de datos de CONTACTO'!N671)),"Specific Place in the Location is required",IF(ISBLANK('Captura de datos de CONTACTO'!N671),NA(),"OK"))</f>
        <v>#N/A</v>
      </c>
      <c r="O671" s="40" t="e">
        <f>IF(AND(NOT(ISBLANK('Captura de datos de CONTACTO'!O671)),ISNA(VLOOKUP('Captura de datos de CONTACTO'!O671,'DO NOT USE_School Picklist'!$L$3:$L$81,1,FALSE))),"Please select a value from the drop-down menu",IF('DO NOT USE_Contact Formulas'!A671,"OK",NA()))</f>
        <v>#N/A</v>
      </c>
      <c r="P671" s="40" t="e">
        <f>IF(AND(NOT(ISBLANK('Captura de datos de CONTACTO'!P671)),NOT(ISNUMBER(MATCH("*@*.?*",'Captura de datos de CONTACTO'!P671,0)))),"Email must be in a valid format",IF('DO NOT USE_Contact Formulas'!A671,"OK",NA()))</f>
        <v>#N/A</v>
      </c>
      <c r="Q671" s="40" t="e">
        <f>IF(LEN('Captura de datos de CONTACTO'!Q671)&gt;50,"Parent/Guardian Name must be less than 50 characters",IF('DO NOT USE_Contact Formulas'!A671,"OK",NA()))</f>
        <v>#N/A</v>
      </c>
      <c r="R671" s="40" t="e">
        <f>IF(NOT(ISBLANK('Captura de datos de CONTACTO'!R671)),IF(AND(ISNUMBER('Captura de datos de CONTACTO'!R671),LEFT('Captura de datos de CONTACTO'!R671,1)&lt;&gt;"1",LEN('Captura de datos de CONTACTO'!R671)=10),"OK","Phone number must be valid format"),IF('DO NOT USE_Contact Formulas'!A671,"OK",NA()))</f>
        <v>#N/A</v>
      </c>
      <c r="S671" s="40" t="e">
        <f>IF(AND(NOT(ISBLANK('Captura de datos de CONTACTO'!S671)),ISNA(VLOOKUP('Captura de datos de CONTACTO'!S671,'DO NOT USE_School Picklist'!$N$3:$N$63,1,FALSE))),"Please select a value from the drop-down menu",IF('DO NOT USE_Contact Formulas'!A671,"OK",NA()))</f>
        <v>#N/A</v>
      </c>
      <c r="T671" s="53" t="e">
        <f>IF(AND(NOT(ISBLANK('Captura de datos de CONTACTO'!T671)),ISNA(VLOOKUP('Captura de datos de CONTACTO'!T671,'DO NOT USE_School Picklist'!$I$3:$I$5,1,FALSE))),"Please select a value from the drop-down menu",IF('DO NOT USE_Contact Formulas'!A671,"OK",NA()))</f>
        <v>#N/A</v>
      </c>
      <c r="U671" s="40" t="e">
        <f>IF(AND(NOT(ISBLANK('Captura de datos de CONTACTO'!U671)),ISNA(VLOOKUP('Captura de datos de CONTACTO'!U671,'DO NOT USE_School Picklist'!$E$3:$E$10,1,FALSE))),"Please select a value from the drop-down menu",IF('DO NOT USE_Contact Formulas'!A671,"OK",NA()))</f>
        <v>#N/A</v>
      </c>
      <c r="V671" s="53" t="e">
        <f>IF(AND(NOT(ISBLANK('Captura de datos de CONTACTO'!V671)),ISNA(VLOOKUP('Captura de datos de CONTACTO'!V671,'DO NOT USE_School Picklist'!$W$3:$W$9,1,FALSE))),"Please select a value from the drop-down menu",IF('DO NOT USE_Contact Formulas'!A671,"OK",NA()))</f>
        <v>#N/A</v>
      </c>
      <c r="W671" s="53" t="e">
        <f>IF(AND(NOT(ISBLANK('Captura de datos de CONTACTO'!W671)),ISNA(VLOOKUP('Captura de datos de CONTACTO'!W671,'DO NOT USE_School Picklist'!$W$3:$W$9,1,FALSE))),"Please select a value from the drop-down menu",IF('DO NOT USE_Case Formulas'!A671,"OK",NA()))</f>
        <v>#N/A</v>
      </c>
      <c r="X671" s="40" t="e">
        <f>IF(AND(NOT(ISBLANK('Captura de datos de CONTACTO'!X671)),ISNA(VLOOKUP('Captura de datos de CONTACTO'!X671,'DO NOT USE_School Picklist'!$F$3:$F$16,1,FALSE))),"Please select a value from the drop-down menu",IF('DO NOT USE_Contact Formulas'!A671,"OK",NA()))</f>
        <v>#N/A</v>
      </c>
      <c r="Y671" s="40" t="e">
        <f>IF(LEN('Captura de datos de CONTACTO'!Y671)&gt;100,"Classroom(s) must be less than 100 characters",IF('DO NOT USE_Contact Formulas'!A671,"OK",NA()))</f>
        <v>#N/A</v>
      </c>
      <c r="Z671" s="40" t="e">
        <f>IF(AND(NOT(ISBLANK('Captura de datos de CONTACTO'!Z671)),ISNA(VLOOKUP('Captura de datos de CONTACTO'!Z671,'DO NOT USE_School Picklist'!$K$3:$K$6,1,FALSE))),"Please select a value from the drop-down menu",IF('DO NOT USE_Contact Formulas'!A671,"OK",NA()))</f>
        <v>#N/A</v>
      </c>
      <c r="AA671" s="40" t="e">
        <f>IF(AND(NOT(ISBLANK('Captura de datos de CONTACTO'!AA671)),ISNA(VLOOKUP('Captura de datos de CONTACTO'!AA671,'DO NOT USE_School Picklist'!$D$3:$D$5,1,FALSE))),"Please select a value from the drop-down menu",IF('DO NOT USE_Contact Formulas'!A671,"OK",NA()))</f>
        <v>#N/A</v>
      </c>
      <c r="AB671" s="40"/>
      <c r="AC671" s="40" t="e">
        <f>IF(AND(NOT(ISBLANK('Captura de datos de CONTACTO'!AC671)),ISNA(VLOOKUP('Captura de datos de CONTACTO'!AC671,'DO NOT USE_School Picklist'!$G$3:$G$5,1,FALSE))),"Please select a value from the drop-down menu",IF('DO NOT USE_Contact Formulas'!A671,"OK",NA()))</f>
        <v>#N/A</v>
      </c>
      <c r="AD671" s="40"/>
      <c r="AE671" s="40" t="e">
        <f>IF(AND(NOT(ISBLANK('Captura de datos de CONTACTO'!AE671)),ISNA(VLOOKUP('Captura de datos de CONTACTO'!AE671,'DO NOT USE_School Picklist'!$H$3:$H$4,1,FALSE))),"Please select a value from the drop-down menu",IF('DO NOT USE_Contact Formulas'!A671,"OK",NA()))</f>
        <v>#N/A</v>
      </c>
      <c r="AF671" s="40" t="e">
        <f ca="1">IF('Captura de datos de CONTACTO'!AF671&gt;'DO NOT USE_School Picklist'!$C$3,"Test Date cannot be a future date",IF('DO NOT USE_Contact Formulas'!A671,"OK",NA()))</f>
        <v>#N/A</v>
      </c>
      <c r="AG671" s="53" t="e">
        <f>IF(AND('DO NOT USE_Contact Formulas'!A671,ISBLANK('Captura de datos de CONTACTO'!AB671)),"Lab Result Test Result is required",IF(AND(NOT(ISBLANK('Captura de datos de CONTACTO'!AB671)),ISNA(VLOOKUP('Captura de datos de CONTACTO'!AB671,'DO NOT USE_School Picklist'!$Q$3:$Q$8,1,FALSE))),"Please select a value from the drop-down menu",IF('DO NOT USE_Contact Formulas'!A671,"OK",NA())))</f>
        <v>#N/A</v>
      </c>
    </row>
    <row r="672" spans="1:33" x14ac:dyDescent="0.3">
      <c r="A672" s="39" t="e">
        <f>IF('DO NOT USE_Contact Formulas'!A672,IF('DO NOT USE_Contact Formulas'!B672,"Not all required fields are completed","OK"),NA())</f>
        <v>#N/A</v>
      </c>
      <c r="B672" s="40" t="e">
        <f>IF(AND('DO NOT USE_Contact Formulas'!A672,ISBLANK('Captura de datos de CONTACTO'!B672)),"First Name is required",IF(NOT(ISBLANK('Captura de datos de CONTACTO'!B672)),"OK",NA()))</f>
        <v>#N/A</v>
      </c>
      <c r="C672" s="40" t="e">
        <f>IF(AND('DO NOT USE_Contact Formulas'!A672,ISBLANK('Captura de datos de CONTACTO'!C672)),"Last Name is required",IF(NOT(ISBLANK('Captura de datos de CONTACTO'!C672)),"OK",NA()))</f>
        <v>#N/A</v>
      </c>
      <c r="D672" s="40" t="e">
        <f>IF(AND('DO NOT USE_Contact Formulas'!A672,ISBLANK('Captura de datos de CONTACTO'!D672)),"Birthdate is required",IF(NOT(ISBLANK('Captura de datos de CONTACTO'!D672)),"OK",NA()))</f>
        <v>#N/A</v>
      </c>
      <c r="E672" s="40" t="e">
        <f>IF(AND('DO NOT USE_Contact Formulas'!A672,ISBLANK('Captura de datos de CONTACTO'!E672)),"Mobile Phone is required",IF(NOT(ISBLANK('Captura de datos de CONTACTO'!E672)),IF(AND(ISNUMBER(VALUE('Captura de datos de CONTACTO'!E672)),LEFT('Captura de datos de CONTACTO'!E672,1)&lt;&gt;"1",LEN('Captura de datos de CONTACTO'!E672)=10),"OK","Phone number must be valid format"),NA()))</f>
        <v>#N/A</v>
      </c>
      <c r="F672" s="40" t="e">
        <f>IF(LEN('Captura de datos de CONTACTO'!F672)&gt;255,"Home Street Address must be less than 255 characters",IF('DO NOT USE_Contact Formulas'!A672,"OK",NA()))</f>
        <v>#N/A</v>
      </c>
      <c r="G672" s="40" t="e">
        <f>IF(LEN('Captura de datos de CONTACTO'!G672)&gt;40,"City must be less than 40 characters",IF('DO NOT USE_Contact Formulas'!A672,"OK",NA()))</f>
        <v>#N/A</v>
      </c>
      <c r="H672" s="40" t="e">
        <f>IF(AND(NOT(ISBLANK('Captura de datos de CONTACTO'!H672)),ISNA(VLOOKUP('Captura de datos de CONTACTO'!H672,'DO NOT USE_School Picklist'!$P$3:$P$52,1,FALSE))),"Please select a value from the drop-down menu",IF('DO NOT USE_Contact Formulas'!A672,"OK",NA()))</f>
        <v>#N/A</v>
      </c>
      <c r="I672" s="40" t="e">
        <f>IF(AND('DO NOT USE_Contact Formulas'!A672,ISBLANK('Captura de datos de CONTACTO'!I672)),"Zip is required",IF(ISBLANK('Captura de datos de CONTACTO'!I672),NA(),"OK"))</f>
        <v>#N/A</v>
      </c>
      <c r="J672" s="40" t="e">
        <f>IF(AND('DO NOT USE_Contact Formulas'!A672,ISBLANK('Captura de datos de CONTACTO'!J672)),"Student or Staff? is required",IF(ISBLANK('Captura de datos de CONTACTO'!J672),NA(),IF(ISNA(VLOOKUP('Captura de datos de CONTACTO'!J672,'DO NOT USE_School Picklist'!$B$3:$B$6,1,FALSE)),"Please select a value from the drop-down menu","OK")))</f>
        <v>#N/A</v>
      </c>
      <c r="K672" s="40" t="e">
        <f>IF(AND('Captura de datos de CONTACTO'!J672='DO NOT USE_School Picklist'!$B$4,ISBLANK('Captura de datos de CONTACTO'!K672)),"Occupation/Job Title is required if Student or Staff? is Yes, staff/faculty or volunteer",IF('DO NOT USE_Contact Formulas'!A672,"OK",NA()))</f>
        <v>#N/A</v>
      </c>
      <c r="L672" s="40" t="e">
        <f ca="1">IF('Captura de datos de CONTACTO'!L672&gt;'DO NOT USE_School Picklist'!$C$3,"Date last on school campus/facility cannot be a future date",IF('DO NOT USE_Contact Formulas'!A672,IF(ISBLANK('Captura de datos de CONTACTO'!L672),"Date last on school campus/facility is required","OK"),NA()))</f>
        <v>#N/A</v>
      </c>
      <c r="M672" s="41" t="e">
        <f ca="1">IF('Captura de datos de CONTACTO'!M672&gt;'DO NOT USE_School Picklist'!$C$3,"Last Exposure Date cannot be a future date",IF('DO NOT USE_Contact Formulas'!A672,IF(ISBLANK('Captura de datos de CONTACTO'!M672),"Last Exposure Date is required","OK"),NA()))</f>
        <v>#N/A</v>
      </c>
      <c r="N672" s="41" t="e">
        <f>IF(AND('DO NOT USE_Contact Formulas'!A672,ISBLANK('Captura de datos de CONTACTO'!N672)),"Specific Place in the Location is required",IF(ISBLANK('Captura de datos de CONTACTO'!N672),NA(),"OK"))</f>
        <v>#N/A</v>
      </c>
      <c r="O672" s="40" t="e">
        <f>IF(AND(NOT(ISBLANK('Captura de datos de CONTACTO'!O672)),ISNA(VLOOKUP('Captura de datos de CONTACTO'!O672,'DO NOT USE_School Picklist'!$L$3:$L$81,1,FALSE))),"Please select a value from the drop-down menu",IF('DO NOT USE_Contact Formulas'!A672,"OK",NA()))</f>
        <v>#N/A</v>
      </c>
      <c r="P672" s="40" t="e">
        <f>IF(AND(NOT(ISBLANK('Captura de datos de CONTACTO'!P672)),NOT(ISNUMBER(MATCH("*@*.?*",'Captura de datos de CONTACTO'!P672,0)))),"Email must be in a valid format",IF('DO NOT USE_Contact Formulas'!A672,"OK",NA()))</f>
        <v>#N/A</v>
      </c>
      <c r="Q672" s="40" t="e">
        <f>IF(LEN('Captura de datos de CONTACTO'!Q672)&gt;50,"Parent/Guardian Name must be less than 50 characters",IF('DO NOT USE_Contact Formulas'!A672,"OK",NA()))</f>
        <v>#N/A</v>
      </c>
      <c r="R672" s="40" t="e">
        <f>IF(NOT(ISBLANK('Captura de datos de CONTACTO'!R672)),IF(AND(ISNUMBER('Captura de datos de CONTACTO'!R672),LEFT('Captura de datos de CONTACTO'!R672,1)&lt;&gt;"1",LEN('Captura de datos de CONTACTO'!R672)=10),"OK","Phone number must be valid format"),IF('DO NOT USE_Contact Formulas'!A672,"OK",NA()))</f>
        <v>#N/A</v>
      </c>
      <c r="S672" s="40" t="e">
        <f>IF(AND(NOT(ISBLANK('Captura de datos de CONTACTO'!S672)),ISNA(VLOOKUP('Captura de datos de CONTACTO'!S672,'DO NOT USE_School Picklist'!$N$3:$N$63,1,FALSE))),"Please select a value from the drop-down menu",IF('DO NOT USE_Contact Formulas'!A672,"OK",NA()))</f>
        <v>#N/A</v>
      </c>
      <c r="T672" s="53" t="e">
        <f>IF(AND(NOT(ISBLANK('Captura de datos de CONTACTO'!T672)),ISNA(VLOOKUP('Captura de datos de CONTACTO'!T672,'DO NOT USE_School Picklist'!$I$3:$I$5,1,FALSE))),"Please select a value from the drop-down menu",IF('DO NOT USE_Contact Formulas'!A672,"OK",NA()))</f>
        <v>#N/A</v>
      </c>
      <c r="U672" s="40" t="e">
        <f>IF(AND(NOT(ISBLANK('Captura de datos de CONTACTO'!U672)),ISNA(VLOOKUP('Captura de datos de CONTACTO'!U672,'DO NOT USE_School Picklist'!$E$3:$E$10,1,FALSE))),"Please select a value from the drop-down menu",IF('DO NOT USE_Contact Formulas'!A672,"OK",NA()))</f>
        <v>#N/A</v>
      </c>
      <c r="V672" s="53" t="e">
        <f>IF(AND(NOT(ISBLANK('Captura de datos de CONTACTO'!V672)),ISNA(VLOOKUP('Captura de datos de CONTACTO'!V672,'DO NOT USE_School Picklist'!$W$3:$W$9,1,FALSE))),"Please select a value from the drop-down menu",IF('DO NOT USE_Contact Formulas'!A672,"OK",NA()))</f>
        <v>#N/A</v>
      </c>
      <c r="W672" s="53" t="e">
        <f>IF(AND(NOT(ISBLANK('Captura de datos de CONTACTO'!W672)),ISNA(VLOOKUP('Captura de datos de CONTACTO'!W672,'DO NOT USE_School Picklist'!$W$3:$W$9,1,FALSE))),"Please select a value from the drop-down menu",IF('DO NOT USE_Case Formulas'!A672,"OK",NA()))</f>
        <v>#N/A</v>
      </c>
      <c r="X672" s="40" t="e">
        <f>IF(AND(NOT(ISBLANK('Captura de datos de CONTACTO'!X672)),ISNA(VLOOKUP('Captura de datos de CONTACTO'!X672,'DO NOT USE_School Picklist'!$F$3:$F$16,1,FALSE))),"Please select a value from the drop-down menu",IF('DO NOT USE_Contact Formulas'!A672,"OK",NA()))</f>
        <v>#N/A</v>
      </c>
      <c r="Y672" s="40" t="e">
        <f>IF(LEN('Captura de datos de CONTACTO'!Y672)&gt;100,"Classroom(s) must be less than 100 characters",IF('DO NOT USE_Contact Formulas'!A672,"OK",NA()))</f>
        <v>#N/A</v>
      </c>
      <c r="Z672" s="40" t="e">
        <f>IF(AND(NOT(ISBLANK('Captura de datos de CONTACTO'!Z672)),ISNA(VLOOKUP('Captura de datos de CONTACTO'!Z672,'DO NOT USE_School Picklist'!$K$3:$K$6,1,FALSE))),"Please select a value from the drop-down menu",IF('DO NOT USE_Contact Formulas'!A672,"OK",NA()))</f>
        <v>#N/A</v>
      </c>
      <c r="AA672" s="40" t="e">
        <f>IF(AND(NOT(ISBLANK('Captura de datos de CONTACTO'!AA672)),ISNA(VLOOKUP('Captura de datos de CONTACTO'!AA672,'DO NOT USE_School Picklist'!$D$3:$D$5,1,FALSE))),"Please select a value from the drop-down menu",IF('DO NOT USE_Contact Formulas'!A672,"OK",NA()))</f>
        <v>#N/A</v>
      </c>
      <c r="AB672" s="40"/>
      <c r="AC672" s="40" t="e">
        <f>IF(AND(NOT(ISBLANK('Captura de datos de CONTACTO'!AC672)),ISNA(VLOOKUP('Captura de datos de CONTACTO'!AC672,'DO NOT USE_School Picklist'!$G$3:$G$5,1,FALSE))),"Please select a value from the drop-down menu",IF('DO NOT USE_Contact Formulas'!A672,"OK",NA()))</f>
        <v>#N/A</v>
      </c>
      <c r="AD672" s="40"/>
      <c r="AE672" s="40" t="e">
        <f>IF(AND(NOT(ISBLANK('Captura de datos de CONTACTO'!AE672)),ISNA(VLOOKUP('Captura de datos de CONTACTO'!AE672,'DO NOT USE_School Picklist'!$H$3:$H$4,1,FALSE))),"Please select a value from the drop-down menu",IF('DO NOT USE_Contact Formulas'!A672,"OK",NA()))</f>
        <v>#N/A</v>
      </c>
      <c r="AF672" s="40" t="e">
        <f ca="1">IF('Captura de datos de CONTACTO'!AF672&gt;'DO NOT USE_School Picklist'!$C$3,"Test Date cannot be a future date",IF('DO NOT USE_Contact Formulas'!A672,"OK",NA()))</f>
        <v>#N/A</v>
      </c>
      <c r="AG672" s="53" t="e">
        <f>IF(AND('DO NOT USE_Contact Formulas'!A672,ISBLANK('Captura de datos de CONTACTO'!AB672)),"Lab Result Test Result is required",IF(AND(NOT(ISBLANK('Captura de datos de CONTACTO'!AB672)),ISNA(VLOOKUP('Captura de datos de CONTACTO'!AB672,'DO NOT USE_School Picklist'!$Q$3:$Q$8,1,FALSE))),"Please select a value from the drop-down menu",IF('DO NOT USE_Contact Formulas'!A672,"OK",NA())))</f>
        <v>#N/A</v>
      </c>
    </row>
    <row r="673" spans="1:33" x14ac:dyDescent="0.3">
      <c r="A673" s="39" t="e">
        <f>IF('DO NOT USE_Contact Formulas'!A673,IF('DO NOT USE_Contact Formulas'!B673,"Not all required fields are completed","OK"),NA())</f>
        <v>#N/A</v>
      </c>
      <c r="B673" s="40" t="e">
        <f>IF(AND('DO NOT USE_Contact Formulas'!A673,ISBLANK('Captura de datos de CONTACTO'!B673)),"First Name is required",IF(NOT(ISBLANK('Captura de datos de CONTACTO'!B673)),"OK",NA()))</f>
        <v>#N/A</v>
      </c>
      <c r="C673" s="40" t="e">
        <f>IF(AND('DO NOT USE_Contact Formulas'!A673,ISBLANK('Captura de datos de CONTACTO'!C673)),"Last Name is required",IF(NOT(ISBLANK('Captura de datos de CONTACTO'!C673)),"OK",NA()))</f>
        <v>#N/A</v>
      </c>
      <c r="D673" s="40" t="e">
        <f>IF(AND('DO NOT USE_Contact Formulas'!A673,ISBLANK('Captura de datos de CONTACTO'!D673)),"Birthdate is required",IF(NOT(ISBLANK('Captura de datos de CONTACTO'!D673)),"OK",NA()))</f>
        <v>#N/A</v>
      </c>
      <c r="E673" s="40" t="e">
        <f>IF(AND('DO NOT USE_Contact Formulas'!A673,ISBLANK('Captura de datos de CONTACTO'!E673)),"Mobile Phone is required",IF(NOT(ISBLANK('Captura de datos de CONTACTO'!E673)),IF(AND(ISNUMBER(VALUE('Captura de datos de CONTACTO'!E673)),LEFT('Captura de datos de CONTACTO'!E673,1)&lt;&gt;"1",LEN('Captura de datos de CONTACTO'!E673)=10),"OK","Phone number must be valid format"),NA()))</f>
        <v>#N/A</v>
      </c>
      <c r="F673" s="40" t="e">
        <f>IF(LEN('Captura de datos de CONTACTO'!F673)&gt;255,"Home Street Address must be less than 255 characters",IF('DO NOT USE_Contact Formulas'!A673,"OK",NA()))</f>
        <v>#N/A</v>
      </c>
      <c r="G673" s="40" t="e">
        <f>IF(LEN('Captura de datos de CONTACTO'!G673)&gt;40,"City must be less than 40 characters",IF('DO NOT USE_Contact Formulas'!A673,"OK",NA()))</f>
        <v>#N/A</v>
      </c>
      <c r="H673" s="40" t="e">
        <f>IF(AND(NOT(ISBLANK('Captura de datos de CONTACTO'!H673)),ISNA(VLOOKUP('Captura de datos de CONTACTO'!H673,'DO NOT USE_School Picklist'!$P$3:$P$52,1,FALSE))),"Please select a value from the drop-down menu",IF('DO NOT USE_Contact Formulas'!A673,"OK",NA()))</f>
        <v>#N/A</v>
      </c>
      <c r="I673" s="40" t="e">
        <f>IF(AND('DO NOT USE_Contact Formulas'!A673,ISBLANK('Captura de datos de CONTACTO'!I673)),"Zip is required",IF(ISBLANK('Captura de datos de CONTACTO'!I673),NA(),"OK"))</f>
        <v>#N/A</v>
      </c>
      <c r="J673" s="40" t="e">
        <f>IF(AND('DO NOT USE_Contact Formulas'!A673,ISBLANK('Captura de datos de CONTACTO'!J673)),"Student or Staff? is required",IF(ISBLANK('Captura de datos de CONTACTO'!J673),NA(),IF(ISNA(VLOOKUP('Captura de datos de CONTACTO'!J673,'DO NOT USE_School Picklist'!$B$3:$B$6,1,FALSE)),"Please select a value from the drop-down menu","OK")))</f>
        <v>#N/A</v>
      </c>
      <c r="K673" s="40" t="e">
        <f>IF(AND('Captura de datos de CONTACTO'!J673='DO NOT USE_School Picklist'!$B$4,ISBLANK('Captura de datos de CONTACTO'!K673)),"Occupation/Job Title is required if Student or Staff? is Yes, staff/faculty or volunteer",IF('DO NOT USE_Contact Formulas'!A673,"OK",NA()))</f>
        <v>#N/A</v>
      </c>
      <c r="L673" s="40" t="e">
        <f ca="1">IF('Captura de datos de CONTACTO'!L673&gt;'DO NOT USE_School Picklist'!$C$3,"Date last on school campus/facility cannot be a future date",IF('DO NOT USE_Contact Formulas'!A673,IF(ISBLANK('Captura de datos de CONTACTO'!L673),"Date last on school campus/facility is required","OK"),NA()))</f>
        <v>#N/A</v>
      </c>
      <c r="M673" s="41" t="e">
        <f ca="1">IF('Captura de datos de CONTACTO'!M673&gt;'DO NOT USE_School Picklist'!$C$3,"Last Exposure Date cannot be a future date",IF('DO NOT USE_Contact Formulas'!A673,IF(ISBLANK('Captura de datos de CONTACTO'!M673),"Last Exposure Date is required","OK"),NA()))</f>
        <v>#N/A</v>
      </c>
      <c r="N673" s="41" t="e">
        <f>IF(AND('DO NOT USE_Contact Formulas'!A673,ISBLANK('Captura de datos de CONTACTO'!N673)),"Specific Place in the Location is required",IF(ISBLANK('Captura de datos de CONTACTO'!N673),NA(),"OK"))</f>
        <v>#N/A</v>
      </c>
      <c r="O673" s="40" t="e">
        <f>IF(AND(NOT(ISBLANK('Captura de datos de CONTACTO'!O673)),ISNA(VLOOKUP('Captura de datos de CONTACTO'!O673,'DO NOT USE_School Picklist'!$L$3:$L$81,1,FALSE))),"Please select a value from the drop-down menu",IF('DO NOT USE_Contact Formulas'!A673,"OK",NA()))</f>
        <v>#N/A</v>
      </c>
      <c r="P673" s="40" t="e">
        <f>IF(AND(NOT(ISBLANK('Captura de datos de CONTACTO'!P673)),NOT(ISNUMBER(MATCH("*@*.?*",'Captura de datos de CONTACTO'!P673,0)))),"Email must be in a valid format",IF('DO NOT USE_Contact Formulas'!A673,"OK",NA()))</f>
        <v>#N/A</v>
      </c>
      <c r="Q673" s="40" t="e">
        <f>IF(LEN('Captura de datos de CONTACTO'!Q673)&gt;50,"Parent/Guardian Name must be less than 50 characters",IF('DO NOT USE_Contact Formulas'!A673,"OK",NA()))</f>
        <v>#N/A</v>
      </c>
      <c r="R673" s="40" t="e">
        <f>IF(NOT(ISBLANK('Captura de datos de CONTACTO'!R673)),IF(AND(ISNUMBER('Captura de datos de CONTACTO'!R673),LEFT('Captura de datos de CONTACTO'!R673,1)&lt;&gt;"1",LEN('Captura de datos de CONTACTO'!R673)=10),"OK","Phone number must be valid format"),IF('DO NOT USE_Contact Formulas'!A673,"OK",NA()))</f>
        <v>#N/A</v>
      </c>
      <c r="S673" s="40" t="e">
        <f>IF(AND(NOT(ISBLANK('Captura de datos de CONTACTO'!S673)),ISNA(VLOOKUP('Captura de datos de CONTACTO'!S673,'DO NOT USE_School Picklist'!$N$3:$N$63,1,FALSE))),"Please select a value from the drop-down menu",IF('DO NOT USE_Contact Formulas'!A673,"OK",NA()))</f>
        <v>#N/A</v>
      </c>
      <c r="T673" s="53" t="e">
        <f>IF(AND(NOT(ISBLANK('Captura de datos de CONTACTO'!T673)),ISNA(VLOOKUP('Captura de datos de CONTACTO'!T673,'DO NOT USE_School Picklist'!$I$3:$I$5,1,FALSE))),"Please select a value from the drop-down menu",IF('DO NOT USE_Contact Formulas'!A673,"OK",NA()))</f>
        <v>#N/A</v>
      </c>
      <c r="U673" s="40" t="e">
        <f>IF(AND(NOT(ISBLANK('Captura de datos de CONTACTO'!U673)),ISNA(VLOOKUP('Captura de datos de CONTACTO'!U673,'DO NOT USE_School Picklist'!$E$3:$E$10,1,FALSE))),"Please select a value from the drop-down menu",IF('DO NOT USE_Contact Formulas'!A673,"OK",NA()))</f>
        <v>#N/A</v>
      </c>
      <c r="V673" s="53" t="e">
        <f>IF(AND(NOT(ISBLANK('Captura de datos de CONTACTO'!V673)),ISNA(VLOOKUP('Captura de datos de CONTACTO'!V673,'DO NOT USE_School Picklist'!$W$3:$W$9,1,FALSE))),"Please select a value from the drop-down menu",IF('DO NOT USE_Contact Formulas'!A673,"OK",NA()))</f>
        <v>#N/A</v>
      </c>
      <c r="W673" s="53" t="e">
        <f>IF(AND(NOT(ISBLANK('Captura de datos de CONTACTO'!W673)),ISNA(VLOOKUP('Captura de datos de CONTACTO'!W673,'DO NOT USE_School Picklist'!$W$3:$W$9,1,FALSE))),"Please select a value from the drop-down menu",IF('DO NOT USE_Case Formulas'!A673,"OK",NA()))</f>
        <v>#N/A</v>
      </c>
      <c r="X673" s="40" t="e">
        <f>IF(AND(NOT(ISBLANK('Captura de datos de CONTACTO'!X673)),ISNA(VLOOKUP('Captura de datos de CONTACTO'!X673,'DO NOT USE_School Picklist'!$F$3:$F$16,1,FALSE))),"Please select a value from the drop-down menu",IF('DO NOT USE_Contact Formulas'!A673,"OK",NA()))</f>
        <v>#N/A</v>
      </c>
      <c r="Y673" s="40" t="e">
        <f>IF(LEN('Captura de datos de CONTACTO'!Y673)&gt;100,"Classroom(s) must be less than 100 characters",IF('DO NOT USE_Contact Formulas'!A673,"OK",NA()))</f>
        <v>#N/A</v>
      </c>
      <c r="Z673" s="40" t="e">
        <f>IF(AND(NOT(ISBLANK('Captura de datos de CONTACTO'!Z673)),ISNA(VLOOKUP('Captura de datos de CONTACTO'!Z673,'DO NOT USE_School Picklist'!$K$3:$K$6,1,FALSE))),"Please select a value from the drop-down menu",IF('DO NOT USE_Contact Formulas'!A673,"OK",NA()))</f>
        <v>#N/A</v>
      </c>
      <c r="AA673" s="40" t="e">
        <f>IF(AND(NOT(ISBLANK('Captura de datos de CONTACTO'!AA673)),ISNA(VLOOKUP('Captura de datos de CONTACTO'!AA673,'DO NOT USE_School Picklist'!$D$3:$D$5,1,FALSE))),"Please select a value from the drop-down menu",IF('DO NOT USE_Contact Formulas'!A673,"OK",NA()))</f>
        <v>#N/A</v>
      </c>
      <c r="AB673" s="40"/>
      <c r="AC673" s="40" t="e">
        <f>IF(AND(NOT(ISBLANK('Captura de datos de CONTACTO'!AC673)),ISNA(VLOOKUP('Captura de datos de CONTACTO'!AC673,'DO NOT USE_School Picklist'!$G$3:$G$5,1,FALSE))),"Please select a value from the drop-down menu",IF('DO NOT USE_Contact Formulas'!A673,"OK",NA()))</f>
        <v>#N/A</v>
      </c>
      <c r="AD673" s="40"/>
      <c r="AE673" s="40" t="e">
        <f>IF(AND(NOT(ISBLANK('Captura de datos de CONTACTO'!AE673)),ISNA(VLOOKUP('Captura de datos de CONTACTO'!AE673,'DO NOT USE_School Picklist'!$H$3:$H$4,1,FALSE))),"Please select a value from the drop-down menu",IF('DO NOT USE_Contact Formulas'!A673,"OK",NA()))</f>
        <v>#N/A</v>
      </c>
      <c r="AF673" s="40" t="e">
        <f ca="1">IF('Captura de datos de CONTACTO'!AF673&gt;'DO NOT USE_School Picklist'!$C$3,"Test Date cannot be a future date",IF('DO NOT USE_Contact Formulas'!A673,"OK",NA()))</f>
        <v>#N/A</v>
      </c>
      <c r="AG673" s="53" t="e">
        <f>IF(AND('DO NOT USE_Contact Formulas'!A673,ISBLANK('Captura de datos de CONTACTO'!AB673)),"Lab Result Test Result is required",IF(AND(NOT(ISBLANK('Captura de datos de CONTACTO'!AB673)),ISNA(VLOOKUP('Captura de datos de CONTACTO'!AB673,'DO NOT USE_School Picklist'!$Q$3:$Q$8,1,FALSE))),"Please select a value from the drop-down menu",IF('DO NOT USE_Contact Formulas'!A673,"OK",NA())))</f>
        <v>#N/A</v>
      </c>
    </row>
    <row r="674" spans="1:33" x14ac:dyDescent="0.3">
      <c r="A674" s="39" t="e">
        <f>IF('DO NOT USE_Contact Formulas'!A674,IF('DO NOT USE_Contact Formulas'!B674,"Not all required fields are completed","OK"),NA())</f>
        <v>#N/A</v>
      </c>
      <c r="B674" s="40" t="e">
        <f>IF(AND('DO NOT USE_Contact Formulas'!A674,ISBLANK('Captura de datos de CONTACTO'!B674)),"First Name is required",IF(NOT(ISBLANK('Captura de datos de CONTACTO'!B674)),"OK",NA()))</f>
        <v>#N/A</v>
      </c>
      <c r="C674" s="40" t="e">
        <f>IF(AND('DO NOT USE_Contact Formulas'!A674,ISBLANK('Captura de datos de CONTACTO'!C674)),"Last Name is required",IF(NOT(ISBLANK('Captura de datos de CONTACTO'!C674)),"OK",NA()))</f>
        <v>#N/A</v>
      </c>
      <c r="D674" s="40" t="e">
        <f>IF(AND('DO NOT USE_Contact Formulas'!A674,ISBLANK('Captura de datos de CONTACTO'!D674)),"Birthdate is required",IF(NOT(ISBLANK('Captura de datos de CONTACTO'!D674)),"OK",NA()))</f>
        <v>#N/A</v>
      </c>
      <c r="E674" s="40" t="e">
        <f>IF(AND('DO NOT USE_Contact Formulas'!A674,ISBLANK('Captura de datos de CONTACTO'!E674)),"Mobile Phone is required",IF(NOT(ISBLANK('Captura de datos de CONTACTO'!E674)),IF(AND(ISNUMBER(VALUE('Captura de datos de CONTACTO'!E674)),LEFT('Captura de datos de CONTACTO'!E674,1)&lt;&gt;"1",LEN('Captura de datos de CONTACTO'!E674)=10),"OK","Phone number must be valid format"),NA()))</f>
        <v>#N/A</v>
      </c>
      <c r="F674" s="40" t="e">
        <f>IF(LEN('Captura de datos de CONTACTO'!F674)&gt;255,"Home Street Address must be less than 255 characters",IF('DO NOT USE_Contact Formulas'!A674,"OK",NA()))</f>
        <v>#N/A</v>
      </c>
      <c r="G674" s="40" t="e">
        <f>IF(LEN('Captura de datos de CONTACTO'!G674)&gt;40,"City must be less than 40 characters",IF('DO NOT USE_Contact Formulas'!A674,"OK",NA()))</f>
        <v>#N/A</v>
      </c>
      <c r="H674" s="40" t="e">
        <f>IF(AND(NOT(ISBLANK('Captura de datos de CONTACTO'!H674)),ISNA(VLOOKUP('Captura de datos de CONTACTO'!H674,'DO NOT USE_School Picklist'!$P$3:$P$52,1,FALSE))),"Please select a value from the drop-down menu",IF('DO NOT USE_Contact Formulas'!A674,"OK",NA()))</f>
        <v>#N/A</v>
      </c>
      <c r="I674" s="40" t="e">
        <f>IF(AND('DO NOT USE_Contact Formulas'!A674,ISBLANK('Captura de datos de CONTACTO'!I674)),"Zip is required",IF(ISBLANK('Captura de datos de CONTACTO'!I674),NA(),"OK"))</f>
        <v>#N/A</v>
      </c>
      <c r="J674" s="40" t="e">
        <f>IF(AND('DO NOT USE_Contact Formulas'!A674,ISBLANK('Captura de datos de CONTACTO'!J674)),"Student or Staff? is required",IF(ISBLANK('Captura de datos de CONTACTO'!J674),NA(),IF(ISNA(VLOOKUP('Captura de datos de CONTACTO'!J674,'DO NOT USE_School Picklist'!$B$3:$B$6,1,FALSE)),"Please select a value from the drop-down menu","OK")))</f>
        <v>#N/A</v>
      </c>
      <c r="K674" s="40" t="e">
        <f>IF(AND('Captura de datos de CONTACTO'!J674='DO NOT USE_School Picklist'!$B$4,ISBLANK('Captura de datos de CONTACTO'!K674)),"Occupation/Job Title is required if Student or Staff? is Yes, staff/faculty or volunteer",IF('DO NOT USE_Contact Formulas'!A674,"OK",NA()))</f>
        <v>#N/A</v>
      </c>
      <c r="L674" s="40" t="e">
        <f ca="1">IF('Captura de datos de CONTACTO'!L674&gt;'DO NOT USE_School Picklist'!$C$3,"Date last on school campus/facility cannot be a future date",IF('DO NOT USE_Contact Formulas'!A674,IF(ISBLANK('Captura de datos de CONTACTO'!L674),"Date last on school campus/facility is required","OK"),NA()))</f>
        <v>#N/A</v>
      </c>
      <c r="M674" s="41" t="e">
        <f ca="1">IF('Captura de datos de CONTACTO'!M674&gt;'DO NOT USE_School Picklist'!$C$3,"Last Exposure Date cannot be a future date",IF('DO NOT USE_Contact Formulas'!A674,IF(ISBLANK('Captura de datos de CONTACTO'!M674),"Last Exposure Date is required","OK"),NA()))</f>
        <v>#N/A</v>
      </c>
      <c r="N674" s="41" t="e">
        <f>IF(AND('DO NOT USE_Contact Formulas'!A674,ISBLANK('Captura de datos de CONTACTO'!N674)),"Specific Place in the Location is required",IF(ISBLANK('Captura de datos de CONTACTO'!N674),NA(),"OK"))</f>
        <v>#N/A</v>
      </c>
      <c r="O674" s="40" t="e">
        <f>IF(AND(NOT(ISBLANK('Captura de datos de CONTACTO'!O674)),ISNA(VLOOKUP('Captura de datos de CONTACTO'!O674,'DO NOT USE_School Picklist'!$L$3:$L$81,1,FALSE))),"Please select a value from the drop-down menu",IF('DO NOT USE_Contact Formulas'!A674,"OK",NA()))</f>
        <v>#N/A</v>
      </c>
      <c r="P674" s="40" t="e">
        <f>IF(AND(NOT(ISBLANK('Captura de datos de CONTACTO'!P674)),NOT(ISNUMBER(MATCH("*@*.?*",'Captura de datos de CONTACTO'!P674,0)))),"Email must be in a valid format",IF('DO NOT USE_Contact Formulas'!A674,"OK",NA()))</f>
        <v>#N/A</v>
      </c>
      <c r="Q674" s="40" t="e">
        <f>IF(LEN('Captura de datos de CONTACTO'!Q674)&gt;50,"Parent/Guardian Name must be less than 50 characters",IF('DO NOT USE_Contact Formulas'!A674,"OK",NA()))</f>
        <v>#N/A</v>
      </c>
      <c r="R674" s="40" t="e">
        <f>IF(NOT(ISBLANK('Captura de datos de CONTACTO'!R674)),IF(AND(ISNUMBER('Captura de datos de CONTACTO'!R674),LEFT('Captura de datos de CONTACTO'!R674,1)&lt;&gt;"1",LEN('Captura de datos de CONTACTO'!R674)=10),"OK","Phone number must be valid format"),IF('DO NOT USE_Contact Formulas'!A674,"OK",NA()))</f>
        <v>#N/A</v>
      </c>
      <c r="S674" s="40" t="e">
        <f>IF(AND(NOT(ISBLANK('Captura de datos de CONTACTO'!S674)),ISNA(VLOOKUP('Captura de datos de CONTACTO'!S674,'DO NOT USE_School Picklist'!$N$3:$N$63,1,FALSE))),"Please select a value from the drop-down menu",IF('DO NOT USE_Contact Formulas'!A674,"OK",NA()))</f>
        <v>#N/A</v>
      </c>
      <c r="T674" s="53" t="e">
        <f>IF(AND(NOT(ISBLANK('Captura de datos de CONTACTO'!T674)),ISNA(VLOOKUP('Captura de datos de CONTACTO'!T674,'DO NOT USE_School Picklist'!$I$3:$I$5,1,FALSE))),"Please select a value from the drop-down menu",IF('DO NOT USE_Contact Formulas'!A674,"OK",NA()))</f>
        <v>#N/A</v>
      </c>
      <c r="U674" s="40" t="e">
        <f>IF(AND(NOT(ISBLANK('Captura de datos de CONTACTO'!U674)),ISNA(VLOOKUP('Captura de datos de CONTACTO'!U674,'DO NOT USE_School Picklist'!$E$3:$E$10,1,FALSE))),"Please select a value from the drop-down menu",IF('DO NOT USE_Contact Formulas'!A674,"OK",NA()))</f>
        <v>#N/A</v>
      </c>
      <c r="V674" s="53" t="e">
        <f>IF(AND(NOT(ISBLANK('Captura de datos de CONTACTO'!V674)),ISNA(VLOOKUP('Captura de datos de CONTACTO'!V674,'DO NOT USE_School Picklist'!$W$3:$W$9,1,FALSE))),"Please select a value from the drop-down menu",IF('DO NOT USE_Contact Formulas'!A674,"OK",NA()))</f>
        <v>#N/A</v>
      </c>
      <c r="W674" s="53" t="e">
        <f>IF(AND(NOT(ISBLANK('Captura de datos de CONTACTO'!W674)),ISNA(VLOOKUP('Captura de datos de CONTACTO'!W674,'DO NOT USE_School Picklist'!$W$3:$W$9,1,FALSE))),"Please select a value from the drop-down menu",IF('DO NOT USE_Case Formulas'!A674,"OK",NA()))</f>
        <v>#N/A</v>
      </c>
      <c r="X674" s="40" t="e">
        <f>IF(AND(NOT(ISBLANK('Captura de datos de CONTACTO'!X674)),ISNA(VLOOKUP('Captura de datos de CONTACTO'!X674,'DO NOT USE_School Picklist'!$F$3:$F$16,1,FALSE))),"Please select a value from the drop-down menu",IF('DO NOT USE_Contact Formulas'!A674,"OK",NA()))</f>
        <v>#N/A</v>
      </c>
      <c r="Y674" s="40" t="e">
        <f>IF(LEN('Captura de datos de CONTACTO'!Y674)&gt;100,"Classroom(s) must be less than 100 characters",IF('DO NOT USE_Contact Formulas'!A674,"OK",NA()))</f>
        <v>#N/A</v>
      </c>
      <c r="Z674" s="40" t="e">
        <f>IF(AND(NOT(ISBLANK('Captura de datos de CONTACTO'!Z674)),ISNA(VLOOKUP('Captura de datos de CONTACTO'!Z674,'DO NOT USE_School Picklist'!$K$3:$K$6,1,FALSE))),"Please select a value from the drop-down menu",IF('DO NOT USE_Contact Formulas'!A674,"OK",NA()))</f>
        <v>#N/A</v>
      </c>
      <c r="AA674" s="40" t="e">
        <f>IF(AND(NOT(ISBLANK('Captura de datos de CONTACTO'!AA674)),ISNA(VLOOKUP('Captura de datos de CONTACTO'!AA674,'DO NOT USE_School Picklist'!$D$3:$D$5,1,FALSE))),"Please select a value from the drop-down menu",IF('DO NOT USE_Contact Formulas'!A674,"OK",NA()))</f>
        <v>#N/A</v>
      </c>
      <c r="AB674" s="40"/>
      <c r="AC674" s="40" t="e">
        <f>IF(AND(NOT(ISBLANK('Captura de datos de CONTACTO'!AC674)),ISNA(VLOOKUP('Captura de datos de CONTACTO'!AC674,'DO NOT USE_School Picklist'!$G$3:$G$5,1,FALSE))),"Please select a value from the drop-down menu",IF('DO NOT USE_Contact Formulas'!A674,"OK",NA()))</f>
        <v>#N/A</v>
      </c>
      <c r="AD674" s="40"/>
      <c r="AE674" s="40" t="e">
        <f>IF(AND(NOT(ISBLANK('Captura de datos de CONTACTO'!AE674)),ISNA(VLOOKUP('Captura de datos de CONTACTO'!AE674,'DO NOT USE_School Picklist'!$H$3:$H$4,1,FALSE))),"Please select a value from the drop-down menu",IF('DO NOT USE_Contact Formulas'!A674,"OK",NA()))</f>
        <v>#N/A</v>
      </c>
      <c r="AF674" s="40" t="e">
        <f ca="1">IF('Captura de datos de CONTACTO'!AF674&gt;'DO NOT USE_School Picklist'!$C$3,"Test Date cannot be a future date",IF('DO NOT USE_Contact Formulas'!A674,"OK",NA()))</f>
        <v>#N/A</v>
      </c>
      <c r="AG674" s="53" t="e">
        <f>IF(AND('DO NOT USE_Contact Formulas'!A674,ISBLANK('Captura de datos de CONTACTO'!AB674)),"Lab Result Test Result is required",IF(AND(NOT(ISBLANK('Captura de datos de CONTACTO'!AB674)),ISNA(VLOOKUP('Captura de datos de CONTACTO'!AB674,'DO NOT USE_School Picklist'!$Q$3:$Q$8,1,FALSE))),"Please select a value from the drop-down menu",IF('DO NOT USE_Contact Formulas'!A674,"OK",NA())))</f>
        <v>#N/A</v>
      </c>
    </row>
    <row r="675" spans="1:33" x14ac:dyDescent="0.3">
      <c r="A675" s="39" t="e">
        <f>IF('DO NOT USE_Contact Formulas'!A675,IF('DO NOT USE_Contact Formulas'!B675,"Not all required fields are completed","OK"),NA())</f>
        <v>#N/A</v>
      </c>
      <c r="B675" s="40" t="e">
        <f>IF(AND('DO NOT USE_Contact Formulas'!A675,ISBLANK('Captura de datos de CONTACTO'!B675)),"First Name is required",IF(NOT(ISBLANK('Captura de datos de CONTACTO'!B675)),"OK",NA()))</f>
        <v>#N/A</v>
      </c>
      <c r="C675" s="40" t="e">
        <f>IF(AND('DO NOT USE_Contact Formulas'!A675,ISBLANK('Captura de datos de CONTACTO'!C675)),"Last Name is required",IF(NOT(ISBLANK('Captura de datos de CONTACTO'!C675)),"OK",NA()))</f>
        <v>#N/A</v>
      </c>
      <c r="D675" s="40" t="e">
        <f>IF(AND('DO NOT USE_Contact Formulas'!A675,ISBLANK('Captura de datos de CONTACTO'!D675)),"Birthdate is required",IF(NOT(ISBLANK('Captura de datos de CONTACTO'!D675)),"OK",NA()))</f>
        <v>#N/A</v>
      </c>
      <c r="E675" s="40" t="e">
        <f>IF(AND('DO NOT USE_Contact Formulas'!A675,ISBLANK('Captura de datos de CONTACTO'!E675)),"Mobile Phone is required",IF(NOT(ISBLANK('Captura de datos de CONTACTO'!E675)),IF(AND(ISNUMBER(VALUE('Captura de datos de CONTACTO'!E675)),LEFT('Captura de datos de CONTACTO'!E675,1)&lt;&gt;"1",LEN('Captura de datos de CONTACTO'!E675)=10),"OK","Phone number must be valid format"),NA()))</f>
        <v>#N/A</v>
      </c>
      <c r="F675" s="40" t="e">
        <f>IF(LEN('Captura de datos de CONTACTO'!F675)&gt;255,"Home Street Address must be less than 255 characters",IF('DO NOT USE_Contact Formulas'!A675,"OK",NA()))</f>
        <v>#N/A</v>
      </c>
      <c r="G675" s="40" t="e">
        <f>IF(LEN('Captura de datos de CONTACTO'!G675)&gt;40,"City must be less than 40 characters",IF('DO NOT USE_Contact Formulas'!A675,"OK",NA()))</f>
        <v>#N/A</v>
      </c>
      <c r="H675" s="40" t="e">
        <f>IF(AND(NOT(ISBLANK('Captura de datos de CONTACTO'!H675)),ISNA(VLOOKUP('Captura de datos de CONTACTO'!H675,'DO NOT USE_School Picklist'!$P$3:$P$52,1,FALSE))),"Please select a value from the drop-down menu",IF('DO NOT USE_Contact Formulas'!A675,"OK",NA()))</f>
        <v>#N/A</v>
      </c>
      <c r="I675" s="40" t="e">
        <f>IF(AND('DO NOT USE_Contact Formulas'!A675,ISBLANK('Captura de datos de CONTACTO'!I675)),"Zip is required",IF(ISBLANK('Captura de datos de CONTACTO'!I675),NA(),"OK"))</f>
        <v>#N/A</v>
      </c>
      <c r="J675" s="40" t="e">
        <f>IF(AND('DO NOT USE_Contact Formulas'!A675,ISBLANK('Captura de datos de CONTACTO'!J675)),"Student or Staff? is required",IF(ISBLANK('Captura de datos de CONTACTO'!J675),NA(),IF(ISNA(VLOOKUP('Captura de datos de CONTACTO'!J675,'DO NOT USE_School Picklist'!$B$3:$B$6,1,FALSE)),"Please select a value from the drop-down menu","OK")))</f>
        <v>#N/A</v>
      </c>
      <c r="K675" s="40" t="e">
        <f>IF(AND('Captura de datos de CONTACTO'!J675='DO NOT USE_School Picklist'!$B$4,ISBLANK('Captura de datos de CONTACTO'!K675)),"Occupation/Job Title is required if Student or Staff? is Yes, staff/faculty or volunteer",IF('DO NOT USE_Contact Formulas'!A675,"OK",NA()))</f>
        <v>#N/A</v>
      </c>
      <c r="L675" s="40" t="e">
        <f ca="1">IF('Captura de datos de CONTACTO'!L675&gt;'DO NOT USE_School Picklist'!$C$3,"Date last on school campus/facility cannot be a future date",IF('DO NOT USE_Contact Formulas'!A675,IF(ISBLANK('Captura de datos de CONTACTO'!L675),"Date last on school campus/facility is required","OK"),NA()))</f>
        <v>#N/A</v>
      </c>
      <c r="M675" s="41" t="e">
        <f ca="1">IF('Captura de datos de CONTACTO'!M675&gt;'DO NOT USE_School Picklist'!$C$3,"Last Exposure Date cannot be a future date",IF('DO NOT USE_Contact Formulas'!A675,IF(ISBLANK('Captura de datos de CONTACTO'!M675),"Last Exposure Date is required","OK"),NA()))</f>
        <v>#N/A</v>
      </c>
      <c r="N675" s="41" t="e">
        <f>IF(AND('DO NOT USE_Contact Formulas'!A675,ISBLANK('Captura de datos de CONTACTO'!N675)),"Specific Place in the Location is required",IF(ISBLANK('Captura de datos de CONTACTO'!N675),NA(),"OK"))</f>
        <v>#N/A</v>
      </c>
      <c r="O675" s="40" t="e">
        <f>IF(AND(NOT(ISBLANK('Captura de datos de CONTACTO'!O675)),ISNA(VLOOKUP('Captura de datos de CONTACTO'!O675,'DO NOT USE_School Picklist'!$L$3:$L$81,1,FALSE))),"Please select a value from the drop-down menu",IF('DO NOT USE_Contact Formulas'!A675,"OK",NA()))</f>
        <v>#N/A</v>
      </c>
      <c r="P675" s="40" t="e">
        <f>IF(AND(NOT(ISBLANK('Captura de datos de CONTACTO'!P675)),NOT(ISNUMBER(MATCH("*@*.?*",'Captura de datos de CONTACTO'!P675,0)))),"Email must be in a valid format",IF('DO NOT USE_Contact Formulas'!A675,"OK",NA()))</f>
        <v>#N/A</v>
      </c>
      <c r="Q675" s="40" t="e">
        <f>IF(LEN('Captura de datos de CONTACTO'!Q675)&gt;50,"Parent/Guardian Name must be less than 50 characters",IF('DO NOT USE_Contact Formulas'!A675,"OK",NA()))</f>
        <v>#N/A</v>
      </c>
      <c r="R675" s="40" t="e">
        <f>IF(NOT(ISBLANK('Captura de datos de CONTACTO'!R675)),IF(AND(ISNUMBER('Captura de datos de CONTACTO'!R675),LEFT('Captura de datos de CONTACTO'!R675,1)&lt;&gt;"1",LEN('Captura de datos de CONTACTO'!R675)=10),"OK","Phone number must be valid format"),IF('DO NOT USE_Contact Formulas'!A675,"OK",NA()))</f>
        <v>#N/A</v>
      </c>
      <c r="S675" s="40" t="e">
        <f>IF(AND(NOT(ISBLANK('Captura de datos de CONTACTO'!S675)),ISNA(VLOOKUP('Captura de datos de CONTACTO'!S675,'DO NOT USE_School Picklist'!$N$3:$N$63,1,FALSE))),"Please select a value from the drop-down menu",IF('DO NOT USE_Contact Formulas'!A675,"OK",NA()))</f>
        <v>#N/A</v>
      </c>
      <c r="T675" s="53" t="e">
        <f>IF(AND(NOT(ISBLANK('Captura de datos de CONTACTO'!T675)),ISNA(VLOOKUP('Captura de datos de CONTACTO'!T675,'DO NOT USE_School Picklist'!$I$3:$I$5,1,FALSE))),"Please select a value from the drop-down menu",IF('DO NOT USE_Contact Formulas'!A675,"OK",NA()))</f>
        <v>#N/A</v>
      </c>
      <c r="U675" s="40" t="e">
        <f>IF(AND(NOT(ISBLANK('Captura de datos de CONTACTO'!U675)),ISNA(VLOOKUP('Captura de datos de CONTACTO'!U675,'DO NOT USE_School Picklist'!$E$3:$E$10,1,FALSE))),"Please select a value from the drop-down menu",IF('DO NOT USE_Contact Formulas'!A675,"OK",NA()))</f>
        <v>#N/A</v>
      </c>
      <c r="V675" s="53" t="e">
        <f>IF(AND(NOT(ISBLANK('Captura de datos de CONTACTO'!V675)),ISNA(VLOOKUP('Captura de datos de CONTACTO'!V675,'DO NOT USE_School Picklist'!$W$3:$W$9,1,FALSE))),"Please select a value from the drop-down menu",IF('DO NOT USE_Contact Formulas'!A675,"OK",NA()))</f>
        <v>#N/A</v>
      </c>
      <c r="W675" s="53" t="e">
        <f>IF(AND(NOT(ISBLANK('Captura de datos de CONTACTO'!W675)),ISNA(VLOOKUP('Captura de datos de CONTACTO'!W675,'DO NOT USE_School Picklist'!$W$3:$W$9,1,FALSE))),"Please select a value from the drop-down menu",IF('DO NOT USE_Case Formulas'!A675,"OK",NA()))</f>
        <v>#N/A</v>
      </c>
      <c r="X675" s="40" t="e">
        <f>IF(AND(NOT(ISBLANK('Captura de datos de CONTACTO'!X675)),ISNA(VLOOKUP('Captura de datos de CONTACTO'!X675,'DO NOT USE_School Picklist'!$F$3:$F$16,1,FALSE))),"Please select a value from the drop-down menu",IF('DO NOT USE_Contact Formulas'!A675,"OK",NA()))</f>
        <v>#N/A</v>
      </c>
      <c r="Y675" s="40" t="e">
        <f>IF(LEN('Captura de datos de CONTACTO'!Y675)&gt;100,"Classroom(s) must be less than 100 characters",IF('DO NOT USE_Contact Formulas'!A675,"OK",NA()))</f>
        <v>#N/A</v>
      </c>
      <c r="Z675" s="40" t="e">
        <f>IF(AND(NOT(ISBLANK('Captura de datos de CONTACTO'!Z675)),ISNA(VLOOKUP('Captura de datos de CONTACTO'!Z675,'DO NOT USE_School Picklist'!$K$3:$K$6,1,FALSE))),"Please select a value from the drop-down menu",IF('DO NOT USE_Contact Formulas'!A675,"OK",NA()))</f>
        <v>#N/A</v>
      </c>
      <c r="AA675" s="40" t="e">
        <f>IF(AND(NOT(ISBLANK('Captura de datos de CONTACTO'!AA675)),ISNA(VLOOKUP('Captura de datos de CONTACTO'!AA675,'DO NOT USE_School Picklist'!$D$3:$D$5,1,FALSE))),"Please select a value from the drop-down menu",IF('DO NOT USE_Contact Formulas'!A675,"OK",NA()))</f>
        <v>#N/A</v>
      </c>
      <c r="AB675" s="40"/>
      <c r="AC675" s="40" t="e">
        <f>IF(AND(NOT(ISBLANK('Captura de datos de CONTACTO'!AC675)),ISNA(VLOOKUP('Captura de datos de CONTACTO'!AC675,'DO NOT USE_School Picklist'!$G$3:$G$5,1,FALSE))),"Please select a value from the drop-down menu",IF('DO NOT USE_Contact Formulas'!A675,"OK",NA()))</f>
        <v>#N/A</v>
      </c>
      <c r="AD675" s="40"/>
      <c r="AE675" s="40" t="e">
        <f>IF(AND(NOT(ISBLANK('Captura de datos de CONTACTO'!AE675)),ISNA(VLOOKUP('Captura de datos de CONTACTO'!AE675,'DO NOT USE_School Picklist'!$H$3:$H$4,1,FALSE))),"Please select a value from the drop-down menu",IF('DO NOT USE_Contact Formulas'!A675,"OK",NA()))</f>
        <v>#N/A</v>
      </c>
      <c r="AF675" s="40" t="e">
        <f ca="1">IF('Captura de datos de CONTACTO'!AF675&gt;'DO NOT USE_School Picklist'!$C$3,"Test Date cannot be a future date",IF('DO NOT USE_Contact Formulas'!A675,"OK",NA()))</f>
        <v>#N/A</v>
      </c>
      <c r="AG675" s="53" t="e">
        <f>IF(AND('DO NOT USE_Contact Formulas'!A675,ISBLANK('Captura de datos de CONTACTO'!AB675)),"Lab Result Test Result is required",IF(AND(NOT(ISBLANK('Captura de datos de CONTACTO'!AB675)),ISNA(VLOOKUP('Captura de datos de CONTACTO'!AB675,'DO NOT USE_School Picklist'!$Q$3:$Q$8,1,FALSE))),"Please select a value from the drop-down menu",IF('DO NOT USE_Contact Formulas'!A675,"OK",NA())))</f>
        <v>#N/A</v>
      </c>
    </row>
    <row r="676" spans="1:33" x14ac:dyDescent="0.3">
      <c r="A676" s="39" t="e">
        <f>IF('DO NOT USE_Contact Formulas'!A676,IF('DO NOT USE_Contact Formulas'!B676,"Not all required fields are completed","OK"),NA())</f>
        <v>#N/A</v>
      </c>
      <c r="B676" s="40" t="e">
        <f>IF(AND('DO NOT USE_Contact Formulas'!A676,ISBLANK('Captura de datos de CONTACTO'!B676)),"First Name is required",IF(NOT(ISBLANK('Captura de datos de CONTACTO'!B676)),"OK",NA()))</f>
        <v>#N/A</v>
      </c>
      <c r="C676" s="40" t="e">
        <f>IF(AND('DO NOT USE_Contact Formulas'!A676,ISBLANK('Captura de datos de CONTACTO'!C676)),"Last Name is required",IF(NOT(ISBLANK('Captura de datos de CONTACTO'!C676)),"OK",NA()))</f>
        <v>#N/A</v>
      </c>
      <c r="D676" s="40" t="e">
        <f>IF(AND('DO NOT USE_Contact Formulas'!A676,ISBLANK('Captura de datos de CONTACTO'!D676)),"Birthdate is required",IF(NOT(ISBLANK('Captura de datos de CONTACTO'!D676)),"OK",NA()))</f>
        <v>#N/A</v>
      </c>
      <c r="E676" s="40" t="e">
        <f>IF(AND('DO NOT USE_Contact Formulas'!A676,ISBLANK('Captura de datos de CONTACTO'!E676)),"Mobile Phone is required",IF(NOT(ISBLANK('Captura de datos de CONTACTO'!E676)),IF(AND(ISNUMBER(VALUE('Captura de datos de CONTACTO'!E676)),LEFT('Captura de datos de CONTACTO'!E676,1)&lt;&gt;"1",LEN('Captura de datos de CONTACTO'!E676)=10),"OK","Phone number must be valid format"),NA()))</f>
        <v>#N/A</v>
      </c>
      <c r="F676" s="40" t="e">
        <f>IF(LEN('Captura de datos de CONTACTO'!F676)&gt;255,"Home Street Address must be less than 255 characters",IF('DO NOT USE_Contact Formulas'!A676,"OK",NA()))</f>
        <v>#N/A</v>
      </c>
      <c r="G676" s="40" t="e">
        <f>IF(LEN('Captura de datos de CONTACTO'!G676)&gt;40,"City must be less than 40 characters",IF('DO NOT USE_Contact Formulas'!A676,"OK",NA()))</f>
        <v>#N/A</v>
      </c>
      <c r="H676" s="40" t="e">
        <f>IF(AND(NOT(ISBLANK('Captura de datos de CONTACTO'!H676)),ISNA(VLOOKUP('Captura de datos de CONTACTO'!H676,'DO NOT USE_School Picklist'!$P$3:$P$52,1,FALSE))),"Please select a value from the drop-down menu",IF('DO NOT USE_Contact Formulas'!A676,"OK",NA()))</f>
        <v>#N/A</v>
      </c>
      <c r="I676" s="40" t="e">
        <f>IF(AND('DO NOT USE_Contact Formulas'!A676,ISBLANK('Captura de datos de CONTACTO'!I676)),"Zip is required",IF(ISBLANK('Captura de datos de CONTACTO'!I676),NA(),"OK"))</f>
        <v>#N/A</v>
      </c>
      <c r="J676" s="40" t="e">
        <f>IF(AND('DO NOT USE_Contact Formulas'!A676,ISBLANK('Captura de datos de CONTACTO'!J676)),"Student or Staff? is required",IF(ISBLANK('Captura de datos de CONTACTO'!J676),NA(),IF(ISNA(VLOOKUP('Captura de datos de CONTACTO'!J676,'DO NOT USE_School Picklist'!$B$3:$B$6,1,FALSE)),"Please select a value from the drop-down menu","OK")))</f>
        <v>#N/A</v>
      </c>
      <c r="K676" s="40" t="e">
        <f>IF(AND('Captura de datos de CONTACTO'!J676='DO NOT USE_School Picklist'!$B$4,ISBLANK('Captura de datos de CONTACTO'!K676)),"Occupation/Job Title is required if Student or Staff? is Yes, staff/faculty or volunteer",IF('DO NOT USE_Contact Formulas'!A676,"OK",NA()))</f>
        <v>#N/A</v>
      </c>
      <c r="L676" s="40" t="e">
        <f ca="1">IF('Captura de datos de CONTACTO'!L676&gt;'DO NOT USE_School Picklist'!$C$3,"Date last on school campus/facility cannot be a future date",IF('DO NOT USE_Contact Formulas'!A676,IF(ISBLANK('Captura de datos de CONTACTO'!L676),"Date last on school campus/facility is required","OK"),NA()))</f>
        <v>#N/A</v>
      </c>
      <c r="M676" s="41" t="e">
        <f ca="1">IF('Captura de datos de CONTACTO'!M676&gt;'DO NOT USE_School Picklist'!$C$3,"Last Exposure Date cannot be a future date",IF('DO NOT USE_Contact Formulas'!A676,IF(ISBLANK('Captura de datos de CONTACTO'!M676),"Last Exposure Date is required","OK"),NA()))</f>
        <v>#N/A</v>
      </c>
      <c r="N676" s="41" t="e">
        <f>IF(AND('DO NOT USE_Contact Formulas'!A676,ISBLANK('Captura de datos de CONTACTO'!N676)),"Specific Place in the Location is required",IF(ISBLANK('Captura de datos de CONTACTO'!N676),NA(),"OK"))</f>
        <v>#N/A</v>
      </c>
      <c r="O676" s="40" t="e">
        <f>IF(AND(NOT(ISBLANK('Captura de datos de CONTACTO'!O676)),ISNA(VLOOKUP('Captura de datos de CONTACTO'!O676,'DO NOT USE_School Picklist'!$L$3:$L$81,1,FALSE))),"Please select a value from the drop-down menu",IF('DO NOT USE_Contact Formulas'!A676,"OK",NA()))</f>
        <v>#N/A</v>
      </c>
      <c r="P676" s="40" t="e">
        <f>IF(AND(NOT(ISBLANK('Captura de datos de CONTACTO'!P676)),NOT(ISNUMBER(MATCH("*@*.?*",'Captura de datos de CONTACTO'!P676,0)))),"Email must be in a valid format",IF('DO NOT USE_Contact Formulas'!A676,"OK",NA()))</f>
        <v>#N/A</v>
      </c>
      <c r="Q676" s="40" t="e">
        <f>IF(LEN('Captura de datos de CONTACTO'!Q676)&gt;50,"Parent/Guardian Name must be less than 50 characters",IF('DO NOT USE_Contact Formulas'!A676,"OK",NA()))</f>
        <v>#N/A</v>
      </c>
      <c r="R676" s="40" t="e">
        <f>IF(NOT(ISBLANK('Captura de datos de CONTACTO'!R676)),IF(AND(ISNUMBER('Captura de datos de CONTACTO'!R676),LEFT('Captura de datos de CONTACTO'!R676,1)&lt;&gt;"1",LEN('Captura de datos de CONTACTO'!R676)=10),"OK","Phone number must be valid format"),IF('DO NOT USE_Contact Formulas'!A676,"OK",NA()))</f>
        <v>#N/A</v>
      </c>
      <c r="S676" s="40" t="e">
        <f>IF(AND(NOT(ISBLANK('Captura de datos de CONTACTO'!S676)),ISNA(VLOOKUP('Captura de datos de CONTACTO'!S676,'DO NOT USE_School Picklist'!$N$3:$N$63,1,FALSE))),"Please select a value from the drop-down menu",IF('DO NOT USE_Contact Formulas'!A676,"OK",NA()))</f>
        <v>#N/A</v>
      </c>
      <c r="T676" s="53" t="e">
        <f>IF(AND(NOT(ISBLANK('Captura de datos de CONTACTO'!T676)),ISNA(VLOOKUP('Captura de datos de CONTACTO'!T676,'DO NOT USE_School Picklist'!$I$3:$I$5,1,FALSE))),"Please select a value from the drop-down menu",IF('DO NOT USE_Contact Formulas'!A676,"OK",NA()))</f>
        <v>#N/A</v>
      </c>
      <c r="U676" s="40" t="e">
        <f>IF(AND(NOT(ISBLANK('Captura de datos de CONTACTO'!U676)),ISNA(VLOOKUP('Captura de datos de CONTACTO'!U676,'DO NOT USE_School Picklist'!$E$3:$E$10,1,FALSE))),"Please select a value from the drop-down menu",IF('DO NOT USE_Contact Formulas'!A676,"OK",NA()))</f>
        <v>#N/A</v>
      </c>
      <c r="V676" s="53" t="e">
        <f>IF(AND(NOT(ISBLANK('Captura de datos de CONTACTO'!V676)),ISNA(VLOOKUP('Captura de datos de CONTACTO'!V676,'DO NOT USE_School Picklist'!$W$3:$W$9,1,FALSE))),"Please select a value from the drop-down menu",IF('DO NOT USE_Contact Formulas'!A676,"OK",NA()))</f>
        <v>#N/A</v>
      </c>
      <c r="W676" s="53" t="e">
        <f>IF(AND(NOT(ISBLANK('Captura de datos de CONTACTO'!W676)),ISNA(VLOOKUP('Captura de datos de CONTACTO'!W676,'DO NOT USE_School Picklist'!$W$3:$W$9,1,FALSE))),"Please select a value from the drop-down menu",IF('DO NOT USE_Case Formulas'!A676,"OK",NA()))</f>
        <v>#N/A</v>
      </c>
      <c r="X676" s="40" t="e">
        <f>IF(AND(NOT(ISBLANK('Captura de datos de CONTACTO'!X676)),ISNA(VLOOKUP('Captura de datos de CONTACTO'!X676,'DO NOT USE_School Picklist'!$F$3:$F$16,1,FALSE))),"Please select a value from the drop-down menu",IF('DO NOT USE_Contact Formulas'!A676,"OK",NA()))</f>
        <v>#N/A</v>
      </c>
      <c r="Y676" s="40" t="e">
        <f>IF(LEN('Captura de datos de CONTACTO'!Y676)&gt;100,"Classroom(s) must be less than 100 characters",IF('DO NOT USE_Contact Formulas'!A676,"OK",NA()))</f>
        <v>#N/A</v>
      </c>
      <c r="Z676" s="40" t="e">
        <f>IF(AND(NOT(ISBLANK('Captura de datos de CONTACTO'!Z676)),ISNA(VLOOKUP('Captura de datos de CONTACTO'!Z676,'DO NOT USE_School Picklist'!$K$3:$K$6,1,FALSE))),"Please select a value from the drop-down menu",IF('DO NOT USE_Contact Formulas'!A676,"OK",NA()))</f>
        <v>#N/A</v>
      </c>
      <c r="AA676" s="40" t="e">
        <f>IF(AND(NOT(ISBLANK('Captura de datos de CONTACTO'!AA676)),ISNA(VLOOKUP('Captura de datos de CONTACTO'!AA676,'DO NOT USE_School Picklist'!$D$3:$D$5,1,FALSE))),"Please select a value from the drop-down menu",IF('DO NOT USE_Contact Formulas'!A676,"OK",NA()))</f>
        <v>#N/A</v>
      </c>
      <c r="AB676" s="40"/>
      <c r="AC676" s="40" t="e">
        <f>IF(AND(NOT(ISBLANK('Captura de datos de CONTACTO'!AC676)),ISNA(VLOOKUP('Captura de datos de CONTACTO'!AC676,'DO NOT USE_School Picklist'!$G$3:$G$5,1,FALSE))),"Please select a value from the drop-down menu",IF('DO NOT USE_Contact Formulas'!A676,"OK",NA()))</f>
        <v>#N/A</v>
      </c>
      <c r="AD676" s="40"/>
      <c r="AE676" s="40" t="e">
        <f>IF(AND(NOT(ISBLANK('Captura de datos de CONTACTO'!AE676)),ISNA(VLOOKUP('Captura de datos de CONTACTO'!AE676,'DO NOT USE_School Picklist'!$H$3:$H$4,1,FALSE))),"Please select a value from the drop-down menu",IF('DO NOT USE_Contact Formulas'!A676,"OK",NA()))</f>
        <v>#N/A</v>
      </c>
      <c r="AF676" s="40" t="e">
        <f ca="1">IF('Captura de datos de CONTACTO'!AF676&gt;'DO NOT USE_School Picklist'!$C$3,"Test Date cannot be a future date",IF('DO NOT USE_Contact Formulas'!A676,"OK",NA()))</f>
        <v>#N/A</v>
      </c>
      <c r="AG676" s="53" t="e">
        <f>IF(AND('DO NOT USE_Contact Formulas'!A676,ISBLANK('Captura de datos de CONTACTO'!AB676)),"Lab Result Test Result is required",IF(AND(NOT(ISBLANK('Captura de datos de CONTACTO'!AB676)),ISNA(VLOOKUP('Captura de datos de CONTACTO'!AB676,'DO NOT USE_School Picklist'!$Q$3:$Q$8,1,FALSE))),"Please select a value from the drop-down menu",IF('DO NOT USE_Contact Formulas'!A676,"OK",NA())))</f>
        <v>#N/A</v>
      </c>
    </row>
    <row r="677" spans="1:33" x14ac:dyDescent="0.3">
      <c r="A677" s="39" t="e">
        <f>IF('DO NOT USE_Contact Formulas'!A677,IF('DO NOT USE_Contact Formulas'!B677,"Not all required fields are completed","OK"),NA())</f>
        <v>#N/A</v>
      </c>
      <c r="B677" s="40" t="e">
        <f>IF(AND('DO NOT USE_Contact Formulas'!A677,ISBLANK('Captura de datos de CONTACTO'!B677)),"First Name is required",IF(NOT(ISBLANK('Captura de datos de CONTACTO'!B677)),"OK",NA()))</f>
        <v>#N/A</v>
      </c>
      <c r="C677" s="40" t="e">
        <f>IF(AND('DO NOT USE_Contact Formulas'!A677,ISBLANK('Captura de datos de CONTACTO'!C677)),"Last Name is required",IF(NOT(ISBLANK('Captura de datos de CONTACTO'!C677)),"OK",NA()))</f>
        <v>#N/A</v>
      </c>
      <c r="D677" s="40" t="e">
        <f>IF(AND('DO NOT USE_Contact Formulas'!A677,ISBLANK('Captura de datos de CONTACTO'!D677)),"Birthdate is required",IF(NOT(ISBLANK('Captura de datos de CONTACTO'!D677)),"OK",NA()))</f>
        <v>#N/A</v>
      </c>
      <c r="E677" s="40" t="e">
        <f>IF(AND('DO NOT USE_Contact Formulas'!A677,ISBLANK('Captura de datos de CONTACTO'!E677)),"Mobile Phone is required",IF(NOT(ISBLANK('Captura de datos de CONTACTO'!E677)),IF(AND(ISNUMBER(VALUE('Captura de datos de CONTACTO'!E677)),LEFT('Captura de datos de CONTACTO'!E677,1)&lt;&gt;"1",LEN('Captura de datos de CONTACTO'!E677)=10),"OK","Phone number must be valid format"),NA()))</f>
        <v>#N/A</v>
      </c>
      <c r="F677" s="40" t="e">
        <f>IF(LEN('Captura de datos de CONTACTO'!F677)&gt;255,"Home Street Address must be less than 255 characters",IF('DO NOT USE_Contact Formulas'!A677,"OK",NA()))</f>
        <v>#N/A</v>
      </c>
      <c r="G677" s="40" t="e">
        <f>IF(LEN('Captura de datos de CONTACTO'!G677)&gt;40,"City must be less than 40 characters",IF('DO NOT USE_Contact Formulas'!A677,"OK",NA()))</f>
        <v>#N/A</v>
      </c>
      <c r="H677" s="40" t="e">
        <f>IF(AND(NOT(ISBLANK('Captura de datos de CONTACTO'!H677)),ISNA(VLOOKUP('Captura de datos de CONTACTO'!H677,'DO NOT USE_School Picklist'!$P$3:$P$52,1,FALSE))),"Please select a value from the drop-down menu",IF('DO NOT USE_Contact Formulas'!A677,"OK",NA()))</f>
        <v>#N/A</v>
      </c>
      <c r="I677" s="40" t="e">
        <f>IF(AND('DO NOT USE_Contact Formulas'!A677,ISBLANK('Captura de datos de CONTACTO'!I677)),"Zip is required",IF(ISBLANK('Captura de datos de CONTACTO'!I677),NA(),"OK"))</f>
        <v>#N/A</v>
      </c>
      <c r="J677" s="40" t="e">
        <f>IF(AND('DO NOT USE_Contact Formulas'!A677,ISBLANK('Captura de datos de CONTACTO'!J677)),"Student or Staff? is required",IF(ISBLANK('Captura de datos de CONTACTO'!J677),NA(),IF(ISNA(VLOOKUP('Captura de datos de CONTACTO'!J677,'DO NOT USE_School Picklist'!$B$3:$B$6,1,FALSE)),"Please select a value from the drop-down menu","OK")))</f>
        <v>#N/A</v>
      </c>
      <c r="K677" s="40" t="e">
        <f>IF(AND('Captura de datos de CONTACTO'!J677='DO NOT USE_School Picklist'!$B$4,ISBLANK('Captura de datos de CONTACTO'!K677)),"Occupation/Job Title is required if Student or Staff? is Yes, staff/faculty or volunteer",IF('DO NOT USE_Contact Formulas'!A677,"OK",NA()))</f>
        <v>#N/A</v>
      </c>
      <c r="L677" s="40" t="e">
        <f ca="1">IF('Captura de datos de CONTACTO'!L677&gt;'DO NOT USE_School Picklist'!$C$3,"Date last on school campus/facility cannot be a future date",IF('DO NOT USE_Contact Formulas'!A677,IF(ISBLANK('Captura de datos de CONTACTO'!L677),"Date last on school campus/facility is required","OK"),NA()))</f>
        <v>#N/A</v>
      </c>
      <c r="M677" s="41" t="e">
        <f ca="1">IF('Captura de datos de CONTACTO'!M677&gt;'DO NOT USE_School Picklist'!$C$3,"Last Exposure Date cannot be a future date",IF('DO NOT USE_Contact Formulas'!A677,IF(ISBLANK('Captura de datos de CONTACTO'!M677),"Last Exposure Date is required","OK"),NA()))</f>
        <v>#N/A</v>
      </c>
      <c r="N677" s="41" t="e">
        <f>IF(AND('DO NOT USE_Contact Formulas'!A677,ISBLANK('Captura de datos de CONTACTO'!N677)),"Specific Place in the Location is required",IF(ISBLANK('Captura de datos de CONTACTO'!N677),NA(),"OK"))</f>
        <v>#N/A</v>
      </c>
      <c r="O677" s="40" t="e">
        <f>IF(AND(NOT(ISBLANK('Captura de datos de CONTACTO'!O677)),ISNA(VLOOKUP('Captura de datos de CONTACTO'!O677,'DO NOT USE_School Picklist'!$L$3:$L$81,1,FALSE))),"Please select a value from the drop-down menu",IF('DO NOT USE_Contact Formulas'!A677,"OK",NA()))</f>
        <v>#N/A</v>
      </c>
      <c r="P677" s="40" t="e">
        <f>IF(AND(NOT(ISBLANK('Captura de datos de CONTACTO'!P677)),NOT(ISNUMBER(MATCH("*@*.?*",'Captura de datos de CONTACTO'!P677,0)))),"Email must be in a valid format",IF('DO NOT USE_Contact Formulas'!A677,"OK",NA()))</f>
        <v>#N/A</v>
      </c>
      <c r="Q677" s="40" t="e">
        <f>IF(LEN('Captura de datos de CONTACTO'!Q677)&gt;50,"Parent/Guardian Name must be less than 50 characters",IF('DO NOT USE_Contact Formulas'!A677,"OK",NA()))</f>
        <v>#N/A</v>
      </c>
      <c r="R677" s="40" t="e">
        <f>IF(NOT(ISBLANK('Captura de datos de CONTACTO'!R677)),IF(AND(ISNUMBER('Captura de datos de CONTACTO'!R677),LEFT('Captura de datos de CONTACTO'!R677,1)&lt;&gt;"1",LEN('Captura de datos de CONTACTO'!R677)=10),"OK","Phone number must be valid format"),IF('DO NOT USE_Contact Formulas'!A677,"OK",NA()))</f>
        <v>#N/A</v>
      </c>
      <c r="S677" s="40" t="e">
        <f>IF(AND(NOT(ISBLANK('Captura de datos de CONTACTO'!S677)),ISNA(VLOOKUP('Captura de datos de CONTACTO'!S677,'DO NOT USE_School Picklist'!$N$3:$N$63,1,FALSE))),"Please select a value from the drop-down menu",IF('DO NOT USE_Contact Formulas'!A677,"OK",NA()))</f>
        <v>#N/A</v>
      </c>
      <c r="T677" s="53" t="e">
        <f>IF(AND(NOT(ISBLANK('Captura de datos de CONTACTO'!T677)),ISNA(VLOOKUP('Captura de datos de CONTACTO'!T677,'DO NOT USE_School Picklist'!$I$3:$I$5,1,FALSE))),"Please select a value from the drop-down menu",IF('DO NOT USE_Contact Formulas'!A677,"OK",NA()))</f>
        <v>#N/A</v>
      </c>
      <c r="U677" s="40" t="e">
        <f>IF(AND(NOT(ISBLANK('Captura de datos de CONTACTO'!U677)),ISNA(VLOOKUP('Captura de datos de CONTACTO'!U677,'DO NOT USE_School Picklist'!$E$3:$E$10,1,FALSE))),"Please select a value from the drop-down menu",IF('DO NOT USE_Contact Formulas'!A677,"OK",NA()))</f>
        <v>#N/A</v>
      </c>
      <c r="V677" s="53" t="e">
        <f>IF(AND(NOT(ISBLANK('Captura de datos de CONTACTO'!V677)),ISNA(VLOOKUP('Captura de datos de CONTACTO'!V677,'DO NOT USE_School Picklist'!$W$3:$W$9,1,FALSE))),"Please select a value from the drop-down menu",IF('DO NOT USE_Contact Formulas'!A677,"OK",NA()))</f>
        <v>#N/A</v>
      </c>
      <c r="W677" s="53" t="e">
        <f>IF(AND(NOT(ISBLANK('Captura de datos de CONTACTO'!W677)),ISNA(VLOOKUP('Captura de datos de CONTACTO'!W677,'DO NOT USE_School Picklist'!$W$3:$W$9,1,FALSE))),"Please select a value from the drop-down menu",IF('DO NOT USE_Case Formulas'!A677,"OK",NA()))</f>
        <v>#N/A</v>
      </c>
      <c r="X677" s="40" t="e">
        <f>IF(AND(NOT(ISBLANK('Captura de datos de CONTACTO'!X677)),ISNA(VLOOKUP('Captura de datos de CONTACTO'!X677,'DO NOT USE_School Picklist'!$F$3:$F$16,1,FALSE))),"Please select a value from the drop-down menu",IF('DO NOT USE_Contact Formulas'!A677,"OK",NA()))</f>
        <v>#N/A</v>
      </c>
      <c r="Y677" s="40" t="e">
        <f>IF(LEN('Captura de datos de CONTACTO'!Y677)&gt;100,"Classroom(s) must be less than 100 characters",IF('DO NOT USE_Contact Formulas'!A677,"OK",NA()))</f>
        <v>#N/A</v>
      </c>
      <c r="Z677" s="40" t="e">
        <f>IF(AND(NOT(ISBLANK('Captura de datos de CONTACTO'!Z677)),ISNA(VLOOKUP('Captura de datos de CONTACTO'!Z677,'DO NOT USE_School Picklist'!$K$3:$K$6,1,FALSE))),"Please select a value from the drop-down menu",IF('DO NOT USE_Contact Formulas'!A677,"OK",NA()))</f>
        <v>#N/A</v>
      </c>
      <c r="AA677" s="40" t="e">
        <f>IF(AND(NOT(ISBLANK('Captura de datos de CONTACTO'!AA677)),ISNA(VLOOKUP('Captura de datos de CONTACTO'!AA677,'DO NOT USE_School Picklist'!$D$3:$D$5,1,FALSE))),"Please select a value from the drop-down menu",IF('DO NOT USE_Contact Formulas'!A677,"OK",NA()))</f>
        <v>#N/A</v>
      </c>
      <c r="AB677" s="40"/>
      <c r="AC677" s="40" t="e">
        <f>IF(AND(NOT(ISBLANK('Captura de datos de CONTACTO'!AC677)),ISNA(VLOOKUP('Captura de datos de CONTACTO'!AC677,'DO NOT USE_School Picklist'!$G$3:$G$5,1,FALSE))),"Please select a value from the drop-down menu",IF('DO NOT USE_Contact Formulas'!A677,"OK",NA()))</f>
        <v>#N/A</v>
      </c>
      <c r="AD677" s="40"/>
      <c r="AE677" s="40" t="e">
        <f>IF(AND(NOT(ISBLANK('Captura de datos de CONTACTO'!AE677)),ISNA(VLOOKUP('Captura de datos de CONTACTO'!AE677,'DO NOT USE_School Picklist'!$H$3:$H$4,1,FALSE))),"Please select a value from the drop-down menu",IF('DO NOT USE_Contact Formulas'!A677,"OK",NA()))</f>
        <v>#N/A</v>
      </c>
      <c r="AF677" s="40" t="e">
        <f ca="1">IF('Captura de datos de CONTACTO'!AF677&gt;'DO NOT USE_School Picklist'!$C$3,"Test Date cannot be a future date",IF('DO NOT USE_Contact Formulas'!A677,"OK",NA()))</f>
        <v>#N/A</v>
      </c>
      <c r="AG677" s="53" t="e">
        <f>IF(AND('DO NOT USE_Contact Formulas'!A677,ISBLANK('Captura de datos de CONTACTO'!AB677)),"Lab Result Test Result is required",IF(AND(NOT(ISBLANK('Captura de datos de CONTACTO'!AB677)),ISNA(VLOOKUP('Captura de datos de CONTACTO'!AB677,'DO NOT USE_School Picklist'!$Q$3:$Q$8,1,FALSE))),"Please select a value from the drop-down menu",IF('DO NOT USE_Contact Formulas'!A677,"OK",NA())))</f>
        <v>#N/A</v>
      </c>
    </row>
    <row r="678" spans="1:33" x14ac:dyDescent="0.3">
      <c r="A678" s="39" t="e">
        <f>IF('DO NOT USE_Contact Formulas'!A678,IF('DO NOT USE_Contact Formulas'!B678,"Not all required fields are completed","OK"),NA())</f>
        <v>#N/A</v>
      </c>
      <c r="B678" s="40" t="e">
        <f>IF(AND('DO NOT USE_Contact Formulas'!A678,ISBLANK('Captura de datos de CONTACTO'!B678)),"First Name is required",IF(NOT(ISBLANK('Captura de datos de CONTACTO'!B678)),"OK",NA()))</f>
        <v>#N/A</v>
      </c>
      <c r="C678" s="40" t="e">
        <f>IF(AND('DO NOT USE_Contact Formulas'!A678,ISBLANK('Captura de datos de CONTACTO'!C678)),"Last Name is required",IF(NOT(ISBLANK('Captura de datos de CONTACTO'!C678)),"OK",NA()))</f>
        <v>#N/A</v>
      </c>
      <c r="D678" s="40" t="e">
        <f>IF(AND('DO NOT USE_Contact Formulas'!A678,ISBLANK('Captura de datos de CONTACTO'!D678)),"Birthdate is required",IF(NOT(ISBLANK('Captura de datos de CONTACTO'!D678)),"OK",NA()))</f>
        <v>#N/A</v>
      </c>
      <c r="E678" s="40" t="e">
        <f>IF(AND('DO NOT USE_Contact Formulas'!A678,ISBLANK('Captura de datos de CONTACTO'!E678)),"Mobile Phone is required",IF(NOT(ISBLANK('Captura de datos de CONTACTO'!E678)),IF(AND(ISNUMBER(VALUE('Captura de datos de CONTACTO'!E678)),LEFT('Captura de datos de CONTACTO'!E678,1)&lt;&gt;"1",LEN('Captura de datos de CONTACTO'!E678)=10),"OK","Phone number must be valid format"),NA()))</f>
        <v>#N/A</v>
      </c>
      <c r="F678" s="40" t="e">
        <f>IF(LEN('Captura de datos de CONTACTO'!F678)&gt;255,"Home Street Address must be less than 255 characters",IF('DO NOT USE_Contact Formulas'!A678,"OK",NA()))</f>
        <v>#N/A</v>
      </c>
      <c r="G678" s="40" t="e">
        <f>IF(LEN('Captura de datos de CONTACTO'!G678)&gt;40,"City must be less than 40 characters",IF('DO NOT USE_Contact Formulas'!A678,"OK",NA()))</f>
        <v>#N/A</v>
      </c>
      <c r="H678" s="40" t="e">
        <f>IF(AND(NOT(ISBLANK('Captura de datos de CONTACTO'!H678)),ISNA(VLOOKUP('Captura de datos de CONTACTO'!H678,'DO NOT USE_School Picklist'!$P$3:$P$52,1,FALSE))),"Please select a value from the drop-down menu",IF('DO NOT USE_Contact Formulas'!A678,"OK",NA()))</f>
        <v>#N/A</v>
      </c>
      <c r="I678" s="40" t="e">
        <f>IF(AND('DO NOT USE_Contact Formulas'!A678,ISBLANK('Captura de datos de CONTACTO'!I678)),"Zip is required",IF(ISBLANK('Captura de datos de CONTACTO'!I678),NA(),"OK"))</f>
        <v>#N/A</v>
      </c>
      <c r="J678" s="40" t="e">
        <f>IF(AND('DO NOT USE_Contact Formulas'!A678,ISBLANK('Captura de datos de CONTACTO'!J678)),"Student or Staff? is required",IF(ISBLANK('Captura de datos de CONTACTO'!J678),NA(),IF(ISNA(VLOOKUP('Captura de datos de CONTACTO'!J678,'DO NOT USE_School Picklist'!$B$3:$B$6,1,FALSE)),"Please select a value from the drop-down menu","OK")))</f>
        <v>#N/A</v>
      </c>
      <c r="K678" s="40" t="e">
        <f>IF(AND('Captura de datos de CONTACTO'!J678='DO NOT USE_School Picklist'!$B$4,ISBLANK('Captura de datos de CONTACTO'!K678)),"Occupation/Job Title is required if Student or Staff? is Yes, staff/faculty or volunteer",IF('DO NOT USE_Contact Formulas'!A678,"OK",NA()))</f>
        <v>#N/A</v>
      </c>
      <c r="L678" s="40" t="e">
        <f ca="1">IF('Captura de datos de CONTACTO'!L678&gt;'DO NOT USE_School Picklist'!$C$3,"Date last on school campus/facility cannot be a future date",IF('DO NOT USE_Contact Formulas'!A678,IF(ISBLANK('Captura de datos de CONTACTO'!L678),"Date last on school campus/facility is required","OK"),NA()))</f>
        <v>#N/A</v>
      </c>
      <c r="M678" s="41" t="e">
        <f ca="1">IF('Captura de datos de CONTACTO'!M678&gt;'DO NOT USE_School Picklist'!$C$3,"Last Exposure Date cannot be a future date",IF('DO NOT USE_Contact Formulas'!A678,IF(ISBLANK('Captura de datos de CONTACTO'!M678),"Last Exposure Date is required","OK"),NA()))</f>
        <v>#N/A</v>
      </c>
      <c r="N678" s="41" t="e">
        <f>IF(AND('DO NOT USE_Contact Formulas'!A678,ISBLANK('Captura de datos de CONTACTO'!N678)),"Specific Place in the Location is required",IF(ISBLANK('Captura de datos de CONTACTO'!N678),NA(),"OK"))</f>
        <v>#N/A</v>
      </c>
      <c r="O678" s="40" t="e">
        <f>IF(AND(NOT(ISBLANK('Captura de datos de CONTACTO'!O678)),ISNA(VLOOKUP('Captura de datos de CONTACTO'!O678,'DO NOT USE_School Picklist'!$L$3:$L$81,1,FALSE))),"Please select a value from the drop-down menu",IF('DO NOT USE_Contact Formulas'!A678,"OK",NA()))</f>
        <v>#N/A</v>
      </c>
      <c r="P678" s="40" t="e">
        <f>IF(AND(NOT(ISBLANK('Captura de datos de CONTACTO'!P678)),NOT(ISNUMBER(MATCH("*@*.?*",'Captura de datos de CONTACTO'!P678,0)))),"Email must be in a valid format",IF('DO NOT USE_Contact Formulas'!A678,"OK",NA()))</f>
        <v>#N/A</v>
      </c>
      <c r="Q678" s="40" t="e">
        <f>IF(LEN('Captura de datos de CONTACTO'!Q678)&gt;50,"Parent/Guardian Name must be less than 50 characters",IF('DO NOT USE_Contact Formulas'!A678,"OK",NA()))</f>
        <v>#N/A</v>
      </c>
      <c r="R678" s="40" t="e">
        <f>IF(NOT(ISBLANK('Captura de datos de CONTACTO'!R678)),IF(AND(ISNUMBER('Captura de datos de CONTACTO'!R678),LEFT('Captura de datos de CONTACTO'!R678,1)&lt;&gt;"1",LEN('Captura de datos de CONTACTO'!R678)=10),"OK","Phone number must be valid format"),IF('DO NOT USE_Contact Formulas'!A678,"OK",NA()))</f>
        <v>#N/A</v>
      </c>
      <c r="S678" s="40" t="e">
        <f>IF(AND(NOT(ISBLANK('Captura de datos de CONTACTO'!S678)),ISNA(VLOOKUP('Captura de datos de CONTACTO'!S678,'DO NOT USE_School Picklist'!$N$3:$N$63,1,FALSE))),"Please select a value from the drop-down menu",IF('DO NOT USE_Contact Formulas'!A678,"OK",NA()))</f>
        <v>#N/A</v>
      </c>
      <c r="T678" s="53" t="e">
        <f>IF(AND(NOT(ISBLANK('Captura de datos de CONTACTO'!T678)),ISNA(VLOOKUP('Captura de datos de CONTACTO'!T678,'DO NOT USE_School Picklist'!$I$3:$I$5,1,FALSE))),"Please select a value from the drop-down menu",IF('DO NOT USE_Contact Formulas'!A678,"OK",NA()))</f>
        <v>#N/A</v>
      </c>
      <c r="U678" s="40" t="e">
        <f>IF(AND(NOT(ISBLANK('Captura de datos de CONTACTO'!U678)),ISNA(VLOOKUP('Captura de datos de CONTACTO'!U678,'DO NOT USE_School Picklist'!$E$3:$E$10,1,FALSE))),"Please select a value from the drop-down menu",IF('DO NOT USE_Contact Formulas'!A678,"OK",NA()))</f>
        <v>#N/A</v>
      </c>
      <c r="V678" s="53" t="e">
        <f>IF(AND(NOT(ISBLANK('Captura de datos de CONTACTO'!V678)),ISNA(VLOOKUP('Captura de datos de CONTACTO'!V678,'DO NOT USE_School Picklist'!$W$3:$W$9,1,FALSE))),"Please select a value from the drop-down menu",IF('DO NOT USE_Contact Formulas'!A678,"OK",NA()))</f>
        <v>#N/A</v>
      </c>
      <c r="W678" s="53" t="e">
        <f>IF(AND(NOT(ISBLANK('Captura de datos de CONTACTO'!W678)),ISNA(VLOOKUP('Captura de datos de CONTACTO'!W678,'DO NOT USE_School Picklist'!$W$3:$W$9,1,FALSE))),"Please select a value from the drop-down menu",IF('DO NOT USE_Case Formulas'!A678,"OK",NA()))</f>
        <v>#N/A</v>
      </c>
      <c r="X678" s="40" t="e">
        <f>IF(AND(NOT(ISBLANK('Captura de datos de CONTACTO'!X678)),ISNA(VLOOKUP('Captura de datos de CONTACTO'!X678,'DO NOT USE_School Picklist'!$F$3:$F$16,1,FALSE))),"Please select a value from the drop-down menu",IF('DO NOT USE_Contact Formulas'!A678,"OK",NA()))</f>
        <v>#N/A</v>
      </c>
      <c r="Y678" s="40" t="e">
        <f>IF(LEN('Captura de datos de CONTACTO'!Y678)&gt;100,"Classroom(s) must be less than 100 characters",IF('DO NOT USE_Contact Formulas'!A678,"OK",NA()))</f>
        <v>#N/A</v>
      </c>
      <c r="Z678" s="40" t="e">
        <f>IF(AND(NOT(ISBLANK('Captura de datos de CONTACTO'!Z678)),ISNA(VLOOKUP('Captura de datos de CONTACTO'!Z678,'DO NOT USE_School Picklist'!$K$3:$K$6,1,FALSE))),"Please select a value from the drop-down menu",IF('DO NOT USE_Contact Formulas'!A678,"OK",NA()))</f>
        <v>#N/A</v>
      </c>
      <c r="AA678" s="40" t="e">
        <f>IF(AND(NOT(ISBLANK('Captura de datos de CONTACTO'!AA678)),ISNA(VLOOKUP('Captura de datos de CONTACTO'!AA678,'DO NOT USE_School Picklist'!$D$3:$D$5,1,FALSE))),"Please select a value from the drop-down menu",IF('DO NOT USE_Contact Formulas'!A678,"OK",NA()))</f>
        <v>#N/A</v>
      </c>
      <c r="AB678" s="40"/>
      <c r="AC678" s="40" t="e">
        <f>IF(AND(NOT(ISBLANK('Captura de datos de CONTACTO'!AC678)),ISNA(VLOOKUP('Captura de datos de CONTACTO'!AC678,'DO NOT USE_School Picklist'!$G$3:$G$5,1,FALSE))),"Please select a value from the drop-down menu",IF('DO NOT USE_Contact Formulas'!A678,"OK",NA()))</f>
        <v>#N/A</v>
      </c>
      <c r="AD678" s="40"/>
      <c r="AE678" s="40" t="e">
        <f>IF(AND(NOT(ISBLANK('Captura de datos de CONTACTO'!AE678)),ISNA(VLOOKUP('Captura de datos de CONTACTO'!AE678,'DO NOT USE_School Picklist'!$H$3:$H$4,1,FALSE))),"Please select a value from the drop-down menu",IF('DO NOT USE_Contact Formulas'!A678,"OK",NA()))</f>
        <v>#N/A</v>
      </c>
      <c r="AF678" s="40" t="e">
        <f ca="1">IF('Captura de datos de CONTACTO'!AF678&gt;'DO NOT USE_School Picklist'!$C$3,"Test Date cannot be a future date",IF('DO NOT USE_Contact Formulas'!A678,"OK",NA()))</f>
        <v>#N/A</v>
      </c>
      <c r="AG678" s="53" t="e">
        <f>IF(AND('DO NOT USE_Contact Formulas'!A678,ISBLANK('Captura de datos de CONTACTO'!AB678)),"Lab Result Test Result is required",IF(AND(NOT(ISBLANK('Captura de datos de CONTACTO'!AB678)),ISNA(VLOOKUP('Captura de datos de CONTACTO'!AB678,'DO NOT USE_School Picklist'!$Q$3:$Q$8,1,FALSE))),"Please select a value from the drop-down menu",IF('DO NOT USE_Contact Formulas'!A678,"OK",NA())))</f>
        <v>#N/A</v>
      </c>
    </row>
    <row r="679" spans="1:33" x14ac:dyDescent="0.3">
      <c r="A679" s="39" t="e">
        <f>IF('DO NOT USE_Contact Formulas'!A679,IF('DO NOT USE_Contact Formulas'!B679,"Not all required fields are completed","OK"),NA())</f>
        <v>#N/A</v>
      </c>
      <c r="B679" s="40" t="e">
        <f>IF(AND('DO NOT USE_Contact Formulas'!A679,ISBLANK('Captura de datos de CONTACTO'!B679)),"First Name is required",IF(NOT(ISBLANK('Captura de datos de CONTACTO'!B679)),"OK",NA()))</f>
        <v>#N/A</v>
      </c>
      <c r="C679" s="40" t="e">
        <f>IF(AND('DO NOT USE_Contact Formulas'!A679,ISBLANK('Captura de datos de CONTACTO'!C679)),"Last Name is required",IF(NOT(ISBLANK('Captura de datos de CONTACTO'!C679)),"OK",NA()))</f>
        <v>#N/A</v>
      </c>
      <c r="D679" s="40" t="e">
        <f>IF(AND('DO NOT USE_Contact Formulas'!A679,ISBLANK('Captura de datos de CONTACTO'!D679)),"Birthdate is required",IF(NOT(ISBLANK('Captura de datos de CONTACTO'!D679)),"OK",NA()))</f>
        <v>#N/A</v>
      </c>
      <c r="E679" s="40" t="e">
        <f>IF(AND('DO NOT USE_Contact Formulas'!A679,ISBLANK('Captura de datos de CONTACTO'!E679)),"Mobile Phone is required",IF(NOT(ISBLANK('Captura de datos de CONTACTO'!E679)),IF(AND(ISNUMBER(VALUE('Captura de datos de CONTACTO'!E679)),LEFT('Captura de datos de CONTACTO'!E679,1)&lt;&gt;"1",LEN('Captura de datos de CONTACTO'!E679)=10),"OK","Phone number must be valid format"),NA()))</f>
        <v>#N/A</v>
      </c>
      <c r="F679" s="40" t="e">
        <f>IF(LEN('Captura de datos de CONTACTO'!F679)&gt;255,"Home Street Address must be less than 255 characters",IF('DO NOT USE_Contact Formulas'!A679,"OK",NA()))</f>
        <v>#N/A</v>
      </c>
      <c r="G679" s="40" t="e">
        <f>IF(LEN('Captura de datos de CONTACTO'!G679)&gt;40,"City must be less than 40 characters",IF('DO NOT USE_Contact Formulas'!A679,"OK",NA()))</f>
        <v>#N/A</v>
      </c>
      <c r="H679" s="40" t="e">
        <f>IF(AND(NOT(ISBLANK('Captura de datos de CONTACTO'!H679)),ISNA(VLOOKUP('Captura de datos de CONTACTO'!H679,'DO NOT USE_School Picklist'!$P$3:$P$52,1,FALSE))),"Please select a value from the drop-down menu",IF('DO NOT USE_Contact Formulas'!A679,"OK",NA()))</f>
        <v>#N/A</v>
      </c>
      <c r="I679" s="40" t="e">
        <f>IF(AND('DO NOT USE_Contact Formulas'!A679,ISBLANK('Captura de datos de CONTACTO'!I679)),"Zip is required",IF(ISBLANK('Captura de datos de CONTACTO'!I679),NA(),"OK"))</f>
        <v>#N/A</v>
      </c>
      <c r="J679" s="40" t="e">
        <f>IF(AND('DO NOT USE_Contact Formulas'!A679,ISBLANK('Captura de datos de CONTACTO'!J679)),"Student or Staff? is required",IF(ISBLANK('Captura de datos de CONTACTO'!J679),NA(),IF(ISNA(VLOOKUP('Captura de datos de CONTACTO'!J679,'DO NOT USE_School Picklist'!$B$3:$B$6,1,FALSE)),"Please select a value from the drop-down menu","OK")))</f>
        <v>#N/A</v>
      </c>
      <c r="K679" s="40" t="e">
        <f>IF(AND('Captura de datos de CONTACTO'!J679='DO NOT USE_School Picklist'!$B$4,ISBLANK('Captura de datos de CONTACTO'!K679)),"Occupation/Job Title is required if Student or Staff? is Yes, staff/faculty or volunteer",IF('DO NOT USE_Contact Formulas'!A679,"OK",NA()))</f>
        <v>#N/A</v>
      </c>
      <c r="L679" s="40" t="e">
        <f ca="1">IF('Captura de datos de CONTACTO'!L679&gt;'DO NOT USE_School Picklist'!$C$3,"Date last on school campus/facility cannot be a future date",IF('DO NOT USE_Contact Formulas'!A679,IF(ISBLANK('Captura de datos de CONTACTO'!L679),"Date last on school campus/facility is required","OK"),NA()))</f>
        <v>#N/A</v>
      </c>
      <c r="M679" s="41" t="e">
        <f ca="1">IF('Captura de datos de CONTACTO'!M679&gt;'DO NOT USE_School Picklist'!$C$3,"Last Exposure Date cannot be a future date",IF('DO NOT USE_Contact Formulas'!A679,IF(ISBLANK('Captura de datos de CONTACTO'!M679),"Last Exposure Date is required","OK"),NA()))</f>
        <v>#N/A</v>
      </c>
      <c r="N679" s="41" t="e">
        <f>IF(AND('DO NOT USE_Contact Formulas'!A679,ISBLANK('Captura de datos de CONTACTO'!N679)),"Specific Place in the Location is required",IF(ISBLANK('Captura de datos de CONTACTO'!N679),NA(),"OK"))</f>
        <v>#N/A</v>
      </c>
      <c r="O679" s="40" t="e">
        <f>IF(AND(NOT(ISBLANK('Captura de datos de CONTACTO'!O679)),ISNA(VLOOKUP('Captura de datos de CONTACTO'!O679,'DO NOT USE_School Picklist'!$L$3:$L$81,1,FALSE))),"Please select a value from the drop-down menu",IF('DO NOT USE_Contact Formulas'!A679,"OK",NA()))</f>
        <v>#N/A</v>
      </c>
      <c r="P679" s="40" t="e">
        <f>IF(AND(NOT(ISBLANK('Captura de datos de CONTACTO'!P679)),NOT(ISNUMBER(MATCH("*@*.?*",'Captura de datos de CONTACTO'!P679,0)))),"Email must be in a valid format",IF('DO NOT USE_Contact Formulas'!A679,"OK",NA()))</f>
        <v>#N/A</v>
      </c>
      <c r="Q679" s="40" t="e">
        <f>IF(LEN('Captura de datos de CONTACTO'!Q679)&gt;50,"Parent/Guardian Name must be less than 50 characters",IF('DO NOT USE_Contact Formulas'!A679,"OK",NA()))</f>
        <v>#N/A</v>
      </c>
      <c r="R679" s="40" t="e">
        <f>IF(NOT(ISBLANK('Captura de datos de CONTACTO'!R679)),IF(AND(ISNUMBER('Captura de datos de CONTACTO'!R679),LEFT('Captura de datos de CONTACTO'!R679,1)&lt;&gt;"1",LEN('Captura de datos de CONTACTO'!R679)=10),"OK","Phone number must be valid format"),IF('DO NOT USE_Contact Formulas'!A679,"OK",NA()))</f>
        <v>#N/A</v>
      </c>
      <c r="S679" s="40" t="e">
        <f>IF(AND(NOT(ISBLANK('Captura de datos de CONTACTO'!S679)),ISNA(VLOOKUP('Captura de datos de CONTACTO'!S679,'DO NOT USE_School Picklist'!$N$3:$N$63,1,FALSE))),"Please select a value from the drop-down menu",IF('DO NOT USE_Contact Formulas'!A679,"OK",NA()))</f>
        <v>#N/A</v>
      </c>
      <c r="T679" s="53" t="e">
        <f>IF(AND(NOT(ISBLANK('Captura de datos de CONTACTO'!T679)),ISNA(VLOOKUP('Captura de datos de CONTACTO'!T679,'DO NOT USE_School Picklist'!$I$3:$I$5,1,FALSE))),"Please select a value from the drop-down menu",IF('DO NOT USE_Contact Formulas'!A679,"OK",NA()))</f>
        <v>#N/A</v>
      </c>
      <c r="U679" s="40" t="e">
        <f>IF(AND(NOT(ISBLANK('Captura de datos de CONTACTO'!U679)),ISNA(VLOOKUP('Captura de datos de CONTACTO'!U679,'DO NOT USE_School Picklist'!$E$3:$E$10,1,FALSE))),"Please select a value from the drop-down menu",IF('DO NOT USE_Contact Formulas'!A679,"OK",NA()))</f>
        <v>#N/A</v>
      </c>
      <c r="V679" s="53" t="e">
        <f>IF(AND(NOT(ISBLANK('Captura de datos de CONTACTO'!V679)),ISNA(VLOOKUP('Captura de datos de CONTACTO'!V679,'DO NOT USE_School Picklist'!$W$3:$W$9,1,FALSE))),"Please select a value from the drop-down menu",IF('DO NOT USE_Contact Formulas'!A679,"OK",NA()))</f>
        <v>#N/A</v>
      </c>
      <c r="W679" s="53" t="e">
        <f>IF(AND(NOT(ISBLANK('Captura de datos de CONTACTO'!W679)),ISNA(VLOOKUP('Captura de datos de CONTACTO'!W679,'DO NOT USE_School Picklist'!$W$3:$W$9,1,FALSE))),"Please select a value from the drop-down menu",IF('DO NOT USE_Case Formulas'!A679,"OK",NA()))</f>
        <v>#N/A</v>
      </c>
      <c r="X679" s="40" t="e">
        <f>IF(AND(NOT(ISBLANK('Captura de datos de CONTACTO'!X679)),ISNA(VLOOKUP('Captura de datos de CONTACTO'!X679,'DO NOT USE_School Picklist'!$F$3:$F$16,1,FALSE))),"Please select a value from the drop-down menu",IF('DO NOT USE_Contact Formulas'!A679,"OK",NA()))</f>
        <v>#N/A</v>
      </c>
      <c r="Y679" s="40" t="e">
        <f>IF(LEN('Captura de datos de CONTACTO'!Y679)&gt;100,"Classroom(s) must be less than 100 characters",IF('DO NOT USE_Contact Formulas'!A679,"OK",NA()))</f>
        <v>#N/A</v>
      </c>
      <c r="Z679" s="40" t="e">
        <f>IF(AND(NOT(ISBLANK('Captura de datos de CONTACTO'!Z679)),ISNA(VLOOKUP('Captura de datos de CONTACTO'!Z679,'DO NOT USE_School Picklist'!$K$3:$K$6,1,FALSE))),"Please select a value from the drop-down menu",IF('DO NOT USE_Contact Formulas'!A679,"OK",NA()))</f>
        <v>#N/A</v>
      </c>
      <c r="AA679" s="40" t="e">
        <f>IF(AND(NOT(ISBLANK('Captura de datos de CONTACTO'!AA679)),ISNA(VLOOKUP('Captura de datos de CONTACTO'!AA679,'DO NOT USE_School Picklist'!$D$3:$D$5,1,FALSE))),"Please select a value from the drop-down menu",IF('DO NOT USE_Contact Formulas'!A679,"OK",NA()))</f>
        <v>#N/A</v>
      </c>
      <c r="AB679" s="40"/>
      <c r="AC679" s="40" t="e">
        <f>IF(AND(NOT(ISBLANK('Captura de datos de CONTACTO'!AC679)),ISNA(VLOOKUP('Captura de datos de CONTACTO'!AC679,'DO NOT USE_School Picklist'!$G$3:$G$5,1,FALSE))),"Please select a value from the drop-down menu",IF('DO NOT USE_Contact Formulas'!A679,"OK",NA()))</f>
        <v>#N/A</v>
      </c>
      <c r="AD679" s="40"/>
      <c r="AE679" s="40" t="e">
        <f>IF(AND(NOT(ISBLANK('Captura de datos de CONTACTO'!AE679)),ISNA(VLOOKUP('Captura de datos de CONTACTO'!AE679,'DO NOT USE_School Picklist'!$H$3:$H$4,1,FALSE))),"Please select a value from the drop-down menu",IF('DO NOT USE_Contact Formulas'!A679,"OK",NA()))</f>
        <v>#N/A</v>
      </c>
      <c r="AF679" s="40" t="e">
        <f ca="1">IF('Captura de datos de CONTACTO'!AF679&gt;'DO NOT USE_School Picklist'!$C$3,"Test Date cannot be a future date",IF('DO NOT USE_Contact Formulas'!A679,"OK",NA()))</f>
        <v>#N/A</v>
      </c>
      <c r="AG679" s="53" t="e">
        <f>IF(AND('DO NOT USE_Contact Formulas'!A679,ISBLANK('Captura de datos de CONTACTO'!AB679)),"Lab Result Test Result is required",IF(AND(NOT(ISBLANK('Captura de datos de CONTACTO'!AB679)),ISNA(VLOOKUP('Captura de datos de CONTACTO'!AB679,'DO NOT USE_School Picklist'!$Q$3:$Q$8,1,FALSE))),"Please select a value from the drop-down menu",IF('DO NOT USE_Contact Formulas'!A679,"OK",NA())))</f>
        <v>#N/A</v>
      </c>
    </row>
    <row r="680" spans="1:33" x14ac:dyDescent="0.3">
      <c r="A680" s="39" t="e">
        <f>IF('DO NOT USE_Contact Formulas'!A680,IF('DO NOT USE_Contact Formulas'!B680,"Not all required fields are completed","OK"),NA())</f>
        <v>#N/A</v>
      </c>
      <c r="B680" s="40" t="e">
        <f>IF(AND('DO NOT USE_Contact Formulas'!A680,ISBLANK('Captura de datos de CONTACTO'!B680)),"First Name is required",IF(NOT(ISBLANK('Captura de datos de CONTACTO'!B680)),"OK",NA()))</f>
        <v>#N/A</v>
      </c>
      <c r="C680" s="40" t="e">
        <f>IF(AND('DO NOT USE_Contact Formulas'!A680,ISBLANK('Captura de datos de CONTACTO'!C680)),"Last Name is required",IF(NOT(ISBLANK('Captura de datos de CONTACTO'!C680)),"OK",NA()))</f>
        <v>#N/A</v>
      </c>
      <c r="D680" s="40" t="e">
        <f>IF(AND('DO NOT USE_Contact Formulas'!A680,ISBLANK('Captura de datos de CONTACTO'!D680)),"Birthdate is required",IF(NOT(ISBLANK('Captura de datos de CONTACTO'!D680)),"OK",NA()))</f>
        <v>#N/A</v>
      </c>
      <c r="E680" s="40" t="e">
        <f>IF(AND('DO NOT USE_Contact Formulas'!A680,ISBLANK('Captura de datos de CONTACTO'!E680)),"Mobile Phone is required",IF(NOT(ISBLANK('Captura de datos de CONTACTO'!E680)),IF(AND(ISNUMBER(VALUE('Captura de datos de CONTACTO'!E680)),LEFT('Captura de datos de CONTACTO'!E680,1)&lt;&gt;"1",LEN('Captura de datos de CONTACTO'!E680)=10),"OK","Phone number must be valid format"),NA()))</f>
        <v>#N/A</v>
      </c>
      <c r="F680" s="40" t="e">
        <f>IF(LEN('Captura de datos de CONTACTO'!F680)&gt;255,"Home Street Address must be less than 255 characters",IF('DO NOT USE_Contact Formulas'!A680,"OK",NA()))</f>
        <v>#N/A</v>
      </c>
      <c r="G680" s="40" t="e">
        <f>IF(LEN('Captura de datos de CONTACTO'!G680)&gt;40,"City must be less than 40 characters",IF('DO NOT USE_Contact Formulas'!A680,"OK",NA()))</f>
        <v>#N/A</v>
      </c>
      <c r="H680" s="40" t="e">
        <f>IF(AND(NOT(ISBLANK('Captura de datos de CONTACTO'!H680)),ISNA(VLOOKUP('Captura de datos de CONTACTO'!H680,'DO NOT USE_School Picklist'!$P$3:$P$52,1,FALSE))),"Please select a value from the drop-down menu",IF('DO NOT USE_Contact Formulas'!A680,"OK",NA()))</f>
        <v>#N/A</v>
      </c>
      <c r="I680" s="40" t="e">
        <f>IF(AND('DO NOT USE_Contact Formulas'!A680,ISBLANK('Captura de datos de CONTACTO'!I680)),"Zip is required",IF(ISBLANK('Captura de datos de CONTACTO'!I680),NA(),"OK"))</f>
        <v>#N/A</v>
      </c>
      <c r="J680" s="40" t="e">
        <f>IF(AND('DO NOT USE_Contact Formulas'!A680,ISBLANK('Captura de datos de CONTACTO'!J680)),"Student or Staff? is required",IF(ISBLANK('Captura de datos de CONTACTO'!J680),NA(),IF(ISNA(VLOOKUP('Captura de datos de CONTACTO'!J680,'DO NOT USE_School Picklist'!$B$3:$B$6,1,FALSE)),"Please select a value from the drop-down menu","OK")))</f>
        <v>#N/A</v>
      </c>
      <c r="K680" s="40" t="e">
        <f>IF(AND('Captura de datos de CONTACTO'!J680='DO NOT USE_School Picklist'!$B$4,ISBLANK('Captura de datos de CONTACTO'!K680)),"Occupation/Job Title is required if Student or Staff? is Yes, staff/faculty or volunteer",IF('DO NOT USE_Contact Formulas'!A680,"OK",NA()))</f>
        <v>#N/A</v>
      </c>
      <c r="L680" s="40" t="e">
        <f ca="1">IF('Captura de datos de CONTACTO'!L680&gt;'DO NOT USE_School Picklist'!$C$3,"Date last on school campus/facility cannot be a future date",IF('DO NOT USE_Contact Formulas'!A680,IF(ISBLANK('Captura de datos de CONTACTO'!L680),"Date last on school campus/facility is required","OK"),NA()))</f>
        <v>#N/A</v>
      </c>
      <c r="M680" s="41" t="e">
        <f ca="1">IF('Captura de datos de CONTACTO'!M680&gt;'DO NOT USE_School Picklist'!$C$3,"Last Exposure Date cannot be a future date",IF('DO NOT USE_Contact Formulas'!A680,IF(ISBLANK('Captura de datos de CONTACTO'!M680),"Last Exposure Date is required","OK"),NA()))</f>
        <v>#N/A</v>
      </c>
      <c r="N680" s="41" t="e">
        <f>IF(AND('DO NOT USE_Contact Formulas'!A680,ISBLANK('Captura de datos de CONTACTO'!N680)),"Specific Place in the Location is required",IF(ISBLANK('Captura de datos de CONTACTO'!N680),NA(),"OK"))</f>
        <v>#N/A</v>
      </c>
      <c r="O680" s="40" t="e">
        <f>IF(AND(NOT(ISBLANK('Captura de datos de CONTACTO'!O680)),ISNA(VLOOKUP('Captura de datos de CONTACTO'!O680,'DO NOT USE_School Picklist'!$L$3:$L$81,1,FALSE))),"Please select a value from the drop-down menu",IF('DO NOT USE_Contact Formulas'!A680,"OK",NA()))</f>
        <v>#N/A</v>
      </c>
      <c r="P680" s="40" t="e">
        <f>IF(AND(NOT(ISBLANK('Captura de datos de CONTACTO'!P680)),NOT(ISNUMBER(MATCH("*@*.?*",'Captura de datos de CONTACTO'!P680,0)))),"Email must be in a valid format",IF('DO NOT USE_Contact Formulas'!A680,"OK",NA()))</f>
        <v>#N/A</v>
      </c>
      <c r="Q680" s="40" t="e">
        <f>IF(LEN('Captura de datos de CONTACTO'!Q680)&gt;50,"Parent/Guardian Name must be less than 50 characters",IF('DO NOT USE_Contact Formulas'!A680,"OK",NA()))</f>
        <v>#N/A</v>
      </c>
      <c r="R680" s="40" t="e">
        <f>IF(NOT(ISBLANK('Captura de datos de CONTACTO'!R680)),IF(AND(ISNUMBER('Captura de datos de CONTACTO'!R680),LEFT('Captura de datos de CONTACTO'!R680,1)&lt;&gt;"1",LEN('Captura de datos de CONTACTO'!R680)=10),"OK","Phone number must be valid format"),IF('DO NOT USE_Contact Formulas'!A680,"OK",NA()))</f>
        <v>#N/A</v>
      </c>
      <c r="S680" s="40" t="e">
        <f>IF(AND(NOT(ISBLANK('Captura de datos de CONTACTO'!S680)),ISNA(VLOOKUP('Captura de datos de CONTACTO'!S680,'DO NOT USE_School Picklist'!$N$3:$N$63,1,FALSE))),"Please select a value from the drop-down menu",IF('DO NOT USE_Contact Formulas'!A680,"OK",NA()))</f>
        <v>#N/A</v>
      </c>
      <c r="T680" s="53" t="e">
        <f>IF(AND(NOT(ISBLANK('Captura de datos de CONTACTO'!T680)),ISNA(VLOOKUP('Captura de datos de CONTACTO'!T680,'DO NOT USE_School Picklist'!$I$3:$I$5,1,FALSE))),"Please select a value from the drop-down menu",IF('DO NOT USE_Contact Formulas'!A680,"OK",NA()))</f>
        <v>#N/A</v>
      </c>
      <c r="U680" s="40" t="e">
        <f>IF(AND(NOT(ISBLANK('Captura de datos de CONTACTO'!U680)),ISNA(VLOOKUP('Captura de datos de CONTACTO'!U680,'DO NOT USE_School Picklist'!$E$3:$E$10,1,FALSE))),"Please select a value from the drop-down menu",IF('DO NOT USE_Contact Formulas'!A680,"OK",NA()))</f>
        <v>#N/A</v>
      </c>
      <c r="V680" s="53" t="e">
        <f>IF(AND(NOT(ISBLANK('Captura de datos de CONTACTO'!V680)),ISNA(VLOOKUP('Captura de datos de CONTACTO'!V680,'DO NOT USE_School Picklist'!$W$3:$W$9,1,FALSE))),"Please select a value from the drop-down menu",IF('DO NOT USE_Contact Formulas'!A680,"OK",NA()))</f>
        <v>#N/A</v>
      </c>
      <c r="W680" s="53" t="e">
        <f>IF(AND(NOT(ISBLANK('Captura de datos de CONTACTO'!W680)),ISNA(VLOOKUP('Captura de datos de CONTACTO'!W680,'DO NOT USE_School Picklist'!$W$3:$W$9,1,FALSE))),"Please select a value from the drop-down menu",IF('DO NOT USE_Case Formulas'!A680,"OK",NA()))</f>
        <v>#N/A</v>
      </c>
      <c r="X680" s="40" t="e">
        <f>IF(AND(NOT(ISBLANK('Captura de datos de CONTACTO'!X680)),ISNA(VLOOKUP('Captura de datos de CONTACTO'!X680,'DO NOT USE_School Picklist'!$F$3:$F$16,1,FALSE))),"Please select a value from the drop-down menu",IF('DO NOT USE_Contact Formulas'!A680,"OK",NA()))</f>
        <v>#N/A</v>
      </c>
      <c r="Y680" s="40" t="e">
        <f>IF(LEN('Captura de datos de CONTACTO'!Y680)&gt;100,"Classroom(s) must be less than 100 characters",IF('DO NOT USE_Contact Formulas'!A680,"OK",NA()))</f>
        <v>#N/A</v>
      </c>
      <c r="Z680" s="40" t="e">
        <f>IF(AND(NOT(ISBLANK('Captura de datos de CONTACTO'!Z680)),ISNA(VLOOKUP('Captura de datos de CONTACTO'!Z680,'DO NOT USE_School Picklist'!$K$3:$K$6,1,FALSE))),"Please select a value from the drop-down menu",IF('DO NOT USE_Contact Formulas'!A680,"OK",NA()))</f>
        <v>#N/A</v>
      </c>
      <c r="AA680" s="40" t="e">
        <f>IF(AND(NOT(ISBLANK('Captura de datos de CONTACTO'!AA680)),ISNA(VLOOKUP('Captura de datos de CONTACTO'!AA680,'DO NOT USE_School Picklist'!$D$3:$D$5,1,FALSE))),"Please select a value from the drop-down menu",IF('DO NOT USE_Contact Formulas'!A680,"OK",NA()))</f>
        <v>#N/A</v>
      </c>
      <c r="AB680" s="40"/>
      <c r="AC680" s="40" t="e">
        <f>IF(AND(NOT(ISBLANK('Captura de datos de CONTACTO'!AC680)),ISNA(VLOOKUP('Captura de datos de CONTACTO'!AC680,'DO NOT USE_School Picklist'!$G$3:$G$5,1,FALSE))),"Please select a value from the drop-down menu",IF('DO NOT USE_Contact Formulas'!A680,"OK",NA()))</f>
        <v>#N/A</v>
      </c>
      <c r="AD680" s="40"/>
      <c r="AE680" s="40" t="e">
        <f>IF(AND(NOT(ISBLANK('Captura de datos de CONTACTO'!AE680)),ISNA(VLOOKUP('Captura de datos de CONTACTO'!AE680,'DO NOT USE_School Picklist'!$H$3:$H$4,1,FALSE))),"Please select a value from the drop-down menu",IF('DO NOT USE_Contact Formulas'!A680,"OK",NA()))</f>
        <v>#N/A</v>
      </c>
      <c r="AF680" s="40" t="e">
        <f ca="1">IF('Captura de datos de CONTACTO'!AF680&gt;'DO NOT USE_School Picklist'!$C$3,"Test Date cannot be a future date",IF('DO NOT USE_Contact Formulas'!A680,"OK",NA()))</f>
        <v>#N/A</v>
      </c>
      <c r="AG680" s="53" t="e">
        <f>IF(AND('DO NOT USE_Contact Formulas'!A680,ISBLANK('Captura de datos de CONTACTO'!AB680)),"Lab Result Test Result is required",IF(AND(NOT(ISBLANK('Captura de datos de CONTACTO'!AB680)),ISNA(VLOOKUP('Captura de datos de CONTACTO'!AB680,'DO NOT USE_School Picklist'!$Q$3:$Q$8,1,FALSE))),"Please select a value from the drop-down menu",IF('DO NOT USE_Contact Formulas'!A680,"OK",NA())))</f>
        <v>#N/A</v>
      </c>
    </row>
    <row r="681" spans="1:33" x14ac:dyDescent="0.3">
      <c r="A681" s="39" t="e">
        <f>IF('DO NOT USE_Contact Formulas'!A681,IF('DO NOT USE_Contact Formulas'!B681,"Not all required fields are completed","OK"),NA())</f>
        <v>#N/A</v>
      </c>
      <c r="B681" s="40" t="e">
        <f>IF(AND('DO NOT USE_Contact Formulas'!A681,ISBLANK('Captura de datos de CONTACTO'!B681)),"First Name is required",IF(NOT(ISBLANK('Captura de datos de CONTACTO'!B681)),"OK",NA()))</f>
        <v>#N/A</v>
      </c>
      <c r="C681" s="40" t="e">
        <f>IF(AND('DO NOT USE_Contact Formulas'!A681,ISBLANK('Captura de datos de CONTACTO'!C681)),"Last Name is required",IF(NOT(ISBLANK('Captura de datos de CONTACTO'!C681)),"OK",NA()))</f>
        <v>#N/A</v>
      </c>
      <c r="D681" s="40" t="e">
        <f>IF(AND('DO NOT USE_Contact Formulas'!A681,ISBLANK('Captura de datos de CONTACTO'!D681)),"Birthdate is required",IF(NOT(ISBLANK('Captura de datos de CONTACTO'!D681)),"OK",NA()))</f>
        <v>#N/A</v>
      </c>
      <c r="E681" s="40" t="e">
        <f>IF(AND('DO NOT USE_Contact Formulas'!A681,ISBLANK('Captura de datos de CONTACTO'!E681)),"Mobile Phone is required",IF(NOT(ISBLANK('Captura de datos de CONTACTO'!E681)),IF(AND(ISNUMBER(VALUE('Captura de datos de CONTACTO'!E681)),LEFT('Captura de datos de CONTACTO'!E681,1)&lt;&gt;"1",LEN('Captura de datos de CONTACTO'!E681)=10),"OK","Phone number must be valid format"),NA()))</f>
        <v>#N/A</v>
      </c>
      <c r="F681" s="40" t="e">
        <f>IF(LEN('Captura de datos de CONTACTO'!F681)&gt;255,"Home Street Address must be less than 255 characters",IF('DO NOT USE_Contact Formulas'!A681,"OK",NA()))</f>
        <v>#N/A</v>
      </c>
      <c r="G681" s="40" t="e">
        <f>IF(LEN('Captura de datos de CONTACTO'!G681)&gt;40,"City must be less than 40 characters",IF('DO NOT USE_Contact Formulas'!A681,"OK",NA()))</f>
        <v>#N/A</v>
      </c>
      <c r="H681" s="40" t="e">
        <f>IF(AND(NOT(ISBLANK('Captura de datos de CONTACTO'!H681)),ISNA(VLOOKUP('Captura de datos de CONTACTO'!H681,'DO NOT USE_School Picklist'!$P$3:$P$52,1,FALSE))),"Please select a value from the drop-down menu",IF('DO NOT USE_Contact Formulas'!A681,"OK",NA()))</f>
        <v>#N/A</v>
      </c>
      <c r="I681" s="40" t="e">
        <f>IF(AND('DO NOT USE_Contact Formulas'!A681,ISBLANK('Captura de datos de CONTACTO'!I681)),"Zip is required",IF(ISBLANK('Captura de datos de CONTACTO'!I681),NA(),"OK"))</f>
        <v>#N/A</v>
      </c>
      <c r="J681" s="40" t="e">
        <f>IF(AND('DO NOT USE_Contact Formulas'!A681,ISBLANK('Captura de datos de CONTACTO'!J681)),"Student or Staff? is required",IF(ISBLANK('Captura de datos de CONTACTO'!J681),NA(),IF(ISNA(VLOOKUP('Captura de datos de CONTACTO'!J681,'DO NOT USE_School Picklist'!$B$3:$B$6,1,FALSE)),"Please select a value from the drop-down menu","OK")))</f>
        <v>#N/A</v>
      </c>
      <c r="K681" s="40" t="e">
        <f>IF(AND('Captura de datos de CONTACTO'!J681='DO NOT USE_School Picklist'!$B$4,ISBLANK('Captura de datos de CONTACTO'!K681)),"Occupation/Job Title is required if Student or Staff? is Yes, staff/faculty or volunteer",IF('DO NOT USE_Contact Formulas'!A681,"OK",NA()))</f>
        <v>#N/A</v>
      </c>
      <c r="L681" s="40" t="e">
        <f ca="1">IF('Captura de datos de CONTACTO'!L681&gt;'DO NOT USE_School Picklist'!$C$3,"Date last on school campus/facility cannot be a future date",IF('DO NOT USE_Contact Formulas'!A681,IF(ISBLANK('Captura de datos de CONTACTO'!L681),"Date last on school campus/facility is required","OK"),NA()))</f>
        <v>#N/A</v>
      </c>
      <c r="M681" s="41" t="e">
        <f ca="1">IF('Captura de datos de CONTACTO'!M681&gt;'DO NOT USE_School Picklist'!$C$3,"Last Exposure Date cannot be a future date",IF('DO NOT USE_Contact Formulas'!A681,IF(ISBLANK('Captura de datos de CONTACTO'!M681),"Last Exposure Date is required","OK"),NA()))</f>
        <v>#N/A</v>
      </c>
      <c r="N681" s="41" t="e">
        <f>IF(AND('DO NOT USE_Contact Formulas'!A681,ISBLANK('Captura de datos de CONTACTO'!N681)),"Specific Place in the Location is required",IF(ISBLANK('Captura de datos de CONTACTO'!N681),NA(),"OK"))</f>
        <v>#N/A</v>
      </c>
      <c r="O681" s="40" t="e">
        <f>IF(AND(NOT(ISBLANK('Captura de datos de CONTACTO'!O681)),ISNA(VLOOKUP('Captura de datos de CONTACTO'!O681,'DO NOT USE_School Picklist'!$L$3:$L$81,1,FALSE))),"Please select a value from the drop-down menu",IF('DO NOT USE_Contact Formulas'!A681,"OK",NA()))</f>
        <v>#N/A</v>
      </c>
      <c r="P681" s="40" t="e">
        <f>IF(AND(NOT(ISBLANK('Captura de datos de CONTACTO'!P681)),NOT(ISNUMBER(MATCH("*@*.?*",'Captura de datos de CONTACTO'!P681,0)))),"Email must be in a valid format",IF('DO NOT USE_Contact Formulas'!A681,"OK",NA()))</f>
        <v>#N/A</v>
      </c>
      <c r="Q681" s="40" t="e">
        <f>IF(LEN('Captura de datos de CONTACTO'!Q681)&gt;50,"Parent/Guardian Name must be less than 50 characters",IF('DO NOT USE_Contact Formulas'!A681,"OK",NA()))</f>
        <v>#N/A</v>
      </c>
      <c r="R681" s="40" t="e">
        <f>IF(NOT(ISBLANK('Captura de datos de CONTACTO'!R681)),IF(AND(ISNUMBER('Captura de datos de CONTACTO'!R681),LEFT('Captura de datos de CONTACTO'!R681,1)&lt;&gt;"1",LEN('Captura de datos de CONTACTO'!R681)=10),"OK","Phone number must be valid format"),IF('DO NOT USE_Contact Formulas'!A681,"OK",NA()))</f>
        <v>#N/A</v>
      </c>
      <c r="S681" s="40" t="e">
        <f>IF(AND(NOT(ISBLANK('Captura de datos de CONTACTO'!S681)),ISNA(VLOOKUP('Captura de datos de CONTACTO'!S681,'DO NOT USE_School Picklist'!$N$3:$N$63,1,FALSE))),"Please select a value from the drop-down menu",IF('DO NOT USE_Contact Formulas'!A681,"OK",NA()))</f>
        <v>#N/A</v>
      </c>
      <c r="T681" s="53" t="e">
        <f>IF(AND(NOT(ISBLANK('Captura de datos de CONTACTO'!T681)),ISNA(VLOOKUP('Captura de datos de CONTACTO'!T681,'DO NOT USE_School Picklist'!$I$3:$I$5,1,FALSE))),"Please select a value from the drop-down menu",IF('DO NOT USE_Contact Formulas'!A681,"OK",NA()))</f>
        <v>#N/A</v>
      </c>
      <c r="U681" s="40" t="e">
        <f>IF(AND(NOT(ISBLANK('Captura de datos de CONTACTO'!U681)),ISNA(VLOOKUP('Captura de datos de CONTACTO'!U681,'DO NOT USE_School Picklist'!$E$3:$E$10,1,FALSE))),"Please select a value from the drop-down menu",IF('DO NOT USE_Contact Formulas'!A681,"OK",NA()))</f>
        <v>#N/A</v>
      </c>
      <c r="V681" s="53" t="e">
        <f>IF(AND(NOT(ISBLANK('Captura de datos de CONTACTO'!V681)),ISNA(VLOOKUP('Captura de datos de CONTACTO'!V681,'DO NOT USE_School Picklist'!$W$3:$W$9,1,FALSE))),"Please select a value from the drop-down menu",IF('DO NOT USE_Contact Formulas'!A681,"OK",NA()))</f>
        <v>#N/A</v>
      </c>
      <c r="W681" s="53" t="e">
        <f>IF(AND(NOT(ISBLANK('Captura de datos de CONTACTO'!W681)),ISNA(VLOOKUP('Captura de datos de CONTACTO'!W681,'DO NOT USE_School Picklist'!$W$3:$W$9,1,FALSE))),"Please select a value from the drop-down menu",IF('DO NOT USE_Case Formulas'!A681,"OK",NA()))</f>
        <v>#N/A</v>
      </c>
      <c r="X681" s="40" t="e">
        <f>IF(AND(NOT(ISBLANK('Captura de datos de CONTACTO'!X681)),ISNA(VLOOKUP('Captura de datos de CONTACTO'!X681,'DO NOT USE_School Picklist'!$F$3:$F$16,1,FALSE))),"Please select a value from the drop-down menu",IF('DO NOT USE_Contact Formulas'!A681,"OK",NA()))</f>
        <v>#N/A</v>
      </c>
      <c r="Y681" s="40" t="e">
        <f>IF(LEN('Captura de datos de CONTACTO'!Y681)&gt;100,"Classroom(s) must be less than 100 characters",IF('DO NOT USE_Contact Formulas'!A681,"OK",NA()))</f>
        <v>#N/A</v>
      </c>
      <c r="Z681" s="40" t="e">
        <f>IF(AND(NOT(ISBLANK('Captura de datos de CONTACTO'!Z681)),ISNA(VLOOKUP('Captura de datos de CONTACTO'!Z681,'DO NOT USE_School Picklist'!$K$3:$K$6,1,FALSE))),"Please select a value from the drop-down menu",IF('DO NOT USE_Contact Formulas'!A681,"OK",NA()))</f>
        <v>#N/A</v>
      </c>
      <c r="AA681" s="40" t="e">
        <f>IF(AND(NOT(ISBLANK('Captura de datos de CONTACTO'!AA681)),ISNA(VLOOKUP('Captura de datos de CONTACTO'!AA681,'DO NOT USE_School Picklist'!$D$3:$D$5,1,FALSE))),"Please select a value from the drop-down menu",IF('DO NOT USE_Contact Formulas'!A681,"OK",NA()))</f>
        <v>#N/A</v>
      </c>
      <c r="AB681" s="40"/>
      <c r="AC681" s="40" t="e">
        <f>IF(AND(NOT(ISBLANK('Captura de datos de CONTACTO'!AC681)),ISNA(VLOOKUP('Captura de datos de CONTACTO'!AC681,'DO NOT USE_School Picklist'!$G$3:$G$5,1,FALSE))),"Please select a value from the drop-down menu",IF('DO NOT USE_Contact Formulas'!A681,"OK",NA()))</f>
        <v>#N/A</v>
      </c>
      <c r="AD681" s="40"/>
      <c r="AE681" s="40" t="e">
        <f>IF(AND(NOT(ISBLANK('Captura de datos de CONTACTO'!AE681)),ISNA(VLOOKUP('Captura de datos de CONTACTO'!AE681,'DO NOT USE_School Picklist'!$H$3:$H$4,1,FALSE))),"Please select a value from the drop-down menu",IF('DO NOT USE_Contact Formulas'!A681,"OK",NA()))</f>
        <v>#N/A</v>
      </c>
      <c r="AF681" s="40" t="e">
        <f ca="1">IF('Captura de datos de CONTACTO'!AF681&gt;'DO NOT USE_School Picklist'!$C$3,"Test Date cannot be a future date",IF('DO NOT USE_Contact Formulas'!A681,"OK",NA()))</f>
        <v>#N/A</v>
      </c>
      <c r="AG681" s="53" t="e">
        <f>IF(AND('DO NOT USE_Contact Formulas'!A681,ISBLANK('Captura de datos de CONTACTO'!AB681)),"Lab Result Test Result is required",IF(AND(NOT(ISBLANK('Captura de datos de CONTACTO'!AB681)),ISNA(VLOOKUP('Captura de datos de CONTACTO'!AB681,'DO NOT USE_School Picklist'!$Q$3:$Q$8,1,FALSE))),"Please select a value from the drop-down menu",IF('DO NOT USE_Contact Formulas'!A681,"OK",NA())))</f>
        <v>#N/A</v>
      </c>
    </row>
    <row r="682" spans="1:33" x14ac:dyDescent="0.3">
      <c r="A682" s="39" t="e">
        <f>IF('DO NOT USE_Contact Formulas'!A682,IF('DO NOT USE_Contact Formulas'!B682,"Not all required fields are completed","OK"),NA())</f>
        <v>#N/A</v>
      </c>
      <c r="B682" s="40" t="e">
        <f>IF(AND('DO NOT USE_Contact Formulas'!A682,ISBLANK('Captura de datos de CONTACTO'!B682)),"First Name is required",IF(NOT(ISBLANK('Captura de datos de CONTACTO'!B682)),"OK",NA()))</f>
        <v>#N/A</v>
      </c>
      <c r="C682" s="40" t="e">
        <f>IF(AND('DO NOT USE_Contact Formulas'!A682,ISBLANK('Captura de datos de CONTACTO'!C682)),"Last Name is required",IF(NOT(ISBLANK('Captura de datos de CONTACTO'!C682)),"OK",NA()))</f>
        <v>#N/A</v>
      </c>
      <c r="D682" s="40" t="e">
        <f>IF(AND('DO NOT USE_Contact Formulas'!A682,ISBLANK('Captura de datos de CONTACTO'!D682)),"Birthdate is required",IF(NOT(ISBLANK('Captura de datos de CONTACTO'!D682)),"OK",NA()))</f>
        <v>#N/A</v>
      </c>
      <c r="E682" s="40" t="e">
        <f>IF(AND('DO NOT USE_Contact Formulas'!A682,ISBLANK('Captura de datos de CONTACTO'!E682)),"Mobile Phone is required",IF(NOT(ISBLANK('Captura de datos de CONTACTO'!E682)),IF(AND(ISNUMBER(VALUE('Captura de datos de CONTACTO'!E682)),LEFT('Captura de datos de CONTACTO'!E682,1)&lt;&gt;"1",LEN('Captura de datos de CONTACTO'!E682)=10),"OK","Phone number must be valid format"),NA()))</f>
        <v>#N/A</v>
      </c>
      <c r="F682" s="40" t="e">
        <f>IF(LEN('Captura de datos de CONTACTO'!F682)&gt;255,"Home Street Address must be less than 255 characters",IF('DO NOT USE_Contact Formulas'!A682,"OK",NA()))</f>
        <v>#N/A</v>
      </c>
      <c r="G682" s="40" t="e">
        <f>IF(LEN('Captura de datos de CONTACTO'!G682)&gt;40,"City must be less than 40 characters",IF('DO NOT USE_Contact Formulas'!A682,"OK",NA()))</f>
        <v>#N/A</v>
      </c>
      <c r="H682" s="40" t="e">
        <f>IF(AND(NOT(ISBLANK('Captura de datos de CONTACTO'!H682)),ISNA(VLOOKUP('Captura de datos de CONTACTO'!H682,'DO NOT USE_School Picklist'!$P$3:$P$52,1,FALSE))),"Please select a value from the drop-down menu",IF('DO NOT USE_Contact Formulas'!A682,"OK",NA()))</f>
        <v>#N/A</v>
      </c>
      <c r="I682" s="40" t="e">
        <f>IF(AND('DO NOT USE_Contact Formulas'!A682,ISBLANK('Captura de datos de CONTACTO'!I682)),"Zip is required",IF(ISBLANK('Captura de datos de CONTACTO'!I682),NA(),"OK"))</f>
        <v>#N/A</v>
      </c>
      <c r="J682" s="40" t="e">
        <f>IF(AND('DO NOT USE_Contact Formulas'!A682,ISBLANK('Captura de datos de CONTACTO'!J682)),"Student or Staff? is required",IF(ISBLANK('Captura de datos de CONTACTO'!J682),NA(),IF(ISNA(VLOOKUP('Captura de datos de CONTACTO'!J682,'DO NOT USE_School Picklist'!$B$3:$B$6,1,FALSE)),"Please select a value from the drop-down menu","OK")))</f>
        <v>#N/A</v>
      </c>
      <c r="K682" s="40" t="e">
        <f>IF(AND('Captura de datos de CONTACTO'!J682='DO NOT USE_School Picklist'!$B$4,ISBLANK('Captura de datos de CONTACTO'!K682)),"Occupation/Job Title is required if Student or Staff? is Yes, staff/faculty or volunteer",IF('DO NOT USE_Contact Formulas'!A682,"OK",NA()))</f>
        <v>#N/A</v>
      </c>
      <c r="L682" s="40" t="e">
        <f ca="1">IF('Captura de datos de CONTACTO'!L682&gt;'DO NOT USE_School Picklist'!$C$3,"Date last on school campus/facility cannot be a future date",IF('DO NOT USE_Contact Formulas'!A682,IF(ISBLANK('Captura de datos de CONTACTO'!L682),"Date last on school campus/facility is required","OK"),NA()))</f>
        <v>#N/A</v>
      </c>
      <c r="M682" s="41" t="e">
        <f ca="1">IF('Captura de datos de CONTACTO'!M682&gt;'DO NOT USE_School Picklist'!$C$3,"Last Exposure Date cannot be a future date",IF('DO NOT USE_Contact Formulas'!A682,IF(ISBLANK('Captura de datos de CONTACTO'!M682),"Last Exposure Date is required","OK"),NA()))</f>
        <v>#N/A</v>
      </c>
      <c r="N682" s="41" t="e">
        <f>IF(AND('DO NOT USE_Contact Formulas'!A682,ISBLANK('Captura de datos de CONTACTO'!N682)),"Specific Place in the Location is required",IF(ISBLANK('Captura de datos de CONTACTO'!N682),NA(),"OK"))</f>
        <v>#N/A</v>
      </c>
      <c r="O682" s="40" t="e">
        <f>IF(AND(NOT(ISBLANK('Captura de datos de CONTACTO'!O682)),ISNA(VLOOKUP('Captura de datos de CONTACTO'!O682,'DO NOT USE_School Picklist'!$L$3:$L$81,1,FALSE))),"Please select a value from the drop-down menu",IF('DO NOT USE_Contact Formulas'!A682,"OK",NA()))</f>
        <v>#N/A</v>
      </c>
      <c r="P682" s="40" t="e">
        <f>IF(AND(NOT(ISBLANK('Captura de datos de CONTACTO'!P682)),NOT(ISNUMBER(MATCH("*@*.?*",'Captura de datos de CONTACTO'!P682,0)))),"Email must be in a valid format",IF('DO NOT USE_Contact Formulas'!A682,"OK",NA()))</f>
        <v>#N/A</v>
      </c>
      <c r="Q682" s="40" t="e">
        <f>IF(LEN('Captura de datos de CONTACTO'!Q682)&gt;50,"Parent/Guardian Name must be less than 50 characters",IF('DO NOT USE_Contact Formulas'!A682,"OK",NA()))</f>
        <v>#N/A</v>
      </c>
      <c r="R682" s="40" t="e">
        <f>IF(NOT(ISBLANK('Captura de datos de CONTACTO'!R682)),IF(AND(ISNUMBER('Captura de datos de CONTACTO'!R682),LEFT('Captura de datos de CONTACTO'!R682,1)&lt;&gt;"1",LEN('Captura de datos de CONTACTO'!R682)=10),"OK","Phone number must be valid format"),IF('DO NOT USE_Contact Formulas'!A682,"OK",NA()))</f>
        <v>#N/A</v>
      </c>
      <c r="S682" s="40" t="e">
        <f>IF(AND(NOT(ISBLANK('Captura de datos de CONTACTO'!S682)),ISNA(VLOOKUP('Captura de datos de CONTACTO'!S682,'DO NOT USE_School Picklist'!$N$3:$N$63,1,FALSE))),"Please select a value from the drop-down menu",IF('DO NOT USE_Contact Formulas'!A682,"OK",NA()))</f>
        <v>#N/A</v>
      </c>
      <c r="T682" s="53" t="e">
        <f>IF(AND(NOT(ISBLANK('Captura de datos de CONTACTO'!T682)),ISNA(VLOOKUP('Captura de datos de CONTACTO'!T682,'DO NOT USE_School Picklist'!$I$3:$I$5,1,FALSE))),"Please select a value from the drop-down menu",IF('DO NOT USE_Contact Formulas'!A682,"OK",NA()))</f>
        <v>#N/A</v>
      </c>
      <c r="U682" s="40" t="e">
        <f>IF(AND(NOT(ISBLANK('Captura de datos de CONTACTO'!U682)),ISNA(VLOOKUP('Captura de datos de CONTACTO'!U682,'DO NOT USE_School Picklist'!$E$3:$E$10,1,FALSE))),"Please select a value from the drop-down menu",IF('DO NOT USE_Contact Formulas'!A682,"OK",NA()))</f>
        <v>#N/A</v>
      </c>
      <c r="V682" s="53" t="e">
        <f>IF(AND(NOT(ISBLANK('Captura de datos de CONTACTO'!V682)),ISNA(VLOOKUP('Captura de datos de CONTACTO'!V682,'DO NOT USE_School Picklist'!$W$3:$W$9,1,FALSE))),"Please select a value from the drop-down menu",IF('DO NOT USE_Contact Formulas'!A682,"OK",NA()))</f>
        <v>#N/A</v>
      </c>
      <c r="W682" s="53" t="e">
        <f>IF(AND(NOT(ISBLANK('Captura de datos de CONTACTO'!W682)),ISNA(VLOOKUP('Captura de datos de CONTACTO'!W682,'DO NOT USE_School Picklist'!$W$3:$W$9,1,FALSE))),"Please select a value from the drop-down menu",IF('DO NOT USE_Case Formulas'!A682,"OK",NA()))</f>
        <v>#N/A</v>
      </c>
      <c r="X682" s="40" t="e">
        <f>IF(AND(NOT(ISBLANK('Captura de datos de CONTACTO'!X682)),ISNA(VLOOKUP('Captura de datos de CONTACTO'!X682,'DO NOT USE_School Picklist'!$F$3:$F$16,1,FALSE))),"Please select a value from the drop-down menu",IF('DO NOT USE_Contact Formulas'!A682,"OK",NA()))</f>
        <v>#N/A</v>
      </c>
      <c r="Y682" s="40" t="e">
        <f>IF(LEN('Captura de datos de CONTACTO'!Y682)&gt;100,"Classroom(s) must be less than 100 characters",IF('DO NOT USE_Contact Formulas'!A682,"OK",NA()))</f>
        <v>#N/A</v>
      </c>
      <c r="Z682" s="40" t="e">
        <f>IF(AND(NOT(ISBLANK('Captura de datos de CONTACTO'!Z682)),ISNA(VLOOKUP('Captura de datos de CONTACTO'!Z682,'DO NOT USE_School Picklist'!$K$3:$K$6,1,FALSE))),"Please select a value from the drop-down menu",IF('DO NOT USE_Contact Formulas'!A682,"OK",NA()))</f>
        <v>#N/A</v>
      </c>
      <c r="AA682" s="40" t="e">
        <f>IF(AND(NOT(ISBLANK('Captura de datos de CONTACTO'!AA682)),ISNA(VLOOKUP('Captura de datos de CONTACTO'!AA682,'DO NOT USE_School Picklist'!$D$3:$D$5,1,FALSE))),"Please select a value from the drop-down menu",IF('DO NOT USE_Contact Formulas'!A682,"OK",NA()))</f>
        <v>#N/A</v>
      </c>
      <c r="AB682" s="40"/>
      <c r="AC682" s="40" t="e">
        <f>IF(AND(NOT(ISBLANK('Captura de datos de CONTACTO'!AC682)),ISNA(VLOOKUP('Captura de datos de CONTACTO'!AC682,'DO NOT USE_School Picklist'!$G$3:$G$5,1,FALSE))),"Please select a value from the drop-down menu",IF('DO NOT USE_Contact Formulas'!A682,"OK",NA()))</f>
        <v>#N/A</v>
      </c>
      <c r="AD682" s="40"/>
      <c r="AE682" s="40" t="e">
        <f>IF(AND(NOT(ISBLANK('Captura de datos de CONTACTO'!AE682)),ISNA(VLOOKUP('Captura de datos de CONTACTO'!AE682,'DO NOT USE_School Picklist'!$H$3:$H$4,1,FALSE))),"Please select a value from the drop-down menu",IF('DO NOT USE_Contact Formulas'!A682,"OK",NA()))</f>
        <v>#N/A</v>
      </c>
      <c r="AF682" s="40" t="e">
        <f ca="1">IF('Captura de datos de CONTACTO'!AF682&gt;'DO NOT USE_School Picklist'!$C$3,"Test Date cannot be a future date",IF('DO NOT USE_Contact Formulas'!A682,"OK",NA()))</f>
        <v>#N/A</v>
      </c>
      <c r="AG682" s="53" t="e">
        <f>IF(AND('DO NOT USE_Contact Formulas'!A682,ISBLANK('Captura de datos de CONTACTO'!AB682)),"Lab Result Test Result is required",IF(AND(NOT(ISBLANK('Captura de datos de CONTACTO'!AB682)),ISNA(VLOOKUP('Captura de datos de CONTACTO'!AB682,'DO NOT USE_School Picklist'!$Q$3:$Q$8,1,FALSE))),"Please select a value from the drop-down menu",IF('DO NOT USE_Contact Formulas'!A682,"OK",NA())))</f>
        <v>#N/A</v>
      </c>
    </row>
    <row r="683" spans="1:33" x14ac:dyDescent="0.3">
      <c r="A683" s="39" t="e">
        <f>IF('DO NOT USE_Contact Formulas'!A683,IF('DO NOT USE_Contact Formulas'!B683,"Not all required fields are completed","OK"),NA())</f>
        <v>#N/A</v>
      </c>
      <c r="B683" s="40" t="e">
        <f>IF(AND('DO NOT USE_Contact Formulas'!A683,ISBLANK('Captura de datos de CONTACTO'!B683)),"First Name is required",IF(NOT(ISBLANK('Captura de datos de CONTACTO'!B683)),"OK",NA()))</f>
        <v>#N/A</v>
      </c>
      <c r="C683" s="40" t="e">
        <f>IF(AND('DO NOT USE_Contact Formulas'!A683,ISBLANK('Captura de datos de CONTACTO'!C683)),"Last Name is required",IF(NOT(ISBLANK('Captura de datos de CONTACTO'!C683)),"OK",NA()))</f>
        <v>#N/A</v>
      </c>
      <c r="D683" s="40" t="e">
        <f>IF(AND('DO NOT USE_Contact Formulas'!A683,ISBLANK('Captura de datos de CONTACTO'!D683)),"Birthdate is required",IF(NOT(ISBLANK('Captura de datos de CONTACTO'!D683)),"OK",NA()))</f>
        <v>#N/A</v>
      </c>
      <c r="E683" s="40" t="e">
        <f>IF(AND('DO NOT USE_Contact Formulas'!A683,ISBLANK('Captura de datos de CONTACTO'!E683)),"Mobile Phone is required",IF(NOT(ISBLANK('Captura de datos de CONTACTO'!E683)),IF(AND(ISNUMBER(VALUE('Captura de datos de CONTACTO'!E683)),LEFT('Captura de datos de CONTACTO'!E683,1)&lt;&gt;"1",LEN('Captura de datos de CONTACTO'!E683)=10),"OK","Phone number must be valid format"),NA()))</f>
        <v>#N/A</v>
      </c>
      <c r="F683" s="40" t="e">
        <f>IF(LEN('Captura de datos de CONTACTO'!F683)&gt;255,"Home Street Address must be less than 255 characters",IF('DO NOT USE_Contact Formulas'!A683,"OK",NA()))</f>
        <v>#N/A</v>
      </c>
      <c r="G683" s="40" t="e">
        <f>IF(LEN('Captura de datos de CONTACTO'!G683)&gt;40,"City must be less than 40 characters",IF('DO NOT USE_Contact Formulas'!A683,"OK",NA()))</f>
        <v>#N/A</v>
      </c>
      <c r="H683" s="40" t="e">
        <f>IF(AND(NOT(ISBLANK('Captura de datos de CONTACTO'!H683)),ISNA(VLOOKUP('Captura de datos de CONTACTO'!H683,'DO NOT USE_School Picklist'!$P$3:$P$52,1,FALSE))),"Please select a value from the drop-down menu",IF('DO NOT USE_Contact Formulas'!A683,"OK",NA()))</f>
        <v>#N/A</v>
      </c>
      <c r="I683" s="40" t="e">
        <f>IF(AND('DO NOT USE_Contact Formulas'!A683,ISBLANK('Captura de datos de CONTACTO'!I683)),"Zip is required",IF(ISBLANK('Captura de datos de CONTACTO'!I683),NA(),"OK"))</f>
        <v>#N/A</v>
      </c>
      <c r="J683" s="40" t="e">
        <f>IF(AND('DO NOT USE_Contact Formulas'!A683,ISBLANK('Captura de datos de CONTACTO'!J683)),"Student or Staff? is required",IF(ISBLANK('Captura de datos de CONTACTO'!J683),NA(),IF(ISNA(VLOOKUP('Captura de datos de CONTACTO'!J683,'DO NOT USE_School Picklist'!$B$3:$B$6,1,FALSE)),"Please select a value from the drop-down menu","OK")))</f>
        <v>#N/A</v>
      </c>
      <c r="K683" s="40" t="e">
        <f>IF(AND('Captura de datos de CONTACTO'!J683='DO NOT USE_School Picklist'!$B$4,ISBLANK('Captura de datos de CONTACTO'!K683)),"Occupation/Job Title is required if Student or Staff? is Yes, staff/faculty or volunteer",IF('DO NOT USE_Contact Formulas'!A683,"OK",NA()))</f>
        <v>#N/A</v>
      </c>
      <c r="L683" s="40" t="e">
        <f ca="1">IF('Captura de datos de CONTACTO'!L683&gt;'DO NOT USE_School Picklist'!$C$3,"Date last on school campus/facility cannot be a future date",IF('DO NOT USE_Contact Formulas'!A683,IF(ISBLANK('Captura de datos de CONTACTO'!L683),"Date last on school campus/facility is required","OK"),NA()))</f>
        <v>#N/A</v>
      </c>
      <c r="M683" s="41" t="e">
        <f ca="1">IF('Captura de datos de CONTACTO'!M683&gt;'DO NOT USE_School Picklist'!$C$3,"Last Exposure Date cannot be a future date",IF('DO NOT USE_Contact Formulas'!A683,IF(ISBLANK('Captura de datos de CONTACTO'!M683),"Last Exposure Date is required","OK"),NA()))</f>
        <v>#N/A</v>
      </c>
      <c r="N683" s="41" t="e">
        <f>IF(AND('DO NOT USE_Contact Formulas'!A683,ISBLANK('Captura de datos de CONTACTO'!N683)),"Specific Place in the Location is required",IF(ISBLANK('Captura de datos de CONTACTO'!N683),NA(),"OK"))</f>
        <v>#N/A</v>
      </c>
      <c r="O683" s="40" t="e">
        <f>IF(AND(NOT(ISBLANK('Captura de datos de CONTACTO'!O683)),ISNA(VLOOKUP('Captura de datos de CONTACTO'!O683,'DO NOT USE_School Picklist'!$L$3:$L$81,1,FALSE))),"Please select a value from the drop-down menu",IF('DO NOT USE_Contact Formulas'!A683,"OK",NA()))</f>
        <v>#N/A</v>
      </c>
      <c r="P683" s="40" t="e">
        <f>IF(AND(NOT(ISBLANK('Captura de datos de CONTACTO'!P683)),NOT(ISNUMBER(MATCH("*@*.?*",'Captura de datos de CONTACTO'!P683,0)))),"Email must be in a valid format",IF('DO NOT USE_Contact Formulas'!A683,"OK",NA()))</f>
        <v>#N/A</v>
      </c>
      <c r="Q683" s="40" t="e">
        <f>IF(LEN('Captura de datos de CONTACTO'!Q683)&gt;50,"Parent/Guardian Name must be less than 50 characters",IF('DO NOT USE_Contact Formulas'!A683,"OK",NA()))</f>
        <v>#N/A</v>
      </c>
      <c r="R683" s="40" t="e">
        <f>IF(NOT(ISBLANK('Captura de datos de CONTACTO'!R683)),IF(AND(ISNUMBER('Captura de datos de CONTACTO'!R683),LEFT('Captura de datos de CONTACTO'!R683,1)&lt;&gt;"1",LEN('Captura de datos de CONTACTO'!R683)=10),"OK","Phone number must be valid format"),IF('DO NOT USE_Contact Formulas'!A683,"OK",NA()))</f>
        <v>#N/A</v>
      </c>
      <c r="S683" s="40" t="e">
        <f>IF(AND(NOT(ISBLANK('Captura de datos de CONTACTO'!S683)),ISNA(VLOOKUP('Captura de datos de CONTACTO'!S683,'DO NOT USE_School Picklist'!$N$3:$N$63,1,FALSE))),"Please select a value from the drop-down menu",IF('DO NOT USE_Contact Formulas'!A683,"OK",NA()))</f>
        <v>#N/A</v>
      </c>
      <c r="T683" s="53" t="e">
        <f>IF(AND(NOT(ISBLANK('Captura de datos de CONTACTO'!T683)),ISNA(VLOOKUP('Captura de datos de CONTACTO'!T683,'DO NOT USE_School Picklist'!$I$3:$I$5,1,FALSE))),"Please select a value from the drop-down menu",IF('DO NOT USE_Contact Formulas'!A683,"OK",NA()))</f>
        <v>#N/A</v>
      </c>
      <c r="U683" s="40" t="e">
        <f>IF(AND(NOT(ISBLANK('Captura de datos de CONTACTO'!U683)),ISNA(VLOOKUP('Captura de datos de CONTACTO'!U683,'DO NOT USE_School Picklist'!$E$3:$E$10,1,FALSE))),"Please select a value from the drop-down menu",IF('DO NOT USE_Contact Formulas'!A683,"OK",NA()))</f>
        <v>#N/A</v>
      </c>
      <c r="V683" s="53" t="e">
        <f>IF(AND(NOT(ISBLANK('Captura de datos de CONTACTO'!V683)),ISNA(VLOOKUP('Captura de datos de CONTACTO'!V683,'DO NOT USE_School Picklist'!$W$3:$W$9,1,FALSE))),"Please select a value from the drop-down menu",IF('DO NOT USE_Contact Formulas'!A683,"OK",NA()))</f>
        <v>#N/A</v>
      </c>
      <c r="W683" s="53" t="e">
        <f>IF(AND(NOT(ISBLANK('Captura de datos de CONTACTO'!W683)),ISNA(VLOOKUP('Captura de datos de CONTACTO'!W683,'DO NOT USE_School Picklist'!$W$3:$W$9,1,FALSE))),"Please select a value from the drop-down menu",IF('DO NOT USE_Case Formulas'!A683,"OK",NA()))</f>
        <v>#N/A</v>
      </c>
      <c r="X683" s="40" t="e">
        <f>IF(AND(NOT(ISBLANK('Captura de datos de CONTACTO'!X683)),ISNA(VLOOKUP('Captura de datos de CONTACTO'!X683,'DO NOT USE_School Picklist'!$F$3:$F$16,1,FALSE))),"Please select a value from the drop-down menu",IF('DO NOT USE_Contact Formulas'!A683,"OK",NA()))</f>
        <v>#N/A</v>
      </c>
      <c r="Y683" s="40" t="e">
        <f>IF(LEN('Captura de datos de CONTACTO'!Y683)&gt;100,"Classroom(s) must be less than 100 characters",IF('DO NOT USE_Contact Formulas'!A683,"OK",NA()))</f>
        <v>#N/A</v>
      </c>
      <c r="Z683" s="40" t="e">
        <f>IF(AND(NOT(ISBLANK('Captura de datos de CONTACTO'!Z683)),ISNA(VLOOKUP('Captura de datos de CONTACTO'!Z683,'DO NOT USE_School Picklist'!$K$3:$K$6,1,FALSE))),"Please select a value from the drop-down menu",IF('DO NOT USE_Contact Formulas'!A683,"OK",NA()))</f>
        <v>#N/A</v>
      </c>
      <c r="AA683" s="40" t="e">
        <f>IF(AND(NOT(ISBLANK('Captura de datos de CONTACTO'!AA683)),ISNA(VLOOKUP('Captura de datos de CONTACTO'!AA683,'DO NOT USE_School Picklist'!$D$3:$D$5,1,FALSE))),"Please select a value from the drop-down menu",IF('DO NOT USE_Contact Formulas'!A683,"OK",NA()))</f>
        <v>#N/A</v>
      </c>
      <c r="AB683" s="40"/>
      <c r="AC683" s="40" t="e">
        <f>IF(AND(NOT(ISBLANK('Captura de datos de CONTACTO'!AC683)),ISNA(VLOOKUP('Captura de datos de CONTACTO'!AC683,'DO NOT USE_School Picklist'!$G$3:$G$5,1,FALSE))),"Please select a value from the drop-down menu",IF('DO NOT USE_Contact Formulas'!A683,"OK",NA()))</f>
        <v>#N/A</v>
      </c>
      <c r="AD683" s="40"/>
      <c r="AE683" s="40" t="e">
        <f>IF(AND(NOT(ISBLANK('Captura de datos de CONTACTO'!AE683)),ISNA(VLOOKUP('Captura de datos de CONTACTO'!AE683,'DO NOT USE_School Picklist'!$H$3:$H$4,1,FALSE))),"Please select a value from the drop-down menu",IF('DO NOT USE_Contact Formulas'!A683,"OK",NA()))</f>
        <v>#N/A</v>
      </c>
      <c r="AF683" s="40" t="e">
        <f ca="1">IF('Captura de datos de CONTACTO'!AF683&gt;'DO NOT USE_School Picklist'!$C$3,"Test Date cannot be a future date",IF('DO NOT USE_Contact Formulas'!A683,"OK",NA()))</f>
        <v>#N/A</v>
      </c>
      <c r="AG683" s="53" t="e">
        <f>IF(AND('DO NOT USE_Contact Formulas'!A683,ISBLANK('Captura de datos de CONTACTO'!AB683)),"Lab Result Test Result is required",IF(AND(NOT(ISBLANK('Captura de datos de CONTACTO'!AB683)),ISNA(VLOOKUP('Captura de datos de CONTACTO'!AB683,'DO NOT USE_School Picklist'!$Q$3:$Q$8,1,FALSE))),"Please select a value from the drop-down menu",IF('DO NOT USE_Contact Formulas'!A683,"OK",NA())))</f>
        <v>#N/A</v>
      </c>
    </row>
    <row r="684" spans="1:33" x14ac:dyDescent="0.3">
      <c r="A684" s="39" t="e">
        <f>IF('DO NOT USE_Contact Formulas'!A684,IF('DO NOT USE_Contact Formulas'!B684,"Not all required fields are completed","OK"),NA())</f>
        <v>#N/A</v>
      </c>
      <c r="B684" s="40" t="e">
        <f>IF(AND('DO NOT USE_Contact Formulas'!A684,ISBLANK('Captura de datos de CONTACTO'!B684)),"First Name is required",IF(NOT(ISBLANK('Captura de datos de CONTACTO'!B684)),"OK",NA()))</f>
        <v>#N/A</v>
      </c>
      <c r="C684" s="40" t="e">
        <f>IF(AND('DO NOT USE_Contact Formulas'!A684,ISBLANK('Captura de datos de CONTACTO'!C684)),"Last Name is required",IF(NOT(ISBLANK('Captura de datos de CONTACTO'!C684)),"OK",NA()))</f>
        <v>#N/A</v>
      </c>
      <c r="D684" s="40" t="e">
        <f>IF(AND('DO NOT USE_Contact Formulas'!A684,ISBLANK('Captura de datos de CONTACTO'!D684)),"Birthdate is required",IF(NOT(ISBLANK('Captura de datos de CONTACTO'!D684)),"OK",NA()))</f>
        <v>#N/A</v>
      </c>
      <c r="E684" s="40" t="e">
        <f>IF(AND('DO NOT USE_Contact Formulas'!A684,ISBLANK('Captura de datos de CONTACTO'!E684)),"Mobile Phone is required",IF(NOT(ISBLANK('Captura de datos de CONTACTO'!E684)),IF(AND(ISNUMBER(VALUE('Captura de datos de CONTACTO'!E684)),LEFT('Captura de datos de CONTACTO'!E684,1)&lt;&gt;"1",LEN('Captura de datos de CONTACTO'!E684)=10),"OK","Phone number must be valid format"),NA()))</f>
        <v>#N/A</v>
      </c>
      <c r="F684" s="40" t="e">
        <f>IF(LEN('Captura de datos de CONTACTO'!F684)&gt;255,"Home Street Address must be less than 255 characters",IF('DO NOT USE_Contact Formulas'!A684,"OK",NA()))</f>
        <v>#N/A</v>
      </c>
      <c r="G684" s="40" t="e">
        <f>IF(LEN('Captura de datos de CONTACTO'!G684)&gt;40,"City must be less than 40 characters",IF('DO NOT USE_Contact Formulas'!A684,"OK",NA()))</f>
        <v>#N/A</v>
      </c>
      <c r="H684" s="40" t="e">
        <f>IF(AND(NOT(ISBLANK('Captura de datos de CONTACTO'!H684)),ISNA(VLOOKUP('Captura de datos de CONTACTO'!H684,'DO NOT USE_School Picklist'!$P$3:$P$52,1,FALSE))),"Please select a value from the drop-down menu",IF('DO NOT USE_Contact Formulas'!A684,"OK",NA()))</f>
        <v>#N/A</v>
      </c>
      <c r="I684" s="40" t="e">
        <f>IF(AND('DO NOT USE_Contact Formulas'!A684,ISBLANK('Captura de datos de CONTACTO'!I684)),"Zip is required",IF(ISBLANK('Captura de datos de CONTACTO'!I684),NA(),"OK"))</f>
        <v>#N/A</v>
      </c>
      <c r="J684" s="40" t="e">
        <f>IF(AND('DO NOT USE_Contact Formulas'!A684,ISBLANK('Captura de datos de CONTACTO'!J684)),"Student or Staff? is required",IF(ISBLANK('Captura de datos de CONTACTO'!J684),NA(),IF(ISNA(VLOOKUP('Captura de datos de CONTACTO'!J684,'DO NOT USE_School Picklist'!$B$3:$B$6,1,FALSE)),"Please select a value from the drop-down menu","OK")))</f>
        <v>#N/A</v>
      </c>
      <c r="K684" s="40" t="e">
        <f>IF(AND('Captura de datos de CONTACTO'!J684='DO NOT USE_School Picklist'!$B$4,ISBLANK('Captura de datos de CONTACTO'!K684)),"Occupation/Job Title is required if Student or Staff? is Yes, staff/faculty or volunteer",IF('DO NOT USE_Contact Formulas'!A684,"OK",NA()))</f>
        <v>#N/A</v>
      </c>
      <c r="L684" s="40" t="e">
        <f ca="1">IF('Captura de datos de CONTACTO'!L684&gt;'DO NOT USE_School Picklist'!$C$3,"Date last on school campus/facility cannot be a future date",IF('DO NOT USE_Contact Formulas'!A684,IF(ISBLANK('Captura de datos de CONTACTO'!L684),"Date last on school campus/facility is required","OK"),NA()))</f>
        <v>#N/A</v>
      </c>
      <c r="M684" s="41" t="e">
        <f ca="1">IF('Captura de datos de CONTACTO'!M684&gt;'DO NOT USE_School Picklist'!$C$3,"Last Exposure Date cannot be a future date",IF('DO NOT USE_Contact Formulas'!A684,IF(ISBLANK('Captura de datos de CONTACTO'!M684),"Last Exposure Date is required","OK"),NA()))</f>
        <v>#N/A</v>
      </c>
      <c r="N684" s="41" t="e">
        <f>IF(AND('DO NOT USE_Contact Formulas'!A684,ISBLANK('Captura de datos de CONTACTO'!N684)),"Specific Place in the Location is required",IF(ISBLANK('Captura de datos de CONTACTO'!N684),NA(),"OK"))</f>
        <v>#N/A</v>
      </c>
      <c r="O684" s="40" t="e">
        <f>IF(AND(NOT(ISBLANK('Captura de datos de CONTACTO'!O684)),ISNA(VLOOKUP('Captura de datos de CONTACTO'!O684,'DO NOT USE_School Picklist'!$L$3:$L$81,1,FALSE))),"Please select a value from the drop-down menu",IF('DO NOT USE_Contact Formulas'!A684,"OK",NA()))</f>
        <v>#N/A</v>
      </c>
      <c r="P684" s="40" t="e">
        <f>IF(AND(NOT(ISBLANK('Captura de datos de CONTACTO'!P684)),NOT(ISNUMBER(MATCH("*@*.?*",'Captura de datos de CONTACTO'!P684,0)))),"Email must be in a valid format",IF('DO NOT USE_Contact Formulas'!A684,"OK",NA()))</f>
        <v>#N/A</v>
      </c>
      <c r="Q684" s="40" t="e">
        <f>IF(LEN('Captura de datos de CONTACTO'!Q684)&gt;50,"Parent/Guardian Name must be less than 50 characters",IF('DO NOT USE_Contact Formulas'!A684,"OK",NA()))</f>
        <v>#N/A</v>
      </c>
      <c r="R684" s="40" t="e">
        <f>IF(NOT(ISBLANK('Captura de datos de CONTACTO'!R684)),IF(AND(ISNUMBER('Captura de datos de CONTACTO'!R684),LEFT('Captura de datos de CONTACTO'!R684,1)&lt;&gt;"1",LEN('Captura de datos de CONTACTO'!R684)=10),"OK","Phone number must be valid format"),IF('DO NOT USE_Contact Formulas'!A684,"OK",NA()))</f>
        <v>#N/A</v>
      </c>
      <c r="S684" s="40" t="e">
        <f>IF(AND(NOT(ISBLANK('Captura de datos de CONTACTO'!S684)),ISNA(VLOOKUP('Captura de datos de CONTACTO'!S684,'DO NOT USE_School Picklist'!$N$3:$N$63,1,FALSE))),"Please select a value from the drop-down menu",IF('DO NOT USE_Contact Formulas'!A684,"OK",NA()))</f>
        <v>#N/A</v>
      </c>
      <c r="T684" s="53" t="e">
        <f>IF(AND(NOT(ISBLANK('Captura de datos de CONTACTO'!T684)),ISNA(VLOOKUP('Captura de datos de CONTACTO'!T684,'DO NOT USE_School Picklist'!$I$3:$I$5,1,FALSE))),"Please select a value from the drop-down menu",IF('DO NOT USE_Contact Formulas'!A684,"OK",NA()))</f>
        <v>#N/A</v>
      </c>
      <c r="U684" s="40" t="e">
        <f>IF(AND(NOT(ISBLANK('Captura de datos de CONTACTO'!U684)),ISNA(VLOOKUP('Captura de datos de CONTACTO'!U684,'DO NOT USE_School Picklist'!$E$3:$E$10,1,FALSE))),"Please select a value from the drop-down menu",IF('DO NOT USE_Contact Formulas'!A684,"OK",NA()))</f>
        <v>#N/A</v>
      </c>
      <c r="V684" s="53" t="e">
        <f>IF(AND(NOT(ISBLANK('Captura de datos de CONTACTO'!V684)),ISNA(VLOOKUP('Captura de datos de CONTACTO'!V684,'DO NOT USE_School Picklist'!$W$3:$W$9,1,FALSE))),"Please select a value from the drop-down menu",IF('DO NOT USE_Contact Formulas'!A684,"OK",NA()))</f>
        <v>#N/A</v>
      </c>
      <c r="W684" s="53" t="e">
        <f>IF(AND(NOT(ISBLANK('Captura de datos de CONTACTO'!W684)),ISNA(VLOOKUP('Captura de datos de CONTACTO'!W684,'DO NOT USE_School Picklist'!$W$3:$W$9,1,FALSE))),"Please select a value from the drop-down menu",IF('DO NOT USE_Case Formulas'!A684,"OK",NA()))</f>
        <v>#N/A</v>
      </c>
      <c r="X684" s="40" t="e">
        <f>IF(AND(NOT(ISBLANK('Captura de datos de CONTACTO'!X684)),ISNA(VLOOKUP('Captura de datos de CONTACTO'!X684,'DO NOT USE_School Picklist'!$F$3:$F$16,1,FALSE))),"Please select a value from the drop-down menu",IF('DO NOT USE_Contact Formulas'!A684,"OK",NA()))</f>
        <v>#N/A</v>
      </c>
      <c r="Y684" s="40" t="e">
        <f>IF(LEN('Captura de datos de CONTACTO'!Y684)&gt;100,"Classroom(s) must be less than 100 characters",IF('DO NOT USE_Contact Formulas'!A684,"OK",NA()))</f>
        <v>#N/A</v>
      </c>
      <c r="Z684" s="40" t="e">
        <f>IF(AND(NOT(ISBLANK('Captura de datos de CONTACTO'!Z684)),ISNA(VLOOKUP('Captura de datos de CONTACTO'!Z684,'DO NOT USE_School Picklist'!$K$3:$K$6,1,FALSE))),"Please select a value from the drop-down menu",IF('DO NOT USE_Contact Formulas'!A684,"OK",NA()))</f>
        <v>#N/A</v>
      </c>
      <c r="AA684" s="40" t="e">
        <f>IF(AND(NOT(ISBLANK('Captura de datos de CONTACTO'!AA684)),ISNA(VLOOKUP('Captura de datos de CONTACTO'!AA684,'DO NOT USE_School Picklist'!$D$3:$D$5,1,FALSE))),"Please select a value from the drop-down menu",IF('DO NOT USE_Contact Formulas'!A684,"OK",NA()))</f>
        <v>#N/A</v>
      </c>
      <c r="AB684" s="40"/>
      <c r="AC684" s="40" t="e">
        <f>IF(AND(NOT(ISBLANK('Captura de datos de CONTACTO'!AC684)),ISNA(VLOOKUP('Captura de datos de CONTACTO'!AC684,'DO NOT USE_School Picklist'!$G$3:$G$5,1,FALSE))),"Please select a value from the drop-down menu",IF('DO NOT USE_Contact Formulas'!A684,"OK",NA()))</f>
        <v>#N/A</v>
      </c>
      <c r="AD684" s="40"/>
      <c r="AE684" s="40" t="e">
        <f>IF(AND(NOT(ISBLANK('Captura de datos de CONTACTO'!AE684)),ISNA(VLOOKUP('Captura de datos de CONTACTO'!AE684,'DO NOT USE_School Picklist'!$H$3:$H$4,1,FALSE))),"Please select a value from the drop-down menu",IF('DO NOT USE_Contact Formulas'!A684,"OK",NA()))</f>
        <v>#N/A</v>
      </c>
      <c r="AF684" s="40" t="e">
        <f ca="1">IF('Captura de datos de CONTACTO'!AF684&gt;'DO NOT USE_School Picklist'!$C$3,"Test Date cannot be a future date",IF('DO NOT USE_Contact Formulas'!A684,"OK",NA()))</f>
        <v>#N/A</v>
      </c>
      <c r="AG684" s="53" t="e">
        <f>IF(AND('DO NOT USE_Contact Formulas'!A684,ISBLANK('Captura de datos de CONTACTO'!AB684)),"Lab Result Test Result is required",IF(AND(NOT(ISBLANK('Captura de datos de CONTACTO'!AB684)),ISNA(VLOOKUP('Captura de datos de CONTACTO'!AB684,'DO NOT USE_School Picklist'!$Q$3:$Q$8,1,FALSE))),"Please select a value from the drop-down menu",IF('DO NOT USE_Contact Formulas'!A684,"OK",NA())))</f>
        <v>#N/A</v>
      </c>
    </row>
    <row r="685" spans="1:33" x14ac:dyDescent="0.3">
      <c r="A685" s="39" t="e">
        <f>IF('DO NOT USE_Contact Formulas'!A685,IF('DO NOT USE_Contact Formulas'!B685,"Not all required fields are completed","OK"),NA())</f>
        <v>#N/A</v>
      </c>
      <c r="B685" s="40" t="e">
        <f>IF(AND('DO NOT USE_Contact Formulas'!A685,ISBLANK('Captura de datos de CONTACTO'!B685)),"First Name is required",IF(NOT(ISBLANK('Captura de datos de CONTACTO'!B685)),"OK",NA()))</f>
        <v>#N/A</v>
      </c>
      <c r="C685" s="40" t="e">
        <f>IF(AND('DO NOT USE_Contact Formulas'!A685,ISBLANK('Captura de datos de CONTACTO'!C685)),"Last Name is required",IF(NOT(ISBLANK('Captura de datos de CONTACTO'!C685)),"OK",NA()))</f>
        <v>#N/A</v>
      </c>
      <c r="D685" s="40" t="e">
        <f>IF(AND('DO NOT USE_Contact Formulas'!A685,ISBLANK('Captura de datos de CONTACTO'!D685)),"Birthdate is required",IF(NOT(ISBLANK('Captura de datos de CONTACTO'!D685)),"OK",NA()))</f>
        <v>#N/A</v>
      </c>
      <c r="E685" s="40" t="e">
        <f>IF(AND('DO NOT USE_Contact Formulas'!A685,ISBLANK('Captura de datos de CONTACTO'!E685)),"Mobile Phone is required",IF(NOT(ISBLANK('Captura de datos de CONTACTO'!E685)),IF(AND(ISNUMBER(VALUE('Captura de datos de CONTACTO'!E685)),LEFT('Captura de datos de CONTACTO'!E685,1)&lt;&gt;"1",LEN('Captura de datos de CONTACTO'!E685)=10),"OK","Phone number must be valid format"),NA()))</f>
        <v>#N/A</v>
      </c>
      <c r="F685" s="40" t="e">
        <f>IF(LEN('Captura de datos de CONTACTO'!F685)&gt;255,"Home Street Address must be less than 255 characters",IF('DO NOT USE_Contact Formulas'!A685,"OK",NA()))</f>
        <v>#N/A</v>
      </c>
      <c r="G685" s="40" t="e">
        <f>IF(LEN('Captura de datos de CONTACTO'!G685)&gt;40,"City must be less than 40 characters",IF('DO NOT USE_Contact Formulas'!A685,"OK",NA()))</f>
        <v>#N/A</v>
      </c>
      <c r="H685" s="40" t="e">
        <f>IF(AND(NOT(ISBLANK('Captura de datos de CONTACTO'!H685)),ISNA(VLOOKUP('Captura de datos de CONTACTO'!H685,'DO NOT USE_School Picklist'!$P$3:$P$52,1,FALSE))),"Please select a value from the drop-down menu",IF('DO NOT USE_Contact Formulas'!A685,"OK",NA()))</f>
        <v>#N/A</v>
      </c>
      <c r="I685" s="40" t="e">
        <f>IF(AND('DO NOT USE_Contact Formulas'!A685,ISBLANK('Captura de datos de CONTACTO'!I685)),"Zip is required",IF(ISBLANK('Captura de datos de CONTACTO'!I685),NA(),"OK"))</f>
        <v>#N/A</v>
      </c>
      <c r="J685" s="40" t="e">
        <f>IF(AND('DO NOT USE_Contact Formulas'!A685,ISBLANK('Captura de datos de CONTACTO'!J685)),"Student or Staff? is required",IF(ISBLANK('Captura de datos de CONTACTO'!J685),NA(),IF(ISNA(VLOOKUP('Captura de datos de CONTACTO'!J685,'DO NOT USE_School Picklist'!$B$3:$B$6,1,FALSE)),"Please select a value from the drop-down menu","OK")))</f>
        <v>#N/A</v>
      </c>
      <c r="K685" s="40" t="e">
        <f>IF(AND('Captura de datos de CONTACTO'!J685='DO NOT USE_School Picklist'!$B$4,ISBLANK('Captura de datos de CONTACTO'!K685)),"Occupation/Job Title is required if Student or Staff? is Yes, staff/faculty or volunteer",IF('DO NOT USE_Contact Formulas'!A685,"OK",NA()))</f>
        <v>#N/A</v>
      </c>
      <c r="L685" s="40" t="e">
        <f ca="1">IF('Captura de datos de CONTACTO'!L685&gt;'DO NOT USE_School Picklist'!$C$3,"Date last on school campus/facility cannot be a future date",IF('DO NOT USE_Contact Formulas'!A685,IF(ISBLANK('Captura de datos de CONTACTO'!L685),"Date last on school campus/facility is required","OK"),NA()))</f>
        <v>#N/A</v>
      </c>
      <c r="M685" s="41" t="e">
        <f ca="1">IF('Captura de datos de CONTACTO'!M685&gt;'DO NOT USE_School Picklist'!$C$3,"Last Exposure Date cannot be a future date",IF('DO NOT USE_Contact Formulas'!A685,IF(ISBLANK('Captura de datos de CONTACTO'!M685),"Last Exposure Date is required","OK"),NA()))</f>
        <v>#N/A</v>
      </c>
      <c r="N685" s="41" t="e">
        <f>IF(AND('DO NOT USE_Contact Formulas'!A685,ISBLANK('Captura de datos de CONTACTO'!N685)),"Specific Place in the Location is required",IF(ISBLANK('Captura de datos de CONTACTO'!N685),NA(),"OK"))</f>
        <v>#N/A</v>
      </c>
      <c r="O685" s="40" t="e">
        <f>IF(AND(NOT(ISBLANK('Captura de datos de CONTACTO'!O685)),ISNA(VLOOKUP('Captura de datos de CONTACTO'!O685,'DO NOT USE_School Picklist'!$L$3:$L$81,1,FALSE))),"Please select a value from the drop-down menu",IF('DO NOT USE_Contact Formulas'!A685,"OK",NA()))</f>
        <v>#N/A</v>
      </c>
      <c r="P685" s="40" t="e">
        <f>IF(AND(NOT(ISBLANK('Captura de datos de CONTACTO'!P685)),NOT(ISNUMBER(MATCH("*@*.?*",'Captura de datos de CONTACTO'!P685,0)))),"Email must be in a valid format",IF('DO NOT USE_Contact Formulas'!A685,"OK",NA()))</f>
        <v>#N/A</v>
      </c>
      <c r="Q685" s="40" t="e">
        <f>IF(LEN('Captura de datos de CONTACTO'!Q685)&gt;50,"Parent/Guardian Name must be less than 50 characters",IF('DO NOT USE_Contact Formulas'!A685,"OK",NA()))</f>
        <v>#N/A</v>
      </c>
      <c r="R685" s="40" t="e">
        <f>IF(NOT(ISBLANK('Captura de datos de CONTACTO'!R685)),IF(AND(ISNUMBER('Captura de datos de CONTACTO'!R685),LEFT('Captura de datos de CONTACTO'!R685,1)&lt;&gt;"1",LEN('Captura de datos de CONTACTO'!R685)=10),"OK","Phone number must be valid format"),IF('DO NOT USE_Contact Formulas'!A685,"OK",NA()))</f>
        <v>#N/A</v>
      </c>
      <c r="S685" s="40" t="e">
        <f>IF(AND(NOT(ISBLANK('Captura de datos de CONTACTO'!S685)),ISNA(VLOOKUP('Captura de datos de CONTACTO'!S685,'DO NOT USE_School Picklist'!$N$3:$N$63,1,FALSE))),"Please select a value from the drop-down menu",IF('DO NOT USE_Contact Formulas'!A685,"OK",NA()))</f>
        <v>#N/A</v>
      </c>
      <c r="T685" s="53" t="e">
        <f>IF(AND(NOT(ISBLANK('Captura de datos de CONTACTO'!T685)),ISNA(VLOOKUP('Captura de datos de CONTACTO'!T685,'DO NOT USE_School Picklist'!$I$3:$I$5,1,FALSE))),"Please select a value from the drop-down menu",IF('DO NOT USE_Contact Formulas'!A685,"OK",NA()))</f>
        <v>#N/A</v>
      </c>
      <c r="U685" s="40" t="e">
        <f>IF(AND(NOT(ISBLANK('Captura de datos de CONTACTO'!U685)),ISNA(VLOOKUP('Captura de datos de CONTACTO'!U685,'DO NOT USE_School Picklist'!$E$3:$E$10,1,FALSE))),"Please select a value from the drop-down menu",IF('DO NOT USE_Contact Formulas'!A685,"OK",NA()))</f>
        <v>#N/A</v>
      </c>
      <c r="V685" s="53" t="e">
        <f>IF(AND(NOT(ISBLANK('Captura de datos de CONTACTO'!V685)),ISNA(VLOOKUP('Captura de datos de CONTACTO'!V685,'DO NOT USE_School Picklist'!$W$3:$W$9,1,FALSE))),"Please select a value from the drop-down menu",IF('DO NOT USE_Contact Formulas'!A685,"OK",NA()))</f>
        <v>#N/A</v>
      </c>
      <c r="W685" s="53" t="e">
        <f>IF(AND(NOT(ISBLANK('Captura de datos de CONTACTO'!W685)),ISNA(VLOOKUP('Captura de datos de CONTACTO'!W685,'DO NOT USE_School Picklist'!$W$3:$W$9,1,FALSE))),"Please select a value from the drop-down menu",IF('DO NOT USE_Case Formulas'!A685,"OK",NA()))</f>
        <v>#N/A</v>
      </c>
      <c r="X685" s="40" t="e">
        <f>IF(AND(NOT(ISBLANK('Captura de datos de CONTACTO'!X685)),ISNA(VLOOKUP('Captura de datos de CONTACTO'!X685,'DO NOT USE_School Picklist'!$F$3:$F$16,1,FALSE))),"Please select a value from the drop-down menu",IF('DO NOT USE_Contact Formulas'!A685,"OK",NA()))</f>
        <v>#N/A</v>
      </c>
      <c r="Y685" s="40" t="e">
        <f>IF(LEN('Captura de datos de CONTACTO'!Y685)&gt;100,"Classroom(s) must be less than 100 characters",IF('DO NOT USE_Contact Formulas'!A685,"OK",NA()))</f>
        <v>#N/A</v>
      </c>
      <c r="Z685" s="40" t="e">
        <f>IF(AND(NOT(ISBLANK('Captura de datos de CONTACTO'!Z685)),ISNA(VLOOKUP('Captura de datos de CONTACTO'!Z685,'DO NOT USE_School Picklist'!$K$3:$K$6,1,FALSE))),"Please select a value from the drop-down menu",IF('DO NOT USE_Contact Formulas'!A685,"OK",NA()))</f>
        <v>#N/A</v>
      </c>
      <c r="AA685" s="40" t="e">
        <f>IF(AND(NOT(ISBLANK('Captura de datos de CONTACTO'!AA685)),ISNA(VLOOKUP('Captura de datos de CONTACTO'!AA685,'DO NOT USE_School Picklist'!$D$3:$D$5,1,FALSE))),"Please select a value from the drop-down menu",IF('DO NOT USE_Contact Formulas'!A685,"OK",NA()))</f>
        <v>#N/A</v>
      </c>
      <c r="AB685" s="40"/>
      <c r="AC685" s="40" t="e">
        <f>IF(AND(NOT(ISBLANK('Captura de datos de CONTACTO'!AC685)),ISNA(VLOOKUP('Captura de datos de CONTACTO'!AC685,'DO NOT USE_School Picklist'!$G$3:$G$5,1,FALSE))),"Please select a value from the drop-down menu",IF('DO NOT USE_Contact Formulas'!A685,"OK",NA()))</f>
        <v>#N/A</v>
      </c>
      <c r="AD685" s="40"/>
      <c r="AE685" s="40" t="e">
        <f>IF(AND(NOT(ISBLANK('Captura de datos de CONTACTO'!AE685)),ISNA(VLOOKUP('Captura de datos de CONTACTO'!AE685,'DO NOT USE_School Picklist'!$H$3:$H$4,1,FALSE))),"Please select a value from the drop-down menu",IF('DO NOT USE_Contact Formulas'!A685,"OK",NA()))</f>
        <v>#N/A</v>
      </c>
      <c r="AF685" s="40" t="e">
        <f ca="1">IF('Captura de datos de CONTACTO'!AF685&gt;'DO NOT USE_School Picklist'!$C$3,"Test Date cannot be a future date",IF('DO NOT USE_Contact Formulas'!A685,"OK",NA()))</f>
        <v>#N/A</v>
      </c>
      <c r="AG685" s="53" t="e">
        <f>IF(AND('DO NOT USE_Contact Formulas'!A685,ISBLANK('Captura de datos de CONTACTO'!AB685)),"Lab Result Test Result is required",IF(AND(NOT(ISBLANK('Captura de datos de CONTACTO'!AB685)),ISNA(VLOOKUP('Captura de datos de CONTACTO'!AB685,'DO NOT USE_School Picklist'!$Q$3:$Q$8,1,FALSE))),"Please select a value from the drop-down menu",IF('DO NOT USE_Contact Formulas'!A685,"OK",NA())))</f>
        <v>#N/A</v>
      </c>
    </row>
    <row r="686" spans="1:33" x14ac:dyDescent="0.3">
      <c r="A686" s="39" t="e">
        <f>IF('DO NOT USE_Contact Formulas'!A686,IF('DO NOT USE_Contact Formulas'!B686,"Not all required fields are completed","OK"),NA())</f>
        <v>#N/A</v>
      </c>
      <c r="B686" s="40" t="e">
        <f>IF(AND('DO NOT USE_Contact Formulas'!A686,ISBLANK('Captura de datos de CONTACTO'!B686)),"First Name is required",IF(NOT(ISBLANK('Captura de datos de CONTACTO'!B686)),"OK",NA()))</f>
        <v>#N/A</v>
      </c>
      <c r="C686" s="40" t="e">
        <f>IF(AND('DO NOT USE_Contact Formulas'!A686,ISBLANK('Captura de datos de CONTACTO'!C686)),"Last Name is required",IF(NOT(ISBLANK('Captura de datos de CONTACTO'!C686)),"OK",NA()))</f>
        <v>#N/A</v>
      </c>
      <c r="D686" s="40" t="e">
        <f>IF(AND('DO NOT USE_Contact Formulas'!A686,ISBLANK('Captura de datos de CONTACTO'!D686)),"Birthdate is required",IF(NOT(ISBLANK('Captura de datos de CONTACTO'!D686)),"OK",NA()))</f>
        <v>#N/A</v>
      </c>
      <c r="E686" s="40" t="e">
        <f>IF(AND('DO NOT USE_Contact Formulas'!A686,ISBLANK('Captura de datos de CONTACTO'!E686)),"Mobile Phone is required",IF(NOT(ISBLANK('Captura de datos de CONTACTO'!E686)),IF(AND(ISNUMBER(VALUE('Captura de datos de CONTACTO'!E686)),LEFT('Captura de datos de CONTACTO'!E686,1)&lt;&gt;"1",LEN('Captura de datos de CONTACTO'!E686)=10),"OK","Phone number must be valid format"),NA()))</f>
        <v>#N/A</v>
      </c>
      <c r="F686" s="40" t="e">
        <f>IF(LEN('Captura de datos de CONTACTO'!F686)&gt;255,"Home Street Address must be less than 255 characters",IF('DO NOT USE_Contact Formulas'!A686,"OK",NA()))</f>
        <v>#N/A</v>
      </c>
      <c r="G686" s="40" t="e">
        <f>IF(LEN('Captura de datos de CONTACTO'!G686)&gt;40,"City must be less than 40 characters",IF('DO NOT USE_Contact Formulas'!A686,"OK",NA()))</f>
        <v>#N/A</v>
      </c>
      <c r="H686" s="40" t="e">
        <f>IF(AND(NOT(ISBLANK('Captura de datos de CONTACTO'!H686)),ISNA(VLOOKUP('Captura de datos de CONTACTO'!H686,'DO NOT USE_School Picklist'!$P$3:$P$52,1,FALSE))),"Please select a value from the drop-down menu",IF('DO NOT USE_Contact Formulas'!A686,"OK",NA()))</f>
        <v>#N/A</v>
      </c>
      <c r="I686" s="40" t="e">
        <f>IF(AND('DO NOT USE_Contact Formulas'!A686,ISBLANK('Captura de datos de CONTACTO'!I686)),"Zip is required",IF(ISBLANK('Captura de datos de CONTACTO'!I686),NA(),"OK"))</f>
        <v>#N/A</v>
      </c>
      <c r="J686" s="40" t="e">
        <f>IF(AND('DO NOT USE_Contact Formulas'!A686,ISBLANK('Captura de datos de CONTACTO'!J686)),"Student or Staff? is required",IF(ISBLANK('Captura de datos de CONTACTO'!J686),NA(),IF(ISNA(VLOOKUP('Captura de datos de CONTACTO'!J686,'DO NOT USE_School Picklist'!$B$3:$B$6,1,FALSE)),"Please select a value from the drop-down menu","OK")))</f>
        <v>#N/A</v>
      </c>
      <c r="K686" s="40" t="e">
        <f>IF(AND('Captura de datos de CONTACTO'!J686='DO NOT USE_School Picklist'!$B$4,ISBLANK('Captura de datos de CONTACTO'!K686)),"Occupation/Job Title is required if Student or Staff? is Yes, staff/faculty or volunteer",IF('DO NOT USE_Contact Formulas'!A686,"OK",NA()))</f>
        <v>#N/A</v>
      </c>
      <c r="L686" s="40" t="e">
        <f ca="1">IF('Captura de datos de CONTACTO'!L686&gt;'DO NOT USE_School Picklist'!$C$3,"Date last on school campus/facility cannot be a future date",IF('DO NOT USE_Contact Formulas'!A686,IF(ISBLANK('Captura de datos de CONTACTO'!L686),"Date last on school campus/facility is required","OK"),NA()))</f>
        <v>#N/A</v>
      </c>
      <c r="M686" s="41" t="e">
        <f ca="1">IF('Captura de datos de CONTACTO'!M686&gt;'DO NOT USE_School Picklist'!$C$3,"Last Exposure Date cannot be a future date",IF('DO NOT USE_Contact Formulas'!A686,IF(ISBLANK('Captura de datos de CONTACTO'!M686),"Last Exposure Date is required","OK"),NA()))</f>
        <v>#N/A</v>
      </c>
      <c r="N686" s="41" t="e">
        <f>IF(AND('DO NOT USE_Contact Formulas'!A686,ISBLANK('Captura de datos de CONTACTO'!N686)),"Specific Place in the Location is required",IF(ISBLANK('Captura de datos de CONTACTO'!N686),NA(),"OK"))</f>
        <v>#N/A</v>
      </c>
      <c r="O686" s="40" t="e">
        <f>IF(AND(NOT(ISBLANK('Captura de datos de CONTACTO'!O686)),ISNA(VLOOKUP('Captura de datos de CONTACTO'!O686,'DO NOT USE_School Picklist'!$L$3:$L$81,1,FALSE))),"Please select a value from the drop-down menu",IF('DO NOT USE_Contact Formulas'!A686,"OK",NA()))</f>
        <v>#N/A</v>
      </c>
      <c r="P686" s="40" t="e">
        <f>IF(AND(NOT(ISBLANK('Captura de datos de CONTACTO'!P686)),NOT(ISNUMBER(MATCH("*@*.?*",'Captura de datos de CONTACTO'!P686,0)))),"Email must be in a valid format",IF('DO NOT USE_Contact Formulas'!A686,"OK",NA()))</f>
        <v>#N/A</v>
      </c>
      <c r="Q686" s="40" t="e">
        <f>IF(LEN('Captura de datos de CONTACTO'!Q686)&gt;50,"Parent/Guardian Name must be less than 50 characters",IF('DO NOT USE_Contact Formulas'!A686,"OK",NA()))</f>
        <v>#N/A</v>
      </c>
      <c r="R686" s="40" t="e">
        <f>IF(NOT(ISBLANK('Captura de datos de CONTACTO'!R686)),IF(AND(ISNUMBER('Captura de datos de CONTACTO'!R686),LEFT('Captura de datos de CONTACTO'!R686,1)&lt;&gt;"1",LEN('Captura de datos de CONTACTO'!R686)=10),"OK","Phone number must be valid format"),IF('DO NOT USE_Contact Formulas'!A686,"OK",NA()))</f>
        <v>#N/A</v>
      </c>
      <c r="S686" s="40" t="e">
        <f>IF(AND(NOT(ISBLANK('Captura de datos de CONTACTO'!S686)),ISNA(VLOOKUP('Captura de datos de CONTACTO'!S686,'DO NOT USE_School Picklist'!$N$3:$N$63,1,FALSE))),"Please select a value from the drop-down menu",IF('DO NOT USE_Contact Formulas'!A686,"OK",NA()))</f>
        <v>#N/A</v>
      </c>
      <c r="T686" s="53" t="e">
        <f>IF(AND(NOT(ISBLANK('Captura de datos de CONTACTO'!T686)),ISNA(VLOOKUP('Captura de datos de CONTACTO'!T686,'DO NOT USE_School Picklist'!$I$3:$I$5,1,FALSE))),"Please select a value from the drop-down menu",IF('DO NOT USE_Contact Formulas'!A686,"OK",NA()))</f>
        <v>#N/A</v>
      </c>
      <c r="U686" s="40" t="e">
        <f>IF(AND(NOT(ISBLANK('Captura de datos de CONTACTO'!U686)),ISNA(VLOOKUP('Captura de datos de CONTACTO'!U686,'DO NOT USE_School Picklist'!$E$3:$E$10,1,FALSE))),"Please select a value from the drop-down menu",IF('DO NOT USE_Contact Formulas'!A686,"OK",NA()))</f>
        <v>#N/A</v>
      </c>
      <c r="V686" s="53" t="e">
        <f>IF(AND(NOT(ISBLANK('Captura de datos de CONTACTO'!V686)),ISNA(VLOOKUP('Captura de datos de CONTACTO'!V686,'DO NOT USE_School Picklist'!$W$3:$W$9,1,FALSE))),"Please select a value from the drop-down menu",IF('DO NOT USE_Contact Formulas'!A686,"OK",NA()))</f>
        <v>#N/A</v>
      </c>
      <c r="W686" s="53" t="e">
        <f>IF(AND(NOT(ISBLANK('Captura de datos de CONTACTO'!W686)),ISNA(VLOOKUP('Captura de datos de CONTACTO'!W686,'DO NOT USE_School Picklist'!$W$3:$W$9,1,FALSE))),"Please select a value from the drop-down menu",IF('DO NOT USE_Case Formulas'!A686,"OK",NA()))</f>
        <v>#N/A</v>
      </c>
      <c r="X686" s="40" t="e">
        <f>IF(AND(NOT(ISBLANK('Captura de datos de CONTACTO'!X686)),ISNA(VLOOKUP('Captura de datos de CONTACTO'!X686,'DO NOT USE_School Picklist'!$F$3:$F$16,1,FALSE))),"Please select a value from the drop-down menu",IF('DO NOT USE_Contact Formulas'!A686,"OK",NA()))</f>
        <v>#N/A</v>
      </c>
      <c r="Y686" s="40" t="e">
        <f>IF(LEN('Captura de datos de CONTACTO'!Y686)&gt;100,"Classroom(s) must be less than 100 characters",IF('DO NOT USE_Contact Formulas'!A686,"OK",NA()))</f>
        <v>#N/A</v>
      </c>
      <c r="Z686" s="40" t="e">
        <f>IF(AND(NOT(ISBLANK('Captura de datos de CONTACTO'!Z686)),ISNA(VLOOKUP('Captura de datos de CONTACTO'!Z686,'DO NOT USE_School Picklist'!$K$3:$K$6,1,FALSE))),"Please select a value from the drop-down menu",IF('DO NOT USE_Contact Formulas'!A686,"OK",NA()))</f>
        <v>#N/A</v>
      </c>
      <c r="AA686" s="40" t="e">
        <f>IF(AND(NOT(ISBLANK('Captura de datos de CONTACTO'!AA686)),ISNA(VLOOKUP('Captura de datos de CONTACTO'!AA686,'DO NOT USE_School Picklist'!$D$3:$D$5,1,FALSE))),"Please select a value from the drop-down menu",IF('DO NOT USE_Contact Formulas'!A686,"OK",NA()))</f>
        <v>#N/A</v>
      </c>
      <c r="AB686" s="40"/>
      <c r="AC686" s="40" t="e">
        <f>IF(AND(NOT(ISBLANK('Captura de datos de CONTACTO'!AC686)),ISNA(VLOOKUP('Captura de datos de CONTACTO'!AC686,'DO NOT USE_School Picklist'!$G$3:$G$5,1,FALSE))),"Please select a value from the drop-down menu",IF('DO NOT USE_Contact Formulas'!A686,"OK",NA()))</f>
        <v>#N/A</v>
      </c>
      <c r="AD686" s="40"/>
      <c r="AE686" s="40" t="e">
        <f>IF(AND(NOT(ISBLANK('Captura de datos de CONTACTO'!AE686)),ISNA(VLOOKUP('Captura de datos de CONTACTO'!AE686,'DO NOT USE_School Picklist'!$H$3:$H$4,1,FALSE))),"Please select a value from the drop-down menu",IF('DO NOT USE_Contact Formulas'!A686,"OK",NA()))</f>
        <v>#N/A</v>
      </c>
      <c r="AF686" s="40" t="e">
        <f ca="1">IF('Captura de datos de CONTACTO'!AF686&gt;'DO NOT USE_School Picklist'!$C$3,"Test Date cannot be a future date",IF('DO NOT USE_Contact Formulas'!A686,"OK",NA()))</f>
        <v>#N/A</v>
      </c>
      <c r="AG686" s="53" t="e">
        <f>IF(AND('DO NOT USE_Contact Formulas'!A686,ISBLANK('Captura de datos de CONTACTO'!AB686)),"Lab Result Test Result is required",IF(AND(NOT(ISBLANK('Captura de datos de CONTACTO'!AB686)),ISNA(VLOOKUP('Captura de datos de CONTACTO'!AB686,'DO NOT USE_School Picklist'!$Q$3:$Q$8,1,FALSE))),"Please select a value from the drop-down menu",IF('DO NOT USE_Contact Formulas'!A686,"OK",NA())))</f>
        <v>#N/A</v>
      </c>
    </row>
    <row r="687" spans="1:33" x14ac:dyDescent="0.3">
      <c r="A687" s="39" t="e">
        <f>IF('DO NOT USE_Contact Formulas'!A687,IF('DO NOT USE_Contact Formulas'!B687,"Not all required fields are completed","OK"),NA())</f>
        <v>#N/A</v>
      </c>
      <c r="B687" s="40" t="e">
        <f>IF(AND('DO NOT USE_Contact Formulas'!A687,ISBLANK('Captura de datos de CONTACTO'!B687)),"First Name is required",IF(NOT(ISBLANK('Captura de datos de CONTACTO'!B687)),"OK",NA()))</f>
        <v>#N/A</v>
      </c>
      <c r="C687" s="40" t="e">
        <f>IF(AND('DO NOT USE_Contact Formulas'!A687,ISBLANK('Captura de datos de CONTACTO'!C687)),"Last Name is required",IF(NOT(ISBLANK('Captura de datos de CONTACTO'!C687)),"OK",NA()))</f>
        <v>#N/A</v>
      </c>
      <c r="D687" s="40" t="e">
        <f>IF(AND('DO NOT USE_Contact Formulas'!A687,ISBLANK('Captura de datos de CONTACTO'!D687)),"Birthdate is required",IF(NOT(ISBLANK('Captura de datos de CONTACTO'!D687)),"OK",NA()))</f>
        <v>#N/A</v>
      </c>
      <c r="E687" s="40" t="e">
        <f>IF(AND('DO NOT USE_Contact Formulas'!A687,ISBLANK('Captura de datos de CONTACTO'!E687)),"Mobile Phone is required",IF(NOT(ISBLANK('Captura de datos de CONTACTO'!E687)),IF(AND(ISNUMBER(VALUE('Captura de datos de CONTACTO'!E687)),LEFT('Captura de datos de CONTACTO'!E687,1)&lt;&gt;"1",LEN('Captura de datos de CONTACTO'!E687)=10),"OK","Phone number must be valid format"),NA()))</f>
        <v>#N/A</v>
      </c>
      <c r="F687" s="40" t="e">
        <f>IF(LEN('Captura de datos de CONTACTO'!F687)&gt;255,"Home Street Address must be less than 255 characters",IF('DO NOT USE_Contact Formulas'!A687,"OK",NA()))</f>
        <v>#N/A</v>
      </c>
      <c r="G687" s="40" t="e">
        <f>IF(LEN('Captura de datos de CONTACTO'!G687)&gt;40,"City must be less than 40 characters",IF('DO NOT USE_Contact Formulas'!A687,"OK",NA()))</f>
        <v>#N/A</v>
      </c>
      <c r="H687" s="40" t="e">
        <f>IF(AND(NOT(ISBLANK('Captura de datos de CONTACTO'!H687)),ISNA(VLOOKUP('Captura de datos de CONTACTO'!H687,'DO NOT USE_School Picklist'!$P$3:$P$52,1,FALSE))),"Please select a value from the drop-down menu",IF('DO NOT USE_Contact Formulas'!A687,"OK",NA()))</f>
        <v>#N/A</v>
      </c>
      <c r="I687" s="40" t="e">
        <f>IF(AND('DO NOT USE_Contact Formulas'!A687,ISBLANK('Captura de datos de CONTACTO'!I687)),"Zip is required",IF(ISBLANK('Captura de datos de CONTACTO'!I687),NA(),"OK"))</f>
        <v>#N/A</v>
      </c>
      <c r="J687" s="40" t="e">
        <f>IF(AND('DO NOT USE_Contact Formulas'!A687,ISBLANK('Captura de datos de CONTACTO'!J687)),"Student or Staff? is required",IF(ISBLANK('Captura de datos de CONTACTO'!J687),NA(),IF(ISNA(VLOOKUP('Captura de datos de CONTACTO'!J687,'DO NOT USE_School Picklist'!$B$3:$B$6,1,FALSE)),"Please select a value from the drop-down menu","OK")))</f>
        <v>#N/A</v>
      </c>
      <c r="K687" s="40" t="e">
        <f>IF(AND('Captura de datos de CONTACTO'!J687='DO NOT USE_School Picklist'!$B$4,ISBLANK('Captura de datos de CONTACTO'!K687)),"Occupation/Job Title is required if Student or Staff? is Yes, staff/faculty or volunteer",IF('DO NOT USE_Contact Formulas'!A687,"OK",NA()))</f>
        <v>#N/A</v>
      </c>
      <c r="L687" s="40" t="e">
        <f ca="1">IF('Captura de datos de CONTACTO'!L687&gt;'DO NOT USE_School Picklist'!$C$3,"Date last on school campus/facility cannot be a future date",IF('DO NOT USE_Contact Formulas'!A687,IF(ISBLANK('Captura de datos de CONTACTO'!L687),"Date last on school campus/facility is required","OK"),NA()))</f>
        <v>#N/A</v>
      </c>
      <c r="M687" s="41" t="e">
        <f ca="1">IF('Captura de datos de CONTACTO'!M687&gt;'DO NOT USE_School Picklist'!$C$3,"Last Exposure Date cannot be a future date",IF('DO NOT USE_Contact Formulas'!A687,IF(ISBLANK('Captura de datos de CONTACTO'!M687),"Last Exposure Date is required","OK"),NA()))</f>
        <v>#N/A</v>
      </c>
      <c r="N687" s="41" t="e">
        <f>IF(AND('DO NOT USE_Contact Formulas'!A687,ISBLANK('Captura de datos de CONTACTO'!N687)),"Specific Place in the Location is required",IF(ISBLANK('Captura de datos de CONTACTO'!N687),NA(),"OK"))</f>
        <v>#N/A</v>
      </c>
      <c r="O687" s="40" t="e">
        <f>IF(AND(NOT(ISBLANK('Captura de datos de CONTACTO'!O687)),ISNA(VLOOKUP('Captura de datos de CONTACTO'!O687,'DO NOT USE_School Picklist'!$L$3:$L$81,1,FALSE))),"Please select a value from the drop-down menu",IF('DO NOT USE_Contact Formulas'!A687,"OK",NA()))</f>
        <v>#N/A</v>
      </c>
      <c r="P687" s="40" t="e">
        <f>IF(AND(NOT(ISBLANK('Captura de datos de CONTACTO'!P687)),NOT(ISNUMBER(MATCH("*@*.?*",'Captura de datos de CONTACTO'!P687,0)))),"Email must be in a valid format",IF('DO NOT USE_Contact Formulas'!A687,"OK",NA()))</f>
        <v>#N/A</v>
      </c>
      <c r="Q687" s="40" t="e">
        <f>IF(LEN('Captura de datos de CONTACTO'!Q687)&gt;50,"Parent/Guardian Name must be less than 50 characters",IF('DO NOT USE_Contact Formulas'!A687,"OK",NA()))</f>
        <v>#N/A</v>
      </c>
      <c r="R687" s="40" t="e">
        <f>IF(NOT(ISBLANK('Captura de datos de CONTACTO'!R687)),IF(AND(ISNUMBER('Captura de datos de CONTACTO'!R687),LEFT('Captura de datos de CONTACTO'!R687,1)&lt;&gt;"1",LEN('Captura de datos de CONTACTO'!R687)=10),"OK","Phone number must be valid format"),IF('DO NOT USE_Contact Formulas'!A687,"OK",NA()))</f>
        <v>#N/A</v>
      </c>
      <c r="S687" s="40" t="e">
        <f>IF(AND(NOT(ISBLANK('Captura de datos de CONTACTO'!S687)),ISNA(VLOOKUP('Captura de datos de CONTACTO'!S687,'DO NOT USE_School Picklist'!$N$3:$N$63,1,FALSE))),"Please select a value from the drop-down menu",IF('DO NOT USE_Contact Formulas'!A687,"OK",NA()))</f>
        <v>#N/A</v>
      </c>
      <c r="T687" s="53" t="e">
        <f>IF(AND(NOT(ISBLANK('Captura de datos de CONTACTO'!T687)),ISNA(VLOOKUP('Captura de datos de CONTACTO'!T687,'DO NOT USE_School Picklist'!$I$3:$I$5,1,FALSE))),"Please select a value from the drop-down menu",IF('DO NOT USE_Contact Formulas'!A687,"OK",NA()))</f>
        <v>#N/A</v>
      </c>
      <c r="U687" s="40" t="e">
        <f>IF(AND(NOT(ISBLANK('Captura de datos de CONTACTO'!U687)),ISNA(VLOOKUP('Captura de datos de CONTACTO'!U687,'DO NOT USE_School Picklist'!$E$3:$E$10,1,FALSE))),"Please select a value from the drop-down menu",IF('DO NOT USE_Contact Formulas'!A687,"OK",NA()))</f>
        <v>#N/A</v>
      </c>
      <c r="V687" s="53" t="e">
        <f>IF(AND(NOT(ISBLANK('Captura de datos de CONTACTO'!V687)),ISNA(VLOOKUP('Captura de datos de CONTACTO'!V687,'DO NOT USE_School Picklist'!$W$3:$W$9,1,FALSE))),"Please select a value from the drop-down menu",IF('DO NOT USE_Contact Formulas'!A687,"OK",NA()))</f>
        <v>#N/A</v>
      </c>
      <c r="W687" s="53" t="e">
        <f>IF(AND(NOT(ISBLANK('Captura de datos de CONTACTO'!W687)),ISNA(VLOOKUP('Captura de datos de CONTACTO'!W687,'DO NOT USE_School Picklist'!$W$3:$W$9,1,FALSE))),"Please select a value from the drop-down menu",IF('DO NOT USE_Case Formulas'!A687,"OK",NA()))</f>
        <v>#N/A</v>
      </c>
      <c r="X687" s="40" t="e">
        <f>IF(AND(NOT(ISBLANK('Captura de datos de CONTACTO'!X687)),ISNA(VLOOKUP('Captura de datos de CONTACTO'!X687,'DO NOT USE_School Picklist'!$F$3:$F$16,1,FALSE))),"Please select a value from the drop-down menu",IF('DO NOT USE_Contact Formulas'!A687,"OK",NA()))</f>
        <v>#N/A</v>
      </c>
      <c r="Y687" s="40" t="e">
        <f>IF(LEN('Captura de datos de CONTACTO'!Y687)&gt;100,"Classroom(s) must be less than 100 characters",IF('DO NOT USE_Contact Formulas'!A687,"OK",NA()))</f>
        <v>#N/A</v>
      </c>
      <c r="Z687" s="40" t="e">
        <f>IF(AND(NOT(ISBLANK('Captura de datos de CONTACTO'!Z687)),ISNA(VLOOKUP('Captura de datos de CONTACTO'!Z687,'DO NOT USE_School Picklist'!$K$3:$K$6,1,FALSE))),"Please select a value from the drop-down menu",IF('DO NOT USE_Contact Formulas'!A687,"OK",NA()))</f>
        <v>#N/A</v>
      </c>
      <c r="AA687" s="40" t="e">
        <f>IF(AND(NOT(ISBLANK('Captura de datos de CONTACTO'!AA687)),ISNA(VLOOKUP('Captura de datos de CONTACTO'!AA687,'DO NOT USE_School Picklist'!$D$3:$D$5,1,FALSE))),"Please select a value from the drop-down menu",IF('DO NOT USE_Contact Formulas'!A687,"OK",NA()))</f>
        <v>#N/A</v>
      </c>
      <c r="AB687" s="40"/>
      <c r="AC687" s="40" t="e">
        <f>IF(AND(NOT(ISBLANK('Captura de datos de CONTACTO'!AC687)),ISNA(VLOOKUP('Captura de datos de CONTACTO'!AC687,'DO NOT USE_School Picklist'!$G$3:$G$5,1,FALSE))),"Please select a value from the drop-down menu",IF('DO NOT USE_Contact Formulas'!A687,"OK",NA()))</f>
        <v>#N/A</v>
      </c>
      <c r="AD687" s="40"/>
      <c r="AE687" s="40" t="e">
        <f>IF(AND(NOT(ISBLANK('Captura de datos de CONTACTO'!AE687)),ISNA(VLOOKUP('Captura de datos de CONTACTO'!AE687,'DO NOT USE_School Picklist'!$H$3:$H$4,1,FALSE))),"Please select a value from the drop-down menu",IF('DO NOT USE_Contact Formulas'!A687,"OK",NA()))</f>
        <v>#N/A</v>
      </c>
      <c r="AF687" s="40" t="e">
        <f ca="1">IF('Captura de datos de CONTACTO'!AF687&gt;'DO NOT USE_School Picklist'!$C$3,"Test Date cannot be a future date",IF('DO NOT USE_Contact Formulas'!A687,"OK",NA()))</f>
        <v>#N/A</v>
      </c>
      <c r="AG687" s="53" t="e">
        <f>IF(AND('DO NOT USE_Contact Formulas'!A687,ISBLANK('Captura de datos de CONTACTO'!AB687)),"Lab Result Test Result is required",IF(AND(NOT(ISBLANK('Captura de datos de CONTACTO'!AB687)),ISNA(VLOOKUP('Captura de datos de CONTACTO'!AB687,'DO NOT USE_School Picklist'!$Q$3:$Q$8,1,FALSE))),"Please select a value from the drop-down menu",IF('DO NOT USE_Contact Formulas'!A687,"OK",NA())))</f>
        <v>#N/A</v>
      </c>
    </row>
    <row r="688" spans="1:33" x14ac:dyDescent="0.3">
      <c r="A688" s="39" t="e">
        <f>IF('DO NOT USE_Contact Formulas'!A688,IF('DO NOT USE_Contact Formulas'!B688,"Not all required fields are completed","OK"),NA())</f>
        <v>#N/A</v>
      </c>
      <c r="B688" s="40" t="e">
        <f>IF(AND('DO NOT USE_Contact Formulas'!A688,ISBLANK('Captura de datos de CONTACTO'!B688)),"First Name is required",IF(NOT(ISBLANK('Captura de datos de CONTACTO'!B688)),"OK",NA()))</f>
        <v>#N/A</v>
      </c>
      <c r="C688" s="40" t="e">
        <f>IF(AND('DO NOT USE_Contact Formulas'!A688,ISBLANK('Captura de datos de CONTACTO'!C688)),"Last Name is required",IF(NOT(ISBLANK('Captura de datos de CONTACTO'!C688)),"OK",NA()))</f>
        <v>#N/A</v>
      </c>
      <c r="D688" s="40" t="e">
        <f>IF(AND('DO NOT USE_Contact Formulas'!A688,ISBLANK('Captura de datos de CONTACTO'!D688)),"Birthdate is required",IF(NOT(ISBLANK('Captura de datos de CONTACTO'!D688)),"OK",NA()))</f>
        <v>#N/A</v>
      </c>
      <c r="E688" s="40" t="e">
        <f>IF(AND('DO NOT USE_Contact Formulas'!A688,ISBLANK('Captura de datos de CONTACTO'!E688)),"Mobile Phone is required",IF(NOT(ISBLANK('Captura de datos de CONTACTO'!E688)),IF(AND(ISNUMBER(VALUE('Captura de datos de CONTACTO'!E688)),LEFT('Captura de datos de CONTACTO'!E688,1)&lt;&gt;"1",LEN('Captura de datos de CONTACTO'!E688)=10),"OK","Phone number must be valid format"),NA()))</f>
        <v>#N/A</v>
      </c>
      <c r="F688" s="40" t="e">
        <f>IF(LEN('Captura de datos de CONTACTO'!F688)&gt;255,"Home Street Address must be less than 255 characters",IF('DO NOT USE_Contact Formulas'!A688,"OK",NA()))</f>
        <v>#N/A</v>
      </c>
      <c r="G688" s="40" t="e">
        <f>IF(LEN('Captura de datos de CONTACTO'!G688)&gt;40,"City must be less than 40 characters",IF('DO NOT USE_Contact Formulas'!A688,"OK",NA()))</f>
        <v>#N/A</v>
      </c>
      <c r="H688" s="40" t="e">
        <f>IF(AND(NOT(ISBLANK('Captura de datos de CONTACTO'!H688)),ISNA(VLOOKUP('Captura de datos de CONTACTO'!H688,'DO NOT USE_School Picklist'!$P$3:$P$52,1,FALSE))),"Please select a value from the drop-down menu",IF('DO NOT USE_Contact Formulas'!A688,"OK",NA()))</f>
        <v>#N/A</v>
      </c>
      <c r="I688" s="40" t="e">
        <f>IF(AND('DO NOT USE_Contact Formulas'!A688,ISBLANK('Captura de datos de CONTACTO'!I688)),"Zip is required",IF(ISBLANK('Captura de datos de CONTACTO'!I688),NA(),"OK"))</f>
        <v>#N/A</v>
      </c>
      <c r="J688" s="40" t="e">
        <f>IF(AND('DO NOT USE_Contact Formulas'!A688,ISBLANK('Captura de datos de CONTACTO'!J688)),"Student or Staff? is required",IF(ISBLANK('Captura de datos de CONTACTO'!J688),NA(),IF(ISNA(VLOOKUP('Captura de datos de CONTACTO'!J688,'DO NOT USE_School Picklist'!$B$3:$B$6,1,FALSE)),"Please select a value from the drop-down menu","OK")))</f>
        <v>#N/A</v>
      </c>
      <c r="K688" s="40" t="e">
        <f>IF(AND('Captura de datos de CONTACTO'!J688='DO NOT USE_School Picklist'!$B$4,ISBLANK('Captura de datos de CONTACTO'!K688)),"Occupation/Job Title is required if Student or Staff? is Yes, staff/faculty or volunteer",IF('DO NOT USE_Contact Formulas'!A688,"OK",NA()))</f>
        <v>#N/A</v>
      </c>
      <c r="L688" s="40" t="e">
        <f ca="1">IF('Captura de datos de CONTACTO'!L688&gt;'DO NOT USE_School Picklist'!$C$3,"Date last on school campus/facility cannot be a future date",IF('DO NOT USE_Contact Formulas'!A688,IF(ISBLANK('Captura de datos de CONTACTO'!L688),"Date last on school campus/facility is required","OK"),NA()))</f>
        <v>#N/A</v>
      </c>
      <c r="M688" s="41" t="e">
        <f ca="1">IF('Captura de datos de CONTACTO'!M688&gt;'DO NOT USE_School Picklist'!$C$3,"Last Exposure Date cannot be a future date",IF('DO NOT USE_Contact Formulas'!A688,IF(ISBLANK('Captura de datos de CONTACTO'!M688),"Last Exposure Date is required","OK"),NA()))</f>
        <v>#N/A</v>
      </c>
      <c r="N688" s="41" t="e">
        <f>IF(AND('DO NOT USE_Contact Formulas'!A688,ISBLANK('Captura de datos de CONTACTO'!N688)),"Specific Place in the Location is required",IF(ISBLANK('Captura de datos de CONTACTO'!N688),NA(),"OK"))</f>
        <v>#N/A</v>
      </c>
      <c r="O688" s="40" t="e">
        <f>IF(AND(NOT(ISBLANK('Captura de datos de CONTACTO'!O688)),ISNA(VLOOKUP('Captura de datos de CONTACTO'!O688,'DO NOT USE_School Picklist'!$L$3:$L$81,1,FALSE))),"Please select a value from the drop-down menu",IF('DO NOT USE_Contact Formulas'!A688,"OK",NA()))</f>
        <v>#N/A</v>
      </c>
      <c r="P688" s="40" t="e">
        <f>IF(AND(NOT(ISBLANK('Captura de datos de CONTACTO'!P688)),NOT(ISNUMBER(MATCH("*@*.?*",'Captura de datos de CONTACTO'!P688,0)))),"Email must be in a valid format",IF('DO NOT USE_Contact Formulas'!A688,"OK",NA()))</f>
        <v>#N/A</v>
      </c>
      <c r="Q688" s="40" t="e">
        <f>IF(LEN('Captura de datos de CONTACTO'!Q688)&gt;50,"Parent/Guardian Name must be less than 50 characters",IF('DO NOT USE_Contact Formulas'!A688,"OK",NA()))</f>
        <v>#N/A</v>
      </c>
      <c r="R688" s="40" t="e">
        <f>IF(NOT(ISBLANK('Captura de datos de CONTACTO'!R688)),IF(AND(ISNUMBER('Captura de datos de CONTACTO'!R688),LEFT('Captura de datos de CONTACTO'!R688,1)&lt;&gt;"1",LEN('Captura de datos de CONTACTO'!R688)=10),"OK","Phone number must be valid format"),IF('DO NOT USE_Contact Formulas'!A688,"OK",NA()))</f>
        <v>#N/A</v>
      </c>
      <c r="S688" s="40" t="e">
        <f>IF(AND(NOT(ISBLANK('Captura de datos de CONTACTO'!S688)),ISNA(VLOOKUP('Captura de datos de CONTACTO'!S688,'DO NOT USE_School Picklist'!$N$3:$N$63,1,FALSE))),"Please select a value from the drop-down menu",IF('DO NOT USE_Contact Formulas'!A688,"OK",NA()))</f>
        <v>#N/A</v>
      </c>
      <c r="T688" s="53" t="e">
        <f>IF(AND(NOT(ISBLANK('Captura de datos de CONTACTO'!T688)),ISNA(VLOOKUP('Captura de datos de CONTACTO'!T688,'DO NOT USE_School Picklist'!$I$3:$I$5,1,FALSE))),"Please select a value from the drop-down menu",IF('DO NOT USE_Contact Formulas'!A688,"OK",NA()))</f>
        <v>#N/A</v>
      </c>
      <c r="U688" s="40" t="e">
        <f>IF(AND(NOT(ISBLANK('Captura de datos de CONTACTO'!U688)),ISNA(VLOOKUP('Captura de datos de CONTACTO'!U688,'DO NOT USE_School Picklist'!$E$3:$E$10,1,FALSE))),"Please select a value from the drop-down menu",IF('DO NOT USE_Contact Formulas'!A688,"OK",NA()))</f>
        <v>#N/A</v>
      </c>
      <c r="V688" s="53" t="e">
        <f>IF(AND(NOT(ISBLANK('Captura de datos de CONTACTO'!V688)),ISNA(VLOOKUP('Captura de datos de CONTACTO'!V688,'DO NOT USE_School Picklist'!$W$3:$W$9,1,FALSE))),"Please select a value from the drop-down menu",IF('DO NOT USE_Contact Formulas'!A688,"OK",NA()))</f>
        <v>#N/A</v>
      </c>
      <c r="W688" s="53" t="e">
        <f>IF(AND(NOT(ISBLANK('Captura de datos de CONTACTO'!W688)),ISNA(VLOOKUP('Captura de datos de CONTACTO'!W688,'DO NOT USE_School Picklist'!$W$3:$W$9,1,FALSE))),"Please select a value from the drop-down menu",IF('DO NOT USE_Case Formulas'!A688,"OK",NA()))</f>
        <v>#N/A</v>
      </c>
      <c r="X688" s="40" t="e">
        <f>IF(AND(NOT(ISBLANK('Captura de datos de CONTACTO'!X688)),ISNA(VLOOKUP('Captura de datos de CONTACTO'!X688,'DO NOT USE_School Picklist'!$F$3:$F$16,1,FALSE))),"Please select a value from the drop-down menu",IF('DO NOT USE_Contact Formulas'!A688,"OK",NA()))</f>
        <v>#N/A</v>
      </c>
      <c r="Y688" s="40" t="e">
        <f>IF(LEN('Captura de datos de CONTACTO'!Y688)&gt;100,"Classroom(s) must be less than 100 characters",IF('DO NOT USE_Contact Formulas'!A688,"OK",NA()))</f>
        <v>#N/A</v>
      </c>
      <c r="Z688" s="40" t="e">
        <f>IF(AND(NOT(ISBLANK('Captura de datos de CONTACTO'!Z688)),ISNA(VLOOKUP('Captura de datos de CONTACTO'!Z688,'DO NOT USE_School Picklist'!$K$3:$K$6,1,FALSE))),"Please select a value from the drop-down menu",IF('DO NOT USE_Contact Formulas'!A688,"OK",NA()))</f>
        <v>#N/A</v>
      </c>
      <c r="AA688" s="40" t="e">
        <f>IF(AND(NOT(ISBLANK('Captura de datos de CONTACTO'!AA688)),ISNA(VLOOKUP('Captura de datos de CONTACTO'!AA688,'DO NOT USE_School Picklist'!$D$3:$D$5,1,FALSE))),"Please select a value from the drop-down menu",IF('DO NOT USE_Contact Formulas'!A688,"OK",NA()))</f>
        <v>#N/A</v>
      </c>
      <c r="AB688" s="40"/>
      <c r="AC688" s="40" t="e">
        <f>IF(AND(NOT(ISBLANK('Captura de datos de CONTACTO'!AC688)),ISNA(VLOOKUP('Captura de datos de CONTACTO'!AC688,'DO NOT USE_School Picklist'!$G$3:$G$5,1,FALSE))),"Please select a value from the drop-down menu",IF('DO NOT USE_Contact Formulas'!A688,"OK",NA()))</f>
        <v>#N/A</v>
      </c>
      <c r="AD688" s="40"/>
      <c r="AE688" s="40" t="e">
        <f>IF(AND(NOT(ISBLANK('Captura de datos de CONTACTO'!AE688)),ISNA(VLOOKUP('Captura de datos de CONTACTO'!AE688,'DO NOT USE_School Picklist'!$H$3:$H$4,1,FALSE))),"Please select a value from the drop-down menu",IF('DO NOT USE_Contact Formulas'!A688,"OK",NA()))</f>
        <v>#N/A</v>
      </c>
      <c r="AF688" s="40" t="e">
        <f ca="1">IF('Captura de datos de CONTACTO'!AF688&gt;'DO NOT USE_School Picklist'!$C$3,"Test Date cannot be a future date",IF('DO NOT USE_Contact Formulas'!A688,"OK",NA()))</f>
        <v>#N/A</v>
      </c>
      <c r="AG688" s="53" t="e">
        <f>IF(AND('DO NOT USE_Contact Formulas'!A688,ISBLANK('Captura de datos de CONTACTO'!AB688)),"Lab Result Test Result is required",IF(AND(NOT(ISBLANK('Captura de datos de CONTACTO'!AB688)),ISNA(VLOOKUP('Captura de datos de CONTACTO'!AB688,'DO NOT USE_School Picklist'!$Q$3:$Q$8,1,FALSE))),"Please select a value from the drop-down menu",IF('DO NOT USE_Contact Formulas'!A688,"OK",NA())))</f>
        <v>#N/A</v>
      </c>
    </row>
    <row r="689" spans="1:33" x14ac:dyDescent="0.3">
      <c r="A689" s="39" t="e">
        <f>IF('DO NOT USE_Contact Formulas'!A689,IF('DO NOT USE_Contact Formulas'!B689,"Not all required fields are completed","OK"),NA())</f>
        <v>#N/A</v>
      </c>
      <c r="B689" s="40" t="e">
        <f>IF(AND('DO NOT USE_Contact Formulas'!A689,ISBLANK('Captura de datos de CONTACTO'!B689)),"First Name is required",IF(NOT(ISBLANK('Captura de datos de CONTACTO'!B689)),"OK",NA()))</f>
        <v>#N/A</v>
      </c>
      <c r="C689" s="40" t="e">
        <f>IF(AND('DO NOT USE_Contact Formulas'!A689,ISBLANK('Captura de datos de CONTACTO'!C689)),"Last Name is required",IF(NOT(ISBLANK('Captura de datos de CONTACTO'!C689)),"OK",NA()))</f>
        <v>#N/A</v>
      </c>
      <c r="D689" s="40" t="e">
        <f>IF(AND('DO NOT USE_Contact Formulas'!A689,ISBLANK('Captura de datos de CONTACTO'!D689)),"Birthdate is required",IF(NOT(ISBLANK('Captura de datos de CONTACTO'!D689)),"OK",NA()))</f>
        <v>#N/A</v>
      </c>
      <c r="E689" s="40" t="e">
        <f>IF(AND('DO NOT USE_Contact Formulas'!A689,ISBLANK('Captura de datos de CONTACTO'!E689)),"Mobile Phone is required",IF(NOT(ISBLANK('Captura de datos de CONTACTO'!E689)),IF(AND(ISNUMBER(VALUE('Captura de datos de CONTACTO'!E689)),LEFT('Captura de datos de CONTACTO'!E689,1)&lt;&gt;"1",LEN('Captura de datos de CONTACTO'!E689)=10),"OK","Phone number must be valid format"),NA()))</f>
        <v>#N/A</v>
      </c>
      <c r="F689" s="40" t="e">
        <f>IF(LEN('Captura de datos de CONTACTO'!F689)&gt;255,"Home Street Address must be less than 255 characters",IF('DO NOT USE_Contact Formulas'!A689,"OK",NA()))</f>
        <v>#N/A</v>
      </c>
      <c r="G689" s="40" t="e">
        <f>IF(LEN('Captura de datos de CONTACTO'!G689)&gt;40,"City must be less than 40 characters",IF('DO NOT USE_Contact Formulas'!A689,"OK",NA()))</f>
        <v>#N/A</v>
      </c>
      <c r="H689" s="40" t="e">
        <f>IF(AND(NOT(ISBLANK('Captura de datos de CONTACTO'!H689)),ISNA(VLOOKUP('Captura de datos de CONTACTO'!H689,'DO NOT USE_School Picklist'!$P$3:$P$52,1,FALSE))),"Please select a value from the drop-down menu",IF('DO NOT USE_Contact Formulas'!A689,"OK",NA()))</f>
        <v>#N/A</v>
      </c>
      <c r="I689" s="40" t="e">
        <f>IF(AND('DO NOT USE_Contact Formulas'!A689,ISBLANK('Captura de datos de CONTACTO'!I689)),"Zip is required",IF(ISBLANK('Captura de datos de CONTACTO'!I689),NA(),"OK"))</f>
        <v>#N/A</v>
      </c>
      <c r="J689" s="40" t="e">
        <f>IF(AND('DO NOT USE_Contact Formulas'!A689,ISBLANK('Captura de datos de CONTACTO'!J689)),"Student or Staff? is required",IF(ISBLANK('Captura de datos de CONTACTO'!J689),NA(),IF(ISNA(VLOOKUP('Captura de datos de CONTACTO'!J689,'DO NOT USE_School Picklist'!$B$3:$B$6,1,FALSE)),"Please select a value from the drop-down menu","OK")))</f>
        <v>#N/A</v>
      </c>
      <c r="K689" s="40" t="e">
        <f>IF(AND('Captura de datos de CONTACTO'!J689='DO NOT USE_School Picklist'!$B$4,ISBLANK('Captura de datos de CONTACTO'!K689)),"Occupation/Job Title is required if Student or Staff? is Yes, staff/faculty or volunteer",IF('DO NOT USE_Contact Formulas'!A689,"OK",NA()))</f>
        <v>#N/A</v>
      </c>
      <c r="L689" s="40" t="e">
        <f ca="1">IF('Captura de datos de CONTACTO'!L689&gt;'DO NOT USE_School Picklist'!$C$3,"Date last on school campus/facility cannot be a future date",IF('DO NOT USE_Contact Formulas'!A689,IF(ISBLANK('Captura de datos de CONTACTO'!L689),"Date last on school campus/facility is required","OK"),NA()))</f>
        <v>#N/A</v>
      </c>
      <c r="M689" s="41" t="e">
        <f ca="1">IF('Captura de datos de CONTACTO'!M689&gt;'DO NOT USE_School Picklist'!$C$3,"Last Exposure Date cannot be a future date",IF('DO NOT USE_Contact Formulas'!A689,IF(ISBLANK('Captura de datos de CONTACTO'!M689),"Last Exposure Date is required","OK"),NA()))</f>
        <v>#N/A</v>
      </c>
      <c r="N689" s="41" t="e">
        <f>IF(AND('DO NOT USE_Contact Formulas'!A689,ISBLANK('Captura de datos de CONTACTO'!N689)),"Specific Place in the Location is required",IF(ISBLANK('Captura de datos de CONTACTO'!N689),NA(),"OK"))</f>
        <v>#N/A</v>
      </c>
      <c r="O689" s="40" t="e">
        <f>IF(AND(NOT(ISBLANK('Captura de datos de CONTACTO'!O689)),ISNA(VLOOKUP('Captura de datos de CONTACTO'!O689,'DO NOT USE_School Picklist'!$L$3:$L$81,1,FALSE))),"Please select a value from the drop-down menu",IF('DO NOT USE_Contact Formulas'!A689,"OK",NA()))</f>
        <v>#N/A</v>
      </c>
      <c r="P689" s="40" t="e">
        <f>IF(AND(NOT(ISBLANK('Captura de datos de CONTACTO'!P689)),NOT(ISNUMBER(MATCH("*@*.?*",'Captura de datos de CONTACTO'!P689,0)))),"Email must be in a valid format",IF('DO NOT USE_Contact Formulas'!A689,"OK",NA()))</f>
        <v>#N/A</v>
      </c>
      <c r="Q689" s="40" t="e">
        <f>IF(LEN('Captura de datos de CONTACTO'!Q689)&gt;50,"Parent/Guardian Name must be less than 50 characters",IF('DO NOT USE_Contact Formulas'!A689,"OK",NA()))</f>
        <v>#N/A</v>
      </c>
      <c r="R689" s="40" t="e">
        <f>IF(NOT(ISBLANK('Captura de datos de CONTACTO'!R689)),IF(AND(ISNUMBER('Captura de datos de CONTACTO'!R689),LEFT('Captura de datos de CONTACTO'!R689,1)&lt;&gt;"1",LEN('Captura de datos de CONTACTO'!R689)=10),"OK","Phone number must be valid format"),IF('DO NOT USE_Contact Formulas'!A689,"OK",NA()))</f>
        <v>#N/A</v>
      </c>
      <c r="S689" s="40" t="e">
        <f>IF(AND(NOT(ISBLANK('Captura de datos de CONTACTO'!S689)),ISNA(VLOOKUP('Captura de datos de CONTACTO'!S689,'DO NOT USE_School Picklist'!$N$3:$N$63,1,FALSE))),"Please select a value from the drop-down menu",IF('DO NOT USE_Contact Formulas'!A689,"OK",NA()))</f>
        <v>#N/A</v>
      </c>
      <c r="T689" s="53" t="e">
        <f>IF(AND(NOT(ISBLANK('Captura de datos de CONTACTO'!T689)),ISNA(VLOOKUP('Captura de datos de CONTACTO'!T689,'DO NOT USE_School Picklist'!$I$3:$I$5,1,FALSE))),"Please select a value from the drop-down menu",IF('DO NOT USE_Contact Formulas'!A689,"OK",NA()))</f>
        <v>#N/A</v>
      </c>
      <c r="U689" s="40" t="e">
        <f>IF(AND(NOT(ISBLANK('Captura de datos de CONTACTO'!U689)),ISNA(VLOOKUP('Captura de datos de CONTACTO'!U689,'DO NOT USE_School Picklist'!$E$3:$E$10,1,FALSE))),"Please select a value from the drop-down menu",IF('DO NOT USE_Contact Formulas'!A689,"OK",NA()))</f>
        <v>#N/A</v>
      </c>
      <c r="V689" s="53" t="e">
        <f>IF(AND(NOT(ISBLANK('Captura de datos de CONTACTO'!V689)),ISNA(VLOOKUP('Captura de datos de CONTACTO'!V689,'DO NOT USE_School Picklist'!$W$3:$W$9,1,FALSE))),"Please select a value from the drop-down menu",IF('DO NOT USE_Contact Formulas'!A689,"OK",NA()))</f>
        <v>#N/A</v>
      </c>
      <c r="W689" s="53" t="e">
        <f>IF(AND(NOT(ISBLANK('Captura de datos de CONTACTO'!W689)),ISNA(VLOOKUP('Captura de datos de CONTACTO'!W689,'DO NOT USE_School Picklist'!$W$3:$W$9,1,FALSE))),"Please select a value from the drop-down menu",IF('DO NOT USE_Case Formulas'!A689,"OK",NA()))</f>
        <v>#N/A</v>
      </c>
      <c r="X689" s="40" t="e">
        <f>IF(AND(NOT(ISBLANK('Captura de datos de CONTACTO'!X689)),ISNA(VLOOKUP('Captura de datos de CONTACTO'!X689,'DO NOT USE_School Picklist'!$F$3:$F$16,1,FALSE))),"Please select a value from the drop-down menu",IF('DO NOT USE_Contact Formulas'!A689,"OK",NA()))</f>
        <v>#N/A</v>
      </c>
      <c r="Y689" s="40" t="e">
        <f>IF(LEN('Captura de datos de CONTACTO'!Y689)&gt;100,"Classroom(s) must be less than 100 characters",IF('DO NOT USE_Contact Formulas'!A689,"OK",NA()))</f>
        <v>#N/A</v>
      </c>
      <c r="Z689" s="40" t="e">
        <f>IF(AND(NOT(ISBLANK('Captura de datos de CONTACTO'!Z689)),ISNA(VLOOKUP('Captura de datos de CONTACTO'!Z689,'DO NOT USE_School Picklist'!$K$3:$K$6,1,FALSE))),"Please select a value from the drop-down menu",IF('DO NOT USE_Contact Formulas'!A689,"OK",NA()))</f>
        <v>#N/A</v>
      </c>
      <c r="AA689" s="40" t="e">
        <f>IF(AND(NOT(ISBLANK('Captura de datos de CONTACTO'!AA689)),ISNA(VLOOKUP('Captura de datos de CONTACTO'!AA689,'DO NOT USE_School Picklist'!$D$3:$D$5,1,FALSE))),"Please select a value from the drop-down menu",IF('DO NOT USE_Contact Formulas'!A689,"OK",NA()))</f>
        <v>#N/A</v>
      </c>
      <c r="AB689" s="40"/>
      <c r="AC689" s="40" t="e">
        <f>IF(AND(NOT(ISBLANK('Captura de datos de CONTACTO'!AC689)),ISNA(VLOOKUP('Captura de datos de CONTACTO'!AC689,'DO NOT USE_School Picklist'!$G$3:$G$5,1,FALSE))),"Please select a value from the drop-down menu",IF('DO NOT USE_Contact Formulas'!A689,"OK",NA()))</f>
        <v>#N/A</v>
      </c>
      <c r="AD689" s="40"/>
      <c r="AE689" s="40" t="e">
        <f>IF(AND(NOT(ISBLANK('Captura de datos de CONTACTO'!AE689)),ISNA(VLOOKUP('Captura de datos de CONTACTO'!AE689,'DO NOT USE_School Picklist'!$H$3:$H$4,1,FALSE))),"Please select a value from the drop-down menu",IF('DO NOT USE_Contact Formulas'!A689,"OK",NA()))</f>
        <v>#N/A</v>
      </c>
      <c r="AF689" s="40" t="e">
        <f ca="1">IF('Captura de datos de CONTACTO'!AF689&gt;'DO NOT USE_School Picklist'!$C$3,"Test Date cannot be a future date",IF('DO NOT USE_Contact Formulas'!A689,"OK",NA()))</f>
        <v>#N/A</v>
      </c>
      <c r="AG689" s="53" t="e">
        <f>IF(AND('DO NOT USE_Contact Formulas'!A689,ISBLANK('Captura de datos de CONTACTO'!AB689)),"Lab Result Test Result is required",IF(AND(NOT(ISBLANK('Captura de datos de CONTACTO'!AB689)),ISNA(VLOOKUP('Captura de datos de CONTACTO'!AB689,'DO NOT USE_School Picklist'!$Q$3:$Q$8,1,FALSE))),"Please select a value from the drop-down menu",IF('DO NOT USE_Contact Formulas'!A689,"OK",NA())))</f>
        <v>#N/A</v>
      </c>
    </row>
    <row r="690" spans="1:33" x14ac:dyDescent="0.3">
      <c r="A690" s="39" t="e">
        <f>IF('DO NOT USE_Contact Formulas'!A690,IF('DO NOT USE_Contact Formulas'!B690,"Not all required fields are completed","OK"),NA())</f>
        <v>#N/A</v>
      </c>
      <c r="B690" s="40" t="e">
        <f>IF(AND('DO NOT USE_Contact Formulas'!A690,ISBLANK('Captura de datos de CONTACTO'!B690)),"First Name is required",IF(NOT(ISBLANK('Captura de datos de CONTACTO'!B690)),"OK",NA()))</f>
        <v>#N/A</v>
      </c>
      <c r="C690" s="40" t="e">
        <f>IF(AND('DO NOT USE_Contact Formulas'!A690,ISBLANK('Captura de datos de CONTACTO'!C690)),"Last Name is required",IF(NOT(ISBLANK('Captura de datos de CONTACTO'!C690)),"OK",NA()))</f>
        <v>#N/A</v>
      </c>
      <c r="D690" s="40" t="e">
        <f>IF(AND('DO NOT USE_Contact Formulas'!A690,ISBLANK('Captura de datos de CONTACTO'!D690)),"Birthdate is required",IF(NOT(ISBLANK('Captura de datos de CONTACTO'!D690)),"OK",NA()))</f>
        <v>#N/A</v>
      </c>
      <c r="E690" s="40" t="e">
        <f>IF(AND('DO NOT USE_Contact Formulas'!A690,ISBLANK('Captura de datos de CONTACTO'!E690)),"Mobile Phone is required",IF(NOT(ISBLANK('Captura de datos de CONTACTO'!E690)),IF(AND(ISNUMBER(VALUE('Captura de datos de CONTACTO'!E690)),LEFT('Captura de datos de CONTACTO'!E690,1)&lt;&gt;"1",LEN('Captura de datos de CONTACTO'!E690)=10),"OK","Phone number must be valid format"),NA()))</f>
        <v>#N/A</v>
      </c>
      <c r="F690" s="40" t="e">
        <f>IF(LEN('Captura de datos de CONTACTO'!F690)&gt;255,"Home Street Address must be less than 255 characters",IF('DO NOT USE_Contact Formulas'!A690,"OK",NA()))</f>
        <v>#N/A</v>
      </c>
      <c r="G690" s="40" t="e">
        <f>IF(LEN('Captura de datos de CONTACTO'!G690)&gt;40,"City must be less than 40 characters",IF('DO NOT USE_Contact Formulas'!A690,"OK",NA()))</f>
        <v>#N/A</v>
      </c>
      <c r="H690" s="40" t="e">
        <f>IF(AND(NOT(ISBLANK('Captura de datos de CONTACTO'!H690)),ISNA(VLOOKUP('Captura de datos de CONTACTO'!H690,'DO NOT USE_School Picklist'!$P$3:$P$52,1,FALSE))),"Please select a value from the drop-down menu",IF('DO NOT USE_Contact Formulas'!A690,"OK",NA()))</f>
        <v>#N/A</v>
      </c>
      <c r="I690" s="40" t="e">
        <f>IF(AND('DO NOT USE_Contact Formulas'!A690,ISBLANK('Captura de datos de CONTACTO'!I690)),"Zip is required",IF(ISBLANK('Captura de datos de CONTACTO'!I690),NA(),"OK"))</f>
        <v>#N/A</v>
      </c>
      <c r="J690" s="40" t="e">
        <f>IF(AND('DO NOT USE_Contact Formulas'!A690,ISBLANK('Captura de datos de CONTACTO'!J690)),"Student or Staff? is required",IF(ISBLANK('Captura de datos de CONTACTO'!J690),NA(),IF(ISNA(VLOOKUP('Captura de datos de CONTACTO'!J690,'DO NOT USE_School Picklist'!$B$3:$B$6,1,FALSE)),"Please select a value from the drop-down menu","OK")))</f>
        <v>#N/A</v>
      </c>
      <c r="K690" s="40" t="e">
        <f>IF(AND('Captura de datos de CONTACTO'!J690='DO NOT USE_School Picklist'!$B$4,ISBLANK('Captura de datos de CONTACTO'!K690)),"Occupation/Job Title is required if Student or Staff? is Yes, staff/faculty or volunteer",IF('DO NOT USE_Contact Formulas'!A690,"OK",NA()))</f>
        <v>#N/A</v>
      </c>
      <c r="L690" s="40" t="e">
        <f ca="1">IF('Captura de datos de CONTACTO'!L690&gt;'DO NOT USE_School Picklist'!$C$3,"Date last on school campus/facility cannot be a future date",IF('DO NOT USE_Contact Formulas'!A690,IF(ISBLANK('Captura de datos de CONTACTO'!L690),"Date last on school campus/facility is required","OK"),NA()))</f>
        <v>#N/A</v>
      </c>
      <c r="M690" s="41" t="e">
        <f ca="1">IF('Captura de datos de CONTACTO'!M690&gt;'DO NOT USE_School Picklist'!$C$3,"Last Exposure Date cannot be a future date",IF('DO NOT USE_Contact Formulas'!A690,IF(ISBLANK('Captura de datos de CONTACTO'!M690),"Last Exposure Date is required","OK"),NA()))</f>
        <v>#N/A</v>
      </c>
      <c r="N690" s="41" t="e">
        <f>IF(AND('DO NOT USE_Contact Formulas'!A690,ISBLANK('Captura de datos de CONTACTO'!N690)),"Specific Place in the Location is required",IF(ISBLANK('Captura de datos de CONTACTO'!N690),NA(),"OK"))</f>
        <v>#N/A</v>
      </c>
      <c r="O690" s="40" t="e">
        <f>IF(AND(NOT(ISBLANK('Captura de datos de CONTACTO'!O690)),ISNA(VLOOKUP('Captura de datos de CONTACTO'!O690,'DO NOT USE_School Picklist'!$L$3:$L$81,1,FALSE))),"Please select a value from the drop-down menu",IF('DO NOT USE_Contact Formulas'!A690,"OK",NA()))</f>
        <v>#N/A</v>
      </c>
      <c r="P690" s="40" t="e">
        <f>IF(AND(NOT(ISBLANK('Captura de datos de CONTACTO'!P690)),NOT(ISNUMBER(MATCH("*@*.?*",'Captura de datos de CONTACTO'!P690,0)))),"Email must be in a valid format",IF('DO NOT USE_Contact Formulas'!A690,"OK",NA()))</f>
        <v>#N/A</v>
      </c>
      <c r="Q690" s="40" t="e">
        <f>IF(LEN('Captura de datos de CONTACTO'!Q690)&gt;50,"Parent/Guardian Name must be less than 50 characters",IF('DO NOT USE_Contact Formulas'!A690,"OK",NA()))</f>
        <v>#N/A</v>
      </c>
      <c r="R690" s="40" t="e">
        <f>IF(NOT(ISBLANK('Captura de datos de CONTACTO'!R690)),IF(AND(ISNUMBER('Captura de datos de CONTACTO'!R690),LEFT('Captura de datos de CONTACTO'!R690,1)&lt;&gt;"1",LEN('Captura de datos de CONTACTO'!R690)=10),"OK","Phone number must be valid format"),IF('DO NOT USE_Contact Formulas'!A690,"OK",NA()))</f>
        <v>#N/A</v>
      </c>
      <c r="S690" s="40" t="e">
        <f>IF(AND(NOT(ISBLANK('Captura de datos de CONTACTO'!S690)),ISNA(VLOOKUP('Captura de datos de CONTACTO'!S690,'DO NOT USE_School Picklist'!$N$3:$N$63,1,FALSE))),"Please select a value from the drop-down menu",IF('DO NOT USE_Contact Formulas'!A690,"OK",NA()))</f>
        <v>#N/A</v>
      </c>
      <c r="T690" s="53" t="e">
        <f>IF(AND(NOT(ISBLANK('Captura de datos de CONTACTO'!T690)),ISNA(VLOOKUP('Captura de datos de CONTACTO'!T690,'DO NOT USE_School Picklist'!$I$3:$I$5,1,FALSE))),"Please select a value from the drop-down menu",IF('DO NOT USE_Contact Formulas'!A690,"OK",NA()))</f>
        <v>#N/A</v>
      </c>
      <c r="U690" s="40" t="e">
        <f>IF(AND(NOT(ISBLANK('Captura de datos de CONTACTO'!U690)),ISNA(VLOOKUP('Captura de datos de CONTACTO'!U690,'DO NOT USE_School Picklist'!$E$3:$E$10,1,FALSE))),"Please select a value from the drop-down menu",IF('DO NOT USE_Contact Formulas'!A690,"OK",NA()))</f>
        <v>#N/A</v>
      </c>
      <c r="V690" s="53" t="e">
        <f>IF(AND(NOT(ISBLANK('Captura de datos de CONTACTO'!V690)),ISNA(VLOOKUP('Captura de datos de CONTACTO'!V690,'DO NOT USE_School Picklist'!$W$3:$W$9,1,FALSE))),"Please select a value from the drop-down menu",IF('DO NOT USE_Contact Formulas'!A690,"OK",NA()))</f>
        <v>#N/A</v>
      </c>
      <c r="W690" s="53" t="e">
        <f>IF(AND(NOT(ISBLANK('Captura de datos de CONTACTO'!W690)),ISNA(VLOOKUP('Captura de datos de CONTACTO'!W690,'DO NOT USE_School Picklist'!$W$3:$W$9,1,FALSE))),"Please select a value from the drop-down menu",IF('DO NOT USE_Case Formulas'!A690,"OK",NA()))</f>
        <v>#N/A</v>
      </c>
      <c r="X690" s="40" t="e">
        <f>IF(AND(NOT(ISBLANK('Captura de datos de CONTACTO'!X690)),ISNA(VLOOKUP('Captura de datos de CONTACTO'!X690,'DO NOT USE_School Picklist'!$F$3:$F$16,1,FALSE))),"Please select a value from the drop-down menu",IF('DO NOT USE_Contact Formulas'!A690,"OK",NA()))</f>
        <v>#N/A</v>
      </c>
      <c r="Y690" s="40" t="e">
        <f>IF(LEN('Captura de datos de CONTACTO'!Y690)&gt;100,"Classroom(s) must be less than 100 characters",IF('DO NOT USE_Contact Formulas'!A690,"OK",NA()))</f>
        <v>#N/A</v>
      </c>
      <c r="Z690" s="40" t="e">
        <f>IF(AND(NOT(ISBLANK('Captura de datos de CONTACTO'!Z690)),ISNA(VLOOKUP('Captura de datos de CONTACTO'!Z690,'DO NOT USE_School Picklist'!$K$3:$K$6,1,FALSE))),"Please select a value from the drop-down menu",IF('DO NOT USE_Contact Formulas'!A690,"OK",NA()))</f>
        <v>#N/A</v>
      </c>
      <c r="AA690" s="40" t="e">
        <f>IF(AND(NOT(ISBLANK('Captura de datos de CONTACTO'!AA690)),ISNA(VLOOKUP('Captura de datos de CONTACTO'!AA690,'DO NOT USE_School Picklist'!$D$3:$D$5,1,FALSE))),"Please select a value from the drop-down menu",IF('DO NOT USE_Contact Formulas'!A690,"OK",NA()))</f>
        <v>#N/A</v>
      </c>
      <c r="AB690" s="40"/>
      <c r="AC690" s="40" t="e">
        <f>IF(AND(NOT(ISBLANK('Captura de datos de CONTACTO'!AC690)),ISNA(VLOOKUP('Captura de datos de CONTACTO'!AC690,'DO NOT USE_School Picklist'!$G$3:$G$5,1,FALSE))),"Please select a value from the drop-down menu",IF('DO NOT USE_Contact Formulas'!A690,"OK",NA()))</f>
        <v>#N/A</v>
      </c>
      <c r="AD690" s="40"/>
      <c r="AE690" s="40" t="e">
        <f>IF(AND(NOT(ISBLANK('Captura de datos de CONTACTO'!AE690)),ISNA(VLOOKUP('Captura de datos de CONTACTO'!AE690,'DO NOT USE_School Picklist'!$H$3:$H$4,1,FALSE))),"Please select a value from the drop-down menu",IF('DO NOT USE_Contact Formulas'!A690,"OK",NA()))</f>
        <v>#N/A</v>
      </c>
      <c r="AF690" s="40" t="e">
        <f ca="1">IF('Captura de datos de CONTACTO'!AF690&gt;'DO NOT USE_School Picklist'!$C$3,"Test Date cannot be a future date",IF('DO NOT USE_Contact Formulas'!A690,"OK",NA()))</f>
        <v>#N/A</v>
      </c>
      <c r="AG690" s="53" t="e">
        <f>IF(AND('DO NOT USE_Contact Formulas'!A690,ISBLANK('Captura de datos de CONTACTO'!AB690)),"Lab Result Test Result is required",IF(AND(NOT(ISBLANK('Captura de datos de CONTACTO'!AB690)),ISNA(VLOOKUP('Captura de datos de CONTACTO'!AB690,'DO NOT USE_School Picklist'!$Q$3:$Q$8,1,FALSE))),"Please select a value from the drop-down menu",IF('DO NOT USE_Contact Formulas'!A690,"OK",NA())))</f>
        <v>#N/A</v>
      </c>
    </row>
    <row r="691" spans="1:33" x14ac:dyDescent="0.3">
      <c r="A691" s="39" t="e">
        <f>IF('DO NOT USE_Contact Formulas'!A691,IF('DO NOT USE_Contact Formulas'!B691,"Not all required fields are completed","OK"),NA())</f>
        <v>#N/A</v>
      </c>
      <c r="B691" s="40" t="e">
        <f>IF(AND('DO NOT USE_Contact Formulas'!A691,ISBLANK('Captura de datos de CONTACTO'!B691)),"First Name is required",IF(NOT(ISBLANK('Captura de datos de CONTACTO'!B691)),"OK",NA()))</f>
        <v>#N/A</v>
      </c>
      <c r="C691" s="40" t="e">
        <f>IF(AND('DO NOT USE_Contact Formulas'!A691,ISBLANK('Captura de datos de CONTACTO'!C691)),"Last Name is required",IF(NOT(ISBLANK('Captura de datos de CONTACTO'!C691)),"OK",NA()))</f>
        <v>#N/A</v>
      </c>
      <c r="D691" s="40" t="e">
        <f>IF(AND('DO NOT USE_Contact Formulas'!A691,ISBLANK('Captura de datos de CONTACTO'!D691)),"Birthdate is required",IF(NOT(ISBLANK('Captura de datos de CONTACTO'!D691)),"OK",NA()))</f>
        <v>#N/A</v>
      </c>
      <c r="E691" s="40" t="e">
        <f>IF(AND('DO NOT USE_Contact Formulas'!A691,ISBLANK('Captura de datos de CONTACTO'!E691)),"Mobile Phone is required",IF(NOT(ISBLANK('Captura de datos de CONTACTO'!E691)),IF(AND(ISNUMBER(VALUE('Captura de datos de CONTACTO'!E691)),LEFT('Captura de datos de CONTACTO'!E691,1)&lt;&gt;"1",LEN('Captura de datos de CONTACTO'!E691)=10),"OK","Phone number must be valid format"),NA()))</f>
        <v>#N/A</v>
      </c>
      <c r="F691" s="40" t="e">
        <f>IF(LEN('Captura de datos de CONTACTO'!F691)&gt;255,"Home Street Address must be less than 255 characters",IF('DO NOT USE_Contact Formulas'!A691,"OK",NA()))</f>
        <v>#N/A</v>
      </c>
      <c r="G691" s="40" t="e">
        <f>IF(LEN('Captura de datos de CONTACTO'!G691)&gt;40,"City must be less than 40 characters",IF('DO NOT USE_Contact Formulas'!A691,"OK",NA()))</f>
        <v>#N/A</v>
      </c>
      <c r="H691" s="40" t="e">
        <f>IF(AND(NOT(ISBLANK('Captura de datos de CONTACTO'!H691)),ISNA(VLOOKUP('Captura de datos de CONTACTO'!H691,'DO NOT USE_School Picklist'!$P$3:$P$52,1,FALSE))),"Please select a value from the drop-down menu",IF('DO NOT USE_Contact Formulas'!A691,"OK",NA()))</f>
        <v>#N/A</v>
      </c>
      <c r="I691" s="40" t="e">
        <f>IF(AND('DO NOT USE_Contact Formulas'!A691,ISBLANK('Captura de datos de CONTACTO'!I691)),"Zip is required",IF(ISBLANK('Captura de datos de CONTACTO'!I691),NA(),"OK"))</f>
        <v>#N/A</v>
      </c>
      <c r="J691" s="40" t="e">
        <f>IF(AND('DO NOT USE_Contact Formulas'!A691,ISBLANK('Captura de datos de CONTACTO'!J691)),"Student or Staff? is required",IF(ISBLANK('Captura de datos de CONTACTO'!J691),NA(),IF(ISNA(VLOOKUP('Captura de datos de CONTACTO'!J691,'DO NOT USE_School Picklist'!$B$3:$B$6,1,FALSE)),"Please select a value from the drop-down menu","OK")))</f>
        <v>#N/A</v>
      </c>
      <c r="K691" s="40" t="e">
        <f>IF(AND('Captura de datos de CONTACTO'!J691='DO NOT USE_School Picklist'!$B$4,ISBLANK('Captura de datos de CONTACTO'!K691)),"Occupation/Job Title is required if Student or Staff? is Yes, staff/faculty or volunteer",IF('DO NOT USE_Contact Formulas'!A691,"OK",NA()))</f>
        <v>#N/A</v>
      </c>
      <c r="L691" s="40" t="e">
        <f ca="1">IF('Captura de datos de CONTACTO'!L691&gt;'DO NOT USE_School Picklist'!$C$3,"Date last on school campus/facility cannot be a future date",IF('DO NOT USE_Contact Formulas'!A691,IF(ISBLANK('Captura de datos de CONTACTO'!L691),"Date last on school campus/facility is required","OK"),NA()))</f>
        <v>#N/A</v>
      </c>
      <c r="M691" s="41" t="e">
        <f ca="1">IF('Captura de datos de CONTACTO'!M691&gt;'DO NOT USE_School Picklist'!$C$3,"Last Exposure Date cannot be a future date",IF('DO NOT USE_Contact Formulas'!A691,IF(ISBLANK('Captura de datos de CONTACTO'!M691),"Last Exposure Date is required","OK"),NA()))</f>
        <v>#N/A</v>
      </c>
      <c r="N691" s="41" t="e">
        <f>IF(AND('DO NOT USE_Contact Formulas'!A691,ISBLANK('Captura de datos de CONTACTO'!N691)),"Specific Place in the Location is required",IF(ISBLANK('Captura de datos de CONTACTO'!N691),NA(),"OK"))</f>
        <v>#N/A</v>
      </c>
      <c r="O691" s="40" t="e">
        <f>IF(AND(NOT(ISBLANK('Captura de datos de CONTACTO'!O691)),ISNA(VLOOKUP('Captura de datos de CONTACTO'!O691,'DO NOT USE_School Picklist'!$L$3:$L$81,1,FALSE))),"Please select a value from the drop-down menu",IF('DO NOT USE_Contact Formulas'!A691,"OK",NA()))</f>
        <v>#N/A</v>
      </c>
      <c r="P691" s="40" t="e">
        <f>IF(AND(NOT(ISBLANK('Captura de datos de CONTACTO'!P691)),NOT(ISNUMBER(MATCH("*@*.?*",'Captura de datos de CONTACTO'!P691,0)))),"Email must be in a valid format",IF('DO NOT USE_Contact Formulas'!A691,"OK",NA()))</f>
        <v>#N/A</v>
      </c>
      <c r="Q691" s="40" t="e">
        <f>IF(LEN('Captura de datos de CONTACTO'!Q691)&gt;50,"Parent/Guardian Name must be less than 50 characters",IF('DO NOT USE_Contact Formulas'!A691,"OK",NA()))</f>
        <v>#N/A</v>
      </c>
      <c r="R691" s="40" t="e">
        <f>IF(NOT(ISBLANK('Captura de datos de CONTACTO'!R691)),IF(AND(ISNUMBER('Captura de datos de CONTACTO'!R691),LEFT('Captura de datos de CONTACTO'!R691,1)&lt;&gt;"1",LEN('Captura de datos de CONTACTO'!R691)=10),"OK","Phone number must be valid format"),IF('DO NOT USE_Contact Formulas'!A691,"OK",NA()))</f>
        <v>#N/A</v>
      </c>
      <c r="S691" s="40" t="e">
        <f>IF(AND(NOT(ISBLANK('Captura de datos de CONTACTO'!S691)),ISNA(VLOOKUP('Captura de datos de CONTACTO'!S691,'DO NOT USE_School Picklist'!$N$3:$N$63,1,FALSE))),"Please select a value from the drop-down menu",IF('DO NOT USE_Contact Formulas'!A691,"OK",NA()))</f>
        <v>#N/A</v>
      </c>
      <c r="T691" s="53" t="e">
        <f>IF(AND(NOT(ISBLANK('Captura de datos de CONTACTO'!T691)),ISNA(VLOOKUP('Captura de datos de CONTACTO'!T691,'DO NOT USE_School Picklist'!$I$3:$I$5,1,FALSE))),"Please select a value from the drop-down menu",IF('DO NOT USE_Contact Formulas'!A691,"OK",NA()))</f>
        <v>#N/A</v>
      </c>
      <c r="U691" s="40" t="e">
        <f>IF(AND(NOT(ISBLANK('Captura de datos de CONTACTO'!U691)),ISNA(VLOOKUP('Captura de datos de CONTACTO'!U691,'DO NOT USE_School Picklist'!$E$3:$E$10,1,FALSE))),"Please select a value from the drop-down menu",IF('DO NOT USE_Contact Formulas'!A691,"OK",NA()))</f>
        <v>#N/A</v>
      </c>
      <c r="V691" s="53" t="e">
        <f>IF(AND(NOT(ISBLANK('Captura de datos de CONTACTO'!V691)),ISNA(VLOOKUP('Captura de datos de CONTACTO'!V691,'DO NOT USE_School Picklist'!$W$3:$W$9,1,FALSE))),"Please select a value from the drop-down menu",IF('DO NOT USE_Contact Formulas'!A691,"OK",NA()))</f>
        <v>#N/A</v>
      </c>
      <c r="W691" s="53" t="e">
        <f>IF(AND(NOT(ISBLANK('Captura de datos de CONTACTO'!W691)),ISNA(VLOOKUP('Captura de datos de CONTACTO'!W691,'DO NOT USE_School Picklist'!$W$3:$W$9,1,FALSE))),"Please select a value from the drop-down menu",IF('DO NOT USE_Case Formulas'!A691,"OK",NA()))</f>
        <v>#N/A</v>
      </c>
      <c r="X691" s="40" t="e">
        <f>IF(AND(NOT(ISBLANK('Captura de datos de CONTACTO'!X691)),ISNA(VLOOKUP('Captura de datos de CONTACTO'!X691,'DO NOT USE_School Picklist'!$F$3:$F$16,1,FALSE))),"Please select a value from the drop-down menu",IF('DO NOT USE_Contact Formulas'!A691,"OK",NA()))</f>
        <v>#N/A</v>
      </c>
      <c r="Y691" s="40" t="e">
        <f>IF(LEN('Captura de datos de CONTACTO'!Y691)&gt;100,"Classroom(s) must be less than 100 characters",IF('DO NOT USE_Contact Formulas'!A691,"OK",NA()))</f>
        <v>#N/A</v>
      </c>
      <c r="Z691" s="40" t="e">
        <f>IF(AND(NOT(ISBLANK('Captura de datos de CONTACTO'!Z691)),ISNA(VLOOKUP('Captura de datos de CONTACTO'!Z691,'DO NOT USE_School Picklist'!$K$3:$K$6,1,FALSE))),"Please select a value from the drop-down menu",IF('DO NOT USE_Contact Formulas'!A691,"OK",NA()))</f>
        <v>#N/A</v>
      </c>
      <c r="AA691" s="40" t="e">
        <f>IF(AND(NOT(ISBLANK('Captura de datos de CONTACTO'!AA691)),ISNA(VLOOKUP('Captura de datos de CONTACTO'!AA691,'DO NOT USE_School Picklist'!$D$3:$D$5,1,FALSE))),"Please select a value from the drop-down menu",IF('DO NOT USE_Contact Formulas'!A691,"OK",NA()))</f>
        <v>#N/A</v>
      </c>
      <c r="AB691" s="40"/>
      <c r="AC691" s="40" t="e">
        <f>IF(AND(NOT(ISBLANK('Captura de datos de CONTACTO'!AC691)),ISNA(VLOOKUP('Captura de datos de CONTACTO'!AC691,'DO NOT USE_School Picklist'!$G$3:$G$5,1,FALSE))),"Please select a value from the drop-down menu",IF('DO NOT USE_Contact Formulas'!A691,"OK",NA()))</f>
        <v>#N/A</v>
      </c>
      <c r="AD691" s="40"/>
      <c r="AE691" s="40" t="e">
        <f>IF(AND(NOT(ISBLANK('Captura de datos de CONTACTO'!AE691)),ISNA(VLOOKUP('Captura de datos de CONTACTO'!AE691,'DO NOT USE_School Picklist'!$H$3:$H$4,1,FALSE))),"Please select a value from the drop-down menu",IF('DO NOT USE_Contact Formulas'!A691,"OK",NA()))</f>
        <v>#N/A</v>
      </c>
      <c r="AF691" s="40" t="e">
        <f ca="1">IF('Captura de datos de CONTACTO'!AF691&gt;'DO NOT USE_School Picklist'!$C$3,"Test Date cannot be a future date",IF('DO NOT USE_Contact Formulas'!A691,"OK",NA()))</f>
        <v>#N/A</v>
      </c>
      <c r="AG691" s="53" t="e">
        <f>IF(AND('DO NOT USE_Contact Formulas'!A691,ISBLANK('Captura de datos de CONTACTO'!AB691)),"Lab Result Test Result is required",IF(AND(NOT(ISBLANK('Captura de datos de CONTACTO'!AB691)),ISNA(VLOOKUP('Captura de datos de CONTACTO'!AB691,'DO NOT USE_School Picklist'!$Q$3:$Q$8,1,FALSE))),"Please select a value from the drop-down menu",IF('DO NOT USE_Contact Formulas'!A691,"OK",NA())))</f>
        <v>#N/A</v>
      </c>
    </row>
    <row r="692" spans="1:33" x14ac:dyDescent="0.3">
      <c r="A692" s="39" t="e">
        <f>IF('DO NOT USE_Contact Formulas'!A692,IF('DO NOT USE_Contact Formulas'!B692,"Not all required fields are completed","OK"),NA())</f>
        <v>#N/A</v>
      </c>
      <c r="B692" s="40" t="e">
        <f>IF(AND('DO NOT USE_Contact Formulas'!A692,ISBLANK('Captura de datos de CONTACTO'!B692)),"First Name is required",IF(NOT(ISBLANK('Captura de datos de CONTACTO'!B692)),"OK",NA()))</f>
        <v>#N/A</v>
      </c>
      <c r="C692" s="40" t="e">
        <f>IF(AND('DO NOT USE_Contact Formulas'!A692,ISBLANK('Captura de datos de CONTACTO'!C692)),"Last Name is required",IF(NOT(ISBLANK('Captura de datos de CONTACTO'!C692)),"OK",NA()))</f>
        <v>#N/A</v>
      </c>
      <c r="D692" s="40" t="e">
        <f>IF(AND('DO NOT USE_Contact Formulas'!A692,ISBLANK('Captura de datos de CONTACTO'!D692)),"Birthdate is required",IF(NOT(ISBLANK('Captura de datos de CONTACTO'!D692)),"OK",NA()))</f>
        <v>#N/A</v>
      </c>
      <c r="E692" s="40" t="e">
        <f>IF(AND('DO NOT USE_Contact Formulas'!A692,ISBLANK('Captura de datos de CONTACTO'!E692)),"Mobile Phone is required",IF(NOT(ISBLANK('Captura de datos de CONTACTO'!E692)),IF(AND(ISNUMBER(VALUE('Captura de datos de CONTACTO'!E692)),LEFT('Captura de datos de CONTACTO'!E692,1)&lt;&gt;"1",LEN('Captura de datos de CONTACTO'!E692)=10),"OK","Phone number must be valid format"),NA()))</f>
        <v>#N/A</v>
      </c>
      <c r="F692" s="40" t="e">
        <f>IF(LEN('Captura de datos de CONTACTO'!F692)&gt;255,"Home Street Address must be less than 255 characters",IF('DO NOT USE_Contact Formulas'!A692,"OK",NA()))</f>
        <v>#N/A</v>
      </c>
      <c r="G692" s="40" t="e">
        <f>IF(LEN('Captura de datos de CONTACTO'!G692)&gt;40,"City must be less than 40 characters",IF('DO NOT USE_Contact Formulas'!A692,"OK",NA()))</f>
        <v>#N/A</v>
      </c>
      <c r="H692" s="40" t="e">
        <f>IF(AND(NOT(ISBLANK('Captura de datos de CONTACTO'!H692)),ISNA(VLOOKUP('Captura de datos de CONTACTO'!H692,'DO NOT USE_School Picklist'!$P$3:$P$52,1,FALSE))),"Please select a value from the drop-down menu",IF('DO NOT USE_Contact Formulas'!A692,"OK",NA()))</f>
        <v>#N/A</v>
      </c>
      <c r="I692" s="40" t="e">
        <f>IF(AND('DO NOT USE_Contact Formulas'!A692,ISBLANK('Captura de datos de CONTACTO'!I692)),"Zip is required",IF(ISBLANK('Captura de datos de CONTACTO'!I692),NA(),"OK"))</f>
        <v>#N/A</v>
      </c>
      <c r="J692" s="40" t="e">
        <f>IF(AND('DO NOT USE_Contact Formulas'!A692,ISBLANK('Captura de datos de CONTACTO'!J692)),"Student or Staff? is required",IF(ISBLANK('Captura de datos de CONTACTO'!J692),NA(),IF(ISNA(VLOOKUP('Captura de datos de CONTACTO'!J692,'DO NOT USE_School Picklist'!$B$3:$B$6,1,FALSE)),"Please select a value from the drop-down menu","OK")))</f>
        <v>#N/A</v>
      </c>
      <c r="K692" s="40" t="e">
        <f>IF(AND('Captura de datos de CONTACTO'!J692='DO NOT USE_School Picklist'!$B$4,ISBLANK('Captura de datos de CONTACTO'!K692)),"Occupation/Job Title is required if Student or Staff? is Yes, staff/faculty or volunteer",IF('DO NOT USE_Contact Formulas'!A692,"OK",NA()))</f>
        <v>#N/A</v>
      </c>
      <c r="L692" s="40" t="e">
        <f ca="1">IF('Captura de datos de CONTACTO'!L692&gt;'DO NOT USE_School Picklist'!$C$3,"Date last on school campus/facility cannot be a future date",IF('DO NOT USE_Contact Formulas'!A692,IF(ISBLANK('Captura de datos de CONTACTO'!L692),"Date last on school campus/facility is required","OK"),NA()))</f>
        <v>#N/A</v>
      </c>
      <c r="M692" s="41" t="e">
        <f ca="1">IF('Captura de datos de CONTACTO'!M692&gt;'DO NOT USE_School Picklist'!$C$3,"Last Exposure Date cannot be a future date",IF('DO NOT USE_Contact Formulas'!A692,IF(ISBLANK('Captura de datos de CONTACTO'!M692),"Last Exposure Date is required","OK"),NA()))</f>
        <v>#N/A</v>
      </c>
      <c r="N692" s="41" t="e">
        <f>IF(AND('DO NOT USE_Contact Formulas'!A692,ISBLANK('Captura de datos de CONTACTO'!N692)),"Specific Place in the Location is required",IF(ISBLANK('Captura de datos de CONTACTO'!N692),NA(),"OK"))</f>
        <v>#N/A</v>
      </c>
      <c r="O692" s="40" t="e">
        <f>IF(AND(NOT(ISBLANK('Captura de datos de CONTACTO'!O692)),ISNA(VLOOKUP('Captura de datos de CONTACTO'!O692,'DO NOT USE_School Picklist'!$L$3:$L$81,1,FALSE))),"Please select a value from the drop-down menu",IF('DO NOT USE_Contact Formulas'!A692,"OK",NA()))</f>
        <v>#N/A</v>
      </c>
      <c r="P692" s="40" t="e">
        <f>IF(AND(NOT(ISBLANK('Captura de datos de CONTACTO'!P692)),NOT(ISNUMBER(MATCH("*@*.?*",'Captura de datos de CONTACTO'!P692,0)))),"Email must be in a valid format",IF('DO NOT USE_Contact Formulas'!A692,"OK",NA()))</f>
        <v>#N/A</v>
      </c>
      <c r="Q692" s="40" t="e">
        <f>IF(LEN('Captura de datos de CONTACTO'!Q692)&gt;50,"Parent/Guardian Name must be less than 50 characters",IF('DO NOT USE_Contact Formulas'!A692,"OK",NA()))</f>
        <v>#N/A</v>
      </c>
      <c r="R692" s="40" t="e">
        <f>IF(NOT(ISBLANK('Captura de datos de CONTACTO'!R692)),IF(AND(ISNUMBER('Captura de datos de CONTACTO'!R692),LEFT('Captura de datos de CONTACTO'!R692,1)&lt;&gt;"1",LEN('Captura de datos de CONTACTO'!R692)=10),"OK","Phone number must be valid format"),IF('DO NOT USE_Contact Formulas'!A692,"OK",NA()))</f>
        <v>#N/A</v>
      </c>
      <c r="S692" s="40" t="e">
        <f>IF(AND(NOT(ISBLANK('Captura de datos de CONTACTO'!S692)),ISNA(VLOOKUP('Captura de datos de CONTACTO'!S692,'DO NOT USE_School Picklist'!$N$3:$N$63,1,FALSE))),"Please select a value from the drop-down menu",IF('DO NOT USE_Contact Formulas'!A692,"OK",NA()))</f>
        <v>#N/A</v>
      </c>
      <c r="T692" s="53" t="e">
        <f>IF(AND(NOT(ISBLANK('Captura de datos de CONTACTO'!T692)),ISNA(VLOOKUP('Captura de datos de CONTACTO'!T692,'DO NOT USE_School Picklist'!$I$3:$I$5,1,FALSE))),"Please select a value from the drop-down menu",IF('DO NOT USE_Contact Formulas'!A692,"OK",NA()))</f>
        <v>#N/A</v>
      </c>
      <c r="U692" s="40" t="e">
        <f>IF(AND(NOT(ISBLANK('Captura de datos de CONTACTO'!U692)),ISNA(VLOOKUP('Captura de datos de CONTACTO'!U692,'DO NOT USE_School Picklist'!$E$3:$E$10,1,FALSE))),"Please select a value from the drop-down menu",IF('DO NOT USE_Contact Formulas'!A692,"OK",NA()))</f>
        <v>#N/A</v>
      </c>
      <c r="V692" s="53" t="e">
        <f>IF(AND(NOT(ISBLANK('Captura de datos de CONTACTO'!V692)),ISNA(VLOOKUP('Captura de datos de CONTACTO'!V692,'DO NOT USE_School Picklist'!$W$3:$W$9,1,FALSE))),"Please select a value from the drop-down menu",IF('DO NOT USE_Contact Formulas'!A692,"OK",NA()))</f>
        <v>#N/A</v>
      </c>
      <c r="W692" s="53" t="e">
        <f>IF(AND(NOT(ISBLANK('Captura de datos de CONTACTO'!W692)),ISNA(VLOOKUP('Captura de datos de CONTACTO'!W692,'DO NOT USE_School Picklist'!$W$3:$W$9,1,FALSE))),"Please select a value from the drop-down menu",IF('DO NOT USE_Case Formulas'!A692,"OK",NA()))</f>
        <v>#N/A</v>
      </c>
      <c r="X692" s="40" t="e">
        <f>IF(AND(NOT(ISBLANK('Captura de datos de CONTACTO'!X692)),ISNA(VLOOKUP('Captura de datos de CONTACTO'!X692,'DO NOT USE_School Picklist'!$F$3:$F$16,1,FALSE))),"Please select a value from the drop-down menu",IF('DO NOT USE_Contact Formulas'!A692,"OK",NA()))</f>
        <v>#N/A</v>
      </c>
      <c r="Y692" s="40" t="e">
        <f>IF(LEN('Captura de datos de CONTACTO'!Y692)&gt;100,"Classroom(s) must be less than 100 characters",IF('DO NOT USE_Contact Formulas'!A692,"OK",NA()))</f>
        <v>#N/A</v>
      </c>
      <c r="Z692" s="40" t="e">
        <f>IF(AND(NOT(ISBLANK('Captura de datos de CONTACTO'!Z692)),ISNA(VLOOKUP('Captura de datos de CONTACTO'!Z692,'DO NOT USE_School Picklist'!$K$3:$K$6,1,FALSE))),"Please select a value from the drop-down menu",IF('DO NOT USE_Contact Formulas'!A692,"OK",NA()))</f>
        <v>#N/A</v>
      </c>
      <c r="AA692" s="40" t="e">
        <f>IF(AND(NOT(ISBLANK('Captura de datos de CONTACTO'!AA692)),ISNA(VLOOKUP('Captura de datos de CONTACTO'!AA692,'DO NOT USE_School Picklist'!$D$3:$D$5,1,FALSE))),"Please select a value from the drop-down menu",IF('DO NOT USE_Contact Formulas'!A692,"OK",NA()))</f>
        <v>#N/A</v>
      </c>
      <c r="AB692" s="40"/>
      <c r="AC692" s="40" t="e">
        <f>IF(AND(NOT(ISBLANK('Captura de datos de CONTACTO'!AC692)),ISNA(VLOOKUP('Captura de datos de CONTACTO'!AC692,'DO NOT USE_School Picklist'!$G$3:$G$5,1,FALSE))),"Please select a value from the drop-down menu",IF('DO NOT USE_Contact Formulas'!A692,"OK",NA()))</f>
        <v>#N/A</v>
      </c>
      <c r="AD692" s="40"/>
      <c r="AE692" s="40" t="e">
        <f>IF(AND(NOT(ISBLANK('Captura de datos de CONTACTO'!AE692)),ISNA(VLOOKUP('Captura de datos de CONTACTO'!AE692,'DO NOT USE_School Picklist'!$H$3:$H$4,1,FALSE))),"Please select a value from the drop-down menu",IF('DO NOT USE_Contact Formulas'!A692,"OK",NA()))</f>
        <v>#N/A</v>
      </c>
      <c r="AF692" s="40" t="e">
        <f ca="1">IF('Captura de datos de CONTACTO'!AF692&gt;'DO NOT USE_School Picklist'!$C$3,"Test Date cannot be a future date",IF('DO NOT USE_Contact Formulas'!A692,"OK",NA()))</f>
        <v>#N/A</v>
      </c>
      <c r="AG692" s="53" t="e">
        <f>IF(AND('DO NOT USE_Contact Formulas'!A692,ISBLANK('Captura de datos de CONTACTO'!AB692)),"Lab Result Test Result is required",IF(AND(NOT(ISBLANK('Captura de datos de CONTACTO'!AB692)),ISNA(VLOOKUP('Captura de datos de CONTACTO'!AB692,'DO NOT USE_School Picklist'!$Q$3:$Q$8,1,FALSE))),"Please select a value from the drop-down menu",IF('DO NOT USE_Contact Formulas'!A692,"OK",NA())))</f>
        <v>#N/A</v>
      </c>
    </row>
    <row r="693" spans="1:33" x14ac:dyDescent="0.3">
      <c r="A693" s="39" t="e">
        <f>IF('DO NOT USE_Contact Formulas'!A693,IF('DO NOT USE_Contact Formulas'!B693,"Not all required fields are completed","OK"),NA())</f>
        <v>#N/A</v>
      </c>
      <c r="B693" s="40" t="e">
        <f>IF(AND('DO NOT USE_Contact Formulas'!A693,ISBLANK('Captura de datos de CONTACTO'!B693)),"First Name is required",IF(NOT(ISBLANK('Captura de datos de CONTACTO'!B693)),"OK",NA()))</f>
        <v>#N/A</v>
      </c>
      <c r="C693" s="40" t="e">
        <f>IF(AND('DO NOT USE_Contact Formulas'!A693,ISBLANK('Captura de datos de CONTACTO'!C693)),"Last Name is required",IF(NOT(ISBLANK('Captura de datos de CONTACTO'!C693)),"OK",NA()))</f>
        <v>#N/A</v>
      </c>
      <c r="D693" s="40" t="e">
        <f>IF(AND('DO NOT USE_Contact Formulas'!A693,ISBLANK('Captura de datos de CONTACTO'!D693)),"Birthdate is required",IF(NOT(ISBLANK('Captura de datos de CONTACTO'!D693)),"OK",NA()))</f>
        <v>#N/A</v>
      </c>
      <c r="E693" s="40" t="e">
        <f>IF(AND('DO NOT USE_Contact Formulas'!A693,ISBLANK('Captura de datos de CONTACTO'!E693)),"Mobile Phone is required",IF(NOT(ISBLANK('Captura de datos de CONTACTO'!E693)),IF(AND(ISNUMBER(VALUE('Captura de datos de CONTACTO'!E693)),LEFT('Captura de datos de CONTACTO'!E693,1)&lt;&gt;"1",LEN('Captura de datos de CONTACTO'!E693)=10),"OK","Phone number must be valid format"),NA()))</f>
        <v>#N/A</v>
      </c>
      <c r="F693" s="40" t="e">
        <f>IF(LEN('Captura de datos de CONTACTO'!F693)&gt;255,"Home Street Address must be less than 255 characters",IF('DO NOT USE_Contact Formulas'!A693,"OK",NA()))</f>
        <v>#N/A</v>
      </c>
      <c r="G693" s="40" t="e">
        <f>IF(LEN('Captura de datos de CONTACTO'!G693)&gt;40,"City must be less than 40 characters",IF('DO NOT USE_Contact Formulas'!A693,"OK",NA()))</f>
        <v>#N/A</v>
      </c>
      <c r="H693" s="40" t="e">
        <f>IF(AND(NOT(ISBLANK('Captura de datos de CONTACTO'!H693)),ISNA(VLOOKUP('Captura de datos de CONTACTO'!H693,'DO NOT USE_School Picklist'!$P$3:$P$52,1,FALSE))),"Please select a value from the drop-down menu",IF('DO NOT USE_Contact Formulas'!A693,"OK",NA()))</f>
        <v>#N/A</v>
      </c>
      <c r="I693" s="40" t="e">
        <f>IF(AND('DO NOT USE_Contact Formulas'!A693,ISBLANK('Captura de datos de CONTACTO'!I693)),"Zip is required",IF(ISBLANK('Captura de datos de CONTACTO'!I693),NA(),"OK"))</f>
        <v>#N/A</v>
      </c>
      <c r="J693" s="40" t="e">
        <f>IF(AND('DO NOT USE_Contact Formulas'!A693,ISBLANK('Captura de datos de CONTACTO'!J693)),"Student or Staff? is required",IF(ISBLANK('Captura de datos de CONTACTO'!J693),NA(),IF(ISNA(VLOOKUP('Captura de datos de CONTACTO'!J693,'DO NOT USE_School Picklist'!$B$3:$B$6,1,FALSE)),"Please select a value from the drop-down menu","OK")))</f>
        <v>#N/A</v>
      </c>
      <c r="K693" s="40" t="e">
        <f>IF(AND('Captura de datos de CONTACTO'!J693='DO NOT USE_School Picklist'!$B$4,ISBLANK('Captura de datos de CONTACTO'!K693)),"Occupation/Job Title is required if Student or Staff? is Yes, staff/faculty or volunteer",IF('DO NOT USE_Contact Formulas'!A693,"OK",NA()))</f>
        <v>#N/A</v>
      </c>
      <c r="L693" s="40" t="e">
        <f ca="1">IF('Captura de datos de CONTACTO'!L693&gt;'DO NOT USE_School Picklist'!$C$3,"Date last on school campus/facility cannot be a future date",IF('DO NOT USE_Contact Formulas'!A693,IF(ISBLANK('Captura de datos de CONTACTO'!L693),"Date last on school campus/facility is required","OK"),NA()))</f>
        <v>#N/A</v>
      </c>
      <c r="M693" s="41" t="e">
        <f ca="1">IF('Captura de datos de CONTACTO'!M693&gt;'DO NOT USE_School Picklist'!$C$3,"Last Exposure Date cannot be a future date",IF('DO NOT USE_Contact Formulas'!A693,IF(ISBLANK('Captura de datos de CONTACTO'!M693),"Last Exposure Date is required","OK"),NA()))</f>
        <v>#N/A</v>
      </c>
      <c r="N693" s="41" t="e">
        <f>IF(AND('DO NOT USE_Contact Formulas'!A693,ISBLANK('Captura de datos de CONTACTO'!N693)),"Specific Place in the Location is required",IF(ISBLANK('Captura de datos de CONTACTO'!N693),NA(),"OK"))</f>
        <v>#N/A</v>
      </c>
      <c r="O693" s="40" t="e">
        <f>IF(AND(NOT(ISBLANK('Captura de datos de CONTACTO'!O693)),ISNA(VLOOKUP('Captura de datos de CONTACTO'!O693,'DO NOT USE_School Picklist'!$L$3:$L$81,1,FALSE))),"Please select a value from the drop-down menu",IF('DO NOT USE_Contact Formulas'!A693,"OK",NA()))</f>
        <v>#N/A</v>
      </c>
      <c r="P693" s="40" t="e">
        <f>IF(AND(NOT(ISBLANK('Captura de datos de CONTACTO'!P693)),NOT(ISNUMBER(MATCH("*@*.?*",'Captura de datos de CONTACTO'!P693,0)))),"Email must be in a valid format",IF('DO NOT USE_Contact Formulas'!A693,"OK",NA()))</f>
        <v>#N/A</v>
      </c>
      <c r="Q693" s="40" t="e">
        <f>IF(LEN('Captura de datos de CONTACTO'!Q693)&gt;50,"Parent/Guardian Name must be less than 50 characters",IF('DO NOT USE_Contact Formulas'!A693,"OK",NA()))</f>
        <v>#N/A</v>
      </c>
      <c r="R693" s="40" t="e">
        <f>IF(NOT(ISBLANK('Captura de datos de CONTACTO'!R693)),IF(AND(ISNUMBER('Captura de datos de CONTACTO'!R693),LEFT('Captura de datos de CONTACTO'!R693,1)&lt;&gt;"1",LEN('Captura de datos de CONTACTO'!R693)=10),"OK","Phone number must be valid format"),IF('DO NOT USE_Contact Formulas'!A693,"OK",NA()))</f>
        <v>#N/A</v>
      </c>
      <c r="S693" s="40" t="e">
        <f>IF(AND(NOT(ISBLANK('Captura de datos de CONTACTO'!S693)),ISNA(VLOOKUP('Captura de datos de CONTACTO'!S693,'DO NOT USE_School Picklist'!$N$3:$N$63,1,FALSE))),"Please select a value from the drop-down menu",IF('DO NOT USE_Contact Formulas'!A693,"OK",NA()))</f>
        <v>#N/A</v>
      </c>
      <c r="T693" s="53" t="e">
        <f>IF(AND(NOT(ISBLANK('Captura de datos de CONTACTO'!T693)),ISNA(VLOOKUP('Captura de datos de CONTACTO'!T693,'DO NOT USE_School Picklist'!$I$3:$I$5,1,FALSE))),"Please select a value from the drop-down menu",IF('DO NOT USE_Contact Formulas'!A693,"OK",NA()))</f>
        <v>#N/A</v>
      </c>
      <c r="U693" s="40" t="e">
        <f>IF(AND(NOT(ISBLANK('Captura de datos de CONTACTO'!U693)),ISNA(VLOOKUP('Captura de datos de CONTACTO'!U693,'DO NOT USE_School Picklist'!$E$3:$E$10,1,FALSE))),"Please select a value from the drop-down menu",IF('DO NOT USE_Contact Formulas'!A693,"OK",NA()))</f>
        <v>#N/A</v>
      </c>
      <c r="V693" s="53" t="e">
        <f>IF(AND(NOT(ISBLANK('Captura de datos de CONTACTO'!V693)),ISNA(VLOOKUP('Captura de datos de CONTACTO'!V693,'DO NOT USE_School Picklist'!$W$3:$W$9,1,FALSE))),"Please select a value from the drop-down menu",IF('DO NOT USE_Contact Formulas'!A693,"OK",NA()))</f>
        <v>#N/A</v>
      </c>
      <c r="W693" s="53" t="e">
        <f>IF(AND(NOT(ISBLANK('Captura de datos de CONTACTO'!W693)),ISNA(VLOOKUP('Captura de datos de CONTACTO'!W693,'DO NOT USE_School Picklist'!$W$3:$W$9,1,FALSE))),"Please select a value from the drop-down menu",IF('DO NOT USE_Case Formulas'!A693,"OK",NA()))</f>
        <v>#N/A</v>
      </c>
      <c r="X693" s="40" t="e">
        <f>IF(AND(NOT(ISBLANK('Captura de datos de CONTACTO'!X693)),ISNA(VLOOKUP('Captura de datos de CONTACTO'!X693,'DO NOT USE_School Picklist'!$F$3:$F$16,1,FALSE))),"Please select a value from the drop-down menu",IF('DO NOT USE_Contact Formulas'!A693,"OK",NA()))</f>
        <v>#N/A</v>
      </c>
      <c r="Y693" s="40" t="e">
        <f>IF(LEN('Captura de datos de CONTACTO'!Y693)&gt;100,"Classroom(s) must be less than 100 characters",IF('DO NOT USE_Contact Formulas'!A693,"OK",NA()))</f>
        <v>#N/A</v>
      </c>
      <c r="Z693" s="40" t="e">
        <f>IF(AND(NOT(ISBLANK('Captura de datos de CONTACTO'!Z693)),ISNA(VLOOKUP('Captura de datos de CONTACTO'!Z693,'DO NOT USE_School Picklist'!$K$3:$K$6,1,FALSE))),"Please select a value from the drop-down menu",IF('DO NOT USE_Contact Formulas'!A693,"OK",NA()))</f>
        <v>#N/A</v>
      </c>
      <c r="AA693" s="40" t="e">
        <f>IF(AND(NOT(ISBLANK('Captura de datos de CONTACTO'!AA693)),ISNA(VLOOKUP('Captura de datos de CONTACTO'!AA693,'DO NOT USE_School Picklist'!$D$3:$D$5,1,FALSE))),"Please select a value from the drop-down menu",IF('DO NOT USE_Contact Formulas'!A693,"OK",NA()))</f>
        <v>#N/A</v>
      </c>
      <c r="AB693" s="40"/>
      <c r="AC693" s="40" t="e">
        <f>IF(AND(NOT(ISBLANK('Captura de datos de CONTACTO'!AC693)),ISNA(VLOOKUP('Captura de datos de CONTACTO'!AC693,'DO NOT USE_School Picklist'!$G$3:$G$5,1,FALSE))),"Please select a value from the drop-down menu",IF('DO NOT USE_Contact Formulas'!A693,"OK",NA()))</f>
        <v>#N/A</v>
      </c>
      <c r="AD693" s="40"/>
      <c r="AE693" s="40" t="e">
        <f>IF(AND(NOT(ISBLANK('Captura de datos de CONTACTO'!AE693)),ISNA(VLOOKUP('Captura de datos de CONTACTO'!AE693,'DO NOT USE_School Picklist'!$H$3:$H$4,1,FALSE))),"Please select a value from the drop-down menu",IF('DO NOT USE_Contact Formulas'!A693,"OK",NA()))</f>
        <v>#N/A</v>
      </c>
      <c r="AF693" s="40" t="e">
        <f ca="1">IF('Captura de datos de CONTACTO'!AF693&gt;'DO NOT USE_School Picklist'!$C$3,"Test Date cannot be a future date",IF('DO NOT USE_Contact Formulas'!A693,"OK",NA()))</f>
        <v>#N/A</v>
      </c>
      <c r="AG693" s="53" t="e">
        <f>IF(AND('DO NOT USE_Contact Formulas'!A693,ISBLANK('Captura de datos de CONTACTO'!AB693)),"Lab Result Test Result is required",IF(AND(NOT(ISBLANK('Captura de datos de CONTACTO'!AB693)),ISNA(VLOOKUP('Captura de datos de CONTACTO'!AB693,'DO NOT USE_School Picklist'!$Q$3:$Q$8,1,FALSE))),"Please select a value from the drop-down menu",IF('DO NOT USE_Contact Formulas'!A693,"OK",NA())))</f>
        <v>#N/A</v>
      </c>
    </row>
    <row r="694" spans="1:33" x14ac:dyDescent="0.3">
      <c r="A694" s="39" t="e">
        <f>IF('DO NOT USE_Contact Formulas'!A694,IF('DO NOT USE_Contact Formulas'!B694,"Not all required fields are completed","OK"),NA())</f>
        <v>#N/A</v>
      </c>
      <c r="B694" s="40" t="e">
        <f>IF(AND('DO NOT USE_Contact Formulas'!A694,ISBLANK('Captura de datos de CONTACTO'!B694)),"First Name is required",IF(NOT(ISBLANK('Captura de datos de CONTACTO'!B694)),"OK",NA()))</f>
        <v>#N/A</v>
      </c>
      <c r="C694" s="40" t="e">
        <f>IF(AND('DO NOT USE_Contact Formulas'!A694,ISBLANK('Captura de datos de CONTACTO'!C694)),"Last Name is required",IF(NOT(ISBLANK('Captura de datos de CONTACTO'!C694)),"OK",NA()))</f>
        <v>#N/A</v>
      </c>
      <c r="D694" s="40" t="e">
        <f>IF(AND('DO NOT USE_Contact Formulas'!A694,ISBLANK('Captura de datos de CONTACTO'!D694)),"Birthdate is required",IF(NOT(ISBLANK('Captura de datos de CONTACTO'!D694)),"OK",NA()))</f>
        <v>#N/A</v>
      </c>
      <c r="E694" s="40" t="e">
        <f>IF(AND('DO NOT USE_Contact Formulas'!A694,ISBLANK('Captura de datos de CONTACTO'!E694)),"Mobile Phone is required",IF(NOT(ISBLANK('Captura de datos de CONTACTO'!E694)),IF(AND(ISNUMBER(VALUE('Captura de datos de CONTACTO'!E694)),LEFT('Captura de datos de CONTACTO'!E694,1)&lt;&gt;"1",LEN('Captura de datos de CONTACTO'!E694)=10),"OK","Phone number must be valid format"),NA()))</f>
        <v>#N/A</v>
      </c>
      <c r="F694" s="40" t="e">
        <f>IF(LEN('Captura de datos de CONTACTO'!F694)&gt;255,"Home Street Address must be less than 255 characters",IF('DO NOT USE_Contact Formulas'!A694,"OK",NA()))</f>
        <v>#N/A</v>
      </c>
      <c r="G694" s="40" t="e">
        <f>IF(LEN('Captura de datos de CONTACTO'!G694)&gt;40,"City must be less than 40 characters",IF('DO NOT USE_Contact Formulas'!A694,"OK",NA()))</f>
        <v>#N/A</v>
      </c>
      <c r="H694" s="40" t="e">
        <f>IF(AND(NOT(ISBLANK('Captura de datos de CONTACTO'!H694)),ISNA(VLOOKUP('Captura de datos de CONTACTO'!H694,'DO NOT USE_School Picklist'!$P$3:$P$52,1,FALSE))),"Please select a value from the drop-down menu",IF('DO NOT USE_Contact Formulas'!A694,"OK",NA()))</f>
        <v>#N/A</v>
      </c>
      <c r="I694" s="40" t="e">
        <f>IF(AND('DO NOT USE_Contact Formulas'!A694,ISBLANK('Captura de datos de CONTACTO'!I694)),"Zip is required",IF(ISBLANK('Captura de datos de CONTACTO'!I694),NA(),"OK"))</f>
        <v>#N/A</v>
      </c>
      <c r="J694" s="40" t="e">
        <f>IF(AND('DO NOT USE_Contact Formulas'!A694,ISBLANK('Captura de datos de CONTACTO'!J694)),"Student or Staff? is required",IF(ISBLANK('Captura de datos de CONTACTO'!J694),NA(),IF(ISNA(VLOOKUP('Captura de datos de CONTACTO'!J694,'DO NOT USE_School Picklist'!$B$3:$B$6,1,FALSE)),"Please select a value from the drop-down menu","OK")))</f>
        <v>#N/A</v>
      </c>
      <c r="K694" s="40" t="e">
        <f>IF(AND('Captura de datos de CONTACTO'!J694='DO NOT USE_School Picklist'!$B$4,ISBLANK('Captura de datos de CONTACTO'!K694)),"Occupation/Job Title is required if Student or Staff? is Yes, staff/faculty or volunteer",IF('DO NOT USE_Contact Formulas'!A694,"OK",NA()))</f>
        <v>#N/A</v>
      </c>
      <c r="L694" s="40" t="e">
        <f ca="1">IF('Captura de datos de CONTACTO'!L694&gt;'DO NOT USE_School Picklist'!$C$3,"Date last on school campus/facility cannot be a future date",IF('DO NOT USE_Contact Formulas'!A694,IF(ISBLANK('Captura de datos de CONTACTO'!L694),"Date last on school campus/facility is required","OK"),NA()))</f>
        <v>#N/A</v>
      </c>
      <c r="M694" s="41" t="e">
        <f ca="1">IF('Captura de datos de CONTACTO'!M694&gt;'DO NOT USE_School Picklist'!$C$3,"Last Exposure Date cannot be a future date",IF('DO NOT USE_Contact Formulas'!A694,IF(ISBLANK('Captura de datos de CONTACTO'!M694),"Last Exposure Date is required","OK"),NA()))</f>
        <v>#N/A</v>
      </c>
      <c r="N694" s="41" t="e">
        <f>IF(AND('DO NOT USE_Contact Formulas'!A694,ISBLANK('Captura de datos de CONTACTO'!N694)),"Specific Place in the Location is required",IF(ISBLANK('Captura de datos de CONTACTO'!N694),NA(),"OK"))</f>
        <v>#N/A</v>
      </c>
      <c r="O694" s="40" t="e">
        <f>IF(AND(NOT(ISBLANK('Captura de datos de CONTACTO'!O694)),ISNA(VLOOKUP('Captura de datos de CONTACTO'!O694,'DO NOT USE_School Picklist'!$L$3:$L$81,1,FALSE))),"Please select a value from the drop-down menu",IF('DO NOT USE_Contact Formulas'!A694,"OK",NA()))</f>
        <v>#N/A</v>
      </c>
      <c r="P694" s="40" t="e">
        <f>IF(AND(NOT(ISBLANK('Captura de datos de CONTACTO'!P694)),NOT(ISNUMBER(MATCH("*@*.?*",'Captura de datos de CONTACTO'!P694,0)))),"Email must be in a valid format",IF('DO NOT USE_Contact Formulas'!A694,"OK",NA()))</f>
        <v>#N/A</v>
      </c>
      <c r="Q694" s="40" t="e">
        <f>IF(LEN('Captura de datos de CONTACTO'!Q694)&gt;50,"Parent/Guardian Name must be less than 50 characters",IF('DO NOT USE_Contact Formulas'!A694,"OK",NA()))</f>
        <v>#N/A</v>
      </c>
      <c r="R694" s="40" t="e">
        <f>IF(NOT(ISBLANK('Captura de datos de CONTACTO'!R694)),IF(AND(ISNUMBER('Captura de datos de CONTACTO'!R694),LEFT('Captura de datos de CONTACTO'!R694,1)&lt;&gt;"1",LEN('Captura de datos de CONTACTO'!R694)=10),"OK","Phone number must be valid format"),IF('DO NOT USE_Contact Formulas'!A694,"OK",NA()))</f>
        <v>#N/A</v>
      </c>
      <c r="S694" s="40" t="e">
        <f>IF(AND(NOT(ISBLANK('Captura de datos de CONTACTO'!S694)),ISNA(VLOOKUP('Captura de datos de CONTACTO'!S694,'DO NOT USE_School Picklist'!$N$3:$N$63,1,FALSE))),"Please select a value from the drop-down menu",IF('DO NOT USE_Contact Formulas'!A694,"OK",NA()))</f>
        <v>#N/A</v>
      </c>
      <c r="T694" s="53" t="e">
        <f>IF(AND(NOT(ISBLANK('Captura de datos de CONTACTO'!T694)),ISNA(VLOOKUP('Captura de datos de CONTACTO'!T694,'DO NOT USE_School Picklist'!$I$3:$I$5,1,FALSE))),"Please select a value from the drop-down menu",IF('DO NOT USE_Contact Formulas'!A694,"OK",NA()))</f>
        <v>#N/A</v>
      </c>
      <c r="U694" s="40" t="e">
        <f>IF(AND(NOT(ISBLANK('Captura de datos de CONTACTO'!U694)),ISNA(VLOOKUP('Captura de datos de CONTACTO'!U694,'DO NOT USE_School Picklist'!$E$3:$E$10,1,FALSE))),"Please select a value from the drop-down menu",IF('DO NOT USE_Contact Formulas'!A694,"OK",NA()))</f>
        <v>#N/A</v>
      </c>
      <c r="V694" s="53" t="e">
        <f>IF(AND(NOT(ISBLANK('Captura de datos de CONTACTO'!V694)),ISNA(VLOOKUP('Captura de datos de CONTACTO'!V694,'DO NOT USE_School Picklist'!$W$3:$W$9,1,FALSE))),"Please select a value from the drop-down menu",IF('DO NOT USE_Contact Formulas'!A694,"OK",NA()))</f>
        <v>#N/A</v>
      </c>
      <c r="W694" s="53" t="e">
        <f>IF(AND(NOT(ISBLANK('Captura de datos de CONTACTO'!W694)),ISNA(VLOOKUP('Captura de datos de CONTACTO'!W694,'DO NOT USE_School Picklist'!$W$3:$W$9,1,FALSE))),"Please select a value from the drop-down menu",IF('DO NOT USE_Case Formulas'!A694,"OK",NA()))</f>
        <v>#N/A</v>
      </c>
      <c r="X694" s="40" t="e">
        <f>IF(AND(NOT(ISBLANK('Captura de datos de CONTACTO'!X694)),ISNA(VLOOKUP('Captura de datos de CONTACTO'!X694,'DO NOT USE_School Picklist'!$F$3:$F$16,1,FALSE))),"Please select a value from the drop-down menu",IF('DO NOT USE_Contact Formulas'!A694,"OK",NA()))</f>
        <v>#N/A</v>
      </c>
      <c r="Y694" s="40" t="e">
        <f>IF(LEN('Captura de datos de CONTACTO'!Y694)&gt;100,"Classroom(s) must be less than 100 characters",IF('DO NOT USE_Contact Formulas'!A694,"OK",NA()))</f>
        <v>#N/A</v>
      </c>
      <c r="Z694" s="40" t="e">
        <f>IF(AND(NOT(ISBLANK('Captura de datos de CONTACTO'!Z694)),ISNA(VLOOKUP('Captura de datos de CONTACTO'!Z694,'DO NOT USE_School Picklist'!$K$3:$K$6,1,FALSE))),"Please select a value from the drop-down menu",IF('DO NOT USE_Contact Formulas'!A694,"OK",NA()))</f>
        <v>#N/A</v>
      </c>
      <c r="AA694" s="40" t="e">
        <f>IF(AND(NOT(ISBLANK('Captura de datos de CONTACTO'!AA694)),ISNA(VLOOKUP('Captura de datos de CONTACTO'!AA694,'DO NOT USE_School Picklist'!$D$3:$D$5,1,FALSE))),"Please select a value from the drop-down menu",IF('DO NOT USE_Contact Formulas'!A694,"OK",NA()))</f>
        <v>#N/A</v>
      </c>
      <c r="AB694" s="40"/>
      <c r="AC694" s="40" t="e">
        <f>IF(AND(NOT(ISBLANK('Captura de datos de CONTACTO'!AC694)),ISNA(VLOOKUP('Captura de datos de CONTACTO'!AC694,'DO NOT USE_School Picklist'!$G$3:$G$5,1,FALSE))),"Please select a value from the drop-down menu",IF('DO NOT USE_Contact Formulas'!A694,"OK",NA()))</f>
        <v>#N/A</v>
      </c>
      <c r="AD694" s="40"/>
      <c r="AE694" s="40" t="e">
        <f>IF(AND(NOT(ISBLANK('Captura de datos de CONTACTO'!AE694)),ISNA(VLOOKUP('Captura de datos de CONTACTO'!AE694,'DO NOT USE_School Picklist'!$H$3:$H$4,1,FALSE))),"Please select a value from the drop-down menu",IF('DO NOT USE_Contact Formulas'!A694,"OK",NA()))</f>
        <v>#N/A</v>
      </c>
      <c r="AF694" s="40" t="e">
        <f ca="1">IF('Captura de datos de CONTACTO'!AF694&gt;'DO NOT USE_School Picklist'!$C$3,"Test Date cannot be a future date",IF('DO NOT USE_Contact Formulas'!A694,"OK",NA()))</f>
        <v>#N/A</v>
      </c>
      <c r="AG694" s="53" t="e">
        <f>IF(AND('DO NOT USE_Contact Formulas'!A694,ISBLANK('Captura de datos de CONTACTO'!AB694)),"Lab Result Test Result is required",IF(AND(NOT(ISBLANK('Captura de datos de CONTACTO'!AB694)),ISNA(VLOOKUP('Captura de datos de CONTACTO'!AB694,'DO NOT USE_School Picklist'!$Q$3:$Q$8,1,FALSE))),"Please select a value from the drop-down menu",IF('DO NOT USE_Contact Formulas'!A694,"OK",NA())))</f>
        <v>#N/A</v>
      </c>
    </row>
    <row r="695" spans="1:33" x14ac:dyDescent="0.3">
      <c r="A695" s="39" t="e">
        <f>IF('DO NOT USE_Contact Formulas'!A695,IF('DO NOT USE_Contact Formulas'!B695,"Not all required fields are completed","OK"),NA())</f>
        <v>#N/A</v>
      </c>
      <c r="B695" s="40" t="e">
        <f>IF(AND('DO NOT USE_Contact Formulas'!A695,ISBLANK('Captura de datos de CONTACTO'!B695)),"First Name is required",IF(NOT(ISBLANK('Captura de datos de CONTACTO'!B695)),"OK",NA()))</f>
        <v>#N/A</v>
      </c>
      <c r="C695" s="40" t="e">
        <f>IF(AND('DO NOT USE_Contact Formulas'!A695,ISBLANK('Captura de datos de CONTACTO'!C695)),"Last Name is required",IF(NOT(ISBLANK('Captura de datos de CONTACTO'!C695)),"OK",NA()))</f>
        <v>#N/A</v>
      </c>
      <c r="D695" s="40" t="e">
        <f>IF(AND('DO NOT USE_Contact Formulas'!A695,ISBLANK('Captura de datos de CONTACTO'!D695)),"Birthdate is required",IF(NOT(ISBLANK('Captura de datos de CONTACTO'!D695)),"OK",NA()))</f>
        <v>#N/A</v>
      </c>
      <c r="E695" s="40" t="e">
        <f>IF(AND('DO NOT USE_Contact Formulas'!A695,ISBLANK('Captura de datos de CONTACTO'!E695)),"Mobile Phone is required",IF(NOT(ISBLANK('Captura de datos de CONTACTO'!E695)),IF(AND(ISNUMBER(VALUE('Captura de datos de CONTACTO'!E695)),LEFT('Captura de datos de CONTACTO'!E695,1)&lt;&gt;"1",LEN('Captura de datos de CONTACTO'!E695)=10),"OK","Phone number must be valid format"),NA()))</f>
        <v>#N/A</v>
      </c>
      <c r="F695" s="40" t="e">
        <f>IF(LEN('Captura de datos de CONTACTO'!F695)&gt;255,"Home Street Address must be less than 255 characters",IF('DO NOT USE_Contact Formulas'!A695,"OK",NA()))</f>
        <v>#N/A</v>
      </c>
      <c r="G695" s="40" t="e">
        <f>IF(LEN('Captura de datos de CONTACTO'!G695)&gt;40,"City must be less than 40 characters",IF('DO NOT USE_Contact Formulas'!A695,"OK",NA()))</f>
        <v>#N/A</v>
      </c>
      <c r="H695" s="40" t="e">
        <f>IF(AND(NOT(ISBLANK('Captura de datos de CONTACTO'!H695)),ISNA(VLOOKUP('Captura de datos de CONTACTO'!H695,'DO NOT USE_School Picklist'!$P$3:$P$52,1,FALSE))),"Please select a value from the drop-down menu",IF('DO NOT USE_Contact Formulas'!A695,"OK",NA()))</f>
        <v>#N/A</v>
      </c>
      <c r="I695" s="40" t="e">
        <f>IF(AND('DO NOT USE_Contact Formulas'!A695,ISBLANK('Captura de datos de CONTACTO'!I695)),"Zip is required",IF(ISBLANK('Captura de datos de CONTACTO'!I695),NA(),"OK"))</f>
        <v>#N/A</v>
      </c>
      <c r="J695" s="40" t="e">
        <f>IF(AND('DO NOT USE_Contact Formulas'!A695,ISBLANK('Captura de datos de CONTACTO'!J695)),"Student or Staff? is required",IF(ISBLANK('Captura de datos de CONTACTO'!J695),NA(),IF(ISNA(VLOOKUP('Captura de datos de CONTACTO'!J695,'DO NOT USE_School Picklist'!$B$3:$B$6,1,FALSE)),"Please select a value from the drop-down menu","OK")))</f>
        <v>#N/A</v>
      </c>
      <c r="K695" s="40" t="e">
        <f>IF(AND('Captura de datos de CONTACTO'!J695='DO NOT USE_School Picklist'!$B$4,ISBLANK('Captura de datos de CONTACTO'!K695)),"Occupation/Job Title is required if Student or Staff? is Yes, staff/faculty or volunteer",IF('DO NOT USE_Contact Formulas'!A695,"OK",NA()))</f>
        <v>#N/A</v>
      </c>
      <c r="L695" s="40" t="e">
        <f ca="1">IF('Captura de datos de CONTACTO'!L695&gt;'DO NOT USE_School Picklist'!$C$3,"Date last on school campus/facility cannot be a future date",IF('DO NOT USE_Contact Formulas'!A695,IF(ISBLANK('Captura de datos de CONTACTO'!L695),"Date last on school campus/facility is required","OK"),NA()))</f>
        <v>#N/A</v>
      </c>
      <c r="M695" s="41" t="e">
        <f ca="1">IF('Captura de datos de CONTACTO'!M695&gt;'DO NOT USE_School Picklist'!$C$3,"Last Exposure Date cannot be a future date",IF('DO NOT USE_Contact Formulas'!A695,IF(ISBLANK('Captura de datos de CONTACTO'!M695),"Last Exposure Date is required","OK"),NA()))</f>
        <v>#N/A</v>
      </c>
      <c r="N695" s="41" t="e">
        <f>IF(AND('DO NOT USE_Contact Formulas'!A695,ISBLANK('Captura de datos de CONTACTO'!N695)),"Specific Place in the Location is required",IF(ISBLANK('Captura de datos de CONTACTO'!N695),NA(),"OK"))</f>
        <v>#N/A</v>
      </c>
      <c r="O695" s="40" t="e">
        <f>IF(AND(NOT(ISBLANK('Captura de datos de CONTACTO'!O695)),ISNA(VLOOKUP('Captura de datos de CONTACTO'!O695,'DO NOT USE_School Picklist'!$L$3:$L$81,1,FALSE))),"Please select a value from the drop-down menu",IF('DO NOT USE_Contact Formulas'!A695,"OK",NA()))</f>
        <v>#N/A</v>
      </c>
      <c r="P695" s="40" t="e">
        <f>IF(AND(NOT(ISBLANK('Captura de datos de CONTACTO'!P695)),NOT(ISNUMBER(MATCH("*@*.?*",'Captura de datos de CONTACTO'!P695,0)))),"Email must be in a valid format",IF('DO NOT USE_Contact Formulas'!A695,"OK",NA()))</f>
        <v>#N/A</v>
      </c>
      <c r="Q695" s="40" t="e">
        <f>IF(LEN('Captura de datos de CONTACTO'!Q695)&gt;50,"Parent/Guardian Name must be less than 50 characters",IF('DO NOT USE_Contact Formulas'!A695,"OK",NA()))</f>
        <v>#N/A</v>
      </c>
      <c r="R695" s="40" t="e">
        <f>IF(NOT(ISBLANK('Captura de datos de CONTACTO'!R695)),IF(AND(ISNUMBER('Captura de datos de CONTACTO'!R695),LEFT('Captura de datos de CONTACTO'!R695,1)&lt;&gt;"1",LEN('Captura de datos de CONTACTO'!R695)=10),"OK","Phone number must be valid format"),IF('DO NOT USE_Contact Formulas'!A695,"OK",NA()))</f>
        <v>#N/A</v>
      </c>
      <c r="S695" s="40" t="e">
        <f>IF(AND(NOT(ISBLANK('Captura de datos de CONTACTO'!S695)),ISNA(VLOOKUP('Captura de datos de CONTACTO'!S695,'DO NOT USE_School Picklist'!$N$3:$N$63,1,FALSE))),"Please select a value from the drop-down menu",IF('DO NOT USE_Contact Formulas'!A695,"OK",NA()))</f>
        <v>#N/A</v>
      </c>
      <c r="T695" s="53" t="e">
        <f>IF(AND(NOT(ISBLANK('Captura de datos de CONTACTO'!T695)),ISNA(VLOOKUP('Captura de datos de CONTACTO'!T695,'DO NOT USE_School Picklist'!$I$3:$I$5,1,FALSE))),"Please select a value from the drop-down menu",IF('DO NOT USE_Contact Formulas'!A695,"OK",NA()))</f>
        <v>#N/A</v>
      </c>
      <c r="U695" s="40" t="e">
        <f>IF(AND(NOT(ISBLANK('Captura de datos de CONTACTO'!U695)),ISNA(VLOOKUP('Captura de datos de CONTACTO'!U695,'DO NOT USE_School Picklist'!$E$3:$E$10,1,FALSE))),"Please select a value from the drop-down menu",IF('DO NOT USE_Contact Formulas'!A695,"OK",NA()))</f>
        <v>#N/A</v>
      </c>
      <c r="V695" s="53" t="e">
        <f>IF(AND(NOT(ISBLANK('Captura de datos de CONTACTO'!V695)),ISNA(VLOOKUP('Captura de datos de CONTACTO'!V695,'DO NOT USE_School Picklist'!$W$3:$W$9,1,FALSE))),"Please select a value from the drop-down menu",IF('DO NOT USE_Contact Formulas'!A695,"OK",NA()))</f>
        <v>#N/A</v>
      </c>
      <c r="W695" s="53" t="e">
        <f>IF(AND(NOT(ISBLANK('Captura de datos de CONTACTO'!W695)),ISNA(VLOOKUP('Captura de datos de CONTACTO'!W695,'DO NOT USE_School Picklist'!$W$3:$W$9,1,FALSE))),"Please select a value from the drop-down menu",IF('DO NOT USE_Case Formulas'!A695,"OK",NA()))</f>
        <v>#N/A</v>
      </c>
      <c r="X695" s="40" t="e">
        <f>IF(AND(NOT(ISBLANK('Captura de datos de CONTACTO'!X695)),ISNA(VLOOKUP('Captura de datos de CONTACTO'!X695,'DO NOT USE_School Picklist'!$F$3:$F$16,1,FALSE))),"Please select a value from the drop-down menu",IF('DO NOT USE_Contact Formulas'!A695,"OK",NA()))</f>
        <v>#N/A</v>
      </c>
      <c r="Y695" s="40" t="e">
        <f>IF(LEN('Captura de datos de CONTACTO'!Y695)&gt;100,"Classroom(s) must be less than 100 characters",IF('DO NOT USE_Contact Formulas'!A695,"OK",NA()))</f>
        <v>#N/A</v>
      </c>
      <c r="Z695" s="40" t="e">
        <f>IF(AND(NOT(ISBLANK('Captura de datos de CONTACTO'!Z695)),ISNA(VLOOKUP('Captura de datos de CONTACTO'!Z695,'DO NOT USE_School Picklist'!$K$3:$K$6,1,FALSE))),"Please select a value from the drop-down menu",IF('DO NOT USE_Contact Formulas'!A695,"OK",NA()))</f>
        <v>#N/A</v>
      </c>
      <c r="AA695" s="40" t="e">
        <f>IF(AND(NOT(ISBLANK('Captura de datos de CONTACTO'!AA695)),ISNA(VLOOKUP('Captura de datos de CONTACTO'!AA695,'DO NOT USE_School Picklist'!$D$3:$D$5,1,FALSE))),"Please select a value from the drop-down menu",IF('DO NOT USE_Contact Formulas'!A695,"OK",NA()))</f>
        <v>#N/A</v>
      </c>
      <c r="AB695" s="40"/>
      <c r="AC695" s="40" t="e">
        <f>IF(AND(NOT(ISBLANK('Captura de datos de CONTACTO'!AC695)),ISNA(VLOOKUP('Captura de datos de CONTACTO'!AC695,'DO NOT USE_School Picklist'!$G$3:$G$5,1,FALSE))),"Please select a value from the drop-down menu",IF('DO NOT USE_Contact Formulas'!A695,"OK",NA()))</f>
        <v>#N/A</v>
      </c>
      <c r="AD695" s="40"/>
      <c r="AE695" s="40" t="e">
        <f>IF(AND(NOT(ISBLANK('Captura de datos de CONTACTO'!AE695)),ISNA(VLOOKUP('Captura de datos de CONTACTO'!AE695,'DO NOT USE_School Picklist'!$H$3:$H$4,1,FALSE))),"Please select a value from the drop-down menu",IF('DO NOT USE_Contact Formulas'!A695,"OK",NA()))</f>
        <v>#N/A</v>
      </c>
      <c r="AF695" s="40" t="e">
        <f ca="1">IF('Captura de datos de CONTACTO'!AF695&gt;'DO NOT USE_School Picklist'!$C$3,"Test Date cannot be a future date",IF('DO NOT USE_Contact Formulas'!A695,"OK",NA()))</f>
        <v>#N/A</v>
      </c>
      <c r="AG695" s="53" t="e">
        <f>IF(AND('DO NOT USE_Contact Formulas'!A695,ISBLANK('Captura de datos de CONTACTO'!AB695)),"Lab Result Test Result is required",IF(AND(NOT(ISBLANK('Captura de datos de CONTACTO'!AB695)),ISNA(VLOOKUP('Captura de datos de CONTACTO'!AB695,'DO NOT USE_School Picklist'!$Q$3:$Q$8,1,FALSE))),"Please select a value from the drop-down menu",IF('DO NOT USE_Contact Formulas'!A695,"OK",NA())))</f>
        <v>#N/A</v>
      </c>
    </row>
    <row r="696" spans="1:33" x14ac:dyDescent="0.3">
      <c r="A696" s="39" t="e">
        <f>IF('DO NOT USE_Contact Formulas'!A696,IF('DO NOT USE_Contact Formulas'!B696,"Not all required fields are completed","OK"),NA())</f>
        <v>#N/A</v>
      </c>
      <c r="B696" s="40" t="e">
        <f>IF(AND('DO NOT USE_Contact Formulas'!A696,ISBLANK('Captura de datos de CONTACTO'!B696)),"First Name is required",IF(NOT(ISBLANK('Captura de datos de CONTACTO'!B696)),"OK",NA()))</f>
        <v>#N/A</v>
      </c>
      <c r="C696" s="40" t="e">
        <f>IF(AND('DO NOT USE_Contact Formulas'!A696,ISBLANK('Captura de datos de CONTACTO'!C696)),"Last Name is required",IF(NOT(ISBLANK('Captura de datos de CONTACTO'!C696)),"OK",NA()))</f>
        <v>#N/A</v>
      </c>
      <c r="D696" s="40" t="e">
        <f>IF(AND('DO NOT USE_Contact Formulas'!A696,ISBLANK('Captura de datos de CONTACTO'!D696)),"Birthdate is required",IF(NOT(ISBLANK('Captura de datos de CONTACTO'!D696)),"OK",NA()))</f>
        <v>#N/A</v>
      </c>
      <c r="E696" s="40" t="e">
        <f>IF(AND('DO NOT USE_Contact Formulas'!A696,ISBLANK('Captura de datos de CONTACTO'!E696)),"Mobile Phone is required",IF(NOT(ISBLANK('Captura de datos de CONTACTO'!E696)),IF(AND(ISNUMBER(VALUE('Captura de datos de CONTACTO'!E696)),LEFT('Captura de datos de CONTACTO'!E696,1)&lt;&gt;"1",LEN('Captura de datos de CONTACTO'!E696)=10),"OK","Phone number must be valid format"),NA()))</f>
        <v>#N/A</v>
      </c>
      <c r="F696" s="40" t="e">
        <f>IF(LEN('Captura de datos de CONTACTO'!F696)&gt;255,"Home Street Address must be less than 255 characters",IF('DO NOT USE_Contact Formulas'!A696,"OK",NA()))</f>
        <v>#N/A</v>
      </c>
      <c r="G696" s="40" t="e">
        <f>IF(LEN('Captura de datos de CONTACTO'!G696)&gt;40,"City must be less than 40 characters",IF('DO NOT USE_Contact Formulas'!A696,"OK",NA()))</f>
        <v>#N/A</v>
      </c>
      <c r="H696" s="40" t="e">
        <f>IF(AND(NOT(ISBLANK('Captura de datos de CONTACTO'!H696)),ISNA(VLOOKUP('Captura de datos de CONTACTO'!H696,'DO NOT USE_School Picklist'!$P$3:$P$52,1,FALSE))),"Please select a value from the drop-down menu",IF('DO NOT USE_Contact Formulas'!A696,"OK",NA()))</f>
        <v>#N/A</v>
      </c>
      <c r="I696" s="40" t="e">
        <f>IF(AND('DO NOT USE_Contact Formulas'!A696,ISBLANK('Captura de datos de CONTACTO'!I696)),"Zip is required",IF(ISBLANK('Captura de datos de CONTACTO'!I696),NA(),"OK"))</f>
        <v>#N/A</v>
      </c>
      <c r="J696" s="40" t="e">
        <f>IF(AND('DO NOT USE_Contact Formulas'!A696,ISBLANK('Captura de datos de CONTACTO'!J696)),"Student or Staff? is required",IF(ISBLANK('Captura de datos de CONTACTO'!J696),NA(),IF(ISNA(VLOOKUP('Captura de datos de CONTACTO'!J696,'DO NOT USE_School Picklist'!$B$3:$B$6,1,FALSE)),"Please select a value from the drop-down menu","OK")))</f>
        <v>#N/A</v>
      </c>
      <c r="K696" s="40" t="e">
        <f>IF(AND('Captura de datos de CONTACTO'!J696='DO NOT USE_School Picklist'!$B$4,ISBLANK('Captura de datos de CONTACTO'!K696)),"Occupation/Job Title is required if Student or Staff? is Yes, staff/faculty or volunteer",IF('DO NOT USE_Contact Formulas'!A696,"OK",NA()))</f>
        <v>#N/A</v>
      </c>
      <c r="L696" s="40" t="e">
        <f ca="1">IF('Captura de datos de CONTACTO'!L696&gt;'DO NOT USE_School Picklist'!$C$3,"Date last on school campus/facility cannot be a future date",IF('DO NOT USE_Contact Formulas'!A696,IF(ISBLANK('Captura de datos de CONTACTO'!L696),"Date last on school campus/facility is required","OK"),NA()))</f>
        <v>#N/A</v>
      </c>
      <c r="M696" s="41" t="e">
        <f ca="1">IF('Captura de datos de CONTACTO'!M696&gt;'DO NOT USE_School Picklist'!$C$3,"Last Exposure Date cannot be a future date",IF('DO NOT USE_Contact Formulas'!A696,IF(ISBLANK('Captura de datos de CONTACTO'!M696),"Last Exposure Date is required","OK"),NA()))</f>
        <v>#N/A</v>
      </c>
      <c r="N696" s="41" t="e">
        <f>IF(AND('DO NOT USE_Contact Formulas'!A696,ISBLANK('Captura de datos de CONTACTO'!N696)),"Specific Place in the Location is required",IF(ISBLANK('Captura de datos de CONTACTO'!N696),NA(),"OK"))</f>
        <v>#N/A</v>
      </c>
      <c r="O696" s="40" t="e">
        <f>IF(AND(NOT(ISBLANK('Captura de datos de CONTACTO'!O696)),ISNA(VLOOKUP('Captura de datos de CONTACTO'!O696,'DO NOT USE_School Picklist'!$L$3:$L$81,1,FALSE))),"Please select a value from the drop-down menu",IF('DO NOT USE_Contact Formulas'!A696,"OK",NA()))</f>
        <v>#N/A</v>
      </c>
      <c r="P696" s="40" t="e">
        <f>IF(AND(NOT(ISBLANK('Captura de datos de CONTACTO'!P696)),NOT(ISNUMBER(MATCH("*@*.?*",'Captura de datos de CONTACTO'!P696,0)))),"Email must be in a valid format",IF('DO NOT USE_Contact Formulas'!A696,"OK",NA()))</f>
        <v>#N/A</v>
      </c>
      <c r="Q696" s="40" t="e">
        <f>IF(LEN('Captura de datos de CONTACTO'!Q696)&gt;50,"Parent/Guardian Name must be less than 50 characters",IF('DO NOT USE_Contact Formulas'!A696,"OK",NA()))</f>
        <v>#N/A</v>
      </c>
      <c r="R696" s="40" t="e">
        <f>IF(NOT(ISBLANK('Captura de datos de CONTACTO'!R696)),IF(AND(ISNUMBER('Captura de datos de CONTACTO'!R696),LEFT('Captura de datos de CONTACTO'!R696,1)&lt;&gt;"1",LEN('Captura de datos de CONTACTO'!R696)=10),"OK","Phone number must be valid format"),IF('DO NOT USE_Contact Formulas'!A696,"OK",NA()))</f>
        <v>#N/A</v>
      </c>
      <c r="S696" s="40" t="e">
        <f>IF(AND(NOT(ISBLANK('Captura de datos de CONTACTO'!S696)),ISNA(VLOOKUP('Captura de datos de CONTACTO'!S696,'DO NOT USE_School Picklist'!$N$3:$N$63,1,FALSE))),"Please select a value from the drop-down menu",IF('DO NOT USE_Contact Formulas'!A696,"OK",NA()))</f>
        <v>#N/A</v>
      </c>
      <c r="T696" s="53" t="e">
        <f>IF(AND(NOT(ISBLANK('Captura de datos de CONTACTO'!T696)),ISNA(VLOOKUP('Captura de datos de CONTACTO'!T696,'DO NOT USE_School Picklist'!$I$3:$I$5,1,FALSE))),"Please select a value from the drop-down menu",IF('DO NOT USE_Contact Formulas'!A696,"OK",NA()))</f>
        <v>#N/A</v>
      </c>
      <c r="U696" s="40" t="e">
        <f>IF(AND(NOT(ISBLANK('Captura de datos de CONTACTO'!U696)),ISNA(VLOOKUP('Captura de datos de CONTACTO'!U696,'DO NOT USE_School Picklist'!$E$3:$E$10,1,FALSE))),"Please select a value from the drop-down menu",IF('DO NOT USE_Contact Formulas'!A696,"OK",NA()))</f>
        <v>#N/A</v>
      </c>
      <c r="V696" s="53" t="e">
        <f>IF(AND(NOT(ISBLANK('Captura de datos de CONTACTO'!V696)),ISNA(VLOOKUP('Captura de datos de CONTACTO'!V696,'DO NOT USE_School Picklist'!$W$3:$W$9,1,FALSE))),"Please select a value from the drop-down menu",IF('DO NOT USE_Contact Formulas'!A696,"OK",NA()))</f>
        <v>#N/A</v>
      </c>
      <c r="W696" s="53" t="e">
        <f>IF(AND(NOT(ISBLANK('Captura de datos de CONTACTO'!W696)),ISNA(VLOOKUP('Captura de datos de CONTACTO'!W696,'DO NOT USE_School Picklist'!$W$3:$W$9,1,FALSE))),"Please select a value from the drop-down menu",IF('DO NOT USE_Case Formulas'!A696,"OK",NA()))</f>
        <v>#N/A</v>
      </c>
      <c r="X696" s="40" t="e">
        <f>IF(AND(NOT(ISBLANK('Captura de datos de CONTACTO'!X696)),ISNA(VLOOKUP('Captura de datos de CONTACTO'!X696,'DO NOT USE_School Picklist'!$F$3:$F$16,1,FALSE))),"Please select a value from the drop-down menu",IF('DO NOT USE_Contact Formulas'!A696,"OK",NA()))</f>
        <v>#N/A</v>
      </c>
      <c r="Y696" s="40" t="e">
        <f>IF(LEN('Captura de datos de CONTACTO'!Y696)&gt;100,"Classroom(s) must be less than 100 characters",IF('DO NOT USE_Contact Formulas'!A696,"OK",NA()))</f>
        <v>#N/A</v>
      </c>
      <c r="Z696" s="40" t="e">
        <f>IF(AND(NOT(ISBLANK('Captura de datos de CONTACTO'!Z696)),ISNA(VLOOKUP('Captura de datos de CONTACTO'!Z696,'DO NOT USE_School Picklist'!$K$3:$K$6,1,FALSE))),"Please select a value from the drop-down menu",IF('DO NOT USE_Contact Formulas'!A696,"OK",NA()))</f>
        <v>#N/A</v>
      </c>
      <c r="AA696" s="40" t="e">
        <f>IF(AND(NOT(ISBLANK('Captura de datos de CONTACTO'!AA696)),ISNA(VLOOKUP('Captura de datos de CONTACTO'!AA696,'DO NOT USE_School Picklist'!$D$3:$D$5,1,FALSE))),"Please select a value from the drop-down menu",IF('DO NOT USE_Contact Formulas'!A696,"OK",NA()))</f>
        <v>#N/A</v>
      </c>
      <c r="AB696" s="40"/>
      <c r="AC696" s="40" t="e">
        <f>IF(AND(NOT(ISBLANK('Captura de datos de CONTACTO'!AC696)),ISNA(VLOOKUP('Captura de datos de CONTACTO'!AC696,'DO NOT USE_School Picklist'!$G$3:$G$5,1,FALSE))),"Please select a value from the drop-down menu",IF('DO NOT USE_Contact Formulas'!A696,"OK",NA()))</f>
        <v>#N/A</v>
      </c>
      <c r="AD696" s="40"/>
      <c r="AE696" s="40" t="e">
        <f>IF(AND(NOT(ISBLANK('Captura de datos de CONTACTO'!AE696)),ISNA(VLOOKUP('Captura de datos de CONTACTO'!AE696,'DO NOT USE_School Picklist'!$H$3:$H$4,1,FALSE))),"Please select a value from the drop-down menu",IF('DO NOT USE_Contact Formulas'!A696,"OK",NA()))</f>
        <v>#N/A</v>
      </c>
      <c r="AF696" s="40" t="e">
        <f ca="1">IF('Captura de datos de CONTACTO'!AF696&gt;'DO NOT USE_School Picklist'!$C$3,"Test Date cannot be a future date",IF('DO NOT USE_Contact Formulas'!A696,"OK",NA()))</f>
        <v>#N/A</v>
      </c>
      <c r="AG696" s="53" t="e">
        <f>IF(AND('DO NOT USE_Contact Formulas'!A696,ISBLANK('Captura de datos de CONTACTO'!AB696)),"Lab Result Test Result is required",IF(AND(NOT(ISBLANK('Captura de datos de CONTACTO'!AB696)),ISNA(VLOOKUP('Captura de datos de CONTACTO'!AB696,'DO NOT USE_School Picklist'!$Q$3:$Q$8,1,FALSE))),"Please select a value from the drop-down menu",IF('DO NOT USE_Contact Formulas'!A696,"OK",NA())))</f>
        <v>#N/A</v>
      </c>
    </row>
    <row r="697" spans="1:33" x14ac:dyDescent="0.3">
      <c r="A697" s="39" t="e">
        <f>IF('DO NOT USE_Contact Formulas'!A697,IF('DO NOT USE_Contact Formulas'!B697,"Not all required fields are completed","OK"),NA())</f>
        <v>#N/A</v>
      </c>
      <c r="B697" s="40" t="e">
        <f>IF(AND('DO NOT USE_Contact Formulas'!A697,ISBLANK('Captura de datos de CONTACTO'!B697)),"First Name is required",IF(NOT(ISBLANK('Captura de datos de CONTACTO'!B697)),"OK",NA()))</f>
        <v>#N/A</v>
      </c>
      <c r="C697" s="40" t="e">
        <f>IF(AND('DO NOT USE_Contact Formulas'!A697,ISBLANK('Captura de datos de CONTACTO'!C697)),"Last Name is required",IF(NOT(ISBLANK('Captura de datos de CONTACTO'!C697)),"OK",NA()))</f>
        <v>#N/A</v>
      </c>
      <c r="D697" s="40" t="e">
        <f>IF(AND('DO NOT USE_Contact Formulas'!A697,ISBLANK('Captura de datos de CONTACTO'!D697)),"Birthdate is required",IF(NOT(ISBLANK('Captura de datos de CONTACTO'!D697)),"OK",NA()))</f>
        <v>#N/A</v>
      </c>
      <c r="E697" s="40" t="e">
        <f>IF(AND('DO NOT USE_Contact Formulas'!A697,ISBLANK('Captura de datos de CONTACTO'!E697)),"Mobile Phone is required",IF(NOT(ISBLANK('Captura de datos de CONTACTO'!E697)),IF(AND(ISNUMBER(VALUE('Captura de datos de CONTACTO'!E697)),LEFT('Captura de datos de CONTACTO'!E697,1)&lt;&gt;"1",LEN('Captura de datos de CONTACTO'!E697)=10),"OK","Phone number must be valid format"),NA()))</f>
        <v>#N/A</v>
      </c>
      <c r="F697" s="40" t="e">
        <f>IF(LEN('Captura de datos de CONTACTO'!F697)&gt;255,"Home Street Address must be less than 255 characters",IF('DO NOT USE_Contact Formulas'!A697,"OK",NA()))</f>
        <v>#N/A</v>
      </c>
      <c r="G697" s="40" t="e">
        <f>IF(LEN('Captura de datos de CONTACTO'!G697)&gt;40,"City must be less than 40 characters",IF('DO NOT USE_Contact Formulas'!A697,"OK",NA()))</f>
        <v>#N/A</v>
      </c>
      <c r="H697" s="40" t="e">
        <f>IF(AND(NOT(ISBLANK('Captura de datos de CONTACTO'!H697)),ISNA(VLOOKUP('Captura de datos de CONTACTO'!H697,'DO NOT USE_School Picklist'!$P$3:$P$52,1,FALSE))),"Please select a value from the drop-down menu",IF('DO NOT USE_Contact Formulas'!A697,"OK",NA()))</f>
        <v>#N/A</v>
      </c>
      <c r="I697" s="40" t="e">
        <f>IF(AND('DO NOT USE_Contact Formulas'!A697,ISBLANK('Captura de datos de CONTACTO'!I697)),"Zip is required",IF(ISBLANK('Captura de datos de CONTACTO'!I697),NA(),"OK"))</f>
        <v>#N/A</v>
      </c>
      <c r="J697" s="40" t="e">
        <f>IF(AND('DO NOT USE_Contact Formulas'!A697,ISBLANK('Captura de datos de CONTACTO'!J697)),"Student or Staff? is required",IF(ISBLANK('Captura de datos de CONTACTO'!J697),NA(),IF(ISNA(VLOOKUP('Captura de datos de CONTACTO'!J697,'DO NOT USE_School Picklist'!$B$3:$B$6,1,FALSE)),"Please select a value from the drop-down menu","OK")))</f>
        <v>#N/A</v>
      </c>
      <c r="K697" s="40" t="e">
        <f>IF(AND('Captura de datos de CONTACTO'!J697='DO NOT USE_School Picklist'!$B$4,ISBLANK('Captura de datos de CONTACTO'!K697)),"Occupation/Job Title is required if Student or Staff? is Yes, staff/faculty or volunteer",IF('DO NOT USE_Contact Formulas'!A697,"OK",NA()))</f>
        <v>#N/A</v>
      </c>
      <c r="L697" s="40" t="e">
        <f ca="1">IF('Captura de datos de CONTACTO'!L697&gt;'DO NOT USE_School Picklist'!$C$3,"Date last on school campus/facility cannot be a future date",IF('DO NOT USE_Contact Formulas'!A697,IF(ISBLANK('Captura de datos de CONTACTO'!L697),"Date last on school campus/facility is required","OK"),NA()))</f>
        <v>#N/A</v>
      </c>
      <c r="M697" s="41" t="e">
        <f ca="1">IF('Captura de datos de CONTACTO'!M697&gt;'DO NOT USE_School Picklist'!$C$3,"Last Exposure Date cannot be a future date",IF('DO NOT USE_Contact Formulas'!A697,IF(ISBLANK('Captura de datos de CONTACTO'!M697),"Last Exposure Date is required","OK"),NA()))</f>
        <v>#N/A</v>
      </c>
      <c r="N697" s="41" t="e">
        <f>IF(AND('DO NOT USE_Contact Formulas'!A697,ISBLANK('Captura de datos de CONTACTO'!N697)),"Specific Place in the Location is required",IF(ISBLANK('Captura de datos de CONTACTO'!N697),NA(),"OK"))</f>
        <v>#N/A</v>
      </c>
      <c r="O697" s="40" t="e">
        <f>IF(AND(NOT(ISBLANK('Captura de datos de CONTACTO'!O697)),ISNA(VLOOKUP('Captura de datos de CONTACTO'!O697,'DO NOT USE_School Picklist'!$L$3:$L$81,1,FALSE))),"Please select a value from the drop-down menu",IF('DO NOT USE_Contact Formulas'!A697,"OK",NA()))</f>
        <v>#N/A</v>
      </c>
      <c r="P697" s="40" t="e">
        <f>IF(AND(NOT(ISBLANK('Captura de datos de CONTACTO'!P697)),NOT(ISNUMBER(MATCH("*@*.?*",'Captura de datos de CONTACTO'!P697,0)))),"Email must be in a valid format",IF('DO NOT USE_Contact Formulas'!A697,"OK",NA()))</f>
        <v>#N/A</v>
      </c>
      <c r="Q697" s="40" t="e">
        <f>IF(LEN('Captura de datos de CONTACTO'!Q697)&gt;50,"Parent/Guardian Name must be less than 50 characters",IF('DO NOT USE_Contact Formulas'!A697,"OK",NA()))</f>
        <v>#N/A</v>
      </c>
      <c r="R697" s="40" t="e">
        <f>IF(NOT(ISBLANK('Captura de datos de CONTACTO'!R697)),IF(AND(ISNUMBER('Captura de datos de CONTACTO'!R697),LEFT('Captura de datos de CONTACTO'!R697,1)&lt;&gt;"1",LEN('Captura de datos de CONTACTO'!R697)=10),"OK","Phone number must be valid format"),IF('DO NOT USE_Contact Formulas'!A697,"OK",NA()))</f>
        <v>#N/A</v>
      </c>
      <c r="S697" s="40" t="e">
        <f>IF(AND(NOT(ISBLANK('Captura de datos de CONTACTO'!S697)),ISNA(VLOOKUP('Captura de datos de CONTACTO'!S697,'DO NOT USE_School Picklist'!$N$3:$N$63,1,FALSE))),"Please select a value from the drop-down menu",IF('DO NOT USE_Contact Formulas'!A697,"OK",NA()))</f>
        <v>#N/A</v>
      </c>
      <c r="T697" s="53" t="e">
        <f>IF(AND(NOT(ISBLANK('Captura de datos de CONTACTO'!T697)),ISNA(VLOOKUP('Captura de datos de CONTACTO'!T697,'DO NOT USE_School Picklist'!$I$3:$I$5,1,FALSE))),"Please select a value from the drop-down menu",IF('DO NOT USE_Contact Formulas'!A697,"OK",NA()))</f>
        <v>#N/A</v>
      </c>
      <c r="U697" s="40" t="e">
        <f>IF(AND(NOT(ISBLANK('Captura de datos de CONTACTO'!U697)),ISNA(VLOOKUP('Captura de datos de CONTACTO'!U697,'DO NOT USE_School Picklist'!$E$3:$E$10,1,FALSE))),"Please select a value from the drop-down menu",IF('DO NOT USE_Contact Formulas'!A697,"OK",NA()))</f>
        <v>#N/A</v>
      </c>
      <c r="V697" s="53" t="e">
        <f>IF(AND(NOT(ISBLANK('Captura de datos de CONTACTO'!V697)),ISNA(VLOOKUP('Captura de datos de CONTACTO'!V697,'DO NOT USE_School Picklist'!$W$3:$W$9,1,FALSE))),"Please select a value from the drop-down menu",IF('DO NOT USE_Contact Formulas'!A697,"OK",NA()))</f>
        <v>#N/A</v>
      </c>
      <c r="W697" s="53" t="e">
        <f>IF(AND(NOT(ISBLANK('Captura de datos de CONTACTO'!W697)),ISNA(VLOOKUP('Captura de datos de CONTACTO'!W697,'DO NOT USE_School Picklist'!$W$3:$W$9,1,FALSE))),"Please select a value from the drop-down menu",IF('DO NOT USE_Case Formulas'!A697,"OK",NA()))</f>
        <v>#N/A</v>
      </c>
      <c r="X697" s="40" t="e">
        <f>IF(AND(NOT(ISBLANK('Captura de datos de CONTACTO'!X697)),ISNA(VLOOKUP('Captura de datos de CONTACTO'!X697,'DO NOT USE_School Picklist'!$F$3:$F$16,1,FALSE))),"Please select a value from the drop-down menu",IF('DO NOT USE_Contact Formulas'!A697,"OK",NA()))</f>
        <v>#N/A</v>
      </c>
      <c r="Y697" s="40" t="e">
        <f>IF(LEN('Captura de datos de CONTACTO'!Y697)&gt;100,"Classroom(s) must be less than 100 characters",IF('DO NOT USE_Contact Formulas'!A697,"OK",NA()))</f>
        <v>#N/A</v>
      </c>
      <c r="Z697" s="40" t="e">
        <f>IF(AND(NOT(ISBLANK('Captura de datos de CONTACTO'!Z697)),ISNA(VLOOKUP('Captura de datos de CONTACTO'!Z697,'DO NOT USE_School Picklist'!$K$3:$K$6,1,FALSE))),"Please select a value from the drop-down menu",IF('DO NOT USE_Contact Formulas'!A697,"OK",NA()))</f>
        <v>#N/A</v>
      </c>
      <c r="AA697" s="40" t="e">
        <f>IF(AND(NOT(ISBLANK('Captura de datos de CONTACTO'!AA697)),ISNA(VLOOKUP('Captura de datos de CONTACTO'!AA697,'DO NOT USE_School Picklist'!$D$3:$D$5,1,FALSE))),"Please select a value from the drop-down menu",IF('DO NOT USE_Contact Formulas'!A697,"OK",NA()))</f>
        <v>#N/A</v>
      </c>
      <c r="AB697" s="40"/>
      <c r="AC697" s="40" t="e">
        <f>IF(AND(NOT(ISBLANK('Captura de datos de CONTACTO'!AC697)),ISNA(VLOOKUP('Captura de datos de CONTACTO'!AC697,'DO NOT USE_School Picklist'!$G$3:$G$5,1,FALSE))),"Please select a value from the drop-down menu",IF('DO NOT USE_Contact Formulas'!A697,"OK",NA()))</f>
        <v>#N/A</v>
      </c>
      <c r="AD697" s="40"/>
      <c r="AE697" s="40" t="e">
        <f>IF(AND(NOT(ISBLANK('Captura de datos de CONTACTO'!AE697)),ISNA(VLOOKUP('Captura de datos de CONTACTO'!AE697,'DO NOT USE_School Picklist'!$H$3:$H$4,1,FALSE))),"Please select a value from the drop-down menu",IF('DO NOT USE_Contact Formulas'!A697,"OK",NA()))</f>
        <v>#N/A</v>
      </c>
      <c r="AF697" s="40" t="e">
        <f ca="1">IF('Captura de datos de CONTACTO'!AF697&gt;'DO NOT USE_School Picklist'!$C$3,"Test Date cannot be a future date",IF('DO NOT USE_Contact Formulas'!A697,"OK",NA()))</f>
        <v>#N/A</v>
      </c>
      <c r="AG697" s="53" t="e">
        <f>IF(AND('DO NOT USE_Contact Formulas'!A697,ISBLANK('Captura de datos de CONTACTO'!AB697)),"Lab Result Test Result is required",IF(AND(NOT(ISBLANK('Captura de datos de CONTACTO'!AB697)),ISNA(VLOOKUP('Captura de datos de CONTACTO'!AB697,'DO NOT USE_School Picklist'!$Q$3:$Q$8,1,FALSE))),"Please select a value from the drop-down menu",IF('DO NOT USE_Contact Formulas'!A697,"OK",NA())))</f>
        <v>#N/A</v>
      </c>
    </row>
    <row r="698" spans="1:33" x14ac:dyDescent="0.3">
      <c r="A698" s="39" t="e">
        <f>IF('DO NOT USE_Contact Formulas'!A698,IF('DO NOT USE_Contact Formulas'!B698,"Not all required fields are completed","OK"),NA())</f>
        <v>#N/A</v>
      </c>
      <c r="B698" s="40" t="e">
        <f>IF(AND('DO NOT USE_Contact Formulas'!A698,ISBLANK('Captura de datos de CONTACTO'!B698)),"First Name is required",IF(NOT(ISBLANK('Captura de datos de CONTACTO'!B698)),"OK",NA()))</f>
        <v>#N/A</v>
      </c>
      <c r="C698" s="40" t="e">
        <f>IF(AND('DO NOT USE_Contact Formulas'!A698,ISBLANK('Captura de datos de CONTACTO'!C698)),"Last Name is required",IF(NOT(ISBLANK('Captura de datos de CONTACTO'!C698)),"OK",NA()))</f>
        <v>#N/A</v>
      </c>
      <c r="D698" s="40" t="e">
        <f>IF(AND('DO NOT USE_Contact Formulas'!A698,ISBLANK('Captura de datos de CONTACTO'!D698)),"Birthdate is required",IF(NOT(ISBLANK('Captura de datos de CONTACTO'!D698)),"OK",NA()))</f>
        <v>#N/A</v>
      </c>
      <c r="E698" s="40" t="e">
        <f>IF(AND('DO NOT USE_Contact Formulas'!A698,ISBLANK('Captura de datos de CONTACTO'!E698)),"Mobile Phone is required",IF(NOT(ISBLANK('Captura de datos de CONTACTO'!E698)),IF(AND(ISNUMBER(VALUE('Captura de datos de CONTACTO'!E698)),LEFT('Captura de datos de CONTACTO'!E698,1)&lt;&gt;"1",LEN('Captura de datos de CONTACTO'!E698)=10),"OK","Phone number must be valid format"),NA()))</f>
        <v>#N/A</v>
      </c>
      <c r="F698" s="40" t="e">
        <f>IF(LEN('Captura de datos de CONTACTO'!F698)&gt;255,"Home Street Address must be less than 255 characters",IF('DO NOT USE_Contact Formulas'!A698,"OK",NA()))</f>
        <v>#N/A</v>
      </c>
      <c r="G698" s="40" t="e">
        <f>IF(LEN('Captura de datos de CONTACTO'!G698)&gt;40,"City must be less than 40 characters",IF('DO NOT USE_Contact Formulas'!A698,"OK",NA()))</f>
        <v>#N/A</v>
      </c>
      <c r="H698" s="40" t="e">
        <f>IF(AND(NOT(ISBLANK('Captura de datos de CONTACTO'!H698)),ISNA(VLOOKUP('Captura de datos de CONTACTO'!H698,'DO NOT USE_School Picklist'!$P$3:$P$52,1,FALSE))),"Please select a value from the drop-down menu",IF('DO NOT USE_Contact Formulas'!A698,"OK",NA()))</f>
        <v>#N/A</v>
      </c>
      <c r="I698" s="40" t="e">
        <f>IF(AND('DO NOT USE_Contact Formulas'!A698,ISBLANK('Captura de datos de CONTACTO'!I698)),"Zip is required",IF(ISBLANK('Captura de datos de CONTACTO'!I698),NA(),"OK"))</f>
        <v>#N/A</v>
      </c>
      <c r="J698" s="40" t="e">
        <f>IF(AND('DO NOT USE_Contact Formulas'!A698,ISBLANK('Captura de datos de CONTACTO'!J698)),"Student or Staff? is required",IF(ISBLANK('Captura de datos de CONTACTO'!J698),NA(),IF(ISNA(VLOOKUP('Captura de datos de CONTACTO'!J698,'DO NOT USE_School Picklist'!$B$3:$B$6,1,FALSE)),"Please select a value from the drop-down menu","OK")))</f>
        <v>#N/A</v>
      </c>
      <c r="K698" s="40" t="e">
        <f>IF(AND('Captura de datos de CONTACTO'!J698='DO NOT USE_School Picklist'!$B$4,ISBLANK('Captura de datos de CONTACTO'!K698)),"Occupation/Job Title is required if Student or Staff? is Yes, staff/faculty or volunteer",IF('DO NOT USE_Contact Formulas'!A698,"OK",NA()))</f>
        <v>#N/A</v>
      </c>
      <c r="L698" s="40" t="e">
        <f ca="1">IF('Captura de datos de CONTACTO'!L698&gt;'DO NOT USE_School Picklist'!$C$3,"Date last on school campus/facility cannot be a future date",IF('DO NOT USE_Contact Formulas'!A698,IF(ISBLANK('Captura de datos de CONTACTO'!L698),"Date last on school campus/facility is required","OK"),NA()))</f>
        <v>#N/A</v>
      </c>
      <c r="M698" s="41" t="e">
        <f ca="1">IF('Captura de datos de CONTACTO'!M698&gt;'DO NOT USE_School Picklist'!$C$3,"Last Exposure Date cannot be a future date",IF('DO NOT USE_Contact Formulas'!A698,IF(ISBLANK('Captura de datos de CONTACTO'!M698),"Last Exposure Date is required","OK"),NA()))</f>
        <v>#N/A</v>
      </c>
      <c r="N698" s="41" t="e">
        <f>IF(AND('DO NOT USE_Contact Formulas'!A698,ISBLANK('Captura de datos de CONTACTO'!N698)),"Specific Place in the Location is required",IF(ISBLANK('Captura de datos de CONTACTO'!N698),NA(),"OK"))</f>
        <v>#N/A</v>
      </c>
      <c r="O698" s="40" t="e">
        <f>IF(AND(NOT(ISBLANK('Captura de datos de CONTACTO'!O698)),ISNA(VLOOKUP('Captura de datos de CONTACTO'!O698,'DO NOT USE_School Picklist'!$L$3:$L$81,1,FALSE))),"Please select a value from the drop-down menu",IF('DO NOT USE_Contact Formulas'!A698,"OK",NA()))</f>
        <v>#N/A</v>
      </c>
      <c r="P698" s="40" t="e">
        <f>IF(AND(NOT(ISBLANK('Captura de datos de CONTACTO'!P698)),NOT(ISNUMBER(MATCH("*@*.?*",'Captura de datos de CONTACTO'!P698,0)))),"Email must be in a valid format",IF('DO NOT USE_Contact Formulas'!A698,"OK",NA()))</f>
        <v>#N/A</v>
      </c>
      <c r="Q698" s="40" t="e">
        <f>IF(LEN('Captura de datos de CONTACTO'!Q698)&gt;50,"Parent/Guardian Name must be less than 50 characters",IF('DO NOT USE_Contact Formulas'!A698,"OK",NA()))</f>
        <v>#N/A</v>
      </c>
      <c r="R698" s="40" t="e">
        <f>IF(NOT(ISBLANK('Captura de datos de CONTACTO'!R698)),IF(AND(ISNUMBER('Captura de datos de CONTACTO'!R698),LEFT('Captura de datos de CONTACTO'!R698,1)&lt;&gt;"1",LEN('Captura de datos de CONTACTO'!R698)=10),"OK","Phone number must be valid format"),IF('DO NOT USE_Contact Formulas'!A698,"OK",NA()))</f>
        <v>#N/A</v>
      </c>
      <c r="S698" s="40" t="e">
        <f>IF(AND(NOT(ISBLANK('Captura de datos de CONTACTO'!S698)),ISNA(VLOOKUP('Captura de datos de CONTACTO'!S698,'DO NOT USE_School Picklist'!$N$3:$N$63,1,FALSE))),"Please select a value from the drop-down menu",IF('DO NOT USE_Contact Formulas'!A698,"OK",NA()))</f>
        <v>#N/A</v>
      </c>
      <c r="T698" s="53" t="e">
        <f>IF(AND(NOT(ISBLANK('Captura de datos de CONTACTO'!T698)),ISNA(VLOOKUP('Captura de datos de CONTACTO'!T698,'DO NOT USE_School Picklist'!$I$3:$I$5,1,FALSE))),"Please select a value from the drop-down menu",IF('DO NOT USE_Contact Formulas'!A698,"OK",NA()))</f>
        <v>#N/A</v>
      </c>
      <c r="U698" s="40" t="e">
        <f>IF(AND(NOT(ISBLANK('Captura de datos de CONTACTO'!U698)),ISNA(VLOOKUP('Captura de datos de CONTACTO'!U698,'DO NOT USE_School Picklist'!$E$3:$E$10,1,FALSE))),"Please select a value from the drop-down menu",IF('DO NOT USE_Contact Formulas'!A698,"OK",NA()))</f>
        <v>#N/A</v>
      </c>
      <c r="V698" s="53" t="e">
        <f>IF(AND(NOT(ISBLANK('Captura de datos de CONTACTO'!V698)),ISNA(VLOOKUP('Captura de datos de CONTACTO'!V698,'DO NOT USE_School Picklist'!$W$3:$W$9,1,FALSE))),"Please select a value from the drop-down menu",IF('DO NOT USE_Contact Formulas'!A698,"OK",NA()))</f>
        <v>#N/A</v>
      </c>
      <c r="W698" s="53" t="e">
        <f>IF(AND(NOT(ISBLANK('Captura de datos de CONTACTO'!W698)),ISNA(VLOOKUP('Captura de datos de CONTACTO'!W698,'DO NOT USE_School Picklist'!$W$3:$W$9,1,FALSE))),"Please select a value from the drop-down menu",IF('DO NOT USE_Case Formulas'!A698,"OK",NA()))</f>
        <v>#N/A</v>
      </c>
      <c r="X698" s="40" t="e">
        <f>IF(AND(NOT(ISBLANK('Captura de datos de CONTACTO'!X698)),ISNA(VLOOKUP('Captura de datos de CONTACTO'!X698,'DO NOT USE_School Picklist'!$F$3:$F$16,1,FALSE))),"Please select a value from the drop-down menu",IF('DO NOT USE_Contact Formulas'!A698,"OK",NA()))</f>
        <v>#N/A</v>
      </c>
      <c r="Y698" s="40" t="e">
        <f>IF(LEN('Captura de datos de CONTACTO'!Y698)&gt;100,"Classroom(s) must be less than 100 characters",IF('DO NOT USE_Contact Formulas'!A698,"OK",NA()))</f>
        <v>#N/A</v>
      </c>
      <c r="Z698" s="40" t="e">
        <f>IF(AND(NOT(ISBLANK('Captura de datos de CONTACTO'!Z698)),ISNA(VLOOKUP('Captura de datos de CONTACTO'!Z698,'DO NOT USE_School Picklist'!$K$3:$K$6,1,FALSE))),"Please select a value from the drop-down menu",IF('DO NOT USE_Contact Formulas'!A698,"OK",NA()))</f>
        <v>#N/A</v>
      </c>
      <c r="AA698" s="40" t="e">
        <f>IF(AND(NOT(ISBLANK('Captura de datos de CONTACTO'!AA698)),ISNA(VLOOKUP('Captura de datos de CONTACTO'!AA698,'DO NOT USE_School Picklist'!$D$3:$D$5,1,FALSE))),"Please select a value from the drop-down menu",IF('DO NOT USE_Contact Formulas'!A698,"OK",NA()))</f>
        <v>#N/A</v>
      </c>
      <c r="AB698" s="40"/>
      <c r="AC698" s="40" t="e">
        <f>IF(AND(NOT(ISBLANK('Captura de datos de CONTACTO'!AC698)),ISNA(VLOOKUP('Captura de datos de CONTACTO'!AC698,'DO NOT USE_School Picklist'!$G$3:$G$5,1,FALSE))),"Please select a value from the drop-down menu",IF('DO NOT USE_Contact Formulas'!A698,"OK",NA()))</f>
        <v>#N/A</v>
      </c>
      <c r="AD698" s="40"/>
      <c r="AE698" s="40" t="e">
        <f>IF(AND(NOT(ISBLANK('Captura de datos de CONTACTO'!AE698)),ISNA(VLOOKUP('Captura de datos de CONTACTO'!AE698,'DO NOT USE_School Picklist'!$H$3:$H$4,1,FALSE))),"Please select a value from the drop-down menu",IF('DO NOT USE_Contact Formulas'!A698,"OK",NA()))</f>
        <v>#N/A</v>
      </c>
      <c r="AF698" s="40" t="e">
        <f ca="1">IF('Captura de datos de CONTACTO'!AF698&gt;'DO NOT USE_School Picklist'!$C$3,"Test Date cannot be a future date",IF('DO NOT USE_Contact Formulas'!A698,"OK",NA()))</f>
        <v>#N/A</v>
      </c>
      <c r="AG698" s="53" t="e">
        <f>IF(AND('DO NOT USE_Contact Formulas'!A698,ISBLANK('Captura de datos de CONTACTO'!AB698)),"Lab Result Test Result is required",IF(AND(NOT(ISBLANK('Captura de datos de CONTACTO'!AB698)),ISNA(VLOOKUP('Captura de datos de CONTACTO'!AB698,'DO NOT USE_School Picklist'!$Q$3:$Q$8,1,FALSE))),"Please select a value from the drop-down menu",IF('DO NOT USE_Contact Formulas'!A698,"OK",NA())))</f>
        <v>#N/A</v>
      </c>
    </row>
    <row r="699" spans="1:33" x14ac:dyDescent="0.3">
      <c r="A699" s="39" t="e">
        <f>IF('DO NOT USE_Contact Formulas'!A699,IF('DO NOT USE_Contact Formulas'!B699,"Not all required fields are completed","OK"),NA())</f>
        <v>#N/A</v>
      </c>
      <c r="B699" s="40" t="e">
        <f>IF(AND('DO NOT USE_Contact Formulas'!A699,ISBLANK('Captura de datos de CONTACTO'!B699)),"First Name is required",IF(NOT(ISBLANK('Captura de datos de CONTACTO'!B699)),"OK",NA()))</f>
        <v>#N/A</v>
      </c>
      <c r="C699" s="40" t="e">
        <f>IF(AND('DO NOT USE_Contact Formulas'!A699,ISBLANK('Captura de datos de CONTACTO'!C699)),"Last Name is required",IF(NOT(ISBLANK('Captura de datos de CONTACTO'!C699)),"OK",NA()))</f>
        <v>#N/A</v>
      </c>
      <c r="D699" s="40" t="e">
        <f>IF(AND('DO NOT USE_Contact Formulas'!A699,ISBLANK('Captura de datos de CONTACTO'!D699)),"Birthdate is required",IF(NOT(ISBLANK('Captura de datos de CONTACTO'!D699)),"OK",NA()))</f>
        <v>#N/A</v>
      </c>
      <c r="E699" s="40" t="e">
        <f>IF(AND('DO NOT USE_Contact Formulas'!A699,ISBLANK('Captura de datos de CONTACTO'!E699)),"Mobile Phone is required",IF(NOT(ISBLANK('Captura de datos de CONTACTO'!E699)),IF(AND(ISNUMBER(VALUE('Captura de datos de CONTACTO'!E699)),LEFT('Captura de datos de CONTACTO'!E699,1)&lt;&gt;"1",LEN('Captura de datos de CONTACTO'!E699)=10),"OK","Phone number must be valid format"),NA()))</f>
        <v>#N/A</v>
      </c>
      <c r="F699" s="40" t="e">
        <f>IF(LEN('Captura de datos de CONTACTO'!F699)&gt;255,"Home Street Address must be less than 255 characters",IF('DO NOT USE_Contact Formulas'!A699,"OK",NA()))</f>
        <v>#N/A</v>
      </c>
      <c r="G699" s="40" t="e">
        <f>IF(LEN('Captura de datos de CONTACTO'!G699)&gt;40,"City must be less than 40 characters",IF('DO NOT USE_Contact Formulas'!A699,"OK",NA()))</f>
        <v>#N/A</v>
      </c>
      <c r="H699" s="40" t="e">
        <f>IF(AND(NOT(ISBLANK('Captura de datos de CONTACTO'!H699)),ISNA(VLOOKUP('Captura de datos de CONTACTO'!H699,'DO NOT USE_School Picklist'!$P$3:$P$52,1,FALSE))),"Please select a value from the drop-down menu",IF('DO NOT USE_Contact Formulas'!A699,"OK",NA()))</f>
        <v>#N/A</v>
      </c>
      <c r="I699" s="40" t="e">
        <f>IF(AND('DO NOT USE_Contact Formulas'!A699,ISBLANK('Captura de datos de CONTACTO'!I699)),"Zip is required",IF(ISBLANK('Captura de datos de CONTACTO'!I699),NA(),"OK"))</f>
        <v>#N/A</v>
      </c>
      <c r="J699" s="40" t="e">
        <f>IF(AND('DO NOT USE_Contact Formulas'!A699,ISBLANK('Captura de datos de CONTACTO'!J699)),"Student or Staff? is required",IF(ISBLANK('Captura de datos de CONTACTO'!J699),NA(),IF(ISNA(VLOOKUP('Captura de datos de CONTACTO'!J699,'DO NOT USE_School Picklist'!$B$3:$B$6,1,FALSE)),"Please select a value from the drop-down menu","OK")))</f>
        <v>#N/A</v>
      </c>
      <c r="K699" s="40" t="e">
        <f>IF(AND('Captura de datos de CONTACTO'!J699='DO NOT USE_School Picklist'!$B$4,ISBLANK('Captura de datos de CONTACTO'!K699)),"Occupation/Job Title is required if Student or Staff? is Yes, staff/faculty or volunteer",IF('DO NOT USE_Contact Formulas'!A699,"OK",NA()))</f>
        <v>#N/A</v>
      </c>
      <c r="L699" s="40" t="e">
        <f ca="1">IF('Captura de datos de CONTACTO'!L699&gt;'DO NOT USE_School Picklist'!$C$3,"Date last on school campus/facility cannot be a future date",IF('DO NOT USE_Contact Formulas'!A699,IF(ISBLANK('Captura de datos de CONTACTO'!L699),"Date last on school campus/facility is required","OK"),NA()))</f>
        <v>#N/A</v>
      </c>
      <c r="M699" s="41" t="e">
        <f ca="1">IF('Captura de datos de CONTACTO'!M699&gt;'DO NOT USE_School Picklist'!$C$3,"Last Exposure Date cannot be a future date",IF('DO NOT USE_Contact Formulas'!A699,IF(ISBLANK('Captura de datos de CONTACTO'!M699),"Last Exposure Date is required","OK"),NA()))</f>
        <v>#N/A</v>
      </c>
      <c r="N699" s="41" t="e">
        <f>IF(AND('DO NOT USE_Contact Formulas'!A699,ISBLANK('Captura de datos de CONTACTO'!N699)),"Specific Place in the Location is required",IF(ISBLANK('Captura de datos de CONTACTO'!N699),NA(),"OK"))</f>
        <v>#N/A</v>
      </c>
      <c r="O699" s="40" t="e">
        <f>IF(AND(NOT(ISBLANK('Captura de datos de CONTACTO'!O699)),ISNA(VLOOKUP('Captura de datos de CONTACTO'!O699,'DO NOT USE_School Picklist'!$L$3:$L$81,1,FALSE))),"Please select a value from the drop-down menu",IF('DO NOT USE_Contact Formulas'!A699,"OK",NA()))</f>
        <v>#N/A</v>
      </c>
      <c r="P699" s="40" t="e">
        <f>IF(AND(NOT(ISBLANK('Captura de datos de CONTACTO'!P699)),NOT(ISNUMBER(MATCH("*@*.?*",'Captura de datos de CONTACTO'!P699,0)))),"Email must be in a valid format",IF('DO NOT USE_Contact Formulas'!A699,"OK",NA()))</f>
        <v>#N/A</v>
      </c>
      <c r="Q699" s="40" t="e">
        <f>IF(LEN('Captura de datos de CONTACTO'!Q699)&gt;50,"Parent/Guardian Name must be less than 50 characters",IF('DO NOT USE_Contact Formulas'!A699,"OK",NA()))</f>
        <v>#N/A</v>
      </c>
      <c r="R699" s="40" t="e">
        <f>IF(NOT(ISBLANK('Captura de datos de CONTACTO'!R699)),IF(AND(ISNUMBER('Captura de datos de CONTACTO'!R699),LEFT('Captura de datos de CONTACTO'!R699,1)&lt;&gt;"1",LEN('Captura de datos de CONTACTO'!R699)=10),"OK","Phone number must be valid format"),IF('DO NOT USE_Contact Formulas'!A699,"OK",NA()))</f>
        <v>#N/A</v>
      </c>
      <c r="S699" s="40" t="e">
        <f>IF(AND(NOT(ISBLANK('Captura de datos de CONTACTO'!S699)),ISNA(VLOOKUP('Captura de datos de CONTACTO'!S699,'DO NOT USE_School Picklist'!$N$3:$N$63,1,FALSE))),"Please select a value from the drop-down menu",IF('DO NOT USE_Contact Formulas'!A699,"OK",NA()))</f>
        <v>#N/A</v>
      </c>
      <c r="T699" s="53" t="e">
        <f>IF(AND(NOT(ISBLANK('Captura de datos de CONTACTO'!T699)),ISNA(VLOOKUP('Captura de datos de CONTACTO'!T699,'DO NOT USE_School Picklist'!$I$3:$I$5,1,FALSE))),"Please select a value from the drop-down menu",IF('DO NOT USE_Contact Formulas'!A699,"OK",NA()))</f>
        <v>#N/A</v>
      </c>
      <c r="U699" s="40" t="e">
        <f>IF(AND(NOT(ISBLANK('Captura de datos de CONTACTO'!U699)),ISNA(VLOOKUP('Captura de datos de CONTACTO'!U699,'DO NOT USE_School Picklist'!$E$3:$E$10,1,FALSE))),"Please select a value from the drop-down menu",IF('DO NOT USE_Contact Formulas'!A699,"OK",NA()))</f>
        <v>#N/A</v>
      </c>
      <c r="V699" s="53" t="e">
        <f>IF(AND(NOT(ISBLANK('Captura de datos de CONTACTO'!V699)),ISNA(VLOOKUP('Captura de datos de CONTACTO'!V699,'DO NOT USE_School Picklist'!$W$3:$W$9,1,FALSE))),"Please select a value from the drop-down menu",IF('DO NOT USE_Contact Formulas'!A699,"OK",NA()))</f>
        <v>#N/A</v>
      </c>
      <c r="W699" s="53" t="e">
        <f>IF(AND(NOT(ISBLANK('Captura de datos de CONTACTO'!W699)),ISNA(VLOOKUP('Captura de datos de CONTACTO'!W699,'DO NOT USE_School Picklist'!$W$3:$W$9,1,FALSE))),"Please select a value from the drop-down menu",IF('DO NOT USE_Case Formulas'!A699,"OK",NA()))</f>
        <v>#N/A</v>
      </c>
      <c r="X699" s="40" t="e">
        <f>IF(AND(NOT(ISBLANK('Captura de datos de CONTACTO'!X699)),ISNA(VLOOKUP('Captura de datos de CONTACTO'!X699,'DO NOT USE_School Picklist'!$F$3:$F$16,1,FALSE))),"Please select a value from the drop-down menu",IF('DO NOT USE_Contact Formulas'!A699,"OK",NA()))</f>
        <v>#N/A</v>
      </c>
      <c r="Y699" s="40" t="e">
        <f>IF(LEN('Captura de datos de CONTACTO'!Y699)&gt;100,"Classroom(s) must be less than 100 characters",IF('DO NOT USE_Contact Formulas'!A699,"OK",NA()))</f>
        <v>#N/A</v>
      </c>
      <c r="Z699" s="40" t="e">
        <f>IF(AND(NOT(ISBLANK('Captura de datos de CONTACTO'!Z699)),ISNA(VLOOKUP('Captura de datos de CONTACTO'!Z699,'DO NOT USE_School Picklist'!$K$3:$K$6,1,FALSE))),"Please select a value from the drop-down menu",IF('DO NOT USE_Contact Formulas'!A699,"OK",NA()))</f>
        <v>#N/A</v>
      </c>
      <c r="AA699" s="40" t="e">
        <f>IF(AND(NOT(ISBLANK('Captura de datos de CONTACTO'!AA699)),ISNA(VLOOKUP('Captura de datos de CONTACTO'!AA699,'DO NOT USE_School Picklist'!$D$3:$D$5,1,FALSE))),"Please select a value from the drop-down menu",IF('DO NOT USE_Contact Formulas'!A699,"OK",NA()))</f>
        <v>#N/A</v>
      </c>
      <c r="AB699" s="40"/>
      <c r="AC699" s="40" t="e">
        <f>IF(AND(NOT(ISBLANK('Captura de datos de CONTACTO'!AC699)),ISNA(VLOOKUP('Captura de datos de CONTACTO'!AC699,'DO NOT USE_School Picklist'!$G$3:$G$5,1,FALSE))),"Please select a value from the drop-down menu",IF('DO NOT USE_Contact Formulas'!A699,"OK",NA()))</f>
        <v>#N/A</v>
      </c>
      <c r="AD699" s="40"/>
      <c r="AE699" s="40" t="e">
        <f>IF(AND(NOT(ISBLANK('Captura de datos de CONTACTO'!AE699)),ISNA(VLOOKUP('Captura de datos de CONTACTO'!AE699,'DO NOT USE_School Picklist'!$H$3:$H$4,1,FALSE))),"Please select a value from the drop-down menu",IF('DO NOT USE_Contact Formulas'!A699,"OK",NA()))</f>
        <v>#N/A</v>
      </c>
      <c r="AF699" s="40" t="e">
        <f ca="1">IF('Captura de datos de CONTACTO'!AF699&gt;'DO NOT USE_School Picklist'!$C$3,"Test Date cannot be a future date",IF('DO NOT USE_Contact Formulas'!A699,"OK",NA()))</f>
        <v>#N/A</v>
      </c>
      <c r="AG699" s="53" t="e">
        <f>IF(AND('DO NOT USE_Contact Formulas'!A699,ISBLANK('Captura de datos de CONTACTO'!AB699)),"Lab Result Test Result is required",IF(AND(NOT(ISBLANK('Captura de datos de CONTACTO'!AB699)),ISNA(VLOOKUP('Captura de datos de CONTACTO'!AB699,'DO NOT USE_School Picklist'!$Q$3:$Q$8,1,FALSE))),"Please select a value from the drop-down menu",IF('DO NOT USE_Contact Formulas'!A699,"OK",NA())))</f>
        <v>#N/A</v>
      </c>
    </row>
    <row r="700" spans="1:33" x14ac:dyDescent="0.3">
      <c r="A700" s="39" t="e">
        <f>IF('DO NOT USE_Contact Formulas'!A700,IF('DO NOT USE_Contact Formulas'!B700,"Not all required fields are completed","OK"),NA())</f>
        <v>#N/A</v>
      </c>
      <c r="B700" s="40" t="e">
        <f>IF(AND('DO NOT USE_Contact Formulas'!A700,ISBLANK('Captura de datos de CONTACTO'!B700)),"First Name is required",IF(NOT(ISBLANK('Captura de datos de CONTACTO'!B700)),"OK",NA()))</f>
        <v>#N/A</v>
      </c>
      <c r="C700" s="40" t="e">
        <f>IF(AND('DO NOT USE_Contact Formulas'!A700,ISBLANK('Captura de datos de CONTACTO'!C700)),"Last Name is required",IF(NOT(ISBLANK('Captura de datos de CONTACTO'!C700)),"OK",NA()))</f>
        <v>#N/A</v>
      </c>
      <c r="D700" s="40" t="e">
        <f>IF(AND('DO NOT USE_Contact Formulas'!A700,ISBLANK('Captura de datos de CONTACTO'!D700)),"Birthdate is required",IF(NOT(ISBLANK('Captura de datos de CONTACTO'!D700)),"OK",NA()))</f>
        <v>#N/A</v>
      </c>
      <c r="E700" s="40" t="e">
        <f>IF(AND('DO NOT USE_Contact Formulas'!A700,ISBLANK('Captura de datos de CONTACTO'!E700)),"Mobile Phone is required",IF(NOT(ISBLANK('Captura de datos de CONTACTO'!E700)),IF(AND(ISNUMBER(VALUE('Captura de datos de CONTACTO'!E700)),LEFT('Captura de datos de CONTACTO'!E700,1)&lt;&gt;"1",LEN('Captura de datos de CONTACTO'!E700)=10),"OK","Phone number must be valid format"),NA()))</f>
        <v>#N/A</v>
      </c>
      <c r="F700" s="40" t="e">
        <f>IF(LEN('Captura de datos de CONTACTO'!F700)&gt;255,"Home Street Address must be less than 255 characters",IF('DO NOT USE_Contact Formulas'!A700,"OK",NA()))</f>
        <v>#N/A</v>
      </c>
      <c r="G700" s="40" t="e">
        <f>IF(LEN('Captura de datos de CONTACTO'!G700)&gt;40,"City must be less than 40 characters",IF('DO NOT USE_Contact Formulas'!A700,"OK",NA()))</f>
        <v>#N/A</v>
      </c>
      <c r="H700" s="40" t="e">
        <f>IF(AND(NOT(ISBLANK('Captura de datos de CONTACTO'!H700)),ISNA(VLOOKUP('Captura de datos de CONTACTO'!H700,'DO NOT USE_School Picklist'!$P$3:$P$52,1,FALSE))),"Please select a value from the drop-down menu",IF('DO NOT USE_Contact Formulas'!A700,"OK",NA()))</f>
        <v>#N/A</v>
      </c>
      <c r="I700" s="40" t="e">
        <f>IF(AND('DO NOT USE_Contact Formulas'!A700,ISBLANK('Captura de datos de CONTACTO'!I700)),"Zip is required",IF(ISBLANK('Captura de datos de CONTACTO'!I700),NA(),"OK"))</f>
        <v>#N/A</v>
      </c>
      <c r="J700" s="40" t="e">
        <f>IF(AND('DO NOT USE_Contact Formulas'!A700,ISBLANK('Captura de datos de CONTACTO'!J700)),"Student or Staff? is required",IF(ISBLANK('Captura de datos de CONTACTO'!J700),NA(),IF(ISNA(VLOOKUP('Captura de datos de CONTACTO'!J700,'DO NOT USE_School Picklist'!$B$3:$B$6,1,FALSE)),"Please select a value from the drop-down menu","OK")))</f>
        <v>#N/A</v>
      </c>
      <c r="K700" s="40" t="e">
        <f>IF(AND('Captura de datos de CONTACTO'!J700='DO NOT USE_School Picklist'!$B$4,ISBLANK('Captura de datos de CONTACTO'!K700)),"Occupation/Job Title is required if Student or Staff? is Yes, staff/faculty or volunteer",IF('DO NOT USE_Contact Formulas'!A700,"OK",NA()))</f>
        <v>#N/A</v>
      </c>
      <c r="L700" s="40" t="e">
        <f ca="1">IF('Captura de datos de CONTACTO'!L700&gt;'DO NOT USE_School Picklist'!$C$3,"Date last on school campus/facility cannot be a future date",IF('DO NOT USE_Contact Formulas'!A700,IF(ISBLANK('Captura de datos de CONTACTO'!L700),"Date last on school campus/facility is required","OK"),NA()))</f>
        <v>#N/A</v>
      </c>
      <c r="M700" s="41" t="e">
        <f ca="1">IF('Captura de datos de CONTACTO'!M700&gt;'DO NOT USE_School Picklist'!$C$3,"Last Exposure Date cannot be a future date",IF('DO NOT USE_Contact Formulas'!A700,IF(ISBLANK('Captura de datos de CONTACTO'!M700),"Last Exposure Date is required","OK"),NA()))</f>
        <v>#N/A</v>
      </c>
      <c r="N700" s="41" t="e">
        <f>IF(AND('DO NOT USE_Contact Formulas'!A700,ISBLANK('Captura de datos de CONTACTO'!N700)),"Specific Place in the Location is required",IF(ISBLANK('Captura de datos de CONTACTO'!N700),NA(),"OK"))</f>
        <v>#N/A</v>
      </c>
      <c r="O700" s="40" t="e">
        <f>IF(AND(NOT(ISBLANK('Captura de datos de CONTACTO'!O700)),ISNA(VLOOKUP('Captura de datos de CONTACTO'!O700,'DO NOT USE_School Picklist'!$L$3:$L$81,1,FALSE))),"Please select a value from the drop-down menu",IF('DO NOT USE_Contact Formulas'!A700,"OK",NA()))</f>
        <v>#N/A</v>
      </c>
      <c r="P700" s="40" t="e">
        <f>IF(AND(NOT(ISBLANK('Captura de datos de CONTACTO'!P700)),NOT(ISNUMBER(MATCH("*@*.?*",'Captura de datos de CONTACTO'!P700,0)))),"Email must be in a valid format",IF('DO NOT USE_Contact Formulas'!A700,"OK",NA()))</f>
        <v>#N/A</v>
      </c>
      <c r="Q700" s="40" t="e">
        <f>IF(LEN('Captura de datos de CONTACTO'!Q700)&gt;50,"Parent/Guardian Name must be less than 50 characters",IF('DO NOT USE_Contact Formulas'!A700,"OK",NA()))</f>
        <v>#N/A</v>
      </c>
      <c r="R700" s="40" t="e">
        <f>IF(NOT(ISBLANK('Captura de datos de CONTACTO'!R700)),IF(AND(ISNUMBER('Captura de datos de CONTACTO'!R700),LEFT('Captura de datos de CONTACTO'!R700,1)&lt;&gt;"1",LEN('Captura de datos de CONTACTO'!R700)=10),"OK","Phone number must be valid format"),IF('DO NOT USE_Contact Formulas'!A700,"OK",NA()))</f>
        <v>#N/A</v>
      </c>
      <c r="S700" s="40" t="e">
        <f>IF(AND(NOT(ISBLANK('Captura de datos de CONTACTO'!S700)),ISNA(VLOOKUP('Captura de datos de CONTACTO'!S700,'DO NOT USE_School Picklist'!$N$3:$N$63,1,FALSE))),"Please select a value from the drop-down menu",IF('DO NOT USE_Contact Formulas'!A700,"OK",NA()))</f>
        <v>#N/A</v>
      </c>
      <c r="T700" s="53" t="e">
        <f>IF(AND(NOT(ISBLANK('Captura de datos de CONTACTO'!T700)),ISNA(VLOOKUP('Captura de datos de CONTACTO'!T700,'DO NOT USE_School Picklist'!$I$3:$I$5,1,FALSE))),"Please select a value from the drop-down menu",IF('DO NOT USE_Contact Formulas'!A700,"OK",NA()))</f>
        <v>#N/A</v>
      </c>
      <c r="U700" s="40" t="e">
        <f>IF(AND(NOT(ISBLANK('Captura de datos de CONTACTO'!U700)),ISNA(VLOOKUP('Captura de datos de CONTACTO'!U700,'DO NOT USE_School Picklist'!$E$3:$E$10,1,FALSE))),"Please select a value from the drop-down menu",IF('DO NOT USE_Contact Formulas'!A700,"OK",NA()))</f>
        <v>#N/A</v>
      </c>
      <c r="V700" s="53" t="e">
        <f>IF(AND(NOT(ISBLANK('Captura de datos de CONTACTO'!V700)),ISNA(VLOOKUP('Captura de datos de CONTACTO'!V700,'DO NOT USE_School Picklist'!$W$3:$W$9,1,FALSE))),"Please select a value from the drop-down menu",IF('DO NOT USE_Contact Formulas'!A700,"OK",NA()))</f>
        <v>#N/A</v>
      </c>
      <c r="W700" s="53" t="e">
        <f>IF(AND(NOT(ISBLANK('Captura de datos de CONTACTO'!W700)),ISNA(VLOOKUP('Captura de datos de CONTACTO'!W700,'DO NOT USE_School Picklist'!$W$3:$W$9,1,FALSE))),"Please select a value from the drop-down menu",IF('DO NOT USE_Case Formulas'!A700,"OK",NA()))</f>
        <v>#N/A</v>
      </c>
      <c r="X700" s="40" t="e">
        <f>IF(AND(NOT(ISBLANK('Captura de datos de CONTACTO'!X700)),ISNA(VLOOKUP('Captura de datos de CONTACTO'!X700,'DO NOT USE_School Picklist'!$F$3:$F$16,1,FALSE))),"Please select a value from the drop-down menu",IF('DO NOT USE_Contact Formulas'!A700,"OK",NA()))</f>
        <v>#N/A</v>
      </c>
      <c r="Y700" s="40" t="e">
        <f>IF(LEN('Captura de datos de CONTACTO'!Y700)&gt;100,"Classroom(s) must be less than 100 characters",IF('DO NOT USE_Contact Formulas'!A700,"OK",NA()))</f>
        <v>#N/A</v>
      </c>
      <c r="Z700" s="40" t="e">
        <f>IF(AND(NOT(ISBLANK('Captura de datos de CONTACTO'!Z700)),ISNA(VLOOKUP('Captura de datos de CONTACTO'!Z700,'DO NOT USE_School Picklist'!$K$3:$K$6,1,FALSE))),"Please select a value from the drop-down menu",IF('DO NOT USE_Contact Formulas'!A700,"OK",NA()))</f>
        <v>#N/A</v>
      </c>
      <c r="AA700" s="40" t="e">
        <f>IF(AND(NOT(ISBLANK('Captura de datos de CONTACTO'!AA700)),ISNA(VLOOKUP('Captura de datos de CONTACTO'!AA700,'DO NOT USE_School Picklist'!$D$3:$D$5,1,FALSE))),"Please select a value from the drop-down menu",IF('DO NOT USE_Contact Formulas'!A700,"OK",NA()))</f>
        <v>#N/A</v>
      </c>
      <c r="AB700" s="40"/>
      <c r="AC700" s="40" t="e">
        <f>IF(AND(NOT(ISBLANK('Captura de datos de CONTACTO'!AC700)),ISNA(VLOOKUP('Captura de datos de CONTACTO'!AC700,'DO NOT USE_School Picklist'!$G$3:$G$5,1,FALSE))),"Please select a value from the drop-down menu",IF('DO NOT USE_Contact Formulas'!A700,"OK",NA()))</f>
        <v>#N/A</v>
      </c>
      <c r="AD700" s="40"/>
      <c r="AE700" s="40" t="e">
        <f>IF(AND(NOT(ISBLANK('Captura de datos de CONTACTO'!AE700)),ISNA(VLOOKUP('Captura de datos de CONTACTO'!AE700,'DO NOT USE_School Picklist'!$H$3:$H$4,1,FALSE))),"Please select a value from the drop-down menu",IF('DO NOT USE_Contact Formulas'!A700,"OK",NA()))</f>
        <v>#N/A</v>
      </c>
      <c r="AF700" s="40" t="e">
        <f ca="1">IF('Captura de datos de CONTACTO'!AF700&gt;'DO NOT USE_School Picklist'!$C$3,"Test Date cannot be a future date",IF('DO NOT USE_Contact Formulas'!A700,"OK",NA()))</f>
        <v>#N/A</v>
      </c>
      <c r="AG700" s="53" t="e">
        <f>IF(AND('DO NOT USE_Contact Formulas'!A700,ISBLANK('Captura de datos de CONTACTO'!AB700)),"Lab Result Test Result is required",IF(AND(NOT(ISBLANK('Captura de datos de CONTACTO'!AB700)),ISNA(VLOOKUP('Captura de datos de CONTACTO'!AB700,'DO NOT USE_School Picklist'!$Q$3:$Q$8,1,FALSE))),"Please select a value from the drop-down menu",IF('DO NOT USE_Contact Formulas'!A700,"OK",NA())))</f>
        <v>#N/A</v>
      </c>
    </row>
    <row r="701" spans="1:33" x14ac:dyDescent="0.3">
      <c r="A701" s="39" t="e">
        <f>IF('DO NOT USE_Contact Formulas'!A701,IF('DO NOT USE_Contact Formulas'!B701,"Not all required fields are completed","OK"),NA())</f>
        <v>#N/A</v>
      </c>
      <c r="B701" s="40" t="e">
        <f>IF(AND('DO NOT USE_Contact Formulas'!A701,ISBLANK('Captura de datos de CONTACTO'!B701)),"First Name is required",IF(NOT(ISBLANK('Captura de datos de CONTACTO'!B701)),"OK",NA()))</f>
        <v>#N/A</v>
      </c>
      <c r="C701" s="40" t="e">
        <f>IF(AND('DO NOT USE_Contact Formulas'!A701,ISBLANK('Captura de datos de CONTACTO'!C701)),"Last Name is required",IF(NOT(ISBLANK('Captura de datos de CONTACTO'!C701)),"OK",NA()))</f>
        <v>#N/A</v>
      </c>
      <c r="D701" s="40" t="e">
        <f>IF(AND('DO NOT USE_Contact Formulas'!A701,ISBLANK('Captura de datos de CONTACTO'!D701)),"Birthdate is required",IF(NOT(ISBLANK('Captura de datos de CONTACTO'!D701)),"OK",NA()))</f>
        <v>#N/A</v>
      </c>
      <c r="E701" s="40" t="e">
        <f>IF(AND('DO NOT USE_Contact Formulas'!A701,ISBLANK('Captura de datos de CONTACTO'!E701)),"Mobile Phone is required",IF(NOT(ISBLANK('Captura de datos de CONTACTO'!E701)),IF(AND(ISNUMBER(VALUE('Captura de datos de CONTACTO'!E701)),LEFT('Captura de datos de CONTACTO'!E701,1)&lt;&gt;"1",LEN('Captura de datos de CONTACTO'!E701)=10),"OK","Phone number must be valid format"),NA()))</f>
        <v>#N/A</v>
      </c>
      <c r="F701" s="40" t="e">
        <f>IF(LEN('Captura de datos de CONTACTO'!F701)&gt;255,"Home Street Address must be less than 255 characters",IF('DO NOT USE_Contact Formulas'!A701,"OK",NA()))</f>
        <v>#N/A</v>
      </c>
      <c r="G701" s="40" t="e">
        <f>IF(LEN('Captura de datos de CONTACTO'!G701)&gt;40,"City must be less than 40 characters",IF('DO NOT USE_Contact Formulas'!A701,"OK",NA()))</f>
        <v>#N/A</v>
      </c>
      <c r="H701" s="40" t="e">
        <f>IF(AND(NOT(ISBLANK('Captura de datos de CONTACTO'!H701)),ISNA(VLOOKUP('Captura de datos de CONTACTO'!H701,'DO NOT USE_School Picklist'!$P$3:$P$52,1,FALSE))),"Please select a value from the drop-down menu",IF('DO NOT USE_Contact Formulas'!A701,"OK",NA()))</f>
        <v>#N/A</v>
      </c>
      <c r="I701" s="40" t="e">
        <f>IF(AND('DO NOT USE_Contact Formulas'!A701,ISBLANK('Captura de datos de CONTACTO'!I701)),"Zip is required",IF(ISBLANK('Captura de datos de CONTACTO'!I701),NA(),"OK"))</f>
        <v>#N/A</v>
      </c>
      <c r="J701" s="40" t="e">
        <f>IF(AND('DO NOT USE_Contact Formulas'!A701,ISBLANK('Captura de datos de CONTACTO'!J701)),"Student or Staff? is required",IF(ISBLANK('Captura de datos de CONTACTO'!J701),NA(),IF(ISNA(VLOOKUP('Captura de datos de CONTACTO'!J701,'DO NOT USE_School Picklist'!$B$3:$B$6,1,FALSE)),"Please select a value from the drop-down menu","OK")))</f>
        <v>#N/A</v>
      </c>
      <c r="K701" s="40" t="e">
        <f>IF(AND('Captura de datos de CONTACTO'!J701='DO NOT USE_School Picklist'!$B$4,ISBLANK('Captura de datos de CONTACTO'!K701)),"Occupation/Job Title is required if Student or Staff? is Yes, staff/faculty or volunteer",IF('DO NOT USE_Contact Formulas'!A701,"OK",NA()))</f>
        <v>#N/A</v>
      </c>
      <c r="L701" s="40" t="e">
        <f ca="1">IF('Captura de datos de CONTACTO'!L701&gt;'DO NOT USE_School Picklist'!$C$3,"Date last on school campus/facility cannot be a future date",IF('DO NOT USE_Contact Formulas'!A701,IF(ISBLANK('Captura de datos de CONTACTO'!L701),"Date last on school campus/facility is required","OK"),NA()))</f>
        <v>#N/A</v>
      </c>
      <c r="M701" s="41" t="e">
        <f ca="1">IF('Captura de datos de CONTACTO'!M701&gt;'DO NOT USE_School Picklist'!$C$3,"Last Exposure Date cannot be a future date",IF('DO NOT USE_Contact Formulas'!A701,IF(ISBLANK('Captura de datos de CONTACTO'!M701),"Last Exposure Date is required","OK"),NA()))</f>
        <v>#N/A</v>
      </c>
      <c r="N701" s="41" t="e">
        <f>IF(AND('DO NOT USE_Contact Formulas'!A701,ISBLANK('Captura de datos de CONTACTO'!N701)),"Specific Place in the Location is required",IF(ISBLANK('Captura de datos de CONTACTO'!N701),NA(),"OK"))</f>
        <v>#N/A</v>
      </c>
      <c r="O701" s="40" t="e">
        <f>IF(AND(NOT(ISBLANK('Captura de datos de CONTACTO'!O701)),ISNA(VLOOKUP('Captura de datos de CONTACTO'!O701,'DO NOT USE_School Picklist'!$L$3:$L$81,1,FALSE))),"Please select a value from the drop-down menu",IF('DO NOT USE_Contact Formulas'!A701,"OK",NA()))</f>
        <v>#N/A</v>
      </c>
      <c r="P701" s="40" t="e">
        <f>IF(AND(NOT(ISBLANK('Captura de datos de CONTACTO'!P701)),NOT(ISNUMBER(MATCH("*@*.?*",'Captura de datos de CONTACTO'!P701,0)))),"Email must be in a valid format",IF('DO NOT USE_Contact Formulas'!A701,"OK",NA()))</f>
        <v>#N/A</v>
      </c>
      <c r="Q701" s="40" t="e">
        <f>IF(LEN('Captura de datos de CONTACTO'!Q701)&gt;50,"Parent/Guardian Name must be less than 50 characters",IF('DO NOT USE_Contact Formulas'!A701,"OK",NA()))</f>
        <v>#N/A</v>
      </c>
      <c r="R701" s="40" t="e">
        <f>IF(NOT(ISBLANK('Captura de datos de CONTACTO'!R701)),IF(AND(ISNUMBER('Captura de datos de CONTACTO'!R701),LEFT('Captura de datos de CONTACTO'!R701,1)&lt;&gt;"1",LEN('Captura de datos de CONTACTO'!R701)=10),"OK","Phone number must be valid format"),IF('DO NOT USE_Contact Formulas'!A701,"OK",NA()))</f>
        <v>#N/A</v>
      </c>
      <c r="S701" s="40" t="e">
        <f>IF(AND(NOT(ISBLANK('Captura de datos de CONTACTO'!S701)),ISNA(VLOOKUP('Captura de datos de CONTACTO'!S701,'DO NOT USE_School Picklist'!$N$3:$N$63,1,FALSE))),"Please select a value from the drop-down menu",IF('DO NOT USE_Contact Formulas'!A701,"OK",NA()))</f>
        <v>#N/A</v>
      </c>
      <c r="T701" s="53" t="e">
        <f>IF(AND(NOT(ISBLANK('Captura de datos de CONTACTO'!T701)),ISNA(VLOOKUP('Captura de datos de CONTACTO'!T701,'DO NOT USE_School Picklist'!$I$3:$I$5,1,FALSE))),"Please select a value from the drop-down menu",IF('DO NOT USE_Contact Formulas'!A701,"OK",NA()))</f>
        <v>#N/A</v>
      </c>
      <c r="U701" s="40" t="e">
        <f>IF(AND(NOT(ISBLANK('Captura de datos de CONTACTO'!U701)),ISNA(VLOOKUP('Captura de datos de CONTACTO'!U701,'DO NOT USE_School Picklist'!$E$3:$E$10,1,FALSE))),"Please select a value from the drop-down menu",IF('DO NOT USE_Contact Formulas'!A701,"OK",NA()))</f>
        <v>#N/A</v>
      </c>
      <c r="V701" s="53" t="e">
        <f>IF(AND(NOT(ISBLANK('Captura de datos de CONTACTO'!V701)),ISNA(VLOOKUP('Captura de datos de CONTACTO'!V701,'DO NOT USE_School Picklist'!$W$3:$W$9,1,FALSE))),"Please select a value from the drop-down menu",IF('DO NOT USE_Contact Formulas'!A701,"OK",NA()))</f>
        <v>#N/A</v>
      </c>
      <c r="W701" s="53" t="e">
        <f>IF(AND(NOT(ISBLANK('Captura de datos de CONTACTO'!W701)),ISNA(VLOOKUP('Captura de datos de CONTACTO'!W701,'DO NOT USE_School Picklist'!$W$3:$W$9,1,FALSE))),"Please select a value from the drop-down menu",IF('DO NOT USE_Case Formulas'!A701,"OK",NA()))</f>
        <v>#N/A</v>
      </c>
      <c r="X701" s="40" t="e">
        <f>IF(AND(NOT(ISBLANK('Captura de datos de CONTACTO'!X701)),ISNA(VLOOKUP('Captura de datos de CONTACTO'!X701,'DO NOT USE_School Picklist'!$F$3:$F$16,1,FALSE))),"Please select a value from the drop-down menu",IF('DO NOT USE_Contact Formulas'!A701,"OK",NA()))</f>
        <v>#N/A</v>
      </c>
      <c r="Y701" s="40" t="e">
        <f>IF(LEN('Captura de datos de CONTACTO'!Y701)&gt;100,"Classroom(s) must be less than 100 characters",IF('DO NOT USE_Contact Formulas'!A701,"OK",NA()))</f>
        <v>#N/A</v>
      </c>
      <c r="Z701" s="40" t="e">
        <f>IF(AND(NOT(ISBLANK('Captura de datos de CONTACTO'!Z701)),ISNA(VLOOKUP('Captura de datos de CONTACTO'!Z701,'DO NOT USE_School Picklist'!$K$3:$K$6,1,FALSE))),"Please select a value from the drop-down menu",IF('DO NOT USE_Contact Formulas'!A701,"OK",NA()))</f>
        <v>#N/A</v>
      </c>
      <c r="AA701" s="40" t="e">
        <f>IF(AND(NOT(ISBLANK('Captura de datos de CONTACTO'!AA701)),ISNA(VLOOKUP('Captura de datos de CONTACTO'!AA701,'DO NOT USE_School Picklist'!$D$3:$D$5,1,FALSE))),"Please select a value from the drop-down menu",IF('DO NOT USE_Contact Formulas'!A701,"OK",NA()))</f>
        <v>#N/A</v>
      </c>
      <c r="AB701" s="40"/>
      <c r="AC701" s="40" t="e">
        <f>IF(AND(NOT(ISBLANK('Captura de datos de CONTACTO'!AC701)),ISNA(VLOOKUP('Captura de datos de CONTACTO'!AC701,'DO NOT USE_School Picklist'!$G$3:$G$5,1,FALSE))),"Please select a value from the drop-down menu",IF('DO NOT USE_Contact Formulas'!A701,"OK",NA()))</f>
        <v>#N/A</v>
      </c>
      <c r="AD701" s="40"/>
      <c r="AE701" s="40" t="e">
        <f>IF(AND(NOT(ISBLANK('Captura de datos de CONTACTO'!AE701)),ISNA(VLOOKUP('Captura de datos de CONTACTO'!AE701,'DO NOT USE_School Picklist'!$H$3:$H$4,1,FALSE))),"Please select a value from the drop-down menu",IF('DO NOT USE_Contact Formulas'!A701,"OK",NA()))</f>
        <v>#N/A</v>
      </c>
      <c r="AF701" s="40" t="e">
        <f ca="1">IF('Captura de datos de CONTACTO'!AF701&gt;'DO NOT USE_School Picklist'!$C$3,"Test Date cannot be a future date",IF('DO NOT USE_Contact Formulas'!A701,"OK",NA()))</f>
        <v>#N/A</v>
      </c>
      <c r="AG701" s="53" t="e">
        <f>IF(AND('DO NOT USE_Contact Formulas'!A701,ISBLANK('Captura de datos de CONTACTO'!AB701)),"Lab Result Test Result is required",IF(AND(NOT(ISBLANK('Captura de datos de CONTACTO'!AB701)),ISNA(VLOOKUP('Captura de datos de CONTACTO'!AB701,'DO NOT USE_School Picklist'!$Q$3:$Q$8,1,FALSE))),"Please select a value from the drop-down menu",IF('DO NOT USE_Contact Formulas'!A701,"OK",NA())))</f>
        <v>#N/A</v>
      </c>
    </row>
    <row r="702" spans="1:33" x14ac:dyDescent="0.3">
      <c r="A702" s="39" t="e">
        <f>IF('DO NOT USE_Contact Formulas'!A702,IF('DO NOT USE_Contact Formulas'!B702,"Not all required fields are completed","OK"),NA())</f>
        <v>#N/A</v>
      </c>
      <c r="B702" s="40" t="e">
        <f>IF(AND('DO NOT USE_Contact Formulas'!A702,ISBLANK('Captura de datos de CONTACTO'!B702)),"First Name is required",IF(NOT(ISBLANK('Captura de datos de CONTACTO'!B702)),"OK",NA()))</f>
        <v>#N/A</v>
      </c>
      <c r="C702" s="40" t="e">
        <f>IF(AND('DO NOT USE_Contact Formulas'!A702,ISBLANK('Captura de datos de CONTACTO'!C702)),"Last Name is required",IF(NOT(ISBLANK('Captura de datos de CONTACTO'!C702)),"OK",NA()))</f>
        <v>#N/A</v>
      </c>
      <c r="D702" s="40" t="e">
        <f>IF(AND('DO NOT USE_Contact Formulas'!A702,ISBLANK('Captura de datos de CONTACTO'!D702)),"Birthdate is required",IF(NOT(ISBLANK('Captura de datos de CONTACTO'!D702)),"OK",NA()))</f>
        <v>#N/A</v>
      </c>
      <c r="E702" s="40" t="e">
        <f>IF(AND('DO NOT USE_Contact Formulas'!A702,ISBLANK('Captura de datos de CONTACTO'!E702)),"Mobile Phone is required",IF(NOT(ISBLANK('Captura de datos de CONTACTO'!E702)),IF(AND(ISNUMBER(VALUE('Captura de datos de CONTACTO'!E702)),LEFT('Captura de datos de CONTACTO'!E702,1)&lt;&gt;"1",LEN('Captura de datos de CONTACTO'!E702)=10),"OK","Phone number must be valid format"),NA()))</f>
        <v>#N/A</v>
      </c>
      <c r="F702" s="40" t="e">
        <f>IF(LEN('Captura de datos de CONTACTO'!F702)&gt;255,"Home Street Address must be less than 255 characters",IF('DO NOT USE_Contact Formulas'!A702,"OK",NA()))</f>
        <v>#N/A</v>
      </c>
      <c r="G702" s="40" t="e">
        <f>IF(LEN('Captura de datos de CONTACTO'!G702)&gt;40,"City must be less than 40 characters",IF('DO NOT USE_Contact Formulas'!A702,"OK",NA()))</f>
        <v>#N/A</v>
      </c>
      <c r="H702" s="40" t="e">
        <f>IF(AND(NOT(ISBLANK('Captura de datos de CONTACTO'!H702)),ISNA(VLOOKUP('Captura de datos de CONTACTO'!H702,'DO NOT USE_School Picklist'!$P$3:$P$52,1,FALSE))),"Please select a value from the drop-down menu",IF('DO NOT USE_Contact Formulas'!A702,"OK",NA()))</f>
        <v>#N/A</v>
      </c>
      <c r="I702" s="40" t="e">
        <f>IF(AND('DO NOT USE_Contact Formulas'!A702,ISBLANK('Captura de datos de CONTACTO'!I702)),"Zip is required",IF(ISBLANK('Captura de datos de CONTACTO'!I702),NA(),"OK"))</f>
        <v>#N/A</v>
      </c>
      <c r="J702" s="40" t="e">
        <f>IF(AND('DO NOT USE_Contact Formulas'!A702,ISBLANK('Captura de datos de CONTACTO'!J702)),"Student or Staff? is required",IF(ISBLANK('Captura de datos de CONTACTO'!J702),NA(),IF(ISNA(VLOOKUP('Captura de datos de CONTACTO'!J702,'DO NOT USE_School Picklist'!$B$3:$B$6,1,FALSE)),"Please select a value from the drop-down menu","OK")))</f>
        <v>#N/A</v>
      </c>
      <c r="K702" s="40" t="e">
        <f>IF(AND('Captura de datos de CONTACTO'!J702='DO NOT USE_School Picklist'!$B$4,ISBLANK('Captura de datos de CONTACTO'!K702)),"Occupation/Job Title is required if Student or Staff? is Yes, staff/faculty or volunteer",IF('DO NOT USE_Contact Formulas'!A702,"OK",NA()))</f>
        <v>#N/A</v>
      </c>
      <c r="L702" s="40" t="e">
        <f ca="1">IF('Captura de datos de CONTACTO'!L702&gt;'DO NOT USE_School Picklist'!$C$3,"Date last on school campus/facility cannot be a future date",IF('DO NOT USE_Contact Formulas'!A702,IF(ISBLANK('Captura de datos de CONTACTO'!L702),"Date last on school campus/facility is required","OK"),NA()))</f>
        <v>#N/A</v>
      </c>
      <c r="M702" s="41" t="e">
        <f ca="1">IF('Captura de datos de CONTACTO'!M702&gt;'DO NOT USE_School Picklist'!$C$3,"Last Exposure Date cannot be a future date",IF('DO NOT USE_Contact Formulas'!A702,IF(ISBLANK('Captura de datos de CONTACTO'!M702),"Last Exposure Date is required","OK"),NA()))</f>
        <v>#N/A</v>
      </c>
      <c r="N702" s="41" t="e">
        <f>IF(AND('DO NOT USE_Contact Formulas'!A702,ISBLANK('Captura de datos de CONTACTO'!N702)),"Specific Place in the Location is required",IF(ISBLANK('Captura de datos de CONTACTO'!N702),NA(),"OK"))</f>
        <v>#N/A</v>
      </c>
      <c r="O702" s="40" t="e">
        <f>IF(AND(NOT(ISBLANK('Captura de datos de CONTACTO'!O702)),ISNA(VLOOKUP('Captura de datos de CONTACTO'!O702,'DO NOT USE_School Picklist'!$L$3:$L$81,1,FALSE))),"Please select a value from the drop-down menu",IF('DO NOT USE_Contact Formulas'!A702,"OK",NA()))</f>
        <v>#N/A</v>
      </c>
      <c r="P702" s="40" t="e">
        <f>IF(AND(NOT(ISBLANK('Captura de datos de CONTACTO'!P702)),NOT(ISNUMBER(MATCH("*@*.?*",'Captura de datos de CONTACTO'!P702,0)))),"Email must be in a valid format",IF('DO NOT USE_Contact Formulas'!A702,"OK",NA()))</f>
        <v>#N/A</v>
      </c>
      <c r="Q702" s="40" t="e">
        <f>IF(LEN('Captura de datos de CONTACTO'!Q702)&gt;50,"Parent/Guardian Name must be less than 50 characters",IF('DO NOT USE_Contact Formulas'!A702,"OK",NA()))</f>
        <v>#N/A</v>
      </c>
      <c r="R702" s="40" t="e">
        <f>IF(NOT(ISBLANK('Captura de datos de CONTACTO'!R702)),IF(AND(ISNUMBER('Captura de datos de CONTACTO'!R702),LEFT('Captura de datos de CONTACTO'!R702,1)&lt;&gt;"1",LEN('Captura de datos de CONTACTO'!R702)=10),"OK","Phone number must be valid format"),IF('DO NOT USE_Contact Formulas'!A702,"OK",NA()))</f>
        <v>#N/A</v>
      </c>
      <c r="S702" s="40" t="e">
        <f>IF(AND(NOT(ISBLANK('Captura de datos de CONTACTO'!S702)),ISNA(VLOOKUP('Captura de datos de CONTACTO'!S702,'DO NOT USE_School Picklist'!$N$3:$N$63,1,FALSE))),"Please select a value from the drop-down menu",IF('DO NOT USE_Contact Formulas'!A702,"OK",NA()))</f>
        <v>#N/A</v>
      </c>
      <c r="T702" s="53" t="e">
        <f>IF(AND(NOT(ISBLANK('Captura de datos de CONTACTO'!T702)),ISNA(VLOOKUP('Captura de datos de CONTACTO'!T702,'DO NOT USE_School Picklist'!$I$3:$I$5,1,FALSE))),"Please select a value from the drop-down menu",IF('DO NOT USE_Contact Formulas'!A702,"OK",NA()))</f>
        <v>#N/A</v>
      </c>
      <c r="U702" s="40" t="e">
        <f>IF(AND(NOT(ISBLANK('Captura de datos de CONTACTO'!U702)),ISNA(VLOOKUP('Captura de datos de CONTACTO'!U702,'DO NOT USE_School Picklist'!$E$3:$E$10,1,FALSE))),"Please select a value from the drop-down menu",IF('DO NOT USE_Contact Formulas'!A702,"OK",NA()))</f>
        <v>#N/A</v>
      </c>
      <c r="V702" s="53" t="e">
        <f>IF(AND(NOT(ISBLANK('Captura de datos de CONTACTO'!V702)),ISNA(VLOOKUP('Captura de datos de CONTACTO'!V702,'DO NOT USE_School Picklist'!$W$3:$W$9,1,FALSE))),"Please select a value from the drop-down menu",IF('DO NOT USE_Contact Formulas'!A702,"OK",NA()))</f>
        <v>#N/A</v>
      </c>
      <c r="W702" s="53" t="e">
        <f>IF(AND(NOT(ISBLANK('Captura de datos de CONTACTO'!W702)),ISNA(VLOOKUP('Captura de datos de CONTACTO'!W702,'DO NOT USE_School Picklist'!$W$3:$W$9,1,FALSE))),"Please select a value from the drop-down menu",IF('DO NOT USE_Case Formulas'!A702,"OK",NA()))</f>
        <v>#N/A</v>
      </c>
      <c r="X702" s="40" t="e">
        <f>IF(AND(NOT(ISBLANK('Captura de datos de CONTACTO'!X702)),ISNA(VLOOKUP('Captura de datos de CONTACTO'!X702,'DO NOT USE_School Picklist'!$F$3:$F$16,1,FALSE))),"Please select a value from the drop-down menu",IF('DO NOT USE_Contact Formulas'!A702,"OK",NA()))</f>
        <v>#N/A</v>
      </c>
      <c r="Y702" s="40" t="e">
        <f>IF(LEN('Captura de datos de CONTACTO'!Y702)&gt;100,"Classroom(s) must be less than 100 characters",IF('DO NOT USE_Contact Formulas'!A702,"OK",NA()))</f>
        <v>#N/A</v>
      </c>
      <c r="Z702" s="40" t="e">
        <f>IF(AND(NOT(ISBLANK('Captura de datos de CONTACTO'!Z702)),ISNA(VLOOKUP('Captura de datos de CONTACTO'!Z702,'DO NOT USE_School Picklist'!$K$3:$K$6,1,FALSE))),"Please select a value from the drop-down menu",IF('DO NOT USE_Contact Formulas'!A702,"OK",NA()))</f>
        <v>#N/A</v>
      </c>
      <c r="AA702" s="40" t="e">
        <f>IF(AND(NOT(ISBLANK('Captura de datos de CONTACTO'!AA702)),ISNA(VLOOKUP('Captura de datos de CONTACTO'!AA702,'DO NOT USE_School Picklist'!$D$3:$D$5,1,FALSE))),"Please select a value from the drop-down menu",IF('DO NOT USE_Contact Formulas'!A702,"OK",NA()))</f>
        <v>#N/A</v>
      </c>
      <c r="AB702" s="40"/>
      <c r="AC702" s="40" t="e">
        <f>IF(AND(NOT(ISBLANK('Captura de datos de CONTACTO'!AC702)),ISNA(VLOOKUP('Captura de datos de CONTACTO'!AC702,'DO NOT USE_School Picklist'!$G$3:$G$5,1,FALSE))),"Please select a value from the drop-down menu",IF('DO NOT USE_Contact Formulas'!A702,"OK",NA()))</f>
        <v>#N/A</v>
      </c>
      <c r="AD702" s="40"/>
      <c r="AE702" s="40" t="e">
        <f>IF(AND(NOT(ISBLANK('Captura de datos de CONTACTO'!AE702)),ISNA(VLOOKUP('Captura de datos de CONTACTO'!AE702,'DO NOT USE_School Picklist'!$H$3:$H$4,1,FALSE))),"Please select a value from the drop-down menu",IF('DO NOT USE_Contact Formulas'!A702,"OK",NA()))</f>
        <v>#N/A</v>
      </c>
      <c r="AF702" s="40" t="e">
        <f ca="1">IF('Captura de datos de CONTACTO'!AF702&gt;'DO NOT USE_School Picklist'!$C$3,"Test Date cannot be a future date",IF('DO NOT USE_Contact Formulas'!A702,"OK",NA()))</f>
        <v>#N/A</v>
      </c>
      <c r="AG702" s="53" t="e">
        <f>IF(AND('DO NOT USE_Contact Formulas'!A702,ISBLANK('Captura de datos de CONTACTO'!AB702)),"Lab Result Test Result is required",IF(AND(NOT(ISBLANK('Captura de datos de CONTACTO'!AB702)),ISNA(VLOOKUP('Captura de datos de CONTACTO'!AB702,'DO NOT USE_School Picklist'!$Q$3:$Q$8,1,FALSE))),"Please select a value from the drop-down menu",IF('DO NOT USE_Contact Formulas'!A702,"OK",NA())))</f>
        <v>#N/A</v>
      </c>
    </row>
    <row r="703" spans="1:33" x14ac:dyDescent="0.3">
      <c r="A703" s="39" t="e">
        <f>IF('DO NOT USE_Contact Formulas'!A703,IF('DO NOT USE_Contact Formulas'!B703,"Not all required fields are completed","OK"),NA())</f>
        <v>#N/A</v>
      </c>
      <c r="B703" s="40" t="e">
        <f>IF(AND('DO NOT USE_Contact Formulas'!A703,ISBLANK('Captura de datos de CONTACTO'!B703)),"First Name is required",IF(NOT(ISBLANK('Captura de datos de CONTACTO'!B703)),"OK",NA()))</f>
        <v>#N/A</v>
      </c>
      <c r="C703" s="40" t="e">
        <f>IF(AND('DO NOT USE_Contact Formulas'!A703,ISBLANK('Captura de datos de CONTACTO'!C703)),"Last Name is required",IF(NOT(ISBLANK('Captura de datos de CONTACTO'!C703)),"OK",NA()))</f>
        <v>#N/A</v>
      </c>
      <c r="D703" s="40" t="e">
        <f>IF(AND('DO NOT USE_Contact Formulas'!A703,ISBLANK('Captura de datos de CONTACTO'!D703)),"Birthdate is required",IF(NOT(ISBLANK('Captura de datos de CONTACTO'!D703)),"OK",NA()))</f>
        <v>#N/A</v>
      </c>
      <c r="E703" s="40" t="e">
        <f>IF(AND('DO NOT USE_Contact Formulas'!A703,ISBLANK('Captura de datos de CONTACTO'!E703)),"Mobile Phone is required",IF(NOT(ISBLANK('Captura de datos de CONTACTO'!E703)),IF(AND(ISNUMBER(VALUE('Captura de datos de CONTACTO'!E703)),LEFT('Captura de datos de CONTACTO'!E703,1)&lt;&gt;"1",LEN('Captura de datos de CONTACTO'!E703)=10),"OK","Phone number must be valid format"),NA()))</f>
        <v>#N/A</v>
      </c>
      <c r="F703" s="40" t="e">
        <f>IF(LEN('Captura de datos de CONTACTO'!F703)&gt;255,"Home Street Address must be less than 255 characters",IF('DO NOT USE_Contact Formulas'!A703,"OK",NA()))</f>
        <v>#N/A</v>
      </c>
      <c r="G703" s="40" t="e">
        <f>IF(LEN('Captura de datos de CONTACTO'!G703)&gt;40,"City must be less than 40 characters",IF('DO NOT USE_Contact Formulas'!A703,"OK",NA()))</f>
        <v>#N/A</v>
      </c>
      <c r="H703" s="40" t="e">
        <f>IF(AND(NOT(ISBLANK('Captura de datos de CONTACTO'!H703)),ISNA(VLOOKUP('Captura de datos de CONTACTO'!H703,'DO NOT USE_School Picklist'!$P$3:$P$52,1,FALSE))),"Please select a value from the drop-down menu",IF('DO NOT USE_Contact Formulas'!A703,"OK",NA()))</f>
        <v>#N/A</v>
      </c>
      <c r="I703" s="40" t="e">
        <f>IF(AND('DO NOT USE_Contact Formulas'!A703,ISBLANK('Captura de datos de CONTACTO'!I703)),"Zip is required",IF(ISBLANK('Captura de datos de CONTACTO'!I703),NA(),"OK"))</f>
        <v>#N/A</v>
      </c>
      <c r="J703" s="40" t="e">
        <f>IF(AND('DO NOT USE_Contact Formulas'!A703,ISBLANK('Captura de datos de CONTACTO'!J703)),"Student or Staff? is required",IF(ISBLANK('Captura de datos de CONTACTO'!J703),NA(),IF(ISNA(VLOOKUP('Captura de datos de CONTACTO'!J703,'DO NOT USE_School Picklist'!$B$3:$B$6,1,FALSE)),"Please select a value from the drop-down menu","OK")))</f>
        <v>#N/A</v>
      </c>
      <c r="K703" s="40" t="e">
        <f>IF(AND('Captura de datos de CONTACTO'!J703='DO NOT USE_School Picklist'!$B$4,ISBLANK('Captura de datos de CONTACTO'!K703)),"Occupation/Job Title is required if Student or Staff? is Yes, staff/faculty or volunteer",IF('DO NOT USE_Contact Formulas'!A703,"OK",NA()))</f>
        <v>#N/A</v>
      </c>
      <c r="L703" s="40" t="e">
        <f ca="1">IF('Captura de datos de CONTACTO'!L703&gt;'DO NOT USE_School Picklist'!$C$3,"Date last on school campus/facility cannot be a future date",IF('DO NOT USE_Contact Formulas'!A703,IF(ISBLANK('Captura de datos de CONTACTO'!L703),"Date last on school campus/facility is required","OK"),NA()))</f>
        <v>#N/A</v>
      </c>
      <c r="M703" s="41" t="e">
        <f ca="1">IF('Captura de datos de CONTACTO'!M703&gt;'DO NOT USE_School Picklist'!$C$3,"Last Exposure Date cannot be a future date",IF('DO NOT USE_Contact Formulas'!A703,IF(ISBLANK('Captura de datos de CONTACTO'!M703),"Last Exposure Date is required","OK"),NA()))</f>
        <v>#N/A</v>
      </c>
      <c r="N703" s="41" t="e">
        <f>IF(AND('DO NOT USE_Contact Formulas'!A703,ISBLANK('Captura de datos de CONTACTO'!N703)),"Specific Place in the Location is required",IF(ISBLANK('Captura de datos de CONTACTO'!N703),NA(),"OK"))</f>
        <v>#N/A</v>
      </c>
      <c r="O703" s="40" t="e">
        <f>IF(AND(NOT(ISBLANK('Captura de datos de CONTACTO'!O703)),ISNA(VLOOKUP('Captura de datos de CONTACTO'!O703,'DO NOT USE_School Picklist'!$L$3:$L$81,1,FALSE))),"Please select a value from the drop-down menu",IF('DO NOT USE_Contact Formulas'!A703,"OK",NA()))</f>
        <v>#N/A</v>
      </c>
      <c r="P703" s="40" t="e">
        <f>IF(AND(NOT(ISBLANK('Captura de datos de CONTACTO'!P703)),NOT(ISNUMBER(MATCH("*@*.?*",'Captura de datos de CONTACTO'!P703,0)))),"Email must be in a valid format",IF('DO NOT USE_Contact Formulas'!A703,"OK",NA()))</f>
        <v>#N/A</v>
      </c>
      <c r="Q703" s="40" t="e">
        <f>IF(LEN('Captura de datos de CONTACTO'!Q703)&gt;50,"Parent/Guardian Name must be less than 50 characters",IF('DO NOT USE_Contact Formulas'!A703,"OK",NA()))</f>
        <v>#N/A</v>
      </c>
      <c r="R703" s="40" t="e">
        <f>IF(NOT(ISBLANK('Captura de datos de CONTACTO'!R703)),IF(AND(ISNUMBER('Captura de datos de CONTACTO'!R703),LEFT('Captura de datos de CONTACTO'!R703,1)&lt;&gt;"1",LEN('Captura de datos de CONTACTO'!R703)=10),"OK","Phone number must be valid format"),IF('DO NOT USE_Contact Formulas'!A703,"OK",NA()))</f>
        <v>#N/A</v>
      </c>
      <c r="S703" s="40" t="e">
        <f>IF(AND(NOT(ISBLANK('Captura de datos de CONTACTO'!S703)),ISNA(VLOOKUP('Captura de datos de CONTACTO'!S703,'DO NOT USE_School Picklist'!$N$3:$N$63,1,FALSE))),"Please select a value from the drop-down menu",IF('DO NOT USE_Contact Formulas'!A703,"OK",NA()))</f>
        <v>#N/A</v>
      </c>
      <c r="T703" s="53" t="e">
        <f>IF(AND(NOT(ISBLANK('Captura de datos de CONTACTO'!T703)),ISNA(VLOOKUP('Captura de datos de CONTACTO'!T703,'DO NOT USE_School Picklist'!$I$3:$I$5,1,FALSE))),"Please select a value from the drop-down menu",IF('DO NOT USE_Contact Formulas'!A703,"OK",NA()))</f>
        <v>#N/A</v>
      </c>
      <c r="U703" s="40" t="e">
        <f>IF(AND(NOT(ISBLANK('Captura de datos de CONTACTO'!U703)),ISNA(VLOOKUP('Captura de datos de CONTACTO'!U703,'DO NOT USE_School Picklist'!$E$3:$E$10,1,FALSE))),"Please select a value from the drop-down menu",IF('DO NOT USE_Contact Formulas'!A703,"OK",NA()))</f>
        <v>#N/A</v>
      </c>
      <c r="V703" s="53" t="e">
        <f>IF(AND(NOT(ISBLANK('Captura de datos de CONTACTO'!V703)),ISNA(VLOOKUP('Captura de datos de CONTACTO'!V703,'DO NOT USE_School Picklist'!$W$3:$W$9,1,FALSE))),"Please select a value from the drop-down menu",IF('DO NOT USE_Contact Formulas'!A703,"OK",NA()))</f>
        <v>#N/A</v>
      </c>
      <c r="W703" s="53" t="e">
        <f>IF(AND(NOT(ISBLANK('Captura de datos de CONTACTO'!W703)),ISNA(VLOOKUP('Captura de datos de CONTACTO'!W703,'DO NOT USE_School Picklist'!$W$3:$W$9,1,FALSE))),"Please select a value from the drop-down menu",IF('DO NOT USE_Case Formulas'!A703,"OK",NA()))</f>
        <v>#N/A</v>
      </c>
      <c r="X703" s="40" t="e">
        <f>IF(AND(NOT(ISBLANK('Captura de datos de CONTACTO'!X703)),ISNA(VLOOKUP('Captura de datos de CONTACTO'!X703,'DO NOT USE_School Picklist'!$F$3:$F$16,1,FALSE))),"Please select a value from the drop-down menu",IF('DO NOT USE_Contact Formulas'!A703,"OK",NA()))</f>
        <v>#N/A</v>
      </c>
      <c r="Y703" s="40" t="e">
        <f>IF(LEN('Captura de datos de CONTACTO'!Y703)&gt;100,"Classroom(s) must be less than 100 characters",IF('DO NOT USE_Contact Formulas'!A703,"OK",NA()))</f>
        <v>#N/A</v>
      </c>
      <c r="Z703" s="40" t="e">
        <f>IF(AND(NOT(ISBLANK('Captura de datos de CONTACTO'!Z703)),ISNA(VLOOKUP('Captura de datos de CONTACTO'!Z703,'DO NOT USE_School Picklist'!$K$3:$K$6,1,FALSE))),"Please select a value from the drop-down menu",IF('DO NOT USE_Contact Formulas'!A703,"OK",NA()))</f>
        <v>#N/A</v>
      </c>
      <c r="AA703" s="40" t="e">
        <f>IF(AND(NOT(ISBLANK('Captura de datos de CONTACTO'!AA703)),ISNA(VLOOKUP('Captura de datos de CONTACTO'!AA703,'DO NOT USE_School Picklist'!$D$3:$D$5,1,FALSE))),"Please select a value from the drop-down menu",IF('DO NOT USE_Contact Formulas'!A703,"OK",NA()))</f>
        <v>#N/A</v>
      </c>
      <c r="AB703" s="40"/>
      <c r="AC703" s="40" t="e">
        <f>IF(AND(NOT(ISBLANK('Captura de datos de CONTACTO'!AC703)),ISNA(VLOOKUP('Captura de datos de CONTACTO'!AC703,'DO NOT USE_School Picklist'!$G$3:$G$5,1,FALSE))),"Please select a value from the drop-down menu",IF('DO NOT USE_Contact Formulas'!A703,"OK",NA()))</f>
        <v>#N/A</v>
      </c>
      <c r="AD703" s="40"/>
      <c r="AE703" s="40" t="e">
        <f>IF(AND(NOT(ISBLANK('Captura de datos de CONTACTO'!AE703)),ISNA(VLOOKUP('Captura de datos de CONTACTO'!AE703,'DO NOT USE_School Picklist'!$H$3:$H$4,1,FALSE))),"Please select a value from the drop-down menu",IF('DO NOT USE_Contact Formulas'!A703,"OK",NA()))</f>
        <v>#N/A</v>
      </c>
      <c r="AF703" s="40" t="e">
        <f ca="1">IF('Captura de datos de CONTACTO'!AF703&gt;'DO NOT USE_School Picklist'!$C$3,"Test Date cannot be a future date",IF('DO NOT USE_Contact Formulas'!A703,"OK",NA()))</f>
        <v>#N/A</v>
      </c>
      <c r="AG703" s="53" t="e">
        <f>IF(AND('DO NOT USE_Contact Formulas'!A703,ISBLANK('Captura de datos de CONTACTO'!AB703)),"Lab Result Test Result is required",IF(AND(NOT(ISBLANK('Captura de datos de CONTACTO'!AB703)),ISNA(VLOOKUP('Captura de datos de CONTACTO'!AB703,'DO NOT USE_School Picklist'!$Q$3:$Q$8,1,FALSE))),"Please select a value from the drop-down menu",IF('DO NOT USE_Contact Formulas'!A703,"OK",NA())))</f>
        <v>#N/A</v>
      </c>
    </row>
    <row r="704" spans="1:33" x14ac:dyDescent="0.3">
      <c r="A704" s="39" t="e">
        <f>IF('DO NOT USE_Contact Formulas'!A704,IF('DO NOT USE_Contact Formulas'!B704,"Not all required fields are completed","OK"),NA())</f>
        <v>#N/A</v>
      </c>
      <c r="B704" s="40" t="e">
        <f>IF(AND('DO NOT USE_Contact Formulas'!A704,ISBLANK('Captura de datos de CONTACTO'!B704)),"First Name is required",IF(NOT(ISBLANK('Captura de datos de CONTACTO'!B704)),"OK",NA()))</f>
        <v>#N/A</v>
      </c>
      <c r="C704" s="40" t="e">
        <f>IF(AND('DO NOT USE_Contact Formulas'!A704,ISBLANK('Captura de datos de CONTACTO'!C704)),"Last Name is required",IF(NOT(ISBLANK('Captura de datos de CONTACTO'!C704)),"OK",NA()))</f>
        <v>#N/A</v>
      </c>
      <c r="D704" s="40" t="e">
        <f>IF(AND('DO NOT USE_Contact Formulas'!A704,ISBLANK('Captura de datos de CONTACTO'!D704)),"Birthdate is required",IF(NOT(ISBLANK('Captura de datos de CONTACTO'!D704)),"OK",NA()))</f>
        <v>#N/A</v>
      </c>
      <c r="E704" s="40" t="e">
        <f>IF(AND('DO NOT USE_Contact Formulas'!A704,ISBLANK('Captura de datos de CONTACTO'!E704)),"Mobile Phone is required",IF(NOT(ISBLANK('Captura de datos de CONTACTO'!E704)),IF(AND(ISNUMBER(VALUE('Captura de datos de CONTACTO'!E704)),LEFT('Captura de datos de CONTACTO'!E704,1)&lt;&gt;"1",LEN('Captura de datos de CONTACTO'!E704)=10),"OK","Phone number must be valid format"),NA()))</f>
        <v>#N/A</v>
      </c>
      <c r="F704" s="40" t="e">
        <f>IF(LEN('Captura de datos de CONTACTO'!F704)&gt;255,"Home Street Address must be less than 255 characters",IF('DO NOT USE_Contact Formulas'!A704,"OK",NA()))</f>
        <v>#N/A</v>
      </c>
      <c r="G704" s="40" t="e">
        <f>IF(LEN('Captura de datos de CONTACTO'!G704)&gt;40,"City must be less than 40 characters",IF('DO NOT USE_Contact Formulas'!A704,"OK",NA()))</f>
        <v>#N/A</v>
      </c>
      <c r="H704" s="40" t="e">
        <f>IF(AND(NOT(ISBLANK('Captura de datos de CONTACTO'!H704)),ISNA(VLOOKUP('Captura de datos de CONTACTO'!H704,'DO NOT USE_School Picklist'!$P$3:$P$52,1,FALSE))),"Please select a value from the drop-down menu",IF('DO NOT USE_Contact Formulas'!A704,"OK",NA()))</f>
        <v>#N/A</v>
      </c>
      <c r="I704" s="40" t="e">
        <f>IF(AND('DO NOT USE_Contact Formulas'!A704,ISBLANK('Captura de datos de CONTACTO'!I704)),"Zip is required",IF(ISBLANK('Captura de datos de CONTACTO'!I704),NA(),"OK"))</f>
        <v>#N/A</v>
      </c>
      <c r="J704" s="40" t="e">
        <f>IF(AND('DO NOT USE_Contact Formulas'!A704,ISBLANK('Captura de datos de CONTACTO'!J704)),"Student or Staff? is required",IF(ISBLANK('Captura de datos de CONTACTO'!J704),NA(),IF(ISNA(VLOOKUP('Captura de datos de CONTACTO'!J704,'DO NOT USE_School Picklist'!$B$3:$B$6,1,FALSE)),"Please select a value from the drop-down menu","OK")))</f>
        <v>#N/A</v>
      </c>
      <c r="K704" s="40" t="e">
        <f>IF(AND('Captura de datos de CONTACTO'!J704='DO NOT USE_School Picklist'!$B$4,ISBLANK('Captura de datos de CONTACTO'!K704)),"Occupation/Job Title is required if Student or Staff? is Yes, staff/faculty or volunteer",IF('DO NOT USE_Contact Formulas'!A704,"OK",NA()))</f>
        <v>#N/A</v>
      </c>
      <c r="L704" s="40" t="e">
        <f ca="1">IF('Captura de datos de CONTACTO'!L704&gt;'DO NOT USE_School Picklist'!$C$3,"Date last on school campus/facility cannot be a future date",IF('DO NOT USE_Contact Formulas'!A704,IF(ISBLANK('Captura de datos de CONTACTO'!L704),"Date last on school campus/facility is required","OK"),NA()))</f>
        <v>#N/A</v>
      </c>
      <c r="M704" s="41" t="e">
        <f ca="1">IF('Captura de datos de CONTACTO'!M704&gt;'DO NOT USE_School Picklist'!$C$3,"Last Exposure Date cannot be a future date",IF('DO NOT USE_Contact Formulas'!A704,IF(ISBLANK('Captura de datos de CONTACTO'!M704),"Last Exposure Date is required","OK"),NA()))</f>
        <v>#N/A</v>
      </c>
      <c r="N704" s="41" t="e">
        <f>IF(AND('DO NOT USE_Contact Formulas'!A704,ISBLANK('Captura de datos de CONTACTO'!N704)),"Specific Place in the Location is required",IF(ISBLANK('Captura de datos de CONTACTO'!N704),NA(),"OK"))</f>
        <v>#N/A</v>
      </c>
      <c r="O704" s="40" t="e">
        <f>IF(AND(NOT(ISBLANK('Captura de datos de CONTACTO'!O704)),ISNA(VLOOKUP('Captura de datos de CONTACTO'!O704,'DO NOT USE_School Picklist'!$L$3:$L$81,1,FALSE))),"Please select a value from the drop-down menu",IF('DO NOT USE_Contact Formulas'!A704,"OK",NA()))</f>
        <v>#N/A</v>
      </c>
      <c r="P704" s="40" t="e">
        <f>IF(AND(NOT(ISBLANK('Captura de datos de CONTACTO'!P704)),NOT(ISNUMBER(MATCH("*@*.?*",'Captura de datos de CONTACTO'!P704,0)))),"Email must be in a valid format",IF('DO NOT USE_Contact Formulas'!A704,"OK",NA()))</f>
        <v>#N/A</v>
      </c>
      <c r="Q704" s="40" t="e">
        <f>IF(LEN('Captura de datos de CONTACTO'!Q704)&gt;50,"Parent/Guardian Name must be less than 50 characters",IF('DO NOT USE_Contact Formulas'!A704,"OK",NA()))</f>
        <v>#N/A</v>
      </c>
      <c r="R704" s="40" t="e">
        <f>IF(NOT(ISBLANK('Captura de datos de CONTACTO'!R704)),IF(AND(ISNUMBER('Captura de datos de CONTACTO'!R704),LEFT('Captura de datos de CONTACTO'!R704,1)&lt;&gt;"1",LEN('Captura de datos de CONTACTO'!R704)=10),"OK","Phone number must be valid format"),IF('DO NOT USE_Contact Formulas'!A704,"OK",NA()))</f>
        <v>#N/A</v>
      </c>
      <c r="S704" s="40" t="e">
        <f>IF(AND(NOT(ISBLANK('Captura de datos de CONTACTO'!S704)),ISNA(VLOOKUP('Captura de datos de CONTACTO'!S704,'DO NOT USE_School Picklist'!$N$3:$N$63,1,FALSE))),"Please select a value from the drop-down menu",IF('DO NOT USE_Contact Formulas'!A704,"OK",NA()))</f>
        <v>#N/A</v>
      </c>
      <c r="T704" s="53" t="e">
        <f>IF(AND(NOT(ISBLANK('Captura de datos de CONTACTO'!T704)),ISNA(VLOOKUP('Captura de datos de CONTACTO'!T704,'DO NOT USE_School Picklist'!$I$3:$I$5,1,FALSE))),"Please select a value from the drop-down menu",IF('DO NOT USE_Contact Formulas'!A704,"OK",NA()))</f>
        <v>#N/A</v>
      </c>
      <c r="U704" s="40" t="e">
        <f>IF(AND(NOT(ISBLANK('Captura de datos de CONTACTO'!U704)),ISNA(VLOOKUP('Captura de datos de CONTACTO'!U704,'DO NOT USE_School Picklist'!$E$3:$E$10,1,FALSE))),"Please select a value from the drop-down menu",IF('DO NOT USE_Contact Formulas'!A704,"OK",NA()))</f>
        <v>#N/A</v>
      </c>
      <c r="V704" s="53" t="e">
        <f>IF(AND(NOT(ISBLANK('Captura de datos de CONTACTO'!V704)),ISNA(VLOOKUP('Captura de datos de CONTACTO'!V704,'DO NOT USE_School Picklist'!$W$3:$W$9,1,FALSE))),"Please select a value from the drop-down menu",IF('DO NOT USE_Contact Formulas'!A704,"OK",NA()))</f>
        <v>#N/A</v>
      </c>
      <c r="W704" s="53" t="e">
        <f>IF(AND(NOT(ISBLANK('Captura de datos de CONTACTO'!W704)),ISNA(VLOOKUP('Captura de datos de CONTACTO'!W704,'DO NOT USE_School Picklist'!$W$3:$W$9,1,FALSE))),"Please select a value from the drop-down menu",IF('DO NOT USE_Case Formulas'!A704,"OK",NA()))</f>
        <v>#N/A</v>
      </c>
      <c r="X704" s="40" t="e">
        <f>IF(AND(NOT(ISBLANK('Captura de datos de CONTACTO'!X704)),ISNA(VLOOKUP('Captura de datos de CONTACTO'!X704,'DO NOT USE_School Picklist'!$F$3:$F$16,1,FALSE))),"Please select a value from the drop-down menu",IF('DO NOT USE_Contact Formulas'!A704,"OK",NA()))</f>
        <v>#N/A</v>
      </c>
      <c r="Y704" s="40" t="e">
        <f>IF(LEN('Captura de datos de CONTACTO'!Y704)&gt;100,"Classroom(s) must be less than 100 characters",IF('DO NOT USE_Contact Formulas'!A704,"OK",NA()))</f>
        <v>#N/A</v>
      </c>
      <c r="Z704" s="40" t="e">
        <f>IF(AND(NOT(ISBLANK('Captura de datos de CONTACTO'!Z704)),ISNA(VLOOKUP('Captura de datos de CONTACTO'!Z704,'DO NOT USE_School Picklist'!$K$3:$K$6,1,FALSE))),"Please select a value from the drop-down menu",IF('DO NOT USE_Contact Formulas'!A704,"OK",NA()))</f>
        <v>#N/A</v>
      </c>
      <c r="AA704" s="40" t="e">
        <f>IF(AND(NOT(ISBLANK('Captura de datos de CONTACTO'!AA704)),ISNA(VLOOKUP('Captura de datos de CONTACTO'!AA704,'DO NOT USE_School Picklist'!$D$3:$D$5,1,FALSE))),"Please select a value from the drop-down menu",IF('DO NOT USE_Contact Formulas'!A704,"OK",NA()))</f>
        <v>#N/A</v>
      </c>
      <c r="AB704" s="40"/>
      <c r="AC704" s="40" t="e">
        <f>IF(AND(NOT(ISBLANK('Captura de datos de CONTACTO'!AC704)),ISNA(VLOOKUP('Captura de datos de CONTACTO'!AC704,'DO NOT USE_School Picklist'!$G$3:$G$5,1,FALSE))),"Please select a value from the drop-down menu",IF('DO NOT USE_Contact Formulas'!A704,"OK",NA()))</f>
        <v>#N/A</v>
      </c>
      <c r="AD704" s="40"/>
      <c r="AE704" s="40" t="e">
        <f>IF(AND(NOT(ISBLANK('Captura de datos de CONTACTO'!AE704)),ISNA(VLOOKUP('Captura de datos de CONTACTO'!AE704,'DO NOT USE_School Picklist'!$H$3:$H$4,1,FALSE))),"Please select a value from the drop-down menu",IF('DO NOT USE_Contact Formulas'!A704,"OK",NA()))</f>
        <v>#N/A</v>
      </c>
      <c r="AF704" s="40" t="e">
        <f ca="1">IF('Captura de datos de CONTACTO'!AF704&gt;'DO NOT USE_School Picklist'!$C$3,"Test Date cannot be a future date",IF('DO NOT USE_Contact Formulas'!A704,"OK",NA()))</f>
        <v>#N/A</v>
      </c>
      <c r="AG704" s="53" t="e">
        <f>IF(AND('DO NOT USE_Contact Formulas'!A704,ISBLANK('Captura de datos de CONTACTO'!AB704)),"Lab Result Test Result is required",IF(AND(NOT(ISBLANK('Captura de datos de CONTACTO'!AB704)),ISNA(VLOOKUP('Captura de datos de CONTACTO'!AB704,'DO NOT USE_School Picklist'!$Q$3:$Q$8,1,FALSE))),"Please select a value from the drop-down menu",IF('DO NOT USE_Contact Formulas'!A704,"OK",NA())))</f>
        <v>#N/A</v>
      </c>
    </row>
    <row r="705" spans="1:33" x14ac:dyDescent="0.3">
      <c r="A705" s="39" t="e">
        <f>IF('DO NOT USE_Contact Formulas'!A705,IF('DO NOT USE_Contact Formulas'!B705,"Not all required fields are completed","OK"),NA())</f>
        <v>#N/A</v>
      </c>
      <c r="B705" s="40" t="e">
        <f>IF(AND('DO NOT USE_Contact Formulas'!A705,ISBLANK('Captura de datos de CONTACTO'!B705)),"First Name is required",IF(NOT(ISBLANK('Captura de datos de CONTACTO'!B705)),"OK",NA()))</f>
        <v>#N/A</v>
      </c>
      <c r="C705" s="40" t="e">
        <f>IF(AND('DO NOT USE_Contact Formulas'!A705,ISBLANK('Captura de datos de CONTACTO'!C705)),"Last Name is required",IF(NOT(ISBLANK('Captura de datos de CONTACTO'!C705)),"OK",NA()))</f>
        <v>#N/A</v>
      </c>
      <c r="D705" s="40" t="e">
        <f>IF(AND('DO NOT USE_Contact Formulas'!A705,ISBLANK('Captura de datos de CONTACTO'!D705)),"Birthdate is required",IF(NOT(ISBLANK('Captura de datos de CONTACTO'!D705)),"OK",NA()))</f>
        <v>#N/A</v>
      </c>
      <c r="E705" s="40" t="e">
        <f>IF(AND('DO NOT USE_Contact Formulas'!A705,ISBLANK('Captura de datos de CONTACTO'!E705)),"Mobile Phone is required",IF(NOT(ISBLANK('Captura de datos de CONTACTO'!E705)),IF(AND(ISNUMBER(VALUE('Captura de datos de CONTACTO'!E705)),LEFT('Captura de datos de CONTACTO'!E705,1)&lt;&gt;"1",LEN('Captura de datos de CONTACTO'!E705)=10),"OK","Phone number must be valid format"),NA()))</f>
        <v>#N/A</v>
      </c>
      <c r="F705" s="40" t="e">
        <f>IF(LEN('Captura de datos de CONTACTO'!F705)&gt;255,"Home Street Address must be less than 255 characters",IF('DO NOT USE_Contact Formulas'!A705,"OK",NA()))</f>
        <v>#N/A</v>
      </c>
      <c r="G705" s="40" t="e">
        <f>IF(LEN('Captura de datos de CONTACTO'!G705)&gt;40,"City must be less than 40 characters",IF('DO NOT USE_Contact Formulas'!A705,"OK",NA()))</f>
        <v>#N/A</v>
      </c>
      <c r="H705" s="40" t="e">
        <f>IF(AND(NOT(ISBLANK('Captura de datos de CONTACTO'!H705)),ISNA(VLOOKUP('Captura de datos de CONTACTO'!H705,'DO NOT USE_School Picklist'!$P$3:$P$52,1,FALSE))),"Please select a value from the drop-down menu",IF('DO NOT USE_Contact Formulas'!A705,"OK",NA()))</f>
        <v>#N/A</v>
      </c>
      <c r="I705" s="40" t="e">
        <f>IF(AND('DO NOT USE_Contact Formulas'!A705,ISBLANK('Captura de datos de CONTACTO'!I705)),"Zip is required",IF(ISBLANK('Captura de datos de CONTACTO'!I705),NA(),"OK"))</f>
        <v>#N/A</v>
      </c>
      <c r="J705" s="40" t="e">
        <f>IF(AND('DO NOT USE_Contact Formulas'!A705,ISBLANK('Captura de datos de CONTACTO'!J705)),"Student or Staff? is required",IF(ISBLANK('Captura de datos de CONTACTO'!J705),NA(),IF(ISNA(VLOOKUP('Captura de datos de CONTACTO'!J705,'DO NOT USE_School Picklist'!$B$3:$B$6,1,FALSE)),"Please select a value from the drop-down menu","OK")))</f>
        <v>#N/A</v>
      </c>
      <c r="K705" s="40" t="e">
        <f>IF(AND('Captura de datos de CONTACTO'!J705='DO NOT USE_School Picklist'!$B$4,ISBLANK('Captura de datos de CONTACTO'!K705)),"Occupation/Job Title is required if Student or Staff? is Yes, staff/faculty or volunteer",IF('DO NOT USE_Contact Formulas'!A705,"OK",NA()))</f>
        <v>#N/A</v>
      </c>
      <c r="L705" s="40" t="e">
        <f ca="1">IF('Captura de datos de CONTACTO'!L705&gt;'DO NOT USE_School Picklist'!$C$3,"Date last on school campus/facility cannot be a future date",IF('DO NOT USE_Contact Formulas'!A705,IF(ISBLANK('Captura de datos de CONTACTO'!L705),"Date last on school campus/facility is required","OK"),NA()))</f>
        <v>#N/A</v>
      </c>
      <c r="M705" s="41" t="e">
        <f ca="1">IF('Captura de datos de CONTACTO'!M705&gt;'DO NOT USE_School Picklist'!$C$3,"Last Exposure Date cannot be a future date",IF('DO NOT USE_Contact Formulas'!A705,IF(ISBLANK('Captura de datos de CONTACTO'!M705),"Last Exposure Date is required","OK"),NA()))</f>
        <v>#N/A</v>
      </c>
      <c r="N705" s="41" t="e">
        <f>IF(AND('DO NOT USE_Contact Formulas'!A705,ISBLANK('Captura de datos de CONTACTO'!N705)),"Specific Place in the Location is required",IF(ISBLANK('Captura de datos de CONTACTO'!N705),NA(),"OK"))</f>
        <v>#N/A</v>
      </c>
      <c r="O705" s="40" t="e">
        <f>IF(AND(NOT(ISBLANK('Captura de datos de CONTACTO'!O705)),ISNA(VLOOKUP('Captura de datos de CONTACTO'!O705,'DO NOT USE_School Picklist'!$L$3:$L$81,1,FALSE))),"Please select a value from the drop-down menu",IF('DO NOT USE_Contact Formulas'!A705,"OK",NA()))</f>
        <v>#N/A</v>
      </c>
      <c r="P705" s="40" t="e">
        <f>IF(AND(NOT(ISBLANK('Captura de datos de CONTACTO'!P705)),NOT(ISNUMBER(MATCH("*@*.?*",'Captura de datos de CONTACTO'!P705,0)))),"Email must be in a valid format",IF('DO NOT USE_Contact Formulas'!A705,"OK",NA()))</f>
        <v>#N/A</v>
      </c>
      <c r="Q705" s="40" t="e">
        <f>IF(LEN('Captura de datos de CONTACTO'!Q705)&gt;50,"Parent/Guardian Name must be less than 50 characters",IF('DO NOT USE_Contact Formulas'!A705,"OK",NA()))</f>
        <v>#N/A</v>
      </c>
      <c r="R705" s="40" t="e">
        <f>IF(NOT(ISBLANK('Captura de datos de CONTACTO'!R705)),IF(AND(ISNUMBER('Captura de datos de CONTACTO'!R705),LEFT('Captura de datos de CONTACTO'!R705,1)&lt;&gt;"1",LEN('Captura de datos de CONTACTO'!R705)=10),"OK","Phone number must be valid format"),IF('DO NOT USE_Contact Formulas'!A705,"OK",NA()))</f>
        <v>#N/A</v>
      </c>
      <c r="S705" s="40" t="e">
        <f>IF(AND(NOT(ISBLANK('Captura de datos de CONTACTO'!S705)),ISNA(VLOOKUP('Captura de datos de CONTACTO'!S705,'DO NOT USE_School Picklist'!$N$3:$N$63,1,FALSE))),"Please select a value from the drop-down menu",IF('DO NOT USE_Contact Formulas'!A705,"OK",NA()))</f>
        <v>#N/A</v>
      </c>
      <c r="T705" s="53" t="e">
        <f>IF(AND(NOT(ISBLANK('Captura de datos de CONTACTO'!T705)),ISNA(VLOOKUP('Captura de datos de CONTACTO'!T705,'DO NOT USE_School Picklist'!$I$3:$I$5,1,FALSE))),"Please select a value from the drop-down menu",IF('DO NOT USE_Contact Formulas'!A705,"OK",NA()))</f>
        <v>#N/A</v>
      </c>
      <c r="U705" s="40" t="e">
        <f>IF(AND(NOT(ISBLANK('Captura de datos de CONTACTO'!U705)),ISNA(VLOOKUP('Captura de datos de CONTACTO'!U705,'DO NOT USE_School Picklist'!$E$3:$E$10,1,FALSE))),"Please select a value from the drop-down menu",IF('DO NOT USE_Contact Formulas'!A705,"OK",NA()))</f>
        <v>#N/A</v>
      </c>
      <c r="V705" s="53" t="e">
        <f>IF(AND(NOT(ISBLANK('Captura de datos de CONTACTO'!V705)),ISNA(VLOOKUP('Captura de datos de CONTACTO'!V705,'DO NOT USE_School Picklist'!$W$3:$W$9,1,FALSE))),"Please select a value from the drop-down menu",IF('DO NOT USE_Contact Formulas'!A705,"OK",NA()))</f>
        <v>#N/A</v>
      </c>
      <c r="W705" s="53" t="e">
        <f>IF(AND(NOT(ISBLANK('Captura de datos de CONTACTO'!W705)),ISNA(VLOOKUP('Captura de datos de CONTACTO'!W705,'DO NOT USE_School Picklist'!$W$3:$W$9,1,FALSE))),"Please select a value from the drop-down menu",IF('DO NOT USE_Case Formulas'!A705,"OK",NA()))</f>
        <v>#N/A</v>
      </c>
      <c r="X705" s="40" t="e">
        <f>IF(AND(NOT(ISBLANK('Captura de datos de CONTACTO'!X705)),ISNA(VLOOKUP('Captura de datos de CONTACTO'!X705,'DO NOT USE_School Picklist'!$F$3:$F$16,1,FALSE))),"Please select a value from the drop-down menu",IF('DO NOT USE_Contact Formulas'!A705,"OK",NA()))</f>
        <v>#N/A</v>
      </c>
      <c r="Y705" s="40" t="e">
        <f>IF(LEN('Captura de datos de CONTACTO'!Y705)&gt;100,"Classroom(s) must be less than 100 characters",IF('DO NOT USE_Contact Formulas'!A705,"OK",NA()))</f>
        <v>#N/A</v>
      </c>
      <c r="Z705" s="40" t="e">
        <f>IF(AND(NOT(ISBLANK('Captura de datos de CONTACTO'!Z705)),ISNA(VLOOKUP('Captura de datos de CONTACTO'!Z705,'DO NOT USE_School Picklist'!$K$3:$K$6,1,FALSE))),"Please select a value from the drop-down menu",IF('DO NOT USE_Contact Formulas'!A705,"OK",NA()))</f>
        <v>#N/A</v>
      </c>
      <c r="AA705" s="40" t="e">
        <f>IF(AND(NOT(ISBLANK('Captura de datos de CONTACTO'!AA705)),ISNA(VLOOKUP('Captura de datos de CONTACTO'!AA705,'DO NOT USE_School Picklist'!$D$3:$D$5,1,FALSE))),"Please select a value from the drop-down menu",IF('DO NOT USE_Contact Formulas'!A705,"OK",NA()))</f>
        <v>#N/A</v>
      </c>
      <c r="AB705" s="40"/>
      <c r="AC705" s="40" t="e">
        <f>IF(AND(NOT(ISBLANK('Captura de datos de CONTACTO'!AC705)),ISNA(VLOOKUP('Captura de datos de CONTACTO'!AC705,'DO NOT USE_School Picklist'!$G$3:$G$5,1,FALSE))),"Please select a value from the drop-down menu",IF('DO NOT USE_Contact Formulas'!A705,"OK",NA()))</f>
        <v>#N/A</v>
      </c>
      <c r="AD705" s="40"/>
      <c r="AE705" s="40" t="e">
        <f>IF(AND(NOT(ISBLANK('Captura de datos de CONTACTO'!AE705)),ISNA(VLOOKUP('Captura de datos de CONTACTO'!AE705,'DO NOT USE_School Picklist'!$H$3:$H$4,1,FALSE))),"Please select a value from the drop-down menu",IF('DO NOT USE_Contact Formulas'!A705,"OK",NA()))</f>
        <v>#N/A</v>
      </c>
      <c r="AF705" s="40" t="e">
        <f ca="1">IF('Captura de datos de CONTACTO'!AF705&gt;'DO NOT USE_School Picklist'!$C$3,"Test Date cannot be a future date",IF('DO NOT USE_Contact Formulas'!A705,"OK",NA()))</f>
        <v>#N/A</v>
      </c>
      <c r="AG705" s="53" t="e">
        <f>IF(AND('DO NOT USE_Contact Formulas'!A705,ISBLANK('Captura de datos de CONTACTO'!AB705)),"Lab Result Test Result is required",IF(AND(NOT(ISBLANK('Captura de datos de CONTACTO'!AB705)),ISNA(VLOOKUP('Captura de datos de CONTACTO'!AB705,'DO NOT USE_School Picklist'!$Q$3:$Q$8,1,FALSE))),"Please select a value from the drop-down menu",IF('DO NOT USE_Contact Formulas'!A705,"OK",NA())))</f>
        <v>#N/A</v>
      </c>
    </row>
    <row r="706" spans="1:33" x14ac:dyDescent="0.3">
      <c r="A706" s="39" t="e">
        <f>IF('DO NOT USE_Contact Formulas'!A706,IF('DO NOT USE_Contact Formulas'!B706,"Not all required fields are completed","OK"),NA())</f>
        <v>#N/A</v>
      </c>
      <c r="B706" s="40" t="e">
        <f>IF(AND('DO NOT USE_Contact Formulas'!A706,ISBLANK('Captura de datos de CONTACTO'!B706)),"First Name is required",IF(NOT(ISBLANK('Captura de datos de CONTACTO'!B706)),"OK",NA()))</f>
        <v>#N/A</v>
      </c>
      <c r="C706" s="40" t="e">
        <f>IF(AND('DO NOT USE_Contact Formulas'!A706,ISBLANK('Captura de datos de CONTACTO'!C706)),"Last Name is required",IF(NOT(ISBLANK('Captura de datos de CONTACTO'!C706)),"OK",NA()))</f>
        <v>#N/A</v>
      </c>
      <c r="D706" s="40" t="e">
        <f>IF(AND('DO NOT USE_Contact Formulas'!A706,ISBLANK('Captura de datos de CONTACTO'!D706)),"Birthdate is required",IF(NOT(ISBLANK('Captura de datos de CONTACTO'!D706)),"OK",NA()))</f>
        <v>#N/A</v>
      </c>
      <c r="E706" s="40" t="e">
        <f>IF(AND('DO NOT USE_Contact Formulas'!A706,ISBLANK('Captura de datos de CONTACTO'!E706)),"Mobile Phone is required",IF(NOT(ISBLANK('Captura de datos de CONTACTO'!E706)),IF(AND(ISNUMBER(VALUE('Captura de datos de CONTACTO'!E706)),LEFT('Captura de datos de CONTACTO'!E706,1)&lt;&gt;"1",LEN('Captura de datos de CONTACTO'!E706)=10),"OK","Phone number must be valid format"),NA()))</f>
        <v>#N/A</v>
      </c>
      <c r="F706" s="40" t="e">
        <f>IF(LEN('Captura de datos de CONTACTO'!F706)&gt;255,"Home Street Address must be less than 255 characters",IF('DO NOT USE_Contact Formulas'!A706,"OK",NA()))</f>
        <v>#N/A</v>
      </c>
      <c r="G706" s="40" t="e">
        <f>IF(LEN('Captura de datos de CONTACTO'!G706)&gt;40,"City must be less than 40 characters",IF('DO NOT USE_Contact Formulas'!A706,"OK",NA()))</f>
        <v>#N/A</v>
      </c>
      <c r="H706" s="40" t="e">
        <f>IF(AND(NOT(ISBLANK('Captura de datos de CONTACTO'!H706)),ISNA(VLOOKUP('Captura de datos de CONTACTO'!H706,'DO NOT USE_School Picklist'!$P$3:$P$52,1,FALSE))),"Please select a value from the drop-down menu",IF('DO NOT USE_Contact Formulas'!A706,"OK",NA()))</f>
        <v>#N/A</v>
      </c>
      <c r="I706" s="40" t="e">
        <f>IF(AND('DO NOT USE_Contact Formulas'!A706,ISBLANK('Captura de datos de CONTACTO'!I706)),"Zip is required",IF(ISBLANK('Captura de datos de CONTACTO'!I706),NA(),"OK"))</f>
        <v>#N/A</v>
      </c>
      <c r="J706" s="40" t="e">
        <f>IF(AND('DO NOT USE_Contact Formulas'!A706,ISBLANK('Captura de datos de CONTACTO'!J706)),"Student or Staff? is required",IF(ISBLANK('Captura de datos de CONTACTO'!J706),NA(),IF(ISNA(VLOOKUP('Captura de datos de CONTACTO'!J706,'DO NOT USE_School Picklist'!$B$3:$B$6,1,FALSE)),"Please select a value from the drop-down menu","OK")))</f>
        <v>#N/A</v>
      </c>
      <c r="K706" s="40" t="e">
        <f>IF(AND('Captura de datos de CONTACTO'!J706='DO NOT USE_School Picklist'!$B$4,ISBLANK('Captura de datos de CONTACTO'!K706)),"Occupation/Job Title is required if Student or Staff? is Yes, staff/faculty or volunteer",IF('DO NOT USE_Contact Formulas'!A706,"OK",NA()))</f>
        <v>#N/A</v>
      </c>
      <c r="L706" s="40" t="e">
        <f ca="1">IF('Captura de datos de CONTACTO'!L706&gt;'DO NOT USE_School Picklist'!$C$3,"Date last on school campus/facility cannot be a future date",IF('DO NOT USE_Contact Formulas'!A706,IF(ISBLANK('Captura de datos de CONTACTO'!L706),"Date last on school campus/facility is required","OK"),NA()))</f>
        <v>#N/A</v>
      </c>
      <c r="M706" s="41" t="e">
        <f ca="1">IF('Captura de datos de CONTACTO'!M706&gt;'DO NOT USE_School Picklist'!$C$3,"Last Exposure Date cannot be a future date",IF('DO NOT USE_Contact Formulas'!A706,IF(ISBLANK('Captura de datos de CONTACTO'!M706),"Last Exposure Date is required","OK"),NA()))</f>
        <v>#N/A</v>
      </c>
      <c r="N706" s="41" t="e">
        <f>IF(AND('DO NOT USE_Contact Formulas'!A706,ISBLANK('Captura de datos de CONTACTO'!N706)),"Specific Place in the Location is required",IF(ISBLANK('Captura de datos de CONTACTO'!N706),NA(),"OK"))</f>
        <v>#N/A</v>
      </c>
      <c r="O706" s="40" t="e">
        <f>IF(AND(NOT(ISBLANK('Captura de datos de CONTACTO'!O706)),ISNA(VLOOKUP('Captura de datos de CONTACTO'!O706,'DO NOT USE_School Picklist'!$L$3:$L$81,1,FALSE))),"Please select a value from the drop-down menu",IF('DO NOT USE_Contact Formulas'!A706,"OK",NA()))</f>
        <v>#N/A</v>
      </c>
      <c r="P706" s="40" t="e">
        <f>IF(AND(NOT(ISBLANK('Captura de datos de CONTACTO'!P706)),NOT(ISNUMBER(MATCH("*@*.?*",'Captura de datos de CONTACTO'!P706,0)))),"Email must be in a valid format",IF('DO NOT USE_Contact Formulas'!A706,"OK",NA()))</f>
        <v>#N/A</v>
      </c>
      <c r="Q706" s="40" t="e">
        <f>IF(LEN('Captura de datos de CONTACTO'!Q706)&gt;50,"Parent/Guardian Name must be less than 50 characters",IF('DO NOT USE_Contact Formulas'!A706,"OK",NA()))</f>
        <v>#N/A</v>
      </c>
      <c r="R706" s="40" t="e">
        <f>IF(NOT(ISBLANK('Captura de datos de CONTACTO'!R706)),IF(AND(ISNUMBER('Captura de datos de CONTACTO'!R706),LEFT('Captura de datos de CONTACTO'!R706,1)&lt;&gt;"1",LEN('Captura de datos de CONTACTO'!R706)=10),"OK","Phone number must be valid format"),IF('DO NOT USE_Contact Formulas'!A706,"OK",NA()))</f>
        <v>#N/A</v>
      </c>
      <c r="S706" s="40" t="e">
        <f>IF(AND(NOT(ISBLANK('Captura de datos de CONTACTO'!S706)),ISNA(VLOOKUP('Captura de datos de CONTACTO'!S706,'DO NOT USE_School Picklist'!$N$3:$N$63,1,FALSE))),"Please select a value from the drop-down menu",IF('DO NOT USE_Contact Formulas'!A706,"OK",NA()))</f>
        <v>#N/A</v>
      </c>
      <c r="T706" s="53" t="e">
        <f>IF(AND(NOT(ISBLANK('Captura de datos de CONTACTO'!T706)),ISNA(VLOOKUP('Captura de datos de CONTACTO'!T706,'DO NOT USE_School Picklist'!$I$3:$I$5,1,FALSE))),"Please select a value from the drop-down menu",IF('DO NOT USE_Contact Formulas'!A706,"OK",NA()))</f>
        <v>#N/A</v>
      </c>
      <c r="U706" s="40" t="e">
        <f>IF(AND(NOT(ISBLANK('Captura de datos de CONTACTO'!U706)),ISNA(VLOOKUP('Captura de datos de CONTACTO'!U706,'DO NOT USE_School Picklist'!$E$3:$E$10,1,FALSE))),"Please select a value from the drop-down menu",IF('DO NOT USE_Contact Formulas'!A706,"OK",NA()))</f>
        <v>#N/A</v>
      </c>
      <c r="V706" s="53" t="e">
        <f>IF(AND(NOT(ISBLANK('Captura de datos de CONTACTO'!V706)),ISNA(VLOOKUP('Captura de datos de CONTACTO'!V706,'DO NOT USE_School Picklist'!$W$3:$W$9,1,FALSE))),"Please select a value from the drop-down menu",IF('DO NOT USE_Contact Formulas'!A706,"OK",NA()))</f>
        <v>#N/A</v>
      </c>
      <c r="W706" s="53" t="e">
        <f>IF(AND(NOT(ISBLANK('Captura de datos de CONTACTO'!W706)),ISNA(VLOOKUP('Captura de datos de CONTACTO'!W706,'DO NOT USE_School Picklist'!$W$3:$W$9,1,FALSE))),"Please select a value from the drop-down menu",IF('DO NOT USE_Case Formulas'!A706,"OK",NA()))</f>
        <v>#N/A</v>
      </c>
      <c r="X706" s="40" t="e">
        <f>IF(AND(NOT(ISBLANK('Captura de datos de CONTACTO'!X706)),ISNA(VLOOKUP('Captura de datos de CONTACTO'!X706,'DO NOT USE_School Picklist'!$F$3:$F$16,1,FALSE))),"Please select a value from the drop-down menu",IF('DO NOT USE_Contact Formulas'!A706,"OK",NA()))</f>
        <v>#N/A</v>
      </c>
      <c r="Y706" s="40" t="e">
        <f>IF(LEN('Captura de datos de CONTACTO'!Y706)&gt;100,"Classroom(s) must be less than 100 characters",IF('DO NOT USE_Contact Formulas'!A706,"OK",NA()))</f>
        <v>#N/A</v>
      </c>
      <c r="Z706" s="40" t="e">
        <f>IF(AND(NOT(ISBLANK('Captura de datos de CONTACTO'!Z706)),ISNA(VLOOKUP('Captura de datos de CONTACTO'!Z706,'DO NOT USE_School Picklist'!$K$3:$K$6,1,FALSE))),"Please select a value from the drop-down menu",IF('DO NOT USE_Contact Formulas'!A706,"OK",NA()))</f>
        <v>#N/A</v>
      </c>
      <c r="AA706" s="40" t="e">
        <f>IF(AND(NOT(ISBLANK('Captura de datos de CONTACTO'!AA706)),ISNA(VLOOKUP('Captura de datos de CONTACTO'!AA706,'DO NOT USE_School Picklist'!$D$3:$D$5,1,FALSE))),"Please select a value from the drop-down menu",IF('DO NOT USE_Contact Formulas'!A706,"OK",NA()))</f>
        <v>#N/A</v>
      </c>
      <c r="AB706" s="40"/>
      <c r="AC706" s="40" t="e">
        <f>IF(AND(NOT(ISBLANK('Captura de datos de CONTACTO'!AC706)),ISNA(VLOOKUP('Captura de datos de CONTACTO'!AC706,'DO NOT USE_School Picklist'!$G$3:$G$5,1,FALSE))),"Please select a value from the drop-down menu",IF('DO NOT USE_Contact Formulas'!A706,"OK",NA()))</f>
        <v>#N/A</v>
      </c>
      <c r="AD706" s="40"/>
      <c r="AE706" s="40" t="e">
        <f>IF(AND(NOT(ISBLANK('Captura de datos de CONTACTO'!AE706)),ISNA(VLOOKUP('Captura de datos de CONTACTO'!AE706,'DO NOT USE_School Picklist'!$H$3:$H$4,1,FALSE))),"Please select a value from the drop-down menu",IF('DO NOT USE_Contact Formulas'!A706,"OK",NA()))</f>
        <v>#N/A</v>
      </c>
      <c r="AF706" s="40" t="e">
        <f ca="1">IF('Captura de datos de CONTACTO'!AF706&gt;'DO NOT USE_School Picklist'!$C$3,"Test Date cannot be a future date",IF('DO NOT USE_Contact Formulas'!A706,"OK",NA()))</f>
        <v>#N/A</v>
      </c>
      <c r="AG706" s="53" t="e">
        <f>IF(AND('DO NOT USE_Contact Formulas'!A706,ISBLANK('Captura de datos de CONTACTO'!AB706)),"Lab Result Test Result is required",IF(AND(NOT(ISBLANK('Captura de datos de CONTACTO'!AB706)),ISNA(VLOOKUP('Captura de datos de CONTACTO'!AB706,'DO NOT USE_School Picklist'!$Q$3:$Q$8,1,FALSE))),"Please select a value from the drop-down menu",IF('DO NOT USE_Contact Formulas'!A706,"OK",NA())))</f>
        <v>#N/A</v>
      </c>
    </row>
    <row r="707" spans="1:33" x14ac:dyDescent="0.3">
      <c r="A707" s="39" t="e">
        <f>IF('DO NOT USE_Contact Formulas'!A707,IF('DO NOT USE_Contact Formulas'!B707,"Not all required fields are completed","OK"),NA())</f>
        <v>#N/A</v>
      </c>
      <c r="B707" s="40" t="e">
        <f>IF(AND('DO NOT USE_Contact Formulas'!A707,ISBLANK('Captura de datos de CONTACTO'!B707)),"First Name is required",IF(NOT(ISBLANK('Captura de datos de CONTACTO'!B707)),"OK",NA()))</f>
        <v>#N/A</v>
      </c>
      <c r="C707" s="40" t="e">
        <f>IF(AND('DO NOT USE_Contact Formulas'!A707,ISBLANK('Captura de datos de CONTACTO'!C707)),"Last Name is required",IF(NOT(ISBLANK('Captura de datos de CONTACTO'!C707)),"OK",NA()))</f>
        <v>#N/A</v>
      </c>
      <c r="D707" s="40" t="e">
        <f>IF(AND('DO NOT USE_Contact Formulas'!A707,ISBLANK('Captura de datos de CONTACTO'!D707)),"Birthdate is required",IF(NOT(ISBLANK('Captura de datos de CONTACTO'!D707)),"OK",NA()))</f>
        <v>#N/A</v>
      </c>
      <c r="E707" s="40" t="e">
        <f>IF(AND('DO NOT USE_Contact Formulas'!A707,ISBLANK('Captura de datos de CONTACTO'!E707)),"Mobile Phone is required",IF(NOT(ISBLANK('Captura de datos de CONTACTO'!E707)),IF(AND(ISNUMBER(VALUE('Captura de datos de CONTACTO'!E707)),LEFT('Captura de datos de CONTACTO'!E707,1)&lt;&gt;"1",LEN('Captura de datos de CONTACTO'!E707)=10),"OK","Phone number must be valid format"),NA()))</f>
        <v>#N/A</v>
      </c>
      <c r="F707" s="40" t="e">
        <f>IF(LEN('Captura de datos de CONTACTO'!F707)&gt;255,"Home Street Address must be less than 255 characters",IF('DO NOT USE_Contact Formulas'!A707,"OK",NA()))</f>
        <v>#N/A</v>
      </c>
      <c r="G707" s="40" t="e">
        <f>IF(LEN('Captura de datos de CONTACTO'!G707)&gt;40,"City must be less than 40 characters",IF('DO NOT USE_Contact Formulas'!A707,"OK",NA()))</f>
        <v>#N/A</v>
      </c>
      <c r="H707" s="40" t="e">
        <f>IF(AND(NOT(ISBLANK('Captura de datos de CONTACTO'!H707)),ISNA(VLOOKUP('Captura de datos de CONTACTO'!H707,'DO NOT USE_School Picklist'!$P$3:$P$52,1,FALSE))),"Please select a value from the drop-down menu",IF('DO NOT USE_Contact Formulas'!A707,"OK",NA()))</f>
        <v>#N/A</v>
      </c>
      <c r="I707" s="40" t="e">
        <f>IF(AND('DO NOT USE_Contact Formulas'!A707,ISBLANK('Captura de datos de CONTACTO'!I707)),"Zip is required",IF(ISBLANK('Captura de datos de CONTACTO'!I707),NA(),"OK"))</f>
        <v>#N/A</v>
      </c>
      <c r="J707" s="40" t="e">
        <f>IF(AND('DO NOT USE_Contact Formulas'!A707,ISBLANK('Captura de datos de CONTACTO'!J707)),"Student or Staff? is required",IF(ISBLANK('Captura de datos de CONTACTO'!J707),NA(),IF(ISNA(VLOOKUP('Captura de datos de CONTACTO'!J707,'DO NOT USE_School Picklist'!$B$3:$B$6,1,FALSE)),"Please select a value from the drop-down menu","OK")))</f>
        <v>#N/A</v>
      </c>
      <c r="K707" s="40" t="e">
        <f>IF(AND('Captura de datos de CONTACTO'!J707='DO NOT USE_School Picklist'!$B$4,ISBLANK('Captura de datos de CONTACTO'!K707)),"Occupation/Job Title is required if Student or Staff? is Yes, staff/faculty or volunteer",IF('DO NOT USE_Contact Formulas'!A707,"OK",NA()))</f>
        <v>#N/A</v>
      </c>
      <c r="L707" s="40" t="e">
        <f ca="1">IF('Captura de datos de CONTACTO'!L707&gt;'DO NOT USE_School Picklist'!$C$3,"Date last on school campus/facility cannot be a future date",IF('DO NOT USE_Contact Formulas'!A707,IF(ISBLANK('Captura de datos de CONTACTO'!L707),"Date last on school campus/facility is required","OK"),NA()))</f>
        <v>#N/A</v>
      </c>
      <c r="M707" s="41" t="e">
        <f ca="1">IF('Captura de datos de CONTACTO'!M707&gt;'DO NOT USE_School Picklist'!$C$3,"Last Exposure Date cannot be a future date",IF('DO NOT USE_Contact Formulas'!A707,IF(ISBLANK('Captura de datos de CONTACTO'!M707),"Last Exposure Date is required","OK"),NA()))</f>
        <v>#N/A</v>
      </c>
      <c r="N707" s="41" t="e">
        <f>IF(AND('DO NOT USE_Contact Formulas'!A707,ISBLANK('Captura de datos de CONTACTO'!N707)),"Specific Place in the Location is required",IF(ISBLANK('Captura de datos de CONTACTO'!N707),NA(),"OK"))</f>
        <v>#N/A</v>
      </c>
      <c r="O707" s="40" t="e">
        <f>IF(AND(NOT(ISBLANK('Captura de datos de CONTACTO'!O707)),ISNA(VLOOKUP('Captura de datos de CONTACTO'!O707,'DO NOT USE_School Picklist'!$L$3:$L$81,1,FALSE))),"Please select a value from the drop-down menu",IF('DO NOT USE_Contact Formulas'!A707,"OK",NA()))</f>
        <v>#N/A</v>
      </c>
      <c r="P707" s="40" t="e">
        <f>IF(AND(NOT(ISBLANK('Captura de datos de CONTACTO'!P707)),NOT(ISNUMBER(MATCH("*@*.?*",'Captura de datos de CONTACTO'!P707,0)))),"Email must be in a valid format",IF('DO NOT USE_Contact Formulas'!A707,"OK",NA()))</f>
        <v>#N/A</v>
      </c>
      <c r="Q707" s="40" t="e">
        <f>IF(LEN('Captura de datos de CONTACTO'!Q707)&gt;50,"Parent/Guardian Name must be less than 50 characters",IF('DO NOT USE_Contact Formulas'!A707,"OK",NA()))</f>
        <v>#N/A</v>
      </c>
      <c r="R707" s="40" t="e">
        <f>IF(NOT(ISBLANK('Captura de datos de CONTACTO'!R707)),IF(AND(ISNUMBER('Captura de datos de CONTACTO'!R707),LEFT('Captura de datos de CONTACTO'!R707,1)&lt;&gt;"1",LEN('Captura de datos de CONTACTO'!R707)=10),"OK","Phone number must be valid format"),IF('DO NOT USE_Contact Formulas'!A707,"OK",NA()))</f>
        <v>#N/A</v>
      </c>
      <c r="S707" s="40" t="e">
        <f>IF(AND(NOT(ISBLANK('Captura de datos de CONTACTO'!S707)),ISNA(VLOOKUP('Captura de datos de CONTACTO'!S707,'DO NOT USE_School Picklist'!$N$3:$N$63,1,FALSE))),"Please select a value from the drop-down menu",IF('DO NOT USE_Contact Formulas'!A707,"OK",NA()))</f>
        <v>#N/A</v>
      </c>
      <c r="T707" s="53" t="e">
        <f>IF(AND(NOT(ISBLANK('Captura de datos de CONTACTO'!T707)),ISNA(VLOOKUP('Captura de datos de CONTACTO'!T707,'DO NOT USE_School Picklist'!$I$3:$I$5,1,FALSE))),"Please select a value from the drop-down menu",IF('DO NOT USE_Contact Formulas'!A707,"OK",NA()))</f>
        <v>#N/A</v>
      </c>
      <c r="U707" s="40" t="e">
        <f>IF(AND(NOT(ISBLANK('Captura de datos de CONTACTO'!U707)),ISNA(VLOOKUP('Captura de datos de CONTACTO'!U707,'DO NOT USE_School Picklist'!$E$3:$E$10,1,FALSE))),"Please select a value from the drop-down menu",IF('DO NOT USE_Contact Formulas'!A707,"OK",NA()))</f>
        <v>#N/A</v>
      </c>
      <c r="V707" s="53" t="e">
        <f>IF(AND(NOT(ISBLANK('Captura de datos de CONTACTO'!V707)),ISNA(VLOOKUP('Captura de datos de CONTACTO'!V707,'DO NOT USE_School Picklist'!$W$3:$W$9,1,FALSE))),"Please select a value from the drop-down menu",IF('DO NOT USE_Contact Formulas'!A707,"OK",NA()))</f>
        <v>#N/A</v>
      </c>
      <c r="W707" s="53" t="e">
        <f>IF(AND(NOT(ISBLANK('Captura de datos de CONTACTO'!W707)),ISNA(VLOOKUP('Captura de datos de CONTACTO'!W707,'DO NOT USE_School Picklist'!$W$3:$W$9,1,FALSE))),"Please select a value from the drop-down menu",IF('DO NOT USE_Case Formulas'!A707,"OK",NA()))</f>
        <v>#N/A</v>
      </c>
      <c r="X707" s="40" t="e">
        <f>IF(AND(NOT(ISBLANK('Captura de datos de CONTACTO'!X707)),ISNA(VLOOKUP('Captura de datos de CONTACTO'!X707,'DO NOT USE_School Picklist'!$F$3:$F$16,1,FALSE))),"Please select a value from the drop-down menu",IF('DO NOT USE_Contact Formulas'!A707,"OK",NA()))</f>
        <v>#N/A</v>
      </c>
      <c r="Y707" s="40" t="e">
        <f>IF(LEN('Captura de datos de CONTACTO'!Y707)&gt;100,"Classroom(s) must be less than 100 characters",IF('DO NOT USE_Contact Formulas'!A707,"OK",NA()))</f>
        <v>#N/A</v>
      </c>
      <c r="Z707" s="40" t="e">
        <f>IF(AND(NOT(ISBLANK('Captura de datos de CONTACTO'!Z707)),ISNA(VLOOKUP('Captura de datos de CONTACTO'!Z707,'DO NOT USE_School Picklist'!$K$3:$K$6,1,FALSE))),"Please select a value from the drop-down menu",IF('DO NOT USE_Contact Formulas'!A707,"OK",NA()))</f>
        <v>#N/A</v>
      </c>
      <c r="AA707" s="40" t="e">
        <f>IF(AND(NOT(ISBLANK('Captura de datos de CONTACTO'!AA707)),ISNA(VLOOKUP('Captura de datos de CONTACTO'!AA707,'DO NOT USE_School Picklist'!$D$3:$D$5,1,FALSE))),"Please select a value from the drop-down menu",IF('DO NOT USE_Contact Formulas'!A707,"OK",NA()))</f>
        <v>#N/A</v>
      </c>
      <c r="AB707" s="40"/>
      <c r="AC707" s="40" t="e">
        <f>IF(AND(NOT(ISBLANK('Captura de datos de CONTACTO'!AC707)),ISNA(VLOOKUP('Captura de datos de CONTACTO'!AC707,'DO NOT USE_School Picklist'!$G$3:$G$5,1,FALSE))),"Please select a value from the drop-down menu",IF('DO NOT USE_Contact Formulas'!A707,"OK",NA()))</f>
        <v>#N/A</v>
      </c>
      <c r="AD707" s="40"/>
      <c r="AE707" s="40" t="e">
        <f>IF(AND(NOT(ISBLANK('Captura de datos de CONTACTO'!AE707)),ISNA(VLOOKUP('Captura de datos de CONTACTO'!AE707,'DO NOT USE_School Picklist'!$H$3:$H$4,1,FALSE))),"Please select a value from the drop-down menu",IF('DO NOT USE_Contact Formulas'!A707,"OK",NA()))</f>
        <v>#N/A</v>
      </c>
      <c r="AF707" s="40" t="e">
        <f ca="1">IF('Captura de datos de CONTACTO'!AF707&gt;'DO NOT USE_School Picklist'!$C$3,"Test Date cannot be a future date",IF('DO NOT USE_Contact Formulas'!A707,"OK",NA()))</f>
        <v>#N/A</v>
      </c>
      <c r="AG707" s="53" t="e">
        <f>IF(AND('DO NOT USE_Contact Formulas'!A707,ISBLANK('Captura de datos de CONTACTO'!AB707)),"Lab Result Test Result is required",IF(AND(NOT(ISBLANK('Captura de datos de CONTACTO'!AB707)),ISNA(VLOOKUP('Captura de datos de CONTACTO'!AB707,'DO NOT USE_School Picklist'!$Q$3:$Q$8,1,FALSE))),"Please select a value from the drop-down menu",IF('DO NOT USE_Contact Formulas'!A707,"OK",NA())))</f>
        <v>#N/A</v>
      </c>
    </row>
    <row r="708" spans="1:33" x14ac:dyDescent="0.3">
      <c r="A708" s="39" t="e">
        <f>IF('DO NOT USE_Contact Formulas'!A708,IF('DO NOT USE_Contact Formulas'!B708,"Not all required fields are completed","OK"),NA())</f>
        <v>#N/A</v>
      </c>
      <c r="B708" s="40" t="e">
        <f>IF(AND('DO NOT USE_Contact Formulas'!A708,ISBLANK('Captura de datos de CONTACTO'!B708)),"First Name is required",IF(NOT(ISBLANK('Captura de datos de CONTACTO'!B708)),"OK",NA()))</f>
        <v>#N/A</v>
      </c>
      <c r="C708" s="40" t="e">
        <f>IF(AND('DO NOT USE_Contact Formulas'!A708,ISBLANK('Captura de datos de CONTACTO'!C708)),"Last Name is required",IF(NOT(ISBLANK('Captura de datos de CONTACTO'!C708)),"OK",NA()))</f>
        <v>#N/A</v>
      </c>
      <c r="D708" s="40" t="e">
        <f>IF(AND('DO NOT USE_Contact Formulas'!A708,ISBLANK('Captura de datos de CONTACTO'!D708)),"Birthdate is required",IF(NOT(ISBLANK('Captura de datos de CONTACTO'!D708)),"OK",NA()))</f>
        <v>#N/A</v>
      </c>
      <c r="E708" s="40" t="e">
        <f>IF(AND('DO NOT USE_Contact Formulas'!A708,ISBLANK('Captura de datos de CONTACTO'!E708)),"Mobile Phone is required",IF(NOT(ISBLANK('Captura de datos de CONTACTO'!E708)),IF(AND(ISNUMBER(VALUE('Captura de datos de CONTACTO'!E708)),LEFT('Captura de datos de CONTACTO'!E708,1)&lt;&gt;"1",LEN('Captura de datos de CONTACTO'!E708)=10),"OK","Phone number must be valid format"),NA()))</f>
        <v>#N/A</v>
      </c>
      <c r="F708" s="40" t="e">
        <f>IF(LEN('Captura de datos de CONTACTO'!F708)&gt;255,"Home Street Address must be less than 255 characters",IF('DO NOT USE_Contact Formulas'!A708,"OK",NA()))</f>
        <v>#N/A</v>
      </c>
      <c r="G708" s="40" t="e">
        <f>IF(LEN('Captura de datos de CONTACTO'!G708)&gt;40,"City must be less than 40 characters",IF('DO NOT USE_Contact Formulas'!A708,"OK",NA()))</f>
        <v>#N/A</v>
      </c>
      <c r="H708" s="40" t="e">
        <f>IF(AND(NOT(ISBLANK('Captura de datos de CONTACTO'!H708)),ISNA(VLOOKUP('Captura de datos de CONTACTO'!H708,'DO NOT USE_School Picklist'!$P$3:$P$52,1,FALSE))),"Please select a value from the drop-down menu",IF('DO NOT USE_Contact Formulas'!A708,"OK",NA()))</f>
        <v>#N/A</v>
      </c>
      <c r="I708" s="40" t="e">
        <f>IF(AND('DO NOT USE_Contact Formulas'!A708,ISBLANK('Captura de datos de CONTACTO'!I708)),"Zip is required",IF(ISBLANK('Captura de datos de CONTACTO'!I708),NA(),"OK"))</f>
        <v>#N/A</v>
      </c>
      <c r="J708" s="40" t="e">
        <f>IF(AND('DO NOT USE_Contact Formulas'!A708,ISBLANK('Captura de datos de CONTACTO'!J708)),"Student or Staff? is required",IF(ISBLANK('Captura de datos de CONTACTO'!J708),NA(),IF(ISNA(VLOOKUP('Captura de datos de CONTACTO'!J708,'DO NOT USE_School Picklist'!$B$3:$B$6,1,FALSE)),"Please select a value from the drop-down menu","OK")))</f>
        <v>#N/A</v>
      </c>
      <c r="K708" s="40" t="e">
        <f>IF(AND('Captura de datos de CONTACTO'!J708='DO NOT USE_School Picklist'!$B$4,ISBLANK('Captura de datos de CONTACTO'!K708)),"Occupation/Job Title is required if Student or Staff? is Yes, staff/faculty or volunteer",IF('DO NOT USE_Contact Formulas'!A708,"OK",NA()))</f>
        <v>#N/A</v>
      </c>
      <c r="L708" s="40" t="e">
        <f ca="1">IF('Captura de datos de CONTACTO'!L708&gt;'DO NOT USE_School Picklist'!$C$3,"Date last on school campus/facility cannot be a future date",IF('DO NOT USE_Contact Formulas'!A708,IF(ISBLANK('Captura de datos de CONTACTO'!L708),"Date last on school campus/facility is required","OK"),NA()))</f>
        <v>#N/A</v>
      </c>
      <c r="M708" s="41" t="e">
        <f ca="1">IF('Captura de datos de CONTACTO'!M708&gt;'DO NOT USE_School Picklist'!$C$3,"Last Exposure Date cannot be a future date",IF('DO NOT USE_Contact Formulas'!A708,IF(ISBLANK('Captura de datos de CONTACTO'!M708),"Last Exposure Date is required","OK"),NA()))</f>
        <v>#N/A</v>
      </c>
      <c r="N708" s="41" t="e">
        <f>IF(AND('DO NOT USE_Contact Formulas'!A708,ISBLANK('Captura de datos de CONTACTO'!N708)),"Specific Place in the Location is required",IF(ISBLANK('Captura de datos de CONTACTO'!N708),NA(),"OK"))</f>
        <v>#N/A</v>
      </c>
      <c r="O708" s="40" t="e">
        <f>IF(AND(NOT(ISBLANK('Captura de datos de CONTACTO'!O708)),ISNA(VLOOKUP('Captura de datos de CONTACTO'!O708,'DO NOT USE_School Picklist'!$L$3:$L$81,1,FALSE))),"Please select a value from the drop-down menu",IF('DO NOT USE_Contact Formulas'!A708,"OK",NA()))</f>
        <v>#N/A</v>
      </c>
      <c r="P708" s="40" t="e">
        <f>IF(AND(NOT(ISBLANK('Captura de datos de CONTACTO'!P708)),NOT(ISNUMBER(MATCH("*@*.?*",'Captura de datos de CONTACTO'!P708,0)))),"Email must be in a valid format",IF('DO NOT USE_Contact Formulas'!A708,"OK",NA()))</f>
        <v>#N/A</v>
      </c>
      <c r="Q708" s="40" t="e">
        <f>IF(LEN('Captura de datos de CONTACTO'!Q708)&gt;50,"Parent/Guardian Name must be less than 50 characters",IF('DO NOT USE_Contact Formulas'!A708,"OK",NA()))</f>
        <v>#N/A</v>
      </c>
      <c r="R708" s="40" t="e">
        <f>IF(NOT(ISBLANK('Captura de datos de CONTACTO'!R708)),IF(AND(ISNUMBER('Captura de datos de CONTACTO'!R708),LEFT('Captura de datos de CONTACTO'!R708,1)&lt;&gt;"1",LEN('Captura de datos de CONTACTO'!R708)=10),"OK","Phone number must be valid format"),IF('DO NOT USE_Contact Formulas'!A708,"OK",NA()))</f>
        <v>#N/A</v>
      </c>
      <c r="S708" s="40" t="e">
        <f>IF(AND(NOT(ISBLANK('Captura de datos de CONTACTO'!S708)),ISNA(VLOOKUP('Captura de datos de CONTACTO'!S708,'DO NOT USE_School Picklist'!$N$3:$N$63,1,FALSE))),"Please select a value from the drop-down menu",IF('DO NOT USE_Contact Formulas'!A708,"OK",NA()))</f>
        <v>#N/A</v>
      </c>
      <c r="T708" s="53" t="e">
        <f>IF(AND(NOT(ISBLANK('Captura de datos de CONTACTO'!T708)),ISNA(VLOOKUP('Captura de datos de CONTACTO'!T708,'DO NOT USE_School Picklist'!$I$3:$I$5,1,FALSE))),"Please select a value from the drop-down menu",IF('DO NOT USE_Contact Formulas'!A708,"OK",NA()))</f>
        <v>#N/A</v>
      </c>
      <c r="U708" s="40" t="e">
        <f>IF(AND(NOT(ISBLANK('Captura de datos de CONTACTO'!U708)),ISNA(VLOOKUP('Captura de datos de CONTACTO'!U708,'DO NOT USE_School Picklist'!$E$3:$E$10,1,FALSE))),"Please select a value from the drop-down menu",IF('DO NOT USE_Contact Formulas'!A708,"OK",NA()))</f>
        <v>#N/A</v>
      </c>
      <c r="V708" s="53" t="e">
        <f>IF(AND(NOT(ISBLANK('Captura de datos de CONTACTO'!V708)),ISNA(VLOOKUP('Captura de datos de CONTACTO'!V708,'DO NOT USE_School Picklist'!$W$3:$W$9,1,FALSE))),"Please select a value from the drop-down menu",IF('DO NOT USE_Contact Formulas'!A708,"OK",NA()))</f>
        <v>#N/A</v>
      </c>
      <c r="W708" s="53" t="e">
        <f>IF(AND(NOT(ISBLANK('Captura de datos de CONTACTO'!W708)),ISNA(VLOOKUP('Captura de datos de CONTACTO'!W708,'DO NOT USE_School Picklist'!$W$3:$W$9,1,FALSE))),"Please select a value from the drop-down menu",IF('DO NOT USE_Case Formulas'!A708,"OK",NA()))</f>
        <v>#N/A</v>
      </c>
      <c r="X708" s="40" t="e">
        <f>IF(AND(NOT(ISBLANK('Captura de datos de CONTACTO'!X708)),ISNA(VLOOKUP('Captura de datos de CONTACTO'!X708,'DO NOT USE_School Picklist'!$F$3:$F$16,1,FALSE))),"Please select a value from the drop-down menu",IF('DO NOT USE_Contact Formulas'!A708,"OK",NA()))</f>
        <v>#N/A</v>
      </c>
      <c r="Y708" s="40" t="e">
        <f>IF(LEN('Captura de datos de CONTACTO'!Y708)&gt;100,"Classroom(s) must be less than 100 characters",IF('DO NOT USE_Contact Formulas'!A708,"OK",NA()))</f>
        <v>#N/A</v>
      </c>
      <c r="Z708" s="40" t="e">
        <f>IF(AND(NOT(ISBLANK('Captura de datos de CONTACTO'!Z708)),ISNA(VLOOKUP('Captura de datos de CONTACTO'!Z708,'DO NOT USE_School Picklist'!$K$3:$K$6,1,FALSE))),"Please select a value from the drop-down menu",IF('DO NOT USE_Contact Formulas'!A708,"OK",NA()))</f>
        <v>#N/A</v>
      </c>
      <c r="AA708" s="40" t="e">
        <f>IF(AND(NOT(ISBLANK('Captura de datos de CONTACTO'!AA708)),ISNA(VLOOKUP('Captura de datos de CONTACTO'!AA708,'DO NOT USE_School Picklist'!$D$3:$D$5,1,FALSE))),"Please select a value from the drop-down menu",IF('DO NOT USE_Contact Formulas'!A708,"OK",NA()))</f>
        <v>#N/A</v>
      </c>
      <c r="AB708" s="40"/>
      <c r="AC708" s="40" t="e">
        <f>IF(AND(NOT(ISBLANK('Captura de datos de CONTACTO'!AC708)),ISNA(VLOOKUP('Captura de datos de CONTACTO'!AC708,'DO NOT USE_School Picklist'!$G$3:$G$5,1,FALSE))),"Please select a value from the drop-down menu",IF('DO NOT USE_Contact Formulas'!A708,"OK",NA()))</f>
        <v>#N/A</v>
      </c>
      <c r="AD708" s="40"/>
      <c r="AE708" s="40" t="e">
        <f>IF(AND(NOT(ISBLANK('Captura de datos de CONTACTO'!AE708)),ISNA(VLOOKUP('Captura de datos de CONTACTO'!AE708,'DO NOT USE_School Picklist'!$H$3:$H$4,1,FALSE))),"Please select a value from the drop-down menu",IF('DO NOT USE_Contact Formulas'!A708,"OK",NA()))</f>
        <v>#N/A</v>
      </c>
      <c r="AF708" s="40" t="e">
        <f ca="1">IF('Captura de datos de CONTACTO'!AF708&gt;'DO NOT USE_School Picklist'!$C$3,"Test Date cannot be a future date",IF('DO NOT USE_Contact Formulas'!A708,"OK",NA()))</f>
        <v>#N/A</v>
      </c>
      <c r="AG708" s="53" t="e">
        <f>IF(AND('DO NOT USE_Contact Formulas'!A708,ISBLANK('Captura de datos de CONTACTO'!AB708)),"Lab Result Test Result is required",IF(AND(NOT(ISBLANK('Captura de datos de CONTACTO'!AB708)),ISNA(VLOOKUP('Captura de datos de CONTACTO'!AB708,'DO NOT USE_School Picklist'!$Q$3:$Q$8,1,FALSE))),"Please select a value from the drop-down menu",IF('DO NOT USE_Contact Formulas'!A708,"OK",NA())))</f>
        <v>#N/A</v>
      </c>
    </row>
    <row r="709" spans="1:33" x14ac:dyDescent="0.3">
      <c r="A709" s="39" t="e">
        <f>IF('DO NOT USE_Contact Formulas'!A709,IF('DO NOT USE_Contact Formulas'!B709,"Not all required fields are completed","OK"),NA())</f>
        <v>#N/A</v>
      </c>
      <c r="B709" s="40" t="e">
        <f>IF(AND('DO NOT USE_Contact Formulas'!A709,ISBLANK('Captura de datos de CONTACTO'!B709)),"First Name is required",IF(NOT(ISBLANK('Captura de datos de CONTACTO'!B709)),"OK",NA()))</f>
        <v>#N/A</v>
      </c>
      <c r="C709" s="40" t="e">
        <f>IF(AND('DO NOT USE_Contact Formulas'!A709,ISBLANK('Captura de datos de CONTACTO'!C709)),"Last Name is required",IF(NOT(ISBLANK('Captura de datos de CONTACTO'!C709)),"OK",NA()))</f>
        <v>#N/A</v>
      </c>
      <c r="D709" s="40" t="e">
        <f>IF(AND('DO NOT USE_Contact Formulas'!A709,ISBLANK('Captura de datos de CONTACTO'!D709)),"Birthdate is required",IF(NOT(ISBLANK('Captura de datos de CONTACTO'!D709)),"OK",NA()))</f>
        <v>#N/A</v>
      </c>
      <c r="E709" s="40" t="e">
        <f>IF(AND('DO NOT USE_Contact Formulas'!A709,ISBLANK('Captura de datos de CONTACTO'!E709)),"Mobile Phone is required",IF(NOT(ISBLANK('Captura de datos de CONTACTO'!E709)),IF(AND(ISNUMBER(VALUE('Captura de datos de CONTACTO'!E709)),LEFT('Captura de datos de CONTACTO'!E709,1)&lt;&gt;"1",LEN('Captura de datos de CONTACTO'!E709)=10),"OK","Phone number must be valid format"),NA()))</f>
        <v>#N/A</v>
      </c>
      <c r="F709" s="40" t="e">
        <f>IF(LEN('Captura de datos de CONTACTO'!F709)&gt;255,"Home Street Address must be less than 255 characters",IF('DO NOT USE_Contact Formulas'!A709,"OK",NA()))</f>
        <v>#N/A</v>
      </c>
      <c r="G709" s="40" t="e">
        <f>IF(LEN('Captura de datos de CONTACTO'!G709)&gt;40,"City must be less than 40 characters",IF('DO NOT USE_Contact Formulas'!A709,"OK",NA()))</f>
        <v>#N/A</v>
      </c>
      <c r="H709" s="40" t="e">
        <f>IF(AND(NOT(ISBLANK('Captura de datos de CONTACTO'!H709)),ISNA(VLOOKUP('Captura de datos de CONTACTO'!H709,'DO NOT USE_School Picklist'!$P$3:$P$52,1,FALSE))),"Please select a value from the drop-down menu",IF('DO NOT USE_Contact Formulas'!A709,"OK",NA()))</f>
        <v>#N/A</v>
      </c>
      <c r="I709" s="40" t="e">
        <f>IF(AND('DO NOT USE_Contact Formulas'!A709,ISBLANK('Captura de datos de CONTACTO'!I709)),"Zip is required",IF(ISBLANK('Captura de datos de CONTACTO'!I709),NA(),"OK"))</f>
        <v>#N/A</v>
      </c>
      <c r="J709" s="40" t="e">
        <f>IF(AND('DO NOT USE_Contact Formulas'!A709,ISBLANK('Captura de datos de CONTACTO'!J709)),"Student or Staff? is required",IF(ISBLANK('Captura de datos de CONTACTO'!J709),NA(),IF(ISNA(VLOOKUP('Captura de datos de CONTACTO'!J709,'DO NOT USE_School Picklist'!$B$3:$B$6,1,FALSE)),"Please select a value from the drop-down menu","OK")))</f>
        <v>#N/A</v>
      </c>
      <c r="K709" s="40" t="e">
        <f>IF(AND('Captura de datos de CONTACTO'!J709='DO NOT USE_School Picklist'!$B$4,ISBLANK('Captura de datos de CONTACTO'!K709)),"Occupation/Job Title is required if Student or Staff? is Yes, staff/faculty or volunteer",IF('DO NOT USE_Contact Formulas'!A709,"OK",NA()))</f>
        <v>#N/A</v>
      </c>
      <c r="L709" s="40" t="e">
        <f ca="1">IF('Captura de datos de CONTACTO'!L709&gt;'DO NOT USE_School Picklist'!$C$3,"Date last on school campus/facility cannot be a future date",IF('DO NOT USE_Contact Formulas'!A709,IF(ISBLANK('Captura de datos de CONTACTO'!L709),"Date last on school campus/facility is required","OK"),NA()))</f>
        <v>#N/A</v>
      </c>
      <c r="M709" s="41" t="e">
        <f ca="1">IF('Captura de datos de CONTACTO'!M709&gt;'DO NOT USE_School Picklist'!$C$3,"Last Exposure Date cannot be a future date",IF('DO NOT USE_Contact Formulas'!A709,IF(ISBLANK('Captura de datos de CONTACTO'!M709),"Last Exposure Date is required","OK"),NA()))</f>
        <v>#N/A</v>
      </c>
      <c r="N709" s="41" t="e">
        <f>IF(AND('DO NOT USE_Contact Formulas'!A709,ISBLANK('Captura de datos de CONTACTO'!N709)),"Specific Place in the Location is required",IF(ISBLANK('Captura de datos de CONTACTO'!N709),NA(),"OK"))</f>
        <v>#N/A</v>
      </c>
      <c r="O709" s="40" t="e">
        <f>IF(AND(NOT(ISBLANK('Captura de datos de CONTACTO'!O709)),ISNA(VLOOKUP('Captura de datos de CONTACTO'!O709,'DO NOT USE_School Picklist'!$L$3:$L$81,1,FALSE))),"Please select a value from the drop-down menu",IF('DO NOT USE_Contact Formulas'!A709,"OK",NA()))</f>
        <v>#N/A</v>
      </c>
      <c r="P709" s="40" t="e">
        <f>IF(AND(NOT(ISBLANK('Captura de datos de CONTACTO'!P709)),NOT(ISNUMBER(MATCH("*@*.?*",'Captura de datos de CONTACTO'!P709,0)))),"Email must be in a valid format",IF('DO NOT USE_Contact Formulas'!A709,"OK",NA()))</f>
        <v>#N/A</v>
      </c>
      <c r="Q709" s="40" t="e">
        <f>IF(LEN('Captura de datos de CONTACTO'!Q709)&gt;50,"Parent/Guardian Name must be less than 50 characters",IF('DO NOT USE_Contact Formulas'!A709,"OK",NA()))</f>
        <v>#N/A</v>
      </c>
      <c r="R709" s="40" t="e">
        <f>IF(NOT(ISBLANK('Captura de datos de CONTACTO'!R709)),IF(AND(ISNUMBER('Captura de datos de CONTACTO'!R709),LEFT('Captura de datos de CONTACTO'!R709,1)&lt;&gt;"1",LEN('Captura de datos de CONTACTO'!R709)=10),"OK","Phone number must be valid format"),IF('DO NOT USE_Contact Formulas'!A709,"OK",NA()))</f>
        <v>#N/A</v>
      </c>
      <c r="S709" s="40" t="e">
        <f>IF(AND(NOT(ISBLANK('Captura de datos de CONTACTO'!S709)),ISNA(VLOOKUP('Captura de datos de CONTACTO'!S709,'DO NOT USE_School Picklist'!$N$3:$N$63,1,FALSE))),"Please select a value from the drop-down menu",IF('DO NOT USE_Contact Formulas'!A709,"OK",NA()))</f>
        <v>#N/A</v>
      </c>
      <c r="T709" s="53" t="e">
        <f>IF(AND(NOT(ISBLANK('Captura de datos de CONTACTO'!T709)),ISNA(VLOOKUP('Captura de datos de CONTACTO'!T709,'DO NOT USE_School Picklist'!$I$3:$I$5,1,FALSE))),"Please select a value from the drop-down menu",IF('DO NOT USE_Contact Formulas'!A709,"OK",NA()))</f>
        <v>#N/A</v>
      </c>
      <c r="U709" s="40" t="e">
        <f>IF(AND(NOT(ISBLANK('Captura de datos de CONTACTO'!U709)),ISNA(VLOOKUP('Captura de datos de CONTACTO'!U709,'DO NOT USE_School Picklist'!$E$3:$E$10,1,FALSE))),"Please select a value from the drop-down menu",IF('DO NOT USE_Contact Formulas'!A709,"OK",NA()))</f>
        <v>#N/A</v>
      </c>
      <c r="V709" s="53" t="e">
        <f>IF(AND(NOT(ISBLANK('Captura de datos de CONTACTO'!V709)),ISNA(VLOOKUP('Captura de datos de CONTACTO'!V709,'DO NOT USE_School Picklist'!$W$3:$W$9,1,FALSE))),"Please select a value from the drop-down menu",IF('DO NOT USE_Contact Formulas'!A709,"OK",NA()))</f>
        <v>#N/A</v>
      </c>
      <c r="W709" s="53" t="e">
        <f>IF(AND(NOT(ISBLANK('Captura de datos de CONTACTO'!W709)),ISNA(VLOOKUP('Captura de datos de CONTACTO'!W709,'DO NOT USE_School Picklist'!$W$3:$W$9,1,FALSE))),"Please select a value from the drop-down menu",IF('DO NOT USE_Case Formulas'!A709,"OK",NA()))</f>
        <v>#N/A</v>
      </c>
      <c r="X709" s="40" t="e">
        <f>IF(AND(NOT(ISBLANK('Captura de datos de CONTACTO'!X709)),ISNA(VLOOKUP('Captura de datos de CONTACTO'!X709,'DO NOT USE_School Picklist'!$F$3:$F$16,1,FALSE))),"Please select a value from the drop-down menu",IF('DO NOT USE_Contact Formulas'!A709,"OK",NA()))</f>
        <v>#N/A</v>
      </c>
      <c r="Y709" s="40" t="e">
        <f>IF(LEN('Captura de datos de CONTACTO'!Y709)&gt;100,"Classroom(s) must be less than 100 characters",IF('DO NOT USE_Contact Formulas'!A709,"OK",NA()))</f>
        <v>#N/A</v>
      </c>
      <c r="Z709" s="40" t="e">
        <f>IF(AND(NOT(ISBLANK('Captura de datos de CONTACTO'!Z709)),ISNA(VLOOKUP('Captura de datos de CONTACTO'!Z709,'DO NOT USE_School Picklist'!$K$3:$K$6,1,FALSE))),"Please select a value from the drop-down menu",IF('DO NOT USE_Contact Formulas'!A709,"OK",NA()))</f>
        <v>#N/A</v>
      </c>
      <c r="AA709" s="40" t="e">
        <f>IF(AND(NOT(ISBLANK('Captura de datos de CONTACTO'!AA709)),ISNA(VLOOKUP('Captura de datos de CONTACTO'!AA709,'DO NOT USE_School Picklist'!$D$3:$D$5,1,FALSE))),"Please select a value from the drop-down menu",IF('DO NOT USE_Contact Formulas'!A709,"OK",NA()))</f>
        <v>#N/A</v>
      </c>
      <c r="AB709" s="40"/>
      <c r="AC709" s="40" t="e">
        <f>IF(AND(NOT(ISBLANK('Captura de datos de CONTACTO'!AC709)),ISNA(VLOOKUP('Captura de datos de CONTACTO'!AC709,'DO NOT USE_School Picklist'!$G$3:$G$5,1,FALSE))),"Please select a value from the drop-down menu",IF('DO NOT USE_Contact Formulas'!A709,"OK",NA()))</f>
        <v>#N/A</v>
      </c>
      <c r="AD709" s="40"/>
      <c r="AE709" s="40" t="e">
        <f>IF(AND(NOT(ISBLANK('Captura de datos de CONTACTO'!AE709)),ISNA(VLOOKUP('Captura de datos de CONTACTO'!AE709,'DO NOT USE_School Picklist'!$H$3:$H$4,1,FALSE))),"Please select a value from the drop-down menu",IF('DO NOT USE_Contact Formulas'!A709,"OK",NA()))</f>
        <v>#N/A</v>
      </c>
      <c r="AF709" s="40" t="e">
        <f ca="1">IF('Captura de datos de CONTACTO'!AF709&gt;'DO NOT USE_School Picklist'!$C$3,"Test Date cannot be a future date",IF('DO NOT USE_Contact Formulas'!A709,"OK",NA()))</f>
        <v>#N/A</v>
      </c>
      <c r="AG709" s="53" t="e">
        <f>IF(AND('DO NOT USE_Contact Formulas'!A709,ISBLANK('Captura de datos de CONTACTO'!AB709)),"Lab Result Test Result is required",IF(AND(NOT(ISBLANK('Captura de datos de CONTACTO'!AB709)),ISNA(VLOOKUP('Captura de datos de CONTACTO'!AB709,'DO NOT USE_School Picklist'!$Q$3:$Q$8,1,FALSE))),"Please select a value from the drop-down menu",IF('DO NOT USE_Contact Formulas'!A709,"OK",NA())))</f>
        <v>#N/A</v>
      </c>
    </row>
    <row r="710" spans="1:33" x14ac:dyDescent="0.3">
      <c r="A710" s="39" t="e">
        <f>IF('DO NOT USE_Contact Formulas'!A710,IF('DO NOT USE_Contact Formulas'!B710,"Not all required fields are completed","OK"),NA())</f>
        <v>#N/A</v>
      </c>
      <c r="B710" s="40" t="e">
        <f>IF(AND('DO NOT USE_Contact Formulas'!A710,ISBLANK('Captura de datos de CONTACTO'!B710)),"First Name is required",IF(NOT(ISBLANK('Captura de datos de CONTACTO'!B710)),"OK",NA()))</f>
        <v>#N/A</v>
      </c>
      <c r="C710" s="40" t="e">
        <f>IF(AND('DO NOT USE_Contact Formulas'!A710,ISBLANK('Captura de datos de CONTACTO'!C710)),"Last Name is required",IF(NOT(ISBLANK('Captura de datos de CONTACTO'!C710)),"OK",NA()))</f>
        <v>#N/A</v>
      </c>
      <c r="D710" s="40" t="e">
        <f>IF(AND('DO NOT USE_Contact Formulas'!A710,ISBLANK('Captura de datos de CONTACTO'!D710)),"Birthdate is required",IF(NOT(ISBLANK('Captura de datos de CONTACTO'!D710)),"OK",NA()))</f>
        <v>#N/A</v>
      </c>
      <c r="E710" s="40" t="e">
        <f>IF(AND('DO NOT USE_Contact Formulas'!A710,ISBLANK('Captura de datos de CONTACTO'!E710)),"Mobile Phone is required",IF(NOT(ISBLANK('Captura de datos de CONTACTO'!E710)),IF(AND(ISNUMBER(VALUE('Captura de datos de CONTACTO'!E710)),LEFT('Captura de datos de CONTACTO'!E710,1)&lt;&gt;"1",LEN('Captura de datos de CONTACTO'!E710)=10),"OK","Phone number must be valid format"),NA()))</f>
        <v>#N/A</v>
      </c>
      <c r="F710" s="40" t="e">
        <f>IF(LEN('Captura de datos de CONTACTO'!F710)&gt;255,"Home Street Address must be less than 255 characters",IF('DO NOT USE_Contact Formulas'!A710,"OK",NA()))</f>
        <v>#N/A</v>
      </c>
      <c r="G710" s="40" t="e">
        <f>IF(LEN('Captura de datos de CONTACTO'!G710)&gt;40,"City must be less than 40 characters",IF('DO NOT USE_Contact Formulas'!A710,"OK",NA()))</f>
        <v>#N/A</v>
      </c>
      <c r="H710" s="40" t="e">
        <f>IF(AND(NOT(ISBLANK('Captura de datos de CONTACTO'!H710)),ISNA(VLOOKUP('Captura de datos de CONTACTO'!H710,'DO NOT USE_School Picklist'!$P$3:$P$52,1,FALSE))),"Please select a value from the drop-down menu",IF('DO NOT USE_Contact Formulas'!A710,"OK",NA()))</f>
        <v>#N/A</v>
      </c>
      <c r="I710" s="40" t="e">
        <f>IF(AND('DO NOT USE_Contact Formulas'!A710,ISBLANK('Captura de datos de CONTACTO'!I710)),"Zip is required",IF(ISBLANK('Captura de datos de CONTACTO'!I710),NA(),"OK"))</f>
        <v>#N/A</v>
      </c>
      <c r="J710" s="40" t="e">
        <f>IF(AND('DO NOT USE_Contact Formulas'!A710,ISBLANK('Captura de datos de CONTACTO'!J710)),"Student or Staff? is required",IF(ISBLANK('Captura de datos de CONTACTO'!J710),NA(),IF(ISNA(VLOOKUP('Captura de datos de CONTACTO'!J710,'DO NOT USE_School Picklist'!$B$3:$B$6,1,FALSE)),"Please select a value from the drop-down menu","OK")))</f>
        <v>#N/A</v>
      </c>
      <c r="K710" s="40" t="e">
        <f>IF(AND('Captura de datos de CONTACTO'!J710='DO NOT USE_School Picklist'!$B$4,ISBLANK('Captura de datos de CONTACTO'!K710)),"Occupation/Job Title is required if Student or Staff? is Yes, staff/faculty or volunteer",IF('DO NOT USE_Contact Formulas'!A710,"OK",NA()))</f>
        <v>#N/A</v>
      </c>
      <c r="L710" s="40" t="e">
        <f ca="1">IF('Captura de datos de CONTACTO'!L710&gt;'DO NOT USE_School Picklist'!$C$3,"Date last on school campus/facility cannot be a future date",IF('DO NOT USE_Contact Formulas'!A710,IF(ISBLANK('Captura de datos de CONTACTO'!L710),"Date last on school campus/facility is required","OK"),NA()))</f>
        <v>#N/A</v>
      </c>
      <c r="M710" s="41" t="e">
        <f ca="1">IF('Captura de datos de CONTACTO'!M710&gt;'DO NOT USE_School Picklist'!$C$3,"Last Exposure Date cannot be a future date",IF('DO NOT USE_Contact Formulas'!A710,IF(ISBLANK('Captura de datos de CONTACTO'!M710),"Last Exposure Date is required","OK"),NA()))</f>
        <v>#N/A</v>
      </c>
      <c r="N710" s="41" t="e">
        <f>IF(AND('DO NOT USE_Contact Formulas'!A710,ISBLANK('Captura de datos de CONTACTO'!N710)),"Specific Place in the Location is required",IF(ISBLANK('Captura de datos de CONTACTO'!N710),NA(),"OK"))</f>
        <v>#N/A</v>
      </c>
      <c r="O710" s="40" t="e">
        <f>IF(AND(NOT(ISBLANK('Captura de datos de CONTACTO'!O710)),ISNA(VLOOKUP('Captura de datos de CONTACTO'!O710,'DO NOT USE_School Picklist'!$L$3:$L$81,1,FALSE))),"Please select a value from the drop-down menu",IF('DO NOT USE_Contact Formulas'!A710,"OK",NA()))</f>
        <v>#N/A</v>
      </c>
      <c r="P710" s="40" t="e">
        <f>IF(AND(NOT(ISBLANK('Captura de datos de CONTACTO'!P710)),NOT(ISNUMBER(MATCH("*@*.?*",'Captura de datos de CONTACTO'!P710,0)))),"Email must be in a valid format",IF('DO NOT USE_Contact Formulas'!A710,"OK",NA()))</f>
        <v>#N/A</v>
      </c>
      <c r="Q710" s="40" t="e">
        <f>IF(LEN('Captura de datos de CONTACTO'!Q710)&gt;50,"Parent/Guardian Name must be less than 50 characters",IF('DO NOT USE_Contact Formulas'!A710,"OK",NA()))</f>
        <v>#N/A</v>
      </c>
      <c r="R710" s="40" t="e">
        <f>IF(NOT(ISBLANK('Captura de datos de CONTACTO'!R710)),IF(AND(ISNUMBER('Captura de datos de CONTACTO'!R710),LEFT('Captura de datos de CONTACTO'!R710,1)&lt;&gt;"1",LEN('Captura de datos de CONTACTO'!R710)=10),"OK","Phone number must be valid format"),IF('DO NOT USE_Contact Formulas'!A710,"OK",NA()))</f>
        <v>#N/A</v>
      </c>
      <c r="S710" s="40" t="e">
        <f>IF(AND(NOT(ISBLANK('Captura de datos de CONTACTO'!S710)),ISNA(VLOOKUP('Captura de datos de CONTACTO'!S710,'DO NOT USE_School Picklist'!$N$3:$N$63,1,FALSE))),"Please select a value from the drop-down menu",IF('DO NOT USE_Contact Formulas'!A710,"OK",NA()))</f>
        <v>#N/A</v>
      </c>
      <c r="T710" s="53" t="e">
        <f>IF(AND(NOT(ISBLANK('Captura de datos de CONTACTO'!T710)),ISNA(VLOOKUP('Captura de datos de CONTACTO'!T710,'DO NOT USE_School Picklist'!$I$3:$I$5,1,FALSE))),"Please select a value from the drop-down menu",IF('DO NOT USE_Contact Formulas'!A710,"OK",NA()))</f>
        <v>#N/A</v>
      </c>
      <c r="U710" s="40" t="e">
        <f>IF(AND(NOT(ISBLANK('Captura de datos de CONTACTO'!U710)),ISNA(VLOOKUP('Captura de datos de CONTACTO'!U710,'DO NOT USE_School Picklist'!$E$3:$E$10,1,FALSE))),"Please select a value from the drop-down menu",IF('DO NOT USE_Contact Formulas'!A710,"OK",NA()))</f>
        <v>#N/A</v>
      </c>
      <c r="V710" s="53" t="e">
        <f>IF(AND(NOT(ISBLANK('Captura de datos de CONTACTO'!V710)),ISNA(VLOOKUP('Captura de datos de CONTACTO'!V710,'DO NOT USE_School Picklist'!$W$3:$W$9,1,FALSE))),"Please select a value from the drop-down menu",IF('DO NOT USE_Contact Formulas'!A710,"OK",NA()))</f>
        <v>#N/A</v>
      </c>
      <c r="W710" s="53" t="e">
        <f>IF(AND(NOT(ISBLANK('Captura de datos de CONTACTO'!W710)),ISNA(VLOOKUP('Captura de datos de CONTACTO'!W710,'DO NOT USE_School Picklist'!$W$3:$W$9,1,FALSE))),"Please select a value from the drop-down menu",IF('DO NOT USE_Case Formulas'!A710,"OK",NA()))</f>
        <v>#N/A</v>
      </c>
      <c r="X710" s="40" t="e">
        <f>IF(AND(NOT(ISBLANK('Captura de datos de CONTACTO'!X710)),ISNA(VLOOKUP('Captura de datos de CONTACTO'!X710,'DO NOT USE_School Picklist'!$F$3:$F$16,1,FALSE))),"Please select a value from the drop-down menu",IF('DO NOT USE_Contact Formulas'!A710,"OK",NA()))</f>
        <v>#N/A</v>
      </c>
      <c r="Y710" s="40" t="e">
        <f>IF(LEN('Captura de datos de CONTACTO'!Y710)&gt;100,"Classroom(s) must be less than 100 characters",IF('DO NOT USE_Contact Formulas'!A710,"OK",NA()))</f>
        <v>#N/A</v>
      </c>
      <c r="Z710" s="40" t="e">
        <f>IF(AND(NOT(ISBLANK('Captura de datos de CONTACTO'!Z710)),ISNA(VLOOKUP('Captura de datos de CONTACTO'!Z710,'DO NOT USE_School Picklist'!$K$3:$K$6,1,FALSE))),"Please select a value from the drop-down menu",IF('DO NOT USE_Contact Formulas'!A710,"OK",NA()))</f>
        <v>#N/A</v>
      </c>
      <c r="AA710" s="40" t="e">
        <f>IF(AND(NOT(ISBLANK('Captura de datos de CONTACTO'!AA710)),ISNA(VLOOKUP('Captura de datos de CONTACTO'!AA710,'DO NOT USE_School Picklist'!$D$3:$D$5,1,FALSE))),"Please select a value from the drop-down menu",IF('DO NOT USE_Contact Formulas'!A710,"OK",NA()))</f>
        <v>#N/A</v>
      </c>
      <c r="AB710" s="40"/>
      <c r="AC710" s="40" t="e">
        <f>IF(AND(NOT(ISBLANK('Captura de datos de CONTACTO'!AC710)),ISNA(VLOOKUP('Captura de datos de CONTACTO'!AC710,'DO NOT USE_School Picklist'!$G$3:$G$5,1,FALSE))),"Please select a value from the drop-down menu",IF('DO NOT USE_Contact Formulas'!A710,"OK",NA()))</f>
        <v>#N/A</v>
      </c>
      <c r="AD710" s="40"/>
      <c r="AE710" s="40" t="e">
        <f>IF(AND(NOT(ISBLANK('Captura de datos de CONTACTO'!AE710)),ISNA(VLOOKUP('Captura de datos de CONTACTO'!AE710,'DO NOT USE_School Picklist'!$H$3:$H$4,1,FALSE))),"Please select a value from the drop-down menu",IF('DO NOT USE_Contact Formulas'!A710,"OK",NA()))</f>
        <v>#N/A</v>
      </c>
      <c r="AF710" s="40" t="e">
        <f ca="1">IF('Captura de datos de CONTACTO'!AF710&gt;'DO NOT USE_School Picklist'!$C$3,"Test Date cannot be a future date",IF('DO NOT USE_Contact Formulas'!A710,"OK",NA()))</f>
        <v>#N/A</v>
      </c>
      <c r="AG710" s="53" t="e">
        <f>IF(AND('DO NOT USE_Contact Formulas'!A710,ISBLANK('Captura de datos de CONTACTO'!AB710)),"Lab Result Test Result is required",IF(AND(NOT(ISBLANK('Captura de datos de CONTACTO'!AB710)),ISNA(VLOOKUP('Captura de datos de CONTACTO'!AB710,'DO NOT USE_School Picklist'!$Q$3:$Q$8,1,FALSE))),"Please select a value from the drop-down menu",IF('DO NOT USE_Contact Formulas'!A710,"OK",NA())))</f>
        <v>#N/A</v>
      </c>
    </row>
    <row r="711" spans="1:33" x14ac:dyDescent="0.3">
      <c r="A711" s="39" t="e">
        <f>IF('DO NOT USE_Contact Formulas'!A711,IF('DO NOT USE_Contact Formulas'!B711,"Not all required fields are completed","OK"),NA())</f>
        <v>#N/A</v>
      </c>
      <c r="B711" s="40" t="e">
        <f>IF(AND('DO NOT USE_Contact Formulas'!A711,ISBLANK('Captura de datos de CONTACTO'!B711)),"First Name is required",IF(NOT(ISBLANK('Captura de datos de CONTACTO'!B711)),"OK",NA()))</f>
        <v>#N/A</v>
      </c>
      <c r="C711" s="40" t="e">
        <f>IF(AND('DO NOT USE_Contact Formulas'!A711,ISBLANK('Captura de datos de CONTACTO'!C711)),"Last Name is required",IF(NOT(ISBLANK('Captura de datos de CONTACTO'!C711)),"OK",NA()))</f>
        <v>#N/A</v>
      </c>
      <c r="D711" s="40" t="e">
        <f>IF(AND('DO NOT USE_Contact Formulas'!A711,ISBLANK('Captura de datos de CONTACTO'!D711)),"Birthdate is required",IF(NOT(ISBLANK('Captura de datos de CONTACTO'!D711)),"OK",NA()))</f>
        <v>#N/A</v>
      </c>
      <c r="E711" s="40" t="e">
        <f>IF(AND('DO NOT USE_Contact Formulas'!A711,ISBLANK('Captura de datos de CONTACTO'!E711)),"Mobile Phone is required",IF(NOT(ISBLANK('Captura de datos de CONTACTO'!E711)),IF(AND(ISNUMBER(VALUE('Captura de datos de CONTACTO'!E711)),LEFT('Captura de datos de CONTACTO'!E711,1)&lt;&gt;"1",LEN('Captura de datos de CONTACTO'!E711)=10),"OK","Phone number must be valid format"),NA()))</f>
        <v>#N/A</v>
      </c>
      <c r="F711" s="40" t="e">
        <f>IF(LEN('Captura de datos de CONTACTO'!F711)&gt;255,"Home Street Address must be less than 255 characters",IF('DO NOT USE_Contact Formulas'!A711,"OK",NA()))</f>
        <v>#N/A</v>
      </c>
      <c r="G711" s="40" t="e">
        <f>IF(LEN('Captura de datos de CONTACTO'!G711)&gt;40,"City must be less than 40 characters",IF('DO NOT USE_Contact Formulas'!A711,"OK",NA()))</f>
        <v>#N/A</v>
      </c>
      <c r="H711" s="40" t="e">
        <f>IF(AND(NOT(ISBLANK('Captura de datos de CONTACTO'!H711)),ISNA(VLOOKUP('Captura de datos de CONTACTO'!H711,'DO NOT USE_School Picklist'!$P$3:$P$52,1,FALSE))),"Please select a value from the drop-down menu",IF('DO NOT USE_Contact Formulas'!A711,"OK",NA()))</f>
        <v>#N/A</v>
      </c>
      <c r="I711" s="40" t="e">
        <f>IF(AND('DO NOT USE_Contact Formulas'!A711,ISBLANK('Captura de datos de CONTACTO'!I711)),"Zip is required",IF(ISBLANK('Captura de datos de CONTACTO'!I711),NA(),"OK"))</f>
        <v>#N/A</v>
      </c>
      <c r="J711" s="40" t="e">
        <f>IF(AND('DO NOT USE_Contact Formulas'!A711,ISBLANK('Captura de datos de CONTACTO'!J711)),"Student or Staff? is required",IF(ISBLANK('Captura de datos de CONTACTO'!J711),NA(),IF(ISNA(VLOOKUP('Captura de datos de CONTACTO'!J711,'DO NOT USE_School Picklist'!$B$3:$B$6,1,FALSE)),"Please select a value from the drop-down menu","OK")))</f>
        <v>#N/A</v>
      </c>
      <c r="K711" s="40" t="e">
        <f>IF(AND('Captura de datos de CONTACTO'!J711='DO NOT USE_School Picklist'!$B$4,ISBLANK('Captura de datos de CONTACTO'!K711)),"Occupation/Job Title is required if Student or Staff? is Yes, staff/faculty or volunteer",IF('DO NOT USE_Contact Formulas'!A711,"OK",NA()))</f>
        <v>#N/A</v>
      </c>
      <c r="L711" s="40" t="e">
        <f ca="1">IF('Captura de datos de CONTACTO'!L711&gt;'DO NOT USE_School Picklist'!$C$3,"Date last on school campus/facility cannot be a future date",IF('DO NOT USE_Contact Formulas'!A711,IF(ISBLANK('Captura de datos de CONTACTO'!L711),"Date last on school campus/facility is required","OK"),NA()))</f>
        <v>#N/A</v>
      </c>
      <c r="M711" s="41" t="e">
        <f ca="1">IF('Captura de datos de CONTACTO'!M711&gt;'DO NOT USE_School Picklist'!$C$3,"Last Exposure Date cannot be a future date",IF('DO NOT USE_Contact Formulas'!A711,IF(ISBLANK('Captura de datos de CONTACTO'!M711),"Last Exposure Date is required","OK"),NA()))</f>
        <v>#N/A</v>
      </c>
      <c r="N711" s="41" t="e">
        <f>IF(AND('DO NOT USE_Contact Formulas'!A711,ISBLANK('Captura de datos de CONTACTO'!N711)),"Specific Place in the Location is required",IF(ISBLANK('Captura de datos de CONTACTO'!N711),NA(),"OK"))</f>
        <v>#N/A</v>
      </c>
      <c r="O711" s="40" t="e">
        <f>IF(AND(NOT(ISBLANK('Captura de datos de CONTACTO'!O711)),ISNA(VLOOKUP('Captura de datos de CONTACTO'!O711,'DO NOT USE_School Picklist'!$L$3:$L$81,1,FALSE))),"Please select a value from the drop-down menu",IF('DO NOT USE_Contact Formulas'!A711,"OK",NA()))</f>
        <v>#N/A</v>
      </c>
      <c r="P711" s="40" t="e">
        <f>IF(AND(NOT(ISBLANK('Captura de datos de CONTACTO'!P711)),NOT(ISNUMBER(MATCH("*@*.?*",'Captura de datos de CONTACTO'!P711,0)))),"Email must be in a valid format",IF('DO NOT USE_Contact Formulas'!A711,"OK",NA()))</f>
        <v>#N/A</v>
      </c>
      <c r="Q711" s="40" t="e">
        <f>IF(LEN('Captura de datos de CONTACTO'!Q711)&gt;50,"Parent/Guardian Name must be less than 50 characters",IF('DO NOT USE_Contact Formulas'!A711,"OK",NA()))</f>
        <v>#N/A</v>
      </c>
      <c r="R711" s="40" t="e">
        <f>IF(NOT(ISBLANK('Captura de datos de CONTACTO'!R711)),IF(AND(ISNUMBER('Captura de datos de CONTACTO'!R711),LEFT('Captura de datos de CONTACTO'!R711,1)&lt;&gt;"1",LEN('Captura de datos de CONTACTO'!R711)=10),"OK","Phone number must be valid format"),IF('DO NOT USE_Contact Formulas'!A711,"OK",NA()))</f>
        <v>#N/A</v>
      </c>
      <c r="S711" s="40" t="e">
        <f>IF(AND(NOT(ISBLANK('Captura de datos de CONTACTO'!S711)),ISNA(VLOOKUP('Captura de datos de CONTACTO'!S711,'DO NOT USE_School Picklist'!$N$3:$N$63,1,FALSE))),"Please select a value from the drop-down menu",IF('DO NOT USE_Contact Formulas'!A711,"OK",NA()))</f>
        <v>#N/A</v>
      </c>
      <c r="T711" s="53" t="e">
        <f>IF(AND(NOT(ISBLANK('Captura de datos de CONTACTO'!T711)),ISNA(VLOOKUP('Captura de datos de CONTACTO'!T711,'DO NOT USE_School Picklist'!$I$3:$I$5,1,FALSE))),"Please select a value from the drop-down menu",IF('DO NOT USE_Contact Formulas'!A711,"OK",NA()))</f>
        <v>#N/A</v>
      </c>
      <c r="U711" s="40" t="e">
        <f>IF(AND(NOT(ISBLANK('Captura de datos de CONTACTO'!U711)),ISNA(VLOOKUP('Captura de datos de CONTACTO'!U711,'DO NOT USE_School Picklist'!$E$3:$E$10,1,FALSE))),"Please select a value from the drop-down menu",IF('DO NOT USE_Contact Formulas'!A711,"OK",NA()))</f>
        <v>#N/A</v>
      </c>
      <c r="V711" s="53" t="e">
        <f>IF(AND(NOT(ISBLANK('Captura de datos de CONTACTO'!V711)),ISNA(VLOOKUP('Captura de datos de CONTACTO'!V711,'DO NOT USE_School Picklist'!$W$3:$W$9,1,FALSE))),"Please select a value from the drop-down menu",IF('DO NOT USE_Contact Formulas'!A711,"OK",NA()))</f>
        <v>#N/A</v>
      </c>
      <c r="W711" s="53" t="e">
        <f>IF(AND(NOT(ISBLANK('Captura de datos de CONTACTO'!W711)),ISNA(VLOOKUP('Captura de datos de CONTACTO'!W711,'DO NOT USE_School Picklist'!$W$3:$W$9,1,FALSE))),"Please select a value from the drop-down menu",IF('DO NOT USE_Case Formulas'!A711,"OK",NA()))</f>
        <v>#N/A</v>
      </c>
      <c r="X711" s="40" t="e">
        <f>IF(AND(NOT(ISBLANK('Captura de datos de CONTACTO'!X711)),ISNA(VLOOKUP('Captura de datos de CONTACTO'!X711,'DO NOT USE_School Picklist'!$F$3:$F$16,1,FALSE))),"Please select a value from the drop-down menu",IF('DO NOT USE_Contact Formulas'!A711,"OK",NA()))</f>
        <v>#N/A</v>
      </c>
      <c r="Y711" s="40" t="e">
        <f>IF(LEN('Captura de datos de CONTACTO'!Y711)&gt;100,"Classroom(s) must be less than 100 characters",IF('DO NOT USE_Contact Formulas'!A711,"OK",NA()))</f>
        <v>#N/A</v>
      </c>
      <c r="Z711" s="40" t="e">
        <f>IF(AND(NOT(ISBLANK('Captura de datos de CONTACTO'!Z711)),ISNA(VLOOKUP('Captura de datos de CONTACTO'!Z711,'DO NOT USE_School Picklist'!$K$3:$K$6,1,FALSE))),"Please select a value from the drop-down menu",IF('DO NOT USE_Contact Formulas'!A711,"OK",NA()))</f>
        <v>#N/A</v>
      </c>
      <c r="AA711" s="40" t="e">
        <f>IF(AND(NOT(ISBLANK('Captura de datos de CONTACTO'!AA711)),ISNA(VLOOKUP('Captura de datos de CONTACTO'!AA711,'DO NOT USE_School Picklist'!$D$3:$D$5,1,FALSE))),"Please select a value from the drop-down menu",IF('DO NOT USE_Contact Formulas'!A711,"OK",NA()))</f>
        <v>#N/A</v>
      </c>
      <c r="AB711" s="40"/>
      <c r="AC711" s="40" t="e">
        <f>IF(AND(NOT(ISBLANK('Captura de datos de CONTACTO'!AC711)),ISNA(VLOOKUP('Captura de datos de CONTACTO'!AC711,'DO NOT USE_School Picklist'!$G$3:$G$5,1,FALSE))),"Please select a value from the drop-down menu",IF('DO NOT USE_Contact Formulas'!A711,"OK",NA()))</f>
        <v>#N/A</v>
      </c>
      <c r="AD711" s="40"/>
      <c r="AE711" s="40" t="e">
        <f>IF(AND(NOT(ISBLANK('Captura de datos de CONTACTO'!AE711)),ISNA(VLOOKUP('Captura de datos de CONTACTO'!AE711,'DO NOT USE_School Picklist'!$H$3:$H$4,1,FALSE))),"Please select a value from the drop-down menu",IF('DO NOT USE_Contact Formulas'!A711,"OK",NA()))</f>
        <v>#N/A</v>
      </c>
      <c r="AF711" s="40" t="e">
        <f ca="1">IF('Captura de datos de CONTACTO'!AF711&gt;'DO NOT USE_School Picklist'!$C$3,"Test Date cannot be a future date",IF('DO NOT USE_Contact Formulas'!A711,"OK",NA()))</f>
        <v>#N/A</v>
      </c>
      <c r="AG711" s="53" t="e">
        <f>IF(AND('DO NOT USE_Contact Formulas'!A711,ISBLANK('Captura de datos de CONTACTO'!AB711)),"Lab Result Test Result is required",IF(AND(NOT(ISBLANK('Captura de datos de CONTACTO'!AB711)),ISNA(VLOOKUP('Captura de datos de CONTACTO'!AB711,'DO NOT USE_School Picklist'!$Q$3:$Q$8,1,FALSE))),"Please select a value from the drop-down menu",IF('DO NOT USE_Contact Formulas'!A711,"OK",NA())))</f>
        <v>#N/A</v>
      </c>
    </row>
    <row r="712" spans="1:33" x14ac:dyDescent="0.3">
      <c r="A712" s="39" t="e">
        <f>IF('DO NOT USE_Contact Formulas'!A712,IF('DO NOT USE_Contact Formulas'!B712,"Not all required fields are completed","OK"),NA())</f>
        <v>#N/A</v>
      </c>
      <c r="B712" s="40" t="e">
        <f>IF(AND('DO NOT USE_Contact Formulas'!A712,ISBLANK('Captura de datos de CONTACTO'!B712)),"First Name is required",IF(NOT(ISBLANK('Captura de datos de CONTACTO'!B712)),"OK",NA()))</f>
        <v>#N/A</v>
      </c>
      <c r="C712" s="40" t="e">
        <f>IF(AND('DO NOT USE_Contact Formulas'!A712,ISBLANK('Captura de datos de CONTACTO'!C712)),"Last Name is required",IF(NOT(ISBLANK('Captura de datos de CONTACTO'!C712)),"OK",NA()))</f>
        <v>#N/A</v>
      </c>
      <c r="D712" s="40" t="e">
        <f>IF(AND('DO NOT USE_Contact Formulas'!A712,ISBLANK('Captura de datos de CONTACTO'!D712)),"Birthdate is required",IF(NOT(ISBLANK('Captura de datos de CONTACTO'!D712)),"OK",NA()))</f>
        <v>#N/A</v>
      </c>
      <c r="E712" s="40" t="e">
        <f>IF(AND('DO NOT USE_Contact Formulas'!A712,ISBLANK('Captura de datos de CONTACTO'!E712)),"Mobile Phone is required",IF(NOT(ISBLANK('Captura de datos de CONTACTO'!E712)),IF(AND(ISNUMBER(VALUE('Captura de datos de CONTACTO'!E712)),LEFT('Captura de datos de CONTACTO'!E712,1)&lt;&gt;"1",LEN('Captura de datos de CONTACTO'!E712)=10),"OK","Phone number must be valid format"),NA()))</f>
        <v>#N/A</v>
      </c>
      <c r="F712" s="40" t="e">
        <f>IF(LEN('Captura de datos de CONTACTO'!F712)&gt;255,"Home Street Address must be less than 255 characters",IF('DO NOT USE_Contact Formulas'!A712,"OK",NA()))</f>
        <v>#N/A</v>
      </c>
      <c r="G712" s="40" t="e">
        <f>IF(LEN('Captura de datos de CONTACTO'!G712)&gt;40,"City must be less than 40 characters",IF('DO NOT USE_Contact Formulas'!A712,"OK",NA()))</f>
        <v>#N/A</v>
      </c>
      <c r="H712" s="40" t="e">
        <f>IF(AND(NOT(ISBLANK('Captura de datos de CONTACTO'!H712)),ISNA(VLOOKUP('Captura de datos de CONTACTO'!H712,'DO NOT USE_School Picklist'!$P$3:$P$52,1,FALSE))),"Please select a value from the drop-down menu",IF('DO NOT USE_Contact Formulas'!A712,"OK",NA()))</f>
        <v>#N/A</v>
      </c>
      <c r="I712" s="40" t="e">
        <f>IF(AND('DO NOT USE_Contact Formulas'!A712,ISBLANK('Captura de datos de CONTACTO'!I712)),"Zip is required",IF(ISBLANK('Captura de datos de CONTACTO'!I712),NA(),"OK"))</f>
        <v>#N/A</v>
      </c>
      <c r="J712" s="40" t="e">
        <f>IF(AND('DO NOT USE_Contact Formulas'!A712,ISBLANK('Captura de datos de CONTACTO'!J712)),"Student or Staff? is required",IF(ISBLANK('Captura de datos de CONTACTO'!J712),NA(),IF(ISNA(VLOOKUP('Captura de datos de CONTACTO'!J712,'DO NOT USE_School Picklist'!$B$3:$B$6,1,FALSE)),"Please select a value from the drop-down menu","OK")))</f>
        <v>#N/A</v>
      </c>
      <c r="K712" s="40" t="e">
        <f>IF(AND('Captura de datos de CONTACTO'!J712='DO NOT USE_School Picklist'!$B$4,ISBLANK('Captura de datos de CONTACTO'!K712)),"Occupation/Job Title is required if Student or Staff? is Yes, staff/faculty or volunteer",IF('DO NOT USE_Contact Formulas'!A712,"OK",NA()))</f>
        <v>#N/A</v>
      </c>
      <c r="L712" s="40" t="e">
        <f ca="1">IF('Captura de datos de CONTACTO'!L712&gt;'DO NOT USE_School Picklist'!$C$3,"Date last on school campus/facility cannot be a future date",IF('DO NOT USE_Contact Formulas'!A712,IF(ISBLANK('Captura de datos de CONTACTO'!L712),"Date last on school campus/facility is required","OK"),NA()))</f>
        <v>#N/A</v>
      </c>
      <c r="M712" s="41" t="e">
        <f ca="1">IF('Captura de datos de CONTACTO'!M712&gt;'DO NOT USE_School Picklist'!$C$3,"Last Exposure Date cannot be a future date",IF('DO NOT USE_Contact Formulas'!A712,IF(ISBLANK('Captura de datos de CONTACTO'!M712),"Last Exposure Date is required","OK"),NA()))</f>
        <v>#N/A</v>
      </c>
      <c r="N712" s="41" t="e">
        <f>IF(AND('DO NOT USE_Contact Formulas'!A712,ISBLANK('Captura de datos de CONTACTO'!N712)),"Specific Place in the Location is required",IF(ISBLANK('Captura de datos de CONTACTO'!N712),NA(),"OK"))</f>
        <v>#N/A</v>
      </c>
      <c r="O712" s="40" t="e">
        <f>IF(AND(NOT(ISBLANK('Captura de datos de CONTACTO'!O712)),ISNA(VLOOKUP('Captura de datos de CONTACTO'!O712,'DO NOT USE_School Picklist'!$L$3:$L$81,1,FALSE))),"Please select a value from the drop-down menu",IF('DO NOT USE_Contact Formulas'!A712,"OK",NA()))</f>
        <v>#N/A</v>
      </c>
      <c r="P712" s="40" t="e">
        <f>IF(AND(NOT(ISBLANK('Captura de datos de CONTACTO'!P712)),NOT(ISNUMBER(MATCH("*@*.?*",'Captura de datos de CONTACTO'!P712,0)))),"Email must be in a valid format",IF('DO NOT USE_Contact Formulas'!A712,"OK",NA()))</f>
        <v>#N/A</v>
      </c>
      <c r="Q712" s="40" t="e">
        <f>IF(LEN('Captura de datos de CONTACTO'!Q712)&gt;50,"Parent/Guardian Name must be less than 50 characters",IF('DO NOT USE_Contact Formulas'!A712,"OK",NA()))</f>
        <v>#N/A</v>
      </c>
      <c r="R712" s="40" t="e">
        <f>IF(NOT(ISBLANK('Captura de datos de CONTACTO'!R712)),IF(AND(ISNUMBER('Captura de datos de CONTACTO'!R712),LEFT('Captura de datos de CONTACTO'!R712,1)&lt;&gt;"1",LEN('Captura de datos de CONTACTO'!R712)=10),"OK","Phone number must be valid format"),IF('DO NOT USE_Contact Formulas'!A712,"OK",NA()))</f>
        <v>#N/A</v>
      </c>
      <c r="S712" s="40" t="e">
        <f>IF(AND(NOT(ISBLANK('Captura de datos de CONTACTO'!S712)),ISNA(VLOOKUP('Captura de datos de CONTACTO'!S712,'DO NOT USE_School Picklist'!$N$3:$N$63,1,FALSE))),"Please select a value from the drop-down menu",IF('DO NOT USE_Contact Formulas'!A712,"OK",NA()))</f>
        <v>#N/A</v>
      </c>
      <c r="T712" s="53" t="e">
        <f>IF(AND(NOT(ISBLANK('Captura de datos de CONTACTO'!T712)),ISNA(VLOOKUP('Captura de datos de CONTACTO'!T712,'DO NOT USE_School Picklist'!$I$3:$I$5,1,FALSE))),"Please select a value from the drop-down menu",IF('DO NOT USE_Contact Formulas'!A712,"OK",NA()))</f>
        <v>#N/A</v>
      </c>
      <c r="U712" s="40" t="e">
        <f>IF(AND(NOT(ISBLANK('Captura de datos de CONTACTO'!U712)),ISNA(VLOOKUP('Captura de datos de CONTACTO'!U712,'DO NOT USE_School Picklist'!$E$3:$E$10,1,FALSE))),"Please select a value from the drop-down menu",IF('DO NOT USE_Contact Formulas'!A712,"OK",NA()))</f>
        <v>#N/A</v>
      </c>
      <c r="V712" s="53" t="e">
        <f>IF(AND(NOT(ISBLANK('Captura de datos de CONTACTO'!V712)),ISNA(VLOOKUP('Captura de datos de CONTACTO'!V712,'DO NOT USE_School Picklist'!$W$3:$W$9,1,FALSE))),"Please select a value from the drop-down menu",IF('DO NOT USE_Contact Formulas'!A712,"OK",NA()))</f>
        <v>#N/A</v>
      </c>
      <c r="W712" s="53" t="e">
        <f>IF(AND(NOT(ISBLANK('Captura de datos de CONTACTO'!W712)),ISNA(VLOOKUP('Captura de datos de CONTACTO'!W712,'DO NOT USE_School Picklist'!$W$3:$W$9,1,FALSE))),"Please select a value from the drop-down menu",IF('DO NOT USE_Case Formulas'!A712,"OK",NA()))</f>
        <v>#N/A</v>
      </c>
      <c r="X712" s="40" t="e">
        <f>IF(AND(NOT(ISBLANK('Captura de datos de CONTACTO'!X712)),ISNA(VLOOKUP('Captura de datos de CONTACTO'!X712,'DO NOT USE_School Picklist'!$F$3:$F$16,1,FALSE))),"Please select a value from the drop-down menu",IF('DO NOT USE_Contact Formulas'!A712,"OK",NA()))</f>
        <v>#N/A</v>
      </c>
      <c r="Y712" s="40" t="e">
        <f>IF(LEN('Captura de datos de CONTACTO'!Y712)&gt;100,"Classroom(s) must be less than 100 characters",IF('DO NOT USE_Contact Formulas'!A712,"OK",NA()))</f>
        <v>#N/A</v>
      </c>
      <c r="Z712" s="40" t="e">
        <f>IF(AND(NOT(ISBLANK('Captura de datos de CONTACTO'!Z712)),ISNA(VLOOKUP('Captura de datos de CONTACTO'!Z712,'DO NOT USE_School Picklist'!$K$3:$K$6,1,FALSE))),"Please select a value from the drop-down menu",IF('DO NOT USE_Contact Formulas'!A712,"OK",NA()))</f>
        <v>#N/A</v>
      </c>
      <c r="AA712" s="40" t="e">
        <f>IF(AND(NOT(ISBLANK('Captura de datos de CONTACTO'!AA712)),ISNA(VLOOKUP('Captura de datos de CONTACTO'!AA712,'DO NOT USE_School Picklist'!$D$3:$D$5,1,FALSE))),"Please select a value from the drop-down menu",IF('DO NOT USE_Contact Formulas'!A712,"OK",NA()))</f>
        <v>#N/A</v>
      </c>
      <c r="AB712" s="40"/>
      <c r="AC712" s="40" t="e">
        <f>IF(AND(NOT(ISBLANK('Captura de datos de CONTACTO'!AC712)),ISNA(VLOOKUP('Captura de datos de CONTACTO'!AC712,'DO NOT USE_School Picklist'!$G$3:$G$5,1,FALSE))),"Please select a value from the drop-down menu",IF('DO NOT USE_Contact Formulas'!A712,"OK",NA()))</f>
        <v>#N/A</v>
      </c>
      <c r="AD712" s="40"/>
      <c r="AE712" s="40" t="e">
        <f>IF(AND(NOT(ISBLANK('Captura de datos de CONTACTO'!AE712)),ISNA(VLOOKUP('Captura de datos de CONTACTO'!AE712,'DO NOT USE_School Picklist'!$H$3:$H$4,1,FALSE))),"Please select a value from the drop-down menu",IF('DO NOT USE_Contact Formulas'!A712,"OK",NA()))</f>
        <v>#N/A</v>
      </c>
      <c r="AF712" s="40" t="e">
        <f ca="1">IF('Captura de datos de CONTACTO'!AF712&gt;'DO NOT USE_School Picklist'!$C$3,"Test Date cannot be a future date",IF('DO NOT USE_Contact Formulas'!A712,"OK",NA()))</f>
        <v>#N/A</v>
      </c>
      <c r="AG712" s="53" t="e">
        <f>IF(AND('DO NOT USE_Contact Formulas'!A712,ISBLANK('Captura de datos de CONTACTO'!AB712)),"Lab Result Test Result is required",IF(AND(NOT(ISBLANK('Captura de datos de CONTACTO'!AB712)),ISNA(VLOOKUP('Captura de datos de CONTACTO'!AB712,'DO NOT USE_School Picklist'!$Q$3:$Q$8,1,FALSE))),"Please select a value from the drop-down menu",IF('DO NOT USE_Contact Formulas'!A712,"OK",NA())))</f>
        <v>#N/A</v>
      </c>
    </row>
    <row r="713" spans="1:33" x14ac:dyDescent="0.3">
      <c r="A713" s="39" t="e">
        <f>IF('DO NOT USE_Contact Formulas'!A713,IF('DO NOT USE_Contact Formulas'!B713,"Not all required fields are completed","OK"),NA())</f>
        <v>#N/A</v>
      </c>
      <c r="B713" s="40" t="e">
        <f>IF(AND('DO NOT USE_Contact Formulas'!A713,ISBLANK('Captura de datos de CONTACTO'!B713)),"First Name is required",IF(NOT(ISBLANK('Captura de datos de CONTACTO'!B713)),"OK",NA()))</f>
        <v>#N/A</v>
      </c>
      <c r="C713" s="40" t="e">
        <f>IF(AND('DO NOT USE_Contact Formulas'!A713,ISBLANK('Captura de datos de CONTACTO'!C713)),"Last Name is required",IF(NOT(ISBLANK('Captura de datos de CONTACTO'!C713)),"OK",NA()))</f>
        <v>#N/A</v>
      </c>
      <c r="D713" s="40" t="e">
        <f>IF(AND('DO NOT USE_Contact Formulas'!A713,ISBLANK('Captura de datos de CONTACTO'!D713)),"Birthdate is required",IF(NOT(ISBLANK('Captura de datos de CONTACTO'!D713)),"OK",NA()))</f>
        <v>#N/A</v>
      </c>
      <c r="E713" s="40" t="e">
        <f>IF(AND('DO NOT USE_Contact Formulas'!A713,ISBLANK('Captura de datos de CONTACTO'!E713)),"Mobile Phone is required",IF(NOT(ISBLANK('Captura de datos de CONTACTO'!E713)),IF(AND(ISNUMBER(VALUE('Captura de datos de CONTACTO'!E713)),LEFT('Captura de datos de CONTACTO'!E713,1)&lt;&gt;"1",LEN('Captura de datos de CONTACTO'!E713)=10),"OK","Phone number must be valid format"),NA()))</f>
        <v>#N/A</v>
      </c>
      <c r="F713" s="40" t="e">
        <f>IF(LEN('Captura de datos de CONTACTO'!F713)&gt;255,"Home Street Address must be less than 255 characters",IF('DO NOT USE_Contact Formulas'!A713,"OK",NA()))</f>
        <v>#N/A</v>
      </c>
      <c r="G713" s="40" t="e">
        <f>IF(LEN('Captura de datos de CONTACTO'!G713)&gt;40,"City must be less than 40 characters",IF('DO NOT USE_Contact Formulas'!A713,"OK",NA()))</f>
        <v>#N/A</v>
      </c>
      <c r="H713" s="40" t="e">
        <f>IF(AND(NOT(ISBLANK('Captura de datos de CONTACTO'!H713)),ISNA(VLOOKUP('Captura de datos de CONTACTO'!H713,'DO NOT USE_School Picklist'!$P$3:$P$52,1,FALSE))),"Please select a value from the drop-down menu",IF('DO NOT USE_Contact Formulas'!A713,"OK",NA()))</f>
        <v>#N/A</v>
      </c>
      <c r="I713" s="40" t="e">
        <f>IF(AND('DO NOT USE_Contact Formulas'!A713,ISBLANK('Captura de datos de CONTACTO'!I713)),"Zip is required",IF(ISBLANK('Captura de datos de CONTACTO'!I713),NA(),"OK"))</f>
        <v>#N/A</v>
      </c>
      <c r="J713" s="40" t="e">
        <f>IF(AND('DO NOT USE_Contact Formulas'!A713,ISBLANK('Captura de datos de CONTACTO'!J713)),"Student or Staff? is required",IF(ISBLANK('Captura de datos de CONTACTO'!J713),NA(),IF(ISNA(VLOOKUP('Captura de datos de CONTACTO'!J713,'DO NOT USE_School Picklist'!$B$3:$B$6,1,FALSE)),"Please select a value from the drop-down menu","OK")))</f>
        <v>#N/A</v>
      </c>
      <c r="K713" s="40" t="e">
        <f>IF(AND('Captura de datos de CONTACTO'!J713='DO NOT USE_School Picklist'!$B$4,ISBLANK('Captura de datos de CONTACTO'!K713)),"Occupation/Job Title is required if Student or Staff? is Yes, staff/faculty or volunteer",IF('DO NOT USE_Contact Formulas'!A713,"OK",NA()))</f>
        <v>#N/A</v>
      </c>
      <c r="L713" s="40" t="e">
        <f ca="1">IF('Captura de datos de CONTACTO'!L713&gt;'DO NOT USE_School Picklist'!$C$3,"Date last on school campus/facility cannot be a future date",IF('DO NOT USE_Contact Formulas'!A713,IF(ISBLANK('Captura de datos de CONTACTO'!L713),"Date last on school campus/facility is required","OK"),NA()))</f>
        <v>#N/A</v>
      </c>
      <c r="M713" s="41" t="e">
        <f ca="1">IF('Captura de datos de CONTACTO'!M713&gt;'DO NOT USE_School Picklist'!$C$3,"Last Exposure Date cannot be a future date",IF('DO NOT USE_Contact Formulas'!A713,IF(ISBLANK('Captura de datos de CONTACTO'!M713),"Last Exposure Date is required","OK"),NA()))</f>
        <v>#N/A</v>
      </c>
      <c r="N713" s="41" t="e">
        <f>IF(AND('DO NOT USE_Contact Formulas'!A713,ISBLANK('Captura de datos de CONTACTO'!N713)),"Specific Place in the Location is required",IF(ISBLANK('Captura de datos de CONTACTO'!N713),NA(),"OK"))</f>
        <v>#N/A</v>
      </c>
      <c r="O713" s="40" t="e">
        <f>IF(AND(NOT(ISBLANK('Captura de datos de CONTACTO'!O713)),ISNA(VLOOKUP('Captura de datos de CONTACTO'!O713,'DO NOT USE_School Picklist'!$L$3:$L$81,1,FALSE))),"Please select a value from the drop-down menu",IF('DO NOT USE_Contact Formulas'!A713,"OK",NA()))</f>
        <v>#N/A</v>
      </c>
      <c r="P713" s="40" t="e">
        <f>IF(AND(NOT(ISBLANK('Captura de datos de CONTACTO'!P713)),NOT(ISNUMBER(MATCH("*@*.?*",'Captura de datos de CONTACTO'!P713,0)))),"Email must be in a valid format",IF('DO NOT USE_Contact Formulas'!A713,"OK",NA()))</f>
        <v>#N/A</v>
      </c>
      <c r="Q713" s="40" t="e">
        <f>IF(LEN('Captura de datos de CONTACTO'!Q713)&gt;50,"Parent/Guardian Name must be less than 50 characters",IF('DO NOT USE_Contact Formulas'!A713,"OK",NA()))</f>
        <v>#N/A</v>
      </c>
      <c r="R713" s="40" t="e">
        <f>IF(NOT(ISBLANK('Captura de datos de CONTACTO'!R713)),IF(AND(ISNUMBER('Captura de datos de CONTACTO'!R713),LEFT('Captura de datos de CONTACTO'!R713,1)&lt;&gt;"1",LEN('Captura de datos de CONTACTO'!R713)=10),"OK","Phone number must be valid format"),IF('DO NOT USE_Contact Formulas'!A713,"OK",NA()))</f>
        <v>#N/A</v>
      </c>
      <c r="S713" s="40" t="e">
        <f>IF(AND(NOT(ISBLANK('Captura de datos de CONTACTO'!S713)),ISNA(VLOOKUP('Captura de datos de CONTACTO'!S713,'DO NOT USE_School Picklist'!$N$3:$N$63,1,FALSE))),"Please select a value from the drop-down menu",IF('DO NOT USE_Contact Formulas'!A713,"OK",NA()))</f>
        <v>#N/A</v>
      </c>
      <c r="T713" s="53" t="e">
        <f>IF(AND(NOT(ISBLANK('Captura de datos de CONTACTO'!T713)),ISNA(VLOOKUP('Captura de datos de CONTACTO'!T713,'DO NOT USE_School Picklist'!$I$3:$I$5,1,FALSE))),"Please select a value from the drop-down menu",IF('DO NOT USE_Contact Formulas'!A713,"OK",NA()))</f>
        <v>#N/A</v>
      </c>
      <c r="U713" s="40" t="e">
        <f>IF(AND(NOT(ISBLANK('Captura de datos de CONTACTO'!U713)),ISNA(VLOOKUP('Captura de datos de CONTACTO'!U713,'DO NOT USE_School Picklist'!$E$3:$E$10,1,FALSE))),"Please select a value from the drop-down menu",IF('DO NOT USE_Contact Formulas'!A713,"OK",NA()))</f>
        <v>#N/A</v>
      </c>
      <c r="V713" s="53" t="e">
        <f>IF(AND(NOT(ISBLANK('Captura de datos de CONTACTO'!V713)),ISNA(VLOOKUP('Captura de datos de CONTACTO'!V713,'DO NOT USE_School Picklist'!$W$3:$W$9,1,FALSE))),"Please select a value from the drop-down menu",IF('DO NOT USE_Contact Formulas'!A713,"OK",NA()))</f>
        <v>#N/A</v>
      </c>
      <c r="W713" s="53" t="e">
        <f>IF(AND(NOT(ISBLANK('Captura de datos de CONTACTO'!W713)),ISNA(VLOOKUP('Captura de datos de CONTACTO'!W713,'DO NOT USE_School Picklist'!$W$3:$W$9,1,FALSE))),"Please select a value from the drop-down menu",IF('DO NOT USE_Case Formulas'!A713,"OK",NA()))</f>
        <v>#N/A</v>
      </c>
      <c r="X713" s="40" t="e">
        <f>IF(AND(NOT(ISBLANK('Captura de datos de CONTACTO'!X713)),ISNA(VLOOKUP('Captura de datos de CONTACTO'!X713,'DO NOT USE_School Picklist'!$F$3:$F$16,1,FALSE))),"Please select a value from the drop-down menu",IF('DO NOT USE_Contact Formulas'!A713,"OK",NA()))</f>
        <v>#N/A</v>
      </c>
      <c r="Y713" s="40" t="e">
        <f>IF(LEN('Captura de datos de CONTACTO'!Y713)&gt;100,"Classroom(s) must be less than 100 characters",IF('DO NOT USE_Contact Formulas'!A713,"OK",NA()))</f>
        <v>#N/A</v>
      </c>
      <c r="Z713" s="40" t="e">
        <f>IF(AND(NOT(ISBLANK('Captura de datos de CONTACTO'!Z713)),ISNA(VLOOKUP('Captura de datos de CONTACTO'!Z713,'DO NOT USE_School Picklist'!$K$3:$K$6,1,FALSE))),"Please select a value from the drop-down menu",IF('DO NOT USE_Contact Formulas'!A713,"OK",NA()))</f>
        <v>#N/A</v>
      </c>
      <c r="AA713" s="40" t="e">
        <f>IF(AND(NOT(ISBLANK('Captura de datos de CONTACTO'!AA713)),ISNA(VLOOKUP('Captura de datos de CONTACTO'!AA713,'DO NOT USE_School Picklist'!$D$3:$D$5,1,FALSE))),"Please select a value from the drop-down menu",IF('DO NOT USE_Contact Formulas'!A713,"OK",NA()))</f>
        <v>#N/A</v>
      </c>
      <c r="AB713" s="40"/>
      <c r="AC713" s="40" t="e">
        <f>IF(AND(NOT(ISBLANK('Captura de datos de CONTACTO'!AC713)),ISNA(VLOOKUP('Captura de datos de CONTACTO'!AC713,'DO NOT USE_School Picklist'!$G$3:$G$5,1,FALSE))),"Please select a value from the drop-down menu",IF('DO NOT USE_Contact Formulas'!A713,"OK",NA()))</f>
        <v>#N/A</v>
      </c>
      <c r="AD713" s="40"/>
      <c r="AE713" s="40" t="e">
        <f>IF(AND(NOT(ISBLANK('Captura de datos de CONTACTO'!AE713)),ISNA(VLOOKUP('Captura de datos de CONTACTO'!AE713,'DO NOT USE_School Picklist'!$H$3:$H$4,1,FALSE))),"Please select a value from the drop-down menu",IF('DO NOT USE_Contact Formulas'!A713,"OK",NA()))</f>
        <v>#N/A</v>
      </c>
      <c r="AF713" s="40" t="e">
        <f ca="1">IF('Captura de datos de CONTACTO'!AF713&gt;'DO NOT USE_School Picklist'!$C$3,"Test Date cannot be a future date",IF('DO NOT USE_Contact Formulas'!A713,"OK",NA()))</f>
        <v>#N/A</v>
      </c>
      <c r="AG713" s="53" t="e">
        <f>IF(AND('DO NOT USE_Contact Formulas'!A713,ISBLANK('Captura de datos de CONTACTO'!AB713)),"Lab Result Test Result is required",IF(AND(NOT(ISBLANK('Captura de datos de CONTACTO'!AB713)),ISNA(VLOOKUP('Captura de datos de CONTACTO'!AB713,'DO NOT USE_School Picklist'!$Q$3:$Q$8,1,FALSE))),"Please select a value from the drop-down menu",IF('DO NOT USE_Contact Formulas'!A713,"OK",NA())))</f>
        <v>#N/A</v>
      </c>
    </row>
    <row r="714" spans="1:33" x14ac:dyDescent="0.3">
      <c r="A714" s="39" t="e">
        <f>IF('DO NOT USE_Contact Formulas'!A714,IF('DO NOT USE_Contact Formulas'!B714,"Not all required fields are completed","OK"),NA())</f>
        <v>#N/A</v>
      </c>
      <c r="B714" s="40" t="e">
        <f>IF(AND('DO NOT USE_Contact Formulas'!A714,ISBLANK('Captura de datos de CONTACTO'!B714)),"First Name is required",IF(NOT(ISBLANK('Captura de datos de CONTACTO'!B714)),"OK",NA()))</f>
        <v>#N/A</v>
      </c>
      <c r="C714" s="40" t="e">
        <f>IF(AND('DO NOT USE_Contact Formulas'!A714,ISBLANK('Captura de datos de CONTACTO'!C714)),"Last Name is required",IF(NOT(ISBLANK('Captura de datos de CONTACTO'!C714)),"OK",NA()))</f>
        <v>#N/A</v>
      </c>
      <c r="D714" s="40" t="e">
        <f>IF(AND('DO NOT USE_Contact Formulas'!A714,ISBLANK('Captura de datos de CONTACTO'!D714)),"Birthdate is required",IF(NOT(ISBLANK('Captura de datos de CONTACTO'!D714)),"OK",NA()))</f>
        <v>#N/A</v>
      </c>
      <c r="E714" s="40" t="e">
        <f>IF(AND('DO NOT USE_Contact Formulas'!A714,ISBLANK('Captura de datos de CONTACTO'!E714)),"Mobile Phone is required",IF(NOT(ISBLANK('Captura de datos de CONTACTO'!E714)),IF(AND(ISNUMBER(VALUE('Captura de datos de CONTACTO'!E714)),LEFT('Captura de datos de CONTACTO'!E714,1)&lt;&gt;"1",LEN('Captura de datos de CONTACTO'!E714)=10),"OK","Phone number must be valid format"),NA()))</f>
        <v>#N/A</v>
      </c>
      <c r="F714" s="40" t="e">
        <f>IF(LEN('Captura de datos de CONTACTO'!F714)&gt;255,"Home Street Address must be less than 255 characters",IF('DO NOT USE_Contact Formulas'!A714,"OK",NA()))</f>
        <v>#N/A</v>
      </c>
      <c r="G714" s="40" t="e">
        <f>IF(LEN('Captura de datos de CONTACTO'!G714)&gt;40,"City must be less than 40 characters",IF('DO NOT USE_Contact Formulas'!A714,"OK",NA()))</f>
        <v>#N/A</v>
      </c>
      <c r="H714" s="40" t="e">
        <f>IF(AND(NOT(ISBLANK('Captura de datos de CONTACTO'!H714)),ISNA(VLOOKUP('Captura de datos de CONTACTO'!H714,'DO NOT USE_School Picklist'!$P$3:$P$52,1,FALSE))),"Please select a value from the drop-down menu",IF('DO NOT USE_Contact Formulas'!A714,"OK",NA()))</f>
        <v>#N/A</v>
      </c>
      <c r="I714" s="40" t="e">
        <f>IF(AND('DO NOT USE_Contact Formulas'!A714,ISBLANK('Captura de datos de CONTACTO'!I714)),"Zip is required",IF(ISBLANK('Captura de datos de CONTACTO'!I714),NA(),"OK"))</f>
        <v>#N/A</v>
      </c>
      <c r="J714" s="40" t="e">
        <f>IF(AND('DO NOT USE_Contact Formulas'!A714,ISBLANK('Captura de datos de CONTACTO'!J714)),"Student or Staff? is required",IF(ISBLANK('Captura de datos de CONTACTO'!J714),NA(),IF(ISNA(VLOOKUP('Captura de datos de CONTACTO'!J714,'DO NOT USE_School Picklist'!$B$3:$B$6,1,FALSE)),"Please select a value from the drop-down menu","OK")))</f>
        <v>#N/A</v>
      </c>
      <c r="K714" s="40" t="e">
        <f>IF(AND('Captura de datos de CONTACTO'!J714='DO NOT USE_School Picklist'!$B$4,ISBLANK('Captura de datos de CONTACTO'!K714)),"Occupation/Job Title is required if Student or Staff? is Yes, staff/faculty or volunteer",IF('DO NOT USE_Contact Formulas'!A714,"OK",NA()))</f>
        <v>#N/A</v>
      </c>
      <c r="L714" s="40" t="e">
        <f ca="1">IF('Captura de datos de CONTACTO'!L714&gt;'DO NOT USE_School Picklist'!$C$3,"Date last on school campus/facility cannot be a future date",IF('DO NOT USE_Contact Formulas'!A714,IF(ISBLANK('Captura de datos de CONTACTO'!L714),"Date last on school campus/facility is required","OK"),NA()))</f>
        <v>#N/A</v>
      </c>
      <c r="M714" s="41" t="e">
        <f ca="1">IF('Captura de datos de CONTACTO'!M714&gt;'DO NOT USE_School Picklist'!$C$3,"Last Exposure Date cannot be a future date",IF('DO NOT USE_Contact Formulas'!A714,IF(ISBLANK('Captura de datos de CONTACTO'!M714),"Last Exposure Date is required","OK"),NA()))</f>
        <v>#N/A</v>
      </c>
      <c r="N714" s="41" t="e">
        <f>IF(AND('DO NOT USE_Contact Formulas'!A714,ISBLANK('Captura de datos de CONTACTO'!N714)),"Specific Place in the Location is required",IF(ISBLANK('Captura de datos de CONTACTO'!N714),NA(),"OK"))</f>
        <v>#N/A</v>
      </c>
      <c r="O714" s="40" t="e">
        <f>IF(AND(NOT(ISBLANK('Captura de datos de CONTACTO'!O714)),ISNA(VLOOKUP('Captura de datos de CONTACTO'!O714,'DO NOT USE_School Picklist'!$L$3:$L$81,1,FALSE))),"Please select a value from the drop-down menu",IF('DO NOT USE_Contact Formulas'!A714,"OK",NA()))</f>
        <v>#N/A</v>
      </c>
      <c r="P714" s="40" t="e">
        <f>IF(AND(NOT(ISBLANK('Captura de datos de CONTACTO'!P714)),NOT(ISNUMBER(MATCH("*@*.?*",'Captura de datos de CONTACTO'!P714,0)))),"Email must be in a valid format",IF('DO NOT USE_Contact Formulas'!A714,"OK",NA()))</f>
        <v>#N/A</v>
      </c>
      <c r="Q714" s="40" t="e">
        <f>IF(LEN('Captura de datos de CONTACTO'!Q714)&gt;50,"Parent/Guardian Name must be less than 50 characters",IF('DO NOT USE_Contact Formulas'!A714,"OK",NA()))</f>
        <v>#N/A</v>
      </c>
      <c r="R714" s="40" t="e">
        <f>IF(NOT(ISBLANK('Captura de datos de CONTACTO'!R714)),IF(AND(ISNUMBER('Captura de datos de CONTACTO'!R714),LEFT('Captura de datos de CONTACTO'!R714,1)&lt;&gt;"1",LEN('Captura de datos de CONTACTO'!R714)=10),"OK","Phone number must be valid format"),IF('DO NOT USE_Contact Formulas'!A714,"OK",NA()))</f>
        <v>#N/A</v>
      </c>
      <c r="S714" s="40" t="e">
        <f>IF(AND(NOT(ISBLANK('Captura de datos de CONTACTO'!S714)),ISNA(VLOOKUP('Captura de datos de CONTACTO'!S714,'DO NOT USE_School Picklist'!$N$3:$N$63,1,FALSE))),"Please select a value from the drop-down menu",IF('DO NOT USE_Contact Formulas'!A714,"OK",NA()))</f>
        <v>#N/A</v>
      </c>
      <c r="T714" s="53" t="e">
        <f>IF(AND(NOT(ISBLANK('Captura de datos de CONTACTO'!T714)),ISNA(VLOOKUP('Captura de datos de CONTACTO'!T714,'DO NOT USE_School Picklist'!$I$3:$I$5,1,FALSE))),"Please select a value from the drop-down menu",IF('DO NOT USE_Contact Formulas'!A714,"OK",NA()))</f>
        <v>#N/A</v>
      </c>
      <c r="U714" s="40" t="e">
        <f>IF(AND(NOT(ISBLANK('Captura de datos de CONTACTO'!U714)),ISNA(VLOOKUP('Captura de datos de CONTACTO'!U714,'DO NOT USE_School Picklist'!$E$3:$E$10,1,FALSE))),"Please select a value from the drop-down menu",IF('DO NOT USE_Contact Formulas'!A714,"OK",NA()))</f>
        <v>#N/A</v>
      </c>
      <c r="V714" s="53" t="e">
        <f>IF(AND(NOT(ISBLANK('Captura de datos de CONTACTO'!V714)),ISNA(VLOOKUP('Captura de datos de CONTACTO'!V714,'DO NOT USE_School Picklist'!$W$3:$W$9,1,FALSE))),"Please select a value from the drop-down menu",IF('DO NOT USE_Contact Formulas'!A714,"OK",NA()))</f>
        <v>#N/A</v>
      </c>
      <c r="W714" s="53" t="e">
        <f>IF(AND(NOT(ISBLANK('Captura de datos de CONTACTO'!W714)),ISNA(VLOOKUP('Captura de datos de CONTACTO'!W714,'DO NOT USE_School Picklist'!$W$3:$W$9,1,FALSE))),"Please select a value from the drop-down menu",IF('DO NOT USE_Case Formulas'!A714,"OK",NA()))</f>
        <v>#N/A</v>
      </c>
      <c r="X714" s="40" t="e">
        <f>IF(AND(NOT(ISBLANK('Captura de datos de CONTACTO'!X714)),ISNA(VLOOKUP('Captura de datos de CONTACTO'!X714,'DO NOT USE_School Picklist'!$F$3:$F$16,1,FALSE))),"Please select a value from the drop-down menu",IF('DO NOT USE_Contact Formulas'!A714,"OK",NA()))</f>
        <v>#N/A</v>
      </c>
      <c r="Y714" s="40" t="e">
        <f>IF(LEN('Captura de datos de CONTACTO'!Y714)&gt;100,"Classroom(s) must be less than 100 characters",IF('DO NOT USE_Contact Formulas'!A714,"OK",NA()))</f>
        <v>#N/A</v>
      </c>
      <c r="Z714" s="40" t="e">
        <f>IF(AND(NOT(ISBLANK('Captura de datos de CONTACTO'!Z714)),ISNA(VLOOKUP('Captura de datos de CONTACTO'!Z714,'DO NOT USE_School Picklist'!$K$3:$K$6,1,FALSE))),"Please select a value from the drop-down menu",IF('DO NOT USE_Contact Formulas'!A714,"OK",NA()))</f>
        <v>#N/A</v>
      </c>
      <c r="AA714" s="40" t="e">
        <f>IF(AND(NOT(ISBLANK('Captura de datos de CONTACTO'!AA714)),ISNA(VLOOKUP('Captura de datos de CONTACTO'!AA714,'DO NOT USE_School Picklist'!$D$3:$D$5,1,FALSE))),"Please select a value from the drop-down menu",IF('DO NOT USE_Contact Formulas'!A714,"OK",NA()))</f>
        <v>#N/A</v>
      </c>
      <c r="AB714" s="40"/>
      <c r="AC714" s="40" t="e">
        <f>IF(AND(NOT(ISBLANK('Captura de datos de CONTACTO'!AC714)),ISNA(VLOOKUP('Captura de datos de CONTACTO'!AC714,'DO NOT USE_School Picklist'!$G$3:$G$5,1,FALSE))),"Please select a value from the drop-down menu",IF('DO NOT USE_Contact Formulas'!A714,"OK",NA()))</f>
        <v>#N/A</v>
      </c>
      <c r="AD714" s="40"/>
      <c r="AE714" s="40" t="e">
        <f>IF(AND(NOT(ISBLANK('Captura de datos de CONTACTO'!AE714)),ISNA(VLOOKUP('Captura de datos de CONTACTO'!AE714,'DO NOT USE_School Picklist'!$H$3:$H$4,1,FALSE))),"Please select a value from the drop-down menu",IF('DO NOT USE_Contact Formulas'!A714,"OK",NA()))</f>
        <v>#N/A</v>
      </c>
      <c r="AF714" s="40" t="e">
        <f ca="1">IF('Captura de datos de CONTACTO'!AF714&gt;'DO NOT USE_School Picklist'!$C$3,"Test Date cannot be a future date",IF('DO NOT USE_Contact Formulas'!A714,"OK",NA()))</f>
        <v>#N/A</v>
      </c>
      <c r="AG714" s="53" t="e">
        <f>IF(AND('DO NOT USE_Contact Formulas'!A714,ISBLANK('Captura de datos de CONTACTO'!AB714)),"Lab Result Test Result is required",IF(AND(NOT(ISBLANK('Captura de datos de CONTACTO'!AB714)),ISNA(VLOOKUP('Captura de datos de CONTACTO'!AB714,'DO NOT USE_School Picklist'!$Q$3:$Q$8,1,FALSE))),"Please select a value from the drop-down menu",IF('DO NOT USE_Contact Formulas'!A714,"OK",NA())))</f>
        <v>#N/A</v>
      </c>
    </row>
    <row r="715" spans="1:33" x14ac:dyDescent="0.3">
      <c r="A715" s="39" t="e">
        <f>IF('DO NOT USE_Contact Formulas'!A715,IF('DO NOT USE_Contact Formulas'!B715,"Not all required fields are completed","OK"),NA())</f>
        <v>#N/A</v>
      </c>
      <c r="B715" s="40" t="e">
        <f>IF(AND('DO NOT USE_Contact Formulas'!A715,ISBLANK('Captura de datos de CONTACTO'!B715)),"First Name is required",IF(NOT(ISBLANK('Captura de datos de CONTACTO'!B715)),"OK",NA()))</f>
        <v>#N/A</v>
      </c>
      <c r="C715" s="40" t="e">
        <f>IF(AND('DO NOT USE_Contact Formulas'!A715,ISBLANK('Captura de datos de CONTACTO'!C715)),"Last Name is required",IF(NOT(ISBLANK('Captura de datos de CONTACTO'!C715)),"OK",NA()))</f>
        <v>#N/A</v>
      </c>
      <c r="D715" s="40" t="e">
        <f>IF(AND('DO NOT USE_Contact Formulas'!A715,ISBLANK('Captura de datos de CONTACTO'!D715)),"Birthdate is required",IF(NOT(ISBLANK('Captura de datos de CONTACTO'!D715)),"OK",NA()))</f>
        <v>#N/A</v>
      </c>
      <c r="E715" s="40" t="e">
        <f>IF(AND('DO NOT USE_Contact Formulas'!A715,ISBLANK('Captura de datos de CONTACTO'!E715)),"Mobile Phone is required",IF(NOT(ISBLANK('Captura de datos de CONTACTO'!E715)),IF(AND(ISNUMBER(VALUE('Captura de datos de CONTACTO'!E715)),LEFT('Captura de datos de CONTACTO'!E715,1)&lt;&gt;"1",LEN('Captura de datos de CONTACTO'!E715)=10),"OK","Phone number must be valid format"),NA()))</f>
        <v>#N/A</v>
      </c>
      <c r="F715" s="40" t="e">
        <f>IF(LEN('Captura de datos de CONTACTO'!F715)&gt;255,"Home Street Address must be less than 255 characters",IF('DO NOT USE_Contact Formulas'!A715,"OK",NA()))</f>
        <v>#N/A</v>
      </c>
      <c r="G715" s="40" t="e">
        <f>IF(LEN('Captura de datos de CONTACTO'!G715)&gt;40,"City must be less than 40 characters",IF('DO NOT USE_Contact Formulas'!A715,"OK",NA()))</f>
        <v>#N/A</v>
      </c>
      <c r="H715" s="40" t="e">
        <f>IF(AND(NOT(ISBLANK('Captura de datos de CONTACTO'!H715)),ISNA(VLOOKUP('Captura de datos de CONTACTO'!H715,'DO NOT USE_School Picklist'!$P$3:$P$52,1,FALSE))),"Please select a value from the drop-down menu",IF('DO NOT USE_Contact Formulas'!A715,"OK",NA()))</f>
        <v>#N/A</v>
      </c>
      <c r="I715" s="40" t="e">
        <f>IF(AND('DO NOT USE_Contact Formulas'!A715,ISBLANK('Captura de datos de CONTACTO'!I715)),"Zip is required",IF(ISBLANK('Captura de datos de CONTACTO'!I715),NA(),"OK"))</f>
        <v>#N/A</v>
      </c>
      <c r="J715" s="40" t="e">
        <f>IF(AND('DO NOT USE_Contact Formulas'!A715,ISBLANK('Captura de datos de CONTACTO'!J715)),"Student or Staff? is required",IF(ISBLANK('Captura de datos de CONTACTO'!J715),NA(),IF(ISNA(VLOOKUP('Captura de datos de CONTACTO'!J715,'DO NOT USE_School Picklist'!$B$3:$B$6,1,FALSE)),"Please select a value from the drop-down menu","OK")))</f>
        <v>#N/A</v>
      </c>
      <c r="K715" s="40" t="e">
        <f>IF(AND('Captura de datos de CONTACTO'!J715='DO NOT USE_School Picklist'!$B$4,ISBLANK('Captura de datos de CONTACTO'!K715)),"Occupation/Job Title is required if Student or Staff? is Yes, staff/faculty or volunteer",IF('DO NOT USE_Contact Formulas'!A715,"OK",NA()))</f>
        <v>#N/A</v>
      </c>
      <c r="L715" s="40" t="e">
        <f ca="1">IF('Captura de datos de CONTACTO'!L715&gt;'DO NOT USE_School Picklist'!$C$3,"Date last on school campus/facility cannot be a future date",IF('DO NOT USE_Contact Formulas'!A715,IF(ISBLANK('Captura de datos de CONTACTO'!L715),"Date last on school campus/facility is required","OK"),NA()))</f>
        <v>#N/A</v>
      </c>
      <c r="M715" s="41" t="e">
        <f ca="1">IF('Captura de datos de CONTACTO'!M715&gt;'DO NOT USE_School Picklist'!$C$3,"Last Exposure Date cannot be a future date",IF('DO NOT USE_Contact Formulas'!A715,IF(ISBLANK('Captura de datos de CONTACTO'!M715),"Last Exposure Date is required","OK"),NA()))</f>
        <v>#N/A</v>
      </c>
      <c r="N715" s="41" t="e">
        <f>IF(AND('DO NOT USE_Contact Formulas'!A715,ISBLANK('Captura de datos de CONTACTO'!N715)),"Specific Place in the Location is required",IF(ISBLANK('Captura de datos de CONTACTO'!N715),NA(),"OK"))</f>
        <v>#N/A</v>
      </c>
      <c r="O715" s="40" t="e">
        <f>IF(AND(NOT(ISBLANK('Captura de datos de CONTACTO'!O715)),ISNA(VLOOKUP('Captura de datos de CONTACTO'!O715,'DO NOT USE_School Picklist'!$L$3:$L$81,1,FALSE))),"Please select a value from the drop-down menu",IF('DO NOT USE_Contact Formulas'!A715,"OK",NA()))</f>
        <v>#N/A</v>
      </c>
      <c r="P715" s="40" t="e">
        <f>IF(AND(NOT(ISBLANK('Captura de datos de CONTACTO'!P715)),NOT(ISNUMBER(MATCH("*@*.?*",'Captura de datos de CONTACTO'!P715,0)))),"Email must be in a valid format",IF('DO NOT USE_Contact Formulas'!A715,"OK",NA()))</f>
        <v>#N/A</v>
      </c>
      <c r="Q715" s="40" t="e">
        <f>IF(LEN('Captura de datos de CONTACTO'!Q715)&gt;50,"Parent/Guardian Name must be less than 50 characters",IF('DO NOT USE_Contact Formulas'!A715,"OK",NA()))</f>
        <v>#N/A</v>
      </c>
      <c r="R715" s="40" t="e">
        <f>IF(NOT(ISBLANK('Captura de datos de CONTACTO'!R715)),IF(AND(ISNUMBER('Captura de datos de CONTACTO'!R715),LEFT('Captura de datos de CONTACTO'!R715,1)&lt;&gt;"1",LEN('Captura de datos de CONTACTO'!R715)=10),"OK","Phone number must be valid format"),IF('DO NOT USE_Contact Formulas'!A715,"OK",NA()))</f>
        <v>#N/A</v>
      </c>
      <c r="S715" s="40" t="e">
        <f>IF(AND(NOT(ISBLANK('Captura de datos de CONTACTO'!S715)),ISNA(VLOOKUP('Captura de datos de CONTACTO'!S715,'DO NOT USE_School Picklist'!$N$3:$N$63,1,FALSE))),"Please select a value from the drop-down menu",IF('DO NOT USE_Contact Formulas'!A715,"OK",NA()))</f>
        <v>#N/A</v>
      </c>
      <c r="T715" s="53" t="e">
        <f>IF(AND(NOT(ISBLANK('Captura de datos de CONTACTO'!T715)),ISNA(VLOOKUP('Captura de datos de CONTACTO'!T715,'DO NOT USE_School Picklist'!$I$3:$I$5,1,FALSE))),"Please select a value from the drop-down menu",IF('DO NOT USE_Contact Formulas'!A715,"OK",NA()))</f>
        <v>#N/A</v>
      </c>
      <c r="U715" s="40" t="e">
        <f>IF(AND(NOT(ISBLANK('Captura de datos de CONTACTO'!U715)),ISNA(VLOOKUP('Captura de datos de CONTACTO'!U715,'DO NOT USE_School Picklist'!$E$3:$E$10,1,FALSE))),"Please select a value from the drop-down menu",IF('DO NOT USE_Contact Formulas'!A715,"OK",NA()))</f>
        <v>#N/A</v>
      </c>
      <c r="V715" s="53" t="e">
        <f>IF(AND(NOT(ISBLANK('Captura de datos de CONTACTO'!V715)),ISNA(VLOOKUP('Captura de datos de CONTACTO'!V715,'DO NOT USE_School Picklist'!$W$3:$W$9,1,FALSE))),"Please select a value from the drop-down menu",IF('DO NOT USE_Contact Formulas'!A715,"OK",NA()))</f>
        <v>#N/A</v>
      </c>
      <c r="W715" s="53" t="e">
        <f>IF(AND(NOT(ISBLANK('Captura de datos de CONTACTO'!W715)),ISNA(VLOOKUP('Captura de datos de CONTACTO'!W715,'DO NOT USE_School Picklist'!$W$3:$W$9,1,FALSE))),"Please select a value from the drop-down menu",IF('DO NOT USE_Case Formulas'!A715,"OK",NA()))</f>
        <v>#N/A</v>
      </c>
      <c r="X715" s="40" t="e">
        <f>IF(AND(NOT(ISBLANK('Captura de datos de CONTACTO'!X715)),ISNA(VLOOKUP('Captura de datos de CONTACTO'!X715,'DO NOT USE_School Picklist'!$F$3:$F$16,1,FALSE))),"Please select a value from the drop-down menu",IF('DO NOT USE_Contact Formulas'!A715,"OK",NA()))</f>
        <v>#N/A</v>
      </c>
      <c r="Y715" s="40" t="e">
        <f>IF(LEN('Captura de datos de CONTACTO'!Y715)&gt;100,"Classroom(s) must be less than 100 characters",IF('DO NOT USE_Contact Formulas'!A715,"OK",NA()))</f>
        <v>#N/A</v>
      </c>
      <c r="Z715" s="40" t="e">
        <f>IF(AND(NOT(ISBLANK('Captura de datos de CONTACTO'!Z715)),ISNA(VLOOKUP('Captura de datos de CONTACTO'!Z715,'DO NOT USE_School Picklist'!$K$3:$K$6,1,FALSE))),"Please select a value from the drop-down menu",IF('DO NOT USE_Contact Formulas'!A715,"OK",NA()))</f>
        <v>#N/A</v>
      </c>
      <c r="AA715" s="40" t="e">
        <f>IF(AND(NOT(ISBLANK('Captura de datos de CONTACTO'!AA715)),ISNA(VLOOKUP('Captura de datos de CONTACTO'!AA715,'DO NOT USE_School Picklist'!$D$3:$D$5,1,FALSE))),"Please select a value from the drop-down menu",IF('DO NOT USE_Contact Formulas'!A715,"OK",NA()))</f>
        <v>#N/A</v>
      </c>
      <c r="AB715" s="40"/>
      <c r="AC715" s="40" t="e">
        <f>IF(AND(NOT(ISBLANK('Captura de datos de CONTACTO'!AC715)),ISNA(VLOOKUP('Captura de datos de CONTACTO'!AC715,'DO NOT USE_School Picklist'!$G$3:$G$5,1,FALSE))),"Please select a value from the drop-down menu",IF('DO NOT USE_Contact Formulas'!A715,"OK",NA()))</f>
        <v>#N/A</v>
      </c>
      <c r="AD715" s="40"/>
      <c r="AE715" s="40" t="e">
        <f>IF(AND(NOT(ISBLANK('Captura de datos de CONTACTO'!AE715)),ISNA(VLOOKUP('Captura de datos de CONTACTO'!AE715,'DO NOT USE_School Picklist'!$H$3:$H$4,1,FALSE))),"Please select a value from the drop-down menu",IF('DO NOT USE_Contact Formulas'!A715,"OK",NA()))</f>
        <v>#N/A</v>
      </c>
      <c r="AF715" s="40" t="e">
        <f ca="1">IF('Captura de datos de CONTACTO'!AF715&gt;'DO NOT USE_School Picklist'!$C$3,"Test Date cannot be a future date",IF('DO NOT USE_Contact Formulas'!A715,"OK",NA()))</f>
        <v>#N/A</v>
      </c>
      <c r="AG715" s="53" t="e">
        <f>IF(AND('DO NOT USE_Contact Formulas'!A715,ISBLANK('Captura de datos de CONTACTO'!AB715)),"Lab Result Test Result is required",IF(AND(NOT(ISBLANK('Captura de datos de CONTACTO'!AB715)),ISNA(VLOOKUP('Captura de datos de CONTACTO'!AB715,'DO NOT USE_School Picklist'!$Q$3:$Q$8,1,FALSE))),"Please select a value from the drop-down menu",IF('DO NOT USE_Contact Formulas'!A715,"OK",NA())))</f>
        <v>#N/A</v>
      </c>
    </row>
    <row r="716" spans="1:33" x14ac:dyDescent="0.3">
      <c r="A716" s="39" t="e">
        <f>IF('DO NOT USE_Contact Formulas'!A716,IF('DO NOT USE_Contact Formulas'!B716,"Not all required fields are completed","OK"),NA())</f>
        <v>#N/A</v>
      </c>
      <c r="B716" s="40" t="e">
        <f>IF(AND('DO NOT USE_Contact Formulas'!A716,ISBLANK('Captura de datos de CONTACTO'!B716)),"First Name is required",IF(NOT(ISBLANK('Captura de datos de CONTACTO'!B716)),"OK",NA()))</f>
        <v>#N/A</v>
      </c>
      <c r="C716" s="40" t="e">
        <f>IF(AND('DO NOT USE_Contact Formulas'!A716,ISBLANK('Captura de datos de CONTACTO'!C716)),"Last Name is required",IF(NOT(ISBLANK('Captura de datos de CONTACTO'!C716)),"OK",NA()))</f>
        <v>#N/A</v>
      </c>
      <c r="D716" s="40" t="e">
        <f>IF(AND('DO NOT USE_Contact Formulas'!A716,ISBLANK('Captura de datos de CONTACTO'!D716)),"Birthdate is required",IF(NOT(ISBLANK('Captura de datos de CONTACTO'!D716)),"OK",NA()))</f>
        <v>#N/A</v>
      </c>
      <c r="E716" s="40" t="e">
        <f>IF(AND('DO NOT USE_Contact Formulas'!A716,ISBLANK('Captura de datos de CONTACTO'!E716)),"Mobile Phone is required",IF(NOT(ISBLANK('Captura de datos de CONTACTO'!E716)),IF(AND(ISNUMBER(VALUE('Captura de datos de CONTACTO'!E716)),LEFT('Captura de datos de CONTACTO'!E716,1)&lt;&gt;"1",LEN('Captura de datos de CONTACTO'!E716)=10),"OK","Phone number must be valid format"),NA()))</f>
        <v>#N/A</v>
      </c>
      <c r="F716" s="40" t="e">
        <f>IF(LEN('Captura de datos de CONTACTO'!F716)&gt;255,"Home Street Address must be less than 255 characters",IF('DO NOT USE_Contact Formulas'!A716,"OK",NA()))</f>
        <v>#N/A</v>
      </c>
      <c r="G716" s="40" t="e">
        <f>IF(LEN('Captura de datos de CONTACTO'!G716)&gt;40,"City must be less than 40 characters",IF('DO NOT USE_Contact Formulas'!A716,"OK",NA()))</f>
        <v>#N/A</v>
      </c>
      <c r="H716" s="40" t="e">
        <f>IF(AND(NOT(ISBLANK('Captura de datos de CONTACTO'!H716)),ISNA(VLOOKUP('Captura de datos de CONTACTO'!H716,'DO NOT USE_School Picklist'!$P$3:$P$52,1,FALSE))),"Please select a value from the drop-down menu",IF('DO NOT USE_Contact Formulas'!A716,"OK",NA()))</f>
        <v>#N/A</v>
      </c>
      <c r="I716" s="40" t="e">
        <f>IF(AND('DO NOT USE_Contact Formulas'!A716,ISBLANK('Captura de datos de CONTACTO'!I716)),"Zip is required",IF(ISBLANK('Captura de datos de CONTACTO'!I716),NA(),"OK"))</f>
        <v>#N/A</v>
      </c>
      <c r="J716" s="40" t="e">
        <f>IF(AND('DO NOT USE_Contact Formulas'!A716,ISBLANK('Captura de datos de CONTACTO'!J716)),"Student or Staff? is required",IF(ISBLANK('Captura de datos de CONTACTO'!J716),NA(),IF(ISNA(VLOOKUP('Captura de datos de CONTACTO'!J716,'DO NOT USE_School Picklist'!$B$3:$B$6,1,FALSE)),"Please select a value from the drop-down menu","OK")))</f>
        <v>#N/A</v>
      </c>
      <c r="K716" s="40" t="e">
        <f>IF(AND('Captura de datos de CONTACTO'!J716='DO NOT USE_School Picklist'!$B$4,ISBLANK('Captura de datos de CONTACTO'!K716)),"Occupation/Job Title is required if Student or Staff? is Yes, staff/faculty or volunteer",IF('DO NOT USE_Contact Formulas'!A716,"OK",NA()))</f>
        <v>#N/A</v>
      </c>
      <c r="L716" s="40" t="e">
        <f ca="1">IF('Captura de datos de CONTACTO'!L716&gt;'DO NOT USE_School Picklist'!$C$3,"Date last on school campus/facility cannot be a future date",IF('DO NOT USE_Contact Formulas'!A716,IF(ISBLANK('Captura de datos de CONTACTO'!L716),"Date last on school campus/facility is required","OK"),NA()))</f>
        <v>#N/A</v>
      </c>
      <c r="M716" s="41" t="e">
        <f ca="1">IF('Captura de datos de CONTACTO'!M716&gt;'DO NOT USE_School Picklist'!$C$3,"Last Exposure Date cannot be a future date",IF('DO NOT USE_Contact Formulas'!A716,IF(ISBLANK('Captura de datos de CONTACTO'!M716),"Last Exposure Date is required","OK"),NA()))</f>
        <v>#N/A</v>
      </c>
      <c r="N716" s="41" t="e">
        <f>IF(AND('DO NOT USE_Contact Formulas'!A716,ISBLANK('Captura de datos de CONTACTO'!N716)),"Specific Place in the Location is required",IF(ISBLANK('Captura de datos de CONTACTO'!N716),NA(),"OK"))</f>
        <v>#N/A</v>
      </c>
      <c r="O716" s="40" t="e">
        <f>IF(AND(NOT(ISBLANK('Captura de datos de CONTACTO'!O716)),ISNA(VLOOKUP('Captura de datos de CONTACTO'!O716,'DO NOT USE_School Picklist'!$L$3:$L$81,1,FALSE))),"Please select a value from the drop-down menu",IF('DO NOT USE_Contact Formulas'!A716,"OK",NA()))</f>
        <v>#N/A</v>
      </c>
      <c r="P716" s="40" t="e">
        <f>IF(AND(NOT(ISBLANK('Captura de datos de CONTACTO'!P716)),NOT(ISNUMBER(MATCH("*@*.?*",'Captura de datos de CONTACTO'!P716,0)))),"Email must be in a valid format",IF('DO NOT USE_Contact Formulas'!A716,"OK",NA()))</f>
        <v>#N/A</v>
      </c>
      <c r="Q716" s="40" t="e">
        <f>IF(LEN('Captura de datos de CONTACTO'!Q716)&gt;50,"Parent/Guardian Name must be less than 50 characters",IF('DO NOT USE_Contact Formulas'!A716,"OK",NA()))</f>
        <v>#N/A</v>
      </c>
      <c r="R716" s="40" t="e">
        <f>IF(NOT(ISBLANK('Captura de datos de CONTACTO'!R716)),IF(AND(ISNUMBER('Captura de datos de CONTACTO'!R716),LEFT('Captura de datos de CONTACTO'!R716,1)&lt;&gt;"1",LEN('Captura de datos de CONTACTO'!R716)=10),"OK","Phone number must be valid format"),IF('DO NOT USE_Contact Formulas'!A716,"OK",NA()))</f>
        <v>#N/A</v>
      </c>
      <c r="S716" s="40" t="e">
        <f>IF(AND(NOT(ISBLANK('Captura de datos de CONTACTO'!S716)),ISNA(VLOOKUP('Captura de datos de CONTACTO'!S716,'DO NOT USE_School Picklist'!$N$3:$N$63,1,FALSE))),"Please select a value from the drop-down menu",IF('DO NOT USE_Contact Formulas'!A716,"OK",NA()))</f>
        <v>#N/A</v>
      </c>
      <c r="T716" s="53" t="e">
        <f>IF(AND(NOT(ISBLANK('Captura de datos de CONTACTO'!T716)),ISNA(VLOOKUP('Captura de datos de CONTACTO'!T716,'DO NOT USE_School Picklist'!$I$3:$I$5,1,FALSE))),"Please select a value from the drop-down menu",IF('DO NOT USE_Contact Formulas'!A716,"OK",NA()))</f>
        <v>#N/A</v>
      </c>
      <c r="U716" s="40" t="e">
        <f>IF(AND(NOT(ISBLANK('Captura de datos de CONTACTO'!U716)),ISNA(VLOOKUP('Captura de datos de CONTACTO'!U716,'DO NOT USE_School Picklist'!$E$3:$E$10,1,FALSE))),"Please select a value from the drop-down menu",IF('DO NOT USE_Contact Formulas'!A716,"OK",NA()))</f>
        <v>#N/A</v>
      </c>
      <c r="V716" s="53" t="e">
        <f>IF(AND(NOT(ISBLANK('Captura de datos de CONTACTO'!V716)),ISNA(VLOOKUP('Captura de datos de CONTACTO'!V716,'DO NOT USE_School Picklist'!$W$3:$W$9,1,FALSE))),"Please select a value from the drop-down menu",IF('DO NOT USE_Contact Formulas'!A716,"OK",NA()))</f>
        <v>#N/A</v>
      </c>
      <c r="W716" s="53" t="e">
        <f>IF(AND(NOT(ISBLANK('Captura de datos de CONTACTO'!W716)),ISNA(VLOOKUP('Captura de datos de CONTACTO'!W716,'DO NOT USE_School Picklist'!$W$3:$W$9,1,FALSE))),"Please select a value from the drop-down menu",IF('DO NOT USE_Case Formulas'!A716,"OK",NA()))</f>
        <v>#N/A</v>
      </c>
      <c r="X716" s="40" t="e">
        <f>IF(AND(NOT(ISBLANK('Captura de datos de CONTACTO'!X716)),ISNA(VLOOKUP('Captura de datos de CONTACTO'!X716,'DO NOT USE_School Picklist'!$F$3:$F$16,1,FALSE))),"Please select a value from the drop-down menu",IF('DO NOT USE_Contact Formulas'!A716,"OK",NA()))</f>
        <v>#N/A</v>
      </c>
      <c r="Y716" s="40" t="e">
        <f>IF(LEN('Captura de datos de CONTACTO'!Y716)&gt;100,"Classroom(s) must be less than 100 characters",IF('DO NOT USE_Contact Formulas'!A716,"OK",NA()))</f>
        <v>#N/A</v>
      </c>
      <c r="Z716" s="40" t="e">
        <f>IF(AND(NOT(ISBLANK('Captura de datos de CONTACTO'!Z716)),ISNA(VLOOKUP('Captura de datos de CONTACTO'!Z716,'DO NOT USE_School Picklist'!$K$3:$K$6,1,FALSE))),"Please select a value from the drop-down menu",IF('DO NOT USE_Contact Formulas'!A716,"OK",NA()))</f>
        <v>#N/A</v>
      </c>
      <c r="AA716" s="40" t="e">
        <f>IF(AND(NOT(ISBLANK('Captura de datos de CONTACTO'!AA716)),ISNA(VLOOKUP('Captura de datos de CONTACTO'!AA716,'DO NOT USE_School Picklist'!$D$3:$D$5,1,FALSE))),"Please select a value from the drop-down menu",IF('DO NOT USE_Contact Formulas'!A716,"OK",NA()))</f>
        <v>#N/A</v>
      </c>
      <c r="AB716" s="40"/>
      <c r="AC716" s="40" t="e">
        <f>IF(AND(NOT(ISBLANK('Captura de datos de CONTACTO'!AC716)),ISNA(VLOOKUP('Captura de datos de CONTACTO'!AC716,'DO NOT USE_School Picklist'!$G$3:$G$5,1,FALSE))),"Please select a value from the drop-down menu",IF('DO NOT USE_Contact Formulas'!A716,"OK",NA()))</f>
        <v>#N/A</v>
      </c>
      <c r="AD716" s="40"/>
      <c r="AE716" s="40" t="e">
        <f>IF(AND(NOT(ISBLANK('Captura de datos de CONTACTO'!AE716)),ISNA(VLOOKUP('Captura de datos de CONTACTO'!AE716,'DO NOT USE_School Picklist'!$H$3:$H$4,1,FALSE))),"Please select a value from the drop-down menu",IF('DO NOT USE_Contact Formulas'!A716,"OK",NA()))</f>
        <v>#N/A</v>
      </c>
      <c r="AF716" s="40" t="e">
        <f ca="1">IF('Captura de datos de CONTACTO'!AF716&gt;'DO NOT USE_School Picklist'!$C$3,"Test Date cannot be a future date",IF('DO NOT USE_Contact Formulas'!A716,"OK",NA()))</f>
        <v>#N/A</v>
      </c>
      <c r="AG716" s="53" t="e">
        <f>IF(AND('DO NOT USE_Contact Formulas'!A716,ISBLANK('Captura de datos de CONTACTO'!AB716)),"Lab Result Test Result is required",IF(AND(NOT(ISBLANK('Captura de datos de CONTACTO'!AB716)),ISNA(VLOOKUP('Captura de datos de CONTACTO'!AB716,'DO NOT USE_School Picklist'!$Q$3:$Q$8,1,FALSE))),"Please select a value from the drop-down menu",IF('DO NOT USE_Contact Formulas'!A716,"OK",NA())))</f>
        <v>#N/A</v>
      </c>
    </row>
    <row r="717" spans="1:33" x14ac:dyDescent="0.3">
      <c r="A717" s="39" t="e">
        <f>IF('DO NOT USE_Contact Formulas'!A717,IF('DO NOT USE_Contact Formulas'!B717,"Not all required fields are completed","OK"),NA())</f>
        <v>#N/A</v>
      </c>
      <c r="B717" s="40" t="e">
        <f>IF(AND('DO NOT USE_Contact Formulas'!A717,ISBLANK('Captura de datos de CONTACTO'!B717)),"First Name is required",IF(NOT(ISBLANK('Captura de datos de CONTACTO'!B717)),"OK",NA()))</f>
        <v>#N/A</v>
      </c>
      <c r="C717" s="40" t="e">
        <f>IF(AND('DO NOT USE_Contact Formulas'!A717,ISBLANK('Captura de datos de CONTACTO'!C717)),"Last Name is required",IF(NOT(ISBLANK('Captura de datos de CONTACTO'!C717)),"OK",NA()))</f>
        <v>#N/A</v>
      </c>
      <c r="D717" s="40" t="e">
        <f>IF(AND('DO NOT USE_Contact Formulas'!A717,ISBLANK('Captura de datos de CONTACTO'!D717)),"Birthdate is required",IF(NOT(ISBLANK('Captura de datos de CONTACTO'!D717)),"OK",NA()))</f>
        <v>#N/A</v>
      </c>
      <c r="E717" s="40" t="e">
        <f>IF(AND('DO NOT USE_Contact Formulas'!A717,ISBLANK('Captura de datos de CONTACTO'!E717)),"Mobile Phone is required",IF(NOT(ISBLANK('Captura de datos de CONTACTO'!E717)),IF(AND(ISNUMBER(VALUE('Captura de datos de CONTACTO'!E717)),LEFT('Captura de datos de CONTACTO'!E717,1)&lt;&gt;"1",LEN('Captura de datos de CONTACTO'!E717)=10),"OK","Phone number must be valid format"),NA()))</f>
        <v>#N/A</v>
      </c>
      <c r="F717" s="40" t="e">
        <f>IF(LEN('Captura de datos de CONTACTO'!F717)&gt;255,"Home Street Address must be less than 255 characters",IF('DO NOT USE_Contact Formulas'!A717,"OK",NA()))</f>
        <v>#N/A</v>
      </c>
      <c r="G717" s="40" t="e">
        <f>IF(LEN('Captura de datos de CONTACTO'!G717)&gt;40,"City must be less than 40 characters",IF('DO NOT USE_Contact Formulas'!A717,"OK",NA()))</f>
        <v>#N/A</v>
      </c>
      <c r="H717" s="40" t="e">
        <f>IF(AND(NOT(ISBLANK('Captura de datos de CONTACTO'!H717)),ISNA(VLOOKUP('Captura de datos de CONTACTO'!H717,'DO NOT USE_School Picklist'!$P$3:$P$52,1,FALSE))),"Please select a value from the drop-down menu",IF('DO NOT USE_Contact Formulas'!A717,"OK",NA()))</f>
        <v>#N/A</v>
      </c>
      <c r="I717" s="40" t="e">
        <f>IF(AND('DO NOT USE_Contact Formulas'!A717,ISBLANK('Captura de datos de CONTACTO'!I717)),"Zip is required",IF(ISBLANK('Captura de datos de CONTACTO'!I717),NA(),"OK"))</f>
        <v>#N/A</v>
      </c>
      <c r="J717" s="40" t="e">
        <f>IF(AND('DO NOT USE_Contact Formulas'!A717,ISBLANK('Captura de datos de CONTACTO'!J717)),"Student or Staff? is required",IF(ISBLANK('Captura de datos de CONTACTO'!J717),NA(),IF(ISNA(VLOOKUP('Captura de datos de CONTACTO'!J717,'DO NOT USE_School Picklist'!$B$3:$B$6,1,FALSE)),"Please select a value from the drop-down menu","OK")))</f>
        <v>#N/A</v>
      </c>
      <c r="K717" s="40" t="e">
        <f>IF(AND('Captura de datos de CONTACTO'!J717='DO NOT USE_School Picklist'!$B$4,ISBLANK('Captura de datos de CONTACTO'!K717)),"Occupation/Job Title is required if Student or Staff? is Yes, staff/faculty or volunteer",IF('DO NOT USE_Contact Formulas'!A717,"OK",NA()))</f>
        <v>#N/A</v>
      </c>
      <c r="L717" s="40" t="e">
        <f ca="1">IF('Captura de datos de CONTACTO'!L717&gt;'DO NOT USE_School Picklist'!$C$3,"Date last on school campus/facility cannot be a future date",IF('DO NOT USE_Contact Formulas'!A717,IF(ISBLANK('Captura de datos de CONTACTO'!L717),"Date last on school campus/facility is required","OK"),NA()))</f>
        <v>#N/A</v>
      </c>
      <c r="M717" s="41" t="e">
        <f ca="1">IF('Captura de datos de CONTACTO'!M717&gt;'DO NOT USE_School Picklist'!$C$3,"Last Exposure Date cannot be a future date",IF('DO NOT USE_Contact Formulas'!A717,IF(ISBLANK('Captura de datos de CONTACTO'!M717),"Last Exposure Date is required","OK"),NA()))</f>
        <v>#N/A</v>
      </c>
      <c r="N717" s="41" t="e">
        <f>IF(AND('DO NOT USE_Contact Formulas'!A717,ISBLANK('Captura de datos de CONTACTO'!N717)),"Specific Place in the Location is required",IF(ISBLANK('Captura de datos de CONTACTO'!N717),NA(),"OK"))</f>
        <v>#N/A</v>
      </c>
      <c r="O717" s="40" t="e">
        <f>IF(AND(NOT(ISBLANK('Captura de datos de CONTACTO'!O717)),ISNA(VLOOKUP('Captura de datos de CONTACTO'!O717,'DO NOT USE_School Picklist'!$L$3:$L$81,1,FALSE))),"Please select a value from the drop-down menu",IF('DO NOT USE_Contact Formulas'!A717,"OK",NA()))</f>
        <v>#N/A</v>
      </c>
      <c r="P717" s="40" t="e">
        <f>IF(AND(NOT(ISBLANK('Captura de datos de CONTACTO'!P717)),NOT(ISNUMBER(MATCH("*@*.?*",'Captura de datos de CONTACTO'!P717,0)))),"Email must be in a valid format",IF('DO NOT USE_Contact Formulas'!A717,"OK",NA()))</f>
        <v>#N/A</v>
      </c>
      <c r="Q717" s="40" t="e">
        <f>IF(LEN('Captura de datos de CONTACTO'!Q717)&gt;50,"Parent/Guardian Name must be less than 50 characters",IF('DO NOT USE_Contact Formulas'!A717,"OK",NA()))</f>
        <v>#N/A</v>
      </c>
      <c r="R717" s="40" t="e">
        <f>IF(NOT(ISBLANK('Captura de datos de CONTACTO'!R717)),IF(AND(ISNUMBER('Captura de datos de CONTACTO'!R717),LEFT('Captura de datos de CONTACTO'!R717,1)&lt;&gt;"1",LEN('Captura de datos de CONTACTO'!R717)=10),"OK","Phone number must be valid format"),IF('DO NOT USE_Contact Formulas'!A717,"OK",NA()))</f>
        <v>#N/A</v>
      </c>
      <c r="S717" s="40" t="e">
        <f>IF(AND(NOT(ISBLANK('Captura de datos de CONTACTO'!S717)),ISNA(VLOOKUP('Captura de datos de CONTACTO'!S717,'DO NOT USE_School Picklist'!$N$3:$N$63,1,FALSE))),"Please select a value from the drop-down menu",IF('DO NOT USE_Contact Formulas'!A717,"OK",NA()))</f>
        <v>#N/A</v>
      </c>
      <c r="T717" s="53" t="e">
        <f>IF(AND(NOT(ISBLANK('Captura de datos de CONTACTO'!T717)),ISNA(VLOOKUP('Captura de datos de CONTACTO'!T717,'DO NOT USE_School Picklist'!$I$3:$I$5,1,FALSE))),"Please select a value from the drop-down menu",IF('DO NOT USE_Contact Formulas'!A717,"OK",NA()))</f>
        <v>#N/A</v>
      </c>
      <c r="U717" s="40" t="e">
        <f>IF(AND(NOT(ISBLANK('Captura de datos de CONTACTO'!U717)),ISNA(VLOOKUP('Captura de datos de CONTACTO'!U717,'DO NOT USE_School Picklist'!$E$3:$E$10,1,FALSE))),"Please select a value from the drop-down menu",IF('DO NOT USE_Contact Formulas'!A717,"OK",NA()))</f>
        <v>#N/A</v>
      </c>
      <c r="V717" s="53" t="e">
        <f>IF(AND(NOT(ISBLANK('Captura de datos de CONTACTO'!V717)),ISNA(VLOOKUP('Captura de datos de CONTACTO'!V717,'DO NOT USE_School Picklist'!$W$3:$W$9,1,FALSE))),"Please select a value from the drop-down menu",IF('DO NOT USE_Contact Formulas'!A717,"OK",NA()))</f>
        <v>#N/A</v>
      </c>
      <c r="W717" s="53" t="e">
        <f>IF(AND(NOT(ISBLANK('Captura de datos de CONTACTO'!W717)),ISNA(VLOOKUP('Captura de datos de CONTACTO'!W717,'DO NOT USE_School Picklist'!$W$3:$W$9,1,FALSE))),"Please select a value from the drop-down menu",IF('DO NOT USE_Case Formulas'!A717,"OK",NA()))</f>
        <v>#N/A</v>
      </c>
      <c r="X717" s="40" t="e">
        <f>IF(AND(NOT(ISBLANK('Captura de datos de CONTACTO'!X717)),ISNA(VLOOKUP('Captura de datos de CONTACTO'!X717,'DO NOT USE_School Picklist'!$F$3:$F$16,1,FALSE))),"Please select a value from the drop-down menu",IF('DO NOT USE_Contact Formulas'!A717,"OK",NA()))</f>
        <v>#N/A</v>
      </c>
      <c r="Y717" s="40" t="e">
        <f>IF(LEN('Captura de datos de CONTACTO'!Y717)&gt;100,"Classroom(s) must be less than 100 characters",IF('DO NOT USE_Contact Formulas'!A717,"OK",NA()))</f>
        <v>#N/A</v>
      </c>
      <c r="Z717" s="40" t="e">
        <f>IF(AND(NOT(ISBLANK('Captura de datos de CONTACTO'!Z717)),ISNA(VLOOKUP('Captura de datos de CONTACTO'!Z717,'DO NOT USE_School Picklist'!$K$3:$K$6,1,FALSE))),"Please select a value from the drop-down menu",IF('DO NOT USE_Contact Formulas'!A717,"OK",NA()))</f>
        <v>#N/A</v>
      </c>
      <c r="AA717" s="40" t="e">
        <f>IF(AND(NOT(ISBLANK('Captura de datos de CONTACTO'!AA717)),ISNA(VLOOKUP('Captura de datos de CONTACTO'!AA717,'DO NOT USE_School Picklist'!$D$3:$D$5,1,FALSE))),"Please select a value from the drop-down menu",IF('DO NOT USE_Contact Formulas'!A717,"OK",NA()))</f>
        <v>#N/A</v>
      </c>
      <c r="AB717" s="40"/>
      <c r="AC717" s="40" t="e">
        <f>IF(AND(NOT(ISBLANK('Captura de datos de CONTACTO'!AC717)),ISNA(VLOOKUP('Captura de datos de CONTACTO'!AC717,'DO NOT USE_School Picklist'!$G$3:$G$5,1,FALSE))),"Please select a value from the drop-down menu",IF('DO NOT USE_Contact Formulas'!A717,"OK",NA()))</f>
        <v>#N/A</v>
      </c>
      <c r="AD717" s="40"/>
      <c r="AE717" s="40" t="e">
        <f>IF(AND(NOT(ISBLANK('Captura de datos de CONTACTO'!AE717)),ISNA(VLOOKUP('Captura de datos de CONTACTO'!AE717,'DO NOT USE_School Picklist'!$H$3:$H$4,1,FALSE))),"Please select a value from the drop-down menu",IF('DO NOT USE_Contact Formulas'!A717,"OK",NA()))</f>
        <v>#N/A</v>
      </c>
      <c r="AF717" s="40" t="e">
        <f ca="1">IF('Captura de datos de CONTACTO'!AF717&gt;'DO NOT USE_School Picklist'!$C$3,"Test Date cannot be a future date",IF('DO NOT USE_Contact Formulas'!A717,"OK",NA()))</f>
        <v>#N/A</v>
      </c>
      <c r="AG717" s="53" t="e">
        <f>IF(AND('DO NOT USE_Contact Formulas'!A717,ISBLANK('Captura de datos de CONTACTO'!AB717)),"Lab Result Test Result is required",IF(AND(NOT(ISBLANK('Captura de datos de CONTACTO'!AB717)),ISNA(VLOOKUP('Captura de datos de CONTACTO'!AB717,'DO NOT USE_School Picklist'!$Q$3:$Q$8,1,FALSE))),"Please select a value from the drop-down menu",IF('DO NOT USE_Contact Formulas'!A717,"OK",NA())))</f>
        <v>#N/A</v>
      </c>
    </row>
    <row r="718" spans="1:33" x14ac:dyDescent="0.3">
      <c r="A718" s="39" t="e">
        <f>IF('DO NOT USE_Contact Formulas'!A718,IF('DO NOT USE_Contact Formulas'!B718,"Not all required fields are completed","OK"),NA())</f>
        <v>#N/A</v>
      </c>
      <c r="B718" s="40" t="e">
        <f>IF(AND('DO NOT USE_Contact Formulas'!A718,ISBLANK('Captura de datos de CONTACTO'!B718)),"First Name is required",IF(NOT(ISBLANK('Captura de datos de CONTACTO'!B718)),"OK",NA()))</f>
        <v>#N/A</v>
      </c>
      <c r="C718" s="40" t="e">
        <f>IF(AND('DO NOT USE_Contact Formulas'!A718,ISBLANK('Captura de datos de CONTACTO'!C718)),"Last Name is required",IF(NOT(ISBLANK('Captura de datos de CONTACTO'!C718)),"OK",NA()))</f>
        <v>#N/A</v>
      </c>
      <c r="D718" s="40" t="e">
        <f>IF(AND('DO NOT USE_Contact Formulas'!A718,ISBLANK('Captura de datos de CONTACTO'!D718)),"Birthdate is required",IF(NOT(ISBLANK('Captura de datos de CONTACTO'!D718)),"OK",NA()))</f>
        <v>#N/A</v>
      </c>
      <c r="E718" s="40" t="e">
        <f>IF(AND('DO NOT USE_Contact Formulas'!A718,ISBLANK('Captura de datos de CONTACTO'!E718)),"Mobile Phone is required",IF(NOT(ISBLANK('Captura de datos de CONTACTO'!E718)),IF(AND(ISNUMBER(VALUE('Captura de datos de CONTACTO'!E718)),LEFT('Captura de datos de CONTACTO'!E718,1)&lt;&gt;"1",LEN('Captura de datos de CONTACTO'!E718)=10),"OK","Phone number must be valid format"),NA()))</f>
        <v>#N/A</v>
      </c>
      <c r="F718" s="40" t="e">
        <f>IF(LEN('Captura de datos de CONTACTO'!F718)&gt;255,"Home Street Address must be less than 255 characters",IF('DO NOT USE_Contact Formulas'!A718,"OK",NA()))</f>
        <v>#N/A</v>
      </c>
      <c r="G718" s="40" t="e">
        <f>IF(LEN('Captura de datos de CONTACTO'!G718)&gt;40,"City must be less than 40 characters",IF('DO NOT USE_Contact Formulas'!A718,"OK",NA()))</f>
        <v>#N/A</v>
      </c>
      <c r="H718" s="40" t="e">
        <f>IF(AND(NOT(ISBLANK('Captura de datos de CONTACTO'!H718)),ISNA(VLOOKUP('Captura de datos de CONTACTO'!H718,'DO NOT USE_School Picklist'!$P$3:$P$52,1,FALSE))),"Please select a value from the drop-down menu",IF('DO NOT USE_Contact Formulas'!A718,"OK",NA()))</f>
        <v>#N/A</v>
      </c>
      <c r="I718" s="40" t="e">
        <f>IF(AND('DO NOT USE_Contact Formulas'!A718,ISBLANK('Captura de datos de CONTACTO'!I718)),"Zip is required",IF(ISBLANK('Captura de datos de CONTACTO'!I718),NA(),"OK"))</f>
        <v>#N/A</v>
      </c>
      <c r="J718" s="40" t="e">
        <f>IF(AND('DO NOT USE_Contact Formulas'!A718,ISBLANK('Captura de datos de CONTACTO'!J718)),"Student or Staff? is required",IF(ISBLANK('Captura de datos de CONTACTO'!J718),NA(),IF(ISNA(VLOOKUP('Captura de datos de CONTACTO'!J718,'DO NOT USE_School Picklist'!$B$3:$B$6,1,FALSE)),"Please select a value from the drop-down menu","OK")))</f>
        <v>#N/A</v>
      </c>
      <c r="K718" s="40" t="e">
        <f>IF(AND('Captura de datos de CONTACTO'!J718='DO NOT USE_School Picklist'!$B$4,ISBLANK('Captura de datos de CONTACTO'!K718)),"Occupation/Job Title is required if Student or Staff? is Yes, staff/faculty or volunteer",IF('DO NOT USE_Contact Formulas'!A718,"OK",NA()))</f>
        <v>#N/A</v>
      </c>
      <c r="L718" s="40" t="e">
        <f ca="1">IF('Captura de datos de CONTACTO'!L718&gt;'DO NOT USE_School Picklist'!$C$3,"Date last on school campus/facility cannot be a future date",IF('DO NOT USE_Contact Formulas'!A718,IF(ISBLANK('Captura de datos de CONTACTO'!L718),"Date last on school campus/facility is required","OK"),NA()))</f>
        <v>#N/A</v>
      </c>
      <c r="M718" s="41" t="e">
        <f ca="1">IF('Captura de datos de CONTACTO'!M718&gt;'DO NOT USE_School Picklist'!$C$3,"Last Exposure Date cannot be a future date",IF('DO NOT USE_Contact Formulas'!A718,IF(ISBLANK('Captura de datos de CONTACTO'!M718),"Last Exposure Date is required","OK"),NA()))</f>
        <v>#N/A</v>
      </c>
      <c r="N718" s="41" t="e">
        <f>IF(AND('DO NOT USE_Contact Formulas'!A718,ISBLANK('Captura de datos de CONTACTO'!N718)),"Specific Place in the Location is required",IF(ISBLANK('Captura de datos de CONTACTO'!N718),NA(),"OK"))</f>
        <v>#N/A</v>
      </c>
      <c r="O718" s="40" t="e">
        <f>IF(AND(NOT(ISBLANK('Captura de datos de CONTACTO'!O718)),ISNA(VLOOKUP('Captura de datos de CONTACTO'!O718,'DO NOT USE_School Picklist'!$L$3:$L$81,1,FALSE))),"Please select a value from the drop-down menu",IF('DO NOT USE_Contact Formulas'!A718,"OK",NA()))</f>
        <v>#N/A</v>
      </c>
      <c r="P718" s="40" t="e">
        <f>IF(AND(NOT(ISBLANK('Captura de datos de CONTACTO'!P718)),NOT(ISNUMBER(MATCH("*@*.?*",'Captura de datos de CONTACTO'!P718,0)))),"Email must be in a valid format",IF('DO NOT USE_Contact Formulas'!A718,"OK",NA()))</f>
        <v>#N/A</v>
      </c>
      <c r="Q718" s="40" t="e">
        <f>IF(LEN('Captura de datos de CONTACTO'!Q718)&gt;50,"Parent/Guardian Name must be less than 50 characters",IF('DO NOT USE_Contact Formulas'!A718,"OK",NA()))</f>
        <v>#N/A</v>
      </c>
      <c r="R718" s="40" t="e">
        <f>IF(NOT(ISBLANK('Captura de datos de CONTACTO'!R718)),IF(AND(ISNUMBER('Captura de datos de CONTACTO'!R718),LEFT('Captura de datos de CONTACTO'!R718,1)&lt;&gt;"1",LEN('Captura de datos de CONTACTO'!R718)=10),"OK","Phone number must be valid format"),IF('DO NOT USE_Contact Formulas'!A718,"OK",NA()))</f>
        <v>#N/A</v>
      </c>
      <c r="S718" s="40" t="e">
        <f>IF(AND(NOT(ISBLANK('Captura de datos de CONTACTO'!S718)),ISNA(VLOOKUP('Captura de datos de CONTACTO'!S718,'DO NOT USE_School Picklist'!$N$3:$N$63,1,FALSE))),"Please select a value from the drop-down menu",IF('DO NOT USE_Contact Formulas'!A718,"OK",NA()))</f>
        <v>#N/A</v>
      </c>
      <c r="T718" s="53" t="e">
        <f>IF(AND(NOT(ISBLANK('Captura de datos de CONTACTO'!T718)),ISNA(VLOOKUP('Captura de datos de CONTACTO'!T718,'DO NOT USE_School Picklist'!$I$3:$I$5,1,FALSE))),"Please select a value from the drop-down menu",IF('DO NOT USE_Contact Formulas'!A718,"OK",NA()))</f>
        <v>#N/A</v>
      </c>
      <c r="U718" s="40" t="e">
        <f>IF(AND(NOT(ISBLANK('Captura de datos de CONTACTO'!U718)),ISNA(VLOOKUP('Captura de datos de CONTACTO'!U718,'DO NOT USE_School Picklist'!$E$3:$E$10,1,FALSE))),"Please select a value from the drop-down menu",IF('DO NOT USE_Contact Formulas'!A718,"OK",NA()))</f>
        <v>#N/A</v>
      </c>
      <c r="V718" s="53" t="e">
        <f>IF(AND(NOT(ISBLANK('Captura de datos de CONTACTO'!V718)),ISNA(VLOOKUP('Captura de datos de CONTACTO'!V718,'DO NOT USE_School Picklist'!$W$3:$W$9,1,FALSE))),"Please select a value from the drop-down menu",IF('DO NOT USE_Contact Formulas'!A718,"OK",NA()))</f>
        <v>#N/A</v>
      </c>
      <c r="W718" s="53" t="e">
        <f>IF(AND(NOT(ISBLANK('Captura de datos de CONTACTO'!W718)),ISNA(VLOOKUP('Captura de datos de CONTACTO'!W718,'DO NOT USE_School Picklist'!$W$3:$W$9,1,FALSE))),"Please select a value from the drop-down menu",IF('DO NOT USE_Case Formulas'!A718,"OK",NA()))</f>
        <v>#N/A</v>
      </c>
      <c r="X718" s="40" t="e">
        <f>IF(AND(NOT(ISBLANK('Captura de datos de CONTACTO'!X718)),ISNA(VLOOKUP('Captura de datos de CONTACTO'!X718,'DO NOT USE_School Picklist'!$F$3:$F$16,1,FALSE))),"Please select a value from the drop-down menu",IF('DO NOT USE_Contact Formulas'!A718,"OK",NA()))</f>
        <v>#N/A</v>
      </c>
      <c r="Y718" s="40" t="e">
        <f>IF(LEN('Captura de datos de CONTACTO'!Y718)&gt;100,"Classroom(s) must be less than 100 characters",IF('DO NOT USE_Contact Formulas'!A718,"OK",NA()))</f>
        <v>#N/A</v>
      </c>
      <c r="Z718" s="40" t="e">
        <f>IF(AND(NOT(ISBLANK('Captura de datos de CONTACTO'!Z718)),ISNA(VLOOKUP('Captura de datos de CONTACTO'!Z718,'DO NOT USE_School Picklist'!$K$3:$K$6,1,FALSE))),"Please select a value from the drop-down menu",IF('DO NOT USE_Contact Formulas'!A718,"OK",NA()))</f>
        <v>#N/A</v>
      </c>
      <c r="AA718" s="40" t="e">
        <f>IF(AND(NOT(ISBLANK('Captura de datos de CONTACTO'!AA718)),ISNA(VLOOKUP('Captura de datos de CONTACTO'!AA718,'DO NOT USE_School Picklist'!$D$3:$D$5,1,FALSE))),"Please select a value from the drop-down menu",IF('DO NOT USE_Contact Formulas'!A718,"OK",NA()))</f>
        <v>#N/A</v>
      </c>
      <c r="AB718" s="40"/>
      <c r="AC718" s="40" t="e">
        <f>IF(AND(NOT(ISBLANK('Captura de datos de CONTACTO'!AC718)),ISNA(VLOOKUP('Captura de datos de CONTACTO'!AC718,'DO NOT USE_School Picklist'!$G$3:$G$5,1,FALSE))),"Please select a value from the drop-down menu",IF('DO NOT USE_Contact Formulas'!A718,"OK",NA()))</f>
        <v>#N/A</v>
      </c>
      <c r="AD718" s="40"/>
      <c r="AE718" s="40" t="e">
        <f>IF(AND(NOT(ISBLANK('Captura de datos de CONTACTO'!AE718)),ISNA(VLOOKUP('Captura de datos de CONTACTO'!AE718,'DO NOT USE_School Picklist'!$H$3:$H$4,1,FALSE))),"Please select a value from the drop-down menu",IF('DO NOT USE_Contact Formulas'!A718,"OK",NA()))</f>
        <v>#N/A</v>
      </c>
      <c r="AF718" s="40" t="e">
        <f ca="1">IF('Captura de datos de CONTACTO'!AF718&gt;'DO NOT USE_School Picklist'!$C$3,"Test Date cannot be a future date",IF('DO NOT USE_Contact Formulas'!A718,"OK",NA()))</f>
        <v>#N/A</v>
      </c>
      <c r="AG718" s="53" t="e">
        <f>IF(AND('DO NOT USE_Contact Formulas'!A718,ISBLANK('Captura de datos de CONTACTO'!AB718)),"Lab Result Test Result is required",IF(AND(NOT(ISBLANK('Captura de datos de CONTACTO'!AB718)),ISNA(VLOOKUP('Captura de datos de CONTACTO'!AB718,'DO NOT USE_School Picklist'!$Q$3:$Q$8,1,FALSE))),"Please select a value from the drop-down menu",IF('DO NOT USE_Contact Formulas'!A718,"OK",NA())))</f>
        <v>#N/A</v>
      </c>
    </row>
    <row r="719" spans="1:33" x14ac:dyDescent="0.3">
      <c r="A719" s="39" t="e">
        <f>IF('DO NOT USE_Contact Formulas'!A719,IF('DO NOT USE_Contact Formulas'!B719,"Not all required fields are completed","OK"),NA())</f>
        <v>#N/A</v>
      </c>
      <c r="B719" s="40" t="e">
        <f>IF(AND('DO NOT USE_Contact Formulas'!A719,ISBLANK('Captura de datos de CONTACTO'!B719)),"First Name is required",IF(NOT(ISBLANK('Captura de datos de CONTACTO'!B719)),"OK",NA()))</f>
        <v>#N/A</v>
      </c>
      <c r="C719" s="40" t="e">
        <f>IF(AND('DO NOT USE_Contact Formulas'!A719,ISBLANK('Captura de datos de CONTACTO'!C719)),"Last Name is required",IF(NOT(ISBLANK('Captura de datos de CONTACTO'!C719)),"OK",NA()))</f>
        <v>#N/A</v>
      </c>
      <c r="D719" s="40" t="e">
        <f>IF(AND('DO NOT USE_Contact Formulas'!A719,ISBLANK('Captura de datos de CONTACTO'!D719)),"Birthdate is required",IF(NOT(ISBLANK('Captura de datos de CONTACTO'!D719)),"OK",NA()))</f>
        <v>#N/A</v>
      </c>
      <c r="E719" s="40" t="e">
        <f>IF(AND('DO NOT USE_Contact Formulas'!A719,ISBLANK('Captura de datos de CONTACTO'!E719)),"Mobile Phone is required",IF(NOT(ISBLANK('Captura de datos de CONTACTO'!E719)),IF(AND(ISNUMBER(VALUE('Captura de datos de CONTACTO'!E719)),LEFT('Captura de datos de CONTACTO'!E719,1)&lt;&gt;"1",LEN('Captura de datos de CONTACTO'!E719)=10),"OK","Phone number must be valid format"),NA()))</f>
        <v>#N/A</v>
      </c>
      <c r="F719" s="40" t="e">
        <f>IF(LEN('Captura de datos de CONTACTO'!F719)&gt;255,"Home Street Address must be less than 255 characters",IF('DO NOT USE_Contact Formulas'!A719,"OK",NA()))</f>
        <v>#N/A</v>
      </c>
      <c r="G719" s="40" t="e">
        <f>IF(LEN('Captura de datos de CONTACTO'!G719)&gt;40,"City must be less than 40 characters",IF('DO NOT USE_Contact Formulas'!A719,"OK",NA()))</f>
        <v>#N/A</v>
      </c>
      <c r="H719" s="40" t="e">
        <f>IF(AND(NOT(ISBLANK('Captura de datos de CONTACTO'!H719)),ISNA(VLOOKUP('Captura de datos de CONTACTO'!H719,'DO NOT USE_School Picklist'!$P$3:$P$52,1,FALSE))),"Please select a value from the drop-down menu",IF('DO NOT USE_Contact Formulas'!A719,"OK",NA()))</f>
        <v>#N/A</v>
      </c>
      <c r="I719" s="40" t="e">
        <f>IF(AND('DO NOT USE_Contact Formulas'!A719,ISBLANK('Captura de datos de CONTACTO'!I719)),"Zip is required",IF(ISBLANK('Captura de datos de CONTACTO'!I719),NA(),"OK"))</f>
        <v>#N/A</v>
      </c>
      <c r="J719" s="40" t="e">
        <f>IF(AND('DO NOT USE_Contact Formulas'!A719,ISBLANK('Captura de datos de CONTACTO'!J719)),"Student or Staff? is required",IF(ISBLANK('Captura de datos de CONTACTO'!J719),NA(),IF(ISNA(VLOOKUP('Captura de datos de CONTACTO'!J719,'DO NOT USE_School Picklist'!$B$3:$B$6,1,FALSE)),"Please select a value from the drop-down menu","OK")))</f>
        <v>#N/A</v>
      </c>
      <c r="K719" s="40" t="e">
        <f>IF(AND('Captura de datos de CONTACTO'!J719='DO NOT USE_School Picklist'!$B$4,ISBLANK('Captura de datos de CONTACTO'!K719)),"Occupation/Job Title is required if Student or Staff? is Yes, staff/faculty or volunteer",IF('DO NOT USE_Contact Formulas'!A719,"OK",NA()))</f>
        <v>#N/A</v>
      </c>
      <c r="L719" s="40" t="e">
        <f ca="1">IF('Captura de datos de CONTACTO'!L719&gt;'DO NOT USE_School Picklist'!$C$3,"Date last on school campus/facility cannot be a future date",IF('DO NOT USE_Contact Formulas'!A719,IF(ISBLANK('Captura de datos de CONTACTO'!L719),"Date last on school campus/facility is required","OK"),NA()))</f>
        <v>#N/A</v>
      </c>
      <c r="M719" s="41" t="e">
        <f ca="1">IF('Captura de datos de CONTACTO'!M719&gt;'DO NOT USE_School Picklist'!$C$3,"Last Exposure Date cannot be a future date",IF('DO NOT USE_Contact Formulas'!A719,IF(ISBLANK('Captura de datos de CONTACTO'!M719),"Last Exposure Date is required","OK"),NA()))</f>
        <v>#N/A</v>
      </c>
      <c r="N719" s="41" t="e">
        <f>IF(AND('DO NOT USE_Contact Formulas'!A719,ISBLANK('Captura de datos de CONTACTO'!N719)),"Specific Place in the Location is required",IF(ISBLANK('Captura de datos de CONTACTO'!N719),NA(),"OK"))</f>
        <v>#N/A</v>
      </c>
      <c r="O719" s="40" t="e">
        <f>IF(AND(NOT(ISBLANK('Captura de datos de CONTACTO'!O719)),ISNA(VLOOKUP('Captura de datos de CONTACTO'!O719,'DO NOT USE_School Picklist'!$L$3:$L$81,1,FALSE))),"Please select a value from the drop-down menu",IF('DO NOT USE_Contact Formulas'!A719,"OK",NA()))</f>
        <v>#N/A</v>
      </c>
      <c r="P719" s="40" t="e">
        <f>IF(AND(NOT(ISBLANK('Captura de datos de CONTACTO'!P719)),NOT(ISNUMBER(MATCH("*@*.?*",'Captura de datos de CONTACTO'!P719,0)))),"Email must be in a valid format",IF('DO NOT USE_Contact Formulas'!A719,"OK",NA()))</f>
        <v>#N/A</v>
      </c>
      <c r="Q719" s="40" t="e">
        <f>IF(LEN('Captura de datos de CONTACTO'!Q719)&gt;50,"Parent/Guardian Name must be less than 50 characters",IF('DO NOT USE_Contact Formulas'!A719,"OK",NA()))</f>
        <v>#N/A</v>
      </c>
      <c r="R719" s="40" t="e">
        <f>IF(NOT(ISBLANK('Captura de datos de CONTACTO'!R719)),IF(AND(ISNUMBER('Captura de datos de CONTACTO'!R719),LEFT('Captura de datos de CONTACTO'!R719,1)&lt;&gt;"1",LEN('Captura de datos de CONTACTO'!R719)=10),"OK","Phone number must be valid format"),IF('DO NOT USE_Contact Formulas'!A719,"OK",NA()))</f>
        <v>#N/A</v>
      </c>
      <c r="S719" s="40" t="e">
        <f>IF(AND(NOT(ISBLANK('Captura de datos de CONTACTO'!S719)),ISNA(VLOOKUP('Captura de datos de CONTACTO'!S719,'DO NOT USE_School Picklist'!$N$3:$N$63,1,FALSE))),"Please select a value from the drop-down menu",IF('DO NOT USE_Contact Formulas'!A719,"OK",NA()))</f>
        <v>#N/A</v>
      </c>
      <c r="T719" s="53" t="e">
        <f>IF(AND(NOT(ISBLANK('Captura de datos de CONTACTO'!T719)),ISNA(VLOOKUP('Captura de datos de CONTACTO'!T719,'DO NOT USE_School Picklist'!$I$3:$I$5,1,FALSE))),"Please select a value from the drop-down menu",IF('DO NOT USE_Contact Formulas'!A719,"OK",NA()))</f>
        <v>#N/A</v>
      </c>
      <c r="U719" s="40" t="e">
        <f>IF(AND(NOT(ISBLANK('Captura de datos de CONTACTO'!U719)),ISNA(VLOOKUP('Captura de datos de CONTACTO'!U719,'DO NOT USE_School Picklist'!$E$3:$E$10,1,FALSE))),"Please select a value from the drop-down menu",IF('DO NOT USE_Contact Formulas'!A719,"OK",NA()))</f>
        <v>#N/A</v>
      </c>
      <c r="V719" s="53" t="e">
        <f>IF(AND(NOT(ISBLANK('Captura de datos de CONTACTO'!V719)),ISNA(VLOOKUP('Captura de datos de CONTACTO'!V719,'DO NOT USE_School Picklist'!$W$3:$W$9,1,FALSE))),"Please select a value from the drop-down menu",IF('DO NOT USE_Contact Formulas'!A719,"OK",NA()))</f>
        <v>#N/A</v>
      </c>
      <c r="W719" s="53" t="e">
        <f>IF(AND(NOT(ISBLANK('Captura de datos de CONTACTO'!W719)),ISNA(VLOOKUP('Captura de datos de CONTACTO'!W719,'DO NOT USE_School Picklist'!$W$3:$W$9,1,FALSE))),"Please select a value from the drop-down menu",IF('DO NOT USE_Case Formulas'!A719,"OK",NA()))</f>
        <v>#N/A</v>
      </c>
      <c r="X719" s="40" t="e">
        <f>IF(AND(NOT(ISBLANK('Captura de datos de CONTACTO'!X719)),ISNA(VLOOKUP('Captura de datos de CONTACTO'!X719,'DO NOT USE_School Picklist'!$F$3:$F$16,1,FALSE))),"Please select a value from the drop-down menu",IF('DO NOT USE_Contact Formulas'!A719,"OK",NA()))</f>
        <v>#N/A</v>
      </c>
      <c r="Y719" s="40" t="e">
        <f>IF(LEN('Captura de datos de CONTACTO'!Y719)&gt;100,"Classroom(s) must be less than 100 characters",IF('DO NOT USE_Contact Formulas'!A719,"OK",NA()))</f>
        <v>#N/A</v>
      </c>
      <c r="Z719" s="40" t="e">
        <f>IF(AND(NOT(ISBLANK('Captura de datos de CONTACTO'!Z719)),ISNA(VLOOKUP('Captura de datos de CONTACTO'!Z719,'DO NOT USE_School Picklist'!$K$3:$K$6,1,FALSE))),"Please select a value from the drop-down menu",IF('DO NOT USE_Contact Formulas'!A719,"OK",NA()))</f>
        <v>#N/A</v>
      </c>
      <c r="AA719" s="40" t="e">
        <f>IF(AND(NOT(ISBLANK('Captura de datos de CONTACTO'!AA719)),ISNA(VLOOKUP('Captura de datos de CONTACTO'!AA719,'DO NOT USE_School Picklist'!$D$3:$D$5,1,FALSE))),"Please select a value from the drop-down menu",IF('DO NOT USE_Contact Formulas'!A719,"OK",NA()))</f>
        <v>#N/A</v>
      </c>
      <c r="AB719" s="40"/>
      <c r="AC719" s="40" t="e">
        <f>IF(AND(NOT(ISBLANK('Captura de datos de CONTACTO'!AC719)),ISNA(VLOOKUP('Captura de datos de CONTACTO'!AC719,'DO NOT USE_School Picklist'!$G$3:$G$5,1,FALSE))),"Please select a value from the drop-down menu",IF('DO NOT USE_Contact Formulas'!A719,"OK",NA()))</f>
        <v>#N/A</v>
      </c>
      <c r="AD719" s="40"/>
      <c r="AE719" s="40" t="e">
        <f>IF(AND(NOT(ISBLANK('Captura de datos de CONTACTO'!AE719)),ISNA(VLOOKUP('Captura de datos de CONTACTO'!AE719,'DO NOT USE_School Picklist'!$H$3:$H$4,1,FALSE))),"Please select a value from the drop-down menu",IF('DO NOT USE_Contact Formulas'!A719,"OK",NA()))</f>
        <v>#N/A</v>
      </c>
      <c r="AF719" s="40" t="e">
        <f ca="1">IF('Captura de datos de CONTACTO'!AF719&gt;'DO NOT USE_School Picklist'!$C$3,"Test Date cannot be a future date",IF('DO NOT USE_Contact Formulas'!A719,"OK",NA()))</f>
        <v>#N/A</v>
      </c>
      <c r="AG719" s="53" t="e">
        <f>IF(AND('DO NOT USE_Contact Formulas'!A719,ISBLANK('Captura de datos de CONTACTO'!AB719)),"Lab Result Test Result is required",IF(AND(NOT(ISBLANK('Captura de datos de CONTACTO'!AB719)),ISNA(VLOOKUP('Captura de datos de CONTACTO'!AB719,'DO NOT USE_School Picklist'!$Q$3:$Q$8,1,FALSE))),"Please select a value from the drop-down menu",IF('DO NOT USE_Contact Formulas'!A719,"OK",NA())))</f>
        <v>#N/A</v>
      </c>
    </row>
    <row r="720" spans="1:33" x14ac:dyDescent="0.3">
      <c r="A720" s="39" t="e">
        <f>IF('DO NOT USE_Contact Formulas'!A720,IF('DO NOT USE_Contact Formulas'!B720,"Not all required fields are completed","OK"),NA())</f>
        <v>#N/A</v>
      </c>
      <c r="B720" s="40" t="e">
        <f>IF(AND('DO NOT USE_Contact Formulas'!A720,ISBLANK('Captura de datos de CONTACTO'!B720)),"First Name is required",IF(NOT(ISBLANK('Captura de datos de CONTACTO'!B720)),"OK",NA()))</f>
        <v>#N/A</v>
      </c>
      <c r="C720" s="40" t="e">
        <f>IF(AND('DO NOT USE_Contact Formulas'!A720,ISBLANK('Captura de datos de CONTACTO'!C720)),"Last Name is required",IF(NOT(ISBLANK('Captura de datos de CONTACTO'!C720)),"OK",NA()))</f>
        <v>#N/A</v>
      </c>
      <c r="D720" s="40" t="e">
        <f>IF(AND('DO NOT USE_Contact Formulas'!A720,ISBLANK('Captura de datos de CONTACTO'!D720)),"Birthdate is required",IF(NOT(ISBLANK('Captura de datos de CONTACTO'!D720)),"OK",NA()))</f>
        <v>#N/A</v>
      </c>
      <c r="E720" s="40" t="e">
        <f>IF(AND('DO NOT USE_Contact Formulas'!A720,ISBLANK('Captura de datos de CONTACTO'!E720)),"Mobile Phone is required",IF(NOT(ISBLANK('Captura de datos de CONTACTO'!E720)),IF(AND(ISNUMBER(VALUE('Captura de datos de CONTACTO'!E720)),LEFT('Captura de datos de CONTACTO'!E720,1)&lt;&gt;"1",LEN('Captura de datos de CONTACTO'!E720)=10),"OK","Phone number must be valid format"),NA()))</f>
        <v>#N/A</v>
      </c>
      <c r="F720" s="40" t="e">
        <f>IF(LEN('Captura de datos de CONTACTO'!F720)&gt;255,"Home Street Address must be less than 255 characters",IF('DO NOT USE_Contact Formulas'!A720,"OK",NA()))</f>
        <v>#N/A</v>
      </c>
      <c r="G720" s="40" t="e">
        <f>IF(LEN('Captura de datos de CONTACTO'!G720)&gt;40,"City must be less than 40 characters",IF('DO NOT USE_Contact Formulas'!A720,"OK",NA()))</f>
        <v>#N/A</v>
      </c>
      <c r="H720" s="40" t="e">
        <f>IF(AND(NOT(ISBLANK('Captura de datos de CONTACTO'!H720)),ISNA(VLOOKUP('Captura de datos de CONTACTO'!H720,'DO NOT USE_School Picklist'!$P$3:$P$52,1,FALSE))),"Please select a value from the drop-down menu",IF('DO NOT USE_Contact Formulas'!A720,"OK",NA()))</f>
        <v>#N/A</v>
      </c>
      <c r="I720" s="40" t="e">
        <f>IF(AND('DO NOT USE_Contact Formulas'!A720,ISBLANK('Captura de datos de CONTACTO'!I720)),"Zip is required",IF(ISBLANK('Captura de datos de CONTACTO'!I720),NA(),"OK"))</f>
        <v>#N/A</v>
      </c>
      <c r="J720" s="40" t="e">
        <f>IF(AND('DO NOT USE_Contact Formulas'!A720,ISBLANK('Captura de datos de CONTACTO'!J720)),"Student or Staff? is required",IF(ISBLANK('Captura de datos de CONTACTO'!J720),NA(),IF(ISNA(VLOOKUP('Captura de datos de CONTACTO'!J720,'DO NOT USE_School Picklist'!$B$3:$B$6,1,FALSE)),"Please select a value from the drop-down menu","OK")))</f>
        <v>#N/A</v>
      </c>
      <c r="K720" s="40" t="e">
        <f>IF(AND('Captura de datos de CONTACTO'!J720='DO NOT USE_School Picklist'!$B$4,ISBLANK('Captura de datos de CONTACTO'!K720)),"Occupation/Job Title is required if Student or Staff? is Yes, staff/faculty or volunteer",IF('DO NOT USE_Contact Formulas'!A720,"OK",NA()))</f>
        <v>#N/A</v>
      </c>
      <c r="L720" s="40" t="e">
        <f ca="1">IF('Captura de datos de CONTACTO'!L720&gt;'DO NOT USE_School Picklist'!$C$3,"Date last on school campus/facility cannot be a future date",IF('DO NOT USE_Contact Formulas'!A720,IF(ISBLANK('Captura de datos de CONTACTO'!L720),"Date last on school campus/facility is required","OK"),NA()))</f>
        <v>#N/A</v>
      </c>
      <c r="M720" s="41" t="e">
        <f ca="1">IF('Captura de datos de CONTACTO'!M720&gt;'DO NOT USE_School Picklist'!$C$3,"Last Exposure Date cannot be a future date",IF('DO NOT USE_Contact Formulas'!A720,IF(ISBLANK('Captura de datos de CONTACTO'!M720),"Last Exposure Date is required","OK"),NA()))</f>
        <v>#N/A</v>
      </c>
      <c r="N720" s="41" t="e">
        <f>IF(AND('DO NOT USE_Contact Formulas'!A720,ISBLANK('Captura de datos de CONTACTO'!N720)),"Specific Place in the Location is required",IF(ISBLANK('Captura de datos de CONTACTO'!N720),NA(),"OK"))</f>
        <v>#N/A</v>
      </c>
      <c r="O720" s="40" t="e">
        <f>IF(AND(NOT(ISBLANK('Captura de datos de CONTACTO'!O720)),ISNA(VLOOKUP('Captura de datos de CONTACTO'!O720,'DO NOT USE_School Picklist'!$L$3:$L$81,1,FALSE))),"Please select a value from the drop-down menu",IF('DO NOT USE_Contact Formulas'!A720,"OK",NA()))</f>
        <v>#N/A</v>
      </c>
      <c r="P720" s="40" t="e">
        <f>IF(AND(NOT(ISBLANK('Captura de datos de CONTACTO'!P720)),NOT(ISNUMBER(MATCH("*@*.?*",'Captura de datos de CONTACTO'!P720,0)))),"Email must be in a valid format",IF('DO NOT USE_Contact Formulas'!A720,"OK",NA()))</f>
        <v>#N/A</v>
      </c>
      <c r="Q720" s="40" t="e">
        <f>IF(LEN('Captura de datos de CONTACTO'!Q720)&gt;50,"Parent/Guardian Name must be less than 50 characters",IF('DO NOT USE_Contact Formulas'!A720,"OK",NA()))</f>
        <v>#N/A</v>
      </c>
      <c r="R720" s="40" t="e">
        <f>IF(NOT(ISBLANK('Captura de datos de CONTACTO'!R720)),IF(AND(ISNUMBER('Captura de datos de CONTACTO'!R720),LEFT('Captura de datos de CONTACTO'!R720,1)&lt;&gt;"1",LEN('Captura de datos de CONTACTO'!R720)=10),"OK","Phone number must be valid format"),IF('DO NOT USE_Contact Formulas'!A720,"OK",NA()))</f>
        <v>#N/A</v>
      </c>
      <c r="S720" s="40" t="e">
        <f>IF(AND(NOT(ISBLANK('Captura de datos de CONTACTO'!S720)),ISNA(VLOOKUP('Captura de datos de CONTACTO'!S720,'DO NOT USE_School Picklist'!$N$3:$N$63,1,FALSE))),"Please select a value from the drop-down menu",IF('DO NOT USE_Contact Formulas'!A720,"OK",NA()))</f>
        <v>#N/A</v>
      </c>
      <c r="T720" s="53" t="e">
        <f>IF(AND(NOT(ISBLANK('Captura de datos de CONTACTO'!T720)),ISNA(VLOOKUP('Captura de datos de CONTACTO'!T720,'DO NOT USE_School Picklist'!$I$3:$I$5,1,FALSE))),"Please select a value from the drop-down menu",IF('DO NOT USE_Contact Formulas'!A720,"OK",NA()))</f>
        <v>#N/A</v>
      </c>
      <c r="U720" s="40" t="e">
        <f>IF(AND(NOT(ISBLANK('Captura de datos de CONTACTO'!U720)),ISNA(VLOOKUP('Captura de datos de CONTACTO'!U720,'DO NOT USE_School Picklist'!$E$3:$E$10,1,FALSE))),"Please select a value from the drop-down menu",IF('DO NOT USE_Contact Formulas'!A720,"OK",NA()))</f>
        <v>#N/A</v>
      </c>
      <c r="V720" s="53" t="e">
        <f>IF(AND(NOT(ISBLANK('Captura de datos de CONTACTO'!V720)),ISNA(VLOOKUP('Captura de datos de CONTACTO'!V720,'DO NOT USE_School Picklist'!$W$3:$W$9,1,FALSE))),"Please select a value from the drop-down menu",IF('DO NOT USE_Contact Formulas'!A720,"OK",NA()))</f>
        <v>#N/A</v>
      </c>
      <c r="W720" s="53" t="e">
        <f>IF(AND(NOT(ISBLANK('Captura de datos de CONTACTO'!W720)),ISNA(VLOOKUP('Captura de datos de CONTACTO'!W720,'DO NOT USE_School Picklist'!$W$3:$W$9,1,FALSE))),"Please select a value from the drop-down menu",IF('DO NOT USE_Case Formulas'!A720,"OK",NA()))</f>
        <v>#N/A</v>
      </c>
      <c r="X720" s="40" t="e">
        <f>IF(AND(NOT(ISBLANK('Captura de datos de CONTACTO'!X720)),ISNA(VLOOKUP('Captura de datos de CONTACTO'!X720,'DO NOT USE_School Picklist'!$F$3:$F$16,1,FALSE))),"Please select a value from the drop-down menu",IF('DO NOT USE_Contact Formulas'!A720,"OK",NA()))</f>
        <v>#N/A</v>
      </c>
      <c r="Y720" s="40" t="e">
        <f>IF(LEN('Captura de datos de CONTACTO'!Y720)&gt;100,"Classroom(s) must be less than 100 characters",IF('DO NOT USE_Contact Formulas'!A720,"OK",NA()))</f>
        <v>#N/A</v>
      </c>
      <c r="Z720" s="40" t="e">
        <f>IF(AND(NOT(ISBLANK('Captura de datos de CONTACTO'!Z720)),ISNA(VLOOKUP('Captura de datos de CONTACTO'!Z720,'DO NOT USE_School Picklist'!$K$3:$K$6,1,FALSE))),"Please select a value from the drop-down menu",IF('DO NOT USE_Contact Formulas'!A720,"OK",NA()))</f>
        <v>#N/A</v>
      </c>
      <c r="AA720" s="40" t="e">
        <f>IF(AND(NOT(ISBLANK('Captura de datos de CONTACTO'!AA720)),ISNA(VLOOKUP('Captura de datos de CONTACTO'!AA720,'DO NOT USE_School Picklist'!$D$3:$D$5,1,FALSE))),"Please select a value from the drop-down menu",IF('DO NOT USE_Contact Formulas'!A720,"OK",NA()))</f>
        <v>#N/A</v>
      </c>
      <c r="AB720" s="40"/>
      <c r="AC720" s="40" t="e">
        <f>IF(AND(NOT(ISBLANK('Captura de datos de CONTACTO'!AC720)),ISNA(VLOOKUP('Captura de datos de CONTACTO'!AC720,'DO NOT USE_School Picklist'!$G$3:$G$5,1,FALSE))),"Please select a value from the drop-down menu",IF('DO NOT USE_Contact Formulas'!A720,"OK",NA()))</f>
        <v>#N/A</v>
      </c>
      <c r="AD720" s="40"/>
      <c r="AE720" s="40" t="e">
        <f>IF(AND(NOT(ISBLANK('Captura de datos de CONTACTO'!AE720)),ISNA(VLOOKUP('Captura de datos de CONTACTO'!AE720,'DO NOT USE_School Picklist'!$H$3:$H$4,1,FALSE))),"Please select a value from the drop-down menu",IF('DO NOT USE_Contact Formulas'!A720,"OK",NA()))</f>
        <v>#N/A</v>
      </c>
      <c r="AF720" s="40" t="e">
        <f ca="1">IF('Captura de datos de CONTACTO'!AF720&gt;'DO NOT USE_School Picklist'!$C$3,"Test Date cannot be a future date",IF('DO NOT USE_Contact Formulas'!A720,"OK",NA()))</f>
        <v>#N/A</v>
      </c>
      <c r="AG720" s="53" t="e">
        <f>IF(AND('DO NOT USE_Contact Formulas'!A720,ISBLANK('Captura de datos de CONTACTO'!AB720)),"Lab Result Test Result is required",IF(AND(NOT(ISBLANK('Captura de datos de CONTACTO'!AB720)),ISNA(VLOOKUP('Captura de datos de CONTACTO'!AB720,'DO NOT USE_School Picklist'!$Q$3:$Q$8,1,FALSE))),"Please select a value from the drop-down menu",IF('DO NOT USE_Contact Formulas'!A720,"OK",NA())))</f>
        <v>#N/A</v>
      </c>
    </row>
    <row r="721" spans="1:33" x14ac:dyDescent="0.3">
      <c r="A721" s="39" t="e">
        <f>IF('DO NOT USE_Contact Formulas'!A721,IF('DO NOT USE_Contact Formulas'!B721,"Not all required fields are completed","OK"),NA())</f>
        <v>#N/A</v>
      </c>
      <c r="B721" s="40" t="e">
        <f>IF(AND('DO NOT USE_Contact Formulas'!A721,ISBLANK('Captura de datos de CONTACTO'!B721)),"First Name is required",IF(NOT(ISBLANK('Captura de datos de CONTACTO'!B721)),"OK",NA()))</f>
        <v>#N/A</v>
      </c>
      <c r="C721" s="40" t="e">
        <f>IF(AND('DO NOT USE_Contact Formulas'!A721,ISBLANK('Captura de datos de CONTACTO'!C721)),"Last Name is required",IF(NOT(ISBLANK('Captura de datos de CONTACTO'!C721)),"OK",NA()))</f>
        <v>#N/A</v>
      </c>
      <c r="D721" s="40" t="e">
        <f>IF(AND('DO NOT USE_Contact Formulas'!A721,ISBLANK('Captura de datos de CONTACTO'!D721)),"Birthdate is required",IF(NOT(ISBLANK('Captura de datos de CONTACTO'!D721)),"OK",NA()))</f>
        <v>#N/A</v>
      </c>
      <c r="E721" s="40" t="e">
        <f>IF(AND('DO NOT USE_Contact Formulas'!A721,ISBLANK('Captura de datos de CONTACTO'!E721)),"Mobile Phone is required",IF(NOT(ISBLANK('Captura de datos de CONTACTO'!E721)),IF(AND(ISNUMBER(VALUE('Captura de datos de CONTACTO'!E721)),LEFT('Captura de datos de CONTACTO'!E721,1)&lt;&gt;"1",LEN('Captura de datos de CONTACTO'!E721)=10),"OK","Phone number must be valid format"),NA()))</f>
        <v>#N/A</v>
      </c>
      <c r="F721" s="40" t="e">
        <f>IF(LEN('Captura de datos de CONTACTO'!F721)&gt;255,"Home Street Address must be less than 255 characters",IF('DO NOT USE_Contact Formulas'!A721,"OK",NA()))</f>
        <v>#N/A</v>
      </c>
      <c r="G721" s="40" t="e">
        <f>IF(LEN('Captura de datos de CONTACTO'!G721)&gt;40,"City must be less than 40 characters",IF('DO NOT USE_Contact Formulas'!A721,"OK",NA()))</f>
        <v>#N/A</v>
      </c>
      <c r="H721" s="40" t="e">
        <f>IF(AND(NOT(ISBLANK('Captura de datos de CONTACTO'!H721)),ISNA(VLOOKUP('Captura de datos de CONTACTO'!H721,'DO NOT USE_School Picklist'!$P$3:$P$52,1,FALSE))),"Please select a value from the drop-down menu",IF('DO NOT USE_Contact Formulas'!A721,"OK",NA()))</f>
        <v>#N/A</v>
      </c>
      <c r="I721" s="40" t="e">
        <f>IF(AND('DO NOT USE_Contact Formulas'!A721,ISBLANK('Captura de datos de CONTACTO'!I721)),"Zip is required",IF(ISBLANK('Captura de datos de CONTACTO'!I721),NA(),"OK"))</f>
        <v>#N/A</v>
      </c>
      <c r="J721" s="40" t="e">
        <f>IF(AND('DO NOT USE_Contact Formulas'!A721,ISBLANK('Captura de datos de CONTACTO'!J721)),"Student or Staff? is required",IF(ISBLANK('Captura de datos de CONTACTO'!J721),NA(),IF(ISNA(VLOOKUP('Captura de datos de CONTACTO'!J721,'DO NOT USE_School Picklist'!$B$3:$B$6,1,FALSE)),"Please select a value from the drop-down menu","OK")))</f>
        <v>#N/A</v>
      </c>
      <c r="K721" s="40" t="e">
        <f>IF(AND('Captura de datos de CONTACTO'!J721='DO NOT USE_School Picklist'!$B$4,ISBLANK('Captura de datos de CONTACTO'!K721)),"Occupation/Job Title is required if Student or Staff? is Yes, staff/faculty or volunteer",IF('DO NOT USE_Contact Formulas'!A721,"OK",NA()))</f>
        <v>#N/A</v>
      </c>
      <c r="L721" s="40" t="e">
        <f ca="1">IF('Captura de datos de CONTACTO'!L721&gt;'DO NOT USE_School Picklist'!$C$3,"Date last on school campus/facility cannot be a future date",IF('DO NOT USE_Contact Formulas'!A721,IF(ISBLANK('Captura de datos de CONTACTO'!L721),"Date last on school campus/facility is required","OK"),NA()))</f>
        <v>#N/A</v>
      </c>
      <c r="M721" s="41" t="e">
        <f ca="1">IF('Captura de datos de CONTACTO'!M721&gt;'DO NOT USE_School Picklist'!$C$3,"Last Exposure Date cannot be a future date",IF('DO NOT USE_Contact Formulas'!A721,IF(ISBLANK('Captura de datos de CONTACTO'!M721),"Last Exposure Date is required","OK"),NA()))</f>
        <v>#N/A</v>
      </c>
      <c r="N721" s="41" t="e">
        <f>IF(AND('DO NOT USE_Contact Formulas'!A721,ISBLANK('Captura de datos de CONTACTO'!N721)),"Specific Place in the Location is required",IF(ISBLANK('Captura de datos de CONTACTO'!N721),NA(),"OK"))</f>
        <v>#N/A</v>
      </c>
      <c r="O721" s="40" t="e">
        <f>IF(AND(NOT(ISBLANK('Captura de datos de CONTACTO'!O721)),ISNA(VLOOKUP('Captura de datos de CONTACTO'!O721,'DO NOT USE_School Picklist'!$L$3:$L$81,1,FALSE))),"Please select a value from the drop-down menu",IF('DO NOT USE_Contact Formulas'!A721,"OK",NA()))</f>
        <v>#N/A</v>
      </c>
      <c r="P721" s="40" t="e">
        <f>IF(AND(NOT(ISBLANK('Captura de datos de CONTACTO'!P721)),NOT(ISNUMBER(MATCH("*@*.?*",'Captura de datos de CONTACTO'!P721,0)))),"Email must be in a valid format",IF('DO NOT USE_Contact Formulas'!A721,"OK",NA()))</f>
        <v>#N/A</v>
      </c>
      <c r="Q721" s="40" t="e">
        <f>IF(LEN('Captura de datos de CONTACTO'!Q721)&gt;50,"Parent/Guardian Name must be less than 50 characters",IF('DO NOT USE_Contact Formulas'!A721,"OK",NA()))</f>
        <v>#N/A</v>
      </c>
      <c r="R721" s="40" t="e">
        <f>IF(NOT(ISBLANK('Captura de datos de CONTACTO'!R721)),IF(AND(ISNUMBER('Captura de datos de CONTACTO'!R721),LEFT('Captura de datos de CONTACTO'!R721,1)&lt;&gt;"1",LEN('Captura de datos de CONTACTO'!R721)=10),"OK","Phone number must be valid format"),IF('DO NOT USE_Contact Formulas'!A721,"OK",NA()))</f>
        <v>#N/A</v>
      </c>
      <c r="S721" s="40" t="e">
        <f>IF(AND(NOT(ISBLANK('Captura de datos de CONTACTO'!S721)),ISNA(VLOOKUP('Captura de datos de CONTACTO'!S721,'DO NOT USE_School Picklist'!$N$3:$N$63,1,FALSE))),"Please select a value from the drop-down menu",IF('DO NOT USE_Contact Formulas'!A721,"OK",NA()))</f>
        <v>#N/A</v>
      </c>
      <c r="T721" s="53" t="e">
        <f>IF(AND(NOT(ISBLANK('Captura de datos de CONTACTO'!T721)),ISNA(VLOOKUP('Captura de datos de CONTACTO'!T721,'DO NOT USE_School Picklist'!$I$3:$I$5,1,FALSE))),"Please select a value from the drop-down menu",IF('DO NOT USE_Contact Formulas'!A721,"OK",NA()))</f>
        <v>#N/A</v>
      </c>
      <c r="U721" s="40" t="e">
        <f>IF(AND(NOT(ISBLANK('Captura de datos de CONTACTO'!U721)),ISNA(VLOOKUP('Captura de datos de CONTACTO'!U721,'DO NOT USE_School Picklist'!$E$3:$E$10,1,FALSE))),"Please select a value from the drop-down menu",IF('DO NOT USE_Contact Formulas'!A721,"OK",NA()))</f>
        <v>#N/A</v>
      </c>
      <c r="V721" s="53" t="e">
        <f>IF(AND(NOT(ISBLANK('Captura de datos de CONTACTO'!V721)),ISNA(VLOOKUP('Captura de datos de CONTACTO'!V721,'DO NOT USE_School Picklist'!$W$3:$W$9,1,FALSE))),"Please select a value from the drop-down menu",IF('DO NOT USE_Contact Formulas'!A721,"OK",NA()))</f>
        <v>#N/A</v>
      </c>
      <c r="W721" s="53" t="e">
        <f>IF(AND(NOT(ISBLANK('Captura de datos de CONTACTO'!W721)),ISNA(VLOOKUP('Captura de datos de CONTACTO'!W721,'DO NOT USE_School Picklist'!$W$3:$W$9,1,FALSE))),"Please select a value from the drop-down menu",IF('DO NOT USE_Case Formulas'!A721,"OK",NA()))</f>
        <v>#N/A</v>
      </c>
      <c r="X721" s="40" t="e">
        <f>IF(AND(NOT(ISBLANK('Captura de datos de CONTACTO'!X721)),ISNA(VLOOKUP('Captura de datos de CONTACTO'!X721,'DO NOT USE_School Picklist'!$F$3:$F$16,1,FALSE))),"Please select a value from the drop-down menu",IF('DO NOT USE_Contact Formulas'!A721,"OK",NA()))</f>
        <v>#N/A</v>
      </c>
      <c r="Y721" s="40" t="e">
        <f>IF(LEN('Captura de datos de CONTACTO'!Y721)&gt;100,"Classroom(s) must be less than 100 characters",IF('DO NOT USE_Contact Formulas'!A721,"OK",NA()))</f>
        <v>#N/A</v>
      </c>
      <c r="Z721" s="40" t="e">
        <f>IF(AND(NOT(ISBLANK('Captura de datos de CONTACTO'!Z721)),ISNA(VLOOKUP('Captura de datos de CONTACTO'!Z721,'DO NOT USE_School Picklist'!$K$3:$K$6,1,FALSE))),"Please select a value from the drop-down menu",IF('DO NOT USE_Contact Formulas'!A721,"OK",NA()))</f>
        <v>#N/A</v>
      </c>
      <c r="AA721" s="40" t="e">
        <f>IF(AND(NOT(ISBLANK('Captura de datos de CONTACTO'!AA721)),ISNA(VLOOKUP('Captura de datos de CONTACTO'!AA721,'DO NOT USE_School Picklist'!$D$3:$D$5,1,FALSE))),"Please select a value from the drop-down menu",IF('DO NOT USE_Contact Formulas'!A721,"OK",NA()))</f>
        <v>#N/A</v>
      </c>
      <c r="AB721" s="40"/>
      <c r="AC721" s="40" t="e">
        <f>IF(AND(NOT(ISBLANK('Captura de datos de CONTACTO'!AC721)),ISNA(VLOOKUP('Captura de datos de CONTACTO'!AC721,'DO NOT USE_School Picklist'!$G$3:$G$5,1,FALSE))),"Please select a value from the drop-down menu",IF('DO NOT USE_Contact Formulas'!A721,"OK",NA()))</f>
        <v>#N/A</v>
      </c>
      <c r="AD721" s="40"/>
      <c r="AE721" s="40" t="e">
        <f>IF(AND(NOT(ISBLANK('Captura de datos de CONTACTO'!AE721)),ISNA(VLOOKUP('Captura de datos de CONTACTO'!AE721,'DO NOT USE_School Picklist'!$H$3:$H$4,1,FALSE))),"Please select a value from the drop-down menu",IF('DO NOT USE_Contact Formulas'!A721,"OK",NA()))</f>
        <v>#N/A</v>
      </c>
      <c r="AF721" s="40" t="e">
        <f ca="1">IF('Captura de datos de CONTACTO'!AF721&gt;'DO NOT USE_School Picklist'!$C$3,"Test Date cannot be a future date",IF('DO NOT USE_Contact Formulas'!A721,"OK",NA()))</f>
        <v>#N/A</v>
      </c>
      <c r="AG721" s="53" t="e">
        <f>IF(AND('DO NOT USE_Contact Formulas'!A721,ISBLANK('Captura de datos de CONTACTO'!AB721)),"Lab Result Test Result is required",IF(AND(NOT(ISBLANK('Captura de datos de CONTACTO'!AB721)),ISNA(VLOOKUP('Captura de datos de CONTACTO'!AB721,'DO NOT USE_School Picklist'!$Q$3:$Q$8,1,FALSE))),"Please select a value from the drop-down menu",IF('DO NOT USE_Contact Formulas'!A721,"OK",NA())))</f>
        <v>#N/A</v>
      </c>
    </row>
    <row r="722" spans="1:33" x14ac:dyDescent="0.3">
      <c r="A722" s="39" t="e">
        <f>IF('DO NOT USE_Contact Formulas'!A722,IF('DO NOT USE_Contact Formulas'!B722,"Not all required fields are completed","OK"),NA())</f>
        <v>#N/A</v>
      </c>
      <c r="B722" s="40" t="e">
        <f>IF(AND('DO NOT USE_Contact Formulas'!A722,ISBLANK('Captura de datos de CONTACTO'!B722)),"First Name is required",IF(NOT(ISBLANK('Captura de datos de CONTACTO'!B722)),"OK",NA()))</f>
        <v>#N/A</v>
      </c>
      <c r="C722" s="40" t="e">
        <f>IF(AND('DO NOT USE_Contact Formulas'!A722,ISBLANK('Captura de datos de CONTACTO'!C722)),"Last Name is required",IF(NOT(ISBLANK('Captura de datos de CONTACTO'!C722)),"OK",NA()))</f>
        <v>#N/A</v>
      </c>
      <c r="D722" s="40" t="e">
        <f>IF(AND('DO NOT USE_Contact Formulas'!A722,ISBLANK('Captura de datos de CONTACTO'!D722)),"Birthdate is required",IF(NOT(ISBLANK('Captura de datos de CONTACTO'!D722)),"OK",NA()))</f>
        <v>#N/A</v>
      </c>
      <c r="E722" s="40" t="e">
        <f>IF(AND('DO NOT USE_Contact Formulas'!A722,ISBLANK('Captura de datos de CONTACTO'!E722)),"Mobile Phone is required",IF(NOT(ISBLANK('Captura de datos de CONTACTO'!E722)),IF(AND(ISNUMBER(VALUE('Captura de datos de CONTACTO'!E722)),LEFT('Captura de datos de CONTACTO'!E722,1)&lt;&gt;"1",LEN('Captura de datos de CONTACTO'!E722)=10),"OK","Phone number must be valid format"),NA()))</f>
        <v>#N/A</v>
      </c>
      <c r="F722" s="40" t="e">
        <f>IF(LEN('Captura de datos de CONTACTO'!F722)&gt;255,"Home Street Address must be less than 255 characters",IF('DO NOT USE_Contact Formulas'!A722,"OK",NA()))</f>
        <v>#N/A</v>
      </c>
      <c r="G722" s="40" t="e">
        <f>IF(LEN('Captura de datos de CONTACTO'!G722)&gt;40,"City must be less than 40 characters",IF('DO NOT USE_Contact Formulas'!A722,"OK",NA()))</f>
        <v>#N/A</v>
      </c>
      <c r="H722" s="40" t="e">
        <f>IF(AND(NOT(ISBLANK('Captura de datos de CONTACTO'!H722)),ISNA(VLOOKUP('Captura de datos de CONTACTO'!H722,'DO NOT USE_School Picklist'!$P$3:$P$52,1,FALSE))),"Please select a value from the drop-down menu",IF('DO NOT USE_Contact Formulas'!A722,"OK",NA()))</f>
        <v>#N/A</v>
      </c>
      <c r="I722" s="40" t="e">
        <f>IF(AND('DO NOT USE_Contact Formulas'!A722,ISBLANK('Captura de datos de CONTACTO'!I722)),"Zip is required",IF(ISBLANK('Captura de datos de CONTACTO'!I722),NA(),"OK"))</f>
        <v>#N/A</v>
      </c>
      <c r="J722" s="40" t="e">
        <f>IF(AND('DO NOT USE_Contact Formulas'!A722,ISBLANK('Captura de datos de CONTACTO'!J722)),"Student or Staff? is required",IF(ISBLANK('Captura de datos de CONTACTO'!J722),NA(),IF(ISNA(VLOOKUP('Captura de datos de CONTACTO'!J722,'DO NOT USE_School Picklist'!$B$3:$B$6,1,FALSE)),"Please select a value from the drop-down menu","OK")))</f>
        <v>#N/A</v>
      </c>
      <c r="K722" s="40" t="e">
        <f>IF(AND('Captura de datos de CONTACTO'!J722='DO NOT USE_School Picklist'!$B$4,ISBLANK('Captura de datos de CONTACTO'!K722)),"Occupation/Job Title is required if Student or Staff? is Yes, staff/faculty or volunteer",IF('DO NOT USE_Contact Formulas'!A722,"OK",NA()))</f>
        <v>#N/A</v>
      </c>
      <c r="L722" s="40" t="e">
        <f ca="1">IF('Captura de datos de CONTACTO'!L722&gt;'DO NOT USE_School Picklist'!$C$3,"Date last on school campus/facility cannot be a future date",IF('DO NOT USE_Contact Formulas'!A722,IF(ISBLANK('Captura de datos de CONTACTO'!L722),"Date last on school campus/facility is required","OK"),NA()))</f>
        <v>#N/A</v>
      </c>
      <c r="M722" s="41" t="e">
        <f ca="1">IF('Captura de datos de CONTACTO'!M722&gt;'DO NOT USE_School Picklist'!$C$3,"Last Exposure Date cannot be a future date",IF('DO NOT USE_Contact Formulas'!A722,IF(ISBLANK('Captura de datos de CONTACTO'!M722),"Last Exposure Date is required","OK"),NA()))</f>
        <v>#N/A</v>
      </c>
      <c r="N722" s="41" t="e">
        <f>IF(AND('DO NOT USE_Contact Formulas'!A722,ISBLANK('Captura de datos de CONTACTO'!N722)),"Specific Place in the Location is required",IF(ISBLANK('Captura de datos de CONTACTO'!N722),NA(),"OK"))</f>
        <v>#N/A</v>
      </c>
      <c r="O722" s="40" t="e">
        <f>IF(AND(NOT(ISBLANK('Captura de datos de CONTACTO'!O722)),ISNA(VLOOKUP('Captura de datos de CONTACTO'!O722,'DO NOT USE_School Picklist'!$L$3:$L$81,1,FALSE))),"Please select a value from the drop-down menu",IF('DO NOT USE_Contact Formulas'!A722,"OK",NA()))</f>
        <v>#N/A</v>
      </c>
      <c r="P722" s="40" t="e">
        <f>IF(AND(NOT(ISBLANK('Captura de datos de CONTACTO'!P722)),NOT(ISNUMBER(MATCH("*@*.?*",'Captura de datos de CONTACTO'!P722,0)))),"Email must be in a valid format",IF('DO NOT USE_Contact Formulas'!A722,"OK",NA()))</f>
        <v>#N/A</v>
      </c>
      <c r="Q722" s="40" t="e">
        <f>IF(LEN('Captura de datos de CONTACTO'!Q722)&gt;50,"Parent/Guardian Name must be less than 50 characters",IF('DO NOT USE_Contact Formulas'!A722,"OK",NA()))</f>
        <v>#N/A</v>
      </c>
      <c r="R722" s="40" t="e">
        <f>IF(NOT(ISBLANK('Captura de datos de CONTACTO'!R722)),IF(AND(ISNUMBER('Captura de datos de CONTACTO'!R722),LEFT('Captura de datos de CONTACTO'!R722,1)&lt;&gt;"1",LEN('Captura de datos de CONTACTO'!R722)=10),"OK","Phone number must be valid format"),IF('DO NOT USE_Contact Formulas'!A722,"OK",NA()))</f>
        <v>#N/A</v>
      </c>
      <c r="S722" s="40" t="e">
        <f>IF(AND(NOT(ISBLANK('Captura de datos de CONTACTO'!S722)),ISNA(VLOOKUP('Captura de datos de CONTACTO'!S722,'DO NOT USE_School Picklist'!$N$3:$N$63,1,FALSE))),"Please select a value from the drop-down menu",IF('DO NOT USE_Contact Formulas'!A722,"OK",NA()))</f>
        <v>#N/A</v>
      </c>
      <c r="T722" s="53" t="e">
        <f>IF(AND(NOT(ISBLANK('Captura de datos de CONTACTO'!T722)),ISNA(VLOOKUP('Captura de datos de CONTACTO'!T722,'DO NOT USE_School Picklist'!$I$3:$I$5,1,FALSE))),"Please select a value from the drop-down menu",IF('DO NOT USE_Contact Formulas'!A722,"OK",NA()))</f>
        <v>#N/A</v>
      </c>
      <c r="U722" s="40" t="e">
        <f>IF(AND(NOT(ISBLANK('Captura de datos de CONTACTO'!U722)),ISNA(VLOOKUP('Captura de datos de CONTACTO'!U722,'DO NOT USE_School Picklist'!$E$3:$E$10,1,FALSE))),"Please select a value from the drop-down menu",IF('DO NOT USE_Contact Formulas'!A722,"OK",NA()))</f>
        <v>#N/A</v>
      </c>
      <c r="V722" s="53" t="e">
        <f>IF(AND(NOT(ISBLANK('Captura de datos de CONTACTO'!V722)),ISNA(VLOOKUP('Captura de datos de CONTACTO'!V722,'DO NOT USE_School Picklist'!$W$3:$W$9,1,FALSE))),"Please select a value from the drop-down menu",IF('DO NOT USE_Contact Formulas'!A722,"OK",NA()))</f>
        <v>#N/A</v>
      </c>
      <c r="W722" s="53" t="e">
        <f>IF(AND(NOT(ISBLANK('Captura de datos de CONTACTO'!W722)),ISNA(VLOOKUP('Captura de datos de CONTACTO'!W722,'DO NOT USE_School Picklist'!$W$3:$W$9,1,FALSE))),"Please select a value from the drop-down menu",IF('DO NOT USE_Case Formulas'!A722,"OK",NA()))</f>
        <v>#N/A</v>
      </c>
      <c r="X722" s="40" t="e">
        <f>IF(AND(NOT(ISBLANK('Captura de datos de CONTACTO'!X722)),ISNA(VLOOKUP('Captura de datos de CONTACTO'!X722,'DO NOT USE_School Picklist'!$F$3:$F$16,1,FALSE))),"Please select a value from the drop-down menu",IF('DO NOT USE_Contact Formulas'!A722,"OK",NA()))</f>
        <v>#N/A</v>
      </c>
      <c r="Y722" s="40" t="e">
        <f>IF(LEN('Captura de datos de CONTACTO'!Y722)&gt;100,"Classroom(s) must be less than 100 characters",IF('DO NOT USE_Contact Formulas'!A722,"OK",NA()))</f>
        <v>#N/A</v>
      </c>
      <c r="Z722" s="40" t="e">
        <f>IF(AND(NOT(ISBLANK('Captura de datos de CONTACTO'!Z722)),ISNA(VLOOKUP('Captura de datos de CONTACTO'!Z722,'DO NOT USE_School Picklist'!$K$3:$K$6,1,FALSE))),"Please select a value from the drop-down menu",IF('DO NOT USE_Contact Formulas'!A722,"OK",NA()))</f>
        <v>#N/A</v>
      </c>
      <c r="AA722" s="40" t="e">
        <f>IF(AND(NOT(ISBLANK('Captura de datos de CONTACTO'!AA722)),ISNA(VLOOKUP('Captura de datos de CONTACTO'!AA722,'DO NOT USE_School Picklist'!$D$3:$D$5,1,FALSE))),"Please select a value from the drop-down menu",IF('DO NOT USE_Contact Formulas'!A722,"OK",NA()))</f>
        <v>#N/A</v>
      </c>
      <c r="AB722" s="40"/>
      <c r="AC722" s="40" t="e">
        <f>IF(AND(NOT(ISBLANK('Captura de datos de CONTACTO'!AC722)),ISNA(VLOOKUP('Captura de datos de CONTACTO'!AC722,'DO NOT USE_School Picklist'!$G$3:$G$5,1,FALSE))),"Please select a value from the drop-down menu",IF('DO NOT USE_Contact Formulas'!A722,"OK",NA()))</f>
        <v>#N/A</v>
      </c>
      <c r="AD722" s="40"/>
      <c r="AE722" s="40" t="e">
        <f>IF(AND(NOT(ISBLANK('Captura de datos de CONTACTO'!AE722)),ISNA(VLOOKUP('Captura de datos de CONTACTO'!AE722,'DO NOT USE_School Picklist'!$H$3:$H$4,1,FALSE))),"Please select a value from the drop-down menu",IF('DO NOT USE_Contact Formulas'!A722,"OK",NA()))</f>
        <v>#N/A</v>
      </c>
      <c r="AF722" s="40" t="e">
        <f ca="1">IF('Captura de datos de CONTACTO'!AF722&gt;'DO NOT USE_School Picklist'!$C$3,"Test Date cannot be a future date",IF('DO NOT USE_Contact Formulas'!A722,"OK",NA()))</f>
        <v>#N/A</v>
      </c>
      <c r="AG722" s="53" t="e">
        <f>IF(AND('DO NOT USE_Contact Formulas'!A722,ISBLANK('Captura de datos de CONTACTO'!AB722)),"Lab Result Test Result is required",IF(AND(NOT(ISBLANK('Captura de datos de CONTACTO'!AB722)),ISNA(VLOOKUP('Captura de datos de CONTACTO'!AB722,'DO NOT USE_School Picklist'!$Q$3:$Q$8,1,FALSE))),"Please select a value from the drop-down menu",IF('DO NOT USE_Contact Formulas'!A722,"OK",NA())))</f>
        <v>#N/A</v>
      </c>
    </row>
    <row r="723" spans="1:33" x14ac:dyDescent="0.3">
      <c r="A723" s="39" t="e">
        <f>IF('DO NOT USE_Contact Formulas'!A723,IF('DO NOT USE_Contact Formulas'!B723,"Not all required fields are completed","OK"),NA())</f>
        <v>#N/A</v>
      </c>
      <c r="B723" s="40" t="e">
        <f>IF(AND('DO NOT USE_Contact Formulas'!A723,ISBLANK('Captura de datos de CONTACTO'!B723)),"First Name is required",IF(NOT(ISBLANK('Captura de datos de CONTACTO'!B723)),"OK",NA()))</f>
        <v>#N/A</v>
      </c>
      <c r="C723" s="40" t="e">
        <f>IF(AND('DO NOT USE_Contact Formulas'!A723,ISBLANK('Captura de datos de CONTACTO'!C723)),"Last Name is required",IF(NOT(ISBLANK('Captura de datos de CONTACTO'!C723)),"OK",NA()))</f>
        <v>#N/A</v>
      </c>
      <c r="D723" s="40" t="e">
        <f>IF(AND('DO NOT USE_Contact Formulas'!A723,ISBLANK('Captura de datos de CONTACTO'!D723)),"Birthdate is required",IF(NOT(ISBLANK('Captura de datos de CONTACTO'!D723)),"OK",NA()))</f>
        <v>#N/A</v>
      </c>
      <c r="E723" s="40" t="e">
        <f>IF(AND('DO NOT USE_Contact Formulas'!A723,ISBLANK('Captura de datos de CONTACTO'!E723)),"Mobile Phone is required",IF(NOT(ISBLANK('Captura de datos de CONTACTO'!E723)),IF(AND(ISNUMBER(VALUE('Captura de datos de CONTACTO'!E723)),LEFT('Captura de datos de CONTACTO'!E723,1)&lt;&gt;"1",LEN('Captura de datos de CONTACTO'!E723)=10),"OK","Phone number must be valid format"),NA()))</f>
        <v>#N/A</v>
      </c>
      <c r="F723" s="40" t="e">
        <f>IF(LEN('Captura de datos de CONTACTO'!F723)&gt;255,"Home Street Address must be less than 255 characters",IF('DO NOT USE_Contact Formulas'!A723,"OK",NA()))</f>
        <v>#N/A</v>
      </c>
      <c r="G723" s="40" t="e">
        <f>IF(LEN('Captura de datos de CONTACTO'!G723)&gt;40,"City must be less than 40 characters",IF('DO NOT USE_Contact Formulas'!A723,"OK",NA()))</f>
        <v>#N/A</v>
      </c>
      <c r="H723" s="40" t="e">
        <f>IF(AND(NOT(ISBLANK('Captura de datos de CONTACTO'!H723)),ISNA(VLOOKUP('Captura de datos de CONTACTO'!H723,'DO NOT USE_School Picklist'!$P$3:$P$52,1,FALSE))),"Please select a value from the drop-down menu",IF('DO NOT USE_Contact Formulas'!A723,"OK",NA()))</f>
        <v>#N/A</v>
      </c>
      <c r="I723" s="40" t="e">
        <f>IF(AND('DO NOT USE_Contact Formulas'!A723,ISBLANK('Captura de datos de CONTACTO'!I723)),"Zip is required",IF(ISBLANK('Captura de datos de CONTACTO'!I723),NA(),"OK"))</f>
        <v>#N/A</v>
      </c>
      <c r="J723" s="40" t="e">
        <f>IF(AND('DO NOT USE_Contact Formulas'!A723,ISBLANK('Captura de datos de CONTACTO'!J723)),"Student or Staff? is required",IF(ISBLANK('Captura de datos de CONTACTO'!J723),NA(),IF(ISNA(VLOOKUP('Captura de datos de CONTACTO'!J723,'DO NOT USE_School Picklist'!$B$3:$B$6,1,FALSE)),"Please select a value from the drop-down menu","OK")))</f>
        <v>#N/A</v>
      </c>
      <c r="K723" s="40" t="e">
        <f>IF(AND('Captura de datos de CONTACTO'!J723='DO NOT USE_School Picklist'!$B$4,ISBLANK('Captura de datos de CONTACTO'!K723)),"Occupation/Job Title is required if Student or Staff? is Yes, staff/faculty or volunteer",IF('DO NOT USE_Contact Formulas'!A723,"OK",NA()))</f>
        <v>#N/A</v>
      </c>
      <c r="L723" s="40" t="e">
        <f ca="1">IF('Captura de datos de CONTACTO'!L723&gt;'DO NOT USE_School Picklist'!$C$3,"Date last on school campus/facility cannot be a future date",IF('DO NOT USE_Contact Formulas'!A723,IF(ISBLANK('Captura de datos de CONTACTO'!L723),"Date last on school campus/facility is required","OK"),NA()))</f>
        <v>#N/A</v>
      </c>
      <c r="M723" s="41" t="e">
        <f ca="1">IF('Captura de datos de CONTACTO'!M723&gt;'DO NOT USE_School Picklist'!$C$3,"Last Exposure Date cannot be a future date",IF('DO NOT USE_Contact Formulas'!A723,IF(ISBLANK('Captura de datos de CONTACTO'!M723),"Last Exposure Date is required","OK"),NA()))</f>
        <v>#N/A</v>
      </c>
      <c r="N723" s="41" t="e">
        <f>IF(AND('DO NOT USE_Contact Formulas'!A723,ISBLANK('Captura de datos de CONTACTO'!N723)),"Specific Place in the Location is required",IF(ISBLANK('Captura de datos de CONTACTO'!N723),NA(),"OK"))</f>
        <v>#N/A</v>
      </c>
      <c r="O723" s="40" t="e">
        <f>IF(AND(NOT(ISBLANK('Captura de datos de CONTACTO'!O723)),ISNA(VLOOKUP('Captura de datos de CONTACTO'!O723,'DO NOT USE_School Picklist'!$L$3:$L$81,1,FALSE))),"Please select a value from the drop-down menu",IF('DO NOT USE_Contact Formulas'!A723,"OK",NA()))</f>
        <v>#N/A</v>
      </c>
      <c r="P723" s="40" t="e">
        <f>IF(AND(NOT(ISBLANK('Captura de datos de CONTACTO'!P723)),NOT(ISNUMBER(MATCH("*@*.?*",'Captura de datos de CONTACTO'!P723,0)))),"Email must be in a valid format",IF('DO NOT USE_Contact Formulas'!A723,"OK",NA()))</f>
        <v>#N/A</v>
      </c>
      <c r="Q723" s="40" t="e">
        <f>IF(LEN('Captura de datos de CONTACTO'!Q723)&gt;50,"Parent/Guardian Name must be less than 50 characters",IF('DO NOT USE_Contact Formulas'!A723,"OK",NA()))</f>
        <v>#N/A</v>
      </c>
      <c r="R723" s="40" t="e">
        <f>IF(NOT(ISBLANK('Captura de datos de CONTACTO'!R723)),IF(AND(ISNUMBER('Captura de datos de CONTACTO'!R723),LEFT('Captura de datos de CONTACTO'!R723,1)&lt;&gt;"1",LEN('Captura de datos de CONTACTO'!R723)=10),"OK","Phone number must be valid format"),IF('DO NOT USE_Contact Formulas'!A723,"OK",NA()))</f>
        <v>#N/A</v>
      </c>
      <c r="S723" s="40" t="e">
        <f>IF(AND(NOT(ISBLANK('Captura de datos de CONTACTO'!S723)),ISNA(VLOOKUP('Captura de datos de CONTACTO'!S723,'DO NOT USE_School Picklist'!$N$3:$N$63,1,FALSE))),"Please select a value from the drop-down menu",IF('DO NOT USE_Contact Formulas'!A723,"OK",NA()))</f>
        <v>#N/A</v>
      </c>
      <c r="T723" s="53" t="e">
        <f>IF(AND(NOT(ISBLANK('Captura de datos de CONTACTO'!T723)),ISNA(VLOOKUP('Captura de datos de CONTACTO'!T723,'DO NOT USE_School Picklist'!$I$3:$I$5,1,FALSE))),"Please select a value from the drop-down menu",IF('DO NOT USE_Contact Formulas'!A723,"OK",NA()))</f>
        <v>#N/A</v>
      </c>
      <c r="U723" s="40" t="e">
        <f>IF(AND(NOT(ISBLANK('Captura de datos de CONTACTO'!U723)),ISNA(VLOOKUP('Captura de datos de CONTACTO'!U723,'DO NOT USE_School Picklist'!$E$3:$E$10,1,FALSE))),"Please select a value from the drop-down menu",IF('DO NOT USE_Contact Formulas'!A723,"OK",NA()))</f>
        <v>#N/A</v>
      </c>
      <c r="V723" s="53" t="e">
        <f>IF(AND(NOT(ISBLANK('Captura de datos de CONTACTO'!V723)),ISNA(VLOOKUP('Captura de datos de CONTACTO'!V723,'DO NOT USE_School Picklist'!$W$3:$W$9,1,FALSE))),"Please select a value from the drop-down menu",IF('DO NOT USE_Contact Formulas'!A723,"OK",NA()))</f>
        <v>#N/A</v>
      </c>
      <c r="W723" s="53" t="e">
        <f>IF(AND(NOT(ISBLANK('Captura de datos de CONTACTO'!W723)),ISNA(VLOOKUP('Captura de datos de CONTACTO'!W723,'DO NOT USE_School Picklist'!$W$3:$W$9,1,FALSE))),"Please select a value from the drop-down menu",IF('DO NOT USE_Case Formulas'!A723,"OK",NA()))</f>
        <v>#N/A</v>
      </c>
      <c r="X723" s="40" t="e">
        <f>IF(AND(NOT(ISBLANK('Captura de datos de CONTACTO'!X723)),ISNA(VLOOKUP('Captura de datos de CONTACTO'!X723,'DO NOT USE_School Picklist'!$F$3:$F$16,1,FALSE))),"Please select a value from the drop-down menu",IF('DO NOT USE_Contact Formulas'!A723,"OK",NA()))</f>
        <v>#N/A</v>
      </c>
      <c r="Y723" s="40" t="e">
        <f>IF(LEN('Captura de datos de CONTACTO'!Y723)&gt;100,"Classroom(s) must be less than 100 characters",IF('DO NOT USE_Contact Formulas'!A723,"OK",NA()))</f>
        <v>#N/A</v>
      </c>
      <c r="Z723" s="40" t="e">
        <f>IF(AND(NOT(ISBLANK('Captura de datos de CONTACTO'!Z723)),ISNA(VLOOKUP('Captura de datos de CONTACTO'!Z723,'DO NOT USE_School Picklist'!$K$3:$K$6,1,FALSE))),"Please select a value from the drop-down menu",IF('DO NOT USE_Contact Formulas'!A723,"OK",NA()))</f>
        <v>#N/A</v>
      </c>
      <c r="AA723" s="40" t="e">
        <f>IF(AND(NOT(ISBLANK('Captura de datos de CONTACTO'!AA723)),ISNA(VLOOKUP('Captura de datos de CONTACTO'!AA723,'DO NOT USE_School Picklist'!$D$3:$D$5,1,FALSE))),"Please select a value from the drop-down menu",IF('DO NOT USE_Contact Formulas'!A723,"OK",NA()))</f>
        <v>#N/A</v>
      </c>
      <c r="AB723" s="40"/>
      <c r="AC723" s="40" t="e">
        <f>IF(AND(NOT(ISBLANK('Captura de datos de CONTACTO'!AC723)),ISNA(VLOOKUP('Captura de datos de CONTACTO'!AC723,'DO NOT USE_School Picklist'!$G$3:$G$5,1,FALSE))),"Please select a value from the drop-down menu",IF('DO NOT USE_Contact Formulas'!A723,"OK",NA()))</f>
        <v>#N/A</v>
      </c>
      <c r="AD723" s="40"/>
      <c r="AE723" s="40" t="e">
        <f>IF(AND(NOT(ISBLANK('Captura de datos de CONTACTO'!AE723)),ISNA(VLOOKUP('Captura de datos de CONTACTO'!AE723,'DO NOT USE_School Picklist'!$H$3:$H$4,1,FALSE))),"Please select a value from the drop-down menu",IF('DO NOT USE_Contact Formulas'!A723,"OK",NA()))</f>
        <v>#N/A</v>
      </c>
      <c r="AF723" s="40" t="e">
        <f ca="1">IF('Captura de datos de CONTACTO'!AF723&gt;'DO NOT USE_School Picklist'!$C$3,"Test Date cannot be a future date",IF('DO NOT USE_Contact Formulas'!A723,"OK",NA()))</f>
        <v>#N/A</v>
      </c>
      <c r="AG723" s="53" t="e">
        <f>IF(AND('DO NOT USE_Contact Formulas'!A723,ISBLANK('Captura de datos de CONTACTO'!AB723)),"Lab Result Test Result is required",IF(AND(NOT(ISBLANK('Captura de datos de CONTACTO'!AB723)),ISNA(VLOOKUP('Captura de datos de CONTACTO'!AB723,'DO NOT USE_School Picklist'!$Q$3:$Q$8,1,FALSE))),"Please select a value from the drop-down menu",IF('DO NOT USE_Contact Formulas'!A723,"OK",NA())))</f>
        <v>#N/A</v>
      </c>
    </row>
    <row r="724" spans="1:33" x14ac:dyDescent="0.3">
      <c r="A724" s="39" t="e">
        <f>IF('DO NOT USE_Contact Formulas'!A724,IF('DO NOT USE_Contact Formulas'!B724,"Not all required fields are completed","OK"),NA())</f>
        <v>#N/A</v>
      </c>
      <c r="B724" s="40" t="e">
        <f>IF(AND('DO NOT USE_Contact Formulas'!A724,ISBLANK('Captura de datos de CONTACTO'!B724)),"First Name is required",IF(NOT(ISBLANK('Captura de datos de CONTACTO'!B724)),"OK",NA()))</f>
        <v>#N/A</v>
      </c>
      <c r="C724" s="40" t="e">
        <f>IF(AND('DO NOT USE_Contact Formulas'!A724,ISBLANK('Captura de datos de CONTACTO'!C724)),"Last Name is required",IF(NOT(ISBLANK('Captura de datos de CONTACTO'!C724)),"OK",NA()))</f>
        <v>#N/A</v>
      </c>
      <c r="D724" s="40" t="e">
        <f>IF(AND('DO NOT USE_Contact Formulas'!A724,ISBLANK('Captura de datos de CONTACTO'!D724)),"Birthdate is required",IF(NOT(ISBLANK('Captura de datos de CONTACTO'!D724)),"OK",NA()))</f>
        <v>#N/A</v>
      </c>
      <c r="E724" s="40" t="e">
        <f>IF(AND('DO NOT USE_Contact Formulas'!A724,ISBLANK('Captura de datos de CONTACTO'!E724)),"Mobile Phone is required",IF(NOT(ISBLANK('Captura de datos de CONTACTO'!E724)),IF(AND(ISNUMBER(VALUE('Captura de datos de CONTACTO'!E724)),LEFT('Captura de datos de CONTACTO'!E724,1)&lt;&gt;"1",LEN('Captura de datos de CONTACTO'!E724)=10),"OK","Phone number must be valid format"),NA()))</f>
        <v>#N/A</v>
      </c>
      <c r="F724" s="40" t="e">
        <f>IF(LEN('Captura de datos de CONTACTO'!F724)&gt;255,"Home Street Address must be less than 255 characters",IF('DO NOT USE_Contact Formulas'!A724,"OK",NA()))</f>
        <v>#N/A</v>
      </c>
      <c r="G724" s="40" t="e">
        <f>IF(LEN('Captura de datos de CONTACTO'!G724)&gt;40,"City must be less than 40 characters",IF('DO NOT USE_Contact Formulas'!A724,"OK",NA()))</f>
        <v>#N/A</v>
      </c>
      <c r="H724" s="40" t="e">
        <f>IF(AND(NOT(ISBLANK('Captura de datos de CONTACTO'!H724)),ISNA(VLOOKUP('Captura de datos de CONTACTO'!H724,'DO NOT USE_School Picklist'!$P$3:$P$52,1,FALSE))),"Please select a value from the drop-down menu",IF('DO NOT USE_Contact Formulas'!A724,"OK",NA()))</f>
        <v>#N/A</v>
      </c>
      <c r="I724" s="40" t="e">
        <f>IF(AND('DO NOT USE_Contact Formulas'!A724,ISBLANK('Captura de datos de CONTACTO'!I724)),"Zip is required",IF(ISBLANK('Captura de datos de CONTACTO'!I724),NA(),"OK"))</f>
        <v>#N/A</v>
      </c>
      <c r="J724" s="40" t="e">
        <f>IF(AND('DO NOT USE_Contact Formulas'!A724,ISBLANK('Captura de datos de CONTACTO'!J724)),"Student or Staff? is required",IF(ISBLANK('Captura de datos de CONTACTO'!J724),NA(),IF(ISNA(VLOOKUP('Captura de datos de CONTACTO'!J724,'DO NOT USE_School Picklist'!$B$3:$B$6,1,FALSE)),"Please select a value from the drop-down menu","OK")))</f>
        <v>#N/A</v>
      </c>
      <c r="K724" s="40" t="e">
        <f>IF(AND('Captura de datos de CONTACTO'!J724='DO NOT USE_School Picklist'!$B$4,ISBLANK('Captura de datos de CONTACTO'!K724)),"Occupation/Job Title is required if Student or Staff? is Yes, staff/faculty or volunteer",IF('DO NOT USE_Contact Formulas'!A724,"OK",NA()))</f>
        <v>#N/A</v>
      </c>
      <c r="L724" s="40" t="e">
        <f ca="1">IF('Captura de datos de CONTACTO'!L724&gt;'DO NOT USE_School Picklist'!$C$3,"Date last on school campus/facility cannot be a future date",IF('DO NOT USE_Contact Formulas'!A724,IF(ISBLANK('Captura de datos de CONTACTO'!L724),"Date last on school campus/facility is required","OK"),NA()))</f>
        <v>#N/A</v>
      </c>
      <c r="M724" s="41" t="e">
        <f ca="1">IF('Captura de datos de CONTACTO'!M724&gt;'DO NOT USE_School Picklist'!$C$3,"Last Exposure Date cannot be a future date",IF('DO NOT USE_Contact Formulas'!A724,IF(ISBLANK('Captura de datos de CONTACTO'!M724),"Last Exposure Date is required","OK"),NA()))</f>
        <v>#N/A</v>
      </c>
      <c r="N724" s="41" t="e">
        <f>IF(AND('DO NOT USE_Contact Formulas'!A724,ISBLANK('Captura de datos de CONTACTO'!N724)),"Specific Place in the Location is required",IF(ISBLANK('Captura de datos de CONTACTO'!N724),NA(),"OK"))</f>
        <v>#N/A</v>
      </c>
      <c r="O724" s="40" t="e">
        <f>IF(AND(NOT(ISBLANK('Captura de datos de CONTACTO'!O724)),ISNA(VLOOKUP('Captura de datos de CONTACTO'!O724,'DO NOT USE_School Picklist'!$L$3:$L$81,1,FALSE))),"Please select a value from the drop-down menu",IF('DO NOT USE_Contact Formulas'!A724,"OK",NA()))</f>
        <v>#N/A</v>
      </c>
      <c r="P724" s="40" t="e">
        <f>IF(AND(NOT(ISBLANK('Captura de datos de CONTACTO'!P724)),NOT(ISNUMBER(MATCH("*@*.?*",'Captura de datos de CONTACTO'!P724,0)))),"Email must be in a valid format",IF('DO NOT USE_Contact Formulas'!A724,"OK",NA()))</f>
        <v>#N/A</v>
      </c>
      <c r="Q724" s="40" t="e">
        <f>IF(LEN('Captura de datos de CONTACTO'!Q724)&gt;50,"Parent/Guardian Name must be less than 50 characters",IF('DO NOT USE_Contact Formulas'!A724,"OK",NA()))</f>
        <v>#N/A</v>
      </c>
      <c r="R724" s="40" t="e">
        <f>IF(NOT(ISBLANK('Captura de datos de CONTACTO'!R724)),IF(AND(ISNUMBER('Captura de datos de CONTACTO'!R724),LEFT('Captura de datos de CONTACTO'!R724,1)&lt;&gt;"1",LEN('Captura de datos de CONTACTO'!R724)=10),"OK","Phone number must be valid format"),IF('DO NOT USE_Contact Formulas'!A724,"OK",NA()))</f>
        <v>#N/A</v>
      </c>
      <c r="S724" s="40" t="e">
        <f>IF(AND(NOT(ISBLANK('Captura de datos de CONTACTO'!S724)),ISNA(VLOOKUP('Captura de datos de CONTACTO'!S724,'DO NOT USE_School Picklist'!$N$3:$N$63,1,FALSE))),"Please select a value from the drop-down menu",IF('DO NOT USE_Contact Formulas'!A724,"OK",NA()))</f>
        <v>#N/A</v>
      </c>
      <c r="T724" s="53" t="e">
        <f>IF(AND(NOT(ISBLANK('Captura de datos de CONTACTO'!T724)),ISNA(VLOOKUP('Captura de datos de CONTACTO'!T724,'DO NOT USE_School Picklist'!$I$3:$I$5,1,FALSE))),"Please select a value from the drop-down menu",IF('DO NOT USE_Contact Formulas'!A724,"OK",NA()))</f>
        <v>#N/A</v>
      </c>
      <c r="U724" s="40" t="e">
        <f>IF(AND(NOT(ISBLANK('Captura de datos de CONTACTO'!U724)),ISNA(VLOOKUP('Captura de datos de CONTACTO'!U724,'DO NOT USE_School Picklist'!$E$3:$E$10,1,FALSE))),"Please select a value from the drop-down menu",IF('DO NOT USE_Contact Formulas'!A724,"OK",NA()))</f>
        <v>#N/A</v>
      </c>
      <c r="V724" s="53" t="e">
        <f>IF(AND(NOT(ISBLANK('Captura de datos de CONTACTO'!V724)),ISNA(VLOOKUP('Captura de datos de CONTACTO'!V724,'DO NOT USE_School Picklist'!$W$3:$W$9,1,FALSE))),"Please select a value from the drop-down menu",IF('DO NOT USE_Contact Formulas'!A724,"OK",NA()))</f>
        <v>#N/A</v>
      </c>
      <c r="W724" s="53" t="e">
        <f>IF(AND(NOT(ISBLANK('Captura de datos de CONTACTO'!W724)),ISNA(VLOOKUP('Captura de datos de CONTACTO'!W724,'DO NOT USE_School Picklist'!$W$3:$W$9,1,FALSE))),"Please select a value from the drop-down menu",IF('DO NOT USE_Case Formulas'!A724,"OK",NA()))</f>
        <v>#N/A</v>
      </c>
      <c r="X724" s="40" t="e">
        <f>IF(AND(NOT(ISBLANK('Captura de datos de CONTACTO'!X724)),ISNA(VLOOKUP('Captura de datos de CONTACTO'!X724,'DO NOT USE_School Picklist'!$F$3:$F$16,1,FALSE))),"Please select a value from the drop-down menu",IF('DO NOT USE_Contact Formulas'!A724,"OK",NA()))</f>
        <v>#N/A</v>
      </c>
      <c r="Y724" s="40" t="e">
        <f>IF(LEN('Captura de datos de CONTACTO'!Y724)&gt;100,"Classroom(s) must be less than 100 characters",IF('DO NOT USE_Contact Formulas'!A724,"OK",NA()))</f>
        <v>#N/A</v>
      </c>
      <c r="Z724" s="40" t="e">
        <f>IF(AND(NOT(ISBLANK('Captura de datos de CONTACTO'!Z724)),ISNA(VLOOKUP('Captura de datos de CONTACTO'!Z724,'DO NOT USE_School Picklist'!$K$3:$K$6,1,FALSE))),"Please select a value from the drop-down menu",IF('DO NOT USE_Contact Formulas'!A724,"OK",NA()))</f>
        <v>#N/A</v>
      </c>
      <c r="AA724" s="40" t="e">
        <f>IF(AND(NOT(ISBLANK('Captura de datos de CONTACTO'!AA724)),ISNA(VLOOKUP('Captura de datos de CONTACTO'!AA724,'DO NOT USE_School Picklist'!$D$3:$D$5,1,FALSE))),"Please select a value from the drop-down menu",IF('DO NOT USE_Contact Formulas'!A724,"OK",NA()))</f>
        <v>#N/A</v>
      </c>
      <c r="AB724" s="40"/>
      <c r="AC724" s="40" t="e">
        <f>IF(AND(NOT(ISBLANK('Captura de datos de CONTACTO'!AC724)),ISNA(VLOOKUP('Captura de datos de CONTACTO'!AC724,'DO NOT USE_School Picklist'!$G$3:$G$5,1,FALSE))),"Please select a value from the drop-down menu",IF('DO NOT USE_Contact Formulas'!A724,"OK",NA()))</f>
        <v>#N/A</v>
      </c>
      <c r="AD724" s="40"/>
      <c r="AE724" s="40" t="e">
        <f>IF(AND(NOT(ISBLANK('Captura de datos de CONTACTO'!AE724)),ISNA(VLOOKUP('Captura de datos de CONTACTO'!AE724,'DO NOT USE_School Picklist'!$H$3:$H$4,1,FALSE))),"Please select a value from the drop-down menu",IF('DO NOT USE_Contact Formulas'!A724,"OK",NA()))</f>
        <v>#N/A</v>
      </c>
      <c r="AF724" s="40" t="e">
        <f ca="1">IF('Captura de datos de CONTACTO'!AF724&gt;'DO NOT USE_School Picklist'!$C$3,"Test Date cannot be a future date",IF('DO NOT USE_Contact Formulas'!A724,"OK",NA()))</f>
        <v>#N/A</v>
      </c>
      <c r="AG724" s="53" t="e">
        <f>IF(AND('DO NOT USE_Contact Formulas'!A724,ISBLANK('Captura de datos de CONTACTO'!AB724)),"Lab Result Test Result is required",IF(AND(NOT(ISBLANK('Captura de datos de CONTACTO'!AB724)),ISNA(VLOOKUP('Captura de datos de CONTACTO'!AB724,'DO NOT USE_School Picklist'!$Q$3:$Q$8,1,FALSE))),"Please select a value from the drop-down menu",IF('DO NOT USE_Contact Formulas'!A724,"OK",NA())))</f>
        <v>#N/A</v>
      </c>
    </row>
    <row r="725" spans="1:33" x14ac:dyDescent="0.3">
      <c r="A725" s="39" t="e">
        <f>IF('DO NOT USE_Contact Formulas'!A725,IF('DO NOT USE_Contact Formulas'!B725,"Not all required fields are completed","OK"),NA())</f>
        <v>#N/A</v>
      </c>
      <c r="B725" s="40" t="e">
        <f>IF(AND('DO NOT USE_Contact Formulas'!A725,ISBLANK('Captura de datos de CONTACTO'!B725)),"First Name is required",IF(NOT(ISBLANK('Captura de datos de CONTACTO'!B725)),"OK",NA()))</f>
        <v>#N/A</v>
      </c>
      <c r="C725" s="40" t="e">
        <f>IF(AND('DO NOT USE_Contact Formulas'!A725,ISBLANK('Captura de datos de CONTACTO'!C725)),"Last Name is required",IF(NOT(ISBLANK('Captura de datos de CONTACTO'!C725)),"OK",NA()))</f>
        <v>#N/A</v>
      </c>
      <c r="D725" s="40" t="e">
        <f>IF(AND('DO NOT USE_Contact Formulas'!A725,ISBLANK('Captura de datos de CONTACTO'!D725)),"Birthdate is required",IF(NOT(ISBLANK('Captura de datos de CONTACTO'!D725)),"OK",NA()))</f>
        <v>#N/A</v>
      </c>
      <c r="E725" s="40" t="e">
        <f>IF(AND('DO NOT USE_Contact Formulas'!A725,ISBLANK('Captura de datos de CONTACTO'!E725)),"Mobile Phone is required",IF(NOT(ISBLANK('Captura de datos de CONTACTO'!E725)),IF(AND(ISNUMBER(VALUE('Captura de datos de CONTACTO'!E725)),LEFT('Captura de datos de CONTACTO'!E725,1)&lt;&gt;"1",LEN('Captura de datos de CONTACTO'!E725)=10),"OK","Phone number must be valid format"),NA()))</f>
        <v>#N/A</v>
      </c>
      <c r="F725" s="40" t="e">
        <f>IF(LEN('Captura de datos de CONTACTO'!F725)&gt;255,"Home Street Address must be less than 255 characters",IF('DO NOT USE_Contact Formulas'!A725,"OK",NA()))</f>
        <v>#N/A</v>
      </c>
      <c r="G725" s="40" t="e">
        <f>IF(LEN('Captura de datos de CONTACTO'!G725)&gt;40,"City must be less than 40 characters",IF('DO NOT USE_Contact Formulas'!A725,"OK",NA()))</f>
        <v>#N/A</v>
      </c>
      <c r="H725" s="40" t="e">
        <f>IF(AND(NOT(ISBLANK('Captura de datos de CONTACTO'!H725)),ISNA(VLOOKUP('Captura de datos de CONTACTO'!H725,'DO NOT USE_School Picklist'!$P$3:$P$52,1,FALSE))),"Please select a value from the drop-down menu",IF('DO NOT USE_Contact Formulas'!A725,"OK",NA()))</f>
        <v>#N/A</v>
      </c>
      <c r="I725" s="40" t="e">
        <f>IF(AND('DO NOT USE_Contact Formulas'!A725,ISBLANK('Captura de datos de CONTACTO'!I725)),"Zip is required",IF(ISBLANK('Captura de datos de CONTACTO'!I725),NA(),"OK"))</f>
        <v>#N/A</v>
      </c>
      <c r="J725" s="40" t="e">
        <f>IF(AND('DO NOT USE_Contact Formulas'!A725,ISBLANK('Captura de datos de CONTACTO'!J725)),"Student or Staff? is required",IF(ISBLANK('Captura de datos de CONTACTO'!J725),NA(),IF(ISNA(VLOOKUP('Captura de datos de CONTACTO'!J725,'DO NOT USE_School Picklist'!$B$3:$B$6,1,FALSE)),"Please select a value from the drop-down menu","OK")))</f>
        <v>#N/A</v>
      </c>
      <c r="K725" s="40" t="e">
        <f>IF(AND('Captura de datos de CONTACTO'!J725='DO NOT USE_School Picklist'!$B$4,ISBLANK('Captura de datos de CONTACTO'!K725)),"Occupation/Job Title is required if Student or Staff? is Yes, staff/faculty or volunteer",IF('DO NOT USE_Contact Formulas'!A725,"OK",NA()))</f>
        <v>#N/A</v>
      </c>
      <c r="L725" s="40" t="e">
        <f ca="1">IF('Captura de datos de CONTACTO'!L725&gt;'DO NOT USE_School Picklist'!$C$3,"Date last on school campus/facility cannot be a future date",IF('DO NOT USE_Contact Formulas'!A725,IF(ISBLANK('Captura de datos de CONTACTO'!L725),"Date last on school campus/facility is required","OK"),NA()))</f>
        <v>#N/A</v>
      </c>
      <c r="M725" s="41" t="e">
        <f ca="1">IF('Captura de datos de CONTACTO'!M725&gt;'DO NOT USE_School Picklist'!$C$3,"Last Exposure Date cannot be a future date",IF('DO NOT USE_Contact Formulas'!A725,IF(ISBLANK('Captura de datos de CONTACTO'!M725),"Last Exposure Date is required","OK"),NA()))</f>
        <v>#N/A</v>
      </c>
      <c r="N725" s="41" t="e">
        <f>IF(AND('DO NOT USE_Contact Formulas'!A725,ISBLANK('Captura de datos de CONTACTO'!N725)),"Specific Place in the Location is required",IF(ISBLANK('Captura de datos de CONTACTO'!N725),NA(),"OK"))</f>
        <v>#N/A</v>
      </c>
      <c r="O725" s="40" t="e">
        <f>IF(AND(NOT(ISBLANK('Captura de datos de CONTACTO'!O725)),ISNA(VLOOKUP('Captura de datos de CONTACTO'!O725,'DO NOT USE_School Picklist'!$L$3:$L$81,1,FALSE))),"Please select a value from the drop-down menu",IF('DO NOT USE_Contact Formulas'!A725,"OK",NA()))</f>
        <v>#N/A</v>
      </c>
      <c r="P725" s="40" t="e">
        <f>IF(AND(NOT(ISBLANK('Captura de datos de CONTACTO'!P725)),NOT(ISNUMBER(MATCH("*@*.?*",'Captura de datos de CONTACTO'!P725,0)))),"Email must be in a valid format",IF('DO NOT USE_Contact Formulas'!A725,"OK",NA()))</f>
        <v>#N/A</v>
      </c>
      <c r="Q725" s="40" t="e">
        <f>IF(LEN('Captura de datos de CONTACTO'!Q725)&gt;50,"Parent/Guardian Name must be less than 50 characters",IF('DO NOT USE_Contact Formulas'!A725,"OK",NA()))</f>
        <v>#N/A</v>
      </c>
      <c r="R725" s="40" t="e">
        <f>IF(NOT(ISBLANK('Captura de datos de CONTACTO'!R725)),IF(AND(ISNUMBER('Captura de datos de CONTACTO'!R725),LEFT('Captura de datos de CONTACTO'!R725,1)&lt;&gt;"1",LEN('Captura de datos de CONTACTO'!R725)=10),"OK","Phone number must be valid format"),IF('DO NOT USE_Contact Formulas'!A725,"OK",NA()))</f>
        <v>#N/A</v>
      </c>
      <c r="S725" s="40" t="e">
        <f>IF(AND(NOT(ISBLANK('Captura de datos de CONTACTO'!S725)),ISNA(VLOOKUP('Captura de datos de CONTACTO'!S725,'DO NOT USE_School Picklist'!$N$3:$N$63,1,FALSE))),"Please select a value from the drop-down menu",IF('DO NOT USE_Contact Formulas'!A725,"OK",NA()))</f>
        <v>#N/A</v>
      </c>
      <c r="T725" s="53" t="e">
        <f>IF(AND(NOT(ISBLANK('Captura de datos de CONTACTO'!T725)),ISNA(VLOOKUP('Captura de datos de CONTACTO'!T725,'DO NOT USE_School Picklist'!$I$3:$I$5,1,FALSE))),"Please select a value from the drop-down menu",IF('DO NOT USE_Contact Formulas'!A725,"OK",NA()))</f>
        <v>#N/A</v>
      </c>
      <c r="U725" s="40" t="e">
        <f>IF(AND(NOT(ISBLANK('Captura de datos de CONTACTO'!U725)),ISNA(VLOOKUP('Captura de datos de CONTACTO'!U725,'DO NOT USE_School Picklist'!$E$3:$E$10,1,FALSE))),"Please select a value from the drop-down menu",IF('DO NOT USE_Contact Formulas'!A725,"OK",NA()))</f>
        <v>#N/A</v>
      </c>
      <c r="V725" s="53" t="e">
        <f>IF(AND(NOT(ISBLANK('Captura de datos de CONTACTO'!V725)),ISNA(VLOOKUP('Captura de datos de CONTACTO'!V725,'DO NOT USE_School Picklist'!$W$3:$W$9,1,FALSE))),"Please select a value from the drop-down menu",IF('DO NOT USE_Contact Formulas'!A725,"OK",NA()))</f>
        <v>#N/A</v>
      </c>
      <c r="W725" s="53" t="e">
        <f>IF(AND(NOT(ISBLANK('Captura de datos de CONTACTO'!W725)),ISNA(VLOOKUP('Captura de datos de CONTACTO'!W725,'DO NOT USE_School Picklist'!$W$3:$W$9,1,FALSE))),"Please select a value from the drop-down menu",IF('DO NOT USE_Case Formulas'!A725,"OK",NA()))</f>
        <v>#N/A</v>
      </c>
      <c r="X725" s="40" t="e">
        <f>IF(AND(NOT(ISBLANK('Captura de datos de CONTACTO'!X725)),ISNA(VLOOKUP('Captura de datos de CONTACTO'!X725,'DO NOT USE_School Picklist'!$F$3:$F$16,1,FALSE))),"Please select a value from the drop-down menu",IF('DO NOT USE_Contact Formulas'!A725,"OK",NA()))</f>
        <v>#N/A</v>
      </c>
      <c r="Y725" s="40" t="e">
        <f>IF(LEN('Captura de datos de CONTACTO'!Y725)&gt;100,"Classroom(s) must be less than 100 characters",IF('DO NOT USE_Contact Formulas'!A725,"OK",NA()))</f>
        <v>#N/A</v>
      </c>
      <c r="Z725" s="40" t="e">
        <f>IF(AND(NOT(ISBLANK('Captura de datos de CONTACTO'!Z725)),ISNA(VLOOKUP('Captura de datos de CONTACTO'!Z725,'DO NOT USE_School Picklist'!$K$3:$K$6,1,FALSE))),"Please select a value from the drop-down menu",IF('DO NOT USE_Contact Formulas'!A725,"OK",NA()))</f>
        <v>#N/A</v>
      </c>
      <c r="AA725" s="40" t="e">
        <f>IF(AND(NOT(ISBLANK('Captura de datos de CONTACTO'!AA725)),ISNA(VLOOKUP('Captura de datos de CONTACTO'!AA725,'DO NOT USE_School Picklist'!$D$3:$D$5,1,FALSE))),"Please select a value from the drop-down menu",IF('DO NOT USE_Contact Formulas'!A725,"OK",NA()))</f>
        <v>#N/A</v>
      </c>
      <c r="AB725" s="40"/>
      <c r="AC725" s="40" t="e">
        <f>IF(AND(NOT(ISBLANK('Captura de datos de CONTACTO'!AC725)),ISNA(VLOOKUP('Captura de datos de CONTACTO'!AC725,'DO NOT USE_School Picklist'!$G$3:$G$5,1,FALSE))),"Please select a value from the drop-down menu",IF('DO NOT USE_Contact Formulas'!A725,"OK",NA()))</f>
        <v>#N/A</v>
      </c>
      <c r="AD725" s="40"/>
      <c r="AE725" s="40" t="e">
        <f>IF(AND(NOT(ISBLANK('Captura de datos de CONTACTO'!AE725)),ISNA(VLOOKUP('Captura de datos de CONTACTO'!AE725,'DO NOT USE_School Picklist'!$H$3:$H$4,1,FALSE))),"Please select a value from the drop-down menu",IF('DO NOT USE_Contact Formulas'!A725,"OK",NA()))</f>
        <v>#N/A</v>
      </c>
      <c r="AF725" s="40" t="e">
        <f ca="1">IF('Captura de datos de CONTACTO'!AF725&gt;'DO NOT USE_School Picklist'!$C$3,"Test Date cannot be a future date",IF('DO NOT USE_Contact Formulas'!A725,"OK",NA()))</f>
        <v>#N/A</v>
      </c>
      <c r="AG725" s="53" t="e">
        <f>IF(AND('DO NOT USE_Contact Formulas'!A725,ISBLANK('Captura de datos de CONTACTO'!AB725)),"Lab Result Test Result is required",IF(AND(NOT(ISBLANK('Captura de datos de CONTACTO'!AB725)),ISNA(VLOOKUP('Captura de datos de CONTACTO'!AB725,'DO NOT USE_School Picklist'!$Q$3:$Q$8,1,FALSE))),"Please select a value from the drop-down menu",IF('DO NOT USE_Contact Formulas'!A725,"OK",NA())))</f>
        <v>#N/A</v>
      </c>
    </row>
    <row r="726" spans="1:33" x14ac:dyDescent="0.3">
      <c r="A726" s="39" t="e">
        <f>IF('DO NOT USE_Contact Formulas'!A726,IF('DO NOT USE_Contact Formulas'!B726,"Not all required fields are completed","OK"),NA())</f>
        <v>#N/A</v>
      </c>
      <c r="B726" s="40" t="e">
        <f>IF(AND('DO NOT USE_Contact Formulas'!A726,ISBLANK('Captura de datos de CONTACTO'!B726)),"First Name is required",IF(NOT(ISBLANK('Captura de datos de CONTACTO'!B726)),"OK",NA()))</f>
        <v>#N/A</v>
      </c>
      <c r="C726" s="40" t="e">
        <f>IF(AND('DO NOT USE_Contact Formulas'!A726,ISBLANK('Captura de datos de CONTACTO'!C726)),"Last Name is required",IF(NOT(ISBLANK('Captura de datos de CONTACTO'!C726)),"OK",NA()))</f>
        <v>#N/A</v>
      </c>
      <c r="D726" s="40" t="e">
        <f>IF(AND('DO NOT USE_Contact Formulas'!A726,ISBLANK('Captura de datos de CONTACTO'!D726)),"Birthdate is required",IF(NOT(ISBLANK('Captura de datos de CONTACTO'!D726)),"OK",NA()))</f>
        <v>#N/A</v>
      </c>
      <c r="E726" s="40" t="e">
        <f>IF(AND('DO NOT USE_Contact Formulas'!A726,ISBLANK('Captura de datos de CONTACTO'!E726)),"Mobile Phone is required",IF(NOT(ISBLANK('Captura de datos de CONTACTO'!E726)),IF(AND(ISNUMBER(VALUE('Captura de datos de CONTACTO'!E726)),LEFT('Captura de datos de CONTACTO'!E726,1)&lt;&gt;"1",LEN('Captura de datos de CONTACTO'!E726)=10),"OK","Phone number must be valid format"),NA()))</f>
        <v>#N/A</v>
      </c>
      <c r="F726" s="40" t="e">
        <f>IF(LEN('Captura de datos de CONTACTO'!F726)&gt;255,"Home Street Address must be less than 255 characters",IF('DO NOT USE_Contact Formulas'!A726,"OK",NA()))</f>
        <v>#N/A</v>
      </c>
      <c r="G726" s="40" t="e">
        <f>IF(LEN('Captura de datos de CONTACTO'!G726)&gt;40,"City must be less than 40 characters",IF('DO NOT USE_Contact Formulas'!A726,"OK",NA()))</f>
        <v>#N/A</v>
      </c>
      <c r="H726" s="40" t="e">
        <f>IF(AND(NOT(ISBLANK('Captura de datos de CONTACTO'!H726)),ISNA(VLOOKUP('Captura de datos de CONTACTO'!H726,'DO NOT USE_School Picklist'!$P$3:$P$52,1,FALSE))),"Please select a value from the drop-down menu",IF('DO NOT USE_Contact Formulas'!A726,"OK",NA()))</f>
        <v>#N/A</v>
      </c>
      <c r="I726" s="40" t="e">
        <f>IF(AND('DO NOT USE_Contact Formulas'!A726,ISBLANK('Captura de datos de CONTACTO'!I726)),"Zip is required",IF(ISBLANK('Captura de datos de CONTACTO'!I726),NA(),"OK"))</f>
        <v>#N/A</v>
      </c>
      <c r="J726" s="40" t="e">
        <f>IF(AND('DO NOT USE_Contact Formulas'!A726,ISBLANK('Captura de datos de CONTACTO'!J726)),"Student or Staff? is required",IF(ISBLANK('Captura de datos de CONTACTO'!J726),NA(),IF(ISNA(VLOOKUP('Captura de datos de CONTACTO'!J726,'DO NOT USE_School Picklist'!$B$3:$B$6,1,FALSE)),"Please select a value from the drop-down menu","OK")))</f>
        <v>#N/A</v>
      </c>
      <c r="K726" s="40" t="e">
        <f>IF(AND('Captura de datos de CONTACTO'!J726='DO NOT USE_School Picklist'!$B$4,ISBLANK('Captura de datos de CONTACTO'!K726)),"Occupation/Job Title is required if Student or Staff? is Yes, staff/faculty or volunteer",IF('DO NOT USE_Contact Formulas'!A726,"OK",NA()))</f>
        <v>#N/A</v>
      </c>
      <c r="L726" s="40" t="e">
        <f ca="1">IF('Captura de datos de CONTACTO'!L726&gt;'DO NOT USE_School Picklist'!$C$3,"Date last on school campus/facility cannot be a future date",IF('DO NOT USE_Contact Formulas'!A726,IF(ISBLANK('Captura de datos de CONTACTO'!L726),"Date last on school campus/facility is required","OK"),NA()))</f>
        <v>#N/A</v>
      </c>
      <c r="M726" s="41" t="e">
        <f ca="1">IF('Captura de datos de CONTACTO'!M726&gt;'DO NOT USE_School Picklist'!$C$3,"Last Exposure Date cannot be a future date",IF('DO NOT USE_Contact Formulas'!A726,IF(ISBLANK('Captura de datos de CONTACTO'!M726),"Last Exposure Date is required","OK"),NA()))</f>
        <v>#N/A</v>
      </c>
      <c r="N726" s="41" t="e">
        <f>IF(AND('DO NOT USE_Contact Formulas'!A726,ISBLANK('Captura de datos de CONTACTO'!N726)),"Specific Place in the Location is required",IF(ISBLANK('Captura de datos de CONTACTO'!N726),NA(),"OK"))</f>
        <v>#N/A</v>
      </c>
      <c r="O726" s="40" t="e">
        <f>IF(AND(NOT(ISBLANK('Captura de datos de CONTACTO'!O726)),ISNA(VLOOKUP('Captura de datos de CONTACTO'!O726,'DO NOT USE_School Picklist'!$L$3:$L$81,1,FALSE))),"Please select a value from the drop-down menu",IF('DO NOT USE_Contact Formulas'!A726,"OK",NA()))</f>
        <v>#N/A</v>
      </c>
      <c r="P726" s="40" t="e">
        <f>IF(AND(NOT(ISBLANK('Captura de datos de CONTACTO'!P726)),NOT(ISNUMBER(MATCH("*@*.?*",'Captura de datos de CONTACTO'!P726,0)))),"Email must be in a valid format",IF('DO NOT USE_Contact Formulas'!A726,"OK",NA()))</f>
        <v>#N/A</v>
      </c>
      <c r="Q726" s="40" t="e">
        <f>IF(LEN('Captura de datos de CONTACTO'!Q726)&gt;50,"Parent/Guardian Name must be less than 50 characters",IF('DO NOT USE_Contact Formulas'!A726,"OK",NA()))</f>
        <v>#N/A</v>
      </c>
      <c r="R726" s="40" t="e">
        <f>IF(NOT(ISBLANK('Captura de datos de CONTACTO'!R726)),IF(AND(ISNUMBER('Captura de datos de CONTACTO'!R726),LEFT('Captura de datos de CONTACTO'!R726,1)&lt;&gt;"1",LEN('Captura de datos de CONTACTO'!R726)=10),"OK","Phone number must be valid format"),IF('DO NOT USE_Contact Formulas'!A726,"OK",NA()))</f>
        <v>#N/A</v>
      </c>
      <c r="S726" s="40" t="e">
        <f>IF(AND(NOT(ISBLANK('Captura de datos de CONTACTO'!S726)),ISNA(VLOOKUP('Captura de datos de CONTACTO'!S726,'DO NOT USE_School Picklist'!$N$3:$N$63,1,FALSE))),"Please select a value from the drop-down menu",IF('DO NOT USE_Contact Formulas'!A726,"OK",NA()))</f>
        <v>#N/A</v>
      </c>
      <c r="T726" s="53" t="e">
        <f>IF(AND(NOT(ISBLANK('Captura de datos de CONTACTO'!T726)),ISNA(VLOOKUP('Captura de datos de CONTACTO'!T726,'DO NOT USE_School Picklist'!$I$3:$I$5,1,FALSE))),"Please select a value from the drop-down menu",IF('DO NOT USE_Contact Formulas'!A726,"OK",NA()))</f>
        <v>#N/A</v>
      </c>
      <c r="U726" s="40" t="e">
        <f>IF(AND(NOT(ISBLANK('Captura de datos de CONTACTO'!U726)),ISNA(VLOOKUP('Captura de datos de CONTACTO'!U726,'DO NOT USE_School Picklist'!$E$3:$E$10,1,FALSE))),"Please select a value from the drop-down menu",IF('DO NOT USE_Contact Formulas'!A726,"OK",NA()))</f>
        <v>#N/A</v>
      </c>
      <c r="V726" s="53" t="e">
        <f>IF(AND(NOT(ISBLANK('Captura de datos de CONTACTO'!V726)),ISNA(VLOOKUP('Captura de datos de CONTACTO'!V726,'DO NOT USE_School Picklist'!$W$3:$W$9,1,FALSE))),"Please select a value from the drop-down menu",IF('DO NOT USE_Contact Formulas'!A726,"OK",NA()))</f>
        <v>#N/A</v>
      </c>
      <c r="W726" s="53" t="e">
        <f>IF(AND(NOT(ISBLANK('Captura de datos de CONTACTO'!W726)),ISNA(VLOOKUP('Captura de datos de CONTACTO'!W726,'DO NOT USE_School Picklist'!$W$3:$W$9,1,FALSE))),"Please select a value from the drop-down menu",IF('DO NOT USE_Case Formulas'!A726,"OK",NA()))</f>
        <v>#N/A</v>
      </c>
      <c r="X726" s="40" t="e">
        <f>IF(AND(NOT(ISBLANK('Captura de datos de CONTACTO'!X726)),ISNA(VLOOKUP('Captura de datos de CONTACTO'!X726,'DO NOT USE_School Picklist'!$F$3:$F$16,1,FALSE))),"Please select a value from the drop-down menu",IF('DO NOT USE_Contact Formulas'!A726,"OK",NA()))</f>
        <v>#N/A</v>
      </c>
      <c r="Y726" s="40" t="e">
        <f>IF(LEN('Captura de datos de CONTACTO'!Y726)&gt;100,"Classroom(s) must be less than 100 characters",IF('DO NOT USE_Contact Formulas'!A726,"OK",NA()))</f>
        <v>#N/A</v>
      </c>
      <c r="Z726" s="40" t="e">
        <f>IF(AND(NOT(ISBLANK('Captura de datos de CONTACTO'!Z726)),ISNA(VLOOKUP('Captura de datos de CONTACTO'!Z726,'DO NOT USE_School Picklist'!$K$3:$K$6,1,FALSE))),"Please select a value from the drop-down menu",IF('DO NOT USE_Contact Formulas'!A726,"OK",NA()))</f>
        <v>#N/A</v>
      </c>
      <c r="AA726" s="40" t="e">
        <f>IF(AND(NOT(ISBLANK('Captura de datos de CONTACTO'!AA726)),ISNA(VLOOKUP('Captura de datos de CONTACTO'!AA726,'DO NOT USE_School Picklist'!$D$3:$D$5,1,FALSE))),"Please select a value from the drop-down menu",IF('DO NOT USE_Contact Formulas'!A726,"OK",NA()))</f>
        <v>#N/A</v>
      </c>
      <c r="AB726" s="40"/>
      <c r="AC726" s="40" t="e">
        <f>IF(AND(NOT(ISBLANK('Captura de datos de CONTACTO'!AC726)),ISNA(VLOOKUP('Captura de datos de CONTACTO'!AC726,'DO NOT USE_School Picklist'!$G$3:$G$5,1,FALSE))),"Please select a value from the drop-down menu",IF('DO NOT USE_Contact Formulas'!A726,"OK",NA()))</f>
        <v>#N/A</v>
      </c>
      <c r="AD726" s="40"/>
      <c r="AE726" s="40" t="e">
        <f>IF(AND(NOT(ISBLANK('Captura de datos de CONTACTO'!AE726)),ISNA(VLOOKUP('Captura de datos de CONTACTO'!AE726,'DO NOT USE_School Picklist'!$H$3:$H$4,1,FALSE))),"Please select a value from the drop-down menu",IF('DO NOT USE_Contact Formulas'!A726,"OK",NA()))</f>
        <v>#N/A</v>
      </c>
      <c r="AF726" s="40" t="e">
        <f ca="1">IF('Captura de datos de CONTACTO'!AF726&gt;'DO NOT USE_School Picklist'!$C$3,"Test Date cannot be a future date",IF('DO NOT USE_Contact Formulas'!A726,"OK",NA()))</f>
        <v>#N/A</v>
      </c>
      <c r="AG726" s="53" t="e">
        <f>IF(AND('DO NOT USE_Contact Formulas'!A726,ISBLANK('Captura de datos de CONTACTO'!AB726)),"Lab Result Test Result is required",IF(AND(NOT(ISBLANK('Captura de datos de CONTACTO'!AB726)),ISNA(VLOOKUP('Captura de datos de CONTACTO'!AB726,'DO NOT USE_School Picklist'!$Q$3:$Q$8,1,FALSE))),"Please select a value from the drop-down menu",IF('DO NOT USE_Contact Formulas'!A726,"OK",NA())))</f>
        <v>#N/A</v>
      </c>
    </row>
    <row r="727" spans="1:33" x14ac:dyDescent="0.3">
      <c r="A727" s="39" t="e">
        <f>IF('DO NOT USE_Contact Formulas'!A727,IF('DO NOT USE_Contact Formulas'!B727,"Not all required fields are completed","OK"),NA())</f>
        <v>#N/A</v>
      </c>
      <c r="B727" s="40" t="e">
        <f>IF(AND('DO NOT USE_Contact Formulas'!A727,ISBLANK('Captura de datos de CONTACTO'!B727)),"First Name is required",IF(NOT(ISBLANK('Captura de datos de CONTACTO'!B727)),"OK",NA()))</f>
        <v>#N/A</v>
      </c>
      <c r="C727" s="40" t="e">
        <f>IF(AND('DO NOT USE_Contact Formulas'!A727,ISBLANK('Captura de datos de CONTACTO'!C727)),"Last Name is required",IF(NOT(ISBLANK('Captura de datos de CONTACTO'!C727)),"OK",NA()))</f>
        <v>#N/A</v>
      </c>
      <c r="D727" s="40" t="e">
        <f>IF(AND('DO NOT USE_Contact Formulas'!A727,ISBLANK('Captura de datos de CONTACTO'!D727)),"Birthdate is required",IF(NOT(ISBLANK('Captura de datos de CONTACTO'!D727)),"OK",NA()))</f>
        <v>#N/A</v>
      </c>
      <c r="E727" s="40" t="e">
        <f>IF(AND('DO NOT USE_Contact Formulas'!A727,ISBLANK('Captura de datos de CONTACTO'!E727)),"Mobile Phone is required",IF(NOT(ISBLANK('Captura de datos de CONTACTO'!E727)),IF(AND(ISNUMBER(VALUE('Captura de datos de CONTACTO'!E727)),LEFT('Captura de datos de CONTACTO'!E727,1)&lt;&gt;"1",LEN('Captura de datos de CONTACTO'!E727)=10),"OK","Phone number must be valid format"),NA()))</f>
        <v>#N/A</v>
      </c>
      <c r="F727" s="40" t="e">
        <f>IF(LEN('Captura de datos de CONTACTO'!F727)&gt;255,"Home Street Address must be less than 255 characters",IF('DO NOT USE_Contact Formulas'!A727,"OK",NA()))</f>
        <v>#N/A</v>
      </c>
      <c r="G727" s="40" t="e">
        <f>IF(LEN('Captura de datos de CONTACTO'!G727)&gt;40,"City must be less than 40 characters",IF('DO NOT USE_Contact Formulas'!A727,"OK",NA()))</f>
        <v>#N/A</v>
      </c>
      <c r="H727" s="40" t="e">
        <f>IF(AND(NOT(ISBLANK('Captura de datos de CONTACTO'!H727)),ISNA(VLOOKUP('Captura de datos de CONTACTO'!H727,'DO NOT USE_School Picklist'!$P$3:$P$52,1,FALSE))),"Please select a value from the drop-down menu",IF('DO NOT USE_Contact Formulas'!A727,"OK",NA()))</f>
        <v>#N/A</v>
      </c>
      <c r="I727" s="40" t="e">
        <f>IF(AND('DO NOT USE_Contact Formulas'!A727,ISBLANK('Captura de datos de CONTACTO'!I727)),"Zip is required",IF(ISBLANK('Captura de datos de CONTACTO'!I727),NA(),"OK"))</f>
        <v>#N/A</v>
      </c>
      <c r="J727" s="40" t="e">
        <f>IF(AND('DO NOT USE_Contact Formulas'!A727,ISBLANK('Captura de datos de CONTACTO'!J727)),"Student or Staff? is required",IF(ISBLANK('Captura de datos de CONTACTO'!J727),NA(),IF(ISNA(VLOOKUP('Captura de datos de CONTACTO'!J727,'DO NOT USE_School Picklist'!$B$3:$B$6,1,FALSE)),"Please select a value from the drop-down menu","OK")))</f>
        <v>#N/A</v>
      </c>
      <c r="K727" s="40" t="e">
        <f>IF(AND('Captura de datos de CONTACTO'!J727='DO NOT USE_School Picklist'!$B$4,ISBLANK('Captura de datos de CONTACTO'!K727)),"Occupation/Job Title is required if Student or Staff? is Yes, staff/faculty or volunteer",IF('DO NOT USE_Contact Formulas'!A727,"OK",NA()))</f>
        <v>#N/A</v>
      </c>
      <c r="L727" s="40" t="e">
        <f ca="1">IF('Captura de datos de CONTACTO'!L727&gt;'DO NOT USE_School Picklist'!$C$3,"Date last on school campus/facility cannot be a future date",IF('DO NOT USE_Contact Formulas'!A727,IF(ISBLANK('Captura de datos de CONTACTO'!L727),"Date last on school campus/facility is required","OK"),NA()))</f>
        <v>#N/A</v>
      </c>
      <c r="M727" s="41" t="e">
        <f ca="1">IF('Captura de datos de CONTACTO'!M727&gt;'DO NOT USE_School Picklist'!$C$3,"Last Exposure Date cannot be a future date",IF('DO NOT USE_Contact Formulas'!A727,IF(ISBLANK('Captura de datos de CONTACTO'!M727),"Last Exposure Date is required","OK"),NA()))</f>
        <v>#N/A</v>
      </c>
      <c r="N727" s="41" t="e">
        <f>IF(AND('DO NOT USE_Contact Formulas'!A727,ISBLANK('Captura de datos de CONTACTO'!N727)),"Specific Place in the Location is required",IF(ISBLANK('Captura de datos de CONTACTO'!N727),NA(),"OK"))</f>
        <v>#N/A</v>
      </c>
      <c r="O727" s="40" t="e">
        <f>IF(AND(NOT(ISBLANK('Captura de datos de CONTACTO'!O727)),ISNA(VLOOKUP('Captura de datos de CONTACTO'!O727,'DO NOT USE_School Picklist'!$L$3:$L$81,1,FALSE))),"Please select a value from the drop-down menu",IF('DO NOT USE_Contact Formulas'!A727,"OK",NA()))</f>
        <v>#N/A</v>
      </c>
      <c r="P727" s="40" t="e">
        <f>IF(AND(NOT(ISBLANK('Captura de datos de CONTACTO'!P727)),NOT(ISNUMBER(MATCH("*@*.?*",'Captura de datos de CONTACTO'!P727,0)))),"Email must be in a valid format",IF('DO NOT USE_Contact Formulas'!A727,"OK",NA()))</f>
        <v>#N/A</v>
      </c>
      <c r="Q727" s="40" t="e">
        <f>IF(LEN('Captura de datos de CONTACTO'!Q727)&gt;50,"Parent/Guardian Name must be less than 50 characters",IF('DO NOT USE_Contact Formulas'!A727,"OK",NA()))</f>
        <v>#N/A</v>
      </c>
      <c r="R727" s="40" t="e">
        <f>IF(NOT(ISBLANK('Captura de datos de CONTACTO'!R727)),IF(AND(ISNUMBER('Captura de datos de CONTACTO'!R727),LEFT('Captura de datos de CONTACTO'!R727,1)&lt;&gt;"1",LEN('Captura de datos de CONTACTO'!R727)=10),"OK","Phone number must be valid format"),IF('DO NOT USE_Contact Formulas'!A727,"OK",NA()))</f>
        <v>#N/A</v>
      </c>
      <c r="S727" s="40" t="e">
        <f>IF(AND(NOT(ISBLANK('Captura de datos de CONTACTO'!S727)),ISNA(VLOOKUP('Captura de datos de CONTACTO'!S727,'DO NOT USE_School Picklist'!$N$3:$N$63,1,FALSE))),"Please select a value from the drop-down menu",IF('DO NOT USE_Contact Formulas'!A727,"OK",NA()))</f>
        <v>#N/A</v>
      </c>
      <c r="T727" s="53" t="e">
        <f>IF(AND(NOT(ISBLANK('Captura de datos de CONTACTO'!T727)),ISNA(VLOOKUP('Captura de datos de CONTACTO'!T727,'DO NOT USE_School Picklist'!$I$3:$I$5,1,FALSE))),"Please select a value from the drop-down menu",IF('DO NOT USE_Contact Formulas'!A727,"OK",NA()))</f>
        <v>#N/A</v>
      </c>
      <c r="U727" s="40" t="e">
        <f>IF(AND(NOT(ISBLANK('Captura de datos de CONTACTO'!U727)),ISNA(VLOOKUP('Captura de datos de CONTACTO'!U727,'DO NOT USE_School Picklist'!$E$3:$E$10,1,FALSE))),"Please select a value from the drop-down menu",IF('DO NOT USE_Contact Formulas'!A727,"OK",NA()))</f>
        <v>#N/A</v>
      </c>
      <c r="V727" s="53" t="e">
        <f>IF(AND(NOT(ISBLANK('Captura de datos de CONTACTO'!V727)),ISNA(VLOOKUP('Captura de datos de CONTACTO'!V727,'DO NOT USE_School Picklist'!$W$3:$W$9,1,FALSE))),"Please select a value from the drop-down menu",IF('DO NOT USE_Contact Formulas'!A727,"OK",NA()))</f>
        <v>#N/A</v>
      </c>
      <c r="W727" s="53" t="e">
        <f>IF(AND(NOT(ISBLANK('Captura de datos de CONTACTO'!W727)),ISNA(VLOOKUP('Captura de datos de CONTACTO'!W727,'DO NOT USE_School Picklist'!$W$3:$W$9,1,FALSE))),"Please select a value from the drop-down menu",IF('DO NOT USE_Case Formulas'!A727,"OK",NA()))</f>
        <v>#N/A</v>
      </c>
      <c r="X727" s="40" t="e">
        <f>IF(AND(NOT(ISBLANK('Captura de datos de CONTACTO'!X727)),ISNA(VLOOKUP('Captura de datos de CONTACTO'!X727,'DO NOT USE_School Picklist'!$F$3:$F$16,1,FALSE))),"Please select a value from the drop-down menu",IF('DO NOT USE_Contact Formulas'!A727,"OK",NA()))</f>
        <v>#N/A</v>
      </c>
      <c r="Y727" s="40" t="e">
        <f>IF(LEN('Captura de datos de CONTACTO'!Y727)&gt;100,"Classroom(s) must be less than 100 characters",IF('DO NOT USE_Contact Formulas'!A727,"OK",NA()))</f>
        <v>#N/A</v>
      </c>
      <c r="Z727" s="40" t="e">
        <f>IF(AND(NOT(ISBLANK('Captura de datos de CONTACTO'!Z727)),ISNA(VLOOKUP('Captura de datos de CONTACTO'!Z727,'DO NOT USE_School Picklist'!$K$3:$K$6,1,FALSE))),"Please select a value from the drop-down menu",IF('DO NOT USE_Contact Formulas'!A727,"OK",NA()))</f>
        <v>#N/A</v>
      </c>
      <c r="AA727" s="40" t="e">
        <f>IF(AND(NOT(ISBLANK('Captura de datos de CONTACTO'!AA727)),ISNA(VLOOKUP('Captura de datos de CONTACTO'!AA727,'DO NOT USE_School Picklist'!$D$3:$D$5,1,FALSE))),"Please select a value from the drop-down menu",IF('DO NOT USE_Contact Formulas'!A727,"OK",NA()))</f>
        <v>#N/A</v>
      </c>
      <c r="AB727" s="40"/>
      <c r="AC727" s="40" t="e">
        <f>IF(AND(NOT(ISBLANK('Captura de datos de CONTACTO'!AC727)),ISNA(VLOOKUP('Captura de datos de CONTACTO'!AC727,'DO NOT USE_School Picklist'!$G$3:$G$5,1,FALSE))),"Please select a value from the drop-down menu",IF('DO NOT USE_Contact Formulas'!A727,"OK",NA()))</f>
        <v>#N/A</v>
      </c>
      <c r="AD727" s="40"/>
      <c r="AE727" s="40" t="e">
        <f>IF(AND(NOT(ISBLANK('Captura de datos de CONTACTO'!AE727)),ISNA(VLOOKUP('Captura de datos de CONTACTO'!AE727,'DO NOT USE_School Picklist'!$H$3:$H$4,1,FALSE))),"Please select a value from the drop-down menu",IF('DO NOT USE_Contact Formulas'!A727,"OK",NA()))</f>
        <v>#N/A</v>
      </c>
      <c r="AF727" s="40" t="e">
        <f ca="1">IF('Captura de datos de CONTACTO'!AF727&gt;'DO NOT USE_School Picklist'!$C$3,"Test Date cannot be a future date",IF('DO NOT USE_Contact Formulas'!A727,"OK",NA()))</f>
        <v>#N/A</v>
      </c>
      <c r="AG727" s="53" t="e">
        <f>IF(AND('DO NOT USE_Contact Formulas'!A727,ISBLANK('Captura de datos de CONTACTO'!AB727)),"Lab Result Test Result is required",IF(AND(NOT(ISBLANK('Captura de datos de CONTACTO'!AB727)),ISNA(VLOOKUP('Captura de datos de CONTACTO'!AB727,'DO NOT USE_School Picklist'!$Q$3:$Q$8,1,FALSE))),"Please select a value from the drop-down menu",IF('DO NOT USE_Contact Formulas'!A727,"OK",NA())))</f>
        <v>#N/A</v>
      </c>
    </row>
    <row r="728" spans="1:33" x14ac:dyDescent="0.3">
      <c r="A728" s="39" t="e">
        <f>IF('DO NOT USE_Contact Formulas'!A728,IF('DO NOT USE_Contact Formulas'!B728,"Not all required fields are completed","OK"),NA())</f>
        <v>#N/A</v>
      </c>
      <c r="B728" s="40" t="e">
        <f>IF(AND('DO NOT USE_Contact Formulas'!A728,ISBLANK('Captura de datos de CONTACTO'!B728)),"First Name is required",IF(NOT(ISBLANK('Captura de datos de CONTACTO'!B728)),"OK",NA()))</f>
        <v>#N/A</v>
      </c>
      <c r="C728" s="40" t="e">
        <f>IF(AND('DO NOT USE_Contact Formulas'!A728,ISBLANK('Captura de datos de CONTACTO'!C728)),"Last Name is required",IF(NOT(ISBLANK('Captura de datos de CONTACTO'!C728)),"OK",NA()))</f>
        <v>#N/A</v>
      </c>
      <c r="D728" s="40" t="e">
        <f>IF(AND('DO NOT USE_Contact Formulas'!A728,ISBLANK('Captura de datos de CONTACTO'!D728)),"Birthdate is required",IF(NOT(ISBLANK('Captura de datos de CONTACTO'!D728)),"OK",NA()))</f>
        <v>#N/A</v>
      </c>
      <c r="E728" s="40" t="e">
        <f>IF(AND('DO NOT USE_Contact Formulas'!A728,ISBLANK('Captura de datos de CONTACTO'!E728)),"Mobile Phone is required",IF(NOT(ISBLANK('Captura de datos de CONTACTO'!E728)),IF(AND(ISNUMBER(VALUE('Captura de datos de CONTACTO'!E728)),LEFT('Captura de datos de CONTACTO'!E728,1)&lt;&gt;"1",LEN('Captura de datos de CONTACTO'!E728)=10),"OK","Phone number must be valid format"),NA()))</f>
        <v>#N/A</v>
      </c>
      <c r="F728" s="40" t="e">
        <f>IF(LEN('Captura de datos de CONTACTO'!F728)&gt;255,"Home Street Address must be less than 255 characters",IF('DO NOT USE_Contact Formulas'!A728,"OK",NA()))</f>
        <v>#N/A</v>
      </c>
      <c r="G728" s="40" t="e">
        <f>IF(LEN('Captura de datos de CONTACTO'!G728)&gt;40,"City must be less than 40 characters",IF('DO NOT USE_Contact Formulas'!A728,"OK",NA()))</f>
        <v>#N/A</v>
      </c>
      <c r="H728" s="40" t="e">
        <f>IF(AND(NOT(ISBLANK('Captura de datos de CONTACTO'!H728)),ISNA(VLOOKUP('Captura de datos de CONTACTO'!H728,'DO NOT USE_School Picklist'!$P$3:$P$52,1,FALSE))),"Please select a value from the drop-down menu",IF('DO NOT USE_Contact Formulas'!A728,"OK",NA()))</f>
        <v>#N/A</v>
      </c>
      <c r="I728" s="40" t="e">
        <f>IF(AND('DO NOT USE_Contact Formulas'!A728,ISBLANK('Captura de datos de CONTACTO'!I728)),"Zip is required",IF(ISBLANK('Captura de datos de CONTACTO'!I728),NA(),"OK"))</f>
        <v>#N/A</v>
      </c>
      <c r="J728" s="40" t="e">
        <f>IF(AND('DO NOT USE_Contact Formulas'!A728,ISBLANK('Captura de datos de CONTACTO'!J728)),"Student or Staff? is required",IF(ISBLANK('Captura de datos de CONTACTO'!J728),NA(),IF(ISNA(VLOOKUP('Captura de datos de CONTACTO'!J728,'DO NOT USE_School Picklist'!$B$3:$B$6,1,FALSE)),"Please select a value from the drop-down menu","OK")))</f>
        <v>#N/A</v>
      </c>
      <c r="K728" s="40" t="e">
        <f>IF(AND('Captura de datos de CONTACTO'!J728='DO NOT USE_School Picklist'!$B$4,ISBLANK('Captura de datos de CONTACTO'!K728)),"Occupation/Job Title is required if Student or Staff? is Yes, staff/faculty or volunteer",IF('DO NOT USE_Contact Formulas'!A728,"OK",NA()))</f>
        <v>#N/A</v>
      </c>
      <c r="L728" s="40" t="e">
        <f ca="1">IF('Captura de datos de CONTACTO'!L728&gt;'DO NOT USE_School Picklist'!$C$3,"Date last on school campus/facility cannot be a future date",IF('DO NOT USE_Contact Formulas'!A728,IF(ISBLANK('Captura de datos de CONTACTO'!L728),"Date last on school campus/facility is required","OK"),NA()))</f>
        <v>#N/A</v>
      </c>
      <c r="M728" s="41" t="e">
        <f ca="1">IF('Captura de datos de CONTACTO'!M728&gt;'DO NOT USE_School Picklist'!$C$3,"Last Exposure Date cannot be a future date",IF('DO NOT USE_Contact Formulas'!A728,IF(ISBLANK('Captura de datos de CONTACTO'!M728),"Last Exposure Date is required","OK"),NA()))</f>
        <v>#N/A</v>
      </c>
      <c r="N728" s="41" t="e">
        <f>IF(AND('DO NOT USE_Contact Formulas'!A728,ISBLANK('Captura de datos de CONTACTO'!N728)),"Specific Place in the Location is required",IF(ISBLANK('Captura de datos de CONTACTO'!N728),NA(),"OK"))</f>
        <v>#N/A</v>
      </c>
      <c r="O728" s="40" t="e">
        <f>IF(AND(NOT(ISBLANK('Captura de datos de CONTACTO'!O728)),ISNA(VLOOKUP('Captura de datos de CONTACTO'!O728,'DO NOT USE_School Picklist'!$L$3:$L$81,1,FALSE))),"Please select a value from the drop-down menu",IF('DO NOT USE_Contact Formulas'!A728,"OK",NA()))</f>
        <v>#N/A</v>
      </c>
      <c r="P728" s="40" t="e">
        <f>IF(AND(NOT(ISBLANK('Captura de datos de CONTACTO'!P728)),NOT(ISNUMBER(MATCH("*@*.?*",'Captura de datos de CONTACTO'!P728,0)))),"Email must be in a valid format",IF('DO NOT USE_Contact Formulas'!A728,"OK",NA()))</f>
        <v>#N/A</v>
      </c>
      <c r="Q728" s="40" t="e">
        <f>IF(LEN('Captura de datos de CONTACTO'!Q728)&gt;50,"Parent/Guardian Name must be less than 50 characters",IF('DO NOT USE_Contact Formulas'!A728,"OK",NA()))</f>
        <v>#N/A</v>
      </c>
      <c r="R728" s="40" t="e">
        <f>IF(NOT(ISBLANK('Captura de datos de CONTACTO'!R728)),IF(AND(ISNUMBER('Captura de datos de CONTACTO'!R728),LEFT('Captura de datos de CONTACTO'!R728,1)&lt;&gt;"1",LEN('Captura de datos de CONTACTO'!R728)=10),"OK","Phone number must be valid format"),IF('DO NOT USE_Contact Formulas'!A728,"OK",NA()))</f>
        <v>#N/A</v>
      </c>
      <c r="S728" s="40" t="e">
        <f>IF(AND(NOT(ISBLANK('Captura de datos de CONTACTO'!S728)),ISNA(VLOOKUP('Captura de datos de CONTACTO'!S728,'DO NOT USE_School Picklist'!$N$3:$N$63,1,FALSE))),"Please select a value from the drop-down menu",IF('DO NOT USE_Contact Formulas'!A728,"OK",NA()))</f>
        <v>#N/A</v>
      </c>
      <c r="T728" s="53" t="e">
        <f>IF(AND(NOT(ISBLANK('Captura de datos de CONTACTO'!T728)),ISNA(VLOOKUP('Captura de datos de CONTACTO'!T728,'DO NOT USE_School Picklist'!$I$3:$I$5,1,FALSE))),"Please select a value from the drop-down menu",IF('DO NOT USE_Contact Formulas'!A728,"OK",NA()))</f>
        <v>#N/A</v>
      </c>
      <c r="U728" s="40" t="e">
        <f>IF(AND(NOT(ISBLANK('Captura de datos de CONTACTO'!U728)),ISNA(VLOOKUP('Captura de datos de CONTACTO'!U728,'DO NOT USE_School Picklist'!$E$3:$E$10,1,FALSE))),"Please select a value from the drop-down menu",IF('DO NOT USE_Contact Formulas'!A728,"OK",NA()))</f>
        <v>#N/A</v>
      </c>
      <c r="V728" s="53" t="e">
        <f>IF(AND(NOT(ISBLANK('Captura de datos de CONTACTO'!V728)),ISNA(VLOOKUP('Captura de datos de CONTACTO'!V728,'DO NOT USE_School Picklist'!$W$3:$W$9,1,FALSE))),"Please select a value from the drop-down menu",IF('DO NOT USE_Contact Formulas'!A728,"OK",NA()))</f>
        <v>#N/A</v>
      </c>
      <c r="W728" s="53" t="e">
        <f>IF(AND(NOT(ISBLANK('Captura de datos de CONTACTO'!W728)),ISNA(VLOOKUP('Captura de datos de CONTACTO'!W728,'DO NOT USE_School Picklist'!$W$3:$W$9,1,FALSE))),"Please select a value from the drop-down menu",IF('DO NOT USE_Case Formulas'!A728,"OK",NA()))</f>
        <v>#N/A</v>
      </c>
      <c r="X728" s="40" t="e">
        <f>IF(AND(NOT(ISBLANK('Captura de datos de CONTACTO'!X728)),ISNA(VLOOKUP('Captura de datos de CONTACTO'!X728,'DO NOT USE_School Picklist'!$F$3:$F$16,1,FALSE))),"Please select a value from the drop-down menu",IF('DO NOT USE_Contact Formulas'!A728,"OK",NA()))</f>
        <v>#N/A</v>
      </c>
      <c r="Y728" s="40" t="e">
        <f>IF(LEN('Captura de datos de CONTACTO'!Y728)&gt;100,"Classroom(s) must be less than 100 characters",IF('DO NOT USE_Contact Formulas'!A728,"OK",NA()))</f>
        <v>#N/A</v>
      </c>
      <c r="Z728" s="40" t="e">
        <f>IF(AND(NOT(ISBLANK('Captura de datos de CONTACTO'!Z728)),ISNA(VLOOKUP('Captura de datos de CONTACTO'!Z728,'DO NOT USE_School Picklist'!$K$3:$K$6,1,FALSE))),"Please select a value from the drop-down menu",IF('DO NOT USE_Contact Formulas'!A728,"OK",NA()))</f>
        <v>#N/A</v>
      </c>
      <c r="AA728" s="40" t="e">
        <f>IF(AND(NOT(ISBLANK('Captura de datos de CONTACTO'!AA728)),ISNA(VLOOKUP('Captura de datos de CONTACTO'!AA728,'DO NOT USE_School Picklist'!$D$3:$D$5,1,FALSE))),"Please select a value from the drop-down menu",IF('DO NOT USE_Contact Formulas'!A728,"OK",NA()))</f>
        <v>#N/A</v>
      </c>
      <c r="AB728" s="40"/>
      <c r="AC728" s="40" t="e">
        <f>IF(AND(NOT(ISBLANK('Captura de datos de CONTACTO'!AC728)),ISNA(VLOOKUP('Captura de datos de CONTACTO'!AC728,'DO NOT USE_School Picklist'!$G$3:$G$5,1,FALSE))),"Please select a value from the drop-down menu",IF('DO NOT USE_Contact Formulas'!A728,"OK",NA()))</f>
        <v>#N/A</v>
      </c>
      <c r="AD728" s="40"/>
      <c r="AE728" s="40" t="e">
        <f>IF(AND(NOT(ISBLANK('Captura de datos de CONTACTO'!AE728)),ISNA(VLOOKUP('Captura de datos de CONTACTO'!AE728,'DO NOT USE_School Picklist'!$H$3:$H$4,1,FALSE))),"Please select a value from the drop-down menu",IF('DO NOT USE_Contact Formulas'!A728,"OK",NA()))</f>
        <v>#N/A</v>
      </c>
      <c r="AF728" s="40" t="e">
        <f ca="1">IF('Captura de datos de CONTACTO'!AF728&gt;'DO NOT USE_School Picklist'!$C$3,"Test Date cannot be a future date",IF('DO NOT USE_Contact Formulas'!A728,"OK",NA()))</f>
        <v>#N/A</v>
      </c>
      <c r="AG728" s="53" t="e">
        <f>IF(AND('DO NOT USE_Contact Formulas'!A728,ISBLANK('Captura de datos de CONTACTO'!AB728)),"Lab Result Test Result is required",IF(AND(NOT(ISBLANK('Captura de datos de CONTACTO'!AB728)),ISNA(VLOOKUP('Captura de datos de CONTACTO'!AB728,'DO NOT USE_School Picklist'!$Q$3:$Q$8,1,FALSE))),"Please select a value from the drop-down menu",IF('DO NOT USE_Contact Formulas'!A728,"OK",NA())))</f>
        <v>#N/A</v>
      </c>
    </row>
    <row r="729" spans="1:33" x14ac:dyDescent="0.3">
      <c r="A729" s="39" t="e">
        <f>IF('DO NOT USE_Contact Formulas'!A729,IF('DO NOT USE_Contact Formulas'!B729,"Not all required fields are completed","OK"),NA())</f>
        <v>#N/A</v>
      </c>
      <c r="B729" s="40" t="e">
        <f>IF(AND('DO NOT USE_Contact Formulas'!A729,ISBLANK('Captura de datos de CONTACTO'!B729)),"First Name is required",IF(NOT(ISBLANK('Captura de datos de CONTACTO'!B729)),"OK",NA()))</f>
        <v>#N/A</v>
      </c>
      <c r="C729" s="40" t="e">
        <f>IF(AND('DO NOT USE_Contact Formulas'!A729,ISBLANK('Captura de datos de CONTACTO'!C729)),"Last Name is required",IF(NOT(ISBLANK('Captura de datos de CONTACTO'!C729)),"OK",NA()))</f>
        <v>#N/A</v>
      </c>
      <c r="D729" s="40" t="e">
        <f>IF(AND('DO NOT USE_Contact Formulas'!A729,ISBLANK('Captura de datos de CONTACTO'!D729)),"Birthdate is required",IF(NOT(ISBLANK('Captura de datos de CONTACTO'!D729)),"OK",NA()))</f>
        <v>#N/A</v>
      </c>
      <c r="E729" s="40" t="e">
        <f>IF(AND('DO NOT USE_Contact Formulas'!A729,ISBLANK('Captura de datos de CONTACTO'!E729)),"Mobile Phone is required",IF(NOT(ISBLANK('Captura de datos de CONTACTO'!E729)),IF(AND(ISNUMBER(VALUE('Captura de datos de CONTACTO'!E729)),LEFT('Captura de datos de CONTACTO'!E729,1)&lt;&gt;"1",LEN('Captura de datos de CONTACTO'!E729)=10),"OK","Phone number must be valid format"),NA()))</f>
        <v>#N/A</v>
      </c>
      <c r="F729" s="40" t="e">
        <f>IF(LEN('Captura de datos de CONTACTO'!F729)&gt;255,"Home Street Address must be less than 255 characters",IF('DO NOT USE_Contact Formulas'!A729,"OK",NA()))</f>
        <v>#N/A</v>
      </c>
      <c r="G729" s="40" t="e">
        <f>IF(LEN('Captura de datos de CONTACTO'!G729)&gt;40,"City must be less than 40 characters",IF('DO NOT USE_Contact Formulas'!A729,"OK",NA()))</f>
        <v>#N/A</v>
      </c>
      <c r="H729" s="40" t="e">
        <f>IF(AND(NOT(ISBLANK('Captura de datos de CONTACTO'!H729)),ISNA(VLOOKUP('Captura de datos de CONTACTO'!H729,'DO NOT USE_School Picklist'!$P$3:$P$52,1,FALSE))),"Please select a value from the drop-down menu",IF('DO NOT USE_Contact Formulas'!A729,"OK",NA()))</f>
        <v>#N/A</v>
      </c>
      <c r="I729" s="40" t="e">
        <f>IF(AND('DO NOT USE_Contact Formulas'!A729,ISBLANK('Captura de datos de CONTACTO'!I729)),"Zip is required",IF(ISBLANK('Captura de datos de CONTACTO'!I729),NA(),"OK"))</f>
        <v>#N/A</v>
      </c>
      <c r="J729" s="40" t="e">
        <f>IF(AND('DO NOT USE_Contact Formulas'!A729,ISBLANK('Captura de datos de CONTACTO'!J729)),"Student or Staff? is required",IF(ISBLANK('Captura de datos de CONTACTO'!J729),NA(),IF(ISNA(VLOOKUP('Captura de datos de CONTACTO'!J729,'DO NOT USE_School Picklist'!$B$3:$B$6,1,FALSE)),"Please select a value from the drop-down menu","OK")))</f>
        <v>#N/A</v>
      </c>
      <c r="K729" s="40" t="e">
        <f>IF(AND('Captura de datos de CONTACTO'!J729='DO NOT USE_School Picklist'!$B$4,ISBLANK('Captura de datos de CONTACTO'!K729)),"Occupation/Job Title is required if Student or Staff? is Yes, staff/faculty or volunteer",IF('DO NOT USE_Contact Formulas'!A729,"OK",NA()))</f>
        <v>#N/A</v>
      </c>
      <c r="L729" s="40" t="e">
        <f ca="1">IF('Captura de datos de CONTACTO'!L729&gt;'DO NOT USE_School Picklist'!$C$3,"Date last on school campus/facility cannot be a future date",IF('DO NOT USE_Contact Formulas'!A729,IF(ISBLANK('Captura de datos de CONTACTO'!L729),"Date last on school campus/facility is required","OK"),NA()))</f>
        <v>#N/A</v>
      </c>
      <c r="M729" s="41" t="e">
        <f ca="1">IF('Captura de datos de CONTACTO'!M729&gt;'DO NOT USE_School Picklist'!$C$3,"Last Exposure Date cannot be a future date",IF('DO NOT USE_Contact Formulas'!A729,IF(ISBLANK('Captura de datos de CONTACTO'!M729),"Last Exposure Date is required","OK"),NA()))</f>
        <v>#N/A</v>
      </c>
      <c r="N729" s="41" t="e">
        <f>IF(AND('DO NOT USE_Contact Formulas'!A729,ISBLANK('Captura de datos de CONTACTO'!N729)),"Specific Place in the Location is required",IF(ISBLANK('Captura de datos de CONTACTO'!N729),NA(),"OK"))</f>
        <v>#N/A</v>
      </c>
      <c r="O729" s="40" t="e">
        <f>IF(AND(NOT(ISBLANK('Captura de datos de CONTACTO'!O729)),ISNA(VLOOKUP('Captura de datos de CONTACTO'!O729,'DO NOT USE_School Picklist'!$L$3:$L$81,1,FALSE))),"Please select a value from the drop-down menu",IF('DO NOT USE_Contact Formulas'!A729,"OK",NA()))</f>
        <v>#N/A</v>
      </c>
      <c r="P729" s="40" t="e">
        <f>IF(AND(NOT(ISBLANK('Captura de datos de CONTACTO'!P729)),NOT(ISNUMBER(MATCH("*@*.?*",'Captura de datos de CONTACTO'!P729,0)))),"Email must be in a valid format",IF('DO NOT USE_Contact Formulas'!A729,"OK",NA()))</f>
        <v>#N/A</v>
      </c>
      <c r="Q729" s="40" t="e">
        <f>IF(LEN('Captura de datos de CONTACTO'!Q729)&gt;50,"Parent/Guardian Name must be less than 50 characters",IF('DO NOT USE_Contact Formulas'!A729,"OK",NA()))</f>
        <v>#N/A</v>
      </c>
      <c r="R729" s="40" t="e">
        <f>IF(NOT(ISBLANK('Captura de datos de CONTACTO'!R729)),IF(AND(ISNUMBER('Captura de datos de CONTACTO'!R729),LEFT('Captura de datos de CONTACTO'!R729,1)&lt;&gt;"1",LEN('Captura de datos de CONTACTO'!R729)=10),"OK","Phone number must be valid format"),IF('DO NOT USE_Contact Formulas'!A729,"OK",NA()))</f>
        <v>#N/A</v>
      </c>
      <c r="S729" s="40" t="e">
        <f>IF(AND(NOT(ISBLANK('Captura de datos de CONTACTO'!S729)),ISNA(VLOOKUP('Captura de datos de CONTACTO'!S729,'DO NOT USE_School Picklist'!$N$3:$N$63,1,FALSE))),"Please select a value from the drop-down menu",IF('DO NOT USE_Contact Formulas'!A729,"OK",NA()))</f>
        <v>#N/A</v>
      </c>
      <c r="T729" s="53" t="e">
        <f>IF(AND(NOT(ISBLANK('Captura de datos de CONTACTO'!T729)),ISNA(VLOOKUP('Captura de datos de CONTACTO'!T729,'DO NOT USE_School Picklist'!$I$3:$I$5,1,FALSE))),"Please select a value from the drop-down menu",IF('DO NOT USE_Contact Formulas'!A729,"OK",NA()))</f>
        <v>#N/A</v>
      </c>
      <c r="U729" s="40" t="e">
        <f>IF(AND(NOT(ISBLANK('Captura de datos de CONTACTO'!U729)),ISNA(VLOOKUP('Captura de datos de CONTACTO'!U729,'DO NOT USE_School Picklist'!$E$3:$E$10,1,FALSE))),"Please select a value from the drop-down menu",IF('DO NOT USE_Contact Formulas'!A729,"OK",NA()))</f>
        <v>#N/A</v>
      </c>
      <c r="V729" s="53" t="e">
        <f>IF(AND(NOT(ISBLANK('Captura de datos de CONTACTO'!V729)),ISNA(VLOOKUP('Captura de datos de CONTACTO'!V729,'DO NOT USE_School Picklist'!$W$3:$W$9,1,FALSE))),"Please select a value from the drop-down menu",IF('DO NOT USE_Contact Formulas'!A729,"OK",NA()))</f>
        <v>#N/A</v>
      </c>
      <c r="W729" s="53" t="e">
        <f>IF(AND(NOT(ISBLANK('Captura de datos de CONTACTO'!W729)),ISNA(VLOOKUP('Captura de datos de CONTACTO'!W729,'DO NOT USE_School Picklist'!$W$3:$W$9,1,FALSE))),"Please select a value from the drop-down menu",IF('DO NOT USE_Case Formulas'!A729,"OK",NA()))</f>
        <v>#N/A</v>
      </c>
      <c r="X729" s="40" t="e">
        <f>IF(AND(NOT(ISBLANK('Captura de datos de CONTACTO'!X729)),ISNA(VLOOKUP('Captura de datos de CONTACTO'!X729,'DO NOT USE_School Picklist'!$F$3:$F$16,1,FALSE))),"Please select a value from the drop-down menu",IF('DO NOT USE_Contact Formulas'!A729,"OK",NA()))</f>
        <v>#N/A</v>
      </c>
      <c r="Y729" s="40" t="e">
        <f>IF(LEN('Captura de datos de CONTACTO'!Y729)&gt;100,"Classroom(s) must be less than 100 characters",IF('DO NOT USE_Contact Formulas'!A729,"OK",NA()))</f>
        <v>#N/A</v>
      </c>
      <c r="Z729" s="40" t="e">
        <f>IF(AND(NOT(ISBLANK('Captura de datos de CONTACTO'!Z729)),ISNA(VLOOKUP('Captura de datos de CONTACTO'!Z729,'DO NOT USE_School Picklist'!$K$3:$K$6,1,FALSE))),"Please select a value from the drop-down menu",IF('DO NOT USE_Contact Formulas'!A729,"OK",NA()))</f>
        <v>#N/A</v>
      </c>
      <c r="AA729" s="40" t="e">
        <f>IF(AND(NOT(ISBLANK('Captura de datos de CONTACTO'!AA729)),ISNA(VLOOKUP('Captura de datos de CONTACTO'!AA729,'DO NOT USE_School Picklist'!$D$3:$D$5,1,FALSE))),"Please select a value from the drop-down menu",IF('DO NOT USE_Contact Formulas'!A729,"OK",NA()))</f>
        <v>#N/A</v>
      </c>
      <c r="AB729" s="40"/>
      <c r="AC729" s="40" t="e">
        <f>IF(AND(NOT(ISBLANK('Captura de datos de CONTACTO'!AC729)),ISNA(VLOOKUP('Captura de datos de CONTACTO'!AC729,'DO NOT USE_School Picklist'!$G$3:$G$5,1,FALSE))),"Please select a value from the drop-down menu",IF('DO NOT USE_Contact Formulas'!A729,"OK",NA()))</f>
        <v>#N/A</v>
      </c>
      <c r="AD729" s="40"/>
      <c r="AE729" s="40" t="e">
        <f>IF(AND(NOT(ISBLANK('Captura de datos de CONTACTO'!AE729)),ISNA(VLOOKUP('Captura de datos de CONTACTO'!AE729,'DO NOT USE_School Picklist'!$H$3:$H$4,1,FALSE))),"Please select a value from the drop-down menu",IF('DO NOT USE_Contact Formulas'!A729,"OK",NA()))</f>
        <v>#N/A</v>
      </c>
      <c r="AF729" s="40" t="e">
        <f ca="1">IF('Captura de datos de CONTACTO'!AF729&gt;'DO NOT USE_School Picklist'!$C$3,"Test Date cannot be a future date",IF('DO NOT USE_Contact Formulas'!A729,"OK",NA()))</f>
        <v>#N/A</v>
      </c>
      <c r="AG729" s="53" t="e">
        <f>IF(AND('DO NOT USE_Contact Formulas'!A729,ISBLANK('Captura de datos de CONTACTO'!AB729)),"Lab Result Test Result is required",IF(AND(NOT(ISBLANK('Captura de datos de CONTACTO'!AB729)),ISNA(VLOOKUP('Captura de datos de CONTACTO'!AB729,'DO NOT USE_School Picklist'!$Q$3:$Q$8,1,FALSE))),"Please select a value from the drop-down menu",IF('DO NOT USE_Contact Formulas'!A729,"OK",NA())))</f>
        <v>#N/A</v>
      </c>
    </row>
    <row r="730" spans="1:33" x14ac:dyDescent="0.3">
      <c r="A730" s="39" t="e">
        <f>IF('DO NOT USE_Contact Formulas'!A730,IF('DO NOT USE_Contact Formulas'!B730,"Not all required fields are completed","OK"),NA())</f>
        <v>#N/A</v>
      </c>
      <c r="B730" s="40" t="e">
        <f>IF(AND('DO NOT USE_Contact Formulas'!A730,ISBLANK('Captura de datos de CONTACTO'!B730)),"First Name is required",IF(NOT(ISBLANK('Captura de datos de CONTACTO'!B730)),"OK",NA()))</f>
        <v>#N/A</v>
      </c>
      <c r="C730" s="40" t="e">
        <f>IF(AND('DO NOT USE_Contact Formulas'!A730,ISBLANK('Captura de datos de CONTACTO'!C730)),"Last Name is required",IF(NOT(ISBLANK('Captura de datos de CONTACTO'!C730)),"OK",NA()))</f>
        <v>#N/A</v>
      </c>
      <c r="D730" s="40" t="e">
        <f>IF(AND('DO NOT USE_Contact Formulas'!A730,ISBLANK('Captura de datos de CONTACTO'!D730)),"Birthdate is required",IF(NOT(ISBLANK('Captura de datos de CONTACTO'!D730)),"OK",NA()))</f>
        <v>#N/A</v>
      </c>
      <c r="E730" s="40" t="e">
        <f>IF(AND('DO NOT USE_Contact Formulas'!A730,ISBLANK('Captura de datos de CONTACTO'!E730)),"Mobile Phone is required",IF(NOT(ISBLANK('Captura de datos de CONTACTO'!E730)),IF(AND(ISNUMBER(VALUE('Captura de datos de CONTACTO'!E730)),LEFT('Captura de datos de CONTACTO'!E730,1)&lt;&gt;"1",LEN('Captura de datos de CONTACTO'!E730)=10),"OK","Phone number must be valid format"),NA()))</f>
        <v>#N/A</v>
      </c>
      <c r="F730" s="40" t="e">
        <f>IF(LEN('Captura de datos de CONTACTO'!F730)&gt;255,"Home Street Address must be less than 255 characters",IF('DO NOT USE_Contact Formulas'!A730,"OK",NA()))</f>
        <v>#N/A</v>
      </c>
      <c r="G730" s="40" t="e">
        <f>IF(LEN('Captura de datos de CONTACTO'!G730)&gt;40,"City must be less than 40 characters",IF('DO NOT USE_Contact Formulas'!A730,"OK",NA()))</f>
        <v>#N/A</v>
      </c>
      <c r="H730" s="40" t="e">
        <f>IF(AND(NOT(ISBLANK('Captura de datos de CONTACTO'!H730)),ISNA(VLOOKUP('Captura de datos de CONTACTO'!H730,'DO NOT USE_School Picklist'!$P$3:$P$52,1,FALSE))),"Please select a value from the drop-down menu",IF('DO NOT USE_Contact Formulas'!A730,"OK",NA()))</f>
        <v>#N/A</v>
      </c>
      <c r="I730" s="40" t="e">
        <f>IF(AND('DO NOT USE_Contact Formulas'!A730,ISBLANK('Captura de datos de CONTACTO'!I730)),"Zip is required",IF(ISBLANK('Captura de datos de CONTACTO'!I730),NA(),"OK"))</f>
        <v>#N/A</v>
      </c>
      <c r="J730" s="40" t="e">
        <f>IF(AND('DO NOT USE_Contact Formulas'!A730,ISBLANK('Captura de datos de CONTACTO'!J730)),"Student or Staff? is required",IF(ISBLANK('Captura de datos de CONTACTO'!J730),NA(),IF(ISNA(VLOOKUP('Captura de datos de CONTACTO'!J730,'DO NOT USE_School Picklist'!$B$3:$B$6,1,FALSE)),"Please select a value from the drop-down menu","OK")))</f>
        <v>#N/A</v>
      </c>
      <c r="K730" s="40" t="e">
        <f>IF(AND('Captura de datos de CONTACTO'!J730='DO NOT USE_School Picklist'!$B$4,ISBLANK('Captura de datos de CONTACTO'!K730)),"Occupation/Job Title is required if Student or Staff? is Yes, staff/faculty or volunteer",IF('DO NOT USE_Contact Formulas'!A730,"OK",NA()))</f>
        <v>#N/A</v>
      </c>
      <c r="L730" s="40" t="e">
        <f ca="1">IF('Captura de datos de CONTACTO'!L730&gt;'DO NOT USE_School Picklist'!$C$3,"Date last on school campus/facility cannot be a future date",IF('DO NOT USE_Contact Formulas'!A730,IF(ISBLANK('Captura de datos de CONTACTO'!L730),"Date last on school campus/facility is required","OK"),NA()))</f>
        <v>#N/A</v>
      </c>
      <c r="M730" s="41" t="e">
        <f ca="1">IF('Captura de datos de CONTACTO'!M730&gt;'DO NOT USE_School Picklist'!$C$3,"Last Exposure Date cannot be a future date",IF('DO NOT USE_Contact Formulas'!A730,IF(ISBLANK('Captura de datos de CONTACTO'!M730),"Last Exposure Date is required","OK"),NA()))</f>
        <v>#N/A</v>
      </c>
      <c r="N730" s="41" t="e">
        <f>IF(AND('DO NOT USE_Contact Formulas'!A730,ISBLANK('Captura de datos de CONTACTO'!N730)),"Specific Place in the Location is required",IF(ISBLANK('Captura de datos de CONTACTO'!N730),NA(),"OK"))</f>
        <v>#N/A</v>
      </c>
      <c r="O730" s="40" t="e">
        <f>IF(AND(NOT(ISBLANK('Captura de datos de CONTACTO'!O730)),ISNA(VLOOKUP('Captura de datos de CONTACTO'!O730,'DO NOT USE_School Picklist'!$L$3:$L$81,1,FALSE))),"Please select a value from the drop-down menu",IF('DO NOT USE_Contact Formulas'!A730,"OK",NA()))</f>
        <v>#N/A</v>
      </c>
      <c r="P730" s="40" t="e">
        <f>IF(AND(NOT(ISBLANK('Captura de datos de CONTACTO'!P730)),NOT(ISNUMBER(MATCH("*@*.?*",'Captura de datos de CONTACTO'!P730,0)))),"Email must be in a valid format",IF('DO NOT USE_Contact Formulas'!A730,"OK",NA()))</f>
        <v>#N/A</v>
      </c>
      <c r="Q730" s="40" t="e">
        <f>IF(LEN('Captura de datos de CONTACTO'!Q730)&gt;50,"Parent/Guardian Name must be less than 50 characters",IF('DO NOT USE_Contact Formulas'!A730,"OK",NA()))</f>
        <v>#N/A</v>
      </c>
      <c r="R730" s="40" t="e">
        <f>IF(NOT(ISBLANK('Captura de datos de CONTACTO'!R730)),IF(AND(ISNUMBER('Captura de datos de CONTACTO'!R730),LEFT('Captura de datos de CONTACTO'!R730,1)&lt;&gt;"1",LEN('Captura de datos de CONTACTO'!R730)=10),"OK","Phone number must be valid format"),IF('DO NOT USE_Contact Formulas'!A730,"OK",NA()))</f>
        <v>#N/A</v>
      </c>
      <c r="S730" s="40" t="e">
        <f>IF(AND(NOT(ISBLANK('Captura de datos de CONTACTO'!S730)),ISNA(VLOOKUP('Captura de datos de CONTACTO'!S730,'DO NOT USE_School Picklist'!$N$3:$N$63,1,FALSE))),"Please select a value from the drop-down menu",IF('DO NOT USE_Contact Formulas'!A730,"OK",NA()))</f>
        <v>#N/A</v>
      </c>
      <c r="T730" s="53" t="e">
        <f>IF(AND(NOT(ISBLANK('Captura de datos de CONTACTO'!T730)),ISNA(VLOOKUP('Captura de datos de CONTACTO'!T730,'DO NOT USE_School Picklist'!$I$3:$I$5,1,FALSE))),"Please select a value from the drop-down menu",IF('DO NOT USE_Contact Formulas'!A730,"OK",NA()))</f>
        <v>#N/A</v>
      </c>
      <c r="U730" s="40" t="e">
        <f>IF(AND(NOT(ISBLANK('Captura de datos de CONTACTO'!U730)),ISNA(VLOOKUP('Captura de datos de CONTACTO'!U730,'DO NOT USE_School Picklist'!$E$3:$E$10,1,FALSE))),"Please select a value from the drop-down menu",IF('DO NOT USE_Contact Formulas'!A730,"OK",NA()))</f>
        <v>#N/A</v>
      </c>
      <c r="V730" s="53" t="e">
        <f>IF(AND(NOT(ISBLANK('Captura de datos de CONTACTO'!V730)),ISNA(VLOOKUP('Captura de datos de CONTACTO'!V730,'DO NOT USE_School Picklist'!$W$3:$W$9,1,FALSE))),"Please select a value from the drop-down menu",IF('DO NOT USE_Contact Formulas'!A730,"OK",NA()))</f>
        <v>#N/A</v>
      </c>
      <c r="W730" s="53" t="e">
        <f>IF(AND(NOT(ISBLANK('Captura de datos de CONTACTO'!W730)),ISNA(VLOOKUP('Captura de datos de CONTACTO'!W730,'DO NOT USE_School Picklist'!$W$3:$W$9,1,FALSE))),"Please select a value from the drop-down menu",IF('DO NOT USE_Case Formulas'!A730,"OK",NA()))</f>
        <v>#N/A</v>
      </c>
      <c r="X730" s="40" t="e">
        <f>IF(AND(NOT(ISBLANK('Captura de datos de CONTACTO'!X730)),ISNA(VLOOKUP('Captura de datos de CONTACTO'!X730,'DO NOT USE_School Picklist'!$F$3:$F$16,1,FALSE))),"Please select a value from the drop-down menu",IF('DO NOT USE_Contact Formulas'!A730,"OK",NA()))</f>
        <v>#N/A</v>
      </c>
      <c r="Y730" s="40" t="e">
        <f>IF(LEN('Captura de datos de CONTACTO'!Y730)&gt;100,"Classroom(s) must be less than 100 characters",IF('DO NOT USE_Contact Formulas'!A730,"OK",NA()))</f>
        <v>#N/A</v>
      </c>
      <c r="Z730" s="40" t="e">
        <f>IF(AND(NOT(ISBLANK('Captura de datos de CONTACTO'!Z730)),ISNA(VLOOKUP('Captura de datos de CONTACTO'!Z730,'DO NOT USE_School Picklist'!$K$3:$K$6,1,FALSE))),"Please select a value from the drop-down menu",IF('DO NOT USE_Contact Formulas'!A730,"OK",NA()))</f>
        <v>#N/A</v>
      </c>
      <c r="AA730" s="40" t="e">
        <f>IF(AND(NOT(ISBLANK('Captura de datos de CONTACTO'!AA730)),ISNA(VLOOKUP('Captura de datos de CONTACTO'!AA730,'DO NOT USE_School Picklist'!$D$3:$D$5,1,FALSE))),"Please select a value from the drop-down menu",IF('DO NOT USE_Contact Formulas'!A730,"OK",NA()))</f>
        <v>#N/A</v>
      </c>
      <c r="AB730" s="40"/>
      <c r="AC730" s="40" t="e">
        <f>IF(AND(NOT(ISBLANK('Captura de datos de CONTACTO'!AC730)),ISNA(VLOOKUP('Captura de datos de CONTACTO'!AC730,'DO NOT USE_School Picklist'!$G$3:$G$5,1,FALSE))),"Please select a value from the drop-down menu",IF('DO NOT USE_Contact Formulas'!A730,"OK",NA()))</f>
        <v>#N/A</v>
      </c>
      <c r="AD730" s="40"/>
      <c r="AE730" s="40" t="e">
        <f>IF(AND(NOT(ISBLANK('Captura de datos de CONTACTO'!AE730)),ISNA(VLOOKUP('Captura de datos de CONTACTO'!AE730,'DO NOT USE_School Picklist'!$H$3:$H$4,1,FALSE))),"Please select a value from the drop-down menu",IF('DO NOT USE_Contact Formulas'!A730,"OK",NA()))</f>
        <v>#N/A</v>
      </c>
      <c r="AF730" s="40" t="e">
        <f ca="1">IF('Captura de datos de CONTACTO'!AF730&gt;'DO NOT USE_School Picklist'!$C$3,"Test Date cannot be a future date",IF('DO NOT USE_Contact Formulas'!A730,"OK",NA()))</f>
        <v>#N/A</v>
      </c>
      <c r="AG730" s="53" t="e">
        <f>IF(AND('DO NOT USE_Contact Formulas'!A730,ISBLANK('Captura de datos de CONTACTO'!AB730)),"Lab Result Test Result is required",IF(AND(NOT(ISBLANK('Captura de datos de CONTACTO'!AB730)),ISNA(VLOOKUP('Captura de datos de CONTACTO'!AB730,'DO NOT USE_School Picklist'!$Q$3:$Q$8,1,FALSE))),"Please select a value from the drop-down menu",IF('DO NOT USE_Contact Formulas'!A730,"OK",NA())))</f>
        <v>#N/A</v>
      </c>
    </row>
    <row r="731" spans="1:33" x14ac:dyDescent="0.3">
      <c r="A731" s="39" t="e">
        <f>IF('DO NOT USE_Contact Formulas'!A731,IF('DO NOT USE_Contact Formulas'!B731,"Not all required fields are completed","OK"),NA())</f>
        <v>#N/A</v>
      </c>
      <c r="B731" s="40" t="e">
        <f>IF(AND('DO NOT USE_Contact Formulas'!A731,ISBLANK('Captura de datos de CONTACTO'!B731)),"First Name is required",IF(NOT(ISBLANK('Captura de datos de CONTACTO'!B731)),"OK",NA()))</f>
        <v>#N/A</v>
      </c>
      <c r="C731" s="40" t="e">
        <f>IF(AND('DO NOT USE_Contact Formulas'!A731,ISBLANK('Captura de datos de CONTACTO'!C731)),"Last Name is required",IF(NOT(ISBLANK('Captura de datos de CONTACTO'!C731)),"OK",NA()))</f>
        <v>#N/A</v>
      </c>
      <c r="D731" s="40" t="e">
        <f>IF(AND('DO NOT USE_Contact Formulas'!A731,ISBLANK('Captura de datos de CONTACTO'!D731)),"Birthdate is required",IF(NOT(ISBLANK('Captura de datos de CONTACTO'!D731)),"OK",NA()))</f>
        <v>#N/A</v>
      </c>
      <c r="E731" s="40" t="e">
        <f>IF(AND('DO NOT USE_Contact Formulas'!A731,ISBLANK('Captura de datos de CONTACTO'!E731)),"Mobile Phone is required",IF(NOT(ISBLANK('Captura de datos de CONTACTO'!E731)),IF(AND(ISNUMBER(VALUE('Captura de datos de CONTACTO'!E731)),LEFT('Captura de datos de CONTACTO'!E731,1)&lt;&gt;"1",LEN('Captura de datos de CONTACTO'!E731)=10),"OK","Phone number must be valid format"),NA()))</f>
        <v>#N/A</v>
      </c>
      <c r="F731" s="40" t="e">
        <f>IF(LEN('Captura de datos de CONTACTO'!F731)&gt;255,"Home Street Address must be less than 255 characters",IF('DO NOT USE_Contact Formulas'!A731,"OK",NA()))</f>
        <v>#N/A</v>
      </c>
      <c r="G731" s="40" t="e">
        <f>IF(LEN('Captura de datos de CONTACTO'!G731)&gt;40,"City must be less than 40 characters",IF('DO NOT USE_Contact Formulas'!A731,"OK",NA()))</f>
        <v>#N/A</v>
      </c>
      <c r="H731" s="40" t="e">
        <f>IF(AND(NOT(ISBLANK('Captura de datos de CONTACTO'!H731)),ISNA(VLOOKUP('Captura de datos de CONTACTO'!H731,'DO NOT USE_School Picklist'!$P$3:$P$52,1,FALSE))),"Please select a value from the drop-down menu",IF('DO NOT USE_Contact Formulas'!A731,"OK",NA()))</f>
        <v>#N/A</v>
      </c>
      <c r="I731" s="40" t="e">
        <f>IF(AND('DO NOT USE_Contact Formulas'!A731,ISBLANK('Captura de datos de CONTACTO'!I731)),"Zip is required",IF(ISBLANK('Captura de datos de CONTACTO'!I731),NA(),"OK"))</f>
        <v>#N/A</v>
      </c>
      <c r="J731" s="40" t="e">
        <f>IF(AND('DO NOT USE_Contact Formulas'!A731,ISBLANK('Captura de datos de CONTACTO'!J731)),"Student or Staff? is required",IF(ISBLANK('Captura de datos de CONTACTO'!J731),NA(),IF(ISNA(VLOOKUP('Captura de datos de CONTACTO'!J731,'DO NOT USE_School Picklist'!$B$3:$B$6,1,FALSE)),"Please select a value from the drop-down menu","OK")))</f>
        <v>#N/A</v>
      </c>
      <c r="K731" s="40" t="e">
        <f>IF(AND('Captura de datos de CONTACTO'!J731='DO NOT USE_School Picklist'!$B$4,ISBLANK('Captura de datos de CONTACTO'!K731)),"Occupation/Job Title is required if Student or Staff? is Yes, staff/faculty or volunteer",IF('DO NOT USE_Contact Formulas'!A731,"OK",NA()))</f>
        <v>#N/A</v>
      </c>
      <c r="L731" s="40" t="e">
        <f ca="1">IF('Captura de datos de CONTACTO'!L731&gt;'DO NOT USE_School Picklist'!$C$3,"Date last on school campus/facility cannot be a future date",IF('DO NOT USE_Contact Formulas'!A731,IF(ISBLANK('Captura de datos de CONTACTO'!L731),"Date last on school campus/facility is required","OK"),NA()))</f>
        <v>#N/A</v>
      </c>
      <c r="M731" s="41" t="e">
        <f ca="1">IF('Captura de datos de CONTACTO'!M731&gt;'DO NOT USE_School Picklist'!$C$3,"Last Exposure Date cannot be a future date",IF('DO NOT USE_Contact Formulas'!A731,IF(ISBLANK('Captura de datos de CONTACTO'!M731),"Last Exposure Date is required","OK"),NA()))</f>
        <v>#N/A</v>
      </c>
      <c r="N731" s="41" t="e">
        <f>IF(AND('DO NOT USE_Contact Formulas'!A731,ISBLANK('Captura de datos de CONTACTO'!N731)),"Specific Place in the Location is required",IF(ISBLANK('Captura de datos de CONTACTO'!N731),NA(),"OK"))</f>
        <v>#N/A</v>
      </c>
      <c r="O731" s="40" t="e">
        <f>IF(AND(NOT(ISBLANK('Captura de datos de CONTACTO'!O731)),ISNA(VLOOKUP('Captura de datos de CONTACTO'!O731,'DO NOT USE_School Picklist'!$L$3:$L$81,1,FALSE))),"Please select a value from the drop-down menu",IF('DO NOT USE_Contact Formulas'!A731,"OK",NA()))</f>
        <v>#N/A</v>
      </c>
      <c r="P731" s="40" t="e">
        <f>IF(AND(NOT(ISBLANK('Captura de datos de CONTACTO'!P731)),NOT(ISNUMBER(MATCH("*@*.?*",'Captura de datos de CONTACTO'!P731,0)))),"Email must be in a valid format",IF('DO NOT USE_Contact Formulas'!A731,"OK",NA()))</f>
        <v>#N/A</v>
      </c>
      <c r="Q731" s="40" t="e">
        <f>IF(LEN('Captura de datos de CONTACTO'!Q731)&gt;50,"Parent/Guardian Name must be less than 50 characters",IF('DO NOT USE_Contact Formulas'!A731,"OK",NA()))</f>
        <v>#N/A</v>
      </c>
      <c r="R731" s="40" t="e">
        <f>IF(NOT(ISBLANK('Captura de datos de CONTACTO'!R731)),IF(AND(ISNUMBER('Captura de datos de CONTACTO'!R731),LEFT('Captura de datos de CONTACTO'!R731,1)&lt;&gt;"1",LEN('Captura de datos de CONTACTO'!R731)=10),"OK","Phone number must be valid format"),IF('DO NOT USE_Contact Formulas'!A731,"OK",NA()))</f>
        <v>#N/A</v>
      </c>
      <c r="S731" s="40" t="e">
        <f>IF(AND(NOT(ISBLANK('Captura de datos de CONTACTO'!S731)),ISNA(VLOOKUP('Captura de datos de CONTACTO'!S731,'DO NOT USE_School Picklist'!$N$3:$N$63,1,FALSE))),"Please select a value from the drop-down menu",IF('DO NOT USE_Contact Formulas'!A731,"OK",NA()))</f>
        <v>#N/A</v>
      </c>
      <c r="T731" s="53" t="e">
        <f>IF(AND(NOT(ISBLANK('Captura de datos de CONTACTO'!T731)),ISNA(VLOOKUP('Captura de datos de CONTACTO'!T731,'DO NOT USE_School Picklist'!$I$3:$I$5,1,FALSE))),"Please select a value from the drop-down menu",IF('DO NOT USE_Contact Formulas'!A731,"OK",NA()))</f>
        <v>#N/A</v>
      </c>
      <c r="U731" s="40" t="e">
        <f>IF(AND(NOT(ISBLANK('Captura de datos de CONTACTO'!U731)),ISNA(VLOOKUP('Captura de datos de CONTACTO'!U731,'DO NOT USE_School Picklist'!$E$3:$E$10,1,FALSE))),"Please select a value from the drop-down menu",IF('DO NOT USE_Contact Formulas'!A731,"OK",NA()))</f>
        <v>#N/A</v>
      </c>
      <c r="V731" s="53" t="e">
        <f>IF(AND(NOT(ISBLANK('Captura de datos de CONTACTO'!V731)),ISNA(VLOOKUP('Captura de datos de CONTACTO'!V731,'DO NOT USE_School Picklist'!$W$3:$W$9,1,FALSE))),"Please select a value from the drop-down menu",IF('DO NOT USE_Contact Formulas'!A731,"OK",NA()))</f>
        <v>#N/A</v>
      </c>
      <c r="W731" s="53" t="e">
        <f>IF(AND(NOT(ISBLANK('Captura de datos de CONTACTO'!W731)),ISNA(VLOOKUP('Captura de datos de CONTACTO'!W731,'DO NOT USE_School Picklist'!$W$3:$W$9,1,FALSE))),"Please select a value from the drop-down menu",IF('DO NOT USE_Case Formulas'!A731,"OK",NA()))</f>
        <v>#N/A</v>
      </c>
      <c r="X731" s="40" t="e">
        <f>IF(AND(NOT(ISBLANK('Captura de datos de CONTACTO'!X731)),ISNA(VLOOKUP('Captura de datos de CONTACTO'!X731,'DO NOT USE_School Picklist'!$F$3:$F$16,1,FALSE))),"Please select a value from the drop-down menu",IF('DO NOT USE_Contact Formulas'!A731,"OK",NA()))</f>
        <v>#N/A</v>
      </c>
      <c r="Y731" s="40" t="e">
        <f>IF(LEN('Captura de datos de CONTACTO'!Y731)&gt;100,"Classroom(s) must be less than 100 characters",IF('DO NOT USE_Contact Formulas'!A731,"OK",NA()))</f>
        <v>#N/A</v>
      </c>
      <c r="Z731" s="40" t="e">
        <f>IF(AND(NOT(ISBLANK('Captura de datos de CONTACTO'!Z731)),ISNA(VLOOKUP('Captura de datos de CONTACTO'!Z731,'DO NOT USE_School Picklist'!$K$3:$K$6,1,FALSE))),"Please select a value from the drop-down menu",IF('DO NOT USE_Contact Formulas'!A731,"OK",NA()))</f>
        <v>#N/A</v>
      </c>
      <c r="AA731" s="40" t="e">
        <f>IF(AND(NOT(ISBLANK('Captura de datos de CONTACTO'!AA731)),ISNA(VLOOKUP('Captura de datos de CONTACTO'!AA731,'DO NOT USE_School Picklist'!$D$3:$D$5,1,FALSE))),"Please select a value from the drop-down menu",IF('DO NOT USE_Contact Formulas'!A731,"OK",NA()))</f>
        <v>#N/A</v>
      </c>
      <c r="AB731" s="40"/>
      <c r="AC731" s="40" t="e">
        <f>IF(AND(NOT(ISBLANK('Captura de datos de CONTACTO'!AC731)),ISNA(VLOOKUP('Captura de datos de CONTACTO'!AC731,'DO NOT USE_School Picklist'!$G$3:$G$5,1,FALSE))),"Please select a value from the drop-down menu",IF('DO NOT USE_Contact Formulas'!A731,"OK",NA()))</f>
        <v>#N/A</v>
      </c>
      <c r="AD731" s="40"/>
      <c r="AE731" s="40" t="e">
        <f>IF(AND(NOT(ISBLANK('Captura de datos de CONTACTO'!AE731)),ISNA(VLOOKUP('Captura de datos de CONTACTO'!AE731,'DO NOT USE_School Picklist'!$H$3:$H$4,1,FALSE))),"Please select a value from the drop-down menu",IF('DO NOT USE_Contact Formulas'!A731,"OK",NA()))</f>
        <v>#N/A</v>
      </c>
      <c r="AF731" s="40" t="e">
        <f ca="1">IF('Captura de datos de CONTACTO'!AF731&gt;'DO NOT USE_School Picklist'!$C$3,"Test Date cannot be a future date",IF('DO NOT USE_Contact Formulas'!A731,"OK",NA()))</f>
        <v>#N/A</v>
      </c>
      <c r="AG731" s="53" t="e">
        <f>IF(AND('DO NOT USE_Contact Formulas'!A731,ISBLANK('Captura de datos de CONTACTO'!AB731)),"Lab Result Test Result is required",IF(AND(NOT(ISBLANK('Captura de datos de CONTACTO'!AB731)),ISNA(VLOOKUP('Captura de datos de CONTACTO'!AB731,'DO NOT USE_School Picklist'!$Q$3:$Q$8,1,FALSE))),"Please select a value from the drop-down menu",IF('DO NOT USE_Contact Formulas'!A731,"OK",NA())))</f>
        <v>#N/A</v>
      </c>
    </row>
    <row r="732" spans="1:33" x14ac:dyDescent="0.3">
      <c r="A732" s="39" t="e">
        <f>IF('DO NOT USE_Contact Formulas'!A732,IF('DO NOT USE_Contact Formulas'!B732,"Not all required fields are completed","OK"),NA())</f>
        <v>#N/A</v>
      </c>
      <c r="B732" s="40" t="e">
        <f>IF(AND('DO NOT USE_Contact Formulas'!A732,ISBLANK('Captura de datos de CONTACTO'!B732)),"First Name is required",IF(NOT(ISBLANK('Captura de datos de CONTACTO'!B732)),"OK",NA()))</f>
        <v>#N/A</v>
      </c>
      <c r="C732" s="40" t="e">
        <f>IF(AND('DO NOT USE_Contact Formulas'!A732,ISBLANK('Captura de datos de CONTACTO'!C732)),"Last Name is required",IF(NOT(ISBLANK('Captura de datos de CONTACTO'!C732)),"OK",NA()))</f>
        <v>#N/A</v>
      </c>
      <c r="D732" s="40" t="e">
        <f>IF(AND('DO NOT USE_Contact Formulas'!A732,ISBLANK('Captura de datos de CONTACTO'!D732)),"Birthdate is required",IF(NOT(ISBLANK('Captura de datos de CONTACTO'!D732)),"OK",NA()))</f>
        <v>#N/A</v>
      </c>
      <c r="E732" s="40" t="e">
        <f>IF(AND('DO NOT USE_Contact Formulas'!A732,ISBLANK('Captura de datos de CONTACTO'!E732)),"Mobile Phone is required",IF(NOT(ISBLANK('Captura de datos de CONTACTO'!E732)),IF(AND(ISNUMBER(VALUE('Captura de datos de CONTACTO'!E732)),LEFT('Captura de datos de CONTACTO'!E732,1)&lt;&gt;"1",LEN('Captura de datos de CONTACTO'!E732)=10),"OK","Phone number must be valid format"),NA()))</f>
        <v>#N/A</v>
      </c>
      <c r="F732" s="40" t="e">
        <f>IF(LEN('Captura de datos de CONTACTO'!F732)&gt;255,"Home Street Address must be less than 255 characters",IF('DO NOT USE_Contact Formulas'!A732,"OK",NA()))</f>
        <v>#N/A</v>
      </c>
      <c r="G732" s="40" t="e">
        <f>IF(LEN('Captura de datos de CONTACTO'!G732)&gt;40,"City must be less than 40 characters",IF('DO NOT USE_Contact Formulas'!A732,"OK",NA()))</f>
        <v>#N/A</v>
      </c>
      <c r="H732" s="40" t="e">
        <f>IF(AND(NOT(ISBLANK('Captura de datos de CONTACTO'!H732)),ISNA(VLOOKUP('Captura de datos de CONTACTO'!H732,'DO NOT USE_School Picklist'!$P$3:$P$52,1,FALSE))),"Please select a value from the drop-down menu",IF('DO NOT USE_Contact Formulas'!A732,"OK",NA()))</f>
        <v>#N/A</v>
      </c>
      <c r="I732" s="40" t="e">
        <f>IF(AND('DO NOT USE_Contact Formulas'!A732,ISBLANK('Captura de datos de CONTACTO'!I732)),"Zip is required",IF(ISBLANK('Captura de datos de CONTACTO'!I732),NA(),"OK"))</f>
        <v>#N/A</v>
      </c>
      <c r="J732" s="40" t="e">
        <f>IF(AND('DO NOT USE_Contact Formulas'!A732,ISBLANK('Captura de datos de CONTACTO'!J732)),"Student or Staff? is required",IF(ISBLANK('Captura de datos de CONTACTO'!J732),NA(),IF(ISNA(VLOOKUP('Captura de datos de CONTACTO'!J732,'DO NOT USE_School Picklist'!$B$3:$B$6,1,FALSE)),"Please select a value from the drop-down menu","OK")))</f>
        <v>#N/A</v>
      </c>
      <c r="K732" s="40" t="e">
        <f>IF(AND('Captura de datos de CONTACTO'!J732='DO NOT USE_School Picklist'!$B$4,ISBLANK('Captura de datos de CONTACTO'!K732)),"Occupation/Job Title is required if Student or Staff? is Yes, staff/faculty or volunteer",IF('DO NOT USE_Contact Formulas'!A732,"OK",NA()))</f>
        <v>#N/A</v>
      </c>
      <c r="L732" s="40" t="e">
        <f ca="1">IF('Captura de datos de CONTACTO'!L732&gt;'DO NOT USE_School Picklist'!$C$3,"Date last on school campus/facility cannot be a future date",IF('DO NOT USE_Contact Formulas'!A732,IF(ISBLANK('Captura de datos de CONTACTO'!L732),"Date last on school campus/facility is required","OK"),NA()))</f>
        <v>#N/A</v>
      </c>
      <c r="M732" s="41" t="e">
        <f ca="1">IF('Captura de datos de CONTACTO'!M732&gt;'DO NOT USE_School Picklist'!$C$3,"Last Exposure Date cannot be a future date",IF('DO NOT USE_Contact Formulas'!A732,IF(ISBLANK('Captura de datos de CONTACTO'!M732),"Last Exposure Date is required","OK"),NA()))</f>
        <v>#N/A</v>
      </c>
      <c r="N732" s="41" t="e">
        <f>IF(AND('DO NOT USE_Contact Formulas'!A732,ISBLANK('Captura de datos de CONTACTO'!N732)),"Specific Place in the Location is required",IF(ISBLANK('Captura de datos de CONTACTO'!N732),NA(),"OK"))</f>
        <v>#N/A</v>
      </c>
      <c r="O732" s="40" t="e">
        <f>IF(AND(NOT(ISBLANK('Captura de datos de CONTACTO'!O732)),ISNA(VLOOKUP('Captura de datos de CONTACTO'!O732,'DO NOT USE_School Picklist'!$L$3:$L$81,1,FALSE))),"Please select a value from the drop-down menu",IF('DO NOT USE_Contact Formulas'!A732,"OK",NA()))</f>
        <v>#N/A</v>
      </c>
      <c r="P732" s="40" t="e">
        <f>IF(AND(NOT(ISBLANK('Captura de datos de CONTACTO'!P732)),NOT(ISNUMBER(MATCH("*@*.?*",'Captura de datos de CONTACTO'!P732,0)))),"Email must be in a valid format",IF('DO NOT USE_Contact Formulas'!A732,"OK",NA()))</f>
        <v>#N/A</v>
      </c>
      <c r="Q732" s="40" t="e">
        <f>IF(LEN('Captura de datos de CONTACTO'!Q732)&gt;50,"Parent/Guardian Name must be less than 50 characters",IF('DO NOT USE_Contact Formulas'!A732,"OK",NA()))</f>
        <v>#N/A</v>
      </c>
      <c r="R732" s="40" t="e">
        <f>IF(NOT(ISBLANK('Captura de datos de CONTACTO'!R732)),IF(AND(ISNUMBER('Captura de datos de CONTACTO'!R732),LEFT('Captura de datos de CONTACTO'!R732,1)&lt;&gt;"1",LEN('Captura de datos de CONTACTO'!R732)=10),"OK","Phone number must be valid format"),IF('DO NOT USE_Contact Formulas'!A732,"OK",NA()))</f>
        <v>#N/A</v>
      </c>
      <c r="S732" s="40" t="e">
        <f>IF(AND(NOT(ISBLANK('Captura de datos de CONTACTO'!S732)),ISNA(VLOOKUP('Captura de datos de CONTACTO'!S732,'DO NOT USE_School Picklist'!$N$3:$N$63,1,FALSE))),"Please select a value from the drop-down menu",IF('DO NOT USE_Contact Formulas'!A732,"OK",NA()))</f>
        <v>#N/A</v>
      </c>
      <c r="T732" s="53" t="e">
        <f>IF(AND(NOT(ISBLANK('Captura de datos de CONTACTO'!T732)),ISNA(VLOOKUP('Captura de datos de CONTACTO'!T732,'DO NOT USE_School Picklist'!$I$3:$I$5,1,FALSE))),"Please select a value from the drop-down menu",IF('DO NOT USE_Contact Formulas'!A732,"OK",NA()))</f>
        <v>#N/A</v>
      </c>
      <c r="U732" s="40" t="e">
        <f>IF(AND(NOT(ISBLANK('Captura de datos de CONTACTO'!U732)),ISNA(VLOOKUP('Captura de datos de CONTACTO'!U732,'DO NOT USE_School Picklist'!$E$3:$E$10,1,FALSE))),"Please select a value from the drop-down menu",IF('DO NOT USE_Contact Formulas'!A732,"OK",NA()))</f>
        <v>#N/A</v>
      </c>
      <c r="V732" s="53" t="e">
        <f>IF(AND(NOT(ISBLANK('Captura de datos de CONTACTO'!V732)),ISNA(VLOOKUP('Captura de datos de CONTACTO'!V732,'DO NOT USE_School Picklist'!$W$3:$W$9,1,FALSE))),"Please select a value from the drop-down menu",IF('DO NOT USE_Contact Formulas'!A732,"OK",NA()))</f>
        <v>#N/A</v>
      </c>
      <c r="W732" s="53" t="e">
        <f>IF(AND(NOT(ISBLANK('Captura de datos de CONTACTO'!W732)),ISNA(VLOOKUP('Captura de datos de CONTACTO'!W732,'DO NOT USE_School Picklist'!$W$3:$W$9,1,FALSE))),"Please select a value from the drop-down menu",IF('DO NOT USE_Case Formulas'!A732,"OK",NA()))</f>
        <v>#N/A</v>
      </c>
      <c r="X732" s="40" t="e">
        <f>IF(AND(NOT(ISBLANK('Captura de datos de CONTACTO'!X732)),ISNA(VLOOKUP('Captura de datos de CONTACTO'!X732,'DO NOT USE_School Picklist'!$F$3:$F$16,1,FALSE))),"Please select a value from the drop-down menu",IF('DO NOT USE_Contact Formulas'!A732,"OK",NA()))</f>
        <v>#N/A</v>
      </c>
      <c r="Y732" s="40" t="e">
        <f>IF(LEN('Captura de datos de CONTACTO'!Y732)&gt;100,"Classroom(s) must be less than 100 characters",IF('DO NOT USE_Contact Formulas'!A732,"OK",NA()))</f>
        <v>#N/A</v>
      </c>
      <c r="Z732" s="40" t="e">
        <f>IF(AND(NOT(ISBLANK('Captura de datos de CONTACTO'!Z732)),ISNA(VLOOKUP('Captura de datos de CONTACTO'!Z732,'DO NOT USE_School Picklist'!$K$3:$K$6,1,FALSE))),"Please select a value from the drop-down menu",IF('DO NOT USE_Contact Formulas'!A732,"OK",NA()))</f>
        <v>#N/A</v>
      </c>
      <c r="AA732" s="40" t="e">
        <f>IF(AND(NOT(ISBLANK('Captura de datos de CONTACTO'!AA732)),ISNA(VLOOKUP('Captura de datos de CONTACTO'!AA732,'DO NOT USE_School Picklist'!$D$3:$D$5,1,FALSE))),"Please select a value from the drop-down menu",IF('DO NOT USE_Contact Formulas'!A732,"OK",NA()))</f>
        <v>#N/A</v>
      </c>
      <c r="AB732" s="40"/>
      <c r="AC732" s="40" t="e">
        <f>IF(AND(NOT(ISBLANK('Captura de datos de CONTACTO'!AC732)),ISNA(VLOOKUP('Captura de datos de CONTACTO'!AC732,'DO NOT USE_School Picklist'!$G$3:$G$5,1,FALSE))),"Please select a value from the drop-down menu",IF('DO NOT USE_Contact Formulas'!A732,"OK",NA()))</f>
        <v>#N/A</v>
      </c>
      <c r="AD732" s="40"/>
      <c r="AE732" s="40" t="e">
        <f>IF(AND(NOT(ISBLANK('Captura de datos de CONTACTO'!AE732)),ISNA(VLOOKUP('Captura de datos de CONTACTO'!AE732,'DO NOT USE_School Picklist'!$H$3:$H$4,1,FALSE))),"Please select a value from the drop-down menu",IF('DO NOT USE_Contact Formulas'!A732,"OK",NA()))</f>
        <v>#N/A</v>
      </c>
      <c r="AF732" s="40" t="e">
        <f ca="1">IF('Captura de datos de CONTACTO'!AF732&gt;'DO NOT USE_School Picklist'!$C$3,"Test Date cannot be a future date",IF('DO NOT USE_Contact Formulas'!A732,"OK",NA()))</f>
        <v>#N/A</v>
      </c>
      <c r="AG732" s="53" t="e">
        <f>IF(AND('DO NOT USE_Contact Formulas'!A732,ISBLANK('Captura de datos de CONTACTO'!AB732)),"Lab Result Test Result is required",IF(AND(NOT(ISBLANK('Captura de datos de CONTACTO'!AB732)),ISNA(VLOOKUP('Captura de datos de CONTACTO'!AB732,'DO NOT USE_School Picklist'!$Q$3:$Q$8,1,FALSE))),"Please select a value from the drop-down menu",IF('DO NOT USE_Contact Formulas'!A732,"OK",NA())))</f>
        <v>#N/A</v>
      </c>
    </row>
    <row r="733" spans="1:33" x14ac:dyDescent="0.3">
      <c r="A733" s="39" t="e">
        <f>IF('DO NOT USE_Contact Formulas'!A733,IF('DO NOT USE_Contact Formulas'!B733,"Not all required fields are completed","OK"),NA())</f>
        <v>#N/A</v>
      </c>
      <c r="B733" s="40" t="e">
        <f>IF(AND('DO NOT USE_Contact Formulas'!A733,ISBLANK('Captura de datos de CONTACTO'!B733)),"First Name is required",IF(NOT(ISBLANK('Captura de datos de CONTACTO'!B733)),"OK",NA()))</f>
        <v>#N/A</v>
      </c>
      <c r="C733" s="40" t="e">
        <f>IF(AND('DO NOT USE_Contact Formulas'!A733,ISBLANK('Captura de datos de CONTACTO'!C733)),"Last Name is required",IF(NOT(ISBLANK('Captura de datos de CONTACTO'!C733)),"OK",NA()))</f>
        <v>#N/A</v>
      </c>
      <c r="D733" s="40" t="e">
        <f>IF(AND('DO NOT USE_Contact Formulas'!A733,ISBLANK('Captura de datos de CONTACTO'!D733)),"Birthdate is required",IF(NOT(ISBLANK('Captura de datos de CONTACTO'!D733)),"OK",NA()))</f>
        <v>#N/A</v>
      </c>
      <c r="E733" s="40" t="e">
        <f>IF(AND('DO NOT USE_Contact Formulas'!A733,ISBLANK('Captura de datos de CONTACTO'!E733)),"Mobile Phone is required",IF(NOT(ISBLANK('Captura de datos de CONTACTO'!E733)),IF(AND(ISNUMBER(VALUE('Captura de datos de CONTACTO'!E733)),LEFT('Captura de datos de CONTACTO'!E733,1)&lt;&gt;"1",LEN('Captura de datos de CONTACTO'!E733)=10),"OK","Phone number must be valid format"),NA()))</f>
        <v>#N/A</v>
      </c>
      <c r="F733" s="40" t="e">
        <f>IF(LEN('Captura de datos de CONTACTO'!F733)&gt;255,"Home Street Address must be less than 255 characters",IF('DO NOT USE_Contact Formulas'!A733,"OK",NA()))</f>
        <v>#N/A</v>
      </c>
      <c r="G733" s="40" t="e">
        <f>IF(LEN('Captura de datos de CONTACTO'!G733)&gt;40,"City must be less than 40 characters",IF('DO NOT USE_Contact Formulas'!A733,"OK",NA()))</f>
        <v>#N/A</v>
      </c>
      <c r="H733" s="40" t="e">
        <f>IF(AND(NOT(ISBLANK('Captura de datos de CONTACTO'!H733)),ISNA(VLOOKUP('Captura de datos de CONTACTO'!H733,'DO NOT USE_School Picklist'!$P$3:$P$52,1,FALSE))),"Please select a value from the drop-down menu",IF('DO NOT USE_Contact Formulas'!A733,"OK",NA()))</f>
        <v>#N/A</v>
      </c>
      <c r="I733" s="40" t="e">
        <f>IF(AND('DO NOT USE_Contact Formulas'!A733,ISBLANK('Captura de datos de CONTACTO'!I733)),"Zip is required",IF(ISBLANK('Captura de datos de CONTACTO'!I733),NA(),"OK"))</f>
        <v>#N/A</v>
      </c>
      <c r="J733" s="40" t="e">
        <f>IF(AND('DO NOT USE_Contact Formulas'!A733,ISBLANK('Captura de datos de CONTACTO'!J733)),"Student or Staff? is required",IF(ISBLANK('Captura de datos de CONTACTO'!J733),NA(),IF(ISNA(VLOOKUP('Captura de datos de CONTACTO'!J733,'DO NOT USE_School Picklist'!$B$3:$B$6,1,FALSE)),"Please select a value from the drop-down menu","OK")))</f>
        <v>#N/A</v>
      </c>
      <c r="K733" s="40" t="e">
        <f>IF(AND('Captura de datos de CONTACTO'!J733='DO NOT USE_School Picklist'!$B$4,ISBLANK('Captura de datos de CONTACTO'!K733)),"Occupation/Job Title is required if Student or Staff? is Yes, staff/faculty or volunteer",IF('DO NOT USE_Contact Formulas'!A733,"OK",NA()))</f>
        <v>#N/A</v>
      </c>
      <c r="L733" s="40" t="e">
        <f ca="1">IF('Captura de datos de CONTACTO'!L733&gt;'DO NOT USE_School Picklist'!$C$3,"Date last on school campus/facility cannot be a future date",IF('DO NOT USE_Contact Formulas'!A733,IF(ISBLANK('Captura de datos de CONTACTO'!L733),"Date last on school campus/facility is required","OK"),NA()))</f>
        <v>#N/A</v>
      </c>
      <c r="M733" s="41" t="e">
        <f ca="1">IF('Captura de datos de CONTACTO'!M733&gt;'DO NOT USE_School Picklist'!$C$3,"Last Exposure Date cannot be a future date",IF('DO NOT USE_Contact Formulas'!A733,IF(ISBLANK('Captura de datos de CONTACTO'!M733),"Last Exposure Date is required","OK"),NA()))</f>
        <v>#N/A</v>
      </c>
      <c r="N733" s="41" t="e">
        <f>IF(AND('DO NOT USE_Contact Formulas'!A733,ISBLANK('Captura de datos de CONTACTO'!N733)),"Specific Place in the Location is required",IF(ISBLANK('Captura de datos de CONTACTO'!N733),NA(),"OK"))</f>
        <v>#N/A</v>
      </c>
      <c r="O733" s="40" t="e">
        <f>IF(AND(NOT(ISBLANK('Captura de datos de CONTACTO'!O733)),ISNA(VLOOKUP('Captura de datos de CONTACTO'!O733,'DO NOT USE_School Picklist'!$L$3:$L$81,1,FALSE))),"Please select a value from the drop-down menu",IF('DO NOT USE_Contact Formulas'!A733,"OK",NA()))</f>
        <v>#N/A</v>
      </c>
      <c r="P733" s="40" t="e">
        <f>IF(AND(NOT(ISBLANK('Captura de datos de CONTACTO'!P733)),NOT(ISNUMBER(MATCH("*@*.?*",'Captura de datos de CONTACTO'!P733,0)))),"Email must be in a valid format",IF('DO NOT USE_Contact Formulas'!A733,"OK",NA()))</f>
        <v>#N/A</v>
      </c>
      <c r="Q733" s="40" t="e">
        <f>IF(LEN('Captura de datos de CONTACTO'!Q733)&gt;50,"Parent/Guardian Name must be less than 50 characters",IF('DO NOT USE_Contact Formulas'!A733,"OK",NA()))</f>
        <v>#N/A</v>
      </c>
      <c r="R733" s="40" t="e">
        <f>IF(NOT(ISBLANK('Captura de datos de CONTACTO'!R733)),IF(AND(ISNUMBER('Captura de datos de CONTACTO'!R733),LEFT('Captura de datos de CONTACTO'!R733,1)&lt;&gt;"1",LEN('Captura de datos de CONTACTO'!R733)=10),"OK","Phone number must be valid format"),IF('DO NOT USE_Contact Formulas'!A733,"OK",NA()))</f>
        <v>#N/A</v>
      </c>
      <c r="S733" s="40" t="e">
        <f>IF(AND(NOT(ISBLANK('Captura de datos de CONTACTO'!S733)),ISNA(VLOOKUP('Captura de datos de CONTACTO'!S733,'DO NOT USE_School Picklist'!$N$3:$N$63,1,FALSE))),"Please select a value from the drop-down menu",IF('DO NOT USE_Contact Formulas'!A733,"OK",NA()))</f>
        <v>#N/A</v>
      </c>
      <c r="T733" s="53" t="e">
        <f>IF(AND(NOT(ISBLANK('Captura de datos de CONTACTO'!T733)),ISNA(VLOOKUP('Captura de datos de CONTACTO'!T733,'DO NOT USE_School Picklist'!$I$3:$I$5,1,FALSE))),"Please select a value from the drop-down menu",IF('DO NOT USE_Contact Formulas'!A733,"OK",NA()))</f>
        <v>#N/A</v>
      </c>
      <c r="U733" s="40" t="e">
        <f>IF(AND(NOT(ISBLANK('Captura de datos de CONTACTO'!U733)),ISNA(VLOOKUP('Captura de datos de CONTACTO'!U733,'DO NOT USE_School Picklist'!$E$3:$E$10,1,FALSE))),"Please select a value from the drop-down menu",IF('DO NOT USE_Contact Formulas'!A733,"OK",NA()))</f>
        <v>#N/A</v>
      </c>
      <c r="V733" s="53" t="e">
        <f>IF(AND(NOT(ISBLANK('Captura de datos de CONTACTO'!V733)),ISNA(VLOOKUP('Captura de datos de CONTACTO'!V733,'DO NOT USE_School Picklist'!$W$3:$W$9,1,FALSE))),"Please select a value from the drop-down menu",IF('DO NOT USE_Contact Formulas'!A733,"OK",NA()))</f>
        <v>#N/A</v>
      </c>
      <c r="W733" s="53" t="e">
        <f>IF(AND(NOT(ISBLANK('Captura de datos de CONTACTO'!W733)),ISNA(VLOOKUP('Captura de datos de CONTACTO'!W733,'DO NOT USE_School Picklist'!$W$3:$W$9,1,FALSE))),"Please select a value from the drop-down menu",IF('DO NOT USE_Case Formulas'!A733,"OK",NA()))</f>
        <v>#N/A</v>
      </c>
      <c r="X733" s="40" t="e">
        <f>IF(AND(NOT(ISBLANK('Captura de datos de CONTACTO'!X733)),ISNA(VLOOKUP('Captura de datos de CONTACTO'!X733,'DO NOT USE_School Picklist'!$F$3:$F$16,1,FALSE))),"Please select a value from the drop-down menu",IF('DO NOT USE_Contact Formulas'!A733,"OK",NA()))</f>
        <v>#N/A</v>
      </c>
      <c r="Y733" s="40" t="e">
        <f>IF(LEN('Captura de datos de CONTACTO'!Y733)&gt;100,"Classroom(s) must be less than 100 characters",IF('DO NOT USE_Contact Formulas'!A733,"OK",NA()))</f>
        <v>#N/A</v>
      </c>
      <c r="Z733" s="40" t="e">
        <f>IF(AND(NOT(ISBLANK('Captura de datos de CONTACTO'!Z733)),ISNA(VLOOKUP('Captura de datos de CONTACTO'!Z733,'DO NOT USE_School Picklist'!$K$3:$K$6,1,FALSE))),"Please select a value from the drop-down menu",IF('DO NOT USE_Contact Formulas'!A733,"OK",NA()))</f>
        <v>#N/A</v>
      </c>
      <c r="AA733" s="40" t="e">
        <f>IF(AND(NOT(ISBLANK('Captura de datos de CONTACTO'!AA733)),ISNA(VLOOKUP('Captura de datos de CONTACTO'!AA733,'DO NOT USE_School Picklist'!$D$3:$D$5,1,FALSE))),"Please select a value from the drop-down menu",IF('DO NOT USE_Contact Formulas'!A733,"OK",NA()))</f>
        <v>#N/A</v>
      </c>
      <c r="AB733" s="40"/>
      <c r="AC733" s="40" t="e">
        <f>IF(AND(NOT(ISBLANK('Captura de datos de CONTACTO'!AC733)),ISNA(VLOOKUP('Captura de datos de CONTACTO'!AC733,'DO NOT USE_School Picklist'!$G$3:$G$5,1,FALSE))),"Please select a value from the drop-down menu",IF('DO NOT USE_Contact Formulas'!A733,"OK",NA()))</f>
        <v>#N/A</v>
      </c>
      <c r="AD733" s="40"/>
      <c r="AE733" s="40" t="e">
        <f>IF(AND(NOT(ISBLANK('Captura de datos de CONTACTO'!AE733)),ISNA(VLOOKUP('Captura de datos de CONTACTO'!AE733,'DO NOT USE_School Picklist'!$H$3:$H$4,1,FALSE))),"Please select a value from the drop-down menu",IF('DO NOT USE_Contact Formulas'!A733,"OK",NA()))</f>
        <v>#N/A</v>
      </c>
      <c r="AF733" s="40" t="e">
        <f ca="1">IF('Captura de datos de CONTACTO'!AF733&gt;'DO NOT USE_School Picklist'!$C$3,"Test Date cannot be a future date",IF('DO NOT USE_Contact Formulas'!A733,"OK",NA()))</f>
        <v>#N/A</v>
      </c>
      <c r="AG733" s="53" t="e">
        <f>IF(AND('DO NOT USE_Contact Formulas'!A733,ISBLANK('Captura de datos de CONTACTO'!AB733)),"Lab Result Test Result is required",IF(AND(NOT(ISBLANK('Captura de datos de CONTACTO'!AB733)),ISNA(VLOOKUP('Captura de datos de CONTACTO'!AB733,'DO NOT USE_School Picklist'!$Q$3:$Q$8,1,FALSE))),"Please select a value from the drop-down menu",IF('DO NOT USE_Contact Formulas'!A733,"OK",NA())))</f>
        <v>#N/A</v>
      </c>
    </row>
    <row r="734" spans="1:33" x14ac:dyDescent="0.3">
      <c r="A734" s="39" t="e">
        <f>IF('DO NOT USE_Contact Formulas'!A734,IF('DO NOT USE_Contact Formulas'!B734,"Not all required fields are completed","OK"),NA())</f>
        <v>#N/A</v>
      </c>
      <c r="B734" s="40" t="e">
        <f>IF(AND('DO NOT USE_Contact Formulas'!A734,ISBLANK('Captura de datos de CONTACTO'!B734)),"First Name is required",IF(NOT(ISBLANK('Captura de datos de CONTACTO'!B734)),"OK",NA()))</f>
        <v>#N/A</v>
      </c>
      <c r="C734" s="40" t="e">
        <f>IF(AND('DO NOT USE_Contact Formulas'!A734,ISBLANK('Captura de datos de CONTACTO'!C734)),"Last Name is required",IF(NOT(ISBLANK('Captura de datos de CONTACTO'!C734)),"OK",NA()))</f>
        <v>#N/A</v>
      </c>
      <c r="D734" s="40" t="e">
        <f>IF(AND('DO NOT USE_Contact Formulas'!A734,ISBLANK('Captura de datos de CONTACTO'!D734)),"Birthdate is required",IF(NOT(ISBLANK('Captura de datos de CONTACTO'!D734)),"OK",NA()))</f>
        <v>#N/A</v>
      </c>
      <c r="E734" s="40" t="e">
        <f>IF(AND('DO NOT USE_Contact Formulas'!A734,ISBLANK('Captura de datos de CONTACTO'!E734)),"Mobile Phone is required",IF(NOT(ISBLANK('Captura de datos de CONTACTO'!E734)),IF(AND(ISNUMBER(VALUE('Captura de datos de CONTACTO'!E734)),LEFT('Captura de datos de CONTACTO'!E734,1)&lt;&gt;"1",LEN('Captura de datos de CONTACTO'!E734)=10),"OK","Phone number must be valid format"),NA()))</f>
        <v>#N/A</v>
      </c>
      <c r="F734" s="40" t="e">
        <f>IF(LEN('Captura de datos de CONTACTO'!F734)&gt;255,"Home Street Address must be less than 255 characters",IF('DO NOT USE_Contact Formulas'!A734,"OK",NA()))</f>
        <v>#N/A</v>
      </c>
      <c r="G734" s="40" t="e">
        <f>IF(LEN('Captura de datos de CONTACTO'!G734)&gt;40,"City must be less than 40 characters",IF('DO NOT USE_Contact Formulas'!A734,"OK",NA()))</f>
        <v>#N/A</v>
      </c>
      <c r="H734" s="40" t="e">
        <f>IF(AND(NOT(ISBLANK('Captura de datos de CONTACTO'!H734)),ISNA(VLOOKUP('Captura de datos de CONTACTO'!H734,'DO NOT USE_School Picklist'!$P$3:$P$52,1,FALSE))),"Please select a value from the drop-down menu",IF('DO NOT USE_Contact Formulas'!A734,"OK",NA()))</f>
        <v>#N/A</v>
      </c>
      <c r="I734" s="40" t="e">
        <f>IF(AND('DO NOT USE_Contact Formulas'!A734,ISBLANK('Captura de datos de CONTACTO'!I734)),"Zip is required",IF(ISBLANK('Captura de datos de CONTACTO'!I734),NA(),"OK"))</f>
        <v>#N/A</v>
      </c>
      <c r="J734" s="40" t="e">
        <f>IF(AND('DO NOT USE_Contact Formulas'!A734,ISBLANK('Captura de datos de CONTACTO'!J734)),"Student or Staff? is required",IF(ISBLANK('Captura de datos de CONTACTO'!J734),NA(),IF(ISNA(VLOOKUP('Captura de datos de CONTACTO'!J734,'DO NOT USE_School Picklist'!$B$3:$B$6,1,FALSE)),"Please select a value from the drop-down menu","OK")))</f>
        <v>#N/A</v>
      </c>
      <c r="K734" s="40" t="e">
        <f>IF(AND('Captura de datos de CONTACTO'!J734='DO NOT USE_School Picklist'!$B$4,ISBLANK('Captura de datos de CONTACTO'!K734)),"Occupation/Job Title is required if Student or Staff? is Yes, staff/faculty or volunteer",IF('DO NOT USE_Contact Formulas'!A734,"OK",NA()))</f>
        <v>#N/A</v>
      </c>
      <c r="L734" s="40" t="e">
        <f ca="1">IF('Captura de datos de CONTACTO'!L734&gt;'DO NOT USE_School Picklist'!$C$3,"Date last on school campus/facility cannot be a future date",IF('DO NOT USE_Contact Formulas'!A734,IF(ISBLANK('Captura de datos de CONTACTO'!L734),"Date last on school campus/facility is required","OK"),NA()))</f>
        <v>#N/A</v>
      </c>
      <c r="M734" s="41" t="e">
        <f ca="1">IF('Captura de datos de CONTACTO'!M734&gt;'DO NOT USE_School Picklist'!$C$3,"Last Exposure Date cannot be a future date",IF('DO NOT USE_Contact Formulas'!A734,IF(ISBLANK('Captura de datos de CONTACTO'!M734),"Last Exposure Date is required","OK"),NA()))</f>
        <v>#N/A</v>
      </c>
      <c r="N734" s="41" t="e">
        <f>IF(AND('DO NOT USE_Contact Formulas'!A734,ISBLANK('Captura de datos de CONTACTO'!N734)),"Specific Place in the Location is required",IF(ISBLANK('Captura de datos de CONTACTO'!N734),NA(),"OK"))</f>
        <v>#N/A</v>
      </c>
      <c r="O734" s="40" t="e">
        <f>IF(AND(NOT(ISBLANK('Captura de datos de CONTACTO'!O734)),ISNA(VLOOKUP('Captura de datos de CONTACTO'!O734,'DO NOT USE_School Picklist'!$L$3:$L$81,1,FALSE))),"Please select a value from the drop-down menu",IF('DO NOT USE_Contact Formulas'!A734,"OK",NA()))</f>
        <v>#N/A</v>
      </c>
      <c r="P734" s="40" t="e">
        <f>IF(AND(NOT(ISBLANK('Captura de datos de CONTACTO'!P734)),NOT(ISNUMBER(MATCH("*@*.?*",'Captura de datos de CONTACTO'!P734,0)))),"Email must be in a valid format",IF('DO NOT USE_Contact Formulas'!A734,"OK",NA()))</f>
        <v>#N/A</v>
      </c>
      <c r="Q734" s="40" t="e">
        <f>IF(LEN('Captura de datos de CONTACTO'!Q734)&gt;50,"Parent/Guardian Name must be less than 50 characters",IF('DO NOT USE_Contact Formulas'!A734,"OK",NA()))</f>
        <v>#N/A</v>
      </c>
      <c r="R734" s="40" t="e">
        <f>IF(NOT(ISBLANK('Captura de datos de CONTACTO'!R734)),IF(AND(ISNUMBER('Captura de datos de CONTACTO'!R734),LEFT('Captura de datos de CONTACTO'!R734,1)&lt;&gt;"1",LEN('Captura de datos de CONTACTO'!R734)=10),"OK","Phone number must be valid format"),IF('DO NOT USE_Contact Formulas'!A734,"OK",NA()))</f>
        <v>#N/A</v>
      </c>
      <c r="S734" s="40" t="e">
        <f>IF(AND(NOT(ISBLANK('Captura de datos de CONTACTO'!S734)),ISNA(VLOOKUP('Captura de datos de CONTACTO'!S734,'DO NOT USE_School Picklist'!$N$3:$N$63,1,FALSE))),"Please select a value from the drop-down menu",IF('DO NOT USE_Contact Formulas'!A734,"OK",NA()))</f>
        <v>#N/A</v>
      </c>
      <c r="T734" s="53" t="e">
        <f>IF(AND(NOT(ISBLANK('Captura de datos de CONTACTO'!T734)),ISNA(VLOOKUP('Captura de datos de CONTACTO'!T734,'DO NOT USE_School Picklist'!$I$3:$I$5,1,FALSE))),"Please select a value from the drop-down menu",IF('DO NOT USE_Contact Formulas'!A734,"OK",NA()))</f>
        <v>#N/A</v>
      </c>
      <c r="U734" s="40" t="e">
        <f>IF(AND(NOT(ISBLANK('Captura de datos de CONTACTO'!U734)),ISNA(VLOOKUP('Captura de datos de CONTACTO'!U734,'DO NOT USE_School Picklist'!$E$3:$E$10,1,FALSE))),"Please select a value from the drop-down menu",IF('DO NOT USE_Contact Formulas'!A734,"OK",NA()))</f>
        <v>#N/A</v>
      </c>
      <c r="V734" s="53" t="e">
        <f>IF(AND(NOT(ISBLANK('Captura de datos de CONTACTO'!V734)),ISNA(VLOOKUP('Captura de datos de CONTACTO'!V734,'DO NOT USE_School Picklist'!$W$3:$W$9,1,FALSE))),"Please select a value from the drop-down menu",IF('DO NOT USE_Contact Formulas'!A734,"OK",NA()))</f>
        <v>#N/A</v>
      </c>
      <c r="W734" s="53" t="e">
        <f>IF(AND(NOT(ISBLANK('Captura de datos de CONTACTO'!W734)),ISNA(VLOOKUP('Captura de datos de CONTACTO'!W734,'DO NOT USE_School Picklist'!$W$3:$W$9,1,FALSE))),"Please select a value from the drop-down menu",IF('DO NOT USE_Case Formulas'!A734,"OK",NA()))</f>
        <v>#N/A</v>
      </c>
      <c r="X734" s="40" t="e">
        <f>IF(AND(NOT(ISBLANK('Captura de datos de CONTACTO'!X734)),ISNA(VLOOKUP('Captura de datos de CONTACTO'!X734,'DO NOT USE_School Picklist'!$F$3:$F$16,1,FALSE))),"Please select a value from the drop-down menu",IF('DO NOT USE_Contact Formulas'!A734,"OK",NA()))</f>
        <v>#N/A</v>
      </c>
      <c r="Y734" s="40" t="e">
        <f>IF(LEN('Captura de datos de CONTACTO'!Y734)&gt;100,"Classroom(s) must be less than 100 characters",IF('DO NOT USE_Contact Formulas'!A734,"OK",NA()))</f>
        <v>#N/A</v>
      </c>
      <c r="Z734" s="40" t="e">
        <f>IF(AND(NOT(ISBLANK('Captura de datos de CONTACTO'!Z734)),ISNA(VLOOKUP('Captura de datos de CONTACTO'!Z734,'DO NOT USE_School Picklist'!$K$3:$K$6,1,FALSE))),"Please select a value from the drop-down menu",IF('DO NOT USE_Contact Formulas'!A734,"OK",NA()))</f>
        <v>#N/A</v>
      </c>
      <c r="AA734" s="40" t="e">
        <f>IF(AND(NOT(ISBLANK('Captura de datos de CONTACTO'!AA734)),ISNA(VLOOKUP('Captura de datos de CONTACTO'!AA734,'DO NOT USE_School Picklist'!$D$3:$D$5,1,FALSE))),"Please select a value from the drop-down menu",IF('DO NOT USE_Contact Formulas'!A734,"OK",NA()))</f>
        <v>#N/A</v>
      </c>
      <c r="AB734" s="40"/>
      <c r="AC734" s="40" t="e">
        <f>IF(AND(NOT(ISBLANK('Captura de datos de CONTACTO'!AC734)),ISNA(VLOOKUP('Captura de datos de CONTACTO'!AC734,'DO NOT USE_School Picklist'!$G$3:$G$5,1,FALSE))),"Please select a value from the drop-down menu",IF('DO NOT USE_Contact Formulas'!A734,"OK",NA()))</f>
        <v>#N/A</v>
      </c>
      <c r="AD734" s="40"/>
      <c r="AE734" s="40" t="e">
        <f>IF(AND(NOT(ISBLANK('Captura de datos de CONTACTO'!AE734)),ISNA(VLOOKUP('Captura de datos de CONTACTO'!AE734,'DO NOT USE_School Picklist'!$H$3:$H$4,1,FALSE))),"Please select a value from the drop-down menu",IF('DO NOT USE_Contact Formulas'!A734,"OK",NA()))</f>
        <v>#N/A</v>
      </c>
      <c r="AF734" s="40" t="e">
        <f ca="1">IF('Captura de datos de CONTACTO'!AF734&gt;'DO NOT USE_School Picklist'!$C$3,"Test Date cannot be a future date",IF('DO NOT USE_Contact Formulas'!A734,"OK",NA()))</f>
        <v>#N/A</v>
      </c>
      <c r="AG734" s="53" t="e">
        <f>IF(AND('DO NOT USE_Contact Formulas'!A734,ISBLANK('Captura de datos de CONTACTO'!AB734)),"Lab Result Test Result is required",IF(AND(NOT(ISBLANK('Captura de datos de CONTACTO'!AB734)),ISNA(VLOOKUP('Captura de datos de CONTACTO'!AB734,'DO NOT USE_School Picklist'!$Q$3:$Q$8,1,FALSE))),"Please select a value from the drop-down menu",IF('DO NOT USE_Contact Formulas'!A734,"OK",NA())))</f>
        <v>#N/A</v>
      </c>
    </row>
    <row r="735" spans="1:33" x14ac:dyDescent="0.3">
      <c r="A735" s="39" t="e">
        <f>IF('DO NOT USE_Contact Formulas'!A735,IF('DO NOT USE_Contact Formulas'!B735,"Not all required fields are completed","OK"),NA())</f>
        <v>#N/A</v>
      </c>
      <c r="B735" s="40" t="e">
        <f>IF(AND('DO NOT USE_Contact Formulas'!A735,ISBLANK('Captura de datos de CONTACTO'!B735)),"First Name is required",IF(NOT(ISBLANK('Captura de datos de CONTACTO'!B735)),"OK",NA()))</f>
        <v>#N/A</v>
      </c>
      <c r="C735" s="40" t="e">
        <f>IF(AND('DO NOT USE_Contact Formulas'!A735,ISBLANK('Captura de datos de CONTACTO'!C735)),"Last Name is required",IF(NOT(ISBLANK('Captura de datos de CONTACTO'!C735)),"OK",NA()))</f>
        <v>#N/A</v>
      </c>
      <c r="D735" s="40" t="e">
        <f>IF(AND('DO NOT USE_Contact Formulas'!A735,ISBLANK('Captura de datos de CONTACTO'!D735)),"Birthdate is required",IF(NOT(ISBLANK('Captura de datos de CONTACTO'!D735)),"OK",NA()))</f>
        <v>#N/A</v>
      </c>
      <c r="E735" s="40" t="e">
        <f>IF(AND('DO NOT USE_Contact Formulas'!A735,ISBLANK('Captura de datos de CONTACTO'!E735)),"Mobile Phone is required",IF(NOT(ISBLANK('Captura de datos de CONTACTO'!E735)),IF(AND(ISNUMBER(VALUE('Captura de datos de CONTACTO'!E735)),LEFT('Captura de datos de CONTACTO'!E735,1)&lt;&gt;"1",LEN('Captura de datos de CONTACTO'!E735)=10),"OK","Phone number must be valid format"),NA()))</f>
        <v>#N/A</v>
      </c>
      <c r="F735" s="40" t="e">
        <f>IF(LEN('Captura de datos de CONTACTO'!F735)&gt;255,"Home Street Address must be less than 255 characters",IF('DO NOT USE_Contact Formulas'!A735,"OK",NA()))</f>
        <v>#N/A</v>
      </c>
      <c r="G735" s="40" t="e">
        <f>IF(LEN('Captura de datos de CONTACTO'!G735)&gt;40,"City must be less than 40 characters",IF('DO NOT USE_Contact Formulas'!A735,"OK",NA()))</f>
        <v>#N/A</v>
      </c>
      <c r="H735" s="40" t="e">
        <f>IF(AND(NOT(ISBLANK('Captura de datos de CONTACTO'!H735)),ISNA(VLOOKUP('Captura de datos de CONTACTO'!H735,'DO NOT USE_School Picklist'!$P$3:$P$52,1,FALSE))),"Please select a value from the drop-down menu",IF('DO NOT USE_Contact Formulas'!A735,"OK",NA()))</f>
        <v>#N/A</v>
      </c>
      <c r="I735" s="40" t="e">
        <f>IF(AND('DO NOT USE_Contact Formulas'!A735,ISBLANK('Captura de datos de CONTACTO'!I735)),"Zip is required",IF(ISBLANK('Captura de datos de CONTACTO'!I735),NA(),"OK"))</f>
        <v>#N/A</v>
      </c>
      <c r="J735" s="40" t="e">
        <f>IF(AND('DO NOT USE_Contact Formulas'!A735,ISBLANK('Captura de datos de CONTACTO'!J735)),"Student or Staff? is required",IF(ISBLANK('Captura de datos de CONTACTO'!J735),NA(),IF(ISNA(VLOOKUP('Captura de datos de CONTACTO'!J735,'DO NOT USE_School Picklist'!$B$3:$B$6,1,FALSE)),"Please select a value from the drop-down menu","OK")))</f>
        <v>#N/A</v>
      </c>
      <c r="K735" s="40" t="e">
        <f>IF(AND('Captura de datos de CONTACTO'!J735='DO NOT USE_School Picklist'!$B$4,ISBLANK('Captura de datos de CONTACTO'!K735)),"Occupation/Job Title is required if Student or Staff? is Yes, staff/faculty or volunteer",IF('DO NOT USE_Contact Formulas'!A735,"OK",NA()))</f>
        <v>#N/A</v>
      </c>
      <c r="L735" s="40" t="e">
        <f ca="1">IF('Captura de datos de CONTACTO'!L735&gt;'DO NOT USE_School Picklist'!$C$3,"Date last on school campus/facility cannot be a future date",IF('DO NOT USE_Contact Formulas'!A735,IF(ISBLANK('Captura de datos de CONTACTO'!L735),"Date last on school campus/facility is required","OK"),NA()))</f>
        <v>#N/A</v>
      </c>
      <c r="M735" s="41" t="e">
        <f ca="1">IF('Captura de datos de CONTACTO'!M735&gt;'DO NOT USE_School Picklist'!$C$3,"Last Exposure Date cannot be a future date",IF('DO NOT USE_Contact Formulas'!A735,IF(ISBLANK('Captura de datos de CONTACTO'!M735),"Last Exposure Date is required","OK"),NA()))</f>
        <v>#N/A</v>
      </c>
      <c r="N735" s="41" t="e">
        <f>IF(AND('DO NOT USE_Contact Formulas'!A735,ISBLANK('Captura de datos de CONTACTO'!N735)),"Specific Place in the Location is required",IF(ISBLANK('Captura de datos de CONTACTO'!N735),NA(),"OK"))</f>
        <v>#N/A</v>
      </c>
      <c r="O735" s="40" t="e">
        <f>IF(AND(NOT(ISBLANK('Captura de datos de CONTACTO'!O735)),ISNA(VLOOKUP('Captura de datos de CONTACTO'!O735,'DO NOT USE_School Picklist'!$L$3:$L$81,1,FALSE))),"Please select a value from the drop-down menu",IF('DO NOT USE_Contact Formulas'!A735,"OK",NA()))</f>
        <v>#N/A</v>
      </c>
      <c r="P735" s="40" t="e">
        <f>IF(AND(NOT(ISBLANK('Captura de datos de CONTACTO'!P735)),NOT(ISNUMBER(MATCH("*@*.?*",'Captura de datos de CONTACTO'!P735,0)))),"Email must be in a valid format",IF('DO NOT USE_Contact Formulas'!A735,"OK",NA()))</f>
        <v>#N/A</v>
      </c>
      <c r="Q735" s="40" t="e">
        <f>IF(LEN('Captura de datos de CONTACTO'!Q735)&gt;50,"Parent/Guardian Name must be less than 50 characters",IF('DO NOT USE_Contact Formulas'!A735,"OK",NA()))</f>
        <v>#N/A</v>
      </c>
      <c r="R735" s="40" t="e">
        <f>IF(NOT(ISBLANK('Captura de datos de CONTACTO'!R735)),IF(AND(ISNUMBER('Captura de datos de CONTACTO'!R735),LEFT('Captura de datos de CONTACTO'!R735,1)&lt;&gt;"1",LEN('Captura de datos de CONTACTO'!R735)=10),"OK","Phone number must be valid format"),IF('DO NOT USE_Contact Formulas'!A735,"OK",NA()))</f>
        <v>#N/A</v>
      </c>
      <c r="S735" s="40" t="e">
        <f>IF(AND(NOT(ISBLANK('Captura de datos de CONTACTO'!S735)),ISNA(VLOOKUP('Captura de datos de CONTACTO'!S735,'DO NOT USE_School Picklist'!$N$3:$N$63,1,FALSE))),"Please select a value from the drop-down menu",IF('DO NOT USE_Contact Formulas'!A735,"OK",NA()))</f>
        <v>#N/A</v>
      </c>
      <c r="T735" s="53" t="e">
        <f>IF(AND(NOT(ISBLANK('Captura de datos de CONTACTO'!T735)),ISNA(VLOOKUP('Captura de datos de CONTACTO'!T735,'DO NOT USE_School Picklist'!$I$3:$I$5,1,FALSE))),"Please select a value from the drop-down menu",IF('DO NOT USE_Contact Formulas'!A735,"OK",NA()))</f>
        <v>#N/A</v>
      </c>
      <c r="U735" s="40" t="e">
        <f>IF(AND(NOT(ISBLANK('Captura de datos de CONTACTO'!U735)),ISNA(VLOOKUP('Captura de datos de CONTACTO'!U735,'DO NOT USE_School Picklist'!$E$3:$E$10,1,FALSE))),"Please select a value from the drop-down menu",IF('DO NOT USE_Contact Formulas'!A735,"OK",NA()))</f>
        <v>#N/A</v>
      </c>
      <c r="V735" s="53" t="e">
        <f>IF(AND(NOT(ISBLANK('Captura de datos de CONTACTO'!V735)),ISNA(VLOOKUP('Captura de datos de CONTACTO'!V735,'DO NOT USE_School Picklist'!$W$3:$W$9,1,FALSE))),"Please select a value from the drop-down menu",IF('DO NOT USE_Contact Formulas'!A735,"OK",NA()))</f>
        <v>#N/A</v>
      </c>
      <c r="W735" s="53" t="e">
        <f>IF(AND(NOT(ISBLANK('Captura de datos de CONTACTO'!W735)),ISNA(VLOOKUP('Captura de datos de CONTACTO'!W735,'DO NOT USE_School Picklist'!$W$3:$W$9,1,FALSE))),"Please select a value from the drop-down menu",IF('DO NOT USE_Case Formulas'!A735,"OK",NA()))</f>
        <v>#N/A</v>
      </c>
      <c r="X735" s="40" t="e">
        <f>IF(AND(NOT(ISBLANK('Captura de datos de CONTACTO'!X735)),ISNA(VLOOKUP('Captura de datos de CONTACTO'!X735,'DO NOT USE_School Picklist'!$F$3:$F$16,1,FALSE))),"Please select a value from the drop-down menu",IF('DO NOT USE_Contact Formulas'!A735,"OK",NA()))</f>
        <v>#N/A</v>
      </c>
      <c r="Y735" s="40" t="e">
        <f>IF(LEN('Captura de datos de CONTACTO'!Y735)&gt;100,"Classroom(s) must be less than 100 characters",IF('DO NOT USE_Contact Formulas'!A735,"OK",NA()))</f>
        <v>#N/A</v>
      </c>
      <c r="Z735" s="40" t="e">
        <f>IF(AND(NOT(ISBLANK('Captura de datos de CONTACTO'!Z735)),ISNA(VLOOKUP('Captura de datos de CONTACTO'!Z735,'DO NOT USE_School Picklist'!$K$3:$K$6,1,FALSE))),"Please select a value from the drop-down menu",IF('DO NOT USE_Contact Formulas'!A735,"OK",NA()))</f>
        <v>#N/A</v>
      </c>
      <c r="AA735" s="40" t="e">
        <f>IF(AND(NOT(ISBLANK('Captura de datos de CONTACTO'!AA735)),ISNA(VLOOKUP('Captura de datos de CONTACTO'!AA735,'DO NOT USE_School Picklist'!$D$3:$D$5,1,FALSE))),"Please select a value from the drop-down menu",IF('DO NOT USE_Contact Formulas'!A735,"OK",NA()))</f>
        <v>#N/A</v>
      </c>
      <c r="AB735" s="40"/>
      <c r="AC735" s="40" t="e">
        <f>IF(AND(NOT(ISBLANK('Captura de datos de CONTACTO'!AC735)),ISNA(VLOOKUP('Captura de datos de CONTACTO'!AC735,'DO NOT USE_School Picklist'!$G$3:$G$5,1,FALSE))),"Please select a value from the drop-down menu",IF('DO NOT USE_Contact Formulas'!A735,"OK",NA()))</f>
        <v>#N/A</v>
      </c>
      <c r="AD735" s="40"/>
      <c r="AE735" s="40" t="e">
        <f>IF(AND(NOT(ISBLANK('Captura de datos de CONTACTO'!AE735)),ISNA(VLOOKUP('Captura de datos de CONTACTO'!AE735,'DO NOT USE_School Picklist'!$H$3:$H$4,1,FALSE))),"Please select a value from the drop-down menu",IF('DO NOT USE_Contact Formulas'!A735,"OK",NA()))</f>
        <v>#N/A</v>
      </c>
      <c r="AF735" s="40" t="e">
        <f ca="1">IF('Captura de datos de CONTACTO'!AF735&gt;'DO NOT USE_School Picklist'!$C$3,"Test Date cannot be a future date",IF('DO NOT USE_Contact Formulas'!A735,"OK",NA()))</f>
        <v>#N/A</v>
      </c>
      <c r="AG735" s="53" t="e">
        <f>IF(AND('DO NOT USE_Contact Formulas'!A735,ISBLANK('Captura de datos de CONTACTO'!AB735)),"Lab Result Test Result is required",IF(AND(NOT(ISBLANK('Captura de datos de CONTACTO'!AB735)),ISNA(VLOOKUP('Captura de datos de CONTACTO'!AB735,'DO NOT USE_School Picklist'!$Q$3:$Q$8,1,FALSE))),"Please select a value from the drop-down menu",IF('DO NOT USE_Contact Formulas'!A735,"OK",NA())))</f>
        <v>#N/A</v>
      </c>
    </row>
    <row r="736" spans="1:33" x14ac:dyDescent="0.3">
      <c r="A736" s="39" t="e">
        <f>IF('DO NOT USE_Contact Formulas'!A736,IF('DO NOT USE_Contact Formulas'!B736,"Not all required fields are completed","OK"),NA())</f>
        <v>#N/A</v>
      </c>
      <c r="B736" s="40" t="e">
        <f>IF(AND('DO NOT USE_Contact Formulas'!A736,ISBLANK('Captura de datos de CONTACTO'!B736)),"First Name is required",IF(NOT(ISBLANK('Captura de datos de CONTACTO'!B736)),"OK",NA()))</f>
        <v>#N/A</v>
      </c>
      <c r="C736" s="40" t="e">
        <f>IF(AND('DO NOT USE_Contact Formulas'!A736,ISBLANK('Captura de datos de CONTACTO'!C736)),"Last Name is required",IF(NOT(ISBLANK('Captura de datos de CONTACTO'!C736)),"OK",NA()))</f>
        <v>#N/A</v>
      </c>
      <c r="D736" s="40" t="e">
        <f>IF(AND('DO NOT USE_Contact Formulas'!A736,ISBLANK('Captura de datos de CONTACTO'!D736)),"Birthdate is required",IF(NOT(ISBLANK('Captura de datos de CONTACTO'!D736)),"OK",NA()))</f>
        <v>#N/A</v>
      </c>
      <c r="E736" s="40" t="e">
        <f>IF(AND('DO NOT USE_Contact Formulas'!A736,ISBLANK('Captura de datos de CONTACTO'!E736)),"Mobile Phone is required",IF(NOT(ISBLANK('Captura de datos de CONTACTO'!E736)),IF(AND(ISNUMBER(VALUE('Captura de datos de CONTACTO'!E736)),LEFT('Captura de datos de CONTACTO'!E736,1)&lt;&gt;"1",LEN('Captura de datos de CONTACTO'!E736)=10),"OK","Phone number must be valid format"),NA()))</f>
        <v>#N/A</v>
      </c>
      <c r="F736" s="40" t="e">
        <f>IF(LEN('Captura de datos de CONTACTO'!F736)&gt;255,"Home Street Address must be less than 255 characters",IF('DO NOT USE_Contact Formulas'!A736,"OK",NA()))</f>
        <v>#N/A</v>
      </c>
      <c r="G736" s="40" t="e">
        <f>IF(LEN('Captura de datos de CONTACTO'!G736)&gt;40,"City must be less than 40 characters",IF('DO NOT USE_Contact Formulas'!A736,"OK",NA()))</f>
        <v>#N/A</v>
      </c>
      <c r="H736" s="40" t="e">
        <f>IF(AND(NOT(ISBLANK('Captura de datos de CONTACTO'!H736)),ISNA(VLOOKUP('Captura de datos de CONTACTO'!H736,'DO NOT USE_School Picklist'!$P$3:$P$52,1,FALSE))),"Please select a value from the drop-down menu",IF('DO NOT USE_Contact Formulas'!A736,"OK",NA()))</f>
        <v>#N/A</v>
      </c>
      <c r="I736" s="40" t="e">
        <f>IF(AND('DO NOT USE_Contact Formulas'!A736,ISBLANK('Captura de datos de CONTACTO'!I736)),"Zip is required",IF(ISBLANK('Captura de datos de CONTACTO'!I736),NA(),"OK"))</f>
        <v>#N/A</v>
      </c>
      <c r="J736" s="40" t="e">
        <f>IF(AND('DO NOT USE_Contact Formulas'!A736,ISBLANK('Captura de datos de CONTACTO'!J736)),"Student or Staff? is required",IF(ISBLANK('Captura de datos de CONTACTO'!J736),NA(),IF(ISNA(VLOOKUP('Captura de datos de CONTACTO'!J736,'DO NOT USE_School Picklist'!$B$3:$B$6,1,FALSE)),"Please select a value from the drop-down menu","OK")))</f>
        <v>#N/A</v>
      </c>
      <c r="K736" s="40" t="e">
        <f>IF(AND('Captura de datos de CONTACTO'!J736='DO NOT USE_School Picklist'!$B$4,ISBLANK('Captura de datos de CONTACTO'!K736)),"Occupation/Job Title is required if Student or Staff? is Yes, staff/faculty or volunteer",IF('DO NOT USE_Contact Formulas'!A736,"OK",NA()))</f>
        <v>#N/A</v>
      </c>
      <c r="L736" s="40" t="e">
        <f ca="1">IF('Captura de datos de CONTACTO'!L736&gt;'DO NOT USE_School Picklist'!$C$3,"Date last on school campus/facility cannot be a future date",IF('DO NOT USE_Contact Formulas'!A736,IF(ISBLANK('Captura de datos de CONTACTO'!L736),"Date last on school campus/facility is required","OK"),NA()))</f>
        <v>#N/A</v>
      </c>
      <c r="M736" s="41" t="e">
        <f ca="1">IF('Captura de datos de CONTACTO'!M736&gt;'DO NOT USE_School Picklist'!$C$3,"Last Exposure Date cannot be a future date",IF('DO NOT USE_Contact Formulas'!A736,IF(ISBLANK('Captura de datos de CONTACTO'!M736),"Last Exposure Date is required","OK"),NA()))</f>
        <v>#N/A</v>
      </c>
      <c r="N736" s="41" t="e">
        <f>IF(AND('DO NOT USE_Contact Formulas'!A736,ISBLANK('Captura de datos de CONTACTO'!N736)),"Specific Place in the Location is required",IF(ISBLANK('Captura de datos de CONTACTO'!N736),NA(),"OK"))</f>
        <v>#N/A</v>
      </c>
      <c r="O736" s="40" t="e">
        <f>IF(AND(NOT(ISBLANK('Captura de datos de CONTACTO'!O736)),ISNA(VLOOKUP('Captura de datos de CONTACTO'!O736,'DO NOT USE_School Picklist'!$L$3:$L$81,1,FALSE))),"Please select a value from the drop-down menu",IF('DO NOT USE_Contact Formulas'!A736,"OK",NA()))</f>
        <v>#N/A</v>
      </c>
      <c r="P736" s="40" t="e">
        <f>IF(AND(NOT(ISBLANK('Captura de datos de CONTACTO'!P736)),NOT(ISNUMBER(MATCH("*@*.?*",'Captura de datos de CONTACTO'!P736,0)))),"Email must be in a valid format",IF('DO NOT USE_Contact Formulas'!A736,"OK",NA()))</f>
        <v>#N/A</v>
      </c>
      <c r="Q736" s="40" t="e">
        <f>IF(LEN('Captura de datos de CONTACTO'!Q736)&gt;50,"Parent/Guardian Name must be less than 50 characters",IF('DO NOT USE_Contact Formulas'!A736,"OK",NA()))</f>
        <v>#N/A</v>
      </c>
      <c r="R736" s="40" t="e">
        <f>IF(NOT(ISBLANK('Captura de datos de CONTACTO'!R736)),IF(AND(ISNUMBER('Captura de datos de CONTACTO'!R736),LEFT('Captura de datos de CONTACTO'!R736,1)&lt;&gt;"1",LEN('Captura de datos de CONTACTO'!R736)=10),"OK","Phone number must be valid format"),IF('DO NOT USE_Contact Formulas'!A736,"OK",NA()))</f>
        <v>#N/A</v>
      </c>
      <c r="S736" s="40" t="e">
        <f>IF(AND(NOT(ISBLANK('Captura de datos de CONTACTO'!S736)),ISNA(VLOOKUP('Captura de datos de CONTACTO'!S736,'DO NOT USE_School Picklist'!$N$3:$N$63,1,FALSE))),"Please select a value from the drop-down menu",IF('DO NOT USE_Contact Formulas'!A736,"OK",NA()))</f>
        <v>#N/A</v>
      </c>
      <c r="T736" s="53" t="e">
        <f>IF(AND(NOT(ISBLANK('Captura de datos de CONTACTO'!T736)),ISNA(VLOOKUP('Captura de datos de CONTACTO'!T736,'DO NOT USE_School Picklist'!$I$3:$I$5,1,FALSE))),"Please select a value from the drop-down menu",IF('DO NOT USE_Contact Formulas'!A736,"OK",NA()))</f>
        <v>#N/A</v>
      </c>
      <c r="U736" s="40" t="e">
        <f>IF(AND(NOT(ISBLANK('Captura de datos de CONTACTO'!U736)),ISNA(VLOOKUP('Captura de datos de CONTACTO'!U736,'DO NOT USE_School Picklist'!$E$3:$E$10,1,FALSE))),"Please select a value from the drop-down menu",IF('DO NOT USE_Contact Formulas'!A736,"OK",NA()))</f>
        <v>#N/A</v>
      </c>
      <c r="V736" s="53" t="e">
        <f>IF(AND(NOT(ISBLANK('Captura de datos de CONTACTO'!V736)),ISNA(VLOOKUP('Captura de datos de CONTACTO'!V736,'DO NOT USE_School Picklist'!$W$3:$W$9,1,FALSE))),"Please select a value from the drop-down menu",IF('DO NOT USE_Contact Formulas'!A736,"OK",NA()))</f>
        <v>#N/A</v>
      </c>
      <c r="W736" s="53" t="e">
        <f>IF(AND(NOT(ISBLANK('Captura de datos de CONTACTO'!W736)),ISNA(VLOOKUP('Captura de datos de CONTACTO'!W736,'DO NOT USE_School Picklist'!$W$3:$W$9,1,FALSE))),"Please select a value from the drop-down menu",IF('DO NOT USE_Case Formulas'!A736,"OK",NA()))</f>
        <v>#N/A</v>
      </c>
      <c r="X736" s="40" t="e">
        <f>IF(AND(NOT(ISBLANK('Captura de datos de CONTACTO'!X736)),ISNA(VLOOKUP('Captura de datos de CONTACTO'!X736,'DO NOT USE_School Picklist'!$F$3:$F$16,1,FALSE))),"Please select a value from the drop-down menu",IF('DO NOT USE_Contact Formulas'!A736,"OK",NA()))</f>
        <v>#N/A</v>
      </c>
      <c r="Y736" s="40" t="e">
        <f>IF(LEN('Captura de datos de CONTACTO'!Y736)&gt;100,"Classroom(s) must be less than 100 characters",IF('DO NOT USE_Contact Formulas'!A736,"OK",NA()))</f>
        <v>#N/A</v>
      </c>
      <c r="Z736" s="40" t="e">
        <f>IF(AND(NOT(ISBLANK('Captura de datos de CONTACTO'!Z736)),ISNA(VLOOKUP('Captura de datos de CONTACTO'!Z736,'DO NOT USE_School Picklist'!$K$3:$K$6,1,FALSE))),"Please select a value from the drop-down menu",IF('DO NOT USE_Contact Formulas'!A736,"OK",NA()))</f>
        <v>#N/A</v>
      </c>
      <c r="AA736" s="40" t="e">
        <f>IF(AND(NOT(ISBLANK('Captura de datos de CONTACTO'!AA736)),ISNA(VLOOKUP('Captura de datos de CONTACTO'!AA736,'DO NOT USE_School Picklist'!$D$3:$D$5,1,FALSE))),"Please select a value from the drop-down menu",IF('DO NOT USE_Contact Formulas'!A736,"OK",NA()))</f>
        <v>#N/A</v>
      </c>
      <c r="AB736" s="40"/>
      <c r="AC736" s="40" t="e">
        <f>IF(AND(NOT(ISBLANK('Captura de datos de CONTACTO'!AC736)),ISNA(VLOOKUP('Captura de datos de CONTACTO'!AC736,'DO NOT USE_School Picklist'!$G$3:$G$5,1,FALSE))),"Please select a value from the drop-down menu",IF('DO NOT USE_Contact Formulas'!A736,"OK",NA()))</f>
        <v>#N/A</v>
      </c>
      <c r="AD736" s="40"/>
      <c r="AE736" s="40" t="e">
        <f>IF(AND(NOT(ISBLANK('Captura de datos de CONTACTO'!AE736)),ISNA(VLOOKUP('Captura de datos de CONTACTO'!AE736,'DO NOT USE_School Picklist'!$H$3:$H$4,1,FALSE))),"Please select a value from the drop-down menu",IF('DO NOT USE_Contact Formulas'!A736,"OK",NA()))</f>
        <v>#N/A</v>
      </c>
      <c r="AF736" s="40" t="e">
        <f ca="1">IF('Captura de datos de CONTACTO'!AF736&gt;'DO NOT USE_School Picklist'!$C$3,"Test Date cannot be a future date",IF('DO NOT USE_Contact Formulas'!A736,"OK",NA()))</f>
        <v>#N/A</v>
      </c>
      <c r="AG736" s="53" t="e">
        <f>IF(AND('DO NOT USE_Contact Formulas'!A736,ISBLANK('Captura de datos de CONTACTO'!AB736)),"Lab Result Test Result is required",IF(AND(NOT(ISBLANK('Captura de datos de CONTACTO'!AB736)),ISNA(VLOOKUP('Captura de datos de CONTACTO'!AB736,'DO NOT USE_School Picklist'!$Q$3:$Q$8,1,FALSE))),"Please select a value from the drop-down menu",IF('DO NOT USE_Contact Formulas'!A736,"OK",NA())))</f>
        <v>#N/A</v>
      </c>
    </row>
    <row r="737" spans="1:33" x14ac:dyDescent="0.3">
      <c r="A737" s="39" t="e">
        <f>IF('DO NOT USE_Contact Formulas'!A737,IF('DO NOT USE_Contact Formulas'!B737,"Not all required fields are completed","OK"),NA())</f>
        <v>#N/A</v>
      </c>
      <c r="B737" s="40" t="e">
        <f>IF(AND('DO NOT USE_Contact Formulas'!A737,ISBLANK('Captura de datos de CONTACTO'!B737)),"First Name is required",IF(NOT(ISBLANK('Captura de datos de CONTACTO'!B737)),"OK",NA()))</f>
        <v>#N/A</v>
      </c>
      <c r="C737" s="40" t="e">
        <f>IF(AND('DO NOT USE_Contact Formulas'!A737,ISBLANK('Captura de datos de CONTACTO'!C737)),"Last Name is required",IF(NOT(ISBLANK('Captura de datos de CONTACTO'!C737)),"OK",NA()))</f>
        <v>#N/A</v>
      </c>
      <c r="D737" s="40" t="e">
        <f>IF(AND('DO NOT USE_Contact Formulas'!A737,ISBLANK('Captura de datos de CONTACTO'!D737)),"Birthdate is required",IF(NOT(ISBLANK('Captura de datos de CONTACTO'!D737)),"OK",NA()))</f>
        <v>#N/A</v>
      </c>
      <c r="E737" s="40" t="e">
        <f>IF(AND('DO NOT USE_Contact Formulas'!A737,ISBLANK('Captura de datos de CONTACTO'!E737)),"Mobile Phone is required",IF(NOT(ISBLANK('Captura de datos de CONTACTO'!E737)),IF(AND(ISNUMBER(VALUE('Captura de datos de CONTACTO'!E737)),LEFT('Captura de datos de CONTACTO'!E737,1)&lt;&gt;"1",LEN('Captura de datos de CONTACTO'!E737)=10),"OK","Phone number must be valid format"),NA()))</f>
        <v>#N/A</v>
      </c>
      <c r="F737" s="40" t="e">
        <f>IF(LEN('Captura de datos de CONTACTO'!F737)&gt;255,"Home Street Address must be less than 255 characters",IF('DO NOT USE_Contact Formulas'!A737,"OK",NA()))</f>
        <v>#N/A</v>
      </c>
      <c r="G737" s="40" t="e">
        <f>IF(LEN('Captura de datos de CONTACTO'!G737)&gt;40,"City must be less than 40 characters",IF('DO NOT USE_Contact Formulas'!A737,"OK",NA()))</f>
        <v>#N/A</v>
      </c>
      <c r="H737" s="40" t="e">
        <f>IF(AND(NOT(ISBLANK('Captura de datos de CONTACTO'!H737)),ISNA(VLOOKUP('Captura de datos de CONTACTO'!H737,'DO NOT USE_School Picklist'!$P$3:$P$52,1,FALSE))),"Please select a value from the drop-down menu",IF('DO NOT USE_Contact Formulas'!A737,"OK",NA()))</f>
        <v>#N/A</v>
      </c>
      <c r="I737" s="40" t="e">
        <f>IF(AND('DO NOT USE_Contact Formulas'!A737,ISBLANK('Captura de datos de CONTACTO'!I737)),"Zip is required",IF(ISBLANK('Captura de datos de CONTACTO'!I737),NA(),"OK"))</f>
        <v>#N/A</v>
      </c>
      <c r="J737" s="40" t="e">
        <f>IF(AND('DO NOT USE_Contact Formulas'!A737,ISBLANK('Captura de datos de CONTACTO'!J737)),"Student or Staff? is required",IF(ISBLANK('Captura de datos de CONTACTO'!J737),NA(),IF(ISNA(VLOOKUP('Captura de datos de CONTACTO'!J737,'DO NOT USE_School Picklist'!$B$3:$B$6,1,FALSE)),"Please select a value from the drop-down menu","OK")))</f>
        <v>#N/A</v>
      </c>
      <c r="K737" s="40" t="e">
        <f>IF(AND('Captura de datos de CONTACTO'!J737='DO NOT USE_School Picklist'!$B$4,ISBLANK('Captura de datos de CONTACTO'!K737)),"Occupation/Job Title is required if Student or Staff? is Yes, staff/faculty or volunteer",IF('DO NOT USE_Contact Formulas'!A737,"OK",NA()))</f>
        <v>#N/A</v>
      </c>
      <c r="L737" s="40" t="e">
        <f ca="1">IF('Captura de datos de CONTACTO'!L737&gt;'DO NOT USE_School Picklist'!$C$3,"Date last on school campus/facility cannot be a future date",IF('DO NOT USE_Contact Formulas'!A737,IF(ISBLANK('Captura de datos de CONTACTO'!L737),"Date last on school campus/facility is required","OK"),NA()))</f>
        <v>#N/A</v>
      </c>
      <c r="M737" s="41" t="e">
        <f ca="1">IF('Captura de datos de CONTACTO'!M737&gt;'DO NOT USE_School Picklist'!$C$3,"Last Exposure Date cannot be a future date",IF('DO NOT USE_Contact Formulas'!A737,IF(ISBLANK('Captura de datos de CONTACTO'!M737),"Last Exposure Date is required","OK"),NA()))</f>
        <v>#N/A</v>
      </c>
      <c r="N737" s="41" t="e">
        <f>IF(AND('DO NOT USE_Contact Formulas'!A737,ISBLANK('Captura de datos de CONTACTO'!N737)),"Specific Place in the Location is required",IF(ISBLANK('Captura de datos de CONTACTO'!N737),NA(),"OK"))</f>
        <v>#N/A</v>
      </c>
      <c r="O737" s="40" t="e">
        <f>IF(AND(NOT(ISBLANK('Captura de datos de CONTACTO'!O737)),ISNA(VLOOKUP('Captura de datos de CONTACTO'!O737,'DO NOT USE_School Picklist'!$L$3:$L$81,1,FALSE))),"Please select a value from the drop-down menu",IF('DO NOT USE_Contact Formulas'!A737,"OK",NA()))</f>
        <v>#N/A</v>
      </c>
      <c r="P737" s="40" t="e">
        <f>IF(AND(NOT(ISBLANK('Captura de datos de CONTACTO'!P737)),NOT(ISNUMBER(MATCH("*@*.?*",'Captura de datos de CONTACTO'!P737,0)))),"Email must be in a valid format",IF('DO NOT USE_Contact Formulas'!A737,"OK",NA()))</f>
        <v>#N/A</v>
      </c>
      <c r="Q737" s="40" t="e">
        <f>IF(LEN('Captura de datos de CONTACTO'!Q737)&gt;50,"Parent/Guardian Name must be less than 50 characters",IF('DO NOT USE_Contact Formulas'!A737,"OK",NA()))</f>
        <v>#N/A</v>
      </c>
      <c r="R737" s="40" t="e">
        <f>IF(NOT(ISBLANK('Captura de datos de CONTACTO'!R737)),IF(AND(ISNUMBER('Captura de datos de CONTACTO'!R737),LEFT('Captura de datos de CONTACTO'!R737,1)&lt;&gt;"1",LEN('Captura de datos de CONTACTO'!R737)=10),"OK","Phone number must be valid format"),IF('DO NOT USE_Contact Formulas'!A737,"OK",NA()))</f>
        <v>#N/A</v>
      </c>
      <c r="S737" s="40" t="e">
        <f>IF(AND(NOT(ISBLANK('Captura de datos de CONTACTO'!S737)),ISNA(VLOOKUP('Captura de datos de CONTACTO'!S737,'DO NOT USE_School Picklist'!$N$3:$N$63,1,FALSE))),"Please select a value from the drop-down menu",IF('DO NOT USE_Contact Formulas'!A737,"OK",NA()))</f>
        <v>#N/A</v>
      </c>
      <c r="T737" s="53" t="e">
        <f>IF(AND(NOT(ISBLANK('Captura de datos de CONTACTO'!T737)),ISNA(VLOOKUP('Captura de datos de CONTACTO'!T737,'DO NOT USE_School Picklist'!$I$3:$I$5,1,FALSE))),"Please select a value from the drop-down menu",IF('DO NOT USE_Contact Formulas'!A737,"OK",NA()))</f>
        <v>#N/A</v>
      </c>
      <c r="U737" s="40" t="e">
        <f>IF(AND(NOT(ISBLANK('Captura de datos de CONTACTO'!U737)),ISNA(VLOOKUP('Captura de datos de CONTACTO'!U737,'DO NOT USE_School Picklist'!$E$3:$E$10,1,FALSE))),"Please select a value from the drop-down menu",IF('DO NOT USE_Contact Formulas'!A737,"OK",NA()))</f>
        <v>#N/A</v>
      </c>
      <c r="V737" s="53" t="e">
        <f>IF(AND(NOT(ISBLANK('Captura de datos de CONTACTO'!V737)),ISNA(VLOOKUP('Captura de datos de CONTACTO'!V737,'DO NOT USE_School Picklist'!$W$3:$W$9,1,FALSE))),"Please select a value from the drop-down menu",IF('DO NOT USE_Contact Formulas'!A737,"OK",NA()))</f>
        <v>#N/A</v>
      </c>
      <c r="W737" s="53" t="e">
        <f>IF(AND(NOT(ISBLANK('Captura de datos de CONTACTO'!W737)),ISNA(VLOOKUP('Captura de datos de CONTACTO'!W737,'DO NOT USE_School Picklist'!$W$3:$W$9,1,FALSE))),"Please select a value from the drop-down menu",IF('DO NOT USE_Case Formulas'!A737,"OK",NA()))</f>
        <v>#N/A</v>
      </c>
      <c r="X737" s="40" t="e">
        <f>IF(AND(NOT(ISBLANK('Captura de datos de CONTACTO'!X737)),ISNA(VLOOKUP('Captura de datos de CONTACTO'!X737,'DO NOT USE_School Picklist'!$F$3:$F$16,1,FALSE))),"Please select a value from the drop-down menu",IF('DO NOT USE_Contact Formulas'!A737,"OK",NA()))</f>
        <v>#N/A</v>
      </c>
      <c r="Y737" s="40" t="e">
        <f>IF(LEN('Captura de datos de CONTACTO'!Y737)&gt;100,"Classroom(s) must be less than 100 characters",IF('DO NOT USE_Contact Formulas'!A737,"OK",NA()))</f>
        <v>#N/A</v>
      </c>
      <c r="Z737" s="40" t="e">
        <f>IF(AND(NOT(ISBLANK('Captura de datos de CONTACTO'!Z737)),ISNA(VLOOKUP('Captura de datos de CONTACTO'!Z737,'DO NOT USE_School Picklist'!$K$3:$K$6,1,FALSE))),"Please select a value from the drop-down menu",IF('DO NOT USE_Contact Formulas'!A737,"OK",NA()))</f>
        <v>#N/A</v>
      </c>
      <c r="AA737" s="40" t="e">
        <f>IF(AND(NOT(ISBLANK('Captura de datos de CONTACTO'!AA737)),ISNA(VLOOKUP('Captura de datos de CONTACTO'!AA737,'DO NOT USE_School Picklist'!$D$3:$D$5,1,FALSE))),"Please select a value from the drop-down menu",IF('DO NOT USE_Contact Formulas'!A737,"OK",NA()))</f>
        <v>#N/A</v>
      </c>
      <c r="AB737" s="40"/>
      <c r="AC737" s="40" t="e">
        <f>IF(AND(NOT(ISBLANK('Captura de datos de CONTACTO'!AC737)),ISNA(VLOOKUP('Captura de datos de CONTACTO'!AC737,'DO NOT USE_School Picklist'!$G$3:$G$5,1,FALSE))),"Please select a value from the drop-down menu",IF('DO NOT USE_Contact Formulas'!A737,"OK",NA()))</f>
        <v>#N/A</v>
      </c>
      <c r="AD737" s="40"/>
      <c r="AE737" s="40" t="e">
        <f>IF(AND(NOT(ISBLANK('Captura de datos de CONTACTO'!AE737)),ISNA(VLOOKUP('Captura de datos de CONTACTO'!AE737,'DO NOT USE_School Picklist'!$H$3:$H$4,1,FALSE))),"Please select a value from the drop-down menu",IF('DO NOT USE_Contact Formulas'!A737,"OK",NA()))</f>
        <v>#N/A</v>
      </c>
      <c r="AF737" s="40" t="e">
        <f ca="1">IF('Captura de datos de CONTACTO'!AF737&gt;'DO NOT USE_School Picklist'!$C$3,"Test Date cannot be a future date",IF('DO NOT USE_Contact Formulas'!A737,"OK",NA()))</f>
        <v>#N/A</v>
      </c>
      <c r="AG737" s="53" t="e">
        <f>IF(AND('DO NOT USE_Contact Formulas'!A737,ISBLANK('Captura de datos de CONTACTO'!AB737)),"Lab Result Test Result is required",IF(AND(NOT(ISBLANK('Captura de datos de CONTACTO'!AB737)),ISNA(VLOOKUP('Captura de datos de CONTACTO'!AB737,'DO NOT USE_School Picklist'!$Q$3:$Q$8,1,FALSE))),"Please select a value from the drop-down menu",IF('DO NOT USE_Contact Formulas'!A737,"OK",NA())))</f>
        <v>#N/A</v>
      </c>
    </row>
    <row r="738" spans="1:33" x14ac:dyDescent="0.3">
      <c r="A738" s="39" t="e">
        <f>IF('DO NOT USE_Contact Formulas'!A738,IF('DO NOT USE_Contact Formulas'!B738,"Not all required fields are completed","OK"),NA())</f>
        <v>#N/A</v>
      </c>
      <c r="B738" s="40" t="e">
        <f>IF(AND('DO NOT USE_Contact Formulas'!A738,ISBLANK('Captura de datos de CONTACTO'!B738)),"First Name is required",IF(NOT(ISBLANK('Captura de datos de CONTACTO'!B738)),"OK",NA()))</f>
        <v>#N/A</v>
      </c>
      <c r="C738" s="40" t="e">
        <f>IF(AND('DO NOT USE_Contact Formulas'!A738,ISBLANK('Captura de datos de CONTACTO'!C738)),"Last Name is required",IF(NOT(ISBLANK('Captura de datos de CONTACTO'!C738)),"OK",NA()))</f>
        <v>#N/A</v>
      </c>
      <c r="D738" s="40" t="e">
        <f>IF(AND('DO NOT USE_Contact Formulas'!A738,ISBLANK('Captura de datos de CONTACTO'!D738)),"Birthdate is required",IF(NOT(ISBLANK('Captura de datos de CONTACTO'!D738)),"OK",NA()))</f>
        <v>#N/A</v>
      </c>
      <c r="E738" s="40" t="e">
        <f>IF(AND('DO NOT USE_Contact Formulas'!A738,ISBLANK('Captura de datos de CONTACTO'!E738)),"Mobile Phone is required",IF(NOT(ISBLANK('Captura de datos de CONTACTO'!E738)),IF(AND(ISNUMBER(VALUE('Captura de datos de CONTACTO'!E738)),LEFT('Captura de datos de CONTACTO'!E738,1)&lt;&gt;"1",LEN('Captura de datos de CONTACTO'!E738)=10),"OK","Phone number must be valid format"),NA()))</f>
        <v>#N/A</v>
      </c>
      <c r="F738" s="40" t="e">
        <f>IF(LEN('Captura de datos de CONTACTO'!F738)&gt;255,"Home Street Address must be less than 255 characters",IF('DO NOT USE_Contact Formulas'!A738,"OK",NA()))</f>
        <v>#N/A</v>
      </c>
      <c r="G738" s="40" t="e">
        <f>IF(LEN('Captura de datos de CONTACTO'!G738)&gt;40,"City must be less than 40 characters",IF('DO NOT USE_Contact Formulas'!A738,"OK",NA()))</f>
        <v>#N/A</v>
      </c>
      <c r="H738" s="40" t="e">
        <f>IF(AND(NOT(ISBLANK('Captura de datos de CONTACTO'!H738)),ISNA(VLOOKUP('Captura de datos de CONTACTO'!H738,'DO NOT USE_School Picklist'!$P$3:$P$52,1,FALSE))),"Please select a value from the drop-down menu",IF('DO NOT USE_Contact Formulas'!A738,"OK",NA()))</f>
        <v>#N/A</v>
      </c>
      <c r="I738" s="40" t="e">
        <f>IF(AND('DO NOT USE_Contact Formulas'!A738,ISBLANK('Captura de datos de CONTACTO'!I738)),"Zip is required",IF(ISBLANK('Captura de datos de CONTACTO'!I738),NA(),"OK"))</f>
        <v>#N/A</v>
      </c>
      <c r="J738" s="40" t="e">
        <f>IF(AND('DO NOT USE_Contact Formulas'!A738,ISBLANK('Captura de datos de CONTACTO'!J738)),"Student or Staff? is required",IF(ISBLANK('Captura de datos de CONTACTO'!J738),NA(),IF(ISNA(VLOOKUP('Captura de datos de CONTACTO'!J738,'DO NOT USE_School Picklist'!$B$3:$B$6,1,FALSE)),"Please select a value from the drop-down menu","OK")))</f>
        <v>#N/A</v>
      </c>
      <c r="K738" s="40" t="e">
        <f>IF(AND('Captura de datos de CONTACTO'!J738='DO NOT USE_School Picklist'!$B$4,ISBLANK('Captura de datos de CONTACTO'!K738)),"Occupation/Job Title is required if Student or Staff? is Yes, staff/faculty or volunteer",IF('DO NOT USE_Contact Formulas'!A738,"OK",NA()))</f>
        <v>#N/A</v>
      </c>
      <c r="L738" s="40" t="e">
        <f ca="1">IF('Captura de datos de CONTACTO'!L738&gt;'DO NOT USE_School Picklist'!$C$3,"Date last on school campus/facility cannot be a future date",IF('DO NOT USE_Contact Formulas'!A738,IF(ISBLANK('Captura de datos de CONTACTO'!L738),"Date last on school campus/facility is required","OK"),NA()))</f>
        <v>#N/A</v>
      </c>
      <c r="M738" s="41" t="e">
        <f ca="1">IF('Captura de datos de CONTACTO'!M738&gt;'DO NOT USE_School Picklist'!$C$3,"Last Exposure Date cannot be a future date",IF('DO NOT USE_Contact Formulas'!A738,IF(ISBLANK('Captura de datos de CONTACTO'!M738),"Last Exposure Date is required","OK"),NA()))</f>
        <v>#N/A</v>
      </c>
      <c r="N738" s="41" t="e">
        <f>IF(AND('DO NOT USE_Contact Formulas'!A738,ISBLANK('Captura de datos de CONTACTO'!N738)),"Specific Place in the Location is required",IF(ISBLANK('Captura de datos de CONTACTO'!N738),NA(),"OK"))</f>
        <v>#N/A</v>
      </c>
      <c r="O738" s="40" t="e">
        <f>IF(AND(NOT(ISBLANK('Captura de datos de CONTACTO'!O738)),ISNA(VLOOKUP('Captura de datos de CONTACTO'!O738,'DO NOT USE_School Picklist'!$L$3:$L$81,1,FALSE))),"Please select a value from the drop-down menu",IF('DO NOT USE_Contact Formulas'!A738,"OK",NA()))</f>
        <v>#N/A</v>
      </c>
      <c r="P738" s="40" t="e">
        <f>IF(AND(NOT(ISBLANK('Captura de datos de CONTACTO'!P738)),NOT(ISNUMBER(MATCH("*@*.?*",'Captura de datos de CONTACTO'!P738,0)))),"Email must be in a valid format",IF('DO NOT USE_Contact Formulas'!A738,"OK",NA()))</f>
        <v>#N/A</v>
      </c>
      <c r="Q738" s="40" t="e">
        <f>IF(LEN('Captura de datos de CONTACTO'!Q738)&gt;50,"Parent/Guardian Name must be less than 50 characters",IF('DO NOT USE_Contact Formulas'!A738,"OK",NA()))</f>
        <v>#N/A</v>
      </c>
      <c r="R738" s="40" t="e">
        <f>IF(NOT(ISBLANK('Captura de datos de CONTACTO'!R738)),IF(AND(ISNUMBER('Captura de datos de CONTACTO'!R738),LEFT('Captura de datos de CONTACTO'!R738,1)&lt;&gt;"1",LEN('Captura de datos de CONTACTO'!R738)=10),"OK","Phone number must be valid format"),IF('DO NOT USE_Contact Formulas'!A738,"OK",NA()))</f>
        <v>#N/A</v>
      </c>
      <c r="S738" s="40" t="e">
        <f>IF(AND(NOT(ISBLANK('Captura de datos de CONTACTO'!S738)),ISNA(VLOOKUP('Captura de datos de CONTACTO'!S738,'DO NOT USE_School Picklist'!$N$3:$N$63,1,FALSE))),"Please select a value from the drop-down menu",IF('DO NOT USE_Contact Formulas'!A738,"OK",NA()))</f>
        <v>#N/A</v>
      </c>
      <c r="T738" s="53" t="e">
        <f>IF(AND(NOT(ISBLANK('Captura de datos de CONTACTO'!T738)),ISNA(VLOOKUP('Captura de datos de CONTACTO'!T738,'DO NOT USE_School Picklist'!$I$3:$I$5,1,FALSE))),"Please select a value from the drop-down menu",IF('DO NOT USE_Contact Formulas'!A738,"OK",NA()))</f>
        <v>#N/A</v>
      </c>
      <c r="U738" s="40" t="e">
        <f>IF(AND(NOT(ISBLANK('Captura de datos de CONTACTO'!U738)),ISNA(VLOOKUP('Captura de datos de CONTACTO'!U738,'DO NOT USE_School Picklist'!$E$3:$E$10,1,FALSE))),"Please select a value from the drop-down menu",IF('DO NOT USE_Contact Formulas'!A738,"OK",NA()))</f>
        <v>#N/A</v>
      </c>
      <c r="V738" s="53" t="e">
        <f>IF(AND(NOT(ISBLANK('Captura de datos de CONTACTO'!V738)),ISNA(VLOOKUP('Captura de datos de CONTACTO'!V738,'DO NOT USE_School Picklist'!$W$3:$W$9,1,FALSE))),"Please select a value from the drop-down menu",IF('DO NOT USE_Contact Formulas'!A738,"OK",NA()))</f>
        <v>#N/A</v>
      </c>
      <c r="W738" s="53" t="e">
        <f>IF(AND(NOT(ISBLANK('Captura de datos de CONTACTO'!W738)),ISNA(VLOOKUP('Captura de datos de CONTACTO'!W738,'DO NOT USE_School Picklist'!$W$3:$W$9,1,FALSE))),"Please select a value from the drop-down menu",IF('DO NOT USE_Case Formulas'!A738,"OK",NA()))</f>
        <v>#N/A</v>
      </c>
      <c r="X738" s="40" t="e">
        <f>IF(AND(NOT(ISBLANK('Captura de datos de CONTACTO'!X738)),ISNA(VLOOKUP('Captura de datos de CONTACTO'!X738,'DO NOT USE_School Picklist'!$F$3:$F$16,1,FALSE))),"Please select a value from the drop-down menu",IF('DO NOT USE_Contact Formulas'!A738,"OK",NA()))</f>
        <v>#N/A</v>
      </c>
      <c r="Y738" s="40" t="e">
        <f>IF(LEN('Captura de datos de CONTACTO'!Y738)&gt;100,"Classroom(s) must be less than 100 characters",IF('DO NOT USE_Contact Formulas'!A738,"OK",NA()))</f>
        <v>#N/A</v>
      </c>
      <c r="Z738" s="40" t="e">
        <f>IF(AND(NOT(ISBLANK('Captura de datos de CONTACTO'!Z738)),ISNA(VLOOKUP('Captura de datos de CONTACTO'!Z738,'DO NOT USE_School Picklist'!$K$3:$K$6,1,FALSE))),"Please select a value from the drop-down menu",IF('DO NOT USE_Contact Formulas'!A738,"OK",NA()))</f>
        <v>#N/A</v>
      </c>
      <c r="AA738" s="40" t="e">
        <f>IF(AND(NOT(ISBLANK('Captura de datos de CONTACTO'!AA738)),ISNA(VLOOKUP('Captura de datos de CONTACTO'!AA738,'DO NOT USE_School Picklist'!$D$3:$D$5,1,FALSE))),"Please select a value from the drop-down menu",IF('DO NOT USE_Contact Formulas'!A738,"OK",NA()))</f>
        <v>#N/A</v>
      </c>
      <c r="AB738" s="40"/>
      <c r="AC738" s="40" t="e">
        <f>IF(AND(NOT(ISBLANK('Captura de datos de CONTACTO'!AC738)),ISNA(VLOOKUP('Captura de datos de CONTACTO'!AC738,'DO NOT USE_School Picklist'!$G$3:$G$5,1,FALSE))),"Please select a value from the drop-down menu",IF('DO NOT USE_Contact Formulas'!A738,"OK",NA()))</f>
        <v>#N/A</v>
      </c>
      <c r="AD738" s="40"/>
      <c r="AE738" s="40" t="e">
        <f>IF(AND(NOT(ISBLANK('Captura de datos de CONTACTO'!AE738)),ISNA(VLOOKUP('Captura de datos de CONTACTO'!AE738,'DO NOT USE_School Picklist'!$H$3:$H$4,1,FALSE))),"Please select a value from the drop-down menu",IF('DO NOT USE_Contact Formulas'!A738,"OK",NA()))</f>
        <v>#N/A</v>
      </c>
      <c r="AF738" s="40" t="e">
        <f ca="1">IF('Captura de datos de CONTACTO'!AF738&gt;'DO NOT USE_School Picklist'!$C$3,"Test Date cannot be a future date",IF('DO NOT USE_Contact Formulas'!A738,"OK",NA()))</f>
        <v>#N/A</v>
      </c>
      <c r="AG738" s="53" t="e">
        <f>IF(AND('DO NOT USE_Contact Formulas'!A738,ISBLANK('Captura de datos de CONTACTO'!AB738)),"Lab Result Test Result is required",IF(AND(NOT(ISBLANK('Captura de datos de CONTACTO'!AB738)),ISNA(VLOOKUP('Captura de datos de CONTACTO'!AB738,'DO NOT USE_School Picklist'!$Q$3:$Q$8,1,FALSE))),"Please select a value from the drop-down menu",IF('DO NOT USE_Contact Formulas'!A738,"OK",NA())))</f>
        <v>#N/A</v>
      </c>
    </row>
    <row r="739" spans="1:33" x14ac:dyDescent="0.3">
      <c r="A739" s="39" t="e">
        <f>IF('DO NOT USE_Contact Formulas'!A739,IF('DO NOT USE_Contact Formulas'!B739,"Not all required fields are completed","OK"),NA())</f>
        <v>#N/A</v>
      </c>
      <c r="B739" s="40" t="e">
        <f>IF(AND('DO NOT USE_Contact Formulas'!A739,ISBLANK('Captura de datos de CONTACTO'!B739)),"First Name is required",IF(NOT(ISBLANK('Captura de datos de CONTACTO'!B739)),"OK",NA()))</f>
        <v>#N/A</v>
      </c>
      <c r="C739" s="40" t="e">
        <f>IF(AND('DO NOT USE_Contact Formulas'!A739,ISBLANK('Captura de datos de CONTACTO'!C739)),"Last Name is required",IF(NOT(ISBLANK('Captura de datos de CONTACTO'!C739)),"OK",NA()))</f>
        <v>#N/A</v>
      </c>
      <c r="D739" s="40" t="e">
        <f>IF(AND('DO NOT USE_Contact Formulas'!A739,ISBLANK('Captura de datos de CONTACTO'!D739)),"Birthdate is required",IF(NOT(ISBLANK('Captura de datos de CONTACTO'!D739)),"OK",NA()))</f>
        <v>#N/A</v>
      </c>
      <c r="E739" s="40" t="e">
        <f>IF(AND('DO NOT USE_Contact Formulas'!A739,ISBLANK('Captura de datos de CONTACTO'!E739)),"Mobile Phone is required",IF(NOT(ISBLANK('Captura de datos de CONTACTO'!E739)),IF(AND(ISNUMBER(VALUE('Captura de datos de CONTACTO'!E739)),LEFT('Captura de datos de CONTACTO'!E739,1)&lt;&gt;"1",LEN('Captura de datos de CONTACTO'!E739)=10),"OK","Phone number must be valid format"),NA()))</f>
        <v>#N/A</v>
      </c>
      <c r="F739" s="40" t="e">
        <f>IF(LEN('Captura de datos de CONTACTO'!F739)&gt;255,"Home Street Address must be less than 255 characters",IF('DO NOT USE_Contact Formulas'!A739,"OK",NA()))</f>
        <v>#N/A</v>
      </c>
      <c r="G739" s="40" t="e">
        <f>IF(LEN('Captura de datos de CONTACTO'!G739)&gt;40,"City must be less than 40 characters",IF('DO NOT USE_Contact Formulas'!A739,"OK",NA()))</f>
        <v>#N/A</v>
      </c>
      <c r="H739" s="40" t="e">
        <f>IF(AND(NOT(ISBLANK('Captura de datos de CONTACTO'!H739)),ISNA(VLOOKUP('Captura de datos de CONTACTO'!H739,'DO NOT USE_School Picklist'!$P$3:$P$52,1,FALSE))),"Please select a value from the drop-down menu",IF('DO NOT USE_Contact Formulas'!A739,"OK",NA()))</f>
        <v>#N/A</v>
      </c>
      <c r="I739" s="40" t="e">
        <f>IF(AND('DO NOT USE_Contact Formulas'!A739,ISBLANK('Captura de datos de CONTACTO'!I739)),"Zip is required",IF(ISBLANK('Captura de datos de CONTACTO'!I739),NA(),"OK"))</f>
        <v>#N/A</v>
      </c>
      <c r="J739" s="40" t="e">
        <f>IF(AND('DO NOT USE_Contact Formulas'!A739,ISBLANK('Captura de datos de CONTACTO'!J739)),"Student or Staff? is required",IF(ISBLANK('Captura de datos de CONTACTO'!J739),NA(),IF(ISNA(VLOOKUP('Captura de datos de CONTACTO'!J739,'DO NOT USE_School Picklist'!$B$3:$B$6,1,FALSE)),"Please select a value from the drop-down menu","OK")))</f>
        <v>#N/A</v>
      </c>
      <c r="K739" s="40" t="e">
        <f>IF(AND('Captura de datos de CONTACTO'!J739='DO NOT USE_School Picklist'!$B$4,ISBLANK('Captura de datos de CONTACTO'!K739)),"Occupation/Job Title is required if Student or Staff? is Yes, staff/faculty or volunteer",IF('DO NOT USE_Contact Formulas'!A739,"OK",NA()))</f>
        <v>#N/A</v>
      </c>
      <c r="L739" s="40" t="e">
        <f ca="1">IF('Captura de datos de CONTACTO'!L739&gt;'DO NOT USE_School Picklist'!$C$3,"Date last on school campus/facility cannot be a future date",IF('DO NOT USE_Contact Formulas'!A739,IF(ISBLANK('Captura de datos de CONTACTO'!L739),"Date last on school campus/facility is required","OK"),NA()))</f>
        <v>#N/A</v>
      </c>
      <c r="M739" s="41" t="e">
        <f ca="1">IF('Captura de datos de CONTACTO'!M739&gt;'DO NOT USE_School Picklist'!$C$3,"Last Exposure Date cannot be a future date",IF('DO NOT USE_Contact Formulas'!A739,IF(ISBLANK('Captura de datos de CONTACTO'!M739),"Last Exposure Date is required","OK"),NA()))</f>
        <v>#N/A</v>
      </c>
      <c r="N739" s="41" t="e">
        <f>IF(AND('DO NOT USE_Contact Formulas'!A739,ISBLANK('Captura de datos de CONTACTO'!N739)),"Specific Place in the Location is required",IF(ISBLANK('Captura de datos de CONTACTO'!N739),NA(),"OK"))</f>
        <v>#N/A</v>
      </c>
      <c r="O739" s="40" t="e">
        <f>IF(AND(NOT(ISBLANK('Captura de datos de CONTACTO'!O739)),ISNA(VLOOKUP('Captura de datos de CONTACTO'!O739,'DO NOT USE_School Picklist'!$L$3:$L$81,1,FALSE))),"Please select a value from the drop-down menu",IF('DO NOT USE_Contact Formulas'!A739,"OK",NA()))</f>
        <v>#N/A</v>
      </c>
      <c r="P739" s="40" t="e">
        <f>IF(AND(NOT(ISBLANK('Captura de datos de CONTACTO'!P739)),NOT(ISNUMBER(MATCH("*@*.?*",'Captura de datos de CONTACTO'!P739,0)))),"Email must be in a valid format",IF('DO NOT USE_Contact Formulas'!A739,"OK",NA()))</f>
        <v>#N/A</v>
      </c>
      <c r="Q739" s="40" t="e">
        <f>IF(LEN('Captura de datos de CONTACTO'!Q739)&gt;50,"Parent/Guardian Name must be less than 50 characters",IF('DO NOT USE_Contact Formulas'!A739,"OK",NA()))</f>
        <v>#N/A</v>
      </c>
      <c r="R739" s="40" t="e">
        <f>IF(NOT(ISBLANK('Captura de datos de CONTACTO'!R739)),IF(AND(ISNUMBER('Captura de datos de CONTACTO'!R739),LEFT('Captura de datos de CONTACTO'!R739,1)&lt;&gt;"1",LEN('Captura de datos de CONTACTO'!R739)=10),"OK","Phone number must be valid format"),IF('DO NOT USE_Contact Formulas'!A739,"OK",NA()))</f>
        <v>#N/A</v>
      </c>
      <c r="S739" s="40" t="e">
        <f>IF(AND(NOT(ISBLANK('Captura de datos de CONTACTO'!S739)),ISNA(VLOOKUP('Captura de datos de CONTACTO'!S739,'DO NOT USE_School Picklist'!$N$3:$N$63,1,FALSE))),"Please select a value from the drop-down menu",IF('DO NOT USE_Contact Formulas'!A739,"OK",NA()))</f>
        <v>#N/A</v>
      </c>
      <c r="T739" s="53" t="e">
        <f>IF(AND(NOT(ISBLANK('Captura de datos de CONTACTO'!T739)),ISNA(VLOOKUP('Captura de datos de CONTACTO'!T739,'DO NOT USE_School Picklist'!$I$3:$I$5,1,FALSE))),"Please select a value from the drop-down menu",IF('DO NOT USE_Contact Formulas'!A739,"OK",NA()))</f>
        <v>#N/A</v>
      </c>
      <c r="U739" s="40" t="e">
        <f>IF(AND(NOT(ISBLANK('Captura de datos de CONTACTO'!U739)),ISNA(VLOOKUP('Captura de datos de CONTACTO'!U739,'DO NOT USE_School Picklist'!$E$3:$E$10,1,FALSE))),"Please select a value from the drop-down menu",IF('DO NOT USE_Contact Formulas'!A739,"OK",NA()))</f>
        <v>#N/A</v>
      </c>
      <c r="V739" s="53" t="e">
        <f>IF(AND(NOT(ISBLANK('Captura de datos de CONTACTO'!V739)),ISNA(VLOOKUP('Captura de datos de CONTACTO'!V739,'DO NOT USE_School Picklist'!$W$3:$W$9,1,FALSE))),"Please select a value from the drop-down menu",IF('DO NOT USE_Contact Formulas'!A739,"OK",NA()))</f>
        <v>#N/A</v>
      </c>
      <c r="W739" s="53" t="e">
        <f>IF(AND(NOT(ISBLANK('Captura de datos de CONTACTO'!W739)),ISNA(VLOOKUP('Captura de datos de CONTACTO'!W739,'DO NOT USE_School Picklist'!$W$3:$W$9,1,FALSE))),"Please select a value from the drop-down menu",IF('DO NOT USE_Case Formulas'!A739,"OK",NA()))</f>
        <v>#N/A</v>
      </c>
      <c r="X739" s="40" t="e">
        <f>IF(AND(NOT(ISBLANK('Captura de datos de CONTACTO'!X739)),ISNA(VLOOKUP('Captura de datos de CONTACTO'!X739,'DO NOT USE_School Picklist'!$F$3:$F$16,1,FALSE))),"Please select a value from the drop-down menu",IF('DO NOT USE_Contact Formulas'!A739,"OK",NA()))</f>
        <v>#N/A</v>
      </c>
      <c r="Y739" s="40" t="e">
        <f>IF(LEN('Captura de datos de CONTACTO'!Y739)&gt;100,"Classroom(s) must be less than 100 characters",IF('DO NOT USE_Contact Formulas'!A739,"OK",NA()))</f>
        <v>#N/A</v>
      </c>
      <c r="Z739" s="40" t="e">
        <f>IF(AND(NOT(ISBLANK('Captura de datos de CONTACTO'!Z739)),ISNA(VLOOKUP('Captura de datos de CONTACTO'!Z739,'DO NOT USE_School Picklist'!$K$3:$K$6,1,FALSE))),"Please select a value from the drop-down menu",IF('DO NOT USE_Contact Formulas'!A739,"OK",NA()))</f>
        <v>#N/A</v>
      </c>
      <c r="AA739" s="40" t="e">
        <f>IF(AND(NOT(ISBLANK('Captura de datos de CONTACTO'!AA739)),ISNA(VLOOKUP('Captura de datos de CONTACTO'!AA739,'DO NOT USE_School Picklist'!$D$3:$D$5,1,FALSE))),"Please select a value from the drop-down menu",IF('DO NOT USE_Contact Formulas'!A739,"OK",NA()))</f>
        <v>#N/A</v>
      </c>
      <c r="AB739" s="40"/>
      <c r="AC739" s="40" t="e">
        <f>IF(AND(NOT(ISBLANK('Captura de datos de CONTACTO'!AC739)),ISNA(VLOOKUP('Captura de datos de CONTACTO'!AC739,'DO NOT USE_School Picklist'!$G$3:$G$5,1,FALSE))),"Please select a value from the drop-down menu",IF('DO NOT USE_Contact Formulas'!A739,"OK",NA()))</f>
        <v>#N/A</v>
      </c>
      <c r="AD739" s="40"/>
      <c r="AE739" s="40" t="e">
        <f>IF(AND(NOT(ISBLANK('Captura de datos de CONTACTO'!AE739)),ISNA(VLOOKUP('Captura de datos de CONTACTO'!AE739,'DO NOT USE_School Picklist'!$H$3:$H$4,1,FALSE))),"Please select a value from the drop-down menu",IF('DO NOT USE_Contact Formulas'!A739,"OK",NA()))</f>
        <v>#N/A</v>
      </c>
      <c r="AF739" s="40" t="e">
        <f ca="1">IF('Captura de datos de CONTACTO'!AF739&gt;'DO NOT USE_School Picklist'!$C$3,"Test Date cannot be a future date",IF('DO NOT USE_Contact Formulas'!A739,"OK",NA()))</f>
        <v>#N/A</v>
      </c>
      <c r="AG739" s="53" t="e">
        <f>IF(AND('DO NOT USE_Contact Formulas'!A739,ISBLANK('Captura de datos de CONTACTO'!AB739)),"Lab Result Test Result is required",IF(AND(NOT(ISBLANK('Captura de datos de CONTACTO'!AB739)),ISNA(VLOOKUP('Captura de datos de CONTACTO'!AB739,'DO NOT USE_School Picklist'!$Q$3:$Q$8,1,FALSE))),"Please select a value from the drop-down menu",IF('DO NOT USE_Contact Formulas'!A739,"OK",NA())))</f>
        <v>#N/A</v>
      </c>
    </row>
    <row r="740" spans="1:33" x14ac:dyDescent="0.3">
      <c r="A740" s="39" t="e">
        <f>IF('DO NOT USE_Contact Formulas'!A740,IF('DO NOT USE_Contact Formulas'!B740,"Not all required fields are completed","OK"),NA())</f>
        <v>#N/A</v>
      </c>
      <c r="B740" s="40" t="e">
        <f>IF(AND('DO NOT USE_Contact Formulas'!A740,ISBLANK('Captura de datos de CONTACTO'!B740)),"First Name is required",IF(NOT(ISBLANK('Captura de datos de CONTACTO'!B740)),"OK",NA()))</f>
        <v>#N/A</v>
      </c>
      <c r="C740" s="40" t="e">
        <f>IF(AND('DO NOT USE_Contact Formulas'!A740,ISBLANK('Captura de datos de CONTACTO'!C740)),"Last Name is required",IF(NOT(ISBLANK('Captura de datos de CONTACTO'!C740)),"OK",NA()))</f>
        <v>#N/A</v>
      </c>
      <c r="D740" s="40" t="e">
        <f>IF(AND('DO NOT USE_Contact Formulas'!A740,ISBLANK('Captura de datos de CONTACTO'!D740)),"Birthdate is required",IF(NOT(ISBLANK('Captura de datos de CONTACTO'!D740)),"OK",NA()))</f>
        <v>#N/A</v>
      </c>
      <c r="E740" s="40" t="e">
        <f>IF(AND('DO NOT USE_Contact Formulas'!A740,ISBLANK('Captura de datos de CONTACTO'!E740)),"Mobile Phone is required",IF(NOT(ISBLANK('Captura de datos de CONTACTO'!E740)),IF(AND(ISNUMBER(VALUE('Captura de datos de CONTACTO'!E740)),LEFT('Captura de datos de CONTACTO'!E740,1)&lt;&gt;"1",LEN('Captura de datos de CONTACTO'!E740)=10),"OK","Phone number must be valid format"),NA()))</f>
        <v>#N/A</v>
      </c>
      <c r="F740" s="40" t="e">
        <f>IF(LEN('Captura de datos de CONTACTO'!F740)&gt;255,"Home Street Address must be less than 255 characters",IF('DO NOT USE_Contact Formulas'!A740,"OK",NA()))</f>
        <v>#N/A</v>
      </c>
      <c r="G740" s="40" t="e">
        <f>IF(LEN('Captura de datos de CONTACTO'!G740)&gt;40,"City must be less than 40 characters",IF('DO NOT USE_Contact Formulas'!A740,"OK",NA()))</f>
        <v>#N/A</v>
      </c>
      <c r="H740" s="40" t="e">
        <f>IF(AND(NOT(ISBLANK('Captura de datos de CONTACTO'!H740)),ISNA(VLOOKUP('Captura de datos de CONTACTO'!H740,'DO NOT USE_School Picklist'!$P$3:$P$52,1,FALSE))),"Please select a value from the drop-down menu",IF('DO NOT USE_Contact Formulas'!A740,"OK",NA()))</f>
        <v>#N/A</v>
      </c>
      <c r="I740" s="40" t="e">
        <f>IF(AND('DO NOT USE_Contact Formulas'!A740,ISBLANK('Captura de datos de CONTACTO'!I740)),"Zip is required",IF(ISBLANK('Captura de datos de CONTACTO'!I740),NA(),"OK"))</f>
        <v>#N/A</v>
      </c>
      <c r="J740" s="40" t="e">
        <f>IF(AND('DO NOT USE_Contact Formulas'!A740,ISBLANK('Captura de datos de CONTACTO'!J740)),"Student or Staff? is required",IF(ISBLANK('Captura de datos de CONTACTO'!J740),NA(),IF(ISNA(VLOOKUP('Captura de datos de CONTACTO'!J740,'DO NOT USE_School Picklist'!$B$3:$B$6,1,FALSE)),"Please select a value from the drop-down menu","OK")))</f>
        <v>#N/A</v>
      </c>
      <c r="K740" s="40" t="e">
        <f>IF(AND('Captura de datos de CONTACTO'!J740='DO NOT USE_School Picklist'!$B$4,ISBLANK('Captura de datos de CONTACTO'!K740)),"Occupation/Job Title is required if Student or Staff? is Yes, staff/faculty or volunteer",IF('DO NOT USE_Contact Formulas'!A740,"OK",NA()))</f>
        <v>#N/A</v>
      </c>
      <c r="L740" s="40" t="e">
        <f ca="1">IF('Captura de datos de CONTACTO'!L740&gt;'DO NOT USE_School Picklist'!$C$3,"Date last on school campus/facility cannot be a future date",IF('DO NOT USE_Contact Formulas'!A740,IF(ISBLANK('Captura de datos de CONTACTO'!L740),"Date last on school campus/facility is required","OK"),NA()))</f>
        <v>#N/A</v>
      </c>
      <c r="M740" s="41" t="e">
        <f ca="1">IF('Captura de datos de CONTACTO'!M740&gt;'DO NOT USE_School Picklist'!$C$3,"Last Exposure Date cannot be a future date",IF('DO NOT USE_Contact Formulas'!A740,IF(ISBLANK('Captura de datos de CONTACTO'!M740),"Last Exposure Date is required","OK"),NA()))</f>
        <v>#N/A</v>
      </c>
      <c r="N740" s="41" t="e">
        <f>IF(AND('DO NOT USE_Contact Formulas'!A740,ISBLANK('Captura de datos de CONTACTO'!N740)),"Specific Place in the Location is required",IF(ISBLANK('Captura de datos de CONTACTO'!N740),NA(),"OK"))</f>
        <v>#N/A</v>
      </c>
      <c r="O740" s="40" t="e">
        <f>IF(AND(NOT(ISBLANK('Captura de datos de CONTACTO'!O740)),ISNA(VLOOKUP('Captura de datos de CONTACTO'!O740,'DO NOT USE_School Picklist'!$L$3:$L$81,1,FALSE))),"Please select a value from the drop-down menu",IF('DO NOT USE_Contact Formulas'!A740,"OK",NA()))</f>
        <v>#N/A</v>
      </c>
      <c r="P740" s="40" t="e">
        <f>IF(AND(NOT(ISBLANK('Captura de datos de CONTACTO'!P740)),NOT(ISNUMBER(MATCH("*@*.?*",'Captura de datos de CONTACTO'!P740,0)))),"Email must be in a valid format",IF('DO NOT USE_Contact Formulas'!A740,"OK",NA()))</f>
        <v>#N/A</v>
      </c>
      <c r="Q740" s="40" t="e">
        <f>IF(LEN('Captura de datos de CONTACTO'!Q740)&gt;50,"Parent/Guardian Name must be less than 50 characters",IF('DO NOT USE_Contact Formulas'!A740,"OK",NA()))</f>
        <v>#N/A</v>
      </c>
      <c r="R740" s="40" t="e">
        <f>IF(NOT(ISBLANK('Captura de datos de CONTACTO'!R740)),IF(AND(ISNUMBER('Captura de datos de CONTACTO'!R740),LEFT('Captura de datos de CONTACTO'!R740,1)&lt;&gt;"1",LEN('Captura de datos de CONTACTO'!R740)=10),"OK","Phone number must be valid format"),IF('DO NOT USE_Contact Formulas'!A740,"OK",NA()))</f>
        <v>#N/A</v>
      </c>
      <c r="S740" s="40" t="e">
        <f>IF(AND(NOT(ISBLANK('Captura de datos de CONTACTO'!S740)),ISNA(VLOOKUP('Captura de datos de CONTACTO'!S740,'DO NOT USE_School Picklist'!$N$3:$N$63,1,FALSE))),"Please select a value from the drop-down menu",IF('DO NOT USE_Contact Formulas'!A740,"OK",NA()))</f>
        <v>#N/A</v>
      </c>
      <c r="T740" s="53" t="e">
        <f>IF(AND(NOT(ISBLANK('Captura de datos de CONTACTO'!T740)),ISNA(VLOOKUP('Captura de datos de CONTACTO'!T740,'DO NOT USE_School Picklist'!$I$3:$I$5,1,FALSE))),"Please select a value from the drop-down menu",IF('DO NOT USE_Contact Formulas'!A740,"OK",NA()))</f>
        <v>#N/A</v>
      </c>
      <c r="U740" s="40" t="e">
        <f>IF(AND(NOT(ISBLANK('Captura de datos de CONTACTO'!U740)),ISNA(VLOOKUP('Captura de datos de CONTACTO'!U740,'DO NOT USE_School Picklist'!$E$3:$E$10,1,FALSE))),"Please select a value from the drop-down menu",IF('DO NOT USE_Contact Formulas'!A740,"OK",NA()))</f>
        <v>#N/A</v>
      </c>
      <c r="V740" s="53" t="e">
        <f>IF(AND(NOT(ISBLANK('Captura de datos de CONTACTO'!V740)),ISNA(VLOOKUP('Captura de datos de CONTACTO'!V740,'DO NOT USE_School Picklist'!$W$3:$W$9,1,FALSE))),"Please select a value from the drop-down menu",IF('DO NOT USE_Contact Formulas'!A740,"OK",NA()))</f>
        <v>#N/A</v>
      </c>
      <c r="W740" s="53" t="e">
        <f>IF(AND(NOT(ISBLANK('Captura de datos de CONTACTO'!W740)),ISNA(VLOOKUP('Captura de datos de CONTACTO'!W740,'DO NOT USE_School Picklist'!$W$3:$W$9,1,FALSE))),"Please select a value from the drop-down menu",IF('DO NOT USE_Case Formulas'!A740,"OK",NA()))</f>
        <v>#N/A</v>
      </c>
      <c r="X740" s="40" t="e">
        <f>IF(AND(NOT(ISBLANK('Captura de datos de CONTACTO'!X740)),ISNA(VLOOKUP('Captura de datos de CONTACTO'!X740,'DO NOT USE_School Picklist'!$F$3:$F$16,1,FALSE))),"Please select a value from the drop-down menu",IF('DO NOT USE_Contact Formulas'!A740,"OK",NA()))</f>
        <v>#N/A</v>
      </c>
      <c r="Y740" s="40" t="e">
        <f>IF(LEN('Captura de datos de CONTACTO'!Y740)&gt;100,"Classroom(s) must be less than 100 characters",IF('DO NOT USE_Contact Formulas'!A740,"OK",NA()))</f>
        <v>#N/A</v>
      </c>
      <c r="Z740" s="40" t="e">
        <f>IF(AND(NOT(ISBLANK('Captura de datos de CONTACTO'!Z740)),ISNA(VLOOKUP('Captura de datos de CONTACTO'!Z740,'DO NOT USE_School Picklist'!$K$3:$K$6,1,FALSE))),"Please select a value from the drop-down menu",IF('DO NOT USE_Contact Formulas'!A740,"OK",NA()))</f>
        <v>#N/A</v>
      </c>
      <c r="AA740" s="40" t="e">
        <f>IF(AND(NOT(ISBLANK('Captura de datos de CONTACTO'!AA740)),ISNA(VLOOKUP('Captura de datos de CONTACTO'!AA740,'DO NOT USE_School Picklist'!$D$3:$D$5,1,FALSE))),"Please select a value from the drop-down menu",IF('DO NOT USE_Contact Formulas'!A740,"OK",NA()))</f>
        <v>#N/A</v>
      </c>
      <c r="AB740" s="40"/>
      <c r="AC740" s="40" t="e">
        <f>IF(AND(NOT(ISBLANK('Captura de datos de CONTACTO'!AC740)),ISNA(VLOOKUP('Captura de datos de CONTACTO'!AC740,'DO NOT USE_School Picklist'!$G$3:$G$5,1,FALSE))),"Please select a value from the drop-down menu",IF('DO NOT USE_Contact Formulas'!A740,"OK",NA()))</f>
        <v>#N/A</v>
      </c>
      <c r="AD740" s="40"/>
      <c r="AE740" s="40" t="e">
        <f>IF(AND(NOT(ISBLANK('Captura de datos de CONTACTO'!AE740)),ISNA(VLOOKUP('Captura de datos de CONTACTO'!AE740,'DO NOT USE_School Picklist'!$H$3:$H$4,1,FALSE))),"Please select a value from the drop-down menu",IF('DO NOT USE_Contact Formulas'!A740,"OK",NA()))</f>
        <v>#N/A</v>
      </c>
      <c r="AF740" s="40" t="e">
        <f ca="1">IF('Captura de datos de CONTACTO'!AF740&gt;'DO NOT USE_School Picklist'!$C$3,"Test Date cannot be a future date",IF('DO NOT USE_Contact Formulas'!A740,"OK",NA()))</f>
        <v>#N/A</v>
      </c>
      <c r="AG740" s="53" t="e">
        <f>IF(AND('DO NOT USE_Contact Formulas'!A740,ISBLANK('Captura de datos de CONTACTO'!AB740)),"Lab Result Test Result is required",IF(AND(NOT(ISBLANK('Captura de datos de CONTACTO'!AB740)),ISNA(VLOOKUP('Captura de datos de CONTACTO'!AB740,'DO NOT USE_School Picklist'!$Q$3:$Q$8,1,FALSE))),"Please select a value from the drop-down menu",IF('DO NOT USE_Contact Formulas'!A740,"OK",NA())))</f>
        <v>#N/A</v>
      </c>
    </row>
    <row r="741" spans="1:33" x14ac:dyDescent="0.3">
      <c r="A741" s="39" t="e">
        <f>IF('DO NOT USE_Contact Formulas'!A741,IF('DO NOT USE_Contact Formulas'!B741,"Not all required fields are completed","OK"),NA())</f>
        <v>#N/A</v>
      </c>
      <c r="B741" s="40" t="e">
        <f>IF(AND('DO NOT USE_Contact Formulas'!A741,ISBLANK('Captura de datos de CONTACTO'!B741)),"First Name is required",IF(NOT(ISBLANK('Captura de datos de CONTACTO'!B741)),"OK",NA()))</f>
        <v>#N/A</v>
      </c>
      <c r="C741" s="40" t="e">
        <f>IF(AND('DO NOT USE_Contact Formulas'!A741,ISBLANK('Captura de datos de CONTACTO'!C741)),"Last Name is required",IF(NOT(ISBLANK('Captura de datos de CONTACTO'!C741)),"OK",NA()))</f>
        <v>#N/A</v>
      </c>
      <c r="D741" s="40" t="e">
        <f>IF(AND('DO NOT USE_Contact Formulas'!A741,ISBLANK('Captura de datos de CONTACTO'!D741)),"Birthdate is required",IF(NOT(ISBLANK('Captura de datos de CONTACTO'!D741)),"OK",NA()))</f>
        <v>#N/A</v>
      </c>
      <c r="E741" s="40" t="e">
        <f>IF(AND('DO NOT USE_Contact Formulas'!A741,ISBLANK('Captura de datos de CONTACTO'!E741)),"Mobile Phone is required",IF(NOT(ISBLANK('Captura de datos de CONTACTO'!E741)),IF(AND(ISNUMBER(VALUE('Captura de datos de CONTACTO'!E741)),LEFT('Captura de datos de CONTACTO'!E741,1)&lt;&gt;"1",LEN('Captura de datos de CONTACTO'!E741)=10),"OK","Phone number must be valid format"),NA()))</f>
        <v>#N/A</v>
      </c>
      <c r="F741" s="40" t="e">
        <f>IF(LEN('Captura de datos de CONTACTO'!F741)&gt;255,"Home Street Address must be less than 255 characters",IF('DO NOT USE_Contact Formulas'!A741,"OK",NA()))</f>
        <v>#N/A</v>
      </c>
      <c r="G741" s="40" t="e">
        <f>IF(LEN('Captura de datos de CONTACTO'!G741)&gt;40,"City must be less than 40 characters",IF('DO NOT USE_Contact Formulas'!A741,"OK",NA()))</f>
        <v>#N/A</v>
      </c>
      <c r="H741" s="40" t="e">
        <f>IF(AND(NOT(ISBLANK('Captura de datos de CONTACTO'!H741)),ISNA(VLOOKUP('Captura de datos de CONTACTO'!H741,'DO NOT USE_School Picklist'!$P$3:$P$52,1,FALSE))),"Please select a value from the drop-down menu",IF('DO NOT USE_Contact Formulas'!A741,"OK",NA()))</f>
        <v>#N/A</v>
      </c>
      <c r="I741" s="40" t="e">
        <f>IF(AND('DO NOT USE_Contact Formulas'!A741,ISBLANK('Captura de datos de CONTACTO'!I741)),"Zip is required",IF(ISBLANK('Captura de datos de CONTACTO'!I741),NA(),"OK"))</f>
        <v>#N/A</v>
      </c>
      <c r="J741" s="40" t="e">
        <f>IF(AND('DO NOT USE_Contact Formulas'!A741,ISBLANK('Captura de datos de CONTACTO'!J741)),"Student or Staff? is required",IF(ISBLANK('Captura de datos de CONTACTO'!J741),NA(),IF(ISNA(VLOOKUP('Captura de datos de CONTACTO'!J741,'DO NOT USE_School Picklist'!$B$3:$B$6,1,FALSE)),"Please select a value from the drop-down menu","OK")))</f>
        <v>#N/A</v>
      </c>
      <c r="K741" s="40" t="e">
        <f>IF(AND('Captura de datos de CONTACTO'!J741='DO NOT USE_School Picklist'!$B$4,ISBLANK('Captura de datos de CONTACTO'!K741)),"Occupation/Job Title is required if Student or Staff? is Yes, staff/faculty or volunteer",IF('DO NOT USE_Contact Formulas'!A741,"OK",NA()))</f>
        <v>#N/A</v>
      </c>
      <c r="L741" s="40" t="e">
        <f ca="1">IF('Captura de datos de CONTACTO'!L741&gt;'DO NOT USE_School Picklist'!$C$3,"Date last on school campus/facility cannot be a future date",IF('DO NOT USE_Contact Formulas'!A741,IF(ISBLANK('Captura de datos de CONTACTO'!L741),"Date last on school campus/facility is required","OK"),NA()))</f>
        <v>#N/A</v>
      </c>
      <c r="M741" s="41" t="e">
        <f ca="1">IF('Captura de datos de CONTACTO'!M741&gt;'DO NOT USE_School Picklist'!$C$3,"Last Exposure Date cannot be a future date",IF('DO NOT USE_Contact Formulas'!A741,IF(ISBLANK('Captura de datos de CONTACTO'!M741),"Last Exposure Date is required","OK"),NA()))</f>
        <v>#N/A</v>
      </c>
      <c r="N741" s="41" t="e">
        <f>IF(AND('DO NOT USE_Contact Formulas'!A741,ISBLANK('Captura de datos de CONTACTO'!N741)),"Specific Place in the Location is required",IF(ISBLANK('Captura de datos de CONTACTO'!N741),NA(),"OK"))</f>
        <v>#N/A</v>
      </c>
      <c r="O741" s="40" t="e">
        <f>IF(AND(NOT(ISBLANK('Captura de datos de CONTACTO'!O741)),ISNA(VLOOKUP('Captura de datos de CONTACTO'!O741,'DO NOT USE_School Picklist'!$L$3:$L$81,1,FALSE))),"Please select a value from the drop-down menu",IF('DO NOT USE_Contact Formulas'!A741,"OK",NA()))</f>
        <v>#N/A</v>
      </c>
      <c r="P741" s="40" t="e">
        <f>IF(AND(NOT(ISBLANK('Captura de datos de CONTACTO'!P741)),NOT(ISNUMBER(MATCH("*@*.?*",'Captura de datos de CONTACTO'!P741,0)))),"Email must be in a valid format",IF('DO NOT USE_Contact Formulas'!A741,"OK",NA()))</f>
        <v>#N/A</v>
      </c>
      <c r="Q741" s="40" t="e">
        <f>IF(LEN('Captura de datos de CONTACTO'!Q741)&gt;50,"Parent/Guardian Name must be less than 50 characters",IF('DO NOT USE_Contact Formulas'!A741,"OK",NA()))</f>
        <v>#N/A</v>
      </c>
      <c r="R741" s="40" t="e">
        <f>IF(NOT(ISBLANK('Captura de datos de CONTACTO'!R741)),IF(AND(ISNUMBER('Captura de datos de CONTACTO'!R741),LEFT('Captura de datos de CONTACTO'!R741,1)&lt;&gt;"1",LEN('Captura de datos de CONTACTO'!R741)=10),"OK","Phone number must be valid format"),IF('DO NOT USE_Contact Formulas'!A741,"OK",NA()))</f>
        <v>#N/A</v>
      </c>
      <c r="S741" s="40" t="e">
        <f>IF(AND(NOT(ISBLANK('Captura de datos de CONTACTO'!S741)),ISNA(VLOOKUP('Captura de datos de CONTACTO'!S741,'DO NOT USE_School Picklist'!$N$3:$N$63,1,FALSE))),"Please select a value from the drop-down menu",IF('DO NOT USE_Contact Formulas'!A741,"OK",NA()))</f>
        <v>#N/A</v>
      </c>
      <c r="T741" s="53" t="e">
        <f>IF(AND(NOT(ISBLANK('Captura de datos de CONTACTO'!T741)),ISNA(VLOOKUP('Captura de datos de CONTACTO'!T741,'DO NOT USE_School Picklist'!$I$3:$I$5,1,FALSE))),"Please select a value from the drop-down menu",IF('DO NOT USE_Contact Formulas'!A741,"OK",NA()))</f>
        <v>#N/A</v>
      </c>
      <c r="U741" s="40" t="e">
        <f>IF(AND(NOT(ISBLANK('Captura de datos de CONTACTO'!U741)),ISNA(VLOOKUP('Captura de datos de CONTACTO'!U741,'DO NOT USE_School Picklist'!$E$3:$E$10,1,FALSE))),"Please select a value from the drop-down menu",IF('DO NOT USE_Contact Formulas'!A741,"OK",NA()))</f>
        <v>#N/A</v>
      </c>
      <c r="V741" s="53" t="e">
        <f>IF(AND(NOT(ISBLANK('Captura de datos de CONTACTO'!V741)),ISNA(VLOOKUP('Captura de datos de CONTACTO'!V741,'DO NOT USE_School Picklist'!$W$3:$W$9,1,FALSE))),"Please select a value from the drop-down menu",IF('DO NOT USE_Contact Formulas'!A741,"OK",NA()))</f>
        <v>#N/A</v>
      </c>
      <c r="W741" s="53" t="e">
        <f>IF(AND(NOT(ISBLANK('Captura de datos de CONTACTO'!W741)),ISNA(VLOOKUP('Captura de datos de CONTACTO'!W741,'DO NOT USE_School Picklist'!$W$3:$W$9,1,FALSE))),"Please select a value from the drop-down menu",IF('DO NOT USE_Case Formulas'!A741,"OK",NA()))</f>
        <v>#N/A</v>
      </c>
      <c r="X741" s="40" t="e">
        <f>IF(AND(NOT(ISBLANK('Captura de datos de CONTACTO'!X741)),ISNA(VLOOKUP('Captura de datos de CONTACTO'!X741,'DO NOT USE_School Picklist'!$F$3:$F$16,1,FALSE))),"Please select a value from the drop-down menu",IF('DO NOT USE_Contact Formulas'!A741,"OK",NA()))</f>
        <v>#N/A</v>
      </c>
      <c r="Y741" s="40" t="e">
        <f>IF(LEN('Captura de datos de CONTACTO'!Y741)&gt;100,"Classroom(s) must be less than 100 characters",IF('DO NOT USE_Contact Formulas'!A741,"OK",NA()))</f>
        <v>#N/A</v>
      </c>
      <c r="Z741" s="40" t="e">
        <f>IF(AND(NOT(ISBLANK('Captura de datos de CONTACTO'!Z741)),ISNA(VLOOKUP('Captura de datos de CONTACTO'!Z741,'DO NOT USE_School Picklist'!$K$3:$K$6,1,FALSE))),"Please select a value from the drop-down menu",IF('DO NOT USE_Contact Formulas'!A741,"OK",NA()))</f>
        <v>#N/A</v>
      </c>
      <c r="AA741" s="40" t="e">
        <f>IF(AND(NOT(ISBLANK('Captura de datos de CONTACTO'!AA741)),ISNA(VLOOKUP('Captura de datos de CONTACTO'!AA741,'DO NOT USE_School Picklist'!$D$3:$D$5,1,FALSE))),"Please select a value from the drop-down menu",IF('DO NOT USE_Contact Formulas'!A741,"OK",NA()))</f>
        <v>#N/A</v>
      </c>
      <c r="AB741" s="40"/>
      <c r="AC741" s="40" t="e">
        <f>IF(AND(NOT(ISBLANK('Captura de datos de CONTACTO'!AC741)),ISNA(VLOOKUP('Captura de datos de CONTACTO'!AC741,'DO NOT USE_School Picklist'!$G$3:$G$5,1,FALSE))),"Please select a value from the drop-down menu",IF('DO NOT USE_Contact Formulas'!A741,"OK",NA()))</f>
        <v>#N/A</v>
      </c>
      <c r="AD741" s="40"/>
      <c r="AE741" s="40" t="e">
        <f>IF(AND(NOT(ISBLANK('Captura de datos de CONTACTO'!AE741)),ISNA(VLOOKUP('Captura de datos de CONTACTO'!AE741,'DO NOT USE_School Picklist'!$H$3:$H$4,1,FALSE))),"Please select a value from the drop-down menu",IF('DO NOT USE_Contact Formulas'!A741,"OK",NA()))</f>
        <v>#N/A</v>
      </c>
      <c r="AF741" s="40" t="e">
        <f ca="1">IF('Captura de datos de CONTACTO'!AF741&gt;'DO NOT USE_School Picklist'!$C$3,"Test Date cannot be a future date",IF('DO NOT USE_Contact Formulas'!A741,"OK",NA()))</f>
        <v>#N/A</v>
      </c>
      <c r="AG741" s="53" t="e">
        <f>IF(AND('DO NOT USE_Contact Formulas'!A741,ISBLANK('Captura de datos de CONTACTO'!AB741)),"Lab Result Test Result is required",IF(AND(NOT(ISBLANK('Captura de datos de CONTACTO'!AB741)),ISNA(VLOOKUP('Captura de datos de CONTACTO'!AB741,'DO NOT USE_School Picklist'!$Q$3:$Q$8,1,FALSE))),"Please select a value from the drop-down menu",IF('DO NOT USE_Contact Formulas'!A741,"OK",NA())))</f>
        <v>#N/A</v>
      </c>
    </row>
    <row r="742" spans="1:33" x14ac:dyDescent="0.3">
      <c r="A742" s="39" t="e">
        <f>IF('DO NOT USE_Contact Formulas'!A742,IF('DO NOT USE_Contact Formulas'!B742,"Not all required fields are completed","OK"),NA())</f>
        <v>#N/A</v>
      </c>
      <c r="B742" s="40" t="e">
        <f>IF(AND('DO NOT USE_Contact Formulas'!A742,ISBLANK('Captura de datos de CONTACTO'!B742)),"First Name is required",IF(NOT(ISBLANK('Captura de datos de CONTACTO'!B742)),"OK",NA()))</f>
        <v>#N/A</v>
      </c>
      <c r="C742" s="40" t="e">
        <f>IF(AND('DO NOT USE_Contact Formulas'!A742,ISBLANK('Captura de datos de CONTACTO'!C742)),"Last Name is required",IF(NOT(ISBLANK('Captura de datos de CONTACTO'!C742)),"OK",NA()))</f>
        <v>#N/A</v>
      </c>
      <c r="D742" s="40" t="e">
        <f>IF(AND('DO NOT USE_Contact Formulas'!A742,ISBLANK('Captura de datos de CONTACTO'!D742)),"Birthdate is required",IF(NOT(ISBLANK('Captura de datos de CONTACTO'!D742)),"OK",NA()))</f>
        <v>#N/A</v>
      </c>
      <c r="E742" s="40" t="e">
        <f>IF(AND('DO NOT USE_Contact Formulas'!A742,ISBLANK('Captura de datos de CONTACTO'!E742)),"Mobile Phone is required",IF(NOT(ISBLANK('Captura de datos de CONTACTO'!E742)),IF(AND(ISNUMBER(VALUE('Captura de datos de CONTACTO'!E742)),LEFT('Captura de datos de CONTACTO'!E742,1)&lt;&gt;"1",LEN('Captura de datos de CONTACTO'!E742)=10),"OK","Phone number must be valid format"),NA()))</f>
        <v>#N/A</v>
      </c>
      <c r="F742" s="40" t="e">
        <f>IF(LEN('Captura de datos de CONTACTO'!F742)&gt;255,"Home Street Address must be less than 255 characters",IF('DO NOT USE_Contact Formulas'!A742,"OK",NA()))</f>
        <v>#N/A</v>
      </c>
      <c r="G742" s="40" t="e">
        <f>IF(LEN('Captura de datos de CONTACTO'!G742)&gt;40,"City must be less than 40 characters",IF('DO NOT USE_Contact Formulas'!A742,"OK",NA()))</f>
        <v>#N/A</v>
      </c>
      <c r="H742" s="40" t="e">
        <f>IF(AND(NOT(ISBLANK('Captura de datos de CONTACTO'!H742)),ISNA(VLOOKUP('Captura de datos de CONTACTO'!H742,'DO NOT USE_School Picklist'!$P$3:$P$52,1,FALSE))),"Please select a value from the drop-down menu",IF('DO NOT USE_Contact Formulas'!A742,"OK",NA()))</f>
        <v>#N/A</v>
      </c>
      <c r="I742" s="40" t="e">
        <f>IF(AND('DO NOT USE_Contact Formulas'!A742,ISBLANK('Captura de datos de CONTACTO'!I742)),"Zip is required",IF(ISBLANK('Captura de datos de CONTACTO'!I742),NA(),"OK"))</f>
        <v>#N/A</v>
      </c>
      <c r="J742" s="40" t="e">
        <f>IF(AND('DO NOT USE_Contact Formulas'!A742,ISBLANK('Captura de datos de CONTACTO'!J742)),"Student or Staff? is required",IF(ISBLANK('Captura de datos de CONTACTO'!J742),NA(),IF(ISNA(VLOOKUP('Captura de datos de CONTACTO'!J742,'DO NOT USE_School Picklist'!$B$3:$B$6,1,FALSE)),"Please select a value from the drop-down menu","OK")))</f>
        <v>#N/A</v>
      </c>
      <c r="K742" s="40" t="e">
        <f>IF(AND('Captura de datos de CONTACTO'!J742='DO NOT USE_School Picklist'!$B$4,ISBLANK('Captura de datos de CONTACTO'!K742)),"Occupation/Job Title is required if Student or Staff? is Yes, staff/faculty or volunteer",IF('DO NOT USE_Contact Formulas'!A742,"OK",NA()))</f>
        <v>#N/A</v>
      </c>
      <c r="L742" s="40" t="e">
        <f ca="1">IF('Captura de datos de CONTACTO'!L742&gt;'DO NOT USE_School Picklist'!$C$3,"Date last on school campus/facility cannot be a future date",IF('DO NOT USE_Contact Formulas'!A742,IF(ISBLANK('Captura de datos de CONTACTO'!L742),"Date last on school campus/facility is required","OK"),NA()))</f>
        <v>#N/A</v>
      </c>
      <c r="M742" s="41" t="e">
        <f ca="1">IF('Captura de datos de CONTACTO'!M742&gt;'DO NOT USE_School Picklist'!$C$3,"Last Exposure Date cannot be a future date",IF('DO NOT USE_Contact Formulas'!A742,IF(ISBLANK('Captura de datos de CONTACTO'!M742),"Last Exposure Date is required","OK"),NA()))</f>
        <v>#N/A</v>
      </c>
      <c r="N742" s="41" t="e">
        <f>IF(AND('DO NOT USE_Contact Formulas'!A742,ISBLANK('Captura de datos de CONTACTO'!N742)),"Specific Place in the Location is required",IF(ISBLANK('Captura de datos de CONTACTO'!N742),NA(),"OK"))</f>
        <v>#N/A</v>
      </c>
      <c r="O742" s="40" t="e">
        <f>IF(AND(NOT(ISBLANK('Captura de datos de CONTACTO'!O742)),ISNA(VLOOKUP('Captura de datos de CONTACTO'!O742,'DO NOT USE_School Picklist'!$L$3:$L$81,1,FALSE))),"Please select a value from the drop-down menu",IF('DO NOT USE_Contact Formulas'!A742,"OK",NA()))</f>
        <v>#N/A</v>
      </c>
      <c r="P742" s="40" t="e">
        <f>IF(AND(NOT(ISBLANK('Captura de datos de CONTACTO'!P742)),NOT(ISNUMBER(MATCH("*@*.?*",'Captura de datos de CONTACTO'!P742,0)))),"Email must be in a valid format",IF('DO NOT USE_Contact Formulas'!A742,"OK",NA()))</f>
        <v>#N/A</v>
      </c>
      <c r="Q742" s="40" t="e">
        <f>IF(LEN('Captura de datos de CONTACTO'!Q742)&gt;50,"Parent/Guardian Name must be less than 50 characters",IF('DO NOT USE_Contact Formulas'!A742,"OK",NA()))</f>
        <v>#N/A</v>
      </c>
      <c r="R742" s="40" t="e">
        <f>IF(NOT(ISBLANK('Captura de datos de CONTACTO'!R742)),IF(AND(ISNUMBER('Captura de datos de CONTACTO'!R742),LEFT('Captura de datos de CONTACTO'!R742,1)&lt;&gt;"1",LEN('Captura de datos de CONTACTO'!R742)=10),"OK","Phone number must be valid format"),IF('DO NOT USE_Contact Formulas'!A742,"OK",NA()))</f>
        <v>#N/A</v>
      </c>
      <c r="S742" s="40" t="e">
        <f>IF(AND(NOT(ISBLANK('Captura de datos de CONTACTO'!S742)),ISNA(VLOOKUP('Captura de datos de CONTACTO'!S742,'DO NOT USE_School Picklist'!$N$3:$N$63,1,FALSE))),"Please select a value from the drop-down menu",IF('DO NOT USE_Contact Formulas'!A742,"OK",NA()))</f>
        <v>#N/A</v>
      </c>
      <c r="T742" s="53" t="e">
        <f>IF(AND(NOT(ISBLANK('Captura de datos de CONTACTO'!T742)),ISNA(VLOOKUP('Captura de datos de CONTACTO'!T742,'DO NOT USE_School Picklist'!$I$3:$I$5,1,FALSE))),"Please select a value from the drop-down menu",IF('DO NOT USE_Contact Formulas'!A742,"OK",NA()))</f>
        <v>#N/A</v>
      </c>
      <c r="U742" s="40" t="e">
        <f>IF(AND(NOT(ISBLANK('Captura de datos de CONTACTO'!U742)),ISNA(VLOOKUP('Captura de datos de CONTACTO'!U742,'DO NOT USE_School Picklist'!$E$3:$E$10,1,FALSE))),"Please select a value from the drop-down menu",IF('DO NOT USE_Contact Formulas'!A742,"OK",NA()))</f>
        <v>#N/A</v>
      </c>
      <c r="V742" s="53" t="e">
        <f>IF(AND(NOT(ISBLANK('Captura de datos de CONTACTO'!V742)),ISNA(VLOOKUP('Captura de datos de CONTACTO'!V742,'DO NOT USE_School Picklist'!$W$3:$W$9,1,FALSE))),"Please select a value from the drop-down menu",IF('DO NOT USE_Contact Formulas'!A742,"OK",NA()))</f>
        <v>#N/A</v>
      </c>
      <c r="W742" s="53" t="e">
        <f>IF(AND(NOT(ISBLANK('Captura de datos de CONTACTO'!W742)),ISNA(VLOOKUP('Captura de datos de CONTACTO'!W742,'DO NOT USE_School Picklist'!$W$3:$W$9,1,FALSE))),"Please select a value from the drop-down menu",IF('DO NOT USE_Case Formulas'!A742,"OK",NA()))</f>
        <v>#N/A</v>
      </c>
      <c r="X742" s="40" t="e">
        <f>IF(AND(NOT(ISBLANK('Captura de datos de CONTACTO'!X742)),ISNA(VLOOKUP('Captura de datos de CONTACTO'!X742,'DO NOT USE_School Picklist'!$F$3:$F$16,1,FALSE))),"Please select a value from the drop-down menu",IF('DO NOT USE_Contact Formulas'!A742,"OK",NA()))</f>
        <v>#N/A</v>
      </c>
      <c r="Y742" s="40" t="e">
        <f>IF(LEN('Captura de datos de CONTACTO'!Y742)&gt;100,"Classroom(s) must be less than 100 characters",IF('DO NOT USE_Contact Formulas'!A742,"OK",NA()))</f>
        <v>#N/A</v>
      </c>
      <c r="Z742" s="40" t="e">
        <f>IF(AND(NOT(ISBLANK('Captura de datos de CONTACTO'!Z742)),ISNA(VLOOKUP('Captura de datos de CONTACTO'!Z742,'DO NOT USE_School Picklist'!$K$3:$K$6,1,FALSE))),"Please select a value from the drop-down menu",IF('DO NOT USE_Contact Formulas'!A742,"OK",NA()))</f>
        <v>#N/A</v>
      </c>
      <c r="AA742" s="40" t="e">
        <f>IF(AND(NOT(ISBLANK('Captura de datos de CONTACTO'!AA742)),ISNA(VLOOKUP('Captura de datos de CONTACTO'!AA742,'DO NOT USE_School Picklist'!$D$3:$D$5,1,FALSE))),"Please select a value from the drop-down menu",IF('DO NOT USE_Contact Formulas'!A742,"OK",NA()))</f>
        <v>#N/A</v>
      </c>
      <c r="AB742" s="40"/>
      <c r="AC742" s="40" t="e">
        <f>IF(AND(NOT(ISBLANK('Captura de datos de CONTACTO'!AC742)),ISNA(VLOOKUP('Captura de datos de CONTACTO'!AC742,'DO NOT USE_School Picklist'!$G$3:$G$5,1,FALSE))),"Please select a value from the drop-down menu",IF('DO NOT USE_Contact Formulas'!A742,"OK",NA()))</f>
        <v>#N/A</v>
      </c>
      <c r="AD742" s="40"/>
      <c r="AE742" s="40" t="e">
        <f>IF(AND(NOT(ISBLANK('Captura de datos de CONTACTO'!AE742)),ISNA(VLOOKUP('Captura de datos de CONTACTO'!AE742,'DO NOT USE_School Picklist'!$H$3:$H$4,1,FALSE))),"Please select a value from the drop-down menu",IF('DO NOT USE_Contact Formulas'!A742,"OK",NA()))</f>
        <v>#N/A</v>
      </c>
      <c r="AF742" s="40" t="e">
        <f ca="1">IF('Captura de datos de CONTACTO'!AF742&gt;'DO NOT USE_School Picklist'!$C$3,"Test Date cannot be a future date",IF('DO NOT USE_Contact Formulas'!A742,"OK",NA()))</f>
        <v>#N/A</v>
      </c>
      <c r="AG742" s="53" t="e">
        <f>IF(AND('DO NOT USE_Contact Formulas'!A742,ISBLANK('Captura de datos de CONTACTO'!AB742)),"Lab Result Test Result is required",IF(AND(NOT(ISBLANK('Captura de datos de CONTACTO'!AB742)),ISNA(VLOOKUP('Captura de datos de CONTACTO'!AB742,'DO NOT USE_School Picklist'!$Q$3:$Q$8,1,FALSE))),"Please select a value from the drop-down menu",IF('DO NOT USE_Contact Formulas'!A742,"OK",NA())))</f>
        <v>#N/A</v>
      </c>
    </row>
    <row r="743" spans="1:33" x14ac:dyDescent="0.3">
      <c r="A743" s="39" t="e">
        <f>IF('DO NOT USE_Contact Formulas'!A743,IF('DO NOT USE_Contact Formulas'!B743,"Not all required fields are completed","OK"),NA())</f>
        <v>#N/A</v>
      </c>
      <c r="B743" s="40" t="e">
        <f>IF(AND('DO NOT USE_Contact Formulas'!A743,ISBLANK('Captura de datos de CONTACTO'!B743)),"First Name is required",IF(NOT(ISBLANK('Captura de datos de CONTACTO'!B743)),"OK",NA()))</f>
        <v>#N/A</v>
      </c>
      <c r="C743" s="40" t="e">
        <f>IF(AND('DO NOT USE_Contact Formulas'!A743,ISBLANK('Captura de datos de CONTACTO'!C743)),"Last Name is required",IF(NOT(ISBLANK('Captura de datos de CONTACTO'!C743)),"OK",NA()))</f>
        <v>#N/A</v>
      </c>
      <c r="D743" s="40" t="e">
        <f>IF(AND('DO NOT USE_Contact Formulas'!A743,ISBLANK('Captura de datos de CONTACTO'!D743)),"Birthdate is required",IF(NOT(ISBLANK('Captura de datos de CONTACTO'!D743)),"OK",NA()))</f>
        <v>#N/A</v>
      </c>
      <c r="E743" s="40" t="e">
        <f>IF(AND('DO NOT USE_Contact Formulas'!A743,ISBLANK('Captura de datos de CONTACTO'!E743)),"Mobile Phone is required",IF(NOT(ISBLANK('Captura de datos de CONTACTO'!E743)),IF(AND(ISNUMBER(VALUE('Captura de datos de CONTACTO'!E743)),LEFT('Captura de datos de CONTACTO'!E743,1)&lt;&gt;"1",LEN('Captura de datos de CONTACTO'!E743)=10),"OK","Phone number must be valid format"),NA()))</f>
        <v>#N/A</v>
      </c>
      <c r="F743" s="40" t="e">
        <f>IF(LEN('Captura de datos de CONTACTO'!F743)&gt;255,"Home Street Address must be less than 255 characters",IF('DO NOT USE_Contact Formulas'!A743,"OK",NA()))</f>
        <v>#N/A</v>
      </c>
      <c r="G743" s="40" t="e">
        <f>IF(LEN('Captura de datos de CONTACTO'!G743)&gt;40,"City must be less than 40 characters",IF('DO NOT USE_Contact Formulas'!A743,"OK",NA()))</f>
        <v>#N/A</v>
      </c>
      <c r="H743" s="40" t="e">
        <f>IF(AND(NOT(ISBLANK('Captura de datos de CONTACTO'!H743)),ISNA(VLOOKUP('Captura de datos de CONTACTO'!H743,'DO NOT USE_School Picklist'!$P$3:$P$52,1,FALSE))),"Please select a value from the drop-down menu",IF('DO NOT USE_Contact Formulas'!A743,"OK",NA()))</f>
        <v>#N/A</v>
      </c>
      <c r="I743" s="40" t="e">
        <f>IF(AND('DO NOT USE_Contact Formulas'!A743,ISBLANK('Captura de datos de CONTACTO'!I743)),"Zip is required",IF(ISBLANK('Captura de datos de CONTACTO'!I743),NA(),"OK"))</f>
        <v>#N/A</v>
      </c>
      <c r="J743" s="40" t="e">
        <f>IF(AND('DO NOT USE_Contact Formulas'!A743,ISBLANK('Captura de datos de CONTACTO'!J743)),"Student or Staff? is required",IF(ISBLANK('Captura de datos de CONTACTO'!J743),NA(),IF(ISNA(VLOOKUP('Captura de datos de CONTACTO'!J743,'DO NOT USE_School Picklist'!$B$3:$B$6,1,FALSE)),"Please select a value from the drop-down menu","OK")))</f>
        <v>#N/A</v>
      </c>
      <c r="K743" s="40" t="e">
        <f>IF(AND('Captura de datos de CONTACTO'!J743='DO NOT USE_School Picklist'!$B$4,ISBLANK('Captura de datos de CONTACTO'!K743)),"Occupation/Job Title is required if Student or Staff? is Yes, staff/faculty or volunteer",IF('DO NOT USE_Contact Formulas'!A743,"OK",NA()))</f>
        <v>#N/A</v>
      </c>
      <c r="L743" s="40" t="e">
        <f ca="1">IF('Captura de datos de CONTACTO'!L743&gt;'DO NOT USE_School Picklist'!$C$3,"Date last on school campus/facility cannot be a future date",IF('DO NOT USE_Contact Formulas'!A743,IF(ISBLANK('Captura de datos de CONTACTO'!L743),"Date last on school campus/facility is required","OK"),NA()))</f>
        <v>#N/A</v>
      </c>
      <c r="M743" s="41" t="e">
        <f ca="1">IF('Captura de datos de CONTACTO'!M743&gt;'DO NOT USE_School Picklist'!$C$3,"Last Exposure Date cannot be a future date",IF('DO NOT USE_Contact Formulas'!A743,IF(ISBLANK('Captura de datos de CONTACTO'!M743),"Last Exposure Date is required","OK"),NA()))</f>
        <v>#N/A</v>
      </c>
      <c r="N743" s="41" t="e">
        <f>IF(AND('DO NOT USE_Contact Formulas'!A743,ISBLANK('Captura de datos de CONTACTO'!N743)),"Specific Place in the Location is required",IF(ISBLANK('Captura de datos de CONTACTO'!N743),NA(),"OK"))</f>
        <v>#N/A</v>
      </c>
      <c r="O743" s="40" t="e">
        <f>IF(AND(NOT(ISBLANK('Captura de datos de CONTACTO'!O743)),ISNA(VLOOKUP('Captura de datos de CONTACTO'!O743,'DO NOT USE_School Picklist'!$L$3:$L$81,1,FALSE))),"Please select a value from the drop-down menu",IF('DO NOT USE_Contact Formulas'!A743,"OK",NA()))</f>
        <v>#N/A</v>
      </c>
      <c r="P743" s="40" t="e">
        <f>IF(AND(NOT(ISBLANK('Captura de datos de CONTACTO'!P743)),NOT(ISNUMBER(MATCH("*@*.?*",'Captura de datos de CONTACTO'!P743,0)))),"Email must be in a valid format",IF('DO NOT USE_Contact Formulas'!A743,"OK",NA()))</f>
        <v>#N/A</v>
      </c>
      <c r="Q743" s="40" t="e">
        <f>IF(LEN('Captura de datos de CONTACTO'!Q743)&gt;50,"Parent/Guardian Name must be less than 50 characters",IF('DO NOT USE_Contact Formulas'!A743,"OK",NA()))</f>
        <v>#N/A</v>
      </c>
      <c r="R743" s="40" t="e">
        <f>IF(NOT(ISBLANK('Captura de datos de CONTACTO'!R743)),IF(AND(ISNUMBER('Captura de datos de CONTACTO'!R743),LEFT('Captura de datos de CONTACTO'!R743,1)&lt;&gt;"1",LEN('Captura de datos de CONTACTO'!R743)=10),"OK","Phone number must be valid format"),IF('DO NOT USE_Contact Formulas'!A743,"OK",NA()))</f>
        <v>#N/A</v>
      </c>
      <c r="S743" s="40" t="e">
        <f>IF(AND(NOT(ISBLANK('Captura de datos de CONTACTO'!S743)),ISNA(VLOOKUP('Captura de datos de CONTACTO'!S743,'DO NOT USE_School Picklist'!$N$3:$N$63,1,FALSE))),"Please select a value from the drop-down menu",IF('DO NOT USE_Contact Formulas'!A743,"OK",NA()))</f>
        <v>#N/A</v>
      </c>
      <c r="T743" s="53" t="e">
        <f>IF(AND(NOT(ISBLANK('Captura de datos de CONTACTO'!T743)),ISNA(VLOOKUP('Captura de datos de CONTACTO'!T743,'DO NOT USE_School Picklist'!$I$3:$I$5,1,FALSE))),"Please select a value from the drop-down menu",IF('DO NOT USE_Contact Formulas'!A743,"OK",NA()))</f>
        <v>#N/A</v>
      </c>
      <c r="U743" s="40" t="e">
        <f>IF(AND(NOT(ISBLANK('Captura de datos de CONTACTO'!U743)),ISNA(VLOOKUP('Captura de datos de CONTACTO'!U743,'DO NOT USE_School Picklist'!$E$3:$E$10,1,FALSE))),"Please select a value from the drop-down menu",IF('DO NOT USE_Contact Formulas'!A743,"OK",NA()))</f>
        <v>#N/A</v>
      </c>
      <c r="V743" s="53" t="e">
        <f>IF(AND(NOT(ISBLANK('Captura de datos de CONTACTO'!V743)),ISNA(VLOOKUP('Captura de datos de CONTACTO'!V743,'DO NOT USE_School Picklist'!$W$3:$W$9,1,FALSE))),"Please select a value from the drop-down menu",IF('DO NOT USE_Contact Formulas'!A743,"OK",NA()))</f>
        <v>#N/A</v>
      </c>
      <c r="W743" s="53" t="e">
        <f>IF(AND(NOT(ISBLANK('Captura de datos de CONTACTO'!W743)),ISNA(VLOOKUP('Captura de datos de CONTACTO'!W743,'DO NOT USE_School Picklist'!$W$3:$W$9,1,FALSE))),"Please select a value from the drop-down menu",IF('DO NOT USE_Case Formulas'!A743,"OK",NA()))</f>
        <v>#N/A</v>
      </c>
      <c r="X743" s="40" t="e">
        <f>IF(AND(NOT(ISBLANK('Captura de datos de CONTACTO'!X743)),ISNA(VLOOKUP('Captura de datos de CONTACTO'!X743,'DO NOT USE_School Picklist'!$F$3:$F$16,1,FALSE))),"Please select a value from the drop-down menu",IF('DO NOT USE_Contact Formulas'!A743,"OK",NA()))</f>
        <v>#N/A</v>
      </c>
      <c r="Y743" s="40" t="e">
        <f>IF(LEN('Captura de datos de CONTACTO'!Y743)&gt;100,"Classroom(s) must be less than 100 characters",IF('DO NOT USE_Contact Formulas'!A743,"OK",NA()))</f>
        <v>#N/A</v>
      </c>
      <c r="Z743" s="40" t="e">
        <f>IF(AND(NOT(ISBLANK('Captura de datos de CONTACTO'!Z743)),ISNA(VLOOKUP('Captura de datos de CONTACTO'!Z743,'DO NOT USE_School Picklist'!$K$3:$K$6,1,FALSE))),"Please select a value from the drop-down menu",IF('DO NOT USE_Contact Formulas'!A743,"OK",NA()))</f>
        <v>#N/A</v>
      </c>
      <c r="AA743" s="40" t="e">
        <f>IF(AND(NOT(ISBLANK('Captura de datos de CONTACTO'!AA743)),ISNA(VLOOKUP('Captura de datos de CONTACTO'!AA743,'DO NOT USE_School Picklist'!$D$3:$D$5,1,FALSE))),"Please select a value from the drop-down menu",IF('DO NOT USE_Contact Formulas'!A743,"OK",NA()))</f>
        <v>#N/A</v>
      </c>
      <c r="AB743" s="40"/>
      <c r="AC743" s="40" t="e">
        <f>IF(AND(NOT(ISBLANK('Captura de datos de CONTACTO'!AC743)),ISNA(VLOOKUP('Captura de datos de CONTACTO'!AC743,'DO NOT USE_School Picklist'!$G$3:$G$5,1,FALSE))),"Please select a value from the drop-down menu",IF('DO NOT USE_Contact Formulas'!A743,"OK",NA()))</f>
        <v>#N/A</v>
      </c>
      <c r="AD743" s="40"/>
      <c r="AE743" s="40" t="e">
        <f>IF(AND(NOT(ISBLANK('Captura de datos de CONTACTO'!AE743)),ISNA(VLOOKUP('Captura de datos de CONTACTO'!AE743,'DO NOT USE_School Picklist'!$H$3:$H$4,1,FALSE))),"Please select a value from the drop-down menu",IF('DO NOT USE_Contact Formulas'!A743,"OK",NA()))</f>
        <v>#N/A</v>
      </c>
      <c r="AF743" s="40" t="e">
        <f ca="1">IF('Captura de datos de CONTACTO'!AF743&gt;'DO NOT USE_School Picklist'!$C$3,"Test Date cannot be a future date",IF('DO NOT USE_Contact Formulas'!A743,"OK",NA()))</f>
        <v>#N/A</v>
      </c>
      <c r="AG743" s="53" t="e">
        <f>IF(AND('DO NOT USE_Contact Formulas'!A743,ISBLANK('Captura de datos de CONTACTO'!AB743)),"Lab Result Test Result is required",IF(AND(NOT(ISBLANK('Captura de datos de CONTACTO'!AB743)),ISNA(VLOOKUP('Captura de datos de CONTACTO'!AB743,'DO NOT USE_School Picklist'!$Q$3:$Q$8,1,FALSE))),"Please select a value from the drop-down menu",IF('DO NOT USE_Contact Formulas'!A743,"OK",NA())))</f>
        <v>#N/A</v>
      </c>
    </row>
    <row r="744" spans="1:33" x14ac:dyDescent="0.3">
      <c r="A744" s="39" t="e">
        <f>IF('DO NOT USE_Contact Formulas'!A744,IF('DO NOT USE_Contact Formulas'!B744,"Not all required fields are completed","OK"),NA())</f>
        <v>#N/A</v>
      </c>
      <c r="B744" s="40" t="e">
        <f>IF(AND('DO NOT USE_Contact Formulas'!A744,ISBLANK('Captura de datos de CONTACTO'!B744)),"First Name is required",IF(NOT(ISBLANK('Captura de datos de CONTACTO'!B744)),"OK",NA()))</f>
        <v>#N/A</v>
      </c>
      <c r="C744" s="40" t="e">
        <f>IF(AND('DO NOT USE_Contact Formulas'!A744,ISBLANK('Captura de datos de CONTACTO'!C744)),"Last Name is required",IF(NOT(ISBLANK('Captura de datos de CONTACTO'!C744)),"OK",NA()))</f>
        <v>#N/A</v>
      </c>
      <c r="D744" s="40" t="e">
        <f>IF(AND('DO NOT USE_Contact Formulas'!A744,ISBLANK('Captura de datos de CONTACTO'!D744)),"Birthdate is required",IF(NOT(ISBLANK('Captura de datos de CONTACTO'!D744)),"OK",NA()))</f>
        <v>#N/A</v>
      </c>
      <c r="E744" s="40" t="e">
        <f>IF(AND('DO NOT USE_Contact Formulas'!A744,ISBLANK('Captura de datos de CONTACTO'!E744)),"Mobile Phone is required",IF(NOT(ISBLANK('Captura de datos de CONTACTO'!E744)),IF(AND(ISNUMBER(VALUE('Captura de datos de CONTACTO'!E744)),LEFT('Captura de datos de CONTACTO'!E744,1)&lt;&gt;"1",LEN('Captura de datos de CONTACTO'!E744)=10),"OK","Phone number must be valid format"),NA()))</f>
        <v>#N/A</v>
      </c>
      <c r="F744" s="40" t="e">
        <f>IF(LEN('Captura de datos de CONTACTO'!F744)&gt;255,"Home Street Address must be less than 255 characters",IF('DO NOT USE_Contact Formulas'!A744,"OK",NA()))</f>
        <v>#N/A</v>
      </c>
      <c r="G744" s="40" t="e">
        <f>IF(LEN('Captura de datos de CONTACTO'!G744)&gt;40,"City must be less than 40 characters",IF('DO NOT USE_Contact Formulas'!A744,"OK",NA()))</f>
        <v>#N/A</v>
      </c>
      <c r="H744" s="40" t="e">
        <f>IF(AND(NOT(ISBLANK('Captura de datos de CONTACTO'!H744)),ISNA(VLOOKUP('Captura de datos de CONTACTO'!H744,'DO NOT USE_School Picklist'!$P$3:$P$52,1,FALSE))),"Please select a value from the drop-down menu",IF('DO NOT USE_Contact Formulas'!A744,"OK",NA()))</f>
        <v>#N/A</v>
      </c>
      <c r="I744" s="40" t="e">
        <f>IF(AND('DO NOT USE_Contact Formulas'!A744,ISBLANK('Captura de datos de CONTACTO'!I744)),"Zip is required",IF(ISBLANK('Captura de datos de CONTACTO'!I744),NA(),"OK"))</f>
        <v>#N/A</v>
      </c>
      <c r="J744" s="40" t="e">
        <f>IF(AND('DO NOT USE_Contact Formulas'!A744,ISBLANK('Captura de datos de CONTACTO'!J744)),"Student or Staff? is required",IF(ISBLANK('Captura de datos de CONTACTO'!J744),NA(),IF(ISNA(VLOOKUP('Captura de datos de CONTACTO'!J744,'DO NOT USE_School Picklist'!$B$3:$B$6,1,FALSE)),"Please select a value from the drop-down menu","OK")))</f>
        <v>#N/A</v>
      </c>
      <c r="K744" s="40" t="e">
        <f>IF(AND('Captura de datos de CONTACTO'!J744='DO NOT USE_School Picklist'!$B$4,ISBLANK('Captura de datos de CONTACTO'!K744)),"Occupation/Job Title is required if Student or Staff? is Yes, staff/faculty or volunteer",IF('DO NOT USE_Contact Formulas'!A744,"OK",NA()))</f>
        <v>#N/A</v>
      </c>
      <c r="L744" s="40" t="e">
        <f ca="1">IF('Captura de datos de CONTACTO'!L744&gt;'DO NOT USE_School Picklist'!$C$3,"Date last on school campus/facility cannot be a future date",IF('DO NOT USE_Contact Formulas'!A744,IF(ISBLANK('Captura de datos de CONTACTO'!L744),"Date last on school campus/facility is required","OK"),NA()))</f>
        <v>#N/A</v>
      </c>
      <c r="M744" s="41" t="e">
        <f ca="1">IF('Captura de datos de CONTACTO'!M744&gt;'DO NOT USE_School Picklist'!$C$3,"Last Exposure Date cannot be a future date",IF('DO NOT USE_Contact Formulas'!A744,IF(ISBLANK('Captura de datos de CONTACTO'!M744),"Last Exposure Date is required","OK"),NA()))</f>
        <v>#N/A</v>
      </c>
      <c r="N744" s="41" t="e">
        <f>IF(AND('DO NOT USE_Contact Formulas'!A744,ISBLANK('Captura de datos de CONTACTO'!N744)),"Specific Place in the Location is required",IF(ISBLANK('Captura de datos de CONTACTO'!N744),NA(),"OK"))</f>
        <v>#N/A</v>
      </c>
      <c r="O744" s="40" t="e">
        <f>IF(AND(NOT(ISBLANK('Captura de datos de CONTACTO'!O744)),ISNA(VLOOKUP('Captura de datos de CONTACTO'!O744,'DO NOT USE_School Picklist'!$L$3:$L$81,1,FALSE))),"Please select a value from the drop-down menu",IF('DO NOT USE_Contact Formulas'!A744,"OK",NA()))</f>
        <v>#N/A</v>
      </c>
      <c r="P744" s="40" t="e">
        <f>IF(AND(NOT(ISBLANK('Captura de datos de CONTACTO'!P744)),NOT(ISNUMBER(MATCH("*@*.?*",'Captura de datos de CONTACTO'!P744,0)))),"Email must be in a valid format",IF('DO NOT USE_Contact Formulas'!A744,"OK",NA()))</f>
        <v>#N/A</v>
      </c>
      <c r="Q744" s="40" t="e">
        <f>IF(LEN('Captura de datos de CONTACTO'!Q744)&gt;50,"Parent/Guardian Name must be less than 50 characters",IF('DO NOT USE_Contact Formulas'!A744,"OK",NA()))</f>
        <v>#N/A</v>
      </c>
      <c r="R744" s="40" t="e">
        <f>IF(NOT(ISBLANK('Captura de datos de CONTACTO'!R744)),IF(AND(ISNUMBER('Captura de datos de CONTACTO'!R744),LEFT('Captura de datos de CONTACTO'!R744,1)&lt;&gt;"1",LEN('Captura de datos de CONTACTO'!R744)=10),"OK","Phone number must be valid format"),IF('DO NOT USE_Contact Formulas'!A744,"OK",NA()))</f>
        <v>#N/A</v>
      </c>
      <c r="S744" s="40" t="e">
        <f>IF(AND(NOT(ISBLANK('Captura de datos de CONTACTO'!S744)),ISNA(VLOOKUP('Captura de datos de CONTACTO'!S744,'DO NOT USE_School Picklist'!$N$3:$N$63,1,FALSE))),"Please select a value from the drop-down menu",IF('DO NOT USE_Contact Formulas'!A744,"OK",NA()))</f>
        <v>#N/A</v>
      </c>
      <c r="T744" s="53" t="e">
        <f>IF(AND(NOT(ISBLANK('Captura de datos de CONTACTO'!T744)),ISNA(VLOOKUP('Captura de datos de CONTACTO'!T744,'DO NOT USE_School Picklist'!$I$3:$I$5,1,FALSE))),"Please select a value from the drop-down menu",IF('DO NOT USE_Contact Formulas'!A744,"OK",NA()))</f>
        <v>#N/A</v>
      </c>
      <c r="U744" s="40" t="e">
        <f>IF(AND(NOT(ISBLANK('Captura de datos de CONTACTO'!U744)),ISNA(VLOOKUP('Captura de datos de CONTACTO'!U744,'DO NOT USE_School Picklist'!$E$3:$E$10,1,FALSE))),"Please select a value from the drop-down menu",IF('DO NOT USE_Contact Formulas'!A744,"OK",NA()))</f>
        <v>#N/A</v>
      </c>
      <c r="V744" s="53" t="e">
        <f>IF(AND(NOT(ISBLANK('Captura de datos de CONTACTO'!V744)),ISNA(VLOOKUP('Captura de datos de CONTACTO'!V744,'DO NOT USE_School Picklist'!$W$3:$W$9,1,FALSE))),"Please select a value from the drop-down menu",IF('DO NOT USE_Contact Formulas'!A744,"OK",NA()))</f>
        <v>#N/A</v>
      </c>
      <c r="W744" s="53" t="e">
        <f>IF(AND(NOT(ISBLANK('Captura de datos de CONTACTO'!W744)),ISNA(VLOOKUP('Captura de datos de CONTACTO'!W744,'DO NOT USE_School Picklist'!$W$3:$W$9,1,FALSE))),"Please select a value from the drop-down menu",IF('DO NOT USE_Case Formulas'!A744,"OK",NA()))</f>
        <v>#N/A</v>
      </c>
      <c r="X744" s="40" t="e">
        <f>IF(AND(NOT(ISBLANK('Captura de datos de CONTACTO'!X744)),ISNA(VLOOKUP('Captura de datos de CONTACTO'!X744,'DO NOT USE_School Picklist'!$F$3:$F$16,1,FALSE))),"Please select a value from the drop-down menu",IF('DO NOT USE_Contact Formulas'!A744,"OK",NA()))</f>
        <v>#N/A</v>
      </c>
      <c r="Y744" s="40" t="e">
        <f>IF(LEN('Captura de datos de CONTACTO'!Y744)&gt;100,"Classroom(s) must be less than 100 characters",IF('DO NOT USE_Contact Formulas'!A744,"OK",NA()))</f>
        <v>#N/A</v>
      </c>
      <c r="Z744" s="40" t="e">
        <f>IF(AND(NOT(ISBLANK('Captura de datos de CONTACTO'!Z744)),ISNA(VLOOKUP('Captura de datos de CONTACTO'!Z744,'DO NOT USE_School Picklist'!$K$3:$K$6,1,FALSE))),"Please select a value from the drop-down menu",IF('DO NOT USE_Contact Formulas'!A744,"OK",NA()))</f>
        <v>#N/A</v>
      </c>
      <c r="AA744" s="40" t="e">
        <f>IF(AND(NOT(ISBLANK('Captura de datos de CONTACTO'!AA744)),ISNA(VLOOKUP('Captura de datos de CONTACTO'!AA744,'DO NOT USE_School Picklist'!$D$3:$D$5,1,FALSE))),"Please select a value from the drop-down menu",IF('DO NOT USE_Contact Formulas'!A744,"OK",NA()))</f>
        <v>#N/A</v>
      </c>
      <c r="AB744" s="40"/>
      <c r="AC744" s="40" t="e">
        <f>IF(AND(NOT(ISBLANK('Captura de datos de CONTACTO'!AC744)),ISNA(VLOOKUP('Captura de datos de CONTACTO'!AC744,'DO NOT USE_School Picklist'!$G$3:$G$5,1,FALSE))),"Please select a value from the drop-down menu",IF('DO NOT USE_Contact Formulas'!A744,"OK",NA()))</f>
        <v>#N/A</v>
      </c>
      <c r="AD744" s="40"/>
      <c r="AE744" s="40" t="e">
        <f>IF(AND(NOT(ISBLANK('Captura de datos de CONTACTO'!AE744)),ISNA(VLOOKUP('Captura de datos de CONTACTO'!AE744,'DO NOT USE_School Picklist'!$H$3:$H$4,1,FALSE))),"Please select a value from the drop-down menu",IF('DO NOT USE_Contact Formulas'!A744,"OK",NA()))</f>
        <v>#N/A</v>
      </c>
      <c r="AF744" s="40" t="e">
        <f ca="1">IF('Captura de datos de CONTACTO'!AF744&gt;'DO NOT USE_School Picklist'!$C$3,"Test Date cannot be a future date",IF('DO NOT USE_Contact Formulas'!A744,"OK",NA()))</f>
        <v>#N/A</v>
      </c>
      <c r="AG744" s="53" t="e">
        <f>IF(AND('DO NOT USE_Contact Formulas'!A744,ISBLANK('Captura de datos de CONTACTO'!AB744)),"Lab Result Test Result is required",IF(AND(NOT(ISBLANK('Captura de datos de CONTACTO'!AB744)),ISNA(VLOOKUP('Captura de datos de CONTACTO'!AB744,'DO NOT USE_School Picklist'!$Q$3:$Q$8,1,FALSE))),"Please select a value from the drop-down menu",IF('DO NOT USE_Contact Formulas'!A744,"OK",NA())))</f>
        <v>#N/A</v>
      </c>
    </row>
    <row r="745" spans="1:33" x14ac:dyDescent="0.3">
      <c r="A745" s="39" t="e">
        <f>IF('DO NOT USE_Contact Formulas'!A745,IF('DO NOT USE_Contact Formulas'!B745,"Not all required fields are completed","OK"),NA())</f>
        <v>#N/A</v>
      </c>
      <c r="B745" s="40" t="e">
        <f>IF(AND('DO NOT USE_Contact Formulas'!A745,ISBLANK('Captura de datos de CONTACTO'!B745)),"First Name is required",IF(NOT(ISBLANK('Captura de datos de CONTACTO'!B745)),"OK",NA()))</f>
        <v>#N/A</v>
      </c>
      <c r="C745" s="40" t="e">
        <f>IF(AND('DO NOT USE_Contact Formulas'!A745,ISBLANK('Captura de datos de CONTACTO'!C745)),"Last Name is required",IF(NOT(ISBLANK('Captura de datos de CONTACTO'!C745)),"OK",NA()))</f>
        <v>#N/A</v>
      </c>
      <c r="D745" s="40" t="e">
        <f>IF(AND('DO NOT USE_Contact Formulas'!A745,ISBLANK('Captura de datos de CONTACTO'!D745)),"Birthdate is required",IF(NOT(ISBLANK('Captura de datos de CONTACTO'!D745)),"OK",NA()))</f>
        <v>#N/A</v>
      </c>
      <c r="E745" s="40" t="e">
        <f>IF(AND('DO NOT USE_Contact Formulas'!A745,ISBLANK('Captura de datos de CONTACTO'!E745)),"Mobile Phone is required",IF(NOT(ISBLANK('Captura de datos de CONTACTO'!E745)),IF(AND(ISNUMBER(VALUE('Captura de datos de CONTACTO'!E745)),LEFT('Captura de datos de CONTACTO'!E745,1)&lt;&gt;"1",LEN('Captura de datos de CONTACTO'!E745)=10),"OK","Phone number must be valid format"),NA()))</f>
        <v>#N/A</v>
      </c>
      <c r="F745" s="40" t="e">
        <f>IF(LEN('Captura de datos de CONTACTO'!F745)&gt;255,"Home Street Address must be less than 255 characters",IF('DO NOT USE_Contact Formulas'!A745,"OK",NA()))</f>
        <v>#N/A</v>
      </c>
      <c r="G745" s="40" t="e">
        <f>IF(LEN('Captura de datos de CONTACTO'!G745)&gt;40,"City must be less than 40 characters",IF('DO NOT USE_Contact Formulas'!A745,"OK",NA()))</f>
        <v>#N/A</v>
      </c>
      <c r="H745" s="40" t="e">
        <f>IF(AND(NOT(ISBLANK('Captura de datos de CONTACTO'!H745)),ISNA(VLOOKUP('Captura de datos de CONTACTO'!H745,'DO NOT USE_School Picklist'!$P$3:$P$52,1,FALSE))),"Please select a value from the drop-down menu",IF('DO NOT USE_Contact Formulas'!A745,"OK",NA()))</f>
        <v>#N/A</v>
      </c>
      <c r="I745" s="40" t="e">
        <f>IF(AND('DO NOT USE_Contact Formulas'!A745,ISBLANK('Captura de datos de CONTACTO'!I745)),"Zip is required",IF(ISBLANK('Captura de datos de CONTACTO'!I745),NA(),"OK"))</f>
        <v>#N/A</v>
      </c>
      <c r="J745" s="40" t="e">
        <f>IF(AND('DO NOT USE_Contact Formulas'!A745,ISBLANK('Captura de datos de CONTACTO'!J745)),"Student or Staff? is required",IF(ISBLANK('Captura de datos de CONTACTO'!J745),NA(),IF(ISNA(VLOOKUP('Captura de datos de CONTACTO'!J745,'DO NOT USE_School Picklist'!$B$3:$B$6,1,FALSE)),"Please select a value from the drop-down menu","OK")))</f>
        <v>#N/A</v>
      </c>
      <c r="K745" s="40" t="e">
        <f>IF(AND('Captura de datos de CONTACTO'!J745='DO NOT USE_School Picklist'!$B$4,ISBLANK('Captura de datos de CONTACTO'!K745)),"Occupation/Job Title is required if Student or Staff? is Yes, staff/faculty or volunteer",IF('DO NOT USE_Contact Formulas'!A745,"OK",NA()))</f>
        <v>#N/A</v>
      </c>
      <c r="L745" s="40" t="e">
        <f ca="1">IF('Captura de datos de CONTACTO'!L745&gt;'DO NOT USE_School Picklist'!$C$3,"Date last on school campus/facility cannot be a future date",IF('DO NOT USE_Contact Formulas'!A745,IF(ISBLANK('Captura de datos de CONTACTO'!L745),"Date last on school campus/facility is required","OK"),NA()))</f>
        <v>#N/A</v>
      </c>
      <c r="M745" s="41" t="e">
        <f ca="1">IF('Captura de datos de CONTACTO'!M745&gt;'DO NOT USE_School Picklist'!$C$3,"Last Exposure Date cannot be a future date",IF('DO NOT USE_Contact Formulas'!A745,IF(ISBLANK('Captura de datos de CONTACTO'!M745),"Last Exposure Date is required","OK"),NA()))</f>
        <v>#N/A</v>
      </c>
      <c r="N745" s="41" t="e">
        <f>IF(AND('DO NOT USE_Contact Formulas'!A745,ISBLANK('Captura de datos de CONTACTO'!N745)),"Specific Place in the Location is required",IF(ISBLANK('Captura de datos de CONTACTO'!N745),NA(),"OK"))</f>
        <v>#N/A</v>
      </c>
      <c r="O745" s="40" t="e">
        <f>IF(AND(NOT(ISBLANK('Captura de datos de CONTACTO'!O745)),ISNA(VLOOKUP('Captura de datos de CONTACTO'!O745,'DO NOT USE_School Picklist'!$L$3:$L$81,1,FALSE))),"Please select a value from the drop-down menu",IF('DO NOT USE_Contact Formulas'!A745,"OK",NA()))</f>
        <v>#N/A</v>
      </c>
      <c r="P745" s="40" t="e">
        <f>IF(AND(NOT(ISBLANK('Captura de datos de CONTACTO'!P745)),NOT(ISNUMBER(MATCH("*@*.?*",'Captura de datos de CONTACTO'!P745,0)))),"Email must be in a valid format",IF('DO NOT USE_Contact Formulas'!A745,"OK",NA()))</f>
        <v>#N/A</v>
      </c>
      <c r="Q745" s="40" t="e">
        <f>IF(LEN('Captura de datos de CONTACTO'!Q745)&gt;50,"Parent/Guardian Name must be less than 50 characters",IF('DO NOT USE_Contact Formulas'!A745,"OK",NA()))</f>
        <v>#N/A</v>
      </c>
      <c r="R745" s="40" t="e">
        <f>IF(NOT(ISBLANK('Captura de datos de CONTACTO'!R745)),IF(AND(ISNUMBER('Captura de datos de CONTACTO'!R745),LEFT('Captura de datos de CONTACTO'!R745,1)&lt;&gt;"1",LEN('Captura de datos de CONTACTO'!R745)=10),"OK","Phone number must be valid format"),IF('DO NOT USE_Contact Formulas'!A745,"OK",NA()))</f>
        <v>#N/A</v>
      </c>
      <c r="S745" s="40" t="e">
        <f>IF(AND(NOT(ISBLANK('Captura de datos de CONTACTO'!S745)),ISNA(VLOOKUP('Captura de datos de CONTACTO'!S745,'DO NOT USE_School Picklist'!$N$3:$N$63,1,FALSE))),"Please select a value from the drop-down menu",IF('DO NOT USE_Contact Formulas'!A745,"OK",NA()))</f>
        <v>#N/A</v>
      </c>
      <c r="T745" s="53" t="e">
        <f>IF(AND(NOT(ISBLANK('Captura de datos de CONTACTO'!T745)),ISNA(VLOOKUP('Captura de datos de CONTACTO'!T745,'DO NOT USE_School Picklist'!$I$3:$I$5,1,FALSE))),"Please select a value from the drop-down menu",IF('DO NOT USE_Contact Formulas'!A745,"OK",NA()))</f>
        <v>#N/A</v>
      </c>
      <c r="U745" s="40" t="e">
        <f>IF(AND(NOT(ISBLANK('Captura de datos de CONTACTO'!U745)),ISNA(VLOOKUP('Captura de datos de CONTACTO'!U745,'DO NOT USE_School Picklist'!$E$3:$E$10,1,FALSE))),"Please select a value from the drop-down menu",IF('DO NOT USE_Contact Formulas'!A745,"OK",NA()))</f>
        <v>#N/A</v>
      </c>
      <c r="V745" s="53" t="e">
        <f>IF(AND(NOT(ISBLANK('Captura de datos de CONTACTO'!V745)),ISNA(VLOOKUP('Captura de datos de CONTACTO'!V745,'DO NOT USE_School Picklist'!$W$3:$W$9,1,FALSE))),"Please select a value from the drop-down menu",IF('DO NOT USE_Contact Formulas'!A745,"OK",NA()))</f>
        <v>#N/A</v>
      </c>
      <c r="W745" s="53" t="e">
        <f>IF(AND(NOT(ISBLANK('Captura de datos de CONTACTO'!W745)),ISNA(VLOOKUP('Captura de datos de CONTACTO'!W745,'DO NOT USE_School Picklist'!$W$3:$W$9,1,FALSE))),"Please select a value from the drop-down menu",IF('DO NOT USE_Case Formulas'!A745,"OK",NA()))</f>
        <v>#N/A</v>
      </c>
      <c r="X745" s="40" t="e">
        <f>IF(AND(NOT(ISBLANK('Captura de datos de CONTACTO'!X745)),ISNA(VLOOKUP('Captura de datos de CONTACTO'!X745,'DO NOT USE_School Picklist'!$F$3:$F$16,1,FALSE))),"Please select a value from the drop-down menu",IF('DO NOT USE_Contact Formulas'!A745,"OK",NA()))</f>
        <v>#N/A</v>
      </c>
      <c r="Y745" s="40" t="e">
        <f>IF(LEN('Captura de datos de CONTACTO'!Y745)&gt;100,"Classroom(s) must be less than 100 characters",IF('DO NOT USE_Contact Formulas'!A745,"OK",NA()))</f>
        <v>#N/A</v>
      </c>
      <c r="Z745" s="40" t="e">
        <f>IF(AND(NOT(ISBLANK('Captura de datos de CONTACTO'!Z745)),ISNA(VLOOKUP('Captura de datos de CONTACTO'!Z745,'DO NOT USE_School Picklist'!$K$3:$K$6,1,FALSE))),"Please select a value from the drop-down menu",IF('DO NOT USE_Contact Formulas'!A745,"OK",NA()))</f>
        <v>#N/A</v>
      </c>
      <c r="AA745" s="40" t="e">
        <f>IF(AND(NOT(ISBLANK('Captura de datos de CONTACTO'!AA745)),ISNA(VLOOKUP('Captura de datos de CONTACTO'!AA745,'DO NOT USE_School Picklist'!$D$3:$D$5,1,FALSE))),"Please select a value from the drop-down menu",IF('DO NOT USE_Contact Formulas'!A745,"OK",NA()))</f>
        <v>#N/A</v>
      </c>
      <c r="AB745" s="40"/>
      <c r="AC745" s="40" t="e">
        <f>IF(AND(NOT(ISBLANK('Captura de datos de CONTACTO'!AC745)),ISNA(VLOOKUP('Captura de datos de CONTACTO'!AC745,'DO NOT USE_School Picklist'!$G$3:$G$5,1,FALSE))),"Please select a value from the drop-down menu",IF('DO NOT USE_Contact Formulas'!A745,"OK",NA()))</f>
        <v>#N/A</v>
      </c>
      <c r="AD745" s="40"/>
      <c r="AE745" s="40" t="e">
        <f>IF(AND(NOT(ISBLANK('Captura de datos de CONTACTO'!AE745)),ISNA(VLOOKUP('Captura de datos de CONTACTO'!AE745,'DO NOT USE_School Picklist'!$H$3:$H$4,1,FALSE))),"Please select a value from the drop-down menu",IF('DO NOT USE_Contact Formulas'!A745,"OK",NA()))</f>
        <v>#N/A</v>
      </c>
      <c r="AF745" s="40" t="e">
        <f ca="1">IF('Captura de datos de CONTACTO'!AF745&gt;'DO NOT USE_School Picklist'!$C$3,"Test Date cannot be a future date",IF('DO NOT USE_Contact Formulas'!A745,"OK",NA()))</f>
        <v>#N/A</v>
      </c>
      <c r="AG745" s="53" t="e">
        <f>IF(AND('DO NOT USE_Contact Formulas'!A745,ISBLANK('Captura de datos de CONTACTO'!AB745)),"Lab Result Test Result is required",IF(AND(NOT(ISBLANK('Captura de datos de CONTACTO'!AB745)),ISNA(VLOOKUP('Captura de datos de CONTACTO'!AB745,'DO NOT USE_School Picklist'!$Q$3:$Q$8,1,FALSE))),"Please select a value from the drop-down menu",IF('DO NOT USE_Contact Formulas'!A745,"OK",NA())))</f>
        <v>#N/A</v>
      </c>
    </row>
    <row r="746" spans="1:33" x14ac:dyDescent="0.3">
      <c r="A746" s="39" t="e">
        <f>IF('DO NOT USE_Contact Formulas'!A746,IF('DO NOT USE_Contact Formulas'!B746,"Not all required fields are completed","OK"),NA())</f>
        <v>#N/A</v>
      </c>
      <c r="B746" s="40" t="e">
        <f>IF(AND('DO NOT USE_Contact Formulas'!A746,ISBLANK('Captura de datos de CONTACTO'!B746)),"First Name is required",IF(NOT(ISBLANK('Captura de datos de CONTACTO'!B746)),"OK",NA()))</f>
        <v>#N/A</v>
      </c>
      <c r="C746" s="40" t="e">
        <f>IF(AND('DO NOT USE_Contact Formulas'!A746,ISBLANK('Captura de datos de CONTACTO'!C746)),"Last Name is required",IF(NOT(ISBLANK('Captura de datos de CONTACTO'!C746)),"OK",NA()))</f>
        <v>#N/A</v>
      </c>
      <c r="D746" s="40" t="e">
        <f>IF(AND('DO NOT USE_Contact Formulas'!A746,ISBLANK('Captura de datos de CONTACTO'!D746)),"Birthdate is required",IF(NOT(ISBLANK('Captura de datos de CONTACTO'!D746)),"OK",NA()))</f>
        <v>#N/A</v>
      </c>
      <c r="E746" s="40" t="e">
        <f>IF(AND('DO NOT USE_Contact Formulas'!A746,ISBLANK('Captura de datos de CONTACTO'!E746)),"Mobile Phone is required",IF(NOT(ISBLANK('Captura de datos de CONTACTO'!E746)),IF(AND(ISNUMBER(VALUE('Captura de datos de CONTACTO'!E746)),LEFT('Captura de datos de CONTACTO'!E746,1)&lt;&gt;"1",LEN('Captura de datos de CONTACTO'!E746)=10),"OK","Phone number must be valid format"),NA()))</f>
        <v>#N/A</v>
      </c>
      <c r="F746" s="40" t="e">
        <f>IF(LEN('Captura de datos de CONTACTO'!F746)&gt;255,"Home Street Address must be less than 255 characters",IF('DO NOT USE_Contact Formulas'!A746,"OK",NA()))</f>
        <v>#N/A</v>
      </c>
      <c r="G746" s="40" t="e">
        <f>IF(LEN('Captura de datos de CONTACTO'!G746)&gt;40,"City must be less than 40 characters",IF('DO NOT USE_Contact Formulas'!A746,"OK",NA()))</f>
        <v>#N/A</v>
      </c>
      <c r="H746" s="40" t="e">
        <f>IF(AND(NOT(ISBLANK('Captura de datos de CONTACTO'!H746)),ISNA(VLOOKUP('Captura de datos de CONTACTO'!H746,'DO NOT USE_School Picklist'!$P$3:$P$52,1,FALSE))),"Please select a value from the drop-down menu",IF('DO NOT USE_Contact Formulas'!A746,"OK",NA()))</f>
        <v>#N/A</v>
      </c>
      <c r="I746" s="40" t="e">
        <f>IF(AND('DO NOT USE_Contact Formulas'!A746,ISBLANK('Captura de datos de CONTACTO'!I746)),"Zip is required",IF(ISBLANK('Captura de datos de CONTACTO'!I746),NA(),"OK"))</f>
        <v>#N/A</v>
      </c>
      <c r="J746" s="40" t="e">
        <f>IF(AND('DO NOT USE_Contact Formulas'!A746,ISBLANK('Captura de datos de CONTACTO'!J746)),"Student or Staff? is required",IF(ISBLANK('Captura de datos de CONTACTO'!J746),NA(),IF(ISNA(VLOOKUP('Captura de datos de CONTACTO'!J746,'DO NOT USE_School Picklist'!$B$3:$B$6,1,FALSE)),"Please select a value from the drop-down menu","OK")))</f>
        <v>#N/A</v>
      </c>
      <c r="K746" s="40" t="e">
        <f>IF(AND('Captura de datos de CONTACTO'!J746='DO NOT USE_School Picklist'!$B$4,ISBLANK('Captura de datos de CONTACTO'!K746)),"Occupation/Job Title is required if Student or Staff? is Yes, staff/faculty or volunteer",IF('DO NOT USE_Contact Formulas'!A746,"OK",NA()))</f>
        <v>#N/A</v>
      </c>
      <c r="L746" s="40" t="e">
        <f ca="1">IF('Captura de datos de CONTACTO'!L746&gt;'DO NOT USE_School Picklist'!$C$3,"Date last on school campus/facility cannot be a future date",IF('DO NOT USE_Contact Formulas'!A746,IF(ISBLANK('Captura de datos de CONTACTO'!L746),"Date last on school campus/facility is required","OK"),NA()))</f>
        <v>#N/A</v>
      </c>
      <c r="M746" s="41" t="e">
        <f ca="1">IF('Captura de datos de CONTACTO'!M746&gt;'DO NOT USE_School Picklist'!$C$3,"Last Exposure Date cannot be a future date",IF('DO NOT USE_Contact Formulas'!A746,IF(ISBLANK('Captura de datos de CONTACTO'!M746),"Last Exposure Date is required","OK"),NA()))</f>
        <v>#N/A</v>
      </c>
      <c r="N746" s="41" t="e">
        <f>IF(AND('DO NOT USE_Contact Formulas'!A746,ISBLANK('Captura de datos de CONTACTO'!N746)),"Specific Place in the Location is required",IF(ISBLANK('Captura de datos de CONTACTO'!N746),NA(),"OK"))</f>
        <v>#N/A</v>
      </c>
      <c r="O746" s="40" t="e">
        <f>IF(AND(NOT(ISBLANK('Captura de datos de CONTACTO'!O746)),ISNA(VLOOKUP('Captura de datos de CONTACTO'!O746,'DO NOT USE_School Picklist'!$L$3:$L$81,1,FALSE))),"Please select a value from the drop-down menu",IF('DO NOT USE_Contact Formulas'!A746,"OK",NA()))</f>
        <v>#N/A</v>
      </c>
      <c r="P746" s="40" t="e">
        <f>IF(AND(NOT(ISBLANK('Captura de datos de CONTACTO'!P746)),NOT(ISNUMBER(MATCH("*@*.?*",'Captura de datos de CONTACTO'!P746,0)))),"Email must be in a valid format",IF('DO NOT USE_Contact Formulas'!A746,"OK",NA()))</f>
        <v>#N/A</v>
      </c>
      <c r="Q746" s="40" t="e">
        <f>IF(LEN('Captura de datos de CONTACTO'!Q746)&gt;50,"Parent/Guardian Name must be less than 50 characters",IF('DO NOT USE_Contact Formulas'!A746,"OK",NA()))</f>
        <v>#N/A</v>
      </c>
      <c r="R746" s="40" t="e">
        <f>IF(NOT(ISBLANK('Captura de datos de CONTACTO'!R746)),IF(AND(ISNUMBER('Captura de datos de CONTACTO'!R746),LEFT('Captura de datos de CONTACTO'!R746,1)&lt;&gt;"1",LEN('Captura de datos de CONTACTO'!R746)=10),"OK","Phone number must be valid format"),IF('DO NOT USE_Contact Formulas'!A746,"OK",NA()))</f>
        <v>#N/A</v>
      </c>
      <c r="S746" s="40" t="e">
        <f>IF(AND(NOT(ISBLANK('Captura de datos de CONTACTO'!S746)),ISNA(VLOOKUP('Captura de datos de CONTACTO'!S746,'DO NOT USE_School Picklist'!$N$3:$N$63,1,FALSE))),"Please select a value from the drop-down menu",IF('DO NOT USE_Contact Formulas'!A746,"OK",NA()))</f>
        <v>#N/A</v>
      </c>
      <c r="T746" s="53" t="e">
        <f>IF(AND(NOT(ISBLANK('Captura de datos de CONTACTO'!T746)),ISNA(VLOOKUP('Captura de datos de CONTACTO'!T746,'DO NOT USE_School Picklist'!$I$3:$I$5,1,FALSE))),"Please select a value from the drop-down menu",IF('DO NOT USE_Contact Formulas'!A746,"OK",NA()))</f>
        <v>#N/A</v>
      </c>
      <c r="U746" s="40" t="e">
        <f>IF(AND(NOT(ISBLANK('Captura de datos de CONTACTO'!U746)),ISNA(VLOOKUP('Captura de datos de CONTACTO'!U746,'DO NOT USE_School Picklist'!$E$3:$E$10,1,FALSE))),"Please select a value from the drop-down menu",IF('DO NOT USE_Contact Formulas'!A746,"OK",NA()))</f>
        <v>#N/A</v>
      </c>
      <c r="V746" s="53" t="e">
        <f>IF(AND(NOT(ISBLANK('Captura de datos de CONTACTO'!V746)),ISNA(VLOOKUP('Captura de datos de CONTACTO'!V746,'DO NOT USE_School Picklist'!$W$3:$W$9,1,FALSE))),"Please select a value from the drop-down menu",IF('DO NOT USE_Contact Formulas'!A746,"OK",NA()))</f>
        <v>#N/A</v>
      </c>
      <c r="W746" s="53" t="e">
        <f>IF(AND(NOT(ISBLANK('Captura de datos de CONTACTO'!W746)),ISNA(VLOOKUP('Captura de datos de CONTACTO'!W746,'DO NOT USE_School Picklist'!$W$3:$W$9,1,FALSE))),"Please select a value from the drop-down menu",IF('DO NOT USE_Case Formulas'!A746,"OK",NA()))</f>
        <v>#N/A</v>
      </c>
      <c r="X746" s="40" t="e">
        <f>IF(AND(NOT(ISBLANK('Captura de datos de CONTACTO'!X746)),ISNA(VLOOKUP('Captura de datos de CONTACTO'!X746,'DO NOT USE_School Picklist'!$F$3:$F$16,1,FALSE))),"Please select a value from the drop-down menu",IF('DO NOT USE_Contact Formulas'!A746,"OK",NA()))</f>
        <v>#N/A</v>
      </c>
      <c r="Y746" s="40" t="e">
        <f>IF(LEN('Captura de datos de CONTACTO'!Y746)&gt;100,"Classroom(s) must be less than 100 characters",IF('DO NOT USE_Contact Formulas'!A746,"OK",NA()))</f>
        <v>#N/A</v>
      </c>
      <c r="Z746" s="40" t="e">
        <f>IF(AND(NOT(ISBLANK('Captura de datos de CONTACTO'!Z746)),ISNA(VLOOKUP('Captura de datos de CONTACTO'!Z746,'DO NOT USE_School Picklist'!$K$3:$K$6,1,FALSE))),"Please select a value from the drop-down menu",IF('DO NOT USE_Contact Formulas'!A746,"OK",NA()))</f>
        <v>#N/A</v>
      </c>
      <c r="AA746" s="40" t="e">
        <f>IF(AND(NOT(ISBLANK('Captura de datos de CONTACTO'!AA746)),ISNA(VLOOKUP('Captura de datos de CONTACTO'!AA746,'DO NOT USE_School Picklist'!$D$3:$D$5,1,FALSE))),"Please select a value from the drop-down menu",IF('DO NOT USE_Contact Formulas'!A746,"OK",NA()))</f>
        <v>#N/A</v>
      </c>
      <c r="AB746" s="40"/>
      <c r="AC746" s="40" t="e">
        <f>IF(AND(NOT(ISBLANK('Captura de datos de CONTACTO'!AC746)),ISNA(VLOOKUP('Captura de datos de CONTACTO'!AC746,'DO NOT USE_School Picklist'!$G$3:$G$5,1,FALSE))),"Please select a value from the drop-down menu",IF('DO NOT USE_Contact Formulas'!A746,"OK",NA()))</f>
        <v>#N/A</v>
      </c>
      <c r="AD746" s="40"/>
      <c r="AE746" s="40" t="e">
        <f>IF(AND(NOT(ISBLANK('Captura de datos de CONTACTO'!AE746)),ISNA(VLOOKUP('Captura de datos de CONTACTO'!AE746,'DO NOT USE_School Picklist'!$H$3:$H$4,1,FALSE))),"Please select a value from the drop-down menu",IF('DO NOT USE_Contact Formulas'!A746,"OK",NA()))</f>
        <v>#N/A</v>
      </c>
      <c r="AF746" s="40" t="e">
        <f ca="1">IF('Captura de datos de CONTACTO'!AF746&gt;'DO NOT USE_School Picklist'!$C$3,"Test Date cannot be a future date",IF('DO NOT USE_Contact Formulas'!A746,"OK",NA()))</f>
        <v>#N/A</v>
      </c>
      <c r="AG746" s="53" t="e">
        <f>IF(AND('DO NOT USE_Contact Formulas'!A746,ISBLANK('Captura de datos de CONTACTO'!AB746)),"Lab Result Test Result is required",IF(AND(NOT(ISBLANK('Captura de datos de CONTACTO'!AB746)),ISNA(VLOOKUP('Captura de datos de CONTACTO'!AB746,'DO NOT USE_School Picklist'!$Q$3:$Q$8,1,FALSE))),"Please select a value from the drop-down menu",IF('DO NOT USE_Contact Formulas'!A746,"OK",NA())))</f>
        <v>#N/A</v>
      </c>
    </row>
    <row r="747" spans="1:33" x14ac:dyDescent="0.3">
      <c r="A747" s="39" t="e">
        <f>IF('DO NOT USE_Contact Formulas'!A747,IF('DO NOT USE_Contact Formulas'!B747,"Not all required fields are completed","OK"),NA())</f>
        <v>#N/A</v>
      </c>
      <c r="B747" s="40" t="e">
        <f>IF(AND('DO NOT USE_Contact Formulas'!A747,ISBLANK('Captura de datos de CONTACTO'!B747)),"First Name is required",IF(NOT(ISBLANK('Captura de datos de CONTACTO'!B747)),"OK",NA()))</f>
        <v>#N/A</v>
      </c>
      <c r="C747" s="40" t="e">
        <f>IF(AND('DO NOT USE_Contact Formulas'!A747,ISBLANK('Captura de datos de CONTACTO'!C747)),"Last Name is required",IF(NOT(ISBLANK('Captura de datos de CONTACTO'!C747)),"OK",NA()))</f>
        <v>#N/A</v>
      </c>
      <c r="D747" s="40" t="e">
        <f>IF(AND('DO NOT USE_Contact Formulas'!A747,ISBLANK('Captura de datos de CONTACTO'!D747)),"Birthdate is required",IF(NOT(ISBLANK('Captura de datos de CONTACTO'!D747)),"OK",NA()))</f>
        <v>#N/A</v>
      </c>
      <c r="E747" s="40" t="e">
        <f>IF(AND('DO NOT USE_Contact Formulas'!A747,ISBLANK('Captura de datos de CONTACTO'!E747)),"Mobile Phone is required",IF(NOT(ISBLANK('Captura de datos de CONTACTO'!E747)),IF(AND(ISNUMBER(VALUE('Captura de datos de CONTACTO'!E747)),LEFT('Captura de datos de CONTACTO'!E747,1)&lt;&gt;"1",LEN('Captura de datos de CONTACTO'!E747)=10),"OK","Phone number must be valid format"),NA()))</f>
        <v>#N/A</v>
      </c>
      <c r="F747" s="40" t="e">
        <f>IF(LEN('Captura de datos de CONTACTO'!F747)&gt;255,"Home Street Address must be less than 255 characters",IF('DO NOT USE_Contact Formulas'!A747,"OK",NA()))</f>
        <v>#N/A</v>
      </c>
      <c r="G747" s="40" t="e">
        <f>IF(LEN('Captura de datos de CONTACTO'!G747)&gt;40,"City must be less than 40 characters",IF('DO NOT USE_Contact Formulas'!A747,"OK",NA()))</f>
        <v>#N/A</v>
      </c>
      <c r="H747" s="40" t="e">
        <f>IF(AND(NOT(ISBLANK('Captura de datos de CONTACTO'!H747)),ISNA(VLOOKUP('Captura de datos de CONTACTO'!H747,'DO NOT USE_School Picklist'!$P$3:$P$52,1,FALSE))),"Please select a value from the drop-down menu",IF('DO NOT USE_Contact Formulas'!A747,"OK",NA()))</f>
        <v>#N/A</v>
      </c>
      <c r="I747" s="40" t="e">
        <f>IF(AND('DO NOT USE_Contact Formulas'!A747,ISBLANK('Captura de datos de CONTACTO'!I747)),"Zip is required",IF(ISBLANK('Captura de datos de CONTACTO'!I747),NA(),"OK"))</f>
        <v>#N/A</v>
      </c>
      <c r="J747" s="40" t="e">
        <f>IF(AND('DO NOT USE_Contact Formulas'!A747,ISBLANK('Captura de datos de CONTACTO'!J747)),"Student or Staff? is required",IF(ISBLANK('Captura de datos de CONTACTO'!J747),NA(),IF(ISNA(VLOOKUP('Captura de datos de CONTACTO'!J747,'DO NOT USE_School Picklist'!$B$3:$B$6,1,FALSE)),"Please select a value from the drop-down menu","OK")))</f>
        <v>#N/A</v>
      </c>
      <c r="K747" s="40" t="e">
        <f>IF(AND('Captura de datos de CONTACTO'!J747='DO NOT USE_School Picklist'!$B$4,ISBLANK('Captura de datos de CONTACTO'!K747)),"Occupation/Job Title is required if Student or Staff? is Yes, staff/faculty or volunteer",IF('DO NOT USE_Contact Formulas'!A747,"OK",NA()))</f>
        <v>#N/A</v>
      </c>
      <c r="L747" s="40" t="e">
        <f ca="1">IF('Captura de datos de CONTACTO'!L747&gt;'DO NOT USE_School Picklist'!$C$3,"Date last on school campus/facility cannot be a future date",IF('DO NOT USE_Contact Formulas'!A747,IF(ISBLANK('Captura de datos de CONTACTO'!L747),"Date last on school campus/facility is required","OK"),NA()))</f>
        <v>#N/A</v>
      </c>
      <c r="M747" s="41" t="e">
        <f ca="1">IF('Captura de datos de CONTACTO'!M747&gt;'DO NOT USE_School Picklist'!$C$3,"Last Exposure Date cannot be a future date",IF('DO NOT USE_Contact Formulas'!A747,IF(ISBLANK('Captura de datos de CONTACTO'!M747),"Last Exposure Date is required","OK"),NA()))</f>
        <v>#N/A</v>
      </c>
      <c r="N747" s="41" t="e">
        <f>IF(AND('DO NOT USE_Contact Formulas'!A747,ISBLANK('Captura de datos de CONTACTO'!N747)),"Specific Place in the Location is required",IF(ISBLANK('Captura de datos de CONTACTO'!N747),NA(),"OK"))</f>
        <v>#N/A</v>
      </c>
      <c r="O747" s="40" t="e">
        <f>IF(AND(NOT(ISBLANK('Captura de datos de CONTACTO'!O747)),ISNA(VLOOKUP('Captura de datos de CONTACTO'!O747,'DO NOT USE_School Picklist'!$L$3:$L$81,1,FALSE))),"Please select a value from the drop-down menu",IF('DO NOT USE_Contact Formulas'!A747,"OK",NA()))</f>
        <v>#N/A</v>
      </c>
      <c r="P747" s="40" t="e">
        <f>IF(AND(NOT(ISBLANK('Captura de datos de CONTACTO'!P747)),NOT(ISNUMBER(MATCH("*@*.?*",'Captura de datos de CONTACTO'!P747,0)))),"Email must be in a valid format",IF('DO NOT USE_Contact Formulas'!A747,"OK",NA()))</f>
        <v>#N/A</v>
      </c>
      <c r="Q747" s="40" t="e">
        <f>IF(LEN('Captura de datos de CONTACTO'!Q747)&gt;50,"Parent/Guardian Name must be less than 50 characters",IF('DO NOT USE_Contact Formulas'!A747,"OK",NA()))</f>
        <v>#N/A</v>
      </c>
      <c r="R747" s="40" t="e">
        <f>IF(NOT(ISBLANK('Captura de datos de CONTACTO'!R747)),IF(AND(ISNUMBER('Captura de datos de CONTACTO'!R747),LEFT('Captura de datos de CONTACTO'!R747,1)&lt;&gt;"1",LEN('Captura de datos de CONTACTO'!R747)=10),"OK","Phone number must be valid format"),IF('DO NOT USE_Contact Formulas'!A747,"OK",NA()))</f>
        <v>#N/A</v>
      </c>
      <c r="S747" s="40" t="e">
        <f>IF(AND(NOT(ISBLANK('Captura de datos de CONTACTO'!S747)),ISNA(VLOOKUP('Captura de datos de CONTACTO'!S747,'DO NOT USE_School Picklist'!$N$3:$N$63,1,FALSE))),"Please select a value from the drop-down menu",IF('DO NOT USE_Contact Formulas'!A747,"OK",NA()))</f>
        <v>#N/A</v>
      </c>
      <c r="T747" s="53" t="e">
        <f>IF(AND(NOT(ISBLANK('Captura de datos de CONTACTO'!T747)),ISNA(VLOOKUP('Captura de datos de CONTACTO'!T747,'DO NOT USE_School Picklist'!$I$3:$I$5,1,FALSE))),"Please select a value from the drop-down menu",IF('DO NOT USE_Contact Formulas'!A747,"OK",NA()))</f>
        <v>#N/A</v>
      </c>
      <c r="U747" s="40" t="e">
        <f>IF(AND(NOT(ISBLANK('Captura de datos de CONTACTO'!U747)),ISNA(VLOOKUP('Captura de datos de CONTACTO'!U747,'DO NOT USE_School Picklist'!$E$3:$E$10,1,FALSE))),"Please select a value from the drop-down menu",IF('DO NOT USE_Contact Formulas'!A747,"OK",NA()))</f>
        <v>#N/A</v>
      </c>
      <c r="V747" s="53" t="e">
        <f>IF(AND(NOT(ISBLANK('Captura de datos de CONTACTO'!V747)),ISNA(VLOOKUP('Captura de datos de CONTACTO'!V747,'DO NOT USE_School Picklist'!$W$3:$W$9,1,FALSE))),"Please select a value from the drop-down menu",IF('DO NOT USE_Contact Formulas'!A747,"OK",NA()))</f>
        <v>#N/A</v>
      </c>
      <c r="W747" s="53" t="e">
        <f>IF(AND(NOT(ISBLANK('Captura de datos de CONTACTO'!W747)),ISNA(VLOOKUP('Captura de datos de CONTACTO'!W747,'DO NOT USE_School Picklist'!$W$3:$W$9,1,FALSE))),"Please select a value from the drop-down menu",IF('DO NOT USE_Case Formulas'!A747,"OK",NA()))</f>
        <v>#N/A</v>
      </c>
      <c r="X747" s="40" t="e">
        <f>IF(AND(NOT(ISBLANK('Captura de datos de CONTACTO'!X747)),ISNA(VLOOKUP('Captura de datos de CONTACTO'!X747,'DO NOT USE_School Picklist'!$F$3:$F$16,1,FALSE))),"Please select a value from the drop-down menu",IF('DO NOT USE_Contact Formulas'!A747,"OK",NA()))</f>
        <v>#N/A</v>
      </c>
      <c r="Y747" s="40" t="e">
        <f>IF(LEN('Captura de datos de CONTACTO'!Y747)&gt;100,"Classroom(s) must be less than 100 characters",IF('DO NOT USE_Contact Formulas'!A747,"OK",NA()))</f>
        <v>#N/A</v>
      </c>
      <c r="Z747" s="40" t="e">
        <f>IF(AND(NOT(ISBLANK('Captura de datos de CONTACTO'!Z747)),ISNA(VLOOKUP('Captura de datos de CONTACTO'!Z747,'DO NOT USE_School Picklist'!$K$3:$K$6,1,FALSE))),"Please select a value from the drop-down menu",IF('DO NOT USE_Contact Formulas'!A747,"OK",NA()))</f>
        <v>#N/A</v>
      </c>
      <c r="AA747" s="40" t="e">
        <f>IF(AND(NOT(ISBLANK('Captura de datos de CONTACTO'!AA747)),ISNA(VLOOKUP('Captura de datos de CONTACTO'!AA747,'DO NOT USE_School Picklist'!$D$3:$D$5,1,FALSE))),"Please select a value from the drop-down menu",IF('DO NOT USE_Contact Formulas'!A747,"OK",NA()))</f>
        <v>#N/A</v>
      </c>
      <c r="AB747" s="40"/>
      <c r="AC747" s="40" t="e">
        <f>IF(AND(NOT(ISBLANK('Captura de datos de CONTACTO'!AC747)),ISNA(VLOOKUP('Captura de datos de CONTACTO'!AC747,'DO NOT USE_School Picklist'!$G$3:$G$5,1,FALSE))),"Please select a value from the drop-down menu",IF('DO NOT USE_Contact Formulas'!A747,"OK",NA()))</f>
        <v>#N/A</v>
      </c>
      <c r="AD747" s="40"/>
      <c r="AE747" s="40" t="e">
        <f>IF(AND(NOT(ISBLANK('Captura de datos de CONTACTO'!AE747)),ISNA(VLOOKUP('Captura de datos de CONTACTO'!AE747,'DO NOT USE_School Picklist'!$H$3:$H$4,1,FALSE))),"Please select a value from the drop-down menu",IF('DO NOT USE_Contact Formulas'!A747,"OK",NA()))</f>
        <v>#N/A</v>
      </c>
      <c r="AF747" s="40" t="e">
        <f ca="1">IF('Captura de datos de CONTACTO'!AF747&gt;'DO NOT USE_School Picklist'!$C$3,"Test Date cannot be a future date",IF('DO NOT USE_Contact Formulas'!A747,"OK",NA()))</f>
        <v>#N/A</v>
      </c>
      <c r="AG747" s="53" t="e">
        <f>IF(AND('DO NOT USE_Contact Formulas'!A747,ISBLANK('Captura de datos de CONTACTO'!AB747)),"Lab Result Test Result is required",IF(AND(NOT(ISBLANK('Captura de datos de CONTACTO'!AB747)),ISNA(VLOOKUP('Captura de datos de CONTACTO'!AB747,'DO NOT USE_School Picklist'!$Q$3:$Q$8,1,FALSE))),"Please select a value from the drop-down menu",IF('DO NOT USE_Contact Formulas'!A747,"OK",NA())))</f>
        <v>#N/A</v>
      </c>
    </row>
    <row r="748" spans="1:33" x14ac:dyDescent="0.3">
      <c r="A748" s="39" t="e">
        <f>IF('DO NOT USE_Contact Formulas'!A748,IF('DO NOT USE_Contact Formulas'!B748,"Not all required fields are completed","OK"),NA())</f>
        <v>#N/A</v>
      </c>
      <c r="B748" s="40" t="e">
        <f>IF(AND('DO NOT USE_Contact Formulas'!A748,ISBLANK('Captura de datos de CONTACTO'!B748)),"First Name is required",IF(NOT(ISBLANK('Captura de datos de CONTACTO'!B748)),"OK",NA()))</f>
        <v>#N/A</v>
      </c>
      <c r="C748" s="40" t="e">
        <f>IF(AND('DO NOT USE_Contact Formulas'!A748,ISBLANK('Captura de datos de CONTACTO'!C748)),"Last Name is required",IF(NOT(ISBLANK('Captura de datos de CONTACTO'!C748)),"OK",NA()))</f>
        <v>#N/A</v>
      </c>
      <c r="D748" s="40" t="e">
        <f>IF(AND('DO NOT USE_Contact Formulas'!A748,ISBLANK('Captura de datos de CONTACTO'!D748)),"Birthdate is required",IF(NOT(ISBLANK('Captura de datos de CONTACTO'!D748)),"OK",NA()))</f>
        <v>#N/A</v>
      </c>
      <c r="E748" s="40" t="e">
        <f>IF(AND('DO NOT USE_Contact Formulas'!A748,ISBLANK('Captura de datos de CONTACTO'!E748)),"Mobile Phone is required",IF(NOT(ISBLANK('Captura de datos de CONTACTO'!E748)),IF(AND(ISNUMBER(VALUE('Captura de datos de CONTACTO'!E748)),LEFT('Captura de datos de CONTACTO'!E748,1)&lt;&gt;"1",LEN('Captura de datos de CONTACTO'!E748)=10),"OK","Phone number must be valid format"),NA()))</f>
        <v>#N/A</v>
      </c>
      <c r="F748" s="40" t="e">
        <f>IF(LEN('Captura de datos de CONTACTO'!F748)&gt;255,"Home Street Address must be less than 255 characters",IF('DO NOT USE_Contact Formulas'!A748,"OK",NA()))</f>
        <v>#N/A</v>
      </c>
      <c r="G748" s="40" t="e">
        <f>IF(LEN('Captura de datos de CONTACTO'!G748)&gt;40,"City must be less than 40 characters",IF('DO NOT USE_Contact Formulas'!A748,"OK",NA()))</f>
        <v>#N/A</v>
      </c>
      <c r="H748" s="40" t="e">
        <f>IF(AND(NOT(ISBLANK('Captura de datos de CONTACTO'!H748)),ISNA(VLOOKUP('Captura de datos de CONTACTO'!H748,'DO NOT USE_School Picklist'!$P$3:$P$52,1,FALSE))),"Please select a value from the drop-down menu",IF('DO NOT USE_Contact Formulas'!A748,"OK",NA()))</f>
        <v>#N/A</v>
      </c>
      <c r="I748" s="40" t="e">
        <f>IF(AND('DO NOT USE_Contact Formulas'!A748,ISBLANK('Captura de datos de CONTACTO'!I748)),"Zip is required",IF(ISBLANK('Captura de datos de CONTACTO'!I748),NA(),"OK"))</f>
        <v>#N/A</v>
      </c>
      <c r="J748" s="40" t="e">
        <f>IF(AND('DO NOT USE_Contact Formulas'!A748,ISBLANK('Captura de datos de CONTACTO'!J748)),"Student or Staff? is required",IF(ISBLANK('Captura de datos de CONTACTO'!J748),NA(),IF(ISNA(VLOOKUP('Captura de datos de CONTACTO'!J748,'DO NOT USE_School Picklist'!$B$3:$B$6,1,FALSE)),"Please select a value from the drop-down menu","OK")))</f>
        <v>#N/A</v>
      </c>
      <c r="K748" s="40" t="e">
        <f>IF(AND('Captura de datos de CONTACTO'!J748='DO NOT USE_School Picklist'!$B$4,ISBLANK('Captura de datos de CONTACTO'!K748)),"Occupation/Job Title is required if Student or Staff? is Yes, staff/faculty or volunteer",IF('DO NOT USE_Contact Formulas'!A748,"OK",NA()))</f>
        <v>#N/A</v>
      </c>
      <c r="L748" s="40" t="e">
        <f ca="1">IF('Captura de datos de CONTACTO'!L748&gt;'DO NOT USE_School Picklist'!$C$3,"Date last on school campus/facility cannot be a future date",IF('DO NOT USE_Contact Formulas'!A748,IF(ISBLANK('Captura de datos de CONTACTO'!L748),"Date last on school campus/facility is required","OK"),NA()))</f>
        <v>#N/A</v>
      </c>
      <c r="M748" s="41" t="e">
        <f ca="1">IF('Captura de datos de CONTACTO'!M748&gt;'DO NOT USE_School Picklist'!$C$3,"Last Exposure Date cannot be a future date",IF('DO NOT USE_Contact Formulas'!A748,IF(ISBLANK('Captura de datos de CONTACTO'!M748),"Last Exposure Date is required","OK"),NA()))</f>
        <v>#N/A</v>
      </c>
      <c r="N748" s="41" t="e">
        <f>IF(AND('DO NOT USE_Contact Formulas'!A748,ISBLANK('Captura de datos de CONTACTO'!N748)),"Specific Place in the Location is required",IF(ISBLANK('Captura de datos de CONTACTO'!N748),NA(),"OK"))</f>
        <v>#N/A</v>
      </c>
      <c r="O748" s="40" t="e">
        <f>IF(AND(NOT(ISBLANK('Captura de datos de CONTACTO'!O748)),ISNA(VLOOKUP('Captura de datos de CONTACTO'!O748,'DO NOT USE_School Picklist'!$L$3:$L$81,1,FALSE))),"Please select a value from the drop-down menu",IF('DO NOT USE_Contact Formulas'!A748,"OK",NA()))</f>
        <v>#N/A</v>
      </c>
      <c r="P748" s="40" t="e">
        <f>IF(AND(NOT(ISBLANK('Captura de datos de CONTACTO'!P748)),NOT(ISNUMBER(MATCH("*@*.?*",'Captura de datos de CONTACTO'!P748,0)))),"Email must be in a valid format",IF('DO NOT USE_Contact Formulas'!A748,"OK",NA()))</f>
        <v>#N/A</v>
      </c>
      <c r="Q748" s="40" t="e">
        <f>IF(LEN('Captura de datos de CONTACTO'!Q748)&gt;50,"Parent/Guardian Name must be less than 50 characters",IF('DO NOT USE_Contact Formulas'!A748,"OK",NA()))</f>
        <v>#N/A</v>
      </c>
      <c r="R748" s="40" t="e">
        <f>IF(NOT(ISBLANK('Captura de datos de CONTACTO'!R748)),IF(AND(ISNUMBER('Captura de datos de CONTACTO'!R748),LEFT('Captura de datos de CONTACTO'!R748,1)&lt;&gt;"1",LEN('Captura de datos de CONTACTO'!R748)=10),"OK","Phone number must be valid format"),IF('DO NOT USE_Contact Formulas'!A748,"OK",NA()))</f>
        <v>#N/A</v>
      </c>
      <c r="S748" s="40" t="e">
        <f>IF(AND(NOT(ISBLANK('Captura de datos de CONTACTO'!S748)),ISNA(VLOOKUP('Captura de datos de CONTACTO'!S748,'DO NOT USE_School Picklist'!$N$3:$N$63,1,FALSE))),"Please select a value from the drop-down menu",IF('DO NOT USE_Contact Formulas'!A748,"OK",NA()))</f>
        <v>#N/A</v>
      </c>
      <c r="T748" s="53" t="e">
        <f>IF(AND(NOT(ISBLANK('Captura de datos de CONTACTO'!T748)),ISNA(VLOOKUP('Captura de datos de CONTACTO'!T748,'DO NOT USE_School Picklist'!$I$3:$I$5,1,FALSE))),"Please select a value from the drop-down menu",IF('DO NOT USE_Contact Formulas'!A748,"OK",NA()))</f>
        <v>#N/A</v>
      </c>
      <c r="U748" s="40" t="e">
        <f>IF(AND(NOT(ISBLANK('Captura de datos de CONTACTO'!U748)),ISNA(VLOOKUP('Captura de datos de CONTACTO'!U748,'DO NOT USE_School Picklist'!$E$3:$E$10,1,FALSE))),"Please select a value from the drop-down menu",IF('DO NOT USE_Contact Formulas'!A748,"OK",NA()))</f>
        <v>#N/A</v>
      </c>
      <c r="V748" s="53" t="e">
        <f>IF(AND(NOT(ISBLANK('Captura de datos de CONTACTO'!V748)),ISNA(VLOOKUP('Captura de datos de CONTACTO'!V748,'DO NOT USE_School Picklist'!$W$3:$W$9,1,FALSE))),"Please select a value from the drop-down menu",IF('DO NOT USE_Contact Formulas'!A748,"OK",NA()))</f>
        <v>#N/A</v>
      </c>
      <c r="W748" s="53" t="e">
        <f>IF(AND(NOT(ISBLANK('Captura de datos de CONTACTO'!W748)),ISNA(VLOOKUP('Captura de datos de CONTACTO'!W748,'DO NOT USE_School Picklist'!$W$3:$W$9,1,FALSE))),"Please select a value from the drop-down menu",IF('DO NOT USE_Case Formulas'!A748,"OK",NA()))</f>
        <v>#N/A</v>
      </c>
      <c r="X748" s="40" t="e">
        <f>IF(AND(NOT(ISBLANK('Captura de datos de CONTACTO'!X748)),ISNA(VLOOKUP('Captura de datos de CONTACTO'!X748,'DO NOT USE_School Picklist'!$F$3:$F$16,1,FALSE))),"Please select a value from the drop-down menu",IF('DO NOT USE_Contact Formulas'!A748,"OK",NA()))</f>
        <v>#N/A</v>
      </c>
      <c r="Y748" s="40" t="e">
        <f>IF(LEN('Captura de datos de CONTACTO'!Y748)&gt;100,"Classroom(s) must be less than 100 characters",IF('DO NOT USE_Contact Formulas'!A748,"OK",NA()))</f>
        <v>#N/A</v>
      </c>
      <c r="Z748" s="40" t="e">
        <f>IF(AND(NOT(ISBLANK('Captura de datos de CONTACTO'!Z748)),ISNA(VLOOKUP('Captura de datos de CONTACTO'!Z748,'DO NOT USE_School Picklist'!$K$3:$K$6,1,FALSE))),"Please select a value from the drop-down menu",IF('DO NOT USE_Contact Formulas'!A748,"OK",NA()))</f>
        <v>#N/A</v>
      </c>
      <c r="AA748" s="40" t="e">
        <f>IF(AND(NOT(ISBLANK('Captura de datos de CONTACTO'!AA748)),ISNA(VLOOKUP('Captura de datos de CONTACTO'!AA748,'DO NOT USE_School Picklist'!$D$3:$D$5,1,FALSE))),"Please select a value from the drop-down menu",IF('DO NOT USE_Contact Formulas'!A748,"OK",NA()))</f>
        <v>#N/A</v>
      </c>
      <c r="AB748" s="40"/>
      <c r="AC748" s="40" t="e">
        <f>IF(AND(NOT(ISBLANK('Captura de datos de CONTACTO'!AC748)),ISNA(VLOOKUP('Captura de datos de CONTACTO'!AC748,'DO NOT USE_School Picklist'!$G$3:$G$5,1,FALSE))),"Please select a value from the drop-down menu",IF('DO NOT USE_Contact Formulas'!A748,"OK",NA()))</f>
        <v>#N/A</v>
      </c>
      <c r="AD748" s="40"/>
      <c r="AE748" s="40" t="e">
        <f>IF(AND(NOT(ISBLANK('Captura de datos de CONTACTO'!AE748)),ISNA(VLOOKUP('Captura de datos de CONTACTO'!AE748,'DO NOT USE_School Picklist'!$H$3:$H$4,1,FALSE))),"Please select a value from the drop-down menu",IF('DO NOT USE_Contact Formulas'!A748,"OK",NA()))</f>
        <v>#N/A</v>
      </c>
      <c r="AF748" s="40" t="e">
        <f ca="1">IF('Captura de datos de CONTACTO'!AF748&gt;'DO NOT USE_School Picklist'!$C$3,"Test Date cannot be a future date",IF('DO NOT USE_Contact Formulas'!A748,"OK",NA()))</f>
        <v>#N/A</v>
      </c>
      <c r="AG748" s="53" t="e">
        <f>IF(AND('DO NOT USE_Contact Formulas'!A748,ISBLANK('Captura de datos de CONTACTO'!AB748)),"Lab Result Test Result is required",IF(AND(NOT(ISBLANK('Captura de datos de CONTACTO'!AB748)),ISNA(VLOOKUP('Captura de datos de CONTACTO'!AB748,'DO NOT USE_School Picklist'!$Q$3:$Q$8,1,FALSE))),"Please select a value from the drop-down menu",IF('DO NOT USE_Contact Formulas'!A748,"OK",NA())))</f>
        <v>#N/A</v>
      </c>
    </row>
    <row r="749" spans="1:33" x14ac:dyDescent="0.3">
      <c r="A749" s="39" t="e">
        <f>IF('DO NOT USE_Contact Formulas'!A749,IF('DO NOT USE_Contact Formulas'!B749,"Not all required fields are completed","OK"),NA())</f>
        <v>#N/A</v>
      </c>
      <c r="B749" s="40" t="e">
        <f>IF(AND('DO NOT USE_Contact Formulas'!A749,ISBLANK('Captura de datos de CONTACTO'!B749)),"First Name is required",IF(NOT(ISBLANK('Captura de datos de CONTACTO'!B749)),"OK",NA()))</f>
        <v>#N/A</v>
      </c>
      <c r="C749" s="40" t="e">
        <f>IF(AND('DO NOT USE_Contact Formulas'!A749,ISBLANK('Captura de datos de CONTACTO'!C749)),"Last Name is required",IF(NOT(ISBLANK('Captura de datos de CONTACTO'!C749)),"OK",NA()))</f>
        <v>#N/A</v>
      </c>
      <c r="D749" s="40" t="e">
        <f>IF(AND('DO NOT USE_Contact Formulas'!A749,ISBLANK('Captura de datos de CONTACTO'!D749)),"Birthdate is required",IF(NOT(ISBLANK('Captura de datos de CONTACTO'!D749)),"OK",NA()))</f>
        <v>#N/A</v>
      </c>
      <c r="E749" s="40" t="e">
        <f>IF(AND('DO NOT USE_Contact Formulas'!A749,ISBLANK('Captura de datos de CONTACTO'!E749)),"Mobile Phone is required",IF(NOT(ISBLANK('Captura de datos de CONTACTO'!E749)),IF(AND(ISNUMBER(VALUE('Captura de datos de CONTACTO'!E749)),LEFT('Captura de datos de CONTACTO'!E749,1)&lt;&gt;"1",LEN('Captura de datos de CONTACTO'!E749)=10),"OK","Phone number must be valid format"),NA()))</f>
        <v>#N/A</v>
      </c>
      <c r="F749" s="40" t="e">
        <f>IF(LEN('Captura de datos de CONTACTO'!F749)&gt;255,"Home Street Address must be less than 255 characters",IF('DO NOT USE_Contact Formulas'!A749,"OK",NA()))</f>
        <v>#N/A</v>
      </c>
      <c r="G749" s="40" t="e">
        <f>IF(LEN('Captura de datos de CONTACTO'!G749)&gt;40,"City must be less than 40 characters",IF('DO NOT USE_Contact Formulas'!A749,"OK",NA()))</f>
        <v>#N/A</v>
      </c>
      <c r="H749" s="40" t="e">
        <f>IF(AND(NOT(ISBLANK('Captura de datos de CONTACTO'!H749)),ISNA(VLOOKUP('Captura de datos de CONTACTO'!H749,'DO NOT USE_School Picklist'!$P$3:$P$52,1,FALSE))),"Please select a value from the drop-down menu",IF('DO NOT USE_Contact Formulas'!A749,"OK",NA()))</f>
        <v>#N/A</v>
      </c>
      <c r="I749" s="40" t="e">
        <f>IF(AND('DO NOT USE_Contact Formulas'!A749,ISBLANK('Captura de datos de CONTACTO'!I749)),"Zip is required",IF(ISBLANK('Captura de datos de CONTACTO'!I749),NA(),"OK"))</f>
        <v>#N/A</v>
      </c>
      <c r="J749" s="40" t="e">
        <f>IF(AND('DO NOT USE_Contact Formulas'!A749,ISBLANK('Captura de datos de CONTACTO'!J749)),"Student or Staff? is required",IF(ISBLANK('Captura de datos de CONTACTO'!J749),NA(),IF(ISNA(VLOOKUP('Captura de datos de CONTACTO'!J749,'DO NOT USE_School Picklist'!$B$3:$B$6,1,FALSE)),"Please select a value from the drop-down menu","OK")))</f>
        <v>#N/A</v>
      </c>
      <c r="K749" s="40" t="e">
        <f>IF(AND('Captura de datos de CONTACTO'!J749='DO NOT USE_School Picklist'!$B$4,ISBLANK('Captura de datos de CONTACTO'!K749)),"Occupation/Job Title is required if Student or Staff? is Yes, staff/faculty or volunteer",IF('DO NOT USE_Contact Formulas'!A749,"OK",NA()))</f>
        <v>#N/A</v>
      </c>
      <c r="L749" s="40" t="e">
        <f ca="1">IF('Captura de datos de CONTACTO'!L749&gt;'DO NOT USE_School Picklist'!$C$3,"Date last on school campus/facility cannot be a future date",IF('DO NOT USE_Contact Formulas'!A749,IF(ISBLANK('Captura de datos de CONTACTO'!L749),"Date last on school campus/facility is required","OK"),NA()))</f>
        <v>#N/A</v>
      </c>
      <c r="M749" s="41" t="e">
        <f ca="1">IF('Captura de datos de CONTACTO'!M749&gt;'DO NOT USE_School Picklist'!$C$3,"Last Exposure Date cannot be a future date",IF('DO NOT USE_Contact Formulas'!A749,IF(ISBLANK('Captura de datos de CONTACTO'!M749),"Last Exposure Date is required","OK"),NA()))</f>
        <v>#N/A</v>
      </c>
      <c r="N749" s="41" t="e">
        <f>IF(AND('DO NOT USE_Contact Formulas'!A749,ISBLANK('Captura de datos de CONTACTO'!N749)),"Specific Place in the Location is required",IF(ISBLANK('Captura de datos de CONTACTO'!N749),NA(),"OK"))</f>
        <v>#N/A</v>
      </c>
      <c r="O749" s="40" t="e">
        <f>IF(AND(NOT(ISBLANK('Captura de datos de CONTACTO'!O749)),ISNA(VLOOKUP('Captura de datos de CONTACTO'!O749,'DO NOT USE_School Picklist'!$L$3:$L$81,1,FALSE))),"Please select a value from the drop-down menu",IF('DO NOT USE_Contact Formulas'!A749,"OK",NA()))</f>
        <v>#N/A</v>
      </c>
      <c r="P749" s="40" t="e">
        <f>IF(AND(NOT(ISBLANK('Captura de datos de CONTACTO'!P749)),NOT(ISNUMBER(MATCH("*@*.?*",'Captura de datos de CONTACTO'!P749,0)))),"Email must be in a valid format",IF('DO NOT USE_Contact Formulas'!A749,"OK",NA()))</f>
        <v>#N/A</v>
      </c>
      <c r="Q749" s="40" t="e">
        <f>IF(LEN('Captura de datos de CONTACTO'!Q749)&gt;50,"Parent/Guardian Name must be less than 50 characters",IF('DO NOT USE_Contact Formulas'!A749,"OK",NA()))</f>
        <v>#N/A</v>
      </c>
      <c r="R749" s="40" t="e">
        <f>IF(NOT(ISBLANK('Captura de datos de CONTACTO'!R749)),IF(AND(ISNUMBER('Captura de datos de CONTACTO'!R749),LEFT('Captura de datos de CONTACTO'!R749,1)&lt;&gt;"1",LEN('Captura de datos de CONTACTO'!R749)=10),"OK","Phone number must be valid format"),IF('DO NOT USE_Contact Formulas'!A749,"OK",NA()))</f>
        <v>#N/A</v>
      </c>
      <c r="S749" s="40" t="e">
        <f>IF(AND(NOT(ISBLANK('Captura de datos de CONTACTO'!S749)),ISNA(VLOOKUP('Captura de datos de CONTACTO'!S749,'DO NOT USE_School Picklist'!$N$3:$N$63,1,FALSE))),"Please select a value from the drop-down menu",IF('DO NOT USE_Contact Formulas'!A749,"OK",NA()))</f>
        <v>#N/A</v>
      </c>
      <c r="T749" s="53" t="e">
        <f>IF(AND(NOT(ISBLANK('Captura de datos de CONTACTO'!T749)),ISNA(VLOOKUP('Captura de datos de CONTACTO'!T749,'DO NOT USE_School Picklist'!$I$3:$I$5,1,FALSE))),"Please select a value from the drop-down menu",IF('DO NOT USE_Contact Formulas'!A749,"OK",NA()))</f>
        <v>#N/A</v>
      </c>
      <c r="U749" s="40" t="e">
        <f>IF(AND(NOT(ISBLANK('Captura de datos de CONTACTO'!U749)),ISNA(VLOOKUP('Captura de datos de CONTACTO'!U749,'DO NOT USE_School Picklist'!$E$3:$E$10,1,FALSE))),"Please select a value from the drop-down menu",IF('DO NOT USE_Contact Formulas'!A749,"OK",NA()))</f>
        <v>#N/A</v>
      </c>
      <c r="V749" s="53" t="e">
        <f>IF(AND(NOT(ISBLANK('Captura de datos de CONTACTO'!V749)),ISNA(VLOOKUP('Captura de datos de CONTACTO'!V749,'DO NOT USE_School Picklist'!$W$3:$W$9,1,FALSE))),"Please select a value from the drop-down menu",IF('DO NOT USE_Contact Formulas'!A749,"OK",NA()))</f>
        <v>#N/A</v>
      </c>
      <c r="W749" s="53" t="e">
        <f>IF(AND(NOT(ISBLANK('Captura de datos de CONTACTO'!W749)),ISNA(VLOOKUP('Captura de datos de CONTACTO'!W749,'DO NOT USE_School Picklist'!$W$3:$W$9,1,FALSE))),"Please select a value from the drop-down menu",IF('DO NOT USE_Case Formulas'!A749,"OK",NA()))</f>
        <v>#N/A</v>
      </c>
      <c r="X749" s="40" t="e">
        <f>IF(AND(NOT(ISBLANK('Captura de datos de CONTACTO'!X749)),ISNA(VLOOKUP('Captura de datos de CONTACTO'!X749,'DO NOT USE_School Picklist'!$F$3:$F$16,1,FALSE))),"Please select a value from the drop-down menu",IF('DO NOT USE_Contact Formulas'!A749,"OK",NA()))</f>
        <v>#N/A</v>
      </c>
      <c r="Y749" s="40" t="e">
        <f>IF(LEN('Captura de datos de CONTACTO'!Y749)&gt;100,"Classroom(s) must be less than 100 characters",IF('DO NOT USE_Contact Formulas'!A749,"OK",NA()))</f>
        <v>#N/A</v>
      </c>
      <c r="Z749" s="40" t="e">
        <f>IF(AND(NOT(ISBLANK('Captura de datos de CONTACTO'!Z749)),ISNA(VLOOKUP('Captura de datos de CONTACTO'!Z749,'DO NOT USE_School Picklist'!$K$3:$K$6,1,FALSE))),"Please select a value from the drop-down menu",IF('DO NOT USE_Contact Formulas'!A749,"OK",NA()))</f>
        <v>#N/A</v>
      </c>
      <c r="AA749" s="40" t="e">
        <f>IF(AND(NOT(ISBLANK('Captura de datos de CONTACTO'!AA749)),ISNA(VLOOKUP('Captura de datos de CONTACTO'!AA749,'DO NOT USE_School Picklist'!$D$3:$D$5,1,FALSE))),"Please select a value from the drop-down menu",IF('DO NOT USE_Contact Formulas'!A749,"OK",NA()))</f>
        <v>#N/A</v>
      </c>
      <c r="AB749" s="40"/>
      <c r="AC749" s="40" t="e">
        <f>IF(AND(NOT(ISBLANK('Captura de datos de CONTACTO'!AC749)),ISNA(VLOOKUP('Captura de datos de CONTACTO'!AC749,'DO NOT USE_School Picklist'!$G$3:$G$5,1,FALSE))),"Please select a value from the drop-down menu",IF('DO NOT USE_Contact Formulas'!A749,"OK",NA()))</f>
        <v>#N/A</v>
      </c>
      <c r="AD749" s="40"/>
      <c r="AE749" s="40" t="e">
        <f>IF(AND(NOT(ISBLANK('Captura de datos de CONTACTO'!AE749)),ISNA(VLOOKUP('Captura de datos de CONTACTO'!AE749,'DO NOT USE_School Picklist'!$H$3:$H$4,1,FALSE))),"Please select a value from the drop-down menu",IF('DO NOT USE_Contact Formulas'!A749,"OK",NA()))</f>
        <v>#N/A</v>
      </c>
      <c r="AF749" s="40" t="e">
        <f ca="1">IF('Captura de datos de CONTACTO'!AF749&gt;'DO NOT USE_School Picklist'!$C$3,"Test Date cannot be a future date",IF('DO NOT USE_Contact Formulas'!A749,"OK",NA()))</f>
        <v>#N/A</v>
      </c>
      <c r="AG749" s="53" t="e">
        <f>IF(AND('DO NOT USE_Contact Formulas'!A749,ISBLANK('Captura de datos de CONTACTO'!AB749)),"Lab Result Test Result is required",IF(AND(NOT(ISBLANK('Captura de datos de CONTACTO'!AB749)),ISNA(VLOOKUP('Captura de datos de CONTACTO'!AB749,'DO NOT USE_School Picklist'!$Q$3:$Q$8,1,FALSE))),"Please select a value from the drop-down menu",IF('DO NOT USE_Contact Formulas'!A749,"OK",NA())))</f>
        <v>#N/A</v>
      </c>
    </row>
    <row r="750" spans="1:33" x14ac:dyDescent="0.3">
      <c r="A750" s="39" t="e">
        <f>IF('DO NOT USE_Contact Formulas'!A750,IF('DO NOT USE_Contact Formulas'!B750,"Not all required fields are completed","OK"),NA())</f>
        <v>#N/A</v>
      </c>
      <c r="B750" s="40" t="e">
        <f>IF(AND('DO NOT USE_Contact Formulas'!A750,ISBLANK('Captura de datos de CONTACTO'!B750)),"First Name is required",IF(NOT(ISBLANK('Captura de datos de CONTACTO'!B750)),"OK",NA()))</f>
        <v>#N/A</v>
      </c>
      <c r="C750" s="40" t="e">
        <f>IF(AND('DO NOT USE_Contact Formulas'!A750,ISBLANK('Captura de datos de CONTACTO'!C750)),"Last Name is required",IF(NOT(ISBLANK('Captura de datos de CONTACTO'!C750)),"OK",NA()))</f>
        <v>#N/A</v>
      </c>
      <c r="D750" s="40" t="e">
        <f>IF(AND('DO NOT USE_Contact Formulas'!A750,ISBLANK('Captura de datos de CONTACTO'!D750)),"Birthdate is required",IF(NOT(ISBLANK('Captura de datos de CONTACTO'!D750)),"OK",NA()))</f>
        <v>#N/A</v>
      </c>
      <c r="E750" s="40" t="e">
        <f>IF(AND('DO NOT USE_Contact Formulas'!A750,ISBLANK('Captura de datos de CONTACTO'!E750)),"Mobile Phone is required",IF(NOT(ISBLANK('Captura de datos de CONTACTO'!E750)),IF(AND(ISNUMBER(VALUE('Captura de datos de CONTACTO'!E750)),LEFT('Captura de datos de CONTACTO'!E750,1)&lt;&gt;"1",LEN('Captura de datos de CONTACTO'!E750)=10),"OK","Phone number must be valid format"),NA()))</f>
        <v>#N/A</v>
      </c>
      <c r="F750" s="40" t="e">
        <f>IF(LEN('Captura de datos de CONTACTO'!F750)&gt;255,"Home Street Address must be less than 255 characters",IF('DO NOT USE_Contact Formulas'!A750,"OK",NA()))</f>
        <v>#N/A</v>
      </c>
      <c r="G750" s="40" t="e">
        <f>IF(LEN('Captura de datos de CONTACTO'!G750)&gt;40,"City must be less than 40 characters",IF('DO NOT USE_Contact Formulas'!A750,"OK",NA()))</f>
        <v>#N/A</v>
      </c>
      <c r="H750" s="40" t="e">
        <f>IF(AND(NOT(ISBLANK('Captura de datos de CONTACTO'!H750)),ISNA(VLOOKUP('Captura de datos de CONTACTO'!H750,'DO NOT USE_School Picklist'!$P$3:$P$52,1,FALSE))),"Please select a value from the drop-down menu",IF('DO NOT USE_Contact Formulas'!A750,"OK",NA()))</f>
        <v>#N/A</v>
      </c>
      <c r="I750" s="40" t="e">
        <f>IF(AND('DO NOT USE_Contact Formulas'!A750,ISBLANK('Captura de datos de CONTACTO'!I750)),"Zip is required",IF(ISBLANK('Captura de datos de CONTACTO'!I750),NA(),"OK"))</f>
        <v>#N/A</v>
      </c>
      <c r="J750" s="40" t="e">
        <f>IF(AND('DO NOT USE_Contact Formulas'!A750,ISBLANK('Captura de datos de CONTACTO'!J750)),"Student or Staff? is required",IF(ISBLANK('Captura de datos de CONTACTO'!J750),NA(),IF(ISNA(VLOOKUP('Captura de datos de CONTACTO'!J750,'DO NOT USE_School Picklist'!$B$3:$B$6,1,FALSE)),"Please select a value from the drop-down menu","OK")))</f>
        <v>#N/A</v>
      </c>
      <c r="K750" s="40" t="e">
        <f>IF(AND('Captura de datos de CONTACTO'!J750='DO NOT USE_School Picklist'!$B$4,ISBLANK('Captura de datos de CONTACTO'!K750)),"Occupation/Job Title is required if Student or Staff? is Yes, staff/faculty or volunteer",IF('DO NOT USE_Contact Formulas'!A750,"OK",NA()))</f>
        <v>#N/A</v>
      </c>
      <c r="L750" s="40" t="e">
        <f ca="1">IF('Captura de datos de CONTACTO'!L750&gt;'DO NOT USE_School Picklist'!$C$3,"Date last on school campus/facility cannot be a future date",IF('DO NOT USE_Contact Formulas'!A750,IF(ISBLANK('Captura de datos de CONTACTO'!L750),"Date last on school campus/facility is required","OK"),NA()))</f>
        <v>#N/A</v>
      </c>
      <c r="M750" s="41" t="e">
        <f ca="1">IF('Captura de datos de CONTACTO'!M750&gt;'DO NOT USE_School Picklist'!$C$3,"Last Exposure Date cannot be a future date",IF('DO NOT USE_Contact Formulas'!A750,IF(ISBLANK('Captura de datos de CONTACTO'!M750),"Last Exposure Date is required","OK"),NA()))</f>
        <v>#N/A</v>
      </c>
      <c r="N750" s="41" t="e">
        <f>IF(AND('DO NOT USE_Contact Formulas'!A750,ISBLANK('Captura de datos de CONTACTO'!N750)),"Specific Place in the Location is required",IF(ISBLANK('Captura de datos de CONTACTO'!N750),NA(),"OK"))</f>
        <v>#N/A</v>
      </c>
      <c r="O750" s="40" t="e">
        <f>IF(AND(NOT(ISBLANK('Captura de datos de CONTACTO'!O750)),ISNA(VLOOKUP('Captura de datos de CONTACTO'!O750,'DO NOT USE_School Picklist'!$L$3:$L$81,1,FALSE))),"Please select a value from the drop-down menu",IF('DO NOT USE_Contact Formulas'!A750,"OK",NA()))</f>
        <v>#N/A</v>
      </c>
      <c r="P750" s="40" t="e">
        <f>IF(AND(NOT(ISBLANK('Captura de datos de CONTACTO'!P750)),NOT(ISNUMBER(MATCH("*@*.?*",'Captura de datos de CONTACTO'!P750,0)))),"Email must be in a valid format",IF('DO NOT USE_Contact Formulas'!A750,"OK",NA()))</f>
        <v>#N/A</v>
      </c>
      <c r="Q750" s="40" t="e">
        <f>IF(LEN('Captura de datos de CONTACTO'!Q750)&gt;50,"Parent/Guardian Name must be less than 50 characters",IF('DO NOT USE_Contact Formulas'!A750,"OK",NA()))</f>
        <v>#N/A</v>
      </c>
      <c r="R750" s="40" t="e">
        <f>IF(NOT(ISBLANK('Captura de datos de CONTACTO'!R750)),IF(AND(ISNUMBER('Captura de datos de CONTACTO'!R750),LEFT('Captura de datos de CONTACTO'!R750,1)&lt;&gt;"1",LEN('Captura de datos de CONTACTO'!R750)=10),"OK","Phone number must be valid format"),IF('DO NOT USE_Contact Formulas'!A750,"OK",NA()))</f>
        <v>#N/A</v>
      </c>
      <c r="S750" s="40" t="e">
        <f>IF(AND(NOT(ISBLANK('Captura de datos de CONTACTO'!S750)),ISNA(VLOOKUP('Captura de datos de CONTACTO'!S750,'DO NOT USE_School Picklist'!$N$3:$N$63,1,FALSE))),"Please select a value from the drop-down menu",IF('DO NOT USE_Contact Formulas'!A750,"OK",NA()))</f>
        <v>#N/A</v>
      </c>
      <c r="T750" s="53" t="e">
        <f>IF(AND(NOT(ISBLANK('Captura de datos de CONTACTO'!T750)),ISNA(VLOOKUP('Captura de datos de CONTACTO'!T750,'DO NOT USE_School Picklist'!$I$3:$I$5,1,FALSE))),"Please select a value from the drop-down menu",IF('DO NOT USE_Contact Formulas'!A750,"OK",NA()))</f>
        <v>#N/A</v>
      </c>
      <c r="U750" s="40" t="e">
        <f>IF(AND(NOT(ISBLANK('Captura de datos de CONTACTO'!U750)),ISNA(VLOOKUP('Captura de datos de CONTACTO'!U750,'DO NOT USE_School Picklist'!$E$3:$E$10,1,FALSE))),"Please select a value from the drop-down menu",IF('DO NOT USE_Contact Formulas'!A750,"OK",NA()))</f>
        <v>#N/A</v>
      </c>
      <c r="V750" s="53" t="e">
        <f>IF(AND(NOT(ISBLANK('Captura de datos de CONTACTO'!V750)),ISNA(VLOOKUP('Captura de datos de CONTACTO'!V750,'DO NOT USE_School Picklist'!$W$3:$W$9,1,FALSE))),"Please select a value from the drop-down menu",IF('DO NOT USE_Contact Formulas'!A750,"OK",NA()))</f>
        <v>#N/A</v>
      </c>
      <c r="W750" s="53" t="e">
        <f>IF(AND(NOT(ISBLANK('Captura de datos de CONTACTO'!W750)),ISNA(VLOOKUP('Captura de datos de CONTACTO'!W750,'DO NOT USE_School Picklist'!$W$3:$W$9,1,FALSE))),"Please select a value from the drop-down menu",IF('DO NOT USE_Case Formulas'!A750,"OK",NA()))</f>
        <v>#N/A</v>
      </c>
      <c r="X750" s="40" t="e">
        <f>IF(AND(NOT(ISBLANK('Captura de datos de CONTACTO'!X750)),ISNA(VLOOKUP('Captura de datos de CONTACTO'!X750,'DO NOT USE_School Picklist'!$F$3:$F$16,1,FALSE))),"Please select a value from the drop-down menu",IF('DO NOT USE_Contact Formulas'!A750,"OK",NA()))</f>
        <v>#N/A</v>
      </c>
      <c r="Y750" s="40" t="e">
        <f>IF(LEN('Captura de datos de CONTACTO'!Y750)&gt;100,"Classroom(s) must be less than 100 characters",IF('DO NOT USE_Contact Formulas'!A750,"OK",NA()))</f>
        <v>#N/A</v>
      </c>
      <c r="Z750" s="40" t="e">
        <f>IF(AND(NOT(ISBLANK('Captura de datos de CONTACTO'!Z750)),ISNA(VLOOKUP('Captura de datos de CONTACTO'!Z750,'DO NOT USE_School Picklist'!$K$3:$K$6,1,FALSE))),"Please select a value from the drop-down menu",IF('DO NOT USE_Contact Formulas'!A750,"OK",NA()))</f>
        <v>#N/A</v>
      </c>
      <c r="AA750" s="40" t="e">
        <f>IF(AND(NOT(ISBLANK('Captura de datos de CONTACTO'!AA750)),ISNA(VLOOKUP('Captura de datos de CONTACTO'!AA750,'DO NOT USE_School Picklist'!$D$3:$D$5,1,FALSE))),"Please select a value from the drop-down menu",IF('DO NOT USE_Contact Formulas'!A750,"OK",NA()))</f>
        <v>#N/A</v>
      </c>
      <c r="AB750" s="40"/>
      <c r="AC750" s="40" t="e">
        <f>IF(AND(NOT(ISBLANK('Captura de datos de CONTACTO'!AC750)),ISNA(VLOOKUP('Captura de datos de CONTACTO'!AC750,'DO NOT USE_School Picklist'!$G$3:$G$5,1,FALSE))),"Please select a value from the drop-down menu",IF('DO NOT USE_Contact Formulas'!A750,"OK",NA()))</f>
        <v>#N/A</v>
      </c>
      <c r="AD750" s="40"/>
      <c r="AE750" s="40" t="e">
        <f>IF(AND(NOT(ISBLANK('Captura de datos de CONTACTO'!AE750)),ISNA(VLOOKUP('Captura de datos de CONTACTO'!AE750,'DO NOT USE_School Picklist'!$H$3:$H$4,1,FALSE))),"Please select a value from the drop-down menu",IF('DO NOT USE_Contact Formulas'!A750,"OK",NA()))</f>
        <v>#N/A</v>
      </c>
      <c r="AF750" s="40" t="e">
        <f ca="1">IF('Captura de datos de CONTACTO'!AF750&gt;'DO NOT USE_School Picklist'!$C$3,"Test Date cannot be a future date",IF('DO NOT USE_Contact Formulas'!A750,"OK",NA()))</f>
        <v>#N/A</v>
      </c>
      <c r="AG750" s="53" t="e">
        <f>IF(AND('DO NOT USE_Contact Formulas'!A750,ISBLANK('Captura de datos de CONTACTO'!AB750)),"Lab Result Test Result is required",IF(AND(NOT(ISBLANK('Captura de datos de CONTACTO'!AB750)),ISNA(VLOOKUP('Captura de datos de CONTACTO'!AB750,'DO NOT USE_School Picklist'!$Q$3:$Q$8,1,FALSE))),"Please select a value from the drop-down menu",IF('DO NOT USE_Contact Formulas'!A750,"OK",NA())))</f>
        <v>#N/A</v>
      </c>
    </row>
    <row r="751" spans="1:33" x14ac:dyDescent="0.3">
      <c r="A751" s="39" t="e">
        <f>IF('DO NOT USE_Contact Formulas'!A751,IF('DO NOT USE_Contact Formulas'!B751,"Not all required fields are completed","OK"),NA())</f>
        <v>#N/A</v>
      </c>
      <c r="B751" s="40" t="e">
        <f>IF(AND('DO NOT USE_Contact Formulas'!A751,ISBLANK('Captura de datos de CONTACTO'!B751)),"First Name is required",IF(NOT(ISBLANK('Captura de datos de CONTACTO'!B751)),"OK",NA()))</f>
        <v>#N/A</v>
      </c>
      <c r="C751" s="40" t="e">
        <f>IF(AND('DO NOT USE_Contact Formulas'!A751,ISBLANK('Captura de datos de CONTACTO'!C751)),"Last Name is required",IF(NOT(ISBLANK('Captura de datos de CONTACTO'!C751)),"OK",NA()))</f>
        <v>#N/A</v>
      </c>
      <c r="D751" s="40" t="e">
        <f>IF(AND('DO NOT USE_Contact Formulas'!A751,ISBLANK('Captura de datos de CONTACTO'!D751)),"Birthdate is required",IF(NOT(ISBLANK('Captura de datos de CONTACTO'!D751)),"OK",NA()))</f>
        <v>#N/A</v>
      </c>
      <c r="E751" s="40" t="e">
        <f>IF(AND('DO NOT USE_Contact Formulas'!A751,ISBLANK('Captura de datos de CONTACTO'!E751)),"Mobile Phone is required",IF(NOT(ISBLANK('Captura de datos de CONTACTO'!E751)),IF(AND(ISNUMBER(VALUE('Captura de datos de CONTACTO'!E751)),LEFT('Captura de datos de CONTACTO'!E751,1)&lt;&gt;"1",LEN('Captura de datos de CONTACTO'!E751)=10),"OK","Phone number must be valid format"),NA()))</f>
        <v>#N/A</v>
      </c>
      <c r="F751" s="40" t="e">
        <f>IF(LEN('Captura de datos de CONTACTO'!F751)&gt;255,"Home Street Address must be less than 255 characters",IF('DO NOT USE_Contact Formulas'!A751,"OK",NA()))</f>
        <v>#N/A</v>
      </c>
      <c r="G751" s="40" t="e">
        <f>IF(LEN('Captura de datos de CONTACTO'!G751)&gt;40,"City must be less than 40 characters",IF('DO NOT USE_Contact Formulas'!A751,"OK",NA()))</f>
        <v>#N/A</v>
      </c>
      <c r="H751" s="40" t="e">
        <f>IF(AND(NOT(ISBLANK('Captura de datos de CONTACTO'!H751)),ISNA(VLOOKUP('Captura de datos de CONTACTO'!H751,'DO NOT USE_School Picklist'!$P$3:$P$52,1,FALSE))),"Please select a value from the drop-down menu",IF('DO NOT USE_Contact Formulas'!A751,"OK",NA()))</f>
        <v>#N/A</v>
      </c>
      <c r="I751" s="40" t="e">
        <f>IF(AND('DO NOT USE_Contact Formulas'!A751,ISBLANK('Captura de datos de CONTACTO'!I751)),"Zip is required",IF(ISBLANK('Captura de datos de CONTACTO'!I751),NA(),"OK"))</f>
        <v>#N/A</v>
      </c>
      <c r="J751" s="40" t="e">
        <f>IF(AND('DO NOT USE_Contact Formulas'!A751,ISBLANK('Captura de datos de CONTACTO'!J751)),"Student or Staff? is required",IF(ISBLANK('Captura de datos de CONTACTO'!J751),NA(),IF(ISNA(VLOOKUP('Captura de datos de CONTACTO'!J751,'DO NOT USE_School Picklist'!$B$3:$B$6,1,FALSE)),"Please select a value from the drop-down menu","OK")))</f>
        <v>#N/A</v>
      </c>
      <c r="K751" s="40" t="e">
        <f>IF(AND('Captura de datos de CONTACTO'!J751='DO NOT USE_School Picklist'!$B$4,ISBLANK('Captura de datos de CONTACTO'!K751)),"Occupation/Job Title is required if Student or Staff? is Yes, staff/faculty or volunteer",IF('DO NOT USE_Contact Formulas'!A751,"OK",NA()))</f>
        <v>#N/A</v>
      </c>
      <c r="L751" s="40" t="e">
        <f ca="1">IF('Captura de datos de CONTACTO'!L751&gt;'DO NOT USE_School Picklist'!$C$3,"Date last on school campus/facility cannot be a future date",IF('DO NOT USE_Contact Formulas'!A751,IF(ISBLANK('Captura de datos de CONTACTO'!L751),"Date last on school campus/facility is required","OK"),NA()))</f>
        <v>#N/A</v>
      </c>
      <c r="M751" s="41" t="e">
        <f ca="1">IF('Captura de datos de CONTACTO'!M751&gt;'DO NOT USE_School Picklist'!$C$3,"Last Exposure Date cannot be a future date",IF('DO NOT USE_Contact Formulas'!A751,IF(ISBLANK('Captura de datos de CONTACTO'!M751),"Last Exposure Date is required","OK"),NA()))</f>
        <v>#N/A</v>
      </c>
      <c r="N751" s="41" t="e">
        <f>IF(AND('DO NOT USE_Contact Formulas'!A751,ISBLANK('Captura de datos de CONTACTO'!N751)),"Specific Place in the Location is required",IF(ISBLANK('Captura de datos de CONTACTO'!N751),NA(),"OK"))</f>
        <v>#N/A</v>
      </c>
      <c r="O751" s="40" t="e">
        <f>IF(AND(NOT(ISBLANK('Captura de datos de CONTACTO'!O751)),ISNA(VLOOKUP('Captura de datos de CONTACTO'!O751,'DO NOT USE_School Picklist'!$L$3:$L$81,1,FALSE))),"Please select a value from the drop-down menu",IF('DO NOT USE_Contact Formulas'!A751,"OK",NA()))</f>
        <v>#N/A</v>
      </c>
      <c r="P751" s="40" t="e">
        <f>IF(AND(NOT(ISBLANK('Captura de datos de CONTACTO'!P751)),NOT(ISNUMBER(MATCH("*@*.?*",'Captura de datos de CONTACTO'!P751,0)))),"Email must be in a valid format",IF('DO NOT USE_Contact Formulas'!A751,"OK",NA()))</f>
        <v>#N/A</v>
      </c>
      <c r="Q751" s="40" t="e">
        <f>IF(LEN('Captura de datos de CONTACTO'!Q751)&gt;50,"Parent/Guardian Name must be less than 50 characters",IF('DO NOT USE_Contact Formulas'!A751,"OK",NA()))</f>
        <v>#N/A</v>
      </c>
      <c r="R751" s="40" t="e">
        <f>IF(NOT(ISBLANK('Captura de datos de CONTACTO'!R751)),IF(AND(ISNUMBER('Captura de datos de CONTACTO'!R751),LEFT('Captura de datos de CONTACTO'!R751,1)&lt;&gt;"1",LEN('Captura de datos de CONTACTO'!R751)=10),"OK","Phone number must be valid format"),IF('DO NOT USE_Contact Formulas'!A751,"OK",NA()))</f>
        <v>#N/A</v>
      </c>
      <c r="S751" s="40" t="e">
        <f>IF(AND(NOT(ISBLANK('Captura de datos de CONTACTO'!S751)),ISNA(VLOOKUP('Captura de datos de CONTACTO'!S751,'DO NOT USE_School Picklist'!$N$3:$N$63,1,FALSE))),"Please select a value from the drop-down menu",IF('DO NOT USE_Contact Formulas'!A751,"OK",NA()))</f>
        <v>#N/A</v>
      </c>
      <c r="T751" s="53" t="e">
        <f>IF(AND(NOT(ISBLANK('Captura de datos de CONTACTO'!T751)),ISNA(VLOOKUP('Captura de datos de CONTACTO'!T751,'DO NOT USE_School Picklist'!$I$3:$I$5,1,FALSE))),"Please select a value from the drop-down menu",IF('DO NOT USE_Contact Formulas'!A751,"OK",NA()))</f>
        <v>#N/A</v>
      </c>
      <c r="U751" s="40" t="e">
        <f>IF(AND(NOT(ISBLANK('Captura de datos de CONTACTO'!U751)),ISNA(VLOOKUP('Captura de datos de CONTACTO'!U751,'DO NOT USE_School Picklist'!$E$3:$E$10,1,FALSE))),"Please select a value from the drop-down menu",IF('DO NOT USE_Contact Formulas'!A751,"OK",NA()))</f>
        <v>#N/A</v>
      </c>
      <c r="V751" s="53" t="e">
        <f>IF(AND(NOT(ISBLANK('Captura de datos de CONTACTO'!V751)),ISNA(VLOOKUP('Captura de datos de CONTACTO'!V751,'DO NOT USE_School Picklist'!$W$3:$W$9,1,FALSE))),"Please select a value from the drop-down menu",IF('DO NOT USE_Contact Formulas'!A751,"OK",NA()))</f>
        <v>#N/A</v>
      </c>
      <c r="W751" s="53" t="e">
        <f>IF(AND(NOT(ISBLANK('Captura de datos de CONTACTO'!W751)),ISNA(VLOOKUP('Captura de datos de CONTACTO'!W751,'DO NOT USE_School Picklist'!$W$3:$W$9,1,FALSE))),"Please select a value from the drop-down menu",IF('DO NOT USE_Case Formulas'!A751,"OK",NA()))</f>
        <v>#N/A</v>
      </c>
      <c r="X751" s="40" t="e">
        <f>IF(AND(NOT(ISBLANK('Captura de datos de CONTACTO'!X751)),ISNA(VLOOKUP('Captura de datos de CONTACTO'!X751,'DO NOT USE_School Picklist'!$F$3:$F$16,1,FALSE))),"Please select a value from the drop-down menu",IF('DO NOT USE_Contact Formulas'!A751,"OK",NA()))</f>
        <v>#N/A</v>
      </c>
      <c r="Y751" s="40" t="e">
        <f>IF(LEN('Captura de datos de CONTACTO'!Y751)&gt;100,"Classroom(s) must be less than 100 characters",IF('DO NOT USE_Contact Formulas'!A751,"OK",NA()))</f>
        <v>#N/A</v>
      </c>
      <c r="Z751" s="40" t="e">
        <f>IF(AND(NOT(ISBLANK('Captura de datos de CONTACTO'!Z751)),ISNA(VLOOKUP('Captura de datos de CONTACTO'!Z751,'DO NOT USE_School Picklist'!$K$3:$K$6,1,FALSE))),"Please select a value from the drop-down menu",IF('DO NOT USE_Contact Formulas'!A751,"OK",NA()))</f>
        <v>#N/A</v>
      </c>
      <c r="AA751" s="40" t="e">
        <f>IF(AND(NOT(ISBLANK('Captura de datos de CONTACTO'!AA751)),ISNA(VLOOKUP('Captura de datos de CONTACTO'!AA751,'DO NOT USE_School Picklist'!$D$3:$D$5,1,FALSE))),"Please select a value from the drop-down menu",IF('DO NOT USE_Contact Formulas'!A751,"OK",NA()))</f>
        <v>#N/A</v>
      </c>
      <c r="AB751" s="40"/>
      <c r="AC751" s="40" t="e">
        <f>IF(AND(NOT(ISBLANK('Captura de datos de CONTACTO'!AC751)),ISNA(VLOOKUP('Captura de datos de CONTACTO'!AC751,'DO NOT USE_School Picklist'!$G$3:$G$5,1,FALSE))),"Please select a value from the drop-down menu",IF('DO NOT USE_Contact Formulas'!A751,"OK",NA()))</f>
        <v>#N/A</v>
      </c>
      <c r="AD751" s="40"/>
      <c r="AE751" s="40" t="e">
        <f>IF(AND(NOT(ISBLANK('Captura de datos de CONTACTO'!AE751)),ISNA(VLOOKUP('Captura de datos de CONTACTO'!AE751,'DO NOT USE_School Picklist'!$H$3:$H$4,1,FALSE))),"Please select a value from the drop-down menu",IF('DO NOT USE_Contact Formulas'!A751,"OK",NA()))</f>
        <v>#N/A</v>
      </c>
      <c r="AF751" s="40" t="e">
        <f ca="1">IF('Captura de datos de CONTACTO'!AF751&gt;'DO NOT USE_School Picklist'!$C$3,"Test Date cannot be a future date",IF('DO NOT USE_Contact Formulas'!A751,"OK",NA()))</f>
        <v>#N/A</v>
      </c>
      <c r="AG751" s="53" t="e">
        <f>IF(AND('DO NOT USE_Contact Formulas'!A751,ISBLANK('Captura de datos de CONTACTO'!AB751)),"Lab Result Test Result is required",IF(AND(NOT(ISBLANK('Captura de datos de CONTACTO'!AB751)),ISNA(VLOOKUP('Captura de datos de CONTACTO'!AB751,'DO NOT USE_School Picklist'!$Q$3:$Q$8,1,FALSE))),"Please select a value from the drop-down menu",IF('DO NOT USE_Contact Formulas'!A751,"OK",NA())))</f>
        <v>#N/A</v>
      </c>
    </row>
    <row r="752" spans="1:33" x14ac:dyDescent="0.3">
      <c r="A752" s="39" t="e">
        <f>IF('DO NOT USE_Contact Formulas'!A752,IF('DO NOT USE_Contact Formulas'!B752,"Not all required fields are completed","OK"),NA())</f>
        <v>#N/A</v>
      </c>
      <c r="B752" s="40" t="e">
        <f>IF(AND('DO NOT USE_Contact Formulas'!A752,ISBLANK('Captura de datos de CONTACTO'!B752)),"First Name is required",IF(NOT(ISBLANK('Captura de datos de CONTACTO'!B752)),"OK",NA()))</f>
        <v>#N/A</v>
      </c>
      <c r="C752" s="40" t="e">
        <f>IF(AND('DO NOT USE_Contact Formulas'!A752,ISBLANK('Captura de datos de CONTACTO'!C752)),"Last Name is required",IF(NOT(ISBLANK('Captura de datos de CONTACTO'!C752)),"OK",NA()))</f>
        <v>#N/A</v>
      </c>
      <c r="D752" s="40" t="e">
        <f>IF(AND('DO NOT USE_Contact Formulas'!A752,ISBLANK('Captura de datos de CONTACTO'!D752)),"Birthdate is required",IF(NOT(ISBLANK('Captura de datos de CONTACTO'!D752)),"OK",NA()))</f>
        <v>#N/A</v>
      </c>
      <c r="E752" s="40" t="e">
        <f>IF(AND('DO NOT USE_Contact Formulas'!A752,ISBLANK('Captura de datos de CONTACTO'!E752)),"Mobile Phone is required",IF(NOT(ISBLANK('Captura de datos de CONTACTO'!E752)),IF(AND(ISNUMBER(VALUE('Captura de datos de CONTACTO'!E752)),LEFT('Captura de datos de CONTACTO'!E752,1)&lt;&gt;"1",LEN('Captura de datos de CONTACTO'!E752)=10),"OK","Phone number must be valid format"),NA()))</f>
        <v>#N/A</v>
      </c>
      <c r="F752" s="40" t="e">
        <f>IF(LEN('Captura de datos de CONTACTO'!F752)&gt;255,"Home Street Address must be less than 255 characters",IF('DO NOT USE_Contact Formulas'!A752,"OK",NA()))</f>
        <v>#N/A</v>
      </c>
      <c r="G752" s="40" t="e">
        <f>IF(LEN('Captura de datos de CONTACTO'!G752)&gt;40,"City must be less than 40 characters",IF('DO NOT USE_Contact Formulas'!A752,"OK",NA()))</f>
        <v>#N/A</v>
      </c>
      <c r="H752" s="40" t="e">
        <f>IF(AND(NOT(ISBLANK('Captura de datos de CONTACTO'!H752)),ISNA(VLOOKUP('Captura de datos de CONTACTO'!H752,'DO NOT USE_School Picklist'!$P$3:$P$52,1,FALSE))),"Please select a value from the drop-down menu",IF('DO NOT USE_Contact Formulas'!A752,"OK",NA()))</f>
        <v>#N/A</v>
      </c>
      <c r="I752" s="40" t="e">
        <f>IF(AND('DO NOT USE_Contact Formulas'!A752,ISBLANK('Captura de datos de CONTACTO'!I752)),"Zip is required",IF(ISBLANK('Captura de datos de CONTACTO'!I752),NA(),"OK"))</f>
        <v>#N/A</v>
      </c>
      <c r="J752" s="40" t="e">
        <f>IF(AND('DO NOT USE_Contact Formulas'!A752,ISBLANK('Captura de datos de CONTACTO'!J752)),"Student or Staff? is required",IF(ISBLANK('Captura de datos de CONTACTO'!J752),NA(),IF(ISNA(VLOOKUP('Captura de datos de CONTACTO'!J752,'DO NOT USE_School Picklist'!$B$3:$B$6,1,FALSE)),"Please select a value from the drop-down menu","OK")))</f>
        <v>#N/A</v>
      </c>
      <c r="K752" s="40" t="e">
        <f>IF(AND('Captura de datos de CONTACTO'!J752='DO NOT USE_School Picklist'!$B$4,ISBLANK('Captura de datos de CONTACTO'!K752)),"Occupation/Job Title is required if Student or Staff? is Yes, staff/faculty or volunteer",IF('DO NOT USE_Contact Formulas'!A752,"OK",NA()))</f>
        <v>#N/A</v>
      </c>
      <c r="L752" s="40" t="e">
        <f ca="1">IF('Captura de datos de CONTACTO'!L752&gt;'DO NOT USE_School Picklist'!$C$3,"Date last on school campus/facility cannot be a future date",IF('DO NOT USE_Contact Formulas'!A752,IF(ISBLANK('Captura de datos de CONTACTO'!L752),"Date last on school campus/facility is required","OK"),NA()))</f>
        <v>#N/A</v>
      </c>
      <c r="M752" s="41" t="e">
        <f ca="1">IF('Captura de datos de CONTACTO'!M752&gt;'DO NOT USE_School Picklist'!$C$3,"Last Exposure Date cannot be a future date",IF('DO NOT USE_Contact Formulas'!A752,IF(ISBLANK('Captura de datos de CONTACTO'!M752),"Last Exposure Date is required","OK"),NA()))</f>
        <v>#N/A</v>
      </c>
      <c r="N752" s="41" t="e">
        <f>IF(AND('DO NOT USE_Contact Formulas'!A752,ISBLANK('Captura de datos de CONTACTO'!N752)),"Specific Place in the Location is required",IF(ISBLANK('Captura de datos de CONTACTO'!N752),NA(),"OK"))</f>
        <v>#N/A</v>
      </c>
      <c r="O752" s="40" t="e">
        <f>IF(AND(NOT(ISBLANK('Captura de datos de CONTACTO'!O752)),ISNA(VLOOKUP('Captura de datos de CONTACTO'!O752,'DO NOT USE_School Picklist'!$L$3:$L$81,1,FALSE))),"Please select a value from the drop-down menu",IF('DO NOT USE_Contact Formulas'!A752,"OK",NA()))</f>
        <v>#N/A</v>
      </c>
      <c r="P752" s="40" t="e">
        <f>IF(AND(NOT(ISBLANK('Captura de datos de CONTACTO'!P752)),NOT(ISNUMBER(MATCH("*@*.?*",'Captura de datos de CONTACTO'!P752,0)))),"Email must be in a valid format",IF('DO NOT USE_Contact Formulas'!A752,"OK",NA()))</f>
        <v>#N/A</v>
      </c>
      <c r="Q752" s="40" t="e">
        <f>IF(LEN('Captura de datos de CONTACTO'!Q752)&gt;50,"Parent/Guardian Name must be less than 50 characters",IF('DO NOT USE_Contact Formulas'!A752,"OK",NA()))</f>
        <v>#N/A</v>
      </c>
      <c r="R752" s="40" t="e">
        <f>IF(NOT(ISBLANK('Captura de datos de CONTACTO'!R752)),IF(AND(ISNUMBER('Captura de datos de CONTACTO'!R752),LEFT('Captura de datos de CONTACTO'!R752,1)&lt;&gt;"1",LEN('Captura de datos de CONTACTO'!R752)=10),"OK","Phone number must be valid format"),IF('DO NOT USE_Contact Formulas'!A752,"OK",NA()))</f>
        <v>#N/A</v>
      </c>
      <c r="S752" s="40" t="e">
        <f>IF(AND(NOT(ISBLANK('Captura de datos de CONTACTO'!S752)),ISNA(VLOOKUP('Captura de datos de CONTACTO'!S752,'DO NOT USE_School Picklist'!$N$3:$N$63,1,FALSE))),"Please select a value from the drop-down menu",IF('DO NOT USE_Contact Formulas'!A752,"OK",NA()))</f>
        <v>#N/A</v>
      </c>
      <c r="T752" s="53" t="e">
        <f>IF(AND(NOT(ISBLANK('Captura de datos de CONTACTO'!T752)),ISNA(VLOOKUP('Captura de datos de CONTACTO'!T752,'DO NOT USE_School Picklist'!$I$3:$I$5,1,FALSE))),"Please select a value from the drop-down menu",IF('DO NOT USE_Contact Formulas'!A752,"OK",NA()))</f>
        <v>#N/A</v>
      </c>
      <c r="U752" s="40" t="e">
        <f>IF(AND(NOT(ISBLANK('Captura de datos de CONTACTO'!U752)),ISNA(VLOOKUP('Captura de datos de CONTACTO'!U752,'DO NOT USE_School Picklist'!$E$3:$E$10,1,FALSE))),"Please select a value from the drop-down menu",IF('DO NOT USE_Contact Formulas'!A752,"OK",NA()))</f>
        <v>#N/A</v>
      </c>
      <c r="V752" s="53" t="e">
        <f>IF(AND(NOT(ISBLANK('Captura de datos de CONTACTO'!V752)),ISNA(VLOOKUP('Captura de datos de CONTACTO'!V752,'DO NOT USE_School Picklist'!$W$3:$W$9,1,FALSE))),"Please select a value from the drop-down menu",IF('DO NOT USE_Contact Formulas'!A752,"OK",NA()))</f>
        <v>#N/A</v>
      </c>
      <c r="W752" s="53" t="e">
        <f>IF(AND(NOT(ISBLANK('Captura de datos de CONTACTO'!W752)),ISNA(VLOOKUP('Captura de datos de CONTACTO'!W752,'DO NOT USE_School Picklist'!$W$3:$W$9,1,FALSE))),"Please select a value from the drop-down menu",IF('DO NOT USE_Case Formulas'!A752,"OK",NA()))</f>
        <v>#N/A</v>
      </c>
      <c r="X752" s="40" t="e">
        <f>IF(AND(NOT(ISBLANK('Captura de datos de CONTACTO'!X752)),ISNA(VLOOKUP('Captura de datos de CONTACTO'!X752,'DO NOT USE_School Picklist'!$F$3:$F$16,1,FALSE))),"Please select a value from the drop-down menu",IF('DO NOT USE_Contact Formulas'!A752,"OK",NA()))</f>
        <v>#N/A</v>
      </c>
      <c r="Y752" s="40" t="e">
        <f>IF(LEN('Captura de datos de CONTACTO'!Y752)&gt;100,"Classroom(s) must be less than 100 characters",IF('DO NOT USE_Contact Formulas'!A752,"OK",NA()))</f>
        <v>#N/A</v>
      </c>
      <c r="Z752" s="40" t="e">
        <f>IF(AND(NOT(ISBLANK('Captura de datos de CONTACTO'!Z752)),ISNA(VLOOKUP('Captura de datos de CONTACTO'!Z752,'DO NOT USE_School Picklist'!$K$3:$K$6,1,FALSE))),"Please select a value from the drop-down menu",IF('DO NOT USE_Contact Formulas'!A752,"OK",NA()))</f>
        <v>#N/A</v>
      </c>
      <c r="AA752" s="40" t="e">
        <f>IF(AND(NOT(ISBLANK('Captura de datos de CONTACTO'!AA752)),ISNA(VLOOKUP('Captura de datos de CONTACTO'!AA752,'DO NOT USE_School Picklist'!$D$3:$D$5,1,FALSE))),"Please select a value from the drop-down menu",IF('DO NOT USE_Contact Formulas'!A752,"OK",NA()))</f>
        <v>#N/A</v>
      </c>
      <c r="AB752" s="40"/>
      <c r="AC752" s="40" t="e">
        <f>IF(AND(NOT(ISBLANK('Captura de datos de CONTACTO'!AC752)),ISNA(VLOOKUP('Captura de datos de CONTACTO'!AC752,'DO NOT USE_School Picklist'!$G$3:$G$5,1,FALSE))),"Please select a value from the drop-down menu",IF('DO NOT USE_Contact Formulas'!A752,"OK",NA()))</f>
        <v>#N/A</v>
      </c>
      <c r="AD752" s="40"/>
      <c r="AE752" s="40" t="e">
        <f>IF(AND(NOT(ISBLANK('Captura de datos de CONTACTO'!AE752)),ISNA(VLOOKUP('Captura de datos de CONTACTO'!AE752,'DO NOT USE_School Picklist'!$H$3:$H$4,1,FALSE))),"Please select a value from the drop-down menu",IF('DO NOT USE_Contact Formulas'!A752,"OK",NA()))</f>
        <v>#N/A</v>
      </c>
      <c r="AF752" s="40" t="e">
        <f ca="1">IF('Captura de datos de CONTACTO'!AF752&gt;'DO NOT USE_School Picklist'!$C$3,"Test Date cannot be a future date",IF('DO NOT USE_Contact Formulas'!A752,"OK",NA()))</f>
        <v>#N/A</v>
      </c>
      <c r="AG752" s="53" t="e">
        <f>IF(AND('DO NOT USE_Contact Formulas'!A752,ISBLANK('Captura de datos de CONTACTO'!AB752)),"Lab Result Test Result is required",IF(AND(NOT(ISBLANK('Captura de datos de CONTACTO'!AB752)),ISNA(VLOOKUP('Captura de datos de CONTACTO'!AB752,'DO NOT USE_School Picklist'!$Q$3:$Q$8,1,FALSE))),"Please select a value from the drop-down menu",IF('DO NOT USE_Contact Formulas'!A752,"OK",NA())))</f>
        <v>#N/A</v>
      </c>
    </row>
    <row r="753" spans="1:33" x14ac:dyDescent="0.3">
      <c r="A753" s="39" t="e">
        <f>IF('DO NOT USE_Contact Formulas'!A753,IF('DO NOT USE_Contact Formulas'!B753,"Not all required fields are completed","OK"),NA())</f>
        <v>#N/A</v>
      </c>
      <c r="B753" s="40" t="e">
        <f>IF(AND('DO NOT USE_Contact Formulas'!A753,ISBLANK('Captura de datos de CONTACTO'!B753)),"First Name is required",IF(NOT(ISBLANK('Captura de datos de CONTACTO'!B753)),"OK",NA()))</f>
        <v>#N/A</v>
      </c>
      <c r="C753" s="40" t="e">
        <f>IF(AND('DO NOT USE_Contact Formulas'!A753,ISBLANK('Captura de datos de CONTACTO'!C753)),"Last Name is required",IF(NOT(ISBLANK('Captura de datos de CONTACTO'!C753)),"OK",NA()))</f>
        <v>#N/A</v>
      </c>
      <c r="D753" s="40" t="e">
        <f>IF(AND('DO NOT USE_Contact Formulas'!A753,ISBLANK('Captura de datos de CONTACTO'!D753)),"Birthdate is required",IF(NOT(ISBLANK('Captura de datos de CONTACTO'!D753)),"OK",NA()))</f>
        <v>#N/A</v>
      </c>
      <c r="E753" s="40" t="e">
        <f>IF(AND('DO NOT USE_Contact Formulas'!A753,ISBLANK('Captura de datos de CONTACTO'!E753)),"Mobile Phone is required",IF(NOT(ISBLANK('Captura de datos de CONTACTO'!E753)),IF(AND(ISNUMBER(VALUE('Captura de datos de CONTACTO'!E753)),LEFT('Captura de datos de CONTACTO'!E753,1)&lt;&gt;"1",LEN('Captura de datos de CONTACTO'!E753)=10),"OK","Phone number must be valid format"),NA()))</f>
        <v>#N/A</v>
      </c>
      <c r="F753" s="40" t="e">
        <f>IF(LEN('Captura de datos de CONTACTO'!F753)&gt;255,"Home Street Address must be less than 255 characters",IF('DO NOT USE_Contact Formulas'!A753,"OK",NA()))</f>
        <v>#N/A</v>
      </c>
      <c r="G753" s="40" t="e">
        <f>IF(LEN('Captura de datos de CONTACTO'!G753)&gt;40,"City must be less than 40 characters",IF('DO NOT USE_Contact Formulas'!A753,"OK",NA()))</f>
        <v>#N/A</v>
      </c>
      <c r="H753" s="40" t="e">
        <f>IF(AND(NOT(ISBLANK('Captura de datos de CONTACTO'!H753)),ISNA(VLOOKUP('Captura de datos de CONTACTO'!H753,'DO NOT USE_School Picklist'!$P$3:$P$52,1,FALSE))),"Please select a value from the drop-down menu",IF('DO NOT USE_Contact Formulas'!A753,"OK",NA()))</f>
        <v>#N/A</v>
      </c>
      <c r="I753" s="40" t="e">
        <f>IF(AND('DO NOT USE_Contact Formulas'!A753,ISBLANK('Captura de datos de CONTACTO'!I753)),"Zip is required",IF(ISBLANK('Captura de datos de CONTACTO'!I753),NA(),"OK"))</f>
        <v>#N/A</v>
      </c>
      <c r="J753" s="40" t="e">
        <f>IF(AND('DO NOT USE_Contact Formulas'!A753,ISBLANK('Captura de datos de CONTACTO'!J753)),"Student or Staff? is required",IF(ISBLANK('Captura de datos de CONTACTO'!J753),NA(),IF(ISNA(VLOOKUP('Captura de datos de CONTACTO'!J753,'DO NOT USE_School Picklist'!$B$3:$B$6,1,FALSE)),"Please select a value from the drop-down menu","OK")))</f>
        <v>#N/A</v>
      </c>
      <c r="K753" s="40" t="e">
        <f>IF(AND('Captura de datos de CONTACTO'!J753='DO NOT USE_School Picklist'!$B$4,ISBLANK('Captura de datos de CONTACTO'!K753)),"Occupation/Job Title is required if Student or Staff? is Yes, staff/faculty or volunteer",IF('DO NOT USE_Contact Formulas'!A753,"OK",NA()))</f>
        <v>#N/A</v>
      </c>
      <c r="L753" s="40" t="e">
        <f ca="1">IF('Captura de datos de CONTACTO'!L753&gt;'DO NOT USE_School Picklist'!$C$3,"Date last on school campus/facility cannot be a future date",IF('DO NOT USE_Contact Formulas'!A753,IF(ISBLANK('Captura de datos de CONTACTO'!L753),"Date last on school campus/facility is required","OK"),NA()))</f>
        <v>#N/A</v>
      </c>
      <c r="M753" s="41" t="e">
        <f ca="1">IF('Captura de datos de CONTACTO'!M753&gt;'DO NOT USE_School Picklist'!$C$3,"Last Exposure Date cannot be a future date",IF('DO NOT USE_Contact Formulas'!A753,IF(ISBLANK('Captura de datos de CONTACTO'!M753),"Last Exposure Date is required","OK"),NA()))</f>
        <v>#N/A</v>
      </c>
      <c r="N753" s="41" t="e">
        <f>IF(AND('DO NOT USE_Contact Formulas'!A753,ISBLANK('Captura de datos de CONTACTO'!N753)),"Specific Place in the Location is required",IF(ISBLANK('Captura de datos de CONTACTO'!N753),NA(),"OK"))</f>
        <v>#N/A</v>
      </c>
      <c r="O753" s="40" t="e">
        <f>IF(AND(NOT(ISBLANK('Captura de datos de CONTACTO'!O753)),ISNA(VLOOKUP('Captura de datos de CONTACTO'!O753,'DO NOT USE_School Picklist'!$L$3:$L$81,1,FALSE))),"Please select a value from the drop-down menu",IF('DO NOT USE_Contact Formulas'!A753,"OK",NA()))</f>
        <v>#N/A</v>
      </c>
      <c r="P753" s="40" t="e">
        <f>IF(AND(NOT(ISBLANK('Captura de datos de CONTACTO'!P753)),NOT(ISNUMBER(MATCH("*@*.?*",'Captura de datos de CONTACTO'!P753,0)))),"Email must be in a valid format",IF('DO NOT USE_Contact Formulas'!A753,"OK",NA()))</f>
        <v>#N/A</v>
      </c>
      <c r="Q753" s="40" t="e">
        <f>IF(LEN('Captura de datos de CONTACTO'!Q753)&gt;50,"Parent/Guardian Name must be less than 50 characters",IF('DO NOT USE_Contact Formulas'!A753,"OK",NA()))</f>
        <v>#N/A</v>
      </c>
      <c r="R753" s="40" t="e">
        <f>IF(NOT(ISBLANK('Captura de datos de CONTACTO'!R753)),IF(AND(ISNUMBER('Captura de datos de CONTACTO'!R753),LEFT('Captura de datos de CONTACTO'!R753,1)&lt;&gt;"1",LEN('Captura de datos de CONTACTO'!R753)=10),"OK","Phone number must be valid format"),IF('DO NOT USE_Contact Formulas'!A753,"OK",NA()))</f>
        <v>#N/A</v>
      </c>
      <c r="S753" s="40" t="e">
        <f>IF(AND(NOT(ISBLANK('Captura de datos de CONTACTO'!S753)),ISNA(VLOOKUP('Captura de datos de CONTACTO'!S753,'DO NOT USE_School Picklist'!$N$3:$N$63,1,FALSE))),"Please select a value from the drop-down menu",IF('DO NOT USE_Contact Formulas'!A753,"OK",NA()))</f>
        <v>#N/A</v>
      </c>
      <c r="T753" s="53" t="e">
        <f>IF(AND(NOT(ISBLANK('Captura de datos de CONTACTO'!T753)),ISNA(VLOOKUP('Captura de datos de CONTACTO'!T753,'DO NOT USE_School Picklist'!$I$3:$I$5,1,FALSE))),"Please select a value from the drop-down menu",IF('DO NOT USE_Contact Formulas'!A753,"OK",NA()))</f>
        <v>#N/A</v>
      </c>
      <c r="U753" s="40" t="e">
        <f>IF(AND(NOT(ISBLANK('Captura de datos de CONTACTO'!U753)),ISNA(VLOOKUP('Captura de datos de CONTACTO'!U753,'DO NOT USE_School Picklist'!$E$3:$E$10,1,FALSE))),"Please select a value from the drop-down menu",IF('DO NOT USE_Contact Formulas'!A753,"OK",NA()))</f>
        <v>#N/A</v>
      </c>
      <c r="V753" s="53" t="e">
        <f>IF(AND(NOT(ISBLANK('Captura de datos de CONTACTO'!V753)),ISNA(VLOOKUP('Captura de datos de CONTACTO'!V753,'DO NOT USE_School Picklist'!$W$3:$W$9,1,FALSE))),"Please select a value from the drop-down menu",IF('DO NOT USE_Contact Formulas'!A753,"OK",NA()))</f>
        <v>#N/A</v>
      </c>
      <c r="W753" s="53" t="e">
        <f>IF(AND(NOT(ISBLANK('Captura de datos de CONTACTO'!W753)),ISNA(VLOOKUP('Captura de datos de CONTACTO'!W753,'DO NOT USE_School Picklist'!$W$3:$W$9,1,FALSE))),"Please select a value from the drop-down menu",IF('DO NOT USE_Case Formulas'!A753,"OK",NA()))</f>
        <v>#N/A</v>
      </c>
      <c r="X753" s="40" t="e">
        <f>IF(AND(NOT(ISBLANK('Captura de datos de CONTACTO'!X753)),ISNA(VLOOKUP('Captura de datos de CONTACTO'!X753,'DO NOT USE_School Picklist'!$F$3:$F$16,1,FALSE))),"Please select a value from the drop-down menu",IF('DO NOT USE_Contact Formulas'!A753,"OK",NA()))</f>
        <v>#N/A</v>
      </c>
      <c r="Y753" s="40" t="e">
        <f>IF(LEN('Captura de datos de CONTACTO'!Y753)&gt;100,"Classroom(s) must be less than 100 characters",IF('DO NOT USE_Contact Formulas'!A753,"OK",NA()))</f>
        <v>#N/A</v>
      </c>
      <c r="Z753" s="40" t="e">
        <f>IF(AND(NOT(ISBLANK('Captura de datos de CONTACTO'!Z753)),ISNA(VLOOKUP('Captura de datos de CONTACTO'!Z753,'DO NOT USE_School Picklist'!$K$3:$K$6,1,FALSE))),"Please select a value from the drop-down menu",IF('DO NOT USE_Contact Formulas'!A753,"OK",NA()))</f>
        <v>#N/A</v>
      </c>
      <c r="AA753" s="40" t="e">
        <f>IF(AND(NOT(ISBLANK('Captura de datos de CONTACTO'!AA753)),ISNA(VLOOKUP('Captura de datos de CONTACTO'!AA753,'DO NOT USE_School Picklist'!$D$3:$D$5,1,FALSE))),"Please select a value from the drop-down menu",IF('DO NOT USE_Contact Formulas'!A753,"OK",NA()))</f>
        <v>#N/A</v>
      </c>
      <c r="AB753" s="40"/>
      <c r="AC753" s="40" t="e">
        <f>IF(AND(NOT(ISBLANK('Captura de datos de CONTACTO'!AC753)),ISNA(VLOOKUP('Captura de datos de CONTACTO'!AC753,'DO NOT USE_School Picklist'!$G$3:$G$5,1,FALSE))),"Please select a value from the drop-down menu",IF('DO NOT USE_Contact Formulas'!A753,"OK",NA()))</f>
        <v>#N/A</v>
      </c>
      <c r="AD753" s="40"/>
      <c r="AE753" s="40" t="e">
        <f>IF(AND(NOT(ISBLANK('Captura de datos de CONTACTO'!AE753)),ISNA(VLOOKUP('Captura de datos de CONTACTO'!AE753,'DO NOT USE_School Picklist'!$H$3:$H$4,1,FALSE))),"Please select a value from the drop-down menu",IF('DO NOT USE_Contact Formulas'!A753,"OK",NA()))</f>
        <v>#N/A</v>
      </c>
      <c r="AF753" s="40" t="e">
        <f ca="1">IF('Captura de datos de CONTACTO'!AF753&gt;'DO NOT USE_School Picklist'!$C$3,"Test Date cannot be a future date",IF('DO NOT USE_Contact Formulas'!A753,"OK",NA()))</f>
        <v>#N/A</v>
      </c>
      <c r="AG753" s="53" t="e">
        <f>IF(AND('DO NOT USE_Contact Formulas'!A753,ISBLANK('Captura de datos de CONTACTO'!AB753)),"Lab Result Test Result is required",IF(AND(NOT(ISBLANK('Captura de datos de CONTACTO'!AB753)),ISNA(VLOOKUP('Captura de datos de CONTACTO'!AB753,'DO NOT USE_School Picklist'!$Q$3:$Q$8,1,FALSE))),"Please select a value from the drop-down menu",IF('DO NOT USE_Contact Formulas'!A753,"OK",NA())))</f>
        <v>#N/A</v>
      </c>
    </row>
    <row r="754" spans="1:33" x14ac:dyDescent="0.3">
      <c r="A754" s="39" t="e">
        <f>IF('DO NOT USE_Contact Formulas'!A754,IF('DO NOT USE_Contact Formulas'!B754,"Not all required fields are completed","OK"),NA())</f>
        <v>#N/A</v>
      </c>
      <c r="B754" s="40" t="e">
        <f>IF(AND('DO NOT USE_Contact Formulas'!A754,ISBLANK('Captura de datos de CONTACTO'!B754)),"First Name is required",IF(NOT(ISBLANK('Captura de datos de CONTACTO'!B754)),"OK",NA()))</f>
        <v>#N/A</v>
      </c>
      <c r="C754" s="40" t="e">
        <f>IF(AND('DO NOT USE_Contact Formulas'!A754,ISBLANK('Captura de datos de CONTACTO'!C754)),"Last Name is required",IF(NOT(ISBLANK('Captura de datos de CONTACTO'!C754)),"OK",NA()))</f>
        <v>#N/A</v>
      </c>
      <c r="D754" s="40" t="e">
        <f>IF(AND('DO NOT USE_Contact Formulas'!A754,ISBLANK('Captura de datos de CONTACTO'!D754)),"Birthdate is required",IF(NOT(ISBLANK('Captura de datos de CONTACTO'!D754)),"OK",NA()))</f>
        <v>#N/A</v>
      </c>
      <c r="E754" s="40" t="e">
        <f>IF(AND('DO NOT USE_Contact Formulas'!A754,ISBLANK('Captura de datos de CONTACTO'!E754)),"Mobile Phone is required",IF(NOT(ISBLANK('Captura de datos de CONTACTO'!E754)),IF(AND(ISNUMBER(VALUE('Captura de datos de CONTACTO'!E754)),LEFT('Captura de datos de CONTACTO'!E754,1)&lt;&gt;"1",LEN('Captura de datos de CONTACTO'!E754)=10),"OK","Phone number must be valid format"),NA()))</f>
        <v>#N/A</v>
      </c>
      <c r="F754" s="40" t="e">
        <f>IF(LEN('Captura de datos de CONTACTO'!F754)&gt;255,"Home Street Address must be less than 255 characters",IF('DO NOT USE_Contact Formulas'!A754,"OK",NA()))</f>
        <v>#N/A</v>
      </c>
      <c r="G754" s="40" t="e">
        <f>IF(LEN('Captura de datos de CONTACTO'!G754)&gt;40,"City must be less than 40 characters",IF('DO NOT USE_Contact Formulas'!A754,"OK",NA()))</f>
        <v>#N/A</v>
      </c>
      <c r="H754" s="40" t="e">
        <f>IF(AND(NOT(ISBLANK('Captura de datos de CONTACTO'!H754)),ISNA(VLOOKUP('Captura de datos de CONTACTO'!H754,'DO NOT USE_School Picklist'!$P$3:$P$52,1,FALSE))),"Please select a value from the drop-down menu",IF('DO NOT USE_Contact Formulas'!A754,"OK",NA()))</f>
        <v>#N/A</v>
      </c>
      <c r="I754" s="40" t="e">
        <f>IF(AND('DO NOT USE_Contact Formulas'!A754,ISBLANK('Captura de datos de CONTACTO'!I754)),"Zip is required",IF(ISBLANK('Captura de datos de CONTACTO'!I754),NA(),"OK"))</f>
        <v>#N/A</v>
      </c>
      <c r="J754" s="40" t="e">
        <f>IF(AND('DO NOT USE_Contact Formulas'!A754,ISBLANK('Captura de datos de CONTACTO'!J754)),"Student or Staff? is required",IF(ISBLANK('Captura de datos de CONTACTO'!J754),NA(),IF(ISNA(VLOOKUP('Captura de datos de CONTACTO'!J754,'DO NOT USE_School Picklist'!$B$3:$B$6,1,FALSE)),"Please select a value from the drop-down menu","OK")))</f>
        <v>#N/A</v>
      </c>
      <c r="K754" s="40" t="e">
        <f>IF(AND('Captura de datos de CONTACTO'!J754='DO NOT USE_School Picklist'!$B$4,ISBLANK('Captura de datos de CONTACTO'!K754)),"Occupation/Job Title is required if Student or Staff? is Yes, staff/faculty or volunteer",IF('DO NOT USE_Contact Formulas'!A754,"OK",NA()))</f>
        <v>#N/A</v>
      </c>
      <c r="L754" s="40" t="e">
        <f ca="1">IF('Captura de datos de CONTACTO'!L754&gt;'DO NOT USE_School Picklist'!$C$3,"Date last on school campus/facility cannot be a future date",IF('DO NOT USE_Contact Formulas'!A754,IF(ISBLANK('Captura de datos de CONTACTO'!L754),"Date last on school campus/facility is required","OK"),NA()))</f>
        <v>#N/A</v>
      </c>
      <c r="M754" s="41" t="e">
        <f ca="1">IF('Captura de datos de CONTACTO'!M754&gt;'DO NOT USE_School Picklist'!$C$3,"Last Exposure Date cannot be a future date",IF('DO NOT USE_Contact Formulas'!A754,IF(ISBLANK('Captura de datos de CONTACTO'!M754),"Last Exposure Date is required","OK"),NA()))</f>
        <v>#N/A</v>
      </c>
      <c r="N754" s="41" t="e">
        <f>IF(AND('DO NOT USE_Contact Formulas'!A754,ISBLANK('Captura de datos de CONTACTO'!N754)),"Specific Place in the Location is required",IF(ISBLANK('Captura de datos de CONTACTO'!N754),NA(),"OK"))</f>
        <v>#N/A</v>
      </c>
      <c r="O754" s="40" t="e">
        <f>IF(AND(NOT(ISBLANK('Captura de datos de CONTACTO'!O754)),ISNA(VLOOKUP('Captura de datos de CONTACTO'!O754,'DO NOT USE_School Picklist'!$L$3:$L$81,1,FALSE))),"Please select a value from the drop-down menu",IF('DO NOT USE_Contact Formulas'!A754,"OK",NA()))</f>
        <v>#N/A</v>
      </c>
      <c r="P754" s="40" t="e">
        <f>IF(AND(NOT(ISBLANK('Captura de datos de CONTACTO'!P754)),NOT(ISNUMBER(MATCH("*@*.?*",'Captura de datos de CONTACTO'!P754,0)))),"Email must be in a valid format",IF('DO NOT USE_Contact Formulas'!A754,"OK",NA()))</f>
        <v>#N/A</v>
      </c>
      <c r="Q754" s="40" t="e">
        <f>IF(LEN('Captura de datos de CONTACTO'!Q754)&gt;50,"Parent/Guardian Name must be less than 50 characters",IF('DO NOT USE_Contact Formulas'!A754,"OK",NA()))</f>
        <v>#N/A</v>
      </c>
      <c r="R754" s="40" t="e">
        <f>IF(NOT(ISBLANK('Captura de datos de CONTACTO'!R754)),IF(AND(ISNUMBER('Captura de datos de CONTACTO'!R754),LEFT('Captura de datos de CONTACTO'!R754,1)&lt;&gt;"1",LEN('Captura de datos de CONTACTO'!R754)=10),"OK","Phone number must be valid format"),IF('DO NOT USE_Contact Formulas'!A754,"OK",NA()))</f>
        <v>#N/A</v>
      </c>
      <c r="S754" s="40" t="e">
        <f>IF(AND(NOT(ISBLANK('Captura de datos de CONTACTO'!S754)),ISNA(VLOOKUP('Captura de datos de CONTACTO'!S754,'DO NOT USE_School Picklist'!$N$3:$N$63,1,FALSE))),"Please select a value from the drop-down menu",IF('DO NOT USE_Contact Formulas'!A754,"OK",NA()))</f>
        <v>#N/A</v>
      </c>
      <c r="T754" s="53" t="e">
        <f>IF(AND(NOT(ISBLANK('Captura de datos de CONTACTO'!T754)),ISNA(VLOOKUP('Captura de datos de CONTACTO'!T754,'DO NOT USE_School Picklist'!$I$3:$I$5,1,FALSE))),"Please select a value from the drop-down menu",IF('DO NOT USE_Contact Formulas'!A754,"OK",NA()))</f>
        <v>#N/A</v>
      </c>
      <c r="U754" s="40" t="e">
        <f>IF(AND(NOT(ISBLANK('Captura de datos de CONTACTO'!U754)),ISNA(VLOOKUP('Captura de datos de CONTACTO'!U754,'DO NOT USE_School Picklist'!$E$3:$E$10,1,FALSE))),"Please select a value from the drop-down menu",IF('DO NOT USE_Contact Formulas'!A754,"OK",NA()))</f>
        <v>#N/A</v>
      </c>
      <c r="V754" s="53" t="e">
        <f>IF(AND(NOT(ISBLANK('Captura de datos de CONTACTO'!V754)),ISNA(VLOOKUP('Captura de datos de CONTACTO'!V754,'DO NOT USE_School Picklist'!$W$3:$W$9,1,FALSE))),"Please select a value from the drop-down menu",IF('DO NOT USE_Contact Formulas'!A754,"OK",NA()))</f>
        <v>#N/A</v>
      </c>
      <c r="W754" s="53" t="e">
        <f>IF(AND(NOT(ISBLANK('Captura de datos de CONTACTO'!W754)),ISNA(VLOOKUP('Captura de datos de CONTACTO'!W754,'DO NOT USE_School Picklist'!$W$3:$W$9,1,FALSE))),"Please select a value from the drop-down menu",IF('DO NOT USE_Case Formulas'!A754,"OK",NA()))</f>
        <v>#N/A</v>
      </c>
      <c r="X754" s="40" t="e">
        <f>IF(AND(NOT(ISBLANK('Captura de datos de CONTACTO'!X754)),ISNA(VLOOKUP('Captura de datos de CONTACTO'!X754,'DO NOT USE_School Picklist'!$F$3:$F$16,1,FALSE))),"Please select a value from the drop-down menu",IF('DO NOT USE_Contact Formulas'!A754,"OK",NA()))</f>
        <v>#N/A</v>
      </c>
      <c r="Y754" s="40" t="e">
        <f>IF(LEN('Captura de datos de CONTACTO'!Y754)&gt;100,"Classroom(s) must be less than 100 characters",IF('DO NOT USE_Contact Formulas'!A754,"OK",NA()))</f>
        <v>#N/A</v>
      </c>
      <c r="Z754" s="40" t="e">
        <f>IF(AND(NOT(ISBLANK('Captura de datos de CONTACTO'!Z754)),ISNA(VLOOKUP('Captura de datos de CONTACTO'!Z754,'DO NOT USE_School Picklist'!$K$3:$K$6,1,FALSE))),"Please select a value from the drop-down menu",IF('DO NOT USE_Contact Formulas'!A754,"OK",NA()))</f>
        <v>#N/A</v>
      </c>
      <c r="AA754" s="40" t="e">
        <f>IF(AND(NOT(ISBLANK('Captura de datos de CONTACTO'!AA754)),ISNA(VLOOKUP('Captura de datos de CONTACTO'!AA754,'DO NOT USE_School Picklist'!$D$3:$D$5,1,FALSE))),"Please select a value from the drop-down menu",IF('DO NOT USE_Contact Formulas'!A754,"OK",NA()))</f>
        <v>#N/A</v>
      </c>
      <c r="AB754" s="40"/>
      <c r="AC754" s="40" t="e">
        <f>IF(AND(NOT(ISBLANK('Captura de datos de CONTACTO'!AC754)),ISNA(VLOOKUP('Captura de datos de CONTACTO'!AC754,'DO NOT USE_School Picklist'!$G$3:$G$5,1,FALSE))),"Please select a value from the drop-down menu",IF('DO NOT USE_Contact Formulas'!A754,"OK",NA()))</f>
        <v>#N/A</v>
      </c>
      <c r="AD754" s="40"/>
      <c r="AE754" s="40" t="e">
        <f>IF(AND(NOT(ISBLANK('Captura de datos de CONTACTO'!AE754)),ISNA(VLOOKUP('Captura de datos de CONTACTO'!AE754,'DO NOT USE_School Picklist'!$H$3:$H$4,1,FALSE))),"Please select a value from the drop-down menu",IF('DO NOT USE_Contact Formulas'!A754,"OK",NA()))</f>
        <v>#N/A</v>
      </c>
      <c r="AF754" s="40" t="e">
        <f ca="1">IF('Captura de datos de CONTACTO'!AF754&gt;'DO NOT USE_School Picklist'!$C$3,"Test Date cannot be a future date",IF('DO NOT USE_Contact Formulas'!A754,"OK",NA()))</f>
        <v>#N/A</v>
      </c>
      <c r="AG754" s="53" t="e">
        <f>IF(AND('DO NOT USE_Contact Formulas'!A754,ISBLANK('Captura de datos de CONTACTO'!AB754)),"Lab Result Test Result is required",IF(AND(NOT(ISBLANK('Captura de datos de CONTACTO'!AB754)),ISNA(VLOOKUP('Captura de datos de CONTACTO'!AB754,'DO NOT USE_School Picklist'!$Q$3:$Q$8,1,FALSE))),"Please select a value from the drop-down menu",IF('DO NOT USE_Contact Formulas'!A754,"OK",NA())))</f>
        <v>#N/A</v>
      </c>
    </row>
    <row r="755" spans="1:33" x14ac:dyDescent="0.3">
      <c r="A755" s="39" t="e">
        <f>IF('DO NOT USE_Contact Formulas'!A755,IF('DO NOT USE_Contact Formulas'!B755,"Not all required fields are completed","OK"),NA())</f>
        <v>#N/A</v>
      </c>
      <c r="B755" s="40" t="e">
        <f>IF(AND('DO NOT USE_Contact Formulas'!A755,ISBLANK('Captura de datos de CONTACTO'!B755)),"First Name is required",IF(NOT(ISBLANK('Captura de datos de CONTACTO'!B755)),"OK",NA()))</f>
        <v>#N/A</v>
      </c>
      <c r="C755" s="40" t="e">
        <f>IF(AND('DO NOT USE_Contact Formulas'!A755,ISBLANK('Captura de datos de CONTACTO'!C755)),"Last Name is required",IF(NOT(ISBLANK('Captura de datos de CONTACTO'!C755)),"OK",NA()))</f>
        <v>#N/A</v>
      </c>
      <c r="D755" s="40" t="e">
        <f>IF(AND('DO NOT USE_Contact Formulas'!A755,ISBLANK('Captura de datos de CONTACTO'!D755)),"Birthdate is required",IF(NOT(ISBLANK('Captura de datos de CONTACTO'!D755)),"OK",NA()))</f>
        <v>#N/A</v>
      </c>
      <c r="E755" s="40" t="e">
        <f>IF(AND('DO NOT USE_Contact Formulas'!A755,ISBLANK('Captura de datos de CONTACTO'!E755)),"Mobile Phone is required",IF(NOT(ISBLANK('Captura de datos de CONTACTO'!E755)),IF(AND(ISNUMBER(VALUE('Captura de datos de CONTACTO'!E755)),LEFT('Captura de datos de CONTACTO'!E755,1)&lt;&gt;"1",LEN('Captura de datos de CONTACTO'!E755)=10),"OK","Phone number must be valid format"),NA()))</f>
        <v>#N/A</v>
      </c>
      <c r="F755" s="40" t="e">
        <f>IF(LEN('Captura de datos de CONTACTO'!F755)&gt;255,"Home Street Address must be less than 255 characters",IF('DO NOT USE_Contact Formulas'!A755,"OK",NA()))</f>
        <v>#N/A</v>
      </c>
      <c r="G755" s="40" t="e">
        <f>IF(LEN('Captura de datos de CONTACTO'!G755)&gt;40,"City must be less than 40 characters",IF('DO NOT USE_Contact Formulas'!A755,"OK",NA()))</f>
        <v>#N/A</v>
      </c>
      <c r="H755" s="40" t="e">
        <f>IF(AND(NOT(ISBLANK('Captura de datos de CONTACTO'!H755)),ISNA(VLOOKUP('Captura de datos de CONTACTO'!H755,'DO NOT USE_School Picklist'!$P$3:$P$52,1,FALSE))),"Please select a value from the drop-down menu",IF('DO NOT USE_Contact Formulas'!A755,"OK",NA()))</f>
        <v>#N/A</v>
      </c>
      <c r="I755" s="40" t="e">
        <f>IF(AND('DO NOT USE_Contact Formulas'!A755,ISBLANK('Captura de datos de CONTACTO'!I755)),"Zip is required",IF(ISBLANK('Captura de datos de CONTACTO'!I755),NA(),"OK"))</f>
        <v>#N/A</v>
      </c>
      <c r="J755" s="40" t="e">
        <f>IF(AND('DO NOT USE_Contact Formulas'!A755,ISBLANK('Captura de datos de CONTACTO'!J755)),"Student or Staff? is required",IF(ISBLANK('Captura de datos de CONTACTO'!J755),NA(),IF(ISNA(VLOOKUP('Captura de datos de CONTACTO'!J755,'DO NOT USE_School Picklist'!$B$3:$B$6,1,FALSE)),"Please select a value from the drop-down menu","OK")))</f>
        <v>#N/A</v>
      </c>
      <c r="K755" s="40" t="e">
        <f>IF(AND('Captura de datos de CONTACTO'!J755='DO NOT USE_School Picklist'!$B$4,ISBLANK('Captura de datos de CONTACTO'!K755)),"Occupation/Job Title is required if Student or Staff? is Yes, staff/faculty or volunteer",IF('DO NOT USE_Contact Formulas'!A755,"OK",NA()))</f>
        <v>#N/A</v>
      </c>
      <c r="L755" s="40" t="e">
        <f ca="1">IF('Captura de datos de CONTACTO'!L755&gt;'DO NOT USE_School Picklist'!$C$3,"Date last on school campus/facility cannot be a future date",IF('DO NOT USE_Contact Formulas'!A755,IF(ISBLANK('Captura de datos de CONTACTO'!L755),"Date last on school campus/facility is required","OK"),NA()))</f>
        <v>#N/A</v>
      </c>
      <c r="M755" s="41" t="e">
        <f ca="1">IF('Captura de datos de CONTACTO'!M755&gt;'DO NOT USE_School Picklist'!$C$3,"Last Exposure Date cannot be a future date",IF('DO NOT USE_Contact Formulas'!A755,IF(ISBLANK('Captura de datos de CONTACTO'!M755),"Last Exposure Date is required","OK"),NA()))</f>
        <v>#N/A</v>
      </c>
      <c r="N755" s="41" t="e">
        <f>IF(AND('DO NOT USE_Contact Formulas'!A755,ISBLANK('Captura de datos de CONTACTO'!N755)),"Specific Place in the Location is required",IF(ISBLANK('Captura de datos de CONTACTO'!N755),NA(),"OK"))</f>
        <v>#N/A</v>
      </c>
      <c r="O755" s="40" t="e">
        <f>IF(AND(NOT(ISBLANK('Captura de datos de CONTACTO'!O755)),ISNA(VLOOKUP('Captura de datos de CONTACTO'!O755,'DO NOT USE_School Picklist'!$L$3:$L$81,1,FALSE))),"Please select a value from the drop-down menu",IF('DO NOT USE_Contact Formulas'!A755,"OK",NA()))</f>
        <v>#N/A</v>
      </c>
      <c r="P755" s="40" t="e">
        <f>IF(AND(NOT(ISBLANK('Captura de datos de CONTACTO'!P755)),NOT(ISNUMBER(MATCH("*@*.?*",'Captura de datos de CONTACTO'!P755,0)))),"Email must be in a valid format",IF('DO NOT USE_Contact Formulas'!A755,"OK",NA()))</f>
        <v>#N/A</v>
      </c>
      <c r="Q755" s="40" t="e">
        <f>IF(LEN('Captura de datos de CONTACTO'!Q755)&gt;50,"Parent/Guardian Name must be less than 50 characters",IF('DO NOT USE_Contact Formulas'!A755,"OK",NA()))</f>
        <v>#N/A</v>
      </c>
      <c r="R755" s="40" t="e">
        <f>IF(NOT(ISBLANK('Captura de datos de CONTACTO'!R755)),IF(AND(ISNUMBER('Captura de datos de CONTACTO'!R755),LEFT('Captura de datos de CONTACTO'!R755,1)&lt;&gt;"1",LEN('Captura de datos de CONTACTO'!R755)=10),"OK","Phone number must be valid format"),IF('DO NOT USE_Contact Formulas'!A755,"OK",NA()))</f>
        <v>#N/A</v>
      </c>
      <c r="S755" s="40" t="e">
        <f>IF(AND(NOT(ISBLANK('Captura de datos de CONTACTO'!S755)),ISNA(VLOOKUP('Captura de datos de CONTACTO'!S755,'DO NOT USE_School Picklist'!$N$3:$N$63,1,FALSE))),"Please select a value from the drop-down menu",IF('DO NOT USE_Contact Formulas'!A755,"OK",NA()))</f>
        <v>#N/A</v>
      </c>
      <c r="T755" s="53" t="e">
        <f>IF(AND(NOT(ISBLANK('Captura de datos de CONTACTO'!T755)),ISNA(VLOOKUP('Captura de datos de CONTACTO'!T755,'DO NOT USE_School Picklist'!$I$3:$I$5,1,FALSE))),"Please select a value from the drop-down menu",IF('DO NOT USE_Contact Formulas'!A755,"OK",NA()))</f>
        <v>#N/A</v>
      </c>
      <c r="U755" s="40" t="e">
        <f>IF(AND(NOT(ISBLANK('Captura de datos de CONTACTO'!U755)),ISNA(VLOOKUP('Captura de datos de CONTACTO'!U755,'DO NOT USE_School Picklist'!$E$3:$E$10,1,FALSE))),"Please select a value from the drop-down menu",IF('DO NOT USE_Contact Formulas'!A755,"OK",NA()))</f>
        <v>#N/A</v>
      </c>
      <c r="V755" s="53" t="e">
        <f>IF(AND(NOT(ISBLANK('Captura de datos de CONTACTO'!V755)),ISNA(VLOOKUP('Captura de datos de CONTACTO'!V755,'DO NOT USE_School Picklist'!$W$3:$W$9,1,FALSE))),"Please select a value from the drop-down menu",IF('DO NOT USE_Contact Formulas'!A755,"OK",NA()))</f>
        <v>#N/A</v>
      </c>
      <c r="W755" s="53" t="e">
        <f>IF(AND(NOT(ISBLANK('Captura de datos de CONTACTO'!W755)),ISNA(VLOOKUP('Captura de datos de CONTACTO'!W755,'DO NOT USE_School Picklist'!$W$3:$W$9,1,FALSE))),"Please select a value from the drop-down menu",IF('DO NOT USE_Case Formulas'!A755,"OK",NA()))</f>
        <v>#N/A</v>
      </c>
      <c r="X755" s="40" t="e">
        <f>IF(AND(NOT(ISBLANK('Captura de datos de CONTACTO'!X755)),ISNA(VLOOKUP('Captura de datos de CONTACTO'!X755,'DO NOT USE_School Picklist'!$F$3:$F$16,1,FALSE))),"Please select a value from the drop-down menu",IF('DO NOT USE_Contact Formulas'!A755,"OK",NA()))</f>
        <v>#N/A</v>
      </c>
      <c r="Y755" s="40" t="e">
        <f>IF(LEN('Captura de datos de CONTACTO'!Y755)&gt;100,"Classroom(s) must be less than 100 characters",IF('DO NOT USE_Contact Formulas'!A755,"OK",NA()))</f>
        <v>#N/A</v>
      </c>
      <c r="Z755" s="40" t="e">
        <f>IF(AND(NOT(ISBLANK('Captura de datos de CONTACTO'!Z755)),ISNA(VLOOKUP('Captura de datos de CONTACTO'!Z755,'DO NOT USE_School Picklist'!$K$3:$K$6,1,FALSE))),"Please select a value from the drop-down menu",IF('DO NOT USE_Contact Formulas'!A755,"OK",NA()))</f>
        <v>#N/A</v>
      </c>
      <c r="AA755" s="40" t="e">
        <f>IF(AND(NOT(ISBLANK('Captura de datos de CONTACTO'!AA755)),ISNA(VLOOKUP('Captura de datos de CONTACTO'!AA755,'DO NOT USE_School Picklist'!$D$3:$D$5,1,FALSE))),"Please select a value from the drop-down menu",IF('DO NOT USE_Contact Formulas'!A755,"OK",NA()))</f>
        <v>#N/A</v>
      </c>
      <c r="AB755" s="40"/>
      <c r="AC755" s="40" t="e">
        <f>IF(AND(NOT(ISBLANK('Captura de datos de CONTACTO'!AC755)),ISNA(VLOOKUP('Captura de datos de CONTACTO'!AC755,'DO NOT USE_School Picklist'!$G$3:$G$5,1,FALSE))),"Please select a value from the drop-down menu",IF('DO NOT USE_Contact Formulas'!A755,"OK",NA()))</f>
        <v>#N/A</v>
      </c>
      <c r="AD755" s="40"/>
      <c r="AE755" s="40" t="e">
        <f>IF(AND(NOT(ISBLANK('Captura de datos de CONTACTO'!AE755)),ISNA(VLOOKUP('Captura de datos de CONTACTO'!AE755,'DO NOT USE_School Picklist'!$H$3:$H$4,1,FALSE))),"Please select a value from the drop-down menu",IF('DO NOT USE_Contact Formulas'!A755,"OK",NA()))</f>
        <v>#N/A</v>
      </c>
      <c r="AF755" s="40" t="e">
        <f ca="1">IF('Captura de datos de CONTACTO'!AF755&gt;'DO NOT USE_School Picklist'!$C$3,"Test Date cannot be a future date",IF('DO NOT USE_Contact Formulas'!A755,"OK",NA()))</f>
        <v>#N/A</v>
      </c>
      <c r="AG755" s="53" t="e">
        <f>IF(AND('DO NOT USE_Contact Formulas'!A755,ISBLANK('Captura de datos de CONTACTO'!AB755)),"Lab Result Test Result is required",IF(AND(NOT(ISBLANK('Captura de datos de CONTACTO'!AB755)),ISNA(VLOOKUP('Captura de datos de CONTACTO'!AB755,'DO NOT USE_School Picklist'!$Q$3:$Q$8,1,FALSE))),"Please select a value from the drop-down menu",IF('DO NOT USE_Contact Formulas'!A755,"OK",NA())))</f>
        <v>#N/A</v>
      </c>
    </row>
    <row r="756" spans="1:33" x14ac:dyDescent="0.3">
      <c r="A756" s="39" t="e">
        <f>IF('DO NOT USE_Contact Formulas'!A756,IF('DO NOT USE_Contact Formulas'!B756,"Not all required fields are completed","OK"),NA())</f>
        <v>#N/A</v>
      </c>
      <c r="B756" s="40" t="e">
        <f>IF(AND('DO NOT USE_Contact Formulas'!A756,ISBLANK('Captura de datos de CONTACTO'!B756)),"First Name is required",IF(NOT(ISBLANK('Captura de datos de CONTACTO'!B756)),"OK",NA()))</f>
        <v>#N/A</v>
      </c>
      <c r="C756" s="40" t="e">
        <f>IF(AND('DO NOT USE_Contact Formulas'!A756,ISBLANK('Captura de datos de CONTACTO'!C756)),"Last Name is required",IF(NOT(ISBLANK('Captura de datos de CONTACTO'!C756)),"OK",NA()))</f>
        <v>#N/A</v>
      </c>
      <c r="D756" s="40" t="e">
        <f>IF(AND('DO NOT USE_Contact Formulas'!A756,ISBLANK('Captura de datos de CONTACTO'!D756)),"Birthdate is required",IF(NOT(ISBLANK('Captura de datos de CONTACTO'!D756)),"OK",NA()))</f>
        <v>#N/A</v>
      </c>
      <c r="E756" s="40" t="e">
        <f>IF(AND('DO NOT USE_Contact Formulas'!A756,ISBLANK('Captura de datos de CONTACTO'!E756)),"Mobile Phone is required",IF(NOT(ISBLANK('Captura de datos de CONTACTO'!E756)),IF(AND(ISNUMBER(VALUE('Captura de datos de CONTACTO'!E756)),LEFT('Captura de datos de CONTACTO'!E756,1)&lt;&gt;"1",LEN('Captura de datos de CONTACTO'!E756)=10),"OK","Phone number must be valid format"),NA()))</f>
        <v>#N/A</v>
      </c>
      <c r="F756" s="40" t="e">
        <f>IF(LEN('Captura de datos de CONTACTO'!F756)&gt;255,"Home Street Address must be less than 255 characters",IF('DO NOT USE_Contact Formulas'!A756,"OK",NA()))</f>
        <v>#N/A</v>
      </c>
      <c r="G756" s="40" t="e">
        <f>IF(LEN('Captura de datos de CONTACTO'!G756)&gt;40,"City must be less than 40 characters",IF('DO NOT USE_Contact Formulas'!A756,"OK",NA()))</f>
        <v>#N/A</v>
      </c>
      <c r="H756" s="40" t="e">
        <f>IF(AND(NOT(ISBLANK('Captura de datos de CONTACTO'!H756)),ISNA(VLOOKUP('Captura de datos de CONTACTO'!H756,'DO NOT USE_School Picklist'!$P$3:$P$52,1,FALSE))),"Please select a value from the drop-down menu",IF('DO NOT USE_Contact Formulas'!A756,"OK",NA()))</f>
        <v>#N/A</v>
      </c>
      <c r="I756" s="40" t="e">
        <f>IF(AND('DO NOT USE_Contact Formulas'!A756,ISBLANK('Captura de datos de CONTACTO'!I756)),"Zip is required",IF(ISBLANK('Captura de datos de CONTACTO'!I756),NA(),"OK"))</f>
        <v>#N/A</v>
      </c>
      <c r="J756" s="40" t="e">
        <f>IF(AND('DO NOT USE_Contact Formulas'!A756,ISBLANK('Captura de datos de CONTACTO'!J756)),"Student or Staff? is required",IF(ISBLANK('Captura de datos de CONTACTO'!J756),NA(),IF(ISNA(VLOOKUP('Captura de datos de CONTACTO'!J756,'DO NOT USE_School Picklist'!$B$3:$B$6,1,FALSE)),"Please select a value from the drop-down menu","OK")))</f>
        <v>#N/A</v>
      </c>
      <c r="K756" s="40" t="e">
        <f>IF(AND('Captura de datos de CONTACTO'!J756='DO NOT USE_School Picklist'!$B$4,ISBLANK('Captura de datos de CONTACTO'!K756)),"Occupation/Job Title is required if Student or Staff? is Yes, staff/faculty or volunteer",IF('DO NOT USE_Contact Formulas'!A756,"OK",NA()))</f>
        <v>#N/A</v>
      </c>
      <c r="L756" s="40" t="e">
        <f ca="1">IF('Captura de datos de CONTACTO'!L756&gt;'DO NOT USE_School Picklist'!$C$3,"Date last on school campus/facility cannot be a future date",IF('DO NOT USE_Contact Formulas'!A756,IF(ISBLANK('Captura de datos de CONTACTO'!L756),"Date last on school campus/facility is required","OK"),NA()))</f>
        <v>#N/A</v>
      </c>
      <c r="M756" s="41" t="e">
        <f ca="1">IF('Captura de datos de CONTACTO'!M756&gt;'DO NOT USE_School Picklist'!$C$3,"Last Exposure Date cannot be a future date",IF('DO NOT USE_Contact Formulas'!A756,IF(ISBLANK('Captura de datos de CONTACTO'!M756),"Last Exposure Date is required","OK"),NA()))</f>
        <v>#N/A</v>
      </c>
      <c r="N756" s="41" t="e">
        <f>IF(AND('DO NOT USE_Contact Formulas'!A756,ISBLANK('Captura de datos de CONTACTO'!N756)),"Specific Place in the Location is required",IF(ISBLANK('Captura de datos de CONTACTO'!N756),NA(),"OK"))</f>
        <v>#N/A</v>
      </c>
      <c r="O756" s="40" t="e">
        <f>IF(AND(NOT(ISBLANK('Captura de datos de CONTACTO'!O756)),ISNA(VLOOKUP('Captura de datos de CONTACTO'!O756,'DO NOT USE_School Picklist'!$L$3:$L$81,1,FALSE))),"Please select a value from the drop-down menu",IF('DO NOT USE_Contact Formulas'!A756,"OK",NA()))</f>
        <v>#N/A</v>
      </c>
      <c r="P756" s="40" t="e">
        <f>IF(AND(NOT(ISBLANK('Captura de datos de CONTACTO'!P756)),NOT(ISNUMBER(MATCH("*@*.?*",'Captura de datos de CONTACTO'!P756,0)))),"Email must be in a valid format",IF('DO NOT USE_Contact Formulas'!A756,"OK",NA()))</f>
        <v>#N/A</v>
      </c>
      <c r="Q756" s="40" t="e">
        <f>IF(LEN('Captura de datos de CONTACTO'!Q756)&gt;50,"Parent/Guardian Name must be less than 50 characters",IF('DO NOT USE_Contact Formulas'!A756,"OK",NA()))</f>
        <v>#N/A</v>
      </c>
      <c r="R756" s="40" t="e">
        <f>IF(NOT(ISBLANK('Captura de datos de CONTACTO'!R756)),IF(AND(ISNUMBER('Captura de datos de CONTACTO'!R756),LEFT('Captura de datos de CONTACTO'!R756,1)&lt;&gt;"1",LEN('Captura de datos de CONTACTO'!R756)=10),"OK","Phone number must be valid format"),IF('DO NOT USE_Contact Formulas'!A756,"OK",NA()))</f>
        <v>#N/A</v>
      </c>
      <c r="S756" s="40" t="e">
        <f>IF(AND(NOT(ISBLANK('Captura de datos de CONTACTO'!S756)),ISNA(VLOOKUP('Captura de datos de CONTACTO'!S756,'DO NOT USE_School Picklist'!$N$3:$N$63,1,FALSE))),"Please select a value from the drop-down menu",IF('DO NOT USE_Contact Formulas'!A756,"OK",NA()))</f>
        <v>#N/A</v>
      </c>
      <c r="T756" s="53" t="e">
        <f>IF(AND(NOT(ISBLANK('Captura de datos de CONTACTO'!T756)),ISNA(VLOOKUP('Captura de datos de CONTACTO'!T756,'DO NOT USE_School Picklist'!$I$3:$I$5,1,FALSE))),"Please select a value from the drop-down menu",IF('DO NOT USE_Contact Formulas'!A756,"OK",NA()))</f>
        <v>#N/A</v>
      </c>
      <c r="U756" s="40" t="e">
        <f>IF(AND(NOT(ISBLANK('Captura de datos de CONTACTO'!U756)),ISNA(VLOOKUP('Captura de datos de CONTACTO'!U756,'DO NOT USE_School Picklist'!$E$3:$E$10,1,FALSE))),"Please select a value from the drop-down menu",IF('DO NOT USE_Contact Formulas'!A756,"OK",NA()))</f>
        <v>#N/A</v>
      </c>
      <c r="V756" s="53" t="e">
        <f>IF(AND(NOT(ISBLANK('Captura de datos de CONTACTO'!V756)),ISNA(VLOOKUP('Captura de datos de CONTACTO'!V756,'DO NOT USE_School Picklist'!$W$3:$W$9,1,FALSE))),"Please select a value from the drop-down menu",IF('DO NOT USE_Contact Formulas'!A756,"OK",NA()))</f>
        <v>#N/A</v>
      </c>
      <c r="W756" s="53" t="e">
        <f>IF(AND(NOT(ISBLANK('Captura de datos de CONTACTO'!W756)),ISNA(VLOOKUP('Captura de datos de CONTACTO'!W756,'DO NOT USE_School Picklist'!$W$3:$W$9,1,FALSE))),"Please select a value from the drop-down menu",IF('DO NOT USE_Case Formulas'!A756,"OK",NA()))</f>
        <v>#N/A</v>
      </c>
      <c r="X756" s="40" t="e">
        <f>IF(AND(NOT(ISBLANK('Captura de datos de CONTACTO'!X756)),ISNA(VLOOKUP('Captura de datos de CONTACTO'!X756,'DO NOT USE_School Picklist'!$F$3:$F$16,1,FALSE))),"Please select a value from the drop-down menu",IF('DO NOT USE_Contact Formulas'!A756,"OK",NA()))</f>
        <v>#N/A</v>
      </c>
      <c r="Y756" s="40" t="e">
        <f>IF(LEN('Captura de datos de CONTACTO'!Y756)&gt;100,"Classroom(s) must be less than 100 characters",IF('DO NOT USE_Contact Formulas'!A756,"OK",NA()))</f>
        <v>#N/A</v>
      </c>
      <c r="Z756" s="40" t="e">
        <f>IF(AND(NOT(ISBLANK('Captura de datos de CONTACTO'!Z756)),ISNA(VLOOKUP('Captura de datos de CONTACTO'!Z756,'DO NOT USE_School Picklist'!$K$3:$K$6,1,FALSE))),"Please select a value from the drop-down menu",IF('DO NOT USE_Contact Formulas'!A756,"OK",NA()))</f>
        <v>#N/A</v>
      </c>
      <c r="AA756" s="40" t="e">
        <f>IF(AND(NOT(ISBLANK('Captura de datos de CONTACTO'!AA756)),ISNA(VLOOKUP('Captura de datos de CONTACTO'!AA756,'DO NOT USE_School Picklist'!$D$3:$D$5,1,FALSE))),"Please select a value from the drop-down menu",IF('DO NOT USE_Contact Formulas'!A756,"OK",NA()))</f>
        <v>#N/A</v>
      </c>
      <c r="AB756" s="40"/>
      <c r="AC756" s="40" t="e">
        <f>IF(AND(NOT(ISBLANK('Captura de datos de CONTACTO'!AC756)),ISNA(VLOOKUP('Captura de datos de CONTACTO'!AC756,'DO NOT USE_School Picklist'!$G$3:$G$5,1,FALSE))),"Please select a value from the drop-down menu",IF('DO NOT USE_Contact Formulas'!A756,"OK",NA()))</f>
        <v>#N/A</v>
      </c>
      <c r="AD756" s="40"/>
      <c r="AE756" s="40" t="e">
        <f>IF(AND(NOT(ISBLANK('Captura de datos de CONTACTO'!AE756)),ISNA(VLOOKUP('Captura de datos de CONTACTO'!AE756,'DO NOT USE_School Picklist'!$H$3:$H$4,1,FALSE))),"Please select a value from the drop-down menu",IF('DO NOT USE_Contact Formulas'!A756,"OK",NA()))</f>
        <v>#N/A</v>
      </c>
      <c r="AF756" s="40" t="e">
        <f ca="1">IF('Captura de datos de CONTACTO'!AF756&gt;'DO NOT USE_School Picklist'!$C$3,"Test Date cannot be a future date",IF('DO NOT USE_Contact Formulas'!A756,"OK",NA()))</f>
        <v>#N/A</v>
      </c>
      <c r="AG756" s="53" t="e">
        <f>IF(AND('DO NOT USE_Contact Formulas'!A756,ISBLANK('Captura de datos de CONTACTO'!AB756)),"Lab Result Test Result is required",IF(AND(NOT(ISBLANK('Captura de datos de CONTACTO'!AB756)),ISNA(VLOOKUP('Captura de datos de CONTACTO'!AB756,'DO NOT USE_School Picklist'!$Q$3:$Q$8,1,FALSE))),"Please select a value from the drop-down menu",IF('DO NOT USE_Contact Formulas'!A756,"OK",NA())))</f>
        <v>#N/A</v>
      </c>
    </row>
    <row r="757" spans="1:33" x14ac:dyDescent="0.3">
      <c r="A757" s="39" t="e">
        <f>IF('DO NOT USE_Contact Formulas'!A757,IF('DO NOT USE_Contact Formulas'!B757,"Not all required fields are completed","OK"),NA())</f>
        <v>#N/A</v>
      </c>
      <c r="B757" s="40" t="e">
        <f>IF(AND('DO NOT USE_Contact Formulas'!A757,ISBLANK('Captura de datos de CONTACTO'!B757)),"First Name is required",IF(NOT(ISBLANK('Captura de datos de CONTACTO'!B757)),"OK",NA()))</f>
        <v>#N/A</v>
      </c>
      <c r="C757" s="40" t="e">
        <f>IF(AND('DO NOT USE_Contact Formulas'!A757,ISBLANK('Captura de datos de CONTACTO'!C757)),"Last Name is required",IF(NOT(ISBLANK('Captura de datos de CONTACTO'!C757)),"OK",NA()))</f>
        <v>#N/A</v>
      </c>
      <c r="D757" s="40" t="e">
        <f>IF(AND('DO NOT USE_Contact Formulas'!A757,ISBLANK('Captura de datos de CONTACTO'!D757)),"Birthdate is required",IF(NOT(ISBLANK('Captura de datos de CONTACTO'!D757)),"OK",NA()))</f>
        <v>#N/A</v>
      </c>
      <c r="E757" s="40" t="e">
        <f>IF(AND('DO NOT USE_Contact Formulas'!A757,ISBLANK('Captura de datos de CONTACTO'!E757)),"Mobile Phone is required",IF(NOT(ISBLANK('Captura de datos de CONTACTO'!E757)),IF(AND(ISNUMBER(VALUE('Captura de datos de CONTACTO'!E757)),LEFT('Captura de datos de CONTACTO'!E757,1)&lt;&gt;"1",LEN('Captura de datos de CONTACTO'!E757)=10),"OK","Phone number must be valid format"),NA()))</f>
        <v>#N/A</v>
      </c>
      <c r="F757" s="40" t="e">
        <f>IF(LEN('Captura de datos de CONTACTO'!F757)&gt;255,"Home Street Address must be less than 255 characters",IF('DO NOT USE_Contact Formulas'!A757,"OK",NA()))</f>
        <v>#N/A</v>
      </c>
      <c r="G757" s="40" t="e">
        <f>IF(LEN('Captura de datos de CONTACTO'!G757)&gt;40,"City must be less than 40 characters",IF('DO NOT USE_Contact Formulas'!A757,"OK",NA()))</f>
        <v>#N/A</v>
      </c>
      <c r="H757" s="40" t="e">
        <f>IF(AND(NOT(ISBLANK('Captura de datos de CONTACTO'!H757)),ISNA(VLOOKUP('Captura de datos de CONTACTO'!H757,'DO NOT USE_School Picklist'!$P$3:$P$52,1,FALSE))),"Please select a value from the drop-down menu",IF('DO NOT USE_Contact Formulas'!A757,"OK",NA()))</f>
        <v>#N/A</v>
      </c>
      <c r="I757" s="40" t="e">
        <f>IF(AND('DO NOT USE_Contact Formulas'!A757,ISBLANK('Captura de datos de CONTACTO'!I757)),"Zip is required",IF(ISBLANK('Captura de datos de CONTACTO'!I757),NA(),"OK"))</f>
        <v>#N/A</v>
      </c>
      <c r="J757" s="40" t="e">
        <f>IF(AND('DO NOT USE_Contact Formulas'!A757,ISBLANK('Captura de datos de CONTACTO'!J757)),"Student or Staff? is required",IF(ISBLANK('Captura de datos de CONTACTO'!J757),NA(),IF(ISNA(VLOOKUP('Captura de datos de CONTACTO'!J757,'DO NOT USE_School Picklist'!$B$3:$B$6,1,FALSE)),"Please select a value from the drop-down menu","OK")))</f>
        <v>#N/A</v>
      </c>
      <c r="K757" s="40" t="e">
        <f>IF(AND('Captura de datos de CONTACTO'!J757='DO NOT USE_School Picklist'!$B$4,ISBLANK('Captura de datos de CONTACTO'!K757)),"Occupation/Job Title is required if Student or Staff? is Yes, staff/faculty or volunteer",IF('DO NOT USE_Contact Formulas'!A757,"OK",NA()))</f>
        <v>#N/A</v>
      </c>
      <c r="L757" s="40" t="e">
        <f ca="1">IF('Captura de datos de CONTACTO'!L757&gt;'DO NOT USE_School Picklist'!$C$3,"Date last on school campus/facility cannot be a future date",IF('DO NOT USE_Contact Formulas'!A757,IF(ISBLANK('Captura de datos de CONTACTO'!L757),"Date last on school campus/facility is required","OK"),NA()))</f>
        <v>#N/A</v>
      </c>
      <c r="M757" s="41" t="e">
        <f ca="1">IF('Captura de datos de CONTACTO'!M757&gt;'DO NOT USE_School Picklist'!$C$3,"Last Exposure Date cannot be a future date",IF('DO NOT USE_Contact Formulas'!A757,IF(ISBLANK('Captura de datos de CONTACTO'!M757),"Last Exposure Date is required","OK"),NA()))</f>
        <v>#N/A</v>
      </c>
      <c r="N757" s="41" t="e">
        <f>IF(AND('DO NOT USE_Contact Formulas'!A757,ISBLANK('Captura de datos de CONTACTO'!N757)),"Specific Place in the Location is required",IF(ISBLANK('Captura de datos de CONTACTO'!N757),NA(),"OK"))</f>
        <v>#N/A</v>
      </c>
      <c r="O757" s="40" t="e">
        <f>IF(AND(NOT(ISBLANK('Captura de datos de CONTACTO'!O757)),ISNA(VLOOKUP('Captura de datos de CONTACTO'!O757,'DO NOT USE_School Picklist'!$L$3:$L$81,1,FALSE))),"Please select a value from the drop-down menu",IF('DO NOT USE_Contact Formulas'!A757,"OK",NA()))</f>
        <v>#N/A</v>
      </c>
      <c r="P757" s="40" t="e">
        <f>IF(AND(NOT(ISBLANK('Captura de datos de CONTACTO'!P757)),NOT(ISNUMBER(MATCH("*@*.?*",'Captura de datos de CONTACTO'!P757,0)))),"Email must be in a valid format",IF('DO NOT USE_Contact Formulas'!A757,"OK",NA()))</f>
        <v>#N/A</v>
      </c>
      <c r="Q757" s="40" t="e">
        <f>IF(LEN('Captura de datos de CONTACTO'!Q757)&gt;50,"Parent/Guardian Name must be less than 50 characters",IF('DO NOT USE_Contact Formulas'!A757,"OK",NA()))</f>
        <v>#N/A</v>
      </c>
      <c r="R757" s="40" t="e">
        <f>IF(NOT(ISBLANK('Captura de datos de CONTACTO'!R757)),IF(AND(ISNUMBER('Captura de datos de CONTACTO'!R757),LEFT('Captura de datos de CONTACTO'!R757,1)&lt;&gt;"1",LEN('Captura de datos de CONTACTO'!R757)=10),"OK","Phone number must be valid format"),IF('DO NOT USE_Contact Formulas'!A757,"OK",NA()))</f>
        <v>#N/A</v>
      </c>
      <c r="S757" s="40" t="e">
        <f>IF(AND(NOT(ISBLANK('Captura de datos de CONTACTO'!S757)),ISNA(VLOOKUP('Captura de datos de CONTACTO'!S757,'DO NOT USE_School Picklist'!$N$3:$N$63,1,FALSE))),"Please select a value from the drop-down menu",IF('DO NOT USE_Contact Formulas'!A757,"OK",NA()))</f>
        <v>#N/A</v>
      </c>
      <c r="T757" s="53" t="e">
        <f>IF(AND(NOT(ISBLANK('Captura de datos de CONTACTO'!T757)),ISNA(VLOOKUP('Captura de datos de CONTACTO'!T757,'DO NOT USE_School Picklist'!$I$3:$I$5,1,FALSE))),"Please select a value from the drop-down menu",IF('DO NOT USE_Contact Formulas'!A757,"OK",NA()))</f>
        <v>#N/A</v>
      </c>
      <c r="U757" s="40" t="e">
        <f>IF(AND(NOT(ISBLANK('Captura de datos de CONTACTO'!U757)),ISNA(VLOOKUP('Captura de datos de CONTACTO'!U757,'DO NOT USE_School Picklist'!$E$3:$E$10,1,FALSE))),"Please select a value from the drop-down menu",IF('DO NOT USE_Contact Formulas'!A757,"OK",NA()))</f>
        <v>#N/A</v>
      </c>
      <c r="V757" s="53" t="e">
        <f>IF(AND(NOT(ISBLANK('Captura de datos de CONTACTO'!V757)),ISNA(VLOOKUP('Captura de datos de CONTACTO'!V757,'DO NOT USE_School Picklist'!$W$3:$W$9,1,FALSE))),"Please select a value from the drop-down menu",IF('DO NOT USE_Contact Formulas'!A757,"OK",NA()))</f>
        <v>#N/A</v>
      </c>
      <c r="W757" s="53" t="e">
        <f>IF(AND(NOT(ISBLANK('Captura de datos de CONTACTO'!W757)),ISNA(VLOOKUP('Captura de datos de CONTACTO'!W757,'DO NOT USE_School Picklist'!$W$3:$W$9,1,FALSE))),"Please select a value from the drop-down menu",IF('DO NOT USE_Case Formulas'!A757,"OK",NA()))</f>
        <v>#N/A</v>
      </c>
      <c r="X757" s="40" t="e">
        <f>IF(AND(NOT(ISBLANK('Captura de datos de CONTACTO'!X757)),ISNA(VLOOKUP('Captura de datos de CONTACTO'!X757,'DO NOT USE_School Picklist'!$F$3:$F$16,1,FALSE))),"Please select a value from the drop-down menu",IF('DO NOT USE_Contact Formulas'!A757,"OK",NA()))</f>
        <v>#N/A</v>
      </c>
      <c r="Y757" s="40" t="e">
        <f>IF(LEN('Captura de datos de CONTACTO'!Y757)&gt;100,"Classroom(s) must be less than 100 characters",IF('DO NOT USE_Contact Formulas'!A757,"OK",NA()))</f>
        <v>#N/A</v>
      </c>
      <c r="Z757" s="40" t="e">
        <f>IF(AND(NOT(ISBLANK('Captura de datos de CONTACTO'!Z757)),ISNA(VLOOKUP('Captura de datos de CONTACTO'!Z757,'DO NOT USE_School Picklist'!$K$3:$K$6,1,FALSE))),"Please select a value from the drop-down menu",IF('DO NOT USE_Contact Formulas'!A757,"OK",NA()))</f>
        <v>#N/A</v>
      </c>
      <c r="AA757" s="40" t="e">
        <f>IF(AND(NOT(ISBLANK('Captura de datos de CONTACTO'!AA757)),ISNA(VLOOKUP('Captura de datos de CONTACTO'!AA757,'DO NOT USE_School Picklist'!$D$3:$D$5,1,FALSE))),"Please select a value from the drop-down menu",IF('DO NOT USE_Contact Formulas'!A757,"OK",NA()))</f>
        <v>#N/A</v>
      </c>
      <c r="AB757" s="40"/>
      <c r="AC757" s="40" t="e">
        <f>IF(AND(NOT(ISBLANK('Captura de datos de CONTACTO'!AC757)),ISNA(VLOOKUP('Captura de datos de CONTACTO'!AC757,'DO NOT USE_School Picklist'!$G$3:$G$5,1,FALSE))),"Please select a value from the drop-down menu",IF('DO NOT USE_Contact Formulas'!A757,"OK",NA()))</f>
        <v>#N/A</v>
      </c>
      <c r="AD757" s="40"/>
      <c r="AE757" s="40" t="e">
        <f>IF(AND(NOT(ISBLANK('Captura de datos de CONTACTO'!AE757)),ISNA(VLOOKUP('Captura de datos de CONTACTO'!AE757,'DO NOT USE_School Picklist'!$H$3:$H$4,1,FALSE))),"Please select a value from the drop-down menu",IF('DO NOT USE_Contact Formulas'!A757,"OK",NA()))</f>
        <v>#N/A</v>
      </c>
      <c r="AF757" s="40" t="e">
        <f ca="1">IF('Captura de datos de CONTACTO'!AF757&gt;'DO NOT USE_School Picklist'!$C$3,"Test Date cannot be a future date",IF('DO NOT USE_Contact Formulas'!A757,"OK",NA()))</f>
        <v>#N/A</v>
      </c>
      <c r="AG757" s="53" t="e">
        <f>IF(AND('DO NOT USE_Contact Formulas'!A757,ISBLANK('Captura de datos de CONTACTO'!AB757)),"Lab Result Test Result is required",IF(AND(NOT(ISBLANK('Captura de datos de CONTACTO'!AB757)),ISNA(VLOOKUP('Captura de datos de CONTACTO'!AB757,'DO NOT USE_School Picklist'!$Q$3:$Q$8,1,FALSE))),"Please select a value from the drop-down menu",IF('DO NOT USE_Contact Formulas'!A757,"OK",NA())))</f>
        <v>#N/A</v>
      </c>
    </row>
    <row r="758" spans="1:33" x14ac:dyDescent="0.3">
      <c r="A758" s="39" t="e">
        <f>IF('DO NOT USE_Contact Formulas'!A758,IF('DO NOT USE_Contact Formulas'!B758,"Not all required fields are completed","OK"),NA())</f>
        <v>#N/A</v>
      </c>
      <c r="B758" s="40" t="e">
        <f>IF(AND('DO NOT USE_Contact Formulas'!A758,ISBLANK('Captura de datos de CONTACTO'!B758)),"First Name is required",IF(NOT(ISBLANK('Captura de datos de CONTACTO'!B758)),"OK",NA()))</f>
        <v>#N/A</v>
      </c>
      <c r="C758" s="40" t="e">
        <f>IF(AND('DO NOT USE_Contact Formulas'!A758,ISBLANK('Captura de datos de CONTACTO'!C758)),"Last Name is required",IF(NOT(ISBLANK('Captura de datos de CONTACTO'!C758)),"OK",NA()))</f>
        <v>#N/A</v>
      </c>
      <c r="D758" s="40" t="e">
        <f>IF(AND('DO NOT USE_Contact Formulas'!A758,ISBLANK('Captura de datos de CONTACTO'!D758)),"Birthdate is required",IF(NOT(ISBLANK('Captura de datos de CONTACTO'!D758)),"OK",NA()))</f>
        <v>#N/A</v>
      </c>
      <c r="E758" s="40" t="e">
        <f>IF(AND('DO NOT USE_Contact Formulas'!A758,ISBLANK('Captura de datos de CONTACTO'!E758)),"Mobile Phone is required",IF(NOT(ISBLANK('Captura de datos de CONTACTO'!E758)),IF(AND(ISNUMBER(VALUE('Captura de datos de CONTACTO'!E758)),LEFT('Captura de datos de CONTACTO'!E758,1)&lt;&gt;"1",LEN('Captura de datos de CONTACTO'!E758)=10),"OK","Phone number must be valid format"),NA()))</f>
        <v>#N/A</v>
      </c>
      <c r="F758" s="40" t="e">
        <f>IF(LEN('Captura de datos de CONTACTO'!F758)&gt;255,"Home Street Address must be less than 255 characters",IF('DO NOT USE_Contact Formulas'!A758,"OK",NA()))</f>
        <v>#N/A</v>
      </c>
      <c r="G758" s="40" t="e">
        <f>IF(LEN('Captura de datos de CONTACTO'!G758)&gt;40,"City must be less than 40 characters",IF('DO NOT USE_Contact Formulas'!A758,"OK",NA()))</f>
        <v>#N/A</v>
      </c>
      <c r="H758" s="40" t="e">
        <f>IF(AND(NOT(ISBLANK('Captura de datos de CONTACTO'!H758)),ISNA(VLOOKUP('Captura de datos de CONTACTO'!H758,'DO NOT USE_School Picklist'!$P$3:$P$52,1,FALSE))),"Please select a value from the drop-down menu",IF('DO NOT USE_Contact Formulas'!A758,"OK",NA()))</f>
        <v>#N/A</v>
      </c>
      <c r="I758" s="40" t="e">
        <f>IF(AND('DO NOT USE_Contact Formulas'!A758,ISBLANK('Captura de datos de CONTACTO'!I758)),"Zip is required",IF(ISBLANK('Captura de datos de CONTACTO'!I758),NA(),"OK"))</f>
        <v>#N/A</v>
      </c>
      <c r="J758" s="40" t="e">
        <f>IF(AND('DO NOT USE_Contact Formulas'!A758,ISBLANK('Captura de datos de CONTACTO'!J758)),"Student or Staff? is required",IF(ISBLANK('Captura de datos de CONTACTO'!J758),NA(),IF(ISNA(VLOOKUP('Captura de datos de CONTACTO'!J758,'DO NOT USE_School Picklist'!$B$3:$B$6,1,FALSE)),"Please select a value from the drop-down menu","OK")))</f>
        <v>#N/A</v>
      </c>
      <c r="K758" s="40" t="e">
        <f>IF(AND('Captura de datos de CONTACTO'!J758='DO NOT USE_School Picklist'!$B$4,ISBLANK('Captura de datos de CONTACTO'!K758)),"Occupation/Job Title is required if Student or Staff? is Yes, staff/faculty or volunteer",IF('DO NOT USE_Contact Formulas'!A758,"OK",NA()))</f>
        <v>#N/A</v>
      </c>
      <c r="L758" s="40" t="e">
        <f ca="1">IF('Captura de datos de CONTACTO'!L758&gt;'DO NOT USE_School Picklist'!$C$3,"Date last on school campus/facility cannot be a future date",IF('DO NOT USE_Contact Formulas'!A758,IF(ISBLANK('Captura de datos de CONTACTO'!L758),"Date last on school campus/facility is required","OK"),NA()))</f>
        <v>#N/A</v>
      </c>
      <c r="M758" s="41" t="e">
        <f ca="1">IF('Captura de datos de CONTACTO'!M758&gt;'DO NOT USE_School Picklist'!$C$3,"Last Exposure Date cannot be a future date",IF('DO NOT USE_Contact Formulas'!A758,IF(ISBLANK('Captura de datos de CONTACTO'!M758),"Last Exposure Date is required","OK"),NA()))</f>
        <v>#N/A</v>
      </c>
      <c r="N758" s="41" t="e">
        <f>IF(AND('DO NOT USE_Contact Formulas'!A758,ISBLANK('Captura de datos de CONTACTO'!N758)),"Specific Place in the Location is required",IF(ISBLANK('Captura de datos de CONTACTO'!N758),NA(),"OK"))</f>
        <v>#N/A</v>
      </c>
      <c r="O758" s="40" t="e">
        <f>IF(AND(NOT(ISBLANK('Captura de datos de CONTACTO'!O758)),ISNA(VLOOKUP('Captura de datos de CONTACTO'!O758,'DO NOT USE_School Picklist'!$L$3:$L$81,1,FALSE))),"Please select a value from the drop-down menu",IF('DO NOT USE_Contact Formulas'!A758,"OK",NA()))</f>
        <v>#N/A</v>
      </c>
      <c r="P758" s="40" t="e">
        <f>IF(AND(NOT(ISBLANK('Captura de datos de CONTACTO'!P758)),NOT(ISNUMBER(MATCH("*@*.?*",'Captura de datos de CONTACTO'!P758,0)))),"Email must be in a valid format",IF('DO NOT USE_Contact Formulas'!A758,"OK",NA()))</f>
        <v>#N/A</v>
      </c>
      <c r="Q758" s="40" t="e">
        <f>IF(LEN('Captura de datos de CONTACTO'!Q758)&gt;50,"Parent/Guardian Name must be less than 50 characters",IF('DO NOT USE_Contact Formulas'!A758,"OK",NA()))</f>
        <v>#N/A</v>
      </c>
      <c r="R758" s="40" t="e">
        <f>IF(NOT(ISBLANK('Captura de datos de CONTACTO'!R758)),IF(AND(ISNUMBER('Captura de datos de CONTACTO'!R758),LEFT('Captura de datos de CONTACTO'!R758,1)&lt;&gt;"1",LEN('Captura de datos de CONTACTO'!R758)=10),"OK","Phone number must be valid format"),IF('DO NOT USE_Contact Formulas'!A758,"OK",NA()))</f>
        <v>#N/A</v>
      </c>
      <c r="S758" s="40" t="e">
        <f>IF(AND(NOT(ISBLANK('Captura de datos de CONTACTO'!S758)),ISNA(VLOOKUP('Captura de datos de CONTACTO'!S758,'DO NOT USE_School Picklist'!$N$3:$N$63,1,FALSE))),"Please select a value from the drop-down menu",IF('DO NOT USE_Contact Formulas'!A758,"OK",NA()))</f>
        <v>#N/A</v>
      </c>
      <c r="T758" s="53" t="e">
        <f>IF(AND(NOT(ISBLANK('Captura de datos de CONTACTO'!T758)),ISNA(VLOOKUP('Captura de datos de CONTACTO'!T758,'DO NOT USE_School Picklist'!$I$3:$I$5,1,FALSE))),"Please select a value from the drop-down menu",IF('DO NOT USE_Contact Formulas'!A758,"OK",NA()))</f>
        <v>#N/A</v>
      </c>
      <c r="U758" s="40" t="e">
        <f>IF(AND(NOT(ISBLANK('Captura de datos de CONTACTO'!U758)),ISNA(VLOOKUP('Captura de datos de CONTACTO'!U758,'DO NOT USE_School Picklist'!$E$3:$E$10,1,FALSE))),"Please select a value from the drop-down menu",IF('DO NOT USE_Contact Formulas'!A758,"OK",NA()))</f>
        <v>#N/A</v>
      </c>
      <c r="V758" s="53" t="e">
        <f>IF(AND(NOT(ISBLANK('Captura de datos de CONTACTO'!V758)),ISNA(VLOOKUP('Captura de datos de CONTACTO'!V758,'DO NOT USE_School Picklist'!$W$3:$W$9,1,FALSE))),"Please select a value from the drop-down menu",IF('DO NOT USE_Contact Formulas'!A758,"OK",NA()))</f>
        <v>#N/A</v>
      </c>
      <c r="W758" s="53" t="e">
        <f>IF(AND(NOT(ISBLANK('Captura de datos de CONTACTO'!W758)),ISNA(VLOOKUP('Captura de datos de CONTACTO'!W758,'DO NOT USE_School Picklist'!$W$3:$W$9,1,FALSE))),"Please select a value from the drop-down menu",IF('DO NOT USE_Case Formulas'!A758,"OK",NA()))</f>
        <v>#N/A</v>
      </c>
      <c r="X758" s="40" t="e">
        <f>IF(AND(NOT(ISBLANK('Captura de datos de CONTACTO'!X758)),ISNA(VLOOKUP('Captura de datos de CONTACTO'!X758,'DO NOT USE_School Picklist'!$F$3:$F$16,1,FALSE))),"Please select a value from the drop-down menu",IF('DO NOT USE_Contact Formulas'!A758,"OK",NA()))</f>
        <v>#N/A</v>
      </c>
      <c r="Y758" s="40" t="e">
        <f>IF(LEN('Captura de datos de CONTACTO'!Y758)&gt;100,"Classroom(s) must be less than 100 characters",IF('DO NOT USE_Contact Formulas'!A758,"OK",NA()))</f>
        <v>#N/A</v>
      </c>
      <c r="Z758" s="40" t="e">
        <f>IF(AND(NOT(ISBLANK('Captura de datos de CONTACTO'!Z758)),ISNA(VLOOKUP('Captura de datos de CONTACTO'!Z758,'DO NOT USE_School Picklist'!$K$3:$K$6,1,FALSE))),"Please select a value from the drop-down menu",IF('DO NOT USE_Contact Formulas'!A758,"OK",NA()))</f>
        <v>#N/A</v>
      </c>
      <c r="AA758" s="40" t="e">
        <f>IF(AND(NOT(ISBLANK('Captura de datos de CONTACTO'!AA758)),ISNA(VLOOKUP('Captura de datos de CONTACTO'!AA758,'DO NOT USE_School Picklist'!$D$3:$D$5,1,FALSE))),"Please select a value from the drop-down menu",IF('DO NOT USE_Contact Formulas'!A758,"OK",NA()))</f>
        <v>#N/A</v>
      </c>
      <c r="AB758" s="40"/>
      <c r="AC758" s="40" t="e">
        <f>IF(AND(NOT(ISBLANK('Captura de datos de CONTACTO'!AC758)),ISNA(VLOOKUP('Captura de datos de CONTACTO'!AC758,'DO NOT USE_School Picklist'!$G$3:$G$5,1,FALSE))),"Please select a value from the drop-down menu",IF('DO NOT USE_Contact Formulas'!A758,"OK",NA()))</f>
        <v>#N/A</v>
      </c>
      <c r="AD758" s="40"/>
      <c r="AE758" s="40" t="e">
        <f>IF(AND(NOT(ISBLANK('Captura de datos de CONTACTO'!AE758)),ISNA(VLOOKUP('Captura de datos de CONTACTO'!AE758,'DO NOT USE_School Picklist'!$H$3:$H$4,1,FALSE))),"Please select a value from the drop-down menu",IF('DO NOT USE_Contact Formulas'!A758,"OK",NA()))</f>
        <v>#N/A</v>
      </c>
      <c r="AF758" s="40" t="e">
        <f ca="1">IF('Captura de datos de CONTACTO'!AF758&gt;'DO NOT USE_School Picklist'!$C$3,"Test Date cannot be a future date",IF('DO NOT USE_Contact Formulas'!A758,"OK",NA()))</f>
        <v>#N/A</v>
      </c>
      <c r="AG758" s="53" t="e">
        <f>IF(AND('DO NOT USE_Contact Formulas'!A758,ISBLANK('Captura de datos de CONTACTO'!AB758)),"Lab Result Test Result is required",IF(AND(NOT(ISBLANK('Captura de datos de CONTACTO'!AB758)),ISNA(VLOOKUP('Captura de datos de CONTACTO'!AB758,'DO NOT USE_School Picklist'!$Q$3:$Q$8,1,FALSE))),"Please select a value from the drop-down menu",IF('DO NOT USE_Contact Formulas'!A758,"OK",NA())))</f>
        <v>#N/A</v>
      </c>
    </row>
    <row r="759" spans="1:33" x14ac:dyDescent="0.3">
      <c r="A759" s="39" t="e">
        <f>IF('DO NOT USE_Contact Formulas'!A759,IF('DO NOT USE_Contact Formulas'!B759,"Not all required fields are completed","OK"),NA())</f>
        <v>#N/A</v>
      </c>
      <c r="B759" s="40" t="e">
        <f>IF(AND('DO NOT USE_Contact Formulas'!A759,ISBLANK('Captura de datos de CONTACTO'!B759)),"First Name is required",IF(NOT(ISBLANK('Captura de datos de CONTACTO'!B759)),"OK",NA()))</f>
        <v>#N/A</v>
      </c>
      <c r="C759" s="40" t="e">
        <f>IF(AND('DO NOT USE_Contact Formulas'!A759,ISBLANK('Captura de datos de CONTACTO'!C759)),"Last Name is required",IF(NOT(ISBLANK('Captura de datos de CONTACTO'!C759)),"OK",NA()))</f>
        <v>#N/A</v>
      </c>
      <c r="D759" s="40" t="e">
        <f>IF(AND('DO NOT USE_Contact Formulas'!A759,ISBLANK('Captura de datos de CONTACTO'!D759)),"Birthdate is required",IF(NOT(ISBLANK('Captura de datos de CONTACTO'!D759)),"OK",NA()))</f>
        <v>#N/A</v>
      </c>
      <c r="E759" s="40" t="e">
        <f>IF(AND('DO NOT USE_Contact Formulas'!A759,ISBLANK('Captura de datos de CONTACTO'!E759)),"Mobile Phone is required",IF(NOT(ISBLANK('Captura de datos de CONTACTO'!E759)),IF(AND(ISNUMBER(VALUE('Captura de datos de CONTACTO'!E759)),LEFT('Captura de datos de CONTACTO'!E759,1)&lt;&gt;"1",LEN('Captura de datos de CONTACTO'!E759)=10),"OK","Phone number must be valid format"),NA()))</f>
        <v>#N/A</v>
      </c>
      <c r="F759" s="40" t="e">
        <f>IF(LEN('Captura de datos de CONTACTO'!F759)&gt;255,"Home Street Address must be less than 255 characters",IF('DO NOT USE_Contact Formulas'!A759,"OK",NA()))</f>
        <v>#N/A</v>
      </c>
      <c r="G759" s="40" t="e">
        <f>IF(LEN('Captura de datos de CONTACTO'!G759)&gt;40,"City must be less than 40 characters",IF('DO NOT USE_Contact Formulas'!A759,"OK",NA()))</f>
        <v>#N/A</v>
      </c>
      <c r="H759" s="40" t="e">
        <f>IF(AND(NOT(ISBLANK('Captura de datos de CONTACTO'!H759)),ISNA(VLOOKUP('Captura de datos de CONTACTO'!H759,'DO NOT USE_School Picklist'!$P$3:$P$52,1,FALSE))),"Please select a value from the drop-down menu",IF('DO NOT USE_Contact Formulas'!A759,"OK",NA()))</f>
        <v>#N/A</v>
      </c>
      <c r="I759" s="40" t="e">
        <f>IF(AND('DO NOT USE_Contact Formulas'!A759,ISBLANK('Captura de datos de CONTACTO'!I759)),"Zip is required",IF(ISBLANK('Captura de datos de CONTACTO'!I759),NA(),"OK"))</f>
        <v>#N/A</v>
      </c>
      <c r="J759" s="40" t="e">
        <f>IF(AND('DO NOT USE_Contact Formulas'!A759,ISBLANK('Captura de datos de CONTACTO'!J759)),"Student or Staff? is required",IF(ISBLANK('Captura de datos de CONTACTO'!J759),NA(),IF(ISNA(VLOOKUP('Captura de datos de CONTACTO'!J759,'DO NOT USE_School Picklist'!$B$3:$B$6,1,FALSE)),"Please select a value from the drop-down menu","OK")))</f>
        <v>#N/A</v>
      </c>
      <c r="K759" s="40" t="e">
        <f>IF(AND('Captura de datos de CONTACTO'!J759='DO NOT USE_School Picklist'!$B$4,ISBLANK('Captura de datos de CONTACTO'!K759)),"Occupation/Job Title is required if Student or Staff? is Yes, staff/faculty or volunteer",IF('DO NOT USE_Contact Formulas'!A759,"OK",NA()))</f>
        <v>#N/A</v>
      </c>
      <c r="L759" s="40" t="e">
        <f ca="1">IF('Captura de datos de CONTACTO'!L759&gt;'DO NOT USE_School Picklist'!$C$3,"Date last on school campus/facility cannot be a future date",IF('DO NOT USE_Contact Formulas'!A759,IF(ISBLANK('Captura de datos de CONTACTO'!L759),"Date last on school campus/facility is required","OK"),NA()))</f>
        <v>#N/A</v>
      </c>
      <c r="M759" s="41" t="e">
        <f ca="1">IF('Captura de datos de CONTACTO'!M759&gt;'DO NOT USE_School Picklist'!$C$3,"Last Exposure Date cannot be a future date",IF('DO NOT USE_Contact Formulas'!A759,IF(ISBLANK('Captura de datos de CONTACTO'!M759),"Last Exposure Date is required","OK"),NA()))</f>
        <v>#N/A</v>
      </c>
      <c r="N759" s="41" t="e">
        <f>IF(AND('DO NOT USE_Contact Formulas'!A759,ISBLANK('Captura de datos de CONTACTO'!N759)),"Specific Place in the Location is required",IF(ISBLANK('Captura de datos de CONTACTO'!N759),NA(),"OK"))</f>
        <v>#N/A</v>
      </c>
      <c r="O759" s="40" t="e">
        <f>IF(AND(NOT(ISBLANK('Captura de datos de CONTACTO'!O759)),ISNA(VLOOKUP('Captura de datos de CONTACTO'!O759,'DO NOT USE_School Picklist'!$L$3:$L$81,1,FALSE))),"Please select a value from the drop-down menu",IF('DO NOT USE_Contact Formulas'!A759,"OK",NA()))</f>
        <v>#N/A</v>
      </c>
      <c r="P759" s="40" t="e">
        <f>IF(AND(NOT(ISBLANK('Captura de datos de CONTACTO'!P759)),NOT(ISNUMBER(MATCH("*@*.?*",'Captura de datos de CONTACTO'!P759,0)))),"Email must be in a valid format",IF('DO NOT USE_Contact Formulas'!A759,"OK",NA()))</f>
        <v>#N/A</v>
      </c>
      <c r="Q759" s="40" t="e">
        <f>IF(LEN('Captura de datos de CONTACTO'!Q759)&gt;50,"Parent/Guardian Name must be less than 50 characters",IF('DO NOT USE_Contact Formulas'!A759,"OK",NA()))</f>
        <v>#N/A</v>
      </c>
      <c r="R759" s="40" t="e">
        <f>IF(NOT(ISBLANK('Captura de datos de CONTACTO'!R759)),IF(AND(ISNUMBER('Captura de datos de CONTACTO'!R759),LEFT('Captura de datos de CONTACTO'!R759,1)&lt;&gt;"1",LEN('Captura de datos de CONTACTO'!R759)=10),"OK","Phone number must be valid format"),IF('DO NOT USE_Contact Formulas'!A759,"OK",NA()))</f>
        <v>#N/A</v>
      </c>
      <c r="S759" s="40" t="e">
        <f>IF(AND(NOT(ISBLANK('Captura de datos de CONTACTO'!S759)),ISNA(VLOOKUP('Captura de datos de CONTACTO'!S759,'DO NOT USE_School Picklist'!$N$3:$N$63,1,FALSE))),"Please select a value from the drop-down menu",IF('DO NOT USE_Contact Formulas'!A759,"OK",NA()))</f>
        <v>#N/A</v>
      </c>
      <c r="T759" s="53" t="e">
        <f>IF(AND(NOT(ISBLANK('Captura de datos de CONTACTO'!T759)),ISNA(VLOOKUP('Captura de datos de CONTACTO'!T759,'DO NOT USE_School Picklist'!$I$3:$I$5,1,FALSE))),"Please select a value from the drop-down menu",IF('DO NOT USE_Contact Formulas'!A759,"OK",NA()))</f>
        <v>#N/A</v>
      </c>
      <c r="U759" s="40" t="e">
        <f>IF(AND(NOT(ISBLANK('Captura de datos de CONTACTO'!U759)),ISNA(VLOOKUP('Captura de datos de CONTACTO'!U759,'DO NOT USE_School Picklist'!$E$3:$E$10,1,FALSE))),"Please select a value from the drop-down menu",IF('DO NOT USE_Contact Formulas'!A759,"OK",NA()))</f>
        <v>#N/A</v>
      </c>
      <c r="V759" s="53" t="e">
        <f>IF(AND(NOT(ISBLANK('Captura de datos de CONTACTO'!V759)),ISNA(VLOOKUP('Captura de datos de CONTACTO'!V759,'DO NOT USE_School Picklist'!$W$3:$W$9,1,FALSE))),"Please select a value from the drop-down menu",IF('DO NOT USE_Contact Formulas'!A759,"OK",NA()))</f>
        <v>#N/A</v>
      </c>
      <c r="W759" s="53" t="e">
        <f>IF(AND(NOT(ISBLANK('Captura de datos de CONTACTO'!W759)),ISNA(VLOOKUP('Captura de datos de CONTACTO'!W759,'DO NOT USE_School Picklist'!$W$3:$W$9,1,FALSE))),"Please select a value from the drop-down menu",IF('DO NOT USE_Case Formulas'!A759,"OK",NA()))</f>
        <v>#N/A</v>
      </c>
      <c r="X759" s="40" t="e">
        <f>IF(AND(NOT(ISBLANK('Captura de datos de CONTACTO'!X759)),ISNA(VLOOKUP('Captura de datos de CONTACTO'!X759,'DO NOT USE_School Picklist'!$F$3:$F$16,1,FALSE))),"Please select a value from the drop-down menu",IF('DO NOT USE_Contact Formulas'!A759,"OK",NA()))</f>
        <v>#N/A</v>
      </c>
      <c r="Y759" s="40" t="e">
        <f>IF(LEN('Captura de datos de CONTACTO'!Y759)&gt;100,"Classroom(s) must be less than 100 characters",IF('DO NOT USE_Contact Formulas'!A759,"OK",NA()))</f>
        <v>#N/A</v>
      </c>
      <c r="Z759" s="40" t="e">
        <f>IF(AND(NOT(ISBLANK('Captura de datos de CONTACTO'!Z759)),ISNA(VLOOKUP('Captura de datos de CONTACTO'!Z759,'DO NOT USE_School Picklist'!$K$3:$K$6,1,FALSE))),"Please select a value from the drop-down menu",IF('DO NOT USE_Contact Formulas'!A759,"OK",NA()))</f>
        <v>#N/A</v>
      </c>
      <c r="AA759" s="40" t="e">
        <f>IF(AND(NOT(ISBLANK('Captura de datos de CONTACTO'!AA759)),ISNA(VLOOKUP('Captura de datos de CONTACTO'!AA759,'DO NOT USE_School Picklist'!$D$3:$D$5,1,FALSE))),"Please select a value from the drop-down menu",IF('DO NOT USE_Contact Formulas'!A759,"OK",NA()))</f>
        <v>#N/A</v>
      </c>
      <c r="AB759" s="40"/>
      <c r="AC759" s="40" t="e">
        <f>IF(AND(NOT(ISBLANK('Captura de datos de CONTACTO'!AC759)),ISNA(VLOOKUP('Captura de datos de CONTACTO'!AC759,'DO NOT USE_School Picklist'!$G$3:$G$5,1,FALSE))),"Please select a value from the drop-down menu",IF('DO NOT USE_Contact Formulas'!A759,"OK",NA()))</f>
        <v>#N/A</v>
      </c>
      <c r="AD759" s="40"/>
      <c r="AE759" s="40" t="e">
        <f>IF(AND(NOT(ISBLANK('Captura de datos de CONTACTO'!AE759)),ISNA(VLOOKUP('Captura de datos de CONTACTO'!AE759,'DO NOT USE_School Picklist'!$H$3:$H$4,1,FALSE))),"Please select a value from the drop-down menu",IF('DO NOT USE_Contact Formulas'!A759,"OK",NA()))</f>
        <v>#N/A</v>
      </c>
      <c r="AF759" s="40" t="e">
        <f ca="1">IF('Captura de datos de CONTACTO'!AF759&gt;'DO NOT USE_School Picklist'!$C$3,"Test Date cannot be a future date",IF('DO NOT USE_Contact Formulas'!A759,"OK",NA()))</f>
        <v>#N/A</v>
      </c>
      <c r="AG759" s="53" t="e">
        <f>IF(AND('DO NOT USE_Contact Formulas'!A759,ISBLANK('Captura de datos de CONTACTO'!AB759)),"Lab Result Test Result is required",IF(AND(NOT(ISBLANK('Captura de datos de CONTACTO'!AB759)),ISNA(VLOOKUP('Captura de datos de CONTACTO'!AB759,'DO NOT USE_School Picklist'!$Q$3:$Q$8,1,FALSE))),"Please select a value from the drop-down menu",IF('DO NOT USE_Contact Formulas'!A759,"OK",NA())))</f>
        <v>#N/A</v>
      </c>
    </row>
    <row r="760" spans="1:33" x14ac:dyDescent="0.3">
      <c r="A760" s="39" t="e">
        <f>IF('DO NOT USE_Contact Formulas'!A760,IF('DO NOT USE_Contact Formulas'!B760,"Not all required fields are completed","OK"),NA())</f>
        <v>#N/A</v>
      </c>
      <c r="B760" s="40" t="e">
        <f>IF(AND('DO NOT USE_Contact Formulas'!A760,ISBLANK('Captura de datos de CONTACTO'!B760)),"First Name is required",IF(NOT(ISBLANK('Captura de datos de CONTACTO'!B760)),"OK",NA()))</f>
        <v>#N/A</v>
      </c>
      <c r="C760" s="40" t="e">
        <f>IF(AND('DO NOT USE_Contact Formulas'!A760,ISBLANK('Captura de datos de CONTACTO'!C760)),"Last Name is required",IF(NOT(ISBLANK('Captura de datos de CONTACTO'!C760)),"OK",NA()))</f>
        <v>#N/A</v>
      </c>
      <c r="D760" s="40" t="e">
        <f>IF(AND('DO NOT USE_Contact Formulas'!A760,ISBLANK('Captura de datos de CONTACTO'!D760)),"Birthdate is required",IF(NOT(ISBLANK('Captura de datos de CONTACTO'!D760)),"OK",NA()))</f>
        <v>#N/A</v>
      </c>
      <c r="E760" s="40" t="e">
        <f>IF(AND('DO NOT USE_Contact Formulas'!A760,ISBLANK('Captura de datos de CONTACTO'!E760)),"Mobile Phone is required",IF(NOT(ISBLANK('Captura de datos de CONTACTO'!E760)),IF(AND(ISNUMBER(VALUE('Captura de datos de CONTACTO'!E760)),LEFT('Captura de datos de CONTACTO'!E760,1)&lt;&gt;"1",LEN('Captura de datos de CONTACTO'!E760)=10),"OK","Phone number must be valid format"),NA()))</f>
        <v>#N/A</v>
      </c>
      <c r="F760" s="40" t="e">
        <f>IF(LEN('Captura de datos de CONTACTO'!F760)&gt;255,"Home Street Address must be less than 255 characters",IF('DO NOT USE_Contact Formulas'!A760,"OK",NA()))</f>
        <v>#N/A</v>
      </c>
      <c r="G760" s="40" t="e">
        <f>IF(LEN('Captura de datos de CONTACTO'!G760)&gt;40,"City must be less than 40 characters",IF('DO NOT USE_Contact Formulas'!A760,"OK",NA()))</f>
        <v>#N/A</v>
      </c>
      <c r="H760" s="40" t="e">
        <f>IF(AND(NOT(ISBLANK('Captura de datos de CONTACTO'!H760)),ISNA(VLOOKUP('Captura de datos de CONTACTO'!H760,'DO NOT USE_School Picklist'!$P$3:$P$52,1,FALSE))),"Please select a value from the drop-down menu",IF('DO NOT USE_Contact Formulas'!A760,"OK",NA()))</f>
        <v>#N/A</v>
      </c>
      <c r="I760" s="40" t="e">
        <f>IF(AND('DO NOT USE_Contact Formulas'!A760,ISBLANK('Captura de datos de CONTACTO'!I760)),"Zip is required",IF(ISBLANK('Captura de datos de CONTACTO'!I760),NA(),"OK"))</f>
        <v>#N/A</v>
      </c>
      <c r="J760" s="40" t="e">
        <f>IF(AND('DO NOT USE_Contact Formulas'!A760,ISBLANK('Captura de datos de CONTACTO'!J760)),"Student or Staff? is required",IF(ISBLANK('Captura de datos de CONTACTO'!J760),NA(),IF(ISNA(VLOOKUP('Captura de datos de CONTACTO'!J760,'DO NOT USE_School Picklist'!$B$3:$B$6,1,FALSE)),"Please select a value from the drop-down menu","OK")))</f>
        <v>#N/A</v>
      </c>
      <c r="K760" s="40" t="e">
        <f>IF(AND('Captura de datos de CONTACTO'!J760='DO NOT USE_School Picklist'!$B$4,ISBLANK('Captura de datos de CONTACTO'!K760)),"Occupation/Job Title is required if Student or Staff? is Yes, staff/faculty or volunteer",IF('DO NOT USE_Contact Formulas'!A760,"OK",NA()))</f>
        <v>#N/A</v>
      </c>
      <c r="L760" s="40" t="e">
        <f ca="1">IF('Captura de datos de CONTACTO'!L760&gt;'DO NOT USE_School Picklist'!$C$3,"Date last on school campus/facility cannot be a future date",IF('DO NOT USE_Contact Formulas'!A760,IF(ISBLANK('Captura de datos de CONTACTO'!L760),"Date last on school campus/facility is required","OK"),NA()))</f>
        <v>#N/A</v>
      </c>
      <c r="M760" s="41" t="e">
        <f ca="1">IF('Captura de datos de CONTACTO'!M760&gt;'DO NOT USE_School Picklist'!$C$3,"Last Exposure Date cannot be a future date",IF('DO NOT USE_Contact Formulas'!A760,IF(ISBLANK('Captura de datos de CONTACTO'!M760),"Last Exposure Date is required","OK"),NA()))</f>
        <v>#N/A</v>
      </c>
      <c r="N760" s="41" t="e">
        <f>IF(AND('DO NOT USE_Contact Formulas'!A760,ISBLANK('Captura de datos de CONTACTO'!N760)),"Specific Place in the Location is required",IF(ISBLANK('Captura de datos de CONTACTO'!N760),NA(),"OK"))</f>
        <v>#N/A</v>
      </c>
      <c r="O760" s="40" t="e">
        <f>IF(AND(NOT(ISBLANK('Captura de datos de CONTACTO'!O760)),ISNA(VLOOKUP('Captura de datos de CONTACTO'!O760,'DO NOT USE_School Picklist'!$L$3:$L$81,1,FALSE))),"Please select a value from the drop-down menu",IF('DO NOT USE_Contact Formulas'!A760,"OK",NA()))</f>
        <v>#N/A</v>
      </c>
      <c r="P760" s="40" t="e">
        <f>IF(AND(NOT(ISBLANK('Captura de datos de CONTACTO'!P760)),NOT(ISNUMBER(MATCH("*@*.?*",'Captura de datos de CONTACTO'!P760,0)))),"Email must be in a valid format",IF('DO NOT USE_Contact Formulas'!A760,"OK",NA()))</f>
        <v>#N/A</v>
      </c>
      <c r="Q760" s="40" t="e">
        <f>IF(LEN('Captura de datos de CONTACTO'!Q760)&gt;50,"Parent/Guardian Name must be less than 50 characters",IF('DO NOT USE_Contact Formulas'!A760,"OK",NA()))</f>
        <v>#N/A</v>
      </c>
      <c r="R760" s="40" t="e">
        <f>IF(NOT(ISBLANK('Captura de datos de CONTACTO'!R760)),IF(AND(ISNUMBER('Captura de datos de CONTACTO'!R760),LEFT('Captura de datos de CONTACTO'!R760,1)&lt;&gt;"1",LEN('Captura de datos de CONTACTO'!R760)=10),"OK","Phone number must be valid format"),IF('DO NOT USE_Contact Formulas'!A760,"OK",NA()))</f>
        <v>#N/A</v>
      </c>
      <c r="S760" s="40" t="e">
        <f>IF(AND(NOT(ISBLANK('Captura de datos de CONTACTO'!S760)),ISNA(VLOOKUP('Captura de datos de CONTACTO'!S760,'DO NOT USE_School Picklist'!$N$3:$N$63,1,FALSE))),"Please select a value from the drop-down menu",IF('DO NOT USE_Contact Formulas'!A760,"OK",NA()))</f>
        <v>#N/A</v>
      </c>
      <c r="T760" s="53" t="e">
        <f>IF(AND(NOT(ISBLANK('Captura de datos de CONTACTO'!T760)),ISNA(VLOOKUP('Captura de datos de CONTACTO'!T760,'DO NOT USE_School Picklist'!$I$3:$I$5,1,FALSE))),"Please select a value from the drop-down menu",IF('DO NOT USE_Contact Formulas'!A760,"OK",NA()))</f>
        <v>#N/A</v>
      </c>
      <c r="U760" s="40" t="e">
        <f>IF(AND(NOT(ISBLANK('Captura de datos de CONTACTO'!U760)),ISNA(VLOOKUP('Captura de datos de CONTACTO'!U760,'DO NOT USE_School Picklist'!$E$3:$E$10,1,FALSE))),"Please select a value from the drop-down menu",IF('DO NOT USE_Contact Formulas'!A760,"OK",NA()))</f>
        <v>#N/A</v>
      </c>
      <c r="V760" s="53" t="e">
        <f>IF(AND(NOT(ISBLANK('Captura de datos de CONTACTO'!V760)),ISNA(VLOOKUP('Captura de datos de CONTACTO'!V760,'DO NOT USE_School Picklist'!$W$3:$W$9,1,FALSE))),"Please select a value from the drop-down menu",IF('DO NOT USE_Contact Formulas'!A760,"OK",NA()))</f>
        <v>#N/A</v>
      </c>
      <c r="W760" s="53" t="e">
        <f>IF(AND(NOT(ISBLANK('Captura de datos de CONTACTO'!W760)),ISNA(VLOOKUP('Captura de datos de CONTACTO'!W760,'DO NOT USE_School Picklist'!$W$3:$W$9,1,FALSE))),"Please select a value from the drop-down menu",IF('DO NOT USE_Case Formulas'!A760,"OK",NA()))</f>
        <v>#N/A</v>
      </c>
      <c r="X760" s="40" t="e">
        <f>IF(AND(NOT(ISBLANK('Captura de datos de CONTACTO'!X760)),ISNA(VLOOKUP('Captura de datos de CONTACTO'!X760,'DO NOT USE_School Picklist'!$F$3:$F$16,1,FALSE))),"Please select a value from the drop-down menu",IF('DO NOT USE_Contact Formulas'!A760,"OK",NA()))</f>
        <v>#N/A</v>
      </c>
      <c r="Y760" s="40" t="e">
        <f>IF(LEN('Captura de datos de CONTACTO'!Y760)&gt;100,"Classroom(s) must be less than 100 characters",IF('DO NOT USE_Contact Formulas'!A760,"OK",NA()))</f>
        <v>#N/A</v>
      </c>
      <c r="Z760" s="40" t="e">
        <f>IF(AND(NOT(ISBLANK('Captura de datos de CONTACTO'!Z760)),ISNA(VLOOKUP('Captura de datos de CONTACTO'!Z760,'DO NOT USE_School Picklist'!$K$3:$K$6,1,FALSE))),"Please select a value from the drop-down menu",IF('DO NOT USE_Contact Formulas'!A760,"OK",NA()))</f>
        <v>#N/A</v>
      </c>
      <c r="AA760" s="40" t="e">
        <f>IF(AND(NOT(ISBLANK('Captura de datos de CONTACTO'!AA760)),ISNA(VLOOKUP('Captura de datos de CONTACTO'!AA760,'DO NOT USE_School Picklist'!$D$3:$D$5,1,FALSE))),"Please select a value from the drop-down menu",IF('DO NOT USE_Contact Formulas'!A760,"OK",NA()))</f>
        <v>#N/A</v>
      </c>
      <c r="AB760" s="40"/>
      <c r="AC760" s="40" t="e">
        <f>IF(AND(NOT(ISBLANK('Captura de datos de CONTACTO'!AC760)),ISNA(VLOOKUP('Captura de datos de CONTACTO'!AC760,'DO NOT USE_School Picklist'!$G$3:$G$5,1,FALSE))),"Please select a value from the drop-down menu",IF('DO NOT USE_Contact Formulas'!A760,"OK",NA()))</f>
        <v>#N/A</v>
      </c>
      <c r="AD760" s="40"/>
      <c r="AE760" s="40" t="e">
        <f>IF(AND(NOT(ISBLANK('Captura de datos de CONTACTO'!AE760)),ISNA(VLOOKUP('Captura de datos de CONTACTO'!AE760,'DO NOT USE_School Picklist'!$H$3:$H$4,1,FALSE))),"Please select a value from the drop-down menu",IF('DO NOT USE_Contact Formulas'!A760,"OK",NA()))</f>
        <v>#N/A</v>
      </c>
      <c r="AF760" s="40" t="e">
        <f ca="1">IF('Captura de datos de CONTACTO'!AF760&gt;'DO NOT USE_School Picklist'!$C$3,"Test Date cannot be a future date",IF('DO NOT USE_Contact Formulas'!A760,"OK",NA()))</f>
        <v>#N/A</v>
      </c>
      <c r="AG760" s="53" t="e">
        <f>IF(AND('DO NOT USE_Contact Formulas'!A760,ISBLANK('Captura de datos de CONTACTO'!AB760)),"Lab Result Test Result is required",IF(AND(NOT(ISBLANK('Captura de datos de CONTACTO'!AB760)),ISNA(VLOOKUP('Captura de datos de CONTACTO'!AB760,'DO NOT USE_School Picklist'!$Q$3:$Q$8,1,FALSE))),"Please select a value from the drop-down menu",IF('DO NOT USE_Contact Formulas'!A760,"OK",NA())))</f>
        <v>#N/A</v>
      </c>
    </row>
    <row r="761" spans="1:33" x14ac:dyDescent="0.3">
      <c r="A761" s="39" t="e">
        <f>IF('DO NOT USE_Contact Formulas'!A761,IF('DO NOT USE_Contact Formulas'!B761,"Not all required fields are completed","OK"),NA())</f>
        <v>#N/A</v>
      </c>
      <c r="B761" s="40" t="e">
        <f>IF(AND('DO NOT USE_Contact Formulas'!A761,ISBLANK('Captura de datos de CONTACTO'!B761)),"First Name is required",IF(NOT(ISBLANK('Captura de datos de CONTACTO'!B761)),"OK",NA()))</f>
        <v>#N/A</v>
      </c>
      <c r="C761" s="40" t="e">
        <f>IF(AND('DO NOT USE_Contact Formulas'!A761,ISBLANK('Captura de datos de CONTACTO'!C761)),"Last Name is required",IF(NOT(ISBLANK('Captura de datos de CONTACTO'!C761)),"OK",NA()))</f>
        <v>#N/A</v>
      </c>
      <c r="D761" s="40" t="e">
        <f>IF(AND('DO NOT USE_Contact Formulas'!A761,ISBLANK('Captura de datos de CONTACTO'!D761)),"Birthdate is required",IF(NOT(ISBLANK('Captura de datos de CONTACTO'!D761)),"OK",NA()))</f>
        <v>#N/A</v>
      </c>
      <c r="E761" s="40" t="e">
        <f>IF(AND('DO NOT USE_Contact Formulas'!A761,ISBLANK('Captura de datos de CONTACTO'!E761)),"Mobile Phone is required",IF(NOT(ISBLANK('Captura de datos de CONTACTO'!E761)),IF(AND(ISNUMBER(VALUE('Captura de datos de CONTACTO'!E761)),LEFT('Captura de datos de CONTACTO'!E761,1)&lt;&gt;"1",LEN('Captura de datos de CONTACTO'!E761)=10),"OK","Phone number must be valid format"),NA()))</f>
        <v>#N/A</v>
      </c>
      <c r="F761" s="40" t="e">
        <f>IF(LEN('Captura de datos de CONTACTO'!F761)&gt;255,"Home Street Address must be less than 255 characters",IF('DO NOT USE_Contact Formulas'!A761,"OK",NA()))</f>
        <v>#N/A</v>
      </c>
      <c r="G761" s="40" t="e">
        <f>IF(LEN('Captura de datos de CONTACTO'!G761)&gt;40,"City must be less than 40 characters",IF('DO NOT USE_Contact Formulas'!A761,"OK",NA()))</f>
        <v>#N/A</v>
      </c>
      <c r="H761" s="40" t="e">
        <f>IF(AND(NOT(ISBLANK('Captura de datos de CONTACTO'!H761)),ISNA(VLOOKUP('Captura de datos de CONTACTO'!H761,'DO NOT USE_School Picklist'!$P$3:$P$52,1,FALSE))),"Please select a value from the drop-down menu",IF('DO NOT USE_Contact Formulas'!A761,"OK",NA()))</f>
        <v>#N/A</v>
      </c>
      <c r="I761" s="40" t="e">
        <f>IF(AND('DO NOT USE_Contact Formulas'!A761,ISBLANK('Captura de datos de CONTACTO'!I761)),"Zip is required",IF(ISBLANK('Captura de datos de CONTACTO'!I761),NA(),"OK"))</f>
        <v>#N/A</v>
      </c>
      <c r="J761" s="40" t="e">
        <f>IF(AND('DO NOT USE_Contact Formulas'!A761,ISBLANK('Captura de datos de CONTACTO'!J761)),"Student or Staff? is required",IF(ISBLANK('Captura de datos de CONTACTO'!J761),NA(),IF(ISNA(VLOOKUP('Captura de datos de CONTACTO'!J761,'DO NOT USE_School Picklist'!$B$3:$B$6,1,FALSE)),"Please select a value from the drop-down menu","OK")))</f>
        <v>#N/A</v>
      </c>
      <c r="K761" s="40" t="e">
        <f>IF(AND('Captura de datos de CONTACTO'!J761='DO NOT USE_School Picklist'!$B$4,ISBLANK('Captura de datos de CONTACTO'!K761)),"Occupation/Job Title is required if Student or Staff? is Yes, staff/faculty or volunteer",IF('DO NOT USE_Contact Formulas'!A761,"OK",NA()))</f>
        <v>#N/A</v>
      </c>
      <c r="L761" s="40" t="e">
        <f ca="1">IF('Captura de datos de CONTACTO'!L761&gt;'DO NOT USE_School Picklist'!$C$3,"Date last on school campus/facility cannot be a future date",IF('DO NOT USE_Contact Formulas'!A761,IF(ISBLANK('Captura de datos de CONTACTO'!L761),"Date last on school campus/facility is required","OK"),NA()))</f>
        <v>#N/A</v>
      </c>
      <c r="M761" s="41" t="e">
        <f ca="1">IF('Captura de datos de CONTACTO'!M761&gt;'DO NOT USE_School Picklist'!$C$3,"Last Exposure Date cannot be a future date",IF('DO NOT USE_Contact Formulas'!A761,IF(ISBLANK('Captura de datos de CONTACTO'!M761),"Last Exposure Date is required","OK"),NA()))</f>
        <v>#N/A</v>
      </c>
      <c r="N761" s="41" t="e">
        <f>IF(AND('DO NOT USE_Contact Formulas'!A761,ISBLANK('Captura de datos de CONTACTO'!N761)),"Specific Place in the Location is required",IF(ISBLANK('Captura de datos de CONTACTO'!N761),NA(),"OK"))</f>
        <v>#N/A</v>
      </c>
      <c r="O761" s="40" t="e">
        <f>IF(AND(NOT(ISBLANK('Captura de datos de CONTACTO'!O761)),ISNA(VLOOKUP('Captura de datos de CONTACTO'!O761,'DO NOT USE_School Picklist'!$L$3:$L$81,1,FALSE))),"Please select a value from the drop-down menu",IF('DO NOT USE_Contact Formulas'!A761,"OK",NA()))</f>
        <v>#N/A</v>
      </c>
      <c r="P761" s="40" t="e">
        <f>IF(AND(NOT(ISBLANK('Captura de datos de CONTACTO'!P761)),NOT(ISNUMBER(MATCH("*@*.?*",'Captura de datos de CONTACTO'!P761,0)))),"Email must be in a valid format",IF('DO NOT USE_Contact Formulas'!A761,"OK",NA()))</f>
        <v>#N/A</v>
      </c>
      <c r="Q761" s="40" t="e">
        <f>IF(LEN('Captura de datos de CONTACTO'!Q761)&gt;50,"Parent/Guardian Name must be less than 50 characters",IF('DO NOT USE_Contact Formulas'!A761,"OK",NA()))</f>
        <v>#N/A</v>
      </c>
      <c r="R761" s="40" t="e">
        <f>IF(NOT(ISBLANK('Captura de datos de CONTACTO'!R761)),IF(AND(ISNUMBER('Captura de datos de CONTACTO'!R761),LEFT('Captura de datos de CONTACTO'!R761,1)&lt;&gt;"1",LEN('Captura de datos de CONTACTO'!R761)=10),"OK","Phone number must be valid format"),IF('DO NOT USE_Contact Formulas'!A761,"OK",NA()))</f>
        <v>#N/A</v>
      </c>
      <c r="S761" s="40" t="e">
        <f>IF(AND(NOT(ISBLANK('Captura de datos de CONTACTO'!S761)),ISNA(VLOOKUP('Captura de datos de CONTACTO'!S761,'DO NOT USE_School Picklist'!$N$3:$N$63,1,FALSE))),"Please select a value from the drop-down menu",IF('DO NOT USE_Contact Formulas'!A761,"OK",NA()))</f>
        <v>#N/A</v>
      </c>
      <c r="T761" s="53" t="e">
        <f>IF(AND(NOT(ISBLANK('Captura de datos de CONTACTO'!T761)),ISNA(VLOOKUP('Captura de datos de CONTACTO'!T761,'DO NOT USE_School Picklist'!$I$3:$I$5,1,FALSE))),"Please select a value from the drop-down menu",IF('DO NOT USE_Contact Formulas'!A761,"OK",NA()))</f>
        <v>#N/A</v>
      </c>
      <c r="U761" s="40" t="e">
        <f>IF(AND(NOT(ISBLANK('Captura de datos de CONTACTO'!U761)),ISNA(VLOOKUP('Captura de datos de CONTACTO'!U761,'DO NOT USE_School Picklist'!$E$3:$E$10,1,FALSE))),"Please select a value from the drop-down menu",IF('DO NOT USE_Contact Formulas'!A761,"OK",NA()))</f>
        <v>#N/A</v>
      </c>
      <c r="V761" s="53" t="e">
        <f>IF(AND(NOT(ISBLANK('Captura de datos de CONTACTO'!V761)),ISNA(VLOOKUP('Captura de datos de CONTACTO'!V761,'DO NOT USE_School Picklist'!$W$3:$W$9,1,FALSE))),"Please select a value from the drop-down menu",IF('DO NOT USE_Contact Formulas'!A761,"OK",NA()))</f>
        <v>#N/A</v>
      </c>
      <c r="W761" s="53" t="e">
        <f>IF(AND(NOT(ISBLANK('Captura de datos de CONTACTO'!W761)),ISNA(VLOOKUP('Captura de datos de CONTACTO'!W761,'DO NOT USE_School Picklist'!$W$3:$W$9,1,FALSE))),"Please select a value from the drop-down menu",IF('DO NOT USE_Case Formulas'!A761,"OK",NA()))</f>
        <v>#N/A</v>
      </c>
      <c r="X761" s="40" t="e">
        <f>IF(AND(NOT(ISBLANK('Captura de datos de CONTACTO'!X761)),ISNA(VLOOKUP('Captura de datos de CONTACTO'!X761,'DO NOT USE_School Picklist'!$F$3:$F$16,1,FALSE))),"Please select a value from the drop-down menu",IF('DO NOT USE_Contact Formulas'!A761,"OK",NA()))</f>
        <v>#N/A</v>
      </c>
      <c r="Y761" s="40" t="e">
        <f>IF(LEN('Captura de datos de CONTACTO'!Y761)&gt;100,"Classroom(s) must be less than 100 characters",IF('DO NOT USE_Contact Formulas'!A761,"OK",NA()))</f>
        <v>#N/A</v>
      </c>
      <c r="Z761" s="40" t="e">
        <f>IF(AND(NOT(ISBLANK('Captura de datos de CONTACTO'!Z761)),ISNA(VLOOKUP('Captura de datos de CONTACTO'!Z761,'DO NOT USE_School Picklist'!$K$3:$K$6,1,FALSE))),"Please select a value from the drop-down menu",IF('DO NOT USE_Contact Formulas'!A761,"OK",NA()))</f>
        <v>#N/A</v>
      </c>
      <c r="AA761" s="40" t="e">
        <f>IF(AND(NOT(ISBLANK('Captura de datos de CONTACTO'!AA761)),ISNA(VLOOKUP('Captura de datos de CONTACTO'!AA761,'DO NOT USE_School Picklist'!$D$3:$D$5,1,FALSE))),"Please select a value from the drop-down menu",IF('DO NOT USE_Contact Formulas'!A761,"OK",NA()))</f>
        <v>#N/A</v>
      </c>
      <c r="AB761" s="40"/>
      <c r="AC761" s="40" t="e">
        <f>IF(AND(NOT(ISBLANK('Captura de datos de CONTACTO'!AC761)),ISNA(VLOOKUP('Captura de datos de CONTACTO'!AC761,'DO NOT USE_School Picklist'!$G$3:$G$5,1,FALSE))),"Please select a value from the drop-down menu",IF('DO NOT USE_Contact Formulas'!A761,"OK",NA()))</f>
        <v>#N/A</v>
      </c>
      <c r="AD761" s="40"/>
      <c r="AE761" s="40" t="e">
        <f>IF(AND(NOT(ISBLANK('Captura de datos de CONTACTO'!AE761)),ISNA(VLOOKUP('Captura de datos de CONTACTO'!AE761,'DO NOT USE_School Picklist'!$H$3:$H$4,1,FALSE))),"Please select a value from the drop-down menu",IF('DO NOT USE_Contact Formulas'!A761,"OK",NA()))</f>
        <v>#N/A</v>
      </c>
      <c r="AF761" s="40" t="e">
        <f ca="1">IF('Captura de datos de CONTACTO'!AF761&gt;'DO NOT USE_School Picklist'!$C$3,"Test Date cannot be a future date",IF('DO NOT USE_Contact Formulas'!A761,"OK",NA()))</f>
        <v>#N/A</v>
      </c>
      <c r="AG761" s="53" t="e">
        <f>IF(AND('DO NOT USE_Contact Formulas'!A761,ISBLANK('Captura de datos de CONTACTO'!AB761)),"Lab Result Test Result is required",IF(AND(NOT(ISBLANK('Captura de datos de CONTACTO'!AB761)),ISNA(VLOOKUP('Captura de datos de CONTACTO'!AB761,'DO NOT USE_School Picklist'!$Q$3:$Q$8,1,FALSE))),"Please select a value from the drop-down menu",IF('DO NOT USE_Contact Formulas'!A761,"OK",NA())))</f>
        <v>#N/A</v>
      </c>
    </row>
    <row r="762" spans="1:33" x14ac:dyDescent="0.3">
      <c r="A762" s="39" t="e">
        <f>IF('DO NOT USE_Contact Formulas'!A762,IF('DO NOT USE_Contact Formulas'!B762,"Not all required fields are completed","OK"),NA())</f>
        <v>#N/A</v>
      </c>
      <c r="B762" s="40" t="e">
        <f>IF(AND('DO NOT USE_Contact Formulas'!A762,ISBLANK('Captura de datos de CONTACTO'!B762)),"First Name is required",IF(NOT(ISBLANK('Captura de datos de CONTACTO'!B762)),"OK",NA()))</f>
        <v>#N/A</v>
      </c>
      <c r="C762" s="40" t="e">
        <f>IF(AND('DO NOT USE_Contact Formulas'!A762,ISBLANK('Captura de datos de CONTACTO'!C762)),"Last Name is required",IF(NOT(ISBLANK('Captura de datos de CONTACTO'!C762)),"OK",NA()))</f>
        <v>#N/A</v>
      </c>
      <c r="D762" s="40" t="e">
        <f>IF(AND('DO NOT USE_Contact Formulas'!A762,ISBLANK('Captura de datos de CONTACTO'!D762)),"Birthdate is required",IF(NOT(ISBLANK('Captura de datos de CONTACTO'!D762)),"OK",NA()))</f>
        <v>#N/A</v>
      </c>
      <c r="E762" s="40" t="e">
        <f>IF(AND('DO NOT USE_Contact Formulas'!A762,ISBLANK('Captura de datos de CONTACTO'!E762)),"Mobile Phone is required",IF(NOT(ISBLANK('Captura de datos de CONTACTO'!E762)),IF(AND(ISNUMBER(VALUE('Captura de datos de CONTACTO'!E762)),LEFT('Captura de datos de CONTACTO'!E762,1)&lt;&gt;"1",LEN('Captura de datos de CONTACTO'!E762)=10),"OK","Phone number must be valid format"),NA()))</f>
        <v>#N/A</v>
      </c>
      <c r="F762" s="40" t="e">
        <f>IF(LEN('Captura de datos de CONTACTO'!F762)&gt;255,"Home Street Address must be less than 255 characters",IF('DO NOT USE_Contact Formulas'!A762,"OK",NA()))</f>
        <v>#N/A</v>
      </c>
      <c r="G762" s="40" t="e">
        <f>IF(LEN('Captura de datos de CONTACTO'!G762)&gt;40,"City must be less than 40 characters",IF('DO NOT USE_Contact Formulas'!A762,"OK",NA()))</f>
        <v>#N/A</v>
      </c>
      <c r="H762" s="40" t="e">
        <f>IF(AND(NOT(ISBLANK('Captura de datos de CONTACTO'!H762)),ISNA(VLOOKUP('Captura de datos de CONTACTO'!H762,'DO NOT USE_School Picklist'!$P$3:$P$52,1,FALSE))),"Please select a value from the drop-down menu",IF('DO NOT USE_Contact Formulas'!A762,"OK",NA()))</f>
        <v>#N/A</v>
      </c>
      <c r="I762" s="40" t="e">
        <f>IF(AND('DO NOT USE_Contact Formulas'!A762,ISBLANK('Captura de datos de CONTACTO'!I762)),"Zip is required",IF(ISBLANK('Captura de datos de CONTACTO'!I762),NA(),"OK"))</f>
        <v>#N/A</v>
      </c>
      <c r="J762" s="40" t="e">
        <f>IF(AND('DO NOT USE_Contact Formulas'!A762,ISBLANK('Captura de datos de CONTACTO'!J762)),"Student or Staff? is required",IF(ISBLANK('Captura de datos de CONTACTO'!J762),NA(),IF(ISNA(VLOOKUP('Captura de datos de CONTACTO'!J762,'DO NOT USE_School Picklist'!$B$3:$B$6,1,FALSE)),"Please select a value from the drop-down menu","OK")))</f>
        <v>#N/A</v>
      </c>
      <c r="K762" s="40" t="e">
        <f>IF(AND('Captura de datos de CONTACTO'!J762='DO NOT USE_School Picklist'!$B$4,ISBLANK('Captura de datos de CONTACTO'!K762)),"Occupation/Job Title is required if Student or Staff? is Yes, staff/faculty or volunteer",IF('DO NOT USE_Contact Formulas'!A762,"OK",NA()))</f>
        <v>#N/A</v>
      </c>
      <c r="L762" s="40" t="e">
        <f ca="1">IF('Captura de datos de CONTACTO'!L762&gt;'DO NOT USE_School Picklist'!$C$3,"Date last on school campus/facility cannot be a future date",IF('DO NOT USE_Contact Formulas'!A762,IF(ISBLANK('Captura de datos de CONTACTO'!L762),"Date last on school campus/facility is required","OK"),NA()))</f>
        <v>#N/A</v>
      </c>
      <c r="M762" s="41" t="e">
        <f ca="1">IF('Captura de datos de CONTACTO'!M762&gt;'DO NOT USE_School Picklist'!$C$3,"Last Exposure Date cannot be a future date",IF('DO NOT USE_Contact Formulas'!A762,IF(ISBLANK('Captura de datos de CONTACTO'!M762),"Last Exposure Date is required","OK"),NA()))</f>
        <v>#N/A</v>
      </c>
      <c r="N762" s="41" t="e">
        <f>IF(AND('DO NOT USE_Contact Formulas'!A762,ISBLANK('Captura de datos de CONTACTO'!N762)),"Specific Place in the Location is required",IF(ISBLANK('Captura de datos de CONTACTO'!N762),NA(),"OK"))</f>
        <v>#N/A</v>
      </c>
      <c r="O762" s="40" t="e">
        <f>IF(AND(NOT(ISBLANK('Captura de datos de CONTACTO'!O762)),ISNA(VLOOKUP('Captura de datos de CONTACTO'!O762,'DO NOT USE_School Picklist'!$L$3:$L$81,1,FALSE))),"Please select a value from the drop-down menu",IF('DO NOT USE_Contact Formulas'!A762,"OK",NA()))</f>
        <v>#N/A</v>
      </c>
      <c r="P762" s="40" t="e">
        <f>IF(AND(NOT(ISBLANK('Captura de datos de CONTACTO'!P762)),NOT(ISNUMBER(MATCH("*@*.?*",'Captura de datos de CONTACTO'!P762,0)))),"Email must be in a valid format",IF('DO NOT USE_Contact Formulas'!A762,"OK",NA()))</f>
        <v>#N/A</v>
      </c>
      <c r="Q762" s="40" t="e">
        <f>IF(LEN('Captura de datos de CONTACTO'!Q762)&gt;50,"Parent/Guardian Name must be less than 50 characters",IF('DO NOT USE_Contact Formulas'!A762,"OK",NA()))</f>
        <v>#N/A</v>
      </c>
      <c r="R762" s="40" t="e">
        <f>IF(NOT(ISBLANK('Captura de datos de CONTACTO'!R762)),IF(AND(ISNUMBER('Captura de datos de CONTACTO'!R762),LEFT('Captura de datos de CONTACTO'!R762,1)&lt;&gt;"1",LEN('Captura de datos de CONTACTO'!R762)=10),"OK","Phone number must be valid format"),IF('DO NOT USE_Contact Formulas'!A762,"OK",NA()))</f>
        <v>#N/A</v>
      </c>
      <c r="S762" s="40" t="e">
        <f>IF(AND(NOT(ISBLANK('Captura de datos de CONTACTO'!S762)),ISNA(VLOOKUP('Captura de datos de CONTACTO'!S762,'DO NOT USE_School Picklist'!$N$3:$N$63,1,FALSE))),"Please select a value from the drop-down menu",IF('DO NOT USE_Contact Formulas'!A762,"OK",NA()))</f>
        <v>#N/A</v>
      </c>
      <c r="T762" s="53" t="e">
        <f>IF(AND(NOT(ISBLANK('Captura de datos de CONTACTO'!T762)),ISNA(VLOOKUP('Captura de datos de CONTACTO'!T762,'DO NOT USE_School Picklist'!$I$3:$I$5,1,FALSE))),"Please select a value from the drop-down menu",IF('DO NOT USE_Contact Formulas'!A762,"OK",NA()))</f>
        <v>#N/A</v>
      </c>
      <c r="U762" s="40" t="e">
        <f>IF(AND(NOT(ISBLANK('Captura de datos de CONTACTO'!U762)),ISNA(VLOOKUP('Captura de datos de CONTACTO'!U762,'DO NOT USE_School Picklist'!$E$3:$E$10,1,FALSE))),"Please select a value from the drop-down menu",IF('DO NOT USE_Contact Formulas'!A762,"OK",NA()))</f>
        <v>#N/A</v>
      </c>
      <c r="V762" s="53" t="e">
        <f>IF(AND(NOT(ISBLANK('Captura de datos de CONTACTO'!V762)),ISNA(VLOOKUP('Captura de datos de CONTACTO'!V762,'DO NOT USE_School Picklist'!$W$3:$W$9,1,FALSE))),"Please select a value from the drop-down menu",IF('DO NOT USE_Contact Formulas'!A762,"OK",NA()))</f>
        <v>#N/A</v>
      </c>
      <c r="W762" s="53" t="e">
        <f>IF(AND(NOT(ISBLANK('Captura de datos de CONTACTO'!W762)),ISNA(VLOOKUP('Captura de datos de CONTACTO'!W762,'DO NOT USE_School Picklist'!$W$3:$W$9,1,FALSE))),"Please select a value from the drop-down menu",IF('DO NOT USE_Case Formulas'!A762,"OK",NA()))</f>
        <v>#N/A</v>
      </c>
      <c r="X762" s="40" t="e">
        <f>IF(AND(NOT(ISBLANK('Captura de datos de CONTACTO'!X762)),ISNA(VLOOKUP('Captura de datos de CONTACTO'!X762,'DO NOT USE_School Picklist'!$F$3:$F$16,1,FALSE))),"Please select a value from the drop-down menu",IF('DO NOT USE_Contact Formulas'!A762,"OK",NA()))</f>
        <v>#N/A</v>
      </c>
      <c r="Y762" s="40" t="e">
        <f>IF(LEN('Captura de datos de CONTACTO'!Y762)&gt;100,"Classroom(s) must be less than 100 characters",IF('DO NOT USE_Contact Formulas'!A762,"OK",NA()))</f>
        <v>#N/A</v>
      </c>
      <c r="Z762" s="40" t="e">
        <f>IF(AND(NOT(ISBLANK('Captura de datos de CONTACTO'!Z762)),ISNA(VLOOKUP('Captura de datos de CONTACTO'!Z762,'DO NOT USE_School Picklist'!$K$3:$K$6,1,FALSE))),"Please select a value from the drop-down menu",IF('DO NOT USE_Contact Formulas'!A762,"OK",NA()))</f>
        <v>#N/A</v>
      </c>
      <c r="AA762" s="40" t="e">
        <f>IF(AND(NOT(ISBLANK('Captura de datos de CONTACTO'!AA762)),ISNA(VLOOKUP('Captura de datos de CONTACTO'!AA762,'DO NOT USE_School Picklist'!$D$3:$D$5,1,FALSE))),"Please select a value from the drop-down menu",IF('DO NOT USE_Contact Formulas'!A762,"OK",NA()))</f>
        <v>#N/A</v>
      </c>
      <c r="AB762" s="40"/>
      <c r="AC762" s="40" t="e">
        <f>IF(AND(NOT(ISBLANK('Captura de datos de CONTACTO'!AC762)),ISNA(VLOOKUP('Captura de datos de CONTACTO'!AC762,'DO NOT USE_School Picklist'!$G$3:$G$5,1,FALSE))),"Please select a value from the drop-down menu",IF('DO NOT USE_Contact Formulas'!A762,"OK",NA()))</f>
        <v>#N/A</v>
      </c>
      <c r="AD762" s="40"/>
      <c r="AE762" s="40" t="e">
        <f>IF(AND(NOT(ISBLANK('Captura de datos de CONTACTO'!AE762)),ISNA(VLOOKUP('Captura de datos de CONTACTO'!AE762,'DO NOT USE_School Picklist'!$H$3:$H$4,1,FALSE))),"Please select a value from the drop-down menu",IF('DO NOT USE_Contact Formulas'!A762,"OK",NA()))</f>
        <v>#N/A</v>
      </c>
      <c r="AF762" s="40" t="e">
        <f ca="1">IF('Captura de datos de CONTACTO'!AF762&gt;'DO NOT USE_School Picklist'!$C$3,"Test Date cannot be a future date",IF('DO NOT USE_Contact Formulas'!A762,"OK",NA()))</f>
        <v>#N/A</v>
      </c>
      <c r="AG762" s="53" t="e">
        <f>IF(AND('DO NOT USE_Contact Formulas'!A762,ISBLANK('Captura de datos de CONTACTO'!AB762)),"Lab Result Test Result is required",IF(AND(NOT(ISBLANK('Captura de datos de CONTACTO'!AB762)),ISNA(VLOOKUP('Captura de datos de CONTACTO'!AB762,'DO NOT USE_School Picklist'!$Q$3:$Q$8,1,FALSE))),"Please select a value from the drop-down menu",IF('DO NOT USE_Contact Formulas'!A762,"OK",NA())))</f>
        <v>#N/A</v>
      </c>
    </row>
    <row r="763" spans="1:33" x14ac:dyDescent="0.3">
      <c r="A763" s="39" t="e">
        <f>IF('DO NOT USE_Contact Formulas'!A763,IF('DO NOT USE_Contact Formulas'!B763,"Not all required fields are completed","OK"),NA())</f>
        <v>#N/A</v>
      </c>
      <c r="B763" s="40" t="e">
        <f>IF(AND('DO NOT USE_Contact Formulas'!A763,ISBLANK('Captura de datos de CONTACTO'!B763)),"First Name is required",IF(NOT(ISBLANK('Captura de datos de CONTACTO'!B763)),"OK",NA()))</f>
        <v>#N/A</v>
      </c>
      <c r="C763" s="40" t="e">
        <f>IF(AND('DO NOT USE_Contact Formulas'!A763,ISBLANK('Captura de datos de CONTACTO'!C763)),"Last Name is required",IF(NOT(ISBLANK('Captura de datos de CONTACTO'!C763)),"OK",NA()))</f>
        <v>#N/A</v>
      </c>
      <c r="D763" s="40" t="e">
        <f>IF(AND('DO NOT USE_Contact Formulas'!A763,ISBLANK('Captura de datos de CONTACTO'!D763)),"Birthdate is required",IF(NOT(ISBLANK('Captura de datos de CONTACTO'!D763)),"OK",NA()))</f>
        <v>#N/A</v>
      </c>
      <c r="E763" s="40" t="e">
        <f>IF(AND('DO NOT USE_Contact Formulas'!A763,ISBLANK('Captura de datos de CONTACTO'!E763)),"Mobile Phone is required",IF(NOT(ISBLANK('Captura de datos de CONTACTO'!E763)),IF(AND(ISNUMBER(VALUE('Captura de datos de CONTACTO'!E763)),LEFT('Captura de datos de CONTACTO'!E763,1)&lt;&gt;"1",LEN('Captura de datos de CONTACTO'!E763)=10),"OK","Phone number must be valid format"),NA()))</f>
        <v>#N/A</v>
      </c>
      <c r="F763" s="40" t="e">
        <f>IF(LEN('Captura de datos de CONTACTO'!F763)&gt;255,"Home Street Address must be less than 255 characters",IF('DO NOT USE_Contact Formulas'!A763,"OK",NA()))</f>
        <v>#N/A</v>
      </c>
      <c r="G763" s="40" t="e">
        <f>IF(LEN('Captura de datos de CONTACTO'!G763)&gt;40,"City must be less than 40 characters",IF('DO NOT USE_Contact Formulas'!A763,"OK",NA()))</f>
        <v>#N/A</v>
      </c>
      <c r="H763" s="40" t="e">
        <f>IF(AND(NOT(ISBLANK('Captura de datos de CONTACTO'!H763)),ISNA(VLOOKUP('Captura de datos de CONTACTO'!H763,'DO NOT USE_School Picklist'!$P$3:$P$52,1,FALSE))),"Please select a value from the drop-down menu",IF('DO NOT USE_Contact Formulas'!A763,"OK",NA()))</f>
        <v>#N/A</v>
      </c>
      <c r="I763" s="40" t="e">
        <f>IF(AND('DO NOT USE_Contact Formulas'!A763,ISBLANK('Captura de datos de CONTACTO'!I763)),"Zip is required",IF(ISBLANK('Captura de datos de CONTACTO'!I763),NA(),"OK"))</f>
        <v>#N/A</v>
      </c>
      <c r="J763" s="40" t="e">
        <f>IF(AND('DO NOT USE_Contact Formulas'!A763,ISBLANK('Captura de datos de CONTACTO'!J763)),"Student or Staff? is required",IF(ISBLANK('Captura de datos de CONTACTO'!J763),NA(),IF(ISNA(VLOOKUP('Captura de datos de CONTACTO'!J763,'DO NOT USE_School Picklist'!$B$3:$B$6,1,FALSE)),"Please select a value from the drop-down menu","OK")))</f>
        <v>#N/A</v>
      </c>
      <c r="K763" s="40" t="e">
        <f>IF(AND('Captura de datos de CONTACTO'!J763='DO NOT USE_School Picklist'!$B$4,ISBLANK('Captura de datos de CONTACTO'!K763)),"Occupation/Job Title is required if Student or Staff? is Yes, staff/faculty or volunteer",IF('DO NOT USE_Contact Formulas'!A763,"OK",NA()))</f>
        <v>#N/A</v>
      </c>
      <c r="L763" s="40" t="e">
        <f ca="1">IF('Captura de datos de CONTACTO'!L763&gt;'DO NOT USE_School Picklist'!$C$3,"Date last on school campus/facility cannot be a future date",IF('DO NOT USE_Contact Formulas'!A763,IF(ISBLANK('Captura de datos de CONTACTO'!L763),"Date last on school campus/facility is required","OK"),NA()))</f>
        <v>#N/A</v>
      </c>
      <c r="M763" s="41" t="e">
        <f ca="1">IF('Captura de datos de CONTACTO'!M763&gt;'DO NOT USE_School Picklist'!$C$3,"Last Exposure Date cannot be a future date",IF('DO NOT USE_Contact Formulas'!A763,IF(ISBLANK('Captura de datos de CONTACTO'!M763),"Last Exposure Date is required","OK"),NA()))</f>
        <v>#N/A</v>
      </c>
      <c r="N763" s="41" t="e">
        <f>IF(AND('DO NOT USE_Contact Formulas'!A763,ISBLANK('Captura de datos de CONTACTO'!N763)),"Specific Place in the Location is required",IF(ISBLANK('Captura de datos de CONTACTO'!N763),NA(),"OK"))</f>
        <v>#N/A</v>
      </c>
      <c r="O763" s="40" t="e">
        <f>IF(AND(NOT(ISBLANK('Captura de datos de CONTACTO'!O763)),ISNA(VLOOKUP('Captura de datos de CONTACTO'!O763,'DO NOT USE_School Picklist'!$L$3:$L$81,1,FALSE))),"Please select a value from the drop-down menu",IF('DO NOT USE_Contact Formulas'!A763,"OK",NA()))</f>
        <v>#N/A</v>
      </c>
      <c r="P763" s="40" t="e">
        <f>IF(AND(NOT(ISBLANK('Captura de datos de CONTACTO'!P763)),NOT(ISNUMBER(MATCH("*@*.?*",'Captura de datos de CONTACTO'!P763,0)))),"Email must be in a valid format",IF('DO NOT USE_Contact Formulas'!A763,"OK",NA()))</f>
        <v>#N/A</v>
      </c>
      <c r="Q763" s="40" t="e">
        <f>IF(LEN('Captura de datos de CONTACTO'!Q763)&gt;50,"Parent/Guardian Name must be less than 50 characters",IF('DO NOT USE_Contact Formulas'!A763,"OK",NA()))</f>
        <v>#N/A</v>
      </c>
      <c r="R763" s="40" t="e">
        <f>IF(NOT(ISBLANK('Captura de datos de CONTACTO'!R763)),IF(AND(ISNUMBER('Captura de datos de CONTACTO'!R763),LEFT('Captura de datos de CONTACTO'!R763,1)&lt;&gt;"1",LEN('Captura de datos de CONTACTO'!R763)=10),"OK","Phone number must be valid format"),IF('DO NOT USE_Contact Formulas'!A763,"OK",NA()))</f>
        <v>#N/A</v>
      </c>
      <c r="S763" s="40" t="e">
        <f>IF(AND(NOT(ISBLANK('Captura de datos de CONTACTO'!S763)),ISNA(VLOOKUP('Captura de datos de CONTACTO'!S763,'DO NOT USE_School Picklist'!$N$3:$N$63,1,FALSE))),"Please select a value from the drop-down menu",IF('DO NOT USE_Contact Formulas'!A763,"OK",NA()))</f>
        <v>#N/A</v>
      </c>
      <c r="T763" s="53" t="e">
        <f>IF(AND(NOT(ISBLANK('Captura de datos de CONTACTO'!T763)),ISNA(VLOOKUP('Captura de datos de CONTACTO'!T763,'DO NOT USE_School Picklist'!$I$3:$I$5,1,FALSE))),"Please select a value from the drop-down menu",IF('DO NOT USE_Contact Formulas'!A763,"OK",NA()))</f>
        <v>#N/A</v>
      </c>
      <c r="U763" s="40" t="e">
        <f>IF(AND(NOT(ISBLANK('Captura de datos de CONTACTO'!U763)),ISNA(VLOOKUP('Captura de datos de CONTACTO'!U763,'DO NOT USE_School Picklist'!$E$3:$E$10,1,FALSE))),"Please select a value from the drop-down menu",IF('DO NOT USE_Contact Formulas'!A763,"OK",NA()))</f>
        <v>#N/A</v>
      </c>
      <c r="V763" s="53" t="e">
        <f>IF(AND(NOT(ISBLANK('Captura de datos de CONTACTO'!V763)),ISNA(VLOOKUP('Captura de datos de CONTACTO'!V763,'DO NOT USE_School Picklist'!$W$3:$W$9,1,FALSE))),"Please select a value from the drop-down menu",IF('DO NOT USE_Contact Formulas'!A763,"OK",NA()))</f>
        <v>#N/A</v>
      </c>
      <c r="W763" s="53" t="e">
        <f>IF(AND(NOT(ISBLANK('Captura de datos de CONTACTO'!W763)),ISNA(VLOOKUP('Captura de datos de CONTACTO'!W763,'DO NOT USE_School Picklist'!$W$3:$W$9,1,FALSE))),"Please select a value from the drop-down menu",IF('DO NOT USE_Case Formulas'!A763,"OK",NA()))</f>
        <v>#N/A</v>
      </c>
      <c r="X763" s="40" t="e">
        <f>IF(AND(NOT(ISBLANK('Captura de datos de CONTACTO'!X763)),ISNA(VLOOKUP('Captura de datos de CONTACTO'!X763,'DO NOT USE_School Picklist'!$F$3:$F$16,1,FALSE))),"Please select a value from the drop-down menu",IF('DO NOT USE_Contact Formulas'!A763,"OK",NA()))</f>
        <v>#N/A</v>
      </c>
      <c r="Y763" s="40" t="e">
        <f>IF(LEN('Captura de datos de CONTACTO'!Y763)&gt;100,"Classroom(s) must be less than 100 characters",IF('DO NOT USE_Contact Formulas'!A763,"OK",NA()))</f>
        <v>#N/A</v>
      </c>
      <c r="Z763" s="40" t="e">
        <f>IF(AND(NOT(ISBLANK('Captura de datos de CONTACTO'!Z763)),ISNA(VLOOKUP('Captura de datos de CONTACTO'!Z763,'DO NOT USE_School Picklist'!$K$3:$K$6,1,FALSE))),"Please select a value from the drop-down menu",IF('DO NOT USE_Contact Formulas'!A763,"OK",NA()))</f>
        <v>#N/A</v>
      </c>
      <c r="AA763" s="40" t="e">
        <f>IF(AND(NOT(ISBLANK('Captura de datos de CONTACTO'!AA763)),ISNA(VLOOKUP('Captura de datos de CONTACTO'!AA763,'DO NOT USE_School Picklist'!$D$3:$D$5,1,FALSE))),"Please select a value from the drop-down menu",IF('DO NOT USE_Contact Formulas'!A763,"OK",NA()))</f>
        <v>#N/A</v>
      </c>
      <c r="AB763" s="40"/>
      <c r="AC763" s="40" t="e">
        <f>IF(AND(NOT(ISBLANK('Captura de datos de CONTACTO'!AC763)),ISNA(VLOOKUP('Captura de datos de CONTACTO'!AC763,'DO NOT USE_School Picklist'!$G$3:$G$5,1,FALSE))),"Please select a value from the drop-down menu",IF('DO NOT USE_Contact Formulas'!A763,"OK",NA()))</f>
        <v>#N/A</v>
      </c>
      <c r="AD763" s="40"/>
      <c r="AE763" s="40" t="e">
        <f>IF(AND(NOT(ISBLANK('Captura de datos de CONTACTO'!AE763)),ISNA(VLOOKUP('Captura de datos de CONTACTO'!AE763,'DO NOT USE_School Picklist'!$H$3:$H$4,1,FALSE))),"Please select a value from the drop-down menu",IF('DO NOT USE_Contact Formulas'!A763,"OK",NA()))</f>
        <v>#N/A</v>
      </c>
      <c r="AF763" s="40" t="e">
        <f ca="1">IF('Captura de datos de CONTACTO'!AF763&gt;'DO NOT USE_School Picklist'!$C$3,"Test Date cannot be a future date",IF('DO NOT USE_Contact Formulas'!A763,"OK",NA()))</f>
        <v>#N/A</v>
      </c>
      <c r="AG763" s="53" t="e">
        <f>IF(AND('DO NOT USE_Contact Formulas'!A763,ISBLANK('Captura de datos de CONTACTO'!AB763)),"Lab Result Test Result is required",IF(AND(NOT(ISBLANK('Captura de datos de CONTACTO'!AB763)),ISNA(VLOOKUP('Captura de datos de CONTACTO'!AB763,'DO NOT USE_School Picklist'!$Q$3:$Q$8,1,FALSE))),"Please select a value from the drop-down menu",IF('DO NOT USE_Contact Formulas'!A763,"OK",NA())))</f>
        <v>#N/A</v>
      </c>
    </row>
    <row r="764" spans="1:33" x14ac:dyDescent="0.3">
      <c r="A764" s="39" t="e">
        <f>IF('DO NOT USE_Contact Formulas'!A764,IF('DO NOT USE_Contact Formulas'!B764,"Not all required fields are completed","OK"),NA())</f>
        <v>#N/A</v>
      </c>
      <c r="B764" s="40" t="e">
        <f>IF(AND('DO NOT USE_Contact Formulas'!A764,ISBLANK('Captura de datos de CONTACTO'!B764)),"First Name is required",IF(NOT(ISBLANK('Captura de datos de CONTACTO'!B764)),"OK",NA()))</f>
        <v>#N/A</v>
      </c>
      <c r="C764" s="40" t="e">
        <f>IF(AND('DO NOT USE_Contact Formulas'!A764,ISBLANK('Captura de datos de CONTACTO'!C764)),"Last Name is required",IF(NOT(ISBLANK('Captura de datos de CONTACTO'!C764)),"OK",NA()))</f>
        <v>#N/A</v>
      </c>
      <c r="D764" s="40" t="e">
        <f>IF(AND('DO NOT USE_Contact Formulas'!A764,ISBLANK('Captura de datos de CONTACTO'!D764)),"Birthdate is required",IF(NOT(ISBLANK('Captura de datos de CONTACTO'!D764)),"OK",NA()))</f>
        <v>#N/A</v>
      </c>
      <c r="E764" s="40" t="e">
        <f>IF(AND('DO NOT USE_Contact Formulas'!A764,ISBLANK('Captura de datos de CONTACTO'!E764)),"Mobile Phone is required",IF(NOT(ISBLANK('Captura de datos de CONTACTO'!E764)),IF(AND(ISNUMBER(VALUE('Captura de datos de CONTACTO'!E764)),LEFT('Captura de datos de CONTACTO'!E764,1)&lt;&gt;"1",LEN('Captura de datos de CONTACTO'!E764)=10),"OK","Phone number must be valid format"),NA()))</f>
        <v>#N/A</v>
      </c>
      <c r="F764" s="40" t="e">
        <f>IF(LEN('Captura de datos de CONTACTO'!F764)&gt;255,"Home Street Address must be less than 255 characters",IF('DO NOT USE_Contact Formulas'!A764,"OK",NA()))</f>
        <v>#N/A</v>
      </c>
      <c r="G764" s="40" t="e">
        <f>IF(LEN('Captura de datos de CONTACTO'!G764)&gt;40,"City must be less than 40 characters",IF('DO NOT USE_Contact Formulas'!A764,"OK",NA()))</f>
        <v>#N/A</v>
      </c>
      <c r="H764" s="40" t="e">
        <f>IF(AND(NOT(ISBLANK('Captura de datos de CONTACTO'!H764)),ISNA(VLOOKUP('Captura de datos de CONTACTO'!H764,'DO NOT USE_School Picklist'!$P$3:$P$52,1,FALSE))),"Please select a value from the drop-down menu",IF('DO NOT USE_Contact Formulas'!A764,"OK",NA()))</f>
        <v>#N/A</v>
      </c>
      <c r="I764" s="40" t="e">
        <f>IF(AND('DO NOT USE_Contact Formulas'!A764,ISBLANK('Captura de datos de CONTACTO'!I764)),"Zip is required",IF(ISBLANK('Captura de datos de CONTACTO'!I764),NA(),"OK"))</f>
        <v>#N/A</v>
      </c>
      <c r="J764" s="40" t="e">
        <f>IF(AND('DO NOT USE_Contact Formulas'!A764,ISBLANK('Captura de datos de CONTACTO'!J764)),"Student or Staff? is required",IF(ISBLANK('Captura de datos de CONTACTO'!J764),NA(),IF(ISNA(VLOOKUP('Captura de datos de CONTACTO'!J764,'DO NOT USE_School Picklist'!$B$3:$B$6,1,FALSE)),"Please select a value from the drop-down menu","OK")))</f>
        <v>#N/A</v>
      </c>
      <c r="K764" s="40" t="e">
        <f>IF(AND('Captura de datos de CONTACTO'!J764='DO NOT USE_School Picklist'!$B$4,ISBLANK('Captura de datos de CONTACTO'!K764)),"Occupation/Job Title is required if Student or Staff? is Yes, staff/faculty or volunteer",IF('DO NOT USE_Contact Formulas'!A764,"OK",NA()))</f>
        <v>#N/A</v>
      </c>
      <c r="L764" s="40" t="e">
        <f ca="1">IF('Captura de datos de CONTACTO'!L764&gt;'DO NOT USE_School Picklist'!$C$3,"Date last on school campus/facility cannot be a future date",IF('DO NOT USE_Contact Formulas'!A764,IF(ISBLANK('Captura de datos de CONTACTO'!L764),"Date last on school campus/facility is required","OK"),NA()))</f>
        <v>#N/A</v>
      </c>
      <c r="M764" s="41" t="e">
        <f ca="1">IF('Captura de datos de CONTACTO'!M764&gt;'DO NOT USE_School Picklist'!$C$3,"Last Exposure Date cannot be a future date",IF('DO NOT USE_Contact Formulas'!A764,IF(ISBLANK('Captura de datos de CONTACTO'!M764),"Last Exposure Date is required","OK"),NA()))</f>
        <v>#N/A</v>
      </c>
      <c r="N764" s="41" t="e">
        <f>IF(AND('DO NOT USE_Contact Formulas'!A764,ISBLANK('Captura de datos de CONTACTO'!N764)),"Specific Place in the Location is required",IF(ISBLANK('Captura de datos de CONTACTO'!N764),NA(),"OK"))</f>
        <v>#N/A</v>
      </c>
      <c r="O764" s="40" t="e">
        <f>IF(AND(NOT(ISBLANK('Captura de datos de CONTACTO'!O764)),ISNA(VLOOKUP('Captura de datos de CONTACTO'!O764,'DO NOT USE_School Picklist'!$L$3:$L$81,1,FALSE))),"Please select a value from the drop-down menu",IF('DO NOT USE_Contact Formulas'!A764,"OK",NA()))</f>
        <v>#N/A</v>
      </c>
      <c r="P764" s="40" t="e">
        <f>IF(AND(NOT(ISBLANK('Captura de datos de CONTACTO'!P764)),NOT(ISNUMBER(MATCH("*@*.?*",'Captura de datos de CONTACTO'!P764,0)))),"Email must be in a valid format",IF('DO NOT USE_Contact Formulas'!A764,"OK",NA()))</f>
        <v>#N/A</v>
      </c>
      <c r="Q764" s="40" t="e">
        <f>IF(LEN('Captura de datos de CONTACTO'!Q764)&gt;50,"Parent/Guardian Name must be less than 50 characters",IF('DO NOT USE_Contact Formulas'!A764,"OK",NA()))</f>
        <v>#N/A</v>
      </c>
      <c r="R764" s="40" t="e">
        <f>IF(NOT(ISBLANK('Captura de datos de CONTACTO'!R764)),IF(AND(ISNUMBER('Captura de datos de CONTACTO'!R764),LEFT('Captura de datos de CONTACTO'!R764,1)&lt;&gt;"1",LEN('Captura de datos de CONTACTO'!R764)=10),"OK","Phone number must be valid format"),IF('DO NOT USE_Contact Formulas'!A764,"OK",NA()))</f>
        <v>#N/A</v>
      </c>
      <c r="S764" s="40" t="e">
        <f>IF(AND(NOT(ISBLANK('Captura de datos de CONTACTO'!S764)),ISNA(VLOOKUP('Captura de datos de CONTACTO'!S764,'DO NOT USE_School Picklist'!$N$3:$N$63,1,FALSE))),"Please select a value from the drop-down menu",IF('DO NOT USE_Contact Formulas'!A764,"OK",NA()))</f>
        <v>#N/A</v>
      </c>
      <c r="T764" s="53" t="e">
        <f>IF(AND(NOT(ISBLANK('Captura de datos de CONTACTO'!T764)),ISNA(VLOOKUP('Captura de datos de CONTACTO'!T764,'DO NOT USE_School Picklist'!$I$3:$I$5,1,FALSE))),"Please select a value from the drop-down menu",IF('DO NOT USE_Contact Formulas'!A764,"OK",NA()))</f>
        <v>#N/A</v>
      </c>
      <c r="U764" s="40" t="e">
        <f>IF(AND(NOT(ISBLANK('Captura de datos de CONTACTO'!U764)),ISNA(VLOOKUP('Captura de datos de CONTACTO'!U764,'DO NOT USE_School Picklist'!$E$3:$E$10,1,FALSE))),"Please select a value from the drop-down menu",IF('DO NOT USE_Contact Formulas'!A764,"OK",NA()))</f>
        <v>#N/A</v>
      </c>
      <c r="V764" s="53" t="e">
        <f>IF(AND(NOT(ISBLANK('Captura de datos de CONTACTO'!V764)),ISNA(VLOOKUP('Captura de datos de CONTACTO'!V764,'DO NOT USE_School Picklist'!$W$3:$W$9,1,FALSE))),"Please select a value from the drop-down menu",IF('DO NOT USE_Contact Formulas'!A764,"OK",NA()))</f>
        <v>#N/A</v>
      </c>
      <c r="W764" s="53" t="e">
        <f>IF(AND(NOT(ISBLANK('Captura de datos de CONTACTO'!W764)),ISNA(VLOOKUP('Captura de datos de CONTACTO'!W764,'DO NOT USE_School Picklist'!$W$3:$W$9,1,FALSE))),"Please select a value from the drop-down menu",IF('DO NOT USE_Case Formulas'!A764,"OK",NA()))</f>
        <v>#N/A</v>
      </c>
      <c r="X764" s="40" t="e">
        <f>IF(AND(NOT(ISBLANK('Captura de datos de CONTACTO'!X764)),ISNA(VLOOKUP('Captura de datos de CONTACTO'!X764,'DO NOT USE_School Picklist'!$F$3:$F$16,1,FALSE))),"Please select a value from the drop-down menu",IF('DO NOT USE_Contact Formulas'!A764,"OK",NA()))</f>
        <v>#N/A</v>
      </c>
      <c r="Y764" s="40" t="e">
        <f>IF(LEN('Captura de datos de CONTACTO'!Y764)&gt;100,"Classroom(s) must be less than 100 characters",IF('DO NOT USE_Contact Formulas'!A764,"OK",NA()))</f>
        <v>#N/A</v>
      </c>
      <c r="Z764" s="40" t="e">
        <f>IF(AND(NOT(ISBLANK('Captura de datos de CONTACTO'!Z764)),ISNA(VLOOKUP('Captura de datos de CONTACTO'!Z764,'DO NOT USE_School Picklist'!$K$3:$K$6,1,FALSE))),"Please select a value from the drop-down menu",IF('DO NOT USE_Contact Formulas'!A764,"OK",NA()))</f>
        <v>#N/A</v>
      </c>
      <c r="AA764" s="40" t="e">
        <f>IF(AND(NOT(ISBLANK('Captura de datos de CONTACTO'!AA764)),ISNA(VLOOKUP('Captura de datos de CONTACTO'!AA764,'DO NOT USE_School Picklist'!$D$3:$D$5,1,FALSE))),"Please select a value from the drop-down menu",IF('DO NOT USE_Contact Formulas'!A764,"OK",NA()))</f>
        <v>#N/A</v>
      </c>
      <c r="AB764" s="40"/>
      <c r="AC764" s="40" t="e">
        <f>IF(AND(NOT(ISBLANK('Captura de datos de CONTACTO'!AC764)),ISNA(VLOOKUP('Captura de datos de CONTACTO'!AC764,'DO NOT USE_School Picklist'!$G$3:$G$5,1,FALSE))),"Please select a value from the drop-down menu",IF('DO NOT USE_Contact Formulas'!A764,"OK",NA()))</f>
        <v>#N/A</v>
      </c>
      <c r="AD764" s="40"/>
      <c r="AE764" s="40" t="e">
        <f>IF(AND(NOT(ISBLANK('Captura de datos de CONTACTO'!AE764)),ISNA(VLOOKUP('Captura de datos de CONTACTO'!AE764,'DO NOT USE_School Picklist'!$H$3:$H$4,1,FALSE))),"Please select a value from the drop-down menu",IF('DO NOT USE_Contact Formulas'!A764,"OK",NA()))</f>
        <v>#N/A</v>
      </c>
      <c r="AF764" s="40" t="e">
        <f ca="1">IF('Captura de datos de CONTACTO'!AF764&gt;'DO NOT USE_School Picklist'!$C$3,"Test Date cannot be a future date",IF('DO NOT USE_Contact Formulas'!A764,"OK",NA()))</f>
        <v>#N/A</v>
      </c>
      <c r="AG764" s="53" t="e">
        <f>IF(AND('DO NOT USE_Contact Formulas'!A764,ISBLANK('Captura de datos de CONTACTO'!AB764)),"Lab Result Test Result is required",IF(AND(NOT(ISBLANK('Captura de datos de CONTACTO'!AB764)),ISNA(VLOOKUP('Captura de datos de CONTACTO'!AB764,'DO NOT USE_School Picklist'!$Q$3:$Q$8,1,FALSE))),"Please select a value from the drop-down menu",IF('DO NOT USE_Contact Formulas'!A764,"OK",NA())))</f>
        <v>#N/A</v>
      </c>
    </row>
    <row r="765" spans="1:33" x14ac:dyDescent="0.3">
      <c r="A765" s="39" t="e">
        <f>IF('DO NOT USE_Contact Formulas'!A765,IF('DO NOT USE_Contact Formulas'!B765,"Not all required fields are completed","OK"),NA())</f>
        <v>#N/A</v>
      </c>
      <c r="B765" s="40" t="e">
        <f>IF(AND('DO NOT USE_Contact Formulas'!A765,ISBLANK('Captura de datos de CONTACTO'!B765)),"First Name is required",IF(NOT(ISBLANK('Captura de datos de CONTACTO'!B765)),"OK",NA()))</f>
        <v>#N/A</v>
      </c>
      <c r="C765" s="40" t="e">
        <f>IF(AND('DO NOT USE_Contact Formulas'!A765,ISBLANK('Captura de datos de CONTACTO'!C765)),"Last Name is required",IF(NOT(ISBLANK('Captura de datos de CONTACTO'!C765)),"OK",NA()))</f>
        <v>#N/A</v>
      </c>
      <c r="D765" s="40" t="e">
        <f>IF(AND('DO NOT USE_Contact Formulas'!A765,ISBLANK('Captura de datos de CONTACTO'!D765)),"Birthdate is required",IF(NOT(ISBLANK('Captura de datos de CONTACTO'!D765)),"OK",NA()))</f>
        <v>#N/A</v>
      </c>
      <c r="E765" s="40" t="e">
        <f>IF(AND('DO NOT USE_Contact Formulas'!A765,ISBLANK('Captura de datos de CONTACTO'!E765)),"Mobile Phone is required",IF(NOT(ISBLANK('Captura de datos de CONTACTO'!E765)),IF(AND(ISNUMBER(VALUE('Captura de datos de CONTACTO'!E765)),LEFT('Captura de datos de CONTACTO'!E765,1)&lt;&gt;"1",LEN('Captura de datos de CONTACTO'!E765)=10),"OK","Phone number must be valid format"),NA()))</f>
        <v>#N/A</v>
      </c>
      <c r="F765" s="40" t="e">
        <f>IF(LEN('Captura de datos de CONTACTO'!F765)&gt;255,"Home Street Address must be less than 255 characters",IF('DO NOT USE_Contact Formulas'!A765,"OK",NA()))</f>
        <v>#N/A</v>
      </c>
      <c r="G765" s="40" t="e">
        <f>IF(LEN('Captura de datos de CONTACTO'!G765)&gt;40,"City must be less than 40 characters",IF('DO NOT USE_Contact Formulas'!A765,"OK",NA()))</f>
        <v>#N/A</v>
      </c>
      <c r="H765" s="40" t="e">
        <f>IF(AND(NOT(ISBLANK('Captura de datos de CONTACTO'!H765)),ISNA(VLOOKUP('Captura de datos de CONTACTO'!H765,'DO NOT USE_School Picklist'!$P$3:$P$52,1,FALSE))),"Please select a value from the drop-down menu",IF('DO NOT USE_Contact Formulas'!A765,"OK",NA()))</f>
        <v>#N/A</v>
      </c>
      <c r="I765" s="40" t="e">
        <f>IF(AND('DO NOT USE_Contact Formulas'!A765,ISBLANK('Captura de datos de CONTACTO'!I765)),"Zip is required",IF(ISBLANK('Captura de datos de CONTACTO'!I765),NA(),"OK"))</f>
        <v>#N/A</v>
      </c>
      <c r="J765" s="40" t="e">
        <f>IF(AND('DO NOT USE_Contact Formulas'!A765,ISBLANK('Captura de datos de CONTACTO'!J765)),"Student or Staff? is required",IF(ISBLANK('Captura de datos de CONTACTO'!J765),NA(),IF(ISNA(VLOOKUP('Captura de datos de CONTACTO'!J765,'DO NOT USE_School Picklist'!$B$3:$B$6,1,FALSE)),"Please select a value from the drop-down menu","OK")))</f>
        <v>#N/A</v>
      </c>
      <c r="K765" s="40" t="e">
        <f>IF(AND('Captura de datos de CONTACTO'!J765='DO NOT USE_School Picklist'!$B$4,ISBLANK('Captura de datos de CONTACTO'!K765)),"Occupation/Job Title is required if Student or Staff? is Yes, staff/faculty or volunteer",IF('DO NOT USE_Contact Formulas'!A765,"OK",NA()))</f>
        <v>#N/A</v>
      </c>
      <c r="L765" s="40" t="e">
        <f ca="1">IF('Captura de datos de CONTACTO'!L765&gt;'DO NOT USE_School Picklist'!$C$3,"Date last on school campus/facility cannot be a future date",IF('DO NOT USE_Contact Formulas'!A765,IF(ISBLANK('Captura de datos de CONTACTO'!L765),"Date last on school campus/facility is required","OK"),NA()))</f>
        <v>#N/A</v>
      </c>
      <c r="M765" s="41" t="e">
        <f ca="1">IF('Captura de datos de CONTACTO'!M765&gt;'DO NOT USE_School Picklist'!$C$3,"Last Exposure Date cannot be a future date",IF('DO NOT USE_Contact Formulas'!A765,IF(ISBLANK('Captura de datos de CONTACTO'!M765),"Last Exposure Date is required","OK"),NA()))</f>
        <v>#N/A</v>
      </c>
      <c r="N765" s="41" t="e">
        <f>IF(AND('DO NOT USE_Contact Formulas'!A765,ISBLANK('Captura de datos de CONTACTO'!N765)),"Specific Place in the Location is required",IF(ISBLANK('Captura de datos de CONTACTO'!N765),NA(),"OK"))</f>
        <v>#N/A</v>
      </c>
      <c r="O765" s="40" t="e">
        <f>IF(AND(NOT(ISBLANK('Captura de datos de CONTACTO'!O765)),ISNA(VLOOKUP('Captura de datos de CONTACTO'!O765,'DO NOT USE_School Picklist'!$L$3:$L$81,1,FALSE))),"Please select a value from the drop-down menu",IF('DO NOT USE_Contact Formulas'!A765,"OK",NA()))</f>
        <v>#N/A</v>
      </c>
      <c r="P765" s="40" t="e">
        <f>IF(AND(NOT(ISBLANK('Captura de datos de CONTACTO'!P765)),NOT(ISNUMBER(MATCH("*@*.?*",'Captura de datos de CONTACTO'!P765,0)))),"Email must be in a valid format",IF('DO NOT USE_Contact Formulas'!A765,"OK",NA()))</f>
        <v>#N/A</v>
      </c>
      <c r="Q765" s="40" t="e">
        <f>IF(LEN('Captura de datos de CONTACTO'!Q765)&gt;50,"Parent/Guardian Name must be less than 50 characters",IF('DO NOT USE_Contact Formulas'!A765,"OK",NA()))</f>
        <v>#N/A</v>
      </c>
      <c r="R765" s="40" t="e">
        <f>IF(NOT(ISBLANK('Captura de datos de CONTACTO'!R765)),IF(AND(ISNUMBER('Captura de datos de CONTACTO'!R765),LEFT('Captura de datos de CONTACTO'!R765,1)&lt;&gt;"1",LEN('Captura de datos de CONTACTO'!R765)=10),"OK","Phone number must be valid format"),IF('DO NOT USE_Contact Formulas'!A765,"OK",NA()))</f>
        <v>#N/A</v>
      </c>
      <c r="S765" s="40" t="e">
        <f>IF(AND(NOT(ISBLANK('Captura de datos de CONTACTO'!S765)),ISNA(VLOOKUP('Captura de datos de CONTACTO'!S765,'DO NOT USE_School Picklist'!$N$3:$N$63,1,FALSE))),"Please select a value from the drop-down menu",IF('DO NOT USE_Contact Formulas'!A765,"OK",NA()))</f>
        <v>#N/A</v>
      </c>
      <c r="T765" s="53" t="e">
        <f>IF(AND(NOT(ISBLANK('Captura de datos de CONTACTO'!T765)),ISNA(VLOOKUP('Captura de datos de CONTACTO'!T765,'DO NOT USE_School Picklist'!$I$3:$I$5,1,FALSE))),"Please select a value from the drop-down menu",IF('DO NOT USE_Contact Formulas'!A765,"OK",NA()))</f>
        <v>#N/A</v>
      </c>
      <c r="U765" s="40" t="e">
        <f>IF(AND(NOT(ISBLANK('Captura de datos de CONTACTO'!U765)),ISNA(VLOOKUP('Captura de datos de CONTACTO'!U765,'DO NOT USE_School Picklist'!$E$3:$E$10,1,FALSE))),"Please select a value from the drop-down menu",IF('DO NOT USE_Contact Formulas'!A765,"OK",NA()))</f>
        <v>#N/A</v>
      </c>
      <c r="V765" s="53" t="e">
        <f>IF(AND(NOT(ISBLANK('Captura de datos de CONTACTO'!V765)),ISNA(VLOOKUP('Captura de datos de CONTACTO'!V765,'DO NOT USE_School Picklist'!$W$3:$W$9,1,FALSE))),"Please select a value from the drop-down menu",IF('DO NOT USE_Contact Formulas'!A765,"OK",NA()))</f>
        <v>#N/A</v>
      </c>
      <c r="W765" s="53" t="e">
        <f>IF(AND(NOT(ISBLANK('Captura de datos de CONTACTO'!W765)),ISNA(VLOOKUP('Captura de datos de CONTACTO'!W765,'DO NOT USE_School Picklist'!$W$3:$W$9,1,FALSE))),"Please select a value from the drop-down menu",IF('DO NOT USE_Case Formulas'!A765,"OK",NA()))</f>
        <v>#N/A</v>
      </c>
      <c r="X765" s="40" t="e">
        <f>IF(AND(NOT(ISBLANK('Captura de datos de CONTACTO'!X765)),ISNA(VLOOKUP('Captura de datos de CONTACTO'!X765,'DO NOT USE_School Picklist'!$F$3:$F$16,1,FALSE))),"Please select a value from the drop-down menu",IF('DO NOT USE_Contact Formulas'!A765,"OK",NA()))</f>
        <v>#N/A</v>
      </c>
      <c r="Y765" s="40" t="e">
        <f>IF(LEN('Captura de datos de CONTACTO'!Y765)&gt;100,"Classroom(s) must be less than 100 characters",IF('DO NOT USE_Contact Formulas'!A765,"OK",NA()))</f>
        <v>#N/A</v>
      </c>
      <c r="Z765" s="40" t="e">
        <f>IF(AND(NOT(ISBLANK('Captura de datos de CONTACTO'!Z765)),ISNA(VLOOKUP('Captura de datos de CONTACTO'!Z765,'DO NOT USE_School Picklist'!$K$3:$K$6,1,FALSE))),"Please select a value from the drop-down menu",IF('DO NOT USE_Contact Formulas'!A765,"OK",NA()))</f>
        <v>#N/A</v>
      </c>
      <c r="AA765" s="40" t="e">
        <f>IF(AND(NOT(ISBLANK('Captura de datos de CONTACTO'!AA765)),ISNA(VLOOKUP('Captura de datos de CONTACTO'!AA765,'DO NOT USE_School Picklist'!$D$3:$D$5,1,FALSE))),"Please select a value from the drop-down menu",IF('DO NOT USE_Contact Formulas'!A765,"OK",NA()))</f>
        <v>#N/A</v>
      </c>
      <c r="AB765" s="40"/>
      <c r="AC765" s="40" t="e">
        <f>IF(AND(NOT(ISBLANK('Captura de datos de CONTACTO'!AC765)),ISNA(VLOOKUP('Captura de datos de CONTACTO'!AC765,'DO NOT USE_School Picklist'!$G$3:$G$5,1,FALSE))),"Please select a value from the drop-down menu",IF('DO NOT USE_Contact Formulas'!A765,"OK",NA()))</f>
        <v>#N/A</v>
      </c>
      <c r="AD765" s="40"/>
      <c r="AE765" s="40" t="e">
        <f>IF(AND(NOT(ISBLANK('Captura de datos de CONTACTO'!AE765)),ISNA(VLOOKUP('Captura de datos de CONTACTO'!AE765,'DO NOT USE_School Picklist'!$H$3:$H$4,1,FALSE))),"Please select a value from the drop-down menu",IF('DO NOT USE_Contact Formulas'!A765,"OK",NA()))</f>
        <v>#N/A</v>
      </c>
      <c r="AF765" s="40" t="e">
        <f ca="1">IF('Captura de datos de CONTACTO'!AF765&gt;'DO NOT USE_School Picklist'!$C$3,"Test Date cannot be a future date",IF('DO NOT USE_Contact Formulas'!A765,"OK",NA()))</f>
        <v>#N/A</v>
      </c>
      <c r="AG765" s="53" t="e">
        <f>IF(AND('DO NOT USE_Contact Formulas'!A765,ISBLANK('Captura de datos de CONTACTO'!AB765)),"Lab Result Test Result is required",IF(AND(NOT(ISBLANK('Captura de datos de CONTACTO'!AB765)),ISNA(VLOOKUP('Captura de datos de CONTACTO'!AB765,'DO NOT USE_School Picklist'!$Q$3:$Q$8,1,FALSE))),"Please select a value from the drop-down menu",IF('DO NOT USE_Contact Formulas'!A765,"OK",NA())))</f>
        <v>#N/A</v>
      </c>
    </row>
    <row r="766" spans="1:33" x14ac:dyDescent="0.3">
      <c r="A766" s="39" t="e">
        <f>IF('DO NOT USE_Contact Formulas'!A766,IF('DO NOT USE_Contact Formulas'!B766,"Not all required fields are completed","OK"),NA())</f>
        <v>#N/A</v>
      </c>
      <c r="B766" s="40" t="e">
        <f>IF(AND('DO NOT USE_Contact Formulas'!A766,ISBLANK('Captura de datos de CONTACTO'!B766)),"First Name is required",IF(NOT(ISBLANK('Captura de datos de CONTACTO'!B766)),"OK",NA()))</f>
        <v>#N/A</v>
      </c>
      <c r="C766" s="40" t="e">
        <f>IF(AND('DO NOT USE_Contact Formulas'!A766,ISBLANK('Captura de datos de CONTACTO'!C766)),"Last Name is required",IF(NOT(ISBLANK('Captura de datos de CONTACTO'!C766)),"OK",NA()))</f>
        <v>#N/A</v>
      </c>
      <c r="D766" s="40" t="e">
        <f>IF(AND('DO NOT USE_Contact Formulas'!A766,ISBLANK('Captura de datos de CONTACTO'!D766)),"Birthdate is required",IF(NOT(ISBLANK('Captura de datos de CONTACTO'!D766)),"OK",NA()))</f>
        <v>#N/A</v>
      </c>
      <c r="E766" s="40" t="e">
        <f>IF(AND('DO NOT USE_Contact Formulas'!A766,ISBLANK('Captura de datos de CONTACTO'!E766)),"Mobile Phone is required",IF(NOT(ISBLANK('Captura de datos de CONTACTO'!E766)),IF(AND(ISNUMBER(VALUE('Captura de datos de CONTACTO'!E766)),LEFT('Captura de datos de CONTACTO'!E766,1)&lt;&gt;"1",LEN('Captura de datos de CONTACTO'!E766)=10),"OK","Phone number must be valid format"),NA()))</f>
        <v>#N/A</v>
      </c>
      <c r="F766" s="40" t="e">
        <f>IF(LEN('Captura de datos de CONTACTO'!F766)&gt;255,"Home Street Address must be less than 255 characters",IF('DO NOT USE_Contact Formulas'!A766,"OK",NA()))</f>
        <v>#N/A</v>
      </c>
      <c r="G766" s="40" t="e">
        <f>IF(LEN('Captura de datos de CONTACTO'!G766)&gt;40,"City must be less than 40 characters",IF('DO NOT USE_Contact Formulas'!A766,"OK",NA()))</f>
        <v>#N/A</v>
      </c>
      <c r="H766" s="40" t="e">
        <f>IF(AND(NOT(ISBLANK('Captura de datos de CONTACTO'!H766)),ISNA(VLOOKUP('Captura de datos de CONTACTO'!H766,'DO NOT USE_School Picklist'!$P$3:$P$52,1,FALSE))),"Please select a value from the drop-down menu",IF('DO NOT USE_Contact Formulas'!A766,"OK",NA()))</f>
        <v>#N/A</v>
      </c>
      <c r="I766" s="40" t="e">
        <f>IF(AND('DO NOT USE_Contact Formulas'!A766,ISBLANK('Captura de datos de CONTACTO'!I766)),"Zip is required",IF(ISBLANK('Captura de datos de CONTACTO'!I766),NA(),"OK"))</f>
        <v>#N/A</v>
      </c>
      <c r="J766" s="40" t="e">
        <f>IF(AND('DO NOT USE_Contact Formulas'!A766,ISBLANK('Captura de datos de CONTACTO'!J766)),"Student or Staff? is required",IF(ISBLANK('Captura de datos de CONTACTO'!J766),NA(),IF(ISNA(VLOOKUP('Captura de datos de CONTACTO'!J766,'DO NOT USE_School Picklist'!$B$3:$B$6,1,FALSE)),"Please select a value from the drop-down menu","OK")))</f>
        <v>#N/A</v>
      </c>
      <c r="K766" s="40" t="e">
        <f>IF(AND('Captura de datos de CONTACTO'!J766='DO NOT USE_School Picklist'!$B$4,ISBLANK('Captura de datos de CONTACTO'!K766)),"Occupation/Job Title is required if Student or Staff? is Yes, staff/faculty or volunteer",IF('DO NOT USE_Contact Formulas'!A766,"OK",NA()))</f>
        <v>#N/A</v>
      </c>
      <c r="L766" s="40" t="e">
        <f ca="1">IF('Captura de datos de CONTACTO'!L766&gt;'DO NOT USE_School Picklist'!$C$3,"Date last on school campus/facility cannot be a future date",IF('DO NOT USE_Contact Formulas'!A766,IF(ISBLANK('Captura de datos de CONTACTO'!L766),"Date last on school campus/facility is required","OK"),NA()))</f>
        <v>#N/A</v>
      </c>
      <c r="M766" s="41" t="e">
        <f ca="1">IF('Captura de datos de CONTACTO'!M766&gt;'DO NOT USE_School Picklist'!$C$3,"Last Exposure Date cannot be a future date",IF('DO NOT USE_Contact Formulas'!A766,IF(ISBLANK('Captura de datos de CONTACTO'!M766),"Last Exposure Date is required","OK"),NA()))</f>
        <v>#N/A</v>
      </c>
      <c r="N766" s="41" t="e">
        <f>IF(AND('DO NOT USE_Contact Formulas'!A766,ISBLANK('Captura de datos de CONTACTO'!N766)),"Specific Place in the Location is required",IF(ISBLANK('Captura de datos de CONTACTO'!N766),NA(),"OK"))</f>
        <v>#N/A</v>
      </c>
      <c r="O766" s="40" t="e">
        <f>IF(AND(NOT(ISBLANK('Captura de datos de CONTACTO'!O766)),ISNA(VLOOKUP('Captura de datos de CONTACTO'!O766,'DO NOT USE_School Picklist'!$L$3:$L$81,1,FALSE))),"Please select a value from the drop-down menu",IF('DO NOT USE_Contact Formulas'!A766,"OK",NA()))</f>
        <v>#N/A</v>
      </c>
      <c r="P766" s="40" t="e">
        <f>IF(AND(NOT(ISBLANK('Captura de datos de CONTACTO'!P766)),NOT(ISNUMBER(MATCH("*@*.?*",'Captura de datos de CONTACTO'!P766,0)))),"Email must be in a valid format",IF('DO NOT USE_Contact Formulas'!A766,"OK",NA()))</f>
        <v>#N/A</v>
      </c>
      <c r="Q766" s="40" t="e">
        <f>IF(LEN('Captura de datos de CONTACTO'!Q766)&gt;50,"Parent/Guardian Name must be less than 50 characters",IF('DO NOT USE_Contact Formulas'!A766,"OK",NA()))</f>
        <v>#N/A</v>
      </c>
      <c r="R766" s="40" t="e">
        <f>IF(NOT(ISBLANK('Captura de datos de CONTACTO'!R766)),IF(AND(ISNUMBER('Captura de datos de CONTACTO'!R766),LEFT('Captura de datos de CONTACTO'!R766,1)&lt;&gt;"1",LEN('Captura de datos de CONTACTO'!R766)=10),"OK","Phone number must be valid format"),IF('DO NOT USE_Contact Formulas'!A766,"OK",NA()))</f>
        <v>#N/A</v>
      </c>
      <c r="S766" s="40" t="e">
        <f>IF(AND(NOT(ISBLANK('Captura de datos de CONTACTO'!S766)),ISNA(VLOOKUP('Captura de datos de CONTACTO'!S766,'DO NOT USE_School Picklist'!$N$3:$N$63,1,FALSE))),"Please select a value from the drop-down menu",IF('DO NOT USE_Contact Formulas'!A766,"OK",NA()))</f>
        <v>#N/A</v>
      </c>
      <c r="T766" s="53" t="e">
        <f>IF(AND(NOT(ISBLANK('Captura de datos de CONTACTO'!T766)),ISNA(VLOOKUP('Captura de datos de CONTACTO'!T766,'DO NOT USE_School Picklist'!$I$3:$I$5,1,FALSE))),"Please select a value from the drop-down menu",IF('DO NOT USE_Contact Formulas'!A766,"OK",NA()))</f>
        <v>#N/A</v>
      </c>
      <c r="U766" s="40" t="e">
        <f>IF(AND(NOT(ISBLANK('Captura de datos de CONTACTO'!U766)),ISNA(VLOOKUP('Captura de datos de CONTACTO'!U766,'DO NOT USE_School Picklist'!$E$3:$E$10,1,FALSE))),"Please select a value from the drop-down menu",IF('DO NOT USE_Contact Formulas'!A766,"OK",NA()))</f>
        <v>#N/A</v>
      </c>
      <c r="V766" s="53" t="e">
        <f>IF(AND(NOT(ISBLANK('Captura de datos de CONTACTO'!V766)),ISNA(VLOOKUP('Captura de datos de CONTACTO'!V766,'DO NOT USE_School Picklist'!$W$3:$W$9,1,FALSE))),"Please select a value from the drop-down menu",IF('DO NOT USE_Contact Formulas'!A766,"OK",NA()))</f>
        <v>#N/A</v>
      </c>
      <c r="W766" s="53" t="e">
        <f>IF(AND(NOT(ISBLANK('Captura de datos de CONTACTO'!W766)),ISNA(VLOOKUP('Captura de datos de CONTACTO'!W766,'DO NOT USE_School Picklist'!$W$3:$W$9,1,FALSE))),"Please select a value from the drop-down menu",IF('DO NOT USE_Case Formulas'!A766,"OK",NA()))</f>
        <v>#N/A</v>
      </c>
      <c r="X766" s="40" t="e">
        <f>IF(AND(NOT(ISBLANK('Captura de datos de CONTACTO'!X766)),ISNA(VLOOKUP('Captura de datos de CONTACTO'!X766,'DO NOT USE_School Picklist'!$F$3:$F$16,1,FALSE))),"Please select a value from the drop-down menu",IF('DO NOT USE_Contact Formulas'!A766,"OK",NA()))</f>
        <v>#N/A</v>
      </c>
      <c r="Y766" s="40" t="e">
        <f>IF(LEN('Captura de datos de CONTACTO'!Y766)&gt;100,"Classroom(s) must be less than 100 characters",IF('DO NOT USE_Contact Formulas'!A766,"OK",NA()))</f>
        <v>#N/A</v>
      </c>
      <c r="Z766" s="40" t="e">
        <f>IF(AND(NOT(ISBLANK('Captura de datos de CONTACTO'!Z766)),ISNA(VLOOKUP('Captura de datos de CONTACTO'!Z766,'DO NOT USE_School Picklist'!$K$3:$K$6,1,FALSE))),"Please select a value from the drop-down menu",IF('DO NOT USE_Contact Formulas'!A766,"OK",NA()))</f>
        <v>#N/A</v>
      </c>
      <c r="AA766" s="40" t="e">
        <f>IF(AND(NOT(ISBLANK('Captura de datos de CONTACTO'!AA766)),ISNA(VLOOKUP('Captura de datos de CONTACTO'!AA766,'DO NOT USE_School Picklist'!$D$3:$D$5,1,FALSE))),"Please select a value from the drop-down menu",IF('DO NOT USE_Contact Formulas'!A766,"OK",NA()))</f>
        <v>#N/A</v>
      </c>
      <c r="AB766" s="40"/>
      <c r="AC766" s="40" t="e">
        <f>IF(AND(NOT(ISBLANK('Captura de datos de CONTACTO'!AC766)),ISNA(VLOOKUP('Captura de datos de CONTACTO'!AC766,'DO NOT USE_School Picklist'!$G$3:$G$5,1,FALSE))),"Please select a value from the drop-down menu",IF('DO NOT USE_Contact Formulas'!A766,"OK",NA()))</f>
        <v>#N/A</v>
      </c>
      <c r="AD766" s="40"/>
      <c r="AE766" s="40" t="e">
        <f>IF(AND(NOT(ISBLANK('Captura de datos de CONTACTO'!AE766)),ISNA(VLOOKUP('Captura de datos de CONTACTO'!AE766,'DO NOT USE_School Picklist'!$H$3:$H$4,1,FALSE))),"Please select a value from the drop-down menu",IF('DO NOT USE_Contact Formulas'!A766,"OK",NA()))</f>
        <v>#N/A</v>
      </c>
      <c r="AF766" s="40" t="e">
        <f ca="1">IF('Captura de datos de CONTACTO'!AF766&gt;'DO NOT USE_School Picklist'!$C$3,"Test Date cannot be a future date",IF('DO NOT USE_Contact Formulas'!A766,"OK",NA()))</f>
        <v>#N/A</v>
      </c>
      <c r="AG766" s="53" t="e">
        <f>IF(AND('DO NOT USE_Contact Formulas'!A766,ISBLANK('Captura de datos de CONTACTO'!AB766)),"Lab Result Test Result is required",IF(AND(NOT(ISBLANK('Captura de datos de CONTACTO'!AB766)),ISNA(VLOOKUP('Captura de datos de CONTACTO'!AB766,'DO NOT USE_School Picklist'!$Q$3:$Q$8,1,FALSE))),"Please select a value from the drop-down menu",IF('DO NOT USE_Contact Formulas'!A766,"OK",NA())))</f>
        <v>#N/A</v>
      </c>
    </row>
    <row r="767" spans="1:33" x14ac:dyDescent="0.3">
      <c r="A767" s="39" t="e">
        <f>IF('DO NOT USE_Contact Formulas'!A767,IF('DO NOT USE_Contact Formulas'!B767,"Not all required fields are completed","OK"),NA())</f>
        <v>#N/A</v>
      </c>
      <c r="B767" s="40" t="e">
        <f>IF(AND('DO NOT USE_Contact Formulas'!A767,ISBLANK('Captura de datos de CONTACTO'!B767)),"First Name is required",IF(NOT(ISBLANK('Captura de datos de CONTACTO'!B767)),"OK",NA()))</f>
        <v>#N/A</v>
      </c>
      <c r="C767" s="40" t="e">
        <f>IF(AND('DO NOT USE_Contact Formulas'!A767,ISBLANK('Captura de datos de CONTACTO'!C767)),"Last Name is required",IF(NOT(ISBLANK('Captura de datos de CONTACTO'!C767)),"OK",NA()))</f>
        <v>#N/A</v>
      </c>
      <c r="D767" s="40" t="e">
        <f>IF(AND('DO NOT USE_Contact Formulas'!A767,ISBLANK('Captura de datos de CONTACTO'!D767)),"Birthdate is required",IF(NOT(ISBLANK('Captura de datos de CONTACTO'!D767)),"OK",NA()))</f>
        <v>#N/A</v>
      </c>
      <c r="E767" s="40" t="e">
        <f>IF(AND('DO NOT USE_Contact Formulas'!A767,ISBLANK('Captura de datos de CONTACTO'!E767)),"Mobile Phone is required",IF(NOT(ISBLANK('Captura de datos de CONTACTO'!E767)),IF(AND(ISNUMBER(VALUE('Captura de datos de CONTACTO'!E767)),LEFT('Captura de datos de CONTACTO'!E767,1)&lt;&gt;"1",LEN('Captura de datos de CONTACTO'!E767)=10),"OK","Phone number must be valid format"),NA()))</f>
        <v>#N/A</v>
      </c>
      <c r="F767" s="40" t="e">
        <f>IF(LEN('Captura de datos de CONTACTO'!F767)&gt;255,"Home Street Address must be less than 255 characters",IF('DO NOT USE_Contact Formulas'!A767,"OK",NA()))</f>
        <v>#N/A</v>
      </c>
      <c r="G767" s="40" t="e">
        <f>IF(LEN('Captura de datos de CONTACTO'!G767)&gt;40,"City must be less than 40 characters",IF('DO NOT USE_Contact Formulas'!A767,"OK",NA()))</f>
        <v>#N/A</v>
      </c>
      <c r="H767" s="40" t="e">
        <f>IF(AND(NOT(ISBLANK('Captura de datos de CONTACTO'!H767)),ISNA(VLOOKUP('Captura de datos de CONTACTO'!H767,'DO NOT USE_School Picklist'!$P$3:$P$52,1,FALSE))),"Please select a value from the drop-down menu",IF('DO NOT USE_Contact Formulas'!A767,"OK",NA()))</f>
        <v>#N/A</v>
      </c>
      <c r="I767" s="40" t="e">
        <f>IF(AND('DO NOT USE_Contact Formulas'!A767,ISBLANK('Captura de datos de CONTACTO'!I767)),"Zip is required",IF(ISBLANK('Captura de datos de CONTACTO'!I767),NA(),"OK"))</f>
        <v>#N/A</v>
      </c>
      <c r="J767" s="40" t="e">
        <f>IF(AND('DO NOT USE_Contact Formulas'!A767,ISBLANK('Captura de datos de CONTACTO'!J767)),"Student or Staff? is required",IF(ISBLANK('Captura de datos de CONTACTO'!J767),NA(),IF(ISNA(VLOOKUP('Captura de datos de CONTACTO'!J767,'DO NOT USE_School Picklist'!$B$3:$B$6,1,FALSE)),"Please select a value from the drop-down menu","OK")))</f>
        <v>#N/A</v>
      </c>
      <c r="K767" s="40" t="e">
        <f>IF(AND('Captura de datos de CONTACTO'!J767='DO NOT USE_School Picklist'!$B$4,ISBLANK('Captura de datos de CONTACTO'!K767)),"Occupation/Job Title is required if Student or Staff? is Yes, staff/faculty or volunteer",IF('DO NOT USE_Contact Formulas'!A767,"OK",NA()))</f>
        <v>#N/A</v>
      </c>
      <c r="L767" s="40" t="e">
        <f ca="1">IF('Captura de datos de CONTACTO'!L767&gt;'DO NOT USE_School Picklist'!$C$3,"Date last on school campus/facility cannot be a future date",IF('DO NOT USE_Contact Formulas'!A767,IF(ISBLANK('Captura de datos de CONTACTO'!L767),"Date last on school campus/facility is required","OK"),NA()))</f>
        <v>#N/A</v>
      </c>
      <c r="M767" s="41" t="e">
        <f ca="1">IF('Captura de datos de CONTACTO'!M767&gt;'DO NOT USE_School Picklist'!$C$3,"Last Exposure Date cannot be a future date",IF('DO NOT USE_Contact Formulas'!A767,IF(ISBLANK('Captura de datos de CONTACTO'!M767),"Last Exposure Date is required","OK"),NA()))</f>
        <v>#N/A</v>
      </c>
      <c r="N767" s="41" t="e">
        <f>IF(AND('DO NOT USE_Contact Formulas'!A767,ISBLANK('Captura de datos de CONTACTO'!N767)),"Specific Place in the Location is required",IF(ISBLANK('Captura de datos de CONTACTO'!N767),NA(),"OK"))</f>
        <v>#N/A</v>
      </c>
      <c r="O767" s="40" t="e">
        <f>IF(AND(NOT(ISBLANK('Captura de datos de CONTACTO'!O767)),ISNA(VLOOKUP('Captura de datos de CONTACTO'!O767,'DO NOT USE_School Picklist'!$L$3:$L$81,1,FALSE))),"Please select a value from the drop-down menu",IF('DO NOT USE_Contact Formulas'!A767,"OK",NA()))</f>
        <v>#N/A</v>
      </c>
      <c r="P767" s="40" t="e">
        <f>IF(AND(NOT(ISBLANK('Captura de datos de CONTACTO'!P767)),NOT(ISNUMBER(MATCH("*@*.?*",'Captura de datos de CONTACTO'!P767,0)))),"Email must be in a valid format",IF('DO NOT USE_Contact Formulas'!A767,"OK",NA()))</f>
        <v>#N/A</v>
      </c>
      <c r="Q767" s="40" t="e">
        <f>IF(LEN('Captura de datos de CONTACTO'!Q767)&gt;50,"Parent/Guardian Name must be less than 50 characters",IF('DO NOT USE_Contact Formulas'!A767,"OK",NA()))</f>
        <v>#N/A</v>
      </c>
      <c r="R767" s="40" t="e">
        <f>IF(NOT(ISBLANK('Captura de datos de CONTACTO'!R767)),IF(AND(ISNUMBER('Captura de datos de CONTACTO'!R767),LEFT('Captura de datos de CONTACTO'!R767,1)&lt;&gt;"1",LEN('Captura de datos de CONTACTO'!R767)=10),"OK","Phone number must be valid format"),IF('DO NOT USE_Contact Formulas'!A767,"OK",NA()))</f>
        <v>#N/A</v>
      </c>
      <c r="S767" s="40" t="e">
        <f>IF(AND(NOT(ISBLANK('Captura de datos de CONTACTO'!S767)),ISNA(VLOOKUP('Captura de datos de CONTACTO'!S767,'DO NOT USE_School Picklist'!$N$3:$N$63,1,FALSE))),"Please select a value from the drop-down menu",IF('DO NOT USE_Contact Formulas'!A767,"OK",NA()))</f>
        <v>#N/A</v>
      </c>
      <c r="T767" s="53" t="e">
        <f>IF(AND(NOT(ISBLANK('Captura de datos de CONTACTO'!T767)),ISNA(VLOOKUP('Captura de datos de CONTACTO'!T767,'DO NOT USE_School Picklist'!$I$3:$I$5,1,FALSE))),"Please select a value from the drop-down menu",IF('DO NOT USE_Contact Formulas'!A767,"OK",NA()))</f>
        <v>#N/A</v>
      </c>
      <c r="U767" s="40" t="e">
        <f>IF(AND(NOT(ISBLANK('Captura de datos de CONTACTO'!U767)),ISNA(VLOOKUP('Captura de datos de CONTACTO'!U767,'DO NOT USE_School Picklist'!$E$3:$E$10,1,FALSE))),"Please select a value from the drop-down menu",IF('DO NOT USE_Contact Formulas'!A767,"OK",NA()))</f>
        <v>#N/A</v>
      </c>
      <c r="V767" s="53" t="e">
        <f>IF(AND(NOT(ISBLANK('Captura de datos de CONTACTO'!V767)),ISNA(VLOOKUP('Captura de datos de CONTACTO'!V767,'DO NOT USE_School Picklist'!$W$3:$W$9,1,FALSE))),"Please select a value from the drop-down menu",IF('DO NOT USE_Contact Formulas'!A767,"OK",NA()))</f>
        <v>#N/A</v>
      </c>
      <c r="W767" s="53" t="e">
        <f>IF(AND(NOT(ISBLANK('Captura de datos de CONTACTO'!W767)),ISNA(VLOOKUP('Captura de datos de CONTACTO'!W767,'DO NOT USE_School Picklist'!$W$3:$W$9,1,FALSE))),"Please select a value from the drop-down menu",IF('DO NOT USE_Case Formulas'!A767,"OK",NA()))</f>
        <v>#N/A</v>
      </c>
      <c r="X767" s="40" t="e">
        <f>IF(AND(NOT(ISBLANK('Captura de datos de CONTACTO'!X767)),ISNA(VLOOKUP('Captura de datos de CONTACTO'!X767,'DO NOT USE_School Picklist'!$F$3:$F$16,1,FALSE))),"Please select a value from the drop-down menu",IF('DO NOT USE_Contact Formulas'!A767,"OK",NA()))</f>
        <v>#N/A</v>
      </c>
      <c r="Y767" s="40" t="e">
        <f>IF(LEN('Captura de datos de CONTACTO'!Y767)&gt;100,"Classroom(s) must be less than 100 characters",IF('DO NOT USE_Contact Formulas'!A767,"OK",NA()))</f>
        <v>#N/A</v>
      </c>
      <c r="Z767" s="40" t="e">
        <f>IF(AND(NOT(ISBLANK('Captura de datos de CONTACTO'!Z767)),ISNA(VLOOKUP('Captura de datos de CONTACTO'!Z767,'DO NOT USE_School Picklist'!$K$3:$K$6,1,FALSE))),"Please select a value from the drop-down menu",IF('DO NOT USE_Contact Formulas'!A767,"OK",NA()))</f>
        <v>#N/A</v>
      </c>
      <c r="AA767" s="40" t="e">
        <f>IF(AND(NOT(ISBLANK('Captura de datos de CONTACTO'!AA767)),ISNA(VLOOKUP('Captura de datos de CONTACTO'!AA767,'DO NOT USE_School Picklist'!$D$3:$D$5,1,FALSE))),"Please select a value from the drop-down menu",IF('DO NOT USE_Contact Formulas'!A767,"OK",NA()))</f>
        <v>#N/A</v>
      </c>
      <c r="AB767" s="40"/>
      <c r="AC767" s="40" t="e">
        <f>IF(AND(NOT(ISBLANK('Captura de datos de CONTACTO'!AC767)),ISNA(VLOOKUP('Captura de datos de CONTACTO'!AC767,'DO NOT USE_School Picklist'!$G$3:$G$5,1,FALSE))),"Please select a value from the drop-down menu",IF('DO NOT USE_Contact Formulas'!A767,"OK",NA()))</f>
        <v>#N/A</v>
      </c>
      <c r="AD767" s="40"/>
      <c r="AE767" s="40" t="e">
        <f>IF(AND(NOT(ISBLANK('Captura de datos de CONTACTO'!AE767)),ISNA(VLOOKUP('Captura de datos de CONTACTO'!AE767,'DO NOT USE_School Picklist'!$H$3:$H$4,1,FALSE))),"Please select a value from the drop-down menu",IF('DO NOT USE_Contact Formulas'!A767,"OK",NA()))</f>
        <v>#N/A</v>
      </c>
      <c r="AF767" s="40" t="e">
        <f ca="1">IF('Captura de datos de CONTACTO'!AF767&gt;'DO NOT USE_School Picklist'!$C$3,"Test Date cannot be a future date",IF('DO NOT USE_Contact Formulas'!A767,"OK",NA()))</f>
        <v>#N/A</v>
      </c>
      <c r="AG767" s="53" t="e">
        <f>IF(AND('DO NOT USE_Contact Formulas'!A767,ISBLANK('Captura de datos de CONTACTO'!AB767)),"Lab Result Test Result is required",IF(AND(NOT(ISBLANK('Captura de datos de CONTACTO'!AB767)),ISNA(VLOOKUP('Captura de datos de CONTACTO'!AB767,'DO NOT USE_School Picklist'!$Q$3:$Q$8,1,FALSE))),"Please select a value from the drop-down menu",IF('DO NOT USE_Contact Formulas'!A767,"OK",NA())))</f>
        <v>#N/A</v>
      </c>
    </row>
    <row r="768" spans="1:33" x14ac:dyDescent="0.3">
      <c r="A768" s="39" t="e">
        <f>IF('DO NOT USE_Contact Formulas'!A768,IF('DO NOT USE_Contact Formulas'!B768,"Not all required fields are completed","OK"),NA())</f>
        <v>#N/A</v>
      </c>
      <c r="B768" s="40" t="e">
        <f>IF(AND('DO NOT USE_Contact Formulas'!A768,ISBLANK('Captura de datos de CONTACTO'!B768)),"First Name is required",IF(NOT(ISBLANK('Captura de datos de CONTACTO'!B768)),"OK",NA()))</f>
        <v>#N/A</v>
      </c>
      <c r="C768" s="40" t="e">
        <f>IF(AND('DO NOT USE_Contact Formulas'!A768,ISBLANK('Captura de datos de CONTACTO'!C768)),"Last Name is required",IF(NOT(ISBLANK('Captura de datos de CONTACTO'!C768)),"OK",NA()))</f>
        <v>#N/A</v>
      </c>
      <c r="D768" s="40" t="e">
        <f>IF(AND('DO NOT USE_Contact Formulas'!A768,ISBLANK('Captura de datos de CONTACTO'!D768)),"Birthdate is required",IF(NOT(ISBLANK('Captura de datos de CONTACTO'!D768)),"OK",NA()))</f>
        <v>#N/A</v>
      </c>
      <c r="E768" s="40" t="e">
        <f>IF(AND('DO NOT USE_Contact Formulas'!A768,ISBLANK('Captura de datos de CONTACTO'!E768)),"Mobile Phone is required",IF(NOT(ISBLANK('Captura de datos de CONTACTO'!E768)),IF(AND(ISNUMBER(VALUE('Captura de datos de CONTACTO'!E768)),LEFT('Captura de datos de CONTACTO'!E768,1)&lt;&gt;"1",LEN('Captura de datos de CONTACTO'!E768)=10),"OK","Phone number must be valid format"),NA()))</f>
        <v>#N/A</v>
      </c>
      <c r="F768" s="40" t="e">
        <f>IF(LEN('Captura de datos de CONTACTO'!F768)&gt;255,"Home Street Address must be less than 255 characters",IF('DO NOT USE_Contact Formulas'!A768,"OK",NA()))</f>
        <v>#N/A</v>
      </c>
      <c r="G768" s="40" t="e">
        <f>IF(LEN('Captura de datos de CONTACTO'!G768)&gt;40,"City must be less than 40 characters",IF('DO NOT USE_Contact Formulas'!A768,"OK",NA()))</f>
        <v>#N/A</v>
      </c>
      <c r="H768" s="40" t="e">
        <f>IF(AND(NOT(ISBLANK('Captura de datos de CONTACTO'!H768)),ISNA(VLOOKUP('Captura de datos de CONTACTO'!H768,'DO NOT USE_School Picklist'!$P$3:$P$52,1,FALSE))),"Please select a value from the drop-down menu",IF('DO NOT USE_Contact Formulas'!A768,"OK",NA()))</f>
        <v>#N/A</v>
      </c>
      <c r="I768" s="40" t="e">
        <f>IF(AND('DO NOT USE_Contact Formulas'!A768,ISBLANK('Captura de datos de CONTACTO'!I768)),"Zip is required",IF(ISBLANK('Captura de datos de CONTACTO'!I768),NA(),"OK"))</f>
        <v>#N/A</v>
      </c>
      <c r="J768" s="40" t="e">
        <f>IF(AND('DO NOT USE_Contact Formulas'!A768,ISBLANK('Captura de datos de CONTACTO'!J768)),"Student or Staff? is required",IF(ISBLANK('Captura de datos de CONTACTO'!J768),NA(),IF(ISNA(VLOOKUP('Captura de datos de CONTACTO'!J768,'DO NOT USE_School Picklist'!$B$3:$B$6,1,FALSE)),"Please select a value from the drop-down menu","OK")))</f>
        <v>#N/A</v>
      </c>
      <c r="K768" s="40" t="e">
        <f>IF(AND('Captura de datos de CONTACTO'!J768='DO NOT USE_School Picklist'!$B$4,ISBLANK('Captura de datos de CONTACTO'!K768)),"Occupation/Job Title is required if Student or Staff? is Yes, staff/faculty or volunteer",IF('DO NOT USE_Contact Formulas'!A768,"OK",NA()))</f>
        <v>#N/A</v>
      </c>
      <c r="L768" s="40" t="e">
        <f ca="1">IF('Captura de datos de CONTACTO'!L768&gt;'DO NOT USE_School Picklist'!$C$3,"Date last on school campus/facility cannot be a future date",IF('DO NOT USE_Contact Formulas'!A768,IF(ISBLANK('Captura de datos de CONTACTO'!L768),"Date last on school campus/facility is required","OK"),NA()))</f>
        <v>#N/A</v>
      </c>
      <c r="M768" s="41" t="e">
        <f ca="1">IF('Captura de datos de CONTACTO'!M768&gt;'DO NOT USE_School Picklist'!$C$3,"Last Exposure Date cannot be a future date",IF('DO NOT USE_Contact Formulas'!A768,IF(ISBLANK('Captura de datos de CONTACTO'!M768),"Last Exposure Date is required","OK"),NA()))</f>
        <v>#N/A</v>
      </c>
      <c r="N768" s="41" t="e">
        <f>IF(AND('DO NOT USE_Contact Formulas'!A768,ISBLANK('Captura de datos de CONTACTO'!N768)),"Specific Place in the Location is required",IF(ISBLANK('Captura de datos de CONTACTO'!N768),NA(),"OK"))</f>
        <v>#N/A</v>
      </c>
      <c r="O768" s="40" t="e">
        <f>IF(AND(NOT(ISBLANK('Captura de datos de CONTACTO'!O768)),ISNA(VLOOKUP('Captura de datos de CONTACTO'!O768,'DO NOT USE_School Picklist'!$L$3:$L$81,1,FALSE))),"Please select a value from the drop-down menu",IF('DO NOT USE_Contact Formulas'!A768,"OK",NA()))</f>
        <v>#N/A</v>
      </c>
      <c r="P768" s="40" t="e">
        <f>IF(AND(NOT(ISBLANK('Captura de datos de CONTACTO'!P768)),NOT(ISNUMBER(MATCH("*@*.?*",'Captura de datos de CONTACTO'!P768,0)))),"Email must be in a valid format",IF('DO NOT USE_Contact Formulas'!A768,"OK",NA()))</f>
        <v>#N/A</v>
      </c>
      <c r="Q768" s="40" t="e">
        <f>IF(LEN('Captura de datos de CONTACTO'!Q768)&gt;50,"Parent/Guardian Name must be less than 50 characters",IF('DO NOT USE_Contact Formulas'!A768,"OK",NA()))</f>
        <v>#N/A</v>
      </c>
      <c r="R768" s="40" t="e">
        <f>IF(NOT(ISBLANK('Captura de datos de CONTACTO'!R768)),IF(AND(ISNUMBER('Captura de datos de CONTACTO'!R768),LEFT('Captura de datos de CONTACTO'!R768,1)&lt;&gt;"1",LEN('Captura de datos de CONTACTO'!R768)=10),"OK","Phone number must be valid format"),IF('DO NOT USE_Contact Formulas'!A768,"OK",NA()))</f>
        <v>#N/A</v>
      </c>
      <c r="S768" s="40" t="e">
        <f>IF(AND(NOT(ISBLANK('Captura de datos de CONTACTO'!S768)),ISNA(VLOOKUP('Captura de datos de CONTACTO'!S768,'DO NOT USE_School Picklist'!$N$3:$N$63,1,FALSE))),"Please select a value from the drop-down menu",IF('DO NOT USE_Contact Formulas'!A768,"OK",NA()))</f>
        <v>#N/A</v>
      </c>
      <c r="T768" s="53" t="e">
        <f>IF(AND(NOT(ISBLANK('Captura de datos de CONTACTO'!T768)),ISNA(VLOOKUP('Captura de datos de CONTACTO'!T768,'DO NOT USE_School Picklist'!$I$3:$I$5,1,FALSE))),"Please select a value from the drop-down menu",IF('DO NOT USE_Contact Formulas'!A768,"OK",NA()))</f>
        <v>#N/A</v>
      </c>
      <c r="U768" s="40" t="e">
        <f>IF(AND(NOT(ISBLANK('Captura de datos de CONTACTO'!U768)),ISNA(VLOOKUP('Captura de datos de CONTACTO'!U768,'DO NOT USE_School Picklist'!$E$3:$E$10,1,FALSE))),"Please select a value from the drop-down menu",IF('DO NOT USE_Contact Formulas'!A768,"OK",NA()))</f>
        <v>#N/A</v>
      </c>
      <c r="V768" s="53" t="e">
        <f>IF(AND(NOT(ISBLANK('Captura de datos de CONTACTO'!V768)),ISNA(VLOOKUP('Captura de datos de CONTACTO'!V768,'DO NOT USE_School Picklist'!$W$3:$W$9,1,FALSE))),"Please select a value from the drop-down menu",IF('DO NOT USE_Contact Formulas'!A768,"OK",NA()))</f>
        <v>#N/A</v>
      </c>
      <c r="W768" s="53" t="e">
        <f>IF(AND(NOT(ISBLANK('Captura de datos de CONTACTO'!W768)),ISNA(VLOOKUP('Captura de datos de CONTACTO'!W768,'DO NOT USE_School Picklist'!$W$3:$W$9,1,FALSE))),"Please select a value from the drop-down menu",IF('DO NOT USE_Case Formulas'!A768,"OK",NA()))</f>
        <v>#N/A</v>
      </c>
      <c r="X768" s="40" t="e">
        <f>IF(AND(NOT(ISBLANK('Captura de datos de CONTACTO'!X768)),ISNA(VLOOKUP('Captura de datos de CONTACTO'!X768,'DO NOT USE_School Picklist'!$F$3:$F$16,1,FALSE))),"Please select a value from the drop-down menu",IF('DO NOT USE_Contact Formulas'!A768,"OK",NA()))</f>
        <v>#N/A</v>
      </c>
      <c r="Y768" s="40" t="e">
        <f>IF(LEN('Captura de datos de CONTACTO'!Y768)&gt;100,"Classroom(s) must be less than 100 characters",IF('DO NOT USE_Contact Formulas'!A768,"OK",NA()))</f>
        <v>#N/A</v>
      </c>
      <c r="Z768" s="40" t="e">
        <f>IF(AND(NOT(ISBLANK('Captura de datos de CONTACTO'!Z768)),ISNA(VLOOKUP('Captura de datos de CONTACTO'!Z768,'DO NOT USE_School Picklist'!$K$3:$K$6,1,FALSE))),"Please select a value from the drop-down menu",IF('DO NOT USE_Contact Formulas'!A768,"OK",NA()))</f>
        <v>#N/A</v>
      </c>
      <c r="AA768" s="40" t="e">
        <f>IF(AND(NOT(ISBLANK('Captura de datos de CONTACTO'!AA768)),ISNA(VLOOKUP('Captura de datos de CONTACTO'!AA768,'DO NOT USE_School Picklist'!$D$3:$D$5,1,FALSE))),"Please select a value from the drop-down menu",IF('DO NOT USE_Contact Formulas'!A768,"OK",NA()))</f>
        <v>#N/A</v>
      </c>
      <c r="AB768" s="40"/>
      <c r="AC768" s="40" t="e">
        <f>IF(AND(NOT(ISBLANK('Captura de datos de CONTACTO'!AC768)),ISNA(VLOOKUP('Captura de datos de CONTACTO'!AC768,'DO NOT USE_School Picklist'!$G$3:$G$5,1,FALSE))),"Please select a value from the drop-down menu",IF('DO NOT USE_Contact Formulas'!A768,"OK",NA()))</f>
        <v>#N/A</v>
      </c>
      <c r="AD768" s="40"/>
      <c r="AE768" s="40" t="e">
        <f>IF(AND(NOT(ISBLANK('Captura de datos de CONTACTO'!AE768)),ISNA(VLOOKUP('Captura de datos de CONTACTO'!AE768,'DO NOT USE_School Picklist'!$H$3:$H$4,1,FALSE))),"Please select a value from the drop-down menu",IF('DO NOT USE_Contact Formulas'!A768,"OK",NA()))</f>
        <v>#N/A</v>
      </c>
      <c r="AF768" s="40" t="e">
        <f ca="1">IF('Captura de datos de CONTACTO'!AF768&gt;'DO NOT USE_School Picklist'!$C$3,"Test Date cannot be a future date",IF('DO NOT USE_Contact Formulas'!A768,"OK",NA()))</f>
        <v>#N/A</v>
      </c>
      <c r="AG768" s="53" t="e">
        <f>IF(AND('DO NOT USE_Contact Formulas'!A768,ISBLANK('Captura de datos de CONTACTO'!AB768)),"Lab Result Test Result is required",IF(AND(NOT(ISBLANK('Captura de datos de CONTACTO'!AB768)),ISNA(VLOOKUP('Captura de datos de CONTACTO'!AB768,'DO NOT USE_School Picklist'!$Q$3:$Q$8,1,FALSE))),"Please select a value from the drop-down menu",IF('DO NOT USE_Contact Formulas'!A768,"OK",NA())))</f>
        <v>#N/A</v>
      </c>
    </row>
    <row r="769" spans="1:33" x14ac:dyDescent="0.3">
      <c r="A769" s="39" t="e">
        <f>IF('DO NOT USE_Contact Formulas'!A769,IF('DO NOT USE_Contact Formulas'!B769,"Not all required fields are completed","OK"),NA())</f>
        <v>#N/A</v>
      </c>
      <c r="B769" s="40" t="e">
        <f>IF(AND('DO NOT USE_Contact Formulas'!A769,ISBLANK('Captura de datos de CONTACTO'!B769)),"First Name is required",IF(NOT(ISBLANK('Captura de datos de CONTACTO'!B769)),"OK",NA()))</f>
        <v>#N/A</v>
      </c>
      <c r="C769" s="40" t="e">
        <f>IF(AND('DO NOT USE_Contact Formulas'!A769,ISBLANK('Captura de datos de CONTACTO'!C769)),"Last Name is required",IF(NOT(ISBLANK('Captura de datos de CONTACTO'!C769)),"OK",NA()))</f>
        <v>#N/A</v>
      </c>
      <c r="D769" s="40" t="e">
        <f>IF(AND('DO NOT USE_Contact Formulas'!A769,ISBLANK('Captura de datos de CONTACTO'!D769)),"Birthdate is required",IF(NOT(ISBLANK('Captura de datos de CONTACTO'!D769)),"OK",NA()))</f>
        <v>#N/A</v>
      </c>
      <c r="E769" s="40" t="e">
        <f>IF(AND('DO NOT USE_Contact Formulas'!A769,ISBLANK('Captura de datos de CONTACTO'!E769)),"Mobile Phone is required",IF(NOT(ISBLANK('Captura de datos de CONTACTO'!E769)),IF(AND(ISNUMBER(VALUE('Captura de datos de CONTACTO'!E769)),LEFT('Captura de datos de CONTACTO'!E769,1)&lt;&gt;"1",LEN('Captura de datos de CONTACTO'!E769)=10),"OK","Phone number must be valid format"),NA()))</f>
        <v>#N/A</v>
      </c>
      <c r="F769" s="40" t="e">
        <f>IF(LEN('Captura de datos de CONTACTO'!F769)&gt;255,"Home Street Address must be less than 255 characters",IF('DO NOT USE_Contact Formulas'!A769,"OK",NA()))</f>
        <v>#N/A</v>
      </c>
      <c r="G769" s="40" t="e">
        <f>IF(LEN('Captura de datos de CONTACTO'!G769)&gt;40,"City must be less than 40 characters",IF('DO NOT USE_Contact Formulas'!A769,"OK",NA()))</f>
        <v>#N/A</v>
      </c>
      <c r="H769" s="40" t="e">
        <f>IF(AND(NOT(ISBLANK('Captura de datos de CONTACTO'!H769)),ISNA(VLOOKUP('Captura de datos de CONTACTO'!H769,'DO NOT USE_School Picklist'!$P$3:$P$52,1,FALSE))),"Please select a value from the drop-down menu",IF('DO NOT USE_Contact Formulas'!A769,"OK",NA()))</f>
        <v>#N/A</v>
      </c>
      <c r="I769" s="40" t="e">
        <f>IF(AND('DO NOT USE_Contact Formulas'!A769,ISBLANK('Captura de datos de CONTACTO'!I769)),"Zip is required",IF(ISBLANK('Captura de datos de CONTACTO'!I769),NA(),"OK"))</f>
        <v>#N/A</v>
      </c>
      <c r="J769" s="40" t="e">
        <f>IF(AND('DO NOT USE_Contact Formulas'!A769,ISBLANK('Captura de datos de CONTACTO'!J769)),"Student or Staff? is required",IF(ISBLANK('Captura de datos de CONTACTO'!J769),NA(),IF(ISNA(VLOOKUP('Captura de datos de CONTACTO'!J769,'DO NOT USE_School Picklist'!$B$3:$B$6,1,FALSE)),"Please select a value from the drop-down menu","OK")))</f>
        <v>#N/A</v>
      </c>
      <c r="K769" s="40" t="e">
        <f>IF(AND('Captura de datos de CONTACTO'!J769='DO NOT USE_School Picklist'!$B$4,ISBLANK('Captura de datos de CONTACTO'!K769)),"Occupation/Job Title is required if Student or Staff? is Yes, staff/faculty or volunteer",IF('DO NOT USE_Contact Formulas'!A769,"OK",NA()))</f>
        <v>#N/A</v>
      </c>
      <c r="L769" s="40" t="e">
        <f ca="1">IF('Captura de datos de CONTACTO'!L769&gt;'DO NOT USE_School Picklist'!$C$3,"Date last on school campus/facility cannot be a future date",IF('DO NOT USE_Contact Formulas'!A769,IF(ISBLANK('Captura de datos de CONTACTO'!L769),"Date last on school campus/facility is required","OK"),NA()))</f>
        <v>#N/A</v>
      </c>
      <c r="M769" s="41" t="e">
        <f ca="1">IF('Captura de datos de CONTACTO'!M769&gt;'DO NOT USE_School Picklist'!$C$3,"Last Exposure Date cannot be a future date",IF('DO NOT USE_Contact Formulas'!A769,IF(ISBLANK('Captura de datos de CONTACTO'!M769),"Last Exposure Date is required","OK"),NA()))</f>
        <v>#N/A</v>
      </c>
      <c r="N769" s="41" t="e">
        <f>IF(AND('DO NOT USE_Contact Formulas'!A769,ISBLANK('Captura de datos de CONTACTO'!N769)),"Specific Place in the Location is required",IF(ISBLANK('Captura de datos de CONTACTO'!N769),NA(),"OK"))</f>
        <v>#N/A</v>
      </c>
      <c r="O769" s="40" t="e">
        <f>IF(AND(NOT(ISBLANK('Captura de datos de CONTACTO'!O769)),ISNA(VLOOKUP('Captura de datos de CONTACTO'!O769,'DO NOT USE_School Picklist'!$L$3:$L$81,1,FALSE))),"Please select a value from the drop-down menu",IF('DO NOT USE_Contact Formulas'!A769,"OK",NA()))</f>
        <v>#N/A</v>
      </c>
      <c r="P769" s="40" t="e">
        <f>IF(AND(NOT(ISBLANK('Captura de datos de CONTACTO'!P769)),NOT(ISNUMBER(MATCH("*@*.?*",'Captura de datos de CONTACTO'!P769,0)))),"Email must be in a valid format",IF('DO NOT USE_Contact Formulas'!A769,"OK",NA()))</f>
        <v>#N/A</v>
      </c>
      <c r="Q769" s="40" t="e">
        <f>IF(LEN('Captura de datos de CONTACTO'!Q769)&gt;50,"Parent/Guardian Name must be less than 50 characters",IF('DO NOT USE_Contact Formulas'!A769,"OK",NA()))</f>
        <v>#N/A</v>
      </c>
      <c r="R769" s="40" t="e">
        <f>IF(NOT(ISBLANK('Captura de datos de CONTACTO'!R769)),IF(AND(ISNUMBER('Captura de datos de CONTACTO'!R769),LEFT('Captura de datos de CONTACTO'!R769,1)&lt;&gt;"1",LEN('Captura de datos de CONTACTO'!R769)=10),"OK","Phone number must be valid format"),IF('DO NOT USE_Contact Formulas'!A769,"OK",NA()))</f>
        <v>#N/A</v>
      </c>
      <c r="S769" s="40" t="e">
        <f>IF(AND(NOT(ISBLANK('Captura de datos de CONTACTO'!S769)),ISNA(VLOOKUP('Captura de datos de CONTACTO'!S769,'DO NOT USE_School Picklist'!$N$3:$N$63,1,FALSE))),"Please select a value from the drop-down menu",IF('DO NOT USE_Contact Formulas'!A769,"OK",NA()))</f>
        <v>#N/A</v>
      </c>
      <c r="T769" s="53" t="e">
        <f>IF(AND(NOT(ISBLANK('Captura de datos de CONTACTO'!T769)),ISNA(VLOOKUP('Captura de datos de CONTACTO'!T769,'DO NOT USE_School Picklist'!$I$3:$I$5,1,FALSE))),"Please select a value from the drop-down menu",IF('DO NOT USE_Contact Formulas'!A769,"OK",NA()))</f>
        <v>#N/A</v>
      </c>
      <c r="U769" s="40" t="e">
        <f>IF(AND(NOT(ISBLANK('Captura de datos de CONTACTO'!U769)),ISNA(VLOOKUP('Captura de datos de CONTACTO'!U769,'DO NOT USE_School Picklist'!$E$3:$E$10,1,FALSE))),"Please select a value from the drop-down menu",IF('DO NOT USE_Contact Formulas'!A769,"OK",NA()))</f>
        <v>#N/A</v>
      </c>
      <c r="V769" s="53" t="e">
        <f>IF(AND(NOT(ISBLANK('Captura de datos de CONTACTO'!V769)),ISNA(VLOOKUP('Captura de datos de CONTACTO'!V769,'DO NOT USE_School Picklist'!$W$3:$W$9,1,FALSE))),"Please select a value from the drop-down menu",IF('DO NOT USE_Contact Formulas'!A769,"OK",NA()))</f>
        <v>#N/A</v>
      </c>
      <c r="W769" s="53" t="e">
        <f>IF(AND(NOT(ISBLANK('Captura de datos de CONTACTO'!W769)),ISNA(VLOOKUP('Captura de datos de CONTACTO'!W769,'DO NOT USE_School Picklist'!$W$3:$W$9,1,FALSE))),"Please select a value from the drop-down menu",IF('DO NOT USE_Case Formulas'!A769,"OK",NA()))</f>
        <v>#N/A</v>
      </c>
      <c r="X769" s="40" t="e">
        <f>IF(AND(NOT(ISBLANK('Captura de datos de CONTACTO'!X769)),ISNA(VLOOKUP('Captura de datos de CONTACTO'!X769,'DO NOT USE_School Picklist'!$F$3:$F$16,1,FALSE))),"Please select a value from the drop-down menu",IF('DO NOT USE_Contact Formulas'!A769,"OK",NA()))</f>
        <v>#N/A</v>
      </c>
      <c r="Y769" s="40" t="e">
        <f>IF(LEN('Captura de datos de CONTACTO'!Y769)&gt;100,"Classroom(s) must be less than 100 characters",IF('DO NOT USE_Contact Formulas'!A769,"OK",NA()))</f>
        <v>#N/A</v>
      </c>
      <c r="Z769" s="40" t="e">
        <f>IF(AND(NOT(ISBLANK('Captura de datos de CONTACTO'!Z769)),ISNA(VLOOKUP('Captura de datos de CONTACTO'!Z769,'DO NOT USE_School Picklist'!$K$3:$K$6,1,FALSE))),"Please select a value from the drop-down menu",IF('DO NOT USE_Contact Formulas'!A769,"OK",NA()))</f>
        <v>#N/A</v>
      </c>
      <c r="AA769" s="40" t="e">
        <f>IF(AND(NOT(ISBLANK('Captura de datos de CONTACTO'!AA769)),ISNA(VLOOKUP('Captura de datos de CONTACTO'!AA769,'DO NOT USE_School Picklist'!$D$3:$D$5,1,FALSE))),"Please select a value from the drop-down menu",IF('DO NOT USE_Contact Formulas'!A769,"OK",NA()))</f>
        <v>#N/A</v>
      </c>
      <c r="AB769" s="40"/>
      <c r="AC769" s="40" t="e">
        <f>IF(AND(NOT(ISBLANK('Captura de datos de CONTACTO'!AC769)),ISNA(VLOOKUP('Captura de datos de CONTACTO'!AC769,'DO NOT USE_School Picklist'!$G$3:$G$5,1,FALSE))),"Please select a value from the drop-down menu",IF('DO NOT USE_Contact Formulas'!A769,"OK",NA()))</f>
        <v>#N/A</v>
      </c>
      <c r="AD769" s="40"/>
      <c r="AE769" s="40" t="e">
        <f>IF(AND(NOT(ISBLANK('Captura de datos de CONTACTO'!AE769)),ISNA(VLOOKUP('Captura de datos de CONTACTO'!AE769,'DO NOT USE_School Picklist'!$H$3:$H$4,1,FALSE))),"Please select a value from the drop-down menu",IF('DO NOT USE_Contact Formulas'!A769,"OK",NA()))</f>
        <v>#N/A</v>
      </c>
      <c r="AF769" s="40" t="e">
        <f ca="1">IF('Captura de datos de CONTACTO'!AF769&gt;'DO NOT USE_School Picklist'!$C$3,"Test Date cannot be a future date",IF('DO NOT USE_Contact Formulas'!A769,"OK",NA()))</f>
        <v>#N/A</v>
      </c>
      <c r="AG769" s="53" t="e">
        <f>IF(AND('DO NOT USE_Contact Formulas'!A769,ISBLANK('Captura de datos de CONTACTO'!AB769)),"Lab Result Test Result is required",IF(AND(NOT(ISBLANK('Captura de datos de CONTACTO'!AB769)),ISNA(VLOOKUP('Captura de datos de CONTACTO'!AB769,'DO NOT USE_School Picklist'!$Q$3:$Q$8,1,FALSE))),"Please select a value from the drop-down menu",IF('DO NOT USE_Contact Formulas'!A769,"OK",NA())))</f>
        <v>#N/A</v>
      </c>
    </row>
    <row r="770" spans="1:33" x14ac:dyDescent="0.3">
      <c r="A770" s="39" t="e">
        <f>IF('DO NOT USE_Contact Formulas'!A770,IF('DO NOT USE_Contact Formulas'!B770,"Not all required fields are completed","OK"),NA())</f>
        <v>#N/A</v>
      </c>
      <c r="B770" s="40" t="e">
        <f>IF(AND('DO NOT USE_Contact Formulas'!A770,ISBLANK('Captura de datos de CONTACTO'!B770)),"First Name is required",IF(NOT(ISBLANK('Captura de datos de CONTACTO'!B770)),"OK",NA()))</f>
        <v>#N/A</v>
      </c>
      <c r="C770" s="40" t="e">
        <f>IF(AND('DO NOT USE_Contact Formulas'!A770,ISBLANK('Captura de datos de CONTACTO'!C770)),"Last Name is required",IF(NOT(ISBLANK('Captura de datos de CONTACTO'!C770)),"OK",NA()))</f>
        <v>#N/A</v>
      </c>
      <c r="D770" s="40" t="e">
        <f>IF(AND('DO NOT USE_Contact Formulas'!A770,ISBLANK('Captura de datos de CONTACTO'!D770)),"Birthdate is required",IF(NOT(ISBLANK('Captura de datos de CONTACTO'!D770)),"OK",NA()))</f>
        <v>#N/A</v>
      </c>
      <c r="E770" s="40" t="e">
        <f>IF(AND('DO NOT USE_Contact Formulas'!A770,ISBLANK('Captura de datos de CONTACTO'!E770)),"Mobile Phone is required",IF(NOT(ISBLANK('Captura de datos de CONTACTO'!E770)),IF(AND(ISNUMBER(VALUE('Captura de datos de CONTACTO'!E770)),LEFT('Captura de datos de CONTACTO'!E770,1)&lt;&gt;"1",LEN('Captura de datos de CONTACTO'!E770)=10),"OK","Phone number must be valid format"),NA()))</f>
        <v>#N/A</v>
      </c>
      <c r="F770" s="40" t="e">
        <f>IF(LEN('Captura de datos de CONTACTO'!F770)&gt;255,"Home Street Address must be less than 255 characters",IF('DO NOT USE_Contact Formulas'!A770,"OK",NA()))</f>
        <v>#N/A</v>
      </c>
      <c r="G770" s="40" t="e">
        <f>IF(LEN('Captura de datos de CONTACTO'!G770)&gt;40,"City must be less than 40 characters",IF('DO NOT USE_Contact Formulas'!A770,"OK",NA()))</f>
        <v>#N/A</v>
      </c>
      <c r="H770" s="40" t="e">
        <f>IF(AND(NOT(ISBLANK('Captura de datos de CONTACTO'!H770)),ISNA(VLOOKUP('Captura de datos de CONTACTO'!H770,'DO NOT USE_School Picklist'!$P$3:$P$52,1,FALSE))),"Please select a value from the drop-down menu",IF('DO NOT USE_Contact Formulas'!A770,"OK",NA()))</f>
        <v>#N/A</v>
      </c>
      <c r="I770" s="40" t="e">
        <f>IF(AND('DO NOT USE_Contact Formulas'!A770,ISBLANK('Captura de datos de CONTACTO'!I770)),"Zip is required",IF(ISBLANK('Captura de datos de CONTACTO'!I770),NA(),"OK"))</f>
        <v>#N/A</v>
      </c>
      <c r="J770" s="40" t="e">
        <f>IF(AND('DO NOT USE_Contact Formulas'!A770,ISBLANK('Captura de datos de CONTACTO'!J770)),"Student or Staff? is required",IF(ISBLANK('Captura de datos de CONTACTO'!J770),NA(),IF(ISNA(VLOOKUP('Captura de datos de CONTACTO'!J770,'DO NOT USE_School Picklist'!$B$3:$B$6,1,FALSE)),"Please select a value from the drop-down menu","OK")))</f>
        <v>#N/A</v>
      </c>
      <c r="K770" s="40" t="e">
        <f>IF(AND('Captura de datos de CONTACTO'!J770='DO NOT USE_School Picklist'!$B$4,ISBLANK('Captura de datos de CONTACTO'!K770)),"Occupation/Job Title is required if Student or Staff? is Yes, staff/faculty or volunteer",IF('DO NOT USE_Contact Formulas'!A770,"OK",NA()))</f>
        <v>#N/A</v>
      </c>
      <c r="L770" s="40" t="e">
        <f ca="1">IF('Captura de datos de CONTACTO'!L770&gt;'DO NOT USE_School Picklist'!$C$3,"Date last on school campus/facility cannot be a future date",IF('DO NOT USE_Contact Formulas'!A770,IF(ISBLANK('Captura de datos de CONTACTO'!L770),"Date last on school campus/facility is required","OK"),NA()))</f>
        <v>#N/A</v>
      </c>
      <c r="M770" s="41" t="e">
        <f ca="1">IF('Captura de datos de CONTACTO'!M770&gt;'DO NOT USE_School Picklist'!$C$3,"Last Exposure Date cannot be a future date",IF('DO NOT USE_Contact Formulas'!A770,IF(ISBLANK('Captura de datos de CONTACTO'!M770),"Last Exposure Date is required","OK"),NA()))</f>
        <v>#N/A</v>
      </c>
      <c r="N770" s="41" t="e">
        <f>IF(AND('DO NOT USE_Contact Formulas'!A770,ISBLANK('Captura de datos de CONTACTO'!N770)),"Specific Place in the Location is required",IF(ISBLANK('Captura de datos de CONTACTO'!N770),NA(),"OK"))</f>
        <v>#N/A</v>
      </c>
      <c r="O770" s="40" t="e">
        <f>IF(AND(NOT(ISBLANK('Captura de datos de CONTACTO'!O770)),ISNA(VLOOKUP('Captura de datos de CONTACTO'!O770,'DO NOT USE_School Picklist'!$L$3:$L$81,1,FALSE))),"Please select a value from the drop-down menu",IF('DO NOT USE_Contact Formulas'!A770,"OK",NA()))</f>
        <v>#N/A</v>
      </c>
      <c r="P770" s="40" t="e">
        <f>IF(AND(NOT(ISBLANK('Captura de datos de CONTACTO'!P770)),NOT(ISNUMBER(MATCH("*@*.?*",'Captura de datos de CONTACTO'!P770,0)))),"Email must be in a valid format",IF('DO NOT USE_Contact Formulas'!A770,"OK",NA()))</f>
        <v>#N/A</v>
      </c>
      <c r="Q770" s="40" t="e">
        <f>IF(LEN('Captura de datos de CONTACTO'!Q770)&gt;50,"Parent/Guardian Name must be less than 50 characters",IF('DO NOT USE_Contact Formulas'!A770,"OK",NA()))</f>
        <v>#N/A</v>
      </c>
      <c r="R770" s="40" t="e">
        <f>IF(NOT(ISBLANK('Captura de datos de CONTACTO'!R770)),IF(AND(ISNUMBER('Captura de datos de CONTACTO'!R770),LEFT('Captura de datos de CONTACTO'!R770,1)&lt;&gt;"1",LEN('Captura de datos de CONTACTO'!R770)=10),"OK","Phone number must be valid format"),IF('DO NOT USE_Contact Formulas'!A770,"OK",NA()))</f>
        <v>#N/A</v>
      </c>
      <c r="S770" s="40" t="e">
        <f>IF(AND(NOT(ISBLANK('Captura de datos de CONTACTO'!S770)),ISNA(VLOOKUP('Captura de datos de CONTACTO'!S770,'DO NOT USE_School Picklist'!$N$3:$N$63,1,FALSE))),"Please select a value from the drop-down menu",IF('DO NOT USE_Contact Formulas'!A770,"OK",NA()))</f>
        <v>#N/A</v>
      </c>
      <c r="T770" s="53" t="e">
        <f>IF(AND(NOT(ISBLANK('Captura de datos de CONTACTO'!T770)),ISNA(VLOOKUP('Captura de datos de CONTACTO'!T770,'DO NOT USE_School Picklist'!$I$3:$I$5,1,FALSE))),"Please select a value from the drop-down menu",IF('DO NOT USE_Contact Formulas'!A770,"OK",NA()))</f>
        <v>#N/A</v>
      </c>
      <c r="U770" s="40" t="e">
        <f>IF(AND(NOT(ISBLANK('Captura de datos de CONTACTO'!U770)),ISNA(VLOOKUP('Captura de datos de CONTACTO'!U770,'DO NOT USE_School Picklist'!$E$3:$E$10,1,FALSE))),"Please select a value from the drop-down menu",IF('DO NOT USE_Contact Formulas'!A770,"OK",NA()))</f>
        <v>#N/A</v>
      </c>
      <c r="V770" s="53" t="e">
        <f>IF(AND(NOT(ISBLANK('Captura de datos de CONTACTO'!V770)),ISNA(VLOOKUP('Captura de datos de CONTACTO'!V770,'DO NOT USE_School Picklist'!$W$3:$W$9,1,FALSE))),"Please select a value from the drop-down menu",IF('DO NOT USE_Contact Formulas'!A770,"OK",NA()))</f>
        <v>#N/A</v>
      </c>
      <c r="W770" s="53" t="e">
        <f>IF(AND(NOT(ISBLANK('Captura de datos de CONTACTO'!W770)),ISNA(VLOOKUP('Captura de datos de CONTACTO'!W770,'DO NOT USE_School Picklist'!$W$3:$W$9,1,FALSE))),"Please select a value from the drop-down menu",IF('DO NOT USE_Case Formulas'!A770,"OK",NA()))</f>
        <v>#N/A</v>
      </c>
      <c r="X770" s="40" t="e">
        <f>IF(AND(NOT(ISBLANK('Captura de datos de CONTACTO'!X770)),ISNA(VLOOKUP('Captura de datos de CONTACTO'!X770,'DO NOT USE_School Picklist'!$F$3:$F$16,1,FALSE))),"Please select a value from the drop-down menu",IF('DO NOT USE_Contact Formulas'!A770,"OK",NA()))</f>
        <v>#N/A</v>
      </c>
      <c r="Y770" s="40" t="e">
        <f>IF(LEN('Captura de datos de CONTACTO'!Y770)&gt;100,"Classroom(s) must be less than 100 characters",IF('DO NOT USE_Contact Formulas'!A770,"OK",NA()))</f>
        <v>#N/A</v>
      </c>
      <c r="Z770" s="40" t="e">
        <f>IF(AND(NOT(ISBLANK('Captura de datos de CONTACTO'!Z770)),ISNA(VLOOKUP('Captura de datos de CONTACTO'!Z770,'DO NOT USE_School Picklist'!$K$3:$K$6,1,FALSE))),"Please select a value from the drop-down menu",IF('DO NOT USE_Contact Formulas'!A770,"OK",NA()))</f>
        <v>#N/A</v>
      </c>
      <c r="AA770" s="40" t="e">
        <f>IF(AND(NOT(ISBLANK('Captura de datos de CONTACTO'!AA770)),ISNA(VLOOKUP('Captura de datos de CONTACTO'!AA770,'DO NOT USE_School Picklist'!$D$3:$D$5,1,FALSE))),"Please select a value from the drop-down menu",IF('DO NOT USE_Contact Formulas'!A770,"OK",NA()))</f>
        <v>#N/A</v>
      </c>
      <c r="AB770" s="40"/>
      <c r="AC770" s="40" t="e">
        <f>IF(AND(NOT(ISBLANK('Captura de datos de CONTACTO'!AC770)),ISNA(VLOOKUP('Captura de datos de CONTACTO'!AC770,'DO NOT USE_School Picklist'!$G$3:$G$5,1,FALSE))),"Please select a value from the drop-down menu",IF('DO NOT USE_Contact Formulas'!A770,"OK",NA()))</f>
        <v>#N/A</v>
      </c>
      <c r="AD770" s="40"/>
      <c r="AE770" s="40" t="e">
        <f>IF(AND(NOT(ISBLANK('Captura de datos de CONTACTO'!AE770)),ISNA(VLOOKUP('Captura de datos de CONTACTO'!AE770,'DO NOT USE_School Picklist'!$H$3:$H$4,1,FALSE))),"Please select a value from the drop-down menu",IF('DO NOT USE_Contact Formulas'!A770,"OK",NA()))</f>
        <v>#N/A</v>
      </c>
      <c r="AF770" s="40" t="e">
        <f ca="1">IF('Captura de datos de CONTACTO'!AF770&gt;'DO NOT USE_School Picklist'!$C$3,"Test Date cannot be a future date",IF('DO NOT USE_Contact Formulas'!A770,"OK",NA()))</f>
        <v>#N/A</v>
      </c>
      <c r="AG770" s="53" t="e">
        <f>IF(AND('DO NOT USE_Contact Formulas'!A770,ISBLANK('Captura de datos de CONTACTO'!AB770)),"Lab Result Test Result is required",IF(AND(NOT(ISBLANK('Captura de datos de CONTACTO'!AB770)),ISNA(VLOOKUP('Captura de datos de CONTACTO'!AB770,'DO NOT USE_School Picklist'!$Q$3:$Q$8,1,FALSE))),"Please select a value from the drop-down menu",IF('DO NOT USE_Contact Formulas'!A770,"OK",NA())))</f>
        <v>#N/A</v>
      </c>
    </row>
    <row r="771" spans="1:33" x14ac:dyDescent="0.3">
      <c r="A771" s="39" t="e">
        <f>IF('DO NOT USE_Contact Formulas'!A771,IF('DO NOT USE_Contact Formulas'!B771,"Not all required fields are completed","OK"),NA())</f>
        <v>#N/A</v>
      </c>
      <c r="B771" s="40" t="e">
        <f>IF(AND('DO NOT USE_Contact Formulas'!A771,ISBLANK('Captura de datos de CONTACTO'!B771)),"First Name is required",IF(NOT(ISBLANK('Captura de datos de CONTACTO'!B771)),"OK",NA()))</f>
        <v>#N/A</v>
      </c>
      <c r="C771" s="40" t="e">
        <f>IF(AND('DO NOT USE_Contact Formulas'!A771,ISBLANK('Captura de datos de CONTACTO'!C771)),"Last Name is required",IF(NOT(ISBLANK('Captura de datos de CONTACTO'!C771)),"OK",NA()))</f>
        <v>#N/A</v>
      </c>
      <c r="D771" s="40" t="e">
        <f>IF(AND('DO NOT USE_Contact Formulas'!A771,ISBLANK('Captura de datos de CONTACTO'!D771)),"Birthdate is required",IF(NOT(ISBLANK('Captura de datos de CONTACTO'!D771)),"OK",NA()))</f>
        <v>#N/A</v>
      </c>
      <c r="E771" s="40" t="e">
        <f>IF(AND('DO NOT USE_Contact Formulas'!A771,ISBLANK('Captura de datos de CONTACTO'!E771)),"Mobile Phone is required",IF(NOT(ISBLANK('Captura de datos de CONTACTO'!E771)),IF(AND(ISNUMBER(VALUE('Captura de datos de CONTACTO'!E771)),LEFT('Captura de datos de CONTACTO'!E771,1)&lt;&gt;"1",LEN('Captura de datos de CONTACTO'!E771)=10),"OK","Phone number must be valid format"),NA()))</f>
        <v>#N/A</v>
      </c>
      <c r="F771" s="40" t="e">
        <f>IF(LEN('Captura de datos de CONTACTO'!F771)&gt;255,"Home Street Address must be less than 255 characters",IF('DO NOT USE_Contact Formulas'!A771,"OK",NA()))</f>
        <v>#N/A</v>
      </c>
      <c r="G771" s="40" t="e">
        <f>IF(LEN('Captura de datos de CONTACTO'!G771)&gt;40,"City must be less than 40 characters",IF('DO NOT USE_Contact Formulas'!A771,"OK",NA()))</f>
        <v>#N/A</v>
      </c>
      <c r="H771" s="40" t="e">
        <f>IF(AND(NOT(ISBLANK('Captura de datos de CONTACTO'!H771)),ISNA(VLOOKUP('Captura de datos de CONTACTO'!H771,'DO NOT USE_School Picklist'!$P$3:$P$52,1,FALSE))),"Please select a value from the drop-down menu",IF('DO NOT USE_Contact Formulas'!A771,"OK",NA()))</f>
        <v>#N/A</v>
      </c>
      <c r="I771" s="40" t="e">
        <f>IF(AND('DO NOT USE_Contact Formulas'!A771,ISBLANK('Captura de datos de CONTACTO'!I771)),"Zip is required",IF(ISBLANK('Captura de datos de CONTACTO'!I771),NA(),"OK"))</f>
        <v>#N/A</v>
      </c>
      <c r="J771" s="40" t="e">
        <f>IF(AND('DO NOT USE_Contact Formulas'!A771,ISBLANK('Captura de datos de CONTACTO'!J771)),"Student or Staff? is required",IF(ISBLANK('Captura de datos de CONTACTO'!J771),NA(),IF(ISNA(VLOOKUP('Captura de datos de CONTACTO'!J771,'DO NOT USE_School Picklist'!$B$3:$B$6,1,FALSE)),"Please select a value from the drop-down menu","OK")))</f>
        <v>#N/A</v>
      </c>
      <c r="K771" s="40" t="e">
        <f>IF(AND('Captura de datos de CONTACTO'!J771='DO NOT USE_School Picklist'!$B$4,ISBLANK('Captura de datos de CONTACTO'!K771)),"Occupation/Job Title is required if Student or Staff? is Yes, staff/faculty or volunteer",IF('DO NOT USE_Contact Formulas'!A771,"OK",NA()))</f>
        <v>#N/A</v>
      </c>
      <c r="L771" s="40" t="e">
        <f ca="1">IF('Captura de datos de CONTACTO'!L771&gt;'DO NOT USE_School Picklist'!$C$3,"Date last on school campus/facility cannot be a future date",IF('DO NOT USE_Contact Formulas'!A771,IF(ISBLANK('Captura de datos de CONTACTO'!L771),"Date last on school campus/facility is required","OK"),NA()))</f>
        <v>#N/A</v>
      </c>
      <c r="M771" s="41" t="e">
        <f ca="1">IF('Captura de datos de CONTACTO'!M771&gt;'DO NOT USE_School Picklist'!$C$3,"Last Exposure Date cannot be a future date",IF('DO NOT USE_Contact Formulas'!A771,IF(ISBLANK('Captura de datos de CONTACTO'!M771),"Last Exposure Date is required","OK"),NA()))</f>
        <v>#N/A</v>
      </c>
      <c r="N771" s="41" t="e">
        <f>IF(AND('DO NOT USE_Contact Formulas'!A771,ISBLANK('Captura de datos de CONTACTO'!N771)),"Specific Place in the Location is required",IF(ISBLANK('Captura de datos de CONTACTO'!N771),NA(),"OK"))</f>
        <v>#N/A</v>
      </c>
      <c r="O771" s="40" t="e">
        <f>IF(AND(NOT(ISBLANK('Captura de datos de CONTACTO'!O771)),ISNA(VLOOKUP('Captura de datos de CONTACTO'!O771,'DO NOT USE_School Picklist'!$L$3:$L$81,1,FALSE))),"Please select a value from the drop-down menu",IF('DO NOT USE_Contact Formulas'!A771,"OK",NA()))</f>
        <v>#N/A</v>
      </c>
      <c r="P771" s="40" t="e">
        <f>IF(AND(NOT(ISBLANK('Captura de datos de CONTACTO'!P771)),NOT(ISNUMBER(MATCH("*@*.?*",'Captura de datos de CONTACTO'!P771,0)))),"Email must be in a valid format",IF('DO NOT USE_Contact Formulas'!A771,"OK",NA()))</f>
        <v>#N/A</v>
      </c>
      <c r="Q771" s="40" t="e">
        <f>IF(LEN('Captura de datos de CONTACTO'!Q771)&gt;50,"Parent/Guardian Name must be less than 50 characters",IF('DO NOT USE_Contact Formulas'!A771,"OK",NA()))</f>
        <v>#N/A</v>
      </c>
      <c r="R771" s="40" t="e">
        <f>IF(NOT(ISBLANK('Captura de datos de CONTACTO'!R771)),IF(AND(ISNUMBER('Captura de datos de CONTACTO'!R771),LEFT('Captura de datos de CONTACTO'!R771,1)&lt;&gt;"1",LEN('Captura de datos de CONTACTO'!R771)=10),"OK","Phone number must be valid format"),IF('DO NOT USE_Contact Formulas'!A771,"OK",NA()))</f>
        <v>#N/A</v>
      </c>
      <c r="S771" s="40" t="e">
        <f>IF(AND(NOT(ISBLANK('Captura de datos de CONTACTO'!S771)),ISNA(VLOOKUP('Captura de datos de CONTACTO'!S771,'DO NOT USE_School Picklist'!$N$3:$N$63,1,FALSE))),"Please select a value from the drop-down menu",IF('DO NOT USE_Contact Formulas'!A771,"OK",NA()))</f>
        <v>#N/A</v>
      </c>
      <c r="T771" s="53" t="e">
        <f>IF(AND(NOT(ISBLANK('Captura de datos de CONTACTO'!T771)),ISNA(VLOOKUP('Captura de datos de CONTACTO'!T771,'DO NOT USE_School Picklist'!$I$3:$I$5,1,FALSE))),"Please select a value from the drop-down menu",IF('DO NOT USE_Contact Formulas'!A771,"OK",NA()))</f>
        <v>#N/A</v>
      </c>
      <c r="U771" s="40" t="e">
        <f>IF(AND(NOT(ISBLANK('Captura de datos de CONTACTO'!U771)),ISNA(VLOOKUP('Captura de datos de CONTACTO'!U771,'DO NOT USE_School Picklist'!$E$3:$E$10,1,FALSE))),"Please select a value from the drop-down menu",IF('DO NOT USE_Contact Formulas'!A771,"OK",NA()))</f>
        <v>#N/A</v>
      </c>
      <c r="V771" s="53" t="e">
        <f>IF(AND(NOT(ISBLANK('Captura de datos de CONTACTO'!V771)),ISNA(VLOOKUP('Captura de datos de CONTACTO'!V771,'DO NOT USE_School Picklist'!$W$3:$W$9,1,FALSE))),"Please select a value from the drop-down menu",IF('DO NOT USE_Contact Formulas'!A771,"OK",NA()))</f>
        <v>#N/A</v>
      </c>
      <c r="W771" s="53" t="e">
        <f>IF(AND(NOT(ISBLANK('Captura de datos de CONTACTO'!W771)),ISNA(VLOOKUP('Captura de datos de CONTACTO'!W771,'DO NOT USE_School Picklist'!$W$3:$W$9,1,FALSE))),"Please select a value from the drop-down menu",IF('DO NOT USE_Case Formulas'!A771,"OK",NA()))</f>
        <v>#N/A</v>
      </c>
      <c r="X771" s="40" t="e">
        <f>IF(AND(NOT(ISBLANK('Captura de datos de CONTACTO'!X771)),ISNA(VLOOKUP('Captura de datos de CONTACTO'!X771,'DO NOT USE_School Picklist'!$F$3:$F$16,1,FALSE))),"Please select a value from the drop-down menu",IF('DO NOT USE_Contact Formulas'!A771,"OK",NA()))</f>
        <v>#N/A</v>
      </c>
      <c r="Y771" s="40" t="e">
        <f>IF(LEN('Captura de datos de CONTACTO'!Y771)&gt;100,"Classroom(s) must be less than 100 characters",IF('DO NOT USE_Contact Formulas'!A771,"OK",NA()))</f>
        <v>#N/A</v>
      </c>
      <c r="Z771" s="40" t="e">
        <f>IF(AND(NOT(ISBLANK('Captura de datos de CONTACTO'!Z771)),ISNA(VLOOKUP('Captura de datos de CONTACTO'!Z771,'DO NOT USE_School Picklist'!$K$3:$K$6,1,FALSE))),"Please select a value from the drop-down menu",IF('DO NOT USE_Contact Formulas'!A771,"OK",NA()))</f>
        <v>#N/A</v>
      </c>
      <c r="AA771" s="40" t="e">
        <f>IF(AND(NOT(ISBLANK('Captura de datos de CONTACTO'!AA771)),ISNA(VLOOKUP('Captura de datos de CONTACTO'!AA771,'DO NOT USE_School Picklist'!$D$3:$D$5,1,FALSE))),"Please select a value from the drop-down menu",IF('DO NOT USE_Contact Formulas'!A771,"OK",NA()))</f>
        <v>#N/A</v>
      </c>
      <c r="AB771" s="40"/>
      <c r="AC771" s="40" t="e">
        <f>IF(AND(NOT(ISBLANK('Captura de datos de CONTACTO'!AC771)),ISNA(VLOOKUP('Captura de datos de CONTACTO'!AC771,'DO NOT USE_School Picklist'!$G$3:$G$5,1,FALSE))),"Please select a value from the drop-down menu",IF('DO NOT USE_Contact Formulas'!A771,"OK",NA()))</f>
        <v>#N/A</v>
      </c>
      <c r="AD771" s="40"/>
      <c r="AE771" s="40" t="e">
        <f>IF(AND(NOT(ISBLANK('Captura de datos de CONTACTO'!AE771)),ISNA(VLOOKUP('Captura de datos de CONTACTO'!AE771,'DO NOT USE_School Picklist'!$H$3:$H$4,1,FALSE))),"Please select a value from the drop-down menu",IF('DO NOT USE_Contact Formulas'!A771,"OK",NA()))</f>
        <v>#N/A</v>
      </c>
      <c r="AF771" s="40" t="e">
        <f ca="1">IF('Captura de datos de CONTACTO'!AF771&gt;'DO NOT USE_School Picklist'!$C$3,"Test Date cannot be a future date",IF('DO NOT USE_Contact Formulas'!A771,"OK",NA()))</f>
        <v>#N/A</v>
      </c>
      <c r="AG771" s="53" t="e">
        <f>IF(AND('DO NOT USE_Contact Formulas'!A771,ISBLANK('Captura de datos de CONTACTO'!AB771)),"Lab Result Test Result is required",IF(AND(NOT(ISBLANK('Captura de datos de CONTACTO'!AB771)),ISNA(VLOOKUP('Captura de datos de CONTACTO'!AB771,'DO NOT USE_School Picklist'!$Q$3:$Q$8,1,FALSE))),"Please select a value from the drop-down menu",IF('DO NOT USE_Contact Formulas'!A771,"OK",NA())))</f>
        <v>#N/A</v>
      </c>
    </row>
    <row r="772" spans="1:33" x14ac:dyDescent="0.3">
      <c r="A772" s="39" t="e">
        <f>IF('DO NOT USE_Contact Formulas'!A772,IF('DO NOT USE_Contact Formulas'!B772,"Not all required fields are completed","OK"),NA())</f>
        <v>#N/A</v>
      </c>
      <c r="B772" s="40" t="e">
        <f>IF(AND('DO NOT USE_Contact Formulas'!A772,ISBLANK('Captura de datos de CONTACTO'!B772)),"First Name is required",IF(NOT(ISBLANK('Captura de datos de CONTACTO'!B772)),"OK",NA()))</f>
        <v>#N/A</v>
      </c>
      <c r="C772" s="40" t="e">
        <f>IF(AND('DO NOT USE_Contact Formulas'!A772,ISBLANK('Captura de datos de CONTACTO'!C772)),"Last Name is required",IF(NOT(ISBLANK('Captura de datos de CONTACTO'!C772)),"OK",NA()))</f>
        <v>#N/A</v>
      </c>
      <c r="D772" s="40" t="e">
        <f>IF(AND('DO NOT USE_Contact Formulas'!A772,ISBLANK('Captura de datos de CONTACTO'!D772)),"Birthdate is required",IF(NOT(ISBLANK('Captura de datos de CONTACTO'!D772)),"OK",NA()))</f>
        <v>#N/A</v>
      </c>
      <c r="E772" s="40" t="e">
        <f>IF(AND('DO NOT USE_Contact Formulas'!A772,ISBLANK('Captura de datos de CONTACTO'!E772)),"Mobile Phone is required",IF(NOT(ISBLANK('Captura de datos de CONTACTO'!E772)),IF(AND(ISNUMBER(VALUE('Captura de datos de CONTACTO'!E772)),LEFT('Captura de datos de CONTACTO'!E772,1)&lt;&gt;"1",LEN('Captura de datos de CONTACTO'!E772)=10),"OK","Phone number must be valid format"),NA()))</f>
        <v>#N/A</v>
      </c>
      <c r="F772" s="40" t="e">
        <f>IF(LEN('Captura de datos de CONTACTO'!F772)&gt;255,"Home Street Address must be less than 255 characters",IF('DO NOT USE_Contact Formulas'!A772,"OK",NA()))</f>
        <v>#N/A</v>
      </c>
      <c r="G772" s="40" t="e">
        <f>IF(LEN('Captura de datos de CONTACTO'!G772)&gt;40,"City must be less than 40 characters",IF('DO NOT USE_Contact Formulas'!A772,"OK",NA()))</f>
        <v>#N/A</v>
      </c>
      <c r="H772" s="40" t="e">
        <f>IF(AND(NOT(ISBLANK('Captura de datos de CONTACTO'!H772)),ISNA(VLOOKUP('Captura de datos de CONTACTO'!H772,'DO NOT USE_School Picklist'!$P$3:$P$52,1,FALSE))),"Please select a value from the drop-down menu",IF('DO NOT USE_Contact Formulas'!A772,"OK",NA()))</f>
        <v>#N/A</v>
      </c>
      <c r="I772" s="40" t="e">
        <f>IF(AND('DO NOT USE_Contact Formulas'!A772,ISBLANK('Captura de datos de CONTACTO'!I772)),"Zip is required",IF(ISBLANK('Captura de datos de CONTACTO'!I772),NA(),"OK"))</f>
        <v>#N/A</v>
      </c>
      <c r="J772" s="40" t="e">
        <f>IF(AND('DO NOT USE_Contact Formulas'!A772,ISBLANK('Captura de datos de CONTACTO'!J772)),"Student or Staff? is required",IF(ISBLANK('Captura de datos de CONTACTO'!J772),NA(),IF(ISNA(VLOOKUP('Captura de datos de CONTACTO'!J772,'DO NOT USE_School Picklist'!$B$3:$B$6,1,FALSE)),"Please select a value from the drop-down menu","OK")))</f>
        <v>#N/A</v>
      </c>
      <c r="K772" s="40" t="e">
        <f>IF(AND('Captura de datos de CONTACTO'!J772='DO NOT USE_School Picklist'!$B$4,ISBLANK('Captura de datos de CONTACTO'!K772)),"Occupation/Job Title is required if Student or Staff? is Yes, staff/faculty or volunteer",IF('DO NOT USE_Contact Formulas'!A772,"OK",NA()))</f>
        <v>#N/A</v>
      </c>
      <c r="L772" s="40" t="e">
        <f ca="1">IF('Captura de datos de CONTACTO'!L772&gt;'DO NOT USE_School Picklist'!$C$3,"Date last on school campus/facility cannot be a future date",IF('DO NOT USE_Contact Formulas'!A772,IF(ISBLANK('Captura de datos de CONTACTO'!L772),"Date last on school campus/facility is required","OK"),NA()))</f>
        <v>#N/A</v>
      </c>
      <c r="M772" s="41" t="e">
        <f ca="1">IF('Captura de datos de CONTACTO'!M772&gt;'DO NOT USE_School Picklist'!$C$3,"Last Exposure Date cannot be a future date",IF('DO NOT USE_Contact Formulas'!A772,IF(ISBLANK('Captura de datos de CONTACTO'!M772),"Last Exposure Date is required","OK"),NA()))</f>
        <v>#N/A</v>
      </c>
      <c r="N772" s="41" t="e">
        <f>IF(AND('DO NOT USE_Contact Formulas'!A772,ISBLANK('Captura de datos de CONTACTO'!N772)),"Specific Place in the Location is required",IF(ISBLANK('Captura de datos de CONTACTO'!N772),NA(),"OK"))</f>
        <v>#N/A</v>
      </c>
      <c r="O772" s="40" t="e">
        <f>IF(AND(NOT(ISBLANK('Captura de datos de CONTACTO'!O772)),ISNA(VLOOKUP('Captura de datos de CONTACTO'!O772,'DO NOT USE_School Picklist'!$L$3:$L$81,1,FALSE))),"Please select a value from the drop-down menu",IF('DO NOT USE_Contact Formulas'!A772,"OK",NA()))</f>
        <v>#N/A</v>
      </c>
      <c r="P772" s="40" t="e">
        <f>IF(AND(NOT(ISBLANK('Captura de datos de CONTACTO'!P772)),NOT(ISNUMBER(MATCH("*@*.?*",'Captura de datos de CONTACTO'!P772,0)))),"Email must be in a valid format",IF('DO NOT USE_Contact Formulas'!A772,"OK",NA()))</f>
        <v>#N/A</v>
      </c>
      <c r="Q772" s="40" t="e">
        <f>IF(LEN('Captura de datos de CONTACTO'!Q772)&gt;50,"Parent/Guardian Name must be less than 50 characters",IF('DO NOT USE_Contact Formulas'!A772,"OK",NA()))</f>
        <v>#N/A</v>
      </c>
      <c r="R772" s="40" t="e">
        <f>IF(NOT(ISBLANK('Captura de datos de CONTACTO'!R772)),IF(AND(ISNUMBER('Captura de datos de CONTACTO'!R772),LEFT('Captura de datos de CONTACTO'!R772,1)&lt;&gt;"1",LEN('Captura de datos de CONTACTO'!R772)=10),"OK","Phone number must be valid format"),IF('DO NOT USE_Contact Formulas'!A772,"OK",NA()))</f>
        <v>#N/A</v>
      </c>
      <c r="S772" s="40" t="e">
        <f>IF(AND(NOT(ISBLANK('Captura de datos de CONTACTO'!S772)),ISNA(VLOOKUP('Captura de datos de CONTACTO'!S772,'DO NOT USE_School Picklist'!$N$3:$N$63,1,FALSE))),"Please select a value from the drop-down menu",IF('DO NOT USE_Contact Formulas'!A772,"OK",NA()))</f>
        <v>#N/A</v>
      </c>
      <c r="T772" s="53" t="e">
        <f>IF(AND(NOT(ISBLANK('Captura de datos de CONTACTO'!T772)),ISNA(VLOOKUP('Captura de datos de CONTACTO'!T772,'DO NOT USE_School Picklist'!$I$3:$I$5,1,FALSE))),"Please select a value from the drop-down menu",IF('DO NOT USE_Contact Formulas'!A772,"OK",NA()))</f>
        <v>#N/A</v>
      </c>
      <c r="U772" s="40" t="e">
        <f>IF(AND(NOT(ISBLANK('Captura de datos de CONTACTO'!U772)),ISNA(VLOOKUP('Captura de datos de CONTACTO'!U772,'DO NOT USE_School Picklist'!$E$3:$E$10,1,FALSE))),"Please select a value from the drop-down menu",IF('DO NOT USE_Contact Formulas'!A772,"OK",NA()))</f>
        <v>#N/A</v>
      </c>
      <c r="V772" s="53" t="e">
        <f>IF(AND(NOT(ISBLANK('Captura de datos de CONTACTO'!V772)),ISNA(VLOOKUP('Captura de datos de CONTACTO'!V772,'DO NOT USE_School Picklist'!$W$3:$W$9,1,FALSE))),"Please select a value from the drop-down menu",IF('DO NOT USE_Contact Formulas'!A772,"OK",NA()))</f>
        <v>#N/A</v>
      </c>
      <c r="W772" s="53" t="e">
        <f>IF(AND(NOT(ISBLANK('Captura de datos de CONTACTO'!W772)),ISNA(VLOOKUP('Captura de datos de CONTACTO'!W772,'DO NOT USE_School Picklist'!$W$3:$W$9,1,FALSE))),"Please select a value from the drop-down menu",IF('DO NOT USE_Case Formulas'!A772,"OK",NA()))</f>
        <v>#N/A</v>
      </c>
      <c r="X772" s="40" t="e">
        <f>IF(AND(NOT(ISBLANK('Captura de datos de CONTACTO'!X772)),ISNA(VLOOKUP('Captura de datos de CONTACTO'!X772,'DO NOT USE_School Picklist'!$F$3:$F$16,1,FALSE))),"Please select a value from the drop-down menu",IF('DO NOT USE_Contact Formulas'!A772,"OK",NA()))</f>
        <v>#N/A</v>
      </c>
      <c r="Y772" s="40" t="e">
        <f>IF(LEN('Captura de datos de CONTACTO'!Y772)&gt;100,"Classroom(s) must be less than 100 characters",IF('DO NOT USE_Contact Formulas'!A772,"OK",NA()))</f>
        <v>#N/A</v>
      </c>
      <c r="Z772" s="40" t="e">
        <f>IF(AND(NOT(ISBLANK('Captura de datos de CONTACTO'!Z772)),ISNA(VLOOKUP('Captura de datos de CONTACTO'!Z772,'DO NOT USE_School Picklist'!$K$3:$K$6,1,FALSE))),"Please select a value from the drop-down menu",IF('DO NOT USE_Contact Formulas'!A772,"OK",NA()))</f>
        <v>#N/A</v>
      </c>
      <c r="AA772" s="40" t="e">
        <f>IF(AND(NOT(ISBLANK('Captura de datos de CONTACTO'!AA772)),ISNA(VLOOKUP('Captura de datos de CONTACTO'!AA772,'DO NOT USE_School Picklist'!$D$3:$D$5,1,FALSE))),"Please select a value from the drop-down menu",IF('DO NOT USE_Contact Formulas'!A772,"OK",NA()))</f>
        <v>#N/A</v>
      </c>
      <c r="AB772" s="40"/>
      <c r="AC772" s="40" t="e">
        <f>IF(AND(NOT(ISBLANK('Captura de datos de CONTACTO'!AC772)),ISNA(VLOOKUP('Captura de datos de CONTACTO'!AC772,'DO NOT USE_School Picklist'!$G$3:$G$5,1,FALSE))),"Please select a value from the drop-down menu",IF('DO NOT USE_Contact Formulas'!A772,"OK",NA()))</f>
        <v>#N/A</v>
      </c>
      <c r="AD772" s="40"/>
      <c r="AE772" s="40" t="e">
        <f>IF(AND(NOT(ISBLANK('Captura de datos de CONTACTO'!AE772)),ISNA(VLOOKUP('Captura de datos de CONTACTO'!AE772,'DO NOT USE_School Picklist'!$H$3:$H$4,1,FALSE))),"Please select a value from the drop-down menu",IF('DO NOT USE_Contact Formulas'!A772,"OK",NA()))</f>
        <v>#N/A</v>
      </c>
      <c r="AF772" s="40" t="e">
        <f ca="1">IF('Captura de datos de CONTACTO'!AF772&gt;'DO NOT USE_School Picklist'!$C$3,"Test Date cannot be a future date",IF('DO NOT USE_Contact Formulas'!A772,"OK",NA()))</f>
        <v>#N/A</v>
      </c>
      <c r="AG772" s="53" t="e">
        <f>IF(AND('DO NOT USE_Contact Formulas'!A772,ISBLANK('Captura de datos de CONTACTO'!AB772)),"Lab Result Test Result is required",IF(AND(NOT(ISBLANK('Captura de datos de CONTACTO'!AB772)),ISNA(VLOOKUP('Captura de datos de CONTACTO'!AB772,'DO NOT USE_School Picklist'!$Q$3:$Q$8,1,FALSE))),"Please select a value from the drop-down menu",IF('DO NOT USE_Contact Formulas'!A772,"OK",NA())))</f>
        <v>#N/A</v>
      </c>
    </row>
    <row r="773" spans="1:33" x14ac:dyDescent="0.3">
      <c r="A773" s="39" t="e">
        <f>IF('DO NOT USE_Contact Formulas'!A773,IF('DO NOT USE_Contact Formulas'!B773,"Not all required fields are completed","OK"),NA())</f>
        <v>#N/A</v>
      </c>
      <c r="B773" s="40" t="e">
        <f>IF(AND('DO NOT USE_Contact Formulas'!A773,ISBLANK('Captura de datos de CONTACTO'!B773)),"First Name is required",IF(NOT(ISBLANK('Captura de datos de CONTACTO'!B773)),"OK",NA()))</f>
        <v>#N/A</v>
      </c>
      <c r="C773" s="40" t="e">
        <f>IF(AND('DO NOT USE_Contact Formulas'!A773,ISBLANK('Captura de datos de CONTACTO'!C773)),"Last Name is required",IF(NOT(ISBLANK('Captura de datos de CONTACTO'!C773)),"OK",NA()))</f>
        <v>#N/A</v>
      </c>
      <c r="D773" s="40" t="e">
        <f>IF(AND('DO NOT USE_Contact Formulas'!A773,ISBLANK('Captura de datos de CONTACTO'!D773)),"Birthdate is required",IF(NOT(ISBLANK('Captura de datos de CONTACTO'!D773)),"OK",NA()))</f>
        <v>#N/A</v>
      </c>
      <c r="E773" s="40" t="e">
        <f>IF(AND('DO NOT USE_Contact Formulas'!A773,ISBLANK('Captura de datos de CONTACTO'!E773)),"Mobile Phone is required",IF(NOT(ISBLANK('Captura de datos de CONTACTO'!E773)),IF(AND(ISNUMBER(VALUE('Captura de datos de CONTACTO'!E773)),LEFT('Captura de datos de CONTACTO'!E773,1)&lt;&gt;"1",LEN('Captura de datos de CONTACTO'!E773)=10),"OK","Phone number must be valid format"),NA()))</f>
        <v>#N/A</v>
      </c>
      <c r="F773" s="40" t="e">
        <f>IF(LEN('Captura de datos de CONTACTO'!F773)&gt;255,"Home Street Address must be less than 255 characters",IF('DO NOT USE_Contact Formulas'!A773,"OK",NA()))</f>
        <v>#N/A</v>
      </c>
      <c r="G773" s="40" t="e">
        <f>IF(LEN('Captura de datos de CONTACTO'!G773)&gt;40,"City must be less than 40 characters",IF('DO NOT USE_Contact Formulas'!A773,"OK",NA()))</f>
        <v>#N/A</v>
      </c>
      <c r="H773" s="40" t="e">
        <f>IF(AND(NOT(ISBLANK('Captura de datos de CONTACTO'!H773)),ISNA(VLOOKUP('Captura de datos de CONTACTO'!H773,'DO NOT USE_School Picklist'!$P$3:$P$52,1,FALSE))),"Please select a value from the drop-down menu",IF('DO NOT USE_Contact Formulas'!A773,"OK",NA()))</f>
        <v>#N/A</v>
      </c>
      <c r="I773" s="40" t="e">
        <f>IF(AND('DO NOT USE_Contact Formulas'!A773,ISBLANK('Captura de datos de CONTACTO'!I773)),"Zip is required",IF(ISBLANK('Captura de datos de CONTACTO'!I773),NA(),"OK"))</f>
        <v>#N/A</v>
      </c>
      <c r="J773" s="40" t="e">
        <f>IF(AND('DO NOT USE_Contact Formulas'!A773,ISBLANK('Captura de datos de CONTACTO'!J773)),"Student or Staff? is required",IF(ISBLANK('Captura de datos de CONTACTO'!J773),NA(),IF(ISNA(VLOOKUP('Captura de datos de CONTACTO'!J773,'DO NOT USE_School Picklist'!$B$3:$B$6,1,FALSE)),"Please select a value from the drop-down menu","OK")))</f>
        <v>#N/A</v>
      </c>
      <c r="K773" s="40" t="e">
        <f>IF(AND('Captura de datos de CONTACTO'!J773='DO NOT USE_School Picklist'!$B$4,ISBLANK('Captura de datos de CONTACTO'!K773)),"Occupation/Job Title is required if Student or Staff? is Yes, staff/faculty or volunteer",IF('DO NOT USE_Contact Formulas'!A773,"OK",NA()))</f>
        <v>#N/A</v>
      </c>
      <c r="L773" s="40" t="e">
        <f ca="1">IF('Captura de datos de CONTACTO'!L773&gt;'DO NOT USE_School Picklist'!$C$3,"Date last on school campus/facility cannot be a future date",IF('DO NOT USE_Contact Formulas'!A773,IF(ISBLANK('Captura de datos de CONTACTO'!L773),"Date last on school campus/facility is required","OK"),NA()))</f>
        <v>#N/A</v>
      </c>
      <c r="M773" s="41" t="e">
        <f ca="1">IF('Captura de datos de CONTACTO'!M773&gt;'DO NOT USE_School Picklist'!$C$3,"Last Exposure Date cannot be a future date",IF('DO NOT USE_Contact Formulas'!A773,IF(ISBLANK('Captura de datos de CONTACTO'!M773),"Last Exposure Date is required","OK"),NA()))</f>
        <v>#N/A</v>
      </c>
      <c r="N773" s="41" t="e">
        <f>IF(AND('DO NOT USE_Contact Formulas'!A773,ISBLANK('Captura de datos de CONTACTO'!N773)),"Specific Place in the Location is required",IF(ISBLANK('Captura de datos de CONTACTO'!N773),NA(),"OK"))</f>
        <v>#N/A</v>
      </c>
      <c r="O773" s="40" t="e">
        <f>IF(AND(NOT(ISBLANK('Captura de datos de CONTACTO'!O773)),ISNA(VLOOKUP('Captura de datos de CONTACTO'!O773,'DO NOT USE_School Picklist'!$L$3:$L$81,1,FALSE))),"Please select a value from the drop-down menu",IF('DO NOT USE_Contact Formulas'!A773,"OK",NA()))</f>
        <v>#N/A</v>
      </c>
      <c r="P773" s="40" t="e">
        <f>IF(AND(NOT(ISBLANK('Captura de datos de CONTACTO'!P773)),NOT(ISNUMBER(MATCH("*@*.?*",'Captura de datos de CONTACTO'!P773,0)))),"Email must be in a valid format",IF('DO NOT USE_Contact Formulas'!A773,"OK",NA()))</f>
        <v>#N/A</v>
      </c>
      <c r="Q773" s="40" t="e">
        <f>IF(LEN('Captura de datos de CONTACTO'!Q773)&gt;50,"Parent/Guardian Name must be less than 50 characters",IF('DO NOT USE_Contact Formulas'!A773,"OK",NA()))</f>
        <v>#N/A</v>
      </c>
      <c r="R773" s="40" t="e">
        <f>IF(NOT(ISBLANK('Captura de datos de CONTACTO'!R773)),IF(AND(ISNUMBER('Captura de datos de CONTACTO'!R773),LEFT('Captura de datos de CONTACTO'!R773,1)&lt;&gt;"1",LEN('Captura de datos de CONTACTO'!R773)=10),"OK","Phone number must be valid format"),IF('DO NOT USE_Contact Formulas'!A773,"OK",NA()))</f>
        <v>#N/A</v>
      </c>
      <c r="S773" s="40" t="e">
        <f>IF(AND(NOT(ISBLANK('Captura de datos de CONTACTO'!S773)),ISNA(VLOOKUP('Captura de datos de CONTACTO'!S773,'DO NOT USE_School Picklist'!$N$3:$N$63,1,FALSE))),"Please select a value from the drop-down menu",IF('DO NOT USE_Contact Formulas'!A773,"OK",NA()))</f>
        <v>#N/A</v>
      </c>
      <c r="T773" s="53" t="e">
        <f>IF(AND(NOT(ISBLANK('Captura de datos de CONTACTO'!T773)),ISNA(VLOOKUP('Captura de datos de CONTACTO'!T773,'DO NOT USE_School Picklist'!$I$3:$I$5,1,FALSE))),"Please select a value from the drop-down menu",IF('DO NOT USE_Contact Formulas'!A773,"OK",NA()))</f>
        <v>#N/A</v>
      </c>
      <c r="U773" s="40" t="e">
        <f>IF(AND(NOT(ISBLANK('Captura de datos de CONTACTO'!U773)),ISNA(VLOOKUP('Captura de datos de CONTACTO'!U773,'DO NOT USE_School Picklist'!$E$3:$E$10,1,FALSE))),"Please select a value from the drop-down menu",IF('DO NOT USE_Contact Formulas'!A773,"OK",NA()))</f>
        <v>#N/A</v>
      </c>
      <c r="V773" s="53" t="e">
        <f>IF(AND(NOT(ISBLANK('Captura de datos de CONTACTO'!V773)),ISNA(VLOOKUP('Captura de datos de CONTACTO'!V773,'DO NOT USE_School Picklist'!$W$3:$W$9,1,FALSE))),"Please select a value from the drop-down menu",IF('DO NOT USE_Contact Formulas'!A773,"OK",NA()))</f>
        <v>#N/A</v>
      </c>
      <c r="W773" s="53" t="e">
        <f>IF(AND(NOT(ISBLANK('Captura de datos de CONTACTO'!W773)),ISNA(VLOOKUP('Captura de datos de CONTACTO'!W773,'DO NOT USE_School Picklist'!$W$3:$W$9,1,FALSE))),"Please select a value from the drop-down menu",IF('DO NOT USE_Case Formulas'!A773,"OK",NA()))</f>
        <v>#N/A</v>
      </c>
      <c r="X773" s="40" t="e">
        <f>IF(AND(NOT(ISBLANK('Captura de datos de CONTACTO'!X773)),ISNA(VLOOKUP('Captura de datos de CONTACTO'!X773,'DO NOT USE_School Picklist'!$F$3:$F$16,1,FALSE))),"Please select a value from the drop-down menu",IF('DO NOT USE_Contact Formulas'!A773,"OK",NA()))</f>
        <v>#N/A</v>
      </c>
      <c r="Y773" s="40" t="e">
        <f>IF(LEN('Captura de datos de CONTACTO'!Y773)&gt;100,"Classroom(s) must be less than 100 characters",IF('DO NOT USE_Contact Formulas'!A773,"OK",NA()))</f>
        <v>#N/A</v>
      </c>
      <c r="Z773" s="40" t="e">
        <f>IF(AND(NOT(ISBLANK('Captura de datos de CONTACTO'!Z773)),ISNA(VLOOKUP('Captura de datos de CONTACTO'!Z773,'DO NOT USE_School Picklist'!$K$3:$K$6,1,FALSE))),"Please select a value from the drop-down menu",IF('DO NOT USE_Contact Formulas'!A773,"OK",NA()))</f>
        <v>#N/A</v>
      </c>
      <c r="AA773" s="40" t="e">
        <f>IF(AND(NOT(ISBLANK('Captura de datos de CONTACTO'!AA773)),ISNA(VLOOKUP('Captura de datos de CONTACTO'!AA773,'DO NOT USE_School Picklist'!$D$3:$D$5,1,FALSE))),"Please select a value from the drop-down menu",IF('DO NOT USE_Contact Formulas'!A773,"OK",NA()))</f>
        <v>#N/A</v>
      </c>
      <c r="AB773" s="40"/>
      <c r="AC773" s="40" t="e">
        <f>IF(AND(NOT(ISBLANK('Captura de datos de CONTACTO'!AC773)),ISNA(VLOOKUP('Captura de datos de CONTACTO'!AC773,'DO NOT USE_School Picklist'!$G$3:$G$5,1,FALSE))),"Please select a value from the drop-down menu",IF('DO NOT USE_Contact Formulas'!A773,"OK",NA()))</f>
        <v>#N/A</v>
      </c>
      <c r="AD773" s="40"/>
      <c r="AE773" s="40" t="e">
        <f>IF(AND(NOT(ISBLANK('Captura de datos de CONTACTO'!AE773)),ISNA(VLOOKUP('Captura de datos de CONTACTO'!AE773,'DO NOT USE_School Picklist'!$H$3:$H$4,1,FALSE))),"Please select a value from the drop-down menu",IF('DO NOT USE_Contact Formulas'!A773,"OK",NA()))</f>
        <v>#N/A</v>
      </c>
      <c r="AF773" s="40" t="e">
        <f ca="1">IF('Captura de datos de CONTACTO'!AF773&gt;'DO NOT USE_School Picklist'!$C$3,"Test Date cannot be a future date",IF('DO NOT USE_Contact Formulas'!A773,"OK",NA()))</f>
        <v>#N/A</v>
      </c>
      <c r="AG773" s="53" t="e">
        <f>IF(AND('DO NOT USE_Contact Formulas'!A773,ISBLANK('Captura de datos de CONTACTO'!AB773)),"Lab Result Test Result is required",IF(AND(NOT(ISBLANK('Captura de datos de CONTACTO'!AB773)),ISNA(VLOOKUP('Captura de datos de CONTACTO'!AB773,'DO NOT USE_School Picklist'!$Q$3:$Q$8,1,FALSE))),"Please select a value from the drop-down menu",IF('DO NOT USE_Contact Formulas'!A773,"OK",NA())))</f>
        <v>#N/A</v>
      </c>
    </row>
    <row r="774" spans="1:33" x14ac:dyDescent="0.3">
      <c r="A774" s="39" t="e">
        <f>IF('DO NOT USE_Contact Formulas'!A774,IF('DO NOT USE_Contact Formulas'!B774,"Not all required fields are completed","OK"),NA())</f>
        <v>#N/A</v>
      </c>
      <c r="B774" s="40" t="e">
        <f>IF(AND('DO NOT USE_Contact Formulas'!A774,ISBLANK('Captura de datos de CONTACTO'!B774)),"First Name is required",IF(NOT(ISBLANK('Captura de datos de CONTACTO'!B774)),"OK",NA()))</f>
        <v>#N/A</v>
      </c>
      <c r="C774" s="40" t="e">
        <f>IF(AND('DO NOT USE_Contact Formulas'!A774,ISBLANK('Captura de datos de CONTACTO'!C774)),"Last Name is required",IF(NOT(ISBLANK('Captura de datos de CONTACTO'!C774)),"OK",NA()))</f>
        <v>#N/A</v>
      </c>
      <c r="D774" s="40" t="e">
        <f>IF(AND('DO NOT USE_Contact Formulas'!A774,ISBLANK('Captura de datos de CONTACTO'!D774)),"Birthdate is required",IF(NOT(ISBLANK('Captura de datos de CONTACTO'!D774)),"OK",NA()))</f>
        <v>#N/A</v>
      </c>
      <c r="E774" s="40" t="e">
        <f>IF(AND('DO NOT USE_Contact Formulas'!A774,ISBLANK('Captura de datos de CONTACTO'!E774)),"Mobile Phone is required",IF(NOT(ISBLANK('Captura de datos de CONTACTO'!E774)),IF(AND(ISNUMBER(VALUE('Captura de datos de CONTACTO'!E774)),LEFT('Captura de datos de CONTACTO'!E774,1)&lt;&gt;"1",LEN('Captura de datos de CONTACTO'!E774)=10),"OK","Phone number must be valid format"),NA()))</f>
        <v>#N/A</v>
      </c>
      <c r="F774" s="40" t="e">
        <f>IF(LEN('Captura de datos de CONTACTO'!F774)&gt;255,"Home Street Address must be less than 255 characters",IF('DO NOT USE_Contact Formulas'!A774,"OK",NA()))</f>
        <v>#N/A</v>
      </c>
      <c r="G774" s="40" t="e">
        <f>IF(LEN('Captura de datos de CONTACTO'!G774)&gt;40,"City must be less than 40 characters",IF('DO NOT USE_Contact Formulas'!A774,"OK",NA()))</f>
        <v>#N/A</v>
      </c>
      <c r="H774" s="40" t="e">
        <f>IF(AND(NOT(ISBLANK('Captura de datos de CONTACTO'!H774)),ISNA(VLOOKUP('Captura de datos de CONTACTO'!H774,'DO NOT USE_School Picklist'!$P$3:$P$52,1,FALSE))),"Please select a value from the drop-down menu",IF('DO NOT USE_Contact Formulas'!A774,"OK",NA()))</f>
        <v>#N/A</v>
      </c>
      <c r="I774" s="40" t="e">
        <f>IF(AND('DO NOT USE_Contact Formulas'!A774,ISBLANK('Captura de datos de CONTACTO'!I774)),"Zip is required",IF(ISBLANK('Captura de datos de CONTACTO'!I774),NA(),"OK"))</f>
        <v>#N/A</v>
      </c>
      <c r="J774" s="40" t="e">
        <f>IF(AND('DO NOT USE_Contact Formulas'!A774,ISBLANK('Captura de datos de CONTACTO'!J774)),"Student or Staff? is required",IF(ISBLANK('Captura de datos de CONTACTO'!J774),NA(),IF(ISNA(VLOOKUP('Captura de datos de CONTACTO'!J774,'DO NOT USE_School Picklist'!$B$3:$B$6,1,FALSE)),"Please select a value from the drop-down menu","OK")))</f>
        <v>#N/A</v>
      </c>
      <c r="K774" s="40" t="e">
        <f>IF(AND('Captura de datos de CONTACTO'!J774='DO NOT USE_School Picklist'!$B$4,ISBLANK('Captura de datos de CONTACTO'!K774)),"Occupation/Job Title is required if Student or Staff? is Yes, staff/faculty or volunteer",IF('DO NOT USE_Contact Formulas'!A774,"OK",NA()))</f>
        <v>#N/A</v>
      </c>
      <c r="L774" s="40" t="e">
        <f ca="1">IF('Captura de datos de CONTACTO'!L774&gt;'DO NOT USE_School Picklist'!$C$3,"Date last on school campus/facility cannot be a future date",IF('DO NOT USE_Contact Formulas'!A774,IF(ISBLANK('Captura de datos de CONTACTO'!L774),"Date last on school campus/facility is required","OK"),NA()))</f>
        <v>#N/A</v>
      </c>
      <c r="M774" s="41" t="e">
        <f ca="1">IF('Captura de datos de CONTACTO'!M774&gt;'DO NOT USE_School Picklist'!$C$3,"Last Exposure Date cannot be a future date",IF('DO NOT USE_Contact Formulas'!A774,IF(ISBLANK('Captura de datos de CONTACTO'!M774),"Last Exposure Date is required","OK"),NA()))</f>
        <v>#N/A</v>
      </c>
      <c r="N774" s="41" t="e">
        <f>IF(AND('DO NOT USE_Contact Formulas'!A774,ISBLANK('Captura de datos de CONTACTO'!N774)),"Specific Place in the Location is required",IF(ISBLANK('Captura de datos de CONTACTO'!N774),NA(),"OK"))</f>
        <v>#N/A</v>
      </c>
      <c r="O774" s="40" t="e">
        <f>IF(AND(NOT(ISBLANK('Captura de datos de CONTACTO'!O774)),ISNA(VLOOKUP('Captura de datos de CONTACTO'!O774,'DO NOT USE_School Picklist'!$L$3:$L$81,1,FALSE))),"Please select a value from the drop-down menu",IF('DO NOT USE_Contact Formulas'!A774,"OK",NA()))</f>
        <v>#N/A</v>
      </c>
      <c r="P774" s="40" t="e">
        <f>IF(AND(NOT(ISBLANK('Captura de datos de CONTACTO'!P774)),NOT(ISNUMBER(MATCH("*@*.?*",'Captura de datos de CONTACTO'!P774,0)))),"Email must be in a valid format",IF('DO NOT USE_Contact Formulas'!A774,"OK",NA()))</f>
        <v>#N/A</v>
      </c>
      <c r="Q774" s="40" t="e">
        <f>IF(LEN('Captura de datos de CONTACTO'!Q774)&gt;50,"Parent/Guardian Name must be less than 50 characters",IF('DO NOT USE_Contact Formulas'!A774,"OK",NA()))</f>
        <v>#N/A</v>
      </c>
      <c r="R774" s="40" t="e">
        <f>IF(NOT(ISBLANK('Captura de datos de CONTACTO'!R774)),IF(AND(ISNUMBER('Captura de datos de CONTACTO'!R774),LEFT('Captura de datos de CONTACTO'!R774,1)&lt;&gt;"1",LEN('Captura de datos de CONTACTO'!R774)=10),"OK","Phone number must be valid format"),IF('DO NOT USE_Contact Formulas'!A774,"OK",NA()))</f>
        <v>#N/A</v>
      </c>
      <c r="S774" s="40" t="e">
        <f>IF(AND(NOT(ISBLANK('Captura de datos de CONTACTO'!S774)),ISNA(VLOOKUP('Captura de datos de CONTACTO'!S774,'DO NOT USE_School Picklist'!$N$3:$N$63,1,FALSE))),"Please select a value from the drop-down menu",IF('DO NOT USE_Contact Formulas'!A774,"OK",NA()))</f>
        <v>#N/A</v>
      </c>
      <c r="T774" s="53" t="e">
        <f>IF(AND(NOT(ISBLANK('Captura de datos de CONTACTO'!T774)),ISNA(VLOOKUP('Captura de datos de CONTACTO'!T774,'DO NOT USE_School Picklist'!$I$3:$I$5,1,FALSE))),"Please select a value from the drop-down menu",IF('DO NOT USE_Contact Formulas'!A774,"OK",NA()))</f>
        <v>#N/A</v>
      </c>
      <c r="U774" s="40" t="e">
        <f>IF(AND(NOT(ISBLANK('Captura de datos de CONTACTO'!U774)),ISNA(VLOOKUP('Captura de datos de CONTACTO'!U774,'DO NOT USE_School Picklist'!$E$3:$E$10,1,FALSE))),"Please select a value from the drop-down menu",IF('DO NOT USE_Contact Formulas'!A774,"OK",NA()))</f>
        <v>#N/A</v>
      </c>
      <c r="V774" s="53" t="e">
        <f>IF(AND(NOT(ISBLANK('Captura de datos de CONTACTO'!V774)),ISNA(VLOOKUP('Captura de datos de CONTACTO'!V774,'DO NOT USE_School Picklist'!$W$3:$W$9,1,FALSE))),"Please select a value from the drop-down menu",IF('DO NOT USE_Contact Formulas'!A774,"OK",NA()))</f>
        <v>#N/A</v>
      </c>
      <c r="W774" s="53" t="e">
        <f>IF(AND(NOT(ISBLANK('Captura de datos de CONTACTO'!W774)),ISNA(VLOOKUP('Captura de datos de CONTACTO'!W774,'DO NOT USE_School Picklist'!$W$3:$W$9,1,FALSE))),"Please select a value from the drop-down menu",IF('DO NOT USE_Case Formulas'!A774,"OK",NA()))</f>
        <v>#N/A</v>
      </c>
      <c r="X774" s="40" t="e">
        <f>IF(AND(NOT(ISBLANK('Captura de datos de CONTACTO'!X774)),ISNA(VLOOKUP('Captura de datos de CONTACTO'!X774,'DO NOT USE_School Picklist'!$F$3:$F$16,1,FALSE))),"Please select a value from the drop-down menu",IF('DO NOT USE_Contact Formulas'!A774,"OK",NA()))</f>
        <v>#N/A</v>
      </c>
      <c r="Y774" s="40" t="e">
        <f>IF(LEN('Captura de datos de CONTACTO'!Y774)&gt;100,"Classroom(s) must be less than 100 characters",IF('DO NOT USE_Contact Formulas'!A774,"OK",NA()))</f>
        <v>#N/A</v>
      </c>
      <c r="Z774" s="40" t="e">
        <f>IF(AND(NOT(ISBLANK('Captura de datos de CONTACTO'!Z774)),ISNA(VLOOKUP('Captura de datos de CONTACTO'!Z774,'DO NOT USE_School Picklist'!$K$3:$K$6,1,FALSE))),"Please select a value from the drop-down menu",IF('DO NOT USE_Contact Formulas'!A774,"OK",NA()))</f>
        <v>#N/A</v>
      </c>
      <c r="AA774" s="40" t="e">
        <f>IF(AND(NOT(ISBLANK('Captura de datos de CONTACTO'!AA774)),ISNA(VLOOKUP('Captura de datos de CONTACTO'!AA774,'DO NOT USE_School Picklist'!$D$3:$D$5,1,FALSE))),"Please select a value from the drop-down menu",IF('DO NOT USE_Contact Formulas'!A774,"OK",NA()))</f>
        <v>#N/A</v>
      </c>
      <c r="AB774" s="40"/>
      <c r="AC774" s="40" t="e">
        <f>IF(AND(NOT(ISBLANK('Captura de datos de CONTACTO'!AC774)),ISNA(VLOOKUP('Captura de datos de CONTACTO'!AC774,'DO NOT USE_School Picklist'!$G$3:$G$5,1,FALSE))),"Please select a value from the drop-down menu",IF('DO NOT USE_Contact Formulas'!A774,"OK",NA()))</f>
        <v>#N/A</v>
      </c>
      <c r="AD774" s="40"/>
      <c r="AE774" s="40" t="e">
        <f>IF(AND(NOT(ISBLANK('Captura de datos de CONTACTO'!AE774)),ISNA(VLOOKUP('Captura de datos de CONTACTO'!AE774,'DO NOT USE_School Picklist'!$H$3:$H$4,1,FALSE))),"Please select a value from the drop-down menu",IF('DO NOT USE_Contact Formulas'!A774,"OK",NA()))</f>
        <v>#N/A</v>
      </c>
      <c r="AF774" s="40" t="e">
        <f ca="1">IF('Captura de datos de CONTACTO'!AF774&gt;'DO NOT USE_School Picklist'!$C$3,"Test Date cannot be a future date",IF('DO NOT USE_Contact Formulas'!A774,"OK",NA()))</f>
        <v>#N/A</v>
      </c>
      <c r="AG774" s="53" t="e">
        <f>IF(AND('DO NOT USE_Contact Formulas'!A774,ISBLANK('Captura de datos de CONTACTO'!AB774)),"Lab Result Test Result is required",IF(AND(NOT(ISBLANK('Captura de datos de CONTACTO'!AB774)),ISNA(VLOOKUP('Captura de datos de CONTACTO'!AB774,'DO NOT USE_School Picklist'!$Q$3:$Q$8,1,FALSE))),"Please select a value from the drop-down menu",IF('DO NOT USE_Contact Formulas'!A774,"OK",NA())))</f>
        <v>#N/A</v>
      </c>
    </row>
    <row r="775" spans="1:33" x14ac:dyDescent="0.3">
      <c r="A775" s="39" t="e">
        <f>IF('DO NOT USE_Contact Formulas'!A775,IF('DO NOT USE_Contact Formulas'!B775,"Not all required fields are completed","OK"),NA())</f>
        <v>#N/A</v>
      </c>
      <c r="B775" s="40" t="e">
        <f>IF(AND('DO NOT USE_Contact Formulas'!A775,ISBLANK('Captura de datos de CONTACTO'!B775)),"First Name is required",IF(NOT(ISBLANK('Captura de datos de CONTACTO'!B775)),"OK",NA()))</f>
        <v>#N/A</v>
      </c>
      <c r="C775" s="40" t="e">
        <f>IF(AND('DO NOT USE_Contact Formulas'!A775,ISBLANK('Captura de datos de CONTACTO'!C775)),"Last Name is required",IF(NOT(ISBLANK('Captura de datos de CONTACTO'!C775)),"OK",NA()))</f>
        <v>#N/A</v>
      </c>
      <c r="D775" s="40" t="e">
        <f>IF(AND('DO NOT USE_Contact Formulas'!A775,ISBLANK('Captura de datos de CONTACTO'!D775)),"Birthdate is required",IF(NOT(ISBLANK('Captura de datos de CONTACTO'!D775)),"OK",NA()))</f>
        <v>#N/A</v>
      </c>
      <c r="E775" s="40" t="e">
        <f>IF(AND('DO NOT USE_Contact Formulas'!A775,ISBLANK('Captura de datos de CONTACTO'!E775)),"Mobile Phone is required",IF(NOT(ISBLANK('Captura de datos de CONTACTO'!E775)),IF(AND(ISNUMBER(VALUE('Captura de datos de CONTACTO'!E775)),LEFT('Captura de datos de CONTACTO'!E775,1)&lt;&gt;"1",LEN('Captura de datos de CONTACTO'!E775)=10),"OK","Phone number must be valid format"),NA()))</f>
        <v>#N/A</v>
      </c>
      <c r="F775" s="40" t="e">
        <f>IF(LEN('Captura de datos de CONTACTO'!F775)&gt;255,"Home Street Address must be less than 255 characters",IF('DO NOT USE_Contact Formulas'!A775,"OK",NA()))</f>
        <v>#N/A</v>
      </c>
      <c r="G775" s="40" t="e">
        <f>IF(LEN('Captura de datos de CONTACTO'!G775)&gt;40,"City must be less than 40 characters",IF('DO NOT USE_Contact Formulas'!A775,"OK",NA()))</f>
        <v>#N/A</v>
      </c>
      <c r="H775" s="40" t="e">
        <f>IF(AND(NOT(ISBLANK('Captura de datos de CONTACTO'!H775)),ISNA(VLOOKUP('Captura de datos de CONTACTO'!H775,'DO NOT USE_School Picklist'!$P$3:$P$52,1,FALSE))),"Please select a value from the drop-down menu",IF('DO NOT USE_Contact Formulas'!A775,"OK",NA()))</f>
        <v>#N/A</v>
      </c>
      <c r="I775" s="40" t="e">
        <f>IF(AND('DO NOT USE_Contact Formulas'!A775,ISBLANK('Captura de datos de CONTACTO'!I775)),"Zip is required",IF(ISBLANK('Captura de datos de CONTACTO'!I775),NA(),"OK"))</f>
        <v>#N/A</v>
      </c>
      <c r="J775" s="40" t="e">
        <f>IF(AND('DO NOT USE_Contact Formulas'!A775,ISBLANK('Captura de datos de CONTACTO'!J775)),"Student or Staff? is required",IF(ISBLANK('Captura de datos de CONTACTO'!J775),NA(),IF(ISNA(VLOOKUP('Captura de datos de CONTACTO'!J775,'DO NOT USE_School Picklist'!$B$3:$B$6,1,FALSE)),"Please select a value from the drop-down menu","OK")))</f>
        <v>#N/A</v>
      </c>
      <c r="K775" s="40" t="e">
        <f>IF(AND('Captura de datos de CONTACTO'!J775='DO NOT USE_School Picklist'!$B$4,ISBLANK('Captura de datos de CONTACTO'!K775)),"Occupation/Job Title is required if Student or Staff? is Yes, staff/faculty or volunteer",IF('DO NOT USE_Contact Formulas'!A775,"OK",NA()))</f>
        <v>#N/A</v>
      </c>
      <c r="L775" s="40" t="e">
        <f ca="1">IF('Captura de datos de CONTACTO'!L775&gt;'DO NOT USE_School Picklist'!$C$3,"Date last on school campus/facility cannot be a future date",IF('DO NOT USE_Contact Formulas'!A775,IF(ISBLANK('Captura de datos de CONTACTO'!L775),"Date last on school campus/facility is required","OK"),NA()))</f>
        <v>#N/A</v>
      </c>
      <c r="M775" s="41" t="e">
        <f ca="1">IF('Captura de datos de CONTACTO'!M775&gt;'DO NOT USE_School Picklist'!$C$3,"Last Exposure Date cannot be a future date",IF('DO NOT USE_Contact Formulas'!A775,IF(ISBLANK('Captura de datos de CONTACTO'!M775),"Last Exposure Date is required","OK"),NA()))</f>
        <v>#N/A</v>
      </c>
      <c r="N775" s="41" t="e">
        <f>IF(AND('DO NOT USE_Contact Formulas'!A775,ISBLANK('Captura de datos de CONTACTO'!N775)),"Specific Place in the Location is required",IF(ISBLANK('Captura de datos de CONTACTO'!N775),NA(),"OK"))</f>
        <v>#N/A</v>
      </c>
      <c r="O775" s="40" t="e">
        <f>IF(AND(NOT(ISBLANK('Captura de datos de CONTACTO'!O775)),ISNA(VLOOKUP('Captura de datos de CONTACTO'!O775,'DO NOT USE_School Picklist'!$L$3:$L$81,1,FALSE))),"Please select a value from the drop-down menu",IF('DO NOT USE_Contact Formulas'!A775,"OK",NA()))</f>
        <v>#N/A</v>
      </c>
      <c r="P775" s="40" t="e">
        <f>IF(AND(NOT(ISBLANK('Captura de datos de CONTACTO'!P775)),NOT(ISNUMBER(MATCH("*@*.?*",'Captura de datos de CONTACTO'!P775,0)))),"Email must be in a valid format",IF('DO NOT USE_Contact Formulas'!A775,"OK",NA()))</f>
        <v>#N/A</v>
      </c>
      <c r="Q775" s="40" t="e">
        <f>IF(LEN('Captura de datos de CONTACTO'!Q775)&gt;50,"Parent/Guardian Name must be less than 50 characters",IF('DO NOT USE_Contact Formulas'!A775,"OK",NA()))</f>
        <v>#N/A</v>
      </c>
      <c r="R775" s="40" t="e">
        <f>IF(NOT(ISBLANK('Captura de datos de CONTACTO'!R775)),IF(AND(ISNUMBER('Captura de datos de CONTACTO'!R775),LEFT('Captura de datos de CONTACTO'!R775,1)&lt;&gt;"1",LEN('Captura de datos de CONTACTO'!R775)=10),"OK","Phone number must be valid format"),IF('DO NOT USE_Contact Formulas'!A775,"OK",NA()))</f>
        <v>#N/A</v>
      </c>
      <c r="S775" s="40" t="e">
        <f>IF(AND(NOT(ISBLANK('Captura de datos de CONTACTO'!S775)),ISNA(VLOOKUP('Captura de datos de CONTACTO'!S775,'DO NOT USE_School Picklist'!$N$3:$N$63,1,FALSE))),"Please select a value from the drop-down menu",IF('DO NOT USE_Contact Formulas'!A775,"OK",NA()))</f>
        <v>#N/A</v>
      </c>
      <c r="T775" s="53" t="e">
        <f>IF(AND(NOT(ISBLANK('Captura de datos de CONTACTO'!T775)),ISNA(VLOOKUP('Captura de datos de CONTACTO'!T775,'DO NOT USE_School Picklist'!$I$3:$I$5,1,FALSE))),"Please select a value from the drop-down menu",IF('DO NOT USE_Contact Formulas'!A775,"OK",NA()))</f>
        <v>#N/A</v>
      </c>
      <c r="U775" s="40" t="e">
        <f>IF(AND(NOT(ISBLANK('Captura de datos de CONTACTO'!U775)),ISNA(VLOOKUP('Captura de datos de CONTACTO'!U775,'DO NOT USE_School Picklist'!$E$3:$E$10,1,FALSE))),"Please select a value from the drop-down menu",IF('DO NOT USE_Contact Formulas'!A775,"OK",NA()))</f>
        <v>#N/A</v>
      </c>
      <c r="V775" s="53" t="e">
        <f>IF(AND(NOT(ISBLANK('Captura de datos de CONTACTO'!V775)),ISNA(VLOOKUP('Captura de datos de CONTACTO'!V775,'DO NOT USE_School Picklist'!$W$3:$W$9,1,FALSE))),"Please select a value from the drop-down menu",IF('DO NOT USE_Contact Formulas'!A775,"OK",NA()))</f>
        <v>#N/A</v>
      </c>
      <c r="W775" s="53" t="e">
        <f>IF(AND(NOT(ISBLANK('Captura de datos de CONTACTO'!W775)),ISNA(VLOOKUP('Captura de datos de CONTACTO'!W775,'DO NOT USE_School Picklist'!$W$3:$W$9,1,FALSE))),"Please select a value from the drop-down menu",IF('DO NOT USE_Case Formulas'!A775,"OK",NA()))</f>
        <v>#N/A</v>
      </c>
      <c r="X775" s="40" t="e">
        <f>IF(AND(NOT(ISBLANK('Captura de datos de CONTACTO'!X775)),ISNA(VLOOKUP('Captura de datos de CONTACTO'!X775,'DO NOT USE_School Picklist'!$F$3:$F$16,1,FALSE))),"Please select a value from the drop-down menu",IF('DO NOT USE_Contact Formulas'!A775,"OK",NA()))</f>
        <v>#N/A</v>
      </c>
      <c r="Y775" s="40" t="e">
        <f>IF(LEN('Captura de datos de CONTACTO'!Y775)&gt;100,"Classroom(s) must be less than 100 characters",IF('DO NOT USE_Contact Formulas'!A775,"OK",NA()))</f>
        <v>#N/A</v>
      </c>
      <c r="Z775" s="40" t="e">
        <f>IF(AND(NOT(ISBLANK('Captura de datos de CONTACTO'!Z775)),ISNA(VLOOKUP('Captura de datos de CONTACTO'!Z775,'DO NOT USE_School Picklist'!$K$3:$K$6,1,FALSE))),"Please select a value from the drop-down menu",IF('DO NOT USE_Contact Formulas'!A775,"OK",NA()))</f>
        <v>#N/A</v>
      </c>
      <c r="AA775" s="40" t="e">
        <f>IF(AND(NOT(ISBLANK('Captura de datos de CONTACTO'!AA775)),ISNA(VLOOKUP('Captura de datos de CONTACTO'!AA775,'DO NOT USE_School Picklist'!$D$3:$D$5,1,FALSE))),"Please select a value from the drop-down menu",IF('DO NOT USE_Contact Formulas'!A775,"OK",NA()))</f>
        <v>#N/A</v>
      </c>
      <c r="AB775" s="40"/>
      <c r="AC775" s="40" t="e">
        <f>IF(AND(NOT(ISBLANK('Captura de datos de CONTACTO'!AC775)),ISNA(VLOOKUP('Captura de datos de CONTACTO'!AC775,'DO NOT USE_School Picklist'!$G$3:$G$5,1,FALSE))),"Please select a value from the drop-down menu",IF('DO NOT USE_Contact Formulas'!A775,"OK",NA()))</f>
        <v>#N/A</v>
      </c>
      <c r="AD775" s="40"/>
      <c r="AE775" s="40" t="e">
        <f>IF(AND(NOT(ISBLANK('Captura de datos de CONTACTO'!AE775)),ISNA(VLOOKUP('Captura de datos de CONTACTO'!AE775,'DO NOT USE_School Picklist'!$H$3:$H$4,1,FALSE))),"Please select a value from the drop-down menu",IF('DO NOT USE_Contact Formulas'!A775,"OK",NA()))</f>
        <v>#N/A</v>
      </c>
      <c r="AF775" s="40" t="e">
        <f ca="1">IF('Captura de datos de CONTACTO'!AF775&gt;'DO NOT USE_School Picklist'!$C$3,"Test Date cannot be a future date",IF('DO NOT USE_Contact Formulas'!A775,"OK",NA()))</f>
        <v>#N/A</v>
      </c>
      <c r="AG775" s="53" t="e">
        <f>IF(AND('DO NOT USE_Contact Formulas'!A775,ISBLANK('Captura de datos de CONTACTO'!AB775)),"Lab Result Test Result is required",IF(AND(NOT(ISBLANK('Captura de datos de CONTACTO'!AB775)),ISNA(VLOOKUP('Captura de datos de CONTACTO'!AB775,'DO NOT USE_School Picklist'!$Q$3:$Q$8,1,FALSE))),"Please select a value from the drop-down menu",IF('DO NOT USE_Contact Formulas'!A775,"OK",NA())))</f>
        <v>#N/A</v>
      </c>
    </row>
    <row r="776" spans="1:33" x14ac:dyDescent="0.3">
      <c r="A776" s="39" t="e">
        <f>IF('DO NOT USE_Contact Formulas'!A776,IF('DO NOT USE_Contact Formulas'!B776,"Not all required fields are completed","OK"),NA())</f>
        <v>#N/A</v>
      </c>
      <c r="B776" s="40" t="e">
        <f>IF(AND('DO NOT USE_Contact Formulas'!A776,ISBLANK('Captura de datos de CONTACTO'!B776)),"First Name is required",IF(NOT(ISBLANK('Captura de datos de CONTACTO'!B776)),"OK",NA()))</f>
        <v>#N/A</v>
      </c>
      <c r="C776" s="40" t="e">
        <f>IF(AND('DO NOT USE_Contact Formulas'!A776,ISBLANK('Captura de datos de CONTACTO'!C776)),"Last Name is required",IF(NOT(ISBLANK('Captura de datos de CONTACTO'!C776)),"OK",NA()))</f>
        <v>#N/A</v>
      </c>
      <c r="D776" s="40" t="e">
        <f>IF(AND('DO NOT USE_Contact Formulas'!A776,ISBLANK('Captura de datos de CONTACTO'!D776)),"Birthdate is required",IF(NOT(ISBLANK('Captura de datos de CONTACTO'!D776)),"OK",NA()))</f>
        <v>#N/A</v>
      </c>
      <c r="E776" s="40" t="e">
        <f>IF(AND('DO NOT USE_Contact Formulas'!A776,ISBLANK('Captura de datos de CONTACTO'!E776)),"Mobile Phone is required",IF(NOT(ISBLANK('Captura de datos de CONTACTO'!E776)),IF(AND(ISNUMBER(VALUE('Captura de datos de CONTACTO'!E776)),LEFT('Captura de datos de CONTACTO'!E776,1)&lt;&gt;"1",LEN('Captura de datos de CONTACTO'!E776)=10),"OK","Phone number must be valid format"),NA()))</f>
        <v>#N/A</v>
      </c>
      <c r="F776" s="40" t="e">
        <f>IF(LEN('Captura de datos de CONTACTO'!F776)&gt;255,"Home Street Address must be less than 255 characters",IF('DO NOT USE_Contact Formulas'!A776,"OK",NA()))</f>
        <v>#N/A</v>
      </c>
      <c r="G776" s="40" t="e">
        <f>IF(LEN('Captura de datos de CONTACTO'!G776)&gt;40,"City must be less than 40 characters",IF('DO NOT USE_Contact Formulas'!A776,"OK",NA()))</f>
        <v>#N/A</v>
      </c>
      <c r="H776" s="40" t="e">
        <f>IF(AND(NOT(ISBLANK('Captura de datos de CONTACTO'!H776)),ISNA(VLOOKUP('Captura de datos de CONTACTO'!H776,'DO NOT USE_School Picklist'!$P$3:$P$52,1,FALSE))),"Please select a value from the drop-down menu",IF('DO NOT USE_Contact Formulas'!A776,"OK",NA()))</f>
        <v>#N/A</v>
      </c>
      <c r="I776" s="40" t="e">
        <f>IF(AND('DO NOT USE_Contact Formulas'!A776,ISBLANK('Captura de datos de CONTACTO'!I776)),"Zip is required",IF(ISBLANK('Captura de datos de CONTACTO'!I776),NA(),"OK"))</f>
        <v>#N/A</v>
      </c>
      <c r="J776" s="40" t="e">
        <f>IF(AND('DO NOT USE_Contact Formulas'!A776,ISBLANK('Captura de datos de CONTACTO'!J776)),"Student or Staff? is required",IF(ISBLANK('Captura de datos de CONTACTO'!J776),NA(),IF(ISNA(VLOOKUP('Captura de datos de CONTACTO'!J776,'DO NOT USE_School Picklist'!$B$3:$B$6,1,FALSE)),"Please select a value from the drop-down menu","OK")))</f>
        <v>#N/A</v>
      </c>
      <c r="K776" s="40" t="e">
        <f>IF(AND('Captura de datos de CONTACTO'!J776='DO NOT USE_School Picklist'!$B$4,ISBLANK('Captura de datos de CONTACTO'!K776)),"Occupation/Job Title is required if Student or Staff? is Yes, staff/faculty or volunteer",IF('DO NOT USE_Contact Formulas'!A776,"OK",NA()))</f>
        <v>#N/A</v>
      </c>
      <c r="L776" s="40" t="e">
        <f ca="1">IF('Captura de datos de CONTACTO'!L776&gt;'DO NOT USE_School Picklist'!$C$3,"Date last on school campus/facility cannot be a future date",IF('DO NOT USE_Contact Formulas'!A776,IF(ISBLANK('Captura de datos de CONTACTO'!L776),"Date last on school campus/facility is required","OK"),NA()))</f>
        <v>#N/A</v>
      </c>
      <c r="M776" s="41" t="e">
        <f ca="1">IF('Captura de datos de CONTACTO'!M776&gt;'DO NOT USE_School Picklist'!$C$3,"Last Exposure Date cannot be a future date",IF('DO NOT USE_Contact Formulas'!A776,IF(ISBLANK('Captura de datos de CONTACTO'!M776),"Last Exposure Date is required","OK"),NA()))</f>
        <v>#N/A</v>
      </c>
      <c r="N776" s="41" t="e">
        <f>IF(AND('DO NOT USE_Contact Formulas'!A776,ISBLANK('Captura de datos de CONTACTO'!N776)),"Specific Place in the Location is required",IF(ISBLANK('Captura de datos de CONTACTO'!N776),NA(),"OK"))</f>
        <v>#N/A</v>
      </c>
      <c r="O776" s="40" t="e">
        <f>IF(AND(NOT(ISBLANK('Captura de datos de CONTACTO'!O776)),ISNA(VLOOKUP('Captura de datos de CONTACTO'!O776,'DO NOT USE_School Picklist'!$L$3:$L$81,1,FALSE))),"Please select a value from the drop-down menu",IF('DO NOT USE_Contact Formulas'!A776,"OK",NA()))</f>
        <v>#N/A</v>
      </c>
      <c r="P776" s="40" t="e">
        <f>IF(AND(NOT(ISBLANK('Captura de datos de CONTACTO'!P776)),NOT(ISNUMBER(MATCH("*@*.?*",'Captura de datos de CONTACTO'!P776,0)))),"Email must be in a valid format",IF('DO NOT USE_Contact Formulas'!A776,"OK",NA()))</f>
        <v>#N/A</v>
      </c>
      <c r="Q776" s="40" t="e">
        <f>IF(LEN('Captura de datos de CONTACTO'!Q776)&gt;50,"Parent/Guardian Name must be less than 50 characters",IF('DO NOT USE_Contact Formulas'!A776,"OK",NA()))</f>
        <v>#N/A</v>
      </c>
      <c r="R776" s="40" t="e">
        <f>IF(NOT(ISBLANK('Captura de datos de CONTACTO'!R776)),IF(AND(ISNUMBER('Captura de datos de CONTACTO'!R776),LEFT('Captura de datos de CONTACTO'!R776,1)&lt;&gt;"1",LEN('Captura de datos de CONTACTO'!R776)=10),"OK","Phone number must be valid format"),IF('DO NOT USE_Contact Formulas'!A776,"OK",NA()))</f>
        <v>#N/A</v>
      </c>
      <c r="S776" s="40" t="e">
        <f>IF(AND(NOT(ISBLANK('Captura de datos de CONTACTO'!S776)),ISNA(VLOOKUP('Captura de datos de CONTACTO'!S776,'DO NOT USE_School Picklist'!$N$3:$N$63,1,FALSE))),"Please select a value from the drop-down menu",IF('DO NOT USE_Contact Formulas'!A776,"OK",NA()))</f>
        <v>#N/A</v>
      </c>
      <c r="T776" s="53" t="e">
        <f>IF(AND(NOT(ISBLANK('Captura de datos de CONTACTO'!T776)),ISNA(VLOOKUP('Captura de datos de CONTACTO'!T776,'DO NOT USE_School Picklist'!$I$3:$I$5,1,FALSE))),"Please select a value from the drop-down menu",IF('DO NOT USE_Contact Formulas'!A776,"OK",NA()))</f>
        <v>#N/A</v>
      </c>
      <c r="U776" s="40" t="e">
        <f>IF(AND(NOT(ISBLANK('Captura de datos de CONTACTO'!U776)),ISNA(VLOOKUP('Captura de datos de CONTACTO'!U776,'DO NOT USE_School Picklist'!$E$3:$E$10,1,FALSE))),"Please select a value from the drop-down menu",IF('DO NOT USE_Contact Formulas'!A776,"OK",NA()))</f>
        <v>#N/A</v>
      </c>
      <c r="V776" s="53" t="e">
        <f>IF(AND(NOT(ISBLANK('Captura de datos de CONTACTO'!V776)),ISNA(VLOOKUP('Captura de datos de CONTACTO'!V776,'DO NOT USE_School Picklist'!$W$3:$W$9,1,FALSE))),"Please select a value from the drop-down menu",IF('DO NOT USE_Contact Formulas'!A776,"OK",NA()))</f>
        <v>#N/A</v>
      </c>
      <c r="W776" s="53" t="e">
        <f>IF(AND(NOT(ISBLANK('Captura de datos de CONTACTO'!W776)),ISNA(VLOOKUP('Captura de datos de CONTACTO'!W776,'DO NOT USE_School Picklist'!$W$3:$W$9,1,FALSE))),"Please select a value from the drop-down menu",IF('DO NOT USE_Case Formulas'!A776,"OK",NA()))</f>
        <v>#N/A</v>
      </c>
      <c r="X776" s="40" t="e">
        <f>IF(AND(NOT(ISBLANK('Captura de datos de CONTACTO'!X776)),ISNA(VLOOKUP('Captura de datos de CONTACTO'!X776,'DO NOT USE_School Picklist'!$F$3:$F$16,1,FALSE))),"Please select a value from the drop-down menu",IF('DO NOT USE_Contact Formulas'!A776,"OK",NA()))</f>
        <v>#N/A</v>
      </c>
      <c r="Y776" s="40" t="e">
        <f>IF(LEN('Captura de datos de CONTACTO'!Y776)&gt;100,"Classroom(s) must be less than 100 characters",IF('DO NOT USE_Contact Formulas'!A776,"OK",NA()))</f>
        <v>#N/A</v>
      </c>
      <c r="Z776" s="40" t="e">
        <f>IF(AND(NOT(ISBLANK('Captura de datos de CONTACTO'!Z776)),ISNA(VLOOKUP('Captura de datos de CONTACTO'!Z776,'DO NOT USE_School Picklist'!$K$3:$K$6,1,FALSE))),"Please select a value from the drop-down menu",IF('DO NOT USE_Contact Formulas'!A776,"OK",NA()))</f>
        <v>#N/A</v>
      </c>
      <c r="AA776" s="40" t="e">
        <f>IF(AND(NOT(ISBLANK('Captura de datos de CONTACTO'!AA776)),ISNA(VLOOKUP('Captura de datos de CONTACTO'!AA776,'DO NOT USE_School Picklist'!$D$3:$D$5,1,FALSE))),"Please select a value from the drop-down menu",IF('DO NOT USE_Contact Formulas'!A776,"OK",NA()))</f>
        <v>#N/A</v>
      </c>
      <c r="AB776" s="40"/>
      <c r="AC776" s="40" t="e">
        <f>IF(AND(NOT(ISBLANK('Captura de datos de CONTACTO'!AC776)),ISNA(VLOOKUP('Captura de datos de CONTACTO'!AC776,'DO NOT USE_School Picklist'!$G$3:$G$5,1,FALSE))),"Please select a value from the drop-down menu",IF('DO NOT USE_Contact Formulas'!A776,"OK",NA()))</f>
        <v>#N/A</v>
      </c>
      <c r="AD776" s="40"/>
      <c r="AE776" s="40" t="e">
        <f>IF(AND(NOT(ISBLANK('Captura de datos de CONTACTO'!AE776)),ISNA(VLOOKUP('Captura de datos de CONTACTO'!AE776,'DO NOT USE_School Picklist'!$H$3:$H$4,1,FALSE))),"Please select a value from the drop-down menu",IF('DO NOT USE_Contact Formulas'!A776,"OK",NA()))</f>
        <v>#N/A</v>
      </c>
      <c r="AF776" s="40" t="e">
        <f ca="1">IF('Captura de datos de CONTACTO'!AF776&gt;'DO NOT USE_School Picklist'!$C$3,"Test Date cannot be a future date",IF('DO NOT USE_Contact Formulas'!A776,"OK",NA()))</f>
        <v>#N/A</v>
      </c>
      <c r="AG776" s="53" t="e">
        <f>IF(AND('DO NOT USE_Contact Formulas'!A776,ISBLANK('Captura de datos de CONTACTO'!AB776)),"Lab Result Test Result is required",IF(AND(NOT(ISBLANK('Captura de datos de CONTACTO'!AB776)),ISNA(VLOOKUP('Captura de datos de CONTACTO'!AB776,'DO NOT USE_School Picklist'!$Q$3:$Q$8,1,FALSE))),"Please select a value from the drop-down menu",IF('DO NOT USE_Contact Formulas'!A776,"OK",NA())))</f>
        <v>#N/A</v>
      </c>
    </row>
    <row r="777" spans="1:33" x14ac:dyDescent="0.3">
      <c r="A777" s="39" t="e">
        <f>IF('DO NOT USE_Contact Formulas'!A777,IF('DO NOT USE_Contact Formulas'!B777,"Not all required fields are completed","OK"),NA())</f>
        <v>#N/A</v>
      </c>
      <c r="B777" s="40" t="e">
        <f>IF(AND('DO NOT USE_Contact Formulas'!A777,ISBLANK('Captura de datos de CONTACTO'!B777)),"First Name is required",IF(NOT(ISBLANK('Captura de datos de CONTACTO'!B777)),"OK",NA()))</f>
        <v>#N/A</v>
      </c>
      <c r="C777" s="40" t="e">
        <f>IF(AND('DO NOT USE_Contact Formulas'!A777,ISBLANK('Captura de datos de CONTACTO'!C777)),"Last Name is required",IF(NOT(ISBLANK('Captura de datos de CONTACTO'!C777)),"OK",NA()))</f>
        <v>#N/A</v>
      </c>
      <c r="D777" s="40" t="e">
        <f>IF(AND('DO NOT USE_Contact Formulas'!A777,ISBLANK('Captura de datos de CONTACTO'!D777)),"Birthdate is required",IF(NOT(ISBLANK('Captura de datos de CONTACTO'!D777)),"OK",NA()))</f>
        <v>#N/A</v>
      </c>
      <c r="E777" s="40" t="e">
        <f>IF(AND('DO NOT USE_Contact Formulas'!A777,ISBLANK('Captura de datos de CONTACTO'!E777)),"Mobile Phone is required",IF(NOT(ISBLANK('Captura de datos de CONTACTO'!E777)),IF(AND(ISNUMBER(VALUE('Captura de datos de CONTACTO'!E777)),LEFT('Captura de datos de CONTACTO'!E777,1)&lt;&gt;"1",LEN('Captura de datos de CONTACTO'!E777)=10),"OK","Phone number must be valid format"),NA()))</f>
        <v>#N/A</v>
      </c>
      <c r="F777" s="40" t="e">
        <f>IF(LEN('Captura de datos de CONTACTO'!F777)&gt;255,"Home Street Address must be less than 255 characters",IF('DO NOT USE_Contact Formulas'!A777,"OK",NA()))</f>
        <v>#N/A</v>
      </c>
      <c r="G777" s="40" t="e">
        <f>IF(LEN('Captura de datos de CONTACTO'!G777)&gt;40,"City must be less than 40 characters",IF('DO NOT USE_Contact Formulas'!A777,"OK",NA()))</f>
        <v>#N/A</v>
      </c>
      <c r="H777" s="40" t="e">
        <f>IF(AND(NOT(ISBLANK('Captura de datos de CONTACTO'!H777)),ISNA(VLOOKUP('Captura de datos de CONTACTO'!H777,'DO NOT USE_School Picklist'!$P$3:$P$52,1,FALSE))),"Please select a value from the drop-down menu",IF('DO NOT USE_Contact Formulas'!A777,"OK",NA()))</f>
        <v>#N/A</v>
      </c>
      <c r="I777" s="40" t="e">
        <f>IF(AND('DO NOT USE_Contact Formulas'!A777,ISBLANK('Captura de datos de CONTACTO'!I777)),"Zip is required",IF(ISBLANK('Captura de datos de CONTACTO'!I777),NA(),"OK"))</f>
        <v>#N/A</v>
      </c>
      <c r="J777" s="40" t="e">
        <f>IF(AND('DO NOT USE_Contact Formulas'!A777,ISBLANK('Captura de datos de CONTACTO'!J777)),"Student or Staff? is required",IF(ISBLANK('Captura de datos de CONTACTO'!J777),NA(),IF(ISNA(VLOOKUP('Captura de datos de CONTACTO'!J777,'DO NOT USE_School Picklist'!$B$3:$B$6,1,FALSE)),"Please select a value from the drop-down menu","OK")))</f>
        <v>#N/A</v>
      </c>
      <c r="K777" s="40" t="e">
        <f>IF(AND('Captura de datos de CONTACTO'!J777='DO NOT USE_School Picklist'!$B$4,ISBLANK('Captura de datos de CONTACTO'!K777)),"Occupation/Job Title is required if Student or Staff? is Yes, staff/faculty or volunteer",IF('DO NOT USE_Contact Formulas'!A777,"OK",NA()))</f>
        <v>#N/A</v>
      </c>
      <c r="L777" s="40" t="e">
        <f ca="1">IF('Captura de datos de CONTACTO'!L777&gt;'DO NOT USE_School Picklist'!$C$3,"Date last on school campus/facility cannot be a future date",IF('DO NOT USE_Contact Formulas'!A777,IF(ISBLANK('Captura de datos de CONTACTO'!L777),"Date last on school campus/facility is required","OK"),NA()))</f>
        <v>#N/A</v>
      </c>
      <c r="M777" s="41" t="e">
        <f ca="1">IF('Captura de datos de CONTACTO'!M777&gt;'DO NOT USE_School Picklist'!$C$3,"Last Exposure Date cannot be a future date",IF('DO NOT USE_Contact Formulas'!A777,IF(ISBLANK('Captura de datos de CONTACTO'!M777),"Last Exposure Date is required","OK"),NA()))</f>
        <v>#N/A</v>
      </c>
      <c r="N777" s="41" t="e">
        <f>IF(AND('DO NOT USE_Contact Formulas'!A777,ISBLANK('Captura de datos de CONTACTO'!N777)),"Specific Place in the Location is required",IF(ISBLANK('Captura de datos de CONTACTO'!N777),NA(),"OK"))</f>
        <v>#N/A</v>
      </c>
      <c r="O777" s="40" t="e">
        <f>IF(AND(NOT(ISBLANK('Captura de datos de CONTACTO'!O777)),ISNA(VLOOKUP('Captura de datos de CONTACTO'!O777,'DO NOT USE_School Picklist'!$L$3:$L$81,1,FALSE))),"Please select a value from the drop-down menu",IF('DO NOT USE_Contact Formulas'!A777,"OK",NA()))</f>
        <v>#N/A</v>
      </c>
      <c r="P777" s="40" t="e">
        <f>IF(AND(NOT(ISBLANK('Captura de datos de CONTACTO'!P777)),NOT(ISNUMBER(MATCH("*@*.?*",'Captura de datos de CONTACTO'!P777,0)))),"Email must be in a valid format",IF('DO NOT USE_Contact Formulas'!A777,"OK",NA()))</f>
        <v>#N/A</v>
      </c>
      <c r="Q777" s="40" t="e">
        <f>IF(LEN('Captura de datos de CONTACTO'!Q777)&gt;50,"Parent/Guardian Name must be less than 50 characters",IF('DO NOT USE_Contact Formulas'!A777,"OK",NA()))</f>
        <v>#N/A</v>
      </c>
      <c r="R777" s="40" t="e">
        <f>IF(NOT(ISBLANK('Captura de datos de CONTACTO'!R777)),IF(AND(ISNUMBER('Captura de datos de CONTACTO'!R777),LEFT('Captura de datos de CONTACTO'!R777,1)&lt;&gt;"1",LEN('Captura de datos de CONTACTO'!R777)=10),"OK","Phone number must be valid format"),IF('DO NOT USE_Contact Formulas'!A777,"OK",NA()))</f>
        <v>#N/A</v>
      </c>
      <c r="S777" s="40" t="e">
        <f>IF(AND(NOT(ISBLANK('Captura de datos de CONTACTO'!S777)),ISNA(VLOOKUP('Captura de datos de CONTACTO'!S777,'DO NOT USE_School Picklist'!$N$3:$N$63,1,FALSE))),"Please select a value from the drop-down menu",IF('DO NOT USE_Contact Formulas'!A777,"OK",NA()))</f>
        <v>#N/A</v>
      </c>
      <c r="T777" s="53" t="e">
        <f>IF(AND(NOT(ISBLANK('Captura de datos de CONTACTO'!T777)),ISNA(VLOOKUP('Captura de datos de CONTACTO'!T777,'DO NOT USE_School Picklist'!$I$3:$I$5,1,FALSE))),"Please select a value from the drop-down menu",IF('DO NOT USE_Contact Formulas'!A777,"OK",NA()))</f>
        <v>#N/A</v>
      </c>
      <c r="U777" s="40" t="e">
        <f>IF(AND(NOT(ISBLANK('Captura de datos de CONTACTO'!U777)),ISNA(VLOOKUP('Captura de datos de CONTACTO'!U777,'DO NOT USE_School Picklist'!$E$3:$E$10,1,FALSE))),"Please select a value from the drop-down menu",IF('DO NOT USE_Contact Formulas'!A777,"OK",NA()))</f>
        <v>#N/A</v>
      </c>
      <c r="V777" s="53" t="e">
        <f>IF(AND(NOT(ISBLANK('Captura de datos de CONTACTO'!V777)),ISNA(VLOOKUP('Captura de datos de CONTACTO'!V777,'DO NOT USE_School Picklist'!$W$3:$W$9,1,FALSE))),"Please select a value from the drop-down menu",IF('DO NOT USE_Contact Formulas'!A777,"OK",NA()))</f>
        <v>#N/A</v>
      </c>
      <c r="W777" s="53" t="e">
        <f>IF(AND(NOT(ISBLANK('Captura de datos de CONTACTO'!W777)),ISNA(VLOOKUP('Captura de datos de CONTACTO'!W777,'DO NOT USE_School Picklist'!$W$3:$W$9,1,FALSE))),"Please select a value from the drop-down menu",IF('DO NOT USE_Case Formulas'!A777,"OK",NA()))</f>
        <v>#N/A</v>
      </c>
      <c r="X777" s="40" t="e">
        <f>IF(AND(NOT(ISBLANK('Captura de datos de CONTACTO'!X777)),ISNA(VLOOKUP('Captura de datos de CONTACTO'!X777,'DO NOT USE_School Picklist'!$F$3:$F$16,1,FALSE))),"Please select a value from the drop-down menu",IF('DO NOT USE_Contact Formulas'!A777,"OK",NA()))</f>
        <v>#N/A</v>
      </c>
      <c r="Y777" s="40" t="e">
        <f>IF(LEN('Captura de datos de CONTACTO'!Y777)&gt;100,"Classroom(s) must be less than 100 characters",IF('DO NOT USE_Contact Formulas'!A777,"OK",NA()))</f>
        <v>#N/A</v>
      </c>
      <c r="Z777" s="40" t="e">
        <f>IF(AND(NOT(ISBLANK('Captura de datos de CONTACTO'!Z777)),ISNA(VLOOKUP('Captura de datos de CONTACTO'!Z777,'DO NOT USE_School Picklist'!$K$3:$K$6,1,FALSE))),"Please select a value from the drop-down menu",IF('DO NOT USE_Contact Formulas'!A777,"OK",NA()))</f>
        <v>#N/A</v>
      </c>
      <c r="AA777" s="40" t="e">
        <f>IF(AND(NOT(ISBLANK('Captura de datos de CONTACTO'!AA777)),ISNA(VLOOKUP('Captura de datos de CONTACTO'!AA777,'DO NOT USE_School Picklist'!$D$3:$D$5,1,FALSE))),"Please select a value from the drop-down menu",IF('DO NOT USE_Contact Formulas'!A777,"OK",NA()))</f>
        <v>#N/A</v>
      </c>
      <c r="AB777" s="40"/>
      <c r="AC777" s="40" t="e">
        <f>IF(AND(NOT(ISBLANK('Captura de datos de CONTACTO'!AC777)),ISNA(VLOOKUP('Captura de datos de CONTACTO'!AC777,'DO NOT USE_School Picklist'!$G$3:$G$5,1,FALSE))),"Please select a value from the drop-down menu",IF('DO NOT USE_Contact Formulas'!A777,"OK",NA()))</f>
        <v>#N/A</v>
      </c>
      <c r="AD777" s="40"/>
      <c r="AE777" s="40" t="e">
        <f>IF(AND(NOT(ISBLANK('Captura de datos de CONTACTO'!AE777)),ISNA(VLOOKUP('Captura de datos de CONTACTO'!AE777,'DO NOT USE_School Picklist'!$H$3:$H$4,1,FALSE))),"Please select a value from the drop-down menu",IF('DO NOT USE_Contact Formulas'!A777,"OK",NA()))</f>
        <v>#N/A</v>
      </c>
      <c r="AF777" s="40" t="e">
        <f ca="1">IF('Captura de datos de CONTACTO'!AF777&gt;'DO NOT USE_School Picklist'!$C$3,"Test Date cannot be a future date",IF('DO NOT USE_Contact Formulas'!A777,"OK",NA()))</f>
        <v>#N/A</v>
      </c>
      <c r="AG777" s="53" t="e">
        <f>IF(AND('DO NOT USE_Contact Formulas'!A777,ISBLANK('Captura de datos de CONTACTO'!AB777)),"Lab Result Test Result is required",IF(AND(NOT(ISBLANK('Captura de datos de CONTACTO'!AB777)),ISNA(VLOOKUP('Captura de datos de CONTACTO'!AB777,'DO NOT USE_School Picklist'!$Q$3:$Q$8,1,FALSE))),"Please select a value from the drop-down menu",IF('DO NOT USE_Contact Formulas'!A777,"OK",NA())))</f>
        <v>#N/A</v>
      </c>
    </row>
    <row r="778" spans="1:33" x14ac:dyDescent="0.3">
      <c r="A778" s="39" t="e">
        <f>IF('DO NOT USE_Contact Formulas'!A778,IF('DO NOT USE_Contact Formulas'!B778,"Not all required fields are completed","OK"),NA())</f>
        <v>#N/A</v>
      </c>
      <c r="B778" s="40" t="e">
        <f>IF(AND('DO NOT USE_Contact Formulas'!A778,ISBLANK('Captura de datos de CONTACTO'!B778)),"First Name is required",IF(NOT(ISBLANK('Captura de datos de CONTACTO'!B778)),"OK",NA()))</f>
        <v>#N/A</v>
      </c>
      <c r="C778" s="40" t="e">
        <f>IF(AND('DO NOT USE_Contact Formulas'!A778,ISBLANK('Captura de datos de CONTACTO'!C778)),"Last Name is required",IF(NOT(ISBLANK('Captura de datos de CONTACTO'!C778)),"OK",NA()))</f>
        <v>#N/A</v>
      </c>
      <c r="D778" s="40" t="e">
        <f>IF(AND('DO NOT USE_Contact Formulas'!A778,ISBLANK('Captura de datos de CONTACTO'!D778)),"Birthdate is required",IF(NOT(ISBLANK('Captura de datos de CONTACTO'!D778)),"OK",NA()))</f>
        <v>#N/A</v>
      </c>
      <c r="E778" s="40" t="e">
        <f>IF(AND('DO NOT USE_Contact Formulas'!A778,ISBLANK('Captura de datos de CONTACTO'!E778)),"Mobile Phone is required",IF(NOT(ISBLANK('Captura de datos de CONTACTO'!E778)),IF(AND(ISNUMBER(VALUE('Captura de datos de CONTACTO'!E778)),LEFT('Captura de datos de CONTACTO'!E778,1)&lt;&gt;"1",LEN('Captura de datos de CONTACTO'!E778)=10),"OK","Phone number must be valid format"),NA()))</f>
        <v>#N/A</v>
      </c>
      <c r="F778" s="40" t="e">
        <f>IF(LEN('Captura de datos de CONTACTO'!F778)&gt;255,"Home Street Address must be less than 255 characters",IF('DO NOT USE_Contact Formulas'!A778,"OK",NA()))</f>
        <v>#N/A</v>
      </c>
      <c r="G778" s="40" t="e">
        <f>IF(LEN('Captura de datos de CONTACTO'!G778)&gt;40,"City must be less than 40 characters",IF('DO NOT USE_Contact Formulas'!A778,"OK",NA()))</f>
        <v>#N/A</v>
      </c>
      <c r="H778" s="40" t="e">
        <f>IF(AND(NOT(ISBLANK('Captura de datos de CONTACTO'!H778)),ISNA(VLOOKUP('Captura de datos de CONTACTO'!H778,'DO NOT USE_School Picklist'!$P$3:$P$52,1,FALSE))),"Please select a value from the drop-down menu",IF('DO NOT USE_Contact Formulas'!A778,"OK",NA()))</f>
        <v>#N/A</v>
      </c>
      <c r="I778" s="40" t="e">
        <f>IF(AND('DO NOT USE_Contact Formulas'!A778,ISBLANK('Captura de datos de CONTACTO'!I778)),"Zip is required",IF(ISBLANK('Captura de datos de CONTACTO'!I778),NA(),"OK"))</f>
        <v>#N/A</v>
      </c>
      <c r="J778" s="40" t="e">
        <f>IF(AND('DO NOT USE_Contact Formulas'!A778,ISBLANK('Captura de datos de CONTACTO'!J778)),"Student or Staff? is required",IF(ISBLANK('Captura de datos de CONTACTO'!J778),NA(),IF(ISNA(VLOOKUP('Captura de datos de CONTACTO'!J778,'DO NOT USE_School Picklist'!$B$3:$B$6,1,FALSE)),"Please select a value from the drop-down menu","OK")))</f>
        <v>#N/A</v>
      </c>
      <c r="K778" s="40" t="e">
        <f>IF(AND('Captura de datos de CONTACTO'!J778='DO NOT USE_School Picklist'!$B$4,ISBLANK('Captura de datos de CONTACTO'!K778)),"Occupation/Job Title is required if Student or Staff? is Yes, staff/faculty or volunteer",IF('DO NOT USE_Contact Formulas'!A778,"OK",NA()))</f>
        <v>#N/A</v>
      </c>
      <c r="L778" s="40" t="e">
        <f ca="1">IF('Captura de datos de CONTACTO'!L778&gt;'DO NOT USE_School Picklist'!$C$3,"Date last on school campus/facility cannot be a future date",IF('DO NOT USE_Contact Formulas'!A778,IF(ISBLANK('Captura de datos de CONTACTO'!L778),"Date last on school campus/facility is required","OK"),NA()))</f>
        <v>#N/A</v>
      </c>
      <c r="M778" s="41" t="e">
        <f ca="1">IF('Captura de datos de CONTACTO'!M778&gt;'DO NOT USE_School Picklist'!$C$3,"Last Exposure Date cannot be a future date",IF('DO NOT USE_Contact Formulas'!A778,IF(ISBLANK('Captura de datos de CONTACTO'!M778),"Last Exposure Date is required","OK"),NA()))</f>
        <v>#N/A</v>
      </c>
      <c r="N778" s="41" t="e">
        <f>IF(AND('DO NOT USE_Contact Formulas'!A778,ISBLANK('Captura de datos de CONTACTO'!N778)),"Specific Place in the Location is required",IF(ISBLANK('Captura de datos de CONTACTO'!N778),NA(),"OK"))</f>
        <v>#N/A</v>
      </c>
      <c r="O778" s="40" t="e">
        <f>IF(AND(NOT(ISBLANK('Captura de datos de CONTACTO'!O778)),ISNA(VLOOKUP('Captura de datos de CONTACTO'!O778,'DO NOT USE_School Picklist'!$L$3:$L$81,1,FALSE))),"Please select a value from the drop-down menu",IF('DO NOT USE_Contact Formulas'!A778,"OK",NA()))</f>
        <v>#N/A</v>
      </c>
      <c r="P778" s="40" t="e">
        <f>IF(AND(NOT(ISBLANK('Captura de datos de CONTACTO'!P778)),NOT(ISNUMBER(MATCH("*@*.?*",'Captura de datos de CONTACTO'!P778,0)))),"Email must be in a valid format",IF('DO NOT USE_Contact Formulas'!A778,"OK",NA()))</f>
        <v>#N/A</v>
      </c>
      <c r="Q778" s="40" t="e">
        <f>IF(LEN('Captura de datos de CONTACTO'!Q778)&gt;50,"Parent/Guardian Name must be less than 50 characters",IF('DO NOT USE_Contact Formulas'!A778,"OK",NA()))</f>
        <v>#N/A</v>
      </c>
      <c r="R778" s="40" t="e">
        <f>IF(NOT(ISBLANK('Captura de datos de CONTACTO'!R778)),IF(AND(ISNUMBER('Captura de datos de CONTACTO'!R778),LEFT('Captura de datos de CONTACTO'!R778,1)&lt;&gt;"1",LEN('Captura de datos de CONTACTO'!R778)=10),"OK","Phone number must be valid format"),IF('DO NOT USE_Contact Formulas'!A778,"OK",NA()))</f>
        <v>#N/A</v>
      </c>
      <c r="S778" s="40" t="e">
        <f>IF(AND(NOT(ISBLANK('Captura de datos de CONTACTO'!S778)),ISNA(VLOOKUP('Captura de datos de CONTACTO'!S778,'DO NOT USE_School Picklist'!$N$3:$N$63,1,FALSE))),"Please select a value from the drop-down menu",IF('DO NOT USE_Contact Formulas'!A778,"OK",NA()))</f>
        <v>#N/A</v>
      </c>
      <c r="T778" s="53" t="e">
        <f>IF(AND(NOT(ISBLANK('Captura de datos de CONTACTO'!T778)),ISNA(VLOOKUP('Captura de datos de CONTACTO'!T778,'DO NOT USE_School Picklist'!$I$3:$I$5,1,FALSE))),"Please select a value from the drop-down menu",IF('DO NOT USE_Contact Formulas'!A778,"OK",NA()))</f>
        <v>#N/A</v>
      </c>
      <c r="U778" s="40" t="e">
        <f>IF(AND(NOT(ISBLANK('Captura de datos de CONTACTO'!U778)),ISNA(VLOOKUP('Captura de datos de CONTACTO'!U778,'DO NOT USE_School Picklist'!$E$3:$E$10,1,FALSE))),"Please select a value from the drop-down menu",IF('DO NOT USE_Contact Formulas'!A778,"OK",NA()))</f>
        <v>#N/A</v>
      </c>
      <c r="V778" s="53" t="e">
        <f>IF(AND(NOT(ISBLANK('Captura de datos de CONTACTO'!V778)),ISNA(VLOOKUP('Captura de datos de CONTACTO'!V778,'DO NOT USE_School Picklist'!$W$3:$W$9,1,FALSE))),"Please select a value from the drop-down menu",IF('DO NOT USE_Contact Formulas'!A778,"OK",NA()))</f>
        <v>#N/A</v>
      </c>
      <c r="W778" s="53" t="e">
        <f>IF(AND(NOT(ISBLANK('Captura de datos de CONTACTO'!W778)),ISNA(VLOOKUP('Captura de datos de CONTACTO'!W778,'DO NOT USE_School Picklist'!$W$3:$W$9,1,FALSE))),"Please select a value from the drop-down menu",IF('DO NOT USE_Case Formulas'!A778,"OK",NA()))</f>
        <v>#N/A</v>
      </c>
      <c r="X778" s="40" t="e">
        <f>IF(AND(NOT(ISBLANK('Captura de datos de CONTACTO'!X778)),ISNA(VLOOKUP('Captura de datos de CONTACTO'!X778,'DO NOT USE_School Picklist'!$F$3:$F$16,1,FALSE))),"Please select a value from the drop-down menu",IF('DO NOT USE_Contact Formulas'!A778,"OK",NA()))</f>
        <v>#N/A</v>
      </c>
      <c r="Y778" s="40" t="e">
        <f>IF(LEN('Captura de datos de CONTACTO'!Y778)&gt;100,"Classroom(s) must be less than 100 characters",IF('DO NOT USE_Contact Formulas'!A778,"OK",NA()))</f>
        <v>#N/A</v>
      </c>
      <c r="Z778" s="40" t="e">
        <f>IF(AND(NOT(ISBLANK('Captura de datos de CONTACTO'!Z778)),ISNA(VLOOKUP('Captura de datos de CONTACTO'!Z778,'DO NOT USE_School Picklist'!$K$3:$K$6,1,FALSE))),"Please select a value from the drop-down menu",IF('DO NOT USE_Contact Formulas'!A778,"OK",NA()))</f>
        <v>#N/A</v>
      </c>
      <c r="AA778" s="40" t="e">
        <f>IF(AND(NOT(ISBLANK('Captura de datos de CONTACTO'!AA778)),ISNA(VLOOKUP('Captura de datos de CONTACTO'!AA778,'DO NOT USE_School Picklist'!$D$3:$D$5,1,FALSE))),"Please select a value from the drop-down menu",IF('DO NOT USE_Contact Formulas'!A778,"OK",NA()))</f>
        <v>#N/A</v>
      </c>
      <c r="AB778" s="40"/>
      <c r="AC778" s="40" t="e">
        <f>IF(AND(NOT(ISBLANK('Captura de datos de CONTACTO'!AC778)),ISNA(VLOOKUP('Captura de datos de CONTACTO'!AC778,'DO NOT USE_School Picklist'!$G$3:$G$5,1,FALSE))),"Please select a value from the drop-down menu",IF('DO NOT USE_Contact Formulas'!A778,"OK",NA()))</f>
        <v>#N/A</v>
      </c>
      <c r="AD778" s="40"/>
      <c r="AE778" s="40" t="e">
        <f>IF(AND(NOT(ISBLANK('Captura de datos de CONTACTO'!AE778)),ISNA(VLOOKUP('Captura de datos de CONTACTO'!AE778,'DO NOT USE_School Picklist'!$H$3:$H$4,1,FALSE))),"Please select a value from the drop-down menu",IF('DO NOT USE_Contact Formulas'!A778,"OK",NA()))</f>
        <v>#N/A</v>
      </c>
      <c r="AF778" s="40" t="e">
        <f ca="1">IF('Captura de datos de CONTACTO'!AF778&gt;'DO NOT USE_School Picklist'!$C$3,"Test Date cannot be a future date",IF('DO NOT USE_Contact Formulas'!A778,"OK",NA()))</f>
        <v>#N/A</v>
      </c>
      <c r="AG778" s="53" t="e">
        <f>IF(AND('DO NOT USE_Contact Formulas'!A778,ISBLANK('Captura de datos de CONTACTO'!AB778)),"Lab Result Test Result is required",IF(AND(NOT(ISBLANK('Captura de datos de CONTACTO'!AB778)),ISNA(VLOOKUP('Captura de datos de CONTACTO'!AB778,'DO NOT USE_School Picklist'!$Q$3:$Q$8,1,FALSE))),"Please select a value from the drop-down menu",IF('DO NOT USE_Contact Formulas'!A778,"OK",NA())))</f>
        <v>#N/A</v>
      </c>
    </row>
    <row r="779" spans="1:33" x14ac:dyDescent="0.3">
      <c r="A779" s="39" t="e">
        <f>IF('DO NOT USE_Contact Formulas'!A779,IF('DO NOT USE_Contact Formulas'!B779,"Not all required fields are completed","OK"),NA())</f>
        <v>#N/A</v>
      </c>
      <c r="B779" s="40" t="e">
        <f>IF(AND('DO NOT USE_Contact Formulas'!A779,ISBLANK('Captura de datos de CONTACTO'!B779)),"First Name is required",IF(NOT(ISBLANK('Captura de datos de CONTACTO'!B779)),"OK",NA()))</f>
        <v>#N/A</v>
      </c>
      <c r="C779" s="40" t="e">
        <f>IF(AND('DO NOT USE_Contact Formulas'!A779,ISBLANK('Captura de datos de CONTACTO'!C779)),"Last Name is required",IF(NOT(ISBLANK('Captura de datos de CONTACTO'!C779)),"OK",NA()))</f>
        <v>#N/A</v>
      </c>
      <c r="D779" s="40" t="e">
        <f>IF(AND('DO NOT USE_Contact Formulas'!A779,ISBLANK('Captura de datos de CONTACTO'!D779)),"Birthdate is required",IF(NOT(ISBLANK('Captura de datos de CONTACTO'!D779)),"OK",NA()))</f>
        <v>#N/A</v>
      </c>
      <c r="E779" s="40" t="e">
        <f>IF(AND('DO NOT USE_Contact Formulas'!A779,ISBLANK('Captura de datos de CONTACTO'!E779)),"Mobile Phone is required",IF(NOT(ISBLANK('Captura de datos de CONTACTO'!E779)),IF(AND(ISNUMBER(VALUE('Captura de datos de CONTACTO'!E779)),LEFT('Captura de datos de CONTACTO'!E779,1)&lt;&gt;"1",LEN('Captura de datos de CONTACTO'!E779)=10),"OK","Phone number must be valid format"),NA()))</f>
        <v>#N/A</v>
      </c>
      <c r="F779" s="40" t="e">
        <f>IF(LEN('Captura de datos de CONTACTO'!F779)&gt;255,"Home Street Address must be less than 255 characters",IF('DO NOT USE_Contact Formulas'!A779,"OK",NA()))</f>
        <v>#N/A</v>
      </c>
      <c r="G779" s="40" t="e">
        <f>IF(LEN('Captura de datos de CONTACTO'!G779)&gt;40,"City must be less than 40 characters",IF('DO NOT USE_Contact Formulas'!A779,"OK",NA()))</f>
        <v>#N/A</v>
      </c>
      <c r="H779" s="40" t="e">
        <f>IF(AND(NOT(ISBLANK('Captura de datos de CONTACTO'!H779)),ISNA(VLOOKUP('Captura de datos de CONTACTO'!H779,'DO NOT USE_School Picklist'!$P$3:$P$52,1,FALSE))),"Please select a value from the drop-down menu",IF('DO NOT USE_Contact Formulas'!A779,"OK",NA()))</f>
        <v>#N/A</v>
      </c>
      <c r="I779" s="40" t="e">
        <f>IF(AND('DO NOT USE_Contact Formulas'!A779,ISBLANK('Captura de datos de CONTACTO'!I779)),"Zip is required",IF(ISBLANK('Captura de datos de CONTACTO'!I779),NA(),"OK"))</f>
        <v>#N/A</v>
      </c>
      <c r="J779" s="40" t="e">
        <f>IF(AND('DO NOT USE_Contact Formulas'!A779,ISBLANK('Captura de datos de CONTACTO'!J779)),"Student or Staff? is required",IF(ISBLANK('Captura de datos de CONTACTO'!J779),NA(),IF(ISNA(VLOOKUP('Captura de datos de CONTACTO'!J779,'DO NOT USE_School Picklist'!$B$3:$B$6,1,FALSE)),"Please select a value from the drop-down menu","OK")))</f>
        <v>#N/A</v>
      </c>
      <c r="K779" s="40" t="e">
        <f>IF(AND('Captura de datos de CONTACTO'!J779='DO NOT USE_School Picklist'!$B$4,ISBLANK('Captura de datos de CONTACTO'!K779)),"Occupation/Job Title is required if Student or Staff? is Yes, staff/faculty or volunteer",IF('DO NOT USE_Contact Formulas'!A779,"OK",NA()))</f>
        <v>#N/A</v>
      </c>
      <c r="L779" s="40" t="e">
        <f ca="1">IF('Captura de datos de CONTACTO'!L779&gt;'DO NOT USE_School Picklist'!$C$3,"Date last on school campus/facility cannot be a future date",IF('DO NOT USE_Contact Formulas'!A779,IF(ISBLANK('Captura de datos de CONTACTO'!L779),"Date last on school campus/facility is required","OK"),NA()))</f>
        <v>#N/A</v>
      </c>
      <c r="M779" s="41" t="e">
        <f ca="1">IF('Captura de datos de CONTACTO'!M779&gt;'DO NOT USE_School Picklist'!$C$3,"Last Exposure Date cannot be a future date",IF('DO NOT USE_Contact Formulas'!A779,IF(ISBLANK('Captura de datos de CONTACTO'!M779),"Last Exposure Date is required","OK"),NA()))</f>
        <v>#N/A</v>
      </c>
      <c r="N779" s="41" t="e">
        <f>IF(AND('DO NOT USE_Contact Formulas'!A779,ISBLANK('Captura de datos de CONTACTO'!N779)),"Specific Place in the Location is required",IF(ISBLANK('Captura de datos de CONTACTO'!N779),NA(),"OK"))</f>
        <v>#N/A</v>
      </c>
      <c r="O779" s="40" t="e">
        <f>IF(AND(NOT(ISBLANK('Captura de datos de CONTACTO'!O779)),ISNA(VLOOKUP('Captura de datos de CONTACTO'!O779,'DO NOT USE_School Picklist'!$L$3:$L$81,1,FALSE))),"Please select a value from the drop-down menu",IF('DO NOT USE_Contact Formulas'!A779,"OK",NA()))</f>
        <v>#N/A</v>
      </c>
      <c r="P779" s="40" t="e">
        <f>IF(AND(NOT(ISBLANK('Captura de datos de CONTACTO'!P779)),NOT(ISNUMBER(MATCH("*@*.?*",'Captura de datos de CONTACTO'!P779,0)))),"Email must be in a valid format",IF('DO NOT USE_Contact Formulas'!A779,"OK",NA()))</f>
        <v>#N/A</v>
      </c>
      <c r="Q779" s="40" t="e">
        <f>IF(LEN('Captura de datos de CONTACTO'!Q779)&gt;50,"Parent/Guardian Name must be less than 50 characters",IF('DO NOT USE_Contact Formulas'!A779,"OK",NA()))</f>
        <v>#N/A</v>
      </c>
      <c r="R779" s="40" t="e">
        <f>IF(NOT(ISBLANK('Captura de datos de CONTACTO'!R779)),IF(AND(ISNUMBER('Captura de datos de CONTACTO'!R779),LEFT('Captura de datos de CONTACTO'!R779,1)&lt;&gt;"1",LEN('Captura de datos de CONTACTO'!R779)=10),"OK","Phone number must be valid format"),IF('DO NOT USE_Contact Formulas'!A779,"OK",NA()))</f>
        <v>#N/A</v>
      </c>
      <c r="S779" s="40" t="e">
        <f>IF(AND(NOT(ISBLANK('Captura de datos de CONTACTO'!S779)),ISNA(VLOOKUP('Captura de datos de CONTACTO'!S779,'DO NOT USE_School Picklist'!$N$3:$N$63,1,FALSE))),"Please select a value from the drop-down menu",IF('DO NOT USE_Contact Formulas'!A779,"OK",NA()))</f>
        <v>#N/A</v>
      </c>
      <c r="T779" s="53" t="e">
        <f>IF(AND(NOT(ISBLANK('Captura de datos de CONTACTO'!T779)),ISNA(VLOOKUP('Captura de datos de CONTACTO'!T779,'DO NOT USE_School Picklist'!$I$3:$I$5,1,FALSE))),"Please select a value from the drop-down menu",IF('DO NOT USE_Contact Formulas'!A779,"OK",NA()))</f>
        <v>#N/A</v>
      </c>
      <c r="U779" s="40" t="e">
        <f>IF(AND(NOT(ISBLANK('Captura de datos de CONTACTO'!U779)),ISNA(VLOOKUP('Captura de datos de CONTACTO'!U779,'DO NOT USE_School Picklist'!$E$3:$E$10,1,FALSE))),"Please select a value from the drop-down menu",IF('DO NOT USE_Contact Formulas'!A779,"OK",NA()))</f>
        <v>#N/A</v>
      </c>
      <c r="V779" s="53" t="e">
        <f>IF(AND(NOT(ISBLANK('Captura de datos de CONTACTO'!V779)),ISNA(VLOOKUP('Captura de datos de CONTACTO'!V779,'DO NOT USE_School Picklist'!$W$3:$W$9,1,FALSE))),"Please select a value from the drop-down menu",IF('DO NOT USE_Contact Formulas'!A779,"OK",NA()))</f>
        <v>#N/A</v>
      </c>
      <c r="W779" s="53" t="e">
        <f>IF(AND(NOT(ISBLANK('Captura de datos de CONTACTO'!W779)),ISNA(VLOOKUP('Captura de datos de CONTACTO'!W779,'DO NOT USE_School Picklist'!$W$3:$W$9,1,FALSE))),"Please select a value from the drop-down menu",IF('DO NOT USE_Case Formulas'!A779,"OK",NA()))</f>
        <v>#N/A</v>
      </c>
      <c r="X779" s="40" t="e">
        <f>IF(AND(NOT(ISBLANK('Captura de datos de CONTACTO'!X779)),ISNA(VLOOKUP('Captura de datos de CONTACTO'!X779,'DO NOT USE_School Picklist'!$F$3:$F$16,1,FALSE))),"Please select a value from the drop-down menu",IF('DO NOT USE_Contact Formulas'!A779,"OK",NA()))</f>
        <v>#N/A</v>
      </c>
      <c r="Y779" s="40" t="e">
        <f>IF(LEN('Captura de datos de CONTACTO'!Y779)&gt;100,"Classroom(s) must be less than 100 characters",IF('DO NOT USE_Contact Formulas'!A779,"OK",NA()))</f>
        <v>#N/A</v>
      </c>
      <c r="Z779" s="40" t="e">
        <f>IF(AND(NOT(ISBLANK('Captura de datos de CONTACTO'!Z779)),ISNA(VLOOKUP('Captura de datos de CONTACTO'!Z779,'DO NOT USE_School Picklist'!$K$3:$K$6,1,FALSE))),"Please select a value from the drop-down menu",IF('DO NOT USE_Contact Formulas'!A779,"OK",NA()))</f>
        <v>#N/A</v>
      </c>
      <c r="AA779" s="40" t="e">
        <f>IF(AND(NOT(ISBLANK('Captura de datos de CONTACTO'!AA779)),ISNA(VLOOKUP('Captura de datos de CONTACTO'!AA779,'DO NOT USE_School Picklist'!$D$3:$D$5,1,FALSE))),"Please select a value from the drop-down menu",IF('DO NOT USE_Contact Formulas'!A779,"OK",NA()))</f>
        <v>#N/A</v>
      </c>
      <c r="AB779" s="40"/>
      <c r="AC779" s="40" t="e">
        <f>IF(AND(NOT(ISBLANK('Captura de datos de CONTACTO'!AC779)),ISNA(VLOOKUP('Captura de datos de CONTACTO'!AC779,'DO NOT USE_School Picklist'!$G$3:$G$5,1,FALSE))),"Please select a value from the drop-down menu",IF('DO NOT USE_Contact Formulas'!A779,"OK",NA()))</f>
        <v>#N/A</v>
      </c>
      <c r="AD779" s="40"/>
      <c r="AE779" s="40" t="e">
        <f>IF(AND(NOT(ISBLANK('Captura de datos de CONTACTO'!AE779)),ISNA(VLOOKUP('Captura de datos de CONTACTO'!AE779,'DO NOT USE_School Picklist'!$H$3:$H$4,1,FALSE))),"Please select a value from the drop-down menu",IF('DO NOT USE_Contact Formulas'!A779,"OK",NA()))</f>
        <v>#N/A</v>
      </c>
      <c r="AF779" s="40" t="e">
        <f ca="1">IF('Captura de datos de CONTACTO'!AF779&gt;'DO NOT USE_School Picklist'!$C$3,"Test Date cannot be a future date",IF('DO NOT USE_Contact Formulas'!A779,"OK",NA()))</f>
        <v>#N/A</v>
      </c>
      <c r="AG779" s="53" t="e">
        <f>IF(AND('DO NOT USE_Contact Formulas'!A779,ISBLANK('Captura de datos de CONTACTO'!AB779)),"Lab Result Test Result is required",IF(AND(NOT(ISBLANK('Captura de datos de CONTACTO'!AB779)),ISNA(VLOOKUP('Captura de datos de CONTACTO'!AB779,'DO NOT USE_School Picklist'!$Q$3:$Q$8,1,FALSE))),"Please select a value from the drop-down menu",IF('DO NOT USE_Contact Formulas'!A779,"OK",NA())))</f>
        <v>#N/A</v>
      </c>
    </row>
    <row r="780" spans="1:33" x14ac:dyDescent="0.3">
      <c r="A780" s="39" t="e">
        <f>IF('DO NOT USE_Contact Formulas'!A780,IF('DO NOT USE_Contact Formulas'!B780,"Not all required fields are completed","OK"),NA())</f>
        <v>#N/A</v>
      </c>
      <c r="B780" s="40" t="e">
        <f>IF(AND('DO NOT USE_Contact Formulas'!A780,ISBLANK('Captura de datos de CONTACTO'!B780)),"First Name is required",IF(NOT(ISBLANK('Captura de datos de CONTACTO'!B780)),"OK",NA()))</f>
        <v>#N/A</v>
      </c>
      <c r="C780" s="40" t="e">
        <f>IF(AND('DO NOT USE_Contact Formulas'!A780,ISBLANK('Captura de datos de CONTACTO'!C780)),"Last Name is required",IF(NOT(ISBLANK('Captura de datos de CONTACTO'!C780)),"OK",NA()))</f>
        <v>#N/A</v>
      </c>
      <c r="D780" s="40" t="e">
        <f>IF(AND('DO NOT USE_Contact Formulas'!A780,ISBLANK('Captura de datos de CONTACTO'!D780)),"Birthdate is required",IF(NOT(ISBLANK('Captura de datos de CONTACTO'!D780)),"OK",NA()))</f>
        <v>#N/A</v>
      </c>
      <c r="E780" s="40" t="e">
        <f>IF(AND('DO NOT USE_Contact Formulas'!A780,ISBLANK('Captura de datos de CONTACTO'!E780)),"Mobile Phone is required",IF(NOT(ISBLANK('Captura de datos de CONTACTO'!E780)),IF(AND(ISNUMBER(VALUE('Captura de datos de CONTACTO'!E780)),LEFT('Captura de datos de CONTACTO'!E780,1)&lt;&gt;"1",LEN('Captura de datos de CONTACTO'!E780)=10),"OK","Phone number must be valid format"),NA()))</f>
        <v>#N/A</v>
      </c>
      <c r="F780" s="40" t="e">
        <f>IF(LEN('Captura de datos de CONTACTO'!F780)&gt;255,"Home Street Address must be less than 255 characters",IF('DO NOT USE_Contact Formulas'!A780,"OK",NA()))</f>
        <v>#N/A</v>
      </c>
      <c r="G780" s="40" t="e">
        <f>IF(LEN('Captura de datos de CONTACTO'!G780)&gt;40,"City must be less than 40 characters",IF('DO NOT USE_Contact Formulas'!A780,"OK",NA()))</f>
        <v>#N/A</v>
      </c>
      <c r="H780" s="40" t="e">
        <f>IF(AND(NOT(ISBLANK('Captura de datos de CONTACTO'!H780)),ISNA(VLOOKUP('Captura de datos de CONTACTO'!H780,'DO NOT USE_School Picklist'!$P$3:$P$52,1,FALSE))),"Please select a value from the drop-down menu",IF('DO NOT USE_Contact Formulas'!A780,"OK",NA()))</f>
        <v>#N/A</v>
      </c>
      <c r="I780" s="40" t="e">
        <f>IF(AND('DO NOT USE_Contact Formulas'!A780,ISBLANK('Captura de datos de CONTACTO'!I780)),"Zip is required",IF(ISBLANK('Captura de datos de CONTACTO'!I780),NA(),"OK"))</f>
        <v>#N/A</v>
      </c>
      <c r="J780" s="40" t="e">
        <f>IF(AND('DO NOT USE_Contact Formulas'!A780,ISBLANK('Captura de datos de CONTACTO'!J780)),"Student or Staff? is required",IF(ISBLANK('Captura de datos de CONTACTO'!J780),NA(),IF(ISNA(VLOOKUP('Captura de datos de CONTACTO'!J780,'DO NOT USE_School Picklist'!$B$3:$B$6,1,FALSE)),"Please select a value from the drop-down menu","OK")))</f>
        <v>#N/A</v>
      </c>
      <c r="K780" s="40" t="e">
        <f>IF(AND('Captura de datos de CONTACTO'!J780='DO NOT USE_School Picklist'!$B$4,ISBLANK('Captura de datos de CONTACTO'!K780)),"Occupation/Job Title is required if Student or Staff? is Yes, staff/faculty or volunteer",IF('DO NOT USE_Contact Formulas'!A780,"OK",NA()))</f>
        <v>#N/A</v>
      </c>
      <c r="L780" s="40" t="e">
        <f ca="1">IF('Captura de datos de CONTACTO'!L780&gt;'DO NOT USE_School Picklist'!$C$3,"Date last on school campus/facility cannot be a future date",IF('DO NOT USE_Contact Formulas'!A780,IF(ISBLANK('Captura de datos de CONTACTO'!L780),"Date last on school campus/facility is required","OK"),NA()))</f>
        <v>#N/A</v>
      </c>
      <c r="M780" s="41" t="e">
        <f ca="1">IF('Captura de datos de CONTACTO'!M780&gt;'DO NOT USE_School Picklist'!$C$3,"Last Exposure Date cannot be a future date",IF('DO NOT USE_Contact Formulas'!A780,IF(ISBLANK('Captura de datos de CONTACTO'!M780),"Last Exposure Date is required","OK"),NA()))</f>
        <v>#N/A</v>
      </c>
      <c r="N780" s="41" t="e">
        <f>IF(AND('DO NOT USE_Contact Formulas'!A780,ISBLANK('Captura de datos de CONTACTO'!N780)),"Specific Place in the Location is required",IF(ISBLANK('Captura de datos de CONTACTO'!N780),NA(),"OK"))</f>
        <v>#N/A</v>
      </c>
      <c r="O780" s="40" t="e">
        <f>IF(AND(NOT(ISBLANK('Captura de datos de CONTACTO'!O780)),ISNA(VLOOKUP('Captura de datos de CONTACTO'!O780,'DO NOT USE_School Picklist'!$L$3:$L$81,1,FALSE))),"Please select a value from the drop-down menu",IF('DO NOT USE_Contact Formulas'!A780,"OK",NA()))</f>
        <v>#N/A</v>
      </c>
      <c r="P780" s="40" t="e">
        <f>IF(AND(NOT(ISBLANK('Captura de datos de CONTACTO'!P780)),NOT(ISNUMBER(MATCH("*@*.?*",'Captura de datos de CONTACTO'!P780,0)))),"Email must be in a valid format",IF('DO NOT USE_Contact Formulas'!A780,"OK",NA()))</f>
        <v>#N/A</v>
      </c>
      <c r="Q780" s="40" t="e">
        <f>IF(LEN('Captura de datos de CONTACTO'!Q780)&gt;50,"Parent/Guardian Name must be less than 50 characters",IF('DO NOT USE_Contact Formulas'!A780,"OK",NA()))</f>
        <v>#N/A</v>
      </c>
      <c r="R780" s="40" t="e">
        <f>IF(NOT(ISBLANK('Captura de datos de CONTACTO'!R780)),IF(AND(ISNUMBER('Captura de datos de CONTACTO'!R780),LEFT('Captura de datos de CONTACTO'!R780,1)&lt;&gt;"1",LEN('Captura de datos de CONTACTO'!R780)=10),"OK","Phone number must be valid format"),IF('DO NOT USE_Contact Formulas'!A780,"OK",NA()))</f>
        <v>#N/A</v>
      </c>
      <c r="S780" s="40" t="e">
        <f>IF(AND(NOT(ISBLANK('Captura de datos de CONTACTO'!S780)),ISNA(VLOOKUP('Captura de datos de CONTACTO'!S780,'DO NOT USE_School Picklist'!$N$3:$N$63,1,FALSE))),"Please select a value from the drop-down menu",IF('DO NOT USE_Contact Formulas'!A780,"OK",NA()))</f>
        <v>#N/A</v>
      </c>
      <c r="T780" s="53" t="e">
        <f>IF(AND(NOT(ISBLANK('Captura de datos de CONTACTO'!T780)),ISNA(VLOOKUP('Captura de datos de CONTACTO'!T780,'DO NOT USE_School Picklist'!$I$3:$I$5,1,FALSE))),"Please select a value from the drop-down menu",IF('DO NOT USE_Contact Formulas'!A780,"OK",NA()))</f>
        <v>#N/A</v>
      </c>
      <c r="U780" s="40" t="e">
        <f>IF(AND(NOT(ISBLANK('Captura de datos de CONTACTO'!U780)),ISNA(VLOOKUP('Captura de datos de CONTACTO'!U780,'DO NOT USE_School Picklist'!$E$3:$E$10,1,FALSE))),"Please select a value from the drop-down menu",IF('DO NOT USE_Contact Formulas'!A780,"OK",NA()))</f>
        <v>#N/A</v>
      </c>
      <c r="V780" s="53" t="e">
        <f>IF(AND(NOT(ISBLANK('Captura de datos de CONTACTO'!V780)),ISNA(VLOOKUP('Captura de datos de CONTACTO'!V780,'DO NOT USE_School Picklist'!$W$3:$W$9,1,FALSE))),"Please select a value from the drop-down menu",IF('DO NOT USE_Contact Formulas'!A780,"OK",NA()))</f>
        <v>#N/A</v>
      </c>
      <c r="W780" s="53" t="e">
        <f>IF(AND(NOT(ISBLANK('Captura de datos de CONTACTO'!W780)),ISNA(VLOOKUP('Captura de datos de CONTACTO'!W780,'DO NOT USE_School Picklist'!$W$3:$W$9,1,FALSE))),"Please select a value from the drop-down menu",IF('DO NOT USE_Case Formulas'!A780,"OK",NA()))</f>
        <v>#N/A</v>
      </c>
      <c r="X780" s="40" t="e">
        <f>IF(AND(NOT(ISBLANK('Captura de datos de CONTACTO'!X780)),ISNA(VLOOKUP('Captura de datos de CONTACTO'!X780,'DO NOT USE_School Picklist'!$F$3:$F$16,1,FALSE))),"Please select a value from the drop-down menu",IF('DO NOT USE_Contact Formulas'!A780,"OK",NA()))</f>
        <v>#N/A</v>
      </c>
      <c r="Y780" s="40" t="e">
        <f>IF(LEN('Captura de datos de CONTACTO'!Y780)&gt;100,"Classroom(s) must be less than 100 characters",IF('DO NOT USE_Contact Formulas'!A780,"OK",NA()))</f>
        <v>#N/A</v>
      </c>
      <c r="Z780" s="40" t="e">
        <f>IF(AND(NOT(ISBLANK('Captura de datos de CONTACTO'!Z780)),ISNA(VLOOKUP('Captura de datos de CONTACTO'!Z780,'DO NOT USE_School Picklist'!$K$3:$K$6,1,FALSE))),"Please select a value from the drop-down menu",IF('DO NOT USE_Contact Formulas'!A780,"OK",NA()))</f>
        <v>#N/A</v>
      </c>
      <c r="AA780" s="40" t="e">
        <f>IF(AND(NOT(ISBLANK('Captura de datos de CONTACTO'!AA780)),ISNA(VLOOKUP('Captura de datos de CONTACTO'!AA780,'DO NOT USE_School Picklist'!$D$3:$D$5,1,FALSE))),"Please select a value from the drop-down menu",IF('DO NOT USE_Contact Formulas'!A780,"OK",NA()))</f>
        <v>#N/A</v>
      </c>
      <c r="AB780" s="40"/>
      <c r="AC780" s="40" t="e">
        <f>IF(AND(NOT(ISBLANK('Captura de datos de CONTACTO'!AC780)),ISNA(VLOOKUP('Captura de datos de CONTACTO'!AC780,'DO NOT USE_School Picklist'!$G$3:$G$5,1,FALSE))),"Please select a value from the drop-down menu",IF('DO NOT USE_Contact Formulas'!A780,"OK",NA()))</f>
        <v>#N/A</v>
      </c>
      <c r="AD780" s="40"/>
      <c r="AE780" s="40" t="e">
        <f>IF(AND(NOT(ISBLANK('Captura de datos de CONTACTO'!AE780)),ISNA(VLOOKUP('Captura de datos de CONTACTO'!AE780,'DO NOT USE_School Picklist'!$H$3:$H$4,1,FALSE))),"Please select a value from the drop-down menu",IF('DO NOT USE_Contact Formulas'!A780,"OK",NA()))</f>
        <v>#N/A</v>
      </c>
      <c r="AF780" s="40" t="e">
        <f ca="1">IF('Captura de datos de CONTACTO'!AF780&gt;'DO NOT USE_School Picklist'!$C$3,"Test Date cannot be a future date",IF('DO NOT USE_Contact Formulas'!A780,"OK",NA()))</f>
        <v>#N/A</v>
      </c>
      <c r="AG780" s="53" t="e">
        <f>IF(AND('DO NOT USE_Contact Formulas'!A780,ISBLANK('Captura de datos de CONTACTO'!AB780)),"Lab Result Test Result is required",IF(AND(NOT(ISBLANK('Captura de datos de CONTACTO'!AB780)),ISNA(VLOOKUP('Captura de datos de CONTACTO'!AB780,'DO NOT USE_School Picklist'!$Q$3:$Q$8,1,FALSE))),"Please select a value from the drop-down menu",IF('DO NOT USE_Contact Formulas'!A780,"OK",NA())))</f>
        <v>#N/A</v>
      </c>
    </row>
    <row r="781" spans="1:33" x14ac:dyDescent="0.3">
      <c r="A781" s="39" t="e">
        <f>IF('DO NOT USE_Contact Formulas'!A781,IF('DO NOT USE_Contact Formulas'!B781,"Not all required fields are completed","OK"),NA())</f>
        <v>#N/A</v>
      </c>
      <c r="B781" s="40" t="e">
        <f>IF(AND('DO NOT USE_Contact Formulas'!A781,ISBLANK('Captura de datos de CONTACTO'!B781)),"First Name is required",IF(NOT(ISBLANK('Captura de datos de CONTACTO'!B781)),"OK",NA()))</f>
        <v>#N/A</v>
      </c>
      <c r="C781" s="40" t="e">
        <f>IF(AND('DO NOT USE_Contact Formulas'!A781,ISBLANK('Captura de datos de CONTACTO'!C781)),"Last Name is required",IF(NOT(ISBLANK('Captura de datos de CONTACTO'!C781)),"OK",NA()))</f>
        <v>#N/A</v>
      </c>
      <c r="D781" s="40" t="e">
        <f>IF(AND('DO NOT USE_Contact Formulas'!A781,ISBLANK('Captura de datos de CONTACTO'!D781)),"Birthdate is required",IF(NOT(ISBLANK('Captura de datos de CONTACTO'!D781)),"OK",NA()))</f>
        <v>#N/A</v>
      </c>
      <c r="E781" s="40" t="e">
        <f>IF(AND('DO NOT USE_Contact Formulas'!A781,ISBLANK('Captura de datos de CONTACTO'!E781)),"Mobile Phone is required",IF(NOT(ISBLANK('Captura de datos de CONTACTO'!E781)),IF(AND(ISNUMBER(VALUE('Captura de datos de CONTACTO'!E781)),LEFT('Captura de datos de CONTACTO'!E781,1)&lt;&gt;"1",LEN('Captura de datos de CONTACTO'!E781)=10),"OK","Phone number must be valid format"),NA()))</f>
        <v>#N/A</v>
      </c>
      <c r="F781" s="40" t="e">
        <f>IF(LEN('Captura de datos de CONTACTO'!F781)&gt;255,"Home Street Address must be less than 255 characters",IF('DO NOT USE_Contact Formulas'!A781,"OK",NA()))</f>
        <v>#N/A</v>
      </c>
      <c r="G781" s="40" t="e">
        <f>IF(LEN('Captura de datos de CONTACTO'!G781)&gt;40,"City must be less than 40 characters",IF('DO NOT USE_Contact Formulas'!A781,"OK",NA()))</f>
        <v>#N/A</v>
      </c>
      <c r="H781" s="40" t="e">
        <f>IF(AND(NOT(ISBLANK('Captura de datos de CONTACTO'!H781)),ISNA(VLOOKUP('Captura de datos de CONTACTO'!H781,'DO NOT USE_School Picklist'!$P$3:$P$52,1,FALSE))),"Please select a value from the drop-down menu",IF('DO NOT USE_Contact Formulas'!A781,"OK",NA()))</f>
        <v>#N/A</v>
      </c>
      <c r="I781" s="40" t="e">
        <f>IF(AND('DO NOT USE_Contact Formulas'!A781,ISBLANK('Captura de datos de CONTACTO'!I781)),"Zip is required",IF(ISBLANK('Captura de datos de CONTACTO'!I781),NA(),"OK"))</f>
        <v>#N/A</v>
      </c>
      <c r="J781" s="40" t="e">
        <f>IF(AND('DO NOT USE_Contact Formulas'!A781,ISBLANK('Captura de datos de CONTACTO'!J781)),"Student or Staff? is required",IF(ISBLANK('Captura de datos de CONTACTO'!J781),NA(),IF(ISNA(VLOOKUP('Captura de datos de CONTACTO'!J781,'DO NOT USE_School Picklist'!$B$3:$B$6,1,FALSE)),"Please select a value from the drop-down menu","OK")))</f>
        <v>#N/A</v>
      </c>
      <c r="K781" s="40" t="e">
        <f>IF(AND('Captura de datos de CONTACTO'!J781='DO NOT USE_School Picklist'!$B$4,ISBLANK('Captura de datos de CONTACTO'!K781)),"Occupation/Job Title is required if Student or Staff? is Yes, staff/faculty or volunteer",IF('DO NOT USE_Contact Formulas'!A781,"OK",NA()))</f>
        <v>#N/A</v>
      </c>
      <c r="L781" s="40" t="e">
        <f ca="1">IF('Captura de datos de CONTACTO'!L781&gt;'DO NOT USE_School Picklist'!$C$3,"Date last on school campus/facility cannot be a future date",IF('DO NOT USE_Contact Formulas'!A781,IF(ISBLANK('Captura de datos de CONTACTO'!L781),"Date last on school campus/facility is required","OK"),NA()))</f>
        <v>#N/A</v>
      </c>
      <c r="M781" s="41" t="e">
        <f ca="1">IF('Captura de datos de CONTACTO'!M781&gt;'DO NOT USE_School Picklist'!$C$3,"Last Exposure Date cannot be a future date",IF('DO NOT USE_Contact Formulas'!A781,IF(ISBLANK('Captura de datos de CONTACTO'!M781),"Last Exposure Date is required","OK"),NA()))</f>
        <v>#N/A</v>
      </c>
      <c r="N781" s="41" t="e">
        <f>IF(AND('DO NOT USE_Contact Formulas'!A781,ISBLANK('Captura de datos de CONTACTO'!N781)),"Specific Place in the Location is required",IF(ISBLANK('Captura de datos de CONTACTO'!N781),NA(),"OK"))</f>
        <v>#N/A</v>
      </c>
      <c r="O781" s="40" t="e">
        <f>IF(AND(NOT(ISBLANK('Captura de datos de CONTACTO'!O781)),ISNA(VLOOKUP('Captura de datos de CONTACTO'!O781,'DO NOT USE_School Picklist'!$L$3:$L$81,1,FALSE))),"Please select a value from the drop-down menu",IF('DO NOT USE_Contact Formulas'!A781,"OK",NA()))</f>
        <v>#N/A</v>
      </c>
      <c r="P781" s="40" t="e">
        <f>IF(AND(NOT(ISBLANK('Captura de datos de CONTACTO'!P781)),NOT(ISNUMBER(MATCH("*@*.?*",'Captura de datos de CONTACTO'!P781,0)))),"Email must be in a valid format",IF('DO NOT USE_Contact Formulas'!A781,"OK",NA()))</f>
        <v>#N/A</v>
      </c>
      <c r="Q781" s="40" t="e">
        <f>IF(LEN('Captura de datos de CONTACTO'!Q781)&gt;50,"Parent/Guardian Name must be less than 50 characters",IF('DO NOT USE_Contact Formulas'!A781,"OK",NA()))</f>
        <v>#N/A</v>
      </c>
      <c r="R781" s="40" t="e">
        <f>IF(NOT(ISBLANK('Captura de datos de CONTACTO'!R781)),IF(AND(ISNUMBER('Captura de datos de CONTACTO'!R781),LEFT('Captura de datos de CONTACTO'!R781,1)&lt;&gt;"1",LEN('Captura de datos de CONTACTO'!R781)=10),"OK","Phone number must be valid format"),IF('DO NOT USE_Contact Formulas'!A781,"OK",NA()))</f>
        <v>#N/A</v>
      </c>
      <c r="S781" s="40" t="e">
        <f>IF(AND(NOT(ISBLANK('Captura de datos de CONTACTO'!S781)),ISNA(VLOOKUP('Captura de datos de CONTACTO'!S781,'DO NOT USE_School Picklist'!$N$3:$N$63,1,FALSE))),"Please select a value from the drop-down menu",IF('DO NOT USE_Contact Formulas'!A781,"OK",NA()))</f>
        <v>#N/A</v>
      </c>
      <c r="T781" s="53" t="e">
        <f>IF(AND(NOT(ISBLANK('Captura de datos de CONTACTO'!T781)),ISNA(VLOOKUP('Captura de datos de CONTACTO'!T781,'DO NOT USE_School Picklist'!$I$3:$I$5,1,FALSE))),"Please select a value from the drop-down menu",IF('DO NOT USE_Contact Formulas'!A781,"OK",NA()))</f>
        <v>#N/A</v>
      </c>
      <c r="U781" s="40" t="e">
        <f>IF(AND(NOT(ISBLANK('Captura de datos de CONTACTO'!U781)),ISNA(VLOOKUP('Captura de datos de CONTACTO'!U781,'DO NOT USE_School Picklist'!$E$3:$E$10,1,FALSE))),"Please select a value from the drop-down menu",IF('DO NOT USE_Contact Formulas'!A781,"OK",NA()))</f>
        <v>#N/A</v>
      </c>
      <c r="V781" s="53" t="e">
        <f>IF(AND(NOT(ISBLANK('Captura de datos de CONTACTO'!V781)),ISNA(VLOOKUP('Captura de datos de CONTACTO'!V781,'DO NOT USE_School Picklist'!$W$3:$W$9,1,FALSE))),"Please select a value from the drop-down menu",IF('DO NOT USE_Contact Formulas'!A781,"OK",NA()))</f>
        <v>#N/A</v>
      </c>
      <c r="W781" s="53" t="e">
        <f>IF(AND(NOT(ISBLANK('Captura de datos de CONTACTO'!W781)),ISNA(VLOOKUP('Captura de datos de CONTACTO'!W781,'DO NOT USE_School Picklist'!$W$3:$W$9,1,FALSE))),"Please select a value from the drop-down menu",IF('DO NOT USE_Case Formulas'!A781,"OK",NA()))</f>
        <v>#N/A</v>
      </c>
      <c r="X781" s="40" t="e">
        <f>IF(AND(NOT(ISBLANK('Captura de datos de CONTACTO'!X781)),ISNA(VLOOKUP('Captura de datos de CONTACTO'!X781,'DO NOT USE_School Picklist'!$F$3:$F$16,1,FALSE))),"Please select a value from the drop-down menu",IF('DO NOT USE_Contact Formulas'!A781,"OK",NA()))</f>
        <v>#N/A</v>
      </c>
      <c r="Y781" s="40" t="e">
        <f>IF(LEN('Captura de datos de CONTACTO'!Y781)&gt;100,"Classroom(s) must be less than 100 characters",IF('DO NOT USE_Contact Formulas'!A781,"OK",NA()))</f>
        <v>#N/A</v>
      </c>
      <c r="Z781" s="40" t="e">
        <f>IF(AND(NOT(ISBLANK('Captura de datos de CONTACTO'!Z781)),ISNA(VLOOKUP('Captura de datos de CONTACTO'!Z781,'DO NOT USE_School Picklist'!$K$3:$K$6,1,FALSE))),"Please select a value from the drop-down menu",IF('DO NOT USE_Contact Formulas'!A781,"OK",NA()))</f>
        <v>#N/A</v>
      </c>
      <c r="AA781" s="40" t="e">
        <f>IF(AND(NOT(ISBLANK('Captura de datos de CONTACTO'!AA781)),ISNA(VLOOKUP('Captura de datos de CONTACTO'!AA781,'DO NOT USE_School Picklist'!$D$3:$D$5,1,FALSE))),"Please select a value from the drop-down menu",IF('DO NOT USE_Contact Formulas'!A781,"OK",NA()))</f>
        <v>#N/A</v>
      </c>
      <c r="AB781" s="40"/>
      <c r="AC781" s="40" t="e">
        <f>IF(AND(NOT(ISBLANK('Captura de datos de CONTACTO'!AC781)),ISNA(VLOOKUP('Captura de datos de CONTACTO'!AC781,'DO NOT USE_School Picklist'!$G$3:$G$5,1,FALSE))),"Please select a value from the drop-down menu",IF('DO NOT USE_Contact Formulas'!A781,"OK",NA()))</f>
        <v>#N/A</v>
      </c>
      <c r="AD781" s="40"/>
      <c r="AE781" s="40" t="e">
        <f>IF(AND(NOT(ISBLANK('Captura de datos de CONTACTO'!AE781)),ISNA(VLOOKUP('Captura de datos de CONTACTO'!AE781,'DO NOT USE_School Picklist'!$H$3:$H$4,1,FALSE))),"Please select a value from the drop-down menu",IF('DO NOT USE_Contact Formulas'!A781,"OK",NA()))</f>
        <v>#N/A</v>
      </c>
      <c r="AF781" s="40" t="e">
        <f ca="1">IF('Captura de datos de CONTACTO'!AF781&gt;'DO NOT USE_School Picklist'!$C$3,"Test Date cannot be a future date",IF('DO NOT USE_Contact Formulas'!A781,"OK",NA()))</f>
        <v>#N/A</v>
      </c>
      <c r="AG781" s="53" t="e">
        <f>IF(AND('DO NOT USE_Contact Formulas'!A781,ISBLANK('Captura de datos de CONTACTO'!AB781)),"Lab Result Test Result is required",IF(AND(NOT(ISBLANK('Captura de datos de CONTACTO'!AB781)),ISNA(VLOOKUP('Captura de datos de CONTACTO'!AB781,'DO NOT USE_School Picklist'!$Q$3:$Q$8,1,FALSE))),"Please select a value from the drop-down menu",IF('DO NOT USE_Contact Formulas'!A781,"OK",NA())))</f>
        <v>#N/A</v>
      </c>
    </row>
    <row r="782" spans="1:33" x14ac:dyDescent="0.3">
      <c r="A782" s="39" t="e">
        <f>IF('DO NOT USE_Contact Formulas'!A782,IF('DO NOT USE_Contact Formulas'!B782,"Not all required fields are completed","OK"),NA())</f>
        <v>#N/A</v>
      </c>
      <c r="B782" s="40" t="e">
        <f>IF(AND('DO NOT USE_Contact Formulas'!A782,ISBLANK('Captura de datos de CONTACTO'!B782)),"First Name is required",IF(NOT(ISBLANK('Captura de datos de CONTACTO'!B782)),"OK",NA()))</f>
        <v>#N/A</v>
      </c>
      <c r="C782" s="40" t="e">
        <f>IF(AND('DO NOT USE_Contact Formulas'!A782,ISBLANK('Captura de datos de CONTACTO'!C782)),"Last Name is required",IF(NOT(ISBLANK('Captura de datos de CONTACTO'!C782)),"OK",NA()))</f>
        <v>#N/A</v>
      </c>
      <c r="D782" s="40" t="e">
        <f>IF(AND('DO NOT USE_Contact Formulas'!A782,ISBLANK('Captura de datos de CONTACTO'!D782)),"Birthdate is required",IF(NOT(ISBLANK('Captura de datos de CONTACTO'!D782)),"OK",NA()))</f>
        <v>#N/A</v>
      </c>
      <c r="E782" s="40" t="e">
        <f>IF(AND('DO NOT USE_Contact Formulas'!A782,ISBLANK('Captura de datos de CONTACTO'!E782)),"Mobile Phone is required",IF(NOT(ISBLANK('Captura de datos de CONTACTO'!E782)),IF(AND(ISNUMBER(VALUE('Captura de datos de CONTACTO'!E782)),LEFT('Captura de datos de CONTACTO'!E782,1)&lt;&gt;"1",LEN('Captura de datos de CONTACTO'!E782)=10),"OK","Phone number must be valid format"),NA()))</f>
        <v>#N/A</v>
      </c>
      <c r="F782" s="40" t="e">
        <f>IF(LEN('Captura de datos de CONTACTO'!F782)&gt;255,"Home Street Address must be less than 255 characters",IF('DO NOT USE_Contact Formulas'!A782,"OK",NA()))</f>
        <v>#N/A</v>
      </c>
      <c r="G782" s="40" t="e">
        <f>IF(LEN('Captura de datos de CONTACTO'!G782)&gt;40,"City must be less than 40 characters",IF('DO NOT USE_Contact Formulas'!A782,"OK",NA()))</f>
        <v>#N/A</v>
      </c>
      <c r="H782" s="40" t="e">
        <f>IF(AND(NOT(ISBLANK('Captura de datos de CONTACTO'!H782)),ISNA(VLOOKUP('Captura de datos de CONTACTO'!H782,'DO NOT USE_School Picklist'!$P$3:$P$52,1,FALSE))),"Please select a value from the drop-down menu",IF('DO NOT USE_Contact Formulas'!A782,"OK",NA()))</f>
        <v>#N/A</v>
      </c>
      <c r="I782" s="40" t="e">
        <f>IF(AND('DO NOT USE_Contact Formulas'!A782,ISBLANK('Captura de datos de CONTACTO'!I782)),"Zip is required",IF(ISBLANK('Captura de datos de CONTACTO'!I782),NA(),"OK"))</f>
        <v>#N/A</v>
      </c>
      <c r="J782" s="40" t="e">
        <f>IF(AND('DO NOT USE_Contact Formulas'!A782,ISBLANK('Captura de datos de CONTACTO'!J782)),"Student or Staff? is required",IF(ISBLANK('Captura de datos de CONTACTO'!J782),NA(),IF(ISNA(VLOOKUP('Captura de datos de CONTACTO'!J782,'DO NOT USE_School Picklist'!$B$3:$B$6,1,FALSE)),"Please select a value from the drop-down menu","OK")))</f>
        <v>#N/A</v>
      </c>
      <c r="K782" s="40" t="e">
        <f>IF(AND('Captura de datos de CONTACTO'!J782='DO NOT USE_School Picklist'!$B$4,ISBLANK('Captura de datos de CONTACTO'!K782)),"Occupation/Job Title is required if Student or Staff? is Yes, staff/faculty or volunteer",IF('DO NOT USE_Contact Formulas'!A782,"OK",NA()))</f>
        <v>#N/A</v>
      </c>
      <c r="L782" s="40" t="e">
        <f ca="1">IF('Captura de datos de CONTACTO'!L782&gt;'DO NOT USE_School Picklist'!$C$3,"Date last on school campus/facility cannot be a future date",IF('DO NOT USE_Contact Formulas'!A782,IF(ISBLANK('Captura de datos de CONTACTO'!L782),"Date last on school campus/facility is required","OK"),NA()))</f>
        <v>#N/A</v>
      </c>
      <c r="M782" s="41" t="e">
        <f ca="1">IF('Captura de datos de CONTACTO'!M782&gt;'DO NOT USE_School Picklist'!$C$3,"Last Exposure Date cannot be a future date",IF('DO NOT USE_Contact Formulas'!A782,IF(ISBLANK('Captura de datos de CONTACTO'!M782),"Last Exposure Date is required","OK"),NA()))</f>
        <v>#N/A</v>
      </c>
      <c r="N782" s="41" t="e">
        <f>IF(AND('DO NOT USE_Contact Formulas'!A782,ISBLANK('Captura de datos de CONTACTO'!N782)),"Specific Place in the Location is required",IF(ISBLANK('Captura de datos de CONTACTO'!N782),NA(),"OK"))</f>
        <v>#N/A</v>
      </c>
      <c r="O782" s="40" t="e">
        <f>IF(AND(NOT(ISBLANK('Captura de datos de CONTACTO'!O782)),ISNA(VLOOKUP('Captura de datos de CONTACTO'!O782,'DO NOT USE_School Picklist'!$L$3:$L$81,1,FALSE))),"Please select a value from the drop-down menu",IF('DO NOT USE_Contact Formulas'!A782,"OK",NA()))</f>
        <v>#N/A</v>
      </c>
      <c r="P782" s="40" t="e">
        <f>IF(AND(NOT(ISBLANK('Captura de datos de CONTACTO'!P782)),NOT(ISNUMBER(MATCH("*@*.?*",'Captura de datos de CONTACTO'!P782,0)))),"Email must be in a valid format",IF('DO NOT USE_Contact Formulas'!A782,"OK",NA()))</f>
        <v>#N/A</v>
      </c>
      <c r="Q782" s="40" t="e">
        <f>IF(LEN('Captura de datos de CONTACTO'!Q782)&gt;50,"Parent/Guardian Name must be less than 50 characters",IF('DO NOT USE_Contact Formulas'!A782,"OK",NA()))</f>
        <v>#N/A</v>
      </c>
      <c r="R782" s="40" t="e">
        <f>IF(NOT(ISBLANK('Captura de datos de CONTACTO'!R782)),IF(AND(ISNUMBER('Captura de datos de CONTACTO'!R782),LEFT('Captura de datos de CONTACTO'!R782,1)&lt;&gt;"1",LEN('Captura de datos de CONTACTO'!R782)=10),"OK","Phone number must be valid format"),IF('DO NOT USE_Contact Formulas'!A782,"OK",NA()))</f>
        <v>#N/A</v>
      </c>
      <c r="S782" s="40" t="e">
        <f>IF(AND(NOT(ISBLANK('Captura de datos de CONTACTO'!S782)),ISNA(VLOOKUP('Captura de datos de CONTACTO'!S782,'DO NOT USE_School Picklist'!$N$3:$N$63,1,FALSE))),"Please select a value from the drop-down menu",IF('DO NOT USE_Contact Formulas'!A782,"OK",NA()))</f>
        <v>#N/A</v>
      </c>
      <c r="T782" s="53" t="e">
        <f>IF(AND(NOT(ISBLANK('Captura de datos de CONTACTO'!T782)),ISNA(VLOOKUP('Captura de datos de CONTACTO'!T782,'DO NOT USE_School Picklist'!$I$3:$I$5,1,FALSE))),"Please select a value from the drop-down menu",IF('DO NOT USE_Contact Formulas'!A782,"OK",NA()))</f>
        <v>#N/A</v>
      </c>
      <c r="U782" s="40" t="e">
        <f>IF(AND(NOT(ISBLANK('Captura de datos de CONTACTO'!U782)),ISNA(VLOOKUP('Captura de datos de CONTACTO'!U782,'DO NOT USE_School Picklist'!$E$3:$E$10,1,FALSE))),"Please select a value from the drop-down menu",IF('DO NOT USE_Contact Formulas'!A782,"OK",NA()))</f>
        <v>#N/A</v>
      </c>
      <c r="V782" s="53" t="e">
        <f>IF(AND(NOT(ISBLANK('Captura de datos de CONTACTO'!V782)),ISNA(VLOOKUP('Captura de datos de CONTACTO'!V782,'DO NOT USE_School Picklist'!$W$3:$W$9,1,FALSE))),"Please select a value from the drop-down menu",IF('DO NOT USE_Contact Formulas'!A782,"OK",NA()))</f>
        <v>#N/A</v>
      </c>
      <c r="W782" s="53" t="e">
        <f>IF(AND(NOT(ISBLANK('Captura de datos de CONTACTO'!W782)),ISNA(VLOOKUP('Captura de datos de CONTACTO'!W782,'DO NOT USE_School Picklist'!$W$3:$W$9,1,FALSE))),"Please select a value from the drop-down menu",IF('DO NOT USE_Case Formulas'!A782,"OK",NA()))</f>
        <v>#N/A</v>
      </c>
      <c r="X782" s="40" t="e">
        <f>IF(AND(NOT(ISBLANK('Captura de datos de CONTACTO'!X782)),ISNA(VLOOKUP('Captura de datos de CONTACTO'!X782,'DO NOT USE_School Picklist'!$F$3:$F$16,1,FALSE))),"Please select a value from the drop-down menu",IF('DO NOT USE_Contact Formulas'!A782,"OK",NA()))</f>
        <v>#N/A</v>
      </c>
      <c r="Y782" s="40" t="e">
        <f>IF(LEN('Captura de datos de CONTACTO'!Y782)&gt;100,"Classroom(s) must be less than 100 characters",IF('DO NOT USE_Contact Formulas'!A782,"OK",NA()))</f>
        <v>#N/A</v>
      </c>
      <c r="Z782" s="40" t="e">
        <f>IF(AND(NOT(ISBLANK('Captura de datos de CONTACTO'!Z782)),ISNA(VLOOKUP('Captura de datos de CONTACTO'!Z782,'DO NOT USE_School Picklist'!$K$3:$K$6,1,FALSE))),"Please select a value from the drop-down menu",IF('DO NOT USE_Contact Formulas'!A782,"OK",NA()))</f>
        <v>#N/A</v>
      </c>
      <c r="AA782" s="40" t="e">
        <f>IF(AND(NOT(ISBLANK('Captura de datos de CONTACTO'!AA782)),ISNA(VLOOKUP('Captura de datos de CONTACTO'!AA782,'DO NOT USE_School Picklist'!$D$3:$D$5,1,FALSE))),"Please select a value from the drop-down menu",IF('DO NOT USE_Contact Formulas'!A782,"OK",NA()))</f>
        <v>#N/A</v>
      </c>
      <c r="AB782" s="40"/>
      <c r="AC782" s="40" t="e">
        <f>IF(AND(NOT(ISBLANK('Captura de datos de CONTACTO'!AC782)),ISNA(VLOOKUP('Captura de datos de CONTACTO'!AC782,'DO NOT USE_School Picklist'!$G$3:$G$5,1,FALSE))),"Please select a value from the drop-down menu",IF('DO NOT USE_Contact Formulas'!A782,"OK",NA()))</f>
        <v>#N/A</v>
      </c>
      <c r="AD782" s="40"/>
      <c r="AE782" s="40" t="e">
        <f>IF(AND(NOT(ISBLANK('Captura de datos de CONTACTO'!AE782)),ISNA(VLOOKUP('Captura de datos de CONTACTO'!AE782,'DO NOT USE_School Picklist'!$H$3:$H$4,1,FALSE))),"Please select a value from the drop-down menu",IF('DO NOT USE_Contact Formulas'!A782,"OK",NA()))</f>
        <v>#N/A</v>
      </c>
      <c r="AF782" s="40" t="e">
        <f ca="1">IF('Captura de datos de CONTACTO'!AF782&gt;'DO NOT USE_School Picklist'!$C$3,"Test Date cannot be a future date",IF('DO NOT USE_Contact Formulas'!A782,"OK",NA()))</f>
        <v>#N/A</v>
      </c>
      <c r="AG782" s="53" t="e">
        <f>IF(AND('DO NOT USE_Contact Formulas'!A782,ISBLANK('Captura de datos de CONTACTO'!AB782)),"Lab Result Test Result is required",IF(AND(NOT(ISBLANK('Captura de datos de CONTACTO'!AB782)),ISNA(VLOOKUP('Captura de datos de CONTACTO'!AB782,'DO NOT USE_School Picklist'!$Q$3:$Q$8,1,FALSE))),"Please select a value from the drop-down menu",IF('DO NOT USE_Contact Formulas'!A782,"OK",NA())))</f>
        <v>#N/A</v>
      </c>
    </row>
    <row r="783" spans="1:33" x14ac:dyDescent="0.3">
      <c r="A783" s="39" t="e">
        <f>IF('DO NOT USE_Contact Formulas'!A783,IF('DO NOT USE_Contact Formulas'!B783,"Not all required fields are completed","OK"),NA())</f>
        <v>#N/A</v>
      </c>
      <c r="B783" s="40" t="e">
        <f>IF(AND('DO NOT USE_Contact Formulas'!A783,ISBLANK('Captura de datos de CONTACTO'!B783)),"First Name is required",IF(NOT(ISBLANK('Captura de datos de CONTACTO'!B783)),"OK",NA()))</f>
        <v>#N/A</v>
      </c>
      <c r="C783" s="40" t="e">
        <f>IF(AND('DO NOT USE_Contact Formulas'!A783,ISBLANK('Captura de datos de CONTACTO'!C783)),"Last Name is required",IF(NOT(ISBLANK('Captura de datos de CONTACTO'!C783)),"OK",NA()))</f>
        <v>#N/A</v>
      </c>
      <c r="D783" s="40" t="e">
        <f>IF(AND('DO NOT USE_Contact Formulas'!A783,ISBLANK('Captura de datos de CONTACTO'!D783)),"Birthdate is required",IF(NOT(ISBLANK('Captura de datos de CONTACTO'!D783)),"OK",NA()))</f>
        <v>#N/A</v>
      </c>
      <c r="E783" s="40" t="e">
        <f>IF(AND('DO NOT USE_Contact Formulas'!A783,ISBLANK('Captura de datos de CONTACTO'!E783)),"Mobile Phone is required",IF(NOT(ISBLANK('Captura de datos de CONTACTO'!E783)),IF(AND(ISNUMBER(VALUE('Captura de datos de CONTACTO'!E783)),LEFT('Captura de datos de CONTACTO'!E783,1)&lt;&gt;"1",LEN('Captura de datos de CONTACTO'!E783)=10),"OK","Phone number must be valid format"),NA()))</f>
        <v>#N/A</v>
      </c>
      <c r="F783" s="40" t="e">
        <f>IF(LEN('Captura de datos de CONTACTO'!F783)&gt;255,"Home Street Address must be less than 255 characters",IF('DO NOT USE_Contact Formulas'!A783,"OK",NA()))</f>
        <v>#N/A</v>
      </c>
      <c r="G783" s="40" t="e">
        <f>IF(LEN('Captura de datos de CONTACTO'!G783)&gt;40,"City must be less than 40 characters",IF('DO NOT USE_Contact Formulas'!A783,"OK",NA()))</f>
        <v>#N/A</v>
      </c>
      <c r="H783" s="40" t="e">
        <f>IF(AND(NOT(ISBLANK('Captura de datos de CONTACTO'!H783)),ISNA(VLOOKUP('Captura de datos de CONTACTO'!H783,'DO NOT USE_School Picklist'!$P$3:$P$52,1,FALSE))),"Please select a value from the drop-down menu",IF('DO NOT USE_Contact Formulas'!A783,"OK",NA()))</f>
        <v>#N/A</v>
      </c>
      <c r="I783" s="40" t="e">
        <f>IF(AND('DO NOT USE_Contact Formulas'!A783,ISBLANK('Captura de datos de CONTACTO'!I783)),"Zip is required",IF(ISBLANK('Captura de datos de CONTACTO'!I783),NA(),"OK"))</f>
        <v>#N/A</v>
      </c>
      <c r="J783" s="40" t="e">
        <f>IF(AND('DO NOT USE_Contact Formulas'!A783,ISBLANK('Captura de datos de CONTACTO'!J783)),"Student or Staff? is required",IF(ISBLANK('Captura de datos de CONTACTO'!J783),NA(),IF(ISNA(VLOOKUP('Captura de datos de CONTACTO'!J783,'DO NOT USE_School Picklist'!$B$3:$B$6,1,FALSE)),"Please select a value from the drop-down menu","OK")))</f>
        <v>#N/A</v>
      </c>
      <c r="K783" s="40" t="e">
        <f>IF(AND('Captura de datos de CONTACTO'!J783='DO NOT USE_School Picklist'!$B$4,ISBLANK('Captura de datos de CONTACTO'!K783)),"Occupation/Job Title is required if Student or Staff? is Yes, staff/faculty or volunteer",IF('DO NOT USE_Contact Formulas'!A783,"OK",NA()))</f>
        <v>#N/A</v>
      </c>
      <c r="L783" s="40" t="e">
        <f ca="1">IF('Captura de datos de CONTACTO'!L783&gt;'DO NOT USE_School Picklist'!$C$3,"Date last on school campus/facility cannot be a future date",IF('DO NOT USE_Contact Formulas'!A783,IF(ISBLANK('Captura de datos de CONTACTO'!L783),"Date last on school campus/facility is required","OK"),NA()))</f>
        <v>#N/A</v>
      </c>
      <c r="M783" s="41" t="e">
        <f ca="1">IF('Captura de datos de CONTACTO'!M783&gt;'DO NOT USE_School Picklist'!$C$3,"Last Exposure Date cannot be a future date",IF('DO NOT USE_Contact Formulas'!A783,IF(ISBLANK('Captura de datos de CONTACTO'!M783),"Last Exposure Date is required","OK"),NA()))</f>
        <v>#N/A</v>
      </c>
      <c r="N783" s="41" t="e">
        <f>IF(AND('DO NOT USE_Contact Formulas'!A783,ISBLANK('Captura de datos de CONTACTO'!N783)),"Specific Place in the Location is required",IF(ISBLANK('Captura de datos de CONTACTO'!N783),NA(),"OK"))</f>
        <v>#N/A</v>
      </c>
      <c r="O783" s="40" t="e">
        <f>IF(AND(NOT(ISBLANK('Captura de datos de CONTACTO'!O783)),ISNA(VLOOKUP('Captura de datos de CONTACTO'!O783,'DO NOT USE_School Picklist'!$L$3:$L$81,1,FALSE))),"Please select a value from the drop-down menu",IF('DO NOT USE_Contact Formulas'!A783,"OK",NA()))</f>
        <v>#N/A</v>
      </c>
      <c r="P783" s="40" t="e">
        <f>IF(AND(NOT(ISBLANK('Captura de datos de CONTACTO'!P783)),NOT(ISNUMBER(MATCH("*@*.?*",'Captura de datos de CONTACTO'!P783,0)))),"Email must be in a valid format",IF('DO NOT USE_Contact Formulas'!A783,"OK",NA()))</f>
        <v>#N/A</v>
      </c>
      <c r="Q783" s="40" t="e">
        <f>IF(LEN('Captura de datos de CONTACTO'!Q783)&gt;50,"Parent/Guardian Name must be less than 50 characters",IF('DO NOT USE_Contact Formulas'!A783,"OK",NA()))</f>
        <v>#N/A</v>
      </c>
      <c r="R783" s="40" t="e">
        <f>IF(NOT(ISBLANK('Captura de datos de CONTACTO'!R783)),IF(AND(ISNUMBER('Captura de datos de CONTACTO'!R783),LEFT('Captura de datos de CONTACTO'!R783,1)&lt;&gt;"1",LEN('Captura de datos de CONTACTO'!R783)=10),"OK","Phone number must be valid format"),IF('DO NOT USE_Contact Formulas'!A783,"OK",NA()))</f>
        <v>#N/A</v>
      </c>
      <c r="S783" s="40" t="e">
        <f>IF(AND(NOT(ISBLANK('Captura de datos de CONTACTO'!S783)),ISNA(VLOOKUP('Captura de datos de CONTACTO'!S783,'DO NOT USE_School Picklist'!$N$3:$N$63,1,FALSE))),"Please select a value from the drop-down menu",IF('DO NOT USE_Contact Formulas'!A783,"OK",NA()))</f>
        <v>#N/A</v>
      </c>
      <c r="T783" s="53" t="e">
        <f>IF(AND(NOT(ISBLANK('Captura de datos de CONTACTO'!T783)),ISNA(VLOOKUP('Captura de datos de CONTACTO'!T783,'DO NOT USE_School Picklist'!$I$3:$I$5,1,FALSE))),"Please select a value from the drop-down menu",IF('DO NOT USE_Contact Formulas'!A783,"OK",NA()))</f>
        <v>#N/A</v>
      </c>
      <c r="U783" s="40" t="e">
        <f>IF(AND(NOT(ISBLANK('Captura de datos de CONTACTO'!U783)),ISNA(VLOOKUP('Captura de datos de CONTACTO'!U783,'DO NOT USE_School Picklist'!$E$3:$E$10,1,FALSE))),"Please select a value from the drop-down menu",IF('DO NOT USE_Contact Formulas'!A783,"OK",NA()))</f>
        <v>#N/A</v>
      </c>
      <c r="V783" s="53" t="e">
        <f>IF(AND(NOT(ISBLANK('Captura de datos de CONTACTO'!V783)),ISNA(VLOOKUP('Captura de datos de CONTACTO'!V783,'DO NOT USE_School Picklist'!$W$3:$W$9,1,FALSE))),"Please select a value from the drop-down menu",IF('DO NOT USE_Contact Formulas'!A783,"OK",NA()))</f>
        <v>#N/A</v>
      </c>
      <c r="W783" s="53" t="e">
        <f>IF(AND(NOT(ISBLANK('Captura de datos de CONTACTO'!W783)),ISNA(VLOOKUP('Captura de datos de CONTACTO'!W783,'DO NOT USE_School Picklist'!$W$3:$W$9,1,FALSE))),"Please select a value from the drop-down menu",IF('DO NOT USE_Case Formulas'!A783,"OK",NA()))</f>
        <v>#N/A</v>
      </c>
      <c r="X783" s="40" t="e">
        <f>IF(AND(NOT(ISBLANK('Captura de datos de CONTACTO'!X783)),ISNA(VLOOKUP('Captura de datos de CONTACTO'!X783,'DO NOT USE_School Picklist'!$F$3:$F$16,1,FALSE))),"Please select a value from the drop-down menu",IF('DO NOT USE_Contact Formulas'!A783,"OK",NA()))</f>
        <v>#N/A</v>
      </c>
      <c r="Y783" s="40" t="e">
        <f>IF(LEN('Captura de datos de CONTACTO'!Y783)&gt;100,"Classroom(s) must be less than 100 characters",IF('DO NOT USE_Contact Formulas'!A783,"OK",NA()))</f>
        <v>#N/A</v>
      </c>
      <c r="Z783" s="40" t="e">
        <f>IF(AND(NOT(ISBLANK('Captura de datos de CONTACTO'!Z783)),ISNA(VLOOKUP('Captura de datos de CONTACTO'!Z783,'DO NOT USE_School Picklist'!$K$3:$K$6,1,FALSE))),"Please select a value from the drop-down menu",IF('DO NOT USE_Contact Formulas'!A783,"OK",NA()))</f>
        <v>#N/A</v>
      </c>
      <c r="AA783" s="40" t="e">
        <f>IF(AND(NOT(ISBLANK('Captura de datos de CONTACTO'!AA783)),ISNA(VLOOKUP('Captura de datos de CONTACTO'!AA783,'DO NOT USE_School Picklist'!$D$3:$D$5,1,FALSE))),"Please select a value from the drop-down menu",IF('DO NOT USE_Contact Formulas'!A783,"OK",NA()))</f>
        <v>#N/A</v>
      </c>
      <c r="AB783" s="40"/>
      <c r="AC783" s="40" t="e">
        <f>IF(AND(NOT(ISBLANK('Captura de datos de CONTACTO'!AC783)),ISNA(VLOOKUP('Captura de datos de CONTACTO'!AC783,'DO NOT USE_School Picklist'!$G$3:$G$5,1,FALSE))),"Please select a value from the drop-down menu",IF('DO NOT USE_Contact Formulas'!A783,"OK",NA()))</f>
        <v>#N/A</v>
      </c>
      <c r="AD783" s="40"/>
      <c r="AE783" s="40" t="e">
        <f>IF(AND(NOT(ISBLANK('Captura de datos de CONTACTO'!AE783)),ISNA(VLOOKUP('Captura de datos de CONTACTO'!AE783,'DO NOT USE_School Picklist'!$H$3:$H$4,1,FALSE))),"Please select a value from the drop-down menu",IF('DO NOT USE_Contact Formulas'!A783,"OK",NA()))</f>
        <v>#N/A</v>
      </c>
      <c r="AF783" s="40" t="e">
        <f ca="1">IF('Captura de datos de CONTACTO'!AF783&gt;'DO NOT USE_School Picklist'!$C$3,"Test Date cannot be a future date",IF('DO NOT USE_Contact Formulas'!A783,"OK",NA()))</f>
        <v>#N/A</v>
      </c>
      <c r="AG783" s="53" t="e">
        <f>IF(AND('DO NOT USE_Contact Formulas'!A783,ISBLANK('Captura de datos de CONTACTO'!AB783)),"Lab Result Test Result is required",IF(AND(NOT(ISBLANK('Captura de datos de CONTACTO'!AB783)),ISNA(VLOOKUP('Captura de datos de CONTACTO'!AB783,'DO NOT USE_School Picklist'!$Q$3:$Q$8,1,FALSE))),"Please select a value from the drop-down menu",IF('DO NOT USE_Contact Formulas'!A783,"OK",NA())))</f>
        <v>#N/A</v>
      </c>
    </row>
    <row r="784" spans="1:33" x14ac:dyDescent="0.3">
      <c r="A784" s="39" t="e">
        <f>IF('DO NOT USE_Contact Formulas'!A784,IF('DO NOT USE_Contact Formulas'!B784,"Not all required fields are completed","OK"),NA())</f>
        <v>#N/A</v>
      </c>
      <c r="B784" s="40" t="e">
        <f>IF(AND('DO NOT USE_Contact Formulas'!A784,ISBLANK('Captura de datos de CONTACTO'!B784)),"First Name is required",IF(NOT(ISBLANK('Captura de datos de CONTACTO'!B784)),"OK",NA()))</f>
        <v>#N/A</v>
      </c>
      <c r="C784" s="40" t="e">
        <f>IF(AND('DO NOT USE_Contact Formulas'!A784,ISBLANK('Captura de datos de CONTACTO'!C784)),"Last Name is required",IF(NOT(ISBLANK('Captura de datos de CONTACTO'!C784)),"OK",NA()))</f>
        <v>#N/A</v>
      </c>
      <c r="D784" s="40" t="e">
        <f>IF(AND('DO NOT USE_Contact Formulas'!A784,ISBLANK('Captura de datos de CONTACTO'!D784)),"Birthdate is required",IF(NOT(ISBLANK('Captura de datos de CONTACTO'!D784)),"OK",NA()))</f>
        <v>#N/A</v>
      </c>
      <c r="E784" s="40" t="e">
        <f>IF(AND('DO NOT USE_Contact Formulas'!A784,ISBLANK('Captura de datos de CONTACTO'!E784)),"Mobile Phone is required",IF(NOT(ISBLANK('Captura de datos de CONTACTO'!E784)),IF(AND(ISNUMBER(VALUE('Captura de datos de CONTACTO'!E784)),LEFT('Captura de datos de CONTACTO'!E784,1)&lt;&gt;"1",LEN('Captura de datos de CONTACTO'!E784)=10),"OK","Phone number must be valid format"),NA()))</f>
        <v>#N/A</v>
      </c>
      <c r="F784" s="40" t="e">
        <f>IF(LEN('Captura de datos de CONTACTO'!F784)&gt;255,"Home Street Address must be less than 255 characters",IF('DO NOT USE_Contact Formulas'!A784,"OK",NA()))</f>
        <v>#N/A</v>
      </c>
      <c r="G784" s="40" t="e">
        <f>IF(LEN('Captura de datos de CONTACTO'!G784)&gt;40,"City must be less than 40 characters",IF('DO NOT USE_Contact Formulas'!A784,"OK",NA()))</f>
        <v>#N/A</v>
      </c>
      <c r="H784" s="40" t="e">
        <f>IF(AND(NOT(ISBLANK('Captura de datos de CONTACTO'!H784)),ISNA(VLOOKUP('Captura de datos de CONTACTO'!H784,'DO NOT USE_School Picklist'!$P$3:$P$52,1,FALSE))),"Please select a value from the drop-down menu",IF('DO NOT USE_Contact Formulas'!A784,"OK",NA()))</f>
        <v>#N/A</v>
      </c>
      <c r="I784" s="40" t="e">
        <f>IF(AND('DO NOT USE_Contact Formulas'!A784,ISBLANK('Captura de datos de CONTACTO'!I784)),"Zip is required",IF(ISBLANK('Captura de datos de CONTACTO'!I784),NA(),"OK"))</f>
        <v>#N/A</v>
      </c>
      <c r="J784" s="40" t="e">
        <f>IF(AND('DO NOT USE_Contact Formulas'!A784,ISBLANK('Captura de datos de CONTACTO'!J784)),"Student or Staff? is required",IF(ISBLANK('Captura de datos de CONTACTO'!J784),NA(),IF(ISNA(VLOOKUP('Captura de datos de CONTACTO'!J784,'DO NOT USE_School Picklist'!$B$3:$B$6,1,FALSE)),"Please select a value from the drop-down menu","OK")))</f>
        <v>#N/A</v>
      </c>
      <c r="K784" s="40" t="e">
        <f>IF(AND('Captura de datos de CONTACTO'!J784='DO NOT USE_School Picklist'!$B$4,ISBLANK('Captura de datos de CONTACTO'!K784)),"Occupation/Job Title is required if Student or Staff? is Yes, staff/faculty or volunteer",IF('DO NOT USE_Contact Formulas'!A784,"OK",NA()))</f>
        <v>#N/A</v>
      </c>
      <c r="L784" s="40" t="e">
        <f ca="1">IF('Captura de datos de CONTACTO'!L784&gt;'DO NOT USE_School Picklist'!$C$3,"Date last on school campus/facility cannot be a future date",IF('DO NOT USE_Contact Formulas'!A784,IF(ISBLANK('Captura de datos de CONTACTO'!L784),"Date last on school campus/facility is required","OK"),NA()))</f>
        <v>#N/A</v>
      </c>
      <c r="M784" s="41" t="e">
        <f ca="1">IF('Captura de datos de CONTACTO'!M784&gt;'DO NOT USE_School Picklist'!$C$3,"Last Exposure Date cannot be a future date",IF('DO NOT USE_Contact Formulas'!A784,IF(ISBLANK('Captura de datos de CONTACTO'!M784),"Last Exposure Date is required","OK"),NA()))</f>
        <v>#N/A</v>
      </c>
      <c r="N784" s="41" t="e">
        <f>IF(AND('DO NOT USE_Contact Formulas'!A784,ISBLANK('Captura de datos de CONTACTO'!N784)),"Specific Place in the Location is required",IF(ISBLANK('Captura de datos de CONTACTO'!N784),NA(),"OK"))</f>
        <v>#N/A</v>
      </c>
      <c r="O784" s="40" t="e">
        <f>IF(AND(NOT(ISBLANK('Captura de datos de CONTACTO'!O784)),ISNA(VLOOKUP('Captura de datos de CONTACTO'!O784,'DO NOT USE_School Picklist'!$L$3:$L$81,1,FALSE))),"Please select a value from the drop-down menu",IF('DO NOT USE_Contact Formulas'!A784,"OK",NA()))</f>
        <v>#N/A</v>
      </c>
      <c r="P784" s="40" t="e">
        <f>IF(AND(NOT(ISBLANK('Captura de datos de CONTACTO'!P784)),NOT(ISNUMBER(MATCH("*@*.?*",'Captura de datos de CONTACTO'!P784,0)))),"Email must be in a valid format",IF('DO NOT USE_Contact Formulas'!A784,"OK",NA()))</f>
        <v>#N/A</v>
      </c>
      <c r="Q784" s="40" t="e">
        <f>IF(LEN('Captura de datos de CONTACTO'!Q784)&gt;50,"Parent/Guardian Name must be less than 50 characters",IF('DO NOT USE_Contact Formulas'!A784,"OK",NA()))</f>
        <v>#N/A</v>
      </c>
      <c r="R784" s="40" t="e">
        <f>IF(NOT(ISBLANK('Captura de datos de CONTACTO'!R784)),IF(AND(ISNUMBER('Captura de datos de CONTACTO'!R784),LEFT('Captura de datos de CONTACTO'!R784,1)&lt;&gt;"1",LEN('Captura de datos de CONTACTO'!R784)=10),"OK","Phone number must be valid format"),IF('DO NOT USE_Contact Formulas'!A784,"OK",NA()))</f>
        <v>#N/A</v>
      </c>
      <c r="S784" s="40" t="e">
        <f>IF(AND(NOT(ISBLANK('Captura de datos de CONTACTO'!S784)),ISNA(VLOOKUP('Captura de datos de CONTACTO'!S784,'DO NOT USE_School Picklist'!$N$3:$N$63,1,FALSE))),"Please select a value from the drop-down menu",IF('DO NOT USE_Contact Formulas'!A784,"OK",NA()))</f>
        <v>#N/A</v>
      </c>
      <c r="T784" s="53" t="e">
        <f>IF(AND(NOT(ISBLANK('Captura de datos de CONTACTO'!T784)),ISNA(VLOOKUP('Captura de datos de CONTACTO'!T784,'DO NOT USE_School Picklist'!$I$3:$I$5,1,FALSE))),"Please select a value from the drop-down menu",IF('DO NOT USE_Contact Formulas'!A784,"OK",NA()))</f>
        <v>#N/A</v>
      </c>
      <c r="U784" s="40" t="e">
        <f>IF(AND(NOT(ISBLANK('Captura de datos de CONTACTO'!U784)),ISNA(VLOOKUP('Captura de datos de CONTACTO'!U784,'DO NOT USE_School Picklist'!$E$3:$E$10,1,FALSE))),"Please select a value from the drop-down menu",IF('DO NOT USE_Contact Formulas'!A784,"OK",NA()))</f>
        <v>#N/A</v>
      </c>
      <c r="V784" s="53" t="e">
        <f>IF(AND(NOT(ISBLANK('Captura de datos de CONTACTO'!V784)),ISNA(VLOOKUP('Captura de datos de CONTACTO'!V784,'DO NOT USE_School Picklist'!$W$3:$W$9,1,FALSE))),"Please select a value from the drop-down menu",IF('DO NOT USE_Contact Formulas'!A784,"OK",NA()))</f>
        <v>#N/A</v>
      </c>
      <c r="W784" s="53" t="e">
        <f>IF(AND(NOT(ISBLANK('Captura de datos de CONTACTO'!W784)),ISNA(VLOOKUP('Captura de datos de CONTACTO'!W784,'DO NOT USE_School Picklist'!$W$3:$W$9,1,FALSE))),"Please select a value from the drop-down menu",IF('DO NOT USE_Case Formulas'!A784,"OK",NA()))</f>
        <v>#N/A</v>
      </c>
      <c r="X784" s="40" t="e">
        <f>IF(AND(NOT(ISBLANK('Captura de datos de CONTACTO'!X784)),ISNA(VLOOKUP('Captura de datos de CONTACTO'!X784,'DO NOT USE_School Picklist'!$F$3:$F$16,1,FALSE))),"Please select a value from the drop-down menu",IF('DO NOT USE_Contact Formulas'!A784,"OK",NA()))</f>
        <v>#N/A</v>
      </c>
      <c r="Y784" s="40" t="e">
        <f>IF(LEN('Captura de datos de CONTACTO'!Y784)&gt;100,"Classroom(s) must be less than 100 characters",IF('DO NOT USE_Contact Formulas'!A784,"OK",NA()))</f>
        <v>#N/A</v>
      </c>
      <c r="Z784" s="40" t="e">
        <f>IF(AND(NOT(ISBLANK('Captura de datos de CONTACTO'!Z784)),ISNA(VLOOKUP('Captura de datos de CONTACTO'!Z784,'DO NOT USE_School Picklist'!$K$3:$K$6,1,FALSE))),"Please select a value from the drop-down menu",IF('DO NOT USE_Contact Formulas'!A784,"OK",NA()))</f>
        <v>#N/A</v>
      </c>
      <c r="AA784" s="40" t="e">
        <f>IF(AND(NOT(ISBLANK('Captura de datos de CONTACTO'!AA784)),ISNA(VLOOKUP('Captura de datos de CONTACTO'!AA784,'DO NOT USE_School Picklist'!$D$3:$D$5,1,FALSE))),"Please select a value from the drop-down menu",IF('DO NOT USE_Contact Formulas'!A784,"OK",NA()))</f>
        <v>#N/A</v>
      </c>
      <c r="AB784" s="40"/>
      <c r="AC784" s="40" t="e">
        <f>IF(AND(NOT(ISBLANK('Captura de datos de CONTACTO'!AC784)),ISNA(VLOOKUP('Captura de datos de CONTACTO'!AC784,'DO NOT USE_School Picklist'!$G$3:$G$5,1,FALSE))),"Please select a value from the drop-down menu",IF('DO NOT USE_Contact Formulas'!A784,"OK",NA()))</f>
        <v>#N/A</v>
      </c>
      <c r="AD784" s="40"/>
      <c r="AE784" s="40" t="e">
        <f>IF(AND(NOT(ISBLANK('Captura de datos de CONTACTO'!AE784)),ISNA(VLOOKUP('Captura de datos de CONTACTO'!AE784,'DO NOT USE_School Picklist'!$H$3:$H$4,1,FALSE))),"Please select a value from the drop-down menu",IF('DO NOT USE_Contact Formulas'!A784,"OK",NA()))</f>
        <v>#N/A</v>
      </c>
      <c r="AF784" s="40" t="e">
        <f ca="1">IF('Captura de datos de CONTACTO'!AF784&gt;'DO NOT USE_School Picklist'!$C$3,"Test Date cannot be a future date",IF('DO NOT USE_Contact Formulas'!A784,"OK",NA()))</f>
        <v>#N/A</v>
      </c>
      <c r="AG784" s="53" t="e">
        <f>IF(AND('DO NOT USE_Contact Formulas'!A784,ISBLANK('Captura de datos de CONTACTO'!AB784)),"Lab Result Test Result is required",IF(AND(NOT(ISBLANK('Captura de datos de CONTACTO'!AB784)),ISNA(VLOOKUP('Captura de datos de CONTACTO'!AB784,'DO NOT USE_School Picklist'!$Q$3:$Q$8,1,FALSE))),"Please select a value from the drop-down menu",IF('DO NOT USE_Contact Formulas'!A784,"OK",NA())))</f>
        <v>#N/A</v>
      </c>
    </row>
    <row r="785" spans="1:33" x14ac:dyDescent="0.3">
      <c r="A785" s="39" t="e">
        <f>IF('DO NOT USE_Contact Formulas'!A785,IF('DO NOT USE_Contact Formulas'!B785,"Not all required fields are completed","OK"),NA())</f>
        <v>#N/A</v>
      </c>
      <c r="B785" s="40" t="e">
        <f>IF(AND('DO NOT USE_Contact Formulas'!A785,ISBLANK('Captura de datos de CONTACTO'!B785)),"First Name is required",IF(NOT(ISBLANK('Captura de datos de CONTACTO'!B785)),"OK",NA()))</f>
        <v>#N/A</v>
      </c>
      <c r="C785" s="40" t="e">
        <f>IF(AND('DO NOT USE_Contact Formulas'!A785,ISBLANK('Captura de datos de CONTACTO'!C785)),"Last Name is required",IF(NOT(ISBLANK('Captura de datos de CONTACTO'!C785)),"OK",NA()))</f>
        <v>#N/A</v>
      </c>
      <c r="D785" s="40" t="e">
        <f>IF(AND('DO NOT USE_Contact Formulas'!A785,ISBLANK('Captura de datos de CONTACTO'!D785)),"Birthdate is required",IF(NOT(ISBLANK('Captura de datos de CONTACTO'!D785)),"OK",NA()))</f>
        <v>#N/A</v>
      </c>
      <c r="E785" s="40" t="e">
        <f>IF(AND('DO NOT USE_Contact Formulas'!A785,ISBLANK('Captura de datos de CONTACTO'!E785)),"Mobile Phone is required",IF(NOT(ISBLANK('Captura de datos de CONTACTO'!E785)),IF(AND(ISNUMBER(VALUE('Captura de datos de CONTACTO'!E785)),LEFT('Captura de datos de CONTACTO'!E785,1)&lt;&gt;"1",LEN('Captura de datos de CONTACTO'!E785)=10),"OK","Phone number must be valid format"),NA()))</f>
        <v>#N/A</v>
      </c>
      <c r="F785" s="40" t="e">
        <f>IF(LEN('Captura de datos de CONTACTO'!F785)&gt;255,"Home Street Address must be less than 255 characters",IF('DO NOT USE_Contact Formulas'!A785,"OK",NA()))</f>
        <v>#N/A</v>
      </c>
      <c r="G785" s="40" t="e">
        <f>IF(LEN('Captura de datos de CONTACTO'!G785)&gt;40,"City must be less than 40 characters",IF('DO NOT USE_Contact Formulas'!A785,"OK",NA()))</f>
        <v>#N/A</v>
      </c>
      <c r="H785" s="40" t="e">
        <f>IF(AND(NOT(ISBLANK('Captura de datos de CONTACTO'!H785)),ISNA(VLOOKUP('Captura de datos de CONTACTO'!H785,'DO NOT USE_School Picklist'!$P$3:$P$52,1,FALSE))),"Please select a value from the drop-down menu",IF('DO NOT USE_Contact Formulas'!A785,"OK",NA()))</f>
        <v>#N/A</v>
      </c>
      <c r="I785" s="40" t="e">
        <f>IF(AND('DO NOT USE_Contact Formulas'!A785,ISBLANK('Captura de datos de CONTACTO'!I785)),"Zip is required",IF(ISBLANK('Captura de datos de CONTACTO'!I785),NA(),"OK"))</f>
        <v>#N/A</v>
      </c>
      <c r="J785" s="40" t="e">
        <f>IF(AND('DO NOT USE_Contact Formulas'!A785,ISBLANK('Captura de datos de CONTACTO'!J785)),"Student or Staff? is required",IF(ISBLANK('Captura de datos de CONTACTO'!J785),NA(),IF(ISNA(VLOOKUP('Captura de datos de CONTACTO'!J785,'DO NOT USE_School Picklist'!$B$3:$B$6,1,FALSE)),"Please select a value from the drop-down menu","OK")))</f>
        <v>#N/A</v>
      </c>
      <c r="K785" s="40" t="e">
        <f>IF(AND('Captura de datos de CONTACTO'!J785='DO NOT USE_School Picklist'!$B$4,ISBLANK('Captura de datos de CONTACTO'!K785)),"Occupation/Job Title is required if Student or Staff? is Yes, staff/faculty or volunteer",IF('DO NOT USE_Contact Formulas'!A785,"OK",NA()))</f>
        <v>#N/A</v>
      </c>
      <c r="L785" s="40" t="e">
        <f ca="1">IF('Captura de datos de CONTACTO'!L785&gt;'DO NOT USE_School Picklist'!$C$3,"Date last on school campus/facility cannot be a future date",IF('DO NOT USE_Contact Formulas'!A785,IF(ISBLANK('Captura de datos de CONTACTO'!L785),"Date last on school campus/facility is required","OK"),NA()))</f>
        <v>#N/A</v>
      </c>
      <c r="M785" s="41" t="e">
        <f ca="1">IF('Captura de datos de CONTACTO'!M785&gt;'DO NOT USE_School Picklist'!$C$3,"Last Exposure Date cannot be a future date",IF('DO NOT USE_Contact Formulas'!A785,IF(ISBLANK('Captura de datos de CONTACTO'!M785),"Last Exposure Date is required","OK"),NA()))</f>
        <v>#N/A</v>
      </c>
      <c r="N785" s="41" t="e">
        <f>IF(AND('DO NOT USE_Contact Formulas'!A785,ISBLANK('Captura de datos de CONTACTO'!N785)),"Specific Place in the Location is required",IF(ISBLANK('Captura de datos de CONTACTO'!N785),NA(),"OK"))</f>
        <v>#N/A</v>
      </c>
      <c r="O785" s="40" t="e">
        <f>IF(AND(NOT(ISBLANK('Captura de datos de CONTACTO'!O785)),ISNA(VLOOKUP('Captura de datos de CONTACTO'!O785,'DO NOT USE_School Picklist'!$L$3:$L$81,1,FALSE))),"Please select a value from the drop-down menu",IF('DO NOT USE_Contact Formulas'!A785,"OK",NA()))</f>
        <v>#N/A</v>
      </c>
      <c r="P785" s="40" t="e">
        <f>IF(AND(NOT(ISBLANK('Captura de datos de CONTACTO'!P785)),NOT(ISNUMBER(MATCH("*@*.?*",'Captura de datos de CONTACTO'!P785,0)))),"Email must be in a valid format",IF('DO NOT USE_Contact Formulas'!A785,"OK",NA()))</f>
        <v>#N/A</v>
      </c>
      <c r="Q785" s="40" t="e">
        <f>IF(LEN('Captura de datos de CONTACTO'!Q785)&gt;50,"Parent/Guardian Name must be less than 50 characters",IF('DO NOT USE_Contact Formulas'!A785,"OK",NA()))</f>
        <v>#N/A</v>
      </c>
      <c r="R785" s="40" t="e">
        <f>IF(NOT(ISBLANK('Captura de datos de CONTACTO'!R785)),IF(AND(ISNUMBER('Captura de datos de CONTACTO'!R785),LEFT('Captura de datos de CONTACTO'!R785,1)&lt;&gt;"1",LEN('Captura de datos de CONTACTO'!R785)=10),"OK","Phone number must be valid format"),IF('DO NOT USE_Contact Formulas'!A785,"OK",NA()))</f>
        <v>#N/A</v>
      </c>
      <c r="S785" s="40" t="e">
        <f>IF(AND(NOT(ISBLANK('Captura de datos de CONTACTO'!S785)),ISNA(VLOOKUP('Captura de datos de CONTACTO'!S785,'DO NOT USE_School Picklist'!$N$3:$N$63,1,FALSE))),"Please select a value from the drop-down menu",IF('DO NOT USE_Contact Formulas'!A785,"OK",NA()))</f>
        <v>#N/A</v>
      </c>
      <c r="T785" s="53" t="e">
        <f>IF(AND(NOT(ISBLANK('Captura de datos de CONTACTO'!T785)),ISNA(VLOOKUP('Captura de datos de CONTACTO'!T785,'DO NOT USE_School Picklist'!$I$3:$I$5,1,FALSE))),"Please select a value from the drop-down menu",IF('DO NOT USE_Contact Formulas'!A785,"OK",NA()))</f>
        <v>#N/A</v>
      </c>
      <c r="U785" s="40" t="e">
        <f>IF(AND(NOT(ISBLANK('Captura de datos de CONTACTO'!U785)),ISNA(VLOOKUP('Captura de datos de CONTACTO'!U785,'DO NOT USE_School Picklist'!$E$3:$E$10,1,FALSE))),"Please select a value from the drop-down menu",IF('DO NOT USE_Contact Formulas'!A785,"OK",NA()))</f>
        <v>#N/A</v>
      </c>
      <c r="V785" s="53" t="e">
        <f>IF(AND(NOT(ISBLANK('Captura de datos de CONTACTO'!V785)),ISNA(VLOOKUP('Captura de datos de CONTACTO'!V785,'DO NOT USE_School Picklist'!$W$3:$W$9,1,FALSE))),"Please select a value from the drop-down menu",IF('DO NOT USE_Contact Formulas'!A785,"OK",NA()))</f>
        <v>#N/A</v>
      </c>
      <c r="W785" s="53" t="e">
        <f>IF(AND(NOT(ISBLANK('Captura de datos de CONTACTO'!W785)),ISNA(VLOOKUP('Captura de datos de CONTACTO'!W785,'DO NOT USE_School Picklist'!$W$3:$W$9,1,FALSE))),"Please select a value from the drop-down menu",IF('DO NOT USE_Case Formulas'!A785,"OK",NA()))</f>
        <v>#N/A</v>
      </c>
      <c r="X785" s="40" t="e">
        <f>IF(AND(NOT(ISBLANK('Captura de datos de CONTACTO'!X785)),ISNA(VLOOKUP('Captura de datos de CONTACTO'!X785,'DO NOT USE_School Picklist'!$F$3:$F$16,1,FALSE))),"Please select a value from the drop-down menu",IF('DO NOT USE_Contact Formulas'!A785,"OK",NA()))</f>
        <v>#N/A</v>
      </c>
      <c r="Y785" s="40" t="e">
        <f>IF(LEN('Captura de datos de CONTACTO'!Y785)&gt;100,"Classroom(s) must be less than 100 characters",IF('DO NOT USE_Contact Formulas'!A785,"OK",NA()))</f>
        <v>#N/A</v>
      </c>
      <c r="Z785" s="40" t="e">
        <f>IF(AND(NOT(ISBLANK('Captura de datos de CONTACTO'!Z785)),ISNA(VLOOKUP('Captura de datos de CONTACTO'!Z785,'DO NOT USE_School Picklist'!$K$3:$K$6,1,FALSE))),"Please select a value from the drop-down menu",IF('DO NOT USE_Contact Formulas'!A785,"OK",NA()))</f>
        <v>#N/A</v>
      </c>
      <c r="AA785" s="40" t="e">
        <f>IF(AND(NOT(ISBLANK('Captura de datos de CONTACTO'!AA785)),ISNA(VLOOKUP('Captura de datos de CONTACTO'!AA785,'DO NOT USE_School Picklist'!$D$3:$D$5,1,FALSE))),"Please select a value from the drop-down menu",IF('DO NOT USE_Contact Formulas'!A785,"OK",NA()))</f>
        <v>#N/A</v>
      </c>
      <c r="AB785" s="40"/>
      <c r="AC785" s="40" t="e">
        <f>IF(AND(NOT(ISBLANK('Captura de datos de CONTACTO'!AC785)),ISNA(VLOOKUP('Captura de datos de CONTACTO'!AC785,'DO NOT USE_School Picklist'!$G$3:$G$5,1,FALSE))),"Please select a value from the drop-down menu",IF('DO NOT USE_Contact Formulas'!A785,"OK",NA()))</f>
        <v>#N/A</v>
      </c>
      <c r="AD785" s="40"/>
      <c r="AE785" s="40" t="e">
        <f>IF(AND(NOT(ISBLANK('Captura de datos de CONTACTO'!AE785)),ISNA(VLOOKUP('Captura de datos de CONTACTO'!AE785,'DO NOT USE_School Picklist'!$H$3:$H$4,1,FALSE))),"Please select a value from the drop-down menu",IF('DO NOT USE_Contact Formulas'!A785,"OK",NA()))</f>
        <v>#N/A</v>
      </c>
      <c r="AF785" s="40" t="e">
        <f ca="1">IF('Captura de datos de CONTACTO'!AF785&gt;'DO NOT USE_School Picklist'!$C$3,"Test Date cannot be a future date",IF('DO NOT USE_Contact Formulas'!A785,"OK",NA()))</f>
        <v>#N/A</v>
      </c>
      <c r="AG785" s="53" t="e">
        <f>IF(AND('DO NOT USE_Contact Formulas'!A785,ISBLANK('Captura de datos de CONTACTO'!AB785)),"Lab Result Test Result is required",IF(AND(NOT(ISBLANK('Captura de datos de CONTACTO'!AB785)),ISNA(VLOOKUP('Captura de datos de CONTACTO'!AB785,'DO NOT USE_School Picklist'!$Q$3:$Q$8,1,FALSE))),"Please select a value from the drop-down menu",IF('DO NOT USE_Contact Formulas'!A785,"OK",NA())))</f>
        <v>#N/A</v>
      </c>
    </row>
    <row r="786" spans="1:33" x14ac:dyDescent="0.3">
      <c r="A786" s="39" t="e">
        <f>IF('DO NOT USE_Contact Formulas'!A786,IF('DO NOT USE_Contact Formulas'!B786,"Not all required fields are completed","OK"),NA())</f>
        <v>#N/A</v>
      </c>
      <c r="B786" s="40" t="e">
        <f>IF(AND('DO NOT USE_Contact Formulas'!A786,ISBLANK('Captura de datos de CONTACTO'!B786)),"First Name is required",IF(NOT(ISBLANK('Captura de datos de CONTACTO'!B786)),"OK",NA()))</f>
        <v>#N/A</v>
      </c>
      <c r="C786" s="40" t="e">
        <f>IF(AND('DO NOT USE_Contact Formulas'!A786,ISBLANK('Captura de datos de CONTACTO'!C786)),"Last Name is required",IF(NOT(ISBLANK('Captura de datos de CONTACTO'!C786)),"OK",NA()))</f>
        <v>#N/A</v>
      </c>
      <c r="D786" s="40" t="e">
        <f>IF(AND('DO NOT USE_Contact Formulas'!A786,ISBLANK('Captura de datos de CONTACTO'!D786)),"Birthdate is required",IF(NOT(ISBLANK('Captura de datos de CONTACTO'!D786)),"OK",NA()))</f>
        <v>#N/A</v>
      </c>
      <c r="E786" s="40" t="e">
        <f>IF(AND('DO NOT USE_Contact Formulas'!A786,ISBLANK('Captura de datos de CONTACTO'!E786)),"Mobile Phone is required",IF(NOT(ISBLANK('Captura de datos de CONTACTO'!E786)),IF(AND(ISNUMBER(VALUE('Captura de datos de CONTACTO'!E786)),LEFT('Captura de datos de CONTACTO'!E786,1)&lt;&gt;"1",LEN('Captura de datos de CONTACTO'!E786)=10),"OK","Phone number must be valid format"),NA()))</f>
        <v>#N/A</v>
      </c>
      <c r="F786" s="40" t="e">
        <f>IF(LEN('Captura de datos de CONTACTO'!F786)&gt;255,"Home Street Address must be less than 255 characters",IF('DO NOT USE_Contact Formulas'!A786,"OK",NA()))</f>
        <v>#N/A</v>
      </c>
      <c r="G786" s="40" t="e">
        <f>IF(LEN('Captura de datos de CONTACTO'!G786)&gt;40,"City must be less than 40 characters",IF('DO NOT USE_Contact Formulas'!A786,"OK",NA()))</f>
        <v>#N/A</v>
      </c>
      <c r="H786" s="40" t="e">
        <f>IF(AND(NOT(ISBLANK('Captura de datos de CONTACTO'!H786)),ISNA(VLOOKUP('Captura de datos de CONTACTO'!H786,'DO NOT USE_School Picklist'!$P$3:$P$52,1,FALSE))),"Please select a value from the drop-down menu",IF('DO NOT USE_Contact Formulas'!A786,"OK",NA()))</f>
        <v>#N/A</v>
      </c>
      <c r="I786" s="40" t="e">
        <f>IF(AND('DO NOT USE_Contact Formulas'!A786,ISBLANK('Captura de datos de CONTACTO'!I786)),"Zip is required",IF(ISBLANK('Captura de datos de CONTACTO'!I786),NA(),"OK"))</f>
        <v>#N/A</v>
      </c>
      <c r="J786" s="40" t="e">
        <f>IF(AND('DO NOT USE_Contact Formulas'!A786,ISBLANK('Captura de datos de CONTACTO'!J786)),"Student or Staff? is required",IF(ISBLANK('Captura de datos de CONTACTO'!J786),NA(),IF(ISNA(VLOOKUP('Captura de datos de CONTACTO'!J786,'DO NOT USE_School Picklist'!$B$3:$B$6,1,FALSE)),"Please select a value from the drop-down menu","OK")))</f>
        <v>#N/A</v>
      </c>
      <c r="K786" s="40" t="e">
        <f>IF(AND('Captura de datos de CONTACTO'!J786='DO NOT USE_School Picklist'!$B$4,ISBLANK('Captura de datos de CONTACTO'!K786)),"Occupation/Job Title is required if Student or Staff? is Yes, staff/faculty or volunteer",IF('DO NOT USE_Contact Formulas'!A786,"OK",NA()))</f>
        <v>#N/A</v>
      </c>
      <c r="L786" s="40" t="e">
        <f ca="1">IF('Captura de datos de CONTACTO'!L786&gt;'DO NOT USE_School Picklist'!$C$3,"Date last on school campus/facility cannot be a future date",IF('DO NOT USE_Contact Formulas'!A786,IF(ISBLANK('Captura de datos de CONTACTO'!L786),"Date last on school campus/facility is required","OK"),NA()))</f>
        <v>#N/A</v>
      </c>
      <c r="M786" s="41" t="e">
        <f ca="1">IF('Captura de datos de CONTACTO'!M786&gt;'DO NOT USE_School Picklist'!$C$3,"Last Exposure Date cannot be a future date",IF('DO NOT USE_Contact Formulas'!A786,IF(ISBLANK('Captura de datos de CONTACTO'!M786),"Last Exposure Date is required","OK"),NA()))</f>
        <v>#N/A</v>
      </c>
      <c r="N786" s="41" t="e">
        <f>IF(AND('DO NOT USE_Contact Formulas'!A786,ISBLANK('Captura de datos de CONTACTO'!N786)),"Specific Place in the Location is required",IF(ISBLANK('Captura de datos de CONTACTO'!N786),NA(),"OK"))</f>
        <v>#N/A</v>
      </c>
      <c r="O786" s="40" t="e">
        <f>IF(AND(NOT(ISBLANK('Captura de datos de CONTACTO'!O786)),ISNA(VLOOKUP('Captura de datos de CONTACTO'!O786,'DO NOT USE_School Picklist'!$L$3:$L$81,1,FALSE))),"Please select a value from the drop-down menu",IF('DO NOT USE_Contact Formulas'!A786,"OK",NA()))</f>
        <v>#N/A</v>
      </c>
      <c r="P786" s="40" t="e">
        <f>IF(AND(NOT(ISBLANK('Captura de datos de CONTACTO'!P786)),NOT(ISNUMBER(MATCH("*@*.?*",'Captura de datos de CONTACTO'!P786,0)))),"Email must be in a valid format",IF('DO NOT USE_Contact Formulas'!A786,"OK",NA()))</f>
        <v>#N/A</v>
      </c>
      <c r="Q786" s="40" t="e">
        <f>IF(LEN('Captura de datos de CONTACTO'!Q786)&gt;50,"Parent/Guardian Name must be less than 50 characters",IF('DO NOT USE_Contact Formulas'!A786,"OK",NA()))</f>
        <v>#N/A</v>
      </c>
      <c r="R786" s="40" t="e">
        <f>IF(NOT(ISBLANK('Captura de datos de CONTACTO'!R786)),IF(AND(ISNUMBER('Captura de datos de CONTACTO'!R786),LEFT('Captura de datos de CONTACTO'!R786,1)&lt;&gt;"1",LEN('Captura de datos de CONTACTO'!R786)=10),"OK","Phone number must be valid format"),IF('DO NOT USE_Contact Formulas'!A786,"OK",NA()))</f>
        <v>#N/A</v>
      </c>
      <c r="S786" s="40" t="e">
        <f>IF(AND(NOT(ISBLANK('Captura de datos de CONTACTO'!S786)),ISNA(VLOOKUP('Captura de datos de CONTACTO'!S786,'DO NOT USE_School Picklist'!$N$3:$N$63,1,FALSE))),"Please select a value from the drop-down menu",IF('DO NOT USE_Contact Formulas'!A786,"OK",NA()))</f>
        <v>#N/A</v>
      </c>
      <c r="T786" s="53" t="e">
        <f>IF(AND(NOT(ISBLANK('Captura de datos de CONTACTO'!T786)),ISNA(VLOOKUP('Captura de datos de CONTACTO'!T786,'DO NOT USE_School Picklist'!$I$3:$I$5,1,FALSE))),"Please select a value from the drop-down menu",IF('DO NOT USE_Contact Formulas'!A786,"OK",NA()))</f>
        <v>#N/A</v>
      </c>
      <c r="U786" s="40" t="e">
        <f>IF(AND(NOT(ISBLANK('Captura de datos de CONTACTO'!U786)),ISNA(VLOOKUP('Captura de datos de CONTACTO'!U786,'DO NOT USE_School Picklist'!$E$3:$E$10,1,FALSE))),"Please select a value from the drop-down menu",IF('DO NOT USE_Contact Formulas'!A786,"OK",NA()))</f>
        <v>#N/A</v>
      </c>
      <c r="V786" s="53" t="e">
        <f>IF(AND(NOT(ISBLANK('Captura de datos de CONTACTO'!V786)),ISNA(VLOOKUP('Captura de datos de CONTACTO'!V786,'DO NOT USE_School Picklist'!$W$3:$W$9,1,FALSE))),"Please select a value from the drop-down menu",IF('DO NOT USE_Contact Formulas'!A786,"OK",NA()))</f>
        <v>#N/A</v>
      </c>
      <c r="W786" s="53" t="e">
        <f>IF(AND(NOT(ISBLANK('Captura de datos de CONTACTO'!W786)),ISNA(VLOOKUP('Captura de datos de CONTACTO'!W786,'DO NOT USE_School Picklist'!$W$3:$W$9,1,FALSE))),"Please select a value from the drop-down menu",IF('DO NOT USE_Case Formulas'!A786,"OK",NA()))</f>
        <v>#N/A</v>
      </c>
      <c r="X786" s="40" t="e">
        <f>IF(AND(NOT(ISBLANK('Captura de datos de CONTACTO'!X786)),ISNA(VLOOKUP('Captura de datos de CONTACTO'!X786,'DO NOT USE_School Picklist'!$F$3:$F$16,1,FALSE))),"Please select a value from the drop-down menu",IF('DO NOT USE_Contact Formulas'!A786,"OK",NA()))</f>
        <v>#N/A</v>
      </c>
      <c r="Y786" s="40" t="e">
        <f>IF(LEN('Captura de datos de CONTACTO'!Y786)&gt;100,"Classroom(s) must be less than 100 characters",IF('DO NOT USE_Contact Formulas'!A786,"OK",NA()))</f>
        <v>#N/A</v>
      </c>
      <c r="Z786" s="40" t="e">
        <f>IF(AND(NOT(ISBLANK('Captura de datos de CONTACTO'!Z786)),ISNA(VLOOKUP('Captura de datos de CONTACTO'!Z786,'DO NOT USE_School Picklist'!$K$3:$K$6,1,FALSE))),"Please select a value from the drop-down menu",IF('DO NOT USE_Contact Formulas'!A786,"OK",NA()))</f>
        <v>#N/A</v>
      </c>
      <c r="AA786" s="40" t="e">
        <f>IF(AND(NOT(ISBLANK('Captura de datos de CONTACTO'!AA786)),ISNA(VLOOKUP('Captura de datos de CONTACTO'!AA786,'DO NOT USE_School Picklist'!$D$3:$D$5,1,FALSE))),"Please select a value from the drop-down menu",IF('DO NOT USE_Contact Formulas'!A786,"OK",NA()))</f>
        <v>#N/A</v>
      </c>
      <c r="AB786" s="40"/>
      <c r="AC786" s="40" t="e">
        <f>IF(AND(NOT(ISBLANK('Captura de datos de CONTACTO'!AC786)),ISNA(VLOOKUP('Captura de datos de CONTACTO'!AC786,'DO NOT USE_School Picklist'!$G$3:$G$5,1,FALSE))),"Please select a value from the drop-down menu",IF('DO NOT USE_Contact Formulas'!A786,"OK",NA()))</f>
        <v>#N/A</v>
      </c>
      <c r="AD786" s="40"/>
      <c r="AE786" s="40" t="e">
        <f>IF(AND(NOT(ISBLANK('Captura de datos de CONTACTO'!AE786)),ISNA(VLOOKUP('Captura de datos de CONTACTO'!AE786,'DO NOT USE_School Picklist'!$H$3:$H$4,1,FALSE))),"Please select a value from the drop-down menu",IF('DO NOT USE_Contact Formulas'!A786,"OK",NA()))</f>
        <v>#N/A</v>
      </c>
      <c r="AF786" s="40" t="e">
        <f ca="1">IF('Captura de datos de CONTACTO'!AF786&gt;'DO NOT USE_School Picklist'!$C$3,"Test Date cannot be a future date",IF('DO NOT USE_Contact Formulas'!A786,"OK",NA()))</f>
        <v>#N/A</v>
      </c>
      <c r="AG786" s="53" t="e">
        <f>IF(AND('DO NOT USE_Contact Formulas'!A786,ISBLANK('Captura de datos de CONTACTO'!AB786)),"Lab Result Test Result is required",IF(AND(NOT(ISBLANK('Captura de datos de CONTACTO'!AB786)),ISNA(VLOOKUP('Captura de datos de CONTACTO'!AB786,'DO NOT USE_School Picklist'!$Q$3:$Q$8,1,FALSE))),"Please select a value from the drop-down menu",IF('DO NOT USE_Contact Formulas'!A786,"OK",NA())))</f>
        <v>#N/A</v>
      </c>
    </row>
    <row r="787" spans="1:33" x14ac:dyDescent="0.3">
      <c r="A787" s="39" t="e">
        <f>IF('DO NOT USE_Contact Formulas'!A787,IF('DO NOT USE_Contact Formulas'!B787,"Not all required fields are completed","OK"),NA())</f>
        <v>#N/A</v>
      </c>
      <c r="B787" s="40" t="e">
        <f>IF(AND('DO NOT USE_Contact Formulas'!A787,ISBLANK('Captura de datos de CONTACTO'!B787)),"First Name is required",IF(NOT(ISBLANK('Captura de datos de CONTACTO'!B787)),"OK",NA()))</f>
        <v>#N/A</v>
      </c>
      <c r="C787" s="40" t="e">
        <f>IF(AND('DO NOT USE_Contact Formulas'!A787,ISBLANK('Captura de datos de CONTACTO'!C787)),"Last Name is required",IF(NOT(ISBLANK('Captura de datos de CONTACTO'!C787)),"OK",NA()))</f>
        <v>#N/A</v>
      </c>
      <c r="D787" s="40" t="e">
        <f>IF(AND('DO NOT USE_Contact Formulas'!A787,ISBLANK('Captura de datos de CONTACTO'!D787)),"Birthdate is required",IF(NOT(ISBLANK('Captura de datos de CONTACTO'!D787)),"OK",NA()))</f>
        <v>#N/A</v>
      </c>
      <c r="E787" s="40" t="e">
        <f>IF(AND('DO NOT USE_Contact Formulas'!A787,ISBLANK('Captura de datos de CONTACTO'!E787)),"Mobile Phone is required",IF(NOT(ISBLANK('Captura de datos de CONTACTO'!E787)),IF(AND(ISNUMBER(VALUE('Captura de datos de CONTACTO'!E787)),LEFT('Captura de datos de CONTACTO'!E787,1)&lt;&gt;"1",LEN('Captura de datos de CONTACTO'!E787)=10),"OK","Phone number must be valid format"),NA()))</f>
        <v>#N/A</v>
      </c>
      <c r="F787" s="40" t="e">
        <f>IF(LEN('Captura de datos de CONTACTO'!F787)&gt;255,"Home Street Address must be less than 255 characters",IF('DO NOT USE_Contact Formulas'!A787,"OK",NA()))</f>
        <v>#N/A</v>
      </c>
      <c r="G787" s="40" t="e">
        <f>IF(LEN('Captura de datos de CONTACTO'!G787)&gt;40,"City must be less than 40 characters",IF('DO NOT USE_Contact Formulas'!A787,"OK",NA()))</f>
        <v>#N/A</v>
      </c>
      <c r="H787" s="40" t="e">
        <f>IF(AND(NOT(ISBLANK('Captura de datos de CONTACTO'!H787)),ISNA(VLOOKUP('Captura de datos de CONTACTO'!H787,'DO NOT USE_School Picklist'!$P$3:$P$52,1,FALSE))),"Please select a value from the drop-down menu",IF('DO NOT USE_Contact Formulas'!A787,"OK",NA()))</f>
        <v>#N/A</v>
      </c>
      <c r="I787" s="40" t="e">
        <f>IF(AND('DO NOT USE_Contact Formulas'!A787,ISBLANK('Captura de datos de CONTACTO'!I787)),"Zip is required",IF(ISBLANK('Captura de datos de CONTACTO'!I787),NA(),"OK"))</f>
        <v>#N/A</v>
      </c>
      <c r="J787" s="40" t="e">
        <f>IF(AND('DO NOT USE_Contact Formulas'!A787,ISBLANK('Captura de datos de CONTACTO'!J787)),"Student or Staff? is required",IF(ISBLANK('Captura de datos de CONTACTO'!J787),NA(),IF(ISNA(VLOOKUP('Captura de datos de CONTACTO'!J787,'DO NOT USE_School Picklist'!$B$3:$B$6,1,FALSE)),"Please select a value from the drop-down menu","OK")))</f>
        <v>#N/A</v>
      </c>
      <c r="K787" s="40" t="e">
        <f>IF(AND('Captura de datos de CONTACTO'!J787='DO NOT USE_School Picklist'!$B$4,ISBLANK('Captura de datos de CONTACTO'!K787)),"Occupation/Job Title is required if Student or Staff? is Yes, staff/faculty or volunteer",IF('DO NOT USE_Contact Formulas'!A787,"OK",NA()))</f>
        <v>#N/A</v>
      </c>
      <c r="L787" s="40" t="e">
        <f ca="1">IF('Captura de datos de CONTACTO'!L787&gt;'DO NOT USE_School Picklist'!$C$3,"Date last on school campus/facility cannot be a future date",IF('DO NOT USE_Contact Formulas'!A787,IF(ISBLANK('Captura de datos de CONTACTO'!L787),"Date last on school campus/facility is required","OK"),NA()))</f>
        <v>#N/A</v>
      </c>
      <c r="M787" s="41" t="e">
        <f ca="1">IF('Captura de datos de CONTACTO'!M787&gt;'DO NOT USE_School Picklist'!$C$3,"Last Exposure Date cannot be a future date",IF('DO NOT USE_Contact Formulas'!A787,IF(ISBLANK('Captura de datos de CONTACTO'!M787),"Last Exposure Date is required","OK"),NA()))</f>
        <v>#N/A</v>
      </c>
      <c r="N787" s="41" t="e">
        <f>IF(AND('DO NOT USE_Contact Formulas'!A787,ISBLANK('Captura de datos de CONTACTO'!N787)),"Specific Place in the Location is required",IF(ISBLANK('Captura de datos de CONTACTO'!N787),NA(),"OK"))</f>
        <v>#N/A</v>
      </c>
      <c r="O787" s="40" t="e">
        <f>IF(AND(NOT(ISBLANK('Captura de datos de CONTACTO'!O787)),ISNA(VLOOKUP('Captura de datos de CONTACTO'!O787,'DO NOT USE_School Picklist'!$L$3:$L$81,1,FALSE))),"Please select a value from the drop-down menu",IF('DO NOT USE_Contact Formulas'!A787,"OK",NA()))</f>
        <v>#N/A</v>
      </c>
      <c r="P787" s="40" t="e">
        <f>IF(AND(NOT(ISBLANK('Captura de datos de CONTACTO'!P787)),NOT(ISNUMBER(MATCH("*@*.?*",'Captura de datos de CONTACTO'!P787,0)))),"Email must be in a valid format",IF('DO NOT USE_Contact Formulas'!A787,"OK",NA()))</f>
        <v>#N/A</v>
      </c>
      <c r="Q787" s="40" t="e">
        <f>IF(LEN('Captura de datos de CONTACTO'!Q787)&gt;50,"Parent/Guardian Name must be less than 50 characters",IF('DO NOT USE_Contact Formulas'!A787,"OK",NA()))</f>
        <v>#N/A</v>
      </c>
      <c r="R787" s="40" t="e">
        <f>IF(NOT(ISBLANK('Captura de datos de CONTACTO'!R787)),IF(AND(ISNUMBER('Captura de datos de CONTACTO'!R787),LEFT('Captura de datos de CONTACTO'!R787,1)&lt;&gt;"1",LEN('Captura de datos de CONTACTO'!R787)=10),"OK","Phone number must be valid format"),IF('DO NOT USE_Contact Formulas'!A787,"OK",NA()))</f>
        <v>#N/A</v>
      </c>
      <c r="S787" s="40" t="e">
        <f>IF(AND(NOT(ISBLANK('Captura de datos de CONTACTO'!S787)),ISNA(VLOOKUP('Captura de datos de CONTACTO'!S787,'DO NOT USE_School Picklist'!$N$3:$N$63,1,FALSE))),"Please select a value from the drop-down menu",IF('DO NOT USE_Contact Formulas'!A787,"OK",NA()))</f>
        <v>#N/A</v>
      </c>
      <c r="T787" s="53" t="e">
        <f>IF(AND(NOT(ISBLANK('Captura de datos de CONTACTO'!T787)),ISNA(VLOOKUP('Captura de datos de CONTACTO'!T787,'DO NOT USE_School Picklist'!$I$3:$I$5,1,FALSE))),"Please select a value from the drop-down menu",IF('DO NOT USE_Contact Formulas'!A787,"OK",NA()))</f>
        <v>#N/A</v>
      </c>
      <c r="U787" s="40" t="e">
        <f>IF(AND(NOT(ISBLANK('Captura de datos de CONTACTO'!U787)),ISNA(VLOOKUP('Captura de datos de CONTACTO'!U787,'DO NOT USE_School Picklist'!$E$3:$E$10,1,FALSE))),"Please select a value from the drop-down menu",IF('DO NOT USE_Contact Formulas'!A787,"OK",NA()))</f>
        <v>#N/A</v>
      </c>
      <c r="V787" s="53" t="e">
        <f>IF(AND(NOT(ISBLANK('Captura de datos de CONTACTO'!V787)),ISNA(VLOOKUP('Captura de datos de CONTACTO'!V787,'DO NOT USE_School Picklist'!$W$3:$W$9,1,FALSE))),"Please select a value from the drop-down menu",IF('DO NOT USE_Contact Formulas'!A787,"OK",NA()))</f>
        <v>#N/A</v>
      </c>
      <c r="W787" s="53" t="e">
        <f>IF(AND(NOT(ISBLANK('Captura de datos de CONTACTO'!W787)),ISNA(VLOOKUP('Captura de datos de CONTACTO'!W787,'DO NOT USE_School Picklist'!$W$3:$W$9,1,FALSE))),"Please select a value from the drop-down menu",IF('DO NOT USE_Case Formulas'!A787,"OK",NA()))</f>
        <v>#N/A</v>
      </c>
      <c r="X787" s="40" t="e">
        <f>IF(AND(NOT(ISBLANK('Captura de datos de CONTACTO'!X787)),ISNA(VLOOKUP('Captura de datos de CONTACTO'!X787,'DO NOT USE_School Picklist'!$F$3:$F$16,1,FALSE))),"Please select a value from the drop-down menu",IF('DO NOT USE_Contact Formulas'!A787,"OK",NA()))</f>
        <v>#N/A</v>
      </c>
      <c r="Y787" s="40" t="e">
        <f>IF(LEN('Captura de datos de CONTACTO'!Y787)&gt;100,"Classroom(s) must be less than 100 characters",IF('DO NOT USE_Contact Formulas'!A787,"OK",NA()))</f>
        <v>#N/A</v>
      </c>
      <c r="Z787" s="40" t="e">
        <f>IF(AND(NOT(ISBLANK('Captura de datos de CONTACTO'!Z787)),ISNA(VLOOKUP('Captura de datos de CONTACTO'!Z787,'DO NOT USE_School Picklist'!$K$3:$K$6,1,FALSE))),"Please select a value from the drop-down menu",IF('DO NOT USE_Contact Formulas'!A787,"OK",NA()))</f>
        <v>#N/A</v>
      </c>
      <c r="AA787" s="40" t="e">
        <f>IF(AND(NOT(ISBLANK('Captura de datos de CONTACTO'!AA787)),ISNA(VLOOKUP('Captura de datos de CONTACTO'!AA787,'DO NOT USE_School Picklist'!$D$3:$D$5,1,FALSE))),"Please select a value from the drop-down menu",IF('DO NOT USE_Contact Formulas'!A787,"OK",NA()))</f>
        <v>#N/A</v>
      </c>
      <c r="AB787" s="40"/>
      <c r="AC787" s="40" t="e">
        <f>IF(AND(NOT(ISBLANK('Captura de datos de CONTACTO'!AC787)),ISNA(VLOOKUP('Captura de datos de CONTACTO'!AC787,'DO NOT USE_School Picklist'!$G$3:$G$5,1,FALSE))),"Please select a value from the drop-down menu",IF('DO NOT USE_Contact Formulas'!A787,"OK",NA()))</f>
        <v>#N/A</v>
      </c>
      <c r="AD787" s="40"/>
      <c r="AE787" s="40" t="e">
        <f>IF(AND(NOT(ISBLANK('Captura de datos de CONTACTO'!AE787)),ISNA(VLOOKUP('Captura de datos de CONTACTO'!AE787,'DO NOT USE_School Picklist'!$H$3:$H$4,1,FALSE))),"Please select a value from the drop-down menu",IF('DO NOT USE_Contact Formulas'!A787,"OK",NA()))</f>
        <v>#N/A</v>
      </c>
      <c r="AF787" s="40" t="e">
        <f ca="1">IF('Captura de datos de CONTACTO'!AF787&gt;'DO NOT USE_School Picklist'!$C$3,"Test Date cannot be a future date",IF('DO NOT USE_Contact Formulas'!A787,"OK",NA()))</f>
        <v>#N/A</v>
      </c>
      <c r="AG787" s="53" t="e">
        <f>IF(AND('DO NOT USE_Contact Formulas'!A787,ISBLANK('Captura de datos de CONTACTO'!AB787)),"Lab Result Test Result is required",IF(AND(NOT(ISBLANK('Captura de datos de CONTACTO'!AB787)),ISNA(VLOOKUP('Captura de datos de CONTACTO'!AB787,'DO NOT USE_School Picklist'!$Q$3:$Q$8,1,FALSE))),"Please select a value from the drop-down menu",IF('DO NOT USE_Contact Formulas'!A787,"OK",NA())))</f>
        <v>#N/A</v>
      </c>
    </row>
    <row r="788" spans="1:33" x14ac:dyDescent="0.3">
      <c r="A788" s="39" t="e">
        <f>IF('DO NOT USE_Contact Formulas'!A788,IF('DO NOT USE_Contact Formulas'!B788,"Not all required fields are completed","OK"),NA())</f>
        <v>#N/A</v>
      </c>
      <c r="B788" s="40" t="e">
        <f>IF(AND('DO NOT USE_Contact Formulas'!A788,ISBLANK('Captura de datos de CONTACTO'!B788)),"First Name is required",IF(NOT(ISBLANK('Captura de datos de CONTACTO'!B788)),"OK",NA()))</f>
        <v>#N/A</v>
      </c>
      <c r="C788" s="40" t="e">
        <f>IF(AND('DO NOT USE_Contact Formulas'!A788,ISBLANK('Captura de datos de CONTACTO'!C788)),"Last Name is required",IF(NOT(ISBLANK('Captura de datos de CONTACTO'!C788)),"OK",NA()))</f>
        <v>#N/A</v>
      </c>
      <c r="D788" s="40" t="e">
        <f>IF(AND('DO NOT USE_Contact Formulas'!A788,ISBLANK('Captura de datos de CONTACTO'!D788)),"Birthdate is required",IF(NOT(ISBLANK('Captura de datos de CONTACTO'!D788)),"OK",NA()))</f>
        <v>#N/A</v>
      </c>
      <c r="E788" s="40" t="e">
        <f>IF(AND('DO NOT USE_Contact Formulas'!A788,ISBLANK('Captura de datos de CONTACTO'!E788)),"Mobile Phone is required",IF(NOT(ISBLANK('Captura de datos de CONTACTO'!E788)),IF(AND(ISNUMBER(VALUE('Captura de datos de CONTACTO'!E788)),LEFT('Captura de datos de CONTACTO'!E788,1)&lt;&gt;"1",LEN('Captura de datos de CONTACTO'!E788)=10),"OK","Phone number must be valid format"),NA()))</f>
        <v>#N/A</v>
      </c>
      <c r="F788" s="40" t="e">
        <f>IF(LEN('Captura de datos de CONTACTO'!F788)&gt;255,"Home Street Address must be less than 255 characters",IF('DO NOT USE_Contact Formulas'!A788,"OK",NA()))</f>
        <v>#N/A</v>
      </c>
      <c r="G788" s="40" t="e">
        <f>IF(LEN('Captura de datos de CONTACTO'!G788)&gt;40,"City must be less than 40 characters",IF('DO NOT USE_Contact Formulas'!A788,"OK",NA()))</f>
        <v>#N/A</v>
      </c>
      <c r="H788" s="40" t="e">
        <f>IF(AND(NOT(ISBLANK('Captura de datos de CONTACTO'!H788)),ISNA(VLOOKUP('Captura de datos de CONTACTO'!H788,'DO NOT USE_School Picklist'!$P$3:$P$52,1,FALSE))),"Please select a value from the drop-down menu",IF('DO NOT USE_Contact Formulas'!A788,"OK",NA()))</f>
        <v>#N/A</v>
      </c>
      <c r="I788" s="40" t="e">
        <f>IF(AND('DO NOT USE_Contact Formulas'!A788,ISBLANK('Captura de datos de CONTACTO'!I788)),"Zip is required",IF(ISBLANK('Captura de datos de CONTACTO'!I788),NA(),"OK"))</f>
        <v>#N/A</v>
      </c>
      <c r="J788" s="40" t="e">
        <f>IF(AND('DO NOT USE_Contact Formulas'!A788,ISBLANK('Captura de datos de CONTACTO'!J788)),"Student or Staff? is required",IF(ISBLANK('Captura de datos de CONTACTO'!J788),NA(),IF(ISNA(VLOOKUP('Captura de datos de CONTACTO'!J788,'DO NOT USE_School Picklist'!$B$3:$B$6,1,FALSE)),"Please select a value from the drop-down menu","OK")))</f>
        <v>#N/A</v>
      </c>
      <c r="K788" s="40" t="e">
        <f>IF(AND('Captura de datos de CONTACTO'!J788='DO NOT USE_School Picklist'!$B$4,ISBLANK('Captura de datos de CONTACTO'!K788)),"Occupation/Job Title is required if Student or Staff? is Yes, staff/faculty or volunteer",IF('DO NOT USE_Contact Formulas'!A788,"OK",NA()))</f>
        <v>#N/A</v>
      </c>
      <c r="L788" s="40" t="e">
        <f ca="1">IF('Captura de datos de CONTACTO'!L788&gt;'DO NOT USE_School Picklist'!$C$3,"Date last on school campus/facility cannot be a future date",IF('DO NOT USE_Contact Formulas'!A788,IF(ISBLANK('Captura de datos de CONTACTO'!L788),"Date last on school campus/facility is required","OK"),NA()))</f>
        <v>#N/A</v>
      </c>
      <c r="M788" s="41" t="e">
        <f ca="1">IF('Captura de datos de CONTACTO'!M788&gt;'DO NOT USE_School Picklist'!$C$3,"Last Exposure Date cannot be a future date",IF('DO NOT USE_Contact Formulas'!A788,IF(ISBLANK('Captura de datos de CONTACTO'!M788),"Last Exposure Date is required","OK"),NA()))</f>
        <v>#N/A</v>
      </c>
      <c r="N788" s="41" t="e">
        <f>IF(AND('DO NOT USE_Contact Formulas'!A788,ISBLANK('Captura de datos de CONTACTO'!N788)),"Specific Place in the Location is required",IF(ISBLANK('Captura de datos de CONTACTO'!N788),NA(),"OK"))</f>
        <v>#N/A</v>
      </c>
      <c r="O788" s="40" t="e">
        <f>IF(AND(NOT(ISBLANK('Captura de datos de CONTACTO'!O788)),ISNA(VLOOKUP('Captura de datos de CONTACTO'!O788,'DO NOT USE_School Picklist'!$L$3:$L$81,1,FALSE))),"Please select a value from the drop-down menu",IF('DO NOT USE_Contact Formulas'!A788,"OK",NA()))</f>
        <v>#N/A</v>
      </c>
      <c r="P788" s="40" t="e">
        <f>IF(AND(NOT(ISBLANK('Captura de datos de CONTACTO'!P788)),NOT(ISNUMBER(MATCH("*@*.?*",'Captura de datos de CONTACTO'!P788,0)))),"Email must be in a valid format",IF('DO NOT USE_Contact Formulas'!A788,"OK",NA()))</f>
        <v>#N/A</v>
      </c>
      <c r="Q788" s="40" t="e">
        <f>IF(LEN('Captura de datos de CONTACTO'!Q788)&gt;50,"Parent/Guardian Name must be less than 50 characters",IF('DO NOT USE_Contact Formulas'!A788,"OK",NA()))</f>
        <v>#N/A</v>
      </c>
      <c r="R788" s="40" t="e">
        <f>IF(NOT(ISBLANK('Captura de datos de CONTACTO'!R788)),IF(AND(ISNUMBER('Captura de datos de CONTACTO'!R788),LEFT('Captura de datos de CONTACTO'!R788,1)&lt;&gt;"1",LEN('Captura de datos de CONTACTO'!R788)=10),"OK","Phone number must be valid format"),IF('DO NOT USE_Contact Formulas'!A788,"OK",NA()))</f>
        <v>#N/A</v>
      </c>
      <c r="S788" s="40" t="e">
        <f>IF(AND(NOT(ISBLANK('Captura de datos de CONTACTO'!S788)),ISNA(VLOOKUP('Captura de datos de CONTACTO'!S788,'DO NOT USE_School Picklist'!$N$3:$N$63,1,FALSE))),"Please select a value from the drop-down menu",IF('DO NOT USE_Contact Formulas'!A788,"OK",NA()))</f>
        <v>#N/A</v>
      </c>
      <c r="T788" s="53" t="e">
        <f>IF(AND(NOT(ISBLANK('Captura de datos de CONTACTO'!T788)),ISNA(VLOOKUP('Captura de datos de CONTACTO'!T788,'DO NOT USE_School Picklist'!$I$3:$I$5,1,FALSE))),"Please select a value from the drop-down menu",IF('DO NOT USE_Contact Formulas'!A788,"OK",NA()))</f>
        <v>#N/A</v>
      </c>
      <c r="U788" s="40" t="e">
        <f>IF(AND(NOT(ISBLANK('Captura de datos de CONTACTO'!U788)),ISNA(VLOOKUP('Captura de datos de CONTACTO'!U788,'DO NOT USE_School Picklist'!$E$3:$E$10,1,FALSE))),"Please select a value from the drop-down menu",IF('DO NOT USE_Contact Formulas'!A788,"OK",NA()))</f>
        <v>#N/A</v>
      </c>
      <c r="V788" s="53" t="e">
        <f>IF(AND(NOT(ISBLANK('Captura de datos de CONTACTO'!V788)),ISNA(VLOOKUP('Captura de datos de CONTACTO'!V788,'DO NOT USE_School Picklist'!$W$3:$W$9,1,FALSE))),"Please select a value from the drop-down menu",IF('DO NOT USE_Contact Formulas'!A788,"OK",NA()))</f>
        <v>#N/A</v>
      </c>
      <c r="W788" s="53" t="e">
        <f>IF(AND(NOT(ISBLANK('Captura de datos de CONTACTO'!W788)),ISNA(VLOOKUP('Captura de datos de CONTACTO'!W788,'DO NOT USE_School Picklist'!$W$3:$W$9,1,FALSE))),"Please select a value from the drop-down menu",IF('DO NOT USE_Case Formulas'!A788,"OK",NA()))</f>
        <v>#N/A</v>
      </c>
      <c r="X788" s="40" t="e">
        <f>IF(AND(NOT(ISBLANK('Captura de datos de CONTACTO'!X788)),ISNA(VLOOKUP('Captura de datos de CONTACTO'!X788,'DO NOT USE_School Picklist'!$F$3:$F$16,1,FALSE))),"Please select a value from the drop-down menu",IF('DO NOT USE_Contact Formulas'!A788,"OK",NA()))</f>
        <v>#N/A</v>
      </c>
      <c r="Y788" s="40" t="e">
        <f>IF(LEN('Captura de datos de CONTACTO'!Y788)&gt;100,"Classroom(s) must be less than 100 characters",IF('DO NOT USE_Contact Formulas'!A788,"OK",NA()))</f>
        <v>#N/A</v>
      </c>
      <c r="Z788" s="40" t="e">
        <f>IF(AND(NOT(ISBLANK('Captura de datos de CONTACTO'!Z788)),ISNA(VLOOKUP('Captura de datos de CONTACTO'!Z788,'DO NOT USE_School Picklist'!$K$3:$K$6,1,FALSE))),"Please select a value from the drop-down menu",IF('DO NOT USE_Contact Formulas'!A788,"OK",NA()))</f>
        <v>#N/A</v>
      </c>
      <c r="AA788" s="40" t="e">
        <f>IF(AND(NOT(ISBLANK('Captura de datos de CONTACTO'!AA788)),ISNA(VLOOKUP('Captura de datos de CONTACTO'!AA788,'DO NOT USE_School Picklist'!$D$3:$D$5,1,FALSE))),"Please select a value from the drop-down menu",IF('DO NOT USE_Contact Formulas'!A788,"OK",NA()))</f>
        <v>#N/A</v>
      </c>
      <c r="AB788" s="40"/>
      <c r="AC788" s="40" t="e">
        <f>IF(AND(NOT(ISBLANK('Captura de datos de CONTACTO'!AC788)),ISNA(VLOOKUP('Captura de datos de CONTACTO'!AC788,'DO NOT USE_School Picklist'!$G$3:$G$5,1,FALSE))),"Please select a value from the drop-down menu",IF('DO NOT USE_Contact Formulas'!A788,"OK",NA()))</f>
        <v>#N/A</v>
      </c>
      <c r="AD788" s="40"/>
      <c r="AE788" s="40" t="e">
        <f>IF(AND(NOT(ISBLANK('Captura de datos de CONTACTO'!AE788)),ISNA(VLOOKUP('Captura de datos de CONTACTO'!AE788,'DO NOT USE_School Picklist'!$H$3:$H$4,1,FALSE))),"Please select a value from the drop-down menu",IF('DO NOT USE_Contact Formulas'!A788,"OK",NA()))</f>
        <v>#N/A</v>
      </c>
      <c r="AF788" s="40" t="e">
        <f ca="1">IF('Captura de datos de CONTACTO'!AF788&gt;'DO NOT USE_School Picklist'!$C$3,"Test Date cannot be a future date",IF('DO NOT USE_Contact Formulas'!A788,"OK",NA()))</f>
        <v>#N/A</v>
      </c>
      <c r="AG788" s="53" t="e">
        <f>IF(AND('DO NOT USE_Contact Formulas'!A788,ISBLANK('Captura de datos de CONTACTO'!AB788)),"Lab Result Test Result is required",IF(AND(NOT(ISBLANK('Captura de datos de CONTACTO'!AB788)),ISNA(VLOOKUP('Captura de datos de CONTACTO'!AB788,'DO NOT USE_School Picklist'!$Q$3:$Q$8,1,FALSE))),"Please select a value from the drop-down menu",IF('DO NOT USE_Contact Formulas'!A788,"OK",NA())))</f>
        <v>#N/A</v>
      </c>
    </row>
    <row r="789" spans="1:33" x14ac:dyDescent="0.3">
      <c r="A789" s="39" t="e">
        <f>IF('DO NOT USE_Contact Formulas'!A789,IF('DO NOT USE_Contact Formulas'!B789,"Not all required fields are completed","OK"),NA())</f>
        <v>#N/A</v>
      </c>
      <c r="B789" s="40" t="e">
        <f>IF(AND('DO NOT USE_Contact Formulas'!A789,ISBLANK('Captura de datos de CONTACTO'!B789)),"First Name is required",IF(NOT(ISBLANK('Captura de datos de CONTACTO'!B789)),"OK",NA()))</f>
        <v>#N/A</v>
      </c>
      <c r="C789" s="40" t="e">
        <f>IF(AND('DO NOT USE_Contact Formulas'!A789,ISBLANK('Captura de datos de CONTACTO'!C789)),"Last Name is required",IF(NOT(ISBLANK('Captura de datos de CONTACTO'!C789)),"OK",NA()))</f>
        <v>#N/A</v>
      </c>
      <c r="D789" s="40" t="e">
        <f>IF(AND('DO NOT USE_Contact Formulas'!A789,ISBLANK('Captura de datos de CONTACTO'!D789)),"Birthdate is required",IF(NOT(ISBLANK('Captura de datos de CONTACTO'!D789)),"OK",NA()))</f>
        <v>#N/A</v>
      </c>
      <c r="E789" s="40" t="e">
        <f>IF(AND('DO NOT USE_Contact Formulas'!A789,ISBLANK('Captura de datos de CONTACTO'!E789)),"Mobile Phone is required",IF(NOT(ISBLANK('Captura de datos de CONTACTO'!E789)),IF(AND(ISNUMBER(VALUE('Captura de datos de CONTACTO'!E789)),LEFT('Captura de datos de CONTACTO'!E789,1)&lt;&gt;"1",LEN('Captura de datos de CONTACTO'!E789)=10),"OK","Phone number must be valid format"),NA()))</f>
        <v>#N/A</v>
      </c>
      <c r="F789" s="40" t="e">
        <f>IF(LEN('Captura de datos de CONTACTO'!F789)&gt;255,"Home Street Address must be less than 255 characters",IF('DO NOT USE_Contact Formulas'!A789,"OK",NA()))</f>
        <v>#N/A</v>
      </c>
      <c r="G789" s="40" t="e">
        <f>IF(LEN('Captura de datos de CONTACTO'!G789)&gt;40,"City must be less than 40 characters",IF('DO NOT USE_Contact Formulas'!A789,"OK",NA()))</f>
        <v>#N/A</v>
      </c>
      <c r="H789" s="40" t="e">
        <f>IF(AND(NOT(ISBLANK('Captura de datos de CONTACTO'!H789)),ISNA(VLOOKUP('Captura de datos de CONTACTO'!H789,'DO NOT USE_School Picklist'!$P$3:$P$52,1,FALSE))),"Please select a value from the drop-down menu",IF('DO NOT USE_Contact Formulas'!A789,"OK",NA()))</f>
        <v>#N/A</v>
      </c>
      <c r="I789" s="40" t="e">
        <f>IF(AND('DO NOT USE_Contact Formulas'!A789,ISBLANK('Captura de datos de CONTACTO'!I789)),"Zip is required",IF(ISBLANK('Captura de datos de CONTACTO'!I789),NA(),"OK"))</f>
        <v>#N/A</v>
      </c>
      <c r="J789" s="40" t="e">
        <f>IF(AND('DO NOT USE_Contact Formulas'!A789,ISBLANK('Captura de datos de CONTACTO'!J789)),"Student or Staff? is required",IF(ISBLANK('Captura de datos de CONTACTO'!J789),NA(),IF(ISNA(VLOOKUP('Captura de datos de CONTACTO'!J789,'DO NOT USE_School Picklist'!$B$3:$B$6,1,FALSE)),"Please select a value from the drop-down menu","OK")))</f>
        <v>#N/A</v>
      </c>
      <c r="K789" s="40" t="e">
        <f>IF(AND('Captura de datos de CONTACTO'!J789='DO NOT USE_School Picklist'!$B$4,ISBLANK('Captura de datos de CONTACTO'!K789)),"Occupation/Job Title is required if Student or Staff? is Yes, staff/faculty or volunteer",IF('DO NOT USE_Contact Formulas'!A789,"OK",NA()))</f>
        <v>#N/A</v>
      </c>
      <c r="L789" s="40" t="e">
        <f ca="1">IF('Captura de datos de CONTACTO'!L789&gt;'DO NOT USE_School Picklist'!$C$3,"Date last on school campus/facility cannot be a future date",IF('DO NOT USE_Contact Formulas'!A789,IF(ISBLANK('Captura de datos de CONTACTO'!L789),"Date last on school campus/facility is required","OK"),NA()))</f>
        <v>#N/A</v>
      </c>
      <c r="M789" s="41" t="e">
        <f ca="1">IF('Captura de datos de CONTACTO'!M789&gt;'DO NOT USE_School Picklist'!$C$3,"Last Exposure Date cannot be a future date",IF('DO NOT USE_Contact Formulas'!A789,IF(ISBLANK('Captura de datos de CONTACTO'!M789),"Last Exposure Date is required","OK"),NA()))</f>
        <v>#N/A</v>
      </c>
      <c r="N789" s="41" t="e">
        <f>IF(AND('DO NOT USE_Contact Formulas'!A789,ISBLANK('Captura de datos de CONTACTO'!N789)),"Specific Place in the Location is required",IF(ISBLANK('Captura de datos de CONTACTO'!N789),NA(),"OK"))</f>
        <v>#N/A</v>
      </c>
      <c r="O789" s="40" t="e">
        <f>IF(AND(NOT(ISBLANK('Captura de datos de CONTACTO'!O789)),ISNA(VLOOKUP('Captura de datos de CONTACTO'!O789,'DO NOT USE_School Picklist'!$L$3:$L$81,1,FALSE))),"Please select a value from the drop-down menu",IF('DO NOT USE_Contact Formulas'!A789,"OK",NA()))</f>
        <v>#N/A</v>
      </c>
      <c r="P789" s="40" t="e">
        <f>IF(AND(NOT(ISBLANK('Captura de datos de CONTACTO'!P789)),NOT(ISNUMBER(MATCH("*@*.?*",'Captura de datos de CONTACTO'!P789,0)))),"Email must be in a valid format",IF('DO NOT USE_Contact Formulas'!A789,"OK",NA()))</f>
        <v>#N/A</v>
      </c>
      <c r="Q789" s="40" t="e">
        <f>IF(LEN('Captura de datos de CONTACTO'!Q789)&gt;50,"Parent/Guardian Name must be less than 50 characters",IF('DO NOT USE_Contact Formulas'!A789,"OK",NA()))</f>
        <v>#N/A</v>
      </c>
      <c r="R789" s="40" t="e">
        <f>IF(NOT(ISBLANK('Captura de datos de CONTACTO'!R789)),IF(AND(ISNUMBER('Captura de datos de CONTACTO'!R789),LEFT('Captura de datos de CONTACTO'!R789,1)&lt;&gt;"1",LEN('Captura de datos de CONTACTO'!R789)=10),"OK","Phone number must be valid format"),IF('DO NOT USE_Contact Formulas'!A789,"OK",NA()))</f>
        <v>#N/A</v>
      </c>
      <c r="S789" s="40" t="e">
        <f>IF(AND(NOT(ISBLANK('Captura de datos de CONTACTO'!S789)),ISNA(VLOOKUP('Captura de datos de CONTACTO'!S789,'DO NOT USE_School Picklist'!$N$3:$N$63,1,FALSE))),"Please select a value from the drop-down menu",IF('DO NOT USE_Contact Formulas'!A789,"OK",NA()))</f>
        <v>#N/A</v>
      </c>
      <c r="T789" s="53" t="e">
        <f>IF(AND(NOT(ISBLANK('Captura de datos de CONTACTO'!T789)),ISNA(VLOOKUP('Captura de datos de CONTACTO'!T789,'DO NOT USE_School Picklist'!$I$3:$I$5,1,FALSE))),"Please select a value from the drop-down menu",IF('DO NOT USE_Contact Formulas'!A789,"OK",NA()))</f>
        <v>#N/A</v>
      </c>
      <c r="U789" s="40" t="e">
        <f>IF(AND(NOT(ISBLANK('Captura de datos de CONTACTO'!U789)),ISNA(VLOOKUP('Captura de datos de CONTACTO'!U789,'DO NOT USE_School Picklist'!$E$3:$E$10,1,FALSE))),"Please select a value from the drop-down menu",IF('DO NOT USE_Contact Formulas'!A789,"OK",NA()))</f>
        <v>#N/A</v>
      </c>
      <c r="V789" s="53" t="e">
        <f>IF(AND(NOT(ISBLANK('Captura de datos de CONTACTO'!V789)),ISNA(VLOOKUP('Captura de datos de CONTACTO'!V789,'DO NOT USE_School Picklist'!$W$3:$W$9,1,FALSE))),"Please select a value from the drop-down menu",IF('DO NOT USE_Contact Formulas'!A789,"OK",NA()))</f>
        <v>#N/A</v>
      </c>
      <c r="W789" s="53" t="e">
        <f>IF(AND(NOT(ISBLANK('Captura de datos de CONTACTO'!W789)),ISNA(VLOOKUP('Captura de datos de CONTACTO'!W789,'DO NOT USE_School Picklist'!$W$3:$W$9,1,FALSE))),"Please select a value from the drop-down menu",IF('DO NOT USE_Case Formulas'!A789,"OK",NA()))</f>
        <v>#N/A</v>
      </c>
      <c r="X789" s="40" t="e">
        <f>IF(AND(NOT(ISBLANK('Captura de datos de CONTACTO'!X789)),ISNA(VLOOKUP('Captura de datos de CONTACTO'!X789,'DO NOT USE_School Picklist'!$F$3:$F$16,1,FALSE))),"Please select a value from the drop-down menu",IF('DO NOT USE_Contact Formulas'!A789,"OK",NA()))</f>
        <v>#N/A</v>
      </c>
      <c r="Y789" s="40" t="e">
        <f>IF(LEN('Captura de datos de CONTACTO'!Y789)&gt;100,"Classroom(s) must be less than 100 characters",IF('DO NOT USE_Contact Formulas'!A789,"OK",NA()))</f>
        <v>#N/A</v>
      </c>
      <c r="Z789" s="40" t="e">
        <f>IF(AND(NOT(ISBLANK('Captura de datos de CONTACTO'!Z789)),ISNA(VLOOKUP('Captura de datos de CONTACTO'!Z789,'DO NOT USE_School Picklist'!$K$3:$K$6,1,FALSE))),"Please select a value from the drop-down menu",IF('DO NOT USE_Contact Formulas'!A789,"OK",NA()))</f>
        <v>#N/A</v>
      </c>
      <c r="AA789" s="40" t="e">
        <f>IF(AND(NOT(ISBLANK('Captura de datos de CONTACTO'!AA789)),ISNA(VLOOKUP('Captura de datos de CONTACTO'!AA789,'DO NOT USE_School Picklist'!$D$3:$D$5,1,FALSE))),"Please select a value from the drop-down menu",IF('DO NOT USE_Contact Formulas'!A789,"OK",NA()))</f>
        <v>#N/A</v>
      </c>
      <c r="AB789" s="40"/>
      <c r="AC789" s="40" t="e">
        <f>IF(AND(NOT(ISBLANK('Captura de datos de CONTACTO'!AC789)),ISNA(VLOOKUP('Captura de datos de CONTACTO'!AC789,'DO NOT USE_School Picklist'!$G$3:$G$5,1,FALSE))),"Please select a value from the drop-down menu",IF('DO NOT USE_Contact Formulas'!A789,"OK",NA()))</f>
        <v>#N/A</v>
      </c>
      <c r="AD789" s="40"/>
      <c r="AE789" s="40" t="e">
        <f>IF(AND(NOT(ISBLANK('Captura de datos de CONTACTO'!AE789)),ISNA(VLOOKUP('Captura de datos de CONTACTO'!AE789,'DO NOT USE_School Picklist'!$H$3:$H$4,1,FALSE))),"Please select a value from the drop-down menu",IF('DO NOT USE_Contact Formulas'!A789,"OK",NA()))</f>
        <v>#N/A</v>
      </c>
      <c r="AF789" s="40" t="e">
        <f ca="1">IF('Captura de datos de CONTACTO'!AF789&gt;'DO NOT USE_School Picklist'!$C$3,"Test Date cannot be a future date",IF('DO NOT USE_Contact Formulas'!A789,"OK",NA()))</f>
        <v>#N/A</v>
      </c>
      <c r="AG789" s="53" t="e">
        <f>IF(AND('DO NOT USE_Contact Formulas'!A789,ISBLANK('Captura de datos de CONTACTO'!AB789)),"Lab Result Test Result is required",IF(AND(NOT(ISBLANK('Captura de datos de CONTACTO'!AB789)),ISNA(VLOOKUP('Captura de datos de CONTACTO'!AB789,'DO NOT USE_School Picklist'!$Q$3:$Q$8,1,FALSE))),"Please select a value from the drop-down menu",IF('DO NOT USE_Contact Formulas'!A789,"OK",NA())))</f>
        <v>#N/A</v>
      </c>
    </row>
    <row r="790" spans="1:33" x14ac:dyDescent="0.3">
      <c r="A790" s="39" t="e">
        <f>IF('DO NOT USE_Contact Formulas'!A790,IF('DO NOT USE_Contact Formulas'!B790,"Not all required fields are completed","OK"),NA())</f>
        <v>#N/A</v>
      </c>
      <c r="B790" s="40" t="e">
        <f>IF(AND('DO NOT USE_Contact Formulas'!A790,ISBLANK('Captura de datos de CONTACTO'!B790)),"First Name is required",IF(NOT(ISBLANK('Captura de datos de CONTACTO'!B790)),"OK",NA()))</f>
        <v>#N/A</v>
      </c>
      <c r="C790" s="40" t="e">
        <f>IF(AND('DO NOT USE_Contact Formulas'!A790,ISBLANK('Captura de datos de CONTACTO'!C790)),"Last Name is required",IF(NOT(ISBLANK('Captura de datos de CONTACTO'!C790)),"OK",NA()))</f>
        <v>#N/A</v>
      </c>
      <c r="D790" s="40" t="e">
        <f>IF(AND('DO NOT USE_Contact Formulas'!A790,ISBLANK('Captura de datos de CONTACTO'!D790)),"Birthdate is required",IF(NOT(ISBLANK('Captura de datos de CONTACTO'!D790)),"OK",NA()))</f>
        <v>#N/A</v>
      </c>
      <c r="E790" s="40" t="e">
        <f>IF(AND('DO NOT USE_Contact Formulas'!A790,ISBLANK('Captura de datos de CONTACTO'!E790)),"Mobile Phone is required",IF(NOT(ISBLANK('Captura de datos de CONTACTO'!E790)),IF(AND(ISNUMBER(VALUE('Captura de datos de CONTACTO'!E790)),LEFT('Captura de datos de CONTACTO'!E790,1)&lt;&gt;"1",LEN('Captura de datos de CONTACTO'!E790)=10),"OK","Phone number must be valid format"),NA()))</f>
        <v>#N/A</v>
      </c>
      <c r="F790" s="40" t="e">
        <f>IF(LEN('Captura de datos de CONTACTO'!F790)&gt;255,"Home Street Address must be less than 255 characters",IF('DO NOT USE_Contact Formulas'!A790,"OK",NA()))</f>
        <v>#N/A</v>
      </c>
      <c r="G790" s="40" t="e">
        <f>IF(LEN('Captura de datos de CONTACTO'!G790)&gt;40,"City must be less than 40 characters",IF('DO NOT USE_Contact Formulas'!A790,"OK",NA()))</f>
        <v>#N/A</v>
      </c>
      <c r="H790" s="40" t="e">
        <f>IF(AND(NOT(ISBLANK('Captura de datos de CONTACTO'!H790)),ISNA(VLOOKUP('Captura de datos de CONTACTO'!H790,'DO NOT USE_School Picklist'!$P$3:$P$52,1,FALSE))),"Please select a value from the drop-down menu",IF('DO NOT USE_Contact Formulas'!A790,"OK",NA()))</f>
        <v>#N/A</v>
      </c>
      <c r="I790" s="40" t="e">
        <f>IF(AND('DO NOT USE_Contact Formulas'!A790,ISBLANK('Captura de datos de CONTACTO'!I790)),"Zip is required",IF(ISBLANK('Captura de datos de CONTACTO'!I790),NA(),"OK"))</f>
        <v>#N/A</v>
      </c>
      <c r="J790" s="40" t="e">
        <f>IF(AND('DO NOT USE_Contact Formulas'!A790,ISBLANK('Captura de datos de CONTACTO'!J790)),"Student or Staff? is required",IF(ISBLANK('Captura de datos de CONTACTO'!J790),NA(),IF(ISNA(VLOOKUP('Captura de datos de CONTACTO'!J790,'DO NOT USE_School Picklist'!$B$3:$B$6,1,FALSE)),"Please select a value from the drop-down menu","OK")))</f>
        <v>#N/A</v>
      </c>
      <c r="K790" s="40" t="e">
        <f>IF(AND('Captura de datos de CONTACTO'!J790='DO NOT USE_School Picklist'!$B$4,ISBLANK('Captura de datos de CONTACTO'!K790)),"Occupation/Job Title is required if Student or Staff? is Yes, staff/faculty or volunteer",IF('DO NOT USE_Contact Formulas'!A790,"OK",NA()))</f>
        <v>#N/A</v>
      </c>
      <c r="L790" s="40" t="e">
        <f ca="1">IF('Captura de datos de CONTACTO'!L790&gt;'DO NOT USE_School Picklist'!$C$3,"Date last on school campus/facility cannot be a future date",IF('DO NOT USE_Contact Formulas'!A790,IF(ISBLANK('Captura de datos de CONTACTO'!L790),"Date last on school campus/facility is required","OK"),NA()))</f>
        <v>#N/A</v>
      </c>
      <c r="M790" s="41" t="e">
        <f ca="1">IF('Captura de datos de CONTACTO'!M790&gt;'DO NOT USE_School Picklist'!$C$3,"Last Exposure Date cannot be a future date",IF('DO NOT USE_Contact Formulas'!A790,IF(ISBLANK('Captura de datos de CONTACTO'!M790),"Last Exposure Date is required","OK"),NA()))</f>
        <v>#N/A</v>
      </c>
      <c r="N790" s="41" t="e">
        <f>IF(AND('DO NOT USE_Contact Formulas'!A790,ISBLANK('Captura de datos de CONTACTO'!N790)),"Specific Place in the Location is required",IF(ISBLANK('Captura de datos de CONTACTO'!N790),NA(),"OK"))</f>
        <v>#N/A</v>
      </c>
      <c r="O790" s="40" t="e">
        <f>IF(AND(NOT(ISBLANK('Captura de datos de CONTACTO'!O790)),ISNA(VLOOKUP('Captura de datos de CONTACTO'!O790,'DO NOT USE_School Picklist'!$L$3:$L$81,1,FALSE))),"Please select a value from the drop-down menu",IF('DO NOT USE_Contact Formulas'!A790,"OK",NA()))</f>
        <v>#N/A</v>
      </c>
      <c r="P790" s="40" t="e">
        <f>IF(AND(NOT(ISBLANK('Captura de datos de CONTACTO'!P790)),NOT(ISNUMBER(MATCH("*@*.?*",'Captura de datos de CONTACTO'!P790,0)))),"Email must be in a valid format",IF('DO NOT USE_Contact Formulas'!A790,"OK",NA()))</f>
        <v>#N/A</v>
      </c>
      <c r="Q790" s="40" t="e">
        <f>IF(LEN('Captura de datos de CONTACTO'!Q790)&gt;50,"Parent/Guardian Name must be less than 50 characters",IF('DO NOT USE_Contact Formulas'!A790,"OK",NA()))</f>
        <v>#N/A</v>
      </c>
      <c r="R790" s="40" t="e">
        <f>IF(NOT(ISBLANK('Captura de datos de CONTACTO'!R790)),IF(AND(ISNUMBER('Captura de datos de CONTACTO'!R790),LEFT('Captura de datos de CONTACTO'!R790,1)&lt;&gt;"1",LEN('Captura de datos de CONTACTO'!R790)=10),"OK","Phone number must be valid format"),IF('DO NOT USE_Contact Formulas'!A790,"OK",NA()))</f>
        <v>#N/A</v>
      </c>
      <c r="S790" s="40" t="e">
        <f>IF(AND(NOT(ISBLANK('Captura de datos de CONTACTO'!S790)),ISNA(VLOOKUP('Captura de datos de CONTACTO'!S790,'DO NOT USE_School Picklist'!$N$3:$N$63,1,FALSE))),"Please select a value from the drop-down menu",IF('DO NOT USE_Contact Formulas'!A790,"OK",NA()))</f>
        <v>#N/A</v>
      </c>
      <c r="T790" s="53" t="e">
        <f>IF(AND(NOT(ISBLANK('Captura de datos de CONTACTO'!T790)),ISNA(VLOOKUP('Captura de datos de CONTACTO'!T790,'DO NOT USE_School Picklist'!$I$3:$I$5,1,FALSE))),"Please select a value from the drop-down menu",IF('DO NOT USE_Contact Formulas'!A790,"OK",NA()))</f>
        <v>#N/A</v>
      </c>
      <c r="U790" s="40" t="e">
        <f>IF(AND(NOT(ISBLANK('Captura de datos de CONTACTO'!U790)),ISNA(VLOOKUP('Captura de datos de CONTACTO'!U790,'DO NOT USE_School Picklist'!$E$3:$E$10,1,FALSE))),"Please select a value from the drop-down menu",IF('DO NOT USE_Contact Formulas'!A790,"OK",NA()))</f>
        <v>#N/A</v>
      </c>
      <c r="V790" s="53" t="e">
        <f>IF(AND(NOT(ISBLANK('Captura de datos de CONTACTO'!V790)),ISNA(VLOOKUP('Captura de datos de CONTACTO'!V790,'DO NOT USE_School Picklist'!$W$3:$W$9,1,FALSE))),"Please select a value from the drop-down menu",IF('DO NOT USE_Contact Formulas'!A790,"OK",NA()))</f>
        <v>#N/A</v>
      </c>
      <c r="W790" s="53" t="e">
        <f>IF(AND(NOT(ISBLANK('Captura de datos de CONTACTO'!W790)),ISNA(VLOOKUP('Captura de datos de CONTACTO'!W790,'DO NOT USE_School Picklist'!$W$3:$W$9,1,FALSE))),"Please select a value from the drop-down menu",IF('DO NOT USE_Case Formulas'!A790,"OK",NA()))</f>
        <v>#N/A</v>
      </c>
      <c r="X790" s="40" t="e">
        <f>IF(AND(NOT(ISBLANK('Captura de datos de CONTACTO'!X790)),ISNA(VLOOKUP('Captura de datos de CONTACTO'!X790,'DO NOT USE_School Picklist'!$F$3:$F$16,1,FALSE))),"Please select a value from the drop-down menu",IF('DO NOT USE_Contact Formulas'!A790,"OK",NA()))</f>
        <v>#N/A</v>
      </c>
      <c r="Y790" s="40" t="e">
        <f>IF(LEN('Captura de datos de CONTACTO'!Y790)&gt;100,"Classroom(s) must be less than 100 characters",IF('DO NOT USE_Contact Formulas'!A790,"OK",NA()))</f>
        <v>#N/A</v>
      </c>
      <c r="Z790" s="40" t="e">
        <f>IF(AND(NOT(ISBLANK('Captura de datos de CONTACTO'!Z790)),ISNA(VLOOKUP('Captura de datos de CONTACTO'!Z790,'DO NOT USE_School Picklist'!$K$3:$K$6,1,FALSE))),"Please select a value from the drop-down menu",IF('DO NOT USE_Contact Formulas'!A790,"OK",NA()))</f>
        <v>#N/A</v>
      </c>
      <c r="AA790" s="40" t="e">
        <f>IF(AND(NOT(ISBLANK('Captura de datos de CONTACTO'!AA790)),ISNA(VLOOKUP('Captura de datos de CONTACTO'!AA790,'DO NOT USE_School Picklist'!$D$3:$D$5,1,FALSE))),"Please select a value from the drop-down menu",IF('DO NOT USE_Contact Formulas'!A790,"OK",NA()))</f>
        <v>#N/A</v>
      </c>
      <c r="AB790" s="40"/>
      <c r="AC790" s="40" t="e">
        <f>IF(AND(NOT(ISBLANK('Captura de datos de CONTACTO'!AC790)),ISNA(VLOOKUP('Captura de datos de CONTACTO'!AC790,'DO NOT USE_School Picklist'!$G$3:$G$5,1,FALSE))),"Please select a value from the drop-down menu",IF('DO NOT USE_Contact Formulas'!A790,"OK",NA()))</f>
        <v>#N/A</v>
      </c>
      <c r="AD790" s="40"/>
      <c r="AE790" s="40" t="e">
        <f>IF(AND(NOT(ISBLANK('Captura de datos de CONTACTO'!AE790)),ISNA(VLOOKUP('Captura de datos de CONTACTO'!AE790,'DO NOT USE_School Picklist'!$H$3:$H$4,1,FALSE))),"Please select a value from the drop-down menu",IF('DO NOT USE_Contact Formulas'!A790,"OK",NA()))</f>
        <v>#N/A</v>
      </c>
      <c r="AF790" s="40" t="e">
        <f ca="1">IF('Captura de datos de CONTACTO'!AF790&gt;'DO NOT USE_School Picklist'!$C$3,"Test Date cannot be a future date",IF('DO NOT USE_Contact Formulas'!A790,"OK",NA()))</f>
        <v>#N/A</v>
      </c>
      <c r="AG790" s="53" t="e">
        <f>IF(AND('DO NOT USE_Contact Formulas'!A790,ISBLANK('Captura de datos de CONTACTO'!AB790)),"Lab Result Test Result is required",IF(AND(NOT(ISBLANK('Captura de datos de CONTACTO'!AB790)),ISNA(VLOOKUP('Captura de datos de CONTACTO'!AB790,'DO NOT USE_School Picklist'!$Q$3:$Q$8,1,FALSE))),"Please select a value from the drop-down menu",IF('DO NOT USE_Contact Formulas'!A790,"OK",NA())))</f>
        <v>#N/A</v>
      </c>
    </row>
    <row r="791" spans="1:33" x14ac:dyDescent="0.3">
      <c r="A791" s="39" t="e">
        <f>IF('DO NOT USE_Contact Formulas'!A791,IF('DO NOT USE_Contact Formulas'!B791,"Not all required fields are completed","OK"),NA())</f>
        <v>#N/A</v>
      </c>
      <c r="B791" s="40" t="e">
        <f>IF(AND('DO NOT USE_Contact Formulas'!A791,ISBLANK('Captura de datos de CONTACTO'!B791)),"First Name is required",IF(NOT(ISBLANK('Captura de datos de CONTACTO'!B791)),"OK",NA()))</f>
        <v>#N/A</v>
      </c>
      <c r="C791" s="40" t="e">
        <f>IF(AND('DO NOT USE_Contact Formulas'!A791,ISBLANK('Captura de datos de CONTACTO'!C791)),"Last Name is required",IF(NOT(ISBLANK('Captura de datos de CONTACTO'!C791)),"OK",NA()))</f>
        <v>#N/A</v>
      </c>
      <c r="D791" s="40" t="e">
        <f>IF(AND('DO NOT USE_Contact Formulas'!A791,ISBLANK('Captura de datos de CONTACTO'!D791)),"Birthdate is required",IF(NOT(ISBLANK('Captura de datos de CONTACTO'!D791)),"OK",NA()))</f>
        <v>#N/A</v>
      </c>
      <c r="E791" s="40" t="e">
        <f>IF(AND('DO NOT USE_Contact Formulas'!A791,ISBLANK('Captura de datos de CONTACTO'!E791)),"Mobile Phone is required",IF(NOT(ISBLANK('Captura de datos de CONTACTO'!E791)),IF(AND(ISNUMBER(VALUE('Captura de datos de CONTACTO'!E791)),LEFT('Captura de datos de CONTACTO'!E791,1)&lt;&gt;"1",LEN('Captura de datos de CONTACTO'!E791)=10),"OK","Phone number must be valid format"),NA()))</f>
        <v>#N/A</v>
      </c>
      <c r="F791" s="40" t="e">
        <f>IF(LEN('Captura de datos de CONTACTO'!F791)&gt;255,"Home Street Address must be less than 255 characters",IF('DO NOT USE_Contact Formulas'!A791,"OK",NA()))</f>
        <v>#N/A</v>
      </c>
      <c r="G791" s="40" t="e">
        <f>IF(LEN('Captura de datos de CONTACTO'!G791)&gt;40,"City must be less than 40 characters",IF('DO NOT USE_Contact Formulas'!A791,"OK",NA()))</f>
        <v>#N/A</v>
      </c>
      <c r="H791" s="40" t="e">
        <f>IF(AND(NOT(ISBLANK('Captura de datos de CONTACTO'!H791)),ISNA(VLOOKUP('Captura de datos de CONTACTO'!H791,'DO NOT USE_School Picklist'!$P$3:$P$52,1,FALSE))),"Please select a value from the drop-down menu",IF('DO NOT USE_Contact Formulas'!A791,"OK",NA()))</f>
        <v>#N/A</v>
      </c>
      <c r="I791" s="40" t="e">
        <f>IF(AND('DO NOT USE_Contact Formulas'!A791,ISBLANK('Captura de datos de CONTACTO'!I791)),"Zip is required",IF(ISBLANK('Captura de datos de CONTACTO'!I791),NA(),"OK"))</f>
        <v>#N/A</v>
      </c>
      <c r="J791" s="40" t="e">
        <f>IF(AND('DO NOT USE_Contact Formulas'!A791,ISBLANK('Captura de datos de CONTACTO'!J791)),"Student or Staff? is required",IF(ISBLANK('Captura de datos de CONTACTO'!J791),NA(),IF(ISNA(VLOOKUP('Captura de datos de CONTACTO'!J791,'DO NOT USE_School Picklist'!$B$3:$B$6,1,FALSE)),"Please select a value from the drop-down menu","OK")))</f>
        <v>#N/A</v>
      </c>
      <c r="K791" s="40" t="e">
        <f>IF(AND('Captura de datos de CONTACTO'!J791='DO NOT USE_School Picklist'!$B$4,ISBLANK('Captura de datos de CONTACTO'!K791)),"Occupation/Job Title is required if Student or Staff? is Yes, staff/faculty or volunteer",IF('DO NOT USE_Contact Formulas'!A791,"OK",NA()))</f>
        <v>#N/A</v>
      </c>
      <c r="L791" s="40" t="e">
        <f ca="1">IF('Captura de datos de CONTACTO'!L791&gt;'DO NOT USE_School Picklist'!$C$3,"Date last on school campus/facility cannot be a future date",IF('DO NOT USE_Contact Formulas'!A791,IF(ISBLANK('Captura de datos de CONTACTO'!L791),"Date last on school campus/facility is required","OK"),NA()))</f>
        <v>#N/A</v>
      </c>
      <c r="M791" s="41" t="e">
        <f ca="1">IF('Captura de datos de CONTACTO'!M791&gt;'DO NOT USE_School Picklist'!$C$3,"Last Exposure Date cannot be a future date",IF('DO NOT USE_Contact Formulas'!A791,IF(ISBLANK('Captura de datos de CONTACTO'!M791),"Last Exposure Date is required","OK"),NA()))</f>
        <v>#N/A</v>
      </c>
      <c r="N791" s="41" t="e">
        <f>IF(AND('DO NOT USE_Contact Formulas'!A791,ISBLANK('Captura de datos de CONTACTO'!N791)),"Specific Place in the Location is required",IF(ISBLANK('Captura de datos de CONTACTO'!N791),NA(),"OK"))</f>
        <v>#N/A</v>
      </c>
      <c r="O791" s="40" t="e">
        <f>IF(AND(NOT(ISBLANK('Captura de datos de CONTACTO'!O791)),ISNA(VLOOKUP('Captura de datos de CONTACTO'!O791,'DO NOT USE_School Picklist'!$L$3:$L$81,1,FALSE))),"Please select a value from the drop-down menu",IF('DO NOT USE_Contact Formulas'!A791,"OK",NA()))</f>
        <v>#N/A</v>
      </c>
      <c r="P791" s="40" t="e">
        <f>IF(AND(NOT(ISBLANK('Captura de datos de CONTACTO'!P791)),NOT(ISNUMBER(MATCH("*@*.?*",'Captura de datos de CONTACTO'!P791,0)))),"Email must be in a valid format",IF('DO NOT USE_Contact Formulas'!A791,"OK",NA()))</f>
        <v>#N/A</v>
      </c>
      <c r="Q791" s="40" t="e">
        <f>IF(LEN('Captura de datos de CONTACTO'!Q791)&gt;50,"Parent/Guardian Name must be less than 50 characters",IF('DO NOT USE_Contact Formulas'!A791,"OK",NA()))</f>
        <v>#N/A</v>
      </c>
      <c r="R791" s="40" t="e">
        <f>IF(NOT(ISBLANK('Captura de datos de CONTACTO'!R791)),IF(AND(ISNUMBER('Captura de datos de CONTACTO'!R791),LEFT('Captura de datos de CONTACTO'!R791,1)&lt;&gt;"1",LEN('Captura de datos de CONTACTO'!R791)=10),"OK","Phone number must be valid format"),IF('DO NOT USE_Contact Formulas'!A791,"OK",NA()))</f>
        <v>#N/A</v>
      </c>
      <c r="S791" s="40" t="e">
        <f>IF(AND(NOT(ISBLANK('Captura de datos de CONTACTO'!S791)),ISNA(VLOOKUP('Captura de datos de CONTACTO'!S791,'DO NOT USE_School Picklist'!$N$3:$N$63,1,FALSE))),"Please select a value from the drop-down menu",IF('DO NOT USE_Contact Formulas'!A791,"OK",NA()))</f>
        <v>#N/A</v>
      </c>
      <c r="T791" s="53" t="e">
        <f>IF(AND(NOT(ISBLANK('Captura de datos de CONTACTO'!T791)),ISNA(VLOOKUP('Captura de datos de CONTACTO'!T791,'DO NOT USE_School Picklist'!$I$3:$I$5,1,FALSE))),"Please select a value from the drop-down menu",IF('DO NOT USE_Contact Formulas'!A791,"OK",NA()))</f>
        <v>#N/A</v>
      </c>
      <c r="U791" s="40" t="e">
        <f>IF(AND(NOT(ISBLANK('Captura de datos de CONTACTO'!U791)),ISNA(VLOOKUP('Captura de datos de CONTACTO'!U791,'DO NOT USE_School Picklist'!$E$3:$E$10,1,FALSE))),"Please select a value from the drop-down menu",IF('DO NOT USE_Contact Formulas'!A791,"OK",NA()))</f>
        <v>#N/A</v>
      </c>
      <c r="V791" s="53" t="e">
        <f>IF(AND(NOT(ISBLANK('Captura de datos de CONTACTO'!V791)),ISNA(VLOOKUP('Captura de datos de CONTACTO'!V791,'DO NOT USE_School Picklist'!$W$3:$W$9,1,FALSE))),"Please select a value from the drop-down menu",IF('DO NOT USE_Contact Formulas'!A791,"OK",NA()))</f>
        <v>#N/A</v>
      </c>
      <c r="W791" s="53" t="e">
        <f>IF(AND(NOT(ISBLANK('Captura de datos de CONTACTO'!W791)),ISNA(VLOOKUP('Captura de datos de CONTACTO'!W791,'DO NOT USE_School Picklist'!$W$3:$W$9,1,FALSE))),"Please select a value from the drop-down menu",IF('DO NOT USE_Case Formulas'!A791,"OK",NA()))</f>
        <v>#N/A</v>
      </c>
      <c r="X791" s="40" t="e">
        <f>IF(AND(NOT(ISBLANK('Captura de datos de CONTACTO'!X791)),ISNA(VLOOKUP('Captura de datos de CONTACTO'!X791,'DO NOT USE_School Picklist'!$F$3:$F$16,1,FALSE))),"Please select a value from the drop-down menu",IF('DO NOT USE_Contact Formulas'!A791,"OK",NA()))</f>
        <v>#N/A</v>
      </c>
      <c r="Y791" s="40" t="e">
        <f>IF(LEN('Captura de datos de CONTACTO'!Y791)&gt;100,"Classroom(s) must be less than 100 characters",IF('DO NOT USE_Contact Formulas'!A791,"OK",NA()))</f>
        <v>#N/A</v>
      </c>
      <c r="Z791" s="40" t="e">
        <f>IF(AND(NOT(ISBLANK('Captura de datos de CONTACTO'!Z791)),ISNA(VLOOKUP('Captura de datos de CONTACTO'!Z791,'DO NOT USE_School Picklist'!$K$3:$K$6,1,FALSE))),"Please select a value from the drop-down menu",IF('DO NOT USE_Contact Formulas'!A791,"OK",NA()))</f>
        <v>#N/A</v>
      </c>
      <c r="AA791" s="40" t="e">
        <f>IF(AND(NOT(ISBLANK('Captura de datos de CONTACTO'!AA791)),ISNA(VLOOKUP('Captura de datos de CONTACTO'!AA791,'DO NOT USE_School Picklist'!$D$3:$D$5,1,FALSE))),"Please select a value from the drop-down menu",IF('DO NOT USE_Contact Formulas'!A791,"OK",NA()))</f>
        <v>#N/A</v>
      </c>
      <c r="AB791" s="40"/>
      <c r="AC791" s="40" t="e">
        <f>IF(AND(NOT(ISBLANK('Captura de datos de CONTACTO'!AC791)),ISNA(VLOOKUP('Captura de datos de CONTACTO'!AC791,'DO NOT USE_School Picklist'!$G$3:$G$5,1,FALSE))),"Please select a value from the drop-down menu",IF('DO NOT USE_Contact Formulas'!A791,"OK",NA()))</f>
        <v>#N/A</v>
      </c>
      <c r="AD791" s="40"/>
      <c r="AE791" s="40" t="e">
        <f>IF(AND(NOT(ISBLANK('Captura de datos de CONTACTO'!AE791)),ISNA(VLOOKUP('Captura de datos de CONTACTO'!AE791,'DO NOT USE_School Picklist'!$H$3:$H$4,1,FALSE))),"Please select a value from the drop-down menu",IF('DO NOT USE_Contact Formulas'!A791,"OK",NA()))</f>
        <v>#N/A</v>
      </c>
      <c r="AF791" s="40" t="e">
        <f ca="1">IF('Captura de datos de CONTACTO'!AF791&gt;'DO NOT USE_School Picklist'!$C$3,"Test Date cannot be a future date",IF('DO NOT USE_Contact Formulas'!A791,"OK",NA()))</f>
        <v>#N/A</v>
      </c>
      <c r="AG791" s="53" t="e">
        <f>IF(AND('DO NOT USE_Contact Formulas'!A791,ISBLANK('Captura de datos de CONTACTO'!AB791)),"Lab Result Test Result is required",IF(AND(NOT(ISBLANK('Captura de datos de CONTACTO'!AB791)),ISNA(VLOOKUP('Captura de datos de CONTACTO'!AB791,'DO NOT USE_School Picklist'!$Q$3:$Q$8,1,FALSE))),"Please select a value from the drop-down menu",IF('DO NOT USE_Contact Formulas'!A791,"OK",NA())))</f>
        <v>#N/A</v>
      </c>
    </row>
    <row r="792" spans="1:33" x14ac:dyDescent="0.3">
      <c r="A792" s="39" t="e">
        <f>IF('DO NOT USE_Contact Formulas'!A792,IF('DO NOT USE_Contact Formulas'!B792,"Not all required fields are completed","OK"),NA())</f>
        <v>#N/A</v>
      </c>
      <c r="B792" s="40" t="e">
        <f>IF(AND('DO NOT USE_Contact Formulas'!A792,ISBLANK('Captura de datos de CONTACTO'!B792)),"First Name is required",IF(NOT(ISBLANK('Captura de datos de CONTACTO'!B792)),"OK",NA()))</f>
        <v>#N/A</v>
      </c>
      <c r="C792" s="40" t="e">
        <f>IF(AND('DO NOT USE_Contact Formulas'!A792,ISBLANK('Captura de datos de CONTACTO'!C792)),"Last Name is required",IF(NOT(ISBLANK('Captura de datos de CONTACTO'!C792)),"OK",NA()))</f>
        <v>#N/A</v>
      </c>
      <c r="D792" s="40" t="e">
        <f>IF(AND('DO NOT USE_Contact Formulas'!A792,ISBLANK('Captura de datos de CONTACTO'!D792)),"Birthdate is required",IF(NOT(ISBLANK('Captura de datos de CONTACTO'!D792)),"OK",NA()))</f>
        <v>#N/A</v>
      </c>
      <c r="E792" s="40" t="e">
        <f>IF(AND('DO NOT USE_Contact Formulas'!A792,ISBLANK('Captura de datos de CONTACTO'!E792)),"Mobile Phone is required",IF(NOT(ISBLANK('Captura de datos de CONTACTO'!E792)),IF(AND(ISNUMBER(VALUE('Captura de datos de CONTACTO'!E792)),LEFT('Captura de datos de CONTACTO'!E792,1)&lt;&gt;"1",LEN('Captura de datos de CONTACTO'!E792)=10),"OK","Phone number must be valid format"),NA()))</f>
        <v>#N/A</v>
      </c>
      <c r="F792" s="40" t="e">
        <f>IF(LEN('Captura de datos de CONTACTO'!F792)&gt;255,"Home Street Address must be less than 255 characters",IF('DO NOT USE_Contact Formulas'!A792,"OK",NA()))</f>
        <v>#N/A</v>
      </c>
      <c r="G792" s="40" t="e">
        <f>IF(LEN('Captura de datos de CONTACTO'!G792)&gt;40,"City must be less than 40 characters",IF('DO NOT USE_Contact Formulas'!A792,"OK",NA()))</f>
        <v>#N/A</v>
      </c>
      <c r="H792" s="40" t="e">
        <f>IF(AND(NOT(ISBLANK('Captura de datos de CONTACTO'!H792)),ISNA(VLOOKUP('Captura de datos de CONTACTO'!H792,'DO NOT USE_School Picklist'!$P$3:$P$52,1,FALSE))),"Please select a value from the drop-down menu",IF('DO NOT USE_Contact Formulas'!A792,"OK",NA()))</f>
        <v>#N/A</v>
      </c>
      <c r="I792" s="40" t="e">
        <f>IF(AND('DO NOT USE_Contact Formulas'!A792,ISBLANK('Captura de datos de CONTACTO'!I792)),"Zip is required",IF(ISBLANK('Captura de datos de CONTACTO'!I792),NA(),"OK"))</f>
        <v>#N/A</v>
      </c>
      <c r="J792" s="40" t="e">
        <f>IF(AND('DO NOT USE_Contact Formulas'!A792,ISBLANK('Captura de datos de CONTACTO'!J792)),"Student or Staff? is required",IF(ISBLANK('Captura de datos de CONTACTO'!J792),NA(),IF(ISNA(VLOOKUP('Captura de datos de CONTACTO'!J792,'DO NOT USE_School Picklist'!$B$3:$B$6,1,FALSE)),"Please select a value from the drop-down menu","OK")))</f>
        <v>#N/A</v>
      </c>
      <c r="K792" s="40" t="e">
        <f>IF(AND('Captura de datos de CONTACTO'!J792='DO NOT USE_School Picklist'!$B$4,ISBLANK('Captura de datos de CONTACTO'!K792)),"Occupation/Job Title is required if Student or Staff? is Yes, staff/faculty or volunteer",IF('DO NOT USE_Contact Formulas'!A792,"OK",NA()))</f>
        <v>#N/A</v>
      </c>
      <c r="L792" s="40" t="e">
        <f ca="1">IF('Captura de datos de CONTACTO'!L792&gt;'DO NOT USE_School Picklist'!$C$3,"Date last on school campus/facility cannot be a future date",IF('DO NOT USE_Contact Formulas'!A792,IF(ISBLANK('Captura de datos de CONTACTO'!L792),"Date last on school campus/facility is required","OK"),NA()))</f>
        <v>#N/A</v>
      </c>
      <c r="M792" s="41" t="e">
        <f ca="1">IF('Captura de datos de CONTACTO'!M792&gt;'DO NOT USE_School Picklist'!$C$3,"Last Exposure Date cannot be a future date",IF('DO NOT USE_Contact Formulas'!A792,IF(ISBLANK('Captura de datos de CONTACTO'!M792),"Last Exposure Date is required","OK"),NA()))</f>
        <v>#N/A</v>
      </c>
      <c r="N792" s="41" t="e">
        <f>IF(AND('DO NOT USE_Contact Formulas'!A792,ISBLANK('Captura de datos de CONTACTO'!N792)),"Specific Place in the Location is required",IF(ISBLANK('Captura de datos de CONTACTO'!N792),NA(),"OK"))</f>
        <v>#N/A</v>
      </c>
      <c r="O792" s="40" t="e">
        <f>IF(AND(NOT(ISBLANK('Captura de datos de CONTACTO'!O792)),ISNA(VLOOKUP('Captura de datos de CONTACTO'!O792,'DO NOT USE_School Picklist'!$L$3:$L$81,1,FALSE))),"Please select a value from the drop-down menu",IF('DO NOT USE_Contact Formulas'!A792,"OK",NA()))</f>
        <v>#N/A</v>
      </c>
      <c r="P792" s="40" t="e">
        <f>IF(AND(NOT(ISBLANK('Captura de datos de CONTACTO'!P792)),NOT(ISNUMBER(MATCH("*@*.?*",'Captura de datos de CONTACTO'!P792,0)))),"Email must be in a valid format",IF('DO NOT USE_Contact Formulas'!A792,"OK",NA()))</f>
        <v>#N/A</v>
      </c>
      <c r="Q792" s="40" t="e">
        <f>IF(LEN('Captura de datos de CONTACTO'!Q792)&gt;50,"Parent/Guardian Name must be less than 50 characters",IF('DO NOT USE_Contact Formulas'!A792,"OK",NA()))</f>
        <v>#N/A</v>
      </c>
      <c r="R792" s="40" t="e">
        <f>IF(NOT(ISBLANK('Captura de datos de CONTACTO'!R792)),IF(AND(ISNUMBER('Captura de datos de CONTACTO'!R792),LEFT('Captura de datos de CONTACTO'!R792,1)&lt;&gt;"1",LEN('Captura de datos de CONTACTO'!R792)=10),"OK","Phone number must be valid format"),IF('DO NOT USE_Contact Formulas'!A792,"OK",NA()))</f>
        <v>#N/A</v>
      </c>
      <c r="S792" s="40" t="e">
        <f>IF(AND(NOT(ISBLANK('Captura de datos de CONTACTO'!S792)),ISNA(VLOOKUP('Captura de datos de CONTACTO'!S792,'DO NOT USE_School Picklist'!$N$3:$N$63,1,FALSE))),"Please select a value from the drop-down menu",IF('DO NOT USE_Contact Formulas'!A792,"OK",NA()))</f>
        <v>#N/A</v>
      </c>
      <c r="T792" s="53" t="e">
        <f>IF(AND(NOT(ISBLANK('Captura de datos de CONTACTO'!T792)),ISNA(VLOOKUP('Captura de datos de CONTACTO'!T792,'DO NOT USE_School Picklist'!$I$3:$I$5,1,FALSE))),"Please select a value from the drop-down menu",IF('DO NOT USE_Contact Formulas'!A792,"OK",NA()))</f>
        <v>#N/A</v>
      </c>
      <c r="U792" s="40" t="e">
        <f>IF(AND(NOT(ISBLANK('Captura de datos de CONTACTO'!U792)),ISNA(VLOOKUP('Captura de datos de CONTACTO'!U792,'DO NOT USE_School Picklist'!$E$3:$E$10,1,FALSE))),"Please select a value from the drop-down menu",IF('DO NOT USE_Contact Formulas'!A792,"OK",NA()))</f>
        <v>#N/A</v>
      </c>
      <c r="V792" s="53" t="e">
        <f>IF(AND(NOT(ISBLANK('Captura de datos de CONTACTO'!V792)),ISNA(VLOOKUP('Captura de datos de CONTACTO'!V792,'DO NOT USE_School Picklist'!$W$3:$W$9,1,FALSE))),"Please select a value from the drop-down menu",IF('DO NOT USE_Contact Formulas'!A792,"OK",NA()))</f>
        <v>#N/A</v>
      </c>
      <c r="W792" s="53" t="e">
        <f>IF(AND(NOT(ISBLANK('Captura de datos de CONTACTO'!W792)),ISNA(VLOOKUP('Captura de datos de CONTACTO'!W792,'DO NOT USE_School Picklist'!$W$3:$W$9,1,FALSE))),"Please select a value from the drop-down menu",IF('DO NOT USE_Case Formulas'!A792,"OK",NA()))</f>
        <v>#N/A</v>
      </c>
      <c r="X792" s="40" t="e">
        <f>IF(AND(NOT(ISBLANK('Captura de datos de CONTACTO'!X792)),ISNA(VLOOKUP('Captura de datos de CONTACTO'!X792,'DO NOT USE_School Picklist'!$F$3:$F$16,1,FALSE))),"Please select a value from the drop-down menu",IF('DO NOT USE_Contact Formulas'!A792,"OK",NA()))</f>
        <v>#N/A</v>
      </c>
      <c r="Y792" s="40" t="e">
        <f>IF(LEN('Captura de datos de CONTACTO'!Y792)&gt;100,"Classroom(s) must be less than 100 characters",IF('DO NOT USE_Contact Formulas'!A792,"OK",NA()))</f>
        <v>#N/A</v>
      </c>
      <c r="Z792" s="40" t="e">
        <f>IF(AND(NOT(ISBLANK('Captura de datos de CONTACTO'!Z792)),ISNA(VLOOKUP('Captura de datos de CONTACTO'!Z792,'DO NOT USE_School Picklist'!$K$3:$K$6,1,FALSE))),"Please select a value from the drop-down menu",IF('DO NOT USE_Contact Formulas'!A792,"OK",NA()))</f>
        <v>#N/A</v>
      </c>
      <c r="AA792" s="40" t="e">
        <f>IF(AND(NOT(ISBLANK('Captura de datos de CONTACTO'!AA792)),ISNA(VLOOKUP('Captura de datos de CONTACTO'!AA792,'DO NOT USE_School Picklist'!$D$3:$D$5,1,FALSE))),"Please select a value from the drop-down menu",IF('DO NOT USE_Contact Formulas'!A792,"OK",NA()))</f>
        <v>#N/A</v>
      </c>
      <c r="AB792" s="40"/>
      <c r="AC792" s="40" t="e">
        <f>IF(AND(NOT(ISBLANK('Captura de datos de CONTACTO'!AC792)),ISNA(VLOOKUP('Captura de datos de CONTACTO'!AC792,'DO NOT USE_School Picklist'!$G$3:$G$5,1,FALSE))),"Please select a value from the drop-down menu",IF('DO NOT USE_Contact Formulas'!A792,"OK",NA()))</f>
        <v>#N/A</v>
      </c>
      <c r="AD792" s="40"/>
      <c r="AE792" s="40" t="e">
        <f>IF(AND(NOT(ISBLANK('Captura de datos de CONTACTO'!AE792)),ISNA(VLOOKUP('Captura de datos de CONTACTO'!AE792,'DO NOT USE_School Picklist'!$H$3:$H$4,1,FALSE))),"Please select a value from the drop-down menu",IF('DO NOT USE_Contact Formulas'!A792,"OK",NA()))</f>
        <v>#N/A</v>
      </c>
      <c r="AF792" s="40" t="e">
        <f ca="1">IF('Captura de datos de CONTACTO'!AF792&gt;'DO NOT USE_School Picklist'!$C$3,"Test Date cannot be a future date",IF('DO NOT USE_Contact Formulas'!A792,"OK",NA()))</f>
        <v>#N/A</v>
      </c>
      <c r="AG792" s="53" t="e">
        <f>IF(AND('DO NOT USE_Contact Formulas'!A792,ISBLANK('Captura de datos de CONTACTO'!AB792)),"Lab Result Test Result is required",IF(AND(NOT(ISBLANK('Captura de datos de CONTACTO'!AB792)),ISNA(VLOOKUP('Captura de datos de CONTACTO'!AB792,'DO NOT USE_School Picklist'!$Q$3:$Q$8,1,FALSE))),"Please select a value from the drop-down menu",IF('DO NOT USE_Contact Formulas'!A792,"OK",NA())))</f>
        <v>#N/A</v>
      </c>
    </row>
    <row r="793" spans="1:33" x14ac:dyDescent="0.3">
      <c r="A793" s="39" t="e">
        <f>IF('DO NOT USE_Contact Formulas'!A793,IF('DO NOT USE_Contact Formulas'!B793,"Not all required fields are completed","OK"),NA())</f>
        <v>#N/A</v>
      </c>
      <c r="B793" s="40" t="e">
        <f>IF(AND('DO NOT USE_Contact Formulas'!A793,ISBLANK('Captura de datos de CONTACTO'!B793)),"First Name is required",IF(NOT(ISBLANK('Captura de datos de CONTACTO'!B793)),"OK",NA()))</f>
        <v>#N/A</v>
      </c>
      <c r="C793" s="40" t="e">
        <f>IF(AND('DO NOT USE_Contact Formulas'!A793,ISBLANK('Captura de datos de CONTACTO'!C793)),"Last Name is required",IF(NOT(ISBLANK('Captura de datos de CONTACTO'!C793)),"OK",NA()))</f>
        <v>#N/A</v>
      </c>
      <c r="D793" s="40" t="e">
        <f>IF(AND('DO NOT USE_Contact Formulas'!A793,ISBLANK('Captura de datos de CONTACTO'!D793)),"Birthdate is required",IF(NOT(ISBLANK('Captura de datos de CONTACTO'!D793)),"OK",NA()))</f>
        <v>#N/A</v>
      </c>
      <c r="E793" s="40" t="e">
        <f>IF(AND('DO NOT USE_Contact Formulas'!A793,ISBLANK('Captura de datos de CONTACTO'!E793)),"Mobile Phone is required",IF(NOT(ISBLANK('Captura de datos de CONTACTO'!E793)),IF(AND(ISNUMBER(VALUE('Captura de datos de CONTACTO'!E793)),LEFT('Captura de datos de CONTACTO'!E793,1)&lt;&gt;"1",LEN('Captura de datos de CONTACTO'!E793)=10),"OK","Phone number must be valid format"),NA()))</f>
        <v>#N/A</v>
      </c>
      <c r="F793" s="40" t="e">
        <f>IF(LEN('Captura de datos de CONTACTO'!F793)&gt;255,"Home Street Address must be less than 255 characters",IF('DO NOT USE_Contact Formulas'!A793,"OK",NA()))</f>
        <v>#N/A</v>
      </c>
      <c r="G793" s="40" t="e">
        <f>IF(LEN('Captura de datos de CONTACTO'!G793)&gt;40,"City must be less than 40 characters",IF('DO NOT USE_Contact Formulas'!A793,"OK",NA()))</f>
        <v>#N/A</v>
      </c>
      <c r="H793" s="40" t="e">
        <f>IF(AND(NOT(ISBLANK('Captura de datos de CONTACTO'!H793)),ISNA(VLOOKUP('Captura de datos de CONTACTO'!H793,'DO NOT USE_School Picklist'!$P$3:$P$52,1,FALSE))),"Please select a value from the drop-down menu",IF('DO NOT USE_Contact Formulas'!A793,"OK",NA()))</f>
        <v>#N/A</v>
      </c>
      <c r="I793" s="40" t="e">
        <f>IF(AND('DO NOT USE_Contact Formulas'!A793,ISBLANK('Captura de datos de CONTACTO'!I793)),"Zip is required",IF(ISBLANK('Captura de datos de CONTACTO'!I793),NA(),"OK"))</f>
        <v>#N/A</v>
      </c>
      <c r="J793" s="40" t="e">
        <f>IF(AND('DO NOT USE_Contact Formulas'!A793,ISBLANK('Captura de datos de CONTACTO'!J793)),"Student or Staff? is required",IF(ISBLANK('Captura de datos de CONTACTO'!J793),NA(),IF(ISNA(VLOOKUP('Captura de datos de CONTACTO'!J793,'DO NOT USE_School Picklist'!$B$3:$B$6,1,FALSE)),"Please select a value from the drop-down menu","OK")))</f>
        <v>#N/A</v>
      </c>
      <c r="K793" s="40" t="e">
        <f>IF(AND('Captura de datos de CONTACTO'!J793='DO NOT USE_School Picklist'!$B$4,ISBLANK('Captura de datos de CONTACTO'!K793)),"Occupation/Job Title is required if Student or Staff? is Yes, staff/faculty or volunteer",IF('DO NOT USE_Contact Formulas'!A793,"OK",NA()))</f>
        <v>#N/A</v>
      </c>
      <c r="L793" s="40" t="e">
        <f ca="1">IF('Captura de datos de CONTACTO'!L793&gt;'DO NOT USE_School Picklist'!$C$3,"Date last on school campus/facility cannot be a future date",IF('DO NOT USE_Contact Formulas'!A793,IF(ISBLANK('Captura de datos de CONTACTO'!L793),"Date last on school campus/facility is required","OK"),NA()))</f>
        <v>#N/A</v>
      </c>
      <c r="M793" s="41" t="e">
        <f ca="1">IF('Captura de datos de CONTACTO'!M793&gt;'DO NOT USE_School Picklist'!$C$3,"Last Exposure Date cannot be a future date",IF('DO NOT USE_Contact Formulas'!A793,IF(ISBLANK('Captura de datos de CONTACTO'!M793),"Last Exposure Date is required","OK"),NA()))</f>
        <v>#N/A</v>
      </c>
      <c r="N793" s="41" t="e">
        <f>IF(AND('DO NOT USE_Contact Formulas'!A793,ISBLANK('Captura de datos de CONTACTO'!N793)),"Specific Place in the Location is required",IF(ISBLANK('Captura de datos de CONTACTO'!N793),NA(),"OK"))</f>
        <v>#N/A</v>
      </c>
      <c r="O793" s="40" t="e">
        <f>IF(AND(NOT(ISBLANK('Captura de datos de CONTACTO'!O793)),ISNA(VLOOKUP('Captura de datos de CONTACTO'!O793,'DO NOT USE_School Picklist'!$L$3:$L$81,1,FALSE))),"Please select a value from the drop-down menu",IF('DO NOT USE_Contact Formulas'!A793,"OK",NA()))</f>
        <v>#N/A</v>
      </c>
      <c r="P793" s="40" t="e">
        <f>IF(AND(NOT(ISBLANK('Captura de datos de CONTACTO'!P793)),NOT(ISNUMBER(MATCH("*@*.?*",'Captura de datos de CONTACTO'!P793,0)))),"Email must be in a valid format",IF('DO NOT USE_Contact Formulas'!A793,"OK",NA()))</f>
        <v>#N/A</v>
      </c>
      <c r="Q793" s="40" t="e">
        <f>IF(LEN('Captura de datos de CONTACTO'!Q793)&gt;50,"Parent/Guardian Name must be less than 50 characters",IF('DO NOT USE_Contact Formulas'!A793,"OK",NA()))</f>
        <v>#N/A</v>
      </c>
      <c r="R793" s="40" t="e">
        <f>IF(NOT(ISBLANK('Captura de datos de CONTACTO'!R793)),IF(AND(ISNUMBER('Captura de datos de CONTACTO'!R793),LEFT('Captura de datos de CONTACTO'!R793,1)&lt;&gt;"1",LEN('Captura de datos de CONTACTO'!R793)=10),"OK","Phone number must be valid format"),IF('DO NOT USE_Contact Formulas'!A793,"OK",NA()))</f>
        <v>#N/A</v>
      </c>
      <c r="S793" s="40" t="e">
        <f>IF(AND(NOT(ISBLANK('Captura de datos de CONTACTO'!S793)),ISNA(VLOOKUP('Captura de datos de CONTACTO'!S793,'DO NOT USE_School Picklist'!$N$3:$N$63,1,FALSE))),"Please select a value from the drop-down menu",IF('DO NOT USE_Contact Formulas'!A793,"OK",NA()))</f>
        <v>#N/A</v>
      </c>
      <c r="T793" s="53" t="e">
        <f>IF(AND(NOT(ISBLANK('Captura de datos de CONTACTO'!T793)),ISNA(VLOOKUP('Captura de datos de CONTACTO'!T793,'DO NOT USE_School Picklist'!$I$3:$I$5,1,FALSE))),"Please select a value from the drop-down menu",IF('DO NOT USE_Contact Formulas'!A793,"OK",NA()))</f>
        <v>#N/A</v>
      </c>
      <c r="U793" s="40" t="e">
        <f>IF(AND(NOT(ISBLANK('Captura de datos de CONTACTO'!U793)),ISNA(VLOOKUP('Captura de datos de CONTACTO'!U793,'DO NOT USE_School Picklist'!$E$3:$E$10,1,FALSE))),"Please select a value from the drop-down menu",IF('DO NOT USE_Contact Formulas'!A793,"OK",NA()))</f>
        <v>#N/A</v>
      </c>
      <c r="V793" s="53" t="e">
        <f>IF(AND(NOT(ISBLANK('Captura de datos de CONTACTO'!V793)),ISNA(VLOOKUP('Captura de datos de CONTACTO'!V793,'DO NOT USE_School Picklist'!$W$3:$W$9,1,FALSE))),"Please select a value from the drop-down menu",IF('DO NOT USE_Contact Formulas'!A793,"OK",NA()))</f>
        <v>#N/A</v>
      </c>
      <c r="W793" s="53" t="e">
        <f>IF(AND(NOT(ISBLANK('Captura de datos de CONTACTO'!W793)),ISNA(VLOOKUP('Captura de datos de CONTACTO'!W793,'DO NOT USE_School Picklist'!$W$3:$W$9,1,FALSE))),"Please select a value from the drop-down menu",IF('DO NOT USE_Case Formulas'!A793,"OK",NA()))</f>
        <v>#N/A</v>
      </c>
      <c r="X793" s="40" t="e">
        <f>IF(AND(NOT(ISBLANK('Captura de datos de CONTACTO'!X793)),ISNA(VLOOKUP('Captura de datos de CONTACTO'!X793,'DO NOT USE_School Picklist'!$F$3:$F$16,1,FALSE))),"Please select a value from the drop-down menu",IF('DO NOT USE_Contact Formulas'!A793,"OK",NA()))</f>
        <v>#N/A</v>
      </c>
      <c r="Y793" s="40" t="e">
        <f>IF(LEN('Captura de datos de CONTACTO'!Y793)&gt;100,"Classroom(s) must be less than 100 characters",IF('DO NOT USE_Contact Formulas'!A793,"OK",NA()))</f>
        <v>#N/A</v>
      </c>
      <c r="Z793" s="40" t="e">
        <f>IF(AND(NOT(ISBLANK('Captura de datos de CONTACTO'!Z793)),ISNA(VLOOKUP('Captura de datos de CONTACTO'!Z793,'DO NOT USE_School Picklist'!$K$3:$K$6,1,FALSE))),"Please select a value from the drop-down menu",IF('DO NOT USE_Contact Formulas'!A793,"OK",NA()))</f>
        <v>#N/A</v>
      </c>
      <c r="AA793" s="40" t="e">
        <f>IF(AND(NOT(ISBLANK('Captura de datos de CONTACTO'!AA793)),ISNA(VLOOKUP('Captura de datos de CONTACTO'!AA793,'DO NOT USE_School Picklist'!$D$3:$D$5,1,FALSE))),"Please select a value from the drop-down menu",IF('DO NOT USE_Contact Formulas'!A793,"OK",NA()))</f>
        <v>#N/A</v>
      </c>
      <c r="AB793" s="40"/>
      <c r="AC793" s="40" t="e">
        <f>IF(AND(NOT(ISBLANK('Captura de datos de CONTACTO'!AC793)),ISNA(VLOOKUP('Captura de datos de CONTACTO'!AC793,'DO NOT USE_School Picklist'!$G$3:$G$5,1,FALSE))),"Please select a value from the drop-down menu",IF('DO NOT USE_Contact Formulas'!A793,"OK",NA()))</f>
        <v>#N/A</v>
      </c>
      <c r="AD793" s="40"/>
      <c r="AE793" s="40" t="e">
        <f>IF(AND(NOT(ISBLANK('Captura de datos de CONTACTO'!AE793)),ISNA(VLOOKUP('Captura de datos de CONTACTO'!AE793,'DO NOT USE_School Picklist'!$H$3:$H$4,1,FALSE))),"Please select a value from the drop-down menu",IF('DO NOT USE_Contact Formulas'!A793,"OK",NA()))</f>
        <v>#N/A</v>
      </c>
      <c r="AF793" s="40" t="e">
        <f ca="1">IF('Captura de datos de CONTACTO'!AF793&gt;'DO NOT USE_School Picklist'!$C$3,"Test Date cannot be a future date",IF('DO NOT USE_Contact Formulas'!A793,"OK",NA()))</f>
        <v>#N/A</v>
      </c>
      <c r="AG793" s="53" t="e">
        <f>IF(AND('DO NOT USE_Contact Formulas'!A793,ISBLANK('Captura de datos de CONTACTO'!AB793)),"Lab Result Test Result is required",IF(AND(NOT(ISBLANK('Captura de datos de CONTACTO'!AB793)),ISNA(VLOOKUP('Captura de datos de CONTACTO'!AB793,'DO NOT USE_School Picklist'!$Q$3:$Q$8,1,FALSE))),"Please select a value from the drop-down menu",IF('DO NOT USE_Contact Formulas'!A793,"OK",NA())))</f>
        <v>#N/A</v>
      </c>
    </row>
    <row r="794" spans="1:33" x14ac:dyDescent="0.3">
      <c r="A794" s="39" t="e">
        <f>IF('DO NOT USE_Contact Formulas'!A794,IF('DO NOT USE_Contact Formulas'!B794,"Not all required fields are completed","OK"),NA())</f>
        <v>#N/A</v>
      </c>
      <c r="B794" s="40" t="e">
        <f>IF(AND('DO NOT USE_Contact Formulas'!A794,ISBLANK('Captura de datos de CONTACTO'!B794)),"First Name is required",IF(NOT(ISBLANK('Captura de datos de CONTACTO'!B794)),"OK",NA()))</f>
        <v>#N/A</v>
      </c>
      <c r="C794" s="40" t="e">
        <f>IF(AND('DO NOT USE_Contact Formulas'!A794,ISBLANK('Captura de datos de CONTACTO'!C794)),"Last Name is required",IF(NOT(ISBLANK('Captura de datos de CONTACTO'!C794)),"OK",NA()))</f>
        <v>#N/A</v>
      </c>
      <c r="D794" s="40" t="e">
        <f>IF(AND('DO NOT USE_Contact Formulas'!A794,ISBLANK('Captura de datos de CONTACTO'!D794)),"Birthdate is required",IF(NOT(ISBLANK('Captura de datos de CONTACTO'!D794)),"OK",NA()))</f>
        <v>#N/A</v>
      </c>
      <c r="E794" s="40" t="e">
        <f>IF(AND('DO NOT USE_Contact Formulas'!A794,ISBLANK('Captura de datos de CONTACTO'!E794)),"Mobile Phone is required",IF(NOT(ISBLANK('Captura de datos de CONTACTO'!E794)),IF(AND(ISNUMBER(VALUE('Captura de datos de CONTACTO'!E794)),LEFT('Captura de datos de CONTACTO'!E794,1)&lt;&gt;"1",LEN('Captura de datos de CONTACTO'!E794)=10),"OK","Phone number must be valid format"),NA()))</f>
        <v>#N/A</v>
      </c>
      <c r="F794" s="40" t="e">
        <f>IF(LEN('Captura de datos de CONTACTO'!F794)&gt;255,"Home Street Address must be less than 255 characters",IF('DO NOT USE_Contact Formulas'!A794,"OK",NA()))</f>
        <v>#N/A</v>
      </c>
      <c r="G794" s="40" t="e">
        <f>IF(LEN('Captura de datos de CONTACTO'!G794)&gt;40,"City must be less than 40 characters",IF('DO NOT USE_Contact Formulas'!A794,"OK",NA()))</f>
        <v>#N/A</v>
      </c>
      <c r="H794" s="40" t="e">
        <f>IF(AND(NOT(ISBLANK('Captura de datos de CONTACTO'!H794)),ISNA(VLOOKUP('Captura de datos de CONTACTO'!H794,'DO NOT USE_School Picklist'!$P$3:$P$52,1,FALSE))),"Please select a value from the drop-down menu",IF('DO NOT USE_Contact Formulas'!A794,"OK",NA()))</f>
        <v>#N/A</v>
      </c>
      <c r="I794" s="40" t="e">
        <f>IF(AND('DO NOT USE_Contact Formulas'!A794,ISBLANK('Captura de datos de CONTACTO'!I794)),"Zip is required",IF(ISBLANK('Captura de datos de CONTACTO'!I794),NA(),"OK"))</f>
        <v>#N/A</v>
      </c>
      <c r="J794" s="40" t="e">
        <f>IF(AND('DO NOT USE_Contact Formulas'!A794,ISBLANK('Captura de datos de CONTACTO'!J794)),"Student or Staff? is required",IF(ISBLANK('Captura de datos de CONTACTO'!J794),NA(),IF(ISNA(VLOOKUP('Captura de datos de CONTACTO'!J794,'DO NOT USE_School Picklist'!$B$3:$B$6,1,FALSE)),"Please select a value from the drop-down menu","OK")))</f>
        <v>#N/A</v>
      </c>
      <c r="K794" s="40" t="e">
        <f>IF(AND('Captura de datos de CONTACTO'!J794='DO NOT USE_School Picklist'!$B$4,ISBLANK('Captura de datos de CONTACTO'!K794)),"Occupation/Job Title is required if Student or Staff? is Yes, staff/faculty or volunteer",IF('DO NOT USE_Contact Formulas'!A794,"OK",NA()))</f>
        <v>#N/A</v>
      </c>
      <c r="L794" s="40" t="e">
        <f ca="1">IF('Captura de datos de CONTACTO'!L794&gt;'DO NOT USE_School Picklist'!$C$3,"Date last on school campus/facility cannot be a future date",IF('DO NOT USE_Contact Formulas'!A794,IF(ISBLANK('Captura de datos de CONTACTO'!L794),"Date last on school campus/facility is required","OK"),NA()))</f>
        <v>#N/A</v>
      </c>
      <c r="M794" s="41" t="e">
        <f ca="1">IF('Captura de datos de CONTACTO'!M794&gt;'DO NOT USE_School Picklist'!$C$3,"Last Exposure Date cannot be a future date",IF('DO NOT USE_Contact Formulas'!A794,IF(ISBLANK('Captura de datos de CONTACTO'!M794),"Last Exposure Date is required","OK"),NA()))</f>
        <v>#N/A</v>
      </c>
      <c r="N794" s="41" t="e">
        <f>IF(AND('DO NOT USE_Contact Formulas'!A794,ISBLANK('Captura de datos de CONTACTO'!N794)),"Specific Place in the Location is required",IF(ISBLANK('Captura de datos de CONTACTO'!N794),NA(),"OK"))</f>
        <v>#N/A</v>
      </c>
      <c r="O794" s="40" t="e">
        <f>IF(AND(NOT(ISBLANK('Captura de datos de CONTACTO'!O794)),ISNA(VLOOKUP('Captura de datos de CONTACTO'!O794,'DO NOT USE_School Picklist'!$L$3:$L$81,1,FALSE))),"Please select a value from the drop-down menu",IF('DO NOT USE_Contact Formulas'!A794,"OK",NA()))</f>
        <v>#N/A</v>
      </c>
      <c r="P794" s="40" t="e">
        <f>IF(AND(NOT(ISBLANK('Captura de datos de CONTACTO'!P794)),NOT(ISNUMBER(MATCH("*@*.?*",'Captura de datos de CONTACTO'!P794,0)))),"Email must be in a valid format",IF('DO NOT USE_Contact Formulas'!A794,"OK",NA()))</f>
        <v>#N/A</v>
      </c>
      <c r="Q794" s="40" t="e">
        <f>IF(LEN('Captura de datos de CONTACTO'!Q794)&gt;50,"Parent/Guardian Name must be less than 50 characters",IF('DO NOT USE_Contact Formulas'!A794,"OK",NA()))</f>
        <v>#N/A</v>
      </c>
      <c r="R794" s="40" t="e">
        <f>IF(NOT(ISBLANK('Captura de datos de CONTACTO'!R794)),IF(AND(ISNUMBER('Captura de datos de CONTACTO'!R794),LEFT('Captura de datos de CONTACTO'!R794,1)&lt;&gt;"1",LEN('Captura de datos de CONTACTO'!R794)=10),"OK","Phone number must be valid format"),IF('DO NOT USE_Contact Formulas'!A794,"OK",NA()))</f>
        <v>#N/A</v>
      </c>
      <c r="S794" s="40" t="e">
        <f>IF(AND(NOT(ISBLANK('Captura de datos de CONTACTO'!S794)),ISNA(VLOOKUP('Captura de datos de CONTACTO'!S794,'DO NOT USE_School Picklist'!$N$3:$N$63,1,FALSE))),"Please select a value from the drop-down menu",IF('DO NOT USE_Contact Formulas'!A794,"OK",NA()))</f>
        <v>#N/A</v>
      </c>
      <c r="T794" s="53" t="e">
        <f>IF(AND(NOT(ISBLANK('Captura de datos de CONTACTO'!T794)),ISNA(VLOOKUP('Captura de datos de CONTACTO'!T794,'DO NOT USE_School Picklist'!$I$3:$I$5,1,FALSE))),"Please select a value from the drop-down menu",IF('DO NOT USE_Contact Formulas'!A794,"OK",NA()))</f>
        <v>#N/A</v>
      </c>
      <c r="U794" s="40" t="e">
        <f>IF(AND(NOT(ISBLANK('Captura de datos de CONTACTO'!U794)),ISNA(VLOOKUP('Captura de datos de CONTACTO'!U794,'DO NOT USE_School Picklist'!$E$3:$E$10,1,FALSE))),"Please select a value from the drop-down menu",IF('DO NOT USE_Contact Formulas'!A794,"OK",NA()))</f>
        <v>#N/A</v>
      </c>
      <c r="V794" s="53" t="e">
        <f>IF(AND(NOT(ISBLANK('Captura de datos de CONTACTO'!V794)),ISNA(VLOOKUP('Captura de datos de CONTACTO'!V794,'DO NOT USE_School Picklist'!$W$3:$W$9,1,FALSE))),"Please select a value from the drop-down menu",IF('DO NOT USE_Contact Formulas'!A794,"OK",NA()))</f>
        <v>#N/A</v>
      </c>
      <c r="W794" s="53" t="e">
        <f>IF(AND(NOT(ISBLANK('Captura de datos de CONTACTO'!W794)),ISNA(VLOOKUP('Captura de datos de CONTACTO'!W794,'DO NOT USE_School Picklist'!$W$3:$W$9,1,FALSE))),"Please select a value from the drop-down menu",IF('DO NOT USE_Case Formulas'!A794,"OK",NA()))</f>
        <v>#N/A</v>
      </c>
      <c r="X794" s="40" t="e">
        <f>IF(AND(NOT(ISBLANK('Captura de datos de CONTACTO'!X794)),ISNA(VLOOKUP('Captura de datos de CONTACTO'!X794,'DO NOT USE_School Picklist'!$F$3:$F$16,1,FALSE))),"Please select a value from the drop-down menu",IF('DO NOT USE_Contact Formulas'!A794,"OK",NA()))</f>
        <v>#N/A</v>
      </c>
      <c r="Y794" s="40" t="e">
        <f>IF(LEN('Captura de datos de CONTACTO'!Y794)&gt;100,"Classroom(s) must be less than 100 characters",IF('DO NOT USE_Contact Formulas'!A794,"OK",NA()))</f>
        <v>#N/A</v>
      </c>
      <c r="Z794" s="40" t="e">
        <f>IF(AND(NOT(ISBLANK('Captura de datos de CONTACTO'!Z794)),ISNA(VLOOKUP('Captura de datos de CONTACTO'!Z794,'DO NOT USE_School Picklist'!$K$3:$K$6,1,FALSE))),"Please select a value from the drop-down menu",IF('DO NOT USE_Contact Formulas'!A794,"OK",NA()))</f>
        <v>#N/A</v>
      </c>
      <c r="AA794" s="40" t="e">
        <f>IF(AND(NOT(ISBLANK('Captura de datos de CONTACTO'!AA794)),ISNA(VLOOKUP('Captura de datos de CONTACTO'!AA794,'DO NOT USE_School Picklist'!$D$3:$D$5,1,FALSE))),"Please select a value from the drop-down menu",IF('DO NOT USE_Contact Formulas'!A794,"OK",NA()))</f>
        <v>#N/A</v>
      </c>
      <c r="AB794" s="40"/>
      <c r="AC794" s="40" t="e">
        <f>IF(AND(NOT(ISBLANK('Captura de datos de CONTACTO'!AC794)),ISNA(VLOOKUP('Captura de datos de CONTACTO'!AC794,'DO NOT USE_School Picklist'!$G$3:$G$5,1,FALSE))),"Please select a value from the drop-down menu",IF('DO NOT USE_Contact Formulas'!A794,"OK",NA()))</f>
        <v>#N/A</v>
      </c>
      <c r="AD794" s="40"/>
      <c r="AE794" s="40" t="e">
        <f>IF(AND(NOT(ISBLANK('Captura de datos de CONTACTO'!AE794)),ISNA(VLOOKUP('Captura de datos de CONTACTO'!AE794,'DO NOT USE_School Picklist'!$H$3:$H$4,1,FALSE))),"Please select a value from the drop-down menu",IF('DO NOT USE_Contact Formulas'!A794,"OK",NA()))</f>
        <v>#N/A</v>
      </c>
      <c r="AF794" s="40" t="e">
        <f ca="1">IF('Captura de datos de CONTACTO'!AF794&gt;'DO NOT USE_School Picklist'!$C$3,"Test Date cannot be a future date",IF('DO NOT USE_Contact Formulas'!A794,"OK",NA()))</f>
        <v>#N/A</v>
      </c>
      <c r="AG794" s="53" t="e">
        <f>IF(AND('DO NOT USE_Contact Formulas'!A794,ISBLANK('Captura de datos de CONTACTO'!AB794)),"Lab Result Test Result is required",IF(AND(NOT(ISBLANK('Captura de datos de CONTACTO'!AB794)),ISNA(VLOOKUP('Captura de datos de CONTACTO'!AB794,'DO NOT USE_School Picklist'!$Q$3:$Q$8,1,FALSE))),"Please select a value from the drop-down menu",IF('DO NOT USE_Contact Formulas'!A794,"OK",NA())))</f>
        <v>#N/A</v>
      </c>
    </row>
    <row r="795" spans="1:33" x14ac:dyDescent="0.3">
      <c r="A795" s="39" t="e">
        <f>IF('DO NOT USE_Contact Formulas'!A795,IF('DO NOT USE_Contact Formulas'!B795,"Not all required fields are completed","OK"),NA())</f>
        <v>#N/A</v>
      </c>
      <c r="B795" s="40" t="e">
        <f>IF(AND('DO NOT USE_Contact Formulas'!A795,ISBLANK('Captura de datos de CONTACTO'!B795)),"First Name is required",IF(NOT(ISBLANK('Captura de datos de CONTACTO'!B795)),"OK",NA()))</f>
        <v>#N/A</v>
      </c>
      <c r="C795" s="40" t="e">
        <f>IF(AND('DO NOT USE_Contact Formulas'!A795,ISBLANK('Captura de datos de CONTACTO'!C795)),"Last Name is required",IF(NOT(ISBLANK('Captura de datos de CONTACTO'!C795)),"OK",NA()))</f>
        <v>#N/A</v>
      </c>
      <c r="D795" s="40" t="e">
        <f>IF(AND('DO NOT USE_Contact Formulas'!A795,ISBLANK('Captura de datos de CONTACTO'!D795)),"Birthdate is required",IF(NOT(ISBLANK('Captura de datos de CONTACTO'!D795)),"OK",NA()))</f>
        <v>#N/A</v>
      </c>
      <c r="E795" s="40" t="e">
        <f>IF(AND('DO NOT USE_Contact Formulas'!A795,ISBLANK('Captura de datos de CONTACTO'!E795)),"Mobile Phone is required",IF(NOT(ISBLANK('Captura de datos de CONTACTO'!E795)),IF(AND(ISNUMBER(VALUE('Captura de datos de CONTACTO'!E795)),LEFT('Captura de datos de CONTACTO'!E795,1)&lt;&gt;"1",LEN('Captura de datos de CONTACTO'!E795)=10),"OK","Phone number must be valid format"),NA()))</f>
        <v>#N/A</v>
      </c>
      <c r="F795" s="40" t="e">
        <f>IF(LEN('Captura de datos de CONTACTO'!F795)&gt;255,"Home Street Address must be less than 255 characters",IF('DO NOT USE_Contact Formulas'!A795,"OK",NA()))</f>
        <v>#N/A</v>
      </c>
      <c r="G795" s="40" t="e">
        <f>IF(LEN('Captura de datos de CONTACTO'!G795)&gt;40,"City must be less than 40 characters",IF('DO NOT USE_Contact Formulas'!A795,"OK",NA()))</f>
        <v>#N/A</v>
      </c>
      <c r="H795" s="40" t="e">
        <f>IF(AND(NOT(ISBLANK('Captura de datos de CONTACTO'!H795)),ISNA(VLOOKUP('Captura de datos de CONTACTO'!H795,'DO NOT USE_School Picklist'!$P$3:$P$52,1,FALSE))),"Please select a value from the drop-down menu",IF('DO NOT USE_Contact Formulas'!A795,"OK",NA()))</f>
        <v>#N/A</v>
      </c>
      <c r="I795" s="40" t="e">
        <f>IF(AND('DO NOT USE_Contact Formulas'!A795,ISBLANK('Captura de datos de CONTACTO'!I795)),"Zip is required",IF(ISBLANK('Captura de datos de CONTACTO'!I795),NA(),"OK"))</f>
        <v>#N/A</v>
      </c>
      <c r="J795" s="40" t="e">
        <f>IF(AND('DO NOT USE_Contact Formulas'!A795,ISBLANK('Captura de datos de CONTACTO'!J795)),"Student or Staff? is required",IF(ISBLANK('Captura de datos de CONTACTO'!J795),NA(),IF(ISNA(VLOOKUP('Captura de datos de CONTACTO'!J795,'DO NOT USE_School Picklist'!$B$3:$B$6,1,FALSE)),"Please select a value from the drop-down menu","OK")))</f>
        <v>#N/A</v>
      </c>
      <c r="K795" s="40" t="e">
        <f>IF(AND('Captura de datos de CONTACTO'!J795='DO NOT USE_School Picklist'!$B$4,ISBLANK('Captura de datos de CONTACTO'!K795)),"Occupation/Job Title is required if Student or Staff? is Yes, staff/faculty or volunteer",IF('DO NOT USE_Contact Formulas'!A795,"OK",NA()))</f>
        <v>#N/A</v>
      </c>
      <c r="L795" s="40" t="e">
        <f ca="1">IF('Captura de datos de CONTACTO'!L795&gt;'DO NOT USE_School Picklist'!$C$3,"Date last on school campus/facility cannot be a future date",IF('DO NOT USE_Contact Formulas'!A795,IF(ISBLANK('Captura de datos de CONTACTO'!L795),"Date last on school campus/facility is required","OK"),NA()))</f>
        <v>#N/A</v>
      </c>
      <c r="M795" s="41" t="e">
        <f ca="1">IF('Captura de datos de CONTACTO'!M795&gt;'DO NOT USE_School Picklist'!$C$3,"Last Exposure Date cannot be a future date",IF('DO NOT USE_Contact Formulas'!A795,IF(ISBLANK('Captura de datos de CONTACTO'!M795),"Last Exposure Date is required","OK"),NA()))</f>
        <v>#N/A</v>
      </c>
      <c r="N795" s="41" t="e">
        <f>IF(AND('DO NOT USE_Contact Formulas'!A795,ISBLANK('Captura de datos de CONTACTO'!N795)),"Specific Place in the Location is required",IF(ISBLANK('Captura de datos de CONTACTO'!N795),NA(),"OK"))</f>
        <v>#N/A</v>
      </c>
      <c r="O795" s="40" t="e">
        <f>IF(AND(NOT(ISBLANK('Captura de datos de CONTACTO'!O795)),ISNA(VLOOKUP('Captura de datos de CONTACTO'!O795,'DO NOT USE_School Picklist'!$L$3:$L$81,1,FALSE))),"Please select a value from the drop-down menu",IF('DO NOT USE_Contact Formulas'!A795,"OK",NA()))</f>
        <v>#N/A</v>
      </c>
      <c r="P795" s="40" t="e">
        <f>IF(AND(NOT(ISBLANK('Captura de datos de CONTACTO'!P795)),NOT(ISNUMBER(MATCH("*@*.?*",'Captura de datos de CONTACTO'!P795,0)))),"Email must be in a valid format",IF('DO NOT USE_Contact Formulas'!A795,"OK",NA()))</f>
        <v>#N/A</v>
      </c>
      <c r="Q795" s="40" t="e">
        <f>IF(LEN('Captura de datos de CONTACTO'!Q795)&gt;50,"Parent/Guardian Name must be less than 50 characters",IF('DO NOT USE_Contact Formulas'!A795,"OK",NA()))</f>
        <v>#N/A</v>
      </c>
      <c r="R795" s="40" t="e">
        <f>IF(NOT(ISBLANK('Captura de datos de CONTACTO'!R795)),IF(AND(ISNUMBER('Captura de datos de CONTACTO'!R795),LEFT('Captura de datos de CONTACTO'!R795,1)&lt;&gt;"1",LEN('Captura de datos de CONTACTO'!R795)=10),"OK","Phone number must be valid format"),IF('DO NOT USE_Contact Formulas'!A795,"OK",NA()))</f>
        <v>#N/A</v>
      </c>
      <c r="S795" s="40" t="e">
        <f>IF(AND(NOT(ISBLANK('Captura de datos de CONTACTO'!S795)),ISNA(VLOOKUP('Captura de datos de CONTACTO'!S795,'DO NOT USE_School Picklist'!$N$3:$N$63,1,FALSE))),"Please select a value from the drop-down menu",IF('DO NOT USE_Contact Formulas'!A795,"OK",NA()))</f>
        <v>#N/A</v>
      </c>
      <c r="T795" s="53" t="e">
        <f>IF(AND(NOT(ISBLANK('Captura de datos de CONTACTO'!T795)),ISNA(VLOOKUP('Captura de datos de CONTACTO'!T795,'DO NOT USE_School Picklist'!$I$3:$I$5,1,FALSE))),"Please select a value from the drop-down menu",IF('DO NOT USE_Contact Formulas'!A795,"OK",NA()))</f>
        <v>#N/A</v>
      </c>
      <c r="U795" s="40" t="e">
        <f>IF(AND(NOT(ISBLANK('Captura de datos de CONTACTO'!U795)),ISNA(VLOOKUP('Captura de datos de CONTACTO'!U795,'DO NOT USE_School Picklist'!$E$3:$E$10,1,FALSE))),"Please select a value from the drop-down menu",IF('DO NOT USE_Contact Formulas'!A795,"OK",NA()))</f>
        <v>#N/A</v>
      </c>
      <c r="V795" s="53" t="e">
        <f>IF(AND(NOT(ISBLANK('Captura de datos de CONTACTO'!V795)),ISNA(VLOOKUP('Captura de datos de CONTACTO'!V795,'DO NOT USE_School Picklist'!$W$3:$W$9,1,FALSE))),"Please select a value from the drop-down menu",IF('DO NOT USE_Contact Formulas'!A795,"OK",NA()))</f>
        <v>#N/A</v>
      </c>
      <c r="W795" s="53" t="e">
        <f>IF(AND(NOT(ISBLANK('Captura de datos de CONTACTO'!W795)),ISNA(VLOOKUP('Captura de datos de CONTACTO'!W795,'DO NOT USE_School Picklist'!$W$3:$W$9,1,FALSE))),"Please select a value from the drop-down menu",IF('DO NOT USE_Case Formulas'!A795,"OK",NA()))</f>
        <v>#N/A</v>
      </c>
      <c r="X795" s="40" t="e">
        <f>IF(AND(NOT(ISBLANK('Captura de datos de CONTACTO'!X795)),ISNA(VLOOKUP('Captura de datos de CONTACTO'!X795,'DO NOT USE_School Picklist'!$F$3:$F$16,1,FALSE))),"Please select a value from the drop-down menu",IF('DO NOT USE_Contact Formulas'!A795,"OK",NA()))</f>
        <v>#N/A</v>
      </c>
      <c r="Y795" s="40" t="e">
        <f>IF(LEN('Captura de datos de CONTACTO'!Y795)&gt;100,"Classroom(s) must be less than 100 characters",IF('DO NOT USE_Contact Formulas'!A795,"OK",NA()))</f>
        <v>#N/A</v>
      </c>
      <c r="Z795" s="40" t="e">
        <f>IF(AND(NOT(ISBLANK('Captura de datos de CONTACTO'!Z795)),ISNA(VLOOKUP('Captura de datos de CONTACTO'!Z795,'DO NOT USE_School Picklist'!$K$3:$K$6,1,FALSE))),"Please select a value from the drop-down menu",IF('DO NOT USE_Contact Formulas'!A795,"OK",NA()))</f>
        <v>#N/A</v>
      </c>
      <c r="AA795" s="40" t="e">
        <f>IF(AND(NOT(ISBLANK('Captura de datos de CONTACTO'!AA795)),ISNA(VLOOKUP('Captura de datos de CONTACTO'!AA795,'DO NOT USE_School Picklist'!$D$3:$D$5,1,FALSE))),"Please select a value from the drop-down menu",IF('DO NOT USE_Contact Formulas'!A795,"OK",NA()))</f>
        <v>#N/A</v>
      </c>
      <c r="AB795" s="40"/>
      <c r="AC795" s="40" t="e">
        <f>IF(AND(NOT(ISBLANK('Captura de datos de CONTACTO'!AC795)),ISNA(VLOOKUP('Captura de datos de CONTACTO'!AC795,'DO NOT USE_School Picklist'!$G$3:$G$5,1,FALSE))),"Please select a value from the drop-down menu",IF('DO NOT USE_Contact Formulas'!A795,"OK",NA()))</f>
        <v>#N/A</v>
      </c>
      <c r="AD795" s="40"/>
      <c r="AE795" s="40" t="e">
        <f>IF(AND(NOT(ISBLANK('Captura de datos de CONTACTO'!AE795)),ISNA(VLOOKUP('Captura de datos de CONTACTO'!AE795,'DO NOT USE_School Picklist'!$H$3:$H$4,1,FALSE))),"Please select a value from the drop-down menu",IF('DO NOT USE_Contact Formulas'!A795,"OK",NA()))</f>
        <v>#N/A</v>
      </c>
      <c r="AF795" s="40" t="e">
        <f ca="1">IF('Captura de datos de CONTACTO'!AF795&gt;'DO NOT USE_School Picklist'!$C$3,"Test Date cannot be a future date",IF('DO NOT USE_Contact Formulas'!A795,"OK",NA()))</f>
        <v>#N/A</v>
      </c>
      <c r="AG795" s="53" t="e">
        <f>IF(AND('DO NOT USE_Contact Formulas'!A795,ISBLANK('Captura de datos de CONTACTO'!AB795)),"Lab Result Test Result is required",IF(AND(NOT(ISBLANK('Captura de datos de CONTACTO'!AB795)),ISNA(VLOOKUP('Captura de datos de CONTACTO'!AB795,'DO NOT USE_School Picklist'!$Q$3:$Q$8,1,FALSE))),"Please select a value from the drop-down menu",IF('DO NOT USE_Contact Formulas'!A795,"OK",NA())))</f>
        <v>#N/A</v>
      </c>
    </row>
    <row r="796" spans="1:33" x14ac:dyDescent="0.3">
      <c r="A796" s="39" t="e">
        <f>IF('DO NOT USE_Contact Formulas'!A796,IF('DO NOT USE_Contact Formulas'!B796,"Not all required fields are completed","OK"),NA())</f>
        <v>#N/A</v>
      </c>
      <c r="B796" s="40" t="e">
        <f>IF(AND('DO NOT USE_Contact Formulas'!A796,ISBLANK('Captura de datos de CONTACTO'!B796)),"First Name is required",IF(NOT(ISBLANK('Captura de datos de CONTACTO'!B796)),"OK",NA()))</f>
        <v>#N/A</v>
      </c>
      <c r="C796" s="40" t="e">
        <f>IF(AND('DO NOT USE_Contact Formulas'!A796,ISBLANK('Captura de datos de CONTACTO'!C796)),"Last Name is required",IF(NOT(ISBLANK('Captura de datos de CONTACTO'!C796)),"OK",NA()))</f>
        <v>#N/A</v>
      </c>
      <c r="D796" s="40" t="e">
        <f>IF(AND('DO NOT USE_Contact Formulas'!A796,ISBLANK('Captura de datos de CONTACTO'!D796)),"Birthdate is required",IF(NOT(ISBLANK('Captura de datos de CONTACTO'!D796)),"OK",NA()))</f>
        <v>#N/A</v>
      </c>
      <c r="E796" s="40" t="e">
        <f>IF(AND('DO NOT USE_Contact Formulas'!A796,ISBLANK('Captura de datos de CONTACTO'!E796)),"Mobile Phone is required",IF(NOT(ISBLANK('Captura de datos de CONTACTO'!E796)),IF(AND(ISNUMBER(VALUE('Captura de datos de CONTACTO'!E796)),LEFT('Captura de datos de CONTACTO'!E796,1)&lt;&gt;"1",LEN('Captura de datos de CONTACTO'!E796)=10),"OK","Phone number must be valid format"),NA()))</f>
        <v>#N/A</v>
      </c>
      <c r="F796" s="40" t="e">
        <f>IF(LEN('Captura de datos de CONTACTO'!F796)&gt;255,"Home Street Address must be less than 255 characters",IF('DO NOT USE_Contact Formulas'!A796,"OK",NA()))</f>
        <v>#N/A</v>
      </c>
      <c r="G796" s="40" t="e">
        <f>IF(LEN('Captura de datos de CONTACTO'!G796)&gt;40,"City must be less than 40 characters",IF('DO NOT USE_Contact Formulas'!A796,"OK",NA()))</f>
        <v>#N/A</v>
      </c>
      <c r="H796" s="40" t="e">
        <f>IF(AND(NOT(ISBLANK('Captura de datos de CONTACTO'!H796)),ISNA(VLOOKUP('Captura de datos de CONTACTO'!H796,'DO NOT USE_School Picklist'!$P$3:$P$52,1,FALSE))),"Please select a value from the drop-down menu",IF('DO NOT USE_Contact Formulas'!A796,"OK",NA()))</f>
        <v>#N/A</v>
      </c>
      <c r="I796" s="40" t="e">
        <f>IF(AND('DO NOT USE_Contact Formulas'!A796,ISBLANK('Captura de datos de CONTACTO'!I796)),"Zip is required",IF(ISBLANK('Captura de datos de CONTACTO'!I796),NA(),"OK"))</f>
        <v>#N/A</v>
      </c>
      <c r="J796" s="40" t="e">
        <f>IF(AND('DO NOT USE_Contact Formulas'!A796,ISBLANK('Captura de datos de CONTACTO'!J796)),"Student or Staff? is required",IF(ISBLANK('Captura de datos de CONTACTO'!J796),NA(),IF(ISNA(VLOOKUP('Captura de datos de CONTACTO'!J796,'DO NOT USE_School Picklist'!$B$3:$B$6,1,FALSE)),"Please select a value from the drop-down menu","OK")))</f>
        <v>#N/A</v>
      </c>
      <c r="K796" s="40" t="e">
        <f>IF(AND('Captura de datos de CONTACTO'!J796='DO NOT USE_School Picklist'!$B$4,ISBLANK('Captura de datos de CONTACTO'!K796)),"Occupation/Job Title is required if Student or Staff? is Yes, staff/faculty or volunteer",IF('DO NOT USE_Contact Formulas'!A796,"OK",NA()))</f>
        <v>#N/A</v>
      </c>
      <c r="L796" s="40" t="e">
        <f ca="1">IF('Captura de datos de CONTACTO'!L796&gt;'DO NOT USE_School Picklist'!$C$3,"Date last on school campus/facility cannot be a future date",IF('DO NOT USE_Contact Formulas'!A796,IF(ISBLANK('Captura de datos de CONTACTO'!L796),"Date last on school campus/facility is required","OK"),NA()))</f>
        <v>#N/A</v>
      </c>
      <c r="M796" s="41" t="e">
        <f ca="1">IF('Captura de datos de CONTACTO'!M796&gt;'DO NOT USE_School Picklist'!$C$3,"Last Exposure Date cannot be a future date",IF('DO NOT USE_Contact Formulas'!A796,IF(ISBLANK('Captura de datos de CONTACTO'!M796),"Last Exposure Date is required","OK"),NA()))</f>
        <v>#N/A</v>
      </c>
      <c r="N796" s="41" t="e">
        <f>IF(AND('DO NOT USE_Contact Formulas'!A796,ISBLANK('Captura de datos de CONTACTO'!N796)),"Specific Place in the Location is required",IF(ISBLANK('Captura de datos de CONTACTO'!N796),NA(),"OK"))</f>
        <v>#N/A</v>
      </c>
      <c r="O796" s="40" t="e">
        <f>IF(AND(NOT(ISBLANK('Captura de datos de CONTACTO'!O796)),ISNA(VLOOKUP('Captura de datos de CONTACTO'!O796,'DO NOT USE_School Picklist'!$L$3:$L$81,1,FALSE))),"Please select a value from the drop-down menu",IF('DO NOT USE_Contact Formulas'!A796,"OK",NA()))</f>
        <v>#N/A</v>
      </c>
      <c r="P796" s="40" t="e">
        <f>IF(AND(NOT(ISBLANK('Captura de datos de CONTACTO'!P796)),NOT(ISNUMBER(MATCH("*@*.?*",'Captura de datos de CONTACTO'!P796,0)))),"Email must be in a valid format",IF('DO NOT USE_Contact Formulas'!A796,"OK",NA()))</f>
        <v>#N/A</v>
      </c>
      <c r="Q796" s="40" t="e">
        <f>IF(LEN('Captura de datos de CONTACTO'!Q796)&gt;50,"Parent/Guardian Name must be less than 50 characters",IF('DO NOT USE_Contact Formulas'!A796,"OK",NA()))</f>
        <v>#N/A</v>
      </c>
      <c r="R796" s="40" t="e">
        <f>IF(NOT(ISBLANK('Captura de datos de CONTACTO'!R796)),IF(AND(ISNUMBER('Captura de datos de CONTACTO'!R796),LEFT('Captura de datos de CONTACTO'!R796,1)&lt;&gt;"1",LEN('Captura de datos de CONTACTO'!R796)=10),"OK","Phone number must be valid format"),IF('DO NOT USE_Contact Formulas'!A796,"OK",NA()))</f>
        <v>#N/A</v>
      </c>
      <c r="S796" s="40" t="e">
        <f>IF(AND(NOT(ISBLANK('Captura de datos de CONTACTO'!S796)),ISNA(VLOOKUP('Captura de datos de CONTACTO'!S796,'DO NOT USE_School Picklist'!$N$3:$N$63,1,FALSE))),"Please select a value from the drop-down menu",IF('DO NOT USE_Contact Formulas'!A796,"OK",NA()))</f>
        <v>#N/A</v>
      </c>
      <c r="T796" s="53" t="e">
        <f>IF(AND(NOT(ISBLANK('Captura de datos de CONTACTO'!T796)),ISNA(VLOOKUP('Captura de datos de CONTACTO'!T796,'DO NOT USE_School Picklist'!$I$3:$I$5,1,FALSE))),"Please select a value from the drop-down menu",IF('DO NOT USE_Contact Formulas'!A796,"OK",NA()))</f>
        <v>#N/A</v>
      </c>
      <c r="U796" s="40" t="e">
        <f>IF(AND(NOT(ISBLANK('Captura de datos de CONTACTO'!U796)),ISNA(VLOOKUP('Captura de datos de CONTACTO'!U796,'DO NOT USE_School Picklist'!$E$3:$E$10,1,FALSE))),"Please select a value from the drop-down menu",IF('DO NOT USE_Contact Formulas'!A796,"OK",NA()))</f>
        <v>#N/A</v>
      </c>
      <c r="V796" s="53" t="e">
        <f>IF(AND(NOT(ISBLANK('Captura de datos de CONTACTO'!V796)),ISNA(VLOOKUP('Captura de datos de CONTACTO'!V796,'DO NOT USE_School Picklist'!$W$3:$W$9,1,FALSE))),"Please select a value from the drop-down menu",IF('DO NOT USE_Contact Formulas'!A796,"OK",NA()))</f>
        <v>#N/A</v>
      </c>
      <c r="W796" s="53" t="e">
        <f>IF(AND(NOT(ISBLANK('Captura de datos de CONTACTO'!W796)),ISNA(VLOOKUP('Captura de datos de CONTACTO'!W796,'DO NOT USE_School Picklist'!$W$3:$W$9,1,FALSE))),"Please select a value from the drop-down menu",IF('DO NOT USE_Case Formulas'!A796,"OK",NA()))</f>
        <v>#N/A</v>
      </c>
      <c r="X796" s="40" t="e">
        <f>IF(AND(NOT(ISBLANK('Captura de datos de CONTACTO'!X796)),ISNA(VLOOKUP('Captura de datos de CONTACTO'!X796,'DO NOT USE_School Picklist'!$F$3:$F$16,1,FALSE))),"Please select a value from the drop-down menu",IF('DO NOT USE_Contact Formulas'!A796,"OK",NA()))</f>
        <v>#N/A</v>
      </c>
      <c r="Y796" s="40" t="e">
        <f>IF(LEN('Captura de datos de CONTACTO'!Y796)&gt;100,"Classroom(s) must be less than 100 characters",IF('DO NOT USE_Contact Formulas'!A796,"OK",NA()))</f>
        <v>#N/A</v>
      </c>
      <c r="Z796" s="40" t="e">
        <f>IF(AND(NOT(ISBLANK('Captura de datos de CONTACTO'!Z796)),ISNA(VLOOKUP('Captura de datos de CONTACTO'!Z796,'DO NOT USE_School Picklist'!$K$3:$K$6,1,FALSE))),"Please select a value from the drop-down menu",IF('DO NOT USE_Contact Formulas'!A796,"OK",NA()))</f>
        <v>#N/A</v>
      </c>
      <c r="AA796" s="40" t="e">
        <f>IF(AND(NOT(ISBLANK('Captura de datos de CONTACTO'!AA796)),ISNA(VLOOKUP('Captura de datos de CONTACTO'!AA796,'DO NOT USE_School Picklist'!$D$3:$D$5,1,FALSE))),"Please select a value from the drop-down menu",IF('DO NOT USE_Contact Formulas'!A796,"OK",NA()))</f>
        <v>#N/A</v>
      </c>
      <c r="AB796" s="40"/>
      <c r="AC796" s="40" t="e">
        <f>IF(AND(NOT(ISBLANK('Captura de datos de CONTACTO'!AC796)),ISNA(VLOOKUP('Captura de datos de CONTACTO'!AC796,'DO NOT USE_School Picklist'!$G$3:$G$5,1,FALSE))),"Please select a value from the drop-down menu",IF('DO NOT USE_Contact Formulas'!A796,"OK",NA()))</f>
        <v>#N/A</v>
      </c>
      <c r="AD796" s="40"/>
      <c r="AE796" s="40" t="e">
        <f>IF(AND(NOT(ISBLANK('Captura de datos de CONTACTO'!AE796)),ISNA(VLOOKUP('Captura de datos de CONTACTO'!AE796,'DO NOT USE_School Picklist'!$H$3:$H$4,1,FALSE))),"Please select a value from the drop-down menu",IF('DO NOT USE_Contact Formulas'!A796,"OK",NA()))</f>
        <v>#N/A</v>
      </c>
      <c r="AF796" s="40" t="e">
        <f ca="1">IF('Captura de datos de CONTACTO'!AF796&gt;'DO NOT USE_School Picklist'!$C$3,"Test Date cannot be a future date",IF('DO NOT USE_Contact Formulas'!A796,"OK",NA()))</f>
        <v>#N/A</v>
      </c>
      <c r="AG796" s="53" t="e">
        <f>IF(AND('DO NOT USE_Contact Formulas'!A796,ISBLANK('Captura de datos de CONTACTO'!AB796)),"Lab Result Test Result is required",IF(AND(NOT(ISBLANK('Captura de datos de CONTACTO'!AB796)),ISNA(VLOOKUP('Captura de datos de CONTACTO'!AB796,'DO NOT USE_School Picklist'!$Q$3:$Q$8,1,FALSE))),"Please select a value from the drop-down menu",IF('DO NOT USE_Contact Formulas'!A796,"OK",NA())))</f>
        <v>#N/A</v>
      </c>
    </row>
    <row r="797" spans="1:33" x14ac:dyDescent="0.3">
      <c r="A797" s="39" t="e">
        <f>IF('DO NOT USE_Contact Formulas'!A797,IF('DO NOT USE_Contact Formulas'!B797,"Not all required fields are completed","OK"),NA())</f>
        <v>#N/A</v>
      </c>
      <c r="B797" s="40" t="e">
        <f>IF(AND('DO NOT USE_Contact Formulas'!A797,ISBLANK('Captura de datos de CONTACTO'!B797)),"First Name is required",IF(NOT(ISBLANK('Captura de datos de CONTACTO'!B797)),"OK",NA()))</f>
        <v>#N/A</v>
      </c>
      <c r="C797" s="40" t="e">
        <f>IF(AND('DO NOT USE_Contact Formulas'!A797,ISBLANK('Captura de datos de CONTACTO'!C797)),"Last Name is required",IF(NOT(ISBLANK('Captura de datos de CONTACTO'!C797)),"OK",NA()))</f>
        <v>#N/A</v>
      </c>
      <c r="D797" s="40" t="e">
        <f>IF(AND('DO NOT USE_Contact Formulas'!A797,ISBLANK('Captura de datos de CONTACTO'!D797)),"Birthdate is required",IF(NOT(ISBLANK('Captura de datos de CONTACTO'!D797)),"OK",NA()))</f>
        <v>#N/A</v>
      </c>
      <c r="E797" s="40" t="e">
        <f>IF(AND('DO NOT USE_Contact Formulas'!A797,ISBLANK('Captura de datos de CONTACTO'!E797)),"Mobile Phone is required",IF(NOT(ISBLANK('Captura de datos de CONTACTO'!E797)),IF(AND(ISNUMBER(VALUE('Captura de datos de CONTACTO'!E797)),LEFT('Captura de datos de CONTACTO'!E797,1)&lt;&gt;"1",LEN('Captura de datos de CONTACTO'!E797)=10),"OK","Phone number must be valid format"),NA()))</f>
        <v>#N/A</v>
      </c>
      <c r="F797" s="40" t="e">
        <f>IF(LEN('Captura de datos de CONTACTO'!F797)&gt;255,"Home Street Address must be less than 255 characters",IF('DO NOT USE_Contact Formulas'!A797,"OK",NA()))</f>
        <v>#N/A</v>
      </c>
      <c r="G797" s="40" t="e">
        <f>IF(LEN('Captura de datos de CONTACTO'!G797)&gt;40,"City must be less than 40 characters",IF('DO NOT USE_Contact Formulas'!A797,"OK",NA()))</f>
        <v>#N/A</v>
      </c>
      <c r="H797" s="40" t="e">
        <f>IF(AND(NOT(ISBLANK('Captura de datos de CONTACTO'!H797)),ISNA(VLOOKUP('Captura de datos de CONTACTO'!H797,'DO NOT USE_School Picklist'!$P$3:$P$52,1,FALSE))),"Please select a value from the drop-down menu",IF('DO NOT USE_Contact Formulas'!A797,"OK",NA()))</f>
        <v>#N/A</v>
      </c>
      <c r="I797" s="40" t="e">
        <f>IF(AND('DO NOT USE_Contact Formulas'!A797,ISBLANK('Captura de datos de CONTACTO'!I797)),"Zip is required",IF(ISBLANK('Captura de datos de CONTACTO'!I797),NA(),"OK"))</f>
        <v>#N/A</v>
      </c>
      <c r="J797" s="40" t="e">
        <f>IF(AND('DO NOT USE_Contact Formulas'!A797,ISBLANK('Captura de datos de CONTACTO'!J797)),"Student or Staff? is required",IF(ISBLANK('Captura de datos de CONTACTO'!J797),NA(),IF(ISNA(VLOOKUP('Captura de datos de CONTACTO'!J797,'DO NOT USE_School Picklist'!$B$3:$B$6,1,FALSE)),"Please select a value from the drop-down menu","OK")))</f>
        <v>#N/A</v>
      </c>
      <c r="K797" s="40" t="e">
        <f>IF(AND('Captura de datos de CONTACTO'!J797='DO NOT USE_School Picklist'!$B$4,ISBLANK('Captura de datos de CONTACTO'!K797)),"Occupation/Job Title is required if Student or Staff? is Yes, staff/faculty or volunteer",IF('DO NOT USE_Contact Formulas'!A797,"OK",NA()))</f>
        <v>#N/A</v>
      </c>
      <c r="L797" s="40" t="e">
        <f ca="1">IF('Captura de datos de CONTACTO'!L797&gt;'DO NOT USE_School Picklist'!$C$3,"Date last on school campus/facility cannot be a future date",IF('DO NOT USE_Contact Formulas'!A797,IF(ISBLANK('Captura de datos de CONTACTO'!L797),"Date last on school campus/facility is required","OK"),NA()))</f>
        <v>#N/A</v>
      </c>
      <c r="M797" s="41" t="e">
        <f ca="1">IF('Captura de datos de CONTACTO'!M797&gt;'DO NOT USE_School Picklist'!$C$3,"Last Exposure Date cannot be a future date",IF('DO NOT USE_Contact Formulas'!A797,IF(ISBLANK('Captura de datos de CONTACTO'!M797),"Last Exposure Date is required","OK"),NA()))</f>
        <v>#N/A</v>
      </c>
      <c r="N797" s="41" t="e">
        <f>IF(AND('DO NOT USE_Contact Formulas'!A797,ISBLANK('Captura de datos de CONTACTO'!N797)),"Specific Place in the Location is required",IF(ISBLANK('Captura de datos de CONTACTO'!N797),NA(),"OK"))</f>
        <v>#N/A</v>
      </c>
      <c r="O797" s="40" t="e">
        <f>IF(AND(NOT(ISBLANK('Captura de datos de CONTACTO'!O797)),ISNA(VLOOKUP('Captura de datos de CONTACTO'!O797,'DO NOT USE_School Picklist'!$L$3:$L$81,1,FALSE))),"Please select a value from the drop-down menu",IF('DO NOT USE_Contact Formulas'!A797,"OK",NA()))</f>
        <v>#N/A</v>
      </c>
      <c r="P797" s="40" t="e">
        <f>IF(AND(NOT(ISBLANK('Captura de datos de CONTACTO'!P797)),NOT(ISNUMBER(MATCH("*@*.?*",'Captura de datos de CONTACTO'!P797,0)))),"Email must be in a valid format",IF('DO NOT USE_Contact Formulas'!A797,"OK",NA()))</f>
        <v>#N/A</v>
      </c>
      <c r="Q797" s="40" t="e">
        <f>IF(LEN('Captura de datos de CONTACTO'!Q797)&gt;50,"Parent/Guardian Name must be less than 50 characters",IF('DO NOT USE_Contact Formulas'!A797,"OK",NA()))</f>
        <v>#N/A</v>
      </c>
      <c r="R797" s="40" t="e">
        <f>IF(NOT(ISBLANK('Captura de datos de CONTACTO'!R797)),IF(AND(ISNUMBER('Captura de datos de CONTACTO'!R797),LEFT('Captura de datos de CONTACTO'!R797,1)&lt;&gt;"1",LEN('Captura de datos de CONTACTO'!R797)=10),"OK","Phone number must be valid format"),IF('DO NOT USE_Contact Formulas'!A797,"OK",NA()))</f>
        <v>#N/A</v>
      </c>
      <c r="S797" s="40" t="e">
        <f>IF(AND(NOT(ISBLANK('Captura de datos de CONTACTO'!S797)),ISNA(VLOOKUP('Captura de datos de CONTACTO'!S797,'DO NOT USE_School Picklist'!$N$3:$N$63,1,FALSE))),"Please select a value from the drop-down menu",IF('DO NOT USE_Contact Formulas'!A797,"OK",NA()))</f>
        <v>#N/A</v>
      </c>
      <c r="T797" s="53" t="e">
        <f>IF(AND(NOT(ISBLANK('Captura de datos de CONTACTO'!T797)),ISNA(VLOOKUP('Captura de datos de CONTACTO'!T797,'DO NOT USE_School Picklist'!$I$3:$I$5,1,FALSE))),"Please select a value from the drop-down menu",IF('DO NOT USE_Contact Formulas'!A797,"OK",NA()))</f>
        <v>#N/A</v>
      </c>
      <c r="U797" s="40" t="e">
        <f>IF(AND(NOT(ISBLANK('Captura de datos de CONTACTO'!U797)),ISNA(VLOOKUP('Captura de datos de CONTACTO'!U797,'DO NOT USE_School Picklist'!$E$3:$E$10,1,FALSE))),"Please select a value from the drop-down menu",IF('DO NOT USE_Contact Formulas'!A797,"OK",NA()))</f>
        <v>#N/A</v>
      </c>
      <c r="V797" s="53" t="e">
        <f>IF(AND(NOT(ISBLANK('Captura de datos de CONTACTO'!V797)),ISNA(VLOOKUP('Captura de datos de CONTACTO'!V797,'DO NOT USE_School Picklist'!$W$3:$W$9,1,FALSE))),"Please select a value from the drop-down menu",IF('DO NOT USE_Contact Formulas'!A797,"OK",NA()))</f>
        <v>#N/A</v>
      </c>
      <c r="W797" s="53" t="e">
        <f>IF(AND(NOT(ISBLANK('Captura de datos de CONTACTO'!W797)),ISNA(VLOOKUP('Captura de datos de CONTACTO'!W797,'DO NOT USE_School Picklist'!$W$3:$W$9,1,FALSE))),"Please select a value from the drop-down menu",IF('DO NOT USE_Case Formulas'!A797,"OK",NA()))</f>
        <v>#N/A</v>
      </c>
      <c r="X797" s="40" t="e">
        <f>IF(AND(NOT(ISBLANK('Captura de datos de CONTACTO'!X797)),ISNA(VLOOKUP('Captura de datos de CONTACTO'!X797,'DO NOT USE_School Picklist'!$F$3:$F$16,1,FALSE))),"Please select a value from the drop-down menu",IF('DO NOT USE_Contact Formulas'!A797,"OK",NA()))</f>
        <v>#N/A</v>
      </c>
      <c r="Y797" s="40" t="e">
        <f>IF(LEN('Captura de datos de CONTACTO'!Y797)&gt;100,"Classroom(s) must be less than 100 characters",IF('DO NOT USE_Contact Formulas'!A797,"OK",NA()))</f>
        <v>#N/A</v>
      </c>
      <c r="Z797" s="40" t="e">
        <f>IF(AND(NOT(ISBLANK('Captura de datos de CONTACTO'!Z797)),ISNA(VLOOKUP('Captura de datos de CONTACTO'!Z797,'DO NOT USE_School Picklist'!$K$3:$K$6,1,FALSE))),"Please select a value from the drop-down menu",IF('DO NOT USE_Contact Formulas'!A797,"OK",NA()))</f>
        <v>#N/A</v>
      </c>
      <c r="AA797" s="40" t="e">
        <f>IF(AND(NOT(ISBLANK('Captura de datos de CONTACTO'!AA797)),ISNA(VLOOKUP('Captura de datos de CONTACTO'!AA797,'DO NOT USE_School Picklist'!$D$3:$D$5,1,FALSE))),"Please select a value from the drop-down menu",IF('DO NOT USE_Contact Formulas'!A797,"OK",NA()))</f>
        <v>#N/A</v>
      </c>
      <c r="AB797" s="40"/>
      <c r="AC797" s="40" t="e">
        <f>IF(AND(NOT(ISBLANK('Captura de datos de CONTACTO'!AC797)),ISNA(VLOOKUP('Captura de datos de CONTACTO'!AC797,'DO NOT USE_School Picklist'!$G$3:$G$5,1,FALSE))),"Please select a value from the drop-down menu",IF('DO NOT USE_Contact Formulas'!A797,"OK",NA()))</f>
        <v>#N/A</v>
      </c>
      <c r="AD797" s="40"/>
      <c r="AE797" s="40" t="e">
        <f>IF(AND(NOT(ISBLANK('Captura de datos de CONTACTO'!AE797)),ISNA(VLOOKUP('Captura de datos de CONTACTO'!AE797,'DO NOT USE_School Picklist'!$H$3:$H$4,1,FALSE))),"Please select a value from the drop-down menu",IF('DO NOT USE_Contact Formulas'!A797,"OK",NA()))</f>
        <v>#N/A</v>
      </c>
      <c r="AF797" s="40" t="e">
        <f ca="1">IF('Captura de datos de CONTACTO'!AF797&gt;'DO NOT USE_School Picklist'!$C$3,"Test Date cannot be a future date",IF('DO NOT USE_Contact Formulas'!A797,"OK",NA()))</f>
        <v>#N/A</v>
      </c>
      <c r="AG797" s="53" t="e">
        <f>IF(AND('DO NOT USE_Contact Formulas'!A797,ISBLANK('Captura de datos de CONTACTO'!AB797)),"Lab Result Test Result is required",IF(AND(NOT(ISBLANK('Captura de datos de CONTACTO'!AB797)),ISNA(VLOOKUP('Captura de datos de CONTACTO'!AB797,'DO NOT USE_School Picklist'!$Q$3:$Q$8,1,FALSE))),"Please select a value from the drop-down menu",IF('DO NOT USE_Contact Formulas'!A797,"OK",NA())))</f>
        <v>#N/A</v>
      </c>
    </row>
    <row r="798" spans="1:33" x14ac:dyDescent="0.3">
      <c r="A798" s="39" t="e">
        <f>IF('DO NOT USE_Contact Formulas'!A798,IF('DO NOT USE_Contact Formulas'!B798,"Not all required fields are completed","OK"),NA())</f>
        <v>#N/A</v>
      </c>
      <c r="B798" s="40" t="e">
        <f>IF(AND('DO NOT USE_Contact Formulas'!A798,ISBLANK('Captura de datos de CONTACTO'!B798)),"First Name is required",IF(NOT(ISBLANK('Captura de datos de CONTACTO'!B798)),"OK",NA()))</f>
        <v>#N/A</v>
      </c>
      <c r="C798" s="40" t="e">
        <f>IF(AND('DO NOT USE_Contact Formulas'!A798,ISBLANK('Captura de datos de CONTACTO'!C798)),"Last Name is required",IF(NOT(ISBLANK('Captura de datos de CONTACTO'!C798)),"OK",NA()))</f>
        <v>#N/A</v>
      </c>
      <c r="D798" s="40" t="e">
        <f>IF(AND('DO NOT USE_Contact Formulas'!A798,ISBLANK('Captura de datos de CONTACTO'!D798)),"Birthdate is required",IF(NOT(ISBLANK('Captura de datos de CONTACTO'!D798)),"OK",NA()))</f>
        <v>#N/A</v>
      </c>
      <c r="E798" s="40" t="e">
        <f>IF(AND('DO NOT USE_Contact Formulas'!A798,ISBLANK('Captura de datos de CONTACTO'!E798)),"Mobile Phone is required",IF(NOT(ISBLANK('Captura de datos de CONTACTO'!E798)),IF(AND(ISNUMBER(VALUE('Captura de datos de CONTACTO'!E798)),LEFT('Captura de datos de CONTACTO'!E798,1)&lt;&gt;"1",LEN('Captura de datos de CONTACTO'!E798)=10),"OK","Phone number must be valid format"),NA()))</f>
        <v>#N/A</v>
      </c>
      <c r="F798" s="40" t="e">
        <f>IF(LEN('Captura de datos de CONTACTO'!F798)&gt;255,"Home Street Address must be less than 255 characters",IF('DO NOT USE_Contact Formulas'!A798,"OK",NA()))</f>
        <v>#N/A</v>
      </c>
      <c r="G798" s="40" t="e">
        <f>IF(LEN('Captura de datos de CONTACTO'!G798)&gt;40,"City must be less than 40 characters",IF('DO NOT USE_Contact Formulas'!A798,"OK",NA()))</f>
        <v>#N/A</v>
      </c>
      <c r="H798" s="40" t="e">
        <f>IF(AND(NOT(ISBLANK('Captura de datos de CONTACTO'!H798)),ISNA(VLOOKUP('Captura de datos de CONTACTO'!H798,'DO NOT USE_School Picklist'!$P$3:$P$52,1,FALSE))),"Please select a value from the drop-down menu",IF('DO NOT USE_Contact Formulas'!A798,"OK",NA()))</f>
        <v>#N/A</v>
      </c>
      <c r="I798" s="40" t="e">
        <f>IF(AND('DO NOT USE_Contact Formulas'!A798,ISBLANK('Captura de datos de CONTACTO'!I798)),"Zip is required",IF(ISBLANK('Captura de datos de CONTACTO'!I798),NA(),"OK"))</f>
        <v>#N/A</v>
      </c>
      <c r="J798" s="40" t="e">
        <f>IF(AND('DO NOT USE_Contact Formulas'!A798,ISBLANK('Captura de datos de CONTACTO'!J798)),"Student or Staff? is required",IF(ISBLANK('Captura de datos de CONTACTO'!J798),NA(),IF(ISNA(VLOOKUP('Captura de datos de CONTACTO'!J798,'DO NOT USE_School Picklist'!$B$3:$B$6,1,FALSE)),"Please select a value from the drop-down menu","OK")))</f>
        <v>#N/A</v>
      </c>
      <c r="K798" s="40" t="e">
        <f>IF(AND('Captura de datos de CONTACTO'!J798='DO NOT USE_School Picklist'!$B$4,ISBLANK('Captura de datos de CONTACTO'!K798)),"Occupation/Job Title is required if Student or Staff? is Yes, staff/faculty or volunteer",IF('DO NOT USE_Contact Formulas'!A798,"OK",NA()))</f>
        <v>#N/A</v>
      </c>
      <c r="L798" s="40" t="e">
        <f ca="1">IF('Captura de datos de CONTACTO'!L798&gt;'DO NOT USE_School Picklist'!$C$3,"Date last on school campus/facility cannot be a future date",IF('DO NOT USE_Contact Formulas'!A798,IF(ISBLANK('Captura de datos de CONTACTO'!L798),"Date last on school campus/facility is required","OK"),NA()))</f>
        <v>#N/A</v>
      </c>
      <c r="M798" s="41" t="e">
        <f ca="1">IF('Captura de datos de CONTACTO'!M798&gt;'DO NOT USE_School Picklist'!$C$3,"Last Exposure Date cannot be a future date",IF('DO NOT USE_Contact Formulas'!A798,IF(ISBLANK('Captura de datos de CONTACTO'!M798),"Last Exposure Date is required","OK"),NA()))</f>
        <v>#N/A</v>
      </c>
      <c r="N798" s="41" t="e">
        <f>IF(AND('DO NOT USE_Contact Formulas'!A798,ISBLANK('Captura de datos de CONTACTO'!N798)),"Specific Place in the Location is required",IF(ISBLANK('Captura de datos de CONTACTO'!N798),NA(),"OK"))</f>
        <v>#N/A</v>
      </c>
      <c r="O798" s="40" t="e">
        <f>IF(AND(NOT(ISBLANK('Captura de datos de CONTACTO'!O798)),ISNA(VLOOKUP('Captura de datos de CONTACTO'!O798,'DO NOT USE_School Picklist'!$L$3:$L$81,1,FALSE))),"Please select a value from the drop-down menu",IF('DO NOT USE_Contact Formulas'!A798,"OK",NA()))</f>
        <v>#N/A</v>
      </c>
      <c r="P798" s="40" t="e">
        <f>IF(AND(NOT(ISBLANK('Captura de datos de CONTACTO'!P798)),NOT(ISNUMBER(MATCH("*@*.?*",'Captura de datos de CONTACTO'!P798,0)))),"Email must be in a valid format",IF('DO NOT USE_Contact Formulas'!A798,"OK",NA()))</f>
        <v>#N/A</v>
      </c>
      <c r="Q798" s="40" t="e">
        <f>IF(LEN('Captura de datos de CONTACTO'!Q798)&gt;50,"Parent/Guardian Name must be less than 50 characters",IF('DO NOT USE_Contact Formulas'!A798,"OK",NA()))</f>
        <v>#N/A</v>
      </c>
      <c r="R798" s="40" t="e">
        <f>IF(NOT(ISBLANK('Captura de datos de CONTACTO'!R798)),IF(AND(ISNUMBER('Captura de datos de CONTACTO'!R798),LEFT('Captura de datos de CONTACTO'!R798,1)&lt;&gt;"1",LEN('Captura de datos de CONTACTO'!R798)=10),"OK","Phone number must be valid format"),IF('DO NOT USE_Contact Formulas'!A798,"OK",NA()))</f>
        <v>#N/A</v>
      </c>
      <c r="S798" s="40" t="e">
        <f>IF(AND(NOT(ISBLANK('Captura de datos de CONTACTO'!S798)),ISNA(VLOOKUP('Captura de datos de CONTACTO'!S798,'DO NOT USE_School Picklist'!$N$3:$N$63,1,FALSE))),"Please select a value from the drop-down menu",IF('DO NOT USE_Contact Formulas'!A798,"OK",NA()))</f>
        <v>#N/A</v>
      </c>
      <c r="T798" s="53" t="e">
        <f>IF(AND(NOT(ISBLANK('Captura de datos de CONTACTO'!T798)),ISNA(VLOOKUP('Captura de datos de CONTACTO'!T798,'DO NOT USE_School Picklist'!$I$3:$I$5,1,FALSE))),"Please select a value from the drop-down menu",IF('DO NOT USE_Contact Formulas'!A798,"OK",NA()))</f>
        <v>#N/A</v>
      </c>
      <c r="U798" s="40" t="e">
        <f>IF(AND(NOT(ISBLANK('Captura de datos de CONTACTO'!U798)),ISNA(VLOOKUP('Captura de datos de CONTACTO'!U798,'DO NOT USE_School Picklist'!$E$3:$E$10,1,FALSE))),"Please select a value from the drop-down menu",IF('DO NOT USE_Contact Formulas'!A798,"OK",NA()))</f>
        <v>#N/A</v>
      </c>
      <c r="V798" s="53" t="e">
        <f>IF(AND(NOT(ISBLANK('Captura de datos de CONTACTO'!V798)),ISNA(VLOOKUP('Captura de datos de CONTACTO'!V798,'DO NOT USE_School Picklist'!$W$3:$W$9,1,FALSE))),"Please select a value from the drop-down menu",IF('DO NOT USE_Contact Formulas'!A798,"OK",NA()))</f>
        <v>#N/A</v>
      </c>
      <c r="W798" s="53" t="e">
        <f>IF(AND(NOT(ISBLANK('Captura de datos de CONTACTO'!W798)),ISNA(VLOOKUP('Captura de datos de CONTACTO'!W798,'DO NOT USE_School Picklist'!$W$3:$W$9,1,FALSE))),"Please select a value from the drop-down menu",IF('DO NOT USE_Case Formulas'!A798,"OK",NA()))</f>
        <v>#N/A</v>
      </c>
      <c r="X798" s="40" t="e">
        <f>IF(AND(NOT(ISBLANK('Captura de datos de CONTACTO'!X798)),ISNA(VLOOKUP('Captura de datos de CONTACTO'!X798,'DO NOT USE_School Picklist'!$F$3:$F$16,1,FALSE))),"Please select a value from the drop-down menu",IF('DO NOT USE_Contact Formulas'!A798,"OK",NA()))</f>
        <v>#N/A</v>
      </c>
      <c r="Y798" s="40" t="e">
        <f>IF(LEN('Captura de datos de CONTACTO'!Y798)&gt;100,"Classroom(s) must be less than 100 characters",IF('DO NOT USE_Contact Formulas'!A798,"OK",NA()))</f>
        <v>#N/A</v>
      </c>
      <c r="Z798" s="40" t="e">
        <f>IF(AND(NOT(ISBLANK('Captura de datos de CONTACTO'!Z798)),ISNA(VLOOKUP('Captura de datos de CONTACTO'!Z798,'DO NOT USE_School Picklist'!$K$3:$K$6,1,FALSE))),"Please select a value from the drop-down menu",IF('DO NOT USE_Contact Formulas'!A798,"OK",NA()))</f>
        <v>#N/A</v>
      </c>
      <c r="AA798" s="40" t="e">
        <f>IF(AND(NOT(ISBLANK('Captura de datos de CONTACTO'!AA798)),ISNA(VLOOKUP('Captura de datos de CONTACTO'!AA798,'DO NOT USE_School Picklist'!$D$3:$D$5,1,FALSE))),"Please select a value from the drop-down menu",IF('DO NOT USE_Contact Formulas'!A798,"OK",NA()))</f>
        <v>#N/A</v>
      </c>
      <c r="AB798" s="40"/>
      <c r="AC798" s="40" t="e">
        <f>IF(AND(NOT(ISBLANK('Captura de datos de CONTACTO'!AC798)),ISNA(VLOOKUP('Captura de datos de CONTACTO'!AC798,'DO NOT USE_School Picklist'!$G$3:$G$5,1,FALSE))),"Please select a value from the drop-down menu",IF('DO NOT USE_Contact Formulas'!A798,"OK",NA()))</f>
        <v>#N/A</v>
      </c>
      <c r="AD798" s="40"/>
      <c r="AE798" s="40" t="e">
        <f>IF(AND(NOT(ISBLANK('Captura de datos de CONTACTO'!AE798)),ISNA(VLOOKUP('Captura de datos de CONTACTO'!AE798,'DO NOT USE_School Picklist'!$H$3:$H$4,1,FALSE))),"Please select a value from the drop-down menu",IF('DO NOT USE_Contact Formulas'!A798,"OK",NA()))</f>
        <v>#N/A</v>
      </c>
      <c r="AF798" s="40" t="e">
        <f ca="1">IF('Captura de datos de CONTACTO'!AF798&gt;'DO NOT USE_School Picklist'!$C$3,"Test Date cannot be a future date",IF('DO NOT USE_Contact Formulas'!A798,"OK",NA()))</f>
        <v>#N/A</v>
      </c>
      <c r="AG798" s="53" t="e">
        <f>IF(AND('DO NOT USE_Contact Formulas'!A798,ISBLANK('Captura de datos de CONTACTO'!AB798)),"Lab Result Test Result is required",IF(AND(NOT(ISBLANK('Captura de datos de CONTACTO'!AB798)),ISNA(VLOOKUP('Captura de datos de CONTACTO'!AB798,'DO NOT USE_School Picklist'!$Q$3:$Q$8,1,FALSE))),"Please select a value from the drop-down menu",IF('DO NOT USE_Contact Formulas'!A798,"OK",NA())))</f>
        <v>#N/A</v>
      </c>
    </row>
    <row r="799" spans="1:33" x14ac:dyDescent="0.3">
      <c r="A799" s="39" t="e">
        <f>IF('DO NOT USE_Contact Formulas'!A799,IF('DO NOT USE_Contact Formulas'!B799,"Not all required fields are completed","OK"),NA())</f>
        <v>#N/A</v>
      </c>
      <c r="B799" s="40" t="e">
        <f>IF(AND('DO NOT USE_Contact Formulas'!A799,ISBLANK('Captura de datos de CONTACTO'!B799)),"First Name is required",IF(NOT(ISBLANK('Captura de datos de CONTACTO'!B799)),"OK",NA()))</f>
        <v>#N/A</v>
      </c>
      <c r="C799" s="40" t="e">
        <f>IF(AND('DO NOT USE_Contact Formulas'!A799,ISBLANK('Captura de datos de CONTACTO'!C799)),"Last Name is required",IF(NOT(ISBLANK('Captura de datos de CONTACTO'!C799)),"OK",NA()))</f>
        <v>#N/A</v>
      </c>
      <c r="D799" s="40" t="e">
        <f>IF(AND('DO NOT USE_Contact Formulas'!A799,ISBLANK('Captura de datos de CONTACTO'!D799)),"Birthdate is required",IF(NOT(ISBLANK('Captura de datos de CONTACTO'!D799)),"OK",NA()))</f>
        <v>#N/A</v>
      </c>
      <c r="E799" s="40" t="e">
        <f>IF(AND('DO NOT USE_Contact Formulas'!A799,ISBLANK('Captura de datos de CONTACTO'!E799)),"Mobile Phone is required",IF(NOT(ISBLANK('Captura de datos de CONTACTO'!E799)),IF(AND(ISNUMBER(VALUE('Captura de datos de CONTACTO'!E799)),LEFT('Captura de datos de CONTACTO'!E799,1)&lt;&gt;"1",LEN('Captura de datos de CONTACTO'!E799)=10),"OK","Phone number must be valid format"),NA()))</f>
        <v>#N/A</v>
      </c>
      <c r="F799" s="40" t="e">
        <f>IF(LEN('Captura de datos de CONTACTO'!F799)&gt;255,"Home Street Address must be less than 255 characters",IF('DO NOT USE_Contact Formulas'!A799,"OK",NA()))</f>
        <v>#N/A</v>
      </c>
      <c r="G799" s="40" t="e">
        <f>IF(LEN('Captura de datos de CONTACTO'!G799)&gt;40,"City must be less than 40 characters",IF('DO NOT USE_Contact Formulas'!A799,"OK",NA()))</f>
        <v>#N/A</v>
      </c>
      <c r="H799" s="40" t="e">
        <f>IF(AND(NOT(ISBLANK('Captura de datos de CONTACTO'!H799)),ISNA(VLOOKUP('Captura de datos de CONTACTO'!H799,'DO NOT USE_School Picklist'!$P$3:$P$52,1,FALSE))),"Please select a value from the drop-down menu",IF('DO NOT USE_Contact Formulas'!A799,"OK",NA()))</f>
        <v>#N/A</v>
      </c>
      <c r="I799" s="40" t="e">
        <f>IF(AND('DO NOT USE_Contact Formulas'!A799,ISBLANK('Captura de datos de CONTACTO'!I799)),"Zip is required",IF(ISBLANK('Captura de datos de CONTACTO'!I799),NA(),"OK"))</f>
        <v>#N/A</v>
      </c>
      <c r="J799" s="40" t="e">
        <f>IF(AND('DO NOT USE_Contact Formulas'!A799,ISBLANK('Captura de datos de CONTACTO'!J799)),"Student or Staff? is required",IF(ISBLANK('Captura de datos de CONTACTO'!J799),NA(),IF(ISNA(VLOOKUP('Captura de datos de CONTACTO'!J799,'DO NOT USE_School Picklist'!$B$3:$B$6,1,FALSE)),"Please select a value from the drop-down menu","OK")))</f>
        <v>#N/A</v>
      </c>
      <c r="K799" s="40" t="e">
        <f>IF(AND('Captura de datos de CONTACTO'!J799='DO NOT USE_School Picklist'!$B$4,ISBLANK('Captura de datos de CONTACTO'!K799)),"Occupation/Job Title is required if Student or Staff? is Yes, staff/faculty or volunteer",IF('DO NOT USE_Contact Formulas'!A799,"OK",NA()))</f>
        <v>#N/A</v>
      </c>
      <c r="L799" s="40" t="e">
        <f ca="1">IF('Captura de datos de CONTACTO'!L799&gt;'DO NOT USE_School Picklist'!$C$3,"Date last on school campus/facility cannot be a future date",IF('DO NOT USE_Contact Formulas'!A799,IF(ISBLANK('Captura de datos de CONTACTO'!L799),"Date last on school campus/facility is required","OK"),NA()))</f>
        <v>#N/A</v>
      </c>
      <c r="M799" s="41" t="e">
        <f ca="1">IF('Captura de datos de CONTACTO'!M799&gt;'DO NOT USE_School Picklist'!$C$3,"Last Exposure Date cannot be a future date",IF('DO NOT USE_Contact Formulas'!A799,IF(ISBLANK('Captura de datos de CONTACTO'!M799),"Last Exposure Date is required","OK"),NA()))</f>
        <v>#N/A</v>
      </c>
      <c r="N799" s="41" t="e">
        <f>IF(AND('DO NOT USE_Contact Formulas'!A799,ISBLANK('Captura de datos de CONTACTO'!N799)),"Specific Place in the Location is required",IF(ISBLANK('Captura de datos de CONTACTO'!N799),NA(),"OK"))</f>
        <v>#N/A</v>
      </c>
      <c r="O799" s="40" t="e">
        <f>IF(AND(NOT(ISBLANK('Captura de datos de CONTACTO'!O799)),ISNA(VLOOKUP('Captura de datos de CONTACTO'!O799,'DO NOT USE_School Picklist'!$L$3:$L$81,1,FALSE))),"Please select a value from the drop-down menu",IF('DO NOT USE_Contact Formulas'!A799,"OK",NA()))</f>
        <v>#N/A</v>
      </c>
      <c r="P799" s="40" t="e">
        <f>IF(AND(NOT(ISBLANK('Captura de datos de CONTACTO'!P799)),NOT(ISNUMBER(MATCH("*@*.?*",'Captura de datos de CONTACTO'!P799,0)))),"Email must be in a valid format",IF('DO NOT USE_Contact Formulas'!A799,"OK",NA()))</f>
        <v>#N/A</v>
      </c>
      <c r="Q799" s="40" t="e">
        <f>IF(LEN('Captura de datos de CONTACTO'!Q799)&gt;50,"Parent/Guardian Name must be less than 50 characters",IF('DO NOT USE_Contact Formulas'!A799,"OK",NA()))</f>
        <v>#N/A</v>
      </c>
      <c r="R799" s="40" t="e">
        <f>IF(NOT(ISBLANK('Captura de datos de CONTACTO'!R799)),IF(AND(ISNUMBER('Captura de datos de CONTACTO'!R799),LEFT('Captura de datos de CONTACTO'!R799,1)&lt;&gt;"1",LEN('Captura de datos de CONTACTO'!R799)=10),"OK","Phone number must be valid format"),IF('DO NOT USE_Contact Formulas'!A799,"OK",NA()))</f>
        <v>#N/A</v>
      </c>
      <c r="S799" s="40" t="e">
        <f>IF(AND(NOT(ISBLANK('Captura de datos de CONTACTO'!S799)),ISNA(VLOOKUP('Captura de datos de CONTACTO'!S799,'DO NOT USE_School Picklist'!$N$3:$N$63,1,FALSE))),"Please select a value from the drop-down menu",IF('DO NOT USE_Contact Formulas'!A799,"OK",NA()))</f>
        <v>#N/A</v>
      </c>
      <c r="T799" s="53" t="e">
        <f>IF(AND(NOT(ISBLANK('Captura de datos de CONTACTO'!T799)),ISNA(VLOOKUP('Captura de datos de CONTACTO'!T799,'DO NOT USE_School Picklist'!$I$3:$I$5,1,FALSE))),"Please select a value from the drop-down menu",IF('DO NOT USE_Contact Formulas'!A799,"OK",NA()))</f>
        <v>#N/A</v>
      </c>
      <c r="U799" s="40" t="e">
        <f>IF(AND(NOT(ISBLANK('Captura de datos de CONTACTO'!U799)),ISNA(VLOOKUP('Captura de datos de CONTACTO'!U799,'DO NOT USE_School Picklist'!$E$3:$E$10,1,FALSE))),"Please select a value from the drop-down menu",IF('DO NOT USE_Contact Formulas'!A799,"OK",NA()))</f>
        <v>#N/A</v>
      </c>
      <c r="V799" s="53" t="e">
        <f>IF(AND(NOT(ISBLANK('Captura de datos de CONTACTO'!V799)),ISNA(VLOOKUP('Captura de datos de CONTACTO'!V799,'DO NOT USE_School Picklist'!$W$3:$W$9,1,FALSE))),"Please select a value from the drop-down menu",IF('DO NOT USE_Contact Formulas'!A799,"OK",NA()))</f>
        <v>#N/A</v>
      </c>
      <c r="W799" s="53" t="e">
        <f>IF(AND(NOT(ISBLANK('Captura de datos de CONTACTO'!W799)),ISNA(VLOOKUP('Captura de datos de CONTACTO'!W799,'DO NOT USE_School Picklist'!$W$3:$W$9,1,FALSE))),"Please select a value from the drop-down menu",IF('DO NOT USE_Case Formulas'!A799,"OK",NA()))</f>
        <v>#N/A</v>
      </c>
      <c r="X799" s="40" t="e">
        <f>IF(AND(NOT(ISBLANK('Captura de datos de CONTACTO'!X799)),ISNA(VLOOKUP('Captura de datos de CONTACTO'!X799,'DO NOT USE_School Picklist'!$F$3:$F$16,1,FALSE))),"Please select a value from the drop-down menu",IF('DO NOT USE_Contact Formulas'!A799,"OK",NA()))</f>
        <v>#N/A</v>
      </c>
      <c r="Y799" s="40" t="e">
        <f>IF(LEN('Captura de datos de CONTACTO'!Y799)&gt;100,"Classroom(s) must be less than 100 characters",IF('DO NOT USE_Contact Formulas'!A799,"OK",NA()))</f>
        <v>#N/A</v>
      </c>
      <c r="Z799" s="40" t="e">
        <f>IF(AND(NOT(ISBLANK('Captura de datos de CONTACTO'!Z799)),ISNA(VLOOKUP('Captura de datos de CONTACTO'!Z799,'DO NOT USE_School Picklist'!$K$3:$K$6,1,FALSE))),"Please select a value from the drop-down menu",IF('DO NOT USE_Contact Formulas'!A799,"OK",NA()))</f>
        <v>#N/A</v>
      </c>
      <c r="AA799" s="40" t="e">
        <f>IF(AND(NOT(ISBLANK('Captura de datos de CONTACTO'!AA799)),ISNA(VLOOKUP('Captura de datos de CONTACTO'!AA799,'DO NOT USE_School Picklist'!$D$3:$D$5,1,FALSE))),"Please select a value from the drop-down menu",IF('DO NOT USE_Contact Formulas'!A799,"OK",NA()))</f>
        <v>#N/A</v>
      </c>
      <c r="AB799" s="40"/>
      <c r="AC799" s="40" t="e">
        <f>IF(AND(NOT(ISBLANK('Captura de datos de CONTACTO'!AC799)),ISNA(VLOOKUP('Captura de datos de CONTACTO'!AC799,'DO NOT USE_School Picklist'!$G$3:$G$5,1,FALSE))),"Please select a value from the drop-down menu",IF('DO NOT USE_Contact Formulas'!A799,"OK",NA()))</f>
        <v>#N/A</v>
      </c>
      <c r="AD799" s="40"/>
      <c r="AE799" s="40" t="e">
        <f>IF(AND(NOT(ISBLANK('Captura de datos de CONTACTO'!AE799)),ISNA(VLOOKUP('Captura de datos de CONTACTO'!AE799,'DO NOT USE_School Picklist'!$H$3:$H$4,1,FALSE))),"Please select a value from the drop-down menu",IF('DO NOT USE_Contact Formulas'!A799,"OK",NA()))</f>
        <v>#N/A</v>
      </c>
      <c r="AF799" s="40" t="e">
        <f ca="1">IF('Captura de datos de CONTACTO'!AF799&gt;'DO NOT USE_School Picklist'!$C$3,"Test Date cannot be a future date",IF('DO NOT USE_Contact Formulas'!A799,"OK",NA()))</f>
        <v>#N/A</v>
      </c>
      <c r="AG799" s="53" t="e">
        <f>IF(AND('DO NOT USE_Contact Formulas'!A799,ISBLANK('Captura de datos de CONTACTO'!AB799)),"Lab Result Test Result is required",IF(AND(NOT(ISBLANK('Captura de datos de CONTACTO'!AB799)),ISNA(VLOOKUP('Captura de datos de CONTACTO'!AB799,'DO NOT USE_School Picklist'!$Q$3:$Q$8,1,FALSE))),"Please select a value from the drop-down menu",IF('DO NOT USE_Contact Formulas'!A799,"OK",NA())))</f>
        <v>#N/A</v>
      </c>
    </row>
    <row r="800" spans="1:33" x14ac:dyDescent="0.3">
      <c r="A800" s="39" t="e">
        <f>IF('DO NOT USE_Contact Formulas'!A800,IF('DO NOT USE_Contact Formulas'!B800,"Not all required fields are completed","OK"),NA())</f>
        <v>#N/A</v>
      </c>
      <c r="B800" s="40" t="e">
        <f>IF(AND('DO NOT USE_Contact Formulas'!A800,ISBLANK('Captura de datos de CONTACTO'!B800)),"First Name is required",IF(NOT(ISBLANK('Captura de datos de CONTACTO'!B800)),"OK",NA()))</f>
        <v>#N/A</v>
      </c>
      <c r="C800" s="40" t="e">
        <f>IF(AND('DO NOT USE_Contact Formulas'!A800,ISBLANK('Captura de datos de CONTACTO'!C800)),"Last Name is required",IF(NOT(ISBLANK('Captura de datos de CONTACTO'!C800)),"OK",NA()))</f>
        <v>#N/A</v>
      </c>
      <c r="D800" s="40" t="e">
        <f>IF(AND('DO NOT USE_Contact Formulas'!A800,ISBLANK('Captura de datos de CONTACTO'!D800)),"Birthdate is required",IF(NOT(ISBLANK('Captura de datos de CONTACTO'!D800)),"OK",NA()))</f>
        <v>#N/A</v>
      </c>
      <c r="E800" s="40" t="e">
        <f>IF(AND('DO NOT USE_Contact Formulas'!A800,ISBLANK('Captura de datos de CONTACTO'!E800)),"Mobile Phone is required",IF(NOT(ISBLANK('Captura de datos de CONTACTO'!E800)),IF(AND(ISNUMBER(VALUE('Captura de datos de CONTACTO'!E800)),LEFT('Captura de datos de CONTACTO'!E800,1)&lt;&gt;"1",LEN('Captura de datos de CONTACTO'!E800)=10),"OK","Phone number must be valid format"),NA()))</f>
        <v>#N/A</v>
      </c>
      <c r="F800" s="40" t="e">
        <f>IF(LEN('Captura de datos de CONTACTO'!F800)&gt;255,"Home Street Address must be less than 255 characters",IF('DO NOT USE_Contact Formulas'!A800,"OK",NA()))</f>
        <v>#N/A</v>
      </c>
      <c r="G800" s="40" t="e">
        <f>IF(LEN('Captura de datos de CONTACTO'!G800)&gt;40,"City must be less than 40 characters",IF('DO NOT USE_Contact Formulas'!A800,"OK",NA()))</f>
        <v>#N/A</v>
      </c>
      <c r="H800" s="40" t="e">
        <f>IF(AND(NOT(ISBLANK('Captura de datos de CONTACTO'!H800)),ISNA(VLOOKUP('Captura de datos de CONTACTO'!H800,'DO NOT USE_School Picklist'!$P$3:$P$52,1,FALSE))),"Please select a value from the drop-down menu",IF('DO NOT USE_Contact Formulas'!A800,"OK",NA()))</f>
        <v>#N/A</v>
      </c>
      <c r="I800" s="40" t="e">
        <f>IF(AND('DO NOT USE_Contact Formulas'!A800,ISBLANK('Captura de datos de CONTACTO'!I800)),"Zip is required",IF(ISBLANK('Captura de datos de CONTACTO'!I800),NA(),"OK"))</f>
        <v>#N/A</v>
      </c>
      <c r="J800" s="40" t="e">
        <f>IF(AND('DO NOT USE_Contact Formulas'!A800,ISBLANK('Captura de datos de CONTACTO'!J800)),"Student or Staff? is required",IF(ISBLANK('Captura de datos de CONTACTO'!J800),NA(),IF(ISNA(VLOOKUP('Captura de datos de CONTACTO'!J800,'DO NOT USE_School Picklist'!$B$3:$B$6,1,FALSE)),"Please select a value from the drop-down menu","OK")))</f>
        <v>#N/A</v>
      </c>
      <c r="K800" s="40" t="e">
        <f>IF(AND('Captura de datos de CONTACTO'!J800='DO NOT USE_School Picklist'!$B$4,ISBLANK('Captura de datos de CONTACTO'!K800)),"Occupation/Job Title is required if Student or Staff? is Yes, staff/faculty or volunteer",IF('DO NOT USE_Contact Formulas'!A800,"OK",NA()))</f>
        <v>#N/A</v>
      </c>
      <c r="L800" s="40" t="e">
        <f ca="1">IF('Captura de datos de CONTACTO'!L800&gt;'DO NOT USE_School Picklist'!$C$3,"Date last on school campus/facility cannot be a future date",IF('DO NOT USE_Contact Formulas'!A800,IF(ISBLANK('Captura de datos de CONTACTO'!L800),"Date last on school campus/facility is required","OK"),NA()))</f>
        <v>#N/A</v>
      </c>
      <c r="M800" s="41" t="e">
        <f ca="1">IF('Captura de datos de CONTACTO'!M800&gt;'DO NOT USE_School Picklist'!$C$3,"Last Exposure Date cannot be a future date",IF('DO NOT USE_Contact Formulas'!A800,IF(ISBLANK('Captura de datos de CONTACTO'!M800),"Last Exposure Date is required","OK"),NA()))</f>
        <v>#N/A</v>
      </c>
      <c r="N800" s="41" t="e">
        <f>IF(AND('DO NOT USE_Contact Formulas'!A800,ISBLANK('Captura de datos de CONTACTO'!N800)),"Specific Place in the Location is required",IF(ISBLANK('Captura de datos de CONTACTO'!N800),NA(),"OK"))</f>
        <v>#N/A</v>
      </c>
      <c r="O800" s="40" t="e">
        <f>IF(AND(NOT(ISBLANK('Captura de datos de CONTACTO'!O800)),ISNA(VLOOKUP('Captura de datos de CONTACTO'!O800,'DO NOT USE_School Picklist'!$L$3:$L$81,1,FALSE))),"Please select a value from the drop-down menu",IF('DO NOT USE_Contact Formulas'!A800,"OK",NA()))</f>
        <v>#N/A</v>
      </c>
      <c r="P800" s="40" t="e">
        <f>IF(AND(NOT(ISBLANK('Captura de datos de CONTACTO'!P800)),NOT(ISNUMBER(MATCH("*@*.?*",'Captura de datos de CONTACTO'!P800,0)))),"Email must be in a valid format",IF('DO NOT USE_Contact Formulas'!A800,"OK",NA()))</f>
        <v>#N/A</v>
      </c>
      <c r="Q800" s="40" t="e">
        <f>IF(LEN('Captura de datos de CONTACTO'!Q800)&gt;50,"Parent/Guardian Name must be less than 50 characters",IF('DO NOT USE_Contact Formulas'!A800,"OK",NA()))</f>
        <v>#N/A</v>
      </c>
      <c r="R800" s="40" t="e">
        <f>IF(NOT(ISBLANK('Captura de datos de CONTACTO'!R800)),IF(AND(ISNUMBER('Captura de datos de CONTACTO'!R800),LEFT('Captura de datos de CONTACTO'!R800,1)&lt;&gt;"1",LEN('Captura de datos de CONTACTO'!R800)=10),"OK","Phone number must be valid format"),IF('DO NOT USE_Contact Formulas'!A800,"OK",NA()))</f>
        <v>#N/A</v>
      </c>
      <c r="S800" s="40" t="e">
        <f>IF(AND(NOT(ISBLANK('Captura de datos de CONTACTO'!S800)),ISNA(VLOOKUP('Captura de datos de CONTACTO'!S800,'DO NOT USE_School Picklist'!$N$3:$N$63,1,FALSE))),"Please select a value from the drop-down menu",IF('DO NOT USE_Contact Formulas'!A800,"OK",NA()))</f>
        <v>#N/A</v>
      </c>
      <c r="T800" s="53" t="e">
        <f>IF(AND(NOT(ISBLANK('Captura de datos de CONTACTO'!T800)),ISNA(VLOOKUP('Captura de datos de CONTACTO'!T800,'DO NOT USE_School Picklist'!$I$3:$I$5,1,FALSE))),"Please select a value from the drop-down menu",IF('DO NOT USE_Contact Formulas'!A800,"OK",NA()))</f>
        <v>#N/A</v>
      </c>
      <c r="U800" s="40" t="e">
        <f>IF(AND(NOT(ISBLANK('Captura de datos de CONTACTO'!U800)),ISNA(VLOOKUP('Captura de datos de CONTACTO'!U800,'DO NOT USE_School Picklist'!$E$3:$E$10,1,FALSE))),"Please select a value from the drop-down menu",IF('DO NOT USE_Contact Formulas'!A800,"OK",NA()))</f>
        <v>#N/A</v>
      </c>
      <c r="V800" s="53" t="e">
        <f>IF(AND(NOT(ISBLANK('Captura de datos de CONTACTO'!V800)),ISNA(VLOOKUP('Captura de datos de CONTACTO'!V800,'DO NOT USE_School Picklist'!$W$3:$W$9,1,FALSE))),"Please select a value from the drop-down menu",IF('DO NOT USE_Contact Formulas'!A800,"OK",NA()))</f>
        <v>#N/A</v>
      </c>
      <c r="W800" s="53" t="e">
        <f>IF(AND(NOT(ISBLANK('Captura de datos de CONTACTO'!W800)),ISNA(VLOOKUP('Captura de datos de CONTACTO'!W800,'DO NOT USE_School Picklist'!$W$3:$W$9,1,FALSE))),"Please select a value from the drop-down menu",IF('DO NOT USE_Case Formulas'!A800,"OK",NA()))</f>
        <v>#N/A</v>
      </c>
      <c r="X800" s="40" t="e">
        <f>IF(AND(NOT(ISBLANK('Captura de datos de CONTACTO'!X800)),ISNA(VLOOKUP('Captura de datos de CONTACTO'!X800,'DO NOT USE_School Picklist'!$F$3:$F$16,1,FALSE))),"Please select a value from the drop-down menu",IF('DO NOT USE_Contact Formulas'!A800,"OK",NA()))</f>
        <v>#N/A</v>
      </c>
      <c r="Y800" s="40" t="e">
        <f>IF(LEN('Captura de datos de CONTACTO'!Y800)&gt;100,"Classroom(s) must be less than 100 characters",IF('DO NOT USE_Contact Formulas'!A800,"OK",NA()))</f>
        <v>#N/A</v>
      </c>
      <c r="Z800" s="40" t="e">
        <f>IF(AND(NOT(ISBLANK('Captura de datos de CONTACTO'!Z800)),ISNA(VLOOKUP('Captura de datos de CONTACTO'!Z800,'DO NOT USE_School Picklist'!$K$3:$K$6,1,FALSE))),"Please select a value from the drop-down menu",IF('DO NOT USE_Contact Formulas'!A800,"OK",NA()))</f>
        <v>#N/A</v>
      </c>
      <c r="AA800" s="40" t="e">
        <f>IF(AND(NOT(ISBLANK('Captura de datos de CONTACTO'!AA800)),ISNA(VLOOKUP('Captura de datos de CONTACTO'!AA800,'DO NOT USE_School Picklist'!$D$3:$D$5,1,FALSE))),"Please select a value from the drop-down menu",IF('DO NOT USE_Contact Formulas'!A800,"OK",NA()))</f>
        <v>#N/A</v>
      </c>
      <c r="AB800" s="40"/>
      <c r="AC800" s="40" t="e">
        <f>IF(AND(NOT(ISBLANK('Captura de datos de CONTACTO'!AC800)),ISNA(VLOOKUP('Captura de datos de CONTACTO'!AC800,'DO NOT USE_School Picklist'!$G$3:$G$5,1,FALSE))),"Please select a value from the drop-down menu",IF('DO NOT USE_Contact Formulas'!A800,"OK",NA()))</f>
        <v>#N/A</v>
      </c>
      <c r="AD800" s="40"/>
      <c r="AE800" s="40" t="e">
        <f>IF(AND(NOT(ISBLANK('Captura de datos de CONTACTO'!AE800)),ISNA(VLOOKUP('Captura de datos de CONTACTO'!AE800,'DO NOT USE_School Picklist'!$H$3:$H$4,1,FALSE))),"Please select a value from the drop-down menu",IF('DO NOT USE_Contact Formulas'!A800,"OK",NA()))</f>
        <v>#N/A</v>
      </c>
      <c r="AF800" s="40" t="e">
        <f ca="1">IF('Captura de datos de CONTACTO'!AF800&gt;'DO NOT USE_School Picklist'!$C$3,"Test Date cannot be a future date",IF('DO NOT USE_Contact Formulas'!A800,"OK",NA()))</f>
        <v>#N/A</v>
      </c>
      <c r="AG800" s="53" t="e">
        <f>IF(AND('DO NOT USE_Contact Formulas'!A800,ISBLANK('Captura de datos de CONTACTO'!AB800)),"Lab Result Test Result is required",IF(AND(NOT(ISBLANK('Captura de datos de CONTACTO'!AB800)),ISNA(VLOOKUP('Captura de datos de CONTACTO'!AB800,'DO NOT USE_School Picklist'!$Q$3:$Q$8,1,FALSE))),"Please select a value from the drop-down menu",IF('DO NOT USE_Contact Formulas'!A800,"OK",NA())))</f>
        <v>#N/A</v>
      </c>
    </row>
    <row r="801" spans="1:33" x14ac:dyDescent="0.3">
      <c r="A801" s="39" t="e">
        <f>IF('DO NOT USE_Contact Formulas'!A801,IF('DO NOT USE_Contact Formulas'!B801,"Not all required fields are completed","OK"),NA())</f>
        <v>#N/A</v>
      </c>
      <c r="B801" s="40" t="e">
        <f>IF(AND('DO NOT USE_Contact Formulas'!A801,ISBLANK('Captura de datos de CONTACTO'!B801)),"First Name is required",IF(NOT(ISBLANK('Captura de datos de CONTACTO'!B801)),"OK",NA()))</f>
        <v>#N/A</v>
      </c>
      <c r="C801" s="40" t="e">
        <f>IF(AND('DO NOT USE_Contact Formulas'!A801,ISBLANK('Captura de datos de CONTACTO'!C801)),"Last Name is required",IF(NOT(ISBLANK('Captura de datos de CONTACTO'!C801)),"OK",NA()))</f>
        <v>#N/A</v>
      </c>
      <c r="D801" s="40" t="e">
        <f>IF(AND('DO NOT USE_Contact Formulas'!A801,ISBLANK('Captura de datos de CONTACTO'!D801)),"Birthdate is required",IF(NOT(ISBLANK('Captura de datos de CONTACTO'!D801)),"OK",NA()))</f>
        <v>#N/A</v>
      </c>
      <c r="E801" s="40" t="e">
        <f>IF(AND('DO NOT USE_Contact Formulas'!A801,ISBLANK('Captura de datos de CONTACTO'!E801)),"Mobile Phone is required",IF(NOT(ISBLANK('Captura de datos de CONTACTO'!E801)),IF(AND(ISNUMBER(VALUE('Captura de datos de CONTACTO'!E801)),LEFT('Captura de datos de CONTACTO'!E801,1)&lt;&gt;"1",LEN('Captura de datos de CONTACTO'!E801)=10),"OK","Phone number must be valid format"),NA()))</f>
        <v>#N/A</v>
      </c>
      <c r="F801" s="40" t="e">
        <f>IF(LEN('Captura de datos de CONTACTO'!F801)&gt;255,"Home Street Address must be less than 255 characters",IF('DO NOT USE_Contact Formulas'!A801,"OK",NA()))</f>
        <v>#N/A</v>
      </c>
      <c r="G801" s="40" t="e">
        <f>IF(LEN('Captura de datos de CONTACTO'!G801)&gt;40,"City must be less than 40 characters",IF('DO NOT USE_Contact Formulas'!A801,"OK",NA()))</f>
        <v>#N/A</v>
      </c>
      <c r="H801" s="40" t="e">
        <f>IF(AND(NOT(ISBLANK('Captura de datos de CONTACTO'!H801)),ISNA(VLOOKUP('Captura de datos de CONTACTO'!H801,'DO NOT USE_School Picklist'!$P$3:$P$52,1,FALSE))),"Please select a value from the drop-down menu",IF('DO NOT USE_Contact Formulas'!A801,"OK",NA()))</f>
        <v>#N/A</v>
      </c>
      <c r="I801" s="40" t="e">
        <f>IF(AND('DO NOT USE_Contact Formulas'!A801,ISBLANK('Captura de datos de CONTACTO'!I801)),"Zip is required",IF(ISBLANK('Captura de datos de CONTACTO'!I801),NA(),"OK"))</f>
        <v>#N/A</v>
      </c>
      <c r="J801" s="40" t="e">
        <f>IF(AND('DO NOT USE_Contact Formulas'!A801,ISBLANK('Captura de datos de CONTACTO'!J801)),"Student or Staff? is required",IF(ISBLANK('Captura de datos de CONTACTO'!J801),NA(),IF(ISNA(VLOOKUP('Captura de datos de CONTACTO'!J801,'DO NOT USE_School Picklist'!$B$3:$B$6,1,FALSE)),"Please select a value from the drop-down menu","OK")))</f>
        <v>#N/A</v>
      </c>
      <c r="K801" s="40" t="e">
        <f>IF(AND('Captura de datos de CONTACTO'!J801='DO NOT USE_School Picklist'!$B$4,ISBLANK('Captura de datos de CONTACTO'!K801)),"Occupation/Job Title is required if Student or Staff? is Yes, staff/faculty or volunteer",IF('DO NOT USE_Contact Formulas'!A801,"OK",NA()))</f>
        <v>#N/A</v>
      </c>
      <c r="L801" s="40" t="e">
        <f ca="1">IF('Captura de datos de CONTACTO'!L801&gt;'DO NOT USE_School Picklist'!$C$3,"Date last on school campus/facility cannot be a future date",IF('DO NOT USE_Contact Formulas'!A801,IF(ISBLANK('Captura de datos de CONTACTO'!L801),"Date last on school campus/facility is required","OK"),NA()))</f>
        <v>#N/A</v>
      </c>
      <c r="M801" s="41" t="e">
        <f ca="1">IF('Captura de datos de CONTACTO'!M801&gt;'DO NOT USE_School Picklist'!$C$3,"Last Exposure Date cannot be a future date",IF('DO NOT USE_Contact Formulas'!A801,IF(ISBLANK('Captura de datos de CONTACTO'!M801),"Last Exposure Date is required","OK"),NA()))</f>
        <v>#N/A</v>
      </c>
      <c r="N801" s="41" t="e">
        <f>IF(AND('DO NOT USE_Contact Formulas'!A801,ISBLANK('Captura de datos de CONTACTO'!N801)),"Specific Place in the Location is required",IF(ISBLANK('Captura de datos de CONTACTO'!N801),NA(),"OK"))</f>
        <v>#N/A</v>
      </c>
      <c r="O801" s="40" t="e">
        <f>IF(AND(NOT(ISBLANK('Captura de datos de CONTACTO'!O801)),ISNA(VLOOKUP('Captura de datos de CONTACTO'!O801,'DO NOT USE_School Picklist'!$L$3:$L$81,1,FALSE))),"Please select a value from the drop-down menu",IF('DO NOT USE_Contact Formulas'!A801,"OK",NA()))</f>
        <v>#N/A</v>
      </c>
      <c r="P801" s="40" t="e">
        <f>IF(AND(NOT(ISBLANK('Captura de datos de CONTACTO'!P801)),NOT(ISNUMBER(MATCH("*@*.?*",'Captura de datos de CONTACTO'!P801,0)))),"Email must be in a valid format",IF('DO NOT USE_Contact Formulas'!A801,"OK",NA()))</f>
        <v>#N/A</v>
      </c>
      <c r="Q801" s="40" t="e">
        <f>IF(LEN('Captura de datos de CONTACTO'!Q801)&gt;50,"Parent/Guardian Name must be less than 50 characters",IF('DO NOT USE_Contact Formulas'!A801,"OK",NA()))</f>
        <v>#N/A</v>
      </c>
      <c r="R801" s="40" t="e">
        <f>IF(NOT(ISBLANK('Captura de datos de CONTACTO'!R801)),IF(AND(ISNUMBER('Captura de datos de CONTACTO'!R801),LEFT('Captura de datos de CONTACTO'!R801,1)&lt;&gt;"1",LEN('Captura de datos de CONTACTO'!R801)=10),"OK","Phone number must be valid format"),IF('DO NOT USE_Contact Formulas'!A801,"OK",NA()))</f>
        <v>#N/A</v>
      </c>
      <c r="S801" s="40" t="e">
        <f>IF(AND(NOT(ISBLANK('Captura de datos de CONTACTO'!S801)),ISNA(VLOOKUP('Captura de datos de CONTACTO'!S801,'DO NOT USE_School Picklist'!$N$3:$N$63,1,FALSE))),"Please select a value from the drop-down menu",IF('DO NOT USE_Contact Formulas'!A801,"OK",NA()))</f>
        <v>#N/A</v>
      </c>
      <c r="T801" s="53" t="e">
        <f>IF(AND(NOT(ISBLANK('Captura de datos de CONTACTO'!T801)),ISNA(VLOOKUP('Captura de datos de CONTACTO'!T801,'DO NOT USE_School Picklist'!$I$3:$I$5,1,FALSE))),"Please select a value from the drop-down menu",IF('DO NOT USE_Contact Formulas'!A801,"OK",NA()))</f>
        <v>#N/A</v>
      </c>
      <c r="U801" s="40" t="e">
        <f>IF(AND(NOT(ISBLANK('Captura de datos de CONTACTO'!U801)),ISNA(VLOOKUP('Captura de datos de CONTACTO'!U801,'DO NOT USE_School Picklist'!$E$3:$E$10,1,FALSE))),"Please select a value from the drop-down menu",IF('DO NOT USE_Contact Formulas'!A801,"OK",NA()))</f>
        <v>#N/A</v>
      </c>
      <c r="V801" s="53" t="e">
        <f>IF(AND(NOT(ISBLANK('Captura de datos de CONTACTO'!V801)),ISNA(VLOOKUP('Captura de datos de CONTACTO'!V801,'DO NOT USE_School Picklist'!$W$3:$W$9,1,FALSE))),"Please select a value from the drop-down menu",IF('DO NOT USE_Contact Formulas'!A801,"OK",NA()))</f>
        <v>#N/A</v>
      </c>
      <c r="W801" s="53" t="e">
        <f>IF(AND(NOT(ISBLANK('Captura de datos de CONTACTO'!W801)),ISNA(VLOOKUP('Captura de datos de CONTACTO'!W801,'DO NOT USE_School Picklist'!$W$3:$W$9,1,FALSE))),"Please select a value from the drop-down menu",IF('DO NOT USE_Case Formulas'!A801,"OK",NA()))</f>
        <v>#N/A</v>
      </c>
      <c r="X801" s="40" t="e">
        <f>IF(AND(NOT(ISBLANK('Captura de datos de CONTACTO'!X801)),ISNA(VLOOKUP('Captura de datos de CONTACTO'!X801,'DO NOT USE_School Picklist'!$F$3:$F$16,1,FALSE))),"Please select a value from the drop-down menu",IF('DO NOT USE_Contact Formulas'!A801,"OK",NA()))</f>
        <v>#N/A</v>
      </c>
      <c r="Y801" s="40" t="e">
        <f>IF(LEN('Captura de datos de CONTACTO'!Y801)&gt;100,"Classroom(s) must be less than 100 characters",IF('DO NOT USE_Contact Formulas'!A801,"OK",NA()))</f>
        <v>#N/A</v>
      </c>
      <c r="Z801" s="40" t="e">
        <f>IF(AND(NOT(ISBLANK('Captura de datos de CONTACTO'!Z801)),ISNA(VLOOKUP('Captura de datos de CONTACTO'!Z801,'DO NOT USE_School Picklist'!$K$3:$K$6,1,FALSE))),"Please select a value from the drop-down menu",IF('DO NOT USE_Contact Formulas'!A801,"OK",NA()))</f>
        <v>#N/A</v>
      </c>
      <c r="AA801" s="40" t="e">
        <f>IF(AND(NOT(ISBLANK('Captura de datos de CONTACTO'!AA801)),ISNA(VLOOKUP('Captura de datos de CONTACTO'!AA801,'DO NOT USE_School Picklist'!$D$3:$D$5,1,FALSE))),"Please select a value from the drop-down menu",IF('DO NOT USE_Contact Formulas'!A801,"OK",NA()))</f>
        <v>#N/A</v>
      </c>
      <c r="AB801" s="40"/>
      <c r="AC801" s="40" t="e">
        <f>IF(AND(NOT(ISBLANK('Captura de datos de CONTACTO'!AC801)),ISNA(VLOOKUP('Captura de datos de CONTACTO'!AC801,'DO NOT USE_School Picklist'!$G$3:$G$5,1,FALSE))),"Please select a value from the drop-down menu",IF('DO NOT USE_Contact Formulas'!A801,"OK",NA()))</f>
        <v>#N/A</v>
      </c>
      <c r="AD801" s="40"/>
      <c r="AE801" s="40" t="e">
        <f>IF(AND(NOT(ISBLANK('Captura de datos de CONTACTO'!AE801)),ISNA(VLOOKUP('Captura de datos de CONTACTO'!AE801,'DO NOT USE_School Picklist'!$H$3:$H$4,1,FALSE))),"Please select a value from the drop-down menu",IF('DO NOT USE_Contact Formulas'!A801,"OK",NA()))</f>
        <v>#N/A</v>
      </c>
      <c r="AF801" s="40" t="e">
        <f ca="1">IF('Captura de datos de CONTACTO'!AF801&gt;'DO NOT USE_School Picklist'!$C$3,"Test Date cannot be a future date",IF('DO NOT USE_Contact Formulas'!A801,"OK",NA()))</f>
        <v>#N/A</v>
      </c>
      <c r="AG801" s="53" t="e">
        <f>IF(AND('DO NOT USE_Contact Formulas'!A801,ISBLANK('Captura de datos de CONTACTO'!AB801)),"Lab Result Test Result is required",IF(AND(NOT(ISBLANK('Captura de datos de CONTACTO'!AB801)),ISNA(VLOOKUP('Captura de datos de CONTACTO'!AB801,'DO NOT USE_School Picklist'!$Q$3:$Q$8,1,FALSE))),"Please select a value from the drop-down menu",IF('DO NOT USE_Contact Formulas'!A801,"OK",NA())))</f>
        <v>#N/A</v>
      </c>
    </row>
    <row r="802" spans="1:33" x14ac:dyDescent="0.3">
      <c r="A802" s="39" t="e">
        <f>IF('DO NOT USE_Contact Formulas'!A802,IF('DO NOT USE_Contact Formulas'!B802,"Not all required fields are completed","OK"),NA())</f>
        <v>#N/A</v>
      </c>
      <c r="B802" s="40" t="e">
        <f>IF(AND('DO NOT USE_Contact Formulas'!A802,ISBLANK('Captura de datos de CONTACTO'!B802)),"First Name is required",IF(NOT(ISBLANK('Captura de datos de CONTACTO'!B802)),"OK",NA()))</f>
        <v>#N/A</v>
      </c>
      <c r="C802" s="40" t="e">
        <f>IF(AND('DO NOT USE_Contact Formulas'!A802,ISBLANK('Captura de datos de CONTACTO'!C802)),"Last Name is required",IF(NOT(ISBLANK('Captura de datos de CONTACTO'!C802)),"OK",NA()))</f>
        <v>#N/A</v>
      </c>
      <c r="D802" s="40" t="e">
        <f>IF(AND('DO NOT USE_Contact Formulas'!A802,ISBLANK('Captura de datos de CONTACTO'!D802)),"Birthdate is required",IF(NOT(ISBLANK('Captura de datos de CONTACTO'!D802)),"OK",NA()))</f>
        <v>#N/A</v>
      </c>
      <c r="E802" s="40" t="e">
        <f>IF(AND('DO NOT USE_Contact Formulas'!A802,ISBLANK('Captura de datos de CONTACTO'!E802)),"Mobile Phone is required",IF(NOT(ISBLANK('Captura de datos de CONTACTO'!E802)),IF(AND(ISNUMBER(VALUE('Captura de datos de CONTACTO'!E802)),LEFT('Captura de datos de CONTACTO'!E802,1)&lt;&gt;"1",LEN('Captura de datos de CONTACTO'!E802)=10),"OK","Phone number must be valid format"),NA()))</f>
        <v>#N/A</v>
      </c>
      <c r="F802" s="40" t="e">
        <f>IF(LEN('Captura de datos de CONTACTO'!F802)&gt;255,"Home Street Address must be less than 255 characters",IF('DO NOT USE_Contact Formulas'!A802,"OK",NA()))</f>
        <v>#N/A</v>
      </c>
      <c r="G802" s="40" t="e">
        <f>IF(LEN('Captura de datos de CONTACTO'!G802)&gt;40,"City must be less than 40 characters",IF('DO NOT USE_Contact Formulas'!A802,"OK",NA()))</f>
        <v>#N/A</v>
      </c>
      <c r="H802" s="40" t="e">
        <f>IF(AND(NOT(ISBLANK('Captura de datos de CONTACTO'!H802)),ISNA(VLOOKUP('Captura de datos de CONTACTO'!H802,'DO NOT USE_School Picklist'!$P$3:$P$52,1,FALSE))),"Please select a value from the drop-down menu",IF('DO NOT USE_Contact Formulas'!A802,"OK",NA()))</f>
        <v>#N/A</v>
      </c>
      <c r="I802" s="40" t="e">
        <f>IF(AND('DO NOT USE_Contact Formulas'!A802,ISBLANK('Captura de datos de CONTACTO'!I802)),"Zip is required",IF(ISBLANK('Captura de datos de CONTACTO'!I802),NA(),"OK"))</f>
        <v>#N/A</v>
      </c>
      <c r="J802" s="40" t="e">
        <f>IF(AND('DO NOT USE_Contact Formulas'!A802,ISBLANK('Captura de datos de CONTACTO'!J802)),"Student or Staff? is required",IF(ISBLANK('Captura de datos de CONTACTO'!J802),NA(),IF(ISNA(VLOOKUP('Captura de datos de CONTACTO'!J802,'DO NOT USE_School Picklist'!$B$3:$B$6,1,FALSE)),"Please select a value from the drop-down menu","OK")))</f>
        <v>#N/A</v>
      </c>
      <c r="K802" s="40" t="e">
        <f>IF(AND('Captura de datos de CONTACTO'!J802='DO NOT USE_School Picklist'!$B$4,ISBLANK('Captura de datos de CONTACTO'!K802)),"Occupation/Job Title is required if Student or Staff? is Yes, staff/faculty or volunteer",IF('DO NOT USE_Contact Formulas'!A802,"OK",NA()))</f>
        <v>#N/A</v>
      </c>
      <c r="L802" s="40" t="e">
        <f ca="1">IF('Captura de datos de CONTACTO'!L802&gt;'DO NOT USE_School Picklist'!$C$3,"Date last on school campus/facility cannot be a future date",IF('DO NOT USE_Contact Formulas'!A802,IF(ISBLANK('Captura de datos de CONTACTO'!L802),"Date last on school campus/facility is required","OK"),NA()))</f>
        <v>#N/A</v>
      </c>
      <c r="M802" s="41" t="e">
        <f ca="1">IF('Captura de datos de CONTACTO'!M802&gt;'DO NOT USE_School Picklist'!$C$3,"Last Exposure Date cannot be a future date",IF('DO NOT USE_Contact Formulas'!A802,IF(ISBLANK('Captura de datos de CONTACTO'!M802),"Last Exposure Date is required","OK"),NA()))</f>
        <v>#N/A</v>
      </c>
      <c r="N802" s="41" t="e">
        <f>IF(AND('DO NOT USE_Contact Formulas'!A802,ISBLANK('Captura de datos de CONTACTO'!N802)),"Specific Place in the Location is required",IF(ISBLANK('Captura de datos de CONTACTO'!N802),NA(),"OK"))</f>
        <v>#N/A</v>
      </c>
      <c r="O802" s="40" t="e">
        <f>IF(AND(NOT(ISBLANK('Captura de datos de CONTACTO'!O802)),ISNA(VLOOKUP('Captura de datos de CONTACTO'!O802,'DO NOT USE_School Picklist'!$L$3:$L$81,1,FALSE))),"Please select a value from the drop-down menu",IF('DO NOT USE_Contact Formulas'!A802,"OK",NA()))</f>
        <v>#N/A</v>
      </c>
      <c r="P802" s="40" t="e">
        <f>IF(AND(NOT(ISBLANK('Captura de datos de CONTACTO'!P802)),NOT(ISNUMBER(MATCH("*@*.?*",'Captura de datos de CONTACTO'!P802,0)))),"Email must be in a valid format",IF('DO NOT USE_Contact Formulas'!A802,"OK",NA()))</f>
        <v>#N/A</v>
      </c>
      <c r="Q802" s="40" t="e">
        <f>IF(LEN('Captura de datos de CONTACTO'!Q802)&gt;50,"Parent/Guardian Name must be less than 50 characters",IF('DO NOT USE_Contact Formulas'!A802,"OK",NA()))</f>
        <v>#N/A</v>
      </c>
      <c r="R802" s="40" t="e">
        <f>IF(NOT(ISBLANK('Captura de datos de CONTACTO'!R802)),IF(AND(ISNUMBER('Captura de datos de CONTACTO'!R802),LEFT('Captura de datos de CONTACTO'!R802,1)&lt;&gt;"1",LEN('Captura de datos de CONTACTO'!R802)=10),"OK","Phone number must be valid format"),IF('DO NOT USE_Contact Formulas'!A802,"OK",NA()))</f>
        <v>#N/A</v>
      </c>
      <c r="S802" s="40" t="e">
        <f>IF(AND(NOT(ISBLANK('Captura de datos de CONTACTO'!S802)),ISNA(VLOOKUP('Captura de datos de CONTACTO'!S802,'DO NOT USE_School Picklist'!$N$3:$N$63,1,FALSE))),"Please select a value from the drop-down menu",IF('DO NOT USE_Contact Formulas'!A802,"OK",NA()))</f>
        <v>#N/A</v>
      </c>
      <c r="T802" s="53" t="e">
        <f>IF(AND(NOT(ISBLANK('Captura de datos de CONTACTO'!T802)),ISNA(VLOOKUP('Captura de datos de CONTACTO'!T802,'DO NOT USE_School Picklist'!$I$3:$I$5,1,FALSE))),"Please select a value from the drop-down menu",IF('DO NOT USE_Contact Formulas'!A802,"OK",NA()))</f>
        <v>#N/A</v>
      </c>
      <c r="U802" s="40" t="e">
        <f>IF(AND(NOT(ISBLANK('Captura de datos de CONTACTO'!U802)),ISNA(VLOOKUP('Captura de datos de CONTACTO'!U802,'DO NOT USE_School Picklist'!$E$3:$E$10,1,FALSE))),"Please select a value from the drop-down menu",IF('DO NOT USE_Contact Formulas'!A802,"OK",NA()))</f>
        <v>#N/A</v>
      </c>
      <c r="V802" s="53" t="e">
        <f>IF(AND(NOT(ISBLANK('Captura de datos de CONTACTO'!V802)),ISNA(VLOOKUP('Captura de datos de CONTACTO'!V802,'DO NOT USE_School Picklist'!$W$3:$W$9,1,FALSE))),"Please select a value from the drop-down menu",IF('DO NOT USE_Contact Formulas'!A802,"OK",NA()))</f>
        <v>#N/A</v>
      </c>
      <c r="W802" s="53" t="e">
        <f>IF(AND(NOT(ISBLANK('Captura de datos de CONTACTO'!W802)),ISNA(VLOOKUP('Captura de datos de CONTACTO'!W802,'DO NOT USE_School Picklist'!$W$3:$W$9,1,FALSE))),"Please select a value from the drop-down menu",IF('DO NOT USE_Case Formulas'!A802,"OK",NA()))</f>
        <v>#N/A</v>
      </c>
      <c r="X802" s="40" t="e">
        <f>IF(AND(NOT(ISBLANK('Captura de datos de CONTACTO'!X802)),ISNA(VLOOKUP('Captura de datos de CONTACTO'!X802,'DO NOT USE_School Picklist'!$F$3:$F$16,1,FALSE))),"Please select a value from the drop-down menu",IF('DO NOT USE_Contact Formulas'!A802,"OK",NA()))</f>
        <v>#N/A</v>
      </c>
      <c r="Y802" s="40" t="e">
        <f>IF(LEN('Captura de datos de CONTACTO'!Y802)&gt;100,"Classroom(s) must be less than 100 characters",IF('DO NOT USE_Contact Formulas'!A802,"OK",NA()))</f>
        <v>#N/A</v>
      </c>
      <c r="Z802" s="40" t="e">
        <f>IF(AND(NOT(ISBLANK('Captura de datos de CONTACTO'!Z802)),ISNA(VLOOKUP('Captura de datos de CONTACTO'!Z802,'DO NOT USE_School Picklist'!$K$3:$K$6,1,FALSE))),"Please select a value from the drop-down menu",IF('DO NOT USE_Contact Formulas'!A802,"OK",NA()))</f>
        <v>#N/A</v>
      </c>
      <c r="AA802" s="40" t="e">
        <f>IF(AND(NOT(ISBLANK('Captura de datos de CONTACTO'!AA802)),ISNA(VLOOKUP('Captura de datos de CONTACTO'!AA802,'DO NOT USE_School Picklist'!$D$3:$D$5,1,FALSE))),"Please select a value from the drop-down menu",IF('DO NOT USE_Contact Formulas'!A802,"OK",NA()))</f>
        <v>#N/A</v>
      </c>
      <c r="AB802" s="40"/>
      <c r="AC802" s="40" t="e">
        <f>IF(AND(NOT(ISBLANK('Captura de datos de CONTACTO'!AC802)),ISNA(VLOOKUP('Captura de datos de CONTACTO'!AC802,'DO NOT USE_School Picklist'!$G$3:$G$5,1,FALSE))),"Please select a value from the drop-down menu",IF('DO NOT USE_Contact Formulas'!A802,"OK",NA()))</f>
        <v>#N/A</v>
      </c>
      <c r="AD802" s="40"/>
      <c r="AE802" s="40" t="e">
        <f>IF(AND(NOT(ISBLANK('Captura de datos de CONTACTO'!AE802)),ISNA(VLOOKUP('Captura de datos de CONTACTO'!AE802,'DO NOT USE_School Picklist'!$H$3:$H$4,1,FALSE))),"Please select a value from the drop-down menu",IF('DO NOT USE_Contact Formulas'!A802,"OK",NA()))</f>
        <v>#N/A</v>
      </c>
      <c r="AF802" s="40" t="e">
        <f ca="1">IF('Captura de datos de CONTACTO'!AF802&gt;'DO NOT USE_School Picklist'!$C$3,"Test Date cannot be a future date",IF('DO NOT USE_Contact Formulas'!A802,"OK",NA()))</f>
        <v>#N/A</v>
      </c>
      <c r="AG802" s="53" t="e">
        <f>IF(AND('DO NOT USE_Contact Formulas'!A802,ISBLANK('Captura de datos de CONTACTO'!AB802)),"Lab Result Test Result is required",IF(AND(NOT(ISBLANK('Captura de datos de CONTACTO'!AB802)),ISNA(VLOOKUP('Captura de datos de CONTACTO'!AB802,'DO NOT USE_School Picklist'!$Q$3:$Q$8,1,FALSE))),"Please select a value from the drop-down menu",IF('DO NOT USE_Contact Formulas'!A802,"OK",NA())))</f>
        <v>#N/A</v>
      </c>
    </row>
    <row r="803" spans="1:33" x14ac:dyDescent="0.3">
      <c r="A803" s="39" t="e">
        <f>IF('DO NOT USE_Contact Formulas'!A803,IF('DO NOT USE_Contact Formulas'!B803,"Not all required fields are completed","OK"),NA())</f>
        <v>#N/A</v>
      </c>
      <c r="B803" s="40" t="e">
        <f>IF(AND('DO NOT USE_Contact Formulas'!A803,ISBLANK('Captura de datos de CONTACTO'!B803)),"First Name is required",IF(NOT(ISBLANK('Captura de datos de CONTACTO'!B803)),"OK",NA()))</f>
        <v>#N/A</v>
      </c>
      <c r="C803" s="40" t="e">
        <f>IF(AND('DO NOT USE_Contact Formulas'!A803,ISBLANK('Captura de datos de CONTACTO'!C803)),"Last Name is required",IF(NOT(ISBLANK('Captura de datos de CONTACTO'!C803)),"OK",NA()))</f>
        <v>#N/A</v>
      </c>
      <c r="D803" s="40" t="e">
        <f>IF(AND('DO NOT USE_Contact Formulas'!A803,ISBLANK('Captura de datos de CONTACTO'!D803)),"Birthdate is required",IF(NOT(ISBLANK('Captura de datos de CONTACTO'!D803)),"OK",NA()))</f>
        <v>#N/A</v>
      </c>
      <c r="E803" s="40" t="e">
        <f>IF(AND('DO NOT USE_Contact Formulas'!A803,ISBLANK('Captura de datos de CONTACTO'!E803)),"Mobile Phone is required",IF(NOT(ISBLANK('Captura de datos de CONTACTO'!E803)),IF(AND(ISNUMBER(VALUE('Captura de datos de CONTACTO'!E803)),LEFT('Captura de datos de CONTACTO'!E803,1)&lt;&gt;"1",LEN('Captura de datos de CONTACTO'!E803)=10),"OK","Phone number must be valid format"),NA()))</f>
        <v>#N/A</v>
      </c>
      <c r="F803" s="40" t="e">
        <f>IF(LEN('Captura de datos de CONTACTO'!F803)&gt;255,"Home Street Address must be less than 255 characters",IF('DO NOT USE_Contact Formulas'!A803,"OK",NA()))</f>
        <v>#N/A</v>
      </c>
      <c r="G803" s="40" t="e">
        <f>IF(LEN('Captura de datos de CONTACTO'!G803)&gt;40,"City must be less than 40 characters",IF('DO NOT USE_Contact Formulas'!A803,"OK",NA()))</f>
        <v>#N/A</v>
      </c>
      <c r="H803" s="40" t="e">
        <f>IF(AND(NOT(ISBLANK('Captura de datos de CONTACTO'!H803)),ISNA(VLOOKUP('Captura de datos de CONTACTO'!H803,'DO NOT USE_School Picklist'!$P$3:$P$52,1,FALSE))),"Please select a value from the drop-down menu",IF('DO NOT USE_Contact Formulas'!A803,"OK",NA()))</f>
        <v>#N/A</v>
      </c>
      <c r="I803" s="40" t="e">
        <f>IF(AND('DO NOT USE_Contact Formulas'!A803,ISBLANK('Captura de datos de CONTACTO'!I803)),"Zip is required",IF(ISBLANK('Captura de datos de CONTACTO'!I803),NA(),"OK"))</f>
        <v>#N/A</v>
      </c>
      <c r="J803" s="40" t="e">
        <f>IF(AND('DO NOT USE_Contact Formulas'!A803,ISBLANK('Captura de datos de CONTACTO'!J803)),"Student or Staff? is required",IF(ISBLANK('Captura de datos de CONTACTO'!J803),NA(),IF(ISNA(VLOOKUP('Captura de datos de CONTACTO'!J803,'DO NOT USE_School Picklist'!$B$3:$B$6,1,FALSE)),"Please select a value from the drop-down menu","OK")))</f>
        <v>#N/A</v>
      </c>
      <c r="K803" s="40" t="e">
        <f>IF(AND('Captura de datos de CONTACTO'!J803='DO NOT USE_School Picklist'!$B$4,ISBLANK('Captura de datos de CONTACTO'!K803)),"Occupation/Job Title is required if Student or Staff? is Yes, staff/faculty or volunteer",IF('DO NOT USE_Contact Formulas'!A803,"OK",NA()))</f>
        <v>#N/A</v>
      </c>
      <c r="L803" s="40" t="e">
        <f ca="1">IF('Captura de datos de CONTACTO'!L803&gt;'DO NOT USE_School Picklist'!$C$3,"Date last on school campus/facility cannot be a future date",IF('DO NOT USE_Contact Formulas'!A803,IF(ISBLANK('Captura de datos de CONTACTO'!L803),"Date last on school campus/facility is required","OK"),NA()))</f>
        <v>#N/A</v>
      </c>
      <c r="M803" s="41" t="e">
        <f ca="1">IF('Captura de datos de CONTACTO'!M803&gt;'DO NOT USE_School Picklist'!$C$3,"Last Exposure Date cannot be a future date",IF('DO NOT USE_Contact Formulas'!A803,IF(ISBLANK('Captura de datos de CONTACTO'!M803),"Last Exposure Date is required","OK"),NA()))</f>
        <v>#N/A</v>
      </c>
      <c r="N803" s="41" t="e">
        <f>IF(AND('DO NOT USE_Contact Formulas'!A803,ISBLANK('Captura de datos de CONTACTO'!N803)),"Specific Place in the Location is required",IF(ISBLANK('Captura de datos de CONTACTO'!N803),NA(),"OK"))</f>
        <v>#N/A</v>
      </c>
      <c r="O803" s="40" t="e">
        <f>IF(AND(NOT(ISBLANK('Captura de datos de CONTACTO'!O803)),ISNA(VLOOKUP('Captura de datos de CONTACTO'!O803,'DO NOT USE_School Picklist'!$L$3:$L$81,1,FALSE))),"Please select a value from the drop-down menu",IF('DO NOT USE_Contact Formulas'!A803,"OK",NA()))</f>
        <v>#N/A</v>
      </c>
      <c r="P803" s="40" t="e">
        <f>IF(AND(NOT(ISBLANK('Captura de datos de CONTACTO'!P803)),NOT(ISNUMBER(MATCH("*@*.?*",'Captura de datos de CONTACTO'!P803,0)))),"Email must be in a valid format",IF('DO NOT USE_Contact Formulas'!A803,"OK",NA()))</f>
        <v>#N/A</v>
      </c>
      <c r="Q803" s="40" t="e">
        <f>IF(LEN('Captura de datos de CONTACTO'!Q803)&gt;50,"Parent/Guardian Name must be less than 50 characters",IF('DO NOT USE_Contact Formulas'!A803,"OK",NA()))</f>
        <v>#N/A</v>
      </c>
      <c r="R803" s="40" t="e">
        <f>IF(NOT(ISBLANK('Captura de datos de CONTACTO'!R803)),IF(AND(ISNUMBER('Captura de datos de CONTACTO'!R803),LEFT('Captura de datos de CONTACTO'!R803,1)&lt;&gt;"1",LEN('Captura de datos de CONTACTO'!R803)=10),"OK","Phone number must be valid format"),IF('DO NOT USE_Contact Formulas'!A803,"OK",NA()))</f>
        <v>#N/A</v>
      </c>
      <c r="S803" s="40" t="e">
        <f>IF(AND(NOT(ISBLANK('Captura de datos de CONTACTO'!S803)),ISNA(VLOOKUP('Captura de datos de CONTACTO'!S803,'DO NOT USE_School Picklist'!$N$3:$N$63,1,FALSE))),"Please select a value from the drop-down menu",IF('DO NOT USE_Contact Formulas'!A803,"OK",NA()))</f>
        <v>#N/A</v>
      </c>
      <c r="T803" s="53" t="e">
        <f>IF(AND(NOT(ISBLANK('Captura de datos de CONTACTO'!T803)),ISNA(VLOOKUP('Captura de datos de CONTACTO'!T803,'DO NOT USE_School Picklist'!$I$3:$I$5,1,FALSE))),"Please select a value from the drop-down menu",IF('DO NOT USE_Contact Formulas'!A803,"OK",NA()))</f>
        <v>#N/A</v>
      </c>
      <c r="U803" s="40" t="e">
        <f>IF(AND(NOT(ISBLANK('Captura de datos de CONTACTO'!U803)),ISNA(VLOOKUP('Captura de datos de CONTACTO'!U803,'DO NOT USE_School Picklist'!$E$3:$E$10,1,FALSE))),"Please select a value from the drop-down menu",IF('DO NOT USE_Contact Formulas'!A803,"OK",NA()))</f>
        <v>#N/A</v>
      </c>
      <c r="V803" s="53" t="e">
        <f>IF(AND(NOT(ISBLANK('Captura de datos de CONTACTO'!V803)),ISNA(VLOOKUP('Captura de datos de CONTACTO'!V803,'DO NOT USE_School Picklist'!$W$3:$W$9,1,FALSE))),"Please select a value from the drop-down menu",IF('DO NOT USE_Contact Formulas'!A803,"OK",NA()))</f>
        <v>#N/A</v>
      </c>
      <c r="W803" s="53" t="e">
        <f>IF(AND(NOT(ISBLANK('Captura de datos de CONTACTO'!W803)),ISNA(VLOOKUP('Captura de datos de CONTACTO'!W803,'DO NOT USE_School Picklist'!$W$3:$W$9,1,FALSE))),"Please select a value from the drop-down menu",IF('DO NOT USE_Case Formulas'!A803,"OK",NA()))</f>
        <v>#N/A</v>
      </c>
      <c r="X803" s="40" t="e">
        <f>IF(AND(NOT(ISBLANK('Captura de datos de CONTACTO'!X803)),ISNA(VLOOKUP('Captura de datos de CONTACTO'!X803,'DO NOT USE_School Picklist'!$F$3:$F$16,1,FALSE))),"Please select a value from the drop-down menu",IF('DO NOT USE_Contact Formulas'!A803,"OK",NA()))</f>
        <v>#N/A</v>
      </c>
      <c r="Y803" s="40" t="e">
        <f>IF(LEN('Captura de datos de CONTACTO'!Y803)&gt;100,"Classroom(s) must be less than 100 characters",IF('DO NOT USE_Contact Formulas'!A803,"OK",NA()))</f>
        <v>#N/A</v>
      </c>
      <c r="Z803" s="40" t="e">
        <f>IF(AND(NOT(ISBLANK('Captura de datos de CONTACTO'!Z803)),ISNA(VLOOKUP('Captura de datos de CONTACTO'!Z803,'DO NOT USE_School Picklist'!$K$3:$K$6,1,FALSE))),"Please select a value from the drop-down menu",IF('DO NOT USE_Contact Formulas'!A803,"OK",NA()))</f>
        <v>#N/A</v>
      </c>
      <c r="AA803" s="40" t="e">
        <f>IF(AND(NOT(ISBLANK('Captura de datos de CONTACTO'!AA803)),ISNA(VLOOKUP('Captura de datos de CONTACTO'!AA803,'DO NOT USE_School Picklist'!$D$3:$D$5,1,FALSE))),"Please select a value from the drop-down menu",IF('DO NOT USE_Contact Formulas'!A803,"OK",NA()))</f>
        <v>#N/A</v>
      </c>
      <c r="AB803" s="40"/>
      <c r="AC803" s="40" t="e">
        <f>IF(AND(NOT(ISBLANK('Captura de datos de CONTACTO'!AC803)),ISNA(VLOOKUP('Captura de datos de CONTACTO'!AC803,'DO NOT USE_School Picklist'!$G$3:$G$5,1,FALSE))),"Please select a value from the drop-down menu",IF('DO NOT USE_Contact Formulas'!A803,"OK",NA()))</f>
        <v>#N/A</v>
      </c>
      <c r="AD803" s="40"/>
      <c r="AE803" s="40" t="e">
        <f>IF(AND(NOT(ISBLANK('Captura de datos de CONTACTO'!AE803)),ISNA(VLOOKUP('Captura de datos de CONTACTO'!AE803,'DO NOT USE_School Picklist'!$H$3:$H$4,1,FALSE))),"Please select a value from the drop-down menu",IF('DO NOT USE_Contact Formulas'!A803,"OK",NA()))</f>
        <v>#N/A</v>
      </c>
      <c r="AF803" s="40" t="e">
        <f ca="1">IF('Captura de datos de CONTACTO'!AF803&gt;'DO NOT USE_School Picklist'!$C$3,"Test Date cannot be a future date",IF('DO NOT USE_Contact Formulas'!A803,"OK",NA()))</f>
        <v>#N/A</v>
      </c>
      <c r="AG803" s="53" t="e">
        <f>IF(AND('DO NOT USE_Contact Formulas'!A803,ISBLANK('Captura de datos de CONTACTO'!AB803)),"Lab Result Test Result is required",IF(AND(NOT(ISBLANK('Captura de datos de CONTACTO'!AB803)),ISNA(VLOOKUP('Captura de datos de CONTACTO'!AB803,'DO NOT USE_School Picklist'!$Q$3:$Q$8,1,FALSE))),"Please select a value from the drop-down menu",IF('DO NOT USE_Contact Formulas'!A803,"OK",NA())))</f>
        <v>#N/A</v>
      </c>
    </row>
    <row r="804" spans="1:33" x14ac:dyDescent="0.3">
      <c r="A804" s="39" t="e">
        <f>IF('DO NOT USE_Contact Formulas'!A804,IF('DO NOT USE_Contact Formulas'!B804,"Not all required fields are completed","OK"),NA())</f>
        <v>#N/A</v>
      </c>
      <c r="B804" s="40" t="e">
        <f>IF(AND('DO NOT USE_Contact Formulas'!A804,ISBLANK('Captura de datos de CONTACTO'!B804)),"First Name is required",IF(NOT(ISBLANK('Captura de datos de CONTACTO'!B804)),"OK",NA()))</f>
        <v>#N/A</v>
      </c>
      <c r="C804" s="40" t="e">
        <f>IF(AND('DO NOT USE_Contact Formulas'!A804,ISBLANK('Captura de datos de CONTACTO'!C804)),"Last Name is required",IF(NOT(ISBLANK('Captura de datos de CONTACTO'!C804)),"OK",NA()))</f>
        <v>#N/A</v>
      </c>
      <c r="D804" s="40" t="e">
        <f>IF(AND('DO NOT USE_Contact Formulas'!A804,ISBLANK('Captura de datos de CONTACTO'!D804)),"Birthdate is required",IF(NOT(ISBLANK('Captura de datos de CONTACTO'!D804)),"OK",NA()))</f>
        <v>#N/A</v>
      </c>
      <c r="E804" s="40" t="e">
        <f>IF(AND('DO NOT USE_Contact Formulas'!A804,ISBLANK('Captura de datos de CONTACTO'!E804)),"Mobile Phone is required",IF(NOT(ISBLANK('Captura de datos de CONTACTO'!E804)),IF(AND(ISNUMBER(VALUE('Captura de datos de CONTACTO'!E804)),LEFT('Captura de datos de CONTACTO'!E804,1)&lt;&gt;"1",LEN('Captura de datos de CONTACTO'!E804)=10),"OK","Phone number must be valid format"),NA()))</f>
        <v>#N/A</v>
      </c>
      <c r="F804" s="40" t="e">
        <f>IF(LEN('Captura de datos de CONTACTO'!F804)&gt;255,"Home Street Address must be less than 255 characters",IF('DO NOT USE_Contact Formulas'!A804,"OK",NA()))</f>
        <v>#N/A</v>
      </c>
      <c r="G804" s="40" t="e">
        <f>IF(LEN('Captura de datos de CONTACTO'!G804)&gt;40,"City must be less than 40 characters",IF('DO NOT USE_Contact Formulas'!A804,"OK",NA()))</f>
        <v>#N/A</v>
      </c>
      <c r="H804" s="40" t="e">
        <f>IF(AND(NOT(ISBLANK('Captura de datos de CONTACTO'!H804)),ISNA(VLOOKUP('Captura de datos de CONTACTO'!H804,'DO NOT USE_School Picklist'!$P$3:$P$52,1,FALSE))),"Please select a value from the drop-down menu",IF('DO NOT USE_Contact Formulas'!A804,"OK",NA()))</f>
        <v>#N/A</v>
      </c>
      <c r="I804" s="40" t="e">
        <f>IF(AND('DO NOT USE_Contact Formulas'!A804,ISBLANK('Captura de datos de CONTACTO'!I804)),"Zip is required",IF(ISBLANK('Captura de datos de CONTACTO'!I804),NA(),"OK"))</f>
        <v>#N/A</v>
      </c>
      <c r="J804" s="40" t="e">
        <f>IF(AND('DO NOT USE_Contact Formulas'!A804,ISBLANK('Captura de datos de CONTACTO'!J804)),"Student or Staff? is required",IF(ISBLANK('Captura de datos de CONTACTO'!J804),NA(),IF(ISNA(VLOOKUP('Captura de datos de CONTACTO'!J804,'DO NOT USE_School Picklist'!$B$3:$B$6,1,FALSE)),"Please select a value from the drop-down menu","OK")))</f>
        <v>#N/A</v>
      </c>
      <c r="K804" s="40" t="e">
        <f>IF(AND('Captura de datos de CONTACTO'!J804='DO NOT USE_School Picklist'!$B$4,ISBLANK('Captura de datos de CONTACTO'!K804)),"Occupation/Job Title is required if Student or Staff? is Yes, staff/faculty or volunteer",IF('DO NOT USE_Contact Formulas'!A804,"OK",NA()))</f>
        <v>#N/A</v>
      </c>
      <c r="L804" s="40" t="e">
        <f ca="1">IF('Captura de datos de CONTACTO'!L804&gt;'DO NOT USE_School Picklist'!$C$3,"Date last on school campus/facility cannot be a future date",IF('DO NOT USE_Contact Formulas'!A804,IF(ISBLANK('Captura de datos de CONTACTO'!L804),"Date last on school campus/facility is required","OK"),NA()))</f>
        <v>#N/A</v>
      </c>
      <c r="M804" s="41" t="e">
        <f ca="1">IF('Captura de datos de CONTACTO'!M804&gt;'DO NOT USE_School Picklist'!$C$3,"Last Exposure Date cannot be a future date",IF('DO NOT USE_Contact Formulas'!A804,IF(ISBLANK('Captura de datos de CONTACTO'!M804),"Last Exposure Date is required","OK"),NA()))</f>
        <v>#N/A</v>
      </c>
      <c r="N804" s="41" t="e">
        <f>IF(AND('DO NOT USE_Contact Formulas'!A804,ISBLANK('Captura de datos de CONTACTO'!N804)),"Specific Place in the Location is required",IF(ISBLANK('Captura de datos de CONTACTO'!N804),NA(),"OK"))</f>
        <v>#N/A</v>
      </c>
      <c r="O804" s="40" t="e">
        <f>IF(AND(NOT(ISBLANK('Captura de datos de CONTACTO'!O804)),ISNA(VLOOKUP('Captura de datos de CONTACTO'!O804,'DO NOT USE_School Picklist'!$L$3:$L$81,1,FALSE))),"Please select a value from the drop-down menu",IF('DO NOT USE_Contact Formulas'!A804,"OK",NA()))</f>
        <v>#N/A</v>
      </c>
      <c r="P804" s="40" t="e">
        <f>IF(AND(NOT(ISBLANK('Captura de datos de CONTACTO'!P804)),NOT(ISNUMBER(MATCH("*@*.?*",'Captura de datos de CONTACTO'!P804,0)))),"Email must be in a valid format",IF('DO NOT USE_Contact Formulas'!A804,"OK",NA()))</f>
        <v>#N/A</v>
      </c>
      <c r="Q804" s="40" t="e">
        <f>IF(LEN('Captura de datos de CONTACTO'!Q804)&gt;50,"Parent/Guardian Name must be less than 50 characters",IF('DO NOT USE_Contact Formulas'!A804,"OK",NA()))</f>
        <v>#N/A</v>
      </c>
      <c r="R804" s="40" t="e">
        <f>IF(NOT(ISBLANK('Captura de datos de CONTACTO'!R804)),IF(AND(ISNUMBER('Captura de datos de CONTACTO'!R804),LEFT('Captura de datos de CONTACTO'!R804,1)&lt;&gt;"1",LEN('Captura de datos de CONTACTO'!R804)=10),"OK","Phone number must be valid format"),IF('DO NOT USE_Contact Formulas'!A804,"OK",NA()))</f>
        <v>#N/A</v>
      </c>
      <c r="S804" s="40" t="e">
        <f>IF(AND(NOT(ISBLANK('Captura de datos de CONTACTO'!S804)),ISNA(VLOOKUP('Captura de datos de CONTACTO'!S804,'DO NOT USE_School Picklist'!$N$3:$N$63,1,FALSE))),"Please select a value from the drop-down menu",IF('DO NOT USE_Contact Formulas'!A804,"OK",NA()))</f>
        <v>#N/A</v>
      </c>
      <c r="T804" s="53" t="e">
        <f>IF(AND(NOT(ISBLANK('Captura de datos de CONTACTO'!T804)),ISNA(VLOOKUP('Captura de datos de CONTACTO'!T804,'DO NOT USE_School Picklist'!$I$3:$I$5,1,FALSE))),"Please select a value from the drop-down menu",IF('DO NOT USE_Contact Formulas'!A804,"OK",NA()))</f>
        <v>#N/A</v>
      </c>
      <c r="U804" s="40" t="e">
        <f>IF(AND(NOT(ISBLANK('Captura de datos de CONTACTO'!U804)),ISNA(VLOOKUP('Captura de datos de CONTACTO'!U804,'DO NOT USE_School Picklist'!$E$3:$E$10,1,FALSE))),"Please select a value from the drop-down menu",IF('DO NOT USE_Contact Formulas'!A804,"OK",NA()))</f>
        <v>#N/A</v>
      </c>
      <c r="V804" s="53" t="e">
        <f>IF(AND(NOT(ISBLANK('Captura de datos de CONTACTO'!V804)),ISNA(VLOOKUP('Captura de datos de CONTACTO'!V804,'DO NOT USE_School Picklist'!$W$3:$W$9,1,FALSE))),"Please select a value from the drop-down menu",IF('DO NOT USE_Contact Formulas'!A804,"OK",NA()))</f>
        <v>#N/A</v>
      </c>
      <c r="W804" s="53" t="e">
        <f>IF(AND(NOT(ISBLANK('Captura de datos de CONTACTO'!W804)),ISNA(VLOOKUP('Captura de datos de CONTACTO'!W804,'DO NOT USE_School Picklist'!$W$3:$W$9,1,FALSE))),"Please select a value from the drop-down menu",IF('DO NOT USE_Case Formulas'!A804,"OK",NA()))</f>
        <v>#N/A</v>
      </c>
      <c r="X804" s="40" t="e">
        <f>IF(AND(NOT(ISBLANK('Captura de datos de CONTACTO'!X804)),ISNA(VLOOKUP('Captura de datos de CONTACTO'!X804,'DO NOT USE_School Picklist'!$F$3:$F$16,1,FALSE))),"Please select a value from the drop-down menu",IF('DO NOT USE_Contact Formulas'!A804,"OK",NA()))</f>
        <v>#N/A</v>
      </c>
      <c r="Y804" s="40" t="e">
        <f>IF(LEN('Captura de datos de CONTACTO'!Y804)&gt;100,"Classroom(s) must be less than 100 characters",IF('DO NOT USE_Contact Formulas'!A804,"OK",NA()))</f>
        <v>#N/A</v>
      </c>
      <c r="Z804" s="40" t="e">
        <f>IF(AND(NOT(ISBLANK('Captura de datos de CONTACTO'!Z804)),ISNA(VLOOKUP('Captura de datos de CONTACTO'!Z804,'DO NOT USE_School Picklist'!$K$3:$K$6,1,FALSE))),"Please select a value from the drop-down menu",IF('DO NOT USE_Contact Formulas'!A804,"OK",NA()))</f>
        <v>#N/A</v>
      </c>
      <c r="AA804" s="40" t="e">
        <f>IF(AND(NOT(ISBLANK('Captura de datos de CONTACTO'!AA804)),ISNA(VLOOKUP('Captura de datos de CONTACTO'!AA804,'DO NOT USE_School Picklist'!$D$3:$D$5,1,FALSE))),"Please select a value from the drop-down menu",IF('DO NOT USE_Contact Formulas'!A804,"OK",NA()))</f>
        <v>#N/A</v>
      </c>
      <c r="AB804" s="40"/>
      <c r="AC804" s="40" t="e">
        <f>IF(AND(NOT(ISBLANK('Captura de datos de CONTACTO'!AC804)),ISNA(VLOOKUP('Captura de datos de CONTACTO'!AC804,'DO NOT USE_School Picklist'!$G$3:$G$5,1,FALSE))),"Please select a value from the drop-down menu",IF('DO NOT USE_Contact Formulas'!A804,"OK",NA()))</f>
        <v>#N/A</v>
      </c>
      <c r="AD804" s="40"/>
      <c r="AE804" s="40" t="e">
        <f>IF(AND(NOT(ISBLANK('Captura de datos de CONTACTO'!AE804)),ISNA(VLOOKUP('Captura de datos de CONTACTO'!AE804,'DO NOT USE_School Picklist'!$H$3:$H$4,1,FALSE))),"Please select a value from the drop-down menu",IF('DO NOT USE_Contact Formulas'!A804,"OK",NA()))</f>
        <v>#N/A</v>
      </c>
      <c r="AF804" s="40" t="e">
        <f ca="1">IF('Captura de datos de CONTACTO'!AF804&gt;'DO NOT USE_School Picklist'!$C$3,"Test Date cannot be a future date",IF('DO NOT USE_Contact Formulas'!A804,"OK",NA()))</f>
        <v>#N/A</v>
      </c>
      <c r="AG804" s="53" t="e">
        <f>IF(AND('DO NOT USE_Contact Formulas'!A804,ISBLANK('Captura de datos de CONTACTO'!AB804)),"Lab Result Test Result is required",IF(AND(NOT(ISBLANK('Captura de datos de CONTACTO'!AB804)),ISNA(VLOOKUP('Captura de datos de CONTACTO'!AB804,'DO NOT USE_School Picklist'!$Q$3:$Q$8,1,FALSE))),"Please select a value from the drop-down menu",IF('DO NOT USE_Contact Formulas'!A804,"OK",NA())))</f>
        <v>#N/A</v>
      </c>
    </row>
    <row r="805" spans="1:33" x14ac:dyDescent="0.3">
      <c r="A805" s="39" t="e">
        <f>IF('DO NOT USE_Contact Formulas'!A805,IF('DO NOT USE_Contact Formulas'!B805,"Not all required fields are completed","OK"),NA())</f>
        <v>#N/A</v>
      </c>
      <c r="B805" s="40" t="e">
        <f>IF(AND('DO NOT USE_Contact Formulas'!A805,ISBLANK('Captura de datos de CONTACTO'!B805)),"First Name is required",IF(NOT(ISBLANK('Captura de datos de CONTACTO'!B805)),"OK",NA()))</f>
        <v>#N/A</v>
      </c>
      <c r="C805" s="40" t="e">
        <f>IF(AND('DO NOT USE_Contact Formulas'!A805,ISBLANK('Captura de datos de CONTACTO'!C805)),"Last Name is required",IF(NOT(ISBLANK('Captura de datos de CONTACTO'!C805)),"OK",NA()))</f>
        <v>#N/A</v>
      </c>
      <c r="D805" s="40" t="e">
        <f>IF(AND('DO NOT USE_Contact Formulas'!A805,ISBLANK('Captura de datos de CONTACTO'!D805)),"Birthdate is required",IF(NOT(ISBLANK('Captura de datos de CONTACTO'!D805)),"OK",NA()))</f>
        <v>#N/A</v>
      </c>
      <c r="E805" s="40" t="e">
        <f>IF(AND('DO NOT USE_Contact Formulas'!A805,ISBLANK('Captura de datos de CONTACTO'!E805)),"Mobile Phone is required",IF(NOT(ISBLANK('Captura de datos de CONTACTO'!E805)),IF(AND(ISNUMBER(VALUE('Captura de datos de CONTACTO'!E805)),LEFT('Captura de datos de CONTACTO'!E805,1)&lt;&gt;"1",LEN('Captura de datos de CONTACTO'!E805)=10),"OK","Phone number must be valid format"),NA()))</f>
        <v>#N/A</v>
      </c>
      <c r="F805" s="40" t="e">
        <f>IF(LEN('Captura de datos de CONTACTO'!F805)&gt;255,"Home Street Address must be less than 255 characters",IF('DO NOT USE_Contact Formulas'!A805,"OK",NA()))</f>
        <v>#N/A</v>
      </c>
      <c r="G805" s="40" t="e">
        <f>IF(LEN('Captura de datos de CONTACTO'!G805)&gt;40,"City must be less than 40 characters",IF('DO NOT USE_Contact Formulas'!A805,"OK",NA()))</f>
        <v>#N/A</v>
      </c>
      <c r="H805" s="40" t="e">
        <f>IF(AND(NOT(ISBLANK('Captura de datos de CONTACTO'!H805)),ISNA(VLOOKUP('Captura de datos de CONTACTO'!H805,'DO NOT USE_School Picklist'!$P$3:$P$52,1,FALSE))),"Please select a value from the drop-down menu",IF('DO NOT USE_Contact Formulas'!A805,"OK",NA()))</f>
        <v>#N/A</v>
      </c>
      <c r="I805" s="40" t="e">
        <f>IF(AND('DO NOT USE_Contact Formulas'!A805,ISBLANK('Captura de datos de CONTACTO'!I805)),"Zip is required",IF(ISBLANK('Captura de datos de CONTACTO'!I805),NA(),"OK"))</f>
        <v>#N/A</v>
      </c>
      <c r="J805" s="40" t="e">
        <f>IF(AND('DO NOT USE_Contact Formulas'!A805,ISBLANK('Captura de datos de CONTACTO'!J805)),"Student or Staff? is required",IF(ISBLANK('Captura de datos de CONTACTO'!J805),NA(),IF(ISNA(VLOOKUP('Captura de datos de CONTACTO'!J805,'DO NOT USE_School Picklist'!$B$3:$B$6,1,FALSE)),"Please select a value from the drop-down menu","OK")))</f>
        <v>#N/A</v>
      </c>
      <c r="K805" s="40" t="e">
        <f>IF(AND('Captura de datos de CONTACTO'!J805='DO NOT USE_School Picklist'!$B$4,ISBLANK('Captura de datos de CONTACTO'!K805)),"Occupation/Job Title is required if Student or Staff? is Yes, staff/faculty or volunteer",IF('DO NOT USE_Contact Formulas'!A805,"OK",NA()))</f>
        <v>#N/A</v>
      </c>
      <c r="L805" s="40" t="e">
        <f ca="1">IF('Captura de datos de CONTACTO'!L805&gt;'DO NOT USE_School Picklist'!$C$3,"Date last on school campus/facility cannot be a future date",IF('DO NOT USE_Contact Formulas'!A805,IF(ISBLANK('Captura de datos de CONTACTO'!L805),"Date last on school campus/facility is required","OK"),NA()))</f>
        <v>#N/A</v>
      </c>
      <c r="M805" s="41" t="e">
        <f ca="1">IF('Captura de datos de CONTACTO'!M805&gt;'DO NOT USE_School Picklist'!$C$3,"Last Exposure Date cannot be a future date",IF('DO NOT USE_Contact Formulas'!A805,IF(ISBLANK('Captura de datos de CONTACTO'!M805),"Last Exposure Date is required","OK"),NA()))</f>
        <v>#N/A</v>
      </c>
      <c r="N805" s="41" t="e">
        <f>IF(AND('DO NOT USE_Contact Formulas'!A805,ISBLANK('Captura de datos de CONTACTO'!N805)),"Specific Place in the Location is required",IF(ISBLANK('Captura de datos de CONTACTO'!N805),NA(),"OK"))</f>
        <v>#N/A</v>
      </c>
      <c r="O805" s="40" t="e">
        <f>IF(AND(NOT(ISBLANK('Captura de datos de CONTACTO'!O805)),ISNA(VLOOKUP('Captura de datos de CONTACTO'!O805,'DO NOT USE_School Picklist'!$L$3:$L$81,1,FALSE))),"Please select a value from the drop-down menu",IF('DO NOT USE_Contact Formulas'!A805,"OK",NA()))</f>
        <v>#N/A</v>
      </c>
      <c r="P805" s="40" t="e">
        <f>IF(AND(NOT(ISBLANK('Captura de datos de CONTACTO'!P805)),NOT(ISNUMBER(MATCH("*@*.?*",'Captura de datos de CONTACTO'!P805,0)))),"Email must be in a valid format",IF('DO NOT USE_Contact Formulas'!A805,"OK",NA()))</f>
        <v>#N/A</v>
      </c>
      <c r="Q805" s="40" t="e">
        <f>IF(LEN('Captura de datos de CONTACTO'!Q805)&gt;50,"Parent/Guardian Name must be less than 50 characters",IF('DO NOT USE_Contact Formulas'!A805,"OK",NA()))</f>
        <v>#N/A</v>
      </c>
      <c r="R805" s="40" t="e">
        <f>IF(NOT(ISBLANK('Captura de datos de CONTACTO'!R805)),IF(AND(ISNUMBER('Captura de datos de CONTACTO'!R805),LEFT('Captura de datos de CONTACTO'!R805,1)&lt;&gt;"1",LEN('Captura de datos de CONTACTO'!R805)=10),"OK","Phone number must be valid format"),IF('DO NOT USE_Contact Formulas'!A805,"OK",NA()))</f>
        <v>#N/A</v>
      </c>
      <c r="S805" s="40" t="e">
        <f>IF(AND(NOT(ISBLANK('Captura de datos de CONTACTO'!S805)),ISNA(VLOOKUP('Captura de datos de CONTACTO'!S805,'DO NOT USE_School Picklist'!$N$3:$N$63,1,FALSE))),"Please select a value from the drop-down menu",IF('DO NOT USE_Contact Formulas'!A805,"OK",NA()))</f>
        <v>#N/A</v>
      </c>
      <c r="T805" s="53" t="e">
        <f>IF(AND(NOT(ISBLANK('Captura de datos de CONTACTO'!T805)),ISNA(VLOOKUP('Captura de datos de CONTACTO'!T805,'DO NOT USE_School Picklist'!$I$3:$I$5,1,FALSE))),"Please select a value from the drop-down menu",IF('DO NOT USE_Contact Formulas'!A805,"OK",NA()))</f>
        <v>#N/A</v>
      </c>
      <c r="U805" s="40" t="e">
        <f>IF(AND(NOT(ISBLANK('Captura de datos de CONTACTO'!U805)),ISNA(VLOOKUP('Captura de datos de CONTACTO'!U805,'DO NOT USE_School Picklist'!$E$3:$E$10,1,FALSE))),"Please select a value from the drop-down menu",IF('DO NOT USE_Contact Formulas'!A805,"OK",NA()))</f>
        <v>#N/A</v>
      </c>
      <c r="V805" s="53" t="e">
        <f>IF(AND(NOT(ISBLANK('Captura de datos de CONTACTO'!V805)),ISNA(VLOOKUP('Captura de datos de CONTACTO'!V805,'DO NOT USE_School Picklist'!$W$3:$W$9,1,FALSE))),"Please select a value from the drop-down menu",IF('DO NOT USE_Contact Formulas'!A805,"OK",NA()))</f>
        <v>#N/A</v>
      </c>
      <c r="W805" s="53" t="e">
        <f>IF(AND(NOT(ISBLANK('Captura de datos de CONTACTO'!W805)),ISNA(VLOOKUP('Captura de datos de CONTACTO'!W805,'DO NOT USE_School Picklist'!$W$3:$W$9,1,FALSE))),"Please select a value from the drop-down menu",IF('DO NOT USE_Case Formulas'!A805,"OK",NA()))</f>
        <v>#N/A</v>
      </c>
      <c r="X805" s="40" t="e">
        <f>IF(AND(NOT(ISBLANK('Captura de datos de CONTACTO'!X805)),ISNA(VLOOKUP('Captura de datos de CONTACTO'!X805,'DO NOT USE_School Picklist'!$F$3:$F$16,1,FALSE))),"Please select a value from the drop-down menu",IF('DO NOT USE_Contact Formulas'!A805,"OK",NA()))</f>
        <v>#N/A</v>
      </c>
      <c r="Y805" s="40" t="e">
        <f>IF(LEN('Captura de datos de CONTACTO'!Y805)&gt;100,"Classroom(s) must be less than 100 characters",IF('DO NOT USE_Contact Formulas'!A805,"OK",NA()))</f>
        <v>#N/A</v>
      </c>
      <c r="Z805" s="40" t="e">
        <f>IF(AND(NOT(ISBLANK('Captura de datos de CONTACTO'!Z805)),ISNA(VLOOKUP('Captura de datos de CONTACTO'!Z805,'DO NOT USE_School Picklist'!$K$3:$K$6,1,FALSE))),"Please select a value from the drop-down menu",IF('DO NOT USE_Contact Formulas'!A805,"OK",NA()))</f>
        <v>#N/A</v>
      </c>
      <c r="AA805" s="40" t="e">
        <f>IF(AND(NOT(ISBLANK('Captura de datos de CONTACTO'!AA805)),ISNA(VLOOKUP('Captura de datos de CONTACTO'!AA805,'DO NOT USE_School Picklist'!$D$3:$D$5,1,FALSE))),"Please select a value from the drop-down menu",IF('DO NOT USE_Contact Formulas'!A805,"OK",NA()))</f>
        <v>#N/A</v>
      </c>
      <c r="AB805" s="40"/>
      <c r="AC805" s="40" t="e">
        <f>IF(AND(NOT(ISBLANK('Captura de datos de CONTACTO'!AC805)),ISNA(VLOOKUP('Captura de datos de CONTACTO'!AC805,'DO NOT USE_School Picklist'!$G$3:$G$5,1,FALSE))),"Please select a value from the drop-down menu",IF('DO NOT USE_Contact Formulas'!A805,"OK",NA()))</f>
        <v>#N/A</v>
      </c>
      <c r="AD805" s="40"/>
      <c r="AE805" s="40" t="e">
        <f>IF(AND(NOT(ISBLANK('Captura de datos de CONTACTO'!AE805)),ISNA(VLOOKUP('Captura de datos de CONTACTO'!AE805,'DO NOT USE_School Picklist'!$H$3:$H$4,1,FALSE))),"Please select a value from the drop-down menu",IF('DO NOT USE_Contact Formulas'!A805,"OK",NA()))</f>
        <v>#N/A</v>
      </c>
      <c r="AF805" s="40" t="e">
        <f ca="1">IF('Captura de datos de CONTACTO'!AF805&gt;'DO NOT USE_School Picklist'!$C$3,"Test Date cannot be a future date",IF('DO NOT USE_Contact Formulas'!A805,"OK",NA()))</f>
        <v>#N/A</v>
      </c>
      <c r="AG805" s="53" t="e">
        <f>IF(AND('DO NOT USE_Contact Formulas'!A805,ISBLANK('Captura de datos de CONTACTO'!AB805)),"Lab Result Test Result is required",IF(AND(NOT(ISBLANK('Captura de datos de CONTACTO'!AB805)),ISNA(VLOOKUP('Captura de datos de CONTACTO'!AB805,'DO NOT USE_School Picklist'!$Q$3:$Q$8,1,FALSE))),"Please select a value from the drop-down menu",IF('DO NOT USE_Contact Formulas'!A805,"OK",NA())))</f>
        <v>#N/A</v>
      </c>
    </row>
    <row r="806" spans="1:33" x14ac:dyDescent="0.3">
      <c r="A806" s="39" t="e">
        <f>IF('DO NOT USE_Contact Formulas'!A806,IF('DO NOT USE_Contact Formulas'!B806,"Not all required fields are completed","OK"),NA())</f>
        <v>#N/A</v>
      </c>
      <c r="B806" s="40" t="e">
        <f>IF(AND('DO NOT USE_Contact Formulas'!A806,ISBLANK('Captura de datos de CONTACTO'!B806)),"First Name is required",IF(NOT(ISBLANK('Captura de datos de CONTACTO'!B806)),"OK",NA()))</f>
        <v>#N/A</v>
      </c>
      <c r="C806" s="40" t="e">
        <f>IF(AND('DO NOT USE_Contact Formulas'!A806,ISBLANK('Captura de datos de CONTACTO'!C806)),"Last Name is required",IF(NOT(ISBLANK('Captura de datos de CONTACTO'!C806)),"OK",NA()))</f>
        <v>#N/A</v>
      </c>
      <c r="D806" s="40" t="e">
        <f>IF(AND('DO NOT USE_Contact Formulas'!A806,ISBLANK('Captura de datos de CONTACTO'!D806)),"Birthdate is required",IF(NOT(ISBLANK('Captura de datos de CONTACTO'!D806)),"OK",NA()))</f>
        <v>#N/A</v>
      </c>
      <c r="E806" s="40" t="e">
        <f>IF(AND('DO NOT USE_Contact Formulas'!A806,ISBLANK('Captura de datos de CONTACTO'!E806)),"Mobile Phone is required",IF(NOT(ISBLANK('Captura de datos de CONTACTO'!E806)),IF(AND(ISNUMBER(VALUE('Captura de datos de CONTACTO'!E806)),LEFT('Captura de datos de CONTACTO'!E806,1)&lt;&gt;"1",LEN('Captura de datos de CONTACTO'!E806)=10),"OK","Phone number must be valid format"),NA()))</f>
        <v>#N/A</v>
      </c>
      <c r="F806" s="40" t="e">
        <f>IF(LEN('Captura de datos de CONTACTO'!F806)&gt;255,"Home Street Address must be less than 255 characters",IF('DO NOT USE_Contact Formulas'!A806,"OK",NA()))</f>
        <v>#N/A</v>
      </c>
      <c r="G806" s="40" t="e">
        <f>IF(LEN('Captura de datos de CONTACTO'!G806)&gt;40,"City must be less than 40 characters",IF('DO NOT USE_Contact Formulas'!A806,"OK",NA()))</f>
        <v>#N/A</v>
      </c>
      <c r="H806" s="40" t="e">
        <f>IF(AND(NOT(ISBLANK('Captura de datos de CONTACTO'!H806)),ISNA(VLOOKUP('Captura de datos de CONTACTO'!H806,'DO NOT USE_School Picklist'!$P$3:$P$52,1,FALSE))),"Please select a value from the drop-down menu",IF('DO NOT USE_Contact Formulas'!A806,"OK",NA()))</f>
        <v>#N/A</v>
      </c>
      <c r="I806" s="40" t="e">
        <f>IF(AND('DO NOT USE_Contact Formulas'!A806,ISBLANK('Captura de datos de CONTACTO'!I806)),"Zip is required",IF(ISBLANK('Captura de datos de CONTACTO'!I806),NA(),"OK"))</f>
        <v>#N/A</v>
      </c>
      <c r="J806" s="40" t="e">
        <f>IF(AND('DO NOT USE_Contact Formulas'!A806,ISBLANK('Captura de datos de CONTACTO'!J806)),"Student or Staff? is required",IF(ISBLANK('Captura de datos de CONTACTO'!J806),NA(),IF(ISNA(VLOOKUP('Captura de datos de CONTACTO'!J806,'DO NOT USE_School Picklist'!$B$3:$B$6,1,FALSE)),"Please select a value from the drop-down menu","OK")))</f>
        <v>#N/A</v>
      </c>
      <c r="K806" s="40" t="e">
        <f>IF(AND('Captura de datos de CONTACTO'!J806='DO NOT USE_School Picklist'!$B$4,ISBLANK('Captura de datos de CONTACTO'!K806)),"Occupation/Job Title is required if Student or Staff? is Yes, staff/faculty or volunteer",IF('DO NOT USE_Contact Formulas'!A806,"OK",NA()))</f>
        <v>#N/A</v>
      </c>
      <c r="L806" s="40" t="e">
        <f ca="1">IF('Captura de datos de CONTACTO'!L806&gt;'DO NOT USE_School Picklist'!$C$3,"Date last on school campus/facility cannot be a future date",IF('DO NOT USE_Contact Formulas'!A806,IF(ISBLANK('Captura de datos de CONTACTO'!L806),"Date last on school campus/facility is required","OK"),NA()))</f>
        <v>#N/A</v>
      </c>
      <c r="M806" s="41" t="e">
        <f ca="1">IF('Captura de datos de CONTACTO'!M806&gt;'DO NOT USE_School Picklist'!$C$3,"Last Exposure Date cannot be a future date",IF('DO NOT USE_Contact Formulas'!A806,IF(ISBLANK('Captura de datos de CONTACTO'!M806),"Last Exposure Date is required","OK"),NA()))</f>
        <v>#N/A</v>
      </c>
      <c r="N806" s="41" t="e">
        <f>IF(AND('DO NOT USE_Contact Formulas'!A806,ISBLANK('Captura de datos de CONTACTO'!N806)),"Specific Place in the Location is required",IF(ISBLANK('Captura de datos de CONTACTO'!N806),NA(),"OK"))</f>
        <v>#N/A</v>
      </c>
      <c r="O806" s="40" t="e">
        <f>IF(AND(NOT(ISBLANK('Captura de datos de CONTACTO'!O806)),ISNA(VLOOKUP('Captura de datos de CONTACTO'!O806,'DO NOT USE_School Picklist'!$L$3:$L$81,1,FALSE))),"Please select a value from the drop-down menu",IF('DO NOT USE_Contact Formulas'!A806,"OK",NA()))</f>
        <v>#N/A</v>
      </c>
      <c r="P806" s="40" t="e">
        <f>IF(AND(NOT(ISBLANK('Captura de datos de CONTACTO'!P806)),NOT(ISNUMBER(MATCH("*@*.?*",'Captura de datos de CONTACTO'!P806,0)))),"Email must be in a valid format",IF('DO NOT USE_Contact Formulas'!A806,"OK",NA()))</f>
        <v>#N/A</v>
      </c>
      <c r="Q806" s="40" t="e">
        <f>IF(LEN('Captura de datos de CONTACTO'!Q806)&gt;50,"Parent/Guardian Name must be less than 50 characters",IF('DO NOT USE_Contact Formulas'!A806,"OK",NA()))</f>
        <v>#N/A</v>
      </c>
      <c r="R806" s="40" t="e">
        <f>IF(NOT(ISBLANK('Captura de datos de CONTACTO'!R806)),IF(AND(ISNUMBER('Captura de datos de CONTACTO'!R806),LEFT('Captura de datos de CONTACTO'!R806,1)&lt;&gt;"1",LEN('Captura de datos de CONTACTO'!R806)=10),"OK","Phone number must be valid format"),IF('DO NOT USE_Contact Formulas'!A806,"OK",NA()))</f>
        <v>#N/A</v>
      </c>
      <c r="S806" s="40" t="e">
        <f>IF(AND(NOT(ISBLANK('Captura de datos de CONTACTO'!S806)),ISNA(VLOOKUP('Captura de datos de CONTACTO'!S806,'DO NOT USE_School Picklist'!$N$3:$N$63,1,FALSE))),"Please select a value from the drop-down menu",IF('DO NOT USE_Contact Formulas'!A806,"OK",NA()))</f>
        <v>#N/A</v>
      </c>
      <c r="T806" s="53" t="e">
        <f>IF(AND(NOT(ISBLANK('Captura de datos de CONTACTO'!T806)),ISNA(VLOOKUP('Captura de datos de CONTACTO'!T806,'DO NOT USE_School Picklist'!$I$3:$I$5,1,FALSE))),"Please select a value from the drop-down menu",IF('DO NOT USE_Contact Formulas'!A806,"OK",NA()))</f>
        <v>#N/A</v>
      </c>
      <c r="U806" s="40" t="e">
        <f>IF(AND(NOT(ISBLANK('Captura de datos de CONTACTO'!U806)),ISNA(VLOOKUP('Captura de datos de CONTACTO'!U806,'DO NOT USE_School Picklist'!$E$3:$E$10,1,FALSE))),"Please select a value from the drop-down menu",IF('DO NOT USE_Contact Formulas'!A806,"OK",NA()))</f>
        <v>#N/A</v>
      </c>
      <c r="V806" s="53" t="e">
        <f>IF(AND(NOT(ISBLANK('Captura de datos de CONTACTO'!V806)),ISNA(VLOOKUP('Captura de datos de CONTACTO'!V806,'DO NOT USE_School Picklist'!$W$3:$W$9,1,FALSE))),"Please select a value from the drop-down menu",IF('DO NOT USE_Contact Formulas'!A806,"OK",NA()))</f>
        <v>#N/A</v>
      </c>
      <c r="W806" s="53" t="e">
        <f>IF(AND(NOT(ISBLANK('Captura de datos de CONTACTO'!W806)),ISNA(VLOOKUP('Captura de datos de CONTACTO'!W806,'DO NOT USE_School Picklist'!$W$3:$W$9,1,FALSE))),"Please select a value from the drop-down menu",IF('DO NOT USE_Case Formulas'!A806,"OK",NA()))</f>
        <v>#N/A</v>
      </c>
      <c r="X806" s="40" t="e">
        <f>IF(AND(NOT(ISBLANK('Captura de datos de CONTACTO'!X806)),ISNA(VLOOKUP('Captura de datos de CONTACTO'!X806,'DO NOT USE_School Picklist'!$F$3:$F$16,1,FALSE))),"Please select a value from the drop-down menu",IF('DO NOT USE_Contact Formulas'!A806,"OK",NA()))</f>
        <v>#N/A</v>
      </c>
      <c r="Y806" s="40" t="e">
        <f>IF(LEN('Captura de datos de CONTACTO'!Y806)&gt;100,"Classroom(s) must be less than 100 characters",IF('DO NOT USE_Contact Formulas'!A806,"OK",NA()))</f>
        <v>#N/A</v>
      </c>
      <c r="Z806" s="40" t="e">
        <f>IF(AND(NOT(ISBLANK('Captura de datos de CONTACTO'!Z806)),ISNA(VLOOKUP('Captura de datos de CONTACTO'!Z806,'DO NOT USE_School Picklist'!$K$3:$K$6,1,FALSE))),"Please select a value from the drop-down menu",IF('DO NOT USE_Contact Formulas'!A806,"OK",NA()))</f>
        <v>#N/A</v>
      </c>
      <c r="AA806" s="40" t="e">
        <f>IF(AND(NOT(ISBLANK('Captura de datos de CONTACTO'!AA806)),ISNA(VLOOKUP('Captura de datos de CONTACTO'!AA806,'DO NOT USE_School Picklist'!$D$3:$D$5,1,FALSE))),"Please select a value from the drop-down menu",IF('DO NOT USE_Contact Formulas'!A806,"OK",NA()))</f>
        <v>#N/A</v>
      </c>
      <c r="AB806" s="40"/>
      <c r="AC806" s="40" t="e">
        <f>IF(AND(NOT(ISBLANK('Captura de datos de CONTACTO'!AC806)),ISNA(VLOOKUP('Captura de datos de CONTACTO'!AC806,'DO NOT USE_School Picklist'!$G$3:$G$5,1,FALSE))),"Please select a value from the drop-down menu",IF('DO NOT USE_Contact Formulas'!A806,"OK",NA()))</f>
        <v>#N/A</v>
      </c>
      <c r="AD806" s="40"/>
      <c r="AE806" s="40" t="e">
        <f>IF(AND(NOT(ISBLANK('Captura de datos de CONTACTO'!AE806)),ISNA(VLOOKUP('Captura de datos de CONTACTO'!AE806,'DO NOT USE_School Picklist'!$H$3:$H$4,1,FALSE))),"Please select a value from the drop-down menu",IF('DO NOT USE_Contact Formulas'!A806,"OK",NA()))</f>
        <v>#N/A</v>
      </c>
      <c r="AF806" s="40" t="e">
        <f ca="1">IF('Captura de datos de CONTACTO'!AF806&gt;'DO NOT USE_School Picklist'!$C$3,"Test Date cannot be a future date",IF('DO NOT USE_Contact Formulas'!A806,"OK",NA()))</f>
        <v>#N/A</v>
      </c>
      <c r="AG806" s="53" t="e">
        <f>IF(AND('DO NOT USE_Contact Formulas'!A806,ISBLANK('Captura de datos de CONTACTO'!AB806)),"Lab Result Test Result is required",IF(AND(NOT(ISBLANK('Captura de datos de CONTACTO'!AB806)),ISNA(VLOOKUP('Captura de datos de CONTACTO'!AB806,'DO NOT USE_School Picklist'!$Q$3:$Q$8,1,FALSE))),"Please select a value from the drop-down menu",IF('DO NOT USE_Contact Formulas'!A806,"OK",NA())))</f>
        <v>#N/A</v>
      </c>
    </row>
    <row r="807" spans="1:33" x14ac:dyDescent="0.3">
      <c r="A807" s="39" t="e">
        <f>IF('DO NOT USE_Contact Formulas'!A807,IF('DO NOT USE_Contact Formulas'!B807,"Not all required fields are completed","OK"),NA())</f>
        <v>#N/A</v>
      </c>
      <c r="B807" s="40" t="e">
        <f>IF(AND('DO NOT USE_Contact Formulas'!A807,ISBLANK('Captura de datos de CONTACTO'!B807)),"First Name is required",IF(NOT(ISBLANK('Captura de datos de CONTACTO'!B807)),"OK",NA()))</f>
        <v>#N/A</v>
      </c>
      <c r="C807" s="40" t="e">
        <f>IF(AND('DO NOT USE_Contact Formulas'!A807,ISBLANK('Captura de datos de CONTACTO'!C807)),"Last Name is required",IF(NOT(ISBLANK('Captura de datos de CONTACTO'!C807)),"OK",NA()))</f>
        <v>#N/A</v>
      </c>
      <c r="D807" s="40" t="e">
        <f>IF(AND('DO NOT USE_Contact Formulas'!A807,ISBLANK('Captura de datos de CONTACTO'!D807)),"Birthdate is required",IF(NOT(ISBLANK('Captura de datos de CONTACTO'!D807)),"OK",NA()))</f>
        <v>#N/A</v>
      </c>
      <c r="E807" s="40" t="e">
        <f>IF(AND('DO NOT USE_Contact Formulas'!A807,ISBLANK('Captura de datos de CONTACTO'!E807)),"Mobile Phone is required",IF(NOT(ISBLANK('Captura de datos de CONTACTO'!E807)),IF(AND(ISNUMBER(VALUE('Captura de datos de CONTACTO'!E807)),LEFT('Captura de datos de CONTACTO'!E807,1)&lt;&gt;"1",LEN('Captura de datos de CONTACTO'!E807)=10),"OK","Phone number must be valid format"),NA()))</f>
        <v>#N/A</v>
      </c>
      <c r="F807" s="40" t="e">
        <f>IF(LEN('Captura de datos de CONTACTO'!F807)&gt;255,"Home Street Address must be less than 255 characters",IF('DO NOT USE_Contact Formulas'!A807,"OK",NA()))</f>
        <v>#N/A</v>
      </c>
      <c r="G807" s="40" t="e">
        <f>IF(LEN('Captura de datos de CONTACTO'!G807)&gt;40,"City must be less than 40 characters",IF('DO NOT USE_Contact Formulas'!A807,"OK",NA()))</f>
        <v>#N/A</v>
      </c>
      <c r="H807" s="40" t="e">
        <f>IF(AND(NOT(ISBLANK('Captura de datos de CONTACTO'!H807)),ISNA(VLOOKUP('Captura de datos de CONTACTO'!H807,'DO NOT USE_School Picklist'!$P$3:$P$52,1,FALSE))),"Please select a value from the drop-down menu",IF('DO NOT USE_Contact Formulas'!A807,"OK",NA()))</f>
        <v>#N/A</v>
      </c>
      <c r="I807" s="40" t="e">
        <f>IF(AND('DO NOT USE_Contact Formulas'!A807,ISBLANK('Captura de datos de CONTACTO'!I807)),"Zip is required",IF(ISBLANK('Captura de datos de CONTACTO'!I807),NA(),"OK"))</f>
        <v>#N/A</v>
      </c>
      <c r="J807" s="40" t="e">
        <f>IF(AND('DO NOT USE_Contact Formulas'!A807,ISBLANK('Captura de datos de CONTACTO'!J807)),"Student or Staff? is required",IF(ISBLANK('Captura de datos de CONTACTO'!J807),NA(),IF(ISNA(VLOOKUP('Captura de datos de CONTACTO'!J807,'DO NOT USE_School Picklist'!$B$3:$B$6,1,FALSE)),"Please select a value from the drop-down menu","OK")))</f>
        <v>#N/A</v>
      </c>
      <c r="K807" s="40" t="e">
        <f>IF(AND('Captura de datos de CONTACTO'!J807='DO NOT USE_School Picklist'!$B$4,ISBLANK('Captura de datos de CONTACTO'!K807)),"Occupation/Job Title is required if Student or Staff? is Yes, staff/faculty or volunteer",IF('DO NOT USE_Contact Formulas'!A807,"OK",NA()))</f>
        <v>#N/A</v>
      </c>
      <c r="L807" s="40" t="e">
        <f ca="1">IF('Captura de datos de CONTACTO'!L807&gt;'DO NOT USE_School Picklist'!$C$3,"Date last on school campus/facility cannot be a future date",IF('DO NOT USE_Contact Formulas'!A807,IF(ISBLANK('Captura de datos de CONTACTO'!L807),"Date last on school campus/facility is required","OK"),NA()))</f>
        <v>#N/A</v>
      </c>
      <c r="M807" s="41" t="e">
        <f ca="1">IF('Captura de datos de CONTACTO'!M807&gt;'DO NOT USE_School Picklist'!$C$3,"Last Exposure Date cannot be a future date",IF('DO NOT USE_Contact Formulas'!A807,IF(ISBLANK('Captura de datos de CONTACTO'!M807),"Last Exposure Date is required","OK"),NA()))</f>
        <v>#N/A</v>
      </c>
      <c r="N807" s="41" t="e">
        <f>IF(AND('DO NOT USE_Contact Formulas'!A807,ISBLANK('Captura de datos de CONTACTO'!N807)),"Specific Place in the Location is required",IF(ISBLANK('Captura de datos de CONTACTO'!N807),NA(),"OK"))</f>
        <v>#N/A</v>
      </c>
      <c r="O807" s="40" t="e">
        <f>IF(AND(NOT(ISBLANK('Captura de datos de CONTACTO'!O807)),ISNA(VLOOKUP('Captura de datos de CONTACTO'!O807,'DO NOT USE_School Picklist'!$L$3:$L$81,1,FALSE))),"Please select a value from the drop-down menu",IF('DO NOT USE_Contact Formulas'!A807,"OK",NA()))</f>
        <v>#N/A</v>
      </c>
      <c r="P807" s="40" t="e">
        <f>IF(AND(NOT(ISBLANK('Captura de datos de CONTACTO'!P807)),NOT(ISNUMBER(MATCH("*@*.?*",'Captura de datos de CONTACTO'!P807,0)))),"Email must be in a valid format",IF('DO NOT USE_Contact Formulas'!A807,"OK",NA()))</f>
        <v>#N/A</v>
      </c>
      <c r="Q807" s="40" t="e">
        <f>IF(LEN('Captura de datos de CONTACTO'!Q807)&gt;50,"Parent/Guardian Name must be less than 50 characters",IF('DO NOT USE_Contact Formulas'!A807,"OK",NA()))</f>
        <v>#N/A</v>
      </c>
      <c r="R807" s="40" t="e">
        <f>IF(NOT(ISBLANK('Captura de datos de CONTACTO'!R807)),IF(AND(ISNUMBER('Captura de datos de CONTACTO'!R807),LEFT('Captura de datos de CONTACTO'!R807,1)&lt;&gt;"1",LEN('Captura de datos de CONTACTO'!R807)=10),"OK","Phone number must be valid format"),IF('DO NOT USE_Contact Formulas'!A807,"OK",NA()))</f>
        <v>#N/A</v>
      </c>
      <c r="S807" s="40" t="e">
        <f>IF(AND(NOT(ISBLANK('Captura de datos de CONTACTO'!S807)),ISNA(VLOOKUP('Captura de datos de CONTACTO'!S807,'DO NOT USE_School Picklist'!$N$3:$N$63,1,FALSE))),"Please select a value from the drop-down menu",IF('DO NOT USE_Contact Formulas'!A807,"OK",NA()))</f>
        <v>#N/A</v>
      </c>
      <c r="T807" s="53" t="e">
        <f>IF(AND(NOT(ISBLANK('Captura de datos de CONTACTO'!T807)),ISNA(VLOOKUP('Captura de datos de CONTACTO'!T807,'DO NOT USE_School Picklist'!$I$3:$I$5,1,FALSE))),"Please select a value from the drop-down menu",IF('DO NOT USE_Contact Formulas'!A807,"OK",NA()))</f>
        <v>#N/A</v>
      </c>
      <c r="U807" s="40" t="e">
        <f>IF(AND(NOT(ISBLANK('Captura de datos de CONTACTO'!U807)),ISNA(VLOOKUP('Captura de datos de CONTACTO'!U807,'DO NOT USE_School Picklist'!$E$3:$E$10,1,FALSE))),"Please select a value from the drop-down menu",IF('DO NOT USE_Contact Formulas'!A807,"OK",NA()))</f>
        <v>#N/A</v>
      </c>
      <c r="V807" s="53" t="e">
        <f>IF(AND(NOT(ISBLANK('Captura de datos de CONTACTO'!V807)),ISNA(VLOOKUP('Captura de datos de CONTACTO'!V807,'DO NOT USE_School Picklist'!$W$3:$W$9,1,FALSE))),"Please select a value from the drop-down menu",IF('DO NOT USE_Contact Formulas'!A807,"OK",NA()))</f>
        <v>#N/A</v>
      </c>
      <c r="W807" s="53" t="e">
        <f>IF(AND(NOT(ISBLANK('Captura de datos de CONTACTO'!W807)),ISNA(VLOOKUP('Captura de datos de CONTACTO'!W807,'DO NOT USE_School Picklist'!$W$3:$W$9,1,FALSE))),"Please select a value from the drop-down menu",IF('DO NOT USE_Case Formulas'!A807,"OK",NA()))</f>
        <v>#N/A</v>
      </c>
      <c r="X807" s="40" t="e">
        <f>IF(AND(NOT(ISBLANK('Captura de datos de CONTACTO'!X807)),ISNA(VLOOKUP('Captura de datos de CONTACTO'!X807,'DO NOT USE_School Picklist'!$F$3:$F$16,1,FALSE))),"Please select a value from the drop-down menu",IF('DO NOT USE_Contact Formulas'!A807,"OK",NA()))</f>
        <v>#N/A</v>
      </c>
      <c r="Y807" s="40" t="e">
        <f>IF(LEN('Captura de datos de CONTACTO'!Y807)&gt;100,"Classroom(s) must be less than 100 characters",IF('DO NOT USE_Contact Formulas'!A807,"OK",NA()))</f>
        <v>#N/A</v>
      </c>
      <c r="Z807" s="40" t="e">
        <f>IF(AND(NOT(ISBLANK('Captura de datos de CONTACTO'!Z807)),ISNA(VLOOKUP('Captura de datos de CONTACTO'!Z807,'DO NOT USE_School Picklist'!$K$3:$K$6,1,FALSE))),"Please select a value from the drop-down menu",IF('DO NOT USE_Contact Formulas'!A807,"OK",NA()))</f>
        <v>#N/A</v>
      </c>
      <c r="AA807" s="40" t="e">
        <f>IF(AND(NOT(ISBLANK('Captura de datos de CONTACTO'!AA807)),ISNA(VLOOKUP('Captura de datos de CONTACTO'!AA807,'DO NOT USE_School Picklist'!$D$3:$D$5,1,FALSE))),"Please select a value from the drop-down menu",IF('DO NOT USE_Contact Formulas'!A807,"OK",NA()))</f>
        <v>#N/A</v>
      </c>
      <c r="AB807" s="40"/>
      <c r="AC807" s="40" t="e">
        <f>IF(AND(NOT(ISBLANK('Captura de datos de CONTACTO'!AC807)),ISNA(VLOOKUP('Captura de datos de CONTACTO'!AC807,'DO NOT USE_School Picklist'!$G$3:$G$5,1,FALSE))),"Please select a value from the drop-down menu",IF('DO NOT USE_Contact Formulas'!A807,"OK",NA()))</f>
        <v>#N/A</v>
      </c>
      <c r="AD807" s="40"/>
      <c r="AE807" s="40" t="e">
        <f>IF(AND(NOT(ISBLANK('Captura de datos de CONTACTO'!AE807)),ISNA(VLOOKUP('Captura de datos de CONTACTO'!AE807,'DO NOT USE_School Picklist'!$H$3:$H$4,1,FALSE))),"Please select a value from the drop-down menu",IF('DO NOT USE_Contact Formulas'!A807,"OK",NA()))</f>
        <v>#N/A</v>
      </c>
      <c r="AF807" s="40" t="e">
        <f ca="1">IF('Captura de datos de CONTACTO'!AF807&gt;'DO NOT USE_School Picklist'!$C$3,"Test Date cannot be a future date",IF('DO NOT USE_Contact Formulas'!A807,"OK",NA()))</f>
        <v>#N/A</v>
      </c>
      <c r="AG807" s="53" t="e">
        <f>IF(AND('DO NOT USE_Contact Formulas'!A807,ISBLANK('Captura de datos de CONTACTO'!AB807)),"Lab Result Test Result is required",IF(AND(NOT(ISBLANK('Captura de datos de CONTACTO'!AB807)),ISNA(VLOOKUP('Captura de datos de CONTACTO'!AB807,'DO NOT USE_School Picklist'!$Q$3:$Q$8,1,FALSE))),"Please select a value from the drop-down menu",IF('DO NOT USE_Contact Formulas'!A807,"OK",NA())))</f>
        <v>#N/A</v>
      </c>
    </row>
    <row r="808" spans="1:33" x14ac:dyDescent="0.3">
      <c r="A808" s="39" t="e">
        <f>IF('DO NOT USE_Contact Formulas'!A808,IF('DO NOT USE_Contact Formulas'!B808,"Not all required fields are completed","OK"),NA())</f>
        <v>#N/A</v>
      </c>
      <c r="B808" s="40" t="e">
        <f>IF(AND('DO NOT USE_Contact Formulas'!A808,ISBLANK('Captura de datos de CONTACTO'!B808)),"First Name is required",IF(NOT(ISBLANK('Captura de datos de CONTACTO'!B808)),"OK",NA()))</f>
        <v>#N/A</v>
      </c>
      <c r="C808" s="40" t="e">
        <f>IF(AND('DO NOT USE_Contact Formulas'!A808,ISBLANK('Captura de datos de CONTACTO'!C808)),"Last Name is required",IF(NOT(ISBLANK('Captura de datos de CONTACTO'!C808)),"OK",NA()))</f>
        <v>#N/A</v>
      </c>
      <c r="D808" s="40" t="e">
        <f>IF(AND('DO NOT USE_Contact Formulas'!A808,ISBLANK('Captura de datos de CONTACTO'!D808)),"Birthdate is required",IF(NOT(ISBLANK('Captura de datos de CONTACTO'!D808)),"OK",NA()))</f>
        <v>#N/A</v>
      </c>
      <c r="E808" s="40" t="e">
        <f>IF(AND('DO NOT USE_Contact Formulas'!A808,ISBLANK('Captura de datos de CONTACTO'!E808)),"Mobile Phone is required",IF(NOT(ISBLANK('Captura de datos de CONTACTO'!E808)),IF(AND(ISNUMBER(VALUE('Captura de datos de CONTACTO'!E808)),LEFT('Captura de datos de CONTACTO'!E808,1)&lt;&gt;"1",LEN('Captura de datos de CONTACTO'!E808)=10),"OK","Phone number must be valid format"),NA()))</f>
        <v>#N/A</v>
      </c>
      <c r="F808" s="40" t="e">
        <f>IF(LEN('Captura de datos de CONTACTO'!F808)&gt;255,"Home Street Address must be less than 255 characters",IF('DO NOT USE_Contact Formulas'!A808,"OK",NA()))</f>
        <v>#N/A</v>
      </c>
      <c r="G808" s="40" t="e">
        <f>IF(LEN('Captura de datos de CONTACTO'!G808)&gt;40,"City must be less than 40 characters",IF('DO NOT USE_Contact Formulas'!A808,"OK",NA()))</f>
        <v>#N/A</v>
      </c>
      <c r="H808" s="40" t="e">
        <f>IF(AND(NOT(ISBLANK('Captura de datos de CONTACTO'!H808)),ISNA(VLOOKUP('Captura de datos de CONTACTO'!H808,'DO NOT USE_School Picklist'!$P$3:$P$52,1,FALSE))),"Please select a value from the drop-down menu",IF('DO NOT USE_Contact Formulas'!A808,"OK",NA()))</f>
        <v>#N/A</v>
      </c>
      <c r="I808" s="40" t="e">
        <f>IF(AND('DO NOT USE_Contact Formulas'!A808,ISBLANK('Captura de datos de CONTACTO'!I808)),"Zip is required",IF(ISBLANK('Captura de datos de CONTACTO'!I808),NA(),"OK"))</f>
        <v>#N/A</v>
      </c>
      <c r="J808" s="40" t="e">
        <f>IF(AND('DO NOT USE_Contact Formulas'!A808,ISBLANK('Captura de datos de CONTACTO'!J808)),"Student or Staff? is required",IF(ISBLANK('Captura de datos de CONTACTO'!J808),NA(),IF(ISNA(VLOOKUP('Captura de datos de CONTACTO'!J808,'DO NOT USE_School Picklist'!$B$3:$B$6,1,FALSE)),"Please select a value from the drop-down menu","OK")))</f>
        <v>#N/A</v>
      </c>
      <c r="K808" s="40" t="e">
        <f>IF(AND('Captura de datos de CONTACTO'!J808='DO NOT USE_School Picklist'!$B$4,ISBLANK('Captura de datos de CONTACTO'!K808)),"Occupation/Job Title is required if Student or Staff? is Yes, staff/faculty or volunteer",IF('DO NOT USE_Contact Formulas'!A808,"OK",NA()))</f>
        <v>#N/A</v>
      </c>
      <c r="L808" s="40" t="e">
        <f ca="1">IF('Captura de datos de CONTACTO'!L808&gt;'DO NOT USE_School Picklist'!$C$3,"Date last on school campus/facility cannot be a future date",IF('DO NOT USE_Contact Formulas'!A808,IF(ISBLANK('Captura de datos de CONTACTO'!L808),"Date last on school campus/facility is required","OK"),NA()))</f>
        <v>#N/A</v>
      </c>
      <c r="M808" s="41" t="e">
        <f ca="1">IF('Captura de datos de CONTACTO'!M808&gt;'DO NOT USE_School Picklist'!$C$3,"Last Exposure Date cannot be a future date",IF('DO NOT USE_Contact Formulas'!A808,IF(ISBLANK('Captura de datos de CONTACTO'!M808),"Last Exposure Date is required","OK"),NA()))</f>
        <v>#N/A</v>
      </c>
      <c r="N808" s="41" t="e">
        <f>IF(AND('DO NOT USE_Contact Formulas'!A808,ISBLANK('Captura de datos de CONTACTO'!N808)),"Specific Place in the Location is required",IF(ISBLANK('Captura de datos de CONTACTO'!N808),NA(),"OK"))</f>
        <v>#N/A</v>
      </c>
      <c r="O808" s="40" t="e">
        <f>IF(AND(NOT(ISBLANK('Captura de datos de CONTACTO'!O808)),ISNA(VLOOKUP('Captura de datos de CONTACTO'!O808,'DO NOT USE_School Picklist'!$L$3:$L$81,1,FALSE))),"Please select a value from the drop-down menu",IF('DO NOT USE_Contact Formulas'!A808,"OK",NA()))</f>
        <v>#N/A</v>
      </c>
      <c r="P808" s="40" t="e">
        <f>IF(AND(NOT(ISBLANK('Captura de datos de CONTACTO'!P808)),NOT(ISNUMBER(MATCH("*@*.?*",'Captura de datos de CONTACTO'!P808,0)))),"Email must be in a valid format",IF('DO NOT USE_Contact Formulas'!A808,"OK",NA()))</f>
        <v>#N/A</v>
      </c>
      <c r="Q808" s="40" t="e">
        <f>IF(LEN('Captura de datos de CONTACTO'!Q808)&gt;50,"Parent/Guardian Name must be less than 50 characters",IF('DO NOT USE_Contact Formulas'!A808,"OK",NA()))</f>
        <v>#N/A</v>
      </c>
      <c r="R808" s="40" t="e">
        <f>IF(NOT(ISBLANK('Captura de datos de CONTACTO'!R808)),IF(AND(ISNUMBER('Captura de datos de CONTACTO'!R808),LEFT('Captura de datos de CONTACTO'!R808,1)&lt;&gt;"1",LEN('Captura de datos de CONTACTO'!R808)=10),"OK","Phone number must be valid format"),IF('DO NOT USE_Contact Formulas'!A808,"OK",NA()))</f>
        <v>#N/A</v>
      </c>
      <c r="S808" s="40" t="e">
        <f>IF(AND(NOT(ISBLANK('Captura de datos de CONTACTO'!S808)),ISNA(VLOOKUP('Captura de datos de CONTACTO'!S808,'DO NOT USE_School Picklist'!$N$3:$N$63,1,FALSE))),"Please select a value from the drop-down menu",IF('DO NOT USE_Contact Formulas'!A808,"OK",NA()))</f>
        <v>#N/A</v>
      </c>
      <c r="T808" s="53" t="e">
        <f>IF(AND(NOT(ISBLANK('Captura de datos de CONTACTO'!T808)),ISNA(VLOOKUP('Captura de datos de CONTACTO'!T808,'DO NOT USE_School Picklist'!$I$3:$I$5,1,FALSE))),"Please select a value from the drop-down menu",IF('DO NOT USE_Contact Formulas'!A808,"OK",NA()))</f>
        <v>#N/A</v>
      </c>
      <c r="U808" s="40" t="e">
        <f>IF(AND(NOT(ISBLANK('Captura de datos de CONTACTO'!U808)),ISNA(VLOOKUP('Captura de datos de CONTACTO'!U808,'DO NOT USE_School Picklist'!$E$3:$E$10,1,FALSE))),"Please select a value from the drop-down menu",IF('DO NOT USE_Contact Formulas'!A808,"OK",NA()))</f>
        <v>#N/A</v>
      </c>
      <c r="V808" s="53" t="e">
        <f>IF(AND(NOT(ISBLANK('Captura de datos de CONTACTO'!V808)),ISNA(VLOOKUP('Captura de datos de CONTACTO'!V808,'DO NOT USE_School Picklist'!$W$3:$W$9,1,FALSE))),"Please select a value from the drop-down menu",IF('DO NOT USE_Contact Formulas'!A808,"OK",NA()))</f>
        <v>#N/A</v>
      </c>
      <c r="W808" s="53" t="e">
        <f>IF(AND(NOT(ISBLANK('Captura de datos de CONTACTO'!W808)),ISNA(VLOOKUP('Captura de datos de CONTACTO'!W808,'DO NOT USE_School Picklist'!$W$3:$W$9,1,FALSE))),"Please select a value from the drop-down menu",IF('DO NOT USE_Case Formulas'!A808,"OK",NA()))</f>
        <v>#N/A</v>
      </c>
      <c r="X808" s="40" t="e">
        <f>IF(AND(NOT(ISBLANK('Captura de datos de CONTACTO'!X808)),ISNA(VLOOKUP('Captura de datos de CONTACTO'!X808,'DO NOT USE_School Picklist'!$F$3:$F$16,1,FALSE))),"Please select a value from the drop-down menu",IF('DO NOT USE_Contact Formulas'!A808,"OK",NA()))</f>
        <v>#N/A</v>
      </c>
      <c r="Y808" s="40" t="e">
        <f>IF(LEN('Captura de datos de CONTACTO'!Y808)&gt;100,"Classroom(s) must be less than 100 characters",IF('DO NOT USE_Contact Formulas'!A808,"OK",NA()))</f>
        <v>#N/A</v>
      </c>
      <c r="Z808" s="40" t="e">
        <f>IF(AND(NOT(ISBLANK('Captura de datos de CONTACTO'!Z808)),ISNA(VLOOKUP('Captura de datos de CONTACTO'!Z808,'DO NOT USE_School Picklist'!$K$3:$K$6,1,FALSE))),"Please select a value from the drop-down menu",IF('DO NOT USE_Contact Formulas'!A808,"OK",NA()))</f>
        <v>#N/A</v>
      </c>
      <c r="AA808" s="40" t="e">
        <f>IF(AND(NOT(ISBLANK('Captura de datos de CONTACTO'!AA808)),ISNA(VLOOKUP('Captura de datos de CONTACTO'!AA808,'DO NOT USE_School Picklist'!$D$3:$D$5,1,FALSE))),"Please select a value from the drop-down menu",IF('DO NOT USE_Contact Formulas'!A808,"OK",NA()))</f>
        <v>#N/A</v>
      </c>
      <c r="AB808" s="40"/>
      <c r="AC808" s="40" t="e">
        <f>IF(AND(NOT(ISBLANK('Captura de datos de CONTACTO'!AC808)),ISNA(VLOOKUP('Captura de datos de CONTACTO'!AC808,'DO NOT USE_School Picklist'!$G$3:$G$5,1,FALSE))),"Please select a value from the drop-down menu",IF('DO NOT USE_Contact Formulas'!A808,"OK",NA()))</f>
        <v>#N/A</v>
      </c>
      <c r="AD808" s="40"/>
      <c r="AE808" s="40" t="e">
        <f>IF(AND(NOT(ISBLANK('Captura de datos de CONTACTO'!AE808)),ISNA(VLOOKUP('Captura de datos de CONTACTO'!AE808,'DO NOT USE_School Picklist'!$H$3:$H$4,1,FALSE))),"Please select a value from the drop-down menu",IF('DO NOT USE_Contact Formulas'!A808,"OK",NA()))</f>
        <v>#N/A</v>
      </c>
      <c r="AF808" s="40" t="e">
        <f ca="1">IF('Captura de datos de CONTACTO'!AF808&gt;'DO NOT USE_School Picklist'!$C$3,"Test Date cannot be a future date",IF('DO NOT USE_Contact Formulas'!A808,"OK",NA()))</f>
        <v>#N/A</v>
      </c>
      <c r="AG808" s="53" t="e">
        <f>IF(AND('DO NOT USE_Contact Formulas'!A808,ISBLANK('Captura de datos de CONTACTO'!AB808)),"Lab Result Test Result is required",IF(AND(NOT(ISBLANK('Captura de datos de CONTACTO'!AB808)),ISNA(VLOOKUP('Captura de datos de CONTACTO'!AB808,'DO NOT USE_School Picklist'!$Q$3:$Q$8,1,FALSE))),"Please select a value from the drop-down menu",IF('DO NOT USE_Contact Formulas'!A808,"OK",NA())))</f>
        <v>#N/A</v>
      </c>
    </row>
    <row r="809" spans="1:33" x14ac:dyDescent="0.3">
      <c r="A809" s="39" t="e">
        <f>IF('DO NOT USE_Contact Formulas'!A809,IF('DO NOT USE_Contact Formulas'!B809,"Not all required fields are completed","OK"),NA())</f>
        <v>#N/A</v>
      </c>
      <c r="B809" s="40" t="e">
        <f>IF(AND('DO NOT USE_Contact Formulas'!A809,ISBLANK('Captura de datos de CONTACTO'!B809)),"First Name is required",IF(NOT(ISBLANK('Captura de datos de CONTACTO'!B809)),"OK",NA()))</f>
        <v>#N/A</v>
      </c>
      <c r="C809" s="40" t="e">
        <f>IF(AND('DO NOT USE_Contact Formulas'!A809,ISBLANK('Captura de datos de CONTACTO'!C809)),"Last Name is required",IF(NOT(ISBLANK('Captura de datos de CONTACTO'!C809)),"OK",NA()))</f>
        <v>#N/A</v>
      </c>
      <c r="D809" s="40" t="e">
        <f>IF(AND('DO NOT USE_Contact Formulas'!A809,ISBLANK('Captura de datos de CONTACTO'!D809)),"Birthdate is required",IF(NOT(ISBLANK('Captura de datos de CONTACTO'!D809)),"OK",NA()))</f>
        <v>#N/A</v>
      </c>
      <c r="E809" s="40" t="e">
        <f>IF(AND('DO NOT USE_Contact Formulas'!A809,ISBLANK('Captura de datos de CONTACTO'!E809)),"Mobile Phone is required",IF(NOT(ISBLANK('Captura de datos de CONTACTO'!E809)),IF(AND(ISNUMBER(VALUE('Captura de datos de CONTACTO'!E809)),LEFT('Captura de datos de CONTACTO'!E809,1)&lt;&gt;"1",LEN('Captura de datos de CONTACTO'!E809)=10),"OK","Phone number must be valid format"),NA()))</f>
        <v>#N/A</v>
      </c>
      <c r="F809" s="40" t="e">
        <f>IF(LEN('Captura de datos de CONTACTO'!F809)&gt;255,"Home Street Address must be less than 255 characters",IF('DO NOT USE_Contact Formulas'!A809,"OK",NA()))</f>
        <v>#N/A</v>
      </c>
      <c r="G809" s="40" t="e">
        <f>IF(LEN('Captura de datos de CONTACTO'!G809)&gt;40,"City must be less than 40 characters",IF('DO NOT USE_Contact Formulas'!A809,"OK",NA()))</f>
        <v>#N/A</v>
      </c>
      <c r="H809" s="40" t="e">
        <f>IF(AND(NOT(ISBLANK('Captura de datos de CONTACTO'!H809)),ISNA(VLOOKUP('Captura de datos de CONTACTO'!H809,'DO NOT USE_School Picklist'!$P$3:$P$52,1,FALSE))),"Please select a value from the drop-down menu",IF('DO NOT USE_Contact Formulas'!A809,"OK",NA()))</f>
        <v>#N/A</v>
      </c>
      <c r="I809" s="40" t="e">
        <f>IF(AND('DO NOT USE_Contact Formulas'!A809,ISBLANK('Captura de datos de CONTACTO'!I809)),"Zip is required",IF(ISBLANK('Captura de datos de CONTACTO'!I809),NA(),"OK"))</f>
        <v>#N/A</v>
      </c>
      <c r="J809" s="40" t="e">
        <f>IF(AND('DO NOT USE_Contact Formulas'!A809,ISBLANK('Captura de datos de CONTACTO'!J809)),"Student or Staff? is required",IF(ISBLANK('Captura de datos de CONTACTO'!J809),NA(),IF(ISNA(VLOOKUP('Captura de datos de CONTACTO'!J809,'DO NOT USE_School Picklist'!$B$3:$B$6,1,FALSE)),"Please select a value from the drop-down menu","OK")))</f>
        <v>#N/A</v>
      </c>
      <c r="K809" s="40" t="e">
        <f>IF(AND('Captura de datos de CONTACTO'!J809='DO NOT USE_School Picklist'!$B$4,ISBLANK('Captura de datos de CONTACTO'!K809)),"Occupation/Job Title is required if Student or Staff? is Yes, staff/faculty or volunteer",IF('DO NOT USE_Contact Formulas'!A809,"OK",NA()))</f>
        <v>#N/A</v>
      </c>
      <c r="L809" s="40" t="e">
        <f ca="1">IF('Captura de datos de CONTACTO'!L809&gt;'DO NOT USE_School Picklist'!$C$3,"Date last on school campus/facility cannot be a future date",IF('DO NOT USE_Contact Formulas'!A809,IF(ISBLANK('Captura de datos de CONTACTO'!L809),"Date last on school campus/facility is required","OK"),NA()))</f>
        <v>#N/A</v>
      </c>
      <c r="M809" s="41" t="e">
        <f ca="1">IF('Captura de datos de CONTACTO'!M809&gt;'DO NOT USE_School Picklist'!$C$3,"Last Exposure Date cannot be a future date",IF('DO NOT USE_Contact Formulas'!A809,IF(ISBLANK('Captura de datos de CONTACTO'!M809),"Last Exposure Date is required","OK"),NA()))</f>
        <v>#N/A</v>
      </c>
      <c r="N809" s="41" t="e">
        <f>IF(AND('DO NOT USE_Contact Formulas'!A809,ISBLANK('Captura de datos de CONTACTO'!N809)),"Specific Place in the Location is required",IF(ISBLANK('Captura de datos de CONTACTO'!N809),NA(),"OK"))</f>
        <v>#N/A</v>
      </c>
      <c r="O809" s="40" t="e">
        <f>IF(AND(NOT(ISBLANK('Captura de datos de CONTACTO'!O809)),ISNA(VLOOKUP('Captura de datos de CONTACTO'!O809,'DO NOT USE_School Picklist'!$L$3:$L$81,1,FALSE))),"Please select a value from the drop-down menu",IF('DO NOT USE_Contact Formulas'!A809,"OK",NA()))</f>
        <v>#N/A</v>
      </c>
      <c r="P809" s="40" t="e">
        <f>IF(AND(NOT(ISBLANK('Captura de datos de CONTACTO'!P809)),NOT(ISNUMBER(MATCH("*@*.?*",'Captura de datos de CONTACTO'!P809,0)))),"Email must be in a valid format",IF('DO NOT USE_Contact Formulas'!A809,"OK",NA()))</f>
        <v>#N/A</v>
      </c>
      <c r="Q809" s="40" t="e">
        <f>IF(LEN('Captura de datos de CONTACTO'!Q809)&gt;50,"Parent/Guardian Name must be less than 50 characters",IF('DO NOT USE_Contact Formulas'!A809,"OK",NA()))</f>
        <v>#N/A</v>
      </c>
      <c r="R809" s="40" t="e">
        <f>IF(NOT(ISBLANK('Captura de datos de CONTACTO'!R809)),IF(AND(ISNUMBER('Captura de datos de CONTACTO'!R809),LEFT('Captura de datos de CONTACTO'!R809,1)&lt;&gt;"1",LEN('Captura de datos de CONTACTO'!R809)=10),"OK","Phone number must be valid format"),IF('DO NOT USE_Contact Formulas'!A809,"OK",NA()))</f>
        <v>#N/A</v>
      </c>
      <c r="S809" s="40" t="e">
        <f>IF(AND(NOT(ISBLANK('Captura de datos de CONTACTO'!S809)),ISNA(VLOOKUP('Captura de datos de CONTACTO'!S809,'DO NOT USE_School Picklist'!$N$3:$N$63,1,FALSE))),"Please select a value from the drop-down menu",IF('DO NOT USE_Contact Formulas'!A809,"OK",NA()))</f>
        <v>#N/A</v>
      </c>
      <c r="T809" s="53" t="e">
        <f>IF(AND(NOT(ISBLANK('Captura de datos de CONTACTO'!T809)),ISNA(VLOOKUP('Captura de datos de CONTACTO'!T809,'DO NOT USE_School Picklist'!$I$3:$I$5,1,FALSE))),"Please select a value from the drop-down menu",IF('DO NOT USE_Contact Formulas'!A809,"OK",NA()))</f>
        <v>#N/A</v>
      </c>
      <c r="U809" s="40" t="e">
        <f>IF(AND(NOT(ISBLANK('Captura de datos de CONTACTO'!U809)),ISNA(VLOOKUP('Captura de datos de CONTACTO'!U809,'DO NOT USE_School Picklist'!$E$3:$E$10,1,FALSE))),"Please select a value from the drop-down menu",IF('DO NOT USE_Contact Formulas'!A809,"OK",NA()))</f>
        <v>#N/A</v>
      </c>
      <c r="V809" s="53" t="e">
        <f>IF(AND(NOT(ISBLANK('Captura de datos de CONTACTO'!V809)),ISNA(VLOOKUP('Captura de datos de CONTACTO'!V809,'DO NOT USE_School Picklist'!$W$3:$W$9,1,FALSE))),"Please select a value from the drop-down menu",IF('DO NOT USE_Contact Formulas'!A809,"OK",NA()))</f>
        <v>#N/A</v>
      </c>
      <c r="W809" s="53" t="e">
        <f>IF(AND(NOT(ISBLANK('Captura de datos de CONTACTO'!W809)),ISNA(VLOOKUP('Captura de datos de CONTACTO'!W809,'DO NOT USE_School Picklist'!$W$3:$W$9,1,FALSE))),"Please select a value from the drop-down menu",IF('DO NOT USE_Case Formulas'!A809,"OK",NA()))</f>
        <v>#N/A</v>
      </c>
      <c r="X809" s="40" t="e">
        <f>IF(AND(NOT(ISBLANK('Captura de datos de CONTACTO'!X809)),ISNA(VLOOKUP('Captura de datos de CONTACTO'!X809,'DO NOT USE_School Picklist'!$F$3:$F$16,1,FALSE))),"Please select a value from the drop-down menu",IF('DO NOT USE_Contact Formulas'!A809,"OK",NA()))</f>
        <v>#N/A</v>
      </c>
      <c r="Y809" s="40" t="e">
        <f>IF(LEN('Captura de datos de CONTACTO'!Y809)&gt;100,"Classroom(s) must be less than 100 characters",IF('DO NOT USE_Contact Formulas'!A809,"OK",NA()))</f>
        <v>#N/A</v>
      </c>
      <c r="Z809" s="40" t="e">
        <f>IF(AND(NOT(ISBLANK('Captura de datos de CONTACTO'!Z809)),ISNA(VLOOKUP('Captura de datos de CONTACTO'!Z809,'DO NOT USE_School Picklist'!$K$3:$K$6,1,FALSE))),"Please select a value from the drop-down menu",IF('DO NOT USE_Contact Formulas'!A809,"OK",NA()))</f>
        <v>#N/A</v>
      </c>
      <c r="AA809" s="40" t="e">
        <f>IF(AND(NOT(ISBLANK('Captura de datos de CONTACTO'!AA809)),ISNA(VLOOKUP('Captura de datos de CONTACTO'!AA809,'DO NOT USE_School Picklist'!$D$3:$D$5,1,FALSE))),"Please select a value from the drop-down menu",IF('DO NOT USE_Contact Formulas'!A809,"OK",NA()))</f>
        <v>#N/A</v>
      </c>
      <c r="AB809" s="40"/>
      <c r="AC809" s="40" t="e">
        <f>IF(AND(NOT(ISBLANK('Captura de datos de CONTACTO'!AC809)),ISNA(VLOOKUP('Captura de datos de CONTACTO'!AC809,'DO NOT USE_School Picklist'!$G$3:$G$5,1,FALSE))),"Please select a value from the drop-down menu",IF('DO NOT USE_Contact Formulas'!A809,"OK",NA()))</f>
        <v>#N/A</v>
      </c>
      <c r="AD809" s="40"/>
      <c r="AE809" s="40" t="e">
        <f>IF(AND(NOT(ISBLANK('Captura de datos de CONTACTO'!AE809)),ISNA(VLOOKUP('Captura de datos de CONTACTO'!AE809,'DO NOT USE_School Picklist'!$H$3:$H$4,1,FALSE))),"Please select a value from the drop-down menu",IF('DO NOT USE_Contact Formulas'!A809,"OK",NA()))</f>
        <v>#N/A</v>
      </c>
      <c r="AF809" s="40" t="e">
        <f ca="1">IF('Captura de datos de CONTACTO'!AF809&gt;'DO NOT USE_School Picklist'!$C$3,"Test Date cannot be a future date",IF('DO NOT USE_Contact Formulas'!A809,"OK",NA()))</f>
        <v>#N/A</v>
      </c>
      <c r="AG809" s="53" t="e">
        <f>IF(AND('DO NOT USE_Contact Formulas'!A809,ISBLANK('Captura de datos de CONTACTO'!AB809)),"Lab Result Test Result is required",IF(AND(NOT(ISBLANK('Captura de datos de CONTACTO'!AB809)),ISNA(VLOOKUP('Captura de datos de CONTACTO'!AB809,'DO NOT USE_School Picklist'!$Q$3:$Q$8,1,FALSE))),"Please select a value from the drop-down menu",IF('DO NOT USE_Contact Formulas'!A809,"OK",NA())))</f>
        <v>#N/A</v>
      </c>
    </row>
    <row r="810" spans="1:33" x14ac:dyDescent="0.3">
      <c r="A810" s="39" t="e">
        <f>IF('DO NOT USE_Contact Formulas'!A810,IF('DO NOT USE_Contact Formulas'!B810,"Not all required fields are completed","OK"),NA())</f>
        <v>#N/A</v>
      </c>
      <c r="B810" s="40" t="e">
        <f>IF(AND('DO NOT USE_Contact Formulas'!A810,ISBLANK('Captura de datos de CONTACTO'!B810)),"First Name is required",IF(NOT(ISBLANK('Captura de datos de CONTACTO'!B810)),"OK",NA()))</f>
        <v>#N/A</v>
      </c>
      <c r="C810" s="40" t="e">
        <f>IF(AND('DO NOT USE_Contact Formulas'!A810,ISBLANK('Captura de datos de CONTACTO'!C810)),"Last Name is required",IF(NOT(ISBLANK('Captura de datos de CONTACTO'!C810)),"OK",NA()))</f>
        <v>#N/A</v>
      </c>
      <c r="D810" s="40" t="e">
        <f>IF(AND('DO NOT USE_Contact Formulas'!A810,ISBLANK('Captura de datos de CONTACTO'!D810)),"Birthdate is required",IF(NOT(ISBLANK('Captura de datos de CONTACTO'!D810)),"OK",NA()))</f>
        <v>#N/A</v>
      </c>
      <c r="E810" s="40" t="e">
        <f>IF(AND('DO NOT USE_Contact Formulas'!A810,ISBLANK('Captura de datos de CONTACTO'!E810)),"Mobile Phone is required",IF(NOT(ISBLANK('Captura de datos de CONTACTO'!E810)),IF(AND(ISNUMBER(VALUE('Captura de datos de CONTACTO'!E810)),LEFT('Captura de datos de CONTACTO'!E810,1)&lt;&gt;"1",LEN('Captura de datos de CONTACTO'!E810)=10),"OK","Phone number must be valid format"),NA()))</f>
        <v>#N/A</v>
      </c>
      <c r="F810" s="40" t="e">
        <f>IF(LEN('Captura de datos de CONTACTO'!F810)&gt;255,"Home Street Address must be less than 255 characters",IF('DO NOT USE_Contact Formulas'!A810,"OK",NA()))</f>
        <v>#N/A</v>
      </c>
      <c r="G810" s="40" t="e">
        <f>IF(LEN('Captura de datos de CONTACTO'!G810)&gt;40,"City must be less than 40 characters",IF('DO NOT USE_Contact Formulas'!A810,"OK",NA()))</f>
        <v>#N/A</v>
      </c>
      <c r="H810" s="40" t="e">
        <f>IF(AND(NOT(ISBLANK('Captura de datos de CONTACTO'!H810)),ISNA(VLOOKUP('Captura de datos de CONTACTO'!H810,'DO NOT USE_School Picklist'!$P$3:$P$52,1,FALSE))),"Please select a value from the drop-down menu",IF('DO NOT USE_Contact Formulas'!A810,"OK",NA()))</f>
        <v>#N/A</v>
      </c>
      <c r="I810" s="40" t="e">
        <f>IF(AND('DO NOT USE_Contact Formulas'!A810,ISBLANK('Captura de datos de CONTACTO'!I810)),"Zip is required",IF(ISBLANK('Captura de datos de CONTACTO'!I810),NA(),"OK"))</f>
        <v>#N/A</v>
      </c>
      <c r="J810" s="40" t="e">
        <f>IF(AND('DO NOT USE_Contact Formulas'!A810,ISBLANK('Captura de datos de CONTACTO'!J810)),"Student or Staff? is required",IF(ISBLANK('Captura de datos de CONTACTO'!J810),NA(),IF(ISNA(VLOOKUP('Captura de datos de CONTACTO'!J810,'DO NOT USE_School Picklist'!$B$3:$B$6,1,FALSE)),"Please select a value from the drop-down menu","OK")))</f>
        <v>#N/A</v>
      </c>
      <c r="K810" s="40" t="e">
        <f>IF(AND('Captura de datos de CONTACTO'!J810='DO NOT USE_School Picklist'!$B$4,ISBLANK('Captura de datos de CONTACTO'!K810)),"Occupation/Job Title is required if Student or Staff? is Yes, staff/faculty or volunteer",IF('DO NOT USE_Contact Formulas'!A810,"OK",NA()))</f>
        <v>#N/A</v>
      </c>
      <c r="L810" s="40" t="e">
        <f ca="1">IF('Captura de datos de CONTACTO'!L810&gt;'DO NOT USE_School Picklist'!$C$3,"Date last on school campus/facility cannot be a future date",IF('DO NOT USE_Contact Formulas'!A810,IF(ISBLANK('Captura de datos de CONTACTO'!L810),"Date last on school campus/facility is required","OK"),NA()))</f>
        <v>#N/A</v>
      </c>
      <c r="M810" s="41" t="e">
        <f ca="1">IF('Captura de datos de CONTACTO'!M810&gt;'DO NOT USE_School Picklist'!$C$3,"Last Exposure Date cannot be a future date",IF('DO NOT USE_Contact Formulas'!A810,IF(ISBLANK('Captura de datos de CONTACTO'!M810),"Last Exposure Date is required","OK"),NA()))</f>
        <v>#N/A</v>
      </c>
      <c r="N810" s="41" t="e">
        <f>IF(AND('DO NOT USE_Contact Formulas'!A810,ISBLANK('Captura de datos de CONTACTO'!N810)),"Specific Place in the Location is required",IF(ISBLANK('Captura de datos de CONTACTO'!N810),NA(),"OK"))</f>
        <v>#N/A</v>
      </c>
      <c r="O810" s="40" t="e">
        <f>IF(AND(NOT(ISBLANK('Captura de datos de CONTACTO'!O810)),ISNA(VLOOKUP('Captura de datos de CONTACTO'!O810,'DO NOT USE_School Picklist'!$L$3:$L$81,1,FALSE))),"Please select a value from the drop-down menu",IF('DO NOT USE_Contact Formulas'!A810,"OK",NA()))</f>
        <v>#N/A</v>
      </c>
      <c r="P810" s="40" t="e">
        <f>IF(AND(NOT(ISBLANK('Captura de datos de CONTACTO'!P810)),NOT(ISNUMBER(MATCH("*@*.?*",'Captura de datos de CONTACTO'!P810,0)))),"Email must be in a valid format",IF('DO NOT USE_Contact Formulas'!A810,"OK",NA()))</f>
        <v>#N/A</v>
      </c>
      <c r="Q810" s="40" t="e">
        <f>IF(LEN('Captura de datos de CONTACTO'!Q810)&gt;50,"Parent/Guardian Name must be less than 50 characters",IF('DO NOT USE_Contact Formulas'!A810,"OK",NA()))</f>
        <v>#N/A</v>
      </c>
      <c r="R810" s="40" t="e">
        <f>IF(NOT(ISBLANK('Captura de datos de CONTACTO'!R810)),IF(AND(ISNUMBER('Captura de datos de CONTACTO'!R810),LEFT('Captura de datos de CONTACTO'!R810,1)&lt;&gt;"1",LEN('Captura de datos de CONTACTO'!R810)=10),"OK","Phone number must be valid format"),IF('DO NOT USE_Contact Formulas'!A810,"OK",NA()))</f>
        <v>#N/A</v>
      </c>
      <c r="S810" s="40" t="e">
        <f>IF(AND(NOT(ISBLANK('Captura de datos de CONTACTO'!S810)),ISNA(VLOOKUP('Captura de datos de CONTACTO'!S810,'DO NOT USE_School Picklist'!$N$3:$N$63,1,FALSE))),"Please select a value from the drop-down menu",IF('DO NOT USE_Contact Formulas'!A810,"OK",NA()))</f>
        <v>#N/A</v>
      </c>
      <c r="T810" s="53" t="e">
        <f>IF(AND(NOT(ISBLANK('Captura de datos de CONTACTO'!T810)),ISNA(VLOOKUP('Captura de datos de CONTACTO'!T810,'DO NOT USE_School Picklist'!$I$3:$I$5,1,FALSE))),"Please select a value from the drop-down menu",IF('DO NOT USE_Contact Formulas'!A810,"OK",NA()))</f>
        <v>#N/A</v>
      </c>
      <c r="U810" s="40" t="e">
        <f>IF(AND(NOT(ISBLANK('Captura de datos de CONTACTO'!U810)),ISNA(VLOOKUP('Captura de datos de CONTACTO'!U810,'DO NOT USE_School Picklist'!$E$3:$E$10,1,FALSE))),"Please select a value from the drop-down menu",IF('DO NOT USE_Contact Formulas'!A810,"OK",NA()))</f>
        <v>#N/A</v>
      </c>
      <c r="V810" s="53" t="e">
        <f>IF(AND(NOT(ISBLANK('Captura de datos de CONTACTO'!V810)),ISNA(VLOOKUP('Captura de datos de CONTACTO'!V810,'DO NOT USE_School Picklist'!$W$3:$W$9,1,FALSE))),"Please select a value from the drop-down menu",IF('DO NOT USE_Contact Formulas'!A810,"OK",NA()))</f>
        <v>#N/A</v>
      </c>
      <c r="W810" s="53" t="e">
        <f>IF(AND(NOT(ISBLANK('Captura de datos de CONTACTO'!W810)),ISNA(VLOOKUP('Captura de datos de CONTACTO'!W810,'DO NOT USE_School Picklist'!$W$3:$W$9,1,FALSE))),"Please select a value from the drop-down menu",IF('DO NOT USE_Case Formulas'!A810,"OK",NA()))</f>
        <v>#N/A</v>
      </c>
      <c r="X810" s="40" t="e">
        <f>IF(AND(NOT(ISBLANK('Captura de datos de CONTACTO'!X810)),ISNA(VLOOKUP('Captura de datos de CONTACTO'!X810,'DO NOT USE_School Picklist'!$F$3:$F$16,1,FALSE))),"Please select a value from the drop-down menu",IF('DO NOT USE_Contact Formulas'!A810,"OK",NA()))</f>
        <v>#N/A</v>
      </c>
      <c r="Y810" s="40" t="e">
        <f>IF(LEN('Captura de datos de CONTACTO'!Y810)&gt;100,"Classroom(s) must be less than 100 characters",IF('DO NOT USE_Contact Formulas'!A810,"OK",NA()))</f>
        <v>#N/A</v>
      </c>
      <c r="Z810" s="40" t="e">
        <f>IF(AND(NOT(ISBLANK('Captura de datos de CONTACTO'!Z810)),ISNA(VLOOKUP('Captura de datos de CONTACTO'!Z810,'DO NOT USE_School Picklist'!$K$3:$K$6,1,FALSE))),"Please select a value from the drop-down menu",IF('DO NOT USE_Contact Formulas'!A810,"OK",NA()))</f>
        <v>#N/A</v>
      </c>
      <c r="AA810" s="40" t="e">
        <f>IF(AND(NOT(ISBLANK('Captura de datos de CONTACTO'!AA810)),ISNA(VLOOKUP('Captura de datos de CONTACTO'!AA810,'DO NOT USE_School Picklist'!$D$3:$D$5,1,FALSE))),"Please select a value from the drop-down menu",IF('DO NOT USE_Contact Formulas'!A810,"OK",NA()))</f>
        <v>#N/A</v>
      </c>
      <c r="AB810" s="40"/>
      <c r="AC810" s="40" t="e">
        <f>IF(AND(NOT(ISBLANK('Captura de datos de CONTACTO'!AC810)),ISNA(VLOOKUP('Captura de datos de CONTACTO'!AC810,'DO NOT USE_School Picklist'!$G$3:$G$5,1,FALSE))),"Please select a value from the drop-down menu",IF('DO NOT USE_Contact Formulas'!A810,"OK",NA()))</f>
        <v>#N/A</v>
      </c>
      <c r="AD810" s="40"/>
      <c r="AE810" s="40" t="e">
        <f>IF(AND(NOT(ISBLANK('Captura de datos de CONTACTO'!AE810)),ISNA(VLOOKUP('Captura de datos de CONTACTO'!AE810,'DO NOT USE_School Picklist'!$H$3:$H$4,1,FALSE))),"Please select a value from the drop-down menu",IF('DO NOT USE_Contact Formulas'!A810,"OK",NA()))</f>
        <v>#N/A</v>
      </c>
      <c r="AF810" s="40" t="e">
        <f ca="1">IF('Captura de datos de CONTACTO'!AF810&gt;'DO NOT USE_School Picklist'!$C$3,"Test Date cannot be a future date",IF('DO NOT USE_Contact Formulas'!A810,"OK",NA()))</f>
        <v>#N/A</v>
      </c>
      <c r="AG810" s="53" t="e">
        <f>IF(AND('DO NOT USE_Contact Formulas'!A810,ISBLANK('Captura de datos de CONTACTO'!AB810)),"Lab Result Test Result is required",IF(AND(NOT(ISBLANK('Captura de datos de CONTACTO'!AB810)),ISNA(VLOOKUP('Captura de datos de CONTACTO'!AB810,'DO NOT USE_School Picklist'!$Q$3:$Q$8,1,FALSE))),"Please select a value from the drop-down menu",IF('DO NOT USE_Contact Formulas'!A810,"OK",NA())))</f>
        <v>#N/A</v>
      </c>
    </row>
    <row r="811" spans="1:33" x14ac:dyDescent="0.3">
      <c r="A811" s="39" t="e">
        <f>IF('DO NOT USE_Contact Formulas'!A811,IF('DO NOT USE_Contact Formulas'!B811,"Not all required fields are completed","OK"),NA())</f>
        <v>#N/A</v>
      </c>
      <c r="B811" s="40" t="e">
        <f>IF(AND('DO NOT USE_Contact Formulas'!A811,ISBLANK('Captura de datos de CONTACTO'!B811)),"First Name is required",IF(NOT(ISBLANK('Captura de datos de CONTACTO'!B811)),"OK",NA()))</f>
        <v>#N/A</v>
      </c>
      <c r="C811" s="40" t="e">
        <f>IF(AND('DO NOT USE_Contact Formulas'!A811,ISBLANK('Captura de datos de CONTACTO'!C811)),"Last Name is required",IF(NOT(ISBLANK('Captura de datos de CONTACTO'!C811)),"OK",NA()))</f>
        <v>#N/A</v>
      </c>
      <c r="D811" s="40" t="e">
        <f>IF(AND('DO NOT USE_Contact Formulas'!A811,ISBLANK('Captura de datos de CONTACTO'!D811)),"Birthdate is required",IF(NOT(ISBLANK('Captura de datos de CONTACTO'!D811)),"OK",NA()))</f>
        <v>#N/A</v>
      </c>
      <c r="E811" s="40" t="e">
        <f>IF(AND('DO NOT USE_Contact Formulas'!A811,ISBLANK('Captura de datos de CONTACTO'!E811)),"Mobile Phone is required",IF(NOT(ISBLANK('Captura de datos de CONTACTO'!E811)),IF(AND(ISNUMBER(VALUE('Captura de datos de CONTACTO'!E811)),LEFT('Captura de datos de CONTACTO'!E811,1)&lt;&gt;"1",LEN('Captura de datos de CONTACTO'!E811)=10),"OK","Phone number must be valid format"),NA()))</f>
        <v>#N/A</v>
      </c>
      <c r="F811" s="40" t="e">
        <f>IF(LEN('Captura de datos de CONTACTO'!F811)&gt;255,"Home Street Address must be less than 255 characters",IF('DO NOT USE_Contact Formulas'!A811,"OK",NA()))</f>
        <v>#N/A</v>
      </c>
      <c r="G811" s="40" t="e">
        <f>IF(LEN('Captura de datos de CONTACTO'!G811)&gt;40,"City must be less than 40 characters",IF('DO NOT USE_Contact Formulas'!A811,"OK",NA()))</f>
        <v>#N/A</v>
      </c>
      <c r="H811" s="40" t="e">
        <f>IF(AND(NOT(ISBLANK('Captura de datos de CONTACTO'!H811)),ISNA(VLOOKUP('Captura de datos de CONTACTO'!H811,'DO NOT USE_School Picklist'!$P$3:$P$52,1,FALSE))),"Please select a value from the drop-down menu",IF('DO NOT USE_Contact Formulas'!A811,"OK",NA()))</f>
        <v>#N/A</v>
      </c>
      <c r="I811" s="40" t="e">
        <f>IF(AND('DO NOT USE_Contact Formulas'!A811,ISBLANK('Captura de datos de CONTACTO'!I811)),"Zip is required",IF(ISBLANK('Captura de datos de CONTACTO'!I811),NA(),"OK"))</f>
        <v>#N/A</v>
      </c>
      <c r="J811" s="40" t="e">
        <f>IF(AND('DO NOT USE_Contact Formulas'!A811,ISBLANK('Captura de datos de CONTACTO'!J811)),"Student or Staff? is required",IF(ISBLANK('Captura de datos de CONTACTO'!J811),NA(),IF(ISNA(VLOOKUP('Captura de datos de CONTACTO'!J811,'DO NOT USE_School Picklist'!$B$3:$B$6,1,FALSE)),"Please select a value from the drop-down menu","OK")))</f>
        <v>#N/A</v>
      </c>
      <c r="K811" s="40" t="e">
        <f>IF(AND('Captura de datos de CONTACTO'!J811='DO NOT USE_School Picklist'!$B$4,ISBLANK('Captura de datos de CONTACTO'!K811)),"Occupation/Job Title is required if Student or Staff? is Yes, staff/faculty or volunteer",IF('DO NOT USE_Contact Formulas'!A811,"OK",NA()))</f>
        <v>#N/A</v>
      </c>
      <c r="L811" s="40" t="e">
        <f ca="1">IF('Captura de datos de CONTACTO'!L811&gt;'DO NOT USE_School Picklist'!$C$3,"Date last on school campus/facility cannot be a future date",IF('DO NOT USE_Contact Formulas'!A811,IF(ISBLANK('Captura de datos de CONTACTO'!L811),"Date last on school campus/facility is required","OK"),NA()))</f>
        <v>#N/A</v>
      </c>
      <c r="M811" s="41" t="e">
        <f ca="1">IF('Captura de datos de CONTACTO'!M811&gt;'DO NOT USE_School Picklist'!$C$3,"Last Exposure Date cannot be a future date",IF('DO NOT USE_Contact Formulas'!A811,IF(ISBLANK('Captura de datos de CONTACTO'!M811),"Last Exposure Date is required","OK"),NA()))</f>
        <v>#N/A</v>
      </c>
      <c r="N811" s="41" t="e">
        <f>IF(AND('DO NOT USE_Contact Formulas'!A811,ISBLANK('Captura de datos de CONTACTO'!N811)),"Specific Place in the Location is required",IF(ISBLANK('Captura de datos de CONTACTO'!N811),NA(),"OK"))</f>
        <v>#N/A</v>
      </c>
      <c r="O811" s="40" t="e">
        <f>IF(AND(NOT(ISBLANK('Captura de datos de CONTACTO'!O811)),ISNA(VLOOKUP('Captura de datos de CONTACTO'!O811,'DO NOT USE_School Picklist'!$L$3:$L$81,1,FALSE))),"Please select a value from the drop-down menu",IF('DO NOT USE_Contact Formulas'!A811,"OK",NA()))</f>
        <v>#N/A</v>
      </c>
      <c r="P811" s="40" t="e">
        <f>IF(AND(NOT(ISBLANK('Captura de datos de CONTACTO'!P811)),NOT(ISNUMBER(MATCH("*@*.?*",'Captura de datos de CONTACTO'!P811,0)))),"Email must be in a valid format",IF('DO NOT USE_Contact Formulas'!A811,"OK",NA()))</f>
        <v>#N/A</v>
      </c>
      <c r="Q811" s="40" t="e">
        <f>IF(LEN('Captura de datos de CONTACTO'!Q811)&gt;50,"Parent/Guardian Name must be less than 50 characters",IF('DO NOT USE_Contact Formulas'!A811,"OK",NA()))</f>
        <v>#N/A</v>
      </c>
      <c r="R811" s="40" t="e">
        <f>IF(NOT(ISBLANK('Captura de datos de CONTACTO'!R811)),IF(AND(ISNUMBER('Captura de datos de CONTACTO'!R811),LEFT('Captura de datos de CONTACTO'!R811,1)&lt;&gt;"1",LEN('Captura de datos de CONTACTO'!R811)=10),"OK","Phone number must be valid format"),IF('DO NOT USE_Contact Formulas'!A811,"OK",NA()))</f>
        <v>#N/A</v>
      </c>
      <c r="S811" s="40" t="e">
        <f>IF(AND(NOT(ISBLANK('Captura de datos de CONTACTO'!S811)),ISNA(VLOOKUP('Captura de datos de CONTACTO'!S811,'DO NOT USE_School Picklist'!$N$3:$N$63,1,FALSE))),"Please select a value from the drop-down menu",IF('DO NOT USE_Contact Formulas'!A811,"OK",NA()))</f>
        <v>#N/A</v>
      </c>
      <c r="T811" s="53" t="e">
        <f>IF(AND(NOT(ISBLANK('Captura de datos de CONTACTO'!T811)),ISNA(VLOOKUP('Captura de datos de CONTACTO'!T811,'DO NOT USE_School Picklist'!$I$3:$I$5,1,FALSE))),"Please select a value from the drop-down menu",IF('DO NOT USE_Contact Formulas'!A811,"OK",NA()))</f>
        <v>#N/A</v>
      </c>
      <c r="U811" s="40" t="e">
        <f>IF(AND(NOT(ISBLANK('Captura de datos de CONTACTO'!U811)),ISNA(VLOOKUP('Captura de datos de CONTACTO'!U811,'DO NOT USE_School Picklist'!$E$3:$E$10,1,FALSE))),"Please select a value from the drop-down menu",IF('DO NOT USE_Contact Formulas'!A811,"OK",NA()))</f>
        <v>#N/A</v>
      </c>
      <c r="V811" s="53" t="e">
        <f>IF(AND(NOT(ISBLANK('Captura de datos de CONTACTO'!V811)),ISNA(VLOOKUP('Captura de datos de CONTACTO'!V811,'DO NOT USE_School Picklist'!$W$3:$W$9,1,FALSE))),"Please select a value from the drop-down menu",IF('DO NOT USE_Contact Formulas'!A811,"OK",NA()))</f>
        <v>#N/A</v>
      </c>
      <c r="W811" s="53" t="e">
        <f>IF(AND(NOT(ISBLANK('Captura de datos de CONTACTO'!W811)),ISNA(VLOOKUP('Captura de datos de CONTACTO'!W811,'DO NOT USE_School Picklist'!$W$3:$W$9,1,FALSE))),"Please select a value from the drop-down menu",IF('DO NOT USE_Case Formulas'!A811,"OK",NA()))</f>
        <v>#N/A</v>
      </c>
      <c r="X811" s="40" t="e">
        <f>IF(AND(NOT(ISBLANK('Captura de datos de CONTACTO'!X811)),ISNA(VLOOKUP('Captura de datos de CONTACTO'!X811,'DO NOT USE_School Picklist'!$F$3:$F$16,1,FALSE))),"Please select a value from the drop-down menu",IF('DO NOT USE_Contact Formulas'!A811,"OK",NA()))</f>
        <v>#N/A</v>
      </c>
      <c r="Y811" s="40" t="e">
        <f>IF(LEN('Captura de datos de CONTACTO'!Y811)&gt;100,"Classroom(s) must be less than 100 characters",IF('DO NOT USE_Contact Formulas'!A811,"OK",NA()))</f>
        <v>#N/A</v>
      </c>
      <c r="Z811" s="40" t="e">
        <f>IF(AND(NOT(ISBLANK('Captura de datos de CONTACTO'!Z811)),ISNA(VLOOKUP('Captura de datos de CONTACTO'!Z811,'DO NOT USE_School Picklist'!$K$3:$K$6,1,FALSE))),"Please select a value from the drop-down menu",IF('DO NOT USE_Contact Formulas'!A811,"OK",NA()))</f>
        <v>#N/A</v>
      </c>
      <c r="AA811" s="40" t="e">
        <f>IF(AND(NOT(ISBLANK('Captura de datos de CONTACTO'!AA811)),ISNA(VLOOKUP('Captura de datos de CONTACTO'!AA811,'DO NOT USE_School Picklist'!$D$3:$D$5,1,FALSE))),"Please select a value from the drop-down menu",IF('DO NOT USE_Contact Formulas'!A811,"OK",NA()))</f>
        <v>#N/A</v>
      </c>
      <c r="AB811" s="40"/>
      <c r="AC811" s="40" t="e">
        <f>IF(AND(NOT(ISBLANK('Captura de datos de CONTACTO'!AC811)),ISNA(VLOOKUP('Captura de datos de CONTACTO'!AC811,'DO NOT USE_School Picklist'!$G$3:$G$5,1,FALSE))),"Please select a value from the drop-down menu",IF('DO NOT USE_Contact Formulas'!A811,"OK",NA()))</f>
        <v>#N/A</v>
      </c>
      <c r="AD811" s="40"/>
      <c r="AE811" s="40" t="e">
        <f>IF(AND(NOT(ISBLANK('Captura de datos de CONTACTO'!AE811)),ISNA(VLOOKUP('Captura de datos de CONTACTO'!AE811,'DO NOT USE_School Picklist'!$H$3:$H$4,1,FALSE))),"Please select a value from the drop-down menu",IF('DO NOT USE_Contact Formulas'!A811,"OK",NA()))</f>
        <v>#N/A</v>
      </c>
      <c r="AF811" s="40" t="e">
        <f ca="1">IF('Captura de datos de CONTACTO'!AF811&gt;'DO NOT USE_School Picklist'!$C$3,"Test Date cannot be a future date",IF('DO NOT USE_Contact Formulas'!A811,"OK",NA()))</f>
        <v>#N/A</v>
      </c>
      <c r="AG811" s="53" t="e">
        <f>IF(AND('DO NOT USE_Contact Formulas'!A811,ISBLANK('Captura de datos de CONTACTO'!AB811)),"Lab Result Test Result is required",IF(AND(NOT(ISBLANK('Captura de datos de CONTACTO'!AB811)),ISNA(VLOOKUP('Captura de datos de CONTACTO'!AB811,'DO NOT USE_School Picklist'!$Q$3:$Q$8,1,FALSE))),"Please select a value from the drop-down menu",IF('DO NOT USE_Contact Formulas'!A811,"OK",NA())))</f>
        <v>#N/A</v>
      </c>
    </row>
    <row r="812" spans="1:33" x14ac:dyDescent="0.3">
      <c r="A812" s="39" t="e">
        <f>IF('DO NOT USE_Contact Formulas'!A812,IF('DO NOT USE_Contact Formulas'!B812,"Not all required fields are completed","OK"),NA())</f>
        <v>#N/A</v>
      </c>
      <c r="B812" s="40" t="e">
        <f>IF(AND('DO NOT USE_Contact Formulas'!A812,ISBLANK('Captura de datos de CONTACTO'!B812)),"First Name is required",IF(NOT(ISBLANK('Captura de datos de CONTACTO'!B812)),"OK",NA()))</f>
        <v>#N/A</v>
      </c>
      <c r="C812" s="40" t="e">
        <f>IF(AND('DO NOT USE_Contact Formulas'!A812,ISBLANK('Captura de datos de CONTACTO'!C812)),"Last Name is required",IF(NOT(ISBLANK('Captura de datos de CONTACTO'!C812)),"OK",NA()))</f>
        <v>#N/A</v>
      </c>
      <c r="D812" s="40" t="e">
        <f>IF(AND('DO NOT USE_Contact Formulas'!A812,ISBLANK('Captura de datos de CONTACTO'!D812)),"Birthdate is required",IF(NOT(ISBLANK('Captura de datos de CONTACTO'!D812)),"OK",NA()))</f>
        <v>#N/A</v>
      </c>
      <c r="E812" s="40" t="e">
        <f>IF(AND('DO NOT USE_Contact Formulas'!A812,ISBLANK('Captura de datos de CONTACTO'!E812)),"Mobile Phone is required",IF(NOT(ISBLANK('Captura de datos de CONTACTO'!E812)),IF(AND(ISNUMBER(VALUE('Captura de datos de CONTACTO'!E812)),LEFT('Captura de datos de CONTACTO'!E812,1)&lt;&gt;"1",LEN('Captura de datos de CONTACTO'!E812)=10),"OK","Phone number must be valid format"),NA()))</f>
        <v>#N/A</v>
      </c>
      <c r="F812" s="40" t="e">
        <f>IF(LEN('Captura de datos de CONTACTO'!F812)&gt;255,"Home Street Address must be less than 255 characters",IF('DO NOT USE_Contact Formulas'!A812,"OK",NA()))</f>
        <v>#N/A</v>
      </c>
      <c r="G812" s="40" t="e">
        <f>IF(LEN('Captura de datos de CONTACTO'!G812)&gt;40,"City must be less than 40 characters",IF('DO NOT USE_Contact Formulas'!A812,"OK",NA()))</f>
        <v>#N/A</v>
      </c>
      <c r="H812" s="40" t="e">
        <f>IF(AND(NOT(ISBLANK('Captura de datos de CONTACTO'!H812)),ISNA(VLOOKUP('Captura de datos de CONTACTO'!H812,'DO NOT USE_School Picklist'!$P$3:$P$52,1,FALSE))),"Please select a value from the drop-down menu",IF('DO NOT USE_Contact Formulas'!A812,"OK",NA()))</f>
        <v>#N/A</v>
      </c>
      <c r="I812" s="40" t="e">
        <f>IF(AND('DO NOT USE_Contact Formulas'!A812,ISBLANK('Captura de datos de CONTACTO'!I812)),"Zip is required",IF(ISBLANK('Captura de datos de CONTACTO'!I812),NA(),"OK"))</f>
        <v>#N/A</v>
      </c>
      <c r="J812" s="40" t="e">
        <f>IF(AND('DO NOT USE_Contact Formulas'!A812,ISBLANK('Captura de datos de CONTACTO'!J812)),"Student or Staff? is required",IF(ISBLANK('Captura de datos de CONTACTO'!J812),NA(),IF(ISNA(VLOOKUP('Captura de datos de CONTACTO'!J812,'DO NOT USE_School Picklist'!$B$3:$B$6,1,FALSE)),"Please select a value from the drop-down menu","OK")))</f>
        <v>#N/A</v>
      </c>
      <c r="K812" s="40" t="e">
        <f>IF(AND('Captura de datos de CONTACTO'!J812='DO NOT USE_School Picklist'!$B$4,ISBLANK('Captura de datos de CONTACTO'!K812)),"Occupation/Job Title is required if Student or Staff? is Yes, staff/faculty or volunteer",IF('DO NOT USE_Contact Formulas'!A812,"OK",NA()))</f>
        <v>#N/A</v>
      </c>
      <c r="L812" s="40" t="e">
        <f ca="1">IF('Captura de datos de CONTACTO'!L812&gt;'DO NOT USE_School Picklist'!$C$3,"Date last on school campus/facility cannot be a future date",IF('DO NOT USE_Contact Formulas'!A812,IF(ISBLANK('Captura de datos de CONTACTO'!L812),"Date last on school campus/facility is required","OK"),NA()))</f>
        <v>#N/A</v>
      </c>
      <c r="M812" s="41" t="e">
        <f ca="1">IF('Captura de datos de CONTACTO'!M812&gt;'DO NOT USE_School Picklist'!$C$3,"Last Exposure Date cannot be a future date",IF('DO NOT USE_Contact Formulas'!A812,IF(ISBLANK('Captura de datos de CONTACTO'!M812),"Last Exposure Date is required","OK"),NA()))</f>
        <v>#N/A</v>
      </c>
      <c r="N812" s="41" t="e">
        <f>IF(AND('DO NOT USE_Contact Formulas'!A812,ISBLANK('Captura de datos de CONTACTO'!N812)),"Specific Place in the Location is required",IF(ISBLANK('Captura de datos de CONTACTO'!N812),NA(),"OK"))</f>
        <v>#N/A</v>
      </c>
      <c r="O812" s="40" t="e">
        <f>IF(AND(NOT(ISBLANK('Captura de datos de CONTACTO'!O812)),ISNA(VLOOKUP('Captura de datos de CONTACTO'!O812,'DO NOT USE_School Picklist'!$L$3:$L$81,1,FALSE))),"Please select a value from the drop-down menu",IF('DO NOT USE_Contact Formulas'!A812,"OK",NA()))</f>
        <v>#N/A</v>
      </c>
      <c r="P812" s="40" t="e">
        <f>IF(AND(NOT(ISBLANK('Captura de datos de CONTACTO'!P812)),NOT(ISNUMBER(MATCH("*@*.?*",'Captura de datos de CONTACTO'!P812,0)))),"Email must be in a valid format",IF('DO NOT USE_Contact Formulas'!A812,"OK",NA()))</f>
        <v>#N/A</v>
      </c>
      <c r="Q812" s="40" t="e">
        <f>IF(LEN('Captura de datos de CONTACTO'!Q812)&gt;50,"Parent/Guardian Name must be less than 50 characters",IF('DO NOT USE_Contact Formulas'!A812,"OK",NA()))</f>
        <v>#N/A</v>
      </c>
      <c r="R812" s="40" t="e">
        <f>IF(NOT(ISBLANK('Captura de datos de CONTACTO'!R812)),IF(AND(ISNUMBER('Captura de datos de CONTACTO'!R812),LEFT('Captura de datos de CONTACTO'!R812,1)&lt;&gt;"1",LEN('Captura de datos de CONTACTO'!R812)=10),"OK","Phone number must be valid format"),IF('DO NOT USE_Contact Formulas'!A812,"OK",NA()))</f>
        <v>#N/A</v>
      </c>
      <c r="S812" s="40" t="e">
        <f>IF(AND(NOT(ISBLANK('Captura de datos de CONTACTO'!S812)),ISNA(VLOOKUP('Captura de datos de CONTACTO'!S812,'DO NOT USE_School Picklist'!$N$3:$N$63,1,FALSE))),"Please select a value from the drop-down menu",IF('DO NOT USE_Contact Formulas'!A812,"OK",NA()))</f>
        <v>#N/A</v>
      </c>
      <c r="T812" s="53" t="e">
        <f>IF(AND(NOT(ISBLANK('Captura de datos de CONTACTO'!T812)),ISNA(VLOOKUP('Captura de datos de CONTACTO'!T812,'DO NOT USE_School Picklist'!$I$3:$I$5,1,FALSE))),"Please select a value from the drop-down menu",IF('DO NOT USE_Contact Formulas'!A812,"OK",NA()))</f>
        <v>#N/A</v>
      </c>
      <c r="U812" s="40" t="e">
        <f>IF(AND(NOT(ISBLANK('Captura de datos de CONTACTO'!U812)),ISNA(VLOOKUP('Captura de datos de CONTACTO'!U812,'DO NOT USE_School Picklist'!$E$3:$E$10,1,FALSE))),"Please select a value from the drop-down menu",IF('DO NOT USE_Contact Formulas'!A812,"OK",NA()))</f>
        <v>#N/A</v>
      </c>
      <c r="V812" s="53" t="e">
        <f>IF(AND(NOT(ISBLANK('Captura de datos de CONTACTO'!V812)),ISNA(VLOOKUP('Captura de datos de CONTACTO'!V812,'DO NOT USE_School Picklist'!$W$3:$W$9,1,FALSE))),"Please select a value from the drop-down menu",IF('DO NOT USE_Contact Formulas'!A812,"OK",NA()))</f>
        <v>#N/A</v>
      </c>
      <c r="W812" s="53" t="e">
        <f>IF(AND(NOT(ISBLANK('Captura de datos de CONTACTO'!W812)),ISNA(VLOOKUP('Captura de datos de CONTACTO'!W812,'DO NOT USE_School Picklist'!$W$3:$W$9,1,FALSE))),"Please select a value from the drop-down menu",IF('DO NOT USE_Case Formulas'!A812,"OK",NA()))</f>
        <v>#N/A</v>
      </c>
      <c r="X812" s="40" t="e">
        <f>IF(AND(NOT(ISBLANK('Captura de datos de CONTACTO'!X812)),ISNA(VLOOKUP('Captura de datos de CONTACTO'!X812,'DO NOT USE_School Picklist'!$F$3:$F$16,1,FALSE))),"Please select a value from the drop-down menu",IF('DO NOT USE_Contact Formulas'!A812,"OK",NA()))</f>
        <v>#N/A</v>
      </c>
      <c r="Y812" s="40" t="e">
        <f>IF(LEN('Captura de datos de CONTACTO'!Y812)&gt;100,"Classroom(s) must be less than 100 characters",IF('DO NOT USE_Contact Formulas'!A812,"OK",NA()))</f>
        <v>#N/A</v>
      </c>
      <c r="Z812" s="40" t="e">
        <f>IF(AND(NOT(ISBLANK('Captura de datos de CONTACTO'!Z812)),ISNA(VLOOKUP('Captura de datos de CONTACTO'!Z812,'DO NOT USE_School Picklist'!$K$3:$K$6,1,FALSE))),"Please select a value from the drop-down menu",IF('DO NOT USE_Contact Formulas'!A812,"OK",NA()))</f>
        <v>#N/A</v>
      </c>
      <c r="AA812" s="40" t="e">
        <f>IF(AND(NOT(ISBLANK('Captura de datos de CONTACTO'!AA812)),ISNA(VLOOKUP('Captura de datos de CONTACTO'!AA812,'DO NOT USE_School Picklist'!$D$3:$D$5,1,FALSE))),"Please select a value from the drop-down menu",IF('DO NOT USE_Contact Formulas'!A812,"OK",NA()))</f>
        <v>#N/A</v>
      </c>
      <c r="AB812" s="40"/>
      <c r="AC812" s="40" t="e">
        <f>IF(AND(NOT(ISBLANK('Captura de datos de CONTACTO'!AC812)),ISNA(VLOOKUP('Captura de datos de CONTACTO'!AC812,'DO NOT USE_School Picklist'!$G$3:$G$5,1,FALSE))),"Please select a value from the drop-down menu",IF('DO NOT USE_Contact Formulas'!A812,"OK",NA()))</f>
        <v>#N/A</v>
      </c>
      <c r="AD812" s="40"/>
      <c r="AE812" s="40" t="e">
        <f>IF(AND(NOT(ISBLANK('Captura de datos de CONTACTO'!AE812)),ISNA(VLOOKUP('Captura de datos de CONTACTO'!AE812,'DO NOT USE_School Picklist'!$H$3:$H$4,1,FALSE))),"Please select a value from the drop-down menu",IF('DO NOT USE_Contact Formulas'!A812,"OK",NA()))</f>
        <v>#N/A</v>
      </c>
      <c r="AF812" s="40" t="e">
        <f ca="1">IF('Captura de datos de CONTACTO'!AF812&gt;'DO NOT USE_School Picklist'!$C$3,"Test Date cannot be a future date",IF('DO NOT USE_Contact Formulas'!A812,"OK",NA()))</f>
        <v>#N/A</v>
      </c>
      <c r="AG812" s="53" t="e">
        <f>IF(AND('DO NOT USE_Contact Formulas'!A812,ISBLANK('Captura de datos de CONTACTO'!AB812)),"Lab Result Test Result is required",IF(AND(NOT(ISBLANK('Captura de datos de CONTACTO'!AB812)),ISNA(VLOOKUP('Captura de datos de CONTACTO'!AB812,'DO NOT USE_School Picklist'!$Q$3:$Q$8,1,FALSE))),"Please select a value from the drop-down menu",IF('DO NOT USE_Contact Formulas'!A812,"OK",NA())))</f>
        <v>#N/A</v>
      </c>
    </row>
    <row r="813" spans="1:33" x14ac:dyDescent="0.3">
      <c r="A813" s="39" t="e">
        <f>IF('DO NOT USE_Contact Formulas'!A813,IF('DO NOT USE_Contact Formulas'!B813,"Not all required fields are completed","OK"),NA())</f>
        <v>#N/A</v>
      </c>
      <c r="B813" s="40" t="e">
        <f>IF(AND('DO NOT USE_Contact Formulas'!A813,ISBLANK('Captura de datos de CONTACTO'!B813)),"First Name is required",IF(NOT(ISBLANK('Captura de datos de CONTACTO'!B813)),"OK",NA()))</f>
        <v>#N/A</v>
      </c>
      <c r="C813" s="40" t="e">
        <f>IF(AND('DO NOT USE_Contact Formulas'!A813,ISBLANK('Captura de datos de CONTACTO'!C813)),"Last Name is required",IF(NOT(ISBLANK('Captura de datos de CONTACTO'!C813)),"OK",NA()))</f>
        <v>#N/A</v>
      </c>
      <c r="D813" s="40" t="e">
        <f>IF(AND('DO NOT USE_Contact Formulas'!A813,ISBLANK('Captura de datos de CONTACTO'!D813)),"Birthdate is required",IF(NOT(ISBLANK('Captura de datos de CONTACTO'!D813)),"OK",NA()))</f>
        <v>#N/A</v>
      </c>
      <c r="E813" s="40" t="e">
        <f>IF(AND('DO NOT USE_Contact Formulas'!A813,ISBLANK('Captura de datos de CONTACTO'!E813)),"Mobile Phone is required",IF(NOT(ISBLANK('Captura de datos de CONTACTO'!E813)),IF(AND(ISNUMBER(VALUE('Captura de datos de CONTACTO'!E813)),LEFT('Captura de datos de CONTACTO'!E813,1)&lt;&gt;"1",LEN('Captura de datos de CONTACTO'!E813)=10),"OK","Phone number must be valid format"),NA()))</f>
        <v>#N/A</v>
      </c>
      <c r="F813" s="40" t="e">
        <f>IF(LEN('Captura de datos de CONTACTO'!F813)&gt;255,"Home Street Address must be less than 255 characters",IF('DO NOT USE_Contact Formulas'!A813,"OK",NA()))</f>
        <v>#N/A</v>
      </c>
      <c r="G813" s="40" t="e">
        <f>IF(LEN('Captura de datos de CONTACTO'!G813)&gt;40,"City must be less than 40 characters",IF('DO NOT USE_Contact Formulas'!A813,"OK",NA()))</f>
        <v>#N/A</v>
      </c>
      <c r="H813" s="40" t="e">
        <f>IF(AND(NOT(ISBLANK('Captura de datos de CONTACTO'!H813)),ISNA(VLOOKUP('Captura de datos de CONTACTO'!H813,'DO NOT USE_School Picklist'!$P$3:$P$52,1,FALSE))),"Please select a value from the drop-down menu",IF('DO NOT USE_Contact Formulas'!A813,"OK",NA()))</f>
        <v>#N/A</v>
      </c>
      <c r="I813" s="40" t="e">
        <f>IF(AND('DO NOT USE_Contact Formulas'!A813,ISBLANK('Captura de datos de CONTACTO'!I813)),"Zip is required",IF(ISBLANK('Captura de datos de CONTACTO'!I813),NA(),"OK"))</f>
        <v>#N/A</v>
      </c>
      <c r="J813" s="40" t="e">
        <f>IF(AND('DO NOT USE_Contact Formulas'!A813,ISBLANK('Captura de datos de CONTACTO'!J813)),"Student or Staff? is required",IF(ISBLANK('Captura de datos de CONTACTO'!J813),NA(),IF(ISNA(VLOOKUP('Captura de datos de CONTACTO'!J813,'DO NOT USE_School Picklist'!$B$3:$B$6,1,FALSE)),"Please select a value from the drop-down menu","OK")))</f>
        <v>#N/A</v>
      </c>
      <c r="K813" s="40" t="e">
        <f>IF(AND('Captura de datos de CONTACTO'!J813='DO NOT USE_School Picklist'!$B$4,ISBLANK('Captura de datos de CONTACTO'!K813)),"Occupation/Job Title is required if Student or Staff? is Yes, staff/faculty or volunteer",IF('DO NOT USE_Contact Formulas'!A813,"OK",NA()))</f>
        <v>#N/A</v>
      </c>
      <c r="L813" s="40" t="e">
        <f ca="1">IF('Captura de datos de CONTACTO'!L813&gt;'DO NOT USE_School Picklist'!$C$3,"Date last on school campus/facility cannot be a future date",IF('DO NOT USE_Contact Formulas'!A813,IF(ISBLANK('Captura de datos de CONTACTO'!L813),"Date last on school campus/facility is required","OK"),NA()))</f>
        <v>#N/A</v>
      </c>
      <c r="M813" s="41" t="e">
        <f ca="1">IF('Captura de datos de CONTACTO'!M813&gt;'DO NOT USE_School Picklist'!$C$3,"Last Exposure Date cannot be a future date",IF('DO NOT USE_Contact Formulas'!A813,IF(ISBLANK('Captura de datos de CONTACTO'!M813),"Last Exposure Date is required","OK"),NA()))</f>
        <v>#N/A</v>
      </c>
      <c r="N813" s="41" t="e">
        <f>IF(AND('DO NOT USE_Contact Formulas'!A813,ISBLANK('Captura de datos de CONTACTO'!N813)),"Specific Place in the Location is required",IF(ISBLANK('Captura de datos de CONTACTO'!N813),NA(),"OK"))</f>
        <v>#N/A</v>
      </c>
      <c r="O813" s="40" t="e">
        <f>IF(AND(NOT(ISBLANK('Captura de datos de CONTACTO'!O813)),ISNA(VLOOKUP('Captura de datos de CONTACTO'!O813,'DO NOT USE_School Picklist'!$L$3:$L$81,1,FALSE))),"Please select a value from the drop-down menu",IF('DO NOT USE_Contact Formulas'!A813,"OK",NA()))</f>
        <v>#N/A</v>
      </c>
      <c r="P813" s="40" t="e">
        <f>IF(AND(NOT(ISBLANK('Captura de datos de CONTACTO'!P813)),NOT(ISNUMBER(MATCH("*@*.?*",'Captura de datos de CONTACTO'!P813,0)))),"Email must be in a valid format",IF('DO NOT USE_Contact Formulas'!A813,"OK",NA()))</f>
        <v>#N/A</v>
      </c>
      <c r="Q813" s="40" t="e">
        <f>IF(LEN('Captura de datos de CONTACTO'!Q813)&gt;50,"Parent/Guardian Name must be less than 50 characters",IF('DO NOT USE_Contact Formulas'!A813,"OK",NA()))</f>
        <v>#N/A</v>
      </c>
      <c r="R813" s="40" t="e">
        <f>IF(NOT(ISBLANK('Captura de datos de CONTACTO'!R813)),IF(AND(ISNUMBER('Captura de datos de CONTACTO'!R813),LEFT('Captura de datos de CONTACTO'!R813,1)&lt;&gt;"1",LEN('Captura de datos de CONTACTO'!R813)=10),"OK","Phone number must be valid format"),IF('DO NOT USE_Contact Formulas'!A813,"OK",NA()))</f>
        <v>#N/A</v>
      </c>
      <c r="S813" s="40" t="e">
        <f>IF(AND(NOT(ISBLANK('Captura de datos de CONTACTO'!S813)),ISNA(VLOOKUP('Captura de datos de CONTACTO'!S813,'DO NOT USE_School Picklist'!$N$3:$N$63,1,FALSE))),"Please select a value from the drop-down menu",IF('DO NOT USE_Contact Formulas'!A813,"OK",NA()))</f>
        <v>#N/A</v>
      </c>
      <c r="T813" s="53" t="e">
        <f>IF(AND(NOT(ISBLANK('Captura de datos de CONTACTO'!T813)),ISNA(VLOOKUP('Captura de datos de CONTACTO'!T813,'DO NOT USE_School Picklist'!$I$3:$I$5,1,FALSE))),"Please select a value from the drop-down menu",IF('DO NOT USE_Contact Formulas'!A813,"OK",NA()))</f>
        <v>#N/A</v>
      </c>
      <c r="U813" s="40" t="e">
        <f>IF(AND(NOT(ISBLANK('Captura de datos de CONTACTO'!U813)),ISNA(VLOOKUP('Captura de datos de CONTACTO'!U813,'DO NOT USE_School Picklist'!$E$3:$E$10,1,FALSE))),"Please select a value from the drop-down menu",IF('DO NOT USE_Contact Formulas'!A813,"OK",NA()))</f>
        <v>#N/A</v>
      </c>
      <c r="V813" s="53" t="e">
        <f>IF(AND(NOT(ISBLANK('Captura de datos de CONTACTO'!V813)),ISNA(VLOOKUP('Captura de datos de CONTACTO'!V813,'DO NOT USE_School Picklist'!$W$3:$W$9,1,FALSE))),"Please select a value from the drop-down menu",IF('DO NOT USE_Contact Formulas'!A813,"OK",NA()))</f>
        <v>#N/A</v>
      </c>
      <c r="W813" s="53" t="e">
        <f>IF(AND(NOT(ISBLANK('Captura de datos de CONTACTO'!W813)),ISNA(VLOOKUP('Captura de datos de CONTACTO'!W813,'DO NOT USE_School Picklist'!$W$3:$W$9,1,FALSE))),"Please select a value from the drop-down menu",IF('DO NOT USE_Case Formulas'!A813,"OK",NA()))</f>
        <v>#N/A</v>
      </c>
      <c r="X813" s="40" t="e">
        <f>IF(AND(NOT(ISBLANK('Captura de datos de CONTACTO'!X813)),ISNA(VLOOKUP('Captura de datos de CONTACTO'!X813,'DO NOT USE_School Picklist'!$F$3:$F$16,1,FALSE))),"Please select a value from the drop-down menu",IF('DO NOT USE_Contact Formulas'!A813,"OK",NA()))</f>
        <v>#N/A</v>
      </c>
      <c r="Y813" s="40" t="e">
        <f>IF(LEN('Captura de datos de CONTACTO'!Y813)&gt;100,"Classroom(s) must be less than 100 characters",IF('DO NOT USE_Contact Formulas'!A813,"OK",NA()))</f>
        <v>#N/A</v>
      </c>
      <c r="Z813" s="40" t="e">
        <f>IF(AND(NOT(ISBLANK('Captura de datos de CONTACTO'!Z813)),ISNA(VLOOKUP('Captura de datos de CONTACTO'!Z813,'DO NOT USE_School Picklist'!$K$3:$K$6,1,FALSE))),"Please select a value from the drop-down menu",IF('DO NOT USE_Contact Formulas'!A813,"OK",NA()))</f>
        <v>#N/A</v>
      </c>
      <c r="AA813" s="40" t="e">
        <f>IF(AND(NOT(ISBLANK('Captura de datos de CONTACTO'!AA813)),ISNA(VLOOKUP('Captura de datos de CONTACTO'!AA813,'DO NOT USE_School Picklist'!$D$3:$D$5,1,FALSE))),"Please select a value from the drop-down menu",IF('DO NOT USE_Contact Formulas'!A813,"OK",NA()))</f>
        <v>#N/A</v>
      </c>
      <c r="AB813" s="40"/>
      <c r="AC813" s="40" t="e">
        <f>IF(AND(NOT(ISBLANK('Captura de datos de CONTACTO'!AC813)),ISNA(VLOOKUP('Captura de datos de CONTACTO'!AC813,'DO NOT USE_School Picklist'!$G$3:$G$5,1,FALSE))),"Please select a value from the drop-down menu",IF('DO NOT USE_Contact Formulas'!A813,"OK",NA()))</f>
        <v>#N/A</v>
      </c>
      <c r="AD813" s="40"/>
      <c r="AE813" s="40" t="e">
        <f>IF(AND(NOT(ISBLANK('Captura de datos de CONTACTO'!AE813)),ISNA(VLOOKUP('Captura de datos de CONTACTO'!AE813,'DO NOT USE_School Picklist'!$H$3:$H$4,1,FALSE))),"Please select a value from the drop-down menu",IF('DO NOT USE_Contact Formulas'!A813,"OK",NA()))</f>
        <v>#N/A</v>
      </c>
      <c r="AF813" s="40" t="e">
        <f ca="1">IF('Captura de datos de CONTACTO'!AF813&gt;'DO NOT USE_School Picklist'!$C$3,"Test Date cannot be a future date",IF('DO NOT USE_Contact Formulas'!A813,"OK",NA()))</f>
        <v>#N/A</v>
      </c>
      <c r="AG813" s="53" t="e">
        <f>IF(AND('DO NOT USE_Contact Formulas'!A813,ISBLANK('Captura de datos de CONTACTO'!AB813)),"Lab Result Test Result is required",IF(AND(NOT(ISBLANK('Captura de datos de CONTACTO'!AB813)),ISNA(VLOOKUP('Captura de datos de CONTACTO'!AB813,'DO NOT USE_School Picklist'!$Q$3:$Q$8,1,FALSE))),"Please select a value from the drop-down menu",IF('DO NOT USE_Contact Formulas'!A813,"OK",NA())))</f>
        <v>#N/A</v>
      </c>
    </row>
    <row r="814" spans="1:33" x14ac:dyDescent="0.3">
      <c r="A814" s="39" t="e">
        <f>IF('DO NOT USE_Contact Formulas'!A814,IF('DO NOT USE_Contact Formulas'!B814,"Not all required fields are completed","OK"),NA())</f>
        <v>#N/A</v>
      </c>
      <c r="B814" s="40" t="e">
        <f>IF(AND('DO NOT USE_Contact Formulas'!A814,ISBLANK('Captura de datos de CONTACTO'!B814)),"First Name is required",IF(NOT(ISBLANK('Captura de datos de CONTACTO'!B814)),"OK",NA()))</f>
        <v>#N/A</v>
      </c>
      <c r="C814" s="40" t="e">
        <f>IF(AND('DO NOT USE_Contact Formulas'!A814,ISBLANK('Captura de datos de CONTACTO'!C814)),"Last Name is required",IF(NOT(ISBLANK('Captura de datos de CONTACTO'!C814)),"OK",NA()))</f>
        <v>#N/A</v>
      </c>
      <c r="D814" s="40" t="e">
        <f>IF(AND('DO NOT USE_Contact Formulas'!A814,ISBLANK('Captura de datos de CONTACTO'!D814)),"Birthdate is required",IF(NOT(ISBLANK('Captura de datos de CONTACTO'!D814)),"OK",NA()))</f>
        <v>#N/A</v>
      </c>
      <c r="E814" s="40" t="e">
        <f>IF(AND('DO NOT USE_Contact Formulas'!A814,ISBLANK('Captura de datos de CONTACTO'!E814)),"Mobile Phone is required",IF(NOT(ISBLANK('Captura de datos de CONTACTO'!E814)),IF(AND(ISNUMBER(VALUE('Captura de datos de CONTACTO'!E814)),LEFT('Captura de datos de CONTACTO'!E814,1)&lt;&gt;"1",LEN('Captura de datos de CONTACTO'!E814)=10),"OK","Phone number must be valid format"),NA()))</f>
        <v>#N/A</v>
      </c>
      <c r="F814" s="40" t="e">
        <f>IF(LEN('Captura de datos de CONTACTO'!F814)&gt;255,"Home Street Address must be less than 255 characters",IF('DO NOT USE_Contact Formulas'!A814,"OK",NA()))</f>
        <v>#N/A</v>
      </c>
      <c r="G814" s="40" t="e">
        <f>IF(LEN('Captura de datos de CONTACTO'!G814)&gt;40,"City must be less than 40 characters",IF('DO NOT USE_Contact Formulas'!A814,"OK",NA()))</f>
        <v>#N/A</v>
      </c>
      <c r="H814" s="40" t="e">
        <f>IF(AND(NOT(ISBLANK('Captura de datos de CONTACTO'!H814)),ISNA(VLOOKUP('Captura de datos de CONTACTO'!H814,'DO NOT USE_School Picklist'!$P$3:$P$52,1,FALSE))),"Please select a value from the drop-down menu",IF('DO NOT USE_Contact Formulas'!A814,"OK",NA()))</f>
        <v>#N/A</v>
      </c>
      <c r="I814" s="40" t="e">
        <f>IF(AND('DO NOT USE_Contact Formulas'!A814,ISBLANK('Captura de datos de CONTACTO'!I814)),"Zip is required",IF(ISBLANK('Captura de datos de CONTACTO'!I814),NA(),"OK"))</f>
        <v>#N/A</v>
      </c>
      <c r="J814" s="40" t="e">
        <f>IF(AND('DO NOT USE_Contact Formulas'!A814,ISBLANK('Captura de datos de CONTACTO'!J814)),"Student or Staff? is required",IF(ISBLANK('Captura de datos de CONTACTO'!J814),NA(),IF(ISNA(VLOOKUP('Captura de datos de CONTACTO'!J814,'DO NOT USE_School Picklist'!$B$3:$B$6,1,FALSE)),"Please select a value from the drop-down menu","OK")))</f>
        <v>#N/A</v>
      </c>
      <c r="K814" s="40" t="e">
        <f>IF(AND('Captura de datos de CONTACTO'!J814='DO NOT USE_School Picklist'!$B$4,ISBLANK('Captura de datos de CONTACTO'!K814)),"Occupation/Job Title is required if Student or Staff? is Yes, staff/faculty or volunteer",IF('DO NOT USE_Contact Formulas'!A814,"OK",NA()))</f>
        <v>#N/A</v>
      </c>
      <c r="L814" s="40" t="e">
        <f ca="1">IF('Captura de datos de CONTACTO'!L814&gt;'DO NOT USE_School Picklist'!$C$3,"Date last on school campus/facility cannot be a future date",IF('DO NOT USE_Contact Formulas'!A814,IF(ISBLANK('Captura de datos de CONTACTO'!L814),"Date last on school campus/facility is required","OK"),NA()))</f>
        <v>#N/A</v>
      </c>
      <c r="M814" s="41" t="e">
        <f ca="1">IF('Captura de datos de CONTACTO'!M814&gt;'DO NOT USE_School Picklist'!$C$3,"Last Exposure Date cannot be a future date",IF('DO NOT USE_Contact Formulas'!A814,IF(ISBLANK('Captura de datos de CONTACTO'!M814),"Last Exposure Date is required","OK"),NA()))</f>
        <v>#N/A</v>
      </c>
      <c r="N814" s="41" t="e">
        <f>IF(AND('DO NOT USE_Contact Formulas'!A814,ISBLANK('Captura de datos de CONTACTO'!N814)),"Specific Place in the Location is required",IF(ISBLANK('Captura de datos de CONTACTO'!N814),NA(),"OK"))</f>
        <v>#N/A</v>
      </c>
      <c r="O814" s="40" t="e">
        <f>IF(AND(NOT(ISBLANK('Captura de datos de CONTACTO'!O814)),ISNA(VLOOKUP('Captura de datos de CONTACTO'!O814,'DO NOT USE_School Picklist'!$L$3:$L$81,1,FALSE))),"Please select a value from the drop-down menu",IF('DO NOT USE_Contact Formulas'!A814,"OK",NA()))</f>
        <v>#N/A</v>
      </c>
      <c r="P814" s="40" t="e">
        <f>IF(AND(NOT(ISBLANK('Captura de datos de CONTACTO'!P814)),NOT(ISNUMBER(MATCH("*@*.?*",'Captura de datos de CONTACTO'!P814,0)))),"Email must be in a valid format",IF('DO NOT USE_Contact Formulas'!A814,"OK",NA()))</f>
        <v>#N/A</v>
      </c>
      <c r="Q814" s="40" t="e">
        <f>IF(LEN('Captura de datos de CONTACTO'!Q814)&gt;50,"Parent/Guardian Name must be less than 50 characters",IF('DO NOT USE_Contact Formulas'!A814,"OK",NA()))</f>
        <v>#N/A</v>
      </c>
      <c r="R814" s="40" t="e">
        <f>IF(NOT(ISBLANK('Captura de datos de CONTACTO'!R814)),IF(AND(ISNUMBER('Captura de datos de CONTACTO'!R814),LEFT('Captura de datos de CONTACTO'!R814,1)&lt;&gt;"1",LEN('Captura de datos de CONTACTO'!R814)=10),"OK","Phone number must be valid format"),IF('DO NOT USE_Contact Formulas'!A814,"OK",NA()))</f>
        <v>#N/A</v>
      </c>
      <c r="S814" s="40" t="e">
        <f>IF(AND(NOT(ISBLANK('Captura de datos de CONTACTO'!S814)),ISNA(VLOOKUP('Captura de datos de CONTACTO'!S814,'DO NOT USE_School Picklist'!$N$3:$N$63,1,FALSE))),"Please select a value from the drop-down menu",IF('DO NOT USE_Contact Formulas'!A814,"OK",NA()))</f>
        <v>#N/A</v>
      </c>
      <c r="T814" s="53" t="e">
        <f>IF(AND(NOT(ISBLANK('Captura de datos de CONTACTO'!T814)),ISNA(VLOOKUP('Captura de datos de CONTACTO'!T814,'DO NOT USE_School Picklist'!$I$3:$I$5,1,FALSE))),"Please select a value from the drop-down menu",IF('DO NOT USE_Contact Formulas'!A814,"OK",NA()))</f>
        <v>#N/A</v>
      </c>
      <c r="U814" s="40" t="e">
        <f>IF(AND(NOT(ISBLANK('Captura de datos de CONTACTO'!U814)),ISNA(VLOOKUP('Captura de datos de CONTACTO'!U814,'DO NOT USE_School Picklist'!$E$3:$E$10,1,FALSE))),"Please select a value from the drop-down menu",IF('DO NOT USE_Contact Formulas'!A814,"OK",NA()))</f>
        <v>#N/A</v>
      </c>
      <c r="V814" s="53" t="e">
        <f>IF(AND(NOT(ISBLANK('Captura de datos de CONTACTO'!V814)),ISNA(VLOOKUP('Captura de datos de CONTACTO'!V814,'DO NOT USE_School Picklist'!$W$3:$W$9,1,FALSE))),"Please select a value from the drop-down menu",IF('DO NOT USE_Contact Formulas'!A814,"OK",NA()))</f>
        <v>#N/A</v>
      </c>
      <c r="W814" s="53" t="e">
        <f>IF(AND(NOT(ISBLANK('Captura de datos de CONTACTO'!W814)),ISNA(VLOOKUP('Captura de datos de CONTACTO'!W814,'DO NOT USE_School Picklist'!$W$3:$W$9,1,FALSE))),"Please select a value from the drop-down menu",IF('DO NOT USE_Case Formulas'!A814,"OK",NA()))</f>
        <v>#N/A</v>
      </c>
      <c r="X814" s="40" t="e">
        <f>IF(AND(NOT(ISBLANK('Captura de datos de CONTACTO'!X814)),ISNA(VLOOKUP('Captura de datos de CONTACTO'!X814,'DO NOT USE_School Picklist'!$F$3:$F$16,1,FALSE))),"Please select a value from the drop-down menu",IF('DO NOT USE_Contact Formulas'!A814,"OK",NA()))</f>
        <v>#N/A</v>
      </c>
      <c r="Y814" s="40" t="e">
        <f>IF(LEN('Captura de datos de CONTACTO'!Y814)&gt;100,"Classroom(s) must be less than 100 characters",IF('DO NOT USE_Contact Formulas'!A814,"OK",NA()))</f>
        <v>#N/A</v>
      </c>
      <c r="Z814" s="40" t="e">
        <f>IF(AND(NOT(ISBLANK('Captura de datos de CONTACTO'!Z814)),ISNA(VLOOKUP('Captura de datos de CONTACTO'!Z814,'DO NOT USE_School Picklist'!$K$3:$K$6,1,FALSE))),"Please select a value from the drop-down menu",IF('DO NOT USE_Contact Formulas'!A814,"OK",NA()))</f>
        <v>#N/A</v>
      </c>
      <c r="AA814" s="40" t="e">
        <f>IF(AND(NOT(ISBLANK('Captura de datos de CONTACTO'!AA814)),ISNA(VLOOKUP('Captura de datos de CONTACTO'!AA814,'DO NOT USE_School Picklist'!$D$3:$D$5,1,FALSE))),"Please select a value from the drop-down menu",IF('DO NOT USE_Contact Formulas'!A814,"OK",NA()))</f>
        <v>#N/A</v>
      </c>
      <c r="AB814" s="40"/>
      <c r="AC814" s="40" t="e">
        <f>IF(AND(NOT(ISBLANK('Captura de datos de CONTACTO'!AC814)),ISNA(VLOOKUP('Captura de datos de CONTACTO'!AC814,'DO NOT USE_School Picklist'!$G$3:$G$5,1,FALSE))),"Please select a value from the drop-down menu",IF('DO NOT USE_Contact Formulas'!A814,"OK",NA()))</f>
        <v>#N/A</v>
      </c>
      <c r="AD814" s="40"/>
      <c r="AE814" s="40" t="e">
        <f>IF(AND(NOT(ISBLANK('Captura de datos de CONTACTO'!AE814)),ISNA(VLOOKUP('Captura de datos de CONTACTO'!AE814,'DO NOT USE_School Picklist'!$H$3:$H$4,1,FALSE))),"Please select a value from the drop-down menu",IF('DO NOT USE_Contact Formulas'!A814,"OK",NA()))</f>
        <v>#N/A</v>
      </c>
      <c r="AF814" s="40" t="e">
        <f ca="1">IF('Captura de datos de CONTACTO'!AF814&gt;'DO NOT USE_School Picklist'!$C$3,"Test Date cannot be a future date",IF('DO NOT USE_Contact Formulas'!A814,"OK",NA()))</f>
        <v>#N/A</v>
      </c>
      <c r="AG814" s="53" t="e">
        <f>IF(AND('DO NOT USE_Contact Formulas'!A814,ISBLANK('Captura de datos de CONTACTO'!AB814)),"Lab Result Test Result is required",IF(AND(NOT(ISBLANK('Captura de datos de CONTACTO'!AB814)),ISNA(VLOOKUP('Captura de datos de CONTACTO'!AB814,'DO NOT USE_School Picklist'!$Q$3:$Q$8,1,FALSE))),"Please select a value from the drop-down menu",IF('DO NOT USE_Contact Formulas'!A814,"OK",NA())))</f>
        <v>#N/A</v>
      </c>
    </row>
    <row r="815" spans="1:33" x14ac:dyDescent="0.3">
      <c r="A815" s="39" t="e">
        <f>IF('DO NOT USE_Contact Formulas'!A815,IF('DO NOT USE_Contact Formulas'!B815,"Not all required fields are completed","OK"),NA())</f>
        <v>#N/A</v>
      </c>
      <c r="B815" s="40" t="e">
        <f>IF(AND('DO NOT USE_Contact Formulas'!A815,ISBLANK('Captura de datos de CONTACTO'!B815)),"First Name is required",IF(NOT(ISBLANK('Captura de datos de CONTACTO'!B815)),"OK",NA()))</f>
        <v>#N/A</v>
      </c>
      <c r="C815" s="40" t="e">
        <f>IF(AND('DO NOT USE_Contact Formulas'!A815,ISBLANK('Captura de datos de CONTACTO'!C815)),"Last Name is required",IF(NOT(ISBLANK('Captura de datos de CONTACTO'!C815)),"OK",NA()))</f>
        <v>#N/A</v>
      </c>
      <c r="D815" s="40" t="e">
        <f>IF(AND('DO NOT USE_Contact Formulas'!A815,ISBLANK('Captura de datos de CONTACTO'!D815)),"Birthdate is required",IF(NOT(ISBLANK('Captura de datos de CONTACTO'!D815)),"OK",NA()))</f>
        <v>#N/A</v>
      </c>
      <c r="E815" s="40" t="e">
        <f>IF(AND('DO NOT USE_Contact Formulas'!A815,ISBLANK('Captura de datos de CONTACTO'!E815)),"Mobile Phone is required",IF(NOT(ISBLANK('Captura de datos de CONTACTO'!E815)),IF(AND(ISNUMBER(VALUE('Captura de datos de CONTACTO'!E815)),LEFT('Captura de datos de CONTACTO'!E815,1)&lt;&gt;"1",LEN('Captura de datos de CONTACTO'!E815)=10),"OK","Phone number must be valid format"),NA()))</f>
        <v>#N/A</v>
      </c>
      <c r="F815" s="40" t="e">
        <f>IF(LEN('Captura de datos de CONTACTO'!F815)&gt;255,"Home Street Address must be less than 255 characters",IF('DO NOT USE_Contact Formulas'!A815,"OK",NA()))</f>
        <v>#N/A</v>
      </c>
      <c r="G815" s="40" t="e">
        <f>IF(LEN('Captura de datos de CONTACTO'!G815)&gt;40,"City must be less than 40 characters",IF('DO NOT USE_Contact Formulas'!A815,"OK",NA()))</f>
        <v>#N/A</v>
      </c>
      <c r="H815" s="40" t="e">
        <f>IF(AND(NOT(ISBLANK('Captura de datos de CONTACTO'!H815)),ISNA(VLOOKUP('Captura de datos de CONTACTO'!H815,'DO NOT USE_School Picklist'!$P$3:$P$52,1,FALSE))),"Please select a value from the drop-down menu",IF('DO NOT USE_Contact Formulas'!A815,"OK",NA()))</f>
        <v>#N/A</v>
      </c>
      <c r="I815" s="40" t="e">
        <f>IF(AND('DO NOT USE_Contact Formulas'!A815,ISBLANK('Captura de datos de CONTACTO'!I815)),"Zip is required",IF(ISBLANK('Captura de datos de CONTACTO'!I815),NA(),"OK"))</f>
        <v>#N/A</v>
      </c>
      <c r="J815" s="40" t="e">
        <f>IF(AND('DO NOT USE_Contact Formulas'!A815,ISBLANK('Captura de datos de CONTACTO'!J815)),"Student or Staff? is required",IF(ISBLANK('Captura de datos de CONTACTO'!J815),NA(),IF(ISNA(VLOOKUP('Captura de datos de CONTACTO'!J815,'DO NOT USE_School Picklist'!$B$3:$B$6,1,FALSE)),"Please select a value from the drop-down menu","OK")))</f>
        <v>#N/A</v>
      </c>
      <c r="K815" s="40" t="e">
        <f>IF(AND('Captura de datos de CONTACTO'!J815='DO NOT USE_School Picklist'!$B$4,ISBLANK('Captura de datos de CONTACTO'!K815)),"Occupation/Job Title is required if Student or Staff? is Yes, staff/faculty or volunteer",IF('DO NOT USE_Contact Formulas'!A815,"OK",NA()))</f>
        <v>#N/A</v>
      </c>
      <c r="L815" s="40" t="e">
        <f ca="1">IF('Captura de datos de CONTACTO'!L815&gt;'DO NOT USE_School Picklist'!$C$3,"Date last on school campus/facility cannot be a future date",IF('DO NOT USE_Contact Formulas'!A815,IF(ISBLANK('Captura de datos de CONTACTO'!L815),"Date last on school campus/facility is required","OK"),NA()))</f>
        <v>#N/A</v>
      </c>
      <c r="M815" s="41" t="e">
        <f ca="1">IF('Captura de datos de CONTACTO'!M815&gt;'DO NOT USE_School Picklist'!$C$3,"Last Exposure Date cannot be a future date",IF('DO NOT USE_Contact Formulas'!A815,IF(ISBLANK('Captura de datos de CONTACTO'!M815),"Last Exposure Date is required","OK"),NA()))</f>
        <v>#N/A</v>
      </c>
      <c r="N815" s="41" t="e">
        <f>IF(AND('DO NOT USE_Contact Formulas'!A815,ISBLANK('Captura de datos de CONTACTO'!N815)),"Specific Place in the Location is required",IF(ISBLANK('Captura de datos de CONTACTO'!N815),NA(),"OK"))</f>
        <v>#N/A</v>
      </c>
      <c r="O815" s="40" t="e">
        <f>IF(AND(NOT(ISBLANK('Captura de datos de CONTACTO'!O815)),ISNA(VLOOKUP('Captura de datos de CONTACTO'!O815,'DO NOT USE_School Picklist'!$L$3:$L$81,1,FALSE))),"Please select a value from the drop-down menu",IF('DO NOT USE_Contact Formulas'!A815,"OK",NA()))</f>
        <v>#N/A</v>
      </c>
      <c r="P815" s="40" t="e">
        <f>IF(AND(NOT(ISBLANK('Captura de datos de CONTACTO'!P815)),NOT(ISNUMBER(MATCH("*@*.?*",'Captura de datos de CONTACTO'!P815,0)))),"Email must be in a valid format",IF('DO NOT USE_Contact Formulas'!A815,"OK",NA()))</f>
        <v>#N/A</v>
      </c>
      <c r="Q815" s="40" t="e">
        <f>IF(LEN('Captura de datos de CONTACTO'!Q815)&gt;50,"Parent/Guardian Name must be less than 50 characters",IF('DO NOT USE_Contact Formulas'!A815,"OK",NA()))</f>
        <v>#N/A</v>
      </c>
      <c r="R815" s="40" t="e">
        <f>IF(NOT(ISBLANK('Captura de datos de CONTACTO'!R815)),IF(AND(ISNUMBER('Captura de datos de CONTACTO'!R815),LEFT('Captura de datos de CONTACTO'!R815,1)&lt;&gt;"1",LEN('Captura de datos de CONTACTO'!R815)=10),"OK","Phone number must be valid format"),IF('DO NOT USE_Contact Formulas'!A815,"OK",NA()))</f>
        <v>#N/A</v>
      </c>
      <c r="S815" s="40" t="e">
        <f>IF(AND(NOT(ISBLANK('Captura de datos de CONTACTO'!S815)),ISNA(VLOOKUP('Captura de datos de CONTACTO'!S815,'DO NOT USE_School Picklist'!$N$3:$N$63,1,FALSE))),"Please select a value from the drop-down menu",IF('DO NOT USE_Contact Formulas'!A815,"OK",NA()))</f>
        <v>#N/A</v>
      </c>
      <c r="T815" s="53" t="e">
        <f>IF(AND(NOT(ISBLANK('Captura de datos de CONTACTO'!T815)),ISNA(VLOOKUP('Captura de datos de CONTACTO'!T815,'DO NOT USE_School Picklist'!$I$3:$I$5,1,FALSE))),"Please select a value from the drop-down menu",IF('DO NOT USE_Contact Formulas'!A815,"OK",NA()))</f>
        <v>#N/A</v>
      </c>
      <c r="U815" s="40" t="e">
        <f>IF(AND(NOT(ISBLANK('Captura de datos de CONTACTO'!U815)),ISNA(VLOOKUP('Captura de datos de CONTACTO'!U815,'DO NOT USE_School Picklist'!$E$3:$E$10,1,FALSE))),"Please select a value from the drop-down menu",IF('DO NOT USE_Contact Formulas'!A815,"OK",NA()))</f>
        <v>#N/A</v>
      </c>
      <c r="V815" s="53" t="e">
        <f>IF(AND(NOT(ISBLANK('Captura de datos de CONTACTO'!V815)),ISNA(VLOOKUP('Captura de datos de CONTACTO'!V815,'DO NOT USE_School Picklist'!$W$3:$W$9,1,FALSE))),"Please select a value from the drop-down menu",IF('DO NOT USE_Contact Formulas'!A815,"OK",NA()))</f>
        <v>#N/A</v>
      </c>
      <c r="W815" s="53" t="e">
        <f>IF(AND(NOT(ISBLANK('Captura de datos de CONTACTO'!W815)),ISNA(VLOOKUP('Captura de datos de CONTACTO'!W815,'DO NOT USE_School Picklist'!$W$3:$W$9,1,FALSE))),"Please select a value from the drop-down menu",IF('DO NOT USE_Case Formulas'!A815,"OK",NA()))</f>
        <v>#N/A</v>
      </c>
      <c r="X815" s="40" t="e">
        <f>IF(AND(NOT(ISBLANK('Captura de datos de CONTACTO'!X815)),ISNA(VLOOKUP('Captura de datos de CONTACTO'!X815,'DO NOT USE_School Picklist'!$F$3:$F$16,1,FALSE))),"Please select a value from the drop-down menu",IF('DO NOT USE_Contact Formulas'!A815,"OK",NA()))</f>
        <v>#N/A</v>
      </c>
      <c r="Y815" s="40" t="e">
        <f>IF(LEN('Captura de datos de CONTACTO'!Y815)&gt;100,"Classroom(s) must be less than 100 characters",IF('DO NOT USE_Contact Formulas'!A815,"OK",NA()))</f>
        <v>#N/A</v>
      </c>
      <c r="Z815" s="40" t="e">
        <f>IF(AND(NOT(ISBLANK('Captura de datos de CONTACTO'!Z815)),ISNA(VLOOKUP('Captura de datos de CONTACTO'!Z815,'DO NOT USE_School Picklist'!$K$3:$K$6,1,FALSE))),"Please select a value from the drop-down menu",IF('DO NOT USE_Contact Formulas'!A815,"OK",NA()))</f>
        <v>#N/A</v>
      </c>
      <c r="AA815" s="40" t="e">
        <f>IF(AND(NOT(ISBLANK('Captura de datos de CONTACTO'!AA815)),ISNA(VLOOKUP('Captura de datos de CONTACTO'!AA815,'DO NOT USE_School Picklist'!$D$3:$D$5,1,FALSE))),"Please select a value from the drop-down menu",IF('DO NOT USE_Contact Formulas'!A815,"OK",NA()))</f>
        <v>#N/A</v>
      </c>
      <c r="AB815" s="40"/>
      <c r="AC815" s="40" t="e">
        <f>IF(AND(NOT(ISBLANK('Captura de datos de CONTACTO'!AC815)),ISNA(VLOOKUP('Captura de datos de CONTACTO'!AC815,'DO NOT USE_School Picklist'!$G$3:$G$5,1,FALSE))),"Please select a value from the drop-down menu",IF('DO NOT USE_Contact Formulas'!A815,"OK",NA()))</f>
        <v>#N/A</v>
      </c>
      <c r="AD815" s="40"/>
      <c r="AE815" s="40" t="e">
        <f>IF(AND(NOT(ISBLANK('Captura de datos de CONTACTO'!AE815)),ISNA(VLOOKUP('Captura de datos de CONTACTO'!AE815,'DO NOT USE_School Picklist'!$H$3:$H$4,1,FALSE))),"Please select a value from the drop-down menu",IF('DO NOT USE_Contact Formulas'!A815,"OK",NA()))</f>
        <v>#N/A</v>
      </c>
      <c r="AF815" s="40" t="e">
        <f ca="1">IF('Captura de datos de CONTACTO'!AF815&gt;'DO NOT USE_School Picklist'!$C$3,"Test Date cannot be a future date",IF('DO NOT USE_Contact Formulas'!A815,"OK",NA()))</f>
        <v>#N/A</v>
      </c>
      <c r="AG815" s="53" t="e">
        <f>IF(AND('DO NOT USE_Contact Formulas'!A815,ISBLANK('Captura de datos de CONTACTO'!AB815)),"Lab Result Test Result is required",IF(AND(NOT(ISBLANK('Captura de datos de CONTACTO'!AB815)),ISNA(VLOOKUP('Captura de datos de CONTACTO'!AB815,'DO NOT USE_School Picklist'!$Q$3:$Q$8,1,FALSE))),"Please select a value from the drop-down menu",IF('DO NOT USE_Contact Formulas'!A815,"OK",NA())))</f>
        <v>#N/A</v>
      </c>
    </row>
    <row r="816" spans="1:33" x14ac:dyDescent="0.3">
      <c r="A816" s="39" t="e">
        <f>IF('DO NOT USE_Contact Formulas'!A816,IF('DO NOT USE_Contact Formulas'!B816,"Not all required fields are completed","OK"),NA())</f>
        <v>#N/A</v>
      </c>
      <c r="B816" s="40" t="e">
        <f>IF(AND('DO NOT USE_Contact Formulas'!A816,ISBLANK('Captura de datos de CONTACTO'!B816)),"First Name is required",IF(NOT(ISBLANK('Captura de datos de CONTACTO'!B816)),"OK",NA()))</f>
        <v>#N/A</v>
      </c>
      <c r="C816" s="40" t="e">
        <f>IF(AND('DO NOT USE_Contact Formulas'!A816,ISBLANK('Captura de datos de CONTACTO'!C816)),"Last Name is required",IF(NOT(ISBLANK('Captura de datos de CONTACTO'!C816)),"OK",NA()))</f>
        <v>#N/A</v>
      </c>
      <c r="D816" s="40" t="e">
        <f>IF(AND('DO NOT USE_Contact Formulas'!A816,ISBLANK('Captura de datos de CONTACTO'!D816)),"Birthdate is required",IF(NOT(ISBLANK('Captura de datos de CONTACTO'!D816)),"OK",NA()))</f>
        <v>#N/A</v>
      </c>
      <c r="E816" s="40" t="e">
        <f>IF(AND('DO NOT USE_Contact Formulas'!A816,ISBLANK('Captura de datos de CONTACTO'!E816)),"Mobile Phone is required",IF(NOT(ISBLANK('Captura de datos de CONTACTO'!E816)),IF(AND(ISNUMBER(VALUE('Captura de datos de CONTACTO'!E816)),LEFT('Captura de datos de CONTACTO'!E816,1)&lt;&gt;"1",LEN('Captura de datos de CONTACTO'!E816)=10),"OK","Phone number must be valid format"),NA()))</f>
        <v>#N/A</v>
      </c>
      <c r="F816" s="40" t="e">
        <f>IF(LEN('Captura de datos de CONTACTO'!F816)&gt;255,"Home Street Address must be less than 255 characters",IF('DO NOT USE_Contact Formulas'!A816,"OK",NA()))</f>
        <v>#N/A</v>
      </c>
      <c r="G816" s="40" t="e">
        <f>IF(LEN('Captura de datos de CONTACTO'!G816)&gt;40,"City must be less than 40 characters",IF('DO NOT USE_Contact Formulas'!A816,"OK",NA()))</f>
        <v>#N/A</v>
      </c>
      <c r="H816" s="40" t="e">
        <f>IF(AND(NOT(ISBLANK('Captura de datos de CONTACTO'!H816)),ISNA(VLOOKUP('Captura de datos de CONTACTO'!H816,'DO NOT USE_School Picklist'!$P$3:$P$52,1,FALSE))),"Please select a value from the drop-down menu",IF('DO NOT USE_Contact Formulas'!A816,"OK",NA()))</f>
        <v>#N/A</v>
      </c>
      <c r="I816" s="40" t="e">
        <f>IF(AND('DO NOT USE_Contact Formulas'!A816,ISBLANK('Captura de datos de CONTACTO'!I816)),"Zip is required",IF(ISBLANK('Captura de datos de CONTACTO'!I816),NA(),"OK"))</f>
        <v>#N/A</v>
      </c>
      <c r="J816" s="40" t="e">
        <f>IF(AND('DO NOT USE_Contact Formulas'!A816,ISBLANK('Captura de datos de CONTACTO'!J816)),"Student or Staff? is required",IF(ISBLANK('Captura de datos de CONTACTO'!J816),NA(),IF(ISNA(VLOOKUP('Captura de datos de CONTACTO'!J816,'DO NOT USE_School Picklist'!$B$3:$B$6,1,FALSE)),"Please select a value from the drop-down menu","OK")))</f>
        <v>#N/A</v>
      </c>
      <c r="K816" s="40" t="e">
        <f>IF(AND('Captura de datos de CONTACTO'!J816='DO NOT USE_School Picklist'!$B$4,ISBLANK('Captura de datos de CONTACTO'!K816)),"Occupation/Job Title is required if Student or Staff? is Yes, staff/faculty or volunteer",IF('DO NOT USE_Contact Formulas'!A816,"OK",NA()))</f>
        <v>#N/A</v>
      </c>
      <c r="L816" s="40" t="e">
        <f ca="1">IF('Captura de datos de CONTACTO'!L816&gt;'DO NOT USE_School Picklist'!$C$3,"Date last on school campus/facility cannot be a future date",IF('DO NOT USE_Contact Formulas'!A816,IF(ISBLANK('Captura de datos de CONTACTO'!L816),"Date last on school campus/facility is required","OK"),NA()))</f>
        <v>#N/A</v>
      </c>
      <c r="M816" s="41" t="e">
        <f ca="1">IF('Captura de datos de CONTACTO'!M816&gt;'DO NOT USE_School Picklist'!$C$3,"Last Exposure Date cannot be a future date",IF('DO NOT USE_Contact Formulas'!A816,IF(ISBLANK('Captura de datos de CONTACTO'!M816),"Last Exposure Date is required","OK"),NA()))</f>
        <v>#N/A</v>
      </c>
      <c r="N816" s="41" t="e">
        <f>IF(AND('DO NOT USE_Contact Formulas'!A816,ISBLANK('Captura de datos de CONTACTO'!N816)),"Specific Place in the Location is required",IF(ISBLANK('Captura de datos de CONTACTO'!N816),NA(),"OK"))</f>
        <v>#N/A</v>
      </c>
      <c r="O816" s="40" t="e">
        <f>IF(AND(NOT(ISBLANK('Captura de datos de CONTACTO'!O816)),ISNA(VLOOKUP('Captura de datos de CONTACTO'!O816,'DO NOT USE_School Picklist'!$L$3:$L$81,1,FALSE))),"Please select a value from the drop-down menu",IF('DO NOT USE_Contact Formulas'!A816,"OK",NA()))</f>
        <v>#N/A</v>
      </c>
      <c r="P816" s="40" t="e">
        <f>IF(AND(NOT(ISBLANK('Captura de datos de CONTACTO'!P816)),NOT(ISNUMBER(MATCH("*@*.?*",'Captura de datos de CONTACTO'!P816,0)))),"Email must be in a valid format",IF('DO NOT USE_Contact Formulas'!A816,"OK",NA()))</f>
        <v>#N/A</v>
      </c>
      <c r="Q816" s="40" t="e">
        <f>IF(LEN('Captura de datos de CONTACTO'!Q816)&gt;50,"Parent/Guardian Name must be less than 50 characters",IF('DO NOT USE_Contact Formulas'!A816,"OK",NA()))</f>
        <v>#N/A</v>
      </c>
      <c r="R816" s="40" t="e">
        <f>IF(NOT(ISBLANK('Captura de datos de CONTACTO'!R816)),IF(AND(ISNUMBER('Captura de datos de CONTACTO'!R816),LEFT('Captura de datos de CONTACTO'!R816,1)&lt;&gt;"1",LEN('Captura de datos de CONTACTO'!R816)=10),"OK","Phone number must be valid format"),IF('DO NOT USE_Contact Formulas'!A816,"OK",NA()))</f>
        <v>#N/A</v>
      </c>
      <c r="S816" s="40" t="e">
        <f>IF(AND(NOT(ISBLANK('Captura de datos de CONTACTO'!S816)),ISNA(VLOOKUP('Captura de datos de CONTACTO'!S816,'DO NOT USE_School Picklist'!$N$3:$N$63,1,FALSE))),"Please select a value from the drop-down menu",IF('DO NOT USE_Contact Formulas'!A816,"OK",NA()))</f>
        <v>#N/A</v>
      </c>
      <c r="T816" s="53" t="e">
        <f>IF(AND(NOT(ISBLANK('Captura de datos de CONTACTO'!T816)),ISNA(VLOOKUP('Captura de datos de CONTACTO'!T816,'DO NOT USE_School Picklist'!$I$3:$I$5,1,FALSE))),"Please select a value from the drop-down menu",IF('DO NOT USE_Contact Formulas'!A816,"OK",NA()))</f>
        <v>#N/A</v>
      </c>
      <c r="U816" s="40" t="e">
        <f>IF(AND(NOT(ISBLANK('Captura de datos de CONTACTO'!U816)),ISNA(VLOOKUP('Captura de datos de CONTACTO'!U816,'DO NOT USE_School Picklist'!$E$3:$E$10,1,FALSE))),"Please select a value from the drop-down menu",IF('DO NOT USE_Contact Formulas'!A816,"OK",NA()))</f>
        <v>#N/A</v>
      </c>
      <c r="V816" s="53" t="e">
        <f>IF(AND(NOT(ISBLANK('Captura de datos de CONTACTO'!V816)),ISNA(VLOOKUP('Captura de datos de CONTACTO'!V816,'DO NOT USE_School Picklist'!$W$3:$W$9,1,FALSE))),"Please select a value from the drop-down menu",IF('DO NOT USE_Contact Formulas'!A816,"OK",NA()))</f>
        <v>#N/A</v>
      </c>
      <c r="W816" s="53" t="e">
        <f>IF(AND(NOT(ISBLANK('Captura de datos de CONTACTO'!W816)),ISNA(VLOOKUP('Captura de datos de CONTACTO'!W816,'DO NOT USE_School Picklist'!$W$3:$W$9,1,FALSE))),"Please select a value from the drop-down menu",IF('DO NOT USE_Case Formulas'!A816,"OK",NA()))</f>
        <v>#N/A</v>
      </c>
      <c r="X816" s="40" t="e">
        <f>IF(AND(NOT(ISBLANK('Captura de datos de CONTACTO'!X816)),ISNA(VLOOKUP('Captura de datos de CONTACTO'!X816,'DO NOT USE_School Picklist'!$F$3:$F$16,1,FALSE))),"Please select a value from the drop-down menu",IF('DO NOT USE_Contact Formulas'!A816,"OK",NA()))</f>
        <v>#N/A</v>
      </c>
      <c r="Y816" s="40" t="e">
        <f>IF(LEN('Captura de datos de CONTACTO'!Y816)&gt;100,"Classroom(s) must be less than 100 characters",IF('DO NOT USE_Contact Formulas'!A816,"OK",NA()))</f>
        <v>#N/A</v>
      </c>
      <c r="Z816" s="40" t="e">
        <f>IF(AND(NOT(ISBLANK('Captura de datos de CONTACTO'!Z816)),ISNA(VLOOKUP('Captura de datos de CONTACTO'!Z816,'DO NOT USE_School Picklist'!$K$3:$K$6,1,FALSE))),"Please select a value from the drop-down menu",IF('DO NOT USE_Contact Formulas'!A816,"OK",NA()))</f>
        <v>#N/A</v>
      </c>
      <c r="AA816" s="40" t="e">
        <f>IF(AND(NOT(ISBLANK('Captura de datos de CONTACTO'!AA816)),ISNA(VLOOKUP('Captura de datos de CONTACTO'!AA816,'DO NOT USE_School Picklist'!$D$3:$D$5,1,FALSE))),"Please select a value from the drop-down menu",IF('DO NOT USE_Contact Formulas'!A816,"OK",NA()))</f>
        <v>#N/A</v>
      </c>
      <c r="AB816" s="40"/>
      <c r="AC816" s="40" t="e">
        <f>IF(AND(NOT(ISBLANK('Captura de datos de CONTACTO'!AC816)),ISNA(VLOOKUP('Captura de datos de CONTACTO'!AC816,'DO NOT USE_School Picklist'!$G$3:$G$5,1,FALSE))),"Please select a value from the drop-down menu",IF('DO NOT USE_Contact Formulas'!A816,"OK",NA()))</f>
        <v>#N/A</v>
      </c>
      <c r="AD816" s="40"/>
      <c r="AE816" s="40" t="e">
        <f>IF(AND(NOT(ISBLANK('Captura de datos de CONTACTO'!AE816)),ISNA(VLOOKUP('Captura de datos de CONTACTO'!AE816,'DO NOT USE_School Picklist'!$H$3:$H$4,1,FALSE))),"Please select a value from the drop-down menu",IF('DO NOT USE_Contact Formulas'!A816,"OK",NA()))</f>
        <v>#N/A</v>
      </c>
      <c r="AF816" s="40" t="e">
        <f ca="1">IF('Captura de datos de CONTACTO'!AF816&gt;'DO NOT USE_School Picklist'!$C$3,"Test Date cannot be a future date",IF('DO NOT USE_Contact Formulas'!A816,"OK",NA()))</f>
        <v>#N/A</v>
      </c>
      <c r="AG816" s="53" t="e">
        <f>IF(AND('DO NOT USE_Contact Formulas'!A816,ISBLANK('Captura de datos de CONTACTO'!AB816)),"Lab Result Test Result is required",IF(AND(NOT(ISBLANK('Captura de datos de CONTACTO'!AB816)),ISNA(VLOOKUP('Captura de datos de CONTACTO'!AB816,'DO NOT USE_School Picklist'!$Q$3:$Q$8,1,FALSE))),"Please select a value from the drop-down menu",IF('DO NOT USE_Contact Formulas'!A816,"OK",NA())))</f>
        <v>#N/A</v>
      </c>
    </row>
    <row r="817" spans="1:33" x14ac:dyDescent="0.3">
      <c r="A817" s="39" t="e">
        <f>IF('DO NOT USE_Contact Formulas'!A817,IF('DO NOT USE_Contact Formulas'!B817,"Not all required fields are completed","OK"),NA())</f>
        <v>#N/A</v>
      </c>
      <c r="B817" s="40" t="e">
        <f>IF(AND('DO NOT USE_Contact Formulas'!A817,ISBLANK('Captura de datos de CONTACTO'!B817)),"First Name is required",IF(NOT(ISBLANK('Captura de datos de CONTACTO'!B817)),"OK",NA()))</f>
        <v>#N/A</v>
      </c>
      <c r="C817" s="40" t="e">
        <f>IF(AND('DO NOT USE_Contact Formulas'!A817,ISBLANK('Captura de datos de CONTACTO'!C817)),"Last Name is required",IF(NOT(ISBLANK('Captura de datos de CONTACTO'!C817)),"OK",NA()))</f>
        <v>#N/A</v>
      </c>
      <c r="D817" s="40" t="e">
        <f>IF(AND('DO NOT USE_Contact Formulas'!A817,ISBLANK('Captura de datos de CONTACTO'!D817)),"Birthdate is required",IF(NOT(ISBLANK('Captura de datos de CONTACTO'!D817)),"OK",NA()))</f>
        <v>#N/A</v>
      </c>
      <c r="E817" s="40" t="e">
        <f>IF(AND('DO NOT USE_Contact Formulas'!A817,ISBLANK('Captura de datos de CONTACTO'!E817)),"Mobile Phone is required",IF(NOT(ISBLANK('Captura de datos de CONTACTO'!E817)),IF(AND(ISNUMBER(VALUE('Captura de datos de CONTACTO'!E817)),LEFT('Captura de datos de CONTACTO'!E817,1)&lt;&gt;"1",LEN('Captura de datos de CONTACTO'!E817)=10),"OK","Phone number must be valid format"),NA()))</f>
        <v>#N/A</v>
      </c>
      <c r="F817" s="40" t="e">
        <f>IF(LEN('Captura de datos de CONTACTO'!F817)&gt;255,"Home Street Address must be less than 255 characters",IF('DO NOT USE_Contact Formulas'!A817,"OK",NA()))</f>
        <v>#N/A</v>
      </c>
      <c r="G817" s="40" t="e">
        <f>IF(LEN('Captura de datos de CONTACTO'!G817)&gt;40,"City must be less than 40 characters",IF('DO NOT USE_Contact Formulas'!A817,"OK",NA()))</f>
        <v>#N/A</v>
      </c>
      <c r="H817" s="40" t="e">
        <f>IF(AND(NOT(ISBLANK('Captura de datos de CONTACTO'!H817)),ISNA(VLOOKUP('Captura de datos de CONTACTO'!H817,'DO NOT USE_School Picklist'!$P$3:$P$52,1,FALSE))),"Please select a value from the drop-down menu",IF('DO NOT USE_Contact Formulas'!A817,"OK",NA()))</f>
        <v>#N/A</v>
      </c>
      <c r="I817" s="40" t="e">
        <f>IF(AND('DO NOT USE_Contact Formulas'!A817,ISBLANK('Captura de datos de CONTACTO'!I817)),"Zip is required",IF(ISBLANK('Captura de datos de CONTACTO'!I817),NA(),"OK"))</f>
        <v>#N/A</v>
      </c>
      <c r="J817" s="40" t="e">
        <f>IF(AND('DO NOT USE_Contact Formulas'!A817,ISBLANK('Captura de datos de CONTACTO'!J817)),"Student or Staff? is required",IF(ISBLANK('Captura de datos de CONTACTO'!J817),NA(),IF(ISNA(VLOOKUP('Captura de datos de CONTACTO'!J817,'DO NOT USE_School Picklist'!$B$3:$B$6,1,FALSE)),"Please select a value from the drop-down menu","OK")))</f>
        <v>#N/A</v>
      </c>
      <c r="K817" s="40" t="e">
        <f>IF(AND('Captura de datos de CONTACTO'!J817='DO NOT USE_School Picklist'!$B$4,ISBLANK('Captura de datos de CONTACTO'!K817)),"Occupation/Job Title is required if Student or Staff? is Yes, staff/faculty or volunteer",IF('DO NOT USE_Contact Formulas'!A817,"OK",NA()))</f>
        <v>#N/A</v>
      </c>
      <c r="L817" s="40" t="e">
        <f ca="1">IF('Captura de datos de CONTACTO'!L817&gt;'DO NOT USE_School Picklist'!$C$3,"Date last on school campus/facility cannot be a future date",IF('DO NOT USE_Contact Formulas'!A817,IF(ISBLANK('Captura de datos de CONTACTO'!L817),"Date last on school campus/facility is required","OK"),NA()))</f>
        <v>#N/A</v>
      </c>
      <c r="M817" s="41" t="e">
        <f ca="1">IF('Captura de datos de CONTACTO'!M817&gt;'DO NOT USE_School Picklist'!$C$3,"Last Exposure Date cannot be a future date",IF('DO NOT USE_Contact Formulas'!A817,IF(ISBLANK('Captura de datos de CONTACTO'!M817),"Last Exposure Date is required","OK"),NA()))</f>
        <v>#N/A</v>
      </c>
      <c r="N817" s="41" t="e">
        <f>IF(AND('DO NOT USE_Contact Formulas'!A817,ISBLANK('Captura de datos de CONTACTO'!N817)),"Specific Place in the Location is required",IF(ISBLANK('Captura de datos de CONTACTO'!N817),NA(),"OK"))</f>
        <v>#N/A</v>
      </c>
      <c r="O817" s="40" t="e">
        <f>IF(AND(NOT(ISBLANK('Captura de datos de CONTACTO'!O817)),ISNA(VLOOKUP('Captura de datos de CONTACTO'!O817,'DO NOT USE_School Picklist'!$L$3:$L$81,1,FALSE))),"Please select a value from the drop-down menu",IF('DO NOT USE_Contact Formulas'!A817,"OK",NA()))</f>
        <v>#N/A</v>
      </c>
      <c r="P817" s="40" t="e">
        <f>IF(AND(NOT(ISBLANK('Captura de datos de CONTACTO'!P817)),NOT(ISNUMBER(MATCH("*@*.?*",'Captura de datos de CONTACTO'!P817,0)))),"Email must be in a valid format",IF('DO NOT USE_Contact Formulas'!A817,"OK",NA()))</f>
        <v>#N/A</v>
      </c>
      <c r="Q817" s="40" t="e">
        <f>IF(LEN('Captura de datos de CONTACTO'!Q817)&gt;50,"Parent/Guardian Name must be less than 50 characters",IF('DO NOT USE_Contact Formulas'!A817,"OK",NA()))</f>
        <v>#N/A</v>
      </c>
      <c r="R817" s="40" t="e">
        <f>IF(NOT(ISBLANK('Captura de datos de CONTACTO'!R817)),IF(AND(ISNUMBER('Captura de datos de CONTACTO'!R817),LEFT('Captura de datos de CONTACTO'!R817,1)&lt;&gt;"1",LEN('Captura de datos de CONTACTO'!R817)=10),"OK","Phone number must be valid format"),IF('DO NOT USE_Contact Formulas'!A817,"OK",NA()))</f>
        <v>#N/A</v>
      </c>
      <c r="S817" s="40" t="e">
        <f>IF(AND(NOT(ISBLANK('Captura de datos de CONTACTO'!S817)),ISNA(VLOOKUP('Captura de datos de CONTACTO'!S817,'DO NOT USE_School Picklist'!$N$3:$N$63,1,FALSE))),"Please select a value from the drop-down menu",IF('DO NOT USE_Contact Formulas'!A817,"OK",NA()))</f>
        <v>#N/A</v>
      </c>
      <c r="T817" s="53" t="e">
        <f>IF(AND(NOT(ISBLANK('Captura de datos de CONTACTO'!T817)),ISNA(VLOOKUP('Captura de datos de CONTACTO'!T817,'DO NOT USE_School Picklist'!$I$3:$I$5,1,FALSE))),"Please select a value from the drop-down menu",IF('DO NOT USE_Contact Formulas'!A817,"OK",NA()))</f>
        <v>#N/A</v>
      </c>
      <c r="U817" s="40" t="e">
        <f>IF(AND(NOT(ISBLANK('Captura de datos de CONTACTO'!U817)),ISNA(VLOOKUP('Captura de datos de CONTACTO'!U817,'DO NOT USE_School Picklist'!$E$3:$E$10,1,FALSE))),"Please select a value from the drop-down menu",IF('DO NOT USE_Contact Formulas'!A817,"OK",NA()))</f>
        <v>#N/A</v>
      </c>
      <c r="V817" s="53" t="e">
        <f>IF(AND(NOT(ISBLANK('Captura de datos de CONTACTO'!V817)),ISNA(VLOOKUP('Captura de datos de CONTACTO'!V817,'DO NOT USE_School Picklist'!$W$3:$W$9,1,FALSE))),"Please select a value from the drop-down menu",IF('DO NOT USE_Contact Formulas'!A817,"OK",NA()))</f>
        <v>#N/A</v>
      </c>
      <c r="W817" s="53" t="e">
        <f>IF(AND(NOT(ISBLANK('Captura de datos de CONTACTO'!W817)),ISNA(VLOOKUP('Captura de datos de CONTACTO'!W817,'DO NOT USE_School Picklist'!$W$3:$W$9,1,FALSE))),"Please select a value from the drop-down menu",IF('DO NOT USE_Case Formulas'!A817,"OK",NA()))</f>
        <v>#N/A</v>
      </c>
      <c r="X817" s="40" t="e">
        <f>IF(AND(NOT(ISBLANK('Captura de datos de CONTACTO'!X817)),ISNA(VLOOKUP('Captura de datos de CONTACTO'!X817,'DO NOT USE_School Picklist'!$F$3:$F$16,1,FALSE))),"Please select a value from the drop-down menu",IF('DO NOT USE_Contact Formulas'!A817,"OK",NA()))</f>
        <v>#N/A</v>
      </c>
      <c r="Y817" s="40" t="e">
        <f>IF(LEN('Captura de datos de CONTACTO'!Y817)&gt;100,"Classroom(s) must be less than 100 characters",IF('DO NOT USE_Contact Formulas'!A817,"OK",NA()))</f>
        <v>#N/A</v>
      </c>
      <c r="Z817" s="40" t="e">
        <f>IF(AND(NOT(ISBLANK('Captura de datos de CONTACTO'!Z817)),ISNA(VLOOKUP('Captura de datos de CONTACTO'!Z817,'DO NOT USE_School Picklist'!$K$3:$K$6,1,FALSE))),"Please select a value from the drop-down menu",IF('DO NOT USE_Contact Formulas'!A817,"OK",NA()))</f>
        <v>#N/A</v>
      </c>
      <c r="AA817" s="40" t="e">
        <f>IF(AND(NOT(ISBLANK('Captura de datos de CONTACTO'!AA817)),ISNA(VLOOKUP('Captura de datos de CONTACTO'!AA817,'DO NOT USE_School Picklist'!$D$3:$D$5,1,FALSE))),"Please select a value from the drop-down menu",IF('DO NOT USE_Contact Formulas'!A817,"OK",NA()))</f>
        <v>#N/A</v>
      </c>
      <c r="AB817" s="40"/>
      <c r="AC817" s="40" t="e">
        <f>IF(AND(NOT(ISBLANK('Captura de datos de CONTACTO'!AC817)),ISNA(VLOOKUP('Captura de datos de CONTACTO'!AC817,'DO NOT USE_School Picklist'!$G$3:$G$5,1,FALSE))),"Please select a value from the drop-down menu",IF('DO NOT USE_Contact Formulas'!A817,"OK",NA()))</f>
        <v>#N/A</v>
      </c>
      <c r="AD817" s="40"/>
      <c r="AE817" s="40" t="e">
        <f>IF(AND(NOT(ISBLANK('Captura de datos de CONTACTO'!AE817)),ISNA(VLOOKUP('Captura de datos de CONTACTO'!AE817,'DO NOT USE_School Picklist'!$H$3:$H$4,1,FALSE))),"Please select a value from the drop-down menu",IF('DO NOT USE_Contact Formulas'!A817,"OK",NA()))</f>
        <v>#N/A</v>
      </c>
      <c r="AF817" s="40" t="e">
        <f ca="1">IF('Captura de datos de CONTACTO'!AF817&gt;'DO NOT USE_School Picklist'!$C$3,"Test Date cannot be a future date",IF('DO NOT USE_Contact Formulas'!A817,"OK",NA()))</f>
        <v>#N/A</v>
      </c>
      <c r="AG817" s="53" t="e">
        <f>IF(AND('DO NOT USE_Contact Formulas'!A817,ISBLANK('Captura de datos de CONTACTO'!AB817)),"Lab Result Test Result is required",IF(AND(NOT(ISBLANK('Captura de datos de CONTACTO'!AB817)),ISNA(VLOOKUP('Captura de datos de CONTACTO'!AB817,'DO NOT USE_School Picklist'!$Q$3:$Q$8,1,FALSE))),"Please select a value from the drop-down menu",IF('DO NOT USE_Contact Formulas'!A817,"OK",NA())))</f>
        <v>#N/A</v>
      </c>
    </row>
    <row r="818" spans="1:33" x14ac:dyDescent="0.3">
      <c r="A818" s="39" t="e">
        <f>IF('DO NOT USE_Contact Formulas'!A818,IF('DO NOT USE_Contact Formulas'!B818,"Not all required fields are completed","OK"),NA())</f>
        <v>#N/A</v>
      </c>
      <c r="B818" s="40" t="e">
        <f>IF(AND('DO NOT USE_Contact Formulas'!A818,ISBLANK('Captura de datos de CONTACTO'!B818)),"First Name is required",IF(NOT(ISBLANK('Captura de datos de CONTACTO'!B818)),"OK",NA()))</f>
        <v>#N/A</v>
      </c>
      <c r="C818" s="40" t="e">
        <f>IF(AND('DO NOT USE_Contact Formulas'!A818,ISBLANK('Captura de datos de CONTACTO'!C818)),"Last Name is required",IF(NOT(ISBLANK('Captura de datos de CONTACTO'!C818)),"OK",NA()))</f>
        <v>#N/A</v>
      </c>
      <c r="D818" s="40" t="e">
        <f>IF(AND('DO NOT USE_Contact Formulas'!A818,ISBLANK('Captura de datos de CONTACTO'!D818)),"Birthdate is required",IF(NOT(ISBLANK('Captura de datos de CONTACTO'!D818)),"OK",NA()))</f>
        <v>#N/A</v>
      </c>
      <c r="E818" s="40" t="e">
        <f>IF(AND('DO NOT USE_Contact Formulas'!A818,ISBLANK('Captura de datos de CONTACTO'!E818)),"Mobile Phone is required",IF(NOT(ISBLANK('Captura de datos de CONTACTO'!E818)),IF(AND(ISNUMBER(VALUE('Captura de datos de CONTACTO'!E818)),LEFT('Captura de datos de CONTACTO'!E818,1)&lt;&gt;"1",LEN('Captura de datos de CONTACTO'!E818)=10),"OK","Phone number must be valid format"),NA()))</f>
        <v>#N/A</v>
      </c>
      <c r="F818" s="40" t="e">
        <f>IF(LEN('Captura de datos de CONTACTO'!F818)&gt;255,"Home Street Address must be less than 255 characters",IF('DO NOT USE_Contact Formulas'!A818,"OK",NA()))</f>
        <v>#N/A</v>
      </c>
      <c r="G818" s="40" t="e">
        <f>IF(LEN('Captura de datos de CONTACTO'!G818)&gt;40,"City must be less than 40 characters",IF('DO NOT USE_Contact Formulas'!A818,"OK",NA()))</f>
        <v>#N/A</v>
      </c>
      <c r="H818" s="40" t="e">
        <f>IF(AND(NOT(ISBLANK('Captura de datos de CONTACTO'!H818)),ISNA(VLOOKUP('Captura de datos de CONTACTO'!H818,'DO NOT USE_School Picklist'!$P$3:$P$52,1,FALSE))),"Please select a value from the drop-down menu",IF('DO NOT USE_Contact Formulas'!A818,"OK",NA()))</f>
        <v>#N/A</v>
      </c>
      <c r="I818" s="40" t="e">
        <f>IF(AND('DO NOT USE_Contact Formulas'!A818,ISBLANK('Captura de datos de CONTACTO'!I818)),"Zip is required",IF(ISBLANK('Captura de datos de CONTACTO'!I818),NA(),"OK"))</f>
        <v>#N/A</v>
      </c>
      <c r="J818" s="40" t="e">
        <f>IF(AND('DO NOT USE_Contact Formulas'!A818,ISBLANK('Captura de datos de CONTACTO'!J818)),"Student or Staff? is required",IF(ISBLANK('Captura de datos de CONTACTO'!J818),NA(),IF(ISNA(VLOOKUP('Captura de datos de CONTACTO'!J818,'DO NOT USE_School Picklist'!$B$3:$B$6,1,FALSE)),"Please select a value from the drop-down menu","OK")))</f>
        <v>#N/A</v>
      </c>
      <c r="K818" s="40" t="e">
        <f>IF(AND('Captura de datos de CONTACTO'!J818='DO NOT USE_School Picklist'!$B$4,ISBLANK('Captura de datos de CONTACTO'!K818)),"Occupation/Job Title is required if Student or Staff? is Yes, staff/faculty or volunteer",IF('DO NOT USE_Contact Formulas'!A818,"OK",NA()))</f>
        <v>#N/A</v>
      </c>
      <c r="L818" s="40" t="e">
        <f ca="1">IF('Captura de datos de CONTACTO'!L818&gt;'DO NOT USE_School Picklist'!$C$3,"Date last on school campus/facility cannot be a future date",IF('DO NOT USE_Contact Formulas'!A818,IF(ISBLANK('Captura de datos de CONTACTO'!L818),"Date last on school campus/facility is required","OK"),NA()))</f>
        <v>#N/A</v>
      </c>
      <c r="M818" s="41" t="e">
        <f ca="1">IF('Captura de datos de CONTACTO'!M818&gt;'DO NOT USE_School Picklist'!$C$3,"Last Exposure Date cannot be a future date",IF('DO NOT USE_Contact Formulas'!A818,IF(ISBLANK('Captura de datos de CONTACTO'!M818),"Last Exposure Date is required","OK"),NA()))</f>
        <v>#N/A</v>
      </c>
      <c r="N818" s="41" t="e">
        <f>IF(AND('DO NOT USE_Contact Formulas'!A818,ISBLANK('Captura de datos de CONTACTO'!N818)),"Specific Place in the Location is required",IF(ISBLANK('Captura de datos de CONTACTO'!N818),NA(),"OK"))</f>
        <v>#N/A</v>
      </c>
      <c r="O818" s="40" t="e">
        <f>IF(AND(NOT(ISBLANK('Captura de datos de CONTACTO'!O818)),ISNA(VLOOKUP('Captura de datos de CONTACTO'!O818,'DO NOT USE_School Picklist'!$L$3:$L$81,1,FALSE))),"Please select a value from the drop-down menu",IF('DO NOT USE_Contact Formulas'!A818,"OK",NA()))</f>
        <v>#N/A</v>
      </c>
      <c r="P818" s="40" t="e">
        <f>IF(AND(NOT(ISBLANK('Captura de datos de CONTACTO'!P818)),NOT(ISNUMBER(MATCH("*@*.?*",'Captura de datos de CONTACTO'!P818,0)))),"Email must be in a valid format",IF('DO NOT USE_Contact Formulas'!A818,"OK",NA()))</f>
        <v>#N/A</v>
      </c>
      <c r="Q818" s="40" t="e">
        <f>IF(LEN('Captura de datos de CONTACTO'!Q818)&gt;50,"Parent/Guardian Name must be less than 50 characters",IF('DO NOT USE_Contact Formulas'!A818,"OK",NA()))</f>
        <v>#N/A</v>
      </c>
      <c r="R818" s="40" t="e">
        <f>IF(NOT(ISBLANK('Captura de datos de CONTACTO'!R818)),IF(AND(ISNUMBER('Captura de datos de CONTACTO'!R818),LEFT('Captura de datos de CONTACTO'!R818,1)&lt;&gt;"1",LEN('Captura de datos de CONTACTO'!R818)=10),"OK","Phone number must be valid format"),IF('DO NOT USE_Contact Formulas'!A818,"OK",NA()))</f>
        <v>#N/A</v>
      </c>
      <c r="S818" s="40" t="e">
        <f>IF(AND(NOT(ISBLANK('Captura de datos de CONTACTO'!S818)),ISNA(VLOOKUP('Captura de datos de CONTACTO'!S818,'DO NOT USE_School Picklist'!$N$3:$N$63,1,FALSE))),"Please select a value from the drop-down menu",IF('DO NOT USE_Contact Formulas'!A818,"OK",NA()))</f>
        <v>#N/A</v>
      </c>
      <c r="T818" s="53" t="e">
        <f>IF(AND(NOT(ISBLANK('Captura de datos de CONTACTO'!T818)),ISNA(VLOOKUP('Captura de datos de CONTACTO'!T818,'DO NOT USE_School Picklist'!$I$3:$I$5,1,FALSE))),"Please select a value from the drop-down menu",IF('DO NOT USE_Contact Formulas'!A818,"OK",NA()))</f>
        <v>#N/A</v>
      </c>
      <c r="U818" s="40" t="e">
        <f>IF(AND(NOT(ISBLANK('Captura de datos de CONTACTO'!U818)),ISNA(VLOOKUP('Captura de datos de CONTACTO'!U818,'DO NOT USE_School Picklist'!$E$3:$E$10,1,FALSE))),"Please select a value from the drop-down menu",IF('DO NOT USE_Contact Formulas'!A818,"OK",NA()))</f>
        <v>#N/A</v>
      </c>
      <c r="V818" s="53" t="e">
        <f>IF(AND(NOT(ISBLANK('Captura de datos de CONTACTO'!V818)),ISNA(VLOOKUP('Captura de datos de CONTACTO'!V818,'DO NOT USE_School Picklist'!$W$3:$W$9,1,FALSE))),"Please select a value from the drop-down menu",IF('DO NOT USE_Contact Formulas'!A818,"OK",NA()))</f>
        <v>#N/A</v>
      </c>
      <c r="W818" s="53" t="e">
        <f>IF(AND(NOT(ISBLANK('Captura de datos de CONTACTO'!W818)),ISNA(VLOOKUP('Captura de datos de CONTACTO'!W818,'DO NOT USE_School Picklist'!$W$3:$W$9,1,FALSE))),"Please select a value from the drop-down menu",IF('DO NOT USE_Case Formulas'!A818,"OK",NA()))</f>
        <v>#N/A</v>
      </c>
      <c r="X818" s="40" t="e">
        <f>IF(AND(NOT(ISBLANK('Captura de datos de CONTACTO'!X818)),ISNA(VLOOKUP('Captura de datos de CONTACTO'!X818,'DO NOT USE_School Picklist'!$F$3:$F$16,1,FALSE))),"Please select a value from the drop-down menu",IF('DO NOT USE_Contact Formulas'!A818,"OK",NA()))</f>
        <v>#N/A</v>
      </c>
      <c r="Y818" s="40" t="e">
        <f>IF(LEN('Captura de datos de CONTACTO'!Y818)&gt;100,"Classroom(s) must be less than 100 characters",IF('DO NOT USE_Contact Formulas'!A818,"OK",NA()))</f>
        <v>#N/A</v>
      </c>
      <c r="Z818" s="40" t="e">
        <f>IF(AND(NOT(ISBLANK('Captura de datos de CONTACTO'!Z818)),ISNA(VLOOKUP('Captura de datos de CONTACTO'!Z818,'DO NOT USE_School Picklist'!$K$3:$K$6,1,FALSE))),"Please select a value from the drop-down menu",IF('DO NOT USE_Contact Formulas'!A818,"OK",NA()))</f>
        <v>#N/A</v>
      </c>
      <c r="AA818" s="40" t="e">
        <f>IF(AND(NOT(ISBLANK('Captura de datos de CONTACTO'!AA818)),ISNA(VLOOKUP('Captura de datos de CONTACTO'!AA818,'DO NOT USE_School Picklist'!$D$3:$D$5,1,FALSE))),"Please select a value from the drop-down menu",IF('DO NOT USE_Contact Formulas'!A818,"OK",NA()))</f>
        <v>#N/A</v>
      </c>
      <c r="AB818" s="40"/>
      <c r="AC818" s="40" t="e">
        <f>IF(AND(NOT(ISBLANK('Captura de datos de CONTACTO'!AC818)),ISNA(VLOOKUP('Captura de datos de CONTACTO'!AC818,'DO NOT USE_School Picklist'!$G$3:$G$5,1,FALSE))),"Please select a value from the drop-down menu",IF('DO NOT USE_Contact Formulas'!A818,"OK",NA()))</f>
        <v>#N/A</v>
      </c>
      <c r="AD818" s="40"/>
      <c r="AE818" s="40" t="e">
        <f>IF(AND(NOT(ISBLANK('Captura de datos de CONTACTO'!AE818)),ISNA(VLOOKUP('Captura de datos de CONTACTO'!AE818,'DO NOT USE_School Picklist'!$H$3:$H$4,1,FALSE))),"Please select a value from the drop-down menu",IF('DO NOT USE_Contact Formulas'!A818,"OK",NA()))</f>
        <v>#N/A</v>
      </c>
      <c r="AF818" s="40" t="e">
        <f ca="1">IF('Captura de datos de CONTACTO'!AF818&gt;'DO NOT USE_School Picklist'!$C$3,"Test Date cannot be a future date",IF('DO NOT USE_Contact Formulas'!A818,"OK",NA()))</f>
        <v>#N/A</v>
      </c>
      <c r="AG818" s="53" t="e">
        <f>IF(AND('DO NOT USE_Contact Formulas'!A818,ISBLANK('Captura de datos de CONTACTO'!AB818)),"Lab Result Test Result is required",IF(AND(NOT(ISBLANK('Captura de datos de CONTACTO'!AB818)),ISNA(VLOOKUP('Captura de datos de CONTACTO'!AB818,'DO NOT USE_School Picklist'!$Q$3:$Q$8,1,FALSE))),"Please select a value from the drop-down menu",IF('DO NOT USE_Contact Formulas'!A818,"OK",NA())))</f>
        <v>#N/A</v>
      </c>
    </row>
    <row r="819" spans="1:33" x14ac:dyDescent="0.3">
      <c r="A819" s="39" t="e">
        <f>IF('DO NOT USE_Contact Formulas'!A819,IF('DO NOT USE_Contact Formulas'!B819,"Not all required fields are completed","OK"),NA())</f>
        <v>#N/A</v>
      </c>
      <c r="B819" s="40" t="e">
        <f>IF(AND('DO NOT USE_Contact Formulas'!A819,ISBLANK('Captura de datos de CONTACTO'!B819)),"First Name is required",IF(NOT(ISBLANK('Captura de datos de CONTACTO'!B819)),"OK",NA()))</f>
        <v>#N/A</v>
      </c>
      <c r="C819" s="40" t="e">
        <f>IF(AND('DO NOT USE_Contact Formulas'!A819,ISBLANK('Captura de datos de CONTACTO'!C819)),"Last Name is required",IF(NOT(ISBLANK('Captura de datos de CONTACTO'!C819)),"OK",NA()))</f>
        <v>#N/A</v>
      </c>
      <c r="D819" s="40" t="e">
        <f>IF(AND('DO NOT USE_Contact Formulas'!A819,ISBLANK('Captura de datos de CONTACTO'!D819)),"Birthdate is required",IF(NOT(ISBLANK('Captura de datos de CONTACTO'!D819)),"OK",NA()))</f>
        <v>#N/A</v>
      </c>
      <c r="E819" s="40" t="e">
        <f>IF(AND('DO NOT USE_Contact Formulas'!A819,ISBLANK('Captura de datos de CONTACTO'!E819)),"Mobile Phone is required",IF(NOT(ISBLANK('Captura de datos de CONTACTO'!E819)),IF(AND(ISNUMBER(VALUE('Captura de datos de CONTACTO'!E819)),LEFT('Captura de datos de CONTACTO'!E819,1)&lt;&gt;"1",LEN('Captura de datos de CONTACTO'!E819)=10),"OK","Phone number must be valid format"),NA()))</f>
        <v>#N/A</v>
      </c>
      <c r="F819" s="40" t="e">
        <f>IF(LEN('Captura de datos de CONTACTO'!F819)&gt;255,"Home Street Address must be less than 255 characters",IF('DO NOT USE_Contact Formulas'!A819,"OK",NA()))</f>
        <v>#N/A</v>
      </c>
      <c r="G819" s="40" t="e">
        <f>IF(LEN('Captura de datos de CONTACTO'!G819)&gt;40,"City must be less than 40 characters",IF('DO NOT USE_Contact Formulas'!A819,"OK",NA()))</f>
        <v>#N/A</v>
      </c>
      <c r="H819" s="40" t="e">
        <f>IF(AND(NOT(ISBLANK('Captura de datos de CONTACTO'!H819)),ISNA(VLOOKUP('Captura de datos de CONTACTO'!H819,'DO NOT USE_School Picklist'!$P$3:$P$52,1,FALSE))),"Please select a value from the drop-down menu",IF('DO NOT USE_Contact Formulas'!A819,"OK",NA()))</f>
        <v>#N/A</v>
      </c>
      <c r="I819" s="40" t="e">
        <f>IF(AND('DO NOT USE_Contact Formulas'!A819,ISBLANK('Captura de datos de CONTACTO'!I819)),"Zip is required",IF(ISBLANK('Captura de datos de CONTACTO'!I819),NA(),"OK"))</f>
        <v>#N/A</v>
      </c>
      <c r="J819" s="40" t="e">
        <f>IF(AND('DO NOT USE_Contact Formulas'!A819,ISBLANK('Captura de datos de CONTACTO'!J819)),"Student or Staff? is required",IF(ISBLANK('Captura de datos de CONTACTO'!J819),NA(),IF(ISNA(VLOOKUP('Captura de datos de CONTACTO'!J819,'DO NOT USE_School Picklist'!$B$3:$B$6,1,FALSE)),"Please select a value from the drop-down menu","OK")))</f>
        <v>#N/A</v>
      </c>
      <c r="K819" s="40" t="e">
        <f>IF(AND('Captura de datos de CONTACTO'!J819='DO NOT USE_School Picklist'!$B$4,ISBLANK('Captura de datos de CONTACTO'!K819)),"Occupation/Job Title is required if Student or Staff? is Yes, staff/faculty or volunteer",IF('DO NOT USE_Contact Formulas'!A819,"OK",NA()))</f>
        <v>#N/A</v>
      </c>
      <c r="L819" s="40" t="e">
        <f ca="1">IF('Captura de datos de CONTACTO'!L819&gt;'DO NOT USE_School Picklist'!$C$3,"Date last on school campus/facility cannot be a future date",IF('DO NOT USE_Contact Formulas'!A819,IF(ISBLANK('Captura de datos de CONTACTO'!L819),"Date last on school campus/facility is required","OK"),NA()))</f>
        <v>#N/A</v>
      </c>
      <c r="M819" s="41" t="e">
        <f ca="1">IF('Captura de datos de CONTACTO'!M819&gt;'DO NOT USE_School Picklist'!$C$3,"Last Exposure Date cannot be a future date",IF('DO NOT USE_Contact Formulas'!A819,IF(ISBLANK('Captura de datos de CONTACTO'!M819),"Last Exposure Date is required","OK"),NA()))</f>
        <v>#N/A</v>
      </c>
      <c r="N819" s="41" t="e">
        <f>IF(AND('DO NOT USE_Contact Formulas'!A819,ISBLANK('Captura de datos de CONTACTO'!N819)),"Specific Place in the Location is required",IF(ISBLANK('Captura de datos de CONTACTO'!N819),NA(),"OK"))</f>
        <v>#N/A</v>
      </c>
      <c r="O819" s="40" t="e">
        <f>IF(AND(NOT(ISBLANK('Captura de datos de CONTACTO'!O819)),ISNA(VLOOKUP('Captura de datos de CONTACTO'!O819,'DO NOT USE_School Picklist'!$L$3:$L$81,1,FALSE))),"Please select a value from the drop-down menu",IF('DO NOT USE_Contact Formulas'!A819,"OK",NA()))</f>
        <v>#N/A</v>
      </c>
      <c r="P819" s="40" t="e">
        <f>IF(AND(NOT(ISBLANK('Captura de datos de CONTACTO'!P819)),NOT(ISNUMBER(MATCH("*@*.?*",'Captura de datos de CONTACTO'!P819,0)))),"Email must be in a valid format",IF('DO NOT USE_Contact Formulas'!A819,"OK",NA()))</f>
        <v>#N/A</v>
      </c>
      <c r="Q819" s="40" t="e">
        <f>IF(LEN('Captura de datos de CONTACTO'!Q819)&gt;50,"Parent/Guardian Name must be less than 50 characters",IF('DO NOT USE_Contact Formulas'!A819,"OK",NA()))</f>
        <v>#N/A</v>
      </c>
      <c r="R819" s="40" t="e">
        <f>IF(NOT(ISBLANK('Captura de datos de CONTACTO'!R819)),IF(AND(ISNUMBER('Captura de datos de CONTACTO'!R819),LEFT('Captura de datos de CONTACTO'!R819,1)&lt;&gt;"1",LEN('Captura de datos de CONTACTO'!R819)=10),"OK","Phone number must be valid format"),IF('DO NOT USE_Contact Formulas'!A819,"OK",NA()))</f>
        <v>#N/A</v>
      </c>
      <c r="S819" s="40" t="e">
        <f>IF(AND(NOT(ISBLANK('Captura de datos de CONTACTO'!S819)),ISNA(VLOOKUP('Captura de datos de CONTACTO'!S819,'DO NOT USE_School Picklist'!$N$3:$N$63,1,FALSE))),"Please select a value from the drop-down menu",IF('DO NOT USE_Contact Formulas'!A819,"OK",NA()))</f>
        <v>#N/A</v>
      </c>
      <c r="T819" s="53" t="e">
        <f>IF(AND(NOT(ISBLANK('Captura de datos de CONTACTO'!T819)),ISNA(VLOOKUP('Captura de datos de CONTACTO'!T819,'DO NOT USE_School Picklist'!$I$3:$I$5,1,FALSE))),"Please select a value from the drop-down menu",IF('DO NOT USE_Contact Formulas'!A819,"OK",NA()))</f>
        <v>#N/A</v>
      </c>
      <c r="U819" s="40" t="e">
        <f>IF(AND(NOT(ISBLANK('Captura de datos de CONTACTO'!U819)),ISNA(VLOOKUP('Captura de datos de CONTACTO'!U819,'DO NOT USE_School Picklist'!$E$3:$E$10,1,FALSE))),"Please select a value from the drop-down menu",IF('DO NOT USE_Contact Formulas'!A819,"OK",NA()))</f>
        <v>#N/A</v>
      </c>
      <c r="V819" s="53" t="e">
        <f>IF(AND(NOT(ISBLANK('Captura de datos de CONTACTO'!V819)),ISNA(VLOOKUP('Captura de datos de CONTACTO'!V819,'DO NOT USE_School Picklist'!$W$3:$W$9,1,FALSE))),"Please select a value from the drop-down menu",IF('DO NOT USE_Contact Formulas'!A819,"OK",NA()))</f>
        <v>#N/A</v>
      </c>
      <c r="W819" s="53" t="e">
        <f>IF(AND(NOT(ISBLANK('Captura de datos de CONTACTO'!W819)),ISNA(VLOOKUP('Captura de datos de CONTACTO'!W819,'DO NOT USE_School Picklist'!$W$3:$W$9,1,FALSE))),"Please select a value from the drop-down menu",IF('DO NOT USE_Case Formulas'!A819,"OK",NA()))</f>
        <v>#N/A</v>
      </c>
      <c r="X819" s="40" t="e">
        <f>IF(AND(NOT(ISBLANK('Captura de datos de CONTACTO'!X819)),ISNA(VLOOKUP('Captura de datos de CONTACTO'!X819,'DO NOT USE_School Picklist'!$F$3:$F$16,1,FALSE))),"Please select a value from the drop-down menu",IF('DO NOT USE_Contact Formulas'!A819,"OK",NA()))</f>
        <v>#N/A</v>
      </c>
      <c r="Y819" s="40" t="e">
        <f>IF(LEN('Captura de datos de CONTACTO'!Y819)&gt;100,"Classroom(s) must be less than 100 characters",IF('DO NOT USE_Contact Formulas'!A819,"OK",NA()))</f>
        <v>#N/A</v>
      </c>
      <c r="Z819" s="40" t="e">
        <f>IF(AND(NOT(ISBLANK('Captura de datos de CONTACTO'!Z819)),ISNA(VLOOKUP('Captura de datos de CONTACTO'!Z819,'DO NOT USE_School Picklist'!$K$3:$K$6,1,FALSE))),"Please select a value from the drop-down menu",IF('DO NOT USE_Contact Formulas'!A819,"OK",NA()))</f>
        <v>#N/A</v>
      </c>
      <c r="AA819" s="40" t="e">
        <f>IF(AND(NOT(ISBLANK('Captura de datos de CONTACTO'!AA819)),ISNA(VLOOKUP('Captura de datos de CONTACTO'!AA819,'DO NOT USE_School Picklist'!$D$3:$D$5,1,FALSE))),"Please select a value from the drop-down menu",IF('DO NOT USE_Contact Formulas'!A819,"OK",NA()))</f>
        <v>#N/A</v>
      </c>
      <c r="AB819" s="40"/>
      <c r="AC819" s="40" t="e">
        <f>IF(AND(NOT(ISBLANK('Captura de datos de CONTACTO'!AC819)),ISNA(VLOOKUP('Captura de datos de CONTACTO'!AC819,'DO NOT USE_School Picklist'!$G$3:$G$5,1,FALSE))),"Please select a value from the drop-down menu",IF('DO NOT USE_Contact Formulas'!A819,"OK",NA()))</f>
        <v>#N/A</v>
      </c>
      <c r="AD819" s="40"/>
      <c r="AE819" s="40" t="e">
        <f>IF(AND(NOT(ISBLANK('Captura de datos de CONTACTO'!AE819)),ISNA(VLOOKUP('Captura de datos de CONTACTO'!AE819,'DO NOT USE_School Picklist'!$H$3:$H$4,1,FALSE))),"Please select a value from the drop-down menu",IF('DO NOT USE_Contact Formulas'!A819,"OK",NA()))</f>
        <v>#N/A</v>
      </c>
      <c r="AF819" s="40" t="e">
        <f ca="1">IF('Captura de datos de CONTACTO'!AF819&gt;'DO NOT USE_School Picklist'!$C$3,"Test Date cannot be a future date",IF('DO NOT USE_Contact Formulas'!A819,"OK",NA()))</f>
        <v>#N/A</v>
      </c>
      <c r="AG819" s="53" t="e">
        <f>IF(AND('DO NOT USE_Contact Formulas'!A819,ISBLANK('Captura de datos de CONTACTO'!AB819)),"Lab Result Test Result is required",IF(AND(NOT(ISBLANK('Captura de datos de CONTACTO'!AB819)),ISNA(VLOOKUP('Captura de datos de CONTACTO'!AB819,'DO NOT USE_School Picklist'!$Q$3:$Q$8,1,FALSE))),"Please select a value from the drop-down menu",IF('DO NOT USE_Contact Formulas'!A819,"OK",NA())))</f>
        <v>#N/A</v>
      </c>
    </row>
    <row r="820" spans="1:33" x14ac:dyDescent="0.3">
      <c r="A820" s="39" t="e">
        <f>IF('DO NOT USE_Contact Formulas'!A820,IF('DO NOT USE_Contact Formulas'!B820,"Not all required fields are completed","OK"),NA())</f>
        <v>#N/A</v>
      </c>
      <c r="B820" s="40" t="e">
        <f>IF(AND('DO NOT USE_Contact Formulas'!A820,ISBLANK('Captura de datos de CONTACTO'!B820)),"First Name is required",IF(NOT(ISBLANK('Captura de datos de CONTACTO'!B820)),"OK",NA()))</f>
        <v>#N/A</v>
      </c>
      <c r="C820" s="40" t="e">
        <f>IF(AND('DO NOT USE_Contact Formulas'!A820,ISBLANK('Captura de datos de CONTACTO'!C820)),"Last Name is required",IF(NOT(ISBLANK('Captura de datos de CONTACTO'!C820)),"OK",NA()))</f>
        <v>#N/A</v>
      </c>
      <c r="D820" s="40" t="e">
        <f>IF(AND('DO NOT USE_Contact Formulas'!A820,ISBLANK('Captura de datos de CONTACTO'!D820)),"Birthdate is required",IF(NOT(ISBLANK('Captura de datos de CONTACTO'!D820)),"OK",NA()))</f>
        <v>#N/A</v>
      </c>
      <c r="E820" s="40" t="e">
        <f>IF(AND('DO NOT USE_Contact Formulas'!A820,ISBLANK('Captura de datos de CONTACTO'!E820)),"Mobile Phone is required",IF(NOT(ISBLANK('Captura de datos de CONTACTO'!E820)),IF(AND(ISNUMBER(VALUE('Captura de datos de CONTACTO'!E820)),LEFT('Captura de datos de CONTACTO'!E820,1)&lt;&gt;"1",LEN('Captura de datos de CONTACTO'!E820)=10),"OK","Phone number must be valid format"),NA()))</f>
        <v>#N/A</v>
      </c>
      <c r="F820" s="40" t="e">
        <f>IF(LEN('Captura de datos de CONTACTO'!F820)&gt;255,"Home Street Address must be less than 255 characters",IF('DO NOT USE_Contact Formulas'!A820,"OK",NA()))</f>
        <v>#N/A</v>
      </c>
      <c r="G820" s="40" t="e">
        <f>IF(LEN('Captura de datos de CONTACTO'!G820)&gt;40,"City must be less than 40 characters",IF('DO NOT USE_Contact Formulas'!A820,"OK",NA()))</f>
        <v>#N/A</v>
      </c>
      <c r="H820" s="40" t="e">
        <f>IF(AND(NOT(ISBLANK('Captura de datos de CONTACTO'!H820)),ISNA(VLOOKUP('Captura de datos de CONTACTO'!H820,'DO NOT USE_School Picklist'!$P$3:$P$52,1,FALSE))),"Please select a value from the drop-down menu",IF('DO NOT USE_Contact Formulas'!A820,"OK",NA()))</f>
        <v>#N/A</v>
      </c>
      <c r="I820" s="40" t="e">
        <f>IF(AND('DO NOT USE_Contact Formulas'!A820,ISBLANK('Captura de datos de CONTACTO'!I820)),"Zip is required",IF(ISBLANK('Captura de datos de CONTACTO'!I820),NA(),"OK"))</f>
        <v>#N/A</v>
      </c>
      <c r="J820" s="40" t="e">
        <f>IF(AND('DO NOT USE_Contact Formulas'!A820,ISBLANK('Captura de datos de CONTACTO'!J820)),"Student or Staff? is required",IF(ISBLANK('Captura de datos de CONTACTO'!J820),NA(),IF(ISNA(VLOOKUP('Captura de datos de CONTACTO'!J820,'DO NOT USE_School Picklist'!$B$3:$B$6,1,FALSE)),"Please select a value from the drop-down menu","OK")))</f>
        <v>#N/A</v>
      </c>
      <c r="K820" s="40" t="e">
        <f>IF(AND('Captura de datos de CONTACTO'!J820='DO NOT USE_School Picklist'!$B$4,ISBLANK('Captura de datos de CONTACTO'!K820)),"Occupation/Job Title is required if Student or Staff? is Yes, staff/faculty or volunteer",IF('DO NOT USE_Contact Formulas'!A820,"OK",NA()))</f>
        <v>#N/A</v>
      </c>
      <c r="L820" s="40" t="e">
        <f ca="1">IF('Captura de datos de CONTACTO'!L820&gt;'DO NOT USE_School Picklist'!$C$3,"Date last on school campus/facility cannot be a future date",IF('DO NOT USE_Contact Formulas'!A820,IF(ISBLANK('Captura de datos de CONTACTO'!L820),"Date last on school campus/facility is required","OK"),NA()))</f>
        <v>#N/A</v>
      </c>
      <c r="M820" s="41" t="e">
        <f ca="1">IF('Captura de datos de CONTACTO'!M820&gt;'DO NOT USE_School Picklist'!$C$3,"Last Exposure Date cannot be a future date",IF('DO NOT USE_Contact Formulas'!A820,IF(ISBLANK('Captura de datos de CONTACTO'!M820),"Last Exposure Date is required","OK"),NA()))</f>
        <v>#N/A</v>
      </c>
      <c r="N820" s="41" t="e">
        <f>IF(AND('DO NOT USE_Contact Formulas'!A820,ISBLANK('Captura de datos de CONTACTO'!N820)),"Specific Place in the Location is required",IF(ISBLANK('Captura de datos de CONTACTO'!N820),NA(),"OK"))</f>
        <v>#N/A</v>
      </c>
      <c r="O820" s="40" t="e">
        <f>IF(AND(NOT(ISBLANK('Captura de datos de CONTACTO'!O820)),ISNA(VLOOKUP('Captura de datos de CONTACTO'!O820,'DO NOT USE_School Picklist'!$L$3:$L$81,1,FALSE))),"Please select a value from the drop-down menu",IF('DO NOT USE_Contact Formulas'!A820,"OK",NA()))</f>
        <v>#N/A</v>
      </c>
      <c r="P820" s="40" t="e">
        <f>IF(AND(NOT(ISBLANK('Captura de datos de CONTACTO'!P820)),NOT(ISNUMBER(MATCH("*@*.?*",'Captura de datos de CONTACTO'!P820,0)))),"Email must be in a valid format",IF('DO NOT USE_Contact Formulas'!A820,"OK",NA()))</f>
        <v>#N/A</v>
      </c>
      <c r="Q820" s="40" t="e">
        <f>IF(LEN('Captura de datos de CONTACTO'!Q820)&gt;50,"Parent/Guardian Name must be less than 50 characters",IF('DO NOT USE_Contact Formulas'!A820,"OK",NA()))</f>
        <v>#N/A</v>
      </c>
      <c r="R820" s="40" t="e">
        <f>IF(NOT(ISBLANK('Captura de datos de CONTACTO'!R820)),IF(AND(ISNUMBER('Captura de datos de CONTACTO'!R820),LEFT('Captura de datos de CONTACTO'!R820,1)&lt;&gt;"1",LEN('Captura de datos de CONTACTO'!R820)=10),"OK","Phone number must be valid format"),IF('DO NOT USE_Contact Formulas'!A820,"OK",NA()))</f>
        <v>#N/A</v>
      </c>
      <c r="S820" s="40" t="e">
        <f>IF(AND(NOT(ISBLANK('Captura de datos de CONTACTO'!S820)),ISNA(VLOOKUP('Captura de datos de CONTACTO'!S820,'DO NOT USE_School Picklist'!$N$3:$N$63,1,FALSE))),"Please select a value from the drop-down menu",IF('DO NOT USE_Contact Formulas'!A820,"OK",NA()))</f>
        <v>#N/A</v>
      </c>
      <c r="T820" s="53" t="e">
        <f>IF(AND(NOT(ISBLANK('Captura de datos de CONTACTO'!T820)),ISNA(VLOOKUP('Captura de datos de CONTACTO'!T820,'DO NOT USE_School Picklist'!$I$3:$I$5,1,FALSE))),"Please select a value from the drop-down menu",IF('DO NOT USE_Contact Formulas'!A820,"OK",NA()))</f>
        <v>#N/A</v>
      </c>
      <c r="U820" s="40" t="e">
        <f>IF(AND(NOT(ISBLANK('Captura de datos de CONTACTO'!U820)),ISNA(VLOOKUP('Captura de datos de CONTACTO'!U820,'DO NOT USE_School Picklist'!$E$3:$E$10,1,FALSE))),"Please select a value from the drop-down menu",IF('DO NOT USE_Contact Formulas'!A820,"OK",NA()))</f>
        <v>#N/A</v>
      </c>
      <c r="V820" s="53" t="e">
        <f>IF(AND(NOT(ISBLANK('Captura de datos de CONTACTO'!V820)),ISNA(VLOOKUP('Captura de datos de CONTACTO'!V820,'DO NOT USE_School Picklist'!$W$3:$W$9,1,FALSE))),"Please select a value from the drop-down menu",IF('DO NOT USE_Contact Formulas'!A820,"OK",NA()))</f>
        <v>#N/A</v>
      </c>
      <c r="W820" s="53" t="e">
        <f>IF(AND(NOT(ISBLANK('Captura de datos de CONTACTO'!W820)),ISNA(VLOOKUP('Captura de datos de CONTACTO'!W820,'DO NOT USE_School Picklist'!$W$3:$W$9,1,FALSE))),"Please select a value from the drop-down menu",IF('DO NOT USE_Case Formulas'!A820,"OK",NA()))</f>
        <v>#N/A</v>
      </c>
      <c r="X820" s="40" t="e">
        <f>IF(AND(NOT(ISBLANK('Captura de datos de CONTACTO'!X820)),ISNA(VLOOKUP('Captura de datos de CONTACTO'!X820,'DO NOT USE_School Picklist'!$F$3:$F$16,1,FALSE))),"Please select a value from the drop-down menu",IF('DO NOT USE_Contact Formulas'!A820,"OK",NA()))</f>
        <v>#N/A</v>
      </c>
      <c r="Y820" s="40" t="e">
        <f>IF(LEN('Captura de datos de CONTACTO'!Y820)&gt;100,"Classroom(s) must be less than 100 characters",IF('DO NOT USE_Contact Formulas'!A820,"OK",NA()))</f>
        <v>#N/A</v>
      </c>
      <c r="Z820" s="40" t="e">
        <f>IF(AND(NOT(ISBLANK('Captura de datos de CONTACTO'!Z820)),ISNA(VLOOKUP('Captura de datos de CONTACTO'!Z820,'DO NOT USE_School Picklist'!$K$3:$K$6,1,FALSE))),"Please select a value from the drop-down menu",IF('DO NOT USE_Contact Formulas'!A820,"OK",NA()))</f>
        <v>#N/A</v>
      </c>
      <c r="AA820" s="40" t="e">
        <f>IF(AND(NOT(ISBLANK('Captura de datos de CONTACTO'!AA820)),ISNA(VLOOKUP('Captura de datos de CONTACTO'!AA820,'DO NOT USE_School Picklist'!$D$3:$D$5,1,FALSE))),"Please select a value from the drop-down menu",IF('DO NOT USE_Contact Formulas'!A820,"OK",NA()))</f>
        <v>#N/A</v>
      </c>
      <c r="AB820" s="40"/>
      <c r="AC820" s="40" t="e">
        <f>IF(AND(NOT(ISBLANK('Captura de datos de CONTACTO'!AC820)),ISNA(VLOOKUP('Captura de datos de CONTACTO'!AC820,'DO NOT USE_School Picklist'!$G$3:$G$5,1,FALSE))),"Please select a value from the drop-down menu",IF('DO NOT USE_Contact Formulas'!A820,"OK",NA()))</f>
        <v>#N/A</v>
      </c>
      <c r="AD820" s="40"/>
      <c r="AE820" s="40" t="e">
        <f>IF(AND(NOT(ISBLANK('Captura de datos de CONTACTO'!AE820)),ISNA(VLOOKUP('Captura de datos de CONTACTO'!AE820,'DO NOT USE_School Picklist'!$H$3:$H$4,1,FALSE))),"Please select a value from the drop-down menu",IF('DO NOT USE_Contact Formulas'!A820,"OK",NA()))</f>
        <v>#N/A</v>
      </c>
      <c r="AF820" s="40" t="e">
        <f ca="1">IF('Captura de datos de CONTACTO'!AF820&gt;'DO NOT USE_School Picklist'!$C$3,"Test Date cannot be a future date",IF('DO NOT USE_Contact Formulas'!A820,"OK",NA()))</f>
        <v>#N/A</v>
      </c>
      <c r="AG820" s="53" t="e">
        <f>IF(AND('DO NOT USE_Contact Formulas'!A820,ISBLANK('Captura de datos de CONTACTO'!AB820)),"Lab Result Test Result is required",IF(AND(NOT(ISBLANK('Captura de datos de CONTACTO'!AB820)),ISNA(VLOOKUP('Captura de datos de CONTACTO'!AB820,'DO NOT USE_School Picklist'!$Q$3:$Q$8,1,FALSE))),"Please select a value from the drop-down menu",IF('DO NOT USE_Contact Formulas'!A820,"OK",NA())))</f>
        <v>#N/A</v>
      </c>
    </row>
    <row r="821" spans="1:33" x14ac:dyDescent="0.3">
      <c r="A821" s="39" t="e">
        <f>IF('DO NOT USE_Contact Formulas'!A821,IF('DO NOT USE_Contact Formulas'!B821,"Not all required fields are completed","OK"),NA())</f>
        <v>#N/A</v>
      </c>
      <c r="B821" s="40" t="e">
        <f>IF(AND('DO NOT USE_Contact Formulas'!A821,ISBLANK('Captura de datos de CONTACTO'!B821)),"First Name is required",IF(NOT(ISBLANK('Captura de datos de CONTACTO'!B821)),"OK",NA()))</f>
        <v>#N/A</v>
      </c>
      <c r="C821" s="40" t="e">
        <f>IF(AND('DO NOT USE_Contact Formulas'!A821,ISBLANK('Captura de datos de CONTACTO'!C821)),"Last Name is required",IF(NOT(ISBLANK('Captura de datos de CONTACTO'!C821)),"OK",NA()))</f>
        <v>#N/A</v>
      </c>
      <c r="D821" s="40" t="e">
        <f>IF(AND('DO NOT USE_Contact Formulas'!A821,ISBLANK('Captura de datos de CONTACTO'!D821)),"Birthdate is required",IF(NOT(ISBLANK('Captura de datos de CONTACTO'!D821)),"OK",NA()))</f>
        <v>#N/A</v>
      </c>
      <c r="E821" s="40" t="e">
        <f>IF(AND('DO NOT USE_Contact Formulas'!A821,ISBLANK('Captura de datos de CONTACTO'!E821)),"Mobile Phone is required",IF(NOT(ISBLANK('Captura de datos de CONTACTO'!E821)),IF(AND(ISNUMBER(VALUE('Captura de datos de CONTACTO'!E821)),LEFT('Captura de datos de CONTACTO'!E821,1)&lt;&gt;"1",LEN('Captura de datos de CONTACTO'!E821)=10),"OK","Phone number must be valid format"),NA()))</f>
        <v>#N/A</v>
      </c>
      <c r="F821" s="40" t="e">
        <f>IF(LEN('Captura de datos de CONTACTO'!F821)&gt;255,"Home Street Address must be less than 255 characters",IF('DO NOT USE_Contact Formulas'!A821,"OK",NA()))</f>
        <v>#N/A</v>
      </c>
      <c r="G821" s="40" t="e">
        <f>IF(LEN('Captura de datos de CONTACTO'!G821)&gt;40,"City must be less than 40 characters",IF('DO NOT USE_Contact Formulas'!A821,"OK",NA()))</f>
        <v>#N/A</v>
      </c>
      <c r="H821" s="40" t="e">
        <f>IF(AND(NOT(ISBLANK('Captura de datos de CONTACTO'!H821)),ISNA(VLOOKUP('Captura de datos de CONTACTO'!H821,'DO NOT USE_School Picklist'!$P$3:$P$52,1,FALSE))),"Please select a value from the drop-down menu",IF('DO NOT USE_Contact Formulas'!A821,"OK",NA()))</f>
        <v>#N/A</v>
      </c>
      <c r="I821" s="40" t="e">
        <f>IF(AND('DO NOT USE_Contact Formulas'!A821,ISBLANK('Captura de datos de CONTACTO'!I821)),"Zip is required",IF(ISBLANK('Captura de datos de CONTACTO'!I821),NA(),"OK"))</f>
        <v>#N/A</v>
      </c>
      <c r="J821" s="40" t="e">
        <f>IF(AND('DO NOT USE_Contact Formulas'!A821,ISBLANK('Captura de datos de CONTACTO'!J821)),"Student or Staff? is required",IF(ISBLANK('Captura de datos de CONTACTO'!J821),NA(),IF(ISNA(VLOOKUP('Captura de datos de CONTACTO'!J821,'DO NOT USE_School Picklist'!$B$3:$B$6,1,FALSE)),"Please select a value from the drop-down menu","OK")))</f>
        <v>#N/A</v>
      </c>
      <c r="K821" s="40" t="e">
        <f>IF(AND('Captura de datos de CONTACTO'!J821='DO NOT USE_School Picklist'!$B$4,ISBLANK('Captura de datos de CONTACTO'!K821)),"Occupation/Job Title is required if Student or Staff? is Yes, staff/faculty or volunteer",IF('DO NOT USE_Contact Formulas'!A821,"OK",NA()))</f>
        <v>#N/A</v>
      </c>
      <c r="L821" s="40" t="e">
        <f ca="1">IF('Captura de datos de CONTACTO'!L821&gt;'DO NOT USE_School Picklist'!$C$3,"Date last on school campus/facility cannot be a future date",IF('DO NOT USE_Contact Formulas'!A821,IF(ISBLANK('Captura de datos de CONTACTO'!L821),"Date last on school campus/facility is required","OK"),NA()))</f>
        <v>#N/A</v>
      </c>
      <c r="M821" s="41" t="e">
        <f ca="1">IF('Captura de datos de CONTACTO'!M821&gt;'DO NOT USE_School Picklist'!$C$3,"Last Exposure Date cannot be a future date",IF('DO NOT USE_Contact Formulas'!A821,IF(ISBLANK('Captura de datos de CONTACTO'!M821),"Last Exposure Date is required","OK"),NA()))</f>
        <v>#N/A</v>
      </c>
      <c r="N821" s="41" t="e">
        <f>IF(AND('DO NOT USE_Contact Formulas'!A821,ISBLANK('Captura de datos de CONTACTO'!N821)),"Specific Place in the Location is required",IF(ISBLANK('Captura de datos de CONTACTO'!N821),NA(),"OK"))</f>
        <v>#N/A</v>
      </c>
      <c r="O821" s="40" t="e">
        <f>IF(AND(NOT(ISBLANK('Captura de datos de CONTACTO'!O821)),ISNA(VLOOKUP('Captura de datos de CONTACTO'!O821,'DO NOT USE_School Picklist'!$L$3:$L$81,1,FALSE))),"Please select a value from the drop-down menu",IF('DO NOT USE_Contact Formulas'!A821,"OK",NA()))</f>
        <v>#N/A</v>
      </c>
      <c r="P821" s="40" t="e">
        <f>IF(AND(NOT(ISBLANK('Captura de datos de CONTACTO'!P821)),NOT(ISNUMBER(MATCH("*@*.?*",'Captura de datos de CONTACTO'!P821,0)))),"Email must be in a valid format",IF('DO NOT USE_Contact Formulas'!A821,"OK",NA()))</f>
        <v>#N/A</v>
      </c>
      <c r="Q821" s="40" t="e">
        <f>IF(LEN('Captura de datos de CONTACTO'!Q821)&gt;50,"Parent/Guardian Name must be less than 50 characters",IF('DO NOT USE_Contact Formulas'!A821,"OK",NA()))</f>
        <v>#N/A</v>
      </c>
      <c r="R821" s="40" t="e">
        <f>IF(NOT(ISBLANK('Captura de datos de CONTACTO'!R821)),IF(AND(ISNUMBER('Captura de datos de CONTACTO'!R821),LEFT('Captura de datos de CONTACTO'!R821,1)&lt;&gt;"1",LEN('Captura de datos de CONTACTO'!R821)=10),"OK","Phone number must be valid format"),IF('DO NOT USE_Contact Formulas'!A821,"OK",NA()))</f>
        <v>#N/A</v>
      </c>
      <c r="S821" s="40" t="e">
        <f>IF(AND(NOT(ISBLANK('Captura de datos de CONTACTO'!S821)),ISNA(VLOOKUP('Captura de datos de CONTACTO'!S821,'DO NOT USE_School Picklist'!$N$3:$N$63,1,FALSE))),"Please select a value from the drop-down menu",IF('DO NOT USE_Contact Formulas'!A821,"OK",NA()))</f>
        <v>#N/A</v>
      </c>
      <c r="T821" s="53" t="e">
        <f>IF(AND(NOT(ISBLANK('Captura de datos de CONTACTO'!T821)),ISNA(VLOOKUP('Captura de datos de CONTACTO'!T821,'DO NOT USE_School Picklist'!$I$3:$I$5,1,FALSE))),"Please select a value from the drop-down menu",IF('DO NOT USE_Contact Formulas'!A821,"OK",NA()))</f>
        <v>#N/A</v>
      </c>
      <c r="U821" s="40" t="e">
        <f>IF(AND(NOT(ISBLANK('Captura de datos de CONTACTO'!U821)),ISNA(VLOOKUP('Captura de datos de CONTACTO'!U821,'DO NOT USE_School Picklist'!$E$3:$E$10,1,FALSE))),"Please select a value from the drop-down menu",IF('DO NOT USE_Contact Formulas'!A821,"OK",NA()))</f>
        <v>#N/A</v>
      </c>
      <c r="V821" s="53" t="e">
        <f>IF(AND(NOT(ISBLANK('Captura de datos de CONTACTO'!V821)),ISNA(VLOOKUP('Captura de datos de CONTACTO'!V821,'DO NOT USE_School Picklist'!$W$3:$W$9,1,FALSE))),"Please select a value from the drop-down menu",IF('DO NOT USE_Contact Formulas'!A821,"OK",NA()))</f>
        <v>#N/A</v>
      </c>
      <c r="W821" s="53" t="e">
        <f>IF(AND(NOT(ISBLANK('Captura de datos de CONTACTO'!W821)),ISNA(VLOOKUP('Captura de datos de CONTACTO'!W821,'DO NOT USE_School Picklist'!$W$3:$W$9,1,FALSE))),"Please select a value from the drop-down menu",IF('DO NOT USE_Case Formulas'!A821,"OK",NA()))</f>
        <v>#N/A</v>
      </c>
      <c r="X821" s="40" t="e">
        <f>IF(AND(NOT(ISBLANK('Captura de datos de CONTACTO'!X821)),ISNA(VLOOKUP('Captura de datos de CONTACTO'!X821,'DO NOT USE_School Picklist'!$F$3:$F$16,1,FALSE))),"Please select a value from the drop-down menu",IF('DO NOT USE_Contact Formulas'!A821,"OK",NA()))</f>
        <v>#N/A</v>
      </c>
      <c r="Y821" s="40" t="e">
        <f>IF(LEN('Captura de datos de CONTACTO'!Y821)&gt;100,"Classroom(s) must be less than 100 characters",IF('DO NOT USE_Contact Formulas'!A821,"OK",NA()))</f>
        <v>#N/A</v>
      </c>
      <c r="Z821" s="40" t="e">
        <f>IF(AND(NOT(ISBLANK('Captura de datos de CONTACTO'!Z821)),ISNA(VLOOKUP('Captura de datos de CONTACTO'!Z821,'DO NOT USE_School Picklist'!$K$3:$K$6,1,FALSE))),"Please select a value from the drop-down menu",IF('DO NOT USE_Contact Formulas'!A821,"OK",NA()))</f>
        <v>#N/A</v>
      </c>
      <c r="AA821" s="40" t="e">
        <f>IF(AND(NOT(ISBLANK('Captura de datos de CONTACTO'!AA821)),ISNA(VLOOKUP('Captura de datos de CONTACTO'!AA821,'DO NOT USE_School Picklist'!$D$3:$D$5,1,FALSE))),"Please select a value from the drop-down menu",IF('DO NOT USE_Contact Formulas'!A821,"OK",NA()))</f>
        <v>#N/A</v>
      </c>
      <c r="AB821" s="40"/>
      <c r="AC821" s="40" t="e">
        <f>IF(AND(NOT(ISBLANK('Captura de datos de CONTACTO'!AC821)),ISNA(VLOOKUP('Captura de datos de CONTACTO'!AC821,'DO NOT USE_School Picklist'!$G$3:$G$5,1,FALSE))),"Please select a value from the drop-down menu",IF('DO NOT USE_Contact Formulas'!A821,"OK",NA()))</f>
        <v>#N/A</v>
      </c>
      <c r="AD821" s="40"/>
      <c r="AE821" s="40" t="e">
        <f>IF(AND(NOT(ISBLANK('Captura de datos de CONTACTO'!AE821)),ISNA(VLOOKUP('Captura de datos de CONTACTO'!AE821,'DO NOT USE_School Picklist'!$H$3:$H$4,1,FALSE))),"Please select a value from the drop-down menu",IF('DO NOT USE_Contact Formulas'!A821,"OK",NA()))</f>
        <v>#N/A</v>
      </c>
      <c r="AF821" s="40" t="e">
        <f ca="1">IF('Captura de datos de CONTACTO'!AF821&gt;'DO NOT USE_School Picklist'!$C$3,"Test Date cannot be a future date",IF('DO NOT USE_Contact Formulas'!A821,"OK",NA()))</f>
        <v>#N/A</v>
      </c>
      <c r="AG821" s="53" t="e">
        <f>IF(AND('DO NOT USE_Contact Formulas'!A821,ISBLANK('Captura de datos de CONTACTO'!AB821)),"Lab Result Test Result is required",IF(AND(NOT(ISBLANK('Captura de datos de CONTACTO'!AB821)),ISNA(VLOOKUP('Captura de datos de CONTACTO'!AB821,'DO NOT USE_School Picklist'!$Q$3:$Q$8,1,FALSE))),"Please select a value from the drop-down menu",IF('DO NOT USE_Contact Formulas'!A821,"OK",NA())))</f>
        <v>#N/A</v>
      </c>
    </row>
    <row r="822" spans="1:33" x14ac:dyDescent="0.3">
      <c r="A822" s="39" t="e">
        <f>IF('DO NOT USE_Contact Formulas'!A822,IF('DO NOT USE_Contact Formulas'!B822,"Not all required fields are completed","OK"),NA())</f>
        <v>#N/A</v>
      </c>
      <c r="B822" s="40" t="e">
        <f>IF(AND('DO NOT USE_Contact Formulas'!A822,ISBLANK('Captura de datos de CONTACTO'!B822)),"First Name is required",IF(NOT(ISBLANK('Captura de datos de CONTACTO'!B822)),"OK",NA()))</f>
        <v>#N/A</v>
      </c>
      <c r="C822" s="40" t="e">
        <f>IF(AND('DO NOT USE_Contact Formulas'!A822,ISBLANK('Captura de datos de CONTACTO'!C822)),"Last Name is required",IF(NOT(ISBLANK('Captura de datos de CONTACTO'!C822)),"OK",NA()))</f>
        <v>#N/A</v>
      </c>
      <c r="D822" s="40" t="e">
        <f>IF(AND('DO NOT USE_Contact Formulas'!A822,ISBLANK('Captura de datos de CONTACTO'!D822)),"Birthdate is required",IF(NOT(ISBLANK('Captura de datos de CONTACTO'!D822)),"OK",NA()))</f>
        <v>#N/A</v>
      </c>
      <c r="E822" s="40" t="e">
        <f>IF(AND('DO NOT USE_Contact Formulas'!A822,ISBLANK('Captura de datos de CONTACTO'!E822)),"Mobile Phone is required",IF(NOT(ISBLANK('Captura de datos de CONTACTO'!E822)),IF(AND(ISNUMBER(VALUE('Captura de datos de CONTACTO'!E822)),LEFT('Captura de datos de CONTACTO'!E822,1)&lt;&gt;"1",LEN('Captura de datos de CONTACTO'!E822)=10),"OK","Phone number must be valid format"),NA()))</f>
        <v>#N/A</v>
      </c>
      <c r="F822" s="40" t="e">
        <f>IF(LEN('Captura de datos de CONTACTO'!F822)&gt;255,"Home Street Address must be less than 255 characters",IF('DO NOT USE_Contact Formulas'!A822,"OK",NA()))</f>
        <v>#N/A</v>
      </c>
      <c r="G822" s="40" t="e">
        <f>IF(LEN('Captura de datos de CONTACTO'!G822)&gt;40,"City must be less than 40 characters",IF('DO NOT USE_Contact Formulas'!A822,"OK",NA()))</f>
        <v>#N/A</v>
      </c>
      <c r="H822" s="40" t="e">
        <f>IF(AND(NOT(ISBLANK('Captura de datos de CONTACTO'!H822)),ISNA(VLOOKUP('Captura de datos de CONTACTO'!H822,'DO NOT USE_School Picklist'!$P$3:$P$52,1,FALSE))),"Please select a value from the drop-down menu",IF('DO NOT USE_Contact Formulas'!A822,"OK",NA()))</f>
        <v>#N/A</v>
      </c>
      <c r="I822" s="40" t="e">
        <f>IF(AND('DO NOT USE_Contact Formulas'!A822,ISBLANK('Captura de datos de CONTACTO'!I822)),"Zip is required",IF(ISBLANK('Captura de datos de CONTACTO'!I822),NA(),"OK"))</f>
        <v>#N/A</v>
      </c>
      <c r="J822" s="40" t="e">
        <f>IF(AND('DO NOT USE_Contact Formulas'!A822,ISBLANK('Captura de datos de CONTACTO'!J822)),"Student or Staff? is required",IF(ISBLANK('Captura de datos de CONTACTO'!J822),NA(),IF(ISNA(VLOOKUP('Captura de datos de CONTACTO'!J822,'DO NOT USE_School Picklist'!$B$3:$B$6,1,FALSE)),"Please select a value from the drop-down menu","OK")))</f>
        <v>#N/A</v>
      </c>
      <c r="K822" s="40" t="e">
        <f>IF(AND('Captura de datos de CONTACTO'!J822='DO NOT USE_School Picklist'!$B$4,ISBLANK('Captura de datos de CONTACTO'!K822)),"Occupation/Job Title is required if Student or Staff? is Yes, staff/faculty or volunteer",IF('DO NOT USE_Contact Formulas'!A822,"OK",NA()))</f>
        <v>#N/A</v>
      </c>
      <c r="L822" s="40" t="e">
        <f ca="1">IF('Captura de datos de CONTACTO'!L822&gt;'DO NOT USE_School Picklist'!$C$3,"Date last on school campus/facility cannot be a future date",IF('DO NOT USE_Contact Formulas'!A822,IF(ISBLANK('Captura de datos de CONTACTO'!L822),"Date last on school campus/facility is required","OK"),NA()))</f>
        <v>#N/A</v>
      </c>
      <c r="M822" s="41" t="e">
        <f ca="1">IF('Captura de datos de CONTACTO'!M822&gt;'DO NOT USE_School Picklist'!$C$3,"Last Exposure Date cannot be a future date",IF('DO NOT USE_Contact Formulas'!A822,IF(ISBLANK('Captura de datos de CONTACTO'!M822),"Last Exposure Date is required","OK"),NA()))</f>
        <v>#N/A</v>
      </c>
      <c r="N822" s="41" t="e">
        <f>IF(AND('DO NOT USE_Contact Formulas'!A822,ISBLANK('Captura de datos de CONTACTO'!N822)),"Specific Place in the Location is required",IF(ISBLANK('Captura de datos de CONTACTO'!N822),NA(),"OK"))</f>
        <v>#N/A</v>
      </c>
      <c r="O822" s="40" t="e">
        <f>IF(AND(NOT(ISBLANK('Captura de datos de CONTACTO'!O822)),ISNA(VLOOKUP('Captura de datos de CONTACTO'!O822,'DO NOT USE_School Picklist'!$L$3:$L$81,1,FALSE))),"Please select a value from the drop-down menu",IF('DO NOT USE_Contact Formulas'!A822,"OK",NA()))</f>
        <v>#N/A</v>
      </c>
      <c r="P822" s="40" t="e">
        <f>IF(AND(NOT(ISBLANK('Captura de datos de CONTACTO'!P822)),NOT(ISNUMBER(MATCH("*@*.?*",'Captura de datos de CONTACTO'!P822,0)))),"Email must be in a valid format",IF('DO NOT USE_Contact Formulas'!A822,"OK",NA()))</f>
        <v>#N/A</v>
      </c>
      <c r="Q822" s="40" t="e">
        <f>IF(LEN('Captura de datos de CONTACTO'!Q822)&gt;50,"Parent/Guardian Name must be less than 50 characters",IF('DO NOT USE_Contact Formulas'!A822,"OK",NA()))</f>
        <v>#N/A</v>
      </c>
      <c r="R822" s="40" t="e">
        <f>IF(NOT(ISBLANK('Captura de datos de CONTACTO'!R822)),IF(AND(ISNUMBER('Captura de datos de CONTACTO'!R822),LEFT('Captura de datos de CONTACTO'!R822,1)&lt;&gt;"1",LEN('Captura de datos de CONTACTO'!R822)=10),"OK","Phone number must be valid format"),IF('DO NOT USE_Contact Formulas'!A822,"OK",NA()))</f>
        <v>#N/A</v>
      </c>
      <c r="S822" s="40" t="e">
        <f>IF(AND(NOT(ISBLANK('Captura de datos de CONTACTO'!S822)),ISNA(VLOOKUP('Captura de datos de CONTACTO'!S822,'DO NOT USE_School Picklist'!$N$3:$N$63,1,FALSE))),"Please select a value from the drop-down menu",IF('DO NOT USE_Contact Formulas'!A822,"OK",NA()))</f>
        <v>#N/A</v>
      </c>
      <c r="T822" s="53" t="e">
        <f>IF(AND(NOT(ISBLANK('Captura de datos de CONTACTO'!T822)),ISNA(VLOOKUP('Captura de datos de CONTACTO'!T822,'DO NOT USE_School Picklist'!$I$3:$I$5,1,FALSE))),"Please select a value from the drop-down menu",IF('DO NOT USE_Contact Formulas'!A822,"OK",NA()))</f>
        <v>#N/A</v>
      </c>
      <c r="U822" s="40" t="e">
        <f>IF(AND(NOT(ISBLANK('Captura de datos de CONTACTO'!U822)),ISNA(VLOOKUP('Captura de datos de CONTACTO'!U822,'DO NOT USE_School Picklist'!$E$3:$E$10,1,FALSE))),"Please select a value from the drop-down menu",IF('DO NOT USE_Contact Formulas'!A822,"OK",NA()))</f>
        <v>#N/A</v>
      </c>
      <c r="V822" s="53" t="e">
        <f>IF(AND(NOT(ISBLANK('Captura de datos de CONTACTO'!V822)),ISNA(VLOOKUP('Captura de datos de CONTACTO'!V822,'DO NOT USE_School Picklist'!$W$3:$W$9,1,FALSE))),"Please select a value from the drop-down menu",IF('DO NOT USE_Contact Formulas'!A822,"OK",NA()))</f>
        <v>#N/A</v>
      </c>
      <c r="W822" s="53" t="e">
        <f>IF(AND(NOT(ISBLANK('Captura de datos de CONTACTO'!W822)),ISNA(VLOOKUP('Captura de datos de CONTACTO'!W822,'DO NOT USE_School Picklist'!$W$3:$W$9,1,FALSE))),"Please select a value from the drop-down menu",IF('DO NOT USE_Case Formulas'!A822,"OK",NA()))</f>
        <v>#N/A</v>
      </c>
      <c r="X822" s="40" t="e">
        <f>IF(AND(NOT(ISBLANK('Captura de datos de CONTACTO'!X822)),ISNA(VLOOKUP('Captura de datos de CONTACTO'!X822,'DO NOT USE_School Picklist'!$F$3:$F$16,1,FALSE))),"Please select a value from the drop-down menu",IF('DO NOT USE_Contact Formulas'!A822,"OK",NA()))</f>
        <v>#N/A</v>
      </c>
      <c r="Y822" s="40" t="e">
        <f>IF(LEN('Captura de datos de CONTACTO'!Y822)&gt;100,"Classroom(s) must be less than 100 characters",IF('DO NOT USE_Contact Formulas'!A822,"OK",NA()))</f>
        <v>#N/A</v>
      </c>
      <c r="Z822" s="40" t="e">
        <f>IF(AND(NOT(ISBLANK('Captura de datos de CONTACTO'!Z822)),ISNA(VLOOKUP('Captura de datos de CONTACTO'!Z822,'DO NOT USE_School Picklist'!$K$3:$K$6,1,FALSE))),"Please select a value from the drop-down menu",IF('DO NOT USE_Contact Formulas'!A822,"OK",NA()))</f>
        <v>#N/A</v>
      </c>
      <c r="AA822" s="40" t="e">
        <f>IF(AND(NOT(ISBLANK('Captura de datos de CONTACTO'!AA822)),ISNA(VLOOKUP('Captura de datos de CONTACTO'!AA822,'DO NOT USE_School Picklist'!$D$3:$D$5,1,FALSE))),"Please select a value from the drop-down menu",IF('DO NOT USE_Contact Formulas'!A822,"OK",NA()))</f>
        <v>#N/A</v>
      </c>
      <c r="AB822" s="40"/>
      <c r="AC822" s="40" t="e">
        <f>IF(AND(NOT(ISBLANK('Captura de datos de CONTACTO'!AC822)),ISNA(VLOOKUP('Captura de datos de CONTACTO'!AC822,'DO NOT USE_School Picklist'!$G$3:$G$5,1,FALSE))),"Please select a value from the drop-down menu",IF('DO NOT USE_Contact Formulas'!A822,"OK",NA()))</f>
        <v>#N/A</v>
      </c>
      <c r="AD822" s="40"/>
      <c r="AE822" s="40" t="e">
        <f>IF(AND(NOT(ISBLANK('Captura de datos de CONTACTO'!AE822)),ISNA(VLOOKUP('Captura de datos de CONTACTO'!AE822,'DO NOT USE_School Picklist'!$H$3:$H$4,1,FALSE))),"Please select a value from the drop-down menu",IF('DO NOT USE_Contact Formulas'!A822,"OK",NA()))</f>
        <v>#N/A</v>
      </c>
      <c r="AF822" s="40" t="e">
        <f ca="1">IF('Captura de datos de CONTACTO'!AF822&gt;'DO NOT USE_School Picklist'!$C$3,"Test Date cannot be a future date",IF('DO NOT USE_Contact Formulas'!A822,"OK",NA()))</f>
        <v>#N/A</v>
      </c>
      <c r="AG822" s="53" t="e">
        <f>IF(AND('DO NOT USE_Contact Formulas'!A822,ISBLANK('Captura de datos de CONTACTO'!AB822)),"Lab Result Test Result is required",IF(AND(NOT(ISBLANK('Captura de datos de CONTACTO'!AB822)),ISNA(VLOOKUP('Captura de datos de CONTACTO'!AB822,'DO NOT USE_School Picklist'!$Q$3:$Q$8,1,FALSE))),"Please select a value from the drop-down menu",IF('DO NOT USE_Contact Formulas'!A822,"OK",NA())))</f>
        <v>#N/A</v>
      </c>
    </row>
    <row r="823" spans="1:33" x14ac:dyDescent="0.3">
      <c r="A823" s="39" t="e">
        <f>IF('DO NOT USE_Contact Formulas'!A823,IF('DO NOT USE_Contact Formulas'!B823,"Not all required fields are completed","OK"),NA())</f>
        <v>#N/A</v>
      </c>
      <c r="B823" s="40" t="e">
        <f>IF(AND('DO NOT USE_Contact Formulas'!A823,ISBLANK('Captura de datos de CONTACTO'!B823)),"First Name is required",IF(NOT(ISBLANK('Captura de datos de CONTACTO'!B823)),"OK",NA()))</f>
        <v>#N/A</v>
      </c>
      <c r="C823" s="40" t="e">
        <f>IF(AND('DO NOT USE_Contact Formulas'!A823,ISBLANK('Captura de datos de CONTACTO'!C823)),"Last Name is required",IF(NOT(ISBLANK('Captura de datos de CONTACTO'!C823)),"OK",NA()))</f>
        <v>#N/A</v>
      </c>
      <c r="D823" s="40" t="e">
        <f>IF(AND('DO NOT USE_Contact Formulas'!A823,ISBLANK('Captura de datos de CONTACTO'!D823)),"Birthdate is required",IF(NOT(ISBLANK('Captura de datos de CONTACTO'!D823)),"OK",NA()))</f>
        <v>#N/A</v>
      </c>
      <c r="E823" s="40" t="e">
        <f>IF(AND('DO NOT USE_Contact Formulas'!A823,ISBLANK('Captura de datos de CONTACTO'!E823)),"Mobile Phone is required",IF(NOT(ISBLANK('Captura de datos de CONTACTO'!E823)),IF(AND(ISNUMBER(VALUE('Captura de datos de CONTACTO'!E823)),LEFT('Captura de datos de CONTACTO'!E823,1)&lt;&gt;"1",LEN('Captura de datos de CONTACTO'!E823)=10),"OK","Phone number must be valid format"),NA()))</f>
        <v>#N/A</v>
      </c>
      <c r="F823" s="40" t="e">
        <f>IF(LEN('Captura de datos de CONTACTO'!F823)&gt;255,"Home Street Address must be less than 255 characters",IF('DO NOT USE_Contact Formulas'!A823,"OK",NA()))</f>
        <v>#N/A</v>
      </c>
      <c r="G823" s="40" t="e">
        <f>IF(LEN('Captura de datos de CONTACTO'!G823)&gt;40,"City must be less than 40 characters",IF('DO NOT USE_Contact Formulas'!A823,"OK",NA()))</f>
        <v>#N/A</v>
      </c>
      <c r="H823" s="40" t="e">
        <f>IF(AND(NOT(ISBLANK('Captura de datos de CONTACTO'!H823)),ISNA(VLOOKUP('Captura de datos de CONTACTO'!H823,'DO NOT USE_School Picklist'!$P$3:$P$52,1,FALSE))),"Please select a value from the drop-down menu",IF('DO NOT USE_Contact Formulas'!A823,"OK",NA()))</f>
        <v>#N/A</v>
      </c>
      <c r="I823" s="40" t="e">
        <f>IF(AND('DO NOT USE_Contact Formulas'!A823,ISBLANK('Captura de datos de CONTACTO'!I823)),"Zip is required",IF(ISBLANK('Captura de datos de CONTACTO'!I823),NA(),"OK"))</f>
        <v>#N/A</v>
      </c>
      <c r="J823" s="40" t="e">
        <f>IF(AND('DO NOT USE_Contact Formulas'!A823,ISBLANK('Captura de datos de CONTACTO'!J823)),"Student or Staff? is required",IF(ISBLANK('Captura de datos de CONTACTO'!J823),NA(),IF(ISNA(VLOOKUP('Captura de datos de CONTACTO'!J823,'DO NOT USE_School Picklist'!$B$3:$B$6,1,FALSE)),"Please select a value from the drop-down menu","OK")))</f>
        <v>#N/A</v>
      </c>
      <c r="K823" s="40" t="e">
        <f>IF(AND('Captura de datos de CONTACTO'!J823='DO NOT USE_School Picklist'!$B$4,ISBLANK('Captura de datos de CONTACTO'!K823)),"Occupation/Job Title is required if Student or Staff? is Yes, staff/faculty or volunteer",IF('DO NOT USE_Contact Formulas'!A823,"OK",NA()))</f>
        <v>#N/A</v>
      </c>
      <c r="L823" s="40" t="e">
        <f ca="1">IF('Captura de datos de CONTACTO'!L823&gt;'DO NOT USE_School Picklist'!$C$3,"Date last on school campus/facility cannot be a future date",IF('DO NOT USE_Contact Formulas'!A823,IF(ISBLANK('Captura de datos de CONTACTO'!L823),"Date last on school campus/facility is required","OK"),NA()))</f>
        <v>#N/A</v>
      </c>
      <c r="M823" s="41" t="e">
        <f ca="1">IF('Captura de datos de CONTACTO'!M823&gt;'DO NOT USE_School Picklist'!$C$3,"Last Exposure Date cannot be a future date",IF('DO NOT USE_Contact Formulas'!A823,IF(ISBLANK('Captura de datos de CONTACTO'!M823),"Last Exposure Date is required","OK"),NA()))</f>
        <v>#N/A</v>
      </c>
      <c r="N823" s="41" t="e">
        <f>IF(AND('DO NOT USE_Contact Formulas'!A823,ISBLANK('Captura de datos de CONTACTO'!N823)),"Specific Place in the Location is required",IF(ISBLANK('Captura de datos de CONTACTO'!N823),NA(),"OK"))</f>
        <v>#N/A</v>
      </c>
      <c r="O823" s="40" t="e">
        <f>IF(AND(NOT(ISBLANK('Captura de datos de CONTACTO'!O823)),ISNA(VLOOKUP('Captura de datos de CONTACTO'!O823,'DO NOT USE_School Picklist'!$L$3:$L$81,1,FALSE))),"Please select a value from the drop-down menu",IF('DO NOT USE_Contact Formulas'!A823,"OK",NA()))</f>
        <v>#N/A</v>
      </c>
      <c r="P823" s="40" t="e">
        <f>IF(AND(NOT(ISBLANK('Captura de datos de CONTACTO'!P823)),NOT(ISNUMBER(MATCH("*@*.?*",'Captura de datos de CONTACTO'!P823,0)))),"Email must be in a valid format",IF('DO NOT USE_Contact Formulas'!A823,"OK",NA()))</f>
        <v>#N/A</v>
      </c>
      <c r="Q823" s="40" t="e">
        <f>IF(LEN('Captura de datos de CONTACTO'!Q823)&gt;50,"Parent/Guardian Name must be less than 50 characters",IF('DO NOT USE_Contact Formulas'!A823,"OK",NA()))</f>
        <v>#N/A</v>
      </c>
      <c r="R823" s="40" t="e">
        <f>IF(NOT(ISBLANK('Captura de datos de CONTACTO'!R823)),IF(AND(ISNUMBER('Captura de datos de CONTACTO'!R823),LEFT('Captura de datos de CONTACTO'!R823,1)&lt;&gt;"1",LEN('Captura de datos de CONTACTO'!R823)=10),"OK","Phone number must be valid format"),IF('DO NOT USE_Contact Formulas'!A823,"OK",NA()))</f>
        <v>#N/A</v>
      </c>
      <c r="S823" s="40" t="e">
        <f>IF(AND(NOT(ISBLANK('Captura de datos de CONTACTO'!S823)),ISNA(VLOOKUP('Captura de datos de CONTACTO'!S823,'DO NOT USE_School Picklist'!$N$3:$N$63,1,FALSE))),"Please select a value from the drop-down menu",IF('DO NOT USE_Contact Formulas'!A823,"OK",NA()))</f>
        <v>#N/A</v>
      </c>
      <c r="T823" s="53" t="e">
        <f>IF(AND(NOT(ISBLANK('Captura de datos de CONTACTO'!T823)),ISNA(VLOOKUP('Captura de datos de CONTACTO'!T823,'DO NOT USE_School Picklist'!$I$3:$I$5,1,FALSE))),"Please select a value from the drop-down menu",IF('DO NOT USE_Contact Formulas'!A823,"OK",NA()))</f>
        <v>#N/A</v>
      </c>
      <c r="U823" s="40" t="e">
        <f>IF(AND(NOT(ISBLANK('Captura de datos de CONTACTO'!U823)),ISNA(VLOOKUP('Captura de datos de CONTACTO'!U823,'DO NOT USE_School Picklist'!$E$3:$E$10,1,FALSE))),"Please select a value from the drop-down menu",IF('DO NOT USE_Contact Formulas'!A823,"OK",NA()))</f>
        <v>#N/A</v>
      </c>
      <c r="V823" s="53" t="e">
        <f>IF(AND(NOT(ISBLANK('Captura de datos de CONTACTO'!V823)),ISNA(VLOOKUP('Captura de datos de CONTACTO'!V823,'DO NOT USE_School Picklist'!$W$3:$W$9,1,FALSE))),"Please select a value from the drop-down menu",IF('DO NOT USE_Contact Formulas'!A823,"OK",NA()))</f>
        <v>#N/A</v>
      </c>
      <c r="W823" s="53" t="e">
        <f>IF(AND(NOT(ISBLANK('Captura de datos de CONTACTO'!W823)),ISNA(VLOOKUP('Captura de datos de CONTACTO'!W823,'DO NOT USE_School Picklist'!$W$3:$W$9,1,FALSE))),"Please select a value from the drop-down menu",IF('DO NOT USE_Case Formulas'!A823,"OK",NA()))</f>
        <v>#N/A</v>
      </c>
      <c r="X823" s="40" t="e">
        <f>IF(AND(NOT(ISBLANK('Captura de datos de CONTACTO'!X823)),ISNA(VLOOKUP('Captura de datos de CONTACTO'!X823,'DO NOT USE_School Picklist'!$F$3:$F$16,1,FALSE))),"Please select a value from the drop-down menu",IF('DO NOT USE_Contact Formulas'!A823,"OK",NA()))</f>
        <v>#N/A</v>
      </c>
      <c r="Y823" s="40" t="e">
        <f>IF(LEN('Captura de datos de CONTACTO'!Y823)&gt;100,"Classroom(s) must be less than 100 characters",IF('DO NOT USE_Contact Formulas'!A823,"OK",NA()))</f>
        <v>#N/A</v>
      </c>
      <c r="Z823" s="40" t="e">
        <f>IF(AND(NOT(ISBLANK('Captura de datos de CONTACTO'!Z823)),ISNA(VLOOKUP('Captura de datos de CONTACTO'!Z823,'DO NOT USE_School Picklist'!$K$3:$K$6,1,FALSE))),"Please select a value from the drop-down menu",IF('DO NOT USE_Contact Formulas'!A823,"OK",NA()))</f>
        <v>#N/A</v>
      </c>
      <c r="AA823" s="40" t="e">
        <f>IF(AND(NOT(ISBLANK('Captura de datos de CONTACTO'!AA823)),ISNA(VLOOKUP('Captura de datos de CONTACTO'!AA823,'DO NOT USE_School Picklist'!$D$3:$D$5,1,FALSE))),"Please select a value from the drop-down menu",IF('DO NOT USE_Contact Formulas'!A823,"OK",NA()))</f>
        <v>#N/A</v>
      </c>
      <c r="AB823" s="40"/>
      <c r="AC823" s="40" t="e">
        <f>IF(AND(NOT(ISBLANK('Captura de datos de CONTACTO'!AC823)),ISNA(VLOOKUP('Captura de datos de CONTACTO'!AC823,'DO NOT USE_School Picklist'!$G$3:$G$5,1,FALSE))),"Please select a value from the drop-down menu",IF('DO NOT USE_Contact Formulas'!A823,"OK",NA()))</f>
        <v>#N/A</v>
      </c>
      <c r="AD823" s="40"/>
      <c r="AE823" s="40" t="e">
        <f>IF(AND(NOT(ISBLANK('Captura de datos de CONTACTO'!AE823)),ISNA(VLOOKUP('Captura de datos de CONTACTO'!AE823,'DO NOT USE_School Picklist'!$H$3:$H$4,1,FALSE))),"Please select a value from the drop-down menu",IF('DO NOT USE_Contact Formulas'!A823,"OK",NA()))</f>
        <v>#N/A</v>
      </c>
      <c r="AF823" s="40" t="e">
        <f ca="1">IF('Captura de datos de CONTACTO'!AF823&gt;'DO NOT USE_School Picklist'!$C$3,"Test Date cannot be a future date",IF('DO NOT USE_Contact Formulas'!A823,"OK",NA()))</f>
        <v>#N/A</v>
      </c>
      <c r="AG823" s="53" t="e">
        <f>IF(AND('DO NOT USE_Contact Formulas'!A823,ISBLANK('Captura de datos de CONTACTO'!AB823)),"Lab Result Test Result is required",IF(AND(NOT(ISBLANK('Captura de datos de CONTACTO'!AB823)),ISNA(VLOOKUP('Captura de datos de CONTACTO'!AB823,'DO NOT USE_School Picklist'!$Q$3:$Q$8,1,FALSE))),"Please select a value from the drop-down menu",IF('DO NOT USE_Contact Formulas'!A823,"OK",NA())))</f>
        <v>#N/A</v>
      </c>
    </row>
    <row r="824" spans="1:33" x14ac:dyDescent="0.3">
      <c r="A824" s="39" t="e">
        <f>IF('DO NOT USE_Contact Formulas'!A824,IF('DO NOT USE_Contact Formulas'!B824,"Not all required fields are completed","OK"),NA())</f>
        <v>#N/A</v>
      </c>
      <c r="B824" s="40" t="e">
        <f>IF(AND('DO NOT USE_Contact Formulas'!A824,ISBLANK('Captura de datos de CONTACTO'!B824)),"First Name is required",IF(NOT(ISBLANK('Captura de datos de CONTACTO'!B824)),"OK",NA()))</f>
        <v>#N/A</v>
      </c>
      <c r="C824" s="40" t="e">
        <f>IF(AND('DO NOT USE_Contact Formulas'!A824,ISBLANK('Captura de datos de CONTACTO'!C824)),"Last Name is required",IF(NOT(ISBLANK('Captura de datos de CONTACTO'!C824)),"OK",NA()))</f>
        <v>#N/A</v>
      </c>
      <c r="D824" s="40" t="e">
        <f>IF(AND('DO NOT USE_Contact Formulas'!A824,ISBLANK('Captura de datos de CONTACTO'!D824)),"Birthdate is required",IF(NOT(ISBLANK('Captura de datos de CONTACTO'!D824)),"OK",NA()))</f>
        <v>#N/A</v>
      </c>
      <c r="E824" s="40" t="e">
        <f>IF(AND('DO NOT USE_Contact Formulas'!A824,ISBLANK('Captura de datos de CONTACTO'!E824)),"Mobile Phone is required",IF(NOT(ISBLANK('Captura de datos de CONTACTO'!E824)),IF(AND(ISNUMBER(VALUE('Captura de datos de CONTACTO'!E824)),LEFT('Captura de datos de CONTACTO'!E824,1)&lt;&gt;"1",LEN('Captura de datos de CONTACTO'!E824)=10),"OK","Phone number must be valid format"),NA()))</f>
        <v>#N/A</v>
      </c>
      <c r="F824" s="40" t="e">
        <f>IF(LEN('Captura de datos de CONTACTO'!F824)&gt;255,"Home Street Address must be less than 255 characters",IF('DO NOT USE_Contact Formulas'!A824,"OK",NA()))</f>
        <v>#N/A</v>
      </c>
      <c r="G824" s="40" t="e">
        <f>IF(LEN('Captura de datos de CONTACTO'!G824)&gt;40,"City must be less than 40 characters",IF('DO NOT USE_Contact Formulas'!A824,"OK",NA()))</f>
        <v>#N/A</v>
      </c>
      <c r="H824" s="40" t="e">
        <f>IF(AND(NOT(ISBLANK('Captura de datos de CONTACTO'!H824)),ISNA(VLOOKUP('Captura de datos de CONTACTO'!H824,'DO NOT USE_School Picklist'!$P$3:$P$52,1,FALSE))),"Please select a value from the drop-down menu",IF('DO NOT USE_Contact Formulas'!A824,"OK",NA()))</f>
        <v>#N/A</v>
      </c>
      <c r="I824" s="40" t="e">
        <f>IF(AND('DO NOT USE_Contact Formulas'!A824,ISBLANK('Captura de datos de CONTACTO'!I824)),"Zip is required",IF(ISBLANK('Captura de datos de CONTACTO'!I824),NA(),"OK"))</f>
        <v>#N/A</v>
      </c>
      <c r="J824" s="40" t="e">
        <f>IF(AND('DO NOT USE_Contact Formulas'!A824,ISBLANK('Captura de datos de CONTACTO'!J824)),"Student or Staff? is required",IF(ISBLANK('Captura de datos de CONTACTO'!J824),NA(),IF(ISNA(VLOOKUP('Captura de datos de CONTACTO'!J824,'DO NOT USE_School Picklist'!$B$3:$B$6,1,FALSE)),"Please select a value from the drop-down menu","OK")))</f>
        <v>#N/A</v>
      </c>
      <c r="K824" s="40" t="e">
        <f>IF(AND('Captura de datos de CONTACTO'!J824='DO NOT USE_School Picklist'!$B$4,ISBLANK('Captura de datos de CONTACTO'!K824)),"Occupation/Job Title is required if Student or Staff? is Yes, staff/faculty or volunteer",IF('DO NOT USE_Contact Formulas'!A824,"OK",NA()))</f>
        <v>#N/A</v>
      </c>
      <c r="L824" s="40" t="e">
        <f ca="1">IF('Captura de datos de CONTACTO'!L824&gt;'DO NOT USE_School Picklist'!$C$3,"Date last on school campus/facility cannot be a future date",IF('DO NOT USE_Contact Formulas'!A824,IF(ISBLANK('Captura de datos de CONTACTO'!L824),"Date last on school campus/facility is required","OK"),NA()))</f>
        <v>#N/A</v>
      </c>
      <c r="M824" s="41" t="e">
        <f ca="1">IF('Captura de datos de CONTACTO'!M824&gt;'DO NOT USE_School Picklist'!$C$3,"Last Exposure Date cannot be a future date",IF('DO NOT USE_Contact Formulas'!A824,IF(ISBLANK('Captura de datos de CONTACTO'!M824),"Last Exposure Date is required","OK"),NA()))</f>
        <v>#N/A</v>
      </c>
      <c r="N824" s="41" t="e">
        <f>IF(AND('DO NOT USE_Contact Formulas'!A824,ISBLANK('Captura de datos de CONTACTO'!N824)),"Specific Place in the Location is required",IF(ISBLANK('Captura de datos de CONTACTO'!N824),NA(),"OK"))</f>
        <v>#N/A</v>
      </c>
      <c r="O824" s="40" t="e">
        <f>IF(AND(NOT(ISBLANK('Captura de datos de CONTACTO'!O824)),ISNA(VLOOKUP('Captura de datos de CONTACTO'!O824,'DO NOT USE_School Picklist'!$L$3:$L$81,1,FALSE))),"Please select a value from the drop-down menu",IF('DO NOT USE_Contact Formulas'!A824,"OK",NA()))</f>
        <v>#N/A</v>
      </c>
      <c r="P824" s="40" t="e">
        <f>IF(AND(NOT(ISBLANK('Captura de datos de CONTACTO'!P824)),NOT(ISNUMBER(MATCH("*@*.?*",'Captura de datos de CONTACTO'!P824,0)))),"Email must be in a valid format",IF('DO NOT USE_Contact Formulas'!A824,"OK",NA()))</f>
        <v>#N/A</v>
      </c>
      <c r="Q824" s="40" t="e">
        <f>IF(LEN('Captura de datos de CONTACTO'!Q824)&gt;50,"Parent/Guardian Name must be less than 50 characters",IF('DO NOT USE_Contact Formulas'!A824,"OK",NA()))</f>
        <v>#N/A</v>
      </c>
      <c r="R824" s="40" t="e">
        <f>IF(NOT(ISBLANK('Captura de datos de CONTACTO'!R824)),IF(AND(ISNUMBER('Captura de datos de CONTACTO'!R824),LEFT('Captura de datos de CONTACTO'!R824,1)&lt;&gt;"1",LEN('Captura de datos de CONTACTO'!R824)=10),"OK","Phone number must be valid format"),IF('DO NOT USE_Contact Formulas'!A824,"OK",NA()))</f>
        <v>#N/A</v>
      </c>
      <c r="S824" s="40" t="e">
        <f>IF(AND(NOT(ISBLANK('Captura de datos de CONTACTO'!S824)),ISNA(VLOOKUP('Captura de datos de CONTACTO'!S824,'DO NOT USE_School Picklist'!$N$3:$N$63,1,FALSE))),"Please select a value from the drop-down menu",IF('DO NOT USE_Contact Formulas'!A824,"OK",NA()))</f>
        <v>#N/A</v>
      </c>
      <c r="T824" s="53" t="e">
        <f>IF(AND(NOT(ISBLANK('Captura de datos de CONTACTO'!T824)),ISNA(VLOOKUP('Captura de datos de CONTACTO'!T824,'DO NOT USE_School Picklist'!$I$3:$I$5,1,FALSE))),"Please select a value from the drop-down menu",IF('DO NOT USE_Contact Formulas'!A824,"OK",NA()))</f>
        <v>#N/A</v>
      </c>
      <c r="U824" s="40" t="e">
        <f>IF(AND(NOT(ISBLANK('Captura de datos de CONTACTO'!U824)),ISNA(VLOOKUP('Captura de datos de CONTACTO'!U824,'DO NOT USE_School Picklist'!$E$3:$E$10,1,FALSE))),"Please select a value from the drop-down menu",IF('DO NOT USE_Contact Formulas'!A824,"OK",NA()))</f>
        <v>#N/A</v>
      </c>
      <c r="V824" s="53" t="e">
        <f>IF(AND(NOT(ISBLANK('Captura de datos de CONTACTO'!V824)),ISNA(VLOOKUP('Captura de datos de CONTACTO'!V824,'DO NOT USE_School Picklist'!$W$3:$W$9,1,FALSE))),"Please select a value from the drop-down menu",IF('DO NOT USE_Contact Formulas'!A824,"OK",NA()))</f>
        <v>#N/A</v>
      </c>
      <c r="W824" s="53" t="e">
        <f>IF(AND(NOT(ISBLANK('Captura de datos de CONTACTO'!W824)),ISNA(VLOOKUP('Captura de datos de CONTACTO'!W824,'DO NOT USE_School Picklist'!$W$3:$W$9,1,FALSE))),"Please select a value from the drop-down menu",IF('DO NOT USE_Case Formulas'!A824,"OK",NA()))</f>
        <v>#N/A</v>
      </c>
      <c r="X824" s="40" t="e">
        <f>IF(AND(NOT(ISBLANK('Captura de datos de CONTACTO'!X824)),ISNA(VLOOKUP('Captura de datos de CONTACTO'!X824,'DO NOT USE_School Picklist'!$F$3:$F$16,1,FALSE))),"Please select a value from the drop-down menu",IF('DO NOT USE_Contact Formulas'!A824,"OK",NA()))</f>
        <v>#N/A</v>
      </c>
      <c r="Y824" s="40" t="e">
        <f>IF(LEN('Captura de datos de CONTACTO'!Y824)&gt;100,"Classroom(s) must be less than 100 characters",IF('DO NOT USE_Contact Formulas'!A824,"OK",NA()))</f>
        <v>#N/A</v>
      </c>
      <c r="Z824" s="40" t="e">
        <f>IF(AND(NOT(ISBLANK('Captura de datos de CONTACTO'!Z824)),ISNA(VLOOKUP('Captura de datos de CONTACTO'!Z824,'DO NOT USE_School Picklist'!$K$3:$K$6,1,FALSE))),"Please select a value from the drop-down menu",IF('DO NOT USE_Contact Formulas'!A824,"OK",NA()))</f>
        <v>#N/A</v>
      </c>
      <c r="AA824" s="40" t="e">
        <f>IF(AND(NOT(ISBLANK('Captura de datos de CONTACTO'!AA824)),ISNA(VLOOKUP('Captura de datos de CONTACTO'!AA824,'DO NOT USE_School Picklist'!$D$3:$D$5,1,FALSE))),"Please select a value from the drop-down menu",IF('DO NOT USE_Contact Formulas'!A824,"OK",NA()))</f>
        <v>#N/A</v>
      </c>
      <c r="AB824" s="40"/>
      <c r="AC824" s="40" t="e">
        <f>IF(AND(NOT(ISBLANK('Captura de datos de CONTACTO'!AC824)),ISNA(VLOOKUP('Captura de datos de CONTACTO'!AC824,'DO NOT USE_School Picklist'!$G$3:$G$5,1,FALSE))),"Please select a value from the drop-down menu",IF('DO NOT USE_Contact Formulas'!A824,"OK",NA()))</f>
        <v>#N/A</v>
      </c>
      <c r="AD824" s="40"/>
      <c r="AE824" s="40" t="e">
        <f>IF(AND(NOT(ISBLANK('Captura de datos de CONTACTO'!AE824)),ISNA(VLOOKUP('Captura de datos de CONTACTO'!AE824,'DO NOT USE_School Picklist'!$H$3:$H$4,1,FALSE))),"Please select a value from the drop-down menu",IF('DO NOT USE_Contact Formulas'!A824,"OK",NA()))</f>
        <v>#N/A</v>
      </c>
      <c r="AF824" s="40" t="e">
        <f ca="1">IF('Captura de datos de CONTACTO'!AF824&gt;'DO NOT USE_School Picklist'!$C$3,"Test Date cannot be a future date",IF('DO NOT USE_Contact Formulas'!A824,"OK",NA()))</f>
        <v>#N/A</v>
      </c>
      <c r="AG824" s="53" t="e">
        <f>IF(AND('DO NOT USE_Contact Formulas'!A824,ISBLANK('Captura de datos de CONTACTO'!AB824)),"Lab Result Test Result is required",IF(AND(NOT(ISBLANK('Captura de datos de CONTACTO'!AB824)),ISNA(VLOOKUP('Captura de datos de CONTACTO'!AB824,'DO NOT USE_School Picklist'!$Q$3:$Q$8,1,FALSE))),"Please select a value from the drop-down menu",IF('DO NOT USE_Contact Formulas'!A824,"OK",NA())))</f>
        <v>#N/A</v>
      </c>
    </row>
    <row r="825" spans="1:33" x14ac:dyDescent="0.3">
      <c r="A825" s="39" t="e">
        <f>IF('DO NOT USE_Contact Formulas'!A825,IF('DO NOT USE_Contact Formulas'!B825,"Not all required fields are completed","OK"),NA())</f>
        <v>#N/A</v>
      </c>
      <c r="B825" s="40" t="e">
        <f>IF(AND('DO NOT USE_Contact Formulas'!A825,ISBLANK('Captura de datos de CONTACTO'!B825)),"First Name is required",IF(NOT(ISBLANK('Captura de datos de CONTACTO'!B825)),"OK",NA()))</f>
        <v>#N/A</v>
      </c>
      <c r="C825" s="40" t="e">
        <f>IF(AND('DO NOT USE_Contact Formulas'!A825,ISBLANK('Captura de datos de CONTACTO'!C825)),"Last Name is required",IF(NOT(ISBLANK('Captura de datos de CONTACTO'!C825)),"OK",NA()))</f>
        <v>#N/A</v>
      </c>
      <c r="D825" s="40" t="e">
        <f>IF(AND('DO NOT USE_Contact Formulas'!A825,ISBLANK('Captura de datos de CONTACTO'!D825)),"Birthdate is required",IF(NOT(ISBLANK('Captura de datos de CONTACTO'!D825)),"OK",NA()))</f>
        <v>#N/A</v>
      </c>
      <c r="E825" s="40" t="e">
        <f>IF(AND('DO NOT USE_Contact Formulas'!A825,ISBLANK('Captura de datos de CONTACTO'!E825)),"Mobile Phone is required",IF(NOT(ISBLANK('Captura de datos de CONTACTO'!E825)),IF(AND(ISNUMBER(VALUE('Captura de datos de CONTACTO'!E825)),LEFT('Captura de datos de CONTACTO'!E825,1)&lt;&gt;"1",LEN('Captura de datos de CONTACTO'!E825)=10),"OK","Phone number must be valid format"),NA()))</f>
        <v>#N/A</v>
      </c>
      <c r="F825" s="40" t="e">
        <f>IF(LEN('Captura de datos de CONTACTO'!F825)&gt;255,"Home Street Address must be less than 255 characters",IF('DO NOT USE_Contact Formulas'!A825,"OK",NA()))</f>
        <v>#N/A</v>
      </c>
      <c r="G825" s="40" t="e">
        <f>IF(LEN('Captura de datos de CONTACTO'!G825)&gt;40,"City must be less than 40 characters",IF('DO NOT USE_Contact Formulas'!A825,"OK",NA()))</f>
        <v>#N/A</v>
      </c>
      <c r="H825" s="40" t="e">
        <f>IF(AND(NOT(ISBLANK('Captura de datos de CONTACTO'!H825)),ISNA(VLOOKUP('Captura de datos de CONTACTO'!H825,'DO NOT USE_School Picklist'!$P$3:$P$52,1,FALSE))),"Please select a value from the drop-down menu",IF('DO NOT USE_Contact Formulas'!A825,"OK",NA()))</f>
        <v>#N/A</v>
      </c>
      <c r="I825" s="40" t="e">
        <f>IF(AND('DO NOT USE_Contact Formulas'!A825,ISBLANK('Captura de datos de CONTACTO'!I825)),"Zip is required",IF(ISBLANK('Captura de datos de CONTACTO'!I825),NA(),"OK"))</f>
        <v>#N/A</v>
      </c>
      <c r="J825" s="40" t="e">
        <f>IF(AND('DO NOT USE_Contact Formulas'!A825,ISBLANK('Captura de datos de CONTACTO'!J825)),"Student or Staff? is required",IF(ISBLANK('Captura de datos de CONTACTO'!J825),NA(),IF(ISNA(VLOOKUP('Captura de datos de CONTACTO'!J825,'DO NOT USE_School Picklist'!$B$3:$B$6,1,FALSE)),"Please select a value from the drop-down menu","OK")))</f>
        <v>#N/A</v>
      </c>
      <c r="K825" s="40" t="e">
        <f>IF(AND('Captura de datos de CONTACTO'!J825='DO NOT USE_School Picklist'!$B$4,ISBLANK('Captura de datos de CONTACTO'!K825)),"Occupation/Job Title is required if Student or Staff? is Yes, staff/faculty or volunteer",IF('DO NOT USE_Contact Formulas'!A825,"OK",NA()))</f>
        <v>#N/A</v>
      </c>
      <c r="L825" s="40" t="e">
        <f ca="1">IF('Captura de datos de CONTACTO'!L825&gt;'DO NOT USE_School Picklist'!$C$3,"Date last on school campus/facility cannot be a future date",IF('DO NOT USE_Contact Formulas'!A825,IF(ISBLANK('Captura de datos de CONTACTO'!L825),"Date last on school campus/facility is required","OK"),NA()))</f>
        <v>#N/A</v>
      </c>
      <c r="M825" s="41" t="e">
        <f ca="1">IF('Captura de datos de CONTACTO'!M825&gt;'DO NOT USE_School Picklist'!$C$3,"Last Exposure Date cannot be a future date",IF('DO NOT USE_Contact Formulas'!A825,IF(ISBLANK('Captura de datos de CONTACTO'!M825),"Last Exposure Date is required","OK"),NA()))</f>
        <v>#N/A</v>
      </c>
      <c r="N825" s="41" t="e">
        <f>IF(AND('DO NOT USE_Contact Formulas'!A825,ISBLANK('Captura de datos de CONTACTO'!N825)),"Specific Place in the Location is required",IF(ISBLANK('Captura de datos de CONTACTO'!N825),NA(),"OK"))</f>
        <v>#N/A</v>
      </c>
      <c r="O825" s="40" t="e">
        <f>IF(AND(NOT(ISBLANK('Captura de datos de CONTACTO'!O825)),ISNA(VLOOKUP('Captura de datos de CONTACTO'!O825,'DO NOT USE_School Picklist'!$L$3:$L$81,1,FALSE))),"Please select a value from the drop-down menu",IF('DO NOT USE_Contact Formulas'!A825,"OK",NA()))</f>
        <v>#N/A</v>
      </c>
      <c r="P825" s="40" t="e">
        <f>IF(AND(NOT(ISBLANK('Captura de datos de CONTACTO'!P825)),NOT(ISNUMBER(MATCH("*@*.?*",'Captura de datos de CONTACTO'!P825,0)))),"Email must be in a valid format",IF('DO NOT USE_Contact Formulas'!A825,"OK",NA()))</f>
        <v>#N/A</v>
      </c>
      <c r="Q825" s="40" t="e">
        <f>IF(LEN('Captura de datos de CONTACTO'!Q825)&gt;50,"Parent/Guardian Name must be less than 50 characters",IF('DO NOT USE_Contact Formulas'!A825,"OK",NA()))</f>
        <v>#N/A</v>
      </c>
      <c r="R825" s="40" t="e">
        <f>IF(NOT(ISBLANK('Captura de datos de CONTACTO'!R825)),IF(AND(ISNUMBER('Captura de datos de CONTACTO'!R825),LEFT('Captura de datos de CONTACTO'!R825,1)&lt;&gt;"1",LEN('Captura de datos de CONTACTO'!R825)=10),"OK","Phone number must be valid format"),IF('DO NOT USE_Contact Formulas'!A825,"OK",NA()))</f>
        <v>#N/A</v>
      </c>
      <c r="S825" s="40" t="e">
        <f>IF(AND(NOT(ISBLANK('Captura de datos de CONTACTO'!S825)),ISNA(VLOOKUP('Captura de datos de CONTACTO'!S825,'DO NOT USE_School Picklist'!$N$3:$N$63,1,FALSE))),"Please select a value from the drop-down menu",IF('DO NOT USE_Contact Formulas'!A825,"OK",NA()))</f>
        <v>#N/A</v>
      </c>
      <c r="T825" s="53" t="e">
        <f>IF(AND(NOT(ISBLANK('Captura de datos de CONTACTO'!T825)),ISNA(VLOOKUP('Captura de datos de CONTACTO'!T825,'DO NOT USE_School Picklist'!$I$3:$I$5,1,FALSE))),"Please select a value from the drop-down menu",IF('DO NOT USE_Contact Formulas'!A825,"OK",NA()))</f>
        <v>#N/A</v>
      </c>
      <c r="U825" s="40" t="e">
        <f>IF(AND(NOT(ISBLANK('Captura de datos de CONTACTO'!U825)),ISNA(VLOOKUP('Captura de datos de CONTACTO'!U825,'DO NOT USE_School Picklist'!$E$3:$E$10,1,FALSE))),"Please select a value from the drop-down menu",IF('DO NOT USE_Contact Formulas'!A825,"OK",NA()))</f>
        <v>#N/A</v>
      </c>
      <c r="V825" s="53" t="e">
        <f>IF(AND(NOT(ISBLANK('Captura de datos de CONTACTO'!V825)),ISNA(VLOOKUP('Captura de datos de CONTACTO'!V825,'DO NOT USE_School Picklist'!$W$3:$W$9,1,FALSE))),"Please select a value from the drop-down menu",IF('DO NOT USE_Contact Formulas'!A825,"OK",NA()))</f>
        <v>#N/A</v>
      </c>
      <c r="W825" s="53" t="e">
        <f>IF(AND(NOT(ISBLANK('Captura de datos de CONTACTO'!W825)),ISNA(VLOOKUP('Captura de datos de CONTACTO'!W825,'DO NOT USE_School Picklist'!$W$3:$W$9,1,FALSE))),"Please select a value from the drop-down menu",IF('DO NOT USE_Case Formulas'!A825,"OK",NA()))</f>
        <v>#N/A</v>
      </c>
      <c r="X825" s="40" t="e">
        <f>IF(AND(NOT(ISBLANK('Captura de datos de CONTACTO'!X825)),ISNA(VLOOKUP('Captura de datos de CONTACTO'!X825,'DO NOT USE_School Picklist'!$F$3:$F$16,1,FALSE))),"Please select a value from the drop-down menu",IF('DO NOT USE_Contact Formulas'!A825,"OK",NA()))</f>
        <v>#N/A</v>
      </c>
      <c r="Y825" s="40" t="e">
        <f>IF(LEN('Captura de datos de CONTACTO'!Y825)&gt;100,"Classroom(s) must be less than 100 characters",IF('DO NOT USE_Contact Formulas'!A825,"OK",NA()))</f>
        <v>#N/A</v>
      </c>
      <c r="Z825" s="40" t="e">
        <f>IF(AND(NOT(ISBLANK('Captura de datos de CONTACTO'!Z825)),ISNA(VLOOKUP('Captura de datos de CONTACTO'!Z825,'DO NOT USE_School Picklist'!$K$3:$K$6,1,FALSE))),"Please select a value from the drop-down menu",IF('DO NOT USE_Contact Formulas'!A825,"OK",NA()))</f>
        <v>#N/A</v>
      </c>
      <c r="AA825" s="40" t="e">
        <f>IF(AND(NOT(ISBLANK('Captura de datos de CONTACTO'!AA825)),ISNA(VLOOKUP('Captura de datos de CONTACTO'!AA825,'DO NOT USE_School Picklist'!$D$3:$D$5,1,FALSE))),"Please select a value from the drop-down menu",IF('DO NOT USE_Contact Formulas'!A825,"OK",NA()))</f>
        <v>#N/A</v>
      </c>
      <c r="AB825" s="40"/>
      <c r="AC825" s="40" t="e">
        <f>IF(AND(NOT(ISBLANK('Captura de datos de CONTACTO'!AC825)),ISNA(VLOOKUP('Captura de datos de CONTACTO'!AC825,'DO NOT USE_School Picklist'!$G$3:$G$5,1,FALSE))),"Please select a value from the drop-down menu",IF('DO NOT USE_Contact Formulas'!A825,"OK",NA()))</f>
        <v>#N/A</v>
      </c>
      <c r="AD825" s="40"/>
      <c r="AE825" s="40" t="e">
        <f>IF(AND(NOT(ISBLANK('Captura de datos de CONTACTO'!AE825)),ISNA(VLOOKUP('Captura de datos de CONTACTO'!AE825,'DO NOT USE_School Picklist'!$H$3:$H$4,1,FALSE))),"Please select a value from the drop-down menu",IF('DO NOT USE_Contact Formulas'!A825,"OK",NA()))</f>
        <v>#N/A</v>
      </c>
      <c r="AF825" s="40" t="e">
        <f ca="1">IF('Captura de datos de CONTACTO'!AF825&gt;'DO NOT USE_School Picklist'!$C$3,"Test Date cannot be a future date",IF('DO NOT USE_Contact Formulas'!A825,"OK",NA()))</f>
        <v>#N/A</v>
      </c>
      <c r="AG825" s="53" t="e">
        <f>IF(AND('DO NOT USE_Contact Formulas'!A825,ISBLANK('Captura de datos de CONTACTO'!AB825)),"Lab Result Test Result is required",IF(AND(NOT(ISBLANK('Captura de datos de CONTACTO'!AB825)),ISNA(VLOOKUP('Captura de datos de CONTACTO'!AB825,'DO NOT USE_School Picklist'!$Q$3:$Q$8,1,FALSE))),"Please select a value from the drop-down menu",IF('DO NOT USE_Contact Formulas'!A825,"OK",NA())))</f>
        <v>#N/A</v>
      </c>
    </row>
    <row r="826" spans="1:33" x14ac:dyDescent="0.3">
      <c r="A826" s="39" t="e">
        <f>IF('DO NOT USE_Contact Formulas'!A826,IF('DO NOT USE_Contact Formulas'!B826,"Not all required fields are completed","OK"),NA())</f>
        <v>#N/A</v>
      </c>
      <c r="B826" s="40" t="e">
        <f>IF(AND('DO NOT USE_Contact Formulas'!A826,ISBLANK('Captura de datos de CONTACTO'!B826)),"First Name is required",IF(NOT(ISBLANK('Captura de datos de CONTACTO'!B826)),"OK",NA()))</f>
        <v>#N/A</v>
      </c>
      <c r="C826" s="40" t="e">
        <f>IF(AND('DO NOT USE_Contact Formulas'!A826,ISBLANK('Captura de datos de CONTACTO'!C826)),"Last Name is required",IF(NOT(ISBLANK('Captura de datos de CONTACTO'!C826)),"OK",NA()))</f>
        <v>#N/A</v>
      </c>
      <c r="D826" s="40" t="e">
        <f>IF(AND('DO NOT USE_Contact Formulas'!A826,ISBLANK('Captura de datos de CONTACTO'!D826)),"Birthdate is required",IF(NOT(ISBLANK('Captura de datos de CONTACTO'!D826)),"OK",NA()))</f>
        <v>#N/A</v>
      </c>
      <c r="E826" s="40" t="e">
        <f>IF(AND('DO NOT USE_Contact Formulas'!A826,ISBLANK('Captura de datos de CONTACTO'!E826)),"Mobile Phone is required",IF(NOT(ISBLANK('Captura de datos de CONTACTO'!E826)),IF(AND(ISNUMBER(VALUE('Captura de datos de CONTACTO'!E826)),LEFT('Captura de datos de CONTACTO'!E826,1)&lt;&gt;"1",LEN('Captura de datos de CONTACTO'!E826)=10),"OK","Phone number must be valid format"),NA()))</f>
        <v>#N/A</v>
      </c>
      <c r="F826" s="40" t="e">
        <f>IF(LEN('Captura de datos de CONTACTO'!F826)&gt;255,"Home Street Address must be less than 255 characters",IF('DO NOT USE_Contact Formulas'!A826,"OK",NA()))</f>
        <v>#N/A</v>
      </c>
      <c r="G826" s="40" t="e">
        <f>IF(LEN('Captura de datos de CONTACTO'!G826)&gt;40,"City must be less than 40 characters",IF('DO NOT USE_Contact Formulas'!A826,"OK",NA()))</f>
        <v>#N/A</v>
      </c>
      <c r="H826" s="40" t="e">
        <f>IF(AND(NOT(ISBLANK('Captura de datos de CONTACTO'!H826)),ISNA(VLOOKUP('Captura de datos de CONTACTO'!H826,'DO NOT USE_School Picklist'!$P$3:$P$52,1,FALSE))),"Please select a value from the drop-down menu",IF('DO NOT USE_Contact Formulas'!A826,"OK",NA()))</f>
        <v>#N/A</v>
      </c>
      <c r="I826" s="40" t="e">
        <f>IF(AND('DO NOT USE_Contact Formulas'!A826,ISBLANK('Captura de datos de CONTACTO'!I826)),"Zip is required",IF(ISBLANK('Captura de datos de CONTACTO'!I826),NA(),"OK"))</f>
        <v>#N/A</v>
      </c>
      <c r="J826" s="40" t="e">
        <f>IF(AND('DO NOT USE_Contact Formulas'!A826,ISBLANK('Captura de datos de CONTACTO'!J826)),"Student or Staff? is required",IF(ISBLANK('Captura de datos de CONTACTO'!J826),NA(),IF(ISNA(VLOOKUP('Captura de datos de CONTACTO'!J826,'DO NOT USE_School Picklist'!$B$3:$B$6,1,FALSE)),"Please select a value from the drop-down menu","OK")))</f>
        <v>#N/A</v>
      </c>
      <c r="K826" s="40" t="e">
        <f>IF(AND('Captura de datos de CONTACTO'!J826='DO NOT USE_School Picklist'!$B$4,ISBLANK('Captura de datos de CONTACTO'!K826)),"Occupation/Job Title is required if Student or Staff? is Yes, staff/faculty or volunteer",IF('DO NOT USE_Contact Formulas'!A826,"OK",NA()))</f>
        <v>#N/A</v>
      </c>
      <c r="L826" s="40" t="e">
        <f ca="1">IF('Captura de datos de CONTACTO'!L826&gt;'DO NOT USE_School Picklist'!$C$3,"Date last on school campus/facility cannot be a future date",IF('DO NOT USE_Contact Formulas'!A826,IF(ISBLANK('Captura de datos de CONTACTO'!L826),"Date last on school campus/facility is required","OK"),NA()))</f>
        <v>#N/A</v>
      </c>
      <c r="M826" s="41" t="e">
        <f ca="1">IF('Captura de datos de CONTACTO'!M826&gt;'DO NOT USE_School Picklist'!$C$3,"Last Exposure Date cannot be a future date",IF('DO NOT USE_Contact Formulas'!A826,IF(ISBLANK('Captura de datos de CONTACTO'!M826),"Last Exposure Date is required","OK"),NA()))</f>
        <v>#N/A</v>
      </c>
      <c r="N826" s="41" t="e">
        <f>IF(AND('DO NOT USE_Contact Formulas'!A826,ISBLANK('Captura de datos de CONTACTO'!N826)),"Specific Place in the Location is required",IF(ISBLANK('Captura de datos de CONTACTO'!N826),NA(),"OK"))</f>
        <v>#N/A</v>
      </c>
      <c r="O826" s="40" t="e">
        <f>IF(AND(NOT(ISBLANK('Captura de datos de CONTACTO'!O826)),ISNA(VLOOKUP('Captura de datos de CONTACTO'!O826,'DO NOT USE_School Picklist'!$L$3:$L$81,1,FALSE))),"Please select a value from the drop-down menu",IF('DO NOT USE_Contact Formulas'!A826,"OK",NA()))</f>
        <v>#N/A</v>
      </c>
      <c r="P826" s="40" t="e">
        <f>IF(AND(NOT(ISBLANK('Captura de datos de CONTACTO'!P826)),NOT(ISNUMBER(MATCH("*@*.?*",'Captura de datos de CONTACTO'!P826,0)))),"Email must be in a valid format",IF('DO NOT USE_Contact Formulas'!A826,"OK",NA()))</f>
        <v>#N/A</v>
      </c>
      <c r="Q826" s="40" t="e">
        <f>IF(LEN('Captura de datos de CONTACTO'!Q826)&gt;50,"Parent/Guardian Name must be less than 50 characters",IF('DO NOT USE_Contact Formulas'!A826,"OK",NA()))</f>
        <v>#N/A</v>
      </c>
      <c r="R826" s="40" t="e">
        <f>IF(NOT(ISBLANK('Captura de datos de CONTACTO'!R826)),IF(AND(ISNUMBER('Captura de datos de CONTACTO'!R826),LEFT('Captura de datos de CONTACTO'!R826,1)&lt;&gt;"1",LEN('Captura de datos de CONTACTO'!R826)=10),"OK","Phone number must be valid format"),IF('DO NOT USE_Contact Formulas'!A826,"OK",NA()))</f>
        <v>#N/A</v>
      </c>
      <c r="S826" s="40" t="e">
        <f>IF(AND(NOT(ISBLANK('Captura de datos de CONTACTO'!S826)),ISNA(VLOOKUP('Captura de datos de CONTACTO'!S826,'DO NOT USE_School Picklist'!$N$3:$N$63,1,FALSE))),"Please select a value from the drop-down menu",IF('DO NOT USE_Contact Formulas'!A826,"OK",NA()))</f>
        <v>#N/A</v>
      </c>
      <c r="T826" s="53" t="e">
        <f>IF(AND(NOT(ISBLANK('Captura de datos de CONTACTO'!T826)),ISNA(VLOOKUP('Captura de datos de CONTACTO'!T826,'DO NOT USE_School Picklist'!$I$3:$I$5,1,FALSE))),"Please select a value from the drop-down menu",IF('DO NOT USE_Contact Formulas'!A826,"OK",NA()))</f>
        <v>#N/A</v>
      </c>
      <c r="U826" s="40" t="e">
        <f>IF(AND(NOT(ISBLANK('Captura de datos de CONTACTO'!U826)),ISNA(VLOOKUP('Captura de datos de CONTACTO'!U826,'DO NOT USE_School Picklist'!$E$3:$E$10,1,FALSE))),"Please select a value from the drop-down menu",IF('DO NOT USE_Contact Formulas'!A826,"OK",NA()))</f>
        <v>#N/A</v>
      </c>
      <c r="V826" s="53" t="e">
        <f>IF(AND(NOT(ISBLANK('Captura de datos de CONTACTO'!V826)),ISNA(VLOOKUP('Captura de datos de CONTACTO'!V826,'DO NOT USE_School Picklist'!$W$3:$W$9,1,FALSE))),"Please select a value from the drop-down menu",IF('DO NOT USE_Contact Formulas'!A826,"OK",NA()))</f>
        <v>#N/A</v>
      </c>
      <c r="W826" s="53" t="e">
        <f>IF(AND(NOT(ISBLANK('Captura de datos de CONTACTO'!W826)),ISNA(VLOOKUP('Captura de datos de CONTACTO'!W826,'DO NOT USE_School Picklist'!$W$3:$W$9,1,FALSE))),"Please select a value from the drop-down menu",IF('DO NOT USE_Case Formulas'!A826,"OK",NA()))</f>
        <v>#N/A</v>
      </c>
      <c r="X826" s="40" t="e">
        <f>IF(AND(NOT(ISBLANK('Captura de datos de CONTACTO'!X826)),ISNA(VLOOKUP('Captura de datos de CONTACTO'!X826,'DO NOT USE_School Picklist'!$F$3:$F$16,1,FALSE))),"Please select a value from the drop-down menu",IF('DO NOT USE_Contact Formulas'!A826,"OK",NA()))</f>
        <v>#N/A</v>
      </c>
      <c r="Y826" s="40" t="e">
        <f>IF(LEN('Captura de datos de CONTACTO'!Y826)&gt;100,"Classroom(s) must be less than 100 characters",IF('DO NOT USE_Contact Formulas'!A826,"OK",NA()))</f>
        <v>#N/A</v>
      </c>
      <c r="Z826" s="40" t="e">
        <f>IF(AND(NOT(ISBLANK('Captura de datos de CONTACTO'!Z826)),ISNA(VLOOKUP('Captura de datos de CONTACTO'!Z826,'DO NOT USE_School Picklist'!$K$3:$K$6,1,FALSE))),"Please select a value from the drop-down menu",IF('DO NOT USE_Contact Formulas'!A826,"OK",NA()))</f>
        <v>#N/A</v>
      </c>
      <c r="AA826" s="40" t="e">
        <f>IF(AND(NOT(ISBLANK('Captura de datos de CONTACTO'!AA826)),ISNA(VLOOKUP('Captura de datos de CONTACTO'!AA826,'DO NOT USE_School Picklist'!$D$3:$D$5,1,FALSE))),"Please select a value from the drop-down menu",IF('DO NOT USE_Contact Formulas'!A826,"OK",NA()))</f>
        <v>#N/A</v>
      </c>
      <c r="AB826" s="40"/>
      <c r="AC826" s="40" t="e">
        <f>IF(AND(NOT(ISBLANK('Captura de datos de CONTACTO'!AC826)),ISNA(VLOOKUP('Captura de datos de CONTACTO'!AC826,'DO NOT USE_School Picklist'!$G$3:$G$5,1,FALSE))),"Please select a value from the drop-down menu",IF('DO NOT USE_Contact Formulas'!A826,"OK",NA()))</f>
        <v>#N/A</v>
      </c>
      <c r="AD826" s="40"/>
      <c r="AE826" s="40" t="e">
        <f>IF(AND(NOT(ISBLANK('Captura de datos de CONTACTO'!AE826)),ISNA(VLOOKUP('Captura de datos de CONTACTO'!AE826,'DO NOT USE_School Picklist'!$H$3:$H$4,1,FALSE))),"Please select a value from the drop-down menu",IF('DO NOT USE_Contact Formulas'!A826,"OK",NA()))</f>
        <v>#N/A</v>
      </c>
      <c r="AF826" s="40" t="e">
        <f ca="1">IF('Captura de datos de CONTACTO'!AF826&gt;'DO NOT USE_School Picklist'!$C$3,"Test Date cannot be a future date",IF('DO NOT USE_Contact Formulas'!A826,"OK",NA()))</f>
        <v>#N/A</v>
      </c>
      <c r="AG826" s="53" t="e">
        <f>IF(AND('DO NOT USE_Contact Formulas'!A826,ISBLANK('Captura de datos de CONTACTO'!AB826)),"Lab Result Test Result is required",IF(AND(NOT(ISBLANK('Captura de datos de CONTACTO'!AB826)),ISNA(VLOOKUP('Captura de datos de CONTACTO'!AB826,'DO NOT USE_School Picklist'!$Q$3:$Q$8,1,FALSE))),"Please select a value from the drop-down menu",IF('DO NOT USE_Contact Formulas'!A826,"OK",NA())))</f>
        <v>#N/A</v>
      </c>
    </row>
    <row r="827" spans="1:33" x14ac:dyDescent="0.3">
      <c r="A827" s="39" t="e">
        <f>IF('DO NOT USE_Contact Formulas'!A827,IF('DO NOT USE_Contact Formulas'!B827,"Not all required fields are completed","OK"),NA())</f>
        <v>#N/A</v>
      </c>
      <c r="B827" s="40" t="e">
        <f>IF(AND('DO NOT USE_Contact Formulas'!A827,ISBLANK('Captura de datos de CONTACTO'!B827)),"First Name is required",IF(NOT(ISBLANK('Captura de datos de CONTACTO'!B827)),"OK",NA()))</f>
        <v>#N/A</v>
      </c>
      <c r="C827" s="40" t="e">
        <f>IF(AND('DO NOT USE_Contact Formulas'!A827,ISBLANK('Captura de datos de CONTACTO'!C827)),"Last Name is required",IF(NOT(ISBLANK('Captura de datos de CONTACTO'!C827)),"OK",NA()))</f>
        <v>#N/A</v>
      </c>
      <c r="D827" s="40" t="e">
        <f>IF(AND('DO NOT USE_Contact Formulas'!A827,ISBLANK('Captura de datos de CONTACTO'!D827)),"Birthdate is required",IF(NOT(ISBLANK('Captura de datos de CONTACTO'!D827)),"OK",NA()))</f>
        <v>#N/A</v>
      </c>
      <c r="E827" s="40" t="e">
        <f>IF(AND('DO NOT USE_Contact Formulas'!A827,ISBLANK('Captura de datos de CONTACTO'!E827)),"Mobile Phone is required",IF(NOT(ISBLANK('Captura de datos de CONTACTO'!E827)),IF(AND(ISNUMBER(VALUE('Captura de datos de CONTACTO'!E827)),LEFT('Captura de datos de CONTACTO'!E827,1)&lt;&gt;"1",LEN('Captura de datos de CONTACTO'!E827)=10),"OK","Phone number must be valid format"),NA()))</f>
        <v>#N/A</v>
      </c>
      <c r="F827" s="40" t="e">
        <f>IF(LEN('Captura de datos de CONTACTO'!F827)&gt;255,"Home Street Address must be less than 255 characters",IF('DO NOT USE_Contact Formulas'!A827,"OK",NA()))</f>
        <v>#N/A</v>
      </c>
      <c r="G827" s="40" t="e">
        <f>IF(LEN('Captura de datos de CONTACTO'!G827)&gt;40,"City must be less than 40 characters",IF('DO NOT USE_Contact Formulas'!A827,"OK",NA()))</f>
        <v>#N/A</v>
      </c>
      <c r="H827" s="40" t="e">
        <f>IF(AND(NOT(ISBLANK('Captura de datos de CONTACTO'!H827)),ISNA(VLOOKUP('Captura de datos de CONTACTO'!H827,'DO NOT USE_School Picklist'!$P$3:$P$52,1,FALSE))),"Please select a value from the drop-down menu",IF('DO NOT USE_Contact Formulas'!A827,"OK",NA()))</f>
        <v>#N/A</v>
      </c>
      <c r="I827" s="40" t="e">
        <f>IF(AND('DO NOT USE_Contact Formulas'!A827,ISBLANK('Captura de datos de CONTACTO'!I827)),"Zip is required",IF(ISBLANK('Captura de datos de CONTACTO'!I827),NA(),"OK"))</f>
        <v>#N/A</v>
      </c>
      <c r="J827" s="40" t="e">
        <f>IF(AND('DO NOT USE_Contact Formulas'!A827,ISBLANK('Captura de datos de CONTACTO'!J827)),"Student or Staff? is required",IF(ISBLANK('Captura de datos de CONTACTO'!J827),NA(),IF(ISNA(VLOOKUP('Captura de datos de CONTACTO'!J827,'DO NOT USE_School Picklist'!$B$3:$B$6,1,FALSE)),"Please select a value from the drop-down menu","OK")))</f>
        <v>#N/A</v>
      </c>
      <c r="K827" s="40" t="e">
        <f>IF(AND('Captura de datos de CONTACTO'!J827='DO NOT USE_School Picklist'!$B$4,ISBLANK('Captura de datos de CONTACTO'!K827)),"Occupation/Job Title is required if Student or Staff? is Yes, staff/faculty or volunteer",IF('DO NOT USE_Contact Formulas'!A827,"OK",NA()))</f>
        <v>#N/A</v>
      </c>
      <c r="L827" s="40" t="e">
        <f ca="1">IF('Captura de datos de CONTACTO'!L827&gt;'DO NOT USE_School Picklist'!$C$3,"Date last on school campus/facility cannot be a future date",IF('DO NOT USE_Contact Formulas'!A827,IF(ISBLANK('Captura de datos de CONTACTO'!L827),"Date last on school campus/facility is required","OK"),NA()))</f>
        <v>#N/A</v>
      </c>
      <c r="M827" s="41" t="e">
        <f ca="1">IF('Captura de datos de CONTACTO'!M827&gt;'DO NOT USE_School Picklist'!$C$3,"Last Exposure Date cannot be a future date",IF('DO NOT USE_Contact Formulas'!A827,IF(ISBLANK('Captura de datos de CONTACTO'!M827),"Last Exposure Date is required","OK"),NA()))</f>
        <v>#N/A</v>
      </c>
      <c r="N827" s="41" t="e">
        <f>IF(AND('DO NOT USE_Contact Formulas'!A827,ISBLANK('Captura de datos de CONTACTO'!N827)),"Specific Place in the Location is required",IF(ISBLANK('Captura de datos de CONTACTO'!N827),NA(),"OK"))</f>
        <v>#N/A</v>
      </c>
      <c r="O827" s="40" t="e">
        <f>IF(AND(NOT(ISBLANK('Captura de datos de CONTACTO'!O827)),ISNA(VLOOKUP('Captura de datos de CONTACTO'!O827,'DO NOT USE_School Picklist'!$L$3:$L$81,1,FALSE))),"Please select a value from the drop-down menu",IF('DO NOT USE_Contact Formulas'!A827,"OK",NA()))</f>
        <v>#N/A</v>
      </c>
      <c r="P827" s="40" t="e">
        <f>IF(AND(NOT(ISBLANK('Captura de datos de CONTACTO'!P827)),NOT(ISNUMBER(MATCH("*@*.?*",'Captura de datos de CONTACTO'!P827,0)))),"Email must be in a valid format",IF('DO NOT USE_Contact Formulas'!A827,"OK",NA()))</f>
        <v>#N/A</v>
      </c>
      <c r="Q827" s="40" t="e">
        <f>IF(LEN('Captura de datos de CONTACTO'!Q827)&gt;50,"Parent/Guardian Name must be less than 50 characters",IF('DO NOT USE_Contact Formulas'!A827,"OK",NA()))</f>
        <v>#N/A</v>
      </c>
      <c r="R827" s="40" t="e">
        <f>IF(NOT(ISBLANK('Captura de datos de CONTACTO'!R827)),IF(AND(ISNUMBER('Captura de datos de CONTACTO'!R827),LEFT('Captura de datos de CONTACTO'!R827,1)&lt;&gt;"1",LEN('Captura de datos de CONTACTO'!R827)=10),"OK","Phone number must be valid format"),IF('DO NOT USE_Contact Formulas'!A827,"OK",NA()))</f>
        <v>#N/A</v>
      </c>
      <c r="S827" s="40" t="e">
        <f>IF(AND(NOT(ISBLANK('Captura de datos de CONTACTO'!S827)),ISNA(VLOOKUP('Captura de datos de CONTACTO'!S827,'DO NOT USE_School Picklist'!$N$3:$N$63,1,FALSE))),"Please select a value from the drop-down menu",IF('DO NOT USE_Contact Formulas'!A827,"OK",NA()))</f>
        <v>#N/A</v>
      </c>
      <c r="T827" s="53" t="e">
        <f>IF(AND(NOT(ISBLANK('Captura de datos de CONTACTO'!T827)),ISNA(VLOOKUP('Captura de datos de CONTACTO'!T827,'DO NOT USE_School Picklist'!$I$3:$I$5,1,FALSE))),"Please select a value from the drop-down menu",IF('DO NOT USE_Contact Formulas'!A827,"OK",NA()))</f>
        <v>#N/A</v>
      </c>
      <c r="U827" s="40" t="e">
        <f>IF(AND(NOT(ISBLANK('Captura de datos de CONTACTO'!U827)),ISNA(VLOOKUP('Captura de datos de CONTACTO'!U827,'DO NOT USE_School Picklist'!$E$3:$E$10,1,FALSE))),"Please select a value from the drop-down menu",IF('DO NOT USE_Contact Formulas'!A827,"OK",NA()))</f>
        <v>#N/A</v>
      </c>
      <c r="V827" s="53" t="e">
        <f>IF(AND(NOT(ISBLANK('Captura de datos de CONTACTO'!V827)),ISNA(VLOOKUP('Captura de datos de CONTACTO'!V827,'DO NOT USE_School Picklist'!$W$3:$W$9,1,FALSE))),"Please select a value from the drop-down menu",IF('DO NOT USE_Contact Formulas'!A827,"OK",NA()))</f>
        <v>#N/A</v>
      </c>
      <c r="W827" s="53" t="e">
        <f>IF(AND(NOT(ISBLANK('Captura de datos de CONTACTO'!W827)),ISNA(VLOOKUP('Captura de datos de CONTACTO'!W827,'DO NOT USE_School Picklist'!$W$3:$W$9,1,FALSE))),"Please select a value from the drop-down menu",IF('DO NOT USE_Case Formulas'!A827,"OK",NA()))</f>
        <v>#N/A</v>
      </c>
      <c r="X827" s="40" t="e">
        <f>IF(AND(NOT(ISBLANK('Captura de datos de CONTACTO'!X827)),ISNA(VLOOKUP('Captura de datos de CONTACTO'!X827,'DO NOT USE_School Picklist'!$F$3:$F$16,1,FALSE))),"Please select a value from the drop-down menu",IF('DO NOT USE_Contact Formulas'!A827,"OK",NA()))</f>
        <v>#N/A</v>
      </c>
      <c r="Y827" s="40" t="e">
        <f>IF(LEN('Captura de datos de CONTACTO'!Y827)&gt;100,"Classroom(s) must be less than 100 characters",IF('DO NOT USE_Contact Formulas'!A827,"OK",NA()))</f>
        <v>#N/A</v>
      </c>
      <c r="Z827" s="40" t="e">
        <f>IF(AND(NOT(ISBLANK('Captura de datos de CONTACTO'!Z827)),ISNA(VLOOKUP('Captura de datos de CONTACTO'!Z827,'DO NOT USE_School Picklist'!$K$3:$K$6,1,FALSE))),"Please select a value from the drop-down menu",IF('DO NOT USE_Contact Formulas'!A827,"OK",NA()))</f>
        <v>#N/A</v>
      </c>
      <c r="AA827" s="40" t="e">
        <f>IF(AND(NOT(ISBLANK('Captura de datos de CONTACTO'!AA827)),ISNA(VLOOKUP('Captura de datos de CONTACTO'!AA827,'DO NOT USE_School Picklist'!$D$3:$D$5,1,FALSE))),"Please select a value from the drop-down menu",IF('DO NOT USE_Contact Formulas'!A827,"OK",NA()))</f>
        <v>#N/A</v>
      </c>
      <c r="AB827" s="40"/>
      <c r="AC827" s="40" t="e">
        <f>IF(AND(NOT(ISBLANK('Captura de datos de CONTACTO'!AC827)),ISNA(VLOOKUP('Captura de datos de CONTACTO'!AC827,'DO NOT USE_School Picklist'!$G$3:$G$5,1,FALSE))),"Please select a value from the drop-down menu",IF('DO NOT USE_Contact Formulas'!A827,"OK",NA()))</f>
        <v>#N/A</v>
      </c>
      <c r="AD827" s="40"/>
      <c r="AE827" s="40" t="e">
        <f>IF(AND(NOT(ISBLANK('Captura de datos de CONTACTO'!AE827)),ISNA(VLOOKUP('Captura de datos de CONTACTO'!AE827,'DO NOT USE_School Picklist'!$H$3:$H$4,1,FALSE))),"Please select a value from the drop-down menu",IF('DO NOT USE_Contact Formulas'!A827,"OK",NA()))</f>
        <v>#N/A</v>
      </c>
      <c r="AF827" s="40" t="e">
        <f ca="1">IF('Captura de datos de CONTACTO'!AF827&gt;'DO NOT USE_School Picklist'!$C$3,"Test Date cannot be a future date",IF('DO NOT USE_Contact Formulas'!A827,"OK",NA()))</f>
        <v>#N/A</v>
      </c>
      <c r="AG827" s="53" t="e">
        <f>IF(AND('DO NOT USE_Contact Formulas'!A827,ISBLANK('Captura de datos de CONTACTO'!AB827)),"Lab Result Test Result is required",IF(AND(NOT(ISBLANK('Captura de datos de CONTACTO'!AB827)),ISNA(VLOOKUP('Captura de datos de CONTACTO'!AB827,'DO NOT USE_School Picklist'!$Q$3:$Q$8,1,FALSE))),"Please select a value from the drop-down menu",IF('DO NOT USE_Contact Formulas'!A827,"OK",NA())))</f>
        <v>#N/A</v>
      </c>
    </row>
    <row r="828" spans="1:33" x14ac:dyDescent="0.3">
      <c r="A828" s="39" t="e">
        <f>IF('DO NOT USE_Contact Formulas'!A828,IF('DO NOT USE_Contact Formulas'!B828,"Not all required fields are completed","OK"),NA())</f>
        <v>#N/A</v>
      </c>
      <c r="B828" s="40" t="e">
        <f>IF(AND('DO NOT USE_Contact Formulas'!A828,ISBLANK('Captura de datos de CONTACTO'!B828)),"First Name is required",IF(NOT(ISBLANK('Captura de datos de CONTACTO'!B828)),"OK",NA()))</f>
        <v>#N/A</v>
      </c>
      <c r="C828" s="40" t="e">
        <f>IF(AND('DO NOT USE_Contact Formulas'!A828,ISBLANK('Captura de datos de CONTACTO'!C828)),"Last Name is required",IF(NOT(ISBLANK('Captura de datos de CONTACTO'!C828)),"OK",NA()))</f>
        <v>#N/A</v>
      </c>
      <c r="D828" s="40" t="e">
        <f>IF(AND('DO NOT USE_Contact Formulas'!A828,ISBLANK('Captura de datos de CONTACTO'!D828)),"Birthdate is required",IF(NOT(ISBLANK('Captura de datos de CONTACTO'!D828)),"OK",NA()))</f>
        <v>#N/A</v>
      </c>
      <c r="E828" s="40" t="e">
        <f>IF(AND('DO NOT USE_Contact Formulas'!A828,ISBLANK('Captura de datos de CONTACTO'!E828)),"Mobile Phone is required",IF(NOT(ISBLANK('Captura de datos de CONTACTO'!E828)),IF(AND(ISNUMBER(VALUE('Captura de datos de CONTACTO'!E828)),LEFT('Captura de datos de CONTACTO'!E828,1)&lt;&gt;"1",LEN('Captura de datos de CONTACTO'!E828)=10),"OK","Phone number must be valid format"),NA()))</f>
        <v>#N/A</v>
      </c>
      <c r="F828" s="40" t="e">
        <f>IF(LEN('Captura de datos de CONTACTO'!F828)&gt;255,"Home Street Address must be less than 255 characters",IF('DO NOT USE_Contact Formulas'!A828,"OK",NA()))</f>
        <v>#N/A</v>
      </c>
      <c r="G828" s="40" t="e">
        <f>IF(LEN('Captura de datos de CONTACTO'!G828)&gt;40,"City must be less than 40 characters",IF('DO NOT USE_Contact Formulas'!A828,"OK",NA()))</f>
        <v>#N/A</v>
      </c>
      <c r="H828" s="40" t="e">
        <f>IF(AND(NOT(ISBLANK('Captura de datos de CONTACTO'!H828)),ISNA(VLOOKUP('Captura de datos de CONTACTO'!H828,'DO NOT USE_School Picklist'!$P$3:$P$52,1,FALSE))),"Please select a value from the drop-down menu",IF('DO NOT USE_Contact Formulas'!A828,"OK",NA()))</f>
        <v>#N/A</v>
      </c>
      <c r="I828" s="40" t="e">
        <f>IF(AND('DO NOT USE_Contact Formulas'!A828,ISBLANK('Captura de datos de CONTACTO'!I828)),"Zip is required",IF(ISBLANK('Captura de datos de CONTACTO'!I828),NA(),"OK"))</f>
        <v>#N/A</v>
      </c>
      <c r="J828" s="40" t="e">
        <f>IF(AND('DO NOT USE_Contact Formulas'!A828,ISBLANK('Captura de datos de CONTACTO'!J828)),"Student or Staff? is required",IF(ISBLANK('Captura de datos de CONTACTO'!J828),NA(),IF(ISNA(VLOOKUP('Captura de datos de CONTACTO'!J828,'DO NOT USE_School Picklist'!$B$3:$B$6,1,FALSE)),"Please select a value from the drop-down menu","OK")))</f>
        <v>#N/A</v>
      </c>
      <c r="K828" s="40" t="e">
        <f>IF(AND('Captura de datos de CONTACTO'!J828='DO NOT USE_School Picklist'!$B$4,ISBLANK('Captura de datos de CONTACTO'!K828)),"Occupation/Job Title is required if Student or Staff? is Yes, staff/faculty or volunteer",IF('DO NOT USE_Contact Formulas'!A828,"OK",NA()))</f>
        <v>#N/A</v>
      </c>
      <c r="L828" s="40" t="e">
        <f ca="1">IF('Captura de datos de CONTACTO'!L828&gt;'DO NOT USE_School Picklist'!$C$3,"Date last on school campus/facility cannot be a future date",IF('DO NOT USE_Contact Formulas'!A828,IF(ISBLANK('Captura de datos de CONTACTO'!L828),"Date last on school campus/facility is required","OK"),NA()))</f>
        <v>#N/A</v>
      </c>
      <c r="M828" s="41" t="e">
        <f ca="1">IF('Captura de datos de CONTACTO'!M828&gt;'DO NOT USE_School Picklist'!$C$3,"Last Exposure Date cannot be a future date",IF('DO NOT USE_Contact Formulas'!A828,IF(ISBLANK('Captura de datos de CONTACTO'!M828),"Last Exposure Date is required","OK"),NA()))</f>
        <v>#N/A</v>
      </c>
      <c r="N828" s="41" t="e">
        <f>IF(AND('DO NOT USE_Contact Formulas'!A828,ISBLANK('Captura de datos de CONTACTO'!N828)),"Specific Place in the Location is required",IF(ISBLANK('Captura de datos de CONTACTO'!N828),NA(),"OK"))</f>
        <v>#N/A</v>
      </c>
      <c r="O828" s="40" t="e">
        <f>IF(AND(NOT(ISBLANK('Captura de datos de CONTACTO'!O828)),ISNA(VLOOKUP('Captura de datos de CONTACTO'!O828,'DO NOT USE_School Picklist'!$L$3:$L$81,1,FALSE))),"Please select a value from the drop-down menu",IF('DO NOT USE_Contact Formulas'!A828,"OK",NA()))</f>
        <v>#N/A</v>
      </c>
      <c r="P828" s="40" t="e">
        <f>IF(AND(NOT(ISBLANK('Captura de datos de CONTACTO'!P828)),NOT(ISNUMBER(MATCH("*@*.?*",'Captura de datos de CONTACTO'!P828,0)))),"Email must be in a valid format",IF('DO NOT USE_Contact Formulas'!A828,"OK",NA()))</f>
        <v>#N/A</v>
      </c>
      <c r="Q828" s="40" t="e">
        <f>IF(LEN('Captura de datos de CONTACTO'!Q828)&gt;50,"Parent/Guardian Name must be less than 50 characters",IF('DO NOT USE_Contact Formulas'!A828,"OK",NA()))</f>
        <v>#N/A</v>
      </c>
      <c r="R828" s="40" t="e">
        <f>IF(NOT(ISBLANK('Captura de datos de CONTACTO'!R828)),IF(AND(ISNUMBER('Captura de datos de CONTACTO'!R828),LEFT('Captura de datos de CONTACTO'!R828,1)&lt;&gt;"1",LEN('Captura de datos de CONTACTO'!R828)=10),"OK","Phone number must be valid format"),IF('DO NOT USE_Contact Formulas'!A828,"OK",NA()))</f>
        <v>#N/A</v>
      </c>
      <c r="S828" s="40" t="e">
        <f>IF(AND(NOT(ISBLANK('Captura de datos de CONTACTO'!S828)),ISNA(VLOOKUP('Captura de datos de CONTACTO'!S828,'DO NOT USE_School Picklist'!$N$3:$N$63,1,FALSE))),"Please select a value from the drop-down menu",IF('DO NOT USE_Contact Formulas'!A828,"OK",NA()))</f>
        <v>#N/A</v>
      </c>
      <c r="T828" s="53" t="e">
        <f>IF(AND(NOT(ISBLANK('Captura de datos de CONTACTO'!T828)),ISNA(VLOOKUP('Captura de datos de CONTACTO'!T828,'DO NOT USE_School Picklist'!$I$3:$I$5,1,FALSE))),"Please select a value from the drop-down menu",IF('DO NOT USE_Contact Formulas'!A828,"OK",NA()))</f>
        <v>#N/A</v>
      </c>
      <c r="U828" s="40" t="e">
        <f>IF(AND(NOT(ISBLANK('Captura de datos de CONTACTO'!U828)),ISNA(VLOOKUP('Captura de datos de CONTACTO'!U828,'DO NOT USE_School Picklist'!$E$3:$E$10,1,FALSE))),"Please select a value from the drop-down menu",IF('DO NOT USE_Contact Formulas'!A828,"OK",NA()))</f>
        <v>#N/A</v>
      </c>
      <c r="V828" s="53" t="e">
        <f>IF(AND(NOT(ISBLANK('Captura de datos de CONTACTO'!V828)),ISNA(VLOOKUP('Captura de datos de CONTACTO'!V828,'DO NOT USE_School Picklist'!$W$3:$W$9,1,FALSE))),"Please select a value from the drop-down menu",IF('DO NOT USE_Contact Formulas'!A828,"OK",NA()))</f>
        <v>#N/A</v>
      </c>
      <c r="W828" s="53" t="e">
        <f>IF(AND(NOT(ISBLANK('Captura de datos de CONTACTO'!W828)),ISNA(VLOOKUP('Captura de datos de CONTACTO'!W828,'DO NOT USE_School Picklist'!$W$3:$W$9,1,FALSE))),"Please select a value from the drop-down menu",IF('DO NOT USE_Case Formulas'!A828,"OK",NA()))</f>
        <v>#N/A</v>
      </c>
      <c r="X828" s="40" t="e">
        <f>IF(AND(NOT(ISBLANK('Captura de datos de CONTACTO'!X828)),ISNA(VLOOKUP('Captura de datos de CONTACTO'!X828,'DO NOT USE_School Picklist'!$F$3:$F$16,1,FALSE))),"Please select a value from the drop-down menu",IF('DO NOT USE_Contact Formulas'!A828,"OK",NA()))</f>
        <v>#N/A</v>
      </c>
      <c r="Y828" s="40" t="e">
        <f>IF(LEN('Captura de datos de CONTACTO'!Y828)&gt;100,"Classroom(s) must be less than 100 characters",IF('DO NOT USE_Contact Formulas'!A828,"OK",NA()))</f>
        <v>#N/A</v>
      </c>
      <c r="Z828" s="40" t="e">
        <f>IF(AND(NOT(ISBLANK('Captura de datos de CONTACTO'!Z828)),ISNA(VLOOKUP('Captura de datos de CONTACTO'!Z828,'DO NOT USE_School Picklist'!$K$3:$K$6,1,FALSE))),"Please select a value from the drop-down menu",IF('DO NOT USE_Contact Formulas'!A828,"OK",NA()))</f>
        <v>#N/A</v>
      </c>
      <c r="AA828" s="40" t="e">
        <f>IF(AND(NOT(ISBLANK('Captura de datos de CONTACTO'!AA828)),ISNA(VLOOKUP('Captura de datos de CONTACTO'!AA828,'DO NOT USE_School Picklist'!$D$3:$D$5,1,FALSE))),"Please select a value from the drop-down menu",IF('DO NOT USE_Contact Formulas'!A828,"OK",NA()))</f>
        <v>#N/A</v>
      </c>
      <c r="AB828" s="40"/>
      <c r="AC828" s="40" t="e">
        <f>IF(AND(NOT(ISBLANK('Captura de datos de CONTACTO'!AC828)),ISNA(VLOOKUP('Captura de datos de CONTACTO'!AC828,'DO NOT USE_School Picklist'!$G$3:$G$5,1,FALSE))),"Please select a value from the drop-down menu",IF('DO NOT USE_Contact Formulas'!A828,"OK",NA()))</f>
        <v>#N/A</v>
      </c>
      <c r="AD828" s="40"/>
      <c r="AE828" s="40" t="e">
        <f>IF(AND(NOT(ISBLANK('Captura de datos de CONTACTO'!AE828)),ISNA(VLOOKUP('Captura de datos de CONTACTO'!AE828,'DO NOT USE_School Picklist'!$H$3:$H$4,1,FALSE))),"Please select a value from the drop-down menu",IF('DO NOT USE_Contact Formulas'!A828,"OK",NA()))</f>
        <v>#N/A</v>
      </c>
      <c r="AF828" s="40" t="e">
        <f ca="1">IF('Captura de datos de CONTACTO'!AF828&gt;'DO NOT USE_School Picklist'!$C$3,"Test Date cannot be a future date",IF('DO NOT USE_Contact Formulas'!A828,"OK",NA()))</f>
        <v>#N/A</v>
      </c>
      <c r="AG828" s="53" t="e">
        <f>IF(AND('DO NOT USE_Contact Formulas'!A828,ISBLANK('Captura de datos de CONTACTO'!AB828)),"Lab Result Test Result is required",IF(AND(NOT(ISBLANK('Captura de datos de CONTACTO'!AB828)),ISNA(VLOOKUP('Captura de datos de CONTACTO'!AB828,'DO NOT USE_School Picklist'!$Q$3:$Q$8,1,FALSE))),"Please select a value from the drop-down menu",IF('DO NOT USE_Contact Formulas'!A828,"OK",NA())))</f>
        <v>#N/A</v>
      </c>
    </row>
    <row r="829" spans="1:33" x14ac:dyDescent="0.3">
      <c r="A829" s="39" t="e">
        <f>IF('DO NOT USE_Contact Formulas'!A829,IF('DO NOT USE_Contact Formulas'!B829,"Not all required fields are completed","OK"),NA())</f>
        <v>#N/A</v>
      </c>
      <c r="B829" s="40" t="e">
        <f>IF(AND('DO NOT USE_Contact Formulas'!A829,ISBLANK('Captura de datos de CONTACTO'!B829)),"First Name is required",IF(NOT(ISBLANK('Captura de datos de CONTACTO'!B829)),"OK",NA()))</f>
        <v>#N/A</v>
      </c>
      <c r="C829" s="40" t="e">
        <f>IF(AND('DO NOT USE_Contact Formulas'!A829,ISBLANK('Captura de datos de CONTACTO'!C829)),"Last Name is required",IF(NOT(ISBLANK('Captura de datos de CONTACTO'!C829)),"OK",NA()))</f>
        <v>#N/A</v>
      </c>
      <c r="D829" s="40" t="e">
        <f>IF(AND('DO NOT USE_Contact Formulas'!A829,ISBLANK('Captura de datos de CONTACTO'!D829)),"Birthdate is required",IF(NOT(ISBLANK('Captura de datos de CONTACTO'!D829)),"OK",NA()))</f>
        <v>#N/A</v>
      </c>
      <c r="E829" s="40" t="e">
        <f>IF(AND('DO NOT USE_Contact Formulas'!A829,ISBLANK('Captura de datos de CONTACTO'!E829)),"Mobile Phone is required",IF(NOT(ISBLANK('Captura de datos de CONTACTO'!E829)),IF(AND(ISNUMBER(VALUE('Captura de datos de CONTACTO'!E829)),LEFT('Captura de datos de CONTACTO'!E829,1)&lt;&gt;"1",LEN('Captura de datos de CONTACTO'!E829)=10),"OK","Phone number must be valid format"),NA()))</f>
        <v>#N/A</v>
      </c>
      <c r="F829" s="40" t="e">
        <f>IF(LEN('Captura de datos de CONTACTO'!F829)&gt;255,"Home Street Address must be less than 255 characters",IF('DO NOT USE_Contact Formulas'!A829,"OK",NA()))</f>
        <v>#N/A</v>
      </c>
      <c r="G829" s="40" t="e">
        <f>IF(LEN('Captura de datos de CONTACTO'!G829)&gt;40,"City must be less than 40 characters",IF('DO NOT USE_Contact Formulas'!A829,"OK",NA()))</f>
        <v>#N/A</v>
      </c>
      <c r="H829" s="40" t="e">
        <f>IF(AND(NOT(ISBLANK('Captura de datos de CONTACTO'!H829)),ISNA(VLOOKUP('Captura de datos de CONTACTO'!H829,'DO NOT USE_School Picklist'!$P$3:$P$52,1,FALSE))),"Please select a value from the drop-down menu",IF('DO NOT USE_Contact Formulas'!A829,"OK",NA()))</f>
        <v>#N/A</v>
      </c>
      <c r="I829" s="40" t="e">
        <f>IF(AND('DO NOT USE_Contact Formulas'!A829,ISBLANK('Captura de datos de CONTACTO'!I829)),"Zip is required",IF(ISBLANK('Captura de datos de CONTACTO'!I829),NA(),"OK"))</f>
        <v>#N/A</v>
      </c>
      <c r="J829" s="40" t="e">
        <f>IF(AND('DO NOT USE_Contact Formulas'!A829,ISBLANK('Captura de datos de CONTACTO'!J829)),"Student or Staff? is required",IF(ISBLANK('Captura de datos de CONTACTO'!J829),NA(),IF(ISNA(VLOOKUP('Captura de datos de CONTACTO'!J829,'DO NOT USE_School Picklist'!$B$3:$B$6,1,FALSE)),"Please select a value from the drop-down menu","OK")))</f>
        <v>#N/A</v>
      </c>
      <c r="K829" s="40" t="e">
        <f>IF(AND('Captura de datos de CONTACTO'!J829='DO NOT USE_School Picklist'!$B$4,ISBLANK('Captura de datos de CONTACTO'!K829)),"Occupation/Job Title is required if Student or Staff? is Yes, staff/faculty or volunteer",IF('DO NOT USE_Contact Formulas'!A829,"OK",NA()))</f>
        <v>#N/A</v>
      </c>
      <c r="L829" s="40" t="e">
        <f ca="1">IF('Captura de datos de CONTACTO'!L829&gt;'DO NOT USE_School Picklist'!$C$3,"Date last on school campus/facility cannot be a future date",IF('DO NOT USE_Contact Formulas'!A829,IF(ISBLANK('Captura de datos de CONTACTO'!L829),"Date last on school campus/facility is required","OK"),NA()))</f>
        <v>#N/A</v>
      </c>
      <c r="M829" s="41" t="e">
        <f ca="1">IF('Captura de datos de CONTACTO'!M829&gt;'DO NOT USE_School Picklist'!$C$3,"Last Exposure Date cannot be a future date",IF('DO NOT USE_Contact Formulas'!A829,IF(ISBLANK('Captura de datos de CONTACTO'!M829),"Last Exposure Date is required","OK"),NA()))</f>
        <v>#N/A</v>
      </c>
      <c r="N829" s="41" t="e">
        <f>IF(AND('DO NOT USE_Contact Formulas'!A829,ISBLANK('Captura de datos de CONTACTO'!N829)),"Specific Place in the Location is required",IF(ISBLANK('Captura de datos de CONTACTO'!N829),NA(),"OK"))</f>
        <v>#N/A</v>
      </c>
      <c r="O829" s="40" t="e">
        <f>IF(AND(NOT(ISBLANK('Captura de datos de CONTACTO'!O829)),ISNA(VLOOKUP('Captura de datos de CONTACTO'!O829,'DO NOT USE_School Picklist'!$L$3:$L$81,1,FALSE))),"Please select a value from the drop-down menu",IF('DO NOT USE_Contact Formulas'!A829,"OK",NA()))</f>
        <v>#N/A</v>
      </c>
      <c r="P829" s="40" t="e">
        <f>IF(AND(NOT(ISBLANK('Captura de datos de CONTACTO'!P829)),NOT(ISNUMBER(MATCH("*@*.?*",'Captura de datos de CONTACTO'!P829,0)))),"Email must be in a valid format",IF('DO NOT USE_Contact Formulas'!A829,"OK",NA()))</f>
        <v>#N/A</v>
      </c>
      <c r="Q829" s="40" t="e">
        <f>IF(LEN('Captura de datos de CONTACTO'!Q829)&gt;50,"Parent/Guardian Name must be less than 50 characters",IF('DO NOT USE_Contact Formulas'!A829,"OK",NA()))</f>
        <v>#N/A</v>
      </c>
      <c r="R829" s="40" t="e">
        <f>IF(NOT(ISBLANK('Captura de datos de CONTACTO'!R829)),IF(AND(ISNUMBER('Captura de datos de CONTACTO'!R829),LEFT('Captura de datos de CONTACTO'!R829,1)&lt;&gt;"1",LEN('Captura de datos de CONTACTO'!R829)=10),"OK","Phone number must be valid format"),IF('DO NOT USE_Contact Formulas'!A829,"OK",NA()))</f>
        <v>#N/A</v>
      </c>
      <c r="S829" s="40" t="e">
        <f>IF(AND(NOT(ISBLANK('Captura de datos de CONTACTO'!S829)),ISNA(VLOOKUP('Captura de datos de CONTACTO'!S829,'DO NOT USE_School Picklist'!$N$3:$N$63,1,FALSE))),"Please select a value from the drop-down menu",IF('DO NOT USE_Contact Formulas'!A829,"OK",NA()))</f>
        <v>#N/A</v>
      </c>
      <c r="T829" s="53" t="e">
        <f>IF(AND(NOT(ISBLANK('Captura de datos de CONTACTO'!T829)),ISNA(VLOOKUP('Captura de datos de CONTACTO'!T829,'DO NOT USE_School Picklist'!$I$3:$I$5,1,FALSE))),"Please select a value from the drop-down menu",IF('DO NOT USE_Contact Formulas'!A829,"OK",NA()))</f>
        <v>#N/A</v>
      </c>
      <c r="U829" s="40" t="e">
        <f>IF(AND(NOT(ISBLANK('Captura de datos de CONTACTO'!U829)),ISNA(VLOOKUP('Captura de datos de CONTACTO'!U829,'DO NOT USE_School Picklist'!$E$3:$E$10,1,FALSE))),"Please select a value from the drop-down menu",IF('DO NOT USE_Contact Formulas'!A829,"OK",NA()))</f>
        <v>#N/A</v>
      </c>
      <c r="V829" s="53" t="e">
        <f>IF(AND(NOT(ISBLANK('Captura de datos de CONTACTO'!V829)),ISNA(VLOOKUP('Captura de datos de CONTACTO'!V829,'DO NOT USE_School Picklist'!$W$3:$W$9,1,FALSE))),"Please select a value from the drop-down menu",IF('DO NOT USE_Contact Formulas'!A829,"OK",NA()))</f>
        <v>#N/A</v>
      </c>
      <c r="W829" s="53" t="e">
        <f>IF(AND(NOT(ISBLANK('Captura de datos de CONTACTO'!W829)),ISNA(VLOOKUP('Captura de datos de CONTACTO'!W829,'DO NOT USE_School Picklist'!$W$3:$W$9,1,FALSE))),"Please select a value from the drop-down menu",IF('DO NOT USE_Case Formulas'!A829,"OK",NA()))</f>
        <v>#N/A</v>
      </c>
      <c r="X829" s="40" t="e">
        <f>IF(AND(NOT(ISBLANK('Captura de datos de CONTACTO'!X829)),ISNA(VLOOKUP('Captura de datos de CONTACTO'!X829,'DO NOT USE_School Picklist'!$F$3:$F$16,1,FALSE))),"Please select a value from the drop-down menu",IF('DO NOT USE_Contact Formulas'!A829,"OK",NA()))</f>
        <v>#N/A</v>
      </c>
      <c r="Y829" s="40" t="e">
        <f>IF(LEN('Captura de datos de CONTACTO'!Y829)&gt;100,"Classroom(s) must be less than 100 characters",IF('DO NOT USE_Contact Formulas'!A829,"OK",NA()))</f>
        <v>#N/A</v>
      </c>
      <c r="Z829" s="40" t="e">
        <f>IF(AND(NOT(ISBLANK('Captura de datos de CONTACTO'!Z829)),ISNA(VLOOKUP('Captura de datos de CONTACTO'!Z829,'DO NOT USE_School Picklist'!$K$3:$K$6,1,FALSE))),"Please select a value from the drop-down menu",IF('DO NOT USE_Contact Formulas'!A829,"OK",NA()))</f>
        <v>#N/A</v>
      </c>
      <c r="AA829" s="40" t="e">
        <f>IF(AND(NOT(ISBLANK('Captura de datos de CONTACTO'!AA829)),ISNA(VLOOKUP('Captura de datos de CONTACTO'!AA829,'DO NOT USE_School Picklist'!$D$3:$D$5,1,FALSE))),"Please select a value from the drop-down menu",IF('DO NOT USE_Contact Formulas'!A829,"OK",NA()))</f>
        <v>#N/A</v>
      </c>
      <c r="AB829" s="40"/>
      <c r="AC829" s="40" t="e">
        <f>IF(AND(NOT(ISBLANK('Captura de datos de CONTACTO'!AC829)),ISNA(VLOOKUP('Captura de datos de CONTACTO'!AC829,'DO NOT USE_School Picklist'!$G$3:$G$5,1,FALSE))),"Please select a value from the drop-down menu",IF('DO NOT USE_Contact Formulas'!A829,"OK",NA()))</f>
        <v>#N/A</v>
      </c>
      <c r="AD829" s="40"/>
      <c r="AE829" s="40" t="e">
        <f>IF(AND(NOT(ISBLANK('Captura de datos de CONTACTO'!AE829)),ISNA(VLOOKUP('Captura de datos de CONTACTO'!AE829,'DO NOT USE_School Picklist'!$H$3:$H$4,1,FALSE))),"Please select a value from the drop-down menu",IF('DO NOT USE_Contact Formulas'!A829,"OK",NA()))</f>
        <v>#N/A</v>
      </c>
      <c r="AF829" s="40" t="e">
        <f ca="1">IF('Captura de datos de CONTACTO'!AF829&gt;'DO NOT USE_School Picklist'!$C$3,"Test Date cannot be a future date",IF('DO NOT USE_Contact Formulas'!A829,"OK",NA()))</f>
        <v>#N/A</v>
      </c>
      <c r="AG829" s="53" t="e">
        <f>IF(AND('DO NOT USE_Contact Formulas'!A829,ISBLANK('Captura de datos de CONTACTO'!AB829)),"Lab Result Test Result is required",IF(AND(NOT(ISBLANK('Captura de datos de CONTACTO'!AB829)),ISNA(VLOOKUP('Captura de datos de CONTACTO'!AB829,'DO NOT USE_School Picklist'!$Q$3:$Q$8,1,FALSE))),"Please select a value from the drop-down menu",IF('DO NOT USE_Contact Formulas'!A829,"OK",NA())))</f>
        <v>#N/A</v>
      </c>
    </row>
    <row r="830" spans="1:33" x14ac:dyDescent="0.3">
      <c r="A830" s="39" t="e">
        <f>IF('DO NOT USE_Contact Formulas'!A830,IF('DO NOT USE_Contact Formulas'!B830,"Not all required fields are completed","OK"),NA())</f>
        <v>#N/A</v>
      </c>
      <c r="B830" s="40" t="e">
        <f>IF(AND('DO NOT USE_Contact Formulas'!A830,ISBLANK('Captura de datos de CONTACTO'!B830)),"First Name is required",IF(NOT(ISBLANK('Captura de datos de CONTACTO'!B830)),"OK",NA()))</f>
        <v>#N/A</v>
      </c>
      <c r="C830" s="40" t="e">
        <f>IF(AND('DO NOT USE_Contact Formulas'!A830,ISBLANK('Captura de datos de CONTACTO'!C830)),"Last Name is required",IF(NOT(ISBLANK('Captura de datos de CONTACTO'!C830)),"OK",NA()))</f>
        <v>#N/A</v>
      </c>
      <c r="D830" s="40" t="e">
        <f>IF(AND('DO NOT USE_Contact Formulas'!A830,ISBLANK('Captura de datos de CONTACTO'!D830)),"Birthdate is required",IF(NOT(ISBLANK('Captura de datos de CONTACTO'!D830)),"OK",NA()))</f>
        <v>#N/A</v>
      </c>
      <c r="E830" s="40" t="e">
        <f>IF(AND('DO NOT USE_Contact Formulas'!A830,ISBLANK('Captura de datos de CONTACTO'!E830)),"Mobile Phone is required",IF(NOT(ISBLANK('Captura de datos de CONTACTO'!E830)),IF(AND(ISNUMBER(VALUE('Captura de datos de CONTACTO'!E830)),LEFT('Captura de datos de CONTACTO'!E830,1)&lt;&gt;"1",LEN('Captura de datos de CONTACTO'!E830)=10),"OK","Phone number must be valid format"),NA()))</f>
        <v>#N/A</v>
      </c>
      <c r="F830" s="40" t="e">
        <f>IF(LEN('Captura de datos de CONTACTO'!F830)&gt;255,"Home Street Address must be less than 255 characters",IF('DO NOT USE_Contact Formulas'!A830,"OK",NA()))</f>
        <v>#N/A</v>
      </c>
      <c r="G830" s="40" t="e">
        <f>IF(LEN('Captura de datos de CONTACTO'!G830)&gt;40,"City must be less than 40 characters",IF('DO NOT USE_Contact Formulas'!A830,"OK",NA()))</f>
        <v>#N/A</v>
      </c>
      <c r="H830" s="40" t="e">
        <f>IF(AND(NOT(ISBLANK('Captura de datos de CONTACTO'!H830)),ISNA(VLOOKUP('Captura de datos de CONTACTO'!H830,'DO NOT USE_School Picklist'!$P$3:$P$52,1,FALSE))),"Please select a value from the drop-down menu",IF('DO NOT USE_Contact Formulas'!A830,"OK",NA()))</f>
        <v>#N/A</v>
      </c>
      <c r="I830" s="40" t="e">
        <f>IF(AND('DO NOT USE_Contact Formulas'!A830,ISBLANK('Captura de datos de CONTACTO'!I830)),"Zip is required",IF(ISBLANK('Captura de datos de CONTACTO'!I830),NA(),"OK"))</f>
        <v>#N/A</v>
      </c>
      <c r="J830" s="40" t="e">
        <f>IF(AND('DO NOT USE_Contact Formulas'!A830,ISBLANK('Captura de datos de CONTACTO'!J830)),"Student or Staff? is required",IF(ISBLANK('Captura de datos de CONTACTO'!J830),NA(),IF(ISNA(VLOOKUP('Captura de datos de CONTACTO'!J830,'DO NOT USE_School Picklist'!$B$3:$B$6,1,FALSE)),"Please select a value from the drop-down menu","OK")))</f>
        <v>#N/A</v>
      </c>
      <c r="K830" s="40" t="e">
        <f>IF(AND('Captura de datos de CONTACTO'!J830='DO NOT USE_School Picklist'!$B$4,ISBLANK('Captura de datos de CONTACTO'!K830)),"Occupation/Job Title is required if Student or Staff? is Yes, staff/faculty or volunteer",IF('DO NOT USE_Contact Formulas'!A830,"OK",NA()))</f>
        <v>#N/A</v>
      </c>
      <c r="L830" s="40" t="e">
        <f ca="1">IF('Captura de datos de CONTACTO'!L830&gt;'DO NOT USE_School Picklist'!$C$3,"Date last on school campus/facility cannot be a future date",IF('DO NOT USE_Contact Formulas'!A830,IF(ISBLANK('Captura de datos de CONTACTO'!L830),"Date last on school campus/facility is required","OK"),NA()))</f>
        <v>#N/A</v>
      </c>
      <c r="M830" s="41" t="e">
        <f ca="1">IF('Captura de datos de CONTACTO'!M830&gt;'DO NOT USE_School Picklist'!$C$3,"Last Exposure Date cannot be a future date",IF('DO NOT USE_Contact Formulas'!A830,IF(ISBLANK('Captura de datos de CONTACTO'!M830),"Last Exposure Date is required","OK"),NA()))</f>
        <v>#N/A</v>
      </c>
      <c r="N830" s="41" t="e">
        <f>IF(AND('DO NOT USE_Contact Formulas'!A830,ISBLANK('Captura de datos de CONTACTO'!N830)),"Specific Place in the Location is required",IF(ISBLANK('Captura de datos de CONTACTO'!N830),NA(),"OK"))</f>
        <v>#N/A</v>
      </c>
      <c r="O830" s="40" t="e">
        <f>IF(AND(NOT(ISBLANK('Captura de datos de CONTACTO'!O830)),ISNA(VLOOKUP('Captura de datos de CONTACTO'!O830,'DO NOT USE_School Picklist'!$L$3:$L$81,1,FALSE))),"Please select a value from the drop-down menu",IF('DO NOT USE_Contact Formulas'!A830,"OK",NA()))</f>
        <v>#N/A</v>
      </c>
      <c r="P830" s="40" t="e">
        <f>IF(AND(NOT(ISBLANK('Captura de datos de CONTACTO'!P830)),NOT(ISNUMBER(MATCH("*@*.?*",'Captura de datos de CONTACTO'!P830,0)))),"Email must be in a valid format",IF('DO NOT USE_Contact Formulas'!A830,"OK",NA()))</f>
        <v>#N/A</v>
      </c>
      <c r="Q830" s="40" t="e">
        <f>IF(LEN('Captura de datos de CONTACTO'!Q830)&gt;50,"Parent/Guardian Name must be less than 50 characters",IF('DO NOT USE_Contact Formulas'!A830,"OK",NA()))</f>
        <v>#N/A</v>
      </c>
      <c r="R830" s="40" t="e">
        <f>IF(NOT(ISBLANK('Captura de datos de CONTACTO'!R830)),IF(AND(ISNUMBER('Captura de datos de CONTACTO'!R830),LEFT('Captura de datos de CONTACTO'!R830,1)&lt;&gt;"1",LEN('Captura de datos de CONTACTO'!R830)=10),"OK","Phone number must be valid format"),IF('DO NOT USE_Contact Formulas'!A830,"OK",NA()))</f>
        <v>#N/A</v>
      </c>
      <c r="S830" s="40" t="e">
        <f>IF(AND(NOT(ISBLANK('Captura de datos de CONTACTO'!S830)),ISNA(VLOOKUP('Captura de datos de CONTACTO'!S830,'DO NOT USE_School Picklist'!$N$3:$N$63,1,FALSE))),"Please select a value from the drop-down menu",IF('DO NOT USE_Contact Formulas'!A830,"OK",NA()))</f>
        <v>#N/A</v>
      </c>
      <c r="T830" s="53" t="e">
        <f>IF(AND(NOT(ISBLANK('Captura de datos de CONTACTO'!T830)),ISNA(VLOOKUP('Captura de datos de CONTACTO'!T830,'DO NOT USE_School Picklist'!$I$3:$I$5,1,FALSE))),"Please select a value from the drop-down menu",IF('DO NOT USE_Contact Formulas'!A830,"OK",NA()))</f>
        <v>#N/A</v>
      </c>
      <c r="U830" s="40" t="e">
        <f>IF(AND(NOT(ISBLANK('Captura de datos de CONTACTO'!U830)),ISNA(VLOOKUP('Captura de datos de CONTACTO'!U830,'DO NOT USE_School Picklist'!$E$3:$E$10,1,FALSE))),"Please select a value from the drop-down menu",IF('DO NOT USE_Contact Formulas'!A830,"OK",NA()))</f>
        <v>#N/A</v>
      </c>
      <c r="V830" s="53" t="e">
        <f>IF(AND(NOT(ISBLANK('Captura de datos de CONTACTO'!V830)),ISNA(VLOOKUP('Captura de datos de CONTACTO'!V830,'DO NOT USE_School Picklist'!$W$3:$W$9,1,FALSE))),"Please select a value from the drop-down menu",IF('DO NOT USE_Contact Formulas'!A830,"OK",NA()))</f>
        <v>#N/A</v>
      </c>
      <c r="W830" s="53" t="e">
        <f>IF(AND(NOT(ISBLANK('Captura de datos de CONTACTO'!W830)),ISNA(VLOOKUP('Captura de datos de CONTACTO'!W830,'DO NOT USE_School Picklist'!$W$3:$W$9,1,FALSE))),"Please select a value from the drop-down menu",IF('DO NOT USE_Case Formulas'!A830,"OK",NA()))</f>
        <v>#N/A</v>
      </c>
      <c r="X830" s="40" t="e">
        <f>IF(AND(NOT(ISBLANK('Captura de datos de CONTACTO'!X830)),ISNA(VLOOKUP('Captura de datos de CONTACTO'!X830,'DO NOT USE_School Picklist'!$F$3:$F$16,1,FALSE))),"Please select a value from the drop-down menu",IF('DO NOT USE_Contact Formulas'!A830,"OK",NA()))</f>
        <v>#N/A</v>
      </c>
      <c r="Y830" s="40" t="e">
        <f>IF(LEN('Captura de datos de CONTACTO'!Y830)&gt;100,"Classroom(s) must be less than 100 characters",IF('DO NOT USE_Contact Formulas'!A830,"OK",NA()))</f>
        <v>#N/A</v>
      </c>
      <c r="Z830" s="40" t="e">
        <f>IF(AND(NOT(ISBLANK('Captura de datos de CONTACTO'!Z830)),ISNA(VLOOKUP('Captura de datos de CONTACTO'!Z830,'DO NOT USE_School Picklist'!$K$3:$K$6,1,FALSE))),"Please select a value from the drop-down menu",IF('DO NOT USE_Contact Formulas'!A830,"OK",NA()))</f>
        <v>#N/A</v>
      </c>
      <c r="AA830" s="40" t="e">
        <f>IF(AND(NOT(ISBLANK('Captura de datos de CONTACTO'!AA830)),ISNA(VLOOKUP('Captura de datos de CONTACTO'!AA830,'DO NOT USE_School Picklist'!$D$3:$D$5,1,FALSE))),"Please select a value from the drop-down menu",IF('DO NOT USE_Contact Formulas'!A830,"OK",NA()))</f>
        <v>#N/A</v>
      </c>
      <c r="AB830" s="40"/>
      <c r="AC830" s="40" t="e">
        <f>IF(AND(NOT(ISBLANK('Captura de datos de CONTACTO'!AC830)),ISNA(VLOOKUP('Captura de datos de CONTACTO'!AC830,'DO NOT USE_School Picklist'!$G$3:$G$5,1,FALSE))),"Please select a value from the drop-down menu",IF('DO NOT USE_Contact Formulas'!A830,"OK",NA()))</f>
        <v>#N/A</v>
      </c>
      <c r="AD830" s="40"/>
      <c r="AE830" s="40" t="e">
        <f>IF(AND(NOT(ISBLANK('Captura de datos de CONTACTO'!AE830)),ISNA(VLOOKUP('Captura de datos de CONTACTO'!AE830,'DO NOT USE_School Picklist'!$H$3:$H$4,1,FALSE))),"Please select a value from the drop-down menu",IF('DO NOT USE_Contact Formulas'!A830,"OK",NA()))</f>
        <v>#N/A</v>
      </c>
      <c r="AF830" s="40" t="e">
        <f ca="1">IF('Captura de datos de CONTACTO'!AF830&gt;'DO NOT USE_School Picklist'!$C$3,"Test Date cannot be a future date",IF('DO NOT USE_Contact Formulas'!A830,"OK",NA()))</f>
        <v>#N/A</v>
      </c>
      <c r="AG830" s="53" t="e">
        <f>IF(AND('DO NOT USE_Contact Formulas'!A830,ISBLANK('Captura de datos de CONTACTO'!AB830)),"Lab Result Test Result is required",IF(AND(NOT(ISBLANK('Captura de datos de CONTACTO'!AB830)),ISNA(VLOOKUP('Captura de datos de CONTACTO'!AB830,'DO NOT USE_School Picklist'!$Q$3:$Q$8,1,FALSE))),"Please select a value from the drop-down menu",IF('DO NOT USE_Contact Formulas'!A830,"OK",NA())))</f>
        <v>#N/A</v>
      </c>
    </row>
    <row r="831" spans="1:33" x14ac:dyDescent="0.3">
      <c r="A831" s="39" t="e">
        <f>IF('DO NOT USE_Contact Formulas'!A831,IF('DO NOT USE_Contact Formulas'!B831,"Not all required fields are completed","OK"),NA())</f>
        <v>#N/A</v>
      </c>
      <c r="B831" s="40" t="e">
        <f>IF(AND('DO NOT USE_Contact Formulas'!A831,ISBLANK('Captura de datos de CONTACTO'!B831)),"First Name is required",IF(NOT(ISBLANK('Captura de datos de CONTACTO'!B831)),"OK",NA()))</f>
        <v>#N/A</v>
      </c>
      <c r="C831" s="40" t="e">
        <f>IF(AND('DO NOT USE_Contact Formulas'!A831,ISBLANK('Captura de datos de CONTACTO'!C831)),"Last Name is required",IF(NOT(ISBLANK('Captura de datos de CONTACTO'!C831)),"OK",NA()))</f>
        <v>#N/A</v>
      </c>
      <c r="D831" s="40" t="e">
        <f>IF(AND('DO NOT USE_Contact Formulas'!A831,ISBLANK('Captura de datos de CONTACTO'!D831)),"Birthdate is required",IF(NOT(ISBLANK('Captura de datos de CONTACTO'!D831)),"OK",NA()))</f>
        <v>#N/A</v>
      </c>
      <c r="E831" s="40" t="e">
        <f>IF(AND('DO NOT USE_Contact Formulas'!A831,ISBLANK('Captura de datos de CONTACTO'!E831)),"Mobile Phone is required",IF(NOT(ISBLANK('Captura de datos de CONTACTO'!E831)),IF(AND(ISNUMBER(VALUE('Captura de datos de CONTACTO'!E831)),LEFT('Captura de datos de CONTACTO'!E831,1)&lt;&gt;"1",LEN('Captura de datos de CONTACTO'!E831)=10),"OK","Phone number must be valid format"),NA()))</f>
        <v>#N/A</v>
      </c>
      <c r="F831" s="40" t="e">
        <f>IF(LEN('Captura de datos de CONTACTO'!F831)&gt;255,"Home Street Address must be less than 255 characters",IF('DO NOT USE_Contact Formulas'!A831,"OK",NA()))</f>
        <v>#N/A</v>
      </c>
      <c r="G831" s="40" t="e">
        <f>IF(LEN('Captura de datos de CONTACTO'!G831)&gt;40,"City must be less than 40 characters",IF('DO NOT USE_Contact Formulas'!A831,"OK",NA()))</f>
        <v>#N/A</v>
      </c>
      <c r="H831" s="40" t="e">
        <f>IF(AND(NOT(ISBLANK('Captura de datos de CONTACTO'!H831)),ISNA(VLOOKUP('Captura de datos de CONTACTO'!H831,'DO NOT USE_School Picklist'!$P$3:$P$52,1,FALSE))),"Please select a value from the drop-down menu",IF('DO NOT USE_Contact Formulas'!A831,"OK",NA()))</f>
        <v>#N/A</v>
      </c>
      <c r="I831" s="40" t="e">
        <f>IF(AND('DO NOT USE_Contact Formulas'!A831,ISBLANK('Captura de datos de CONTACTO'!I831)),"Zip is required",IF(ISBLANK('Captura de datos de CONTACTO'!I831),NA(),"OK"))</f>
        <v>#N/A</v>
      </c>
      <c r="J831" s="40" t="e">
        <f>IF(AND('DO NOT USE_Contact Formulas'!A831,ISBLANK('Captura de datos de CONTACTO'!J831)),"Student or Staff? is required",IF(ISBLANK('Captura de datos de CONTACTO'!J831),NA(),IF(ISNA(VLOOKUP('Captura de datos de CONTACTO'!J831,'DO NOT USE_School Picklist'!$B$3:$B$6,1,FALSE)),"Please select a value from the drop-down menu","OK")))</f>
        <v>#N/A</v>
      </c>
      <c r="K831" s="40" t="e">
        <f>IF(AND('Captura de datos de CONTACTO'!J831='DO NOT USE_School Picklist'!$B$4,ISBLANK('Captura de datos de CONTACTO'!K831)),"Occupation/Job Title is required if Student or Staff? is Yes, staff/faculty or volunteer",IF('DO NOT USE_Contact Formulas'!A831,"OK",NA()))</f>
        <v>#N/A</v>
      </c>
      <c r="L831" s="40" t="e">
        <f ca="1">IF('Captura de datos de CONTACTO'!L831&gt;'DO NOT USE_School Picklist'!$C$3,"Date last on school campus/facility cannot be a future date",IF('DO NOT USE_Contact Formulas'!A831,IF(ISBLANK('Captura de datos de CONTACTO'!L831),"Date last on school campus/facility is required","OK"),NA()))</f>
        <v>#N/A</v>
      </c>
      <c r="M831" s="41" t="e">
        <f ca="1">IF('Captura de datos de CONTACTO'!M831&gt;'DO NOT USE_School Picklist'!$C$3,"Last Exposure Date cannot be a future date",IF('DO NOT USE_Contact Formulas'!A831,IF(ISBLANK('Captura de datos de CONTACTO'!M831),"Last Exposure Date is required","OK"),NA()))</f>
        <v>#N/A</v>
      </c>
      <c r="N831" s="41" t="e">
        <f>IF(AND('DO NOT USE_Contact Formulas'!A831,ISBLANK('Captura de datos de CONTACTO'!N831)),"Specific Place in the Location is required",IF(ISBLANK('Captura de datos de CONTACTO'!N831),NA(),"OK"))</f>
        <v>#N/A</v>
      </c>
      <c r="O831" s="40" t="e">
        <f>IF(AND(NOT(ISBLANK('Captura de datos de CONTACTO'!O831)),ISNA(VLOOKUP('Captura de datos de CONTACTO'!O831,'DO NOT USE_School Picklist'!$L$3:$L$81,1,FALSE))),"Please select a value from the drop-down menu",IF('DO NOT USE_Contact Formulas'!A831,"OK",NA()))</f>
        <v>#N/A</v>
      </c>
      <c r="P831" s="40" t="e">
        <f>IF(AND(NOT(ISBLANK('Captura de datos de CONTACTO'!P831)),NOT(ISNUMBER(MATCH("*@*.?*",'Captura de datos de CONTACTO'!P831,0)))),"Email must be in a valid format",IF('DO NOT USE_Contact Formulas'!A831,"OK",NA()))</f>
        <v>#N/A</v>
      </c>
      <c r="Q831" s="40" t="e">
        <f>IF(LEN('Captura de datos de CONTACTO'!Q831)&gt;50,"Parent/Guardian Name must be less than 50 characters",IF('DO NOT USE_Contact Formulas'!A831,"OK",NA()))</f>
        <v>#N/A</v>
      </c>
      <c r="R831" s="40" t="e">
        <f>IF(NOT(ISBLANK('Captura de datos de CONTACTO'!R831)),IF(AND(ISNUMBER('Captura de datos de CONTACTO'!R831),LEFT('Captura de datos de CONTACTO'!R831,1)&lt;&gt;"1",LEN('Captura de datos de CONTACTO'!R831)=10),"OK","Phone number must be valid format"),IF('DO NOT USE_Contact Formulas'!A831,"OK",NA()))</f>
        <v>#N/A</v>
      </c>
      <c r="S831" s="40" t="e">
        <f>IF(AND(NOT(ISBLANK('Captura de datos de CONTACTO'!S831)),ISNA(VLOOKUP('Captura de datos de CONTACTO'!S831,'DO NOT USE_School Picklist'!$N$3:$N$63,1,FALSE))),"Please select a value from the drop-down menu",IF('DO NOT USE_Contact Formulas'!A831,"OK",NA()))</f>
        <v>#N/A</v>
      </c>
      <c r="T831" s="53" t="e">
        <f>IF(AND(NOT(ISBLANK('Captura de datos de CONTACTO'!T831)),ISNA(VLOOKUP('Captura de datos de CONTACTO'!T831,'DO NOT USE_School Picklist'!$I$3:$I$5,1,FALSE))),"Please select a value from the drop-down menu",IF('DO NOT USE_Contact Formulas'!A831,"OK",NA()))</f>
        <v>#N/A</v>
      </c>
      <c r="U831" s="40" t="e">
        <f>IF(AND(NOT(ISBLANK('Captura de datos de CONTACTO'!U831)),ISNA(VLOOKUP('Captura de datos de CONTACTO'!U831,'DO NOT USE_School Picklist'!$E$3:$E$10,1,FALSE))),"Please select a value from the drop-down menu",IF('DO NOT USE_Contact Formulas'!A831,"OK",NA()))</f>
        <v>#N/A</v>
      </c>
      <c r="V831" s="53" t="e">
        <f>IF(AND(NOT(ISBLANK('Captura de datos de CONTACTO'!V831)),ISNA(VLOOKUP('Captura de datos de CONTACTO'!V831,'DO NOT USE_School Picklist'!$W$3:$W$9,1,FALSE))),"Please select a value from the drop-down menu",IF('DO NOT USE_Contact Formulas'!A831,"OK",NA()))</f>
        <v>#N/A</v>
      </c>
      <c r="W831" s="53" t="e">
        <f>IF(AND(NOT(ISBLANK('Captura de datos de CONTACTO'!W831)),ISNA(VLOOKUP('Captura de datos de CONTACTO'!W831,'DO NOT USE_School Picklist'!$W$3:$W$9,1,FALSE))),"Please select a value from the drop-down menu",IF('DO NOT USE_Case Formulas'!A831,"OK",NA()))</f>
        <v>#N/A</v>
      </c>
      <c r="X831" s="40" t="e">
        <f>IF(AND(NOT(ISBLANK('Captura de datos de CONTACTO'!X831)),ISNA(VLOOKUP('Captura de datos de CONTACTO'!X831,'DO NOT USE_School Picklist'!$F$3:$F$16,1,FALSE))),"Please select a value from the drop-down menu",IF('DO NOT USE_Contact Formulas'!A831,"OK",NA()))</f>
        <v>#N/A</v>
      </c>
      <c r="Y831" s="40" t="e">
        <f>IF(LEN('Captura de datos de CONTACTO'!Y831)&gt;100,"Classroom(s) must be less than 100 characters",IF('DO NOT USE_Contact Formulas'!A831,"OK",NA()))</f>
        <v>#N/A</v>
      </c>
      <c r="Z831" s="40" t="e">
        <f>IF(AND(NOT(ISBLANK('Captura de datos de CONTACTO'!Z831)),ISNA(VLOOKUP('Captura de datos de CONTACTO'!Z831,'DO NOT USE_School Picklist'!$K$3:$K$6,1,FALSE))),"Please select a value from the drop-down menu",IF('DO NOT USE_Contact Formulas'!A831,"OK",NA()))</f>
        <v>#N/A</v>
      </c>
      <c r="AA831" s="40" t="e">
        <f>IF(AND(NOT(ISBLANK('Captura de datos de CONTACTO'!AA831)),ISNA(VLOOKUP('Captura de datos de CONTACTO'!AA831,'DO NOT USE_School Picklist'!$D$3:$D$5,1,FALSE))),"Please select a value from the drop-down menu",IF('DO NOT USE_Contact Formulas'!A831,"OK",NA()))</f>
        <v>#N/A</v>
      </c>
      <c r="AB831" s="40"/>
      <c r="AC831" s="40" t="e">
        <f>IF(AND(NOT(ISBLANK('Captura de datos de CONTACTO'!AC831)),ISNA(VLOOKUP('Captura de datos de CONTACTO'!AC831,'DO NOT USE_School Picklist'!$G$3:$G$5,1,FALSE))),"Please select a value from the drop-down menu",IF('DO NOT USE_Contact Formulas'!A831,"OK",NA()))</f>
        <v>#N/A</v>
      </c>
      <c r="AD831" s="40"/>
      <c r="AE831" s="40" t="e">
        <f>IF(AND(NOT(ISBLANK('Captura de datos de CONTACTO'!AE831)),ISNA(VLOOKUP('Captura de datos de CONTACTO'!AE831,'DO NOT USE_School Picklist'!$H$3:$H$4,1,FALSE))),"Please select a value from the drop-down menu",IF('DO NOT USE_Contact Formulas'!A831,"OK",NA()))</f>
        <v>#N/A</v>
      </c>
      <c r="AF831" s="40" t="e">
        <f ca="1">IF('Captura de datos de CONTACTO'!AF831&gt;'DO NOT USE_School Picklist'!$C$3,"Test Date cannot be a future date",IF('DO NOT USE_Contact Formulas'!A831,"OK",NA()))</f>
        <v>#N/A</v>
      </c>
      <c r="AG831" s="53" t="e">
        <f>IF(AND('DO NOT USE_Contact Formulas'!A831,ISBLANK('Captura de datos de CONTACTO'!AB831)),"Lab Result Test Result is required",IF(AND(NOT(ISBLANK('Captura de datos de CONTACTO'!AB831)),ISNA(VLOOKUP('Captura de datos de CONTACTO'!AB831,'DO NOT USE_School Picklist'!$Q$3:$Q$8,1,FALSE))),"Please select a value from the drop-down menu",IF('DO NOT USE_Contact Formulas'!A831,"OK",NA())))</f>
        <v>#N/A</v>
      </c>
    </row>
    <row r="832" spans="1:33" x14ac:dyDescent="0.3">
      <c r="A832" s="39" t="e">
        <f>IF('DO NOT USE_Contact Formulas'!A832,IF('DO NOT USE_Contact Formulas'!B832,"Not all required fields are completed","OK"),NA())</f>
        <v>#N/A</v>
      </c>
      <c r="B832" s="40" t="e">
        <f>IF(AND('DO NOT USE_Contact Formulas'!A832,ISBLANK('Captura de datos de CONTACTO'!B832)),"First Name is required",IF(NOT(ISBLANK('Captura de datos de CONTACTO'!B832)),"OK",NA()))</f>
        <v>#N/A</v>
      </c>
      <c r="C832" s="40" t="e">
        <f>IF(AND('DO NOT USE_Contact Formulas'!A832,ISBLANK('Captura de datos de CONTACTO'!C832)),"Last Name is required",IF(NOT(ISBLANK('Captura de datos de CONTACTO'!C832)),"OK",NA()))</f>
        <v>#N/A</v>
      </c>
      <c r="D832" s="40" t="e">
        <f>IF(AND('DO NOT USE_Contact Formulas'!A832,ISBLANK('Captura de datos de CONTACTO'!D832)),"Birthdate is required",IF(NOT(ISBLANK('Captura de datos de CONTACTO'!D832)),"OK",NA()))</f>
        <v>#N/A</v>
      </c>
      <c r="E832" s="40" t="e">
        <f>IF(AND('DO NOT USE_Contact Formulas'!A832,ISBLANK('Captura de datos de CONTACTO'!E832)),"Mobile Phone is required",IF(NOT(ISBLANK('Captura de datos de CONTACTO'!E832)),IF(AND(ISNUMBER(VALUE('Captura de datos de CONTACTO'!E832)),LEFT('Captura de datos de CONTACTO'!E832,1)&lt;&gt;"1",LEN('Captura de datos de CONTACTO'!E832)=10),"OK","Phone number must be valid format"),NA()))</f>
        <v>#N/A</v>
      </c>
      <c r="F832" s="40" t="e">
        <f>IF(LEN('Captura de datos de CONTACTO'!F832)&gt;255,"Home Street Address must be less than 255 characters",IF('DO NOT USE_Contact Formulas'!A832,"OK",NA()))</f>
        <v>#N/A</v>
      </c>
      <c r="G832" s="40" t="e">
        <f>IF(LEN('Captura de datos de CONTACTO'!G832)&gt;40,"City must be less than 40 characters",IF('DO NOT USE_Contact Formulas'!A832,"OK",NA()))</f>
        <v>#N/A</v>
      </c>
      <c r="H832" s="40" t="e">
        <f>IF(AND(NOT(ISBLANK('Captura de datos de CONTACTO'!H832)),ISNA(VLOOKUP('Captura de datos de CONTACTO'!H832,'DO NOT USE_School Picklist'!$P$3:$P$52,1,FALSE))),"Please select a value from the drop-down menu",IF('DO NOT USE_Contact Formulas'!A832,"OK",NA()))</f>
        <v>#N/A</v>
      </c>
      <c r="I832" s="40" t="e">
        <f>IF(AND('DO NOT USE_Contact Formulas'!A832,ISBLANK('Captura de datos de CONTACTO'!I832)),"Zip is required",IF(ISBLANK('Captura de datos de CONTACTO'!I832),NA(),"OK"))</f>
        <v>#N/A</v>
      </c>
      <c r="J832" s="40" t="e">
        <f>IF(AND('DO NOT USE_Contact Formulas'!A832,ISBLANK('Captura de datos de CONTACTO'!J832)),"Student or Staff? is required",IF(ISBLANK('Captura de datos de CONTACTO'!J832),NA(),IF(ISNA(VLOOKUP('Captura de datos de CONTACTO'!J832,'DO NOT USE_School Picklist'!$B$3:$B$6,1,FALSE)),"Please select a value from the drop-down menu","OK")))</f>
        <v>#N/A</v>
      </c>
      <c r="K832" s="40" t="e">
        <f>IF(AND('Captura de datos de CONTACTO'!J832='DO NOT USE_School Picklist'!$B$4,ISBLANK('Captura de datos de CONTACTO'!K832)),"Occupation/Job Title is required if Student or Staff? is Yes, staff/faculty or volunteer",IF('DO NOT USE_Contact Formulas'!A832,"OK",NA()))</f>
        <v>#N/A</v>
      </c>
      <c r="L832" s="40" t="e">
        <f ca="1">IF('Captura de datos de CONTACTO'!L832&gt;'DO NOT USE_School Picklist'!$C$3,"Date last on school campus/facility cannot be a future date",IF('DO NOT USE_Contact Formulas'!A832,IF(ISBLANK('Captura de datos de CONTACTO'!L832),"Date last on school campus/facility is required","OK"),NA()))</f>
        <v>#N/A</v>
      </c>
      <c r="M832" s="41" t="e">
        <f ca="1">IF('Captura de datos de CONTACTO'!M832&gt;'DO NOT USE_School Picklist'!$C$3,"Last Exposure Date cannot be a future date",IF('DO NOT USE_Contact Formulas'!A832,IF(ISBLANK('Captura de datos de CONTACTO'!M832),"Last Exposure Date is required","OK"),NA()))</f>
        <v>#N/A</v>
      </c>
      <c r="N832" s="41" t="e">
        <f>IF(AND('DO NOT USE_Contact Formulas'!A832,ISBLANK('Captura de datos de CONTACTO'!N832)),"Specific Place in the Location is required",IF(ISBLANK('Captura de datos de CONTACTO'!N832),NA(),"OK"))</f>
        <v>#N/A</v>
      </c>
      <c r="O832" s="40" t="e">
        <f>IF(AND(NOT(ISBLANK('Captura de datos de CONTACTO'!O832)),ISNA(VLOOKUP('Captura de datos de CONTACTO'!O832,'DO NOT USE_School Picklist'!$L$3:$L$81,1,FALSE))),"Please select a value from the drop-down menu",IF('DO NOT USE_Contact Formulas'!A832,"OK",NA()))</f>
        <v>#N/A</v>
      </c>
      <c r="P832" s="40" t="e">
        <f>IF(AND(NOT(ISBLANK('Captura de datos de CONTACTO'!P832)),NOT(ISNUMBER(MATCH("*@*.?*",'Captura de datos de CONTACTO'!P832,0)))),"Email must be in a valid format",IF('DO NOT USE_Contact Formulas'!A832,"OK",NA()))</f>
        <v>#N/A</v>
      </c>
      <c r="Q832" s="40" t="e">
        <f>IF(LEN('Captura de datos de CONTACTO'!Q832)&gt;50,"Parent/Guardian Name must be less than 50 characters",IF('DO NOT USE_Contact Formulas'!A832,"OK",NA()))</f>
        <v>#N/A</v>
      </c>
      <c r="R832" s="40" t="e">
        <f>IF(NOT(ISBLANK('Captura de datos de CONTACTO'!R832)),IF(AND(ISNUMBER('Captura de datos de CONTACTO'!R832),LEFT('Captura de datos de CONTACTO'!R832,1)&lt;&gt;"1",LEN('Captura de datos de CONTACTO'!R832)=10),"OK","Phone number must be valid format"),IF('DO NOT USE_Contact Formulas'!A832,"OK",NA()))</f>
        <v>#N/A</v>
      </c>
      <c r="S832" s="40" t="e">
        <f>IF(AND(NOT(ISBLANK('Captura de datos de CONTACTO'!S832)),ISNA(VLOOKUP('Captura de datos de CONTACTO'!S832,'DO NOT USE_School Picklist'!$N$3:$N$63,1,FALSE))),"Please select a value from the drop-down menu",IF('DO NOT USE_Contact Formulas'!A832,"OK",NA()))</f>
        <v>#N/A</v>
      </c>
      <c r="T832" s="53" t="e">
        <f>IF(AND(NOT(ISBLANK('Captura de datos de CONTACTO'!T832)),ISNA(VLOOKUP('Captura de datos de CONTACTO'!T832,'DO NOT USE_School Picklist'!$I$3:$I$5,1,FALSE))),"Please select a value from the drop-down menu",IF('DO NOT USE_Contact Formulas'!A832,"OK",NA()))</f>
        <v>#N/A</v>
      </c>
      <c r="U832" s="40" t="e">
        <f>IF(AND(NOT(ISBLANK('Captura de datos de CONTACTO'!U832)),ISNA(VLOOKUP('Captura de datos de CONTACTO'!U832,'DO NOT USE_School Picklist'!$E$3:$E$10,1,FALSE))),"Please select a value from the drop-down menu",IF('DO NOT USE_Contact Formulas'!A832,"OK",NA()))</f>
        <v>#N/A</v>
      </c>
      <c r="V832" s="53" t="e">
        <f>IF(AND(NOT(ISBLANK('Captura de datos de CONTACTO'!V832)),ISNA(VLOOKUP('Captura de datos de CONTACTO'!V832,'DO NOT USE_School Picklist'!$W$3:$W$9,1,FALSE))),"Please select a value from the drop-down menu",IF('DO NOT USE_Contact Formulas'!A832,"OK",NA()))</f>
        <v>#N/A</v>
      </c>
      <c r="W832" s="53" t="e">
        <f>IF(AND(NOT(ISBLANK('Captura de datos de CONTACTO'!W832)),ISNA(VLOOKUP('Captura de datos de CONTACTO'!W832,'DO NOT USE_School Picklist'!$W$3:$W$9,1,FALSE))),"Please select a value from the drop-down menu",IF('DO NOT USE_Case Formulas'!A832,"OK",NA()))</f>
        <v>#N/A</v>
      </c>
      <c r="X832" s="40" t="e">
        <f>IF(AND(NOT(ISBLANK('Captura de datos de CONTACTO'!X832)),ISNA(VLOOKUP('Captura de datos de CONTACTO'!X832,'DO NOT USE_School Picklist'!$F$3:$F$16,1,FALSE))),"Please select a value from the drop-down menu",IF('DO NOT USE_Contact Formulas'!A832,"OK",NA()))</f>
        <v>#N/A</v>
      </c>
      <c r="Y832" s="40" t="e">
        <f>IF(LEN('Captura de datos de CONTACTO'!Y832)&gt;100,"Classroom(s) must be less than 100 characters",IF('DO NOT USE_Contact Formulas'!A832,"OK",NA()))</f>
        <v>#N/A</v>
      </c>
      <c r="Z832" s="40" t="e">
        <f>IF(AND(NOT(ISBLANK('Captura de datos de CONTACTO'!Z832)),ISNA(VLOOKUP('Captura de datos de CONTACTO'!Z832,'DO NOT USE_School Picklist'!$K$3:$K$6,1,FALSE))),"Please select a value from the drop-down menu",IF('DO NOT USE_Contact Formulas'!A832,"OK",NA()))</f>
        <v>#N/A</v>
      </c>
      <c r="AA832" s="40" t="e">
        <f>IF(AND(NOT(ISBLANK('Captura de datos de CONTACTO'!AA832)),ISNA(VLOOKUP('Captura de datos de CONTACTO'!AA832,'DO NOT USE_School Picklist'!$D$3:$D$5,1,FALSE))),"Please select a value from the drop-down menu",IF('DO NOT USE_Contact Formulas'!A832,"OK",NA()))</f>
        <v>#N/A</v>
      </c>
      <c r="AB832" s="40"/>
      <c r="AC832" s="40" t="e">
        <f>IF(AND(NOT(ISBLANK('Captura de datos de CONTACTO'!AC832)),ISNA(VLOOKUP('Captura de datos de CONTACTO'!AC832,'DO NOT USE_School Picklist'!$G$3:$G$5,1,FALSE))),"Please select a value from the drop-down menu",IF('DO NOT USE_Contact Formulas'!A832,"OK",NA()))</f>
        <v>#N/A</v>
      </c>
      <c r="AD832" s="40"/>
      <c r="AE832" s="40" t="e">
        <f>IF(AND(NOT(ISBLANK('Captura de datos de CONTACTO'!AE832)),ISNA(VLOOKUP('Captura de datos de CONTACTO'!AE832,'DO NOT USE_School Picklist'!$H$3:$H$4,1,FALSE))),"Please select a value from the drop-down menu",IF('DO NOT USE_Contact Formulas'!A832,"OK",NA()))</f>
        <v>#N/A</v>
      </c>
      <c r="AF832" s="40" t="e">
        <f ca="1">IF('Captura de datos de CONTACTO'!AF832&gt;'DO NOT USE_School Picklist'!$C$3,"Test Date cannot be a future date",IF('DO NOT USE_Contact Formulas'!A832,"OK",NA()))</f>
        <v>#N/A</v>
      </c>
      <c r="AG832" s="53" t="e">
        <f>IF(AND('DO NOT USE_Contact Formulas'!A832,ISBLANK('Captura de datos de CONTACTO'!AB832)),"Lab Result Test Result is required",IF(AND(NOT(ISBLANK('Captura de datos de CONTACTO'!AB832)),ISNA(VLOOKUP('Captura de datos de CONTACTO'!AB832,'DO NOT USE_School Picklist'!$Q$3:$Q$8,1,FALSE))),"Please select a value from the drop-down menu",IF('DO NOT USE_Contact Formulas'!A832,"OK",NA())))</f>
        <v>#N/A</v>
      </c>
    </row>
    <row r="833" spans="1:33" x14ac:dyDescent="0.3">
      <c r="A833" s="39" t="e">
        <f>IF('DO NOT USE_Contact Formulas'!A833,IF('DO NOT USE_Contact Formulas'!B833,"Not all required fields are completed","OK"),NA())</f>
        <v>#N/A</v>
      </c>
      <c r="B833" s="40" t="e">
        <f>IF(AND('DO NOT USE_Contact Formulas'!A833,ISBLANK('Captura de datos de CONTACTO'!B833)),"First Name is required",IF(NOT(ISBLANK('Captura de datos de CONTACTO'!B833)),"OK",NA()))</f>
        <v>#N/A</v>
      </c>
      <c r="C833" s="40" t="e">
        <f>IF(AND('DO NOT USE_Contact Formulas'!A833,ISBLANK('Captura de datos de CONTACTO'!C833)),"Last Name is required",IF(NOT(ISBLANK('Captura de datos de CONTACTO'!C833)),"OK",NA()))</f>
        <v>#N/A</v>
      </c>
      <c r="D833" s="40" t="e">
        <f>IF(AND('DO NOT USE_Contact Formulas'!A833,ISBLANK('Captura de datos de CONTACTO'!D833)),"Birthdate is required",IF(NOT(ISBLANK('Captura de datos de CONTACTO'!D833)),"OK",NA()))</f>
        <v>#N/A</v>
      </c>
      <c r="E833" s="40" t="e">
        <f>IF(AND('DO NOT USE_Contact Formulas'!A833,ISBLANK('Captura de datos de CONTACTO'!E833)),"Mobile Phone is required",IF(NOT(ISBLANK('Captura de datos de CONTACTO'!E833)),IF(AND(ISNUMBER(VALUE('Captura de datos de CONTACTO'!E833)),LEFT('Captura de datos de CONTACTO'!E833,1)&lt;&gt;"1",LEN('Captura de datos de CONTACTO'!E833)=10),"OK","Phone number must be valid format"),NA()))</f>
        <v>#N/A</v>
      </c>
      <c r="F833" s="40" t="e">
        <f>IF(LEN('Captura de datos de CONTACTO'!F833)&gt;255,"Home Street Address must be less than 255 characters",IF('DO NOT USE_Contact Formulas'!A833,"OK",NA()))</f>
        <v>#N/A</v>
      </c>
      <c r="G833" s="40" t="e">
        <f>IF(LEN('Captura de datos de CONTACTO'!G833)&gt;40,"City must be less than 40 characters",IF('DO NOT USE_Contact Formulas'!A833,"OK",NA()))</f>
        <v>#N/A</v>
      </c>
      <c r="H833" s="40" t="e">
        <f>IF(AND(NOT(ISBLANK('Captura de datos de CONTACTO'!H833)),ISNA(VLOOKUP('Captura de datos de CONTACTO'!H833,'DO NOT USE_School Picklist'!$P$3:$P$52,1,FALSE))),"Please select a value from the drop-down menu",IF('DO NOT USE_Contact Formulas'!A833,"OK",NA()))</f>
        <v>#N/A</v>
      </c>
      <c r="I833" s="40" t="e">
        <f>IF(AND('DO NOT USE_Contact Formulas'!A833,ISBLANK('Captura de datos de CONTACTO'!I833)),"Zip is required",IF(ISBLANK('Captura de datos de CONTACTO'!I833),NA(),"OK"))</f>
        <v>#N/A</v>
      </c>
      <c r="J833" s="40" t="e">
        <f>IF(AND('DO NOT USE_Contact Formulas'!A833,ISBLANK('Captura de datos de CONTACTO'!J833)),"Student or Staff? is required",IF(ISBLANK('Captura de datos de CONTACTO'!J833),NA(),IF(ISNA(VLOOKUP('Captura de datos de CONTACTO'!J833,'DO NOT USE_School Picklist'!$B$3:$B$6,1,FALSE)),"Please select a value from the drop-down menu","OK")))</f>
        <v>#N/A</v>
      </c>
      <c r="K833" s="40" t="e">
        <f>IF(AND('Captura de datos de CONTACTO'!J833='DO NOT USE_School Picklist'!$B$4,ISBLANK('Captura de datos de CONTACTO'!K833)),"Occupation/Job Title is required if Student or Staff? is Yes, staff/faculty or volunteer",IF('DO NOT USE_Contact Formulas'!A833,"OK",NA()))</f>
        <v>#N/A</v>
      </c>
      <c r="L833" s="40" t="e">
        <f ca="1">IF('Captura de datos de CONTACTO'!L833&gt;'DO NOT USE_School Picklist'!$C$3,"Date last on school campus/facility cannot be a future date",IF('DO NOT USE_Contact Formulas'!A833,IF(ISBLANK('Captura de datos de CONTACTO'!L833),"Date last on school campus/facility is required","OK"),NA()))</f>
        <v>#N/A</v>
      </c>
      <c r="M833" s="41" t="e">
        <f ca="1">IF('Captura de datos de CONTACTO'!M833&gt;'DO NOT USE_School Picklist'!$C$3,"Last Exposure Date cannot be a future date",IF('DO NOT USE_Contact Formulas'!A833,IF(ISBLANK('Captura de datos de CONTACTO'!M833),"Last Exposure Date is required","OK"),NA()))</f>
        <v>#N/A</v>
      </c>
      <c r="N833" s="41" t="e">
        <f>IF(AND('DO NOT USE_Contact Formulas'!A833,ISBLANK('Captura de datos de CONTACTO'!N833)),"Specific Place in the Location is required",IF(ISBLANK('Captura de datos de CONTACTO'!N833),NA(),"OK"))</f>
        <v>#N/A</v>
      </c>
      <c r="O833" s="40" t="e">
        <f>IF(AND(NOT(ISBLANK('Captura de datos de CONTACTO'!O833)),ISNA(VLOOKUP('Captura de datos de CONTACTO'!O833,'DO NOT USE_School Picklist'!$L$3:$L$81,1,FALSE))),"Please select a value from the drop-down menu",IF('DO NOT USE_Contact Formulas'!A833,"OK",NA()))</f>
        <v>#N/A</v>
      </c>
      <c r="P833" s="40" t="e">
        <f>IF(AND(NOT(ISBLANK('Captura de datos de CONTACTO'!P833)),NOT(ISNUMBER(MATCH("*@*.?*",'Captura de datos de CONTACTO'!P833,0)))),"Email must be in a valid format",IF('DO NOT USE_Contact Formulas'!A833,"OK",NA()))</f>
        <v>#N/A</v>
      </c>
      <c r="Q833" s="40" t="e">
        <f>IF(LEN('Captura de datos de CONTACTO'!Q833)&gt;50,"Parent/Guardian Name must be less than 50 characters",IF('DO NOT USE_Contact Formulas'!A833,"OK",NA()))</f>
        <v>#N/A</v>
      </c>
      <c r="R833" s="40" t="e">
        <f>IF(NOT(ISBLANK('Captura de datos de CONTACTO'!R833)),IF(AND(ISNUMBER('Captura de datos de CONTACTO'!R833),LEFT('Captura de datos de CONTACTO'!R833,1)&lt;&gt;"1",LEN('Captura de datos de CONTACTO'!R833)=10),"OK","Phone number must be valid format"),IF('DO NOT USE_Contact Formulas'!A833,"OK",NA()))</f>
        <v>#N/A</v>
      </c>
      <c r="S833" s="40" t="e">
        <f>IF(AND(NOT(ISBLANK('Captura de datos de CONTACTO'!S833)),ISNA(VLOOKUP('Captura de datos de CONTACTO'!S833,'DO NOT USE_School Picklist'!$N$3:$N$63,1,FALSE))),"Please select a value from the drop-down menu",IF('DO NOT USE_Contact Formulas'!A833,"OK",NA()))</f>
        <v>#N/A</v>
      </c>
      <c r="T833" s="53" t="e">
        <f>IF(AND(NOT(ISBLANK('Captura de datos de CONTACTO'!T833)),ISNA(VLOOKUP('Captura de datos de CONTACTO'!T833,'DO NOT USE_School Picklist'!$I$3:$I$5,1,FALSE))),"Please select a value from the drop-down menu",IF('DO NOT USE_Contact Formulas'!A833,"OK",NA()))</f>
        <v>#N/A</v>
      </c>
      <c r="U833" s="40" t="e">
        <f>IF(AND(NOT(ISBLANK('Captura de datos de CONTACTO'!U833)),ISNA(VLOOKUP('Captura de datos de CONTACTO'!U833,'DO NOT USE_School Picklist'!$E$3:$E$10,1,FALSE))),"Please select a value from the drop-down menu",IF('DO NOT USE_Contact Formulas'!A833,"OK",NA()))</f>
        <v>#N/A</v>
      </c>
      <c r="V833" s="53" t="e">
        <f>IF(AND(NOT(ISBLANK('Captura de datos de CONTACTO'!V833)),ISNA(VLOOKUP('Captura de datos de CONTACTO'!V833,'DO NOT USE_School Picklist'!$W$3:$W$9,1,FALSE))),"Please select a value from the drop-down menu",IF('DO NOT USE_Contact Formulas'!A833,"OK",NA()))</f>
        <v>#N/A</v>
      </c>
      <c r="W833" s="53" t="e">
        <f>IF(AND(NOT(ISBLANK('Captura de datos de CONTACTO'!W833)),ISNA(VLOOKUP('Captura de datos de CONTACTO'!W833,'DO NOT USE_School Picklist'!$W$3:$W$9,1,FALSE))),"Please select a value from the drop-down menu",IF('DO NOT USE_Case Formulas'!A833,"OK",NA()))</f>
        <v>#N/A</v>
      </c>
      <c r="X833" s="40" t="e">
        <f>IF(AND(NOT(ISBLANK('Captura de datos de CONTACTO'!X833)),ISNA(VLOOKUP('Captura de datos de CONTACTO'!X833,'DO NOT USE_School Picklist'!$F$3:$F$16,1,FALSE))),"Please select a value from the drop-down menu",IF('DO NOT USE_Contact Formulas'!A833,"OK",NA()))</f>
        <v>#N/A</v>
      </c>
      <c r="Y833" s="40" t="e">
        <f>IF(LEN('Captura de datos de CONTACTO'!Y833)&gt;100,"Classroom(s) must be less than 100 characters",IF('DO NOT USE_Contact Formulas'!A833,"OK",NA()))</f>
        <v>#N/A</v>
      </c>
      <c r="Z833" s="40" t="e">
        <f>IF(AND(NOT(ISBLANK('Captura de datos de CONTACTO'!Z833)),ISNA(VLOOKUP('Captura de datos de CONTACTO'!Z833,'DO NOT USE_School Picklist'!$K$3:$K$6,1,FALSE))),"Please select a value from the drop-down menu",IF('DO NOT USE_Contact Formulas'!A833,"OK",NA()))</f>
        <v>#N/A</v>
      </c>
      <c r="AA833" s="40" t="e">
        <f>IF(AND(NOT(ISBLANK('Captura de datos de CONTACTO'!AA833)),ISNA(VLOOKUP('Captura de datos de CONTACTO'!AA833,'DO NOT USE_School Picklist'!$D$3:$D$5,1,FALSE))),"Please select a value from the drop-down menu",IF('DO NOT USE_Contact Formulas'!A833,"OK",NA()))</f>
        <v>#N/A</v>
      </c>
      <c r="AB833" s="40"/>
      <c r="AC833" s="40" t="e">
        <f>IF(AND(NOT(ISBLANK('Captura de datos de CONTACTO'!AC833)),ISNA(VLOOKUP('Captura de datos de CONTACTO'!AC833,'DO NOT USE_School Picklist'!$G$3:$G$5,1,FALSE))),"Please select a value from the drop-down menu",IF('DO NOT USE_Contact Formulas'!A833,"OK",NA()))</f>
        <v>#N/A</v>
      </c>
      <c r="AD833" s="40"/>
      <c r="AE833" s="40" t="e">
        <f>IF(AND(NOT(ISBLANK('Captura de datos de CONTACTO'!AE833)),ISNA(VLOOKUP('Captura de datos de CONTACTO'!AE833,'DO NOT USE_School Picklist'!$H$3:$H$4,1,FALSE))),"Please select a value from the drop-down menu",IF('DO NOT USE_Contact Formulas'!A833,"OK",NA()))</f>
        <v>#N/A</v>
      </c>
      <c r="AF833" s="40" t="e">
        <f ca="1">IF('Captura de datos de CONTACTO'!AF833&gt;'DO NOT USE_School Picklist'!$C$3,"Test Date cannot be a future date",IF('DO NOT USE_Contact Formulas'!A833,"OK",NA()))</f>
        <v>#N/A</v>
      </c>
      <c r="AG833" s="53" t="e">
        <f>IF(AND('DO NOT USE_Contact Formulas'!A833,ISBLANK('Captura de datos de CONTACTO'!AB833)),"Lab Result Test Result is required",IF(AND(NOT(ISBLANK('Captura de datos de CONTACTO'!AB833)),ISNA(VLOOKUP('Captura de datos de CONTACTO'!AB833,'DO NOT USE_School Picklist'!$Q$3:$Q$8,1,FALSE))),"Please select a value from the drop-down menu",IF('DO NOT USE_Contact Formulas'!A833,"OK",NA())))</f>
        <v>#N/A</v>
      </c>
    </row>
    <row r="834" spans="1:33" x14ac:dyDescent="0.3">
      <c r="A834" s="39" t="e">
        <f>IF('DO NOT USE_Contact Formulas'!A834,IF('DO NOT USE_Contact Formulas'!B834,"Not all required fields are completed","OK"),NA())</f>
        <v>#N/A</v>
      </c>
      <c r="B834" s="40" t="e">
        <f>IF(AND('DO NOT USE_Contact Formulas'!A834,ISBLANK('Captura de datos de CONTACTO'!B834)),"First Name is required",IF(NOT(ISBLANK('Captura de datos de CONTACTO'!B834)),"OK",NA()))</f>
        <v>#N/A</v>
      </c>
      <c r="C834" s="40" t="e">
        <f>IF(AND('DO NOT USE_Contact Formulas'!A834,ISBLANK('Captura de datos de CONTACTO'!C834)),"Last Name is required",IF(NOT(ISBLANK('Captura de datos de CONTACTO'!C834)),"OK",NA()))</f>
        <v>#N/A</v>
      </c>
      <c r="D834" s="40" t="e">
        <f>IF(AND('DO NOT USE_Contact Formulas'!A834,ISBLANK('Captura de datos de CONTACTO'!D834)),"Birthdate is required",IF(NOT(ISBLANK('Captura de datos de CONTACTO'!D834)),"OK",NA()))</f>
        <v>#N/A</v>
      </c>
      <c r="E834" s="40" t="e">
        <f>IF(AND('DO NOT USE_Contact Formulas'!A834,ISBLANK('Captura de datos de CONTACTO'!E834)),"Mobile Phone is required",IF(NOT(ISBLANK('Captura de datos de CONTACTO'!E834)),IF(AND(ISNUMBER(VALUE('Captura de datos de CONTACTO'!E834)),LEFT('Captura de datos de CONTACTO'!E834,1)&lt;&gt;"1",LEN('Captura de datos de CONTACTO'!E834)=10),"OK","Phone number must be valid format"),NA()))</f>
        <v>#N/A</v>
      </c>
      <c r="F834" s="40" t="e">
        <f>IF(LEN('Captura de datos de CONTACTO'!F834)&gt;255,"Home Street Address must be less than 255 characters",IF('DO NOT USE_Contact Formulas'!A834,"OK",NA()))</f>
        <v>#N/A</v>
      </c>
      <c r="G834" s="40" t="e">
        <f>IF(LEN('Captura de datos de CONTACTO'!G834)&gt;40,"City must be less than 40 characters",IF('DO NOT USE_Contact Formulas'!A834,"OK",NA()))</f>
        <v>#N/A</v>
      </c>
      <c r="H834" s="40" t="e">
        <f>IF(AND(NOT(ISBLANK('Captura de datos de CONTACTO'!H834)),ISNA(VLOOKUP('Captura de datos de CONTACTO'!H834,'DO NOT USE_School Picklist'!$P$3:$P$52,1,FALSE))),"Please select a value from the drop-down menu",IF('DO NOT USE_Contact Formulas'!A834,"OK",NA()))</f>
        <v>#N/A</v>
      </c>
      <c r="I834" s="40" t="e">
        <f>IF(AND('DO NOT USE_Contact Formulas'!A834,ISBLANK('Captura de datos de CONTACTO'!I834)),"Zip is required",IF(ISBLANK('Captura de datos de CONTACTO'!I834),NA(),"OK"))</f>
        <v>#N/A</v>
      </c>
      <c r="J834" s="40" t="e">
        <f>IF(AND('DO NOT USE_Contact Formulas'!A834,ISBLANK('Captura de datos de CONTACTO'!J834)),"Student or Staff? is required",IF(ISBLANK('Captura de datos de CONTACTO'!J834),NA(),IF(ISNA(VLOOKUP('Captura de datos de CONTACTO'!J834,'DO NOT USE_School Picklist'!$B$3:$B$6,1,FALSE)),"Please select a value from the drop-down menu","OK")))</f>
        <v>#N/A</v>
      </c>
      <c r="K834" s="40" t="e">
        <f>IF(AND('Captura de datos de CONTACTO'!J834='DO NOT USE_School Picklist'!$B$4,ISBLANK('Captura de datos de CONTACTO'!K834)),"Occupation/Job Title is required if Student or Staff? is Yes, staff/faculty or volunteer",IF('DO NOT USE_Contact Formulas'!A834,"OK",NA()))</f>
        <v>#N/A</v>
      </c>
      <c r="L834" s="40" t="e">
        <f ca="1">IF('Captura de datos de CONTACTO'!L834&gt;'DO NOT USE_School Picklist'!$C$3,"Date last on school campus/facility cannot be a future date",IF('DO NOT USE_Contact Formulas'!A834,IF(ISBLANK('Captura de datos de CONTACTO'!L834),"Date last on school campus/facility is required","OK"),NA()))</f>
        <v>#N/A</v>
      </c>
      <c r="M834" s="41" t="e">
        <f ca="1">IF('Captura de datos de CONTACTO'!M834&gt;'DO NOT USE_School Picklist'!$C$3,"Last Exposure Date cannot be a future date",IF('DO NOT USE_Contact Formulas'!A834,IF(ISBLANK('Captura de datos de CONTACTO'!M834),"Last Exposure Date is required","OK"),NA()))</f>
        <v>#N/A</v>
      </c>
      <c r="N834" s="41" t="e">
        <f>IF(AND('DO NOT USE_Contact Formulas'!A834,ISBLANK('Captura de datos de CONTACTO'!N834)),"Specific Place in the Location is required",IF(ISBLANK('Captura de datos de CONTACTO'!N834),NA(),"OK"))</f>
        <v>#N/A</v>
      </c>
      <c r="O834" s="40" t="e">
        <f>IF(AND(NOT(ISBLANK('Captura de datos de CONTACTO'!O834)),ISNA(VLOOKUP('Captura de datos de CONTACTO'!O834,'DO NOT USE_School Picklist'!$L$3:$L$81,1,FALSE))),"Please select a value from the drop-down menu",IF('DO NOT USE_Contact Formulas'!A834,"OK",NA()))</f>
        <v>#N/A</v>
      </c>
      <c r="P834" s="40" t="e">
        <f>IF(AND(NOT(ISBLANK('Captura de datos de CONTACTO'!P834)),NOT(ISNUMBER(MATCH("*@*.?*",'Captura de datos de CONTACTO'!P834,0)))),"Email must be in a valid format",IF('DO NOT USE_Contact Formulas'!A834,"OK",NA()))</f>
        <v>#N/A</v>
      </c>
      <c r="Q834" s="40" t="e">
        <f>IF(LEN('Captura de datos de CONTACTO'!Q834)&gt;50,"Parent/Guardian Name must be less than 50 characters",IF('DO NOT USE_Contact Formulas'!A834,"OK",NA()))</f>
        <v>#N/A</v>
      </c>
      <c r="R834" s="40" t="e">
        <f>IF(NOT(ISBLANK('Captura de datos de CONTACTO'!R834)),IF(AND(ISNUMBER('Captura de datos de CONTACTO'!R834),LEFT('Captura de datos de CONTACTO'!R834,1)&lt;&gt;"1",LEN('Captura de datos de CONTACTO'!R834)=10),"OK","Phone number must be valid format"),IF('DO NOT USE_Contact Formulas'!A834,"OK",NA()))</f>
        <v>#N/A</v>
      </c>
      <c r="S834" s="40" t="e">
        <f>IF(AND(NOT(ISBLANK('Captura de datos de CONTACTO'!S834)),ISNA(VLOOKUP('Captura de datos de CONTACTO'!S834,'DO NOT USE_School Picklist'!$N$3:$N$63,1,FALSE))),"Please select a value from the drop-down menu",IF('DO NOT USE_Contact Formulas'!A834,"OK",NA()))</f>
        <v>#N/A</v>
      </c>
      <c r="T834" s="53" t="e">
        <f>IF(AND(NOT(ISBLANK('Captura de datos de CONTACTO'!T834)),ISNA(VLOOKUP('Captura de datos de CONTACTO'!T834,'DO NOT USE_School Picklist'!$I$3:$I$5,1,FALSE))),"Please select a value from the drop-down menu",IF('DO NOT USE_Contact Formulas'!A834,"OK",NA()))</f>
        <v>#N/A</v>
      </c>
      <c r="U834" s="40" t="e">
        <f>IF(AND(NOT(ISBLANK('Captura de datos de CONTACTO'!U834)),ISNA(VLOOKUP('Captura de datos de CONTACTO'!U834,'DO NOT USE_School Picklist'!$E$3:$E$10,1,FALSE))),"Please select a value from the drop-down menu",IF('DO NOT USE_Contact Formulas'!A834,"OK",NA()))</f>
        <v>#N/A</v>
      </c>
      <c r="V834" s="53" t="e">
        <f>IF(AND(NOT(ISBLANK('Captura de datos de CONTACTO'!V834)),ISNA(VLOOKUP('Captura de datos de CONTACTO'!V834,'DO NOT USE_School Picklist'!$W$3:$W$9,1,FALSE))),"Please select a value from the drop-down menu",IF('DO NOT USE_Contact Formulas'!A834,"OK",NA()))</f>
        <v>#N/A</v>
      </c>
      <c r="W834" s="53" t="e">
        <f>IF(AND(NOT(ISBLANK('Captura de datos de CONTACTO'!W834)),ISNA(VLOOKUP('Captura de datos de CONTACTO'!W834,'DO NOT USE_School Picklist'!$W$3:$W$9,1,FALSE))),"Please select a value from the drop-down menu",IF('DO NOT USE_Case Formulas'!A834,"OK",NA()))</f>
        <v>#N/A</v>
      </c>
      <c r="X834" s="40" t="e">
        <f>IF(AND(NOT(ISBLANK('Captura de datos de CONTACTO'!X834)),ISNA(VLOOKUP('Captura de datos de CONTACTO'!X834,'DO NOT USE_School Picklist'!$F$3:$F$16,1,FALSE))),"Please select a value from the drop-down menu",IF('DO NOT USE_Contact Formulas'!A834,"OK",NA()))</f>
        <v>#N/A</v>
      </c>
      <c r="Y834" s="40" t="e">
        <f>IF(LEN('Captura de datos de CONTACTO'!Y834)&gt;100,"Classroom(s) must be less than 100 characters",IF('DO NOT USE_Contact Formulas'!A834,"OK",NA()))</f>
        <v>#N/A</v>
      </c>
      <c r="Z834" s="40" t="e">
        <f>IF(AND(NOT(ISBLANK('Captura de datos de CONTACTO'!Z834)),ISNA(VLOOKUP('Captura de datos de CONTACTO'!Z834,'DO NOT USE_School Picklist'!$K$3:$K$6,1,FALSE))),"Please select a value from the drop-down menu",IF('DO NOT USE_Contact Formulas'!A834,"OK",NA()))</f>
        <v>#N/A</v>
      </c>
      <c r="AA834" s="40" t="e">
        <f>IF(AND(NOT(ISBLANK('Captura de datos de CONTACTO'!AA834)),ISNA(VLOOKUP('Captura de datos de CONTACTO'!AA834,'DO NOT USE_School Picklist'!$D$3:$D$5,1,FALSE))),"Please select a value from the drop-down menu",IF('DO NOT USE_Contact Formulas'!A834,"OK",NA()))</f>
        <v>#N/A</v>
      </c>
      <c r="AB834" s="40"/>
      <c r="AC834" s="40" t="e">
        <f>IF(AND(NOT(ISBLANK('Captura de datos de CONTACTO'!AC834)),ISNA(VLOOKUP('Captura de datos de CONTACTO'!AC834,'DO NOT USE_School Picklist'!$G$3:$G$5,1,FALSE))),"Please select a value from the drop-down menu",IF('DO NOT USE_Contact Formulas'!A834,"OK",NA()))</f>
        <v>#N/A</v>
      </c>
      <c r="AD834" s="40"/>
      <c r="AE834" s="40" t="e">
        <f>IF(AND(NOT(ISBLANK('Captura de datos de CONTACTO'!AE834)),ISNA(VLOOKUP('Captura de datos de CONTACTO'!AE834,'DO NOT USE_School Picklist'!$H$3:$H$4,1,FALSE))),"Please select a value from the drop-down menu",IF('DO NOT USE_Contact Formulas'!A834,"OK",NA()))</f>
        <v>#N/A</v>
      </c>
      <c r="AF834" s="40" t="e">
        <f ca="1">IF('Captura de datos de CONTACTO'!AF834&gt;'DO NOT USE_School Picklist'!$C$3,"Test Date cannot be a future date",IF('DO NOT USE_Contact Formulas'!A834,"OK",NA()))</f>
        <v>#N/A</v>
      </c>
      <c r="AG834" s="53" t="e">
        <f>IF(AND('DO NOT USE_Contact Formulas'!A834,ISBLANK('Captura de datos de CONTACTO'!AB834)),"Lab Result Test Result is required",IF(AND(NOT(ISBLANK('Captura de datos de CONTACTO'!AB834)),ISNA(VLOOKUP('Captura de datos de CONTACTO'!AB834,'DO NOT USE_School Picklist'!$Q$3:$Q$8,1,FALSE))),"Please select a value from the drop-down menu",IF('DO NOT USE_Contact Formulas'!A834,"OK",NA())))</f>
        <v>#N/A</v>
      </c>
    </row>
    <row r="835" spans="1:33" x14ac:dyDescent="0.3">
      <c r="A835" s="39" t="e">
        <f>IF('DO NOT USE_Contact Formulas'!A835,IF('DO NOT USE_Contact Formulas'!B835,"Not all required fields are completed","OK"),NA())</f>
        <v>#N/A</v>
      </c>
      <c r="B835" s="40" t="e">
        <f>IF(AND('DO NOT USE_Contact Formulas'!A835,ISBLANK('Captura de datos de CONTACTO'!B835)),"First Name is required",IF(NOT(ISBLANK('Captura de datos de CONTACTO'!B835)),"OK",NA()))</f>
        <v>#N/A</v>
      </c>
      <c r="C835" s="40" t="e">
        <f>IF(AND('DO NOT USE_Contact Formulas'!A835,ISBLANK('Captura de datos de CONTACTO'!C835)),"Last Name is required",IF(NOT(ISBLANK('Captura de datos de CONTACTO'!C835)),"OK",NA()))</f>
        <v>#N/A</v>
      </c>
      <c r="D835" s="40" t="e">
        <f>IF(AND('DO NOT USE_Contact Formulas'!A835,ISBLANK('Captura de datos de CONTACTO'!D835)),"Birthdate is required",IF(NOT(ISBLANK('Captura de datos de CONTACTO'!D835)),"OK",NA()))</f>
        <v>#N/A</v>
      </c>
      <c r="E835" s="40" t="e">
        <f>IF(AND('DO NOT USE_Contact Formulas'!A835,ISBLANK('Captura de datos de CONTACTO'!E835)),"Mobile Phone is required",IF(NOT(ISBLANK('Captura de datos de CONTACTO'!E835)),IF(AND(ISNUMBER(VALUE('Captura de datos de CONTACTO'!E835)),LEFT('Captura de datos de CONTACTO'!E835,1)&lt;&gt;"1",LEN('Captura de datos de CONTACTO'!E835)=10),"OK","Phone number must be valid format"),NA()))</f>
        <v>#N/A</v>
      </c>
      <c r="F835" s="40" t="e">
        <f>IF(LEN('Captura de datos de CONTACTO'!F835)&gt;255,"Home Street Address must be less than 255 characters",IF('DO NOT USE_Contact Formulas'!A835,"OK",NA()))</f>
        <v>#N/A</v>
      </c>
      <c r="G835" s="40" t="e">
        <f>IF(LEN('Captura de datos de CONTACTO'!G835)&gt;40,"City must be less than 40 characters",IF('DO NOT USE_Contact Formulas'!A835,"OK",NA()))</f>
        <v>#N/A</v>
      </c>
      <c r="H835" s="40" t="e">
        <f>IF(AND(NOT(ISBLANK('Captura de datos de CONTACTO'!H835)),ISNA(VLOOKUP('Captura de datos de CONTACTO'!H835,'DO NOT USE_School Picklist'!$P$3:$P$52,1,FALSE))),"Please select a value from the drop-down menu",IF('DO NOT USE_Contact Formulas'!A835,"OK",NA()))</f>
        <v>#N/A</v>
      </c>
      <c r="I835" s="40" t="e">
        <f>IF(AND('DO NOT USE_Contact Formulas'!A835,ISBLANK('Captura de datos de CONTACTO'!I835)),"Zip is required",IF(ISBLANK('Captura de datos de CONTACTO'!I835),NA(),"OK"))</f>
        <v>#N/A</v>
      </c>
      <c r="J835" s="40" t="e">
        <f>IF(AND('DO NOT USE_Contact Formulas'!A835,ISBLANK('Captura de datos de CONTACTO'!J835)),"Student or Staff? is required",IF(ISBLANK('Captura de datos de CONTACTO'!J835),NA(),IF(ISNA(VLOOKUP('Captura de datos de CONTACTO'!J835,'DO NOT USE_School Picklist'!$B$3:$B$6,1,FALSE)),"Please select a value from the drop-down menu","OK")))</f>
        <v>#N/A</v>
      </c>
      <c r="K835" s="40" t="e">
        <f>IF(AND('Captura de datos de CONTACTO'!J835='DO NOT USE_School Picklist'!$B$4,ISBLANK('Captura de datos de CONTACTO'!K835)),"Occupation/Job Title is required if Student or Staff? is Yes, staff/faculty or volunteer",IF('DO NOT USE_Contact Formulas'!A835,"OK",NA()))</f>
        <v>#N/A</v>
      </c>
      <c r="L835" s="40" t="e">
        <f ca="1">IF('Captura de datos de CONTACTO'!L835&gt;'DO NOT USE_School Picklist'!$C$3,"Date last on school campus/facility cannot be a future date",IF('DO NOT USE_Contact Formulas'!A835,IF(ISBLANK('Captura de datos de CONTACTO'!L835),"Date last on school campus/facility is required","OK"),NA()))</f>
        <v>#N/A</v>
      </c>
      <c r="M835" s="41" t="e">
        <f ca="1">IF('Captura de datos de CONTACTO'!M835&gt;'DO NOT USE_School Picklist'!$C$3,"Last Exposure Date cannot be a future date",IF('DO NOT USE_Contact Formulas'!A835,IF(ISBLANK('Captura de datos de CONTACTO'!M835),"Last Exposure Date is required","OK"),NA()))</f>
        <v>#N/A</v>
      </c>
      <c r="N835" s="41" t="e">
        <f>IF(AND('DO NOT USE_Contact Formulas'!A835,ISBLANK('Captura de datos de CONTACTO'!N835)),"Specific Place in the Location is required",IF(ISBLANK('Captura de datos de CONTACTO'!N835),NA(),"OK"))</f>
        <v>#N/A</v>
      </c>
      <c r="O835" s="40" t="e">
        <f>IF(AND(NOT(ISBLANK('Captura de datos de CONTACTO'!O835)),ISNA(VLOOKUP('Captura de datos de CONTACTO'!O835,'DO NOT USE_School Picklist'!$L$3:$L$81,1,FALSE))),"Please select a value from the drop-down menu",IF('DO NOT USE_Contact Formulas'!A835,"OK",NA()))</f>
        <v>#N/A</v>
      </c>
      <c r="P835" s="40" t="e">
        <f>IF(AND(NOT(ISBLANK('Captura de datos de CONTACTO'!P835)),NOT(ISNUMBER(MATCH("*@*.?*",'Captura de datos de CONTACTO'!P835,0)))),"Email must be in a valid format",IF('DO NOT USE_Contact Formulas'!A835,"OK",NA()))</f>
        <v>#N/A</v>
      </c>
      <c r="Q835" s="40" t="e">
        <f>IF(LEN('Captura de datos de CONTACTO'!Q835)&gt;50,"Parent/Guardian Name must be less than 50 characters",IF('DO NOT USE_Contact Formulas'!A835,"OK",NA()))</f>
        <v>#N/A</v>
      </c>
      <c r="R835" s="40" t="e">
        <f>IF(NOT(ISBLANK('Captura de datos de CONTACTO'!R835)),IF(AND(ISNUMBER('Captura de datos de CONTACTO'!R835),LEFT('Captura de datos de CONTACTO'!R835,1)&lt;&gt;"1",LEN('Captura de datos de CONTACTO'!R835)=10),"OK","Phone number must be valid format"),IF('DO NOT USE_Contact Formulas'!A835,"OK",NA()))</f>
        <v>#N/A</v>
      </c>
      <c r="S835" s="40" t="e">
        <f>IF(AND(NOT(ISBLANK('Captura de datos de CONTACTO'!S835)),ISNA(VLOOKUP('Captura de datos de CONTACTO'!S835,'DO NOT USE_School Picklist'!$N$3:$N$63,1,FALSE))),"Please select a value from the drop-down menu",IF('DO NOT USE_Contact Formulas'!A835,"OK",NA()))</f>
        <v>#N/A</v>
      </c>
      <c r="T835" s="53" t="e">
        <f>IF(AND(NOT(ISBLANK('Captura de datos de CONTACTO'!T835)),ISNA(VLOOKUP('Captura de datos de CONTACTO'!T835,'DO NOT USE_School Picklist'!$I$3:$I$5,1,FALSE))),"Please select a value from the drop-down menu",IF('DO NOT USE_Contact Formulas'!A835,"OK",NA()))</f>
        <v>#N/A</v>
      </c>
      <c r="U835" s="40" t="e">
        <f>IF(AND(NOT(ISBLANK('Captura de datos de CONTACTO'!U835)),ISNA(VLOOKUP('Captura de datos de CONTACTO'!U835,'DO NOT USE_School Picklist'!$E$3:$E$10,1,FALSE))),"Please select a value from the drop-down menu",IF('DO NOT USE_Contact Formulas'!A835,"OK",NA()))</f>
        <v>#N/A</v>
      </c>
      <c r="V835" s="53" t="e">
        <f>IF(AND(NOT(ISBLANK('Captura de datos de CONTACTO'!V835)),ISNA(VLOOKUP('Captura de datos de CONTACTO'!V835,'DO NOT USE_School Picklist'!$W$3:$W$9,1,FALSE))),"Please select a value from the drop-down menu",IF('DO NOT USE_Contact Formulas'!A835,"OK",NA()))</f>
        <v>#N/A</v>
      </c>
      <c r="W835" s="53" t="e">
        <f>IF(AND(NOT(ISBLANK('Captura de datos de CONTACTO'!W835)),ISNA(VLOOKUP('Captura de datos de CONTACTO'!W835,'DO NOT USE_School Picklist'!$W$3:$W$9,1,FALSE))),"Please select a value from the drop-down menu",IF('DO NOT USE_Case Formulas'!A835,"OK",NA()))</f>
        <v>#N/A</v>
      </c>
      <c r="X835" s="40" t="e">
        <f>IF(AND(NOT(ISBLANK('Captura de datos de CONTACTO'!X835)),ISNA(VLOOKUP('Captura de datos de CONTACTO'!X835,'DO NOT USE_School Picklist'!$F$3:$F$16,1,FALSE))),"Please select a value from the drop-down menu",IF('DO NOT USE_Contact Formulas'!A835,"OK",NA()))</f>
        <v>#N/A</v>
      </c>
      <c r="Y835" s="40" t="e">
        <f>IF(LEN('Captura de datos de CONTACTO'!Y835)&gt;100,"Classroom(s) must be less than 100 characters",IF('DO NOT USE_Contact Formulas'!A835,"OK",NA()))</f>
        <v>#N/A</v>
      </c>
      <c r="Z835" s="40" t="e">
        <f>IF(AND(NOT(ISBLANK('Captura de datos de CONTACTO'!Z835)),ISNA(VLOOKUP('Captura de datos de CONTACTO'!Z835,'DO NOT USE_School Picklist'!$K$3:$K$6,1,FALSE))),"Please select a value from the drop-down menu",IF('DO NOT USE_Contact Formulas'!A835,"OK",NA()))</f>
        <v>#N/A</v>
      </c>
      <c r="AA835" s="40" t="e">
        <f>IF(AND(NOT(ISBLANK('Captura de datos de CONTACTO'!AA835)),ISNA(VLOOKUP('Captura de datos de CONTACTO'!AA835,'DO NOT USE_School Picklist'!$D$3:$D$5,1,FALSE))),"Please select a value from the drop-down menu",IF('DO NOT USE_Contact Formulas'!A835,"OK",NA()))</f>
        <v>#N/A</v>
      </c>
      <c r="AB835" s="40"/>
      <c r="AC835" s="40" t="e">
        <f>IF(AND(NOT(ISBLANK('Captura de datos de CONTACTO'!AC835)),ISNA(VLOOKUP('Captura de datos de CONTACTO'!AC835,'DO NOT USE_School Picklist'!$G$3:$G$5,1,FALSE))),"Please select a value from the drop-down menu",IF('DO NOT USE_Contact Formulas'!A835,"OK",NA()))</f>
        <v>#N/A</v>
      </c>
      <c r="AD835" s="40"/>
      <c r="AE835" s="40" t="e">
        <f>IF(AND(NOT(ISBLANK('Captura de datos de CONTACTO'!AE835)),ISNA(VLOOKUP('Captura de datos de CONTACTO'!AE835,'DO NOT USE_School Picklist'!$H$3:$H$4,1,FALSE))),"Please select a value from the drop-down menu",IF('DO NOT USE_Contact Formulas'!A835,"OK",NA()))</f>
        <v>#N/A</v>
      </c>
      <c r="AF835" s="40" t="e">
        <f ca="1">IF('Captura de datos de CONTACTO'!AF835&gt;'DO NOT USE_School Picklist'!$C$3,"Test Date cannot be a future date",IF('DO NOT USE_Contact Formulas'!A835,"OK",NA()))</f>
        <v>#N/A</v>
      </c>
      <c r="AG835" s="53" t="e">
        <f>IF(AND('DO NOT USE_Contact Formulas'!A835,ISBLANK('Captura de datos de CONTACTO'!AB835)),"Lab Result Test Result is required",IF(AND(NOT(ISBLANK('Captura de datos de CONTACTO'!AB835)),ISNA(VLOOKUP('Captura de datos de CONTACTO'!AB835,'DO NOT USE_School Picklist'!$Q$3:$Q$8,1,FALSE))),"Please select a value from the drop-down menu",IF('DO NOT USE_Contact Formulas'!A835,"OK",NA())))</f>
        <v>#N/A</v>
      </c>
    </row>
    <row r="836" spans="1:33" x14ac:dyDescent="0.3">
      <c r="A836" s="39" t="e">
        <f>IF('DO NOT USE_Contact Formulas'!A836,IF('DO NOT USE_Contact Formulas'!B836,"Not all required fields are completed","OK"),NA())</f>
        <v>#N/A</v>
      </c>
      <c r="B836" s="40" t="e">
        <f>IF(AND('DO NOT USE_Contact Formulas'!A836,ISBLANK('Captura de datos de CONTACTO'!B836)),"First Name is required",IF(NOT(ISBLANK('Captura de datos de CONTACTO'!B836)),"OK",NA()))</f>
        <v>#N/A</v>
      </c>
      <c r="C836" s="40" t="e">
        <f>IF(AND('DO NOT USE_Contact Formulas'!A836,ISBLANK('Captura de datos de CONTACTO'!C836)),"Last Name is required",IF(NOT(ISBLANK('Captura de datos de CONTACTO'!C836)),"OK",NA()))</f>
        <v>#N/A</v>
      </c>
      <c r="D836" s="40" t="e">
        <f>IF(AND('DO NOT USE_Contact Formulas'!A836,ISBLANK('Captura de datos de CONTACTO'!D836)),"Birthdate is required",IF(NOT(ISBLANK('Captura de datos de CONTACTO'!D836)),"OK",NA()))</f>
        <v>#N/A</v>
      </c>
      <c r="E836" s="40" t="e">
        <f>IF(AND('DO NOT USE_Contact Formulas'!A836,ISBLANK('Captura de datos de CONTACTO'!E836)),"Mobile Phone is required",IF(NOT(ISBLANK('Captura de datos de CONTACTO'!E836)),IF(AND(ISNUMBER(VALUE('Captura de datos de CONTACTO'!E836)),LEFT('Captura de datos de CONTACTO'!E836,1)&lt;&gt;"1",LEN('Captura de datos de CONTACTO'!E836)=10),"OK","Phone number must be valid format"),NA()))</f>
        <v>#N/A</v>
      </c>
      <c r="F836" s="40" t="e">
        <f>IF(LEN('Captura de datos de CONTACTO'!F836)&gt;255,"Home Street Address must be less than 255 characters",IF('DO NOT USE_Contact Formulas'!A836,"OK",NA()))</f>
        <v>#N/A</v>
      </c>
      <c r="G836" s="40" t="e">
        <f>IF(LEN('Captura de datos de CONTACTO'!G836)&gt;40,"City must be less than 40 characters",IF('DO NOT USE_Contact Formulas'!A836,"OK",NA()))</f>
        <v>#N/A</v>
      </c>
      <c r="H836" s="40" t="e">
        <f>IF(AND(NOT(ISBLANK('Captura de datos de CONTACTO'!H836)),ISNA(VLOOKUP('Captura de datos de CONTACTO'!H836,'DO NOT USE_School Picklist'!$P$3:$P$52,1,FALSE))),"Please select a value from the drop-down menu",IF('DO NOT USE_Contact Formulas'!A836,"OK",NA()))</f>
        <v>#N/A</v>
      </c>
      <c r="I836" s="40" t="e">
        <f>IF(AND('DO NOT USE_Contact Formulas'!A836,ISBLANK('Captura de datos de CONTACTO'!I836)),"Zip is required",IF(ISBLANK('Captura de datos de CONTACTO'!I836),NA(),"OK"))</f>
        <v>#N/A</v>
      </c>
      <c r="J836" s="40" t="e">
        <f>IF(AND('DO NOT USE_Contact Formulas'!A836,ISBLANK('Captura de datos de CONTACTO'!J836)),"Student or Staff? is required",IF(ISBLANK('Captura de datos de CONTACTO'!J836),NA(),IF(ISNA(VLOOKUP('Captura de datos de CONTACTO'!J836,'DO NOT USE_School Picklist'!$B$3:$B$6,1,FALSE)),"Please select a value from the drop-down menu","OK")))</f>
        <v>#N/A</v>
      </c>
      <c r="K836" s="40" t="e">
        <f>IF(AND('Captura de datos de CONTACTO'!J836='DO NOT USE_School Picklist'!$B$4,ISBLANK('Captura de datos de CONTACTO'!K836)),"Occupation/Job Title is required if Student or Staff? is Yes, staff/faculty or volunteer",IF('DO NOT USE_Contact Formulas'!A836,"OK",NA()))</f>
        <v>#N/A</v>
      </c>
      <c r="L836" s="40" t="e">
        <f ca="1">IF('Captura de datos de CONTACTO'!L836&gt;'DO NOT USE_School Picklist'!$C$3,"Date last on school campus/facility cannot be a future date",IF('DO NOT USE_Contact Formulas'!A836,IF(ISBLANK('Captura de datos de CONTACTO'!L836),"Date last on school campus/facility is required","OK"),NA()))</f>
        <v>#N/A</v>
      </c>
      <c r="M836" s="41" t="e">
        <f ca="1">IF('Captura de datos de CONTACTO'!M836&gt;'DO NOT USE_School Picklist'!$C$3,"Last Exposure Date cannot be a future date",IF('DO NOT USE_Contact Formulas'!A836,IF(ISBLANK('Captura de datos de CONTACTO'!M836),"Last Exposure Date is required","OK"),NA()))</f>
        <v>#N/A</v>
      </c>
      <c r="N836" s="41" t="e">
        <f>IF(AND('DO NOT USE_Contact Formulas'!A836,ISBLANK('Captura de datos de CONTACTO'!N836)),"Specific Place in the Location is required",IF(ISBLANK('Captura de datos de CONTACTO'!N836),NA(),"OK"))</f>
        <v>#N/A</v>
      </c>
      <c r="O836" s="40" t="e">
        <f>IF(AND(NOT(ISBLANK('Captura de datos de CONTACTO'!O836)),ISNA(VLOOKUP('Captura de datos de CONTACTO'!O836,'DO NOT USE_School Picklist'!$L$3:$L$81,1,FALSE))),"Please select a value from the drop-down menu",IF('DO NOT USE_Contact Formulas'!A836,"OK",NA()))</f>
        <v>#N/A</v>
      </c>
      <c r="P836" s="40" t="e">
        <f>IF(AND(NOT(ISBLANK('Captura de datos de CONTACTO'!P836)),NOT(ISNUMBER(MATCH("*@*.?*",'Captura de datos de CONTACTO'!P836,0)))),"Email must be in a valid format",IF('DO NOT USE_Contact Formulas'!A836,"OK",NA()))</f>
        <v>#N/A</v>
      </c>
      <c r="Q836" s="40" t="e">
        <f>IF(LEN('Captura de datos de CONTACTO'!Q836)&gt;50,"Parent/Guardian Name must be less than 50 characters",IF('DO NOT USE_Contact Formulas'!A836,"OK",NA()))</f>
        <v>#N/A</v>
      </c>
      <c r="R836" s="40" t="e">
        <f>IF(NOT(ISBLANK('Captura de datos de CONTACTO'!R836)),IF(AND(ISNUMBER('Captura de datos de CONTACTO'!R836),LEFT('Captura de datos de CONTACTO'!R836,1)&lt;&gt;"1",LEN('Captura de datos de CONTACTO'!R836)=10),"OK","Phone number must be valid format"),IF('DO NOT USE_Contact Formulas'!A836,"OK",NA()))</f>
        <v>#N/A</v>
      </c>
      <c r="S836" s="40" t="e">
        <f>IF(AND(NOT(ISBLANK('Captura de datos de CONTACTO'!S836)),ISNA(VLOOKUP('Captura de datos de CONTACTO'!S836,'DO NOT USE_School Picklist'!$N$3:$N$63,1,FALSE))),"Please select a value from the drop-down menu",IF('DO NOT USE_Contact Formulas'!A836,"OK",NA()))</f>
        <v>#N/A</v>
      </c>
      <c r="T836" s="53" t="e">
        <f>IF(AND(NOT(ISBLANK('Captura de datos de CONTACTO'!T836)),ISNA(VLOOKUP('Captura de datos de CONTACTO'!T836,'DO NOT USE_School Picklist'!$I$3:$I$5,1,FALSE))),"Please select a value from the drop-down menu",IF('DO NOT USE_Contact Formulas'!A836,"OK",NA()))</f>
        <v>#N/A</v>
      </c>
      <c r="U836" s="40" t="e">
        <f>IF(AND(NOT(ISBLANK('Captura de datos de CONTACTO'!U836)),ISNA(VLOOKUP('Captura de datos de CONTACTO'!U836,'DO NOT USE_School Picklist'!$E$3:$E$10,1,FALSE))),"Please select a value from the drop-down menu",IF('DO NOT USE_Contact Formulas'!A836,"OK",NA()))</f>
        <v>#N/A</v>
      </c>
      <c r="V836" s="53" t="e">
        <f>IF(AND(NOT(ISBLANK('Captura de datos de CONTACTO'!V836)),ISNA(VLOOKUP('Captura de datos de CONTACTO'!V836,'DO NOT USE_School Picklist'!$W$3:$W$9,1,FALSE))),"Please select a value from the drop-down menu",IF('DO NOT USE_Contact Formulas'!A836,"OK",NA()))</f>
        <v>#N/A</v>
      </c>
      <c r="W836" s="53" t="e">
        <f>IF(AND(NOT(ISBLANK('Captura de datos de CONTACTO'!W836)),ISNA(VLOOKUP('Captura de datos de CONTACTO'!W836,'DO NOT USE_School Picklist'!$W$3:$W$9,1,FALSE))),"Please select a value from the drop-down menu",IF('DO NOT USE_Case Formulas'!A836,"OK",NA()))</f>
        <v>#N/A</v>
      </c>
      <c r="X836" s="40" t="e">
        <f>IF(AND(NOT(ISBLANK('Captura de datos de CONTACTO'!X836)),ISNA(VLOOKUP('Captura de datos de CONTACTO'!X836,'DO NOT USE_School Picklist'!$F$3:$F$16,1,FALSE))),"Please select a value from the drop-down menu",IF('DO NOT USE_Contact Formulas'!A836,"OK",NA()))</f>
        <v>#N/A</v>
      </c>
      <c r="Y836" s="40" t="e">
        <f>IF(LEN('Captura de datos de CONTACTO'!Y836)&gt;100,"Classroom(s) must be less than 100 characters",IF('DO NOT USE_Contact Formulas'!A836,"OK",NA()))</f>
        <v>#N/A</v>
      </c>
      <c r="Z836" s="40" t="e">
        <f>IF(AND(NOT(ISBLANK('Captura de datos de CONTACTO'!Z836)),ISNA(VLOOKUP('Captura de datos de CONTACTO'!Z836,'DO NOT USE_School Picklist'!$K$3:$K$6,1,FALSE))),"Please select a value from the drop-down menu",IF('DO NOT USE_Contact Formulas'!A836,"OK",NA()))</f>
        <v>#N/A</v>
      </c>
      <c r="AA836" s="40" t="e">
        <f>IF(AND(NOT(ISBLANK('Captura de datos de CONTACTO'!AA836)),ISNA(VLOOKUP('Captura de datos de CONTACTO'!AA836,'DO NOT USE_School Picklist'!$D$3:$D$5,1,FALSE))),"Please select a value from the drop-down menu",IF('DO NOT USE_Contact Formulas'!A836,"OK",NA()))</f>
        <v>#N/A</v>
      </c>
      <c r="AB836" s="40"/>
      <c r="AC836" s="40" t="e">
        <f>IF(AND(NOT(ISBLANK('Captura de datos de CONTACTO'!AC836)),ISNA(VLOOKUP('Captura de datos de CONTACTO'!AC836,'DO NOT USE_School Picklist'!$G$3:$G$5,1,FALSE))),"Please select a value from the drop-down menu",IF('DO NOT USE_Contact Formulas'!A836,"OK",NA()))</f>
        <v>#N/A</v>
      </c>
      <c r="AD836" s="40"/>
      <c r="AE836" s="40" t="e">
        <f>IF(AND(NOT(ISBLANK('Captura de datos de CONTACTO'!AE836)),ISNA(VLOOKUP('Captura de datos de CONTACTO'!AE836,'DO NOT USE_School Picklist'!$H$3:$H$4,1,FALSE))),"Please select a value from the drop-down menu",IF('DO NOT USE_Contact Formulas'!A836,"OK",NA()))</f>
        <v>#N/A</v>
      </c>
      <c r="AF836" s="40" t="e">
        <f ca="1">IF('Captura de datos de CONTACTO'!AF836&gt;'DO NOT USE_School Picklist'!$C$3,"Test Date cannot be a future date",IF('DO NOT USE_Contact Formulas'!A836,"OK",NA()))</f>
        <v>#N/A</v>
      </c>
      <c r="AG836" s="53" t="e">
        <f>IF(AND('DO NOT USE_Contact Formulas'!A836,ISBLANK('Captura de datos de CONTACTO'!AB836)),"Lab Result Test Result is required",IF(AND(NOT(ISBLANK('Captura de datos de CONTACTO'!AB836)),ISNA(VLOOKUP('Captura de datos de CONTACTO'!AB836,'DO NOT USE_School Picklist'!$Q$3:$Q$8,1,FALSE))),"Please select a value from the drop-down menu",IF('DO NOT USE_Contact Formulas'!A836,"OK",NA())))</f>
        <v>#N/A</v>
      </c>
    </row>
    <row r="837" spans="1:33" x14ac:dyDescent="0.3">
      <c r="A837" s="39" t="e">
        <f>IF('DO NOT USE_Contact Formulas'!A837,IF('DO NOT USE_Contact Formulas'!B837,"Not all required fields are completed","OK"),NA())</f>
        <v>#N/A</v>
      </c>
      <c r="B837" s="40" t="e">
        <f>IF(AND('DO NOT USE_Contact Formulas'!A837,ISBLANK('Captura de datos de CONTACTO'!B837)),"First Name is required",IF(NOT(ISBLANK('Captura de datos de CONTACTO'!B837)),"OK",NA()))</f>
        <v>#N/A</v>
      </c>
      <c r="C837" s="40" t="e">
        <f>IF(AND('DO NOT USE_Contact Formulas'!A837,ISBLANK('Captura de datos de CONTACTO'!C837)),"Last Name is required",IF(NOT(ISBLANK('Captura de datos de CONTACTO'!C837)),"OK",NA()))</f>
        <v>#N/A</v>
      </c>
      <c r="D837" s="40" t="e">
        <f>IF(AND('DO NOT USE_Contact Formulas'!A837,ISBLANK('Captura de datos de CONTACTO'!D837)),"Birthdate is required",IF(NOT(ISBLANK('Captura de datos de CONTACTO'!D837)),"OK",NA()))</f>
        <v>#N/A</v>
      </c>
      <c r="E837" s="40" t="e">
        <f>IF(AND('DO NOT USE_Contact Formulas'!A837,ISBLANK('Captura de datos de CONTACTO'!E837)),"Mobile Phone is required",IF(NOT(ISBLANK('Captura de datos de CONTACTO'!E837)),IF(AND(ISNUMBER(VALUE('Captura de datos de CONTACTO'!E837)),LEFT('Captura de datos de CONTACTO'!E837,1)&lt;&gt;"1",LEN('Captura de datos de CONTACTO'!E837)=10),"OK","Phone number must be valid format"),NA()))</f>
        <v>#N/A</v>
      </c>
      <c r="F837" s="40" t="e">
        <f>IF(LEN('Captura de datos de CONTACTO'!F837)&gt;255,"Home Street Address must be less than 255 characters",IF('DO NOT USE_Contact Formulas'!A837,"OK",NA()))</f>
        <v>#N/A</v>
      </c>
      <c r="G837" s="40" t="e">
        <f>IF(LEN('Captura de datos de CONTACTO'!G837)&gt;40,"City must be less than 40 characters",IF('DO NOT USE_Contact Formulas'!A837,"OK",NA()))</f>
        <v>#N/A</v>
      </c>
      <c r="H837" s="40" t="e">
        <f>IF(AND(NOT(ISBLANK('Captura de datos de CONTACTO'!H837)),ISNA(VLOOKUP('Captura de datos de CONTACTO'!H837,'DO NOT USE_School Picklist'!$P$3:$P$52,1,FALSE))),"Please select a value from the drop-down menu",IF('DO NOT USE_Contact Formulas'!A837,"OK",NA()))</f>
        <v>#N/A</v>
      </c>
      <c r="I837" s="40" t="e">
        <f>IF(AND('DO NOT USE_Contact Formulas'!A837,ISBLANK('Captura de datos de CONTACTO'!I837)),"Zip is required",IF(ISBLANK('Captura de datos de CONTACTO'!I837),NA(),"OK"))</f>
        <v>#N/A</v>
      </c>
      <c r="J837" s="40" t="e">
        <f>IF(AND('DO NOT USE_Contact Formulas'!A837,ISBLANK('Captura de datos de CONTACTO'!J837)),"Student or Staff? is required",IF(ISBLANK('Captura de datos de CONTACTO'!J837),NA(),IF(ISNA(VLOOKUP('Captura de datos de CONTACTO'!J837,'DO NOT USE_School Picklist'!$B$3:$B$6,1,FALSE)),"Please select a value from the drop-down menu","OK")))</f>
        <v>#N/A</v>
      </c>
      <c r="K837" s="40" t="e">
        <f>IF(AND('Captura de datos de CONTACTO'!J837='DO NOT USE_School Picklist'!$B$4,ISBLANK('Captura de datos de CONTACTO'!K837)),"Occupation/Job Title is required if Student or Staff? is Yes, staff/faculty or volunteer",IF('DO NOT USE_Contact Formulas'!A837,"OK",NA()))</f>
        <v>#N/A</v>
      </c>
      <c r="L837" s="40" t="e">
        <f ca="1">IF('Captura de datos de CONTACTO'!L837&gt;'DO NOT USE_School Picklist'!$C$3,"Date last on school campus/facility cannot be a future date",IF('DO NOT USE_Contact Formulas'!A837,IF(ISBLANK('Captura de datos de CONTACTO'!L837),"Date last on school campus/facility is required","OK"),NA()))</f>
        <v>#N/A</v>
      </c>
      <c r="M837" s="41" t="e">
        <f ca="1">IF('Captura de datos de CONTACTO'!M837&gt;'DO NOT USE_School Picklist'!$C$3,"Last Exposure Date cannot be a future date",IF('DO NOT USE_Contact Formulas'!A837,IF(ISBLANK('Captura de datos de CONTACTO'!M837),"Last Exposure Date is required","OK"),NA()))</f>
        <v>#N/A</v>
      </c>
      <c r="N837" s="41" t="e">
        <f>IF(AND('DO NOT USE_Contact Formulas'!A837,ISBLANK('Captura de datos de CONTACTO'!N837)),"Specific Place in the Location is required",IF(ISBLANK('Captura de datos de CONTACTO'!N837),NA(),"OK"))</f>
        <v>#N/A</v>
      </c>
      <c r="O837" s="40" t="e">
        <f>IF(AND(NOT(ISBLANK('Captura de datos de CONTACTO'!O837)),ISNA(VLOOKUP('Captura de datos de CONTACTO'!O837,'DO NOT USE_School Picklist'!$L$3:$L$81,1,FALSE))),"Please select a value from the drop-down menu",IF('DO NOT USE_Contact Formulas'!A837,"OK",NA()))</f>
        <v>#N/A</v>
      </c>
      <c r="P837" s="40" t="e">
        <f>IF(AND(NOT(ISBLANK('Captura de datos de CONTACTO'!P837)),NOT(ISNUMBER(MATCH("*@*.?*",'Captura de datos de CONTACTO'!P837,0)))),"Email must be in a valid format",IF('DO NOT USE_Contact Formulas'!A837,"OK",NA()))</f>
        <v>#N/A</v>
      </c>
      <c r="Q837" s="40" t="e">
        <f>IF(LEN('Captura de datos de CONTACTO'!Q837)&gt;50,"Parent/Guardian Name must be less than 50 characters",IF('DO NOT USE_Contact Formulas'!A837,"OK",NA()))</f>
        <v>#N/A</v>
      </c>
      <c r="R837" s="40" t="e">
        <f>IF(NOT(ISBLANK('Captura de datos de CONTACTO'!R837)),IF(AND(ISNUMBER('Captura de datos de CONTACTO'!R837),LEFT('Captura de datos de CONTACTO'!R837,1)&lt;&gt;"1",LEN('Captura de datos de CONTACTO'!R837)=10),"OK","Phone number must be valid format"),IF('DO NOT USE_Contact Formulas'!A837,"OK",NA()))</f>
        <v>#N/A</v>
      </c>
      <c r="S837" s="40" t="e">
        <f>IF(AND(NOT(ISBLANK('Captura de datos de CONTACTO'!S837)),ISNA(VLOOKUP('Captura de datos de CONTACTO'!S837,'DO NOT USE_School Picklist'!$N$3:$N$63,1,FALSE))),"Please select a value from the drop-down menu",IF('DO NOT USE_Contact Formulas'!A837,"OK",NA()))</f>
        <v>#N/A</v>
      </c>
      <c r="T837" s="53" t="e">
        <f>IF(AND(NOT(ISBLANK('Captura de datos de CONTACTO'!T837)),ISNA(VLOOKUP('Captura de datos de CONTACTO'!T837,'DO NOT USE_School Picklist'!$I$3:$I$5,1,FALSE))),"Please select a value from the drop-down menu",IF('DO NOT USE_Contact Formulas'!A837,"OK",NA()))</f>
        <v>#N/A</v>
      </c>
      <c r="U837" s="40" t="e">
        <f>IF(AND(NOT(ISBLANK('Captura de datos de CONTACTO'!U837)),ISNA(VLOOKUP('Captura de datos de CONTACTO'!U837,'DO NOT USE_School Picklist'!$E$3:$E$10,1,FALSE))),"Please select a value from the drop-down menu",IF('DO NOT USE_Contact Formulas'!A837,"OK",NA()))</f>
        <v>#N/A</v>
      </c>
      <c r="V837" s="53" t="e">
        <f>IF(AND(NOT(ISBLANK('Captura de datos de CONTACTO'!V837)),ISNA(VLOOKUP('Captura de datos de CONTACTO'!V837,'DO NOT USE_School Picklist'!$W$3:$W$9,1,FALSE))),"Please select a value from the drop-down menu",IF('DO NOT USE_Contact Formulas'!A837,"OK",NA()))</f>
        <v>#N/A</v>
      </c>
      <c r="W837" s="53" t="e">
        <f>IF(AND(NOT(ISBLANK('Captura de datos de CONTACTO'!W837)),ISNA(VLOOKUP('Captura de datos de CONTACTO'!W837,'DO NOT USE_School Picklist'!$W$3:$W$9,1,FALSE))),"Please select a value from the drop-down menu",IF('DO NOT USE_Case Formulas'!A837,"OK",NA()))</f>
        <v>#N/A</v>
      </c>
      <c r="X837" s="40" t="e">
        <f>IF(AND(NOT(ISBLANK('Captura de datos de CONTACTO'!X837)),ISNA(VLOOKUP('Captura de datos de CONTACTO'!X837,'DO NOT USE_School Picklist'!$F$3:$F$16,1,FALSE))),"Please select a value from the drop-down menu",IF('DO NOT USE_Contact Formulas'!A837,"OK",NA()))</f>
        <v>#N/A</v>
      </c>
      <c r="Y837" s="40" t="e">
        <f>IF(LEN('Captura de datos de CONTACTO'!Y837)&gt;100,"Classroom(s) must be less than 100 characters",IF('DO NOT USE_Contact Formulas'!A837,"OK",NA()))</f>
        <v>#N/A</v>
      </c>
      <c r="Z837" s="40" t="e">
        <f>IF(AND(NOT(ISBLANK('Captura de datos de CONTACTO'!Z837)),ISNA(VLOOKUP('Captura de datos de CONTACTO'!Z837,'DO NOT USE_School Picklist'!$K$3:$K$6,1,FALSE))),"Please select a value from the drop-down menu",IF('DO NOT USE_Contact Formulas'!A837,"OK",NA()))</f>
        <v>#N/A</v>
      </c>
      <c r="AA837" s="40" t="e">
        <f>IF(AND(NOT(ISBLANK('Captura de datos de CONTACTO'!AA837)),ISNA(VLOOKUP('Captura de datos de CONTACTO'!AA837,'DO NOT USE_School Picklist'!$D$3:$D$5,1,FALSE))),"Please select a value from the drop-down menu",IF('DO NOT USE_Contact Formulas'!A837,"OK",NA()))</f>
        <v>#N/A</v>
      </c>
      <c r="AB837" s="40"/>
      <c r="AC837" s="40" t="e">
        <f>IF(AND(NOT(ISBLANK('Captura de datos de CONTACTO'!AC837)),ISNA(VLOOKUP('Captura de datos de CONTACTO'!AC837,'DO NOT USE_School Picklist'!$G$3:$G$5,1,FALSE))),"Please select a value from the drop-down menu",IF('DO NOT USE_Contact Formulas'!A837,"OK",NA()))</f>
        <v>#N/A</v>
      </c>
      <c r="AD837" s="40"/>
      <c r="AE837" s="40" t="e">
        <f>IF(AND(NOT(ISBLANK('Captura de datos de CONTACTO'!AE837)),ISNA(VLOOKUP('Captura de datos de CONTACTO'!AE837,'DO NOT USE_School Picklist'!$H$3:$H$4,1,FALSE))),"Please select a value from the drop-down menu",IF('DO NOT USE_Contact Formulas'!A837,"OK",NA()))</f>
        <v>#N/A</v>
      </c>
      <c r="AF837" s="40" t="e">
        <f ca="1">IF('Captura de datos de CONTACTO'!AF837&gt;'DO NOT USE_School Picklist'!$C$3,"Test Date cannot be a future date",IF('DO NOT USE_Contact Formulas'!A837,"OK",NA()))</f>
        <v>#N/A</v>
      </c>
      <c r="AG837" s="53" t="e">
        <f>IF(AND('DO NOT USE_Contact Formulas'!A837,ISBLANK('Captura de datos de CONTACTO'!AB837)),"Lab Result Test Result is required",IF(AND(NOT(ISBLANK('Captura de datos de CONTACTO'!AB837)),ISNA(VLOOKUP('Captura de datos de CONTACTO'!AB837,'DO NOT USE_School Picklist'!$Q$3:$Q$8,1,FALSE))),"Please select a value from the drop-down menu",IF('DO NOT USE_Contact Formulas'!A837,"OK",NA())))</f>
        <v>#N/A</v>
      </c>
    </row>
    <row r="838" spans="1:33" x14ac:dyDescent="0.3">
      <c r="A838" s="39" t="e">
        <f>IF('DO NOT USE_Contact Formulas'!A838,IF('DO NOT USE_Contact Formulas'!B838,"Not all required fields are completed","OK"),NA())</f>
        <v>#N/A</v>
      </c>
      <c r="B838" s="40" t="e">
        <f>IF(AND('DO NOT USE_Contact Formulas'!A838,ISBLANK('Captura de datos de CONTACTO'!B838)),"First Name is required",IF(NOT(ISBLANK('Captura de datos de CONTACTO'!B838)),"OK",NA()))</f>
        <v>#N/A</v>
      </c>
      <c r="C838" s="40" t="e">
        <f>IF(AND('DO NOT USE_Contact Formulas'!A838,ISBLANK('Captura de datos de CONTACTO'!C838)),"Last Name is required",IF(NOT(ISBLANK('Captura de datos de CONTACTO'!C838)),"OK",NA()))</f>
        <v>#N/A</v>
      </c>
      <c r="D838" s="40" t="e">
        <f>IF(AND('DO NOT USE_Contact Formulas'!A838,ISBLANK('Captura de datos de CONTACTO'!D838)),"Birthdate is required",IF(NOT(ISBLANK('Captura de datos de CONTACTO'!D838)),"OK",NA()))</f>
        <v>#N/A</v>
      </c>
      <c r="E838" s="40" t="e">
        <f>IF(AND('DO NOT USE_Contact Formulas'!A838,ISBLANK('Captura de datos de CONTACTO'!E838)),"Mobile Phone is required",IF(NOT(ISBLANK('Captura de datos de CONTACTO'!E838)),IF(AND(ISNUMBER(VALUE('Captura de datos de CONTACTO'!E838)),LEFT('Captura de datos de CONTACTO'!E838,1)&lt;&gt;"1",LEN('Captura de datos de CONTACTO'!E838)=10),"OK","Phone number must be valid format"),NA()))</f>
        <v>#N/A</v>
      </c>
      <c r="F838" s="40" t="e">
        <f>IF(LEN('Captura de datos de CONTACTO'!F838)&gt;255,"Home Street Address must be less than 255 characters",IF('DO NOT USE_Contact Formulas'!A838,"OK",NA()))</f>
        <v>#N/A</v>
      </c>
      <c r="G838" s="40" t="e">
        <f>IF(LEN('Captura de datos de CONTACTO'!G838)&gt;40,"City must be less than 40 characters",IF('DO NOT USE_Contact Formulas'!A838,"OK",NA()))</f>
        <v>#N/A</v>
      </c>
      <c r="H838" s="40" t="e">
        <f>IF(AND(NOT(ISBLANK('Captura de datos de CONTACTO'!H838)),ISNA(VLOOKUP('Captura de datos de CONTACTO'!H838,'DO NOT USE_School Picklist'!$P$3:$P$52,1,FALSE))),"Please select a value from the drop-down menu",IF('DO NOT USE_Contact Formulas'!A838,"OK",NA()))</f>
        <v>#N/A</v>
      </c>
      <c r="I838" s="40" t="e">
        <f>IF(AND('DO NOT USE_Contact Formulas'!A838,ISBLANK('Captura de datos de CONTACTO'!I838)),"Zip is required",IF(ISBLANK('Captura de datos de CONTACTO'!I838),NA(),"OK"))</f>
        <v>#N/A</v>
      </c>
      <c r="J838" s="40" t="e">
        <f>IF(AND('DO NOT USE_Contact Formulas'!A838,ISBLANK('Captura de datos de CONTACTO'!J838)),"Student or Staff? is required",IF(ISBLANK('Captura de datos de CONTACTO'!J838),NA(),IF(ISNA(VLOOKUP('Captura de datos de CONTACTO'!J838,'DO NOT USE_School Picklist'!$B$3:$B$6,1,FALSE)),"Please select a value from the drop-down menu","OK")))</f>
        <v>#N/A</v>
      </c>
      <c r="K838" s="40" t="e">
        <f>IF(AND('Captura de datos de CONTACTO'!J838='DO NOT USE_School Picklist'!$B$4,ISBLANK('Captura de datos de CONTACTO'!K838)),"Occupation/Job Title is required if Student or Staff? is Yes, staff/faculty or volunteer",IF('DO NOT USE_Contact Formulas'!A838,"OK",NA()))</f>
        <v>#N/A</v>
      </c>
      <c r="L838" s="40" t="e">
        <f ca="1">IF('Captura de datos de CONTACTO'!L838&gt;'DO NOT USE_School Picklist'!$C$3,"Date last on school campus/facility cannot be a future date",IF('DO NOT USE_Contact Formulas'!A838,IF(ISBLANK('Captura de datos de CONTACTO'!L838),"Date last on school campus/facility is required","OK"),NA()))</f>
        <v>#N/A</v>
      </c>
      <c r="M838" s="41" t="e">
        <f ca="1">IF('Captura de datos de CONTACTO'!M838&gt;'DO NOT USE_School Picklist'!$C$3,"Last Exposure Date cannot be a future date",IF('DO NOT USE_Contact Formulas'!A838,IF(ISBLANK('Captura de datos de CONTACTO'!M838),"Last Exposure Date is required","OK"),NA()))</f>
        <v>#N/A</v>
      </c>
      <c r="N838" s="41" t="e">
        <f>IF(AND('DO NOT USE_Contact Formulas'!A838,ISBLANK('Captura de datos de CONTACTO'!N838)),"Specific Place in the Location is required",IF(ISBLANK('Captura de datos de CONTACTO'!N838),NA(),"OK"))</f>
        <v>#N/A</v>
      </c>
      <c r="O838" s="40" t="e">
        <f>IF(AND(NOT(ISBLANK('Captura de datos de CONTACTO'!O838)),ISNA(VLOOKUP('Captura de datos de CONTACTO'!O838,'DO NOT USE_School Picklist'!$L$3:$L$81,1,FALSE))),"Please select a value from the drop-down menu",IF('DO NOT USE_Contact Formulas'!A838,"OK",NA()))</f>
        <v>#N/A</v>
      </c>
      <c r="P838" s="40" t="e">
        <f>IF(AND(NOT(ISBLANK('Captura de datos de CONTACTO'!P838)),NOT(ISNUMBER(MATCH("*@*.?*",'Captura de datos de CONTACTO'!P838,0)))),"Email must be in a valid format",IF('DO NOT USE_Contact Formulas'!A838,"OK",NA()))</f>
        <v>#N/A</v>
      </c>
      <c r="Q838" s="40" t="e">
        <f>IF(LEN('Captura de datos de CONTACTO'!Q838)&gt;50,"Parent/Guardian Name must be less than 50 characters",IF('DO NOT USE_Contact Formulas'!A838,"OK",NA()))</f>
        <v>#N/A</v>
      </c>
      <c r="R838" s="40" t="e">
        <f>IF(NOT(ISBLANK('Captura de datos de CONTACTO'!R838)),IF(AND(ISNUMBER('Captura de datos de CONTACTO'!R838),LEFT('Captura de datos de CONTACTO'!R838,1)&lt;&gt;"1",LEN('Captura de datos de CONTACTO'!R838)=10),"OK","Phone number must be valid format"),IF('DO NOT USE_Contact Formulas'!A838,"OK",NA()))</f>
        <v>#N/A</v>
      </c>
      <c r="S838" s="40" t="e">
        <f>IF(AND(NOT(ISBLANK('Captura de datos de CONTACTO'!S838)),ISNA(VLOOKUP('Captura de datos de CONTACTO'!S838,'DO NOT USE_School Picklist'!$N$3:$N$63,1,FALSE))),"Please select a value from the drop-down menu",IF('DO NOT USE_Contact Formulas'!A838,"OK",NA()))</f>
        <v>#N/A</v>
      </c>
      <c r="T838" s="53" t="e">
        <f>IF(AND(NOT(ISBLANK('Captura de datos de CONTACTO'!T838)),ISNA(VLOOKUP('Captura de datos de CONTACTO'!T838,'DO NOT USE_School Picklist'!$I$3:$I$5,1,FALSE))),"Please select a value from the drop-down menu",IF('DO NOT USE_Contact Formulas'!A838,"OK",NA()))</f>
        <v>#N/A</v>
      </c>
      <c r="U838" s="40" t="e">
        <f>IF(AND(NOT(ISBLANK('Captura de datos de CONTACTO'!U838)),ISNA(VLOOKUP('Captura de datos de CONTACTO'!U838,'DO NOT USE_School Picklist'!$E$3:$E$10,1,FALSE))),"Please select a value from the drop-down menu",IF('DO NOT USE_Contact Formulas'!A838,"OK",NA()))</f>
        <v>#N/A</v>
      </c>
      <c r="V838" s="53" t="e">
        <f>IF(AND(NOT(ISBLANK('Captura de datos de CONTACTO'!V838)),ISNA(VLOOKUP('Captura de datos de CONTACTO'!V838,'DO NOT USE_School Picklist'!$W$3:$W$9,1,FALSE))),"Please select a value from the drop-down menu",IF('DO NOT USE_Contact Formulas'!A838,"OK",NA()))</f>
        <v>#N/A</v>
      </c>
      <c r="W838" s="53" t="e">
        <f>IF(AND(NOT(ISBLANK('Captura de datos de CONTACTO'!W838)),ISNA(VLOOKUP('Captura de datos de CONTACTO'!W838,'DO NOT USE_School Picklist'!$W$3:$W$9,1,FALSE))),"Please select a value from the drop-down menu",IF('DO NOT USE_Case Formulas'!A838,"OK",NA()))</f>
        <v>#N/A</v>
      </c>
      <c r="X838" s="40" t="e">
        <f>IF(AND(NOT(ISBLANK('Captura de datos de CONTACTO'!X838)),ISNA(VLOOKUP('Captura de datos de CONTACTO'!X838,'DO NOT USE_School Picklist'!$F$3:$F$16,1,FALSE))),"Please select a value from the drop-down menu",IF('DO NOT USE_Contact Formulas'!A838,"OK",NA()))</f>
        <v>#N/A</v>
      </c>
      <c r="Y838" s="40" t="e">
        <f>IF(LEN('Captura de datos de CONTACTO'!Y838)&gt;100,"Classroom(s) must be less than 100 characters",IF('DO NOT USE_Contact Formulas'!A838,"OK",NA()))</f>
        <v>#N/A</v>
      </c>
      <c r="Z838" s="40" t="e">
        <f>IF(AND(NOT(ISBLANK('Captura de datos de CONTACTO'!Z838)),ISNA(VLOOKUP('Captura de datos de CONTACTO'!Z838,'DO NOT USE_School Picklist'!$K$3:$K$6,1,FALSE))),"Please select a value from the drop-down menu",IF('DO NOT USE_Contact Formulas'!A838,"OK",NA()))</f>
        <v>#N/A</v>
      </c>
      <c r="AA838" s="40" t="e">
        <f>IF(AND(NOT(ISBLANK('Captura de datos de CONTACTO'!AA838)),ISNA(VLOOKUP('Captura de datos de CONTACTO'!AA838,'DO NOT USE_School Picklist'!$D$3:$D$5,1,FALSE))),"Please select a value from the drop-down menu",IF('DO NOT USE_Contact Formulas'!A838,"OK",NA()))</f>
        <v>#N/A</v>
      </c>
      <c r="AB838" s="40"/>
      <c r="AC838" s="40" t="e">
        <f>IF(AND(NOT(ISBLANK('Captura de datos de CONTACTO'!AC838)),ISNA(VLOOKUP('Captura de datos de CONTACTO'!AC838,'DO NOT USE_School Picklist'!$G$3:$G$5,1,FALSE))),"Please select a value from the drop-down menu",IF('DO NOT USE_Contact Formulas'!A838,"OK",NA()))</f>
        <v>#N/A</v>
      </c>
      <c r="AD838" s="40"/>
      <c r="AE838" s="40" t="e">
        <f>IF(AND(NOT(ISBLANK('Captura de datos de CONTACTO'!AE838)),ISNA(VLOOKUP('Captura de datos de CONTACTO'!AE838,'DO NOT USE_School Picklist'!$H$3:$H$4,1,FALSE))),"Please select a value from the drop-down menu",IF('DO NOT USE_Contact Formulas'!A838,"OK",NA()))</f>
        <v>#N/A</v>
      </c>
      <c r="AF838" s="40" t="e">
        <f ca="1">IF('Captura de datos de CONTACTO'!AF838&gt;'DO NOT USE_School Picklist'!$C$3,"Test Date cannot be a future date",IF('DO NOT USE_Contact Formulas'!A838,"OK",NA()))</f>
        <v>#N/A</v>
      </c>
      <c r="AG838" s="53" t="e">
        <f>IF(AND('DO NOT USE_Contact Formulas'!A838,ISBLANK('Captura de datos de CONTACTO'!AB838)),"Lab Result Test Result is required",IF(AND(NOT(ISBLANK('Captura de datos de CONTACTO'!AB838)),ISNA(VLOOKUP('Captura de datos de CONTACTO'!AB838,'DO NOT USE_School Picklist'!$Q$3:$Q$8,1,FALSE))),"Please select a value from the drop-down menu",IF('DO NOT USE_Contact Formulas'!A838,"OK",NA())))</f>
        <v>#N/A</v>
      </c>
    </row>
    <row r="839" spans="1:33" x14ac:dyDescent="0.3">
      <c r="A839" s="39" t="e">
        <f>IF('DO NOT USE_Contact Formulas'!A839,IF('DO NOT USE_Contact Formulas'!B839,"Not all required fields are completed","OK"),NA())</f>
        <v>#N/A</v>
      </c>
      <c r="B839" s="40" t="e">
        <f>IF(AND('DO NOT USE_Contact Formulas'!A839,ISBLANK('Captura de datos de CONTACTO'!B839)),"First Name is required",IF(NOT(ISBLANK('Captura de datos de CONTACTO'!B839)),"OK",NA()))</f>
        <v>#N/A</v>
      </c>
      <c r="C839" s="40" t="e">
        <f>IF(AND('DO NOT USE_Contact Formulas'!A839,ISBLANK('Captura de datos de CONTACTO'!C839)),"Last Name is required",IF(NOT(ISBLANK('Captura de datos de CONTACTO'!C839)),"OK",NA()))</f>
        <v>#N/A</v>
      </c>
      <c r="D839" s="40" t="e">
        <f>IF(AND('DO NOT USE_Contact Formulas'!A839,ISBLANK('Captura de datos de CONTACTO'!D839)),"Birthdate is required",IF(NOT(ISBLANK('Captura de datos de CONTACTO'!D839)),"OK",NA()))</f>
        <v>#N/A</v>
      </c>
      <c r="E839" s="40" t="e">
        <f>IF(AND('DO NOT USE_Contact Formulas'!A839,ISBLANK('Captura de datos de CONTACTO'!E839)),"Mobile Phone is required",IF(NOT(ISBLANK('Captura de datos de CONTACTO'!E839)),IF(AND(ISNUMBER(VALUE('Captura de datos de CONTACTO'!E839)),LEFT('Captura de datos de CONTACTO'!E839,1)&lt;&gt;"1",LEN('Captura de datos de CONTACTO'!E839)=10),"OK","Phone number must be valid format"),NA()))</f>
        <v>#N/A</v>
      </c>
      <c r="F839" s="40" t="e">
        <f>IF(LEN('Captura de datos de CONTACTO'!F839)&gt;255,"Home Street Address must be less than 255 characters",IF('DO NOT USE_Contact Formulas'!A839,"OK",NA()))</f>
        <v>#N/A</v>
      </c>
      <c r="G839" s="40" t="e">
        <f>IF(LEN('Captura de datos de CONTACTO'!G839)&gt;40,"City must be less than 40 characters",IF('DO NOT USE_Contact Formulas'!A839,"OK",NA()))</f>
        <v>#N/A</v>
      </c>
      <c r="H839" s="40" t="e">
        <f>IF(AND(NOT(ISBLANK('Captura de datos de CONTACTO'!H839)),ISNA(VLOOKUP('Captura de datos de CONTACTO'!H839,'DO NOT USE_School Picklist'!$P$3:$P$52,1,FALSE))),"Please select a value from the drop-down menu",IF('DO NOT USE_Contact Formulas'!A839,"OK",NA()))</f>
        <v>#N/A</v>
      </c>
      <c r="I839" s="40" t="e">
        <f>IF(AND('DO NOT USE_Contact Formulas'!A839,ISBLANK('Captura de datos de CONTACTO'!I839)),"Zip is required",IF(ISBLANK('Captura de datos de CONTACTO'!I839),NA(),"OK"))</f>
        <v>#N/A</v>
      </c>
      <c r="J839" s="40" t="e">
        <f>IF(AND('DO NOT USE_Contact Formulas'!A839,ISBLANK('Captura de datos de CONTACTO'!J839)),"Student or Staff? is required",IF(ISBLANK('Captura de datos de CONTACTO'!J839),NA(),IF(ISNA(VLOOKUP('Captura de datos de CONTACTO'!J839,'DO NOT USE_School Picklist'!$B$3:$B$6,1,FALSE)),"Please select a value from the drop-down menu","OK")))</f>
        <v>#N/A</v>
      </c>
      <c r="K839" s="40" t="e">
        <f>IF(AND('Captura de datos de CONTACTO'!J839='DO NOT USE_School Picklist'!$B$4,ISBLANK('Captura de datos de CONTACTO'!K839)),"Occupation/Job Title is required if Student or Staff? is Yes, staff/faculty or volunteer",IF('DO NOT USE_Contact Formulas'!A839,"OK",NA()))</f>
        <v>#N/A</v>
      </c>
      <c r="L839" s="40" t="e">
        <f ca="1">IF('Captura de datos de CONTACTO'!L839&gt;'DO NOT USE_School Picklist'!$C$3,"Date last on school campus/facility cannot be a future date",IF('DO NOT USE_Contact Formulas'!A839,IF(ISBLANK('Captura de datos de CONTACTO'!L839),"Date last on school campus/facility is required","OK"),NA()))</f>
        <v>#N/A</v>
      </c>
      <c r="M839" s="41" t="e">
        <f ca="1">IF('Captura de datos de CONTACTO'!M839&gt;'DO NOT USE_School Picklist'!$C$3,"Last Exposure Date cannot be a future date",IF('DO NOT USE_Contact Formulas'!A839,IF(ISBLANK('Captura de datos de CONTACTO'!M839),"Last Exposure Date is required","OK"),NA()))</f>
        <v>#N/A</v>
      </c>
      <c r="N839" s="41" t="e">
        <f>IF(AND('DO NOT USE_Contact Formulas'!A839,ISBLANK('Captura de datos de CONTACTO'!N839)),"Specific Place in the Location is required",IF(ISBLANK('Captura de datos de CONTACTO'!N839),NA(),"OK"))</f>
        <v>#N/A</v>
      </c>
      <c r="O839" s="40" t="e">
        <f>IF(AND(NOT(ISBLANK('Captura de datos de CONTACTO'!O839)),ISNA(VLOOKUP('Captura de datos de CONTACTO'!O839,'DO NOT USE_School Picklist'!$L$3:$L$81,1,FALSE))),"Please select a value from the drop-down menu",IF('DO NOT USE_Contact Formulas'!A839,"OK",NA()))</f>
        <v>#N/A</v>
      </c>
      <c r="P839" s="40" t="e">
        <f>IF(AND(NOT(ISBLANK('Captura de datos de CONTACTO'!P839)),NOT(ISNUMBER(MATCH("*@*.?*",'Captura de datos de CONTACTO'!P839,0)))),"Email must be in a valid format",IF('DO NOT USE_Contact Formulas'!A839,"OK",NA()))</f>
        <v>#N/A</v>
      </c>
      <c r="Q839" s="40" t="e">
        <f>IF(LEN('Captura de datos de CONTACTO'!Q839)&gt;50,"Parent/Guardian Name must be less than 50 characters",IF('DO NOT USE_Contact Formulas'!A839,"OK",NA()))</f>
        <v>#N/A</v>
      </c>
      <c r="R839" s="40" t="e">
        <f>IF(NOT(ISBLANK('Captura de datos de CONTACTO'!R839)),IF(AND(ISNUMBER('Captura de datos de CONTACTO'!R839),LEFT('Captura de datos de CONTACTO'!R839,1)&lt;&gt;"1",LEN('Captura de datos de CONTACTO'!R839)=10),"OK","Phone number must be valid format"),IF('DO NOT USE_Contact Formulas'!A839,"OK",NA()))</f>
        <v>#N/A</v>
      </c>
      <c r="S839" s="40" t="e">
        <f>IF(AND(NOT(ISBLANK('Captura de datos de CONTACTO'!S839)),ISNA(VLOOKUP('Captura de datos de CONTACTO'!S839,'DO NOT USE_School Picklist'!$N$3:$N$63,1,FALSE))),"Please select a value from the drop-down menu",IF('DO NOT USE_Contact Formulas'!A839,"OK",NA()))</f>
        <v>#N/A</v>
      </c>
      <c r="T839" s="53" t="e">
        <f>IF(AND(NOT(ISBLANK('Captura de datos de CONTACTO'!T839)),ISNA(VLOOKUP('Captura de datos de CONTACTO'!T839,'DO NOT USE_School Picklist'!$I$3:$I$5,1,FALSE))),"Please select a value from the drop-down menu",IF('DO NOT USE_Contact Formulas'!A839,"OK",NA()))</f>
        <v>#N/A</v>
      </c>
      <c r="U839" s="40" t="e">
        <f>IF(AND(NOT(ISBLANK('Captura de datos de CONTACTO'!U839)),ISNA(VLOOKUP('Captura de datos de CONTACTO'!U839,'DO NOT USE_School Picklist'!$E$3:$E$10,1,FALSE))),"Please select a value from the drop-down menu",IF('DO NOT USE_Contact Formulas'!A839,"OK",NA()))</f>
        <v>#N/A</v>
      </c>
      <c r="V839" s="53" t="e">
        <f>IF(AND(NOT(ISBLANK('Captura de datos de CONTACTO'!V839)),ISNA(VLOOKUP('Captura de datos de CONTACTO'!V839,'DO NOT USE_School Picklist'!$W$3:$W$9,1,FALSE))),"Please select a value from the drop-down menu",IF('DO NOT USE_Contact Formulas'!A839,"OK",NA()))</f>
        <v>#N/A</v>
      </c>
      <c r="W839" s="53" t="e">
        <f>IF(AND(NOT(ISBLANK('Captura de datos de CONTACTO'!W839)),ISNA(VLOOKUP('Captura de datos de CONTACTO'!W839,'DO NOT USE_School Picklist'!$W$3:$W$9,1,FALSE))),"Please select a value from the drop-down menu",IF('DO NOT USE_Case Formulas'!A839,"OK",NA()))</f>
        <v>#N/A</v>
      </c>
      <c r="X839" s="40" t="e">
        <f>IF(AND(NOT(ISBLANK('Captura de datos de CONTACTO'!X839)),ISNA(VLOOKUP('Captura de datos de CONTACTO'!X839,'DO NOT USE_School Picklist'!$F$3:$F$16,1,FALSE))),"Please select a value from the drop-down menu",IF('DO NOT USE_Contact Formulas'!A839,"OK",NA()))</f>
        <v>#N/A</v>
      </c>
      <c r="Y839" s="40" t="e">
        <f>IF(LEN('Captura de datos de CONTACTO'!Y839)&gt;100,"Classroom(s) must be less than 100 characters",IF('DO NOT USE_Contact Formulas'!A839,"OK",NA()))</f>
        <v>#N/A</v>
      </c>
      <c r="Z839" s="40" t="e">
        <f>IF(AND(NOT(ISBLANK('Captura de datos de CONTACTO'!Z839)),ISNA(VLOOKUP('Captura de datos de CONTACTO'!Z839,'DO NOT USE_School Picklist'!$K$3:$K$6,1,FALSE))),"Please select a value from the drop-down menu",IF('DO NOT USE_Contact Formulas'!A839,"OK",NA()))</f>
        <v>#N/A</v>
      </c>
      <c r="AA839" s="40" t="e">
        <f>IF(AND(NOT(ISBLANK('Captura de datos de CONTACTO'!AA839)),ISNA(VLOOKUP('Captura de datos de CONTACTO'!AA839,'DO NOT USE_School Picklist'!$D$3:$D$5,1,FALSE))),"Please select a value from the drop-down menu",IF('DO NOT USE_Contact Formulas'!A839,"OK",NA()))</f>
        <v>#N/A</v>
      </c>
      <c r="AB839" s="40"/>
      <c r="AC839" s="40" t="e">
        <f>IF(AND(NOT(ISBLANK('Captura de datos de CONTACTO'!AC839)),ISNA(VLOOKUP('Captura de datos de CONTACTO'!AC839,'DO NOT USE_School Picklist'!$G$3:$G$5,1,FALSE))),"Please select a value from the drop-down menu",IF('DO NOT USE_Contact Formulas'!A839,"OK",NA()))</f>
        <v>#N/A</v>
      </c>
      <c r="AD839" s="40"/>
      <c r="AE839" s="40" t="e">
        <f>IF(AND(NOT(ISBLANK('Captura de datos de CONTACTO'!AE839)),ISNA(VLOOKUP('Captura de datos de CONTACTO'!AE839,'DO NOT USE_School Picklist'!$H$3:$H$4,1,FALSE))),"Please select a value from the drop-down menu",IF('DO NOT USE_Contact Formulas'!A839,"OK",NA()))</f>
        <v>#N/A</v>
      </c>
      <c r="AF839" s="40" t="e">
        <f ca="1">IF('Captura de datos de CONTACTO'!AF839&gt;'DO NOT USE_School Picklist'!$C$3,"Test Date cannot be a future date",IF('DO NOT USE_Contact Formulas'!A839,"OK",NA()))</f>
        <v>#N/A</v>
      </c>
      <c r="AG839" s="53" t="e">
        <f>IF(AND('DO NOT USE_Contact Formulas'!A839,ISBLANK('Captura de datos de CONTACTO'!AB839)),"Lab Result Test Result is required",IF(AND(NOT(ISBLANK('Captura de datos de CONTACTO'!AB839)),ISNA(VLOOKUP('Captura de datos de CONTACTO'!AB839,'DO NOT USE_School Picklist'!$Q$3:$Q$8,1,FALSE))),"Please select a value from the drop-down menu",IF('DO NOT USE_Contact Formulas'!A839,"OK",NA())))</f>
        <v>#N/A</v>
      </c>
    </row>
    <row r="840" spans="1:33" x14ac:dyDescent="0.3">
      <c r="A840" s="39" t="e">
        <f>IF('DO NOT USE_Contact Formulas'!A840,IF('DO NOT USE_Contact Formulas'!B840,"Not all required fields are completed","OK"),NA())</f>
        <v>#N/A</v>
      </c>
      <c r="B840" s="40" t="e">
        <f>IF(AND('DO NOT USE_Contact Formulas'!A840,ISBLANK('Captura de datos de CONTACTO'!B840)),"First Name is required",IF(NOT(ISBLANK('Captura de datos de CONTACTO'!B840)),"OK",NA()))</f>
        <v>#N/A</v>
      </c>
      <c r="C840" s="40" t="e">
        <f>IF(AND('DO NOT USE_Contact Formulas'!A840,ISBLANK('Captura de datos de CONTACTO'!C840)),"Last Name is required",IF(NOT(ISBLANK('Captura de datos de CONTACTO'!C840)),"OK",NA()))</f>
        <v>#N/A</v>
      </c>
      <c r="D840" s="40" t="e">
        <f>IF(AND('DO NOT USE_Contact Formulas'!A840,ISBLANK('Captura de datos de CONTACTO'!D840)),"Birthdate is required",IF(NOT(ISBLANK('Captura de datos de CONTACTO'!D840)),"OK",NA()))</f>
        <v>#N/A</v>
      </c>
      <c r="E840" s="40" t="e">
        <f>IF(AND('DO NOT USE_Contact Formulas'!A840,ISBLANK('Captura de datos de CONTACTO'!E840)),"Mobile Phone is required",IF(NOT(ISBLANK('Captura de datos de CONTACTO'!E840)),IF(AND(ISNUMBER(VALUE('Captura de datos de CONTACTO'!E840)),LEFT('Captura de datos de CONTACTO'!E840,1)&lt;&gt;"1",LEN('Captura de datos de CONTACTO'!E840)=10),"OK","Phone number must be valid format"),NA()))</f>
        <v>#N/A</v>
      </c>
      <c r="F840" s="40" t="e">
        <f>IF(LEN('Captura de datos de CONTACTO'!F840)&gt;255,"Home Street Address must be less than 255 characters",IF('DO NOT USE_Contact Formulas'!A840,"OK",NA()))</f>
        <v>#N/A</v>
      </c>
      <c r="G840" s="40" t="e">
        <f>IF(LEN('Captura de datos de CONTACTO'!G840)&gt;40,"City must be less than 40 characters",IF('DO NOT USE_Contact Formulas'!A840,"OK",NA()))</f>
        <v>#N/A</v>
      </c>
      <c r="H840" s="40" t="e">
        <f>IF(AND(NOT(ISBLANK('Captura de datos de CONTACTO'!H840)),ISNA(VLOOKUP('Captura de datos de CONTACTO'!H840,'DO NOT USE_School Picklist'!$P$3:$P$52,1,FALSE))),"Please select a value from the drop-down menu",IF('DO NOT USE_Contact Formulas'!A840,"OK",NA()))</f>
        <v>#N/A</v>
      </c>
      <c r="I840" s="40" t="e">
        <f>IF(AND('DO NOT USE_Contact Formulas'!A840,ISBLANK('Captura de datos de CONTACTO'!I840)),"Zip is required",IF(ISBLANK('Captura de datos de CONTACTO'!I840),NA(),"OK"))</f>
        <v>#N/A</v>
      </c>
      <c r="J840" s="40" t="e">
        <f>IF(AND('DO NOT USE_Contact Formulas'!A840,ISBLANK('Captura de datos de CONTACTO'!J840)),"Student or Staff? is required",IF(ISBLANK('Captura de datos de CONTACTO'!J840),NA(),IF(ISNA(VLOOKUP('Captura de datos de CONTACTO'!J840,'DO NOT USE_School Picklist'!$B$3:$B$6,1,FALSE)),"Please select a value from the drop-down menu","OK")))</f>
        <v>#N/A</v>
      </c>
      <c r="K840" s="40" t="e">
        <f>IF(AND('Captura de datos de CONTACTO'!J840='DO NOT USE_School Picklist'!$B$4,ISBLANK('Captura de datos de CONTACTO'!K840)),"Occupation/Job Title is required if Student or Staff? is Yes, staff/faculty or volunteer",IF('DO NOT USE_Contact Formulas'!A840,"OK",NA()))</f>
        <v>#N/A</v>
      </c>
      <c r="L840" s="40" t="e">
        <f ca="1">IF('Captura de datos de CONTACTO'!L840&gt;'DO NOT USE_School Picklist'!$C$3,"Date last on school campus/facility cannot be a future date",IF('DO NOT USE_Contact Formulas'!A840,IF(ISBLANK('Captura de datos de CONTACTO'!L840),"Date last on school campus/facility is required","OK"),NA()))</f>
        <v>#N/A</v>
      </c>
      <c r="M840" s="41" t="e">
        <f ca="1">IF('Captura de datos de CONTACTO'!M840&gt;'DO NOT USE_School Picklist'!$C$3,"Last Exposure Date cannot be a future date",IF('DO NOT USE_Contact Formulas'!A840,IF(ISBLANK('Captura de datos de CONTACTO'!M840),"Last Exposure Date is required","OK"),NA()))</f>
        <v>#N/A</v>
      </c>
      <c r="N840" s="41" t="e">
        <f>IF(AND('DO NOT USE_Contact Formulas'!A840,ISBLANK('Captura de datos de CONTACTO'!N840)),"Specific Place in the Location is required",IF(ISBLANK('Captura de datos de CONTACTO'!N840),NA(),"OK"))</f>
        <v>#N/A</v>
      </c>
      <c r="O840" s="40" t="e">
        <f>IF(AND(NOT(ISBLANK('Captura de datos de CONTACTO'!O840)),ISNA(VLOOKUP('Captura de datos de CONTACTO'!O840,'DO NOT USE_School Picklist'!$L$3:$L$81,1,FALSE))),"Please select a value from the drop-down menu",IF('DO NOT USE_Contact Formulas'!A840,"OK",NA()))</f>
        <v>#N/A</v>
      </c>
      <c r="P840" s="40" t="e">
        <f>IF(AND(NOT(ISBLANK('Captura de datos de CONTACTO'!P840)),NOT(ISNUMBER(MATCH("*@*.?*",'Captura de datos de CONTACTO'!P840,0)))),"Email must be in a valid format",IF('DO NOT USE_Contact Formulas'!A840,"OK",NA()))</f>
        <v>#N/A</v>
      </c>
      <c r="Q840" s="40" t="e">
        <f>IF(LEN('Captura de datos de CONTACTO'!Q840)&gt;50,"Parent/Guardian Name must be less than 50 characters",IF('DO NOT USE_Contact Formulas'!A840,"OK",NA()))</f>
        <v>#N/A</v>
      </c>
      <c r="R840" s="40" t="e">
        <f>IF(NOT(ISBLANK('Captura de datos de CONTACTO'!R840)),IF(AND(ISNUMBER('Captura de datos de CONTACTO'!R840),LEFT('Captura de datos de CONTACTO'!R840,1)&lt;&gt;"1",LEN('Captura de datos de CONTACTO'!R840)=10),"OK","Phone number must be valid format"),IF('DO NOT USE_Contact Formulas'!A840,"OK",NA()))</f>
        <v>#N/A</v>
      </c>
      <c r="S840" s="40" t="e">
        <f>IF(AND(NOT(ISBLANK('Captura de datos de CONTACTO'!S840)),ISNA(VLOOKUP('Captura de datos de CONTACTO'!S840,'DO NOT USE_School Picklist'!$N$3:$N$63,1,FALSE))),"Please select a value from the drop-down menu",IF('DO NOT USE_Contact Formulas'!A840,"OK",NA()))</f>
        <v>#N/A</v>
      </c>
      <c r="T840" s="53" t="e">
        <f>IF(AND(NOT(ISBLANK('Captura de datos de CONTACTO'!T840)),ISNA(VLOOKUP('Captura de datos de CONTACTO'!T840,'DO NOT USE_School Picklist'!$I$3:$I$5,1,FALSE))),"Please select a value from the drop-down menu",IF('DO NOT USE_Contact Formulas'!A840,"OK",NA()))</f>
        <v>#N/A</v>
      </c>
      <c r="U840" s="40" t="e">
        <f>IF(AND(NOT(ISBLANK('Captura de datos de CONTACTO'!U840)),ISNA(VLOOKUP('Captura de datos de CONTACTO'!U840,'DO NOT USE_School Picklist'!$E$3:$E$10,1,FALSE))),"Please select a value from the drop-down menu",IF('DO NOT USE_Contact Formulas'!A840,"OK",NA()))</f>
        <v>#N/A</v>
      </c>
      <c r="V840" s="53" t="e">
        <f>IF(AND(NOT(ISBLANK('Captura de datos de CONTACTO'!V840)),ISNA(VLOOKUP('Captura de datos de CONTACTO'!V840,'DO NOT USE_School Picklist'!$W$3:$W$9,1,FALSE))),"Please select a value from the drop-down menu",IF('DO NOT USE_Contact Formulas'!A840,"OK",NA()))</f>
        <v>#N/A</v>
      </c>
      <c r="W840" s="53" t="e">
        <f>IF(AND(NOT(ISBLANK('Captura de datos de CONTACTO'!W840)),ISNA(VLOOKUP('Captura de datos de CONTACTO'!W840,'DO NOT USE_School Picklist'!$W$3:$W$9,1,FALSE))),"Please select a value from the drop-down menu",IF('DO NOT USE_Case Formulas'!A840,"OK",NA()))</f>
        <v>#N/A</v>
      </c>
      <c r="X840" s="40" t="e">
        <f>IF(AND(NOT(ISBLANK('Captura de datos de CONTACTO'!X840)),ISNA(VLOOKUP('Captura de datos de CONTACTO'!X840,'DO NOT USE_School Picklist'!$F$3:$F$16,1,FALSE))),"Please select a value from the drop-down menu",IF('DO NOT USE_Contact Formulas'!A840,"OK",NA()))</f>
        <v>#N/A</v>
      </c>
      <c r="Y840" s="40" t="e">
        <f>IF(LEN('Captura de datos de CONTACTO'!Y840)&gt;100,"Classroom(s) must be less than 100 characters",IF('DO NOT USE_Contact Formulas'!A840,"OK",NA()))</f>
        <v>#N/A</v>
      </c>
      <c r="Z840" s="40" t="e">
        <f>IF(AND(NOT(ISBLANK('Captura de datos de CONTACTO'!Z840)),ISNA(VLOOKUP('Captura de datos de CONTACTO'!Z840,'DO NOT USE_School Picklist'!$K$3:$K$6,1,FALSE))),"Please select a value from the drop-down menu",IF('DO NOT USE_Contact Formulas'!A840,"OK",NA()))</f>
        <v>#N/A</v>
      </c>
      <c r="AA840" s="40" t="e">
        <f>IF(AND(NOT(ISBLANK('Captura de datos de CONTACTO'!AA840)),ISNA(VLOOKUP('Captura de datos de CONTACTO'!AA840,'DO NOT USE_School Picklist'!$D$3:$D$5,1,FALSE))),"Please select a value from the drop-down menu",IF('DO NOT USE_Contact Formulas'!A840,"OK",NA()))</f>
        <v>#N/A</v>
      </c>
      <c r="AB840" s="40"/>
      <c r="AC840" s="40" t="e">
        <f>IF(AND(NOT(ISBLANK('Captura de datos de CONTACTO'!AC840)),ISNA(VLOOKUP('Captura de datos de CONTACTO'!AC840,'DO NOT USE_School Picklist'!$G$3:$G$5,1,FALSE))),"Please select a value from the drop-down menu",IF('DO NOT USE_Contact Formulas'!A840,"OK",NA()))</f>
        <v>#N/A</v>
      </c>
      <c r="AD840" s="40"/>
      <c r="AE840" s="40" t="e">
        <f>IF(AND(NOT(ISBLANK('Captura de datos de CONTACTO'!AE840)),ISNA(VLOOKUP('Captura de datos de CONTACTO'!AE840,'DO NOT USE_School Picklist'!$H$3:$H$4,1,FALSE))),"Please select a value from the drop-down menu",IF('DO NOT USE_Contact Formulas'!A840,"OK",NA()))</f>
        <v>#N/A</v>
      </c>
      <c r="AF840" s="40" t="e">
        <f ca="1">IF('Captura de datos de CONTACTO'!AF840&gt;'DO NOT USE_School Picklist'!$C$3,"Test Date cannot be a future date",IF('DO NOT USE_Contact Formulas'!A840,"OK",NA()))</f>
        <v>#N/A</v>
      </c>
      <c r="AG840" s="53" t="e">
        <f>IF(AND('DO NOT USE_Contact Formulas'!A840,ISBLANK('Captura de datos de CONTACTO'!AB840)),"Lab Result Test Result is required",IF(AND(NOT(ISBLANK('Captura de datos de CONTACTO'!AB840)),ISNA(VLOOKUP('Captura de datos de CONTACTO'!AB840,'DO NOT USE_School Picklist'!$Q$3:$Q$8,1,FALSE))),"Please select a value from the drop-down menu",IF('DO NOT USE_Contact Formulas'!A840,"OK",NA())))</f>
        <v>#N/A</v>
      </c>
    </row>
    <row r="841" spans="1:33" x14ac:dyDescent="0.3">
      <c r="A841" s="39" t="e">
        <f>IF('DO NOT USE_Contact Formulas'!A841,IF('DO NOT USE_Contact Formulas'!B841,"Not all required fields are completed","OK"),NA())</f>
        <v>#N/A</v>
      </c>
      <c r="B841" s="40" t="e">
        <f>IF(AND('DO NOT USE_Contact Formulas'!A841,ISBLANK('Captura de datos de CONTACTO'!B841)),"First Name is required",IF(NOT(ISBLANK('Captura de datos de CONTACTO'!B841)),"OK",NA()))</f>
        <v>#N/A</v>
      </c>
      <c r="C841" s="40" t="e">
        <f>IF(AND('DO NOT USE_Contact Formulas'!A841,ISBLANK('Captura de datos de CONTACTO'!C841)),"Last Name is required",IF(NOT(ISBLANK('Captura de datos de CONTACTO'!C841)),"OK",NA()))</f>
        <v>#N/A</v>
      </c>
      <c r="D841" s="40" t="e">
        <f>IF(AND('DO NOT USE_Contact Formulas'!A841,ISBLANK('Captura de datos de CONTACTO'!D841)),"Birthdate is required",IF(NOT(ISBLANK('Captura de datos de CONTACTO'!D841)),"OK",NA()))</f>
        <v>#N/A</v>
      </c>
      <c r="E841" s="40" t="e">
        <f>IF(AND('DO NOT USE_Contact Formulas'!A841,ISBLANK('Captura de datos de CONTACTO'!E841)),"Mobile Phone is required",IF(NOT(ISBLANK('Captura de datos de CONTACTO'!E841)),IF(AND(ISNUMBER(VALUE('Captura de datos de CONTACTO'!E841)),LEFT('Captura de datos de CONTACTO'!E841,1)&lt;&gt;"1",LEN('Captura de datos de CONTACTO'!E841)=10),"OK","Phone number must be valid format"),NA()))</f>
        <v>#N/A</v>
      </c>
      <c r="F841" s="40" t="e">
        <f>IF(LEN('Captura de datos de CONTACTO'!F841)&gt;255,"Home Street Address must be less than 255 characters",IF('DO NOT USE_Contact Formulas'!A841,"OK",NA()))</f>
        <v>#N/A</v>
      </c>
      <c r="G841" s="40" t="e">
        <f>IF(LEN('Captura de datos de CONTACTO'!G841)&gt;40,"City must be less than 40 characters",IF('DO NOT USE_Contact Formulas'!A841,"OK",NA()))</f>
        <v>#N/A</v>
      </c>
      <c r="H841" s="40" t="e">
        <f>IF(AND(NOT(ISBLANK('Captura de datos de CONTACTO'!H841)),ISNA(VLOOKUP('Captura de datos de CONTACTO'!H841,'DO NOT USE_School Picklist'!$P$3:$P$52,1,FALSE))),"Please select a value from the drop-down menu",IF('DO NOT USE_Contact Formulas'!A841,"OK",NA()))</f>
        <v>#N/A</v>
      </c>
      <c r="I841" s="40" t="e">
        <f>IF(AND('DO NOT USE_Contact Formulas'!A841,ISBLANK('Captura de datos de CONTACTO'!I841)),"Zip is required",IF(ISBLANK('Captura de datos de CONTACTO'!I841),NA(),"OK"))</f>
        <v>#N/A</v>
      </c>
      <c r="J841" s="40" t="e">
        <f>IF(AND('DO NOT USE_Contact Formulas'!A841,ISBLANK('Captura de datos de CONTACTO'!J841)),"Student or Staff? is required",IF(ISBLANK('Captura de datos de CONTACTO'!J841),NA(),IF(ISNA(VLOOKUP('Captura de datos de CONTACTO'!J841,'DO NOT USE_School Picklist'!$B$3:$B$6,1,FALSE)),"Please select a value from the drop-down menu","OK")))</f>
        <v>#N/A</v>
      </c>
      <c r="K841" s="40" t="e">
        <f>IF(AND('Captura de datos de CONTACTO'!J841='DO NOT USE_School Picklist'!$B$4,ISBLANK('Captura de datos de CONTACTO'!K841)),"Occupation/Job Title is required if Student or Staff? is Yes, staff/faculty or volunteer",IF('DO NOT USE_Contact Formulas'!A841,"OK",NA()))</f>
        <v>#N/A</v>
      </c>
      <c r="L841" s="40" t="e">
        <f ca="1">IF('Captura de datos de CONTACTO'!L841&gt;'DO NOT USE_School Picklist'!$C$3,"Date last on school campus/facility cannot be a future date",IF('DO NOT USE_Contact Formulas'!A841,IF(ISBLANK('Captura de datos de CONTACTO'!L841),"Date last on school campus/facility is required","OK"),NA()))</f>
        <v>#N/A</v>
      </c>
      <c r="M841" s="41" t="e">
        <f ca="1">IF('Captura de datos de CONTACTO'!M841&gt;'DO NOT USE_School Picklist'!$C$3,"Last Exposure Date cannot be a future date",IF('DO NOT USE_Contact Formulas'!A841,IF(ISBLANK('Captura de datos de CONTACTO'!M841),"Last Exposure Date is required","OK"),NA()))</f>
        <v>#N/A</v>
      </c>
      <c r="N841" s="41" t="e">
        <f>IF(AND('DO NOT USE_Contact Formulas'!A841,ISBLANK('Captura de datos de CONTACTO'!N841)),"Specific Place in the Location is required",IF(ISBLANK('Captura de datos de CONTACTO'!N841),NA(),"OK"))</f>
        <v>#N/A</v>
      </c>
      <c r="O841" s="40" t="e">
        <f>IF(AND(NOT(ISBLANK('Captura de datos de CONTACTO'!O841)),ISNA(VLOOKUP('Captura de datos de CONTACTO'!O841,'DO NOT USE_School Picklist'!$L$3:$L$81,1,FALSE))),"Please select a value from the drop-down menu",IF('DO NOT USE_Contact Formulas'!A841,"OK",NA()))</f>
        <v>#N/A</v>
      </c>
      <c r="P841" s="40" t="e">
        <f>IF(AND(NOT(ISBLANK('Captura de datos de CONTACTO'!P841)),NOT(ISNUMBER(MATCH("*@*.?*",'Captura de datos de CONTACTO'!P841,0)))),"Email must be in a valid format",IF('DO NOT USE_Contact Formulas'!A841,"OK",NA()))</f>
        <v>#N/A</v>
      </c>
      <c r="Q841" s="40" t="e">
        <f>IF(LEN('Captura de datos de CONTACTO'!Q841)&gt;50,"Parent/Guardian Name must be less than 50 characters",IF('DO NOT USE_Contact Formulas'!A841,"OK",NA()))</f>
        <v>#N/A</v>
      </c>
      <c r="R841" s="40" t="e">
        <f>IF(NOT(ISBLANK('Captura de datos de CONTACTO'!R841)),IF(AND(ISNUMBER('Captura de datos de CONTACTO'!R841),LEFT('Captura de datos de CONTACTO'!R841,1)&lt;&gt;"1",LEN('Captura de datos de CONTACTO'!R841)=10),"OK","Phone number must be valid format"),IF('DO NOT USE_Contact Formulas'!A841,"OK",NA()))</f>
        <v>#N/A</v>
      </c>
      <c r="S841" s="40" t="e">
        <f>IF(AND(NOT(ISBLANK('Captura de datos de CONTACTO'!S841)),ISNA(VLOOKUP('Captura de datos de CONTACTO'!S841,'DO NOT USE_School Picklist'!$N$3:$N$63,1,FALSE))),"Please select a value from the drop-down menu",IF('DO NOT USE_Contact Formulas'!A841,"OK",NA()))</f>
        <v>#N/A</v>
      </c>
      <c r="T841" s="53" t="e">
        <f>IF(AND(NOT(ISBLANK('Captura de datos de CONTACTO'!T841)),ISNA(VLOOKUP('Captura de datos de CONTACTO'!T841,'DO NOT USE_School Picklist'!$I$3:$I$5,1,FALSE))),"Please select a value from the drop-down menu",IF('DO NOT USE_Contact Formulas'!A841,"OK",NA()))</f>
        <v>#N/A</v>
      </c>
      <c r="U841" s="40" t="e">
        <f>IF(AND(NOT(ISBLANK('Captura de datos de CONTACTO'!U841)),ISNA(VLOOKUP('Captura de datos de CONTACTO'!U841,'DO NOT USE_School Picklist'!$E$3:$E$10,1,FALSE))),"Please select a value from the drop-down menu",IF('DO NOT USE_Contact Formulas'!A841,"OK",NA()))</f>
        <v>#N/A</v>
      </c>
      <c r="V841" s="53" t="e">
        <f>IF(AND(NOT(ISBLANK('Captura de datos de CONTACTO'!V841)),ISNA(VLOOKUP('Captura de datos de CONTACTO'!V841,'DO NOT USE_School Picklist'!$W$3:$W$9,1,FALSE))),"Please select a value from the drop-down menu",IF('DO NOT USE_Contact Formulas'!A841,"OK",NA()))</f>
        <v>#N/A</v>
      </c>
      <c r="W841" s="53" t="e">
        <f>IF(AND(NOT(ISBLANK('Captura de datos de CONTACTO'!W841)),ISNA(VLOOKUP('Captura de datos de CONTACTO'!W841,'DO NOT USE_School Picklist'!$W$3:$W$9,1,FALSE))),"Please select a value from the drop-down menu",IF('DO NOT USE_Case Formulas'!A841,"OK",NA()))</f>
        <v>#N/A</v>
      </c>
      <c r="X841" s="40" t="e">
        <f>IF(AND(NOT(ISBLANK('Captura de datos de CONTACTO'!X841)),ISNA(VLOOKUP('Captura de datos de CONTACTO'!X841,'DO NOT USE_School Picklist'!$F$3:$F$16,1,FALSE))),"Please select a value from the drop-down menu",IF('DO NOT USE_Contact Formulas'!A841,"OK",NA()))</f>
        <v>#N/A</v>
      </c>
      <c r="Y841" s="40" t="e">
        <f>IF(LEN('Captura de datos de CONTACTO'!Y841)&gt;100,"Classroom(s) must be less than 100 characters",IF('DO NOT USE_Contact Formulas'!A841,"OK",NA()))</f>
        <v>#N/A</v>
      </c>
      <c r="Z841" s="40" t="e">
        <f>IF(AND(NOT(ISBLANK('Captura de datos de CONTACTO'!Z841)),ISNA(VLOOKUP('Captura de datos de CONTACTO'!Z841,'DO NOT USE_School Picklist'!$K$3:$K$6,1,FALSE))),"Please select a value from the drop-down menu",IF('DO NOT USE_Contact Formulas'!A841,"OK",NA()))</f>
        <v>#N/A</v>
      </c>
      <c r="AA841" s="40" t="e">
        <f>IF(AND(NOT(ISBLANK('Captura de datos de CONTACTO'!AA841)),ISNA(VLOOKUP('Captura de datos de CONTACTO'!AA841,'DO NOT USE_School Picklist'!$D$3:$D$5,1,FALSE))),"Please select a value from the drop-down menu",IF('DO NOT USE_Contact Formulas'!A841,"OK",NA()))</f>
        <v>#N/A</v>
      </c>
      <c r="AB841" s="40"/>
      <c r="AC841" s="40" t="e">
        <f>IF(AND(NOT(ISBLANK('Captura de datos de CONTACTO'!AC841)),ISNA(VLOOKUP('Captura de datos de CONTACTO'!AC841,'DO NOT USE_School Picklist'!$G$3:$G$5,1,FALSE))),"Please select a value from the drop-down menu",IF('DO NOT USE_Contact Formulas'!A841,"OK",NA()))</f>
        <v>#N/A</v>
      </c>
      <c r="AD841" s="40"/>
      <c r="AE841" s="40" t="e">
        <f>IF(AND(NOT(ISBLANK('Captura de datos de CONTACTO'!AE841)),ISNA(VLOOKUP('Captura de datos de CONTACTO'!AE841,'DO NOT USE_School Picklist'!$H$3:$H$4,1,FALSE))),"Please select a value from the drop-down menu",IF('DO NOT USE_Contact Formulas'!A841,"OK",NA()))</f>
        <v>#N/A</v>
      </c>
      <c r="AF841" s="40" t="e">
        <f ca="1">IF('Captura de datos de CONTACTO'!AF841&gt;'DO NOT USE_School Picklist'!$C$3,"Test Date cannot be a future date",IF('DO NOT USE_Contact Formulas'!A841,"OK",NA()))</f>
        <v>#N/A</v>
      </c>
      <c r="AG841" s="53" t="e">
        <f>IF(AND('DO NOT USE_Contact Formulas'!A841,ISBLANK('Captura de datos de CONTACTO'!AB841)),"Lab Result Test Result is required",IF(AND(NOT(ISBLANK('Captura de datos de CONTACTO'!AB841)),ISNA(VLOOKUP('Captura de datos de CONTACTO'!AB841,'DO NOT USE_School Picklist'!$Q$3:$Q$8,1,FALSE))),"Please select a value from the drop-down menu",IF('DO NOT USE_Contact Formulas'!A841,"OK",NA())))</f>
        <v>#N/A</v>
      </c>
    </row>
    <row r="842" spans="1:33" x14ac:dyDescent="0.3">
      <c r="A842" s="39" t="e">
        <f>IF('DO NOT USE_Contact Formulas'!A842,IF('DO NOT USE_Contact Formulas'!B842,"Not all required fields are completed","OK"),NA())</f>
        <v>#N/A</v>
      </c>
      <c r="B842" s="40" t="e">
        <f>IF(AND('DO NOT USE_Contact Formulas'!A842,ISBLANK('Captura de datos de CONTACTO'!B842)),"First Name is required",IF(NOT(ISBLANK('Captura de datos de CONTACTO'!B842)),"OK",NA()))</f>
        <v>#N/A</v>
      </c>
      <c r="C842" s="40" t="e">
        <f>IF(AND('DO NOT USE_Contact Formulas'!A842,ISBLANK('Captura de datos de CONTACTO'!C842)),"Last Name is required",IF(NOT(ISBLANK('Captura de datos de CONTACTO'!C842)),"OK",NA()))</f>
        <v>#N/A</v>
      </c>
      <c r="D842" s="40" t="e">
        <f>IF(AND('DO NOT USE_Contact Formulas'!A842,ISBLANK('Captura de datos de CONTACTO'!D842)),"Birthdate is required",IF(NOT(ISBLANK('Captura de datos de CONTACTO'!D842)),"OK",NA()))</f>
        <v>#N/A</v>
      </c>
      <c r="E842" s="40" t="e">
        <f>IF(AND('DO NOT USE_Contact Formulas'!A842,ISBLANK('Captura de datos de CONTACTO'!E842)),"Mobile Phone is required",IF(NOT(ISBLANK('Captura de datos de CONTACTO'!E842)),IF(AND(ISNUMBER(VALUE('Captura de datos de CONTACTO'!E842)),LEFT('Captura de datos de CONTACTO'!E842,1)&lt;&gt;"1",LEN('Captura de datos de CONTACTO'!E842)=10),"OK","Phone number must be valid format"),NA()))</f>
        <v>#N/A</v>
      </c>
      <c r="F842" s="40" t="e">
        <f>IF(LEN('Captura de datos de CONTACTO'!F842)&gt;255,"Home Street Address must be less than 255 characters",IF('DO NOT USE_Contact Formulas'!A842,"OK",NA()))</f>
        <v>#N/A</v>
      </c>
      <c r="G842" s="40" t="e">
        <f>IF(LEN('Captura de datos de CONTACTO'!G842)&gt;40,"City must be less than 40 characters",IF('DO NOT USE_Contact Formulas'!A842,"OK",NA()))</f>
        <v>#N/A</v>
      </c>
      <c r="H842" s="40" t="e">
        <f>IF(AND(NOT(ISBLANK('Captura de datos de CONTACTO'!H842)),ISNA(VLOOKUP('Captura de datos de CONTACTO'!H842,'DO NOT USE_School Picklist'!$P$3:$P$52,1,FALSE))),"Please select a value from the drop-down menu",IF('DO NOT USE_Contact Formulas'!A842,"OK",NA()))</f>
        <v>#N/A</v>
      </c>
      <c r="I842" s="40" t="e">
        <f>IF(AND('DO NOT USE_Contact Formulas'!A842,ISBLANK('Captura de datos de CONTACTO'!I842)),"Zip is required",IF(ISBLANK('Captura de datos de CONTACTO'!I842),NA(),"OK"))</f>
        <v>#N/A</v>
      </c>
      <c r="J842" s="40" t="e">
        <f>IF(AND('DO NOT USE_Contact Formulas'!A842,ISBLANK('Captura de datos de CONTACTO'!J842)),"Student or Staff? is required",IF(ISBLANK('Captura de datos de CONTACTO'!J842),NA(),IF(ISNA(VLOOKUP('Captura de datos de CONTACTO'!J842,'DO NOT USE_School Picklist'!$B$3:$B$6,1,FALSE)),"Please select a value from the drop-down menu","OK")))</f>
        <v>#N/A</v>
      </c>
      <c r="K842" s="40" t="e">
        <f>IF(AND('Captura de datos de CONTACTO'!J842='DO NOT USE_School Picklist'!$B$4,ISBLANK('Captura de datos de CONTACTO'!K842)),"Occupation/Job Title is required if Student or Staff? is Yes, staff/faculty or volunteer",IF('DO NOT USE_Contact Formulas'!A842,"OK",NA()))</f>
        <v>#N/A</v>
      </c>
      <c r="L842" s="40" t="e">
        <f ca="1">IF('Captura de datos de CONTACTO'!L842&gt;'DO NOT USE_School Picklist'!$C$3,"Date last on school campus/facility cannot be a future date",IF('DO NOT USE_Contact Formulas'!A842,IF(ISBLANK('Captura de datos de CONTACTO'!L842),"Date last on school campus/facility is required","OK"),NA()))</f>
        <v>#N/A</v>
      </c>
      <c r="M842" s="41" t="e">
        <f ca="1">IF('Captura de datos de CONTACTO'!M842&gt;'DO NOT USE_School Picklist'!$C$3,"Last Exposure Date cannot be a future date",IF('DO NOT USE_Contact Formulas'!A842,IF(ISBLANK('Captura de datos de CONTACTO'!M842),"Last Exposure Date is required","OK"),NA()))</f>
        <v>#N/A</v>
      </c>
      <c r="N842" s="41" t="e">
        <f>IF(AND('DO NOT USE_Contact Formulas'!A842,ISBLANK('Captura de datos de CONTACTO'!N842)),"Specific Place in the Location is required",IF(ISBLANK('Captura de datos de CONTACTO'!N842),NA(),"OK"))</f>
        <v>#N/A</v>
      </c>
      <c r="O842" s="40" t="e">
        <f>IF(AND(NOT(ISBLANK('Captura de datos de CONTACTO'!O842)),ISNA(VLOOKUP('Captura de datos de CONTACTO'!O842,'DO NOT USE_School Picklist'!$L$3:$L$81,1,FALSE))),"Please select a value from the drop-down menu",IF('DO NOT USE_Contact Formulas'!A842,"OK",NA()))</f>
        <v>#N/A</v>
      </c>
      <c r="P842" s="40" t="e">
        <f>IF(AND(NOT(ISBLANK('Captura de datos de CONTACTO'!P842)),NOT(ISNUMBER(MATCH("*@*.?*",'Captura de datos de CONTACTO'!P842,0)))),"Email must be in a valid format",IF('DO NOT USE_Contact Formulas'!A842,"OK",NA()))</f>
        <v>#N/A</v>
      </c>
      <c r="Q842" s="40" t="e">
        <f>IF(LEN('Captura de datos de CONTACTO'!Q842)&gt;50,"Parent/Guardian Name must be less than 50 characters",IF('DO NOT USE_Contact Formulas'!A842,"OK",NA()))</f>
        <v>#N/A</v>
      </c>
      <c r="R842" s="40" t="e">
        <f>IF(NOT(ISBLANK('Captura de datos de CONTACTO'!R842)),IF(AND(ISNUMBER('Captura de datos de CONTACTO'!R842),LEFT('Captura de datos de CONTACTO'!R842,1)&lt;&gt;"1",LEN('Captura de datos de CONTACTO'!R842)=10),"OK","Phone number must be valid format"),IF('DO NOT USE_Contact Formulas'!A842,"OK",NA()))</f>
        <v>#N/A</v>
      </c>
      <c r="S842" s="40" t="e">
        <f>IF(AND(NOT(ISBLANK('Captura de datos de CONTACTO'!S842)),ISNA(VLOOKUP('Captura de datos de CONTACTO'!S842,'DO NOT USE_School Picklist'!$N$3:$N$63,1,FALSE))),"Please select a value from the drop-down menu",IF('DO NOT USE_Contact Formulas'!A842,"OK",NA()))</f>
        <v>#N/A</v>
      </c>
      <c r="T842" s="53" t="e">
        <f>IF(AND(NOT(ISBLANK('Captura de datos de CONTACTO'!T842)),ISNA(VLOOKUP('Captura de datos de CONTACTO'!T842,'DO NOT USE_School Picklist'!$I$3:$I$5,1,FALSE))),"Please select a value from the drop-down menu",IF('DO NOT USE_Contact Formulas'!A842,"OK",NA()))</f>
        <v>#N/A</v>
      </c>
      <c r="U842" s="40" t="e">
        <f>IF(AND(NOT(ISBLANK('Captura de datos de CONTACTO'!U842)),ISNA(VLOOKUP('Captura de datos de CONTACTO'!U842,'DO NOT USE_School Picklist'!$E$3:$E$10,1,FALSE))),"Please select a value from the drop-down menu",IF('DO NOT USE_Contact Formulas'!A842,"OK",NA()))</f>
        <v>#N/A</v>
      </c>
      <c r="V842" s="53" t="e">
        <f>IF(AND(NOT(ISBLANK('Captura de datos de CONTACTO'!V842)),ISNA(VLOOKUP('Captura de datos de CONTACTO'!V842,'DO NOT USE_School Picklist'!$W$3:$W$9,1,FALSE))),"Please select a value from the drop-down menu",IF('DO NOT USE_Contact Formulas'!A842,"OK",NA()))</f>
        <v>#N/A</v>
      </c>
      <c r="W842" s="53" t="e">
        <f>IF(AND(NOT(ISBLANK('Captura de datos de CONTACTO'!W842)),ISNA(VLOOKUP('Captura de datos de CONTACTO'!W842,'DO NOT USE_School Picklist'!$W$3:$W$9,1,FALSE))),"Please select a value from the drop-down menu",IF('DO NOT USE_Case Formulas'!A842,"OK",NA()))</f>
        <v>#N/A</v>
      </c>
      <c r="X842" s="40" t="e">
        <f>IF(AND(NOT(ISBLANK('Captura de datos de CONTACTO'!X842)),ISNA(VLOOKUP('Captura de datos de CONTACTO'!X842,'DO NOT USE_School Picklist'!$F$3:$F$16,1,FALSE))),"Please select a value from the drop-down menu",IF('DO NOT USE_Contact Formulas'!A842,"OK",NA()))</f>
        <v>#N/A</v>
      </c>
      <c r="Y842" s="40" t="e">
        <f>IF(LEN('Captura de datos de CONTACTO'!Y842)&gt;100,"Classroom(s) must be less than 100 characters",IF('DO NOT USE_Contact Formulas'!A842,"OK",NA()))</f>
        <v>#N/A</v>
      </c>
      <c r="Z842" s="40" t="e">
        <f>IF(AND(NOT(ISBLANK('Captura de datos de CONTACTO'!Z842)),ISNA(VLOOKUP('Captura de datos de CONTACTO'!Z842,'DO NOT USE_School Picklist'!$K$3:$K$6,1,FALSE))),"Please select a value from the drop-down menu",IF('DO NOT USE_Contact Formulas'!A842,"OK",NA()))</f>
        <v>#N/A</v>
      </c>
      <c r="AA842" s="40" t="e">
        <f>IF(AND(NOT(ISBLANK('Captura de datos de CONTACTO'!AA842)),ISNA(VLOOKUP('Captura de datos de CONTACTO'!AA842,'DO NOT USE_School Picklist'!$D$3:$D$5,1,FALSE))),"Please select a value from the drop-down menu",IF('DO NOT USE_Contact Formulas'!A842,"OK",NA()))</f>
        <v>#N/A</v>
      </c>
      <c r="AB842" s="40"/>
      <c r="AC842" s="40" t="e">
        <f>IF(AND(NOT(ISBLANK('Captura de datos de CONTACTO'!AC842)),ISNA(VLOOKUP('Captura de datos de CONTACTO'!AC842,'DO NOT USE_School Picklist'!$G$3:$G$5,1,FALSE))),"Please select a value from the drop-down menu",IF('DO NOT USE_Contact Formulas'!A842,"OK",NA()))</f>
        <v>#N/A</v>
      </c>
      <c r="AD842" s="40"/>
      <c r="AE842" s="40" t="e">
        <f>IF(AND(NOT(ISBLANK('Captura de datos de CONTACTO'!AE842)),ISNA(VLOOKUP('Captura de datos de CONTACTO'!AE842,'DO NOT USE_School Picklist'!$H$3:$H$4,1,FALSE))),"Please select a value from the drop-down menu",IF('DO NOT USE_Contact Formulas'!A842,"OK",NA()))</f>
        <v>#N/A</v>
      </c>
      <c r="AF842" s="40" t="e">
        <f ca="1">IF('Captura de datos de CONTACTO'!AF842&gt;'DO NOT USE_School Picklist'!$C$3,"Test Date cannot be a future date",IF('DO NOT USE_Contact Formulas'!A842,"OK",NA()))</f>
        <v>#N/A</v>
      </c>
      <c r="AG842" s="53" t="e">
        <f>IF(AND('DO NOT USE_Contact Formulas'!A842,ISBLANK('Captura de datos de CONTACTO'!AB842)),"Lab Result Test Result is required",IF(AND(NOT(ISBLANK('Captura de datos de CONTACTO'!AB842)),ISNA(VLOOKUP('Captura de datos de CONTACTO'!AB842,'DO NOT USE_School Picklist'!$Q$3:$Q$8,1,FALSE))),"Please select a value from the drop-down menu",IF('DO NOT USE_Contact Formulas'!A842,"OK",NA())))</f>
        <v>#N/A</v>
      </c>
    </row>
    <row r="843" spans="1:33" x14ac:dyDescent="0.3">
      <c r="A843" s="39" t="e">
        <f>IF('DO NOT USE_Contact Formulas'!A843,IF('DO NOT USE_Contact Formulas'!B843,"Not all required fields are completed","OK"),NA())</f>
        <v>#N/A</v>
      </c>
      <c r="B843" s="40" t="e">
        <f>IF(AND('DO NOT USE_Contact Formulas'!A843,ISBLANK('Captura de datos de CONTACTO'!B843)),"First Name is required",IF(NOT(ISBLANK('Captura de datos de CONTACTO'!B843)),"OK",NA()))</f>
        <v>#N/A</v>
      </c>
      <c r="C843" s="40" t="e">
        <f>IF(AND('DO NOT USE_Contact Formulas'!A843,ISBLANK('Captura de datos de CONTACTO'!C843)),"Last Name is required",IF(NOT(ISBLANK('Captura de datos de CONTACTO'!C843)),"OK",NA()))</f>
        <v>#N/A</v>
      </c>
      <c r="D843" s="40" t="e">
        <f>IF(AND('DO NOT USE_Contact Formulas'!A843,ISBLANK('Captura de datos de CONTACTO'!D843)),"Birthdate is required",IF(NOT(ISBLANK('Captura de datos de CONTACTO'!D843)),"OK",NA()))</f>
        <v>#N/A</v>
      </c>
      <c r="E843" s="40" t="e">
        <f>IF(AND('DO NOT USE_Contact Formulas'!A843,ISBLANK('Captura de datos de CONTACTO'!E843)),"Mobile Phone is required",IF(NOT(ISBLANK('Captura de datos de CONTACTO'!E843)),IF(AND(ISNUMBER(VALUE('Captura de datos de CONTACTO'!E843)),LEFT('Captura de datos de CONTACTO'!E843,1)&lt;&gt;"1",LEN('Captura de datos de CONTACTO'!E843)=10),"OK","Phone number must be valid format"),NA()))</f>
        <v>#N/A</v>
      </c>
      <c r="F843" s="40" t="e">
        <f>IF(LEN('Captura de datos de CONTACTO'!F843)&gt;255,"Home Street Address must be less than 255 characters",IF('DO NOT USE_Contact Formulas'!A843,"OK",NA()))</f>
        <v>#N/A</v>
      </c>
      <c r="G843" s="40" t="e">
        <f>IF(LEN('Captura de datos de CONTACTO'!G843)&gt;40,"City must be less than 40 characters",IF('DO NOT USE_Contact Formulas'!A843,"OK",NA()))</f>
        <v>#N/A</v>
      </c>
      <c r="H843" s="40" t="e">
        <f>IF(AND(NOT(ISBLANK('Captura de datos de CONTACTO'!H843)),ISNA(VLOOKUP('Captura de datos de CONTACTO'!H843,'DO NOT USE_School Picklist'!$P$3:$P$52,1,FALSE))),"Please select a value from the drop-down menu",IF('DO NOT USE_Contact Formulas'!A843,"OK",NA()))</f>
        <v>#N/A</v>
      </c>
      <c r="I843" s="40" t="e">
        <f>IF(AND('DO NOT USE_Contact Formulas'!A843,ISBLANK('Captura de datos de CONTACTO'!I843)),"Zip is required",IF(ISBLANK('Captura de datos de CONTACTO'!I843),NA(),"OK"))</f>
        <v>#N/A</v>
      </c>
      <c r="J843" s="40" t="e">
        <f>IF(AND('DO NOT USE_Contact Formulas'!A843,ISBLANK('Captura de datos de CONTACTO'!J843)),"Student or Staff? is required",IF(ISBLANK('Captura de datos de CONTACTO'!J843),NA(),IF(ISNA(VLOOKUP('Captura de datos de CONTACTO'!J843,'DO NOT USE_School Picklist'!$B$3:$B$6,1,FALSE)),"Please select a value from the drop-down menu","OK")))</f>
        <v>#N/A</v>
      </c>
      <c r="K843" s="40" t="e">
        <f>IF(AND('Captura de datos de CONTACTO'!J843='DO NOT USE_School Picklist'!$B$4,ISBLANK('Captura de datos de CONTACTO'!K843)),"Occupation/Job Title is required if Student or Staff? is Yes, staff/faculty or volunteer",IF('DO NOT USE_Contact Formulas'!A843,"OK",NA()))</f>
        <v>#N/A</v>
      </c>
      <c r="L843" s="40" t="e">
        <f ca="1">IF('Captura de datos de CONTACTO'!L843&gt;'DO NOT USE_School Picklist'!$C$3,"Date last on school campus/facility cannot be a future date",IF('DO NOT USE_Contact Formulas'!A843,IF(ISBLANK('Captura de datos de CONTACTO'!L843),"Date last on school campus/facility is required","OK"),NA()))</f>
        <v>#N/A</v>
      </c>
      <c r="M843" s="41" t="e">
        <f ca="1">IF('Captura de datos de CONTACTO'!M843&gt;'DO NOT USE_School Picklist'!$C$3,"Last Exposure Date cannot be a future date",IF('DO NOT USE_Contact Formulas'!A843,IF(ISBLANK('Captura de datos de CONTACTO'!M843),"Last Exposure Date is required","OK"),NA()))</f>
        <v>#N/A</v>
      </c>
      <c r="N843" s="41" t="e">
        <f>IF(AND('DO NOT USE_Contact Formulas'!A843,ISBLANK('Captura de datos de CONTACTO'!N843)),"Specific Place in the Location is required",IF(ISBLANK('Captura de datos de CONTACTO'!N843),NA(),"OK"))</f>
        <v>#N/A</v>
      </c>
      <c r="O843" s="40" t="e">
        <f>IF(AND(NOT(ISBLANK('Captura de datos de CONTACTO'!O843)),ISNA(VLOOKUP('Captura de datos de CONTACTO'!O843,'DO NOT USE_School Picklist'!$L$3:$L$81,1,FALSE))),"Please select a value from the drop-down menu",IF('DO NOT USE_Contact Formulas'!A843,"OK",NA()))</f>
        <v>#N/A</v>
      </c>
      <c r="P843" s="40" t="e">
        <f>IF(AND(NOT(ISBLANK('Captura de datos de CONTACTO'!P843)),NOT(ISNUMBER(MATCH("*@*.?*",'Captura de datos de CONTACTO'!P843,0)))),"Email must be in a valid format",IF('DO NOT USE_Contact Formulas'!A843,"OK",NA()))</f>
        <v>#N/A</v>
      </c>
      <c r="Q843" s="40" t="e">
        <f>IF(LEN('Captura de datos de CONTACTO'!Q843)&gt;50,"Parent/Guardian Name must be less than 50 characters",IF('DO NOT USE_Contact Formulas'!A843,"OK",NA()))</f>
        <v>#N/A</v>
      </c>
      <c r="R843" s="40" t="e">
        <f>IF(NOT(ISBLANK('Captura de datos de CONTACTO'!R843)),IF(AND(ISNUMBER('Captura de datos de CONTACTO'!R843),LEFT('Captura de datos de CONTACTO'!R843,1)&lt;&gt;"1",LEN('Captura de datos de CONTACTO'!R843)=10),"OK","Phone number must be valid format"),IF('DO NOT USE_Contact Formulas'!A843,"OK",NA()))</f>
        <v>#N/A</v>
      </c>
      <c r="S843" s="40" t="e">
        <f>IF(AND(NOT(ISBLANK('Captura de datos de CONTACTO'!S843)),ISNA(VLOOKUP('Captura de datos de CONTACTO'!S843,'DO NOT USE_School Picklist'!$N$3:$N$63,1,FALSE))),"Please select a value from the drop-down menu",IF('DO NOT USE_Contact Formulas'!A843,"OK",NA()))</f>
        <v>#N/A</v>
      </c>
      <c r="T843" s="53" t="e">
        <f>IF(AND(NOT(ISBLANK('Captura de datos de CONTACTO'!T843)),ISNA(VLOOKUP('Captura de datos de CONTACTO'!T843,'DO NOT USE_School Picklist'!$I$3:$I$5,1,FALSE))),"Please select a value from the drop-down menu",IF('DO NOT USE_Contact Formulas'!A843,"OK",NA()))</f>
        <v>#N/A</v>
      </c>
      <c r="U843" s="40" t="e">
        <f>IF(AND(NOT(ISBLANK('Captura de datos de CONTACTO'!U843)),ISNA(VLOOKUP('Captura de datos de CONTACTO'!U843,'DO NOT USE_School Picklist'!$E$3:$E$10,1,FALSE))),"Please select a value from the drop-down menu",IF('DO NOT USE_Contact Formulas'!A843,"OK",NA()))</f>
        <v>#N/A</v>
      </c>
      <c r="V843" s="53" t="e">
        <f>IF(AND(NOT(ISBLANK('Captura de datos de CONTACTO'!V843)),ISNA(VLOOKUP('Captura de datos de CONTACTO'!V843,'DO NOT USE_School Picklist'!$W$3:$W$9,1,FALSE))),"Please select a value from the drop-down menu",IF('DO NOT USE_Contact Formulas'!A843,"OK",NA()))</f>
        <v>#N/A</v>
      </c>
      <c r="W843" s="53" t="e">
        <f>IF(AND(NOT(ISBLANK('Captura de datos de CONTACTO'!W843)),ISNA(VLOOKUP('Captura de datos de CONTACTO'!W843,'DO NOT USE_School Picklist'!$W$3:$W$9,1,FALSE))),"Please select a value from the drop-down menu",IF('DO NOT USE_Case Formulas'!A843,"OK",NA()))</f>
        <v>#N/A</v>
      </c>
      <c r="X843" s="40" t="e">
        <f>IF(AND(NOT(ISBLANK('Captura de datos de CONTACTO'!X843)),ISNA(VLOOKUP('Captura de datos de CONTACTO'!X843,'DO NOT USE_School Picklist'!$F$3:$F$16,1,FALSE))),"Please select a value from the drop-down menu",IF('DO NOT USE_Contact Formulas'!A843,"OK",NA()))</f>
        <v>#N/A</v>
      </c>
      <c r="Y843" s="40" t="e">
        <f>IF(LEN('Captura de datos de CONTACTO'!Y843)&gt;100,"Classroom(s) must be less than 100 characters",IF('DO NOT USE_Contact Formulas'!A843,"OK",NA()))</f>
        <v>#N/A</v>
      </c>
      <c r="Z843" s="40" t="e">
        <f>IF(AND(NOT(ISBLANK('Captura de datos de CONTACTO'!Z843)),ISNA(VLOOKUP('Captura de datos de CONTACTO'!Z843,'DO NOT USE_School Picklist'!$K$3:$K$6,1,FALSE))),"Please select a value from the drop-down menu",IF('DO NOT USE_Contact Formulas'!A843,"OK",NA()))</f>
        <v>#N/A</v>
      </c>
      <c r="AA843" s="40" t="e">
        <f>IF(AND(NOT(ISBLANK('Captura de datos de CONTACTO'!AA843)),ISNA(VLOOKUP('Captura de datos de CONTACTO'!AA843,'DO NOT USE_School Picklist'!$D$3:$D$5,1,FALSE))),"Please select a value from the drop-down menu",IF('DO NOT USE_Contact Formulas'!A843,"OK",NA()))</f>
        <v>#N/A</v>
      </c>
      <c r="AB843" s="40"/>
      <c r="AC843" s="40" t="e">
        <f>IF(AND(NOT(ISBLANK('Captura de datos de CONTACTO'!AC843)),ISNA(VLOOKUP('Captura de datos de CONTACTO'!AC843,'DO NOT USE_School Picklist'!$G$3:$G$5,1,FALSE))),"Please select a value from the drop-down menu",IF('DO NOT USE_Contact Formulas'!A843,"OK",NA()))</f>
        <v>#N/A</v>
      </c>
      <c r="AD843" s="40"/>
      <c r="AE843" s="40" t="e">
        <f>IF(AND(NOT(ISBLANK('Captura de datos de CONTACTO'!AE843)),ISNA(VLOOKUP('Captura de datos de CONTACTO'!AE843,'DO NOT USE_School Picklist'!$H$3:$H$4,1,FALSE))),"Please select a value from the drop-down menu",IF('DO NOT USE_Contact Formulas'!A843,"OK",NA()))</f>
        <v>#N/A</v>
      </c>
      <c r="AF843" s="40" t="e">
        <f ca="1">IF('Captura de datos de CONTACTO'!AF843&gt;'DO NOT USE_School Picklist'!$C$3,"Test Date cannot be a future date",IF('DO NOT USE_Contact Formulas'!A843,"OK",NA()))</f>
        <v>#N/A</v>
      </c>
      <c r="AG843" s="53" t="e">
        <f>IF(AND('DO NOT USE_Contact Formulas'!A843,ISBLANK('Captura de datos de CONTACTO'!AB843)),"Lab Result Test Result is required",IF(AND(NOT(ISBLANK('Captura de datos de CONTACTO'!AB843)),ISNA(VLOOKUP('Captura de datos de CONTACTO'!AB843,'DO NOT USE_School Picklist'!$Q$3:$Q$8,1,FALSE))),"Please select a value from the drop-down menu",IF('DO NOT USE_Contact Formulas'!A843,"OK",NA())))</f>
        <v>#N/A</v>
      </c>
    </row>
    <row r="844" spans="1:33" x14ac:dyDescent="0.3">
      <c r="A844" s="39" t="e">
        <f>IF('DO NOT USE_Contact Formulas'!A844,IF('DO NOT USE_Contact Formulas'!B844,"Not all required fields are completed","OK"),NA())</f>
        <v>#N/A</v>
      </c>
      <c r="B844" s="40" t="e">
        <f>IF(AND('DO NOT USE_Contact Formulas'!A844,ISBLANK('Captura de datos de CONTACTO'!B844)),"First Name is required",IF(NOT(ISBLANK('Captura de datos de CONTACTO'!B844)),"OK",NA()))</f>
        <v>#N/A</v>
      </c>
      <c r="C844" s="40" t="e">
        <f>IF(AND('DO NOT USE_Contact Formulas'!A844,ISBLANK('Captura de datos de CONTACTO'!C844)),"Last Name is required",IF(NOT(ISBLANK('Captura de datos de CONTACTO'!C844)),"OK",NA()))</f>
        <v>#N/A</v>
      </c>
      <c r="D844" s="40" t="e">
        <f>IF(AND('DO NOT USE_Contact Formulas'!A844,ISBLANK('Captura de datos de CONTACTO'!D844)),"Birthdate is required",IF(NOT(ISBLANK('Captura de datos de CONTACTO'!D844)),"OK",NA()))</f>
        <v>#N/A</v>
      </c>
      <c r="E844" s="40" t="e">
        <f>IF(AND('DO NOT USE_Contact Formulas'!A844,ISBLANK('Captura de datos de CONTACTO'!E844)),"Mobile Phone is required",IF(NOT(ISBLANK('Captura de datos de CONTACTO'!E844)),IF(AND(ISNUMBER(VALUE('Captura de datos de CONTACTO'!E844)),LEFT('Captura de datos de CONTACTO'!E844,1)&lt;&gt;"1",LEN('Captura de datos de CONTACTO'!E844)=10),"OK","Phone number must be valid format"),NA()))</f>
        <v>#N/A</v>
      </c>
      <c r="F844" s="40" t="e">
        <f>IF(LEN('Captura de datos de CONTACTO'!F844)&gt;255,"Home Street Address must be less than 255 characters",IF('DO NOT USE_Contact Formulas'!A844,"OK",NA()))</f>
        <v>#N/A</v>
      </c>
      <c r="G844" s="40" t="e">
        <f>IF(LEN('Captura de datos de CONTACTO'!G844)&gt;40,"City must be less than 40 characters",IF('DO NOT USE_Contact Formulas'!A844,"OK",NA()))</f>
        <v>#N/A</v>
      </c>
      <c r="H844" s="40" t="e">
        <f>IF(AND(NOT(ISBLANK('Captura de datos de CONTACTO'!H844)),ISNA(VLOOKUP('Captura de datos de CONTACTO'!H844,'DO NOT USE_School Picklist'!$P$3:$P$52,1,FALSE))),"Please select a value from the drop-down menu",IF('DO NOT USE_Contact Formulas'!A844,"OK",NA()))</f>
        <v>#N/A</v>
      </c>
      <c r="I844" s="40" t="e">
        <f>IF(AND('DO NOT USE_Contact Formulas'!A844,ISBLANK('Captura de datos de CONTACTO'!I844)),"Zip is required",IF(ISBLANK('Captura de datos de CONTACTO'!I844),NA(),"OK"))</f>
        <v>#N/A</v>
      </c>
      <c r="J844" s="40" t="e">
        <f>IF(AND('DO NOT USE_Contact Formulas'!A844,ISBLANK('Captura de datos de CONTACTO'!J844)),"Student or Staff? is required",IF(ISBLANK('Captura de datos de CONTACTO'!J844),NA(),IF(ISNA(VLOOKUP('Captura de datos de CONTACTO'!J844,'DO NOT USE_School Picklist'!$B$3:$B$6,1,FALSE)),"Please select a value from the drop-down menu","OK")))</f>
        <v>#N/A</v>
      </c>
      <c r="K844" s="40" t="e">
        <f>IF(AND('Captura de datos de CONTACTO'!J844='DO NOT USE_School Picklist'!$B$4,ISBLANK('Captura de datos de CONTACTO'!K844)),"Occupation/Job Title is required if Student or Staff? is Yes, staff/faculty or volunteer",IF('DO NOT USE_Contact Formulas'!A844,"OK",NA()))</f>
        <v>#N/A</v>
      </c>
      <c r="L844" s="40" t="e">
        <f ca="1">IF('Captura de datos de CONTACTO'!L844&gt;'DO NOT USE_School Picklist'!$C$3,"Date last on school campus/facility cannot be a future date",IF('DO NOT USE_Contact Formulas'!A844,IF(ISBLANK('Captura de datos de CONTACTO'!L844),"Date last on school campus/facility is required","OK"),NA()))</f>
        <v>#N/A</v>
      </c>
      <c r="M844" s="41" t="e">
        <f ca="1">IF('Captura de datos de CONTACTO'!M844&gt;'DO NOT USE_School Picklist'!$C$3,"Last Exposure Date cannot be a future date",IF('DO NOT USE_Contact Formulas'!A844,IF(ISBLANK('Captura de datos de CONTACTO'!M844),"Last Exposure Date is required","OK"),NA()))</f>
        <v>#N/A</v>
      </c>
      <c r="N844" s="41" t="e">
        <f>IF(AND('DO NOT USE_Contact Formulas'!A844,ISBLANK('Captura de datos de CONTACTO'!N844)),"Specific Place in the Location is required",IF(ISBLANK('Captura de datos de CONTACTO'!N844),NA(),"OK"))</f>
        <v>#N/A</v>
      </c>
      <c r="O844" s="40" t="e">
        <f>IF(AND(NOT(ISBLANK('Captura de datos de CONTACTO'!O844)),ISNA(VLOOKUP('Captura de datos de CONTACTO'!O844,'DO NOT USE_School Picklist'!$L$3:$L$81,1,FALSE))),"Please select a value from the drop-down menu",IF('DO NOT USE_Contact Formulas'!A844,"OK",NA()))</f>
        <v>#N/A</v>
      </c>
      <c r="P844" s="40" t="e">
        <f>IF(AND(NOT(ISBLANK('Captura de datos de CONTACTO'!P844)),NOT(ISNUMBER(MATCH("*@*.?*",'Captura de datos de CONTACTO'!P844,0)))),"Email must be in a valid format",IF('DO NOT USE_Contact Formulas'!A844,"OK",NA()))</f>
        <v>#N/A</v>
      </c>
      <c r="Q844" s="40" t="e">
        <f>IF(LEN('Captura de datos de CONTACTO'!Q844)&gt;50,"Parent/Guardian Name must be less than 50 characters",IF('DO NOT USE_Contact Formulas'!A844,"OK",NA()))</f>
        <v>#N/A</v>
      </c>
      <c r="R844" s="40" t="e">
        <f>IF(NOT(ISBLANK('Captura de datos de CONTACTO'!R844)),IF(AND(ISNUMBER('Captura de datos de CONTACTO'!R844),LEFT('Captura de datos de CONTACTO'!R844,1)&lt;&gt;"1",LEN('Captura de datos de CONTACTO'!R844)=10),"OK","Phone number must be valid format"),IF('DO NOT USE_Contact Formulas'!A844,"OK",NA()))</f>
        <v>#N/A</v>
      </c>
      <c r="S844" s="40" t="e">
        <f>IF(AND(NOT(ISBLANK('Captura de datos de CONTACTO'!S844)),ISNA(VLOOKUP('Captura de datos de CONTACTO'!S844,'DO NOT USE_School Picklist'!$N$3:$N$63,1,FALSE))),"Please select a value from the drop-down menu",IF('DO NOT USE_Contact Formulas'!A844,"OK",NA()))</f>
        <v>#N/A</v>
      </c>
      <c r="T844" s="53" t="e">
        <f>IF(AND(NOT(ISBLANK('Captura de datos de CONTACTO'!T844)),ISNA(VLOOKUP('Captura de datos de CONTACTO'!T844,'DO NOT USE_School Picklist'!$I$3:$I$5,1,FALSE))),"Please select a value from the drop-down menu",IF('DO NOT USE_Contact Formulas'!A844,"OK",NA()))</f>
        <v>#N/A</v>
      </c>
      <c r="U844" s="40" t="e">
        <f>IF(AND(NOT(ISBLANK('Captura de datos de CONTACTO'!U844)),ISNA(VLOOKUP('Captura de datos de CONTACTO'!U844,'DO NOT USE_School Picklist'!$E$3:$E$10,1,FALSE))),"Please select a value from the drop-down menu",IF('DO NOT USE_Contact Formulas'!A844,"OK",NA()))</f>
        <v>#N/A</v>
      </c>
      <c r="V844" s="53" t="e">
        <f>IF(AND(NOT(ISBLANK('Captura de datos de CONTACTO'!V844)),ISNA(VLOOKUP('Captura de datos de CONTACTO'!V844,'DO NOT USE_School Picklist'!$W$3:$W$9,1,FALSE))),"Please select a value from the drop-down menu",IF('DO NOT USE_Contact Formulas'!A844,"OK",NA()))</f>
        <v>#N/A</v>
      </c>
      <c r="W844" s="53" t="e">
        <f>IF(AND(NOT(ISBLANK('Captura de datos de CONTACTO'!W844)),ISNA(VLOOKUP('Captura de datos de CONTACTO'!W844,'DO NOT USE_School Picklist'!$W$3:$W$9,1,FALSE))),"Please select a value from the drop-down menu",IF('DO NOT USE_Case Formulas'!A844,"OK",NA()))</f>
        <v>#N/A</v>
      </c>
      <c r="X844" s="40" t="e">
        <f>IF(AND(NOT(ISBLANK('Captura de datos de CONTACTO'!X844)),ISNA(VLOOKUP('Captura de datos de CONTACTO'!X844,'DO NOT USE_School Picklist'!$F$3:$F$16,1,FALSE))),"Please select a value from the drop-down menu",IF('DO NOT USE_Contact Formulas'!A844,"OK",NA()))</f>
        <v>#N/A</v>
      </c>
      <c r="Y844" s="40" t="e">
        <f>IF(LEN('Captura de datos de CONTACTO'!Y844)&gt;100,"Classroom(s) must be less than 100 characters",IF('DO NOT USE_Contact Formulas'!A844,"OK",NA()))</f>
        <v>#N/A</v>
      </c>
      <c r="Z844" s="40" t="e">
        <f>IF(AND(NOT(ISBLANK('Captura de datos de CONTACTO'!Z844)),ISNA(VLOOKUP('Captura de datos de CONTACTO'!Z844,'DO NOT USE_School Picklist'!$K$3:$K$6,1,FALSE))),"Please select a value from the drop-down menu",IF('DO NOT USE_Contact Formulas'!A844,"OK",NA()))</f>
        <v>#N/A</v>
      </c>
      <c r="AA844" s="40" t="e">
        <f>IF(AND(NOT(ISBLANK('Captura de datos de CONTACTO'!AA844)),ISNA(VLOOKUP('Captura de datos de CONTACTO'!AA844,'DO NOT USE_School Picklist'!$D$3:$D$5,1,FALSE))),"Please select a value from the drop-down menu",IF('DO NOT USE_Contact Formulas'!A844,"OK",NA()))</f>
        <v>#N/A</v>
      </c>
      <c r="AB844" s="40"/>
      <c r="AC844" s="40" t="e">
        <f>IF(AND(NOT(ISBLANK('Captura de datos de CONTACTO'!AC844)),ISNA(VLOOKUP('Captura de datos de CONTACTO'!AC844,'DO NOT USE_School Picklist'!$G$3:$G$5,1,FALSE))),"Please select a value from the drop-down menu",IF('DO NOT USE_Contact Formulas'!A844,"OK",NA()))</f>
        <v>#N/A</v>
      </c>
      <c r="AD844" s="40"/>
      <c r="AE844" s="40" t="e">
        <f>IF(AND(NOT(ISBLANK('Captura de datos de CONTACTO'!AE844)),ISNA(VLOOKUP('Captura de datos de CONTACTO'!AE844,'DO NOT USE_School Picklist'!$H$3:$H$4,1,FALSE))),"Please select a value from the drop-down menu",IF('DO NOT USE_Contact Formulas'!A844,"OK",NA()))</f>
        <v>#N/A</v>
      </c>
      <c r="AF844" s="40" t="e">
        <f ca="1">IF('Captura de datos de CONTACTO'!AF844&gt;'DO NOT USE_School Picklist'!$C$3,"Test Date cannot be a future date",IF('DO NOT USE_Contact Formulas'!A844,"OK",NA()))</f>
        <v>#N/A</v>
      </c>
      <c r="AG844" s="53" t="e">
        <f>IF(AND('DO NOT USE_Contact Formulas'!A844,ISBLANK('Captura de datos de CONTACTO'!AB844)),"Lab Result Test Result is required",IF(AND(NOT(ISBLANK('Captura de datos de CONTACTO'!AB844)),ISNA(VLOOKUP('Captura de datos de CONTACTO'!AB844,'DO NOT USE_School Picklist'!$Q$3:$Q$8,1,FALSE))),"Please select a value from the drop-down menu",IF('DO NOT USE_Contact Formulas'!A844,"OK",NA())))</f>
        <v>#N/A</v>
      </c>
    </row>
    <row r="845" spans="1:33" x14ac:dyDescent="0.3">
      <c r="A845" s="39" t="e">
        <f>IF('DO NOT USE_Contact Formulas'!A845,IF('DO NOT USE_Contact Formulas'!B845,"Not all required fields are completed","OK"),NA())</f>
        <v>#N/A</v>
      </c>
      <c r="B845" s="40" t="e">
        <f>IF(AND('DO NOT USE_Contact Formulas'!A845,ISBLANK('Captura de datos de CONTACTO'!B845)),"First Name is required",IF(NOT(ISBLANK('Captura de datos de CONTACTO'!B845)),"OK",NA()))</f>
        <v>#N/A</v>
      </c>
      <c r="C845" s="40" t="e">
        <f>IF(AND('DO NOT USE_Contact Formulas'!A845,ISBLANK('Captura de datos de CONTACTO'!C845)),"Last Name is required",IF(NOT(ISBLANK('Captura de datos de CONTACTO'!C845)),"OK",NA()))</f>
        <v>#N/A</v>
      </c>
      <c r="D845" s="40" t="e">
        <f>IF(AND('DO NOT USE_Contact Formulas'!A845,ISBLANK('Captura de datos de CONTACTO'!D845)),"Birthdate is required",IF(NOT(ISBLANK('Captura de datos de CONTACTO'!D845)),"OK",NA()))</f>
        <v>#N/A</v>
      </c>
      <c r="E845" s="40" t="e">
        <f>IF(AND('DO NOT USE_Contact Formulas'!A845,ISBLANK('Captura de datos de CONTACTO'!E845)),"Mobile Phone is required",IF(NOT(ISBLANK('Captura de datos de CONTACTO'!E845)),IF(AND(ISNUMBER(VALUE('Captura de datos de CONTACTO'!E845)),LEFT('Captura de datos de CONTACTO'!E845,1)&lt;&gt;"1",LEN('Captura de datos de CONTACTO'!E845)=10),"OK","Phone number must be valid format"),NA()))</f>
        <v>#N/A</v>
      </c>
      <c r="F845" s="40" t="e">
        <f>IF(LEN('Captura de datos de CONTACTO'!F845)&gt;255,"Home Street Address must be less than 255 characters",IF('DO NOT USE_Contact Formulas'!A845,"OK",NA()))</f>
        <v>#N/A</v>
      </c>
      <c r="G845" s="40" t="e">
        <f>IF(LEN('Captura de datos de CONTACTO'!G845)&gt;40,"City must be less than 40 characters",IF('DO NOT USE_Contact Formulas'!A845,"OK",NA()))</f>
        <v>#N/A</v>
      </c>
      <c r="H845" s="40" t="e">
        <f>IF(AND(NOT(ISBLANK('Captura de datos de CONTACTO'!H845)),ISNA(VLOOKUP('Captura de datos de CONTACTO'!H845,'DO NOT USE_School Picklist'!$P$3:$P$52,1,FALSE))),"Please select a value from the drop-down menu",IF('DO NOT USE_Contact Formulas'!A845,"OK",NA()))</f>
        <v>#N/A</v>
      </c>
      <c r="I845" s="40" t="e">
        <f>IF(AND('DO NOT USE_Contact Formulas'!A845,ISBLANK('Captura de datos de CONTACTO'!I845)),"Zip is required",IF(ISBLANK('Captura de datos de CONTACTO'!I845),NA(),"OK"))</f>
        <v>#N/A</v>
      </c>
      <c r="J845" s="40" t="e">
        <f>IF(AND('DO NOT USE_Contact Formulas'!A845,ISBLANK('Captura de datos de CONTACTO'!J845)),"Student or Staff? is required",IF(ISBLANK('Captura de datos de CONTACTO'!J845),NA(),IF(ISNA(VLOOKUP('Captura de datos de CONTACTO'!J845,'DO NOT USE_School Picklist'!$B$3:$B$6,1,FALSE)),"Please select a value from the drop-down menu","OK")))</f>
        <v>#N/A</v>
      </c>
      <c r="K845" s="40" t="e">
        <f>IF(AND('Captura de datos de CONTACTO'!J845='DO NOT USE_School Picklist'!$B$4,ISBLANK('Captura de datos de CONTACTO'!K845)),"Occupation/Job Title is required if Student or Staff? is Yes, staff/faculty or volunteer",IF('DO NOT USE_Contact Formulas'!A845,"OK",NA()))</f>
        <v>#N/A</v>
      </c>
      <c r="L845" s="40" t="e">
        <f ca="1">IF('Captura de datos de CONTACTO'!L845&gt;'DO NOT USE_School Picklist'!$C$3,"Date last on school campus/facility cannot be a future date",IF('DO NOT USE_Contact Formulas'!A845,IF(ISBLANK('Captura de datos de CONTACTO'!L845),"Date last on school campus/facility is required","OK"),NA()))</f>
        <v>#N/A</v>
      </c>
      <c r="M845" s="41" t="e">
        <f ca="1">IF('Captura de datos de CONTACTO'!M845&gt;'DO NOT USE_School Picklist'!$C$3,"Last Exposure Date cannot be a future date",IF('DO NOT USE_Contact Formulas'!A845,IF(ISBLANK('Captura de datos de CONTACTO'!M845),"Last Exposure Date is required","OK"),NA()))</f>
        <v>#N/A</v>
      </c>
      <c r="N845" s="41" t="e">
        <f>IF(AND('DO NOT USE_Contact Formulas'!A845,ISBLANK('Captura de datos de CONTACTO'!N845)),"Specific Place in the Location is required",IF(ISBLANK('Captura de datos de CONTACTO'!N845),NA(),"OK"))</f>
        <v>#N/A</v>
      </c>
      <c r="O845" s="40" t="e">
        <f>IF(AND(NOT(ISBLANK('Captura de datos de CONTACTO'!O845)),ISNA(VLOOKUP('Captura de datos de CONTACTO'!O845,'DO NOT USE_School Picklist'!$L$3:$L$81,1,FALSE))),"Please select a value from the drop-down menu",IF('DO NOT USE_Contact Formulas'!A845,"OK",NA()))</f>
        <v>#N/A</v>
      </c>
      <c r="P845" s="40" t="e">
        <f>IF(AND(NOT(ISBLANK('Captura de datos de CONTACTO'!P845)),NOT(ISNUMBER(MATCH("*@*.?*",'Captura de datos de CONTACTO'!P845,0)))),"Email must be in a valid format",IF('DO NOT USE_Contact Formulas'!A845,"OK",NA()))</f>
        <v>#N/A</v>
      </c>
      <c r="Q845" s="40" t="e">
        <f>IF(LEN('Captura de datos de CONTACTO'!Q845)&gt;50,"Parent/Guardian Name must be less than 50 characters",IF('DO NOT USE_Contact Formulas'!A845,"OK",NA()))</f>
        <v>#N/A</v>
      </c>
      <c r="R845" s="40" t="e">
        <f>IF(NOT(ISBLANK('Captura de datos de CONTACTO'!R845)),IF(AND(ISNUMBER('Captura de datos de CONTACTO'!R845),LEFT('Captura de datos de CONTACTO'!R845,1)&lt;&gt;"1",LEN('Captura de datos de CONTACTO'!R845)=10),"OK","Phone number must be valid format"),IF('DO NOT USE_Contact Formulas'!A845,"OK",NA()))</f>
        <v>#N/A</v>
      </c>
      <c r="S845" s="40" t="e">
        <f>IF(AND(NOT(ISBLANK('Captura de datos de CONTACTO'!S845)),ISNA(VLOOKUP('Captura de datos de CONTACTO'!S845,'DO NOT USE_School Picklist'!$N$3:$N$63,1,FALSE))),"Please select a value from the drop-down menu",IF('DO NOT USE_Contact Formulas'!A845,"OK",NA()))</f>
        <v>#N/A</v>
      </c>
      <c r="T845" s="53" t="e">
        <f>IF(AND(NOT(ISBLANK('Captura de datos de CONTACTO'!T845)),ISNA(VLOOKUP('Captura de datos de CONTACTO'!T845,'DO NOT USE_School Picklist'!$I$3:$I$5,1,FALSE))),"Please select a value from the drop-down menu",IF('DO NOT USE_Contact Formulas'!A845,"OK",NA()))</f>
        <v>#N/A</v>
      </c>
      <c r="U845" s="40" t="e">
        <f>IF(AND(NOT(ISBLANK('Captura de datos de CONTACTO'!U845)),ISNA(VLOOKUP('Captura de datos de CONTACTO'!U845,'DO NOT USE_School Picklist'!$E$3:$E$10,1,FALSE))),"Please select a value from the drop-down menu",IF('DO NOT USE_Contact Formulas'!A845,"OK",NA()))</f>
        <v>#N/A</v>
      </c>
      <c r="V845" s="53" t="e">
        <f>IF(AND(NOT(ISBLANK('Captura de datos de CONTACTO'!V845)),ISNA(VLOOKUP('Captura de datos de CONTACTO'!V845,'DO NOT USE_School Picklist'!$W$3:$W$9,1,FALSE))),"Please select a value from the drop-down menu",IF('DO NOT USE_Contact Formulas'!A845,"OK",NA()))</f>
        <v>#N/A</v>
      </c>
      <c r="W845" s="53" t="e">
        <f>IF(AND(NOT(ISBLANK('Captura de datos de CONTACTO'!W845)),ISNA(VLOOKUP('Captura de datos de CONTACTO'!W845,'DO NOT USE_School Picklist'!$W$3:$W$9,1,FALSE))),"Please select a value from the drop-down menu",IF('DO NOT USE_Case Formulas'!A845,"OK",NA()))</f>
        <v>#N/A</v>
      </c>
      <c r="X845" s="40" t="e">
        <f>IF(AND(NOT(ISBLANK('Captura de datos de CONTACTO'!X845)),ISNA(VLOOKUP('Captura de datos de CONTACTO'!X845,'DO NOT USE_School Picklist'!$F$3:$F$16,1,FALSE))),"Please select a value from the drop-down menu",IF('DO NOT USE_Contact Formulas'!A845,"OK",NA()))</f>
        <v>#N/A</v>
      </c>
      <c r="Y845" s="40" t="e">
        <f>IF(LEN('Captura de datos de CONTACTO'!Y845)&gt;100,"Classroom(s) must be less than 100 characters",IF('DO NOT USE_Contact Formulas'!A845,"OK",NA()))</f>
        <v>#N/A</v>
      </c>
      <c r="Z845" s="40" t="e">
        <f>IF(AND(NOT(ISBLANK('Captura de datos de CONTACTO'!Z845)),ISNA(VLOOKUP('Captura de datos de CONTACTO'!Z845,'DO NOT USE_School Picklist'!$K$3:$K$6,1,FALSE))),"Please select a value from the drop-down menu",IF('DO NOT USE_Contact Formulas'!A845,"OK",NA()))</f>
        <v>#N/A</v>
      </c>
      <c r="AA845" s="40" t="e">
        <f>IF(AND(NOT(ISBLANK('Captura de datos de CONTACTO'!AA845)),ISNA(VLOOKUP('Captura de datos de CONTACTO'!AA845,'DO NOT USE_School Picklist'!$D$3:$D$5,1,FALSE))),"Please select a value from the drop-down menu",IF('DO NOT USE_Contact Formulas'!A845,"OK",NA()))</f>
        <v>#N/A</v>
      </c>
      <c r="AB845" s="40"/>
      <c r="AC845" s="40" t="e">
        <f>IF(AND(NOT(ISBLANK('Captura de datos de CONTACTO'!AC845)),ISNA(VLOOKUP('Captura de datos de CONTACTO'!AC845,'DO NOT USE_School Picklist'!$G$3:$G$5,1,FALSE))),"Please select a value from the drop-down menu",IF('DO NOT USE_Contact Formulas'!A845,"OK",NA()))</f>
        <v>#N/A</v>
      </c>
      <c r="AD845" s="40"/>
      <c r="AE845" s="40" t="e">
        <f>IF(AND(NOT(ISBLANK('Captura de datos de CONTACTO'!AE845)),ISNA(VLOOKUP('Captura de datos de CONTACTO'!AE845,'DO NOT USE_School Picklist'!$H$3:$H$4,1,FALSE))),"Please select a value from the drop-down menu",IF('DO NOT USE_Contact Formulas'!A845,"OK",NA()))</f>
        <v>#N/A</v>
      </c>
      <c r="AF845" s="40" t="e">
        <f ca="1">IF('Captura de datos de CONTACTO'!AF845&gt;'DO NOT USE_School Picklist'!$C$3,"Test Date cannot be a future date",IF('DO NOT USE_Contact Formulas'!A845,"OK",NA()))</f>
        <v>#N/A</v>
      </c>
      <c r="AG845" s="53" t="e">
        <f>IF(AND('DO NOT USE_Contact Formulas'!A845,ISBLANK('Captura de datos de CONTACTO'!AB845)),"Lab Result Test Result is required",IF(AND(NOT(ISBLANK('Captura de datos de CONTACTO'!AB845)),ISNA(VLOOKUP('Captura de datos de CONTACTO'!AB845,'DO NOT USE_School Picklist'!$Q$3:$Q$8,1,FALSE))),"Please select a value from the drop-down menu",IF('DO NOT USE_Contact Formulas'!A845,"OK",NA())))</f>
        <v>#N/A</v>
      </c>
    </row>
    <row r="846" spans="1:33" x14ac:dyDescent="0.3">
      <c r="A846" s="39" t="e">
        <f>IF('DO NOT USE_Contact Formulas'!A846,IF('DO NOT USE_Contact Formulas'!B846,"Not all required fields are completed","OK"),NA())</f>
        <v>#N/A</v>
      </c>
      <c r="B846" s="40" t="e">
        <f>IF(AND('DO NOT USE_Contact Formulas'!A846,ISBLANK('Captura de datos de CONTACTO'!B846)),"First Name is required",IF(NOT(ISBLANK('Captura de datos de CONTACTO'!B846)),"OK",NA()))</f>
        <v>#N/A</v>
      </c>
      <c r="C846" s="40" t="e">
        <f>IF(AND('DO NOT USE_Contact Formulas'!A846,ISBLANK('Captura de datos de CONTACTO'!C846)),"Last Name is required",IF(NOT(ISBLANK('Captura de datos de CONTACTO'!C846)),"OK",NA()))</f>
        <v>#N/A</v>
      </c>
      <c r="D846" s="40" t="e">
        <f>IF(AND('DO NOT USE_Contact Formulas'!A846,ISBLANK('Captura de datos de CONTACTO'!D846)),"Birthdate is required",IF(NOT(ISBLANK('Captura de datos de CONTACTO'!D846)),"OK",NA()))</f>
        <v>#N/A</v>
      </c>
      <c r="E846" s="40" t="e">
        <f>IF(AND('DO NOT USE_Contact Formulas'!A846,ISBLANK('Captura de datos de CONTACTO'!E846)),"Mobile Phone is required",IF(NOT(ISBLANK('Captura de datos de CONTACTO'!E846)),IF(AND(ISNUMBER(VALUE('Captura de datos de CONTACTO'!E846)),LEFT('Captura de datos de CONTACTO'!E846,1)&lt;&gt;"1",LEN('Captura de datos de CONTACTO'!E846)=10),"OK","Phone number must be valid format"),NA()))</f>
        <v>#N/A</v>
      </c>
      <c r="F846" s="40" t="e">
        <f>IF(LEN('Captura de datos de CONTACTO'!F846)&gt;255,"Home Street Address must be less than 255 characters",IF('DO NOT USE_Contact Formulas'!A846,"OK",NA()))</f>
        <v>#N/A</v>
      </c>
      <c r="G846" s="40" t="e">
        <f>IF(LEN('Captura de datos de CONTACTO'!G846)&gt;40,"City must be less than 40 characters",IF('DO NOT USE_Contact Formulas'!A846,"OK",NA()))</f>
        <v>#N/A</v>
      </c>
      <c r="H846" s="40" t="e">
        <f>IF(AND(NOT(ISBLANK('Captura de datos de CONTACTO'!H846)),ISNA(VLOOKUP('Captura de datos de CONTACTO'!H846,'DO NOT USE_School Picklist'!$P$3:$P$52,1,FALSE))),"Please select a value from the drop-down menu",IF('DO NOT USE_Contact Formulas'!A846,"OK",NA()))</f>
        <v>#N/A</v>
      </c>
      <c r="I846" s="40" t="e">
        <f>IF(AND('DO NOT USE_Contact Formulas'!A846,ISBLANK('Captura de datos de CONTACTO'!I846)),"Zip is required",IF(ISBLANK('Captura de datos de CONTACTO'!I846),NA(),"OK"))</f>
        <v>#N/A</v>
      </c>
      <c r="J846" s="40" t="e">
        <f>IF(AND('DO NOT USE_Contact Formulas'!A846,ISBLANK('Captura de datos de CONTACTO'!J846)),"Student or Staff? is required",IF(ISBLANK('Captura de datos de CONTACTO'!J846),NA(),IF(ISNA(VLOOKUP('Captura de datos de CONTACTO'!J846,'DO NOT USE_School Picklist'!$B$3:$B$6,1,FALSE)),"Please select a value from the drop-down menu","OK")))</f>
        <v>#N/A</v>
      </c>
      <c r="K846" s="40" t="e">
        <f>IF(AND('Captura de datos de CONTACTO'!J846='DO NOT USE_School Picklist'!$B$4,ISBLANK('Captura de datos de CONTACTO'!K846)),"Occupation/Job Title is required if Student or Staff? is Yes, staff/faculty or volunteer",IF('DO NOT USE_Contact Formulas'!A846,"OK",NA()))</f>
        <v>#N/A</v>
      </c>
      <c r="L846" s="40" t="e">
        <f ca="1">IF('Captura de datos de CONTACTO'!L846&gt;'DO NOT USE_School Picklist'!$C$3,"Date last on school campus/facility cannot be a future date",IF('DO NOT USE_Contact Formulas'!A846,IF(ISBLANK('Captura de datos de CONTACTO'!L846),"Date last on school campus/facility is required","OK"),NA()))</f>
        <v>#N/A</v>
      </c>
      <c r="M846" s="41" t="e">
        <f ca="1">IF('Captura de datos de CONTACTO'!M846&gt;'DO NOT USE_School Picklist'!$C$3,"Last Exposure Date cannot be a future date",IF('DO NOT USE_Contact Formulas'!A846,IF(ISBLANK('Captura de datos de CONTACTO'!M846),"Last Exposure Date is required","OK"),NA()))</f>
        <v>#N/A</v>
      </c>
      <c r="N846" s="41" t="e">
        <f>IF(AND('DO NOT USE_Contact Formulas'!A846,ISBLANK('Captura de datos de CONTACTO'!N846)),"Specific Place in the Location is required",IF(ISBLANK('Captura de datos de CONTACTO'!N846),NA(),"OK"))</f>
        <v>#N/A</v>
      </c>
      <c r="O846" s="40" t="e">
        <f>IF(AND(NOT(ISBLANK('Captura de datos de CONTACTO'!O846)),ISNA(VLOOKUP('Captura de datos de CONTACTO'!O846,'DO NOT USE_School Picklist'!$L$3:$L$81,1,FALSE))),"Please select a value from the drop-down menu",IF('DO NOT USE_Contact Formulas'!A846,"OK",NA()))</f>
        <v>#N/A</v>
      </c>
      <c r="P846" s="40" t="e">
        <f>IF(AND(NOT(ISBLANK('Captura de datos de CONTACTO'!P846)),NOT(ISNUMBER(MATCH("*@*.?*",'Captura de datos de CONTACTO'!P846,0)))),"Email must be in a valid format",IF('DO NOT USE_Contact Formulas'!A846,"OK",NA()))</f>
        <v>#N/A</v>
      </c>
      <c r="Q846" s="40" t="e">
        <f>IF(LEN('Captura de datos de CONTACTO'!Q846)&gt;50,"Parent/Guardian Name must be less than 50 characters",IF('DO NOT USE_Contact Formulas'!A846,"OK",NA()))</f>
        <v>#N/A</v>
      </c>
      <c r="R846" s="40" t="e">
        <f>IF(NOT(ISBLANK('Captura de datos de CONTACTO'!R846)),IF(AND(ISNUMBER('Captura de datos de CONTACTO'!R846),LEFT('Captura de datos de CONTACTO'!R846,1)&lt;&gt;"1",LEN('Captura de datos de CONTACTO'!R846)=10),"OK","Phone number must be valid format"),IF('DO NOT USE_Contact Formulas'!A846,"OK",NA()))</f>
        <v>#N/A</v>
      </c>
      <c r="S846" s="40" t="e">
        <f>IF(AND(NOT(ISBLANK('Captura de datos de CONTACTO'!S846)),ISNA(VLOOKUP('Captura de datos de CONTACTO'!S846,'DO NOT USE_School Picklist'!$N$3:$N$63,1,FALSE))),"Please select a value from the drop-down menu",IF('DO NOT USE_Contact Formulas'!A846,"OK",NA()))</f>
        <v>#N/A</v>
      </c>
      <c r="T846" s="53" t="e">
        <f>IF(AND(NOT(ISBLANK('Captura de datos de CONTACTO'!T846)),ISNA(VLOOKUP('Captura de datos de CONTACTO'!T846,'DO NOT USE_School Picklist'!$I$3:$I$5,1,FALSE))),"Please select a value from the drop-down menu",IF('DO NOT USE_Contact Formulas'!A846,"OK",NA()))</f>
        <v>#N/A</v>
      </c>
      <c r="U846" s="40" t="e">
        <f>IF(AND(NOT(ISBLANK('Captura de datos de CONTACTO'!U846)),ISNA(VLOOKUP('Captura de datos de CONTACTO'!U846,'DO NOT USE_School Picklist'!$E$3:$E$10,1,FALSE))),"Please select a value from the drop-down menu",IF('DO NOT USE_Contact Formulas'!A846,"OK",NA()))</f>
        <v>#N/A</v>
      </c>
      <c r="V846" s="53" t="e">
        <f>IF(AND(NOT(ISBLANK('Captura de datos de CONTACTO'!V846)),ISNA(VLOOKUP('Captura de datos de CONTACTO'!V846,'DO NOT USE_School Picklist'!$W$3:$W$9,1,FALSE))),"Please select a value from the drop-down menu",IF('DO NOT USE_Contact Formulas'!A846,"OK",NA()))</f>
        <v>#N/A</v>
      </c>
      <c r="W846" s="53" t="e">
        <f>IF(AND(NOT(ISBLANK('Captura de datos de CONTACTO'!W846)),ISNA(VLOOKUP('Captura de datos de CONTACTO'!W846,'DO NOT USE_School Picklist'!$W$3:$W$9,1,FALSE))),"Please select a value from the drop-down menu",IF('DO NOT USE_Case Formulas'!A846,"OK",NA()))</f>
        <v>#N/A</v>
      </c>
      <c r="X846" s="40" t="e">
        <f>IF(AND(NOT(ISBLANK('Captura de datos de CONTACTO'!X846)),ISNA(VLOOKUP('Captura de datos de CONTACTO'!X846,'DO NOT USE_School Picklist'!$F$3:$F$16,1,FALSE))),"Please select a value from the drop-down menu",IF('DO NOT USE_Contact Formulas'!A846,"OK",NA()))</f>
        <v>#N/A</v>
      </c>
      <c r="Y846" s="40" t="e">
        <f>IF(LEN('Captura de datos de CONTACTO'!Y846)&gt;100,"Classroom(s) must be less than 100 characters",IF('DO NOT USE_Contact Formulas'!A846,"OK",NA()))</f>
        <v>#N/A</v>
      </c>
      <c r="Z846" s="40" t="e">
        <f>IF(AND(NOT(ISBLANK('Captura de datos de CONTACTO'!Z846)),ISNA(VLOOKUP('Captura de datos de CONTACTO'!Z846,'DO NOT USE_School Picklist'!$K$3:$K$6,1,FALSE))),"Please select a value from the drop-down menu",IF('DO NOT USE_Contact Formulas'!A846,"OK",NA()))</f>
        <v>#N/A</v>
      </c>
      <c r="AA846" s="40" t="e">
        <f>IF(AND(NOT(ISBLANK('Captura de datos de CONTACTO'!AA846)),ISNA(VLOOKUP('Captura de datos de CONTACTO'!AA846,'DO NOT USE_School Picklist'!$D$3:$D$5,1,FALSE))),"Please select a value from the drop-down menu",IF('DO NOT USE_Contact Formulas'!A846,"OK",NA()))</f>
        <v>#N/A</v>
      </c>
      <c r="AB846" s="40"/>
      <c r="AC846" s="40" t="e">
        <f>IF(AND(NOT(ISBLANK('Captura de datos de CONTACTO'!AC846)),ISNA(VLOOKUP('Captura de datos de CONTACTO'!AC846,'DO NOT USE_School Picklist'!$G$3:$G$5,1,FALSE))),"Please select a value from the drop-down menu",IF('DO NOT USE_Contact Formulas'!A846,"OK",NA()))</f>
        <v>#N/A</v>
      </c>
      <c r="AD846" s="40"/>
      <c r="AE846" s="40" t="e">
        <f>IF(AND(NOT(ISBLANK('Captura de datos de CONTACTO'!AE846)),ISNA(VLOOKUP('Captura de datos de CONTACTO'!AE846,'DO NOT USE_School Picklist'!$H$3:$H$4,1,FALSE))),"Please select a value from the drop-down menu",IF('DO NOT USE_Contact Formulas'!A846,"OK",NA()))</f>
        <v>#N/A</v>
      </c>
      <c r="AF846" s="40" t="e">
        <f ca="1">IF('Captura de datos de CONTACTO'!AF846&gt;'DO NOT USE_School Picklist'!$C$3,"Test Date cannot be a future date",IF('DO NOT USE_Contact Formulas'!A846,"OK",NA()))</f>
        <v>#N/A</v>
      </c>
      <c r="AG846" s="53" t="e">
        <f>IF(AND('DO NOT USE_Contact Formulas'!A846,ISBLANK('Captura de datos de CONTACTO'!AB846)),"Lab Result Test Result is required",IF(AND(NOT(ISBLANK('Captura de datos de CONTACTO'!AB846)),ISNA(VLOOKUP('Captura de datos de CONTACTO'!AB846,'DO NOT USE_School Picklist'!$Q$3:$Q$8,1,FALSE))),"Please select a value from the drop-down menu",IF('DO NOT USE_Contact Formulas'!A846,"OK",NA())))</f>
        <v>#N/A</v>
      </c>
    </row>
    <row r="847" spans="1:33" x14ac:dyDescent="0.3">
      <c r="A847" s="39" t="e">
        <f>IF('DO NOT USE_Contact Formulas'!A847,IF('DO NOT USE_Contact Formulas'!B847,"Not all required fields are completed","OK"),NA())</f>
        <v>#N/A</v>
      </c>
      <c r="B847" s="40" t="e">
        <f>IF(AND('DO NOT USE_Contact Formulas'!A847,ISBLANK('Captura de datos de CONTACTO'!B847)),"First Name is required",IF(NOT(ISBLANK('Captura de datos de CONTACTO'!B847)),"OK",NA()))</f>
        <v>#N/A</v>
      </c>
      <c r="C847" s="40" t="e">
        <f>IF(AND('DO NOT USE_Contact Formulas'!A847,ISBLANK('Captura de datos de CONTACTO'!C847)),"Last Name is required",IF(NOT(ISBLANK('Captura de datos de CONTACTO'!C847)),"OK",NA()))</f>
        <v>#N/A</v>
      </c>
      <c r="D847" s="40" t="e">
        <f>IF(AND('DO NOT USE_Contact Formulas'!A847,ISBLANK('Captura de datos de CONTACTO'!D847)),"Birthdate is required",IF(NOT(ISBLANK('Captura de datos de CONTACTO'!D847)),"OK",NA()))</f>
        <v>#N/A</v>
      </c>
      <c r="E847" s="40" t="e">
        <f>IF(AND('DO NOT USE_Contact Formulas'!A847,ISBLANK('Captura de datos de CONTACTO'!E847)),"Mobile Phone is required",IF(NOT(ISBLANK('Captura de datos de CONTACTO'!E847)),IF(AND(ISNUMBER(VALUE('Captura de datos de CONTACTO'!E847)),LEFT('Captura de datos de CONTACTO'!E847,1)&lt;&gt;"1",LEN('Captura de datos de CONTACTO'!E847)=10),"OK","Phone number must be valid format"),NA()))</f>
        <v>#N/A</v>
      </c>
      <c r="F847" s="40" t="e">
        <f>IF(LEN('Captura de datos de CONTACTO'!F847)&gt;255,"Home Street Address must be less than 255 characters",IF('DO NOT USE_Contact Formulas'!A847,"OK",NA()))</f>
        <v>#N/A</v>
      </c>
      <c r="G847" s="40" t="e">
        <f>IF(LEN('Captura de datos de CONTACTO'!G847)&gt;40,"City must be less than 40 characters",IF('DO NOT USE_Contact Formulas'!A847,"OK",NA()))</f>
        <v>#N/A</v>
      </c>
      <c r="H847" s="40" t="e">
        <f>IF(AND(NOT(ISBLANK('Captura de datos de CONTACTO'!H847)),ISNA(VLOOKUP('Captura de datos de CONTACTO'!H847,'DO NOT USE_School Picklist'!$P$3:$P$52,1,FALSE))),"Please select a value from the drop-down menu",IF('DO NOT USE_Contact Formulas'!A847,"OK",NA()))</f>
        <v>#N/A</v>
      </c>
      <c r="I847" s="40" t="e">
        <f>IF(AND('DO NOT USE_Contact Formulas'!A847,ISBLANK('Captura de datos de CONTACTO'!I847)),"Zip is required",IF(ISBLANK('Captura de datos de CONTACTO'!I847),NA(),"OK"))</f>
        <v>#N/A</v>
      </c>
      <c r="J847" s="40" t="e">
        <f>IF(AND('DO NOT USE_Contact Formulas'!A847,ISBLANK('Captura de datos de CONTACTO'!J847)),"Student or Staff? is required",IF(ISBLANK('Captura de datos de CONTACTO'!J847),NA(),IF(ISNA(VLOOKUP('Captura de datos de CONTACTO'!J847,'DO NOT USE_School Picklist'!$B$3:$B$6,1,FALSE)),"Please select a value from the drop-down menu","OK")))</f>
        <v>#N/A</v>
      </c>
      <c r="K847" s="40" t="e">
        <f>IF(AND('Captura de datos de CONTACTO'!J847='DO NOT USE_School Picklist'!$B$4,ISBLANK('Captura de datos de CONTACTO'!K847)),"Occupation/Job Title is required if Student or Staff? is Yes, staff/faculty or volunteer",IF('DO NOT USE_Contact Formulas'!A847,"OK",NA()))</f>
        <v>#N/A</v>
      </c>
      <c r="L847" s="40" t="e">
        <f ca="1">IF('Captura de datos de CONTACTO'!L847&gt;'DO NOT USE_School Picklist'!$C$3,"Date last on school campus/facility cannot be a future date",IF('DO NOT USE_Contact Formulas'!A847,IF(ISBLANK('Captura de datos de CONTACTO'!L847),"Date last on school campus/facility is required","OK"),NA()))</f>
        <v>#N/A</v>
      </c>
      <c r="M847" s="41" t="e">
        <f ca="1">IF('Captura de datos de CONTACTO'!M847&gt;'DO NOT USE_School Picklist'!$C$3,"Last Exposure Date cannot be a future date",IF('DO NOT USE_Contact Formulas'!A847,IF(ISBLANK('Captura de datos de CONTACTO'!M847),"Last Exposure Date is required","OK"),NA()))</f>
        <v>#N/A</v>
      </c>
      <c r="N847" s="41" t="e">
        <f>IF(AND('DO NOT USE_Contact Formulas'!A847,ISBLANK('Captura de datos de CONTACTO'!N847)),"Specific Place in the Location is required",IF(ISBLANK('Captura de datos de CONTACTO'!N847),NA(),"OK"))</f>
        <v>#N/A</v>
      </c>
      <c r="O847" s="40" t="e">
        <f>IF(AND(NOT(ISBLANK('Captura de datos de CONTACTO'!O847)),ISNA(VLOOKUP('Captura de datos de CONTACTO'!O847,'DO NOT USE_School Picklist'!$L$3:$L$81,1,FALSE))),"Please select a value from the drop-down menu",IF('DO NOT USE_Contact Formulas'!A847,"OK",NA()))</f>
        <v>#N/A</v>
      </c>
      <c r="P847" s="40" t="e">
        <f>IF(AND(NOT(ISBLANK('Captura de datos de CONTACTO'!P847)),NOT(ISNUMBER(MATCH("*@*.?*",'Captura de datos de CONTACTO'!P847,0)))),"Email must be in a valid format",IF('DO NOT USE_Contact Formulas'!A847,"OK",NA()))</f>
        <v>#N/A</v>
      </c>
      <c r="Q847" s="40" t="e">
        <f>IF(LEN('Captura de datos de CONTACTO'!Q847)&gt;50,"Parent/Guardian Name must be less than 50 characters",IF('DO NOT USE_Contact Formulas'!A847,"OK",NA()))</f>
        <v>#N/A</v>
      </c>
      <c r="R847" s="40" t="e">
        <f>IF(NOT(ISBLANK('Captura de datos de CONTACTO'!R847)),IF(AND(ISNUMBER('Captura de datos de CONTACTO'!R847),LEFT('Captura de datos de CONTACTO'!R847,1)&lt;&gt;"1",LEN('Captura de datos de CONTACTO'!R847)=10),"OK","Phone number must be valid format"),IF('DO NOT USE_Contact Formulas'!A847,"OK",NA()))</f>
        <v>#N/A</v>
      </c>
      <c r="S847" s="40" t="e">
        <f>IF(AND(NOT(ISBLANK('Captura de datos de CONTACTO'!S847)),ISNA(VLOOKUP('Captura de datos de CONTACTO'!S847,'DO NOT USE_School Picklist'!$N$3:$N$63,1,FALSE))),"Please select a value from the drop-down menu",IF('DO NOT USE_Contact Formulas'!A847,"OK",NA()))</f>
        <v>#N/A</v>
      </c>
      <c r="T847" s="53" t="e">
        <f>IF(AND(NOT(ISBLANK('Captura de datos de CONTACTO'!T847)),ISNA(VLOOKUP('Captura de datos de CONTACTO'!T847,'DO NOT USE_School Picklist'!$I$3:$I$5,1,FALSE))),"Please select a value from the drop-down menu",IF('DO NOT USE_Contact Formulas'!A847,"OK",NA()))</f>
        <v>#N/A</v>
      </c>
      <c r="U847" s="40" t="e">
        <f>IF(AND(NOT(ISBLANK('Captura de datos de CONTACTO'!U847)),ISNA(VLOOKUP('Captura de datos de CONTACTO'!U847,'DO NOT USE_School Picklist'!$E$3:$E$10,1,FALSE))),"Please select a value from the drop-down menu",IF('DO NOT USE_Contact Formulas'!A847,"OK",NA()))</f>
        <v>#N/A</v>
      </c>
      <c r="V847" s="53" t="e">
        <f>IF(AND(NOT(ISBLANK('Captura de datos de CONTACTO'!V847)),ISNA(VLOOKUP('Captura de datos de CONTACTO'!V847,'DO NOT USE_School Picklist'!$W$3:$W$9,1,FALSE))),"Please select a value from the drop-down menu",IF('DO NOT USE_Contact Formulas'!A847,"OK",NA()))</f>
        <v>#N/A</v>
      </c>
      <c r="W847" s="53" t="e">
        <f>IF(AND(NOT(ISBLANK('Captura de datos de CONTACTO'!W847)),ISNA(VLOOKUP('Captura de datos de CONTACTO'!W847,'DO NOT USE_School Picklist'!$W$3:$W$9,1,FALSE))),"Please select a value from the drop-down menu",IF('DO NOT USE_Case Formulas'!A847,"OK",NA()))</f>
        <v>#N/A</v>
      </c>
      <c r="X847" s="40" t="e">
        <f>IF(AND(NOT(ISBLANK('Captura de datos de CONTACTO'!X847)),ISNA(VLOOKUP('Captura de datos de CONTACTO'!X847,'DO NOT USE_School Picklist'!$F$3:$F$16,1,FALSE))),"Please select a value from the drop-down menu",IF('DO NOT USE_Contact Formulas'!A847,"OK",NA()))</f>
        <v>#N/A</v>
      </c>
      <c r="Y847" s="40" t="e">
        <f>IF(LEN('Captura de datos de CONTACTO'!Y847)&gt;100,"Classroom(s) must be less than 100 characters",IF('DO NOT USE_Contact Formulas'!A847,"OK",NA()))</f>
        <v>#N/A</v>
      </c>
      <c r="Z847" s="40" t="e">
        <f>IF(AND(NOT(ISBLANK('Captura de datos de CONTACTO'!Z847)),ISNA(VLOOKUP('Captura de datos de CONTACTO'!Z847,'DO NOT USE_School Picklist'!$K$3:$K$6,1,FALSE))),"Please select a value from the drop-down menu",IF('DO NOT USE_Contact Formulas'!A847,"OK",NA()))</f>
        <v>#N/A</v>
      </c>
      <c r="AA847" s="40" t="e">
        <f>IF(AND(NOT(ISBLANK('Captura de datos de CONTACTO'!AA847)),ISNA(VLOOKUP('Captura de datos de CONTACTO'!AA847,'DO NOT USE_School Picklist'!$D$3:$D$5,1,FALSE))),"Please select a value from the drop-down menu",IF('DO NOT USE_Contact Formulas'!A847,"OK",NA()))</f>
        <v>#N/A</v>
      </c>
      <c r="AB847" s="40"/>
      <c r="AC847" s="40" t="e">
        <f>IF(AND(NOT(ISBLANK('Captura de datos de CONTACTO'!AC847)),ISNA(VLOOKUP('Captura de datos de CONTACTO'!AC847,'DO NOT USE_School Picklist'!$G$3:$G$5,1,FALSE))),"Please select a value from the drop-down menu",IF('DO NOT USE_Contact Formulas'!A847,"OK",NA()))</f>
        <v>#N/A</v>
      </c>
      <c r="AD847" s="40"/>
      <c r="AE847" s="40" t="e">
        <f>IF(AND(NOT(ISBLANK('Captura de datos de CONTACTO'!AE847)),ISNA(VLOOKUP('Captura de datos de CONTACTO'!AE847,'DO NOT USE_School Picklist'!$H$3:$H$4,1,FALSE))),"Please select a value from the drop-down menu",IF('DO NOT USE_Contact Formulas'!A847,"OK",NA()))</f>
        <v>#N/A</v>
      </c>
      <c r="AF847" s="40" t="e">
        <f ca="1">IF('Captura de datos de CONTACTO'!AF847&gt;'DO NOT USE_School Picklist'!$C$3,"Test Date cannot be a future date",IF('DO NOT USE_Contact Formulas'!A847,"OK",NA()))</f>
        <v>#N/A</v>
      </c>
      <c r="AG847" s="53" t="e">
        <f>IF(AND('DO NOT USE_Contact Formulas'!A847,ISBLANK('Captura de datos de CONTACTO'!AB847)),"Lab Result Test Result is required",IF(AND(NOT(ISBLANK('Captura de datos de CONTACTO'!AB847)),ISNA(VLOOKUP('Captura de datos de CONTACTO'!AB847,'DO NOT USE_School Picklist'!$Q$3:$Q$8,1,FALSE))),"Please select a value from the drop-down menu",IF('DO NOT USE_Contact Formulas'!A847,"OK",NA())))</f>
        <v>#N/A</v>
      </c>
    </row>
    <row r="848" spans="1:33" x14ac:dyDescent="0.3">
      <c r="A848" s="39" t="e">
        <f>IF('DO NOT USE_Contact Formulas'!A848,IF('DO NOT USE_Contact Formulas'!B848,"Not all required fields are completed","OK"),NA())</f>
        <v>#N/A</v>
      </c>
      <c r="B848" s="40" t="e">
        <f>IF(AND('DO NOT USE_Contact Formulas'!A848,ISBLANK('Captura de datos de CONTACTO'!B848)),"First Name is required",IF(NOT(ISBLANK('Captura de datos de CONTACTO'!B848)),"OK",NA()))</f>
        <v>#N/A</v>
      </c>
      <c r="C848" s="40" t="e">
        <f>IF(AND('DO NOT USE_Contact Formulas'!A848,ISBLANK('Captura de datos de CONTACTO'!C848)),"Last Name is required",IF(NOT(ISBLANK('Captura de datos de CONTACTO'!C848)),"OK",NA()))</f>
        <v>#N/A</v>
      </c>
      <c r="D848" s="40" t="e">
        <f>IF(AND('DO NOT USE_Contact Formulas'!A848,ISBLANK('Captura de datos de CONTACTO'!D848)),"Birthdate is required",IF(NOT(ISBLANK('Captura de datos de CONTACTO'!D848)),"OK",NA()))</f>
        <v>#N/A</v>
      </c>
      <c r="E848" s="40" t="e">
        <f>IF(AND('DO NOT USE_Contact Formulas'!A848,ISBLANK('Captura de datos de CONTACTO'!E848)),"Mobile Phone is required",IF(NOT(ISBLANK('Captura de datos de CONTACTO'!E848)),IF(AND(ISNUMBER(VALUE('Captura de datos de CONTACTO'!E848)),LEFT('Captura de datos de CONTACTO'!E848,1)&lt;&gt;"1",LEN('Captura de datos de CONTACTO'!E848)=10),"OK","Phone number must be valid format"),NA()))</f>
        <v>#N/A</v>
      </c>
      <c r="F848" s="40" t="e">
        <f>IF(LEN('Captura de datos de CONTACTO'!F848)&gt;255,"Home Street Address must be less than 255 characters",IF('DO NOT USE_Contact Formulas'!A848,"OK",NA()))</f>
        <v>#N/A</v>
      </c>
      <c r="G848" s="40" t="e">
        <f>IF(LEN('Captura de datos de CONTACTO'!G848)&gt;40,"City must be less than 40 characters",IF('DO NOT USE_Contact Formulas'!A848,"OK",NA()))</f>
        <v>#N/A</v>
      </c>
      <c r="H848" s="40" t="e">
        <f>IF(AND(NOT(ISBLANK('Captura de datos de CONTACTO'!H848)),ISNA(VLOOKUP('Captura de datos de CONTACTO'!H848,'DO NOT USE_School Picklist'!$P$3:$P$52,1,FALSE))),"Please select a value from the drop-down menu",IF('DO NOT USE_Contact Formulas'!A848,"OK",NA()))</f>
        <v>#N/A</v>
      </c>
      <c r="I848" s="40" t="e">
        <f>IF(AND('DO NOT USE_Contact Formulas'!A848,ISBLANK('Captura de datos de CONTACTO'!I848)),"Zip is required",IF(ISBLANK('Captura de datos de CONTACTO'!I848),NA(),"OK"))</f>
        <v>#N/A</v>
      </c>
      <c r="J848" s="40" t="e">
        <f>IF(AND('DO NOT USE_Contact Formulas'!A848,ISBLANK('Captura de datos de CONTACTO'!J848)),"Student or Staff? is required",IF(ISBLANK('Captura de datos de CONTACTO'!J848),NA(),IF(ISNA(VLOOKUP('Captura de datos de CONTACTO'!J848,'DO NOT USE_School Picklist'!$B$3:$B$6,1,FALSE)),"Please select a value from the drop-down menu","OK")))</f>
        <v>#N/A</v>
      </c>
      <c r="K848" s="40" t="e">
        <f>IF(AND('Captura de datos de CONTACTO'!J848='DO NOT USE_School Picklist'!$B$4,ISBLANK('Captura de datos de CONTACTO'!K848)),"Occupation/Job Title is required if Student or Staff? is Yes, staff/faculty or volunteer",IF('DO NOT USE_Contact Formulas'!A848,"OK",NA()))</f>
        <v>#N/A</v>
      </c>
      <c r="L848" s="40" t="e">
        <f ca="1">IF('Captura de datos de CONTACTO'!L848&gt;'DO NOT USE_School Picklist'!$C$3,"Date last on school campus/facility cannot be a future date",IF('DO NOT USE_Contact Formulas'!A848,IF(ISBLANK('Captura de datos de CONTACTO'!L848),"Date last on school campus/facility is required","OK"),NA()))</f>
        <v>#N/A</v>
      </c>
      <c r="M848" s="41" t="e">
        <f ca="1">IF('Captura de datos de CONTACTO'!M848&gt;'DO NOT USE_School Picklist'!$C$3,"Last Exposure Date cannot be a future date",IF('DO NOT USE_Contact Formulas'!A848,IF(ISBLANK('Captura de datos de CONTACTO'!M848),"Last Exposure Date is required","OK"),NA()))</f>
        <v>#N/A</v>
      </c>
      <c r="N848" s="41" t="e">
        <f>IF(AND('DO NOT USE_Contact Formulas'!A848,ISBLANK('Captura de datos de CONTACTO'!N848)),"Specific Place in the Location is required",IF(ISBLANK('Captura de datos de CONTACTO'!N848),NA(),"OK"))</f>
        <v>#N/A</v>
      </c>
      <c r="O848" s="40" t="e">
        <f>IF(AND(NOT(ISBLANK('Captura de datos de CONTACTO'!O848)),ISNA(VLOOKUP('Captura de datos de CONTACTO'!O848,'DO NOT USE_School Picklist'!$L$3:$L$81,1,FALSE))),"Please select a value from the drop-down menu",IF('DO NOT USE_Contact Formulas'!A848,"OK",NA()))</f>
        <v>#N/A</v>
      </c>
      <c r="P848" s="40" t="e">
        <f>IF(AND(NOT(ISBLANK('Captura de datos de CONTACTO'!P848)),NOT(ISNUMBER(MATCH("*@*.?*",'Captura de datos de CONTACTO'!P848,0)))),"Email must be in a valid format",IF('DO NOT USE_Contact Formulas'!A848,"OK",NA()))</f>
        <v>#N/A</v>
      </c>
      <c r="Q848" s="40" t="e">
        <f>IF(LEN('Captura de datos de CONTACTO'!Q848)&gt;50,"Parent/Guardian Name must be less than 50 characters",IF('DO NOT USE_Contact Formulas'!A848,"OK",NA()))</f>
        <v>#N/A</v>
      </c>
      <c r="R848" s="40" t="e">
        <f>IF(NOT(ISBLANK('Captura de datos de CONTACTO'!R848)),IF(AND(ISNUMBER('Captura de datos de CONTACTO'!R848),LEFT('Captura de datos de CONTACTO'!R848,1)&lt;&gt;"1",LEN('Captura de datos de CONTACTO'!R848)=10),"OK","Phone number must be valid format"),IF('DO NOT USE_Contact Formulas'!A848,"OK",NA()))</f>
        <v>#N/A</v>
      </c>
      <c r="S848" s="40" t="e">
        <f>IF(AND(NOT(ISBLANK('Captura de datos de CONTACTO'!S848)),ISNA(VLOOKUP('Captura de datos de CONTACTO'!S848,'DO NOT USE_School Picklist'!$N$3:$N$63,1,FALSE))),"Please select a value from the drop-down menu",IF('DO NOT USE_Contact Formulas'!A848,"OK",NA()))</f>
        <v>#N/A</v>
      </c>
      <c r="T848" s="53" t="e">
        <f>IF(AND(NOT(ISBLANK('Captura de datos de CONTACTO'!T848)),ISNA(VLOOKUP('Captura de datos de CONTACTO'!T848,'DO NOT USE_School Picklist'!$I$3:$I$5,1,FALSE))),"Please select a value from the drop-down menu",IF('DO NOT USE_Contact Formulas'!A848,"OK",NA()))</f>
        <v>#N/A</v>
      </c>
      <c r="U848" s="40" t="e">
        <f>IF(AND(NOT(ISBLANK('Captura de datos de CONTACTO'!U848)),ISNA(VLOOKUP('Captura de datos de CONTACTO'!U848,'DO NOT USE_School Picklist'!$E$3:$E$10,1,FALSE))),"Please select a value from the drop-down menu",IF('DO NOT USE_Contact Formulas'!A848,"OK",NA()))</f>
        <v>#N/A</v>
      </c>
      <c r="V848" s="53" t="e">
        <f>IF(AND(NOT(ISBLANK('Captura de datos de CONTACTO'!V848)),ISNA(VLOOKUP('Captura de datos de CONTACTO'!V848,'DO NOT USE_School Picklist'!$W$3:$W$9,1,FALSE))),"Please select a value from the drop-down menu",IF('DO NOT USE_Contact Formulas'!A848,"OK",NA()))</f>
        <v>#N/A</v>
      </c>
      <c r="W848" s="53" t="e">
        <f>IF(AND(NOT(ISBLANK('Captura de datos de CONTACTO'!W848)),ISNA(VLOOKUP('Captura de datos de CONTACTO'!W848,'DO NOT USE_School Picklist'!$W$3:$W$9,1,FALSE))),"Please select a value from the drop-down menu",IF('DO NOT USE_Case Formulas'!A848,"OK",NA()))</f>
        <v>#N/A</v>
      </c>
      <c r="X848" s="40" t="e">
        <f>IF(AND(NOT(ISBLANK('Captura de datos de CONTACTO'!X848)),ISNA(VLOOKUP('Captura de datos de CONTACTO'!X848,'DO NOT USE_School Picklist'!$F$3:$F$16,1,FALSE))),"Please select a value from the drop-down menu",IF('DO NOT USE_Contact Formulas'!A848,"OK",NA()))</f>
        <v>#N/A</v>
      </c>
      <c r="Y848" s="40" t="e">
        <f>IF(LEN('Captura de datos de CONTACTO'!Y848)&gt;100,"Classroom(s) must be less than 100 characters",IF('DO NOT USE_Contact Formulas'!A848,"OK",NA()))</f>
        <v>#N/A</v>
      </c>
      <c r="Z848" s="40" t="e">
        <f>IF(AND(NOT(ISBLANK('Captura de datos de CONTACTO'!Z848)),ISNA(VLOOKUP('Captura de datos de CONTACTO'!Z848,'DO NOT USE_School Picklist'!$K$3:$K$6,1,FALSE))),"Please select a value from the drop-down menu",IF('DO NOT USE_Contact Formulas'!A848,"OK",NA()))</f>
        <v>#N/A</v>
      </c>
      <c r="AA848" s="40" t="e">
        <f>IF(AND(NOT(ISBLANK('Captura de datos de CONTACTO'!AA848)),ISNA(VLOOKUP('Captura de datos de CONTACTO'!AA848,'DO NOT USE_School Picklist'!$D$3:$D$5,1,FALSE))),"Please select a value from the drop-down menu",IF('DO NOT USE_Contact Formulas'!A848,"OK",NA()))</f>
        <v>#N/A</v>
      </c>
      <c r="AB848" s="40"/>
      <c r="AC848" s="40" t="e">
        <f>IF(AND(NOT(ISBLANK('Captura de datos de CONTACTO'!AC848)),ISNA(VLOOKUP('Captura de datos de CONTACTO'!AC848,'DO NOT USE_School Picklist'!$G$3:$G$5,1,FALSE))),"Please select a value from the drop-down menu",IF('DO NOT USE_Contact Formulas'!A848,"OK",NA()))</f>
        <v>#N/A</v>
      </c>
      <c r="AD848" s="40"/>
      <c r="AE848" s="40" t="e">
        <f>IF(AND(NOT(ISBLANK('Captura de datos de CONTACTO'!AE848)),ISNA(VLOOKUP('Captura de datos de CONTACTO'!AE848,'DO NOT USE_School Picklist'!$H$3:$H$4,1,FALSE))),"Please select a value from the drop-down menu",IF('DO NOT USE_Contact Formulas'!A848,"OK",NA()))</f>
        <v>#N/A</v>
      </c>
      <c r="AF848" s="40" t="e">
        <f ca="1">IF('Captura de datos de CONTACTO'!AF848&gt;'DO NOT USE_School Picklist'!$C$3,"Test Date cannot be a future date",IF('DO NOT USE_Contact Formulas'!A848,"OK",NA()))</f>
        <v>#N/A</v>
      </c>
      <c r="AG848" s="53" t="e">
        <f>IF(AND('DO NOT USE_Contact Formulas'!A848,ISBLANK('Captura de datos de CONTACTO'!AB848)),"Lab Result Test Result is required",IF(AND(NOT(ISBLANK('Captura de datos de CONTACTO'!AB848)),ISNA(VLOOKUP('Captura de datos de CONTACTO'!AB848,'DO NOT USE_School Picklist'!$Q$3:$Q$8,1,FALSE))),"Please select a value from the drop-down menu",IF('DO NOT USE_Contact Formulas'!A848,"OK",NA())))</f>
        <v>#N/A</v>
      </c>
    </row>
    <row r="849" spans="1:33" x14ac:dyDescent="0.3">
      <c r="A849" s="39" t="e">
        <f>IF('DO NOT USE_Contact Formulas'!A849,IF('DO NOT USE_Contact Formulas'!B849,"Not all required fields are completed","OK"),NA())</f>
        <v>#N/A</v>
      </c>
      <c r="B849" s="40" t="e">
        <f>IF(AND('DO NOT USE_Contact Formulas'!A849,ISBLANK('Captura de datos de CONTACTO'!B849)),"First Name is required",IF(NOT(ISBLANK('Captura de datos de CONTACTO'!B849)),"OK",NA()))</f>
        <v>#N/A</v>
      </c>
      <c r="C849" s="40" t="e">
        <f>IF(AND('DO NOT USE_Contact Formulas'!A849,ISBLANK('Captura de datos de CONTACTO'!C849)),"Last Name is required",IF(NOT(ISBLANK('Captura de datos de CONTACTO'!C849)),"OK",NA()))</f>
        <v>#N/A</v>
      </c>
      <c r="D849" s="40" t="e">
        <f>IF(AND('DO NOT USE_Contact Formulas'!A849,ISBLANK('Captura de datos de CONTACTO'!D849)),"Birthdate is required",IF(NOT(ISBLANK('Captura de datos de CONTACTO'!D849)),"OK",NA()))</f>
        <v>#N/A</v>
      </c>
      <c r="E849" s="40" t="e">
        <f>IF(AND('DO NOT USE_Contact Formulas'!A849,ISBLANK('Captura de datos de CONTACTO'!E849)),"Mobile Phone is required",IF(NOT(ISBLANK('Captura de datos de CONTACTO'!E849)),IF(AND(ISNUMBER(VALUE('Captura de datos de CONTACTO'!E849)),LEFT('Captura de datos de CONTACTO'!E849,1)&lt;&gt;"1",LEN('Captura de datos de CONTACTO'!E849)=10),"OK","Phone number must be valid format"),NA()))</f>
        <v>#N/A</v>
      </c>
      <c r="F849" s="40" t="e">
        <f>IF(LEN('Captura de datos de CONTACTO'!F849)&gt;255,"Home Street Address must be less than 255 characters",IF('DO NOT USE_Contact Formulas'!A849,"OK",NA()))</f>
        <v>#N/A</v>
      </c>
      <c r="G849" s="40" t="e">
        <f>IF(LEN('Captura de datos de CONTACTO'!G849)&gt;40,"City must be less than 40 characters",IF('DO NOT USE_Contact Formulas'!A849,"OK",NA()))</f>
        <v>#N/A</v>
      </c>
      <c r="H849" s="40" t="e">
        <f>IF(AND(NOT(ISBLANK('Captura de datos de CONTACTO'!H849)),ISNA(VLOOKUP('Captura de datos de CONTACTO'!H849,'DO NOT USE_School Picklist'!$P$3:$P$52,1,FALSE))),"Please select a value from the drop-down menu",IF('DO NOT USE_Contact Formulas'!A849,"OK",NA()))</f>
        <v>#N/A</v>
      </c>
      <c r="I849" s="40" t="e">
        <f>IF(AND('DO NOT USE_Contact Formulas'!A849,ISBLANK('Captura de datos de CONTACTO'!I849)),"Zip is required",IF(ISBLANK('Captura de datos de CONTACTO'!I849),NA(),"OK"))</f>
        <v>#N/A</v>
      </c>
      <c r="J849" s="40" t="e">
        <f>IF(AND('DO NOT USE_Contact Formulas'!A849,ISBLANK('Captura de datos de CONTACTO'!J849)),"Student or Staff? is required",IF(ISBLANK('Captura de datos de CONTACTO'!J849),NA(),IF(ISNA(VLOOKUP('Captura de datos de CONTACTO'!J849,'DO NOT USE_School Picklist'!$B$3:$B$6,1,FALSE)),"Please select a value from the drop-down menu","OK")))</f>
        <v>#N/A</v>
      </c>
      <c r="K849" s="40" t="e">
        <f>IF(AND('Captura de datos de CONTACTO'!J849='DO NOT USE_School Picklist'!$B$4,ISBLANK('Captura de datos de CONTACTO'!K849)),"Occupation/Job Title is required if Student or Staff? is Yes, staff/faculty or volunteer",IF('DO NOT USE_Contact Formulas'!A849,"OK",NA()))</f>
        <v>#N/A</v>
      </c>
      <c r="L849" s="40" t="e">
        <f ca="1">IF('Captura de datos de CONTACTO'!L849&gt;'DO NOT USE_School Picklist'!$C$3,"Date last on school campus/facility cannot be a future date",IF('DO NOT USE_Contact Formulas'!A849,IF(ISBLANK('Captura de datos de CONTACTO'!L849),"Date last on school campus/facility is required","OK"),NA()))</f>
        <v>#N/A</v>
      </c>
      <c r="M849" s="41" t="e">
        <f ca="1">IF('Captura de datos de CONTACTO'!M849&gt;'DO NOT USE_School Picklist'!$C$3,"Last Exposure Date cannot be a future date",IF('DO NOT USE_Contact Formulas'!A849,IF(ISBLANK('Captura de datos de CONTACTO'!M849),"Last Exposure Date is required","OK"),NA()))</f>
        <v>#N/A</v>
      </c>
      <c r="N849" s="41" t="e">
        <f>IF(AND('DO NOT USE_Contact Formulas'!A849,ISBLANK('Captura de datos de CONTACTO'!N849)),"Specific Place in the Location is required",IF(ISBLANK('Captura de datos de CONTACTO'!N849),NA(),"OK"))</f>
        <v>#N/A</v>
      </c>
      <c r="O849" s="40" t="e">
        <f>IF(AND(NOT(ISBLANK('Captura de datos de CONTACTO'!O849)),ISNA(VLOOKUP('Captura de datos de CONTACTO'!O849,'DO NOT USE_School Picklist'!$L$3:$L$81,1,FALSE))),"Please select a value from the drop-down menu",IF('DO NOT USE_Contact Formulas'!A849,"OK",NA()))</f>
        <v>#N/A</v>
      </c>
      <c r="P849" s="40" t="e">
        <f>IF(AND(NOT(ISBLANK('Captura de datos de CONTACTO'!P849)),NOT(ISNUMBER(MATCH("*@*.?*",'Captura de datos de CONTACTO'!P849,0)))),"Email must be in a valid format",IF('DO NOT USE_Contact Formulas'!A849,"OK",NA()))</f>
        <v>#N/A</v>
      </c>
      <c r="Q849" s="40" t="e">
        <f>IF(LEN('Captura de datos de CONTACTO'!Q849)&gt;50,"Parent/Guardian Name must be less than 50 characters",IF('DO NOT USE_Contact Formulas'!A849,"OK",NA()))</f>
        <v>#N/A</v>
      </c>
      <c r="R849" s="40" t="e">
        <f>IF(NOT(ISBLANK('Captura de datos de CONTACTO'!R849)),IF(AND(ISNUMBER('Captura de datos de CONTACTO'!R849),LEFT('Captura de datos de CONTACTO'!R849,1)&lt;&gt;"1",LEN('Captura de datos de CONTACTO'!R849)=10),"OK","Phone number must be valid format"),IF('DO NOT USE_Contact Formulas'!A849,"OK",NA()))</f>
        <v>#N/A</v>
      </c>
      <c r="S849" s="40" t="e">
        <f>IF(AND(NOT(ISBLANK('Captura de datos de CONTACTO'!S849)),ISNA(VLOOKUP('Captura de datos de CONTACTO'!S849,'DO NOT USE_School Picklist'!$N$3:$N$63,1,FALSE))),"Please select a value from the drop-down menu",IF('DO NOT USE_Contact Formulas'!A849,"OK",NA()))</f>
        <v>#N/A</v>
      </c>
      <c r="T849" s="53" t="e">
        <f>IF(AND(NOT(ISBLANK('Captura de datos de CONTACTO'!T849)),ISNA(VLOOKUP('Captura de datos de CONTACTO'!T849,'DO NOT USE_School Picklist'!$I$3:$I$5,1,FALSE))),"Please select a value from the drop-down menu",IF('DO NOT USE_Contact Formulas'!A849,"OK",NA()))</f>
        <v>#N/A</v>
      </c>
      <c r="U849" s="40" t="e">
        <f>IF(AND(NOT(ISBLANK('Captura de datos de CONTACTO'!U849)),ISNA(VLOOKUP('Captura de datos de CONTACTO'!U849,'DO NOT USE_School Picklist'!$E$3:$E$10,1,FALSE))),"Please select a value from the drop-down menu",IF('DO NOT USE_Contact Formulas'!A849,"OK",NA()))</f>
        <v>#N/A</v>
      </c>
      <c r="V849" s="53" t="e">
        <f>IF(AND(NOT(ISBLANK('Captura de datos de CONTACTO'!V849)),ISNA(VLOOKUP('Captura de datos de CONTACTO'!V849,'DO NOT USE_School Picklist'!$W$3:$W$9,1,FALSE))),"Please select a value from the drop-down menu",IF('DO NOT USE_Contact Formulas'!A849,"OK",NA()))</f>
        <v>#N/A</v>
      </c>
      <c r="W849" s="53" t="e">
        <f>IF(AND(NOT(ISBLANK('Captura de datos de CONTACTO'!W849)),ISNA(VLOOKUP('Captura de datos de CONTACTO'!W849,'DO NOT USE_School Picklist'!$W$3:$W$9,1,FALSE))),"Please select a value from the drop-down menu",IF('DO NOT USE_Case Formulas'!A849,"OK",NA()))</f>
        <v>#N/A</v>
      </c>
      <c r="X849" s="40" t="e">
        <f>IF(AND(NOT(ISBLANK('Captura de datos de CONTACTO'!X849)),ISNA(VLOOKUP('Captura de datos de CONTACTO'!X849,'DO NOT USE_School Picklist'!$F$3:$F$16,1,FALSE))),"Please select a value from the drop-down menu",IF('DO NOT USE_Contact Formulas'!A849,"OK",NA()))</f>
        <v>#N/A</v>
      </c>
      <c r="Y849" s="40" t="e">
        <f>IF(LEN('Captura de datos de CONTACTO'!Y849)&gt;100,"Classroom(s) must be less than 100 characters",IF('DO NOT USE_Contact Formulas'!A849,"OK",NA()))</f>
        <v>#N/A</v>
      </c>
      <c r="Z849" s="40" t="e">
        <f>IF(AND(NOT(ISBLANK('Captura de datos de CONTACTO'!Z849)),ISNA(VLOOKUP('Captura de datos de CONTACTO'!Z849,'DO NOT USE_School Picklist'!$K$3:$K$6,1,FALSE))),"Please select a value from the drop-down menu",IF('DO NOT USE_Contact Formulas'!A849,"OK",NA()))</f>
        <v>#N/A</v>
      </c>
      <c r="AA849" s="40" t="e">
        <f>IF(AND(NOT(ISBLANK('Captura de datos de CONTACTO'!AA849)),ISNA(VLOOKUP('Captura de datos de CONTACTO'!AA849,'DO NOT USE_School Picklist'!$D$3:$D$5,1,FALSE))),"Please select a value from the drop-down menu",IF('DO NOT USE_Contact Formulas'!A849,"OK",NA()))</f>
        <v>#N/A</v>
      </c>
      <c r="AB849" s="40"/>
      <c r="AC849" s="40" t="e">
        <f>IF(AND(NOT(ISBLANK('Captura de datos de CONTACTO'!AC849)),ISNA(VLOOKUP('Captura de datos de CONTACTO'!AC849,'DO NOT USE_School Picklist'!$G$3:$G$5,1,FALSE))),"Please select a value from the drop-down menu",IF('DO NOT USE_Contact Formulas'!A849,"OK",NA()))</f>
        <v>#N/A</v>
      </c>
      <c r="AD849" s="40"/>
      <c r="AE849" s="40" t="e">
        <f>IF(AND(NOT(ISBLANK('Captura de datos de CONTACTO'!AE849)),ISNA(VLOOKUP('Captura de datos de CONTACTO'!AE849,'DO NOT USE_School Picklist'!$H$3:$H$4,1,FALSE))),"Please select a value from the drop-down menu",IF('DO NOT USE_Contact Formulas'!A849,"OK",NA()))</f>
        <v>#N/A</v>
      </c>
      <c r="AF849" s="40" t="e">
        <f ca="1">IF('Captura de datos de CONTACTO'!AF849&gt;'DO NOT USE_School Picklist'!$C$3,"Test Date cannot be a future date",IF('DO NOT USE_Contact Formulas'!A849,"OK",NA()))</f>
        <v>#N/A</v>
      </c>
      <c r="AG849" s="53" t="e">
        <f>IF(AND('DO NOT USE_Contact Formulas'!A849,ISBLANK('Captura de datos de CONTACTO'!AB849)),"Lab Result Test Result is required",IF(AND(NOT(ISBLANK('Captura de datos de CONTACTO'!AB849)),ISNA(VLOOKUP('Captura de datos de CONTACTO'!AB849,'DO NOT USE_School Picklist'!$Q$3:$Q$8,1,FALSE))),"Please select a value from the drop-down menu",IF('DO NOT USE_Contact Formulas'!A849,"OK",NA())))</f>
        <v>#N/A</v>
      </c>
    </row>
    <row r="850" spans="1:33" x14ac:dyDescent="0.3">
      <c r="A850" s="39" t="e">
        <f>IF('DO NOT USE_Contact Formulas'!A850,IF('DO NOT USE_Contact Formulas'!B850,"Not all required fields are completed","OK"),NA())</f>
        <v>#N/A</v>
      </c>
      <c r="B850" s="40" t="e">
        <f>IF(AND('DO NOT USE_Contact Formulas'!A850,ISBLANK('Captura de datos de CONTACTO'!B850)),"First Name is required",IF(NOT(ISBLANK('Captura de datos de CONTACTO'!B850)),"OK",NA()))</f>
        <v>#N/A</v>
      </c>
      <c r="C850" s="40" t="e">
        <f>IF(AND('DO NOT USE_Contact Formulas'!A850,ISBLANK('Captura de datos de CONTACTO'!C850)),"Last Name is required",IF(NOT(ISBLANK('Captura de datos de CONTACTO'!C850)),"OK",NA()))</f>
        <v>#N/A</v>
      </c>
      <c r="D850" s="40" t="e">
        <f>IF(AND('DO NOT USE_Contact Formulas'!A850,ISBLANK('Captura de datos de CONTACTO'!D850)),"Birthdate is required",IF(NOT(ISBLANK('Captura de datos de CONTACTO'!D850)),"OK",NA()))</f>
        <v>#N/A</v>
      </c>
      <c r="E850" s="40" t="e">
        <f>IF(AND('DO NOT USE_Contact Formulas'!A850,ISBLANK('Captura de datos de CONTACTO'!E850)),"Mobile Phone is required",IF(NOT(ISBLANK('Captura de datos de CONTACTO'!E850)),IF(AND(ISNUMBER(VALUE('Captura de datos de CONTACTO'!E850)),LEFT('Captura de datos de CONTACTO'!E850,1)&lt;&gt;"1",LEN('Captura de datos de CONTACTO'!E850)=10),"OK","Phone number must be valid format"),NA()))</f>
        <v>#N/A</v>
      </c>
      <c r="F850" s="40" t="e">
        <f>IF(LEN('Captura de datos de CONTACTO'!F850)&gt;255,"Home Street Address must be less than 255 characters",IF('DO NOT USE_Contact Formulas'!A850,"OK",NA()))</f>
        <v>#N/A</v>
      </c>
      <c r="G850" s="40" t="e">
        <f>IF(LEN('Captura de datos de CONTACTO'!G850)&gt;40,"City must be less than 40 characters",IF('DO NOT USE_Contact Formulas'!A850,"OK",NA()))</f>
        <v>#N/A</v>
      </c>
      <c r="H850" s="40" t="e">
        <f>IF(AND(NOT(ISBLANK('Captura de datos de CONTACTO'!H850)),ISNA(VLOOKUP('Captura de datos de CONTACTO'!H850,'DO NOT USE_School Picklist'!$P$3:$P$52,1,FALSE))),"Please select a value from the drop-down menu",IF('DO NOT USE_Contact Formulas'!A850,"OK",NA()))</f>
        <v>#N/A</v>
      </c>
      <c r="I850" s="40" t="e">
        <f>IF(AND('DO NOT USE_Contact Formulas'!A850,ISBLANK('Captura de datos de CONTACTO'!I850)),"Zip is required",IF(ISBLANK('Captura de datos de CONTACTO'!I850),NA(),"OK"))</f>
        <v>#N/A</v>
      </c>
      <c r="J850" s="40" t="e">
        <f>IF(AND('DO NOT USE_Contact Formulas'!A850,ISBLANK('Captura de datos de CONTACTO'!J850)),"Student or Staff? is required",IF(ISBLANK('Captura de datos de CONTACTO'!J850),NA(),IF(ISNA(VLOOKUP('Captura de datos de CONTACTO'!J850,'DO NOT USE_School Picklist'!$B$3:$B$6,1,FALSE)),"Please select a value from the drop-down menu","OK")))</f>
        <v>#N/A</v>
      </c>
      <c r="K850" s="40" t="e">
        <f>IF(AND('Captura de datos de CONTACTO'!J850='DO NOT USE_School Picklist'!$B$4,ISBLANK('Captura de datos de CONTACTO'!K850)),"Occupation/Job Title is required if Student or Staff? is Yes, staff/faculty or volunteer",IF('DO NOT USE_Contact Formulas'!A850,"OK",NA()))</f>
        <v>#N/A</v>
      </c>
      <c r="L850" s="40" t="e">
        <f ca="1">IF('Captura de datos de CONTACTO'!L850&gt;'DO NOT USE_School Picklist'!$C$3,"Date last on school campus/facility cannot be a future date",IF('DO NOT USE_Contact Formulas'!A850,IF(ISBLANK('Captura de datos de CONTACTO'!L850),"Date last on school campus/facility is required","OK"),NA()))</f>
        <v>#N/A</v>
      </c>
      <c r="M850" s="41" t="e">
        <f ca="1">IF('Captura de datos de CONTACTO'!M850&gt;'DO NOT USE_School Picklist'!$C$3,"Last Exposure Date cannot be a future date",IF('DO NOT USE_Contact Formulas'!A850,IF(ISBLANK('Captura de datos de CONTACTO'!M850),"Last Exposure Date is required","OK"),NA()))</f>
        <v>#N/A</v>
      </c>
      <c r="N850" s="41" t="e">
        <f>IF(AND('DO NOT USE_Contact Formulas'!A850,ISBLANK('Captura de datos de CONTACTO'!N850)),"Specific Place in the Location is required",IF(ISBLANK('Captura de datos de CONTACTO'!N850),NA(),"OK"))</f>
        <v>#N/A</v>
      </c>
      <c r="O850" s="40" t="e">
        <f>IF(AND(NOT(ISBLANK('Captura de datos de CONTACTO'!O850)),ISNA(VLOOKUP('Captura de datos de CONTACTO'!O850,'DO NOT USE_School Picklist'!$L$3:$L$81,1,FALSE))),"Please select a value from the drop-down menu",IF('DO NOT USE_Contact Formulas'!A850,"OK",NA()))</f>
        <v>#N/A</v>
      </c>
      <c r="P850" s="40" t="e">
        <f>IF(AND(NOT(ISBLANK('Captura de datos de CONTACTO'!P850)),NOT(ISNUMBER(MATCH("*@*.?*",'Captura de datos de CONTACTO'!P850,0)))),"Email must be in a valid format",IF('DO NOT USE_Contact Formulas'!A850,"OK",NA()))</f>
        <v>#N/A</v>
      </c>
      <c r="Q850" s="40" t="e">
        <f>IF(LEN('Captura de datos de CONTACTO'!Q850)&gt;50,"Parent/Guardian Name must be less than 50 characters",IF('DO NOT USE_Contact Formulas'!A850,"OK",NA()))</f>
        <v>#N/A</v>
      </c>
      <c r="R850" s="40" t="e">
        <f>IF(NOT(ISBLANK('Captura de datos de CONTACTO'!R850)),IF(AND(ISNUMBER('Captura de datos de CONTACTO'!R850),LEFT('Captura de datos de CONTACTO'!R850,1)&lt;&gt;"1",LEN('Captura de datos de CONTACTO'!R850)=10),"OK","Phone number must be valid format"),IF('DO NOT USE_Contact Formulas'!A850,"OK",NA()))</f>
        <v>#N/A</v>
      </c>
      <c r="S850" s="40" t="e">
        <f>IF(AND(NOT(ISBLANK('Captura de datos de CONTACTO'!S850)),ISNA(VLOOKUP('Captura de datos de CONTACTO'!S850,'DO NOT USE_School Picklist'!$N$3:$N$63,1,FALSE))),"Please select a value from the drop-down menu",IF('DO NOT USE_Contact Formulas'!A850,"OK",NA()))</f>
        <v>#N/A</v>
      </c>
      <c r="T850" s="53" t="e">
        <f>IF(AND(NOT(ISBLANK('Captura de datos de CONTACTO'!T850)),ISNA(VLOOKUP('Captura de datos de CONTACTO'!T850,'DO NOT USE_School Picklist'!$I$3:$I$5,1,FALSE))),"Please select a value from the drop-down menu",IF('DO NOT USE_Contact Formulas'!A850,"OK",NA()))</f>
        <v>#N/A</v>
      </c>
      <c r="U850" s="40" t="e">
        <f>IF(AND(NOT(ISBLANK('Captura de datos de CONTACTO'!U850)),ISNA(VLOOKUP('Captura de datos de CONTACTO'!U850,'DO NOT USE_School Picklist'!$E$3:$E$10,1,FALSE))),"Please select a value from the drop-down menu",IF('DO NOT USE_Contact Formulas'!A850,"OK",NA()))</f>
        <v>#N/A</v>
      </c>
      <c r="V850" s="53" t="e">
        <f>IF(AND(NOT(ISBLANK('Captura de datos de CONTACTO'!V850)),ISNA(VLOOKUP('Captura de datos de CONTACTO'!V850,'DO NOT USE_School Picklist'!$W$3:$W$9,1,FALSE))),"Please select a value from the drop-down menu",IF('DO NOT USE_Contact Formulas'!A850,"OK",NA()))</f>
        <v>#N/A</v>
      </c>
      <c r="W850" s="53" t="e">
        <f>IF(AND(NOT(ISBLANK('Captura de datos de CONTACTO'!W850)),ISNA(VLOOKUP('Captura de datos de CONTACTO'!W850,'DO NOT USE_School Picklist'!$W$3:$W$9,1,FALSE))),"Please select a value from the drop-down menu",IF('DO NOT USE_Case Formulas'!A850,"OK",NA()))</f>
        <v>#N/A</v>
      </c>
      <c r="X850" s="40" t="e">
        <f>IF(AND(NOT(ISBLANK('Captura de datos de CONTACTO'!X850)),ISNA(VLOOKUP('Captura de datos de CONTACTO'!X850,'DO NOT USE_School Picklist'!$F$3:$F$16,1,FALSE))),"Please select a value from the drop-down menu",IF('DO NOT USE_Contact Formulas'!A850,"OK",NA()))</f>
        <v>#N/A</v>
      </c>
      <c r="Y850" s="40" t="e">
        <f>IF(LEN('Captura de datos de CONTACTO'!Y850)&gt;100,"Classroom(s) must be less than 100 characters",IF('DO NOT USE_Contact Formulas'!A850,"OK",NA()))</f>
        <v>#N/A</v>
      </c>
      <c r="Z850" s="40" t="e">
        <f>IF(AND(NOT(ISBLANK('Captura de datos de CONTACTO'!Z850)),ISNA(VLOOKUP('Captura de datos de CONTACTO'!Z850,'DO NOT USE_School Picklist'!$K$3:$K$6,1,FALSE))),"Please select a value from the drop-down menu",IF('DO NOT USE_Contact Formulas'!A850,"OK",NA()))</f>
        <v>#N/A</v>
      </c>
      <c r="AA850" s="40" t="e">
        <f>IF(AND(NOT(ISBLANK('Captura de datos de CONTACTO'!AA850)),ISNA(VLOOKUP('Captura de datos de CONTACTO'!AA850,'DO NOT USE_School Picklist'!$D$3:$D$5,1,FALSE))),"Please select a value from the drop-down menu",IF('DO NOT USE_Contact Formulas'!A850,"OK",NA()))</f>
        <v>#N/A</v>
      </c>
      <c r="AB850" s="40"/>
      <c r="AC850" s="40" t="e">
        <f>IF(AND(NOT(ISBLANK('Captura de datos de CONTACTO'!AC850)),ISNA(VLOOKUP('Captura de datos de CONTACTO'!AC850,'DO NOT USE_School Picklist'!$G$3:$G$5,1,FALSE))),"Please select a value from the drop-down menu",IF('DO NOT USE_Contact Formulas'!A850,"OK",NA()))</f>
        <v>#N/A</v>
      </c>
      <c r="AD850" s="40"/>
      <c r="AE850" s="40" t="e">
        <f>IF(AND(NOT(ISBLANK('Captura de datos de CONTACTO'!AE850)),ISNA(VLOOKUP('Captura de datos de CONTACTO'!AE850,'DO NOT USE_School Picklist'!$H$3:$H$4,1,FALSE))),"Please select a value from the drop-down menu",IF('DO NOT USE_Contact Formulas'!A850,"OK",NA()))</f>
        <v>#N/A</v>
      </c>
      <c r="AF850" s="40" t="e">
        <f ca="1">IF('Captura de datos de CONTACTO'!AF850&gt;'DO NOT USE_School Picklist'!$C$3,"Test Date cannot be a future date",IF('DO NOT USE_Contact Formulas'!A850,"OK",NA()))</f>
        <v>#N/A</v>
      </c>
      <c r="AG850" s="53" t="e">
        <f>IF(AND('DO NOT USE_Contact Formulas'!A850,ISBLANK('Captura de datos de CONTACTO'!AB850)),"Lab Result Test Result is required",IF(AND(NOT(ISBLANK('Captura de datos de CONTACTO'!AB850)),ISNA(VLOOKUP('Captura de datos de CONTACTO'!AB850,'DO NOT USE_School Picklist'!$Q$3:$Q$8,1,FALSE))),"Please select a value from the drop-down menu",IF('DO NOT USE_Contact Formulas'!A850,"OK",NA())))</f>
        <v>#N/A</v>
      </c>
    </row>
    <row r="851" spans="1:33" x14ac:dyDescent="0.3">
      <c r="A851" s="39" t="e">
        <f>IF('DO NOT USE_Contact Formulas'!A851,IF('DO NOT USE_Contact Formulas'!B851,"Not all required fields are completed","OK"),NA())</f>
        <v>#N/A</v>
      </c>
      <c r="B851" s="40" t="e">
        <f>IF(AND('DO NOT USE_Contact Formulas'!A851,ISBLANK('Captura de datos de CONTACTO'!B851)),"First Name is required",IF(NOT(ISBLANK('Captura de datos de CONTACTO'!B851)),"OK",NA()))</f>
        <v>#N/A</v>
      </c>
      <c r="C851" s="40" t="e">
        <f>IF(AND('DO NOT USE_Contact Formulas'!A851,ISBLANK('Captura de datos de CONTACTO'!C851)),"Last Name is required",IF(NOT(ISBLANK('Captura de datos de CONTACTO'!C851)),"OK",NA()))</f>
        <v>#N/A</v>
      </c>
      <c r="D851" s="40" t="e">
        <f>IF(AND('DO NOT USE_Contact Formulas'!A851,ISBLANK('Captura de datos de CONTACTO'!D851)),"Birthdate is required",IF(NOT(ISBLANK('Captura de datos de CONTACTO'!D851)),"OK",NA()))</f>
        <v>#N/A</v>
      </c>
      <c r="E851" s="40" t="e">
        <f>IF(AND('DO NOT USE_Contact Formulas'!A851,ISBLANK('Captura de datos de CONTACTO'!E851)),"Mobile Phone is required",IF(NOT(ISBLANK('Captura de datos de CONTACTO'!E851)),IF(AND(ISNUMBER(VALUE('Captura de datos de CONTACTO'!E851)),LEFT('Captura de datos de CONTACTO'!E851,1)&lt;&gt;"1",LEN('Captura de datos de CONTACTO'!E851)=10),"OK","Phone number must be valid format"),NA()))</f>
        <v>#N/A</v>
      </c>
      <c r="F851" s="40" t="e">
        <f>IF(LEN('Captura de datos de CONTACTO'!F851)&gt;255,"Home Street Address must be less than 255 characters",IF('DO NOT USE_Contact Formulas'!A851,"OK",NA()))</f>
        <v>#N/A</v>
      </c>
      <c r="G851" s="40" t="e">
        <f>IF(LEN('Captura de datos de CONTACTO'!G851)&gt;40,"City must be less than 40 characters",IF('DO NOT USE_Contact Formulas'!A851,"OK",NA()))</f>
        <v>#N/A</v>
      </c>
      <c r="H851" s="40" t="e">
        <f>IF(AND(NOT(ISBLANK('Captura de datos de CONTACTO'!H851)),ISNA(VLOOKUP('Captura de datos de CONTACTO'!H851,'DO NOT USE_School Picklist'!$P$3:$P$52,1,FALSE))),"Please select a value from the drop-down menu",IF('DO NOT USE_Contact Formulas'!A851,"OK",NA()))</f>
        <v>#N/A</v>
      </c>
      <c r="I851" s="40" t="e">
        <f>IF(AND('DO NOT USE_Contact Formulas'!A851,ISBLANK('Captura de datos de CONTACTO'!I851)),"Zip is required",IF(ISBLANK('Captura de datos de CONTACTO'!I851),NA(),"OK"))</f>
        <v>#N/A</v>
      </c>
      <c r="J851" s="40" t="e">
        <f>IF(AND('DO NOT USE_Contact Formulas'!A851,ISBLANK('Captura de datos de CONTACTO'!J851)),"Student or Staff? is required",IF(ISBLANK('Captura de datos de CONTACTO'!J851),NA(),IF(ISNA(VLOOKUP('Captura de datos de CONTACTO'!J851,'DO NOT USE_School Picklist'!$B$3:$B$6,1,FALSE)),"Please select a value from the drop-down menu","OK")))</f>
        <v>#N/A</v>
      </c>
      <c r="K851" s="40" t="e">
        <f>IF(AND('Captura de datos de CONTACTO'!J851='DO NOT USE_School Picklist'!$B$4,ISBLANK('Captura de datos de CONTACTO'!K851)),"Occupation/Job Title is required if Student or Staff? is Yes, staff/faculty or volunteer",IF('DO NOT USE_Contact Formulas'!A851,"OK",NA()))</f>
        <v>#N/A</v>
      </c>
      <c r="L851" s="40" t="e">
        <f ca="1">IF('Captura de datos de CONTACTO'!L851&gt;'DO NOT USE_School Picklist'!$C$3,"Date last on school campus/facility cannot be a future date",IF('DO NOT USE_Contact Formulas'!A851,IF(ISBLANK('Captura de datos de CONTACTO'!L851),"Date last on school campus/facility is required","OK"),NA()))</f>
        <v>#N/A</v>
      </c>
      <c r="M851" s="41" t="e">
        <f ca="1">IF('Captura de datos de CONTACTO'!M851&gt;'DO NOT USE_School Picklist'!$C$3,"Last Exposure Date cannot be a future date",IF('DO NOT USE_Contact Formulas'!A851,IF(ISBLANK('Captura de datos de CONTACTO'!M851),"Last Exposure Date is required","OK"),NA()))</f>
        <v>#N/A</v>
      </c>
      <c r="N851" s="41" t="e">
        <f>IF(AND('DO NOT USE_Contact Formulas'!A851,ISBLANK('Captura de datos de CONTACTO'!N851)),"Specific Place in the Location is required",IF(ISBLANK('Captura de datos de CONTACTO'!N851),NA(),"OK"))</f>
        <v>#N/A</v>
      </c>
      <c r="O851" s="40" t="e">
        <f>IF(AND(NOT(ISBLANK('Captura de datos de CONTACTO'!O851)),ISNA(VLOOKUP('Captura de datos de CONTACTO'!O851,'DO NOT USE_School Picklist'!$L$3:$L$81,1,FALSE))),"Please select a value from the drop-down menu",IF('DO NOT USE_Contact Formulas'!A851,"OK",NA()))</f>
        <v>#N/A</v>
      </c>
      <c r="P851" s="40" t="e">
        <f>IF(AND(NOT(ISBLANK('Captura de datos de CONTACTO'!P851)),NOT(ISNUMBER(MATCH("*@*.?*",'Captura de datos de CONTACTO'!P851,0)))),"Email must be in a valid format",IF('DO NOT USE_Contact Formulas'!A851,"OK",NA()))</f>
        <v>#N/A</v>
      </c>
      <c r="Q851" s="40" t="e">
        <f>IF(LEN('Captura de datos de CONTACTO'!Q851)&gt;50,"Parent/Guardian Name must be less than 50 characters",IF('DO NOT USE_Contact Formulas'!A851,"OK",NA()))</f>
        <v>#N/A</v>
      </c>
      <c r="R851" s="40" t="e">
        <f>IF(NOT(ISBLANK('Captura de datos de CONTACTO'!R851)),IF(AND(ISNUMBER('Captura de datos de CONTACTO'!R851),LEFT('Captura de datos de CONTACTO'!R851,1)&lt;&gt;"1",LEN('Captura de datos de CONTACTO'!R851)=10),"OK","Phone number must be valid format"),IF('DO NOT USE_Contact Formulas'!A851,"OK",NA()))</f>
        <v>#N/A</v>
      </c>
      <c r="S851" s="40" t="e">
        <f>IF(AND(NOT(ISBLANK('Captura de datos de CONTACTO'!S851)),ISNA(VLOOKUP('Captura de datos de CONTACTO'!S851,'DO NOT USE_School Picklist'!$N$3:$N$63,1,FALSE))),"Please select a value from the drop-down menu",IF('DO NOT USE_Contact Formulas'!A851,"OK",NA()))</f>
        <v>#N/A</v>
      </c>
      <c r="T851" s="53" t="e">
        <f>IF(AND(NOT(ISBLANK('Captura de datos de CONTACTO'!T851)),ISNA(VLOOKUP('Captura de datos de CONTACTO'!T851,'DO NOT USE_School Picklist'!$I$3:$I$5,1,FALSE))),"Please select a value from the drop-down menu",IF('DO NOT USE_Contact Formulas'!A851,"OK",NA()))</f>
        <v>#N/A</v>
      </c>
      <c r="U851" s="40" t="e">
        <f>IF(AND(NOT(ISBLANK('Captura de datos de CONTACTO'!U851)),ISNA(VLOOKUP('Captura de datos de CONTACTO'!U851,'DO NOT USE_School Picklist'!$E$3:$E$10,1,FALSE))),"Please select a value from the drop-down menu",IF('DO NOT USE_Contact Formulas'!A851,"OK",NA()))</f>
        <v>#N/A</v>
      </c>
      <c r="V851" s="53" t="e">
        <f>IF(AND(NOT(ISBLANK('Captura de datos de CONTACTO'!V851)),ISNA(VLOOKUP('Captura de datos de CONTACTO'!V851,'DO NOT USE_School Picklist'!$W$3:$W$9,1,FALSE))),"Please select a value from the drop-down menu",IF('DO NOT USE_Contact Formulas'!A851,"OK",NA()))</f>
        <v>#N/A</v>
      </c>
      <c r="W851" s="53" t="e">
        <f>IF(AND(NOT(ISBLANK('Captura de datos de CONTACTO'!W851)),ISNA(VLOOKUP('Captura de datos de CONTACTO'!W851,'DO NOT USE_School Picklist'!$W$3:$W$9,1,FALSE))),"Please select a value from the drop-down menu",IF('DO NOT USE_Case Formulas'!A851,"OK",NA()))</f>
        <v>#N/A</v>
      </c>
      <c r="X851" s="40" t="e">
        <f>IF(AND(NOT(ISBLANK('Captura de datos de CONTACTO'!X851)),ISNA(VLOOKUP('Captura de datos de CONTACTO'!X851,'DO NOT USE_School Picklist'!$F$3:$F$16,1,FALSE))),"Please select a value from the drop-down menu",IF('DO NOT USE_Contact Formulas'!A851,"OK",NA()))</f>
        <v>#N/A</v>
      </c>
      <c r="Y851" s="40" t="e">
        <f>IF(LEN('Captura de datos de CONTACTO'!Y851)&gt;100,"Classroom(s) must be less than 100 characters",IF('DO NOT USE_Contact Formulas'!A851,"OK",NA()))</f>
        <v>#N/A</v>
      </c>
      <c r="Z851" s="40" t="e">
        <f>IF(AND(NOT(ISBLANK('Captura de datos de CONTACTO'!Z851)),ISNA(VLOOKUP('Captura de datos de CONTACTO'!Z851,'DO NOT USE_School Picklist'!$K$3:$K$6,1,FALSE))),"Please select a value from the drop-down menu",IF('DO NOT USE_Contact Formulas'!A851,"OK",NA()))</f>
        <v>#N/A</v>
      </c>
      <c r="AA851" s="40" t="e">
        <f>IF(AND(NOT(ISBLANK('Captura de datos de CONTACTO'!AA851)),ISNA(VLOOKUP('Captura de datos de CONTACTO'!AA851,'DO NOT USE_School Picklist'!$D$3:$D$5,1,FALSE))),"Please select a value from the drop-down menu",IF('DO NOT USE_Contact Formulas'!A851,"OK",NA()))</f>
        <v>#N/A</v>
      </c>
      <c r="AB851" s="40"/>
      <c r="AC851" s="40" t="e">
        <f>IF(AND(NOT(ISBLANK('Captura de datos de CONTACTO'!AC851)),ISNA(VLOOKUP('Captura de datos de CONTACTO'!AC851,'DO NOT USE_School Picklist'!$G$3:$G$5,1,FALSE))),"Please select a value from the drop-down menu",IF('DO NOT USE_Contact Formulas'!A851,"OK",NA()))</f>
        <v>#N/A</v>
      </c>
      <c r="AD851" s="40"/>
      <c r="AE851" s="40" t="e">
        <f>IF(AND(NOT(ISBLANK('Captura de datos de CONTACTO'!AE851)),ISNA(VLOOKUP('Captura de datos de CONTACTO'!AE851,'DO NOT USE_School Picklist'!$H$3:$H$4,1,FALSE))),"Please select a value from the drop-down menu",IF('DO NOT USE_Contact Formulas'!A851,"OK",NA()))</f>
        <v>#N/A</v>
      </c>
      <c r="AF851" s="40" t="e">
        <f ca="1">IF('Captura de datos de CONTACTO'!AF851&gt;'DO NOT USE_School Picklist'!$C$3,"Test Date cannot be a future date",IF('DO NOT USE_Contact Formulas'!A851,"OK",NA()))</f>
        <v>#N/A</v>
      </c>
      <c r="AG851" s="53" t="e">
        <f>IF(AND('DO NOT USE_Contact Formulas'!A851,ISBLANK('Captura de datos de CONTACTO'!AB851)),"Lab Result Test Result is required",IF(AND(NOT(ISBLANK('Captura de datos de CONTACTO'!AB851)),ISNA(VLOOKUP('Captura de datos de CONTACTO'!AB851,'DO NOT USE_School Picklist'!$Q$3:$Q$8,1,FALSE))),"Please select a value from the drop-down menu",IF('DO NOT USE_Contact Formulas'!A851,"OK",NA())))</f>
        <v>#N/A</v>
      </c>
    </row>
    <row r="852" spans="1:33" x14ac:dyDescent="0.3">
      <c r="A852" s="39" t="e">
        <f>IF('DO NOT USE_Contact Formulas'!A852,IF('DO NOT USE_Contact Formulas'!B852,"Not all required fields are completed","OK"),NA())</f>
        <v>#N/A</v>
      </c>
      <c r="B852" s="40" t="e">
        <f>IF(AND('DO NOT USE_Contact Formulas'!A852,ISBLANK('Captura de datos de CONTACTO'!B852)),"First Name is required",IF(NOT(ISBLANK('Captura de datos de CONTACTO'!B852)),"OK",NA()))</f>
        <v>#N/A</v>
      </c>
      <c r="C852" s="40" t="e">
        <f>IF(AND('DO NOT USE_Contact Formulas'!A852,ISBLANK('Captura de datos de CONTACTO'!C852)),"Last Name is required",IF(NOT(ISBLANK('Captura de datos de CONTACTO'!C852)),"OK",NA()))</f>
        <v>#N/A</v>
      </c>
      <c r="D852" s="40" t="e">
        <f>IF(AND('DO NOT USE_Contact Formulas'!A852,ISBLANK('Captura de datos de CONTACTO'!D852)),"Birthdate is required",IF(NOT(ISBLANK('Captura de datos de CONTACTO'!D852)),"OK",NA()))</f>
        <v>#N/A</v>
      </c>
      <c r="E852" s="40" t="e">
        <f>IF(AND('DO NOT USE_Contact Formulas'!A852,ISBLANK('Captura de datos de CONTACTO'!E852)),"Mobile Phone is required",IF(NOT(ISBLANK('Captura de datos de CONTACTO'!E852)),IF(AND(ISNUMBER(VALUE('Captura de datos de CONTACTO'!E852)),LEFT('Captura de datos de CONTACTO'!E852,1)&lt;&gt;"1",LEN('Captura de datos de CONTACTO'!E852)=10),"OK","Phone number must be valid format"),NA()))</f>
        <v>#N/A</v>
      </c>
      <c r="F852" s="40" t="e">
        <f>IF(LEN('Captura de datos de CONTACTO'!F852)&gt;255,"Home Street Address must be less than 255 characters",IF('DO NOT USE_Contact Formulas'!A852,"OK",NA()))</f>
        <v>#N/A</v>
      </c>
      <c r="G852" s="40" t="e">
        <f>IF(LEN('Captura de datos de CONTACTO'!G852)&gt;40,"City must be less than 40 characters",IF('DO NOT USE_Contact Formulas'!A852,"OK",NA()))</f>
        <v>#N/A</v>
      </c>
      <c r="H852" s="40" t="e">
        <f>IF(AND(NOT(ISBLANK('Captura de datos de CONTACTO'!H852)),ISNA(VLOOKUP('Captura de datos de CONTACTO'!H852,'DO NOT USE_School Picklist'!$P$3:$P$52,1,FALSE))),"Please select a value from the drop-down menu",IF('DO NOT USE_Contact Formulas'!A852,"OK",NA()))</f>
        <v>#N/A</v>
      </c>
      <c r="I852" s="40" t="e">
        <f>IF(AND('DO NOT USE_Contact Formulas'!A852,ISBLANK('Captura de datos de CONTACTO'!I852)),"Zip is required",IF(ISBLANK('Captura de datos de CONTACTO'!I852),NA(),"OK"))</f>
        <v>#N/A</v>
      </c>
      <c r="J852" s="40" t="e">
        <f>IF(AND('DO NOT USE_Contact Formulas'!A852,ISBLANK('Captura de datos de CONTACTO'!J852)),"Student or Staff? is required",IF(ISBLANK('Captura de datos de CONTACTO'!J852),NA(),IF(ISNA(VLOOKUP('Captura de datos de CONTACTO'!J852,'DO NOT USE_School Picklist'!$B$3:$B$6,1,FALSE)),"Please select a value from the drop-down menu","OK")))</f>
        <v>#N/A</v>
      </c>
      <c r="K852" s="40" t="e">
        <f>IF(AND('Captura de datos de CONTACTO'!J852='DO NOT USE_School Picklist'!$B$4,ISBLANK('Captura de datos de CONTACTO'!K852)),"Occupation/Job Title is required if Student or Staff? is Yes, staff/faculty or volunteer",IF('DO NOT USE_Contact Formulas'!A852,"OK",NA()))</f>
        <v>#N/A</v>
      </c>
      <c r="L852" s="40" t="e">
        <f ca="1">IF('Captura de datos de CONTACTO'!L852&gt;'DO NOT USE_School Picklist'!$C$3,"Date last on school campus/facility cannot be a future date",IF('DO NOT USE_Contact Formulas'!A852,IF(ISBLANK('Captura de datos de CONTACTO'!L852),"Date last on school campus/facility is required","OK"),NA()))</f>
        <v>#N/A</v>
      </c>
      <c r="M852" s="41" t="e">
        <f ca="1">IF('Captura de datos de CONTACTO'!M852&gt;'DO NOT USE_School Picklist'!$C$3,"Last Exposure Date cannot be a future date",IF('DO NOT USE_Contact Formulas'!A852,IF(ISBLANK('Captura de datos de CONTACTO'!M852),"Last Exposure Date is required","OK"),NA()))</f>
        <v>#N/A</v>
      </c>
      <c r="N852" s="41" t="e">
        <f>IF(AND('DO NOT USE_Contact Formulas'!A852,ISBLANK('Captura de datos de CONTACTO'!N852)),"Specific Place in the Location is required",IF(ISBLANK('Captura de datos de CONTACTO'!N852),NA(),"OK"))</f>
        <v>#N/A</v>
      </c>
      <c r="O852" s="40" t="e">
        <f>IF(AND(NOT(ISBLANK('Captura de datos de CONTACTO'!O852)),ISNA(VLOOKUP('Captura de datos de CONTACTO'!O852,'DO NOT USE_School Picklist'!$L$3:$L$81,1,FALSE))),"Please select a value from the drop-down menu",IF('DO NOT USE_Contact Formulas'!A852,"OK",NA()))</f>
        <v>#N/A</v>
      </c>
      <c r="P852" s="40" t="e">
        <f>IF(AND(NOT(ISBLANK('Captura de datos de CONTACTO'!P852)),NOT(ISNUMBER(MATCH("*@*.?*",'Captura de datos de CONTACTO'!P852,0)))),"Email must be in a valid format",IF('DO NOT USE_Contact Formulas'!A852,"OK",NA()))</f>
        <v>#N/A</v>
      </c>
      <c r="Q852" s="40" t="e">
        <f>IF(LEN('Captura de datos de CONTACTO'!Q852)&gt;50,"Parent/Guardian Name must be less than 50 characters",IF('DO NOT USE_Contact Formulas'!A852,"OK",NA()))</f>
        <v>#N/A</v>
      </c>
      <c r="R852" s="40" t="e">
        <f>IF(NOT(ISBLANK('Captura de datos de CONTACTO'!R852)),IF(AND(ISNUMBER('Captura de datos de CONTACTO'!R852),LEFT('Captura de datos de CONTACTO'!R852,1)&lt;&gt;"1",LEN('Captura de datos de CONTACTO'!R852)=10),"OK","Phone number must be valid format"),IF('DO NOT USE_Contact Formulas'!A852,"OK",NA()))</f>
        <v>#N/A</v>
      </c>
      <c r="S852" s="40" t="e">
        <f>IF(AND(NOT(ISBLANK('Captura de datos de CONTACTO'!S852)),ISNA(VLOOKUP('Captura de datos de CONTACTO'!S852,'DO NOT USE_School Picklist'!$N$3:$N$63,1,FALSE))),"Please select a value from the drop-down menu",IF('DO NOT USE_Contact Formulas'!A852,"OK",NA()))</f>
        <v>#N/A</v>
      </c>
      <c r="T852" s="53" t="e">
        <f>IF(AND(NOT(ISBLANK('Captura de datos de CONTACTO'!T852)),ISNA(VLOOKUP('Captura de datos de CONTACTO'!T852,'DO NOT USE_School Picklist'!$I$3:$I$5,1,FALSE))),"Please select a value from the drop-down menu",IF('DO NOT USE_Contact Formulas'!A852,"OK",NA()))</f>
        <v>#N/A</v>
      </c>
      <c r="U852" s="40" t="e">
        <f>IF(AND(NOT(ISBLANK('Captura de datos de CONTACTO'!U852)),ISNA(VLOOKUP('Captura de datos de CONTACTO'!U852,'DO NOT USE_School Picklist'!$E$3:$E$10,1,FALSE))),"Please select a value from the drop-down menu",IF('DO NOT USE_Contact Formulas'!A852,"OK",NA()))</f>
        <v>#N/A</v>
      </c>
      <c r="V852" s="53" t="e">
        <f>IF(AND(NOT(ISBLANK('Captura de datos de CONTACTO'!V852)),ISNA(VLOOKUP('Captura de datos de CONTACTO'!V852,'DO NOT USE_School Picklist'!$W$3:$W$9,1,FALSE))),"Please select a value from the drop-down menu",IF('DO NOT USE_Contact Formulas'!A852,"OK",NA()))</f>
        <v>#N/A</v>
      </c>
      <c r="W852" s="53" t="e">
        <f>IF(AND(NOT(ISBLANK('Captura de datos de CONTACTO'!W852)),ISNA(VLOOKUP('Captura de datos de CONTACTO'!W852,'DO NOT USE_School Picklist'!$W$3:$W$9,1,FALSE))),"Please select a value from the drop-down menu",IF('DO NOT USE_Case Formulas'!A852,"OK",NA()))</f>
        <v>#N/A</v>
      </c>
      <c r="X852" s="40" t="e">
        <f>IF(AND(NOT(ISBLANK('Captura de datos de CONTACTO'!X852)),ISNA(VLOOKUP('Captura de datos de CONTACTO'!X852,'DO NOT USE_School Picklist'!$F$3:$F$16,1,FALSE))),"Please select a value from the drop-down menu",IF('DO NOT USE_Contact Formulas'!A852,"OK",NA()))</f>
        <v>#N/A</v>
      </c>
      <c r="Y852" s="40" t="e">
        <f>IF(LEN('Captura de datos de CONTACTO'!Y852)&gt;100,"Classroom(s) must be less than 100 characters",IF('DO NOT USE_Contact Formulas'!A852,"OK",NA()))</f>
        <v>#N/A</v>
      </c>
      <c r="Z852" s="40" t="e">
        <f>IF(AND(NOT(ISBLANK('Captura de datos de CONTACTO'!Z852)),ISNA(VLOOKUP('Captura de datos de CONTACTO'!Z852,'DO NOT USE_School Picklist'!$K$3:$K$6,1,FALSE))),"Please select a value from the drop-down menu",IF('DO NOT USE_Contact Formulas'!A852,"OK",NA()))</f>
        <v>#N/A</v>
      </c>
      <c r="AA852" s="40" t="e">
        <f>IF(AND(NOT(ISBLANK('Captura de datos de CONTACTO'!AA852)),ISNA(VLOOKUP('Captura de datos de CONTACTO'!AA852,'DO NOT USE_School Picklist'!$D$3:$D$5,1,FALSE))),"Please select a value from the drop-down menu",IF('DO NOT USE_Contact Formulas'!A852,"OK",NA()))</f>
        <v>#N/A</v>
      </c>
      <c r="AB852" s="40"/>
      <c r="AC852" s="40" t="e">
        <f>IF(AND(NOT(ISBLANK('Captura de datos de CONTACTO'!AC852)),ISNA(VLOOKUP('Captura de datos de CONTACTO'!AC852,'DO NOT USE_School Picklist'!$G$3:$G$5,1,FALSE))),"Please select a value from the drop-down menu",IF('DO NOT USE_Contact Formulas'!A852,"OK",NA()))</f>
        <v>#N/A</v>
      </c>
      <c r="AD852" s="40"/>
      <c r="AE852" s="40" t="e">
        <f>IF(AND(NOT(ISBLANK('Captura de datos de CONTACTO'!AE852)),ISNA(VLOOKUP('Captura de datos de CONTACTO'!AE852,'DO NOT USE_School Picklist'!$H$3:$H$4,1,FALSE))),"Please select a value from the drop-down menu",IF('DO NOT USE_Contact Formulas'!A852,"OK",NA()))</f>
        <v>#N/A</v>
      </c>
      <c r="AF852" s="40" t="e">
        <f ca="1">IF('Captura de datos de CONTACTO'!AF852&gt;'DO NOT USE_School Picklist'!$C$3,"Test Date cannot be a future date",IF('DO NOT USE_Contact Formulas'!A852,"OK",NA()))</f>
        <v>#N/A</v>
      </c>
      <c r="AG852" s="53" t="e">
        <f>IF(AND('DO NOT USE_Contact Formulas'!A852,ISBLANK('Captura de datos de CONTACTO'!AB852)),"Lab Result Test Result is required",IF(AND(NOT(ISBLANK('Captura de datos de CONTACTO'!AB852)),ISNA(VLOOKUP('Captura de datos de CONTACTO'!AB852,'DO NOT USE_School Picklist'!$Q$3:$Q$8,1,FALSE))),"Please select a value from the drop-down menu",IF('DO NOT USE_Contact Formulas'!A852,"OK",NA())))</f>
        <v>#N/A</v>
      </c>
    </row>
    <row r="853" spans="1:33" x14ac:dyDescent="0.3">
      <c r="A853" s="39" t="e">
        <f>IF('DO NOT USE_Contact Formulas'!A853,IF('DO NOT USE_Contact Formulas'!B853,"Not all required fields are completed","OK"),NA())</f>
        <v>#N/A</v>
      </c>
      <c r="B853" s="40" t="e">
        <f>IF(AND('DO NOT USE_Contact Formulas'!A853,ISBLANK('Captura de datos de CONTACTO'!B853)),"First Name is required",IF(NOT(ISBLANK('Captura de datos de CONTACTO'!B853)),"OK",NA()))</f>
        <v>#N/A</v>
      </c>
      <c r="C853" s="40" t="e">
        <f>IF(AND('DO NOT USE_Contact Formulas'!A853,ISBLANK('Captura de datos de CONTACTO'!C853)),"Last Name is required",IF(NOT(ISBLANK('Captura de datos de CONTACTO'!C853)),"OK",NA()))</f>
        <v>#N/A</v>
      </c>
      <c r="D853" s="40" t="e">
        <f>IF(AND('DO NOT USE_Contact Formulas'!A853,ISBLANK('Captura de datos de CONTACTO'!D853)),"Birthdate is required",IF(NOT(ISBLANK('Captura de datos de CONTACTO'!D853)),"OK",NA()))</f>
        <v>#N/A</v>
      </c>
      <c r="E853" s="40" t="e">
        <f>IF(AND('DO NOT USE_Contact Formulas'!A853,ISBLANK('Captura de datos de CONTACTO'!E853)),"Mobile Phone is required",IF(NOT(ISBLANK('Captura de datos de CONTACTO'!E853)),IF(AND(ISNUMBER(VALUE('Captura de datos de CONTACTO'!E853)),LEFT('Captura de datos de CONTACTO'!E853,1)&lt;&gt;"1",LEN('Captura de datos de CONTACTO'!E853)=10),"OK","Phone number must be valid format"),NA()))</f>
        <v>#N/A</v>
      </c>
      <c r="F853" s="40" t="e">
        <f>IF(LEN('Captura de datos de CONTACTO'!F853)&gt;255,"Home Street Address must be less than 255 characters",IF('DO NOT USE_Contact Formulas'!A853,"OK",NA()))</f>
        <v>#N/A</v>
      </c>
      <c r="G853" s="40" t="e">
        <f>IF(LEN('Captura de datos de CONTACTO'!G853)&gt;40,"City must be less than 40 characters",IF('DO NOT USE_Contact Formulas'!A853,"OK",NA()))</f>
        <v>#N/A</v>
      </c>
      <c r="H853" s="40" t="e">
        <f>IF(AND(NOT(ISBLANK('Captura de datos de CONTACTO'!H853)),ISNA(VLOOKUP('Captura de datos de CONTACTO'!H853,'DO NOT USE_School Picklist'!$P$3:$P$52,1,FALSE))),"Please select a value from the drop-down menu",IF('DO NOT USE_Contact Formulas'!A853,"OK",NA()))</f>
        <v>#N/A</v>
      </c>
      <c r="I853" s="40" t="e">
        <f>IF(AND('DO NOT USE_Contact Formulas'!A853,ISBLANK('Captura de datos de CONTACTO'!I853)),"Zip is required",IF(ISBLANK('Captura de datos de CONTACTO'!I853),NA(),"OK"))</f>
        <v>#N/A</v>
      </c>
      <c r="J853" s="40" t="e">
        <f>IF(AND('DO NOT USE_Contact Formulas'!A853,ISBLANK('Captura de datos de CONTACTO'!J853)),"Student or Staff? is required",IF(ISBLANK('Captura de datos de CONTACTO'!J853),NA(),IF(ISNA(VLOOKUP('Captura de datos de CONTACTO'!J853,'DO NOT USE_School Picklist'!$B$3:$B$6,1,FALSE)),"Please select a value from the drop-down menu","OK")))</f>
        <v>#N/A</v>
      </c>
      <c r="K853" s="40" t="e">
        <f>IF(AND('Captura de datos de CONTACTO'!J853='DO NOT USE_School Picklist'!$B$4,ISBLANK('Captura de datos de CONTACTO'!K853)),"Occupation/Job Title is required if Student or Staff? is Yes, staff/faculty or volunteer",IF('DO NOT USE_Contact Formulas'!A853,"OK",NA()))</f>
        <v>#N/A</v>
      </c>
      <c r="L853" s="40" t="e">
        <f ca="1">IF('Captura de datos de CONTACTO'!L853&gt;'DO NOT USE_School Picklist'!$C$3,"Date last on school campus/facility cannot be a future date",IF('DO NOT USE_Contact Formulas'!A853,IF(ISBLANK('Captura de datos de CONTACTO'!L853),"Date last on school campus/facility is required","OK"),NA()))</f>
        <v>#N/A</v>
      </c>
      <c r="M853" s="41" t="e">
        <f ca="1">IF('Captura de datos de CONTACTO'!M853&gt;'DO NOT USE_School Picklist'!$C$3,"Last Exposure Date cannot be a future date",IF('DO NOT USE_Contact Formulas'!A853,IF(ISBLANK('Captura de datos de CONTACTO'!M853),"Last Exposure Date is required","OK"),NA()))</f>
        <v>#N/A</v>
      </c>
      <c r="N853" s="41" t="e">
        <f>IF(AND('DO NOT USE_Contact Formulas'!A853,ISBLANK('Captura de datos de CONTACTO'!N853)),"Specific Place in the Location is required",IF(ISBLANK('Captura de datos de CONTACTO'!N853),NA(),"OK"))</f>
        <v>#N/A</v>
      </c>
      <c r="O853" s="40" t="e">
        <f>IF(AND(NOT(ISBLANK('Captura de datos de CONTACTO'!O853)),ISNA(VLOOKUP('Captura de datos de CONTACTO'!O853,'DO NOT USE_School Picklist'!$L$3:$L$81,1,FALSE))),"Please select a value from the drop-down menu",IF('DO NOT USE_Contact Formulas'!A853,"OK",NA()))</f>
        <v>#N/A</v>
      </c>
      <c r="P853" s="40" t="e">
        <f>IF(AND(NOT(ISBLANK('Captura de datos de CONTACTO'!P853)),NOT(ISNUMBER(MATCH("*@*.?*",'Captura de datos de CONTACTO'!P853,0)))),"Email must be in a valid format",IF('DO NOT USE_Contact Formulas'!A853,"OK",NA()))</f>
        <v>#N/A</v>
      </c>
      <c r="Q853" s="40" t="e">
        <f>IF(LEN('Captura de datos de CONTACTO'!Q853)&gt;50,"Parent/Guardian Name must be less than 50 characters",IF('DO NOT USE_Contact Formulas'!A853,"OK",NA()))</f>
        <v>#N/A</v>
      </c>
      <c r="R853" s="40" t="e">
        <f>IF(NOT(ISBLANK('Captura de datos de CONTACTO'!R853)),IF(AND(ISNUMBER('Captura de datos de CONTACTO'!R853),LEFT('Captura de datos de CONTACTO'!R853,1)&lt;&gt;"1",LEN('Captura de datos de CONTACTO'!R853)=10),"OK","Phone number must be valid format"),IF('DO NOT USE_Contact Formulas'!A853,"OK",NA()))</f>
        <v>#N/A</v>
      </c>
      <c r="S853" s="40" t="e">
        <f>IF(AND(NOT(ISBLANK('Captura de datos de CONTACTO'!S853)),ISNA(VLOOKUP('Captura de datos de CONTACTO'!S853,'DO NOT USE_School Picklist'!$N$3:$N$63,1,FALSE))),"Please select a value from the drop-down menu",IF('DO NOT USE_Contact Formulas'!A853,"OK",NA()))</f>
        <v>#N/A</v>
      </c>
      <c r="T853" s="53" t="e">
        <f>IF(AND(NOT(ISBLANK('Captura de datos de CONTACTO'!T853)),ISNA(VLOOKUP('Captura de datos de CONTACTO'!T853,'DO NOT USE_School Picklist'!$I$3:$I$5,1,FALSE))),"Please select a value from the drop-down menu",IF('DO NOT USE_Contact Formulas'!A853,"OK",NA()))</f>
        <v>#N/A</v>
      </c>
      <c r="U853" s="40" t="e">
        <f>IF(AND(NOT(ISBLANK('Captura de datos de CONTACTO'!U853)),ISNA(VLOOKUP('Captura de datos de CONTACTO'!U853,'DO NOT USE_School Picklist'!$E$3:$E$10,1,FALSE))),"Please select a value from the drop-down menu",IF('DO NOT USE_Contact Formulas'!A853,"OK",NA()))</f>
        <v>#N/A</v>
      </c>
      <c r="V853" s="53" t="e">
        <f>IF(AND(NOT(ISBLANK('Captura de datos de CONTACTO'!V853)),ISNA(VLOOKUP('Captura de datos de CONTACTO'!V853,'DO NOT USE_School Picklist'!$W$3:$W$9,1,FALSE))),"Please select a value from the drop-down menu",IF('DO NOT USE_Contact Formulas'!A853,"OK",NA()))</f>
        <v>#N/A</v>
      </c>
      <c r="W853" s="53" t="e">
        <f>IF(AND(NOT(ISBLANK('Captura de datos de CONTACTO'!W853)),ISNA(VLOOKUP('Captura de datos de CONTACTO'!W853,'DO NOT USE_School Picklist'!$W$3:$W$9,1,FALSE))),"Please select a value from the drop-down menu",IF('DO NOT USE_Case Formulas'!A853,"OK",NA()))</f>
        <v>#N/A</v>
      </c>
      <c r="X853" s="40" t="e">
        <f>IF(AND(NOT(ISBLANK('Captura de datos de CONTACTO'!X853)),ISNA(VLOOKUP('Captura de datos de CONTACTO'!X853,'DO NOT USE_School Picklist'!$F$3:$F$16,1,FALSE))),"Please select a value from the drop-down menu",IF('DO NOT USE_Contact Formulas'!A853,"OK",NA()))</f>
        <v>#N/A</v>
      </c>
      <c r="Y853" s="40" t="e">
        <f>IF(LEN('Captura de datos de CONTACTO'!Y853)&gt;100,"Classroom(s) must be less than 100 characters",IF('DO NOT USE_Contact Formulas'!A853,"OK",NA()))</f>
        <v>#N/A</v>
      </c>
      <c r="Z853" s="40" t="e">
        <f>IF(AND(NOT(ISBLANK('Captura de datos de CONTACTO'!Z853)),ISNA(VLOOKUP('Captura de datos de CONTACTO'!Z853,'DO NOT USE_School Picklist'!$K$3:$K$6,1,FALSE))),"Please select a value from the drop-down menu",IF('DO NOT USE_Contact Formulas'!A853,"OK",NA()))</f>
        <v>#N/A</v>
      </c>
      <c r="AA853" s="40" t="e">
        <f>IF(AND(NOT(ISBLANK('Captura de datos de CONTACTO'!AA853)),ISNA(VLOOKUP('Captura de datos de CONTACTO'!AA853,'DO NOT USE_School Picklist'!$D$3:$D$5,1,FALSE))),"Please select a value from the drop-down menu",IF('DO NOT USE_Contact Formulas'!A853,"OK",NA()))</f>
        <v>#N/A</v>
      </c>
      <c r="AB853" s="40"/>
      <c r="AC853" s="40" t="e">
        <f>IF(AND(NOT(ISBLANK('Captura de datos de CONTACTO'!AC853)),ISNA(VLOOKUP('Captura de datos de CONTACTO'!AC853,'DO NOT USE_School Picklist'!$G$3:$G$5,1,FALSE))),"Please select a value from the drop-down menu",IF('DO NOT USE_Contact Formulas'!A853,"OK",NA()))</f>
        <v>#N/A</v>
      </c>
      <c r="AD853" s="40"/>
      <c r="AE853" s="40" t="e">
        <f>IF(AND(NOT(ISBLANK('Captura de datos de CONTACTO'!AE853)),ISNA(VLOOKUP('Captura de datos de CONTACTO'!AE853,'DO NOT USE_School Picklist'!$H$3:$H$4,1,FALSE))),"Please select a value from the drop-down menu",IF('DO NOT USE_Contact Formulas'!A853,"OK",NA()))</f>
        <v>#N/A</v>
      </c>
      <c r="AF853" s="40" t="e">
        <f ca="1">IF('Captura de datos de CONTACTO'!AF853&gt;'DO NOT USE_School Picklist'!$C$3,"Test Date cannot be a future date",IF('DO NOT USE_Contact Formulas'!A853,"OK",NA()))</f>
        <v>#N/A</v>
      </c>
      <c r="AG853" s="53" t="e">
        <f>IF(AND('DO NOT USE_Contact Formulas'!A853,ISBLANK('Captura de datos de CONTACTO'!AB853)),"Lab Result Test Result is required",IF(AND(NOT(ISBLANK('Captura de datos de CONTACTO'!AB853)),ISNA(VLOOKUP('Captura de datos de CONTACTO'!AB853,'DO NOT USE_School Picklist'!$Q$3:$Q$8,1,FALSE))),"Please select a value from the drop-down menu",IF('DO NOT USE_Contact Formulas'!A853,"OK",NA())))</f>
        <v>#N/A</v>
      </c>
    </row>
    <row r="854" spans="1:33" x14ac:dyDescent="0.3">
      <c r="A854" s="39" t="e">
        <f>IF('DO NOT USE_Contact Formulas'!A854,IF('DO NOT USE_Contact Formulas'!B854,"Not all required fields are completed","OK"),NA())</f>
        <v>#N/A</v>
      </c>
      <c r="B854" s="40" t="e">
        <f>IF(AND('DO NOT USE_Contact Formulas'!A854,ISBLANK('Captura de datos de CONTACTO'!B854)),"First Name is required",IF(NOT(ISBLANK('Captura de datos de CONTACTO'!B854)),"OK",NA()))</f>
        <v>#N/A</v>
      </c>
      <c r="C854" s="40" t="e">
        <f>IF(AND('DO NOT USE_Contact Formulas'!A854,ISBLANK('Captura de datos de CONTACTO'!C854)),"Last Name is required",IF(NOT(ISBLANK('Captura de datos de CONTACTO'!C854)),"OK",NA()))</f>
        <v>#N/A</v>
      </c>
      <c r="D854" s="40" t="e">
        <f>IF(AND('DO NOT USE_Contact Formulas'!A854,ISBLANK('Captura de datos de CONTACTO'!D854)),"Birthdate is required",IF(NOT(ISBLANK('Captura de datos de CONTACTO'!D854)),"OK",NA()))</f>
        <v>#N/A</v>
      </c>
      <c r="E854" s="40" t="e">
        <f>IF(AND('DO NOT USE_Contact Formulas'!A854,ISBLANK('Captura de datos de CONTACTO'!E854)),"Mobile Phone is required",IF(NOT(ISBLANK('Captura de datos de CONTACTO'!E854)),IF(AND(ISNUMBER(VALUE('Captura de datos de CONTACTO'!E854)),LEFT('Captura de datos de CONTACTO'!E854,1)&lt;&gt;"1",LEN('Captura de datos de CONTACTO'!E854)=10),"OK","Phone number must be valid format"),NA()))</f>
        <v>#N/A</v>
      </c>
      <c r="F854" s="40" t="e">
        <f>IF(LEN('Captura de datos de CONTACTO'!F854)&gt;255,"Home Street Address must be less than 255 characters",IF('DO NOT USE_Contact Formulas'!A854,"OK",NA()))</f>
        <v>#N/A</v>
      </c>
      <c r="G854" s="40" t="e">
        <f>IF(LEN('Captura de datos de CONTACTO'!G854)&gt;40,"City must be less than 40 characters",IF('DO NOT USE_Contact Formulas'!A854,"OK",NA()))</f>
        <v>#N/A</v>
      </c>
      <c r="H854" s="40" t="e">
        <f>IF(AND(NOT(ISBLANK('Captura de datos de CONTACTO'!H854)),ISNA(VLOOKUP('Captura de datos de CONTACTO'!H854,'DO NOT USE_School Picklist'!$P$3:$P$52,1,FALSE))),"Please select a value from the drop-down menu",IF('DO NOT USE_Contact Formulas'!A854,"OK",NA()))</f>
        <v>#N/A</v>
      </c>
      <c r="I854" s="40" t="e">
        <f>IF(AND('DO NOT USE_Contact Formulas'!A854,ISBLANK('Captura de datos de CONTACTO'!I854)),"Zip is required",IF(ISBLANK('Captura de datos de CONTACTO'!I854),NA(),"OK"))</f>
        <v>#N/A</v>
      </c>
      <c r="J854" s="40" t="e">
        <f>IF(AND('DO NOT USE_Contact Formulas'!A854,ISBLANK('Captura de datos de CONTACTO'!J854)),"Student or Staff? is required",IF(ISBLANK('Captura de datos de CONTACTO'!J854),NA(),IF(ISNA(VLOOKUP('Captura de datos de CONTACTO'!J854,'DO NOT USE_School Picklist'!$B$3:$B$6,1,FALSE)),"Please select a value from the drop-down menu","OK")))</f>
        <v>#N/A</v>
      </c>
      <c r="K854" s="40" t="e">
        <f>IF(AND('Captura de datos de CONTACTO'!J854='DO NOT USE_School Picklist'!$B$4,ISBLANK('Captura de datos de CONTACTO'!K854)),"Occupation/Job Title is required if Student or Staff? is Yes, staff/faculty or volunteer",IF('DO NOT USE_Contact Formulas'!A854,"OK",NA()))</f>
        <v>#N/A</v>
      </c>
      <c r="L854" s="40" t="e">
        <f ca="1">IF('Captura de datos de CONTACTO'!L854&gt;'DO NOT USE_School Picklist'!$C$3,"Date last on school campus/facility cannot be a future date",IF('DO NOT USE_Contact Formulas'!A854,IF(ISBLANK('Captura de datos de CONTACTO'!L854),"Date last on school campus/facility is required","OK"),NA()))</f>
        <v>#N/A</v>
      </c>
      <c r="M854" s="41" t="e">
        <f ca="1">IF('Captura de datos de CONTACTO'!M854&gt;'DO NOT USE_School Picklist'!$C$3,"Last Exposure Date cannot be a future date",IF('DO NOT USE_Contact Formulas'!A854,IF(ISBLANK('Captura de datos de CONTACTO'!M854),"Last Exposure Date is required","OK"),NA()))</f>
        <v>#N/A</v>
      </c>
      <c r="N854" s="41" t="e">
        <f>IF(AND('DO NOT USE_Contact Formulas'!A854,ISBLANK('Captura de datos de CONTACTO'!N854)),"Specific Place in the Location is required",IF(ISBLANK('Captura de datos de CONTACTO'!N854),NA(),"OK"))</f>
        <v>#N/A</v>
      </c>
      <c r="O854" s="40" t="e">
        <f>IF(AND(NOT(ISBLANK('Captura de datos de CONTACTO'!O854)),ISNA(VLOOKUP('Captura de datos de CONTACTO'!O854,'DO NOT USE_School Picklist'!$L$3:$L$81,1,FALSE))),"Please select a value from the drop-down menu",IF('DO NOT USE_Contact Formulas'!A854,"OK",NA()))</f>
        <v>#N/A</v>
      </c>
      <c r="P854" s="40" t="e">
        <f>IF(AND(NOT(ISBLANK('Captura de datos de CONTACTO'!P854)),NOT(ISNUMBER(MATCH("*@*.?*",'Captura de datos de CONTACTO'!P854,0)))),"Email must be in a valid format",IF('DO NOT USE_Contact Formulas'!A854,"OK",NA()))</f>
        <v>#N/A</v>
      </c>
      <c r="Q854" s="40" t="e">
        <f>IF(LEN('Captura de datos de CONTACTO'!Q854)&gt;50,"Parent/Guardian Name must be less than 50 characters",IF('DO NOT USE_Contact Formulas'!A854,"OK",NA()))</f>
        <v>#N/A</v>
      </c>
      <c r="R854" s="40" t="e">
        <f>IF(NOT(ISBLANK('Captura de datos de CONTACTO'!R854)),IF(AND(ISNUMBER('Captura de datos de CONTACTO'!R854),LEFT('Captura de datos de CONTACTO'!R854,1)&lt;&gt;"1",LEN('Captura de datos de CONTACTO'!R854)=10),"OK","Phone number must be valid format"),IF('DO NOT USE_Contact Formulas'!A854,"OK",NA()))</f>
        <v>#N/A</v>
      </c>
      <c r="S854" s="40" t="e">
        <f>IF(AND(NOT(ISBLANK('Captura de datos de CONTACTO'!S854)),ISNA(VLOOKUP('Captura de datos de CONTACTO'!S854,'DO NOT USE_School Picklist'!$N$3:$N$63,1,FALSE))),"Please select a value from the drop-down menu",IF('DO NOT USE_Contact Formulas'!A854,"OK",NA()))</f>
        <v>#N/A</v>
      </c>
      <c r="T854" s="53" t="e">
        <f>IF(AND(NOT(ISBLANK('Captura de datos de CONTACTO'!T854)),ISNA(VLOOKUP('Captura de datos de CONTACTO'!T854,'DO NOT USE_School Picklist'!$I$3:$I$5,1,FALSE))),"Please select a value from the drop-down menu",IF('DO NOT USE_Contact Formulas'!A854,"OK",NA()))</f>
        <v>#N/A</v>
      </c>
      <c r="U854" s="40" t="e">
        <f>IF(AND(NOT(ISBLANK('Captura de datos de CONTACTO'!U854)),ISNA(VLOOKUP('Captura de datos de CONTACTO'!U854,'DO NOT USE_School Picklist'!$E$3:$E$10,1,FALSE))),"Please select a value from the drop-down menu",IF('DO NOT USE_Contact Formulas'!A854,"OK",NA()))</f>
        <v>#N/A</v>
      </c>
      <c r="V854" s="53" t="e">
        <f>IF(AND(NOT(ISBLANK('Captura de datos de CONTACTO'!V854)),ISNA(VLOOKUP('Captura de datos de CONTACTO'!V854,'DO NOT USE_School Picklist'!$W$3:$W$9,1,FALSE))),"Please select a value from the drop-down menu",IF('DO NOT USE_Contact Formulas'!A854,"OK",NA()))</f>
        <v>#N/A</v>
      </c>
      <c r="W854" s="53" t="e">
        <f>IF(AND(NOT(ISBLANK('Captura de datos de CONTACTO'!W854)),ISNA(VLOOKUP('Captura de datos de CONTACTO'!W854,'DO NOT USE_School Picklist'!$W$3:$W$9,1,FALSE))),"Please select a value from the drop-down menu",IF('DO NOT USE_Case Formulas'!A854,"OK",NA()))</f>
        <v>#N/A</v>
      </c>
      <c r="X854" s="40" t="e">
        <f>IF(AND(NOT(ISBLANK('Captura de datos de CONTACTO'!X854)),ISNA(VLOOKUP('Captura de datos de CONTACTO'!X854,'DO NOT USE_School Picklist'!$F$3:$F$16,1,FALSE))),"Please select a value from the drop-down menu",IF('DO NOT USE_Contact Formulas'!A854,"OK",NA()))</f>
        <v>#N/A</v>
      </c>
      <c r="Y854" s="40" t="e">
        <f>IF(LEN('Captura de datos de CONTACTO'!Y854)&gt;100,"Classroom(s) must be less than 100 characters",IF('DO NOT USE_Contact Formulas'!A854,"OK",NA()))</f>
        <v>#N/A</v>
      </c>
      <c r="Z854" s="40" t="e">
        <f>IF(AND(NOT(ISBLANK('Captura de datos de CONTACTO'!Z854)),ISNA(VLOOKUP('Captura de datos de CONTACTO'!Z854,'DO NOT USE_School Picklist'!$K$3:$K$6,1,FALSE))),"Please select a value from the drop-down menu",IF('DO NOT USE_Contact Formulas'!A854,"OK",NA()))</f>
        <v>#N/A</v>
      </c>
      <c r="AA854" s="40" t="e">
        <f>IF(AND(NOT(ISBLANK('Captura de datos de CONTACTO'!AA854)),ISNA(VLOOKUP('Captura de datos de CONTACTO'!AA854,'DO NOT USE_School Picklist'!$D$3:$D$5,1,FALSE))),"Please select a value from the drop-down menu",IF('DO NOT USE_Contact Formulas'!A854,"OK",NA()))</f>
        <v>#N/A</v>
      </c>
      <c r="AB854" s="40"/>
      <c r="AC854" s="40" t="e">
        <f>IF(AND(NOT(ISBLANK('Captura de datos de CONTACTO'!AC854)),ISNA(VLOOKUP('Captura de datos de CONTACTO'!AC854,'DO NOT USE_School Picklist'!$G$3:$G$5,1,FALSE))),"Please select a value from the drop-down menu",IF('DO NOT USE_Contact Formulas'!A854,"OK",NA()))</f>
        <v>#N/A</v>
      </c>
      <c r="AD854" s="40"/>
      <c r="AE854" s="40" t="e">
        <f>IF(AND(NOT(ISBLANK('Captura de datos de CONTACTO'!AE854)),ISNA(VLOOKUP('Captura de datos de CONTACTO'!AE854,'DO NOT USE_School Picklist'!$H$3:$H$4,1,FALSE))),"Please select a value from the drop-down menu",IF('DO NOT USE_Contact Formulas'!A854,"OK",NA()))</f>
        <v>#N/A</v>
      </c>
      <c r="AF854" s="40" t="e">
        <f ca="1">IF('Captura de datos de CONTACTO'!AF854&gt;'DO NOT USE_School Picklist'!$C$3,"Test Date cannot be a future date",IF('DO NOT USE_Contact Formulas'!A854,"OK",NA()))</f>
        <v>#N/A</v>
      </c>
      <c r="AG854" s="53" t="e">
        <f>IF(AND('DO NOT USE_Contact Formulas'!A854,ISBLANK('Captura de datos de CONTACTO'!AB854)),"Lab Result Test Result is required",IF(AND(NOT(ISBLANK('Captura de datos de CONTACTO'!AB854)),ISNA(VLOOKUP('Captura de datos de CONTACTO'!AB854,'DO NOT USE_School Picklist'!$Q$3:$Q$8,1,FALSE))),"Please select a value from the drop-down menu",IF('DO NOT USE_Contact Formulas'!A854,"OK",NA())))</f>
        <v>#N/A</v>
      </c>
    </row>
    <row r="855" spans="1:33" x14ac:dyDescent="0.3">
      <c r="A855" s="39" t="e">
        <f>IF('DO NOT USE_Contact Formulas'!A855,IF('DO NOT USE_Contact Formulas'!B855,"Not all required fields are completed","OK"),NA())</f>
        <v>#N/A</v>
      </c>
      <c r="B855" s="40" t="e">
        <f>IF(AND('DO NOT USE_Contact Formulas'!A855,ISBLANK('Captura de datos de CONTACTO'!B855)),"First Name is required",IF(NOT(ISBLANK('Captura de datos de CONTACTO'!B855)),"OK",NA()))</f>
        <v>#N/A</v>
      </c>
      <c r="C855" s="40" t="e">
        <f>IF(AND('DO NOT USE_Contact Formulas'!A855,ISBLANK('Captura de datos de CONTACTO'!C855)),"Last Name is required",IF(NOT(ISBLANK('Captura de datos de CONTACTO'!C855)),"OK",NA()))</f>
        <v>#N/A</v>
      </c>
      <c r="D855" s="40" t="e">
        <f>IF(AND('DO NOT USE_Contact Formulas'!A855,ISBLANK('Captura de datos de CONTACTO'!D855)),"Birthdate is required",IF(NOT(ISBLANK('Captura de datos de CONTACTO'!D855)),"OK",NA()))</f>
        <v>#N/A</v>
      </c>
      <c r="E855" s="40" t="e">
        <f>IF(AND('DO NOT USE_Contact Formulas'!A855,ISBLANK('Captura de datos de CONTACTO'!E855)),"Mobile Phone is required",IF(NOT(ISBLANK('Captura de datos de CONTACTO'!E855)),IF(AND(ISNUMBER(VALUE('Captura de datos de CONTACTO'!E855)),LEFT('Captura de datos de CONTACTO'!E855,1)&lt;&gt;"1",LEN('Captura de datos de CONTACTO'!E855)=10),"OK","Phone number must be valid format"),NA()))</f>
        <v>#N/A</v>
      </c>
      <c r="F855" s="40" t="e">
        <f>IF(LEN('Captura de datos de CONTACTO'!F855)&gt;255,"Home Street Address must be less than 255 characters",IF('DO NOT USE_Contact Formulas'!A855,"OK",NA()))</f>
        <v>#N/A</v>
      </c>
      <c r="G855" s="40" t="e">
        <f>IF(LEN('Captura de datos de CONTACTO'!G855)&gt;40,"City must be less than 40 characters",IF('DO NOT USE_Contact Formulas'!A855,"OK",NA()))</f>
        <v>#N/A</v>
      </c>
      <c r="H855" s="40" t="e">
        <f>IF(AND(NOT(ISBLANK('Captura de datos de CONTACTO'!H855)),ISNA(VLOOKUP('Captura de datos de CONTACTO'!H855,'DO NOT USE_School Picklist'!$P$3:$P$52,1,FALSE))),"Please select a value from the drop-down menu",IF('DO NOT USE_Contact Formulas'!A855,"OK",NA()))</f>
        <v>#N/A</v>
      </c>
      <c r="I855" s="40" t="e">
        <f>IF(AND('DO NOT USE_Contact Formulas'!A855,ISBLANK('Captura de datos de CONTACTO'!I855)),"Zip is required",IF(ISBLANK('Captura de datos de CONTACTO'!I855),NA(),"OK"))</f>
        <v>#N/A</v>
      </c>
      <c r="J855" s="40" t="e">
        <f>IF(AND('DO NOT USE_Contact Formulas'!A855,ISBLANK('Captura de datos de CONTACTO'!J855)),"Student or Staff? is required",IF(ISBLANK('Captura de datos de CONTACTO'!J855),NA(),IF(ISNA(VLOOKUP('Captura de datos de CONTACTO'!J855,'DO NOT USE_School Picklist'!$B$3:$B$6,1,FALSE)),"Please select a value from the drop-down menu","OK")))</f>
        <v>#N/A</v>
      </c>
      <c r="K855" s="40" t="e">
        <f>IF(AND('Captura de datos de CONTACTO'!J855='DO NOT USE_School Picklist'!$B$4,ISBLANK('Captura de datos de CONTACTO'!K855)),"Occupation/Job Title is required if Student or Staff? is Yes, staff/faculty or volunteer",IF('DO NOT USE_Contact Formulas'!A855,"OK",NA()))</f>
        <v>#N/A</v>
      </c>
      <c r="L855" s="40" t="e">
        <f ca="1">IF('Captura de datos de CONTACTO'!L855&gt;'DO NOT USE_School Picklist'!$C$3,"Date last on school campus/facility cannot be a future date",IF('DO NOT USE_Contact Formulas'!A855,IF(ISBLANK('Captura de datos de CONTACTO'!L855),"Date last on school campus/facility is required","OK"),NA()))</f>
        <v>#N/A</v>
      </c>
      <c r="M855" s="41" t="e">
        <f ca="1">IF('Captura de datos de CONTACTO'!M855&gt;'DO NOT USE_School Picklist'!$C$3,"Last Exposure Date cannot be a future date",IF('DO NOT USE_Contact Formulas'!A855,IF(ISBLANK('Captura de datos de CONTACTO'!M855),"Last Exposure Date is required","OK"),NA()))</f>
        <v>#N/A</v>
      </c>
      <c r="N855" s="41" t="e">
        <f>IF(AND('DO NOT USE_Contact Formulas'!A855,ISBLANK('Captura de datos de CONTACTO'!N855)),"Specific Place in the Location is required",IF(ISBLANK('Captura de datos de CONTACTO'!N855),NA(),"OK"))</f>
        <v>#N/A</v>
      </c>
      <c r="O855" s="40" t="e">
        <f>IF(AND(NOT(ISBLANK('Captura de datos de CONTACTO'!O855)),ISNA(VLOOKUP('Captura de datos de CONTACTO'!O855,'DO NOT USE_School Picklist'!$L$3:$L$81,1,FALSE))),"Please select a value from the drop-down menu",IF('DO NOT USE_Contact Formulas'!A855,"OK",NA()))</f>
        <v>#N/A</v>
      </c>
      <c r="P855" s="40" t="e">
        <f>IF(AND(NOT(ISBLANK('Captura de datos de CONTACTO'!P855)),NOT(ISNUMBER(MATCH("*@*.?*",'Captura de datos de CONTACTO'!P855,0)))),"Email must be in a valid format",IF('DO NOT USE_Contact Formulas'!A855,"OK",NA()))</f>
        <v>#N/A</v>
      </c>
      <c r="Q855" s="40" t="e">
        <f>IF(LEN('Captura de datos de CONTACTO'!Q855)&gt;50,"Parent/Guardian Name must be less than 50 characters",IF('DO NOT USE_Contact Formulas'!A855,"OK",NA()))</f>
        <v>#N/A</v>
      </c>
      <c r="R855" s="40" t="e">
        <f>IF(NOT(ISBLANK('Captura de datos de CONTACTO'!R855)),IF(AND(ISNUMBER('Captura de datos de CONTACTO'!R855),LEFT('Captura de datos de CONTACTO'!R855,1)&lt;&gt;"1",LEN('Captura de datos de CONTACTO'!R855)=10),"OK","Phone number must be valid format"),IF('DO NOT USE_Contact Formulas'!A855,"OK",NA()))</f>
        <v>#N/A</v>
      </c>
      <c r="S855" s="40" t="e">
        <f>IF(AND(NOT(ISBLANK('Captura de datos de CONTACTO'!S855)),ISNA(VLOOKUP('Captura de datos de CONTACTO'!S855,'DO NOT USE_School Picklist'!$N$3:$N$63,1,FALSE))),"Please select a value from the drop-down menu",IF('DO NOT USE_Contact Formulas'!A855,"OK",NA()))</f>
        <v>#N/A</v>
      </c>
      <c r="T855" s="53" t="e">
        <f>IF(AND(NOT(ISBLANK('Captura de datos de CONTACTO'!T855)),ISNA(VLOOKUP('Captura de datos de CONTACTO'!T855,'DO NOT USE_School Picklist'!$I$3:$I$5,1,FALSE))),"Please select a value from the drop-down menu",IF('DO NOT USE_Contact Formulas'!A855,"OK",NA()))</f>
        <v>#N/A</v>
      </c>
      <c r="U855" s="40" t="e">
        <f>IF(AND(NOT(ISBLANK('Captura de datos de CONTACTO'!U855)),ISNA(VLOOKUP('Captura de datos de CONTACTO'!U855,'DO NOT USE_School Picklist'!$E$3:$E$10,1,FALSE))),"Please select a value from the drop-down menu",IF('DO NOT USE_Contact Formulas'!A855,"OK",NA()))</f>
        <v>#N/A</v>
      </c>
      <c r="V855" s="53" t="e">
        <f>IF(AND(NOT(ISBLANK('Captura de datos de CONTACTO'!V855)),ISNA(VLOOKUP('Captura de datos de CONTACTO'!V855,'DO NOT USE_School Picklist'!$W$3:$W$9,1,FALSE))),"Please select a value from the drop-down menu",IF('DO NOT USE_Contact Formulas'!A855,"OK",NA()))</f>
        <v>#N/A</v>
      </c>
      <c r="W855" s="53" t="e">
        <f>IF(AND(NOT(ISBLANK('Captura de datos de CONTACTO'!W855)),ISNA(VLOOKUP('Captura de datos de CONTACTO'!W855,'DO NOT USE_School Picklist'!$W$3:$W$9,1,FALSE))),"Please select a value from the drop-down menu",IF('DO NOT USE_Case Formulas'!A855,"OK",NA()))</f>
        <v>#N/A</v>
      </c>
      <c r="X855" s="40" t="e">
        <f>IF(AND(NOT(ISBLANK('Captura de datos de CONTACTO'!X855)),ISNA(VLOOKUP('Captura de datos de CONTACTO'!X855,'DO NOT USE_School Picklist'!$F$3:$F$16,1,FALSE))),"Please select a value from the drop-down menu",IF('DO NOT USE_Contact Formulas'!A855,"OK",NA()))</f>
        <v>#N/A</v>
      </c>
      <c r="Y855" s="40" t="e">
        <f>IF(LEN('Captura de datos de CONTACTO'!Y855)&gt;100,"Classroom(s) must be less than 100 characters",IF('DO NOT USE_Contact Formulas'!A855,"OK",NA()))</f>
        <v>#N/A</v>
      </c>
      <c r="Z855" s="40" t="e">
        <f>IF(AND(NOT(ISBLANK('Captura de datos de CONTACTO'!Z855)),ISNA(VLOOKUP('Captura de datos de CONTACTO'!Z855,'DO NOT USE_School Picklist'!$K$3:$K$6,1,FALSE))),"Please select a value from the drop-down menu",IF('DO NOT USE_Contact Formulas'!A855,"OK",NA()))</f>
        <v>#N/A</v>
      </c>
      <c r="AA855" s="40" t="e">
        <f>IF(AND(NOT(ISBLANK('Captura de datos de CONTACTO'!AA855)),ISNA(VLOOKUP('Captura de datos de CONTACTO'!AA855,'DO NOT USE_School Picklist'!$D$3:$D$5,1,FALSE))),"Please select a value from the drop-down menu",IF('DO NOT USE_Contact Formulas'!A855,"OK",NA()))</f>
        <v>#N/A</v>
      </c>
      <c r="AB855" s="40"/>
      <c r="AC855" s="40" t="e">
        <f>IF(AND(NOT(ISBLANK('Captura de datos de CONTACTO'!AC855)),ISNA(VLOOKUP('Captura de datos de CONTACTO'!AC855,'DO NOT USE_School Picklist'!$G$3:$G$5,1,FALSE))),"Please select a value from the drop-down menu",IF('DO NOT USE_Contact Formulas'!A855,"OK",NA()))</f>
        <v>#N/A</v>
      </c>
      <c r="AD855" s="40"/>
      <c r="AE855" s="40" t="e">
        <f>IF(AND(NOT(ISBLANK('Captura de datos de CONTACTO'!AE855)),ISNA(VLOOKUP('Captura de datos de CONTACTO'!AE855,'DO NOT USE_School Picklist'!$H$3:$H$4,1,FALSE))),"Please select a value from the drop-down menu",IF('DO NOT USE_Contact Formulas'!A855,"OK",NA()))</f>
        <v>#N/A</v>
      </c>
      <c r="AF855" s="40" t="e">
        <f ca="1">IF('Captura de datos de CONTACTO'!AF855&gt;'DO NOT USE_School Picklist'!$C$3,"Test Date cannot be a future date",IF('DO NOT USE_Contact Formulas'!A855,"OK",NA()))</f>
        <v>#N/A</v>
      </c>
      <c r="AG855" s="53" t="e">
        <f>IF(AND('DO NOT USE_Contact Formulas'!A855,ISBLANK('Captura de datos de CONTACTO'!AB855)),"Lab Result Test Result is required",IF(AND(NOT(ISBLANK('Captura de datos de CONTACTO'!AB855)),ISNA(VLOOKUP('Captura de datos de CONTACTO'!AB855,'DO NOT USE_School Picklist'!$Q$3:$Q$8,1,FALSE))),"Please select a value from the drop-down menu",IF('DO NOT USE_Contact Formulas'!A855,"OK",NA())))</f>
        <v>#N/A</v>
      </c>
    </row>
    <row r="856" spans="1:33" x14ac:dyDescent="0.3">
      <c r="A856" s="39" t="e">
        <f>IF('DO NOT USE_Contact Formulas'!A856,IF('DO NOT USE_Contact Formulas'!B856,"Not all required fields are completed","OK"),NA())</f>
        <v>#N/A</v>
      </c>
      <c r="B856" s="40" t="e">
        <f>IF(AND('DO NOT USE_Contact Formulas'!A856,ISBLANK('Captura de datos de CONTACTO'!B856)),"First Name is required",IF(NOT(ISBLANK('Captura de datos de CONTACTO'!B856)),"OK",NA()))</f>
        <v>#N/A</v>
      </c>
      <c r="C856" s="40" t="e">
        <f>IF(AND('DO NOT USE_Contact Formulas'!A856,ISBLANK('Captura de datos de CONTACTO'!C856)),"Last Name is required",IF(NOT(ISBLANK('Captura de datos de CONTACTO'!C856)),"OK",NA()))</f>
        <v>#N/A</v>
      </c>
      <c r="D856" s="40" t="e">
        <f>IF(AND('DO NOT USE_Contact Formulas'!A856,ISBLANK('Captura de datos de CONTACTO'!D856)),"Birthdate is required",IF(NOT(ISBLANK('Captura de datos de CONTACTO'!D856)),"OK",NA()))</f>
        <v>#N/A</v>
      </c>
      <c r="E856" s="40" t="e">
        <f>IF(AND('DO NOT USE_Contact Formulas'!A856,ISBLANK('Captura de datos de CONTACTO'!E856)),"Mobile Phone is required",IF(NOT(ISBLANK('Captura de datos de CONTACTO'!E856)),IF(AND(ISNUMBER(VALUE('Captura de datos de CONTACTO'!E856)),LEFT('Captura de datos de CONTACTO'!E856,1)&lt;&gt;"1",LEN('Captura de datos de CONTACTO'!E856)=10),"OK","Phone number must be valid format"),NA()))</f>
        <v>#N/A</v>
      </c>
      <c r="F856" s="40" t="e">
        <f>IF(LEN('Captura de datos de CONTACTO'!F856)&gt;255,"Home Street Address must be less than 255 characters",IF('DO NOT USE_Contact Formulas'!A856,"OK",NA()))</f>
        <v>#N/A</v>
      </c>
      <c r="G856" s="40" t="e">
        <f>IF(LEN('Captura de datos de CONTACTO'!G856)&gt;40,"City must be less than 40 characters",IF('DO NOT USE_Contact Formulas'!A856,"OK",NA()))</f>
        <v>#N/A</v>
      </c>
      <c r="H856" s="40" t="e">
        <f>IF(AND(NOT(ISBLANK('Captura de datos de CONTACTO'!H856)),ISNA(VLOOKUP('Captura de datos de CONTACTO'!H856,'DO NOT USE_School Picklist'!$P$3:$P$52,1,FALSE))),"Please select a value from the drop-down menu",IF('DO NOT USE_Contact Formulas'!A856,"OK",NA()))</f>
        <v>#N/A</v>
      </c>
      <c r="I856" s="40" t="e">
        <f>IF(AND('DO NOT USE_Contact Formulas'!A856,ISBLANK('Captura de datos de CONTACTO'!I856)),"Zip is required",IF(ISBLANK('Captura de datos de CONTACTO'!I856),NA(),"OK"))</f>
        <v>#N/A</v>
      </c>
      <c r="J856" s="40" t="e">
        <f>IF(AND('DO NOT USE_Contact Formulas'!A856,ISBLANK('Captura de datos de CONTACTO'!J856)),"Student or Staff? is required",IF(ISBLANK('Captura de datos de CONTACTO'!J856),NA(),IF(ISNA(VLOOKUP('Captura de datos de CONTACTO'!J856,'DO NOT USE_School Picklist'!$B$3:$B$6,1,FALSE)),"Please select a value from the drop-down menu","OK")))</f>
        <v>#N/A</v>
      </c>
      <c r="K856" s="40" t="e">
        <f>IF(AND('Captura de datos de CONTACTO'!J856='DO NOT USE_School Picklist'!$B$4,ISBLANK('Captura de datos de CONTACTO'!K856)),"Occupation/Job Title is required if Student or Staff? is Yes, staff/faculty or volunteer",IF('DO NOT USE_Contact Formulas'!A856,"OK",NA()))</f>
        <v>#N/A</v>
      </c>
      <c r="L856" s="40" t="e">
        <f ca="1">IF('Captura de datos de CONTACTO'!L856&gt;'DO NOT USE_School Picklist'!$C$3,"Date last on school campus/facility cannot be a future date",IF('DO NOT USE_Contact Formulas'!A856,IF(ISBLANK('Captura de datos de CONTACTO'!L856),"Date last on school campus/facility is required","OK"),NA()))</f>
        <v>#N/A</v>
      </c>
      <c r="M856" s="41" t="e">
        <f ca="1">IF('Captura de datos de CONTACTO'!M856&gt;'DO NOT USE_School Picklist'!$C$3,"Last Exposure Date cannot be a future date",IF('DO NOT USE_Contact Formulas'!A856,IF(ISBLANK('Captura de datos de CONTACTO'!M856),"Last Exposure Date is required","OK"),NA()))</f>
        <v>#N/A</v>
      </c>
      <c r="N856" s="41" t="e">
        <f>IF(AND('DO NOT USE_Contact Formulas'!A856,ISBLANK('Captura de datos de CONTACTO'!N856)),"Specific Place in the Location is required",IF(ISBLANK('Captura de datos de CONTACTO'!N856),NA(),"OK"))</f>
        <v>#N/A</v>
      </c>
      <c r="O856" s="40" t="e">
        <f>IF(AND(NOT(ISBLANK('Captura de datos de CONTACTO'!O856)),ISNA(VLOOKUP('Captura de datos de CONTACTO'!O856,'DO NOT USE_School Picklist'!$L$3:$L$81,1,FALSE))),"Please select a value from the drop-down menu",IF('DO NOT USE_Contact Formulas'!A856,"OK",NA()))</f>
        <v>#N/A</v>
      </c>
      <c r="P856" s="40" t="e">
        <f>IF(AND(NOT(ISBLANK('Captura de datos de CONTACTO'!P856)),NOT(ISNUMBER(MATCH("*@*.?*",'Captura de datos de CONTACTO'!P856,0)))),"Email must be in a valid format",IF('DO NOT USE_Contact Formulas'!A856,"OK",NA()))</f>
        <v>#N/A</v>
      </c>
      <c r="Q856" s="40" t="e">
        <f>IF(LEN('Captura de datos de CONTACTO'!Q856)&gt;50,"Parent/Guardian Name must be less than 50 characters",IF('DO NOT USE_Contact Formulas'!A856,"OK",NA()))</f>
        <v>#N/A</v>
      </c>
      <c r="R856" s="40" t="e">
        <f>IF(NOT(ISBLANK('Captura de datos de CONTACTO'!R856)),IF(AND(ISNUMBER('Captura de datos de CONTACTO'!R856),LEFT('Captura de datos de CONTACTO'!R856,1)&lt;&gt;"1",LEN('Captura de datos de CONTACTO'!R856)=10),"OK","Phone number must be valid format"),IF('DO NOT USE_Contact Formulas'!A856,"OK",NA()))</f>
        <v>#N/A</v>
      </c>
      <c r="S856" s="40" t="e">
        <f>IF(AND(NOT(ISBLANK('Captura de datos de CONTACTO'!S856)),ISNA(VLOOKUP('Captura de datos de CONTACTO'!S856,'DO NOT USE_School Picklist'!$N$3:$N$63,1,FALSE))),"Please select a value from the drop-down menu",IF('DO NOT USE_Contact Formulas'!A856,"OK",NA()))</f>
        <v>#N/A</v>
      </c>
      <c r="T856" s="53" t="e">
        <f>IF(AND(NOT(ISBLANK('Captura de datos de CONTACTO'!T856)),ISNA(VLOOKUP('Captura de datos de CONTACTO'!T856,'DO NOT USE_School Picklist'!$I$3:$I$5,1,FALSE))),"Please select a value from the drop-down menu",IF('DO NOT USE_Contact Formulas'!A856,"OK",NA()))</f>
        <v>#N/A</v>
      </c>
      <c r="U856" s="40" t="e">
        <f>IF(AND(NOT(ISBLANK('Captura de datos de CONTACTO'!U856)),ISNA(VLOOKUP('Captura de datos de CONTACTO'!U856,'DO NOT USE_School Picklist'!$E$3:$E$10,1,FALSE))),"Please select a value from the drop-down menu",IF('DO NOT USE_Contact Formulas'!A856,"OK",NA()))</f>
        <v>#N/A</v>
      </c>
      <c r="V856" s="53" t="e">
        <f>IF(AND(NOT(ISBLANK('Captura de datos de CONTACTO'!V856)),ISNA(VLOOKUP('Captura de datos de CONTACTO'!V856,'DO NOT USE_School Picklist'!$W$3:$W$9,1,FALSE))),"Please select a value from the drop-down menu",IF('DO NOT USE_Contact Formulas'!A856,"OK",NA()))</f>
        <v>#N/A</v>
      </c>
      <c r="W856" s="53" t="e">
        <f>IF(AND(NOT(ISBLANK('Captura de datos de CONTACTO'!W856)),ISNA(VLOOKUP('Captura de datos de CONTACTO'!W856,'DO NOT USE_School Picklist'!$W$3:$W$9,1,FALSE))),"Please select a value from the drop-down menu",IF('DO NOT USE_Case Formulas'!A856,"OK",NA()))</f>
        <v>#N/A</v>
      </c>
      <c r="X856" s="40" t="e">
        <f>IF(AND(NOT(ISBLANK('Captura de datos de CONTACTO'!X856)),ISNA(VLOOKUP('Captura de datos de CONTACTO'!X856,'DO NOT USE_School Picklist'!$F$3:$F$16,1,FALSE))),"Please select a value from the drop-down menu",IF('DO NOT USE_Contact Formulas'!A856,"OK",NA()))</f>
        <v>#N/A</v>
      </c>
      <c r="Y856" s="40" t="e">
        <f>IF(LEN('Captura de datos de CONTACTO'!Y856)&gt;100,"Classroom(s) must be less than 100 characters",IF('DO NOT USE_Contact Formulas'!A856,"OK",NA()))</f>
        <v>#N/A</v>
      </c>
      <c r="Z856" s="40" t="e">
        <f>IF(AND(NOT(ISBLANK('Captura de datos de CONTACTO'!Z856)),ISNA(VLOOKUP('Captura de datos de CONTACTO'!Z856,'DO NOT USE_School Picklist'!$K$3:$K$6,1,FALSE))),"Please select a value from the drop-down menu",IF('DO NOT USE_Contact Formulas'!A856,"OK",NA()))</f>
        <v>#N/A</v>
      </c>
      <c r="AA856" s="40" t="e">
        <f>IF(AND(NOT(ISBLANK('Captura de datos de CONTACTO'!AA856)),ISNA(VLOOKUP('Captura de datos de CONTACTO'!AA856,'DO NOT USE_School Picklist'!$D$3:$D$5,1,FALSE))),"Please select a value from the drop-down menu",IF('DO NOT USE_Contact Formulas'!A856,"OK",NA()))</f>
        <v>#N/A</v>
      </c>
      <c r="AB856" s="40"/>
      <c r="AC856" s="40" t="e">
        <f>IF(AND(NOT(ISBLANK('Captura de datos de CONTACTO'!AC856)),ISNA(VLOOKUP('Captura de datos de CONTACTO'!AC856,'DO NOT USE_School Picklist'!$G$3:$G$5,1,FALSE))),"Please select a value from the drop-down menu",IF('DO NOT USE_Contact Formulas'!A856,"OK",NA()))</f>
        <v>#N/A</v>
      </c>
      <c r="AD856" s="40"/>
      <c r="AE856" s="40" t="e">
        <f>IF(AND(NOT(ISBLANK('Captura de datos de CONTACTO'!AE856)),ISNA(VLOOKUP('Captura de datos de CONTACTO'!AE856,'DO NOT USE_School Picklist'!$H$3:$H$4,1,FALSE))),"Please select a value from the drop-down menu",IF('DO NOT USE_Contact Formulas'!A856,"OK",NA()))</f>
        <v>#N/A</v>
      </c>
      <c r="AF856" s="40" t="e">
        <f ca="1">IF('Captura de datos de CONTACTO'!AF856&gt;'DO NOT USE_School Picklist'!$C$3,"Test Date cannot be a future date",IF('DO NOT USE_Contact Formulas'!A856,"OK",NA()))</f>
        <v>#N/A</v>
      </c>
      <c r="AG856" s="53" t="e">
        <f>IF(AND('DO NOT USE_Contact Formulas'!A856,ISBLANK('Captura de datos de CONTACTO'!AB856)),"Lab Result Test Result is required",IF(AND(NOT(ISBLANK('Captura de datos de CONTACTO'!AB856)),ISNA(VLOOKUP('Captura de datos de CONTACTO'!AB856,'DO NOT USE_School Picklist'!$Q$3:$Q$8,1,FALSE))),"Please select a value from the drop-down menu",IF('DO NOT USE_Contact Formulas'!A856,"OK",NA())))</f>
        <v>#N/A</v>
      </c>
    </row>
    <row r="857" spans="1:33" x14ac:dyDescent="0.3">
      <c r="A857" s="39" t="e">
        <f>IF('DO NOT USE_Contact Formulas'!A857,IF('DO NOT USE_Contact Formulas'!B857,"Not all required fields are completed","OK"),NA())</f>
        <v>#N/A</v>
      </c>
      <c r="B857" s="40" t="e">
        <f>IF(AND('DO NOT USE_Contact Formulas'!A857,ISBLANK('Captura de datos de CONTACTO'!B857)),"First Name is required",IF(NOT(ISBLANK('Captura de datos de CONTACTO'!B857)),"OK",NA()))</f>
        <v>#N/A</v>
      </c>
      <c r="C857" s="40" t="e">
        <f>IF(AND('DO NOT USE_Contact Formulas'!A857,ISBLANK('Captura de datos de CONTACTO'!C857)),"Last Name is required",IF(NOT(ISBLANK('Captura de datos de CONTACTO'!C857)),"OK",NA()))</f>
        <v>#N/A</v>
      </c>
      <c r="D857" s="40" t="e">
        <f>IF(AND('DO NOT USE_Contact Formulas'!A857,ISBLANK('Captura de datos de CONTACTO'!D857)),"Birthdate is required",IF(NOT(ISBLANK('Captura de datos de CONTACTO'!D857)),"OK",NA()))</f>
        <v>#N/A</v>
      </c>
      <c r="E857" s="40" t="e">
        <f>IF(AND('DO NOT USE_Contact Formulas'!A857,ISBLANK('Captura de datos de CONTACTO'!E857)),"Mobile Phone is required",IF(NOT(ISBLANK('Captura de datos de CONTACTO'!E857)),IF(AND(ISNUMBER(VALUE('Captura de datos de CONTACTO'!E857)),LEFT('Captura de datos de CONTACTO'!E857,1)&lt;&gt;"1",LEN('Captura de datos de CONTACTO'!E857)=10),"OK","Phone number must be valid format"),NA()))</f>
        <v>#N/A</v>
      </c>
      <c r="F857" s="40" t="e">
        <f>IF(LEN('Captura de datos de CONTACTO'!F857)&gt;255,"Home Street Address must be less than 255 characters",IF('DO NOT USE_Contact Formulas'!A857,"OK",NA()))</f>
        <v>#N/A</v>
      </c>
      <c r="G857" s="40" t="e">
        <f>IF(LEN('Captura de datos de CONTACTO'!G857)&gt;40,"City must be less than 40 characters",IF('DO NOT USE_Contact Formulas'!A857,"OK",NA()))</f>
        <v>#N/A</v>
      </c>
      <c r="H857" s="40" t="e">
        <f>IF(AND(NOT(ISBLANK('Captura de datos de CONTACTO'!H857)),ISNA(VLOOKUP('Captura de datos de CONTACTO'!H857,'DO NOT USE_School Picklist'!$P$3:$P$52,1,FALSE))),"Please select a value from the drop-down menu",IF('DO NOT USE_Contact Formulas'!A857,"OK",NA()))</f>
        <v>#N/A</v>
      </c>
      <c r="I857" s="40" t="e">
        <f>IF(AND('DO NOT USE_Contact Formulas'!A857,ISBLANK('Captura de datos de CONTACTO'!I857)),"Zip is required",IF(ISBLANK('Captura de datos de CONTACTO'!I857),NA(),"OK"))</f>
        <v>#N/A</v>
      </c>
      <c r="J857" s="40" t="e">
        <f>IF(AND('DO NOT USE_Contact Formulas'!A857,ISBLANK('Captura de datos de CONTACTO'!J857)),"Student or Staff? is required",IF(ISBLANK('Captura de datos de CONTACTO'!J857),NA(),IF(ISNA(VLOOKUP('Captura de datos de CONTACTO'!J857,'DO NOT USE_School Picklist'!$B$3:$B$6,1,FALSE)),"Please select a value from the drop-down menu","OK")))</f>
        <v>#N/A</v>
      </c>
      <c r="K857" s="40" t="e">
        <f>IF(AND('Captura de datos de CONTACTO'!J857='DO NOT USE_School Picklist'!$B$4,ISBLANK('Captura de datos de CONTACTO'!K857)),"Occupation/Job Title is required if Student or Staff? is Yes, staff/faculty or volunteer",IF('DO NOT USE_Contact Formulas'!A857,"OK",NA()))</f>
        <v>#N/A</v>
      </c>
      <c r="L857" s="40" t="e">
        <f ca="1">IF('Captura de datos de CONTACTO'!L857&gt;'DO NOT USE_School Picklist'!$C$3,"Date last on school campus/facility cannot be a future date",IF('DO NOT USE_Contact Formulas'!A857,IF(ISBLANK('Captura de datos de CONTACTO'!L857),"Date last on school campus/facility is required","OK"),NA()))</f>
        <v>#N/A</v>
      </c>
      <c r="M857" s="41" t="e">
        <f ca="1">IF('Captura de datos de CONTACTO'!M857&gt;'DO NOT USE_School Picklist'!$C$3,"Last Exposure Date cannot be a future date",IF('DO NOT USE_Contact Formulas'!A857,IF(ISBLANK('Captura de datos de CONTACTO'!M857),"Last Exposure Date is required","OK"),NA()))</f>
        <v>#N/A</v>
      </c>
      <c r="N857" s="41" t="e">
        <f>IF(AND('DO NOT USE_Contact Formulas'!A857,ISBLANK('Captura de datos de CONTACTO'!N857)),"Specific Place in the Location is required",IF(ISBLANK('Captura de datos de CONTACTO'!N857),NA(),"OK"))</f>
        <v>#N/A</v>
      </c>
      <c r="O857" s="40" t="e">
        <f>IF(AND(NOT(ISBLANK('Captura de datos de CONTACTO'!O857)),ISNA(VLOOKUP('Captura de datos de CONTACTO'!O857,'DO NOT USE_School Picklist'!$L$3:$L$81,1,FALSE))),"Please select a value from the drop-down menu",IF('DO NOT USE_Contact Formulas'!A857,"OK",NA()))</f>
        <v>#N/A</v>
      </c>
      <c r="P857" s="40" t="e">
        <f>IF(AND(NOT(ISBLANK('Captura de datos de CONTACTO'!P857)),NOT(ISNUMBER(MATCH("*@*.?*",'Captura de datos de CONTACTO'!P857,0)))),"Email must be in a valid format",IF('DO NOT USE_Contact Formulas'!A857,"OK",NA()))</f>
        <v>#N/A</v>
      </c>
      <c r="Q857" s="40" t="e">
        <f>IF(LEN('Captura de datos de CONTACTO'!Q857)&gt;50,"Parent/Guardian Name must be less than 50 characters",IF('DO NOT USE_Contact Formulas'!A857,"OK",NA()))</f>
        <v>#N/A</v>
      </c>
      <c r="R857" s="40" t="e">
        <f>IF(NOT(ISBLANK('Captura de datos de CONTACTO'!R857)),IF(AND(ISNUMBER('Captura de datos de CONTACTO'!R857),LEFT('Captura de datos de CONTACTO'!R857,1)&lt;&gt;"1",LEN('Captura de datos de CONTACTO'!R857)=10),"OK","Phone number must be valid format"),IF('DO NOT USE_Contact Formulas'!A857,"OK",NA()))</f>
        <v>#N/A</v>
      </c>
      <c r="S857" s="40" t="e">
        <f>IF(AND(NOT(ISBLANK('Captura de datos de CONTACTO'!S857)),ISNA(VLOOKUP('Captura de datos de CONTACTO'!S857,'DO NOT USE_School Picklist'!$N$3:$N$63,1,FALSE))),"Please select a value from the drop-down menu",IF('DO NOT USE_Contact Formulas'!A857,"OK",NA()))</f>
        <v>#N/A</v>
      </c>
      <c r="T857" s="53" t="e">
        <f>IF(AND(NOT(ISBLANK('Captura de datos de CONTACTO'!T857)),ISNA(VLOOKUP('Captura de datos de CONTACTO'!T857,'DO NOT USE_School Picklist'!$I$3:$I$5,1,FALSE))),"Please select a value from the drop-down menu",IF('DO NOT USE_Contact Formulas'!A857,"OK",NA()))</f>
        <v>#N/A</v>
      </c>
      <c r="U857" s="40" t="e">
        <f>IF(AND(NOT(ISBLANK('Captura de datos de CONTACTO'!U857)),ISNA(VLOOKUP('Captura de datos de CONTACTO'!U857,'DO NOT USE_School Picklist'!$E$3:$E$10,1,FALSE))),"Please select a value from the drop-down menu",IF('DO NOT USE_Contact Formulas'!A857,"OK",NA()))</f>
        <v>#N/A</v>
      </c>
      <c r="V857" s="53" t="e">
        <f>IF(AND(NOT(ISBLANK('Captura de datos de CONTACTO'!V857)),ISNA(VLOOKUP('Captura de datos de CONTACTO'!V857,'DO NOT USE_School Picklist'!$W$3:$W$9,1,FALSE))),"Please select a value from the drop-down menu",IF('DO NOT USE_Contact Formulas'!A857,"OK",NA()))</f>
        <v>#N/A</v>
      </c>
      <c r="W857" s="53" t="e">
        <f>IF(AND(NOT(ISBLANK('Captura de datos de CONTACTO'!W857)),ISNA(VLOOKUP('Captura de datos de CONTACTO'!W857,'DO NOT USE_School Picklist'!$W$3:$W$9,1,FALSE))),"Please select a value from the drop-down menu",IF('DO NOT USE_Case Formulas'!A857,"OK",NA()))</f>
        <v>#N/A</v>
      </c>
      <c r="X857" s="40" t="e">
        <f>IF(AND(NOT(ISBLANK('Captura de datos de CONTACTO'!X857)),ISNA(VLOOKUP('Captura de datos de CONTACTO'!X857,'DO NOT USE_School Picklist'!$F$3:$F$16,1,FALSE))),"Please select a value from the drop-down menu",IF('DO NOT USE_Contact Formulas'!A857,"OK",NA()))</f>
        <v>#N/A</v>
      </c>
      <c r="Y857" s="40" t="e">
        <f>IF(LEN('Captura de datos de CONTACTO'!Y857)&gt;100,"Classroom(s) must be less than 100 characters",IF('DO NOT USE_Contact Formulas'!A857,"OK",NA()))</f>
        <v>#N/A</v>
      </c>
      <c r="Z857" s="40" t="e">
        <f>IF(AND(NOT(ISBLANK('Captura de datos de CONTACTO'!Z857)),ISNA(VLOOKUP('Captura de datos de CONTACTO'!Z857,'DO NOT USE_School Picklist'!$K$3:$K$6,1,FALSE))),"Please select a value from the drop-down menu",IF('DO NOT USE_Contact Formulas'!A857,"OK",NA()))</f>
        <v>#N/A</v>
      </c>
      <c r="AA857" s="40" t="e">
        <f>IF(AND(NOT(ISBLANK('Captura de datos de CONTACTO'!AA857)),ISNA(VLOOKUP('Captura de datos de CONTACTO'!AA857,'DO NOT USE_School Picklist'!$D$3:$D$5,1,FALSE))),"Please select a value from the drop-down menu",IF('DO NOT USE_Contact Formulas'!A857,"OK",NA()))</f>
        <v>#N/A</v>
      </c>
      <c r="AB857" s="40"/>
      <c r="AC857" s="40" t="e">
        <f>IF(AND(NOT(ISBLANK('Captura de datos de CONTACTO'!AC857)),ISNA(VLOOKUP('Captura de datos de CONTACTO'!AC857,'DO NOT USE_School Picklist'!$G$3:$G$5,1,FALSE))),"Please select a value from the drop-down menu",IF('DO NOT USE_Contact Formulas'!A857,"OK",NA()))</f>
        <v>#N/A</v>
      </c>
      <c r="AD857" s="40"/>
      <c r="AE857" s="40" t="e">
        <f>IF(AND(NOT(ISBLANK('Captura de datos de CONTACTO'!AE857)),ISNA(VLOOKUP('Captura de datos de CONTACTO'!AE857,'DO NOT USE_School Picklist'!$H$3:$H$4,1,FALSE))),"Please select a value from the drop-down menu",IF('DO NOT USE_Contact Formulas'!A857,"OK",NA()))</f>
        <v>#N/A</v>
      </c>
      <c r="AF857" s="40" t="e">
        <f ca="1">IF('Captura de datos de CONTACTO'!AF857&gt;'DO NOT USE_School Picklist'!$C$3,"Test Date cannot be a future date",IF('DO NOT USE_Contact Formulas'!A857,"OK",NA()))</f>
        <v>#N/A</v>
      </c>
      <c r="AG857" s="53" t="e">
        <f>IF(AND('DO NOT USE_Contact Formulas'!A857,ISBLANK('Captura de datos de CONTACTO'!AB857)),"Lab Result Test Result is required",IF(AND(NOT(ISBLANK('Captura de datos de CONTACTO'!AB857)),ISNA(VLOOKUP('Captura de datos de CONTACTO'!AB857,'DO NOT USE_School Picklist'!$Q$3:$Q$8,1,FALSE))),"Please select a value from the drop-down menu",IF('DO NOT USE_Contact Formulas'!A857,"OK",NA())))</f>
        <v>#N/A</v>
      </c>
    </row>
    <row r="858" spans="1:33" x14ac:dyDescent="0.3">
      <c r="A858" s="39" t="e">
        <f>IF('DO NOT USE_Contact Formulas'!A858,IF('DO NOT USE_Contact Formulas'!B858,"Not all required fields are completed","OK"),NA())</f>
        <v>#N/A</v>
      </c>
      <c r="B858" s="40" t="e">
        <f>IF(AND('DO NOT USE_Contact Formulas'!A858,ISBLANK('Captura de datos de CONTACTO'!B858)),"First Name is required",IF(NOT(ISBLANK('Captura de datos de CONTACTO'!B858)),"OK",NA()))</f>
        <v>#N/A</v>
      </c>
      <c r="C858" s="40" t="e">
        <f>IF(AND('DO NOT USE_Contact Formulas'!A858,ISBLANK('Captura de datos de CONTACTO'!C858)),"Last Name is required",IF(NOT(ISBLANK('Captura de datos de CONTACTO'!C858)),"OK",NA()))</f>
        <v>#N/A</v>
      </c>
      <c r="D858" s="40" t="e">
        <f>IF(AND('DO NOT USE_Contact Formulas'!A858,ISBLANK('Captura de datos de CONTACTO'!D858)),"Birthdate is required",IF(NOT(ISBLANK('Captura de datos de CONTACTO'!D858)),"OK",NA()))</f>
        <v>#N/A</v>
      </c>
      <c r="E858" s="40" t="e">
        <f>IF(AND('DO NOT USE_Contact Formulas'!A858,ISBLANK('Captura de datos de CONTACTO'!E858)),"Mobile Phone is required",IF(NOT(ISBLANK('Captura de datos de CONTACTO'!E858)),IF(AND(ISNUMBER(VALUE('Captura de datos de CONTACTO'!E858)),LEFT('Captura de datos de CONTACTO'!E858,1)&lt;&gt;"1",LEN('Captura de datos de CONTACTO'!E858)=10),"OK","Phone number must be valid format"),NA()))</f>
        <v>#N/A</v>
      </c>
      <c r="F858" s="40" t="e">
        <f>IF(LEN('Captura de datos de CONTACTO'!F858)&gt;255,"Home Street Address must be less than 255 characters",IF('DO NOT USE_Contact Formulas'!A858,"OK",NA()))</f>
        <v>#N/A</v>
      </c>
      <c r="G858" s="40" t="e">
        <f>IF(LEN('Captura de datos de CONTACTO'!G858)&gt;40,"City must be less than 40 characters",IF('DO NOT USE_Contact Formulas'!A858,"OK",NA()))</f>
        <v>#N/A</v>
      </c>
      <c r="H858" s="40" t="e">
        <f>IF(AND(NOT(ISBLANK('Captura de datos de CONTACTO'!H858)),ISNA(VLOOKUP('Captura de datos de CONTACTO'!H858,'DO NOT USE_School Picklist'!$P$3:$P$52,1,FALSE))),"Please select a value from the drop-down menu",IF('DO NOT USE_Contact Formulas'!A858,"OK",NA()))</f>
        <v>#N/A</v>
      </c>
      <c r="I858" s="40" t="e">
        <f>IF(AND('DO NOT USE_Contact Formulas'!A858,ISBLANK('Captura de datos de CONTACTO'!I858)),"Zip is required",IF(ISBLANK('Captura de datos de CONTACTO'!I858),NA(),"OK"))</f>
        <v>#N/A</v>
      </c>
      <c r="J858" s="40" t="e">
        <f>IF(AND('DO NOT USE_Contact Formulas'!A858,ISBLANK('Captura de datos de CONTACTO'!J858)),"Student or Staff? is required",IF(ISBLANK('Captura de datos de CONTACTO'!J858),NA(),IF(ISNA(VLOOKUP('Captura de datos de CONTACTO'!J858,'DO NOT USE_School Picklist'!$B$3:$B$6,1,FALSE)),"Please select a value from the drop-down menu","OK")))</f>
        <v>#N/A</v>
      </c>
      <c r="K858" s="40" t="e">
        <f>IF(AND('Captura de datos de CONTACTO'!J858='DO NOT USE_School Picklist'!$B$4,ISBLANK('Captura de datos de CONTACTO'!K858)),"Occupation/Job Title is required if Student or Staff? is Yes, staff/faculty or volunteer",IF('DO NOT USE_Contact Formulas'!A858,"OK",NA()))</f>
        <v>#N/A</v>
      </c>
      <c r="L858" s="40" t="e">
        <f ca="1">IF('Captura de datos de CONTACTO'!L858&gt;'DO NOT USE_School Picklist'!$C$3,"Date last on school campus/facility cannot be a future date",IF('DO NOT USE_Contact Formulas'!A858,IF(ISBLANK('Captura de datos de CONTACTO'!L858),"Date last on school campus/facility is required","OK"),NA()))</f>
        <v>#N/A</v>
      </c>
      <c r="M858" s="41" t="e">
        <f ca="1">IF('Captura de datos de CONTACTO'!M858&gt;'DO NOT USE_School Picklist'!$C$3,"Last Exposure Date cannot be a future date",IF('DO NOT USE_Contact Formulas'!A858,IF(ISBLANK('Captura de datos de CONTACTO'!M858),"Last Exposure Date is required","OK"),NA()))</f>
        <v>#N/A</v>
      </c>
      <c r="N858" s="41" t="e">
        <f>IF(AND('DO NOT USE_Contact Formulas'!A858,ISBLANK('Captura de datos de CONTACTO'!N858)),"Specific Place in the Location is required",IF(ISBLANK('Captura de datos de CONTACTO'!N858),NA(),"OK"))</f>
        <v>#N/A</v>
      </c>
      <c r="O858" s="40" t="e">
        <f>IF(AND(NOT(ISBLANK('Captura de datos de CONTACTO'!O858)),ISNA(VLOOKUP('Captura de datos de CONTACTO'!O858,'DO NOT USE_School Picklist'!$L$3:$L$81,1,FALSE))),"Please select a value from the drop-down menu",IF('DO NOT USE_Contact Formulas'!A858,"OK",NA()))</f>
        <v>#N/A</v>
      </c>
      <c r="P858" s="40" t="e">
        <f>IF(AND(NOT(ISBLANK('Captura de datos de CONTACTO'!P858)),NOT(ISNUMBER(MATCH("*@*.?*",'Captura de datos de CONTACTO'!P858,0)))),"Email must be in a valid format",IF('DO NOT USE_Contact Formulas'!A858,"OK",NA()))</f>
        <v>#N/A</v>
      </c>
      <c r="Q858" s="40" t="e">
        <f>IF(LEN('Captura de datos de CONTACTO'!Q858)&gt;50,"Parent/Guardian Name must be less than 50 characters",IF('DO NOT USE_Contact Formulas'!A858,"OK",NA()))</f>
        <v>#N/A</v>
      </c>
      <c r="R858" s="40" t="e">
        <f>IF(NOT(ISBLANK('Captura de datos de CONTACTO'!R858)),IF(AND(ISNUMBER('Captura de datos de CONTACTO'!R858),LEFT('Captura de datos de CONTACTO'!R858,1)&lt;&gt;"1",LEN('Captura de datos de CONTACTO'!R858)=10),"OK","Phone number must be valid format"),IF('DO NOT USE_Contact Formulas'!A858,"OK",NA()))</f>
        <v>#N/A</v>
      </c>
      <c r="S858" s="40" t="e">
        <f>IF(AND(NOT(ISBLANK('Captura de datos de CONTACTO'!S858)),ISNA(VLOOKUP('Captura de datos de CONTACTO'!S858,'DO NOT USE_School Picklist'!$N$3:$N$63,1,FALSE))),"Please select a value from the drop-down menu",IF('DO NOT USE_Contact Formulas'!A858,"OK",NA()))</f>
        <v>#N/A</v>
      </c>
      <c r="T858" s="53" t="e">
        <f>IF(AND(NOT(ISBLANK('Captura de datos de CONTACTO'!T858)),ISNA(VLOOKUP('Captura de datos de CONTACTO'!T858,'DO NOT USE_School Picklist'!$I$3:$I$5,1,FALSE))),"Please select a value from the drop-down menu",IF('DO NOT USE_Contact Formulas'!A858,"OK",NA()))</f>
        <v>#N/A</v>
      </c>
      <c r="U858" s="40" t="e">
        <f>IF(AND(NOT(ISBLANK('Captura de datos de CONTACTO'!U858)),ISNA(VLOOKUP('Captura de datos de CONTACTO'!U858,'DO NOT USE_School Picklist'!$E$3:$E$10,1,FALSE))),"Please select a value from the drop-down menu",IF('DO NOT USE_Contact Formulas'!A858,"OK",NA()))</f>
        <v>#N/A</v>
      </c>
      <c r="V858" s="53" t="e">
        <f>IF(AND(NOT(ISBLANK('Captura de datos de CONTACTO'!V858)),ISNA(VLOOKUP('Captura de datos de CONTACTO'!V858,'DO NOT USE_School Picklist'!$W$3:$W$9,1,FALSE))),"Please select a value from the drop-down menu",IF('DO NOT USE_Contact Formulas'!A858,"OK",NA()))</f>
        <v>#N/A</v>
      </c>
      <c r="W858" s="53" t="e">
        <f>IF(AND(NOT(ISBLANK('Captura de datos de CONTACTO'!W858)),ISNA(VLOOKUP('Captura de datos de CONTACTO'!W858,'DO NOT USE_School Picklist'!$W$3:$W$9,1,FALSE))),"Please select a value from the drop-down menu",IF('DO NOT USE_Case Formulas'!A858,"OK",NA()))</f>
        <v>#N/A</v>
      </c>
      <c r="X858" s="40" t="e">
        <f>IF(AND(NOT(ISBLANK('Captura de datos de CONTACTO'!X858)),ISNA(VLOOKUP('Captura de datos de CONTACTO'!X858,'DO NOT USE_School Picklist'!$F$3:$F$16,1,FALSE))),"Please select a value from the drop-down menu",IF('DO NOT USE_Contact Formulas'!A858,"OK",NA()))</f>
        <v>#N/A</v>
      </c>
      <c r="Y858" s="40" t="e">
        <f>IF(LEN('Captura de datos de CONTACTO'!Y858)&gt;100,"Classroom(s) must be less than 100 characters",IF('DO NOT USE_Contact Formulas'!A858,"OK",NA()))</f>
        <v>#N/A</v>
      </c>
      <c r="Z858" s="40" t="e">
        <f>IF(AND(NOT(ISBLANK('Captura de datos de CONTACTO'!Z858)),ISNA(VLOOKUP('Captura de datos de CONTACTO'!Z858,'DO NOT USE_School Picklist'!$K$3:$K$6,1,FALSE))),"Please select a value from the drop-down menu",IF('DO NOT USE_Contact Formulas'!A858,"OK",NA()))</f>
        <v>#N/A</v>
      </c>
      <c r="AA858" s="40" t="e">
        <f>IF(AND(NOT(ISBLANK('Captura de datos de CONTACTO'!AA858)),ISNA(VLOOKUP('Captura de datos de CONTACTO'!AA858,'DO NOT USE_School Picklist'!$D$3:$D$5,1,FALSE))),"Please select a value from the drop-down menu",IF('DO NOT USE_Contact Formulas'!A858,"OK",NA()))</f>
        <v>#N/A</v>
      </c>
      <c r="AB858" s="40"/>
      <c r="AC858" s="40" t="e">
        <f>IF(AND(NOT(ISBLANK('Captura de datos de CONTACTO'!AC858)),ISNA(VLOOKUP('Captura de datos de CONTACTO'!AC858,'DO NOT USE_School Picklist'!$G$3:$G$5,1,FALSE))),"Please select a value from the drop-down menu",IF('DO NOT USE_Contact Formulas'!A858,"OK",NA()))</f>
        <v>#N/A</v>
      </c>
      <c r="AD858" s="40"/>
      <c r="AE858" s="40" t="e">
        <f>IF(AND(NOT(ISBLANK('Captura de datos de CONTACTO'!AE858)),ISNA(VLOOKUP('Captura de datos de CONTACTO'!AE858,'DO NOT USE_School Picklist'!$H$3:$H$4,1,FALSE))),"Please select a value from the drop-down menu",IF('DO NOT USE_Contact Formulas'!A858,"OK",NA()))</f>
        <v>#N/A</v>
      </c>
      <c r="AF858" s="40" t="e">
        <f ca="1">IF('Captura de datos de CONTACTO'!AF858&gt;'DO NOT USE_School Picklist'!$C$3,"Test Date cannot be a future date",IF('DO NOT USE_Contact Formulas'!A858,"OK",NA()))</f>
        <v>#N/A</v>
      </c>
      <c r="AG858" s="53" t="e">
        <f>IF(AND('DO NOT USE_Contact Formulas'!A858,ISBLANK('Captura de datos de CONTACTO'!AB858)),"Lab Result Test Result is required",IF(AND(NOT(ISBLANK('Captura de datos de CONTACTO'!AB858)),ISNA(VLOOKUP('Captura de datos de CONTACTO'!AB858,'DO NOT USE_School Picklist'!$Q$3:$Q$8,1,FALSE))),"Please select a value from the drop-down menu",IF('DO NOT USE_Contact Formulas'!A858,"OK",NA())))</f>
        <v>#N/A</v>
      </c>
    </row>
    <row r="859" spans="1:33" x14ac:dyDescent="0.3">
      <c r="A859" s="39" t="e">
        <f>IF('DO NOT USE_Contact Formulas'!A859,IF('DO NOT USE_Contact Formulas'!B859,"Not all required fields are completed","OK"),NA())</f>
        <v>#N/A</v>
      </c>
      <c r="B859" s="40" t="e">
        <f>IF(AND('DO NOT USE_Contact Formulas'!A859,ISBLANK('Captura de datos de CONTACTO'!B859)),"First Name is required",IF(NOT(ISBLANK('Captura de datos de CONTACTO'!B859)),"OK",NA()))</f>
        <v>#N/A</v>
      </c>
      <c r="C859" s="40" t="e">
        <f>IF(AND('DO NOT USE_Contact Formulas'!A859,ISBLANK('Captura de datos de CONTACTO'!C859)),"Last Name is required",IF(NOT(ISBLANK('Captura de datos de CONTACTO'!C859)),"OK",NA()))</f>
        <v>#N/A</v>
      </c>
      <c r="D859" s="40" t="e">
        <f>IF(AND('DO NOT USE_Contact Formulas'!A859,ISBLANK('Captura de datos de CONTACTO'!D859)),"Birthdate is required",IF(NOT(ISBLANK('Captura de datos de CONTACTO'!D859)),"OK",NA()))</f>
        <v>#N/A</v>
      </c>
      <c r="E859" s="40" t="e">
        <f>IF(AND('DO NOT USE_Contact Formulas'!A859,ISBLANK('Captura de datos de CONTACTO'!E859)),"Mobile Phone is required",IF(NOT(ISBLANK('Captura de datos de CONTACTO'!E859)),IF(AND(ISNUMBER(VALUE('Captura de datos de CONTACTO'!E859)),LEFT('Captura de datos de CONTACTO'!E859,1)&lt;&gt;"1",LEN('Captura de datos de CONTACTO'!E859)=10),"OK","Phone number must be valid format"),NA()))</f>
        <v>#N/A</v>
      </c>
      <c r="F859" s="40" t="e">
        <f>IF(LEN('Captura de datos de CONTACTO'!F859)&gt;255,"Home Street Address must be less than 255 characters",IF('DO NOT USE_Contact Formulas'!A859,"OK",NA()))</f>
        <v>#N/A</v>
      </c>
      <c r="G859" s="40" t="e">
        <f>IF(LEN('Captura de datos de CONTACTO'!G859)&gt;40,"City must be less than 40 characters",IF('DO NOT USE_Contact Formulas'!A859,"OK",NA()))</f>
        <v>#N/A</v>
      </c>
      <c r="H859" s="40" t="e">
        <f>IF(AND(NOT(ISBLANK('Captura de datos de CONTACTO'!H859)),ISNA(VLOOKUP('Captura de datos de CONTACTO'!H859,'DO NOT USE_School Picklist'!$P$3:$P$52,1,FALSE))),"Please select a value from the drop-down menu",IF('DO NOT USE_Contact Formulas'!A859,"OK",NA()))</f>
        <v>#N/A</v>
      </c>
      <c r="I859" s="40" t="e">
        <f>IF(AND('DO NOT USE_Contact Formulas'!A859,ISBLANK('Captura de datos de CONTACTO'!I859)),"Zip is required",IF(ISBLANK('Captura de datos de CONTACTO'!I859),NA(),"OK"))</f>
        <v>#N/A</v>
      </c>
      <c r="J859" s="40" t="e">
        <f>IF(AND('DO NOT USE_Contact Formulas'!A859,ISBLANK('Captura de datos de CONTACTO'!J859)),"Student or Staff? is required",IF(ISBLANK('Captura de datos de CONTACTO'!J859),NA(),IF(ISNA(VLOOKUP('Captura de datos de CONTACTO'!J859,'DO NOT USE_School Picklist'!$B$3:$B$6,1,FALSE)),"Please select a value from the drop-down menu","OK")))</f>
        <v>#N/A</v>
      </c>
      <c r="K859" s="40" t="e">
        <f>IF(AND('Captura de datos de CONTACTO'!J859='DO NOT USE_School Picklist'!$B$4,ISBLANK('Captura de datos de CONTACTO'!K859)),"Occupation/Job Title is required if Student or Staff? is Yes, staff/faculty or volunteer",IF('DO NOT USE_Contact Formulas'!A859,"OK",NA()))</f>
        <v>#N/A</v>
      </c>
      <c r="L859" s="40" t="e">
        <f ca="1">IF('Captura de datos de CONTACTO'!L859&gt;'DO NOT USE_School Picklist'!$C$3,"Date last on school campus/facility cannot be a future date",IF('DO NOT USE_Contact Formulas'!A859,IF(ISBLANK('Captura de datos de CONTACTO'!L859),"Date last on school campus/facility is required","OK"),NA()))</f>
        <v>#N/A</v>
      </c>
      <c r="M859" s="41" t="e">
        <f ca="1">IF('Captura de datos de CONTACTO'!M859&gt;'DO NOT USE_School Picklist'!$C$3,"Last Exposure Date cannot be a future date",IF('DO NOT USE_Contact Formulas'!A859,IF(ISBLANK('Captura de datos de CONTACTO'!M859),"Last Exposure Date is required","OK"),NA()))</f>
        <v>#N/A</v>
      </c>
      <c r="N859" s="41" t="e">
        <f>IF(AND('DO NOT USE_Contact Formulas'!A859,ISBLANK('Captura de datos de CONTACTO'!N859)),"Specific Place in the Location is required",IF(ISBLANK('Captura de datos de CONTACTO'!N859),NA(),"OK"))</f>
        <v>#N/A</v>
      </c>
      <c r="O859" s="40" t="e">
        <f>IF(AND(NOT(ISBLANK('Captura de datos de CONTACTO'!O859)),ISNA(VLOOKUP('Captura de datos de CONTACTO'!O859,'DO NOT USE_School Picklist'!$L$3:$L$81,1,FALSE))),"Please select a value from the drop-down menu",IF('DO NOT USE_Contact Formulas'!A859,"OK",NA()))</f>
        <v>#N/A</v>
      </c>
      <c r="P859" s="40" t="e">
        <f>IF(AND(NOT(ISBLANK('Captura de datos de CONTACTO'!P859)),NOT(ISNUMBER(MATCH("*@*.?*",'Captura de datos de CONTACTO'!P859,0)))),"Email must be in a valid format",IF('DO NOT USE_Contact Formulas'!A859,"OK",NA()))</f>
        <v>#N/A</v>
      </c>
      <c r="Q859" s="40" t="e">
        <f>IF(LEN('Captura de datos de CONTACTO'!Q859)&gt;50,"Parent/Guardian Name must be less than 50 characters",IF('DO NOT USE_Contact Formulas'!A859,"OK",NA()))</f>
        <v>#N/A</v>
      </c>
      <c r="R859" s="40" t="e">
        <f>IF(NOT(ISBLANK('Captura de datos de CONTACTO'!R859)),IF(AND(ISNUMBER('Captura de datos de CONTACTO'!R859),LEFT('Captura de datos de CONTACTO'!R859,1)&lt;&gt;"1",LEN('Captura de datos de CONTACTO'!R859)=10),"OK","Phone number must be valid format"),IF('DO NOT USE_Contact Formulas'!A859,"OK",NA()))</f>
        <v>#N/A</v>
      </c>
      <c r="S859" s="40" t="e">
        <f>IF(AND(NOT(ISBLANK('Captura de datos de CONTACTO'!S859)),ISNA(VLOOKUP('Captura de datos de CONTACTO'!S859,'DO NOT USE_School Picklist'!$N$3:$N$63,1,FALSE))),"Please select a value from the drop-down menu",IF('DO NOT USE_Contact Formulas'!A859,"OK",NA()))</f>
        <v>#N/A</v>
      </c>
      <c r="T859" s="53" t="e">
        <f>IF(AND(NOT(ISBLANK('Captura de datos de CONTACTO'!T859)),ISNA(VLOOKUP('Captura de datos de CONTACTO'!T859,'DO NOT USE_School Picklist'!$I$3:$I$5,1,FALSE))),"Please select a value from the drop-down menu",IF('DO NOT USE_Contact Formulas'!A859,"OK",NA()))</f>
        <v>#N/A</v>
      </c>
      <c r="U859" s="40" t="e">
        <f>IF(AND(NOT(ISBLANK('Captura de datos de CONTACTO'!U859)),ISNA(VLOOKUP('Captura de datos de CONTACTO'!U859,'DO NOT USE_School Picklist'!$E$3:$E$10,1,FALSE))),"Please select a value from the drop-down menu",IF('DO NOT USE_Contact Formulas'!A859,"OK",NA()))</f>
        <v>#N/A</v>
      </c>
      <c r="V859" s="53" t="e">
        <f>IF(AND(NOT(ISBLANK('Captura de datos de CONTACTO'!V859)),ISNA(VLOOKUP('Captura de datos de CONTACTO'!V859,'DO NOT USE_School Picklist'!$W$3:$W$9,1,FALSE))),"Please select a value from the drop-down menu",IF('DO NOT USE_Contact Formulas'!A859,"OK",NA()))</f>
        <v>#N/A</v>
      </c>
      <c r="W859" s="53" t="e">
        <f>IF(AND(NOT(ISBLANK('Captura de datos de CONTACTO'!W859)),ISNA(VLOOKUP('Captura de datos de CONTACTO'!W859,'DO NOT USE_School Picklist'!$W$3:$W$9,1,FALSE))),"Please select a value from the drop-down menu",IF('DO NOT USE_Case Formulas'!A859,"OK",NA()))</f>
        <v>#N/A</v>
      </c>
      <c r="X859" s="40" t="e">
        <f>IF(AND(NOT(ISBLANK('Captura de datos de CONTACTO'!X859)),ISNA(VLOOKUP('Captura de datos de CONTACTO'!X859,'DO NOT USE_School Picklist'!$F$3:$F$16,1,FALSE))),"Please select a value from the drop-down menu",IF('DO NOT USE_Contact Formulas'!A859,"OK",NA()))</f>
        <v>#N/A</v>
      </c>
      <c r="Y859" s="40" t="e">
        <f>IF(LEN('Captura de datos de CONTACTO'!Y859)&gt;100,"Classroom(s) must be less than 100 characters",IF('DO NOT USE_Contact Formulas'!A859,"OK",NA()))</f>
        <v>#N/A</v>
      </c>
      <c r="Z859" s="40" t="e">
        <f>IF(AND(NOT(ISBLANK('Captura de datos de CONTACTO'!Z859)),ISNA(VLOOKUP('Captura de datos de CONTACTO'!Z859,'DO NOT USE_School Picklist'!$K$3:$K$6,1,FALSE))),"Please select a value from the drop-down menu",IF('DO NOT USE_Contact Formulas'!A859,"OK",NA()))</f>
        <v>#N/A</v>
      </c>
      <c r="AA859" s="40" t="e">
        <f>IF(AND(NOT(ISBLANK('Captura de datos de CONTACTO'!AA859)),ISNA(VLOOKUP('Captura de datos de CONTACTO'!AA859,'DO NOT USE_School Picklist'!$D$3:$D$5,1,FALSE))),"Please select a value from the drop-down menu",IF('DO NOT USE_Contact Formulas'!A859,"OK",NA()))</f>
        <v>#N/A</v>
      </c>
      <c r="AB859" s="40"/>
      <c r="AC859" s="40" t="e">
        <f>IF(AND(NOT(ISBLANK('Captura de datos de CONTACTO'!AC859)),ISNA(VLOOKUP('Captura de datos de CONTACTO'!AC859,'DO NOT USE_School Picklist'!$G$3:$G$5,1,FALSE))),"Please select a value from the drop-down menu",IF('DO NOT USE_Contact Formulas'!A859,"OK",NA()))</f>
        <v>#N/A</v>
      </c>
      <c r="AD859" s="40"/>
      <c r="AE859" s="40" t="e">
        <f>IF(AND(NOT(ISBLANK('Captura de datos de CONTACTO'!AE859)),ISNA(VLOOKUP('Captura de datos de CONTACTO'!AE859,'DO NOT USE_School Picklist'!$H$3:$H$4,1,FALSE))),"Please select a value from the drop-down menu",IF('DO NOT USE_Contact Formulas'!A859,"OK",NA()))</f>
        <v>#N/A</v>
      </c>
      <c r="AF859" s="40" t="e">
        <f ca="1">IF('Captura de datos de CONTACTO'!AF859&gt;'DO NOT USE_School Picklist'!$C$3,"Test Date cannot be a future date",IF('DO NOT USE_Contact Formulas'!A859,"OK",NA()))</f>
        <v>#N/A</v>
      </c>
      <c r="AG859" s="53" t="e">
        <f>IF(AND('DO NOT USE_Contact Formulas'!A859,ISBLANK('Captura de datos de CONTACTO'!AB859)),"Lab Result Test Result is required",IF(AND(NOT(ISBLANK('Captura de datos de CONTACTO'!AB859)),ISNA(VLOOKUP('Captura de datos de CONTACTO'!AB859,'DO NOT USE_School Picklist'!$Q$3:$Q$8,1,FALSE))),"Please select a value from the drop-down menu",IF('DO NOT USE_Contact Formulas'!A859,"OK",NA())))</f>
        <v>#N/A</v>
      </c>
    </row>
    <row r="860" spans="1:33" x14ac:dyDescent="0.3">
      <c r="A860" s="39" t="e">
        <f>IF('DO NOT USE_Contact Formulas'!A860,IF('DO NOT USE_Contact Formulas'!B860,"Not all required fields are completed","OK"),NA())</f>
        <v>#N/A</v>
      </c>
      <c r="B860" s="40" t="e">
        <f>IF(AND('DO NOT USE_Contact Formulas'!A860,ISBLANK('Captura de datos de CONTACTO'!B860)),"First Name is required",IF(NOT(ISBLANK('Captura de datos de CONTACTO'!B860)),"OK",NA()))</f>
        <v>#N/A</v>
      </c>
      <c r="C860" s="40" t="e">
        <f>IF(AND('DO NOT USE_Contact Formulas'!A860,ISBLANK('Captura de datos de CONTACTO'!C860)),"Last Name is required",IF(NOT(ISBLANK('Captura de datos de CONTACTO'!C860)),"OK",NA()))</f>
        <v>#N/A</v>
      </c>
      <c r="D860" s="40" t="e">
        <f>IF(AND('DO NOT USE_Contact Formulas'!A860,ISBLANK('Captura de datos de CONTACTO'!D860)),"Birthdate is required",IF(NOT(ISBLANK('Captura de datos de CONTACTO'!D860)),"OK",NA()))</f>
        <v>#N/A</v>
      </c>
      <c r="E860" s="40" t="e">
        <f>IF(AND('DO NOT USE_Contact Formulas'!A860,ISBLANK('Captura de datos de CONTACTO'!E860)),"Mobile Phone is required",IF(NOT(ISBLANK('Captura de datos de CONTACTO'!E860)),IF(AND(ISNUMBER(VALUE('Captura de datos de CONTACTO'!E860)),LEFT('Captura de datos de CONTACTO'!E860,1)&lt;&gt;"1",LEN('Captura de datos de CONTACTO'!E860)=10),"OK","Phone number must be valid format"),NA()))</f>
        <v>#N/A</v>
      </c>
      <c r="F860" s="40" t="e">
        <f>IF(LEN('Captura de datos de CONTACTO'!F860)&gt;255,"Home Street Address must be less than 255 characters",IF('DO NOT USE_Contact Formulas'!A860,"OK",NA()))</f>
        <v>#N/A</v>
      </c>
      <c r="G860" s="40" t="e">
        <f>IF(LEN('Captura de datos de CONTACTO'!G860)&gt;40,"City must be less than 40 characters",IF('DO NOT USE_Contact Formulas'!A860,"OK",NA()))</f>
        <v>#N/A</v>
      </c>
      <c r="H860" s="40" t="e">
        <f>IF(AND(NOT(ISBLANK('Captura de datos de CONTACTO'!H860)),ISNA(VLOOKUP('Captura de datos de CONTACTO'!H860,'DO NOT USE_School Picklist'!$P$3:$P$52,1,FALSE))),"Please select a value from the drop-down menu",IF('DO NOT USE_Contact Formulas'!A860,"OK",NA()))</f>
        <v>#N/A</v>
      </c>
      <c r="I860" s="40" t="e">
        <f>IF(AND('DO NOT USE_Contact Formulas'!A860,ISBLANK('Captura de datos de CONTACTO'!I860)),"Zip is required",IF(ISBLANK('Captura de datos de CONTACTO'!I860),NA(),"OK"))</f>
        <v>#N/A</v>
      </c>
      <c r="J860" s="40" t="e">
        <f>IF(AND('DO NOT USE_Contact Formulas'!A860,ISBLANK('Captura de datos de CONTACTO'!J860)),"Student or Staff? is required",IF(ISBLANK('Captura de datos de CONTACTO'!J860),NA(),IF(ISNA(VLOOKUP('Captura de datos de CONTACTO'!J860,'DO NOT USE_School Picklist'!$B$3:$B$6,1,FALSE)),"Please select a value from the drop-down menu","OK")))</f>
        <v>#N/A</v>
      </c>
      <c r="K860" s="40" t="e">
        <f>IF(AND('Captura de datos de CONTACTO'!J860='DO NOT USE_School Picklist'!$B$4,ISBLANK('Captura de datos de CONTACTO'!K860)),"Occupation/Job Title is required if Student or Staff? is Yes, staff/faculty or volunteer",IF('DO NOT USE_Contact Formulas'!A860,"OK",NA()))</f>
        <v>#N/A</v>
      </c>
      <c r="L860" s="40" t="e">
        <f ca="1">IF('Captura de datos de CONTACTO'!L860&gt;'DO NOT USE_School Picklist'!$C$3,"Date last on school campus/facility cannot be a future date",IF('DO NOT USE_Contact Formulas'!A860,IF(ISBLANK('Captura de datos de CONTACTO'!L860),"Date last on school campus/facility is required","OK"),NA()))</f>
        <v>#N/A</v>
      </c>
      <c r="M860" s="41" t="e">
        <f ca="1">IF('Captura de datos de CONTACTO'!M860&gt;'DO NOT USE_School Picklist'!$C$3,"Last Exposure Date cannot be a future date",IF('DO NOT USE_Contact Formulas'!A860,IF(ISBLANK('Captura de datos de CONTACTO'!M860),"Last Exposure Date is required","OK"),NA()))</f>
        <v>#N/A</v>
      </c>
      <c r="N860" s="41" t="e">
        <f>IF(AND('DO NOT USE_Contact Formulas'!A860,ISBLANK('Captura de datos de CONTACTO'!N860)),"Specific Place in the Location is required",IF(ISBLANK('Captura de datos de CONTACTO'!N860),NA(),"OK"))</f>
        <v>#N/A</v>
      </c>
      <c r="O860" s="40" t="e">
        <f>IF(AND(NOT(ISBLANK('Captura de datos de CONTACTO'!O860)),ISNA(VLOOKUP('Captura de datos de CONTACTO'!O860,'DO NOT USE_School Picklist'!$L$3:$L$81,1,FALSE))),"Please select a value from the drop-down menu",IF('DO NOT USE_Contact Formulas'!A860,"OK",NA()))</f>
        <v>#N/A</v>
      </c>
      <c r="P860" s="40" t="e">
        <f>IF(AND(NOT(ISBLANK('Captura de datos de CONTACTO'!P860)),NOT(ISNUMBER(MATCH("*@*.?*",'Captura de datos de CONTACTO'!P860,0)))),"Email must be in a valid format",IF('DO NOT USE_Contact Formulas'!A860,"OK",NA()))</f>
        <v>#N/A</v>
      </c>
      <c r="Q860" s="40" t="e">
        <f>IF(LEN('Captura de datos de CONTACTO'!Q860)&gt;50,"Parent/Guardian Name must be less than 50 characters",IF('DO NOT USE_Contact Formulas'!A860,"OK",NA()))</f>
        <v>#N/A</v>
      </c>
      <c r="R860" s="40" t="e">
        <f>IF(NOT(ISBLANK('Captura de datos de CONTACTO'!R860)),IF(AND(ISNUMBER('Captura de datos de CONTACTO'!R860),LEFT('Captura de datos de CONTACTO'!R860,1)&lt;&gt;"1",LEN('Captura de datos de CONTACTO'!R860)=10),"OK","Phone number must be valid format"),IF('DO NOT USE_Contact Formulas'!A860,"OK",NA()))</f>
        <v>#N/A</v>
      </c>
      <c r="S860" s="40" t="e">
        <f>IF(AND(NOT(ISBLANK('Captura de datos de CONTACTO'!S860)),ISNA(VLOOKUP('Captura de datos de CONTACTO'!S860,'DO NOT USE_School Picklist'!$N$3:$N$63,1,FALSE))),"Please select a value from the drop-down menu",IF('DO NOT USE_Contact Formulas'!A860,"OK",NA()))</f>
        <v>#N/A</v>
      </c>
      <c r="T860" s="53" t="e">
        <f>IF(AND(NOT(ISBLANK('Captura de datos de CONTACTO'!T860)),ISNA(VLOOKUP('Captura de datos de CONTACTO'!T860,'DO NOT USE_School Picklist'!$I$3:$I$5,1,FALSE))),"Please select a value from the drop-down menu",IF('DO NOT USE_Contact Formulas'!A860,"OK",NA()))</f>
        <v>#N/A</v>
      </c>
      <c r="U860" s="40" t="e">
        <f>IF(AND(NOT(ISBLANK('Captura de datos de CONTACTO'!U860)),ISNA(VLOOKUP('Captura de datos de CONTACTO'!U860,'DO NOT USE_School Picklist'!$E$3:$E$10,1,FALSE))),"Please select a value from the drop-down menu",IF('DO NOT USE_Contact Formulas'!A860,"OK",NA()))</f>
        <v>#N/A</v>
      </c>
      <c r="V860" s="53" t="e">
        <f>IF(AND(NOT(ISBLANK('Captura de datos de CONTACTO'!V860)),ISNA(VLOOKUP('Captura de datos de CONTACTO'!V860,'DO NOT USE_School Picklist'!$W$3:$W$9,1,FALSE))),"Please select a value from the drop-down menu",IF('DO NOT USE_Contact Formulas'!A860,"OK",NA()))</f>
        <v>#N/A</v>
      </c>
      <c r="W860" s="53" t="e">
        <f>IF(AND(NOT(ISBLANK('Captura de datos de CONTACTO'!W860)),ISNA(VLOOKUP('Captura de datos de CONTACTO'!W860,'DO NOT USE_School Picklist'!$W$3:$W$9,1,FALSE))),"Please select a value from the drop-down menu",IF('DO NOT USE_Case Formulas'!A860,"OK",NA()))</f>
        <v>#N/A</v>
      </c>
      <c r="X860" s="40" t="e">
        <f>IF(AND(NOT(ISBLANK('Captura de datos de CONTACTO'!X860)),ISNA(VLOOKUP('Captura de datos de CONTACTO'!X860,'DO NOT USE_School Picklist'!$F$3:$F$16,1,FALSE))),"Please select a value from the drop-down menu",IF('DO NOT USE_Contact Formulas'!A860,"OK",NA()))</f>
        <v>#N/A</v>
      </c>
      <c r="Y860" s="40" t="e">
        <f>IF(LEN('Captura de datos de CONTACTO'!Y860)&gt;100,"Classroom(s) must be less than 100 characters",IF('DO NOT USE_Contact Formulas'!A860,"OK",NA()))</f>
        <v>#N/A</v>
      </c>
      <c r="Z860" s="40" t="e">
        <f>IF(AND(NOT(ISBLANK('Captura de datos de CONTACTO'!Z860)),ISNA(VLOOKUP('Captura de datos de CONTACTO'!Z860,'DO NOT USE_School Picklist'!$K$3:$K$6,1,FALSE))),"Please select a value from the drop-down menu",IF('DO NOT USE_Contact Formulas'!A860,"OK",NA()))</f>
        <v>#N/A</v>
      </c>
      <c r="AA860" s="40" t="e">
        <f>IF(AND(NOT(ISBLANK('Captura de datos de CONTACTO'!AA860)),ISNA(VLOOKUP('Captura de datos de CONTACTO'!AA860,'DO NOT USE_School Picklist'!$D$3:$D$5,1,FALSE))),"Please select a value from the drop-down menu",IF('DO NOT USE_Contact Formulas'!A860,"OK",NA()))</f>
        <v>#N/A</v>
      </c>
      <c r="AB860" s="40"/>
      <c r="AC860" s="40" t="e">
        <f>IF(AND(NOT(ISBLANK('Captura de datos de CONTACTO'!AC860)),ISNA(VLOOKUP('Captura de datos de CONTACTO'!AC860,'DO NOT USE_School Picklist'!$G$3:$G$5,1,FALSE))),"Please select a value from the drop-down menu",IF('DO NOT USE_Contact Formulas'!A860,"OK",NA()))</f>
        <v>#N/A</v>
      </c>
      <c r="AD860" s="40"/>
      <c r="AE860" s="40" t="e">
        <f>IF(AND(NOT(ISBLANK('Captura de datos de CONTACTO'!AE860)),ISNA(VLOOKUP('Captura de datos de CONTACTO'!AE860,'DO NOT USE_School Picklist'!$H$3:$H$4,1,FALSE))),"Please select a value from the drop-down menu",IF('DO NOT USE_Contact Formulas'!A860,"OK",NA()))</f>
        <v>#N/A</v>
      </c>
      <c r="AF860" s="40" t="e">
        <f ca="1">IF('Captura de datos de CONTACTO'!AF860&gt;'DO NOT USE_School Picklist'!$C$3,"Test Date cannot be a future date",IF('DO NOT USE_Contact Formulas'!A860,"OK",NA()))</f>
        <v>#N/A</v>
      </c>
      <c r="AG860" s="53" t="e">
        <f>IF(AND('DO NOT USE_Contact Formulas'!A860,ISBLANK('Captura de datos de CONTACTO'!AB860)),"Lab Result Test Result is required",IF(AND(NOT(ISBLANK('Captura de datos de CONTACTO'!AB860)),ISNA(VLOOKUP('Captura de datos de CONTACTO'!AB860,'DO NOT USE_School Picklist'!$Q$3:$Q$8,1,FALSE))),"Please select a value from the drop-down menu",IF('DO NOT USE_Contact Formulas'!A860,"OK",NA())))</f>
        <v>#N/A</v>
      </c>
    </row>
    <row r="861" spans="1:33" x14ac:dyDescent="0.3">
      <c r="A861" s="39" t="e">
        <f>IF('DO NOT USE_Contact Formulas'!A861,IF('DO NOT USE_Contact Formulas'!B861,"Not all required fields are completed","OK"),NA())</f>
        <v>#N/A</v>
      </c>
      <c r="B861" s="40" t="e">
        <f>IF(AND('DO NOT USE_Contact Formulas'!A861,ISBLANK('Captura de datos de CONTACTO'!B861)),"First Name is required",IF(NOT(ISBLANK('Captura de datos de CONTACTO'!B861)),"OK",NA()))</f>
        <v>#N/A</v>
      </c>
      <c r="C861" s="40" t="e">
        <f>IF(AND('DO NOT USE_Contact Formulas'!A861,ISBLANK('Captura de datos de CONTACTO'!C861)),"Last Name is required",IF(NOT(ISBLANK('Captura de datos de CONTACTO'!C861)),"OK",NA()))</f>
        <v>#N/A</v>
      </c>
      <c r="D861" s="40" t="e">
        <f>IF(AND('DO NOT USE_Contact Formulas'!A861,ISBLANK('Captura de datos de CONTACTO'!D861)),"Birthdate is required",IF(NOT(ISBLANK('Captura de datos de CONTACTO'!D861)),"OK",NA()))</f>
        <v>#N/A</v>
      </c>
      <c r="E861" s="40" t="e">
        <f>IF(AND('DO NOT USE_Contact Formulas'!A861,ISBLANK('Captura de datos de CONTACTO'!E861)),"Mobile Phone is required",IF(NOT(ISBLANK('Captura de datos de CONTACTO'!E861)),IF(AND(ISNUMBER(VALUE('Captura de datos de CONTACTO'!E861)),LEFT('Captura de datos de CONTACTO'!E861,1)&lt;&gt;"1",LEN('Captura de datos de CONTACTO'!E861)=10),"OK","Phone number must be valid format"),NA()))</f>
        <v>#N/A</v>
      </c>
      <c r="F861" s="40" t="e">
        <f>IF(LEN('Captura de datos de CONTACTO'!F861)&gt;255,"Home Street Address must be less than 255 characters",IF('DO NOT USE_Contact Formulas'!A861,"OK",NA()))</f>
        <v>#N/A</v>
      </c>
      <c r="G861" s="40" t="e">
        <f>IF(LEN('Captura de datos de CONTACTO'!G861)&gt;40,"City must be less than 40 characters",IF('DO NOT USE_Contact Formulas'!A861,"OK",NA()))</f>
        <v>#N/A</v>
      </c>
      <c r="H861" s="40" t="e">
        <f>IF(AND(NOT(ISBLANK('Captura de datos de CONTACTO'!H861)),ISNA(VLOOKUP('Captura de datos de CONTACTO'!H861,'DO NOT USE_School Picklist'!$P$3:$P$52,1,FALSE))),"Please select a value from the drop-down menu",IF('DO NOT USE_Contact Formulas'!A861,"OK",NA()))</f>
        <v>#N/A</v>
      </c>
      <c r="I861" s="40" t="e">
        <f>IF(AND('DO NOT USE_Contact Formulas'!A861,ISBLANK('Captura de datos de CONTACTO'!I861)),"Zip is required",IF(ISBLANK('Captura de datos de CONTACTO'!I861),NA(),"OK"))</f>
        <v>#N/A</v>
      </c>
      <c r="J861" s="40" t="e">
        <f>IF(AND('DO NOT USE_Contact Formulas'!A861,ISBLANK('Captura de datos de CONTACTO'!J861)),"Student or Staff? is required",IF(ISBLANK('Captura de datos de CONTACTO'!J861),NA(),IF(ISNA(VLOOKUP('Captura de datos de CONTACTO'!J861,'DO NOT USE_School Picklist'!$B$3:$B$6,1,FALSE)),"Please select a value from the drop-down menu","OK")))</f>
        <v>#N/A</v>
      </c>
      <c r="K861" s="40" t="e">
        <f>IF(AND('Captura de datos de CONTACTO'!J861='DO NOT USE_School Picklist'!$B$4,ISBLANK('Captura de datos de CONTACTO'!K861)),"Occupation/Job Title is required if Student or Staff? is Yes, staff/faculty or volunteer",IF('DO NOT USE_Contact Formulas'!A861,"OK",NA()))</f>
        <v>#N/A</v>
      </c>
      <c r="L861" s="40" t="e">
        <f ca="1">IF('Captura de datos de CONTACTO'!L861&gt;'DO NOT USE_School Picklist'!$C$3,"Date last on school campus/facility cannot be a future date",IF('DO NOT USE_Contact Formulas'!A861,IF(ISBLANK('Captura de datos de CONTACTO'!L861),"Date last on school campus/facility is required","OK"),NA()))</f>
        <v>#N/A</v>
      </c>
      <c r="M861" s="41" t="e">
        <f ca="1">IF('Captura de datos de CONTACTO'!M861&gt;'DO NOT USE_School Picklist'!$C$3,"Last Exposure Date cannot be a future date",IF('DO NOT USE_Contact Formulas'!A861,IF(ISBLANK('Captura de datos de CONTACTO'!M861),"Last Exposure Date is required","OK"),NA()))</f>
        <v>#N/A</v>
      </c>
      <c r="N861" s="41" t="e">
        <f>IF(AND('DO NOT USE_Contact Formulas'!A861,ISBLANK('Captura de datos de CONTACTO'!N861)),"Specific Place in the Location is required",IF(ISBLANK('Captura de datos de CONTACTO'!N861),NA(),"OK"))</f>
        <v>#N/A</v>
      </c>
      <c r="O861" s="40" t="e">
        <f>IF(AND(NOT(ISBLANK('Captura de datos de CONTACTO'!O861)),ISNA(VLOOKUP('Captura de datos de CONTACTO'!O861,'DO NOT USE_School Picklist'!$L$3:$L$81,1,FALSE))),"Please select a value from the drop-down menu",IF('DO NOT USE_Contact Formulas'!A861,"OK",NA()))</f>
        <v>#N/A</v>
      </c>
      <c r="P861" s="40" t="e">
        <f>IF(AND(NOT(ISBLANK('Captura de datos de CONTACTO'!P861)),NOT(ISNUMBER(MATCH("*@*.?*",'Captura de datos de CONTACTO'!P861,0)))),"Email must be in a valid format",IF('DO NOT USE_Contact Formulas'!A861,"OK",NA()))</f>
        <v>#N/A</v>
      </c>
      <c r="Q861" s="40" t="e">
        <f>IF(LEN('Captura de datos de CONTACTO'!Q861)&gt;50,"Parent/Guardian Name must be less than 50 characters",IF('DO NOT USE_Contact Formulas'!A861,"OK",NA()))</f>
        <v>#N/A</v>
      </c>
      <c r="R861" s="40" t="e">
        <f>IF(NOT(ISBLANK('Captura de datos de CONTACTO'!R861)),IF(AND(ISNUMBER('Captura de datos de CONTACTO'!R861),LEFT('Captura de datos de CONTACTO'!R861,1)&lt;&gt;"1",LEN('Captura de datos de CONTACTO'!R861)=10),"OK","Phone number must be valid format"),IF('DO NOT USE_Contact Formulas'!A861,"OK",NA()))</f>
        <v>#N/A</v>
      </c>
      <c r="S861" s="40" t="e">
        <f>IF(AND(NOT(ISBLANK('Captura de datos de CONTACTO'!S861)),ISNA(VLOOKUP('Captura de datos de CONTACTO'!S861,'DO NOT USE_School Picklist'!$N$3:$N$63,1,FALSE))),"Please select a value from the drop-down menu",IF('DO NOT USE_Contact Formulas'!A861,"OK",NA()))</f>
        <v>#N/A</v>
      </c>
      <c r="T861" s="53" t="e">
        <f>IF(AND(NOT(ISBLANK('Captura de datos de CONTACTO'!T861)),ISNA(VLOOKUP('Captura de datos de CONTACTO'!T861,'DO NOT USE_School Picklist'!$I$3:$I$5,1,FALSE))),"Please select a value from the drop-down menu",IF('DO NOT USE_Contact Formulas'!A861,"OK",NA()))</f>
        <v>#N/A</v>
      </c>
      <c r="U861" s="40" t="e">
        <f>IF(AND(NOT(ISBLANK('Captura de datos de CONTACTO'!U861)),ISNA(VLOOKUP('Captura de datos de CONTACTO'!U861,'DO NOT USE_School Picklist'!$E$3:$E$10,1,FALSE))),"Please select a value from the drop-down menu",IF('DO NOT USE_Contact Formulas'!A861,"OK",NA()))</f>
        <v>#N/A</v>
      </c>
      <c r="V861" s="53" t="e">
        <f>IF(AND(NOT(ISBLANK('Captura de datos de CONTACTO'!V861)),ISNA(VLOOKUP('Captura de datos de CONTACTO'!V861,'DO NOT USE_School Picklist'!$W$3:$W$9,1,FALSE))),"Please select a value from the drop-down menu",IF('DO NOT USE_Contact Formulas'!A861,"OK",NA()))</f>
        <v>#N/A</v>
      </c>
      <c r="W861" s="53" t="e">
        <f>IF(AND(NOT(ISBLANK('Captura de datos de CONTACTO'!W861)),ISNA(VLOOKUP('Captura de datos de CONTACTO'!W861,'DO NOT USE_School Picklist'!$W$3:$W$9,1,FALSE))),"Please select a value from the drop-down menu",IF('DO NOT USE_Case Formulas'!A861,"OK",NA()))</f>
        <v>#N/A</v>
      </c>
      <c r="X861" s="40" t="e">
        <f>IF(AND(NOT(ISBLANK('Captura de datos de CONTACTO'!X861)),ISNA(VLOOKUP('Captura de datos de CONTACTO'!X861,'DO NOT USE_School Picklist'!$F$3:$F$16,1,FALSE))),"Please select a value from the drop-down menu",IF('DO NOT USE_Contact Formulas'!A861,"OK",NA()))</f>
        <v>#N/A</v>
      </c>
      <c r="Y861" s="40" t="e">
        <f>IF(LEN('Captura de datos de CONTACTO'!Y861)&gt;100,"Classroom(s) must be less than 100 characters",IF('DO NOT USE_Contact Formulas'!A861,"OK",NA()))</f>
        <v>#N/A</v>
      </c>
      <c r="Z861" s="40" t="e">
        <f>IF(AND(NOT(ISBLANK('Captura de datos de CONTACTO'!Z861)),ISNA(VLOOKUP('Captura de datos de CONTACTO'!Z861,'DO NOT USE_School Picklist'!$K$3:$K$6,1,FALSE))),"Please select a value from the drop-down menu",IF('DO NOT USE_Contact Formulas'!A861,"OK",NA()))</f>
        <v>#N/A</v>
      </c>
      <c r="AA861" s="40" t="e">
        <f>IF(AND(NOT(ISBLANK('Captura de datos de CONTACTO'!AA861)),ISNA(VLOOKUP('Captura de datos de CONTACTO'!AA861,'DO NOT USE_School Picklist'!$D$3:$D$5,1,FALSE))),"Please select a value from the drop-down menu",IF('DO NOT USE_Contact Formulas'!A861,"OK",NA()))</f>
        <v>#N/A</v>
      </c>
      <c r="AB861" s="40"/>
      <c r="AC861" s="40" t="e">
        <f>IF(AND(NOT(ISBLANK('Captura de datos de CONTACTO'!AC861)),ISNA(VLOOKUP('Captura de datos de CONTACTO'!AC861,'DO NOT USE_School Picklist'!$G$3:$G$5,1,FALSE))),"Please select a value from the drop-down menu",IF('DO NOT USE_Contact Formulas'!A861,"OK",NA()))</f>
        <v>#N/A</v>
      </c>
      <c r="AD861" s="40"/>
      <c r="AE861" s="40" t="e">
        <f>IF(AND(NOT(ISBLANK('Captura de datos de CONTACTO'!AE861)),ISNA(VLOOKUP('Captura de datos de CONTACTO'!AE861,'DO NOT USE_School Picklist'!$H$3:$H$4,1,FALSE))),"Please select a value from the drop-down menu",IF('DO NOT USE_Contact Formulas'!A861,"OK",NA()))</f>
        <v>#N/A</v>
      </c>
      <c r="AF861" s="40" t="e">
        <f ca="1">IF('Captura de datos de CONTACTO'!AF861&gt;'DO NOT USE_School Picklist'!$C$3,"Test Date cannot be a future date",IF('DO NOT USE_Contact Formulas'!A861,"OK",NA()))</f>
        <v>#N/A</v>
      </c>
      <c r="AG861" s="53" t="e">
        <f>IF(AND('DO NOT USE_Contact Formulas'!A861,ISBLANK('Captura de datos de CONTACTO'!AB861)),"Lab Result Test Result is required",IF(AND(NOT(ISBLANK('Captura de datos de CONTACTO'!AB861)),ISNA(VLOOKUP('Captura de datos de CONTACTO'!AB861,'DO NOT USE_School Picklist'!$Q$3:$Q$8,1,FALSE))),"Please select a value from the drop-down menu",IF('DO NOT USE_Contact Formulas'!A861,"OK",NA())))</f>
        <v>#N/A</v>
      </c>
    </row>
    <row r="862" spans="1:33" x14ac:dyDescent="0.3">
      <c r="A862" s="39" t="e">
        <f>IF('DO NOT USE_Contact Formulas'!A862,IF('DO NOT USE_Contact Formulas'!B862,"Not all required fields are completed","OK"),NA())</f>
        <v>#N/A</v>
      </c>
      <c r="B862" s="40" t="e">
        <f>IF(AND('DO NOT USE_Contact Formulas'!A862,ISBLANK('Captura de datos de CONTACTO'!B862)),"First Name is required",IF(NOT(ISBLANK('Captura de datos de CONTACTO'!B862)),"OK",NA()))</f>
        <v>#N/A</v>
      </c>
      <c r="C862" s="40" t="e">
        <f>IF(AND('DO NOT USE_Contact Formulas'!A862,ISBLANK('Captura de datos de CONTACTO'!C862)),"Last Name is required",IF(NOT(ISBLANK('Captura de datos de CONTACTO'!C862)),"OK",NA()))</f>
        <v>#N/A</v>
      </c>
      <c r="D862" s="40" t="e">
        <f>IF(AND('DO NOT USE_Contact Formulas'!A862,ISBLANK('Captura de datos de CONTACTO'!D862)),"Birthdate is required",IF(NOT(ISBLANK('Captura de datos de CONTACTO'!D862)),"OK",NA()))</f>
        <v>#N/A</v>
      </c>
      <c r="E862" s="40" t="e">
        <f>IF(AND('DO NOT USE_Contact Formulas'!A862,ISBLANK('Captura de datos de CONTACTO'!E862)),"Mobile Phone is required",IF(NOT(ISBLANK('Captura de datos de CONTACTO'!E862)),IF(AND(ISNUMBER(VALUE('Captura de datos de CONTACTO'!E862)),LEFT('Captura de datos de CONTACTO'!E862,1)&lt;&gt;"1",LEN('Captura de datos de CONTACTO'!E862)=10),"OK","Phone number must be valid format"),NA()))</f>
        <v>#N/A</v>
      </c>
      <c r="F862" s="40" t="e">
        <f>IF(LEN('Captura de datos de CONTACTO'!F862)&gt;255,"Home Street Address must be less than 255 characters",IF('DO NOT USE_Contact Formulas'!A862,"OK",NA()))</f>
        <v>#N/A</v>
      </c>
      <c r="G862" s="40" t="e">
        <f>IF(LEN('Captura de datos de CONTACTO'!G862)&gt;40,"City must be less than 40 characters",IF('DO NOT USE_Contact Formulas'!A862,"OK",NA()))</f>
        <v>#N/A</v>
      </c>
      <c r="H862" s="40" t="e">
        <f>IF(AND(NOT(ISBLANK('Captura de datos de CONTACTO'!H862)),ISNA(VLOOKUP('Captura de datos de CONTACTO'!H862,'DO NOT USE_School Picklist'!$P$3:$P$52,1,FALSE))),"Please select a value from the drop-down menu",IF('DO NOT USE_Contact Formulas'!A862,"OK",NA()))</f>
        <v>#N/A</v>
      </c>
      <c r="I862" s="40" t="e">
        <f>IF(AND('DO NOT USE_Contact Formulas'!A862,ISBLANK('Captura de datos de CONTACTO'!I862)),"Zip is required",IF(ISBLANK('Captura de datos de CONTACTO'!I862),NA(),"OK"))</f>
        <v>#N/A</v>
      </c>
      <c r="J862" s="40" t="e">
        <f>IF(AND('DO NOT USE_Contact Formulas'!A862,ISBLANK('Captura de datos de CONTACTO'!J862)),"Student or Staff? is required",IF(ISBLANK('Captura de datos de CONTACTO'!J862),NA(),IF(ISNA(VLOOKUP('Captura de datos de CONTACTO'!J862,'DO NOT USE_School Picklist'!$B$3:$B$6,1,FALSE)),"Please select a value from the drop-down menu","OK")))</f>
        <v>#N/A</v>
      </c>
      <c r="K862" s="40" t="e">
        <f>IF(AND('Captura de datos de CONTACTO'!J862='DO NOT USE_School Picklist'!$B$4,ISBLANK('Captura de datos de CONTACTO'!K862)),"Occupation/Job Title is required if Student or Staff? is Yes, staff/faculty or volunteer",IF('DO NOT USE_Contact Formulas'!A862,"OK",NA()))</f>
        <v>#N/A</v>
      </c>
      <c r="L862" s="40" t="e">
        <f ca="1">IF('Captura de datos de CONTACTO'!L862&gt;'DO NOT USE_School Picklist'!$C$3,"Date last on school campus/facility cannot be a future date",IF('DO NOT USE_Contact Formulas'!A862,IF(ISBLANK('Captura de datos de CONTACTO'!L862),"Date last on school campus/facility is required","OK"),NA()))</f>
        <v>#N/A</v>
      </c>
      <c r="M862" s="41" t="e">
        <f ca="1">IF('Captura de datos de CONTACTO'!M862&gt;'DO NOT USE_School Picklist'!$C$3,"Last Exposure Date cannot be a future date",IF('DO NOT USE_Contact Formulas'!A862,IF(ISBLANK('Captura de datos de CONTACTO'!M862),"Last Exposure Date is required","OK"),NA()))</f>
        <v>#N/A</v>
      </c>
      <c r="N862" s="41" t="e">
        <f>IF(AND('DO NOT USE_Contact Formulas'!A862,ISBLANK('Captura de datos de CONTACTO'!N862)),"Specific Place in the Location is required",IF(ISBLANK('Captura de datos de CONTACTO'!N862),NA(),"OK"))</f>
        <v>#N/A</v>
      </c>
      <c r="O862" s="40" t="e">
        <f>IF(AND(NOT(ISBLANK('Captura de datos de CONTACTO'!O862)),ISNA(VLOOKUP('Captura de datos de CONTACTO'!O862,'DO NOT USE_School Picklist'!$L$3:$L$81,1,FALSE))),"Please select a value from the drop-down menu",IF('DO NOT USE_Contact Formulas'!A862,"OK",NA()))</f>
        <v>#N/A</v>
      </c>
      <c r="P862" s="40" t="e">
        <f>IF(AND(NOT(ISBLANK('Captura de datos de CONTACTO'!P862)),NOT(ISNUMBER(MATCH("*@*.?*",'Captura de datos de CONTACTO'!P862,0)))),"Email must be in a valid format",IF('DO NOT USE_Contact Formulas'!A862,"OK",NA()))</f>
        <v>#N/A</v>
      </c>
      <c r="Q862" s="40" t="e">
        <f>IF(LEN('Captura de datos de CONTACTO'!Q862)&gt;50,"Parent/Guardian Name must be less than 50 characters",IF('DO NOT USE_Contact Formulas'!A862,"OK",NA()))</f>
        <v>#N/A</v>
      </c>
      <c r="R862" s="40" t="e">
        <f>IF(NOT(ISBLANK('Captura de datos de CONTACTO'!R862)),IF(AND(ISNUMBER('Captura de datos de CONTACTO'!R862),LEFT('Captura de datos de CONTACTO'!R862,1)&lt;&gt;"1",LEN('Captura de datos de CONTACTO'!R862)=10),"OK","Phone number must be valid format"),IF('DO NOT USE_Contact Formulas'!A862,"OK",NA()))</f>
        <v>#N/A</v>
      </c>
      <c r="S862" s="40" t="e">
        <f>IF(AND(NOT(ISBLANK('Captura de datos de CONTACTO'!S862)),ISNA(VLOOKUP('Captura de datos de CONTACTO'!S862,'DO NOT USE_School Picklist'!$N$3:$N$63,1,FALSE))),"Please select a value from the drop-down menu",IF('DO NOT USE_Contact Formulas'!A862,"OK",NA()))</f>
        <v>#N/A</v>
      </c>
      <c r="T862" s="53" t="e">
        <f>IF(AND(NOT(ISBLANK('Captura de datos de CONTACTO'!T862)),ISNA(VLOOKUP('Captura de datos de CONTACTO'!T862,'DO NOT USE_School Picklist'!$I$3:$I$5,1,FALSE))),"Please select a value from the drop-down menu",IF('DO NOT USE_Contact Formulas'!A862,"OK",NA()))</f>
        <v>#N/A</v>
      </c>
      <c r="U862" s="40" t="e">
        <f>IF(AND(NOT(ISBLANK('Captura de datos de CONTACTO'!U862)),ISNA(VLOOKUP('Captura de datos de CONTACTO'!U862,'DO NOT USE_School Picklist'!$E$3:$E$10,1,FALSE))),"Please select a value from the drop-down menu",IF('DO NOT USE_Contact Formulas'!A862,"OK",NA()))</f>
        <v>#N/A</v>
      </c>
      <c r="V862" s="53" t="e">
        <f>IF(AND(NOT(ISBLANK('Captura de datos de CONTACTO'!V862)),ISNA(VLOOKUP('Captura de datos de CONTACTO'!V862,'DO NOT USE_School Picklist'!$W$3:$W$9,1,FALSE))),"Please select a value from the drop-down menu",IF('DO NOT USE_Contact Formulas'!A862,"OK",NA()))</f>
        <v>#N/A</v>
      </c>
      <c r="W862" s="53" t="e">
        <f>IF(AND(NOT(ISBLANK('Captura de datos de CONTACTO'!W862)),ISNA(VLOOKUP('Captura de datos de CONTACTO'!W862,'DO NOT USE_School Picklist'!$W$3:$W$9,1,FALSE))),"Please select a value from the drop-down menu",IF('DO NOT USE_Case Formulas'!A862,"OK",NA()))</f>
        <v>#N/A</v>
      </c>
      <c r="X862" s="40" t="e">
        <f>IF(AND(NOT(ISBLANK('Captura de datos de CONTACTO'!X862)),ISNA(VLOOKUP('Captura de datos de CONTACTO'!X862,'DO NOT USE_School Picklist'!$F$3:$F$16,1,FALSE))),"Please select a value from the drop-down menu",IF('DO NOT USE_Contact Formulas'!A862,"OK",NA()))</f>
        <v>#N/A</v>
      </c>
      <c r="Y862" s="40" t="e">
        <f>IF(LEN('Captura de datos de CONTACTO'!Y862)&gt;100,"Classroom(s) must be less than 100 characters",IF('DO NOT USE_Contact Formulas'!A862,"OK",NA()))</f>
        <v>#N/A</v>
      </c>
      <c r="Z862" s="40" t="e">
        <f>IF(AND(NOT(ISBLANK('Captura de datos de CONTACTO'!Z862)),ISNA(VLOOKUP('Captura de datos de CONTACTO'!Z862,'DO NOT USE_School Picklist'!$K$3:$K$6,1,FALSE))),"Please select a value from the drop-down menu",IF('DO NOT USE_Contact Formulas'!A862,"OK",NA()))</f>
        <v>#N/A</v>
      </c>
      <c r="AA862" s="40" t="e">
        <f>IF(AND(NOT(ISBLANK('Captura de datos de CONTACTO'!AA862)),ISNA(VLOOKUP('Captura de datos de CONTACTO'!AA862,'DO NOT USE_School Picklist'!$D$3:$D$5,1,FALSE))),"Please select a value from the drop-down menu",IF('DO NOT USE_Contact Formulas'!A862,"OK",NA()))</f>
        <v>#N/A</v>
      </c>
      <c r="AB862" s="40"/>
      <c r="AC862" s="40" t="e">
        <f>IF(AND(NOT(ISBLANK('Captura de datos de CONTACTO'!AC862)),ISNA(VLOOKUP('Captura de datos de CONTACTO'!AC862,'DO NOT USE_School Picklist'!$G$3:$G$5,1,FALSE))),"Please select a value from the drop-down menu",IF('DO NOT USE_Contact Formulas'!A862,"OK",NA()))</f>
        <v>#N/A</v>
      </c>
      <c r="AD862" s="40"/>
      <c r="AE862" s="40" t="e">
        <f>IF(AND(NOT(ISBLANK('Captura de datos de CONTACTO'!AE862)),ISNA(VLOOKUP('Captura de datos de CONTACTO'!AE862,'DO NOT USE_School Picklist'!$H$3:$H$4,1,FALSE))),"Please select a value from the drop-down menu",IF('DO NOT USE_Contact Formulas'!A862,"OK",NA()))</f>
        <v>#N/A</v>
      </c>
      <c r="AF862" s="40" t="e">
        <f ca="1">IF('Captura de datos de CONTACTO'!AF862&gt;'DO NOT USE_School Picklist'!$C$3,"Test Date cannot be a future date",IF('DO NOT USE_Contact Formulas'!A862,"OK",NA()))</f>
        <v>#N/A</v>
      </c>
      <c r="AG862" s="53" t="e">
        <f>IF(AND('DO NOT USE_Contact Formulas'!A862,ISBLANK('Captura de datos de CONTACTO'!AB862)),"Lab Result Test Result is required",IF(AND(NOT(ISBLANK('Captura de datos de CONTACTO'!AB862)),ISNA(VLOOKUP('Captura de datos de CONTACTO'!AB862,'DO NOT USE_School Picklist'!$Q$3:$Q$8,1,FALSE))),"Please select a value from the drop-down menu",IF('DO NOT USE_Contact Formulas'!A862,"OK",NA())))</f>
        <v>#N/A</v>
      </c>
    </row>
    <row r="863" spans="1:33" x14ac:dyDescent="0.3">
      <c r="A863" s="39" t="e">
        <f>IF('DO NOT USE_Contact Formulas'!A863,IF('DO NOT USE_Contact Formulas'!B863,"Not all required fields are completed","OK"),NA())</f>
        <v>#N/A</v>
      </c>
      <c r="B863" s="40" t="e">
        <f>IF(AND('DO NOT USE_Contact Formulas'!A863,ISBLANK('Captura de datos de CONTACTO'!B863)),"First Name is required",IF(NOT(ISBLANK('Captura de datos de CONTACTO'!B863)),"OK",NA()))</f>
        <v>#N/A</v>
      </c>
      <c r="C863" s="40" t="e">
        <f>IF(AND('DO NOT USE_Contact Formulas'!A863,ISBLANK('Captura de datos de CONTACTO'!C863)),"Last Name is required",IF(NOT(ISBLANK('Captura de datos de CONTACTO'!C863)),"OK",NA()))</f>
        <v>#N/A</v>
      </c>
      <c r="D863" s="40" t="e">
        <f>IF(AND('DO NOT USE_Contact Formulas'!A863,ISBLANK('Captura de datos de CONTACTO'!D863)),"Birthdate is required",IF(NOT(ISBLANK('Captura de datos de CONTACTO'!D863)),"OK",NA()))</f>
        <v>#N/A</v>
      </c>
      <c r="E863" s="40" t="e">
        <f>IF(AND('DO NOT USE_Contact Formulas'!A863,ISBLANK('Captura de datos de CONTACTO'!E863)),"Mobile Phone is required",IF(NOT(ISBLANK('Captura de datos de CONTACTO'!E863)),IF(AND(ISNUMBER(VALUE('Captura de datos de CONTACTO'!E863)),LEFT('Captura de datos de CONTACTO'!E863,1)&lt;&gt;"1",LEN('Captura de datos de CONTACTO'!E863)=10),"OK","Phone number must be valid format"),NA()))</f>
        <v>#N/A</v>
      </c>
      <c r="F863" s="40" t="e">
        <f>IF(LEN('Captura de datos de CONTACTO'!F863)&gt;255,"Home Street Address must be less than 255 characters",IF('DO NOT USE_Contact Formulas'!A863,"OK",NA()))</f>
        <v>#N/A</v>
      </c>
      <c r="G863" s="40" t="e">
        <f>IF(LEN('Captura de datos de CONTACTO'!G863)&gt;40,"City must be less than 40 characters",IF('DO NOT USE_Contact Formulas'!A863,"OK",NA()))</f>
        <v>#N/A</v>
      </c>
      <c r="H863" s="40" t="e">
        <f>IF(AND(NOT(ISBLANK('Captura de datos de CONTACTO'!H863)),ISNA(VLOOKUP('Captura de datos de CONTACTO'!H863,'DO NOT USE_School Picklist'!$P$3:$P$52,1,FALSE))),"Please select a value from the drop-down menu",IF('DO NOT USE_Contact Formulas'!A863,"OK",NA()))</f>
        <v>#N/A</v>
      </c>
      <c r="I863" s="40" t="e">
        <f>IF(AND('DO NOT USE_Contact Formulas'!A863,ISBLANK('Captura de datos de CONTACTO'!I863)),"Zip is required",IF(ISBLANK('Captura de datos de CONTACTO'!I863),NA(),"OK"))</f>
        <v>#N/A</v>
      </c>
      <c r="J863" s="40" t="e">
        <f>IF(AND('DO NOT USE_Contact Formulas'!A863,ISBLANK('Captura de datos de CONTACTO'!J863)),"Student or Staff? is required",IF(ISBLANK('Captura de datos de CONTACTO'!J863),NA(),IF(ISNA(VLOOKUP('Captura de datos de CONTACTO'!J863,'DO NOT USE_School Picklist'!$B$3:$B$6,1,FALSE)),"Please select a value from the drop-down menu","OK")))</f>
        <v>#N/A</v>
      </c>
      <c r="K863" s="40" t="e">
        <f>IF(AND('Captura de datos de CONTACTO'!J863='DO NOT USE_School Picklist'!$B$4,ISBLANK('Captura de datos de CONTACTO'!K863)),"Occupation/Job Title is required if Student or Staff? is Yes, staff/faculty or volunteer",IF('DO NOT USE_Contact Formulas'!A863,"OK",NA()))</f>
        <v>#N/A</v>
      </c>
      <c r="L863" s="40" t="e">
        <f ca="1">IF('Captura de datos de CONTACTO'!L863&gt;'DO NOT USE_School Picklist'!$C$3,"Date last on school campus/facility cannot be a future date",IF('DO NOT USE_Contact Formulas'!A863,IF(ISBLANK('Captura de datos de CONTACTO'!L863),"Date last on school campus/facility is required","OK"),NA()))</f>
        <v>#N/A</v>
      </c>
      <c r="M863" s="41" t="e">
        <f ca="1">IF('Captura de datos de CONTACTO'!M863&gt;'DO NOT USE_School Picklist'!$C$3,"Last Exposure Date cannot be a future date",IF('DO NOT USE_Contact Formulas'!A863,IF(ISBLANK('Captura de datos de CONTACTO'!M863),"Last Exposure Date is required","OK"),NA()))</f>
        <v>#N/A</v>
      </c>
      <c r="N863" s="41" t="e">
        <f>IF(AND('DO NOT USE_Contact Formulas'!A863,ISBLANK('Captura de datos de CONTACTO'!N863)),"Specific Place in the Location is required",IF(ISBLANK('Captura de datos de CONTACTO'!N863),NA(),"OK"))</f>
        <v>#N/A</v>
      </c>
      <c r="O863" s="40" t="e">
        <f>IF(AND(NOT(ISBLANK('Captura de datos de CONTACTO'!O863)),ISNA(VLOOKUP('Captura de datos de CONTACTO'!O863,'DO NOT USE_School Picklist'!$L$3:$L$81,1,FALSE))),"Please select a value from the drop-down menu",IF('DO NOT USE_Contact Formulas'!A863,"OK",NA()))</f>
        <v>#N/A</v>
      </c>
      <c r="P863" s="40" t="e">
        <f>IF(AND(NOT(ISBLANK('Captura de datos de CONTACTO'!P863)),NOT(ISNUMBER(MATCH("*@*.?*",'Captura de datos de CONTACTO'!P863,0)))),"Email must be in a valid format",IF('DO NOT USE_Contact Formulas'!A863,"OK",NA()))</f>
        <v>#N/A</v>
      </c>
      <c r="Q863" s="40" t="e">
        <f>IF(LEN('Captura de datos de CONTACTO'!Q863)&gt;50,"Parent/Guardian Name must be less than 50 characters",IF('DO NOT USE_Contact Formulas'!A863,"OK",NA()))</f>
        <v>#N/A</v>
      </c>
      <c r="R863" s="40" t="e">
        <f>IF(NOT(ISBLANK('Captura de datos de CONTACTO'!R863)),IF(AND(ISNUMBER('Captura de datos de CONTACTO'!R863),LEFT('Captura de datos de CONTACTO'!R863,1)&lt;&gt;"1",LEN('Captura de datos de CONTACTO'!R863)=10),"OK","Phone number must be valid format"),IF('DO NOT USE_Contact Formulas'!A863,"OK",NA()))</f>
        <v>#N/A</v>
      </c>
      <c r="S863" s="40" t="e">
        <f>IF(AND(NOT(ISBLANK('Captura de datos de CONTACTO'!S863)),ISNA(VLOOKUP('Captura de datos de CONTACTO'!S863,'DO NOT USE_School Picklist'!$N$3:$N$63,1,FALSE))),"Please select a value from the drop-down menu",IF('DO NOT USE_Contact Formulas'!A863,"OK",NA()))</f>
        <v>#N/A</v>
      </c>
      <c r="T863" s="53" t="e">
        <f>IF(AND(NOT(ISBLANK('Captura de datos de CONTACTO'!T863)),ISNA(VLOOKUP('Captura de datos de CONTACTO'!T863,'DO NOT USE_School Picklist'!$I$3:$I$5,1,FALSE))),"Please select a value from the drop-down menu",IF('DO NOT USE_Contact Formulas'!A863,"OK",NA()))</f>
        <v>#N/A</v>
      </c>
      <c r="U863" s="40" t="e">
        <f>IF(AND(NOT(ISBLANK('Captura de datos de CONTACTO'!U863)),ISNA(VLOOKUP('Captura de datos de CONTACTO'!U863,'DO NOT USE_School Picklist'!$E$3:$E$10,1,FALSE))),"Please select a value from the drop-down menu",IF('DO NOT USE_Contact Formulas'!A863,"OK",NA()))</f>
        <v>#N/A</v>
      </c>
      <c r="V863" s="53" t="e">
        <f>IF(AND(NOT(ISBLANK('Captura de datos de CONTACTO'!V863)),ISNA(VLOOKUP('Captura de datos de CONTACTO'!V863,'DO NOT USE_School Picklist'!$W$3:$W$9,1,FALSE))),"Please select a value from the drop-down menu",IF('DO NOT USE_Contact Formulas'!A863,"OK",NA()))</f>
        <v>#N/A</v>
      </c>
      <c r="W863" s="53" t="e">
        <f>IF(AND(NOT(ISBLANK('Captura de datos de CONTACTO'!W863)),ISNA(VLOOKUP('Captura de datos de CONTACTO'!W863,'DO NOT USE_School Picklist'!$W$3:$W$9,1,FALSE))),"Please select a value from the drop-down menu",IF('DO NOT USE_Case Formulas'!A863,"OK",NA()))</f>
        <v>#N/A</v>
      </c>
      <c r="X863" s="40" t="e">
        <f>IF(AND(NOT(ISBLANK('Captura de datos de CONTACTO'!X863)),ISNA(VLOOKUP('Captura de datos de CONTACTO'!X863,'DO NOT USE_School Picklist'!$F$3:$F$16,1,FALSE))),"Please select a value from the drop-down menu",IF('DO NOT USE_Contact Formulas'!A863,"OK",NA()))</f>
        <v>#N/A</v>
      </c>
      <c r="Y863" s="40" t="e">
        <f>IF(LEN('Captura de datos de CONTACTO'!Y863)&gt;100,"Classroom(s) must be less than 100 characters",IF('DO NOT USE_Contact Formulas'!A863,"OK",NA()))</f>
        <v>#N/A</v>
      </c>
      <c r="Z863" s="40" t="e">
        <f>IF(AND(NOT(ISBLANK('Captura de datos de CONTACTO'!Z863)),ISNA(VLOOKUP('Captura de datos de CONTACTO'!Z863,'DO NOT USE_School Picklist'!$K$3:$K$6,1,FALSE))),"Please select a value from the drop-down menu",IF('DO NOT USE_Contact Formulas'!A863,"OK",NA()))</f>
        <v>#N/A</v>
      </c>
      <c r="AA863" s="40" t="e">
        <f>IF(AND(NOT(ISBLANK('Captura de datos de CONTACTO'!AA863)),ISNA(VLOOKUP('Captura de datos de CONTACTO'!AA863,'DO NOT USE_School Picklist'!$D$3:$D$5,1,FALSE))),"Please select a value from the drop-down menu",IF('DO NOT USE_Contact Formulas'!A863,"OK",NA()))</f>
        <v>#N/A</v>
      </c>
      <c r="AB863" s="40"/>
      <c r="AC863" s="40" t="e">
        <f>IF(AND(NOT(ISBLANK('Captura de datos de CONTACTO'!AC863)),ISNA(VLOOKUP('Captura de datos de CONTACTO'!AC863,'DO NOT USE_School Picklist'!$G$3:$G$5,1,FALSE))),"Please select a value from the drop-down menu",IF('DO NOT USE_Contact Formulas'!A863,"OK",NA()))</f>
        <v>#N/A</v>
      </c>
      <c r="AD863" s="40"/>
      <c r="AE863" s="40" t="e">
        <f>IF(AND(NOT(ISBLANK('Captura de datos de CONTACTO'!AE863)),ISNA(VLOOKUP('Captura de datos de CONTACTO'!AE863,'DO NOT USE_School Picklist'!$H$3:$H$4,1,FALSE))),"Please select a value from the drop-down menu",IF('DO NOT USE_Contact Formulas'!A863,"OK",NA()))</f>
        <v>#N/A</v>
      </c>
      <c r="AF863" s="40" t="e">
        <f ca="1">IF('Captura de datos de CONTACTO'!AF863&gt;'DO NOT USE_School Picklist'!$C$3,"Test Date cannot be a future date",IF('DO NOT USE_Contact Formulas'!A863,"OK",NA()))</f>
        <v>#N/A</v>
      </c>
      <c r="AG863" s="53" t="e">
        <f>IF(AND('DO NOT USE_Contact Formulas'!A863,ISBLANK('Captura de datos de CONTACTO'!AB863)),"Lab Result Test Result is required",IF(AND(NOT(ISBLANK('Captura de datos de CONTACTO'!AB863)),ISNA(VLOOKUP('Captura de datos de CONTACTO'!AB863,'DO NOT USE_School Picklist'!$Q$3:$Q$8,1,FALSE))),"Please select a value from the drop-down menu",IF('DO NOT USE_Contact Formulas'!A863,"OK",NA())))</f>
        <v>#N/A</v>
      </c>
    </row>
    <row r="864" spans="1:33" x14ac:dyDescent="0.3">
      <c r="A864" s="39" t="e">
        <f>IF('DO NOT USE_Contact Formulas'!A864,IF('DO NOT USE_Contact Formulas'!B864,"Not all required fields are completed","OK"),NA())</f>
        <v>#N/A</v>
      </c>
      <c r="B864" s="40" t="e">
        <f>IF(AND('DO NOT USE_Contact Formulas'!A864,ISBLANK('Captura de datos de CONTACTO'!B864)),"First Name is required",IF(NOT(ISBLANK('Captura de datos de CONTACTO'!B864)),"OK",NA()))</f>
        <v>#N/A</v>
      </c>
      <c r="C864" s="40" t="e">
        <f>IF(AND('DO NOT USE_Contact Formulas'!A864,ISBLANK('Captura de datos de CONTACTO'!C864)),"Last Name is required",IF(NOT(ISBLANK('Captura de datos de CONTACTO'!C864)),"OK",NA()))</f>
        <v>#N/A</v>
      </c>
      <c r="D864" s="40" t="e">
        <f>IF(AND('DO NOT USE_Contact Formulas'!A864,ISBLANK('Captura de datos de CONTACTO'!D864)),"Birthdate is required",IF(NOT(ISBLANK('Captura de datos de CONTACTO'!D864)),"OK",NA()))</f>
        <v>#N/A</v>
      </c>
      <c r="E864" s="40" t="e">
        <f>IF(AND('DO NOT USE_Contact Formulas'!A864,ISBLANK('Captura de datos de CONTACTO'!E864)),"Mobile Phone is required",IF(NOT(ISBLANK('Captura de datos de CONTACTO'!E864)),IF(AND(ISNUMBER(VALUE('Captura de datos de CONTACTO'!E864)),LEFT('Captura de datos de CONTACTO'!E864,1)&lt;&gt;"1",LEN('Captura de datos de CONTACTO'!E864)=10),"OK","Phone number must be valid format"),NA()))</f>
        <v>#N/A</v>
      </c>
      <c r="F864" s="40" t="e">
        <f>IF(LEN('Captura de datos de CONTACTO'!F864)&gt;255,"Home Street Address must be less than 255 characters",IF('DO NOT USE_Contact Formulas'!A864,"OK",NA()))</f>
        <v>#N/A</v>
      </c>
      <c r="G864" s="40" t="e">
        <f>IF(LEN('Captura de datos de CONTACTO'!G864)&gt;40,"City must be less than 40 characters",IF('DO NOT USE_Contact Formulas'!A864,"OK",NA()))</f>
        <v>#N/A</v>
      </c>
      <c r="H864" s="40" t="e">
        <f>IF(AND(NOT(ISBLANK('Captura de datos de CONTACTO'!H864)),ISNA(VLOOKUP('Captura de datos de CONTACTO'!H864,'DO NOT USE_School Picklist'!$P$3:$P$52,1,FALSE))),"Please select a value from the drop-down menu",IF('DO NOT USE_Contact Formulas'!A864,"OK",NA()))</f>
        <v>#N/A</v>
      </c>
      <c r="I864" s="40" t="e">
        <f>IF(AND('DO NOT USE_Contact Formulas'!A864,ISBLANK('Captura de datos de CONTACTO'!I864)),"Zip is required",IF(ISBLANK('Captura de datos de CONTACTO'!I864),NA(),"OK"))</f>
        <v>#N/A</v>
      </c>
      <c r="J864" s="40" t="e">
        <f>IF(AND('DO NOT USE_Contact Formulas'!A864,ISBLANK('Captura de datos de CONTACTO'!J864)),"Student or Staff? is required",IF(ISBLANK('Captura de datos de CONTACTO'!J864),NA(),IF(ISNA(VLOOKUP('Captura de datos de CONTACTO'!J864,'DO NOT USE_School Picklist'!$B$3:$B$6,1,FALSE)),"Please select a value from the drop-down menu","OK")))</f>
        <v>#N/A</v>
      </c>
      <c r="K864" s="40" t="e">
        <f>IF(AND('Captura de datos de CONTACTO'!J864='DO NOT USE_School Picklist'!$B$4,ISBLANK('Captura de datos de CONTACTO'!K864)),"Occupation/Job Title is required if Student or Staff? is Yes, staff/faculty or volunteer",IF('DO NOT USE_Contact Formulas'!A864,"OK",NA()))</f>
        <v>#N/A</v>
      </c>
      <c r="L864" s="40" t="e">
        <f ca="1">IF('Captura de datos de CONTACTO'!L864&gt;'DO NOT USE_School Picklist'!$C$3,"Date last on school campus/facility cannot be a future date",IF('DO NOT USE_Contact Formulas'!A864,IF(ISBLANK('Captura de datos de CONTACTO'!L864),"Date last on school campus/facility is required","OK"),NA()))</f>
        <v>#N/A</v>
      </c>
      <c r="M864" s="41" t="e">
        <f ca="1">IF('Captura de datos de CONTACTO'!M864&gt;'DO NOT USE_School Picklist'!$C$3,"Last Exposure Date cannot be a future date",IF('DO NOT USE_Contact Formulas'!A864,IF(ISBLANK('Captura de datos de CONTACTO'!M864),"Last Exposure Date is required","OK"),NA()))</f>
        <v>#N/A</v>
      </c>
      <c r="N864" s="41" t="e">
        <f>IF(AND('DO NOT USE_Contact Formulas'!A864,ISBLANK('Captura de datos de CONTACTO'!N864)),"Specific Place in the Location is required",IF(ISBLANK('Captura de datos de CONTACTO'!N864),NA(),"OK"))</f>
        <v>#N/A</v>
      </c>
      <c r="O864" s="40" t="e">
        <f>IF(AND(NOT(ISBLANK('Captura de datos de CONTACTO'!O864)),ISNA(VLOOKUP('Captura de datos de CONTACTO'!O864,'DO NOT USE_School Picklist'!$L$3:$L$81,1,FALSE))),"Please select a value from the drop-down menu",IF('DO NOT USE_Contact Formulas'!A864,"OK",NA()))</f>
        <v>#N/A</v>
      </c>
      <c r="P864" s="40" t="e">
        <f>IF(AND(NOT(ISBLANK('Captura de datos de CONTACTO'!P864)),NOT(ISNUMBER(MATCH("*@*.?*",'Captura de datos de CONTACTO'!P864,0)))),"Email must be in a valid format",IF('DO NOT USE_Contact Formulas'!A864,"OK",NA()))</f>
        <v>#N/A</v>
      </c>
      <c r="Q864" s="40" t="e">
        <f>IF(LEN('Captura de datos de CONTACTO'!Q864)&gt;50,"Parent/Guardian Name must be less than 50 characters",IF('DO NOT USE_Contact Formulas'!A864,"OK",NA()))</f>
        <v>#N/A</v>
      </c>
      <c r="R864" s="40" t="e">
        <f>IF(NOT(ISBLANK('Captura de datos de CONTACTO'!R864)),IF(AND(ISNUMBER('Captura de datos de CONTACTO'!R864),LEFT('Captura de datos de CONTACTO'!R864,1)&lt;&gt;"1",LEN('Captura de datos de CONTACTO'!R864)=10),"OK","Phone number must be valid format"),IF('DO NOT USE_Contact Formulas'!A864,"OK",NA()))</f>
        <v>#N/A</v>
      </c>
      <c r="S864" s="40" t="e">
        <f>IF(AND(NOT(ISBLANK('Captura de datos de CONTACTO'!S864)),ISNA(VLOOKUP('Captura de datos de CONTACTO'!S864,'DO NOT USE_School Picklist'!$N$3:$N$63,1,FALSE))),"Please select a value from the drop-down menu",IF('DO NOT USE_Contact Formulas'!A864,"OK",NA()))</f>
        <v>#N/A</v>
      </c>
      <c r="T864" s="53" t="e">
        <f>IF(AND(NOT(ISBLANK('Captura de datos de CONTACTO'!T864)),ISNA(VLOOKUP('Captura de datos de CONTACTO'!T864,'DO NOT USE_School Picklist'!$I$3:$I$5,1,FALSE))),"Please select a value from the drop-down menu",IF('DO NOT USE_Contact Formulas'!A864,"OK",NA()))</f>
        <v>#N/A</v>
      </c>
      <c r="U864" s="40" t="e">
        <f>IF(AND(NOT(ISBLANK('Captura de datos de CONTACTO'!U864)),ISNA(VLOOKUP('Captura de datos de CONTACTO'!U864,'DO NOT USE_School Picklist'!$E$3:$E$10,1,FALSE))),"Please select a value from the drop-down menu",IF('DO NOT USE_Contact Formulas'!A864,"OK",NA()))</f>
        <v>#N/A</v>
      </c>
      <c r="V864" s="53" t="e">
        <f>IF(AND(NOT(ISBLANK('Captura de datos de CONTACTO'!V864)),ISNA(VLOOKUP('Captura de datos de CONTACTO'!V864,'DO NOT USE_School Picklist'!$W$3:$W$9,1,FALSE))),"Please select a value from the drop-down menu",IF('DO NOT USE_Contact Formulas'!A864,"OK",NA()))</f>
        <v>#N/A</v>
      </c>
      <c r="W864" s="53" t="e">
        <f>IF(AND(NOT(ISBLANK('Captura de datos de CONTACTO'!W864)),ISNA(VLOOKUP('Captura de datos de CONTACTO'!W864,'DO NOT USE_School Picklist'!$W$3:$W$9,1,FALSE))),"Please select a value from the drop-down menu",IF('DO NOT USE_Case Formulas'!A864,"OK",NA()))</f>
        <v>#N/A</v>
      </c>
      <c r="X864" s="40" t="e">
        <f>IF(AND(NOT(ISBLANK('Captura de datos de CONTACTO'!X864)),ISNA(VLOOKUP('Captura de datos de CONTACTO'!X864,'DO NOT USE_School Picklist'!$F$3:$F$16,1,FALSE))),"Please select a value from the drop-down menu",IF('DO NOT USE_Contact Formulas'!A864,"OK",NA()))</f>
        <v>#N/A</v>
      </c>
      <c r="Y864" s="40" t="e">
        <f>IF(LEN('Captura de datos de CONTACTO'!Y864)&gt;100,"Classroom(s) must be less than 100 characters",IF('DO NOT USE_Contact Formulas'!A864,"OK",NA()))</f>
        <v>#N/A</v>
      </c>
      <c r="Z864" s="40" t="e">
        <f>IF(AND(NOT(ISBLANK('Captura de datos de CONTACTO'!Z864)),ISNA(VLOOKUP('Captura de datos de CONTACTO'!Z864,'DO NOT USE_School Picklist'!$K$3:$K$6,1,FALSE))),"Please select a value from the drop-down menu",IF('DO NOT USE_Contact Formulas'!A864,"OK",NA()))</f>
        <v>#N/A</v>
      </c>
      <c r="AA864" s="40" t="e">
        <f>IF(AND(NOT(ISBLANK('Captura de datos de CONTACTO'!AA864)),ISNA(VLOOKUP('Captura de datos de CONTACTO'!AA864,'DO NOT USE_School Picklist'!$D$3:$D$5,1,FALSE))),"Please select a value from the drop-down menu",IF('DO NOT USE_Contact Formulas'!A864,"OK",NA()))</f>
        <v>#N/A</v>
      </c>
      <c r="AB864" s="40"/>
      <c r="AC864" s="40" t="e">
        <f>IF(AND(NOT(ISBLANK('Captura de datos de CONTACTO'!AC864)),ISNA(VLOOKUP('Captura de datos de CONTACTO'!AC864,'DO NOT USE_School Picklist'!$G$3:$G$5,1,FALSE))),"Please select a value from the drop-down menu",IF('DO NOT USE_Contact Formulas'!A864,"OK",NA()))</f>
        <v>#N/A</v>
      </c>
      <c r="AD864" s="40"/>
      <c r="AE864" s="40" t="e">
        <f>IF(AND(NOT(ISBLANK('Captura de datos de CONTACTO'!AE864)),ISNA(VLOOKUP('Captura de datos de CONTACTO'!AE864,'DO NOT USE_School Picklist'!$H$3:$H$4,1,FALSE))),"Please select a value from the drop-down menu",IF('DO NOT USE_Contact Formulas'!A864,"OK",NA()))</f>
        <v>#N/A</v>
      </c>
      <c r="AF864" s="40" t="e">
        <f ca="1">IF('Captura de datos de CONTACTO'!AF864&gt;'DO NOT USE_School Picklist'!$C$3,"Test Date cannot be a future date",IF('DO NOT USE_Contact Formulas'!A864,"OK",NA()))</f>
        <v>#N/A</v>
      </c>
      <c r="AG864" s="53" t="e">
        <f>IF(AND('DO NOT USE_Contact Formulas'!A864,ISBLANK('Captura de datos de CONTACTO'!AB864)),"Lab Result Test Result is required",IF(AND(NOT(ISBLANK('Captura de datos de CONTACTO'!AB864)),ISNA(VLOOKUP('Captura de datos de CONTACTO'!AB864,'DO NOT USE_School Picklist'!$Q$3:$Q$8,1,FALSE))),"Please select a value from the drop-down menu",IF('DO NOT USE_Contact Formulas'!A864,"OK",NA())))</f>
        <v>#N/A</v>
      </c>
    </row>
    <row r="865" spans="1:33" x14ac:dyDescent="0.3">
      <c r="A865" s="39" t="e">
        <f>IF('DO NOT USE_Contact Formulas'!A865,IF('DO NOT USE_Contact Formulas'!B865,"Not all required fields are completed","OK"),NA())</f>
        <v>#N/A</v>
      </c>
      <c r="B865" s="40" t="e">
        <f>IF(AND('DO NOT USE_Contact Formulas'!A865,ISBLANK('Captura de datos de CONTACTO'!B865)),"First Name is required",IF(NOT(ISBLANK('Captura de datos de CONTACTO'!B865)),"OK",NA()))</f>
        <v>#N/A</v>
      </c>
      <c r="C865" s="40" t="e">
        <f>IF(AND('DO NOT USE_Contact Formulas'!A865,ISBLANK('Captura de datos de CONTACTO'!C865)),"Last Name is required",IF(NOT(ISBLANK('Captura de datos de CONTACTO'!C865)),"OK",NA()))</f>
        <v>#N/A</v>
      </c>
      <c r="D865" s="40" t="e">
        <f>IF(AND('DO NOT USE_Contact Formulas'!A865,ISBLANK('Captura de datos de CONTACTO'!D865)),"Birthdate is required",IF(NOT(ISBLANK('Captura de datos de CONTACTO'!D865)),"OK",NA()))</f>
        <v>#N/A</v>
      </c>
      <c r="E865" s="40" t="e">
        <f>IF(AND('DO NOT USE_Contact Formulas'!A865,ISBLANK('Captura de datos de CONTACTO'!E865)),"Mobile Phone is required",IF(NOT(ISBLANK('Captura de datos de CONTACTO'!E865)),IF(AND(ISNUMBER(VALUE('Captura de datos de CONTACTO'!E865)),LEFT('Captura de datos de CONTACTO'!E865,1)&lt;&gt;"1",LEN('Captura de datos de CONTACTO'!E865)=10),"OK","Phone number must be valid format"),NA()))</f>
        <v>#N/A</v>
      </c>
      <c r="F865" s="40" t="e">
        <f>IF(LEN('Captura de datos de CONTACTO'!F865)&gt;255,"Home Street Address must be less than 255 characters",IF('DO NOT USE_Contact Formulas'!A865,"OK",NA()))</f>
        <v>#N/A</v>
      </c>
      <c r="G865" s="40" t="e">
        <f>IF(LEN('Captura de datos de CONTACTO'!G865)&gt;40,"City must be less than 40 characters",IF('DO NOT USE_Contact Formulas'!A865,"OK",NA()))</f>
        <v>#N/A</v>
      </c>
      <c r="H865" s="40" t="e">
        <f>IF(AND(NOT(ISBLANK('Captura de datos de CONTACTO'!H865)),ISNA(VLOOKUP('Captura de datos de CONTACTO'!H865,'DO NOT USE_School Picklist'!$P$3:$P$52,1,FALSE))),"Please select a value from the drop-down menu",IF('DO NOT USE_Contact Formulas'!A865,"OK",NA()))</f>
        <v>#N/A</v>
      </c>
      <c r="I865" s="40" t="e">
        <f>IF(AND('DO NOT USE_Contact Formulas'!A865,ISBLANK('Captura de datos de CONTACTO'!I865)),"Zip is required",IF(ISBLANK('Captura de datos de CONTACTO'!I865),NA(),"OK"))</f>
        <v>#N/A</v>
      </c>
      <c r="J865" s="40" t="e">
        <f>IF(AND('DO NOT USE_Contact Formulas'!A865,ISBLANK('Captura de datos de CONTACTO'!J865)),"Student or Staff? is required",IF(ISBLANK('Captura de datos de CONTACTO'!J865),NA(),IF(ISNA(VLOOKUP('Captura de datos de CONTACTO'!J865,'DO NOT USE_School Picklist'!$B$3:$B$6,1,FALSE)),"Please select a value from the drop-down menu","OK")))</f>
        <v>#N/A</v>
      </c>
      <c r="K865" s="40" t="e">
        <f>IF(AND('Captura de datos de CONTACTO'!J865='DO NOT USE_School Picklist'!$B$4,ISBLANK('Captura de datos de CONTACTO'!K865)),"Occupation/Job Title is required if Student or Staff? is Yes, staff/faculty or volunteer",IF('DO NOT USE_Contact Formulas'!A865,"OK",NA()))</f>
        <v>#N/A</v>
      </c>
      <c r="L865" s="40" t="e">
        <f ca="1">IF('Captura de datos de CONTACTO'!L865&gt;'DO NOT USE_School Picklist'!$C$3,"Date last on school campus/facility cannot be a future date",IF('DO NOT USE_Contact Formulas'!A865,IF(ISBLANK('Captura de datos de CONTACTO'!L865),"Date last on school campus/facility is required","OK"),NA()))</f>
        <v>#N/A</v>
      </c>
      <c r="M865" s="41" t="e">
        <f ca="1">IF('Captura de datos de CONTACTO'!M865&gt;'DO NOT USE_School Picklist'!$C$3,"Last Exposure Date cannot be a future date",IF('DO NOT USE_Contact Formulas'!A865,IF(ISBLANK('Captura de datos de CONTACTO'!M865),"Last Exposure Date is required","OK"),NA()))</f>
        <v>#N/A</v>
      </c>
      <c r="N865" s="41" t="e">
        <f>IF(AND('DO NOT USE_Contact Formulas'!A865,ISBLANK('Captura de datos de CONTACTO'!N865)),"Specific Place in the Location is required",IF(ISBLANK('Captura de datos de CONTACTO'!N865),NA(),"OK"))</f>
        <v>#N/A</v>
      </c>
      <c r="O865" s="40" t="e">
        <f>IF(AND(NOT(ISBLANK('Captura de datos de CONTACTO'!O865)),ISNA(VLOOKUP('Captura de datos de CONTACTO'!O865,'DO NOT USE_School Picklist'!$L$3:$L$81,1,FALSE))),"Please select a value from the drop-down menu",IF('DO NOT USE_Contact Formulas'!A865,"OK",NA()))</f>
        <v>#N/A</v>
      </c>
      <c r="P865" s="40" t="e">
        <f>IF(AND(NOT(ISBLANK('Captura de datos de CONTACTO'!P865)),NOT(ISNUMBER(MATCH("*@*.?*",'Captura de datos de CONTACTO'!P865,0)))),"Email must be in a valid format",IF('DO NOT USE_Contact Formulas'!A865,"OK",NA()))</f>
        <v>#N/A</v>
      </c>
      <c r="Q865" s="40" t="e">
        <f>IF(LEN('Captura de datos de CONTACTO'!Q865)&gt;50,"Parent/Guardian Name must be less than 50 characters",IF('DO NOT USE_Contact Formulas'!A865,"OK",NA()))</f>
        <v>#N/A</v>
      </c>
      <c r="R865" s="40" t="e">
        <f>IF(NOT(ISBLANK('Captura de datos de CONTACTO'!R865)),IF(AND(ISNUMBER('Captura de datos de CONTACTO'!R865),LEFT('Captura de datos de CONTACTO'!R865,1)&lt;&gt;"1",LEN('Captura de datos de CONTACTO'!R865)=10),"OK","Phone number must be valid format"),IF('DO NOT USE_Contact Formulas'!A865,"OK",NA()))</f>
        <v>#N/A</v>
      </c>
      <c r="S865" s="40" t="e">
        <f>IF(AND(NOT(ISBLANK('Captura de datos de CONTACTO'!S865)),ISNA(VLOOKUP('Captura de datos de CONTACTO'!S865,'DO NOT USE_School Picklist'!$N$3:$N$63,1,FALSE))),"Please select a value from the drop-down menu",IF('DO NOT USE_Contact Formulas'!A865,"OK",NA()))</f>
        <v>#N/A</v>
      </c>
      <c r="T865" s="53" t="e">
        <f>IF(AND(NOT(ISBLANK('Captura de datos de CONTACTO'!T865)),ISNA(VLOOKUP('Captura de datos de CONTACTO'!T865,'DO NOT USE_School Picklist'!$I$3:$I$5,1,FALSE))),"Please select a value from the drop-down menu",IF('DO NOT USE_Contact Formulas'!A865,"OK",NA()))</f>
        <v>#N/A</v>
      </c>
      <c r="U865" s="40" t="e">
        <f>IF(AND(NOT(ISBLANK('Captura de datos de CONTACTO'!U865)),ISNA(VLOOKUP('Captura de datos de CONTACTO'!U865,'DO NOT USE_School Picklist'!$E$3:$E$10,1,FALSE))),"Please select a value from the drop-down menu",IF('DO NOT USE_Contact Formulas'!A865,"OK",NA()))</f>
        <v>#N/A</v>
      </c>
      <c r="V865" s="53" t="e">
        <f>IF(AND(NOT(ISBLANK('Captura de datos de CONTACTO'!V865)),ISNA(VLOOKUP('Captura de datos de CONTACTO'!V865,'DO NOT USE_School Picklist'!$W$3:$W$9,1,FALSE))),"Please select a value from the drop-down menu",IF('DO NOT USE_Contact Formulas'!A865,"OK",NA()))</f>
        <v>#N/A</v>
      </c>
      <c r="W865" s="53" t="e">
        <f>IF(AND(NOT(ISBLANK('Captura de datos de CONTACTO'!W865)),ISNA(VLOOKUP('Captura de datos de CONTACTO'!W865,'DO NOT USE_School Picklist'!$W$3:$W$9,1,FALSE))),"Please select a value from the drop-down menu",IF('DO NOT USE_Case Formulas'!A865,"OK",NA()))</f>
        <v>#N/A</v>
      </c>
      <c r="X865" s="40" t="e">
        <f>IF(AND(NOT(ISBLANK('Captura de datos de CONTACTO'!X865)),ISNA(VLOOKUP('Captura de datos de CONTACTO'!X865,'DO NOT USE_School Picklist'!$F$3:$F$16,1,FALSE))),"Please select a value from the drop-down menu",IF('DO NOT USE_Contact Formulas'!A865,"OK",NA()))</f>
        <v>#N/A</v>
      </c>
      <c r="Y865" s="40" t="e">
        <f>IF(LEN('Captura de datos de CONTACTO'!Y865)&gt;100,"Classroom(s) must be less than 100 characters",IF('DO NOT USE_Contact Formulas'!A865,"OK",NA()))</f>
        <v>#N/A</v>
      </c>
      <c r="Z865" s="40" t="e">
        <f>IF(AND(NOT(ISBLANK('Captura de datos de CONTACTO'!Z865)),ISNA(VLOOKUP('Captura de datos de CONTACTO'!Z865,'DO NOT USE_School Picklist'!$K$3:$K$6,1,FALSE))),"Please select a value from the drop-down menu",IF('DO NOT USE_Contact Formulas'!A865,"OK",NA()))</f>
        <v>#N/A</v>
      </c>
      <c r="AA865" s="40" t="e">
        <f>IF(AND(NOT(ISBLANK('Captura de datos de CONTACTO'!AA865)),ISNA(VLOOKUP('Captura de datos de CONTACTO'!AA865,'DO NOT USE_School Picklist'!$D$3:$D$5,1,FALSE))),"Please select a value from the drop-down menu",IF('DO NOT USE_Contact Formulas'!A865,"OK",NA()))</f>
        <v>#N/A</v>
      </c>
      <c r="AB865" s="40"/>
      <c r="AC865" s="40" t="e">
        <f>IF(AND(NOT(ISBLANK('Captura de datos de CONTACTO'!AC865)),ISNA(VLOOKUP('Captura de datos de CONTACTO'!AC865,'DO NOT USE_School Picklist'!$G$3:$G$5,1,FALSE))),"Please select a value from the drop-down menu",IF('DO NOT USE_Contact Formulas'!A865,"OK",NA()))</f>
        <v>#N/A</v>
      </c>
      <c r="AD865" s="40"/>
      <c r="AE865" s="40" t="e">
        <f>IF(AND(NOT(ISBLANK('Captura de datos de CONTACTO'!AE865)),ISNA(VLOOKUP('Captura de datos de CONTACTO'!AE865,'DO NOT USE_School Picklist'!$H$3:$H$4,1,FALSE))),"Please select a value from the drop-down menu",IF('DO NOT USE_Contact Formulas'!A865,"OK",NA()))</f>
        <v>#N/A</v>
      </c>
      <c r="AF865" s="40" t="e">
        <f ca="1">IF('Captura de datos de CONTACTO'!AF865&gt;'DO NOT USE_School Picklist'!$C$3,"Test Date cannot be a future date",IF('DO NOT USE_Contact Formulas'!A865,"OK",NA()))</f>
        <v>#N/A</v>
      </c>
      <c r="AG865" s="53" t="e">
        <f>IF(AND('DO NOT USE_Contact Formulas'!A865,ISBLANK('Captura de datos de CONTACTO'!AB865)),"Lab Result Test Result is required",IF(AND(NOT(ISBLANK('Captura de datos de CONTACTO'!AB865)),ISNA(VLOOKUP('Captura de datos de CONTACTO'!AB865,'DO NOT USE_School Picklist'!$Q$3:$Q$8,1,FALSE))),"Please select a value from the drop-down menu",IF('DO NOT USE_Contact Formulas'!A865,"OK",NA())))</f>
        <v>#N/A</v>
      </c>
    </row>
    <row r="866" spans="1:33" x14ac:dyDescent="0.3">
      <c r="A866" s="39" t="e">
        <f>IF('DO NOT USE_Contact Formulas'!A866,IF('DO NOT USE_Contact Formulas'!B866,"Not all required fields are completed","OK"),NA())</f>
        <v>#N/A</v>
      </c>
      <c r="B866" s="40" t="e">
        <f>IF(AND('DO NOT USE_Contact Formulas'!A866,ISBLANK('Captura de datos de CONTACTO'!B866)),"First Name is required",IF(NOT(ISBLANK('Captura de datos de CONTACTO'!B866)),"OK",NA()))</f>
        <v>#N/A</v>
      </c>
      <c r="C866" s="40" t="e">
        <f>IF(AND('DO NOT USE_Contact Formulas'!A866,ISBLANK('Captura de datos de CONTACTO'!C866)),"Last Name is required",IF(NOT(ISBLANK('Captura de datos de CONTACTO'!C866)),"OK",NA()))</f>
        <v>#N/A</v>
      </c>
      <c r="D866" s="40" t="e">
        <f>IF(AND('DO NOT USE_Contact Formulas'!A866,ISBLANK('Captura de datos de CONTACTO'!D866)),"Birthdate is required",IF(NOT(ISBLANK('Captura de datos de CONTACTO'!D866)),"OK",NA()))</f>
        <v>#N/A</v>
      </c>
      <c r="E866" s="40" t="e">
        <f>IF(AND('DO NOT USE_Contact Formulas'!A866,ISBLANK('Captura de datos de CONTACTO'!E866)),"Mobile Phone is required",IF(NOT(ISBLANK('Captura de datos de CONTACTO'!E866)),IF(AND(ISNUMBER(VALUE('Captura de datos de CONTACTO'!E866)),LEFT('Captura de datos de CONTACTO'!E866,1)&lt;&gt;"1",LEN('Captura de datos de CONTACTO'!E866)=10),"OK","Phone number must be valid format"),NA()))</f>
        <v>#N/A</v>
      </c>
      <c r="F866" s="40" t="e">
        <f>IF(LEN('Captura de datos de CONTACTO'!F866)&gt;255,"Home Street Address must be less than 255 characters",IF('DO NOT USE_Contact Formulas'!A866,"OK",NA()))</f>
        <v>#N/A</v>
      </c>
      <c r="G866" s="40" t="e">
        <f>IF(LEN('Captura de datos de CONTACTO'!G866)&gt;40,"City must be less than 40 characters",IF('DO NOT USE_Contact Formulas'!A866,"OK",NA()))</f>
        <v>#N/A</v>
      </c>
      <c r="H866" s="40" t="e">
        <f>IF(AND(NOT(ISBLANK('Captura de datos de CONTACTO'!H866)),ISNA(VLOOKUP('Captura de datos de CONTACTO'!H866,'DO NOT USE_School Picklist'!$P$3:$P$52,1,FALSE))),"Please select a value from the drop-down menu",IF('DO NOT USE_Contact Formulas'!A866,"OK",NA()))</f>
        <v>#N/A</v>
      </c>
      <c r="I866" s="40" t="e">
        <f>IF(AND('DO NOT USE_Contact Formulas'!A866,ISBLANK('Captura de datos de CONTACTO'!I866)),"Zip is required",IF(ISBLANK('Captura de datos de CONTACTO'!I866),NA(),"OK"))</f>
        <v>#N/A</v>
      </c>
      <c r="J866" s="40" t="e">
        <f>IF(AND('DO NOT USE_Contact Formulas'!A866,ISBLANK('Captura de datos de CONTACTO'!J866)),"Student or Staff? is required",IF(ISBLANK('Captura de datos de CONTACTO'!J866),NA(),IF(ISNA(VLOOKUP('Captura de datos de CONTACTO'!J866,'DO NOT USE_School Picklist'!$B$3:$B$6,1,FALSE)),"Please select a value from the drop-down menu","OK")))</f>
        <v>#N/A</v>
      </c>
      <c r="K866" s="40" t="e">
        <f>IF(AND('Captura de datos de CONTACTO'!J866='DO NOT USE_School Picklist'!$B$4,ISBLANK('Captura de datos de CONTACTO'!K866)),"Occupation/Job Title is required if Student or Staff? is Yes, staff/faculty or volunteer",IF('DO NOT USE_Contact Formulas'!A866,"OK",NA()))</f>
        <v>#N/A</v>
      </c>
      <c r="L866" s="40" t="e">
        <f ca="1">IF('Captura de datos de CONTACTO'!L866&gt;'DO NOT USE_School Picklist'!$C$3,"Date last on school campus/facility cannot be a future date",IF('DO NOT USE_Contact Formulas'!A866,IF(ISBLANK('Captura de datos de CONTACTO'!L866),"Date last on school campus/facility is required","OK"),NA()))</f>
        <v>#N/A</v>
      </c>
      <c r="M866" s="41" t="e">
        <f ca="1">IF('Captura de datos de CONTACTO'!M866&gt;'DO NOT USE_School Picklist'!$C$3,"Last Exposure Date cannot be a future date",IF('DO NOT USE_Contact Formulas'!A866,IF(ISBLANK('Captura de datos de CONTACTO'!M866),"Last Exposure Date is required","OK"),NA()))</f>
        <v>#N/A</v>
      </c>
      <c r="N866" s="41" t="e">
        <f>IF(AND('DO NOT USE_Contact Formulas'!A866,ISBLANK('Captura de datos de CONTACTO'!N866)),"Specific Place in the Location is required",IF(ISBLANK('Captura de datos de CONTACTO'!N866),NA(),"OK"))</f>
        <v>#N/A</v>
      </c>
      <c r="O866" s="40" t="e">
        <f>IF(AND(NOT(ISBLANK('Captura de datos de CONTACTO'!O866)),ISNA(VLOOKUP('Captura de datos de CONTACTO'!O866,'DO NOT USE_School Picklist'!$L$3:$L$81,1,FALSE))),"Please select a value from the drop-down menu",IF('DO NOT USE_Contact Formulas'!A866,"OK",NA()))</f>
        <v>#N/A</v>
      </c>
      <c r="P866" s="40" t="e">
        <f>IF(AND(NOT(ISBLANK('Captura de datos de CONTACTO'!P866)),NOT(ISNUMBER(MATCH("*@*.?*",'Captura de datos de CONTACTO'!P866,0)))),"Email must be in a valid format",IF('DO NOT USE_Contact Formulas'!A866,"OK",NA()))</f>
        <v>#N/A</v>
      </c>
      <c r="Q866" s="40" t="e">
        <f>IF(LEN('Captura de datos de CONTACTO'!Q866)&gt;50,"Parent/Guardian Name must be less than 50 characters",IF('DO NOT USE_Contact Formulas'!A866,"OK",NA()))</f>
        <v>#N/A</v>
      </c>
      <c r="R866" s="40" t="e">
        <f>IF(NOT(ISBLANK('Captura de datos de CONTACTO'!R866)),IF(AND(ISNUMBER('Captura de datos de CONTACTO'!R866),LEFT('Captura de datos de CONTACTO'!R866,1)&lt;&gt;"1",LEN('Captura de datos de CONTACTO'!R866)=10),"OK","Phone number must be valid format"),IF('DO NOT USE_Contact Formulas'!A866,"OK",NA()))</f>
        <v>#N/A</v>
      </c>
      <c r="S866" s="40" t="e">
        <f>IF(AND(NOT(ISBLANK('Captura de datos de CONTACTO'!S866)),ISNA(VLOOKUP('Captura de datos de CONTACTO'!S866,'DO NOT USE_School Picklist'!$N$3:$N$63,1,FALSE))),"Please select a value from the drop-down menu",IF('DO NOT USE_Contact Formulas'!A866,"OK",NA()))</f>
        <v>#N/A</v>
      </c>
      <c r="T866" s="53" t="e">
        <f>IF(AND(NOT(ISBLANK('Captura de datos de CONTACTO'!T866)),ISNA(VLOOKUP('Captura de datos de CONTACTO'!T866,'DO NOT USE_School Picklist'!$I$3:$I$5,1,FALSE))),"Please select a value from the drop-down menu",IF('DO NOT USE_Contact Formulas'!A866,"OK",NA()))</f>
        <v>#N/A</v>
      </c>
      <c r="U866" s="40" t="e">
        <f>IF(AND(NOT(ISBLANK('Captura de datos de CONTACTO'!U866)),ISNA(VLOOKUP('Captura de datos de CONTACTO'!U866,'DO NOT USE_School Picklist'!$E$3:$E$10,1,FALSE))),"Please select a value from the drop-down menu",IF('DO NOT USE_Contact Formulas'!A866,"OK",NA()))</f>
        <v>#N/A</v>
      </c>
      <c r="V866" s="53" t="e">
        <f>IF(AND(NOT(ISBLANK('Captura de datos de CONTACTO'!V866)),ISNA(VLOOKUP('Captura de datos de CONTACTO'!V866,'DO NOT USE_School Picklist'!$W$3:$W$9,1,FALSE))),"Please select a value from the drop-down menu",IF('DO NOT USE_Contact Formulas'!A866,"OK",NA()))</f>
        <v>#N/A</v>
      </c>
      <c r="W866" s="53" t="e">
        <f>IF(AND(NOT(ISBLANK('Captura de datos de CONTACTO'!W866)),ISNA(VLOOKUP('Captura de datos de CONTACTO'!W866,'DO NOT USE_School Picklist'!$W$3:$W$9,1,FALSE))),"Please select a value from the drop-down menu",IF('DO NOT USE_Case Formulas'!A866,"OK",NA()))</f>
        <v>#N/A</v>
      </c>
      <c r="X866" s="40" t="e">
        <f>IF(AND(NOT(ISBLANK('Captura de datos de CONTACTO'!X866)),ISNA(VLOOKUP('Captura de datos de CONTACTO'!X866,'DO NOT USE_School Picklist'!$F$3:$F$16,1,FALSE))),"Please select a value from the drop-down menu",IF('DO NOT USE_Contact Formulas'!A866,"OK",NA()))</f>
        <v>#N/A</v>
      </c>
      <c r="Y866" s="40" t="e">
        <f>IF(LEN('Captura de datos de CONTACTO'!Y866)&gt;100,"Classroom(s) must be less than 100 characters",IF('DO NOT USE_Contact Formulas'!A866,"OK",NA()))</f>
        <v>#N/A</v>
      </c>
      <c r="Z866" s="40" t="e">
        <f>IF(AND(NOT(ISBLANK('Captura de datos de CONTACTO'!Z866)),ISNA(VLOOKUP('Captura de datos de CONTACTO'!Z866,'DO NOT USE_School Picklist'!$K$3:$K$6,1,FALSE))),"Please select a value from the drop-down menu",IF('DO NOT USE_Contact Formulas'!A866,"OK",NA()))</f>
        <v>#N/A</v>
      </c>
      <c r="AA866" s="40" t="e">
        <f>IF(AND(NOT(ISBLANK('Captura de datos de CONTACTO'!AA866)),ISNA(VLOOKUP('Captura de datos de CONTACTO'!AA866,'DO NOT USE_School Picklist'!$D$3:$D$5,1,FALSE))),"Please select a value from the drop-down menu",IF('DO NOT USE_Contact Formulas'!A866,"OK",NA()))</f>
        <v>#N/A</v>
      </c>
      <c r="AB866" s="40"/>
      <c r="AC866" s="40" t="e">
        <f>IF(AND(NOT(ISBLANK('Captura de datos de CONTACTO'!AC866)),ISNA(VLOOKUP('Captura de datos de CONTACTO'!AC866,'DO NOT USE_School Picklist'!$G$3:$G$5,1,FALSE))),"Please select a value from the drop-down menu",IF('DO NOT USE_Contact Formulas'!A866,"OK",NA()))</f>
        <v>#N/A</v>
      </c>
      <c r="AD866" s="40"/>
      <c r="AE866" s="40" t="e">
        <f>IF(AND(NOT(ISBLANK('Captura de datos de CONTACTO'!AE866)),ISNA(VLOOKUP('Captura de datos de CONTACTO'!AE866,'DO NOT USE_School Picklist'!$H$3:$H$4,1,FALSE))),"Please select a value from the drop-down menu",IF('DO NOT USE_Contact Formulas'!A866,"OK",NA()))</f>
        <v>#N/A</v>
      </c>
      <c r="AF866" s="40" t="e">
        <f ca="1">IF('Captura de datos de CONTACTO'!AF866&gt;'DO NOT USE_School Picklist'!$C$3,"Test Date cannot be a future date",IF('DO NOT USE_Contact Formulas'!A866,"OK",NA()))</f>
        <v>#N/A</v>
      </c>
      <c r="AG866" s="53" t="e">
        <f>IF(AND('DO NOT USE_Contact Formulas'!A866,ISBLANK('Captura de datos de CONTACTO'!AB866)),"Lab Result Test Result is required",IF(AND(NOT(ISBLANK('Captura de datos de CONTACTO'!AB866)),ISNA(VLOOKUP('Captura de datos de CONTACTO'!AB866,'DO NOT USE_School Picklist'!$Q$3:$Q$8,1,FALSE))),"Please select a value from the drop-down menu",IF('DO NOT USE_Contact Formulas'!A866,"OK",NA())))</f>
        <v>#N/A</v>
      </c>
    </row>
    <row r="867" spans="1:33" x14ac:dyDescent="0.3">
      <c r="A867" s="39" t="e">
        <f>IF('DO NOT USE_Contact Formulas'!A867,IF('DO NOT USE_Contact Formulas'!B867,"Not all required fields are completed","OK"),NA())</f>
        <v>#N/A</v>
      </c>
      <c r="B867" s="40" t="e">
        <f>IF(AND('DO NOT USE_Contact Formulas'!A867,ISBLANK('Captura de datos de CONTACTO'!B867)),"First Name is required",IF(NOT(ISBLANK('Captura de datos de CONTACTO'!B867)),"OK",NA()))</f>
        <v>#N/A</v>
      </c>
      <c r="C867" s="40" t="e">
        <f>IF(AND('DO NOT USE_Contact Formulas'!A867,ISBLANK('Captura de datos de CONTACTO'!C867)),"Last Name is required",IF(NOT(ISBLANK('Captura de datos de CONTACTO'!C867)),"OK",NA()))</f>
        <v>#N/A</v>
      </c>
      <c r="D867" s="40" t="e">
        <f>IF(AND('DO NOT USE_Contact Formulas'!A867,ISBLANK('Captura de datos de CONTACTO'!D867)),"Birthdate is required",IF(NOT(ISBLANK('Captura de datos de CONTACTO'!D867)),"OK",NA()))</f>
        <v>#N/A</v>
      </c>
      <c r="E867" s="40" t="e">
        <f>IF(AND('DO NOT USE_Contact Formulas'!A867,ISBLANK('Captura de datos de CONTACTO'!E867)),"Mobile Phone is required",IF(NOT(ISBLANK('Captura de datos de CONTACTO'!E867)),IF(AND(ISNUMBER(VALUE('Captura de datos de CONTACTO'!E867)),LEFT('Captura de datos de CONTACTO'!E867,1)&lt;&gt;"1",LEN('Captura de datos de CONTACTO'!E867)=10),"OK","Phone number must be valid format"),NA()))</f>
        <v>#N/A</v>
      </c>
      <c r="F867" s="40" t="e">
        <f>IF(LEN('Captura de datos de CONTACTO'!F867)&gt;255,"Home Street Address must be less than 255 characters",IF('DO NOT USE_Contact Formulas'!A867,"OK",NA()))</f>
        <v>#N/A</v>
      </c>
      <c r="G867" s="40" t="e">
        <f>IF(LEN('Captura de datos de CONTACTO'!G867)&gt;40,"City must be less than 40 characters",IF('DO NOT USE_Contact Formulas'!A867,"OK",NA()))</f>
        <v>#N/A</v>
      </c>
      <c r="H867" s="40" t="e">
        <f>IF(AND(NOT(ISBLANK('Captura de datos de CONTACTO'!H867)),ISNA(VLOOKUP('Captura de datos de CONTACTO'!H867,'DO NOT USE_School Picklist'!$P$3:$P$52,1,FALSE))),"Please select a value from the drop-down menu",IF('DO NOT USE_Contact Formulas'!A867,"OK",NA()))</f>
        <v>#N/A</v>
      </c>
      <c r="I867" s="40" t="e">
        <f>IF(AND('DO NOT USE_Contact Formulas'!A867,ISBLANK('Captura de datos de CONTACTO'!I867)),"Zip is required",IF(ISBLANK('Captura de datos de CONTACTO'!I867),NA(),"OK"))</f>
        <v>#N/A</v>
      </c>
      <c r="J867" s="40" t="e">
        <f>IF(AND('DO NOT USE_Contact Formulas'!A867,ISBLANK('Captura de datos de CONTACTO'!J867)),"Student or Staff? is required",IF(ISBLANK('Captura de datos de CONTACTO'!J867),NA(),IF(ISNA(VLOOKUP('Captura de datos de CONTACTO'!J867,'DO NOT USE_School Picklist'!$B$3:$B$6,1,FALSE)),"Please select a value from the drop-down menu","OK")))</f>
        <v>#N/A</v>
      </c>
      <c r="K867" s="40" t="e">
        <f>IF(AND('Captura de datos de CONTACTO'!J867='DO NOT USE_School Picklist'!$B$4,ISBLANK('Captura de datos de CONTACTO'!K867)),"Occupation/Job Title is required if Student or Staff? is Yes, staff/faculty or volunteer",IF('DO NOT USE_Contact Formulas'!A867,"OK",NA()))</f>
        <v>#N/A</v>
      </c>
      <c r="L867" s="40" t="e">
        <f ca="1">IF('Captura de datos de CONTACTO'!L867&gt;'DO NOT USE_School Picklist'!$C$3,"Date last on school campus/facility cannot be a future date",IF('DO NOT USE_Contact Formulas'!A867,IF(ISBLANK('Captura de datos de CONTACTO'!L867),"Date last on school campus/facility is required","OK"),NA()))</f>
        <v>#N/A</v>
      </c>
      <c r="M867" s="41" t="e">
        <f ca="1">IF('Captura de datos de CONTACTO'!M867&gt;'DO NOT USE_School Picklist'!$C$3,"Last Exposure Date cannot be a future date",IF('DO NOT USE_Contact Formulas'!A867,IF(ISBLANK('Captura de datos de CONTACTO'!M867),"Last Exposure Date is required","OK"),NA()))</f>
        <v>#N/A</v>
      </c>
      <c r="N867" s="41" t="e">
        <f>IF(AND('DO NOT USE_Contact Formulas'!A867,ISBLANK('Captura de datos de CONTACTO'!N867)),"Specific Place in the Location is required",IF(ISBLANK('Captura de datos de CONTACTO'!N867),NA(),"OK"))</f>
        <v>#N/A</v>
      </c>
      <c r="O867" s="40" t="e">
        <f>IF(AND(NOT(ISBLANK('Captura de datos de CONTACTO'!O867)),ISNA(VLOOKUP('Captura de datos de CONTACTO'!O867,'DO NOT USE_School Picklist'!$L$3:$L$81,1,FALSE))),"Please select a value from the drop-down menu",IF('DO NOT USE_Contact Formulas'!A867,"OK",NA()))</f>
        <v>#N/A</v>
      </c>
      <c r="P867" s="40" t="e">
        <f>IF(AND(NOT(ISBLANK('Captura de datos de CONTACTO'!P867)),NOT(ISNUMBER(MATCH("*@*.?*",'Captura de datos de CONTACTO'!P867,0)))),"Email must be in a valid format",IF('DO NOT USE_Contact Formulas'!A867,"OK",NA()))</f>
        <v>#N/A</v>
      </c>
      <c r="Q867" s="40" t="e">
        <f>IF(LEN('Captura de datos de CONTACTO'!Q867)&gt;50,"Parent/Guardian Name must be less than 50 characters",IF('DO NOT USE_Contact Formulas'!A867,"OK",NA()))</f>
        <v>#N/A</v>
      </c>
      <c r="R867" s="40" t="e">
        <f>IF(NOT(ISBLANK('Captura de datos de CONTACTO'!R867)),IF(AND(ISNUMBER('Captura de datos de CONTACTO'!R867),LEFT('Captura de datos de CONTACTO'!R867,1)&lt;&gt;"1",LEN('Captura de datos de CONTACTO'!R867)=10),"OK","Phone number must be valid format"),IF('DO NOT USE_Contact Formulas'!A867,"OK",NA()))</f>
        <v>#N/A</v>
      </c>
      <c r="S867" s="40" t="e">
        <f>IF(AND(NOT(ISBLANK('Captura de datos de CONTACTO'!S867)),ISNA(VLOOKUP('Captura de datos de CONTACTO'!S867,'DO NOT USE_School Picklist'!$N$3:$N$63,1,FALSE))),"Please select a value from the drop-down menu",IF('DO NOT USE_Contact Formulas'!A867,"OK",NA()))</f>
        <v>#N/A</v>
      </c>
      <c r="T867" s="53" t="e">
        <f>IF(AND(NOT(ISBLANK('Captura de datos de CONTACTO'!T867)),ISNA(VLOOKUP('Captura de datos de CONTACTO'!T867,'DO NOT USE_School Picklist'!$I$3:$I$5,1,FALSE))),"Please select a value from the drop-down menu",IF('DO NOT USE_Contact Formulas'!A867,"OK",NA()))</f>
        <v>#N/A</v>
      </c>
      <c r="U867" s="40" t="e">
        <f>IF(AND(NOT(ISBLANK('Captura de datos de CONTACTO'!U867)),ISNA(VLOOKUP('Captura de datos de CONTACTO'!U867,'DO NOT USE_School Picklist'!$E$3:$E$10,1,FALSE))),"Please select a value from the drop-down menu",IF('DO NOT USE_Contact Formulas'!A867,"OK",NA()))</f>
        <v>#N/A</v>
      </c>
      <c r="V867" s="53" t="e">
        <f>IF(AND(NOT(ISBLANK('Captura de datos de CONTACTO'!V867)),ISNA(VLOOKUP('Captura de datos de CONTACTO'!V867,'DO NOT USE_School Picklist'!$W$3:$W$9,1,FALSE))),"Please select a value from the drop-down menu",IF('DO NOT USE_Contact Formulas'!A867,"OK",NA()))</f>
        <v>#N/A</v>
      </c>
      <c r="W867" s="53" t="e">
        <f>IF(AND(NOT(ISBLANK('Captura de datos de CONTACTO'!W867)),ISNA(VLOOKUP('Captura de datos de CONTACTO'!W867,'DO NOT USE_School Picklist'!$W$3:$W$9,1,FALSE))),"Please select a value from the drop-down menu",IF('DO NOT USE_Case Formulas'!A867,"OK",NA()))</f>
        <v>#N/A</v>
      </c>
      <c r="X867" s="40" t="e">
        <f>IF(AND(NOT(ISBLANK('Captura de datos de CONTACTO'!X867)),ISNA(VLOOKUP('Captura de datos de CONTACTO'!X867,'DO NOT USE_School Picklist'!$F$3:$F$16,1,FALSE))),"Please select a value from the drop-down menu",IF('DO NOT USE_Contact Formulas'!A867,"OK",NA()))</f>
        <v>#N/A</v>
      </c>
      <c r="Y867" s="40" t="e">
        <f>IF(LEN('Captura de datos de CONTACTO'!Y867)&gt;100,"Classroom(s) must be less than 100 characters",IF('DO NOT USE_Contact Formulas'!A867,"OK",NA()))</f>
        <v>#N/A</v>
      </c>
      <c r="Z867" s="40" t="e">
        <f>IF(AND(NOT(ISBLANK('Captura de datos de CONTACTO'!Z867)),ISNA(VLOOKUP('Captura de datos de CONTACTO'!Z867,'DO NOT USE_School Picklist'!$K$3:$K$6,1,FALSE))),"Please select a value from the drop-down menu",IF('DO NOT USE_Contact Formulas'!A867,"OK",NA()))</f>
        <v>#N/A</v>
      </c>
      <c r="AA867" s="40" t="e">
        <f>IF(AND(NOT(ISBLANK('Captura de datos de CONTACTO'!AA867)),ISNA(VLOOKUP('Captura de datos de CONTACTO'!AA867,'DO NOT USE_School Picklist'!$D$3:$D$5,1,FALSE))),"Please select a value from the drop-down menu",IF('DO NOT USE_Contact Formulas'!A867,"OK",NA()))</f>
        <v>#N/A</v>
      </c>
      <c r="AB867" s="40"/>
      <c r="AC867" s="40" t="e">
        <f>IF(AND(NOT(ISBLANK('Captura de datos de CONTACTO'!AC867)),ISNA(VLOOKUP('Captura de datos de CONTACTO'!AC867,'DO NOT USE_School Picklist'!$G$3:$G$5,1,FALSE))),"Please select a value from the drop-down menu",IF('DO NOT USE_Contact Formulas'!A867,"OK",NA()))</f>
        <v>#N/A</v>
      </c>
      <c r="AD867" s="40"/>
      <c r="AE867" s="40" t="e">
        <f>IF(AND(NOT(ISBLANK('Captura de datos de CONTACTO'!AE867)),ISNA(VLOOKUP('Captura de datos de CONTACTO'!AE867,'DO NOT USE_School Picklist'!$H$3:$H$4,1,FALSE))),"Please select a value from the drop-down menu",IF('DO NOT USE_Contact Formulas'!A867,"OK",NA()))</f>
        <v>#N/A</v>
      </c>
      <c r="AF867" s="40" t="e">
        <f ca="1">IF('Captura de datos de CONTACTO'!AF867&gt;'DO NOT USE_School Picklist'!$C$3,"Test Date cannot be a future date",IF('DO NOT USE_Contact Formulas'!A867,"OK",NA()))</f>
        <v>#N/A</v>
      </c>
      <c r="AG867" s="53" t="e">
        <f>IF(AND('DO NOT USE_Contact Formulas'!A867,ISBLANK('Captura de datos de CONTACTO'!AB867)),"Lab Result Test Result is required",IF(AND(NOT(ISBLANK('Captura de datos de CONTACTO'!AB867)),ISNA(VLOOKUP('Captura de datos de CONTACTO'!AB867,'DO NOT USE_School Picklist'!$Q$3:$Q$8,1,FALSE))),"Please select a value from the drop-down menu",IF('DO NOT USE_Contact Formulas'!A867,"OK",NA())))</f>
        <v>#N/A</v>
      </c>
    </row>
    <row r="868" spans="1:33" x14ac:dyDescent="0.3">
      <c r="A868" s="39" t="e">
        <f>IF('DO NOT USE_Contact Formulas'!A868,IF('DO NOT USE_Contact Formulas'!B868,"Not all required fields are completed","OK"),NA())</f>
        <v>#N/A</v>
      </c>
      <c r="B868" s="40" t="e">
        <f>IF(AND('DO NOT USE_Contact Formulas'!A868,ISBLANK('Captura de datos de CONTACTO'!B868)),"First Name is required",IF(NOT(ISBLANK('Captura de datos de CONTACTO'!B868)),"OK",NA()))</f>
        <v>#N/A</v>
      </c>
      <c r="C868" s="40" t="e">
        <f>IF(AND('DO NOT USE_Contact Formulas'!A868,ISBLANK('Captura de datos de CONTACTO'!C868)),"Last Name is required",IF(NOT(ISBLANK('Captura de datos de CONTACTO'!C868)),"OK",NA()))</f>
        <v>#N/A</v>
      </c>
      <c r="D868" s="40" t="e">
        <f>IF(AND('DO NOT USE_Contact Formulas'!A868,ISBLANK('Captura de datos de CONTACTO'!D868)),"Birthdate is required",IF(NOT(ISBLANK('Captura de datos de CONTACTO'!D868)),"OK",NA()))</f>
        <v>#N/A</v>
      </c>
      <c r="E868" s="40" t="e">
        <f>IF(AND('DO NOT USE_Contact Formulas'!A868,ISBLANK('Captura de datos de CONTACTO'!E868)),"Mobile Phone is required",IF(NOT(ISBLANK('Captura de datos de CONTACTO'!E868)),IF(AND(ISNUMBER(VALUE('Captura de datos de CONTACTO'!E868)),LEFT('Captura de datos de CONTACTO'!E868,1)&lt;&gt;"1",LEN('Captura de datos de CONTACTO'!E868)=10),"OK","Phone number must be valid format"),NA()))</f>
        <v>#N/A</v>
      </c>
      <c r="F868" s="40" t="e">
        <f>IF(LEN('Captura de datos de CONTACTO'!F868)&gt;255,"Home Street Address must be less than 255 characters",IF('DO NOT USE_Contact Formulas'!A868,"OK",NA()))</f>
        <v>#N/A</v>
      </c>
      <c r="G868" s="40" t="e">
        <f>IF(LEN('Captura de datos de CONTACTO'!G868)&gt;40,"City must be less than 40 characters",IF('DO NOT USE_Contact Formulas'!A868,"OK",NA()))</f>
        <v>#N/A</v>
      </c>
      <c r="H868" s="40" t="e">
        <f>IF(AND(NOT(ISBLANK('Captura de datos de CONTACTO'!H868)),ISNA(VLOOKUP('Captura de datos de CONTACTO'!H868,'DO NOT USE_School Picklist'!$P$3:$P$52,1,FALSE))),"Please select a value from the drop-down menu",IF('DO NOT USE_Contact Formulas'!A868,"OK",NA()))</f>
        <v>#N/A</v>
      </c>
      <c r="I868" s="40" t="e">
        <f>IF(AND('DO NOT USE_Contact Formulas'!A868,ISBLANK('Captura de datos de CONTACTO'!I868)),"Zip is required",IF(ISBLANK('Captura de datos de CONTACTO'!I868),NA(),"OK"))</f>
        <v>#N/A</v>
      </c>
      <c r="J868" s="40" t="e">
        <f>IF(AND('DO NOT USE_Contact Formulas'!A868,ISBLANK('Captura de datos de CONTACTO'!J868)),"Student or Staff? is required",IF(ISBLANK('Captura de datos de CONTACTO'!J868),NA(),IF(ISNA(VLOOKUP('Captura de datos de CONTACTO'!J868,'DO NOT USE_School Picklist'!$B$3:$B$6,1,FALSE)),"Please select a value from the drop-down menu","OK")))</f>
        <v>#N/A</v>
      </c>
      <c r="K868" s="40" t="e">
        <f>IF(AND('Captura de datos de CONTACTO'!J868='DO NOT USE_School Picklist'!$B$4,ISBLANK('Captura de datos de CONTACTO'!K868)),"Occupation/Job Title is required if Student or Staff? is Yes, staff/faculty or volunteer",IF('DO NOT USE_Contact Formulas'!A868,"OK",NA()))</f>
        <v>#N/A</v>
      </c>
      <c r="L868" s="40" t="e">
        <f ca="1">IF('Captura de datos de CONTACTO'!L868&gt;'DO NOT USE_School Picklist'!$C$3,"Date last on school campus/facility cannot be a future date",IF('DO NOT USE_Contact Formulas'!A868,IF(ISBLANK('Captura de datos de CONTACTO'!L868),"Date last on school campus/facility is required","OK"),NA()))</f>
        <v>#N/A</v>
      </c>
      <c r="M868" s="41" t="e">
        <f ca="1">IF('Captura de datos de CONTACTO'!M868&gt;'DO NOT USE_School Picklist'!$C$3,"Last Exposure Date cannot be a future date",IF('DO NOT USE_Contact Formulas'!A868,IF(ISBLANK('Captura de datos de CONTACTO'!M868),"Last Exposure Date is required","OK"),NA()))</f>
        <v>#N/A</v>
      </c>
      <c r="N868" s="41" t="e">
        <f>IF(AND('DO NOT USE_Contact Formulas'!A868,ISBLANK('Captura de datos de CONTACTO'!N868)),"Specific Place in the Location is required",IF(ISBLANK('Captura de datos de CONTACTO'!N868),NA(),"OK"))</f>
        <v>#N/A</v>
      </c>
      <c r="O868" s="40" t="e">
        <f>IF(AND(NOT(ISBLANK('Captura de datos de CONTACTO'!O868)),ISNA(VLOOKUP('Captura de datos de CONTACTO'!O868,'DO NOT USE_School Picklist'!$L$3:$L$81,1,FALSE))),"Please select a value from the drop-down menu",IF('DO NOT USE_Contact Formulas'!A868,"OK",NA()))</f>
        <v>#N/A</v>
      </c>
      <c r="P868" s="40" t="e">
        <f>IF(AND(NOT(ISBLANK('Captura de datos de CONTACTO'!P868)),NOT(ISNUMBER(MATCH("*@*.?*",'Captura de datos de CONTACTO'!P868,0)))),"Email must be in a valid format",IF('DO NOT USE_Contact Formulas'!A868,"OK",NA()))</f>
        <v>#N/A</v>
      </c>
      <c r="Q868" s="40" t="e">
        <f>IF(LEN('Captura de datos de CONTACTO'!Q868)&gt;50,"Parent/Guardian Name must be less than 50 characters",IF('DO NOT USE_Contact Formulas'!A868,"OK",NA()))</f>
        <v>#N/A</v>
      </c>
      <c r="R868" s="40" t="e">
        <f>IF(NOT(ISBLANK('Captura de datos de CONTACTO'!R868)),IF(AND(ISNUMBER('Captura de datos de CONTACTO'!R868),LEFT('Captura de datos de CONTACTO'!R868,1)&lt;&gt;"1",LEN('Captura de datos de CONTACTO'!R868)=10),"OK","Phone number must be valid format"),IF('DO NOT USE_Contact Formulas'!A868,"OK",NA()))</f>
        <v>#N/A</v>
      </c>
      <c r="S868" s="40" t="e">
        <f>IF(AND(NOT(ISBLANK('Captura de datos de CONTACTO'!S868)),ISNA(VLOOKUP('Captura de datos de CONTACTO'!S868,'DO NOT USE_School Picklist'!$N$3:$N$63,1,FALSE))),"Please select a value from the drop-down menu",IF('DO NOT USE_Contact Formulas'!A868,"OK",NA()))</f>
        <v>#N/A</v>
      </c>
      <c r="T868" s="53" t="e">
        <f>IF(AND(NOT(ISBLANK('Captura de datos de CONTACTO'!T868)),ISNA(VLOOKUP('Captura de datos de CONTACTO'!T868,'DO NOT USE_School Picklist'!$I$3:$I$5,1,FALSE))),"Please select a value from the drop-down menu",IF('DO NOT USE_Contact Formulas'!A868,"OK",NA()))</f>
        <v>#N/A</v>
      </c>
      <c r="U868" s="40" t="e">
        <f>IF(AND(NOT(ISBLANK('Captura de datos de CONTACTO'!U868)),ISNA(VLOOKUP('Captura de datos de CONTACTO'!U868,'DO NOT USE_School Picklist'!$E$3:$E$10,1,FALSE))),"Please select a value from the drop-down menu",IF('DO NOT USE_Contact Formulas'!A868,"OK",NA()))</f>
        <v>#N/A</v>
      </c>
      <c r="V868" s="53" t="e">
        <f>IF(AND(NOT(ISBLANK('Captura de datos de CONTACTO'!V868)),ISNA(VLOOKUP('Captura de datos de CONTACTO'!V868,'DO NOT USE_School Picklist'!$W$3:$W$9,1,FALSE))),"Please select a value from the drop-down menu",IF('DO NOT USE_Contact Formulas'!A868,"OK",NA()))</f>
        <v>#N/A</v>
      </c>
      <c r="W868" s="53" t="e">
        <f>IF(AND(NOT(ISBLANK('Captura de datos de CONTACTO'!W868)),ISNA(VLOOKUP('Captura de datos de CONTACTO'!W868,'DO NOT USE_School Picklist'!$W$3:$W$9,1,FALSE))),"Please select a value from the drop-down menu",IF('DO NOT USE_Case Formulas'!A868,"OK",NA()))</f>
        <v>#N/A</v>
      </c>
      <c r="X868" s="40" t="e">
        <f>IF(AND(NOT(ISBLANK('Captura de datos de CONTACTO'!X868)),ISNA(VLOOKUP('Captura de datos de CONTACTO'!X868,'DO NOT USE_School Picklist'!$F$3:$F$16,1,FALSE))),"Please select a value from the drop-down menu",IF('DO NOT USE_Contact Formulas'!A868,"OK",NA()))</f>
        <v>#N/A</v>
      </c>
      <c r="Y868" s="40" t="e">
        <f>IF(LEN('Captura de datos de CONTACTO'!Y868)&gt;100,"Classroom(s) must be less than 100 characters",IF('DO NOT USE_Contact Formulas'!A868,"OK",NA()))</f>
        <v>#N/A</v>
      </c>
      <c r="Z868" s="40" t="e">
        <f>IF(AND(NOT(ISBLANK('Captura de datos de CONTACTO'!Z868)),ISNA(VLOOKUP('Captura de datos de CONTACTO'!Z868,'DO NOT USE_School Picklist'!$K$3:$K$6,1,FALSE))),"Please select a value from the drop-down menu",IF('DO NOT USE_Contact Formulas'!A868,"OK",NA()))</f>
        <v>#N/A</v>
      </c>
      <c r="AA868" s="40" t="e">
        <f>IF(AND(NOT(ISBLANK('Captura de datos de CONTACTO'!AA868)),ISNA(VLOOKUP('Captura de datos de CONTACTO'!AA868,'DO NOT USE_School Picklist'!$D$3:$D$5,1,FALSE))),"Please select a value from the drop-down menu",IF('DO NOT USE_Contact Formulas'!A868,"OK",NA()))</f>
        <v>#N/A</v>
      </c>
      <c r="AB868" s="40"/>
      <c r="AC868" s="40" t="e">
        <f>IF(AND(NOT(ISBLANK('Captura de datos de CONTACTO'!AC868)),ISNA(VLOOKUP('Captura de datos de CONTACTO'!AC868,'DO NOT USE_School Picklist'!$G$3:$G$5,1,FALSE))),"Please select a value from the drop-down menu",IF('DO NOT USE_Contact Formulas'!A868,"OK",NA()))</f>
        <v>#N/A</v>
      </c>
      <c r="AD868" s="40"/>
      <c r="AE868" s="40" t="e">
        <f>IF(AND(NOT(ISBLANK('Captura de datos de CONTACTO'!AE868)),ISNA(VLOOKUP('Captura de datos de CONTACTO'!AE868,'DO NOT USE_School Picklist'!$H$3:$H$4,1,FALSE))),"Please select a value from the drop-down menu",IF('DO NOT USE_Contact Formulas'!A868,"OK",NA()))</f>
        <v>#N/A</v>
      </c>
      <c r="AF868" s="40" t="e">
        <f ca="1">IF('Captura de datos de CONTACTO'!AF868&gt;'DO NOT USE_School Picklist'!$C$3,"Test Date cannot be a future date",IF('DO NOT USE_Contact Formulas'!A868,"OK",NA()))</f>
        <v>#N/A</v>
      </c>
      <c r="AG868" s="53" t="e">
        <f>IF(AND('DO NOT USE_Contact Formulas'!A868,ISBLANK('Captura de datos de CONTACTO'!AB868)),"Lab Result Test Result is required",IF(AND(NOT(ISBLANK('Captura de datos de CONTACTO'!AB868)),ISNA(VLOOKUP('Captura de datos de CONTACTO'!AB868,'DO NOT USE_School Picklist'!$Q$3:$Q$8,1,FALSE))),"Please select a value from the drop-down menu",IF('DO NOT USE_Contact Formulas'!A868,"OK",NA())))</f>
        <v>#N/A</v>
      </c>
    </row>
    <row r="869" spans="1:33" x14ac:dyDescent="0.3">
      <c r="A869" s="39" t="e">
        <f>IF('DO NOT USE_Contact Formulas'!A869,IF('DO NOT USE_Contact Formulas'!B869,"Not all required fields are completed","OK"),NA())</f>
        <v>#N/A</v>
      </c>
      <c r="B869" s="40" t="e">
        <f>IF(AND('DO NOT USE_Contact Formulas'!A869,ISBLANK('Captura de datos de CONTACTO'!B869)),"First Name is required",IF(NOT(ISBLANK('Captura de datos de CONTACTO'!B869)),"OK",NA()))</f>
        <v>#N/A</v>
      </c>
      <c r="C869" s="40" t="e">
        <f>IF(AND('DO NOT USE_Contact Formulas'!A869,ISBLANK('Captura de datos de CONTACTO'!C869)),"Last Name is required",IF(NOT(ISBLANK('Captura de datos de CONTACTO'!C869)),"OK",NA()))</f>
        <v>#N/A</v>
      </c>
      <c r="D869" s="40" t="e">
        <f>IF(AND('DO NOT USE_Contact Formulas'!A869,ISBLANK('Captura de datos de CONTACTO'!D869)),"Birthdate is required",IF(NOT(ISBLANK('Captura de datos de CONTACTO'!D869)),"OK",NA()))</f>
        <v>#N/A</v>
      </c>
      <c r="E869" s="40" t="e">
        <f>IF(AND('DO NOT USE_Contact Formulas'!A869,ISBLANK('Captura de datos de CONTACTO'!E869)),"Mobile Phone is required",IF(NOT(ISBLANK('Captura de datos de CONTACTO'!E869)),IF(AND(ISNUMBER(VALUE('Captura de datos de CONTACTO'!E869)),LEFT('Captura de datos de CONTACTO'!E869,1)&lt;&gt;"1",LEN('Captura de datos de CONTACTO'!E869)=10),"OK","Phone number must be valid format"),NA()))</f>
        <v>#N/A</v>
      </c>
      <c r="F869" s="40" t="e">
        <f>IF(LEN('Captura de datos de CONTACTO'!F869)&gt;255,"Home Street Address must be less than 255 characters",IF('DO NOT USE_Contact Formulas'!A869,"OK",NA()))</f>
        <v>#N/A</v>
      </c>
      <c r="G869" s="40" t="e">
        <f>IF(LEN('Captura de datos de CONTACTO'!G869)&gt;40,"City must be less than 40 characters",IF('DO NOT USE_Contact Formulas'!A869,"OK",NA()))</f>
        <v>#N/A</v>
      </c>
      <c r="H869" s="40" t="e">
        <f>IF(AND(NOT(ISBLANK('Captura de datos de CONTACTO'!H869)),ISNA(VLOOKUP('Captura de datos de CONTACTO'!H869,'DO NOT USE_School Picklist'!$P$3:$P$52,1,FALSE))),"Please select a value from the drop-down menu",IF('DO NOT USE_Contact Formulas'!A869,"OK",NA()))</f>
        <v>#N/A</v>
      </c>
      <c r="I869" s="40" t="e">
        <f>IF(AND('DO NOT USE_Contact Formulas'!A869,ISBLANK('Captura de datos de CONTACTO'!I869)),"Zip is required",IF(ISBLANK('Captura de datos de CONTACTO'!I869),NA(),"OK"))</f>
        <v>#N/A</v>
      </c>
      <c r="J869" s="40" t="e">
        <f>IF(AND('DO NOT USE_Contact Formulas'!A869,ISBLANK('Captura de datos de CONTACTO'!J869)),"Student or Staff? is required",IF(ISBLANK('Captura de datos de CONTACTO'!J869),NA(),IF(ISNA(VLOOKUP('Captura de datos de CONTACTO'!J869,'DO NOT USE_School Picklist'!$B$3:$B$6,1,FALSE)),"Please select a value from the drop-down menu","OK")))</f>
        <v>#N/A</v>
      </c>
      <c r="K869" s="40" t="e">
        <f>IF(AND('Captura de datos de CONTACTO'!J869='DO NOT USE_School Picklist'!$B$4,ISBLANK('Captura de datos de CONTACTO'!K869)),"Occupation/Job Title is required if Student or Staff? is Yes, staff/faculty or volunteer",IF('DO NOT USE_Contact Formulas'!A869,"OK",NA()))</f>
        <v>#N/A</v>
      </c>
      <c r="L869" s="40" t="e">
        <f ca="1">IF('Captura de datos de CONTACTO'!L869&gt;'DO NOT USE_School Picklist'!$C$3,"Date last on school campus/facility cannot be a future date",IF('DO NOT USE_Contact Formulas'!A869,IF(ISBLANK('Captura de datos de CONTACTO'!L869),"Date last on school campus/facility is required","OK"),NA()))</f>
        <v>#N/A</v>
      </c>
      <c r="M869" s="41" t="e">
        <f ca="1">IF('Captura de datos de CONTACTO'!M869&gt;'DO NOT USE_School Picklist'!$C$3,"Last Exposure Date cannot be a future date",IF('DO NOT USE_Contact Formulas'!A869,IF(ISBLANK('Captura de datos de CONTACTO'!M869),"Last Exposure Date is required","OK"),NA()))</f>
        <v>#N/A</v>
      </c>
      <c r="N869" s="41" t="e">
        <f>IF(AND('DO NOT USE_Contact Formulas'!A869,ISBLANK('Captura de datos de CONTACTO'!N869)),"Specific Place in the Location is required",IF(ISBLANK('Captura de datos de CONTACTO'!N869),NA(),"OK"))</f>
        <v>#N/A</v>
      </c>
      <c r="O869" s="40" t="e">
        <f>IF(AND(NOT(ISBLANK('Captura de datos de CONTACTO'!O869)),ISNA(VLOOKUP('Captura de datos de CONTACTO'!O869,'DO NOT USE_School Picklist'!$L$3:$L$81,1,FALSE))),"Please select a value from the drop-down menu",IF('DO NOT USE_Contact Formulas'!A869,"OK",NA()))</f>
        <v>#N/A</v>
      </c>
      <c r="P869" s="40" t="e">
        <f>IF(AND(NOT(ISBLANK('Captura de datos de CONTACTO'!P869)),NOT(ISNUMBER(MATCH("*@*.?*",'Captura de datos de CONTACTO'!P869,0)))),"Email must be in a valid format",IF('DO NOT USE_Contact Formulas'!A869,"OK",NA()))</f>
        <v>#N/A</v>
      </c>
      <c r="Q869" s="40" t="e">
        <f>IF(LEN('Captura de datos de CONTACTO'!Q869)&gt;50,"Parent/Guardian Name must be less than 50 characters",IF('DO NOT USE_Contact Formulas'!A869,"OK",NA()))</f>
        <v>#N/A</v>
      </c>
      <c r="R869" s="40" t="e">
        <f>IF(NOT(ISBLANK('Captura de datos de CONTACTO'!R869)),IF(AND(ISNUMBER('Captura de datos de CONTACTO'!R869),LEFT('Captura de datos de CONTACTO'!R869,1)&lt;&gt;"1",LEN('Captura de datos de CONTACTO'!R869)=10),"OK","Phone number must be valid format"),IF('DO NOT USE_Contact Formulas'!A869,"OK",NA()))</f>
        <v>#N/A</v>
      </c>
      <c r="S869" s="40" t="e">
        <f>IF(AND(NOT(ISBLANK('Captura de datos de CONTACTO'!S869)),ISNA(VLOOKUP('Captura de datos de CONTACTO'!S869,'DO NOT USE_School Picklist'!$N$3:$N$63,1,FALSE))),"Please select a value from the drop-down menu",IF('DO NOT USE_Contact Formulas'!A869,"OK",NA()))</f>
        <v>#N/A</v>
      </c>
      <c r="T869" s="53" t="e">
        <f>IF(AND(NOT(ISBLANK('Captura de datos de CONTACTO'!T869)),ISNA(VLOOKUP('Captura de datos de CONTACTO'!T869,'DO NOT USE_School Picklist'!$I$3:$I$5,1,FALSE))),"Please select a value from the drop-down menu",IF('DO NOT USE_Contact Formulas'!A869,"OK",NA()))</f>
        <v>#N/A</v>
      </c>
      <c r="U869" s="40" t="e">
        <f>IF(AND(NOT(ISBLANK('Captura de datos de CONTACTO'!U869)),ISNA(VLOOKUP('Captura de datos de CONTACTO'!U869,'DO NOT USE_School Picklist'!$E$3:$E$10,1,FALSE))),"Please select a value from the drop-down menu",IF('DO NOT USE_Contact Formulas'!A869,"OK",NA()))</f>
        <v>#N/A</v>
      </c>
      <c r="V869" s="53" t="e">
        <f>IF(AND(NOT(ISBLANK('Captura de datos de CONTACTO'!V869)),ISNA(VLOOKUP('Captura de datos de CONTACTO'!V869,'DO NOT USE_School Picklist'!$W$3:$W$9,1,FALSE))),"Please select a value from the drop-down menu",IF('DO NOT USE_Contact Formulas'!A869,"OK",NA()))</f>
        <v>#N/A</v>
      </c>
      <c r="W869" s="53" t="e">
        <f>IF(AND(NOT(ISBLANK('Captura de datos de CONTACTO'!W869)),ISNA(VLOOKUP('Captura de datos de CONTACTO'!W869,'DO NOT USE_School Picklist'!$W$3:$W$9,1,FALSE))),"Please select a value from the drop-down menu",IF('DO NOT USE_Case Formulas'!A869,"OK",NA()))</f>
        <v>#N/A</v>
      </c>
      <c r="X869" s="40" t="e">
        <f>IF(AND(NOT(ISBLANK('Captura de datos de CONTACTO'!X869)),ISNA(VLOOKUP('Captura de datos de CONTACTO'!X869,'DO NOT USE_School Picklist'!$F$3:$F$16,1,FALSE))),"Please select a value from the drop-down menu",IF('DO NOT USE_Contact Formulas'!A869,"OK",NA()))</f>
        <v>#N/A</v>
      </c>
      <c r="Y869" s="40" t="e">
        <f>IF(LEN('Captura de datos de CONTACTO'!Y869)&gt;100,"Classroom(s) must be less than 100 characters",IF('DO NOT USE_Contact Formulas'!A869,"OK",NA()))</f>
        <v>#N/A</v>
      </c>
      <c r="Z869" s="40" t="e">
        <f>IF(AND(NOT(ISBLANK('Captura de datos de CONTACTO'!Z869)),ISNA(VLOOKUP('Captura de datos de CONTACTO'!Z869,'DO NOT USE_School Picklist'!$K$3:$K$6,1,FALSE))),"Please select a value from the drop-down menu",IF('DO NOT USE_Contact Formulas'!A869,"OK",NA()))</f>
        <v>#N/A</v>
      </c>
      <c r="AA869" s="40" t="e">
        <f>IF(AND(NOT(ISBLANK('Captura de datos de CONTACTO'!AA869)),ISNA(VLOOKUP('Captura de datos de CONTACTO'!AA869,'DO NOT USE_School Picklist'!$D$3:$D$5,1,FALSE))),"Please select a value from the drop-down menu",IF('DO NOT USE_Contact Formulas'!A869,"OK",NA()))</f>
        <v>#N/A</v>
      </c>
      <c r="AB869" s="40"/>
      <c r="AC869" s="40" t="e">
        <f>IF(AND(NOT(ISBLANK('Captura de datos de CONTACTO'!AC869)),ISNA(VLOOKUP('Captura de datos de CONTACTO'!AC869,'DO NOT USE_School Picklist'!$G$3:$G$5,1,FALSE))),"Please select a value from the drop-down menu",IF('DO NOT USE_Contact Formulas'!A869,"OK",NA()))</f>
        <v>#N/A</v>
      </c>
      <c r="AD869" s="40"/>
      <c r="AE869" s="40" t="e">
        <f>IF(AND(NOT(ISBLANK('Captura de datos de CONTACTO'!AE869)),ISNA(VLOOKUP('Captura de datos de CONTACTO'!AE869,'DO NOT USE_School Picklist'!$H$3:$H$4,1,FALSE))),"Please select a value from the drop-down menu",IF('DO NOT USE_Contact Formulas'!A869,"OK",NA()))</f>
        <v>#N/A</v>
      </c>
      <c r="AF869" s="40" t="e">
        <f ca="1">IF('Captura de datos de CONTACTO'!AF869&gt;'DO NOT USE_School Picklist'!$C$3,"Test Date cannot be a future date",IF('DO NOT USE_Contact Formulas'!A869,"OK",NA()))</f>
        <v>#N/A</v>
      </c>
      <c r="AG869" s="53" t="e">
        <f>IF(AND('DO NOT USE_Contact Formulas'!A869,ISBLANK('Captura de datos de CONTACTO'!AB869)),"Lab Result Test Result is required",IF(AND(NOT(ISBLANK('Captura de datos de CONTACTO'!AB869)),ISNA(VLOOKUP('Captura de datos de CONTACTO'!AB869,'DO NOT USE_School Picklist'!$Q$3:$Q$8,1,FALSE))),"Please select a value from the drop-down menu",IF('DO NOT USE_Contact Formulas'!A869,"OK",NA())))</f>
        <v>#N/A</v>
      </c>
    </row>
    <row r="870" spans="1:33" x14ac:dyDescent="0.3">
      <c r="A870" s="39" t="e">
        <f>IF('DO NOT USE_Contact Formulas'!A870,IF('DO NOT USE_Contact Formulas'!B870,"Not all required fields are completed","OK"),NA())</f>
        <v>#N/A</v>
      </c>
      <c r="B870" s="40" t="e">
        <f>IF(AND('DO NOT USE_Contact Formulas'!A870,ISBLANK('Captura de datos de CONTACTO'!B870)),"First Name is required",IF(NOT(ISBLANK('Captura de datos de CONTACTO'!B870)),"OK",NA()))</f>
        <v>#N/A</v>
      </c>
      <c r="C870" s="40" t="e">
        <f>IF(AND('DO NOT USE_Contact Formulas'!A870,ISBLANK('Captura de datos de CONTACTO'!C870)),"Last Name is required",IF(NOT(ISBLANK('Captura de datos de CONTACTO'!C870)),"OK",NA()))</f>
        <v>#N/A</v>
      </c>
      <c r="D870" s="40" t="e">
        <f>IF(AND('DO NOT USE_Contact Formulas'!A870,ISBLANK('Captura de datos de CONTACTO'!D870)),"Birthdate is required",IF(NOT(ISBLANK('Captura de datos de CONTACTO'!D870)),"OK",NA()))</f>
        <v>#N/A</v>
      </c>
      <c r="E870" s="40" t="e">
        <f>IF(AND('DO NOT USE_Contact Formulas'!A870,ISBLANK('Captura de datos de CONTACTO'!E870)),"Mobile Phone is required",IF(NOT(ISBLANK('Captura de datos de CONTACTO'!E870)),IF(AND(ISNUMBER(VALUE('Captura de datos de CONTACTO'!E870)),LEFT('Captura de datos de CONTACTO'!E870,1)&lt;&gt;"1",LEN('Captura de datos de CONTACTO'!E870)=10),"OK","Phone number must be valid format"),NA()))</f>
        <v>#N/A</v>
      </c>
      <c r="F870" s="40" t="e">
        <f>IF(LEN('Captura de datos de CONTACTO'!F870)&gt;255,"Home Street Address must be less than 255 characters",IF('DO NOT USE_Contact Formulas'!A870,"OK",NA()))</f>
        <v>#N/A</v>
      </c>
      <c r="G870" s="40" t="e">
        <f>IF(LEN('Captura de datos de CONTACTO'!G870)&gt;40,"City must be less than 40 characters",IF('DO NOT USE_Contact Formulas'!A870,"OK",NA()))</f>
        <v>#N/A</v>
      </c>
      <c r="H870" s="40" t="e">
        <f>IF(AND(NOT(ISBLANK('Captura de datos de CONTACTO'!H870)),ISNA(VLOOKUP('Captura de datos de CONTACTO'!H870,'DO NOT USE_School Picklist'!$P$3:$P$52,1,FALSE))),"Please select a value from the drop-down menu",IF('DO NOT USE_Contact Formulas'!A870,"OK",NA()))</f>
        <v>#N/A</v>
      </c>
      <c r="I870" s="40" t="e">
        <f>IF(AND('DO NOT USE_Contact Formulas'!A870,ISBLANK('Captura de datos de CONTACTO'!I870)),"Zip is required",IF(ISBLANK('Captura de datos de CONTACTO'!I870),NA(),"OK"))</f>
        <v>#N/A</v>
      </c>
      <c r="J870" s="40" t="e">
        <f>IF(AND('DO NOT USE_Contact Formulas'!A870,ISBLANK('Captura de datos de CONTACTO'!J870)),"Student or Staff? is required",IF(ISBLANK('Captura de datos de CONTACTO'!J870),NA(),IF(ISNA(VLOOKUP('Captura de datos de CONTACTO'!J870,'DO NOT USE_School Picklist'!$B$3:$B$6,1,FALSE)),"Please select a value from the drop-down menu","OK")))</f>
        <v>#N/A</v>
      </c>
      <c r="K870" s="40" t="e">
        <f>IF(AND('Captura de datos de CONTACTO'!J870='DO NOT USE_School Picklist'!$B$4,ISBLANK('Captura de datos de CONTACTO'!K870)),"Occupation/Job Title is required if Student or Staff? is Yes, staff/faculty or volunteer",IF('DO NOT USE_Contact Formulas'!A870,"OK",NA()))</f>
        <v>#N/A</v>
      </c>
      <c r="L870" s="40" t="e">
        <f ca="1">IF('Captura de datos de CONTACTO'!L870&gt;'DO NOT USE_School Picklist'!$C$3,"Date last on school campus/facility cannot be a future date",IF('DO NOT USE_Contact Formulas'!A870,IF(ISBLANK('Captura de datos de CONTACTO'!L870),"Date last on school campus/facility is required","OK"),NA()))</f>
        <v>#N/A</v>
      </c>
      <c r="M870" s="41" t="e">
        <f ca="1">IF('Captura de datos de CONTACTO'!M870&gt;'DO NOT USE_School Picklist'!$C$3,"Last Exposure Date cannot be a future date",IF('DO NOT USE_Contact Formulas'!A870,IF(ISBLANK('Captura de datos de CONTACTO'!M870),"Last Exposure Date is required","OK"),NA()))</f>
        <v>#N/A</v>
      </c>
      <c r="N870" s="41" t="e">
        <f>IF(AND('DO NOT USE_Contact Formulas'!A870,ISBLANK('Captura de datos de CONTACTO'!N870)),"Specific Place in the Location is required",IF(ISBLANK('Captura de datos de CONTACTO'!N870),NA(),"OK"))</f>
        <v>#N/A</v>
      </c>
      <c r="O870" s="40" t="e">
        <f>IF(AND(NOT(ISBLANK('Captura de datos de CONTACTO'!O870)),ISNA(VLOOKUP('Captura de datos de CONTACTO'!O870,'DO NOT USE_School Picklist'!$L$3:$L$81,1,FALSE))),"Please select a value from the drop-down menu",IF('DO NOT USE_Contact Formulas'!A870,"OK",NA()))</f>
        <v>#N/A</v>
      </c>
      <c r="P870" s="40" t="e">
        <f>IF(AND(NOT(ISBLANK('Captura de datos de CONTACTO'!P870)),NOT(ISNUMBER(MATCH("*@*.?*",'Captura de datos de CONTACTO'!P870,0)))),"Email must be in a valid format",IF('DO NOT USE_Contact Formulas'!A870,"OK",NA()))</f>
        <v>#N/A</v>
      </c>
      <c r="Q870" s="40" t="e">
        <f>IF(LEN('Captura de datos de CONTACTO'!Q870)&gt;50,"Parent/Guardian Name must be less than 50 characters",IF('DO NOT USE_Contact Formulas'!A870,"OK",NA()))</f>
        <v>#N/A</v>
      </c>
      <c r="R870" s="40" t="e">
        <f>IF(NOT(ISBLANK('Captura de datos de CONTACTO'!R870)),IF(AND(ISNUMBER('Captura de datos de CONTACTO'!R870),LEFT('Captura de datos de CONTACTO'!R870,1)&lt;&gt;"1",LEN('Captura de datos de CONTACTO'!R870)=10),"OK","Phone number must be valid format"),IF('DO NOT USE_Contact Formulas'!A870,"OK",NA()))</f>
        <v>#N/A</v>
      </c>
      <c r="S870" s="40" t="e">
        <f>IF(AND(NOT(ISBLANK('Captura de datos de CONTACTO'!S870)),ISNA(VLOOKUP('Captura de datos de CONTACTO'!S870,'DO NOT USE_School Picklist'!$N$3:$N$63,1,FALSE))),"Please select a value from the drop-down menu",IF('DO NOT USE_Contact Formulas'!A870,"OK",NA()))</f>
        <v>#N/A</v>
      </c>
      <c r="T870" s="53" t="e">
        <f>IF(AND(NOT(ISBLANK('Captura de datos de CONTACTO'!T870)),ISNA(VLOOKUP('Captura de datos de CONTACTO'!T870,'DO NOT USE_School Picklist'!$I$3:$I$5,1,FALSE))),"Please select a value from the drop-down menu",IF('DO NOT USE_Contact Formulas'!A870,"OK",NA()))</f>
        <v>#N/A</v>
      </c>
      <c r="U870" s="40" t="e">
        <f>IF(AND(NOT(ISBLANK('Captura de datos de CONTACTO'!U870)),ISNA(VLOOKUP('Captura de datos de CONTACTO'!U870,'DO NOT USE_School Picklist'!$E$3:$E$10,1,FALSE))),"Please select a value from the drop-down menu",IF('DO NOT USE_Contact Formulas'!A870,"OK",NA()))</f>
        <v>#N/A</v>
      </c>
      <c r="V870" s="53" t="e">
        <f>IF(AND(NOT(ISBLANK('Captura de datos de CONTACTO'!V870)),ISNA(VLOOKUP('Captura de datos de CONTACTO'!V870,'DO NOT USE_School Picklist'!$W$3:$W$9,1,FALSE))),"Please select a value from the drop-down menu",IF('DO NOT USE_Contact Formulas'!A870,"OK",NA()))</f>
        <v>#N/A</v>
      </c>
      <c r="W870" s="53" t="e">
        <f>IF(AND(NOT(ISBLANK('Captura de datos de CONTACTO'!W870)),ISNA(VLOOKUP('Captura de datos de CONTACTO'!W870,'DO NOT USE_School Picklist'!$W$3:$W$9,1,FALSE))),"Please select a value from the drop-down menu",IF('DO NOT USE_Case Formulas'!A870,"OK",NA()))</f>
        <v>#N/A</v>
      </c>
      <c r="X870" s="40" t="e">
        <f>IF(AND(NOT(ISBLANK('Captura de datos de CONTACTO'!X870)),ISNA(VLOOKUP('Captura de datos de CONTACTO'!X870,'DO NOT USE_School Picklist'!$F$3:$F$16,1,FALSE))),"Please select a value from the drop-down menu",IF('DO NOT USE_Contact Formulas'!A870,"OK",NA()))</f>
        <v>#N/A</v>
      </c>
      <c r="Y870" s="40" t="e">
        <f>IF(LEN('Captura de datos de CONTACTO'!Y870)&gt;100,"Classroom(s) must be less than 100 characters",IF('DO NOT USE_Contact Formulas'!A870,"OK",NA()))</f>
        <v>#N/A</v>
      </c>
      <c r="Z870" s="40" t="e">
        <f>IF(AND(NOT(ISBLANK('Captura de datos de CONTACTO'!Z870)),ISNA(VLOOKUP('Captura de datos de CONTACTO'!Z870,'DO NOT USE_School Picklist'!$K$3:$K$6,1,FALSE))),"Please select a value from the drop-down menu",IF('DO NOT USE_Contact Formulas'!A870,"OK",NA()))</f>
        <v>#N/A</v>
      </c>
      <c r="AA870" s="40" t="e">
        <f>IF(AND(NOT(ISBLANK('Captura de datos de CONTACTO'!AA870)),ISNA(VLOOKUP('Captura de datos de CONTACTO'!AA870,'DO NOT USE_School Picklist'!$D$3:$D$5,1,FALSE))),"Please select a value from the drop-down menu",IF('DO NOT USE_Contact Formulas'!A870,"OK",NA()))</f>
        <v>#N/A</v>
      </c>
      <c r="AB870" s="40"/>
      <c r="AC870" s="40" t="e">
        <f>IF(AND(NOT(ISBLANK('Captura de datos de CONTACTO'!AC870)),ISNA(VLOOKUP('Captura de datos de CONTACTO'!AC870,'DO NOT USE_School Picklist'!$G$3:$G$5,1,FALSE))),"Please select a value from the drop-down menu",IF('DO NOT USE_Contact Formulas'!A870,"OK",NA()))</f>
        <v>#N/A</v>
      </c>
      <c r="AD870" s="40"/>
      <c r="AE870" s="40" t="e">
        <f>IF(AND(NOT(ISBLANK('Captura de datos de CONTACTO'!AE870)),ISNA(VLOOKUP('Captura de datos de CONTACTO'!AE870,'DO NOT USE_School Picklist'!$H$3:$H$4,1,FALSE))),"Please select a value from the drop-down menu",IF('DO NOT USE_Contact Formulas'!A870,"OK",NA()))</f>
        <v>#N/A</v>
      </c>
      <c r="AF870" s="40" t="e">
        <f ca="1">IF('Captura de datos de CONTACTO'!AF870&gt;'DO NOT USE_School Picklist'!$C$3,"Test Date cannot be a future date",IF('DO NOT USE_Contact Formulas'!A870,"OK",NA()))</f>
        <v>#N/A</v>
      </c>
      <c r="AG870" s="53" t="e">
        <f>IF(AND('DO NOT USE_Contact Formulas'!A870,ISBLANK('Captura de datos de CONTACTO'!AB870)),"Lab Result Test Result is required",IF(AND(NOT(ISBLANK('Captura de datos de CONTACTO'!AB870)),ISNA(VLOOKUP('Captura de datos de CONTACTO'!AB870,'DO NOT USE_School Picklist'!$Q$3:$Q$8,1,FALSE))),"Please select a value from the drop-down menu",IF('DO NOT USE_Contact Formulas'!A870,"OK",NA())))</f>
        <v>#N/A</v>
      </c>
    </row>
    <row r="871" spans="1:33" x14ac:dyDescent="0.3">
      <c r="A871" s="39" t="e">
        <f>IF('DO NOT USE_Contact Formulas'!A871,IF('DO NOT USE_Contact Formulas'!B871,"Not all required fields are completed","OK"),NA())</f>
        <v>#N/A</v>
      </c>
      <c r="B871" s="40" t="e">
        <f>IF(AND('DO NOT USE_Contact Formulas'!A871,ISBLANK('Captura de datos de CONTACTO'!B871)),"First Name is required",IF(NOT(ISBLANK('Captura de datos de CONTACTO'!B871)),"OK",NA()))</f>
        <v>#N/A</v>
      </c>
      <c r="C871" s="40" t="e">
        <f>IF(AND('DO NOT USE_Contact Formulas'!A871,ISBLANK('Captura de datos de CONTACTO'!C871)),"Last Name is required",IF(NOT(ISBLANK('Captura de datos de CONTACTO'!C871)),"OK",NA()))</f>
        <v>#N/A</v>
      </c>
      <c r="D871" s="40" t="e">
        <f>IF(AND('DO NOT USE_Contact Formulas'!A871,ISBLANK('Captura de datos de CONTACTO'!D871)),"Birthdate is required",IF(NOT(ISBLANK('Captura de datos de CONTACTO'!D871)),"OK",NA()))</f>
        <v>#N/A</v>
      </c>
      <c r="E871" s="40" t="e">
        <f>IF(AND('DO NOT USE_Contact Formulas'!A871,ISBLANK('Captura de datos de CONTACTO'!E871)),"Mobile Phone is required",IF(NOT(ISBLANK('Captura de datos de CONTACTO'!E871)),IF(AND(ISNUMBER(VALUE('Captura de datos de CONTACTO'!E871)),LEFT('Captura de datos de CONTACTO'!E871,1)&lt;&gt;"1",LEN('Captura de datos de CONTACTO'!E871)=10),"OK","Phone number must be valid format"),NA()))</f>
        <v>#N/A</v>
      </c>
      <c r="F871" s="40" t="e">
        <f>IF(LEN('Captura de datos de CONTACTO'!F871)&gt;255,"Home Street Address must be less than 255 characters",IF('DO NOT USE_Contact Formulas'!A871,"OK",NA()))</f>
        <v>#N/A</v>
      </c>
      <c r="G871" s="40" t="e">
        <f>IF(LEN('Captura de datos de CONTACTO'!G871)&gt;40,"City must be less than 40 characters",IF('DO NOT USE_Contact Formulas'!A871,"OK",NA()))</f>
        <v>#N/A</v>
      </c>
      <c r="H871" s="40" t="e">
        <f>IF(AND(NOT(ISBLANK('Captura de datos de CONTACTO'!H871)),ISNA(VLOOKUP('Captura de datos de CONTACTO'!H871,'DO NOT USE_School Picklist'!$P$3:$P$52,1,FALSE))),"Please select a value from the drop-down menu",IF('DO NOT USE_Contact Formulas'!A871,"OK",NA()))</f>
        <v>#N/A</v>
      </c>
      <c r="I871" s="40" t="e">
        <f>IF(AND('DO NOT USE_Contact Formulas'!A871,ISBLANK('Captura de datos de CONTACTO'!I871)),"Zip is required",IF(ISBLANK('Captura de datos de CONTACTO'!I871),NA(),"OK"))</f>
        <v>#N/A</v>
      </c>
      <c r="J871" s="40" t="e">
        <f>IF(AND('DO NOT USE_Contact Formulas'!A871,ISBLANK('Captura de datos de CONTACTO'!J871)),"Student or Staff? is required",IF(ISBLANK('Captura de datos de CONTACTO'!J871),NA(),IF(ISNA(VLOOKUP('Captura de datos de CONTACTO'!J871,'DO NOT USE_School Picklist'!$B$3:$B$6,1,FALSE)),"Please select a value from the drop-down menu","OK")))</f>
        <v>#N/A</v>
      </c>
      <c r="K871" s="40" t="e">
        <f>IF(AND('Captura de datos de CONTACTO'!J871='DO NOT USE_School Picklist'!$B$4,ISBLANK('Captura de datos de CONTACTO'!K871)),"Occupation/Job Title is required if Student or Staff? is Yes, staff/faculty or volunteer",IF('DO NOT USE_Contact Formulas'!A871,"OK",NA()))</f>
        <v>#N/A</v>
      </c>
      <c r="L871" s="40" t="e">
        <f ca="1">IF('Captura de datos de CONTACTO'!L871&gt;'DO NOT USE_School Picklist'!$C$3,"Date last on school campus/facility cannot be a future date",IF('DO NOT USE_Contact Formulas'!A871,IF(ISBLANK('Captura de datos de CONTACTO'!L871),"Date last on school campus/facility is required","OK"),NA()))</f>
        <v>#N/A</v>
      </c>
      <c r="M871" s="41" t="e">
        <f ca="1">IF('Captura de datos de CONTACTO'!M871&gt;'DO NOT USE_School Picklist'!$C$3,"Last Exposure Date cannot be a future date",IF('DO NOT USE_Contact Formulas'!A871,IF(ISBLANK('Captura de datos de CONTACTO'!M871),"Last Exposure Date is required","OK"),NA()))</f>
        <v>#N/A</v>
      </c>
      <c r="N871" s="41" t="e">
        <f>IF(AND('DO NOT USE_Contact Formulas'!A871,ISBLANK('Captura de datos de CONTACTO'!N871)),"Specific Place in the Location is required",IF(ISBLANK('Captura de datos de CONTACTO'!N871),NA(),"OK"))</f>
        <v>#N/A</v>
      </c>
      <c r="O871" s="40" t="e">
        <f>IF(AND(NOT(ISBLANK('Captura de datos de CONTACTO'!O871)),ISNA(VLOOKUP('Captura de datos de CONTACTO'!O871,'DO NOT USE_School Picklist'!$L$3:$L$81,1,FALSE))),"Please select a value from the drop-down menu",IF('DO NOT USE_Contact Formulas'!A871,"OK",NA()))</f>
        <v>#N/A</v>
      </c>
      <c r="P871" s="40" t="e">
        <f>IF(AND(NOT(ISBLANK('Captura de datos de CONTACTO'!P871)),NOT(ISNUMBER(MATCH("*@*.?*",'Captura de datos de CONTACTO'!P871,0)))),"Email must be in a valid format",IF('DO NOT USE_Contact Formulas'!A871,"OK",NA()))</f>
        <v>#N/A</v>
      </c>
      <c r="Q871" s="40" t="e">
        <f>IF(LEN('Captura de datos de CONTACTO'!Q871)&gt;50,"Parent/Guardian Name must be less than 50 characters",IF('DO NOT USE_Contact Formulas'!A871,"OK",NA()))</f>
        <v>#N/A</v>
      </c>
      <c r="R871" s="40" t="e">
        <f>IF(NOT(ISBLANK('Captura de datos de CONTACTO'!R871)),IF(AND(ISNUMBER('Captura de datos de CONTACTO'!R871),LEFT('Captura de datos de CONTACTO'!R871,1)&lt;&gt;"1",LEN('Captura de datos de CONTACTO'!R871)=10),"OK","Phone number must be valid format"),IF('DO NOT USE_Contact Formulas'!A871,"OK",NA()))</f>
        <v>#N/A</v>
      </c>
      <c r="S871" s="40" t="e">
        <f>IF(AND(NOT(ISBLANK('Captura de datos de CONTACTO'!S871)),ISNA(VLOOKUP('Captura de datos de CONTACTO'!S871,'DO NOT USE_School Picklist'!$N$3:$N$63,1,FALSE))),"Please select a value from the drop-down menu",IF('DO NOT USE_Contact Formulas'!A871,"OK",NA()))</f>
        <v>#N/A</v>
      </c>
      <c r="T871" s="53" t="e">
        <f>IF(AND(NOT(ISBLANK('Captura de datos de CONTACTO'!T871)),ISNA(VLOOKUP('Captura de datos de CONTACTO'!T871,'DO NOT USE_School Picklist'!$I$3:$I$5,1,FALSE))),"Please select a value from the drop-down menu",IF('DO NOT USE_Contact Formulas'!A871,"OK",NA()))</f>
        <v>#N/A</v>
      </c>
      <c r="U871" s="40" t="e">
        <f>IF(AND(NOT(ISBLANK('Captura de datos de CONTACTO'!U871)),ISNA(VLOOKUP('Captura de datos de CONTACTO'!U871,'DO NOT USE_School Picklist'!$E$3:$E$10,1,FALSE))),"Please select a value from the drop-down menu",IF('DO NOT USE_Contact Formulas'!A871,"OK",NA()))</f>
        <v>#N/A</v>
      </c>
      <c r="V871" s="53" t="e">
        <f>IF(AND(NOT(ISBLANK('Captura de datos de CONTACTO'!V871)),ISNA(VLOOKUP('Captura de datos de CONTACTO'!V871,'DO NOT USE_School Picklist'!$W$3:$W$9,1,FALSE))),"Please select a value from the drop-down menu",IF('DO NOT USE_Contact Formulas'!A871,"OK",NA()))</f>
        <v>#N/A</v>
      </c>
      <c r="W871" s="53" t="e">
        <f>IF(AND(NOT(ISBLANK('Captura de datos de CONTACTO'!W871)),ISNA(VLOOKUP('Captura de datos de CONTACTO'!W871,'DO NOT USE_School Picklist'!$W$3:$W$9,1,FALSE))),"Please select a value from the drop-down menu",IF('DO NOT USE_Case Formulas'!A871,"OK",NA()))</f>
        <v>#N/A</v>
      </c>
      <c r="X871" s="40" t="e">
        <f>IF(AND(NOT(ISBLANK('Captura de datos de CONTACTO'!X871)),ISNA(VLOOKUP('Captura de datos de CONTACTO'!X871,'DO NOT USE_School Picklist'!$F$3:$F$16,1,FALSE))),"Please select a value from the drop-down menu",IF('DO NOT USE_Contact Formulas'!A871,"OK",NA()))</f>
        <v>#N/A</v>
      </c>
      <c r="Y871" s="40" t="e">
        <f>IF(LEN('Captura de datos de CONTACTO'!Y871)&gt;100,"Classroom(s) must be less than 100 characters",IF('DO NOT USE_Contact Formulas'!A871,"OK",NA()))</f>
        <v>#N/A</v>
      </c>
      <c r="Z871" s="40" t="e">
        <f>IF(AND(NOT(ISBLANK('Captura de datos de CONTACTO'!Z871)),ISNA(VLOOKUP('Captura de datos de CONTACTO'!Z871,'DO NOT USE_School Picklist'!$K$3:$K$6,1,FALSE))),"Please select a value from the drop-down menu",IF('DO NOT USE_Contact Formulas'!A871,"OK",NA()))</f>
        <v>#N/A</v>
      </c>
      <c r="AA871" s="40" t="e">
        <f>IF(AND(NOT(ISBLANK('Captura de datos de CONTACTO'!AA871)),ISNA(VLOOKUP('Captura de datos de CONTACTO'!AA871,'DO NOT USE_School Picklist'!$D$3:$D$5,1,FALSE))),"Please select a value from the drop-down menu",IF('DO NOT USE_Contact Formulas'!A871,"OK",NA()))</f>
        <v>#N/A</v>
      </c>
      <c r="AB871" s="40"/>
      <c r="AC871" s="40" t="e">
        <f>IF(AND(NOT(ISBLANK('Captura de datos de CONTACTO'!AC871)),ISNA(VLOOKUP('Captura de datos de CONTACTO'!AC871,'DO NOT USE_School Picklist'!$G$3:$G$5,1,FALSE))),"Please select a value from the drop-down menu",IF('DO NOT USE_Contact Formulas'!A871,"OK",NA()))</f>
        <v>#N/A</v>
      </c>
      <c r="AD871" s="40"/>
      <c r="AE871" s="40" t="e">
        <f>IF(AND(NOT(ISBLANK('Captura de datos de CONTACTO'!AE871)),ISNA(VLOOKUP('Captura de datos de CONTACTO'!AE871,'DO NOT USE_School Picklist'!$H$3:$H$4,1,FALSE))),"Please select a value from the drop-down menu",IF('DO NOT USE_Contact Formulas'!A871,"OK",NA()))</f>
        <v>#N/A</v>
      </c>
      <c r="AF871" s="40" t="e">
        <f ca="1">IF('Captura de datos de CONTACTO'!AF871&gt;'DO NOT USE_School Picklist'!$C$3,"Test Date cannot be a future date",IF('DO NOT USE_Contact Formulas'!A871,"OK",NA()))</f>
        <v>#N/A</v>
      </c>
      <c r="AG871" s="53" t="e">
        <f>IF(AND('DO NOT USE_Contact Formulas'!A871,ISBLANK('Captura de datos de CONTACTO'!AB871)),"Lab Result Test Result is required",IF(AND(NOT(ISBLANK('Captura de datos de CONTACTO'!AB871)),ISNA(VLOOKUP('Captura de datos de CONTACTO'!AB871,'DO NOT USE_School Picklist'!$Q$3:$Q$8,1,FALSE))),"Please select a value from the drop-down menu",IF('DO NOT USE_Contact Formulas'!A871,"OK",NA())))</f>
        <v>#N/A</v>
      </c>
    </row>
    <row r="872" spans="1:33" x14ac:dyDescent="0.3">
      <c r="A872" s="39" t="e">
        <f>IF('DO NOT USE_Contact Formulas'!A872,IF('DO NOT USE_Contact Formulas'!B872,"Not all required fields are completed","OK"),NA())</f>
        <v>#N/A</v>
      </c>
      <c r="B872" s="40" t="e">
        <f>IF(AND('DO NOT USE_Contact Formulas'!A872,ISBLANK('Captura de datos de CONTACTO'!B872)),"First Name is required",IF(NOT(ISBLANK('Captura de datos de CONTACTO'!B872)),"OK",NA()))</f>
        <v>#N/A</v>
      </c>
      <c r="C872" s="40" t="e">
        <f>IF(AND('DO NOT USE_Contact Formulas'!A872,ISBLANK('Captura de datos de CONTACTO'!C872)),"Last Name is required",IF(NOT(ISBLANK('Captura de datos de CONTACTO'!C872)),"OK",NA()))</f>
        <v>#N/A</v>
      </c>
      <c r="D872" s="40" t="e">
        <f>IF(AND('DO NOT USE_Contact Formulas'!A872,ISBLANK('Captura de datos de CONTACTO'!D872)),"Birthdate is required",IF(NOT(ISBLANK('Captura de datos de CONTACTO'!D872)),"OK",NA()))</f>
        <v>#N/A</v>
      </c>
      <c r="E872" s="40" t="e">
        <f>IF(AND('DO NOT USE_Contact Formulas'!A872,ISBLANK('Captura de datos de CONTACTO'!E872)),"Mobile Phone is required",IF(NOT(ISBLANK('Captura de datos de CONTACTO'!E872)),IF(AND(ISNUMBER(VALUE('Captura de datos de CONTACTO'!E872)),LEFT('Captura de datos de CONTACTO'!E872,1)&lt;&gt;"1",LEN('Captura de datos de CONTACTO'!E872)=10),"OK","Phone number must be valid format"),NA()))</f>
        <v>#N/A</v>
      </c>
      <c r="F872" s="40" t="e">
        <f>IF(LEN('Captura de datos de CONTACTO'!F872)&gt;255,"Home Street Address must be less than 255 characters",IF('DO NOT USE_Contact Formulas'!A872,"OK",NA()))</f>
        <v>#N/A</v>
      </c>
      <c r="G872" s="40" t="e">
        <f>IF(LEN('Captura de datos de CONTACTO'!G872)&gt;40,"City must be less than 40 characters",IF('DO NOT USE_Contact Formulas'!A872,"OK",NA()))</f>
        <v>#N/A</v>
      </c>
      <c r="H872" s="40" t="e">
        <f>IF(AND(NOT(ISBLANK('Captura de datos de CONTACTO'!H872)),ISNA(VLOOKUP('Captura de datos de CONTACTO'!H872,'DO NOT USE_School Picklist'!$P$3:$P$52,1,FALSE))),"Please select a value from the drop-down menu",IF('DO NOT USE_Contact Formulas'!A872,"OK",NA()))</f>
        <v>#N/A</v>
      </c>
      <c r="I872" s="40" t="e">
        <f>IF(AND('DO NOT USE_Contact Formulas'!A872,ISBLANK('Captura de datos de CONTACTO'!I872)),"Zip is required",IF(ISBLANK('Captura de datos de CONTACTO'!I872),NA(),"OK"))</f>
        <v>#N/A</v>
      </c>
      <c r="J872" s="40" t="e">
        <f>IF(AND('DO NOT USE_Contact Formulas'!A872,ISBLANK('Captura de datos de CONTACTO'!J872)),"Student or Staff? is required",IF(ISBLANK('Captura de datos de CONTACTO'!J872),NA(),IF(ISNA(VLOOKUP('Captura de datos de CONTACTO'!J872,'DO NOT USE_School Picklist'!$B$3:$B$6,1,FALSE)),"Please select a value from the drop-down menu","OK")))</f>
        <v>#N/A</v>
      </c>
      <c r="K872" s="40" t="e">
        <f>IF(AND('Captura de datos de CONTACTO'!J872='DO NOT USE_School Picklist'!$B$4,ISBLANK('Captura de datos de CONTACTO'!K872)),"Occupation/Job Title is required if Student or Staff? is Yes, staff/faculty or volunteer",IF('DO NOT USE_Contact Formulas'!A872,"OK",NA()))</f>
        <v>#N/A</v>
      </c>
      <c r="L872" s="40" t="e">
        <f ca="1">IF('Captura de datos de CONTACTO'!L872&gt;'DO NOT USE_School Picklist'!$C$3,"Date last on school campus/facility cannot be a future date",IF('DO NOT USE_Contact Formulas'!A872,IF(ISBLANK('Captura de datos de CONTACTO'!L872),"Date last on school campus/facility is required","OK"),NA()))</f>
        <v>#N/A</v>
      </c>
      <c r="M872" s="41" t="e">
        <f ca="1">IF('Captura de datos de CONTACTO'!M872&gt;'DO NOT USE_School Picklist'!$C$3,"Last Exposure Date cannot be a future date",IF('DO NOT USE_Contact Formulas'!A872,IF(ISBLANK('Captura de datos de CONTACTO'!M872),"Last Exposure Date is required","OK"),NA()))</f>
        <v>#N/A</v>
      </c>
      <c r="N872" s="41" t="e">
        <f>IF(AND('DO NOT USE_Contact Formulas'!A872,ISBLANK('Captura de datos de CONTACTO'!N872)),"Specific Place in the Location is required",IF(ISBLANK('Captura de datos de CONTACTO'!N872),NA(),"OK"))</f>
        <v>#N/A</v>
      </c>
      <c r="O872" s="40" t="e">
        <f>IF(AND(NOT(ISBLANK('Captura de datos de CONTACTO'!O872)),ISNA(VLOOKUP('Captura de datos de CONTACTO'!O872,'DO NOT USE_School Picklist'!$L$3:$L$81,1,FALSE))),"Please select a value from the drop-down menu",IF('DO NOT USE_Contact Formulas'!A872,"OK",NA()))</f>
        <v>#N/A</v>
      </c>
      <c r="P872" s="40" t="e">
        <f>IF(AND(NOT(ISBLANK('Captura de datos de CONTACTO'!P872)),NOT(ISNUMBER(MATCH("*@*.?*",'Captura de datos de CONTACTO'!P872,0)))),"Email must be in a valid format",IF('DO NOT USE_Contact Formulas'!A872,"OK",NA()))</f>
        <v>#N/A</v>
      </c>
      <c r="Q872" s="40" t="e">
        <f>IF(LEN('Captura de datos de CONTACTO'!Q872)&gt;50,"Parent/Guardian Name must be less than 50 characters",IF('DO NOT USE_Contact Formulas'!A872,"OK",NA()))</f>
        <v>#N/A</v>
      </c>
      <c r="R872" s="40" t="e">
        <f>IF(NOT(ISBLANK('Captura de datos de CONTACTO'!R872)),IF(AND(ISNUMBER('Captura de datos de CONTACTO'!R872),LEFT('Captura de datos de CONTACTO'!R872,1)&lt;&gt;"1",LEN('Captura de datos de CONTACTO'!R872)=10),"OK","Phone number must be valid format"),IF('DO NOT USE_Contact Formulas'!A872,"OK",NA()))</f>
        <v>#N/A</v>
      </c>
      <c r="S872" s="40" t="e">
        <f>IF(AND(NOT(ISBLANK('Captura de datos de CONTACTO'!S872)),ISNA(VLOOKUP('Captura de datos de CONTACTO'!S872,'DO NOT USE_School Picklist'!$N$3:$N$63,1,FALSE))),"Please select a value from the drop-down menu",IF('DO NOT USE_Contact Formulas'!A872,"OK",NA()))</f>
        <v>#N/A</v>
      </c>
      <c r="T872" s="53" t="e">
        <f>IF(AND(NOT(ISBLANK('Captura de datos de CONTACTO'!T872)),ISNA(VLOOKUP('Captura de datos de CONTACTO'!T872,'DO NOT USE_School Picklist'!$I$3:$I$5,1,FALSE))),"Please select a value from the drop-down menu",IF('DO NOT USE_Contact Formulas'!A872,"OK",NA()))</f>
        <v>#N/A</v>
      </c>
      <c r="U872" s="40" t="e">
        <f>IF(AND(NOT(ISBLANK('Captura de datos de CONTACTO'!U872)),ISNA(VLOOKUP('Captura de datos de CONTACTO'!U872,'DO NOT USE_School Picklist'!$E$3:$E$10,1,FALSE))),"Please select a value from the drop-down menu",IF('DO NOT USE_Contact Formulas'!A872,"OK",NA()))</f>
        <v>#N/A</v>
      </c>
      <c r="V872" s="53" t="e">
        <f>IF(AND(NOT(ISBLANK('Captura de datos de CONTACTO'!V872)),ISNA(VLOOKUP('Captura de datos de CONTACTO'!V872,'DO NOT USE_School Picklist'!$W$3:$W$9,1,FALSE))),"Please select a value from the drop-down menu",IF('DO NOT USE_Contact Formulas'!A872,"OK",NA()))</f>
        <v>#N/A</v>
      </c>
      <c r="W872" s="53" t="e">
        <f>IF(AND(NOT(ISBLANK('Captura de datos de CONTACTO'!W872)),ISNA(VLOOKUP('Captura de datos de CONTACTO'!W872,'DO NOT USE_School Picklist'!$W$3:$W$9,1,FALSE))),"Please select a value from the drop-down menu",IF('DO NOT USE_Case Formulas'!A872,"OK",NA()))</f>
        <v>#N/A</v>
      </c>
      <c r="X872" s="40" t="e">
        <f>IF(AND(NOT(ISBLANK('Captura de datos de CONTACTO'!X872)),ISNA(VLOOKUP('Captura de datos de CONTACTO'!X872,'DO NOT USE_School Picklist'!$F$3:$F$16,1,FALSE))),"Please select a value from the drop-down menu",IF('DO NOT USE_Contact Formulas'!A872,"OK",NA()))</f>
        <v>#N/A</v>
      </c>
      <c r="Y872" s="40" t="e">
        <f>IF(LEN('Captura de datos de CONTACTO'!Y872)&gt;100,"Classroom(s) must be less than 100 characters",IF('DO NOT USE_Contact Formulas'!A872,"OK",NA()))</f>
        <v>#N/A</v>
      </c>
      <c r="Z872" s="40" t="e">
        <f>IF(AND(NOT(ISBLANK('Captura de datos de CONTACTO'!Z872)),ISNA(VLOOKUP('Captura de datos de CONTACTO'!Z872,'DO NOT USE_School Picklist'!$K$3:$K$6,1,FALSE))),"Please select a value from the drop-down menu",IF('DO NOT USE_Contact Formulas'!A872,"OK",NA()))</f>
        <v>#N/A</v>
      </c>
      <c r="AA872" s="40" t="e">
        <f>IF(AND(NOT(ISBLANK('Captura de datos de CONTACTO'!AA872)),ISNA(VLOOKUP('Captura de datos de CONTACTO'!AA872,'DO NOT USE_School Picklist'!$D$3:$D$5,1,FALSE))),"Please select a value from the drop-down menu",IF('DO NOT USE_Contact Formulas'!A872,"OK",NA()))</f>
        <v>#N/A</v>
      </c>
      <c r="AB872" s="40"/>
      <c r="AC872" s="40" t="e">
        <f>IF(AND(NOT(ISBLANK('Captura de datos de CONTACTO'!AC872)),ISNA(VLOOKUP('Captura de datos de CONTACTO'!AC872,'DO NOT USE_School Picklist'!$G$3:$G$5,1,FALSE))),"Please select a value from the drop-down menu",IF('DO NOT USE_Contact Formulas'!A872,"OK",NA()))</f>
        <v>#N/A</v>
      </c>
      <c r="AD872" s="40"/>
      <c r="AE872" s="40" t="e">
        <f>IF(AND(NOT(ISBLANK('Captura de datos de CONTACTO'!AE872)),ISNA(VLOOKUP('Captura de datos de CONTACTO'!AE872,'DO NOT USE_School Picklist'!$H$3:$H$4,1,FALSE))),"Please select a value from the drop-down menu",IF('DO NOT USE_Contact Formulas'!A872,"OK",NA()))</f>
        <v>#N/A</v>
      </c>
      <c r="AF872" s="40" t="e">
        <f ca="1">IF('Captura de datos de CONTACTO'!AF872&gt;'DO NOT USE_School Picklist'!$C$3,"Test Date cannot be a future date",IF('DO NOT USE_Contact Formulas'!A872,"OK",NA()))</f>
        <v>#N/A</v>
      </c>
      <c r="AG872" s="53" t="e">
        <f>IF(AND('DO NOT USE_Contact Formulas'!A872,ISBLANK('Captura de datos de CONTACTO'!AB872)),"Lab Result Test Result is required",IF(AND(NOT(ISBLANK('Captura de datos de CONTACTO'!AB872)),ISNA(VLOOKUP('Captura de datos de CONTACTO'!AB872,'DO NOT USE_School Picklist'!$Q$3:$Q$8,1,FALSE))),"Please select a value from the drop-down menu",IF('DO NOT USE_Contact Formulas'!A872,"OK",NA())))</f>
        <v>#N/A</v>
      </c>
    </row>
    <row r="873" spans="1:33" x14ac:dyDescent="0.3">
      <c r="A873" s="39" t="e">
        <f>IF('DO NOT USE_Contact Formulas'!A873,IF('DO NOT USE_Contact Formulas'!B873,"Not all required fields are completed","OK"),NA())</f>
        <v>#N/A</v>
      </c>
      <c r="B873" s="40" t="e">
        <f>IF(AND('DO NOT USE_Contact Formulas'!A873,ISBLANK('Captura de datos de CONTACTO'!B873)),"First Name is required",IF(NOT(ISBLANK('Captura de datos de CONTACTO'!B873)),"OK",NA()))</f>
        <v>#N/A</v>
      </c>
      <c r="C873" s="40" t="e">
        <f>IF(AND('DO NOT USE_Contact Formulas'!A873,ISBLANK('Captura de datos de CONTACTO'!C873)),"Last Name is required",IF(NOT(ISBLANK('Captura de datos de CONTACTO'!C873)),"OK",NA()))</f>
        <v>#N/A</v>
      </c>
      <c r="D873" s="40" t="e">
        <f>IF(AND('DO NOT USE_Contact Formulas'!A873,ISBLANK('Captura de datos de CONTACTO'!D873)),"Birthdate is required",IF(NOT(ISBLANK('Captura de datos de CONTACTO'!D873)),"OK",NA()))</f>
        <v>#N/A</v>
      </c>
      <c r="E873" s="40" t="e">
        <f>IF(AND('DO NOT USE_Contact Formulas'!A873,ISBLANK('Captura de datos de CONTACTO'!E873)),"Mobile Phone is required",IF(NOT(ISBLANK('Captura de datos de CONTACTO'!E873)),IF(AND(ISNUMBER(VALUE('Captura de datos de CONTACTO'!E873)),LEFT('Captura de datos de CONTACTO'!E873,1)&lt;&gt;"1",LEN('Captura de datos de CONTACTO'!E873)=10),"OK","Phone number must be valid format"),NA()))</f>
        <v>#N/A</v>
      </c>
      <c r="F873" s="40" t="e">
        <f>IF(LEN('Captura de datos de CONTACTO'!F873)&gt;255,"Home Street Address must be less than 255 characters",IF('DO NOT USE_Contact Formulas'!A873,"OK",NA()))</f>
        <v>#N/A</v>
      </c>
      <c r="G873" s="40" t="e">
        <f>IF(LEN('Captura de datos de CONTACTO'!G873)&gt;40,"City must be less than 40 characters",IF('DO NOT USE_Contact Formulas'!A873,"OK",NA()))</f>
        <v>#N/A</v>
      </c>
      <c r="H873" s="40" t="e">
        <f>IF(AND(NOT(ISBLANK('Captura de datos de CONTACTO'!H873)),ISNA(VLOOKUP('Captura de datos de CONTACTO'!H873,'DO NOT USE_School Picklist'!$P$3:$P$52,1,FALSE))),"Please select a value from the drop-down menu",IF('DO NOT USE_Contact Formulas'!A873,"OK",NA()))</f>
        <v>#N/A</v>
      </c>
      <c r="I873" s="40" t="e">
        <f>IF(AND('DO NOT USE_Contact Formulas'!A873,ISBLANK('Captura de datos de CONTACTO'!I873)),"Zip is required",IF(ISBLANK('Captura de datos de CONTACTO'!I873),NA(),"OK"))</f>
        <v>#N/A</v>
      </c>
      <c r="J873" s="40" t="e">
        <f>IF(AND('DO NOT USE_Contact Formulas'!A873,ISBLANK('Captura de datos de CONTACTO'!J873)),"Student or Staff? is required",IF(ISBLANK('Captura de datos de CONTACTO'!J873),NA(),IF(ISNA(VLOOKUP('Captura de datos de CONTACTO'!J873,'DO NOT USE_School Picklist'!$B$3:$B$6,1,FALSE)),"Please select a value from the drop-down menu","OK")))</f>
        <v>#N/A</v>
      </c>
      <c r="K873" s="40" t="e">
        <f>IF(AND('Captura de datos de CONTACTO'!J873='DO NOT USE_School Picklist'!$B$4,ISBLANK('Captura de datos de CONTACTO'!K873)),"Occupation/Job Title is required if Student or Staff? is Yes, staff/faculty or volunteer",IF('DO NOT USE_Contact Formulas'!A873,"OK",NA()))</f>
        <v>#N/A</v>
      </c>
      <c r="L873" s="40" t="e">
        <f ca="1">IF('Captura de datos de CONTACTO'!L873&gt;'DO NOT USE_School Picklist'!$C$3,"Date last on school campus/facility cannot be a future date",IF('DO NOT USE_Contact Formulas'!A873,IF(ISBLANK('Captura de datos de CONTACTO'!L873),"Date last on school campus/facility is required","OK"),NA()))</f>
        <v>#N/A</v>
      </c>
      <c r="M873" s="41" t="e">
        <f ca="1">IF('Captura de datos de CONTACTO'!M873&gt;'DO NOT USE_School Picklist'!$C$3,"Last Exposure Date cannot be a future date",IF('DO NOT USE_Contact Formulas'!A873,IF(ISBLANK('Captura de datos de CONTACTO'!M873),"Last Exposure Date is required","OK"),NA()))</f>
        <v>#N/A</v>
      </c>
      <c r="N873" s="41" t="e">
        <f>IF(AND('DO NOT USE_Contact Formulas'!A873,ISBLANK('Captura de datos de CONTACTO'!N873)),"Specific Place in the Location is required",IF(ISBLANK('Captura de datos de CONTACTO'!N873),NA(),"OK"))</f>
        <v>#N/A</v>
      </c>
      <c r="O873" s="40" t="e">
        <f>IF(AND(NOT(ISBLANK('Captura de datos de CONTACTO'!O873)),ISNA(VLOOKUP('Captura de datos de CONTACTO'!O873,'DO NOT USE_School Picklist'!$L$3:$L$81,1,FALSE))),"Please select a value from the drop-down menu",IF('DO NOT USE_Contact Formulas'!A873,"OK",NA()))</f>
        <v>#N/A</v>
      </c>
      <c r="P873" s="40" t="e">
        <f>IF(AND(NOT(ISBLANK('Captura de datos de CONTACTO'!P873)),NOT(ISNUMBER(MATCH("*@*.?*",'Captura de datos de CONTACTO'!P873,0)))),"Email must be in a valid format",IF('DO NOT USE_Contact Formulas'!A873,"OK",NA()))</f>
        <v>#N/A</v>
      </c>
      <c r="Q873" s="40" t="e">
        <f>IF(LEN('Captura de datos de CONTACTO'!Q873)&gt;50,"Parent/Guardian Name must be less than 50 characters",IF('DO NOT USE_Contact Formulas'!A873,"OK",NA()))</f>
        <v>#N/A</v>
      </c>
      <c r="R873" s="40" t="e">
        <f>IF(NOT(ISBLANK('Captura de datos de CONTACTO'!R873)),IF(AND(ISNUMBER('Captura de datos de CONTACTO'!R873),LEFT('Captura de datos de CONTACTO'!R873,1)&lt;&gt;"1",LEN('Captura de datos de CONTACTO'!R873)=10),"OK","Phone number must be valid format"),IF('DO NOT USE_Contact Formulas'!A873,"OK",NA()))</f>
        <v>#N/A</v>
      </c>
      <c r="S873" s="40" t="e">
        <f>IF(AND(NOT(ISBLANK('Captura de datos de CONTACTO'!S873)),ISNA(VLOOKUP('Captura de datos de CONTACTO'!S873,'DO NOT USE_School Picklist'!$N$3:$N$63,1,FALSE))),"Please select a value from the drop-down menu",IF('DO NOT USE_Contact Formulas'!A873,"OK",NA()))</f>
        <v>#N/A</v>
      </c>
      <c r="T873" s="53" t="e">
        <f>IF(AND(NOT(ISBLANK('Captura de datos de CONTACTO'!T873)),ISNA(VLOOKUP('Captura de datos de CONTACTO'!T873,'DO NOT USE_School Picklist'!$I$3:$I$5,1,FALSE))),"Please select a value from the drop-down menu",IF('DO NOT USE_Contact Formulas'!A873,"OK",NA()))</f>
        <v>#N/A</v>
      </c>
      <c r="U873" s="40" t="e">
        <f>IF(AND(NOT(ISBLANK('Captura de datos de CONTACTO'!U873)),ISNA(VLOOKUP('Captura de datos de CONTACTO'!U873,'DO NOT USE_School Picklist'!$E$3:$E$10,1,FALSE))),"Please select a value from the drop-down menu",IF('DO NOT USE_Contact Formulas'!A873,"OK",NA()))</f>
        <v>#N/A</v>
      </c>
      <c r="V873" s="53" t="e">
        <f>IF(AND(NOT(ISBLANK('Captura de datos de CONTACTO'!V873)),ISNA(VLOOKUP('Captura de datos de CONTACTO'!V873,'DO NOT USE_School Picklist'!$W$3:$W$9,1,FALSE))),"Please select a value from the drop-down menu",IF('DO NOT USE_Contact Formulas'!A873,"OK",NA()))</f>
        <v>#N/A</v>
      </c>
      <c r="W873" s="53" t="e">
        <f>IF(AND(NOT(ISBLANK('Captura de datos de CONTACTO'!W873)),ISNA(VLOOKUP('Captura de datos de CONTACTO'!W873,'DO NOT USE_School Picklist'!$W$3:$W$9,1,FALSE))),"Please select a value from the drop-down menu",IF('DO NOT USE_Case Formulas'!A873,"OK",NA()))</f>
        <v>#N/A</v>
      </c>
      <c r="X873" s="40" t="e">
        <f>IF(AND(NOT(ISBLANK('Captura de datos de CONTACTO'!X873)),ISNA(VLOOKUP('Captura de datos de CONTACTO'!X873,'DO NOT USE_School Picklist'!$F$3:$F$16,1,FALSE))),"Please select a value from the drop-down menu",IF('DO NOT USE_Contact Formulas'!A873,"OK",NA()))</f>
        <v>#N/A</v>
      </c>
      <c r="Y873" s="40" t="e">
        <f>IF(LEN('Captura de datos de CONTACTO'!Y873)&gt;100,"Classroom(s) must be less than 100 characters",IF('DO NOT USE_Contact Formulas'!A873,"OK",NA()))</f>
        <v>#N/A</v>
      </c>
      <c r="Z873" s="40" t="e">
        <f>IF(AND(NOT(ISBLANK('Captura de datos de CONTACTO'!Z873)),ISNA(VLOOKUP('Captura de datos de CONTACTO'!Z873,'DO NOT USE_School Picklist'!$K$3:$K$6,1,FALSE))),"Please select a value from the drop-down menu",IF('DO NOT USE_Contact Formulas'!A873,"OK",NA()))</f>
        <v>#N/A</v>
      </c>
      <c r="AA873" s="40" t="e">
        <f>IF(AND(NOT(ISBLANK('Captura de datos de CONTACTO'!AA873)),ISNA(VLOOKUP('Captura de datos de CONTACTO'!AA873,'DO NOT USE_School Picklist'!$D$3:$D$5,1,FALSE))),"Please select a value from the drop-down menu",IF('DO NOT USE_Contact Formulas'!A873,"OK",NA()))</f>
        <v>#N/A</v>
      </c>
      <c r="AB873" s="40"/>
      <c r="AC873" s="40" t="e">
        <f>IF(AND(NOT(ISBLANK('Captura de datos de CONTACTO'!AC873)),ISNA(VLOOKUP('Captura de datos de CONTACTO'!AC873,'DO NOT USE_School Picklist'!$G$3:$G$5,1,FALSE))),"Please select a value from the drop-down menu",IF('DO NOT USE_Contact Formulas'!A873,"OK",NA()))</f>
        <v>#N/A</v>
      </c>
      <c r="AD873" s="40"/>
      <c r="AE873" s="40" t="e">
        <f>IF(AND(NOT(ISBLANK('Captura de datos de CONTACTO'!AE873)),ISNA(VLOOKUP('Captura de datos de CONTACTO'!AE873,'DO NOT USE_School Picklist'!$H$3:$H$4,1,FALSE))),"Please select a value from the drop-down menu",IF('DO NOT USE_Contact Formulas'!A873,"OK",NA()))</f>
        <v>#N/A</v>
      </c>
      <c r="AF873" s="40" t="e">
        <f ca="1">IF('Captura de datos de CONTACTO'!AF873&gt;'DO NOT USE_School Picklist'!$C$3,"Test Date cannot be a future date",IF('DO NOT USE_Contact Formulas'!A873,"OK",NA()))</f>
        <v>#N/A</v>
      </c>
      <c r="AG873" s="53" t="e">
        <f>IF(AND('DO NOT USE_Contact Formulas'!A873,ISBLANK('Captura de datos de CONTACTO'!AB873)),"Lab Result Test Result is required",IF(AND(NOT(ISBLANK('Captura de datos de CONTACTO'!AB873)),ISNA(VLOOKUP('Captura de datos de CONTACTO'!AB873,'DO NOT USE_School Picklist'!$Q$3:$Q$8,1,FALSE))),"Please select a value from the drop-down menu",IF('DO NOT USE_Contact Formulas'!A873,"OK",NA())))</f>
        <v>#N/A</v>
      </c>
    </row>
    <row r="874" spans="1:33" x14ac:dyDescent="0.3">
      <c r="A874" s="39" t="e">
        <f>IF('DO NOT USE_Contact Formulas'!A874,IF('DO NOT USE_Contact Formulas'!B874,"Not all required fields are completed","OK"),NA())</f>
        <v>#N/A</v>
      </c>
      <c r="B874" s="40" t="e">
        <f>IF(AND('DO NOT USE_Contact Formulas'!A874,ISBLANK('Captura de datos de CONTACTO'!B874)),"First Name is required",IF(NOT(ISBLANK('Captura de datos de CONTACTO'!B874)),"OK",NA()))</f>
        <v>#N/A</v>
      </c>
      <c r="C874" s="40" t="e">
        <f>IF(AND('DO NOT USE_Contact Formulas'!A874,ISBLANK('Captura de datos de CONTACTO'!C874)),"Last Name is required",IF(NOT(ISBLANK('Captura de datos de CONTACTO'!C874)),"OK",NA()))</f>
        <v>#N/A</v>
      </c>
      <c r="D874" s="40" t="e">
        <f>IF(AND('DO NOT USE_Contact Formulas'!A874,ISBLANK('Captura de datos de CONTACTO'!D874)),"Birthdate is required",IF(NOT(ISBLANK('Captura de datos de CONTACTO'!D874)),"OK",NA()))</f>
        <v>#N/A</v>
      </c>
      <c r="E874" s="40" t="e">
        <f>IF(AND('DO NOT USE_Contact Formulas'!A874,ISBLANK('Captura de datos de CONTACTO'!E874)),"Mobile Phone is required",IF(NOT(ISBLANK('Captura de datos de CONTACTO'!E874)),IF(AND(ISNUMBER(VALUE('Captura de datos de CONTACTO'!E874)),LEFT('Captura de datos de CONTACTO'!E874,1)&lt;&gt;"1",LEN('Captura de datos de CONTACTO'!E874)=10),"OK","Phone number must be valid format"),NA()))</f>
        <v>#N/A</v>
      </c>
      <c r="F874" s="40" t="e">
        <f>IF(LEN('Captura de datos de CONTACTO'!F874)&gt;255,"Home Street Address must be less than 255 characters",IF('DO NOT USE_Contact Formulas'!A874,"OK",NA()))</f>
        <v>#N/A</v>
      </c>
      <c r="G874" s="40" t="e">
        <f>IF(LEN('Captura de datos de CONTACTO'!G874)&gt;40,"City must be less than 40 characters",IF('DO NOT USE_Contact Formulas'!A874,"OK",NA()))</f>
        <v>#N/A</v>
      </c>
      <c r="H874" s="40" t="e">
        <f>IF(AND(NOT(ISBLANK('Captura de datos de CONTACTO'!H874)),ISNA(VLOOKUP('Captura de datos de CONTACTO'!H874,'DO NOT USE_School Picklist'!$P$3:$P$52,1,FALSE))),"Please select a value from the drop-down menu",IF('DO NOT USE_Contact Formulas'!A874,"OK",NA()))</f>
        <v>#N/A</v>
      </c>
      <c r="I874" s="40" t="e">
        <f>IF(AND('DO NOT USE_Contact Formulas'!A874,ISBLANK('Captura de datos de CONTACTO'!I874)),"Zip is required",IF(ISBLANK('Captura de datos de CONTACTO'!I874),NA(),"OK"))</f>
        <v>#N/A</v>
      </c>
      <c r="J874" s="40" t="e">
        <f>IF(AND('DO NOT USE_Contact Formulas'!A874,ISBLANK('Captura de datos de CONTACTO'!J874)),"Student or Staff? is required",IF(ISBLANK('Captura de datos de CONTACTO'!J874),NA(),IF(ISNA(VLOOKUP('Captura de datos de CONTACTO'!J874,'DO NOT USE_School Picklist'!$B$3:$B$6,1,FALSE)),"Please select a value from the drop-down menu","OK")))</f>
        <v>#N/A</v>
      </c>
      <c r="K874" s="40" t="e">
        <f>IF(AND('Captura de datos de CONTACTO'!J874='DO NOT USE_School Picklist'!$B$4,ISBLANK('Captura de datos de CONTACTO'!K874)),"Occupation/Job Title is required if Student or Staff? is Yes, staff/faculty or volunteer",IF('DO NOT USE_Contact Formulas'!A874,"OK",NA()))</f>
        <v>#N/A</v>
      </c>
      <c r="L874" s="40" t="e">
        <f ca="1">IF('Captura de datos de CONTACTO'!L874&gt;'DO NOT USE_School Picklist'!$C$3,"Date last on school campus/facility cannot be a future date",IF('DO NOT USE_Contact Formulas'!A874,IF(ISBLANK('Captura de datos de CONTACTO'!L874),"Date last on school campus/facility is required","OK"),NA()))</f>
        <v>#N/A</v>
      </c>
      <c r="M874" s="41" t="e">
        <f ca="1">IF('Captura de datos de CONTACTO'!M874&gt;'DO NOT USE_School Picklist'!$C$3,"Last Exposure Date cannot be a future date",IF('DO NOT USE_Contact Formulas'!A874,IF(ISBLANK('Captura de datos de CONTACTO'!M874),"Last Exposure Date is required","OK"),NA()))</f>
        <v>#N/A</v>
      </c>
      <c r="N874" s="41" t="e">
        <f>IF(AND('DO NOT USE_Contact Formulas'!A874,ISBLANK('Captura de datos de CONTACTO'!N874)),"Specific Place in the Location is required",IF(ISBLANK('Captura de datos de CONTACTO'!N874),NA(),"OK"))</f>
        <v>#N/A</v>
      </c>
      <c r="O874" s="40" t="e">
        <f>IF(AND(NOT(ISBLANK('Captura de datos de CONTACTO'!O874)),ISNA(VLOOKUP('Captura de datos de CONTACTO'!O874,'DO NOT USE_School Picklist'!$L$3:$L$81,1,FALSE))),"Please select a value from the drop-down menu",IF('DO NOT USE_Contact Formulas'!A874,"OK",NA()))</f>
        <v>#N/A</v>
      </c>
      <c r="P874" s="40" t="e">
        <f>IF(AND(NOT(ISBLANK('Captura de datos de CONTACTO'!P874)),NOT(ISNUMBER(MATCH("*@*.?*",'Captura de datos de CONTACTO'!P874,0)))),"Email must be in a valid format",IF('DO NOT USE_Contact Formulas'!A874,"OK",NA()))</f>
        <v>#N/A</v>
      </c>
      <c r="Q874" s="40" t="e">
        <f>IF(LEN('Captura de datos de CONTACTO'!Q874)&gt;50,"Parent/Guardian Name must be less than 50 characters",IF('DO NOT USE_Contact Formulas'!A874,"OK",NA()))</f>
        <v>#N/A</v>
      </c>
      <c r="R874" s="40" t="e">
        <f>IF(NOT(ISBLANK('Captura de datos de CONTACTO'!R874)),IF(AND(ISNUMBER('Captura de datos de CONTACTO'!R874),LEFT('Captura de datos de CONTACTO'!R874,1)&lt;&gt;"1",LEN('Captura de datos de CONTACTO'!R874)=10),"OK","Phone number must be valid format"),IF('DO NOT USE_Contact Formulas'!A874,"OK",NA()))</f>
        <v>#N/A</v>
      </c>
      <c r="S874" s="40" t="e">
        <f>IF(AND(NOT(ISBLANK('Captura de datos de CONTACTO'!S874)),ISNA(VLOOKUP('Captura de datos de CONTACTO'!S874,'DO NOT USE_School Picklist'!$N$3:$N$63,1,FALSE))),"Please select a value from the drop-down menu",IF('DO NOT USE_Contact Formulas'!A874,"OK",NA()))</f>
        <v>#N/A</v>
      </c>
      <c r="T874" s="53" t="e">
        <f>IF(AND(NOT(ISBLANK('Captura de datos de CONTACTO'!T874)),ISNA(VLOOKUP('Captura de datos de CONTACTO'!T874,'DO NOT USE_School Picklist'!$I$3:$I$5,1,FALSE))),"Please select a value from the drop-down menu",IF('DO NOT USE_Contact Formulas'!A874,"OK",NA()))</f>
        <v>#N/A</v>
      </c>
      <c r="U874" s="40" t="e">
        <f>IF(AND(NOT(ISBLANK('Captura de datos de CONTACTO'!U874)),ISNA(VLOOKUP('Captura de datos de CONTACTO'!U874,'DO NOT USE_School Picklist'!$E$3:$E$10,1,FALSE))),"Please select a value from the drop-down menu",IF('DO NOT USE_Contact Formulas'!A874,"OK",NA()))</f>
        <v>#N/A</v>
      </c>
      <c r="V874" s="53" t="e">
        <f>IF(AND(NOT(ISBLANK('Captura de datos de CONTACTO'!V874)),ISNA(VLOOKUP('Captura de datos de CONTACTO'!V874,'DO NOT USE_School Picklist'!$W$3:$W$9,1,FALSE))),"Please select a value from the drop-down menu",IF('DO NOT USE_Contact Formulas'!A874,"OK",NA()))</f>
        <v>#N/A</v>
      </c>
      <c r="W874" s="53" t="e">
        <f>IF(AND(NOT(ISBLANK('Captura de datos de CONTACTO'!W874)),ISNA(VLOOKUP('Captura de datos de CONTACTO'!W874,'DO NOT USE_School Picklist'!$W$3:$W$9,1,FALSE))),"Please select a value from the drop-down menu",IF('DO NOT USE_Case Formulas'!A874,"OK",NA()))</f>
        <v>#N/A</v>
      </c>
      <c r="X874" s="40" t="e">
        <f>IF(AND(NOT(ISBLANK('Captura de datos de CONTACTO'!X874)),ISNA(VLOOKUP('Captura de datos de CONTACTO'!X874,'DO NOT USE_School Picklist'!$F$3:$F$16,1,FALSE))),"Please select a value from the drop-down menu",IF('DO NOT USE_Contact Formulas'!A874,"OK",NA()))</f>
        <v>#N/A</v>
      </c>
      <c r="Y874" s="40" t="e">
        <f>IF(LEN('Captura de datos de CONTACTO'!Y874)&gt;100,"Classroom(s) must be less than 100 characters",IF('DO NOT USE_Contact Formulas'!A874,"OK",NA()))</f>
        <v>#N/A</v>
      </c>
      <c r="Z874" s="40" t="e">
        <f>IF(AND(NOT(ISBLANK('Captura de datos de CONTACTO'!Z874)),ISNA(VLOOKUP('Captura de datos de CONTACTO'!Z874,'DO NOT USE_School Picklist'!$K$3:$K$6,1,FALSE))),"Please select a value from the drop-down menu",IF('DO NOT USE_Contact Formulas'!A874,"OK",NA()))</f>
        <v>#N/A</v>
      </c>
      <c r="AA874" s="40" t="e">
        <f>IF(AND(NOT(ISBLANK('Captura de datos de CONTACTO'!AA874)),ISNA(VLOOKUP('Captura de datos de CONTACTO'!AA874,'DO NOT USE_School Picklist'!$D$3:$D$5,1,FALSE))),"Please select a value from the drop-down menu",IF('DO NOT USE_Contact Formulas'!A874,"OK",NA()))</f>
        <v>#N/A</v>
      </c>
      <c r="AB874" s="40"/>
      <c r="AC874" s="40" t="e">
        <f>IF(AND(NOT(ISBLANK('Captura de datos de CONTACTO'!AC874)),ISNA(VLOOKUP('Captura de datos de CONTACTO'!AC874,'DO NOT USE_School Picklist'!$G$3:$G$5,1,FALSE))),"Please select a value from the drop-down menu",IF('DO NOT USE_Contact Formulas'!A874,"OK",NA()))</f>
        <v>#N/A</v>
      </c>
      <c r="AD874" s="40"/>
      <c r="AE874" s="40" t="e">
        <f>IF(AND(NOT(ISBLANK('Captura de datos de CONTACTO'!AE874)),ISNA(VLOOKUP('Captura de datos de CONTACTO'!AE874,'DO NOT USE_School Picklist'!$H$3:$H$4,1,FALSE))),"Please select a value from the drop-down menu",IF('DO NOT USE_Contact Formulas'!A874,"OK",NA()))</f>
        <v>#N/A</v>
      </c>
      <c r="AF874" s="40" t="e">
        <f ca="1">IF('Captura de datos de CONTACTO'!AF874&gt;'DO NOT USE_School Picklist'!$C$3,"Test Date cannot be a future date",IF('DO NOT USE_Contact Formulas'!A874,"OK",NA()))</f>
        <v>#N/A</v>
      </c>
      <c r="AG874" s="53" t="e">
        <f>IF(AND('DO NOT USE_Contact Formulas'!A874,ISBLANK('Captura de datos de CONTACTO'!AB874)),"Lab Result Test Result is required",IF(AND(NOT(ISBLANK('Captura de datos de CONTACTO'!AB874)),ISNA(VLOOKUP('Captura de datos de CONTACTO'!AB874,'DO NOT USE_School Picklist'!$Q$3:$Q$8,1,FALSE))),"Please select a value from the drop-down menu",IF('DO NOT USE_Contact Formulas'!A874,"OK",NA())))</f>
        <v>#N/A</v>
      </c>
    </row>
    <row r="875" spans="1:33" x14ac:dyDescent="0.3">
      <c r="A875" s="39" t="e">
        <f>IF('DO NOT USE_Contact Formulas'!A875,IF('DO NOT USE_Contact Formulas'!B875,"Not all required fields are completed","OK"),NA())</f>
        <v>#N/A</v>
      </c>
      <c r="B875" s="40" t="e">
        <f>IF(AND('DO NOT USE_Contact Formulas'!A875,ISBLANK('Captura de datos de CONTACTO'!B875)),"First Name is required",IF(NOT(ISBLANK('Captura de datos de CONTACTO'!B875)),"OK",NA()))</f>
        <v>#N/A</v>
      </c>
      <c r="C875" s="40" t="e">
        <f>IF(AND('DO NOT USE_Contact Formulas'!A875,ISBLANK('Captura de datos de CONTACTO'!C875)),"Last Name is required",IF(NOT(ISBLANK('Captura de datos de CONTACTO'!C875)),"OK",NA()))</f>
        <v>#N/A</v>
      </c>
      <c r="D875" s="40" t="e">
        <f>IF(AND('DO NOT USE_Contact Formulas'!A875,ISBLANK('Captura de datos de CONTACTO'!D875)),"Birthdate is required",IF(NOT(ISBLANK('Captura de datos de CONTACTO'!D875)),"OK",NA()))</f>
        <v>#N/A</v>
      </c>
      <c r="E875" s="40" t="e">
        <f>IF(AND('DO NOT USE_Contact Formulas'!A875,ISBLANK('Captura de datos de CONTACTO'!E875)),"Mobile Phone is required",IF(NOT(ISBLANK('Captura de datos de CONTACTO'!E875)),IF(AND(ISNUMBER(VALUE('Captura de datos de CONTACTO'!E875)),LEFT('Captura de datos de CONTACTO'!E875,1)&lt;&gt;"1",LEN('Captura de datos de CONTACTO'!E875)=10),"OK","Phone number must be valid format"),NA()))</f>
        <v>#N/A</v>
      </c>
      <c r="F875" s="40" t="e">
        <f>IF(LEN('Captura de datos de CONTACTO'!F875)&gt;255,"Home Street Address must be less than 255 characters",IF('DO NOT USE_Contact Formulas'!A875,"OK",NA()))</f>
        <v>#N/A</v>
      </c>
      <c r="G875" s="40" t="e">
        <f>IF(LEN('Captura de datos de CONTACTO'!G875)&gt;40,"City must be less than 40 characters",IF('DO NOT USE_Contact Formulas'!A875,"OK",NA()))</f>
        <v>#N/A</v>
      </c>
      <c r="H875" s="40" t="e">
        <f>IF(AND(NOT(ISBLANK('Captura de datos de CONTACTO'!H875)),ISNA(VLOOKUP('Captura de datos de CONTACTO'!H875,'DO NOT USE_School Picklist'!$P$3:$P$52,1,FALSE))),"Please select a value from the drop-down menu",IF('DO NOT USE_Contact Formulas'!A875,"OK",NA()))</f>
        <v>#N/A</v>
      </c>
      <c r="I875" s="40" t="e">
        <f>IF(AND('DO NOT USE_Contact Formulas'!A875,ISBLANK('Captura de datos de CONTACTO'!I875)),"Zip is required",IF(ISBLANK('Captura de datos de CONTACTO'!I875),NA(),"OK"))</f>
        <v>#N/A</v>
      </c>
      <c r="J875" s="40" t="e">
        <f>IF(AND('DO NOT USE_Contact Formulas'!A875,ISBLANK('Captura de datos de CONTACTO'!J875)),"Student or Staff? is required",IF(ISBLANK('Captura de datos de CONTACTO'!J875),NA(),IF(ISNA(VLOOKUP('Captura de datos de CONTACTO'!J875,'DO NOT USE_School Picklist'!$B$3:$B$6,1,FALSE)),"Please select a value from the drop-down menu","OK")))</f>
        <v>#N/A</v>
      </c>
      <c r="K875" s="40" t="e">
        <f>IF(AND('Captura de datos de CONTACTO'!J875='DO NOT USE_School Picklist'!$B$4,ISBLANK('Captura de datos de CONTACTO'!K875)),"Occupation/Job Title is required if Student or Staff? is Yes, staff/faculty or volunteer",IF('DO NOT USE_Contact Formulas'!A875,"OK",NA()))</f>
        <v>#N/A</v>
      </c>
      <c r="L875" s="40" t="e">
        <f ca="1">IF('Captura de datos de CONTACTO'!L875&gt;'DO NOT USE_School Picklist'!$C$3,"Date last on school campus/facility cannot be a future date",IF('DO NOT USE_Contact Formulas'!A875,IF(ISBLANK('Captura de datos de CONTACTO'!L875),"Date last on school campus/facility is required","OK"),NA()))</f>
        <v>#N/A</v>
      </c>
      <c r="M875" s="41" t="e">
        <f ca="1">IF('Captura de datos de CONTACTO'!M875&gt;'DO NOT USE_School Picklist'!$C$3,"Last Exposure Date cannot be a future date",IF('DO NOT USE_Contact Formulas'!A875,IF(ISBLANK('Captura de datos de CONTACTO'!M875),"Last Exposure Date is required","OK"),NA()))</f>
        <v>#N/A</v>
      </c>
      <c r="N875" s="41" t="e">
        <f>IF(AND('DO NOT USE_Contact Formulas'!A875,ISBLANK('Captura de datos de CONTACTO'!N875)),"Specific Place in the Location is required",IF(ISBLANK('Captura de datos de CONTACTO'!N875),NA(),"OK"))</f>
        <v>#N/A</v>
      </c>
      <c r="O875" s="40" t="e">
        <f>IF(AND(NOT(ISBLANK('Captura de datos de CONTACTO'!O875)),ISNA(VLOOKUP('Captura de datos de CONTACTO'!O875,'DO NOT USE_School Picklist'!$L$3:$L$81,1,FALSE))),"Please select a value from the drop-down menu",IF('DO NOT USE_Contact Formulas'!A875,"OK",NA()))</f>
        <v>#N/A</v>
      </c>
      <c r="P875" s="40" t="e">
        <f>IF(AND(NOT(ISBLANK('Captura de datos de CONTACTO'!P875)),NOT(ISNUMBER(MATCH("*@*.?*",'Captura de datos de CONTACTO'!P875,0)))),"Email must be in a valid format",IF('DO NOT USE_Contact Formulas'!A875,"OK",NA()))</f>
        <v>#N/A</v>
      </c>
      <c r="Q875" s="40" t="e">
        <f>IF(LEN('Captura de datos de CONTACTO'!Q875)&gt;50,"Parent/Guardian Name must be less than 50 characters",IF('DO NOT USE_Contact Formulas'!A875,"OK",NA()))</f>
        <v>#N/A</v>
      </c>
      <c r="R875" s="40" t="e">
        <f>IF(NOT(ISBLANK('Captura de datos de CONTACTO'!R875)),IF(AND(ISNUMBER('Captura de datos de CONTACTO'!R875),LEFT('Captura de datos de CONTACTO'!R875,1)&lt;&gt;"1",LEN('Captura de datos de CONTACTO'!R875)=10),"OK","Phone number must be valid format"),IF('DO NOT USE_Contact Formulas'!A875,"OK",NA()))</f>
        <v>#N/A</v>
      </c>
      <c r="S875" s="40" t="e">
        <f>IF(AND(NOT(ISBLANK('Captura de datos de CONTACTO'!S875)),ISNA(VLOOKUP('Captura de datos de CONTACTO'!S875,'DO NOT USE_School Picklist'!$N$3:$N$63,1,FALSE))),"Please select a value from the drop-down menu",IF('DO NOT USE_Contact Formulas'!A875,"OK",NA()))</f>
        <v>#N/A</v>
      </c>
      <c r="T875" s="53" t="e">
        <f>IF(AND(NOT(ISBLANK('Captura de datos de CONTACTO'!T875)),ISNA(VLOOKUP('Captura de datos de CONTACTO'!T875,'DO NOT USE_School Picklist'!$I$3:$I$5,1,FALSE))),"Please select a value from the drop-down menu",IF('DO NOT USE_Contact Formulas'!A875,"OK",NA()))</f>
        <v>#N/A</v>
      </c>
      <c r="U875" s="40" t="e">
        <f>IF(AND(NOT(ISBLANK('Captura de datos de CONTACTO'!U875)),ISNA(VLOOKUP('Captura de datos de CONTACTO'!U875,'DO NOT USE_School Picklist'!$E$3:$E$10,1,FALSE))),"Please select a value from the drop-down menu",IF('DO NOT USE_Contact Formulas'!A875,"OK",NA()))</f>
        <v>#N/A</v>
      </c>
      <c r="V875" s="53" t="e">
        <f>IF(AND(NOT(ISBLANK('Captura de datos de CONTACTO'!V875)),ISNA(VLOOKUP('Captura de datos de CONTACTO'!V875,'DO NOT USE_School Picklist'!$W$3:$W$9,1,FALSE))),"Please select a value from the drop-down menu",IF('DO NOT USE_Contact Formulas'!A875,"OK",NA()))</f>
        <v>#N/A</v>
      </c>
      <c r="W875" s="53" t="e">
        <f>IF(AND(NOT(ISBLANK('Captura de datos de CONTACTO'!W875)),ISNA(VLOOKUP('Captura de datos de CONTACTO'!W875,'DO NOT USE_School Picklist'!$W$3:$W$9,1,FALSE))),"Please select a value from the drop-down menu",IF('DO NOT USE_Case Formulas'!A875,"OK",NA()))</f>
        <v>#N/A</v>
      </c>
      <c r="X875" s="40" t="e">
        <f>IF(AND(NOT(ISBLANK('Captura de datos de CONTACTO'!X875)),ISNA(VLOOKUP('Captura de datos de CONTACTO'!X875,'DO NOT USE_School Picklist'!$F$3:$F$16,1,FALSE))),"Please select a value from the drop-down menu",IF('DO NOT USE_Contact Formulas'!A875,"OK",NA()))</f>
        <v>#N/A</v>
      </c>
      <c r="Y875" s="40" t="e">
        <f>IF(LEN('Captura de datos de CONTACTO'!Y875)&gt;100,"Classroom(s) must be less than 100 characters",IF('DO NOT USE_Contact Formulas'!A875,"OK",NA()))</f>
        <v>#N/A</v>
      </c>
      <c r="Z875" s="40" t="e">
        <f>IF(AND(NOT(ISBLANK('Captura de datos de CONTACTO'!Z875)),ISNA(VLOOKUP('Captura de datos de CONTACTO'!Z875,'DO NOT USE_School Picklist'!$K$3:$K$6,1,FALSE))),"Please select a value from the drop-down menu",IF('DO NOT USE_Contact Formulas'!A875,"OK",NA()))</f>
        <v>#N/A</v>
      </c>
      <c r="AA875" s="40" t="e">
        <f>IF(AND(NOT(ISBLANK('Captura de datos de CONTACTO'!AA875)),ISNA(VLOOKUP('Captura de datos de CONTACTO'!AA875,'DO NOT USE_School Picklist'!$D$3:$D$5,1,FALSE))),"Please select a value from the drop-down menu",IF('DO NOT USE_Contact Formulas'!A875,"OK",NA()))</f>
        <v>#N/A</v>
      </c>
      <c r="AB875" s="40"/>
      <c r="AC875" s="40" t="e">
        <f>IF(AND(NOT(ISBLANK('Captura de datos de CONTACTO'!AC875)),ISNA(VLOOKUP('Captura de datos de CONTACTO'!AC875,'DO NOT USE_School Picklist'!$G$3:$G$5,1,FALSE))),"Please select a value from the drop-down menu",IF('DO NOT USE_Contact Formulas'!A875,"OK",NA()))</f>
        <v>#N/A</v>
      </c>
      <c r="AD875" s="40"/>
      <c r="AE875" s="40" t="e">
        <f>IF(AND(NOT(ISBLANK('Captura de datos de CONTACTO'!AE875)),ISNA(VLOOKUP('Captura de datos de CONTACTO'!AE875,'DO NOT USE_School Picklist'!$H$3:$H$4,1,FALSE))),"Please select a value from the drop-down menu",IF('DO NOT USE_Contact Formulas'!A875,"OK",NA()))</f>
        <v>#N/A</v>
      </c>
      <c r="AF875" s="40" t="e">
        <f ca="1">IF('Captura de datos de CONTACTO'!AF875&gt;'DO NOT USE_School Picklist'!$C$3,"Test Date cannot be a future date",IF('DO NOT USE_Contact Formulas'!A875,"OK",NA()))</f>
        <v>#N/A</v>
      </c>
      <c r="AG875" s="53" t="e">
        <f>IF(AND('DO NOT USE_Contact Formulas'!A875,ISBLANK('Captura de datos de CONTACTO'!AB875)),"Lab Result Test Result is required",IF(AND(NOT(ISBLANK('Captura de datos de CONTACTO'!AB875)),ISNA(VLOOKUP('Captura de datos de CONTACTO'!AB875,'DO NOT USE_School Picklist'!$Q$3:$Q$8,1,FALSE))),"Please select a value from the drop-down menu",IF('DO NOT USE_Contact Formulas'!A875,"OK",NA())))</f>
        <v>#N/A</v>
      </c>
    </row>
    <row r="876" spans="1:33" x14ac:dyDescent="0.3">
      <c r="A876" s="39" t="e">
        <f>IF('DO NOT USE_Contact Formulas'!A876,IF('DO NOT USE_Contact Formulas'!B876,"Not all required fields are completed","OK"),NA())</f>
        <v>#N/A</v>
      </c>
      <c r="B876" s="40" t="e">
        <f>IF(AND('DO NOT USE_Contact Formulas'!A876,ISBLANK('Captura de datos de CONTACTO'!B876)),"First Name is required",IF(NOT(ISBLANK('Captura de datos de CONTACTO'!B876)),"OK",NA()))</f>
        <v>#N/A</v>
      </c>
      <c r="C876" s="40" t="e">
        <f>IF(AND('DO NOT USE_Contact Formulas'!A876,ISBLANK('Captura de datos de CONTACTO'!C876)),"Last Name is required",IF(NOT(ISBLANK('Captura de datos de CONTACTO'!C876)),"OK",NA()))</f>
        <v>#N/A</v>
      </c>
      <c r="D876" s="40" t="e">
        <f>IF(AND('DO NOT USE_Contact Formulas'!A876,ISBLANK('Captura de datos de CONTACTO'!D876)),"Birthdate is required",IF(NOT(ISBLANK('Captura de datos de CONTACTO'!D876)),"OK",NA()))</f>
        <v>#N/A</v>
      </c>
      <c r="E876" s="40" t="e">
        <f>IF(AND('DO NOT USE_Contact Formulas'!A876,ISBLANK('Captura de datos de CONTACTO'!E876)),"Mobile Phone is required",IF(NOT(ISBLANK('Captura de datos de CONTACTO'!E876)),IF(AND(ISNUMBER(VALUE('Captura de datos de CONTACTO'!E876)),LEFT('Captura de datos de CONTACTO'!E876,1)&lt;&gt;"1",LEN('Captura de datos de CONTACTO'!E876)=10),"OK","Phone number must be valid format"),NA()))</f>
        <v>#N/A</v>
      </c>
      <c r="F876" s="40" t="e">
        <f>IF(LEN('Captura de datos de CONTACTO'!F876)&gt;255,"Home Street Address must be less than 255 characters",IF('DO NOT USE_Contact Formulas'!A876,"OK",NA()))</f>
        <v>#N/A</v>
      </c>
      <c r="G876" s="40" t="e">
        <f>IF(LEN('Captura de datos de CONTACTO'!G876)&gt;40,"City must be less than 40 characters",IF('DO NOT USE_Contact Formulas'!A876,"OK",NA()))</f>
        <v>#N/A</v>
      </c>
      <c r="H876" s="40" t="e">
        <f>IF(AND(NOT(ISBLANK('Captura de datos de CONTACTO'!H876)),ISNA(VLOOKUP('Captura de datos de CONTACTO'!H876,'DO NOT USE_School Picklist'!$P$3:$P$52,1,FALSE))),"Please select a value from the drop-down menu",IF('DO NOT USE_Contact Formulas'!A876,"OK",NA()))</f>
        <v>#N/A</v>
      </c>
      <c r="I876" s="40" t="e">
        <f>IF(AND('DO NOT USE_Contact Formulas'!A876,ISBLANK('Captura de datos de CONTACTO'!I876)),"Zip is required",IF(ISBLANK('Captura de datos de CONTACTO'!I876),NA(),"OK"))</f>
        <v>#N/A</v>
      </c>
      <c r="J876" s="40" t="e">
        <f>IF(AND('DO NOT USE_Contact Formulas'!A876,ISBLANK('Captura de datos de CONTACTO'!J876)),"Student or Staff? is required",IF(ISBLANK('Captura de datos de CONTACTO'!J876),NA(),IF(ISNA(VLOOKUP('Captura de datos de CONTACTO'!J876,'DO NOT USE_School Picklist'!$B$3:$B$6,1,FALSE)),"Please select a value from the drop-down menu","OK")))</f>
        <v>#N/A</v>
      </c>
      <c r="K876" s="40" t="e">
        <f>IF(AND('Captura de datos de CONTACTO'!J876='DO NOT USE_School Picklist'!$B$4,ISBLANK('Captura de datos de CONTACTO'!K876)),"Occupation/Job Title is required if Student or Staff? is Yes, staff/faculty or volunteer",IF('DO NOT USE_Contact Formulas'!A876,"OK",NA()))</f>
        <v>#N/A</v>
      </c>
      <c r="L876" s="40" t="e">
        <f ca="1">IF('Captura de datos de CONTACTO'!L876&gt;'DO NOT USE_School Picklist'!$C$3,"Date last on school campus/facility cannot be a future date",IF('DO NOT USE_Contact Formulas'!A876,IF(ISBLANK('Captura de datos de CONTACTO'!L876),"Date last on school campus/facility is required","OK"),NA()))</f>
        <v>#N/A</v>
      </c>
      <c r="M876" s="41" t="e">
        <f ca="1">IF('Captura de datos de CONTACTO'!M876&gt;'DO NOT USE_School Picklist'!$C$3,"Last Exposure Date cannot be a future date",IF('DO NOT USE_Contact Formulas'!A876,IF(ISBLANK('Captura de datos de CONTACTO'!M876),"Last Exposure Date is required","OK"),NA()))</f>
        <v>#N/A</v>
      </c>
      <c r="N876" s="41" t="e">
        <f>IF(AND('DO NOT USE_Contact Formulas'!A876,ISBLANK('Captura de datos de CONTACTO'!N876)),"Specific Place in the Location is required",IF(ISBLANK('Captura de datos de CONTACTO'!N876),NA(),"OK"))</f>
        <v>#N/A</v>
      </c>
      <c r="O876" s="40" t="e">
        <f>IF(AND(NOT(ISBLANK('Captura de datos de CONTACTO'!O876)),ISNA(VLOOKUP('Captura de datos de CONTACTO'!O876,'DO NOT USE_School Picklist'!$L$3:$L$81,1,FALSE))),"Please select a value from the drop-down menu",IF('DO NOT USE_Contact Formulas'!A876,"OK",NA()))</f>
        <v>#N/A</v>
      </c>
      <c r="P876" s="40" t="e">
        <f>IF(AND(NOT(ISBLANK('Captura de datos de CONTACTO'!P876)),NOT(ISNUMBER(MATCH("*@*.?*",'Captura de datos de CONTACTO'!P876,0)))),"Email must be in a valid format",IF('DO NOT USE_Contact Formulas'!A876,"OK",NA()))</f>
        <v>#N/A</v>
      </c>
      <c r="Q876" s="40" t="e">
        <f>IF(LEN('Captura de datos de CONTACTO'!Q876)&gt;50,"Parent/Guardian Name must be less than 50 characters",IF('DO NOT USE_Contact Formulas'!A876,"OK",NA()))</f>
        <v>#N/A</v>
      </c>
      <c r="R876" s="40" t="e">
        <f>IF(NOT(ISBLANK('Captura de datos de CONTACTO'!R876)),IF(AND(ISNUMBER('Captura de datos de CONTACTO'!R876),LEFT('Captura de datos de CONTACTO'!R876,1)&lt;&gt;"1",LEN('Captura de datos de CONTACTO'!R876)=10),"OK","Phone number must be valid format"),IF('DO NOT USE_Contact Formulas'!A876,"OK",NA()))</f>
        <v>#N/A</v>
      </c>
      <c r="S876" s="40" t="e">
        <f>IF(AND(NOT(ISBLANK('Captura de datos de CONTACTO'!S876)),ISNA(VLOOKUP('Captura de datos de CONTACTO'!S876,'DO NOT USE_School Picklist'!$N$3:$N$63,1,FALSE))),"Please select a value from the drop-down menu",IF('DO NOT USE_Contact Formulas'!A876,"OK",NA()))</f>
        <v>#N/A</v>
      </c>
      <c r="T876" s="53" t="e">
        <f>IF(AND(NOT(ISBLANK('Captura de datos de CONTACTO'!T876)),ISNA(VLOOKUP('Captura de datos de CONTACTO'!T876,'DO NOT USE_School Picklist'!$I$3:$I$5,1,FALSE))),"Please select a value from the drop-down menu",IF('DO NOT USE_Contact Formulas'!A876,"OK",NA()))</f>
        <v>#N/A</v>
      </c>
      <c r="U876" s="40" t="e">
        <f>IF(AND(NOT(ISBLANK('Captura de datos de CONTACTO'!U876)),ISNA(VLOOKUP('Captura de datos de CONTACTO'!U876,'DO NOT USE_School Picklist'!$E$3:$E$10,1,FALSE))),"Please select a value from the drop-down menu",IF('DO NOT USE_Contact Formulas'!A876,"OK",NA()))</f>
        <v>#N/A</v>
      </c>
      <c r="V876" s="53" t="e">
        <f>IF(AND(NOT(ISBLANK('Captura de datos de CONTACTO'!V876)),ISNA(VLOOKUP('Captura de datos de CONTACTO'!V876,'DO NOT USE_School Picklist'!$W$3:$W$9,1,FALSE))),"Please select a value from the drop-down menu",IF('DO NOT USE_Contact Formulas'!A876,"OK",NA()))</f>
        <v>#N/A</v>
      </c>
      <c r="W876" s="53" t="e">
        <f>IF(AND(NOT(ISBLANK('Captura de datos de CONTACTO'!W876)),ISNA(VLOOKUP('Captura de datos de CONTACTO'!W876,'DO NOT USE_School Picklist'!$W$3:$W$9,1,FALSE))),"Please select a value from the drop-down menu",IF('DO NOT USE_Case Formulas'!A876,"OK",NA()))</f>
        <v>#N/A</v>
      </c>
      <c r="X876" s="40" t="e">
        <f>IF(AND(NOT(ISBLANK('Captura de datos de CONTACTO'!X876)),ISNA(VLOOKUP('Captura de datos de CONTACTO'!X876,'DO NOT USE_School Picklist'!$F$3:$F$16,1,FALSE))),"Please select a value from the drop-down menu",IF('DO NOT USE_Contact Formulas'!A876,"OK",NA()))</f>
        <v>#N/A</v>
      </c>
      <c r="Y876" s="40" t="e">
        <f>IF(LEN('Captura de datos de CONTACTO'!Y876)&gt;100,"Classroom(s) must be less than 100 characters",IF('DO NOT USE_Contact Formulas'!A876,"OK",NA()))</f>
        <v>#N/A</v>
      </c>
      <c r="Z876" s="40" t="e">
        <f>IF(AND(NOT(ISBLANK('Captura de datos de CONTACTO'!Z876)),ISNA(VLOOKUP('Captura de datos de CONTACTO'!Z876,'DO NOT USE_School Picklist'!$K$3:$K$6,1,FALSE))),"Please select a value from the drop-down menu",IF('DO NOT USE_Contact Formulas'!A876,"OK",NA()))</f>
        <v>#N/A</v>
      </c>
      <c r="AA876" s="40" t="e">
        <f>IF(AND(NOT(ISBLANK('Captura de datos de CONTACTO'!AA876)),ISNA(VLOOKUP('Captura de datos de CONTACTO'!AA876,'DO NOT USE_School Picklist'!$D$3:$D$5,1,FALSE))),"Please select a value from the drop-down menu",IF('DO NOT USE_Contact Formulas'!A876,"OK",NA()))</f>
        <v>#N/A</v>
      </c>
      <c r="AB876" s="40"/>
      <c r="AC876" s="40" t="e">
        <f>IF(AND(NOT(ISBLANK('Captura de datos de CONTACTO'!AC876)),ISNA(VLOOKUP('Captura de datos de CONTACTO'!AC876,'DO NOT USE_School Picklist'!$G$3:$G$5,1,FALSE))),"Please select a value from the drop-down menu",IF('DO NOT USE_Contact Formulas'!A876,"OK",NA()))</f>
        <v>#N/A</v>
      </c>
      <c r="AD876" s="40"/>
      <c r="AE876" s="40" t="e">
        <f>IF(AND(NOT(ISBLANK('Captura de datos de CONTACTO'!AE876)),ISNA(VLOOKUP('Captura de datos de CONTACTO'!AE876,'DO NOT USE_School Picklist'!$H$3:$H$4,1,FALSE))),"Please select a value from the drop-down menu",IF('DO NOT USE_Contact Formulas'!A876,"OK",NA()))</f>
        <v>#N/A</v>
      </c>
      <c r="AF876" s="40" t="e">
        <f ca="1">IF('Captura de datos de CONTACTO'!AF876&gt;'DO NOT USE_School Picklist'!$C$3,"Test Date cannot be a future date",IF('DO NOT USE_Contact Formulas'!A876,"OK",NA()))</f>
        <v>#N/A</v>
      </c>
      <c r="AG876" s="53" t="e">
        <f>IF(AND('DO NOT USE_Contact Formulas'!A876,ISBLANK('Captura de datos de CONTACTO'!AB876)),"Lab Result Test Result is required",IF(AND(NOT(ISBLANK('Captura de datos de CONTACTO'!AB876)),ISNA(VLOOKUP('Captura de datos de CONTACTO'!AB876,'DO NOT USE_School Picklist'!$Q$3:$Q$8,1,FALSE))),"Please select a value from the drop-down menu",IF('DO NOT USE_Contact Formulas'!A876,"OK",NA())))</f>
        <v>#N/A</v>
      </c>
    </row>
    <row r="877" spans="1:33" x14ac:dyDescent="0.3">
      <c r="A877" s="39" t="e">
        <f>IF('DO NOT USE_Contact Formulas'!A877,IF('DO NOT USE_Contact Formulas'!B877,"Not all required fields are completed","OK"),NA())</f>
        <v>#N/A</v>
      </c>
      <c r="B877" s="40" t="e">
        <f>IF(AND('DO NOT USE_Contact Formulas'!A877,ISBLANK('Captura de datos de CONTACTO'!B877)),"First Name is required",IF(NOT(ISBLANK('Captura de datos de CONTACTO'!B877)),"OK",NA()))</f>
        <v>#N/A</v>
      </c>
      <c r="C877" s="40" t="e">
        <f>IF(AND('DO NOT USE_Contact Formulas'!A877,ISBLANK('Captura de datos de CONTACTO'!C877)),"Last Name is required",IF(NOT(ISBLANK('Captura de datos de CONTACTO'!C877)),"OK",NA()))</f>
        <v>#N/A</v>
      </c>
      <c r="D877" s="40" t="e">
        <f>IF(AND('DO NOT USE_Contact Formulas'!A877,ISBLANK('Captura de datos de CONTACTO'!D877)),"Birthdate is required",IF(NOT(ISBLANK('Captura de datos de CONTACTO'!D877)),"OK",NA()))</f>
        <v>#N/A</v>
      </c>
      <c r="E877" s="40" t="e">
        <f>IF(AND('DO NOT USE_Contact Formulas'!A877,ISBLANK('Captura de datos de CONTACTO'!E877)),"Mobile Phone is required",IF(NOT(ISBLANK('Captura de datos de CONTACTO'!E877)),IF(AND(ISNUMBER(VALUE('Captura de datos de CONTACTO'!E877)),LEFT('Captura de datos de CONTACTO'!E877,1)&lt;&gt;"1",LEN('Captura de datos de CONTACTO'!E877)=10),"OK","Phone number must be valid format"),NA()))</f>
        <v>#N/A</v>
      </c>
      <c r="F877" s="40" t="e">
        <f>IF(LEN('Captura de datos de CONTACTO'!F877)&gt;255,"Home Street Address must be less than 255 characters",IF('DO NOT USE_Contact Formulas'!A877,"OK",NA()))</f>
        <v>#N/A</v>
      </c>
      <c r="G877" s="40" t="e">
        <f>IF(LEN('Captura de datos de CONTACTO'!G877)&gt;40,"City must be less than 40 characters",IF('DO NOT USE_Contact Formulas'!A877,"OK",NA()))</f>
        <v>#N/A</v>
      </c>
      <c r="H877" s="40" t="e">
        <f>IF(AND(NOT(ISBLANK('Captura de datos de CONTACTO'!H877)),ISNA(VLOOKUP('Captura de datos de CONTACTO'!H877,'DO NOT USE_School Picklist'!$P$3:$P$52,1,FALSE))),"Please select a value from the drop-down menu",IF('DO NOT USE_Contact Formulas'!A877,"OK",NA()))</f>
        <v>#N/A</v>
      </c>
      <c r="I877" s="40" t="e">
        <f>IF(AND('DO NOT USE_Contact Formulas'!A877,ISBLANK('Captura de datos de CONTACTO'!I877)),"Zip is required",IF(ISBLANK('Captura de datos de CONTACTO'!I877),NA(),"OK"))</f>
        <v>#N/A</v>
      </c>
      <c r="J877" s="40" t="e">
        <f>IF(AND('DO NOT USE_Contact Formulas'!A877,ISBLANK('Captura de datos de CONTACTO'!J877)),"Student or Staff? is required",IF(ISBLANK('Captura de datos de CONTACTO'!J877),NA(),IF(ISNA(VLOOKUP('Captura de datos de CONTACTO'!J877,'DO NOT USE_School Picklist'!$B$3:$B$6,1,FALSE)),"Please select a value from the drop-down menu","OK")))</f>
        <v>#N/A</v>
      </c>
      <c r="K877" s="40" t="e">
        <f>IF(AND('Captura de datos de CONTACTO'!J877='DO NOT USE_School Picklist'!$B$4,ISBLANK('Captura de datos de CONTACTO'!K877)),"Occupation/Job Title is required if Student or Staff? is Yes, staff/faculty or volunteer",IF('DO NOT USE_Contact Formulas'!A877,"OK",NA()))</f>
        <v>#N/A</v>
      </c>
      <c r="L877" s="40" t="e">
        <f ca="1">IF('Captura de datos de CONTACTO'!L877&gt;'DO NOT USE_School Picklist'!$C$3,"Date last on school campus/facility cannot be a future date",IF('DO NOT USE_Contact Formulas'!A877,IF(ISBLANK('Captura de datos de CONTACTO'!L877),"Date last on school campus/facility is required","OK"),NA()))</f>
        <v>#N/A</v>
      </c>
      <c r="M877" s="41" t="e">
        <f ca="1">IF('Captura de datos de CONTACTO'!M877&gt;'DO NOT USE_School Picklist'!$C$3,"Last Exposure Date cannot be a future date",IF('DO NOT USE_Contact Formulas'!A877,IF(ISBLANK('Captura de datos de CONTACTO'!M877),"Last Exposure Date is required","OK"),NA()))</f>
        <v>#N/A</v>
      </c>
      <c r="N877" s="41" t="e">
        <f>IF(AND('DO NOT USE_Contact Formulas'!A877,ISBLANK('Captura de datos de CONTACTO'!N877)),"Specific Place in the Location is required",IF(ISBLANK('Captura de datos de CONTACTO'!N877),NA(),"OK"))</f>
        <v>#N/A</v>
      </c>
      <c r="O877" s="40" t="e">
        <f>IF(AND(NOT(ISBLANK('Captura de datos de CONTACTO'!O877)),ISNA(VLOOKUP('Captura de datos de CONTACTO'!O877,'DO NOT USE_School Picklist'!$L$3:$L$81,1,FALSE))),"Please select a value from the drop-down menu",IF('DO NOT USE_Contact Formulas'!A877,"OK",NA()))</f>
        <v>#N/A</v>
      </c>
      <c r="P877" s="40" t="e">
        <f>IF(AND(NOT(ISBLANK('Captura de datos de CONTACTO'!P877)),NOT(ISNUMBER(MATCH("*@*.?*",'Captura de datos de CONTACTO'!P877,0)))),"Email must be in a valid format",IF('DO NOT USE_Contact Formulas'!A877,"OK",NA()))</f>
        <v>#N/A</v>
      </c>
      <c r="Q877" s="40" t="e">
        <f>IF(LEN('Captura de datos de CONTACTO'!Q877)&gt;50,"Parent/Guardian Name must be less than 50 characters",IF('DO NOT USE_Contact Formulas'!A877,"OK",NA()))</f>
        <v>#N/A</v>
      </c>
      <c r="R877" s="40" t="e">
        <f>IF(NOT(ISBLANK('Captura de datos de CONTACTO'!R877)),IF(AND(ISNUMBER('Captura de datos de CONTACTO'!R877),LEFT('Captura de datos de CONTACTO'!R877,1)&lt;&gt;"1",LEN('Captura de datos de CONTACTO'!R877)=10),"OK","Phone number must be valid format"),IF('DO NOT USE_Contact Formulas'!A877,"OK",NA()))</f>
        <v>#N/A</v>
      </c>
      <c r="S877" s="40" t="e">
        <f>IF(AND(NOT(ISBLANK('Captura de datos de CONTACTO'!S877)),ISNA(VLOOKUP('Captura de datos de CONTACTO'!S877,'DO NOT USE_School Picklist'!$N$3:$N$63,1,FALSE))),"Please select a value from the drop-down menu",IF('DO NOT USE_Contact Formulas'!A877,"OK",NA()))</f>
        <v>#N/A</v>
      </c>
      <c r="T877" s="53" t="e">
        <f>IF(AND(NOT(ISBLANK('Captura de datos de CONTACTO'!T877)),ISNA(VLOOKUP('Captura de datos de CONTACTO'!T877,'DO NOT USE_School Picklist'!$I$3:$I$5,1,FALSE))),"Please select a value from the drop-down menu",IF('DO NOT USE_Contact Formulas'!A877,"OK",NA()))</f>
        <v>#N/A</v>
      </c>
      <c r="U877" s="40" t="e">
        <f>IF(AND(NOT(ISBLANK('Captura de datos de CONTACTO'!U877)),ISNA(VLOOKUP('Captura de datos de CONTACTO'!U877,'DO NOT USE_School Picklist'!$E$3:$E$10,1,FALSE))),"Please select a value from the drop-down menu",IF('DO NOT USE_Contact Formulas'!A877,"OK",NA()))</f>
        <v>#N/A</v>
      </c>
      <c r="V877" s="53" t="e">
        <f>IF(AND(NOT(ISBLANK('Captura de datos de CONTACTO'!V877)),ISNA(VLOOKUP('Captura de datos de CONTACTO'!V877,'DO NOT USE_School Picklist'!$W$3:$W$9,1,FALSE))),"Please select a value from the drop-down menu",IF('DO NOT USE_Contact Formulas'!A877,"OK",NA()))</f>
        <v>#N/A</v>
      </c>
      <c r="W877" s="53" t="e">
        <f>IF(AND(NOT(ISBLANK('Captura de datos de CONTACTO'!W877)),ISNA(VLOOKUP('Captura de datos de CONTACTO'!W877,'DO NOT USE_School Picklist'!$W$3:$W$9,1,FALSE))),"Please select a value from the drop-down menu",IF('DO NOT USE_Case Formulas'!A877,"OK",NA()))</f>
        <v>#N/A</v>
      </c>
      <c r="X877" s="40" t="e">
        <f>IF(AND(NOT(ISBLANK('Captura de datos de CONTACTO'!X877)),ISNA(VLOOKUP('Captura de datos de CONTACTO'!X877,'DO NOT USE_School Picklist'!$F$3:$F$16,1,FALSE))),"Please select a value from the drop-down menu",IF('DO NOT USE_Contact Formulas'!A877,"OK",NA()))</f>
        <v>#N/A</v>
      </c>
      <c r="Y877" s="40" t="e">
        <f>IF(LEN('Captura de datos de CONTACTO'!Y877)&gt;100,"Classroom(s) must be less than 100 characters",IF('DO NOT USE_Contact Formulas'!A877,"OK",NA()))</f>
        <v>#N/A</v>
      </c>
      <c r="Z877" s="40" t="e">
        <f>IF(AND(NOT(ISBLANK('Captura de datos de CONTACTO'!Z877)),ISNA(VLOOKUP('Captura de datos de CONTACTO'!Z877,'DO NOT USE_School Picklist'!$K$3:$K$6,1,FALSE))),"Please select a value from the drop-down menu",IF('DO NOT USE_Contact Formulas'!A877,"OK",NA()))</f>
        <v>#N/A</v>
      </c>
      <c r="AA877" s="40" t="e">
        <f>IF(AND(NOT(ISBLANK('Captura de datos de CONTACTO'!AA877)),ISNA(VLOOKUP('Captura de datos de CONTACTO'!AA877,'DO NOT USE_School Picklist'!$D$3:$D$5,1,FALSE))),"Please select a value from the drop-down menu",IF('DO NOT USE_Contact Formulas'!A877,"OK",NA()))</f>
        <v>#N/A</v>
      </c>
      <c r="AB877" s="40"/>
      <c r="AC877" s="40" t="e">
        <f>IF(AND(NOT(ISBLANK('Captura de datos de CONTACTO'!AC877)),ISNA(VLOOKUP('Captura de datos de CONTACTO'!AC877,'DO NOT USE_School Picklist'!$G$3:$G$5,1,FALSE))),"Please select a value from the drop-down menu",IF('DO NOT USE_Contact Formulas'!A877,"OK",NA()))</f>
        <v>#N/A</v>
      </c>
      <c r="AD877" s="40"/>
      <c r="AE877" s="40" t="e">
        <f>IF(AND(NOT(ISBLANK('Captura de datos de CONTACTO'!AE877)),ISNA(VLOOKUP('Captura de datos de CONTACTO'!AE877,'DO NOT USE_School Picklist'!$H$3:$H$4,1,FALSE))),"Please select a value from the drop-down menu",IF('DO NOT USE_Contact Formulas'!A877,"OK",NA()))</f>
        <v>#N/A</v>
      </c>
      <c r="AF877" s="40" t="e">
        <f ca="1">IF('Captura de datos de CONTACTO'!AF877&gt;'DO NOT USE_School Picklist'!$C$3,"Test Date cannot be a future date",IF('DO NOT USE_Contact Formulas'!A877,"OK",NA()))</f>
        <v>#N/A</v>
      </c>
      <c r="AG877" s="53" t="e">
        <f>IF(AND('DO NOT USE_Contact Formulas'!A877,ISBLANK('Captura de datos de CONTACTO'!AB877)),"Lab Result Test Result is required",IF(AND(NOT(ISBLANK('Captura de datos de CONTACTO'!AB877)),ISNA(VLOOKUP('Captura de datos de CONTACTO'!AB877,'DO NOT USE_School Picklist'!$Q$3:$Q$8,1,FALSE))),"Please select a value from the drop-down menu",IF('DO NOT USE_Contact Formulas'!A877,"OK",NA())))</f>
        <v>#N/A</v>
      </c>
    </row>
    <row r="878" spans="1:33" x14ac:dyDescent="0.3">
      <c r="A878" s="39" t="e">
        <f>IF('DO NOT USE_Contact Formulas'!A878,IF('DO NOT USE_Contact Formulas'!B878,"Not all required fields are completed","OK"),NA())</f>
        <v>#N/A</v>
      </c>
      <c r="B878" s="40" t="e">
        <f>IF(AND('DO NOT USE_Contact Formulas'!A878,ISBLANK('Captura de datos de CONTACTO'!B878)),"First Name is required",IF(NOT(ISBLANK('Captura de datos de CONTACTO'!B878)),"OK",NA()))</f>
        <v>#N/A</v>
      </c>
      <c r="C878" s="40" t="e">
        <f>IF(AND('DO NOT USE_Contact Formulas'!A878,ISBLANK('Captura de datos de CONTACTO'!C878)),"Last Name is required",IF(NOT(ISBLANK('Captura de datos de CONTACTO'!C878)),"OK",NA()))</f>
        <v>#N/A</v>
      </c>
      <c r="D878" s="40" t="e">
        <f>IF(AND('DO NOT USE_Contact Formulas'!A878,ISBLANK('Captura de datos de CONTACTO'!D878)),"Birthdate is required",IF(NOT(ISBLANK('Captura de datos de CONTACTO'!D878)),"OK",NA()))</f>
        <v>#N/A</v>
      </c>
      <c r="E878" s="40" t="e">
        <f>IF(AND('DO NOT USE_Contact Formulas'!A878,ISBLANK('Captura de datos de CONTACTO'!E878)),"Mobile Phone is required",IF(NOT(ISBLANK('Captura de datos de CONTACTO'!E878)),IF(AND(ISNUMBER(VALUE('Captura de datos de CONTACTO'!E878)),LEFT('Captura de datos de CONTACTO'!E878,1)&lt;&gt;"1",LEN('Captura de datos de CONTACTO'!E878)=10),"OK","Phone number must be valid format"),NA()))</f>
        <v>#N/A</v>
      </c>
      <c r="F878" s="40" t="e">
        <f>IF(LEN('Captura de datos de CONTACTO'!F878)&gt;255,"Home Street Address must be less than 255 characters",IF('DO NOT USE_Contact Formulas'!A878,"OK",NA()))</f>
        <v>#N/A</v>
      </c>
      <c r="G878" s="40" t="e">
        <f>IF(LEN('Captura de datos de CONTACTO'!G878)&gt;40,"City must be less than 40 characters",IF('DO NOT USE_Contact Formulas'!A878,"OK",NA()))</f>
        <v>#N/A</v>
      </c>
      <c r="H878" s="40" t="e">
        <f>IF(AND(NOT(ISBLANK('Captura de datos de CONTACTO'!H878)),ISNA(VLOOKUP('Captura de datos de CONTACTO'!H878,'DO NOT USE_School Picklist'!$P$3:$P$52,1,FALSE))),"Please select a value from the drop-down menu",IF('DO NOT USE_Contact Formulas'!A878,"OK",NA()))</f>
        <v>#N/A</v>
      </c>
      <c r="I878" s="40" t="e">
        <f>IF(AND('DO NOT USE_Contact Formulas'!A878,ISBLANK('Captura de datos de CONTACTO'!I878)),"Zip is required",IF(ISBLANK('Captura de datos de CONTACTO'!I878),NA(),"OK"))</f>
        <v>#N/A</v>
      </c>
      <c r="J878" s="40" t="e">
        <f>IF(AND('DO NOT USE_Contact Formulas'!A878,ISBLANK('Captura de datos de CONTACTO'!J878)),"Student or Staff? is required",IF(ISBLANK('Captura de datos de CONTACTO'!J878),NA(),IF(ISNA(VLOOKUP('Captura de datos de CONTACTO'!J878,'DO NOT USE_School Picklist'!$B$3:$B$6,1,FALSE)),"Please select a value from the drop-down menu","OK")))</f>
        <v>#N/A</v>
      </c>
      <c r="K878" s="40" t="e">
        <f>IF(AND('Captura de datos de CONTACTO'!J878='DO NOT USE_School Picklist'!$B$4,ISBLANK('Captura de datos de CONTACTO'!K878)),"Occupation/Job Title is required if Student or Staff? is Yes, staff/faculty or volunteer",IF('DO NOT USE_Contact Formulas'!A878,"OK",NA()))</f>
        <v>#N/A</v>
      </c>
      <c r="L878" s="40" t="e">
        <f ca="1">IF('Captura de datos de CONTACTO'!L878&gt;'DO NOT USE_School Picklist'!$C$3,"Date last on school campus/facility cannot be a future date",IF('DO NOT USE_Contact Formulas'!A878,IF(ISBLANK('Captura de datos de CONTACTO'!L878),"Date last on school campus/facility is required","OK"),NA()))</f>
        <v>#N/A</v>
      </c>
      <c r="M878" s="41" t="e">
        <f ca="1">IF('Captura de datos de CONTACTO'!M878&gt;'DO NOT USE_School Picklist'!$C$3,"Last Exposure Date cannot be a future date",IF('DO NOT USE_Contact Formulas'!A878,IF(ISBLANK('Captura de datos de CONTACTO'!M878),"Last Exposure Date is required","OK"),NA()))</f>
        <v>#N/A</v>
      </c>
      <c r="N878" s="41" t="e">
        <f>IF(AND('DO NOT USE_Contact Formulas'!A878,ISBLANK('Captura de datos de CONTACTO'!N878)),"Specific Place in the Location is required",IF(ISBLANK('Captura de datos de CONTACTO'!N878),NA(),"OK"))</f>
        <v>#N/A</v>
      </c>
      <c r="O878" s="40" t="e">
        <f>IF(AND(NOT(ISBLANK('Captura de datos de CONTACTO'!O878)),ISNA(VLOOKUP('Captura de datos de CONTACTO'!O878,'DO NOT USE_School Picklist'!$L$3:$L$81,1,FALSE))),"Please select a value from the drop-down menu",IF('DO NOT USE_Contact Formulas'!A878,"OK",NA()))</f>
        <v>#N/A</v>
      </c>
      <c r="P878" s="40" t="e">
        <f>IF(AND(NOT(ISBLANK('Captura de datos de CONTACTO'!P878)),NOT(ISNUMBER(MATCH("*@*.?*",'Captura de datos de CONTACTO'!P878,0)))),"Email must be in a valid format",IF('DO NOT USE_Contact Formulas'!A878,"OK",NA()))</f>
        <v>#N/A</v>
      </c>
      <c r="Q878" s="40" t="e">
        <f>IF(LEN('Captura de datos de CONTACTO'!Q878)&gt;50,"Parent/Guardian Name must be less than 50 characters",IF('DO NOT USE_Contact Formulas'!A878,"OK",NA()))</f>
        <v>#N/A</v>
      </c>
      <c r="R878" s="40" t="e">
        <f>IF(NOT(ISBLANK('Captura de datos de CONTACTO'!R878)),IF(AND(ISNUMBER('Captura de datos de CONTACTO'!R878),LEFT('Captura de datos de CONTACTO'!R878,1)&lt;&gt;"1",LEN('Captura de datos de CONTACTO'!R878)=10),"OK","Phone number must be valid format"),IF('DO NOT USE_Contact Formulas'!A878,"OK",NA()))</f>
        <v>#N/A</v>
      </c>
      <c r="S878" s="40" t="e">
        <f>IF(AND(NOT(ISBLANK('Captura de datos de CONTACTO'!S878)),ISNA(VLOOKUP('Captura de datos de CONTACTO'!S878,'DO NOT USE_School Picklist'!$N$3:$N$63,1,FALSE))),"Please select a value from the drop-down menu",IF('DO NOT USE_Contact Formulas'!A878,"OK",NA()))</f>
        <v>#N/A</v>
      </c>
      <c r="T878" s="53" t="e">
        <f>IF(AND(NOT(ISBLANK('Captura de datos de CONTACTO'!T878)),ISNA(VLOOKUP('Captura de datos de CONTACTO'!T878,'DO NOT USE_School Picklist'!$I$3:$I$5,1,FALSE))),"Please select a value from the drop-down menu",IF('DO NOT USE_Contact Formulas'!A878,"OK",NA()))</f>
        <v>#N/A</v>
      </c>
      <c r="U878" s="40" t="e">
        <f>IF(AND(NOT(ISBLANK('Captura de datos de CONTACTO'!U878)),ISNA(VLOOKUP('Captura de datos de CONTACTO'!U878,'DO NOT USE_School Picklist'!$E$3:$E$10,1,FALSE))),"Please select a value from the drop-down menu",IF('DO NOT USE_Contact Formulas'!A878,"OK",NA()))</f>
        <v>#N/A</v>
      </c>
      <c r="V878" s="53" t="e">
        <f>IF(AND(NOT(ISBLANK('Captura de datos de CONTACTO'!V878)),ISNA(VLOOKUP('Captura de datos de CONTACTO'!V878,'DO NOT USE_School Picklist'!$W$3:$W$9,1,FALSE))),"Please select a value from the drop-down menu",IF('DO NOT USE_Contact Formulas'!A878,"OK",NA()))</f>
        <v>#N/A</v>
      </c>
      <c r="W878" s="53" t="e">
        <f>IF(AND(NOT(ISBLANK('Captura de datos de CONTACTO'!W878)),ISNA(VLOOKUP('Captura de datos de CONTACTO'!W878,'DO NOT USE_School Picklist'!$W$3:$W$9,1,FALSE))),"Please select a value from the drop-down menu",IF('DO NOT USE_Case Formulas'!A878,"OK",NA()))</f>
        <v>#N/A</v>
      </c>
      <c r="X878" s="40" t="e">
        <f>IF(AND(NOT(ISBLANK('Captura de datos de CONTACTO'!X878)),ISNA(VLOOKUP('Captura de datos de CONTACTO'!X878,'DO NOT USE_School Picklist'!$F$3:$F$16,1,FALSE))),"Please select a value from the drop-down menu",IF('DO NOT USE_Contact Formulas'!A878,"OK",NA()))</f>
        <v>#N/A</v>
      </c>
      <c r="Y878" s="40" t="e">
        <f>IF(LEN('Captura de datos de CONTACTO'!Y878)&gt;100,"Classroom(s) must be less than 100 characters",IF('DO NOT USE_Contact Formulas'!A878,"OK",NA()))</f>
        <v>#N/A</v>
      </c>
      <c r="Z878" s="40" t="e">
        <f>IF(AND(NOT(ISBLANK('Captura de datos de CONTACTO'!Z878)),ISNA(VLOOKUP('Captura de datos de CONTACTO'!Z878,'DO NOT USE_School Picklist'!$K$3:$K$6,1,FALSE))),"Please select a value from the drop-down menu",IF('DO NOT USE_Contact Formulas'!A878,"OK",NA()))</f>
        <v>#N/A</v>
      </c>
      <c r="AA878" s="40" t="e">
        <f>IF(AND(NOT(ISBLANK('Captura de datos de CONTACTO'!AA878)),ISNA(VLOOKUP('Captura de datos de CONTACTO'!AA878,'DO NOT USE_School Picklist'!$D$3:$D$5,1,FALSE))),"Please select a value from the drop-down menu",IF('DO NOT USE_Contact Formulas'!A878,"OK",NA()))</f>
        <v>#N/A</v>
      </c>
      <c r="AB878" s="40"/>
      <c r="AC878" s="40" t="e">
        <f>IF(AND(NOT(ISBLANK('Captura de datos de CONTACTO'!AC878)),ISNA(VLOOKUP('Captura de datos de CONTACTO'!AC878,'DO NOT USE_School Picklist'!$G$3:$G$5,1,FALSE))),"Please select a value from the drop-down menu",IF('DO NOT USE_Contact Formulas'!A878,"OK",NA()))</f>
        <v>#N/A</v>
      </c>
      <c r="AD878" s="40"/>
      <c r="AE878" s="40" t="e">
        <f>IF(AND(NOT(ISBLANK('Captura de datos de CONTACTO'!AE878)),ISNA(VLOOKUP('Captura de datos de CONTACTO'!AE878,'DO NOT USE_School Picklist'!$H$3:$H$4,1,FALSE))),"Please select a value from the drop-down menu",IF('DO NOT USE_Contact Formulas'!A878,"OK",NA()))</f>
        <v>#N/A</v>
      </c>
      <c r="AF878" s="40" t="e">
        <f ca="1">IF('Captura de datos de CONTACTO'!AF878&gt;'DO NOT USE_School Picklist'!$C$3,"Test Date cannot be a future date",IF('DO NOT USE_Contact Formulas'!A878,"OK",NA()))</f>
        <v>#N/A</v>
      </c>
      <c r="AG878" s="53" t="e">
        <f>IF(AND('DO NOT USE_Contact Formulas'!A878,ISBLANK('Captura de datos de CONTACTO'!AB878)),"Lab Result Test Result is required",IF(AND(NOT(ISBLANK('Captura de datos de CONTACTO'!AB878)),ISNA(VLOOKUP('Captura de datos de CONTACTO'!AB878,'DO NOT USE_School Picklist'!$Q$3:$Q$8,1,FALSE))),"Please select a value from the drop-down menu",IF('DO NOT USE_Contact Formulas'!A878,"OK",NA())))</f>
        <v>#N/A</v>
      </c>
    </row>
    <row r="879" spans="1:33" x14ac:dyDescent="0.3">
      <c r="A879" s="39" t="e">
        <f>IF('DO NOT USE_Contact Formulas'!A879,IF('DO NOT USE_Contact Formulas'!B879,"Not all required fields are completed","OK"),NA())</f>
        <v>#N/A</v>
      </c>
      <c r="B879" s="40" t="e">
        <f>IF(AND('DO NOT USE_Contact Formulas'!A879,ISBLANK('Captura de datos de CONTACTO'!B879)),"First Name is required",IF(NOT(ISBLANK('Captura de datos de CONTACTO'!B879)),"OK",NA()))</f>
        <v>#N/A</v>
      </c>
      <c r="C879" s="40" t="e">
        <f>IF(AND('DO NOT USE_Contact Formulas'!A879,ISBLANK('Captura de datos de CONTACTO'!C879)),"Last Name is required",IF(NOT(ISBLANK('Captura de datos de CONTACTO'!C879)),"OK",NA()))</f>
        <v>#N/A</v>
      </c>
      <c r="D879" s="40" t="e">
        <f>IF(AND('DO NOT USE_Contact Formulas'!A879,ISBLANK('Captura de datos de CONTACTO'!D879)),"Birthdate is required",IF(NOT(ISBLANK('Captura de datos de CONTACTO'!D879)),"OK",NA()))</f>
        <v>#N/A</v>
      </c>
      <c r="E879" s="40" t="e">
        <f>IF(AND('DO NOT USE_Contact Formulas'!A879,ISBLANK('Captura de datos de CONTACTO'!E879)),"Mobile Phone is required",IF(NOT(ISBLANK('Captura de datos de CONTACTO'!E879)),IF(AND(ISNUMBER(VALUE('Captura de datos de CONTACTO'!E879)),LEFT('Captura de datos de CONTACTO'!E879,1)&lt;&gt;"1",LEN('Captura de datos de CONTACTO'!E879)=10),"OK","Phone number must be valid format"),NA()))</f>
        <v>#N/A</v>
      </c>
      <c r="F879" s="40" t="e">
        <f>IF(LEN('Captura de datos de CONTACTO'!F879)&gt;255,"Home Street Address must be less than 255 characters",IF('DO NOT USE_Contact Formulas'!A879,"OK",NA()))</f>
        <v>#N/A</v>
      </c>
      <c r="G879" s="40" t="e">
        <f>IF(LEN('Captura de datos de CONTACTO'!G879)&gt;40,"City must be less than 40 characters",IF('DO NOT USE_Contact Formulas'!A879,"OK",NA()))</f>
        <v>#N/A</v>
      </c>
      <c r="H879" s="40" t="e">
        <f>IF(AND(NOT(ISBLANK('Captura de datos de CONTACTO'!H879)),ISNA(VLOOKUP('Captura de datos de CONTACTO'!H879,'DO NOT USE_School Picklist'!$P$3:$P$52,1,FALSE))),"Please select a value from the drop-down menu",IF('DO NOT USE_Contact Formulas'!A879,"OK",NA()))</f>
        <v>#N/A</v>
      </c>
      <c r="I879" s="40" t="e">
        <f>IF(AND('DO NOT USE_Contact Formulas'!A879,ISBLANK('Captura de datos de CONTACTO'!I879)),"Zip is required",IF(ISBLANK('Captura de datos de CONTACTO'!I879),NA(),"OK"))</f>
        <v>#N/A</v>
      </c>
      <c r="J879" s="40" t="e">
        <f>IF(AND('DO NOT USE_Contact Formulas'!A879,ISBLANK('Captura de datos de CONTACTO'!J879)),"Student or Staff? is required",IF(ISBLANK('Captura de datos de CONTACTO'!J879),NA(),IF(ISNA(VLOOKUP('Captura de datos de CONTACTO'!J879,'DO NOT USE_School Picklist'!$B$3:$B$6,1,FALSE)),"Please select a value from the drop-down menu","OK")))</f>
        <v>#N/A</v>
      </c>
      <c r="K879" s="40" t="e">
        <f>IF(AND('Captura de datos de CONTACTO'!J879='DO NOT USE_School Picklist'!$B$4,ISBLANK('Captura de datos de CONTACTO'!K879)),"Occupation/Job Title is required if Student or Staff? is Yes, staff/faculty or volunteer",IF('DO NOT USE_Contact Formulas'!A879,"OK",NA()))</f>
        <v>#N/A</v>
      </c>
      <c r="L879" s="40" t="e">
        <f ca="1">IF('Captura de datos de CONTACTO'!L879&gt;'DO NOT USE_School Picklist'!$C$3,"Date last on school campus/facility cannot be a future date",IF('DO NOT USE_Contact Formulas'!A879,IF(ISBLANK('Captura de datos de CONTACTO'!L879),"Date last on school campus/facility is required","OK"),NA()))</f>
        <v>#N/A</v>
      </c>
      <c r="M879" s="41" t="e">
        <f ca="1">IF('Captura de datos de CONTACTO'!M879&gt;'DO NOT USE_School Picklist'!$C$3,"Last Exposure Date cannot be a future date",IF('DO NOT USE_Contact Formulas'!A879,IF(ISBLANK('Captura de datos de CONTACTO'!M879),"Last Exposure Date is required","OK"),NA()))</f>
        <v>#N/A</v>
      </c>
      <c r="N879" s="41" t="e">
        <f>IF(AND('DO NOT USE_Contact Formulas'!A879,ISBLANK('Captura de datos de CONTACTO'!N879)),"Specific Place in the Location is required",IF(ISBLANK('Captura de datos de CONTACTO'!N879),NA(),"OK"))</f>
        <v>#N/A</v>
      </c>
      <c r="O879" s="40" t="e">
        <f>IF(AND(NOT(ISBLANK('Captura de datos de CONTACTO'!O879)),ISNA(VLOOKUP('Captura de datos de CONTACTO'!O879,'DO NOT USE_School Picklist'!$L$3:$L$81,1,FALSE))),"Please select a value from the drop-down menu",IF('DO NOT USE_Contact Formulas'!A879,"OK",NA()))</f>
        <v>#N/A</v>
      </c>
      <c r="P879" s="40" t="e">
        <f>IF(AND(NOT(ISBLANK('Captura de datos de CONTACTO'!P879)),NOT(ISNUMBER(MATCH("*@*.?*",'Captura de datos de CONTACTO'!P879,0)))),"Email must be in a valid format",IF('DO NOT USE_Contact Formulas'!A879,"OK",NA()))</f>
        <v>#N/A</v>
      </c>
      <c r="Q879" s="40" t="e">
        <f>IF(LEN('Captura de datos de CONTACTO'!Q879)&gt;50,"Parent/Guardian Name must be less than 50 characters",IF('DO NOT USE_Contact Formulas'!A879,"OK",NA()))</f>
        <v>#N/A</v>
      </c>
      <c r="R879" s="40" t="e">
        <f>IF(NOT(ISBLANK('Captura de datos de CONTACTO'!R879)),IF(AND(ISNUMBER('Captura de datos de CONTACTO'!R879),LEFT('Captura de datos de CONTACTO'!R879,1)&lt;&gt;"1",LEN('Captura de datos de CONTACTO'!R879)=10),"OK","Phone number must be valid format"),IF('DO NOT USE_Contact Formulas'!A879,"OK",NA()))</f>
        <v>#N/A</v>
      </c>
      <c r="S879" s="40" t="e">
        <f>IF(AND(NOT(ISBLANK('Captura de datos de CONTACTO'!S879)),ISNA(VLOOKUP('Captura de datos de CONTACTO'!S879,'DO NOT USE_School Picklist'!$N$3:$N$63,1,FALSE))),"Please select a value from the drop-down menu",IF('DO NOT USE_Contact Formulas'!A879,"OK",NA()))</f>
        <v>#N/A</v>
      </c>
      <c r="T879" s="53" t="e">
        <f>IF(AND(NOT(ISBLANK('Captura de datos de CONTACTO'!T879)),ISNA(VLOOKUP('Captura de datos de CONTACTO'!T879,'DO NOT USE_School Picklist'!$I$3:$I$5,1,FALSE))),"Please select a value from the drop-down menu",IF('DO NOT USE_Contact Formulas'!A879,"OK",NA()))</f>
        <v>#N/A</v>
      </c>
      <c r="U879" s="40" t="e">
        <f>IF(AND(NOT(ISBLANK('Captura de datos de CONTACTO'!U879)),ISNA(VLOOKUP('Captura de datos de CONTACTO'!U879,'DO NOT USE_School Picklist'!$E$3:$E$10,1,FALSE))),"Please select a value from the drop-down menu",IF('DO NOT USE_Contact Formulas'!A879,"OK",NA()))</f>
        <v>#N/A</v>
      </c>
      <c r="V879" s="53" t="e">
        <f>IF(AND(NOT(ISBLANK('Captura de datos de CONTACTO'!V879)),ISNA(VLOOKUP('Captura de datos de CONTACTO'!V879,'DO NOT USE_School Picklist'!$W$3:$W$9,1,FALSE))),"Please select a value from the drop-down menu",IF('DO NOT USE_Contact Formulas'!A879,"OK",NA()))</f>
        <v>#N/A</v>
      </c>
      <c r="W879" s="53" t="e">
        <f>IF(AND(NOT(ISBLANK('Captura de datos de CONTACTO'!W879)),ISNA(VLOOKUP('Captura de datos de CONTACTO'!W879,'DO NOT USE_School Picklist'!$W$3:$W$9,1,FALSE))),"Please select a value from the drop-down menu",IF('DO NOT USE_Case Formulas'!A879,"OK",NA()))</f>
        <v>#N/A</v>
      </c>
      <c r="X879" s="40" t="e">
        <f>IF(AND(NOT(ISBLANK('Captura de datos de CONTACTO'!X879)),ISNA(VLOOKUP('Captura de datos de CONTACTO'!X879,'DO NOT USE_School Picklist'!$F$3:$F$16,1,FALSE))),"Please select a value from the drop-down menu",IF('DO NOT USE_Contact Formulas'!A879,"OK",NA()))</f>
        <v>#N/A</v>
      </c>
      <c r="Y879" s="40" t="e">
        <f>IF(LEN('Captura de datos de CONTACTO'!Y879)&gt;100,"Classroom(s) must be less than 100 characters",IF('DO NOT USE_Contact Formulas'!A879,"OK",NA()))</f>
        <v>#N/A</v>
      </c>
      <c r="Z879" s="40" t="e">
        <f>IF(AND(NOT(ISBLANK('Captura de datos de CONTACTO'!Z879)),ISNA(VLOOKUP('Captura de datos de CONTACTO'!Z879,'DO NOT USE_School Picklist'!$K$3:$K$6,1,FALSE))),"Please select a value from the drop-down menu",IF('DO NOT USE_Contact Formulas'!A879,"OK",NA()))</f>
        <v>#N/A</v>
      </c>
      <c r="AA879" s="40" t="e">
        <f>IF(AND(NOT(ISBLANK('Captura de datos de CONTACTO'!AA879)),ISNA(VLOOKUP('Captura de datos de CONTACTO'!AA879,'DO NOT USE_School Picklist'!$D$3:$D$5,1,FALSE))),"Please select a value from the drop-down menu",IF('DO NOT USE_Contact Formulas'!A879,"OK",NA()))</f>
        <v>#N/A</v>
      </c>
      <c r="AB879" s="40"/>
      <c r="AC879" s="40" t="e">
        <f>IF(AND(NOT(ISBLANK('Captura de datos de CONTACTO'!AC879)),ISNA(VLOOKUP('Captura de datos de CONTACTO'!AC879,'DO NOT USE_School Picklist'!$G$3:$G$5,1,FALSE))),"Please select a value from the drop-down menu",IF('DO NOT USE_Contact Formulas'!A879,"OK",NA()))</f>
        <v>#N/A</v>
      </c>
      <c r="AD879" s="40"/>
      <c r="AE879" s="40" t="e">
        <f>IF(AND(NOT(ISBLANK('Captura de datos de CONTACTO'!AE879)),ISNA(VLOOKUP('Captura de datos de CONTACTO'!AE879,'DO NOT USE_School Picklist'!$H$3:$H$4,1,FALSE))),"Please select a value from the drop-down menu",IF('DO NOT USE_Contact Formulas'!A879,"OK",NA()))</f>
        <v>#N/A</v>
      </c>
      <c r="AF879" s="40" t="e">
        <f ca="1">IF('Captura de datos de CONTACTO'!AF879&gt;'DO NOT USE_School Picklist'!$C$3,"Test Date cannot be a future date",IF('DO NOT USE_Contact Formulas'!A879,"OK",NA()))</f>
        <v>#N/A</v>
      </c>
      <c r="AG879" s="53" t="e">
        <f>IF(AND('DO NOT USE_Contact Formulas'!A879,ISBLANK('Captura de datos de CONTACTO'!AB879)),"Lab Result Test Result is required",IF(AND(NOT(ISBLANK('Captura de datos de CONTACTO'!AB879)),ISNA(VLOOKUP('Captura de datos de CONTACTO'!AB879,'DO NOT USE_School Picklist'!$Q$3:$Q$8,1,FALSE))),"Please select a value from the drop-down menu",IF('DO NOT USE_Contact Formulas'!A879,"OK",NA())))</f>
        <v>#N/A</v>
      </c>
    </row>
    <row r="880" spans="1:33" x14ac:dyDescent="0.3">
      <c r="A880" s="39" t="e">
        <f>IF('DO NOT USE_Contact Formulas'!A880,IF('DO NOT USE_Contact Formulas'!B880,"Not all required fields are completed","OK"),NA())</f>
        <v>#N/A</v>
      </c>
      <c r="B880" s="40" t="e">
        <f>IF(AND('DO NOT USE_Contact Formulas'!A880,ISBLANK('Captura de datos de CONTACTO'!B880)),"First Name is required",IF(NOT(ISBLANK('Captura de datos de CONTACTO'!B880)),"OK",NA()))</f>
        <v>#N/A</v>
      </c>
      <c r="C880" s="40" t="e">
        <f>IF(AND('DO NOT USE_Contact Formulas'!A880,ISBLANK('Captura de datos de CONTACTO'!C880)),"Last Name is required",IF(NOT(ISBLANK('Captura de datos de CONTACTO'!C880)),"OK",NA()))</f>
        <v>#N/A</v>
      </c>
      <c r="D880" s="40" t="e">
        <f>IF(AND('DO NOT USE_Contact Formulas'!A880,ISBLANK('Captura de datos de CONTACTO'!D880)),"Birthdate is required",IF(NOT(ISBLANK('Captura de datos de CONTACTO'!D880)),"OK",NA()))</f>
        <v>#N/A</v>
      </c>
      <c r="E880" s="40" t="e">
        <f>IF(AND('DO NOT USE_Contact Formulas'!A880,ISBLANK('Captura de datos de CONTACTO'!E880)),"Mobile Phone is required",IF(NOT(ISBLANK('Captura de datos de CONTACTO'!E880)),IF(AND(ISNUMBER(VALUE('Captura de datos de CONTACTO'!E880)),LEFT('Captura de datos de CONTACTO'!E880,1)&lt;&gt;"1",LEN('Captura de datos de CONTACTO'!E880)=10),"OK","Phone number must be valid format"),NA()))</f>
        <v>#N/A</v>
      </c>
      <c r="F880" s="40" t="e">
        <f>IF(LEN('Captura de datos de CONTACTO'!F880)&gt;255,"Home Street Address must be less than 255 characters",IF('DO NOT USE_Contact Formulas'!A880,"OK",NA()))</f>
        <v>#N/A</v>
      </c>
      <c r="G880" s="40" t="e">
        <f>IF(LEN('Captura de datos de CONTACTO'!G880)&gt;40,"City must be less than 40 characters",IF('DO NOT USE_Contact Formulas'!A880,"OK",NA()))</f>
        <v>#N/A</v>
      </c>
      <c r="H880" s="40" t="e">
        <f>IF(AND(NOT(ISBLANK('Captura de datos de CONTACTO'!H880)),ISNA(VLOOKUP('Captura de datos de CONTACTO'!H880,'DO NOT USE_School Picklist'!$P$3:$P$52,1,FALSE))),"Please select a value from the drop-down menu",IF('DO NOT USE_Contact Formulas'!A880,"OK",NA()))</f>
        <v>#N/A</v>
      </c>
      <c r="I880" s="40" t="e">
        <f>IF(AND('DO NOT USE_Contact Formulas'!A880,ISBLANK('Captura de datos de CONTACTO'!I880)),"Zip is required",IF(ISBLANK('Captura de datos de CONTACTO'!I880),NA(),"OK"))</f>
        <v>#N/A</v>
      </c>
      <c r="J880" s="40" t="e">
        <f>IF(AND('DO NOT USE_Contact Formulas'!A880,ISBLANK('Captura de datos de CONTACTO'!J880)),"Student or Staff? is required",IF(ISBLANK('Captura de datos de CONTACTO'!J880),NA(),IF(ISNA(VLOOKUP('Captura de datos de CONTACTO'!J880,'DO NOT USE_School Picklist'!$B$3:$B$6,1,FALSE)),"Please select a value from the drop-down menu","OK")))</f>
        <v>#N/A</v>
      </c>
      <c r="K880" s="40" t="e">
        <f>IF(AND('Captura de datos de CONTACTO'!J880='DO NOT USE_School Picklist'!$B$4,ISBLANK('Captura de datos de CONTACTO'!K880)),"Occupation/Job Title is required if Student or Staff? is Yes, staff/faculty or volunteer",IF('DO NOT USE_Contact Formulas'!A880,"OK",NA()))</f>
        <v>#N/A</v>
      </c>
      <c r="L880" s="40" t="e">
        <f ca="1">IF('Captura de datos de CONTACTO'!L880&gt;'DO NOT USE_School Picklist'!$C$3,"Date last on school campus/facility cannot be a future date",IF('DO NOT USE_Contact Formulas'!A880,IF(ISBLANK('Captura de datos de CONTACTO'!L880),"Date last on school campus/facility is required","OK"),NA()))</f>
        <v>#N/A</v>
      </c>
      <c r="M880" s="41" t="e">
        <f ca="1">IF('Captura de datos de CONTACTO'!M880&gt;'DO NOT USE_School Picklist'!$C$3,"Last Exposure Date cannot be a future date",IF('DO NOT USE_Contact Formulas'!A880,IF(ISBLANK('Captura de datos de CONTACTO'!M880),"Last Exposure Date is required","OK"),NA()))</f>
        <v>#N/A</v>
      </c>
      <c r="N880" s="41" t="e">
        <f>IF(AND('DO NOT USE_Contact Formulas'!A880,ISBLANK('Captura de datos de CONTACTO'!N880)),"Specific Place in the Location is required",IF(ISBLANK('Captura de datos de CONTACTO'!N880),NA(),"OK"))</f>
        <v>#N/A</v>
      </c>
      <c r="O880" s="40" t="e">
        <f>IF(AND(NOT(ISBLANK('Captura de datos de CONTACTO'!O880)),ISNA(VLOOKUP('Captura de datos de CONTACTO'!O880,'DO NOT USE_School Picklist'!$L$3:$L$81,1,FALSE))),"Please select a value from the drop-down menu",IF('DO NOT USE_Contact Formulas'!A880,"OK",NA()))</f>
        <v>#N/A</v>
      </c>
      <c r="P880" s="40" t="e">
        <f>IF(AND(NOT(ISBLANK('Captura de datos de CONTACTO'!P880)),NOT(ISNUMBER(MATCH("*@*.?*",'Captura de datos de CONTACTO'!P880,0)))),"Email must be in a valid format",IF('DO NOT USE_Contact Formulas'!A880,"OK",NA()))</f>
        <v>#N/A</v>
      </c>
      <c r="Q880" s="40" t="e">
        <f>IF(LEN('Captura de datos de CONTACTO'!Q880)&gt;50,"Parent/Guardian Name must be less than 50 characters",IF('DO NOT USE_Contact Formulas'!A880,"OK",NA()))</f>
        <v>#N/A</v>
      </c>
      <c r="R880" s="40" t="e">
        <f>IF(NOT(ISBLANK('Captura de datos de CONTACTO'!R880)),IF(AND(ISNUMBER('Captura de datos de CONTACTO'!R880),LEFT('Captura de datos de CONTACTO'!R880,1)&lt;&gt;"1",LEN('Captura de datos de CONTACTO'!R880)=10),"OK","Phone number must be valid format"),IF('DO NOT USE_Contact Formulas'!A880,"OK",NA()))</f>
        <v>#N/A</v>
      </c>
      <c r="S880" s="40" t="e">
        <f>IF(AND(NOT(ISBLANK('Captura de datos de CONTACTO'!S880)),ISNA(VLOOKUP('Captura de datos de CONTACTO'!S880,'DO NOT USE_School Picklist'!$N$3:$N$63,1,FALSE))),"Please select a value from the drop-down menu",IF('DO NOT USE_Contact Formulas'!A880,"OK",NA()))</f>
        <v>#N/A</v>
      </c>
      <c r="T880" s="53" t="e">
        <f>IF(AND(NOT(ISBLANK('Captura de datos de CONTACTO'!T880)),ISNA(VLOOKUP('Captura de datos de CONTACTO'!T880,'DO NOT USE_School Picklist'!$I$3:$I$5,1,FALSE))),"Please select a value from the drop-down menu",IF('DO NOT USE_Contact Formulas'!A880,"OK",NA()))</f>
        <v>#N/A</v>
      </c>
      <c r="U880" s="40" t="e">
        <f>IF(AND(NOT(ISBLANK('Captura de datos de CONTACTO'!U880)),ISNA(VLOOKUP('Captura de datos de CONTACTO'!U880,'DO NOT USE_School Picklist'!$E$3:$E$10,1,FALSE))),"Please select a value from the drop-down menu",IF('DO NOT USE_Contact Formulas'!A880,"OK",NA()))</f>
        <v>#N/A</v>
      </c>
      <c r="V880" s="53" t="e">
        <f>IF(AND(NOT(ISBLANK('Captura de datos de CONTACTO'!V880)),ISNA(VLOOKUP('Captura de datos de CONTACTO'!V880,'DO NOT USE_School Picklist'!$W$3:$W$9,1,FALSE))),"Please select a value from the drop-down menu",IF('DO NOT USE_Contact Formulas'!A880,"OK",NA()))</f>
        <v>#N/A</v>
      </c>
      <c r="W880" s="53" t="e">
        <f>IF(AND(NOT(ISBLANK('Captura de datos de CONTACTO'!W880)),ISNA(VLOOKUP('Captura de datos de CONTACTO'!W880,'DO NOT USE_School Picklist'!$W$3:$W$9,1,FALSE))),"Please select a value from the drop-down menu",IF('DO NOT USE_Case Formulas'!A880,"OK",NA()))</f>
        <v>#N/A</v>
      </c>
      <c r="X880" s="40" t="e">
        <f>IF(AND(NOT(ISBLANK('Captura de datos de CONTACTO'!X880)),ISNA(VLOOKUP('Captura de datos de CONTACTO'!X880,'DO NOT USE_School Picklist'!$F$3:$F$16,1,FALSE))),"Please select a value from the drop-down menu",IF('DO NOT USE_Contact Formulas'!A880,"OK",NA()))</f>
        <v>#N/A</v>
      </c>
      <c r="Y880" s="40" t="e">
        <f>IF(LEN('Captura de datos de CONTACTO'!Y880)&gt;100,"Classroom(s) must be less than 100 characters",IF('DO NOT USE_Contact Formulas'!A880,"OK",NA()))</f>
        <v>#N/A</v>
      </c>
      <c r="Z880" s="40" t="e">
        <f>IF(AND(NOT(ISBLANK('Captura de datos de CONTACTO'!Z880)),ISNA(VLOOKUP('Captura de datos de CONTACTO'!Z880,'DO NOT USE_School Picklist'!$K$3:$K$6,1,FALSE))),"Please select a value from the drop-down menu",IF('DO NOT USE_Contact Formulas'!A880,"OK",NA()))</f>
        <v>#N/A</v>
      </c>
      <c r="AA880" s="40" t="e">
        <f>IF(AND(NOT(ISBLANK('Captura de datos de CONTACTO'!AA880)),ISNA(VLOOKUP('Captura de datos de CONTACTO'!AA880,'DO NOT USE_School Picklist'!$D$3:$D$5,1,FALSE))),"Please select a value from the drop-down menu",IF('DO NOT USE_Contact Formulas'!A880,"OK",NA()))</f>
        <v>#N/A</v>
      </c>
      <c r="AB880" s="40"/>
      <c r="AC880" s="40" t="e">
        <f>IF(AND(NOT(ISBLANK('Captura de datos de CONTACTO'!AC880)),ISNA(VLOOKUP('Captura de datos de CONTACTO'!AC880,'DO NOT USE_School Picklist'!$G$3:$G$5,1,FALSE))),"Please select a value from the drop-down menu",IF('DO NOT USE_Contact Formulas'!A880,"OK",NA()))</f>
        <v>#N/A</v>
      </c>
      <c r="AD880" s="40"/>
      <c r="AE880" s="40" t="e">
        <f>IF(AND(NOT(ISBLANK('Captura de datos de CONTACTO'!AE880)),ISNA(VLOOKUP('Captura de datos de CONTACTO'!AE880,'DO NOT USE_School Picklist'!$H$3:$H$4,1,FALSE))),"Please select a value from the drop-down menu",IF('DO NOT USE_Contact Formulas'!A880,"OK",NA()))</f>
        <v>#N/A</v>
      </c>
      <c r="AF880" s="40" t="e">
        <f ca="1">IF('Captura de datos de CONTACTO'!AF880&gt;'DO NOT USE_School Picklist'!$C$3,"Test Date cannot be a future date",IF('DO NOT USE_Contact Formulas'!A880,"OK",NA()))</f>
        <v>#N/A</v>
      </c>
      <c r="AG880" s="53" t="e">
        <f>IF(AND('DO NOT USE_Contact Formulas'!A880,ISBLANK('Captura de datos de CONTACTO'!AB880)),"Lab Result Test Result is required",IF(AND(NOT(ISBLANK('Captura de datos de CONTACTO'!AB880)),ISNA(VLOOKUP('Captura de datos de CONTACTO'!AB880,'DO NOT USE_School Picklist'!$Q$3:$Q$8,1,FALSE))),"Please select a value from the drop-down menu",IF('DO NOT USE_Contact Formulas'!A880,"OK",NA())))</f>
        <v>#N/A</v>
      </c>
    </row>
    <row r="881" spans="1:33" x14ac:dyDescent="0.3">
      <c r="A881" s="39" t="e">
        <f>IF('DO NOT USE_Contact Formulas'!A881,IF('DO NOT USE_Contact Formulas'!B881,"Not all required fields are completed","OK"),NA())</f>
        <v>#N/A</v>
      </c>
      <c r="B881" s="40" t="e">
        <f>IF(AND('DO NOT USE_Contact Formulas'!A881,ISBLANK('Captura de datos de CONTACTO'!B881)),"First Name is required",IF(NOT(ISBLANK('Captura de datos de CONTACTO'!B881)),"OK",NA()))</f>
        <v>#N/A</v>
      </c>
      <c r="C881" s="40" t="e">
        <f>IF(AND('DO NOT USE_Contact Formulas'!A881,ISBLANK('Captura de datos de CONTACTO'!C881)),"Last Name is required",IF(NOT(ISBLANK('Captura de datos de CONTACTO'!C881)),"OK",NA()))</f>
        <v>#N/A</v>
      </c>
      <c r="D881" s="40" t="e">
        <f>IF(AND('DO NOT USE_Contact Formulas'!A881,ISBLANK('Captura de datos de CONTACTO'!D881)),"Birthdate is required",IF(NOT(ISBLANK('Captura de datos de CONTACTO'!D881)),"OK",NA()))</f>
        <v>#N/A</v>
      </c>
      <c r="E881" s="40" t="e">
        <f>IF(AND('DO NOT USE_Contact Formulas'!A881,ISBLANK('Captura de datos de CONTACTO'!E881)),"Mobile Phone is required",IF(NOT(ISBLANK('Captura de datos de CONTACTO'!E881)),IF(AND(ISNUMBER(VALUE('Captura de datos de CONTACTO'!E881)),LEFT('Captura de datos de CONTACTO'!E881,1)&lt;&gt;"1",LEN('Captura de datos de CONTACTO'!E881)=10),"OK","Phone number must be valid format"),NA()))</f>
        <v>#N/A</v>
      </c>
      <c r="F881" s="40" t="e">
        <f>IF(LEN('Captura de datos de CONTACTO'!F881)&gt;255,"Home Street Address must be less than 255 characters",IF('DO NOT USE_Contact Formulas'!A881,"OK",NA()))</f>
        <v>#N/A</v>
      </c>
      <c r="G881" s="40" t="e">
        <f>IF(LEN('Captura de datos de CONTACTO'!G881)&gt;40,"City must be less than 40 characters",IF('DO NOT USE_Contact Formulas'!A881,"OK",NA()))</f>
        <v>#N/A</v>
      </c>
      <c r="H881" s="40" t="e">
        <f>IF(AND(NOT(ISBLANK('Captura de datos de CONTACTO'!H881)),ISNA(VLOOKUP('Captura de datos de CONTACTO'!H881,'DO NOT USE_School Picklist'!$P$3:$P$52,1,FALSE))),"Please select a value from the drop-down menu",IF('DO NOT USE_Contact Formulas'!A881,"OK",NA()))</f>
        <v>#N/A</v>
      </c>
      <c r="I881" s="40" t="e">
        <f>IF(AND('DO NOT USE_Contact Formulas'!A881,ISBLANK('Captura de datos de CONTACTO'!I881)),"Zip is required",IF(ISBLANK('Captura de datos de CONTACTO'!I881),NA(),"OK"))</f>
        <v>#N/A</v>
      </c>
      <c r="J881" s="40" t="e">
        <f>IF(AND('DO NOT USE_Contact Formulas'!A881,ISBLANK('Captura de datos de CONTACTO'!J881)),"Student or Staff? is required",IF(ISBLANK('Captura de datos de CONTACTO'!J881),NA(),IF(ISNA(VLOOKUP('Captura de datos de CONTACTO'!J881,'DO NOT USE_School Picklist'!$B$3:$B$6,1,FALSE)),"Please select a value from the drop-down menu","OK")))</f>
        <v>#N/A</v>
      </c>
      <c r="K881" s="40" t="e">
        <f>IF(AND('Captura de datos de CONTACTO'!J881='DO NOT USE_School Picklist'!$B$4,ISBLANK('Captura de datos de CONTACTO'!K881)),"Occupation/Job Title is required if Student or Staff? is Yes, staff/faculty or volunteer",IF('DO NOT USE_Contact Formulas'!A881,"OK",NA()))</f>
        <v>#N/A</v>
      </c>
      <c r="L881" s="40" t="e">
        <f ca="1">IF('Captura de datos de CONTACTO'!L881&gt;'DO NOT USE_School Picklist'!$C$3,"Date last on school campus/facility cannot be a future date",IF('DO NOT USE_Contact Formulas'!A881,IF(ISBLANK('Captura de datos de CONTACTO'!L881),"Date last on school campus/facility is required","OK"),NA()))</f>
        <v>#N/A</v>
      </c>
      <c r="M881" s="41" t="e">
        <f ca="1">IF('Captura de datos de CONTACTO'!M881&gt;'DO NOT USE_School Picklist'!$C$3,"Last Exposure Date cannot be a future date",IF('DO NOT USE_Contact Formulas'!A881,IF(ISBLANK('Captura de datos de CONTACTO'!M881),"Last Exposure Date is required","OK"),NA()))</f>
        <v>#N/A</v>
      </c>
      <c r="N881" s="41" t="e">
        <f>IF(AND('DO NOT USE_Contact Formulas'!A881,ISBLANK('Captura de datos de CONTACTO'!N881)),"Specific Place in the Location is required",IF(ISBLANK('Captura de datos de CONTACTO'!N881),NA(),"OK"))</f>
        <v>#N/A</v>
      </c>
      <c r="O881" s="40" t="e">
        <f>IF(AND(NOT(ISBLANK('Captura de datos de CONTACTO'!O881)),ISNA(VLOOKUP('Captura de datos de CONTACTO'!O881,'DO NOT USE_School Picklist'!$L$3:$L$81,1,FALSE))),"Please select a value from the drop-down menu",IF('DO NOT USE_Contact Formulas'!A881,"OK",NA()))</f>
        <v>#N/A</v>
      </c>
      <c r="P881" s="40" t="e">
        <f>IF(AND(NOT(ISBLANK('Captura de datos de CONTACTO'!P881)),NOT(ISNUMBER(MATCH("*@*.?*",'Captura de datos de CONTACTO'!P881,0)))),"Email must be in a valid format",IF('DO NOT USE_Contact Formulas'!A881,"OK",NA()))</f>
        <v>#N/A</v>
      </c>
      <c r="Q881" s="40" t="e">
        <f>IF(LEN('Captura de datos de CONTACTO'!Q881)&gt;50,"Parent/Guardian Name must be less than 50 characters",IF('DO NOT USE_Contact Formulas'!A881,"OK",NA()))</f>
        <v>#N/A</v>
      </c>
      <c r="R881" s="40" t="e">
        <f>IF(NOT(ISBLANK('Captura de datos de CONTACTO'!R881)),IF(AND(ISNUMBER('Captura de datos de CONTACTO'!R881),LEFT('Captura de datos de CONTACTO'!R881,1)&lt;&gt;"1",LEN('Captura de datos de CONTACTO'!R881)=10),"OK","Phone number must be valid format"),IF('DO NOT USE_Contact Formulas'!A881,"OK",NA()))</f>
        <v>#N/A</v>
      </c>
      <c r="S881" s="40" t="e">
        <f>IF(AND(NOT(ISBLANK('Captura de datos de CONTACTO'!S881)),ISNA(VLOOKUP('Captura de datos de CONTACTO'!S881,'DO NOT USE_School Picklist'!$N$3:$N$63,1,FALSE))),"Please select a value from the drop-down menu",IF('DO NOT USE_Contact Formulas'!A881,"OK",NA()))</f>
        <v>#N/A</v>
      </c>
      <c r="T881" s="53" t="e">
        <f>IF(AND(NOT(ISBLANK('Captura de datos de CONTACTO'!T881)),ISNA(VLOOKUP('Captura de datos de CONTACTO'!T881,'DO NOT USE_School Picklist'!$I$3:$I$5,1,FALSE))),"Please select a value from the drop-down menu",IF('DO NOT USE_Contact Formulas'!A881,"OK",NA()))</f>
        <v>#N/A</v>
      </c>
      <c r="U881" s="40" t="e">
        <f>IF(AND(NOT(ISBLANK('Captura de datos de CONTACTO'!U881)),ISNA(VLOOKUP('Captura de datos de CONTACTO'!U881,'DO NOT USE_School Picklist'!$E$3:$E$10,1,FALSE))),"Please select a value from the drop-down menu",IF('DO NOT USE_Contact Formulas'!A881,"OK",NA()))</f>
        <v>#N/A</v>
      </c>
      <c r="V881" s="53" t="e">
        <f>IF(AND(NOT(ISBLANK('Captura de datos de CONTACTO'!V881)),ISNA(VLOOKUP('Captura de datos de CONTACTO'!V881,'DO NOT USE_School Picklist'!$W$3:$W$9,1,FALSE))),"Please select a value from the drop-down menu",IF('DO NOT USE_Contact Formulas'!A881,"OK",NA()))</f>
        <v>#N/A</v>
      </c>
      <c r="W881" s="53" t="e">
        <f>IF(AND(NOT(ISBLANK('Captura de datos de CONTACTO'!W881)),ISNA(VLOOKUP('Captura de datos de CONTACTO'!W881,'DO NOT USE_School Picklist'!$W$3:$W$9,1,FALSE))),"Please select a value from the drop-down menu",IF('DO NOT USE_Case Formulas'!A881,"OK",NA()))</f>
        <v>#N/A</v>
      </c>
      <c r="X881" s="40" t="e">
        <f>IF(AND(NOT(ISBLANK('Captura de datos de CONTACTO'!X881)),ISNA(VLOOKUP('Captura de datos de CONTACTO'!X881,'DO NOT USE_School Picklist'!$F$3:$F$16,1,FALSE))),"Please select a value from the drop-down menu",IF('DO NOT USE_Contact Formulas'!A881,"OK",NA()))</f>
        <v>#N/A</v>
      </c>
      <c r="Y881" s="40" t="e">
        <f>IF(LEN('Captura de datos de CONTACTO'!Y881)&gt;100,"Classroom(s) must be less than 100 characters",IF('DO NOT USE_Contact Formulas'!A881,"OK",NA()))</f>
        <v>#N/A</v>
      </c>
      <c r="Z881" s="40" t="e">
        <f>IF(AND(NOT(ISBLANK('Captura de datos de CONTACTO'!Z881)),ISNA(VLOOKUP('Captura de datos de CONTACTO'!Z881,'DO NOT USE_School Picklist'!$K$3:$K$6,1,FALSE))),"Please select a value from the drop-down menu",IF('DO NOT USE_Contact Formulas'!A881,"OK",NA()))</f>
        <v>#N/A</v>
      </c>
      <c r="AA881" s="40" t="e">
        <f>IF(AND(NOT(ISBLANK('Captura de datos de CONTACTO'!AA881)),ISNA(VLOOKUP('Captura de datos de CONTACTO'!AA881,'DO NOT USE_School Picklist'!$D$3:$D$5,1,FALSE))),"Please select a value from the drop-down menu",IF('DO NOT USE_Contact Formulas'!A881,"OK",NA()))</f>
        <v>#N/A</v>
      </c>
      <c r="AB881" s="40"/>
      <c r="AC881" s="40" t="e">
        <f>IF(AND(NOT(ISBLANK('Captura de datos de CONTACTO'!AC881)),ISNA(VLOOKUP('Captura de datos de CONTACTO'!AC881,'DO NOT USE_School Picklist'!$G$3:$G$5,1,FALSE))),"Please select a value from the drop-down menu",IF('DO NOT USE_Contact Formulas'!A881,"OK",NA()))</f>
        <v>#N/A</v>
      </c>
      <c r="AD881" s="40"/>
      <c r="AE881" s="40" t="e">
        <f>IF(AND(NOT(ISBLANK('Captura de datos de CONTACTO'!AE881)),ISNA(VLOOKUP('Captura de datos de CONTACTO'!AE881,'DO NOT USE_School Picklist'!$H$3:$H$4,1,FALSE))),"Please select a value from the drop-down menu",IF('DO NOT USE_Contact Formulas'!A881,"OK",NA()))</f>
        <v>#N/A</v>
      </c>
      <c r="AF881" s="40" t="e">
        <f ca="1">IF('Captura de datos de CONTACTO'!AF881&gt;'DO NOT USE_School Picklist'!$C$3,"Test Date cannot be a future date",IF('DO NOT USE_Contact Formulas'!A881,"OK",NA()))</f>
        <v>#N/A</v>
      </c>
      <c r="AG881" s="53" t="e">
        <f>IF(AND('DO NOT USE_Contact Formulas'!A881,ISBLANK('Captura de datos de CONTACTO'!AB881)),"Lab Result Test Result is required",IF(AND(NOT(ISBLANK('Captura de datos de CONTACTO'!AB881)),ISNA(VLOOKUP('Captura de datos de CONTACTO'!AB881,'DO NOT USE_School Picklist'!$Q$3:$Q$8,1,FALSE))),"Please select a value from the drop-down menu",IF('DO NOT USE_Contact Formulas'!A881,"OK",NA())))</f>
        <v>#N/A</v>
      </c>
    </row>
    <row r="882" spans="1:33" x14ac:dyDescent="0.3">
      <c r="A882" s="39" t="e">
        <f>IF('DO NOT USE_Contact Formulas'!A882,IF('DO NOT USE_Contact Formulas'!B882,"Not all required fields are completed","OK"),NA())</f>
        <v>#N/A</v>
      </c>
      <c r="B882" s="40" t="e">
        <f>IF(AND('DO NOT USE_Contact Formulas'!A882,ISBLANK('Captura de datos de CONTACTO'!B882)),"First Name is required",IF(NOT(ISBLANK('Captura de datos de CONTACTO'!B882)),"OK",NA()))</f>
        <v>#N/A</v>
      </c>
      <c r="C882" s="40" t="e">
        <f>IF(AND('DO NOT USE_Contact Formulas'!A882,ISBLANK('Captura de datos de CONTACTO'!C882)),"Last Name is required",IF(NOT(ISBLANK('Captura de datos de CONTACTO'!C882)),"OK",NA()))</f>
        <v>#N/A</v>
      </c>
      <c r="D882" s="40" t="e">
        <f>IF(AND('DO NOT USE_Contact Formulas'!A882,ISBLANK('Captura de datos de CONTACTO'!D882)),"Birthdate is required",IF(NOT(ISBLANK('Captura de datos de CONTACTO'!D882)),"OK",NA()))</f>
        <v>#N/A</v>
      </c>
      <c r="E882" s="40" t="e">
        <f>IF(AND('DO NOT USE_Contact Formulas'!A882,ISBLANK('Captura de datos de CONTACTO'!E882)),"Mobile Phone is required",IF(NOT(ISBLANK('Captura de datos de CONTACTO'!E882)),IF(AND(ISNUMBER(VALUE('Captura de datos de CONTACTO'!E882)),LEFT('Captura de datos de CONTACTO'!E882,1)&lt;&gt;"1",LEN('Captura de datos de CONTACTO'!E882)=10),"OK","Phone number must be valid format"),NA()))</f>
        <v>#N/A</v>
      </c>
      <c r="F882" s="40" t="e">
        <f>IF(LEN('Captura de datos de CONTACTO'!F882)&gt;255,"Home Street Address must be less than 255 characters",IF('DO NOT USE_Contact Formulas'!A882,"OK",NA()))</f>
        <v>#N/A</v>
      </c>
      <c r="G882" s="40" t="e">
        <f>IF(LEN('Captura de datos de CONTACTO'!G882)&gt;40,"City must be less than 40 characters",IF('DO NOT USE_Contact Formulas'!A882,"OK",NA()))</f>
        <v>#N/A</v>
      </c>
      <c r="H882" s="40" t="e">
        <f>IF(AND(NOT(ISBLANK('Captura de datos de CONTACTO'!H882)),ISNA(VLOOKUP('Captura de datos de CONTACTO'!H882,'DO NOT USE_School Picklist'!$P$3:$P$52,1,FALSE))),"Please select a value from the drop-down menu",IF('DO NOT USE_Contact Formulas'!A882,"OK",NA()))</f>
        <v>#N/A</v>
      </c>
      <c r="I882" s="40" t="e">
        <f>IF(AND('DO NOT USE_Contact Formulas'!A882,ISBLANK('Captura de datos de CONTACTO'!I882)),"Zip is required",IF(ISBLANK('Captura de datos de CONTACTO'!I882),NA(),"OK"))</f>
        <v>#N/A</v>
      </c>
      <c r="J882" s="40" t="e">
        <f>IF(AND('DO NOT USE_Contact Formulas'!A882,ISBLANK('Captura de datos de CONTACTO'!J882)),"Student or Staff? is required",IF(ISBLANK('Captura de datos de CONTACTO'!J882),NA(),IF(ISNA(VLOOKUP('Captura de datos de CONTACTO'!J882,'DO NOT USE_School Picklist'!$B$3:$B$6,1,FALSE)),"Please select a value from the drop-down menu","OK")))</f>
        <v>#N/A</v>
      </c>
      <c r="K882" s="40" t="e">
        <f>IF(AND('Captura de datos de CONTACTO'!J882='DO NOT USE_School Picklist'!$B$4,ISBLANK('Captura de datos de CONTACTO'!K882)),"Occupation/Job Title is required if Student or Staff? is Yes, staff/faculty or volunteer",IF('DO NOT USE_Contact Formulas'!A882,"OK",NA()))</f>
        <v>#N/A</v>
      </c>
      <c r="L882" s="40" t="e">
        <f ca="1">IF('Captura de datos de CONTACTO'!L882&gt;'DO NOT USE_School Picklist'!$C$3,"Date last on school campus/facility cannot be a future date",IF('DO NOT USE_Contact Formulas'!A882,IF(ISBLANK('Captura de datos de CONTACTO'!L882),"Date last on school campus/facility is required","OK"),NA()))</f>
        <v>#N/A</v>
      </c>
      <c r="M882" s="41" t="e">
        <f ca="1">IF('Captura de datos de CONTACTO'!M882&gt;'DO NOT USE_School Picklist'!$C$3,"Last Exposure Date cannot be a future date",IF('DO NOT USE_Contact Formulas'!A882,IF(ISBLANK('Captura de datos de CONTACTO'!M882),"Last Exposure Date is required","OK"),NA()))</f>
        <v>#N/A</v>
      </c>
      <c r="N882" s="41" t="e">
        <f>IF(AND('DO NOT USE_Contact Formulas'!A882,ISBLANK('Captura de datos de CONTACTO'!N882)),"Specific Place in the Location is required",IF(ISBLANK('Captura de datos de CONTACTO'!N882),NA(),"OK"))</f>
        <v>#N/A</v>
      </c>
      <c r="O882" s="40" t="e">
        <f>IF(AND(NOT(ISBLANK('Captura de datos de CONTACTO'!O882)),ISNA(VLOOKUP('Captura de datos de CONTACTO'!O882,'DO NOT USE_School Picklist'!$L$3:$L$81,1,FALSE))),"Please select a value from the drop-down menu",IF('DO NOT USE_Contact Formulas'!A882,"OK",NA()))</f>
        <v>#N/A</v>
      </c>
      <c r="P882" s="40" t="e">
        <f>IF(AND(NOT(ISBLANK('Captura de datos de CONTACTO'!P882)),NOT(ISNUMBER(MATCH("*@*.?*",'Captura de datos de CONTACTO'!P882,0)))),"Email must be in a valid format",IF('DO NOT USE_Contact Formulas'!A882,"OK",NA()))</f>
        <v>#N/A</v>
      </c>
      <c r="Q882" s="40" t="e">
        <f>IF(LEN('Captura de datos de CONTACTO'!Q882)&gt;50,"Parent/Guardian Name must be less than 50 characters",IF('DO NOT USE_Contact Formulas'!A882,"OK",NA()))</f>
        <v>#N/A</v>
      </c>
      <c r="R882" s="40" t="e">
        <f>IF(NOT(ISBLANK('Captura de datos de CONTACTO'!R882)),IF(AND(ISNUMBER('Captura de datos de CONTACTO'!R882),LEFT('Captura de datos de CONTACTO'!R882,1)&lt;&gt;"1",LEN('Captura de datos de CONTACTO'!R882)=10),"OK","Phone number must be valid format"),IF('DO NOT USE_Contact Formulas'!A882,"OK",NA()))</f>
        <v>#N/A</v>
      </c>
      <c r="S882" s="40" t="e">
        <f>IF(AND(NOT(ISBLANK('Captura de datos de CONTACTO'!S882)),ISNA(VLOOKUP('Captura de datos de CONTACTO'!S882,'DO NOT USE_School Picklist'!$N$3:$N$63,1,FALSE))),"Please select a value from the drop-down menu",IF('DO NOT USE_Contact Formulas'!A882,"OK",NA()))</f>
        <v>#N/A</v>
      </c>
      <c r="T882" s="53" t="e">
        <f>IF(AND(NOT(ISBLANK('Captura de datos de CONTACTO'!T882)),ISNA(VLOOKUP('Captura de datos de CONTACTO'!T882,'DO NOT USE_School Picklist'!$I$3:$I$5,1,FALSE))),"Please select a value from the drop-down menu",IF('DO NOT USE_Contact Formulas'!A882,"OK",NA()))</f>
        <v>#N/A</v>
      </c>
      <c r="U882" s="40" t="e">
        <f>IF(AND(NOT(ISBLANK('Captura de datos de CONTACTO'!U882)),ISNA(VLOOKUP('Captura de datos de CONTACTO'!U882,'DO NOT USE_School Picklist'!$E$3:$E$10,1,FALSE))),"Please select a value from the drop-down menu",IF('DO NOT USE_Contact Formulas'!A882,"OK",NA()))</f>
        <v>#N/A</v>
      </c>
      <c r="V882" s="53" t="e">
        <f>IF(AND(NOT(ISBLANK('Captura de datos de CONTACTO'!V882)),ISNA(VLOOKUP('Captura de datos de CONTACTO'!V882,'DO NOT USE_School Picklist'!$W$3:$W$9,1,FALSE))),"Please select a value from the drop-down menu",IF('DO NOT USE_Contact Formulas'!A882,"OK",NA()))</f>
        <v>#N/A</v>
      </c>
      <c r="W882" s="53" t="e">
        <f>IF(AND(NOT(ISBLANK('Captura de datos de CONTACTO'!W882)),ISNA(VLOOKUP('Captura de datos de CONTACTO'!W882,'DO NOT USE_School Picklist'!$W$3:$W$9,1,FALSE))),"Please select a value from the drop-down menu",IF('DO NOT USE_Case Formulas'!A882,"OK",NA()))</f>
        <v>#N/A</v>
      </c>
      <c r="X882" s="40" t="e">
        <f>IF(AND(NOT(ISBLANK('Captura de datos de CONTACTO'!X882)),ISNA(VLOOKUP('Captura de datos de CONTACTO'!X882,'DO NOT USE_School Picklist'!$F$3:$F$16,1,FALSE))),"Please select a value from the drop-down menu",IF('DO NOT USE_Contact Formulas'!A882,"OK",NA()))</f>
        <v>#N/A</v>
      </c>
      <c r="Y882" s="40" t="e">
        <f>IF(LEN('Captura de datos de CONTACTO'!Y882)&gt;100,"Classroom(s) must be less than 100 characters",IF('DO NOT USE_Contact Formulas'!A882,"OK",NA()))</f>
        <v>#N/A</v>
      </c>
      <c r="Z882" s="40" t="e">
        <f>IF(AND(NOT(ISBLANK('Captura de datos de CONTACTO'!Z882)),ISNA(VLOOKUP('Captura de datos de CONTACTO'!Z882,'DO NOT USE_School Picklist'!$K$3:$K$6,1,FALSE))),"Please select a value from the drop-down menu",IF('DO NOT USE_Contact Formulas'!A882,"OK",NA()))</f>
        <v>#N/A</v>
      </c>
      <c r="AA882" s="40" t="e">
        <f>IF(AND(NOT(ISBLANK('Captura de datos de CONTACTO'!AA882)),ISNA(VLOOKUP('Captura de datos de CONTACTO'!AA882,'DO NOT USE_School Picklist'!$D$3:$D$5,1,FALSE))),"Please select a value from the drop-down menu",IF('DO NOT USE_Contact Formulas'!A882,"OK",NA()))</f>
        <v>#N/A</v>
      </c>
      <c r="AB882" s="40"/>
      <c r="AC882" s="40" t="e">
        <f>IF(AND(NOT(ISBLANK('Captura de datos de CONTACTO'!AC882)),ISNA(VLOOKUP('Captura de datos de CONTACTO'!AC882,'DO NOT USE_School Picklist'!$G$3:$G$5,1,FALSE))),"Please select a value from the drop-down menu",IF('DO NOT USE_Contact Formulas'!A882,"OK",NA()))</f>
        <v>#N/A</v>
      </c>
      <c r="AD882" s="40"/>
      <c r="AE882" s="40" t="e">
        <f>IF(AND(NOT(ISBLANK('Captura de datos de CONTACTO'!AE882)),ISNA(VLOOKUP('Captura de datos de CONTACTO'!AE882,'DO NOT USE_School Picklist'!$H$3:$H$4,1,FALSE))),"Please select a value from the drop-down menu",IF('DO NOT USE_Contact Formulas'!A882,"OK",NA()))</f>
        <v>#N/A</v>
      </c>
      <c r="AF882" s="40" t="e">
        <f ca="1">IF('Captura de datos de CONTACTO'!AF882&gt;'DO NOT USE_School Picklist'!$C$3,"Test Date cannot be a future date",IF('DO NOT USE_Contact Formulas'!A882,"OK",NA()))</f>
        <v>#N/A</v>
      </c>
      <c r="AG882" s="53" t="e">
        <f>IF(AND('DO NOT USE_Contact Formulas'!A882,ISBLANK('Captura de datos de CONTACTO'!AB882)),"Lab Result Test Result is required",IF(AND(NOT(ISBLANK('Captura de datos de CONTACTO'!AB882)),ISNA(VLOOKUP('Captura de datos de CONTACTO'!AB882,'DO NOT USE_School Picklist'!$Q$3:$Q$8,1,FALSE))),"Please select a value from the drop-down menu",IF('DO NOT USE_Contact Formulas'!A882,"OK",NA())))</f>
        <v>#N/A</v>
      </c>
    </row>
    <row r="883" spans="1:33" x14ac:dyDescent="0.3">
      <c r="A883" s="39" t="e">
        <f>IF('DO NOT USE_Contact Formulas'!A883,IF('DO NOT USE_Contact Formulas'!B883,"Not all required fields are completed","OK"),NA())</f>
        <v>#N/A</v>
      </c>
      <c r="B883" s="40" t="e">
        <f>IF(AND('DO NOT USE_Contact Formulas'!A883,ISBLANK('Captura de datos de CONTACTO'!B883)),"First Name is required",IF(NOT(ISBLANK('Captura de datos de CONTACTO'!B883)),"OK",NA()))</f>
        <v>#N/A</v>
      </c>
      <c r="C883" s="40" t="e">
        <f>IF(AND('DO NOT USE_Contact Formulas'!A883,ISBLANK('Captura de datos de CONTACTO'!C883)),"Last Name is required",IF(NOT(ISBLANK('Captura de datos de CONTACTO'!C883)),"OK",NA()))</f>
        <v>#N/A</v>
      </c>
      <c r="D883" s="40" t="e">
        <f>IF(AND('DO NOT USE_Contact Formulas'!A883,ISBLANK('Captura de datos de CONTACTO'!D883)),"Birthdate is required",IF(NOT(ISBLANK('Captura de datos de CONTACTO'!D883)),"OK",NA()))</f>
        <v>#N/A</v>
      </c>
      <c r="E883" s="40" t="e">
        <f>IF(AND('DO NOT USE_Contact Formulas'!A883,ISBLANK('Captura de datos de CONTACTO'!E883)),"Mobile Phone is required",IF(NOT(ISBLANK('Captura de datos de CONTACTO'!E883)),IF(AND(ISNUMBER(VALUE('Captura de datos de CONTACTO'!E883)),LEFT('Captura de datos de CONTACTO'!E883,1)&lt;&gt;"1",LEN('Captura de datos de CONTACTO'!E883)=10),"OK","Phone number must be valid format"),NA()))</f>
        <v>#N/A</v>
      </c>
      <c r="F883" s="40" t="e">
        <f>IF(LEN('Captura de datos de CONTACTO'!F883)&gt;255,"Home Street Address must be less than 255 characters",IF('DO NOT USE_Contact Formulas'!A883,"OK",NA()))</f>
        <v>#N/A</v>
      </c>
      <c r="G883" s="40" t="e">
        <f>IF(LEN('Captura de datos de CONTACTO'!G883)&gt;40,"City must be less than 40 characters",IF('DO NOT USE_Contact Formulas'!A883,"OK",NA()))</f>
        <v>#N/A</v>
      </c>
      <c r="H883" s="40" t="e">
        <f>IF(AND(NOT(ISBLANK('Captura de datos de CONTACTO'!H883)),ISNA(VLOOKUP('Captura de datos de CONTACTO'!H883,'DO NOT USE_School Picklist'!$P$3:$P$52,1,FALSE))),"Please select a value from the drop-down menu",IF('DO NOT USE_Contact Formulas'!A883,"OK",NA()))</f>
        <v>#N/A</v>
      </c>
      <c r="I883" s="40" t="e">
        <f>IF(AND('DO NOT USE_Contact Formulas'!A883,ISBLANK('Captura de datos de CONTACTO'!I883)),"Zip is required",IF(ISBLANK('Captura de datos de CONTACTO'!I883),NA(),"OK"))</f>
        <v>#N/A</v>
      </c>
      <c r="J883" s="40" t="e">
        <f>IF(AND('DO NOT USE_Contact Formulas'!A883,ISBLANK('Captura de datos de CONTACTO'!J883)),"Student or Staff? is required",IF(ISBLANK('Captura de datos de CONTACTO'!J883),NA(),IF(ISNA(VLOOKUP('Captura de datos de CONTACTO'!J883,'DO NOT USE_School Picklist'!$B$3:$B$6,1,FALSE)),"Please select a value from the drop-down menu","OK")))</f>
        <v>#N/A</v>
      </c>
      <c r="K883" s="40" t="e">
        <f>IF(AND('Captura de datos de CONTACTO'!J883='DO NOT USE_School Picklist'!$B$4,ISBLANK('Captura de datos de CONTACTO'!K883)),"Occupation/Job Title is required if Student or Staff? is Yes, staff/faculty or volunteer",IF('DO NOT USE_Contact Formulas'!A883,"OK",NA()))</f>
        <v>#N/A</v>
      </c>
      <c r="L883" s="40" t="e">
        <f ca="1">IF('Captura de datos de CONTACTO'!L883&gt;'DO NOT USE_School Picklist'!$C$3,"Date last on school campus/facility cannot be a future date",IF('DO NOT USE_Contact Formulas'!A883,IF(ISBLANK('Captura de datos de CONTACTO'!L883),"Date last on school campus/facility is required","OK"),NA()))</f>
        <v>#N/A</v>
      </c>
      <c r="M883" s="41" t="e">
        <f ca="1">IF('Captura de datos de CONTACTO'!M883&gt;'DO NOT USE_School Picklist'!$C$3,"Last Exposure Date cannot be a future date",IF('DO NOT USE_Contact Formulas'!A883,IF(ISBLANK('Captura de datos de CONTACTO'!M883),"Last Exposure Date is required","OK"),NA()))</f>
        <v>#N/A</v>
      </c>
      <c r="N883" s="41" t="e">
        <f>IF(AND('DO NOT USE_Contact Formulas'!A883,ISBLANK('Captura de datos de CONTACTO'!N883)),"Specific Place in the Location is required",IF(ISBLANK('Captura de datos de CONTACTO'!N883),NA(),"OK"))</f>
        <v>#N/A</v>
      </c>
      <c r="O883" s="40" t="e">
        <f>IF(AND(NOT(ISBLANK('Captura de datos de CONTACTO'!O883)),ISNA(VLOOKUP('Captura de datos de CONTACTO'!O883,'DO NOT USE_School Picklist'!$L$3:$L$81,1,FALSE))),"Please select a value from the drop-down menu",IF('DO NOT USE_Contact Formulas'!A883,"OK",NA()))</f>
        <v>#N/A</v>
      </c>
      <c r="P883" s="40" t="e">
        <f>IF(AND(NOT(ISBLANK('Captura de datos de CONTACTO'!P883)),NOT(ISNUMBER(MATCH("*@*.?*",'Captura de datos de CONTACTO'!P883,0)))),"Email must be in a valid format",IF('DO NOT USE_Contact Formulas'!A883,"OK",NA()))</f>
        <v>#N/A</v>
      </c>
      <c r="Q883" s="40" t="e">
        <f>IF(LEN('Captura de datos de CONTACTO'!Q883)&gt;50,"Parent/Guardian Name must be less than 50 characters",IF('DO NOT USE_Contact Formulas'!A883,"OK",NA()))</f>
        <v>#N/A</v>
      </c>
      <c r="R883" s="40" t="e">
        <f>IF(NOT(ISBLANK('Captura de datos de CONTACTO'!R883)),IF(AND(ISNUMBER('Captura de datos de CONTACTO'!R883),LEFT('Captura de datos de CONTACTO'!R883,1)&lt;&gt;"1",LEN('Captura de datos de CONTACTO'!R883)=10),"OK","Phone number must be valid format"),IF('DO NOT USE_Contact Formulas'!A883,"OK",NA()))</f>
        <v>#N/A</v>
      </c>
      <c r="S883" s="40" t="e">
        <f>IF(AND(NOT(ISBLANK('Captura de datos de CONTACTO'!S883)),ISNA(VLOOKUP('Captura de datos de CONTACTO'!S883,'DO NOT USE_School Picklist'!$N$3:$N$63,1,FALSE))),"Please select a value from the drop-down menu",IF('DO NOT USE_Contact Formulas'!A883,"OK",NA()))</f>
        <v>#N/A</v>
      </c>
      <c r="T883" s="53" t="e">
        <f>IF(AND(NOT(ISBLANK('Captura de datos de CONTACTO'!T883)),ISNA(VLOOKUP('Captura de datos de CONTACTO'!T883,'DO NOT USE_School Picklist'!$I$3:$I$5,1,FALSE))),"Please select a value from the drop-down menu",IF('DO NOT USE_Contact Formulas'!A883,"OK",NA()))</f>
        <v>#N/A</v>
      </c>
      <c r="U883" s="40" t="e">
        <f>IF(AND(NOT(ISBLANK('Captura de datos de CONTACTO'!U883)),ISNA(VLOOKUP('Captura de datos de CONTACTO'!U883,'DO NOT USE_School Picklist'!$E$3:$E$10,1,FALSE))),"Please select a value from the drop-down menu",IF('DO NOT USE_Contact Formulas'!A883,"OK",NA()))</f>
        <v>#N/A</v>
      </c>
      <c r="V883" s="53" t="e">
        <f>IF(AND(NOT(ISBLANK('Captura de datos de CONTACTO'!V883)),ISNA(VLOOKUP('Captura de datos de CONTACTO'!V883,'DO NOT USE_School Picklist'!$W$3:$W$9,1,FALSE))),"Please select a value from the drop-down menu",IF('DO NOT USE_Contact Formulas'!A883,"OK",NA()))</f>
        <v>#N/A</v>
      </c>
      <c r="W883" s="53" t="e">
        <f>IF(AND(NOT(ISBLANK('Captura de datos de CONTACTO'!W883)),ISNA(VLOOKUP('Captura de datos de CONTACTO'!W883,'DO NOT USE_School Picklist'!$W$3:$W$9,1,FALSE))),"Please select a value from the drop-down menu",IF('DO NOT USE_Case Formulas'!A883,"OK",NA()))</f>
        <v>#N/A</v>
      </c>
      <c r="X883" s="40" t="e">
        <f>IF(AND(NOT(ISBLANK('Captura de datos de CONTACTO'!X883)),ISNA(VLOOKUP('Captura de datos de CONTACTO'!X883,'DO NOT USE_School Picklist'!$F$3:$F$16,1,FALSE))),"Please select a value from the drop-down menu",IF('DO NOT USE_Contact Formulas'!A883,"OK",NA()))</f>
        <v>#N/A</v>
      </c>
      <c r="Y883" s="40" t="e">
        <f>IF(LEN('Captura de datos de CONTACTO'!Y883)&gt;100,"Classroom(s) must be less than 100 characters",IF('DO NOT USE_Contact Formulas'!A883,"OK",NA()))</f>
        <v>#N/A</v>
      </c>
      <c r="Z883" s="40" t="e">
        <f>IF(AND(NOT(ISBLANK('Captura de datos de CONTACTO'!Z883)),ISNA(VLOOKUP('Captura de datos de CONTACTO'!Z883,'DO NOT USE_School Picklist'!$K$3:$K$6,1,FALSE))),"Please select a value from the drop-down menu",IF('DO NOT USE_Contact Formulas'!A883,"OK",NA()))</f>
        <v>#N/A</v>
      </c>
      <c r="AA883" s="40" t="e">
        <f>IF(AND(NOT(ISBLANK('Captura de datos de CONTACTO'!AA883)),ISNA(VLOOKUP('Captura de datos de CONTACTO'!AA883,'DO NOT USE_School Picklist'!$D$3:$D$5,1,FALSE))),"Please select a value from the drop-down menu",IF('DO NOT USE_Contact Formulas'!A883,"OK",NA()))</f>
        <v>#N/A</v>
      </c>
      <c r="AB883" s="40"/>
      <c r="AC883" s="40" t="e">
        <f>IF(AND(NOT(ISBLANK('Captura de datos de CONTACTO'!AC883)),ISNA(VLOOKUP('Captura de datos de CONTACTO'!AC883,'DO NOT USE_School Picklist'!$G$3:$G$5,1,FALSE))),"Please select a value from the drop-down menu",IF('DO NOT USE_Contact Formulas'!A883,"OK",NA()))</f>
        <v>#N/A</v>
      </c>
      <c r="AD883" s="40"/>
      <c r="AE883" s="40" t="e">
        <f>IF(AND(NOT(ISBLANK('Captura de datos de CONTACTO'!AE883)),ISNA(VLOOKUP('Captura de datos de CONTACTO'!AE883,'DO NOT USE_School Picklist'!$H$3:$H$4,1,FALSE))),"Please select a value from the drop-down menu",IF('DO NOT USE_Contact Formulas'!A883,"OK",NA()))</f>
        <v>#N/A</v>
      </c>
      <c r="AF883" s="40" t="e">
        <f ca="1">IF('Captura de datos de CONTACTO'!AF883&gt;'DO NOT USE_School Picklist'!$C$3,"Test Date cannot be a future date",IF('DO NOT USE_Contact Formulas'!A883,"OK",NA()))</f>
        <v>#N/A</v>
      </c>
      <c r="AG883" s="53" t="e">
        <f>IF(AND('DO NOT USE_Contact Formulas'!A883,ISBLANK('Captura de datos de CONTACTO'!AB883)),"Lab Result Test Result is required",IF(AND(NOT(ISBLANK('Captura de datos de CONTACTO'!AB883)),ISNA(VLOOKUP('Captura de datos de CONTACTO'!AB883,'DO NOT USE_School Picklist'!$Q$3:$Q$8,1,FALSE))),"Please select a value from the drop-down menu",IF('DO NOT USE_Contact Formulas'!A883,"OK",NA())))</f>
        <v>#N/A</v>
      </c>
    </row>
    <row r="884" spans="1:33" x14ac:dyDescent="0.3">
      <c r="A884" s="39" t="e">
        <f>IF('DO NOT USE_Contact Formulas'!A884,IF('DO NOT USE_Contact Formulas'!B884,"Not all required fields are completed","OK"),NA())</f>
        <v>#N/A</v>
      </c>
      <c r="B884" s="40" t="e">
        <f>IF(AND('DO NOT USE_Contact Formulas'!A884,ISBLANK('Captura de datos de CONTACTO'!B884)),"First Name is required",IF(NOT(ISBLANK('Captura de datos de CONTACTO'!B884)),"OK",NA()))</f>
        <v>#N/A</v>
      </c>
      <c r="C884" s="40" t="e">
        <f>IF(AND('DO NOT USE_Contact Formulas'!A884,ISBLANK('Captura de datos de CONTACTO'!C884)),"Last Name is required",IF(NOT(ISBLANK('Captura de datos de CONTACTO'!C884)),"OK",NA()))</f>
        <v>#N/A</v>
      </c>
      <c r="D884" s="40" t="e">
        <f>IF(AND('DO NOT USE_Contact Formulas'!A884,ISBLANK('Captura de datos de CONTACTO'!D884)),"Birthdate is required",IF(NOT(ISBLANK('Captura de datos de CONTACTO'!D884)),"OK",NA()))</f>
        <v>#N/A</v>
      </c>
      <c r="E884" s="40" t="e">
        <f>IF(AND('DO NOT USE_Contact Formulas'!A884,ISBLANK('Captura de datos de CONTACTO'!E884)),"Mobile Phone is required",IF(NOT(ISBLANK('Captura de datos de CONTACTO'!E884)),IF(AND(ISNUMBER(VALUE('Captura de datos de CONTACTO'!E884)),LEFT('Captura de datos de CONTACTO'!E884,1)&lt;&gt;"1",LEN('Captura de datos de CONTACTO'!E884)=10),"OK","Phone number must be valid format"),NA()))</f>
        <v>#N/A</v>
      </c>
      <c r="F884" s="40" t="e">
        <f>IF(LEN('Captura de datos de CONTACTO'!F884)&gt;255,"Home Street Address must be less than 255 characters",IF('DO NOT USE_Contact Formulas'!A884,"OK",NA()))</f>
        <v>#N/A</v>
      </c>
      <c r="G884" s="40" t="e">
        <f>IF(LEN('Captura de datos de CONTACTO'!G884)&gt;40,"City must be less than 40 characters",IF('DO NOT USE_Contact Formulas'!A884,"OK",NA()))</f>
        <v>#N/A</v>
      </c>
      <c r="H884" s="40" t="e">
        <f>IF(AND(NOT(ISBLANK('Captura de datos de CONTACTO'!H884)),ISNA(VLOOKUP('Captura de datos de CONTACTO'!H884,'DO NOT USE_School Picklist'!$P$3:$P$52,1,FALSE))),"Please select a value from the drop-down menu",IF('DO NOT USE_Contact Formulas'!A884,"OK",NA()))</f>
        <v>#N/A</v>
      </c>
      <c r="I884" s="40" t="e">
        <f>IF(AND('DO NOT USE_Contact Formulas'!A884,ISBLANK('Captura de datos de CONTACTO'!I884)),"Zip is required",IF(ISBLANK('Captura de datos de CONTACTO'!I884),NA(),"OK"))</f>
        <v>#N/A</v>
      </c>
      <c r="J884" s="40" t="e">
        <f>IF(AND('DO NOT USE_Contact Formulas'!A884,ISBLANK('Captura de datos de CONTACTO'!J884)),"Student or Staff? is required",IF(ISBLANK('Captura de datos de CONTACTO'!J884),NA(),IF(ISNA(VLOOKUP('Captura de datos de CONTACTO'!J884,'DO NOT USE_School Picklist'!$B$3:$B$6,1,FALSE)),"Please select a value from the drop-down menu","OK")))</f>
        <v>#N/A</v>
      </c>
      <c r="K884" s="40" t="e">
        <f>IF(AND('Captura de datos de CONTACTO'!J884='DO NOT USE_School Picklist'!$B$4,ISBLANK('Captura de datos de CONTACTO'!K884)),"Occupation/Job Title is required if Student or Staff? is Yes, staff/faculty or volunteer",IF('DO NOT USE_Contact Formulas'!A884,"OK",NA()))</f>
        <v>#N/A</v>
      </c>
      <c r="L884" s="40" t="e">
        <f ca="1">IF('Captura de datos de CONTACTO'!L884&gt;'DO NOT USE_School Picklist'!$C$3,"Date last on school campus/facility cannot be a future date",IF('DO NOT USE_Contact Formulas'!A884,IF(ISBLANK('Captura de datos de CONTACTO'!L884),"Date last on school campus/facility is required","OK"),NA()))</f>
        <v>#N/A</v>
      </c>
      <c r="M884" s="41" t="e">
        <f ca="1">IF('Captura de datos de CONTACTO'!M884&gt;'DO NOT USE_School Picklist'!$C$3,"Last Exposure Date cannot be a future date",IF('DO NOT USE_Contact Formulas'!A884,IF(ISBLANK('Captura de datos de CONTACTO'!M884),"Last Exposure Date is required","OK"),NA()))</f>
        <v>#N/A</v>
      </c>
      <c r="N884" s="41" t="e">
        <f>IF(AND('DO NOT USE_Contact Formulas'!A884,ISBLANK('Captura de datos de CONTACTO'!N884)),"Specific Place in the Location is required",IF(ISBLANK('Captura de datos de CONTACTO'!N884),NA(),"OK"))</f>
        <v>#N/A</v>
      </c>
      <c r="O884" s="40" t="e">
        <f>IF(AND(NOT(ISBLANK('Captura de datos de CONTACTO'!O884)),ISNA(VLOOKUP('Captura de datos de CONTACTO'!O884,'DO NOT USE_School Picklist'!$L$3:$L$81,1,FALSE))),"Please select a value from the drop-down menu",IF('DO NOT USE_Contact Formulas'!A884,"OK",NA()))</f>
        <v>#N/A</v>
      </c>
      <c r="P884" s="40" t="e">
        <f>IF(AND(NOT(ISBLANK('Captura de datos de CONTACTO'!P884)),NOT(ISNUMBER(MATCH("*@*.?*",'Captura de datos de CONTACTO'!P884,0)))),"Email must be in a valid format",IF('DO NOT USE_Contact Formulas'!A884,"OK",NA()))</f>
        <v>#N/A</v>
      </c>
      <c r="Q884" s="40" t="e">
        <f>IF(LEN('Captura de datos de CONTACTO'!Q884)&gt;50,"Parent/Guardian Name must be less than 50 characters",IF('DO NOT USE_Contact Formulas'!A884,"OK",NA()))</f>
        <v>#N/A</v>
      </c>
      <c r="R884" s="40" t="e">
        <f>IF(NOT(ISBLANK('Captura de datos de CONTACTO'!R884)),IF(AND(ISNUMBER('Captura de datos de CONTACTO'!R884),LEFT('Captura de datos de CONTACTO'!R884,1)&lt;&gt;"1",LEN('Captura de datos de CONTACTO'!R884)=10),"OK","Phone number must be valid format"),IF('DO NOT USE_Contact Formulas'!A884,"OK",NA()))</f>
        <v>#N/A</v>
      </c>
      <c r="S884" s="40" t="e">
        <f>IF(AND(NOT(ISBLANK('Captura de datos de CONTACTO'!S884)),ISNA(VLOOKUP('Captura de datos de CONTACTO'!S884,'DO NOT USE_School Picklist'!$N$3:$N$63,1,FALSE))),"Please select a value from the drop-down menu",IF('DO NOT USE_Contact Formulas'!A884,"OK",NA()))</f>
        <v>#N/A</v>
      </c>
      <c r="T884" s="53" t="e">
        <f>IF(AND(NOT(ISBLANK('Captura de datos de CONTACTO'!T884)),ISNA(VLOOKUP('Captura de datos de CONTACTO'!T884,'DO NOT USE_School Picklist'!$I$3:$I$5,1,FALSE))),"Please select a value from the drop-down menu",IF('DO NOT USE_Contact Formulas'!A884,"OK",NA()))</f>
        <v>#N/A</v>
      </c>
      <c r="U884" s="40" t="e">
        <f>IF(AND(NOT(ISBLANK('Captura de datos de CONTACTO'!U884)),ISNA(VLOOKUP('Captura de datos de CONTACTO'!U884,'DO NOT USE_School Picklist'!$E$3:$E$10,1,FALSE))),"Please select a value from the drop-down menu",IF('DO NOT USE_Contact Formulas'!A884,"OK",NA()))</f>
        <v>#N/A</v>
      </c>
      <c r="V884" s="53" t="e">
        <f>IF(AND(NOT(ISBLANK('Captura de datos de CONTACTO'!V884)),ISNA(VLOOKUP('Captura de datos de CONTACTO'!V884,'DO NOT USE_School Picklist'!$W$3:$W$9,1,FALSE))),"Please select a value from the drop-down menu",IF('DO NOT USE_Contact Formulas'!A884,"OK",NA()))</f>
        <v>#N/A</v>
      </c>
      <c r="W884" s="53" t="e">
        <f>IF(AND(NOT(ISBLANK('Captura de datos de CONTACTO'!W884)),ISNA(VLOOKUP('Captura de datos de CONTACTO'!W884,'DO NOT USE_School Picklist'!$W$3:$W$9,1,FALSE))),"Please select a value from the drop-down menu",IF('DO NOT USE_Case Formulas'!A884,"OK",NA()))</f>
        <v>#N/A</v>
      </c>
      <c r="X884" s="40" t="e">
        <f>IF(AND(NOT(ISBLANK('Captura de datos de CONTACTO'!X884)),ISNA(VLOOKUP('Captura de datos de CONTACTO'!X884,'DO NOT USE_School Picklist'!$F$3:$F$16,1,FALSE))),"Please select a value from the drop-down menu",IF('DO NOT USE_Contact Formulas'!A884,"OK",NA()))</f>
        <v>#N/A</v>
      </c>
      <c r="Y884" s="40" t="e">
        <f>IF(LEN('Captura de datos de CONTACTO'!Y884)&gt;100,"Classroom(s) must be less than 100 characters",IF('DO NOT USE_Contact Formulas'!A884,"OK",NA()))</f>
        <v>#N/A</v>
      </c>
      <c r="Z884" s="40" t="e">
        <f>IF(AND(NOT(ISBLANK('Captura de datos de CONTACTO'!Z884)),ISNA(VLOOKUP('Captura de datos de CONTACTO'!Z884,'DO NOT USE_School Picklist'!$K$3:$K$6,1,FALSE))),"Please select a value from the drop-down menu",IF('DO NOT USE_Contact Formulas'!A884,"OK",NA()))</f>
        <v>#N/A</v>
      </c>
      <c r="AA884" s="40" t="e">
        <f>IF(AND(NOT(ISBLANK('Captura de datos de CONTACTO'!AA884)),ISNA(VLOOKUP('Captura de datos de CONTACTO'!AA884,'DO NOT USE_School Picklist'!$D$3:$D$5,1,FALSE))),"Please select a value from the drop-down menu",IF('DO NOT USE_Contact Formulas'!A884,"OK",NA()))</f>
        <v>#N/A</v>
      </c>
      <c r="AB884" s="40"/>
      <c r="AC884" s="40" t="e">
        <f>IF(AND(NOT(ISBLANK('Captura de datos de CONTACTO'!AC884)),ISNA(VLOOKUP('Captura de datos de CONTACTO'!AC884,'DO NOT USE_School Picklist'!$G$3:$G$5,1,FALSE))),"Please select a value from the drop-down menu",IF('DO NOT USE_Contact Formulas'!A884,"OK",NA()))</f>
        <v>#N/A</v>
      </c>
      <c r="AD884" s="40"/>
      <c r="AE884" s="40" t="e">
        <f>IF(AND(NOT(ISBLANK('Captura de datos de CONTACTO'!AE884)),ISNA(VLOOKUP('Captura de datos de CONTACTO'!AE884,'DO NOT USE_School Picklist'!$H$3:$H$4,1,FALSE))),"Please select a value from the drop-down menu",IF('DO NOT USE_Contact Formulas'!A884,"OK",NA()))</f>
        <v>#N/A</v>
      </c>
      <c r="AF884" s="40" t="e">
        <f ca="1">IF('Captura de datos de CONTACTO'!AF884&gt;'DO NOT USE_School Picklist'!$C$3,"Test Date cannot be a future date",IF('DO NOT USE_Contact Formulas'!A884,"OK",NA()))</f>
        <v>#N/A</v>
      </c>
      <c r="AG884" s="53" t="e">
        <f>IF(AND('DO NOT USE_Contact Formulas'!A884,ISBLANK('Captura de datos de CONTACTO'!AB884)),"Lab Result Test Result is required",IF(AND(NOT(ISBLANK('Captura de datos de CONTACTO'!AB884)),ISNA(VLOOKUP('Captura de datos de CONTACTO'!AB884,'DO NOT USE_School Picklist'!$Q$3:$Q$8,1,FALSE))),"Please select a value from the drop-down menu",IF('DO NOT USE_Contact Formulas'!A884,"OK",NA())))</f>
        <v>#N/A</v>
      </c>
    </row>
    <row r="885" spans="1:33" x14ac:dyDescent="0.3">
      <c r="A885" s="39" t="e">
        <f>IF('DO NOT USE_Contact Formulas'!A885,IF('DO NOT USE_Contact Formulas'!B885,"Not all required fields are completed","OK"),NA())</f>
        <v>#N/A</v>
      </c>
      <c r="B885" s="40" t="e">
        <f>IF(AND('DO NOT USE_Contact Formulas'!A885,ISBLANK('Captura de datos de CONTACTO'!B885)),"First Name is required",IF(NOT(ISBLANK('Captura de datos de CONTACTO'!B885)),"OK",NA()))</f>
        <v>#N/A</v>
      </c>
      <c r="C885" s="40" t="e">
        <f>IF(AND('DO NOT USE_Contact Formulas'!A885,ISBLANK('Captura de datos de CONTACTO'!C885)),"Last Name is required",IF(NOT(ISBLANK('Captura de datos de CONTACTO'!C885)),"OK",NA()))</f>
        <v>#N/A</v>
      </c>
      <c r="D885" s="40" t="e">
        <f>IF(AND('DO NOT USE_Contact Formulas'!A885,ISBLANK('Captura de datos de CONTACTO'!D885)),"Birthdate is required",IF(NOT(ISBLANK('Captura de datos de CONTACTO'!D885)),"OK",NA()))</f>
        <v>#N/A</v>
      </c>
      <c r="E885" s="40" t="e">
        <f>IF(AND('DO NOT USE_Contact Formulas'!A885,ISBLANK('Captura de datos de CONTACTO'!E885)),"Mobile Phone is required",IF(NOT(ISBLANK('Captura de datos de CONTACTO'!E885)),IF(AND(ISNUMBER(VALUE('Captura de datos de CONTACTO'!E885)),LEFT('Captura de datos de CONTACTO'!E885,1)&lt;&gt;"1",LEN('Captura de datos de CONTACTO'!E885)=10),"OK","Phone number must be valid format"),NA()))</f>
        <v>#N/A</v>
      </c>
      <c r="F885" s="40" t="e">
        <f>IF(LEN('Captura de datos de CONTACTO'!F885)&gt;255,"Home Street Address must be less than 255 characters",IF('DO NOT USE_Contact Formulas'!A885,"OK",NA()))</f>
        <v>#N/A</v>
      </c>
      <c r="G885" s="40" t="e">
        <f>IF(LEN('Captura de datos de CONTACTO'!G885)&gt;40,"City must be less than 40 characters",IF('DO NOT USE_Contact Formulas'!A885,"OK",NA()))</f>
        <v>#N/A</v>
      </c>
      <c r="H885" s="40" t="e">
        <f>IF(AND(NOT(ISBLANK('Captura de datos de CONTACTO'!H885)),ISNA(VLOOKUP('Captura de datos de CONTACTO'!H885,'DO NOT USE_School Picklist'!$P$3:$P$52,1,FALSE))),"Please select a value from the drop-down menu",IF('DO NOT USE_Contact Formulas'!A885,"OK",NA()))</f>
        <v>#N/A</v>
      </c>
      <c r="I885" s="40" t="e">
        <f>IF(AND('DO NOT USE_Contact Formulas'!A885,ISBLANK('Captura de datos de CONTACTO'!I885)),"Zip is required",IF(ISBLANK('Captura de datos de CONTACTO'!I885),NA(),"OK"))</f>
        <v>#N/A</v>
      </c>
      <c r="J885" s="40" t="e">
        <f>IF(AND('DO NOT USE_Contact Formulas'!A885,ISBLANK('Captura de datos de CONTACTO'!J885)),"Student or Staff? is required",IF(ISBLANK('Captura de datos de CONTACTO'!J885),NA(),IF(ISNA(VLOOKUP('Captura de datos de CONTACTO'!J885,'DO NOT USE_School Picklist'!$B$3:$B$6,1,FALSE)),"Please select a value from the drop-down menu","OK")))</f>
        <v>#N/A</v>
      </c>
      <c r="K885" s="40" t="e">
        <f>IF(AND('Captura de datos de CONTACTO'!J885='DO NOT USE_School Picklist'!$B$4,ISBLANK('Captura de datos de CONTACTO'!K885)),"Occupation/Job Title is required if Student or Staff? is Yes, staff/faculty or volunteer",IF('DO NOT USE_Contact Formulas'!A885,"OK",NA()))</f>
        <v>#N/A</v>
      </c>
      <c r="L885" s="40" t="e">
        <f ca="1">IF('Captura de datos de CONTACTO'!L885&gt;'DO NOT USE_School Picklist'!$C$3,"Date last on school campus/facility cannot be a future date",IF('DO NOT USE_Contact Formulas'!A885,IF(ISBLANK('Captura de datos de CONTACTO'!L885),"Date last on school campus/facility is required","OK"),NA()))</f>
        <v>#N/A</v>
      </c>
      <c r="M885" s="41" t="e">
        <f ca="1">IF('Captura de datos de CONTACTO'!M885&gt;'DO NOT USE_School Picklist'!$C$3,"Last Exposure Date cannot be a future date",IF('DO NOT USE_Contact Formulas'!A885,IF(ISBLANK('Captura de datos de CONTACTO'!M885),"Last Exposure Date is required","OK"),NA()))</f>
        <v>#N/A</v>
      </c>
      <c r="N885" s="41" t="e">
        <f>IF(AND('DO NOT USE_Contact Formulas'!A885,ISBLANK('Captura de datos de CONTACTO'!N885)),"Specific Place in the Location is required",IF(ISBLANK('Captura de datos de CONTACTO'!N885),NA(),"OK"))</f>
        <v>#N/A</v>
      </c>
      <c r="O885" s="40" t="e">
        <f>IF(AND(NOT(ISBLANK('Captura de datos de CONTACTO'!O885)),ISNA(VLOOKUP('Captura de datos de CONTACTO'!O885,'DO NOT USE_School Picklist'!$L$3:$L$81,1,FALSE))),"Please select a value from the drop-down menu",IF('DO NOT USE_Contact Formulas'!A885,"OK",NA()))</f>
        <v>#N/A</v>
      </c>
      <c r="P885" s="40" t="e">
        <f>IF(AND(NOT(ISBLANK('Captura de datos de CONTACTO'!P885)),NOT(ISNUMBER(MATCH("*@*.?*",'Captura de datos de CONTACTO'!P885,0)))),"Email must be in a valid format",IF('DO NOT USE_Contact Formulas'!A885,"OK",NA()))</f>
        <v>#N/A</v>
      </c>
      <c r="Q885" s="40" t="e">
        <f>IF(LEN('Captura de datos de CONTACTO'!Q885)&gt;50,"Parent/Guardian Name must be less than 50 characters",IF('DO NOT USE_Contact Formulas'!A885,"OK",NA()))</f>
        <v>#N/A</v>
      </c>
      <c r="R885" s="40" t="e">
        <f>IF(NOT(ISBLANK('Captura de datos de CONTACTO'!R885)),IF(AND(ISNUMBER('Captura de datos de CONTACTO'!R885),LEFT('Captura de datos de CONTACTO'!R885,1)&lt;&gt;"1",LEN('Captura de datos de CONTACTO'!R885)=10),"OK","Phone number must be valid format"),IF('DO NOT USE_Contact Formulas'!A885,"OK",NA()))</f>
        <v>#N/A</v>
      </c>
      <c r="S885" s="40" t="e">
        <f>IF(AND(NOT(ISBLANK('Captura de datos de CONTACTO'!S885)),ISNA(VLOOKUP('Captura de datos de CONTACTO'!S885,'DO NOT USE_School Picklist'!$N$3:$N$63,1,FALSE))),"Please select a value from the drop-down menu",IF('DO NOT USE_Contact Formulas'!A885,"OK",NA()))</f>
        <v>#N/A</v>
      </c>
      <c r="T885" s="53" t="e">
        <f>IF(AND(NOT(ISBLANK('Captura de datos de CONTACTO'!T885)),ISNA(VLOOKUP('Captura de datos de CONTACTO'!T885,'DO NOT USE_School Picklist'!$I$3:$I$5,1,FALSE))),"Please select a value from the drop-down menu",IF('DO NOT USE_Contact Formulas'!A885,"OK",NA()))</f>
        <v>#N/A</v>
      </c>
      <c r="U885" s="40" t="e">
        <f>IF(AND(NOT(ISBLANK('Captura de datos de CONTACTO'!U885)),ISNA(VLOOKUP('Captura de datos de CONTACTO'!U885,'DO NOT USE_School Picklist'!$E$3:$E$10,1,FALSE))),"Please select a value from the drop-down menu",IF('DO NOT USE_Contact Formulas'!A885,"OK",NA()))</f>
        <v>#N/A</v>
      </c>
      <c r="V885" s="53" t="e">
        <f>IF(AND(NOT(ISBLANK('Captura de datos de CONTACTO'!V885)),ISNA(VLOOKUP('Captura de datos de CONTACTO'!V885,'DO NOT USE_School Picklist'!$W$3:$W$9,1,FALSE))),"Please select a value from the drop-down menu",IF('DO NOT USE_Contact Formulas'!A885,"OK",NA()))</f>
        <v>#N/A</v>
      </c>
      <c r="W885" s="53" t="e">
        <f>IF(AND(NOT(ISBLANK('Captura de datos de CONTACTO'!W885)),ISNA(VLOOKUP('Captura de datos de CONTACTO'!W885,'DO NOT USE_School Picklist'!$W$3:$W$9,1,FALSE))),"Please select a value from the drop-down menu",IF('DO NOT USE_Case Formulas'!A885,"OK",NA()))</f>
        <v>#N/A</v>
      </c>
      <c r="X885" s="40" t="e">
        <f>IF(AND(NOT(ISBLANK('Captura de datos de CONTACTO'!X885)),ISNA(VLOOKUP('Captura de datos de CONTACTO'!X885,'DO NOT USE_School Picklist'!$F$3:$F$16,1,FALSE))),"Please select a value from the drop-down menu",IF('DO NOT USE_Contact Formulas'!A885,"OK",NA()))</f>
        <v>#N/A</v>
      </c>
      <c r="Y885" s="40" t="e">
        <f>IF(LEN('Captura de datos de CONTACTO'!Y885)&gt;100,"Classroom(s) must be less than 100 characters",IF('DO NOT USE_Contact Formulas'!A885,"OK",NA()))</f>
        <v>#N/A</v>
      </c>
      <c r="Z885" s="40" t="e">
        <f>IF(AND(NOT(ISBLANK('Captura de datos de CONTACTO'!Z885)),ISNA(VLOOKUP('Captura de datos de CONTACTO'!Z885,'DO NOT USE_School Picklist'!$K$3:$K$6,1,FALSE))),"Please select a value from the drop-down menu",IF('DO NOT USE_Contact Formulas'!A885,"OK",NA()))</f>
        <v>#N/A</v>
      </c>
      <c r="AA885" s="40" t="e">
        <f>IF(AND(NOT(ISBLANK('Captura de datos de CONTACTO'!AA885)),ISNA(VLOOKUP('Captura de datos de CONTACTO'!AA885,'DO NOT USE_School Picklist'!$D$3:$D$5,1,FALSE))),"Please select a value from the drop-down menu",IF('DO NOT USE_Contact Formulas'!A885,"OK",NA()))</f>
        <v>#N/A</v>
      </c>
      <c r="AB885" s="40"/>
      <c r="AC885" s="40" t="e">
        <f>IF(AND(NOT(ISBLANK('Captura de datos de CONTACTO'!AC885)),ISNA(VLOOKUP('Captura de datos de CONTACTO'!AC885,'DO NOT USE_School Picklist'!$G$3:$G$5,1,FALSE))),"Please select a value from the drop-down menu",IF('DO NOT USE_Contact Formulas'!A885,"OK",NA()))</f>
        <v>#N/A</v>
      </c>
      <c r="AD885" s="40"/>
      <c r="AE885" s="40" t="e">
        <f>IF(AND(NOT(ISBLANK('Captura de datos de CONTACTO'!AE885)),ISNA(VLOOKUP('Captura de datos de CONTACTO'!AE885,'DO NOT USE_School Picklist'!$H$3:$H$4,1,FALSE))),"Please select a value from the drop-down menu",IF('DO NOT USE_Contact Formulas'!A885,"OK",NA()))</f>
        <v>#N/A</v>
      </c>
      <c r="AF885" s="40" t="e">
        <f ca="1">IF('Captura de datos de CONTACTO'!AF885&gt;'DO NOT USE_School Picklist'!$C$3,"Test Date cannot be a future date",IF('DO NOT USE_Contact Formulas'!A885,"OK",NA()))</f>
        <v>#N/A</v>
      </c>
      <c r="AG885" s="53" t="e">
        <f>IF(AND('DO NOT USE_Contact Formulas'!A885,ISBLANK('Captura de datos de CONTACTO'!AB885)),"Lab Result Test Result is required",IF(AND(NOT(ISBLANK('Captura de datos de CONTACTO'!AB885)),ISNA(VLOOKUP('Captura de datos de CONTACTO'!AB885,'DO NOT USE_School Picklist'!$Q$3:$Q$8,1,FALSE))),"Please select a value from the drop-down menu",IF('DO NOT USE_Contact Formulas'!A885,"OK",NA())))</f>
        <v>#N/A</v>
      </c>
    </row>
    <row r="886" spans="1:33" x14ac:dyDescent="0.3">
      <c r="A886" s="39" t="e">
        <f>IF('DO NOT USE_Contact Formulas'!A886,IF('DO NOT USE_Contact Formulas'!B886,"Not all required fields are completed","OK"),NA())</f>
        <v>#N/A</v>
      </c>
      <c r="B886" s="40" t="e">
        <f>IF(AND('DO NOT USE_Contact Formulas'!A886,ISBLANK('Captura de datos de CONTACTO'!B886)),"First Name is required",IF(NOT(ISBLANK('Captura de datos de CONTACTO'!B886)),"OK",NA()))</f>
        <v>#N/A</v>
      </c>
      <c r="C886" s="40" t="e">
        <f>IF(AND('DO NOT USE_Contact Formulas'!A886,ISBLANK('Captura de datos de CONTACTO'!C886)),"Last Name is required",IF(NOT(ISBLANK('Captura de datos de CONTACTO'!C886)),"OK",NA()))</f>
        <v>#N/A</v>
      </c>
      <c r="D886" s="40" t="e">
        <f>IF(AND('DO NOT USE_Contact Formulas'!A886,ISBLANK('Captura de datos de CONTACTO'!D886)),"Birthdate is required",IF(NOT(ISBLANK('Captura de datos de CONTACTO'!D886)),"OK",NA()))</f>
        <v>#N/A</v>
      </c>
      <c r="E886" s="40" t="e">
        <f>IF(AND('DO NOT USE_Contact Formulas'!A886,ISBLANK('Captura de datos de CONTACTO'!E886)),"Mobile Phone is required",IF(NOT(ISBLANK('Captura de datos de CONTACTO'!E886)),IF(AND(ISNUMBER(VALUE('Captura de datos de CONTACTO'!E886)),LEFT('Captura de datos de CONTACTO'!E886,1)&lt;&gt;"1",LEN('Captura de datos de CONTACTO'!E886)=10),"OK","Phone number must be valid format"),NA()))</f>
        <v>#N/A</v>
      </c>
      <c r="F886" s="40" t="e">
        <f>IF(LEN('Captura de datos de CONTACTO'!F886)&gt;255,"Home Street Address must be less than 255 characters",IF('DO NOT USE_Contact Formulas'!A886,"OK",NA()))</f>
        <v>#N/A</v>
      </c>
      <c r="G886" s="40" t="e">
        <f>IF(LEN('Captura de datos de CONTACTO'!G886)&gt;40,"City must be less than 40 characters",IF('DO NOT USE_Contact Formulas'!A886,"OK",NA()))</f>
        <v>#N/A</v>
      </c>
      <c r="H886" s="40" t="e">
        <f>IF(AND(NOT(ISBLANK('Captura de datos de CONTACTO'!H886)),ISNA(VLOOKUP('Captura de datos de CONTACTO'!H886,'DO NOT USE_School Picklist'!$P$3:$P$52,1,FALSE))),"Please select a value from the drop-down menu",IF('DO NOT USE_Contact Formulas'!A886,"OK",NA()))</f>
        <v>#N/A</v>
      </c>
      <c r="I886" s="40" t="e">
        <f>IF(AND('DO NOT USE_Contact Formulas'!A886,ISBLANK('Captura de datos de CONTACTO'!I886)),"Zip is required",IF(ISBLANK('Captura de datos de CONTACTO'!I886),NA(),"OK"))</f>
        <v>#N/A</v>
      </c>
      <c r="J886" s="40" t="e">
        <f>IF(AND('DO NOT USE_Contact Formulas'!A886,ISBLANK('Captura de datos de CONTACTO'!J886)),"Student or Staff? is required",IF(ISBLANK('Captura de datos de CONTACTO'!J886),NA(),IF(ISNA(VLOOKUP('Captura de datos de CONTACTO'!J886,'DO NOT USE_School Picklist'!$B$3:$B$6,1,FALSE)),"Please select a value from the drop-down menu","OK")))</f>
        <v>#N/A</v>
      </c>
      <c r="K886" s="40" t="e">
        <f>IF(AND('Captura de datos de CONTACTO'!J886='DO NOT USE_School Picklist'!$B$4,ISBLANK('Captura de datos de CONTACTO'!K886)),"Occupation/Job Title is required if Student or Staff? is Yes, staff/faculty or volunteer",IF('DO NOT USE_Contact Formulas'!A886,"OK",NA()))</f>
        <v>#N/A</v>
      </c>
      <c r="L886" s="40" t="e">
        <f ca="1">IF('Captura de datos de CONTACTO'!L886&gt;'DO NOT USE_School Picklist'!$C$3,"Date last on school campus/facility cannot be a future date",IF('DO NOT USE_Contact Formulas'!A886,IF(ISBLANK('Captura de datos de CONTACTO'!L886),"Date last on school campus/facility is required","OK"),NA()))</f>
        <v>#N/A</v>
      </c>
      <c r="M886" s="41" t="e">
        <f ca="1">IF('Captura de datos de CONTACTO'!M886&gt;'DO NOT USE_School Picklist'!$C$3,"Last Exposure Date cannot be a future date",IF('DO NOT USE_Contact Formulas'!A886,IF(ISBLANK('Captura de datos de CONTACTO'!M886),"Last Exposure Date is required","OK"),NA()))</f>
        <v>#N/A</v>
      </c>
      <c r="N886" s="41" t="e">
        <f>IF(AND('DO NOT USE_Contact Formulas'!A886,ISBLANK('Captura de datos de CONTACTO'!N886)),"Specific Place in the Location is required",IF(ISBLANK('Captura de datos de CONTACTO'!N886),NA(),"OK"))</f>
        <v>#N/A</v>
      </c>
      <c r="O886" s="40" t="e">
        <f>IF(AND(NOT(ISBLANK('Captura de datos de CONTACTO'!O886)),ISNA(VLOOKUP('Captura de datos de CONTACTO'!O886,'DO NOT USE_School Picklist'!$L$3:$L$81,1,FALSE))),"Please select a value from the drop-down menu",IF('DO NOT USE_Contact Formulas'!A886,"OK",NA()))</f>
        <v>#N/A</v>
      </c>
      <c r="P886" s="40" t="e">
        <f>IF(AND(NOT(ISBLANK('Captura de datos de CONTACTO'!P886)),NOT(ISNUMBER(MATCH("*@*.?*",'Captura de datos de CONTACTO'!P886,0)))),"Email must be in a valid format",IF('DO NOT USE_Contact Formulas'!A886,"OK",NA()))</f>
        <v>#N/A</v>
      </c>
      <c r="Q886" s="40" t="e">
        <f>IF(LEN('Captura de datos de CONTACTO'!Q886)&gt;50,"Parent/Guardian Name must be less than 50 characters",IF('DO NOT USE_Contact Formulas'!A886,"OK",NA()))</f>
        <v>#N/A</v>
      </c>
      <c r="R886" s="40" t="e">
        <f>IF(NOT(ISBLANK('Captura de datos de CONTACTO'!R886)),IF(AND(ISNUMBER('Captura de datos de CONTACTO'!R886),LEFT('Captura de datos de CONTACTO'!R886,1)&lt;&gt;"1",LEN('Captura de datos de CONTACTO'!R886)=10),"OK","Phone number must be valid format"),IF('DO NOT USE_Contact Formulas'!A886,"OK",NA()))</f>
        <v>#N/A</v>
      </c>
      <c r="S886" s="40" t="e">
        <f>IF(AND(NOT(ISBLANK('Captura de datos de CONTACTO'!S886)),ISNA(VLOOKUP('Captura de datos de CONTACTO'!S886,'DO NOT USE_School Picklist'!$N$3:$N$63,1,FALSE))),"Please select a value from the drop-down menu",IF('DO NOT USE_Contact Formulas'!A886,"OK",NA()))</f>
        <v>#N/A</v>
      </c>
      <c r="T886" s="53" t="e">
        <f>IF(AND(NOT(ISBLANK('Captura de datos de CONTACTO'!T886)),ISNA(VLOOKUP('Captura de datos de CONTACTO'!T886,'DO NOT USE_School Picklist'!$I$3:$I$5,1,FALSE))),"Please select a value from the drop-down menu",IF('DO NOT USE_Contact Formulas'!A886,"OK",NA()))</f>
        <v>#N/A</v>
      </c>
      <c r="U886" s="40" t="e">
        <f>IF(AND(NOT(ISBLANK('Captura de datos de CONTACTO'!U886)),ISNA(VLOOKUP('Captura de datos de CONTACTO'!U886,'DO NOT USE_School Picklist'!$E$3:$E$10,1,FALSE))),"Please select a value from the drop-down menu",IF('DO NOT USE_Contact Formulas'!A886,"OK",NA()))</f>
        <v>#N/A</v>
      </c>
      <c r="V886" s="53" t="e">
        <f>IF(AND(NOT(ISBLANK('Captura de datos de CONTACTO'!V886)),ISNA(VLOOKUP('Captura de datos de CONTACTO'!V886,'DO NOT USE_School Picklist'!$W$3:$W$9,1,FALSE))),"Please select a value from the drop-down menu",IF('DO NOT USE_Contact Formulas'!A886,"OK",NA()))</f>
        <v>#N/A</v>
      </c>
      <c r="W886" s="53" t="e">
        <f>IF(AND(NOT(ISBLANK('Captura de datos de CONTACTO'!W886)),ISNA(VLOOKUP('Captura de datos de CONTACTO'!W886,'DO NOT USE_School Picklist'!$W$3:$W$9,1,FALSE))),"Please select a value from the drop-down menu",IF('DO NOT USE_Case Formulas'!A886,"OK",NA()))</f>
        <v>#N/A</v>
      </c>
      <c r="X886" s="40" t="e">
        <f>IF(AND(NOT(ISBLANK('Captura de datos de CONTACTO'!X886)),ISNA(VLOOKUP('Captura de datos de CONTACTO'!X886,'DO NOT USE_School Picklist'!$F$3:$F$16,1,FALSE))),"Please select a value from the drop-down menu",IF('DO NOT USE_Contact Formulas'!A886,"OK",NA()))</f>
        <v>#N/A</v>
      </c>
      <c r="Y886" s="40" t="e">
        <f>IF(LEN('Captura de datos de CONTACTO'!Y886)&gt;100,"Classroom(s) must be less than 100 characters",IF('DO NOT USE_Contact Formulas'!A886,"OK",NA()))</f>
        <v>#N/A</v>
      </c>
      <c r="Z886" s="40" t="e">
        <f>IF(AND(NOT(ISBLANK('Captura de datos de CONTACTO'!Z886)),ISNA(VLOOKUP('Captura de datos de CONTACTO'!Z886,'DO NOT USE_School Picklist'!$K$3:$K$6,1,FALSE))),"Please select a value from the drop-down menu",IF('DO NOT USE_Contact Formulas'!A886,"OK",NA()))</f>
        <v>#N/A</v>
      </c>
      <c r="AA886" s="40" t="e">
        <f>IF(AND(NOT(ISBLANK('Captura de datos de CONTACTO'!AA886)),ISNA(VLOOKUP('Captura de datos de CONTACTO'!AA886,'DO NOT USE_School Picklist'!$D$3:$D$5,1,FALSE))),"Please select a value from the drop-down menu",IF('DO NOT USE_Contact Formulas'!A886,"OK",NA()))</f>
        <v>#N/A</v>
      </c>
      <c r="AB886" s="40"/>
      <c r="AC886" s="40" t="e">
        <f>IF(AND(NOT(ISBLANK('Captura de datos de CONTACTO'!AC886)),ISNA(VLOOKUP('Captura de datos de CONTACTO'!AC886,'DO NOT USE_School Picklist'!$G$3:$G$5,1,FALSE))),"Please select a value from the drop-down menu",IF('DO NOT USE_Contact Formulas'!A886,"OK",NA()))</f>
        <v>#N/A</v>
      </c>
      <c r="AD886" s="40"/>
      <c r="AE886" s="40" t="e">
        <f>IF(AND(NOT(ISBLANK('Captura de datos de CONTACTO'!AE886)),ISNA(VLOOKUP('Captura de datos de CONTACTO'!AE886,'DO NOT USE_School Picklist'!$H$3:$H$4,1,FALSE))),"Please select a value from the drop-down menu",IF('DO NOT USE_Contact Formulas'!A886,"OK",NA()))</f>
        <v>#N/A</v>
      </c>
      <c r="AF886" s="40" t="e">
        <f ca="1">IF('Captura de datos de CONTACTO'!AF886&gt;'DO NOT USE_School Picklist'!$C$3,"Test Date cannot be a future date",IF('DO NOT USE_Contact Formulas'!A886,"OK",NA()))</f>
        <v>#N/A</v>
      </c>
      <c r="AG886" s="53" t="e">
        <f>IF(AND('DO NOT USE_Contact Formulas'!A886,ISBLANK('Captura de datos de CONTACTO'!AB886)),"Lab Result Test Result is required",IF(AND(NOT(ISBLANK('Captura de datos de CONTACTO'!AB886)),ISNA(VLOOKUP('Captura de datos de CONTACTO'!AB886,'DO NOT USE_School Picklist'!$Q$3:$Q$8,1,FALSE))),"Please select a value from the drop-down menu",IF('DO NOT USE_Contact Formulas'!A886,"OK",NA())))</f>
        <v>#N/A</v>
      </c>
    </row>
    <row r="887" spans="1:33" x14ac:dyDescent="0.3">
      <c r="A887" s="39" t="e">
        <f>IF('DO NOT USE_Contact Formulas'!A887,IF('DO NOT USE_Contact Formulas'!B887,"Not all required fields are completed","OK"),NA())</f>
        <v>#N/A</v>
      </c>
      <c r="B887" s="40" t="e">
        <f>IF(AND('DO NOT USE_Contact Formulas'!A887,ISBLANK('Captura de datos de CONTACTO'!B887)),"First Name is required",IF(NOT(ISBLANK('Captura de datos de CONTACTO'!B887)),"OK",NA()))</f>
        <v>#N/A</v>
      </c>
      <c r="C887" s="40" t="e">
        <f>IF(AND('DO NOT USE_Contact Formulas'!A887,ISBLANK('Captura de datos de CONTACTO'!C887)),"Last Name is required",IF(NOT(ISBLANK('Captura de datos de CONTACTO'!C887)),"OK",NA()))</f>
        <v>#N/A</v>
      </c>
      <c r="D887" s="40" t="e">
        <f>IF(AND('DO NOT USE_Contact Formulas'!A887,ISBLANK('Captura de datos de CONTACTO'!D887)),"Birthdate is required",IF(NOT(ISBLANK('Captura de datos de CONTACTO'!D887)),"OK",NA()))</f>
        <v>#N/A</v>
      </c>
      <c r="E887" s="40" t="e">
        <f>IF(AND('DO NOT USE_Contact Formulas'!A887,ISBLANK('Captura de datos de CONTACTO'!E887)),"Mobile Phone is required",IF(NOT(ISBLANK('Captura de datos de CONTACTO'!E887)),IF(AND(ISNUMBER(VALUE('Captura de datos de CONTACTO'!E887)),LEFT('Captura de datos de CONTACTO'!E887,1)&lt;&gt;"1",LEN('Captura de datos de CONTACTO'!E887)=10),"OK","Phone number must be valid format"),NA()))</f>
        <v>#N/A</v>
      </c>
      <c r="F887" s="40" t="e">
        <f>IF(LEN('Captura de datos de CONTACTO'!F887)&gt;255,"Home Street Address must be less than 255 characters",IF('DO NOT USE_Contact Formulas'!A887,"OK",NA()))</f>
        <v>#N/A</v>
      </c>
      <c r="G887" s="40" t="e">
        <f>IF(LEN('Captura de datos de CONTACTO'!G887)&gt;40,"City must be less than 40 characters",IF('DO NOT USE_Contact Formulas'!A887,"OK",NA()))</f>
        <v>#N/A</v>
      </c>
      <c r="H887" s="40" t="e">
        <f>IF(AND(NOT(ISBLANK('Captura de datos de CONTACTO'!H887)),ISNA(VLOOKUP('Captura de datos de CONTACTO'!H887,'DO NOT USE_School Picklist'!$P$3:$P$52,1,FALSE))),"Please select a value from the drop-down menu",IF('DO NOT USE_Contact Formulas'!A887,"OK",NA()))</f>
        <v>#N/A</v>
      </c>
      <c r="I887" s="40" t="e">
        <f>IF(AND('DO NOT USE_Contact Formulas'!A887,ISBLANK('Captura de datos de CONTACTO'!I887)),"Zip is required",IF(ISBLANK('Captura de datos de CONTACTO'!I887),NA(),"OK"))</f>
        <v>#N/A</v>
      </c>
      <c r="J887" s="40" t="e">
        <f>IF(AND('DO NOT USE_Contact Formulas'!A887,ISBLANK('Captura de datos de CONTACTO'!J887)),"Student or Staff? is required",IF(ISBLANK('Captura de datos de CONTACTO'!J887),NA(),IF(ISNA(VLOOKUP('Captura de datos de CONTACTO'!J887,'DO NOT USE_School Picklist'!$B$3:$B$6,1,FALSE)),"Please select a value from the drop-down menu","OK")))</f>
        <v>#N/A</v>
      </c>
      <c r="K887" s="40" t="e">
        <f>IF(AND('Captura de datos de CONTACTO'!J887='DO NOT USE_School Picklist'!$B$4,ISBLANK('Captura de datos de CONTACTO'!K887)),"Occupation/Job Title is required if Student or Staff? is Yes, staff/faculty or volunteer",IF('DO NOT USE_Contact Formulas'!A887,"OK",NA()))</f>
        <v>#N/A</v>
      </c>
      <c r="L887" s="40" t="e">
        <f ca="1">IF('Captura de datos de CONTACTO'!L887&gt;'DO NOT USE_School Picklist'!$C$3,"Date last on school campus/facility cannot be a future date",IF('DO NOT USE_Contact Formulas'!A887,IF(ISBLANK('Captura de datos de CONTACTO'!L887),"Date last on school campus/facility is required","OK"),NA()))</f>
        <v>#N/A</v>
      </c>
      <c r="M887" s="41" t="e">
        <f ca="1">IF('Captura de datos de CONTACTO'!M887&gt;'DO NOT USE_School Picklist'!$C$3,"Last Exposure Date cannot be a future date",IF('DO NOT USE_Contact Formulas'!A887,IF(ISBLANK('Captura de datos de CONTACTO'!M887),"Last Exposure Date is required","OK"),NA()))</f>
        <v>#N/A</v>
      </c>
      <c r="N887" s="41" t="e">
        <f>IF(AND('DO NOT USE_Contact Formulas'!A887,ISBLANK('Captura de datos de CONTACTO'!N887)),"Specific Place in the Location is required",IF(ISBLANK('Captura de datos de CONTACTO'!N887),NA(),"OK"))</f>
        <v>#N/A</v>
      </c>
      <c r="O887" s="40" t="e">
        <f>IF(AND(NOT(ISBLANK('Captura de datos de CONTACTO'!O887)),ISNA(VLOOKUP('Captura de datos de CONTACTO'!O887,'DO NOT USE_School Picklist'!$L$3:$L$81,1,FALSE))),"Please select a value from the drop-down menu",IF('DO NOT USE_Contact Formulas'!A887,"OK",NA()))</f>
        <v>#N/A</v>
      </c>
      <c r="P887" s="40" t="e">
        <f>IF(AND(NOT(ISBLANK('Captura de datos de CONTACTO'!P887)),NOT(ISNUMBER(MATCH("*@*.?*",'Captura de datos de CONTACTO'!P887,0)))),"Email must be in a valid format",IF('DO NOT USE_Contact Formulas'!A887,"OK",NA()))</f>
        <v>#N/A</v>
      </c>
      <c r="Q887" s="40" t="e">
        <f>IF(LEN('Captura de datos de CONTACTO'!Q887)&gt;50,"Parent/Guardian Name must be less than 50 characters",IF('DO NOT USE_Contact Formulas'!A887,"OK",NA()))</f>
        <v>#N/A</v>
      </c>
      <c r="R887" s="40" t="e">
        <f>IF(NOT(ISBLANK('Captura de datos de CONTACTO'!R887)),IF(AND(ISNUMBER('Captura de datos de CONTACTO'!R887),LEFT('Captura de datos de CONTACTO'!R887,1)&lt;&gt;"1",LEN('Captura de datos de CONTACTO'!R887)=10),"OK","Phone number must be valid format"),IF('DO NOT USE_Contact Formulas'!A887,"OK",NA()))</f>
        <v>#N/A</v>
      </c>
      <c r="S887" s="40" t="e">
        <f>IF(AND(NOT(ISBLANK('Captura de datos de CONTACTO'!S887)),ISNA(VLOOKUP('Captura de datos de CONTACTO'!S887,'DO NOT USE_School Picklist'!$N$3:$N$63,1,FALSE))),"Please select a value from the drop-down menu",IF('DO NOT USE_Contact Formulas'!A887,"OK",NA()))</f>
        <v>#N/A</v>
      </c>
      <c r="T887" s="53" t="e">
        <f>IF(AND(NOT(ISBLANK('Captura de datos de CONTACTO'!T887)),ISNA(VLOOKUP('Captura de datos de CONTACTO'!T887,'DO NOT USE_School Picklist'!$I$3:$I$5,1,FALSE))),"Please select a value from the drop-down menu",IF('DO NOT USE_Contact Formulas'!A887,"OK",NA()))</f>
        <v>#N/A</v>
      </c>
      <c r="U887" s="40" t="e">
        <f>IF(AND(NOT(ISBLANK('Captura de datos de CONTACTO'!U887)),ISNA(VLOOKUP('Captura de datos de CONTACTO'!U887,'DO NOT USE_School Picklist'!$E$3:$E$10,1,FALSE))),"Please select a value from the drop-down menu",IF('DO NOT USE_Contact Formulas'!A887,"OK",NA()))</f>
        <v>#N/A</v>
      </c>
      <c r="V887" s="53" t="e">
        <f>IF(AND(NOT(ISBLANK('Captura de datos de CONTACTO'!V887)),ISNA(VLOOKUP('Captura de datos de CONTACTO'!V887,'DO NOT USE_School Picklist'!$W$3:$W$9,1,FALSE))),"Please select a value from the drop-down menu",IF('DO NOT USE_Contact Formulas'!A887,"OK",NA()))</f>
        <v>#N/A</v>
      </c>
      <c r="W887" s="53" t="e">
        <f>IF(AND(NOT(ISBLANK('Captura de datos de CONTACTO'!W887)),ISNA(VLOOKUP('Captura de datos de CONTACTO'!W887,'DO NOT USE_School Picklist'!$W$3:$W$9,1,FALSE))),"Please select a value from the drop-down menu",IF('DO NOT USE_Case Formulas'!A887,"OK",NA()))</f>
        <v>#N/A</v>
      </c>
      <c r="X887" s="40" t="e">
        <f>IF(AND(NOT(ISBLANK('Captura de datos de CONTACTO'!X887)),ISNA(VLOOKUP('Captura de datos de CONTACTO'!X887,'DO NOT USE_School Picklist'!$F$3:$F$16,1,FALSE))),"Please select a value from the drop-down menu",IF('DO NOT USE_Contact Formulas'!A887,"OK",NA()))</f>
        <v>#N/A</v>
      </c>
      <c r="Y887" s="40" t="e">
        <f>IF(LEN('Captura de datos de CONTACTO'!Y887)&gt;100,"Classroom(s) must be less than 100 characters",IF('DO NOT USE_Contact Formulas'!A887,"OK",NA()))</f>
        <v>#N/A</v>
      </c>
      <c r="Z887" s="40" t="e">
        <f>IF(AND(NOT(ISBLANK('Captura de datos de CONTACTO'!Z887)),ISNA(VLOOKUP('Captura de datos de CONTACTO'!Z887,'DO NOT USE_School Picklist'!$K$3:$K$6,1,FALSE))),"Please select a value from the drop-down menu",IF('DO NOT USE_Contact Formulas'!A887,"OK",NA()))</f>
        <v>#N/A</v>
      </c>
      <c r="AA887" s="40" t="e">
        <f>IF(AND(NOT(ISBLANK('Captura de datos de CONTACTO'!AA887)),ISNA(VLOOKUP('Captura de datos de CONTACTO'!AA887,'DO NOT USE_School Picklist'!$D$3:$D$5,1,FALSE))),"Please select a value from the drop-down menu",IF('DO NOT USE_Contact Formulas'!A887,"OK",NA()))</f>
        <v>#N/A</v>
      </c>
      <c r="AB887" s="40"/>
      <c r="AC887" s="40" t="e">
        <f>IF(AND(NOT(ISBLANK('Captura de datos de CONTACTO'!AC887)),ISNA(VLOOKUP('Captura de datos de CONTACTO'!AC887,'DO NOT USE_School Picklist'!$G$3:$G$5,1,FALSE))),"Please select a value from the drop-down menu",IF('DO NOT USE_Contact Formulas'!A887,"OK",NA()))</f>
        <v>#N/A</v>
      </c>
      <c r="AD887" s="40"/>
      <c r="AE887" s="40" t="e">
        <f>IF(AND(NOT(ISBLANK('Captura de datos de CONTACTO'!AE887)),ISNA(VLOOKUP('Captura de datos de CONTACTO'!AE887,'DO NOT USE_School Picklist'!$H$3:$H$4,1,FALSE))),"Please select a value from the drop-down menu",IF('DO NOT USE_Contact Formulas'!A887,"OK",NA()))</f>
        <v>#N/A</v>
      </c>
      <c r="AF887" s="40" t="e">
        <f ca="1">IF('Captura de datos de CONTACTO'!AF887&gt;'DO NOT USE_School Picklist'!$C$3,"Test Date cannot be a future date",IF('DO NOT USE_Contact Formulas'!A887,"OK",NA()))</f>
        <v>#N/A</v>
      </c>
      <c r="AG887" s="53" t="e">
        <f>IF(AND('DO NOT USE_Contact Formulas'!A887,ISBLANK('Captura de datos de CONTACTO'!AB887)),"Lab Result Test Result is required",IF(AND(NOT(ISBLANK('Captura de datos de CONTACTO'!AB887)),ISNA(VLOOKUP('Captura de datos de CONTACTO'!AB887,'DO NOT USE_School Picklist'!$Q$3:$Q$8,1,FALSE))),"Please select a value from the drop-down menu",IF('DO NOT USE_Contact Formulas'!A887,"OK",NA())))</f>
        <v>#N/A</v>
      </c>
    </row>
    <row r="888" spans="1:33" x14ac:dyDescent="0.3">
      <c r="A888" s="39" t="e">
        <f>IF('DO NOT USE_Contact Formulas'!A888,IF('DO NOT USE_Contact Formulas'!B888,"Not all required fields are completed","OK"),NA())</f>
        <v>#N/A</v>
      </c>
      <c r="B888" s="40" t="e">
        <f>IF(AND('DO NOT USE_Contact Formulas'!A888,ISBLANK('Captura de datos de CONTACTO'!B888)),"First Name is required",IF(NOT(ISBLANK('Captura de datos de CONTACTO'!B888)),"OK",NA()))</f>
        <v>#N/A</v>
      </c>
      <c r="C888" s="40" t="e">
        <f>IF(AND('DO NOT USE_Contact Formulas'!A888,ISBLANK('Captura de datos de CONTACTO'!C888)),"Last Name is required",IF(NOT(ISBLANK('Captura de datos de CONTACTO'!C888)),"OK",NA()))</f>
        <v>#N/A</v>
      </c>
      <c r="D888" s="40" t="e">
        <f>IF(AND('DO NOT USE_Contact Formulas'!A888,ISBLANK('Captura de datos de CONTACTO'!D888)),"Birthdate is required",IF(NOT(ISBLANK('Captura de datos de CONTACTO'!D888)),"OK",NA()))</f>
        <v>#N/A</v>
      </c>
      <c r="E888" s="40" t="e">
        <f>IF(AND('DO NOT USE_Contact Formulas'!A888,ISBLANK('Captura de datos de CONTACTO'!E888)),"Mobile Phone is required",IF(NOT(ISBLANK('Captura de datos de CONTACTO'!E888)),IF(AND(ISNUMBER(VALUE('Captura de datos de CONTACTO'!E888)),LEFT('Captura de datos de CONTACTO'!E888,1)&lt;&gt;"1",LEN('Captura de datos de CONTACTO'!E888)=10),"OK","Phone number must be valid format"),NA()))</f>
        <v>#N/A</v>
      </c>
      <c r="F888" s="40" t="e">
        <f>IF(LEN('Captura de datos de CONTACTO'!F888)&gt;255,"Home Street Address must be less than 255 characters",IF('DO NOT USE_Contact Formulas'!A888,"OK",NA()))</f>
        <v>#N/A</v>
      </c>
      <c r="G888" s="40" t="e">
        <f>IF(LEN('Captura de datos de CONTACTO'!G888)&gt;40,"City must be less than 40 characters",IF('DO NOT USE_Contact Formulas'!A888,"OK",NA()))</f>
        <v>#N/A</v>
      </c>
      <c r="H888" s="40" t="e">
        <f>IF(AND(NOT(ISBLANK('Captura de datos de CONTACTO'!H888)),ISNA(VLOOKUP('Captura de datos de CONTACTO'!H888,'DO NOT USE_School Picklist'!$P$3:$P$52,1,FALSE))),"Please select a value from the drop-down menu",IF('DO NOT USE_Contact Formulas'!A888,"OK",NA()))</f>
        <v>#N/A</v>
      </c>
      <c r="I888" s="40" t="e">
        <f>IF(AND('DO NOT USE_Contact Formulas'!A888,ISBLANK('Captura de datos de CONTACTO'!I888)),"Zip is required",IF(ISBLANK('Captura de datos de CONTACTO'!I888),NA(),"OK"))</f>
        <v>#N/A</v>
      </c>
      <c r="J888" s="40" t="e">
        <f>IF(AND('DO NOT USE_Contact Formulas'!A888,ISBLANK('Captura de datos de CONTACTO'!J888)),"Student or Staff? is required",IF(ISBLANK('Captura de datos de CONTACTO'!J888),NA(),IF(ISNA(VLOOKUP('Captura de datos de CONTACTO'!J888,'DO NOT USE_School Picklist'!$B$3:$B$6,1,FALSE)),"Please select a value from the drop-down menu","OK")))</f>
        <v>#N/A</v>
      </c>
      <c r="K888" s="40" t="e">
        <f>IF(AND('Captura de datos de CONTACTO'!J888='DO NOT USE_School Picklist'!$B$4,ISBLANK('Captura de datos de CONTACTO'!K888)),"Occupation/Job Title is required if Student or Staff? is Yes, staff/faculty or volunteer",IF('DO NOT USE_Contact Formulas'!A888,"OK",NA()))</f>
        <v>#N/A</v>
      </c>
      <c r="L888" s="40" t="e">
        <f ca="1">IF('Captura de datos de CONTACTO'!L888&gt;'DO NOT USE_School Picklist'!$C$3,"Date last on school campus/facility cannot be a future date",IF('DO NOT USE_Contact Formulas'!A888,IF(ISBLANK('Captura de datos de CONTACTO'!L888),"Date last on school campus/facility is required","OK"),NA()))</f>
        <v>#N/A</v>
      </c>
      <c r="M888" s="41" t="e">
        <f ca="1">IF('Captura de datos de CONTACTO'!M888&gt;'DO NOT USE_School Picklist'!$C$3,"Last Exposure Date cannot be a future date",IF('DO NOT USE_Contact Formulas'!A888,IF(ISBLANK('Captura de datos de CONTACTO'!M888),"Last Exposure Date is required","OK"),NA()))</f>
        <v>#N/A</v>
      </c>
      <c r="N888" s="41" t="e">
        <f>IF(AND('DO NOT USE_Contact Formulas'!A888,ISBLANK('Captura de datos de CONTACTO'!N888)),"Specific Place in the Location is required",IF(ISBLANK('Captura de datos de CONTACTO'!N888),NA(),"OK"))</f>
        <v>#N/A</v>
      </c>
      <c r="O888" s="40" t="e">
        <f>IF(AND(NOT(ISBLANK('Captura de datos de CONTACTO'!O888)),ISNA(VLOOKUP('Captura de datos de CONTACTO'!O888,'DO NOT USE_School Picklist'!$L$3:$L$81,1,FALSE))),"Please select a value from the drop-down menu",IF('DO NOT USE_Contact Formulas'!A888,"OK",NA()))</f>
        <v>#N/A</v>
      </c>
      <c r="P888" s="40" t="e">
        <f>IF(AND(NOT(ISBLANK('Captura de datos de CONTACTO'!P888)),NOT(ISNUMBER(MATCH("*@*.?*",'Captura de datos de CONTACTO'!P888,0)))),"Email must be in a valid format",IF('DO NOT USE_Contact Formulas'!A888,"OK",NA()))</f>
        <v>#N/A</v>
      </c>
      <c r="Q888" s="40" t="e">
        <f>IF(LEN('Captura de datos de CONTACTO'!Q888)&gt;50,"Parent/Guardian Name must be less than 50 characters",IF('DO NOT USE_Contact Formulas'!A888,"OK",NA()))</f>
        <v>#N/A</v>
      </c>
      <c r="R888" s="40" t="e">
        <f>IF(NOT(ISBLANK('Captura de datos de CONTACTO'!R888)),IF(AND(ISNUMBER('Captura de datos de CONTACTO'!R888),LEFT('Captura de datos de CONTACTO'!R888,1)&lt;&gt;"1",LEN('Captura de datos de CONTACTO'!R888)=10),"OK","Phone number must be valid format"),IF('DO NOT USE_Contact Formulas'!A888,"OK",NA()))</f>
        <v>#N/A</v>
      </c>
      <c r="S888" s="40" t="e">
        <f>IF(AND(NOT(ISBLANK('Captura de datos de CONTACTO'!S888)),ISNA(VLOOKUP('Captura de datos de CONTACTO'!S888,'DO NOT USE_School Picklist'!$N$3:$N$63,1,FALSE))),"Please select a value from the drop-down menu",IF('DO NOT USE_Contact Formulas'!A888,"OK",NA()))</f>
        <v>#N/A</v>
      </c>
      <c r="T888" s="53" t="e">
        <f>IF(AND(NOT(ISBLANK('Captura de datos de CONTACTO'!T888)),ISNA(VLOOKUP('Captura de datos de CONTACTO'!T888,'DO NOT USE_School Picklist'!$I$3:$I$5,1,FALSE))),"Please select a value from the drop-down menu",IF('DO NOT USE_Contact Formulas'!A888,"OK",NA()))</f>
        <v>#N/A</v>
      </c>
      <c r="U888" s="40" t="e">
        <f>IF(AND(NOT(ISBLANK('Captura de datos de CONTACTO'!U888)),ISNA(VLOOKUP('Captura de datos de CONTACTO'!U888,'DO NOT USE_School Picklist'!$E$3:$E$10,1,FALSE))),"Please select a value from the drop-down menu",IF('DO NOT USE_Contact Formulas'!A888,"OK",NA()))</f>
        <v>#N/A</v>
      </c>
      <c r="V888" s="53" t="e">
        <f>IF(AND(NOT(ISBLANK('Captura de datos de CONTACTO'!V888)),ISNA(VLOOKUP('Captura de datos de CONTACTO'!V888,'DO NOT USE_School Picklist'!$W$3:$W$9,1,FALSE))),"Please select a value from the drop-down menu",IF('DO NOT USE_Contact Formulas'!A888,"OK",NA()))</f>
        <v>#N/A</v>
      </c>
      <c r="W888" s="53" t="e">
        <f>IF(AND(NOT(ISBLANK('Captura de datos de CONTACTO'!W888)),ISNA(VLOOKUP('Captura de datos de CONTACTO'!W888,'DO NOT USE_School Picklist'!$W$3:$W$9,1,FALSE))),"Please select a value from the drop-down menu",IF('DO NOT USE_Case Formulas'!A888,"OK",NA()))</f>
        <v>#N/A</v>
      </c>
      <c r="X888" s="40" t="e">
        <f>IF(AND(NOT(ISBLANK('Captura de datos de CONTACTO'!X888)),ISNA(VLOOKUP('Captura de datos de CONTACTO'!X888,'DO NOT USE_School Picklist'!$F$3:$F$16,1,FALSE))),"Please select a value from the drop-down menu",IF('DO NOT USE_Contact Formulas'!A888,"OK",NA()))</f>
        <v>#N/A</v>
      </c>
      <c r="Y888" s="40" t="e">
        <f>IF(LEN('Captura de datos de CONTACTO'!Y888)&gt;100,"Classroom(s) must be less than 100 characters",IF('DO NOT USE_Contact Formulas'!A888,"OK",NA()))</f>
        <v>#N/A</v>
      </c>
      <c r="Z888" s="40" t="e">
        <f>IF(AND(NOT(ISBLANK('Captura de datos de CONTACTO'!Z888)),ISNA(VLOOKUP('Captura de datos de CONTACTO'!Z888,'DO NOT USE_School Picklist'!$K$3:$K$6,1,FALSE))),"Please select a value from the drop-down menu",IF('DO NOT USE_Contact Formulas'!A888,"OK",NA()))</f>
        <v>#N/A</v>
      </c>
      <c r="AA888" s="40" t="e">
        <f>IF(AND(NOT(ISBLANK('Captura de datos de CONTACTO'!AA888)),ISNA(VLOOKUP('Captura de datos de CONTACTO'!AA888,'DO NOT USE_School Picklist'!$D$3:$D$5,1,FALSE))),"Please select a value from the drop-down menu",IF('DO NOT USE_Contact Formulas'!A888,"OK",NA()))</f>
        <v>#N/A</v>
      </c>
      <c r="AB888" s="40"/>
      <c r="AC888" s="40" t="e">
        <f>IF(AND(NOT(ISBLANK('Captura de datos de CONTACTO'!AC888)),ISNA(VLOOKUP('Captura de datos de CONTACTO'!AC888,'DO NOT USE_School Picklist'!$G$3:$G$5,1,FALSE))),"Please select a value from the drop-down menu",IF('DO NOT USE_Contact Formulas'!A888,"OK",NA()))</f>
        <v>#N/A</v>
      </c>
      <c r="AD888" s="40"/>
      <c r="AE888" s="40" t="e">
        <f>IF(AND(NOT(ISBLANK('Captura de datos de CONTACTO'!AE888)),ISNA(VLOOKUP('Captura de datos de CONTACTO'!AE888,'DO NOT USE_School Picklist'!$H$3:$H$4,1,FALSE))),"Please select a value from the drop-down menu",IF('DO NOT USE_Contact Formulas'!A888,"OK",NA()))</f>
        <v>#N/A</v>
      </c>
      <c r="AF888" s="40" t="e">
        <f ca="1">IF('Captura de datos de CONTACTO'!AF888&gt;'DO NOT USE_School Picklist'!$C$3,"Test Date cannot be a future date",IF('DO NOT USE_Contact Formulas'!A888,"OK",NA()))</f>
        <v>#N/A</v>
      </c>
      <c r="AG888" s="53" t="e">
        <f>IF(AND('DO NOT USE_Contact Formulas'!A888,ISBLANK('Captura de datos de CONTACTO'!AB888)),"Lab Result Test Result is required",IF(AND(NOT(ISBLANK('Captura de datos de CONTACTO'!AB888)),ISNA(VLOOKUP('Captura de datos de CONTACTO'!AB888,'DO NOT USE_School Picklist'!$Q$3:$Q$8,1,FALSE))),"Please select a value from the drop-down menu",IF('DO NOT USE_Contact Formulas'!A888,"OK",NA())))</f>
        <v>#N/A</v>
      </c>
    </row>
    <row r="889" spans="1:33" x14ac:dyDescent="0.3">
      <c r="A889" s="39" t="e">
        <f>IF('DO NOT USE_Contact Formulas'!A889,IF('DO NOT USE_Contact Formulas'!B889,"Not all required fields are completed","OK"),NA())</f>
        <v>#N/A</v>
      </c>
      <c r="B889" s="40" t="e">
        <f>IF(AND('DO NOT USE_Contact Formulas'!A889,ISBLANK('Captura de datos de CONTACTO'!B889)),"First Name is required",IF(NOT(ISBLANK('Captura de datos de CONTACTO'!B889)),"OK",NA()))</f>
        <v>#N/A</v>
      </c>
      <c r="C889" s="40" t="e">
        <f>IF(AND('DO NOT USE_Contact Formulas'!A889,ISBLANK('Captura de datos de CONTACTO'!C889)),"Last Name is required",IF(NOT(ISBLANK('Captura de datos de CONTACTO'!C889)),"OK",NA()))</f>
        <v>#N/A</v>
      </c>
      <c r="D889" s="40" t="e">
        <f>IF(AND('DO NOT USE_Contact Formulas'!A889,ISBLANK('Captura de datos de CONTACTO'!D889)),"Birthdate is required",IF(NOT(ISBLANK('Captura de datos de CONTACTO'!D889)),"OK",NA()))</f>
        <v>#N/A</v>
      </c>
      <c r="E889" s="40" t="e">
        <f>IF(AND('DO NOT USE_Contact Formulas'!A889,ISBLANK('Captura de datos de CONTACTO'!E889)),"Mobile Phone is required",IF(NOT(ISBLANK('Captura de datos de CONTACTO'!E889)),IF(AND(ISNUMBER(VALUE('Captura de datos de CONTACTO'!E889)),LEFT('Captura de datos de CONTACTO'!E889,1)&lt;&gt;"1",LEN('Captura de datos de CONTACTO'!E889)=10),"OK","Phone number must be valid format"),NA()))</f>
        <v>#N/A</v>
      </c>
      <c r="F889" s="40" t="e">
        <f>IF(LEN('Captura de datos de CONTACTO'!F889)&gt;255,"Home Street Address must be less than 255 characters",IF('DO NOT USE_Contact Formulas'!A889,"OK",NA()))</f>
        <v>#N/A</v>
      </c>
      <c r="G889" s="40" t="e">
        <f>IF(LEN('Captura de datos de CONTACTO'!G889)&gt;40,"City must be less than 40 characters",IF('DO NOT USE_Contact Formulas'!A889,"OK",NA()))</f>
        <v>#N/A</v>
      </c>
      <c r="H889" s="40" t="e">
        <f>IF(AND(NOT(ISBLANK('Captura de datos de CONTACTO'!H889)),ISNA(VLOOKUP('Captura de datos de CONTACTO'!H889,'DO NOT USE_School Picklist'!$P$3:$P$52,1,FALSE))),"Please select a value from the drop-down menu",IF('DO NOT USE_Contact Formulas'!A889,"OK",NA()))</f>
        <v>#N/A</v>
      </c>
      <c r="I889" s="40" t="e">
        <f>IF(AND('DO NOT USE_Contact Formulas'!A889,ISBLANK('Captura de datos de CONTACTO'!I889)),"Zip is required",IF(ISBLANK('Captura de datos de CONTACTO'!I889),NA(),"OK"))</f>
        <v>#N/A</v>
      </c>
      <c r="J889" s="40" t="e">
        <f>IF(AND('DO NOT USE_Contact Formulas'!A889,ISBLANK('Captura de datos de CONTACTO'!J889)),"Student or Staff? is required",IF(ISBLANK('Captura de datos de CONTACTO'!J889),NA(),IF(ISNA(VLOOKUP('Captura de datos de CONTACTO'!J889,'DO NOT USE_School Picklist'!$B$3:$B$6,1,FALSE)),"Please select a value from the drop-down menu","OK")))</f>
        <v>#N/A</v>
      </c>
      <c r="K889" s="40" t="e">
        <f>IF(AND('Captura de datos de CONTACTO'!J889='DO NOT USE_School Picklist'!$B$4,ISBLANK('Captura de datos de CONTACTO'!K889)),"Occupation/Job Title is required if Student or Staff? is Yes, staff/faculty or volunteer",IF('DO NOT USE_Contact Formulas'!A889,"OK",NA()))</f>
        <v>#N/A</v>
      </c>
      <c r="L889" s="40" t="e">
        <f ca="1">IF('Captura de datos de CONTACTO'!L889&gt;'DO NOT USE_School Picklist'!$C$3,"Date last on school campus/facility cannot be a future date",IF('DO NOT USE_Contact Formulas'!A889,IF(ISBLANK('Captura de datos de CONTACTO'!L889),"Date last on school campus/facility is required","OK"),NA()))</f>
        <v>#N/A</v>
      </c>
      <c r="M889" s="41" t="e">
        <f ca="1">IF('Captura de datos de CONTACTO'!M889&gt;'DO NOT USE_School Picklist'!$C$3,"Last Exposure Date cannot be a future date",IF('DO NOT USE_Contact Formulas'!A889,IF(ISBLANK('Captura de datos de CONTACTO'!M889),"Last Exposure Date is required","OK"),NA()))</f>
        <v>#N/A</v>
      </c>
      <c r="N889" s="41" t="e">
        <f>IF(AND('DO NOT USE_Contact Formulas'!A889,ISBLANK('Captura de datos de CONTACTO'!N889)),"Specific Place in the Location is required",IF(ISBLANK('Captura de datos de CONTACTO'!N889),NA(),"OK"))</f>
        <v>#N/A</v>
      </c>
      <c r="O889" s="40" t="e">
        <f>IF(AND(NOT(ISBLANK('Captura de datos de CONTACTO'!O889)),ISNA(VLOOKUP('Captura de datos de CONTACTO'!O889,'DO NOT USE_School Picklist'!$L$3:$L$81,1,FALSE))),"Please select a value from the drop-down menu",IF('DO NOT USE_Contact Formulas'!A889,"OK",NA()))</f>
        <v>#N/A</v>
      </c>
      <c r="P889" s="40" t="e">
        <f>IF(AND(NOT(ISBLANK('Captura de datos de CONTACTO'!P889)),NOT(ISNUMBER(MATCH("*@*.?*",'Captura de datos de CONTACTO'!P889,0)))),"Email must be in a valid format",IF('DO NOT USE_Contact Formulas'!A889,"OK",NA()))</f>
        <v>#N/A</v>
      </c>
      <c r="Q889" s="40" t="e">
        <f>IF(LEN('Captura de datos de CONTACTO'!Q889)&gt;50,"Parent/Guardian Name must be less than 50 characters",IF('DO NOT USE_Contact Formulas'!A889,"OK",NA()))</f>
        <v>#N/A</v>
      </c>
      <c r="R889" s="40" t="e">
        <f>IF(NOT(ISBLANK('Captura de datos de CONTACTO'!R889)),IF(AND(ISNUMBER('Captura de datos de CONTACTO'!R889),LEFT('Captura de datos de CONTACTO'!R889,1)&lt;&gt;"1",LEN('Captura de datos de CONTACTO'!R889)=10),"OK","Phone number must be valid format"),IF('DO NOT USE_Contact Formulas'!A889,"OK",NA()))</f>
        <v>#N/A</v>
      </c>
      <c r="S889" s="40" t="e">
        <f>IF(AND(NOT(ISBLANK('Captura de datos de CONTACTO'!S889)),ISNA(VLOOKUP('Captura de datos de CONTACTO'!S889,'DO NOT USE_School Picklist'!$N$3:$N$63,1,FALSE))),"Please select a value from the drop-down menu",IF('DO NOT USE_Contact Formulas'!A889,"OK",NA()))</f>
        <v>#N/A</v>
      </c>
      <c r="T889" s="53" t="e">
        <f>IF(AND(NOT(ISBLANK('Captura de datos de CONTACTO'!T889)),ISNA(VLOOKUP('Captura de datos de CONTACTO'!T889,'DO NOT USE_School Picklist'!$I$3:$I$5,1,FALSE))),"Please select a value from the drop-down menu",IF('DO NOT USE_Contact Formulas'!A889,"OK",NA()))</f>
        <v>#N/A</v>
      </c>
      <c r="U889" s="40" t="e">
        <f>IF(AND(NOT(ISBLANK('Captura de datos de CONTACTO'!U889)),ISNA(VLOOKUP('Captura de datos de CONTACTO'!U889,'DO NOT USE_School Picklist'!$E$3:$E$10,1,FALSE))),"Please select a value from the drop-down menu",IF('DO NOT USE_Contact Formulas'!A889,"OK",NA()))</f>
        <v>#N/A</v>
      </c>
      <c r="V889" s="53" t="e">
        <f>IF(AND(NOT(ISBLANK('Captura de datos de CONTACTO'!V889)),ISNA(VLOOKUP('Captura de datos de CONTACTO'!V889,'DO NOT USE_School Picklist'!$W$3:$W$9,1,FALSE))),"Please select a value from the drop-down menu",IF('DO NOT USE_Contact Formulas'!A889,"OK",NA()))</f>
        <v>#N/A</v>
      </c>
      <c r="W889" s="53" t="e">
        <f>IF(AND(NOT(ISBLANK('Captura de datos de CONTACTO'!W889)),ISNA(VLOOKUP('Captura de datos de CONTACTO'!W889,'DO NOT USE_School Picklist'!$W$3:$W$9,1,FALSE))),"Please select a value from the drop-down menu",IF('DO NOT USE_Case Formulas'!A889,"OK",NA()))</f>
        <v>#N/A</v>
      </c>
      <c r="X889" s="40" t="e">
        <f>IF(AND(NOT(ISBLANK('Captura de datos de CONTACTO'!X889)),ISNA(VLOOKUP('Captura de datos de CONTACTO'!X889,'DO NOT USE_School Picklist'!$F$3:$F$16,1,FALSE))),"Please select a value from the drop-down menu",IF('DO NOT USE_Contact Formulas'!A889,"OK",NA()))</f>
        <v>#N/A</v>
      </c>
      <c r="Y889" s="40" t="e">
        <f>IF(LEN('Captura de datos de CONTACTO'!Y889)&gt;100,"Classroom(s) must be less than 100 characters",IF('DO NOT USE_Contact Formulas'!A889,"OK",NA()))</f>
        <v>#N/A</v>
      </c>
      <c r="Z889" s="40" t="e">
        <f>IF(AND(NOT(ISBLANK('Captura de datos de CONTACTO'!Z889)),ISNA(VLOOKUP('Captura de datos de CONTACTO'!Z889,'DO NOT USE_School Picklist'!$K$3:$K$6,1,FALSE))),"Please select a value from the drop-down menu",IF('DO NOT USE_Contact Formulas'!A889,"OK",NA()))</f>
        <v>#N/A</v>
      </c>
      <c r="AA889" s="40" t="e">
        <f>IF(AND(NOT(ISBLANK('Captura de datos de CONTACTO'!AA889)),ISNA(VLOOKUP('Captura de datos de CONTACTO'!AA889,'DO NOT USE_School Picklist'!$D$3:$D$5,1,FALSE))),"Please select a value from the drop-down menu",IF('DO NOT USE_Contact Formulas'!A889,"OK",NA()))</f>
        <v>#N/A</v>
      </c>
      <c r="AB889" s="40"/>
      <c r="AC889" s="40" t="e">
        <f>IF(AND(NOT(ISBLANK('Captura de datos de CONTACTO'!AC889)),ISNA(VLOOKUP('Captura de datos de CONTACTO'!AC889,'DO NOT USE_School Picklist'!$G$3:$G$5,1,FALSE))),"Please select a value from the drop-down menu",IF('DO NOT USE_Contact Formulas'!A889,"OK",NA()))</f>
        <v>#N/A</v>
      </c>
      <c r="AD889" s="40"/>
      <c r="AE889" s="40" t="e">
        <f>IF(AND(NOT(ISBLANK('Captura de datos de CONTACTO'!AE889)),ISNA(VLOOKUP('Captura de datos de CONTACTO'!AE889,'DO NOT USE_School Picklist'!$H$3:$H$4,1,FALSE))),"Please select a value from the drop-down menu",IF('DO NOT USE_Contact Formulas'!A889,"OK",NA()))</f>
        <v>#N/A</v>
      </c>
      <c r="AF889" s="40" t="e">
        <f ca="1">IF('Captura de datos de CONTACTO'!AF889&gt;'DO NOT USE_School Picklist'!$C$3,"Test Date cannot be a future date",IF('DO NOT USE_Contact Formulas'!A889,"OK",NA()))</f>
        <v>#N/A</v>
      </c>
      <c r="AG889" s="53" t="e">
        <f>IF(AND('DO NOT USE_Contact Formulas'!A889,ISBLANK('Captura de datos de CONTACTO'!AB889)),"Lab Result Test Result is required",IF(AND(NOT(ISBLANK('Captura de datos de CONTACTO'!AB889)),ISNA(VLOOKUP('Captura de datos de CONTACTO'!AB889,'DO NOT USE_School Picklist'!$Q$3:$Q$8,1,FALSE))),"Please select a value from the drop-down menu",IF('DO NOT USE_Contact Formulas'!A889,"OK",NA())))</f>
        <v>#N/A</v>
      </c>
    </row>
    <row r="890" spans="1:33" x14ac:dyDescent="0.3">
      <c r="A890" s="39" t="e">
        <f>IF('DO NOT USE_Contact Formulas'!A890,IF('DO NOT USE_Contact Formulas'!B890,"Not all required fields are completed","OK"),NA())</f>
        <v>#N/A</v>
      </c>
      <c r="B890" s="40" t="e">
        <f>IF(AND('DO NOT USE_Contact Formulas'!A890,ISBLANK('Captura de datos de CONTACTO'!B890)),"First Name is required",IF(NOT(ISBLANK('Captura de datos de CONTACTO'!B890)),"OK",NA()))</f>
        <v>#N/A</v>
      </c>
      <c r="C890" s="40" t="e">
        <f>IF(AND('DO NOT USE_Contact Formulas'!A890,ISBLANK('Captura de datos de CONTACTO'!C890)),"Last Name is required",IF(NOT(ISBLANK('Captura de datos de CONTACTO'!C890)),"OK",NA()))</f>
        <v>#N/A</v>
      </c>
      <c r="D890" s="40" t="e">
        <f>IF(AND('DO NOT USE_Contact Formulas'!A890,ISBLANK('Captura de datos de CONTACTO'!D890)),"Birthdate is required",IF(NOT(ISBLANK('Captura de datos de CONTACTO'!D890)),"OK",NA()))</f>
        <v>#N/A</v>
      </c>
      <c r="E890" s="40" t="e">
        <f>IF(AND('DO NOT USE_Contact Formulas'!A890,ISBLANK('Captura de datos de CONTACTO'!E890)),"Mobile Phone is required",IF(NOT(ISBLANK('Captura de datos de CONTACTO'!E890)),IF(AND(ISNUMBER(VALUE('Captura de datos de CONTACTO'!E890)),LEFT('Captura de datos de CONTACTO'!E890,1)&lt;&gt;"1",LEN('Captura de datos de CONTACTO'!E890)=10),"OK","Phone number must be valid format"),NA()))</f>
        <v>#N/A</v>
      </c>
      <c r="F890" s="40" t="e">
        <f>IF(LEN('Captura de datos de CONTACTO'!F890)&gt;255,"Home Street Address must be less than 255 characters",IF('DO NOT USE_Contact Formulas'!A890,"OK",NA()))</f>
        <v>#N/A</v>
      </c>
      <c r="G890" s="40" t="e">
        <f>IF(LEN('Captura de datos de CONTACTO'!G890)&gt;40,"City must be less than 40 characters",IF('DO NOT USE_Contact Formulas'!A890,"OK",NA()))</f>
        <v>#N/A</v>
      </c>
      <c r="H890" s="40" t="e">
        <f>IF(AND(NOT(ISBLANK('Captura de datos de CONTACTO'!H890)),ISNA(VLOOKUP('Captura de datos de CONTACTO'!H890,'DO NOT USE_School Picklist'!$P$3:$P$52,1,FALSE))),"Please select a value from the drop-down menu",IF('DO NOT USE_Contact Formulas'!A890,"OK",NA()))</f>
        <v>#N/A</v>
      </c>
      <c r="I890" s="40" t="e">
        <f>IF(AND('DO NOT USE_Contact Formulas'!A890,ISBLANK('Captura de datos de CONTACTO'!I890)),"Zip is required",IF(ISBLANK('Captura de datos de CONTACTO'!I890),NA(),"OK"))</f>
        <v>#N/A</v>
      </c>
      <c r="J890" s="40" t="e">
        <f>IF(AND('DO NOT USE_Contact Formulas'!A890,ISBLANK('Captura de datos de CONTACTO'!J890)),"Student or Staff? is required",IF(ISBLANK('Captura de datos de CONTACTO'!J890),NA(),IF(ISNA(VLOOKUP('Captura de datos de CONTACTO'!J890,'DO NOT USE_School Picklist'!$B$3:$B$6,1,FALSE)),"Please select a value from the drop-down menu","OK")))</f>
        <v>#N/A</v>
      </c>
      <c r="K890" s="40" t="e">
        <f>IF(AND('Captura de datos de CONTACTO'!J890='DO NOT USE_School Picklist'!$B$4,ISBLANK('Captura de datos de CONTACTO'!K890)),"Occupation/Job Title is required if Student or Staff? is Yes, staff/faculty or volunteer",IF('DO NOT USE_Contact Formulas'!A890,"OK",NA()))</f>
        <v>#N/A</v>
      </c>
      <c r="L890" s="40" t="e">
        <f ca="1">IF('Captura de datos de CONTACTO'!L890&gt;'DO NOT USE_School Picklist'!$C$3,"Date last on school campus/facility cannot be a future date",IF('DO NOT USE_Contact Formulas'!A890,IF(ISBLANK('Captura de datos de CONTACTO'!L890),"Date last on school campus/facility is required","OK"),NA()))</f>
        <v>#N/A</v>
      </c>
      <c r="M890" s="41" t="e">
        <f ca="1">IF('Captura de datos de CONTACTO'!M890&gt;'DO NOT USE_School Picklist'!$C$3,"Last Exposure Date cannot be a future date",IF('DO NOT USE_Contact Formulas'!A890,IF(ISBLANK('Captura de datos de CONTACTO'!M890),"Last Exposure Date is required","OK"),NA()))</f>
        <v>#N/A</v>
      </c>
      <c r="N890" s="41" t="e">
        <f>IF(AND('DO NOT USE_Contact Formulas'!A890,ISBLANK('Captura de datos de CONTACTO'!N890)),"Specific Place in the Location is required",IF(ISBLANK('Captura de datos de CONTACTO'!N890),NA(),"OK"))</f>
        <v>#N/A</v>
      </c>
      <c r="O890" s="40" t="e">
        <f>IF(AND(NOT(ISBLANK('Captura de datos de CONTACTO'!O890)),ISNA(VLOOKUP('Captura de datos de CONTACTO'!O890,'DO NOT USE_School Picklist'!$L$3:$L$81,1,FALSE))),"Please select a value from the drop-down menu",IF('DO NOT USE_Contact Formulas'!A890,"OK",NA()))</f>
        <v>#N/A</v>
      </c>
      <c r="P890" s="40" t="e">
        <f>IF(AND(NOT(ISBLANK('Captura de datos de CONTACTO'!P890)),NOT(ISNUMBER(MATCH("*@*.?*",'Captura de datos de CONTACTO'!P890,0)))),"Email must be in a valid format",IF('DO NOT USE_Contact Formulas'!A890,"OK",NA()))</f>
        <v>#N/A</v>
      </c>
      <c r="Q890" s="40" t="e">
        <f>IF(LEN('Captura de datos de CONTACTO'!Q890)&gt;50,"Parent/Guardian Name must be less than 50 characters",IF('DO NOT USE_Contact Formulas'!A890,"OK",NA()))</f>
        <v>#N/A</v>
      </c>
      <c r="R890" s="40" t="e">
        <f>IF(NOT(ISBLANK('Captura de datos de CONTACTO'!R890)),IF(AND(ISNUMBER('Captura de datos de CONTACTO'!R890),LEFT('Captura de datos de CONTACTO'!R890,1)&lt;&gt;"1",LEN('Captura de datos de CONTACTO'!R890)=10),"OK","Phone number must be valid format"),IF('DO NOT USE_Contact Formulas'!A890,"OK",NA()))</f>
        <v>#N/A</v>
      </c>
      <c r="S890" s="40" t="e">
        <f>IF(AND(NOT(ISBLANK('Captura de datos de CONTACTO'!S890)),ISNA(VLOOKUP('Captura de datos de CONTACTO'!S890,'DO NOT USE_School Picklist'!$N$3:$N$63,1,FALSE))),"Please select a value from the drop-down menu",IF('DO NOT USE_Contact Formulas'!A890,"OK",NA()))</f>
        <v>#N/A</v>
      </c>
      <c r="T890" s="53" t="e">
        <f>IF(AND(NOT(ISBLANK('Captura de datos de CONTACTO'!T890)),ISNA(VLOOKUP('Captura de datos de CONTACTO'!T890,'DO NOT USE_School Picklist'!$I$3:$I$5,1,FALSE))),"Please select a value from the drop-down menu",IF('DO NOT USE_Contact Formulas'!A890,"OK",NA()))</f>
        <v>#N/A</v>
      </c>
      <c r="U890" s="40" t="e">
        <f>IF(AND(NOT(ISBLANK('Captura de datos de CONTACTO'!U890)),ISNA(VLOOKUP('Captura de datos de CONTACTO'!U890,'DO NOT USE_School Picklist'!$E$3:$E$10,1,FALSE))),"Please select a value from the drop-down menu",IF('DO NOT USE_Contact Formulas'!A890,"OK",NA()))</f>
        <v>#N/A</v>
      </c>
      <c r="V890" s="53" t="e">
        <f>IF(AND(NOT(ISBLANK('Captura de datos de CONTACTO'!V890)),ISNA(VLOOKUP('Captura de datos de CONTACTO'!V890,'DO NOT USE_School Picklist'!$W$3:$W$9,1,FALSE))),"Please select a value from the drop-down menu",IF('DO NOT USE_Contact Formulas'!A890,"OK",NA()))</f>
        <v>#N/A</v>
      </c>
      <c r="W890" s="53" t="e">
        <f>IF(AND(NOT(ISBLANK('Captura de datos de CONTACTO'!W890)),ISNA(VLOOKUP('Captura de datos de CONTACTO'!W890,'DO NOT USE_School Picklist'!$W$3:$W$9,1,FALSE))),"Please select a value from the drop-down menu",IF('DO NOT USE_Case Formulas'!A890,"OK",NA()))</f>
        <v>#N/A</v>
      </c>
      <c r="X890" s="40" t="e">
        <f>IF(AND(NOT(ISBLANK('Captura de datos de CONTACTO'!X890)),ISNA(VLOOKUP('Captura de datos de CONTACTO'!X890,'DO NOT USE_School Picklist'!$F$3:$F$16,1,FALSE))),"Please select a value from the drop-down menu",IF('DO NOT USE_Contact Formulas'!A890,"OK",NA()))</f>
        <v>#N/A</v>
      </c>
      <c r="Y890" s="40" t="e">
        <f>IF(LEN('Captura de datos de CONTACTO'!Y890)&gt;100,"Classroom(s) must be less than 100 characters",IF('DO NOT USE_Contact Formulas'!A890,"OK",NA()))</f>
        <v>#N/A</v>
      </c>
      <c r="Z890" s="40" t="e">
        <f>IF(AND(NOT(ISBLANK('Captura de datos de CONTACTO'!Z890)),ISNA(VLOOKUP('Captura de datos de CONTACTO'!Z890,'DO NOT USE_School Picklist'!$K$3:$K$6,1,FALSE))),"Please select a value from the drop-down menu",IF('DO NOT USE_Contact Formulas'!A890,"OK",NA()))</f>
        <v>#N/A</v>
      </c>
      <c r="AA890" s="40" t="e">
        <f>IF(AND(NOT(ISBLANK('Captura de datos de CONTACTO'!AA890)),ISNA(VLOOKUP('Captura de datos de CONTACTO'!AA890,'DO NOT USE_School Picklist'!$D$3:$D$5,1,FALSE))),"Please select a value from the drop-down menu",IF('DO NOT USE_Contact Formulas'!A890,"OK",NA()))</f>
        <v>#N/A</v>
      </c>
      <c r="AB890" s="40"/>
      <c r="AC890" s="40" t="e">
        <f>IF(AND(NOT(ISBLANK('Captura de datos de CONTACTO'!AC890)),ISNA(VLOOKUP('Captura de datos de CONTACTO'!AC890,'DO NOT USE_School Picklist'!$G$3:$G$5,1,FALSE))),"Please select a value from the drop-down menu",IF('DO NOT USE_Contact Formulas'!A890,"OK",NA()))</f>
        <v>#N/A</v>
      </c>
      <c r="AD890" s="40"/>
      <c r="AE890" s="40" t="e">
        <f>IF(AND(NOT(ISBLANK('Captura de datos de CONTACTO'!AE890)),ISNA(VLOOKUP('Captura de datos de CONTACTO'!AE890,'DO NOT USE_School Picklist'!$H$3:$H$4,1,FALSE))),"Please select a value from the drop-down menu",IF('DO NOT USE_Contact Formulas'!A890,"OK",NA()))</f>
        <v>#N/A</v>
      </c>
      <c r="AF890" s="40" t="e">
        <f ca="1">IF('Captura de datos de CONTACTO'!AF890&gt;'DO NOT USE_School Picklist'!$C$3,"Test Date cannot be a future date",IF('DO NOT USE_Contact Formulas'!A890,"OK",NA()))</f>
        <v>#N/A</v>
      </c>
      <c r="AG890" s="53" t="e">
        <f>IF(AND('DO NOT USE_Contact Formulas'!A890,ISBLANK('Captura de datos de CONTACTO'!AB890)),"Lab Result Test Result is required",IF(AND(NOT(ISBLANK('Captura de datos de CONTACTO'!AB890)),ISNA(VLOOKUP('Captura de datos de CONTACTO'!AB890,'DO NOT USE_School Picklist'!$Q$3:$Q$8,1,FALSE))),"Please select a value from the drop-down menu",IF('DO NOT USE_Contact Formulas'!A890,"OK",NA())))</f>
        <v>#N/A</v>
      </c>
    </row>
    <row r="891" spans="1:33" x14ac:dyDescent="0.3">
      <c r="A891" s="39" t="e">
        <f>IF('DO NOT USE_Contact Formulas'!A891,IF('DO NOT USE_Contact Formulas'!B891,"Not all required fields are completed","OK"),NA())</f>
        <v>#N/A</v>
      </c>
      <c r="B891" s="40" t="e">
        <f>IF(AND('DO NOT USE_Contact Formulas'!A891,ISBLANK('Captura de datos de CONTACTO'!B891)),"First Name is required",IF(NOT(ISBLANK('Captura de datos de CONTACTO'!B891)),"OK",NA()))</f>
        <v>#N/A</v>
      </c>
      <c r="C891" s="40" t="e">
        <f>IF(AND('DO NOT USE_Contact Formulas'!A891,ISBLANK('Captura de datos de CONTACTO'!C891)),"Last Name is required",IF(NOT(ISBLANK('Captura de datos de CONTACTO'!C891)),"OK",NA()))</f>
        <v>#N/A</v>
      </c>
      <c r="D891" s="40" t="e">
        <f>IF(AND('DO NOT USE_Contact Formulas'!A891,ISBLANK('Captura de datos de CONTACTO'!D891)),"Birthdate is required",IF(NOT(ISBLANK('Captura de datos de CONTACTO'!D891)),"OK",NA()))</f>
        <v>#N/A</v>
      </c>
      <c r="E891" s="40" t="e">
        <f>IF(AND('DO NOT USE_Contact Formulas'!A891,ISBLANK('Captura de datos de CONTACTO'!E891)),"Mobile Phone is required",IF(NOT(ISBLANK('Captura de datos de CONTACTO'!E891)),IF(AND(ISNUMBER(VALUE('Captura de datos de CONTACTO'!E891)),LEFT('Captura de datos de CONTACTO'!E891,1)&lt;&gt;"1",LEN('Captura de datos de CONTACTO'!E891)=10),"OK","Phone number must be valid format"),NA()))</f>
        <v>#N/A</v>
      </c>
      <c r="F891" s="40" t="e">
        <f>IF(LEN('Captura de datos de CONTACTO'!F891)&gt;255,"Home Street Address must be less than 255 characters",IF('DO NOT USE_Contact Formulas'!A891,"OK",NA()))</f>
        <v>#N/A</v>
      </c>
      <c r="G891" s="40" t="e">
        <f>IF(LEN('Captura de datos de CONTACTO'!G891)&gt;40,"City must be less than 40 characters",IF('DO NOT USE_Contact Formulas'!A891,"OK",NA()))</f>
        <v>#N/A</v>
      </c>
      <c r="H891" s="40" t="e">
        <f>IF(AND(NOT(ISBLANK('Captura de datos de CONTACTO'!H891)),ISNA(VLOOKUP('Captura de datos de CONTACTO'!H891,'DO NOT USE_School Picklist'!$P$3:$P$52,1,FALSE))),"Please select a value from the drop-down menu",IF('DO NOT USE_Contact Formulas'!A891,"OK",NA()))</f>
        <v>#N/A</v>
      </c>
      <c r="I891" s="40" t="e">
        <f>IF(AND('DO NOT USE_Contact Formulas'!A891,ISBLANK('Captura de datos de CONTACTO'!I891)),"Zip is required",IF(ISBLANK('Captura de datos de CONTACTO'!I891),NA(),"OK"))</f>
        <v>#N/A</v>
      </c>
      <c r="J891" s="40" t="e">
        <f>IF(AND('DO NOT USE_Contact Formulas'!A891,ISBLANK('Captura de datos de CONTACTO'!J891)),"Student or Staff? is required",IF(ISBLANK('Captura de datos de CONTACTO'!J891),NA(),IF(ISNA(VLOOKUP('Captura de datos de CONTACTO'!J891,'DO NOT USE_School Picklist'!$B$3:$B$6,1,FALSE)),"Please select a value from the drop-down menu","OK")))</f>
        <v>#N/A</v>
      </c>
      <c r="K891" s="40" t="e">
        <f>IF(AND('Captura de datos de CONTACTO'!J891='DO NOT USE_School Picklist'!$B$4,ISBLANK('Captura de datos de CONTACTO'!K891)),"Occupation/Job Title is required if Student or Staff? is Yes, staff/faculty or volunteer",IF('DO NOT USE_Contact Formulas'!A891,"OK",NA()))</f>
        <v>#N/A</v>
      </c>
      <c r="L891" s="40" t="e">
        <f ca="1">IF('Captura de datos de CONTACTO'!L891&gt;'DO NOT USE_School Picklist'!$C$3,"Date last on school campus/facility cannot be a future date",IF('DO NOT USE_Contact Formulas'!A891,IF(ISBLANK('Captura de datos de CONTACTO'!L891),"Date last on school campus/facility is required","OK"),NA()))</f>
        <v>#N/A</v>
      </c>
      <c r="M891" s="41" t="e">
        <f ca="1">IF('Captura de datos de CONTACTO'!M891&gt;'DO NOT USE_School Picklist'!$C$3,"Last Exposure Date cannot be a future date",IF('DO NOT USE_Contact Formulas'!A891,IF(ISBLANK('Captura de datos de CONTACTO'!M891),"Last Exposure Date is required","OK"),NA()))</f>
        <v>#N/A</v>
      </c>
      <c r="N891" s="41" t="e">
        <f>IF(AND('DO NOT USE_Contact Formulas'!A891,ISBLANK('Captura de datos de CONTACTO'!N891)),"Specific Place in the Location is required",IF(ISBLANK('Captura de datos de CONTACTO'!N891),NA(),"OK"))</f>
        <v>#N/A</v>
      </c>
      <c r="O891" s="40" t="e">
        <f>IF(AND(NOT(ISBLANK('Captura de datos de CONTACTO'!O891)),ISNA(VLOOKUP('Captura de datos de CONTACTO'!O891,'DO NOT USE_School Picklist'!$L$3:$L$81,1,FALSE))),"Please select a value from the drop-down menu",IF('DO NOT USE_Contact Formulas'!A891,"OK",NA()))</f>
        <v>#N/A</v>
      </c>
      <c r="P891" s="40" t="e">
        <f>IF(AND(NOT(ISBLANK('Captura de datos de CONTACTO'!P891)),NOT(ISNUMBER(MATCH("*@*.?*",'Captura de datos de CONTACTO'!P891,0)))),"Email must be in a valid format",IF('DO NOT USE_Contact Formulas'!A891,"OK",NA()))</f>
        <v>#N/A</v>
      </c>
      <c r="Q891" s="40" t="e">
        <f>IF(LEN('Captura de datos de CONTACTO'!Q891)&gt;50,"Parent/Guardian Name must be less than 50 characters",IF('DO NOT USE_Contact Formulas'!A891,"OK",NA()))</f>
        <v>#N/A</v>
      </c>
      <c r="R891" s="40" t="e">
        <f>IF(NOT(ISBLANK('Captura de datos de CONTACTO'!R891)),IF(AND(ISNUMBER('Captura de datos de CONTACTO'!R891),LEFT('Captura de datos de CONTACTO'!R891,1)&lt;&gt;"1",LEN('Captura de datos de CONTACTO'!R891)=10),"OK","Phone number must be valid format"),IF('DO NOT USE_Contact Formulas'!A891,"OK",NA()))</f>
        <v>#N/A</v>
      </c>
      <c r="S891" s="40" t="e">
        <f>IF(AND(NOT(ISBLANK('Captura de datos de CONTACTO'!S891)),ISNA(VLOOKUP('Captura de datos de CONTACTO'!S891,'DO NOT USE_School Picklist'!$N$3:$N$63,1,FALSE))),"Please select a value from the drop-down menu",IF('DO NOT USE_Contact Formulas'!A891,"OK",NA()))</f>
        <v>#N/A</v>
      </c>
      <c r="T891" s="53" t="e">
        <f>IF(AND(NOT(ISBLANK('Captura de datos de CONTACTO'!T891)),ISNA(VLOOKUP('Captura de datos de CONTACTO'!T891,'DO NOT USE_School Picklist'!$I$3:$I$5,1,FALSE))),"Please select a value from the drop-down menu",IF('DO NOT USE_Contact Formulas'!A891,"OK",NA()))</f>
        <v>#N/A</v>
      </c>
      <c r="U891" s="40" t="e">
        <f>IF(AND(NOT(ISBLANK('Captura de datos de CONTACTO'!U891)),ISNA(VLOOKUP('Captura de datos de CONTACTO'!U891,'DO NOT USE_School Picklist'!$E$3:$E$10,1,FALSE))),"Please select a value from the drop-down menu",IF('DO NOT USE_Contact Formulas'!A891,"OK",NA()))</f>
        <v>#N/A</v>
      </c>
      <c r="V891" s="53" t="e">
        <f>IF(AND(NOT(ISBLANK('Captura de datos de CONTACTO'!V891)),ISNA(VLOOKUP('Captura de datos de CONTACTO'!V891,'DO NOT USE_School Picklist'!$W$3:$W$9,1,FALSE))),"Please select a value from the drop-down menu",IF('DO NOT USE_Contact Formulas'!A891,"OK",NA()))</f>
        <v>#N/A</v>
      </c>
      <c r="W891" s="53" t="e">
        <f>IF(AND(NOT(ISBLANK('Captura de datos de CONTACTO'!W891)),ISNA(VLOOKUP('Captura de datos de CONTACTO'!W891,'DO NOT USE_School Picklist'!$W$3:$W$9,1,FALSE))),"Please select a value from the drop-down menu",IF('DO NOT USE_Case Formulas'!A891,"OK",NA()))</f>
        <v>#N/A</v>
      </c>
      <c r="X891" s="40" t="e">
        <f>IF(AND(NOT(ISBLANK('Captura de datos de CONTACTO'!X891)),ISNA(VLOOKUP('Captura de datos de CONTACTO'!X891,'DO NOT USE_School Picklist'!$F$3:$F$16,1,FALSE))),"Please select a value from the drop-down menu",IF('DO NOT USE_Contact Formulas'!A891,"OK",NA()))</f>
        <v>#N/A</v>
      </c>
      <c r="Y891" s="40" t="e">
        <f>IF(LEN('Captura de datos de CONTACTO'!Y891)&gt;100,"Classroom(s) must be less than 100 characters",IF('DO NOT USE_Contact Formulas'!A891,"OK",NA()))</f>
        <v>#N/A</v>
      </c>
      <c r="Z891" s="40" t="e">
        <f>IF(AND(NOT(ISBLANK('Captura de datos de CONTACTO'!Z891)),ISNA(VLOOKUP('Captura de datos de CONTACTO'!Z891,'DO NOT USE_School Picklist'!$K$3:$K$6,1,FALSE))),"Please select a value from the drop-down menu",IF('DO NOT USE_Contact Formulas'!A891,"OK",NA()))</f>
        <v>#N/A</v>
      </c>
      <c r="AA891" s="40" t="e">
        <f>IF(AND(NOT(ISBLANK('Captura de datos de CONTACTO'!AA891)),ISNA(VLOOKUP('Captura de datos de CONTACTO'!AA891,'DO NOT USE_School Picklist'!$D$3:$D$5,1,FALSE))),"Please select a value from the drop-down menu",IF('DO NOT USE_Contact Formulas'!A891,"OK",NA()))</f>
        <v>#N/A</v>
      </c>
      <c r="AB891" s="40"/>
      <c r="AC891" s="40" t="e">
        <f>IF(AND(NOT(ISBLANK('Captura de datos de CONTACTO'!AC891)),ISNA(VLOOKUP('Captura de datos de CONTACTO'!AC891,'DO NOT USE_School Picklist'!$G$3:$G$5,1,FALSE))),"Please select a value from the drop-down menu",IF('DO NOT USE_Contact Formulas'!A891,"OK",NA()))</f>
        <v>#N/A</v>
      </c>
      <c r="AD891" s="40"/>
      <c r="AE891" s="40" t="e">
        <f>IF(AND(NOT(ISBLANK('Captura de datos de CONTACTO'!AE891)),ISNA(VLOOKUP('Captura de datos de CONTACTO'!AE891,'DO NOT USE_School Picklist'!$H$3:$H$4,1,FALSE))),"Please select a value from the drop-down menu",IF('DO NOT USE_Contact Formulas'!A891,"OK",NA()))</f>
        <v>#N/A</v>
      </c>
      <c r="AF891" s="40" t="e">
        <f ca="1">IF('Captura de datos de CONTACTO'!AF891&gt;'DO NOT USE_School Picklist'!$C$3,"Test Date cannot be a future date",IF('DO NOT USE_Contact Formulas'!A891,"OK",NA()))</f>
        <v>#N/A</v>
      </c>
      <c r="AG891" s="53" t="e">
        <f>IF(AND('DO NOT USE_Contact Formulas'!A891,ISBLANK('Captura de datos de CONTACTO'!AB891)),"Lab Result Test Result is required",IF(AND(NOT(ISBLANK('Captura de datos de CONTACTO'!AB891)),ISNA(VLOOKUP('Captura de datos de CONTACTO'!AB891,'DO NOT USE_School Picklist'!$Q$3:$Q$8,1,FALSE))),"Please select a value from the drop-down menu",IF('DO NOT USE_Contact Formulas'!A891,"OK",NA())))</f>
        <v>#N/A</v>
      </c>
    </row>
    <row r="892" spans="1:33" x14ac:dyDescent="0.3">
      <c r="A892" s="39" t="e">
        <f>IF('DO NOT USE_Contact Formulas'!A892,IF('DO NOT USE_Contact Formulas'!B892,"Not all required fields are completed","OK"),NA())</f>
        <v>#N/A</v>
      </c>
      <c r="B892" s="40" t="e">
        <f>IF(AND('DO NOT USE_Contact Formulas'!A892,ISBLANK('Captura de datos de CONTACTO'!B892)),"First Name is required",IF(NOT(ISBLANK('Captura de datos de CONTACTO'!B892)),"OK",NA()))</f>
        <v>#N/A</v>
      </c>
      <c r="C892" s="40" t="e">
        <f>IF(AND('DO NOT USE_Contact Formulas'!A892,ISBLANK('Captura de datos de CONTACTO'!C892)),"Last Name is required",IF(NOT(ISBLANK('Captura de datos de CONTACTO'!C892)),"OK",NA()))</f>
        <v>#N/A</v>
      </c>
      <c r="D892" s="40" t="e">
        <f>IF(AND('DO NOT USE_Contact Formulas'!A892,ISBLANK('Captura de datos de CONTACTO'!D892)),"Birthdate is required",IF(NOT(ISBLANK('Captura de datos de CONTACTO'!D892)),"OK",NA()))</f>
        <v>#N/A</v>
      </c>
      <c r="E892" s="40" t="e">
        <f>IF(AND('DO NOT USE_Contact Formulas'!A892,ISBLANK('Captura de datos de CONTACTO'!E892)),"Mobile Phone is required",IF(NOT(ISBLANK('Captura de datos de CONTACTO'!E892)),IF(AND(ISNUMBER(VALUE('Captura de datos de CONTACTO'!E892)),LEFT('Captura de datos de CONTACTO'!E892,1)&lt;&gt;"1",LEN('Captura de datos de CONTACTO'!E892)=10),"OK","Phone number must be valid format"),NA()))</f>
        <v>#N/A</v>
      </c>
      <c r="F892" s="40" t="e">
        <f>IF(LEN('Captura de datos de CONTACTO'!F892)&gt;255,"Home Street Address must be less than 255 characters",IF('DO NOT USE_Contact Formulas'!A892,"OK",NA()))</f>
        <v>#N/A</v>
      </c>
      <c r="G892" s="40" t="e">
        <f>IF(LEN('Captura de datos de CONTACTO'!G892)&gt;40,"City must be less than 40 characters",IF('DO NOT USE_Contact Formulas'!A892,"OK",NA()))</f>
        <v>#N/A</v>
      </c>
      <c r="H892" s="40" t="e">
        <f>IF(AND(NOT(ISBLANK('Captura de datos de CONTACTO'!H892)),ISNA(VLOOKUP('Captura de datos de CONTACTO'!H892,'DO NOT USE_School Picklist'!$P$3:$P$52,1,FALSE))),"Please select a value from the drop-down menu",IF('DO NOT USE_Contact Formulas'!A892,"OK",NA()))</f>
        <v>#N/A</v>
      </c>
      <c r="I892" s="40" t="e">
        <f>IF(AND('DO NOT USE_Contact Formulas'!A892,ISBLANK('Captura de datos de CONTACTO'!I892)),"Zip is required",IF(ISBLANK('Captura de datos de CONTACTO'!I892),NA(),"OK"))</f>
        <v>#N/A</v>
      </c>
      <c r="J892" s="40" t="e">
        <f>IF(AND('DO NOT USE_Contact Formulas'!A892,ISBLANK('Captura de datos de CONTACTO'!J892)),"Student or Staff? is required",IF(ISBLANK('Captura de datos de CONTACTO'!J892),NA(),IF(ISNA(VLOOKUP('Captura de datos de CONTACTO'!J892,'DO NOT USE_School Picklist'!$B$3:$B$6,1,FALSE)),"Please select a value from the drop-down menu","OK")))</f>
        <v>#N/A</v>
      </c>
      <c r="K892" s="40" t="e">
        <f>IF(AND('Captura de datos de CONTACTO'!J892='DO NOT USE_School Picklist'!$B$4,ISBLANK('Captura de datos de CONTACTO'!K892)),"Occupation/Job Title is required if Student or Staff? is Yes, staff/faculty or volunteer",IF('DO NOT USE_Contact Formulas'!A892,"OK",NA()))</f>
        <v>#N/A</v>
      </c>
      <c r="L892" s="40" t="e">
        <f ca="1">IF('Captura de datos de CONTACTO'!L892&gt;'DO NOT USE_School Picklist'!$C$3,"Date last on school campus/facility cannot be a future date",IF('DO NOT USE_Contact Formulas'!A892,IF(ISBLANK('Captura de datos de CONTACTO'!L892),"Date last on school campus/facility is required","OK"),NA()))</f>
        <v>#N/A</v>
      </c>
      <c r="M892" s="41" t="e">
        <f ca="1">IF('Captura de datos de CONTACTO'!M892&gt;'DO NOT USE_School Picklist'!$C$3,"Last Exposure Date cannot be a future date",IF('DO NOT USE_Contact Formulas'!A892,IF(ISBLANK('Captura de datos de CONTACTO'!M892),"Last Exposure Date is required","OK"),NA()))</f>
        <v>#N/A</v>
      </c>
      <c r="N892" s="41" t="e">
        <f>IF(AND('DO NOT USE_Contact Formulas'!A892,ISBLANK('Captura de datos de CONTACTO'!N892)),"Specific Place in the Location is required",IF(ISBLANK('Captura de datos de CONTACTO'!N892),NA(),"OK"))</f>
        <v>#N/A</v>
      </c>
      <c r="O892" s="40" t="e">
        <f>IF(AND(NOT(ISBLANK('Captura de datos de CONTACTO'!O892)),ISNA(VLOOKUP('Captura de datos de CONTACTO'!O892,'DO NOT USE_School Picklist'!$L$3:$L$81,1,FALSE))),"Please select a value from the drop-down menu",IF('DO NOT USE_Contact Formulas'!A892,"OK",NA()))</f>
        <v>#N/A</v>
      </c>
      <c r="P892" s="40" t="e">
        <f>IF(AND(NOT(ISBLANK('Captura de datos de CONTACTO'!P892)),NOT(ISNUMBER(MATCH("*@*.?*",'Captura de datos de CONTACTO'!P892,0)))),"Email must be in a valid format",IF('DO NOT USE_Contact Formulas'!A892,"OK",NA()))</f>
        <v>#N/A</v>
      </c>
      <c r="Q892" s="40" t="e">
        <f>IF(LEN('Captura de datos de CONTACTO'!Q892)&gt;50,"Parent/Guardian Name must be less than 50 characters",IF('DO NOT USE_Contact Formulas'!A892,"OK",NA()))</f>
        <v>#N/A</v>
      </c>
      <c r="R892" s="40" t="e">
        <f>IF(NOT(ISBLANK('Captura de datos de CONTACTO'!R892)),IF(AND(ISNUMBER('Captura de datos de CONTACTO'!R892),LEFT('Captura de datos de CONTACTO'!R892,1)&lt;&gt;"1",LEN('Captura de datos de CONTACTO'!R892)=10),"OK","Phone number must be valid format"),IF('DO NOT USE_Contact Formulas'!A892,"OK",NA()))</f>
        <v>#N/A</v>
      </c>
      <c r="S892" s="40" t="e">
        <f>IF(AND(NOT(ISBLANK('Captura de datos de CONTACTO'!S892)),ISNA(VLOOKUP('Captura de datos de CONTACTO'!S892,'DO NOT USE_School Picklist'!$N$3:$N$63,1,FALSE))),"Please select a value from the drop-down menu",IF('DO NOT USE_Contact Formulas'!A892,"OK",NA()))</f>
        <v>#N/A</v>
      </c>
      <c r="T892" s="53" t="e">
        <f>IF(AND(NOT(ISBLANK('Captura de datos de CONTACTO'!T892)),ISNA(VLOOKUP('Captura de datos de CONTACTO'!T892,'DO NOT USE_School Picklist'!$I$3:$I$5,1,FALSE))),"Please select a value from the drop-down menu",IF('DO NOT USE_Contact Formulas'!A892,"OK",NA()))</f>
        <v>#N/A</v>
      </c>
      <c r="U892" s="40" t="e">
        <f>IF(AND(NOT(ISBLANK('Captura de datos de CONTACTO'!U892)),ISNA(VLOOKUP('Captura de datos de CONTACTO'!U892,'DO NOT USE_School Picklist'!$E$3:$E$10,1,FALSE))),"Please select a value from the drop-down menu",IF('DO NOT USE_Contact Formulas'!A892,"OK",NA()))</f>
        <v>#N/A</v>
      </c>
      <c r="V892" s="53" t="e">
        <f>IF(AND(NOT(ISBLANK('Captura de datos de CONTACTO'!V892)),ISNA(VLOOKUP('Captura de datos de CONTACTO'!V892,'DO NOT USE_School Picklist'!$W$3:$W$9,1,FALSE))),"Please select a value from the drop-down menu",IF('DO NOT USE_Contact Formulas'!A892,"OK",NA()))</f>
        <v>#N/A</v>
      </c>
      <c r="W892" s="53" t="e">
        <f>IF(AND(NOT(ISBLANK('Captura de datos de CONTACTO'!W892)),ISNA(VLOOKUP('Captura de datos de CONTACTO'!W892,'DO NOT USE_School Picklist'!$W$3:$W$9,1,FALSE))),"Please select a value from the drop-down menu",IF('DO NOT USE_Case Formulas'!A892,"OK",NA()))</f>
        <v>#N/A</v>
      </c>
      <c r="X892" s="40" t="e">
        <f>IF(AND(NOT(ISBLANK('Captura de datos de CONTACTO'!X892)),ISNA(VLOOKUP('Captura de datos de CONTACTO'!X892,'DO NOT USE_School Picklist'!$F$3:$F$16,1,FALSE))),"Please select a value from the drop-down menu",IF('DO NOT USE_Contact Formulas'!A892,"OK",NA()))</f>
        <v>#N/A</v>
      </c>
      <c r="Y892" s="40" t="e">
        <f>IF(LEN('Captura de datos de CONTACTO'!Y892)&gt;100,"Classroom(s) must be less than 100 characters",IF('DO NOT USE_Contact Formulas'!A892,"OK",NA()))</f>
        <v>#N/A</v>
      </c>
      <c r="Z892" s="40" t="e">
        <f>IF(AND(NOT(ISBLANK('Captura de datos de CONTACTO'!Z892)),ISNA(VLOOKUP('Captura de datos de CONTACTO'!Z892,'DO NOT USE_School Picklist'!$K$3:$K$6,1,FALSE))),"Please select a value from the drop-down menu",IF('DO NOT USE_Contact Formulas'!A892,"OK",NA()))</f>
        <v>#N/A</v>
      </c>
      <c r="AA892" s="40" t="e">
        <f>IF(AND(NOT(ISBLANK('Captura de datos de CONTACTO'!AA892)),ISNA(VLOOKUP('Captura de datos de CONTACTO'!AA892,'DO NOT USE_School Picklist'!$D$3:$D$5,1,FALSE))),"Please select a value from the drop-down menu",IF('DO NOT USE_Contact Formulas'!A892,"OK",NA()))</f>
        <v>#N/A</v>
      </c>
      <c r="AB892" s="40"/>
      <c r="AC892" s="40" t="e">
        <f>IF(AND(NOT(ISBLANK('Captura de datos de CONTACTO'!AC892)),ISNA(VLOOKUP('Captura de datos de CONTACTO'!AC892,'DO NOT USE_School Picklist'!$G$3:$G$5,1,FALSE))),"Please select a value from the drop-down menu",IF('DO NOT USE_Contact Formulas'!A892,"OK",NA()))</f>
        <v>#N/A</v>
      </c>
      <c r="AD892" s="40"/>
      <c r="AE892" s="40" t="e">
        <f>IF(AND(NOT(ISBLANK('Captura de datos de CONTACTO'!AE892)),ISNA(VLOOKUP('Captura de datos de CONTACTO'!AE892,'DO NOT USE_School Picklist'!$H$3:$H$4,1,FALSE))),"Please select a value from the drop-down menu",IF('DO NOT USE_Contact Formulas'!A892,"OK",NA()))</f>
        <v>#N/A</v>
      </c>
      <c r="AF892" s="40" t="e">
        <f ca="1">IF('Captura de datos de CONTACTO'!AF892&gt;'DO NOT USE_School Picklist'!$C$3,"Test Date cannot be a future date",IF('DO NOT USE_Contact Formulas'!A892,"OK",NA()))</f>
        <v>#N/A</v>
      </c>
      <c r="AG892" s="53" t="e">
        <f>IF(AND('DO NOT USE_Contact Formulas'!A892,ISBLANK('Captura de datos de CONTACTO'!AB892)),"Lab Result Test Result is required",IF(AND(NOT(ISBLANK('Captura de datos de CONTACTO'!AB892)),ISNA(VLOOKUP('Captura de datos de CONTACTO'!AB892,'DO NOT USE_School Picklist'!$Q$3:$Q$8,1,FALSE))),"Please select a value from the drop-down menu",IF('DO NOT USE_Contact Formulas'!A892,"OK",NA())))</f>
        <v>#N/A</v>
      </c>
    </row>
    <row r="893" spans="1:33" x14ac:dyDescent="0.3">
      <c r="A893" s="39" t="e">
        <f>IF('DO NOT USE_Contact Formulas'!A893,IF('DO NOT USE_Contact Formulas'!B893,"Not all required fields are completed","OK"),NA())</f>
        <v>#N/A</v>
      </c>
      <c r="B893" s="40" t="e">
        <f>IF(AND('DO NOT USE_Contact Formulas'!A893,ISBLANK('Captura de datos de CONTACTO'!B893)),"First Name is required",IF(NOT(ISBLANK('Captura de datos de CONTACTO'!B893)),"OK",NA()))</f>
        <v>#N/A</v>
      </c>
      <c r="C893" s="40" t="e">
        <f>IF(AND('DO NOT USE_Contact Formulas'!A893,ISBLANK('Captura de datos de CONTACTO'!C893)),"Last Name is required",IF(NOT(ISBLANK('Captura de datos de CONTACTO'!C893)),"OK",NA()))</f>
        <v>#N/A</v>
      </c>
      <c r="D893" s="40" t="e">
        <f>IF(AND('DO NOT USE_Contact Formulas'!A893,ISBLANK('Captura de datos de CONTACTO'!D893)),"Birthdate is required",IF(NOT(ISBLANK('Captura de datos de CONTACTO'!D893)),"OK",NA()))</f>
        <v>#N/A</v>
      </c>
      <c r="E893" s="40" t="e">
        <f>IF(AND('DO NOT USE_Contact Formulas'!A893,ISBLANK('Captura de datos de CONTACTO'!E893)),"Mobile Phone is required",IF(NOT(ISBLANK('Captura de datos de CONTACTO'!E893)),IF(AND(ISNUMBER(VALUE('Captura de datos de CONTACTO'!E893)),LEFT('Captura de datos de CONTACTO'!E893,1)&lt;&gt;"1",LEN('Captura de datos de CONTACTO'!E893)=10),"OK","Phone number must be valid format"),NA()))</f>
        <v>#N/A</v>
      </c>
      <c r="F893" s="40" t="e">
        <f>IF(LEN('Captura de datos de CONTACTO'!F893)&gt;255,"Home Street Address must be less than 255 characters",IF('DO NOT USE_Contact Formulas'!A893,"OK",NA()))</f>
        <v>#N/A</v>
      </c>
      <c r="G893" s="40" t="e">
        <f>IF(LEN('Captura de datos de CONTACTO'!G893)&gt;40,"City must be less than 40 characters",IF('DO NOT USE_Contact Formulas'!A893,"OK",NA()))</f>
        <v>#N/A</v>
      </c>
      <c r="H893" s="40" t="e">
        <f>IF(AND(NOT(ISBLANK('Captura de datos de CONTACTO'!H893)),ISNA(VLOOKUP('Captura de datos de CONTACTO'!H893,'DO NOT USE_School Picklist'!$P$3:$P$52,1,FALSE))),"Please select a value from the drop-down menu",IF('DO NOT USE_Contact Formulas'!A893,"OK",NA()))</f>
        <v>#N/A</v>
      </c>
      <c r="I893" s="40" t="e">
        <f>IF(AND('DO NOT USE_Contact Formulas'!A893,ISBLANK('Captura de datos de CONTACTO'!I893)),"Zip is required",IF(ISBLANK('Captura de datos de CONTACTO'!I893),NA(),"OK"))</f>
        <v>#N/A</v>
      </c>
      <c r="J893" s="40" t="e">
        <f>IF(AND('DO NOT USE_Contact Formulas'!A893,ISBLANK('Captura de datos de CONTACTO'!J893)),"Student or Staff? is required",IF(ISBLANK('Captura de datos de CONTACTO'!J893),NA(),IF(ISNA(VLOOKUP('Captura de datos de CONTACTO'!J893,'DO NOT USE_School Picklist'!$B$3:$B$6,1,FALSE)),"Please select a value from the drop-down menu","OK")))</f>
        <v>#N/A</v>
      </c>
      <c r="K893" s="40" t="e">
        <f>IF(AND('Captura de datos de CONTACTO'!J893='DO NOT USE_School Picklist'!$B$4,ISBLANK('Captura de datos de CONTACTO'!K893)),"Occupation/Job Title is required if Student or Staff? is Yes, staff/faculty or volunteer",IF('DO NOT USE_Contact Formulas'!A893,"OK",NA()))</f>
        <v>#N/A</v>
      </c>
      <c r="L893" s="40" t="e">
        <f ca="1">IF('Captura de datos de CONTACTO'!L893&gt;'DO NOT USE_School Picklist'!$C$3,"Date last on school campus/facility cannot be a future date",IF('DO NOT USE_Contact Formulas'!A893,IF(ISBLANK('Captura de datos de CONTACTO'!L893),"Date last on school campus/facility is required","OK"),NA()))</f>
        <v>#N/A</v>
      </c>
      <c r="M893" s="41" t="e">
        <f ca="1">IF('Captura de datos de CONTACTO'!M893&gt;'DO NOT USE_School Picklist'!$C$3,"Last Exposure Date cannot be a future date",IF('DO NOT USE_Contact Formulas'!A893,IF(ISBLANK('Captura de datos de CONTACTO'!M893),"Last Exposure Date is required","OK"),NA()))</f>
        <v>#N/A</v>
      </c>
      <c r="N893" s="41" t="e">
        <f>IF(AND('DO NOT USE_Contact Formulas'!A893,ISBLANK('Captura de datos de CONTACTO'!N893)),"Specific Place in the Location is required",IF(ISBLANK('Captura de datos de CONTACTO'!N893),NA(),"OK"))</f>
        <v>#N/A</v>
      </c>
      <c r="O893" s="40" t="e">
        <f>IF(AND(NOT(ISBLANK('Captura de datos de CONTACTO'!O893)),ISNA(VLOOKUP('Captura de datos de CONTACTO'!O893,'DO NOT USE_School Picklist'!$L$3:$L$81,1,FALSE))),"Please select a value from the drop-down menu",IF('DO NOT USE_Contact Formulas'!A893,"OK",NA()))</f>
        <v>#N/A</v>
      </c>
      <c r="P893" s="40" t="e">
        <f>IF(AND(NOT(ISBLANK('Captura de datos de CONTACTO'!P893)),NOT(ISNUMBER(MATCH("*@*.?*",'Captura de datos de CONTACTO'!P893,0)))),"Email must be in a valid format",IF('DO NOT USE_Contact Formulas'!A893,"OK",NA()))</f>
        <v>#N/A</v>
      </c>
      <c r="Q893" s="40" t="e">
        <f>IF(LEN('Captura de datos de CONTACTO'!Q893)&gt;50,"Parent/Guardian Name must be less than 50 characters",IF('DO NOT USE_Contact Formulas'!A893,"OK",NA()))</f>
        <v>#N/A</v>
      </c>
      <c r="R893" s="40" t="e">
        <f>IF(NOT(ISBLANK('Captura de datos de CONTACTO'!R893)),IF(AND(ISNUMBER('Captura de datos de CONTACTO'!R893),LEFT('Captura de datos de CONTACTO'!R893,1)&lt;&gt;"1",LEN('Captura de datos de CONTACTO'!R893)=10),"OK","Phone number must be valid format"),IF('DO NOT USE_Contact Formulas'!A893,"OK",NA()))</f>
        <v>#N/A</v>
      </c>
      <c r="S893" s="40" t="e">
        <f>IF(AND(NOT(ISBLANK('Captura de datos de CONTACTO'!S893)),ISNA(VLOOKUP('Captura de datos de CONTACTO'!S893,'DO NOT USE_School Picklist'!$N$3:$N$63,1,FALSE))),"Please select a value from the drop-down menu",IF('DO NOT USE_Contact Formulas'!A893,"OK",NA()))</f>
        <v>#N/A</v>
      </c>
      <c r="T893" s="53" t="e">
        <f>IF(AND(NOT(ISBLANK('Captura de datos de CONTACTO'!T893)),ISNA(VLOOKUP('Captura de datos de CONTACTO'!T893,'DO NOT USE_School Picklist'!$I$3:$I$5,1,FALSE))),"Please select a value from the drop-down menu",IF('DO NOT USE_Contact Formulas'!A893,"OK",NA()))</f>
        <v>#N/A</v>
      </c>
      <c r="U893" s="40" t="e">
        <f>IF(AND(NOT(ISBLANK('Captura de datos de CONTACTO'!U893)),ISNA(VLOOKUP('Captura de datos de CONTACTO'!U893,'DO NOT USE_School Picklist'!$E$3:$E$10,1,FALSE))),"Please select a value from the drop-down menu",IF('DO NOT USE_Contact Formulas'!A893,"OK",NA()))</f>
        <v>#N/A</v>
      </c>
      <c r="V893" s="53" t="e">
        <f>IF(AND(NOT(ISBLANK('Captura de datos de CONTACTO'!V893)),ISNA(VLOOKUP('Captura de datos de CONTACTO'!V893,'DO NOT USE_School Picklist'!$W$3:$W$9,1,FALSE))),"Please select a value from the drop-down menu",IF('DO NOT USE_Contact Formulas'!A893,"OK",NA()))</f>
        <v>#N/A</v>
      </c>
      <c r="W893" s="53" t="e">
        <f>IF(AND(NOT(ISBLANK('Captura de datos de CONTACTO'!W893)),ISNA(VLOOKUP('Captura de datos de CONTACTO'!W893,'DO NOT USE_School Picklist'!$W$3:$W$9,1,FALSE))),"Please select a value from the drop-down menu",IF('DO NOT USE_Case Formulas'!A893,"OK",NA()))</f>
        <v>#N/A</v>
      </c>
      <c r="X893" s="40" t="e">
        <f>IF(AND(NOT(ISBLANK('Captura de datos de CONTACTO'!X893)),ISNA(VLOOKUP('Captura de datos de CONTACTO'!X893,'DO NOT USE_School Picklist'!$F$3:$F$16,1,FALSE))),"Please select a value from the drop-down menu",IF('DO NOT USE_Contact Formulas'!A893,"OK",NA()))</f>
        <v>#N/A</v>
      </c>
      <c r="Y893" s="40" t="e">
        <f>IF(LEN('Captura de datos de CONTACTO'!Y893)&gt;100,"Classroom(s) must be less than 100 characters",IF('DO NOT USE_Contact Formulas'!A893,"OK",NA()))</f>
        <v>#N/A</v>
      </c>
      <c r="Z893" s="40" t="e">
        <f>IF(AND(NOT(ISBLANK('Captura de datos de CONTACTO'!Z893)),ISNA(VLOOKUP('Captura de datos de CONTACTO'!Z893,'DO NOT USE_School Picklist'!$K$3:$K$6,1,FALSE))),"Please select a value from the drop-down menu",IF('DO NOT USE_Contact Formulas'!A893,"OK",NA()))</f>
        <v>#N/A</v>
      </c>
      <c r="AA893" s="40" t="e">
        <f>IF(AND(NOT(ISBLANK('Captura de datos de CONTACTO'!AA893)),ISNA(VLOOKUP('Captura de datos de CONTACTO'!AA893,'DO NOT USE_School Picklist'!$D$3:$D$5,1,FALSE))),"Please select a value from the drop-down menu",IF('DO NOT USE_Contact Formulas'!A893,"OK",NA()))</f>
        <v>#N/A</v>
      </c>
      <c r="AB893" s="40"/>
      <c r="AC893" s="40" t="e">
        <f>IF(AND(NOT(ISBLANK('Captura de datos de CONTACTO'!AC893)),ISNA(VLOOKUP('Captura de datos de CONTACTO'!AC893,'DO NOT USE_School Picklist'!$G$3:$G$5,1,FALSE))),"Please select a value from the drop-down menu",IF('DO NOT USE_Contact Formulas'!A893,"OK",NA()))</f>
        <v>#N/A</v>
      </c>
      <c r="AD893" s="40"/>
      <c r="AE893" s="40" t="e">
        <f>IF(AND(NOT(ISBLANK('Captura de datos de CONTACTO'!AE893)),ISNA(VLOOKUP('Captura de datos de CONTACTO'!AE893,'DO NOT USE_School Picklist'!$H$3:$H$4,1,FALSE))),"Please select a value from the drop-down menu",IF('DO NOT USE_Contact Formulas'!A893,"OK",NA()))</f>
        <v>#N/A</v>
      </c>
      <c r="AF893" s="40" t="e">
        <f ca="1">IF('Captura de datos de CONTACTO'!AF893&gt;'DO NOT USE_School Picklist'!$C$3,"Test Date cannot be a future date",IF('DO NOT USE_Contact Formulas'!A893,"OK",NA()))</f>
        <v>#N/A</v>
      </c>
      <c r="AG893" s="53" t="e">
        <f>IF(AND('DO NOT USE_Contact Formulas'!A893,ISBLANK('Captura de datos de CONTACTO'!AB893)),"Lab Result Test Result is required",IF(AND(NOT(ISBLANK('Captura de datos de CONTACTO'!AB893)),ISNA(VLOOKUP('Captura de datos de CONTACTO'!AB893,'DO NOT USE_School Picklist'!$Q$3:$Q$8,1,FALSE))),"Please select a value from the drop-down menu",IF('DO NOT USE_Contact Formulas'!A893,"OK",NA())))</f>
        <v>#N/A</v>
      </c>
    </row>
    <row r="894" spans="1:33" x14ac:dyDescent="0.3">
      <c r="A894" s="39" t="e">
        <f>IF('DO NOT USE_Contact Formulas'!A894,IF('DO NOT USE_Contact Formulas'!B894,"Not all required fields are completed","OK"),NA())</f>
        <v>#N/A</v>
      </c>
      <c r="B894" s="40" t="e">
        <f>IF(AND('DO NOT USE_Contact Formulas'!A894,ISBLANK('Captura de datos de CONTACTO'!B894)),"First Name is required",IF(NOT(ISBLANK('Captura de datos de CONTACTO'!B894)),"OK",NA()))</f>
        <v>#N/A</v>
      </c>
      <c r="C894" s="40" t="e">
        <f>IF(AND('DO NOT USE_Contact Formulas'!A894,ISBLANK('Captura de datos de CONTACTO'!C894)),"Last Name is required",IF(NOT(ISBLANK('Captura de datos de CONTACTO'!C894)),"OK",NA()))</f>
        <v>#N/A</v>
      </c>
      <c r="D894" s="40" t="e">
        <f>IF(AND('DO NOT USE_Contact Formulas'!A894,ISBLANK('Captura de datos de CONTACTO'!D894)),"Birthdate is required",IF(NOT(ISBLANK('Captura de datos de CONTACTO'!D894)),"OK",NA()))</f>
        <v>#N/A</v>
      </c>
      <c r="E894" s="40" t="e">
        <f>IF(AND('DO NOT USE_Contact Formulas'!A894,ISBLANK('Captura de datos de CONTACTO'!E894)),"Mobile Phone is required",IF(NOT(ISBLANK('Captura de datos de CONTACTO'!E894)),IF(AND(ISNUMBER(VALUE('Captura de datos de CONTACTO'!E894)),LEFT('Captura de datos de CONTACTO'!E894,1)&lt;&gt;"1",LEN('Captura de datos de CONTACTO'!E894)=10),"OK","Phone number must be valid format"),NA()))</f>
        <v>#N/A</v>
      </c>
      <c r="F894" s="40" t="e">
        <f>IF(LEN('Captura de datos de CONTACTO'!F894)&gt;255,"Home Street Address must be less than 255 characters",IF('DO NOT USE_Contact Formulas'!A894,"OK",NA()))</f>
        <v>#N/A</v>
      </c>
      <c r="G894" s="40" t="e">
        <f>IF(LEN('Captura de datos de CONTACTO'!G894)&gt;40,"City must be less than 40 characters",IF('DO NOT USE_Contact Formulas'!A894,"OK",NA()))</f>
        <v>#N/A</v>
      </c>
      <c r="H894" s="40" t="e">
        <f>IF(AND(NOT(ISBLANK('Captura de datos de CONTACTO'!H894)),ISNA(VLOOKUP('Captura de datos de CONTACTO'!H894,'DO NOT USE_School Picklist'!$P$3:$P$52,1,FALSE))),"Please select a value from the drop-down menu",IF('DO NOT USE_Contact Formulas'!A894,"OK",NA()))</f>
        <v>#N/A</v>
      </c>
      <c r="I894" s="40" t="e">
        <f>IF(AND('DO NOT USE_Contact Formulas'!A894,ISBLANK('Captura de datos de CONTACTO'!I894)),"Zip is required",IF(ISBLANK('Captura de datos de CONTACTO'!I894),NA(),"OK"))</f>
        <v>#N/A</v>
      </c>
      <c r="J894" s="40" t="e">
        <f>IF(AND('DO NOT USE_Contact Formulas'!A894,ISBLANK('Captura de datos de CONTACTO'!J894)),"Student or Staff? is required",IF(ISBLANK('Captura de datos de CONTACTO'!J894),NA(),IF(ISNA(VLOOKUP('Captura de datos de CONTACTO'!J894,'DO NOT USE_School Picklist'!$B$3:$B$6,1,FALSE)),"Please select a value from the drop-down menu","OK")))</f>
        <v>#N/A</v>
      </c>
      <c r="K894" s="40" t="e">
        <f>IF(AND('Captura de datos de CONTACTO'!J894='DO NOT USE_School Picklist'!$B$4,ISBLANK('Captura de datos de CONTACTO'!K894)),"Occupation/Job Title is required if Student or Staff? is Yes, staff/faculty or volunteer",IF('DO NOT USE_Contact Formulas'!A894,"OK",NA()))</f>
        <v>#N/A</v>
      </c>
      <c r="L894" s="40" t="e">
        <f ca="1">IF('Captura de datos de CONTACTO'!L894&gt;'DO NOT USE_School Picklist'!$C$3,"Date last on school campus/facility cannot be a future date",IF('DO NOT USE_Contact Formulas'!A894,IF(ISBLANK('Captura de datos de CONTACTO'!L894),"Date last on school campus/facility is required","OK"),NA()))</f>
        <v>#N/A</v>
      </c>
      <c r="M894" s="41" t="e">
        <f ca="1">IF('Captura de datos de CONTACTO'!M894&gt;'DO NOT USE_School Picklist'!$C$3,"Last Exposure Date cannot be a future date",IF('DO NOT USE_Contact Formulas'!A894,IF(ISBLANK('Captura de datos de CONTACTO'!M894),"Last Exposure Date is required","OK"),NA()))</f>
        <v>#N/A</v>
      </c>
      <c r="N894" s="41" t="e">
        <f>IF(AND('DO NOT USE_Contact Formulas'!A894,ISBLANK('Captura de datos de CONTACTO'!N894)),"Specific Place in the Location is required",IF(ISBLANK('Captura de datos de CONTACTO'!N894),NA(),"OK"))</f>
        <v>#N/A</v>
      </c>
      <c r="O894" s="40" t="e">
        <f>IF(AND(NOT(ISBLANK('Captura de datos de CONTACTO'!O894)),ISNA(VLOOKUP('Captura de datos de CONTACTO'!O894,'DO NOT USE_School Picklist'!$L$3:$L$81,1,FALSE))),"Please select a value from the drop-down menu",IF('DO NOT USE_Contact Formulas'!A894,"OK",NA()))</f>
        <v>#N/A</v>
      </c>
      <c r="P894" s="40" t="e">
        <f>IF(AND(NOT(ISBLANK('Captura de datos de CONTACTO'!P894)),NOT(ISNUMBER(MATCH("*@*.?*",'Captura de datos de CONTACTO'!P894,0)))),"Email must be in a valid format",IF('DO NOT USE_Contact Formulas'!A894,"OK",NA()))</f>
        <v>#N/A</v>
      </c>
      <c r="Q894" s="40" t="e">
        <f>IF(LEN('Captura de datos de CONTACTO'!Q894)&gt;50,"Parent/Guardian Name must be less than 50 characters",IF('DO NOT USE_Contact Formulas'!A894,"OK",NA()))</f>
        <v>#N/A</v>
      </c>
      <c r="R894" s="40" t="e">
        <f>IF(NOT(ISBLANK('Captura de datos de CONTACTO'!R894)),IF(AND(ISNUMBER('Captura de datos de CONTACTO'!R894),LEFT('Captura de datos de CONTACTO'!R894,1)&lt;&gt;"1",LEN('Captura de datos de CONTACTO'!R894)=10),"OK","Phone number must be valid format"),IF('DO NOT USE_Contact Formulas'!A894,"OK",NA()))</f>
        <v>#N/A</v>
      </c>
      <c r="S894" s="40" t="e">
        <f>IF(AND(NOT(ISBLANK('Captura de datos de CONTACTO'!S894)),ISNA(VLOOKUP('Captura de datos de CONTACTO'!S894,'DO NOT USE_School Picklist'!$N$3:$N$63,1,FALSE))),"Please select a value from the drop-down menu",IF('DO NOT USE_Contact Formulas'!A894,"OK",NA()))</f>
        <v>#N/A</v>
      </c>
      <c r="T894" s="53" t="e">
        <f>IF(AND(NOT(ISBLANK('Captura de datos de CONTACTO'!T894)),ISNA(VLOOKUP('Captura de datos de CONTACTO'!T894,'DO NOT USE_School Picklist'!$I$3:$I$5,1,FALSE))),"Please select a value from the drop-down menu",IF('DO NOT USE_Contact Formulas'!A894,"OK",NA()))</f>
        <v>#N/A</v>
      </c>
      <c r="U894" s="40" t="e">
        <f>IF(AND(NOT(ISBLANK('Captura de datos de CONTACTO'!U894)),ISNA(VLOOKUP('Captura de datos de CONTACTO'!U894,'DO NOT USE_School Picklist'!$E$3:$E$10,1,FALSE))),"Please select a value from the drop-down menu",IF('DO NOT USE_Contact Formulas'!A894,"OK",NA()))</f>
        <v>#N/A</v>
      </c>
      <c r="V894" s="53" t="e">
        <f>IF(AND(NOT(ISBLANK('Captura de datos de CONTACTO'!V894)),ISNA(VLOOKUP('Captura de datos de CONTACTO'!V894,'DO NOT USE_School Picklist'!$W$3:$W$9,1,FALSE))),"Please select a value from the drop-down menu",IF('DO NOT USE_Contact Formulas'!A894,"OK",NA()))</f>
        <v>#N/A</v>
      </c>
      <c r="W894" s="53" t="e">
        <f>IF(AND(NOT(ISBLANK('Captura de datos de CONTACTO'!W894)),ISNA(VLOOKUP('Captura de datos de CONTACTO'!W894,'DO NOT USE_School Picklist'!$W$3:$W$9,1,FALSE))),"Please select a value from the drop-down menu",IF('DO NOT USE_Case Formulas'!A894,"OK",NA()))</f>
        <v>#N/A</v>
      </c>
      <c r="X894" s="40" t="e">
        <f>IF(AND(NOT(ISBLANK('Captura de datos de CONTACTO'!X894)),ISNA(VLOOKUP('Captura de datos de CONTACTO'!X894,'DO NOT USE_School Picklist'!$F$3:$F$16,1,FALSE))),"Please select a value from the drop-down menu",IF('DO NOT USE_Contact Formulas'!A894,"OK",NA()))</f>
        <v>#N/A</v>
      </c>
      <c r="Y894" s="40" t="e">
        <f>IF(LEN('Captura de datos de CONTACTO'!Y894)&gt;100,"Classroom(s) must be less than 100 characters",IF('DO NOT USE_Contact Formulas'!A894,"OK",NA()))</f>
        <v>#N/A</v>
      </c>
      <c r="Z894" s="40" t="e">
        <f>IF(AND(NOT(ISBLANK('Captura de datos de CONTACTO'!Z894)),ISNA(VLOOKUP('Captura de datos de CONTACTO'!Z894,'DO NOT USE_School Picklist'!$K$3:$K$6,1,FALSE))),"Please select a value from the drop-down menu",IF('DO NOT USE_Contact Formulas'!A894,"OK",NA()))</f>
        <v>#N/A</v>
      </c>
      <c r="AA894" s="40" t="e">
        <f>IF(AND(NOT(ISBLANK('Captura de datos de CONTACTO'!AA894)),ISNA(VLOOKUP('Captura de datos de CONTACTO'!AA894,'DO NOT USE_School Picklist'!$D$3:$D$5,1,FALSE))),"Please select a value from the drop-down menu",IF('DO NOT USE_Contact Formulas'!A894,"OK",NA()))</f>
        <v>#N/A</v>
      </c>
      <c r="AB894" s="40"/>
      <c r="AC894" s="40" t="e">
        <f>IF(AND(NOT(ISBLANK('Captura de datos de CONTACTO'!AC894)),ISNA(VLOOKUP('Captura de datos de CONTACTO'!AC894,'DO NOT USE_School Picklist'!$G$3:$G$5,1,FALSE))),"Please select a value from the drop-down menu",IF('DO NOT USE_Contact Formulas'!A894,"OK",NA()))</f>
        <v>#N/A</v>
      </c>
      <c r="AD894" s="40"/>
      <c r="AE894" s="40" t="e">
        <f>IF(AND(NOT(ISBLANK('Captura de datos de CONTACTO'!AE894)),ISNA(VLOOKUP('Captura de datos de CONTACTO'!AE894,'DO NOT USE_School Picklist'!$H$3:$H$4,1,FALSE))),"Please select a value from the drop-down menu",IF('DO NOT USE_Contact Formulas'!A894,"OK",NA()))</f>
        <v>#N/A</v>
      </c>
      <c r="AF894" s="40" t="e">
        <f ca="1">IF('Captura de datos de CONTACTO'!AF894&gt;'DO NOT USE_School Picklist'!$C$3,"Test Date cannot be a future date",IF('DO NOT USE_Contact Formulas'!A894,"OK",NA()))</f>
        <v>#N/A</v>
      </c>
      <c r="AG894" s="53" t="e">
        <f>IF(AND('DO NOT USE_Contact Formulas'!A894,ISBLANK('Captura de datos de CONTACTO'!AB894)),"Lab Result Test Result is required",IF(AND(NOT(ISBLANK('Captura de datos de CONTACTO'!AB894)),ISNA(VLOOKUP('Captura de datos de CONTACTO'!AB894,'DO NOT USE_School Picklist'!$Q$3:$Q$8,1,FALSE))),"Please select a value from the drop-down menu",IF('DO NOT USE_Contact Formulas'!A894,"OK",NA())))</f>
        <v>#N/A</v>
      </c>
    </row>
    <row r="895" spans="1:33" x14ac:dyDescent="0.3">
      <c r="A895" s="39" t="e">
        <f>IF('DO NOT USE_Contact Formulas'!A895,IF('DO NOT USE_Contact Formulas'!B895,"Not all required fields are completed","OK"),NA())</f>
        <v>#N/A</v>
      </c>
      <c r="B895" s="40" t="e">
        <f>IF(AND('DO NOT USE_Contact Formulas'!A895,ISBLANK('Captura de datos de CONTACTO'!B895)),"First Name is required",IF(NOT(ISBLANK('Captura de datos de CONTACTO'!B895)),"OK",NA()))</f>
        <v>#N/A</v>
      </c>
      <c r="C895" s="40" t="e">
        <f>IF(AND('DO NOT USE_Contact Formulas'!A895,ISBLANK('Captura de datos de CONTACTO'!C895)),"Last Name is required",IF(NOT(ISBLANK('Captura de datos de CONTACTO'!C895)),"OK",NA()))</f>
        <v>#N/A</v>
      </c>
      <c r="D895" s="40" t="e">
        <f>IF(AND('DO NOT USE_Contact Formulas'!A895,ISBLANK('Captura de datos de CONTACTO'!D895)),"Birthdate is required",IF(NOT(ISBLANK('Captura de datos de CONTACTO'!D895)),"OK",NA()))</f>
        <v>#N/A</v>
      </c>
      <c r="E895" s="40" t="e">
        <f>IF(AND('DO NOT USE_Contact Formulas'!A895,ISBLANK('Captura de datos de CONTACTO'!E895)),"Mobile Phone is required",IF(NOT(ISBLANK('Captura de datos de CONTACTO'!E895)),IF(AND(ISNUMBER(VALUE('Captura de datos de CONTACTO'!E895)),LEFT('Captura de datos de CONTACTO'!E895,1)&lt;&gt;"1",LEN('Captura de datos de CONTACTO'!E895)=10),"OK","Phone number must be valid format"),NA()))</f>
        <v>#N/A</v>
      </c>
      <c r="F895" s="40" t="e">
        <f>IF(LEN('Captura de datos de CONTACTO'!F895)&gt;255,"Home Street Address must be less than 255 characters",IF('DO NOT USE_Contact Formulas'!A895,"OK",NA()))</f>
        <v>#N/A</v>
      </c>
      <c r="G895" s="40" t="e">
        <f>IF(LEN('Captura de datos de CONTACTO'!G895)&gt;40,"City must be less than 40 characters",IF('DO NOT USE_Contact Formulas'!A895,"OK",NA()))</f>
        <v>#N/A</v>
      </c>
      <c r="H895" s="40" t="e">
        <f>IF(AND(NOT(ISBLANK('Captura de datos de CONTACTO'!H895)),ISNA(VLOOKUP('Captura de datos de CONTACTO'!H895,'DO NOT USE_School Picklist'!$P$3:$P$52,1,FALSE))),"Please select a value from the drop-down menu",IF('DO NOT USE_Contact Formulas'!A895,"OK",NA()))</f>
        <v>#N/A</v>
      </c>
      <c r="I895" s="40" t="e">
        <f>IF(AND('DO NOT USE_Contact Formulas'!A895,ISBLANK('Captura de datos de CONTACTO'!I895)),"Zip is required",IF(ISBLANK('Captura de datos de CONTACTO'!I895),NA(),"OK"))</f>
        <v>#N/A</v>
      </c>
      <c r="J895" s="40" t="e">
        <f>IF(AND('DO NOT USE_Contact Formulas'!A895,ISBLANK('Captura de datos de CONTACTO'!J895)),"Student or Staff? is required",IF(ISBLANK('Captura de datos de CONTACTO'!J895),NA(),IF(ISNA(VLOOKUP('Captura de datos de CONTACTO'!J895,'DO NOT USE_School Picklist'!$B$3:$B$6,1,FALSE)),"Please select a value from the drop-down menu","OK")))</f>
        <v>#N/A</v>
      </c>
      <c r="K895" s="40" t="e">
        <f>IF(AND('Captura de datos de CONTACTO'!J895='DO NOT USE_School Picklist'!$B$4,ISBLANK('Captura de datos de CONTACTO'!K895)),"Occupation/Job Title is required if Student or Staff? is Yes, staff/faculty or volunteer",IF('DO NOT USE_Contact Formulas'!A895,"OK",NA()))</f>
        <v>#N/A</v>
      </c>
      <c r="L895" s="40" t="e">
        <f ca="1">IF('Captura de datos de CONTACTO'!L895&gt;'DO NOT USE_School Picklist'!$C$3,"Date last on school campus/facility cannot be a future date",IF('DO NOT USE_Contact Formulas'!A895,IF(ISBLANK('Captura de datos de CONTACTO'!L895),"Date last on school campus/facility is required","OK"),NA()))</f>
        <v>#N/A</v>
      </c>
      <c r="M895" s="41" t="e">
        <f ca="1">IF('Captura de datos de CONTACTO'!M895&gt;'DO NOT USE_School Picklist'!$C$3,"Last Exposure Date cannot be a future date",IF('DO NOT USE_Contact Formulas'!A895,IF(ISBLANK('Captura de datos de CONTACTO'!M895),"Last Exposure Date is required","OK"),NA()))</f>
        <v>#N/A</v>
      </c>
      <c r="N895" s="41" t="e">
        <f>IF(AND('DO NOT USE_Contact Formulas'!A895,ISBLANK('Captura de datos de CONTACTO'!N895)),"Specific Place in the Location is required",IF(ISBLANK('Captura de datos de CONTACTO'!N895),NA(),"OK"))</f>
        <v>#N/A</v>
      </c>
      <c r="O895" s="40" t="e">
        <f>IF(AND(NOT(ISBLANK('Captura de datos de CONTACTO'!O895)),ISNA(VLOOKUP('Captura de datos de CONTACTO'!O895,'DO NOT USE_School Picklist'!$L$3:$L$81,1,FALSE))),"Please select a value from the drop-down menu",IF('DO NOT USE_Contact Formulas'!A895,"OK",NA()))</f>
        <v>#N/A</v>
      </c>
      <c r="P895" s="40" t="e">
        <f>IF(AND(NOT(ISBLANK('Captura de datos de CONTACTO'!P895)),NOT(ISNUMBER(MATCH("*@*.?*",'Captura de datos de CONTACTO'!P895,0)))),"Email must be in a valid format",IF('DO NOT USE_Contact Formulas'!A895,"OK",NA()))</f>
        <v>#N/A</v>
      </c>
      <c r="Q895" s="40" t="e">
        <f>IF(LEN('Captura de datos de CONTACTO'!Q895)&gt;50,"Parent/Guardian Name must be less than 50 characters",IF('DO NOT USE_Contact Formulas'!A895,"OK",NA()))</f>
        <v>#N/A</v>
      </c>
      <c r="R895" s="40" t="e">
        <f>IF(NOT(ISBLANK('Captura de datos de CONTACTO'!R895)),IF(AND(ISNUMBER('Captura de datos de CONTACTO'!R895),LEFT('Captura de datos de CONTACTO'!R895,1)&lt;&gt;"1",LEN('Captura de datos de CONTACTO'!R895)=10),"OK","Phone number must be valid format"),IF('DO NOT USE_Contact Formulas'!A895,"OK",NA()))</f>
        <v>#N/A</v>
      </c>
      <c r="S895" s="40" t="e">
        <f>IF(AND(NOT(ISBLANK('Captura de datos de CONTACTO'!S895)),ISNA(VLOOKUP('Captura de datos de CONTACTO'!S895,'DO NOT USE_School Picklist'!$N$3:$N$63,1,FALSE))),"Please select a value from the drop-down menu",IF('DO NOT USE_Contact Formulas'!A895,"OK",NA()))</f>
        <v>#N/A</v>
      </c>
      <c r="T895" s="53" t="e">
        <f>IF(AND(NOT(ISBLANK('Captura de datos de CONTACTO'!T895)),ISNA(VLOOKUP('Captura de datos de CONTACTO'!T895,'DO NOT USE_School Picklist'!$I$3:$I$5,1,FALSE))),"Please select a value from the drop-down menu",IF('DO NOT USE_Contact Formulas'!A895,"OK",NA()))</f>
        <v>#N/A</v>
      </c>
      <c r="U895" s="40" t="e">
        <f>IF(AND(NOT(ISBLANK('Captura de datos de CONTACTO'!U895)),ISNA(VLOOKUP('Captura de datos de CONTACTO'!U895,'DO NOT USE_School Picklist'!$E$3:$E$10,1,FALSE))),"Please select a value from the drop-down menu",IF('DO NOT USE_Contact Formulas'!A895,"OK",NA()))</f>
        <v>#N/A</v>
      </c>
      <c r="V895" s="53" t="e">
        <f>IF(AND(NOT(ISBLANK('Captura de datos de CONTACTO'!V895)),ISNA(VLOOKUP('Captura de datos de CONTACTO'!V895,'DO NOT USE_School Picklist'!$W$3:$W$9,1,FALSE))),"Please select a value from the drop-down menu",IF('DO NOT USE_Contact Formulas'!A895,"OK",NA()))</f>
        <v>#N/A</v>
      </c>
      <c r="W895" s="53" t="e">
        <f>IF(AND(NOT(ISBLANK('Captura de datos de CONTACTO'!W895)),ISNA(VLOOKUP('Captura de datos de CONTACTO'!W895,'DO NOT USE_School Picklist'!$W$3:$W$9,1,FALSE))),"Please select a value from the drop-down menu",IF('DO NOT USE_Case Formulas'!A895,"OK",NA()))</f>
        <v>#N/A</v>
      </c>
      <c r="X895" s="40" t="e">
        <f>IF(AND(NOT(ISBLANK('Captura de datos de CONTACTO'!X895)),ISNA(VLOOKUP('Captura de datos de CONTACTO'!X895,'DO NOT USE_School Picklist'!$F$3:$F$16,1,FALSE))),"Please select a value from the drop-down menu",IF('DO NOT USE_Contact Formulas'!A895,"OK",NA()))</f>
        <v>#N/A</v>
      </c>
      <c r="Y895" s="40" t="e">
        <f>IF(LEN('Captura de datos de CONTACTO'!Y895)&gt;100,"Classroom(s) must be less than 100 characters",IF('DO NOT USE_Contact Formulas'!A895,"OK",NA()))</f>
        <v>#N/A</v>
      </c>
      <c r="Z895" s="40" t="e">
        <f>IF(AND(NOT(ISBLANK('Captura de datos de CONTACTO'!Z895)),ISNA(VLOOKUP('Captura de datos de CONTACTO'!Z895,'DO NOT USE_School Picklist'!$K$3:$K$6,1,FALSE))),"Please select a value from the drop-down menu",IF('DO NOT USE_Contact Formulas'!A895,"OK",NA()))</f>
        <v>#N/A</v>
      </c>
      <c r="AA895" s="40" t="e">
        <f>IF(AND(NOT(ISBLANK('Captura de datos de CONTACTO'!AA895)),ISNA(VLOOKUP('Captura de datos de CONTACTO'!AA895,'DO NOT USE_School Picklist'!$D$3:$D$5,1,FALSE))),"Please select a value from the drop-down menu",IF('DO NOT USE_Contact Formulas'!A895,"OK",NA()))</f>
        <v>#N/A</v>
      </c>
      <c r="AB895" s="40"/>
      <c r="AC895" s="40" t="e">
        <f>IF(AND(NOT(ISBLANK('Captura de datos de CONTACTO'!AC895)),ISNA(VLOOKUP('Captura de datos de CONTACTO'!AC895,'DO NOT USE_School Picklist'!$G$3:$G$5,1,FALSE))),"Please select a value from the drop-down menu",IF('DO NOT USE_Contact Formulas'!A895,"OK",NA()))</f>
        <v>#N/A</v>
      </c>
      <c r="AD895" s="40"/>
      <c r="AE895" s="40" t="e">
        <f>IF(AND(NOT(ISBLANK('Captura de datos de CONTACTO'!AE895)),ISNA(VLOOKUP('Captura de datos de CONTACTO'!AE895,'DO NOT USE_School Picklist'!$H$3:$H$4,1,FALSE))),"Please select a value from the drop-down menu",IF('DO NOT USE_Contact Formulas'!A895,"OK",NA()))</f>
        <v>#N/A</v>
      </c>
      <c r="AF895" s="40" t="e">
        <f ca="1">IF('Captura de datos de CONTACTO'!AF895&gt;'DO NOT USE_School Picklist'!$C$3,"Test Date cannot be a future date",IF('DO NOT USE_Contact Formulas'!A895,"OK",NA()))</f>
        <v>#N/A</v>
      </c>
      <c r="AG895" s="53" t="e">
        <f>IF(AND('DO NOT USE_Contact Formulas'!A895,ISBLANK('Captura de datos de CONTACTO'!AB895)),"Lab Result Test Result is required",IF(AND(NOT(ISBLANK('Captura de datos de CONTACTO'!AB895)),ISNA(VLOOKUP('Captura de datos de CONTACTO'!AB895,'DO NOT USE_School Picklist'!$Q$3:$Q$8,1,FALSE))),"Please select a value from the drop-down menu",IF('DO NOT USE_Contact Formulas'!A895,"OK",NA())))</f>
        <v>#N/A</v>
      </c>
    </row>
    <row r="896" spans="1:33" x14ac:dyDescent="0.3">
      <c r="A896" s="39" t="e">
        <f>IF('DO NOT USE_Contact Formulas'!A896,IF('DO NOT USE_Contact Formulas'!B896,"Not all required fields are completed","OK"),NA())</f>
        <v>#N/A</v>
      </c>
      <c r="B896" s="40" t="e">
        <f>IF(AND('DO NOT USE_Contact Formulas'!A896,ISBLANK('Captura de datos de CONTACTO'!B896)),"First Name is required",IF(NOT(ISBLANK('Captura de datos de CONTACTO'!B896)),"OK",NA()))</f>
        <v>#N/A</v>
      </c>
      <c r="C896" s="40" t="e">
        <f>IF(AND('DO NOT USE_Contact Formulas'!A896,ISBLANK('Captura de datos de CONTACTO'!C896)),"Last Name is required",IF(NOT(ISBLANK('Captura de datos de CONTACTO'!C896)),"OK",NA()))</f>
        <v>#N/A</v>
      </c>
      <c r="D896" s="40" t="e">
        <f>IF(AND('DO NOT USE_Contact Formulas'!A896,ISBLANK('Captura de datos de CONTACTO'!D896)),"Birthdate is required",IF(NOT(ISBLANK('Captura de datos de CONTACTO'!D896)),"OK",NA()))</f>
        <v>#N/A</v>
      </c>
      <c r="E896" s="40" t="e">
        <f>IF(AND('DO NOT USE_Contact Formulas'!A896,ISBLANK('Captura de datos de CONTACTO'!E896)),"Mobile Phone is required",IF(NOT(ISBLANK('Captura de datos de CONTACTO'!E896)),IF(AND(ISNUMBER(VALUE('Captura de datos de CONTACTO'!E896)),LEFT('Captura de datos de CONTACTO'!E896,1)&lt;&gt;"1",LEN('Captura de datos de CONTACTO'!E896)=10),"OK","Phone number must be valid format"),NA()))</f>
        <v>#N/A</v>
      </c>
      <c r="F896" s="40" t="e">
        <f>IF(LEN('Captura de datos de CONTACTO'!F896)&gt;255,"Home Street Address must be less than 255 characters",IF('DO NOT USE_Contact Formulas'!A896,"OK",NA()))</f>
        <v>#N/A</v>
      </c>
      <c r="G896" s="40" t="e">
        <f>IF(LEN('Captura de datos de CONTACTO'!G896)&gt;40,"City must be less than 40 characters",IF('DO NOT USE_Contact Formulas'!A896,"OK",NA()))</f>
        <v>#N/A</v>
      </c>
      <c r="H896" s="40" t="e">
        <f>IF(AND(NOT(ISBLANK('Captura de datos de CONTACTO'!H896)),ISNA(VLOOKUP('Captura de datos de CONTACTO'!H896,'DO NOT USE_School Picklist'!$P$3:$P$52,1,FALSE))),"Please select a value from the drop-down menu",IF('DO NOT USE_Contact Formulas'!A896,"OK",NA()))</f>
        <v>#N/A</v>
      </c>
      <c r="I896" s="40" t="e">
        <f>IF(AND('DO NOT USE_Contact Formulas'!A896,ISBLANK('Captura de datos de CONTACTO'!I896)),"Zip is required",IF(ISBLANK('Captura de datos de CONTACTO'!I896),NA(),"OK"))</f>
        <v>#N/A</v>
      </c>
      <c r="J896" s="40" t="e">
        <f>IF(AND('DO NOT USE_Contact Formulas'!A896,ISBLANK('Captura de datos de CONTACTO'!J896)),"Student or Staff? is required",IF(ISBLANK('Captura de datos de CONTACTO'!J896),NA(),IF(ISNA(VLOOKUP('Captura de datos de CONTACTO'!J896,'DO NOT USE_School Picklist'!$B$3:$B$6,1,FALSE)),"Please select a value from the drop-down menu","OK")))</f>
        <v>#N/A</v>
      </c>
      <c r="K896" s="40" t="e">
        <f>IF(AND('Captura de datos de CONTACTO'!J896='DO NOT USE_School Picklist'!$B$4,ISBLANK('Captura de datos de CONTACTO'!K896)),"Occupation/Job Title is required if Student or Staff? is Yes, staff/faculty or volunteer",IF('DO NOT USE_Contact Formulas'!A896,"OK",NA()))</f>
        <v>#N/A</v>
      </c>
      <c r="L896" s="40" t="e">
        <f ca="1">IF('Captura de datos de CONTACTO'!L896&gt;'DO NOT USE_School Picklist'!$C$3,"Date last on school campus/facility cannot be a future date",IF('DO NOT USE_Contact Formulas'!A896,IF(ISBLANK('Captura de datos de CONTACTO'!L896),"Date last on school campus/facility is required","OK"),NA()))</f>
        <v>#N/A</v>
      </c>
      <c r="M896" s="41" t="e">
        <f ca="1">IF('Captura de datos de CONTACTO'!M896&gt;'DO NOT USE_School Picklist'!$C$3,"Last Exposure Date cannot be a future date",IF('DO NOT USE_Contact Formulas'!A896,IF(ISBLANK('Captura de datos de CONTACTO'!M896),"Last Exposure Date is required","OK"),NA()))</f>
        <v>#N/A</v>
      </c>
      <c r="N896" s="41" t="e">
        <f>IF(AND('DO NOT USE_Contact Formulas'!A896,ISBLANK('Captura de datos de CONTACTO'!N896)),"Specific Place in the Location is required",IF(ISBLANK('Captura de datos de CONTACTO'!N896),NA(),"OK"))</f>
        <v>#N/A</v>
      </c>
      <c r="O896" s="40" t="e">
        <f>IF(AND(NOT(ISBLANK('Captura de datos de CONTACTO'!O896)),ISNA(VLOOKUP('Captura de datos de CONTACTO'!O896,'DO NOT USE_School Picklist'!$L$3:$L$81,1,FALSE))),"Please select a value from the drop-down menu",IF('DO NOT USE_Contact Formulas'!A896,"OK",NA()))</f>
        <v>#N/A</v>
      </c>
      <c r="P896" s="40" t="e">
        <f>IF(AND(NOT(ISBLANK('Captura de datos de CONTACTO'!P896)),NOT(ISNUMBER(MATCH("*@*.?*",'Captura de datos de CONTACTO'!P896,0)))),"Email must be in a valid format",IF('DO NOT USE_Contact Formulas'!A896,"OK",NA()))</f>
        <v>#N/A</v>
      </c>
      <c r="Q896" s="40" t="e">
        <f>IF(LEN('Captura de datos de CONTACTO'!Q896)&gt;50,"Parent/Guardian Name must be less than 50 characters",IF('DO NOT USE_Contact Formulas'!A896,"OK",NA()))</f>
        <v>#N/A</v>
      </c>
      <c r="R896" s="40" t="e">
        <f>IF(NOT(ISBLANK('Captura de datos de CONTACTO'!R896)),IF(AND(ISNUMBER('Captura de datos de CONTACTO'!R896),LEFT('Captura de datos de CONTACTO'!R896,1)&lt;&gt;"1",LEN('Captura de datos de CONTACTO'!R896)=10),"OK","Phone number must be valid format"),IF('DO NOT USE_Contact Formulas'!A896,"OK",NA()))</f>
        <v>#N/A</v>
      </c>
      <c r="S896" s="40" t="e">
        <f>IF(AND(NOT(ISBLANK('Captura de datos de CONTACTO'!S896)),ISNA(VLOOKUP('Captura de datos de CONTACTO'!S896,'DO NOT USE_School Picklist'!$N$3:$N$63,1,FALSE))),"Please select a value from the drop-down menu",IF('DO NOT USE_Contact Formulas'!A896,"OK",NA()))</f>
        <v>#N/A</v>
      </c>
      <c r="T896" s="53" t="e">
        <f>IF(AND(NOT(ISBLANK('Captura de datos de CONTACTO'!T896)),ISNA(VLOOKUP('Captura de datos de CONTACTO'!T896,'DO NOT USE_School Picklist'!$I$3:$I$5,1,FALSE))),"Please select a value from the drop-down menu",IF('DO NOT USE_Contact Formulas'!A896,"OK",NA()))</f>
        <v>#N/A</v>
      </c>
      <c r="U896" s="40" t="e">
        <f>IF(AND(NOT(ISBLANK('Captura de datos de CONTACTO'!U896)),ISNA(VLOOKUP('Captura de datos de CONTACTO'!U896,'DO NOT USE_School Picklist'!$E$3:$E$10,1,FALSE))),"Please select a value from the drop-down menu",IF('DO NOT USE_Contact Formulas'!A896,"OK",NA()))</f>
        <v>#N/A</v>
      </c>
      <c r="V896" s="53" t="e">
        <f>IF(AND(NOT(ISBLANK('Captura de datos de CONTACTO'!V896)),ISNA(VLOOKUP('Captura de datos de CONTACTO'!V896,'DO NOT USE_School Picklist'!$W$3:$W$9,1,FALSE))),"Please select a value from the drop-down menu",IF('DO NOT USE_Contact Formulas'!A896,"OK",NA()))</f>
        <v>#N/A</v>
      </c>
      <c r="W896" s="53" t="e">
        <f>IF(AND(NOT(ISBLANK('Captura de datos de CONTACTO'!W896)),ISNA(VLOOKUP('Captura de datos de CONTACTO'!W896,'DO NOT USE_School Picklist'!$W$3:$W$9,1,FALSE))),"Please select a value from the drop-down menu",IF('DO NOT USE_Case Formulas'!A896,"OK",NA()))</f>
        <v>#N/A</v>
      </c>
      <c r="X896" s="40" t="e">
        <f>IF(AND(NOT(ISBLANK('Captura de datos de CONTACTO'!X896)),ISNA(VLOOKUP('Captura de datos de CONTACTO'!X896,'DO NOT USE_School Picklist'!$F$3:$F$16,1,FALSE))),"Please select a value from the drop-down menu",IF('DO NOT USE_Contact Formulas'!A896,"OK",NA()))</f>
        <v>#N/A</v>
      </c>
      <c r="Y896" s="40" t="e">
        <f>IF(LEN('Captura de datos de CONTACTO'!Y896)&gt;100,"Classroom(s) must be less than 100 characters",IF('DO NOT USE_Contact Formulas'!A896,"OK",NA()))</f>
        <v>#N/A</v>
      </c>
      <c r="Z896" s="40" t="e">
        <f>IF(AND(NOT(ISBLANK('Captura de datos de CONTACTO'!Z896)),ISNA(VLOOKUP('Captura de datos de CONTACTO'!Z896,'DO NOT USE_School Picklist'!$K$3:$K$6,1,FALSE))),"Please select a value from the drop-down menu",IF('DO NOT USE_Contact Formulas'!A896,"OK",NA()))</f>
        <v>#N/A</v>
      </c>
      <c r="AA896" s="40" t="e">
        <f>IF(AND(NOT(ISBLANK('Captura de datos de CONTACTO'!AA896)),ISNA(VLOOKUP('Captura de datos de CONTACTO'!AA896,'DO NOT USE_School Picklist'!$D$3:$D$5,1,FALSE))),"Please select a value from the drop-down menu",IF('DO NOT USE_Contact Formulas'!A896,"OK",NA()))</f>
        <v>#N/A</v>
      </c>
      <c r="AB896" s="40"/>
      <c r="AC896" s="40" t="e">
        <f>IF(AND(NOT(ISBLANK('Captura de datos de CONTACTO'!AC896)),ISNA(VLOOKUP('Captura de datos de CONTACTO'!AC896,'DO NOT USE_School Picklist'!$G$3:$G$5,1,FALSE))),"Please select a value from the drop-down menu",IF('DO NOT USE_Contact Formulas'!A896,"OK",NA()))</f>
        <v>#N/A</v>
      </c>
      <c r="AD896" s="40"/>
      <c r="AE896" s="40" t="e">
        <f>IF(AND(NOT(ISBLANK('Captura de datos de CONTACTO'!AE896)),ISNA(VLOOKUP('Captura de datos de CONTACTO'!AE896,'DO NOT USE_School Picklist'!$H$3:$H$4,1,FALSE))),"Please select a value from the drop-down menu",IF('DO NOT USE_Contact Formulas'!A896,"OK",NA()))</f>
        <v>#N/A</v>
      </c>
      <c r="AF896" s="40" t="e">
        <f ca="1">IF('Captura de datos de CONTACTO'!AF896&gt;'DO NOT USE_School Picklist'!$C$3,"Test Date cannot be a future date",IF('DO NOT USE_Contact Formulas'!A896,"OK",NA()))</f>
        <v>#N/A</v>
      </c>
      <c r="AG896" s="53" t="e">
        <f>IF(AND('DO NOT USE_Contact Formulas'!A896,ISBLANK('Captura de datos de CONTACTO'!AB896)),"Lab Result Test Result is required",IF(AND(NOT(ISBLANK('Captura de datos de CONTACTO'!AB896)),ISNA(VLOOKUP('Captura de datos de CONTACTO'!AB896,'DO NOT USE_School Picklist'!$Q$3:$Q$8,1,FALSE))),"Please select a value from the drop-down menu",IF('DO NOT USE_Contact Formulas'!A896,"OK",NA())))</f>
        <v>#N/A</v>
      </c>
    </row>
    <row r="897" spans="1:33" x14ac:dyDescent="0.3">
      <c r="A897" s="39" t="e">
        <f>IF('DO NOT USE_Contact Formulas'!A897,IF('DO NOT USE_Contact Formulas'!B897,"Not all required fields are completed","OK"),NA())</f>
        <v>#N/A</v>
      </c>
      <c r="B897" s="40" t="e">
        <f>IF(AND('DO NOT USE_Contact Formulas'!A897,ISBLANK('Captura de datos de CONTACTO'!B897)),"First Name is required",IF(NOT(ISBLANK('Captura de datos de CONTACTO'!B897)),"OK",NA()))</f>
        <v>#N/A</v>
      </c>
      <c r="C897" s="40" t="e">
        <f>IF(AND('DO NOT USE_Contact Formulas'!A897,ISBLANK('Captura de datos de CONTACTO'!C897)),"Last Name is required",IF(NOT(ISBLANK('Captura de datos de CONTACTO'!C897)),"OK",NA()))</f>
        <v>#N/A</v>
      </c>
      <c r="D897" s="40" t="e">
        <f>IF(AND('DO NOT USE_Contact Formulas'!A897,ISBLANK('Captura de datos de CONTACTO'!D897)),"Birthdate is required",IF(NOT(ISBLANK('Captura de datos de CONTACTO'!D897)),"OK",NA()))</f>
        <v>#N/A</v>
      </c>
      <c r="E897" s="40" t="e">
        <f>IF(AND('DO NOT USE_Contact Formulas'!A897,ISBLANK('Captura de datos de CONTACTO'!E897)),"Mobile Phone is required",IF(NOT(ISBLANK('Captura de datos de CONTACTO'!E897)),IF(AND(ISNUMBER(VALUE('Captura de datos de CONTACTO'!E897)),LEFT('Captura de datos de CONTACTO'!E897,1)&lt;&gt;"1",LEN('Captura de datos de CONTACTO'!E897)=10),"OK","Phone number must be valid format"),NA()))</f>
        <v>#N/A</v>
      </c>
      <c r="F897" s="40" t="e">
        <f>IF(LEN('Captura de datos de CONTACTO'!F897)&gt;255,"Home Street Address must be less than 255 characters",IF('DO NOT USE_Contact Formulas'!A897,"OK",NA()))</f>
        <v>#N/A</v>
      </c>
      <c r="G897" s="40" t="e">
        <f>IF(LEN('Captura de datos de CONTACTO'!G897)&gt;40,"City must be less than 40 characters",IF('DO NOT USE_Contact Formulas'!A897,"OK",NA()))</f>
        <v>#N/A</v>
      </c>
      <c r="H897" s="40" t="e">
        <f>IF(AND(NOT(ISBLANK('Captura de datos de CONTACTO'!H897)),ISNA(VLOOKUP('Captura de datos de CONTACTO'!H897,'DO NOT USE_School Picklist'!$P$3:$P$52,1,FALSE))),"Please select a value from the drop-down menu",IF('DO NOT USE_Contact Formulas'!A897,"OK",NA()))</f>
        <v>#N/A</v>
      </c>
      <c r="I897" s="40" t="e">
        <f>IF(AND('DO NOT USE_Contact Formulas'!A897,ISBLANK('Captura de datos de CONTACTO'!I897)),"Zip is required",IF(ISBLANK('Captura de datos de CONTACTO'!I897),NA(),"OK"))</f>
        <v>#N/A</v>
      </c>
      <c r="J897" s="40" t="e">
        <f>IF(AND('DO NOT USE_Contact Formulas'!A897,ISBLANK('Captura de datos de CONTACTO'!J897)),"Student or Staff? is required",IF(ISBLANK('Captura de datos de CONTACTO'!J897),NA(),IF(ISNA(VLOOKUP('Captura de datos de CONTACTO'!J897,'DO NOT USE_School Picklist'!$B$3:$B$6,1,FALSE)),"Please select a value from the drop-down menu","OK")))</f>
        <v>#N/A</v>
      </c>
      <c r="K897" s="40" t="e">
        <f>IF(AND('Captura de datos de CONTACTO'!J897='DO NOT USE_School Picklist'!$B$4,ISBLANK('Captura de datos de CONTACTO'!K897)),"Occupation/Job Title is required if Student or Staff? is Yes, staff/faculty or volunteer",IF('DO NOT USE_Contact Formulas'!A897,"OK",NA()))</f>
        <v>#N/A</v>
      </c>
      <c r="L897" s="40" t="e">
        <f ca="1">IF('Captura de datos de CONTACTO'!L897&gt;'DO NOT USE_School Picklist'!$C$3,"Date last on school campus/facility cannot be a future date",IF('DO NOT USE_Contact Formulas'!A897,IF(ISBLANK('Captura de datos de CONTACTO'!L897),"Date last on school campus/facility is required","OK"),NA()))</f>
        <v>#N/A</v>
      </c>
      <c r="M897" s="41" t="e">
        <f ca="1">IF('Captura de datos de CONTACTO'!M897&gt;'DO NOT USE_School Picklist'!$C$3,"Last Exposure Date cannot be a future date",IF('DO NOT USE_Contact Formulas'!A897,IF(ISBLANK('Captura de datos de CONTACTO'!M897),"Last Exposure Date is required","OK"),NA()))</f>
        <v>#N/A</v>
      </c>
      <c r="N897" s="41" t="e">
        <f>IF(AND('DO NOT USE_Contact Formulas'!A897,ISBLANK('Captura de datos de CONTACTO'!N897)),"Specific Place in the Location is required",IF(ISBLANK('Captura de datos de CONTACTO'!N897),NA(),"OK"))</f>
        <v>#N/A</v>
      </c>
      <c r="O897" s="40" t="e">
        <f>IF(AND(NOT(ISBLANK('Captura de datos de CONTACTO'!O897)),ISNA(VLOOKUP('Captura de datos de CONTACTO'!O897,'DO NOT USE_School Picklist'!$L$3:$L$81,1,FALSE))),"Please select a value from the drop-down menu",IF('DO NOT USE_Contact Formulas'!A897,"OK",NA()))</f>
        <v>#N/A</v>
      </c>
      <c r="P897" s="40" t="e">
        <f>IF(AND(NOT(ISBLANK('Captura de datos de CONTACTO'!P897)),NOT(ISNUMBER(MATCH("*@*.?*",'Captura de datos de CONTACTO'!P897,0)))),"Email must be in a valid format",IF('DO NOT USE_Contact Formulas'!A897,"OK",NA()))</f>
        <v>#N/A</v>
      </c>
      <c r="Q897" s="40" t="e">
        <f>IF(LEN('Captura de datos de CONTACTO'!Q897)&gt;50,"Parent/Guardian Name must be less than 50 characters",IF('DO NOT USE_Contact Formulas'!A897,"OK",NA()))</f>
        <v>#N/A</v>
      </c>
      <c r="R897" s="40" t="e">
        <f>IF(NOT(ISBLANK('Captura de datos de CONTACTO'!R897)),IF(AND(ISNUMBER('Captura de datos de CONTACTO'!R897),LEFT('Captura de datos de CONTACTO'!R897,1)&lt;&gt;"1",LEN('Captura de datos de CONTACTO'!R897)=10),"OK","Phone number must be valid format"),IF('DO NOT USE_Contact Formulas'!A897,"OK",NA()))</f>
        <v>#N/A</v>
      </c>
      <c r="S897" s="40" t="e">
        <f>IF(AND(NOT(ISBLANK('Captura de datos de CONTACTO'!S897)),ISNA(VLOOKUP('Captura de datos de CONTACTO'!S897,'DO NOT USE_School Picklist'!$N$3:$N$63,1,FALSE))),"Please select a value from the drop-down menu",IF('DO NOT USE_Contact Formulas'!A897,"OK",NA()))</f>
        <v>#N/A</v>
      </c>
      <c r="T897" s="53" t="e">
        <f>IF(AND(NOT(ISBLANK('Captura de datos de CONTACTO'!T897)),ISNA(VLOOKUP('Captura de datos de CONTACTO'!T897,'DO NOT USE_School Picklist'!$I$3:$I$5,1,FALSE))),"Please select a value from the drop-down menu",IF('DO NOT USE_Contact Formulas'!A897,"OK",NA()))</f>
        <v>#N/A</v>
      </c>
      <c r="U897" s="40" t="e">
        <f>IF(AND(NOT(ISBLANK('Captura de datos de CONTACTO'!U897)),ISNA(VLOOKUP('Captura de datos de CONTACTO'!U897,'DO NOT USE_School Picklist'!$E$3:$E$10,1,FALSE))),"Please select a value from the drop-down menu",IF('DO NOT USE_Contact Formulas'!A897,"OK",NA()))</f>
        <v>#N/A</v>
      </c>
      <c r="V897" s="53" t="e">
        <f>IF(AND(NOT(ISBLANK('Captura de datos de CONTACTO'!V897)),ISNA(VLOOKUP('Captura de datos de CONTACTO'!V897,'DO NOT USE_School Picklist'!$W$3:$W$9,1,FALSE))),"Please select a value from the drop-down menu",IF('DO NOT USE_Contact Formulas'!A897,"OK",NA()))</f>
        <v>#N/A</v>
      </c>
      <c r="W897" s="53" t="e">
        <f>IF(AND(NOT(ISBLANK('Captura de datos de CONTACTO'!W897)),ISNA(VLOOKUP('Captura de datos de CONTACTO'!W897,'DO NOT USE_School Picklist'!$W$3:$W$9,1,FALSE))),"Please select a value from the drop-down menu",IF('DO NOT USE_Case Formulas'!A897,"OK",NA()))</f>
        <v>#N/A</v>
      </c>
      <c r="X897" s="40" t="e">
        <f>IF(AND(NOT(ISBLANK('Captura de datos de CONTACTO'!X897)),ISNA(VLOOKUP('Captura de datos de CONTACTO'!X897,'DO NOT USE_School Picklist'!$F$3:$F$16,1,FALSE))),"Please select a value from the drop-down menu",IF('DO NOT USE_Contact Formulas'!A897,"OK",NA()))</f>
        <v>#N/A</v>
      </c>
      <c r="Y897" s="40" t="e">
        <f>IF(LEN('Captura de datos de CONTACTO'!Y897)&gt;100,"Classroom(s) must be less than 100 characters",IF('DO NOT USE_Contact Formulas'!A897,"OK",NA()))</f>
        <v>#N/A</v>
      </c>
      <c r="Z897" s="40" t="e">
        <f>IF(AND(NOT(ISBLANK('Captura de datos de CONTACTO'!Z897)),ISNA(VLOOKUP('Captura de datos de CONTACTO'!Z897,'DO NOT USE_School Picklist'!$K$3:$K$6,1,FALSE))),"Please select a value from the drop-down menu",IF('DO NOT USE_Contact Formulas'!A897,"OK",NA()))</f>
        <v>#N/A</v>
      </c>
      <c r="AA897" s="40" t="e">
        <f>IF(AND(NOT(ISBLANK('Captura de datos de CONTACTO'!AA897)),ISNA(VLOOKUP('Captura de datos de CONTACTO'!AA897,'DO NOT USE_School Picklist'!$D$3:$D$5,1,FALSE))),"Please select a value from the drop-down menu",IF('DO NOT USE_Contact Formulas'!A897,"OK",NA()))</f>
        <v>#N/A</v>
      </c>
      <c r="AB897" s="40"/>
      <c r="AC897" s="40" t="e">
        <f>IF(AND(NOT(ISBLANK('Captura de datos de CONTACTO'!AC897)),ISNA(VLOOKUP('Captura de datos de CONTACTO'!AC897,'DO NOT USE_School Picklist'!$G$3:$G$5,1,FALSE))),"Please select a value from the drop-down menu",IF('DO NOT USE_Contact Formulas'!A897,"OK",NA()))</f>
        <v>#N/A</v>
      </c>
      <c r="AD897" s="40"/>
      <c r="AE897" s="40" t="e">
        <f>IF(AND(NOT(ISBLANK('Captura de datos de CONTACTO'!AE897)),ISNA(VLOOKUP('Captura de datos de CONTACTO'!AE897,'DO NOT USE_School Picklist'!$H$3:$H$4,1,FALSE))),"Please select a value from the drop-down menu",IF('DO NOT USE_Contact Formulas'!A897,"OK",NA()))</f>
        <v>#N/A</v>
      </c>
      <c r="AF897" s="40" t="e">
        <f ca="1">IF('Captura de datos de CONTACTO'!AF897&gt;'DO NOT USE_School Picklist'!$C$3,"Test Date cannot be a future date",IF('DO NOT USE_Contact Formulas'!A897,"OK",NA()))</f>
        <v>#N/A</v>
      </c>
      <c r="AG897" s="53" t="e">
        <f>IF(AND('DO NOT USE_Contact Formulas'!A897,ISBLANK('Captura de datos de CONTACTO'!AB897)),"Lab Result Test Result is required",IF(AND(NOT(ISBLANK('Captura de datos de CONTACTO'!AB897)),ISNA(VLOOKUP('Captura de datos de CONTACTO'!AB897,'DO NOT USE_School Picklist'!$Q$3:$Q$8,1,FALSE))),"Please select a value from the drop-down menu",IF('DO NOT USE_Contact Formulas'!A897,"OK",NA())))</f>
        <v>#N/A</v>
      </c>
    </row>
    <row r="898" spans="1:33" x14ac:dyDescent="0.3">
      <c r="A898" s="39" t="e">
        <f>IF('DO NOT USE_Contact Formulas'!A898,IF('DO NOT USE_Contact Formulas'!B898,"Not all required fields are completed","OK"),NA())</f>
        <v>#N/A</v>
      </c>
      <c r="B898" s="40" t="e">
        <f>IF(AND('DO NOT USE_Contact Formulas'!A898,ISBLANK('Captura de datos de CONTACTO'!B898)),"First Name is required",IF(NOT(ISBLANK('Captura de datos de CONTACTO'!B898)),"OK",NA()))</f>
        <v>#N/A</v>
      </c>
      <c r="C898" s="40" t="e">
        <f>IF(AND('DO NOT USE_Contact Formulas'!A898,ISBLANK('Captura de datos de CONTACTO'!C898)),"Last Name is required",IF(NOT(ISBLANK('Captura de datos de CONTACTO'!C898)),"OK",NA()))</f>
        <v>#N/A</v>
      </c>
      <c r="D898" s="40" t="e">
        <f>IF(AND('DO NOT USE_Contact Formulas'!A898,ISBLANK('Captura de datos de CONTACTO'!D898)),"Birthdate is required",IF(NOT(ISBLANK('Captura de datos de CONTACTO'!D898)),"OK",NA()))</f>
        <v>#N/A</v>
      </c>
      <c r="E898" s="40" t="e">
        <f>IF(AND('DO NOT USE_Contact Formulas'!A898,ISBLANK('Captura de datos de CONTACTO'!E898)),"Mobile Phone is required",IF(NOT(ISBLANK('Captura de datos de CONTACTO'!E898)),IF(AND(ISNUMBER(VALUE('Captura de datos de CONTACTO'!E898)),LEFT('Captura de datos de CONTACTO'!E898,1)&lt;&gt;"1",LEN('Captura de datos de CONTACTO'!E898)=10),"OK","Phone number must be valid format"),NA()))</f>
        <v>#N/A</v>
      </c>
      <c r="F898" s="40" t="e">
        <f>IF(LEN('Captura de datos de CONTACTO'!F898)&gt;255,"Home Street Address must be less than 255 characters",IF('DO NOT USE_Contact Formulas'!A898,"OK",NA()))</f>
        <v>#N/A</v>
      </c>
      <c r="G898" s="40" t="e">
        <f>IF(LEN('Captura de datos de CONTACTO'!G898)&gt;40,"City must be less than 40 characters",IF('DO NOT USE_Contact Formulas'!A898,"OK",NA()))</f>
        <v>#N/A</v>
      </c>
      <c r="H898" s="40" t="e">
        <f>IF(AND(NOT(ISBLANK('Captura de datos de CONTACTO'!H898)),ISNA(VLOOKUP('Captura de datos de CONTACTO'!H898,'DO NOT USE_School Picklist'!$P$3:$P$52,1,FALSE))),"Please select a value from the drop-down menu",IF('DO NOT USE_Contact Formulas'!A898,"OK",NA()))</f>
        <v>#N/A</v>
      </c>
      <c r="I898" s="40" t="e">
        <f>IF(AND('DO NOT USE_Contact Formulas'!A898,ISBLANK('Captura de datos de CONTACTO'!I898)),"Zip is required",IF(ISBLANK('Captura de datos de CONTACTO'!I898),NA(),"OK"))</f>
        <v>#N/A</v>
      </c>
      <c r="J898" s="40" t="e">
        <f>IF(AND('DO NOT USE_Contact Formulas'!A898,ISBLANK('Captura de datos de CONTACTO'!J898)),"Student or Staff? is required",IF(ISBLANK('Captura de datos de CONTACTO'!J898),NA(),IF(ISNA(VLOOKUP('Captura de datos de CONTACTO'!J898,'DO NOT USE_School Picklist'!$B$3:$B$6,1,FALSE)),"Please select a value from the drop-down menu","OK")))</f>
        <v>#N/A</v>
      </c>
      <c r="K898" s="40" t="e">
        <f>IF(AND('Captura de datos de CONTACTO'!J898='DO NOT USE_School Picklist'!$B$4,ISBLANK('Captura de datos de CONTACTO'!K898)),"Occupation/Job Title is required if Student or Staff? is Yes, staff/faculty or volunteer",IF('DO NOT USE_Contact Formulas'!A898,"OK",NA()))</f>
        <v>#N/A</v>
      </c>
      <c r="L898" s="40" t="e">
        <f ca="1">IF('Captura de datos de CONTACTO'!L898&gt;'DO NOT USE_School Picklist'!$C$3,"Date last on school campus/facility cannot be a future date",IF('DO NOT USE_Contact Formulas'!A898,IF(ISBLANK('Captura de datos de CONTACTO'!L898),"Date last on school campus/facility is required","OK"),NA()))</f>
        <v>#N/A</v>
      </c>
      <c r="M898" s="41" t="e">
        <f ca="1">IF('Captura de datos de CONTACTO'!M898&gt;'DO NOT USE_School Picklist'!$C$3,"Last Exposure Date cannot be a future date",IF('DO NOT USE_Contact Formulas'!A898,IF(ISBLANK('Captura de datos de CONTACTO'!M898),"Last Exposure Date is required","OK"),NA()))</f>
        <v>#N/A</v>
      </c>
      <c r="N898" s="41" t="e">
        <f>IF(AND('DO NOT USE_Contact Formulas'!A898,ISBLANK('Captura de datos de CONTACTO'!N898)),"Specific Place in the Location is required",IF(ISBLANK('Captura de datos de CONTACTO'!N898),NA(),"OK"))</f>
        <v>#N/A</v>
      </c>
      <c r="O898" s="40" t="e">
        <f>IF(AND(NOT(ISBLANK('Captura de datos de CONTACTO'!O898)),ISNA(VLOOKUP('Captura de datos de CONTACTO'!O898,'DO NOT USE_School Picklist'!$L$3:$L$81,1,FALSE))),"Please select a value from the drop-down menu",IF('DO NOT USE_Contact Formulas'!A898,"OK",NA()))</f>
        <v>#N/A</v>
      </c>
      <c r="P898" s="40" t="e">
        <f>IF(AND(NOT(ISBLANK('Captura de datos de CONTACTO'!P898)),NOT(ISNUMBER(MATCH("*@*.?*",'Captura de datos de CONTACTO'!P898,0)))),"Email must be in a valid format",IF('DO NOT USE_Contact Formulas'!A898,"OK",NA()))</f>
        <v>#N/A</v>
      </c>
      <c r="Q898" s="40" t="e">
        <f>IF(LEN('Captura de datos de CONTACTO'!Q898)&gt;50,"Parent/Guardian Name must be less than 50 characters",IF('DO NOT USE_Contact Formulas'!A898,"OK",NA()))</f>
        <v>#N/A</v>
      </c>
      <c r="R898" s="40" t="e">
        <f>IF(NOT(ISBLANK('Captura de datos de CONTACTO'!R898)),IF(AND(ISNUMBER('Captura de datos de CONTACTO'!R898),LEFT('Captura de datos de CONTACTO'!R898,1)&lt;&gt;"1",LEN('Captura de datos de CONTACTO'!R898)=10),"OK","Phone number must be valid format"),IF('DO NOT USE_Contact Formulas'!A898,"OK",NA()))</f>
        <v>#N/A</v>
      </c>
      <c r="S898" s="40" t="e">
        <f>IF(AND(NOT(ISBLANK('Captura de datos de CONTACTO'!S898)),ISNA(VLOOKUP('Captura de datos de CONTACTO'!S898,'DO NOT USE_School Picklist'!$N$3:$N$63,1,FALSE))),"Please select a value from the drop-down menu",IF('DO NOT USE_Contact Formulas'!A898,"OK",NA()))</f>
        <v>#N/A</v>
      </c>
      <c r="T898" s="53" t="e">
        <f>IF(AND(NOT(ISBLANK('Captura de datos de CONTACTO'!T898)),ISNA(VLOOKUP('Captura de datos de CONTACTO'!T898,'DO NOT USE_School Picklist'!$I$3:$I$5,1,FALSE))),"Please select a value from the drop-down menu",IF('DO NOT USE_Contact Formulas'!A898,"OK",NA()))</f>
        <v>#N/A</v>
      </c>
      <c r="U898" s="40" t="e">
        <f>IF(AND(NOT(ISBLANK('Captura de datos de CONTACTO'!U898)),ISNA(VLOOKUP('Captura de datos de CONTACTO'!U898,'DO NOT USE_School Picklist'!$E$3:$E$10,1,FALSE))),"Please select a value from the drop-down menu",IF('DO NOT USE_Contact Formulas'!A898,"OK",NA()))</f>
        <v>#N/A</v>
      </c>
      <c r="V898" s="53" t="e">
        <f>IF(AND(NOT(ISBLANK('Captura de datos de CONTACTO'!V898)),ISNA(VLOOKUP('Captura de datos de CONTACTO'!V898,'DO NOT USE_School Picklist'!$W$3:$W$9,1,FALSE))),"Please select a value from the drop-down menu",IF('DO NOT USE_Contact Formulas'!A898,"OK",NA()))</f>
        <v>#N/A</v>
      </c>
      <c r="W898" s="53" t="e">
        <f>IF(AND(NOT(ISBLANK('Captura de datos de CONTACTO'!W898)),ISNA(VLOOKUP('Captura de datos de CONTACTO'!W898,'DO NOT USE_School Picklist'!$W$3:$W$9,1,FALSE))),"Please select a value from the drop-down menu",IF('DO NOT USE_Case Formulas'!A898,"OK",NA()))</f>
        <v>#N/A</v>
      </c>
      <c r="X898" s="40" t="e">
        <f>IF(AND(NOT(ISBLANK('Captura de datos de CONTACTO'!X898)),ISNA(VLOOKUP('Captura de datos de CONTACTO'!X898,'DO NOT USE_School Picklist'!$F$3:$F$16,1,FALSE))),"Please select a value from the drop-down menu",IF('DO NOT USE_Contact Formulas'!A898,"OK",NA()))</f>
        <v>#N/A</v>
      </c>
      <c r="Y898" s="40" t="e">
        <f>IF(LEN('Captura de datos de CONTACTO'!Y898)&gt;100,"Classroom(s) must be less than 100 characters",IF('DO NOT USE_Contact Formulas'!A898,"OK",NA()))</f>
        <v>#N/A</v>
      </c>
      <c r="Z898" s="40" t="e">
        <f>IF(AND(NOT(ISBLANK('Captura de datos de CONTACTO'!Z898)),ISNA(VLOOKUP('Captura de datos de CONTACTO'!Z898,'DO NOT USE_School Picklist'!$K$3:$K$6,1,FALSE))),"Please select a value from the drop-down menu",IF('DO NOT USE_Contact Formulas'!A898,"OK",NA()))</f>
        <v>#N/A</v>
      </c>
      <c r="AA898" s="40" t="e">
        <f>IF(AND(NOT(ISBLANK('Captura de datos de CONTACTO'!AA898)),ISNA(VLOOKUP('Captura de datos de CONTACTO'!AA898,'DO NOT USE_School Picklist'!$D$3:$D$5,1,FALSE))),"Please select a value from the drop-down menu",IF('DO NOT USE_Contact Formulas'!A898,"OK",NA()))</f>
        <v>#N/A</v>
      </c>
      <c r="AB898" s="40"/>
      <c r="AC898" s="40" t="e">
        <f>IF(AND(NOT(ISBLANK('Captura de datos de CONTACTO'!AC898)),ISNA(VLOOKUP('Captura de datos de CONTACTO'!AC898,'DO NOT USE_School Picklist'!$G$3:$G$5,1,FALSE))),"Please select a value from the drop-down menu",IF('DO NOT USE_Contact Formulas'!A898,"OK",NA()))</f>
        <v>#N/A</v>
      </c>
      <c r="AD898" s="40"/>
      <c r="AE898" s="40" t="e">
        <f>IF(AND(NOT(ISBLANK('Captura de datos de CONTACTO'!AE898)),ISNA(VLOOKUP('Captura de datos de CONTACTO'!AE898,'DO NOT USE_School Picklist'!$H$3:$H$4,1,FALSE))),"Please select a value from the drop-down menu",IF('DO NOT USE_Contact Formulas'!A898,"OK",NA()))</f>
        <v>#N/A</v>
      </c>
      <c r="AF898" s="40" t="e">
        <f ca="1">IF('Captura de datos de CONTACTO'!AF898&gt;'DO NOT USE_School Picklist'!$C$3,"Test Date cannot be a future date",IF('DO NOT USE_Contact Formulas'!A898,"OK",NA()))</f>
        <v>#N/A</v>
      </c>
      <c r="AG898" s="53" t="e">
        <f>IF(AND('DO NOT USE_Contact Formulas'!A898,ISBLANK('Captura de datos de CONTACTO'!AB898)),"Lab Result Test Result is required",IF(AND(NOT(ISBLANK('Captura de datos de CONTACTO'!AB898)),ISNA(VLOOKUP('Captura de datos de CONTACTO'!AB898,'DO NOT USE_School Picklist'!$Q$3:$Q$8,1,FALSE))),"Please select a value from the drop-down menu",IF('DO NOT USE_Contact Formulas'!A898,"OK",NA())))</f>
        <v>#N/A</v>
      </c>
    </row>
    <row r="899" spans="1:33" x14ac:dyDescent="0.3">
      <c r="A899" s="39" t="e">
        <f>IF('DO NOT USE_Contact Formulas'!A899,IF('DO NOT USE_Contact Formulas'!B899,"Not all required fields are completed","OK"),NA())</f>
        <v>#N/A</v>
      </c>
      <c r="B899" s="40" t="e">
        <f>IF(AND('DO NOT USE_Contact Formulas'!A899,ISBLANK('Captura de datos de CONTACTO'!B899)),"First Name is required",IF(NOT(ISBLANK('Captura de datos de CONTACTO'!B899)),"OK",NA()))</f>
        <v>#N/A</v>
      </c>
      <c r="C899" s="40" t="e">
        <f>IF(AND('DO NOT USE_Contact Formulas'!A899,ISBLANK('Captura de datos de CONTACTO'!C899)),"Last Name is required",IF(NOT(ISBLANK('Captura de datos de CONTACTO'!C899)),"OK",NA()))</f>
        <v>#N/A</v>
      </c>
      <c r="D899" s="40" t="e">
        <f>IF(AND('DO NOT USE_Contact Formulas'!A899,ISBLANK('Captura de datos de CONTACTO'!D899)),"Birthdate is required",IF(NOT(ISBLANK('Captura de datos de CONTACTO'!D899)),"OK",NA()))</f>
        <v>#N/A</v>
      </c>
      <c r="E899" s="40" t="e">
        <f>IF(AND('DO NOT USE_Contact Formulas'!A899,ISBLANK('Captura de datos de CONTACTO'!E899)),"Mobile Phone is required",IF(NOT(ISBLANK('Captura de datos de CONTACTO'!E899)),IF(AND(ISNUMBER(VALUE('Captura de datos de CONTACTO'!E899)),LEFT('Captura de datos de CONTACTO'!E899,1)&lt;&gt;"1",LEN('Captura de datos de CONTACTO'!E899)=10),"OK","Phone number must be valid format"),NA()))</f>
        <v>#N/A</v>
      </c>
      <c r="F899" s="40" t="e">
        <f>IF(LEN('Captura de datos de CONTACTO'!F899)&gt;255,"Home Street Address must be less than 255 characters",IF('DO NOT USE_Contact Formulas'!A899,"OK",NA()))</f>
        <v>#N/A</v>
      </c>
      <c r="G899" s="40" t="e">
        <f>IF(LEN('Captura de datos de CONTACTO'!G899)&gt;40,"City must be less than 40 characters",IF('DO NOT USE_Contact Formulas'!A899,"OK",NA()))</f>
        <v>#N/A</v>
      </c>
      <c r="H899" s="40" t="e">
        <f>IF(AND(NOT(ISBLANK('Captura de datos de CONTACTO'!H899)),ISNA(VLOOKUP('Captura de datos de CONTACTO'!H899,'DO NOT USE_School Picklist'!$P$3:$P$52,1,FALSE))),"Please select a value from the drop-down menu",IF('DO NOT USE_Contact Formulas'!A899,"OK",NA()))</f>
        <v>#N/A</v>
      </c>
      <c r="I899" s="40" t="e">
        <f>IF(AND('DO NOT USE_Contact Formulas'!A899,ISBLANK('Captura de datos de CONTACTO'!I899)),"Zip is required",IF(ISBLANK('Captura de datos de CONTACTO'!I899),NA(),"OK"))</f>
        <v>#N/A</v>
      </c>
      <c r="J899" s="40" t="e">
        <f>IF(AND('DO NOT USE_Contact Formulas'!A899,ISBLANK('Captura de datos de CONTACTO'!J899)),"Student or Staff? is required",IF(ISBLANK('Captura de datos de CONTACTO'!J899),NA(),IF(ISNA(VLOOKUP('Captura de datos de CONTACTO'!J899,'DO NOT USE_School Picklist'!$B$3:$B$6,1,FALSE)),"Please select a value from the drop-down menu","OK")))</f>
        <v>#N/A</v>
      </c>
      <c r="K899" s="40" t="e">
        <f>IF(AND('Captura de datos de CONTACTO'!J899='DO NOT USE_School Picklist'!$B$4,ISBLANK('Captura de datos de CONTACTO'!K899)),"Occupation/Job Title is required if Student or Staff? is Yes, staff/faculty or volunteer",IF('DO NOT USE_Contact Formulas'!A899,"OK",NA()))</f>
        <v>#N/A</v>
      </c>
      <c r="L899" s="40" t="e">
        <f ca="1">IF('Captura de datos de CONTACTO'!L899&gt;'DO NOT USE_School Picklist'!$C$3,"Date last on school campus/facility cannot be a future date",IF('DO NOT USE_Contact Formulas'!A899,IF(ISBLANK('Captura de datos de CONTACTO'!L899),"Date last on school campus/facility is required","OK"),NA()))</f>
        <v>#N/A</v>
      </c>
      <c r="M899" s="41" t="e">
        <f ca="1">IF('Captura de datos de CONTACTO'!M899&gt;'DO NOT USE_School Picklist'!$C$3,"Last Exposure Date cannot be a future date",IF('DO NOT USE_Contact Formulas'!A899,IF(ISBLANK('Captura de datos de CONTACTO'!M899),"Last Exposure Date is required","OK"),NA()))</f>
        <v>#N/A</v>
      </c>
      <c r="N899" s="41" t="e">
        <f>IF(AND('DO NOT USE_Contact Formulas'!A899,ISBLANK('Captura de datos de CONTACTO'!N899)),"Specific Place in the Location is required",IF(ISBLANK('Captura de datos de CONTACTO'!N899),NA(),"OK"))</f>
        <v>#N/A</v>
      </c>
      <c r="O899" s="40" t="e">
        <f>IF(AND(NOT(ISBLANK('Captura de datos de CONTACTO'!O899)),ISNA(VLOOKUP('Captura de datos de CONTACTO'!O899,'DO NOT USE_School Picklist'!$L$3:$L$81,1,FALSE))),"Please select a value from the drop-down menu",IF('DO NOT USE_Contact Formulas'!A899,"OK",NA()))</f>
        <v>#N/A</v>
      </c>
      <c r="P899" s="40" t="e">
        <f>IF(AND(NOT(ISBLANK('Captura de datos de CONTACTO'!P899)),NOT(ISNUMBER(MATCH("*@*.?*",'Captura de datos de CONTACTO'!P899,0)))),"Email must be in a valid format",IF('DO NOT USE_Contact Formulas'!A899,"OK",NA()))</f>
        <v>#N/A</v>
      </c>
      <c r="Q899" s="40" t="e">
        <f>IF(LEN('Captura de datos de CONTACTO'!Q899)&gt;50,"Parent/Guardian Name must be less than 50 characters",IF('DO NOT USE_Contact Formulas'!A899,"OK",NA()))</f>
        <v>#N/A</v>
      </c>
      <c r="R899" s="40" t="e">
        <f>IF(NOT(ISBLANK('Captura de datos de CONTACTO'!R899)),IF(AND(ISNUMBER('Captura de datos de CONTACTO'!R899),LEFT('Captura de datos de CONTACTO'!R899,1)&lt;&gt;"1",LEN('Captura de datos de CONTACTO'!R899)=10),"OK","Phone number must be valid format"),IF('DO NOT USE_Contact Formulas'!A899,"OK",NA()))</f>
        <v>#N/A</v>
      </c>
      <c r="S899" s="40" t="e">
        <f>IF(AND(NOT(ISBLANK('Captura de datos de CONTACTO'!S899)),ISNA(VLOOKUP('Captura de datos de CONTACTO'!S899,'DO NOT USE_School Picklist'!$N$3:$N$63,1,FALSE))),"Please select a value from the drop-down menu",IF('DO NOT USE_Contact Formulas'!A899,"OK",NA()))</f>
        <v>#N/A</v>
      </c>
      <c r="T899" s="53" t="e">
        <f>IF(AND(NOT(ISBLANK('Captura de datos de CONTACTO'!T899)),ISNA(VLOOKUP('Captura de datos de CONTACTO'!T899,'DO NOT USE_School Picklist'!$I$3:$I$5,1,FALSE))),"Please select a value from the drop-down menu",IF('DO NOT USE_Contact Formulas'!A899,"OK",NA()))</f>
        <v>#N/A</v>
      </c>
      <c r="U899" s="40" t="e">
        <f>IF(AND(NOT(ISBLANK('Captura de datos de CONTACTO'!U899)),ISNA(VLOOKUP('Captura de datos de CONTACTO'!U899,'DO NOT USE_School Picklist'!$E$3:$E$10,1,FALSE))),"Please select a value from the drop-down menu",IF('DO NOT USE_Contact Formulas'!A899,"OK",NA()))</f>
        <v>#N/A</v>
      </c>
      <c r="V899" s="53" t="e">
        <f>IF(AND(NOT(ISBLANK('Captura de datos de CONTACTO'!V899)),ISNA(VLOOKUP('Captura de datos de CONTACTO'!V899,'DO NOT USE_School Picklist'!$W$3:$W$9,1,FALSE))),"Please select a value from the drop-down menu",IF('DO NOT USE_Contact Formulas'!A899,"OK",NA()))</f>
        <v>#N/A</v>
      </c>
      <c r="W899" s="53" t="e">
        <f>IF(AND(NOT(ISBLANK('Captura de datos de CONTACTO'!W899)),ISNA(VLOOKUP('Captura de datos de CONTACTO'!W899,'DO NOT USE_School Picklist'!$W$3:$W$9,1,FALSE))),"Please select a value from the drop-down menu",IF('DO NOT USE_Case Formulas'!A899,"OK",NA()))</f>
        <v>#N/A</v>
      </c>
      <c r="X899" s="40" t="e">
        <f>IF(AND(NOT(ISBLANK('Captura de datos de CONTACTO'!X899)),ISNA(VLOOKUP('Captura de datos de CONTACTO'!X899,'DO NOT USE_School Picklist'!$F$3:$F$16,1,FALSE))),"Please select a value from the drop-down menu",IF('DO NOT USE_Contact Formulas'!A899,"OK",NA()))</f>
        <v>#N/A</v>
      </c>
      <c r="Y899" s="40" t="e">
        <f>IF(LEN('Captura de datos de CONTACTO'!Y899)&gt;100,"Classroom(s) must be less than 100 characters",IF('DO NOT USE_Contact Formulas'!A899,"OK",NA()))</f>
        <v>#N/A</v>
      </c>
      <c r="Z899" s="40" t="e">
        <f>IF(AND(NOT(ISBLANK('Captura de datos de CONTACTO'!Z899)),ISNA(VLOOKUP('Captura de datos de CONTACTO'!Z899,'DO NOT USE_School Picklist'!$K$3:$K$6,1,FALSE))),"Please select a value from the drop-down menu",IF('DO NOT USE_Contact Formulas'!A899,"OK",NA()))</f>
        <v>#N/A</v>
      </c>
      <c r="AA899" s="40" t="e">
        <f>IF(AND(NOT(ISBLANK('Captura de datos de CONTACTO'!AA899)),ISNA(VLOOKUP('Captura de datos de CONTACTO'!AA899,'DO NOT USE_School Picklist'!$D$3:$D$5,1,FALSE))),"Please select a value from the drop-down menu",IF('DO NOT USE_Contact Formulas'!A899,"OK",NA()))</f>
        <v>#N/A</v>
      </c>
      <c r="AB899" s="40"/>
      <c r="AC899" s="40" t="e">
        <f>IF(AND(NOT(ISBLANK('Captura de datos de CONTACTO'!AC899)),ISNA(VLOOKUP('Captura de datos de CONTACTO'!AC899,'DO NOT USE_School Picklist'!$G$3:$G$5,1,FALSE))),"Please select a value from the drop-down menu",IF('DO NOT USE_Contact Formulas'!A899,"OK",NA()))</f>
        <v>#N/A</v>
      </c>
      <c r="AD899" s="40"/>
      <c r="AE899" s="40" t="e">
        <f>IF(AND(NOT(ISBLANK('Captura de datos de CONTACTO'!AE899)),ISNA(VLOOKUP('Captura de datos de CONTACTO'!AE899,'DO NOT USE_School Picklist'!$H$3:$H$4,1,FALSE))),"Please select a value from the drop-down menu",IF('DO NOT USE_Contact Formulas'!A899,"OK",NA()))</f>
        <v>#N/A</v>
      </c>
      <c r="AF899" s="40" t="e">
        <f ca="1">IF('Captura de datos de CONTACTO'!AF899&gt;'DO NOT USE_School Picklist'!$C$3,"Test Date cannot be a future date",IF('DO NOT USE_Contact Formulas'!A899,"OK",NA()))</f>
        <v>#N/A</v>
      </c>
      <c r="AG899" s="53" t="e">
        <f>IF(AND('DO NOT USE_Contact Formulas'!A899,ISBLANK('Captura de datos de CONTACTO'!AB899)),"Lab Result Test Result is required",IF(AND(NOT(ISBLANK('Captura de datos de CONTACTO'!AB899)),ISNA(VLOOKUP('Captura de datos de CONTACTO'!AB899,'DO NOT USE_School Picklist'!$Q$3:$Q$8,1,FALSE))),"Please select a value from the drop-down menu",IF('DO NOT USE_Contact Formulas'!A899,"OK",NA())))</f>
        <v>#N/A</v>
      </c>
    </row>
    <row r="900" spans="1:33" x14ac:dyDescent="0.3">
      <c r="A900" s="39" t="e">
        <f>IF('DO NOT USE_Contact Formulas'!A900,IF('DO NOT USE_Contact Formulas'!B900,"Not all required fields are completed","OK"),NA())</f>
        <v>#N/A</v>
      </c>
      <c r="B900" s="40" t="e">
        <f>IF(AND('DO NOT USE_Contact Formulas'!A900,ISBLANK('Captura de datos de CONTACTO'!B900)),"First Name is required",IF(NOT(ISBLANK('Captura de datos de CONTACTO'!B900)),"OK",NA()))</f>
        <v>#N/A</v>
      </c>
      <c r="C900" s="40" t="e">
        <f>IF(AND('DO NOT USE_Contact Formulas'!A900,ISBLANK('Captura de datos de CONTACTO'!C900)),"Last Name is required",IF(NOT(ISBLANK('Captura de datos de CONTACTO'!C900)),"OK",NA()))</f>
        <v>#N/A</v>
      </c>
      <c r="D900" s="40" t="e">
        <f>IF(AND('DO NOT USE_Contact Formulas'!A900,ISBLANK('Captura de datos de CONTACTO'!D900)),"Birthdate is required",IF(NOT(ISBLANK('Captura de datos de CONTACTO'!D900)),"OK",NA()))</f>
        <v>#N/A</v>
      </c>
      <c r="E900" s="40" t="e">
        <f>IF(AND('DO NOT USE_Contact Formulas'!A900,ISBLANK('Captura de datos de CONTACTO'!E900)),"Mobile Phone is required",IF(NOT(ISBLANK('Captura de datos de CONTACTO'!E900)),IF(AND(ISNUMBER(VALUE('Captura de datos de CONTACTO'!E900)),LEFT('Captura de datos de CONTACTO'!E900,1)&lt;&gt;"1",LEN('Captura de datos de CONTACTO'!E900)=10),"OK","Phone number must be valid format"),NA()))</f>
        <v>#N/A</v>
      </c>
      <c r="F900" s="40" t="e">
        <f>IF(LEN('Captura de datos de CONTACTO'!F900)&gt;255,"Home Street Address must be less than 255 characters",IF('DO NOT USE_Contact Formulas'!A900,"OK",NA()))</f>
        <v>#N/A</v>
      </c>
      <c r="G900" s="40" t="e">
        <f>IF(LEN('Captura de datos de CONTACTO'!G900)&gt;40,"City must be less than 40 characters",IF('DO NOT USE_Contact Formulas'!A900,"OK",NA()))</f>
        <v>#N/A</v>
      </c>
      <c r="H900" s="40" t="e">
        <f>IF(AND(NOT(ISBLANK('Captura de datos de CONTACTO'!H900)),ISNA(VLOOKUP('Captura de datos de CONTACTO'!H900,'DO NOT USE_School Picklist'!$P$3:$P$52,1,FALSE))),"Please select a value from the drop-down menu",IF('DO NOT USE_Contact Formulas'!A900,"OK",NA()))</f>
        <v>#N/A</v>
      </c>
      <c r="I900" s="40" t="e">
        <f>IF(AND('DO NOT USE_Contact Formulas'!A900,ISBLANK('Captura de datos de CONTACTO'!I900)),"Zip is required",IF(ISBLANK('Captura de datos de CONTACTO'!I900),NA(),"OK"))</f>
        <v>#N/A</v>
      </c>
      <c r="J900" s="40" t="e">
        <f>IF(AND('DO NOT USE_Contact Formulas'!A900,ISBLANK('Captura de datos de CONTACTO'!J900)),"Student or Staff? is required",IF(ISBLANK('Captura de datos de CONTACTO'!J900),NA(),IF(ISNA(VLOOKUP('Captura de datos de CONTACTO'!J900,'DO NOT USE_School Picklist'!$B$3:$B$6,1,FALSE)),"Please select a value from the drop-down menu","OK")))</f>
        <v>#N/A</v>
      </c>
      <c r="K900" s="40" t="e">
        <f>IF(AND('Captura de datos de CONTACTO'!J900='DO NOT USE_School Picklist'!$B$4,ISBLANK('Captura de datos de CONTACTO'!K900)),"Occupation/Job Title is required if Student or Staff? is Yes, staff/faculty or volunteer",IF('DO NOT USE_Contact Formulas'!A900,"OK",NA()))</f>
        <v>#N/A</v>
      </c>
      <c r="L900" s="40" t="e">
        <f ca="1">IF('Captura de datos de CONTACTO'!L900&gt;'DO NOT USE_School Picklist'!$C$3,"Date last on school campus/facility cannot be a future date",IF('DO NOT USE_Contact Formulas'!A900,IF(ISBLANK('Captura de datos de CONTACTO'!L900),"Date last on school campus/facility is required","OK"),NA()))</f>
        <v>#N/A</v>
      </c>
      <c r="M900" s="41" t="e">
        <f ca="1">IF('Captura de datos de CONTACTO'!M900&gt;'DO NOT USE_School Picklist'!$C$3,"Last Exposure Date cannot be a future date",IF('DO NOT USE_Contact Formulas'!A900,IF(ISBLANK('Captura de datos de CONTACTO'!M900),"Last Exposure Date is required","OK"),NA()))</f>
        <v>#N/A</v>
      </c>
      <c r="N900" s="41" t="e">
        <f>IF(AND('DO NOT USE_Contact Formulas'!A900,ISBLANK('Captura de datos de CONTACTO'!N900)),"Specific Place in the Location is required",IF(ISBLANK('Captura de datos de CONTACTO'!N900),NA(),"OK"))</f>
        <v>#N/A</v>
      </c>
      <c r="O900" s="40" t="e">
        <f>IF(AND(NOT(ISBLANK('Captura de datos de CONTACTO'!O900)),ISNA(VLOOKUP('Captura de datos de CONTACTO'!O900,'DO NOT USE_School Picklist'!$L$3:$L$81,1,FALSE))),"Please select a value from the drop-down menu",IF('DO NOT USE_Contact Formulas'!A900,"OK",NA()))</f>
        <v>#N/A</v>
      </c>
      <c r="P900" s="40" t="e">
        <f>IF(AND(NOT(ISBLANK('Captura de datos de CONTACTO'!P900)),NOT(ISNUMBER(MATCH("*@*.?*",'Captura de datos de CONTACTO'!P900,0)))),"Email must be in a valid format",IF('DO NOT USE_Contact Formulas'!A900,"OK",NA()))</f>
        <v>#N/A</v>
      </c>
      <c r="Q900" s="40" t="e">
        <f>IF(LEN('Captura de datos de CONTACTO'!Q900)&gt;50,"Parent/Guardian Name must be less than 50 characters",IF('DO NOT USE_Contact Formulas'!A900,"OK",NA()))</f>
        <v>#N/A</v>
      </c>
      <c r="R900" s="40" t="e">
        <f>IF(NOT(ISBLANK('Captura de datos de CONTACTO'!R900)),IF(AND(ISNUMBER('Captura de datos de CONTACTO'!R900),LEFT('Captura de datos de CONTACTO'!R900,1)&lt;&gt;"1",LEN('Captura de datos de CONTACTO'!R900)=10),"OK","Phone number must be valid format"),IF('DO NOT USE_Contact Formulas'!A900,"OK",NA()))</f>
        <v>#N/A</v>
      </c>
      <c r="S900" s="40" t="e">
        <f>IF(AND(NOT(ISBLANK('Captura de datos de CONTACTO'!S900)),ISNA(VLOOKUP('Captura de datos de CONTACTO'!S900,'DO NOT USE_School Picklist'!$N$3:$N$63,1,FALSE))),"Please select a value from the drop-down menu",IF('DO NOT USE_Contact Formulas'!A900,"OK",NA()))</f>
        <v>#N/A</v>
      </c>
      <c r="T900" s="53" t="e">
        <f>IF(AND(NOT(ISBLANK('Captura de datos de CONTACTO'!T900)),ISNA(VLOOKUP('Captura de datos de CONTACTO'!T900,'DO NOT USE_School Picklist'!$I$3:$I$5,1,FALSE))),"Please select a value from the drop-down menu",IF('DO NOT USE_Contact Formulas'!A900,"OK",NA()))</f>
        <v>#N/A</v>
      </c>
      <c r="U900" s="40" t="e">
        <f>IF(AND(NOT(ISBLANK('Captura de datos de CONTACTO'!U900)),ISNA(VLOOKUP('Captura de datos de CONTACTO'!U900,'DO NOT USE_School Picklist'!$E$3:$E$10,1,FALSE))),"Please select a value from the drop-down menu",IF('DO NOT USE_Contact Formulas'!A900,"OK",NA()))</f>
        <v>#N/A</v>
      </c>
      <c r="V900" s="53" t="e">
        <f>IF(AND(NOT(ISBLANK('Captura de datos de CONTACTO'!V900)),ISNA(VLOOKUP('Captura de datos de CONTACTO'!V900,'DO NOT USE_School Picklist'!$W$3:$W$9,1,FALSE))),"Please select a value from the drop-down menu",IF('DO NOT USE_Contact Formulas'!A900,"OK",NA()))</f>
        <v>#N/A</v>
      </c>
      <c r="W900" s="53" t="e">
        <f>IF(AND(NOT(ISBLANK('Captura de datos de CONTACTO'!W900)),ISNA(VLOOKUP('Captura de datos de CONTACTO'!W900,'DO NOT USE_School Picklist'!$W$3:$W$9,1,FALSE))),"Please select a value from the drop-down menu",IF('DO NOT USE_Case Formulas'!A900,"OK",NA()))</f>
        <v>#N/A</v>
      </c>
      <c r="X900" s="40" t="e">
        <f>IF(AND(NOT(ISBLANK('Captura de datos de CONTACTO'!X900)),ISNA(VLOOKUP('Captura de datos de CONTACTO'!X900,'DO NOT USE_School Picklist'!$F$3:$F$16,1,FALSE))),"Please select a value from the drop-down menu",IF('DO NOT USE_Contact Formulas'!A900,"OK",NA()))</f>
        <v>#N/A</v>
      </c>
      <c r="Y900" s="40" t="e">
        <f>IF(LEN('Captura de datos de CONTACTO'!Y900)&gt;100,"Classroom(s) must be less than 100 characters",IF('DO NOT USE_Contact Formulas'!A900,"OK",NA()))</f>
        <v>#N/A</v>
      </c>
      <c r="Z900" s="40" t="e">
        <f>IF(AND(NOT(ISBLANK('Captura de datos de CONTACTO'!Z900)),ISNA(VLOOKUP('Captura de datos de CONTACTO'!Z900,'DO NOT USE_School Picklist'!$K$3:$K$6,1,FALSE))),"Please select a value from the drop-down menu",IF('DO NOT USE_Contact Formulas'!A900,"OK",NA()))</f>
        <v>#N/A</v>
      </c>
      <c r="AA900" s="40" t="e">
        <f>IF(AND(NOT(ISBLANK('Captura de datos de CONTACTO'!AA900)),ISNA(VLOOKUP('Captura de datos de CONTACTO'!AA900,'DO NOT USE_School Picklist'!$D$3:$D$5,1,FALSE))),"Please select a value from the drop-down menu",IF('DO NOT USE_Contact Formulas'!A900,"OK",NA()))</f>
        <v>#N/A</v>
      </c>
      <c r="AB900" s="40"/>
      <c r="AC900" s="40" t="e">
        <f>IF(AND(NOT(ISBLANK('Captura de datos de CONTACTO'!AC900)),ISNA(VLOOKUP('Captura de datos de CONTACTO'!AC900,'DO NOT USE_School Picklist'!$G$3:$G$5,1,FALSE))),"Please select a value from the drop-down menu",IF('DO NOT USE_Contact Formulas'!A900,"OK",NA()))</f>
        <v>#N/A</v>
      </c>
      <c r="AD900" s="40"/>
      <c r="AE900" s="40" t="e">
        <f>IF(AND(NOT(ISBLANK('Captura de datos de CONTACTO'!AE900)),ISNA(VLOOKUP('Captura de datos de CONTACTO'!AE900,'DO NOT USE_School Picklist'!$H$3:$H$4,1,FALSE))),"Please select a value from the drop-down menu",IF('DO NOT USE_Contact Formulas'!A900,"OK",NA()))</f>
        <v>#N/A</v>
      </c>
      <c r="AF900" s="40" t="e">
        <f ca="1">IF('Captura de datos de CONTACTO'!AF900&gt;'DO NOT USE_School Picklist'!$C$3,"Test Date cannot be a future date",IF('DO NOT USE_Contact Formulas'!A900,"OK",NA()))</f>
        <v>#N/A</v>
      </c>
      <c r="AG900" s="53" t="e">
        <f>IF(AND('DO NOT USE_Contact Formulas'!A900,ISBLANK('Captura de datos de CONTACTO'!AB900)),"Lab Result Test Result is required",IF(AND(NOT(ISBLANK('Captura de datos de CONTACTO'!AB900)),ISNA(VLOOKUP('Captura de datos de CONTACTO'!AB900,'DO NOT USE_School Picklist'!$Q$3:$Q$8,1,FALSE))),"Please select a value from the drop-down menu",IF('DO NOT USE_Contact Formulas'!A900,"OK",NA())))</f>
        <v>#N/A</v>
      </c>
    </row>
    <row r="901" spans="1:33" x14ac:dyDescent="0.3">
      <c r="A901" s="39" t="e">
        <f>IF('DO NOT USE_Contact Formulas'!A901,IF('DO NOT USE_Contact Formulas'!B901,"Not all required fields are completed","OK"),NA())</f>
        <v>#N/A</v>
      </c>
      <c r="B901" s="40" t="e">
        <f>IF(AND('DO NOT USE_Contact Formulas'!A901,ISBLANK('Captura de datos de CONTACTO'!B901)),"First Name is required",IF(NOT(ISBLANK('Captura de datos de CONTACTO'!B901)),"OK",NA()))</f>
        <v>#N/A</v>
      </c>
      <c r="C901" s="40" t="e">
        <f>IF(AND('DO NOT USE_Contact Formulas'!A901,ISBLANK('Captura de datos de CONTACTO'!C901)),"Last Name is required",IF(NOT(ISBLANK('Captura de datos de CONTACTO'!C901)),"OK",NA()))</f>
        <v>#N/A</v>
      </c>
      <c r="D901" s="40" t="e">
        <f>IF(AND('DO NOT USE_Contact Formulas'!A901,ISBLANK('Captura de datos de CONTACTO'!D901)),"Birthdate is required",IF(NOT(ISBLANK('Captura de datos de CONTACTO'!D901)),"OK",NA()))</f>
        <v>#N/A</v>
      </c>
      <c r="E901" s="40" t="e">
        <f>IF(AND('DO NOT USE_Contact Formulas'!A901,ISBLANK('Captura de datos de CONTACTO'!E901)),"Mobile Phone is required",IF(NOT(ISBLANK('Captura de datos de CONTACTO'!E901)),IF(AND(ISNUMBER(VALUE('Captura de datos de CONTACTO'!E901)),LEFT('Captura de datos de CONTACTO'!E901,1)&lt;&gt;"1",LEN('Captura de datos de CONTACTO'!E901)=10),"OK","Phone number must be valid format"),NA()))</f>
        <v>#N/A</v>
      </c>
      <c r="F901" s="40" t="e">
        <f>IF(LEN('Captura de datos de CONTACTO'!F901)&gt;255,"Home Street Address must be less than 255 characters",IF('DO NOT USE_Contact Formulas'!A901,"OK",NA()))</f>
        <v>#N/A</v>
      </c>
      <c r="G901" s="40" t="e">
        <f>IF(LEN('Captura de datos de CONTACTO'!G901)&gt;40,"City must be less than 40 characters",IF('DO NOT USE_Contact Formulas'!A901,"OK",NA()))</f>
        <v>#N/A</v>
      </c>
      <c r="H901" s="40" t="e">
        <f>IF(AND(NOT(ISBLANK('Captura de datos de CONTACTO'!H901)),ISNA(VLOOKUP('Captura de datos de CONTACTO'!H901,'DO NOT USE_School Picklist'!$P$3:$P$52,1,FALSE))),"Please select a value from the drop-down menu",IF('DO NOT USE_Contact Formulas'!A901,"OK",NA()))</f>
        <v>#N/A</v>
      </c>
      <c r="I901" s="40" t="e">
        <f>IF(AND('DO NOT USE_Contact Formulas'!A901,ISBLANK('Captura de datos de CONTACTO'!I901)),"Zip is required",IF(ISBLANK('Captura de datos de CONTACTO'!I901),NA(),"OK"))</f>
        <v>#N/A</v>
      </c>
      <c r="J901" s="40" t="e">
        <f>IF(AND('DO NOT USE_Contact Formulas'!A901,ISBLANK('Captura de datos de CONTACTO'!J901)),"Student or Staff? is required",IF(ISBLANK('Captura de datos de CONTACTO'!J901),NA(),IF(ISNA(VLOOKUP('Captura de datos de CONTACTO'!J901,'DO NOT USE_School Picklist'!$B$3:$B$6,1,FALSE)),"Please select a value from the drop-down menu","OK")))</f>
        <v>#N/A</v>
      </c>
      <c r="K901" s="40" t="e">
        <f>IF(AND('Captura de datos de CONTACTO'!J901='DO NOT USE_School Picklist'!$B$4,ISBLANK('Captura de datos de CONTACTO'!K901)),"Occupation/Job Title is required if Student or Staff? is Yes, staff/faculty or volunteer",IF('DO NOT USE_Contact Formulas'!A901,"OK",NA()))</f>
        <v>#N/A</v>
      </c>
      <c r="L901" s="40" t="e">
        <f ca="1">IF('Captura de datos de CONTACTO'!L901&gt;'DO NOT USE_School Picklist'!$C$3,"Date last on school campus/facility cannot be a future date",IF('DO NOT USE_Contact Formulas'!A901,IF(ISBLANK('Captura de datos de CONTACTO'!L901),"Date last on school campus/facility is required","OK"),NA()))</f>
        <v>#N/A</v>
      </c>
      <c r="M901" s="41" t="e">
        <f ca="1">IF('Captura de datos de CONTACTO'!M901&gt;'DO NOT USE_School Picklist'!$C$3,"Last Exposure Date cannot be a future date",IF('DO NOT USE_Contact Formulas'!A901,IF(ISBLANK('Captura de datos de CONTACTO'!M901),"Last Exposure Date is required","OK"),NA()))</f>
        <v>#N/A</v>
      </c>
      <c r="N901" s="41" t="e">
        <f>IF(AND('DO NOT USE_Contact Formulas'!A901,ISBLANK('Captura de datos de CONTACTO'!N901)),"Specific Place in the Location is required",IF(ISBLANK('Captura de datos de CONTACTO'!N901),NA(),"OK"))</f>
        <v>#N/A</v>
      </c>
      <c r="O901" s="40" t="e">
        <f>IF(AND(NOT(ISBLANK('Captura de datos de CONTACTO'!O901)),ISNA(VLOOKUP('Captura de datos de CONTACTO'!O901,'DO NOT USE_School Picklist'!$L$3:$L$81,1,FALSE))),"Please select a value from the drop-down menu",IF('DO NOT USE_Contact Formulas'!A901,"OK",NA()))</f>
        <v>#N/A</v>
      </c>
      <c r="P901" s="40" t="e">
        <f>IF(AND(NOT(ISBLANK('Captura de datos de CONTACTO'!P901)),NOT(ISNUMBER(MATCH("*@*.?*",'Captura de datos de CONTACTO'!P901,0)))),"Email must be in a valid format",IF('DO NOT USE_Contact Formulas'!A901,"OK",NA()))</f>
        <v>#N/A</v>
      </c>
      <c r="Q901" s="40" t="e">
        <f>IF(LEN('Captura de datos de CONTACTO'!Q901)&gt;50,"Parent/Guardian Name must be less than 50 characters",IF('DO NOT USE_Contact Formulas'!A901,"OK",NA()))</f>
        <v>#N/A</v>
      </c>
      <c r="R901" s="40" t="e">
        <f>IF(NOT(ISBLANK('Captura de datos de CONTACTO'!R901)),IF(AND(ISNUMBER('Captura de datos de CONTACTO'!R901),LEFT('Captura de datos de CONTACTO'!R901,1)&lt;&gt;"1",LEN('Captura de datos de CONTACTO'!R901)=10),"OK","Phone number must be valid format"),IF('DO NOT USE_Contact Formulas'!A901,"OK",NA()))</f>
        <v>#N/A</v>
      </c>
      <c r="S901" s="40" t="e">
        <f>IF(AND(NOT(ISBLANK('Captura de datos de CONTACTO'!S901)),ISNA(VLOOKUP('Captura de datos de CONTACTO'!S901,'DO NOT USE_School Picklist'!$N$3:$N$63,1,FALSE))),"Please select a value from the drop-down menu",IF('DO NOT USE_Contact Formulas'!A901,"OK",NA()))</f>
        <v>#N/A</v>
      </c>
      <c r="T901" s="53" t="e">
        <f>IF(AND(NOT(ISBLANK('Captura de datos de CONTACTO'!T901)),ISNA(VLOOKUP('Captura de datos de CONTACTO'!T901,'DO NOT USE_School Picklist'!$I$3:$I$5,1,FALSE))),"Please select a value from the drop-down menu",IF('DO NOT USE_Contact Formulas'!A901,"OK",NA()))</f>
        <v>#N/A</v>
      </c>
      <c r="U901" s="40" t="e">
        <f>IF(AND(NOT(ISBLANK('Captura de datos de CONTACTO'!U901)),ISNA(VLOOKUP('Captura de datos de CONTACTO'!U901,'DO NOT USE_School Picklist'!$E$3:$E$10,1,FALSE))),"Please select a value from the drop-down menu",IF('DO NOT USE_Contact Formulas'!A901,"OK",NA()))</f>
        <v>#N/A</v>
      </c>
      <c r="V901" s="53" t="e">
        <f>IF(AND(NOT(ISBLANK('Captura de datos de CONTACTO'!V901)),ISNA(VLOOKUP('Captura de datos de CONTACTO'!V901,'DO NOT USE_School Picklist'!$W$3:$W$9,1,FALSE))),"Please select a value from the drop-down menu",IF('DO NOT USE_Contact Formulas'!A901,"OK",NA()))</f>
        <v>#N/A</v>
      </c>
      <c r="W901" s="53" t="e">
        <f>IF(AND(NOT(ISBLANK('Captura de datos de CONTACTO'!W901)),ISNA(VLOOKUP('Captura de datos de CONTACTO'!W901,'DO NOT USE_School Picklist'!$W$3:$W$9,1,FALSE))),"Please select a value from the drop-down menu",IF('DO NOT USE_Case Formulas'!A901,"OK",NA()))</f>
        <v>#N/A</v>
      </c>
      <c r="X901" s="40" t="e">
        <f>IF(AND(NOT(ISBLANK('Captura de datos de CONTACTO'!X901)),ISNA(VLOOKUP('Captura de datos de CONTACTO'!X901,'DO NOT USE_School Picklist'!$F$3:$F$16,1,FALSE))),"Please select a value from the drop-down menu",IF('DO NOT USE_Contact Formulas'!A901,"OK",NA()))</f>
        <v>#N/A</v>
      </c>
      <c r="Y901" s="40" t="e">
        <f>IF(LEN('Captura de datos de CONTACTO'!Y901)&gt;100,"Classroom(s) must be less than 100 characters",IF('DO NOT USE_Contact Formulas'!A901,"OK",NA()))</f>
        <v>#N/A</v>
      </c>
      <c r="Z901" s="40" t="e">
        <f>IF(AND(NOT(ISBLANK('Captura de datos de CONTACTO'!Z901)),ISNA(VLOOKUP('Captura de datos de CONTACTO'!Z901,'DO NOT USE_School Picklist'!$K$3:$K$6,1,FALSE))),"Please select a value from the drop-down menu",IF('DO NOT USE_Contact Formulas'!A901,"OK",NA()))</f>
        <v>#N/A</v>
      </c>
      <c r="AA901" s="40" t="e">
        <f>IF(AND(NOT(ISBLANK('Captura de datos de CONTACTO'!AA901)),ISNA(VLOOKUP('Captura de datos de CONTACTO'!AA901,'DO NOT USE_School Picklist'!$D$3:$D$5,1,FALSE))),"Please select a value from the drop-down menu",IF('DO NOT USE_Contact Formulas'!A901,"OK",NA()))</f>
        <v>#N/A</v>
      </c>
      <c r="AB901" s="40"/>
      <c r="AC901" s="40" t="e">
        <f>IF(AND(NOT(ISBLANK('Captura de datos de CONTACTO'!AC901)),ISNA(VLOOKUP('Captura de datos de CONTACTO'!AC901,'DO NOT USE_School Picklist'!$G$3:$G$5,1,FALSE))),"Please select a value from the drop-down menu",IF('DO NOT USE_Contact Formulas'!A901,"OK",NA()))</f>
        <v>#N/A</v>
      </c>
      <c r="AD901" s="40"/>
      <c r="AE901" s="40" t="e">
        <f>IF(AND(NOT(ISBLANK('Captura de datos de CONTACTO'!AE901)),ISNA(VLOOKUP('Captura de datos de CONTACTO'!AE901,'DO NOT USE_School Picklist'!$H$3:$H$4,1,FALSE))),"Please select a value from the drop-down menu",IF('DO NOT USE_Contact Formulas'!A901,"OK",NA()))</f>
        <v>#N/A</v>
      </c>
      <c r="AF901" s="40" t="e">
        <f ca="1">IF('Captura de datos de CONTACTO'!AF901&gt;'DO NOT USE_School Picklist'!$C$3,"Test Date cannot be a future date",IF('DO NOT USE_Contact Formulas'!A901,"OK",NA()))</f>
        <v>#N/A</v>
      </c>
      <c r="AG901" s="53" t="e">
        <f>IF(AND('DO NOT USE_Contact Formulas'!A901,ISBLANK('Captura de datos de CONTACTO'!AB901)),"Lab Result Test Result is required",IF(AND(NOT(ISBLANK('Captura de datos de CONTACTO'!AB901)),ISNA(VLOOKUP('Captura de datos de CONTACTO'!AB901,'DO NOT USE_School Picklist'!$Q$3:$Q$8,1,FALSE))),"Please select a value from the drop-down menu",IF('DO NOT USE_Contact Formulas'!A901,"OK",NA())))</f>
        <v>#N/A</v>
      </c>
    </row>
    <row r="902" spans="1:33" x14ac:dyDescent="0.3">
      <c r="A902" s="39" t="e">
        <f>IF('DO NOT USE_Contact Formulas'!A902,IF('DO NOT USE_Contact Formulas'!B902,"Not all required fields are completed","OK"),NA())</f>
        <v>#N/A</v>
      </c>
      <c r="B902" s="40" t="e">
        <f>IF(AND('DO NOT USE_Contact Formulas'!A902,ISBLANK('Captura de datos de CONTACTO'!B902)),"First Name is required",IF(NOT(ISBLANK('Captura de datos de CONTACTO'!B902)),"OK",NA()))</f>
        <v>#N/A</v>
      </c>
      <c r="C902" s="40" t="e">
        <f>IF(AND('DO NOT USE_Contact Formulas'!A902,ISBLANK('Captura de datos de CONTACTO'!C902)),"Last Name is required",IF(NOT(ISBLANK('Captura de datos de CONTACTO'!C902)),"OK",NA()))</f>
        <v>#N/A</v>
      </c>
      <c r="D902" s="40" t="e">
        <f>IF(AND('DO NOT USE_Contact Formulas'!A902,ISBLANK('Captura de datos de CONTACTO'!D902)),"Birthdate is required",IF(NOT(ISBLANK('Captura de datos de CONTACTO'!D902)),"OK",NA()))</f>
        <v>#N/A</v>
      </c>
      <c r="E902" s="40" t="e">
        <f>IF(AND('DO NOT USE_Contact Formulas'!A902,ISBLANK('Captura de datos de CONTACTO'!E902)),"Mobile Phone is required",IF(NOT(ISBLANK('Captura de datos de CONTACTO'!E902)),IF(AND(ISNUMBER(VALUE('Captura de datos de CONTACTO'!E902)),LEFT('Captura de datos de CONTACTO'!E902,1)&lt;&gt;"1",LEN('Captura de datos de CONTACTO'!E902)=10),"OK","Phone number must be valid format"),NA()))</f>
        <v>#N/A</v>
      </c>
      <c r="F902" s="40" t="e">
        <f>IF(LEN('Captura de datos de CONTACTO'!F902)&gt;255,"Home Street Address must be less than 255 characters",IF('DO NOT USE_Contact Formulas'!A902,"OK",NA()))</f>
        <v>#N/A</v>
      </c>
      <c r="G902" s="40" t="e">
        <f>IF(LEN('Captura de datos de CONTACTO'!G902)&gt;40,"City must be less than 40 characters",IF('DO NOT USE_Contact Formulas'!A902,"OK",NA()))</f>
        <v>#N/A</v>
      </c>
      <c r="H902" s="40" t="e">
        <f>IF(AND(NOT(ISBLANK('Captura de datos de CONTACTO'!H902)),ISNA(VLOOKUP('Captura de datos de CONTACTO'!H902,'DO NOT USE_School Picklist'!$P$3:$P$52,1,FALSE))),"Please select a value from the drop-down menu",IF('DO NOT USE_Contact Formulas'!A902,"OK",NA()))</f>
        <v>#N/A</v>
      </c>
      <c r="I902" s="40" t="e">
        <f>IF(AND('DO NOT USE_Contact Formulas'!A902,ISBLANK('Captura de datos de CONTACTO'!I902)),"Zip is required",IF(ISBLANK('Captura de datos de CONTACTO'!I902),NA(),"OK"))</f>
        <v>#N/A</v>
      </c>
      <c r="J902" s="40" t="e">
        <f>IF(AND('DO NOT USE_Contact Formulas'!A902,ISBLANK('Captura de datos de CONTACTO'!J902)),"Student or Staff? is required",IF(ISBLANK('Captura de datos de CONTACTO'!J902),NA(),IF(ISNA(VLOOKUP('Captura de datos de CONTACTO'!J902,'DO NOT USE_School Picklist'!$B$3:$B$6,1,FALSE)),"Please select a value from the drop-down menu","OK")))</f>
        <v>#N/A</v>
      </c>
      <c r="K902" s="40" t="e">
        <f>IF(AND('Captura de datos de CONTACTO'!J902='DO NOT USE_School Picklist'!$B$4,ISBLANK('Captura de datos de CONTACTO'!K902)),"Occupation/Job Title is required if Student or Staff? is Yes, staff/faculty or volunteer",IF('DO NOT USE_Contact Formulas'!A902,"OK",NA()))</f>
        <v>#N/A</v>
      </c>
      <c r="L902" s="40" t="e">
        <f ca="1">IF('Captura de datos de CONTACTO'!L902&gt;'DO NOT USE_School Picklist'!$C$3,"Date last on school campus/facility cannot be a future date",IF('DO NOT USE_Contact Formulas'!A902,IF(ISBLANK('Captura de datos de CONTACTO'!L902),"Date last on school campus/facility is required","OK"),NA()))</f>
        <v>#N/A</v>
      </c>
      <c r="M902" s="41" t="e">
        <f ca="1">IF('Captura de datos de CONTACTO'!M902&gt;'DO NOT USE_School Picklist'!$C$3,"Last Exposure Date cannot be a future date",IF('DO NOT USE_Contact Formulas'!A902,IF(ISBLANK('Captura de datos de CONTACTO'!M902),"Last Exposure Date is required","OK"),NA()))</f>
        <v>#N/A</v>
      </c>
      <c r="N902" s="41" t="e">
        <f>IF(AND('DO NOT USE_Contact Formulas'!A902,ISBLANK('Captura de datos de CONTACTO'!N902)),"Specific Place in the Location is required",IF(ISBLANK('Captura de datos de CONTACTO'!N902),NA(),"OK"))</f>
        <v>#N/A</v>
      </c>
      <c r="O902" s="40" t="e">
        <f>IF(AND(NOT(ISBLANK('Captura de datos de CONTACTO'!O902)),ISNA(VLOOKUP('Captura de datos de CONTACTO'!O902,'DO NOT USE_School Picklist'!$L$3:$L$81,1,FALSE))),"Please select a value from the drop-down menu",IF('DO NOT USE_Contact Formulas'!A902,"OK",NA()))</f>
        <v>#N/A</v>
      </c>
      <c r="P902" s="40" t="e">
        <f>IF(AND(NOT(ISBLANK('Captura de datos de CONTACTO'!P902)),NOT(ISNUMBER(MATCH("*@*.?*",'Captura de datos de CONTACTO'!P902,0)))),"Email must be in a valid format",IF('DO NOT USE_Contact Formulas'!A902,"OK",NA()))</f>
        <v>#N/A</v>
      </c>
      <c r="Q902" s="40" t="e">
        <f>IF(LEN('Captura de datos de CONTACTO'!Q902)&gt;50,"Parent/Guardian Name must be less than 50 characters",IF('DO NOT USE_Contact Formulas'!A902,"OK",NA()))</f>
        <v>#N/A</v>
      </c>
      <c r="R902" s="40" t="e">
        <f>IF(NOT(ISBLANK('Captura de datos de CONTACTO'!R902)),IF(AND(ISNUMBER('Captura de datos de CONTACTO'!R902),LEFT('Captura de datos de CONTACTO'!R902,1)&lt;&gt;"1",LEN('Captura de datos de CONTACTO'!R902)=10),"OK","Phone number must be valid format"),IF('DO NOT USE_Contact Formulas'!A902,"OK",NA()))</f>
        <v>#N/A</v>
      </c>
      <c r="S902" s="40" t="e">
        <f>IF(AND(NOT(ISBLANK('Captura de datos de CONTACTO'!S902)),ISNA(VLOOKUP('Captura de datos de CONTACTO'!S902,'DO NOT USE_School Picklist'!$N$3:$N$63,1,FALSE))),"Please select a value from the drop-down menu",IF('DO NOT USE_Contact Formulas'!A902,"OK",NA()))</f>
        <v>#N/A</v>
      </c>
      <c r="T902" s="53" t="e">
        <f>IF(AND(NOT(ISBLANK('Captura de datos de CONTACTO'!T902)),ISNA(VLOOKUP('Captura de datos de CONTACTO'!T902,'DO NOT USE_School Picklist'!$I$3:$I$5,1,FALSE))),"Please select a value from the drop-down menu",IF('DO NOT USE_Contact Formulas'!A902,"OK",NA()))</f>
        <v>#N/A</v>
      </c>
      <c r="U902" s="40" t="e">
        <f>IF(AND(NOT(ISBLANK('Captura de datos de CONTACTO'!U902)),ISNA(VLOOKUP('Captura de datos de CONTACTO'!U902,'DO NOT USE_School Picklist'!$E$3:$E$10,1,FALSE))),"Please select a value from the drop-down menu",IF('DO NOT USE_Contact Formulas'!A902,"OK",NA()))</f>
        <v>#N/A</v>
      </c>
      <c r="V902" s="53" t="e">
        <f>IF(AND(NOT(ISBLANK('Captura de datos de CONTACTO'!V902)),ISNA(VLOOKUP('Captura de datos de CONTACTO'!V902,'DO NOT USE_School Picklist'!$W$3:$W$9,1,FALSE))),"Please select a value from the drop-down menu",IF('DO NOT USE_Contact Formulas'!A902,"OK",NA()))</f>
        <v>#N/A</v>
      </c>
      <c r="W902" s="53" t="e">
        <f>IF(AND(NOT(ISBLANK('Captura de datos de CONTACTO'!W902)),ISNA(VLOOKUP('Captura de datos de CONTACTO'!W902,'DO NOT USE_School Picklist'!$W$3:$W$9,1,FALSE))),"Please select a value from the drop-down menu",IF('DO NOT USE_Case Formulas'!A902,"OK",NA()))</f>
        <v>#N/A</v>
      </c>
      <c r="X902" s="40" t="e">
        <f>IF(AND(NOT(ISBLANK('Captura de datos de CONTACTO'!X902)),ISNA(VLOOKUP('Captura de datos de CONTACTO'!X902,'DO NOT USE_School Picklist'!$F$3:$F$16,1,FALSE))),"Please select a value from the drop-down menu",IF('DO NOT USE_Contact Formulas'!A902,"OK",NA()))</f>
        <v>#N/A</v>
      </c>
      <c r="Y902" s="40" t="e">
        <f>IF(LEN('Captura de datos de CONTACTO'!Y902)&gt;100,"Classroom(s) must be less than 100 characters",IF('DO NOT USE_Contact Formulas'!A902,"OK",NA()))</f>
        <v>#N/A</v>
      </c>
      <c r="Z902" s="40" t="e">
        <f>IF(AND(NOT(ISBLANK('Captura de datos de CONTACTO'!Z902)),ISNA(VLOOKUP('Captura de datos de CONTACTO'!Z902,'DO NOT USE_School Picklist'!$K$3:$K$6,1,FALSE))),"Please select a value from the drop-down menu",IF('DO NOT USE_Contact Formulas'!A902,"OK",NA()))</f>
        <v>#N/A</v>
      </c>
      <c r="AA902" s="40" t="e">
        <f>IF(AND(NOT(ISBLANK('Captura de datos de CONTACTO'!AA902)),ISNA(VLOOKUP('Captura de datos de CONTACTO'!AA902,'DO NOT USE_School Picklist'!$D$3:$D$5,1,FALSE))),"Please select a value from the drop-down menu",IF('DO NOT USE_Contact Formulas'!A902,"OK",NA()))</f>
        <v>#N/A</v>
      </c>
      <c r="AB902" s="40"/>
      <c r="AC902" s="40" t="e">
        <f>IF(AND(NOT(ISBLANK('Captura de datos de CONTACTO'!AC902)),ISNA(VLOOKUP('Captura de datos de CONTACTO'!AC902,'DO NOT USE_School Picklist'!$G$3:$G$5,1,FALSE))),"Please select a value from the drop-down menu",IF('DO NOT USE_Contact Formulas'!A902,"OK",NA()))</f>
        <v>#N/A</v>
      </c>
      <c r="AD902" s="40"/>
      <c r="AE902" s="40" t="e">
        <f>IF(AND(NOT(ISBLANK('Captura de datos de CONTACTO'!AE902)),ISNA(VLOOKUP('Captura de datos de CONTACTO'!AE902,'DO NOT USE_School Picklist'!$H$3:$H$4,1,FALSE))),"Please select a value from the drop-down menu",IF('DO NOT USE_Contact Formulas'!A902,"OK",NA()))</f>
        <v>#N/A</v>
      </c>
      <c r="AF902" s="40" t="e">
        <f ca="1">IF('Captura de datos de CONTACTO'!AF902&gt;'DO NOT USE_School Picklist'!$C$3,"Test Date cannot be a future date",IF('DO NOT USE_Contact Formulas'!A902,"OK",NA()))</f>
        <v>#N/A</v>
      </c>
      <c r="AG902" s="53" t="e">
        <f>IF(AND('DO NOT USE_Contact Formulas'!A902,ISBLANK('Captura de datos de CONTACTO'!AB902)),"Lab Result Test Result is required",IF(AND(NOT(ISBLANK('Captura de datos de CONTACTO'!AB902)),ISNA(VLOOKUP('Captura de datos de CONTACTO'!AB902,'DO NOT USE_School Picklist'!$Q$3:$Q$8,1,FALSE))),"Please select a value from the drop-down menu",IF('DO NOT USE_Contact Formulas'!A902,"OK",NA())))</f>
        <v>#N/A</v>
      </c>
    </row>
    <row r="903" spans="1:33" x14ac:dyDescent="0.3">
      <c r="A903" s="39" t="e">
        <f>IF('DO NOT USE_Contact Formulas'!A903,IF('DO NOT USE_Contact Formulas'!B903,"Not all required fields are completed","OK"),NA())</f>
        <v>#N/A</v>
      </c>
      <c r="B903" s="40" t="e">
        <f>IF(AND('DO NOT USE_Contact Formulas'!A903,ISBLANK('Captura de datos de CONTACTO'!B903)),"First Name is required",IF(NOT(ISBLANK('Captura de datos de CONTACTO'!B903)),"OK",NA()))</f>
        <v>#N/A</v>
      </c>
      <c r="C903" s="40" t="e">
        <f>IF(AND('DO NOT USE_Contact Formulas'!A903,ISBLANK('Captura de datos de CONTACTO'!C903)),"Last Name is required",IF(NOT(ISBLANK('Captura de datos de CONTACTO'!C903)),"OK",NA()))</f>
        <v>#N/A</v>
      </c>
      <c r="D903" s="40" t="e">
        <f>IF(AND('DO NOT USE_Contact Formulas'!A903,ISBLANK('Captura de datos de CONTACTO'!D903)),"Birthdate is required",IF(NOT(ISBLANK('Captura de datos de CONTACTO'!D903)),"OK",NA()))</f>
        <v>#N/A</v>
      </c>
      <c r="E903" s="40" t="e">
        <f>IF(AND('DO NOT USE_Contact Formulas'!A903,ISBLANK('Captura de datos de CONTACTO'!E903)),"Mobile Phone is required",IF(NOT(ISBLANK('Captura de datos de CONTACTO'!E903)),IF(AND(ISNUMBER(VALUE('Captura de datos de CONTACTO'!E903)),LEFT('Captura de datos de CONTACTO'!E903,1)&lt;&gt;"1",LEN('Captura de datos de CONTACTO'!E903)=10),"OK","Phone number must be valid format"),NA()))</f>
        <v>#N/A</v>
      </c>
      <c r="F903" s="40" t="e">
        <f>IF(LEN('Captura de datos de CONTACTO'!F903)&gt;255,"Home Street Address must be less than 255 characters",IF('DO NOT USE_Contact Formulas'!A903,"OK",NA()))</f>
        <v>#N/A</v>
      </c>
      <c r="G903" s="40" t="e">
        <f>IF(LEN('Captura de datos de CONTACTO'!G903)&gt;40,"City must be less than 40 characters",IF('DO NOT USE_Contact Formulas'!A903,"OK",NA()))</f>
        <v>#N/A</v>
      </c>
      <c r="H903" s="40" t="e">
        <f>IF(AND(NOT(ISBLANK('Captura de datos de CONTACTO'!H903)),ISNA(VLOOKUP('Captura de datos de CONTACTO'!H903,'DO NOT USE_School Picklist'!$P$3:$P$52,1,FALSE))),"Please select a value from the drop-down menu",IF('DO NOT USE_Contact Formulas'!A903,"OK",NA()))</f>
        <v>#N/A</v>
      </c>
      <c r="I903" s="40" t="e">
        <f>IF(AND('DO NOT USE_Contact Formulas'!A903,ISBLANK('Captura de datos de CONTACTO'!I903)),"Zip is required",IF(ISBLANK('Captura de datos de CONTACTO'!I903),NA(),"OK"))</f>
        <v>#N/A</v>
      </c>
      <c r="J903" s="40" t="e">
        <f>IF(AND('DO NOT USE_Contact Formulas'!A903,ISBLANK('Captura de datos de CONTACTO'!J903)),"Student or Staff? is required",IF(ISBLANK('Captura de datos de CONTACTO'!J903),NA(),IF(ISNA(VLOOKUP('Captura de datos de CONTACTO'!J903,'DO NOT USE_School Picklist'!$B$3:$B$6,1,FALSE)),"Please select a value from the drop-down menu","OK")))</f>
        <v>#N/A</v>
      </c>
      <c r="K903" s="40" t="e">
        <f>IF(AND('Captura de datos de CONTACTO'!J903='DO NOT USE_School Picklist'!$B$4,ISBLANK('Captura de datos de CONTACTO'!K903)),"Occupation/Job Title is required if Student or Staff? is Yes, staff/faculty or volunteer",IF('DO NOT USE_Contact Formulas'!A903,"OK",NA()))</f>
        <v>#N/A</v>
      </c>
      <c r="L903" s="40" t="e">
        <f ca="1">IF('Captura de datos de CONTACTO'!L903&gt;'DO NOT USE_School Picklist'!$C$3,"Date last on school campus/facility cannot be a future date",IF('DO NOT USE_Contact Formulas'!A903,IF(ISBLANK('Captura de datos de CONTACTO'!L903),"Date last on school campus/facility is required","OK"),NA()))</f>
        <v>#N/A</v>
      </c>
      <c r="M903" s="41" t="e">
        <f ca="1">IF('Captura de datos de CONTACTO'!M903&gt;'DO NOT USE_School Picklist'!$C$3,"Last Exposure Date cannot be a future date",IF('DO NOT USE_Contact Formulas'!A903,IF(ISBLANK('Captura de datos de CONTACTO'!M903),"Last Exposure Date is required","OK"),NA()))</f>
        <v>#N/A</v>
      </c>
      <c r="N903" s="41" t="e">
        <f>IF(AND('DO NOT USE_Contact Formulas'!A903,ISBLANK('Captura de datos de CONTACTO'!N903)),"Specific Place in the Location is required",IF(ISBLANK('Captura de datos de CONTACTO'!N903),NA(),"OK"))</f>
        <v>#N/A</v>
      </c>
      <c r="O903" s="40" t="e">
        <f>IF(AND(NOT(ISBLANK('Captura de datos de CONTACTO'!O903)),ISNA(VLOOKUP('Captura de datos de CONTACTO'!O903,'DO NOT USE_School Picklist'!$L$3:$L$81,1,FALSE))),"Please select a value from the drop-down menu",IF('DO NOT USE_Contact Formulas'!A903,"OK",NA()))</f>
        <v>#N/A</v>
      </c>
      <c r="P903" s="40" t="e">
        <f>IF(AND(NOT(ISBLANK('Captura de datos de CONTACTO'!P903)),NOT(ISNUMBER(MATCH("*@*.?*",'Captura de datos de CONTACTO'!P903,0)))),"Email must be in a valid format",IF('DO NOT USE_Contact Formulas'!A903,"OK",NA()))</f>
        <v>#N/A</v>
      </c>
      <c r="Q903" s="40" t="e">
        <f>IF(LEN('Captura de datos de CONTACTO'!Q903)&gt;50,"Parent/Guardian Name must be less than 50 characters",IF('DO NOT USE_Contact Formulas'!A903,"OK",NA()))</f>
        <v>#N/A</v>
      </c>
      <c r="R903" s="40" t="e">
        <f>IF(NOT(ISBLANK('Captura de datos de CONTACTO'!R903)),IF(AND(ISNUMBER('Captura de datos de CONTACTO'!R903),LEFT('Captura de datos de CONTACTO'!R903,1)&lt;&gt;"1",LEN('Captura de datos de CONTACTO'!R903)=10),"OK","Phone number must be valid format"),IF('DO NOT USE_Contact Formulas'!A903,"OK",NA()))</f>
        <v>#N/A</v>
      </c>
      <c r="S903" s="40" t="e">
        <f>IF(AND(NOT(ISBLANK('Captura de datos de CONTACTO'!S903)),ISNA(VLOOKUP('Captura de datos de CONTACTO'!S903,'DO NOT USE_School Picklist'!$N$3:$N$63,1,FALSE))),"Please select a value from the drop-down menu",IF('DO NOT USE_Contact Formulas'!A903,"OK",NA()))</f>
        <v>#N/A</v>
      </c>
      <c r="T903" s="53" t="e">
        <f>IF(AND(NOT(ISBLANK('Captura de datos de CONTACTO'!T903)),ISNA(VLOOKUP('Captura de datos de CONTACTO'!T903,'DO NOT USE_School Picklist'!$I$3:$I$5,1,FALSE))),"Please select a value from the drop-down menu",IF('DO NOT USE_Contact Formulas'!A903,"OK",NA()))</f>
        <v>#N/A</v>
      </c>
      <c r="U903" s="40" t="e">
        <f>IF(AND(NOT(ISBLANK('Captura de datos de CONTACTO'!U903)),ISNA(VLOOKUP('Captura de datos de CONTACTO'!U903,'DO NOT USE_School Picklist'!$E$3:$E$10,1,FALSE))),"Please select a value from the drop-down menu",IF('DO NOT USE_Contact Formulas'!A903,"OK",NA()))</f>
        <v>#N/A</v>
      </c>
      <c r="V903" s="53" t="e">
        <f>IF(AND(NOT(ISBLANK('Captura de datos de CONTACTO'!V903)),ISNA(VLOOKUP('Captura de datos de CONTACTO'!V903,'DO NOT USE_School Picklist'!$W$3:$W$9,1,FALSE))),"Please select a value from the drop-down menu",IF('DO NOT USE_Contact Formulas'!A903,"OK",NA()))</f>
        <v>#N/A</v>
      </c>
      <c r="W903" s="53" t="e">
        <f>IF(AND(NOT(ISBLANK('Captura de datos de CONTACTO'!W903)),ISNA(VLOOKUP('Captura de datos de CONTACTO'!W903,'DO NOT USE_School Picklist'!$W$3:$W$9,1,FALSE))),"Please select a value from the drop-down menu",IF('DO NOT USE_Case Formulas'!A903,"OK",NA()))</f>
        <v>#N/A</v>
      </c>
      <c r="X903" s="40" t="e">
        <f>IF(AND(NOT(ISBLANK('Captura de datos de CONTACTO'!X903)),ISNA(VLOOKUP('Captura de datos de CONTACTO'!X903,'DO NOT USE_School Picklist'!$F$3:$F$16,1,FALSE))),"Please select a value from the drop-down menu",IF('DO NOT USE_Contact Formulas'!A903,"OK",NA()))</f>
        <v>#N/A</v>
      </c>
      <c r="Y903" s="40" t="e">
        <f>IF(LEN('Captura de datos de CONTACTO'!Y903)&gt;100,"Classroom(s) must be less than 100 characters",IF('DO NOT USE_Contact Formulas'!A903,"OK",NA()))</f>
        <v>#N/A</v>
      </c>
      <c r="Z903" s="40" t="e">
        <f>IF(AND(NOT(ISBLANK('Captura de datos de CONTACTO'!Z903)),ISNA(VLOOKUP('Captura de datos de CONTACTO'!Z903,'DO NOT USE_School Picklist'!$K$3:$K$6,1,FALSE))),"Please select a value from the drop-down menu",IF('DO NOT USE_Contact Formulas'!A903,"OK",NA()))</f>
        <v>#N/A</v>
      </c>
      <c r="AA903" s="40" t="e">
        <f>IF(AND(NOT(ISBLANK('Captura de datos de CONTACTO'!AA903)),ISNA(VLOOKUP('Captura de datos de CONTACTO'!AA903,'DO NOT USE_School Picklist'!$D$3:$D$5,1,FALSE))),"Please select a value from the drop-down menu",IF('DO NOT USE_Contact Formulas'!A903,"OK",NA()))</f>
        <v>#N/A</v>
      </c>
      <c r="AB903" s="40"/>
      <c r="AC903" s="40" t="e">
        <f>IF(AND(NOT(ISBLANK('Captura de datos de CONTACTO'!AC903)),ISNA(VLOOKUP('Captura de datos de CONTACTO'!AC903,'DO NOT USE_School Picklist'!$G$3:$G$5,1,FALSE))),"Please select a value from the drop-down menu",IF('DO NOT USE_Contact Formulas'!A903,"OK",NA()))</f>
        <v>#N/A</v>
      </c>
      <c r="AD903" s="40"/>
      <c r="AE903" s="40" t="e">
        <f>IF(AND(NOT(ISBLANK('Captura de datos de CONTACTO'!AE903)),ISNA(VLOOKUP('Captura de datos de CONTACTO'!AE903,'DO NOT USE_School Picklist'!$H$3:$H$4,1,FALSE))),"Please select a value from the drop-down menu",IF('DO NOT USE_Contact Formulas'!A903,"OK",NA()))</f>
        <v>#N/A</v>
      </c>
      <c r="AF903" s="40" t="e">
        <f ca="1">IF('Captura de datos de CONTACTO'!AF903&gt;'DO NOT USE_School Picklist'!$C$3,"Test Date cannot be a future date",IF('DO NOT USE_Contact Formulas'!A903,"OK",NA()))</f>
        <v>#N/A</v>
      </c>
      <c r="AG903" s="53" t="e">
        <f>IF(AND('DO NOT USE_Contact Formulas'!A903,ISBLANK('Captura de datos de CONTACTO'!AB903)),"Lab Result Test Result is required",IF(AND(NOT(ISBLANK('Captura de datos de CONTACTO'!AB903)),ISNA(VLOOKUP('Captura de datos de CONTACTO'!AB903,'DO NOT USE_School Picklist'!$Q$3:$Q$8,1,FALSE))),"Please select a value from the drop-down menu",IF('DO NOT USE_Contact Formulas'!A903,"OK",NA())))</f>
        <v>#N/A</v>
      </c>
    </row>
    <row r="904" spans="1:33" x14ac:dyDescent="0.3">
      <c r="A904" s="39" t="e">
        <f>IF('DO NOT USE_Contact Formulas'!A904,IF('DO NOT USE_Contact Formulas'!B904,"Not all required fields are completed","OK"),NA())</f>
        <v>#N/A</v>
      </c>
      <c r="B904" s="40" t="e">
        <f>IF(AND('DO NOT USE_Contact Formulas'!A904,ISBLANK('Captura de datos de CONTACTO'!B904)),"First Name is required",IF(NOT(ISBLANK('Captura de datos de CONTACTO'!B904)),"OK",NA()))</f>
        <v>#N/A</v>
      </c>
      <c r="C904" s="40" t="e">
        <f>IF(AND('DO NOT USE_Contact Formulas'!A904,ISBLANK('Captura de datos de CONTACTO'!C904)),"Last Name is required",IF(NOT(ISBLANK('Captura de datos de CONTACTO'!C904)),"OK",NA()))</f>
        <v>#N/A</v>
      </c>
      <c r="D904" s="40" t="e">
        <f>IF(AND('DO NOT USE_Contact Formulas'!A904,ISBLANK('Captura de datos de CONTACTO'!D904)),"Birthdate is required",IF(NOT(ISBLANK('Captura de datos de CONTACTO'!D904)),"OK",NA()))</f>
        <v>#N/A</v>
      </c>
      <c r="E904" s="40" t="e">
        <f>IF(AND('DO NOT USE_Contact Formulas'!A904,ISBLANK('Captura de datos de CONTACTO'!E904)),"Mobile Phone is required",IF(NOT(ISBLANK('Captura de datos de CONTACTO'!E904)),IF(AND(ISNUMBER(VALUE('Captura de datos de CONTACTO'!E904)),LEFT('Captura de datos de CONTACTO'!E904,1)&lt;&gt;"1",LEN('Captura de datos de CONTACTO'!E904)=10),"OK","Phone number must be valid format"),NA()))</f>
        <v>#N/A</v>
      </c>
      <c r="F904" s="40" t="e">
        <f>IF(LEN('Captura de datos de CONTACTO'!F904)&gt;255,"Home Street Address must be less than 255 characters",IF('DO NOT USE_Contact Formulas'!A904,"OK",NA()))</f>
        <v>#N/A</v>
      </c>
      <c r="G904" s="40" t="e">
        <f>IF(LEN('Captura de datos de CONTACTO'!G904)&gt;40,"City must be less than 40 characters",IF('DO NOT USE_Contact Formulas'!A904,"OK",NA()))</f>
        <v>#N/A</v>
      </c>
      <c r="H904" s="40" t="e">
        <f>IF(AND(NOT(ISBLANK('Captura de datos de CONTACTO'!H904)),ISNA(VLOOKUP('Captura de datos de CONTACTO'!H904,'DO NOT USE_School Picklist'!$P$3:$P$52,1,FALSE))),"Please select a value from the drop-down menu",IF('DO NOT USE_Contact Formulas'!A904,"OK",NA()))</f>
        <v>#N/A</v>
      </c>
      <c r="I904" s="40" t="e">
        <f>IF(AND('DO NOT USE_Contact Formulas'!A904,ISBLANK('Captura de datos de CONTACTO'!I904)),"Zip is required",IF(ISBLANK('Captura de datos de CONTACTO'!I904),NA(),"OK"))</f>
        <v>#N/A</v>
      </c>
      <c r="J904" s="40" t="e">
        <f>IF(AND('DO NOT USE_Contact Formulas'!A904,ISBLANK('Captura de datos de CONTACTO'!J904)),"Student or Staff? is required",IF(ISBLANK('Captura de datos de CONTACTO'!J904),NA(),IF(ISNA(VLOOKUP('Captura de datos de CONTACTO'!J904,'DO NOT USE_School Picklist'!$B$3:$B$6,1,FALSE)),"Please select a value from the drop-down menu","OK")))</f>
        <v>#N/A</v>
      </c>
      <c r="K904" s="40" t="e">
        <f>IF(AND('Captura de datos de CONTACTO'!J904='DO NOT USE_School Picklist'!$B$4,ISBLANK('Captura de datos de CONTACTO'!K904)),"Occupation/Job Title is required if Student or Staff? is Yes, staff/faculty or volunteer",IF('DO NOT USE_Contact Formulas'!A904,"OK",NA()))</f>
        <v>#N/A</v>
      </c>
      <c r="L904" s="40" t="e">
        <f ca="1">IF('Captura de datos de CONTACTO'!L904&gt;'DO NOT USE_School Picklist'!$C$3,"Date last on school campus/facility cannot be a future date",IF('DO NOT USE_Contact Formulas'!A904,IF(ISBLANK('Captura de datos de CONTACTO'!L904),"Date last on school campus/facility is required","OK"),NA()))</f>
        <v>#N/A</v>
      </c>
      <c r="M904" s="41" t="e">
        <f ca="1">IF('Captura de datos de CONTACTO'!M904&gt;'DO NOT USE_School Picklist'!$C$3,"Last Exposure Date cannot be a future date",IF('DO NOT USE_Contact Formulas'!A904,IF(ISBLANK('Captura de datos de CONTACTO'!M904),"Last Exposure Date is required","OK"),NA()))</f>
        <v>#N/A</v>
      </c>
      <c r="N904" s="41" t="e">
        <f>IF(AND('DO NOT USE_Contact Formulas'!A904,ISBLANK('Captura de datos de CONTACTO'!N904)),"Specific Place in the Location is required",IF(ISBLANK('Captura de datos de CONTACTO'!N904),NA(),"OK"))</f>
        <v>#N/A</v>
      </c>
      <c r="O904" s="40" t="e">
        <f>IF(AND(NOT(ISBLANK('Captura de datos de CONTACTO'!O904)),ISNA(VLOOKUP('Captura de datos de CONTACTO'!O904,'DO NOT USE_School Picklist'!$L$3:$L$81,1,FALSE))),"Please select a value from the drop-down menu",IF('DO NOT USE_Contact Formulas'!A904,"OK",NA()))</f>
        <v>#N/A</v>
      </c>
      <c r="P904" s="40" t="e">
        <f>IF(AND(NOT(ISBLANK('Captura de datos de CONTACTO'!P904)),NOT(ISNUMBER(MATCH("*@*.?*",'Captura de datos de CONTACTO'!P904,0)))),"Email must be in a valid format",IF('DO NOT USE_Contact Formulas'!A904,"OK",NA()))</f>
        <v>#N/A</v>
      </c>
      <c r="Q904" s="40" t="e">
        <f>IF(LEN('Captura de datos de CONTACTO'!Q904)&gt;50,"Parent/Guardian Name must be less than 50 characters",IF('DO NOT USE_Contact Formulas'!A904,"OK",NA()))</f>
        <v>#N/A</v>
      </c>
      <c r="R904" s="40" t="e">
        <f>IF(NOT(ISBLANK('Captura de datos de CONTACTO'!R904)),IF(AND(ISNUMBER('Captura de datos de CONTACTO'!R904),LEFT('Captura de datos de CONTACTO'!R904,1)&lt;&gt;"1",LEN('Captura de datos de CONTACTO'!R904)=10),"OK","Phone number must be valid format"),IF('DO NOT USE_Contact Formulas'!A904,"OK",NA()))</f>
        <v>#N/A</v>
      </c>
      <c r="S904" s="40" t="e">
        <f>IF(AND(NOT(ISBLANK('Captura de datos de CONTACTO'!S904)),ISNA(VLOOKUP('Captura de datos de CONTACTO'!S904,'DO NOT USE_School Picklist'!$N$3:$N$63,1,FALSE))),"Please select a value from the drop-down menu",IF('DO NOT USE_Contact Formulas'!A904,"OK",NA()))</f>
        <v>#N/A</v>
      </c>
      <c r="T904" s="53" t="e">
        <f>IF(AND(NOT(ISBLANK('Captura de datos de CONTACTO'!T904)),ISNA(VLOOKUP('Captura de datos de CONTACTO'!T904,'DO NOT USE_School Picklist'!$I$3:$I$5,1,FALSE))),"Please select a value from the drop-down menu",IF('DO NOT USE_Contact Formulas'!A904,"OK",NA()))</f>
        <v>#N/A</v>
      </c>
      <c r="U904" s="40" t="e">
        <f>IF(AND(NOT(ISBLANK('Captura de datos de CONTACTO'!U904)),ISNA(VLOOKUP('Captura de datos de CONTACTO'!U904,'DO NOT USE_School Picklist'!$E$3:$E$10,1,FALSE))),"Please select a value from the drop-down menu",IF('DO NOT USE_Contact Formulas'!A904,"OK",NA()))</f>
        <v>#N/A</v>
      </c>
      <c r="V904" s="53" t="e">
        <f>IF(AND(NOT(ISBLANK('Captura de datos de CONTACTO'!V904)),ISNA(VLOOKUP('Captura de datos de CONTACTO'!V904,'DO NOT USE_School Picklist'!$W$3:$W$9,1,FALSE))),"Please select a value from the drop-down menu",IF('DO NOT USE_Contact Formulas'!A904,"OK",NA()))</f>
        <v>#N/A</v>
      </c>
      <c r="W904" s="53" t="e">
        <f>IF(AND(NOT(ISBLANK('Captura de datos de CONTACTO'!W904)),ISNA(VLOOKUP('Captura de datos de CONTACTO'!W904,'DO NOT USE_School Picklist'!$W$3:$W$9,1,FALSE))),"Please select a value from the drop-down menu",IF('DO NOT USE_Case Formulas'!A904,"OK",NA()))</f>
        <v>#N/A</v>
      </c>
      <c r="X904" s="40" t="e">
        <f>IF(AND(NOT(ISBLANK('Captura de datos de CONTACTO'!X904)),ISNA(VLOOKUP('Captura de datos de CONTACTO'!X904,'DO NOT USE_School Picklist'!$F$3:$F$16,1,FALSE))),"Please select a value from the drop-down menu",IF('DO NOT USE_Contact Formulas'!A904,"OK",NA()))</f>
        <v>#N/A</v>
      </c>
      <c r="Y904" s="40" t="e">
        <f>IF(LEN('Captura de datos de CONTACTO'!Y904)&gt;100,"Classroom(s) must be less than 100 characters",IF('DO NOT USE_Contact Formulas'!A904,"OK",NA()))</f>
        <v>#N/A</v>
      </c>
      <c r="Z904" s="40" t="e">
        <f>IF(AND(NOT(ISBLANK('Captura de datos de CONTACTO'!Z904)),ISNA(VLOOKUP('Captura de datos de CONTACTO'!Z904,'DO NOT USE_School Picklist'!$K$3:$K$6,1,FALSE))),"Please select a value from the drop-down menu",IF('DO NOT USE_Contact Formulas'!A904,"OK",NA()))</f>
        <v>#N/A</v>
      </c>
      <c r="AA904" s="40" t="e">
        <f>IF(AND(NOT(ISBLANK('Captura de datos de CONTACTO'!AA904)),ISNA(VLOOKUP('Captura de datos de CONTACTO'!AA904,'DO NOT USE_School Picklist'!$D$3:$D$5,1,FALSE))),"Please select a value from the drop-down menu",IF('DO NOT USE_Contact Formulas'!A904,"OK",NA()))</f>
        <v>#N/A</v>
      </c>
      <c r="AB904" s="40"/>
      <c r="AC904" s="40" t="e">
        <f>IF(AND(NOT(ISBLANK('Captura de datos de CONTACTO'!AC904)),ISNA(VLOOKUP('Captura de datos de CONTACTO'!AC904,'DO NOT USE_School Picklist'!$G$3:$G$5,1,FALSE))),"Please select a value from the drop-down menu",IF('DO NOT USE_Contact Formulas'!A904,"OK",NA()))</f>
        <v>#N/A</v>
      </c>
      <c r="AD904" s="40"/>
      <c r="AE904" s="40" t="e">
        <f>IF(AND(NOT(ISBLANK('Captura de datos de CONTACTO'!AE904)),ISNA(VLOOKUP('Captura de datos de CONTACTO'!AE904,'DO NOT USE_School Picklist'!$H$3:$H$4,1,FALSE))),"Please select a value from the drop-down menu",IF('DO NOT USE_Contact Formulas'!A904,"OK",NA()))</f>
        <v>#N/A</v>
      </c>
      <c r="AF904" s="40" t="e">
        <f ca="1">IF('Captura de datos de CONTACTO'!AF904&gt;'DO NOT USE_School Picklist'!$C$3,"Test Date cannot be a future date",IF('DO NOT USE_Contact Formulas'!A904,"OK",NA()))</f>
        <v>#N/A</v>
      </c>
      <c r="AG904" s="53" t="e">
        <f>IF(AND('DO NOT USE_Contact Formulas'!A904,ISBLANK('Captura de datos de CONTACTO'!AB904)),"Lab Result Test Result is required",IF(AND(NOT(ISBLANK('Captura de datos de CONTACTO'!AB904)),ISNA(VLOOKUP('Captura de datos de CONTACTO'!AB904,'DO NOT USE_School Picklist'!$Q$3:$Q$8,1,FALSE))),"Please select a value from the drop-down menu",IF('DO NOT USE_Contact Formulas'!A904,"OK",NA())))</f>
        <v>#N/A</v>
      </c>
    </row>
    <row r="905" spans="1:33" x14ac:dyDescent="0.3">
      <c r="A905" s="39" t="e">
        <f>IF('DO NOT USE_Contact Formulas'!A905,IF('DO NOT USE_Contact Formulas'!B905,"Not all required fields are completed","OK"),NA())</f>
        <v>#N/A</v>
      </c>
      <c r="B905" s="40" t="e">
        <f>IF(AND('DO NOT USE_Contact Formulas'!A905,ISBLANK('Captura de datos de CONTACTO'!B905)),"First Name is required",IF(NOT(ISBLANK('Captura de datos de CONTACTO'!B905)),"OK",NA()))</f>
        <v>#N/A</v>
      </c>
      <c r="C905" s="40" t="e">
        <f>IF(AND('DO NOT USE_Contact Formulas'!A905,ISBLANK('Captura de datos de CONTACTO'!C905)),"Last Name is required",IF(NOT(ISBLANK('Captura de datos de CONTACTO'!C905)),"OK",NA()))</f>
        <v>#N/A</v>
      </c>
      <c r="D905" s="40" t="e">
        <f>IF(AND('DO NOT USE_Contact Formulas'!A905,ISBLANK('Captura de datos de CONTACTO'!D905)),"Birthdate is required",IF(NOT(ISBLANK('Captura de datos de CONTACTO'!D905)),"OK",NA()))</f>
        <v>#N/A</v>
      </c>
      <c r="E905" s="40" t="e">
        <f>IF(AND('DO NOT USE_Contact Formulas'!A905,ISBLANK('Captura de datos de CONTACTO'!E905)),"Mobile Phone is required",IF(NOT(ISBLANK('Captura de datos de CONTACTO'!E905)),IF(AND(ISNUMBER(VALUE('Captura de datos de CONTACTO'!E905)),LEFT('Captura de datos de CONTACTO'!E905,1)&lt;&gt;"1",LEN('Captura de datos de CONTACTO'!E905)=10),"OK","Phone number must be valid format"),NA()))</f>
        <v>#N/A</v>
      </c>
      <c r="F905" s="40" t="e">
        <f>IF(LEN('Captura de datos de CONTACTO'!F905)&gt;255,"Home Street Address must be less than 255 characters",IF('DO NOT USE_Contact Formulas'!A905,"OK",NA()))</f>
        <v>#N/A</v>
      </c>
      <c r="G905" s="40" t="e">
        <f>IF(LEN('Captura de datos de CONTACTO'!G905)&gt;40,"City must be less than 40 characters",IF('DO NOT USE_Contact Formulas'!A905,"OK",NA()))</f>
        <v>#N/A</v>
      </c>
      <c r="H905" s="40" t="e">
        <f>IF(AND(NOT(ISBLANK('Captura de datos de CONTACTO'!H905)),ISNA(VLOOKUP('Captura de datos de CONTACTO'!H905,'DO NOT USE_School Picklist'!$P$3:$P$52,1,FALSE))),"Please select a value from the drop-down menu",IF('DO NOT USE_Contact Formulas'!A905,"OK",NA()))</f>
        <v>#N/A</v>
      </c>
      <c r="I905" s="40" t="e">
        <f>IF(AND('DO NOT USE_Contact Formulas'!A905,ISBLANK('Captura de datos de CONTACTO'!I905)),"Zip is required",IF(ISBLANK('Captura de datos de CONTACTO'!I905),NA(),"OK"))</f>
        <v>#N/A</v>
      </c>
      <c r="J905" s="40" t="e">
        <f>IF(AND('DO NOT USE_Contact Formulas'!A905,ISBLANK('Captura de datos de CONTACTO'!J905)),"Student or Staff? is required",IF(ISBLANK('Captura de datos de CONTACTO'!J905),NA(),IF(ISNA(VLOOKUP('Captura de datos de CONTACTO'!J905,'DO NOT USE_School Picklist'!$B$3:$B$6,1,FALSE)),"Please select a value from the drop-down menu","OK")))</f>
        <v>#N/A</v>
      </c>
      <c r="K905" s="40" t="e">
        <f>IF(AND('Captura de datos de CONTACTO'!J905='DO NOT USE_School Picklist'!$B$4,ISBLANK('Captura de datos de CONTACTO'!K905)),"Occupation/Job Title is required if Student or Staff? is Yes, staff/faculty or volunteer",IF('DO NOT USE_Contact Formulas'!A905,"OK",NA()))</f>
        <v>#N/A</v>
      </c>
      <c r="L905" s="40" t="e">
        <f ca="1">IF('Captura de datos de CONTACTO'!L905&gt;'DO NOT USE_School Picklist'!$C$3,"Date last on school campus/facility cannot be a future date",IF('DO NOT USE_Contact Formulas'!A905,IF(ISBLANK('Captura de datos de CONTACTO'!L905),"Date last on school campus/facility is required","OK"),NA()))</f>
        <v>#N/A</v>
      </c>
      <c r="M905" s="41" t="e">
        <f ca="1">IF('Captura de datos de CONTACTO'!M905&gt;'DO NOT USE_School Picklist'!$C$3,"Last Exposure Date cannot be a future date",IF('DO NOT USE_Contact Formulas'!A905,IF(ISBLANK('Captura de datos de CONTACTO'!M905),"Last Exposure Date is required","OK"),NA()))</f>
        <v>#N/A</v>
      </c>
      <c r="N905" s="41" t="e">
        <f>IF(AND('DO NOT USE_Contact Formulas'!A905,ISBLANK('Captura de datos de CONTACTO'!N905)),"Specific Place in the Location is required",IF(ISBLANK('Captura de datos de CONTACTO'!N905),NA(),"OK"))</f>
        <v>#N/A</v>
      </c>
      <c r="O905" s="40" t="e">
        <f>IF(AND(NOT(ISBLANK('Captura de datos de CONTACTO'!O905)),ISNA(VLOOKUP('Captura de datos de CONTACTO'!O905,'DO NOT USE_School Picklist'!$L$3:$L$81,1,FALSE))),"Please select a value from the drop-down menu",IF('DO NOT USE_Contact Formulas'!A905,"OK",NA()))</f>
        <v>#N/A</v>
      </c>
      <c r="P905" s="40" t="e">
        <f>IF(AND(NOT(ISBLANK('Captura de datos de CONTACTO'!P905)),NOT(ISNUMBER(MATCH("*@*.?*",'Captura de datos de CONTACTO'!P905,0)))),"Email must be in a valid format",IF('DO NOT USE_Contact Formulas'!A905,"OK",NA()))</f>
        <v>#N/A</v>
      </c>
      <c r="Q905" s="40" t="e">
        <f>IF(LEN('Captura de datos de CONTACTO'!Q905)&gt;50,"Parent/Guardian Name must be less than 50 characters",IF('DO NOT USE_Contact Formulas'!A905,"OK",NA()))</f>
        <v>#N/A</v>
      </c>
      <c r="R905" s="40" t="e">
        <f>IF(NOT(ISBLANK('Captura de datos de CONTACTO'!R905)),IF(AND(ISNUMBER('Captura de datos de CONTACTO'!R905),LEFT('Captura de datos de CONTACTO'!R905,1)&lt;&gt;"1",LEN('Captura de datos de CONTACTO'!R905)=10),"OK","Phone number must be valid format"),IF('DO NOT USE_Contact Formulas'!A905,"OK",NA()))</f>
        <v>#N/A</v>
      </c>
      <c r="S905" s="40" t="e">
        <f>IF(AND(NOT(ISBLANK('Captura de datos de CONTACTO'!S905)),ISNA(VLOOKUP('Captura de datos de CONTACTO'!S905,'DO NOT USE_School Picklist'!$N$3:$N$63,1,FALSE))),"Please select a value from the drop-down menu",IF('DO NOT USE_Contact Formulas'!A905,"OK",NA()))</f>
        <v>#N/A</v>
      </c>
      <c r="T905" s="53" t="e">
        <f>IF(AND(NOT(ISBLANK('Captura de datos de CONTACTO'!T905)),ISNA(VLOOKUP('Captura de datos de CONTACTO'!T905,'DO NOT USE_School Picklist'!$I$3:$I$5,1,FALSE))),"Please select a value from the drop-down menu",IF('DO NOT USE_Contact Formulas'!A905,"OK",NA()))</f>
        <v>#N/A</v>
      </c>
      <c r="U905" s="40" t="e">
        <f>IF(AND(NOT(ISBLANK('Captura de datos de CONTACTO'!U905)),ISNA(VLOOKUP('Captura de datos de CONTACTO'!U905,'DO NOT USE_School Picklist'!$E$3:$E$10,1,FALSE))),"Please select a value from the drop-down menu",IF('DO NOT USE_Contact Formulas'!A905,"OK",NA()))</f>
        <v>#N/A</v>
      </c>
      <c r="V905" s="53" t="e">
        <f>IF(AND(NOT(ISBLANK('Captura de datos de CONTACTO'!V905)),ISNA(VLOOKUP('Captura de datos de CONTACTO'!V905,'DO NOT USE_School Picklist'!$W$3:$W$9,1,FALSE))),"Please select a value from the drop-down menu",IF('DO NOT USE_Contact Formulas'!A905,"OK",NA()))</f>
        <v>#N/A</v>
      </c>
      <c r="W905" s="53" t="e">
        <f>IF(AND(NOT(ISBLANK('Captura de datos de CONTACTO'!W905)),ISNA(VLOOKUP('Captura de datos de CONTACTO'!W905,'DO NOT USE_School Picklist'!$W$3:$W$9,1,FALSE))),"Please select a value from the drop-down menu",IF('DO NOT USE_Case Formulas'!A905,"OK",NA()))</f>
        <v>#N/A</v>
      </c>
      <c r="X905" s="40" t="e">
        <f>IF(AND(NOT(ISBLANK('Captura de datos de CONTACTO'!X905)),ISNA(VLOOKUP('Captura de datos de CONTACTO'!X905,'DO NOT USE_School Picklist'!$F$3:$F$16,1,FALSE))),"Please select a value from the drop-down menu",IF('DO NOT USE_Contact Formulas'!A905,"OK",NA()))</f>
        <v>#N/A</v>
      </c>
      <c r="Y905" s="40" t="e">
        <f>IF(LEN('Captura de datos de CONTACTO'!Y905)&gt;100,"Classroom(s) must be less than 100 characters",IF('DO NOT USE_Contact Formulas'!A905,"OK",NA()))</f>
        <v>#N/A</v>
      </c>
      <c r="Z905" s="40" t="e">
        <f>IF(AND(NOT(ISBLANK('Captura de datos de CONTACTO'!Z905)),ISNA(VLOOKUP('Captura de datos de CONTACTO'!Z905,'DO NOT USE_School Picklist'!$K$3:$K$6,1,FALSE))),"Please select a value from the drop-down menu",IF('DO NOT USE_Contact Formulas'!A905,"OK",NA()))</f>
        <v>#N/A</v>
      </c>
      <c r="AA905" s="40" t="e">
        <f>IF(AND(NOT(ISBLANK('Captura de datos de CONTACTO'!AA905)),ISNA(VLOOKUP('Captura de datos de CONTACTO'!AA905,'DO NOT USE_School Picklist'!$D$3:$D$5,1,FALSE))),"Please select a value from the drop-down menu",IF('DO NOT USE_Contact Formulas'!A905,"OK",NA()))</f>
        <v>#N/A</v>
      </c>
      <c r="AB905" s="40"/>
      <c r="AC905" s="40" t="e">
        <f>IF(AND(NOT(ISBLANK('Captura de datos de CONTACTO'!AC905)),ISNA(VLOOKUP('Captura de datos de CONTACTO'!AC905,'DO NOT USE_School Picklist'!$G$3:$G$5,1,FALSE))),"Please select a value from the drop-down menu",IF('DO NOT USE_Contact Formulas'!A905,"OK",NA()))</f>
        <v>#N/A</v>
      </c>
      <c r="AD905" s="40"/>
      <c r="AE905" s="40" t="e">
        <f>IF(AND(NOT(ISBLANK('Captura de datos de CONTACTO'!AE905)),ISNA(VLOOKUP('Captura de datos de CONTACTO'!AE905,'DO NOT USE_School Picklist'!$H$3:$H$4,1,FALSE))),"Please select a value from the drop-down menu",IF('DO NOT USE_Contact Formulas'!A905,"OK",NA()))</f>
        <v>#N/A</v>
      </c>
      <c r="AF905" s="40" t="e">
        <f ca="1">IF('Captura de datos de CONTACTO'!AF905&gt;'DO NOT USE_School Picklist'!$C$3,"Test Date cannot be a future date",IF('DO NOT USE_Contact Formulas'!A905,"OK",NA()))</f>
        <v>#N/A</v>
      </c>
      <c r="AG905" s="53" t="e">
        <f>IF(AND('DO NOT USE_Contact Formulas'!A905,ISBLANK('Captura de datos de CONTACTO'!AB905)),"Lab Result Test Result is required",IF(AND(NOT(ISBLANK('Captura de datos de CONTACTO'!AB905)),ISNA(VLOOKUP('Captura de datos de CONTACTO'!AB905,'DO NOT USE_School Picklist'!$Q$3:$Q$8,1,FALSE))),"Please select a value from the drop-down menu",IF('DO NOT USE_Contact Formulas'!A905,"OK",NA())))</f>
        <v>#N/A</v>
      </c>
    </row>
    <row r="906" spans="1:33" x14ac:dyDescent="0.3">
      <c r="A906" s="39" t="e">
        <f>IF('DO NOT USE_Contact Formulas'!A906,IF('DO NOT USE_Contact Formulas'!B906,"Not all required fields are completed","OK"),NA())</f>
        <v>#N/A</v>
      </c>
      <c r="B906" s="40" t="e">
        <f>IF(AND('DO NOT USE_Contact Formulas'!A906,ISBLANK('Captura de datos de CONTACTO'!B906)),"First Name is required",IF(NOT(ISBLANK('Captura de datos de CONTACTO'!B906)),"OK",NA()))</f>
        <v>#N/A</v>
      </c>
      <c r="C906" s="40" t="e">
        <f>IF(AND('DO NOT USE_Contact Formulas'!A906,ISBLANK('Captura de datos de CONTACTO'!C906)),"Last Name is required",IF(NOT(ISBLANK('Captura de datos de CONTACTO'!C906)),"OK",NA()))</f>
        <v>#N/A</v>
      </c>
      <c r="D906" s="40" t="e">
        <f>IF(AND('DO NOT USE_Contact Formulas'!A906,ISBLANK('Captura de datos de CONTACTO'!D906)),"Birthdate is required",IF(NOT(ISBLANK('Captura de datos de CONTACTO'!D906)),"OK",NA()))</f>
        <v>#N/A</v>
      </c>
      <c r="E906" s="40" t="e">
        <f>IF(AND('DO NOT USE_Contact Formulas'!A906,ISBLANK('Captura de datos de CONTACTO'!E906)),"Mobile Phone is required",IF(NOT(ISBLANK('Captura de datos de CONTACTO'!E906)),IF(AND(ISNUMBER(VALUE('Captura de datos de CONTACTO'!E906)),LEFT('Captura de datos de CONTACTO'!E906,1)&lt;&gt;"1",LEN('Captura de datos de CONTACTO'!E906)=10),"OK","Phone number must be valid format"),NA()))</f>
        <v>#N/A</v>
      </c>
      <c r="F906" s="40" t="e">
        <f>IF(LEN('Captura de datos de CONTACTO'!F906)&gt;255,"Home Street Address must be less than 255 characters",IF('DO NOT USE_Contact Formulas'!A906,"OK",NA()))</f>
        <v>#N/A</v>
      </c>
      <c r="G906" s="40" t="e">
        <f>IF(LEN('Captura de datos de CONTACTO'!G906)&gt;40,"City must be less than 40 characters",IF('DO NOT USE_Contact Formulas'!A906,"OK",NA()))</f>
        <v>#N/A</v>
      </c>
      <c r="H906" s="40" t="e">
        <f>IF(AND(NOT(ISBLANK('Captura de datos de CONTACTO'!H906)),ISNA(VLOOKUP('Captura de datos de CONTACTO'!H906,'DO NOT USE_School Picklist'!$P$3:$P$52,1,FALSE))),"Please select a value from the drop-down menu",IF('DO NOT USE_Contact Formulas'!A906,"OK",NA()))</f>
        <v>#N/A</v>
      </c>
      <c r="I906" s="40" t="e">
        <f>IF(AND('DO NOT USE_Contact Formulas'!A906,ISBLANK('Captura de datos de CONTACTO'!I906)),"Zip is required",IF(ISBLANK('Captura de datos de CONTACTO'!I906),NA(),"OK"))</f>
        <v>#N/A</v>
      </c>
      <c r="J906" s="40" t="e">
        <f>IF(AND('DO NOT USE_Contact Formulas'!A906,ISBLANK('Captura de datos de CONTACTO'!J906)),"Student or Staff? is required",IF(ISBLANK('Captura de datos de CONTACTO'!J906),NA(),IF(ISNA(VLOOKUP('Captura de datos de CONTACTO'!J906,'DO NOT USE_School Picklist'!$B$3:$B$6,1,FALSE)),"Please select a value from the drop-down menu","OK")))</f>
        <v>#N/A</v>
      </c>
      <c r="K906" s="40" t="e">
        <f>IF(AND('Captura de datos de CONTACTO'!J906='DO NOT USE_School Picklist'!$B$4,ISBLANK('Captura de datos de CONTACTO'!K906)),"Occupation/Job Title is required if Student or Staff? is Yes, staff/faculty or volunteer",IF('DO NOT USE_Contact Formulas'!A906,"OK",NA()))</f>
        <v>#N/A</v>
      </c>
      <c r="L906" s="40" t="e">
        <f ca="1">IF('Captura de datos de CONTACTO'!L906&gt;'DO NOT USE_School Picklist'!$C$3,"Date last on school campus/facility cannot be a future date",IF('DO NOT USE_Contact Formulas'!A906,IF(ISBLANK('Captura de datos de CONTACTO'!L906),"Date last on school campus/facility is required","OK"),NA()))</f>
        <v>#N/A</v>
      </c>
      <c r="M906" s="41" t="e">
        <f ca="1">IF('Captura de datos de CONTACTO'!M906&gt;'DO NOT USE_School Picklist'!$C$3,"Last Exposure Date cannot be a future date",IF('DO NOT USE_Contact Formulas'!A906,IF(ISBLANK('Captura de datos de CONTACTO'!M906),"Last Exposure Date is required","OK"),NA()))</f>
        <v>#N/A</v>
      </c>
      <c r="N906" s="41" t="e">
        <f>IF(AND('DO NOT USE_Contact Formulas'!A906,ISBLANK('Captura de datos de CONTACTO'!N906)),"Specific Place in the Location is required",IF(ISBLANK('Captura de datos de CONTACTO'!N906),NA(),"OK"))</f>
        <v>#N/A</v>
      </c>
      <c r="O906" s="40" t="e">
        <f>IF(AND(NOT(ISBLANK('Captura de datos de CONTACTO'!O906)),ISNA(VLOOKUP('Captura de datos de CONTACTO'!O906,'DO NOT USE_School Picklist'!$L$3:$L$81,1,FALSE))),"Please select a value from the drop-down menu",IF('DO NOT USE_Contact Formulas'!A906,"OK",NA()))</f>
        <v>#N/A</v>
      </c>
      <c r="P906" s="40" t="e">
        <f>IF(AND(NOT(ISBLANK('Captura de datos de CONTACTO'!P906)),NOT(ISNUMBER(MATCH("*@*.?*",'Captura de datos de CONTACTO'!P906,0)))),"Email must be in a valid format",IF('DO NOT USE_Contact Formulas'!A906,"OK",NA()))</f>
        <v>#N/A</v>
      </c>
      <c r="Q906" s="40" t="e">
        <f>IF(LEN('Captura de datos de CONTACTO'!Q906)&gt;50,"Parent/Guardian Name must be less than 50 characters",IF('DO NOT USE_Contact Formulas'!A906,"OK",NA()))</f>
        <v>#N/A</v>
      </c>
      <c r="R906" s="40" t="e">
        <f>IF(NOT(ISBLANK('Captura de datos de CONTACTO'!R906)),IF(AND(ISNUMBER('Captura de datos de CONTACTO'!R906),LEFT('Captura de datos de CONTACTO'!R906,1)&lt;&gt;"1",LEN('Captura de datos de CONTACTO'!R906)=10),"OK","Phone number must be valid format"),IF('DO NOT USE_Contact Formulas'!A906,"OK",NA()))</f>
        <v>#N/A</v>
      </c>
      <c r="S906" s="40" t="e">
        <f>IF(AND(NOT(ISBLANK('Captura de datos de CONTACTO'!S906)),ISNA(VLOOKUP('Captura de datos de CONTACTO'!S906,'DO NOT USE_School Picklist'!$N$3:$N$63,1,FALSE))),"Please select a value from the drop-down menu",IF('DO NOT USE_Contact Formulas'!A906,"OK",NA()))</f>
        <v>#N/A</v>
      </c>
      <c r="T906" s="53" t="e">
        <f>IF(AND(NOT(ISBLANK('Captura de datos de CONTACTO'!T906)),ISNA(VLOOKUP('Captura de datos de CONTACTO'!T906,'DO NOT USE_School Picklist'!$I$3:$I$5,1,FALSE))),"Please select a value from the drop-down menu",IF('DO NOT USE_Contact Formulas'!A906,"OK",NA()))</f>
        <v>#N/A</v>
      </c>
      <c r="U906" s="40" t="e">
        <f>IF(AND(NOT(ISBLANK('Captura de datos de CONTACTO'!U906)),ISNA(VLOOKUP('Captura de datos de CONTACTO'!U906,'DO NOT USE_School Picklist'!$E$3:$E$10,1,FALSE))),"Please select a value from the drop-down menu",IF('DO NOT USE_Contact Formulas'!A906,"OK",NA()))</f>
        <v>#N/A</v>
      </c>
      <c r="V906" s="53" t="e">
        <f>IF(AND(NOT(ISBLANK('Captura de datos de CONTACTO'!V906)),ISNA(VLOOKUP('Captura de datos de CONTACTO'!V906,'DO NOT USE_School Picklist'!$W$3:$W$9,1,FALSE))),"Please select a value from the drop-down menu",IF('DO NOT USE_Contact Formulas'!A906,"OK",NA()))</f>
        <v>#N/A</v>
      </c>
      <c r="W906" s="53" t="e">
        <f>IF(AND(NOT(ISBLANK('Captura de datos de CONTACTO'!W906)),ISNA(VLOOKUP('Captura de datos de CONTACTO'!W906,'DO NOT USE_School Picklist'!$W$3:$W$9,1,FALSE))),"Please select a value from the drop-down menu",IF('DO NOT USE_Case Formulas'!A906,"OK",NA()))</f>
        <v>#N/A</v>
      </c>
      <c r="X906" s="40" t="e">
        <f>IF(AND(NOT(ISBLANK('Captura de datos de CONTACTO'!X906)),ISNA(VLOOKUP('Captura de datos de CONTACTO'!X906,'DO NOT USE_School Picklist'!$F$3:$F$16,1,FALSE))),"Please select a value from the drop-down menu",IF('DO NOT USE_Contact Formulas'!A906,"OK",NA()))</f>
        <v>#N/A</v>
      </c>
      <c r="Y906" s="40" t="e">
        <f>IF(LEN('Captura de datos de CONTACTO'!Y906)&gt;100,"Classroom(s) must be less than 100 characters",IF('DO NOT USE_Contact Formulas'!A906,"OK",NA()))</f>
        <v>#N/A</v>
      </c>
      <c r="Z906" s="40" t="e">
        <f>IF(AND(NOT(ISBLANK('Captura de datos de CONTACTO'!Z906)),ISNA(VLOOKUP('Captura de datos de CONTACTO'!Z906,'DO NOT USE_School Picklist'!$K$3:$K$6,1,FALSE))),"Please select a value from the drop-down menu",IF('DO NOT USE_Contact Formulas'!A906,"OK",NA()))</f>
        <v>#N/A</v>
      </c>
      <c r="AA906" s="40" t="e">
        <f>IF(AND(NOT(ISBLANK('Captura de datos de CONTACTO'!AA906)),ISNA(VLOOKUP('Captura de datos de CONTACTO'!AA906,'DO NOT USE_School Picklist'!$D$3:$D$5,1,FALSE))),"Please select a value from the drop-down menu",IF('DO NOT USE_Contact Formulas'!A906,"OK",NA()))</f>
        <v>#N/A</v>
      </c>
      <c r="AB906" s="40"/>
      <c r="AC906" s="40" t="e">
        <f>IF(AND(NOT(ISBLANK('Captura de datos de CONTACTO'!AC906)),ISNA(VLOOKUP('Captura de datos de CONTACTO'!AC906,'DO NOT USE_School Picklist'!$G$3:$G$5,1,FALSE))),"Please select a value from the drop-down menu",IF('DO NOT USE_Contact Formulas'!A906,"OK",NA()))</f>
        <v>#N/A</v>
      </c>
      <c r="AD906" s="40"/>
      <c r="AE906" s="40" t="e">
        <f>IF(AND(NOT(ISBLANK('Captura de datos de CONTACTO'!AE906)),ISNA(VLOOKUP('Captura de datos de CONTACTO'!AE906,'DO NOT USE_School Picklist'!$H$3:$H$4,1,FALSE))),"Please select a value from the drop-down menu",IF('DO NOT USE_Contact Formulas'!A906,"OK",NA()))</f>
        <v>#N/A</v>
      </c>
      <c r="AF906" s="40" t="e">
        <f ca="1">IF('Captura de datos de CONTACTO'!AF906&gt;'DO NOT USE_School Picklist'!$C$3,"Test Date cannot be a future date",IF('DO NOT USE_Contact Formulas'!A906,"OK",NA()))</f>
        <v>#N/A</v>
      </c>
      <c r="AG906" s="53" t="e">
        <f>IF(AND('DO NOT USE_Contact Formulas'!A906,ISBLANK('Captura de datos de CONTACTO'!AB906)),"Lab Result Test Result is required",IF(AND(NOT(ISBLANK('Captura de datos de CONTACTO'!AB906)),ISNA(VLOOKUP('Captura de datos de CONTACTO'!AB906,'DO NOT USE_School Picklist'!$Q$3:$Q$8,1,FALSE))),"Please select a value from the drop-down menu",IF('DO NOT USE_Contact Formulas'!A906,"OK",NA())))</f>
        <v>#N/A</v>
      </c>
    </row>
    <row r="907" spans="1:33" x14ac:dyDescent="0.3">
      <c r="A907" s="39" t="e">
        <f>IF('DO NOT USE_Contact Formulas'!A907,IF('DO NOT USE_Contact Formulas'!B907,"Not all required fields are completed","OK"),NA())</f>
        <v>#N/A</v>
      </c>
      <c r="B907" s="40" t="e">
        <f>IF(AND('DO NOT USE_Contact Formulas'!A907,ISBLANK('Captura de datos de CONTACTO'!B907)),"First Name is required",IF(NOT(ISBLANK('Captura de datos de CONTACTO'!B907)),"OK",NA()))</f>
        <v>#N/A</v>
      </c>
      <c r="C907" s="40" t="e">
        <f>IF(AND('DO NOT USE_Contact Formulas'!A907,ISBLANK('Captura de datos de CONTACTO'!C907)),"Last Name is required",IF(NOT(ISBLANK('Captura de datos de CONTACTO'!C907)),"OK",NA()))</f>
        <v>#N/A</v>
      </c>
      <c r="D907" s="40" t="e">
        <f>IF(AND('DO NOT USE_Contact Formulas'!A907,ISBLANK('Captura de datos de CONTACTO'!D907)),"Birthdate is required",IF(NOT(ISBLANK('Captura de datos de CONTACTO'!D907)),"OK",NA()))</f>
        <v>#N/A</v>
      </c>
      <c r="E907" s="40" t="e">
        <f>IF(AND('DO NOT USE_Contact Formulas'!A907,ISBLANK('Captura de datos de CONTACTO'!E907)),"Mobile Phone is required",IF(NOT(ISBLANK('Captura de datos de CONTACTO'!E907)),IF(AND(ISNUMBER(VALUE('Captura de datos de CONTACTO'!E907)),LEFT('Captura de datos de CONTACTO'!E907,1)&lt;&gt;"1",LEN('Captura de datos de CONTACTO'!E907)=10),"OK","Phone number must be valid format"),NA()))</f>
        <v>#N/A</v>
      </c>
      <c r="F907" s="40" t="e">
        <f>IF(LEN('Captura de datos de CONTACTO'!F907)&gt;255,"Home Street Address must be less than 255 characters",IF('DO NOT USE_Contact Formulas'!A907,"OK",NA()))</f>
        <v>#N/A</v>
      </c>
      <c r="G907" s="40" t="e">
        <f>IF(LEN('Captura de datos de CONTACTO'!G907)&gt;40,"City must be less than 40 characters",IF('DO NOT USE_Contact Formulas'!A907,"OK",NA()))</f>
        <v>#N/A</v>
      </c>
      <c r="H907" s="40" t="e">
        <f>IF(AND(NOT(ISBLANK('Captura de datos de CONTACTO'!H907)),ISNA(VLOOKUP('Captura de datos de CONTACTO'!H907,'DO NOT USE_School Picklist'!$P$3:$P$52,1,FALSE))),"Please select a value from the drop-down menu",IF('DO NOT USE_Contact Formulas'!A907,"OK",NA()))</f>
        <v>#N/A</v>
      </c>
      <c r="I907" s="40" t="e">
        <f>IF(AND('DO NOT USE_Contact Formulas'!A907,ISBLANK('Captura de datos de CONTACTO'!I907)),"Zip is required",IF(ISBLANK('Captura de datos de CONTACTO'!I907),NA(),"OK"))</f>
        <v>#N/A</v>
      </c>
      <c r="J907" s="40" t="e">
        <f>IF(AND('DO NOT USE_Contact Formulas'!A907,ISBLANK('Captura de datos de CONTACTO'!J907)),"Student or Staff? is required",IF(ISBLANK('Captura de datos de CONTACTO'!J907),NA(),IF(ISNA(VLOOKUP('Captura de datos de CONTACTO'!J907,'DO NOT USE_School Picklist'!$B$3:$B$6,1,FALSE)),"Please select a value from the drop-down menu","OK")))</f>
        <v>#N/A</v>
      </c>
      <c r="K907" s="40" t="e">
        <f>IF(AND('Captura de datos de CONTACTO'!J907='DO NOT USE_School Picklist'!$B$4,ISBLANK('Captura de datos de CONTACTO'!K907)),"Occupation/Job Title is required if Student or Staff? is Yes, staff/faculty or volunteer",IF('DO NOT USE_Contact Formulas'!A907,"OK",NA()))</f>
        <v>#N/A</v>
      </c>
      <c r="L907" s="40" t="e">
        <f ca="1">IF('Captura de datos de CONTACTO'!L907&gt;'DO NOT USE_School Picklist'!$C$3,"Date last on school campus/facility cannot be a future date",IF('DO NOT USE_Contact Formulas'!A907,IF(ISBLANK('Captura de datos de CONTACTO'!L907),"Date last on school campus/facility is required","OK"),NA()))</f>
        <v>#N/A</v>
      </c>
      <c r="M907" s="41" t="e">
        <f ca="1">IF('Captura de datos de CONTACTO'!M907&gt;'DO NOT USE_School Picklist'!$C$3,"Last Exposure Date cannot be a future date",IF('DO NOT USE_Contact Formulas'!A907,IF(ISBLANK('Captura de datos de CONTACTO'!M907),"Last Exposure Date is required","OK"),NA()))</f>
        <v>#N/A</v>
      </c>
      <c r="N907" s="41" t="e">
        <f>IF(AND('DO NOT USE_Contact Formulas'!A907,ISBLANK('Captura de datos de CONTACTO'!N907)),"Specific Place in the Location is required",IF(ISBLANK('Captura de datos de CONTACTO'!N907),NA(),"OK"))</f>
        <v>#N/A</v>
      </c>
      <c r="O907" s="40" t="e">
        <f>IF(AND(NOT(ISBLANK('Captura de datos de CONTACTO'!O907)),ISNA(VLOOKUP('Captura de datos de CONTACTO'!O907,'DO NOT USE_School Picklist'!$L$3:$L$81,1,FALSE))),"Please select a value from the drop-down menu",IF('DO NOT USE_Contact Formulas'!A907,"OK",NA()))</f>
        <v>#N/A</v>
      </c>
      <c r="P907" s="40" t="e">
        <f>IF(AND(NOT(ISBLANK('Captura de datos de CONTACTO'!P907)),NOT(ISNUMBER(MATCH("*@*.?*",'Captura de datos de CONTACTO'!P907,0)))),"Email must be in a valid format",IF('DO NOT USE_Contact Formulas'!A907,"OK",NA()))</f>
        <v>#N/A</v>
      </c>
      <c r="Q907" s="40" t="e">
        <f>IF(LEN('Captura de datos de CONTACTO'!Q907)&gt;50,"Parent/Guardian Name must be less than 50 characters",IF('DO NOT USE_Contact Formulas'!A907,"OK",NA()))</f>
        <v>#N/A</v>
      </c>
      <c r="R907" s="40" t="e">
        <f>IF(NOT(ISBLANK('Captura de datos de CONTACTO'!R907)),IF(AND(ISNUMBER('Captura de datos de CONTACTO'!R907),LEFT('Captura de datos de CONTACTO'!R907,1)&lt;&gt;"1",LEN('Captura de datos de CONTACTO'!R907)=10),"OK","Phone number must be valid format"),IF('DO NOT USE_Contact Formulas'!A907,"OK",NA()))</f>
        <v>#N/A</v>
      </c>
      <c r="S907" s="40" t="e">
        <f>IF(AND(NOT(ISBLANK('Captura de datos de CONTACTO'!S907)),ISNA(VLOOKUP('Captura de datos de CONTACTO'!S907,'DO NOT USE_School Picklist'!$N$3:$N$63,1,FALSE))),"Please select a value from the drop-down menu",IF('DO NOT USE_Contact Formulas'!A907,"OK",NA()))</f>
        <v>#N/A</v>
      </c>
      <c r="T907" s="53" t="e">
        <f>IF(AND(NOT(ISBLANK('Captura de datos de CONTACTO'!T907)),ISNA(VLOOKUP('Captura de datos de CONTACTO'!T907,'DO NOT USE_School Picklist'!$I$3:$I$5,1,FALSE))),"Please select a value from the drop-down menu",IF('DO NOT USE_Contact Formulas'!A907,"OK",NA()))</f>
        <v>#N/A</v>
      </c>
      <c r="U907" s="40" t="e">
        <f>IF(AND(NOT(ISBLANK('Captura de datos de CONTACTO'!U907)),ISNA(VLOOKUP('Captura de datos de CONTACTO'!U907,'DO NOT USE_School Picklist'!$E$3:$E$10,1,FALSE))),"Please select a value from the drop-down menu",IF('DO NOT USE_Contact Formulas'!A907,"OK",NA()))</f>
        <v>#N/A</v>
      </c>
      <c r="V907" s="53" t="e">
        <f>IF(AND(NOT(ISBLANK('Captura de datos de CONTACTO'!V907)),ISNA(VLOOKUP('Captura de datos de CONTACTO'!V907,'DO NOT USE_School Picklist'!$W$3:$W$9,1,FALSE))),"Please select a value from the drop-down menu",IF('DO NOT USE_Contact Formulas'!A907,"OK",NA()))</f>
        <v>#N/A</v>
      </c>
      <c r="W907" s="53" t="e">
        <f>IF(AND(NOT(ISBLANK('Captura de datos de CONTACTO'!W907)),ISNA(VLOOKUP('Captura de datos de CONTACTO'!W907,'DO NOT USE_School Picklist'!$W$3:$W$9,1,FALSE))),"Please select a value from the drop-down menu",IF('DO NOT USE_Case Formulas'!A907,"OK",NA()))</f>
        <v>#N/A</v>
      </c>
      <c r="X907" s="40" t="e">
        <f>IF(AND(NOT(ISBLANK('Captura de datos de CONTACTO'!X907)),ISNA(VLOOKUP('Captura de datos de CONTACTO'!X907,'DO NOT USE_School Picklist'!$F$3:$F$16,1,FALSE))),"Please select a value from the drop-down menu",IF('DO NOT USE_Contact Formulas'!A907,"OK",NA()))</f>
        <v>#N/A</v>
      </c>
      <c r="Y907" s="40" t="e">
        <f>IF(LEN('Captura de datos de CONTACTO'!Y907)&gt;100,"Classroom(s) must be less than 100 characters",IF('DO NOT USE_Contact Formulas'!A907,"OK",NA()))</f>
        <v>#N/A</v>
      </c>
      <c r="Z907" s="40" t="e">
        <f>IF(AND(NOT(ISBLANK('Captura de datos de CONTACTO'!Z907)),ISNA(VLOOKUP('Captura de datos de CONTACTO'!Z907,'DO NOT USE_School Picklist'!$K$3:$K$6,1,FALSE))),"Please select a value from the drop-down menu",IF('DO NOT USE_Contact Formulas'!A907,"OK",NA()))</f>
        <v>#N/A</v>
      </c>
      <c r="AA907" s="40" t="e">
        <f>IF(AND(NOT(ISBLANK('Captura de datos de CONTACTO'!AA907)),ISNA(VLOOKUP('Captura de datos de CONTACTO'!AA907,'DO NOT USE_School Picklist'!$D$3:$D$5,1,FALSE))),"Please select a value from the drop-down menu",IF('DO NOT USE_Contact Formulas'!A907,"OK",NA()))</f>
        <v>#N/A</v>
      </c>
      <c r="AB907" s="40"/>
      <c r="AC907" s="40" t="e">
        <f>IF(AND(NOT(ISBLANK('Captura de datos de CONTACTO'!AC907)),ISNA(VLOOKUP('Captura de datos de CONTACTO'!AC907,'DO NOT USE_School Picklist'!$G$3:$G$5,1,FALSE))),"Please select a value from the drop-down menu",IF('DO NOT USE_Contact Formulas'!A907,"OK",NA()))</f>
        <v>#N/A</v>
      </c>
      <c r="AD907" s="40"/>
      <c r="AE907" s="40" t="e">
        <f>IF(AND(NOT(ISBLANK('Captura de datos de CONTACTO'!AE907)),ISNA(VLOOKUP('Captura de datos de CONTACTO'!AE907,'DO NOT USE_School Picklist'!$H$3:$H$4,1,FALSE))),"Please select a value from the drop-down menu",IF('DO NOT USE_Contact Formulas'!A907,"OK",NA()))</f>
        <v>#N/A</v>
      </c>
      <c r="AF907" s="40" t="e">
        <f ca="1">IF('Captura de datos de CONTACTO'!AF907&gt;'DO NOT USE_School Picklist'!$C$3,"Test Date cannot be a future date",IF('DO NOT USE_Contact Formulas'!A907,"OK",NA()))</f>
        <v>#N/A</v>
      </c>
      <c r="AG907" s="53" t="e">
        <f>IF(AND('DO NOT USE_Contact Formulas'!A907,ISBLANK('Captura de datos de CONTACTO'!AB907)),"Lab Result Test Result is required",IF(AND(NOT(ISBLANK('Captura de datos de CONTACTO'!AB907)),ISNA(VLOOKUP('Captura de datos de CONTACTO'!AB907,'DO NOT USE_School Picklist'!$Q$3:$Q$8,1,FALSE))),"Please select a value from the drop-down menu",IF('DO NOT USE_Contact Formulas'!A907,"OK",NA())))</f>
        <v>#N/A</v>
      </c>
    </row>
    <row r="908" spans="1:33" x14ac:dyDescent="0.3">
      <c r="A908" s="39" t="e">
        <f>IF('DO NOT USE_Contact Formulas'!A908,IF('DO NOT USE_Contact Formulas'!B908,"Not all required fields are completed","OK"),NA())</f>
        <v>#N/A</v>
      </c>
      <c r="B908" s="40" t="e">
        <f>IF(AND('DO NOT USE_Contact Formulas'!A908,ISBLANK('Captura de datos de CONTACTO'!B908)),"First Name is required",IF(NOT(ISBLANK('Captura de datos de CONTACTO'!B908)),"OK",NA()))</f>
        <v>#N/A</v>
      </c>
      <c r="C908" s="40" t="e">
        <f>IF(AND('DO NOT USE_Contact Formulas'!A908,ISBLANK('Captura de datos de CONTACTO'!C908)),"Last Name is required",IF(NOT(ISBLANK('Captura de datos de CONTACTO'!C908)),"OK",NA()))</f>
        <v>#N/A</v>
      </c>
      <c r="D908" s="40" t="e">
        <f>IF(AND('DO NOT USE_Contact Formulas'!A908,ISBLANK('Captura de datos de CONTACTO'!D908)),"Birthdate is required",IF(NOT(ISBLANK('Captura de datos de CONTACTO'!D908)),"OK",NA()))</f>
        <v>#N/A</v>
      </c>
      <c r="E908" s="40" t="e">
        <f>IF(AND('DO NOT USE_Contact Formulas'!A908,ISBLANK('Captura de datos de CONTACTO'!E908)),"Mobile Phone is required",IF(NOT(ISBLANK('Captura de datos de CONTACTO'!E908)),IF(AND(ISNUMBER(VALUE('Captura de datos de CONTACTO'!E908)),LEFT('Captura de datos de CONTACTO'!E908,1)&lt;&gt;"1",LEN('Captura de datos de CONTACTO'!E908)=10),"OK","Phone number must be valid format"),NA()))</f>
        <v>#N/A</v>
      </c>
      <c r="F908" s="40" t="e">
        <f>IF(LEN('Captura de datos de CONTACTO'!F908)&gt;255,"Home Street Address must be less than 255 characters",IF('DO NOT USE_Contact Formulas'!A908,"OK",NA()))</f>
        <v>#N/A</v>
      </c>
      <c r="G908" s="40" t="e">
        <f>IF(LEN('Captura de datos de CONTACTO'!G908)&gt;40,"City must be less than 40 characters",IF('DO NOT USE_Contact Formulas'!A908,"OK",NA()))</f>
        <v>#N/A</v>
      </c>
      <c r="H908" s="40" t="e">
        <f>IF(AND(NOT(ISBLANK('Captura de datos de CONTACTO'!H908)),ISNA(VLOOKUP('Captura de datos de CONTACTO'!H908,'DO NOT USE_School Picklist'!$P$3:$P$52,1,FALSE))),"Please select a value from the drop-down menu",IF('DO NOT USE_Contact Formulas'!A908,"OK",NA()))</f>
        <v>#N/A</v>
      </c>
      <c r="I908" s="40" t="e">
        <f>IF(AND('DO NOT USE_Contact Formulas'!A908,ISBLANK('Captura de datos de CONTACTO'!I908)),"Zip is required",IF(ISBLANK('Captura de datos de CONTACTO'!I908),NA(),"OK"))</f>
        <v>#N/A</v>
      </c>
      <c r="J908" s="40" t="e">
        <f>IF(AND('DO NOT USE_Contact Formulas'!A908,ISBLANK('Captura de datos de CONTACTO'!J908)),"Student or Staff? is required",IF(ISBLANK('Captura de datos de CONTACTO'!J908),NA(),IF(ISNA(VLOOKUP('Captura de datos de CONTACTO'!J908,'DO NOT USE_School Picklist'!$B$3:$B$6,1,FALSE)),"Please select a value from the drop-down menu","OK")))</f>
        <v>#N/A</v>
      </c>
      <c r="K908" s="40" t="e">
        <f>IF(AND('Captura de datos de CONTACTO'!J908='DO NOT USE_School Picklist'!$B$4,ISBLANK('Captura de datos de CONTACTO'!K908)),"Occupation/Job Title is required if Student or Staff? is Yes, staff/faculty or volunteer",IF('DO NOT USE_Contact Formulas'!A908,"OK",NA()))</f>
        <v>#N/A</v>
      </c>
      <c r="L908" s="40" t="e">
        <f ca="1">IF('Captura de datos de CONTACTO'!L908&gt;'DO NOT USE_School Picklist'!$C$3,"Date last on school campus/facility cannot be a future date",IF('DO NOT USE_Contact Formulas'!A908,IF(ISBLANK('Captura de datos de CONTACTO'!L908),"Date last on school campus/facility is required","OK"),NA()))</f>
        <v>#N/A</v>
      </c>
      <c r="M908" s="41" t="e">
        <f ca="1">IF('Captura de datos de CONTACTO'!M908&gt;'DO NOT USE_School Picklist'!$C$3,"Last Exposure Date cannot be a future date",IF('DO NOT USE_Contact Formulas'!A908,IF(ISBLANK('Captura de datos de CONTACTO'!M908),"Last Exposure Date is required","OK"),NA()))</f>
        <v>#N/A</v>
      </c>
      <c r="N908" s="41" t="e">
        <f>IF(AND('DO NOT USE_Contact Formulas'!A908,ISBLANK('Captura de datos de CONTACTO'!N908)),"Specific Place in the Location is required",IF(ISBLANK('Captura de datos de CONTACTO'!N908),NA(),"OK"))</f>
        <v>#N/A</v>
      </c>
      <c r="O908" s="40" t="e">
        <f>IF(AND(NOT(ISBLANK('Captura de datos de CONTACTO'!O908)),ISNA(VLOOKUP('Captura de datos de CONTACTO'!O908,'DO NOT USE_School Picklist'!$L$3:$L$81,1,FALSE))),"Please select a value from the drop-down menu",IF('DO NOT USE_Contact Formulas'!A908,"OK",NA()))</f>
        <v>#N/A</v>
      </c>
      <c r="P908" s="40" t="e">
        <f>IF(AND(NOT(ISBLANK('Captura de datos de CONTACTO'!P908)),NOT(ISNUMBER(MATCH("*@*.?*",'Captura de datos de CONTACTO'!P908,0)))),"Email must be in a valid format",IF('DO NOT USE_Contact Formulas'!A908,"OK",NA()))</f>
        <v>#N/A</v>
      </c>
      <c r="Q908" s="40" t="e">
        <f>IF(LEN('Captura de datos de CONTACTO'!Q908)&gt;50,"Parent/Guardian Name must be less than 50 characters",IF('DO NOT USE_Contact Formulas'!A908,"OK",NA()))</f>
        <v>#N/A</v>
      </c>
      <c r="R908" s="40" t="e">
        <f>IF(NOT(ISBLANK('Captura de datos de CONTACTO'!R908)),IF(AND(ISNUMBER('Captura de datos de CONTACTO'!R908),LEFT('Captura de datos de CONTACTO'!R908,1)&lt;&gt;"1",LEN('Captura de datos de CONTACTO'!R908)=10),"OK","Phone number must be valid format"),IF('DO NOT USE_Contact Formulas'!A908,"OK",NA()))</f>
        <v>#N/A</v>
      </c>
      <c r="S908" s="40" t="e">
        <f>IF(AND(NOT(ISBLANK('Captura de datos de CONTACTO'!S908)),ISNA(VLOOKUP('Captura de datos de CONTACTO'!S908,'DO NOT USE_School Picklist'!$N$3:$N$63,1,FALSE))),"Please select a value from the drop-down menu",IF('DO NOT USE_Contact Formulas'!A908,"OK",NA()))</f>
        <v>#N/A</v>
      </c>
      <c r="T908" s="53" t="e">
        <f>IF(AND(NOT(ISBLANK('Captura de datos de CONTACTO'!T908)),ISNA(VLOOKUP('Captura de datos de CONTACTO'!T908,'DO NOT USE_School Picklist'!$I$3:$I$5,1,FALSE))),"Please select a value from the drop-down menu",IF('DO NOT USE_Contact Formulas'!A908,"OK",NA()))</f>
        <v>#N/A</v>
      </c>
      <c r="U908" s="40" t="e">
        <f>IF(AND(NOT(ISBLANK('Captura de datos de CONTACTO'!U908)),ISNA(VLOOKUP('Captura de datos de CONTACTO'!U908,'DO NOT USE_School Picklist'!$E$3:$E$10,1,FALSE))),"Please select a value from the drop-down menu",IF('DO NOT USE_Contact Formulas'!A908,"OK",NA()))</f>
        <v>#N/A</v>
      </c>
      <c r="V908" s="53" t="e">
        <f>IF(AND(NOT(ISBLANK('Captura de datos de CONTACTO'!V908)),ISNA(VLOOKUP('Captura de datos de CONTACTO'!V908,'DO NOT USE_School Picklist'!$W$3:$W$9,1,FALSE))),"Please select a value from the drop-down menu",IF('DO NOT USE_Contact Formulas'!A908,"OK",NA()))</f>
        <v>#N/A</v>
      </c>
      <c r="W908" s="53" t="e">
        <f>IF(AND(NOT(ISBLANK('Captura de datos de CONTACTO'!W908)),ISNA(VLOOKUP('Captura de datos de CONTACTO'!W908,'DO NOT USE_School Picklist'!$W$3:$W$9,1,FALSE))),"Please select a value from the drop-down menu",IF('DO NOT USE_Case Formulas'!A908,"OK",NA()))</f>
        <v>#N/A</v>
      </c>
      <c r="X908" s="40" t="e">
        <f>IF(AND(NOT(ISBLANK('Captura de datos de CONTACTO'!X908)),ISNA(VLOOKUP('Captura de datos de CONTACTO'!X908,'DO NOT USE_School Picklist'!$F$3:$F$16,1,FALSE))),"Please select a value from the drop-down menu",IF('DO NOT USE_Contact Formulas'!A908,"OK",NA()))</f>
        <v>#N/A</v>
      </c>
      <c r="Y908" s="40" t="e">
        <f>IF(LEN('Captura de datos de CONTACTO'!Y908)&gt;100,"Classroom(s) must be less than 100 characters",IF('DO NOT USE_Contact Formulas'!A908,"OK",NA()))</f>
        <v>#N/A</v>
      </c>
      <c r="Z908" s="40" t="e">
        <f>IF(AND(NOT(ISBLANK('Captura de datos de CONTACTO'!Z908)),ISNA(VLOOKUP('Captura de datos de CONTACTO'!Z908,'DO NOT USE_School Picklist'!$K$3:$K$6,1,FALSE))),"Please select a value from the drop-down menu",IF('DO NOT USE_Contact Formulas'!A908,"OK",NA()))</f>
        <v>#N/A</v>
      </c>
      <c r="AA908" s="40" t="e">
        <f>IF(AND(NOT(ISBLANK('Captura de datos de CONTACTO'!AA908)),ISNA(VLOOKUP('Captura de datos de CONTACTO'!AA908,'DO NOT USE_School Picklist'!$D$3:$D$5,1,FALSE))),"Please select a value from the drop-down menu",IF('DO NOT USE_Contact Formulas'!A908,"OK",NA()))</f>
        <v>#N/A</v>
      </c>
      <c r="AB908" s="40"/>
      <c r="AC908" s="40" t="e">
        <f>IF(AND(NOT(ISBLANK('Captura de datos de CONTACTO'!AC908)),ISNA(VLOOKUP('Captura de datos de CONTACTO'!AC908,'DO NOT USE_School Picklist'!$G$3:$G$5,1,FALSE))),"Please select a value from the drop-down menu",IF('DO NOT USE_Contact Formulas'!A908,"OK",NA()))</f>
        <v>#N/A</v>
      </c>
      <c r="AD908" s="40"/>
      <c r="AE908" s="40" t="e">
        <f>IF(AND(NOT(ISBLANK('Captura de datos de CONTACTO'!AE908)),ISNA(VLOOKUP('Captura de datos de CONTACTO'!AE908,'DO NOT USE_School Picklist'!$H$3:$H$4,1,FALSE))),"Please select a value from the drop-down menu",IF('DO NOT USE_Contact Formulas'!A908,"OK",NA()))</f>
        <v>#N/A</v>
      </c>
      <c r="AF908" s="40" t="e">
        <f ca="1">IF('Captura de datos de CONTACTO'!AF908&gt;'DO NOT USE_School Picklist'!$C$3,"Test Date cannot be a future date",IF('DO NOT USE_Contact Formulas'!A908,"OK",NA()))</f>
        <v>#N/A</v>
      </c>
      <c r="AG908" s="53" t="e">
        <f>IF(AND('DO NOT USE_Contact Formulas'!A908,ISBLANK('Captura de datos de CONTACTO'!AB908)),"Lab Result Test Result is required",IF(AND(NOT(ISBLANK('Captura de datos de CONTACTO'!AB908)),ISNA(VLOOKUP('Captura de datos de CONTACTO'!AB908,'DO NOT USE_School Picklist'!$Q$3:$Q$8,1,FALSE))),"Please select a value from the drop-down menu",IF('DO NOT USE_Contact Formulas'!A908,"OK",NA())))</f>
        <v>#N/A</v>
      </c>
    </row>
    <row r="909" spans="1:33" x14ac:dyDescent="0.3">
      <c r="A909" s="39" t="e">
        <f>IF('DO NOT USE_Contact Formulas'!A909,IF('DO NOT USE_Contact Formulas'!B909,"Not all required fields are completed","OK"),NA())</f>
        <v>#N/A</v>
      </c>
      <c r="B909" s="40" t="e">
        <f>IF(AND('DO NOT USE_Contact Formulas'!A909,ISBLANK('Captura de datos de CONTACTO'!B909)),"First Name is required",IF(NOT(ISBLANK('Captura de datos de CONTACTO'!B909)),"OK",NA()))</f>
        <v>#N/A</v>
      </c>
      <c r="C909" s="40" t="e">
        <f>IF(AND('DO NOT USE_Contact Formulas'!A909,ISBLANK('Captura de datos de CONTACTO'!C909)),"Last Name is required",IF(NOT(ISBLANK('Captura de datos de CONTACTO'!C909)),"OK",NA()))</f>
        <v>#N/A</v>
      </c>
      <c r="D909" s="40" t="e">
        <f>IF(AND('DO NOT USE_Contact Formulas'!A909,ISBLANK('Captura de datos de CONTACTO'!D909)),"Birthdate is required",IF(NOT(ISBLANK('Captura de datos de CONTACTO'!D909)),"OK",NA()))</f>
        <v>#N/A</v>
      </c>
      <c r="E909" s="40" t="e">
        <f>IF(AND('DO NOT USE_Contact Formulas'!A909,ISBLANK('Captura de datos de CONTACTO'!E909)),"Mobile Phone is required",IF(NOT(ISBLANK('Captura de datos de CONTACTO'!E909)),IF(AND(ISNUMBER(VALUE('Captura de datos de CONTACTO'!E909)),LEFT('Captura de datos de CONTACTO'!E909,1)&lt;&gt;"1",LEN('Captura de datos de CONTACTO'!E909)=10),"OK","Phone number must be valid format"),NA()))</f>
        <v>#N/A</v>
      </c>
      <c r="F909" s="40" t="e">
        <f>IF(LEN('Captura de datos de CONTACTO'!F909)&gt;255,"Home Street Address must be less than 255 characters",IF('DO NOT USE_Contact Formulas'!A909,"OK",NA()))</f>
        <v>#N/A</v>
      </c>
      <c r="G909" s="40" t="e">
        <f>IF(LEN('Captura de datos de CONTACTO'!G909)&gt;40,"City must be less than 40 characters",IF('DO NOT USE_Contact Formulas'!A909,"OK",NA()))</f>
        <v>#N/A</v>
      </c>
      <c r="H909" s="40" t="e">
        <f>IF(AND(NOT(ISBLANK('Captura de datos de CONTACTO'!H909)),ISNA(VLOOKUP('Captura de datos de CONTACTO'!H909,'DO NOT USE_School Picklist'!$P$3:$P$52,1,FALSE))),"Please select a value from the drop-down menu",IF('DO NOT USE_Contact Formulas'!A909,"OK",NA()))</f>
        <v>#N/A</v>
      </c>
      <c r="I909" s="40" t="e">
        <f>IF(AND('DO NOT USE_Contact Formulas'!A909,ISBLANK('Captura de datos de CONTACTO'!I909)),"Zip is required",IF(ISBLANK('Captura de datos de CONTACTO'!I909),NA(),"OK"))</f>
        <v>#N/A</v>
      </c>
      <c r="J909" s="40" t="e">
        <f>IF(AND('DO NOT USE_Contact Formulas'!A909,ISBLANK('Captura de datos de CONTACTO'!J909)),"Student or Staff? is required",IF(ISBLANK('Captura de datos de CONTACTO'!J909),NA(),IF(ISNA(VLOOKUP('Captura de datos de CONTACTO'!J909,'DO NOT USE_School Picklist'!$B$3:$B$6,1,FALSE)),"Please select a value from the drop-down menu","OK")))</f>
        <v>#N/A</v>
      </c>
      <c r="K909" s="40" t="e">
        <f>IF(AND('Captura de datos de CONTACTO'!J909='DO NOT USE_School Picklist'!$B$4,ISBLANK('Captura de datos de CONTACTO'!K909)),"Occupation/Job Title is required if Student or Staff? is Yes, staff/faculty or volunteer",IF('DO NOT USE_Contact Formulas'!A909,"OK",NA()))</f>
        <v>#N/A</v>
      </c>
      <c r="L909" s="40" t="e">
        <f ca="1">IF('Captura de datos de CONTACTO'!L909&gt;'DO NOT USE_School Picklist'!$C$3,"Date last on school campus/facility cannot be a future date",IF('DO NOT USE_Contact Formulas'!A909,IF(ISBLANK('Captura de datos de CONTACTO'!L909),"Date last on school campus/facility is required","OK"),NA()))</f>
        <v>#N/A</v>
      </c>
      <c r="M909" s="41" t="e">
        <f ca="1">IF('Captura de datos de CONTACTO'!M909&gt;'DO NOT USE_School Picklist'!$C$3,"Last Exposure Date cannot be a future date",IF('DO NOT USE_Contact Formulas'!A909,IF(ISBLANK('Captura de datos de CONTACTO'!M909),"Last Exposure Date is required","OK"),NA()))</f>
        <v>#N/A</v>
      </c>
      <c r="N909" s="41" t="e">
        <f>IF(AND('DO NOT USE_Contact Formulas'!A909,ISBLANK('Captura de datos de CONTACTO'!N909)),"Specific Place in the Location is required",IF(ISBLANK('Captura de datos de CONTACTO'!N909),NA(),"OK"))</f>
        <v>#N/A</v>
      </c>
      <c r="O909" s="40" t="e">
        <f>IF(AND(NOT(ISBLANK('Captura de datos de CONTACTO'!O909)),ISNA(VLOOKUP('Captura de datos de CONTACTO'!O909,'DO NOT USE_School Picklist'!$L$3:$L$81,1,FALSE))),"Please select a value from the drop-down menu",IF('DO NOT USE_Contact Formulas'!A909,"OK",NA()))</f>
        <v>#N/A</v>
      </c>
      <c r="P909" s="40" t="e">
        <f>IF(AND(NOT(ISBLANK('Captura de datos de CONTACTO'!P909)),NOT(ISNUMBER(MATCH("*@*.?*",'Captura de datos de CONTACTO'!P909,0)))),"Email must be in a valid format",IF('DO NOT USE_Contact Formulas'!A909,"OK",NA()))</f>
        <v>#N/A</v>
      </c>
      <c r="Q909" s="40" t="e">
        <f>IF(LEN('Captura de datos de CONTACTO'!Q909)&gt;50,"Parent/Guardian Name must be less than 50 characters",IF('DO NOT USE_Contact Formulas'!A909,"OK",NA()))</f>
        <v>#N/A</v>
      </c>
      <c r="R909" s="40" t="e">
        <f>IF(NOT(ISBLANK('Captura de datos de CONTACTO'!R909)),IF(AND(ISNUMBER('Captura de datos de CONTACTO'!R909),LEFT('Captura de datos de CONTACTO'!R909,1)&lt;&gt;"1",LEN('Captura de datos de CONTACTO'!R909)=10),"OK","Phone number must be valid format"),IF('DO NOT USE_Contact Formulas'!A909,"OK",NA()))</f>
        <v>#N/A</v>
      </c>
      <c r="S909" s="40" t="e">
        <f>IF(AND(NOT(ISBLANK('Captura de datos de CONTACTO'!S909)),ISNA(VLOOKUP('Captura de datos de CONTACTO'!S909,'DO NOT USE_School Picklist'!$N$3:$N$63,1,FALSE))),"Please select a value from the drop-down menu",IF('DO NOT USE_Contact Formulas'!A909,"OK",NA()))</f>
        <v>#N/A</v>
      </c>
      <c r="T909" s="53" t="e">
        <f>IF(AND(NOT(ISBLANK('Captura de datos de CONTACTO'!T909)),ISNA(VLOOKUP('Captura de datos de CONTACTO'!T909,'DO NOT USE_School Picklist'!$I$3:$I$5,1,FALSE))),"Please select a value from the drop-down menu",IF('DO NOT USE_Contact Formulas'!A909,"OK",NA()))</f>
        <v>#N/A</v>
      </c>
      <c r="U909" s="40" t="e">
        <f>IF(AND(NOT(ISBLANK('Captura de datos de CONTACTO'!U909)),ISNA(VLOOKUP('Captura de datos de CONTACTO'!U909,'DO NOT USE_School Picklist'!$E$3:$E$10,1,FALSE))),"Please select a value from the drop-down menu",IF('DO NOT USE_Contact Formulas'!A909,"OK",NA()))</f>
        <v>#N/A</v>
      </c>
      <c r="V909" s="53" t="e">
        <f>IF(AND(NOT(ISBLANK('Captura de datos de CONTACTO'!V909)),ISNA(VLOOKUP('Captura de datos de CONTACTO'!V909,'DO NOT USE_School Picklist'!$W$3:$W$9,1,FALSE))),"Please select a value from the drop-down menu",IF('DO NOT USE_Contact Formulas'!A909,"OK",NA()))</f>
        <v>#N/A</v>
      </c>
      <c r="W909" s="53" t="e">
        <f>IF(AND(NOT(ISBLANK('Captura de datos de CONTACTO'!W909)),ISNA(VLOOKUP('Captura de datos de CONTACTO'!W909,'DO NOT USE_School Picklist'!$W$3:$W$9,1,FALSE))),"Please select a value from the drop-down menu",IF('DO NOT USE_Case Formulas'!A909,"OK",NA()))</f>
        <v>#N/A</v>
      </c>
      <c r="X909" s="40" t="e">
        <f>IF(AND(NOT(ISBLANK('Captura de datos de CONTACTO'!X909)),ISNA(VLOOKUP('Captura de datos de CONTACTO'!X909,'DO NOT USE_School Picklist'!$F$3:$F$16,1,FALSE))),"Please select a value from the drop-down menu",IF('DO NOT USE_Contact Formulas'!A909,"OK",NA()))</f>
        <v>#N/A</v>
      </c>
      <c r="Y909" s="40" t="e">
        <f>IF(LEN('Captura de datos de CONTACTO'!Y909)&gt;100,"Classroom(s) must be less than 100 characters",IF('DO NOT USE_Contact Formulas'!A909,"OK",NA()))</f>
        <v>#N/A</v>
      </c>
      <c r="Z909" s="40" t="e">
        <f>IF(AND(NOT(ISBLANK('Captura de datos de CONTACTO'!Z909)),ISNA(VLOOKUP('Captura de datos de CONTACTO'!Z909,'DO NOT USE_School Picklist'!$K$3:$K$6,1,FALSE))),"Please select a value from the drop-down menu",IF('DO NOT USE_Contact Formulas'!A909,"OK",NA()))</f>
        <v>#N/A</v>
      </c>
      <c r="AA909" s="40" t="e">
        <f>IF(AND(NOT(ISBLANK('Captura de datos de CONTACTO'!AA909)),ISNA(VLOOKUP('Captura de datos de CONTACTO'!AA909,'DO NOT USE_School Picklist'!$D$3:$D$5,1,FALSE))),"Please select a value from the drop-down menu",IF('DO NOT USE_Contact Formulas'!A909,"OK",NA()))</f>
        <v>#N/A</v>
      </c>
      <c r="AB909" s="40"/>
      <c r="AC909" s="40" t="e">
        <f>IF(AND(NOT(ISBLANK('Captura de datos de CONTACTO'!AC909)),ISNA(VLOOKUP('Captura de datos de CONTACTO'!AC909,'DO NOT USE_School Picklist'!$G$3:$G$5,1,FALSE))),"Please select a value from the drop-down menu",IF('DO NOT USE_Contact Formulas'!A909,"OK",NA()))</f>
        <v>#N/A</v>
      </c>
      <c r="AD909" s="40"/>
      <c r="AE909" s="40" t="e">
        <f>IF(AND(NOT(ISBLANK('Captura de datos de CONTACTO'!AE909)),ISNA(VLOOKUP('Captura de datos de CONTACTO'!AE909,'DO NOT USE_School Picklist'!$H$3:$H$4,1,FALSE))),"Please select a value from the drop-down menu",IF('DO NOT USE_Contact Formulas'!A909,"OK",NA()))</f>
        <v>#N/A</v>
      </c>
      <c r="AF909" s="40" t="e">
        <f ca="1">IF('Captura de datos de CONTACTO'!AF909&gt;'DO NOT USE_School Picklist'!$C$3,"Test Date cannot be a future date",IF('DO NOT USE_Contact Formulas'!A909,"OK",NA()))</f>
        <v>#N/A</v>
      </c>
      <c r="AG909" s="53" t="e">
        <f>IF(AND('DO NOT USE_Contact Formulas'!A909,ISBLANK('Captura de datos de CONTACTO'!AB909)),"Lab Result Test Result is required",IF(AND(NOT(ISBLANK('Captura de datos de CONTACTO'!AB909)),ISNA(VLOOKUP('Captura de datos de CONTACTO'!AB909,'DO NOT USE_School Picklist'!$Q$3:$Q$8,1,FALSE))),"Please select a value from the drop-down menu",IF('DO NOT USE_Contact Formulas'!A909,"OK",NA())))</f>
        <v>#N/A</v>
      </c>
    </row>
    <row r="910" spans="1:33" x14ac:dyDescent="0.3">
      <c r="A910" s="39" t="e">
        <f>IF('DO NOT USE_Contact Formulas'!A910,IF('DO NOT USE_Contact Formulas'!B910,"Not all required fields are completed","OK"),NA())</f>
        <v>#N/A</v>
      </c>
      <c r="B910" s="40" t="e">
        <f>IF(AND('DO NOT USE_Contact Formulas'!A910,ISBLANK('Captura de datos de CONTACTO'!B910)),"First Name is required",IF(NOT(ISBLANK('Captura de datos de CONTACTO'!B910)),"OK",NA()))</f>
        <v>#N/A</v>
      </c>
      <c r="C910" s="40" t="e">
        <f>IF(AND('DO NOT USE_Contact Formulas'!A910,ISBLANK('Captura de datos de CONTACTO'!C910)),"Last Name is required",IF(NOT(ISBLANK('Captura de datos de CONTACTO'!C910)),"OK",NA()))</f>
        <v>#N/A</v>
      </c>
      <c r="D910" s="40" t="e">
        <f>IF(AND('DO NOT USE_Contact Formulas'!A910,ISBLANK('Captura de datos de CONTACTO'!D910)),"Birthdate is required",IF(NOT(ISBLANK('Captura de datos de CONTACTO'!D910)),"OK",NA()))</f>
        <v>#N/A</v>
      </c>
      <c r="E910" s="40" t="e">
        <f>IF(AND('DO NOT USE_Contact Formulas'!A910,ISBLANK('Captura de datos de CONTACTO'!E910)),"Mobile Phone is required",IF(NOT(ISBLANK('Captura de datos de CONTACTO'!E910)),IF(AND(ISNUMBER(VALUE('Captura de datos de CONTACTO'!E910)),LEFT('Captura de datos de CONTACTO'!E910,1)&lt;&gt;"1",LEN('Captura de datos de CONTACTO'!E910)=10),"OK","Phone number must be valid format"),NA()))</f>
        <v>#N/A</v>
      </c>
      <c r="F910" s="40" t="e">
        <f>IF(LEN('Captura de datos de CONTACTO'!F910)&gt;255,"Home Street Address must be less than 255 characters",IF('DO NOT USE_Contact Formulas'!A910,"OK",NA()))</f>
        <v>#N/A</v>
      </c>
      <c r="G910" s="40" t="e">
        <f>IF(LEN('Captura de datos de CONTACTO'!G910)&gt;40,"City must be less than 40 characters",IF('DO NOT USE_Contact Formulas'!A910,"OK",NA()))</f>
        <v>#N/A</v>
      </c>
      <c r="H910" s="40" t="e">
        <f>IF(AND(NOT(ISBLANK('Captura de datos de CONTACTO'!H910)),ISNA(VLOOKUP('Captura de datos de CONTACTO'!H910,'DO NOT USE_School Picklist'!$P$3:$P$52,1,FALSE))),"Please select a value from the drop-down menu",IF('DO NOT USE_Contact Formulas'!A910,"OK",NA()))</f>
        <v>#N/A</v>
      </c>
      <c r="I910" s="40" t="e">
        <f>IF(AND('DO NOT USE_Contact Formulas'!A910,ISBLANK('Captura de datos de CONTACTO'!I910)),"Zip is required",IF(ISBLANK('Captura de datos de CONTACTO'!I910),NA(),"OK"))</f>
        <v>#N/A</v>
      </c>
      <c r="J910" s="40" t="e">
        <f>IF(AND('DO NOT USE_Contact Formulas'!A910,ISBLANK('Captura de datos de CONTACTO'!J910)),"Student or Staff? is required",IF(ISBLANK('Captura de datos de CONTACTO'!J910),NA(),IF(ISNA(VLOOKUP('Captura de datos de CONTACTO'!J910,'DO NOT USE_School Picklist'!$B$3:$B$6,1,FALSE)),"Please select a value from the drop-down menu","OK")))</f>
        <v>#N/A</v>
      </c>
      <c r="K910" s="40" t="e">
        <f>IF(AND('Captura de datos de CONTACTO'!J910='DO NOT USE_School Picklist'!$B$4,ISBLANK('Captura de datos de CONTACTO'!K910)),"Occupation/Job Title is required if Student or Staff? is Yes, staff/faculty or volunteer",IF('DO NOT USE_Contact Formulas'!A910,"OK",NA()))</f>
        <v>#N/A</v>
      </c>
      <c r="L910" s="40" t="e">
        <f ca="1">IF('Captura de datos de CONTACTO'!L910&gt;'DO NOT USE_School Picklist'!$C$3,"Date last on school campus/facility cannot be a future date",IF('DO NOT USE_Contact Formulas'!A910,IF(ISBLANK('Captura de datos de CONTACTO'!L910),"Date last on school campus/facility is required","OK"),NA()))</f>
        <v>#N/A</v>
      </c>
      <c r="M910" s="41" t="e">
        <f ca="1">IF('Captura de datos de CONTACTO'!M910&gt;'DO NOT USE_School Picklist'!$C$3,"Last Exposure Date cannot be a future date",IF('DO NOT USE_Contact Formulas'!A910,IF(ISBLANK('Captura de datos de CONTACTO'!M910),"Last Exposure Date is required","OK"),NA()))</f>
        <v>#N/A</v>
      </c>
      <c r="N910" s="41" t="e">
        <f>IF(AND('DO NOT USE_Contact Formulas'!A910,ISBLANK('Captura de datos de CONTACTO'!N910)),"Specific Place in the Location is required",IF(ISBLANK('Captura de datos de CONTACTO'!N910),NA(),"OK"))</f>
        <v>#N/A</v>
      </c>
      <c r="O910" s="40" t="e">
        <f>IF(AND(NOT(ISBLANK('Captura de datos de CONTACTO'!O910)),ISNA(VLOOKUP('Captura de datos de CONTACTO'!O910,'DO NOT USE_School Picklist'!$L$3:$L$81,1,FALSE))),"Please select a value from the drop-down menu",IF('DO NOT USE_Contact Formulas'!A910,"OK",NA()))</f>
        <v>#N/A</v>
      </c>
      <c r="P910" s="40" t="e">
        <f>IF(AND(NOT(ISBLANK('Captura de datos de CONTACTO'!P910)),NOT(ISNUMBER(MATCH("*@*.?*",'Captura de datos de CONTACTO'!P910,0)))),"Email must be in a valid format",IF('DO NOT USE_Contact Formulas'!A910,"OK",NA()))</f>
        <v>#N/A</v>
      </c>
      <c r="Q910" s="40" t="e">
        <f>IF(LEN('Captura de datos de CONTACTO'!Q910)&gt;50,"Parent/Guardian Name must be less than 50 characters",IF('DO NOT USE_Contact Formulas'!A910,"OK",NA()))</f>
        <v>#N/A</v>
      </c>
      <c r="R910" s="40" t="e">
        <f>IF(NOT(ISBLANK('Captura de datos de CONTACTO'!R910)),IF(AND(ISNUMBER('Captura de datos de CONTACTO'!R910),LEFT('Captura de datos de CONTACTO'!R910,1)&lt;&gt;"1",LEN('Captura de datos de CONTACTO'!R910)=10),"OK","Phone number must be valid format"),IF('DO NOT USE_Contact Formulas'!A910,"OK",NA()))</f>
        <v>#N/A</v>
      </c>
      <c r="S910" s="40" t="e">
        <f>IF(AND(NOT(ISBLANK('Captura de datos de CONTACTO'!S910)),ISNA(VLOOKUP('Captura de datos de CONTACTO'!S910,'DO NOT USE_School Picklist'!$N$3:$N$63,1,FALSE))),"Please select a value from the drop-down menu",IF('DO NOT USE_Contact Formulas'!A910,"OK",NA()))</f>
        <v>#N/A</v>
      </c>
      <c r="T910" s="53" t="e">
        <f>IF(AND(NOT(ISBLANK('Captura de datos de CONTACTO'!T910)),ISNA(VLOOKUP('Captura de datos de CONTACTO'!T910,'DO NOT USE_School Picklist'!$I$3:$I$5,1,FALSE))),"Please select a value from the drop-down menu",IF('DO NOT USE_Contact Formulas'!A910,"OK",NA()))</f>
        <v>#N/A</v>
      </c>
      <c r="U910" s="40" t="e">
        <f>IF(AND(NOT(ISBLANK('Captura de datos de CONTACTO'!U910)),ISNA(VLOOKUP('Captura de datos de CONTACTO'!U910,'DO NOT USE_School Picklist'!$E$3:$E$10,1,FALSE))),"Please select a value from the drop-down menu",IF('DO NOT USE_Contact Formulas'!A910,"OK",NA()))</f>
        <v>#N/A</v>
      </c>
      <c r="V910" s="53" t="e">
        <f>IF(AND(NOT(ISBLANK('Captura de datos de CONTACTO'!V910)),ISNA(VLOOKUP('Captura de datos de CONTACTO'!V910,'DO NOT USE_School Picklist'!$W$3:$W$9,1,FALSE))),"Please select a value from the drop-down menu",IF('DO NOT USE_Contact Formulas'!A910,"OK",NA()))</f>
        <v>#N/A</v>
      </c>
      <c r="W910" s="53" t="e">
        <f>IF(AND(NOT(ISBLANK('Captura de datos de CONTACTO'!W910)),ISNA(VLOOKUP('Captura de datos de CONTACTO'!W910,'DO NOT USE_School Picklist'!$W$3:$W$9,1,FALSE))),"Please select a value from the drop-down menu",IF('DO NOT USE_Case Formulas'!A910,"OK",NA()))</f>
        <v>#N/A</v>
      </c>
      <c r="X910" s="40" t="e">
        <f>IF(AND(NOT(ISBLANK('Captura de datos de CONTACTO'!X910)),ISNA(VLOOKUP('Captura de datos de CONTACTO'!X910,'DO NOT USE_School Picklist'!$F$3:$F$16,1,FALSE))),"Please select a value from the drop-down menu",IF('DO NOT USE_Contact Formulas'!A910,"OK",NA()))</f>
        <v>#N/A</v>
      </c>
      <c r="Y910" s="40" t="e">
        <f>IF(LEN('Captura de datos de CONTACTO'!Y910)&gt;100,"Classroom(s) must be less than 100 characters",IF('DO NOT USE_Contact Formulas'!A910,"OK",NA()))</f>
        <v>#N/A</v>
      </c>
      <c r="Z910" s="40" t="e">
        <f>IF(AND(NOT(ISBLANK('Captura de datos de CONTACTO'!Z910)),ISNA(VLOOKUP('Captura de datos de CONTACTO'!Z910,'DO NOT USE_School Picklist'!$K$3:$K$6,1,FALSE))),"Please select a value from the drop-down menu",IF('DO NOT USE_Contact Formulas'!A910,"OK",NA()))</f>
        <v>#N/A</v>
      </c>
      <c r="AA910" s="40" t="e">
        <f>IF(AND(NOT(ISBLANK('Captura de datos de CONTACTO'!AA910)),ISNA(VLOOKUP('Captura de datos de CONTACTO'!AA910,'DO NOT USE_School Picklist'!$D$3:$D$5,1,FALSE))),"Please select a value from the drop-down menu",IF('DO NOT USE_Contact Formulas'!A910,"OK",NA()))</f>
        <v>#N/A</v>
      </c>
      <c r="AB910" s="40"/>
      <c r="AC910" s="40" t="e">
        <f>IF(AND(NOT(ISBLANK('Captura de datos de CONTACTO'!AC910)),ISNA(VLOOKUP('Captura de datos de CONTACTO'!AC910,'DO NOT USE_School Picklist'!$G$3:$G$5,1,FALSE))),"Please select a value from the drop-down menu",IF('DO NOT USE_Contact Formulas'!A910,"OK",NA()))</f>
        <v>#N/A</v>
      </c>
      <c r="AD910" s="40"/>
      <c r="AE910" s="40" t="e">
        <f>IF(AND(NOT(ISBLANK('Captura de datos de CONTACTO'!AE910)),ISNA(VLOOKUP('Captura de datos de CONTACTO'!AE910,'DO NOT USE_School Picklist'!$H$3:$H$4,1,FALSE))),"Please select a value from the drop-down menu",IF('DO NOT USE_Contact Formulas'!A910,"OK",NA()))</f>
        <v>#N/A</v>
      </c>
      <c r="AF910" s="40" t="e">
        <f ca="1">IF('Captura de datos de CONTACTO'!AF910&gt;'DO NOT USE_School Picklist'!$C$3,"Test Date cannot be a future date",IF('DO NOT USE_Contact Formulas'!A910,"OK",NA()))</f>
        <v>#N/A</v>
      </c>
      <c r="AG910" s="53" t="e">
        <f>IF(AND('DO NOT USE_Contact Formulas'!A910,ISBLANK('Captura de datos de CONTACTO'!AB910)),"Lab Result Test Result is required",IF(AND(NOT(ISBLANK('Captura de datos de CONTACTO'!AB910)),ISNA(VLOOKUP('Captura de datos de CONTACTO'!AB910,'DO NOT USE_School Picklist'!$Q$3:$Q$8,1,FALSE))),"Please select a value from the drop-down menu",IF('DO NOT USE_Contact Formulas'!A910,"OK",NA())))</f>
        <v>#N/A</v>
      </c>
    </row>
    <row r="911" spans="1:33" x14ac:dyDescent="0.3">
      <c r="A911" s="39" t="e">
        <f>IF('DO NOT USE_Contact Formulas'!A911,IF('DO NOT USE_Contact Formulas'!B911,"Not all required fields are completed","OK"),NA())</f>
        <v>#N/A</v>
      </c>
      <c r="B911" s="40" t="e">
        <f>IF(AND('DO NOT USE_Contact Formulas'!A911,ISBLANK('Captura de datos de CONTACTO'!B911)),"First Name is required",IF(NOT(ISBLANK('Captura de datos de CONTACTO'!B911)),"OK",NA()))</f>
        <v>#N/A</v>
      </c>
      <c r="C911" s="40" t="e">
        <f>IF(AND('DO NOT USE_Contact Formulas'!A911,ISBLANK('Captura de datos de CONTACTO'!C911)),"Last Name is required",IF(NOT(ISBLANK('Captura de datos de CONTACTO'!C911)),"OK",NA()))</f>
        <v>#N/A</v>
      </c>
      <c r="D911" s="40" t="e">
        <f>IF(AND('DO NOT USE_Contact Formulas'!A911,ISBLANK('Captura de datos de CONTACTO'!D911)),"Birthdate is required",IF(NOT(ISBLANK('Captura de datos de CONTACTO'!D911)),"OK",NA()))</f>
        <v>#N/A</v>
      </c>
      <c r="E911" s="40" t="e">
        <f>IF(AND('DO NOT USE_Contact Formulas'!A911,ISBLANK('Captura de datos de CONTACTO'!E911)),"Mobile Phone is required",IF(NOT(ISBLANK('Captura de datos de CONTACTO'!E911)),IF(AND(ISNUMBER(VALUE('Captura de datos de CONTACTO'!E911)),LEFT('Captura de datos de CONTACTO'!E911,1)&lt;&gt;"1",LEN('Captura de datos de CONTACTO'!E911)=10),"OK","Phone number must be valid format"),NA()))</f>
        <v>#N/A</v>
      </c>
      <c r="F911" s="40" t="e">
        <f>IF(LEN('Captura de datos de CONTACTO'!F911)&gt;255,"Home Street Address must be less than 255 characters",IF('DO NOT USE_Contact Formulas'!A911,"OK",NA()))</f>
        <v>#N/A</v>
      </c>
      <c r="G911" s="40" t="e">
        <f>IF(LEN('Captura de datos de CONTACTO'!G911)&gt;40,"City must be less than 40 characters",IF('DO NOT USE_Contact Formulas'!A911,"OK",NA()))</f>
        <v>#N/A</v>
      </c>
      <c r="H911" s="40" t="e">
        <f>IF(AND(NOT(ISBLANK('Captura de datos de CONTACTO'!H911)),ISNA(VLOOKUP('Captura de datos de CONTACTO'!H911,'DO NOT USE_School Picklist'!$P$3:$P$52,1,FALSE))),"Please select a value from the drop-down menu",IF('DO NOT USE_Contact Formulas'!A911,"OK",NA()))</f>
        <v>#N/A</v>
      </c>
      <c r="I911" s="40" t="e">
        <f>IF(AND('DO NOT USE_Contact Formulas'!A911,ISBLANK('Captura de datos de CONTACTO'!I911)),"Zip is required",IF(ISBLANK('Captura de datos de CONTACTO'!I911),NA(),"OK"))</f>
        <v>#N/A</v>
      </c>
      <c r="J911" s="40" t="e">
        <f>IF(AND('DO NOT USE_Contact Formulas'!A911,ISBLANK('Captura de datos de CONTACTO'!J911)),"Student or Staff? is required",IF(ISBLANK('Captura de datos de CONTACTO'!J911),NA(),IF(ISNA(VLOOKUP('Captura de datos de CONTACTO'!J911,'DO NOT USE_School Picklist'!$B$3:$B$6,1,FALSE)),"Please select a value from the drop-down menu","OK")))</f>
        <v>#N/A</v>
      </c>
      <c r="K911" s="40" t="e">
        <f>IF(AND('Captura de datos de CONTACTO'!J911='DO NOT USE_School Picklist'!$B$4,ISBLANK('Captura de datos de CONTACTO'!K911)),"Occupation/Job Title is required if Student or Staff? is Yes, staff/faculty or volunteer",IF('DO NOT USE_Contact Formulas'!A911,"OK",NA()))</f>
        <v>#N/A</v>
      </c>
      <c r="L911" s="40" t="e">
        <f ca="1">IF('Captura de datos de CONTACTO'!L911&gt;'DO NOT USE_School Picklist'!$C$3,"Date last on school campus/facility cannot be a future date",IF('DO NOT USE_Contact Formulas'!A911,IF(ISBLANK('Captura de datos de CONTACTO'!L911),"Date last on school campus/facility is required","OK"),NA()))</f>
        <v>#N/A</v>
      </c>
      <c r="M911" s="41" t="e">
        <f ca="1">IF('Captura de datos de CONTACTO'!M911&gt;'DO NOT USE_School Picklist'!$C$3,"Last Exposure Date cannot be a future date",IF('DO NOT USE_Contact Formulas'!A911,IF(ISBLANK('Captura de datos de CONTACTO'!M911),"Last Exposure Date is required","OK"),NA()))</f>
        <v>#N/A</v>
      </c>
      <c r="N911" s="41" t="e">
        <f>IF(AND('DO NOT USE_Contact Formulas'!A911,ISBLANK('Captura de datos de CONTACTO'!N911)),"Specific Place in the Location is required",IF(ISBLANK('Captura de datos de CONTACTO'!N911),NA(),"OK"))</f>
        <v>#N/A</v>
      </c>
      <c r="O911" s="40" t="e">
        <f>IF(AND(NOT(ISBLANK('Captura de datos de CONTACTO'!O911)),ISNA(VLOOKUP('Captura de datos de CONTACTO'!O911,'DO NOT USE_School Picklist'!$L$3:$L$81,1,FALSE))),"Please select a value from the drop-down menu",IF('DO NOT USE_Contact Formulas'!A911,"OK",NA()))</f>
        <v>#N/A</v>
      </c>
      <c r="P911" s="40" t="e">
        <f>IF(AND(NOT(ISBLANK('Captura de datos de CONTACTO'!P911)),NOT(ISNUMBER(MATCH("*@*.?*",'Captura de datos de CONTACTO'!P911,0)))),"Email must be in a valid format",IF('DO NOT USE_Contact Formulas'!A911,"OK",NA()))</f>
        <v>#N/A</v>
      </c>
      <c r="Q911" s="40" t="e">
        <f>IF(LEN('Captura de datos de CONTACTO'!Q911)&gt;50,"Parent/Guardian Name must be less than 50 characters",IF('DO NOT USE_Contact Formulas'!A911,"OK",NA()))</f>
        <v>#N/A</v>
      </c>
      <c r="R911" s="40" t="e">
        <f>IF(NOT(ISBLANK('Captura de datos de CONTACTO'!R911)),IF(AND(ISNUMBER('Captura de datos de CONTACTO'!R911),LEFT('Captura de datos de CONTACTO'!R911,1)&lt;&gt;"1",LEN('Captura de datos de CONTACTO'!R911)=10),"OK","Phone number must be valid format"),IF('DO NOT USE_Contact Formulas'!A911,"OK",NA()))</f>
        <v>#N/A</v>
      </c>
      <c r="S911" s="40" t="e">
        <f>IF(AND(NOT(ISBLANK('Captura de datos de CONTACTO'!S911)),ISNA(VLOOKUP('Captura de datos de CONTACTO'!S911,'DO NOT USE_School Picklist'!$N$3:$N$63,1,FALSE))),"Please select a value from the drop-down menu",IF('DO NOT USE_Contact Formulas'!A911,"OK",NA()))</f>
        <v>#N/A</v>
      </c>
      <c r="T911" s="53" t="e">
        <f>IF(AND(NOT(ISBLANK('Captura de datos de CONTACTO'!T911)),ISNA(VLOOKUP('Captura de datos de CONTACTO'!T911,'DO NOT USE_School Picklist'!$I$3:$I$5,1,FALSE))),"Please select a value from the drop-down menu",IF('DO NOT USE_Contact Formulas'!A911,"OK",NA()))</f>
        <v>#N/A</v>
      </c>
      <c r="U911" s="40" t="e">
        <f>IF(AND(NOT(ISBLANK('Captura de datos de CONTACTO'!U911)),ISNA(VLOOKUP('Captura de datos de CONTACTO'!U911,'DO NOT USE_School Picklist'!$E$3:$E$10,1,FALSE))),"Please select a value from the drop-down menu",IF('DO NOT USE_Contact Formulas'!A911,"OK",NA()))</f>
        <v>#N/A</v>
      </c>
      <c r="V911" s="53" t="e">
        <f>IF(AND(NOT(ISBLANK('Captura de datos de CONTACTO'!V911)),ISNA(VLOOKUP('Captura de datos de CONTACTO'!V911,'DO NOT USE_School Picklist'!$W$3:$W$9,1,FALSE))),"Please select a value from the drop-down menu",IF('DO NOT USE_Contact Formulas'!A911,"OK",NA()))</f>
        <v>#N/A</v>
      </c>
      <c r="W911" s="53" t="e">
        <f>IF(AND(NOT(ISBLANK('Captura de datos de CONTACTO'!W911)),ISNA(VLOOKUP('Captura de datos de CONTACTO'!W911,'DO NOT USE_School Picklist'!$W$3:$W$9,1,FALSE))),"Please select a value from the drop-down menu",IF('DO NOT USE_Case Formulas'!A911,"OK",NA()))</f>
        <v>#N/A</v>
      </c>
      <c r="X911" s="40" t="e">
        <f>IF(AND(NOT(ISBLANK('Captura de datos de CONTACTO'!X911)),ISNA(VLOOKUP('Captura de datos de CONTACTO'!X911,'DO NOT USE_School Picklist'!$F$3:$F$16,1,FALSE))),"Please select a value from the drop-down menu",IF('DO NOT USE_Contact Formulas'!A911,"OK",NA()))</f>
        <v>#N/A</v>
      </c>
      <c r="Y911" s="40" t="e">
        <f>IF(LEN('Captura de datos de CONTACTO'!Y911)&gt;100,"Classroom(s) must be less than 100 characters",IF('DO NOT USE_Contact Formulas'!A911,"OK",NA()))</f>
        <v>#N/A</v>
      </c>
      <c r="Z911" s="40" t="e">
        <f>IF(AND(NOT(ISBLANK('Captura de datos de CONTACTO'!Z911)),ISNA(VLOOKUP('Captura de datos de CONTACTO'!Z911,'DO NOT USE_School Picklist'!$K$3:$K$6,1,FALSE))),"Please select a value from the drop-down menu",IF('DO NOT USE_Contact Formulas'!A911,"OK",NA()))</f>
        <v>#N/A</v>
      </c>
      <c r="AA911" s="40" t="e">
        <f>IF(AND(NOT(ISBLANK('Captura de datos de CONTACTO'!AA911)),ISNA(VLOOKUP('Captura de datos de CONTACTO'!AA911,'DO NOT USE_School Picklist'!$D$3:$D$5,1,FALSE))),"Please select a value from the drop-down menu",IF('DO NOT USE_Contact Formulas'!A911,"OK",NA()))</f>
        <v>#N/A</v>
      </c>
      <c r="AB911" s="40"/>
      <c r="AC911" s="40" t="e">
        <f>IF(AND(NOT(ISBLANK('Captura de datos de CONTACTO'!AC911)),ISNA(VLOOKUP('Captura de datos de CONTACTO'!AC911,'DO NOT USE_School Picklist'!$G$3:$G$5,1,FALSE))),"Please select a value from the drop-down menu",IF('DO NOT USE_Contact Formulas'!A911,"OK",NA()))</f>
        <v>#N/A</v>
      </c>
      <c r="AD911" s="40"/>
      <c r="AE911" s="40" t="e">
        <f>IF(AND(NOT(ISBLANK('Captura de datos de CONTACTO'!AE911)),ISNA(VLOOKUP('Captura de datos de CONTACTO'!AE911,'DO NOT USE_School Picklist'!$H$3:$H$4,1,FALSE))),"Please select a value from the drop-down menu",IF('DO NOT USE_Contact Formulas'!A911,"OK",NA()))</f>
        <v>#N/A</v>
      </c>
      <c r="AF911" s="40" t="e">
        <f ca="1">IF('Captura de datos de CONTACTO'!AF911&gt;'DO NOT USE_School Picklist'!$C$3,"Test Date cannot be a future date",IF('DO NOT USE_Contact Formulas'!A911,"OK",NA()))</f>
        <v>#N/A</v>
      </c>
      <c r="AG911" s="53" t="e">
        <f>IF(AND('DO NOT USE_Contact Formulas'!A911,ISBLANK('Captura de datos de CONTACTO'!AB911)),"Lab Result Test Result is required",IF(AND(NOT(ISBLANK('Captura de datos de CONTACTO'!AB911)),ISNA(VLOOKUP('Captura de datos de CONTACTO'!AB911,'DO NOT USE_School Picklist'!$Q$3:$Q$8,1,FALSE))),"Please select a value from the drop-down menu",IF('DO NOT USE_Contact Formulas'!A911,"OK",NA())))</f>
        <v>#N/A</v>
      </c>
    </row>
    <row r="912" spans="1:33" x14ac:dyDescent="0.3">
      <c r="A912" s="39" t="e">
        <f>IF('DO NOT USE_Contact Formulas'!A912,IF('DO NOT USE_Contact Formulas'!B912,"Not all required fields are completed","OK"),NA())</f>
        <v>#N/A</v>
      </c>
      <c r="B912" s="40" t="e">
        <f>IF(AND('DO NOT USE_Contact Formulas'!A912,ISBLANK('Captura de datos de CONTACTO'!B912)),"First Name is required",IF(NOT(ISBLANK('Captura de datos de CONTACTO'!B912)),"OK",NA()))</f>
        <v>#N/A</v>
      </c>
      <c r="C912" s="40" t="e">
        <f>IF(AND('DO NOT USE_Contact Formulas'!A912,ISBLANK('Captura de datos de CONTACTO'!C912)),"Last Name is required",IF(NOT(ISBLANK('Captura de datos de CONTACTO'!C912)),"OK",NA()))</f>
        <v>#N/A</v>
      </c>
      <c r="D912" s="40" t="e">
        <f>IF(AND('DO NOT USE_Contact Formulas'!A912,ISBLANK('Captura de datos de CONTACTO'!D912)),"Birthdate is required",IF(NOT(ISBLANK('Captura de datos de CONTACTO'!D912)),"OK",NA()))</f>
        <v>#N/A</v>
      </c>
      <c r="E912" s="40" t="e">
        <f>IF(AND('DO NOT USE_Contact Formulas'!A912,ISBLANK('Captura de datos de CONTACTO'!E912)),"Mobile Phone is required",IF(NOT(ISBLANK('Captura de datos de CONTACTO'!E912)),IF(AND(ISNUMBER(VALUE('Captura de datos de CONTACTO'!E912)),LEFT('Captura de datos de CONTACTO'!E912,1)&lt;&gt;"1",LEN('Captura de datos de CONTACTO'!E912)=10),"OK","Phone number must be valid format"),NA()))</f>
        <v>#N/A</v>
      </c>
      <c r="F912" s="40" t="e">
        <f>IF(LEN('Captura de datos de CONTACTO'!F912)&gt;255,"Home Street Address must be less than 255 characters",IF('DO NOT USE_Contact Formulas'!A912,"OK",NA()))</f>
        <v>#N/A</v>
      </c>
      <c r="G912" s="40" t="e">
        <f>IF(LEN('Captura de datos de CONTACTO'!G912)&gt;40,"City must be less than 40 characters",IF('DO NOT USE_Contact Formulas'!A912,"OK",NA()))</f>
        <v>#N/A</v>
      </c>
      <c r="H912" s="40" t="e">
        <f>IF(AND(NOT(ISBLANK('Captura de datos de CONTACTO'!H912)),ISNA(VLOOKUP('Captura de datos de CONTACTO'!H912,'DO NOT USE_School Picklist'!$P$3:$P$52,1,FALSE))),"Please select a value from the drop-down menu",IF('DO NOT USE_Contact Formulas'!A912,"OK",NA()))</f>
        <v>#N/A</v>
      </c>
      <c r="I912" s="40" t="e">
        <f>IF(AND('DO NOT USE_Contact Formulas'!A912,ISBLANK('Captura de datos de CONTACTO'!I912)),"Zip is required",IF(ISBLANK('Captura de datos de CONTACTO'!I912),NA(),"OK"))</f>
        <v>#N/A</v>
      </c>
      <c r="J912" s="40" t="e">
        <f>IF(AND('DO NOT USE_Contact Formulas'!A912,ISBLANK('Captura de datos de CONTACTO'!J912)),"Student or Staff? is required",IF(ISBLANK('Captura de datos de CONTACTO'!J912),NA(),IF(ISNA(VLOOKUP('Captura de datos de CONTACTO'!J912,'DO NOT USE_School Picklist'!$B$3:$B$6,1,FALSE)),"Please select a value from the drop-down menu","OK")))</f>
        <v>#N/A</v>
      </c>
      <c r="K912" s="40" t="e">
        <f>IF(AND('Captura de datos de CONTACTO'!J912='DO NOT USE_School Picklist'!$B$4,ISBLANK('Captura de datos de CONTACTO'!K912)),"Occupation/Job Title is required if Student or Staff? is Yes, staff/faculty or volunteer",IF('DO NOT USE_Contact Formulas'!A912,"OK",NA()))</f>
        <v>#N/A</v>
      </c>
      <c r="L912" s="40" t="e">
        <f ca="1">IF('Captura de datos de CONTACTO'!L912&gt;'DO NOT USE_School Picklist'!$C$3,"Date last on school campus/facility cannot be a future date",IF('DO NOT USE_Contact Formulas'!A912,IF(ISBLANK('Captura de datos de CONTACTO'!L912),"Date last on school campus/facility is required","OK"),NA()))</f>
        <v>#N/A</v>
      </c>
      <c r="M912" s="41" t="e">
        <f ca="1">IF('Captura de datos de CONTACTO'!M912&gt;'DO NOT USE_School Picklist'!$C$3,"Last Exposure Date cannot be a future date",IF('DO NOT USE_Contact Formulas'!A912,IF(ISBLANK('Captura de datos de CONTACTO'!M912),"Last Exposure Date is required","OK"),NA()))</f>
        <v>#N/A</v>
      </c>
      <c r="N912" s="41" t="e">
        <f>IF(AND('DO NOT USE_Contact Formulas'!A912,ISBLANK('Captura de datos de CONTACTO'!N912)),"Specific Place in the Location is required",IF(ISBLANK('Captura de datos de CONTACTO'!N912),NA(),"OK"))</f>
        <v>#N/A</v>
      </c>
      <c r="O912" s="40" t="e">
        <f>IF(AND(NOT(ISBLANK('Captura de datos de CONTACTO'!O912)),ISNA(VLOOKUP('Captura de datos de CONTACTO'!O912,'DO NOT USE_School Picklist'!$L$3:$L$81,1,FALSE))),"Please select a value from the drop-down menu",IF('DO NOT USE_Contact Formulas'!A912,"OK",NA()))</f>
        <v>#N/A</v>
      </c>
      <c r="P912" s="40" t="e">
        <f>IF(AND(NOT(ISBLANK('Captura de datos de CONTACTO'!P912)),NOT(ISNUMBER(MATCH("*@*.?*",'Captura de datos de CONTACTO'!P912,0)))),"Email must be in a valid format",IF('DO NOT USE_Contact Formulas'!A912,"OK",NA()))</f>
        <v>#N/A</v>
      </c>
      <c r="Q912" s="40" t="e">
        <f>IF(LEN('Captura de datos de CONTACTO'!Q912)&gt;50,"Parent/Guardian Name must be less than 50 characters",IF('DO NOT USE_Contact Formulas'!A912,"OK",NA()))</f>
        <v>#N/A</v>
      </c>
      <c r="R912" s="40" t="e">
        <f>IF(NOT(ISBLANK('Captura de datos de CONTACTO'!R912)),IF(AND(ISNUMBER('Captura de datos de CONTACTO'!R912),LEFT('Captura de datos de CONTACTO'!R912,1)&lt;&gt;"1",LEN('Captura de datos de CONTACTO'!R912)=10),"OK","Phone number must be valid format"),IF('DO NOT USE_Contact Formulas'!A912,"OK",NA()))</f>
        <v>#N/A</v>
      </c>
      <c r="S912" s="40" t="e">
        <f>IF(AND(NOT(ISBLANK('Captura de datos de CONTACTO'!S912)),ISNA(VLOOKUP('Captura de datos de CONTACTO'!S912,'DO NOT USE_School Picklist'!$N$3:$N$63,1,FALSE))),"Please select a value from the drop-down menu",IF('DO NOT USE_Contact Formulas'!A912,"OK",NA()))</f>
        <v>#N/A</v>
      </c>
      <c r="T912" s="53" t="e">
        <f>IF(AND(NOT(ISBLANK('Captura de datos de CONTACTO'!T912)),ISNA(VLOOKUP('Captura de datos de CONTACTO'!T912,'DO NOT USE_School Picklist'!$I$3:$I$5,1,FALSE))),"Please select a value from the drop-down menu",IF('DO NOT USE_Contact Formulas'!A912,"OK",NA()))</f>
        <v>#N/A</v>
      </c>
      <c r="U912" s="40" t="e">
        <f>IF(AND(NOT(ISBLANK('Captura de datos de CONTACTO'!U912)),ISNA(VLOOKUP('Captura de datos de CONTACTO'!U912,'DO NOT USE_School Picklist'!$E$3:$E$10,1,FALSE))),"Please select a value from the drop-down menu",IF('DO NOT USE_Contact Formulas'!A912,"OK",NA()))</f>
        <v>#N/A</v>
      </c>
      <c r="V912" s="53" t="e">
        <f>IF(AND(NOT(ISBLANK('Captura de datos de CONTACTO'!V912)),ISNA(VLOOKUP('Captura de datos de CONTACTO'!V912,'DO NOT USE_School Picklist'!$W$3:$W$9,1,FALSE))),"Please select a value from the drop-down menu",IF('DO NOT USE_Contact Formulas'!A912,"OK",NA()))</f>
        <v>#N/A</v>
      </c>
      <c r="W912" s="53" t="e">
        <f>IF(AND(NOT(ISBLANK('Captura de datos de CONTACTO'!W912)),ISNA(VLOOKUP('Captura de datos de CONTACTO'!W912,'DO NOT USE_School Picklist'!$W$3:$W$9,1,FALSE))),"Please select a value from the drop-down menu",IF('DO NOT USE_Case Formulas'!A912,"OK",NA()))</f>
        <v>#N/A</v>
      </c>
      <c r="X912" s="40" t="e">
        <f>IF(AND(NOT(ISBLANK('Captura de datos de CONTACTO'!X912)),ISNA(VLOOKUP('Captura de datos de CONTACTO'!X912,'DO NOT USE_School Picklist'!$F$3:$F$16,1,FALSE))),"Please select a value from the drop-down menu",IF('DO NOT USE_Contact Formulas'!A912,"OK",NA()))</f>
        <v>#N/A</v>
      </c>
      <c r="Y912" s="40" t="e">
        <f>IF(LEN('Captura de datos de CONTACTO'!Y912)&gt;100,"Classroom(s) must be less than 100 characters",IF('DO NOT USE_Contact Formulas'!A912,"OK",NA()))</f>
        <v>#N/A</v>
      </c>
      <c r="Z912" s="40" t="e">
        <f>IF(AND(NOT(ISBLANK('Captura de datos de CONTACTO'!Z912)),ISNA(VLOOKUP('Captura de datos de CONTACTO'!Z912,'DO NOT USE_School Picklist'!$K$3:$K$6,1,FALSE))),"Please select a value from the drop-down menu",IF('DO NOT USE_Contact Formulas'!A912,"OK",NA()))</f>
        <v>#N/A</v>
      </c>
      <c r="AA912" s="40" t="e">
        <f>IF(AND(NOT(ISBLANK('Captura de datos de CONTACTO'!AA912)),ISNA(VLOOKUP('Captura de datos de CONTACTO'!AA912,'DO NOT USE_School Picklist'!$D$3:$D$5,1,FALSE))),"Please select a value from the drop-down menu",IF('DO NOT USE_Contact Formulas'!A912,"OK",NA()))</f>
        <v>#N/A</v>
      </c>
      <c r="AB912" s="40"/>
      <c r="AC912" s="40" t="e">
        <f>IF(AND(NOT(ISBLANK('Captura de datos de CONTACTO'!AC912)),ISNA(VLOOKUP('Captura de datos de CONTACTO'!AC912,'DO NOT USE_School Picklist'!$G$3:$G$5,1,FALSE))),"Please select a value from the drop-down menu",IF('DO NOT USE_Contact Formulas'!A912,"OK",NA()))</f>
        <v>#N/A</v>
      </c>
      <c r="AD912" s="40"/>
      <c r="AE912" s="40" t="e">
        <f>IF(AND(NOT(ISBLANK('Captura de datos de CONTACTO'!AE912)),ISNA(VLOOKUP('Captura de datos de CONTACTO'!AE912,'DO NOT USE_School Picklist'!$H$3:$H$4,1,FALSE))),"Please select a value from the drop-down menu",IF('DO NOT USE_Contact Formulas'!A912,"OK",NA()))</f>
        <v>#N/A</v>
      </c>
      <c r="AF912" s="40" t="e">
        <f ca="1">IF('Captura de datos de CONTACTO'!AF912&gt;'DO NOT USE_School Picklist'!$C$3,"Test Date cannot be a future date",IF('DO NOT USE_Contact Formulas'!A912,"OK",NA()))</f>
        <v>#N/A</v>
      </c>
      <c r="AG912" s="53" t="e">
        <f>IF(AND('DO NOT USE_Contact Formulas'!A912,ISBLANK('Captura de datos de CONTACTO'!AB912)),"Lab Result Test Result is required",IF(AND(NOT(ISBLANK('Captura de datos de CONTACTO'!AB912)),ISNA(VLOOKUP('Captura de datos de CONTACTO'!AB912,'DO NOT USE_School Picklist'!$Q$3:$Q$8,1,FALSE))),"Please select a value from the drop-down menu",IF('DO NOT USE_Contact Formulas'!A912,"OK",NA())))</f>
        <v>#N/A</v>
      </c>
    </row>
    <row r="913" spans="1:33" x14ac:dyDescent="0.3">
      <c r="A913" s="39" t="e">
        <f>IF('DO NOT USE_Contact Formulas'!A913,IF('DO NOT USE_Contact Formulas'!B913,"Not all required fields are completed","OK"),NA())</f>
        <v>#N/A</v>
      </c>
      <c r="B913" s="40" t="e">
        <f>IF(AND('DO NOT USE_Contact Formulas'!A913,ISBLANK('Captura de datos de CONTACTO'!B913)),"First Name is required",IF(NOT(ISBLANK('Captura de datos de CONTACTO'!B913)),"OK",NA()))</f>
        <v>#N/A</v>
      </c>
      <c r="C913" s="40" t="e">
        <f>IF(AND('DO NOT USE_Contact Formulas'!A913,ISBLANK('Captura de datos de CONTACTO'!C913)),"Last Name is required",IF(NOT(ISBLANK('Captura de datos de CONTACTO'!C913)),"OK",NA()))</f>
        <v>#N/A</v>
      </c>
      <c r="D913" s="40" t="e">
        <f>IF(AND('DO NOT USE_Contact Formulas'!A913,ISBLANK('Captura de datos de CONTACTO'!D913)),"Birthdate is required",IF(NOT(ISBLANK('Captura de datos de CONTACTO'!D913)),"OK",NA()))</f>
        <v>#N/A</v>
      </c>
      <c r="E913" s="40" t="e">
        <f>IF(AND('DO NOT USE_Contact Formulas'!A913,ISBLANK('Captura de datos de CONTACTO'!E913)),"Mobile Phone is required",IF(NOT(ISBLANK('Captura de datos de CONTACTO'!E913)),IF(AND(ISNUMBER(VALUE('Captura de datos de CONTACTO'!E913)),LEFT('Captura de datos de CONTACTO'!E913,1)&lt;&gt;"1",LEN('Captura de datos de CONTACTO'!E913)=10),"OK","Phone number must be valid format"),NA()))</f>
        <v>#N/A</v>
      </c>
      <c r="F913" s="40" t="e">
        <f>IF(LEN('Captura de datos de CONTACTO'!F913)&gt;255,"Home Street Address must be less than 255 characters",IF('DO NOT USE_Contact Formulas'!A913,"OK",NA()))</f>
        <v>#N/A</v>
      </c>
      <c r="G913" s="40" t="e">
        <f>IF(LEN('Captura de datos de CONTACTO'!G913)&gt;40,"City must be less than 40 characters",IF('DO NOT USE_Contact Formulas'!A913,"OK",NA()))</f>
        <v>#N/A</v>
      </c>
      <c r="H913" s="40" t="e">
        <f>IF(AND(NOT(ISBLANK('Captura de datos de CONTACTO'!H913)),ISNA(VLOOKUP('Captura de datos de CONTACTO'!H913,'DO NOT USE_School Picklist'!$P$3:$P$52,1,FALSE))),"Please select a value from the drop-down menu",IF('DO NOT USE_Contact Formulas'!A913,"OK",NA()))</f>
        <v>#N/A</v>
      </c>
      <c r="I913" s="40" t="e">
        <f>IF(AND('DO NOT USE_Contact Formulas'!A913,ISBLANK('Captura de datos de CONTACTO'!I913)),"Zip is required",IF(ISBLANK('Captura de datos de CONTACTO'!I913),NA(),"OK"))</f>
        <v>#N/A</v>
      </c>
      <c r="J913" s="40" t="e">
        <f>IF(AND('DO NOT USE_Contact Formulas'!A913,ISBLANK('Captura de datos de CONTACTO'!J913)),"Student or Staff? is required",IF(ISBLANK('Captura de datos de CONTACTO'!J913),NA(),IF(ISNA(VLOOKUP('Captura de datos de CONTACTO'!J913,'DO NOT USE_School Picklist'!$B$3:$B$6,1,FALSE)),"Please select a value from the drop-down menu","OK")))</f>
        <v>#N/A</v>
      </c>
      <c r="K913" s="40" t="e">
        <f>IF(AND('Captura de datos de CONTACTO'!J913='DO NOT USE_School Picklist'!$B$4,ISBLANK('Captura de datos de CONTACTO'!K913)),"Occupation/Job Title is required if Student or Staff? is Yes, staff/faculty or volunteer",IF('DO NOT USE_Contact Formulas'!A913,"OK",NA()))</f>
        <v>#N/A</v>
      </c>
      <c r="L913" s="40" t="e">
        <f ca="1">IF('Captura de datos de CONTACTO'!L913&gt;'DO NOT USE_School Picklist'!$C$3,"Date last on school campus/facility cannot be a future date",IF('DO NOT USE_Contact Formulas'!A913,IF(ISBLANK('Captura de datos de CONTACTO'!L913),"Date last on school campus/facility is required","OK"),NA()))</f>
        <v>#N/A</v>
      </c>
      <c r="M913" s="41" t="e">
        <f ca="1">IF('Captura de datos de CONTACTO'!M913&gt;'DO NOT USE_School Picklist'!$C$3,"Last Exposure Date cannot be a future date",IF('DO NOT USE_Contact Formulas'!A913,IF(ISBLANK('Captura de datos de CONTACTO'!M913),"Last Exposure Date is required","OK"),NA()))</f>
        <v>#N/A</v>
      </c>
      <c r="N913" s="41" t="e">
        <f>IF(AND('DO NOT USE_Contact Formulas'!A913,ISBLANK('Captura de datos de CONTACTO'!N913)),"Specific Place in the Location is required",IF(ISBLANK('Captura de datos de CONTACTO'!N913),NA(),"OK"))</f>
        <v>#N/A</v>
      </c>
      <c r="O913" s="40" t="e">
        <f>IF(AND(NOT(ISBLANK('Captura de datos de CONTACTO'!O913)),ISNA(VLOOKUP('Captura de datos de CONTACTO'!O913,'DO NOT USE_School Picklist'!$L$3:$L$81,1,FALSE))),"Please select a value from the drop-down menu",IF('DO NOT USE_Contact Formulas'!A913,"OK",NA()))</f>
        <v>#N/A</v>
      </c>
      <c r="P913" s="40" t="e">
        <f>IF(AND(NOT(ISBLANK('Captura de datos de CONTACTO'!P913)),NOT(ISNUMBER(MATCH("*@*.?*",'Captura de datos de CONTACTO'!P913,0)))),"Email must be in a valid format",IF('DO NOT USE_Contact Formulas'!A913,"OK",NA()))</f>
        <v>#N/A</v>
      </c>
      <c r="Q913" s="40" t="e">
        <f>IF(LEN('Captura de datos de CONTACTO'!Q913)&gt;50,"Parent/Guardian Name must be less than 50 characters",IF('DO NOT USE_Contact Formulas'!A913,"OK",NA()))</f>
        <v>#N/A</v>
      </c>
      <c r="R913" s="40" t="e">
        <f>IF(NOT(ISBLANK('Captura de datos de CONTACTO'!R913)),IF(AND(ISNUMBER('Captura de datos de CONTACTO'!R913),LEFT('Captura de datos de CONTACTO'!R913,1)&lt;&gt;"1",LEN('Captura de datos de CONTACTO'!R913)=10),"OK","Phone number must be valid format"),IF('DO NOT USE_Contact Formulas'!A913,"OK",NA()))</f>
        <v>#N/A</v>
      </c>
      <c r="S913" s="40" t="e">
        <f>IF(AND(NOT(ISBLANK('Captura de datos de CONTACTO'!S913)),ISNA(VLOOKUP('Captura de datos de CONTACTO'!S913,'DO NOT USE_School Picklist'!$N$3:$N$63,1,FALSE))),"Please select a value from the drop-down menu",IF('DO NOT USE_Contact Formulas'!A913,"OK",NA()))</f>
        <v>#N/A</v>
      </c>
      <c r="T913" s="53" t="e">
        <f>IF(AND(NOT(ISBLANK('Captura de datos de CONTACTO'!T913)),ISNA(VLOOKUP('Captura de datos de CONTACTO'!T913,'DO NOT USE_School Picklist'!$I$3:$I$5,1,FALSE))),"Please select a value from the drop-down menu",IF('DO NOT USE_Contact Formulas'!A913,"OK",NA()))</f>
        <v>#N/A</v>
      </c>
      <c r="U913" s="40" t="e">
        <f>IF(AND(NOT(ISBLANK('Captura de datos de CONTACTO'!U913)),ISNA(VLOOKUP('Captura de datos de CONTACTO'!U913,'DO NOT USE_School Picklist'!$E$3:$E$10,1,FALSE))),"Please select a value from the drop-down menu",IF('DO NOT USE_Contact Formulas'!A913,"OK",NA()))</f>
        <v>#N/A</v>
      </c>
      <c r="V913" s="53" t="e">
        <f>IF(AND(NOT(ISBLANK('Captura de datos de CONTACTO'!V913)),ISNA(VLOOKUP('Captura de datos de CONTACTO'!V913,'DO NOT USE_School Picklist'!$W$3:$W$9,1,FALSE))),"Please select a value from the drop-down menu",IF('DO NOT USE_Contact Formulas'!A913,"OK",NA()))</f>
        <v>#N/A</v>
      </c>
      <c r="W913" s="53" t="e">
        <f>IF(AND(NOT(ISBLANK('Captura de datos de CONTACTO'!W913)),ISNA(VLOOKUP('Captura de datos de CONTACTO'!W913,'DO NOT USE_School Picklist'!$W$3:$W$9,1,FALSE))),"Please select a value from the drop-down menu",IF('DO NOT USE_Case Formulas'!A913,"OK",NA()))</f>
        <v>#N/A</v>
      </c>
      <c r="X913" s="40" t="e">
        <f>IF(AND(NOT(ISBLANK('Captura de datos de CONTACTO'!X913)),ISNA(VLOOKUP('Captura de datos de CONTACTO'!X913,'DO NOT USE_School Picklist'!$F$3:$F$16,1,FALSE))),"Please select a value from the drop-down menu",IF('DO NOT USE_Contact Formulas'!A913,"OK",NA()))</f>
        <v>#N/A</v>
      </c>
      <c r="Y913" s="40" t="e">
        <f>IF(LEN('Captura de datos de CONTACTO'!Y913)&gt;100,"Classroom(s) must be less than 100 characters",IF('DO NOT USE_Contact Formulas'!A913,"OK",NA()))</f>
        <v>#N/A</v>
      </c>
      <c r="Z913" s="40" t="e">
        <f>IF(AND(NOT(ISBLANK('Captura de datos de CONTACTO'!Z913)),ISNA(VLOOKUP('Captura de datos de CONTACTO'!Z913,'DO NOT USE_School Picklist'!$K$3:$K$6,1,FALSE))),"Please select a value from the drop-down menu",IF('DO NOT USE_Contact Formulas'!A913,"OK",NA()))</f>
        <v>#N/A</v>
      </c>
      <c r="AA913" s="40" t="e">
        <f>IF(AND(NOT(ISBLANK('Captura de datos de CONTACTO'!AA913)),ISNA(VLOOKUP('Captura de datos de CONTACTO'!AA913,'DO NOT USE_School Picklist'!$D$3:$D$5,1,FALSE))),"Please select a value from the drop-down menu",IF('DO NOT USE_Contact Formulas'!A913,"OK",NA()))</f>
        <v>#N/A</v>
      </c>
      <c r="AB913" s="40"/>
      <c r="AC913" s="40" t="e">
        <f>IF(AND(NOT(ISBLANK('Captura de datos de CONTACTO'!AC913)),ISNA(VLOOKUP('Captura de datos de CONTACTO'!AC913,'DO NOT USE_School Picklist'!$G$3:$G$5,1,FALSE))),"Please select a value from the drop-down menu",IF('DO NOT USE_Contact Formulas'!A913,"OK",NA()))</f>
        <v>#N/A</v>
      </c>
      <c r="AD913" s="40"/>
      <c r="AE913" s="40" t="e">
        <f>IF(AND(NOT(ISBLANK('Captura de datos de CONTACTO'!AE913)),ISNA(VLOOKUP('Captura de datos de CONTACTO'!AE913,'DO NOT USE_School Picklist'!$H$3:$H$4,1,FALSE))),"Please select a value from the drop-down menu",IF('DO NOT USE_Contact Formulas'!A913,"OK",NA()))</f>
        <v>#N/A</v>
      </c>
      <c r="AF913" s="40" t="e">
        <f ca="1">IF('Captura de datos de CONTACTO'!AF913&gt;'DO NOT USE_School Picklist'!$C$3,"Test Date cannot be a future date",IF('DO NOT USE_Contact Formulas'!A913,"OK",NA()))</f>
        <v>#N/A</v>
      </c>
      <c r="AG913" s="53" t="e">
        <f>IF(AND('DO NOT USE_Contact Formulas'!A913,ISBLANK('Captura de datos de CONTACTO'!AB913)),"Lab Result Test Result is required",IF(AND(NOT(ISBLANK('Captura de datos de CONTACTO'!AB913)),ISNA(VLOOKUP('Captura de datos de CONTACTO'!AB913,'DO NOT USE_School Picklist'!$Q$3:$Q$8,1,FALSE))),"Please select a value from the drop-down menu",IF('DO NOT USE_Contact Formulas'!A913,"OK",NA())))</f>
        <v>#N/A</v>
      </c>
    </row>
    <row r="914" spans="1:33" x14ac:dyDescent="0.3">
      <c r="A914" s="39" t="e">
        <f>IF('DO NOT USE_Contact Formulas'!A914,IF('DO NOT USE_Contact Formulas'!B914,"Not all required fields are completed","OK"),NA())</f>
        <v>#N/A</v>
      </c>
      <c r="B914" s="40" t="e">
        <f>IF(AND('DO NOT USE_Contact Formulas'!A914,ISBLANK('Captura de datos de CONTACTO'!B914)),"First Name is required",IF(NOT(ISBLANK('Captura de datos de CONTACTO'!B914)),"OK",NA()))</f>
        <v>#N/A</v>
      </c>
      <c r="C914" s="40" t="e">
        <f>IF(AND('DO NOT USE_Contact Formulas'!A914,ISBLANK('Captura de datos de CONTACTO'!C914)),"Last Name is required",IF(NOT(ISBLANK('Captura de datos de CONTACTO'!C914)),"OK",NA()))</f>
        <v>#N/A</v>
      </c>
      <c r="D914" s="40" t="e">
        <f>IF(AND('DO NOT USE_Contact Formulas'!A914,ISBLANK('Captura de datos de CONTACTO'!D914)),"Birthdate is required",IF(NOT(ISBLANK('Captura de datos de CONTACTO'!D914)),"OK",NA()))</f>
        <v>#N/A</v>
      </c>
      <c r="E914" s="40" t="e">
        <f>IF(AND('DO NOT USE_Contact Formulas'!A914,ISBLANK('Captura de datos de CONTACTO'!E914)),"Mobile Phone is required",IF(NOT(ISBLANK('Captura de datos de CONTACTO'!E914)),IF(AND(ISNUMBER(VALUE('Captura de datos de CONTACTO'!E914)),LEFT('Captura de datos de CONTACTO'!E914,1)&lt;&gt;"1",LEN('Captura de datos de CONTACTO'!E914)=10),"OK","Phone number must be valid format"),NA()))</f>
        <v>#N/A</v>
      </c>
      <c r="F914" s="40" t="e">
        <f>IF(LEN('Captura de datos de CONTACTO'!F914)&gt;255,"Home Street Address must be less than 255 characters",IF('DO NOT USE_Contact Formulas'!A914,"OK",NA()))</f>
        <v>#N/A</v>
      </c>
      <c r="G914" s="40" t="e">
        <f>IF(LEN('Captura de datos de CONTACTO'!G914)&gt;40,"City must be less than 40 characters",IF('DO NOT USE_Contact Formulas'!A914,"OK",NA()))</f>
        <v>#N/A</v>
      </c>
      <c r="H914" s="40" t="e">
        <f>IF(AND(NOT(ISBLANK('Captura de datos de CONTACTO'!H914)),ISNA(VLOOKUP('Captura de datos de CONTACTO'!H914,'DO NOT USE_School Picklist'!$P$3:$P$52,1,FALSE))),"Please select a value from the drop-down menu",IF('DO NOT USE_Contact Formulas'!A914,"OK",NA()))</f>
        <v>#N/A</v>
      </c>
      <c r="I914" s="40" t="e">
        <f>IF(AND('DO NOT USE_Contact Formulas'!A914,ISBLANK('Captura de datos de CONTACTO'!I914)),"Zip is required",IF(ISBLANK('Captura de datos de CONTACTO'!I914),NA(),"OK"))</f>
        <v>#N/A</v>
      </c>
      <c r="J914" s="40" t="e">
        <f>IF(AND('DO NOT USE_Contact Formulas'!A914,ISBLANK('Captura de datos de CONTACTO'!J914)),"Student or Staff? is required",IF(ISBLANK('Captura de datos de CONTACTO'!J914),NA(),IF(ISNA(VLOOKUP('Captura de datos de CONTACTO'!J914,'DO NOT USE_School Picklist'!$B$3:$B$6,1,FALSE)),"Please select a value from the drop-down menu","OK")))</f>
        <v>#N/A</v>
      </c>
      <c r="K914" s="40" t="e">
        <f>IF(AND('Captura de datos de CONTACTO'!J914='DO NOT USE_School Picklist'!$B$4,ISBLANK('Captura de datos de CONTACTO'!K914)),"Occupation/Job Title is required if Student or Staff? is Yes, staff/faculty or volunteer",IF('DO NOT USE_Contact Formulas'!A914,"OK",NA()))</f>
        <v>#N/A</v>
      </c>
      <c r="L914" s="40" t="e">
        <f ca="1">IF('Captura de datos de CONTACTO'!L914&gt;'DO NOT USE_School Picklist'!$C$3,"Date last on school campus/facility cannot be a future date",IF('DO NOT USE_Contact Formulas'!A914,IF(ISBLANK('Captura de datos de CONTACTO'!L914),"Date last on school campus/facility is required","OK"),NA()))</f>
        <v>#N/A</v>
      </c>
      <c r="M914" s="41" t="e">
        <f ca="1">IF('Captura de datos de CONTACTO'!M914&gt;'DO NOT USE_School Picklist'!$C$3,"Last Exposure Date cannot be a future date",IF('DO NOT USE_Contact Formulas'!A914,IF(ISBLANK('Captura de datos de CONTACTO'!M914),"Last Exposure Date is required","OK"),NA()))</f>
        <v>#N/A</v>
      </c>
      <c r="N914" s="41" t="e">
        <f>IF(AND('DO NOT USE_Contact Formulas'!A914,ISBLANK('Captura de datos de CONTACTO'!N914)),"Specific Place in the Location is required",IF(ISBLANK('Captura de datos de CONTACTO'!N914),NA(),"OK"))</f>
        <v>#N/A</v>
      </c>
      <c r="O914" s="40" t="e">
        <f>IF(AND(NOT(ISBLANK('Captura de datos de CONTACTO'!O914)),ISNA(VLOOKUP('Captura de datos de CONTACTO'!O914,'DO NOT USE_School Picklist'!$L$3:$L$81,1,FALSE))),"Please select a value from the drop-down menu",IF('DO NOT USE_Contact Formulas'!A914,"OK",NA()))</f>
        <v>#N/A</v>
      </c>
      <c r="P914" s="40" t="e">
        <f>IF(AND(NOT(ISBLANK('Captura de datos de CONTACTO'!P914)),NOT(ISNUMBER(MATCH("*@*.?*",'Captura de datos de CONTACTO'!P914,0)))),"Email must be in a valid format",IF('DO NOT USE_Contact Formulas'!A914,"OK",NA()))</f>
        <v>#N/A</v>
      </c>
      <c r="Q914" s="40" t="e">
        <f>IF(LEN('Captura de datos de CONTACTO'!Q914)&gt;50,"Parent/Guardian Name must be less than 50 characters",IF('DO NOT USE_Contact Formulas'!A914,"OK",NA()))</f>
        <v>#N/A</v>
      </c>
      <c r="R914" s="40" t="e">
        <f>IF(NOT(ISBLANK('Captura de datos de CONTACTO'!R914)),IF(AND(ISNUMBER('Captura de datos de CONTACTO'!R914),LEFT('Captura de datos de CONTACTO'!R914,1)&lt;&gt;"1",LEN('Captura de datos de CONTACTO'!R914)=10),"OK","Phone number must be valid format"),IF('DO NOT USE_Contact Formulas'!A914,"OK",NA()))</f>
        <v>#N/A</v>
      </c>
      <c r="S914" s="40" t="e">
        <f>IF(AND(NOT(ISBLANK('Captura de datos de CONTACTO'!S914)),ISNA(VLOOKUP('Captura de datos de CONTACTO'!S914,'DO NOT USE_School Picklist'!$N$3:$N$63,1,FALSE))),"Please select a value from the drop-down menu",IF('DO NOT USE_Contact Formulas'!A914,"OK",NA()))</f>
        <v>#N/A</v>
      </c>
      <c r="T914" s="53" t="e">
        <f>IF(AND(NOT(ISBLANK('Captura de datos de CONTACTO'!T914)),ISNA(VLOOKUP('Captura de datos de CONTACTO'!T914,'DO NOT USE_School Picklist'!$I$3:$I$5,1,FALSE))),"Please select a value from the drop-down menu",IF('DO NOT USE_Contact Formulas'!A914,"OK",NA()))</f>
        <v>#N/A</v>
      </c>
      <c r="U914" s="40" t="e">
        <f>IF(AND(NOT(ISBLANK('Captura de datos de CONTACTO'!U914)),ISNA(VLOOKUP('Captura de datos de CONTACTO'!U914,'DO NOT USE_School Picklist'!$E$3:$E$10,1,FALSE))),"Please select a value from the drop-down menu",IF('DO NOT USE_Contact Formulas'!A914,"OK",NA()))</f>
        <v>#N/A</v>
      </c>
      <c r="V914" s="53" t="e">
        <f>IF(AND(NOT(ISBLANK('Captura de datos de CONTACTO'!V914)),ISNA(VLOOKUP('Captura de datos de CONTACTO'!V914,'DO NOT USE_School Picklist'!$W$3:$W$9,1,FALSE))),"Please select a value from the drop-down menu",IF('DO NOT USE_Contact Formulas'!A914,"OK",NA()))</f>
        <v>#N/A</v>
      </c>
      <c r="W914" s="53" t="e">
        <f>IF(AND(NOT(ISBLANK('Captura de datos de CONTACTO'!W914)),ISNA(VLOOKUP('Captura de datos de CONTACTO'!W914,'DO NOT USE_School Picklist'!$W$3:$W$9,1,FALSE))),"Please select a value from the drop-down menu",IF('DO NOT USE_Case Formulas'!A914,"OK",NA()))</f>
        <v>#N/A</v>
      </c>
      <c r="X914" s="40" t="e">
        <f>IF(AND(NOT(ISBLANK('Captura de datos de CONTACTO'!X914)),ISNA(VLOOKUP('Captura de datos de CONTACTO'!X914,'DO NOT USE_School Picklist'!$F$3:$F$16,1,FALSE))),"Please select a value from the drop-down menu",IF('DO NOT USE_Contact Formulas'!A914,"OK",NA()))</f>
        <v>#N/A</v>
      </c>
      <c r="Y914" s="40" t="e">
        <f>IF(LEN('Captura de datos de CONTACTO'!Y914)&gt;100,"Classroom(s) must be less than 100 characters",IF('DO NOT USE_Contact Formulas'!A914,"OK",NA()))</f>
        <v>#N/A</v>
      </c>
      <c r="Z914" s="40" t="e">
        <f>IF(AND(NOT(ISBLANK('Captura de datos de CONTACTO'!Z914)),ISNA(VLOOKUP('Captura de datos de CONTACTO'!Z914,'DO NOT USE_School Picklist'!$K$3:$K$6,1,FALSE))),"Please select a value from the drop-down menu",IF('DO NOT USE_Contact Formulas'!A914,"OK",NA()))</f>
        <v>#N/A</v>
      </c>
      <c r="AA914" s="40" t="e">
        <f>IF(AND(NOT(ISBLANK('Captura de datos de CONTACTO'!AA914)),ISNA(VLOOKUP('Captura de datos de CONTACTO'!AA914,'DO NOT USE_School Picklist'!$D$3:$D$5,1,FALSE))),"Please select a value from the drop-down menu",IF('DO NOT USE_Contact Formulas'!A914,"OK",NA()))</f>
        <v>#N/A</v>
      </c>
      <c r="AB914" s="40"/>
      <c r="AC914" s="40" t="e">
        <f>IF(AND(NOT(ISBLANK('Captura de datos de CONTACTO'!AC914)),ISNA(VLOOKUP('Captura de datos de CONTACTO'!AC914,'DO NOT USE_School Picklist'!$G$3:$G$5,1,FALSE))),"Please select a value from the drop-down menu",IF('DO NOT USE_Contact Formulas'!A914,"OK",NA()))</f>
        <v>#N/A</v>
      </c>
      <c r="AD914" s="40"/>
      <c r="AE914" s="40" t="e">
        <f>IF(AND(NOT(ISBLANK('Captura de datos de CONTACTO'!AE914)),ISNA(VLOOKUP('Captura de datos de CONTACTO'!AE914,'DO NOT USE_School Picklist'!$H$3:$H$4,1,FALSE))),"Please select a value from the drop-down menu",IF('DO NOT USE_Contact Formulas'!A914,"OK",NA()))</f>
        <v>#N/A</v>
      </c>
      <c r="AF914" s="40" t="e">
        <f ca="1">IF('Captura de datos de CONTACTO'!AF914&gt;'DO NOT USE_School Picklist'!$C$3,"Test Date cannot be a future date",IF('DO NOT USE_Contact Formulas'!A914,"OK",NA()))</f>
        <v>#N/A</v>
      </c>
      <c r="AG914" s="53" t="e">
        <f>IF(AND('DO NOT USE_Contact Formulas'!A914,ISBLANK('Captura de datos de CONTACTO'!AB914)),"Lab Result Test Result is required",IF(AND(NOT(ISBLANK('Captura de datos de CONTACTO'!AB914)),ISNA(VLOOKUP('Captura de datos de CONTACTO'!AB914,'DO NOT USE_School Picklist'!$Q$3:$Q$8,1,FALSE))),"Please select a value from the drop-down menu",IF('DO NOT USE_Contact Formulas'!A914,"OK",NA())))</f>
        <v>#N/A</v>
      </c>
    </row>
    <row r="915" spans="1:33" x14ac:dyDescent="0.3">
      <c r="A915" s="39" t="e">
        <f>IF('DO NOT USE_Contact Formulas'!A915,IF('DO NOT USE_Contact Formulas'!B915,"Not all required fields are completed","OK"),NA())</f>
        <v>#N/A</v>
      </c>
      <c r="B915" s="40" t="e">
        <f>IF(AND('DO NOT USE_Contact Formulas'!A915,ISBLANK('Captura de datos de CONTACTO'!B915)),"First Name is required",IF(NOT(ISBLANK('Captura de datos de CONTACTO'!B915)),"OK",NA()))</f>
        <v>#N/A</v>
      </c>
      <c r="C915" s="40" t="e">
        <f>IF(AND('DO NOT USE_Contact Formulas'!A915,ISBLANK('Captura de datos de CONTACTO'!C915)),"Last Name is required",IF(NOT(ISBLANK('Captura de datos de CONTACTO'!C915)),"OK",NA()))</f>
        <v>#N/A</v>
      </c>
      <c r="D915" s="40" t="e">
        <f>IF(AND('DO NOT USE_Contact Formulas'!A915,ISBLANK('Captura de datos de CONTACTO'!D915)),"Birthdate is required",IF(NOT(ISBLANK('Captura de datos de CONTACTO'!D915)),"OK",NA()))</f>
        <v>#N/A</v>
      </c>
      <c r="E915" s="40" t="e">
        <f>IF(AND('DO NOT USE_Contact Formulas'!A915,ISBLANK('Captura de datos de CONTACTO'!E915)),"Mobile Phone is required",IF(NOT(ISBLANK('Captura de datos de CONTACTO'!E915)),IF(AND(ISNUMBER(VALUE('Captura de datos de CONTACTO'!E915)),LEFT('Captura de datos de CONTACTO'!E915,1)&lt;&gt;"1",LEN('Captura de datos de CONTACTO'!E915)=10),"OK","Phone number must be valid format"),NA()))</f>
        <v>#N/A</v>
      </c>
      <c r="F915" s="40" t="e">
        <f>IF(LEN('Captura de datos de CONTACTO'!F915)&gt;255,"Home Street Address must be less than 255 characters",IF('DO NOT USE_Contact Formulas'!A915,"OK",NA()))</f>
        <v>#N/A</v>
      </c>
      <c r="G915" s="40" t="e">
        <f>IF(LEN('Captura de datos de CONTACTO'!G915)&gt;40,"City must be less than 40 characters",IF('DO NOT USE_Contact Formulas'!A915,"OK",NA()))</f>
        <v>#N/A</v>
      </c>
      <c r="H915" s="40" t="e">
        <f>IF(AND(NOT(ISBLANK('Captura de datos de CONTACTO'!H915)),ISNA(VLOOKUP('Captura de datos de CONTACTO'!H915,'DO NOT USE_School Picklist'!$P$3:$P$52,1,FALSE))),"Please select a value from the drop-down menu",IF('DO NOT USE_Contact Formulas'!A915,"OK",NA()))</f>
        <v>#N/A</v>
      </c>
      <c r="I915" s="40" t="e">
        <f>IF(AND('DO NOT USE_Contact Formulas'!A915,ISBLANK('Captura de datos de CONTACTO'!I915)),"Zip is required",IF(ISBLANK('Captura de datos de CONTACTO'!I915),NA(),"OK"))</f>
        <v>#N/A</v>
      </c>
      <c r="J915" s="40" t="e">
        <f>IF(AND('DO NOT USE_Contact Formulas'!A915,ISBLANK('Captura de datos de CONTACTO'!J915)),"Student or Staff? is required",IF(ISBLANK('Captura de datos de CONTACTO'!J915),NA(),IF(ISNA(VLOOKUP('Captura de datos de CONTACTO'!J915,'DO NOT USE_School Picklist'!$B$3:$B$6,1,FALSE)),"Please select a value from the drop-down menu","OK")))</f>
        <v>#N/A</v>
      </c>
      <c r="K915" s="40" t="e">
        <f>IF(AND('Captura de datos de CONTACTO'!J915='DO NOT USE_School Picklist'!$B$4,ISBLANK('Captura de datos de CONTACTO'!K915)),"Occupation/Job Title is required if Student or Staff? is Yes, staff/faculty or volunteer",IF('DO NOT USE_Contact Formulas'!A915,"OK",NA()))</f>
        <v>#N/A</v>
      </c>
      <c r="L915" s="40" t="e">
        <f ca="1">IF('Captura de datos de CONTACTO'!L915&gt;'DO NOT USE_School Picklist'!$C$3,"Date last on school campus/facility cannot be a future date",IF('DO NOT USE_Contact Formulas'!A915,IF(ISBLANK('Captura de datos de CONTACTO'!L915),"Date last on school campus/facility is required","OK"),NA()))</f>
        <v>#N/A</v>
      </c>
      <c r="M915" s="41" t="e">
        <f ca="1">IF('Captura de datos de CONTACTO'!M915&gt;'DO NOT USE_School Picklist'!$C$3,"Last Exposure Date cannot be a future date",IF('DO NOT USE_Contact Formulas'!A915,IF(ISBLANK('Captura de datos de CONTACTO'!M915),"Last Exposure Date is required","OK"),NA()))</f>
        <v>#N/A</v>
      </c>
      <c r="N915" s="41" t="e">
        <f>IF(AND('DO NOT USE_Contact Formulas'!A915,ISBLANK('Captura de datos de CONTACTO'!N915)),"Specific Place in the Location is required",IF(ISBLANK('Captura de datos de CONTACTO'!N915),NA(),"OK"))</f>
        <v>#N/A</v>
      </c>
      <c r="O915" s="40" t="e">
        <f>IF(AND(NOT(ISBLANK('Captura de datos de CONTACTO'!O915)),ISNA(VLOOKUP('Captura de datos de CONTACTO'!O915,'DO NOT USE_School Picklist'!$L$3:$L$81,1,FALSE))),"Please select a value from the drop-down menu",IF('DO NOT USE_Contact Formulas'!A915,"OK",NA()))</f>
        <v>#N/A</v>
      </c>
      <c r="P915" s="40" t="e">
        <f>IF(AND(NOT(ISBLANK('Captura de datos de CONTACTO'!P915)),NOT(ISNUMBER(MATCH("*@*.?*",'Captura de datos de CONTACTO'!P915,0)))),"Email must be in a valid format",IF('DO NOT USE_Contact Formulas'!A915,"OK",NA()))</f>
        <v>#N/A</v>
      </c>
      <c r="Q915" s="40" t="e">
        <f>IF(LEN('Captura de datos de CONTACTO'!Q915)&gt;50,"Parent/Guardian Name must be less than 50 characters",IF('DO NOT USE_Contact Formulas'!A915,"OK",NA()))</f>
        <v>#N/A</v>
      </c>
      <c r="R915" s="40" t="e">
        <f>IF(NOT(ISBLANK('Captura de datos de CONTACTO'!R915)),IF(AND(ISNUMBER('Captura de datos de CONTACTO'!R915),LEFT('Captura de datos de CONTACTO'!R915,1)&lt;&gt;"1",LEN('Captura de datos de CONTACTO'!R915)=10),"OK","Phone number must be valid format"),IF('DO NOT USE_Contact Formulas'!A915,"OK",NA()))</f>
        <v>#N/A</v>
      </c>
      <c r="S915" s="40" t="e">
        <f>IF(AND(NOT(ISBLANK('Captura de datos de CONTACTO'!S915)),ISNA(VLOOKUP('Captura de datos de CONTACTO'!S915,'DO NOT USE_School Picklist'!$N$3:$N$63,1,FALSE))),"Please select a value from the drop-down menu",IF('DO NOT USE_Contact Formulas'!A915,"OK",NA()))</f>
        <v>#N/A</v>
      </c>
      <c r="T915" s="53" t="e">
        <f>IF(AND(NOT(ISBLANK('Captura de datos de CONTACTO'!T915)),ISNA(VLOOKUP('Captura de datos de CONTACTO'!T915,'DO NOT USE_School Picklist'!$I$3:$I$5,1,FALSE))),"Please select a value from the drop-down menu",IF('DO NOT USE_Contact Formulas'!A915,"OK",NA()))</f>
        <v>#N/A</v>
      </c>
      <c r="U915" s="40" t="e">
        <f>IF(AND(NOT(ISBLANK('Captura de datos de CONTACTO'!U915)),ISNA(VLOOKUP('Captura de datos de CONTACTO'!U915,'DO NOT USE_School Picklist'!$E$3:$E$10,1,FALSE))),"Please select a value from the drop-down menu",IF('DO NOT USE_Contact Formulas'!A915,"OK",NA()))</f>
        <v>#N/A</v>
      </c>
      <c r="V915" s="53" t="e">
        <f>IF(AND(NOT(ISBLANK('Captura de datos de CONTACTO'!V915)),ISNA(VLOOKUP('Captura de datos de CONTACTO'!V915,'DO NOT USE_School Picklist'!$W$3:$W$9,1,FALSE))),"Please select a value from the drop-down menu",IF('DO NOT USE_Contact Formulas'!A915,"OK",NA()))</f>
        <v>#N/A</v>
      </c>
      <c r="W915" s="53" t="e">
        <f>IF(AND(NOT(ISBLANK('Captura de datos de CONTACTO'!W915)),ISNA(VLOOKUP('Captura de datos de CONTACTO'!W915,'DO NOT USE_School Picklist'!$W$3:$W$9,1,FALSE))),"Please select a value from the drop-down menu",IF('DO NOT USE_Case Formulas'!A915,"OK",NA()))</f>
        <v>#N/A</v>
      </c>
      <c r="X915" s="40" t="e">
        <f>IF(AND(NOT(ISBLANK('Captura de datos de CONTACTO'!X915)),ISNA(VLOOKUP('Captura de datos de CONTACTO'!X915,'DO NOT USE_School Picklist'!$F$3:$F$16,1,FALSE))),"Please select a value from the drop-down menu",IF('DO NOT USE_Contact Formulas'!A915,"OK",NA()))</f>
        <v>#N/A</v>
      </c>
      <c r="Y915" s="40" t="e">
        <f>IF(LEN('Captura de datos de CONTACTO'!Y915)&gt;100,"Classroom(s) must be less than 100 characters",IF('DO NOT USE_Contact Formulas'!A915,"OK",NA()))</f>
        <v>#N/A</v>
      </c>
      <c r="Z915" s="40" t="e">
        <f>IF(AND(NOT(ISBLANK('Captura de datos de CONTACTO'!Z915)),ISNA(VLOOKUP('Captura de datos de CONTACTO'!Z915,'DO NOT USE_School Picklist'!$K$3:$K$6,1,FALSE))),"Please select a value from the drop-down menu",IF('DO NOT USE_Contact Formulas'!A915,"OK",NA()))</f>
        <v>#N/A</v>
      </c>
      <c r="AA915" s="40" t="e">
        <f>IF(AND(NOT(ISBLANK('Captura de datos de CONTACTO'!AA915)),ISNA(VLOOKUP('Captura de datos de CONTACTO'!AA915,'DO NOT USE_School Picklist'!$D$3:$D$5,1,FALSE))),"Please select a value from the drop-down menu",IF('DO NOT USE_Contact Formulas'!A915,"OK",NA()))</f>
        <v>#N/A</v>
      </c>
      <c r="AB915" s="40"/>
      <c r="AC915" s="40" t="e">
        <f>IF(AND(NOT(ISBLANK('Captura de datos de CONTACTO'!AC915)),ISNA(VLOOKUP('Captura de datos de CONTACTO'!AC915,'DO NOT USE_School Picklist'!$G$3:$G$5,1,FALSE))),"Please select a value from the drop-down menu",IF('DO NOT USE_Contact Formulas'!A915,"OK",NA()))</f>
        <v>#N/A</v>
      </c>
      <c r="AD915" s="40"/>
      <c r="AE915" s="40" t="e">
        <f>IF(AND(NOT(ISBLANK('Captura de datos de CONTACTO'!AE915)),ISNA(VLOOKUP('Captura de datos de CONTACTO'!AE915,'DO NOT USE_School Picklist'!$H$3:$H$4,1,FALSE))),"Please select a value from the drop-down menu",IF('DO NOT USE_Contact Formulas'!A915,"OK",NA()))</f>
        <v>#N/A</v>
      </c>
      <c r="AF915" s="40" t="e">
        <f ca="1">IF('Captura de datos de CONTACTO'!AF915&gt;'DO NOT USE_School Picklist'!$C$3,"Test Date cannot be a future date",IF('DO NOT USE_Contact Formulas'!A915,"OK",NA()))</f>
        <v>#N/A</v>
      </c>
      <c r="AG915" s="53" t="e">
        <f>IF(AND('DO NOT USE_Contact Formulas'!A915,ISBLANK('Captura de datos de CONTACTO'!AB915)),"Lab Result Test Result is required",IF(AND(NOT(ISBLANK('Captura de datos de CONTACTO'!AB915)),ISNA(VLOOKUP('Captura de datos de CONTACTO'!AB915,'DO NOT USE_School Picklist'!$Q$3:$Q$8,1,FALSE))),"Please select a value from the drop-down menu",IF('DO NOT USE_Contact Formulas'!A915,"OK",NA())))</f>
        <v>#N/A</v>
      </c>
    </row>
    <row r="916" spans="1:33" x14ac:dyDescent="0.3">
      <c r="A916" s="39" t="e">
        <f>IF('DO NOT USE_Contact Formulas'!A916,IF('DO NOT USE_Contact Formulas'!B916,"Not all required fields are completed","OK"),NA())</f>
        <v>#N/A</v>
      </c>
      <c r="B916" s="40" t="e">
        <f>IF(AND('DO NOT USE_Contact Formulas'!A916,ISBLANK('Captura de datos de CONTACTO'!B916)),"First Name is required",IF(NOT(ISBLANK('Captura de datos de CONTACTO'!B916)),"OK",NA()))</f>
        <v>#N/A</v>
      </c>
      <c r="C916" s="40" t="e">
        <f>IF(AND('DO NOT USE_Contact Formulas'!A916,ISBLANK('Captura de datos de CONTACTO'!C916)),"Last Name is required",IF(NOT(ISBLANK('Captura de datos de CONTACTO'!C916)),"OK",NA()))</f>
        <v>#N/A</v>
      </c>
      <c r="D916" s="40" t="e">
        <f>IF(AND('DO NOT USE_Contact Formulas'!A916,ISBLANK('Captura de datos de CONTACTO'!D916)),"Birthdate is required",IF(NOT(ISBLANK('Captura de datos de CONTACTO'!D916)),"OK",NA()))</f>
        <v>#N/A</v>
      </c>
      <c r="E916" s="40" t="e">
        <f>IF(AND('DO NOT USE_Contact Formulas'!A916,ISBLANK('Captura de datos de CONTACTO'!E916)),"Mobile Phone is required",IF(NOT(ISBLANK('Captura de datos de CONTACTO'!E916)),IF(AND(ISNUMBER(VALUE('Captura de datos de CONTACTO'!E916)),LEFT('Captura de datos de CONTACTO'!E916,1)&lt;&gt;"1",LEN('Captura de datos de CONTACTO'!E916)=10),"OK","Phone number must be valid format"),NA()))</f>
        <v>#N/A</v>
      </c>
      <c r="F916" s="40" t="e">
        <f>IF(LEN('Captura de datos de CONTACTO'!F916)&gt;255,"Home Street Address must be less than 255 characters",IF('DO NOT USE_Contact Formulas'!A916,"OK",NA()))</f>
        <v>#N/A</v>
      </c>
      <c r="G916" s="40" t="e">
        <f>IF(LEN('Captura de datos de CONTACTO'!G916)&gt;40,"City must be less than 40 characters",IF('DO NOT USE_Contact Formulas'!A916,"OK",NA()))</f>
        <v>#N/A</v>
      </c>
      <c r="H916" s="40" t="e">
        <f>IF(AND(NOT(ISBLANK('Captura de datos de CONTACTO'!H916)),ISNA(VLOOKUP('Captura de datos de CONTACTO'!H916,'DO NOT USE_School Picklist'!$P$3:$P$52,1,FALSE))),"Please select a value from the drop-down menu",IF('DO NOT USE_Contact Formulas'!A916,"OK",NA()))</f>
        <v>#N/A</v>
      </c>
      <c r="I916" s="40" t="e">
        <f>IF(AND('DO NOT USE_Contact Formulas'!A916,ISBLANK('Captura de datos de CONTACTO'!I916)),"Zip is required",IF(ISBLANK('Captura de datos de CONTACTO'!I916),NA(),"OK"))</f>
        <v>#N/A</v>
      </c>
      <c r="J916" s="40" t="e">
        <f>IF(AND('DO NOT USE_Contact Formulas'!A916,ISBLANK('Captura de datos de CONTACTO'!J916)),"Student or Staff? is required",IF(ISBLANK('Captura de datos de CONTACTO'!J916),NA(),IF(ISNA(VLOOKUP('Captura de datos de CONTACTO'!J916,'DO NOT USE_School Picklist'!$B$3:$B$6,1,FALSE)),"Please select a value from the drop-down menu","OK")))</f>
        <v>#N/A</v>
      </c>
      <c r="K916" s="40" t="e">
        <f>IF(AND('Captura de datos de CONTACTO'!J916='DO NOT USE_School Picklist'!$B$4,ISBLANK('Captura de datos de CONTACTO'!K916)),"Occupation/Job Title is required if Student or Staff? is Yes, staff/faculty or volunteer",IF('DO NOT USE_Contact Formulas'!A916,"OK",NA()))</f>
        <v>#N/A</v>
      </c>
      <c r="L916" s="40" t="e">
        <f ca="1">IF('Captura de datos de CONTACTO'!L916&gt;'DO NOT USE_School Picklist'!$C$3,"Date last on school campus/facility cannot be a future date",IF('DO NOT USE_Contact Formulas'!A916,IF(ISBLANK('Captura de datos de CONTACTO'!L916),"Date last on school campus/facility is required","OK"),NA()))</f>
        <v>#N/A</v>
      </c>
      <c r="M916" s="41" t="e">
        <f ca="1">IF('Captura de datos de CONTACTO'!M916&gt;'DO NOT USE_School Picklist'!$C$3,"Last Exposure Date cannot be a future date",IF('DO NOT USE_Contact Formulas'!A916,IF(ISBLANK('Captura de datos de CONTACTO'!M916),"Last Exposure Date is required","OK"),NA()))</f>
        <v>#N/A</v>
      </c>
      <c r="N916" s="41" t="e">
        <f>IF(AND('DO NOT USE_Contact Formulas'!A916,ISBLANK('Captura de datos de CONTACTO'!N916)),"Specific Place in the Location is required",IF(ISBLANK('Captura de datos de CONTACTO'!N916),NA(),"OK"))</f>
        <v>#N/A</v>
      </c>
      <c r="O916" s="40" t="e">
        <f>IF(AND(NOT(ISBLANK('Captura de datos de CONTACTO'!O916)),ISNA(VLOOKUP('Captura de datos de CONTACTO'!O916,'DO NOT USE_School Picklist'!$L$3:$L$81,1,FALSE))),"Please select a value from the drop-down menu",IF('DO NOT USE_Contact Formulas'!A916,"OK",NA()))</f>
        <v>#N/A</v>
      </c>
      <c r="P916" s="40" t="e">
        <f>IF(AND(NOT(ISBLANK('Captura de datos de CONTACTO'!P916)),NOT(ISNUMBER(MATCH("*@*.?*",'Captura de datos de CONTACTO'!P916,0)))),"Email must be in a valid format",IF('DO NOT USE_Contact Formulas'!A916,"OK",NA()))</f>
        <v>#N/A</v>
      </c>
      <c r="Q916" s="40" t="e">
        <f>IF(LEN('Captura de datos de CONTACTO'!Q916)&gt;50,"Parent/Guardian Name must be less than 50 characters",IF('DO NOT USE_Contact Formulas'!A916,"OK",NA()))</f>
        <v>#N/A</v>
      </c>
      <c r="R916" s="40" t="e">
        <f>IF(NOT(ISBLANK('Captura de datos de CONTACTO'!R916)),IF(AND(ISNUMBER('Captura de datos de CONTACTO'!R916),LEFT('Captura de datos de CONTACTO'!R916,1)&lt;&gt;"1",LEN('Captura de datos de CONTACTO'!R916)=10),"OK","Phone number must be valid format"),IF('DO NOT USE_Contact Formulas'!A916,"OK",NA()))</f>
        <v>#N/A</v>
      </c>
      <c r="S916" s="40" t="e">
        <f>IF(AND(NOT(ISBLANK('Captura de datos de CONTACTO'!S916)),ISNA(VLOOKUP('Captura de datos de CONTACTO'!S916,'DO NOT USE_School Picklist'!$N$3:$N$63,1,FALSE))),"Please select a value from the drop-down menu",IF('DO NOT USE_Contact Formulas'!A916,"OK",NA()))</f>
        <v>#N/A</v>
      </c>
      <c r="T916" s="53" t="e">
        <f>IF(AND(NOT(ISBLANK('Captura de datos de CONTACTO'!T916)),ISNA(VLOOKUP('Captura de datos de CONTACTO'!T916,'DO NOT USE_School Picklist'!$I$3:$I$5,1,FALSE))),"Please select a value from the drop-down menu",IF('DO NOT USE_Contact Formulas'!A916,"OK",NA()))</f>
        <v>#N/A</v>
      </c>
      <c r="U916" s="40" t="e">
        <f>IF(AND(NOT(ISBLANK('Captura de datos de CONTACTO'!U916)),ISNA(VLOOKUP('Captura de datos de CONTACTO'!U916,'DO NOT USE_School Picklist'!$E$3:$E$10,1,FALSE))),"Please select a value from the drop-down menu",IF('DO NOT USE_Contact Formulas'!A916,"OK",NA()))</f>
        <v>#N/A</v>
      </c>
      <c r="V916" s="53" t="e">
        <f>IF(AND(NOT(ISBLANK('Captura de datos de CONTACTO'!V916)),ISNA(VLOOKUP('Captura de datos de CONTACTO'!V916,'DO NOT USE_School Picklist'!$W$3:$W$9,1,FALSE))),"Please select a value from the drop-down menu",IF('DO NOT USE_Contact Formulas'!A916,"OK",NA()))</f>
        <v>#N/A</v>
      </c>
      <c r="W916" s="53" t="e">
        <f>IF(AND(NOT(ISBLANK('Captura de datos de CONTACTO'!W916)),ISNA(VLOOKUP('Captura de datos de CONTACTO'!W916,'DO NOT USE_School Picklist'!$W$3:$W$9,1,FALSE))),"Please select a value from the drop-down menu",IF('DO NOT USE_Case Formulas'!A916,"OK",NA()))</f>
        <v>#N/A</v>
      </c>
      <c r="X916" s="40" t="e">
        <f>IF(AND(NOT(ISBLANK('Captura de datos de CONTACTO'!X916)),ISNA(VLOOKUP('Captura de datos de CONTACTO'!X916,'DO NOT USE_School Picklist'!$F$3:$F$16,1,FALSE))),"Please select a value from the drop-down menu",IF('DO NOT USE_Contact Formulas'!A916,"OK",NA()))</f>
        <v>#N/A</v>
      </c>
      <c r="Y916" s="40" t="e">
        <f>IF(LEN('Captura de datos de CONTACTO'!Y916)&gt;100,"Classroom(s) must be less than 100 characters",IF('DO NOT USE_Contact Formulas'!A916,"OK",NA()))</f>
        <v>#N/A</v>
      </c>
      <c r="Z916" s="40" t="e">
        <f>IF(AND(NOT(ISBLANK('Captura de datos de CONTACTO'!Z916)),ISNA(VLOOKUP('Captura de datos de CONTACTO'!Z916,'DO NOT USE_School Picklist'!$K$3:$K$6,1,FALSE))),"Please select a value from the drop-down menu",IF('DO NOT USE_Contact Formulas'!A916,"OK",NA()))</f>
        <v>#N/A</v>
      </c>
      <c r="AA916" s="40" t="e">
        <f>IF(AND(NOT(ISBLANK('Captura de datos de CONTACTO'!AA916)),ISNA(VLOOKUP('Captura de datos de CONTACTO'!AA916,'DO NOT USE_School Picklist'!$D$3:$D$5,1,FALSE))),"Please select a value from the drop-down menu",IF('DO NOT USE_Contact Formulas'!A916,"OK",NA()))</f>
        <v>#N/A</v>
      </c>
      <c r="AB916" s="40"/>
      <c r="AC916" s="40" t="e">
        <f>IF(AND(NOT(ISBLANK('Captura de datos de CONTACTO'!AC916)),ISNA(VLOOKUP('Captura de datos de CONTACTO'!AC916,'DO NOT USE_School Picklist'!$G$3:$G$5,1,FALSE))),"Please select a value from the drop-down menu",IF('DO NOT USE_Contact Formulas'!A916,"OK",NA()))</f>
        <v>#N/A</v>
      </c>
      <c r="AD916" s="40"/>
      <c r="AE916" s="40" t="e">
        <f>IF(AND(NOT(ISBLANK('Captura de datos de CONTACTO'!AE916)),ISNA(VLOOKUP('Captura de datos de CONTACTO'!AE916,'DO NOT USE_School Picklist'!$H$3:$H$4,1,FALSE))),"Please select a value from the drop-down menu",IF('DO NOT USE_Contact Formulas'!A916,"OK",NA()))</f>
        <v>#N/A</v>
      </c>
      <c r="AF916" s="40" t="e">
        <f ca="1">IF('Captura de datos de CONTACTO'!AF916&gt;'DO NOT USE_School Picklist'!$C$3,"Test Date cannot be a future date",IF('DO NOT USE_Contact Formulas'!A916,"OK",NA()))</f>
        <v>#N/A</v>
      </c>
      <c r="AG916" s="53" t="e">
        <f>IF(AND('DO NOT USE_Contact Formulas'!A916,ISBLANK('Captura de datos de CONTACTO'!AB916)),"Lab Result Test Result is required",IF(AND(NOT(ISBLANK('Captura de datos de CONTACTO'!AB916)),ISNA(VLOOKUP('Captura de datos de CONTACTO'!AB916,'DO NOT USE_School Picklist'!$Q$3:$Q$8,1,FALSE))),"Please select a value from the drop-down menu",IF('DO NOT USE_Contact Formulas'!A916,"OK",NA())))</f>
        <v>#N/A</v>
      </c>
    </row>
    <row r="917" spans="1:33" x14ac:dyDescent="0.3">
      <c r="A917" s="39" t="e">
        <f>IF('DO NOT USE_Contact Formulas'!A917,IF('DO NOT USE_Contact Formulas'!B917,"Not all required fields are completed","OK"),NA())</f>
        <v>#N/A</v>
      </c>
      <c r="B917" s="40" t="e">
        <f>IF(AND('DO NOT USE_Contact Formulas'!A917,ISBLANK('Captura de datos de CONTACTO'!B917)),"First Name is required",IF(NOT(ISBLANK('Captura de datos de CONTACTO'!B917)),"OK",NA()))</f>
        <v>#N/A</v>
      </c>
      <c r="C917" s="40" t="e">
        <f>IF(AND('DO NOT USE_Contact Formulas'!A917,ISBLANK('Captura de datos de CONTACTO'!C917)),"Last Name is required",IF(NOT(ISBLANK('Captura de datos de CONTACTO'!C917)),"OK",NA()))</f>
        <v>#N/A</v>
      </c>
      <c r="D917" s="40" t="e">
        <f>IF(AND('DO NOT USE_Contact Formulas'!A917,ISBLANK('Captura de datos de CONTACTO'!D917)),"Birthdate is required",IF(NOT(ISBLANK('Captura de datos de CONTACTO'!D917)),"OK",NA()))</f>
        <v>#N/A</v>
      </c>
      <c r="E917" s="40" t="e">
        <f>IF(AND('DO NOT USE_Contact Formulas'!A917,ISBLANK('Captura de datos de CONTACTO'!E917)),"Mobile Phone is required",IF(NOT(ISBLANK('Captura de datos de CONTACTO'!E917)),IF(AND(ISNUMBER(VALUE('Captura de datos de CONTACTO'!E917)),LEFT('Captura de datos de CONTACTO'!E917,1)&lt;&gt;"1",LEN('Captura de datos de CONTACTO'!E917)=10),"OK","Phone number must be valid format"),NA()))</f>
        <v>#N/A</v>
      </c>
      <c r="F917" s="40" t="e">
        <f>IF(LEN('Captura de datos de CONTACTO'!F917)&gt;255,"Home Street Address must be less than 255 characters",IF('DO NOT USE_Contact Formulas'!A917,"OK",NA()))</f>
        <v>#N/A</v>
      </c>
      <c r="G917" s="40" t="e">
        <f>IF(LEN('Captura de datos de CONTACTO'!G917)&gt;40,"City must be less than 40 characters",IF('DO NOT USE_Contact Formulas'!A917,"OK",NA()))</f>
        <v>#N/A</v>
      </c>
      <c r="H917" s="40" t="e">
        <f>IF(AND(NOT(ISBLANK('Captura de datos de CONTACTO'!H917)),ISNA(VLOOKUP('Captura de datos de CONTACTO'!H917,'DO NOT USE_School Picklist'!$P$3:$P$52,1,FALSE))),"Please select a value from the drop-down menu",IF('DO NOT USE_Contact Formulas'!A917,"OK",NA()))</f>
        <v>#N/A</v>
      </c>
      <c r="I917" s="40" t="e">
        <f>IF(AND('DO NOT USE_Contact Formulas'!A917,ISBLANK('Captura de datos de CONTACTO'!I917)),"Zip is required",IF(ISBLANK('Captura de datos de CONTACTO'!I917),NA(),"OK"))</f>
        <v>#N/A</v>
      </c>
      <c r="J917" s="40" t="e">
        <f>IF(AND('DO NOT USE_Contact Formulas'!A917,ISBLANK('Captura de datos de CONTACTO'!J917)),"Student or Staff? is required",IF(ISBLANK('Captura de datos de CONTACTO'!J917),NA(),IF(ISNA(VLOOKUP('Captura de datos de CONTACTO'!J917,'DO NOT USE_School Picklist'!$B$3:$B$6,1,FALSE)),"Please select a value from the drop-down menu","OK")))</f>
        <v>#N/A</v>
      </c>
      <c r="K917" s="40" t="e">
        <f>IF(AND('Captura de datos de CONTACTO'!J917='DO NOT USE_School Picklist'!$B$4,ISBLANK('Captura de datos de CONTACTO'!K917)),"Occupation/Job Title is required if Student or Staff? is Yes, staff/faculty or volunteer",IF('DO NOT USE_Contact Formulas'!A917,"OK",NA()))</f>
        <v>#N/A</v>
      </c>
      <c r="L917" s="40" t="e">
        <f ca="1">IF('Captura de datos de CONTACTO'!L917&gt;'DO NOT USE_School Picklist'!$C$3,"Date last on school campus/facility cannot be a future date",IF('DO NOT USE_Contact Formulas'!A917,IF(ISBLANK('Captura de datos de CONTACTO'!L917),"Date last on school campus/facility is required","OK"),NA()))</f>
        <v>#N/A</v>
      </c>
      <c r="M917" s="41" t="e">
        <f ca="1">IF('Captura de datos de CONTACTO'!M917&gt;'DO NOT USE_School Picklist'!$C$3,"Last Exposure Date cannot be a future date",IF('DO NOT USE_Contact Formulas'!A917,IF(ISBLANK('Captura de datos de CONTACTO'!M917),"Last Exposure Date is required","OK"),NA()))</f>
        <v>#N/A</v>
      </c>
      <c r="N917" s="41" t="e">
        <f>IF(AND('DO NOT USE_Contact Formulas'!A917,ISBLANK('Captura de datos de CONTACTO'!N917)),"Specific Place in the Location is required",IF(ISBLANK('Captura de datos de CONTACTO'!N917),NA(),"OK"))</f>
        <v>#N/A</v>
      </c>
      <c r="O917" s="40" t="e">
        <f>IF(AND(NOT(ISBLANK('Captura de datos de CONTACTO'!O917)),ISNA(VLOOKUP('Captura de datos de CONTACTO'!O917,'DO NOT USE_School Picklist'!$L$3:$L$81,1,FALSE))),"Please select a value from the drop-down menu",IF('DO NOT USE_Contact Formulas'!A917,"OK",NA()))</f>
        <v>#N/A</v>
      </c>
      <c r="P917" s="40" t="e">
        <f>IF(AND(NOT(ISBLANK('Captura de datos de CONTACTO'!P917)),NOT(ISNUMBER(MATCH("*@*.?*",'Captura de datos de CONTACTO'!P917,0)))),"Email must be in a valid format",IF('DO NOT USE_Contact Formulas'!A917,"OK",NA()))</f>
        <v>#N/A</v>
      </c>
      <c r="Q917" s="40" t="e">
        <f>IF(LEN('Captura de datos de CONTACTO'!Q917)&gt;50,"Parent/Guardian Name must be less than 50 characters",IF('DO NOT USE_Contact Formulas'!A917,"OK",NA()))</f>
        <v>#N/A</v>
      </c>
      <c r="R917" s="40" t="e">
        <f>IF(NOT(ISBLANK('Captura de datos de CONTACTO'!R917)),IF(AND(ISNUMBER('Captura de datos de CONTACTO'!R917),LEFT('Captura de datos de CONTACTO'!R917,1)&lt;&gt;"1",LEN('Captura de datos de CONTACTO'!R917)=10),"OK","Phone number must be valid format"),IF('DO NOT USE_Contact Formulas'!A917,"OK",NA()))</f>
        <v>#N/A</v>
      </c>
      <c r="S917" s="40" t="e">
        <f>IF(AND(NOT(ISBLANK('Captura de datos de CONTACTO'!S917)),ISNA(VLOOKUP('Captura de datos de CONTACTO'!S917,'DO NOT USE_School Picklist'!$N$3:$N$63,1,FALSE))),"Please select a value from the drop-down menu",IF('DO NOT USE_Contact Formulas'!A917,"OK",NA()))</f>
        <v>#N/A</v>
      </c>
      <c r="T917" s="53" t="e">
        <f>IF(AND(NOT(ISBLANK('Captura de datos de CONTACTO'!T917)),ISNA(VLOOKUP('Captura de datos de CONTACTO'!T917,'DO NOT USE_School Picklist'!$I$3:$I$5,1,FALSE))),"Please select a value from the drop-down menu",IF('DO NOT USE_Contact Formulas'!A917,"OK",NA()))</f>
        <v>#N/A</v>
      </c>
      <c r="U917" s="40" t="e">
        <f>IF(AND(NOT(ISBLANK('Captura de datos de CONTACTO'!U917)),ISNA(VLOOKUP('Captura de datos de CONTACTO'!U917,'DO NOT USE_School Picklist'!$E$3:$E$10,1,FALSE))),"Please select a value from the drop-down menu",IF('DO NOT USE_Contact Formulas'!A917,"OK",NA()))</f>
        <v>#N/A</v>
      </c>
      <c r="V917" s="53" t="e">
        <f>IF(AND(NOT(ISBLANK('Captura de datos de CONTACTO'!V917)),ISNA(VLOOKUP('Captura de datos de CONTACTO'!V917,'DO NOT USE_School Picklist'!$W$3:$W$9,1,FALSE))),"Please select a value from the drop-down menu",IF('DO NOT USE_Contact Formulas'!A917,"OK",NA()))</f>
        <v>#N/A</v>
      </c>
      <c r="W917" s="53" t="e">
        <f>IF(AND(NOT(ISBLANK('Captura de datos de CONTACTO'!W917)),ISNA(VLOOKUP('Captura de datos de CONTACTO'!W917,'DO NOT USE_School Picklist'!$W$3:$W$9,1,FALSE))),"Please select a value from the drop-down menu",IF('DO NOT USE_Case Formulas'!A917,"OK",NA()))</f>
        <v>#N/A</v>
      </c>
      <c r="X917" s="40" t="e">
        <f>IF(AND(NOT(ISBLANK('Captura de datos de CONTACTO'!X917)),ISNA(VLOOKUP('Captura de datos de CONTACTO'!X917,'DO NOT USE_School Picklist'!$F$3:$F$16,1,FALSE))),"Please select a value from the drop-down menu",IF('DO NOT USE_Contact Formulas'!A917,"OK",NA()))</f>
        <v>#N/A</v>
      </c>
      <c r="Y917" s="40" t="e">
        <f>IF(LEN('Captura de datos de CONTACTO'!Y917)&gt;100,"Classroom(s) must be less than 100 characters",IF('DO NOT USE_Contact Formulas'!A917,"OK",NA()))</f>
        <v>#N/A</v>
      </c>
      <c r="Z917" s="40" t="e">
        <f>IF(AND(NOT(ISBLANK('Captura de datos de CONTACTO'!Z917)),ISNA(VLOOKUP('Captura de datos de CONTACTO'!Z917,'DO NOT USE_School Picklist'!$K$3:$K$6,1,FALSE))),"Please select a value from the drop-down menu",IF('DO NOT USE_Contact Formulas'!A917,"OK",NA()))</f>
        <v>#N/A</v>
      </c>
      <c r="AA917" s="40" t="e">
        <f>IF(AND(NOT(ISBLANK('Captura de datos de CONTACTO'!AA917)),ISNA(VLOOKUP('Captura de datos de CONTACTO'!AA917,'DO NOT USE_School Picklist'!$D$3:$D$5,1,FALSE))),"Please select a value from the drop-down menu",IF('DO NOT USE_Contact Formulas'!A917,"OK",NA()))</f>
        <v>#N/A</v>
      </c>
      <c r="AB917" s="40"/>
      <c r="AC917" s="40" t="e">
        <f>IF(AND(NOT(ISBLANK('Captura de datos de CONTACTO'!AC917)),ISNA(VLOOKUP('Captura de datos de CONTACTO'!AC917,'DO NOT USE_School Picklist'!$G$3:$G$5,1,FALSE))),"Please select a value from the drop-down menu",IF('DO NOT USE_Contact Formulas'!A917,"OK",NA()))</f>
        <v>#N/A</v>
      </c>
      <c r="AD917" s="40"/>
      <c r="AE917" s="40" t="e">
        <f>IF(AND(NOT(ISBLANK('Captura de datos de CONTACTO'!AE917)),ISNA(VLOOKUP('Captura de datos de CONTACTO'!AE917,'DO NOT USE_School Picklist'!$H$3:$H$4,1,FALSE))),"Please select a value from the drop-down menu",IF('DO NOT USE_Contact Formulas'!A917,"OK",NA()))</f>
        <v>#N/A</v>
      </c>
      <c r="AF917" s="40" t="e">
        <f ca="1">IF('Captura de datos de CONTACTO'!AF917&gt;'DO NOT USE_School Picklist'!$C$3,"Test Date cannot be a future date",IF('DO NOT USE_Contact Formulas'!A917,"OK",NA()))</f>
        <v>#N/A</v>
      </c>
      <c r="AG917" s="53" t="e">
        <f>IF(AND('DO NOT USE_Contact Formulas'!A917,ISBLANK('Captura de datos de CONTACTO'!AB917)),"Lab Result Test Result is required",IF(AND(NOT(ISBLANK('Captura de datos de CONTACTO'!AB917)),ISNA(VLOOKUP('Captura de datos de CONTACTO'!AB917,'DO NOT USE_School Picklist'!$Q$3:$Q$8,1,FALSE))),"Please select a value from the drop-down menu",IF('DO NOT USE_Contact Formulas'!A917,"OK",NA())))</f>
        <v>#N/A</v>
      </c>
    </row>
    <row r="918" spans="1:33" x14ac:dyDescent="0.3">
      <c r="A918" s="39" t="e">
        <f>IF('DO NOT USE_Contact Formulas'!A918,IF('DO NOT USE_Contact Formulas'!B918,"Not all required fields are completed","OK"),NA())</f>
        <v>#N/A</v>
      </c>
      <c r="B918" s="40" t="e">
        <f>IF(AND('DO NOT USE_Contact Formulas'!A918,ISBLANK('Captura de datos de CONTACTO'!B918)),"First Name is required",IF(NOT(ISBLANK('Captura de datos de CONTACTO'!B918)),"OK",NA()))</f>
        <v>#N/A</v>
      </c>
      <c r="C918" s="40" t="e">
        <f>IF(AND('DO NOT USE_Contact Formulas'!A918,ISBLANK('Captura de datos de CONTACTO'!C918)),"Last Name is required",IF(NOT(ISBLANK('Captura de datos de CONTACTO'!C918)),"OK",NA()))</f>
        <v>#N/A</v>
      </c>
      <c r="D918" s="40" t="e">
        <f>IF(AND('DO NOT USE_Contact Formulas'!A918,ISBLANK('Captura de datos de CONTACTO'!D918)),"Birthdate is required",IF(NOT(ISBLANK('Captura de datos de CONTACTO'!D918)),"OK",NA()))</f>
        <v>#N/A</v>
      </c>
      <c r="E918" s="40" t="e">
        <f>IF(AND('DO NOT USE_Contact Formulas'!A918,ISBLANK('Captura de datos de CONTACTO'!E918)),"Mobile Phone is required",IF(NOT(ISBLANK('Captura de datos de CONTACTO'!E918)),IF(AND(ISNUMBER(VALUE('Captura de datos de CONTACTO'!E918)),LEFT('Captura de datos de CONTACTO'!E918,1)&lt;&gt;"1",LEN('Captura de datos de CONTACTO'!E918)=10),"OK","Phone number must be valid format"),NA()))</f>
        <v>#N/A</v>
      </c>
      <c r="F918" s="40" t="e">
        <f>IF(LEN('Captura de datos de CONTACTO'!F918)&gt;255,"Home Street Address must be less than 255 characters",IF('DO NOT USE_Contact Formulas'!A918,"OK",NA()))</f>
        <v>#N/A</v>
      </c>
      <c r="G918" s="40" t="e">
        <f>IF(LEN('Captura de datos de CONTACTO'!G918)&gt;40,"City must be less than 40 characters",IF('DO NOT USE_Contact Formulas'!A918,"OK",NA()))</f>
        <v>#N/A</v>
      </c>
      <c r="H918" s="40" t="e">
        <f>IF(AND(NOT(ISBLANK('Captura de datos de CONTACTO'!H918)),ISNA(VLOOKUP('Captura de datos de CONTACTO'!H918,'DO NOT USE_School Picklist'!$P$3:$P$52,1,FALSE))),"Please select a value from the drop-down menu",IF('DO NOT USE_Contact Formulas'!A918,"OK",NA()))</f>
        <v>#N/A</v>
      </c>
      <c r="I918" s="40" t="e">
        <f>IF(AND('DO NOT USE_Contact Formulas'!A918,ISBLANK('Captura de datos de CONTACTO'!I918)),"Zip is required",IF(ISBLANK('Captura de datos de CONTACTO'!I918),NA(),"OK"))</f>
        <v>#N/A</v>
      </c>
      <c r="J918" s="40" t="e">
        <f>IF(AND('DO NOT USE_Contact Formulas'!A918,ISBLANK('Captura de datos de CONTACTO'!J918)),"Student or Staff? is required",IF(ISBLANK('Captura de datos de CONTACTO'!J918),NA(),IF(ISNA(VLOOKUP('Captura de datos de CONTACTO'!J918,'DO NOT USE_School Picklist'!$B$3:$B$6,1,FALSE)),"Please select a value from the drop-down menu","OK")))</f>
        <v>#N/A</v>
      </c>
      <c r="K918" s="40" t="e">
        <f>IF(AND('Captura de datos de CONTACTO'!J918='DO NOT USE_School Picklist'!$B$4,ISBLANK('Captura de datos de CONTACTO'!K918)),"Occupation/Job Title is required if Student or Staff? is Yes, staff/faculty or volunteer",IF('DO NOT USE_Contact Formulas'!A918,"OK",NA()))</f>
        <v>#N/A</v>
      </c>
      <c r="L918" s="40" t="e">
        <f ca="1">IF('Captura de datos de CONTACTO'!L918&gt;'DO NOT USE_School Picklist'!$C$3,"Date last on school campus/facility cannot be a future date",IF('DO NOT USE_Contact Formulas'!A918,IF(ISBLANK('Captura de datos de CONTACTO'!L918),"Date last on school campus/facility is required","OK"),NA()))</f>
        <v>#N/A</v>
      </c>
      <c r="M918" s="41" t="e">
        <f ca="1">IF('Captura de datos de CONTACTO'!M918&gt;'DO NOT USE_School Picklist'!$C$3,"Last Exposure Date cannot be a future date",IF('DO NOT USE_Contact Formulas'!A918,IF(ISBLANK('Captura de datos de CONTACTO'!M918),"Last Exposure Date is required","OK"),NA()))</f>
        <v>#N/A</v>
      </c>
      <c r="N918" s="41" t="e">
        <f>IF(AND('DO NOT USE_Contact Formulas'!A918,ISBLANK('Captura de datos de CONTACTO'!N918)),"Specific Place in the Location is required",IF(ISBLANK('Captura de datos de CONTACTO'!N918),NA(),"OK"))</f>
        <v>#N/A</v>
      </c>
      <c r="O918" s="40" t="e">
        <f>IF(AND(NOT(ISBLANK('Captura de datos de CONTACTO'!O918)),ISNA(VLOOKUP('Captura de datos de CONTACTO'!O918,'DO NOT USE_School Picklist'!$L$3:$L$81,1,FALSE))),"Please select a value from the drop-down menu",IF('DO NOT USE_Contact Formulas'!A918,"OK",NA()))</f>
        <v>#N/A</v>
      </c>
      <c r="P918" s="40" t="e">
        <f>IF(AND(NOT(ISBLANK('Captura de datos de CONTACTO'!P918)),NOT(ISNUMBER(MATCH("*@*.?*",'Captura de datos de CONTACTO'!P918,0)))),"Email must be in a valid format",IF('DO NOT USE_Contact Formulas'!A918,"OK",NA()))</f>
        <v>#N/A</v>
      </c>
      <c r="Q918" s="40" t="e">
        <f>IF(LEN('Captura de datos de CONTACTO'!Q918)&gt;50,"Parent/Guardian Name must be less than 50 characters",IF('DO NOT USE_Contact Formulas'!A918,"OK",NA()))</f>
        <v>#N/A</v>
      </c>
      <c r="R918" s="40" t="e">
        <f>IF(NOT(ISBLANK('Captura de datos de CONTACTO'!R918)),IF(AND(ISNUMBER('Captura de datos de CONTACTO'!R918),LEFT('Captura de datos de CONTACTO'!R918,1)&lt;&gt;"1",LEN('Captura de datos de CONTACTO'!R918)=10),"OK","Phone number must be valid format"),IF('DO NOT USE_Contact Formulas'!A918,"OK",NA()))</f>
        <v>#N/A</v>
      </c>
      <c r="S918" s="40" t="e">
        <f>IF(AND(NOT(ISBLANK('Captura de datos de CONTACTO'!S918)),ISNA(VLOOKUP('Captura de datos de CONTACTO'!S918,'DO NOT USE_School Picklist'!$N$3:$N$63,1,FALSE))),"Please select a value from the drop-down menu",IF('DO NOT USE_Contact Formulas'!A918,"OK",NA()))</f>
        <v>#N/A</v>
      </c>
      <c r="T918" s="53" t="e">
        <f>IF(AND(NOT(ISBLANK('Captura de datos de CONTACTO'!T918)),ISNA(VLOOKUP('Captura de datos de CONTACTO'!T918,'DO NOT USE_School Picklist'!$I$3:$I$5,1,FALSE))),"Please select a value from the drop-down menu",IF('DO NOT USE_Contact Formulas'!A918,"OK",NA()))</f>
        <v>#N/A</v>
      </c>
      <c r="U918" s="40" t="e">
        <f>IF(AND(NOT(ISBLANK('Captura de datos de CONTACTO'!U918)),ISNA(VLOOKUP('Captura de datos de CONTACTO'!U918,'DO NOT USE_School Picklist'!$E$3:$E$10,1,FALSE))),"Please select a value from the drop-down menu",IF('DO NOT USE_Contact Formulas'!A918,"OK",NA()))</f>
        <v>#N/A</v>
      </c>
      <c r="V918" s="53" t="e">
        <f>IF(AND(NOT(ISBLANK('Captura de datos de CONTACTO'!V918)),ISNA(VLOOKUP('Captura de datos de CONTACTO'!V918,'DO NOT USE_School Picklist'!$W$3:$W$9,1,FALSE))),"Please select a value from the drop-down menu",IF('DO NOT USE_Contact Formulas'!A918,"OK",NA()))</f>
        <v>#N/A</v>
      </c>
      <c r="W918" s="53" t="e">
        <f>IF(AND(NOT(ISBLANK('Captura de datos de CONTACTO'!W918)),ISNA(VLOOKUP('Captura de datos de CONTACTO'!W918,'DO NOT USE_School Picklist'!$W$3:$W$9,1,FALSE))),"Please select a value from the drop-down menu",IF('DO NOT USE_Case Formulas'!A918,"OK",NA()))</f>
        <v>#N/A</v>
      </c>
      <c r="X918" s="40" t="e">
        <f>IF(AND(NOT(ISBLANK('Captura de datos de CONTACTO'!X918)),ISNA(VLOOKUP('Captura de datos de CONTACTO'!X918,'DO NOT USE_School Picklist'!$F$3:$F$16,1,FALSE))),"Please select a value from the drop-down menu",IF('DO NOT USE_Contact Formulas'!A918,"OK",NA()))</f>
        <v>#N/A</v>
      </c>
      <c r="Y918" s="40" t="e">
        <f>IF(LEN('Captura de datos de CONTACTO'!Y918)&gt;100,"Classroom(s) must be less than 100 characters",IF('DO NOT USE_Contact Formulas'!A918,"OK",NA()))</f>
        <v>#N/A</v>
      </c>
      <c r="Z918" s="40" t="e">
        <f>IF(AND(NOT(ISBLANK('Captura de datos de CONTACTO'!Z918)),ISNA(VLOOKUP('Captura de datos de CONTACTO'!Z918,'DO NOT USE_School Picklist'!$K$3:$K$6,1,FALSE))),"Please select a value from the drop-down menu",IF('DO NOT USE_Contact Formulas'!A918,"OK",NA()))</f>
        <v>#N/A</v>
      </c>
      <c r="AA918" s="40" t="e">
        <f>IF(AND(NOT(ISBLANK('Captura de datos de CONTACTO'!AA918)),ISNA(VLOOKUP('Captura de datos de CONTACTO'!AA918,'DO NOT USE_School Picklist'!$D$3:$D$5,1,FALSE))),"Please select a value from the drop-down menu",IF('DO NOT USE_Contact Formulas'!A918,"OK",NA()))</f>
        <v>#N/A</v>
      </c>
      <c r="AB918" s="40"/>
      <c r="AC918" s="40" t="e">
        <f>IF(AND(NOT(ISBLANK('Captura de datos de CONTACTO'!AC918)),ISNA(VLOOKUP('Captura de datos de CONTACTO'!AC918,'DO NOT USE_School Picklist'!$G$3:$G$5,1,FALSE))),"Please select a value from the drop-down menu",IF('DO NOT USE_Contact Formulas'!A918,"OK",NA()))</f>
        <v>#N/A</v>
      </c>
      <c r="AD918" s="40"/>
      <c r="AE918" s="40" t="e">
        <f>IF(AND(NOT(ISBLANK('Captura de datos de CONTACTO'!AE918)),ISNA(VLOOKUP('Captura de datos de CONTACTO'!AE918,'DO NOT USE_School Picklist'!$H$3:$H$4,1,FALSE))),"Please select a value from the drop-down menu",IF('DO NOT USE_Contact Formulas'!A918,"OK",NA()))</f>
        <v>#N/A</v>
      </c>
      <c r="AF918" s="40" t="e">
        <f ca="1">IF('Captura de datos de CONTACTO'!AF918&gt;'DO NOT USE_School Picklist'!$C$3,"Test Date cannot be a future date",IF('DO NOT USE_Contact Formulas'!A918,"OK",NA()))</f>
        <v>#N/A</v>
      </c>
      <c r="AG918" s="53" t="e">
        <f>IF(AND('DO NOT USE_Contact Formulas'!A918,ISBLANK('Captura de datos de CONTACTO'!AB918)),"Lab Result Test Result is required",IF(AND(NOT(ISBLANK('Captura de datos de CONTACTO'!AB918)),ISNA(VLOOKUP('Captura de datos de CONTACTO'!AB918,'DO NOT USE_School Picklist'!$Q$3:$Q$8,1,FALSE))),"Please select a value from the drop-down menu",IF('DO NOT USE_Contact Formulas'!A918,"OK",NA())))</f>
        <v>#N/A</v>
      </c>
    </row>
    <row r="919" spans="1:33" x14ac:dyDescent="0.3">
      <c r="A919" s="39" t="e">
        <f>IF('DO NOT USE_Contact Formulas'!A919,IF('DO NOT USE_Contact Formulas'!B919,"Not all required fields are completed","OK"),NA())</f>
        <v>#N/A</v>
      </c>
      <c r="B919" s="40" t="e">
        <f>IF(AND('DO NOT USE_Contact Formulas'!A919,ISBLANK('Captura de datos de CONTACTO'!B919)),"First Name is required",IF(NOT(ISBLANK('Captura de datos de CONTACTO'!B919)),"OK",NA()))</f>
        <v>#N/A</v>
      </c>
      <c r="C919" s="40" t="e">
        <f>IF(AND('DO NOT USE_Contact Formulas'!A919,ISBLANK('Captura de datos de CONTACTO'!C919)),"Last Name is required",IF(NOT(ISBLANK('Captura de datos de CONTACTO'!C919)),"OK",NA()))</f>
        <v>#N/A</v>
      </c>
      <c r="D919" s="40" t="e">
        <f>IF(AND('DO NOT USE_Contact Formulas'!A919,ISBLANK('Captura de datos de CONTACTO'!D919)),"Birthdate is required",IF(NOT(ISBLANK('Captura de datos de CONTACTO'!D919)),"OK",NA()))</f>
        <v>#N/A</v>
      </c>
      <c r="E919" s="40" t="e">
        <f>IF(AND('DO NOT USE_Contact Formulas'!A919,ISBLANK('Captura de datos de CONTACTO'!E919)),"Mobile Phone is required",IF(NOT(ISBLANK('Captura de datos de CONTACTO'!E919)),IF(AND(ISNUMBER(VALUE('Captura de datos de CONTACTO'!E919)),LEFT('Captura de datos de CONTACTO'!E919,1)&lt;&gt;"1",LEN('Captura de datos de CONTACTO'!E919)=10),"OK","Phone number must be valid format"),NA()))</f>
        <v>#N/A</v>
      </c>
      <c r="F919" s="40" t="e">
        <f>IF(LEN('Captura de datos de CONTACTO'!F919)&gt;255,"Home Street Address must be less than 255 characters",IF('DO NOT USE_Contact Formulas'!A919,"OK",NA()))</f>
        <v>#N/A</v>
      </c>
      <c r="G919" s="40" t="e">
        <f>IF(LEN('Captura de datos de CONTACTO'!G919)&gt;40,"City must be less than 40 characters",IF('DO NOT USE_Contact Formulas'!A919,"OK",NA()))</f>
        <v>#N/A</v>
      </c>
      <c r="H919" s="40" t="e">
        <f>IF(AND(NOT(ISBLANK('Captura de datos de CONTACTO'!H919)),ISNA(VLOOKUP('Captura de datos de CONTACTO'!H919,'DO NOT USE_School Picklist'!$P$3:$P$52,1,FALSE))),"Please select a value from the drop-down menu",IF('DO NOT USE_Contact Formulas'!A919,"OK",NA()))</f>
        <v>#N/A</v>
      </c>
      <c r="I919" s="40" t="e">
        <f>IF(AND('DO NOT USE_Contact Formulas'!A919,ISBLANK('Captura de datos de CONTACTO'!I919)),"Zip is required",IF(ISBLANK('Captura de datos de CONTACTO'!I919),NA(),"OK"))</f>
        <v>#N/A</v>
      </c>
      <c r="J919" s="40" t="e">
        <f>IF(AND('DO NOT USE_Contact Formulas'!A919,ISBLANK('Captura de datos de CONTACTO'!J919)),"Student or Staff? is required",IF(ISBLANK('Captura de datos de CONTACTO'!J919),NA(),IF(ISNA(VLOOKUP('Captura de datos de CONTACTO'!J919,'DO NOT USE_School Picklist'!$B$3:$B$6,1,FALSE)),"Please select a value from the drop-down menu","OK")))</f>
        <v>#N/A</v>
      </c>
      <c r="K919" s="40" t="e">
        <f>IF(AND('Captura de datos de CONTACTO'!J919='DO NOT USE_School Picklist'!$B$4,ISBLANK('Captura de datos de CONTACTO'!K919)),"Occupation/Job Title is required if Student or Staff? is Yes, staff/faculty or volunteer",IF('DO NOT USE_Contact Formulas'!A919,"OK",NA()))</f>
        <v>#N/A</v>
      </c>
      <c r="L919" s="40" t="e">
        <f ca="1">IF('Captura de datos de CONTACTO'!L919&gt;'DO NOT USE_School Picklist'!$C$3,"Date last on school campus/facility cannot be a future date",IF('DO NOT USE_Contact Formulas'!A919,IF(ISBLANK('Captura de datos de CONTACTO'!L919),"Date last on school campus/facility is required","OK"),NA()))</f>
        <v>#N/A</v>
      </c>
      <c r="M919" s="41" t="e">
        <f ca="1">IF('Captura de datos de CONTACTO'!M919&gt;'DO NOT USE_School Picklist'!$C$3,"Last Exposure Date cannot be a future date",IF('DO NOT USE_Contact Formulas'!A919,IF(ISBLANK('Captura de datos de CONTACTO'!M919),"Last Exposure Date is required","OK"),NA()))</f>
        <v>#N/A</v>
      </c>
      <c r="N919" s="41" t="e">
        <f>IF(AND('DO NOT USE_Contact Formulas'!A919,ISBLANK('Captura de datos de CONTACTO'!N919)),"Specific Place in the Location is required",IF(ISBLANK('Captura de datos de CONTACTO'!N919),NA(),"OK"))</f>
        <v>#N/A</v>
      </c>
      <c r="O919" s="40" t="e">
        <f>IF(AND(NOT(ISBLANK('Captura de datos de CONTACTO'!O919)),ISNA(VLOOKUP('Captura de datos de CONTACTO'!O919,'DO NOT USE_School Picklist'!$L$3:$L$81,1,FALSE))),"Please select a value from the drop-down menu",IF('DO NOT USE_Contact Formulas'!A919,"OK",NA()))</f>
        <v>#N/A</v>
      </c>
      <c r="P919" s="40" t="e">
        <f>IF(AND(NOT(ISBLANK('Captura de datos de CONTACTO'!P919)),NOT(ISNUMBER(MATCH("*@*.?*",'Captura de datos de CONTACTO'!P919,0)))),"Email must be in a valid format",IF('DO NOT USE_Contact Formulas'!A919,"OK",NA()))</f>
        <v>#N/A</v>
      </c>
      <c r="Q919" s="40" t="e">
        <f>IF(LEN('Captura de datos de CONTACTO'!Q919)&gt;50,"Parent/Guardian Name must be less than 50 characters",IF('DO NOT USE_Contact Formulas'!A919,"OK",NA()))</f>
        <v>#N/A</v>
      </c>
      <c r="R919" s="40" t="e">
        <f>IF(NOT(ISBLANK('Captura de datos de CONTACTO'!R919)),IF(AND(ISNUMBER('Captura de datos de CONTACTO'!R919),LEFT('Captura de datos de CONTACTO'!R919,1)&lt;&gt;"1",LEN('Captura de datos de CONTACTO'!R919)=10),"OK","Phone number must be valid format"),IF('DO NOT USE_Contact Formulas'!A919,"OK",NA()))</f>
        <v>#N/A</v>
      </c>
      <c r="S919" s="40" t="e">
        <f>IF(AND(NOT(ISBLANK('Captura de datos de CONTACTO'!S919)),ISNA(VLOOKUP('Captura de datos de CONTACTO'!S919,'DO NOT USE_School Picklist'!$N$3:$N$63,1,FALSE))),"Please select a value from the drop-down menu",IF('DO NOT USE_Contact Formulas'!A919,"OK",NA()))</f>
        <v>#N/A</v>
      </c>
      <c r="T919" s="53" t="e">
        <f>IF(AND(NOT(ISBLANK('Captura de datos de CONTACTO'!T919)),ISNA(VLOOKUP('Captura de datos de CONTACTO'!T919,'DO NOT USE_School Picklist'!$I$3:$I$5,1,FALSE))),"Please select a value from the drop-down menu",IF('DO NOT USE_Contact Formulas'!A919,"OK",NA()))</f>
        <v>#N/A</v>
      </c>
      <c r="U919" s="40" t="e">
        <f>IF(AND(NOT(ISBLANK('Captura de datos de CONTACTO'!U919)),ISNA(VLOOKUP('Captura de datos de CONTACTO'!U919,'DO NOT USE_School Picklist'!$E$3:$E$10,1,FALSE))),"Please select a value from the drop-down menu",IF('DO NOT USE_Contact Formulas'!A919,"OK",NA()))</f>
        <v>#N/A</v>
      </c>
      <c r="V919" s="53" t="e">
        <f>IF(AND(NOT(ISBLANK('Captura de datos de CONTACTO'!V919)),ISNA(VLOOKUP('Captura de datos de CONTACTO'!V919,'DO NOT USE_School Picklist'!$W$3:$W$9,1,FALSE))),"Please select a value from the drop-down menu",IF('DO NOT USE_Contact Formulas'!A919,"OK",NA()))</f>
        <v>#N/A</v>
      </c>
      <c r="W919" s="53" t="e">
        <f>IF(AND(NOT(ISBLANK('Captura de datos de CONTACTO'!W919)),ISNA(VLOOKUP('Captura de datos de CONTACTO'!W919,'DO NOT USE_School Picklist'!$W$3:$W$9,1,FALSE))),"Please select a value from the drop-down menu",IF('DO NOT USE_Case Formulas'!A919,"OK",NA()))</f>
        <v>#N/A</v>
      </c>
      <c r="X919" s="40" t="e">
        <f>IF(AND(NOT(ISBLANK('Captura de datos de CONTACTO'!X919)),ISNA(VLOOKUP('Captura de datos de CONTACTO'!X919,'DO NOT USE_School Picklist'!$F$3:$F$16,1,FALSE))),"Please select a value from the drop-down menu",IF('DO NOT USE_Contact Formulas'!A919,"OK",NA()))</f>
        <v>#N/A</v>
      </c>
      <c r="Y919" s="40" t="e">
        <f>IF(LEN('Captura de datos de CONTACTO'!Y919)&gt;100,"Classroom(s) must be less than 100 characters",IF('DO NOT USE_Contact Formulas'!A919,"OK",NA()))</f>
        <v>#N/A</v>
      </c>
      <c r="Z919" s="40" t="e">
        <f>IF(AND(NOT(ISBLANK('Captura de datos de CONTACTO'!Z919)),ISNA(VLOOKUP('Captura de datos de CONTACTO'!Z919,'DO NOT USE_School Picklist'!$K$3:$K$6,1,FALSE))),"Please select a value from the drop-down menu",IF('DO NOT USE_Contact Formulas'!A919,"OK",NA()))</f>
        <v>#N/A</v>
      </c>
      <c r="AA919" s="40" t="e">
        <f>IF(AND(NOT(ISBLANK('Captura de datos de CONTACTO'!AA919)),ISNA(VLOOKUP('Captura de datos de CONTACTO'!AA919,'DO NOT USE_School Picklist'!$D$3:$D$5,1,FALSE))),"Please select a value from the drop-down menu",IF('DO NOT USE_Contact Formulas'!A919,"OK",NA()))</f>
        <v>#N/A</v>
      </c>
      <c r="AB919" s="40"/>
      <c r="AC919" s="40" t="e">
        <f>IF(AND(NOT(ISBLANK('Captura de datos de CONTACTO'!AC919)),ISNA(VLOOKUP('Captura de datos de CONTACTO'!AC919,'DO NOT USE_School Picklist'!$G$3:$G$5,1,FALSE))),"Please select a value from the drop-down menu",IF('DO NOT USE_Contact Formulas'!A919,"OK",NA()))</f>
        <v>#N/A</v>
      </c>
      <c r="AD919" s="40"/>
      <c r="AE919" s="40" t="e">
        <f>IF(AND(NOT(ISBLANK('Captura de datos de CONTACTO'!AE919)),ISNA(VLOOKUP('Captura de datos de CONTACTO'!AE919,'DO NOT USE_School Picklist'!$H$3:$H$4,1,FALSE))),"Please select a value from the drop-down menu",IF('DO NOT USE_Contact Formulas'!A919,"OK",NA()))</f>
        <v>#N/A</v>
      </c>
      <c r="AF919" s="40" t="e">
        <f ca="1">IF('Captura de datos de CONTACTO'!AF919&gt;'DO NOT USE_School Picklist'!$C$3,"Test Date cannot be a future date",IF('DO NOT USE_Contact Formulas'!A919,"OK",NA()))</f>
        <v>#N/A</v>
      </c>
      <c r="AG919" s="53" t="e">
        <f>IF(AND('DO NOT USE_Contact Formulas'!A919,ISBLANK('Captura de datos de CONTACTO'!AB919)),"Lab Result Test Result is required",IF(AND(NOT(ISBLANK('Captura de datos de CONTACTO'!AB919)),ISNA(VLOOKUP('Captura de datos de CONTACTO'!AB919,'DO NOT USE_School Picklist'!$Q$3:$Q$8,1,FALSE))),"Please select a value from the drop-down menu",IF('DO NOT USE_Contact Formulas'!A919,"OK",NA())))</f>
        <v>#N/A</v>
      </c>
    </row>
    <row r="920" spans="1:33" x14ac:dyDescent="0.3">
      <c r="A920" s="39" t="e">
        <f>IF('DO NOT USE_Contact Formulas'!A920,IF('DO NOT USE_Contact Formulas'!B920,"Not all required fields are completed","OK"),NA())</f>
        <v>#N/A</v>
      </c>
      <c r="B920" s="40" t="e">
        <f>IF(AND('DO NOT USE_Contact Formulas'!A920,ISBLANK('Captura de datos de CONTACTO'!B920)),"First Name is required",IF(NOT(ISBLANK('Captura de datos de CONTACTO'!B920)),"OK",NA()))</f>
        <v>#N/A</v>
      </c>
      <c r="C920" s="40" t="e">
        <f>IF(AND('DO NOT USE_Contact Formulas'!A920,ISBLANK('Captura de datos de CONTACTO'!C920)),"Last Name is required",IF(NOT(ISBLANK('Captura de datos de CONTACTO'!C920)),"OK",NA()))</f>
        <v>#N/A</v>
      </c>
      <c r="D920" s="40" t="e">
        <f>IF(AND('DO NOT USE_Contact Formulas'!A920,ISBLANK('Captura de datos de CONTACTO'!D920)),"Birthdate is required",IF(NOT(ISBLANK('Captura de datos de CONTACTO'!D920)),"OK",NA()))</f>
        <v>#N/A</v>
      </c>
      <c r="E920" s="40" t="e">
        <f>IF(AND('DO NOT USE_Contact Formulas'!A920,ISBLANK('Captura de datos de CONTACTO'!E920)),"Mobile Phone is required",IF(NOT(ISBLANK('Captura de datos de CONTACTO'!E920)),IF(AND(ISNUMBER(VALUE('Captura de datos de CONTACTO'!E920)),LEFT('Captura de datos de CONTACTO'!E920,1)&lt;&gt;"1",LEN('Captura de datos de CONTACTO'!E920)=10),"OK","Phone number must be valid format"),NA()))</f>
        <v>#N/A</v>
      </c>
      <c r="F920" s="40" t="e">
        <f>IF(LEN('Captura de datos de CONTACTO'!F920)&gt;255,"Home Street Address must be less than 255 characters",IF('DO NOT USE_Contact Formulas'!A920,"OK",NA()))</f>
        <v>#N/A</v>
      </c>
      <c r="G920" s="40" t="e">
        <f>IF(LEN('Captura de datos de CONTACTO'!G920)&gt;40,"City must be less than 40 characters",IF('DO NOT USE_Contact Formulas'!A920,"OK",NA()))</f>
        <v>#N/A</v>
      </c>
      <c r="H920" s="40" t="e">
        <f>IF(AND(NOT(ISBLANK('Captura de datos de CONTACTO'!H920)),ISNA(VLOOKUP('Captura de datos de CONTACTO'!H920,'DO NOT USE_School Picklist'!$P$3:$P$52,1,FALSE))),"Please select a value from the drop-down menu",IF('DO NOT USE_Contact Formulas'!A920,"OK",NA()))</f>
        <v>#N/A</v>
      </c>
      <c r="I920" s="40" t="e">
        <f>IF(AND('DO NOT USE_Contact Formulas'!A920,ISBLANK('Captura de datos de CONTACTO'!I920)),"Zip is required",IF(ISBLANK('Captura de datos de CONTACTO'!I920),NA(),"OK"))</f>
        <v>#N/A</v>
      </c>
      <c r="J920" s="40" t="e">
        <f>IF(AND('DO NOT USE_Contact Formulas'!A920,ISBLANK('Captura de datos de CONTACTO'!J920)),"Student or Staff? is required",IF(ISBLANK('Captura de datos de CONTACTO'!J920),NA(),IF(ISNA(VLOOKUP('Captura de datos de CONTACTO'!J920,'DO NOT USE_School Picklist'!$B$3:$B$6,1,FALSE)),"Please select a value from the drop-down menu","OK")))</f>
        <v>#N/A</v>
      </c>
      <c r="K920" s="40" t="e">
        <f>IF(AND('Captura de datos de CONTACTO'!J920='DO NOT USE_School Picklist'!$B$4,ISBLANK('Captura de datos de CONTACTO'!K920)),"Occupation/Job Title is required if Student or Staff? is Yes, staff/faculty or volunteer",IF('DO NOT USE_Contact Formulas'!A920,"OK",NA()))</f>
        <v>#N/A</v>
      </c>
      <c r="L920" s="40" t="e">
        <f ca="1">IF('Captura de datos de CONTACTO'!L920&gt;'DO NOT USE_School Picklist'!$C$3,"Date last on school campus/facility cannot be a future date",IF('DO NOT USE_Contact Formulas'!A920,IF(ISBLANK('Captura de datos de CONTACTO'!L920),"Date last on school campus/facility is required","OK"),NA()))</f>
        <v>#N/A</v>
      </c>
      <c r="M920" s="41" t="e">
        <f ca="1">IF('Captura de datos de CONTACTO'!M920&gt;'DO NOT USE_School Picklist'!$C$3,"Last Exposure Date cannot be a future date",IF('DO NOT USE_Contact Formulas'!A920,IF(ISBLANK('Captura de datos de CONTACTO'!M920),"Last Exposure Date is required","OK"),NA()))</f>
        <v>#N/A</v>
      </c>
      <c r="N920" s="41" t="e">
        <f>IF(AND('DO NOT USE_Contact Formulas'!A920,ISBLANK('Captura de datos de CONTACTO'!N920)),"Specific Place in the Location is required",IF(ISBLANK('Captura de datos de CONTACTO'!N920),NA(),"OK"))</f>
        <v>#N/A</v>
      </c>
      <c r="O920" s="40" t="e">
        <f>IF(AND(NOT(ISBLANK('Captura de datos de CONTACTO'!O920)),ISNA(VLOOKUP('Captura de datos de CONTACTO'!O920,'DO NOT USE_School Picklist'!$L$3:$L$81,1,FALSE))),"Please select a value from the drop-down menu",IF('DO NOT USE_Contact Formulas'!A920,"OK",NA()))</f>
        <v>#N/A</v>
      </c>
      <c r="P920" s="40" t="e">
        <f>IF(AND(NOT(ISBLANK('Captura de datos de CONTACTO'!P920)),NOT(ISNUMBER(MATCH("*@*.?*",'Captura de datos de CONTACTO'!P920,0)))),"Email must be in a valid format",IF('DO NOT USE_Contact Formulas'!A920,"OK",NA()))</f>
        <v>#N/A</v>
      </c>
      <c r="Q920" s="40" t="e">
        <f>IF(LEN('Captura de datos de CONTACTO'!Q920)&gt;50,"Parent/Guardian Name must be less than 50 characters",IF('DO NOT USE_Contact Formulas'!A920,"OK",NA()))</f>
        <v>#N/A</v>
      </c>
      <c r="R920" s="40" t="e">
        <f>IF(NOT(ISBLANK('Captura de datos de CONTACTO'!R920)),IF(AND(ISNUMBER('Captura de datos de CONTACTO'!R920),LEFT('Captura de datos de CONTACTO'!R920,1)&lt;&gt;"1",LEN('Captura de datos de CONTACTO'!R920)=10),"OK","Phone number must be valid format"),IF('DO NOT USE_Contact Formulas'!A920,"OK",NA()))</f>
        <v>#N/A</v>
      </c>
      <c r="S920" s="40" t="e">
        <f>IF(AND(NOT(ISBLANK('Captura de datos de CONTACTO'!S920)),ISNA(VLOOKUP('Captura de datos de CONTACTO'!S920,'DO NOT USE_School Picklist'!$N$3:$N$63,1,FALSE))),"Please select a value from the drop-down menu",IF('DO NOT USE_Contact Formulas'!A920,"OK",NA()))</f>
        <v>#N/A</v>
      </c>
      <c r="T920" s="53" t="e">
        <f>IF(AND(NOT(ISBLANK('Captura de datos de CONTACTO'!T920)),ISNA(VLOOKUP('Captura de datos de CONTACTO'!T920,'DO NOT USE_School Picklist'!$I$3:$I$5,1,FALSE))),"Please select a value from the drop-down menu",IF('DO NOT USE_Contact Formulas'!A920,"OK",NA()))</f>
        <v>#N/A</v>
      </c>
      <c r="U920" s="40" t="e">
        <f>IF(AND(NOT(ISBLANK('Captura de datos de CONTACTO'!U920)),ISNA(VLOOKUP('Captura de datos de CONTACTO'!U920,'DO NOT USE_School Picklist'!$E$3:$E$10,1,FALSE))),"Please select a value from the drop-down menu",IF('DO NOT USE_Contact Formulas'!A920,"OK",NA()))</f>
        <v>#N/A</v>
      </c>
      <c r="V920" s="53" t="e">
        <f>IF(AND(NOT(ISBLANK('Captura de datos de CONTACTO'!V920)),ISNA(VLOOKUP('Captura de datos de CONTACTO'!V920,'DO NOT USE_School Picklist'!$W$3:$W$9,1,FALSE))),"Please select a value from the drop-down menu",IF('DO NOT USE_Contact Formulas'!A920,"OK",NA()))</f>
        <v>#N/A</v>
      </c>
      <c r="W920" s="53" t="e">
        <f>IF(AND(NOT(ISBLANK('Captura de datos de CONTACTO'!W920)),ISNA(VLOOKUP('Captura de datos de CONTACTO'!W920,'DO NOT USE_School Picklist'!$W$3:$W$9,1,FALSE))),"Please select a value from the drop-down menu",IF('DO NOT USE_Case Formulas'!A920,"OK",NA()))</f>
        <v>#N/A</v>
      </c>
      <c r="X920" s="40" t="e">
        <f>IF(AND(NOT(ISBLANK('Captura de datos de CONTACTO'!X920)),ISNA(VLOOKUP('Captura de datos de CONTACTO'!X920,'DO NOT USE_School Picklist'!$F$3:$F$16,1,FALSE))),"Please select a value from the drop-down menu",IF('DO NOT USE_Contact Formulas'!A920,"OK",NA()))</f>
        <v>#N/A</v>
      </c>
      <c r="Y920" s="40" t="e">
        <f>IF(LEN('Captura de datos de CONTACTO'!Y920)&gt;100,"Classroom(s) must be less than 100 characters",IF('DO NOT USE_Contact Formulas'!A920,"OK",NA()))</f>
        <v>#N/A</v>
      </c>
      <c r="Z920" s="40" t="e">
        <f>IF(AND(NOT(ISBLANK('Captura de datos de CONTACTO'!Z920)),ISNA(VLOOKUP('Captura de datos de CONTACTO'!Z920,'DO NOT USE_School Picklist'!$K$3:$K$6,1,FALSE))),"Please select a value from the drop-down menu",IF('DO NOT USE_Contact Formulas'!A920,"OK",NA()))</f>
        <v>#N/A</v>
      </c>
      <c r="AA920" s="40" t="e">
        <f>IF(AND(NOT(ISBLANK('Captura de datos de CONTACTO'!AA920)),ISNA(VLOOKUP('Captura de datos de CONTACTO'!AA920,'DO NOT USE_School Picklist'!$D$3:$D$5,1,FALSE))),"Please select a value from the drop-down menu",IF('DO NOT USE_Contact Formulas'!A920,"OK",NA()))</f>
        <v>#N/A</v>
      </c>
      <c r="AB920" s="40"/>
      <c r="AC920" s="40" t="e">
        <f>IF(AND(NOT(ISBLANK('Captura de datos de CONTACTO'!AC920)),ISNA(VLOOKUP('Captura de datos de CONTACTO'!AC920,'DO NOT USE_School Picklist'!$G$3:$G$5,1,FALSE))),"Please select a value from the drop-down menu",IF('DO NOT USE_Contact Formulas'!A920,"OK",NA()))</f>
        <v>#N/A</v>
      </c>
      <c r="AD920" s="40"/>
      <c r="AE920" s="40" t="e">
        <f>IF(AND(NOT(ISBLANK('Captura de datos de CONTACTO'!AE920)),ISNA(VLOOKUP('Captura de datos de CONTACTO'!AE920,'DO NOT USE_School Picklist'!$H$3:$H$4,1,FALSE))),"Please select a value from the drop-down menu",IF('DO NOT USE_Contact Formulas'!A920,"OK",NA()))</f>
        <v>#N/A</v>
      </c>
      <c r="AF920" s="40" t="e">
        <f ca="1">IF('Captura de datos de CONTACTO'!AF920&gt;'DO NOT USE_School Picklist'!$C$3,"Test Date cannot be a future date",IF('DO NOT USE_Contact Formulas'!A920,"OK",NA()))</f>
        <v>#N/A</v>
      </c>
      <c r="AG920" s="53" t="e">
        <f>IF(AND('DO NOT USE_Contact Formulas'!A920,ISBLANK('Captura de datos de CONTACTO'!AB920)),"Lab Result Test Result is required",IF(AND(NOT(ISBLANK('Captura de datos de CONTACTO'!AB920)),ISNA(VLOOKUP('Captura de datos de CONTACTO'!AB920,'DO NOT USE_School Picklist'!$Q$3:$Q$8,1,FALSE))),"Please select a value from the drop-down menu",IF('DO NOT USE_Contact Formulas'!A920,"OK",NA())))</f>
        <v>#N/A</v>
      </c>
    </row>
    <row r="921" spans="1:33" x14ac:dyDescent="0.3">
      <c r="A921" s="39" t="e">
        <f>IF('DO NOT USE_Contact Formulas'!A921,IF('DO NOT USE_Contact Formulas'!B921,"Not all required fields are completed","OK"),NA())</f>
        <v>#N/A</v>
      </c>
      <c r="B921" s="40" t="e">
        <f>IF(AND('DO NOT USE_Contact Formulas'!A921,ISBLANK('Captura de datos de CONTACTO'!B921)),"First Name is required",IF(NOT(ISBLANK('Captura de datos de CONTACTO'!B921)),"OK",NA()))</f>
        <v>#N/A</v>
      </c>
      <c r="C921" s="40" t="e">
        <f>IF(AND('DO NOT USE_Contact Formulas'!A921,ISBLANK('Captura de datos de CONTACTO'!C921)),"Last Name is required",IF(NOT(ISBLANK('Captura de datos de CONTACTO'!C921)),"OK",NA()))</f>
        <v>#N/A</v>
      </c>
      <c r="D921" s="40" t="e">
        <f>IF(AND('DO NOT USE_Contact Formulas'!A921,ISBLANK('Captura de datos de CONTACTO'!D921)),"Birthdate is required",IF(NOT(ISBLANK('Captura de datos de CONTACTO'!D921)),"OK",NA()))</f>
        <v>#N/A</v>
      </c>
      <c r="E921" s="40" t="e">
        <f>IF(AND('DO NOT USE_Contact Formulas'!A921,ISBLANK('Captura de datos de CONTACTO'!E921)),"Mobile Phone is required",IF(NOT(ISBLANK('Captura de datos de CONTACTO'!E921)),IF(AND(ISNUMBER(VALUE('Captura de datos de CONTACTO'!E921)),LEFT('Captura de datos de CONTACTO'!E921,1)&lt;&gt;"1",LEN('Captura de datos de CONTACTO'!E921)=10),"OK","Phone number must be valid format"),NA()))</f>
        <v>#N/A</v>
      </c>
      <c r="F921" s="40" t="e">
        <f>IF(LEN('Captura de datos de CONTACTO'!F921)&gt;255,"Home Street Address must be less than 255 characters",IF('DO NOT USE_Contact Formulas'!A921,"OK",NA()))</f>
        <v>#N/A</v>
      </c>
      <c r="G921" s="40" t="e">
        <f>IF(LEN('Captura de datos de CONTACTO'!G921)&gt;40,"City must be less than 40 characters",IF('DO NOT USE_Contact Formulas'!A921,"OK",NA()))</f>
        <v>#N/A</v>
      </c>
      <c r="H921" s="40" t="e">
        <f>IF(AND(NOT(ISBLANK('Captura de datos de CONTACTO'!H921)),ISNA(VLOOKUP('Captura de datos de CONTACTO'!H921,'DO NOT USE_School Picklist'!$P$3:$P$52,1,FALSE))),"Please select a value from the drop-down menu",IF('DO NOT USE_Contact Formulas'!A921,"OK",NA()))</f>
        <v>#N/A</v>
      </c>
      <c r="I921" s="40" t="e">
        <f>IF(AND('DO NOT USE_Contact Formulas'!A921,ISBLANK('Captura de datos de CONTACTO'!I921)),"Zip is required",IF(ISBLANK('Captura de datos de CONTACTO'!I921),NA(),"OK"))</f>
        <v>#N/A</v>
      </c>
      <c r="J921" s="40" t="e">
        <f>IF(AND('DO NOT USE_Contact Formulas'!A921,ISBLANK('Captura de datos de CONTACTO'!J921)),"Student or Staff? is required",IF(ISBLANK('Captura de datos de CONTACTO'!J921),NA(),IF(ISNA(VLOOKUP('Captura de datos de CONTACTO'!J921,'DO NOT USE_School Picklist'!$B$3:$B$6,1,FALSE)),"Please select a value from the drop-down menu","OK")))</f>
        <v>#N/A</v>
      </c>
      <c r="K921" s="40" t="e">
        <f>IF(AND('Captura de datos de CONTACTO'!J921='DO NOT USE_School Picklist'!$B$4,ISBLANK('Captura de datos de CONTACTO'!K921)),"Occupation/Job Title is required if Student or Staff? is Yes, staff/faculty or volunteer",IF('DO NOT USE_Contact Formulas'!A921,"OK",NA()))</f>
        <v>#N/A</v>
      </c>
      <c r="L921" s="40" t="e">
        <f ca="1">IF('Captura de datos de CONTACTO'!L921&gt;'DO NOT USE_School Picklist'!$C$3,"Date last on school campus/facility cannot be a future date",IF('DO NOT USE_Contact Formulas'!A921,IF(ISBLANK('Captura de datos de CONTACTO'!L921),"Date last on school campus/facility is required","OK"),NA()))</f>
        <v>#N/A</v>
      </c>
      <c r="M921" s="41" t="e">
        <f ca="1">IF('Captura de datos de CONTACTO'!M921&gt;'DO NOT USE_School Picklist'!$C$3,"Last Exposure Date cannot be a future date",IF('DO NOT USE_Contact Formulas'!A921,IF(ISBLANK('Captura de datos de CONTACTO'!M921),"Last Exposure Date is required","OK"),NA()))</f>
        <v>#N/A</v>
      </c>
      <c r="N921" s="41" t="e">
        <f>IF(AND('DO NOT USE_Contact Formulas'!A921,ISBLANK('Captura de datos de CONTACTO'!N921)),"Specific Place in the Location is required",IF(ISBLANK('Captura de datos de CONTACTO'!N921),NA(),"OK"))</f>
        <v>#N/A</v>
      </c>
      <c r="O921" s="40" t="e">
        <f>IF(AND(NOT(ISBLANK('Captura de datos de CONTACTO'!O921)),ISNA(VLOOKUP('Captura de datos de CONTACTO'!O921,'DO NOT USE_School Picklist'!$L$3:$L$81,1,FALSE))),"Please select a value from the drop-down menu",IF('DO NOT USE_Contact Formulas'!A921,"OK",NA()))</f>
        <v>#N/A</v>
      </c>
      <c r="P921" s="40" t="e">
        <f>IF(AND(NOT(ISBLANK('Captura de datos de CONTACTO'!P921)),NOT(ISNUMBER(MATCH("*@*.?*",'Captura de datos de CONTACTO'!P921,0)))),"Email must be in a valid format",IF('DO NOT USE_Contact Formulas'!A921,"OK",NA()))</f>
        <v>#N/A</v>
      </c>
      <c r="Q921" s="40" t="e">
        <f>IF(LEN('Captura de datos de CONTACTO'!Q921)&gt;50,"Parent/Guardian Name must be less than 50 characters",IF('DO NOT USE_Contact Formulas'!A921,"OK",NA()))</f>
        <v>#N/A</v>
      </c>
      <c r="R921" s="40" t="e">
        <f>IF(NOT(ISBLANK('Captura de datos de CONTACTO'!R921)),IF(AND(ISNUMBER('Captura de datos de CONTACTO'!R921),LEFT('Captura de datos de CONTACTO'!R921,1)&lt;&gt;"1",LEN('Captura de datos de CONTACTO'!R921)=10),"OK","Phone number must be valid format"),IF('DO NOT USE_Contact Formulas'!A921,"OK",NA()))</f>
        <v>#N/A</v>
      </c>
      <c r="S921" s="40" t="e">
        <f>IF(AND(NOT(ISBLANK('Captura de datos de CONTACTO'!S921)),ISNA(VLOOKUP('Captura de datos de CONTACTO'!S921,'DO NOT USE_School Picklist'!$N$3:$N$63,1,FALSE))),"Please select a value from the drop-down menu",IF('DO NOT USE_Contact Formulas'!A921,"OK",NA()))</f>
        <v>#N/A</v>
      </c>
      <c r="T921" s="53" t="e">
        <f>IF(AND(NOT(ISBLANK('Captura de datos de CONTACTO'!T921)),ISNA(VLOOKUP('Captura de datos de CONTACTO'!T921,'DO NOT USE_School Picklist'!$I$3:$I$5,1,FALSE))),"Please select a value from the drop-down menu",IF('DO NOT USE_Contact Formulas'!A921,"OK",NA()))</f>
        <v>#N/A</v>
      </c>
      <c r="U921" s="40" t="e">
        <f>IF(AND(NOT(ISBLANK('Captura de datos de CONTACTO'!U921)),ISNA(VLOOKUP('Captura de datos de CONTACTO'!U921,'DO NOT USE_School Picklist'!$E$3:$E$10,1,FALSE))),"Please select a value from the drop-down menu",IF('DO NOT USE_Contact Formulas'!A921,"OK",NA()))</f>
        <v>#N/A</v>
      </c>
      <c r="V921" s="53" t="e">
        <f>IF(AND(NOT(ISBLANK('Captura de datos de CONTACTO'!V921)),ISNA(VLOOKUP('Captura de datos de CONTACTO'!V921,'DO NOT USE_School Picklist'!$W$3:$W$9,1,FALSE))),"Please select a value from the drop-down menu",IF('DO NOT USE_Contact Formulas'!A921,"OK",NA()))</f>
        <v>#N/A</v>
      </c>
      <c r="W921" s="53" t="e">
        <f>IF(AND(NOT(ISBLANK('Captura de datos de CONTACTO'!W921)),ISNA(VLOOKUP('Captura de datos de CONTACTO'!W921,'DO NOT USE_School Picklist'!$W$3:$W$9,1,FALSE))),"Please select a value from the drop-down menu",IF('DO NOT USE_Case Formulas'!A921,"OK",NA()))</f>
        <v>#N/A</v>
      </c>
      <c r="X921" s="40" t="e">
        <f>IF(AND(NOT(ISBLANK('Captura de datos de CONTACTO'!X921)),ISNA(VLOOKUP('Captura de datos de CONTACTO'!X921,'DO NOT USE_School Picklist'!$F$3:$F$16,1,FALSE))),"Please select a value from the drop-down menu",IF('DO NOT USE_Contact Formulas'!A921,"OK",NA()))</f>
        <v>#N/A</v>
      </c>
      <c r="Y921" s="40" t="e">
        <f>IF(LEN('Captura de datos de CONTACTO'!Y921)&gt;100,"Classroom(s) must be less than 100 characters",IF('DO NOT USE_Contact Formulas'!A921,"OK",NA()))</f>
        <v>#N/A</v>
      </c>
      <c r="Z921" s="40" t="e">
        <f>IF(AND(NOT(ISBLANK('Captura de datos de CONTACTO'!Z921)),ISNA(VLOOKUP('Captura de datos de CONTACTO'!Z921,'DO NOT USE_School Picklist'!$K$3:$K$6,1,FALSE))),"Please select a value from the drop-down menu",IF('DO NOT USE_Contact Formulas'!A921,"OK",NA()))</f>
        <v>#N/A</v>
      </c>
      <c r="AA921" s="40" t="e">
        <f>IF(AND(NOT(ISBLANK('Captura de datos de CONTACTO'!AA921)),ISNA(VLOOKUP('Captura de datos de CONTACTO'!AA921,'DO NOT USE_School Picklist'!$D$3:$D$5,1,FALSE))),"Please select a value from the drop-down menu",IF('DO NOT USE_Contact Formulas'!A921,"OK",NA()))</f>
        <v>#N/A</v>
      </c>
      <c r="AB921" s="40"/>
      <c r="AC921" s="40" t="e">
        <f>IF(AND(NOT(ISBLANK('Captura de datos de CONTACTO'!AC921)),ISNA(VLOOKUP('Captura de datos de CONTACTO'!AC921,'DO NOT USE_School Picklist'!$G$3:$G$5,1,FALSE))),"Please select a value from the drop-down menu",IF('DO NOT USE_Contact Formulas'!A921,"OK",NA()))</f>
        <v>#N/A</v>
      </c>
      <c r="AD921" s="40"/>
      <c r="AE921" s="40" t="e">
        <f>IF(AND(NOT(ISBLANK('Captura de datos de CONTACTO'!AE921)),ISNA(VLOOKUP('Captura de datos de CONTACTO'!AE921,'DO NOT USE_School Picklist'!$H$3:$H$4,1,FALSE))),"Please select a value from the drop-down menu",IF('DO NOT USE_Contact Formulas'!A921,"OK",NA()))</f>
        <v>#N/A</v>
      </c>
      <c r="AF921" s="40" t="e">
        <f ca="1">IF('Captura de datos de CONTACTO'!AF921&gt;'DO NOT USE_School Picklist'!$C$3,"Test Date cannot be a future date",IF('DO NOT USE_Contact Formulas'!A921,"OK",NA()))</f>
        <v>#N/A</v>
      </c>
      <c r="AG921" s="53" t="e">
        <f>IF(AND('DO NOT USE_Contact Formulas'!A921,ISBLANK('Captura de datos de CONTACTO'!AB921)),"Lab Result Test Result is required",IF(AND(NOT(ISBLANK('Captura de datos de CONTACTO'!AB921)),ISNA(VLOOKUP('Captura de datos de CONTACTO'!AB921,'DO NOT USE_School Picklist'!$Q$3:$Q$8,1,FALSE))),"Please select a value from the drop-down menu",IF('DO NOT USE_Contact Formulas'!A921,"OK",NA())))</f>
        <v>#N/A</v>
      </c>
    </row>
    <row r="922" spans="1:33" x14ac:dyDescent="0.3">
      <c r="A922" s="39" t="e">
        <f>IF('DO NOT USE_Contact Formulas'!A922,IF('DO NOT USE_Contact Formulas'!B922,"Not all required fields are completed","OK"),NA())</f>
        <v>#N/A</v>
      </c>
      <c r="B922" s="40" t="e">
        <f>IF(AND('DO NOT USE_Contact Formulas'!A922,ISBLANK('Captura de datos de CONTACTO'!B922)),"First Name is required",IF(NOT(ISBLANK('Captura de datos de CONTACTO'!B922)),"OK",NA()))</f>
        <v>#N/A</v>
      </c>
      <c r="C922" s="40" t="e">
        <f>IF(AND('DO NOT USE_Contact Formulas'!A922,ISBLANK('Captura de datos de CONTACTO'!C922)),"Last Name is required",IF(NOT(ISBLANK('Captura de datos de CONTACTO'!C922)),"OK",NA()))</f>
        <v>#N/A</v>
      </c>
      <c r="D922" s="40" t="e">
        <f>IF(AND('DO NOT USE_Contact Formulas'!A922,ISBLANK('Captura de datos de CONTACTO'!D922)),"Birthdate is required",IF(NOT(ISBLANK('Captura de datos de CONTACTO'!D922)),"OK",NA()))</f>
        <v>#N/A</v>
      </c>
      <c r="E922" s="40" t="e">
        <f>IF(AND('DO NOT USE_Contact Formulas'!A922,ISBLANK('Captura de datos de CONTACTO'!E922)),"Mobile Phone is required",IF(NOT(ISBLANK('Captura de datos de CONTACTO'!E922)),IF(AND(ISNUMBER(VALUE('Captura de datos de CONTACTO'!E922)),LEFT('Captura de datos de CONTACTO'!E922,1)&lt;&gt;"1",LEN('Captura de datos de CONTACTO'!E922)=10),"OK","Phone number must be valid format"),NA()))</f>
        <v>#N/A</v>
      </c>
      <c r="F922" s="40" t="e">
        <f>IF(LEN('Captura de datos de CONTACTO'!F922)&gt;255,"Home Street Address must be less than 255 characters",IF('DO NOT USE_Contact Formulas'!A922,"OK",NA()))</f>
        <v>#N/A</v>
      </c>
      <c r="G922" s="40" t="e">
        <f>IF(LEN('Captura de datos de CONTACTO'!G922)&gt;40,"City must be less than 40 characters",IF('DO NOT USE_Contact Formulas'!A922,"OK",NA()))</f>
        <v>#N/A</v>
      </c>
      <c r="H922" s="40" t="e">
        <f>IF(AND(NOT(ISBLANK('Captura de datos de CONTACTO'!H922)),ISNA(VLOOKUP('Captura de datos de CONTACTO'!H922,'DO NOT USE_School Picklist'!$P$3:$P$52,1,FALSE))),"Please select a value from the drop-down menu",IF('DO NOT USE_Contact Formulas'!A922,"OK",NA()))</f>
        <v>#N/A</v>
      </c>
      <c r="I922" s="40" t="e">
        <f>IF(AND('DO NOT USE_Contact Formulas'!A922,ISBLANK('Captura de datos de CONTACTO'!I922)),"Zip is required",IF(ISBLANK('Captura de datos de CONTACTO'!I922),NA(),"OK"))</f>
        <v>#N/A</v>
      </c>
      <c r="J922" s="40" t="e">
        <f>IF(AND('DO NOT USE_Contact Formulas'!A922,ISBLANK('Captura de datos de CONTACTO'!J922)),"Student or Staff? is required",IF(ISBLANK('Captura de datos de CONTACTO'!J922),NA(),IF(ISNA(VLOOKUP('Captura de datos de CONTACTO'!J922,'DO NOT USE_School Picklist'!$B$3:$B$6,1,FALSE)),"Please select a value from the drop-down menu","OK")))</f>
        <v>#N/A</v>
      </c>
      <c r="K922" s="40" t="e">
        <f>IF(AND('Captura de datos de CONTACTO'!J922='DO NOT USE_School Picklist'!$B$4,ISBLANK('Captura de datos de CONTACTO'!K922)),"Occupation/Job Title is required if Student or Staff? is Yes, staff/faculty or volunteer",IF('DO NOT USE_Contact Formulas'!A922,"OK",NA()))</f>
        <v>#N/A</v>
      </c>
      <c r="L922" s="40" t="e">
        <f ca="1">IF('Captura de datos de CONTACTO'!L922&gt;'DO NOT USE_School Picklist'!$C$3,"Date last on school campus/facility cannot be a future date",IF('DO NOT USE_Contact Formulas'!A922,IF(ISBLANK('Captura de datos de CONTACTO'!L922),"Date last on school campus/facility is required","OK"),NA()))</f>
        <v>#N/A</v>
      </c>
      <c r="M922" s="41" t="e">
        <f ca="1">IF('Captura de datos de CONTACTO'!M922&gt;'DO NOT USE_School Picklist'!$C$3,"Last Exposure Date cannot be a future date",IF('DO NOT USE_Contact Formulas'!A922,IF(ISBLANK('Captura de datos de CONTACTO'!M922),"Last Exposure Date is required","OK"),NA()))</f>
        <v>#N/A</v>
      </c>
      <c r="N922" s="41" t="e">
        <f>IF(AND('DO NOT USE_Contact Formulas'!A922,ISBLANK('Captura de datos de CONTACTO'!N922)),"Specific Place in the Location is required",IF(ISBLANK('Captura de datos de CONTACTO'!N922),NA(),"OK"))</f>
        <v>#N/A</v>
      </c>
      <c r="O922" s="40" t="e">
        <f>IF(AND(NOT(ISBLANK('Captura de datos de CONTACTO'!O922)),ISNA(VLOOKUP('Captura de datos de CONTACTO'!O922,'DO NOT USE_School Picklist'!$L$3:$L$81,1,FALSE))),"Please select a value from the drop-down menu",IF('DO NOT USE_Contact Formulas'!A922,"OK",NA()))</f>
        <v>#N/A</v>
      </c>
      <c r="P922" s="40" t="e">
        <f>IF(AND(NOT(ISBLANK('Captura de datos de CONTACTO'!P922)),NOT(ISNUMBER(MATCH("*@*.?*",'Captura de datos de CONTACTO'!P922,0)))),"Email must be in a valid format",IF('DO NOT USE_Contact Formulas'!A922,"OK",NA()))</f>
        <v>#N/A</v>
      </c>
      <c r="Q922" s="40" t="e">
        <f>IF(LEN('Captura de datos de CONTACTO'!Q922)&gt;50,"Parent/Guardian Name must be less than 50 characters",IF('DO NOT USE_Contact Formulas'!A922,"OK",NA()))</f>
        <v>#N/A</v>
      </c>
      <c r="R922" s="40" t="e">
        <f>IF(NOT(ISBLANK('Captura de datos de CONTACTO'!R922)),IF(AND(ISNUMBER('Captura de datos de CONTACTO'!R922),LEFT('Captura de datos de CONTACTO'!R922,1)&lt;&gt;"1",LEN('Captura de datos de CONTACTO'!R922)=10),"OK","Phone number must be valid format"),IF('DO NOT USE_Contact Formulas'!A922,"OK",NA()))</f>
        <v>#N/A</v>
      </c>
      <c r="S922" s="40" t="e">
        <f>IF(AND(NOT(ISBLANK('Captura de datos de CONTACTO'!S922)),ISNA(VLOOKUP('Captura de datos de CONTACTO'!S922,'DO NOT USE_School Picklist'!$N$3:$N$63,1,FALSE))),"Please select a value from the drop-down menu",IF('DO NOT USE_Contact Formulas'!A922,"OK",NA()))</f>
        <v>#N/A</v>
      </c>
      <c r="T922" s="53" t="e">
        <f>IF(AND(NOT(ISBLANK('Captura de datos de CONTACTO'!T922)),ISNA(VLOOKUP('Captura de datos de CONTACTO'!T922,'DO NOT USE_School Picklist'!$I$3:$I$5,1,FALSE))),"Please select a value from the drop-down menu",IF('DO NOT USE_Contact Formulas'!A922,"OK",NA()))</f>
        <v>#N/A</v>
      </c>
      <c r="U922" s="40" t="e">
        <f>IF(AND(NOT(ISBLANK('Captura de datos de CONTACTO'!U922)),ISNA(VLOOKUP('Captura de datos de CONTACTO'!U922,'DO NOT USE_School Picklist'!$E$3:$E$10,1,FALSE))),"Please select a value from the drop-down menu",IF('DO NOT USE_Contact Formulas'!A922,"OK",NA()))</f>
        <v>#N/A</v>
      </c>
      <c r="V922" s="53" t="e">
        <f>IF(AND(NOT(ISBLANK('Captura de datos de CONTACTO'!V922)),ISNA(VLOOKUP('Captura de datos de CONTACTO'!V922,'DO NOT USE_School Picklist'!$W$3:$W$9,1,FALSE))),"Please select a value from the drop-down menu",IF('DO NOT USE_Contact Formulas'!A922,"OK",NA()))</f>
        <v>#N/A</v>
      </c>
      <c r="W922" s="53" t="e">
        <f>IF(AND(NOT(ISBLANK('Captura de datos de CONTACTO'!W922)),ISNA(VLOOKUP('Captura de datos de CONTACTO'!W922,'DO NOT USE_School Picklist'!$W$3:$W$9,1,FALSE))),"Please select a value from the drop-down menu",IF('DO NOT USE_Case Formulas'!A922,"OK",NA()))</f>
        <v>#N/A</v>
      </c>
      <c r="X922" s="40" t="e">
        <f>IF(AND(NOT(ISBLANK('Captura de datos de CONTACTO'!X922)),ISNA(VLOOKUP('Captura de datos de CONTACTO'!X922,'DO NOT USE_School Picklist'!$F$3:$F$16,1,FALSE))),"Please select a value from the drop-down menu",IF('DO NOT USE_Contact Formulas'!A922,"OK",NA()))</f>
        <v>#N/A</v>
      </c>
      <c r="Y922" s="40" t="e">
        <f>IF(LEN('Captura de datos de CONTACTO'!Y922)&gt;100,"Classroom(s) must be less than 100 characters",IF('DO NOT USE_Contact Formulas'!A922,"OK",NA()))</f>
        <v>#N/A</v>
      </c>
      <c r="Z922" s="40" t="e">
        <f>IF(AND(NOT(ISBLANK('Captura de datos de CONTACTO'!Z922)),ISNA(VLOOKUP('Captura de datos de CONTACTO'!Z922,'DO NOT USE_School Picklist'!$K$3:$K$6,1,FALSE))),"Please select a value from the drop-down menu",IF('DO NOT USE_Contact Formulas'!A922,"OK",NA()))</f>
        <v>#N/A</v>
      </c>
      <c r="AA922" s="40" t="e">
        <f>IF(AND(NOT(ISBLANK('Captura de datos de CONTACTO'!AA922)),ISNA(VLOOKUP('Captura de datos de CONTACTO'!AA922,'DO NOT USE_School Picklist'!$D$3:$D$5,1,FALSE))),"Please select a value from the drop-down menu",IF('DO NOT USE_Contact Formulas'!A922,"OK",NA()))</f>
        <v>#N/A</v>
      </c>
      <c r="AB922" s="40"/>
      <c r="AC922" s="40" t="e">
        <f>IF(AND(NOT(ISBLANK('Captura de datos de CONTACTO'!AC922)),ISNA(VLOOKUP('Captura de datos de CONTACTO'!AC922,'DO NOT USE_School Picklist'!$G$3:$G$5,1,FALSE))),"Please select a value from the drop-down menu",IF('DO NOT USE_Contact Formulas'!A922,"OK",NA()))</f>
        <v>#N/A</v>
      </c>
      <c r="AD922" s="40"/>
      <c r="AE922" s="40" t="e">
        <f>IF(AND(NOT(ISBLANK('Captura de datos de CONTACTO'!AE922)),ISNA(VLOOKUP('Captura de datos de CONTACTO'!AE922,'DO NOT USE_School Picklist'!$H$3:$H$4,1,FALSE))),"Please select a value from the drop-down menu",IF('DO NOT USE_Contact Formulas'!A922,"OK",NA()))</f>
        <v>#N/A</v>
      </c>
      <c r="AF922" s="40" t="e">
        <f ca="1">IF('Captura de datos de CONTACTO'!AF922&gt;'DO NOT USE_School Picklist'!$C$3,"Test Date cannot be a future date",IF('DO NOT USE_Contact Formulas'!A922,"OK",NA()))</f>
        <v>#N/A</v>
      </c>
      <c r="AG922" s="53" t="e">
        <f>IF(AND('DO NOT USE_Contact Formulas'!A922,ISBLANK('Captura de datos de CONTACTO'!AB922)),"Lab Result Test Result is required",IF(AND(NOT(ISBLANK('Captura de datos de CONTACTO'!AB922)),ISNA(VLOOKUP('Captura de datos de CONTACTO'!AB922,'DO NOT USE_School Picklist'!$Q$3:$Q$8,1,FALSE))),"Please select a value from the drop-down menu",IF('DO NOT USE_Contact Formulas'!A922,"OK",NA())))</f>
        <v>#N/A</v>
      </c>
    </row>
    <row r="923" spans="1:33" x14ac:dyDescent="0.3">
      <c r="A923" s="39" t="e">
        <f>IF('DO NOT USE_Contact Formulas'!A923,IF('DO NOT USE_Contact Formulas'!B923,"Not all required fields are completed","OK"),NA())</f>
        <v>#N/A</v>
      </c>
      <c r="B923" s="40" t="e">
        <f>IF(AND('DO NOT USE_Contact Formulas'!A923,ISBLANK('Captura de datos de CONTACTO'!B923)),"First Name is required",IF(NOT(ISBLANK('Captura de datos de CONTACTO'!B923)),"OK",NA()))</f>
        <v>#N/A</v>
      </c>
      <c r="C923" s="40" t="e">
        <f>IF(AND('DO NOT USE_Contact Formulas'!A923,ISBLANK('Captura de datos de CONTACTO'!C923)),"Last Name is required",IF(NOT(ISBLANK('Captura de datos de CONTACTO'!C923)),"OK",NA()))</f>
        <v>#N/A</v>
      </c>
      <c r="D923" s="40" t="e">
        <f>IF(AND('DO NOT USE_Contact Formulas'!A923,ISBLANK('Captura de datos de CONTACTO'!D923)),"Birthdate is required",IF(NOT(ISBLANK('Captura de datos de CONTACTO'!D923)),"OK",NA()))</f>
        <v>#N/A</v>
      </c>
      <c r="E923" s="40" t="e">
        <f>IF(AND('DO NOT USE_Contact Formulas'!A923,ISBLANK('Captura de datos de CONTACTO'!E923)),"Mobile Phone is required",IF(NOT(ISBLANK('Captura de datos de CONTACTO'!E923)),IF(AND(ISNUMBER(VALUE('Captura de datos de CONTACTO'!E923)),LEFT('Captura de datos de CONTACTO'!E923,1)&lt;&gt;"1",LEN('Captura de datos de CONTACTO'!E923)=10),"OK","Phone number must be valid format"),NA()))</f>
        <v>#N/A</v>
      </c>
      <c r="F923" s="40" t="e">
        <f>IF(LEN('Captura de datos de CONTACTO'!F923)&gt;255,"Home Street Address must be less than 255 characters",IF('DO NOT USE_Contact Formulas'!A923,"OK",NA()))</f>
        <v>#N/A</v>
      </c>
      <c r="G923" s="40" t="e">
        <f>IF(LEN('Captura de datos de CONTACTO'!G923)&gt;40,"City must be less than 40 characters",IF('DO NOT USE_Contact Formulas'!A923,"OK",NA()))</f>
        <v>#N/A</v>
      </c>
      <c r="H923" s="40" t="e">
        <f>IF(AND(NOT(ISBLANK('Captura de datos de CONTACTO'!H923)),ISNA(VLOOKUP('Captura de datos de CONTACTO'!H923,'DO NOT USE_School Picklist'!$P$3:$P$52,1,FALSE))),"Please select a value from the drop-down menu",IF('DO NOT USE_Contact Formulas'!A923,"OK",NA()))</f>
        <v>#N/A</v>
      </c>
      <c r="I923" s="40" t="e">
        <f>IF(AND('DO NOT USE_Contact Formulas'!A923,ISBLANK('Captura de datos de CONTACTO'!I923)),"Zip is required",IF(ISBLANK('Captura de datos de CONTACTO'!I923),NA(),"OK"))</f>
        <v>#N/A</v>
      </c>
      <c r="J923" s="40" t="e">
        <f>IF(AND('DO NOT USE_Contact Formulas'!A923,ISBLANK('Captura de datos de CONTACTO'!J923)),"Student or Staff? is required",IF(ISBLANK('Captura de datos de CONTACTO'!J923),NA(),IF(ISNA(VLOOKUP('Captura de datos de CONTACTO'!J923,'DO NOT USE_School Picklist'!$B$3:$B$6,1,FALSE)),"Please select a value from the drop-down menu","OK")))</f>
        <v>#N/A</v>
      </c>
      <c r="K923" s="40" t="e">
        <f>IF(AND('Captura de datos de CONTACTO'!J923='DO NOT USE_School Picklist'!$B$4,ISBLANK('Captura de datos de CONTACTO'!K923)),"Occupation/Job Title is required if Student or Staff? is Yes, staff/faculty or volunteer",IF('DO NOT USE_Contact Formulas'!A923,"OK",NA()))</f>
        <v>#N/A</v>
      </c>
      <c r="L923" s="40" t="e">
        <f ca="1">IF('Captura de datos de CONTACTO'!L923&gt;'DO NOT USE_School Picklist'!$C$3,"Date last on school campus/facility cannot be a future date",IF('DO NOT USE_Contact Formulas'!A923,IF(ISBLANK('Captura de datos de CONTACTO'!L923),"Date last on school campus/facility is required","OK"),NA()))</f>
        <v>#N/A</v>
      </c>
      <c r="M923" s="41" t="e">
        <f ca="1">IF('Captura de datos de CONTACTO'!M923&gt;'DO NOT USE_School Picklist'!$C$3,"Last Exposure Date cannot be a future date",IF('DO NOT USE_Contact Formulas'!A923,IF(ISBLANK('Captura de datos de CONTACTO'!M923),"Last Exposure Date is required","OK"),NA()))</f>
        <v>#N/A</v>
      </c>
      <c r="N923" s="41" t="e">
        <f>IF(AND('DO NOT USE_Contact Formulas'!A923,ISBLANK('Captura de datos de CONTACTO'!N923)),"Specific Place in the Location is required",IF(ISBLANK('Captura de datos de CONTACTO'!N923),NA(),"OK"))</f>
        <v>#N/A</v>
      </c>
      <c r="O923" s="40" t="e">
        <f>IF(AND(NOT(ISBLANK('Captura de datos de CONTACTO'!O923)),ISNA(VLOOKUP('Captura de datos de CONTACTO'!O923,'DO NOT USE_School Picklist'!$L$3:$L$81,1,FALSE))),"Please select a value from the drop-down menu",IF('DO NOT USE_Contact Formulas'!A923,"OK",NA()))</f>
        <v>#N/A</v>
      </c>
      <c r="P923" s="40" t="e">
        <f>IF(AND(NOT(ISBLANK('Captura de datos de CONTACTO'!P923)),NOT(ISNUMBER(MATCH("*@*.?*",'Captura de datos de CONTACTO'!P923,0)))),"Email must be in a valid format",IF('DO NOT USE_Contact Formulas'!A923,"OK",NA()))</f>
        <v>#N/A</v>
      </c>
      <c r="Q923" s="40" t="e">
        <f>IF(LEN('Captura de datos de CONTACTO'!Q923)&gt;50,"Parent/Guardian Name must be less than 50 characters",IF('DO NOT USE_Contact Formulas'!A923,"OK",NA()))</f>
        <v>#N/A</v>
      </c>
      <c r="R923" s="40" t="e">
        <f>IF(NOT(ISBLANK('Captura de datos de CONTACTO'!R923)),IF(AND(ISNUMBER('Captura de datos de CONTACTO'!R923),LEFT('Captura de datos de CONTACTO'!R923,1)&lt;&gt;"1",LEN('Captura de datos de CONTACTO'!R923)=10),"OK","Phone number must be valid format"),IF('DO NOT USE_Contact Formulas'!A923,"OK",NA()))</f>
        <v>#N/A</v>
      </c>
      <c r="S923" s="40" t="e">
        <f>IF(AND(NOT(ISBLANK('Captura de datos de CONTACTO'!S923)),ISNA(VLOOKUP('Captura de datos de CONTACTO'!S923,'DO NOT USE_School Picklist'!$N$3:$N$63,1,FALSE))),"Please select a value from the drop-down menu",IF('DO NOT USE_Contact Formulas'!A923,"OK",NA()))</f>
        <v>#N/A</v>
      </c>
      <c r="T923" s="53" t="e">
        <f>IF(AND(NOT(ISBLANK('Captura de datos de CONTACTO'!T923)),ISNA(VLOOKUP('Captura de datos de CONTACTO'!T923,'DO NOT USE_School Picklist'!$I$3:$I$5,1,FALSE))),"Please select a value from the drop-down menu",IF('DO NOT USE_Contact Formulas'!A923,"OK",NA()))</f>
        <v>#N/A</v>
      </c>
      <c r="U923" s="40" t="e">
        <f>IF(AND(NOT(ISBLANK('Captura de datos de CONTACTO'!U923)),ISNA(VLOOKUP('Captura de datos de CONTACTO'!U923,'DO NOT USE_School Picklist'!$E$3:$E$10,1,FALSE))),"Please select a value from the drop-down menu",IF('DO NOT USE_Contact Formulas'!A923,"OK",NA()))</f>
        <v>#N/A</v>
      </c>
      <c r="V923" s="53" t="e">
        <f>IF(AND(NOT(ISBLANK('Captura de datos de CONTACTO'!V923)),ISNA(VLOOKUP('Captura de datos de CONTACTO'!V923,'DO NOT USE_School Picklist'!$W$3:$W$9,1,FALSE))),"Please select a value from the drop-down menu",IF('DO NOT USE_Contact Formulas'!A923,"OK",NA()))</f>
        <v>#N/A</v>
      </c>
      <c r="W923" s="53" t="e">
        <f>IF(AND(NOT(ISBLANK('Captura de datos de CONTACTO'!W923)),ISNA(VLOOKUP('Captura de datos de CONTACTO'!W923,'DO NOT USE_School Picklist'!$W$3:$W$9,1,FALSE))),"Please select a value from the drop-down menu",IF('DO NOT USE_Case Formulas'!A923,"OK",NA()))</f>
        <v>#N/A</v>
      </c>
      <c r="X923" s="40" t="e">
        <f>IF(AND(NOT(ISBLANK('Captura de datos de CONTACTO'!X923)),ISNA(VLOOKUP('Captura de datos de CONTACTO'!X923,'DO NOT USE_School Picklist'!$F$3:$F$16,1,FALSE))),"Please select a value from the drop-down menu",IF('DO NOT USE_Contact Formulas'!A923,"OK",NA()))</f>
        <v>#N/A</v>
      </c>
      <c r="Y923" s="40" t="e">
        <f>IF(LEN('Captura de datos de CONTACTO'!Y923)&gt;100,"Classroom(s) must be less than 100 characters",IF('DO NOT USE_Contact Formulas'!A923,"OK",NA()))</f>
        <v>#N/A</v>
      </c>
      <c r="Z923" s="40" t="e">
        <f>IF(AND(NOT(ISBLANK('Captura de datos de CONTACTO'!Z923)),ISNA(VLOOKUP('Captura de datos de CONTACTO'!Z923,'DO NOT USE_School Picklist'!$K$3:$K$6,1,FALSE))),"Please select a value from the drop-down menu",IF('DO NOT USE_Contact Formulas'!A923,"OK",NA()))</f>
        <v>#N/A</v>
      </c>
      <c r="AA923" s="40" t="e">
        <f>IF(AND(NOT(ISBLANK('Captura de datos de CONTACTO'!AA923)),ISNA(VLOOKUP('Captura de datos de CONTACTO'!AA923,'DO NOT USE_School Picklist'!$D$3:$D$5,1,FALSE))),"Please select a value from the drop-down menu",IF('DO NOT USE_Contact Formulas'!A923,"OK",NA()))</f>
        <v>#N/A</v>
      </c>
      <c r="AB923" s="40"/>
      <c r="AC923" s="40" t="e">
        <f>IF(AND(NOT(ISBLANK('Captura de datos de CONTACTO'!AC923)),ISNA(VLOOKUP('Captura de datos de CONTACTO'!AC923,'DO NOT USE_School Picklist'!$G$3:$G$5,1,FALSE))),"Please select a value from the drop-down menu",IF('DO NOT USE_Contact Formulas'!A923,"OK",NA()))</f>
        <v>#N/A</v>
      </c>
      <c r="AD923" s="40"/>
      <c r="AE923" s="40" t="e">
        <f>IF(AND(NOT(ISBLANK('Captura de datos de CONTACTO'!AE923)),ISNA(VLOOKUP('Captura de datos de CONTACTO'!AE923,'DO NOT USE_School Picklist'!$H$3:$H$4,1,FALSE))),"Please select a value from the drop-down menu",IF('DO NOT USE_Contact Formulas'!A923,"OK",NA()))</f>
        <v>#N/A</v>
      </c>
      <c r="AF923" s="40" t="e">
        <f ca="1">IF('Captura de datos de CONTACTO'!AF923&gt;'DO NOT USE_School Picklist'!$C$3,"Test Date cannot be a future date",IF('DO NOT USE_Contact Formulas'!A923,"OK",NA()))</f>
        <v>#N/A</v>
      </c>
      <c r="AG923" s="53" t="e">
        <f>IF(AND('DO NOT USE_Contact Formulas'!A923,ISBLANK('Captura de datos de CONTACTO'!AB923)),"Lab Result Test Result is required",IF(AND(NOT(ISBLANK('Captura de datos de CONTACTO'!AB923)),ISNA(VLOOKUP('Captura de datos de CONTACTO'!AB923,'DO NOT USE_School Picklist'!$Q$3:$Q$8,1,FALSE))),"Please select a value from the drop-down menu",IF('DO NOT USE_Contact Formulas'!A923,"OK",NA())))</f>
        <v>#N/A</v>
      </c>
    </row>
    <row r="924" spans="1:33" x14ac:dyDescent="0.3">
      <c r="A924" s="39" t="e">
        <f>IF('DO NOT USE_Contact Formulas'!A924,IF('DO NOT USE_Contact Formulas'!B924,"Not all required fields are completed","OK"),NA())</f>
        <v>#N/A</v>
      </c>
      <c r="B924" s="40" t="e">
        <f>IF(AND('DO NOT USE_Contact Formulas'!A924,ISBLANK('Captura de datos de CONTACTO'!B924)),"First Name is required",IF(NOT(ISBLANK('Captura de datos de CONTACTO'!B924)),"OK",NA()))</f>
        <v>#N/A</v>
      </c>
      <c r="C924" s="40" t="e">
        <f>IF(AND('DO NOT USE_Contact Formulas'!A924,ISBLANK('Captura de datos de CONTACTO'!C924)),"Last Name is required",IF(NOT(ISBLANK('Captura de datos de CONTACTO'!C924)),"OK",NA()))</f>
        <v>#N/A</v>
      </c>
      <c r="D924" s="40" t="e">
        <f>IF(AND('DO NOT USE_Contact Formulas'!A924,ISBLANK('Captura de datos de CONTACTO'!D924)),"Birthdate is required",IF(NOT(ISBLANK('Captura de datos de CONTACTO'!D924)),"OK",NA()))</f>
        <v>#N/A</v>
      </c>
      <c r="E924" s="40" t="e">
        <f>IF(AND('DO NOT USE_Contact Formulas'!A924,ISBLANK('Captura de datos de CONTACTO'!E924)),"Mobile Phone is required",IF(NOT(ISBLANK('Captura de datos de CONTACTO'!E924)),IF(AND(ISNUMBER(VALUE('Captura de datos de CONTACTO'!E924)),LEFT('Captura de datos de CONTACTO'!E924,1)&lt;&gt;"1",LEN('Captura de datos de CONTACTO'!E924)=10),"OK","Phone number must be valid format"),NA()))</f>
        <v>#N/A</v>
      </c>
      <c r="F924" s="40" t="e">
        <f>IF(LEN('Captura de datos de CONTACTO'!F924)&gt;255,"Home Street Address must be less than 255 characters",IF('DO NOT USE_Contact Formulas'!A924,"OK",NA()))</f>
        <v>#N/A</v>
      </c>
      <c r="G924" s="40" t="e">
        <f>IF(LEN('Captura de datos de CONTACTO'!G924)&gt;40,"City must be less than 40 characters",IF('DO NOT USE_Contact Formulas'!A924,"OK",NA()))</f>
        <v>#N/A</v>
      </c>
      <c r="H924" s="40" t="e">
        <f>IF(AND(NOT(ISBLANK('Captura de datos de CONTACTO'!H924)),ISNA(VLOOKUP('Captura de datos de CONTACTO'!H924,'DO NOT USE_School Picklist'!$P$3:$P$52,1,FALSE))),"Please select a value from the drop-down menu",IF('DO NOT USE_Contact Formulas'!A924,"OK",NA()))</f>
        <v>#N/A</v>
      </c>
      <c r="I924" s="40" t="e">
        <f>IF(AND('DO NOT USE_Contact Formulas'!A924,ISBLANK('Captura de datos de CONTACTO'!I924)),"Zip is required",IF(ISBLANK('Captura de datos de CONTACTO'!I924),NA(),"OK"))</f>
        <v>#N/A</v>
      </c>
      <c r="J924" s="40" t="e">
        <f>IF(AND('DO NOT USE_Contact Formulas'!A924,ISBLANK('Captura de datos de CONTACTO'!J924)),"Student or Staff? is required",IF(ISBLANK('Captura de datos de CONTACTO'!J924),NA(),IF(ISNA(VLOOKUP('Captura de datos de CONTACTO'!J924,'DO NOT USE_School Picklist'!$B$3:$B$6,1,FALSE)),"Please select a value from the drop-down menu","OK")))</f>
        <v>#N/A</v>
      </c>
      <c r="K924" s="40" t="e">
        <f>IF(AND('Captura de datos de CONTACTO'!J924='DO NOT USE_School Picklist'!$B$4,ISBLANK('Captura de datos de CONTACTO'!K924)),"Occupation/Job Title is required if Student or Staff? is Yes, staff/faculty or volunteer",IF('DO NOT USE_Contact Formulas'!A924,"OK",NA()))</f>
        <v>#N/A</v>
      </c>
      <c r="L924" s="40" t="e">
        <f ca="1">IF('Captura de datos de CONTACTO'!L924&gt;'DO NOT USE_School Picklist'!$C$3,"Date last on school campus/facility cannot be a future date",IF('DO NOT USE_Contact Formulas'!A924,IF(ISBLANK('Captura de datos de CONTACTO'!L924),"Date last on school campus/facility is required","OK"),NA()))</f>
        <v>#N/A</v>
      </c>
      <c r="M924" s="41" t="e">
        <f ca="1">IF('Captura de datos de CONTACTO'!M924&gt;'DO NOT USE_School Picklist'!$C$3,"Last Exposure Date cannot be a future date",IF('DO NOT USE_Contact Formulas'!A924,IF(ISBLANK('Captura de datos de CONTACTO'!M924),"Last Exposure Date is required","OK"),NA()))</f>
        <v>#N/A</v>
      </c>
      <c r="N924" s="41" t="e">
        <f>IF(AND('DO NOT USE_Contact Formulas'!A924,ISBLANK('Captura de datos de CONTACTO'!N924)),"Specific Place in the Location is required",IF(ISBLANK('Captura de datos de CONTACTO'!N924),NA(),"OK"))</f>
        <v>#N/A</v>
      </c>
      <c r="O924" s="40" t="e">
        <f>IF(AND(NOT(ISBLANK('Captura de datos de CONTACTO'!O924)),ISNA(VLOOKUP('Captura de datos de CONTACTO'!O924,'DO NOT USE_School Picklist'!$L$3:$L$81,1,FALSE))),"Please select a value from the drop-down menu",IF('DO NOT USE_Contact Formulas'!A924,"OK",NA()))</f>
        <v>#N/A</v>
      </c>
      <c r="P924" s="40" t="e">
        <f>IF(AND(NOT(ISBLANK('Captura de datos de CONTACTO'!P924)),NOT(ISNUMBER(MATCH("*@*.?*",'Captura de datos de CONTACTO'!P924,0)))),"Email must be in a valid format",IF('DO NOT USE_Contact Formulas'!A924,"OK",NA()))</f>
        <v>#N/A</v>
      </c>
      <c r="Q924" s="40" t="e">
        <f>IF(LEN('Captura de datos de CONTACTO'!Q924)&gt;50,"Parent/Guardian Name must be less than 50 characters",IF('DO NOT USE_Contact Formulas'!A924,"OK",NA()))</f>
        <v>#N/A</v>
      </c>
      <c r="R924" s="40" t="e">
        <f>IF(NOT(ISBLANK('Captura de datos de CONTACTO'!R924)),IF(AND(ISNUMBER('Captura de datos de CONTACTO'!R924),LEFT('Captura de datos de CONTACTO'!R924,1)&lt;&gt;"1",LEN('Captura de datos de CONTACTO'!R924)=10),"OK","Phone number must be valid format"),IF('DO NOT USE_Contact Formulas'!A924,"OK",NA()))</f>
        <v>#N/A</v>
      </c>
      <c r="S924" s="40" t="e">
        <f>IF(AND(NOT(ISBLANK('Captura de datos de CONTACTO'!S924)),ISNA(VLOOKUP('Captura de datos de CONTACTO'!S924,'DO NOT USE_School Picklist'!$N$3:$N$63,1,FALSE))),"Please select a value from the drop-down menu",IF('DO NOT USE_Contact Formulas'!A924,"OK",NA()))</f>
        <v>#N/A</v>
      </c>
      <c r="T924" s="53" t="e">
        <f>IF(AND(NOT(ISBLANK('Captura de datos de CONTACTO'!T924)),ISNA(VLOOKUP('Captura de datos de CONTACTO'!T924,'DO NOT USE_School Picklist'!$I$3:$I$5,1,FALSE))),"Please select a value from the drop-down menu",IF('DO NOT USE_Contact Formulas'!A924,"OK",NA()))</f>
        <v>#N/A</v>
      </c>
      <c r="U924" s="40" t="e">
        <f>IF(AND(NOT(ISBLANK('Captura de datos de CONTACTO'!U924)),ISNA(VLOOKUP('Captura de datos de CONTACTO'!U924,'DO NOT USE_School Picklist'!$E$3:$E$10,1,FALSE))),"Please select a value from the drop-down menu",IF('DO NOT USE_Contact Formulas'!A924,"OK",NA()))</f>
        <v>#N/A</v>
      </c>
      <c r="V924" s="53" t="e">
        <f>IF(AND(NOT(ISBLANK('Captura de datos de CONTACTO'!V924)),ISNA(VLOOKUP('Captura de datos de CONTACTO'!V924,'DO NOT USE_School Picklist'!$W$3:$W$9,1,FALSE))),"Please select a value from the drop-down menu",IF('DO NOT USE_Contact Formulas'!A924,"OK",NA()))</f>
        <v>#N/A</v>
      </c>
      <c r="W924" s="53" t="e">
        <f>IF(AND(NOT(ISBLANK('Captura de datos de CONTACTO'!W924)),ISNA(VLOOKUP('Captura de datos de CONTACTO'!W924,'DO NOT USE_School Picklist'!$W$3:$W$9,1,FALSE))),"Please select a value from the drop-down menu",IF('DO NOT USE_Case Formulas'!A924,"OK",NA()))</f>
        <v>#N/A</v>
      </c>
      <c r="X924" s="40" t="e">
        <f>IF(AND(NOT(ISBLANK('Captura de datos de CONTACTO'!X924)),ISNA(VLOOKUP('Captura de datos de CONTACTO'!X924,'DO NOT USE_School Picklist'!$F$3:$F$16,1,FALSE))),"Please select a value from the drop-down menu",IF('DO NOT USE_Contact Formulas'!A924,"OK",NA()))</f>
        <v>#N/A</v>
      </c>
      <c r="Y924" s="40" t="e">
        <f>IF(LEN('Captura de datos de CONTACTO'!Y924)&gt;100,"Classroom(s) must be less than 100 characters",IF('DO NOT USE_Contact Formulas'!A924,"OK",NA()))</f>
        <v>#N/A</v>
      </c>
      <c r="Z924" s="40" t="e">
        <f>IF(AND(NOT(ISBLANK('Captura de datos de CONTACTO'!Z924)),ISNA(VLOOKUP('Captura de datos de CONTACTO'!Z924,'DO NOT USE_School Picklist'!$K$3:$K$6,1,FALSE))),"Please select a value from the drop-down menu",IF('DO NOT USE_Contact Formulas'!A924,"OK",NA()))</f>
        <v>#N/A</v>
      </c>
      <c r="AA924" s="40" t="e">
        <f>IF(AND(NOT(ISBLANK('Captura de datos de CONTACTO'!AA924)),ISNA(VLOOKUP('Captura de datos de CONTACTO'!AA924,'DO NOT USE_School Picklist'!$D$3:$D$5,1,FALSE))),"Please select a value from the drop-down menu",IF('DO NOT USE_Contact Formulas'!A924,"OK",NA()))</f>
        <v>#N/A</v>
      </c>
      <c r="AB924" s="40"/>
      <c r="AC924" s="40" t="e">
        <f>IF(AND(NOT(ISBLANK('Captura de datos de CONTACTO'!AC924)),ISNA(VLOOKUP('Captura de datos de CONTACTO'!AC924,'DO NOT USE_School Picklist'!$G$3:$G$5,1,FALSE))),"Please select a value from the drop-down menu",IF('DO NOT USE_Contact Formulas'!A924,"OK",NA()))</f>
        <v>#N/A</v>
      </c>
      <c r="AD924" s="40"/>
      <c r="AE924" s="40" t="e">
        <f>IF(AND(NOT(ISBLANK('Captura de datos de CONTACTO'!AE924)),ISNA(VLOOKUP('Captura de datos de CONTACTO'!AE924,'DO NOT USE_School Picklist'!$H$3:$H$4,1,FALSE))),"Please select a value from the drop-down menu",IF('DO NOT USE_Contact Formulas'!A924,"OK",NA()))</f>
        <v>#N/A</v>
      </c>
      <c r="AF924" s="40" t="e">
        <f ca="1">IF('Captura de datos de CONTACTO'!AF924&gt;'DO NOT USE_School Picklist'!$C$3,"Test Date cannot be a future date",IF('DO NOT USE_Contact Formulas'!A924,"OK",NA()))</f>
        <v>#N/A</v>
      </c>
      <c r="AG924" s="53" t="e">
        <f>IF(AND('DO NOT USE_Contact Formulas'!A924,ISBLANK('Captura de datos de CONTACTO'!AB924)),"Lab Result Test Result is required",IF(AND(NOT(ISBLANK('Captura de datos de CONTACTO'!AB924)),ISNA(VLOOKUP('Captura de datos de CONTACTO'!AB924,'DO NOT USE_School Picklist'!$Q$3:$Q$8,1,FALSE))),"Please select a value from the drop-down menu",IF('DO NOT USE_Contact Formulas'!A924,"OK",NA())))</f>
        <v>#N/A</v>
      </c>
    </row>
    <row r="925" spans="1:33" x14ac:dyDescent="0.3">
      <c r="A925" s="39" t="e">
        <f>IF('DO NOT USE_Contact Formulas'!A925,IF('DO NOT USE_Contact Formulas'!B925,"Not all required fields are completed","OK"),NA())</f>
        <v>#N/A</v>
      </c>
      <c r="B925" s="40" t="e">
        <f>IF(AND('DO NOT USE_Contact Formulas'!A925,ISBLANK('Captura de datos de CONTACTO'!B925)),"First Name is required",IF(NOT(ISBLANK('Captura de datos de CONTACTO'!B925)),"OK",NA()))</f>
        <v>#N/A</v>
      </c>
      <c r="C925" s="40" t="e">
        <f>IF(AND('DO NOT USE_Contact Formulas'!A925,ISBLANK('Captura de datos de CONTACTO'!C925)),"Last Name is required",IF(NOT(ISBLANK('Captura de datos de CONTACTO'!C925)),"OK",NA()))</f>
        <v>#N/A</v>
      </c>
      <c r="D925" s="40" t="e">
        <f>IF(AND('DO NOT USE_Contact Formulas'!A925,ISBLANK('Captura de datos de CONTACTO'!D925)),"Birthdate is required",IF(NOT(ISBLANK('Captura de datos de CONTACTO'!D925)),"OK",NA()))</f>
        <v>#N/A</v>
      </c>
      <c r="E925" s="40" t="e">
        <f>IF(AND('DO NOT USE_Contact Formulas'!A925,ISBLANK('Captura de datos de CONTACTO'!E925)),"Mobile Phone is required",IF(NOT(ISBLANK('Captura de datos de CONTACTO'!E925)),IF(AND(ISNUMBER(VALUE('Captura de datos de CONTACTO'!E925)),LEFT('Captura de datos de CONTACTO'!E925,1)&lt;&gt;"1",LEN('Captura de datos de CONTACTO'!E925)=10),"OK","Phone number must be valid format"),NA()))</f>
        <v>#N/A</v>
      </c>
      <c r="F925" s="40" t="e">
        <f>IF(LEN('Captura de datos de CONTACTO'!F925)&gt;255,"Home Street Address must be less than 255 characters",IF('DO NOT USE_Contact Formulas'!A925,"OK",NA()))</f>
        <v>#N/A</v>
      </c>
      <c r="G925" s="40" t="e">
        <f>IF(LEN('Captura de datos de CONTACTO'!G925)&gt;40,"City must be less than 40 characters",IF('DO NOT USE_Contact Formulas'!A925,"OK",NA()))</f>
        <v>#N/A</v>
      </c>
      <c r="H925" s="40" t="e">
        <f>IF(AND(NOT(ISBLANK('Captura de datos de CONTACTO'!H925)),ISNA(VLOOKUP('Captura de datos de CONTACTO'!H925,'DO NOT USE_School Picklist'!$P$3:$P$52,1,FALSE))),"Please select a value from the drop-down menu",IF('DO NOT USE_Contact Formulas'!A925,"OK",NA()))</f>
        <v>#N/A</v>
      </c>
      <c r="I925" s="40" t="e">
        <f>IF(AND('DO NOT USE_Contact Formulas'!A925,ISBLANK('Captura de datos de CONTACTO'!I925)),"Zip is required",IF(ISBLANK('Captura de datos de CONTACTO'!I925),NA(),"OK"))</f>
        <v>#N/A</v>
      </c>
      <c r="J925" s="40" t="e">
        <f>IF(AND('DO NOT USE_Contact Formulas'!A925,ISBLANK('Captura de datos de CONTACTO'!J925)),"Student or Staff? is required",IF(ISBLANK('Captura de datos de CONTACTO'!J925),NA(),IF(ISNA(VLOOKUP('Captura de datos de CONTACTO'!J925,'DO NOT USE_School Picklist'!$B$3:$B$6,1,FALSE)),"Please select a value from the drop-down menu","OK")))</f>
        <v>#N/A</v>
      </c>
      <c r="K925" s="40" t="e">
        <f>IF(AND('Captura de datos de CONTACTO'!J925='DO NOT USE_School Picklist'!$B$4,ISBLANK('Captura de datos de CONTACTO'!K925)),"Occupation/Job Title is required if Student or Staff? is Yes, staff/faculty or volunteer",IF('DO NOT USE_Contact Formulas'!A925,"OK",NA()))</f>
        <v>#N/A</v>
      </c>
      <c r="L925" s="40" t="e">
        <f ca="1">IF('Captura de datos de CONTACTO'!L925&gt;'DO NOT USE_School Picklist'!$C$3,"Date last on school campus/facility cannot be a future date",IF('DO NOT USE_Contact Formulas'!A925,IF(ISBLANK('Captura de datos de CONTACTO'!L925),"Date last on school campus/facility is required","OK"),NA()))</f>
        <v>#N/A</v>
      </c>
      <c r="M925" s="41" t="e">
        <f ca="1">IF('Captura de datos de CONTACTO'!M925&gt;'DO NOT USE_School Picklist'!$C$3,"Last Exposure Date cannot be a future date",IF('DO NOT USE_Contact Formulas'!A925,IF(ISBLANK('Captura de datos de CONTACTO'!M925),"Last Exposure Date is required","OK"),NA()))</f>
        <v>#N/A</v>
      </c>
      <c r="N925" s="41" t="e">
        <f>IF(AND('DO NOT USE_Contact Formulas'!A925,ISBLANK('Captura de datos de CONTACTO'!N925)),"Specific Place in the Location is required",IF(ISBLANK('Captura de datos de CONTACTO'!N925),NA(),"OK"))</f>
        <v>#N/A</v>
      </c>
      <c r="O925" s="40" t="e">
        <f>IF(AND(NOT(ISBLANK('Captura de datos de CONTACTO'!O925)),ISNA(VLOOKUP('Captura de datos de CONTACTO'!O925,'DO NOT USE_School Picklist'!$L$3:$L$81,1,FALSE))),"Please select a value from the drop-down menu",IF('DO NOT USE_Contact Formulas'!A925,"OK",NA()))</f>
        <v>#N/A</v>
      </c>
      <c r="P925" s="40" t="e">
        <f>IF(AND(NOT(ISBLANK('Captura de datos de CONTACTO'!P925)),NOT(ISNUMBER(MATCH("*@*.?*",'Captura de datos de CONTACTO'!P925,0)))),"Email must be in a valid format",IF('DO NOT USE_Contact Formulas'!A925,"OK",NA()))</f>
        <v>#N/A</v>
      </c>
      <c r="Q925" s="40" t="e">
        <f>IF(LEN('Captura de datos de CONTACTO'!Q925)&gt;50,"Parent/Guardian Name must be less than 50 characters",IF('DO NOT USE_Contact Formulas'!A925,"OK",NA()))</f>
        <v>#N/A</v>
      </c>
      <c r="R925" s="40" t="e">
        <f>IF(NOT(ISBLANK('Captura de datos de CONTACTO'!R925)),IF(AND(ISNUMBER('Captura de datos de CONTACTO'!R925),LEFT('Captura de datos de CONTACTO'!R925,1)&lt;&gt;"1",LEN('Captura de datos de CONTACTO'!R925)=10),"OK","Phone number must be valid format"),IF('DO NOT USE_Contact Formulas'!A925,"OK",NA()))</f>
        <v>#N/A</v>
      </c>
      <c r="S925" s="40" t="e">
        <f>IF(AND(NOT(ISBLANK('Captura de datos de CONTACTO'!S925)),ISNA(VLOOKUP('Captura de datos de CONTACTO'!S925,'DO NOT USE_School Picklist'!$N$3:$N$63,1,FALSE))),"Please select a value from the drop-down menu",IF('DO NOT USE_Contact Formulas'!A925,"OK",NA()))</f>
        <v>#N/A</v>
      </c>
      <c r="T925" s="53" t="e">
        <f>IF(AND(NOT(ISBLANK('Captura de datos de CONTACTO'!T925)),ISNA(VLOOKUP('Captura de datos de CONTACTO'!T925,'DO NOT USE_School Picklist'!$I$3:$I$5,1,FALSE))),"Please select a value from the drop-down menu",IF('DO NOT USE_Contact Formulas'!A925,"OK",NA()))</f>
        <v>#N/A</v>
      </c>
      <c r="U925" s="40" t="e">
        <f>IF(AND(NOT(ISBLANK('Captura de datos de CONTACTO'!U925)),ISNA(VLOOKUP('Captura de datos de CONTACTO'!U925,'DO NOT USE_School Picklist'!$E$3:$E$10,1,FALSE))),"Please select a value from the drop-down menu",IF('DO NOT USE_Contact Formulas'!A925,"OK",NA()))</f>
        <v>#N/A</v>
      </c>
      <c r="V925" s="53" t="e">
        <f>IF(AND(NOT(ISBLANK('Captura de datos de CONTACTO'!V925)),ISNA(VLOOKUP('Captura de datos de CONTACTO'!V925,'DO NOT USE_School Picklist'!$W$3:$W$9,1,FALSE))),"Please select a value from the drop-down menu",IF('DO NOT USE_Contact Formulas'!A925,"OK",NA()))</f>
        <v>#N/A</v>
      </c>
      <c r="W925" s="53" t="e">
        <f>IF(AND(NOT(ISBLANK('Captura de datos de CONTACTO'!W925)),ISNA(VLOOKUP('Captura de datos de CONTACTO'!W925,'DO NOT USE_School Picklist'!$W$3:$W$9,1,FALSE))),"Please select a value from the drop-down menu",IF('DO NOT USE_Case Formulas'!A925,"OK",NA()))</f>
        <v>#N/A</v>
      </c>
      <c r="X925" s="40" t="e">
        <f>IF(AND(NOT(ISBLANK('Captura de datos de CONTACTO'!X925)),ISNA(VLOOKUP('Captura de datos de CONTACTO'!X925,'DO NOT USE_School Picklist'!$F$3:$F$16,1,FALSE))),"Please select a value from the drop-down menu",IF('DO NOT USE_Contact Formulas'!A925,"OK",NA()))</f>
        <v>#N/A</v>
      </c>
      <c r="Y925" s="40" t="e">
        <f>IF(LEN('Captura de datos de CONTACTO'!Y925)&gt;100,"Classroom(s) must be less than 100 characters",IF('DO NOT USE_Contact Formulas'!A925,"OK",NA()))</f>
        <v>#N/A</v>
      </c>
      <c r="Z925" s="40" t="e">
        <f>IF(AND(NOT(ISBLANK('Captura de datos de CONTACTO'!Z925)),ISNA(VLOOKUP('Captura de datos de CONTACTO'!Z925,'DO NOT USE_School Picklist'!$K$3:$K$6,1,FALSE))),"Please select a value from the drop-down menu",IF('DO NOT USE_Contact Formulas'!A925,"OK",NA()))</f>
        <v>#N/A</v>
      </c>
      <c r="AA925" s="40" t="e">
        <f>IF(AND(NOT(ISBLANK('Captura de datos de CONTACTO'!AA925)),ISNA(VLOOKUP('Captura de datos de CONTACTO'!AA925,'DO NOT USE_School Picklist'!$D$3:$D$5,1,FALSE))),"Please select a value from the drop-down menu",IF('DO NOT USE_Contact Formulas'!A925,"OK",NA()))</f>
        <v>#N/A</v>
      </c>
      <c r="AB925" s="40"/>
      <c r="AC925" s="40" t="e">
        <f>IF(AND(NOT(ISBLANK('Captura de datos de CONTACTO'!AC925)),ISNA(VLOOKUP('Captura de datos de CONTACTO'!AC925,'DO NOT USE_School Picklist'!$G$3:$G$5,1,FALSE))),"Please select a value from the drop-down menu",IF('DO NOT USE_Contact Formulas'!A925,"OK",NA()))</f>
        <v>#N/A</v>
      </c>
      <c r="AD925" s="40"/>
      <c r="AE925" s="40" t="e">
        <f>IF(AND(NOT(ISBLANK('Captura de datos de CONTACTO'!AE925)),ISNA(VLOOKUP('Captura de datos de CONTACTO'!AE925,'DO NOT USE_School Picklist'!$H$3:$H$4,1,FALSE))),"Please select a value from the drop-down menu",IF('DO NOT USE_Contact Formulas'!A925,"OK",NA()))</f>
        <v>#N/A</v>
      </c>
      <c r="AF925" s="40" t="e">
        <f ca="1">IF('Captura de datos de CONTACTO'!AF925&gt;'DO NOT USE_School Picklist'!$C$3,"Test Date cannot be a future date",IF('DO NOT USE_Contact Formulas'!A925,"OK",NA()))</f>
        <v>#N/A</v>
      </c>
      <c r="AG925" s="53" t="e">
        <f>IF(AND('DO NOT USE_Contact Formulas'!A925,ISBLANK('Captura de datos de CONTACTO'!AB925)),"Lab Result Test Result is required",IF(AND(NOT(ISBLANK('Captura de datos de CONTACTO'!AB925)),ISNA(VLOOKUP('Captura de datos de CONTACTO'!AB925,'DO NOT USE_School Picklist'!$Q$3:$Q$8,1,FALSE))),"Please select a value from the drop-down menu",IF('DO NOT USE_Contact Formulas'!A925,"OK",NA())))</f>
        <v>#N/A</v>
      </c>
    </row>
    <row r="926" spans="1:33" x14ac:dyDescent="0.3">
      <c r="A926" s="39" t="e">
        <f>IF('DO NOT USE_Contact Formulas'!A926,IF('DO NOT USE_Contact Formulas'!B926,"Not all required fields are completed","OK"),NA())</f>
        <v>#N/A</v>
      </c>
      <c r="B926" s="40" t="e">
        <f>IF(AND('DO NOT USE_Contact Formulas'!A926,ISBLANK('Captura de datos de CONTACTO'!B926)),"First Name is required",IF(NOT(ISBLANK('Captura de datos de CONTACTO'!B926)),"OK",NA()))</f>
        <v>#N/A</v>
      </c>
      <c r="C926" s="40" t="e">
        <f>IF(AND('DO NOT USE_Contact Formulas'!A926,ISBLANK('Captura de datos de CONTACTO'!C926)),"Last Name is required",IF(NOT(ISBLANK('Captura de datos de CONTACTO'!C926)),"OK",NA()))</f>
        <v>#N/A</v>
      </c>
      <c r="D926" s="40" t="e">
        <f>IF(AND('DO NOT USE_Contact Formulas'!A926,ISBLANK('Captura de datos de CONTACTO'!D926)),"Birthdate is required",IF(NOT(ISBLANK('Captura de datos de CONTACTO'!D926)),"OK",NA()))</f>
        <v>#N/A</v>
      </c>
      <c r="E926" s="40" t="e">
        <f>IF(AND('DO NOT USE_Contact Formulas'!A926,ISBLANK('Captura de datos de CONTACTO'!E926)),"Mobile Phone is required",IF(NOT(ISBLANK('Captura de datos de CONTACTO'!E926)),IF(AND(ISNUMBER(VALUE('Captura de datos de CONTACTO'!E926)),LEFT('Captura de datos de CONTACTO'!E926,1)&lt;&gt;"1",LEN('Captura de datos de CONTACTO'!E926)=10),"OK","Phone number must be valid format"),NA()))</f>
        <v>#N/A</v>
      </c>
      <c r="F926" s="40" t="e">
        <f>IF(LEN('Captura de datos de CONTACTO'!F926)&gt;255,"Home Street Address must be less than 255 characters",IF('DO NOT USE_Contact Formulas'!A926,"OK",NA()))</f>
        <v>#N/A</v>
      </c>
      <c r="G926" s="40" t="e">
        <f>IF(LEN('Captura de datos de CONTACTO'!G926)&gt;40,"City must be less than 40 characters",IF('DO NOT USE_Contact Formulas'!A926,"OK",NA()))</f>
        <v>#N/A</v>
      </c>
      <c r="H926" s="40" t="e">
        <f>IF(AND(NOT(ISBLANK('Captura de datos de CONTACTO'!H926)),ISNA(VLOOKUP('Captura de datos de CONTACTO'!H926,'DO NOT USE_School Picklist'!$P$3:$P$52,1,FALSE))),"Please select a value from the drop-down menu",IF('DO NOT USE_Contact Formulas'!A926,"OK",NA()))</f>
        <v>#N/A</v>
      </c>
      <c r="I926" s="40" t="e">
        <f>IF(AND('DO NOT USE_Contact Formulas'!A926,ISBLANK('Captura de datos de CONTACTO'!I926)),"Zip is required",IF(ISBLANK('Captura de datos de CONTACTO'!I926),NA(),"OK"))</f>
        <v>#N/A</v>
      </c>
      <c r="J926" s="40" t="e">
        <f>IF(AND('DO NOT USE_Contact Formulas'!A926,ISBLANK('Captura de datos de CONTACTO'!J926)),"Student or Staff? is required",IF(ISBLANK('Captura de datos de CONTACTO'!J926),NA(),IF(ISNA(VLOOKUP('Captura de datos de CONTACTO'!J926,'DO NOT USE_School Picklist'!$B$3:$B$6,1,FALSE)),"Please select a value from the drop-down menu","OK")))</f>
        <v>#N/A</v>
      </c>
      <c r="K926" s="40" t="e">
        <f>IF(AND('Captura de datos de CONTACTO'!J926='DO NOT USE_School Picklist'!$B$4,ISBLANK('Captura de datos de CONTACTO'!K926)),"Occupation/Job Title is required if Student or Staff? is Yes, staff/faculty or volunteer",IF('DO NOT USE_Contact Formulas'!A926,"OK",NA()))</f>
        <v>#N/A</v>
      </c>
      <c r="L926" s="40" t="e">
        <f ca="1">IF('Captura de datos de CONTACTO'!L926&gt;'DO NOT USE_School Picklist'!$C$3,"Date last on school campus/facility cannot be a future date",IF('DO NOT USE_Contact Formulas'!A926,IF(ISBLANK('Captura de datos de CONTACTO'!L926),"Date last on school campus/facility is required","OK"),NA()))</f>
        <v>#N/A</v>
      </c>
      <c r="M926" s="41" t="e">
        <f ca="1">IF('Captura de datos de CONTACTO'!M926&gt;'DO NOT USE_School Picklist'!$C$3,"Last Exposure Date cannot be a future date",IF('DO NOT USE_Contact Formulas'!A926,IF(ISBLANK('Captura de datos de CONTACTO'!M926),"Last Exposure Date is required","OK"),NA()))</f>
        <v>#N/A</v>
      </c>
      <c r="N926" s="41" t="e">
        <f>IF(AND('DO NOT USE_Contact Formulas'!A926,ISBLANK('Captura de datos de CONTACTO'!N926)),"Specific Place in the Location is required",IF(ISBLANK('Captura de datos de CONTACTO'!N926),NA(),"OK"))</f>
        <v>#N/A</v>
      </c>
      <c r="O926" s="40" t="e">
        <f>IF(AND(NOT(ISBLANK('Captura de datos de CONTACTO'!O926)),ISNA(VLOOKUP('Captura de datos de CONTACTO'!O926,'DO NOT USE_School Picklist'!$L$3:$L$81,1,FALSE))),"Please select a value from the drop-down menu",IF('DO NOT USE_Contact Formulas'!A926,"OK",NA()))</f>
        <v>#N/A</v>
      </c>
      <c r="P926" s="40" t="e">
        <f>IF(AND(NOT(ISBLANK('Captura de datos de CONTACTO'!P926)),NOT(ISNUMBER(MATCH("*@*.?*",'Captura de datos de CONTACTO'!P926,0)))),"Email must be in a valid format",IF('DO NOT USE_Contact Formulas'!A926,"OK",NA()))</f>
        <v>#N/A</v>
      </c>
      <c r="Q926" s="40" t="e">
        <f>IF(LEN('Captura de datos de CONTACTO'!Q926)&gt;50,"Parent/Guardian Name must be less than 50 characters",IF('DO NOT USE_Contact Formulas'!A926,"OK",NA()))</f>
        <v>#N/A</v>
      </c>
      <c r="R926" s="40" t="e">
        <f>IF(NOT(ISBLANK('Captura de datos de CONTACTO'!R926)),IF(AND(ISNUMBER('Captura de datos de CONTACTO'!R926),LEFT('Captura de datos de CONTACTO'!R926,1)&lt;&gt;"1",LEN('Captura de datos de CONTACTO'!R926)=10),"OK","Phone number must be valid format"),IF('DO NOT USE_Contact Formulas'!A926,"OK",NA()))</f>
        <v>#N/A</v>
      </c>
      <c r="S926" s="40" t="e">
        <f>IF(AND(NOT(ISBLANK('Captura de datos de CONTACTO'!S926)),ISNA(VLOOKUP('Captura de datos de CONTACTO'!S926,'DO NOT USE_School Picklist'!$N$3:$N$63,1,FALSE))),"Please select a value from the drop-down menu",IF('DO NOT USE_Contact Formulas'!A926,"OK",NA()))</f>
        <v>#N/A</v>
      </c>
      <c r="T926" s="53" t="e">
        <f>IF(AND(NOT(ISBLANK('Captura de datos de CONTACTO'!T926)),ISNA(VLOOKUP('Captura de datos de CONTACTO'!T926,'DO NOT USE_School Picklist'!$I$3:$I$5,1,FALSE))),"Please select a value from the drop-down menu",IF('DO NOT USE_Contact Formulas'!A926,"OK",NA()))</f>
        <v>#N/A</v>
      </c>
      <c r="U926" s="40" t="e">
        <f>IF(AND(NOT(ISBLANK('Captura de datos de CONTACTO'!U926)),ISNA(VLOOKUP('Captura de datos de CONTACTO'!U926,'DO NOT USE_School Picklist'!$E$3:$E$10,1,FALSE))),"Please select a value from the drop-down menu",IF('DO NOT USE_Contact Formulas'!A926,"OK",NA()))</f>
        <v>#N/A</v>
      </c>
      <c r="V926" s="53" t="e">
        <f>IF(AND(NOT(ISBLANK('Captura de datos de CONTACTO'!V926)),ISNA(VLOOKUP('Captura de datos de CONTACTO'!V926,'DO NOT USE_School Picklist'!$W$3:$W$9,1,FALSE))),"Please select a value from the drop-down menu",IF('DO NOT USE_Contact Formulas'!A926,"OK",NA()))</f>
        <v>#N/A</v>
      </c>
      <c r="W926" s="53" t="e">
        <f>IF(AND(NOT(ISBLANK('Captura de datos de CONTACTO'!W926)),ISNA(VLOOKUP('Captura de datos de CONTACTO'!W926,'DO NOT USE_School Picklist'!$W$3:$W$9,1,FALSE))),"Please select a value from the drop-down menu",IF('DO NOT USE_Case Formulas'!A926,"OK",NA()))</f>
        <v>#N/A</v>
      </c>
      <c r="X926" s="40" t="e">
        <f>IF(AND(NOT(ISBLANK('Captura de datos de CONTACTO'!X926)),ISNA(VLOOKUP('Captura de datos de CONTACTO'!X926,'DO NOT USE_School Picklist'!$F$3:$F$16,1,FALSE))),"Please select a value from the drop-down menu",IF('DO NOT USE_Contact Formulas'!A926,"OK",NA()))</f>
        <v>#N/A</v>
      </c>
      <c r="Y926" s="40" t="e">
        <f>IF(LEN('Captura de datos de CONTACTO'!Y926)&gt;100,"Classroom(s) must be less than 100 characters",IF('DO NOT USE_Contact Formulas'!A926,"OK",NA()))</f>
        <v>#N/A</v>
      </c>
      <c r="Z926" s="40" t="e">
        <f>IF(AND(NOT(ISBLANK('Captura de datos de CONTACTO'!Z926)),ISNA(VLOOKUP('Captura de datos de CONTACTO'!Z926,'DO NOT USE_School Picklist'!$K$3:$K$6,1,FALSE))),"Please select a value from the drop-down menu",IF('DO NOT USE_Contact Formulas'!A926,"OK",NA()))</f>
        <v>#N/A</v>
      </c>
      <c r="AA926" s="40" t="e">
        <f>IF(AND(NOT(ISBLANK('Captura de datos de CONTACTO'!AA926)),ISNA(VLOOKUP('Captura de datos de CONTACTO'!AA926,'DO NOT USE_School Picklist'!$D$3:$D$5,1,FALSE))),"Please select a value from the drop-down menu",IF('DO NOT USE_Contact Formulas'!A926,"OK",NA()))</f>
        <v>#N/A</v>
      </c>
      <c r="AB926" s="40"/>
      <c r="AC926" s="40" t="e">
        <f>IF(AND(NOT(ISBLANK('Captura de datos de CONTACTO'!AC926)),ISNA(VLOOKUP('Captura de datos de CONTACTO'!AC926,'DO NOT USE_School Picklist'!$G$3:$G$5,1,FALSE))),"Please select a value from the drop-down menu",IF('DO NOT USE_Contact Formulas'!A926,"OK",NA()))</f>
        <v>#N/A</v>
      </c>
      <c r="AD926" s="40"/>
      <c r="AE926" s="40" t="e">
        <f>IF(AND(NOT(ISBLANK('Captura de datos de CONTACTO'!AE926)),ISNA(VLOOKUP('Captura de datos de CONTACTO'!AE926,'DO NOT USE_School Picklist'!$H$3:$H$4,1,FALSE))),"Please select a value from the drop-down menu",IF('DO NOT USE_Contact Formulas'!A926,"OK",NA()))</f>
        <v>#N/A</v>
      </c>
      <c r="AF926" s="40" t="e">
        <f ca="1">IF('Captura de datos de CONTACTO'!AF926&gt;'DO NOT USE_School Picklist'!$C$3,"Test Date cannot be a future date",IF('DO NOT USE_Contact Formulas'!A926,"OK",NA()))</f>
        <v>#N/A</v>
      </c>
      <c r="AG926" s="53" t="e">
        <f>IF(AND('DO NOT USE_Contact Formulas'!A926,ISBLANK('Captura de datos de CONTACTO'!AB926)),"Lab Result Test Result is required",IF(AND(NOT(ISBLANK('Captura de datos de CONTACTO'!AB926)),ISNA(VLOOKUP('Captura de datos de CONTACTO'!AB926,'DO NOT USE_School Picklist'!$Q$3:$Q$8,1,FALSE))),"Please select a value from the drop-down menu",IF('DO NOT USE_Contact Formulas'!A926,"OK",NA())))</f>
        <v>#N/A</v>
      </c>
    </row>
    <row r="927" spans="1:33" x14ac:dyDescent="0.3">
      <c r="A927" s="39" t="e">
        <f>IF('DO NOT USE_Contact Formulas'!A927,IF('DO NOT USE_Contact Formulas'!B927,"Not all required fields are completed","OK"),NA())</f>
        <v>#N/A</v>
      </c>
      <c r="B927" s="40" t="e">
        <f>IF(AND('DO NOT USE_Contact Formulas'!A927,ISBLANK('Captura de datos de CONTACTO'!B927)),"First Name is required",IF(NOT(ISBLANK('Captura de datos de CONTACTO'!B927)),"OK",NA()))</f>
        <v>#N/A</v>
      </c>
      <c r="C927" s="40" t="e">
        <f>IF(AND('DO NOT USE_Contact Formulas'!A927,ISBLANK('Captura de datos de CONTACTO'!C927)),"Last Name is required",IF(NOT(ISBLANK('Captura de datos de CONTACTO'!C927)),"OK",NA()))</f>
        <v>#N/A</v>
      </c>
      <c r="D927" s="40" t="e">
        <f>IF(AND('DO NOT USE_Contact Formulas'!A927,ISBLANK('Captura de datos de CONTACTO'!D927)),"Birthdate is required",IF(NOT(ISBLANK('Captura de datos de CONTACTO'!D927)),"OK",NA()))</f>
        <v>#N/A</v>
      </c>
      <c r="E927" s="40" t="e">
        <f>IF(AND('DO NOT USE_Contact Formulas'!A927,ISBLANK('Captura de datos de CONTACTO'!E927)),"Mobile Phone is required",IF(NOT(ISBLANK('Captura de datos de CONTACTO'!E927)),IF(AND(ISNUMBER(VALUE('Captura de datos de CONTACTO'!E927)),LEFT('Captura de datos de CONTACTO'!E927,1)&lt;&gt;"1",LEN('Captura de datos de CONTACTO'!E927)=10),"OK","Phone number must be valid format"),NA()))</f>
        <v>#N/A</v>
      </c>
      <c r="F927" s="40" t="e">
        <f>IF(LEN('Captura de datos de CONTACTO'!F927)&gt;255,"Home Street Address must be less than 255 characters",IF('DO NOT USE_Contact Formulas'!A927,"OK",NA()))</f>
        <v>#N/A</v>
      </c>
      <c r="G927" s="40" t="e">
        <f>IF(LEN('Captura de datos de CONTACTO'!G927)&gt;40,"City must be less than 40 characters",IF('DO NOT USE_Contact Formulas'!A927,"OK",NA()))</f>
        <v>#N/A</v>
      </c>
      <c r="H927" s="40" t="e">
        <f>IF(AND(NOT(ISBLANK('Captura de datos de CONTACTO'!H927)),ISNA(VLOOKUP('Captura de datos de CONTACTO'!H927,'DO NOT USE_School Picklist'!$P$3:$P$52,1,FALSE))),"Please select a value from the drop-down menu",IF('DO NOT USE_Contact Formulas'!A927,"OK",NA()))</f>
        <v>#N/A</v>
      </c>
      <c r="I927" s="40" t="e">
        <f>IF(AND('DO NOT USE_Contact Formulas'!A927,ISBLANK('Captura de datos de CONTACTO'!I927)),"Zip is required",IF(ISBLANK('Captura de datos de CONTACTO'!I927),NA(),"OK"))</f>
        <v>#N/A</v>
      </c>
      <c r="J927" s="40" t="e">
        <f>IF(AND('DO NOT USE_Contact Formulas'!A927,ISBLANK('Captura de datos de CONTACTO'!J927)),"Student or Staff? is required",IF(ISBLANK('Captura de datos de CONTACTO'!J927),NA(),IF(ISNA(VLOOKUP('Captura de datos de CONTACTO'!J927,'DO NOT USE_School Picklist'!$B$3:$B$6,1,FALSE)),"Please select a value from the drop-down menu","OK")))</f>
        <v>#N/A</v>
      </c>
      <c r="K927" s="40" t="e">
        <f>IF(AND('Captura de datos de CONTACTO'!J927='DO NOT USE_School Picklist'!$B$4,ISBLANK('Captura de datos de CONTACTO'!K927)),"Occupation/Job Title is required if Student or Staff? is Yes, staff/faculty or volunteer",IF('DO NOT USE_Contact Formulas'!A927,"OK",NA()))</f>
        <v>#N/A</v>
      </c>
      <c r="L927" s="40" t="e">
        <f ca="1">IF('Captura de datos de CONTACTO'!L927&gt;'DO NOT USE_School Picklist'!$C$3,"Date last on school campus/facility cannot be a future date",IF('DO NOT USE_Contact Formulas'!A927,IF(ISBLANK('Captura de datos de CONTACTO'!L927),"Date last on school campus/facility is required","OK"),NA()))</f>
        <v>#N/A</v>
      </c>
      <c r="M927" s="41" t="e">
        <f ca="1">IF('Captura de datos de CONTACTO'!M927&gt;'DO NOT USE_School Picklist'!$C$3,"Last Exposure Date cannot be a future date",IF('DO NOT USE_Contact Formulas'!A927,IF(ISBLANK('Captura de datos de CONTACTO'!M927),"Last Exposure Date is required","OK"),NA()))</f>
        <v>#N/A</v>
      </c>
      <c r="N927" s="41" t="e">
        <f>IF(AND('DO NOT USE_Contact Formulas'!A927,ISBLANK('Captura de datos de CONTACTO'!N927)),"Specific Place in the Location is required",IF(ISBLANK('Captura de datos de CONTACTO'!N927),NA(),"OK"))</f>
        <v>#N/A</v>
      </c>
      <c r="O927" s="40" t="e">
        <f>IF(AND(NOT(ISBLANK('Captura de datos de CONTACTO'!O927)),ISNA(VLOOKUP('Captura de datos de CONTACTO'!O927,'DO NOT USE_School Picklist'!$L$3:$L$81,1,FALSE))),"Please select a value from the drop-down menu",IF('DO NOT USE_Contact Formulas'!A927,"OK",NA()))</f>
        <v>#N/A</v>
      </c>
      <c r="P927" s="40" t="e">
        <f>IF(AND(NOT(ISBLANK('Captura de datos de CONTACTO'!P927)),NOT(ISNUMBER(MATCH("*@*.?*",'Captura de datos de CONTACTO'!P927,0)))),"Email must be in a valid format",IF('DO NOT USE_Contact Formulas'!A927,"OK",NA()))</f>
        <v>#N/A</v>
      </c>
      <c r="Q927" s="40" t="e">
        <f>IF(LEN('Captura de datos de CONTACTO'!Q927)&gt;50,"Parent/Guardian Name must be less than 50 characters",IF('DO NOT USE_Contact Formulas'!A927,"OK",NA()))</f>
        <v>#N/A</v>
      </c>
      <c r="R927" s="40" t="e">
        <f>IF(NOT(ISBLANK('Captura de datos de CONTACTO'!R927)),IF(AND(ISNUMBER('Captura de datos de CONTACTO'!R927),LEFT('Captura de datos de CONTACTO'!R927,1)&lt;&gt;"1",LEN('Captura de datos de CONTACTO'!R927)=10),"OK","Phone number must be valid format"),IF('DO NOT USE_Contact Formulas'!A927,"OK",NA()))</f>
        <v>#N/A</v>
      </c>
      <c r="S927" s="40" t="e">
        <f>IF(AND(NOT(ISBLANK('Captura de datos de CONTACTO'!S927)),ISNA(VLOOKUP('Captura de datos de CONTACTO'!S927,'DO NOT USE_School Picklist'!$N$3:$N$63,1,FALSE))),"Please select a value from the drop-down menu",IF('DO NOT USE_Contact Formulas'!A927,"OK",NA()))</f>
        <v>#N/A</v>
      </c>
      <c r="T927" s="53" t="e">
        <f>IF(AND(NOT(ISBLANK('Captura de datos de CONTACTO'!T927)),ISNA(VLOOKUP('Captura de datos de CONTACTO'!T927,'DO NOT USE_School Picklist'!$I$3:$I$5,1,FALSE))),"Please select a value from the drop-down menu",IF('DO NOT USE_Contact Formulas'!A927,"OK",NA()))</f>
        <v>#N/A</v>
      </c>
      <c r="U927" s="40" t="e">
        <f>IF(AND(NOT(ISBLANK('Captura de datos de CONTACTO'!U927)),ISNA(VLOOKUP('Captura de datos de CONTACTO'!U927,'DO NOT USE_School Picklist'!$E$3:$E$10,1,FALSE))),"Please select a value from the drop-down menu",IF('DO NOT USE_Contact Formulas'!A927,"OK",NA()))</f>
        <v>#N/A</v>
      </c>
      <c r="V927" s="53" t="e">
        <f>IF(AND(NOT(ISBLANK('Captura de datos de CONTACTO'!V927)),ISNA(VLOOKUP('Captura de datos de CONTACTO'!V927,'DO NOT USE_School Picklist'!$W$3:$W$9,1,FALSE))),"Please select a value from the drop-down menu",IF('DO NOT USE_Contact Formulas'!A927,"OK",NA()))</f>
        <v>#N/A</v>
      </c>
      <c r="W927" s="53" t="e">
        <f>IF(AND(NOT(ISBLANK('Captura de datos de CONTACTO'!W927)),ISNA(VLOOKUP('Captura de datos de CONTACTO'!W927,'DO NOT USE_School Picklist'!$W$3:$W$9,1,FALSE))),"Please select a value from the drop-down menu",IF('DO NOT USE_Case Formulas'!A927,"OK",NA()))</f>
        <v>#N/A</v>
      </c>
      <c r="X927" s="40" t="e">
        <f>IF(AND(NOT(ISBLANK('Captura de datos de CONTACTO'!X927)),ISNA(VLOOKUP('Captura de datos de CONTACTO'!X927,'DO NOT USE_School Picklist'!$F$3:$F$16,1,FALSE))),"Please select a value from the drop-down menu",IF('DO NOT USE_Contact Formulas'!A927,"OK",NA()))</f>
        <v>#N/A</v>
      </c>
      <c r="Y927" s="40" t="e">
        <f>IF(LEN('Captura de datos de CONTACTO'!Y927)&gt;100,"Classroom(s) must be less than 100 characters",IF('DO NOT USE_Contact Formulas'!A927,"OK",NA()))</f>
        <v>#N/A</v>
      </c>
      <c r="Z927" s="40" t="e">
        <f>IF(AND(NOT(ISBLANK('Captura de datos de CONTACTO'!Z927)),ISNA(VLOOKUP('Captura de datos de CONTACTO'!Z927,'DO NOT USE_School Picklist'!$K$3:$K$6,1,FALSE))),"Please select a value from the drop-down menu",IF('DO NOT USE_Contact Formulas'!A927,"OK",NA()))</f>
        <v>#N/A</v>
      </c>
      <c r="AA927" s="40" t="e">
        <f>IF(AND(NOT(ISBLANK('Captura de datos de CONTACTO'!AA927)),ISNA(VLOOKUP('Captura de datos de CONTACTO'!AA927,'DO NOT USE_School Picklist'!$D$3:$D$5,1,FALSE))),"Please select a value from the drop-down menu",IF('DO NOT USE_Contact Formulas'!A927,"OK",NA()))</f>
        <v>#N/A</v>
      </c>
      <c r="AB927" s="40"/>
      <c r="AC927" s="40" t="e">
        <f>IF(AND(NOT(ISBLANK('Captura de datos de CONTACTO'!AC927)),ISNA(VLOOKUP('Captura de datos de CONTACTO'!AC927,'DO NOT USE_School Picklist'!$G$3:$G$5,1,FALSE))),"Please select a value from the drop-down menu",IF('DO NOT USE_Contact Formulas'!A927,"OK",NA()))</f>
        <v>#N/A</v>
      </c>
      <c r="AD927" s="40"/>
      <c r="AE927" s="40" t="e">
        <f>IF(AND(NOT(ISBLANK('Captura de datos de CONTACTO'!AE927)),ISNA(VLOOKUP('Captura de datos de CONTACTO'!AE927,'DO NOT USE_School Picklist'!$H$3:$H$4,1,FALSE))),"Please select a value from the drop-down menu",IF('DO NOT USE_Contact Formulas'!A927,"OK",NA()))</f>
        <v>#N/A</v>
      </c>
      <c r="AF927" s="40" t="e">
        <f ca="1">IF('Captura de datos de CONTACTO'!AF927&gt;'DO NOT USE_School Picklist'!$C$3,"Test Date cannot be a future date",IF('DO NOT USE_Contact Formulas'!A927,"OK",NA()))</f>
        <v>#N/A</v>
      </c>
      <c r="AG927" s="53" t="e">
        <f>IF(AND('DO NOT USE_Contact Formulas'!A927,ISBLANK('Captura de datos de CONTACTO'!AB927)),"Lab Result Test Result is required",IF(AND(NOT(ISBLANK('Captura de datos de CONTACTO'!AB927)),ISNA(VLOOKUP('Captura de datos de CONTACTO'!AB927,'DO NOT USE_School Picklist'!$Q$3:$Q$8,1,FALSE))),"Please select a value from the drop-down menu",IF('DO NOT USE_Contact Formulas'!A927,"OK",NA())))</f>
        <v>#N/A</v>
      </c>
    </row>
    <row r="928" spans="1:33" x14ac:dyDescent="0.3">
      <c r="A928" s="39" t="e">
        <f>IF('DO NOT USE_Contact Formulas'!A928,IF('DO NOT USE_Contact Formulas'!B928,"Not all required fields are completed","OK"),NA())</f>
        <v>#N/A</v>
      </c>
      <c r="B928" s="40" t="e">
        <f>IF(AND('DO NOT USE_Contact Formulas'!A928,ISBLANK('Captura de datos de CONTACTO'!B928)),"First Name is required",IF(NOT(ISBLANK('Captura de datos de CONTACTO'!B928)),"OK",NA()))</f>
        <v>#N/A</v>
      </c>
      <c r="C928" s="40" t="e">
        <f>IF(AND('DO NOT USE_Contact Formulas'!A928,ISBLANK('Captura de datos de CONTACTO'!C928)),"Last Name is required",IF(NOT(ISBLANK('Captura de datos de CONTACTO'!C928)),"OK",NA()))</f>
        <v>#N/A</v>
      </c>
      <c r="D928" s="40" t="e">
        <f>IF(AND('DO NOT USE_Contact Formulas'!A928,ISBLANK('Captura de datos de CONTACTO'!D928)),"Birthdate is required",IF(NOT(ISBLANK('Captura de datos de CONTACTO'!D928)),"OK",NA()))</f>
        <v>#N/A</v>
      </c>
      <c r="E928" s="40" t="e">
        <f>IF(AND('DO NOT USE_Contact Formulas'!A928,ISBLANK('Captura de datos de CONTACTO'!E928)),"Mobile Phone is required",IF(NOT(ISBLANK('Captura de datos de CONTACTO'!E928)),IF(AND(ISNUMBER(VALUE('Captura de datos de CONTACTO'!E928)),LEFT('Captura de datos de CONTACTO'!E928,1)&lt;&gt;"1",LEN('Captura de datos de CONTACTO'!E928)=10),"OK","Phone number must be valid format"),NA()))</f>
        <v>#N/A</v>
      </c>
      <c r="F928" s="40" t="e">
        <f>IF(LEN('Captura de datos de CONTACTO'!F928)&gt;255,"Home Street Address must be less than 255 characters",IF('DO NOT USE_Contact Formulas'!A928,"OK",NA()))</f>
        <v>#N/A</v>
      </c>
      <c r="G928" s="40" t="e">
        <f>IF(LEN('Captura de datos de CONTACTO'!G928)&gt;40,"City must be less than 40 characters",IF('DO NOT USE_Contact Formulas'!A928,"OK",NA()))</f>
        <v>#N/A</v>
      </c>
      <c r="H928" s="40" t="e">
        <f>IF(AND(NOT(ISBLANK('Captura de datos de CONTACTO'!H928)),ISNA(VLOOKUP('Captura de datos de CONTACTO'!H928,'DO NOT USE_School Picklist'!$P$3:$P$52,1,FALSE))),"Please select a value from the drop-down menu",IF('DO NOT USE_Contact Formulas'!A928,"OK",NA()))</f>
        <v>#N/A</v>
      </c>
      <c r="I928" s="40" t="e">
        <f>IF(AND('DO NOT USE_Contact Formulas'!A928,ISBLANK('Captura de datos de CONTACTO'!I928)),"Zip is required",IF(ISBLANK('Captura de datos de CONTACTO'!I928),NA(),"OK"))</f>
        <v>#N/A</v>
      </c>
      <c r="J928" s="40" t="e">
        <f>IF(AND('DO NOT USE_Contact Formulas'!A928,ISBLANK('Captura de datos de CONTACTO'!J928)),"Student or Staff? is required",IF(ISBLANK('Captura de datos de CONTACTO'!J928),NA(),IF(ISNA(VLOOKUP('Captura de datos de CONTACTO'!J928,'DO NOT USE_School Picklist'!$B$3:$B$6,1,FALSE)),"Please select a value from the drop-down menu","OK")))</f>
        <v>#N/A</v>
      </c>
      <c r="K928" s="40" t="e">
        <f>IF(AND('Captura de datos de CONTACTO'!J928='DO NOT USE_School Picklist'!$B$4,ISBLANK('Captura de datos de CONTACTO'!K928)),"Occupation/Job Title is required if Student or Staff? is Yes, staff/faculty or volunteer",IF('DO NOT USE_Contact Formulas'!A928,"OK",NA()))</f>
        <v>#N/A</v>
      </c>
      <c r="L928" s="40" t="e">
        <f ca="1">IF('Captura de datos de CONTACTO'!L928&gt;'DO NOT USE_School Picklist'!$C$3,"Date last on school campus/facility cannot be a future date",IF('DO NOT USE_Contact Formulas'!A928,IF(ISBLANK('Captura de datos de CONTACTO'!L928),"Date last on school campus/facility is required","OK"),NA()))</f>
        <v>#N/A</v>
      </c>
      <c r="M928" s="41" t="e">
        <f ca="1">IF('Captura de datos de CONTACTO'!M928&gt;'DO NOT USE_School Picklist'!$C$3,"Last Exposure Date cannot be a future date",IF('DO NOT USE_Contact Formulas'!A928,IF(ISBLANK('Captura de datos de CONTACTO'!M928),"Last Exposure Date is required","OK"),NA()))</f>
        <v>#N/A</v>
      </c>
      <c r="N928" s="41" t="e">
        <f>IF(AND('DO NOT USE_Contact Formulas'!A928,ISBLANK('Captura de datos de CONTACTO'!N928)),"Specific Place in the Location is required",IF(ISBLANK('Captura de datos de CONTACTO'!N928),NA(),"OK"))</f>
        <v>#N/A</v>
      </c>
      <c r="O928" s="40" t="e">
        <f>IF(AND(NOT(ISBLANK('Captura de datos de CONTACTO'!O928)),ISNA(VLOOKUP('Captura de datos de CONTACTO'!O928,'DO NOT USE_School Picklist'!$L$3:$L$81,1,FALSE))),"Please select a value from the drop-down menu",IF('DO NOT USE_Contact Formulas'!A928,"OK",NA()))</f>
        <v>#N/A</v>
      </c>
      <c r="P928" s="40" t="e">
        <f>IF(AND(NOT(ISBLANK('Captura de datos de CONTACTO'!P928)),NOT(ISNUMBER(MATCH("*@*.?*",'Captura de datos de CONTACTO'!P928,0)))),"Email must be in a valid format",IF('DO NOT USE_Contact Formulas'!A928,"OK",NA()))</f>
        <v>#N/A</v>
      </c>
      <c r="Q928" s="40" t="e">
        <f>IF(LEN('Captura de datos de CONTACTO'!Q928)&gt;50,"Parent/Guardian Name must be less than 50 characters",IF('DO NOT USE_Contact Formulas'!A928,"OK",NA()))</f>
        <v>#N/A</v>
      </c>
      <c r="R928" s="40" t="e">
        <f>IF(NOT(ISBLANK('Captura de datos de CONTACTO'!R928)),IF(AND(ISNUMBER('Captura de datos de CONTACTO'!R928),LEFT('Captura de datos de CONTACTO'!R928,1)&lt;&gt;"1",LEN('Captura de datos de CONTACTO'!R928)=10),"OK","Phone number must be valid format"),IF('DO NOT USE_Contact Formulas'!A928,"OK",NA()))</f>
        <v>#N/A</v>
      </c>
      <c r="S928" s="40" t="e">
        <f>IF(AND(NOT(ISBLANK('Captura de datos de CONTACTO'!S928)),ISNA(VLOOKUP('Captura de datos de CONTACTO'!S928,'DO NOT USE_School Picklist'!$N$3:$N$63,1,FALSE))),"Please select a value from the drop-down menu",IF('DO NOT USE_Contact Formulas'!A928,"OK",NA()))</f>
        <v>#N/A</v>
      </c>
      <c r="T928" s="53" t="e">
        <f>IF(AND(NOT(ISBLANK('Captura de datos de CONTACTO'!T928)),ISNA(VLOOKUP('Captura de datos de CONTACTO'!T928,'DO NOT USE_School Picklist'!$I$3:$I$5,1,FALSE))),"Please select a value from the drop-down menu",IF('DO NOT USE_Contact Formulas'!A928,"OK",NA()))</f>
        <v>#N/A</v>
      </c>
      <c r="U928" s="40" t="e">
        <f>IF(AND(NOT(ISBLANK('Captura de datos de CONTACTO'!U928)),ISNA(VLOOKUP('Captura de datos de CONTACTO'!U928,'DO NOT USE_School Picklist'!$E$3:$E$10,1,FALSE))),"Please select a value from the drop-down menu",IF('DO NOT USE_Contact Formulas'!A928,"OK",NA()))</f>
        <v>#N/A</v>
      </c>
      <c r="V928" s="53" t="e">
        <f>IF(AND(NOT(ISBLANK('Captura de datos de CONTACTO'!V928)),ISNA(VLOOKUP('Captura de datos de CONTACTO'!V928,'DO NOT USE_School Picklist'!$W$3:$W$9,1,FALSE))),"Please select a value from the drop-down menu",IF('DO NOT USE_Contact Formulas'!A928,"OK",NA()))</f>
        <v>#N/A</v>
      </c>
      <c r="W928" s="53" t="e">
        <f>IF(AND(NOT(ISBLANK('Captura de datos de CONTACTO'!W928)),ISNA(VLOOKUP('Captura de datos de CONTACTO'!W928,'DO NOT USE_School Picklist'!$W$3:$W$9,1,FALSE))),"Please select a value from the drop-down menu",IF('DO NOT USE_Case Formulas'!A928,"OK",NA()))</f>
        <v>#N/A</v>
      </c>
      <c r="X928" s="40" t="e">
        <f>IF(AND(NOT(ISBLANK('Captura de datos de CONTACTO'!X928)),ISNA(VLOOKUP('Captura de datos de CONTACTO'!X928,'DO NOT USE_School Picklist'!$F$3:$F$16,1,FALSE))),"Please select a value from the drop-down menu",IF('DO NOT USE_Contact Formulas'!A928,"OK",NA()))</f>
        <v>#N/A</v>
      </c>
      <c r="Y928" s="40" t="e">
        <f>IF(LEN('Captura de datos de CONTACTO'!Y928)&gt;100,"Classroom(s) must be less than 100 characters",IF('DO NOT USE_Contact Formulas'!A928,"OK",NA()))</f>
        <v>#N/A</v>
      </c>
      <c r="Z928" s="40" t="e">
        <f>IF(AND(NOT(ISBLANK('Captura de datos de CONTACTO'!Z928)),ISNA(VLOOKUP('Captura de datos de CONTACTO'!Z928,'DO NOT USE_School Picklist'!$K$3:$K$6,1,FALSE))),"Please select a value from the drop-down menu",IF('DO NOT USE_Contact Formulas'!A928,"OK",NA()))</f>
        <v>#N/A</v>
      </c>
      <c r="AA928" s="40" t="e">
        <f>IF(AND(NOT(ISBLANK('Captura de datos de CONTACTO'!AA928)),ISNA(VLOOKUP('Captura de datos de CONTACTO'!AA928,'DO NOT USE_School Picklist'!$D$3:$D$5,1,FALSE))),"Please select a value from the drop-down menu",IF('DO NOT USE_Contact Formulas'!A928,"OK",NA()))</f>
        <v>#N/A</v>
      </c>
      <c r="AB928" s="40"/>
      <c r="AC928" s="40" t="e">
        <f>IF(AND(NOT(ISBLANK('Captura de datos de CONTACTO'!AC928)),ISNA(VLOOKUP('Captura de datos de CONTACTO'!AC928,'DO NOT USE_School Picklist'!$G$3:$G$5,1,FALSE))),"Please select a value from the drop-down menu",IF('DO NOT USE_Contact Formulas'!A928,"OK",NA()))</f>
        <v>#N/A</v>
      </c>
      <c r="AD928" s="40"/>
      <c r="AE928" s="40" t="e">
        <f>IF(AND(NOT(ISBLANK('Captura de datos de CONTACTO'!AE928)),ISNA(VLOOKUP('Captura de datos de CONTACTO'!AE928,'DO NOT USE_School Picklist'!$H$3:$H$4,1,FALSE))),"Please select a value from the drop-down menu",IF('DO NOT USE_Contact Formulas'!A928,"OK",NA()))</f>
        <v>#N/A</v>
      </c>
      <c r="AF928" s="40" t="e">
        <f ca="1">IF('Captura de datos de CONTACTO'!AF928&gt;'DO NOT USE_School Picklist'!$C$3,"Test Date cannot be a future date",IF('DO NOT USE_Contact Formulas'!A928,"OK",NA()))</f>
        <v>#N/A</v>
      </c>
      <c r="AG928" s="53" t="e">
        <f>IF(AND('DO NOT USE_Contact Formulas'!A928,ISBLANK('Captura de datos de CONTACTO'!AB928)),"Lab Result Test Result is required",IF(AND(NOT(ISBLANK('Captura de datos de CONTACTO'!AB928)),ISNA(VLOOKUP('Captura de datos de CONTACTO'!AB928,'DO NOT USE_School Picklist'!$Q$3:$Q$8,1,FALSE))),"Please select a value from the drop-down menu",IF('DO NOT USE_Contact Formulas'!A928,"OK",NA())))</f>
        <v>#N/A</v>
      </c>
    </row>
    <row r="929" spans="1:33" x14ac:dyDescent="0.3">
      <c r="A929" s="39" t="e">
        <f>IF('DO NOT USE_Contact Formulas'!A929,IF('DO NOT USE_Contact Formulas'!B929,"Not all required fields are completed","OK"),NA())</f>
        <v>#N/A</v>
      </c>
      <c r="B929" s="40" t="e">
        <f>IF(AND('DO NOT USE_Contact Formulas'!A929,ISBLANK('Captura de datos de CONTACTO'!B929)),"First Name is required",IF(NOT(ISBLANK('Captura de datos de CONTACTO'!B929)),"OK",NA()))</f>
        <v>#N/A</v>
      </c>
      <c r="C929" s="40" t="e">
        <f>IF(AND('DO NOT USE_Contact Formulas'!A929,ISBLANK('Captura de datos de CONTACTO'!C929)),"Last Name is required",IF(NOT(ISBLANK('Captura de datos de CONTACTO'!C929)),"OK",NA()))</f>
        <v>#N/A</v>
      </c>
      <c r="D929" s="40" t="e">
        <f>IF(AND('DO NOT USE_Contact Formulas'!A929,ISBLANK('Captura de datos de CONTACTO'!D929)),"Birthdate is required",IF(NOT(ISBLANK('Captura de datos de CONTACTO'!D929)),"OK",NA()))</f>
        <v>#N/A</v>
      </c>
      <c r="E929" s="40" t="e">
        <f>IF(AND('DO NOT USE_Contact Formulas'!A929,ISBLANK('Captura de datos de CONTACTO'!E929)),"Mobile Phone is required",IF(NOT(ISBLANK('Captura de datos de CONTACTO'!E929)),IF(AND(ISNUMBER(VALUE('Captura de datos de CONTACTO'!E929)),LEFT('Captura de datos de CONTACTO'!E929,1)&lt;&gt;"1",LEN('Captura de datos de CONTACTO'!E929)=10),"OK","Phone number must be valid format"),NA()))</f>
        <v>#N/A</v>
      </c>
      <c r="F929" s="40" t="e">
        <f>IF(LEN('Captura de datos de CONTACTO'!F929)&gt;255,"Home Street Address must be less than 255 characters",IF('DO NOT USE_Contact Formulas'!A929,"OK",NA()))</f>
        <v>#N/A</v>
      </c>
      <c r="G929" s="40" t="e">
        <f>IF(LEN('Captura de datos de CONTACTO'!G929)&gt;40,"City must be less than 40 characters",IF('DO NOT USE_Contact Formulas'!A929,"OK",NA()))</f>
        <v>#N/A</v>
      </c>
      <c r="H929" s="40" t="e">
        <f>IF(AND(NOT(ISBLANK('Captura de datos de CONTACTO'!H929)),ISNA(VLOOKUP('Captura de datos de CONTACTO'!H929,'DO NOT USE_School Picklist'!$P$3:$P$52,1,FALSE))),"Please select a value from the drop-down menu",IF('DO NOT USE_Contact Formulas'!A929,"OK",NA()))</f>
        <v>#N/A</v>
      </c>
      <c r="I929" s="40" t="e">
        <f>IF(AND('DO NOT USE_Contact Formulas'!A929,ISBLANK('Captura de datos de CONTACTO'!I929)),"Zip is required",IF(ISBLANK('Captura de datos de CONTACTO'!I929),NA(),"OK"))</f>
        <v>#N/A</v>
      </c>
      <c r="J929" s="40" t="e">
        <f>IF(AND('DO NOT USE_Contact Formulas'!A929,ISBLANK('Captura de datos de CONTACTO'!J929)),"Student or Staff? is required",IF(ISBLANK('Captura de datos de CONTACTO'!J929),NA(),IF(ISNA(VLOOKUP('Captura de datos de CONTACTO'!J929,'DO NOT USE_School Picklist'!$B$3:$B$6,1,FALSE)),"Please select a value from the drop-down menu","OK")))</f>
        <v>#N/A</v>
      </c>
      <c r="K929" s="40" t="e">
        <f>IF(AND('Captura de datos de CONTACTO'!J929='DO NOT USE_School Picklist'!$B$4,ISBLANK('Captura de datos de CONTACTO'!K929)),"Occupation/Job Title is required if Student or Staff? is Yes, staff/faculty or volunteer",IF('DO NOT USE_Contact Formulas'!A929,"OK",NA()))</f>
        <v>#N/A</v>
      </c>
      <c r="L929" s="40" t="e">
        <f ca="1">IF('Captura de datos de CONTACTO'!L929&gt;'DO NOT USE_School Picklist'!$C$3,"Date last on school campus/facility cannot be a future date",IF('DO NOT USE_Contact Formulas'!A929,IF(ISBLANK('Captura de datos de CONTACTO'!L929),"Date last on school campus/facility is required","OK"),NA()))</f>
        <v>#N/A</v>
      </c>
      <c r="M929" s="41" t="e">
        <f ca="1">IF('Captura de datos de CONTACTO'!M929&gt;'DO NOT USE_School Picklist'!$C$3,"Last Exposure Date cannot be a future date",IF('DO NOT USE_Contact Formulas'!A929,IF(ISBLANK('Captura de datos de CONTACTO'!M929),"Last Exposure Date is required","OK"),NA()))</f>
        <v>#N/A</v>
      </c>
      <c r="N929" s="41" t="e">
        <f>IF(AND('DO NOT USE_Contact Formulas'!A929,ISBLANK('Captura de datos de CONTACTO'!N929)),"Specific Place in the Location is required",IF(ISBLANK('Captura de datos de CONTACTO'!N929),NA(),"OK"))</f>
        <v>#N/A</v>
      </c>
      <c r="O929" s="40" t="e">
        <f>IF(AND(NOT(ISBLANK('Captura de datos de CONTACTO'!O929)),ISNA(VLOOKUP('Captura de datos de CONTACTO'!O929,'DO NOT USE_School Picklist'!$L$3:$L$81,1,FALSE))),"Please select a value from the drop-down menu",IF('DO NOT USE_Contact Formulas'!A929,"OK",NA()))</f>
        <v>#N/A</v>
      </c>
      <c r="P929" s="40" t="e">
        <f>IF(AND(NOT(ISBLANK('Captura de datos de CONTACTO'!P929)),NOT(ISNUMBER(MATCH("*@*.?*",'Captura de datos de CONTACTO'!P929,0)))),"Email must be in a valid format",IF('DO NOT USE_Contact Formulas'!A929,"OK",NA()))</f>
        <v>#N/A</v>
      </c>
      <c r="Q929" s="40" t="e">
        <f>IF(LEN('Captura de datos de CONTACTO'!Q929)&gt;50,"Parent/Guardian Name must be less than 50 characters",IF('DO NOT USE_Contact Formulas'!A929,"OK",NA()))</f>
        <v>#N/A</v>
      </c>
      <c r="R929" s="40" t="e">
        <f>IF(NOT(ISBLANK('Captura de datos de CONTACTO'!R929)),IF(AND(ISNUMBER('Captura de datos de CONTACTO'!R929),LEFT('Captura de datos de CONTACTO'!R929,1)&lt;&gt;"1",LEN('Captura de datos de CONTACTO'!R929)=10),"OK","Phone number must be valid format"),IF('DO NOT USE_Contact Formulas'!A929,"OK",NA()))</f>
        <v>#N/A</v>
      </c>
      <c r="S929" s="40" t="e">
        <f>IF(AND(NOT(ISBLANK('Captura de datos de CONTACTO'!S929)),ISNA(VLOOKUP('Captura de datos de CONTACTO'!S929,'DO NOT USE_School Picklist'!$N$3:$N$63,1,FALSE))),"Please select a value from the drop-down menu",IF('DO NOT USE_Contact Formulas'!A929,"OK",NA()))</f>
        <v>#N/A</v>
      </c>
      <c r="T929" s="53" t="e">
        <f>IF(AND(NOT(ISBLANK('Captura de datos de CONTACTO'!T929)),ISNA(VLOOKUP('Captura de datos de CONTACTO'!T929,'DO NOT USE_School Picklist'!$I$3:$I$5,1,FALSE))),"Please select a value from the drop-down menu",IF('DO NOT USE_Contact Formulas'!A929,"OK",NA()))</f>
        <v>#N/A</v>
      </c>
      <c r="U929" s="40" t="e">
        <f>IF(AND(NOT(ISBLANK('Captura de datos de CONTACTO'!U929)),ISNA(VLOOKUP('Captura de datos de CONTACTO'!U929,'DO NOT USE_School Picklist'!$E$3:$E$10,1,FALSE))),"Please select a value from the drop-down menu",IF('DO NOT USE_Contact Formulas'!A929,"OK",NA()))</f>
        <v>#N/A</v>
      </c>
      <c r="V929" s="53" t="e">
        <f>IF(AND(NOT(ISBLANK('Captura de datos de CONTACTO'!V929)),ISNA(VLOOKUP('Captura de datos de CONTACTO'!V929,'DO NOT USE_School Picklist'!$W$3:$W$9,1,FALSE))),"Please select a value from the drop-down menu",IF('DO NOT USE_Contact Formulas'!A929,"OK",NA()))</f>
        <v>#N/A</v>
      </c>
      <c r="W929" s="53" t="e">
        <f>IF(AND(NOT(ISBLANK('Captura de datos de CONTACTO'!W929)),ISNA(VLOOKUP('Captura de datos de CONTACTO'!W929,'DO NOT USE_School Picklist'!$W$3:$W$9,1,FALSE))),"Please select a value from the drop-down menu",IF('DO NOT USE_Case Formulas'!A929,"OK",NA()))</f>
        <v>#N/A</v>
      </c>
      <c r="X929" s="40" t="e">
        <f>IF(AND(NOT(ISBLANK('Captura de datos de CONTACTO'!X929)),ISNA(VLOOKUP('Captura de datos de CONTACTO'!X929,'DO NOT USE_School Picklist'!$F$3:$F$16,1,FALSE))),"Please select a value from the drop-down menu",IF('DO NOT USE_Contact Formulas'!A929,"OK",NA()))</f>
        <v>#N/A</v>
      </c>
      <c r="Y929" s="40" t="e">
        <f>IF(LEN('Captura de datos de CONTACTO'!Y929)&gt;100,"Classroom(s) must be less than 100 characters",IF('DO NOT USE_Contact Formulas'!A929,"OK",NA()))</f>
        <v>#N/A</v>
      </c>
      <c r="Z929" s="40" t="e">
        <f>IF(AND(NOT(ISBLANK('Captura de datos de CONTACTO'!Z929)),ISNA(VLOOKUP('Captura de datos de CONTACTO'!Z929,'DO NOT USE_School Picklist'!$K$3:$K$6,1,FALSE))),"Please select a value from the drop-down menu",IF('DO NOT USE_Contact Formulas'!A929,"OK",NA()))</f>
        <v>#N/A</v>
      </c>
      <c r="AA929" s="40" t="e">
        <f>IF(AND(NOT(ISBLANK('Captura de datos de CONTACTO'!AA929)),ISNA(VLOOKUP('Captura de datos de CONTACTO'!AA929,'DO NOT USE_School Picklist'!$D$3:$D$5,1,FALSE))),"Please select a value from the drop-down menu",IF('DO NOT USE_Contact Formulas'!A929,"OK",NA()))</f>
        <v>#N/A</v>
      </c>
      <c r="AB929" s="40"/>
      <c r="AC929" s="40" t="e">
        <f>IF(AND(NOT(ISBLANK('Captura de datos de CONTACTO'!AC929)),ISNA(VLOOKUP('Captura de datos de CONTACTO'!AC929,'DO NOT USE_School Picklist'!$G$3:$G$5,1,FALSE))),"Please select a value from the drop-down menu",IF('DO NOT USE_Contact Formulas'!A929,"OK",NA()))</f>
        <v>#N/A</v>
      </c>
      <c r="AD929" s="40"/>
      <c r="AE929" s="40" t="e">
        <f>IF(AND(NOT(ISBLANK('Captura de datos de CONTACTO'!AE929)),ISNA(VLOOKUP('Captura de datos de CONTACTO'!AE929,'DO NOT USE_School Picklist'!$H$3:$H$4,1,FALSE))),"Please select a value from the drop-down menu",IF('DO NOT USE_Contact Formulas'!A929,"OK",NA()))</f>
        <v>#N/A</v>
      </c>
      <c r="AF929" s="40" t="e">
        <f ca="1">IF('Captura de datos de CONTACTO'!AF929&gt;'DO NOT USE_School Picklist'!$C$3,"Test Date cannot be a future date",IF('DO NOT USE_Contact Formulas'!A929,"OK",NA()))</f>
        <v>#N/A</v>
      </c>
      <c r="AG929" s="53" t="e">
        <f>IF(AND('DO NOT USE_Contact Formulas'!A929,ISBLANK('Captura de datos de CONTACTO'!AB929)),"Lab Result Test Result is required",IF(AND(NOT(ISBLANK('Captura de datos de CONTACTO'!AB929)),ISNA(VLOOKUP('Captura de datos de CONTACTO'!AB929,'DO NOT USE_School Picklist'!$Q$3:$Q$8,1,FALSE))),"Please select a value from the drop-down menu",IF('DO NOT USE_Contact Formulas'!A929,"OK",NA())))</f>
        <v>#N/A</v>
      </c>
    </row>
    <row r="930" spans="1:33" x14ac:dyDescent="0.3">
      <c r="A930" s="39" t="e">
        <f>IF('DO NOT USE_Contact Formulas'!A930,IF('DO NOT USE_Contact Formulas'!B930,"Not all required fields are completed","OK"),NA())</f>
        <v>#N/A</v>
      </c>
      <c r="B930" s="40" t="e">
        <f>IF(AND('DO NOT USE_Contact Formulas'!A930,ISBLANK('Captura de datos de CONTACTO'!B930)),"First Name is required",IF(NOT(ISBLANK('Captura de datos de CONTACTO'!B930)),"OK",NA()))</f>
        <v>#N/A</v>
      </c>
      <c r="C930" s="40" t="e">
        <f>IF(AND('DO NOT USE_Contact Formulas'!A930,ISBLANK('Captura de datos de CONTACTO'!C930)),"Last Name is required",IF(NOT(ISBLANK('Captura de datos de CONTACTO'!C930)),"OK",NA()))</f>
        <v>#N/A</v>
      </c>
      <c r="D930" s="40" t="e">
        <f>IF(AND('DO NOT USE_Contact Formulas'!A930,ISBLANK('Captura de datos de CONTACTO'!D930)),"Birthdate is required",IF(NOT(ISBLANK('Captura de datos de CONTACTO'!D930)),"OK",NA()))</f>
        <v>#N/A</v>
      </c>
      <c r="E930" s="40" t="e">
        <f>IF(AND('DO NOT USE_Contact Formulas'!A930,ISBLANK('Captura de datos de CONTACTO'!E930)),"Mobile Phone is required",IF(NOT(ISBLANK('Captura de datos de CONTACTO'!E930)),IF(AND(ISNUMBER(VALUE('Captura de datos de CONTACTO'!E930)),LEFT('Captura de datos de CONTACTO'!E930,1)&lt;&gt;"1",LEN('Captura de datos de CONTACTO'!E930)=10),"OK","Phone number must be valid format"),NA()))</f>
        <v>#N/A</v>
      </c>
      <c r="F930" s="40" t="e">
        <f>IF(LEN('Captura de datos de CONTACTO'!F930)&gt;255,"Home Street Address must be less than 255 characters",IF('DO NOT USE_Contact Formulas'!A930,"OK",NA()))</f>
        <v>#N/A</v>
      </c>
      <c r="G930" s="40" t="e">
        <f>IF(LEN('Captura de datos de CONTACTO'!G930)&gt;40,"City must be less than 40 characters",IF('DO NOT USE_Contact Formulas'!A930,"OK",NA()))</f>
        <v>#N/A</v>
      </c>
      <c r="H930" s="40" t="e">
        <f>IF(AND(NOT(ISBLANK('Captura de datos de CONTACTO'!H930)),ISNA(VLOOKUP('Captura de datos de CONTACTO'!H930,'DO NOT USE_School Picklist'!$P$3:$P$52,1,FALSE))),"Please select a value from the drop-down menu",IF('DO NOT USE_Contact Formulas'!A930,"OK",NA()))</f>
        <v>#N/A</v>
      </c>
      <c r="I930" s="40" t="e">
        <f>IF(AND('DO NOT USE_Contact Formulas'!A930,ISBLANK('Captura de datos de CONTACTO'!I930)),"Zip is required",IF(ISBLANK('Captura de datos de CONTACTO'!I930),NA(),"OK"))</f>
        <v>#N/A</v>
      </c>
      <c r="J930" s="40" t="e">
        <f>IF(AND('DO NOT USE_Contact Formulas'!A930,ISBLANK('Captura de datos de CONTACTO'!J930)),"Student or Staff? is required",IF(ISBLANK('Captura de datos de CONTACTO'!J930),NA(),IF(ISNA(VLOOKUP('Captura de datos de CONTACTO'!J930,'DO NOT USE_School Picklist'!$B$3:$B$6,1,FALSE)),"Please select a value from the drop-down menu","OK")))</f>
        <v>#N/A</v>
      </c>
      <c r="K930" s="40" t="e">
        <f>IF(AND('Captura de datos de CONTACTO'!J930='DO NOT USE_School Picklist'!$B$4,ISBLANK('Captura de datos de CONTACTO'!K930)),"Occupation/Job Title is required if Student or Staff? is Yes, staff/faculty or volunteer",IF('DO NOT USE_Contact Formulas'!A930,"OK",NA()))</f>
        <v>#N/A</v>
      </c>
      <c r="L930" s="40" t="e">
        <f ca="1">IF('Captura de datos de CONTACTO'!L930&gt;'DO NOT USE_School Picklist'!$C$3,"Date last on school campus/facility cannot be a future date",IF('DO NOT USE_Contact Formulas'!A930,IF(ISBLANK('Captura de datos de CONTACTO'!L930),"Date last on school campus/facility is required","OK"),NA()))</f>
        <v>#N/A</v>
      </c>
      <c r="M930" s="41" t="e">
        <f ca="1">IF('Captura de datos de CONTACTO'!M930&gt;'DO NOT USE_School Picklist'!$C$3,"Last Exposure Date cannot be a future date",IF('DO NOT USE_Contact Formulas'!A930,IF(ISBLANK('Captura de datos de CONTACTO'!M930),"Last Exposure Date is required","OK"),NA()))</f>
        <v>#N/A</v>
      </c>
      <c r="N930" s="41" t="e">
        <f>IF(AND('DO NOT USE_Contact Formulas'!A930,ISBLANK('Captura de datos de CONTACTO'!N930)),"Specific Place in the Location is required",IF(ISBLANK('Captura de datos de CONTACTO'!N930),NA(),"OK"))</f>
        <v>#N/A</v>
      </c>
      <c r="O930" s="40" t="e">
        <f>IF(AND(NOT(ISBLANK('Captura de datos de CONTACTO'!O930)),ISNA(VLOOKUP('Captura de datos de CONTACTO'!O930,'DO NOT USE_School Picklist'!$L$3:$L$81,1,FALSE))),"Please select a value from the drop-down menu",IF('DO NOT USE_Contact Formulas'!A930,"OK",NA()))</f>
        <v>#N/A</v>
      </c>
      <c r="P930" s="40" t="e">
        <f>IF(AND(NOT(ISBLANK('Captura de datos de CONTACTO'!P930)),NOT(ISNUMBER(MATCH("*@*.?*",'Captura de datos de CONTACTO'!P930,0)))),"Email must be in a valid format",IF('DO NOT USE_Contact Formulas'!A930,"OK",NA()))</f>
        <v>#N/A</v>
      </c>
      <c r="Q930" s="40" t="e">
        <f>IF(LEN('Captura de datos de CONTACTO'!Q930)&gt;50,"Parent/Guardian Name must be less than 50 characters",IF('DO NOT USE_Contact Formulas'!A930,"OK",NA()))</f>
        <v>#N/A</v>
      </c>
      <c r="R930" s="40" t="e">
        <f>IF(NOT(ISBLANK('Captura de datos de CONTACTO'!R930)),IF(AND(ISNUMBER('Captura de datos de CONTACTO'!R930),LEFT('Captura de datos de CONTACTO'!R930,1)&lt;&gt;"1",LEN('Captura de datos de CONTACTO'!R930)=10),"OK","Phone number must be valid format"),IF('DO NOT USE_Contact Formulas'!A930,"OK",NA()))</f>
        <v>#N/A</v>
      </c>
      <c r="S930" s="40" t="e">
        <f>IF(AND(NOT(ISBLANK('Captura de datos de CONTACTO'!S930)),ISNA(VLOOKUP('Captura de datos de CONTACTO'!S930,'DO NOT USE_School Picklist'!$N$3:$N$63,1,FALSE))),"Please select a value from the drop-down menu",IF('DO NOT USE_Contact Formulas'!A930,"OK",NA()))</f>
        <v>#N/A</v>
      </c>
      <c r="T930" s="53" t="e">
        <f>IF(AND(NOT(ISBLANK('Captura de datos de CONTACTO'!T930)),ISNA(VLOOKUP('Captura de datos de CONTACTO'!T930,'DO NOT USE_School Picklist'!$I$3:$I$5,1,FALSE))),"Please select a value from the drop-down menu",IF('DO NOT USE_Contact Formulas'!A930,"OK",NA()))</f>
        <v>#N/A</v>
      </c>
      <c r="U930" s="40" t="e">
        <f>IF(AND(NOT(ISBLANK('Captura de datos de CONTACTO'!U930)),ISNA(VLOOKUP('Captura de datos de CONTACTO'!U930,'DO NOT USE_School Picklist'!$E$3:$E$10,1,FALSE))),"Please select a value from the drop-down menu",IF('DO NOT USE_Contact Formulas'!A930,"OK",NA()))</f>
        <v>#N/A</v>
      </c>
      <c r="V930" s="53" t="e">
        <f>IF(AND(NOT(ISBLANK('Captura de datos de CONTACTO'!V930)),ISNA(VLOOKUP('Captura de datos de CONTACTO'!V930,'DO NOT USE_School Picklist'!$W$3:$W$9,1,FALSE))),"Please select a value from the drop-down menu",IF('DO NOT USE_Contact Formulas'!A930,"OK",NA()))</f>
        <v>#N/A</v>
      </c>
      <c r="W930" s="53" t="e">
        <f>IF(AND(NOT(ISBLANK('Captura de datos de CONTACTO'!W930)),ISNA(VLOOKUP('Captura de datos de CONTACTO'!W930,'DO NOT USE_School Picklist'!$W$3:$W$9,1,FALSE))),"Please select a value from the drop-down menu",IF('DO NOT USE_Case Formulas'!A930,"OK",NA()))</f>
        <v>#N/A</v>
      </c>
      <c r="X930" s="40" t="e">
        <f>IF(AND(NOT(ISBLANK('Captura de datos de CONTACTO'!X930)),ISNA(VLOOKUP('Captura de datos de CONTACTO'!X930,'DO NOT USE_School Picklist'!$F$3:$F$16,1,FALSE))),"Please select a value from the drop-down menu",IF('DO NOT USE_Contact Formulas'!A930,"OK",NA()))</f>
        <v>#N/A</v>
      </c>
      <c r="Y930" s="40" t="e">
        <f>IF(LEN('Captura de datos de CONTACTO'!Y930)&gt;100,"Classroom(s) must be less than 100 characters",IF('DO NOT USE_Contact Formulas'!A930,"OK",NA()))</f>
        <v>#N/A</v>
      </c>
      <c r="Z930" s="40" t="e">
        <f>IF(AND(NOT(ISBLANK('Captura de datos de CONTACTO'!Z930)),ISNA(VLOOKUP('Captura de datos de CONTACTO'!Z930,'DO NOT USE_School Picklist'!$K$3:$K$6,1,FALSE))),"Please select a value from the drop-down menu",IF('DO NOT USE_Contact Formulas'!A930,"OK",NA()))</f>
        <v>#N/A</v>
      </c>
      <c r="AA930" s="40" t="e">
        <f>IF(AND(NOT(ISBLANK('Captura de datos de CONTACTO'!AA930)),ISNA(VLOOKUP('Captura de datos de CONTACTO'!AA930,'DO NOT USE_School Picklist'!$D$3:$D$5,1,FALSE))),"Please select a value from the drop-down menu",IF('DO NOT USE_Contact Formulas'!A930,"OK",NA()))</f>
        <v>#N/A</v>
      </c>
      <c r="AB930" s="40"/>
      <c r="AC930" s="40" t="e">
        <f>IF(AND(NOT(ISBLANK('Captura de datos de CONTACTO'!AC930)),ISNA(VLOOKUP('Captura de datos de CONTACTO'!AC930,'DO NOT USE_School Picklist'!$G$3:$G$5,1,FALSE))),"Please select a value from the drop-down menu",IF('DO NOT USE_Contact Formulas'!A930,"OK",NA()))</f>
        <v>#N/A</v>
      </c>
      <c r="AD930" s="40"/>
      <c r="AE930" s="40" t="e">
        <f>IF(AND(NOT(ISBLANK('Captura de datos de CONTACTO'!AE930)),ISNA(VLOOKUP('Captura de datos de CONTACTO'!AE930,'DO NOT USE_School Picklist'!$H$3:$H$4,1,FALSE))),"Please select a value from the drop-down menu",IF('DO NOT USE_Contact Formulas'!A930,"OK",NA()))</f>
        <v>#N/A</v>
      </c>
      <c r="AF930" s="40" t="e">
        <f ca="1">IF('Captura de datos de CONTACTO'!AF930&gt;'DO NOT USE_School Picklist'!$C$3,"Test Date cannot be a future date",IF('DO NOT USE_Contact Formulas'!A930,"OK",NA()))</f>
        <v>#N/A</v>
      </c>
      <c r="AG930" s="53" t="e">
        <f>IF(AND('DO NOT USE_Contact Formulas'!A930,ISBLANK('Captura de datos de CONTACTO'!AB930)),"Lab Result Test Result is required",IF(AND(NOT(ISBLANK('Captura de datos de CONTACTO'!AB930)),ISNA(VLOOKUP('Captura de datos de CONTACTO'!AB930,'DO NOT USE_School Picklist'!$Q$3:$Q$8,1,FALSE))),"Please select a value from the drop-down menu",IF('DO NOT USE_Contact Formulas'!A930,"OK",NA())))</f>
        <v>#N/A</v>
      </c>
    </row>
    <row r="931" spans="1:33" x14ac:dyDescent="0.3">
      <c r="A931" s="39" t="e">
        <f>IF('DO NOT USE_Contact Formulas'!A931,IF('DO NOT USE_Contact Formulas'!B931,"Not all required fields are completed","OK"),NA())</f>
        <v>#N/A</v>
      </c>
      <c r="B931" s="40" t="e">
        <f>IF(AND('DO NOT USE_Contact Formulas'!A931,ISBLANK('Captura de datos de CONTACTO'!B931)),"First Name is required",IF(NOT(ISBLANK('Captura de datos de CONTACTO'!B931)),"OK",NA()))</f>
        <v>#N/A</v>
      </c>
      <c r="C931" s="40" t="e">
        <f>IF(AND('DO NOT USE_Contact Formulas'!A931,ISBLANK('Captura de datos de CONTACTO'!C931)),"Last Name is required",IF(NOT(ISBLANK('Captura de datos de CONTACTO'!C931)),"OK",NA()))</f>
        <v>#N/A</v>
      </c>
      <c r="D931" s="40" t="e">
        <f>IF(AND('DO NOT USE_Contact Formulas'!A931,ISBLANK('Captura de datos de CONTACTO'!D931)),"Birthdate is required",IF(NOT(ISBLANK('Captura de datos de CONTACTO'!D931)),"OK",NA()))</f>
        <v>#N/A</v>
      </c>
      <c r="E931" s="40" t="e">
        <f>IF(AND('DO NOT USE_Contact Formulas'!A931,ISBLANK('Captura de datos de CONTACTO'!E931)),"Mobile Phone is required",IF(NOT(ISBLANK('Captura de datos de CONTACTO'!E931)),IF(AND(ISNUMBER(VALUE('Captura de datos de CONTACTO'!E931)),LEFT('Captura de datos de CONTACTO'!E931,1)&lt;&gt;"1",LEN('Captura de datos de CONTACTO'!E931)=10),"OK","Phone number must be valid format"),NA()))</f>
        <v>#N/A</v>
      </c>
      <c r="F931" s="40" t="e">
        <f>IF(LEN('Captura de datos de CONTACTO'!F931)&gt;255,"Home Street Address must be less than 255 characters",IF('DO NOT USE_Contact Formulas'!A931,"OK",NA()))</f>
        <v>#N/A</v>
      </c>
      <c r="G931" s="40" t="e">
        <f>IF(LEN('Captura de datos de CONTACTO'!G931)&gt;40,"City must be less than 40 characters",IF('DO NOT USE_Contact Formulas'!A931,"OK",NA()))</f>
        <v>#N/A</v>
      </c>
      <c r="H931" s="40" t="e">
        <f>IF(AND(NOT(ISBLANK('Captura de datos de CONTACTO'!H931)),ISNA(VLOOKUP('Captura de datos de CONTACTO'!H931,'DO NOT USE_School Picklist'!$P$3:$P$52,1,FALSE))),"Please select a value from the drop-down menu",IF('DO NOT USE_Contact Formulas'!A931,"OK",NA()))</f>
        <v>#N/A</v>
      </c>
      <c r="I931" s="40" t="e">
        <f>IF(AND('DO NOT USE_Contact Formulas'!A931,ISBLANK('Captura de datos de CONTACTO'!I931)),"Zip is required",IF(ISBLANK('Captura de datos de CONTACTO'!I931),NA(),"OK"))</f>
        <v>#N/A</v>
      </c>
      <c r="J931" s="40" t="e">
        <f>IF(AND('DO NOT USE_Contact Formulas'!A931,ISBLANK('Captura de datos de CONTACTO'!J931)),"Student or Staff? is required",IF(ISBLANK('Captura de datos de CONTACTO'!J931),NA(),IF(ISNA(VLOOKUP('Captura de datos de CONTACTO'!J931,'DO NOT USE_School Picklist'!$B$3:$B$6,1,FALSE)),"Please select a value from the drop-down menu","OK")))</f>
        <v>#N/A</v>
      </c>
      <c r="K931" s="40" t="e">
        <f>IF(AND('Captura de datos de CONTACTO'!J931='DO NOT USE_School Picklist'!$B$4,ISBLANK('Captura de datos de CONTACTO'!K931)),"Occupation/Job Title is required if Student or Staff? is Yes, staff/faculty or volunteer",IF('DO NOT USE_Contact Formulas'!A931,"OK",NA()))</f>
        <v>#N/A</v>
      </c>
      <c r="L931" s="40" t="e">
        <f ca="1">IF('Captura de datos de CONTACTO'!L931&gt;'DO NOT USE_School Picklist'!$C$3,"Date last on school campus/facility cannot be a future date",IF('DO NOT USE_Contact Formulas'!A931,IF(ISBLANK('Captura de datos de CONTACTO'!L931),"Date last on school campus/facility is required","OK"),NA()))</f>
        <v>#N/A</v>
      </c>
      <c r="M931" s="41" t="e">
        <f ca="1">IF('Captura de datos de CONTACTO'!M931&gt;'DO NOT USE_School Picklist'!$C$3,"Last Exposure Date cannot be a future date",IF('DO NOT USE_Contact Formulas'!A931,IF(ISBLANK('Captura de datos de CONTACTO'!M931),"Last Exposure Date is required","OK"),NA()))</f>
        <v>#N/A</v>
      </c>
      <c r="N931" s="41" t="e">
        <f>IF(AND('DO NOT USE_Contact Formulas'!A931,ISBLANK('Captura de datos de CONTACTO'!N931)),"Specific Place in the Location is required",IF(ISBLANK('Captura de datos de CONTACTO'!N931),NA(),"OK"))</f>
        <v>#N/A</v>
      </c>
      <c r="O931" s="40" t="e">
        <f>IF(AND(NOT(ISBLANK('Captura de datos de CONTACTO'!O931)),ISNA(VLOOKUP('Captura de datos de CONTACTO'!O931,'DO NOT USE_School Picklist'!$L$3:$L$81,1,FALSE))),"Please select a value from the drop-down menu",IF('DO NOT USE_Contact Formulas'!A931,"OK",NA()))</f>
        <v>#N/A</v>
      </c>
      <c r="P931" s="40" t="e">
        <f>IF(AND(NOT(ISBLANK('Captura de datos de CONTACTO'!P931)),NOT(ISNUMBER(MATCH("*@*.?*",'Captura de datos de CONTACTO'!P931,0)))),"Email must be in a valid format",IF('DO NOT USE_Contact Formulas'!A931,"OK",NA()))</f>
        <v>#N/A</v>
      </c>
      <c r="Q931" s="40" t="e">
        <f>IF(LEN('Captura de datos de CONTACTO'!Q931)&gt;50,"Parent/Guardian Name must be less than 50 characters",IF('DO NOT USE_Contact Formulas'!A931,"OK",NA()))</f>
        <v>#N/A</v>
      </c>
      <c r="R931" s="40" t="e">
        <f>IF(NOT(ISBLANK('Captura de datos de CONTACTO'!R931)),IF(AND(ISNUMBER('Captura de datos de CONTACTO'!R931),LEFT('Captura de datos de CONTACTO'!R931,1)&lt;&gt;"1",LEN('Captura de datos de CONTACTO'!R931)=10),"OK","Phone number must be valid format"),IF('DO NOT USE_Contact Formulas'!A931,"OK",NA()))</f>
        <v>#N/A</v>
      </c>
      <c r="S931" s="40" t="e">
        <f>IF(AND(NOT(ISBLANK('Captura de datos de CONTACTO'!S931)),ISNA(VLOOKUP('Captura de datos de CONTACTO'!S931,'DO NOT USE_School Picklist'!$N$3:$N$63,1,FALSE))),"Please select a value from the drop-down menu",IF('DO NOT USE_Contact Formulas'!A931,"OK",NA()))</f>
        <v>#N/A</v>
      </c>
      <c r="T931" s="53" t="e">
        <f>IF(AND(NOT(ISBLANK('Captura de datos de CONTACTO'!T931)),ISNA(VLOOKUP('Captura de datos de CONTACTO'!T931,'DO NOT USE_School Picklist'!$I$3:$I$5,1,FALSE))),"Please select a value from the drop-down menu",IF('DO NOT USE_Contact Formulas'!A931,"OK",NA()))</f>
        <v>#N/A</v>
      </c>
      <c r="U931" s="40" t="e">
        <f>IF(AND(NOT(ISBLANK('Captura de datos de CONTACTO'!U931)),ISNA(VLOOKUP('Captura de datos de CONTACTO'!U931,'DO NOT USE_School Picklist'!$E$3:$E$10,1,FALSE))),"Please select a value from the drop-down menu",IF('DO NOT USE_Contact Formulas'!A931,"OK",NA()))</f>
        <v>#N/A</v>
      </c>
      <c r="V931" s="53" t="e">
        <f>IF(AND(NOT(ISBLANK('Captura de datos de CONTACTO'!V931)),ISNA(VLOOKUP('Captura de datos de CONTACTO'!V931,'DO NOT USE_School Picklist'!$W$3:$W$9,1,FALSE))),"Please select a value from the drop-down menu",IF('DO NOT USE_Contact Formulas'!A931,"OK",NA()))</f>
        <v>#N/A</v>
      </c>
      <c r="W931" s="53" t="e">
        <f>IF(AND(NOT(ISBLANK('Captura de datos de CONTACTO'!W931)),ISNA(VLOOKUP('Captura de datos de CONTACTO'!W931,'DO NOT USE_School Picklist'!$W$3:$W$9,1,FALSE))),"Please select a value from the drop-down menu",IF('DO NOT USE_Case Formulas'!A931,"OK",NA()))</f>
        <v>#N/A</v>
      </c>
      <c r="X931" s="40" t="e">
        <f>IF(AND(NOT(ISBLANK('Captura de datos de CONTACTO'!X931)),ISNA(VLOOKUP('Captura de datos de CONTACTO'!X931,'DO NOT USE_School Picklist'!$F$3:$F$16,1,FALSE))),"Please select a value from the drop-down menu",IF('DO NOT USE_Contact Formulas'!A931,"OK",NA()))</f>
        <v>#N/A</v>
      </c>
      <c r="Y931" s="40" t="e">
        <f>IF(LEN('Captura de datos de CONTACTO'!Y931)&gt;100,"Classroom(s) must be less than 100 characters",IF('DO NOT USE_Contact Formulas'!A931,"OK",NA()))</f>
        <v>#N/A</v>
      </c>
      <c r="Z931" s="40" t="e">
        <f>IF(AND(NOT(ISBLANK('Captura de datos de CONTACTO'!Z931)),ISNA(VLOOKUP('Captura de datos de CONTACTO'!Z931,'DO NOT USE_School Picklist'!$K$3:$K$6,1,FALSE))),"Please select a value from the drop-down menu",IF('DO NOT USE_Contact Formulas'!A931,"OK",NA()))</f>
        <v>#N/A</v>
      </c>
      <c r="AA931" s="40" t="e">
        <f>IF(AND(NOT(ISBLANK('Captura de datos de CONTACTO'!AA931)),ISNA(VLOOKUP('Captura de datos de CONTACTO'!AA931,'DO NOT USE_School Picklist'!$D$3:$D$5,1,FALSE))),"Please select a value from the drop-down menu",IF('DO NOT USE_Contact Formulas'!A931,"OK",NA()))</f>
        <v>#N/A</v>
      </c>
      <c r="AB931" s="40"/>
      <c r="AC931" s="40" t="e">
        <f>IF(AND(NOT(ISBLANK('Captura de datos de CONTACTO'!AC931)),ISNA(VLOOKUP('Captura de datos de CONTACTO'!AC931,'DO NOT USE_School Picklist'!$G$3:$G$5,1,FALSE))),"Please select a value from the drop-down menu",IF('DO NOT USE_Contact Formulas'!A931,"OK",NA()))</f>
        <v>#N/A</v>
      </c>
      <c r="AD931" s="40"/>
      <c r="AE931" s="40" t="e">
        <f>IF(AND(NOT(ISBLANK('Captura de datos de CONTACTO'!AE931)),ISNA(VLOOKUP('Captura de datos de CONTACTO'!AE931,'DO NOT USE_School Picklist'!$H$3:$H$4,1,FALSE))),"Please select a value from the drop-down menu",IF('DO NOT USE_Contact Formulas'!A931,"OK",NA()))</f>
        <v>#N/A</v>
      </c>
      <c r="AF931" s="40" t="e">
        <f ca="1">IF('Captura de datos de CONTACTO'!AF931&gt;'DO NOT USE_School Picklist'!$C$3,"Test Date cannot be a future date",IF('DO NOT USE_Contact Formulas'!A931,"OK",NA()))</f>
        <v>#N/A</v>
      </c>
      <c r="AG931" s="53" t="e">
        <f>IF(AND('DO NOT USE_Contact Formulas'!A931,ISBLANK('Captura de datos de CONTACTO'!AB931)),"Lab Result Test Result is required",IF(AND(NOT(ISBLANK('Captura de datos de CONTACTO'!AB931)),ISNA(VLOOKUP('Captura de datos de CONTACTO'!AB931,'DO NOT USE_School Picklist'!$Q$3:$Q$8,1,FALSE))),"Please select a value from the drop-down menu",IF('DO NOT USE_Contact Formulas'!A931,"OK",NA())))</f>
        <v>#N/A</v>
      </c>
    </row>
    <row r="932" spans="1:33" x14ac:dyDescent="0.3">
      <c r="A932" s="39" t="e">
        <f>IF('DO NOT USE_Contact Formulas'!A932,IF('DO NOT USE_Contact Formulas'!B932,"Not all required fields are completed","OK"),NA())</f>
        <v>#N/A</v>
      </c>
      <c r="B932" s="40" t="e">
        <f>IF(AND('DO NOT USE_Contact Formulas'!A932,ISBLANK('Captura de datos de CONTACTO'!B932)),"First Name is required",IF(NOT(ISBLANK('Captura de datos de CONTACTO'!B932)),"OK",NA()))</f>
        <v>#N/A</v>
      </c>
      <c r="C932" s="40" t="e">
        <f>IF(AND('DO NOT USE_Contact Formulas'!A932,ISBLANK('Captura de datos de CONTACTO'!C932)),"Last Name is required",IF(NOT(ISBLANK('Captura de datos de CONTACTO'!C932)),"OK",NA()))</f>
        <v>#N/A</v>
      </c>
      <c r="D932" s="40" t="e">
        <f>IF(AND('DO NOT USE_Contact Formulas'!A932,ISBLANK('Captura de datos de CONTACTO'!D932)),"Birthdate is required",IF(NOT(ISBLANK('Captura de datos de CONTACTO'!D932)),"OK",NA()))</f>
        <v>#N/A</v>
      </c>
      <c r="E932" s="40" t="e">
        <f>IF(AND('DO NOT USE_Contact Formulas'!A932,ISBLANK('Captura de datos de CONTACTO'!E932)),"Mobile Phone is required",IF(NOT(ISBLANK('Captura de datos de CONTACTO'!E932)),IF(AND(ISNUMBER(VALUE('Captura de datos de CONTACTO'!E932)),LEFT('Captura de datos de CONTACTO'!E932,1)&lt;&gt;"1",LEN('Captura de datos de CONTACTO'!E932)=10),"OK","Phone number must be valid format"),NA()))</f>
        <v>#N/A</v>
      </c>
      <c r="F932" s="40" t="e">
        <f>IF(LEN('Captura de datos de CONTACTO'!F932)&gt;255,"Home Street Address must be less than 255 characters",IF('DO NOT USE_Contact Formulas'!A932,"OK",NA()))</f>
        <v>#N/A</v>
      </c>
      <c r="G932" s="40" t="e">
        <f>IF(LEN('Captura de datos de CONTACTO'!G932)&gt;40,"City must be less than 40 characters",IF('DO NOT USE_Contact Formulas'!A932,"OK",NA()))</f>
        <v>#N/A</v>
      </c>
      <c r="H932" s="40" t="e">
        <f>IF(AND(NOT(ISBLANK('Captura de datos de CONTACTO'!H932)),ISNA(VLOOKUP('Captura de datos de CONTACTO'!H932,'DO NOT USE_School Picklist'!$P$3:$P$52,1,FALSE))),"Please select a value from the drop-down menu",IF('DO NOT USE_Contact Formulas'!A932,"OK",NA()))</f>
        <v>#N/A</v>
      </c>
      <c r="I932" s="40" t="e">
        <f>IF(AND('DO NOT USE_Contact Formulas'!A932,ISBLANK('Captura de datos de CONTACTO'!I932)),"Zip is required",IF(ISBLANK('Captura de datos de CONTACTO'!I932),NA(),"OK"))</f>
        <v>#N/A</v>
      </c>
      <c r="J932" s="40" t="e">
        <f>IF(AND('DO NOT USE_Contact Formulas'!A932,ISBLANK('Captura de datos de CONTACTO'!J932)),"Student or Staff? is required",IF(ISBLANK('Captura de datos de CONTACTO'!J932),NA(),IF(ISNA(VLOOKUP('Captura de datos de CONTACTO'!J932,'DO NOT USE_School Picklist'!$B$3:$B$6,1,FALSE)),"Please select a value from the drop-down menu","OK")))</f>
        <v>#N/A</v>
      </c>
      <c r="K932" s="40" t="e">
        <f>IF(AND('Captura de datos de CONTACTO'!J932='DO NOT USE_School Picklist'!$B$4,ISBLANK('Captura de datos de CONTACTO'!K932)),"Occupation/Job Title is required if Student or Staff? is Yes, staff/faculty or volunteer",IF('DO NOT USE_Contact Formulas'!A932,"OK",NA()))</f>
        <v>#N/A</v>
      </c>
      <c r="L932" s="40" t="e">
        <f ca="1">IF('Captura de datos de CONTACTO'!L932&gt;'DO NOT USE_School Picklist'!$C$3,"Date last on school campus/facility cannot be a future date",IF('DO NOT USE_Contact Formulas'!A932,IF(ISBLANK('Captura de datos de CONTACTO'!L932),"Date last on school campus/facility is required","OK"),NA()))</f>
        <v>#N/A</v>
      </c>
      <c r="M932" s="41" t="e">
        <f ca="1">IF('Captura de datos de CONTACTO'!M932&gt;'DO NOT USE_School Picklist'!$C$3,"Last Exposure Date cannot be a future date",IF('DO NOT USE_Contact Formulas'!A932,IF(ISBLANK('Captura de datos de CONTACTO'!M932),"Last Exposure Date is required","OK"),NA()))</f>
        <v>#N/A</v>
      </c>
      <c r="N932" s="41" t="e">
        <f>IF(AND('DO NOT USE_Contact Formulas'!A932,ISBLANK('Captura de datos de CONTACTO'!N932)),"Specific Place in the Location is required",IF(ISBLANK('Captura de datos de CONTACTO'!N932),NA(),"OK"))</f>
        <v>#N/A</v>
      </c>
      <c r="O932" s="40" t="e">
        <f>IF(AND(NOT(ISBLANK('Captura de datos de CONTACTO'!O932)),ISNA(VLOOKUP('Captura de datos de CONTACTO'!O932,'DO NOT USE_School Picklist'!$L$3:$L$81,1,FALSE))),"Please select a value from the drop-down menu",IF('DO NOT USE_Contact Formulas'!A932,"OK",NA()))</f>
        <v>#N/A</v>
      </c>
      <c r="P932" s="40" t="e">
        <f>IF(AND(NOT(ISBLANK('Captura de datos de CONTACTO'!P932)),NOT(ISNUMBER(MATCH("*@*.?*",'Captura de datos de CONTACTO'!P932,0)))),"Email must be in a valid format",IF('DO NOT USE_Contact Formulas'!A932,"OK",NA()))</f>
        <v>#N/A</v>
      </c>
      <c r="Q932" s="40" t="e">
        <f>IF(LEN('Captura de datos de CONTACTO'!Q932)&gt;50,"Parent/Guardian Name must be less than 50 characters",IF('DO NOT USE_Contact Formulas'!A932,"OK",NA()))</f>
        <v>#N/A</v>
      </c>
      <c r="R932" s="40" t="e">
        <f>IF(NOT(ISBLANK('Captura de datos de CONTACTO'!R932)),IF(AND(ISNUMBER('Captura de datos de CONTACTO'!R932),LEFT('Captura de datos de CONTACTO'!R932,1)&lt;&gt;"1",LEN('Captura de datos de CONTACTO'!R932)=10),"OK","Phone number must be valid format"),IF('DO NOT USE_Contact Formulas'!A932,"OK",NA()))</f>
        <v>#N/A</v>
      </c>
      <c r="S932" s="40" t="e">
        <f>IF(AND(NOT(ISBLANK('Captura de datos de CONTACTO'!S932)),ISNA(VLOOKUP('Captura de datos de CONTACTO'!S932,'DO NOT USE_School Picklist'!$N$3:$N$63,1,FALSE))),"Please select a value from the drop-down menu",IF('DO NOT USE_Contact Formulas'!A932,"OK",NA()))</f>
        <v>#N/A</v>
      </c>
      <c r="T932" s="53" t="e">
        <f>IF(AND(NOT(ISBLANK('Captura de datos de CONTACTO'!T932)),ISNA(VLOOKUP('Captura de datos de CONTACTO'!T932,'DO NOT USE_School Picklist'!$I$3:$I$5,1,FALSE))),"Please select a value from the drop-down menu",IF('DO NOT USE_Contact Formulas'!A932,"OK",NA()))</f>
        <v>#N/A</v>
      </c>
      <c r="U932" s="40" t="e">
        <f>IF(AND(NOT(ISBLANK('Captura de datos de CONTACTO'!U932)),ISNA(VLOOKUP('Captura de datos de CONTACTO'!U932,'DO NOT USE_School Picklist'!$E$3:$E$10,1,FALSE))),"Please select a value from the drop-down menu",IF('DO NOT USE_Contact Formulas'!A932,"OK",NA()))</f>
        <v>#N/A</v>
      </c>
      <c r="V932" s="53" t="e">
        <f>IF(AND(NOT(ISBLANK('Captura de datos de CONTACTO'!V932)),ISNA(VLOOKUP('Captura de datos de CONTACTO'!V932,'DO NOT USE_School Picklist'!$W$3:$W$9,1,FALSE))),"Please select a value from the drop-down menu",IF('DO NOT USE_Contact Formulas'!A932,"OK",NA()))</f>
        <v>#N/A</v>
      </c>
      <c r="W932" s="53" t="e">
        <f>IF(AND(NOT(ISBLANK('Captura de datos de CONTACTO'!W932)),ISNA(VLOOKUP('Captura de datos de CONTACTO'!W932,'DO NOT USE_School Picklist'!$W$3:$W$9,1,FALSE))),"Please select a value from the drop-down menu",IF('DO NOT USE_Case Formulas'!A932,"OK",NA()))</f>
        <v>#N/A</v>
      </c>
      <c r="X932" s="40" t="e">
        <f>IF(AND(NOT(ISBLANK('Captura de datos de CONTACTO'!X932)),ISNA(VLOOKUP('Captura de datos de CONTACTO'!X932,'DO NOT USE_School Picklist'!$F$3:$F$16,1,FALSE))),"Please select a value from the drop-down menu",IF('DO NOT USE_Contact Formulas'!A932,"OK",NA()))</f>
        <v>#N/A</v>
      </c>
      <c r="Y932" s="40" t="e">
        <f>IF(LEN('Captura de datos de CONTACTO'!Y932)&gt;100,"Classroom(s) must be less than 100 characters",IF('DO NOT USE_Contact Formulas'!A932,"OK",NA()))</f>
        <v>#N/A</v>
      </c>
      <c r="Z932" s="40" t="e">
        <f>IF(AND(NOT(ISBLANK('Captura de datos de CONTACTO'!Z932)),ISNA(VLOOKUP('Captura de datos de CONTACTO'!Z932,'DO NOT USE_School Picklist'!$K$3:$K$6,1,FALSE))),"Please select a value from the drop-down menu",IF('DO NOT USE_Contact Formulas'!A932,"OK",NA()))</f>
        <v>#N/A</v>
      </c>
      <c r="AA932" s="40" t="e">
        <f>IF(AND(NOT(ISBLANK('Captura de datos de CONTACTO'!AA932)),ISNA(VLOOKUP('Captura de datos de CONTACTO'!AA932,'DO NOT USE_School Picklist'!$D$3:$D$5,1,FALSE))),"Please select a value from the drop-down menu",IF('DO NOT USE_Contact Formulas'!A932,"OK",NA()))</f>
        <v>#N/A</v>
      </c>
      <c r="AB932" s="40"/>
      <c r="AC932" s="40" t="e">
        <f>IF(AND(NOT(ISBLANK('Captura de datos de CONTACTO'!AC932)),ISNA(VLOOKUP('Captura de datos de CONTACTO'!AC932,'DO NOT USE_School Picklist'!$G$3:$G$5,1,FALSE))),"Please select a value from the drop-down menu",IF('DO NOT USE_Contact Formulas'!A932,"OK",NA()))</f>
        <v>#N/A</v>
      </c>
      <c r="AD932" s="40"/>
      <c r="AE932" s="40" t="e">
        <f>IF(AND(NOT(ISBLANK('Captura de datos de CONTACTO'!AE932)),ISNA(VLOOKUP('Captura de datos de CONTACTO'!AE932,'DO NOT USE_School Picklist'!$H$3:$H$4,1,FALSE))),"Please select a value from the drop-down menu",IF('DO NOT USE_Contact Formulas'!A932,"OK",NA()))</f>
        <v>#N/A</v>
      </c>
      <c r="AF932" s="40" t="e">
        <f ca="1">IF('Captura de datos de CONTACTO'!AF932&gt;'DO NOT USE_School Picklist'!$C$3,"Test Date cannot be a future date",IF('DO NOT USE_Contact Formulas'!A932,"OK",NA()))</f>
        <v>#N/A</v>
      </c>
      <c r="AG932" s="53" t="e">
        <f>IF(AND('DO NOT USE_Contact Formulas'!A932,ISBLANK('Captura de datos de CONTACTO'!AB932)),"Lab Result Test Result is required",IF(AND(NOT(ISBLANK('Captura de datos de CONTACTO'!AB932)),ISNA(VLOOKUP('Captura de datos de CONTACTO'!AB932,'DO NOT USE_School Picklist'!$Q$3:$Q$8,1,FALSE))),"Please select a value from the drop-down menu",IF('DO NOT USE_Contact Formulas'!A932,"OK",NA())))</f>
        <v>#N/A</v>
      </c>
    </row>
    <row r="933" spans="1:33" x14ac:dyDescent="0.3">
      <c r="A933" s="39" t="e">
        <f>IF('DO NOT USE_Contact Formulas'!A933,IF('DO NOT USE_Contact Formulas'!B933,"Not all required fields are completed","OK"),NA())</f>
        <v>#N/A</v>
      </c>
      <c r="B933" s="40" t="e">
        <f>IF(AND('DO NOT USE_Contact Formulas'!A933,ISBLANK('Captura de datos de CONTACTO'!B933)),"First Name is required",IF(NOT(ISBLANK('Captura de datos de CONTACTO'!B933)),"OK",NA()))</f>
        <v>#N/A</v>
      </c>
      <c r="C933" s="40" t="e">
        <f>IF(AND('DO NOT USE_Contact Formulas'!A933,ISBLANK('Captura de datos de CONTACTO'!C933)),"Last Name is required",IF(NOT(ISBLANK('Captura de datos de CONTACTO'!C933)),"OK",NA()))</f>
        <v>#N/A</v>
      </c>
      <c r="D933" s="40" t="e">
        <f>IF(AND('DO NOT USE_Contact Formulas'!A933,ISBLANK('Captura de datos de CONTACTO'!D933)),"Birthdate is required",IF(NOT(ISBLANK('Captura de datos de CONTACTO'!D933)),"OK",NA()))</f>
        <v>#N/A</v>
      </c>
      <c r="E933" s="40" t="e">
        <f>IF(AND('DO NOT USE_Contact Formulas'!A933,ISBLANK('Captura de datos de CONTACTO'!E933)),"Mobile Phone is required",IF(NOT(ISBLANK('Captura de datos de CONTACTO'!E933)),IF(AND(ISNUMBER(VALUE('Captura de datos de CONTACTO'!E933)),LEFT('Captura de datos de CONTACTO'!E933,1)&lt;&gt;"1",LEN('Captura de datos de CONTACTO'!E933)=10),"OK","Phone number must be valid format"),NA()))</f>
        <v>#N/A</v>
      </c>
      <c r="F933" s="40" t="e">
        <f>IF(LEN('Captura de datos de CONTACTO'!F933)&gt;255,"Home Street Address must be less than 255 characters",IF('DO NOT USE_Contact Formulas'!A933,"OK",NA()))</f>
        <v>#N/A</v>
      </c>
      <c r="G933" s="40" t="e">
        <f>IF(LEN('Captura de datos de CONTACTO'!G933)&gt;40,"City must be less than 40 characters",IF('DO NOT USE_Contact Formulas'!A933,"OK",NA()))</f>
        <v>#N/A</v>
      </c>
      <c r="H933" s="40" t="e">
        <f>IF(AND(NOT(ISBLANK('Captura de datos de CONTACTO'!H933)),ISNA(VLOOKUP('Captura de datos de CONTACTO'!H933,'DO NOT USE_School Picklist'!$P$3:$P$52,1,FALSE))),"Please select a value from the drop-down menu",IF('DO NOT USE_Contact Formulas'!A933,"OK",NA()))</f>
        <v>#N/A</v>
      </c>
      <c r="I933" s="40" t="e">
        <f>IF(AND('DO NOT USE_Contact Formulas'!A933,ISBLANK('Captura de datos de CONTACTO'!I933)),"Zip is required",IF(ISBLANK('Captura de datos de CONTACTO'!I933),NA(),"OK"))</f>
        <v>#N/A</v>
      </c>
      <c r="J933" s="40" t="e">
        <f>IF(AND('DO NOT USE_Contact Formulas'!A933,ISBLANK('Captura de datos de CONTACTO'!J933)),"Student or Staff? is required",IF(ISBLANK('Captura de datos de CONTACTO'!J933),NA(),IF(ISNA(VLOOKUP('Captura de datos de CONTACTO'!J933,'DO NOT USE_School Picklist'!$B$3:$B$6,1,FALSE)),"Please select a value from the drop-down menu","OK")))</f>
        <v>#N/A</v>
      </c>
      <c r="K933" s="40" t="e">
        <f>IF(AND('Captura de datos de CONTACTO'!J933='DO NOT USE_School Picklist'!$B$4,ISBLANK('Captura de datos de CONTACTO'!K933)),"Occupation/Job Title is required if Student or Staff? is Yes, staff/faculty or volunteer",IF('DO NOT USE_Contact Formulas'!A933,"OK",NA()))</f>
        <v>#N/A</v>
      </c>
      <c r="L933" s="40" t="e">
        <f ca="1">IF('Captura de datos de CONTACTO'!L933&gt;'DO NOT USE_School Picklist'!$C$3,"Date last on school campus/facility cannot be a future date",IF('DO NOT USE_Contact Formulas'!A933,IF(ISBLANK('Captura de datos de CONTACTO'!L933),"Date last on school campus/facility is required","OK"),NA()))</f>
        <v>#N/A</v>
      </c>
      <c r="M933" s="41" t="e">
        <f ca="1">IF('Captura de datos de CONTACTO'!M933&gt;'DO NOT USE_School Picklist'!$C$3,"Last Exposure Date cannot be a future date",IF('DO NOT USE_Contact Formulas'!A933,IF(ISBLANK('Captura de datos de CONTACTO'!M933),"Last Exposure Date is required","OK"),NA()))</f>
        <v>#N/A</v>
      </c>
      <c r="N933" s="41" t="e">
        <f>IF(AND('DO NOT USE_Contact Formulas'!A933,ISBLANK('Captura de datos de CONTACTO'!N933)),"Specific Place in the Location is required",IF(ISBLANK('Captura de datos de CONTACTO'!N933),NA(),"OK"))</f>
        <v>#N/A</v>
      </c>
      <c r="O933" s="40" t="e">
        <f>IF(AND(NOT(ISBLANK('Captura de datos de CONTACTO'!O933)),ISNA(VLOOKUP('Captura de datos de CONTACTO'!O933,'DO NOT USE_School Picklist'!$L$3:$L$81,1,FALSE))),"Please select a value from the drop-down menu",IF('DO NOT USE_Contact Formulas'!A933,"OK",NA()))</f>
        <v>#N/A</v>
      </c>
      <c r="P933" s="40" t="e">
        <f>IF(AND(NOT(ISBLANK('Captura de datos de CONTACTO'!P933)),NOT(ISNUMBER(MATCH("*@*.?*",'Captura de datos de CONTACTO'!P933,0)))),"Email must be in a valid format",IF('DO NOT USE_Contact Formulas'!A933,"OK",NA()))</f>
        <v>#N/A</v>
      </c>
      <c r="Q933" s="40" t="e">
        <f>IF(LEN('Captura de datos de CONTACTO'!Q933)&gt;50,"Parent/Guardian Name must be less than 50 characters",IF('DO NOT USE_Contact Formulas'!A933,"OK",NA()))</f>
        <v>#N/A</v>
      </c>
      <c r="R933" s="40" t="e">
        <f>IF(NOT(ISBLANK('Captura de datos de CONTACTO'!R933)),IF(AND(ISNUMBER('Captura de datos de CONTACTO'!R933),LEFT('Captura de datos de CONTACTO'!R933,1)&lt;&gt;"1",LEN('Captura de datos de CONTACTO'!R933)=10),"OK","Phone number must be valid format"),IF('DO NOT USE_Contact Formulas'!A933,"OK",NA()))</f>
        <v>#N/A</v>
      </c>
      <c r="S933" s="40" t="e">
        <f>IF(AND(NOT(ISBLANK('Captura de datos de CONTACTO'!S933)),ISNA(VLOOKUP('Captura de datos de CONTACTO'!S933,'DO NOT USE_School Picklist'!$N$3:$N$63,1,FALSE))),"Please select a value from the drop-down menu",IF('DO NOT USE_Contact Formulas'!A933,"OK",NA()))</f>
        <v>#N/A</v>
      </c>
      <c r="T933" s="53" t="e">
        <f>IF(AND(NOT(ISBLANK('Captura de datos de CONTACTO'!T933)),ISNA(VLOOKUP('Captura de datos de CONTACTO'!T933,'DO NOT USE_School Picklist'!$I$3:$I$5,1,FALSE))),"Please select a value from the drop-down menu",IF('DO NOT USE_Contact Formulas'!A933,"OK",NA()))</f>
        <v>#N/A</v>
      </c>
      <c r="U933" s="40" t="e">
        <f>IF(AND(NOT(ISBLANK('Captura de datos de CONTACTO'!U933)),ISNA(VLOOKUP('Captura de datos de CONTACTO'!U933,'DO NOT USE_School Picklist'!$E$3:$E$10,1,FALSE))),"Please select a value from the drop-down menu",IF('DO NOT USE_Contact Formulas'!A933,"OK",NA()))</f>
        <v>#N/A</v>
      </c>
      <c r="V933" s="53" t="e">
        <f>IF(AND(NOT(ISBLANK('Captura de datos de CONTACTO'!V933)),ISNA(VLOOKUP('Captura de datos de CONTACTO'!V933,'DO NOT USE_School Picklist'!$W$3:$W$9,1,FALSE))),"Please select a value from the drop-down menu",IF('DO NOT USE_Contact Formulas'!A933,"OK",NA()))</f>
        <v>#N/A</v>
      </c>
      <c r="W933" s="53" t="e">
        <f>IF(AND(NOT(ISBLANK('Captura de datos de CONTACTO'!W933)),ISNA(VLOOKUP('Captura de datos de CONTACTO'!W933,'DO NOT USE_School Picklist'!$W$3:$W$9,1,FALSE))),"Please select a value from the drop-down menu",IF('DO NOT USE_Case Formulas'!A933,"OK",NA()))</f>
        <v>#N/A</v>
      </c>
      <c r="X933" s="40" t="e">
        <f>IF(AND(NOT(ISBLANK('Captura de datos de CONTACTO'!X933)),ISNA(VLOOKUP('Captura de datos de CONTACTO'!X933,'DO NOT USE_School Picklist'!$F$3:$F$16,1,FALSE))),"Please select a value from the drop-down menu",IF('DO NOT USE_Contact Formulas'!A933,"OK",NA()))</f>
        <v>#N/A</v>
      </c>
      <c r="Y933" s="40" t="e">
        <f>IF(LEN('Captura de datos de CONTACTO'!Y933)&gt;100,"Classroom(s) must be less than 100 characters",IF('DO NOT USE_Contact Formulas'!A933,"OK",NA()))</f>
        <v>#N/A</v>
      </c>
      <c r="Z933" s="40" t="e">
        <f>IF(AND(NOT(ISBLANK('Captura de datos de CONTACTO'!Z933)),ISNA(VLOOKUP('Captura de datos de CONTACTO'!Z933,'DO NOT USE_School Picklist'!$K$3:$K$6,1,FALSE))),"Please select a value from the drop-down menu",IF('DO NOT USE_Contact Formulas'!A933,"OK",NA()))</f>
        <v>#N/A</v>
      </c>
      <c r="AA933" s="40" t="e">
        <f>IF(AND(NOT(ISBLANK('Captura de datos de CONTACTO'!AA933)),ISNA(VLOOKUP('Captura de datos de CONTACTO'!AA933,'DO NOT USE_School Picklist'!$D$3:$D$5,1,FALSE))),"Please select a value from the drop-down menu",IF('DO NOT USE_Contact Formulas'!A933,"OK",NA()))</f>
        <v>#N/A</v>
      </c>
      <c r="AB933" s="40"/>
      <c r="AC933" s="40" t="e">
        <f>IF(AND(NOT(ISBLANK('Captura de datos de CONTACTO'!AC933)),ISNA(VLOOKUP('Captura de datos de CONTACTO'!AC933,'DO NOT USE_School Picklist'!$G$3:$G$5,1,FALSE))),"Please select a value from the drop-down menu",IF('DO NOT USE_Contact Formulas'!A933,"OK",NA()))</f>
        <v>#N/A</v>
      </c>
      <c r="AD933" s="40"/>
      <c r="AE933" s="40" t="e">
        <f>IF(AND(NOT(ISBLANK('Captura de datos de CONTACTO'!AE933)),ISNA(VLOOKUP('Captura de datos de CONTACTO'!AE933,'DO NOT USE_School Picklist'!$H$3:$H$4,1,FALSE))),"Please select a value from the drop-down menu",IF('DO NOT USE_Contact Formulas'!A933,"OK",NA()))</f>
        <v>#N/A</v>
      </c>
      <c r="AF933" s="40" t="e">
        <f ca="1">IF('Captura de datos de CONTACTO'!AF933&gt;'DO NOT USE_School Picklist'!$C$3,"Test Date cannot be a future date",IF('DO NOT USE_Contact Formulas'!A933,"OK",NA()))</f>
        <v>#N/A</v>
      </c>
      <c r="AG933" s="53" t="e">
        <f>IF(AND('DO NOT USE_Contact Formulas'!A933,ISBLANK('Captura de datos de CONTACTO'!AB933)),"Lab Result Test Result is required",IF(AND(NOT(ISBLANK('Captura de datos de CONTACTO'!AB933)),ISNA(VLOOKUP('Captura de datos de CONTACTO'!AB933,'DO NOT USE_School Picklist'!$Q$3:$Q$8,1,FALSE))),"Please select a value from the drop-down menu",IF('DO NOT USE_Contact Formulas'!A933,"OK",NA())))</f>
        <v>#N/A</v>
      </c>
    </row>
    <row r="934" spans="1:33" x14ac:dyDescent="0.3">
      <c r="A934" s="39" t="e">
        <f>IF('DO NOT USE_Contact Formulas'!A934,IF('DO NOT USE_Contact Formulas'!B934,"Not all required fields are completed","OK"),NA())</f>
        <v>#N/A</v>
      </c>
      <c r="B934" s="40" t="e">
        <f>IF(AND('DO NOT USE_Contact Formulas'!A934,ISBLANK('Captura de datos de CONTACTO'!B934)),"First Name is required",IF(NOT(ISBLANK('Captura de datos de CONTACTO'!B934)),"OK",NA()))</f>
        <v>#N/A</v>
      </c>
      <c r="C934" s="40" t="e">
        <f>IF(AND('DO NOT USE_Contact Formulas'!A934,ISBLANK('Captura de datos de CONTACTO'!C934)),"Last Name is required",IF(NOT(ISBLANK('Captura de datos de CONTACTO'!C934)),"OK",NA()))</f>
        <v>#N/A</v>
      </c>
      <c r="D934" s="40" t="e">
        <f>IF(AND('DO NOT USE_Contact Formulas'!A934,ISBLANK('Captura de datos de CONTACTO'!D934)),"Birthdate is required",IF(NOT(ISBLANK('Captura de datos de CONTACTO'!D934)),"OK",NA()))</f>
        <v>#N/A</v>
      </c>
      <c r="E934" s="40" t="e">
        <f>IF(AND('DO NOT USE_Contact Formulas'!A934,ISBLANK('Captura de datos de CONTACTO'!E934)),"Mobile Phone is required",IF(NOT(ISBLANK('Captura de datos de CONTACTO'!E934)),IF(AND(ISNUMBER(VALUE('Captura de datos de CONTACTO'!E934)),LEFT('Captura de datos de CONTACTO'!E934,1)&lt;&gt;"1",LEN('Captura de datos de CONTACTO'!E934)=10),"OK","Phone number must be valid format"),NA()))</f>
        <v>#N/A</v>
      </c>
      <c r="F934" s="40" t="e">
        <f>IF(LEN('Captura de datos de CONTACTO'!F934)&gt;255,"Home Street Address must be less than 255 characters",IF('DO NOT USE_Contact Formulas'!A934,"OK",NA()))</f>
        <v>#N/A</v>
      </c>
      <c r="G934" s="40" t="e">
        <f>IF(LEN('Captura de datos de CONTACTO'!G934)&gt;40,"City must be less than 40 characters",IF('DO NOT USE_Contact Formulas'!A934,"OK",NA()))</f>
        <v>#N/A</v>
      </c>
      <c r="H934" s="40" t="e">
        <f>IF(AND(NOT(ISBLANK('Captura de datos de CONTACTO'!H934)),ISNA(VLOOKUP('Captura de datos de CONTACTO'!H934,'DO NOT USE_School Picklist'!$P$3:$P$52,1,FALSE))),"Please select a value from the drop-down menu",IF('DO NOT USE_Contact Formulas'!A934,"OK",NA()))</f>
        <v>#N/A</v>
      </c>
      <c r="I934" s="40" t="e">
        <f>IF(AND('DO NOT USE_Contact Formulas'!A934,ISBLANK('Captura de datos de CONTACTO'!I934)),"Zip is required",IF(ISBLANK('Captura de datos de CONTACTO'!I934),NA(),"OK"))</f>
        <v>#N/A</v>
      </c>
      <c r="J934" s="40" t="e">
        <f>IF(AND('DO NOT USE_Contact Formulas'!A934,ISBLANK('Captura de datos de CONTACTO'!J934)),"Student or Staff? is required",IF(ISBLANK('Captura de datos de CONTACTO'!J934),NA(),IF(ISNA(VLOOKUP('Captura de datos de CONTACTO'!J934,'DO NOT USE_School Picklist'!$B$3:$B$6,1,FALSE)),"Please select a value from the drop-down menu","OK")))</f>
        <v>#N/A</v>
      </c>
      <c r="K934" s="40" t="e">
        <f>IF(AND('Captura de datos de CONTACTO'!J934='DO NOT USE_School Picklist'!$B$4,ISBLANK('Captura de datos de CONTACTO'!K934)),"Occupation/Job Title is required if Student or Staff? is Yes, staff/faculty or volunteer",IF('DO NOT USE_Contact Formulas'!A934,"OK",NA()))</f>
        <v>#N/A</v>
      </c>
      <c r="L934" s="40" t="e">
        <f ca="1">IF('Captura de datos de CONTACTO'!L934&gt;'DO NOT USE_School Picklist'!$C$3,"Date last on school campus/facility cannot be a future date",IF('DO NOT USE_Contact Formulas'!A934,IF(ISBLANK('Captura de datos de CONTACTO'!L934),"Date last on school campus/facility is required","OK"),NA()))</f>
        <v>#N/A</v>
      </c>
      <c r="M934" s="41" t="e">
        <f ca="1">IF('Captura de datos de CONTACTO'!M934&gt;'DO NOT USE_School Picklist'!$C$3,"Last Exposure Date cannot be a future date",IF('DO NOT USE_Contact Formulas'!A934,IF(ISBLANK('Captura de datos de CONTACTO'!M934),"Last Exposure Date is required","OK"),NA()))</f>
        <v>#N/A</v>
      </c>
      <c r="N934" s="41" t="e">
        <f>IF(AND('DO NOT USE_Contact Formulas'!A934,ISBLANK('Captura de datos de CONTACTO'!N934)),"Specific Place in the Location is required",IF(ISBLANK('Captura de datos de CONTACTO'!N934),NA(),"OK"))</f>
        <v>#N/A</v>
      </c>
      <c r="O934" s="40" t="e">
        <f>IF(AND(NOT(ISBLANK('Captura de datos de CONTACTO'!O934)),ISNA(VLOOKUP('Captura de datos de CONTACTO'!O934,'DO NOT USE_School Picklist'!$L$3:$L$81,1,FALSE))),"Please select a value from the drop-down menu",IF('DO NOT USE_Contact Formulas'!A934,"OK",NA()))</f>
        <v>#N/A</v>
      </c>
      <c r="P934" s="40" t="e">
        <f>IF(AND(NOT(ISBLANK('Captura de datos de CONTACTO'!P934)),NOT(ISNUMBER(MATCH("*@*.?*",'Captura de datos de CONTACTO'!P934,0)))),"Email must be in a valid format",IF('DO NOT USE_Contact Formulas'!A934,"OK",NA()))</f>
        <v>#N/A</v>
      </c>
      <c r="Q934" s="40" t="e">
        <f>IF(LEN('Captura de datos de CONTACTO'!Q934)&gt;50,"Parent/Guardian Name must be less than 50 characters",IF('DO NOT USE_Contact Formulas'!A934,"OK",NA()))</f>
        <v>#N/A</v>
      </c>
      <c r="R934" s="40" t="e">
        <f>IF(NOT(ISBLANK('Captura de datos de CONTACTO'!R934)),IF(AND(ISNUMBER('Captura de datos de CONTACTO'!R934),LEFT('Captura de datos de CONTACTO'!R934,1)&lt;&gt;"1",LEN('Captura de datos de CONTACTO'!R934)=10),"OK","Phone number must be valid format"),IF('DO NOT USE_Contact Formulas'!A934,"OK",NA()))</f>
        <v>#N/A</v>
      </c>
      <c r="S934" s="40" t="e">
        <f>IF(AND(NOT(ISBLANK('Captura de datos de CONTACTO'!S934)),ISNA(VLOOKUP('Captura de datos de CONTACTO'!S934,'DO NOT USE_School Picklist'!$N$3:$N$63,1,FALSE))),"Please select a value from the drop-down menu",IF('DO NOT USE_Contact Formulas'!A934,"OK",NA()))</f>
        <v>#N/A</v>
      </c>
      <c r="T934" s="53" t="e">
        <f>IF(AND(NOT(ISBLANK('Captura de datos de CONTACTO'!T934)),ISNA(VLOOKUP('Captura de datos de CONTACTO'!T934,'DO NOT USE_School Picklist'!$I$3:$I$5,1,FALSE))),"Please select a value from the drop-down menu",IF('DO NOT USE_Contact Formulas'!A934,"OK",NA()))</f>
        <v>#N/A</v>
      </c>
      <c r="U934" s="40" t="e">
        <f>IF(AND(NOT(ISBLANK('Captura de datos de CONTACTO'!U934)),ISNA(VLOOKUP('Captura de datos de CONTACTO'!U934,'DO NOT USE_School Picklist'!$E$3:$E$10,1,FALSE))),"Please select a value from the drop-down menu",IF('DO NOT USE_Contact Formulas'!A934,"OK",NA()))</f>
        <v>#N/A</v>
      </c>
      <c r="V934" s="53" t="e">
        <f>IF(AND(NOT(ISBLANK('Captura de datos de CONTACTO'!V934)),ISNA(VLOOKUP('Captura de datos de CONTACTO'!V934,'DO NOT USE_School Picklist'!$W$3:$W$9,1,FALSE))),"Please select a value from the drop-down menu",IF('DO NOT USE_Contact Formulas'!A934,"OK",NA()))</f>
        <v>#N/A</v>
      </c>
      <c r="W934" s="53" t="e">
        <f>IF(AND(NOT(ISBLANK('Captura de datos de CONTACTO'!W934)),ISNA(VLOOKUP('Captura de datos de CONTACTO'!W934,'DO NOT USE_School Picklist'!$W$3:$W$9,1,FALSE))),"Please select a value from the drop-down menu",IF('DO NOT USE_Case Formulas'!A934,"OK",NA()))</f>
        <v>#N/A</v>
      </c>
      <c r="X934" s="40" t="e">
        <f>IF(AND(NOT(ISBLANK('Captura de datos de CONTACTO'!X934)),ISNA(VLOOKUP('Captura de datos de CONTACTO'!X934,'DO NOT USE_School Picklist'!$F$3:$F$16,1,FALSE))),"Please select a value from the drop-down menu",IF('DO NOT USE_Contact Formulas'!A934,"OK",NA()))</f>
        <v>#N/A</v>
      </c>
      <c r="Y934" s="40" t="e">
        <f>IF(LEN('Captura de datos de CONTACTO'!Y934)&gt;100,"Classroom(s) must be less than 100 characters",IF('DO NOT USE_Contact Formulas'!A934,"OK",NA()))</f>
        <v>#N/A</v>
      </c>
      <c r="Z934" s="40" t="e">
        <f>IF(AND(NOT(ISBLANK('Captura de datos de CONTACTO'!Z934)),ISNA(VLOOKUP('Captura de datos de CONTACTO'!Z934,'DO NOT USE_School Picklist'!$K$3:$K$6,1,FALSE))),"Please select a value from the drop-down menu",IF('DO NOT USE_Contact Formulas'!A934,"OK",NA()))</f>
        <v>#N/A</v>
      </c>
      <c r="AA934" s="40" t="e">
        <f>IF(AND(NOT(ISBLANK('Captura de datos de CONTACTO'!AA934)),ISNA(VLOOKUP('Captura de datos de CONTACTO'!AA934,'DO NOT USE_School Picklist'!$D$3:$D$5,1,FALSE))),"Please select a value from the drop-down menu",IF('DO NOT USE_Contact Formulas'!A934,"OK",NA()))</f>
        <v>#N/A</v>
      </c>
      <c r="AB934" s="40"/>
      <c r="AC934" s="40" t="e">
        <f>IF(AND(NOT(ISBLANK('Captura de datos de CONTACTO'!AC934)),ISNA(VLOOKUP('Captura de datos de CONTACTO'!AC934,'DO NOT USE_School Picklist'!$G$3:$G$5,1,FALSE))),"Please select a value from the drop-down menu",IF('DO NOT USE_Contact Formulas'!A934,"OK",NA()))</f>
        <v>#N/A</v>
      </c>
      <c r="AD934" s="40"/>
      <c r="AE934" s="40" t="e">
        <f>IF(AND(NOT(ISBLANK('Captura de datos de CONTACTO'!AE934)),ISNA(VLOOKUP('Captura de datos de CONTACTO'!AE934,'DO NOT USE_School Picklist'!$H$3:$H$4,1,FALSE))),"Please select a value from the drop-down menu",IF('DO NOT USE_Contact Formulas'!A934,"OK",NA()))</f>
        <v>#N/A</v>
      </c>
      <c r="AF934" s="40" t="e">
        <f ca="1">IF('Captura de datos de CONTACTO'!AF934&gt;'DO NOT USE_School Picklist'!$C$3,"Test Date cannot be a future date",IF('DO NOT USE_Contact Formulas'!A934,"OK",NA()))</f>
        <v>#N/A</v>
      </c>
      <c r="AG934" s="53" t="e">
        <f>IF(AND('DO NOT USE_Contact Formulas'!A934,ISBLANK('Captura de datos de CONTACTO'!AB934)),"Lab Result Test Result is required",IF(AND(NOT(ISBLANK('Captura de datos de CONTACTO'!AB934)),ISNA(VLOOKUP('Captura de datos de CONTACTO'!AB934,'DO NOT USE_School Picklist'!$Q$3:$Q$8,1,FALSE))),"Please select a value from the drop-down menu",IF('DO NOT USE_Contact Formulas'!A934,"OK",NA())))</f>
        <v>#N/A</v>
      </c>
    </row>
    <row r="935" spans="1:33" x14ac:dyDescent="0.3">
      <c r="A935" s="39" t="e">
        <f>IF('DO NOT USE_Contact Formulas'!A935,IF('DO NOT USE_Contact Formulas'!B935,"Not all required fields are completed","OK"),NA())</f>
        <v>#N/A</v>
      </c>
      <c r="B935" s="40" t="e">
        <f>IF(AND('DO NOT USE_Contact Formulas'!A935,ISBLANK('Captura de datos de CONTACTO'!B935)),"First Name is required",IF(NOT(ISBLANK('Captura de datos de CONTACTO'!B935)),"OK",NA()))</f>
        <v>#N/A</v>
      </c>
      <c r="C935" s="40" t="e">
        <f>IF(AND('DO NOT USE_Contact Formulas'!A935,ISBLANK('Captura de datos de CONTACTO'!C935)),"Last Name is required",IF(NOT(ISBLANK('Captura de datos de CONTACTO'!C935)),"OK",NA()))</f>
        <v>#N/A</v>
      </c>
      <c r="D935" s="40" t="e">
        <f>IF(AND('DO NOT USE_Contact Formulas'!A935,ISBLANK('Captura de datos de CONTACTO'!D935)),"Birthdate is required",IF(NOT(ISBLANK('Captura de datos de CONTACTO'!D935)),"OK",NA()))</f>
        <v>#N/A</v>
      </c>
      <c r="E935" s="40" t="e">
        <f>IF(AND('DO NOT USE_Contact Formulas'!A935,ISBLANK('Captura de datos de CONTACTO'!E935)),"Mobile Phone is required",IF(NOT(ISBLANK('Captura de datos de CONTACTO'!E935)),IF(AND(ISNUMBER(VALUE('Captura de datos de CONTACTO'!E935)),LEFT('Captura de datos de CONTACTO'!E935,1)&lt;&gt;"1",LEN('Captura de datos de CONTACTO'!E935)=10),"OK","Phone number must be valid format"),NA()))</f>
        <v>#N/A</v>
      </c>
      <c r="F935" s="40" t="e">
        <f>IF(LEN('Captura de datos de CONTACTO'!F935)&gt;255,"Home Street Address must be less than 255 characters",IF('DO NOT USE_Contact Formulas'!A935,"OK",NA()))</f>
        <v>#N/A</v>
      </c>
      <c r="G935" s="40" t="e">
        <f>IF(LEN('Captura de datos de CONTACTO'!G935)&gt;40,"City must be less than 40 characters",IF('DO NOT USE_Contact Formulas'!A935,"OK",NA()))</f>
        <v>#N/A</v>
      </c>
      <c r="H935" s="40" t="e">
        <f>IF(AND(NOT(ISBLANK('Captura de datos de CONTACTO'!H935)),ISNA(VLOOKUP('Captura de datos de CONTACTO'!H935,'DO NOT USE_School Picklist'!$P$3:$P$52,1,FALSE))),"Please select a value from the drop-down menu",IF('DO NOT USE_Contact Formulas'!A935,"OK",NA()))</f>
        <v>#N/A</v>
      </c>
      <c r="I935" s="40" t="e">
        <f>IF(AND('DO NOT USE_Contact Formulas'!A935,ISBLANK('Captura de datos de CONTACTO'!I935)),"Zip is required",IF(ISBLANK('Captura de datos de CONTACTO'!I935),NA(),"OK"))</f>
        <v>#N/A</v>
      </c>
      <c r="J935" s="40" t="e">
        <f>IF(AND('DO NOT USE_Contact Formulas'!A935,ISBLANK('Captura de datos de CONTACTO'!J935)),"Student or Staff? is required",IF(ISBLANK('Captura de datos de CONTACTO'!J935),NA(),IF(ISNA(VLOOKUP('Captura de datos de CONTACTO'!J935,'DO NOT USE_School Picklist'!$B$3:$B$6,1,FALSE)),"Please select a value from the drop-down menu","OK")))</f>
        <v>#N/A</v>
      </c>
      <c r="K935" s="40" t="e">
        <f>IF(AND('Captura de datos de CONTACTO'!J935='DO NOT USE_School Picklist'!$B$4,ISBLANK('Captura de datos de CONTACTO'!K935)),"Occupation/Job Title is required if Student or Staff? is Yes, staff/faculty or volunteer",IF('DO NOT USE_Contact Formulas'!A935,"OK",NA()))</f>
        <v>#N/A</v>
      </c>
      <c r="L935" s="40" t="e">
        <f ca="1">IF('Captura de datos de CONTACTO'!L935&gt;'DO NOT USE_School Picklist'!$C$3,"Date last on school campus/facility cannot be a future date",IF('DO NOT USE_Contact Formulas'!A935,IF(ISBLANK('Captura de datos de CONTACTO'!L935),"Date last on school campus/facility is required","OK"),NA()))</f>
        <v>#N/A</v>
      </c>
      <c r="M935" s="41" t="e">
        <f ca="1">IF('Captura de datos de CONTACTO'!M935&gt;'DO NOT USE_School Picklist'!$C$3,"Last Exposure Date cannot be a future date",IF('DO NOT USE_Contact Formulas'!A935,IF(ISBLANK('Captura de datos de CONTACTO'!M935),"Last Exposure Date is required","OK"),NA()))</f>
        <v>#N/A</v>
      </c>
      <c r="N935" s="41" t="e">
        <f>IF(AND('DO NOT USE_Contact Formulas'!A935,ISBLANK('Captura de datos de CONTACTO'!N935)),"Specific Place in the Location is required",IF(ISBLANK('Captura de datos de CONTACTO'!N935),NA(),"OK"))</f>
        <v>#N/A</v>
      </c>
      <c r="O935" s="40" t="e">
        <f>IF(AND(NOT(ISBLANK('Captura de datos de CONTACTO'!O935)),ISNA(VLOOKUP('Captura de datos de CONTACTO'!O935,'DO NOT USE_School Picklist'!$L$3:$L$81,1,FALSE))),"Please select a value from the drop-down menu",IF('DO NOT USE_Contact Formulas'!A935,"OK",NA()))</f>
        <v>#N/A</v>
      </c>
      <c r="P935" s="40" t="e">
        <f>IF(AND(NOT(ISBLANK('Captura de datos de CONTACTO'!P935)),NOT(ISNUMBER(MATCH("*@*.?*",'Captura de datos de CONTACTO'!P935,0)))),"Email must be in a valid format",IF('DO NOT USE_Contact Formulas'!A935,"OK",NA()))</f>
        <v>#N/A</v>
      </c>
      <c r="Q935" s="40" t="e">
        <f>IF(LEN('Captura de datos de CONTACTO'!Q935)&gt;50,"Parent/Guardian Name must be less than 50 characters",IF('DO NOT USE_Contact Formulas'!A935,"OK",NA()))</f>
        <v>#N/A</v>
      </c>
      <c r="R935" s="40" t="e">
        <f>IF(NOT(ISBLANK('Captura de datos de CONTACTO'!R935)),IF(AND(ISNUMBER('Captura de datos de CONTACTO'!R935),LEFT('Captura de datos de CONTACTO'!R935,1)&lt;&gt;"1",LEN('Captura de datos de CONTACTO'!R935)=10),"OK","Phone number must be valid format"),IF('DO NOT USE_Contact Formulas'!A935,"OK",NA()))</f>
        <v>#N/A</v>
      </c>
      <c r="S935" s="40" t="e">
        <f>IF(AND(NOT(ISBLANK('Captura de datos de CONTACTO'!S935)),ISNA(VLOOKUP('Captura de datos de CONTACTO'!S935,'DO NOT USE_School Picklist'!$N$3:$N$63,1,FALSE))),"Please select a value from the drop-down menu",IF('DO NOT USE_Contact Formulas'!A935,"OK",NA()))</f>
        <v>#N/A</v>
      </c>
      <c r="T935" s="53" t="e">
        <f>IF(AND(NOT(ISBLANK('Captura de datos de CONTACTO'!T935)),ISNA(VLOOKUP('Captura de datos de CONTACTO'!T935,'DO NOT USE_School Picklist'!$I$3:$I$5,1,FALSE))),"Please select a value from the drop-down menu",IF('DO NOT USE_Contact Formulas'!A935,"OK",NA()))</f>
        <v>#N/A</v>
      </c>
      <c r="U935" s="40" t="e">
        <f>IF(AND(NOT(ISBLANK('Captura de datos de CONTACTO'!U935)),ISNA(VLOOKUP('Captura de datos de CONTACTO'!U935,'DO NOT USE_School Picklist'!$E$3:$E$10,1,FALSE))),"Please select a value from the drop-down menu",IF('DO NOT USE_Contact Formulas'!A935,"OK",NA()))</f>
        <v>#N/A</v>
      </c>
      <c r="V935" s="53" t="e">
        <f>IF(AND(NOT(ISBLANK('Captura de datos de CONTACTO'!V935)),ISNA(VLOOKUP('Captura de datos de CONTACTO'!V935,'DO NOT USE_School Picklist'!$W$3:$W$9,1,FALSE))),"Please select a value from the drop-down menu",IF('DO NOT USE_Contact Formulas'!A935,"OK",NA()))</f>
        <v>#N/A</v>
      </c>
      <c r="W935" s="53" t="e">
        <f>IF(AND(NOT(ISBLANK('Captura de datos de CONTACTO'!W935)),ISNA(VLOOKUP('Captura de datos de CONTACTO'!W935,'DO NOT USE_School Picklist'!$W$3:$W$9,1,FALSE))),"Please select a value from the drop-down menu",IF('DO NOT USE_Case Formulas'!A935,"OK",NA()))</f>
        <v>#N/A</v>
      </c>
      <c r="X935" s="40" t="e">
        <f>IF(AND(NOT(ISBLANK('Captura de datos de CONTACTO'!X935)),ISNA(VLOOKUP('Captura de datos de CONTACTO'!X935,'DO NOT USE_School Picklist'!$F$3:$F$16,1,FALSE))),"Please select a value from the drop-down menu",IF('DO NOT USE_Contact Formulas'!A935,"OK",NA()))</f>
        <v>#N/A</v>
      </c>
      <c r="Y935" s="40" t="e">
        <f>IF(LEN('Captura de datos de CONTACTO'!Y935)&gt;100,"Classroom(s) must be less than 100 characters",IF('DO NOT USE_Contact Formulas'!A935,"OK",NA()))</f>
        <v>#N/A</v>
      </c>
      <c r="Z935" s="40" t="e">
        <f>IF(AND(NOT(ISBLANK('Captura de datos de CONTACTO'!Z935)),ISNA(VLOOKUP('Captura de datos de CONTACTO'!Z935,'DO NOT USE_School Picklist'!$K$3:$K$6,1,FALSE))),"Please select a value from the drop-down menu",IF('DO NOT USE_Contact Formulas'!A935,"OK",NA()))</f>
        <v>#N/A</v>
      </c>
      <c r="AA935" s="40" t="e">
        <f>IF(AND(NOT(ISBLANK('Captura de datos de CONTACTO'!AA935)),ISNA(VLOOKUP('Captura de datos de CONTACTO'!AA935,'DO NOT USE_School Picklist'!$D$3:$D$5,1,FALSE))),"Please select a value from the drop-down menu",IF('DO NOT USE_Contact Formulas'!A935,"OK",NA()))</f>
        <v>#N/A</v>
      </c>
      <c r="AB935" s="40"/>
      <c r="AC935" s="40" t="e">
        <f>IF(AND(NOT(ISBLANK('Captura de datos de CONTACTO'!AC935)),ISNA(VLOOKUP('Captura de datos de CONTACTO'!AC935,'DO NOT USE_School Picklist'!$G$3:$G$5,1,FALSE))),"Please select a value from the drop-down menu",IF('DO NOT USE_Contact Formulas'!A935,"OK",NA()))</f>
        <v>#N/A</v>
      </c>
      <c r="AD935" s="40"/>
      <c r="AE935" s="40" t="e">
        <f>IF(AND(NOT(ISBLANK('Captura de datos de CONTACTO'!AE935)),ISNA(VLOOKUP('Captura de datos de CONTACTO'!AE935,'DO NOT USE_School Picklist'!$H$3:$H$4,1,FALSE))),"Please select a value from the drop-down menu",IF('DO NOT USE_Contact Formulas'!A935,"OK",NA()))</f>
        <v>#N/A</v>
      </c>
      <c r="AF935" s="40" t="e">
        <f ca="1">IF('Captura de datos de CONTACTO'!AF935&gt;'DO NOT USE_School Picklist'!$C$3,"Test Date cannot be a future date",IF('DO NOT USE_Contact Formulas'!A935,"OK",NA()))</f>
        <v>#N/A</v>
      </c>
      <c r="AG935" s="53" t="e">
        <f>IF(AND('DO NOT USE_Contact Formulas'!A935,ISBLANK('Captura de datos de CONTACTO'!AB935)),"Lab Result Test Result is required",IF(AND(NOT(ISBLANK('Captura de datos de CONTACTO'!AB935)),ISNA(VLOOKUP('Captura de datos de CONTACTO'!AB935,'DO NOT USE_School Picklist'!$Q$3:$Q$8,1,FALSE))),"Please select a value from the drop-down menu",IF('DO NOT USE_Contact Formulas'!A935,"OK",NA())))</f>
        <v>#N/A</v>
      </c>
    </row>
    <row r="936" spans="1:33" x14ac:dyDescent="0.3">
      <c r="A936" s="39" t="e">
        <f>IF('DO NOT USE_Contact Formulas'!A936,IF('DO NOT USE_Contact Formulas'!B936,"Not all required fields are completed","OK"),NA())</f>
        <v>#N/A</v>
      </c>
      <c r="B936" s="40" t="e">
        <f>IF(AND('DO NOT USE_Contact Formulas'!A936,ISBLANK('Captura de datos de CONTACTO'!B936)),"First Name is required",IF(NOT(ISBLANK('Captura de datos de CONTACTO'!B936)),"OK",NA()))</f>
        <v>#N/A</v>
      </c>
      <c r="C936" s="40" t="e">
        <f>IF(AND('DO NOT USE_Contact Formulas'!A936,ISBLANK('Captura de datos de CONTACTO'!C936)),"Last Name is required",IF(NOT(ISBLANK('Captura de datos de CONTACTO'!C936)),"OK",NA()))</f>
        <v>#N/A</v>
      </c>
      <c r="D936" s="40" t="e">
        <f>IF(AND('DO NOT USE_Contact Formulas'!A936,ISBLANK('Captura de datos de CONTACTO'!D936)),"Birthdate is required",IF(NOT(ISBLANK('Captura de datos de CONTACTO'!D936)),"OK",NA()))</f>
        <v>#N/A</v>
      </c>
      <c r="E936" s="40" t="e">
        <f>IF(AND('DO NOT USE_Contact Formulas'!A936,ISBLANK('Captura de datos de CONTACTO'!E936)),"Mobile Phone is required",IF(NOT(ISBLANK('Captura de datos de CONTACTO'!E936)),IF(AND(ISNUMBER(VALUE('Captura de datos de CONTACTO'!E936)),LEFT('Captura de datos de CONTACTO'!E936,1)&lt;&gt;"1",LEN('Captura de datos de CONTACTO'!E936)=10),"OK","Phone number must be valid format"),NA()))</f>
        <v>#N/A</v>
      </c>
      <c r="F936" s="40" t="e">
        <f>IF(LEN('Captura de datos de CONTACTO'!F936)&gt;255,"Home Street Address must be less than 255 characters",IF('DO NOT USE_Contact Formulas'!A936,"OK",NA()))</f>
        <v>#N/A</v>
      </c>
      <c r="G936" s="40" t="e">
        <f>IF(LEN('Captura de datos de CONTACTO'!G936)&gt;40,"City must be less than 40 characters",IF('DO NOT USE_Contact Formulas'!A936,"OK",NA()))</f>
        <v>#N/A</v>
      </c>
      <c r="H936" s="40" t="e">
        <f>IF(AND(NOT(ISBLANK('Captura de datos de CONTACTO'!H936)),ISNA(VLOOKUP('Captura de datos de CONTACTO'!H936,'DO NOT USE_School Picklist'!$P$3:$P$52,1,FALSE))),"Please select a value from the drop-down menu",IF('DO NOT USE_Contact Formulas'!A936,"OK",NA()))</f>
        <v>#N/A</v>
      </c>
      <c r="I936" s="40" t="e">
        <f>IF(AND('DO NOT USE_Contact Formulas'!A936,ISBLANK('Captura de datos de CONTACTO'!I936)),"Zip is required",IF(ISBLANK('Captura de datos de CONTACTO'!I936),NA(),"OK"))</f>
        <v>#N/A</v>
      </c>
      <c r="J936" s="40" t="e">
        <f>IF(AND('DO NOT USE_Contact Formulas'!A936,ISBLANK('Captura de datos de CONTACTO'!J936)),"Student or Staff? is required",IF(ISBLANK('Captura de datos de CONTACTO'!J936),NA(),IF(ISNA(VLOOKUP('Captura de datos de CONTACTO'!J936,'DO NOT USE_School Picklist'!$B$3:$B$6,1,FALSE)),"Please select a value from the drop-down menu","OK")))</f>
        <v>#N/A</v>
      </c>
      <c r="K936" s="40" t="e">
        <f>IF(AND('Captura de datos de CONTACTO'!J936='DO NOT USE_School Picklist'!$B$4,ISBLANK('Captura de datos de CONTACTO'!K936)),"Occupation/Job Title is required if Student or Staff? is Yes, staff/faculty or volunteer",IF('DO NOT USE_Contact Formulas'!A936,"OK",NA()))</f>
        <v>#N/A</v>
      </c>
      <c r="L936" s="40" t="e">
        <f ca="1">IF('Captura de datos de CONTACTO'!L936&gt;'DO NOT USE_School Picklist'!$C$3,"Date last on school campus/facility cannot be a future date",IF('DO NOT USE_Contact Formulas'!A936,IF(ISBLANK('Captura de datos de CONTACTO'!L936),"Date last on school campus/facility is required","OK"),NA()))</f>
        <v>#N/A</v>
      </c>
      <c r="M936" s="41" t="e">
        <f ca="1">IF('Captura de datos de CONTACTO'!M936&gt;'DO NOT USE_School Picklist'!$C$3,"Last Exposure Date cannot be a future date",IF('DO NOT USE_Contact Formulas'!A936,IF(ISBLANK('Captura de datos de CONTACTO'!M936),"Last Exposure Date is required","OK"),NA()))</f>
        <v>#N/A</v>
      </c>
      <c r="N936" s="41" t="e">
        <f>IF(AND('DO NOT USE_Contact Formulas'!A936,ISBLANK('Captura de datos de CONTACTO'!N936)),"Specific Place in the Location is required",IF(ISBLANK('Captura de datos de CONTACTO'!N936),NA(),"OK"))</f>
        <v>#N/A</v>
      </c>
      <c r="O936" s="40" t="e">
        <f>IF(AND(NOT(ISBLANK('Captura de datos de CONTACTO'!O936)),ISNA(VLOOKUP('Captura de datos de CONTACTO'!O936,'DO NOT USE_School Picklist'!$L$3:$L$81,1,FALSE))),"Please select a value from the drop-down menu",IF('DO NOT USE_Contact Formulas'!A936,"OK",NA()))</f>
        <v>#N/A</v>
      </c>
      <c r="P936" s="40" t="e">
        <f>IF(AND(NOT(ISBLANK('Captura de datos de CONTACTO'!P936)),NOT(ISNUMBER(MATCH("*@*.?*",'Captura de datos de CONTACTO'!P936,0)))),"Email must be in a valid format",IF('DO NOT USE_Contact Formulas'!A936,"OK",NA()))</f>
        <v>#N/A</v>
      </c>
      <c r="Q936" s="40" t="e">
        <f>IF(LEN('Captura de datos de CONTACTO'!Q936)&gt;50,"Parent/Guardian Name must be less than 50 characters",IF('DO NOT USE_Contact Formulas'!A936,"OK",NA()))</f>
        <v>#N/A</v>
      </c>
      <c r="R936" s="40" t="e">
        <f>IF(NOT(ISBLANK('Captura de datos de CONTACTO'!R936)),IF(AND(ISNUMBER('Captura de datos de CONTACTO'!R936),LEFT('Captura de datos de CONTACTO'!R936,1)&lt;&gt;"1",LEN('Captura de datos de CONTACTO'!R936)=10),"OK","Phone number must be valid format"),IF('DO NOT USE_Contact Formulas'!A936,"OK",NA()))</f>
        <v>#N/A</v>
      </c>
      <c r="S936" s="40" t="e">
        <f>IF(AND(NOT(ISBLANK('Captura de datos de CONTACTO'!S936)),ISNA(VLOOKUP('Captura de datos de CONTACTO'!S936,'DO NOT USE_School Picklist'!$N$3:$N$63,1,FALSE))),"Please select a value from the drop-down menu",IF('DO NOT USE_Contact Formulas'!A936,"OK",NA()))</f>
        <v>#N/A</v>
      </c>
      <c r="T936" s="53" t="e">
        <f>IF(AND(NOT(ISBLANK('Captura de datos de CONTACTO'!T936)),ISNA(VLOOKUP('Captura de datos de CONTACTO'!T936,'DO NOT USE_School Picklist'!$I$3:$I$5,1,FALSE))),"Please select a value from the drop-down menu",IF('DO NOT USE_Contact Formulas'!A936,"OK",NA()))</f>
        <v>#N/A</v>
      </c>
      <c r="U936" s="40" t="e">
        <f>IF(AND(NOT(ISBLANK('Captura de datos de CONTACTO'!U936)),ISNA(VLOOKUP('Captura de datos de CONTACTO'!U936,'DO NOT USE_School Picklist'!$E$3:$E$10,1,FALSE))),"Please select a value from the drop-down menu",IF('DO NOT USE_Contact Formulas'!A936,"OK",NA()))</f>
        <v>#N/A</v>
      </c>
      <c r="V936" s="53" t="e">
        <f>IF(AND(NOT(ISBLANK('Captura de datos de CONTACTO'!V936)),ISNA(VLOOKUP('Captura de datos de CONTACTO'!V936,'DO NOT USE_School Picklist'!$W$3:$W$9,1,FALSE))),"Please select a value from the drop-down menu",IF('DO NOT USE_Contact Formulas'!A936,"OK",NA()))</f>
        <v>#N/A</v>
      </c>
      <c r="W936" s="53" t="e">
        <f>IF(AND(NOT(ISBLANK('Captura de datos de CONTACTO'!W936)),ISNA(VLOOKUP('Captura de datos de CONTACTO'!W936,'DO NOT USE_School Picklist'!$W$3:$W$9,1,FALSE))),"Please select a value from the drop-down menu",IF('DO NOT USE_Case Formulas'!A936,"OK",NA()))</f>
        <v>#N/A</v>
      </c>
      <c r="X936" s="40" t="e">
        <f>IF(AND(NOT(ISBLANK('Captura de datos de CONTACTO'!X936)),ISNA(VLOOKUP('Captura de datos de CONTACTO'!X936,'DO NOT USE_School Picklist'!$F$3:$F$16,1,FALSE))),"Please select a value from the drop-down menu",IF('DO NOT USE_Contact Formulas'!A936,"OK",NA()))</f>
        <v>#N/A</v>
      </c>
      <c r="Y936" s="40" t="e">
        <f>IF(LEN('Captura de datos de CONTACTO'!Y936)&gt;100,"Classroom(s) must be less than 100 characters",IF('DO NOT USE_Contact Formulas'!A936,"OK",NA()))</f>
        <v>#N/A</v>
      </c>
      <c r="Z936" s="40" t="e">
        <f>IF(AND(NOT(ISBLANK('Captura de datos de CONTACTO'!Z936)),ISNA(VLOOKUP('Captura de datos de CONTACTO'!Z936,'DO NOT USE_School Picklist'!$K$3:$K$6,1,FALSE))),"Please select a value from the drop-down menu",IF('DO NOT USE_Contact Formulas'!A936,"OK",NA()))</f>
        <v>#N/A</v>
      </c>
      <c r="AA936" s="40" t="e">
        <f>IF(AND(NOT(ISBLANK('Captura de datos de CONTACTO'!AA936)),ISNA(VLOOKUP('Captura de datos de CONTACTO'!AA936,'DO NOT USE_School Picklist'!$D$3:$D$5,1,FALSE))),"Please select a value from the drop-down menu",IF('DO NOT USE_Contact Formulas'!A936,"OK",NA()))</f>
        <v>#N/A</v>
      </c>
      <c r="AB936" s="40"/>
      <c r="AC936" s="40" t="e">
        <f>IF(AND(NOT(ISBLANK('Captura de datos de CONTACTO'!AC936)),ISNA(VLOOKUP('Captura de datos de CONTACTO'!AC936,'DO NOT USE_School Picklist'!$G$3:$G$5,1,FALSE))),"Please select a value from the drop-down menu",IF('DO NOT USE_Contact Formulas'!A936,"OK",NA()))</f>
        <v>#N/A</v>
      </c>
      <c r="AD936" s="40"/>
      <c r="AE936" s="40" t="e">
        <f>IF(AND(NOT(ISBLANK('Captura de datos de CONTACTO'!AE936)),ISNA(VLOOKUP('Captura de datos de CONTACTO'!AE936,'DO NOT USE_School Picklist'!$H$3:$H$4,1,FALSE))),"Please select a value from the drop-down menu",IF('DO NOT USE_Contact Formulas'!A936,"OK",NA()))</f>
        <v>#N/A</v>
      </c>
      <c r="AF936" s="40" t="e">
        <f ca="1">IF('Captura de datos de CONTACTO'!AF936&gt;'DO NOT USE_School Picklist'!$C$3,"Test Date cannot be a future date",IF('DO NOT USE_Contact Formulas'!A936,"OK",NA()))</f>
        <v>#N/A</v>
      </c>
      <c r="AG936" s="53" t="e">
        <f>IF(AND('DO NOT USE_Contact Formulas'!A936,ISBLANK('Captura de datos de CONTACTO'!AB936)),"Lab Result Test Result is required",IF(AND(NOT(ISBLANK('Captura de datos de CONTACTO'!AB936)),ISNA(VLOOKUP('Captura de datos de CONTACTO'!AB936,'DO NOT USE_School Picklist'!$Q$3:$Q$8,1,FALSE))),"Please select a value from the drop-down menu",IF('DO NOT USE_Contact Formulas'!A936,"OK",NA())))</f>
        <v>#N/A</v>
      </c>
    </row>
    <row r="937" spans="1:33" x14ac:dyDescent="0.3">
      <c r="A937" s="39" t="e">
        <f>IF('DO NOT USE_Contact Formulas'!A937,IF('DO NOT USE_Contact Formulas'!B937,"Not all required fields are completed","OK"),NA())</f>
        <v>#N/A</v>
      </c>
      <c r="B937" s="40" t="e">
        <f>IF(AND('DO NOT USE_Contact Formulas'!A937,ISBLANK('Captura de datos de CONTACTO'!B937)),"First Name is required",IF(NOT(ISBLANK('Captura de datos de CONTACTO'!B937)),"OK",NA()))</f>
        <v>#N/A</v>
      </c>
      <c r="C937" s="40" t="e">
        <f>IF(AND('DO NOT USE_Contact Formulas'!A937,ISBLANK('Captura de datos de CONTACTO'!C937)),"Last Name is required",IF(NOT(ISBLANK('Captura de datos de CONTACTO'!C937)),"OK",NA()))</f>
        <v>#N/A</v>
      </c>
      <c r="D937" s="40" t="e">
        <f>IF(AND('DO NOT USE_Contact Formulas'!A937,ISBLANK('Captura de datos de CONTACTO'!D937)),"Birthdate is required",IF(NOT(ISBLANK('Captura de datos de CONTACTO'!D937)),"OK",NA()))</f>
        <v>#N/A</v>
      </c>
      <c r="E937" s="40" t="e">
        <f>IF(AND('DO NOT USE_Contact Formulas'!A937,ISBLANK('Captura de datos de CONTACTO'!E937)),"Mobile Phone is required",IF(NOT(ISBLANK('Captura de datos de CONTACTO'!E937)),IF(AND(ISNUMBER(VALUE('Captura de datos de CONTACTO'!E937)),LEFT('Captura de datos de CONTACTO'!E937,1)&lt;&gt;"1",LEN('Captura de datos de CONTACTO'!E937)=10),"OK","Phone number must be valid format"),NA()))</f>
        <v>#N/A</v>
      </c>
      <c r="F937" s="40" t="e">
        <f>IF(LEN('Captura de datos de CONTACTO'!F937)&gt;255,"Home Street Address must be less than 255 characters",IF('DO NOT USE_Contact Formulas'!A937,"OK",NA()))</f>
        <v>#N/A</v>
      </c>
      <c r="G937" s="40" t="e">
        <f>IF(LEN('Captura de datos de CONTACTO'!G937)&gt;40,"City must be less than 40 characters",IF('DO NOT USE_Contact Formulas'!A937,"OK",NA()))</f>
        <v>#N/A</v>
      </c>
      <c r="H937" s="40" t="e">
        <f>IF(AND(NOT(ISBLANK('Captura de datos de CONTACTO'!H937)),ISNA(VLOOKUP('Captura de datos de CONTACTO'!H937,'DO NOT USE_School Picklist'!$P$3:$P$52,1,FALSE))),"Please select a value from the drop-down menu",IF('DO NOT USE_Contact Formulas'!A937,"OK",NA()))</f>
        <v>#N/A</v>
      </c>
      <c r="I937" s="40" t="e">
        <f>IF(AND('DO NOT USE_Contact Formulas'!A937,ISBLANK('Captura de datos de CONTACTO'!I937)),"Zip is required",IF(ISBLANK('Captura de datos de CONTACTO'!I937),NA(),"OK"))</f>
        <v>#N/A</v>
      </c>
      <c r="J937" s="40" t="e">
        <f>IF(AND('DO NOT USE_Contact Formulas'!A937,ISBLANK('Captura de datos de CONTACTO'!J937)),"Student or Staff? is required",IF(ISBLANK('Captura de datos de CONTACTO'!J937),NA(),IF(ISNA(VLOOKUP('Captura de datos de CONTACTO'!J937,'DO NOT USE_School Picklist'!$B$3:$B$6,1,FALSE)),"Please select a value from the drop-down menu","OK")))</f>
        <v>#N/A</v>
      </c>
      <c r="K937" s="40" t="e">
        <f>IF(AND('Captura de datos de CONTACTO'!J937='DO NOT USE_School Picklist'!$B$4,ISBLANK('Captura de datos de CONTACTO'!K937)),"Occupation/Job Title is required if Student or Staff? is Yes, staff/faculty or volunteer",IF('DO NOT USE_Contact Formulas'!A937,"OK",NA()))</f>
        <v>#N/A</v>
      </c>
      <c r="L937" s="40" t="e">
        <f ca="1">IF('Captura de datos de CONTACTO'!L937&gt;'DO NOT USE_School Picklist'!$C$3,"Date last on school campus/facility cannot be a future date",IF('DO NOT USE_Contact Formulas'!A937,IF(ISBLANK('Captura de datos de CONTACTO'!L937),"Date last on school campus/facility is required","OK"),NA()))</f>
        <v>#N/A</v>
      </c>
      <c r="M937" s="41" t="e">
        <f ca="1">IF('Captura de datos de CONTACTO'!M937&gt;'DO NOT USE_School Picklist'!$C$3,"Last Exposure Date cannot be a future date",IF('DO NOT USE_Contact Formulas'!A937,IF(ISBLANK('Captura de datos de CONTACTO'!M937),"Last Exposure Date is required","OK"),NA()))</f>
        <v>#N/A</v>
      </c>
      <c r="N937" s="41" t="e">
        <f>IF(AND('DO NOT USE_Contact Formulas'!A937,ISBLANK('Captura de datos de CONTACTO'!N937)),"Specific Place in the Location is required",IF(ISBLANK('Captura de datos de CONTACTO'!N937),NA(),"OK"))</f>
        <v>#N/A</v>
      </c>
      <c r="O937" s="40" t="e">
        <f>IF(AND(NOT(ISBLANK('Captura de datos de CONTACTO'!O937)),ISNA(VLOOKUP('Captura de datos de CONTACTO'!O937,'DO NOT USE_School Picklist'!$L$3:$L$81,1,FALSE))),"Please select a value from the drop-down menu",IF('DO NOT USE_Contact Formulas'!A937,"OK",NA()))</f>
        <v>#N/A</v>
      </c>
      <c r="P937" s="40" t="e">
        <f>IF(AND(NOT(ISBLANK('Captura de datos de CONTACTO'!P937)),NOT(ISNUMBER(MATCH("*@*.?*",'Captura de datos de CONTACTO'!P937,0)))),"Email must be in a valid format",IF('DO NOT USE_Contact Formulas'!A937,"OK",NA()))</f>
        <v>#N/A</v>
      </c>
      <c r="Q937" s="40" t="e">
        <f>IF(LEN('Captura de datos de CONTACTO'!Q937)&gt;50,"Parent/Guardian Name must be less than 50 characters",IF('DO NOT USE_Contact Formulas'!A937,"OK",NA()))</f>
        <v>#N/A</v>
      </c>
      <c r="R937" s="40" t="e">
        <f>IF(NOT(ISBLANK('Captura de datos de CONTACTO'!R937)),IF(AND(ISNUMBER('Captura de datos de CONTACTO'!R937),LEFT('Captura de datos de CONTACTO'!R937,1)&lt;&gt;"1",LEN('Captura de datos de CONTACTO'!R937)=10),"OK","Phone number must be valid format"),IF('DO NOT USE_Contact Formulas'!A937,"OK",NA()))</f>
        <v>#N/A</v>
      </c>
      <c r="S937" s="40" t="e">
        <f>IF(AND(NOT(ISBLANK('Captura de datos de CONTACTO'!S937)),ISNA(VLOOKUP('Captura de datos de CONTACTO'!S937,'DO NOT USE_School Picklist'!$N$3:$N$63,1,FALSE))),"Please select a value from the drop-down menu",IF('DO NOT USE_Contact Formulas'!A937,"OK",NA()))</f>
        <v>#N/A</v>
      </c>
      <c r="T937" s="53" t="e">
        <f>IF(AND(NOT(ISBLANK('Captura de datos de CONTACTO'!T937)),ISNA(VLOOKUP('Captura de datos de CONTACTO'!T937,'DO NOT USE_School Picklist'!$I$3:$I$5,1,FALSE))),"Please select a value from the drop-down menu",IF('DO NOT USE_Contact Formulas'!A937,"OK",NA()))</f>
        <v>#N/A</v>
      </c>
      <c r="U937" s="40" t="e">
        <f>IF(AND(NOT(ISBLANK('Captura de datos de CONTACTO'!U937)),ISNA(VLOOKUP('Captura de datos de CONTACTO'!U937,'DO NOT USE_School Picklist'!$E$3:$E$10,1,FALSE))),"Please select a value from the drop-down menu",IF('DO NOT USE_Contact Formulas'!A937,"OK",NA()))</f>
        <v>#N/A</v>
      </c>
      <c r="V937" s="53" t="e">
        <f>IF(AND(NOT(ISBLANK('Captura de datos de CONTACTO'!V937)),ISNA(VLOOKUP('Captura de datos de CONTACTO'!V937,'DO NOT USE_School Picklist'!$W$3:$W$9,1,FALSE))),"Please select a value from the drop-down menu",IF('DO NOT USE_Contact Formulas'!A937,"OK",NA()))</f>
        <v>#N/A</v>
      </c>
      <c r="W937" s="53" t="e">
        <f>IF(AND(NOT(ISBLANK('Captura de datos de CONTACTO'!W937)),ISNA(VLOOKUP('Captura de datos de CONTACTO'!W937,'DO NOT USE_School Picklist'!$W$3:$W$9,1,FALSE))),"Please select a value from the drop-down menu",IF('DO NOT USE_Case Formulas'!A937,"OK",NA()))</f>
        <v>#N/A</v>
      </c>
      <c r="X937" s="40" t="e">
        <f>IF(AND(NOT(ISBLANK('Captura de datos de CONTACTO'!X937)),ISNA(VLOOKUP('Captura de datos de CONTACTO'!X937,'DO NOT USE_School Picklist'!$F$3:$F$16,1,FALSE))),"Please select a value from the drop-down menu",IF('DO NOT USE_Contact Formulas'!A937,"OK",NA()))</f>
        <v>#N/A</v>
      </c>
      <c r="Y937" s="40" t="e">
        <f>IF(LEN('Captura de datos de CONTACTO'!Y937)&gt;100,"Classroom(s) must be less than 100 characters",IF('DO NOT USE_Contact Formulas'!A937,"OK",NA()))</f>
        <v>#N/A</v>
      </c>
      <c r="Z937" s="40" t="e">
        <f>IF(AND(NOT(ISBLANK('Captura de datos de CONTACTO'!Z937)),ISNA(VLOOKUP('Captura de datos de CONTACTO'!Z937,'DO NOT USE_School Picklist'!$K$3:$K$6,1,FALSE))),"Please select a value from the drop-down menu",IF('DO NOT USE_Contact Formulas'!A937,"OK",NA()))</f>
        <v>#N/A</v>
      </c>
      <c r="AA937" s="40" t="e">
        <f>IF(AND(NOT(ISBLANK('Captura de datos de CONTACTO'!AA937)),ISNA(VLOOKUP('Captura de datos de CONTACTO'!AA937,'DO NOT USE_School Picklist'!$D$3:$D$5,1,FALSE))),"Please select a value from the drop-down menu",IF('DO NOT USE_Contact Formulas'!A937,"OK",NA()))</f>
        <v>#N/A</v>
      </c>
      <c r="AB937" s="40"/>
      <c r="AC937" s="40" t="e">
        <f>IF(AND(NOT(ISBLANK('Captura de datos de CONTACTO'!AC937)),ISNA(VLOOKUP('Captura de datos de CONTACTO'!AC937,'DO NOT USE_School Picklist'!$G$3:$G$5,1,FALSE))),"Please select a value from the drop-down menu",IF('DO NOT USE_Contact Formulas'!A937,"OK",NA()))</f>
        <v>#N/A</v>
      </c>
      <c r="AD937" s="40"/>
      <c r="AE937" s="40" t="e">
        <f>IF(AND(NOT(ISBLANK('Captura de datos de CONTACTO'!AE937)),ISNA(VLOOKUP('Captura de datos de CONTACTO'!AE937,'DO NOT USE_School Picklist'!$H$3:$H$4,1,FALSE))),"Please select a value from the drop-down menu",IF('DO NOT USE_Contact Formulas'!A937,"OK",NA()))</f>
        <v>#N/A</v>
      </c>
      <c r="AF937" s="40" t="e">
        <f ca="1">IF('Captura de datos de CONTACTO'!AF937&gt;'DO NOT USE_School Picklist'!$C$3,"Test Date cannot be a future date",IF('DO NOT USE_Contact Formulas'!A937,"OK",NA()))</f>
        <v>#N/A</v>
      </c>
      <c r="AG937" s="53" t="e">
        <f>IF(AND('DO NOT USE_Contact Formulas'!A937,ISBLANK('Captura de datos de CONTACTO'!AB937)),"Lab Result Test Result is required",IF(AND(NOT(ISBLANK('Captura de datos de CONTACTO'!AB937)),ISNA(VLOOKUP('Captura de datos de CONTACTO'!AB937,'DO NOT USE_School Picklist'!$Q$3:$Q$8,1,FALSE))),"Please select a value from the drop-down menu",IF('DO NOT USE_Contact Formulas'!A937,"OK",NA())))</f>
        <v>#N/A</v>
      </c>
    </row>
    <row r="938" spans="1:33" x14ac:dyDescent="0.3">
      <c r="A938" s="39" t="e">
        <f>IF('DO NOT USE_Contact Formulas'!A938,IF('DO NOT USE_Contact Formulas'!B938,"Not all required fields are completed","OK"),NA())</f>
        <v>#N/A</v>
      </c>
      <c r="B938" s="40" t="e">
        <f>IF(AND('DO NOT USE_Contact Formulas'!A938,ISBLANK('Captura de datos de CONTACTO'!B938)),"First Name is required",IF(NOT(ISBLANK('Captura de datos de CONTACTO'!B938)),"OK",NA()))</f>
        <v>#N/A</v>
      </c>
      <c r="C938" s="40" t="e">
        <f>IF(AND('DO NOT USE_Contact Formulas'!A938,ISBLANK('Captura de datos de CONTACTO'!C938)),"Last Name is required",IF(NOT(ISBLANK('Captura de datos de CONTACTO'!C938)),"OK",NA()))</f>
        <v>#N/A</v>
      </c>
      <c r="D938" s="40" t="e">
        <f>IF(AND('DO NOT USE_Contact Formulas'!A938,ISBLANK('Captura de datos de CONTACTO'!D938)),"Birthdate is required",IF(NOT(ISBLANK('Captura de datos de CONTACTO'!D938)),"OK",NA()))</f>
        <v>#N/A</v>
      </c>
      <c r="E938" s="40" t="e">
        <f>IF(AND('DO NOT USE_Contact Formulas'!A938,ISBLANK('Captura de datos de CONTACTO'!E938)),"Mobile Phone is required",IF(NOT(ISBLANK('Captura de datos de CONTACTO'!E938)),IF(AND(ISNUMBER(VALUE('Captura de datos de CONTACTO'!E938)),LEFT('Captura de datos de CONTACTO'!E938,1)&lt;&gt;"1",LEN('Captura de datos de CONTACTO'!E938)=10),"OK","Phone number must be valid format"),NA()))</f>
        <v>#N/A</v>
      </c>
      <c r="F938" s="40" t="e">
        <f>IF(LEN('Captura de datos de CONTACTO'!F938)&gt;255,"Home Street Address must be less than 255 characters",IF('DO NOT USE_Contact Formulas'!A938,"OK",NA()))</f>
        <v>#N/A</v>
      </c>
      <c r="G938" s="40" t="e">
        <f>IF(LEN('Captura de datos de CONTACTO'!G938)&gt;40,"City must be less than 40 characters",IF('DO NOT USE_Contact Formulas'!A938,"OK",NA()))</f>
        <v>#N/A</v>
      </c>
      <c r="H938" s="40" t="e">
        <f>IF(AND(NOT(ISBLANK('Captura de datos de CONTACTO'!H938)),ISNA(VLOOKUP('Captura de datos de CONTACTO'!H938,'DO NOT USE_School Picklist'!$P$3:$P$52,1,FALSE))),"Please select a value from the drop-down menu",IF('DO NOT USE_Contact Formulas'!A938,"OK",NA()))</f>
        <v>#N/A</v>
      </c>
      <c r="I938" s="40" t="e">
        <f>IF(AND('DO NOT USE_Contact Formulas'!A938,ISBLANK('Captura de datos de CONTACTO'!I938)),"Zip is required",IF(ISBLANK('Captura de datos de CONTACTO'!I938),NA(),"OK"))</f>
        <v>#N/A</v>
      </c>
      <c r="J938" s="40" t="e">
        <f>IF(AND('DO NOT USE_Contact Formulas'!A938,ISBLANK('Captura de datos de CONTACTO'!J938)),"Student or Staff? is required",IF(ISBLANK('Captura de datos de CONTACTO'!J938),NA(),IF(ISNA(VLOOKUP('Captura de datos de CONTACTO'!J938,'DO NOT USE_School Picklist'!$B$3:$B$6,1,FALSE)),"Please select a value from the drop-down menu","OK")))</f>
        <v>#N/A</v>
      </c>
      <c r="K938" s="40" t="e">
        <f>IF(AND('Captura de datos de CONTACTO'!J938='DO NOT USE_School Picklist'!$B$4,ISBLANK('Captura de datos de CONTACTO'!K938)),"Occupation/Job Title is required if Student or Staff? is Yes, staff/faculty or volunteer",IF('DO NOT USE_Contact Formulas'!A938,"OK",NA()))</f>
        <v>#N/A</v>
      </c>
      <c r="L938" s="40" t="e">
        <f ca="1">IF('Captura de datos de CONTACTO'!L938&gt;'DO NOT USE_School Picklist'!$C$3,"Date last on school campus/facility cannot be a future date",IF('DO NOT USE_Contact Formulas'!A938,IF(ISBLANK('Captura de datos de CONTACTO'!L938),"Date last on school campus/facility is required","OK"),NA()))</f>
        <v>#N/A</v>
      </c>
      <c r="M938" s="41" t="e">
        <f ca="1">IF('Captura de datos de CONTACTO'!M938&gt;'DO NOT USE_School Picklist'!$C$3,"Last Exposure Date cannot be a future date",IF('DO NOT USE_Contact Formulas'!A938,IF(ISBLANK('Captura de datos de CONTACTO'!M938),"Last Exposure Date is required","OK"),NA()))</f>
        <v>#N/A</v>
      </c>
      <c r="N938" s="41" t="e">
        <f>IF(AND('DO NOT USE_Contact Formulas'!A938,ISBLANK('Captura de datos de CONTACTO'!N938)),"Specific Place in the Location is required",IF(ISBLANK('Captura de datos de CONTACTO'!N938),NA(),"OK"))</f>
        <v>#N/A</v>
      </c>
      <c r="O938" s="40" t="e">
        <f>IF(AND(NOT(ISBLANK('Captura de datos de CONTACTO'!O938)),ISNA(VLOOKUP('Captura de datos de CONTACTO'!O938,'DO NOT USE_School Picklist'!$L$3:$L$81,1,FALSE))),"Please select a value from the drop-down menu",IF('DO NOT USE_Contact Formulas'!A938,"OK",NA()))</f>
        <v>#N/A</v>
      </c>
      <c r="P938" s="40" t="e">
        <f>IF(AND(NOT(ISBLANK('Captura de datos de CONTACTO'!P938)),NOT(ISNUMBER(MATCH("*@*.?*",'Captura de datos de CONTACTO'!P938,0)))),"Email must be in a valid format",IF('DO NOT USE_Contact Formulas'!A938,"OK",NA()))</f>
        <v>#N/A</v>
      </c>
      <c r="Q938" s="40" t="e">
        <f>IF(LEN('Captura de datos de CONTACTO'!Q938)&gt;50,"Parent/Guardian Name must be less than 50 characters",IF('DO NOT USE_Contact Formulas'!A938,"OK",NA()))</f>
        <v>#N/A</v>
      </c>
      <c r="R938" s="40" t="e">
        <f>IF(NOT(ISBLANK('Captura de datos de CONTACTO'!R938)),IF(AND(ISNUMBER('Captura de datos de CONTACTO'!R938),LEFT('Captura de datos de CONTACTO'!R938,1)&lt;&gt;"1",LEN('Captura de datos de CONTACTO'!R938)=10),"OK","Phone number must be valid format"),IF('DO NOT USE_Contact Formulas'!A938,"OK",NA()))</f>
        <v>#N/A</v>
      </c>
      <c r="S938" s="40" t="e">
        <f>IF(AND(NOT(ISBLANK('Captura de datos de CONTACTO'!S938)),ISNA(VLOOKUP('Captura de datos de CONTACTO'!S938,'DO NOT USE_School Picklist'!$N$3:$N$63,1,FALSE))),"Please select a value from the drop-down menu",IF('DO NOT USE_Contact Formulas'!A938,"OK",NA()))</f>
        <v>#N/A</v>
      </c>
      <c r="T938" s="53" t="e">
        <f>IF(AND(NOT(ISBLANK('Captura de datos de CONTACTO'!T938)),ISNA(VLOOKUP('Captura de datos de CONTACTO'!T938,'DO NOT USE_School Picklist'!$I$3:$I$5,1,FALSE))),"Please select a value from the drop-down menu",IF('DO NOT USE_Contact Formulas'!A938,"OK",NA()))</f>
        <v>#N/A</v>
      </c>
      <c r="U938" s="40" t="e">
        <f>IF(AND(NOT(ISBLANK('Captura de datos de CONTACTO'!U938)),ISNA(VLOOKUP('Captura de datos de CONTACTO'!U938,'DO NOT USE_School Picklist'!$E$3:$E$10,1,FALSE))),"Please select a value from the drop-down menu",IF('DO NOT USE_Contact Formulas'!A938,"OK",NA()))</f>
        <v>#N/A</v>
      </c>
      <c r="V938" s="53" t="e">
        <f>IF(AND(NOT(ISBLANK('Captura de datos de CONTACTO'!V938)),ISNA(VLOOKUP('Captura de datos de CONTACTO'!V938,'DO NOT USE_School Picklist'!$W$3:$W$9,1,FALSE))),"Please select a value from the drop-down menu",IF('DO NOT USE_Contact Formulas'!A938,"OK",NA()))</f>
        <v>#N/A</v>
      </c>
      <c r="W938" s="53" t="e">
        <f>IF(AND(NOT(ISBLANK('Captura de datos de CONTACTO'!W938)),ISNA(VLOOKUP('Captura de datos de CONTACTO'!W938,'DO NOT USE_School Picklist'!$W$3:$W$9,1,FALSE))),"Please select a value from the drop-down menu",IF('DO NOT USE_Case Formulas'!A938,"OK",NA()))</f>
        <v>#N/A</v>
      </c>
      <c r="X938" s="40" t="e">
        <f>IF(AND(NOT(ISBLANK('Captura de datos de CONTACTO'!X938)),ISNA(VLOOKUP('Captura de datos de CONTACTO'!X938,'DO NOT USE_School Picklist'!$F$3:$F$16,1,FALSE))),"Please select a value from the drop-down menu",IF('DO NOT USE_Contact Formulas'!A938,"OK",NA()))</f>
        <v>#N/A</v>
      </c>
      <c r="Y938" s="40" t="e">
        <f>IF(LEN('Captura de datos de CONTACTO'!Y938)&gt;100,"Classroom(s) must be less than 100 characters",IF('DO NOT USE_Contact Formulas'!A938,"OK",NA()))</f>
        <v>#N/A</v>
      </c>
      <c r="Z938" s="40" t="e">
        <f>IF(AND(NOT(ISBLANK('Captura de datos de CONTACTO'!Z938)),ISNA(VLOOKUP('Captura de datos de CONTACTO'!Z938,'DO NOT USE_School Picklist'!$K$3:$K$6,1,FALSE))),"Please select a value from the drop-down menu",IF('DO NOT USE_Contact Formulas'!A938,"OK",NA()))</f>
        <v>#N/A</v>
      </c>
      <c r="AA938" s="40" t="e">
        <f>IF(AND(NOT(ISBLANK('Captura de datos de CONTACTO'!AA938)),ISNA(VLOOKUP('Captura de datos de CONTACTO'!AA938,'DO NOT USE_School Picklist'!$D$3:$D$5,1,FALSE))),"Please select a value from the drop-down menu",IF('DO NOT USE_Contact Formulas'!A938,"OK",NA()))</f>
        <v>#N/A</v>
      </c>
      <c r="AB938" s="40"/>
      <c r="AC938" s="40" t="e">
        <f>IF(AND(NOT(ISBLANK('Captura de datos de CONTACTO'!AC938)),ISNA(VLOOKUP('Captura de datos de CONTACTO'!AC938,'DO NOT USE_School Picklist'!$G$3:$G$5,1,FALSE))),"Please select a value from the drop-down menu",IF('DO NOT USE_Contact Formulas'!A938,"OK",NA()))</f>
        <v>#N/A</v>
      </c>
      <c r="AD938" s="40"/>
      <c r="AE938" s="40" t="e">
        <f>IF(AND(NOT(ISBLANK('Captura de datos de CONTACTO'!AE938)),ISNA(VLOOKUP('Captura de datos de CONTACTO'!AE938,'DO NOT USE_School Picklist'!$H$3:$H$4,1,FALSE))),"Please select a value from the drop-down menu",IF('DO NOT USE_Contact Formulas'!A938,"OK",NA()))</f>
        <v>#N/A</v>
      </c>
      <c r="AF938" s="40" t="e">
        <f ca="1">IF('Captura de datos de CONTACTO'!AF938&gt;'DO NOT USE_School Picklist'!$C$3,"Test Date cannot be a future date",IF('DO NOT USE_Contact Formulas'!A938,"OK",NA()))</f>
        <v>#N/A</v>
      </c>
      <c r="AG938" s="53" t="e">
        <f>IF(AND('DO NOT USE_Contact Formulas'!A938,ISBLANK('Captura de datos de CONTACTO'!AB938)),"Lab Result Test Result is required",IF(AND(NOT(ISBLANK('Captura de datos de CONTACTO'!AB938)),ISNA(VLOOKUP('Captura de datos de CONTACTO'!AB938,'DO NOT USE_School Picklist'!$Q$3:$Q$8,1,FALSE))),"Please select a value from the drop-down menu",IF('DO NOT USE_Contact Formulas'!A938,"OK",NA())))</f>
        <v>#N/A</v>
      </c>
    </row>
    <row r="939" spans="1:33" x14ac:dyDescent="0.3">
      <c r="A939" s="39" t="e">
        <f>IF('DO NOT USE_Contact Formulas'!A939,IF('DO NOT USE_Contact Formulas'!B939,"Not all required fields are completed","OK"),NA())</f>
        <v>#N/A</v>
      </c>
      <c r="B939" s="40" t="e">
        <f>IF(AND('DO NOT USE_Contact Formulas'!A939,ISBLANK('Captura de datos de CONTACTO'!B939)),"First Name is required",IF(NOT(ISBLANK('Captura de datos de CONTACTO'!B939)),"OK",NA()))</f>
        <v>#N/A</v>
      </c>
      <c r="C939" s="40" t="e">
        <f>IF(AND('DO NOT USE_Contact Formulas'!A939,ISBLANK('Captura de datos de CONTACTO'!C939)),"Last Name is required",IF(NOT(ISBLANK('Captura de datos de CONTACTO'!C939)),"OK",NA()))</f>
        <v>#N/A</v>
      </c>
      <c r="D939" s="40" t="e">
        <f>IF(AND('DO NOT USE_Contact Formulas'!A939,ISBLANK('Captura de datos de CONTACTO'!D939)),"Birthdate is required",IF(NOT(ISBLANK('Captura de datos de CONTACTO'!D939)),"OK",NA()))</f>
        <v>#N/A</v>
      </c>
      <c r="E939" s="40" t="e">
        <f>IF(AND('DO NOT USE_Contact Formulas'!A939,ISBLANK('Captura de datos de CONTACTO'!E939)),"Mobile Phone is required",IF(NOT(ISBLANK('Captura de datos de CONTACTO'!E939)),IF(AND(ISNUMBER(VALUE('Captura de datos de CONTACTO'!E939)),LEFT('Captura de datos de CONTACTO'!E939,1)&lt;&gt;"1",LEN('Captura de datos de CONTACTO'!E939)=10),"OK","Phone number must be valid format"),NA()))</f>
        <v>#N/A</v>
      </c>
      <c r="F939" s="40" t="e">
        <f>IF(LEN('Captura de datos de CONTACTO'!F939)&gt;255,"Home Street Address must be less than 255 characters",IF('DO NOT USE_Contact Formulas'!A939,"OK",NA()))</f>
        <v>#N/A</v>
      </c>
      <c r="G939" s="40" t="e">
        <f>IF(LEN('Captura de datos de CONTACTO'!G939)&gt;40,"City must be less than 40 characters",IF('DO NOT USE_Contact Formulas'!A939,"OK",NA()))</f>
        <v>#N/A</v>
      </c>
      <c r="H939" s="40" t="e">
        <f>IF(AND(NOT(ISBLANK('Captura de datos de CONTACTO'!H939)),ISNA(VLOOKUP('Captura de datos de CONTACTO'!H939,'DO NOT USE_School Picklist'!$P$3:$P$52,1,FALSE))),"Please select a value from the drop-down menu",IF('DO NOT USE_Contact Formulas'!A939,"OK",NA()))</f>
        <v>#N/A</v>
      </c>
      <c r="I939" s="40" t="e">
        <f>IF(AND('DO NOT USE_Contact Formulas'!A939,ISBLANK('Captura de datos de CONTACTO'!I939)),"Zip is required",IF(ISBLANK('Captura de datos de CONTACTO'!I939),NA(),"OK"))</f>
        <v>#N/A</v>
      </c>
      <c r="J939" s="40" t="e">
        <f>IF(AND('DO NOT USE_Contact Formulas'!A939,ISBLANK('Captura de datos de CONTACTO'!J939)),"Student or Staff? is required",IF(ISBLANK('Captura de datos de CONTACTO'!J939),NA(),IF(ISNA(VLOOKUP('Captura de datos de CONTACTO'!J939,'DO NOT USE_School Picklist'!$B$3:$B$6,1,FALSE)),"Please select a value from the drop-down menu","OK")))</f>
        <v>#N/A</v>
      </c>
      <c r="K939" s="40" t="e">
        <f>IF(AND('Captura de datos de CONTACTO'!J939='DO NOT USE_School Picklist'!$B$4,ISBLANK('Captura de datos de CONTACTO'!K939)),"Occupation/Job Title is required if Student or Staff? is Yes, staff/faculty or volunteer",IF('DO NOT USE_Contact Formulas'!A939,"OK",NA()))</f>
        <v>#N/A</v>
      </c>
      <c r="L939" s="40" t="e">
        <f ca="1">IF('Captura de datos de CONTACTO'!L939&gt;'DO NOT USE_School Picklist'!$C$3,"Date last on school campus/facility cannot be a future date",IF('DO NOT USE_Contact Formulas'!A939,IF(ISBLANK('Captura de datos de CONTACTO'!L939),"Date last on school campus/facility is required","OK"),NA()))</f>
        <v>#N/A</v>
      </c>
      <c r="M939" s="41" t="e">
        <f ca="1">IF('Captura de datos de CONTACTO'!M939&gt;'DO NOT USE_School Picklist'!$C$3,"Last Exposure Date cannot be a future date",IF('DO NOT USE_Contact Formulas'!A939,IF(ISBLANK('Captura de datos de CONTACTO'!M939),"Last Exposure Date is required","OK"),NA()))</f>
        <v>#N/A</v>
      </c>
      <c r="N939" s="41" t="e">
        <f>IF(AND('DO NOT USE_Contact Formulas'!A939,ISBLANK('Captura de datos de CONTACTO'!N939)),"Specific Place in the Location is required",IF(ISBLANK('Captura de datos de CONTACTO'!N939),NA(),"OK"))</f>
        <v>#N/A</v>
      </c>
      <c r="O939" s="40" t="e">
        <f>IF(AND(NOT(ISBLANK('Captura de datos de CONTACTO'!O939)),ISNA(VLOOKUP('Captura de datos de CONTACTO'!O939,'DO NOT USE_School Picklist'!$L$3:$L$81,1,FALSE))),"Please select a value from the drop-down menu",IF('DO NOT USE_Contact Formulas'!A939,"OK",NA()))</f>
        <v>#N/A</v>
      </c>
      <c r="P939" s="40" t="e">
        <f>IF(AND(NOT(ISBLANK('Captura de datos de CONTACTO'!P939)),NOT(ISNUMBER(MATCH("*@*.?*",'Captura de datos de CONTACTO'!P939,0)))),"Email must be in a valid format",IF('DO NOT USE_Contact Formulas'!A939,"OK",NA()))</f>
        <v>#N/A</v>
      </c>
      <c r="Q939" s="40" t="e">
        <f>IF(LEN('Captura de datos de CONTACTO'!Q939)&gt;50,"Parent/Guardian Name must be less than 50 characters",IF('DO NOT USE_Contact Formulas'!A939,"OK",NA()))</f>
        <v>#N/A</v>
      </c>
      <c r="R939" s="40" t="e">
        <f>IF(NOT(ISBLANK('Captura de datos de CONTACTO'!R939)),IF(AND(ISNUMBER('Captura de datos de CONTACTO'!R939),LEFT('Captura de datos de CONTACTO'!R939,1)&lt;&gt;"1",LEN('Captura de datos de CONTACTO'!R939)=10),"OK","Phone number must be valid format"),IF('DO NOT USE_Contact Formulas'!A939,"OK",NA()))</f>
        <v>#N/A</v>
      </c>
      <c r="S939" s="40" t="e">
        <f>IF(AND(NOT(ISBLANK('Captura de datos de CONTACTO'!S939)),ISNA(VLOOKUP('Captura de datos de CONTACTO'!S939,'DO NOT USE_School Picklist'!$N$3:$N$63,1,FALSE))),"Please select a value from the drop-down menu",IF('DO NOT USE_Contact Formulas'!A939,"OK",NA()))</f>
        <v>#N/A</v>
      </c>
      <c r="T939" s="53" t="e">
        <f>IF(AND(NOT(ISBLANK('Captura de datos de CONTACTO'!T939)),ISNA(VLOOKUP('Captura de datos de CONTACTO'!T939,'DO NOT USE_School Picklist'!$I$3:$I$5,1,FALSE))),"Please select a value from the drop-down menu",IF('DO NOT USE_Contact Formulas'!A939,"OK",NA()))</f>
        <v>#N/A</v>
      </c>
      <c r="U939" s="40" t="e">
        <f>IF(AND(NOT(ISBLANK('Captura de datos de CONTACTO'!U939)),ISNA(VLOOKUP('Captura de datos de CONTACTO'!U939,'DO NOT USE_School Picklist'!$E$3:$E$10,1,FALSE))),"Please select a value from the drop-down menu",IF('DO NOT USE_Contact Formulas'!A939,"OK",NA()))</f>
        <v>#N/A</v>
      </c>
      <c r="V939" s="53" t="e">
        <f>IF(AND(NOT(ISBLANK('Captura de datos de CONTACTO'!V939)),ISNA(VLOOKUP('Captura de datos de CONTACTO'!V939,'DO NOT USE_School Picklist'!$W$3:$W$9,1,FALSE))),"Please select a value from the drop-down menu",IF('DO NOT USE_Contact Formulas'!A939,"OK",NA()))</f>
        <v>#N/A</v>
      </c>
      <c r="W939" s="53" t="e">
        <f>IF(AND(NOT(ISBLANK('Captura de datos de CONTACTO'!W939)),ISNA(VLOOKUP('Captura de datos de CONTACTO'!W939,'DO NOT USE_School Picklist'!$W$3:$W$9,1,FALSE))),"Please select a value from the drop-down menu",IF('DO NOT USE_Case Formulas'!A939,"OK",NA()))</f>
        <v>#N/A</v>
      </c>
      <c r="X939" s="40" t="e">
        <f>IF(AND(NOT(ISBLANK('Captura de datos de CONTACTO'!X939)),ISNA(VLOOKUP('Captura de datos de CONTACTO'!X939,'DO NOT USE_School Picklist'!$F$3:$F$16,1,FALSE))),"Please select a value from the drop-down menu",IF('DO NOT USE_Contact Formulas'!A939,"OK",NA()))</f>
        <v>#N/A</v>
      </c>
      <c r="Y939" s="40" t="e">
        <f>IF(LEN('Captura de datos de CONTACTO'!Y939)&gt;100,"Classroom(s) must be less than 100 characters",IF('DO NOT USE_Contact Formulas'!A939,"OK",NA()))</f>
        <v>#N/A</v>
      </c>
      <c r="Z939" s="40" t="e">
        <f>IF(AND(NOT(ISBLANK('Captura de datos de CONTACTO'!Z939)),ISNA(VLOOKUP('Captura de datos de CONTACTO'!Z939,'DO NOT USE_School Picklist'!$K$3:$K$6,1,FALSE))),"Please select a value from the drop-down menu",IF('DO NOT USE_Contact Formulas'!A939,"OK",NA()))</f>
        <v>#N/A</v>
      </c>
      <c r="AA939" s="40" t="e">
        <f>IF(AND(NOT(ISBLANK('Captura de datos de CONTACTO'!AA939)),ISNA(VLOOKUP('Captura de datos de CONTACTO'!AA939,'DO NOT USE_School Picklist'!$D$3:$D$5,1,FALSE))),"Please select a value from the drop-down menu",IF('DO NOT USE_Contact Formulas'!A939,"OK",NA()))</f>
        <v>#N/A</v>
      </c>
      <c r="AB939" s="40"/>
      <c r="AC939" s="40" t="e">
        <f>IF(AND(NOT(ISBLANK('Captura de datos de CONTACTO'!AC939)),ISNA(VLOOKUP('Captura de datos de CONTACTO'!AC939,'DO NOT USE_School Picklist'!$G$3:$G$5,1,FALSE))),"Please select a value from the drop-down menu",IF('DO NOT USE_Contact Formulas'!A939,"OK",NA()))</f>
        <v>#N/A</v>
      </c>
      <c r="AD939" s="40"/>
      <c r="AE939" s="40" t="e">
        <f>IF(AND(NOT(ISBLANK('Captura de datos de CONTACTO'!AE939)),ISNA(VLOOKUP('Captura de datos de CONTACTO'!AE939,'DO NOT USE_School Picklist'!$H$3:$H$4,1,FALSE))),"Please select a value from the drop-down menu",IF('DO NOT USE_Contact Formulas'!A939,"OK",NA()))</f>
        <v>#N/A</v>
      </c>
      <c r="AF939" s="40" t="e">
        <f ca="1">IF('Captura de datos de CONTACTO'!AF939&gt;'DO NOT USE_School Picklist'!$C$3,"Test Date cannot be a future date",IF('DO NOT USE_Contact Formulas'!A939,"OK",NA()))</f>
        <v>#N/A</v>
      </c>
      <c r="AG939" s="53" t="e">
        <f>IF(AND('DO NOT USE_Contact Formulas'!A939,ISBLANK('Captura de datos de CONTACTO'!AB939)),"Lab Result Test Result is required",IF(AND(NOT(ISBLANK('Captura de datos de CONTACTO'!AB939)),ISNA(VLOOKUP('Captura de datos de CONTACTO'!AB939,'DO NOT USE_School Picklist'!$Q$3:$Q$8,1,FALSE))),"Please select a value from the drop-down menu",IF('DO NOT USE_Contact Formulas'!A939,"OK",NA())))</f>
        <v>#N/A</v>
      </c>
    </row>
    <row r="940" spans="1:33" x14ac:dyDescent="0.3">
      <c r="A940" s="39" t="e">
        <f>IF('DO NOT USE_Contact Formulas'!A940,IF('DO NOT USE_Contact Formulas'!B940,"Not all required fields are completed","OK"),NA())</f>
        <v>#N/A</v>
      </c>
      <c r="B940" s="40" t="e">
        <f>IF(AND('DO NOT USE_Contact Formulas'!A940,ISBLANK('Captura de datos de CONTACTO'!B940)),"First Name is required",IF(NOT(ISBLANK('Captura de datos de CONTACTO'!B940)),"OK",NA()))</f>
        <v>#N/A</v>
      </c>
      <c r="C940" s="40" t="e">
        <f>IF(AND('DO NOT USE_Contact Formulas'!A940,ISBLANK('Captura de datos de CONTACTO'!C940)),"Last Name is required",IF(NOT(ISBLANK('Captura de datos de CONTACTO'!C940)),"OK",NA()))</f>
        <v>#N/A</v>
      </c>
      <c r="D940" s="40" t="e">
        <f>IF(AND('DO NOT USE_Contact Formulas'!A940,ISBLANK('Captura de datos de CONTACTO'!D940)),"Birthdate is required",IF(NOT(ISBLANK('Captura de datos de CONTACTO'!D940)),"OK",NA()))</f>
        <v>#N/A</v>
      </c>
      <c r="E940" s="40" t="e">
        <f>IF(AND('DO NOT USE_Contact Formulas'!A940,ISBLANK('Captura de datos de CONTACTO'!E940)),"Mobile Phone is required",IF(NOT(ISBLANK('Captura de datos de CONTACTO'!E940)),IF(AND(ISNUMBER(VALUE('Captura de datos de CONTACTO'!E940)),LEFT('Captura de datos de CONTACTO'!E940,1)&lt;&gt;"1",LEN('Captura de datos de CONTACTO'!E940)=10),"OK","Phone number must be valid format"),NA()))</f>
        <v>#N/A</v>
      </c>
      <c r="F940" s="40" t="e">
        <f>IF(LEN('Captura de datos de CONTACTO'!F940)&gt;255,"Home Street Address must be less than 255 characters",IF('DO NOT USE_Contact Formulas'!A940,"OK",NA()))</f>
        <v>#N/A</v>
      </c>
      <c r="G940" s="40" t="e">
        <f>IF(LEN('Captura de datos de CONTACTO'!G940)&gt;40,"City must be less than 40 characters",IF('DO NOT USE_Contact Formulas'!A940,"OK",NA()))</f>
        <v>#N/A</v>
      </c>
      <c r="H940" s="40" t="e">
        <f>IF(AND(NOT(ISBLANK('Captura de datos de CONTACTO'!H940)),ISNA(VLOOKUP('Captura de datos de CONTACTO'!H940,'DO NOT USE_School Picklist'!$P$3:$P$52,1,FALSE))),"Please select a value from the drop-down menu",IF('DO NOT USE_Contact Formulas'!A940,"OK",NA()))</f>
        <v>#N/A</v>
      </c>
      <c r="I940" s="40" t="e">
        <f>IF(AND('DO NOT USE_Contact Formulas'!A940,ISBLANK('Captura de datos de CONTACTO'!I940)),"Zip is required",IF(ISBLANK('Captura de datos de CONTACTO'!I940),NA(),"OK"))</f>
        <v>#N/A</v>
      </c>
      <c r="J940" s="40" t="e">
        <f>IF(AND('DO NOT USE_Contact Formulas'!A940,ISBLANK('Captura de datos de CONTACTO'!J940)),"Student or Staff? is required",IF(ISBLANK('Captura de datos de CONTACTO'!J940),NA(),IF(ISNA(VLOOKUP('Captura de datos de CONTACTO'!J940,'DO NOT USE_School Picklist'!$B$3:$B$6,1,FALSE)),"Please select a value from the drop-down menu","OK")))</f>
        <v>#N/A</v>
      </c>
      <c r="K940" s="40" t="e">
        <f>IF(AND('Captura de datos de CONTACTO'!J940='DO NOT USE_School Picklist'!$B$4,ISBLANK('Captura de datos de CONTACTO'!K940)),"Occupation/Job Title is required if Student or Staff? is Yes, staff/faculty or volunteer",IF('DO NOT USE_Contact Formulas'!A940,"OK",NA()))</f>
        <v>#N/A</v>
      </c>
      <c r="L940" s="40" t="e">
        <f ca="1">IF('Captura de datos de CONTACTO'!L940&gt;'DO NOT USE_School Picklist'!$C$3,"Date last on school campus/facility cannot be a future date",IF('DO NOT USE_Contact Formulas'!A940,IF(ISBLANK('Captura de datos de CONTACTO'!L940),"Date last on school campus/facility is required","OK"),NA()))</f>
        <v>#N/A</v>
      </c>
      <c r="M940" s="41" t="e">
        <f ca="1">IF('Captura de datos de CONTACTO'!M940&gt;'DO NOT USE_School Picklist'!$C$3,"Last Exposure Date cannot be a future date",IF('DO NOT USE_Contact Formulas'!A940,IF(ISBLANK('Captura de datos de CONTACTO'!M940),"Last Exposure Date is required","OK"),NA()))</f>
        <v>#N/A</v>
      </c>
      <c r="N940" s="41" t="e">
        <f>IF(AND('DO NOT USE_Contact Formulas'!A940,ISBLANK('Captura de datos de CONTACTO'!N940)),"Specific Place in the Location is required",IF(ISBLANK('Captura de datos de CONTACTO'!N940),NA(),"OK"))</f>
        <v>#N/A</v>
      </c>
      <c r="O940" s="40" t="e">
        <f>IF(AND(NOT(ISBLANK('Captura de datos de CONTACTO'!O940)),ISNA(VLOOKUP('Captura de datos de CONTACTO'!O940,'DO NOT USE_School Picklist'!$L$3:$L$81,1,FALSE))),"Please select a value from the drop-down menu",IF('DO NOT USE_Contact Formulas'!A940,"OK",NA()))</f>
        <v>#N/A</v>
      </c>
      <c r="P940" s="40" t="e">
        <f>IF(AND(NOT(ISBLANK('Captura de datos de CONTACTO'!P940)),NOT(ISNUMBER(MATCH("*@*.?*",'Captura de datos de CONTACTO'!P940,0)))),"Email must be in a valid format",IF('DO NOT USE_Contact Formulas'!A940,"OK",NA()))</f>
        <v>#N/A</v>
      </c>
      <c r="Q940" s="40" t="e">
        <f>IF(LEN('Captura de datos de CONTACTO'!Q940)&gt;50,"Parent/Guardian Name must be less than 50 characters",IF('DO NOT USE_Contact Formulas'!A940,"OK",NA()))</f>
        <v>#N/A</v>
      </c>
      <c r="R940" s="40" t="e">
        <f>IF(NOT(ISBLANK('Captura de datos de CONTACTO'!R940)),IF(AND(ISNUMBER('Captura de datos de CONTACTO'!R940),LEFT('Captura de datos de CONTACTO'!R940,1)&lt;&gt;"1",LEN('Captura de datos de CONTACTO'!R940)=10),"OK","Phone number must be valid format"),IF('DO NOT USE_Contact Formulas'!A940,"OK",NA()))</f>
        <v>#N/A</v>
      </c>
      <c r="S940" s="40" t="e">
        <f>IF(AND(NOT(ISBLANK('Captura de datos de CONTACTO'!S940)),ISNA(VLOOKUP('Captura de datos de CONTACTO'!S940,'DO NOT USE_School Picklist'!$N$3:$N$63,1,FALSE))),"Please select a value from the drop-down menu",IF('DO NOT USE_Contact Formulas'!A940,"OK",NA()))</f>
        <v>#N/A</v>
      </c>
      <c r="T940" s="53" t="e">
        <f>IF(AND(NOT(ISBLANK('Captura de datos de CONTACTO'!T940)),ISNA(VLOOKUP('Captura de datos de CONTACTO'!T940,'DO NOT USE_School Picklist'!$I$3:$I$5,1,FALSE))),"Please select a value from the drop-down menu",IF('DO NOT USE_Contact Formulas'!A940,"OK",NA()))</f>
        <v>#N/A</v>
      </c>
      <c r="U940" s="40" t="e">
        <f>IF(AND(NOT(ISBLANK('Captura de datos de CONTACTO'!U940)),ISNA(VLOOKUP('Captura de datos de CONTACTO'!U940,'DO NOT USE_School Picklist'!$E$3:$E$10,1,FALSE))),"Please select a value from the drop-down menu",IF('DO NOT USE_Contact Formulas'!A940,"OK",NA()))</f>
        <v>#N/A</v>
      </c>
      <c r="V940" s="53" t="e">
        <f>IF(AND(NOT(ISBLANK('Captura de datos de CONTACTO'!V940)),ISNA(VLOOKUP('Captura de datos de CONTACTO'!V940,'DO NOT USE_School Picklist'!$W$3:$W$9,1,FALSE))),"Please select a value from the drop-down menu",IF('DO NOT USE_Contact Formulas'!A940,"OK",NA()))</f>
        <v>#N/A</v>
      </c>
      <c r="W940" s="53" t="e">
        <f>IF(AND(NOT(ISBLANK('Captura de datos de CONTACTO'!W940)),ISNA(VLOOKUP('Captura de datos de CONTACTO'!W940,'DO NOT USE_School Picklist'!$W$3:$W$9,1,FALSE))),"Please select a value from the drop-down menu",IF('DO NOT USE_Case Formulas'!A940,"OK",NA()))</f>
        <v>#N/A</v>
      </c>
      <c r="X940" s="40" t="e">
        <f>IF(AND(NOT(ISBLANK('Captura de datos de CONTACTO'!X940)),ISNA(VLOOKUP('Captura de datos de CONTACTO'!X940,'DO NOT USE_School Picklist'!$F$3:$F$16,1,FALSE))),"Please select a value from the drop-down menu",IF('DO NOT USE_Contact Formulas'!A940,"OK",NA()))</f>
        <v>#N/A</v>
      </c>
      <c r="Y940" s="40" t="e">
        <f>IF(LEN('Captura de datos de CONTACTO'!Y940)&gt;100,"Classroom(s) must be less than 100 characters",IF('DO NOT USE_Contact Formulas'!A940,"OK",NA()))</f>
        <v>#N/A</v>
      </c>
      <c r="Z940" s="40" t="e">
        <f>IF(AND(NOT(ISBLANK('Captura de datos de CONTACTO'!Z940)),ISNA(VLOOKUP('Captura de datos de CONTACTO'!Z940,'DO NOT USE_School Picklist'!$K$3:$K$6,1,FALSE))),"Please select a value from the drop-down menu",IF('DO NOT USE_Contact Formulas'!A940,"OK",NA()))</f>
        <v>#N/A</v>
      </c>
      <c r="AA940" s="40" t="e">
        <f>IF(AND(NOT(ISBLANK('Captura de datos de CONTACTO'!AA940)),ISNA(VLOOKUP('Captura de datos de CONTACTO'!AA940,'DO NOT USE_School Picklist'!$D$3:$D$5,1,FALSE))),"Please select a value from the drop-down menu",IF('DO NOT USE_Contact Formulas'!A940,"OK",NA()))</f>
        <v>#N/A</v>
      </c>
      <c r="AB940" s="40"/>
      <c r="AC940" s="40" t="e">
        <f>IF(AND(NOT(ISBLANK('Captura de datos de CONTACTO'!AC940)),ISNA(VLOOKUP('Captura de datos de CONTACTO'!AC940,'DO NOT USE_School Picklist'!$G$3:$G$5,1,FALSE))),"Please select a value from the drop-down menu",IF('DO NOT USE_Contact Formulas'!A940,"OK",NA()))</f>
        <v>#N/A</v>
      </c>
      <c r="AD940" s="40"/>
      <c r="AE940" s="40" t="e">
        <f>IF(AND(NOT(ISBLANK('Captura de datos de CONTACTO'!AE940)),ISNA(VLOOKUP('Captura de datos de CONTACTO'!AE940,'DO NOT USE_School Picklist'!$H$3:$H$4,1,FALSE))),"Please select a value from the drop-down menu",IF('DO NOT USE_Contact Formulas'!A940,"OK",NA()))</f>
        <v>#N/A</v>
      </c>
      <c r="AF940" s="40" t="e">
        <f ca="1">IF('Captura de datos de CONTACTO'!AF940&gt;'DO NOT USE_School Picklist'!$C$3,"Test Date cannot be a future date",IF('DO NOT USE_Contact Formulas'!A940,"OK",NA()))</f>
        <v>#N/A</v>
      </c>
      <c r="AG940" s="53" t="e">
        <f>IF(AND('DO NOT USE_Contact Formulas'!A940,ISBLANK('Captura de datos de CONTACTO'!AB940)),"Lab Result Test Result is required",IF(AND(NOT(ISBLANK('Captura de datos de CONTACTO'!AB940)),ISNA(VLOOKUP('Captura de datos de CONTACTO'!AB940,'DO NOT USE_School Picklist'!$Q$3:$Q$8,1,FALSE))),"Please select a value from the drop-down menu",IF('DO NOT USE_Contact Formulas'!A940,"OK",NA())))</f>
        <v>#N/A</v>
      </c>
    </row>
    <row r="941" spans="1:33" x14ac:dyDescent="0.3">
      <c r="A941" s="39" t="e">
        <f>IF('DO NOT USE_Contact Formulas'!A941,IF('DO NOT USE_Contact Formulas'!B941,"Not all required fields are completed","OK"),NA())</f>
        <v>#N/A</v>
      </c>
      <c r="B941" s="40" t="e">
        <f>IF(AND('DO NOT USE_Contact Formulas'!A941,ISBLANK('Captura de datos de CONTACTO'!B941)),"First Name is required",IF(NOT(ISBLANK('Captura de datos de CONTACTO'!B941)),"OK",NA()))</f>
        <v>#N/A</v>
      </c>
      <c r="C941" s="40" t="e">
        <f>IF(AND('DO NOT USE_Contact Formulas'!A941,ISBLANK('Captura de datos de CONTACTO'!C941)),"Last Name is required",IF(NOT(ISBLANK('Captura de datos de CONTACTO'!C941)),"OK",NA()))</f>
        <v>#N/A</v>
      </c>
      <c r="D941" s="40" t="e">
        <f>IF(AND('DO NOT USE_Contact Formulas'!A941,ISBLANK('Captura de datos de CONTACTO'!D941)),"Birthdate is required",IF(NOT(ISBLANK('Captura de datos de CONTACTO'!D941)),"OK",NA()))</f>
        <v>#N/A</v>
      </c>
      <c r="E941" s="40" t="e">
        <f>IF(AND('DO NOT USE_Contact Formulas'!A941,ISBLANK('Captura de datos de CONTACTO'!E941)),"Mobile Phone is required",IF(NOT(ISBLANK('Captura de datos de CONTACTO'!E941)),IF(AND(ISNUMBER(VALUE('Captura de datos de CONTACTO'!E941)),LEFT('Captura de datos de CONTACTO'!E941,1)&lt;&gt;"1",LEN('Captura de datos de CONTACTO'!E941)=10),"OK","Phone number must be valid format"),NA()))</f>
        <v>#N/A</v>
      </c>
      <c r="F941" s="40" t="e">
        <f>IF(LEN('Captura de datos de CONTACTO'!F941)&gt;255,"Home Street Address must be less than 255 characters",IF('DO NOT USE_Contact Formulas'!A941,"OK",NA()))</f>
        <v>#N/A</v>
      </c>
      <c r="G941" s="40" t="e">
        <f>IF(LEN('Captura de datos de CONTACTO'!G941)&gt;40,"City must be less than 40 characters",IF('DO NOT USE_Contact Formulas'!A941,"OK",NA()))</f>
        <v>#N/A</v>
      </c>
      <c r="H941" s="40" t="e">
        <f>IF(AND(NOT(ISBLANK('Captura de datos de CONTACTO'!H941)),ISNA(VLOOKUP('Captura de datos de CONTACTO'!H941,'DO NOT USE_School Picklist'!$P$3:$P$52,1,FALSE))),"Please select a value from the drop-down menu",IF('DO NOT USE_Contact Formulas'!A941,"OK",NA()))</f>
        <v>#N/A</v>
      </c>
      <c r="I941" s="40" t="e">
        <f>IF(AND('DO NOT USE_Contact Formulas'!A941,ISBLANK('Captura de datos de CONTACTO'!I941)),"Zip is required",IF(ISBLANK('Captura de datos de CONTACTO'!I941),NA(),"OK"))</f>
        <v>#N/A</v>
      </c>
      <c r="J941" s="40" t="e">
        <f>IF(AND('DO NOT USE_Contact Formulas'!A941,ISBLANK('Captura de datos de CONTACTO'!J941)),"Student or Staff? is required",IF(ISBLANK('Captura de datos de CONTACTO'!J941),NA(),IF(ISNA(VLOOKUP('Captura de datos de CONTACTO'!J941,'DO NOT USE_School Picklist'!$B$3:$B$6,1,FALSE)),"Please select a value from the drop-down menu","OK")))</f>
        <v>#N/A</v>
      </c>
      <c r="K941" s="40" t="e">
        <f>IF(AND('Captura de datos de CONTACTO'!J941='DO NOT USE_School Picklist'!$B$4,ISBLANK('Captura de datos de CONTACTO'!K941)),"Occupation/Job Title is required if Student or Staff? is Yes, staff/faculty or volunteer",IF('DO NOT USE_Contact Formulas'!A941,"OK",NA()))</f>
        <v>#N/A</v>
      </c>
      <c r="L941" s="40" t="e">
        <f ca="1">IF('Captura de datos de CONTACTO'!L941&gt;'DO NOT USE_School Picklist'!$C$3,"Date last on school campus/facility cannot be a future date",IF('DO NOT USE_Contact Formulas'!A941,IF(ISBLANK('Captura de datos de CONTACTO'!L941),"Date last on school campus/facility is required","OK"),NA()))</f>
        <v>#N/A</v>
      </c>
      <c r="M941" s="41" t="e">
        <f ca="1">IF('Captura de datos de CONTACTO'!M941&gt;'DO NOT USE_School Picklist'!$C$3,"Last Exposure Date cannot be a future date",IF('DO NOT USE_Contact Formulas'!A941,IF(ISBLANK('Captura de datos de CONTACTO'!M941),"Last Exposure Date is required","OK"),NA()))</f>
        <v>#N/A</v>
      </c>
      <c r="N941" s="41" t="e">
        <f>IF(AND('DO NOT USE_Contact Formulas'!A941,ISBLANK('Captura de datos de CONTACTO'!N941)),"Specific Place in the Location is required",IF(ISBLANK('Captura de datos de CONTACTO'!N941),NA(),"OK"))</f>
        <v>#N/A</v>
      </c>
      <c r="O941" s="40" t="e">
        <f>IF(AND(NOT(ISBLANK('Captura de datos de CONTACTO'!O941)),ISNA(VLOOKUP('Captura de datos de CONTACTO'!O941,'DO NOT USE_School Picklist'!$L$3:$L$81,1,FALSE))),"Please select a value from the drop-down menu",IF('DO NOT USE_Contact Formulas'!A941,"OK",NA()))</f>
        <v>#N/A</v>
      </c>
      <c r="P941" s="40" t="e">
        <f>IF(AND(NOT(ISBLANK('Captura de datos de CONTACTO'!P941)),NOT(ISNUMBER(MATCH("*@*.?*",'Captura de datos de CONTACTO'!P941,0)))),"Email must be in a valid format",IF('DO NOT USE_Contact Formulas'!A941,"OK",NA()))</f>
        <v>#N/A</v>
      </c>
      <c r="Q941" s="40" t="e">
        <f>IF(LEN('Captura de datos de CONTACTO'!Q941)&gt;50,"Parent/Guardian Name must be less than 50 characters",IF('DO NOT USE_Contact Formulas'!A941,"OK",NA()))</f>
        <v>#N/A</v>
      </c>
      <c r="R941" s="40" t="e">
        <f>IF(NOT(ISBLANK('Captura de datos de CONTACTO'!R941)),IF(AND(ISNUMBER('Captura de datos de CONTACTO'!R941),LEFT('Captura de datos de CONTACTO'!R941,1)&lt;&gt;"1",LEN('Captura de datos de CONTACTO'!R941)=10),"OK","Phone number must be valid format"),IF('DO NOT USE_Contact Formulas'!A941,"OK",NA()))</f>
        <v>#N/A</v>
      </c>
      <c r="S941" s="40" t="e">
        <f>IF(AND(NOT(ISBLANK('Captura de datos de CONTACTO'!S941)),ISNA(VLOOKUP('Captura de datos de CONTACTO'!S941,'DO NOT USE_School Picklist'!$N$3:$N$63,1,FALSE))),"Please select a value from the drop-down menu",IF('DO NOT USE_Contact Formulas'!A941,"OK",NA()))</f>
        <v>#N/A</v>
      </c>
      <c r="T941" s="53" t="e">
        <f>IF(AND(NOT(ISBLANK('Captura de datos de CONTACTO'!T941)),ISNA(VLOOKUP('Captura de datos de CONTACTO'!T941,'DO NOT USE_School Picklist'!$I$3:$I$5,1,FALSE))),"Please select a value from the drop-down menu",IF('DO NOT USE_Contact Formulas'!A941,"OK",NA()))</f>
        <v>#N/A</v>
      </c>
      <c r="U941" s="40" t="e">
        <f>IF(AND(NOT(ISBLANK('Captura de datos de CONTACTO'!U941)),ISNA(VLOOKUP('Captura de datos de CONTACTO'!U941,'DO NOT USE_School Picklist'!$E$3:$E$10,1,FALSE))),"Please select a value from the drop-down menu",IF('DO NOT USE_Contact Formulas'!A941,"OK",NA()))</f>
        <v>#N/A</v>
      </c>
      <c r="V941" s="53" t="e">
        <f>IF(AND(NOT(ISBLANK('Captura de datos de CONTACTO'!V941)),ISNA(VLOOKUP('Captura de datos de CONTACTO'!V941,'DO NOT USE_School Picklist'!$W$3:$W$9,1,FALSE))),"Please select a value from the drop-down menu",IF('DO NOT USE_Contact Formulas'!A941,"OK",NA()))</f>
        <v>#N/A</v>
      </c>
      <c r="W941" s="53" t="e">
        <f>IF(AND(NOT(ISBLANK('Captura de datos de CONTACTO'!W941)),ISNA(VLOOKUP('Captura de datos de CONTACTO'!W941,'DO NOT USE_School Picklist'!$W$3:$W$9,1,FALSE))),"Please select a value from the drop-down menu",IF('DO NOT USE_Case Formulas'!A941,"OK",NA()))</f>
        <v>#N/A</v>
      </c>
      <c r="X941" s="40" t="e">
        <f>IF(AND(NOT(ISBLANK('Captura de datos de CONTACTO'!X941)),ISNA(VLOOKUP('Captura de datos de CONTACTO'!X941,'DO NOT USE_School Picklist'!$F$3:$F$16,1,FALSE))),"Please select a value from the drop-down menu",IF('DO NOT USE_Contact Formulas'!A941,"OK",NA()))</f>
        <v>#N/A</v>
      </c>
      <c r="Y941" s="40" t="e">
        <f>IF(LEN('Captura de datos de CONTACTO'!Y941)&gt;100,"Classroom(s) must be less than 100 characters",IF('DO NOT USE_Contact Formulas'!A941,"OK",NA()))</f>
        <v>#N/A</v>
      </c>
      <c r="Z941" s="40" t="e">
        <f>IF(AND(NOT(ISBLANK('Captura de datos de CONTACTO'!Z941)),ISNA(VLOOKUP('Captura de datos de CONTACTO'!Z941,'DO NOT USE_School Picklist'!$K$3:$K$6,1,FALSE))),"Please select a value from the drop-down menu",IF('DO NOT USE_Contact Formulas'!A941,"OK",NA()))</f>
        <v>#N/A</v>
      </c>
      <c r="AA941" s="40" t="e">
        <f>IF(AND(NOT(ISBLANK('Captura de datos de CONTACTO'!AA941)),ISNA(VLOOKUP('Captura de datos de CONTACTO'!AA941,'DO NOT USE_School Picklist'!$D$3:$D$5,1,FALSE))),"Please select a value from the drop-down menu",IF('DO NOT USE_Contact Formulas'!A941,"OK",NA()))</f>
        <v>#N/A</v>
      </c>
      <c r="AB941" s="40"/>
      <c r="AC941" s="40" t="e">
        <f>IF(AND(NOT(ISBLANK('Captura de datos de CONTACTO'!AC941)),ISNA(VLOOKUP('Captura de datos de CONTACTO'!AC941,'DO NOT USE_School Picklist'!$G$3:$G$5,1,FALSE))),"Please select a value from the drop-down menu",IF('DO NOT USE_Contact Formulas'!A941,"OK",NA()))</f>
        <v>#N/A</v>
      </c>
      <c r="AD941" s="40"/>
      <c r="AE941" s="40" t="e">
        <f>IF(AND(NOT(ISBLANK('Captura de datos de CONTACTO'!AE941)),ISNA(VLOOKUP('Captura de datos de CONTACTO'!AE941,'DO NOT USE_School Picklist'!$H$3:$H$4,1,FALSE))),"Please select a value from the drop-down menu",IF('DO NOT USE_Contact Formulas'!A941,"OK",NA()))</f>
        <v>#N/A</v>
      </c>
      <c r="AF941" s="40" t="e">
        <f ca="1">IF('Captura de datos de CONTACTO'!AF941&gt;'DO NOT USE_School Picklist'!$C$3,"Test Date cannot be a future date",IF('DO NOT USE_Contact Formulas'!A941,"OK",NA()))</f>
        <v>#N/A</v>
      </c>
      <c r="AG941" s="53" t="e">
        <f>IF(AND('DO NOT USE_Contact Formulas'!A941,ISBLANK('Captura de datos de CONTACTO'!AB941)),"Lab Result Test Result is required",IF(AND(NOT(ISBLANK('Captura de datos de CONTACTO'!AB941)),ISNA(VLOOKUP('Captura de datos de CONTACTO'!AB941,'DO NOT USE_School Picklist'!$Q$3:$Q$8,1,FALSE))),"Please select a value from the drop-down menu",IF('DO NOT USE_Contact Formulas'!A941,"OK",NA())))</f>
        <v>#N/A</v>
      </c>
    </row>
    <row r="942" spans="1:33" x14ac:dyDescent="0.3">
      <c r="A942" s="39" t="e">
        <f>IF('DO NOT USE_Contact Formulas'!A942,IF('DO NOT USE_Contact Formulas'!B942,"Not all required fields are completed","OK"),NA())</f>
        <v>#N/A</v>
      </c>
      <c r="B942" s="40" t="e">
        <f>IF(AND('DO NOT USE_Contact Formulas'!A942,ISBLANK('Captura de datos de CONTACTO'!B942)),"First Name is required",IF(NOT(ISBLANK('Captura de datos de CONTACTO'!B942)),"OK",NA()))</f>
        <v>#N/A</v>
      </c>
      <c r="C942" s="40" t="e">
        <f>IF(AND('DO NOT USE_Contact Formulas'!A942,ISBLANK('Captura de datos de CONTACTO'!C942)),"Last Name is required",IF(NOT(ISBLANK('Captura de datos de CONTACTO'!C942)),"OK",NA()))</f>
        <v>#N/A</v>
      </c>
      <c r="D942" s="40" t="e">
        <f>IF(AND('DO NOT USE_Contact Formulas'!A942,ISBLANK('Captura de datos de CONTACTO'!D942)),"Birthdate is required",IF(NOT(ISBLANK('Captura de datos de CONTACTO'!D942)),"OK",NA()))</f>
        <v>#N/A</v>
      </c>
      <c r="E942" s="40" t="e">
        <f>IF(AND('DO NOT USE_Contact Formulas'!A942,ISBLANK('Captura de datos de CONTACTO'!E942)),"Mobile Phone is required",IF(NOT(ISBLANK('Captura de datos de CONTACTO'!E942)),IF(AND(ISNUMBER(VALUE('Captura de datos de CONTACTO'!E942)),LEFT('Captura de datos de CONTACTO'!E942,1)&lt;&gt;"1",LEN('Captura de datos de CONTACTO'!E942)=10),"OK","Phone number must be valid format"),NA()))</f>
        <v>#N/A</v>
      </c>
      <c r="F942" s="40" t="e">
        <f>IF(LEN('Captura de datos de CONTACTO'!F942)&gt;255,"Home Street Address must be less than 255 characters",IF('DO NOT USE_Contact Formulas'!A942,"OK",NA()))</f>
        <v>#N/A</v>
      </c>
      <c r="G942" s="40" t="e">
        <f>IF(LEN('Captura de datos de CONTACTO'!G942)&gt;40,"City must be less than 40 characters",IF('DO NOT USE_Contact Formulas'!A942,"OK",NA()))</f>
        <v>#N/A</v>
      </c>
      <c r="H942" s="40" t="e">
        <f>IF(AND(NOT(ISBLANK('Captura de datos de CONTACTO'!H942)),ISNA(VLOOKUP('Captura de datos de CONTACTO'!H942,'DO NOT USE_School Picklist'!$P$3:$P$52,1,FALSE))),"Please select a value from the drop-down menu",IF('DO NOT USE_Contact Formulas'!A942,"OK",NA()))</f>
        <v>#N/A</v>
      </c>
      <c r="I942" s="40" t="e">
        <f>IF(AND('DO NOT USE_Contact Formulas'!A942,ISBLANK('Captura de datos de CONTACTO'!I942)),"Zip is required",IF(ISBLANK('Captura de datos de CONTACTO'!I942),NA(),"OK"))</f>
        <v>#N/A</v>
      </c>
      <c r="J942" s="40" t="e">
        <f>IF(AND('DO NOT USE_Contact Formulas'!A942,ISBLANK('Captura de datos de CONTACTO'!J942)),"Student or Staff? is required",IF(ISBLANK('Captura de datos de CONTACTO'!J942),NA(),IF(ISNA(VLOOKUP('Captura de datos de CONTACTO'!J942,'DO NOT USE_School Picklist'!$B$3:$B$6,1,FALSE)),"Please select a value from the drop-down menu","OK")))</f>
        <v>#N/A</v>
      </c>
      <c r="K942" s="40" t="e">
        <f>IF(AND('Captura de datos de CONTACTO'!J942='DO NOT USE_School Picklist'!$B$4,ISBLANK('Captura de datos de CONTACTO'!K942)),"Occupation/Job Title is required if Student or Staff? is Yes, staff/faculty or volunteer",IF('DO NOT USE_Contact Formulas'!A942,"OK",NA()))</f>
        <v>#N/A</v>
      </c>
      <c r="L942" s="40" t="e">
        <f ca="1">IF('Captura de datos de CONTACTO'!L942&gt;'DO NOT USE_School Picklist'!$C$3,"Date last on school campus/facility cannot be a future date",IF('DO NOT USE_Contact Formulas'!A942,IF(ISBLANK('Captura de datos de CONTACTO'!L942),"Date last on school campus/facility is required","OK"),NA()))</f>
        <v>#N/A</v>
      </c>
      <c r="M942" s="41" t="e">
        <f ca="1">IF('Captura de datos de CONTACTO'!M942&gt;'DO NOT USE_School Picklist'!$C$3,"Last Exposure Date cannot be a future date",IF('DO NOT USE_Contact Formulas'!A942,IF(ISBLANK('Captura de datos de CONTACTO'!M942),"Last Exposure Date is required","OK"),NA()))</f>
        <v>#N/A</v>
      </c>
      <c r="N942" s="41" t="e">
        <f>IF(AND('DO NOT USE_Contact Formulas'!A942,ISBLANK('Captura de datos de CONTACTO'!N942)),"Specific Place in the Location is required",IF(ISBLANK('Captura de datos de CONTACTO'!N942),NA(),"OK"))</f>
        <v>#N/A</v>
      </c>
      <c r="O942" s="40" t="e">
        <f>IF(AND(NOT(ISBLANK('Captura de datos de CONTACTO'!O942)),ISNA(VLOOKUP('Captura de datos de CONTACTO'!O942,'DO NOT USE_School Picklist'!$L$3:$L$81,1,FALSE))),"Please select a value from the drop-down menu",IF('DO NOT USE_Contact Formulas'!A942,"OK",NA()))</f>
        <v>#N/A</v>
      </c>
      <c r="P942" s="40" t="e">
        <f>IF(AND(NOT(ISBLANK('Captura de datos de CONTACTO'!P942)),NOT(ISNUMBER(MATCH("*@*.?*",'Captura de datos de CONTACTO'!P942,0)))),"Email must be in a valid format",IF('DO NOT USE_Contact Formulas'!A942,"OK",NA()))</f>
        <v>#N/A</v>
      </c>
      <c r="Q942" s="40" t="e">
        <f>IF(LEN('Captura de datos de CONTACTO'!Q942)&gt;50,"Parent/Guardian Name must be less than 50 characters",IF('DO NOT USE_Contact Formulas'!A942,"OK",NA()))</f>
        <v>#N/A</v>
      </c>
      <c r="R942" s="40" t="e">
        <f>IF(NOT(ISBLANK('Captura de datos de CONTACTO'!R942)),IF(AND(ISNUMBER('Captura de datos de CONTACTO'!R942),LEFT('Captura de datos de CONTACTO'!R942,1)&lt;&gt;"1",LEN('Captura de datos de CONTACTO'!R942)=10),"OK","Phone number must be valid format"),IF('DO NOT USE_Contact Formulas'!A942,"OK",NA()))</f>
        <v>#N/A</v>
      </c>
      <c r="S942" s="40" t="e">
        <f>IF(AND(NOT(ISBLANK('Captura de datos de CONTACTO'!S942)),ISNA(VLOOKUP('Captura de datos de CONTACTO'!S942,'DO NOT USE_School Picklist'!$N$3:$N$63,1,FALSE))),"Please select a value from the drop-down menu",IF('DO NOT USE_Contact Formulas'!A942,"OK",NA()))</f>
        <v>#N/A</v>
      </c>
      <c r="T942" s="53" t="e">
        <f>IF(AND(NOT(ISBLANK('Captura de datos de CONTACTO'!T942)),ISNA(VLOOKUP('Captura de datos de CONTACTO'!T942,'DO NOT USE_School Picklist'!$I$3:$I$5,1,FALSE))),"Please select a value from the drop-down menu",IF('DO NOT USE_Contact Formulas'!A942,"OK",NA()))</f>
        <v>#N/A</v>
      </c>
      <c r="U942" s="40" t="e">
        <f>IF(AND(NOT(ISBLANK('Captura de datos de CONTACTO'!U942)),ISNA(VLOOKUP('Captura de datos de CONTACTO'!U942,'DO NOT USE_School Picklist'!$E$3:$E$10,1,FALSE))),"Please select a value from the drop-down menu",IF('DO NOT USE_Contact Formulas'!A942,"OK",NA()))</f>
        <v>#N/A</v>
      </c>
      <c r="V942" s="53" t="e">
        <f>IF(AND(NOT(ISBLANK('Captura de datos de CONTACTO'!V942)),ISNA(VLOOKUP('Captura de datos de CONTACTO'!V942,'DO NOT USE_School Picklist'!$W$3:$W$9,1,FALSE))),"Please select a value from the drop-down menu",IF('DO NOT USE_Contact Formulas'!A942,"OK",NA()))</f>
        <v>#N/A</v>
      </c>
      <c r="W942" s="53" t="e">
        <f>IF(AND(NOT(ISBLANK('Captura de datos de CONTACTO'!W942)),ISNA(VLOOKUP('Captura de datos de CONTACTO'!W942,'DO NOT USE_School Picklist'!$W$3:$W$9,1,FALSE))),"Please select a value from the drop-down menu",IF('DO NOT USE_Case Formulas'!A942,"OK",NA()))</f>
        <v>#N/A</v>
      </c>
      <c r="X942" s="40" t="e">
        <f>IF(AND(NOT(ISBLANK('Captura de datos de CONTACTO'!X942)),ISNA(VLOOKUP('Captura de datos de CONTACTO'!X942,'DO NOT USE_School Picklist'!$F$3:$F$16,1,FALSE))),"Please select a value from the drop-down menu",IF('DO NOT USE_Contact Formulas'!A942,"OK",NA()))</f>
        <v>#N/A</v>
      </c>
      <c r="Y942" s="40" t="e">
        <f>IF(LEN('Captura de datos de CONTACTO'!Y942)&gt;100,"Classroom(s) must be less than 100 characters",IF('DO NOT USE_Contact Formulas'!A942,"OK",NA()))</f>
        <v>#N/A</v>
      </c>
      <c r="Z942" s="40" t="e">
        <f>IF(AND(NOT(ISBLANK('Captura de datos de CONTACTO'!Z942)),ISNA(VLOOKUP('Captura de datos de CONTACTO'!Z942,'DO NOT USE_School Picklist'!$K$3:$K$6,1,FALSE))),"Please select a value from the drop-down menu",IF('DO NOT USE_Contact Formulas'!A942,"OK",NA()))</f>
        <v>#N/A</v>
      </c>
      <c r="AA942" s="40" t="e">
        <f>IF(AND(NOT(ISBLANK('Captura de datos de CONTACTO'!AA942)),ISNA(VLOOKUP('Captura de datos de CONTACTO'!AA942,'DO NOT USE_School Picklist'!$D$3:$D$5,1,FALSE))),"Please select a value from the drop-down menu",IF('DO NOT USE_Contact Formulas'!A942,"OK",NA()))</f>
        <v>#N/A</v>
      </c>
      <c r="AB942" s="40"/>
      <c r="AC942" s="40" t="e">
        <f>IF(AND(NOT(ISBLANK('Captura de datos de CONTACTO'!AC942)),ISNA(VLOOKUP('Captura de datos de CONTACTO'!AC942,'DO NOT USE_School Picklist'!$G$3:$G$5,1,FALSE))),"Please select a value from the drop-down menu",IF('DO NOT USE_Contact Formulas'!A942,"OK",NA()))</f>
        <v>#N/A</v>
      </c>
      <c r="AD942" s="40"/>
      <c r="AE942" s="40" t="e">
        <f>IF(AND(NOT(ISBLANK('Captura de datos de CONTACTO'!AE942)),ISNA(VLOOKUP('Captura de datos de CONTACTO'!AE942,'DO NOT USE_School Picklist'!$H$3:$H$4,1,FALSE))),"Please select a value from the drop-down menu",IF('DO NOT USE_Contact Formulas'!A942,"OK",NA()))</f>
        <v>#N/A</v>
      </c>
      <c r="AF942" s="40" t="e">
        <f ca="1">IF('Captura de datos de CONTACTO'!AF942&gt;'DO NOT USE_School Picklist'!$C$3,"Test Date cannot be a future date",IF('DO NOT USE_Contact Formulas'!A942,"OK",NA()))</f>
        <v>#N/A</v>
      </c>
      <c r="AG942" s="53" t="e">
        <f>IF(AND('DO NOT USE_Contact Formulas'!A942,ISBLANK('Captura de datos de CONTACTO'!AB942)),"Lab Result Test Result is required",IF(AND(NOT(ISBLANK('Captura de datos de CONTACTO'!AB942)),ISNA(VLOOKUP('Captura de datos de CONTACTO'!AB942,'DO NOT USE_School Picklist'!$Q$3:$Q$8,1,FALSE))),"Please select a value from the drop-down menu",IF('DO NOT USE_Contact Formulas'!A942,"OK",NA())))</f>
        <v>#N/A</v>
      </c>
    </row>
    <row r="943" spans="1:33" x14ac:dyDescent="0.3">
      <c r="A943" s="39" t="e">
        <f>IF('DO NOT USE_Contact Formulas'!A943,IF('DO NOT USE_Contact Formulas'!B943,"Not all required fields are completed","OK"),NA())</f>
        <v>#N/A</v>
      </c>
      <c r="B943" s="40" t="e">
        <f>IF(AND('DO NOT USE_Contact Formulas'!A943,ISBLANK('Captura de datos de CONTACTO'!B943)),"First Name is required",IF(NOT(ISBLANK('Captura de datos de CONTACTO'!B943)),"OK",NA()))</f>
        <v>#N/A</v>
      </c>
      <c r="C943" s="40" t="e">
        <f>IF(AND('DO NOT USE_Contact Formulas'!A943,ISBLANK('Captura de datos de CONTACTO'!C943)),"Last Name is required",IF(NOT(ISBLANK('Captura de datos de CONTACTO'!C943)),"OK",NA()))</f>
        <v>#N/A</v>
      </c>
      <c r="D943" s="40" t="e">
        <f>IF(AND('DO NOT USE_Contact Formulas'!A943,ISBLANK('Captura de datos de CONTACTO'!D943)),"Birthdate is required",IF(NOT(ISBLANK('Captura de datos de CONTACTO'!D943)),"OK",NA()))</f>
        <v>#N/A</v>
      </c>
      <c r="E943" s="40" t="e">
        <f>IF(AND('DO NOT USE_Contact Formulas'!A943,ISBLANK('Captura de datos de CONTACTO'!E943)),"Mobile Phone is required",IF(NOT(ISBLANK('Captura de datos de CONTACTO'!E943)),IF(AND(ISNUMBER(VALUE('Captura de datos de CONTACTO'!E943)),LEFT('Captura de datos de CONTACTO'!E943,1)&lt;&gt;"1",LEN('Captura de datos de CONTACTO'!E943)=10),"OK","Phone number must be valid format"),NA()))</f>
        <v>#N/A</v>
      </c>
      <c r="F943" s="40" t="e">
        <f>IF(LEN('Captura de datos de CONTACTO'!F943)&gt;255,"Home Street Address must be less than 255 characters",IF('DO NOT USE_Contact Formulas'!A943,"OK",NA()))</f>
        <v>#N/A</v>
      </c>
      <c r="G943" s="40" t="e">
        <f>IF(LEN('Captura de datos de CONTACTO'!G943)&gt;40,"City must be less than 40 characters",IF('DO NOT USE_Contact Formulas'!A943,"OK",NA()))</f>
        <v>#N/A</v>
      </c>
      <c r="H943" s="40" t="e">
        <f>IF(AND(NOT(ISBLANK('Captura de datos de CONTACTO'!H943)),ISNA(VLOOKUP('Captura de datos de CONTACTO'!H943,'DO NOT USE_School Picklist'!$P$3:$P$52,1,FALSE))),"Please select a value from the drop-down menu",IF('DO NOT USE_Contact Formulas'!A943,"OK",NA()))</f>
        <v>#N/A</v>
      </c>
      <c r="I943" s="40" t="e">
        <f>IF(AND('DO NOT USE_Contact Formulas'!A943,ISBLANK('Captura de datos de CONTACTO'!I943)),"Zip is required",IF(ISBLANK('Captura de datos de CONTACTO'!I943),NA(),"OK"))</f>
        <v>#N/A</v>
      </c>
      <c r="J943" s="40" t="e">
        <f>IF(AND('DO NOT USE_Contact Formulas'!A943,ISBLANK('Captura de datos de CONTACTO'!J943)),"Student or Staff? is required",IF(ISBLANK('Captura de datos de CONTACTO'!J943),NA(),IF(ISNA(VLOOKUP('Captura de datos de CONTACTO'!J943,'DO NOT USE_School Picklist'!$B$3:$B$6,1,FALSE)),"Please select a value from the drop-down menu","OK")))</f>
        <v>#N/A</v>
      </c>
      <c r="K943" s="40" t="e">
        <f>IF(AND('Captura de datos de CONTACTO'!J943='DO NOT USE_School Picklist'!$B$4,ISBLANK('Captura de datos de CONTACTO'!K943)),"Occupation/Job Title is required if Student or Staff? is Yes, staff/faculty or volunteer",IF('DO NOT USE_Contact Formulas'!A943,"OK",NA()))</f>
        <v>#N/A</v>
      </c>
      <c r="L943" s="40" t="e">
        <f ca="1">IF('Captura de datos de CONTACTO'!L943&gt;'DO NOT USE_School Picklist'!$C$3,"Date last on school campus/facility cannot be a future date",IF('DO NOT USE_Contact Formulas'!A943,IF(ISBLANK('Captura de datos de CONTACTO'!L943),"Date last on school campus/facility is required","OK"),NA()))</f>
        <v>#N/A</v>
      </c>
      <c r="M943" s="41" t="e">
        <f ca="1">IF('Captura de datos de CONTACTO'!M943&gt;'DO NOT USE_School Picklist'!$C$3,"Last Exposure Date cannot be a future date",IF('DO NOT USE_Contact Formulas'!A943,IF(ISBLANK('Captura de datos de CONTACTO'!M943),"Last Exposure Date is required","OK"),NA()))</f>
        <v>#N/A</v>
      </c>
      <c r="N943" s="41" t="e">
        <f>IF(AND('DO NOT USE_Contact Formulas'!A943,ISBLANK('Captura de datos de CONTACTO'!N943)),"Specific Place in the Location is required",IF(ISBLANK('Captura de datos de CONTACTO'!N943),NA(),"OK"))</f>
        <v>#N/A</v>
      </c>
      <c r="O943" s="40" t="e">
        <f>IF(AND(NOT(ISBLANK('Captura de datos de CONTACTO'!O943)),ISNA(VLOOKUP('Captura de datos de CONTACTO'!O943,'DO NOT USE_School Picklist'!$L$3:$L$81,1,FALSE))),"Please select a value from the drop-down menu",IF('DO NOT USE_Contact Formulas'!A943,"OK",NA()))</f>
        <v>#N/A</v>
      </c>
      <c r="P943" s="40" t="e">
        <f>IF(AND(NOT(ISBLANK('Captura de datos de CONTACTO'!P943)),NOT(ISNUMBER(MATCH("*@*.?*",'Captura de datos de CONTACTO'!P943,0)))),"Email must be in a valid format",IF('DO NOT USE_Contact Formulas'!A943,"OK",NA()))</f>
        <v>#N/A</v>
      </c>
      <c r="Q943" s="40" t="e">
        <f>IF(LEN('Captura de datos de CONTACTO'!Q943)&gt;50,"Parent/Guardian Name must be less than 50 characters",IF('DO NOT USE_Contact Formulas'!A943,"OK",NA()))</f>
        <v>#N/A</v>
      </c>
      <c r="R943" s="40" t="e">
        <f>IF(NOT(ISBLANK('Captura de datos de CONTACTO'!R943)),IF(AND(ISNUMBER('Captura de datos de CONTACTO'!R943),LEFT('Captura de datos de CONTACTO'!R943,1)&lt;&gt;"1",LEN('Captura de datos de CONTACTO'!R943)=10),"OK","Phone number must be valid format"),IF('DO NOT USE_Contact Formulas'!A943,"OK",NA()))</f>
        <v>#N/A</v>
      </c>
      <c r="S943" s="40" t="e">
        <f>IF(AND(NOT(ISBLANK('Captura de datos de CONTACTO'!S943)),ISNA(VLOOKUP('Captura de datos de CONTACTO'!S943,'DO NOT USE_School Picklist'!$N$3:$N$63,1,FALSE))),"Please select a value from the drop-down menu",IF('DO NOT USE_Contact Formulas'!A943,"OK",NA()))</f>
        <v>#N/A</v>
      </c>
      <c r="T943" s="53" t="e">
        <f>IF(AND(NOT(ISBLANK('Captura de datos de CONTACTO'!T943)),ISNA(VLOOKUP('Captura de datos de CONTACTO'!T943,'DO NOT USE_School Picklist'!$I$3:$I$5,1,FALSE))),"Please select a value from the drop-down menu",IF('DO NOT USE_Contact Formulas'!A943,"OK",NA()))</f>
        <v>#N/A</v>
      </c>
      <c r="U943" s="40" t="e">
        <f>IF(AND(NOT(ISBLANK('Captura de datos de CONTACTO'!U943)),ISNA(VLOOKUP('Captura de datos de CONTACTO'!U943,'DO NOT USE_School Picklist'!$E$3:$E$10,1,FALSE))),"Please select a value from the drop-down menu",IF('DO NOT USE_Contact Formulas'!A943,"OK",NA()))</f>
        <v>#N/A</v>
      </c>
      <c r="V943" s="53" t="e">
        <f>IF(AND(NOT(ISBLANK('Captura de datos de CONTACTO'!V943)),ISNA(VLOOKUP('Captura de datos de CONTACTO'!V943,'DO NOT USE_School Picklist'!$W$3:$W$9,1,FALSE))),"Please select a value from the drop-down menu",IF('DO NOT USE_Contact Formulas'!A943,"OK",NA()))</f>
        <v>#N/A</v>
      </c>
      <c r="W943" s="53" t="e">
        <f>IF(AND(NOT(ISBLANK('Captura de datos de CONTACTO'!W943)),ISNA(VLOOKUP('Captura de datos de CONTACTO'!W943,'DO NOT USE_School Picklist'!$W$3:$W$9,1,FALSE))),"Please select a value from the drop-down menu",IF('DO NOT USE_Case Formulas'!A943,"OK",NA()))</f>
        <v>#N/A</v>
      </c>
      <c r="X943" s="40" t="e">
        <f>IF(AND(NOT(ISBLANK('Captura de datos de CONTACTO'!X943)),ISNA(VLOOKUP('Captura de datos de CONTACTO'!X943,'DO NOT USE_School Picklist'!$F$3:$F$16,1,FALSE))),"Please select a value from the drop-down menu",IF('DO NOT USE_Contact Formulas'!A943,"OK",NA()))</f>
        <v>#N/A</v>
      </c>
      <c r="Y943" s="40" t="e">
        <f>IF(LEN('Captura de datos de CONTACTO'!Y943)&gt;100,"Classroom(s) must be less than 100 characters",IF('DO NOT USE_Contact Formulas'!A943,"OK",NA()))</f>
        <v>#N/A</v>
      </c>
      <c r="Z943" s="40" t="e">
        <f>IF(AND(NOT(ISBLANK('Captura de datos de CONTACTO'!Z943)),ISNA(VLOOKUP('Captura de datos de CONTACTO'!Z943,'DO NOT USE_School Picklist'!$K$3:$K$6,1,FALSE))),"Please select a value from the drop-down menu",IF('DO NOT USE_Contact Formulas'!A943,"OK",NA()))</f>
        <v>#N/A</v>
      </c>
      <c r="AA943" s="40" t="e">
        <f>IF(AND(NOT(ISBLANK('Captura de datos de CONTACTO'!AA943)),ISNA(VLOOKUP('Captura de datos de CONTACTO'!AA943,'DO NOT USE_School Picklist'!$D$3:$D$5,1,FALSE))),"Please select a value from the drop-down menu",IF('DO NOT USE_Contact Formulas'!A943,"OK",NA()))</f>
        <v>#N/A</v>
      </c>
      <c r="AB943" s="40"/>
      <c r="AC943" s="40" t="e">
        <f>IF(AND(NOT(ISBLANK('Captura de datos de CONTACTO'!AC943)),ISNA(VLOOKUP('Captura de datos de CONTACTO'!AC943,'DO NOT USE_School Picklist'!$G$3:$G$5,1,FALSE))),"Please select a value from the drop-down menu",IF('DO NOT USE_Contact Formulas'!A943,"OK",NA()))</f>
        <v>#N/A</v>
      </c>
      <c r="AD943" s="40"/>
      <c r="AE943" s="40" t="e">
        <f>IF(AND(NOT(ISBLANK('Captura de datos de CONTACTO'!AE943)),ISNA(VLOOKUP('Captura de datos de CONTACTO'!AE943,'DO NOT USE_School Picklist'!$H$3:$H$4,1,FALSE))),"Please select a value from the drop-down menu",IF('DO NOT USE_Contact Formulas'!A943,"OK",NA()))</f>
        <v>#N/A</v>
      </c>
      <c r="AF943" s="40" t="e">
        <f ca="1">IF('Captura de datos de CONTACTO'!AF943&gt;'DO NOT USE_School Picklist'!$C$3,"Test Date cannot be a future date",IF('DO NOT USE_Contact Formulas'!A943,"OK",NA()))</f>
        <v>#N/A</v>
      </c>
      <c r="AG943" s="53" t="e">
        <f>IF(AND('DO NOT USE_Contact Formulas'!A943,ISBLANK('Captura de datos de CONTACTO'!AB943)),"Lab Result Test Result is required",IF(AND(NOT(ISBLANK('Captura de datos de CONTACTO'!AB943)),ISNA(VLOOKUP('Captura de datos de CONTACTO'!AB943,'DO NOT USE_School Picklist'!$Q$3:$Q$8,1,FALSE))),"Please select a value from the drop-down menu",IF('DO NOT USE_Contact Formulas'!A943,"OK",NA())))</f>
        <v>#N/A</v>
      </c>
    </row>
    <row r="944" spans="1:33" x14ac:dyDescent="0.3">
      <c r="A944" s="39" t="e">
        <f>IF('DO NOT USE_Contact Formulas'!A944,IF('DO NOT USE_Contact Formulas'!B944,"Not all required fields are completed","OK"),NA())</f>
        <v>#N/A</v>
      </c>
      <c r="B944" s="40" t="e">
        <f>IF(AND('DO NOT USE_Contact Formulas'!A944,ISBLANK('Captura de datos de CONTACTO'!B944)),"First Name is required",IF(NOT(ISBLANK('Captura de datos de CONTACTO'!B944)),"OK",NA()))</f>
        <v>#N/A</v>
      </c>
      <c r="C944" s="40" t="e">
        <f>IF(AND('DO NOT USE_Contact Formulas'!A944,ISBLANK('Captura de datos de CONTACTO'!C944)),"Last Name is required",IF(NOT(ISBLANK('Captura de datos de CONTACTO'!C944)),"OK",NA()))</f>
        <v>#N/A</v>
      </c>
      <c r="D944" s="40" t="e">
        <f>IF(AND('DO NOT USE_Contact Formulas'!A944,ISBLANK('Captura de datos de CONTACTO'!D944)),"Birthdate is required",IF(NOT(ISBLANK('Captura de datos de CONTACTO'!D944)),"OK",NA()))</f>
        <v>#N/A</v>
      </c>
      <c r="E944" s="40" t="e">
        <f>IF(AND('DO NOT USE_Contact Formulas'!A944,ISBLANK('Captura de datos de CONTACTO'!E944)),"Mobile Phone is required",IF(NOT(ISBLANK('Captura de datos de CONTACTO'!E944)),IF(AND(ISNUMBER(VALUE('Captura de datos de CONTACTO'!E944)),LEFT('Captura de datos de CONTACTO'!E944,1)&lt;&gt;"1",LEN('Captura de datos de CONTACTO'!E944)=10),"OK","Phone number must be valid format"),NA()))</f>
        <v>#N/A</v>
      </c>
      <c r="F944" s="40" t="e">
        <f>IF(LEN('Captura de datos de CONTACTO'!F944)&gt;255,"Home Street Address must be less than 255 characters",IF('DO NOT USE_Contact Formulas'!A944,"OK",NA()))</f>
        <v>#N/A</v>
      </c>
      <c r="G944" s="40" t="e">
        <f>IF(LEN('Captura de datos de CONTACTO'!G944)&gt;40,"City must be less than 40 characters",IF('DO NOT USE_Contact Formulas'!A944,"OK",NA()))</f>
        <v>#N/A</v>
      </c>
      <c r="H944" s="40" t="e">
        <f>IF(AND(NOT(ISBLANK('Captura de datos de CONTACTO'!H944)),ISNA(VLOOKUP('Captura de datos de CONTACTO'!H944,'DO NOT USE_School Picklist'!$P$3:$P$52,1,FALSE))),"Please select a value from the drop-down menu",IF('DO NOT USE_Contact Formulas'!A944,"OK",NA()))</f>
        <v>#N/A</v>
      </c>
      <c r="I944" s="40" t="e">
        <f>IF(AND('DO NOT USE_Contact Formulas'!A944,ISBLANK('Captura de datos de CONTACTO'!I944)),"Zip is required",IF(ISBLANK('Captura de datos de CONTACTO'!I944),NA(),"OK"))</f>
        <v>#N/A</v>
      </c>
      <c r="J944" s="40" t="e">
        <f>IF(AND('DO NOT USE_Contact Formulas'!A944,ISBLANK('Captura de datos de CONTACTO'!J944)),"Student or Staff? is required",IF(ISBLANK('Captura de datos de CONTACTO'!J944),NA(),IF(ISNA(VLOOKUP('Captura de datos de CONTACTO'!J944,'DO NOT USE_School Picklist'!$B$3:$B$6,1,FALSE)),"Please select a value from the drop-down menu","OK")))</f>
        <v>#N/A</v>
      </c>
      <c r="K944" s="40" t="e">
        <f>IF(AND('Captura de datos de CONTACTO'!J944='DO NOT USE_School Picklist'!$B$4,ISBLANK('Captura de datos de CONTACTO'!K944)),"Occupation/Job Title is required if Student or Staff? is Yes, staff/faculty or volunteer",IF('DO NOT USE_Contact Formulas'!A944,"OK",NA()))</f>
        <v>#N/A</v>
      </c>
      <c r="L944" s="40" t="e">
        <f ca="1">IF('Captura de datos de CONTACTO'!L944&gt;'DO NOT USE_School Picklist'!$C$3,"Date last on school campus/facility cannot be a future date",IF('DO NOT USE_Contact Formulas'!A944,IF(ISBLANK('Captura de datos de CONTACTO'!L944),"Date last on school campus/facility is required","OK"),NA()))</f>
        <v>#N/A</v>
      </c>
      <c r="M944" s="41" t="e">
        <f ca="1">IF('Captura de datos de CONTACTO'!M944&gt;'DO NOT USE_School Picklist'!$C$3,"Last Exposure Date cannot be a future date",IF('DO NOT USE_Contact Formulas'!A944,IF(ISBLANK('Captura de datos de CONTACTO'!M944),"Last Exposure Date is required","OK"),NA()))</f>
        <v>#N/A</v>
      </c>
      <c r="N944" s="41" t="e">
        <f>IF(AND('DO NOT USE_Contact Formulas'!A944,ISBLANK('Captura de datos de CONTACTO'!N944)),"Specific Place in the Location is required",IF(ISBLANK('Captura de datos de CONTACTO'!N944),NA(),"OK"))</f>
        <v>#N/A</v>
      </c>
      <c r="O944" s="40" t="e">
        <f>IF(AND(NOT(ISBLANK('Captura de datos de CONTACTO'!O944)),ISNA(VLOOKUP('Captura de datos de CONTACTO'!O944,'DO NOT USE_School Picklist'!$L$3:$L$81,1,FALSE))),"Please select a value from the drop-down menu",IF('DO NOT USE_Contact Formulas'!A944,"OK",NA()))</f>
        <v>#N/A</v>
      </c>
      <c r="P944" s="40" t="e">
        <f>IF(AND(NOT(ISBLANK('Captura de datos de CONTACTO'!P944)),NOT(ISNUMBER(MATCH("*@*.?*",'Captura de datos de CONTACTO'!P944,0)))),"Email must be in a valid format",IF('DO NOT USE_Contact Formulas'!A944,"OK",NA()))</f>
        <v>#N/A</v>
      </c>
      <c r="Q944" s="40" t="e">
        <f>IF(LEN('Captura de datos de CONTACTO'!Q944)&gt;50,"Parent/Guardian Name must be less than 50 characters",IF('DO NOT USE_Contact Formulas'!A944,"OK",NA()))</f>
        <v>#N/A</v>
      </c>
      <c r="R944" s="40" t="e">
        <f>IF(NOT(ISBLANK('Captura de datos de CONTACTO'!R944)),IF(AND(ISNUMBER('Captura de datos de CONTACTO'!R944),LEFT('Captura de datos de CONTACTO'!R944,1)&lt;&gt;"1",LEN('Captura de datos de CONTACTO'!R944)=10),"OK","Phone number must be valid format"),IF('DO NOT USE_Contact Formulas'!A944,"OK",NA()))</f>
        <v>#N/A</v>
      </c>
      <c r="S944" s="40" t="e">
        <f>IF(AND(NOT(ISBLANK('Captura de datos de CONTACTO'!S944)),ISNA(VLOOKUP('Captura de datos de CONTACTO'!S944,'DO NOT USE_School Picklist'!$N$3:$N$63,1,FALSE))),"Please select a value from the drop-down menu",IF('DO NOT USE_Contact Formulas'!A944,"OK",NA()))</f>
        <v>#N/A</v>
      </c>
      <c r="T944" s="53" t="e">
        <f>IF(AND(NOT(ISBLANK('Captura de datos de CONTACTO'!T944)),ISNA(VLOOKUP('Captura de datos de CONTACTO'!T944,'DO NOT USE_School Picklist'!$I$3:$I$5,1,FALSE))),"Please select a value from the drop-down menu",IF('DO NOT USE_Contact Formulas'!A944,"OK",NA()))</f>
        <v>#N/A</v>
      </c>
      <c r="U944" s="40" t="e">
        <f>IF(AND(NOT(ISBLANK('Captura de datos de CONTACTO'!U944)),ISNA(VLOOKUP('Captura de datos de CONTACTO'!U944,'DO NOT USE_School Picklist'!$E$3:$E$10,1,FALSE))),"Please select a value from the drop-down menu",IF('DO NOT USE_Contact Formulas'!A944,"OK",NA()))</f>
        <v>#N/A</v>
      </c>
      <c r="V944" s="53" t="e">
        <f>IF(AND(NOT(ISBLANK('Captura de datos de CONTACTO'!V944)),ISNA(VLOOKUP('Captura de datos de CONTACTO'!V944,'DO NOT USE_School Picklist'!$W$3:$W$9,1,FALSE))),"Please select a value from the drop-down menu",IF('DO NOT USE_Contact Formulas'!A944,"OK",NA()))</f>
        <v>#N/A</v>
      </c>
      <c r="W944" s="53" t="e">
        <f>IF(AND(NOT(ISBLANK('Captura de datos de CONTACTO'!W944)),ISNA(VLOOKUP('Captura de datos de CONTACTO'!W944,'DO NOT USE_School Picklist'!$W$3:$W$9,1,FALSE))),"Please select a value from the drop-down menu",IF('DO NOT USE_Case Formulas'!A944,"OK",NA()))</f>
        <v>#N/A</v>
      </c>
      <c r="X944" s="40" t="e">
        <f>IF(AND(NOT(ISBLANK('Captura de datos de CONTACTO'!X944)),ISNA(VLOOKUP('Captura de datos de CONTACTO'!X944,'DO NOT USE_School Picklist'!$F$3:$F$16,1,FALSE))),"Please select a value from the drop-down menu",IF('DO NOT USE_Contact Formulas'!A944,"OK",NA()))</f>
        <v>#N/A</v>
      </c>
      <c r="Y944" s="40" t="e">
        <f>IF(LEN('Captura de datos de CONTACTO'!Y944)&gt;100,"Classroom(s) must be less than 100 characters",IF('DO NOT USE_Contact Formulas'!A944,"OK",NA()))</f>
        <v>#N/A</v>
      </c>
      <c r="Z944" s="40" t="e">
        <f>IF(AND(NOT(ISBLANK('Captura de datos de CONTACTO'!Z944)),ISNA(VLOOKUP('Captura de datos de CONTACTO'!Z944,'DO NOT USE_School Picklist'!$K$3:$K$6,1,FALSE))),"Please select a value from the drop-down menu",IF('DO NOT USE_Contact Formulas'!A944,"OK",NA()))</f>
        <v>#N/A</v>
      </c>
      <c r="AA944" s="40" t="e">
        <f>IF(AND(NOT(ISBLANK('Captura de datos de CONTACTO'!AA944)),ISNA(VLOOKUP('Captura de datos de CONTACTO'!AA944,'DO NOT USE_School Picklist'!$D$3:$D$5,1,FALSE))),"Please select a value from the drop-down menu",IF('DO NOT USE_Contact Formulas'!A944,"OK",NA()))</f>
        <v>#N/A</v>
      </c>
      <c r="AB944" s="40"/>
      <c r="AC944" s="40" t="e">
        <f>IF(AND(NOT(ISBLANK('Captura de datos de CONTACTO'!AC944)),ISNA(VLOOKUP('Captura de datos de CONTACTO'!AC944,'DO NOT USE_School Picklist'!$G$3:$G$5,1,FALSE))),"Please select a value from the drop-down menu",IF('DO NOT USE_Contact Formulas'!A944,"OK",NA()))</f>
        <v>#N/A</v>
      </c>
      <c r="AD944" s="40"/>
      <c r="AE944" s="40" t="e">
        <f>IF(AND(NOT(ISBLANK('Captura de datos de CONTACTO'!AE944)),ISNA(VLOOKUP('Captura de datos de CONTACTO'!AE944,'DO NOT USE_School Picklist'!$H$3:$H$4,1,FALSE))),"Please select a value from the drop-down menu",IF('DO NOT USE_Contact Formulas'!A944,"OK",NA()))</f>
        <v>#N/A</v>
      </c>
      <c r="AF944" s="40" t="e">
        <f ca="1">IF('Captura de datos de CONTACTO'!AF944&gt;'DO NOT USE_School Picklist'!$C$3,"Test Date cannot be a future date",IF('DO NOT USE_Contact Formulas'!A944,"OK",NA()))</f>
        <v>#N/A</v>
      </c>
      <c r="AG944" s="53" t="e">
        <f>IF(AND('DO NOT USE_Contact Formulas'!A944,ISBLANK('Captura de datos de CONTACTO'!AB944)),"Lab Result Test Result is required",IF(AND(NOT(ISBLANK('Captura de datos de CONTACTO'!AB944)),ISNA(VLOOKUP('Captura de datos de CONTACTO'!AB944,'DO NOT USE_School Picklist'!$Q$3:$Q$8,1,FALSE))),"Please select a value from the drop-down menu",IF('DO NOT USE_Contact Formulas'!A944,"OK",NA())))</f>
        <v>#N/A</v>
      </c>
    </row>
    <row r="945" spans="1:33" x14ac:dyDescent="0.3">
      <c r="A945" s="39" t="e">
        <f>IF('DO NOT USE_Contact Formulas'!A945,IF('DO NOT USE_Contact Formulas'!B945,"Not all required fields are completed","OK"),NA())</f>
        <v>#N/A</v>
      </c>
      <c r="B945" s="40" t="e">
        <f>IF(AND('DO NOT USE_Contact Formulas'!A945,ISBLANK('Captura de datos de CONTACTO'!B945)),"First Name is required",IF(NOT(ISBLANK('Captura de datos de CONTACTO'!B945)),"OK",NA()))</f>
        <v>#N/A</v>
      </c>
      <c r="C945" s="40" t="e">
        <f>IF(AND('DO NOT USE_Contact Formulas'!A945,ISBLANK('Captura de datos de CONTACTO'!C945)),"Last Name is required",IF(NOT(ISBLANK('Captura de datos de CONTACTO'!C945)),"OK",NA()))</f>
        <v>#N/A</v>
      </c>
      <c r="D945" s="40" t="e">
        <f>IF(AND('DO NOT USE_Contact Formulas'!A945,ISBLANK('Captura de datos de CONTACTO'!D945)),"Birthdate is required",IF(NOT(ISBLANK('Captura de datos de CONTACTO'!D945)),"OK",NA()))</f>
        <v>#N/A</v>
      </c>
      <c r="E945" s="40" t="e">
        <f>IF(AND('DO NOT USE_Contact Formulas'!A945,ISBLANK('Captura de datos de CONTACTO'!E945)),"Mobile Phone is required",IF(NOT(ISBLANK('Captura de datos de CONTACTO'!E945)),IF(AND(ISNUMBER(VALUE('Captura de datos de CONTACTO'!E945)),LEFT('Captura de datos de CONTACTO'!E945,1)&lt;&gt;"1",LEN('Captura de datos de CONTACTO'!E945)=10),"OK","Phone number must be valid format"),NA()))</f>
        <v>#N/A</v>
      </c>
      <c r="F945" s="40" t="e">
        <f>IF(LEN('Captura de datos de CONTACTO'!F945)&gt;255,"Home Street Address must be less than 255 characters",IF('DO NOT USE_Contact Formulas'!A945,"OK",NA()))</f>
        <v>#N/A</v>
      </c>
      <c r="G945" s="40" t="e">
        <f>IF(LEN('Captura de datos de CONTACTO'!G945)&gt;40,"City must be less than 40 characters",IF('DO NOT USE_Contact Formulas'!A945,"OK",NA()))</f>
        <v>#N/A</v>
      </c>
      <c r="H945" s="40" t="e">
        <f>IF(AND(NOT(ISBLANK('Captura de datos de CONTACTO'!H945)),ISNA(VLOOKUP('Captura de datos de CONTACTO'!H945,'DO NOT USE_School Picklist'!$P$3:$P$52,1,FALSE))),"Please select a value from the drop-down menu",IF('DO NOT USE_Contact Formulas'!A945,"OK",NA()))</f>
        <v>#N/A</v>
      </c>
      <c r="I945" s="40" t="e">
        <f>IF(AND('DO NOT USE_Contact Formulas'!A945,ISBLANK('Captura de datos de CONTACTO'!I945)),"Zip is required",IF(ISBLANK('Captura de datos de CONTACTO'!I945),NA(),"OK"))</f>
        <v>#N/A</v>
      </c>
      <c r="J945" s="40" t="e">
        <f>IF(AND('DO NOT USE_Contact Formulas'!A945,ISBLANK('Captura de datos de CONTACTO'!J945)),"Student or Staff? is required",IF(ISBLANK('Captura de datos de CONTACTO'!J945),NA(),IF(ISNA(VLOOKUP('Captura de datos de CONTACTO'!J945,'DO NOT USE_School Picklist'!$B$3:$B$6,1,FALSE)),"Please select a value from the drop-down menu","OK")))</f>
        <v>#N/A</v>
      </c>
      <c r="K945" s="40" t="e">
        <f>IF(AND('Captura de datos de CONTACTO'!J945='DO NOT USE_School Picklist'!$B$4,ISBLANK('Captura de datos de CONTACTO'!K945)),"Occupation/Job Title is required if Student or Staff? is Yes, staff/faculty or volunteer",IF('DO NOT USE_Contact Formulas'!A945,"OK",NA()))</f>
        <v>#N/A</v>
      </c>
      <c r="L945" s="40" t="e">
        <f ca="1">IF('Captura de datos de CONTACTO'!L945&gt;'DO NOT USE_School Picklist'!$C$3,"Date last on school campus/facility cannot be a future date",IF('DO NOT USE_Contact Formulas'!A945,IF(ISBLANK('Captura de datos de CONTACTO'!L945),"Date last on school campus/facility is required","OK"),NA()))</f>
        <v>#N/A</v>
      </c>
      <c r="M945" s="41" t="e">
        <f ca="1">IF('Captura de datos de CONTACTO'!M945&gt;'DO NOT USE_School Picklist'!$C$3,"Last Exposure Date cannot be a future date",IF('DO NOT USE_Contact Formulas'!A945,IF(ISBLANK('Captura de datos de CONTACTO'!M945),"Last Exposure Date is required","OK"),NA()))</f>
        <v>#N/A</v>
      </c>
      <c r="N945" s="41" t="e">
        <f>IF(AND('DO NOT USE_Contact Formulas'!A945,ISBLANK('Captura de datos de CONTACTO'!N945)),"Specific Place in the Location is required",IF(ISBLANK('Captura de datos de CONTACTO'!N945),NA(),"OK"))</f>
        <v>#N/A</v>
      </c>
      <c r="O945" s="40" t="e">
        <f>IF(AND(NOT(ISBLANK('Captura de datos de CONTACTO'!O945)),ISNA(VLOOKUP('Captura de datos de CONTACTO'!O945,'DO NOT USE_School Picklist'!$L$3:$L$81,1,FALSE))),"Please select a value from the drop-down menu",IF('DO NOT USE_Contact Formulas'!A945,"OK",NA()))</f>
        <v>#N/A</v>
      </c>
      <c r="P945" s="40" t="e">
        <f>IF(AND(NOT(ISBLANK('Captura de datos de CONTACTO'!P945)),NOT(ISNUMBER(MATCH("*@*.?*",'Captura de datos de CONTACTO'!P945,0)))),"Email must be in a valid format",IF('DO NOT USE_Contact Formulas'!A945,"OK",NA()))</f>
        <v>#N/A</v>
      </c>
      <c r="Q945" s="40" t="e">
        <f>IF(LEN('Captura de datos de CONTACTO'!Q945)&gt;50,"Parent/Guardian Name must be less than 50 characters",IF('DO NOT USE_Contact Formulas'!A945,"OK",NA()))</f>
        <v>#N/A</v>
      </c>
      <c r="R945" s="40" t="e">
        <f>IF(NOT(ISBLANK('Captura de datos de CONTACTO'!R945)),IF(AND(ISNUMBER('Captura de datos de CONTACTO'!R945),LEFT('Captura de datos de CONTACTO'!R945,1)&lt;&gt;"1",LEN('Captura de datos de CONTACTO'!R945)=10),"OK","Phone number must be valid format"),IF('DO NOT USE_Contact Formulas'!A945,"OK",NA()))</f>
        <v>#N/A</v>
      </c>
      <c r="S945" s="40" t="e">
        <f>IF(AND(NOT(ISBLANK('Captura de datos de CONTACTO'!S945)),ISNA(VLOOKUP('Captura de datos de CONTACTO'!S945,'DO NOT USE_School Picklist'!$N$3:$N$63,1,FALSE))),"Please select a value from the drop-down menu",IF('DO NOT USE_Contact Formulas'!A945,"OK",NA()))</f>
        <v>#N/A</v>
      </c>
      <c r="T945" s="53" t="e">
        <f>IF(AND(NOT(ISBLANK('Captura de datos de CONTACTO'!T945)),ISNA(VLOOKUP('Captura de datos de CONTACTO'!T945,'DO NOT USE_School Picklist'!$I$3:$I$5,1,FALSE))),"Please select a value from the drop-down menu",IF('DO NOT USE_Contact Formulas'!A945,"OK",NA()))</f>
        <v>#N/A</v>
      </c>
      <c r="U945" s="40" t="e">
        <f>IF(AND(NOT(ISBLANK('Captura de datos de CONTACTO'!U945)),ISNA(VLOOKUP('Captura de datos de CONTACTO'!U945,'DO NOT USE_School Picklist'!$E$3:$E$10,1,FALSE))),"Please select a value from the drop-down menu",IF('DO NOT USE_Contact Formulas'!A945,"OK",NA()))</f>
        <v>#N/A</v>
      </c>
      <c r="V945" s="53" t="e">
        <f>IF(AND(NOT(ISBLANK('Captura de datos de CONTACTO'!V945)),ISNA(VLOOKUP('Captura de datos de CONTACTO'!V945,'DO NOT USE_School Picklist'!$W$3:$W$9,1,FALSE))),"Please select a value from the drop-down menu",IF('DO NOT USE_Contact Formulas'!A945,"OK",NA()))</f>
        <v>#N/A</v>
      </c>
      <c r="W945" s="53" t="e">
        <f>IF(AND(NOT(ISBLANK('Captura de datos de CONTACTO'!W945)),ISNA(VLOOKUP('Captura de datos de CONTACTO'!W945,'DO NOT USE_School Picklist'!$W$3:$W$9,1,FALSE))),"Please select a value from the drop-down menu",IF('DO NOT USE_Case Formulas'!A945,"OK",NA()))</f>
        <v>#N/A</v>
      </c>
      <c r="X945" s="40" t="e">
        <f>IF(AND(NOT(ISBLANK('Captura de datos de CONTACTO'!X945)),ISNA(VLOOKUP('Captura de datos de CONTACTO'!X945,'DO NOT USE_School Picklist'!$F$3:$F$16,1,FALSE))),"Please select a value from the drop-down menu",IF('DO NOT USE_Contact Formulas'!A945,"OK",NA()))</f>
        <v>#N/A</v>
      </c>
      <c r="Y945" s="40" t="e">
        <f>IF(LEN('Captura de datos de CONTACTO'!Y945)&gt;100,"Classroom(s) must be less than 100 characters",IF('DO NOT USE_Contact Formulas'!A945,"OK",NA()))</f>
        <v>#N/A</v>
      </c>
      <c r="Z945" s="40" t="e">
        <f>IF(AND(NOT(ISBLANK('Captura de datos de CONTACTO'!Z945)),ISNA(VLOOKUP('Captura de datos de CONTACTO'!Z945,'DO NOT USE_School Picklist'!$K$3:$K$6,1,FALSE))),"Please select a value from the drop-down menu",IF('DO NOT USE_Contact Formulas'!A945,"OK",NA()))</f>
        <v>#N/A</v>
      </c>
      <c r="AA945" s="40" t="e">
        <f>IF(AND(NOT(ISBLANK('Captura de datos de CONTACTO'!AA945)),ISNA(VLOOKUP('Captura de datos de CONTACTO'!AA945,'DO NOT USE_School Picklist'!$D$3:$D$5,1,FALSE))),"Please select a value from the drop-down menu",IF('DO NOT USE_Contact Formulas'!A945,"OK",NA()))</f>
        <v>#N/A</v>
      </c>
      <c r="AB945" s="40"/>
      <c r="AC945" s="40" t="e">
        <f>IF(AND(NOT(ISBLANK('Captura de datos de CONTACTO'!AC945)),ISNA(VLOOKUP('Captura de datos de CONTACTO'!AC945,'DO NOT USE_School Picklist'!$G$3:$G$5,1,FALSE))),"Please select a value from the drop-down menu",IF('DO NOT USE_Contact Formulas'!A945,"OK",NA()))</f>
        <v>#N/A</v>
      </c>
      <c r="AD945" s="40"/>
      <c r="AE945" s="40" t="e">
        <f>IF(AND(NOT(ISBLANK('Captura de datos de CONTACTO'!AE945)),ISNA(VLOOKUP('Captura de datos de CONTACTO'!AE945,'DO NOT USE_School Picklist'!$H$3:$H$4,1,FALSE))),"Please select a value from the drop-down menu",IF('DO NOT USE_Contact Formulas'!A945,"OK",NA()))</f>
        <v>#N/A</v>
      </c>
      <c r="AF945" s="40" t="e">
        <f ca="1">IF('Captura de datos de CONTACTO'!AF945&gt;'DO NOT USE_School Picklist'!$C$3,"Test Date cannot be a future date",IF('DO NOT USE_Contact Formulas'!A945,"OK",NA()))</f>
        <v>#N/A</v>
      </c>
      <c r="AG945" s="53" t="e">
        <f>IF(AND('DO NOT USE_Contact Formulas'!A945,ISBLANK('Captura de datos de CONTACTO'!AB945)),"Lab Result Test Result is required",IF(AND(NOT(ISBLANK('Captura de datos de CONTACTO'!AB945)),ISNA(VLOOKUP('Captura de datos de CONTACTO'!AB945,'DO NOT USE_School Picklist'!$Q$3:$Q$8,1,FALSE))),"Please select a value from the drop-down menu",IF('DO NOT USE_Contact Formulas'!A945,"OK",NA())))</f>
        <v>#N/A</v>
      </c>
    </row>
    <row r="946" spans="1:33" x14ac:dyDescent="0.3">
      <c r="A946" s="39" t="e">
        <f>IF('DO NOT USE_Contact Formulas'!A946,IF('DO NOT USE_Contact Formulas'!B946,"Not all required fields are completed","OK"),NA())</f>
        <v>#N/A</v>
      </c>
      <c r="B946" s="40" t="e">
        <f>IF(AND('DO NOT USE_Contact Formulas'!A946,ISBLANK('Captura de datos de CONTACTO'!B946)),"First Name is required",IF(NOT(ISBLANK('Captura de datos de CONTACTO'!B946)),"OK",NA()))</f>
        <v>#N/A</v>
      </c>
      <c r="C946" s="40" t="e">
        <f>IF(AND('DO NOT USE_Contact Formulas'!A946,ISBLANK('Captura de datos de CONTACTO'!C946)),"Last Name is required",IF(NOT(ISBLANK('Captura de datos de CONTACTO'!C946)),"OK",NA()))</f>
        <v>#N/A</v>
      </c>
      <c r="D946" s="40" t="e">
        <f>IF(AND('DO NOT USE_Contact Formulas'!A946,ISBLANK('Captura de datos de CONTACTO'!D946)),"Birthdate is required",IF(NOT(ISBLANK('Captura de datos de CONTACTO'!D946)),"OK",NA()))</f>
        <v>#N/A</v>
      </c>
      <c r="E946" s="40" t="e">
        <f>IF(AND('DO NOT USE_Contact Formulas'!A946,ISBLANK('Captura de datos de CONTACTO'!E946)),"Mobile Phone is required",IF(NOT(ISBLANK('Captura de datos de CONTACTO'!E946)),IF(AND(ISNUMBER(VALUE('Captura de datos de CONTACTO'!E946)),LEFT('Captura de datos de CONTACTO'!E946,1)&lt;&gt;"1",LEN('Captura de datos de CONTACTO'!E946)=10),"OK","Phone number must be valid format"),NA()))</f>
        <v>#N/A</v>
      </c>
      <c r="F946" s="40" t="e">
        <f>IF(LEN('Captura de datos de CONTACTO'!F946)&gt;255,"Home Street Address must be less than 255 characters",IF('DO NOT USE_Contact Formulas'!A946,"OK",NA()))</f>
        <v>#N/A</v>
      </c>
      <c r="G946" s="40" t="e">
        <f>IF(LEN('Captura de datos de CONTACTO'!G946)&gt;40,"City must be less than 40 characters",IF('DO NOT USE_Contact Formulas'!A946,"OK",NA()))</f>
        <v>#N/A</v>
      </c>
      <c r="H946" s="40" t="e">
        <f>IF(AND(NOT(ISBLANK('Captura de datos de CONTACTO'!H946)),ISNA(VLOOKUP('Captura de datos de CONTACTO'!H946,'DO NOT USE_School Picklist'!$P$3:$P$52,1,FALSE))),"Please select a value from the drop-down menu",IF('DO NOT USE_Contact Formulas'!A946,"OK",NA()))</f>
        <v>#N/A</v>
      </c>
      <c r="I946" s="40" t="e">
        <f>IF(AND('DO NOT USE_Contact Formulas'!A946,ISBLANK('Captura de datos de CONTACTO'!I946)),"Zip is required",IF(ISBLANK('Captura de datos de CONTACTO'!I946),NA(),"OK"))</f>
        <v>#N/A</v>
      </c>
      <c r="J946" s="40" t="e">
        <f>IF(AND('DO NOT USE_Contact Formulas'!A946,ISBLANK('Captura de datos de CONTACTO'!J946)),"Student or Staff? is required",IF(ISBLANK('Captura de datos de CONTACTO'!J946),NA(),IF(ISNA(VLOOKUP('Captura de datos de CONTACTO'!J946,'DO NOT USE_School Picklist'!$B$3:$B$6,1,FALSE)),"Please select a value from the drop-down menu","OK")))</f>
        <v>#N/A</v>
      </c>
      <c r="K946" s="40" t="e">
        <f>IF(AND('Captura de datos de CONTACTO'!J946='DO NOT USE_School Picklist'!$B$4,ISBLANK('Captura de datos de CONTACTO'!K946)),"Occupation/Job Title is required if Student or Staff? is Yes, staff/faculty or volunteer",IF('DO NOT USE_Contact Formulas'!A946,"OK",NA()))</f>
        <v>#N/A</v>
      </c>
      <c r="L946" s="40" t="e">
        <f ca="1">IF('Captura de datos de CONTACTO'!L946&gt;'DO NOT USE_School Picklist'!$C$3,"Date last on school campus/facility cannot be a future date",IF('DO NOT USE_Contact Formulas'!A946,IF(ISBLANK('Captura de datos de CONTACTO'!L946),"Date last on school campus/facility is required","OK"),NA()))</f>
        <v>#N/A</v>
      </c>
      <c r="M946" s="41" t="e">
        <f ca="1">IF('Captura de datos de CONTACTO'!M946&gt;'DO NOT USE_School Picklist'!$C$3,"Last Exposure Date cannot be a future date",IF('DO NOT USE_Contact Formulas'!A946,IF(ISBLANK('Captura de datos de CONTACTO'!M946),"Last Exposure Date is required","OK"),NA()))</f>
        <v>#N/A</v>
      </c>
      <c r="N946" s="41" t="e">
        <f>IF(AND('DO NOT USE_Contact Formulas'!A946,ISBLANK('Captura de datos de CONTACTO'!N946)),"Specific Place in the Location is required",IF(ISBLANK('Captura de datos de CONTACTO'!N946),NA(),"OK"))</f>
        <v>#N/A</v>
      </c>
      <c r="O946" s="40" t="e">
        <f>IF(AND(NOT(ISBLANK('Captura de datos de CONTACTO'!O946)),ISNA(VLOOKUP('Captura de datos de CONTACTO'!O946,'DO NOT USE_School Picklist'!$L$3:$L$81,1,FALSE))),"Please select a value from the drop-down menu",IF('DO NOT USE_Contact Formulas'!A946,"OK",NA()))</f>
        <v>#N/A</v>
      </c>
      <c r="P946" s="40" t="e">
        <f>IF(AND(NOT(ISBLANK('Captura de datos de CONTACTO'!P946)),NOT(ISNUMBER(MATCH("*@*.?*",'Captura de datos de CONTACTO'!P946,0)))),"Email must be in a valid format",IF('DO NOT USE_Contact Formulas'!A946,"OK",NA()))</f>
        <v>#N/A</v>
      </c>
      <c r="Q946" s="40" t="e">
        <f>IF(LEN('Captura de datos de CONTACTO'!Q946)&gt;50,"Parent/Guardian Name must be less than 50 characters",IF('DO NOT USE_Contact Formulas'!A946,"OK",NA()))</f>
        <v>#N/A</v>
      </c>
      <c r="R946" s="40" t="e">
        <f>IF(NOT(ISBLANK('Captura de datos de CONTACTO'!R946)),IF(AND(ISNUMBER('Captura de datos de CONTACTO'!R946),LEFT('Captura de datos de CONTACTO'!R946,1)&lt;&gt;"1",LEN('Captura de datos de CONTACTO'!R946)=10),"OK","Phone number must be valid format"),IF('DO NOT USE_Contact Formulas'!A946,"OK",NA()))</f>
        <v>#N/A</v>
      </c>
      <c r="S946" s="40" t="e">
        <f>IF(AND(NOT(ISBLANK('Captura de datos de CONTACTO'!S946)),ISNA(VLOOKUP('Captura de datos de CONTACTO'!S946,'DO NOT USE_School Picklist'!$N$3:$N$63,1,FALSE))),"Please select a value from the drop-down menu",IF('DO NOT USE_Contact Formulas'!A946,"OK",NA()))</f>
        <v>#N/A</v>
      </c>
      <c r="T946" s="53" t="e">
        <f>IF(AND(NOT(ISBLANK('Captura de datos de CONTACTO'!T946)),ISNA(VLOOKUP('Captura de datos de CONTACTO'!T946,'DO NOT USE_School Picklist'!$I$3:$I$5,1,FALSE))),"Please select a value from the drop-down menu",IF('DO NOT USE_Contact Formulas'!A946,"OK",NA()))</f>
        <v>#N/A</v>
      </c>
      <c r="U946" s="40" t="e">
        <f>IF(AND(NOT(ISBLANK('Captura de datos de CONTACTO'!U946)),ISNA(VLOOKUP('Captura de datos de CONTACTO'!U946,'DO NOT USE_School Picklist'!$E$3:$E$10,1,FALSE))),"Please select a value from the drop-down menu",IF('DO NOT USE_Contact Formulas'!A946,"OK",NA()))</f>
        <v>#N/A</v>
      </c>
      <c r="V946" s="53" t="e">
        <f>IF(AND(NOT(ISBLANK('Captura de datos de CONTACTO'!V946)),ISNA(VLOOKUP('Captura de datos de CONTACTO'!V946,'DO NOT USE_School Picklist'!$W$3:$W$9,1,FALSE))),"Please select a value from the drop-down menu",IF('DO NOT USE_Contact Formulas'!A946,"OK",NA()))</f>
        <v>#N/A</v>
      </c>
      <c r="W946" s="53" t="e">
        <f>IF(AND(NOT(ISBLANK('Captura de datos de CONTACTO'!W946)),ISNA(VLOOKUP('Captura de datos de CONTACTO'!W946,'DO NOT USE_School Picklist'!$W$3:$W$9,1,FALSE))),"Please select a value from the drop-down menu",IF('DO NOT USE_Case Formulas'!A946,"OK",NA()))</f>
        <v>#N/A</v>
      </c>
      <c r="X946" s="40" t="e">
        <f>IF(AND(NOT(ISBLANK('Captura de datos de CONTACTO'!X946)),ISNA(VLOOKUP('Captura de datos de CONTACTO'!X946,'DO NOT USE_School Picklist'!$F$3:$F$16,1,FALSE))),"Please select a value from the drop-down menu",IF('DO NOT USE_Contact Formulas'!A946,"OK",NA()))</f>
        <v>#N/A</v>
      </c>
      <c r="Y946" s="40" t="e">
        <f>IF(LEN('Captura de datos de CONTACTO'!Y946)&gt;100,"Classroom(s) must be less than 100 characters",IF('DO NOT USE_Contact Formulas'!A946,"OK",NA()))</f>
        <v>#N/A</v>
      </c>
      <c r="Z946" s="40" t="e">
        <f>IF(AND(NOT(ISBLANK('Captura de datos de CONTACTO'!Z946)),ISNA(VLOOKUP('Captura de datos de CONTACTO'!Z946,'DO NOT USE_School Picklist'!$K$3:$K$6,1,FALSE))),"Please select a value from the drop-down menu",IF('DO NOT USE_Contact Formulas'!A946,"OK",NA()))</f>
        <v>#N/A</v>
      </c>
      <c r="AA946" s="40" t="e">
        <f>IF(AND(NOT(ISBLANK('Captura de datos de CONTACTO'!AA946)),ISNA(VLOOKUP('Captura de datos de CONTACTO'!AA946,'DO NOT USE_School Picklist'!$D$3:$D$5,1,FALSE))),"Please select a value from the drop-down menu",IF('DO NOT USE_Contact Formulas'!A946,"OK",NA()))</f>
        <v>#N/A</v>
      </c>
      <c r="AB946" s="40"/>
      <c r="AC946" s="40" t="e">
        <f>IF(AND(NOT(ISBLANK('Captura de datos de CONTACTO'!AC946)),ISNA(VLOOKUP('Captura de datos de CONTACTO'!AC946,'DO NOT USE_School Picklist'!$G$3:$G$5,1,FALSE))),"Please select a value from the drop-down menu",IF('DO NOT USE_Contact Formulas'!A946,"OK",NA()))</f>
        <v>#N/A</v>
      </c>
      <c r="AD946" s="40"/>
      <c r="AE946" s="40" t="e">
        <f>IF(AND(NOT(ISBLANK('Captura de datos de CONTACTO'!AE946)),ISNA(VLOOKUP('Captura de datos de CONTACTO'!AE946,'DO NOT USE_School Picklist'!$H$3:$H$4,1,FALSE))),"Please select a value from the drop-down menu",IF('DO NOT USE_Contact Formulas'!A946,"OK",NA()))</f>
        <v>#N/A</v>
      </c>
      <c r="AF946" s="40" t="e">
        <f ca="1">IF('Captura de datos de CONTACTO'!AF946&gt;'DO NOT USE_School Picklist'!$C$3,"Test Date cannot be a future date",IF('DO NOT USE_Contact Formulas'!A946,"OK",NA()))</f>
        <v>#N/A</v>
      </c>
      <c r="AG946" s="53" t="e">
        <f>IF(AND('DO NOT USE_Contact Formulas'!A946,ISBLANK('Captura de datos de CONTACTO'!AB946)),"Lab Result Test Result is required",IF(AND(NOT(ISBLANK('Captura de datos de CONTACTO'!AB946)),ISNA(VLOOKUP('Captura de datos de CONTACTO'!AB946,'DO NOT USE_School Picklist'!$Q$3:$Q$8,1,FALSE))),"Please select a value from the drop-down menu",IF('DO NOT USE_Contact Formulas'!A946,"OK",NA())))</f>
        <v>#N/A</v>
      </c>
    </row>
    <row r="947" spans="1:33" x14ac:dyDescent="0.3">
      <c r="A947" s="39" t="e">
        <f>IF('DO NOT USE_Contact Formulas'!A947,IF('DO NOT USE_Contact Formulas'!B947,"Not all required fields are completed","OK"),NA())</f>
        <v>#N/A</v>
      </c>
      <c r="B947" s="40" t="e">
        <f>IF(AND('DO NOT USE_Contact Formulas'!A947,ISBLANK('Captura de datos de CONTACTO'!B947)),"First Name is required",IF(NOT(ISBLANK('Captura de datos de CONTACTO'!B947)),"OK",NA()))</f>
        <v>#N/A</v>
      </c>
      <c r="C947" s="40" t="e">
        <f>IF(AND('DO NOT USE_Contact Formulas'!A947,ISBLANK('Captura de datos de CONTACTO'!C947)),"Last Name is required",IF(NOT(ISBLANK('Captura de datos de CONTACTO'!C947)),"OK",NA()))</f>
        <v>#N/A</v>
      </c>
      <c r="D947" s="40" t="e">
        <f>IF(AND('DO NOT USE_Contact Formulas'!A947,ISBLANK('Captura de datos de CONTACTO'!D947)),"Birthdate is required",IF(NOT(ISBLANK('Captura de datos de CONTACTO'!D947)),"OK",NA()))</f>
        <v>#N/A</v>
      </c>
      <c r="E947" s="40" t="e">
        <f>IF(AND('DO NOT USE_Contact Formulas'!A947,ISBLANK('Captura de datos de CONTACTO'!E947)),"Mobile Phone is required",IF(NOT(ISBLANK('Captura de datos de CONTACTO'!E947)),IF(AND(ISNUMBER(VALUE('Captura de datos de CONTACTO'!E947)),LEFT('Captura de datos de CONTACTO'!E947,1)&lt;&gt;"1",LEN('Captura de datos de CONTACTO'!E947)=10),"OK","Phone number must be valid format"),NA()))</f>
        <v>#N/A</v>
      </c>
      <c r="F947" s="40" t="e">
        <f>IF(LEN('Captura de datos de CONTACTO'!F947)&gt;255,"Home Street Address must be less than 255 characters",IF('DO NOT USE_Contact Formulas'!A947,"OK",NA()))</f>
        <v>#N/A</v>
      </c>
      <c r="G947" s="40" t="e">
        <f>IF(LEN('Captura de datos de CONTACTO'!G947)&gt;40,"City must be less than 40 characters",IF('DO NOT USE_Contact Formulas'!A947,"OK",NA()))</f>
        <v>#N/A</v>
      </c>
      <c r="H947" s="40" t="e">
        <f>IF(AND(NOT(ISBLANK('Captura de datos de CONTACTO'!H947)),ISNA(VLOOKUP('Captura de datos de CONTACTO'!H947,'DO NOT USE_School Picklist'!$P$3:$P$52,1,FALSE))),"Please select a value from the drop-down menu",IF('DO NOT USE_Contact Formulas'!A947,"OK",NA()))</f>
        <v>#N/A</v>
      </c>
      <c r="I947" s="40" t="e">
        <f>IF(AND('DO NOT USE_Contact Formulas'!A947,ISBLANK('Captura de datos de CONTACTO'!I947)),"Zip is required",IF(ISBLANK('Captura de datos de CONTACTO'!I947),NA(),"OK"))</f>
        <v>#N/A</v>
      </c>
      <c r="J947" s="40" t="e">
        <f>IF(AND('DO NOT USE_Contact Formulas'!A947,ISBLANK('Captura de datos de CONTACTO'!J947)),"Student or Staff? is required",IF(ISBLANK('Captura de datos de CONTACTO'!J947),NA(),IF(ISNA(VLOOKUP('Captura de datos de CONTACTO'!J947,'DO NOT USE_School Picklist'!$B$3:$B$6,1,FALSE)),"Please select a value from the drop-down menu","OK")))</f>
        <v>#N/A</v>
      </c>
      <c r="K947" s="40" t="e">
        <f>IF(AND('Captura de datos de CONTACTO'!J947='DO NOT USE_School Picklist'!$B$4,ISBLANK('Captura de datos de CONTACTO'!K947)),"Occupation/Job Title is required if Student or Staff? is Yes, staff/faculty or volunteer",IF('DO NOT USE_Contact Formulas'!A947,"OK",NA()))</f>
        <v>#N/A</v>
      </c>
      <c r="L947" s="40" t="e">
        <f ca="1">IF('Captura de datos de CONTACTO'!L947&gt;'DO NOT USE_School Picklist'!$C$3,"Date last on school campus/facility cannot be a future date",IF('DO NOT USE_Contact Formulas'!A947,IF(ISBLANK('Captura de datos de CONTACTO'!L947),"Date last on school campus/facility is required","OK"),NA()))</f>
        <v>#N/A</v>
      </c>
      <c r="M947" s="41" t="e">
        <f ca="1">IF('Captura de datos de CONTACTO'!M947&gt;'DO NOT USE_School Picklist'!$C$3,"Last Exposure Date cannot be a future date",IF('DO NOT USE_Contact Formulas'!A947,IF(ISBLANK('Captura de datos de CONTACTO'!M947),"Last Exposure Date is required","OK"),NA()))</f>
        <v>#N/A</v>
      </c>
      <c r="N947" s="41" t="e">
        <f>IF(AND('DO NOT USE_Contact Formulas'!A947,ISBLANK('Captura de datos de CONTACTO'!N947)),"Specific Place in the Location is required",IF(ISBLANK('Captura de datos de CONTACTO'!N947),NA(),"OK"))</f>
        <v>#N/A</v>
      </c>
      <c r="O947" s="40" t="e">
        <f>IF(AND(NOT(ISBLANK('Captura de datos de CONTACTO'!O947)),ISNA(VLOOKUP('Captura de datos de CONTACTO'!O947,'DO NOT USE_School Picklist'!$L$3:$L$81,1,FALSE))),"Please select a value from the drop-down menu",IF('DO NOT USE_Contact Formulas'!A947,"OK",NA()))</f>
        <v>#N/A</v>
      </c>
      <c r="P947" s="40" t="e">
        <f>IF(AND(NOT(ISBLANK('Captura de datos de CONTACTO'!P947)),NOT(ISNUMBER(MATCH("*@*.?*",'Captura de datos de CONTACTO'!P947,0)))),"Email must be in a valid format",IF('DO NOT USE_Contact Formulas'!A947,"OK",NA()))</f>
        <v>#N/A</v>
      </c>
      <c r="Q947" s="40" t="e">
        <f>IF(LEN('Captura de datos de CONTACTO'!Q947)&gt;50,"Parent/Guardian Name must be less than 50 characters",IF('DO NOT USE_Contact Formulas'!A947,"OK",NA()))</f>
        <v>#N/A</v>
      </c>
      <c r="R947" s="40" t="e">
        <f>IF(NOT(ISBLANK('Captura de datos de CONTACTO'!R947)),IF(AND(ISNUMBER('Captura de datos de CONTACTO'!R947),LEFT('Captura de datos de CONTACTO'!R947,1)&lt;&gt;"1",LEN('Captura de datos de CONTACTO'!R947)=10),"OK","Phone number must be valid format"),IF('DO NOT USE_Contact Formulas'!A947,"OK",NA()))</f>
        <v>#N/A</v>
      </c>
      <c r="S947" s="40" t="e">
        <f>IF(AND(NOT(ISBLANK('Captura de datos de CONTACTO'!S947)),ISNA(VLOOKUP('Captura de datos de CONTACTO'!S947,'DO NOT USE_School Picklist'!$N$3:$N$63,1,FALSE))),"Please select a value from the drop-down menu",IF('DO NOT USE_Contact Formulas'!A947,"OK",NA()))</f>
        <v>#N/A</v>
      </c>
      <c r="T947" s="53" t="e">
        <f>IF(AND(NOT(ISBLANK('Captura de datos de CONTACTO'!T947)),ISNA(VLOOKUP('Captura de datos de CONTACTO'!T947,'DO NOT USE_School Picklist'!$I$3:$I$5,1,FALSE))),"Please select a value from the drop-down menu",IF('DO NOT USE_Contact Formulas'!A947,"OK",NA()))</f>
        <v>#N/A</v>
      </c>
      <c r="U947" s="40" t="e">
        <f>IF(AND(NOT(ISBLANK('Captura de datos de CONTACTO'!U947)),ISNA(VLOOKUP('Captura de datos de CONTACTO'!U947,'DO NOT USE_School Picklist'!$E$3:$E$10,1,FALSE))),"Please select a value from the drop-down menu",IF('DO NOT USE_Contact Formulas'!A947,"OK",NA()))</f>
        <v>#N/A</v>
      </c>
      <c r="V947" s="53" t="e">
        <f>IF(AND(NOT(ISBLANK('Captura de datos de CONTACTO'!V947)),ISNA(VLOOKUP('Captura de datos de CONTACTO'!V947,'DO NOT USE_School Picklist'!$W$3:$W$9,1,FALSE))),"Please select a value from the drop-down menu",IF('DO NOT USE_Contact Formulas'!A947,"OK",NA()))</f>
        <v>#N/A</v>
      </c>
      <c r="W947" s="53" t="e">
        <f>IF(AND(NOT(ISBLANK('Captura de datos de CONTACTO'!W947)),ISNA(VLOOKUP('Captura de datos de CONTACTO'!W947,'DO NOT USE_School Picklist'!$W$3:$W$9,1,FALSE))),"Please select a value from the drop-down menu",IF('DO NOT USE_Case Formulas'!A947,"OK",NA()))</f>
        <v>#N/A</v>
      </c>
      <c r="X947" s="40" t="e">
        <f>IF(AND(NOT(ISBLANK('Captura de datos de CONTACTO'!X947)),ISNA(VLOOKUP('Captura de datos de CONTACTO'!X947,'DO NOT USE_School Picklist'!$F$3:$F$16,1,FALSE))),"Please select a value from the drop-down menu",IF('DO NOT USE_Contact Formulas'!A947,"OK",NA()))</f>
        <v>#N/A</v>
      </c>
      <c r="Y947" s="40" t="e">
        <f>IF(LEN('Captura de datos de CONTACTO'!Y947)&gt;100,"Classroom(s) must be less than 100 characters",IF('DO NOT USE_Contact Formulas'!A947,"OK",NA()))</f>
        <v>#N/A</v>
      </c>
      <c r="Z947" s="40" t="e">
        <f>IF(AND(NOT(ISBLANK('Captura de datos de CONTACTO'!Z947)),ISNA(VLOOKUP('Captura de datos de CONTACTO'!Z947,'DO NOT USE_School Picklist'!$K$3:$K$6,1,FALSE))),"Please select a value from the drop-down menu",IF('DO NOT USE_Contact Formulas'!A947,"OK",NA()))</f>
        <v>#N/A</v>
      </c>
      <c r="AA947" s="40" t="e">
        <f>IF(AND(NOT(ISBLANK('Captura de datos de CONTACTO'!AA947)),ISNA(VLOOKUP('Captura de datos de CONTACTO'!AA947,'DO NOT USE_School Picklist'!$D$3:$D$5,1,FALSE))),"Please select a value from the drop-down menu",IF('DO NOT USE_Contact Formulas'!A947,"OK",NA()))</f>
        <v>#N/A</v>
      </c>
      <c r="AB947" s="40"/>
      <c r="AC947" s="40" t="e">
        <f>IF(AND(NOT(ISBLANK('Captura de datos de CONTACTO'!AC947)),ISNA(VLOOKUP('Captura de datos de CONTACTO'!AC947,'DO NOT USE_School Picklist'!$G$3:$G$5,1,FALSE))),"Please select a value from the drop-down menu",IF('DO NOT USE_Contact Formulas'!A947,"OK",NA()))</f>
        <v>#N/A</v>
      </c>
      <c r="AD947" s="40"/>
      <c r="AE947" s="40" t="e">
        <f>IF(AND(NOT(ISBLANK('Captura de datos de CONTACTO'!AE947)),ISNA(VLOOKUP('Captura de datos de CONTACTO'!AE947,'DO NOT USE_School Picklist'!$H$3:$H$4,1,FALSE))),"Please select a value from the drop-down menu",IF('DO NOT USE_Contact Formulas'!A947,"OK",NA()))</f>
        <v>#N/A</v>
      </c>
      <c r="AF947" s="40" t="e">
        <f ca="1">IF('Captura de datos de CONTACTO'!AF947&gt;'DO NOT USE_School Picklist'!$C$3,"Test Date cannot be a future date",IF('DO NOT USE_Contact Formulas'!A947,"OK",NA()))</f>
        <v>#N/A</v>
      </c>
      <c r="AG947" s="53" t="e">
        <f>IF(AND('DO NOT USE_Contact Formulas'!A947,ISBLANK('Captura de datos de CONTACTO'!AB947)),"Lab Result Test Result is required",IF(AND(NOT(ISBLANK('Captura de datos de CONTACTO'!AB947)),ISNA(VLOOKUP('Captura de datos de CONTACTO'!AB947,'DO NOT USE_School Picklist'!$Q$3:$Q$8,1,FALSE))),"Please select a value from the drop-down menu",IF('DO NOT USE_Contact Formulas'!A947,"OK",NA())))</f>
        <v>#N/A</v>
      </c>
    </row>
    <row r="948" spans="1:33" x14ac:dyDescent="0.3">
      <c r="A948" s="39" t="e">
        <f>IF('DO NOT USE_Contact Formulas'!A948,IF('DO NOT USE_Contact Formulas'!B948,"Not all required fields are completed","OK"),NA())</f>
        <v>#N/A</v>
      </c>
      <c r="B948" s="40" t="e">
        <f>IF(AND('DO NOT USE_Contact Formulas'!A948,ISBLANK('Captura de datos de CONTACTO'!B948)),"First Name is required",IF(NOT(ISBLANK('Captura de datos de CONTACTO'!B948)),"OK",NA()))</f>
        <v>#N/A</v>
      </c>
      <c r="C948" s="40" t="e">
        <f>IF(AND('DO NOT USE_Contact Formulas'!A948,ISBLANK('Captura de datos de CONTACTO'!C948)),"Last Name is required",IF(NOT(ISBLANK('Captura de datos de CONTACTO'!C948)),"OK",NA()))</f>
        <v>#N/A</v>
      </c>
      <c r="D948" s="40" t="e">
        <f>IF(AND('DO NOT USE_Contact Formulas'!A948,ISBLANK('Captura de datos de CONTACTO'!D948)),"Birthdate is required",IF(NOT(ISBLANK('Captura de datos de CONTACTO'!D948)),"OK",NA()))</f>
        <v>#N/A</v>
      </c>
      <c r="E948" s="40" t="e">
        <f>IF(AND('DO NOT USE_Contact Formulas'!A948,ISBLANK('Captura de datos de CONTACTO'!E948)),"Mobile Phone is required",IF(NOT(ISBLANK('Captura de datos de CONTACTO'!E948)),IF(AND(ISNUMBER(VALUE('Captura de datos de CONTACTO'!E948)),LEFT('Captura de datos de CONTACTO'!E948,1)&lt;&gt;"1",LEN('Captura de datos de CONTACTO'!E948)=10),"OK","Phone number must be valid format"),NA()))</f>
        <v>#N/A</v>
      </c>
      <c r="F948" s="40" t="e">
        <f>IF(LEN('Captura de datos de CONTACTO'!F948)&gt;255,"Home Street Address must be less than 255 characters",IF('DO NOT USE_Contact Formulas'!A948,"OK",NA()))</f>
        <v>#N/A</v>
      </c>
      <c r="G948" s="40" t="e">
        <f>IF(LEN('Captura de datos de CONTACTO'!G948)&gt;40,"City must be less than 40 characters",IF('DO NOT USE_Contact Formulas'!A948,"OK",NA()))</f>
        <v>#N/A</v>
      </c>
      <c r="H948" s="40" t="e">
        <f>IF(AND(NOT(ISBLANK('Captura de datos de CONTACTO'!H948)),ISNA(VLOOKUP('Captura de datos de CONTACTO'!H948,'DO NOT USE_School Picklist'!$P$3:$P$52,1,FALSE))),"Please select a value from the drop-down menu",IF('DO NOT USE_Contact Formulas'!A948,"OK",NA()))</f>
        <v>#N/A</v>
      </c>
      <c r="I948" s="40" t="e">
        <f>IF(AND('DO NOT USE_Contact Formulas'!A948,ISBLANK('Captura de datos de CONTACTO'!I948)),"Zip is required",IF(ISBLANK('Captura de datos de CONTACTO'!I948),NA(),"OK"))</f>
        <v>#N/A</v>
      </c>
      <c r="J948" s="40" t="e">
        <f>IF(AND('DO NOT USE_Contact Formulas'!A948,ISBLANK('Captura de datos de CONTACTO'!J948)),"Student or Staff? is required",IF(ISBLANK('Captura de datos de CONTACTO'!J948),NA(),IF(ISNA(VLOOKUP('Captura de datos de CONTACTO'!J948,'DO NOT USE_School Picklist'!$B$3:$B$6,1,FALSE)),"Please select a value from the drop-down menu","OK")))</f>
        <v>#N/A</v>
      </c>
      <c r="K948" s="40" t="e">
        <f>IF(AND('Captura de datos de CONTACTO'!J948='DO NOT USE_School Picklist'!$B$4,ISBLANK('Captura de datos de CONTACTO'!K948)),"Occupation/Job Title is required if Student or Staff? is Yes, staff/faculty or volunteer",IF('DO NOT USE_Contact Formulas'!A948,"OK",NA()))</f>
        <v>#N/A</v>
      </c>
      <c r="L948" s="40" t="e">
        <f ca="1">IF('Captura de datos de CONTACTO'!L948&gt;'DO NOT USE_School Picklist'!$C$3,"Date last on school campus/facility cannot be a future date",IF('DO NOT USE_Contact Formulas'!A948,IF(ISBLANK('Captura de datos de CONTACTO'!L948),"Date last on school campus/facility is required","OK"),NA()))</f>
        <v>#N/A</v>
      </c>
      <c r="M948" s="41" t="e">
        <f ca="1">IF('Captura de datos de CONTACTO'!M948&gt;'DO NOT USE_School Picklist'!$C$3,"Last Exposure Date cannot be a future date",IF('DO NOT USE_Contact Formulas'!A948,IF(ISBLANK('Captura de datos de CONTACTO'!M948),"Last Exposure Date is required","OK"),NA()))</f>
        <v>#N/A</v>
      </c>
      <c r="N948" s="41" t="e">
        <f>IF(AND('DO NOT USE_Contact Formulas'!A948,ISBLANK('Captura de datos de CONTACTO'!N948)),"Specific Place in the Location is required",IF(ISBLANK('Captura de datos de CONTACTO'!N948),NA(),"OK"))</f>
        <v>#N/A</v>
      </c>
      <c r="O948" s="40" t="e">
        <f>IF(AND(NOT(ISBLANK('Captura de datos de CONTACTO'!O948)),ISNA(VLOOKUP('Captura de datos de CONTACTO'!O948,'DO NOT USE_School Picklist'!$L$3:$L$81,1,FALSE))),"Please select a value from the drop-down menu",IF('DO NOT USE_Contact Formulas'!A948,"OK",NA()))</f>
        <v>#N/A</v>
      </c>
      <c r="P948" s="40" t="e">
        <f>IF(AND(NOT(ISBLANK('Captura de datos de CONTACTO'!P948)),NOT(ISNUMBER(MATCH("*@*.?*",'Captura de datos de CONTACTO'!P948,0)))),"Email must be in a valid format",IF('DO NOT USE_Contact Formulas'!A948,"OK",NA()))</f>
        <v>#N/A</v>
      </c>
      <c r="Q948" s="40" t="e">
        <f>IF(LEN('Captura de datos de CONTACTO'!Q948)&gt;50,"Parent/Guardian Name must be less than 50 characters",IF('DO NOT USE_Contact Formulas'!A948,"OK",NA()))</f>
        <v>#N/A</v>
      </c>
      <c r="R948" s="40" t="e">
        <f>IF(NOT(ISBLANK('Captura de datos de CONTACTO'!R948)),IF(AND(ISNUMBER('Captura de datos de CONTACTO'!R948),LEFT('Captura de datos de CONTACTO'!R948,1)&lt;&gt;"1",LEN('Captura de datos de CONTACTO'!R948)=10),"OK","Phone number must be valid format"),IF('DO NOT USE_Contact Formulas'!A948,"OK",NA()))</f>
        <v>#N/A</v>
      </c>
      <c r="S948" s="40" t="e">
        <f>IF(AND(NOT(ISBLANK('Captura de datos de CONTACTO'!S948)),ISNA(VLOOKUP('Captura de datos de CONTACTO'!S948,'DO NOT USE_School Picklist'!$N$3:$N$63,1,FALSE))),"Please select a value from the drop-down menu",IF('DO NOT USE_Contact Formulas'!A948,"OK",NA()))</f>
        <v>#N/A</v>
      </c>
      <c r="T948" s="53" t="e">
        <f>IF(AND(NOT(ISBLANK('Captura de datos de CONTACTO'!T948)),ISNA(VLOOKUP('Captura de datos de CONTACTO'!T948,'DO NOT USE_School Picklist'!$I$3:$I$5,1,FALSE))),"Please select a value from the drop-down menu",IF('DO NOT USE_Contact Formulas'!A948,"OK",NA()))</f>
        <v>#N/A</v>
      </c>
      <c r="U948" s="40" t="e">
        <f>IF(AND(NOT(ISBLANK('Captura de datos de CONTACTO'!U948)),ISNA(VLOOKUP('Captura de datos de CONTACTO'!U948,'DO NOT USE_School Picklist'!$E$3:$E$10,1,FALSE))),"Please select a value from the drop-down menu",IF('DO NOT USE_Contact Formulas'!A948,"OK",NA()))</f>
        <v>#N/A</v>
      </c>
      <c r="V948" s="53" t="e">
        <f>IF(AND(NOT(ISBLANK('Captura de datos de CONTACTO'!V948)),ISNA(VLOOKUP('Captura de datos de CONTACTO'!V948,'DO NOT USE_School Picklist'!$W$3:$W$9,1,FALSE))),"Please select a value from the drop-down menu",IF('DO NOT USE_Contact Formulas'!A948,"OK",NA()))</f>
        <v>#N/A</v>
      </c>
      <c r="W948" s="53" t="e">
        <f>IF(AND(NOT(ISBLANK('Captura de datos de CONTACTO'!W948)),ISNA(VLOOKUP('Captura de datos de CONTACTO'!W948,'DO NOT USE_School Picklist'!$W$3:$W$9,1,FALSE))),"Please select a value from the drop-down menu",IF('DO NOT USE_Case Formulas'!A948,"OK",NA()))</f>
        <v>#N/A</v>
      </c>
      <c r="X948" s="40" t="e">
        <f>IF(AND(NOT(ISBLANK('Captura de datos de CONTACTO'!X948)),ISNA(VLOOKUP('Captura de datos de CONTACTO'!X948,'DO NOT USE_School Picklist'!$F$3:$F$16,1,FALSE))),"Please select a value from the drop-down menu",IF('DO NOT USE_Contact Formulas'!A948,"OK",NA()))</f>
        <v>#N/A</v>
      </c>
      <c r="Y948" s="40" t="e">
        <f>IF(LEN('Captura de datos de CONTACTO'!Y948)&gt;100,"Classroom(s) must be less than 100 characters",IF('DO NOT USE_Contact Formulas'!A948,"OK",NA()))</f>
        <v>#N/A</v>
      </c>
      <c r="Z948" s="40" t="e">
        <f>IF(AND(NOT(ISBLANK('Captura de datos de CONTACTO'!Z948)),ISNA(VLOOKUP('Captura de datos de CONTACTO'!Z948,'DO NOT USE_School Picklist'!$K$3:$K$6,1,FALSE))),"Please select a value from the drop-down menu",IF('DO NOT USE_Contact Formulas'!A948,"OK",NA()))</f>
        <v>#N/A</v>
      </c>
      <c r="AA948" s="40" t="e">
        <f>IF(AND(NOT(ISBLANK('Captura de datos de CONTACTO'!AA948)),ISNA(VLOOKUP('Captura de datos de CONTACTO'!AA948,'DO NOT USE_School Picklist'!$D$3:$D$5,1,FALSE))),"Please select a value from the drop-down menu",IF('DO NOT USE_Contact Formulas'!A948,"OK",NA()))</f>
        <v>#N/A</v>
      </c>
      <c r="AB948" s="40"/>
      <c r="AC948" s="40" t="e">
        <f>IF(AND(NOT(ISBLANK('Captura de datos de CONTACTO'!AC948)),ISNA(VLOOKUP('Captura de datos de CONTACTO'!AC948,'DO NOT USE_School Picklist'!$G$3:$G$5,1,FALSE))),"Please select a value from the drop-down menu",IF('DO NOT USE_Contact Formulas'!A948,"OK",NA()))</f>
        <v>#N/A</v>
      </c>
      <c r="AD948" s="40"/>
      <c r="AE948" s="40" t="e">
        <f>IF(AND(NOT(ISBLANK('Captura de datos de CONTACTO'!AE948)),ISNA(VLOOKUP('Captura de datos de CONTACTO'!AE948,'DO NOT USE_School Picklist'!$H$3:$H$4,1,FALSE))),"Please select a value from the drop-down menu",IF('DO NOT USE_Contact Formulas'!A948,"OK",NA()))</f>
        <v>#N/A</v>
      </c>
      <c r="AF948" s="40" t="e">
        <f ca="1">IF('Captura de datos de CONTACTO'!AF948&gt;'DO NOT USE_School Picklist'!$C$3,"Test Date cannot be a future date",IF('DO NOT USE_Contact Formulas'!A948,"OK",NA()))</f>
        <v>#N/A</v>
      </c>
      <c r="AG948" s="53" t="e">
        <f>IF(AND('DO NOT USE_Contact Formulas'!A948,ISBLANK('Captura de datos de CONTACTO'!AB948)),"Lab Result Test Result is required",IF(AND(NOT(ISBLANK('Captura de datos de CONTACTO'!AB948)),ISNA(VLOOKUP('Captura de datos de CONTACTO'!AB948,'DO NOT USE_School Picklist'!$Q$3:$Q$8,1,FALSE))),"Please select a value from the drop-down menu",IF('DO NOT USE_Contact Formulas'!A948,"OK",NA())))</f>
        <v>#N/A</v>
      </c>
    </row>
    <row r="949" spans="1:33" x14ac:dyDescent="0.3">
      <c r="A949" s="39" t="e">
        <f>IF('DO NOT USE_Contact Formulas'!A949,IF('DO NOT USE_Contact Formulas'!B949,"Not all required fields are completed","OK"),NA())</f>
        <v>#N/A</v>
      </c>
      <c r="B949" s="40" t="e">
        <f>IF(AND('DO NOT USE_Contact Formulas'!A949,ISBLANK('Captura de datos de CONTACTO'!B949)),"First Name is required",IF(NOT(ISBLANK('Captura de datos de CONTACTO'!B949)),"OK",NA()))</f>
        <v>#N/A</v>
      </c>
      <c r="C949" s="40" t="e">
        <f>IF(AND('DO NOT USE_Contact Formulas'!A949,ISBLANK('Captura de datos de CONTACTO'!C949)),"Last Name is required",IF(NOT(ISBLANK('Captura de datos de CONTACTO'!C949)),"OK",NA()))</f>
        <v>#N/A</v>
      </c>
      <c r="D949" s="40" t="e">
        <f>IF(AND('DO NOT USE_Contact Formulas'!A949,ISBLANK('Captura de datos de CONTACTO'!D949)),"Birthdate is required",IF(NOT(ISBLANK('Captura de datos de CONTACTO'!D949)),"OK",NA()))</f>
        <v>#N/A</v>
      </c>
      <c r="E949" s="40" t="e">
        <f>IF(AND('DO NOT USE_Contact Formulas'!A949,ISBLANK('Captura de datos de CONTACTO'!E949)),"Mobile Phone is required",IF(NOT(ISBLANK('Captura de datos de CONTACTO'!E949)),IF(AND(ISNUMBER(VALUE('Captura de datos de CONTACTO'!E949)),LEFT('Captura de datos de CONTACTO'!E949,1)&lt;&gt;"1",LEN('Captura de datos de CONTACTO'!E949)=10),"OK","Phone number must be valid format"),NA()))</f>
        <v>#N/A</v>
      </c>
      <c r="F949" s="40" t="e">
        <f>IF(LEN('Captura de datos de CONTACTO'!F949)&gt;255,"Home Street Address must be less than 255 characters",IF('DO NOT USE_Contact Formulas'!A949,"OK",NA()))</f>
        <v>#N/A</v>
      </c>
      <c r="G949" s="40" t="e">
        <f>IF(LEN('Captura de datos de CONTACTO'!G949)&gt;40,"City must be less than 40 characters",IF('DO NOT USE_Contact Formulas'!A949,"OK",NA()))</f>
        <v>#N/A</v>
      </c>
      <c r="H949" s="40" t="e">
        <f>IF(AND(NOT(ISBLANK('Captura de datos de CONTACTO'!H949)),ISNA(VLOOKUP('Captura de datos de CONTACTO'!H949,'DO NOT USE_School Picklist'!$P$3:$P$52,1,FALSE))),"Please select a value from the drop-down menu",IF('DO NOT USE_Contact Formulas'!A949,"OK",NA()))</f>
        <v>#N/A</v>
      </c>
      <c r="I949" s="40" t="e">
        <f>IF(AND('DO NOT USE_Contact Formulas'!A949,ISBLANK('Captura de datos de CONTACTO'!I949)),"Zip is required",IF(ISBLANK('Captura de datos de CONTACTO'!I949),NA(),"OK"))</f>
        <v>#N/A</v>
      </c>
      <c r="J949" s="40" t="e">
        <f>IF(AND('DO NOT USE_Contact Formulas'!A949,ISBLANK('Captura de datos de CONTACTO'!J949)),"Student or Staff? is required",IF(ISBLANK('Captura de datos de CONTACTO'!J949),NA(),IF(ISNA(VLOOKUP('Captura de datos de CONTACTO'!J949,'DO NOT USE_School Picklist'!$B$3:$B$6,1,FALSE)),"Please select a value from the drop-down menu","OK")))</f>
        <v>#N/A</v>
      </c>
      <c r="K949" s="40" t="e">
        <f>IF(AND('Captura de datos de CONTACTO'!J949='DO NOT USE_School Picklist'!$B$4,ISBLANK('Captura de datos de CONTACTO'!K949)),"Occupation/Job Title is required if Student or Staff? is Yes, staff/faculty or volunteer",IF('DO NOT USE_Contact Formulas'!A949,"OK",NA()))</f>
        <v>#N/A</v>
      </c>
      <c r="L949" s="40" t="e">
        <f ca="1">IF('Captura de datos de CONTACTO'!L949&gt;'DO NOT USE_School Picklist'!$C$3,"Date last on school campus/facility cannot be a future date",IF('DO NOT USE_Contact Formulas'!A949,IF(ISBLANK('Captura de datos de CONTACTO'!L949),"Date last on school campus/facility is required","OK"),NA()))</f>
        <v>#N/A</v>
      </c>
      <c r="M949" s="41" t="e">
        <f ca="1">IF('Captura de datos de CONTACTO'!M949&gt;'DO NOT USE_School Picklist'!$C$3,"Last Exposure Date cannot be a future date",IF('DO NOT USE_Contact Formulas'!A949,IF(ISBLANK('Captura de datos de CONTACTO'!M949),"Last Exposure Date is required","OK"),NA()))</f>
        <v>#N/A</v>
      </c>
      <c r="N949" s="41" t="e">
        <f>IF(AND('DO NOT USE_Contact Formulas'!A949,ISBLANK('Captura de datos de CONTACTO'!N949)),"Specific Place in the Location is required",IF(ISBLANK('Captura de datos de CONTACTO'!N949),NA(),"OK"))</f>
        <v>#N/A</v>
      </c>
      <c r="O949" s="40" t="e">
        <f>IF(AND(NOT(ISBLANK('Captura de datos de CONTACTO'!O949)),ISNA(VLOOKUP('Captura de datos de CONTACTO'!O949,'DO NOT USE_School Picklist'!$L$3:$L$81,1,FALSE))),"Please select a value from the drop-down menu",IF('DO NOT USE_Contact Formulas'!A949,"OK",NA()))</f>
        <v>#N/A</v>
      </c>
      <c r="P949" s="40" t="e">
        <f>IF(AND(NOT(ISBLANK('Captura de datos de CONTACTO'!P949)),NOT(ISNUMBER(MATCH("*@*.?*",'Captura de datos de CONTACTO'!P949,0)))),"Email must be in a valid format",IF('DO NOT USE_Contact Formulas'!A949,"OK",NA()))</f>
        <v>#N/A</v>
      </c>
      <c r="Q949" s="40" t="e">
        <f>IF(LEN('Captura de datos de CONTACTO'!Q949)&gt;50,"Parent/Guardian Name must be less than 50 characters",IF('DO NOT USE_Contact Formulas'!A949,"OK",NA()))</f>
        <v>#N/A</v>
      </c>
      <c r="R949" s="40" t="e">
        <f>IF(NOT(ISBLANK('Captura de datos de CONTACTO'!R949)),IF(AND(ISNUMBER('Captura de datos de CONTACTO'!R949),LEFT('Captura de datos de CONTACTO'!R949,1)&lt;&gt;"1",LEN('Captura de datos de CONTACTO'!R949)=10),"OK","Phone number must be valid format"),IF('DO NOT USE_Contact Formulas'!A949,"OK",NA()))</f>
        <v>#N/A</v>
      </c>
      <c r="S949" s="40" t="e">
        <f>IF(AND(NOT(ISBLANK('Captura de datos de CONTACTO'!S949)),ISNA(VLOOKUP('Captura de datos de CONTACTO'!S949,'DO NOT USE_School Picklist'!$N$3:$N$63,1,FALSE))),"Please select a value from the drop-down menu",IF('DO NOT USE_Contact Formulas'!A949,"OK",NA()))</f>
        <v>#N/A</v>
      </c>
      <c r="T949" s="53" t="e">
        <f>IF(AND(NOT(ISBLANK('Captura de datos de CONTACTO'!T949)),ISNA(VLOOKUP('Captura de datos de CONTACTO'!T949,'DO NOT USE_School Picklist'!$I$3:$I$5,1,FALSE))),"Please select a value from the drop-down menu",IF('DO NOT USE_Contact Formulas'!A949,"OK",NA()))</f>
        <v>#N/A</v>
      </c>
      <c r="U949" s="40" t="e">
        <f>IF(AND(NOT(ISBLANK('Captura de datos de CONTACTO'!U949)),ISNA(VLOOKUP('Captura de datos de CONTACTO'!U949,'DO NOT USE_School Picklist'!$E$3:$E$10,1,FALSE))),"Please select a value from the drop-down menu",IF('DO NOT USE_Contact Formulas'!A949,"OK",NA()))</f>
        <v>#N/A</v>
      </c>
      <c r="V949" s="53" t="e">
        <f>IF(AND(NOT(ISBLANK('Captura de datos de CONTACTO'!V949)),ISNA(VLOOKUP('Captura de datos de CONTACTO'!V949,'DO NOT USE_School Picklist'!$W$3:$W$9,1,FALSE))),"Please select a value from the drop-down menu",IF('DO NOT USE_Contact Formulas'!A949,"OK",NA()))</f>
        <v>#N/A</v>
      </c>
      <c r="W949" s="53" t="e">
        <f>IF(AND(NOT(ISBLANK('Captura de datos de CONTACTO'!W949)),ISNA(VLOOKUP('Captura de datos de CONTACTO'!W949,'DO NOT USE_School Picklist'!$W$3:$W$9,1,FALSE))),"Please select a value from the drop-down menu",IF('DO NOT USE_Case Formulas'!A949,"OK",NA()))</f>
        <v>#N/A</v>
      </c>
      <c r="X949" s="40" t="e">
        <f>IF(AND(NOT(ISBLANK('Captura de datos de CONTACTO'!X949)),ISNA(VLOOKUP('Captura de datos de CONTACTO'!X949,'DO NOT USE_School Picklist'!$F$3:$F$16,1,FALSE))),"Please select a value from the drop-down menu",IF('DO NOT USE_Contact Formulas'!A949,"OK",NA()))</f>
        <v>#N/A</v>
      </c>
      <c r="Y949" s="40" t="e">
        <f>IF(LEN('Captura de datos de CONTACTO'!Y949)&gt;100,"Classroom(s) must be less than 100 characters",IF('DO NOT USE_Contact Formulas'!A949,"OK",NA()))</f>
        <v>#N/A</v>
      </c>
      <c r="Z949" s="40" t="e">
        <f>IF(AND(NOT(ISBLANK('Captura de datos de CONTACTO'!Z949)),ISNA(VLOOKUP('Captura de datos de CONTACTO'!Z949,'DO NOT USE_School Picklist'!$K$3:$K$6,1,FALSE))),"Please select a value from the drop-down menu",IF('DO NOT USE_Contact Formulas'!A949,"OK",NA()))</f>
        <v>#N/A</v>
      </c>
      <c r="AA949" s="40" t="e">
        <f>IF(AND(NOT(ISBLANK('Captura de datos de CONTACTO'!AA949)),ISNA(VLOOKUP('Captura de datos de CONTACTO'!AA949,'DO NOT USE_School Picklist'!$D$3:$D$5,1,FALSE))),"Please select a value from the drop-down menu",IF('DO NOT USE_Contact Formulas'!A949,"OK",NA()))</f>
        <v>#N/A</v>
      </c>
      <c r="AB949" s="40"/>
      <c r="AC949" s="40" t="e">
        <f>IF(AND(NOT(ISBLANK('Captura de datos de CONTACTO'!AC949)),ISNA(VLOOKUP('Captura de datos de CONTACTO'!AC949,'DO NOT USE_School Picklist'!$G$3:$G$5,1,FALSE))),"Please select a value from the drop-down menu",IF('DO NOT USE_Contact Formulas'!A949,"OK",NA()))</f>
        <v>#N/A</v>
      </c>
      <c r="AD949" s="40"/>
      <c r="AE949" s="40" t="e">
        <f>IF(AND(NOT(ISBLANK('Captura de datos de CONTACTO'!AE949)),ISNA(VLOOKUP('Captura de datos de CONTACTO'!AE949,'DO NOT USE_School Picklist'!$H$3:$H$4,1,FALSE))),"Please select a value from the drop-down menu",IF('DO NOT USE_Contact Formulas'!A949,"OK",NA()))</f>
        <v>#N/A</v>
      </c>
      <c r="AF949" s="40" t="e">
        <f ca="1">IF('Captura de datos de CONTACTO'!AF949&gt;'DO NOT USE_School Picklist'!$C$3,"Test Date cannot be a future date",IF('DO NOT USE_Contact Formulas'!A949,"OK",NA()))</f>
        <v>#N/A</v>
      </c>
      <c r="AG949" s="53" t="e">
        <f>IF(AND('DO NOT USE_Contact Formulas'!A949,ISBLANK('Captura de datos de CONTACTO'!AB949)),"Lab Result Test Result is required",IF(AND(NOT(ISBLANK('Captura de datos de CONTACTO'!AB949)),ISNA(VLOOKUP('Captura de datos de CONTACTO'!AB949,'DO NOT USE_School Picklist'!$Q$3:$Q$8,1,FALSE))),"Please select a value from the drop-down menu",IF('DO NOT USE_Contact Formulas'!A949,"OK",NA())))</f>
        <v>#N/A</v>
      </c>
    </row>
    <row r="950" spans="1:33" x14ac:dyDescent="0.3">
      <c r="A950" s="39" t="e">
        <f>IF('DO NOT USE_Contact Formulas'!A950,IF('DO NOT USE_Contact Formulas'!B950,"Not all required fields are completed","OK"),NA())</f>
        <v>#N/A</v>
      </c>
      <c r="B950" s="40" t="e">
        <f>IF(AND('DO NOT USE_Contact Formulas'!A950,ISBLANK('Captura de datos de CONTACTO'!B950)),"First Name is required",IF(NOT(ISBLANK('Captura de datos de CONTACTO'!B950)),"OK",NA()))</f>
        <v>#N/A</v>
      </c>
      <c r="C950" s="40" t="e">
        <f>IF(AND('DO NOT USE_Contact Formulas'!A950,ISBLANK('Captura de datos de CONTACTO'!C950)),"Last Name is required",IF(NOT(ISBLANK('Captura de datos de CONTACTO'!C950)),"OK",NA()))</f>
        <v>#N/A</v>
      </c>
      <c r="D950" s="40" t="e">
        <f>IF(AND('DO NOT USE_Contact Formulas'!A950,ISBLANK('Captura de datos de CONTACTO'!D950)),"Birthdate is required",IF(NOT(ISBLANK('Captura de datos de CONTACTO'!D950)),"OK",NA()))</f>
        <v>#N/A</v>
      </c>
      <c r="E950" s="40" t="e">
        <f>IF(AND('DO NOT USE_Contact Formulas'!A950,ISBLANK('Captura de datos de CONTACTO'!E950)),"Mobile Phone is required",IF(NOT(ISBLANK('Captura de datos de CONTACTO'!E950)),IF(AND(ISNUMBER(VALUE('Captura de datos de CONTACTO'!E950)),LEFT('Captura de datos de CONTACTO'!E950,1)&lt;&gt;"1",LEN('Captura de datos de CONTACTO'!E950)=10),"OK","Phone number must be valid format"),NA()))</f>
        <v>#N/A</v>
      </c>
      <c r="F950" s="40" t="e">
        <f>IF(LEN('Captura de datos de CONTACTO'!F950)&gt;255,"Home Street Address must be less than 255 characters",IF('DO NOT USE_Contact Formulas'!A950,"OK",NA()))</f>
        <v>#N/A</v>
      </c>
      <c r="G950" s="40" t="e">
        <f>IF(LEN('Captura de datos de CONTACTO'!G950)&gt;40,"City must be less than 40 characters",IF('DO NOT USE_Contact Formulas'!A950,"OK",NA()))</f>
        <v>#N/A</v>
      </c>
      <c r="H950" s="40" t="e">
        <f>IF(AND(NOT(ISBLANK('Captura de datos de CONTACTO'!H950)),ISNA(VLOOKUP('Captura de datos de CONTACTO'!H950,'DO NOT USE_School Picklist'!$P$3:$P$52,1,FALSE))),"Please select a value from the drop-down menu",IF('DO NOT USE_Contact Formulas'!A950,"OK",NA()))</f>
        <v>#N/A</v>
      </c>
      <c r="I950" s="40" t="e">
        <f>IF(AND('DO NOT USE_Contact Formulas'!A950,ISBLANK('Captura de datos de CONTACTO'!I950)),"Zip is required",IF(ISBLANK('Captura de datos de CONTACTO'!I950),NA(),"OK"))</f>
        <v>#N/A</v>
      </c>
      <c r="J950" s="40" t="e">
        <f>IF(AND('DO NOT USE_Contact Formulas'!A950,ISBLANK('Captura de datos de CONTACTO'!J950)),"Student or Staff? is required",IF(ISBLANK('Captura de datos de CONTACTO'!J950),NA(),IF(ISNA(VLOOKUP('Captura de datos de CONTACTO'!J950,'DO NOT USE_School Picklist'!$B$3:$B$6,1,FALSE)),"Please select a value from the drop-down menu","OK")))</f>
        <v>#N/A</v>
      </c>
      <c r="K950" s="40" t="e">
        <f>IF(AND('Captura de datos de CONTACTO'!J950='DO NOT USE_School Picklist'!$B$4,ISBLANK('Captura de datos de CONTACTO'!K950)),"Occupation/Job Title is required if Student or Staff? is Yes, staff/faculty or volunteer",IF('DO NOT USE_Contact Formulas'!A950,"OK",NA()))</f>
        <v>#N/A</v>
      </c>
      <c r="L950" s="40" t="e">
        <f ca="1">IF('Captura de datos de CONTACTO'!L950&gt;'DO NOT USE_School Picklist'!$C$3,"Date last on school campus/facility cannot be a future date",IF('DO NOT USE_Contact Formulas'!A950,IF(ISBLANK('Captura de datos de CONTACTO'!L950),"Date last on school campus/facility is required","OK"),NA()))</f>
        <v>#N/A</v>
      </c>
      <c r="M950" s="41" t="e">
        <f ca="1">IF('Captura de datos de CONTACTO'!M950&gt;'DO NOT USE_School Picklist'!$C$3,"Last Exposure Date cannot be a future date",IF('DO NOT USE_Contact Formulas'!A950,IF(ISBLANK('Captura de datos de CONTACTO'!M950),"Last Exposure Date is required","OK"),NA()))</f>
        <v>#N/A</v>
      </c>
      <c r="N950" s="41" t="e">
        <f>IF(AND('DO NOT USE_Contact Formulas'!A950,ISBLANK('Captura de datos de CONTACTO'!N950)),"Specific Place in the Location is required",IF(ISBLANK('Captura de datos de CONTACTO'!N950),NA(),"OK"))</f>
        <v>#N/A</v>
      </c>
      <c r="O950" s="40" t="e">
        <f>IF(AND(NOT(ISBLANK('Captura de datos de CONTACTO'!O950)),ISNA(VLOOKUP('Captura de datos de CONTACTO'!O950,'DO NOT USE_School Picklist'!$L$3:$L$81,1,FALSE))),"Please select a value from the drop-down menu",IF('DO NOT USE_Contact Formulas'!A950,"OK",NA()))</f>
        <v>#N/A</v>
      </c>
      <c r="P950" s="40" t="e">
        <f>IF(AND(NOT(ISBLANK('Captura de datos de CONTACTO'!P950)),NOT(ISNUMBER(MATCH("*@*.?*",'Captura de datos de CONTACTO'!P950,0)))),"Email must be in a valid format",IF('DO NOT USE_Contact Formulas'!A950,"OK",NA()))</f>
        <v>#N/A</v>
      </c>
      <c r="Q950" s="40" t="e">
        <f>IF(LEN('Captura de datos de CONTACTO'!Q950)&gt;50,"Parent/Guardian Name must be less than 50 characters",IF('DO NOT USE_Contact Formulas'!A950,"OK",NA()))</f>
        <v>#N/A</v>
      </c>
      <c r="R950" s="40" t="e">
        <f>IF(NOT(ISBLANK('Captura de datos de CONTACTO'!R950)),IF(AND(ISNUMBER('Captura de datos de CONTACTO'!R950),LEFT('Captura de datos de CONTACTO'!R950,1)&lt;&gt;"1",LEN('Captura de datos de CONTACTO'!R950)=10),"OK","Phone number must be valid format"),IF('DO NOT USE_Contact Formulas'!A950,"OK",NA()))</f>
        <v>#N/A</v>
      </c>
      <c r="S950" s="40" t="e">
        <f>IF(AND(NOT(ISBLANK('Captura de datos de CONTACTO'!S950)),ISNA(VLOOKUP('Captura de datos de CONTACTO'!S950,'DO NOT USE_School Picklist'!$N$3:$N$63,1,FALSE))),"Please select a value from the drop-down menu",IF('DO NOT USE_Contact Formulas'!A950,"OK",NA()))</f>
        <v>#N/A</v>
      </c>
      <c r="T950" s="53" t="e">
        <f>IF(AND(NOT(ISBLANK('Captura de datos de CONTACTO'!T950)),ISNA(VLOOKUP('Captura de datos de CONTACTO'!T950,'DO NOT USE_School Picklist'!$I$3:$I$5,1,FALSE))),"Please select a value from the drop-down menu",IF('DO NOT USE_Contact Formulas'!A950,"OK",NA()))</f>
        <v>#N/A</v>
      </c>
      <c r="U950" s="40" t="e">
        <f>IF(AND(NOT(ISBLANK('Captura de datos de CONTACTO'!U950)),ISNA(VLOOKUP('Captura de datos de CONTACTO'!U950,'DO NOT USE_School Picklist'!$E$3:$E$10,1,FALSE))),"Please select a value from the drop-down menu",IF('DO NOT USE_Contact Formulas'!A950,"OK",NA()))</f>
        <v>#N/A</v>
      </c>
      <c r="V950" s="53" t="e">
        <f>IF(AND(NOT(ISBLANK('Captura de datos de CONTACTO'!V950)),ISNA(VLOOKUP('Captura de datos de CONTACTO'!V950,'DO NOT USE_School Picklist'!$W$3:$W$9,1,FALSE))),"Please select a value from the drop-down menu",IF('DO NOT USE_Contact Formulas'!A950,"OK",NA()))</f>
        <v>#N/A</v>
      </c>
      <c r="W950" s="53" t="e">
        <f>IF(AND(NOT(ISBLANK('Captura de datos de CONTACTO'!W950)),ISNA(VLOOKUP('Captura de datos de CONTACTO'!W950,'DO NOT USE_School Picklist'!$W$3:$W$9,1,FALSE))),"Please select a value from the drop-down menu",IF('DO NOT USE_Case Formulas'!A950,"OK",NA()))</f>
        <v>#N/A</v>
      </c>
      <c r="X950" s="40" t="e">
        <f>IF(AND(NOT(ISBLANK('Captura de datos de CONTACTO'!X950)),ISNA(VLOOKUP('Captura de datos de CONTACTO'!X950,'DO NOT USE_School Picklist'!$F$3:$F$16,1,FALSE))),"Please select a value from the drop-down menu",IF('DO NOT USE_Contact Formulas'!A950,"OK",NA()))</f>
        <v>#N/A</v>
      </c>
      <c r="Y950" s="40" t="e">
        <f>IF(LEN('Captura de datos de CONTACTO'!Y950)&gt;100,"Classroom(s) must be less than 100 characters",IF('DO NOT USE_Contact Formulas'!A950,"OK",NA()))</f>
        <v>#N/A</v>
      </c>
      <c r="Z950" s="40" t="e">
        <f>IF(AND(NOT(ISBLANK('Captura de datos de CONTACTO'!Z950)),ISNA(VLOOKUP('Captura de datos de CONTACTO'!Z950,'DO NOT USE_School Picklist'!$K$3:$K$6,1,FALSE))),"Please select a value from the drop-down menu",IF('DO NOT USE_Contact Formulas'!A950,"OK",NA()))</f>
        <v>#N/A</v>
      </c>
      <c r="AA950" s="40" t="e">
        <f>IF(AND(NOT(ISBLANK('Captura de datos de CONTACTO'!AA950)),ISNA(VLOOKUP('Captura de datos de CONTACTO'!AA950,'DO NOT USE_School Picklist'!$D$3:$D$5,1,FALSE))),"Please select a value from the drop-down menu",IF('DO NOT USE_Contact Formulas'!A950,"OK",NA()))</f>
        <v>#N/A</v>
      </c>
      <c r="AB950" s="40"/>
      <c r="AC950" s="40" t="e">
        <f>IF(AND(NOT(ISBLANK('Captura de datos de CONTACTO'!AC950)),ISNA(VLOOKUP('Captura de datos de CONTACTO'!AC950,'DO NOT USE_School Picklist'!$G$3:$G$5,1,FALSE))),"Please select a value from the drop-down menu",IF('DO NOT USE_Contact Formulas'!A950,"OK",NA()))</f>
        <v>#N/A</v>
      </c>
      <c r="AD950" s="40"/>
      <c r="AE950" s="40" t="e">
        <f>IF(AND(NOT(ISBLANK('Captura de datos de CONTACTO'!AE950)),ISNA(VLOOKUP('Captura de datos de CONTACTO'!AE950,'DO NOT USE_School Picklist'!$H$3:$H$4,1,FALSE))),"Please select a value from the drop-down menu",IF('DO NOT USE_Contact Formulas'!A950,"OK",NA()))</f>
        <v>#N/A</v>
      </c>
      <c r="AF950" s="40" t="e">
        <f ca="1">IF('Captura de datos de CONTACTO'!AF950&gt;'DO NOT USE_School Picklist'!$C$3,"Test Date cannot be a future date",IF('DO NOT USE_Contact Formulas'!A950,"OK",NA()))</f>
        <v>#N/A</v>
      </c>
      <c r="AG950" s="53" t="e">
        <f>IF(AND('DO NOT USE_Contact Formulas'!A950,ISBLANK('Captura de datos de CONTACTO'!AB950)),"Lab Result Test Result is required",IF(AND(NOT(ISBLANK('Captura de datos de CONTACTO'!AB950)),ISNA(VLOOKUP('Captura de datos de CONTACTO'!AB950,'DO NOT USE_School Picklist'!$Q$3:$Q$8,1,FALSE))),"Please select a value from the drop-down menu",IF('DO NOT USE_Contact Formulas'!A950,"OK",NA())))</f>
        <v>#N/A</v>
      </c>
    </row>
    <row r="951" spans="1:33" x14ac:dyDescent="0.3">
      <c r="A951" s="39" t="e">
        <f>IF('DO NOT USE_Contact Formulas'!A951,IF('DO NOT USE_Contact Formulas'!B951,"Not all required fields are completed","OK"),NA())</f>
        <v>#N/A</v>
      </c>
      <c r="B951" s="40" t="e">
        <f>IF(AND('DO NOT USE_Contact Formulas'!A951,ISBLANK('Captura de datos de CONTACTO'!B951)),"First Name is required",IF(NOT(ISBLANK('Captura de datos de CONTACTO'!B951)),"OK",NA()))</f>
        <v>#N/A</v>
      </c>
      <c r="C951" s="40" t="e">
        <f>IF(AND('DO NOT USE_Contact Formulas'!A951,ISBLANK('Captura de datos de CONTACTO'!C951)),"Last Name is required",IF(NOT(ISBLANK('Captura de datos de CONTACTO'!C951)),"OK",NA()))</f>
        <v>#N/A</v>
      </c>
      <c r="D951" s="40" t="e">
        <f>IF(AND('DO NOT USE_Contact Formulas'!A951,ISBLANK('Captura de datos de CONTACTO'!D951)),"Birthdate is required",IF(NOT(ISBLANK('Captura de datos de CONTACTO'!D951)),"OK",NA()))</f>
        <v>#N/A</v>
      </c>
      <c r="E951" s="40" t="e">
        <f>IF(AND('DO NOT USE_Contact Formulas'!A951,ISBLANK('Captura de datos de CONTACTO'!E951)),"Mobile Phone is required",IF(NOT(ISBLANK('Captura de datos de CONTACTO'!E951)),IF(AND(ISNUMBER(VALUE('Captura de datos de CONTACTO'!E951)),LEFT('Captura de datos de CONTACTO'!E951,1)&lt;&gt;"1",LEN('Captura de datos de CONTACTO'!E951)=10),"OK","Phone number must be valid format"),NA()))</f>
        <v>#N/A</v>
      </c>
      <c r="F951" s="40" t="e">
        <f>IF(LEN('Captura de datos de CONTACTO'!F951)&gt;255,"Home Street Address must be less than 255 characters",IF('DO NOT USE_Contact Formulas'!A951,"OK",NA()))</f>
        <v>#N/A</v>
      </c>
      <c r="G951" s="40" t="e">
        <f>IF(LEN('Captura de datos de CONTACTO'!G951)&gt;40,"City must be less than 40 characters",IF('DO NOT USE_Contact Formulas'!A951,"OK",NA()))</f>
        <v>#N/A</v>
      </c>
      <c r="H951" s="40" t="e">
        <f>IF(AND(NOT(ISBLANK('Captura de datos de CONTACTO'!H951)),ISNA(VLOOKUP('Captura de datos de CONTACTO'!H951,'DO NOT USE_School Picklist'!$P$3:$P$52,1,FALSE))),"Please select a value from the drop-down menu",IF('DO NOT USE_Contact Formulas'!A951,"OK",NA()))</f>
        <v>#N/A</v>
      </c>
      <c r="I951" s="40" t="e">
        <f>IF(AND('DO NOT USE_Contact Formulas'!A951,ISBLANK('Captura de datos de CONTACTO'!I951)),"Zip is required",IF(ISBLANK('Captura de datos de CONTACTO'!I951),NA(),"OK"))</f>
        <v>#N/A</v>
      </c>
      <c r="J951" s="40" t="e">
        <f>IF(AND('DO NOT USE_Contact Formulas'!A951,ISBLANK('Captura de datos de CONTACTO'!J951)),"Student or Staff? is required",IF(ISBLANK('Captura de datos de CONTACTO'!J951),NA(),IF(ISNA(VLOOKUP('Captura de datos de CONTACTO'!J951,'DO NOT USE_School Picklist'!$B$3:$B$6,1,FALSE)),"Please select a value from the drop-down menu","OK")))</f>
        <v>#N/A</v>
      </c>
      <c r="K951" s="40" t="e">
        <f>IF(AND('Captura de datos de CONTACTO'!J951='DO NOT USE_School Picklist'!$B$4,ISBLANK('Captura de datos de CONTACTO'!K951)),"Occupation/Job Title is required if Student or Staff? is Yes, staff/faculty or volunteer",IF('DO NOT USE_Contact Formulas'!A951,"OK",NA()))</f>
        <v>#N/A</v>
      </c>
      <c r="L951" s="40" t="e">
        <f ca="1">IF('Captura de datos de CONTACTO'!L951&gt;'DO NOT USE_School Picklist'!$C$3,"Date last on school campus/facility cannot be a future date",IF('DO NOT USE_Contact Formulas'!A951,IF(ISBLANK('Captura de datos de CONTACTO'!L951),"Date last on school campus/facility is required","OK"),NA()))</f>
        <v>#N/A</v>
      </c>
      <c r="M951" s="41" t="e">
        <f ca="1">IF('Captura de datos de CONTACTO'!M951&gt;'DO NOT USE_School Picklist'!$C$3,"Last Exposure Date cannot be a future date",IF('DO NOT USE_Contact Formulas'!A951,IF(ISBLANK('Captura de datos de CONTACTO'!M951),"Last Exposure Date is required","OK"),NA()))</f>
        <v>#N/A</v>
      </c>
      <c r="N951" s="41" t="e">
        <f>IF(AND('DO NOT USE_Contact Formulas'!A951,ISBLANK('Captura de datos de CONTACTO'!N951)),"Specific Place in the Location is required",IF(ISBLANK('Captura de datos de CONTACTO'!N951),NA(),"OK"))</f>
        <v>#N/A</v>
      </c>
      <c r="O951" s="40" t="e">
        <f>IF(AND(NOT(ISBLANK('Captura de datos de CONTACTO'!O951)),ISNA(VLOOKUP('Captura de datos de CONTACTO'!O951,'DO NOT USE_School Picklist'!$L$3:$L$81,1,FALSE))),"Please select a value from the drop-down menu",IF('DO NOT USE_Contact Formulas'!A951,"OK",NA()))</f>
        <v>#N/A</v>
      </c>
      <c r="P951" s="40" t="e">
        <f>IF(AND(NOT(ISBLANK('Captura de datos de CONTACTO'!P951)),NOT(ISNUMBER(MATCH("*@*.?*",'Captura de datos de CONTACTO'!P951,0)))),"Email must be in a valid format",IF('DO NOT USE_Contact Formulas'!A951,"OK",NA()))</f>
        <v>#N/A</v>
      </c>
      <c r="Q951" s="40" t="e">
        <f>IF(LEN('Captura de datos de CONTACTO'!Q951)&gt;50,"Parent/Guardian Name must be less than 50 characters",IF('DO NOT USE_Contact Formulas'!A951,"OK",NA()))</f>
        <v>#N/A</v>
      </c>
      <c r="R951" s="40" t="e">
        <f>IF(NOT(ISBLANK('Captura de datos de CONTACTO'!R951)),IF(AND(ISNUMBER('Captura de datos de CONTACTO'!R951),LEFT('Captura de datos de CONTACTO'!R951,1)&lt;&gt;"1",LEN('Captura de datos de CONTACTO'!R951)=10),"OK","Phone number must be valid format"),IF('DO NOT USE_Contact Formulas'!A951,"OK",NA()))</f>
        <v>#N/A</v>
      </c>
      <c r="S951" s="40" t="e">
        <f>IF(AND(NOT(ISBLANK('Captura de datos de CONTACTO'!S951)),ISNA(VLOOKUP('Captura de datos de CONTACTO'!S951,'DO NOT USE_School Picklist'!$N$3:$N$63,1,FALSE))),"Please select a value from the drop-down menu",IF('DO NOT USE_Contact Formulas'!A951,"OK",NA()))</f>
        <v>#N/A</v>
      </c>
      <c r="T951" s="53" t="e">
        <f>IF(AND(NOT(ISBLANK('Captura de datos de CONTACTO'!T951)),ISNA(VLOOKUP('Captura de datos de CONTACTO'!T951,'DO NOT USE_School Picklist'!$I$3:$I$5,1,FALSE))),"Please select a value from the drop-down menu",IF('DO NOT USE_Contact Formulas'!A951,"OK",NA()))</f>
        <v>#N/A</v>
      </c>
      <c r="U951" s="40" t="e">
        <f>IF(AND(NOT(ISBLANK('Captura de datos de CONTACTO'!U951)),ISNA(VLOOKUP('Captura de datos de CONTACTO'!U951,'DO NOT USE_School Picklist'!$E$3:$E$10,1,FALSE))),"Please select a value from the drop-down menu",IF('DO NOT USE_Contact Formulas'!A951,"OK",NA()))</f>
        <v>#N/A</v>
      </c>
      <c r="V951" s="53" t="e">
        <f>IF(AND(NOT(ISBLANK('Captura de datos de CONTACTO'!V951)),ISNA(VLOOKUP('Captura de datos de CONTACTO'!V951,'DO NOT USE_School Picklist'!$W$3:$W$9,1,FALSE))),"Please select a value from the drop-down menu",IF('DO NOT USE_Contact Formulas'!A951,"OK",NA()))</f>
        <v>#N/A</v>
      </c>
      <c r="W951" s="53" t="e">
        <f>IF(AND(NOT(ISBLANK('Captura de datos de CONTACTO'!W951)),ISNA(VLOOKUP('Captura de datos de CONTACTO'!W951,'DO NOT USE_School Picklist'!$W$3:$W$9,1,FALSE))),"Please select a value from the drop-down menu",IF('DO NOT USE_Case Formulas'!A951,"OK",NA()))</f>
        <v>#N/A</v>
      </c>
      <c r="X951" s="40" t="e">
        <f>IF(AND(NOT(ISBLANK('Captura de datos de CONTACTO'!X951)),ISNA(VLOOKUP('Captura de datos de CONTACTO'!X951,'DO NOT USE_School Picklist'!$F$3:$F$16,1,FALSE))),"Please select a value from the drop-down menu",IF('DO NOT USE_Contact Formulas'!A951,"OK",NA()))</f>
        <v>#N/A</v>
      </c>
      <c r="Y951" s="40" t="e">
        <f>IF(LEN('Captura de datos de CONTACTO'!Y951)&gt;100,"Classroom(s) must be less than 100 characters",IF('DO NOT USE_Contact Formulas'!A951,"OK",NA()))</f>
        <v>#N/A</v>
      </c>
      <c r="Z951" s="40" t="e">
        <f>IF(AND(NOT(ISBLANK('Captura de datos de CONTACTO'!Z951)),ISNA(VLOOKUP('Captura de datos de CONTACTO'!Z951,'DO NOT USE_School Picklist'!$K$3:$K$6,1,FALSE))),"Please select a value from the drop-down menu",IF('DO NOT USE_Contact Formulas'!A951,"OK",NA()))</f>
        <v>#N/A</v>
      </c>
      <c r="AA951" s="40" t="e">
        <f>IF(AND(NOT(ISBLANK('Captura de datos de CONTACTO'!AA951)),ISNA(VLOOKUP('Captura de datos de CONTACTO'!AA951,'DO NOT USE_School Picklist'!$D$3:$D$5,1,FALSE))),"Please select a value from the drop-down menu",IF('DO NOT USE_Contact Formulas'!A951,"OK",NA()))</f>
        <v>#N/A</v>
      </c>
      <c r="AB951" s="40"/>
      <c r="AC951" s="40" t="e">
        <f>IF(AND(NOT(ISBLANK('Captura de datos de CONTACTO'!AC951)),ISNA(VLOOKUP('Captura de datos de CONTACTO'!AC951,'DO NOT USE_School Picklist'!$G$3:$G$5,1,FALSE))),"Please select a value from the drop-down menu",IF('DO NOT USE_Contact Formulas'!A951,"OK",NA()))</f>
        <v>#N/A</v>
      </c>
      <c r="AD951" s="40"/>
      <c r="AE951" s="40" t="e">
        <f>IF(AND(NOT(ISBLANK('Captura de datos de CONTACTO'!AE951)),ISNA(VLOOKUP('Captura de datos de CONTACTO'!AE951,'DO NOT USE_School Picklist'!$H$3:$H$4,1,FALSE))),"Please select a value from the drop-down menu",IF('DO NOT USE_Contact Formulas'!A951,"OK",NA()))</f>
        <v>#N/A</v>
      </c>
      <c r="AF951" s="40" t="e">
        <f ca="1">IF('Captura de datos de CONTACTO'!AF951&gt;'DO NOT USE_School Picklist'!$C$3,"Test Date cannot be a future date",IF('DO NOT USE_Contact Formulas'!A951,"OK",NA()))</f>
        <v>#N/A</v>
      </c>
      <c r="AG951" s="53" t="e">
        <f>IF(AND('DO NOT USE_Contact Formulas'!A951,ISBLANK('Captura de datos de CONTACTO'!AB951)),"Lab Result Test Result is required",IF(AND(NOT(ISBLANK('Captura de datos de CONTACTO'!AB951)),ISNA(VLOOKUP('Captura de datos de CONTACTO'!AB951,'DO NOT USE_School Picklist'!$Q$3:$Q$8,1,FALSE))),"Please select a value from the drop-down menu",IF('DO NOT USE_Contact Formulas'!A951,"OK",NA())))</f>
        <v>#N/A</v>
      </c>
    </row>
    <row r="952" spans="1:33" x14ac:dyDescent="0.3">
      <c r="A952" s="39" t="e">
        <f>IF('DO NOT USE_Contact Formulas'!A952,IF('DO NOT USE_Contact Formulas'!B952,"Not all required fields are completed","OK"),NA())</f>
        <v>#N/A</v>
      </c>
      <c r="B952" s="40" t="e">
        <f>IF(AND('DO NOT USE_Contact Formulas'!A952,ISBLANK('Captura de datos de CONTACTO'!B952)),"First Name is required",IF(NOT(ISBLANK('Captura de datos de CONTACTO'!B952)),"OK",NA()))</f>
        <v>#N/A</v>
      </c>
      <c r="C952" s="40" t="e">
        <f>IF(AND('DO NOT USE_Contact Formulas'!A952,ISBLANK('Captura de datos de CONTACTO'!C952)),"Last Name is required",IF(NOT(ISBLANK('Captura de datos de CONTACTO'!C952)),"OK",NA()))</f>
        <v>#N/A</v>
      </c>
      <c r="D952" s="40" t="e">
        <f>IF(AND('DO NOT USE_Contact Formulas'!A952,ISBLANK('Captura de datos de CONTACTO'!D952)),"Birthdate is required",IF(NOT(ISBLANK('Captura de datos de CONTACTO'!D952)),"OK",NA()))</f>
        <v>#N/A</v>
      </c>
      <c r="E952" s="40" t="e">
        <f>IF(AND('DO NOT USE_Contact Formulas'!A952,ISBLANK('Captura de datos de CONTACTO'!E952)),"Mobile Phone is required",IF(NOT(ISBLANK('Captura de datos de CONTACTO'!E952)),IF(AND(ISNUMBER(VALUE('Captura de datos de CONTACTO'!E952)),LEFT('Captura de datos de CONTACTO'!E952,1)&lt;&gt;"1",LEN('Captura de datos de CONTACTO'!E952)=10),"OK","Phone number must be valid format"),NA()))</f>
        <v>#N/A</v>
      </c>
      <c r="F952" s="40" t="e">
        <f>IF(LEN('Captura de datos de CONTACTO'!F952)&gt;255,"Home Street Address must be less than 255 characters",IF('DO NOT USE_Contact Formulas'!A952,"OK",NA()))</f>
        <v>#N/A</v>
      </c>
      <c r="G952" s="40" t="e">
        <f>IF(LEN('Captura de datos de CONTACTO'!G952)&gt;40,"City must be less than 40 characters",IF('DO NOT USE_Contact Formulas'!A952,"OK",NA()))</f>
        <v>#N/A</v>
      </c>
      <c r="H952" s="40" t="e">
        <f>IF(AND(NOT(ISBLANK('Captura de datos de CONTACTO'!H952)),ISNA(VLOOKUP('Captura de datos de CONTACTO'!H952,'DO NOT USE_School Picklist'!$P$3:$P$52,1,FALSE))),"Please select a value from the drop-down menu",IF('DO NOT USE_Contact Formulas'!A952,"OK",NA()))</f>
        <v>#N/A</v>
      </c>
      <c r="I952" s="40" t="e">
        <f>IF(AND('DO NOT USE_Contact Formulas'!A952,ISBLANK('Captura de datos de CONTACTO'!I952)),"Zip is required",IF(ISBLANK('Captura de datos de CONTACTO'!I952),NA(),"OK"))</f>
        <v>#N/A</v>
      </c>
      <c r="J952" s="40" t="e">
        <f>IF(AND('DO NOT USE_Contact Formulas'!A952,ISBLANK('Captura de datos de CONTACTO'!J952)),"Student or Staff? is required",IF(ISBLANK('Captura de datos de CONTACTO'!J952),NA(),IF(ISNA(VLOOKUP('Captura de datos de CONTACTO'!J952,'DO NOT USE_School Picklist'!$B$3:$B$6,1,FALSE)),"Please select a value from the drop-down menu","OK")))</f>
        <v>#N/A</v>
      </c>
      <c r="K952" s="40" t="e">
        <f>IF(AND('Captura de datos de CONTACTO'!J952='DO NOT USE_School Picklist'!$B$4,ISBLANK('Captura de datos de CONTACTO'!K952)),"Occupation/Job Title is required if Student or Staff? is Yes, staff/faculty or volunteer",IF('DO NOT USE_Contact Formulas'!A952,"OK",NA()))</f>
        <v>#N/A</v>
      </c>
      <c r="L952" s="40" t="e">
        <f ca="1">IF('Captura de datos de CONTACTO'!L952&gt;'DO NOT USE_School Picklist'!$C$3,"Date last on school campus/facility cannot be a future date",IF('DO NOT USE_Contact Formulas'!A952,IF(ISBLANK('Captura de datos de CONTACTO'!L952),"Date last on school campus/facility is required","OK"),NA()))</f>
        <v>#N/A</v>
      </c>
      <c r="M952" s="41" t="e">
        <f ca="1">IF('Captura de datos de CONTACTO'!M952&gt;'DO NOT USE_School Picklist'!$C$3,"Last Exposure Date cannot be a future date",IF('DO NOT USE_Contact Formulas'!A952,IF(ISBLANK('Captura de datos de CONTACTO'!M952),"Last Exposure Date is required","OK"),NA()))</f>
        <v>#N/A</v>
      </c>
      <c r="N952" s="41" t="e">
        <f>IF(AND('DO NOT USE_Contact Formulas'!A952,ISBLANK('Captura de datos de CONTACTO'!N952)),"Specific Place in the Location is required",IF(ISBLANK('Captura de datos de CONTACTO'!N952),NA(),"OK"))</f>
        <v>#N/A</v>
      </c>
      <c r="O952" s="40" t="e">
        <f>IF(AND(NOT(ISBLANK('Captura de datos de CONTACTO'!O952)),ISNA(VLOOKUP('Captura de datos de CONTACTO'!O952,'DO NOT USE_School Picklist'!$L$3:$L$81,1,FALSE))),"Please select a value from the drop-down menu",IF('DO NOT USE_Contact Formulas'!A952,"OK",NA()))</f>
        <v>#N/A</v>
      </c>
      <c r="P952" s="40" t="e">
        <f>IF(AND(NOT(ISBLANK('Captura de datos de CONTACTO'!P952)),NOT(ISNUMBER(MATCH("*@*.?*",'Captura de datos de CONTACTO'!P952,0)))),"Email must be in a valid format",IF('DO NOT USE_Contact Formulas'!A952,"OK",NA()))</f>
        <v>#N/A</v>
      </c>
      <c r="Q952" s="40" t="e">
        <f>IF(LEN('Captura de datos de CONTACTO'!Q952)&gt;50,"Parent/Guardian Name must be less than 50 characters",IF('DO NOT USE_Contact Formulas'!A952,"OK",NA()))</f>
        <v>#N/A</v>
      </c>
      <c r="R952" s="40" t="e">
        <f>IF(NOT(ISBLANK('Captura de datos de CONTACTO'!R952)),IF(AND(ISNUMBER('Captura de datos de CONTACTO'!R952),LEFT('Captura de datos de CONTACTO'!R952,1)&lt;&gt;"1",LEN('Captura de datos de CONTACTO'!R952)=10),"OK","Phone number must be valid format"),IF('DO NOT USE_Contact Formulas'!A952,"OK",NA()))</f>
        <v>#N/A</v>
      </c>
      <c r="S952" s="40" t="e">
        <f>IF(AND(NOT(ISBLANK('Captura de datos de CONTACTO'!S952)),ISNA(VLOOKUP('Captura de datos de CONTACTO'!S952,'DO NOT USE_School Picklist'!$N$3:$N$63,1,FALSE))),"Please select a value from the drop-down menu",IF('DO NOT USE_Contact Formulas'!A952,"OK",NA()))</f>
        <v>#N/A</v>
      </c>
      <c r="T952" s="53" t="e">
        <f>IF(AND(NOT(ISBLANK('Captura de datos de CONTACTO'!T952)),ISNA(VLOOKUP('Captura de datos de CONTACTO'!T952,'DO NOT USE_School Picklist'!$I$3:$I$5,1,FALSE))),"Please select a value from the drop-down menu",IF('DO NOT USE_Contact Formulas'!A952,"OK",NA()))</f>
        <v>#N/A</v>
      </c>
      <c r="U952" s="40" t="e">
        <f>IF(AND(NOT(ISBLANK('Captura de datos de CONTACTO'!U952)),ISNA(VLOOKUP('Captura de datos de CONTACTO'!U952,'DO NOT USE_School Picklist'!$E$3:$E$10,1,FALSE))),"Please select a value from the drop-down menu",IF('DO NOT USE_Contact Formulas'!A952,"OK",NA()))</f>
        <v>#N/A</v>
      </c>
      <c r="V952" s="53" t="e">
        <f>IF(AND(NOT(ISBLANK('Captura de datos de CONTACTO'!V952)),ISNA(VLOOKUP('Captura de datos de CONTACTO'!V952,'DO NOT USE_School Picklist'!$W$3:$W$9,1,FALSE))),"Please select a value from the drop-down menu",IF('DO NOT USE_Contact Formulas'!A952,"OK",NA()))</f>
        <v>#N/A</v>
      </c>
      <c r="W952" s="53" t="e">
        <f>IF(AND(NOT(ISBLANK('Captura de datos de CONTACTO'!W952)),ISNA(VLOOKUP('Captura de datos de CONTACTO'!W952,'DO NOT USE_School Picklist'!$W$3:$W$9,1,FALSE))),"Please select a value from the drop-down menu",IF('DO NOT USE_Case Formulas'!A952,"OK",NA()))</f>
        <v>#N/A</v>
      </c>
      <c r="X952" s="40" t="e">
        <f>IF(AND(NOT(ISBLANK('Captura de datos de CONTACTO'!X952)),ISNA(VLOOKUP('Captura de datos de CONTACTO'!X952,'DO NOT USE_School Picklist'!$F$3:$F$16,1,FALSE))),"Please select a value from the drop-down menu",IF('DO NOT USE_Contact Formulas'!A952,"OK",NA()))</f>
        <v>#N/A</v>
      </c>
      <c r="Y952" s="40" t="e">
        <f>IF(LEN('Captura de datos de CONTACTO'!Y952)&gt;100,"Classroom(s) must be less than 100 characters",IF('DO NOT USE_Contact Formulas'!A952,"OK",NA()))</f>
        <v>#N/A</v>
      </c>
      <c r="Z952" s="40" t="e">
        <f>IF(AND(NOT(ISBLANK('Captura de datos de CONTACTO'!Z952)),ISNA(VLOOKUP('Captura de datos de CONTACTO'!Z952,'DO NOT USE_School Picklist'!$K$3:$K$6,1,FALSE))),"Please select a value from the drop-down menu",IF('DO NOT USE_Contact Formulas'!A952,"OK",NA()))</f>
        <v>#N/A</v>
      </c>
      <c r="AA952" s="40" t="e">
        <f>IF(AND(NOT(ISBLANK('Captura de datos de CONTACTO'!AA952)),ISNA(VLOOKUP('Captura de datos de CONTACTO'!AA952,'DO NOT USE_School Picklist'!$D$3:$D$5,1,FALSE))),"Please select a value from the drop-down menu",IF('DO NOT USE_Contact Formulas'!A952,"OK",NA()))</f>
        <v>#N/A</v>
      </c>
      <c r="AB952" s="40"/>
      <c r="AC952" s="40" t="e">
        <f>IF(AND(NOT(ISBLANK('Captura de datos de CONTACTO'!AC952)),ISNA(VLOOKUP('Captura de datos de CONTACTO'!AC952,'DO NOT USE_School Picklist'!$G$3:$G$5,1,FALSE))),"Please select a value from the drop-down menu",IF('DO NOT USE_Contact Formulas'!A952,"OK",NA()))</f>
        <v>#N/A</v>
      </c>
      <c r="AD952" s="40"/>
      <c r="AE952" s="40" t="e">
        <f>IF(AND(NOT(ISBLANK('Captura de datos de CONTACTO'!AE952)),ISNA(VLOOKUP('Captura de datos de CONTACTO'!AE952,'DO NOT USE_School Picklist'!$H$3:$H$4,1,FALSE))),"Please select a value from the drop-down menu",IF('DO NOT USE_Contact Formulas'!A952,"OK",NA()))</f>
        <v>#N/A</v>
      </c>
      <c r="AF952" s="40" t="e">
        <f ca="1">IF('Captura de datos de CONTACTO'!AF952&gt;'DO NOT USE_School Picklist'!$C$3,"Test Date cannot be a future date",IF('DO NOT USE_Contact Formulas'!A952,"OK",NA()))</f>
        <v>#N/A</v>
      </c>
      <c r="AG952" s="53" t="e">
        <f>IF(AND('DO NOT USE_Contact Formulas'!A952,ISBLANK('Captura de datos de CONTACTO'!AB952)),"Lab Result Test Result is required",IF(AND(NOT(ISBLANK('Captura de datos de CONTACTO'!AB952)),ISNA(VLOOKUP('Captura de datos de CONTACTO'!AB952,'DO NOT USE_School Picklist'!$Q$3:$Q$8,1,FALSE))),"Please select a value from the drop-down menu",IF('DO NOT USE_Contact Formulas'!A952,"OK",NA())))</f>
        <v>#N/A</v>
      </c>
    </row>
    <row r="953" spans="1:33" x14ac:dyDescent="0.3">
      <c r="A953" s="39" t="e">
        <f>IF('DO NOT USE_Contact Formulas'!A953,IF('DO NOT USE_Contact Formulas'!B953,"Not all required fields are completed","OK"),NA())</f>
        <v>#N/A</v>
      </c>
      <c r="B953" s="40" t="e">
        <f>IF(AND('DO NOT USE_Contact Formulas'!A953,ISBLANK('Captura de datos de CONTACTO'!B953)),"First Name is required",IF(NOT(ISBLANK('Captura de datos de CONTACTO'!B953)),"OK",NA()))</f>
        <v>#N/A</v>
      </c>
      <c r="C953" s="40" t="e">
        <f>IF(AND('DO NOT USE_Contact Formulas'!A953,ISBLANK('Captura de datos de CONTACTO'!C953)),"Last Name is required",IF(NOT(ISBLANK('Captura de datos de CONTACTO'!C953)),"OK",NA()))</f>
        <v>#N/A</v>
      </c>
      <c r="D953" s="40" t="e">
        <f>IF(AND('DO NOT USE_Contact Formulas'!A953,ISBLANK('Captura de datos de CONTACTO'!D953)),"Birthdate is required",IF(NOT(ISBLANK('Captura de datos de CONTACTO'!D953)),"OK",NA()))</f>
        <v>#N/A</v>
      </c>
      <c r="E953" s="40" t="e">
        <f>IF(AND('DO NOT USE_Contact Formulas'!A953,ISBLANK('Captura de datos de CONTACTO'!E953)),"Mobile Phone is required",IF(NOT(ISBLANK('Captura de datos de CONTACTO'!E953)),IF(AND(ISNUMBER(VALUE('Captura de datos de CONTACTO'!E953)),LEFT('Captura de datos de CONTACTO'!E953,1)&lt;&gt;"1",LEN('Captura de datos de CONTACTO'!E953)=10),"OK","Phone number must be valid format"),NA()))</f>
        <v>#N/A</v>
      </c>
      <c r="F953" s="40" t="e">
        <f>IF(LEN('Captura de datos de CONTACTO'!F953)&gt;255,"Home Street Address must be less than 255 characters",IF('DO NOT USE_Contact Formulas'!A953,"OK",NA()))</f>
        <v>#N/A</v>
      </c>
      <c r="G953" s="40" t="e">
        <f>IF(LEN('Captura de datos de CONTACTO'!G953)&gt;40,"City must be less than 40 characters",IF('DO NOT USE_Contact Formulas'!A953,"OK",NA()))</f>
        <v>#N/A</v>
      </c>
      <c r="H953" s="40" t="e">
        <f>IF(AND(NOT(ISBLANK('Captura de datos de CONTACTO'!H953)),ISNA(VLOOKUP('Captura de datos de CONTACTO'!H953,'DO NOT USE_School Picklist'!$P$3:$P$52,1,FALSE))),"Please select a value from the drop-down menu",IF('DO NOT USE_Contact Formulas'!A953,"OK",NA()))</f>
        <v>#N/A</v>
      </c>
      <c r="I953" s="40" t="e">
        <f>IF(AND('DO NOT USE_Contact Formulas'!A953,ISBLANK('Captura de datos de CONTACTO'!I953)),"Zip is required",IF(ISBLANK('Captura de datos de CONTACTO'!I953),NA(),"OK"))</f>
        <v>#N/A</v>
      </c>
      <c r="J953" s="40" t="e">
        <f>IF(AND('DO NOT USE_Contact Formulas'!A953,ISBLANK('Captura de datos de CONTACTO'!J953)),"Student or Staff? is required",IF(ISBLANK('Captura de datos de CONTACTO'!J953),NA(),IF(ISNA(VLOOKUP('Captura de datos de CONTACTO'!J953,'DO NOT USE_School Picklist'!$B$3:$B$6,1,FALSE)),"Please select a value from the drop-down menu","OK")))</f>
        <v>#N/A</v>
      </c>
      <c r="K953" s="40" t="e">
        <f>IF(AND('Captura de datos de CONTACTO'!J953='DO NOT USE_School Picklist'!$B$4,ISBLANK('Captura de datos de CONTACTO'!K953)),"Occupation/Job Title is required if Student or Staff? is Yes, staff/faculty or volunteer",IF('DO NOT USE_Contact Formulas'!A953,"OK",NA()))</f>
        <v>#N/A</v>
      </c>
      <c r="L953" s="40" t="e">
        <f ca="1">IF('Captura de datos de CONTACTO'!L953&gt;'DO NOT USE_School Picklist'!$C$3,"Date last on school campus/facility cannot be a future date",IF('DO NOT USE_Contact Formulas'!A953,IF(ISBLANK('Captura de datos de CONTACTO'!L953),"Date last on school campus/facility is required","OK"),NA()))</f>
        <v>#N/A</v>
      </c>
      <c r="M953" s="41" t="e">
        <f ca="1">IF('Captura de datos de CONTACTO'!M953&gt;'DO NOT USE_School Picklist'!$C$3,"Last Exposure Date cannot be a future date",IF('DO NOT USE_Contact Formulas'!A953,IF(ISBLANK('Captura de datos de CONTACTO'!M953),"Last Exposure Date is required","OK"),NA()))</f>
        <v>#N/A</v>
      </c>
      <c r="N953" s="41" t="e">
        <f>IF(AND('DO NOT USE_Contact Formulas'!A953,ISBLANK('Captura de datos de CONTACTO'!N953)),"Specific Place in the Location is required",IF(ISBLANK('Captura de datos de CONTACTO'!N953),NA(),"OK"))</f>
        <v>#N/A</v>
      </c>
      <c r="O953" s="40" t="e">
        <f>IF(AND(NOT(ISBLANK('Captura de datos de CONTACTO'!O953)),ISNA(VLOOKUP('Captura de datos de CONTACTO'!O953,'DO NOT USE_School Picklist'!$L$3:$L$81,1,FALSE))),"Please select a value from the drop-down menu",IF('DO NOT USE_Contact Formulas'!A953,"OK",NA()))</f>
        <v>#N/A</v>
      </c>
      <c r="P953" s="40" t="e">
        <f>IF(AND(NOT(ISBLANK('Captura de datos de CONTACTO'!P953)),NOT(ISNUMBER(MATCH("*@*.?*",'Captura de datos de CONTACTO'!P953,0)))),"Email must be in a valid format",IF('DO NOT USE_Contact Formulas'!A953,"OK",NA()))</f>
        <v>#N/A</v>
      </c>
      <c r="Q953" s="40" t="e">
        <f>IF(LEN('Captura de datos de CONTACTO'!Q953)&gt;50,"Parent/Guardian Name must be less than 50 characters",IF('DO NOT USE_Contact Formulas'!A953,"OK",NA()))</f>
        <v>#N/A</v>
      </c>
      <c r="R953" s="40" t="e">
        <f>IF(NOT(ISBLANK('Captura de datos de CONTACTO'!R953)),IF(AND(ISNUMBER('Captura de datos de CONTACTO'!R953),LEFT('Captura de datos de CONTACTO'!R953,1)&lt;&gt;"1",LEN('Captura de datos de CONTACTO'!R953)=10),"OK","Phone number must be valid format"),IF('DO NOT USE_Contact Formulas'!A953,"OK",NA()))</f>
        <v>#N/A</v>
      </c>
      <c r="S953" s="40" t="e">
        <f>IF(AND(NOT(ISBLANK('Captura de datos de CONTACTO'!S953)),ISNA(VLOOKUP('Captura de datos de CONTACTO'!S953,'DO NOT USE_School Picklist'!$N$3:$N$63,1,FALSE))),"Please select a value from the drop-down menu",IF('DO NOT USE_Contact Formulas'!A953,"OK",NA()))</f>
        <v>#N/A</v>
      </c>
      <c r="T953" s="53" t="e">
        <f>IF(AND(NOT(ISBLANK('Captura de datos de CONTACTO'!T953)),ISNA(VLOOKUP('Captura de datos de CONTACTO'!T953,'DO NOT USE_School Picklist'!$I$3:$I$5,1,FALSE))),"Please select a value from the drop-down menu",IF('DO NOT USE_Contact Formulas'!A953,"OK",NA()))</f>
        <v>#N/A</v>
      </c>
      <c r="U953" s="40" t="e">
        <f>IF(AND(NOT(ISBLANK('Captura de datos de CONTACTO'!U953)),ISNA(VLOOKUP('Captura de datos de CONTACTO'!U953,'DO NOT USE_School Picklist'!$E$3:$E$10,1,FALSE))),"Please select a value from the drop-down menu",IF('DO NOT USE_Contact Formulas'!A953,"OK",NA()))</f>
        <v>#N/A</v>
      </c>
      <c r="V953" s="53" t="e">
        <f>IF(AND(NOT(ISBLANK('Captura de datos de CONTACTO'!V953)),ISNA(VLOOKUP('Captura de datos de CONTACTO'!V953,'DO NOT USE_School Picklist'!$W$3:$W$9,1,FALSE))),"Please select a value from the drop-down menu",IF('DO NOT USE_Contact Formulas'!A953,"OK",NA()))</f>
        <v>#N/A</v>
      </c>
      <c r="W953" s="53" t="e">
        <f>IF(AND(NOT(ISBLANK('Captura de datos de CONTACTO'!W953)),ISNA(VLOOKUP('Captura de datos de CONTACTO'!W953,'DO NOT USE_School Picklist'!$W$3:$W$9,1,FALSE))),"Please select a value from the drop-down menu",IF('DO NOT USE_Case Formulas'!A953,"OK",NA()))</f>
        <v>#N/A</v>
      </c>
      <c r="X953" s="40" t="e">
        <f>IF(AND(NOT(ISBLANK('Captura de datos de CONTACTO'!X953)),ISNA(VLOOKUP('Captura de datos de CONTACTO'!X953,'DO NOT USE_School Picklist'!$F$3:$F$16,1,FALSE))),"Please select a value from the drop-down menu",IF('DO NOT USE_Contact Formulas'!A953,"OK",NA()))</f>
        <v>#N/A</v>
      </c>
      <c r="Y953" s="40" t="e">
        <f>IF(LEN('Captura de datos de CONTACTO'!Y953)&gt;100,"Classroom(s) must be less than 100 characters",IF('DO NOT USE_Contact Formulas'!A953,"OK",NA()))</f>
        <v>#N/A</v>
      </c>
      <c r="Z953" s="40" t="e">
        <f>IF(AND(NOT(ISBLANK('Captura de datos de CONTACTO'!Z953)),ISNA(VLOOKUP('Captura de datos de CONTACTO'!Z953,'DO NOT USE_School Picklist'!$K$3:$K$6,1,FALSE))),"Please select a value from the drop-down menu",IF('DO NOT USE_Contact Formulas'!A953,"OK",NA()))</f>
        <v>#N/A</v>
      </c>
      <c r="AA953" s="40" t="e">
        <f>IF(AND(NOT(ISBLANK('Captura de datos de CONTACTO'!AA953)),ISNA(VLOOKUP('Captura de datos de CONTACTO'!AA953,'DO NOT USE_School Picklist'!$D$3:$D$5,1,FALSE))),"Please select a value from the drop-down menu",IF('DO NOT USE_Contact Formulas'!A953,"OK",NA()))</f>
        <v>#N/A</v>
      </c>
      <c r="AB953" s="40"/>
      <c r="AC953" s="40" t="e">
        <f>IF(AND(NOT(ISBLANK('Captura de datos de CONTACTO'!AC953)),ISNA(VLOOKUP('Captura de datos de CONTACTO'!AC953,'DO NOT USE_School Picklist'!$G$3:$G$5,1,FALSE))),"Please select a value from the drop-down menu",IF('DO NOT USE_Contact Formulas'!A953,"OK",NA()))</f>
        <v>#N/A</v>
      </c>
      <c r="AD953" s="40"/>
      <c r="AE953" s="40" t="e">
        <f>IF(AND(NOT(ISBLANK('Captura de datos de CONTACTO'!AE953)),ISNA(VLOOKUP('Captura de datos de CONTACTO'!AE953,'DO NOT USE_School Picklist'!$H$3:$H$4,1,FALSE))),"Please select a value from the drop-down menu",IF('DO NOT USE_Contact Formulas'!A953,"OK",NA()))</f>
        <v>#N/A</v>
      </c>
      <c r="AF953" s="40" t="e">
        <f ca="1">IF('Captura de datos de CONTACTO'!AF953&gt;'DO NOT USE_School Picklist'!$C$3,"Test Date cannot be a future date",IF('DO NOT USE_Contact Formulas'!A953,"OK",NA()))</f>
        <v>#N/A</v>
      </c>
      <c r="AG953" s="53" t="e">
        <f>IF(AND('DO NOT USE_Contact Formulas'!A953,ISBLANK('Captura de datos de CONTACTO'!AB953)),"Lab Result Test Result is required",IF(AND(NOT(ISBLANK('Captura de datos de CONTACTO'!AB953)),ISNA(VLOOKUP('Captura de datos de CONTACTO'!AB953,'DO NOT USE_School Picklist'!$Q$3:$Q$8,1,FALSE))),"Please select a value from the drop-down menu",IF('DO NOT USE_Contact Formulas'!A953,"OK",NA())))</f>
        <v>#N/A</v>
      </c>
    </row>
    <row r="954" spans="1:33" x14ac:dyDescent="0.3">
      <c r="A954" s="39" t="e">
        <f>IF('DO NOT USE_Contact Formulas'!A954,IF('DO NOT USE_Contact Formulas'!B954,"Not all required fields are completed","OK"),NA())</f>
        <v>#N/A</v>
      </c>
      <c r="B954" s="40" t="e">
        <f>IF(AND('DO NOT USE_Contact Formulas'!A954,ISBLANK('Captura de datos de CONTACTO'!B954)),"First Name is required",IF(NOT(ISBLANK('Captura de datos de CONTACTO'!B954)),"OK",NA()))</f>
        <v>#N/A</v>
      </c>
      <c r="C954" s="40" t="e">
        <f>IF(AND('DO NOT USE_Contact Formulas'!A954,ISBLANK('Captura de datos de CONTACTO'!C954)),"Last Name is required",IF(NOT(ISBLANK('Captura de datos de CONTACTO'!C954)),"OK",NA()))</f>
        <v>#N/A</v>
      </c>
      <c r="D954" s="40" t="e">
        <f>IF(AND('DO NOT USE_Contact Formulas'!A954,ISBLANK('Captura de datos de CONTACTO'!D954)),"Birthdate is required",IF(NOT(ISBLANK('Captura de datos de CONTACTO'!D954)),"OK",NA()))</f>
        <v>#N/A</v>
      </c>
      <c r="E954" s="40" t="e">
        <f>IF(AND('DO NOT USE_Contact Formulas'!A954,ISBLANK('Captura de datos de CONTACTO'!E954)),"Mobile Phone is required",IF(NOT(ISBLANK('Captura de datos de CONTACTO'!E954)),IF(AND(ISNUMBER(VALUE('Captura de datos de CONTACTO'!E954)),LEFT('Captura de datos de CONTACTO'!E954,1)&lt;&gt;"1",LEN('Captura de datos de CONTACTO'!E954)=10),"OK","Phone number must be valid format"),NA()))</f>
        <v>#N/A</v>
      </c>
      <c r="F954" s="40" t="e">
        <f>IF(LEN('Captura de datos de CONTACTO'!F954)&gt;255,"Home Street Address must be less than 255 characters",IF('DO NOT USE_Contact Formulas'!A954,"OK",NA()))</f>
        <v>#N/A</v>
      </c>
      <c r="G954" s="40" t="e">
        <f>IF(LEN('Captura de datos de CONTACTO'!G954)&gt;40,"City must be less than 40 characters",IF('DO NOT USE_Contact Formulas'!A954,"OK",NA()))</f>
        <v>#N/A</v>
      </c>
      <c r="H954" s="40" t="e">
        <f>IF(AND(NOT(ISBLANK('Captura de datos de CONTACTO'!H954)),ISNA(VLOOKUP('Captura de datos de CONTACTO'!H954,'DO NOT USE_School Picklist'!$P$3:$P$52,1,FALSE))),"Please select a value from the drop-down menu",IF('DO NOT USE_Contact Formulas'!A954,"OK",NA()))</f>
        <v>#N/A</v>
      </c>
      <c r="I954" s="40" t="e">
        <f>IF(AND('DO NOT USE_Contact Formulas'!A954,ISBLANK('Captura de datos de CONTACTO'!I954)),"Zip is required",IF(ISBLANK('Captura de datos de CONTACTO'!I954),NA(),"OK"))</f>
        <v>#N/A</v>
      </c>
      <c r="J954" s="40" t="e">
        <f>IF(AND('DO NOT USE_Contact Formulas'!A954,ISBLANK('Captura de datos de CONTACTO'!J954)),"Student or Staff? is required",IF(ISBLANK('Captura de datos de CONTACTO'!J954),NA(),IF(ISNA(VLOOKUP('Captura de datos de CONTACTO'!J954,'DO NOT USE_School Picklist'!$B$3:$B$6,1,FALSE)),"Please select a value from the drop-down menu","OK")))</f>
        <v>#N/A</v>
      </c>
      <c r="K954" s="40" t="e">
        <f>IF(AND('Captura de datos de CONTACTO'!J954='DO NOT USE_School Picklist'!$B$4,ISBLANK('Captura de datos de CONTACTO'!K954)),"Occupation/Job Title is required if Student or Staff? is Yes, staff/faculty or volunteer",IF('DO NOT USE_Contact Formulas'!A954,"OK",NA()))</f>
        <v>#N/A</v>
      </c>
      <c r="L954" s="40" t="e">
        <f ca="1">IF('Captura de datos de CONTACTO'!L954&gt;'DO NOT USE_School Picklist'!$C$3,"Date last on school campus/facility cannot be a future date",IF('DO NOT USE_Contact Formulas'!A954,IF(ISBLANK('Captura de datos de CONTACTO'!L954),"Date last on school campus/facility is required","OK"),NA()))</f>
        <v>#N/A</v>
      </c>
      <c r="M954" s="41" t="e">
        <f ca="1">IF('Captura de datos de CONTACTO'!M954&gt;'DO NOT USE_School Picklist'!$C$3,"Last Exposure Date cannot be a future date",IF('DO NOT USE_Contact Formulas'!A954,IF(ISBLANK('Captura de datos de CONTACTO'!M954),"Last Exposure Date is required","OK"),NA()))</f>
        <v>#N/A</v>
      </c>
      <c r="N954" s="41" t="e">
        <f>IF(AND('DO NOT USE_Contact Formulas'!A954,ISBLANK('Captura de datos de CONTACTO'!N954)),"Specific Place in the Location is required",IF(ISBLANK('Captura de datos de CONTACTO'!N954),NA(),"OK"))</f>
        <v>#N/A</v>
      </c>
      <c r="O954" s="40" t="e">
        <f>IF(AND(NOT(ISBLANK('Captura de datos de CONTACTO'!O954)),ISNA(VLOOKUP('Captura de datos de CONTACTO'!O954,'DO NOT USE_School Picklist'!$L$3:$L$81,1,FALSE))),"Please select a value from the drop-down menu",IF('DO NOT USE_Contact Formulas'!A954,"OK",NA()))</f>
        <v>#N/A</v>
      </c>
      <c r="P954" s="40" t="e">
        <f>IF(AND(NOT(ISBLANK('Captura de datos de CONTACTO'!P954)),NOT(ISNUMBER(MATCH("*@*.?*",'Captura de datos de CONTACTO'!P954,0)))),"Email must be in a valid format",IF('DO NOT USE_Contact Formulas'!A954,"OK",NA()))</f>
        <v>#N/A</v>
      </c>
      <c r="Q954" s="40" t="e">
        <f>IF(LEN('Captura de datos de CONTACTO'!Q954)&gt;50,"Parent/Guardian Name must be less than 50 characters",IF('DO NOT USE_Contact Formulas'!A954,"OK",NA()))</f>
        <v>#N/A</v>
      </c>
      <c r="R954" s="40" t="e">
        <f>IF(NOT(ISBLANK('Captura de datos de CONTACTO'!R954)),IF(AND(ISNUMBER('Captura de datos de CONTACTO'!R954),LEFT('Captura de datos de CONTACTO'!R954,1)&lt;&gt;"1",LEN('Captura de datos de CONTACTO'!R954)=10),"OK","Phone number must be valid format"),IF('DO NOT USE_Contact Formulas'!A954,"OK",NA()))</f>
        <v>#N/A</v>
      </c>
      <c r="S954" s="40" t="e">
        <f>IF(AND(NOT(ISBLANK('Captura de datos de CONTACTO'!S954)),ISNA(VLOOKUP('Captura de datos de CONTACTO'!S954,'DO NOT USE_School Picklist'!$N$3:$N$63,1,FALSE))),"Please select a value from the drop-down menu",IF('DO NOT USE_Contact Formulas'!A954,"OK",NA()))</f>
        <v>#N/A</v>
      </c>
      <c r="T954" s="53" t="e">
        <f>IF(AND(NOT(ISBLANK('Captura de datos de CONTACTO'!T954)),ISNA(VLOOKUP('Captura de datos de CONTACTO'!T954,'DO NOT USE_School Picklist'!$I$3:$I$5,1,FALSE))),"Please select a value from the drop-down menu",IF('DO NOT USE_Contact Formulas'!A954,"OK",NA()))</f>
        <v>#N/A</v>
      </c>
      <c r="U954" s="40" t="e">
        <f>IF(AND(NOT(ISBLANK('Captura de datos de CONTACTO'!U954)),ISNA(VLOOKUP('Captura de datos de CONTACTO'!U954,'DO NOT USE_School Picklist'!$E$3:$E$10,1,FALSE))),"Please select a value from the drop-down menu",IF('DO NOT USE_Contact Formulas'!A954,"OK",NA()))</f>
        <v>#N/A</v>
      </c>
      <c r="V954" s="53" t="e">
        <f>IF(AND(NOT(ISBLANK('Captura de datos de CONTACTO'!V954)),ISNA(VLOOKUP('Captura de datos de CONTACTO'!V954,'DO NOT USE_School Picklist'!$W$3:$W$9,1,FALSE))),"Please select a value from the drop-down menu",IF('DO NOT USE_Contact Formulas'!A954,"OK",NA()))</f>
        <v>#N/A</v>
      </c>
      <c r="W954" s="53" t="e">
        <f>IF(AND(NOT(ISBLANK('Captura de datos de CONTACTO'!W954)),ISNA(VLOOKUP('Captura de datos de CONTACTO'!W954,'DO NOT USE_School Picklist'!$W$3:$W$9,1,FALSE))),"Please select a value from the drop-down menu",IF('DO NOT USE_Case Formulas'!A954,"OK",NA()))</f>
        <v>#N/A</v>
      </c>
      <c r="X954" s="40" t="e">
        <f>IF(AND(NOT(ISBLANK('Captura de datos de CONTACTO'!X954)),ISNA(VLOOKUP('Captura de datos de CONTACTO'!X954,'DO NOT USE_School Picklist'!$F$3:$F$16,1,FALSE))),"Please select a value from the drop-down menu",IF('DO NOT USE_Contact Formulas'!A954,"OK",NA()))</f>
        <v>#N/A</v>
      </c>
      <c r="Y954" s="40" t="e">
        <f>IF(LEN('Captura de datos de CONTACTO'!Y954)&gt;100,"Classroom(s) must be less than 100 characters",IF('DO NOT USE_Contact Formulas'!A954,"OK",NA()))</f>
        <v>#N/A</v>
      </c>
      <c r="Z954" s="40" t="e">
        <f>IF(AND(NOT(ISBLANK('Captura de datos de CONTACTO'!Z954)),ISNA(VLOOKUP('Captura de datos de CONTACTO'!Z954,'DO NOT USE_School Picklist'!$K$3:$K$6,1,FALSE))),"Please select a value from the drop-down menu",IF('DO NOT USE_Contact Formulas'!A954,"OK",NA()))</f>
        <v>#N/A</v>
      </c>
      <c r="AA954" s="40" t="e">
        <f>IF(AND(NOT(ISBLANK('Captura de datos de CONTACTO'!AA954)),ISNA(VLOOKUP('Captura de datos de CONTACTO'!AA954,'DO NOT USE_School Picklist'!$D$3:$D$5,1,FALSE))),"Please select a value from the drop-down menu",IF('DO NOT USE_Contact Formulas'!A954,"OK",NA()))</f>
        <v>#N/A</v>
      </c>
      <c r="AB954" s="40"/>
      <c r="AC954" s="40" t="e">
        <f>IF(AND(NOT(ISBLANK('Captura de datos de CONTACTO'!AC954)),ISNA(VLOOKUP('Captura de datos de CONTACTO'!AC954,'DO NOT USE_School Picklist'!$G$3:$G$5,1,FALSE))),"Please select a value from the drop-down menu",IF('DO NOT USE_Contact Formulas'!A954,"OK",NA()))</f>
        <v>#N/A</v>
      </c>
      <c r="AD954" s="40"/>
      <c r="AE954" s="40" t="e">
        <f>IF(AND(NOT(ISBLANK('Captura de datos de CONTACTO'!AE954)),ISNA(VLOOKUP('Captura de datos de CONTACTO'!AE954,'DO NOT USE_School Picklist'!$H$3:$H$4,1,FALSE))),"Please select a value from the drop-down menu",IF('DO NOT USE_Contact Formulas'!A954,"OK",NA()))</f>
        <v>#N/A</v>
      </c>
      <c r="AF954" s="40" t="e">
        <f ca="1">IF('Captura de datos de CONTACTO'!AF954&gt;'DO NOT USE_School Picklist'!$C$3,"Test Date cannot be a future date",IF('DO NOT USE_Contact Formulas'!A954,"OK",NA()))</f>
        <v>#N/A</v>
      </c>
      <c r="AG954" s="53" t="e">
        <f>IF(AND('DO NOT USE_Contact Formulas'!A954,ISBLANK('Captura de datos de CONTACTO'!AB954)),"Lab Result Test Result is required",IF(AND(NOT(ISBLANK('Captura de datos de CONTACTO'!AB954)),ISNA(VLOOKUP('Captura de datos de CONTACTO'!AB954,'DO NOT USE_School Picklist'!$Q$3:$Q$8,1,FALSE))),"Please select a value from the drop-down menu",IF('DO NOT USE_Contact Formulas'!A954,"OK",NA())))</f>
        <v>#N/A</v>
      </c>
    </row>
    <row r="955" spans="1:33" x14ac:dyDescent="0.3">
      <c r="A955" s="39" t="e">
        <f>IF('DO NOT USE_Contact Formulas'!A955,IF('DO NOT USE_Contact Formulas'!B955,"Not all required fields are completed","OK"),NA())</f>
        <v>#N/A</v>
      </c>
      <c r="B955" s="40" t="e">
        <f>IF(AND('DO NOT USE_Contact Formulas'!A955,ISBLANK('Captura de datos de CONTACTO'!B955)),"First Name is required",IF(NOT(ISBLANK('Captura de datos de CONTACTO'!B955)),"OK",NA()))</f>
        <v>#N/A</v>
      </c>
      <c r="C955" s="40" t="e">
        <f>IF(AND('DO NOT USE_Contact Formulas'!A955,ISBLANK('Captura de datos de CONTACTO'!C955)),"Last Name is required",IF(NOT(ISBLANK('Captura de datos de CONTACTO'!C955)),"OK",NA()))</f>
        <v>#N/A</v>
      </c>
      <c r="D955" s="40" t="e">
        <f>IF(AND('DO NOT USE_Contact Formulas'!A955,ISBLANK('Captura de datos de CONTACTO'!D955)),"Birthdate is required",IF(NOT(ISBLANK('Captura de datos de CONTACTO'!D955)),"OK",NA()))</f>
        <v>#N/A</v>
      </c>
      <c r="E955" s="40" t="e">
        <f>IF(AND('DO NOT USE_Contact Formulas'!A955,ISBLANK('Captura de datos de CONTACTO'!E955)),"Mobile Phone is required",IF(NOT(ISBLANK('Captura de datos de CONTACTO'!E955)),IF(AND(ISNUMBER(VALUE('Captura de datos de CONTACTO'!E955)),LEFT('Captura de datos de CONTACTO'!E955,1)&lt;&gt;"1",LEN('Captura de datos de CONTACTO'!E955)=10),"OK","Phone number must be valid format"),NA()))</f>
        <v>#N/A</v>
      </c>
      <c r="F955" s="40" t="e">
        <f>IF(LEN('Captura de datos de CONTACTO'!F955)&gt;255,"Home Street Address must be less than 255 characters",IF('DO NOT USE_Contact Formulas'!A955,"OK",NA()))</f>
        <v>#N/A</v>
      </c>
      <c r="G955" s="40" t="e">
        <f>IF(LEN('Captura de datos de CONTACTO'!G955)&gt;40,"City must be less than 40 characters",IF('DO NOT USE_Contact Formulas'!A955,"OK",NA()))</f>
        <v>#N/A</v>
      </c>
      <c r="H955" s="40" t="e">
        <f>IF(AND(NOT(ISBLANK('Captura de datos de CONTACTO'!H955)),ISNA(VLOOKUP('Captura de datos de CONTACTO'!H955,'DO NOT USE_School Picklist'!$P$3:$P$52,1,FALSE))),"Please select a value from the drop-down menu",IF('DO NOT USE_Contact Formulas'!A955,"OK",NA()))</f>
        <v>#N/A</v>
      </c>
      <c r="I955" s="40" t="e">
        <f>IF(AND('DO NOT USE_Contact Formulas'!A955,ISBLANK('Captura de datos de CONTACTO'!I955)),"Zip is required",IF(ISBLANK('Captura de datos de CONTACTO'!I955),NA(),"OK"))</f>
        <v>#N/A</v>
      </c>
      <c r="J955" s="40" t="e">
        <f>IF(AND('DO NOT USE_Contact Formulas'!A955,ISBLANK('Captura de datos de CONTACTO'!J955)),"Student or Staff? is required",IF(ISBLANK('Captura de datos de CONTACTO'!J955),NA(),IF(ISNA(VLOOKUP('Captura de datos de CONTACTO'!J955,'DO NOT USE_School Picklist'!$B$3:$B$6,1,FALSE)),"Please select a value from the drop-down menu","OK")))</f>
        <v>#N/A</v>
      </c>
      <c r="K955" s="40" t="e">
        <f>IF(AND('Captura de datos de CONTACTO'!J955='DO NOT USE_School Picklist'!$B$4,ISBLANK('Captura de datos de CONTACTO'!K955)),"Occupation/Job Title is required if Student or Staff? is Yes, staff/faculty or volunteer",IF('DO NOT USE_Contact Formulas'!A955,"OK",NA()))</f>
        <v>#N/A</v>
      </c>
      <c r="L955" s="40" t="e">
        <f ca="1">IF('Captura de datos de CONTACTO'!L955&gt;'DO NOT USE_School Picklist'!$C$3,"Date last on school campus/facility cannot be a future date",IF('DO NOT USE_Contact Formulas'!A955,IF(ISBLANK('Captura de datos de CONTACTO'!L955),"Date last on school campus/facility is required","OK"),NA()))</f>
        <v>#N/A</v>
      </c>
      <c r="M955" s="41" t="e">
        <f ca="1">IF('Captura de datos de CONTACTO'!M955&gt;'DO NOT USE_School Picklist'!$C$3,"Last Exposure Date cannot be a future date",IF('DO NOT USE_Contact Formulas'!A955,IF(ISBLANK('Captura de datos de CONTACTO'!M955),"Last Exposure Date is required","OK"),NA()))</f>
        <v>#N/A</v>
      </c>
      <c r="N955" s="41" t="e">
        <f>IF(AND('DO NOT USE_Contact Formulas'!A955,ISBLANK('Captura de datos de CONTACTO'!N955)),"Specific Place in the Location is required",IF(ISBLANK('Captura de datos de CONTACTO'!N955),NA(),"OK"))</f>
        <v>#N/A</v>
      </c>
      <c r="O955" s="40" t="e">
        <f>IF(AND(NOT(ISBLANK('Captura de datos de CONTACTO'!O955)),ISNA(VLOOKUP('Captura de datos de CONTACTO'!O955,'DO NOT USE_School Picklist'!$L$3:$L$81,1,FALSE))),"Please select a value from the drop-down menu",IF('DO NOT USE_Contact Formulas'!A955,"OK",NA()))</f>
        <v>#N/A</v>
      </c>
      <c r="P955" s="40" t="e">
        <f>IF(AND(NOT(ISBLANK('Captura de datos de CONTACTO'!P955)),NOT(ISNUMBER(MATCH("*@*.?*",'Captura de datos de CONTACTO'!P955,0)))),"Email must be in a valid format",IF('DO NOT USE_Contact Formulas'!A955,"OK",NA()))</f>
        <v>#N/A</v>
      </c>
      <c r="Q955" s="40" t="e">
        <f>IF(LEN('Captura de datos de CONTACTO'!Q955)&gt;50,"Parent/Guardian Name must be less than 50 characters",IF('DO NOT USE_Contact Formulas'!A955,"OK",NA()))</f>
        <v>#N/A</v>
      </c>
      <c r="R955" s="40" t="e">
        <f>IF(NOT(ISBLANK('Captura de datos de CONTACTO'!R955)),IF(AND(ISNUMBER('Captura de datos de CONTACTO'!R955),LEFT('Captura de datos de CONTACTO'!R955,1)&lt;&gt;"1",LEN('Captura de datos de CONTACTO'!R955)=10),"OK","Phone number must be valid format"),IF('DO NOT USE_Contact Formulas'!A955,"OK",NA()))</f>
        <v>#N/A</v>
      </c>
      <c r="S955" s="40" t="e">
        <f>IF(AND(NOT(ISBLANK('Captura de datos de CONTACTO'!S955)),ISNA(VLOOKUP('Captura de datos de CONTACTO'!S955,'DO NOT USE_School Picklist'!$N$3:$N$63,1,FALSE))),"Please select a value from the drop-down menu",IF('DO NOT USE_Contact Formulas'!A955,"OK",NA()))</f>
        <v>#N/A</v>
      </c>
      <c r="T955" s="53" t="e">
        <f>IF(AND(NOT(ISBLANK('Captura de datos de CONTACTO'!T955)),ISNA(VLOOKUP('Captura de datos de CONTACTO'!T955,'DO NOT USE_School Picklist'!$I$3:$I$5,1,FALSE))),"Please select a value from the drop-down menu",IF('DO NOT USE_Contact Formulas'!A955,"OK",NA()))</f>
        <v>#N/A</v>
      </c>
      <c r="U955" s="40" t="e">
        <f>IF(AND(NOT(ISBLANK('Captura de datos de CONTACTO'!U955)),ISNA(VLOOKUP('Captura de datos de CONTACTO'!U955,'DO NOT USE_School Picklist'!$E$3:$E$10,1,FALSE))),"Please select a value from the drop-down menu",IF('DO NOT USE_Contact Formulas'!A955,"OK",NA()))</f>
        <v>#N/A</v>
      </c>
      <c r="V955" s="53" t="e">
        <f>IF(AND(NOT(ISBLANK('Captura de datos de CONTACTO'!V955)),ISNA(VLOOKUP('Captura de datos de CONTACTO'!V955,'DO NOT USE_School Picklist'!$W$3:$W$9,1,FALSE))),"Please select a value from the drop-down menu",IF('DO NOT USE_Contact Formulas'!A955,"OK",NA()))</f>
        <v>#N/A</v>
      </c>
      <c r="W955" s="53" t="e">
        <f>IF(AND(NOT(ISBLANK('Captura de datos de CONTACTO'!W955)),ISNA(VLOOKUP('Captura de datos de CONTACTO'!W955,'DO NOT USE_School Picklist'!$W$3:$W$9,1,FALSE))),"Please select a value from the drop-down menu",IF('DO NOT USE_Case Formulas'!A955,"OK",NA()))</f>
        <v>#N/A</v>
      </c>
      <c r="X955" s="40" t="e">
        <f>IF(AND(NOT(ISBLANK('Captura de datos de CONTACTO'!X955)),ISNA(VLOOKUP('Captura de datos de CONTACTO'!X955,'DO NOT USE_School Picklist'!$F$3:$F$16,1,FALSE))),"Please select a value from the drop-down menu",IF('DO NOT USE_Contact Formulas'!A955,"OK",NA()))</f>
        <v>#N/A</v>
      </c>
      <c r="Y955" s="40" t="e">
        <f>IF(LEN('Captura de datos de CONTACTO'!Y955)&gt;100,"Classroom(s) must be less than 100 characters",IF('DO NOT USE_Contact Formulas'!A955,"OK",NA()))</f>
        <v>#N/A</v>
      </c>
      <c r="Z955" s="40" t="e">
        <f>IF(AND(NOT(ISBLANK('Captura de datos de CONTACTO'!Z955)),ISNA(VLOOKUP('Captura de datos de CONTACTO'!Z955,'DO NOT USE_School Picklist'!$K$3:$K$6,1,FALSE))),"Please select a value from the drop-down menu",IF('DO NOT USE_Contact Formulas'!A955,"OK",NA()))</f>
        <v>#N/A</v>
      </c>
      <c r="AA955" s="40" t="e">
        <f>IF(AND(NOT(ISBLANK('Captura de datos de CONTACTO'!AA955)),ISNA(VLOOKUP('Captura de datos de CONTACTO'!AA955,'DO NOT USE_School Picklist'!$D$3:$D$5,1,FALSE))),"Please select a value from the drop-down menu",IF('DO NOT USE_Contact Formulas'!A955,"OK",NA()))</f>
        <v>#N/A</v>
      </c>
      <c r="AB955" s="40"/>
      <c r="AC955" s="40" t="e">
        <f>IF(AND(NOT(ISBLANK('Captura de datos de CONTACTO'!AC955)),ISNA(VLOOKUP('Captura de datos de CONTACTO'!AC955,'DO NOT USE_School Picklist'!$G$3:$G$5,1,FALSE))),"Please select a value from the drop-down menu",IF('DO NOT USE_Contact Formulas'!A955,"OK",NA()))</f>
        <v>#N/A</v>
      </c>
      <c r="AD955" s="40"/>
      <c r="AE955" s="40" t="e">
        <f>IF(AND(NOT(ISBLANK('Captura de datos de CONTACTO'!AE955)),ISNA(VLOOKUP('Captura de datos de CONTACTO'!AE955,'DO NOT USE_School Picklist'!$H$3:$H$4,1,FALSE))),"Please select a value from the drop-down menu",IF('DO NOT USE_Contact Formulas'!A955,"OK",NA()))</f>
        <v>#N/A</v>
      </c>
      <c r="AF955" s="40" t="e">
        <f ca="1">IF('Captura de datos de CONTACTO'!AF955&gt;'DO NOT USE_School Picklist'!$C$3,"Test Date cannot be a future date",IF('DO NOT USE_Contact Formulas'!A955,"OK",NA()))</f>
        <v>#N/A</v>
      </c>
      <c r="AG955" s="53" t="e">
        <f>IF(AND('DO NOT USE_Contact Formulas'!A955,ISBLANK('Captura de datos de CONTACTO'!AB955)),"Lab Result Test Result is required",IF(AND(NOT(ISBLANK('Captura de datos de CONTACTO'!AB955)),ISNA(VLOOKUP('Captura de datos de CONTACTO'!AB955,'DO NOT USE_School Picklist'!$Q$3:$Q$8,1,FALSE))),"Please select a value from the drop-down menu",IF('DO NOT USE_Contact Formulas'!A955,"OK",NA())))</f>
        <v>#N/A</v>
      </c>
    </row>
    <row r="956" spans="1:33" x14ac:dyDescent="0.3">
      <c r="A956" s="39" t="e">
        <f>IF('DO NOT USE_Contact Formulas'!A956,IF('DO NOT USE_Contact Formulas'!B956,"Not all required fields are completed","OK"),NA())</f>
        <v>#N/A</v>
      </c>
      <c r="B956" s="40" t="e">
        <f>IF(AND('DO NOT USE_Contact Formulas'!A956,ISBLANK('Captura de datos de CONTACTO'!B956)),"First Name is required",IF(NOT(ISBLANK('Captura de datos de CONTACTO'!B956)),"OK",NA()))</f>
        <v>#N/A</v>
      </c>
      <c r="C956" s="40" t="e">
        <f>IF(AND('DO NOT USE_Contact Formulas'!A956,ISBLANK('Captura de datos de CONTACTO'!C956)),"Last Name is required",IF(NOT(ISBLANK('Captura de datos de CONTACTO'!C956)),"OK",NA()))</f>
        <v>#N/A</v>
      </c>
      <c r="D956" s="40" t="e">
        <f>IF(AND('DO NOT USE_Contact Formulas'!A956,ISBLANK('Captura de datos de CONTACTO'!D956)),"Birthdate is required",IF(NOT(ISBLANK('Captura de datos de CONTACTO'!D956)),"OK",NA()))</f>
        <v>#N/A</v>
      </c>
      <c r="E956" s="40" t="e">
        <f>IF(AND('DO NOT USE_Contact Formulas'!A956,ISBLANK('Captura de datos de CONTACTO'!E956)),"Mobile Phone is required",IF(NOT(ISBLANK('Captura de datos de CONTACTO'!E956)),IF(AND(ISNUMBER(VALUE('Captura de datos de CONTACTO'!E956)),LEFT('Captura de datos de CONTACTO'!E956,1)&lt;&gt;"1",LEN('Captura de datos de CONTACTO'!E956)=10),"OK","Phone number must be valid format"),NA()))</f>
        <v>#N/A</v>
      </c>
      <c r="F956" s="40" t="e">
        <f>IF(LEN('Captura de datos de CONTACTO'!F956)&gt;255,"Home Street Address must be less than 255 characters",IF('DO NOT USE_Contact Formulas'!A956,"OK",NA()))</f>
        <v>#N/A</v>
      </c>
      <c r="G956" s="40" t="e">
        <f>IF(LEN('Captura de datos de CONTACTO'!G956)&gt;40,"City must be less than 40 characters",IF('DO NOT USE_Contact Formulas'!A956,"OK",NA()))</f>
        <v>#N/A</v>
      </c>
      <c r="H956" s="40" t="e">
        <f>IF(AND(NOT(ISBLANK('Captura de datos de CONTACTO'!H956)),ISNA(VLOOKUP('Captura de datos de CONTACTO'!H956,'DO NOT USE_School Picklist'!$P$3:$P$52,1,FALSE))),"Please select a value from the drop-down menu",IF('DO NOT USE_Contact Formulas'!A956,"OK",NA()))</f>
        <v>#N/A</v>
      </c>
      <c r="I956" s="40" t="e">
        <f>IF(AND('DO NOT USE_Contact Formulas'!A956,ISBLANK('Captura de datos de CONTACTO'!I956)),"Zip is required",IF(ISBLANK('Captura de datos de CONTACTO'!I956),NA(),"OK"))</f>
        <v>#N/A</v>
      </c>
      <c r="J956" s="40" t="e">
        <f>IF(AND('DO NOT USE_Contact Formulas'!A956,ISBLANK('Captura de datos de CONTACTO'!J956)),"Student or Staff? is required",IF(ISBLANK('Captura de datos de CONTACTO'!J956),NA(),IF(ISNA(VLOOKUP('Captura de datos de CONTACTO'!J956,'DO NOT USE_School Picklist'!$B$3:$B$6,1,FALSE)),"Please select a value from the drop-down menu","OK")))</f>
        <v>#N/A</v>
      </c>
      <c r="K956" s="40" t="e">
        <f>IF(AND('Captura de datos de CONTACTO'!J956='DO NOT USE_School Picklist'!$B$4,ISBLANK('Captura de datos de CONTACTO'!K956)),"Occupation/Job Title is required if Student or Staff? is Yes, staff/faculty or volunteer",IF('DO NOT USE_Contact Formulas'!A956,"OK",NA()))</f>
        <v>#N/A</v>
      </c>
      <c r="L956" s="40" t="e">
        <f ca="1">IF('Captura de datos de CONTACTO'!L956&gt;'DO NOT USE_School Picklist'!$C$3,"Date last on school campus/facility cannot be a future date",IF('DO NOT USE_Contact Formulas'!A956,IF(ISBLANK('Captura de datos de CONTACTO'!L956),"Date last on school campus/facility is required","OK"),NA()))</f>
        <v>#N/A</v>
      </c>
      <c r="M956" s="41" t="e">
        <f ca="1">IF('Captura de datos de CONTACTO'!M956&gt;'DO NOT USE_School Picklist'!$C$3,"Last Exposure Date cannot be a future date",IF('DO NOT USE_Contact Formulas'!A956,IF(ISBLANK('Captura de datos de CONTACTO'!M956),"Last Exposure Date is required","OK"),NA()))</f>
        <v>#N/A</v>
      </c>
      <c r="N956" s="41" t="e">
        <f>IF(AND('DO NOT USE_Contact Formulas'!A956,ISBLANK('Captura de datos de CONTACTO'!N956)),"Specific Place in the Location is required",IF(ISBLANK('Captura de datos de CONTACTO'!N956),NA(),"OK"))</f>
        <v>#N/A</v>
      </c>
      <c r="O956" s="40" t="e">
        <f>IF(AND(NOT(ISBLANK('Captura de datos de CONTACTO'!O956)),ISNA(VLOOKUP('Captura de datos de CONTACTO'!O956,'DO NOT USE_School Picklist'!$L$3:$L$81,1,FALSE))),"Please select a value from the drop-down menu",IF('DO NOT USE_Contact Formulas'!A956,"OK",NA()))</f>
        <v>#N/A</v>
      </c>
      <c r="P956" s="40" t="e">
        <f>IF(AND(NOT(ISBLANK('Captura de datos de CONTACTO'!P956)),NOT(ISNUMBER(MATCH("*@*.?*",'Captura de datos de CONTACTO'!P956,0)))),"Email must be in a valid format",IF('DO NOT USE_Contact Formulas'!A956,"OK",NA()))</f>
        <v>#N/A</v>
      </c>
      <c r="Q956" s="40" t="e">
        <f>IF(LEN('Captura de datos de CONTACTO'!Q956)&gt;50,"Parent/Guardian Name must be less than 50 characters",IF('DO NOT USE_Contact Formulas'!A956,"OK",NA()))</f>
        <v>#N/A</v>
      </c>
      <c r="R956" s="40" t="e">
        <f>IF(NOT(ISBLANK('Captura de datos de CONTACTO'!R956)),IF(AND(ISNUMBER('Captura de datos de CONTACTO'!R956),LEFT('Captura de datos de CONTACTO'!R956,1)&lt;&gt;"1",LEN('Captura de datos de CONTACTO'!R956)=10),"OK","Phone number must be valid format"),IF('DO NOT USE_Contact Formulas'!A956,"OK",NA()))</f>
        <v>#N/A</v>
      </c>
      <c r="S956" s="40" t="e">
        <f>IF(AND(NOT(ISBLANK('Captura de datos de CONTACTO'!S956)),ISNA(VLOOKUP('Captura de datos de CONTACTO'!S956,'DO NOT USE_School Picklist'!$N$3:$N$63,1,FALSE))),"Please select a value from the drop-down menu",IF('DO NOT USE_Contact Formulas'!A956,"OK",NA()))</f>
        <v>#N/A</v>
      </c>
      <c r="T956" s="53" t="e">
        <f>IF(AND(NOT(ISBLANK('Captura de datos de CONTACTO'!T956)),ISNA(VLOOKUP('Captura de datos de CONTACTO'!T956,'DO NOT USE_School Picklist'!$I$3:$I$5,1,FALSE))),"Please select a value from the drop-down menu",IF('DO NOT USE_Contact Formulas'!A956,"OK",NA()))</f>
        <v>#N/A</v>
      </c>
      <c r="U956" s="40" t="e">
        <f>IF(AND(NOT(ISBLANK('Captura de datos de CONTACTO'!U956)),ISNA(VLOOKUP('Captura de datos de CONTACTO'!U956,'DO NOT USE_School Picklist'!$E$3:$E$10,1,FALSE))),"Please select a value from the drop-down menu",IF('DO NOT USE_Contact Formulas'!A956,"OK",NA()))</f>
        <v>#N/A</v>
      </c>
      <c r="V956" s="53" t="e">
        <f>IF(AND(NOT(ISBLANK('Captura de datos de CONTACTO'!V956)),ISNA(VLOOKUP('Captura de datos de CONTACTO'!V956,'DO NOT USE_School Picklist'!$W$3:$W$9,1,FALSE))),"Please select a value from the drop-down menu",IF('DO NOT USE_Contact Formulas'!A956,"OK",NA()))</f>
        <v>#N/A</v>
      </c>
      <c r="W956" s="53" t="e">
        <f>IF(AND(NOT(ISBLANK('Captura de datos de CONTACTO'!W956)),ISNA(VLOOKUP('Captura de datos de CONTACTO'!W956,'DO NOT USE_School Picklist'!$W$3:$W$9,1,FALSE))),"Please select a value from the drop-down menu",IF('DO NOT USE_Case Formulas'!A956,"OK",NA()))</f>
        <v>#N/A</v>
      </c>
      <c r="X956" s="40" t="e">
        <f>IF(AND(NOT(ISBLANK('Captura de datos de CONTACTO'!X956)),ISNA(VLOOKUP('Captura de datos de CONTACTO'!X956,'DO NOT USE_School Picklist'!$F$3:$F$16,1,FALSE))),"Please select a value from the drop-down menu",IF('DO NOT USE_Contact Formulas'!A956,"OK",NA()))</f>
        <v>#N/A</v>
      </c>
      <c r="Y956" s="40" t="e">
        <f>IF(LEN('Captura de datos de CONTACTO'!Y956)&gt;100,"Classroom(s) must be less than 100 characters",IF('DO NOT USE_Contact Formulas'!A956,"OK",NA()))</f>
        <v>#N/A</v>
      </c>
      <c r="Z956" s="40" t="e">
        <f>IF(AND(NOT(ISBLANK('Captura de datos de CONTACTO'!Z956)),ISNA(VLOOKUP('Captura de datos de CONTACTO'!Z956,'DO NOT USE_School Picklist'!$K$3:$K$6,1,FALSE))),"Please select a value from the drop-down menu",IF('DO NOT USE_Contact Formulas'!A956,"OK",NA()))</f>
        <v>#N/A</v>
      </c>
      <c r="AA956" s="40" t="e">
        <f>IF(AND(NOT(ISBLANK('Captura de datos de CONTACTO'!AA956)),ISNA(VLOOKUP('Captura de datos de CONTACTO'!AA956,'DO NOT USE_School Picklist'!$D$3:$D$5,1,FALSE))),"Please select a value from the drop-down menu",IF('DO NOT USE_Contact Formulas'!A956,"OK",NA()))</f>
        <v>#N/A</v>
      </c>
      <c r="AB956" s="40"/>
      <c r="AC956" s="40" t="e">
        <f>IF(AND(NOT(ISBLANK('Captura de datos de CONTACTO'!AC956)),ISNA(VLOOKUP('Captura de datos de CONTACTO'!AC956,'DO NOT USE_School Picklist'!$G$3:$G$5,1,FALSE))),"Please select a value from the drop-down menu",IF('DO NOT USE_Contact Formulas'!A956,"OK",NA()))</f>
        <v>#N/A</v>
      </c>
      <c r="AD956" s="40"/>
      <c r="AE956" s="40" t="e">
        <f>IF(AND(NOT(ISBLANK('Captura de datos de CONTACTO'!AE956)),ISNA(VLOOKUP('Captura de datos de CONTACTO'!AE956,'DO NOT USE_School Picklist'!$H$3:$H$4,1,FALSE))),"Please select a value from the drop-down menu",IF('DO NOT USE_Contact Formulas'!A956,"OK",NA()))</f>
        <v>#N/A</v>
      </c>
      <c r="AF956" s="40" t="e">
        <f ca="1">IF('Captura de datos de CONTACTO'!AF956&gt;'DO NOT USE_School Picklist'!$C$3,"Test Date cannot be a future date",IF('DO NOT USE_Contact Formulas'!A956,"OK",NA()))</f>
        <v>#N/A</v>
      </c>
      <c r="AG956" s="53" t="e">
        <f>IF(AND('DO NOT USE_Contact Formulas'!A956,ISBLANK('Captura de datos de CONTACTO'!AB956)),"Lab Result Test Result is required",IF(AND(NOT(ISBLANK('Captura de datos de CONTACTO'!AB956)),ISNA(VLOOKUP('Captura de datos de CONTACTO'!AB956,'DO NOT USE_School Picklist'!$Q$3:$Q$8,1,FALSE))),"Please select a value from the drop-down menu",IF('DO NOT USE_Contact Formulas'!A956,"OK",NA())))</f>
        <v>#N/A</v>
      </c>
    </row>
    <row r="957" spans="1:33" x14ac:dyDescent="0.3">
      <c r="A957" s="39" t="e">
        <f>IF('DO NOT USE_Contact Formulas'!A957,IF('DO NOT USE_Contact Formulas'!B957,"Not all required fields are completed","OK"),NA())</f>
        <v>#N/A</v>
      </c>
      <c r="B957" s="40" t="e">
        <f>IF(AND('DO NOT USE_Contact Formulas'!A957,ISBLANK('Captura de datos de CONTACTO'!B957)),"First Name is required",IF(NOT(ISBLANK('Captura de datos de CONTACTO'!B957)),"OK",NA()))</f>
        <v>#N/A</v>
      </c>
      <c r="C957" s="40" t="e">
        <f>IF(AND('DO NOT USE_Contact Formulas'!A957,ISBLANK('Captura de datos de CONTACTO'!C957)),"Last Name is required",IF(NOT(ISBLANK('Captura de datos de CONTACTO'!C957)),"OK",NA()))</f>
        <v>#N/A</v>
      </c>
      <c r="D957" s="40" t="e">
        <f>IF(AND('DO NOT USE_Contact Formulas'!A957,ISBLANK('Captura de datos de CONTACTO'!D957)),"Birthdate is required",IF(NOT(ISBLANK('Captura de datos de CONTACTO'!D957)),"OK",NA()))</f>
        <v>#N/A</v>
      </c>
      <c r="E957" s="40" t="e">
        <f>IF(AND('DO NOT USE_Contact Formulas'!A957,ISBLANK('Captura de datos de CONTACTO'!E957)),"Mobile Phone is required",IF(NOT(ISBLANK('Captura de datos de CONTACTO'!E957)),IF(AND(ISNUMBER(VALUE('Captura de datos de CONTACTO'!E957)),LEFT('Captura de datos de CONTACTO'!E957,1)&lt;&gt;"1",LEN('Captura de datos de CONTACTO'!E957)=10),"OK","Phone number must be valid format"),NA()))</f>
        <v>#N/A</v>
      </c>
      <c r="F957" s="40" t="e">
        <f>IF(LEN('Captura de datos de CONTACTO'!F957)&gt;255,"Home Street Address must be less than 255 characters",IF('DO NOT USE_Contact Formulas'!A957,"OK",NA()))</f>
        <v>#N/A</v>
      </c>
      <c r="G957" s="40" t="e">
        <f>IF(LEN('Captura de datos de CONTACTO'!G957)&gt;40,"City must be less than 40 characters",IF('DO NOT USE_Contact Formulas'!A957,"OK",NA()))</f>
        <v>#N/A</v>
      </c>
      <c r="H957" s="40" t="e">
        <f>IF(AND(NOT(ISBLANK('Captura de datos de CONTACTO'!H957)),ISNA(VLOOKUP('Captura de datos de CONTACTO'!H957,'DO NOT USE_School Picklist'!$P$3:$P$52,1,FALSE))),"Please select a value from the drop-down menu",IF('DO NOT USE_Contact Formulas'!A957,"OK",NA()))</f>
        <v>#N/A</v>
      </c>
      <c r="I957" s="40" t="e">
        <f>IF(AND('DO NOT USE_Contact Formulas'!A957,ISBLANK('Captura de datos de CONTACTO'!I957)),"Zip is required",IF(ISBLANK('Captura de datos de CONTACTO'!I957),NA(),"OK"))</f>
        <v>#N/A</v>
      </c>
      <c r="J957" s="40" t="e">
        <f>IF(AND('DO NOT USE_Contact Formulas'!A957,ISBLANK('Captura de datos de CONTACTO'!J957)),"Student or Staff? is required",IF(ISBLANK('Captura de datos de CONTACTO'!J957),NA(),IF(ISNA(VLOOKUP('Captura de datos de CONTACTO'!J957,'DO NOT USE_School Picklist'!$B$3:$B$6,1,FALSE)),"Please select a value from the drop-down menu","OK")))</f>
        <v>#N/A</v>
      </c>
      <c r="K957" s="40" t="e">
        <f>IF(AND('Captura de datos de CONTACTO'!J957='DO NOT USE_School Picklist'!$B$4,ISBLANK('Captura de datos de CONTACTO'!K957)),"Occupation/Job Title is required if Student or Staff? is Yes, staff/faculty or volunteer",IF('DO NOT USE_Contact Formulas'!A957,"OK",NA()))</f>
        <v>#N/A</v>
      </c>
      <c r="L957" s="40" t="e">
        <f ca="1">IF('Captura de datos de CONTACTO'!L957&gt;'DO NOT USE_School Picklist'!$C$3,"Date last on school campus/facility cannot be a future date",IF('DO NOT USE_Contact Formulas'!A957,IF(ISBLANK('Captura de datos de CONTACTO'!L957),"Date last on school campus/facility is required","OK"),NA()))</f>
        <v>#N/A</v>
      </c>
      <c r="M957" s="41" t="e">
        <f ca="1">IF('Captura de datos de CONTACTO'!M957&gt;'DO NOT USE_School Picklist'!$C$3,"Last Exposure Date cannot be a future date",IF('DO NOT USE_Contact Formulas'!A957,IF(ISBLANK('Captura de datos de CONTACTO'!M957),"Last Exposure Date is required","OK"),NA()))</f>
        <v>#N/A</v>
      </c>
      <c r="N957" s="41" t="e">
        <f>IF(AND('DO NOT USE_Contact Formulas'!A957,ISBLANK('Captura de datos de CONTACTO'!N957)),"Specific Place in the Location is required",IF(ISBLANK('Captura de datos de CONTACTO'!N957),NA(),"OK"))</f>
        <v>#N/A</v>
      </c>
      <c r="O957" s="40" t="e">
        <f>IF(AND(NOT(ISBLANK('Captura de datos de CONTACTO'!O957)),ISNA(VLOOKUP('Captura de datos de CONTACTO'!O957,'DO NOT USE_School Picklist'!$L$3:$L$81,1,FALSE))),"Please select a value from the drop-down menu",IF('DO NOT USE_Contact Formulas'!A957,"OK",NA()))</f>
        <v>#N/A</v>
      </c>
      <c r="P957" s="40" t="e">
        <f>IF(AND(NOT(ISBLANK('Captura de datos de CONTACTO'!P957)),NOT(ISNUMBER(MATCH("*@*.?*",'Captura de datos de CONTACTO'!P957,0)))),"Email must be in a valid format",IF('DO NOT USE_Contact Formulas'!A957,"OK",NA()))</f>
        <v>#N/A</v>
      </c>
      <c r="Q957" s="40" t="e">
        <f>IF(LEN('Captura de datos de CONTACTO'!Q957)&gt;50,"Parent/Guardian Name must be less than 50 characters",IF('DO NOT USE_Contact Formulas'!A957,"OK",NA()))</f>
        <v>#N/A</v>
      </c>
      <c r="R957" s="40" t="e">
        <f>IF(NOT(ISBLANK('Captura de datos de CONTACTO'!R957)),IF(AND(ISNUMBER('Captura de datos de CONTACTO'!R957),LEFT('Captura de datos de CONTACTO'!R957,1)&lt;&gt;"1",LEN('Captura de datos de CONTACTO'!R957)=10),"OK","Phone number must be valid format"),IF('DO NOT USE_Contact Formulas'!A957,"OK",NA()))</f>
        <v>#N/A</v>
      </c>
      <c r="S957" s="40" t="e">
        <f>IF(AND(NOT(ISBLANK('Captura de datos de CONTACTO'!S957)),ISNA(VLOOKUP('Captura de datos de CONTACTO'!S957,'DO NOT USE_School Picklist'!$N$3:$N$63,1,FALSE))),"Please select a value from the drop-down menu",IF('DO NOT USE_Contact Formulas'!A957,"OK",NA()))</f>
        <v>#N/A</v>
      </c>
      <c r="T957" s="53" t="e">
        <f>IF(AND(NOT(ISBLANK('Captura de datos de CONTACTO'!T957)),ISNA(VLOOKUP('Captura de datos de CONTACTO'!T957,'DO NOT USE_School Picklist'!$I$3:$I$5,1,FALSE))),"Please select a value from the drop-down menu",IF('DO NOT USE_Contact Formulas'!A957,"OK",NA()))</f>
        <v>#N/A</v>
      </c>
      <c r="U957" s="40" t="e">
        <f>IF(AND(NOT(ISBLANK('Captura de datos de CONTACTO'!U957)),ISNA(VLOOKUP('Captura de datos de CONTACTO'!U957,'DO NOT USE_School Picklist'!$E$3:$E$10,1,FALSE))),"Please select a value from the drop-down menu",IF('DO NOT USE_Contact Formulas'!A957,"OK",NA()))</f>
        <v>#N/A</v>
      </c>
      <c r="V957" s="53" t="e">
        <f>IF(AND(NOT(ISBLANK('Captura de datos de CONTACTO'!V957)),ISNA(VLOOKUP('Captura de datos de CONTACTO'!V957,'DO NOT USE_School Picklist'!$W$3:$W$9,1,FALSE))),"Please select a value from the drop-down menu",IF('DO NOT USE_Contact Formulas'!A957,"OK",NA()))</f>
        <v>#N/A</v>
      </c>
      <c r="W957" s="53" t="e">
        <f>IF(AND(NOT(ISBLANK('Captura de datos de CONTACTO'!W957)),ISNA(VLOOKUP('Captura de datos de CONTACTO'!W957,'DO NOT USE_School Picklist'!$W$3:$W$9,1,FALSE))),"Please select a value from the drop-down menu",IF('DO NOT USE_Case Formulas'!A957,"OK",NA()))</f>
        <v>#N/A</v>
      </c>
      <c r="X957" s="40" t="e">
        <f>IF(AND(NOT(ISBLANK('Captura de datos de CONTACTO'!X957)),ISNA(VLOOKUP('Captura de datos de CONTACTO'!X957,'DO NOT USE_School Picklist'!$F$3:$F$16,1,FALSE))),"Please select a value from the drop-down menu",IF('DO NOT USE_Contact Formulas'!A957,"OK",NA()))</f>
        <v>#N/A</v>
      </c>
      <c r="Y957" s="40" t="e">
        <f>IF(LEN('Captura de datos de CONTACTO'!Y957)&gt;100,"Classroom(s) must be less than 100 characters",IF('DO NOT USE_Contact Formulas'!A957,"OK",NA()))</f>
        <v>#N/A</v>
      </c>
      <c r="Z957" s="40" t="e">
        <f>IF(AND(NOT(ISBLANK('Captura de datos de CONTACTO'!Z957)),ISNA(VLOOKUP('Captura de datos de CONTACTO'!Z957,'DO NOT USE_School Picklist'!$K$3:$K$6,1,FALSE))),"Please select a value from the drop-down menu",IF('DO NOT USE_Contact Formulas'!A957,"OK",NA()))</f>
        <v>#N/A</v>
      </c>
      <c r="AA957" s="40" t="e">
        <f>IF(AND(NOT(ISBLANK('Captura de datos de CONTACTO'!AA957)),ISNA(VLOOKUP('Captura de datos de CONTACTO'!AA957,'DO NOT USE_School Picklist'!$D$3:$D$5,1,FALSE))),"Please select a value from the drop-down menu",IF('DO NOT USE_Contact Formulas'!A957,"OK",NA()))</f>
        <v>#N/A</v>
      </c>
      <c r="AB957" s="40"/>
      <c r="AC957" s="40" t="e">
        <f>IF(AND(NOT(ISBLANK('Captura de datos de CONTACTO'!AC957)),ISNA(VLOOKUP('Captura de datos de CONTACTO'!AC957,'DO NOT USE_School Picklist'!$G$3:$G$5,1,FALSE))),"Please select a value from the drop-down menu",IF('DO NOT USE_Contact Formulas'!A957,"OK",NA()))</f>
        <v>#N/A</v>
      </c>
      <c r="AD957" s="40"/>
      <c r="AE957" s="40" t="e">
        <f>IF(AND(NOT(ISBLANK('Captura de datos de CONTACTO'!AE957)),ISNA(VLOOKUP('Captura de datos de CONTACTO'!AE957,'DO NOT USE_School Picklist'!$H$3:$H$4,1,FALSE))),"Please select a value from the drop-down menu",IF('DO NOT USE_Contact Formulas'!A957,"OK",NA()))</f>
        <v>#N/A</v>
      </c>
      <c r="AF957" s="40" t="e">
        <f ca="1">IF('Captura de datos de CONTACTO'!AF957&gt;'DO NOT USE_School Picklist'!$C$3,"Test Date cannot be a future date",IF('DO NOT USE_Contact Formulas'!A957,"OK",NA()))</f>
        <v>#N/A</v>
      </c>
      <c r="AG957" s="53" t="e">
        <f>IF(AND('DO NOT USE_Contact Formulas'!A957,ISBLANK('Captura de datos de CONTACTO'!AB957)),"Lab Result Test Result is required",IF(AND(NOT(ISBLANK('Captura de datos de CONTACTO'!AB957)),ISNA(VLOOKUP('Captura de datos de CONTACTO'!AB957,'DO NOT USE_School Picklist'!$Q$3:$Q$8,1,FALSE))),"Please select a value from the drop-down menu",IF('DO NOT USE_Contact Formulas'!A957,"OK",NA())))</f>
        <v>#N/A</v>
      </c>
    </row>
    <row r="958" spans="1:33" x14ac:dyDescent="0.3">
      <c r="A958" s="39" t="e">
        <f>IF('DO NOT USE_Contact Formulas'!A958,IF('DO NOT USE_Contact Formulas'!B958,"Not all required fields are completed","OK"),NA())</f>
        <v>#N/A</v>
      </c>
      <c r="B958" s="40" t="e">
        <f>IF(AND('DO NOT USE_Contact Formulas'!A958,ISBLANK('Captura de datos de CONTACTO'!B958)),"First Name is required",IF(NOT(ISBLANK('Captura de datos de CONTACTO'!B958)),"OK",NA()))</f>
        <v>#N/A</v>
      </c>
      <c r="C958" s="40" t="e">
        <f>IF(AND('DO NOT USE_Contact Formulas'!A958,ISBLANK('Captura de datos de CONTACTO'!C958)),"Last Name is required",IF(NOT(ISBLANK('Captura de datos de CONTACTO'!C958)),"OK",NA()))</f>
        <v>#N/A</v>
      </c>
      <c r="D958" s="40" t="e">
        <f>IF(AND('DO NOT USE_Contact Formulas'!A958,ISBLANK('Captura de datos de CONTACTO'!D958)),"Birthdate is required",IF(NOT(ISBLANK('Captura de datos de CONTACTO'!D958)),"OK",NA()))</f>
        <v>#N/A</v>
      </c>
      <c r="E958" s="40" t="e">
        <f>IF(AND('DO NOT USE_Contact Formulas'!A958,ISBLANK('Captura de datos de CONTACTO'!E958)),"Mobile Phone is required",IF(NOT(ISBLANK('Captura de datos de CONTACTO'!E958)),IF(AND(ISNUMBER(VALUE('Captura de datos de CONTACTO'!E958)),LEFT('Captura de datos de CONTACTO'!E958,1)&lt;&gt;"1",LEN('Captura de datos de CONTACTO'!E958)=10),"OK","Phone number must be valid format"),NA()))</f>
        <v>#N/A</v>
      </c>
      <c r="F958" s="40" t="e">
        <f>IF(LEN('Captura de datos de CONTACTO'!F958)&gt;255,"Home Street Address must be less than 255 characters",IF('DO NOT USE_Contact Formulas'!A958,"OK",NA()))</f>
        <v>#N/A</v>
      </c>
      <c r="G958" s="40" t="e">
        <f>IF(LEN('Captura de datos de CONTACTO'!G958)&gt;40,"City must be less than 40 characters",IF('DO NOT USE_Contact Formulas'!A958,"OK",NA()))</f>
        <v>#N/A</v>
      </c>
      <c r="H958" s="40" t="e">
        <f>IF(AND(NOT(ISBLANK('Captura de datos de CONTACTO'!H958)),ISNA(VLOOKUP('Captura de datos de CONTACTO'!H958,'DO NOT USE_School Picklist'!$P$3:$P$52,1,FALSE))),"Please select a value from the drop-down menu",IF('DO NOT USE_Contact Formulas'!A958,"OK",NA()))</f>
        <v>#N/A</v>
      </c>
      <c r="I958" s="40" t="e">
        <f>IF(AND('DO NOT USE_Contact Formulas'!A958,ISBLANK('Captura de datos de CONTACTO'!I958)),"Zip is required",IF(ISBLANK('Captura de datos de CONTACTO'!I958),NA(),"OK"))</f>
        <v>#N/A</v>
      </c>
      <c r="J958" s="40" t="e">
        <f>IF(AND('DO NOT USE_Contact Formulas'!A958,ISBLANK('Captura de datos de CONTACTO'!J958)),"Student or Staff? is required",IF(ISBLANK('Captura de datos de CONTACTO'!J958),NA(),IF(ISNA(VLOOKUP('Captura de datos de CONTACTO'!J958,'DO NOT USE_School Picklist'!$B$3:$B$6,1,FALSE)),"Please select a value from the drop-down menu","OK")))</f>
        <v>#N/A</v>
      </c>
      <c r="K958" s="40" t="e">
        <f>IF(AND('Captura de datos de CONTACTO'!J958='DO NOT USE_School Picklist'!$B$4,ISBLANK('Captura de datos de CONTACTO'!K958)),"Occupation/Job Title is required if Student or Staff? is Yes, staff/faculty or volunteer",IF('DO NOT USE_Contact Formulas'!A958,"OK",NA()))</f>
        <v>#N/A</v>
      </c>
      <c r="L958" s="40" t="e">
        <f ca="1">IF('Captura de datos de CONTACTO'!L958&gt;'DO NOT USE_School Picklist'!$C$3,"Date last on school campus/facility cannot be a future date",IF('DO NOT USE_Contact Formulas'!A958,IF(ISBLANK('Captura de datos de CONTACTO'!L958),"Date last on school campus/facility is required","OK"),NA()))</f>
        <v>#N/A</v>
      </c>
      <c r="M958" s="41" t="e">
        <f ca="1">IF('Captura de datos de CONTACTO'!M958&gt;'DO NOT USE_School Picklist'!$C$3,"Last Exposure Date cannot be a future date",IF('DO NOT USE_Contact Formulas'!A958,IF(ISBLANK('Captura de datos de CONTACTO'!M958),"Last Exposure Date is required","OK"),NA()))</f>
        <v>#N/A</v>
      </c>
      <c r="N958" s="41" t="e">
        <f>IF(AND('DO NOT USE_Contact Formulas'!A958,ISBLANK('Captura de datos de CONTACTO'!N958)),"Specific Place in the Location is required",IF(ISBLANK('Captura de datos de CONTACTO'!N958),NA(),"OK"))</f>
        <v>#N/A</v>
      </c>
      <c r="O958" s="40" t="e">
        <f>IF(AND(NOT(ISBLANK('Captura de datos de CONTACTO'!O958)),ISNA(VLOOKUP('Captura de datos de CONTACTO'!O958,'DO NOT USE_School Picklist'!$L$3:$L$81,1,FALSE))),"Please select a value from the drop-down menu",IF('DO NOT USE_Contact Formulas'!A958,"OK",NA()))</f>
        <v>#N/A</v>
      </c>
      <c r="P958" s="40" t="e">
        <f>IF(AND(NOT(ISBLANK('Captura de datos de CONTACTO'!P958)),NOT(ISNUMBER(MATCH("*@*.?*",'Captura de datos de CONTACTO'!P958,0)))),"Email must be in a valid format",IF('DO NOT USE_Contact Formulas'!A958,"OK",NA()))</f>
        <v>#N/A</v>
      </c>
      <c r="Q958" s="40" t="e">
        <f>IF(LEN('Captura de datos de CONTACTO'!Q958)&gt;50,"Parent/Guardian Name must be less than 50 characters",IF('DO NOT USE_Contact Formulas'!A958,"OK",NA()))</f>
        <v>#N/A</v>
      </c>
      <c r="R958" s="40" t="e">
        <f>IF(NOT(ISBLANK('Captura de datos de CONTACTO'!R958)),IF(AND(ISNUMBER('Captura de datos de CONTACTO'!R958),LEFT('Captura de datos de CONTACTO'!R958,1)&lt;&gt;"1",LEN('Captura de datos de CONTACTO'!R958)=10),"OK","Phone number must be valid format"),IF('DO NOT USE_Contact Formulas'!A958,"OK",NA()))</f>
        <v>#N/A</v>
      </c>
      <c r="S958" s="40" t="e">
        <f>IF(AND(NOT(ISBLANK('Captura de datos de CONTACTO'!S958)),ISNA(VLOOKUP('Captura de datos de CONTACTO'!S958,'DO NOT USE_School Picklist'!$N$3:$N$63,1,FALSE))),"Please select a value from the drop-down menu",IF('DO NOT USE_Contact Formulas'!A958,"OK",NA()))</f>
        <v>#N/A</v>
      </c>
      <c r="T958" s="53" t="e">
        <f>IF(AND(NOT(ISBLANK('Captura de datos de CONTACTO'!T958)),ISNA(VLOOKUP('Captura de datos de CONTACTO'!T958,'DO NOT USE_School Picklist'!$I$3:$I$5,1,FALSE))),"Please select a value from the drop-down menu",IF('DO NOT USE_Contact Formulas'!A958,"OK",NA()))</f>
        <v>#N/A</v>
      </c>
      <c r="U958" s="40" t="e">
        <f>IF(AND(NOT(ISBLANK('Captura de datos de CONTACTO'!U958)),ISNA(VLOOKUP('Captura de datos de CONTACTO'!U958,'DO NOT USE_School Picklist'!$E$3:$E$10,1,FALSE))),"Please select a value from the drop-down menu",IF('DO NOT USE_Contact Formulas'!A958,"OK",NA()))</f>
        <v>#N/A</v>
      </c>
      <c r="V958" s="53" t="e">
        <f>IF(AND(NOT(ISBLANK('Captura de datos de CONTACTO'!V958)),ISNA(VLOOKUP('Captura de datos de CONTACTO'!V958,'DO NOT USE_School Picklist'!$W$3:$W$9,1,FALSE))),"Please select a value from the drop-down menu",IF('DO NOT USE_Contact Formulas'!A958,"OK",NA()))</f>
        <v>#N/A</v>
      </c>
      <c r="W958" s="53" t="e">
        <f>IF(AND(NOT(ISBLANK('Captura de datos de CONTACTO'!W958)),ISNA(VLOOKUP('Captura de datos de CONTACTO'!W958,'DO NOT USE_School Picklist'!$W$3:$W$9,1,FALSE))),"Please select a value from the drop-down menu",IF('DO NOT USE_Case Formulas'!A958,"OK",NA()))</f>
        <v>#N/A</v>
      </c>
      <c r="X958" s="40" t="e">
        <f>IF(AND(NOT(ISBLANK('Captura de datos de CONTACTO'!X958)),ISNA(VLOOKUP('Captura de datos de CONTACTO'!X958,'DO NOT USE_School Picklist'!$F$3:$F$16,1,FALSE))),"Please select a value from the drop-down menu",IF('DO NOT USE_Contact Formulas'!A958,"OK",NA()))</f>
        <v>#N/A</v>
      </c>
      <c r="Y958" s="40" t="e">
        <f>IF(LEN('Captura de datos de CONTACTO'!Y958)&gt;100,"Classroom(s) must be less than 100 characters",IF('DO NOT USE_Contact Formulas'!A958,"OK",NA()))</f>
        <v>#N/A</v>
      </c>
      <c r="Z958" s="40" t="e">
        <f>IF(AND(NOT(ISBLANK('Captura de datos de CONTACTO'!Z958)),ISNA(VLOOKUP('Captura de datos de CONTACTO'!Z958,'DO NOT USE_School Picklist'!$K$3:$K$6,1,FALSE))),"Please select a value from the drop-down menu",IF('DO NOT USE_Contact Formulas'!A958,"OK",NA()))</f>
        <v>#N/A</v>
      </c>
      <c r="AA958" s="40" t="e">
        <f>IF(AND(NOT(ISBLANK('Captura de datos de CONTACTO'!AA958)),ISNA(VLOOKUP('Captura de datos de CONTACTO'!AA958,'DO NOT USE_School Picklist'!$D$3:$D$5,1,FALSE))),"Please select a value from the drop-down menu",IF('DO NOT USE_Contact Formulas'!A958,"OK",NA()))</f>
        <v>#N/A</v>
      </c>
      <c r="AB958" s="40"/>
      <c r="AC958" s="40" t="e">
        <f>IF(AND(NOT(ISBLANK('Captura de datos de CONTACTO'!AC958)),ISNA(VLOOKUP('Captura de datos de CONTACTO'!AC958,'DO NOT USE_School Picklist'!$G$3:$G$5,1,FALSE))),"Please select a value from the drop-down menu",IF('DO NOT USE_Contact Formulas'!A958,"OK",NA()))</f>
        <v>#N/A</v>
      </c>
      <c r="AD958" s="40"/>
      <c r="AE958" s="40" t="e">
        <f>IF(AND(NOT(ISBLANK('Captura de datos de CONTACTO'!AE958)),ISNA(VLOOKUP('Captura de datos de CONTACTO'!AE958,'DO NOT USE_School Picklist'!$H$3:$H$4,1,FALSE))),"Please select a value from the drop-down menu",IF('DO NOT USE_Contact Formulas'!A958,"OK",NA()))</f>
        <v>#N/A</v>
      </c>
      <c r="AF958" s="40" t="e">
        <f ca="1">IF('Captura de datos de CONTACTO'!AF958&gt;'DO NOT USE_School Picklist'!$C$3,"Test Date cannot be a future date",IF('DO NOT USE_Contact Formulas'!A958,"OK",NA()))</f>
        <v>#N/A</v>
      </c>
      <c r="AG958" s="53" t="e">
        <f>IF(AND('DO NOT USE_Contact Formulas'!A958,ISBLANK('Captura de datos de CONTACTO'!AB958)),"Lab Result Test Result is required",IF(AND(NOT(ISBLANK('Captura de datos de CONTACTO'!AB958)),ISNA(VLOOKUP('Captura de datos de CONTACTO'!AB958,'DO NOT USE_School Picklist'!$Q$3:$Q$8,1,FALSE))),"Please select a value from the drop-down menu",IF('DO NOT USE_Contact Formulas'!A958,"OK",NA())))</f>
        <v>#N/A</v>
      </c>
    </row>
    <row r="959" spans="1:33" x14ac:dyDescent="0.3">
      <c r="A959" s="39" t="e">
        <f>IF('DO NOT USE_Contact Formulas'!A959,IF('DO NOT USE_Contact Formulas'!B959,"Not all required fields are completed","OK"),NA())</f>
        <v>#N/A</v>
      </c>
      <c r="B959" s="40" t="e">
        <f>IF(AND('DO NOT USE_Contact Formulas'!A959,ISBLANK('Captura de datos de CONTACTO'!B959)),"First Name is required",IF(NOT(ISBLANK('Captura de datos de CONTACTO'!B959)),"OK",NA()))</f>
        <v>#N/A</v>
      </c>
      <c r="C959" s="40" t="e">
        <f>IF(AND('DO NOT USE_Contact Formulas'!A959,ISBLANK('Captura de datos de CONTACTO'!C959)),"Last Name is required",IF(NOT(ISBLANK('Captura de datos de CONTACTO'!C959)),"OK",NA()))</f>
        <v>#N/A</v>
      </c>
      <c r="D959" s="40" t="e">
        <f>IF(AND('DO NOT USE_Contact Formulas'!A959,ISBLANK('Captura de datos de CONTACTO'!D959)),"Birthdate is required",IF(NOT(ISBLANK('Captura de datos de CONTACTO'!D959)),"OK",NA()))</f>
        <v>#N/A</v>
      </c>
      <c r="E959" s="40" t="e">
        <f>IF(AND('DO NOT USE_Contact Formulas'!A959,ISBLANK('Captura de datos de CONTACTO'!E959)),"Mobile Phone is required",IF(NOT(ISBLANK('Captura de datos de CONTACTO'!E959)),IF(AND(ISNUMBER(VALUE('Captura de datos de CONTACTO'!E959)),LEFT('Captura de datos de CONTACTO'!E959,1)&lt;&gt;"1",LEN('Captura de datos de CONTACTO'!E959)=10),"OK","Phone number must be valid format"),NA()))</f>
        <v>#N/A</v>
      </c>
      <c r="F959" s="40" t="e">
        <f>IF(LEN('Captura de datos de CONTACTO'!F959)&gt;255,"Home Street Address must be less than 255 characters",IF('DO NOT USE_Contact Formulas'!A959,"OK",NA()))</f>
        <v>#N/A</v>
      </c>
      <c r="G959" s="40" t="e">
        <f>IF(LEN('Captura de datos de CONTACTO'!G959)&gt;40,"City must be less than 40 characters",IF('DO NOT USE_Contact Formulas'!A959,"OK",NA()))</f>
        <v>#N/A</v>
      </c>
      <c r="H959" s="40" t="e">
        <f>IF(AND(NOT(ISBLANK('Captura de datos de CONTACTO'!H959)),ISNA(VLOOKUP('Captura de datos de CONTACTO'!H959,'DO NOT USE_School Picklist'!$P$3:$P$52,1,FALSE))),"Please select a value from the drop-down menu",IF('DO NOT USE_Contact Formulas'!A959,"OK",NA()))</f>
        <v>#N/A</v>
      </c>
      <c r="I959" s="40" t="e">
        <f>IF(AND('DO NOT USE_Contact Formulas'!A959,ISBLANK('Captura de datos de CONTACTO'!I959)),"Zip is required",IF(ISBLANK('Captura de datos de CONTACTO'!I959),NA(),"OK"))</f>
        <v>#N/A</v>
      </c>
      <c r="J959" s="40" t="e">
        <f>IF(AND('DO NOT USE_Contact Formulas'!A959,ISBLANK('Captura de datos de CONTACTO'!J959)),"Student or Staff? is required",IF(ISBLANK('Captura de datos de CONTACTO'!J959),NA(),IF(ISNA(VLOOKUP('Captura de datos de CONTACTO'!J959,'DO NOT USE_School Picklist'!$B$3:$B$6,1,FALSE)),"Please select a value from the drop-down menu","OK")))</f>
        <v>#N/A</v>
      </c>
      <c r="K959" s="40" t="e">
        <f>IF(AND('Captura de datos de CONTACTO'!J959='DO NOT USE_School Picklist'!$B$4,ISBLANK('Captura de datos de CONTACTO'!K959)),"Occupation/Job Title is required if Student or Staff? is Yes, staff/faculty or volunteer",IF('DO NOT USE_Contact Formulas'!A959,"OK",NA()))</f>
        <v>#N/A</v>
      </c>
      <c r="L959" s="40" t="e">
        <f ca="1">IF('Captura de datos de CONTACTO'!L959&gt;'DO NOT USE_School Picklist'!$C$3,"Date last on school campus/facility cannot be a future date",IF('DO NOT USE_Contact Formulas'!A959,IF(ISBLANK('Captura de datos de CONTACTO'!L959),"Date last on school campus/facility is required","OK"),NA()))</f>
        <v>#N/A</v>
      </c>
      <c r="M959" s="41" t="e">
        <f ca="1">IF('Captura de datos de CONTACTO'!M959&gt;'DO NOT USE_School Picklist'!$C$3,"Last Exposure Date cannot be a future date",IF('DO NOT USE_Contact Formulas'!A959,IF(ISBLANK('Captura de datos de CONTACTO'!M959),"Last Exposure Date is required","OK"),NA()))</f>
        <v>#N/A</v>
      </c>
      <c r="N959" s="41" t="e">
        <f>IF(AND('DO NOT USE_Contact Formulas'!A959,ISBLANK('Captura de datos de CONTACTO'!N959)),"Specific Place in the Location is required",IF(ISBLANK('Captura de datos de CONTACTO'!N959),NA(),"OK"))</f>
        <v>#N/A</v>
      </c>
      <c r="O959" s="40" t="e">
        <f>IF(AND(NOT(ISBLANK('Captura de datos de CONTACTO'!O959)),ISNA(VLOOKUP('Captura de datos de CONTACTO'!O959,'DO NOT USE_School Picklist'!$L$3:$L$81,1,FALSE))),"Please select a value from the drop-down menu",IF('DO NOT USE_Contact Formulas'!A959,"OK",NA()))</f>
        <v>#N/A</v>
      </c>
      <c r="P959" s="40" t="e">
        <f>IF(AND(NOT(ISBLANK('Captura de datos de CONTACTO'!P959)),NOT(ISNUMBER(MATCH("*@*.?*",'Captura de datos de CONTACTO'!P959,0)))),"Email must be in a valid format",IF('DO NOT USE_Contact Formulas'!A959,"OK",NA()))</f>
        <v>#N/A</v>
      </c>
      <c r="Q959" s="40" t="e">
        <f>IF(LEN('Captura de datos de CONTACTO'!Q959)&gt;50,"Parent/Guardian Name must be less than 50 characters",IF('DO NOT USE_Contact Formulas'!A959,"OK",NA()))</f>
        <v>#N/A</v>
      </c>
      <c r="R959" s="40" t="e">
        <f>IF(NOT(ISBLANK('Captura de datos de CONTACTO'!R959)),IF(AND(ISNUMBER('Captura de datos de CONTACTO'!R959),LEFT('Captura de datos de CONTACTO'!R959,1)&lt;&gt;"1",LEN('Captura de datos de CONTACTO'!R959)=10),"OK","Phone number must be valid format"),IF('DO NOT USE_Contact Formulas'!A959,"OK",NA()))</f>
        <v>#N/A</v>
      </c>
      <c r="S959" s="40" t="e">
        <f>IF(AND(NOT(ISBLANK('Captura de datos de CONTACTO'!S959)),ISNA(VLOOKUP('Captura de datos de CONTACTO'!S959,'DO NOT USE_School Picklist'!$N$3:$N$63,1,FALSE))),"Please select a value from the drop-down menu",IF('DO NOT USE_Contact Formulas'!A959,"OK",NA()))</f>
        <v>#N/A</v>
      </c>
      <c r="T959" s="53" t="e">
        <f>IF(AND(NOT(ISBLANK('Captura de datos de CONTACTO'!T959)),ISNA(VLOOKUP('Captura de datos de CONTACTO'!T959,'DO NOT USE_School Picklist'!$I$3:$I$5,1,FALSE))),"Please select a value from the drop-down menu",IF('DO NOT USE_Contact Formulas'!A959,"OK",NA()))</f>
        <v>#N/A</v>
      </c>
      <c r="U959" s="40" t="e">
        <f>IF(AND(NOT(ISBLANK('Captura de datos de CONTACTO'!U959)),ISNA(VLOOKUP('Captura de datos de CONTACTO'!U959,'DO NOT USE_School Picklist'!$E$3:$E$10,1,FALSE))),"Please select a value from the drop-down menu",IF('DO NOT USE_Contact Formulas'!A959,"OK",NA()))</f>
        <v>#N/A</v>
      </c>
      <c r="V959" s="53" t="e">
        <f>IF(AND(NOT(ISBLANK('Captura de datos de CONTACTO'!V959)),ISNA(VLOOKUP('Captura de datos de CONTACTO'!V959,'DO NOT USE_School Picklist'!$W$3:$W$9,1,FALSE))),"Please select a value from the drop-down menu",IF('DO NOT USE_Contact Formulas'!A959,"OK",NA()))</f>
        <v>#N/A</v>
      </c>
      <c r="W959" s="53" t="e">
        <f>IF(AND(NOT(ISBLANK('Captura de datos de CONTACTO'!W959)),ISNA(VLOOKUP('Captura de datos de CONTACTO'!W959,'DO NOT USE_School Picklist'!$W$3:$W$9,1,FALSE))),"Please select a value from the drop-down menu",IF('DO NOT USE_Case Formulas'!A959,"OK",NA()))</f>
        <v>#N/A</v>
      </c>
      <c r="X959" s="40" t="e">
        <f>IF(AND(NOT(ISBLANK('Captura de datos de CONTACTO'!X959)),ISNA(VLOOKUP('Captura de datos de CONTACTO'!X959,'DO NOT USE_School Picklist'!$F$3:$F$16,1,FALSE))),"Please select a value from the drop-down menu",IF('DO NOT USE_Contact Formulas'!A959,"OK",NA()))</f>
        <v>#N/A</v>
      </c>
      <c r="Y959" s="40" t="e">
        <f>IF(LEN('Captura de datos de CONTACTO'!Y959)&gt;100,"Classroom(s) must be less than 100 characters",IF('DO NOT USE_Contact Formulas'!A959,"OK",NA()))</f>
        <v>#N/A</v>
      </c>
      <c r="Z959" s="40" t="e">
        <f>IF(AND(NOT(ISBLANK('Captura de datos de CONTACTO'!Z959)),ISNA(VLOOKUP('Captura de datos de CONTACTO'!Z959,'DO NOT USE_School Picklist'!$K$3:$K$6,1,FALSE))),"Please select a value from the drop-down menu",IF('DO NOT USE_Contact Formulas'!A959,"OK",NA()))</f>
        <v>#N/A</v>
      </c>
      <c r="AA959" s="40" t="e">
        <f>IF(AND(NOT(ISBLANK('Captura de datos de CONTACTO'!AA959)),ISNA(VLOOKUP('Captura de datos de CONTACTO'!AA959,'DO NOT USE_School Picklist'!$D$3:$D$5,1,FALSE))),"Please select a value from the drop-down menu",IF('DO NOT USE_Contact Formulas'!A959,"OK",NA()))</f>
        <v>#N/A</v>
      </c>
      <c r="AB959" s="40"/>
      <c r="AC959" s="40" t="e">
        <f>IF(AND(NOT(ISBLANK('Captura de datos de CONTACTO'!AC959)),ISNA(VLOOKUP('Captura de datos de CONTACTO'!AC959,'DO NOT USE_School Picklist'!$G$3:$G$5,1,FALSE))),"Please select a value from the drop-down menu",IF('DO NOT USE_Contact Formulas'!A959,"OK",NA()))</f>
        <v>#N/A</v>
      </c>
      <c r="AD959" s="40"/>
      <c r="AE959" s="40" t="e">
        <f>IF(AND(NOT(ISBLANK('Captura de datos de CONTACTO'!AE959)),ISNA(VLOOKUP('Captura de datos de CONTACTO'!AE959,'DO NOT USE_School Picklist'!$H$3:$H$4,1,FALSE))),"Please select a value from the drop-down menu",IF('DO NOT USE_Contact Formulas'!A959,"OK",NA()))</f>
        <v>#N/A</v>
      </c>
      <c r="AF959" s="40" t="e">
        <f ca="1">IF('Captura de datos de CONTACTO'!AF959&gt;'DO NOT USE_School Picklist'!$C$3,"Test Date cannot be a future date",IF('DO NOT USE_Contact Formulas'!A959,"OK",NA()))</f>
        <v>#N/A</v>
      </c>
      <c r="AG959" s="53" t="e">
        <f>IF(AND('DO NOT USE_Contact Formulas'!A959,ISBLANK('Captura de datos de CONTACTO'!AB959)),"Lab Result Test Result is required",IF(AND(NOT(ISBLANK('Captura de datos de CONTACTO'!AB959)),ISNA(VLOOKUP('Captura de datos de CONTACTO'!AB959,'DO NOT USE_School Picklist'!$Q$3:$Q$8,1,FALSE))),"Please select a value from the drop-down menu",IF('DO NOT USE_Contact Formulas'!A959,"OK",NA())))</f>
        <v>#N/A</v>
      </c>
    </row>
    <row r="960" spans="1:33" x14ac:dyDescent="0.3">
      <c r="A960" s="39" t="e">
        <f>IF('DO NOT USE_Contact Formulas'!A960,IF('DO NOT USE_Contact Formulas'!B960,"Not all required fields are completed","OK"),NA())</f>
        <v>#N/A</v>
      </c>
      <c r="B960" s="40" t="e">
        <f>IF(AND('DO NOT USE_Contact Formulas'!A960,ISBLANK('Captura de datos de CONTACTO'!B960)),"First Name is required",IF(NOT(ISBLANK('Captura de datos de CONTACTO'!B960)),"OK",NA()))</f>
        <v>#N/A</v>
      </c>
      <c r="C960" s="40" t="e">
        <f>IF(AND('DO NOT USE_Contact Formulas'!A960,ISBLANK('Captura de datos de CONTACTO'!C960)),"Last Name is required",IF(NOT(ISBLANK('Captura de datos de CONTACTO'!C960)),"OK",NA()))</f>
        <v>#N/A</v>
      </c>
      <c r="D960" s="40" t="e">
        <f>IF(AND('DO NOT USE_Contact Formulas'!A960,ISBLANK('Captura de datos de CONTACTO'!D960)),"Birthdate is required",IF(NOT(ISBLANK('Captura de datos de CONTACTO'!D960)),"OK",NA()))</f>
        <v>#N/A</v>
      </c>
      <c r="E960" s="40" t="e">
        <f>IF(AND('DO NOT USE_Contact Formulas'!A960,ISBLANK('Captura de datos de CONTACTO'!E960)),"Mobile Phone is required",IF(NOT(ISBLANK('Captura de datos de CONTACTO'!E960)),IF(AND(ISNUMBER(VALUE('Captura de datos de CONTACTO'!E960)),LEFT('Captura de datos de CONTACTO'!E960,1)&lt;&gt;"1",LEN('Captura de datos de CONTACTO'!E960)=10),"OK","Phone number must be valid format"),NA()))</f>
        <v>#N/A</v>
      </c>
      <c r="F960" s="40" t="e">
        <f>IF(LEN('Captura de datos de CONTACTO'!F960)&gt;255,"Home Street Address must be less than 255 characters",IF('DO NOT USE_Contact Formulas'!A960,"OK",NA()))</f>
        <v>#N/A</v>
      </c>
      <c r="G960" s="40" t="e">
        <f>IF(LEN('Captura de datos de CONTACTO'!G960)&gt;40,"City must be less than 40 characters",IF('DO NOT USE_Contact Formulas'!A960,"OK",NA()))</f>
        <v>#N/A</v>
      </c>
      <c r="H960" s="40" t="e">
        <f>IF(AND(NOT(ISBLANK('Captura de datos de CONTACTO'!H960)),ISNA(VLOOKUP('Captura de datos de CONTACTO'!H960,'DO NOT USE_School Picklist'!$P$3:$P$52,1,FALSE))),"Please select a value from the drop-down menu",IF('DO NOT USE_Contact Formulas'!A960,"OK",NA()))</f>
        <v>#N/A</v>
      </c>
      <c r="I960" s="40" t="e">
        <f>IF(AND('DO NOT USE_Contact Formulas'!A960,ISBLANK('Captura de datos de CONTACTO'!I960)),"Zip is required",IF(ISBLANK('Captura de datos de CONTACTO'!I960),NA(),"OK"))</f>
        <v>#N/A</v>
      </c>
      <c r="J960" s="40" t="e">
        <f>IF(AND('DO NOT USE_Contact Formulas'!A960,ISBLANK('Captura de datos de CONTACTO'!J960)),"Student or Staff? is required",IF(ISBLANK('Captura de datos de CONTACTO'!J960),NA(),IF(ISNA(VLOOKUP('Captura de datos de CONTACTO'!J960,'DO NOT USE_School Picklist'!$B$3:$B$6,1,FALSE)),"Please select a value from the drop-down menu","OK")))</f>
        <v>#N/A</v>
      </c>
      <c r="K960" s="40" t="e">
        <f>IF(AND('Captura de datos de CONTACTO'!J960='DO NOT USE_School Picklist'!$B$4,ISBLANK('Captura de datos de CONTACTO'!K960)),"Occupation/Job Title is required if Student or Staff? is Yes, staff/faculty or volunteer",IF('DO NOT USE_Contact Formulas'!A960,"OK",NA()))</f>
        <v>#N/A</v>
      </c>
      <c r="L960" s="40" t="e">
        <f ca="1">IF('Captura de datos de CONTACTO'!L960&gt;'DO NOT USE_School Picklist'!$C$3,"Date last on school campus/facility cannot be a future date",IF('DO NOT USE_Contact Formulas'!A960,IF(ISBLANK('Captura de datos de CONTACTO'!L960),"Date last on school campus/facility is required","OK"),NA()))</f>
        <v>#N/A</v>
      </c>
      <c r="M960" s="41" t="e">
        <f ca="1">IF('Captura de datos de CONTACTO'!M960&gt;'DO NOT USE_School Picklist'!$C$3,"Last Exposure Date cannot be a future date",IF('DO NOT USE_Contact Formulas'!A960,IF(ISBLANK('Captura de datos de CONTACTO'!M960),"Last Exposure Date is required","OK"),NA()))</f>
        <v>#N/A</v>
      </c>
      <c r="N960" s="41" t="e">
        <f>IF(AND('DO NOT USE_Contact Formulas'!A960,ISBLANK('Captura de datos de CONTACTO'!N960)),"Specific Place in the Location is required",IF(ISBLANK('Captura de datos de CONTACTO'!N960),NA(),"OK"))</f>
        <v>#N/A</v>
      </c>
      <c r="O960" s="40" t="e">
        <f>IF(AND(NOT(ISBLANK('Captura de datos de CONTACTO'!O960)),ISNA(VLOOKUP('Captura de datos de CONTACTO'!O960,'DO NOT USE_School Picklist'!$L$3:$L$81,1,FALSE))),"Please select a value from the drop-down menu",IF('DO NOT USE_Contact Formulas'!A960,"OK",NA()))</f>
        <v>#N/A</v>
      </c>
      <c r="P960" s="40" t="e">
        <f>IF(AND(NOT(ISBLANK('Captura de datos de CONTACTO'!P960)),NOT(ISNUMBER(MATCH("*@*.?*",'Captura de datos de CONTACTO'!P960,0)))),"Email must be in a valid format",IF('DO NOT USE_Contact Formulas'!A960,"OK",NA()))</f>
        <v>#N/A</v>
      </c>
      <c r="Q960" s="40" t="e">
        <f>IF(LEN('Captura de datos de CONTACTO'!Q960)&gt;50,"Parent/Guardian Name must be less than 50 characters",IF('DO NOT USE_Contact Formulas'!A960,"OK",NA()))</f>
        <v>#N/A</v>
      </c>
      <c r="R960" s="40" t="e">
        <f>IF(NOT(ISBLANK('Captura de datos de CONTACTO'!R960)),IF(AND(ISNUMBER('Captura de datos de CONTACTO'!R960),LEFT('Captura de datos de CONTACTO'!R960,1)&lt;&gt;"1",LEN('Captura de datos de CONTACTO'!R960)=10),"OK","Phone number must be valid format"),IF('DO NOT USE_Contact Formulas'!A960,"OK",NA()))</f>
        <v>#N/A</v>
      </c>
      <c r="S960" s="40" t="e">
        <f>IF(AND(NOT(ISBLANK('Captura de datos de CONTACTO'!S960)),ISNA(VLOOKUP('Captura de datos de CONTACTO'!S960,'DO NOT USE_School Picklist'!$N$3:$N$63,1,FALSE))),"Please select a value from the drop-down menu",IF('DO NOT USE_Contact Formulas'!A960,"OK",NA()))</f>
        <v>#N/A</v>
      </c>
      <c r="T960" s="53" t="e">
        <f>IF(AND(NOT(ISBLANK('Captura de datos de CONTACTO'!T960)),ISNA(VLOOKUP('Captura de datos de CONTACTO'!T960,'DO NOT USE_School Picklist'!$I$3:$I$5,1,FALSE))),"Please select a value from the drop-down menu",IF('DO NOT USE_Contact Formulas'!A960,"OK",NA()))</f>
        <v>#N/A</v>
      </c>
      <c r="U960" s="40" t="e">
        <f>IF(AND(NOT(ISBLANK('Captura de datos de CONTACTO'!U960)),ISNA(VLOOKUP('Captura de datos de CONTACTO'!U960,'DO NOT USE_School Picklist'!$E$3:$E$10,1,FALSE))),"Please select a value from the drop-down menu",IF('DO NOT USE_Contact Formulas'!A960,"OK",NA()))</f>
        <v>#N/A</v>
      </c>
      <c r="V960" s="53" t="e">
        <f>IF(AND(NOT(ISBLANK('Captura de datos de CONTACTO'!V960)),ISNA(VLOOKUP('Captura de datos de CONTACTO'!V960,'DO NOT USE_School Picklist'!$W$3:$W$9,1,FALSE))),"Please select a value from the drop-down menu",IF('DO NOT USE_Contact Formulas'!A960,"OK",NA()))</f>
        <v>#N/A</v>
      </c>
      <c r="W960" s="53" t="e">
        <f>IF(AND(NOT(ISBLANK('Captura de datos de CONTACTO'!W960)),ISNA(VLOOKUP('Captura de datos de CONTACTO'!W960,'DO NOT USE_School Picklist'!$W$3:$W$9,1,FALSE))),"Please select a value from the drop-down menu",IF('DO NOT USE_Case Formulas'!A960,"OK",NA()))</f>
        <v>#N/A</v>
      </c>
      <c r="X960" s="40" t="e">
        <f>IF(AND(NOT(ISBLANK('Captura de datos de CONTACTO'!X960)),ISNA(VLOOKUP('Captura de datos de CONTACTO'!X960,'DO NOT USE_School Picklist'!$F$3:$F$16,1,FALSE))),"Please select a value from the drop-down menu",IF('DO NOT USE_Contact Formulas'!A960,"OK",NA()))</f>
        <v>#N/A</v>
      </c>
      <c r="Y960" s="40" t="e">
        <f>IF(LEN('Captura de datos de CONTACTO'!Y960)&gt;100,"Classroom(s) must be less than 100 characters",IF('DO NOT USE_Contact Formulas'!A960,"OK",NA()))</f>
        <v>#N/A</v>
      </c>
      <c r="Z960" s="40" t="e">
        <f>IF(AND(NOT(ISBLANK('Captura de datos de CONTACTO'!Z960)),ISNA(VLOOKUP('Captura de datos de CONTACTO'!Z960,'DO NOT USE_School Picklist'!$K$3:$K$6,1,FALSE))),"Please select a value from the drop-down menu",IF('DO NOT USE_Contact Formulas'!A960,"OK",NA()))</f>
        <v>#N/A</v>
      </c>
      <c r="AA960" s="40" t="e">
        <f>IF(AND(NOT(ISBLANK('Captura de datos de CONTACTO'!AA960)),ISNA(VLOOKUP('Captura de datos de CONTACTO'!AA960,'DO NOT USE_School Picklist'!$D$3:$D$5,1,FALSE))),"Please select a value from the drop-down menu",IF('DO NOT USE_Contact Formulas'!A960,"OK",NA()))</f>
        <v>#N/A</v>
      </c>
      <c r="AB960" s="40"/>
      <c r="AC960" s="40" t="e">
        <f>IF(AND(NOT(ISBLANK('Captura de datos de CONTACTO'!AC960)),ISNA(VLOOKUP('Captura de datos de CONTACTO'!AC960,'DO NOT USE_School Picklist'!$G$3:$G$5,1,FALSE))),"Please select a value from the drop-down menu",IF('DO NOT USE_Contact Formulas'!A960,"OK",NA()))</f>
        <v>#N/A</v>
      </c>
      <c r="AD960" s="40"/>
      <c r="AE960" s="40" t="e">
        <f>IF(AND(NOT(ISBLANK('Captura de datos de CONTACTO'!AE960)),ISNA(VLOOKUP('Captura de datos de CONTACTO'!AE960,'DO NOT USE_School Picklist'!$H$3:$H$4,1,FALSE))),"Please select a value from the drop-down menu",IF('DO NOT USE_Contact Formulas'!A960,"OK",NA()))</f>
        <v>#N/A</v>
      </c>
      <c r="AF960" s="40" t="e">
        <f ca="1">IF('Captura de datos de CONTACTO'!AF960&gt;'DO NOT USE_School Picklist'!$C$3,"Test Date cannot be a future date",IF('DO NOT USE_Contact Formulas'!A960,"OK",NA()))</f>
        <v>#N/A</v>
      </c>
      <c r="AG960" s="53" t="e">
        <f>IF(AND('DO NOT USE_Contact Formulas'!A960,ISBLANK('Captura de datos de CONTACTO'!AB960)),"Lab Result Test Result is required",IF(AND(NOT(ISBLANK('Captura de datos de CONTACTO'!AB960)),ISNA(VLOOKUP('Captura de datos de CONTACTO'!AB960,'DO NOT USE_School Picklist'!$Q$3:$Q$8,1,FALSE))),"Please select a value from the drop-down menu",IF('DO NOT USE_Contact Formulas'!A960,"OK",NA())))</f>
        <v>#N/A</v>
      </c>
    </row>
    <row r="961" spans="1:33" x14ac:dyDescent="0.3">
      <c r="A961" s="39" t="e">
        <f>IF('DO NOT USE_Contact Formulas'!A961,IF('DO NOT USE_Contact Formulas'!B961,"Not all required fields are completed","OK"),NA())</f>
        <v>#N/A</v>
      </c>
      <c r="B961" s="40" t="e">
        <f>IF(AND('DO NOT USE_Contact Formulas'!A961,ISBLANK('Captura de datos de CONTACTO'!B961)),"First Name is required",IF(NOT(ISBLANK('Captura de datos de CONTACTO'!B961)),"OK",NA()))</f>
        <v>#N/A</v>
      </c>
      <c r="C961" s="40" t="e">
        <f>IF(AND('DO NOT USE_Contact Formulas'!A961,ISBLANK('Captura de datos de CONTACTO'!C961)),"Last Name is required",IF(NOT(ISBLANK('Captura de datos de CONTACTO'!C961)),"OK",NA()))</f>
        <v>#N/A</v>
      </c>
      <c r="D961" s="40" t="e">
        <f>IF(AND('DO NOT USE_Contact Formulas'!A961,ISBLANK('Captura de datos de CONTACTO'!D961)),"Birthdate is required",IF(NOT(ISBLANK('Captura de datos de CONTACTO'!D961)),"OK",NA()))</f>
        <v>#N/A</v>
      </c>
      <c r="E961" s="40" t="e">
        <f>IF(AND('DO NOT USE_Contact Formulas'!A961,ISBLANK('Captura de datos de CONTACTO'!E961)),"Mobile Phone is required",IF(NOT(ISBLANK('Captura de datos de CONTACTO'!E961)),IF(AND(ISNUMBER(VALUE('Captura de datos de CONTACTO'!E961)),LEFT('Captura de datos de CONTACTO'!E961,1)&lt;&gt;"1",LEN('Captura de datos de CONTACTO'!E961)=10),"OK","Phone number must be valid format"),NA()))</f>
        <v>#N/A</v>
      </c>
      <c r="F961" s="40" t="e">
        <f>IF(LEN('Captura de datos de CONTACTO'!F961)&gt;255,"Home Street Address must be less than 255 characters",IF('DO NOT USE_Contact Formulas'!A961,"OK",NA()))</f>
        <v>#N/A</v>
      </c>
      <c r="G961" s="40" t="e">
        <f>IF(LEN('Captura de datos de CONTACTO'!G961)&gt;40,"City must be less than 40 characters",IF('DO NOT USE_Contact Formulas'!A961,"OK",NA()))</f>
        <v>#N/A</v>
      </c>
      <c r="H961" s="40" t="e">
        <f>IF(AND(NOT(ISBLANK('Captura de datos de CONTACTO'!H961)),ISNA(VLOOKUP('Captura de datos de CONTACTO'!H961,'DO NOT USE_School Picklist'!$P$3:$P$52,1,FALSE))),"Please select a value from the drop-down menu",IF('DO NOT USE_Contact Formulas'!A961,"OK",NA()))</f>
        <v>#N/A</v>
      </c>
      <c r="I961" s="40" t="e">
        <f>IF(AND('DO NOT USE_Contact Formulas'!A961,ISBLANK('Captura de datos de CONTACTO'!I961)),"Zip is required",IF(ISBLANK('Captura de datos de CONTACTO'!I961),NA(),"OK"))</f>
        <v>#N/A</v>
      </c>
      <c r="J961" s="40" t="e">
        <f>IF(AND('DO NOT USE_Contact Formulas'!A961,ISBLANK('Captura de datos de CONTACTO'!J961)),"Student or Staff? is required",IF(ISBLANK('Captura de datos de CONTACTO'!J961),NA(),IF(ISNA(VLOOKUP('Captura de datos de CONTACTO'!J961,'DO NOT USE_School Picklist'!$B$3:$B$6,1,FALSE)),"Please select a value from the drop-down menu","OK")))</f>
        <v>#N/A</v>
      </c>
      <c r="K961" s="40" t="e">
        <f>IF(AND('Captura de datos de CONTACTO'!J961='DO NOT USE_School Picklist'!$B$4,ISBLANK('Captura de datos de CONTACTO'!K961)),"Occupation/Job Title is required if Student or Staff? is Yes, staff/faculty or volunteer",IF('DO NOT USE_Contact Formulas'!A961,"OK",NA()))</f>
        <v>#N/A</v>
      </c>
      <c r="L961" s="40" t="e">
        <f ca="1">IF('Captura de datos de CONTACTO'!L961&gt;'DO NOT USE_School Picklist'!$C$3,"Date last on school campus/facility cannot be a future date",IF('DO NOT USE_Contact Formulas'!A961,IF(ISBLANK('Captura de datos de CONTACTO'!L961),"Date last on school campus/facility is required","OK"),NA()))</f>
        <v>#N/A</v>
      </c>
      <c r="M961" s="41" t="e">
        <f ca="1">IF('Captura de datos de CONTACTO'!M961&gt;'DO NOT USE_School Picklist'!$C$3,"Last Exposure Date cannot be a future date",IF('DO NOT USE_Contact Formulas'!A961,IF(ISBLANK('Captura de datos de CONTACTO'!M961),"Last Exposure Date is required","OK"),NA()))</f>
        <v>#N/A</v>
      </c>
      <c r="N961" s="41" t="e">
        <f>IF(AND('DO NOT USE_Contact Formulas'!A961,ISBLANK('Captura de datos de CONTACTO'!N961)),"Specific Place in the Location is required",IF(ISBLANK('Captura de datos de CONTACTO'!N961),NA(),"OK"))</f>
        <v>#N/A</v>
      </c>
      <c r="O961" s="40" t="e">
        <f>IF(AND(NOT(ISBLANK('Captura de datos de CONTACTO'!O961)),ISNA(VLOOKUP('Captura de datos de CONTACTO'!O961,'DO NOT USE_School Picklist'!$L$3:$L$81,1,FALSE))),"Please select a value from the drop-down menu",IF('DO NOT USE_Contact Formulas'!A961,"OK",NA()))</f>
        <v>#N/A</v>
      </c>
      <c r="P961" s="40" t="e">
        <f>IF(AND(NOT(ISBLANK('Captura de datos de CONTACTO'!P961)),NOT(ISNUMBER(MATCH("*@*.?*",'Captura de datos de CONTACTO'!P961,0)))),"Email must be in a valid format",IF('DO NOT USE_Contact Formulas'!A961,"OK",NA()))</f>
        <v>#N/A</v>
      </c>
      <c r="Q961" s="40" t="e">
        <f>IF(LEN('Captura de datos de CONTACTO'!Q961)&gt;50,"Parent/Guardian Name must be less than 50 characters",IF('DO NOT USE_Contact Formulas'!A961,"OK",NA()))</f>
        <v>#N/A</v>
      </c>
      <c r="R961" s="40" t="e">
        <f>IF(NOT(ISBLANK('Captura de datos de CONTACTO'!R961)),IF(AND(ISNUMBER('Captura de datos de CONTACTO'!R961),LEFT('Captura de datos de CONTACTO'!R961,1)&lt;&gt;"1",LEN('Captura de datos de CONTACTO'!R961)=10),"OK","Phone number must be valid format"),IF('DO NOT USE_Contact Formulas'!A961,"OK",NA()))</f>
        <v>#N/A</v>
      </c>
      <c r="S961" s="40" t="e">
        <f>IF(AND(NOT(ISBLANK('Captura de datos de CONTACTO'!S961)),ISNA(VLOOKUP('Captura de datos de CONTACTO'!S961,'DO NOT USE_School Picklist'!$N$3:$N$63,1,FALSE))),"Please select a value from the drop-down menu",IF('DO NOT USE_Contact Formulas'!A961,"OK",NA()))</f>
        <v>#N/A</v>
      </c>
      <c r="T961" s="53" t="e">
        <f>IF(AND(NOT(ISBLANK('Captura de datos de CONTACTO'!T961)),ISNA(VLOOKUP('Captura de datos de CONTACTO'!T961,'DO NOT USE_School Picklist'!$I$3:$I$5,1,FALSE))),"Please select a value from the drop-down menu",IF('DO NOT USE_Contact Formulas'!A961,"OK",NA()))</f>
        <v>#N/A</v>
      </c>
      <c r="U961" s="40" t="e">
        <f>IF(AND(NOT(ISBLANK('Captura de datos de CONTACTO'!U961)),ISNA(VLOOKUP('Captura de datos de CONTACTO'!U961,'DO NOT USE_School Picklist'!$E$3:$E$10,1,FALSE))),"Please select a value from the drop-down menu",IF('DO NOT USE_Contact Formulas'!A961,"OK",NA()))</f>
        <v>#N/A</v>
      </c>
      <c r="V961" s="53" t="e">
        <f>IF(AND(NOT(ISBLANK('Captura de datos de CONTACTO'!V961)),ISNA(VLOOKUP('Captura de datos de CONTACTO'!V961,'DO NOT USE_School Picklist'!$W$3:$W$9,1,FALSE))),"Please select a value from the drop-down menu",IF('DO NOT USE_Contact Formulas'!A961,"OK",NA()))</f>
        <v>#N/A</v>
      </c>
      <c r="W961" s="53" t="e">
        <f>IF(AND(NOT(ISBLANK('Captura de datos de CONTACTO'!W961)),ISNA(VLOOKUP('Captura de datos de CONTACTO'!W961,'DO NOT USE_School Picklist'!$W$3:$W$9,1,FALSE))),"Please select a value from the drop-down menu",IF('DO NOT USE_Case Formulas'!A961,"OK",NA()))</f>
        <v>#N/A</v>
      </c>
      <c r="X961" s="40" t="e">
        <f>IF(AND(NOT(ISBLANK('Captura de datos de CONTACTO'!X961)),ISNA(VLOOKUP('Captura de datos de CONTACTO'!X961,'DO NOT USE_School Picklist'!$F$3:$F$16,1,FALSE))),"Please select a value from the drop-down menu",IF('DO NOT USE_Contact Formulas'!A961,"OK",NA()))</f>
        <v>#N/A</v>
      </c>
      <c r="Y961" s="40" t="e">
        <f>IF(LEN('Captura de datos de CONTACTO'!Y961)&gt;100,"Classroom(s) must be less than 100 characters",IF('DO NOT USE_Contact Formulas'!A961,"OK",NA()))</f>
        <v>#N/A</v>
      </c>
      <c r="Z961" s="40" t="e">
        <f>IF(AND(NOT(ISBLANK('Captura de datos de CONTACTO'!Z961)),ISNA(VLOOKUP('Captura de datos de CONTACTO'!Z961,'DO NOT USE_School Picklist'!$K$3:$K$6,1,FALSE))),"Please select a value from the drop-down menu",IF('DO NOT USE_Contact Formulas'!A961,"OK",NA()))</f>
        <v>#N/A</v>
      </c>
      <c r="AA961" s="40" t="e">
        <f>IF(AND(NOT(ISBLANK('Captura de datos de CONTACTO'!AA961)),ISNA(VLOOKUP('Captura de datos de CONTACTO'!AA961,'DO NOT USE_School Picklist'!$D$3:$D$5,1,FALSE))),"Please select a value from the drop-down menu",IF('DO NOT USE_Contact Formulas'!A961,"OK",NA()))</f>
        <v>#N/A</v>
      </c>
      <c r="AB961" s="40"/>
      <c r="AC961" s="40" t="e">
        <f>IF(AND(NOT(ISBLANK('Captura de datos de CONTACTO'!AC961)),ISNA(VLOOKUP('Captura de datos de CONTACTO'!AC961,'DO NOT USE_School Picklist'!$G$3:$G$5,1,FALSE))),"Please select a value from the drop-down menu",IF('DO NOT USE_Contact Formulas'!A961,"OK",NA()))</f>
        <v>#N/A</v>
      </c>
      <c r="AD961" s="40"/>
      <c r="AE961" s="40" t="e">
        <f>IF(AND(NOT(ISBLANK('Captura de datos de CONTACTO'!AE961)),ISNA(VLOOKUP('Captura de datos de CONTACTO'!AE961,'DO NOT USE_School Picklist'!$H$3:$H$4,1,FALSE))),"Please select a value from the drop-down menu",IF('DO NOT USE_Contact Formulas'!A961,"OK",NA()))</f>
        <v>#N/A</v>
      </c>
      <c r="AF961" s="40" t="e">
        <f ca="1">IF('Captura de datos de CONTACTO'!AF961&gt;'DO NOT USE_School Picklist'!$C$3,"Test Date cannot be a future date",IF('DO NOT USE_Contact Formulas'!A961,"OK",NA()))</f>
        <v>#N/A</v>
      </c>
      <c r="AG961" s="53" t="e">
        <f>IF(AND('DO NOT USE_Contact Formulas'!A961,ISBLANK('Captura de datos de CONTACTO'!AB961)),"Lab Result Test Result is required",IF(AND(NOT(ISBLANK('Captura de datos de CONTACTO'!AB961)),ISNA(VLOOKUP('Captura de datos de CONTACTO'!AB961,'DO NOT USE_School Picklist'!$Q$3:$Q$8,1,FALSE))),"Please select a value from the drop-down menu",IF('DO NOT USE_Contact Formulas'!A961,"OK",NA())))</f>
        <v>#N/A</v>
      </c>
    </row>
    <row r="962" spans="1:33" x14ac:dyDescent="0.3">
      <c r="A962" s="39" t="e">
        <f>IF('DO NOT USE_Contact Formulas'!A962,IF('DO NOT USE_Contact Formulas'!B962,"Not all required fields are completed","OK"),NA())</f>
        <v>#N/A</v>
      </c>
      <c r="B962" s="40" t="e">
        <f>IF(AND('DO NOT USE_Contact Formulas'!A962,ISBLANK('Captura de datos de CONTACTO'!B962)),"First Name is required",IF(NOT(ISBLANK('Captura de datos de CONTACTO'!B962)),"OK",NA()))</f>
        <v>#N/A</v>
      </c>
      <c r="C962" s="40" t="e">
        <f>IF(AND('DO NOT USE_Contact Formulas'!A962,ISBLANK('Captura de datos de CONTACTO'!C962)),"Last Name is required",IF(NOT(ISBLANK('Captura de datos de CONTACTO'!C962)),"OK",NA()))</f>
        <v>#N/A</v>
      </c>
      <c r="D962" s="40" t="e">
        <f>IF(AND('DO NOT USE_Contact Formulas'!A962,ISBLANK('Captura de datos de CONTACTO'!D962)),"Birthdate is required",IF(NOT(ISBLANK('Captura de datos de CONTACTO'!D962)),"OK",NA()))</f>
        <v>#N/A</v>
      </c>
      <c r="E962" s="40" t="e">
        <f>IF(AND('DO NOT USE_Contact Formulas'!A962,ISBLANK('Captura de datos de CONTACTO'!E962)),"Mobile Phone is required",IF(NOT(ISBLANK('Captura de datos de CONTACTO'!E962)),IF(AND(ISNUMBER(VALUE('Captura de datos de CONTACTO'!E962)),LEFT('Captura de datos de CONTACTO'!E962,1)&lt;&gt;"1",LEN('Captura de datos de CONTACTO'!E962)=10),"OK","Phone number must be valid format"),NA()))</f>
        <v>#N/A</v>
      </c>
      <c r="F962" s="40" t="e">
        <f>IF(LEN('Captura de datos de CONTACTO'!F962)&gt;255,"Home Street Address must be less than 255 characters",IF('DO NOT USE_Contact Formulas'!A962,"OK",NA()))</f>
        <v>#N/A</v>
      </c>
      <c r="G962" s="40" t="e">
        <f>IF(LEN('Captura de datos de CONTACTO'!G962)&gt;40,"City must be less than 40 characters",IF('DO NOT USE_Contact Formulas'!A962,"OK",NA()))</f>
        <v>#N/A</v>
      </c>
      <c r="H962" s="40" t="e">
        <f>IF(AND(NOT(ISBLANK('Captura de datos de CONTACTO'!H962)),ISNA(VLOOKUP('Captura de datos de CONTACTO'!H962,'DO NOT USE_School Picklist'!$P$3:$P$52,1,FALSE))),"Please select a value from the drop-down menu",IF('DO NOT USE_Contact Formulas'!A962,"OK",NA()))</f>
        <v>#N/A</v>
      </c>
      <c r="I962" s="40" t="e">
        <f>IF(AND('DO NOT USE_Contact Formulas'!A962,ISBLANK('Captura de datos de CONTACTO'!I962)),"Zip is required",IF(ISBLANK('Captura de datos de CONTACTO'!I962),NA(),"OK"))</f>
        <v>#N/A</v>
      </c>
      <c r="J962" s="40" t="e">
        <f>IF(AND('DO NOT USE_Contact Formulas'!A962,ISBLANK('Captura de datos de CONTACTO'!J962)),"Student or Staff? is required",IF(ISBLANK('Captura de datos de CONTACTO'!J962),NA(),IF(ISNA(VLOOKUP('Captura de datos de CONTACTO'!J962,'DO NOT USE_School Picklist'!$B$3:$B$6,1,FALSE)),"Please select a value from the drop-down menu","OK")))</f>
        <v>#N/A</v>
      </c>
      <c r="K962" s="40" t="e">
        <f>IF(AND('Captura de datos de CONTACTO'!J962='DO NOT USE_School Picklist'!$B$4,ISBLANK('Captura de datos de CONTACTO'!K962)),"Occupation/Job Title is required if Student or Staff? is Yes, staff/faculty or volunteer",IF('DO NOT USE_Contact Formulas'!A962,"OK",NA()))</f>
        <v>#N/A</v>
      </c>
      <c r="L962" s="40" t="e">
        <f ca="1">IF('Captura de datos de CONTACTO'!L962&gt;'DO NOT USE_School Picklist'!$C$3,"Date last on school campus/facility cannot be a future date",IF('DO NOT USE_Contact Formulas'!A962,IF(ISBLANK('Captura de datos de CONTACTO'!L962),"Date last on school campus/facility is required","OK"),NA()))</f>
        <v>#N/A</v>
      </c>
      <c r="M962" s="41" t="e">
        <f ca="1">IF('Captura de datos de CONTACTO'!M962&gt;'DO NOT USE_School Picklist'!$C$3,"Last Exposure Date cannot be a future date",IF('DO NOT USE_Contact Formulas'!A962,IF(ISBLANK('Captura de datos de CONTACTO'!M962),"Last Exposure Date is required","OK"),NA()))</f>
        <v>#N/A</v>
      </c>
      <c r="N962" s="41" t="e">
        <f>IF(AND('DO NOT USE_Contact Formulas'!A962,ISBLANK('Captura de datos de CONTACTO'!N962)),"Specific Place in the Location is required",IF(ISBLANK('Captura de datos de CONTACTO'!N962),NA(),"OK"))</f>
        <v>#N/A</v>
      </c>
      <c r="O962" s="40" t="e">
        <f>IF(AND(NOT(ISBLANK('Captura de datos de CONTACTO'!O962)),ISNA(VLOOKUP('Captura de datos de CONTACTO'!O962,'DO NOT USE_School Picklist'!$L$3:$L$81,1,FALSE))),"Please select a value from the drop-down menu",IF('DO NOT USE_Contact Formulas'!A962,"OK",NA()))</f>
        <v>#N/A</v>
      </c>
      <c r="P962" s="40" t="e">
        <f>IF(AND(NOT(ISBLANK('Captura de datos de CONTACTO'!P962)),NOT(ISNUMBER(MATCH("*@*.?*",'Captura de datos de CONTACTO'!P962,0)))),"Email must be in a valid format",IF('DO NOT USE_Contact Formulas'!A962,"OK",NA()))</f>
        <v>#N/A</v>
      </c>
      <c r="Q962" s="40" t="e">
        <f>IF(LEN('Captura de datos de CONTACTO'!Q962)&gt;50,"Parent/Guardian Name must be less than 50 characters",IF('DO NOT USE_Contact Formulas'!A962,"OK",NA()))</f>
        <v>#N/A</v>
      </c>
      <c r="R962" s="40" t="e">
        <f>IF(NOT(ISBLANK('Captura de datos de CONTACTO'!R962)),IF(AND(ISNUMBER('Captura de datos de CONTACTO'!R962),LEFT('Captura de datos de CONTACTO'!R962,1)&lt;&gt;"1",LEN('Captura de datos de CONTACTO'!R962)=10),"OK","Phone number must be valid format"),IF('DO NOT USE_Contact Formulas'!A962,"OK",NA()))</f>
        <v>#N/A</v>
      </c>
      <c r="S962" s="40" t="e">
        <f>IF(AND(NOT(ISBLANK('Captura de datos de CONTACTO'!S962)),ISNA(VLOOKUP('Captura de datos de CONTACTO'!S962,'DO NOT USE_School Picklist'!$N$3:$N$63,1,FALSE))),"Please select a value from the drop-down menu",IF('DO NOT USE_Contact Formulas'!A962,"OK",NA()))</f>
        <v>#N/A</v>
      </c>
      <c r="T962" s="53" t="e">
        <f>IF(AND(NOT(ISBLANK('Captura de datos de CONTACTO'!T962)),ISNA(VLOOKUP('Captura de datos de CONTACTO'!T962,'DO NOT USE_School Picklist'!$I$3:$I$5,1,FALSE))),"Please select a value from the drop-down menu",IF('DO NOT USE_Contact Formulas'!A962,"OK",NA()))</f>
        <v>#N/A</v>
      </c>
      <c r="U962" s="40" t="e">
        <f>IF(AND(NOT(ISBLANK('Captura de datos de CONTACTO'!U962)),ISNA(VLOOKUP('Captura de datos de CONTACTO'!U962,'DO NOT USE_School Picklist'!$E$3:$E$10,1,FALSE))),"Please select a value from the drop-down menu",IF('DO NOT USE_Contact Formulas'!A962,"OK",NA()))</f>
        <v>#N/A</v>
      </c>
      <c r="V962" s="53" t="e">
        <f>IF(AND(NOT(ISBLANK('Captura de datos de CONTACTO'!V962)),ISNA(VLOOKUP('Captura de datos de CONTACTO'!V962,'DO NOT USE_School Picklist'!$W$3:$W$9,1,FALSE))),"Please select a value from the drop-down menu",IF('DO NOT USE_Contact Formulas'!A962,"OK",NA()))</f>
        <v>#N/A</v>
      </c>
      <c r="W962" s="53" t="e">
        <f>IF(AND(NOT(ISBLANK('Captura de datos de CONTACTO'!W962)),ISNA(VLOOKUP('Captura de datos de CONTACTO'!W962,'DO NOT USE_School Picklist'!$W$3:$W$9,1,FALSE))),"Please select a value from the drop-down menu",IF('DO NOT USE_Case Formulas'!A962,"OK",NA()))</f>
        <v>#N/A</v>
      </c>
      <c r="X962" s="40" t="e">
        <f>IF(AND(NOT(ISBLANK('Captura de datos de CONTACTO'!X962)),ISNA(VLOOKUP('Captura de datos de CONTACTO'!X962,'DO NOT USE_School Picklist'!$F$3:$F$16,1,FALSE))),"Please select a value from the drop-down menu",IF('DO NOT USE_Contact Formulas'!A962,"OK",NA()))</f>
        <v>#N/A</v>
      </c>
      <c r="Y962" s="40" t="e">
        <f>IF(LEN('Captura de datos de CONTACTO'!Y962)&gt;100,"Classroom(s) must be less than 100 characters",IF('DO NOT USE_Contact Formulas'!A962,"OK",NA()))</f>
        <v>#N/A</v>
      </c>
      <c r="Z962" s="40" t="e">
        <f>IF(AND(NOT(ISBLANK('Captura de datos de CONTACTO'!Z962)),ISNA(VLOOKUP('Captura de datos de CONTACTO'!Z962,'DO NOT USE_School Picklist'!$K$3:$K$6,1,FALSE))),"Please select a value from the drop-down menu",IF('DO NOT USE_Contact Formulas'!A962,"OK",NA()))</f>
        <v>#N/A</v>
      </c>
      <c r="AA962" s="40" t="e">
        <f>IF(AND(NOT(ISBLANK('Captura de datos de CONTACTO'!AA962)),ISNA(VLOOKUP('Captura de datos de CONTACTO'!AA962,'DO NOT USE_School Picklist'!$D$3:$D$5,1,FALSE))),"Please select a value from the drop-down menu",IF('DO NOT USE_Contact Formulas'!A962,"OK",NA()))</f>
        <v>#N/A</v>
      </c>
      <c r="AB962" s="40"/>
      <c r="AC962" s="40" t="e">
        <f>IF(AND(NOT(ISBLANK('Captura de datos de CONTACTO'!AC962)),ISNA(VLOOKUP('Captura de datos de CONTACTO'!AC962,'DO NOT USE_School Picklist'!$G$3:$G$5,1,FALSE))),"Please select a value from the drop-down menu",IF('DO NOT USE_Contact Formulas'!A962,"OK",NA()))</f>
        <v>#N/A</v>
      </c>
      <c r="AD962" s="40"/>
      <c r="AE962" s="40" t="e">
        <f>IF(AND(NOT(ISBLANK('Captura de datos de CONTACTO'!AE962)),ISNA(VLOOKUP('Captura de datos de CONTACTO'!AE962,'DO NOT USE_School Picklist'!$H$3:$H$4,1,FALSE))),"Please select a value from the drop-down menu",IF('DO NOT USE_Contact Formulas'!A962,"OK",NA()))</f>
        <v>#N/A</v>
      </c>
      <c r="AF962" s="40" t="e">
        <f ca="1">IF('Captura de datos de CONTACTO'!AF962&gt;'DO NOT USE_School Picklist'!$C$3,"Test Date cannot be a future date",IF('DO NOT USE_Contact Formulas'!A962,"OK",NA()))</f>
        <v>#N/A</v>
      </c>
      <c r="AG962" s="53" t="e">
        <f>IF(AND('DO NOT USE_Contact Formulas'!A962,ISBLANK('Captura de datos de CONTACTO'!AB962)),"Lab Result Test Result is required",IF(AND(NOT(ISBLANK('Captura de datos de CONTACTO'!AB962)),ISNA(VLOOKUP('Captura de datos de CONTACTO'!AB962,'DO NOT USE_School Picklist'!$Q$3:$Q$8,1,FALSE))),"Please select a value from the drop-down menu",IF('DO NOT USE_Contact Formulas'!A962,"OK",NA())))</f>
        <v>#N/A</v>
      </c>
    </row>
    <row r="963" spans="1:33" x14ac:dyDescent="0.3">
      <c r="A963" s="39" t="e">
        <f>IF('DO NOT USE_Contact Formulas'!A963,IF('DO NOT USE_Contact Formulas'!B963,"Not all required fields are completed","OK"),NA())</f>
        <v>#N/A</v>
      </c>
      <c r="B963" s="40" t="e">
        <f>IF(AND('DO NOT USE_Contact Formulas'!A963,ISBLANK('Captura de datos de CONTACTO'!B963)),"First Name is required",IF(NOT(ISBLANK('Captura de datos de CONTACTO'!B963)),"OK",NA()))</f>
        <v>#N/A</v>
      </c>
      <c r="C963" s="40" t="e">
        <f>IF(AND('DO NOT USE_Contact Formulas'!A963,ISBLANK('Captura de datos de CONTACTO'!C963)),"Last Name is required",IF(NOT(ISBLANK('Captura de datos de CONTACTO'!C963)),"OK",NA()))</f>
        <v>#N/A</v>
      </c>
      <c r="D963" s="40" t="e">
        <f>IF(AND('DO NOT USE_Contact Formulas'!A963,ISBLANK('Captura de datos de CONTACTO'!D963)),"Birthdate is required",IF(NOT(ISBLANK('Captura de datos de CONTACTO'!D963)),"OK",NA()))</f>
        <v>#N/A</v>
      </c>
      <c r="E963" s="40" t="e">
        <f>IF(AND('DO NOT USE_Contact Formulas'!A963,ISBLANK('Captura de datos de CONTACTO'!E963)),"Mobile Phone is required",IF(NOT(ISBLANK('Captura de datos de CONTACTO'!E963)),IF(AND(ISNUMBER(VALUE('Captura de datos de CONTACTO'!E963)),LEFT('Captura de datos de CONTACTO'!E963,1)&lt;&gt;"1",LEN('Captura de datos de CONTACTO'!E963)=10),"OK","Phone number must be valid format"),NA()))</f>
        <v>#N/A</v>
      </c>
      <c r="F963" s="40" t="e">
        <f>IF(LEN('Captura de datos de CONTACTO'!F963)&gt;255,"Home Street Address must be less than 255 characters",IF('DO NOT USE_Contact Formulas'!A963,"OK",NA()))</f>
        <v>#N/A</v>
      </c>
      <c r="G963" s="40" t="e">
        <f>IF(LEN('Captura de datos de CONTACTO'!G963)&gt;40,"City must be less than 40 characters",IF('DO NOT USE_Contact Formulas'!A963,"OK",NA()))</f>
        <v>#N/A</v>
      </c>
      <c r="H963" s="40" t="e">
        <f>IF(AND(NOT(ISBLANK('Captura de datos de CONTACTO'!H963)),ISNA(VLOOKUP('Captura de datos de CONTACTO'!H963,'DO NOT USE_School Picklist'!$P$3:$P$52,1,FALSE))),"Please select a value from the drop-down menu",IF('DO NOT USE_Contact Formulas'!A963,"OK",NA()))</f>
        <v>#N/A</v>
      </c>
      <c r="I963" s="40" t="e">
        <f>IF(AND('DO NOT USE_Contact Formulas'!A963,ISBLANK('Captura de datos de CONTACTO'!I963)),"Zip is required",IF(ISBLANK('Captura de datos de CONTACTO'!I963),NA(),"OK"))</f>
        <v>#N/A</v>
      </c>
      <c r="J963" s="40" t="e">
        <f>IF(AND('DO NOT USE_Contact Formulas'!A963,ISBLANK('Captura de datos de CONTACTO'!J963)),"Student or Staff? is required",IF(ISBLANK('Captura de datos de CONTACTO'!J963),NA(),IF(ISNA(VLOOKUP('Captura de datos de CONTACTO'!J963,'DO NOT USE_School Picklist'!$B$3:$B$6,1,FALSE)),"Please select a value from the drop-down menu","OK")))</f>
        <v>#N/A</v>
      </c>
      <c r="K963" s="40" t="e">
        <f>IF(AND('Captura de datos de CONTACTO'!J963='DO NOT USE_School Picklist'!$B$4,ISBLANK('Captura de datos de CONTACTO'!K963)),"Occupation/Job Title is required if Student or Staff? is Yes, staff/faculty or volunteer",IF('DO NOT USE_Contact Formulas'!A963,"OK",NA()))</f>
        <v>#N/A</v>
      </c>
      <c r="L963" s="40" t="e">
        <f ca="1">IF('Captura de datos de CONTACTO'!L963&gt;'DO NOT USE_School Picklist'!$C$3,"Date last on school campus/facility cannot be a future date",IF('DO NOT USE_Contact Formulas'!A963,IF(ISBLANK('Captura de datos de CONTACTO'!L963),"Date last on school campus/facility is required","OK"),NA()))</f>
        <v>#N/A</v>
      </c>
      <c r="M963" s="41" t="e">
        <f ca="1">IF('Captura de datos de CONTACTO'!M963&gt;'DO NOT USE_School Picklist'!$C$3,"Last Exposure Date cannot be a future date",IF('DO NOT USE_Contact Formulas'!A963,IF(ISBLANK('Captura de datos de CONTACTO'!M963),"Last Exposure Date is required","OK"),NA()))</f>
        <v>#N/A</v>
      </c>
      <c r="N963" s="41" t="e">
        <f>IF(AND('DO NOT USE_Contact Formulas'!A963,ISBLANK('Captura de datos de CONTACTO'!N963)),"Specific Place in the Location is required",IF(ISBLANK('Captura de datos de CONTACTO'!N963),NA(),"OK"))</f>
        <v>#N/A</v>
      </c>
      <c r="O963" s="40" t="e">
        <f>IF(AND(NOT(ISBLANK('Captura de datos de CONTACTO'!O963)),ISNA(VLOOKUP('Captura de datos de CONTACTO'!O963,'DO NOT USE_School Picklist'!$L$3:$L$81,1,FALSE))),"Please select a value from the drop-down menu",IF('DO NOT USE_Contact Formulas'!A963,"OK",NA()))</f>
        <v>#N/A</v>
      </c>
      <c r="P963" s="40" t="e">
        <f>IF(AND(NOT(ISBLANK('Captura de datos de CONTACTO'!P963)),NOT(ISNUMBER(MATCH("*@*.?*",'Captura de datos de CONTACTO'!P963,0)))),"Email must be in a valid format",IF('DO NOT USE_Contact Formulas'!A963,"OK",NA()))</f>
        <v>#N/A</v>
      </c>
      <c r="Q963" s="40" t="e">
        <f>IF(LEN('Captura de datos de CONTACTO'!Q963)&gt;50,"Parent/Guardian Name must be less than 50 characters",IF('DO NOT USE_Contact Formulas'!A963,"OK",NA()))</f>
        <v>#N/A</v>
      </c>
      <c r="R963" s="40" t="e">
        <f>IF(NOT(ISBLANK('Captura de datos de CONTACTO'!R963)),IF(AND(ISNUMBER('Captura de datos de CONTACTO'!R963),LEFT('Captura de datos de CONTACTO'!R963,1)&lt;&gt;"1",LEN('Captura de datos de CONTACTO'!R963)=10),"OK","Phone number must be valid format"),IF('DO NOT USE_Contact Formulas'!A963,"OK",NA()))</f>
        <v>#N/A</v>
      </c>
      <c r="S963" s="40" t="e">
        <f>IF(AND(NOT(ISBLANK('Captura de datos de CONTACTO'!S963)),ISNA(VLOOKUP('Captura de datos de CONTACTO'!S963,'DO NOT USE_School Picklist'!$N$3:$N$63,1,FALSE))),"Please select a value from the drop-down menu",IF('DO NOT USE_Contact Formulas'!A963,"OK",NA()))</f>
        <v>#N/A</v>
      </c>
      <c r="T963" s="53" t="e">
        <f>IF(AND(NOT(ISBLANK('Captura de datos de CONTACTO'!T963)),ISNA(VLOOKUP('Captura de datos de CONTACTO'!T963,'DO NOT USE_School Picklist'!$I$3:$I$5,1,FALSE))),"Please select a value from the drop-down menu",IF('DO NOT USE_Contact Formulas'!A963,"OK",NA()))</f>
        <v>#N/A</v>
      </c>
      <c r="U963" s="40" t="e">
        <f>IF(AND(NOT(ISBLANK('Captura de datos de CONTACTO'!U963)),ISNA(VLOOKUP('Captura de datos de CONTACTO'!U963,'DO NOT USE_School Picklist'!$E$3:$E$10,1,FALSE))),"Please select a value from the drop-down menu",IF('DO NOT USE_Contact Formulas'!A963,"OK",NA()))</f>
        <v>#N/A</v>
      </c>
      <c r="V963" s="53" t="e">
        <f>IF(AND(NOT(ISBLANK('Captura de datos de CONTACTO'!V963)),ISNA(VLOOKUP('Captura de datos de CONTACTO'!V963,'DO NOT USE_School Picklist'!$W$3:$W$9,1,FALSE))),"Please select a value from the drop-down menu",IF('DO NOT USE_Contact Formulas'!A963,"OK",NA()))</f>
        <v>#N/A</v>
      </c>
      <c r="W963" s="53" t="e">
        <f>IF(AND(NOT(ISBLANK('Captura de datos de CONTACTO'!W963)),ISNA(VLOOKUP('Captura de datos de CONTACTO'!W963,'DO NOT USE_School Picklist'!$W$3:$W$9,1,FALSE))),"Please select a value from the drop-down menu",IF('DO NOT USE_Case Formulas'!A963,"OK",NA()))</f>
        <v>#N/A</v>
      </c>
      <c r="X963" s="40" t="e">
        <f>IF(AND(NOT(ISBLANK('Captura de datos de CONTACTO'!X963)),ISNA(VLOOKUP('Captura de datos de CONTACTO'!X963,'DO NOT USE_School Picklist'!$F$3:$F$16,1,FALSE))),"Please select a value from the drop-down menu",IF('DO NOT USE_Contact Formulas'!A963,"OK",NA()))</f>
        <v>#N/A</v>
      </c>
      <c r="Y963" s="40" t="e">
        <f>IF(LEN('Captura de datos de CONTACTO'!Y963)&gt;100,"Classroom(s) must be less than 100 characters",IF('DO NOT USE_Contact Formulas'!A963,"OK",NA()))</f>
        <v>#N/A</v>
      </c>
      <c r="Z963" s="40" t="e">
        <f>IF(AND(NOT(ISBLANK('Captura de datos de CONTACTO'!Z963)),ISNA(VLOOKUP('Captura de datos de CONTACTO'!Z963,'DO NOT USE_School Picklist'!$K$3:$K$6,1,FALSE))),"Please select a value from the drop-down menu",IF('DO NOT USE_Contact Formulas'!A963,"OK",NA()))</f>
        <v>#N/A</v>
      </c>
      <c r="AA963" s="40" t="e">
        <f>IF(AND(NOT(ISBLANK('Captura de datos de CONTACTO'!AA963)),ISNA(VLOOKUP('Captura de datos de CONTACTO'!AA963,'DO NOT USE_School Picklist'!$D$3:$D$5,1,FALSE))),"Please select a value from the drop-down menu",IF('DO NOT USE_Contact Formulas'!A963,"OK",NA()))</f>
        <v>#N/A</v>
      </c>
      <c r="AB963" s="40"/>
      <c r="AC963" s="40" t="e">
        <f>IF(AND(NOT(ISBLANK('Captura de datos de CONTACTO'!AC963)),ISNA(VLOOKUP('Captura de datos de CONTACTO'!AC963,'DO NOT USE_School Picklist'!$G$3:$G$5,1,FALSE))),"Please select a value from the drop-down menu",IF('DO NOT USE_Contact Formulas'!A963,"OK",NA()))</f>
        <v>#N/A</v>
      </c>
      <c r="AD963" s="40"/>
      <c r="AE963" s="40" t="e">
        <f>IF(AND(NOT(ISBLANK('Captura de datos de CONTACTO'!AE963)),ISNA(VLOOKUP('Captura de datos de CONTACTO'!AE963,'DO NOT USE_School Picklist'!$H$3:$H$4,1,FALSE))),"Please select a value from the drop-down menu",IF('DO NOT USE_Contact Formulas'!A963,"OK",NA()))</f>
        <v>#N/A</v>
      </c>
      <c r="AF963" s="40" t="e">
        <f ca="1">IF('Captura de datos de CONTACTO'!AF963&gt;'DO NOT USE_School Picklist'!$C$3,"Test Date cannot be a future date",IF('DO NOT USE_Contact Formulas'!A963,"OK",NA()))</f>
        <v>#N/A</v>
      </c>
      <c r="AG963" s="53" t="e">
        <f>IF(AND('DO NOT USE_Contact Formulas'!A963,ISBLANK('Captura de datos de CONTACTO'!AB963)),"Lab Result Test Result is required",IF(AND(NOT(ISBLANK('Captura de datos de CONTACTO'!AB963)),ISNA(VLOOKUP('Captura de datos de CONTACTO'!AB963,'DO NOT USE_School Picklist'!$Q$3:$Q$8,1,FALSE))),"Please select a value from the drop-down menu",IF('DO NOT USE_Contact Formulas'!A963,"OK",NA())))</f>
        <v>#N/A</v>
      </c>
    </row>
    <row r="964" spans="1:33" x14ac:dyDescent="0.3">
      <c r="A964" s="39" t="e">
        <f>IF('DO NOT USE_Contact Formulas'!A964,IF('DO NOT USE_Contact Formulas'!B964,"Not all required fields are completed","OK"),NA())</f>
        <v>#N/A</v>
      </c>
      <c r="B964" s="40" t="e">
        <f>IF(AND('DO NOT USE_Contact Formulas'!A964,ISBLANK('Captura de datos de CONTACTO'!B964)),"First Name is required",IF(NOT(ISBLANK('Captura de datos de CONTACTO'!B964)),"OK",NA()))</f>
        <v>#N/A</v>
      </c>
      <c r="C964" s="40" t="e">
        <f>IF(AND('DO NOT USE_Contact Formulas'!A964,ISBLANK('Captura de datos de CONTACTO'!C964)),"Last Name is required",IF(NOT(ISBLANK('Captura de datos de CONTACTO'!C964)),"OK",NA()))</f>
        <v>#N/A</v>
      </c>
      <c r="D964" s="40" t="e">
        <f>IF(AND('DO NOT USE_Contact Formulas'!A964,ISBLANK('Captura de datos de CONTACTO'!D964)),"Birthdate is required",IF(NOT(ISBLANK('Captura de datos de CONTACTO'!D964)),"OK",NA()))</f>
        <v>#N/A</v>
      </c>
      <c r="E964" s="40" t="e">
        <f>IF(AND('DO NOT USE_Contact Formulas'!A964,ISBLANK('Captura de datos de CONTACTO'!E964)),"Mobile Phone is required",IF(NOT(ISBLANK('Captura de datos de CONTACTO'!E964)),IF(AND(ISNUMBER(VALUE('Captura de datos de CONTACTO'!E964)),LEFT('Captura de datos de CONTACTO'!E964,1)&lt;&gt;"1",LEN('Captura de datos de CONTACTO'!E964)=10),"OK","Phone number must be valid format"),NA()))</f>
        <v>#N/A</v>
      </c>
      <c r="F964" s="40" t="e">
        <f>IF(LEN('Captura de datos de CONTACTO'!F964)&gt;255,"Home Street Address must be less than 255 characters",IF('DO NOT USE_Contact Formulas'!A964,"OK",NA()))</f>
        <v>#N/A</v>
      </c>
      <c r="G964" s="40" t="e">
        <f>IF(LEN('Captura de datos de CONTACTO'!G964)&gt;40,"City must be less than 40 characters",IF('DO NOT USE_Contact Formulas'!A964,"OK",NA()))</f>
        <v>#N/A</v>
      </c>
      <c r="H964" s="40" t="e">
        <f>IF(AND(NOT(ISBLANK('Captura de datos de CONTACTO'!H964)),ISNA(VLOOKUP('Captura de datos de CONTACTO'!H964,'DO NOT USE_School Picklist'!$P$3:$P$52,1,FALSE))),"Please select a value from the drop-down menu",IF('DO NOT USE_Contact Formulas'!A964,"OK",NA()))</f>
        <v>#N/A</v>
      </c>
      <c r="I964" s="40" t="e">
        <f>IF(AND('DO NOT USE_Contact Formulas'!A964,ISBLANK('Captura de datos de CONTACTO'!I964)),"Zip is required",IF(ISBLANK('Captura de datos de CONTACTO'!I964),NA(),"OK"))</f>
        <v>#N/A</v>
      </c>
      <c r="J964" s="40" t="e">
        <f>IF(AND('DO NOT USE_Contact Formulas'!A964,ISBLANK('Captura de datos de CONTACTO'!J964)),"Student or Staff? is required",IF(ISBLANK('Captura de datos de CONTACTO'!J964),NA(),IF(ISNA(VLOOKUP('Captura de datos de CONTACTO'!J964,'DO NOT USE_School Picklist'!$B$3:$B$6,1,FALSE)),"Please select a value from the drop-down menu","OK")))</f>
        <v>#N/A</v>
      </c>
      <c r="K964" s="40" t="e">
        <f>IF(AND('Captura de datos de CONTACTO'!J964='DO NOT USE_School Picklist'!$B$4,ISBLANK('Captura de datos de CONTACTO'!K964)),"Occupation/Job Title is required if Student or Staff? is Yes, staff/faculty or volunteer",IF('DO NOT USE_Contact Formulas'!A964,"OK",NA()))</f>
        <v>#N/A</v>
      </c>
      <c r="L964" s="40" t="e">
        <f ca="1">IF('Captura de datos de CONTACTO'!L964&gt;'DO NOT USE_School Picklist'!$C$3,"Date last on school campus/facility cannot be a future date",IF('DO NOT USE_Contact Formulas'!A964,IF(ISBLANK('Captura de datos de CONTACTO'!L964),"Date last on school campus/facility is required","OK"),NA()))</f>
        <v>#N/A</v>
      </c>
      <c r="M964" s="41" t="e">
        <f ca="1">IF('Captura de datos de CONTACTO'!M964&gt;'DO NOT USE_School Picklist'!$C$3,"Last Exposure Date cannot be a future date",IF('DO NOT USE_Contact Formulas'!A964,IF(ISBLANK('Captura de datos de CONTACTO'!M964),"Last Exposure Date is required","OK"),NA()))</f>
        <v>#N/A</v>
      </c>
      <c r="N964" s="41" t="e">
        <f>IF(AND('DO NOT USE_Contact Formulas'!A964,ISBLANK('Captura de datos de CONTACTO'!N964)),"Specific Place in the Location is required",IF(ISBLANK('Captura de datos de CONTACTO'!N964),NA(),"OK"))</f>
        <v>#N/A</v>
      </c>
      <c r="O964" s="40" t="e">
        <f>IF(AND(NOT(ISBLANK('Captura de datos de CONTACTO'!O964)),ISNA(VLOOKUP('Captura de datos de CONTACTO'!O964,'DO NOT USE_School Picklist'!$L$3:$L$81,1,FALSE))),"Please select a value from the drop-down menu",IF('DO NOT USE_Contact Formulas'!A964,"OK",NA()))</f>
        <v>#N/A</v>
      </c>
      <c r="P964" s="40" t="e">
        <f>IF(AND(NOT(ISBLANK('Captura de datos de CONTACTO'!P964)),NOT(ISNUMBER(MATCH("*@*.?*",'Captura de datos de CONTACTO'!P964,0)))),"Email must be in a valid format",IF('DO NOT USE_Contact Formulas'!A964,"OK",NA()))</f>
        <v>#N/A</v>
      </c>
      <c r="Q964" s="40" t="e">
        <f>IF(LEN('Captura de datos de CONTACTO'!Q964)&gt;50,"Parent/Guardian Name must be less than 50 characters",IF('DO NOT USE_Contact Formulas'!A964,"OK",NA()))</f>
        <v>#N/A</v>
      </c>
      <c r="R964" s="40" t="e">
        <f>IF(NOT(ISBLANK('Captura de datos de CONTACTO'!R964)),IF(AND(ISNUMBER('Captura de datos de CONTACTO'!R964),LEFT('Captura de datos de CONTACTO'!R964,1)&lt;&gt;"1",LEN('Captura de datos de CONTACTO'!R964)=10),"OK","Phone number must be valid format"),IF('DO NOT USE_Contact Formulas'!A964,"OK",NA()))</f>
        <v>#N/A</v>
      </c>
      <c r="S964" s="40" t="e">
        <f>IF(AND(NOT(ISBLANK('Captura de datos de CONTACTO'!S964)),ISNA(VLOOKUP('Captura de datos de CONTACTO'!S964,'DO NOT USE_School Picklist'!$N$3:$N$63,1,FALSE))),"Please select a value from the drop-down menu",IF('DO NOT USE_Contact Formulas'!A964,"OK",NA()))</f>
        <v>#N/A</v>
      </c>
      <c r="T964" s="53" t="e">
        <f>IF(AND(NOT(ISBLANK('Captura de datos de CONTACTO'!T964)),ISNA(VLOOKUP('Captura de datos de CONTACTO'!T964,'DO NOT USE_School Picklist'!$I$3:$I$5,1,FALSE))),"Please select a value from the drop-down menu",IF('DO NOT USE_Contact Formulas'!A964,"OK",NA()))</f>
        <v>#N/A</v>
      </c>
      <c r="U964" s="40" t="e">
        <f>IF(AND(NOT(ISBLANK('Captura de datos de CONTACTO'!U964)),ISNA(VLOOKUP('Captura de datos de CONTACTO'!U964,'DO NOT USE_School Picklist'!$E$3:$E$10,1,FALSE))),"Please select a value from the drop-down menu",IF('DO NOT USE_Contact Formulas'!A964,"OK",NA()))</f>
        <v>#N/A</v>
      </c>
      <c r="V964" s="53" t="e">
        <f>IF(AND(NOT(ISBLANK('Captura de datos de CONTACTO'!V964)),ISNA(VLOOKUP('Captura de datos de CONTACTO'!V964,'DO NOT USE_School Picklist'!$W$3:$W$9,1,FALSE))),"Please select a value from the drop-down menu",IF('DO NOT USE_Contact Formulas'!A964,"OK",NA()))</f>
        <v>#N/A</v>
      </c>
      <c r="W964" s="53" t="e">
        <f>IF(AND(NOT(ISBLANK('Captura de datos de CONTACTO'!W964)),ISNA(VLOOKUP('Captura de datos de CONTACTO'!W964,'DO NOT USE_School Picklist'!$W$3:$W$9,1,FALSE))),"Please select a value from the drop-down menu",IF('DO NOT USE_Case Formulas'!A964,"OK",NA()))</f>
        <v>#N/A</v>
      </c>
      <c r="X964" s="40" t="e">
        <f>IF(AND(NOT(ISBLANK('Captura de datos de CONTACTO'!X964)),ISNA(VLOOKUP('Captura de datos de CONTACTO'!X964,'DO NOT USE_School Picklist'!$F$3:$F$16,1,FALSE))),"Please select a value from the drop-down menu",IF('DO NOT USE_Contact Formulas'!A964,"OK",NA()))</f>
        <v>#N/A</v>
      </c>
      <c r="Y964" s="40" t="e">
        <f>IF(LEN('Captura de datos de CONTACTO'!Y964)&gt;100,"Classroom(s) must be less than 100 characters",IF('DO NOT USE_Contact Formulas'!A964,"OK",NA()))</f>
        <v>#N/A</v>
      </c>
      <c r="Z964" s="40" t="e">
        <f>IF(AND(NOT(ISBLANK('Captura de datos de CONTACTO'!Z964)),ISNA(VLOOKUP('Captura de datos de CONTACTO'!Z964,'DO NOT USE_School Picklist'!$K$3:$K$6,1,FALSE))),"Please select a value from the drop-down menu",IF('DO NOT USE_Contact Formulas'!A964,"OK",NA()))</f>
        <v>#N/A</v>
      </c>
      <c r="AA964" s="40" t="e">
        <f>IF(AND(NOT(ISBLANK('Captura de datos de CONTACTO'!AA964)),ISNA(VLOOKUP('Captura de datos de CONTACTO'!AA964,'DO NOT USE_School Picklist'!$D$3:$D$5,1,FALSE))),"Please select a value from the drop-down menu",IF('DO NOT USE_Contact Formulas'!A964,"OK",NA()))</f>
        <v>#N/A</v>
      </c>
      <c r="AB964" s="40"/>
      <c r="AC964" s="40" t="e">
        <f>IF(AND(NOT(ISBLANK('Captura de datos de CONTACTO'!AC964)),ISNA(VLOOKUP('Captura de datos de CONTACTO'!AC964,'DO NOT USE_School Picklist'!$G$3:$G$5,1,FALSE))),"Please select a value from the drop-down menu",IF('DO NOT USE_Contact Formulas'!A964,"OK",NA()))</f>
        <v>#N/A</v>
      </c>
      <c r="AD964" s="40"/>
      <c r="AE964" s="40" t="e">
        <f>IF(AND(NOT(ISBLANK('Captura de datos de CONTACTO'!AE964)),ISNA(VLOOKUP('Captura de datos de CONTACTO'!AE964,'DO NOT USE_School Picklist'!$H$3:$H$4,1,FALSE))),"Please select a value from the drop-down menu",IF('DO NOT USE_Contact Formulas'!A964,"OK",NA()))</f>
        <v>#N/A</v>
      </c>
      <c r="AF964" s="40" t="e">
        <f ca="1">IF('Captura de datos de CONTACTO'!AF964&gt;'DO NOT USE_School Picklist'!$C$3,"Test Date cannot be a future date",IF('DO NOT USE_Contact Formulas'!A964,"OK",NA()))</f>
        <v>#N/A</v>
      </c>
      <c r="AG964" s="53" t="e">
        <f>IF(AND('DO NOT USE_Contact Formulas'!A964,ISBLANK('Captura de datos de CONTACTO'!AB964)),"Lab Result Test Result is required",IF(AND(NOT(ISBLANK('Captura de datos de CONTACTO'!AB964)),ISNA(VLOOKUP('Captura de datos de CONTACTO'!AB964,'DO NOT USE_School Picklist'!$Q$3:$Q$8,1,FALSE))),"Please select a value from the drop-down menu",IF('DO NOT USE_Contact Formulas'!A964,"OK",NA())))</f>
        <v>#N/A</v>
      </c>
    </row>
    <row r="965" spans="1:33" x14ac:dyDescent="0.3">
      <c r="A965" s="39" t="e">
        <f>IF('DO NOT USE_Contact Formulas'!A965,IF('DO NOT USE_Contact Formulas'!B965,"Not all required fields are completed","OK"),NA())</f>
        <v>#N/A</v>
      </c>
      <c r="B965" s="40" t="e">
        <f>IF(AND('DO NOT USE_Contact Formulas'!A965,ISBLANK('Captura de datos de CONTACTO'!B965)),"First Name is required",IF(NOT(ISBLANK('Captura de datos de CONTACTO'!B965)),"OK",NA()))</f>
        <v>#N/A</v>
      </c>
      <c r="C965" s="40" t="e">
        <f>IF(AND('DO NOT USE_Contact Formulas'!A965,ISBLANK('Captura de datos de CONTACTO'!C965)),"Last Name is required",IF(NOT(ISBLANK('Captura de datos de CONTACTO'!C965)),"OK",NA()))</f>
        <v>#N/A</v>
      </c>
      <c r="D965" s="40" t="e">
        <f>IF(AND('DO NOT USE_Contact Formulas'!A965,ISBLANK('Captura de datos de CONTACTO'!D965)),"Birthdate is required",IF(NOT(ISBLANK('Captura de datos de CONTACTO'!D965)),"OK",NA()))</f>
        <v>#N/A</v>
      </c>
      <c r="E965" s="40" t="e">
        <f>IF(AND('DO NOT USE_Contact Formulas'!A965,ISBLANK('Captura de datos de CONTACTO'!E965)),"Mobile Phone is required",IF(NOT(ISBLANK('Captura de datos de CONTACTO'!E965)),IF(AND(ISNUMBER(VALUE('Captura de datos de CONTACTO'!E965)),LEFT('Captura de datos de CONTACTO'!E965,1)&lt;&gt;"1",LEN('Captura de datos de CONTACTO'!E965)=10),"OK","Phone number must be valid format"),NA()))</f>
        <v>#N/A</v>
      </c>
      <c r="F965" s="40" t="e">
        <f>IF(LEN('Captura de datos de CONTACTO'!F965)&gt;255,"Home Street Address must be less than 255 characters",IF('DO NOT USE_Contact Formulas'!A965,"OK",NA()))</f>
        <v>#N/A</v>
      </c>
      <c r="G965" s="40" t="e">
        <f>IF(LEN('Captura de datos de CONTACTO'!G965)&gt;40,"City must be less than 40 characters",IF('DO NOT USE_Contact Formulas'!A965,"OK",NA()))</f>
        <v>#N/A</v>
      </c>
      <c r="H965" s="40" t="e">
        <f>IF(AND(NOT(ISBLANK('Captura de datos de CONTACTO'!H965)),ISNA(VLOOKUP('Captura de datos de CONTACTO'!H965,'DO NOT USE_School Picklist'!$P$3:$P$52,1,FALSE))),"Please select a value from the drop-down menu",IF('DO NOT USE_Contact Formulas'!A965,"OK",NA()))</f>
        <v>#N/A</v>
      </c>
      <c r="I965" s="40" t="e">
        <f>IF(AND('DO NOT USE_Contact Formulas'!A965,ISBLANK('Captura de datos de CONTACTO'!I965)),"Zip is required",IF(ISBLANK('Captura de datos de CONTACTO'!I965),NA(),"OK"))</f>
        <v>#N/A</v>
      </c>
      <c r="J965" s="40" t="e">
        <f>IF(AND('DO NOT USE_Contact Formulas'!A965,ISBLANK('Captura de datos de CONTACTO'!J965)),"Student or Staff? is required",IF(ISBLANK('Captura de datos de CONTACTO'!J965),NA(),IF(ISNA(VLOOKUP('Captura de datos de CONTACTO'!J965,'DO NOT USE_School Picklist'!$B$3:$B$6,1,FALSE)),"Please select a value from the drop-down menu","OK")))</f>
        <v>#N/A</v>
      </c>
      <c r="K965" s="40" t="e">
        <f>IF(AND('Captura de datos de CONTACTO'!J965='DO NOT USE_School Picklist'!$B$4,ISBLANK('Captura de datos de CONTACTO'!K965)),"Occupation/Job Title is required if Student or Staff? is Yes, staff/faculty or volunteer",IF('DO NOT USE_Contact Formulas'!A965,"OK",NA()))</f>
        <v>#N/A</v>
      </c>
      <c r="L965" s="40" t="e">
        <f ca="1">IF('Captura de datos de CONTACTO'!L965&gt;'DO NOT USE_School Picklist'!$C$3,"Date last on school campus/facility cannot be a future date",IF('DO NOT USE_Contact Formulas'!A965,IF(ISBLANK('Captura de datos de CONTACTO'!L965),"Date last on school campus/facility is required","OK"),NA()))</f>
        <v>#N/A</v>
      </c>
      <c r="M965" s="41" t="e">
        <f ca="1">IF('Captura de datos de CONTACTO'!M965&gt;'DO NOT USE_School Picklist'!$C$3,"Last Exposure Date cannot be a future date",IF('DO NOT USE_Contact Formulas'!A965,IF(ISBLANK('Captura de datos de CONTACTO'!M965),"Last Exposure Date is required","OK"),NA()))</f>
        <v>#N/A</v>
      </c>
      <c r="N965" s="41" t="e">
        <f>IF(AND('DO NOT USE_Contact Formulas'!A965,ISBLANK('Captura de datos de CONTACTO'!N965)),"Specific Place in the Location is required",IF(ISBLANK('Captura de datos de CONTACTO'!N965),NA(),"OK"))</f>
        <v>#N/A</v>
      </c>
      <c r="O965" s="40" t="e">
        <f>IF(AND(NOT(ISBLANK('Captura de datos de CONTACTO'!O965)),ISNA(VLOOKUP('Captura de datos de CONTACTO'!O965,'DO NOT USE_School Picklist'!$L$3:$L$81,1,FALSE))),"Please select a value from the drop-down menu",IF('DO NOT USE_Contact Formulas'!A965,"OK",NA()))</f>
        <v>#N/A</v>
      </c>
      <c r="P965" s="40" t="e">
        <f>IF(AND(NOT(ISBLANK('Captura de datos de CONTACTO'!P965)),NOT(ISNUMBER(MATCH("*@*.?*",'Captura de datos de CONTACTO'!P965,0)))),"Email must be in a valid format",IF('DO NOT USE_Contact Formulas'!A965,"OK",NA()))</f>
        <v>#N/A</v>
      </c>
      <c r="Q965" s="40" t="e">
        <f>IF(LEN('Captura de datos de CONTACTO'!Q965)&gt;50,"Parent/Guardian Name must be less than 50 characters",IF('DO NOT USE_Contact Formulas'!A965,"OK",NA()))</f>
        <v>#N/A</v>
      </c>
      <c r="R965" s="40" t="e">
        <f>IF(NOT(ISBLANK('Captura de datos de CONTACTO'!R965)),IF(AND(ISNUMBER('Captura de datos de CONTACTO'!R965),LEFT('Captura de datos de CONTACTO'!R965,1)&lt;&gt;"1",LEN('Captura de datos de CONTACTO'!R965)=10),"OK","Phone number must be valid format"),IF('DO NOT USE_Contact Formulas'!A965,"OK",NA()))</f>
        <v>#N/A</v>
      </c>
      <c r="S965" s="40" t="e">
        <f>IF(AND(NOT(ISBLANK('Captura de datos de CONTACTO'!S965)),ISNA(VLOOKUP('Captura de datos de CONTACTO'!S965,'DO NOT USE_School Picklist'!$N$3:$N$63,1,FALSE))),"Please select a value from the drop-down menu",IF('DO NOT USE_Contact Formulas'!A965,"OK",NA()))</f>
        <v>#N/A</v>
      </c>
      <c r="T965" s="53" t="e">
        <f>IF(AND(NOT(ISBLANK('Captura de datos de CONTACTO'!T965)),ISNA(VLOOKUP('Captura de datos de CONTACTO'!T965,'DO NOT USE_School Picklist'!$I$3:$I$5,1,FALSE))),"Please select a value from the drop-down menu",IF('DO NOT USE_Contact Formulas'!A965,"OK",NA()))</f>
        <v>#N/A</v>
      </c>
      <c r="U965" s="40" t="e">
        <f>IF(AND(NOT(ISBLANK('Captura de datos de CONTACTO'!U965)),ISNA(VLOOKUP('Captura de datos de CONTACTO'!U965,'DO NOT USE_School Picklist'!$E$3:$E$10,1,FALSE))),"Please select a value from the drop-down menu",IF('DO NOT USE_Contact Formulas'!A965,"OK",NA()))</f>
        <v>#N/A</v>
      </c>
      <c r="V965" s="53" t="e">
        <f>IF(AND(NOT(ISBLANK('Captura de datos de CONTACTO'!V965)),ISNA(VLOOKUP('Captura de datos de CONTACTO'!V965,'DO NOT USE_School Picklist'!$W$3:$W$9,1,FALSE))),"Please select a value from the drop-down menu",IF('DO NOT USE_Contact Formulas'!A965,"OK",NA()))</f>
        <v>#N/A</v>
      </c>
      <c r="W965" s="53" t="e">
        <f>IF(AND(NOT(ISBLANK('Captura de datos de CONTACTO'!W965)),ISNA(VLOOKUP('Captura de datos de CONTACTO'!W965,'DO NOT USE_School Picklist'!$W$3:$W$9,1,FALSE))),"Please select a value from the drop-down menu",IF('DO NOT USE_Case Formulas'!A965,"OK",NA()))</f>
        <v>#N/A</v>
      </c>
      <c r="X965" s="40" t="e">
        <f>IF(AND(NOT(ISBLANK('Captura de datos de CONTACTO'!X965)),ISNA(VLOOKUP('Captura de datos de CONTACTO'!X965,'DO NOT USE_School Picklist'!$F$3:$F$16,1,FALSE))),"Please select a value from the drop-down menu",IF('DO NOT USE_Contact Formulas'!A965,"OK",NA()))</f>
        <v>#N/A</v>
      </c>
      <c r="Y965" s="40" t="e">
        <f>IF(LEN('Captura de datos de CONTACTO'!Y965)&gt;100,"Classroom(s) must be less than 100 characters",IF('DO NOT USE_Contact Formulas'!A965,"OK",NA()))</f>
        <v>#N/A</v>
      </c>
      <c r="Z965" s="40" t="e">
        <f>IF(AND(NOT(ISBLANK('Captura de datos de CONTACTO'!Z965)),ISNA(VLOOKUP('Captura de datos de CONTACTO'!Z965,'DO NOT USE_School Picklist'!$K$3:$K$6,1,FALSE))),"Please select a value from the drop-down menu",IF('DO NOT USE_Contact Formulas'!A965,"OK",NA()))</f>
        <v>#N/A</v>
      </c>
      <c r="AA965" s="40" t="e">
        <f>IF(AND(NOT(ISBLANK('Captura de datos de CONTACTO'!AA965)),ISNA(VLOOKUP('Captura de datos de CONTACTO'!AA965,'DO NOT USE_School Picklist'!$D$3:$D$5,1,FALSE))),"Please select a value from the drop-down menu",IF('DO NOT USE_Contact Formulas'!A965,"OK",NA()))</f>
        <v>#N/A</v>
      </c>
      <c r="AB965" s="40"/>
      <c r="AC965" s="40" t="e">
        <f>IF(AND(NOT(ISBLANK('Captura de datos de CONTACTO'!AC965)),ISNA(VLOOKUP('Captura de datos de CONTACTO'!AC965,'DO NOT USE_School Picklist'!$G$3:$G$5,1,FALSE))),"Please select a value from the drop-down menu",IF('DO NOT USE_Contact Formulas'!A965,"OK",NA()))</f>
        <v>#N/A</v>
      </c>
      <c r="AD965" s="40"/>
      <c r="AE965" s="40" t="e">
        <f>IF(AND(NOT(ISBLANK('Captura de datos de CONTACTO'!AE965)),ISNA(VLOOKUP('Captura de datos de CONTACTO'!AE965,'DO NOT USE_School Picklist'!$H$3:$H$4,1,FALSE))),"Please select a value from the drop-down menu",IF('DO NOT USE_Contact Formulas'!A965,"OK",NA()))</f>
        <v>#N/A</v>
      </c>
      <c r="AF965" s="40" t="e">
        <f ca="1">IF('Captura de datos de CONTACTO'!AF965&gt;'DO NOT USE_School Picklist'!$C$3,"Test Date cannot be a future date",IF('DO NOT USE_Contact Formulas'!A965,"OK",NA()))</f>
        <v>#N/A</v>
      </c>
      <c r="AG965" s="53" t="e">
        <f>IF(AND('DO NOT USE_Contact Formulas'!A965,ISBLANK('Captura de datos de CONTACTO'!AB965)),"Lab Result Test Result is required",IF(AND(NOT(ISBLANK('Captura de datos de CONTACTO'!AB965)),ISNA(VLOOKUP('Captura de datos de CONTACTO'!AB965,'DO NOT USE_School Picklist'!$Q$3:$Q$8,1,FALSE))),"Please select a value from the drop-down menu",IF('DO NOT USE_Contact Formulas'!A965,"OK",NA())))</f>
        <v>#N/A</v>
      </c>
    </row>
    <row r="966" spans="1:33" x14ac:dyDescent="0.3">
      <c r="A966" s="39" t="e">
        <f>IF('DO NOT USE_Contact Formulas'!A966,IF('DO NOT USE_Contact Formulas'!B966,"Not all required fields are completed","OK"),NA())</f>
        <v>#N/A</v>
      </c>
      <c r="B966" s="40" t="e">
        <f>IF(AND('DO NOT USE_Contact Formulas'!A966,ISBLANK('Captura de datos de CONTACTO'!B966)),"First Name is required",IF(NOT(ISBLANK('Captura de datos de CONTACTO'!B966)),"OK",NA()))</f>
        <v>#N/A</v>
      </c>
      <c r="C966" s="40" t="e">
        <f>IF(AND('DO NOT USE_Contact Formulas'!A966,ISBLANK('Captura de datos de CONTACTO'!C966)),"Last Name is required",IF(NOT(ISBLANK('Captura de datos de CONTACTO'!C966)),"OK",NA()))</f>
        <v>#N/A</v>
      </c>
      <c r="D966" s="40" t="e">
        <f>IF(AND('DO NOT USE_Contact Formulas'!A966,ISBLANK('Captura de datos de CONTACTO'!D966)),"Birthdate is required",IF(NOT(ISBLANK('Captura de datos de CONTACTO'!D966)),"OK",NA()))</f>
        <v>#N/A</v>
      </c>
      <c r="E966" s="40" t="e">
        <f>IF(AND('DO NOT USE_Contact Formulas'!A966,ISBLANK('Captura de datos de CONTACTO'!E966)),"Mobile Phone is required",IF(NOT(ISBLANK('Captura de datos de CONTACTO'!E966)),IF(AND(ISNUMBER(VALUE('Captura de datos de CONTACTO'!E966)),LEFT('Captura de datos de CONTACTO'!E966,1)&lt;&gt;"1",LEN('Captura de datos de CONTACTO'!E966)=10),"OK","Phone number must be valid format"),NA()))</f>
        <v>#N/A</v>
      </c>
      <c r="F966" s="40" t="e">
        <f>IF(LEN('Captura de datos de CONTACTO'!F966)&gt;255,"Home Street Address must be less than 255 characters",IF('DO NOT USE_Contact Formulas'!A966,"OK",NA()))</f>
        <v>#N/A</v>
      </c>
      <c r="G966" s="40" t="e">
        <f>IF(LEN('Captura de datos de CONTACTO'!G966)&gt;40,"City must be less than 40 characters",IF('DO NOT USE_Contact Formulas'!A966,"OK",NA()))</f>
        <v>#N/A</v>
      </c>
      <c r="H966" s="40" t="e">
        <f>IF(AND(NOT(ISBLANK('Captura de datos de CONTACTO'!H966)),ISNA(VLOOKUP('Captura de datos de CONTACTO'!H966,'DO NOT USE_School Picklist'!$P$3:$P$52,1,FALSE))),"Please select a value from the drop-down menu",IF('DO NOT USE_Contact Formulas'!A966,"OK",NA()))</f>
        <v>#N/A</v>
      </c>
      <c r="I966" s="40" t="e">
        <f>IF(AND('DO NOT USE_Contact Formulas'!A966,ISBLANK('Captura de datos de CONTACTO'!I966)),"Zip is required",IF(ISBLANK('Captura de datos de CONTACTO'!I966),NA(),"OK"))</f>
        <v>#N/A</v>
      </c>
      <c r="J966" s="40" t="e">
        <f>IF(AND('DO NOT USE_Contact Formulas'!A966,ISBLANK('Captura de datos de CONTACTO'!J966)),"Student or Staff? is required",IF(ISBLANK('Captura de datos de CONTACTO'!J966),NA(),IF(ISNA(VLOOKUP('Captura de datos de CONTACTO'!J966,'DO NOT USE_School Picklist'!$B$3:$B$6,1,FALSE)),"Please select a value from the drop-down menu","OK")))</f>
        <v>#N/A</v>
      </c>
      <c r="K966" s="40" t="e">
        <f>IF(AND('Captura de datos de CONTACTO'!J966='DO NOT USE_School Picklist'!$B$4,ISBLANK('Captura de datos de CONTACTO'!K966)),"Occupation/Job Title is required if Student or Staff? is Yes, staff/faculty or volunteer",IF('DO NOT USE_Contact Formulas'!A966,"OK",NA()))</f>
        <v>#N/A</v>
      </c>
      <c r="L966" s="40" t="e">
        <f ca="1">IF('Captura de datos de CONTACTO'!L966&gt;'DO NOT USE_School Picklist'!$C$3,"Date last on school campus/facility cannot be a future date",IF('DO NOT USE_Contact Formulas'!A966,IF(ISBLANK('Captura de datos de CONTACTO'!L966),"Date last on school campus/facility is required","OK"),NA()))</f>
        <v>#N/A</v>
      </c>
      <c r="M966" s="41" t="e">
        <f ca="1">IF('Captura de datos de CONTACTO'!M966&gt;'DO NOT USE_School Picklist'!$C$3,"Last Exposure Date cannot be a future date",IF('DO NOT USE_Contact Formulas'!A966,IF(ISBLANK('Captura de datos de CONTACTO'!M966),"Last Exposure Date is required","OK"),NA()))</f>
        <v>#N/A</v>
      </c>
      <c r="N966" s="41" t="e">
        <f>IF(AND('DO NOT USE_Contact Formulas'!A966,ISBLANK('Captura de datos de CONTACTO'!N966)),"Specific Place in the Location is required",IF(ISBLANK('Captura de datos de CONTACTO'!N966),NA(),"OK"))</f>
        <v>#N/A</v>
      </c>
      <c r="O966" s="40" t="e">
        <f>IF(AND(NOT(ISBLANK('Captura de datos de CONTACTO'!O966)),ISNA(VLOOKUP('Captura de datos de CONTACTO'!O966,'DO NOT USE_School Picklist'!$L$3:$L$81,1,FALSE))),"Please select a value from the drop-down menu",IF('DO NOT USE_Contact Formulas'!A966,"OK",NA()))</f>
        <v>#N/A</v>
      </c>
      <c r="P966" s="40" t="e">
        <f>IF(AND(NOT(ISBLANK('Captura de datos de CONTACTO'!P966)),NOT(ISNUMBER(MATCH("*@*.?*",'Captura de datos de CONTACTO'!P966,0)))),"Email must be in a valid format",IF('DO NOT USE_Contact Formulas'!A966,"OK",NA()))</f>
        <v>#N/A</v>
      </c>
      <c r="Q966" s="40" t="e">
        <f>IF(LEN('Captura de datos de CONTACTO'!Q966)&gt;50,"Parent/Guardian Name must be less than 50 characters",IF('DO NOT USE_Contact Formulas'!A966,"OK",NA()))</f>
        <v>#N/A</v>
      </c>
      <c r="R966" s="40" t="e">
        <f>IF(NOT(ISBLANK('Captura de datos de CONTACTO'!R966)),IF(AND(ISNUMBER('Captura de datos de CONTACTO'!R966),LEFT('Captura de datos de CONTACTO'!R966,1)&lt;&gt;"1",LEN('Captura de datos de CONTACTO'!R966)=10),"OK","Phone number must be valid format"),IF('DO NOT USE_Contact Formulas'!A966,"OK",NA()))</f>
        <v>#N/A</v>
      </c>
      <c r="S966" s="40" t="e">
        <f>IF(AND(NOT(ISBLANK('Captura de datos de CONTACTO'!S966)),ISNA(VLOOKUP('Captura de datos de CONTACTO'!S966,'DO NOT USE_School Picklist'!$N$3:$N$63,1,FALSE))),"Please select a value from the drop-down menu",IF('DO NOT USE_Contact Formulas'!A966,"OK",NA()))</f>
        <v>#N/A</v>
      </c>
      <c r="T966" s="53" t="e">
        <f>IF(AND(NOT(ISBLANK('Captura de datos de CONTACTO'!T966)),ISNA(VLOOKUP('Captura de datos de CONTACTO'!T966,'DO NOT USE_School Picklist'!$I$3:$I$5,1,FALSE))),"Please select a value from the drop-down menu",IF('DO NOT USE_Contact Formulas'!A966,"OK",NA()))</f>
        <v>#N/A</v>
      </c>
      <c r="U966" s="40" t="e">
        <f>IF(AND(NOT(ISBLANK('Captura de datos de CONTACTO'!U966)),ISNA(VLOOKUP('Captura de datos de CONTACTO'!U966,'DO NOT USE_School Picklist'!$E$3:$E$10,1,FALSE))),"Please select a value from the drop-down menu",IF('DO NOT USE_Contact Formulas'!A966,"OK",NA()))</f>
        <v>#N/A</v>
      </c>
      <c r="V966" s="53" t="e">
        <f>IF(AND(NOT(ISBLANK('Captura de datos de CONTACTO'!V966)),ISNA(VLOOKUP('Captura de datos de CONTACTO'!V966,'DO NOT USE_School Picklist'!$W$3:$W$9,1,FALSE))),"Please select a value from the drop-down menu",IF('DO NOT USE_Contact Formulas'!A966,"OK",NA()))</f>
        <v>#N/A</v>
      </c>
      <c r="W966" s="53" t="e">
        <f>IF(AND(NOT(ISBLANK('Captura de datos de CONTACTO'!W966)),ISNA(VLOOKUP('Captura de datos de CONTACTO'!W966,'DO NOT USE_School Picklist'!$W$3:$W$9,1,FALSE))),"Please select a value from the drop-down menu",IF('DO NOT USE_Case Formulas'!A966,"OK",NA()))</f>
        <v>#N/A</v>
      </c>
      <c r="X966" s="40" t="e">
        <f>IF(AND(NOT(ISBLANK('Captura de datos de CONTACTO'!X966)),ISNA(VLOOKUP('Captura de datos de CONTACTO'!X966,'DO NOT USE_School Picklist'!$F$3:$F$16,1,FALSE))),"Please select a value from the drop-down menu",IF('DO NOT USE_Contact Formulas'!A966,"OK",NA()))</f>
        <v>#N/A</v>
      </c>
      <c r="Y966" s="40" t="e">
        <f>IF(LEN('Captura de datos de CONTACTO'!Y966)&gt;100,"Classroom(s) must be less than 100 characters",IF('DO NOT USE_Contact Formulas'!A966,"OK",NA()))</f>
        <v>#N/A</v>
      </c>
      <c r="Z966" s="40" t="e">
        <f>IF(AND(NOT(ISBLANK('Captura de datos de CONTACTO'!Z966)),ISNA(VLOOKUP('Captura de datos de CONTACTO'!Z966,'DO NOT USE_School Picklist'!$K$3:$K$6,1,FALSE))),"Please select a value from the drop-down menu",IF('DO NOT USE_Contact Formulas'!A966,"OK",NA()))</f>
        <v>#N/A</v>
      </c>
      <c r="AA966" s="40" t="e">
        <f>IF(AND(NOT(ISBLANK('Captura de datos de CONTACTO'!AA966)),ISNA(VLOOKUP('Captura de datos de CONTACTO'!AA966,'DO NOT USE_School Picklist'!$D$3:$D$5,1,FALSE))),"Please select a value from the drop-down menu",IF('DO NOT USE_Contact Formulas'!A966,"OK",NA()))</f>
        <v>#N/A</v>
      </c>
      <c r="AB966" s="40"/>
      <c r="AC966" s="40" t="e">
        <f>IF(AND(NOT(ISBLANK('Captura de datos de CONTACTO'!AC966)),ISNA(VLOOKUP('Captura de datos de CONTACTO'!AC966,'DO NOT USE_School Picklist'!$G$3:$G$5,1,FALSE))),"Please select a value from the drop-down menu",IF('DO NOT USE_Contact Formulas'!A966,"OK",NA()))</f>
        <v>#N/A</v>
      </c>
      <c r="AD966" s="40"/>
      <c r="AE966" s="40" t="e">
        <f>IF(AND(NOT(ISBLANK('Captura de datos de CONTACTO'!AE966)),ISNA(VLOOKUP('Captura de datos de CONTACTO'!AE966,'DO NOT USE_School Picklist'!$H$3:$H$4,1,FALSE))),"Please select a value from the drop-down menu",IF('DO NOT USE_Contact Formulas'!A966,"OK",NA()))</f>
        <v>#N/A</v>
      </c>
      <c r="AF966" s="40" t="e">
        <f ca="1">IF('Captura de datos de CONTACTO'!AF966&gt;'DO NOT USE_School Picklist'!$C$3,"Test Date cannot be a future date",IF('DO NOT USE_Contact Formulas'!A966,"OK",NA()))</f>
        <v>#N/A</v>
      </c>
      <c r="AG966" s="53" t="e">
        <f>IF(AND('DO NOT USE_Contact Formulas'!A966,ISBLANK('Captura de datos de CONTACTO'!AB966)),"Lab Result Test Result is required",IF(AND(NOT(ISBLANK('Captura de datos de CONTACTO'!AB966)),ISNA(VLOOKUP('Captura de datos de CONTACTO'!AB966,'DO NOT USE_School Picklist'!$Q$3:$Q$8,1,FALSE))),"Please select a value from the drop-down menu",IF('DO NOT USE_Contact Formulas'!A966,"OK",NA())))</f>
        <v>#N/A</v>
      </c>
    </row>
    <row r="967" spans="1:33" x14ac:dyDescent="0.3">
      <c r="A967" s="39" t="e">
        <f>IF('DO NOT USE_Contact Formulas'!A967,IF('DO NOT USE_Contact Formulas'!B967,"Not all required fields are completed","OK"),NA())</f>
        <v>#N/A</v>
      </c>
      <c r="B967" s="40" t="e">
        <f>IF(AND('DO NOT USE_Contact Formulas'!A967,ISBLANK('Captura de datos de CONTACTO'!B967)),"First Name is required",IF(NOT(ISBLANK('Captura de datos de CONTACTO'!B967)),"OK",NA()))</f>
        <v>#N/A</v>
      </c>
      <c r="C967" s="40" t="e">
        <f>IF(AND('DO NOT USE_Contact Formulas'!A967,ISBLANK('Captura de datos de CONTACTO'!C967)),"Last Name is required",IF(NOT(ISBLANK('Captura de datos de CONTACTO'!C967)),"OK",NA()))</f>
        <v>#N/A</v>
      </c>
      <c r="D967" s="40" t="e">
        <f>IF(AND('DO NOT USE_Contact Formulas'!A967,ISBLANK('Captura de datos de CONTACTO'!D967)),"Birthdate is required",IF(NOT(ISBLANK('Captura de datos de CONTACTO'!D967)),"OK",NA()))</f>
        <v>#N/A</v>
      </c>
      <c r="E967" s="40" t="e">
        <f>IF(AND('DO NOT USE_Contact Formulas'!A967,ISBLANK('Captura de datos de CONTACTO'!E967)),"Mobile Phone is required",IF(NOT(ISBLANK('Captura de datos de CONTACTO'!E967)),IF(AND(ISNUMBER(VALUE('Captura de datos de CONTACTO'!E967)),LEFT('Captura de datos de CONTACTO'!E967,1)&lt;&gt;"1",LEN('Captura de datos de CONTACTO'!E967)=10),"OK","Phone number must be valid format"),NA()))</f>
        <v>#N/A</v>
      </c>
      <c r="F967" s="40" t="e">
        <f>IF(LEN('Captura de datos de CONTACTO'!F967)&gt;255,"Home Street Address must be less than 255 characters",IF('DO NOT USE_Contact Formulas'!A967,"OK",NA()))</f>
        <v>#N/A</v>
      </c>
      <c r="G967" s="40" t="e">
        <f>IF(LEN('Captura de datos de CONTACTO'!G967)&gt;40,"City must be less than 40 characters",IF('DO NOT USE_Contact Formulas'!A967,"OK",NA()))</f>
        <v>#N/A</v>
      </c>
      <c r="H967" s="40" t="e">
        <f>IF(AND(NOT(ISBLANK('Captura de datos de CONTACTO'!H967)),ISNA(VLOOKUP('Captura de datos de CONTACTO'!H967,'DO NOT USE_School Picklist'!$P$3:$P$52,1,FALSE))),"Please select a value from the drop-down menu",IF('DO NOT USE_Contact Formulas'!A967,"OK",NA()))</f>
        <v>#N/A</v>
      </c>
      <c r="I967" s="40" t="e">
        <f>IF(AND('DO NOT USE_Contact Formulas'!A967,ISBLANK('Captura de datos de CONTACTO'!I967)),"Zip is required",IF(ISBLANK('Captura de datos de CONTACTO'!I967),NA(),"OK"))</f>
        <v>#N/A</v>
      </c>
      <c r="J967" s="40" t="e">
        <f>IF(AND('DO NOT USE_Contact Formulas'!A967,ISBLANK('Captura de datos de CONTACTO'!J967)),"Student or Staff? is required",IF(ISBLANK('Captura de datos de CONTACTO'!J967),NA(),IF(ISNA(VLOOKUP('Captura de datos de CONTACTO'!J967,'DO NOT USE_School Picklist'!$B$3:$B$6,1,FALSE)),"Please select a value from the drop-down menu","OK")))</f>
        <v>#N/A</v>
      </c>
      <c r="K967" s="40" t="e">
        <f>IF(AND('Captura de datos de CONTACTO'!J967='DO NOT USE_School Picklist'!$B$4,ISBLANK('Captura de datos de CONTACTO'!K967)),"Occupation/Job Title is required if Student or Staff? is Yes, staff/faculty or volunteer",IF('DO NOT USE_Contact Formulas'!A967,"OK",NA()))</f>
        <v>#N/A</v>
      </c>
      <c r="L967" s="40" t="e">
        <f ca="1">IF('Captura de datos de CONTACTO'!L967&gt;'DO NOT USE_School Picklist'!$C$3,"Date last on school campus/facility cannot be a future date",IF('DO NOT USE_Contact Formulas'!A967,IF(ISBLANK('Captura de datos de CONTACTO'!L967),"Date last on school campus/facility is required","OK"),NA()))</f>
        <v>#N/A</v>
      </c>
      <c r="M967" s="41" t="e">
        <f ca="1">IF('Captura de datos de CONTACTO'!M967&gt;'DO NOT USE_School Picklist'!$C$3,"Last Exposure Date cannot be a future date",IF('DO NOT USE_Contact Formulas'!A967,IF(ISBLANK('Captura de datos de CONTACTO'!M967),"Last Exposure Date is required","OK"),NA()))</f>
        <v>#N/A</v>
      </c>
      <c r="N967" s="41" t="e">
        <f>IF(AND('DO NOT USE_Contact Formulas'!A967,ISBLANK('Captura de datos de CONTACTO'!N967)),"Specific Place in the Location is required",IF(ISBLANK('Captura de datos de CONTACTO'!N967),NA(),"OK"))</f>
        <v>#N/A</v>
      </c>
      <c r="O967" s="40" t="e">
        <f>IF(AND(NOT(ISBLANK('Captura de datos de CONTACTO'!O967)),ISNA(VLOOKUP('Captura de datos de CONTACTO'!O967,'DO NOT USE_School Picklist'!$L$3:$L$81,1,FALSE))),"Please select a value from the drop-down menu",IF('DO NOT USE_Contact Formulas'!A967,"OK",NA()))</f>
        <v>#N/A</v>
      </c>
      <c r="P967" s="40" t="e">
        <f>IF(AND(NOT(ISBLANK('Captura de datos de CONTACTO'!P967)),NOT(ISNUMBER(MATCH("*@*.?*",'Captura de datos de CONTACTO'!P967,0)))),"Email must be in a valid format",IF('DO NOT USE_Contact Formulas'!A967,"OK",NA()))</f>
        <v>#N/A</v>
      </c>
      <c r="Q967" s="40" t="e">
        <f>IF(LEN('Captura de datos de CONTACTO'!Q967)&gt;50,"Parent/Guardian Name must be less than 50 characters",IF('DO NOT USE_Contact Formulas'!A967,"OK",NA()))</f>
        <v>#N/A</v>
      </c>
      <c r="R967" s="40" t="e">
        <f>IF(NOT(ISBLANK('Captura de datos de CONTACTO'!R967)),IF(AND(ISNUMBER('Captura de datos de CONTACTO'!R967),LEFT('Captura de datos de CONTACTO'!R967,1)&lt;&gt;"1",LEN('Captura de datos de CONTACTO'!R967)=10),"OK","Phone number must be valid format"),IF('DO NOT USE_Contact Formulas'!A967,"OK",NA()))</f>
        <v>#N/A</v>
      </c>
      <c r="S967" s="40" t="e">
        <f>IF(AND(NOT(ISBLANK('Captura de datos de CONTACTO'!S967)),ISNA(VLOOKUP('Captura de datos de CONTACTO'!S967,'DO NOT USE_School Picklist'!$N$3:$N$63,1,FALSE))),"Please select a value from the drop-down menu",IF('DO NOT USE_Contact Formulas'!A967,"OK",NA()))</f>
        <v>#N/A</v>
      </c>
      <c r="T967" s="53" t="e">
        <f>IF(AND(NOT(ISBLANK('Captura de datos de CONTACTO'!T967)),ISNA(VLOOKUP('Captura de datos de CONTACTO'!T967,'DO NOT USE_School Picklist'!$I$3:$I$5,1,FALSE))),"Please select a value from the drop-down menu",IF('DO NOT USE_Contact Formulas'!A967,"OK",NA()))</f>
        <v>#N/A</v>
      </c>
      <c r="U967" s="40" t="e">
        <f>IF(AND(NOT(ISBLANK('Captura de datos de CONTACTO'!U967)),ISNA(VLOOKUP('Captura de datos de CONTACTO'!U967,'DO NOT USE_School Picklist'!$E$3:$E$10,1,FALSE))),"Please select a value from the drop-down menu",IF('DO NOT USE_Contact Formulas'!A967,"OK",NA()))</f>
        <v>#N/A</v>
      </c>
      <c r="V967" s="53" t="e">
        <f>IF(AND(NOT(ISBLANK('Captura de datos de CONTACTO'!V967)),ISNA(VLOOKUP('Captura de datos de CONTACTO'!V967,'DO NOT USE_School Picklist'!$W$3:$W$9,1,FALSE))),"Please select a value from the drop-down menu",IF('DO NOT USE_Contact Formulas'!A967,"OK",NA()))</f>
        <v>#N/A</v>
      </c>
      <c r="W967" s="53" t="e">
        <f>IF(AND(NOT(ISBLANK('Captura de datos de CONTACTO'!W967)),ISNA(VLOOKUP('Captura de datos de CONTACTO'!W967,'DO NOT USE_School Picklist'!$W$3:$W$9,1,FALSE))),"Please select a value from the drop-down menu",IF('DO NOT USE_Case Formulas'!A967,"OK",NA()))</f>
        <v>#N/A</v>
      </c>
      <c r="X967" s="40" t="e">
        <f>IF(AND(NOT(ISBLANK('Captura de datos de CONTACTO'!X967)),ISNA(VLOOKUP('Captura de datos de CONTACTO'!X967,'DO NOT USE_School Picklist'!$F$3:$F$16,1,FALSE))),"Please select a value from the drop-down menu",IF('DO NOT USE_Contact Formulas'!A967,"OK",NA()))</f>
        <v>#N/A</v>
      </c>
      <c r="Y967" s="40" t="e">
        <f>IF(LEN('Captura de datos de CONTACTO'!Y967)&gt;100,"Classroom(s) must be less than 100 characters",IF('DO NOT USE_Contact Formulas'!A967,"OK",NA()))</f>
        <v>#N/A</v>
      </c>
      <c r="Z967" s="40" t="e">
        <f>IF(AND(NOT(ISBLANK('Captura de datos de CONTACTO'!Z967)),ISNA(VLOOKUP('Captura de datos de CONTACTO'!Z967,'DO NOT USE_School Picklist'!$K$3:$K$6,1,FALSE))),"Please select a value from the drop-down menu",IF('DO NOT USE_Contact Formulas'!A967,"OK",NA()))</f>
        <v>#N/A</v>
      </c>
      <c r="AA967" s="40" t="e">
        <f>IF(AND(NOT(ISBLANK('Captura de datos de CONTACTO'!AA967)),ISNA(VLOOKUP('Captura de datos de CONTACTO'!AA967,'DO NOT USE_School Picklist'!$D$3:$D$5,1,FALSE))),"Please select a value from the drop-down menu",IF('DO NOT USE_Contact Formulas'!A967,"OK",NA()))</f>
        <v>#N/A</v>
      </c>
      <c r="AB967" s="40"/>
      <c r="AC967" s="40" t="e">
        <f>IF(AND(NOT(ISBLANK('Captura de datos de CONTACTO'!AC967)),ISNA(VLOOKUP('Captura de datos de CONTACTO'!AC967,'DO NOT USE_School Picklist'!$G$3:$G$5,1,FALSE))),"Please select a value from the drop-down menu",IF('DO NOT USE_Contact Formulas'!A967,"OK",NA()))</f>
        <v>#N/A</v>
      </c>
      <c r="AD967" s="40"/>
      <c r="AE967" s="40" t="e">
        <f>IF(AND(NOT(ISBLANK('Captura de datos de CONTACTO'!AE967)),ISNA(VLOOKUP('Captura de datos de CONTACTO'!AE967,'DO NOT USE_School Picklist'!$H$3:$H$4,1,FALSE))),"Please select a value from the drop-down menu",IF('DO NOT USE_Contact Formulas'!A967,"OK",NA()))</f>
        <v>#N/A</v>
      </c>
      <c r="AF967" s="40" t="e">
        <f ca="1">IF('Captura de datos de CONTACTO'!AF967&gt;'DO NOT USE_School Picklist'!$C$3,"Test Date cannot be a future date",IF('DO NOT USE_Contact Formulas'!A967,"OK",NA()))</f>
        <v>#N/A</v>
      </c>
      <c r="AG967" s="53" t="e">
        <f>IF(AND('DO NOT USE_Contact Formulas'!A967,ISBLANK('Captura de datos de CONTACTO'!AB967)),"Lab Result Test Result is required",IF(AND(NOT(ISBLANK('Captura de datos de CONTACTO'!AB967)),ISNA(VLOOKUP('Captura de datos de CONTACTO'!AB967,'DO NOT USE_School Picklist'!$Q$3:$Q$8,1,FALSE))),"Please select a value from the drop-down menu",IF('DO NOT USE_Contact Formulas'!A967,"OK",NA())))</f>
        <v>#N/A</v>
      </c>
    </row>
    <row r="968" spans="1:33" x14ac:dyDescent="0.3">
      <c r="A968" s="39" t="e">
        <f>IF('DO NOT USE_Contact Formulas'!A968,IF('DO NOT USE_Contact Formulas'!B968,"Not all required fields are completed","OK"),NA())</f>
        <v>#N/A</v>
      </c>
      <c r="B968" s="40" t="e">
        <f>IF(AND('DO NOT USE_Contact Formulas'!A968,ISBLANK('Captura de datos de CONTACTO'!B968)),"First Name is required",IF(NOT(ISBLANK('Captura de datos de CONTACTO'!B968)),"OK",NA()))</f>
        <v>#N/A</v>
      </c>
      <c r="C968" s="40" t="e">
        <f>IF(AND('DO NOT USE_Contact Formulas'!A968,ISBLANK('Captura de datos de CONTACTO'!C968)),"Last Name is required",IF(NOT(ISBLANK('Captura de datos de CONTACTO'!C968)),"OK",NA()))</f>
        <v>#N/A</v>
      </c>
      <c r="D968" s="40" t="e">
        <f>IF(AND('DO NOT USE_Contact Formulas'!A968,ISBLANK('Captura de datos de CONTACTO'!D968)),"Birthdate is required",IF(NOT(ISBLANK('Captura de datos de CONTACTO'!D968)),"OK",NA()))</f>
        <v>#N/A</v>
      </c>
      <c r="E968" s="40" t="e">
        <f>IF(AND('DO NOT USE_Contact Formulas'!A968,ISBLANK('Captura de datos de CONTACTO'!E968)),"Mobile Phone is required",IF(NOT(ISBLANK('Captura de datos de CONTACTO'!E968)),IF(AND(ISNUMBER(VALUE('Captura de datos de CONTACTO'!E968)),LEFT('Captura de datos de CONTACTO'!E968,1)&lt;&gt;"1",LEN('Captura de datos de CONTACTO'!E968)=10),"OK","Phone number must be valid format"),NA()))</f>
        <v>#N/A</v>
      </c>
      <c r="F968" s="40" t="e">
        <f>IF(LEN('Captura de datos de CONTACTO'!F968)&gt;255,"Home Street Address must be less than 255 characters",IF('DO NOT USE_Contact Formulas'!A968,"OK",NA()))</f>
        <v>#N/A</v>
      </c>
      <c r="G968" s="40" t="e">
        <f>IF(LEN('Captura de datos de CONTACTO'!G968)&gt;40,"City must be less than 40 characters",IF('DO NOT USE_Contact Formulas'!A968,"OK",NA()))</f>
        <v>#N/A</v>
      </c>
      <c r="H968" s="40" t="e">
        <f>IF(AND(NOT(ISBLANK('Captura de datos de CONTACTO'!H968)),ISNA(VLOOKUP('Captura de datos de CONTACTO'!H968,'DO NOT USE_School Picklist'!$P$3:$P$52,1,FALSE))),"Please select a value from the drop-down menu",IF('DO NOT USE_Contact Formulas'!A968,"OK",NA()))</f>
        <v>#N/A</v>
      </c>
      <c r="I968" s="40" t="e">
        <f>IF(AND('DO NOT USE_Contact Formulas'!A968,ISBLANK('Captura de datos de CONTACTO'!I968)),"Zip is required",IF(ISBLANK('Captura de datos de CONTACTO'!I968),NA(),"OK"))</f>
        <v>#N/A</v>
      </c>
      <c r="J968" s="40" t="e">
        <f>IF(AND('DO NOT USE_Contact Formulas'!A968,ISBLANK('Captura de datos de CONTACTO'!J968)),"Student or Staff? is required",IF(ISBLANK('Captura de datos de CONTACTO'!J968),NA(),IF(ISNA(VLOOKUP('Captura de datos de CONTACTO'!J968,'DO NOT USE_School Picklist'!$B$3:$B$6,1,FALSE)),"Please select a value from the drop-down menu","OK")))</f>
        <v>#N/A</v>
      </c>
      <c r="K968" s="40" t="e">
        <f>IF(AND('Captura de datos de CONTACTO'!J968='DO NOT USE_School Picklist'!$B$4,ISBLANK('Captura de datos de CONTACTO'!K968)),"Occupation/Job Title is required if Student or Staff? is Yes, staff/faculty or volunteer",IF('DO NOT USE_Contact Formulas'!A968,"OK",NA()))</f>
        <v>#N/A</v>
      </c>
      <c r="L968" s="40" t="e">
        <f ca="1">IF('Captura de datos de CONTACTO'!L968&gt;'DO NOT USE_School Picklist'!$C$3,"Date last on school campus/facility cannot be a future date",IF('DO NOT USE_Contact Formulas'!A968,IF(ISBLANK('Captura de datos de CONTACTO'!L968),"Date last on school campus/facility is required","OK"),NA()))</f>
        <v>#N/A</v>
      </c>
      <c r="M968" s="41" t="e">
        <f ca="1">IF('Captura de datos de CONTACTO'!M968&gt;'DO NOT USE_School Picklist'!$C$3,"Last Exposure Date cannot be a future date",IF('DO NOT USE_Contact Formulas'!A968,IF(ISBLANK('Captura de datos de CONTACTO'!M968),"Last Exposure Date is required","OK"),NA()))</f>
        <v>#N/A</v>
      </c>
      <c r="N968" s="41" t="e">
        <f>IF(AND('DO NOT USE_Contact Formulas'!A968,ISBLANK('Captura de datos de CONTACTO'!N968)),"Specific Place in the Location is required",IF(ISBLANK('Captura de datos de CONTACTO'!N968),NA(),"OK"))</f>
        <v>#N/A</v>
      </c>
      <c r="O968" s="40" t="e">
        <f>IF(AND(NOT(ISBLANK('Captura de datos de CONTACTO'!O968)),ISNA(VLOOKUP('Captura de datos de CONTACTO'!O968,'DO NOT USE_School Picklist'!$L$3:$L$81,1,FALSE))),"Please select a value from the drop-down menu",IF('DO NOT USE_Contact Formulas'!A968,"OK",NA()))</f>
        <v>#N/A</v>
      </c>
      <c r="P968" s="40" t="e">
        <f>IF(AND(NOT(ISBLANK('Captura de datos de CONTACTO'!P968)),NOT(ISNUMBER(MATCH("*@*.?*",'Captura de datos de CONTACTO'!P968,0)))),"Email must be in a valid format",IF('DO NOT USE_Contact Formulas'!A968,"OK",NA()))</f>
        <v>#N/A</v>
      </c>
      <c r="Q968" s="40" t="e">
        <f>IF(LEN('Captura de datos de CONTACTO'!Q968)&gt;50,"Parent/Guardian Name must be less than 50 characters",IF('DO NOT USE_Contact Formulas'!A968,"OK",NA()))</f>
        <v>#N/A</v>
      </c>
      <c r="R968" s="40" t="e">
        <f>IF(NOT(ISBLANK('Captura de datos de CONTACTO'!R968)),IF(AND(ISNUMBER('Captura de datos de CONTACTO'!R968),LEFT('Captura de datos de CONTACTO'!R968,1)&lt;&gt;"1",LEN('Captura de datos de CONTACTO'!R968)=10),"OK","Phone number must be valid format"),IF('DO NOT USE_Contact Formulas'!A968,"OK",NA()))</f>
        <v>#N/A</v>
      </c>
      <c r="S968" s="40" t="e">
        <f>IF(AND(NOT(ISBLANK('Captura de datos de CONTACTO'!S968)),ISNA(VLOOKUP('Captura de datos de CONTACTO'!S968,'DO NOT USE_School Picklist'!$N$3:$N$63,1,FALSE))),"Please select a value from the drop-down menu",IF('DO NOT USE_Contact Formulas'!A968,"OK",NA()))</f>
        <v>#N/A</v>
      </c>
      <c r="T968" s="53" t="e">
        <f>IF(AND(NOT(ISBLANK('Captura de datos de CONTACTO'!T968)),ISNA(VLOOKUP('Captura de datos de CONTACTO'!T968,'DO NOT USE_School Picklist'!$I$3:$I$5,1,FALSE))),"Please select a value from the drop-down menu",IF('DO NOT USE_Contact Formulas'!A968,"OK",NA()))</f>
        <v>#N/A</v>
      </c>
      <c r="U968" s="40" t="e">
        <f>IF(AND(NOT(ISBLANK('Captura de datos de CONTACTO'!U968)),ISNA(VLOOKUP('Captura de datos de CONTACTO'!U968,'DO NOT USE_School Picklist'!$E$3:$E$10,1,FALSE))),"Please select a value from the drop-down menu",IF('DO NOT USE_Contact Formulas'!A968,"OK",NA()))</f>
        <v>#N/A</v>
      </c>
      <c r="V968" s="53" t="e">
        <f>IF(AND(NOT(ISBLANK('Captura de datos de CONTACTO'!V968)),ISNA(VLOOKUP('Captura de datos de CONTACTO'!V968,'DO NOT USE_School Picklist'!$W$3:$W$9,1,FALSE))),"Please select a value from the drop-down menu",IF('DO NOT USE_Contact Formulas'!A968,"OK",NA()))</f>
        <v>#N/A</v>
      </c>
      <c r="W968" s="53" t="e">
        <f>IF(AND(NOT(ISBLANK('Captura de datos de CONTACTO'!W968)),ISNA(VLOOKUP('Captura de datos de CONTACTO'!W968,'DO NOT USE_School Picklist'!$W$3:$W$9,1,FALSE))),"Please select a value from the drop-down menu",IF('DO NOT USE_Case Formulas'!A968,"OK",NA()))</f>
        <v>#N/A</v>
      </c>
      <c r="X968" s="40" t="e">
        <f>IF(AND(NOT(ISBLANK('Captura de datos de CONTACTO'!X968)),ISNA(VLOOKUP('Captura de datos de CONTACTO'!X968,'DO NOT USE_School Picklist'!$F$3:$F$16,1,FALSE))),"Please select a value from the drop-down menu",IF('DO NOT USE_Contact Formulas'!A968,"OK",NA()))</f>
        <v>#N/A</v>
      </c>
      <c r="Y968" s="40" t="e">
        <f>IF(LEN('Captura de datos de CONTACTO'!Y968)&gt;100,"Classroom(s) must be less than 100 characters",IF('DO NOT USE_Contact Formulas'!A968,"OK",NA()))</f>
        <v>#N/A</v>
      </c>
      <c r="Z968" s="40" t="e">
        <f>IF(AND(NOT(ISBLANK('Captura de datos de CONTACTO'!Z968)),ISNA(VLOOKUP('Captura de datos de CONTACTO'!Z968,'DO NOT USE_School Picklist'!$K$3:$K$6,1,FALSE))),"Please select a value from the drop-down menu",IF('DO NOT USE_Contact Formulas'!A968,"OK",NA()))</f>
        <v>#N/A</v>
      </c>
      <c r="AA968" s="40" t="e">
        <f>IF(AND(NOT(ISBLANK('Captura de datos de CONTACTO'!AA968)),ISNA(VLOOKUP('Captura de datos de CONTACTO'!AA968,'DO NOT USE_School Picklist'!$D$3:$D$5,1,FALSE))),"Please select a value from the drop-down menu",IF('DO NOT USE_Contact Formulas'!A968,"OK",NA()))</f>
        <v>#N/A</v>
      </c>
      <c r="AB968" s="40"/>
      <c r="AC968" s="40" t="e">
        <f>IF(AND(NOT(ISBLANK('Captura de datos de CONTACTO'!AC968)),ISNA(VLOOKUP('Captura de datos de CONTACTO'!AC968,'DO NOT USE_School Picklist'!$G$3:$G$5,1,FALSE))),"Please select a value from the drop-down menu",IF('DO NOT USE_Contact Formulas'!A968,"OK",NA()))</f>
        <v>#N/A</v>
      </c>
      <c r="AD968" s="40"/>
      <c r="AE968" s="40" t="e">
        <f>IF(AND(NOT(ISBLANK('Captura de datos de CONTACTO'!AE968)),ISNA(VLOOKUP('Captura de datos de CONTACTO'!AE968,'DO NOT USE_School Picklist'!$H$3:$H$4,1,FALSE))),"Please select a value from the drop-down menu",IF('DO NOT USE_Contact Formulas'!A968,"OK",NA()))</f>
        <v>#N/A</v>
      </c>
      <c r="AF968" s="40" t="e">
        <f ca="1">IF('Captura de datos de CONTACTO'!AF968&gt;'DO NOT USE_School Picklist'!$C$3,"Test Date cannot be a future date",IF('DO NOT USE_Contact Formulas'!A968,"OK",NA()))</f>
        <v>#N/A</v>
      </c>
      <c r="AG968" s="53" t="e">
        <f>IF(AND('DO NOT USE_Contact Formulas'!A968,ISBLANK('Captura de datos de CONTACTO'!AB968)),"Lab Result Test Result is required",IF(AND(NOT(ISBLANK('Captura de datos de CONTACTO'!AB968)),ISNA(VLOOKUP('Captura de datos de CONTACTO'!AB968,'DO NOT USE_School Picklist'!$Q$3:$Q$8,1,FALSE))),"Please select a value from the drop-down menu",IF('DO NOT USE_Contact Formulas'!A968,"OK",NA())))</f>
        <v>#N/A</v>
      </c>
    </row>
    <row r="969" spans="1:33" x14ac:dyDescent="0.3">
      <c r="A969" s="39" t="e">
        <f>IF('DO NOT USE_Contact Formulas'!A969,IF('DO NOT USE_Contact Formulas'!B969,"Not all required fields are completed","OK"),NA())</f>
        <v>#N/A</v>
      </c>
      <c r="B969" s="40" t="e">
        <f>IF(AND('DO NOT USE_Contact Formulas'!A969,ISBLANK('Captura de datos de CONTACTO'!B969)),"First Name is required",IF(NOT(ISBLANK('Captura de datos de CONTACTO'!B969)),"OK",NA()))</f>
        <v>#N/A</v>
      </c>
      <c r="C969" s="40" t="e">
        <f>IF(AND('DO NOT USE_Contact Formulas'!A969,ISBLANK('Captura de datos de CONTACTO'!C969)),"Last Name is required",IF(NOT(ISBLANK('Captura de datos de CONTACTO'!C969)),"OK",NA()))</f>
        <v>#N/A</v>
      </c>
      <c r="D969" s="40" t="e">
        <f>IF(AND('DO NOT USE_Contact Formulas'!A969,ISBLANK('Captura de datos de CONTACTO'!D969)),"Birthdate is required",IF(NOT(ISBLANK('Captura de datos de CONTACTO'!D969)),"OK",NA()))</f>
        <v>#N/A</v>
      </c>
      <c r="E969" s="40" t="e">
        <f>IF(AND('DO NOT USE_Contact Formulas'!A969,ISBLANK('Captura de datos de CONTACTO'!E969)),"Mobile Phone is required",IF(NOT(ISBLANK('Captura de datos de CONTACTO'!E969)),IF(AND(ISNUMBER(VALUE('Captura de datos de CONTACTO'!E969)),LEFT('Captura de datos de CONTACTO'!E969,1)&lt;&gt;"1",LEN('Captura de datos de CONTACTO'!E969)=10),"OK","Phone number must be valid format"),NA()))</f>
        <v>#N/A</v>
      </c>
      <c r="F969" s="40" t="e">
        <f>IF(LEN('Captura de datos de CONTACTO'!F969)&gt;255,"Home Street Address must be less than 255 characters",IF('DO NOT USE_Contact Formulas'!A969,"OK",NA()))</f>
        <v>#N/A</v>
      </c>
      <c r="G969" s="40" t="e">
        <f>IF(LEN('Captura de datos de CONTACTO'!G969)&gt;40,"City must be less than 40 characters",IF('DO NOT USE_Contact Formulas'!A969,"OK",NA()))</f>
        <v>#N/A</v>
      </c>
      <c r="H969" s="40" t="e">
        <f>IF(AND(NOT(ISBLANK('Captura de datos de CONTACTO'!H969)),ISNA(VLOOKUP('Captura de datos de CONTACTO'!H969,'DO NOT USE_School Picklist'!$P$3:$P$52,1,FALSE))),"Please select a value from the drop-down menu",IF('DO NOT USE_Contact Formulas'!A969,"OK",NA()))</f>
        <v>#N/A</v>
      </c>
      <c r="I969" s="40" t="e">
        <f>IF(AND('DO NOT USE_Contact Formulas'!A969,ISBLANK('Captura de datos de CONTACTO'!I969)),"Zip is required",IF(ISBLANK('Captura de datos de CONTACTO'!I969),NA(),"OK"))</f>
        <v>#N/A</v>
      </c>
      <c r="J969" s="40" t="e">
        <f>IF(AND('DO NOT USE_Contact Formulas'!A969,ISBLANK('Captura de datos de CONTACTO'!J969)),"Student or Staff? is required",IF(ISBLANK('Captura de datos de CONTACTO'!J969),NA(),IF(ISNA(VLOOKUP('Captura de datos de CONTACTO'!J969,'DO NOT USE_School Picklist'!$B$3:$B$6,1,FALSE)),"Please select a value from the drop-down menu","OK")))</f>
        <v>#N/A</v>
      </c>
      <c r="K969" s="40" t="e">
        <f>IF(AND('Captura de datos de CONTACTO'!J969='DO NOT USE_School Picklist'!$B$4,ISBLANK('Captura de datos de CONTACTO'!K969)),"Occupation/Job Title is required if Student or Staff? is Yes, staff/faculty or volunteer",IF('DO NOT USE_Contact Formulas'!A969,"OK",NA()))</f>
        <v>#N/A</v>
      </c>
      <c r="L969" s="40" t="e">
        <f ca="1">IF('Captura de datos de CONTACTO'!L969&gt;'DO NOT USE_School Picklist'!$C$3,"Date last on school campus/facility cannot be a future date",IF('DO NOT USE_Contact Formulas'!A969,IF(ISBLANK('Captura de datos de CONTACTO'!L969),"Date last on school campus/facility is required","OK"),NA()))</f>
        <v>#N/A</v>
      </c>
      <c r="M969" s="41" t="e">
        <f ca="1">IF('Captura de datos de CONTACTO'!M969&gt;'DO NOT USE_School Picklist'!$C$3,"Last Exposure Date cannot be a future date",IF('DO NOT USE_Contact Formulas'!A969,IF(ISBLANK('Captura de datos de CONTACTO'!M969),"Last Exposure Date is required","OK"),NA()))</f>
        <v>#N/A</v>
      </c>
      <c r="N969" s="41" t="e">
        <f>IF(AND('DO NOT USE_Contact Formulas'!A969,ISBLANK('Captura de datos de CONTACTO'!N969)),"Specific Place in the Location is required",IF(ISBLANK('Captura de datos de CONTACTO'!N969),NA(),"OK"))</f>
        <v>#N/A</v>
      </c>
      <c r="O969" s="40" t="e">
        <f>IF(AND(NOT(ISBLANK('Captura de datos de CONTACTO'!O969)),ISNA(VLOOKUP('Captura de datos de CONTACTO'!O969,'DO NOT USE_School Picklist'!$L$3:$L$81,1,FALSE))),"Please select a value from the drop-down menu",IF('DO NOT USE_Contact Formulas'!A969,"OK",NA()))</f>
        <v>#N/A</v>
      </c>
      <c r="P969" s="40" t="e">
        <f>IF(AND(NOT(ISBLANK('Captura de datos de CONTACTO'!P969)),NOT(ISNUMBER(MATCH("*@*.?*",'Captura de datos de CONTACTO'!P969,0)))),"Email must be in a valid format",IF('DO NOT USE_Contact Formulas'!A969,"OK",NA()))</f>
        <v>#N/A</v>
      </c>
      <c r="Q969" s="40" t="e">
        <f>IF(LEN('Captura de datos de CONTACTO'!Q969)&gt;50,"Parent/Guardian Name must be less than 50 characters",IF('DO NOT USE_Contact Formulas'!A969,"OK",NA()))</f>
        <v>#N/A</v>
      </c>
      <c r="R969" s="40" t="e">
        <f>IF(NOT(ISBLANK('Captura de datos de CONTACTO'!R969)),IF(AND(ISNUMBER('Captura de datos de CONTACTO'!R969),LEFT('Captura de datos de CONTACTO'!R969,1)&lt;&gt;"1",LEN('Captura de datos de CONTACTO'!R969)=10),"OK","Phone number must be valid format"),IF('DO NOT USE_Contact Formulas'!A969,"OK",NA()))</f>
        <v>#N/A</v>
      </c>
      <c r="S969" s="40" t="e">
        <f>IF(AND(NOT(ISBLANK('Captura de datos de CONTACTO'!S969)),ISNA(VLOOKUP('Captura de datos de CONTACTO'!S969,'DO NOT USE_School Picklist'!$N$3:$N$63,1,FALSE))),"Please select a value from the drop-down menu",IF('DO NOT USE_Contact Formulas'!A969,"OK",NA()))</f>
        <v>#N/A</v>
      </c>
      <c r="T969" s="53" t="e">
        <f>IF(AND(NOT(ISBLANK('Captura de datos de CONTACTO'!T969)),ISNA(VLOOKUP('Captura de datos de CONTACTO'!T969,'DO NOT USE_School Picklist'!$I$3:$I$5,1,FALSE))),"Please select a value from the drop-down menu",IF('DO NOT USE_Contact Formulas'!A969,"OK",NA()))</f>
        <v>#N/A</v>
      </c>
      <c r="U969" s="40" t="e">
        <f>IF(AND(NOT(ISBLANK('Captura de datos de CONTACTO'!U969)),ISNA(VLOOKUP('Captura de datos de CONTACTO'!U969,'DO NOT USE_School Picklist'!$E$3:$E$10,1,FALSE))),"Please select a value from the drop-down menu",IF('DO NOT USE_Contact Formulas'!A969,"OK",NA()))</f>
        <v>#N/A</v>
      </c>
      <c r="V969" s="53" t="e">
        <f>IF(AND(NOT(ISBLANK('Captura de datos de CONTACTO'!V969)),ISNA(VLOOKUP('Captura de datos de CONTACTO'!V969,'DO NOT USE_School Picklist'!$W$3:$W$9,1,FALSE))),"Please select a value from the drop-down menu",IF('DO NOT USE_Contact Formulas'!A969,"OK",NA()))</f>
        <v>#N/A</v>
      </c>
      <c r="W969" s="53" t="e">
        <f>IF(AND(NOT(ISBLANK('Captura de datos de CONTACTO'!W969)),ISNA(VLOOKUP('Captura de datos de CONTACTO'!W969,'DO NOT USE_School Picklist'!$W$3:$W$9,1,FALSE))),"Please select a value from the drop-down menu",IF('DO NOT USE_Case Formulas'!A969,"OK",NA()))</f>
        <v>#N/A</v>
      </c>
      <c r="X969" s="40" t="e">
        <f>IF(AND(NOT(ISBLANK('Captura de datos de CONTACTO'!X969)),ISNA(VLOOKUP('Captura de datos de CONTACTO'!X969,'DO NOT USE_School Picklist'!$F$3:$F$16,1,FALSE))),"Please select a value from the drop-down menu",IF('DO NOT USE_Contact Formulas'!A969,"OK",NA()))</f>
        <v>#N/A</v>
      </c>
      <c r="Y969" s="40" t="e">
        <f>IF(LEN('Captura de datos de CONTACTO'!Y969)&gt;100,"Classroom(s) must be less than 100 characters",IF('DO NOT USE_Contact Formulas'!A969,"OK",NA()))</f>
        <v>#N/A</v>
      </c>
      <c r="Z969" s="40" t="e">
        <f>IF(AND(NOT(ISBLANK('Captura de datos de CONTACTO'!Z969)),ISNA(VLOOKUP('Captura de datos de CONTACTO'!Z969,'DO NOT USE_School Picklist'!$K$3:$K$6,1,FALSE))),"Please select a value from the drop-down menu",IF('DO NOT USE_Contact Formulas'!A969,"OK",NA()))</f>
        <v>#N/A</v>
      </c>
      <c r="AA969" s="40" t="e">
        <f>IF(AND(NOT(ISBLANK('Captura de datos de CONTACTO'!AA969)),ISNA(VLOOKUP('Captura de datos de CONTACTO'!AA969,'DO NOT USE_School Picklist'!$D$3:$D$5,1,FALSE))),"Please select a value from the drop-down menu",IF('DO NOT USE_Contact Formulas'!A969,"OK",NA()))</f>
        <v>#N/A</v>
      </c>
      <c r="AB969" s="40"/>
      <c r="AC969" s="40" t="e">
        <f>IF(AND(NOT(ISBLANK('Captura de datos de CONTACTO'!AC969)),ISNA(VLOOKUP('Captura de datos de CONTACTO'!AC969,'DO NOT USE_School Picklist'!$G$3:$G$5,1,FALSE))),"Please select a value from the drop-down menu",IF('DO NOT USE_Contact Formulas'!A969,"OK",NA()))</f>
        <v>#N/A</v>
      </c>
      <c r="AD969" s="40"/>
      <c r="AE969" s="40" t="e">
        <f>IF(AND(NOT(ISBLANK('Captura de datos de CONTACTO'!AE969)),ISNA(VLOOKUP('Captura de datos de CONTACTO'!AE969,'DO NOT USE_School Picklist'!$H$3:$H$4,1,FALSE))),"Please select a value from the drop-down menu",IF('DO NOT USE_Contact Formulas'!A969,"OK",NA()))</f>
        <v>#N/A</v>
      </c>
      <c r="AF969" s="40" t="e">
        <f ca="1">IF('Captura de datos de CONTACTO'!AF969&gt;'DO NOT USE_School Picklist'!$C$3,"Test Date cannot be a future date",IF('DO NOT USE_Contact Formulas'!A969,"OK",NA()))</f>
        <v>#N/A</v>
      </c>
      <c r="AG969" s="53" t="e">
        <f>IF(AND('DO NOT USE_Contact Formulas'!A969,ISBLANK('Captura de datos de CONTACTO'!AB969)),"Lab Result Test Result is required",IF(AND(NOT(ISBLANK('Captura de datos de CONTACTO'!AB969)),ISNA(VLOOKUP('Captura de datos de CONTACTO'!AB969,'DO NOT USE_School Picklist'!$Q$3:$Q$8,1,FALSE))),"Please select a value from the drop-down menu",IF('DO NOT USE_Contact Formulas'!A969,"OK",NA())))</f>
        <v>#N/A</v>
      </c>
    </row>
    <row r="970" spans="1:33" x14ac:dyDescent="0.3">
      <c r="A970" s="39" t="e">
        <f>IF('DO NOT USE_Contact Formulas'!A970,IF('DO NOT USE_Contact Formulas'!B970,"Not all required fields are completed","OK"),NA())</f>
        <v>#N/A</v>
      </c>
      <c r="B970" s="40" t="e">
        <f>IF(AND('DO NOT USE_Contact Formulas'!A970,ISBLANK('Captura de datos de CONTACTO'!B970)),"First Name is required",IF(NOT(ISBLANK('Captura de datos de CONTACTO'!B970)),"OK",NA()))</f>
        <v>#N/A</v>
      </c>
      <c r="C970" s="40" t="e">
        <f>IF(AND('DO NOT USE_Contact Formulas'!A970,ISBLANK('Captura de datos de CONTACTO'!C970)),"Last Name is required",IF(NOT(ISBLANK('Captura de datos de CONTACTO'!C970)),"OK",NA()))</f>
        <v>#N/A</v>
      </c>
      <c r="D970" s="40" t="e">
        <f>IF(AND('DO NOT USE_Contact Formulas'!A970,ISBLANK('Captura de datos de CONTACTO'!D970)),"Birthdate is required",IF(NOT(ISBLANK('Captura de datos de CONTACTO'!D970)),"OK",NA()))</f>
        <v>#N/A</v>
      </c>
      <c r="E970" s="40" t="e">
        <f>IF(AND('DO NOT USE_Contact Formulas'!A970,ISBLANK('Captura de datos de CONTACTO'!E970)),"Mobile Phone is required",IF(NOT(ISBLANK('Captura de datos de CONTACTO'!E970)),IF(AND(ISNUMBER(VALUE('Captura de datos de CONTACTO'!E970)),LEFT('Captura de datos de CONTACTO'!E970,1)&lt;&gt;"1",LEN('Captura de datos de CONTACTO'!E970)=10),"OK","Phone number must be valid format"),NA()))</f>
        <v>#N/A</v>
      </c>
      <c r="F970" s="40" t="e">
        <f>IF(LEN('Captura de datos de CONTACTO'!F970)&gt;255,"Home Street Address must be less than 255 characters",IF('DO NOT USE_Contact Formulas'!A970,"OK",NA()))</f>
        <v>#N/A</v>
      </c>
      <c r="G970" s="40" t="e">
        <f>IF(LEN('Captura de datos de CONTACTO'!G970)&gt;40,"City must be less than 40 characters",IF('DO NOT USE_Contact Formulas'!A970,"OK",NA()))</f>
        <v>#N/A</v>
      </c>
      <c r="H970" s="40" t="e">
        <f>IF(AND(NOT(ISBLANK('Captura de datos de CONTACTO'!H970)),ISNA(VLOOKUP('Captura de datos de CONTACTO'!H970,'DO NOT USE_School Picklist'!$P$3:$P$52,1,FALSE))),"Please select a value from the drop-down menu",IF('DO NOT USE_Contact Formulas'!A970,"OK",NA()))</f>
        <v>#N/A</v>
      </c>
      <c r="I970" s="40" t="e">
        <f>IF(AND('DO NOT USE_Contact Formulas'!A970,ISBLANK('Captura de datos de CONTACTO'!I970)),"Zip is required",IF(ISBLANK('Captura de datos de CONTACTO'!I970),NA(),"OK"))</f>
        <v>#N/A</v>
      </c>
      <c r="J970" s="40" t="e">
        <f>IF(AND('DO NOT USE_Contact Formulas'!A970,ISBLANK('Captura de datos de CONTACTO'!J970)),"Student or Staff? is required",IF(ISBLANK('Captura de datos de CONTACTO'!J970),NA(),IF(ISNA(VLOOKUP('Captura de datos de CONTACTO'!J970,'DO NOT USE_School Picklist'!$B$3:$B$6,1,FALSE)),"Please select a value from the drop-down menu","OK")))</f>
        <v>#N/A</v>
      </c>
      <c r="K970" s="40" t="e">
        <f>IF(AND('Captura de datos de CONTACTO'!J970='DO NOT USE_School Picklist'!$B$4,ISBLANK('Captura de datos de CONTACTO'!K970)),"Occupation/Job Title is required if Student or Staff? is Yes, staff/faculty or volunteer",IF('DO NOT USE_Contact Formulas'!A970,"OK",NA()))</f>
        <v>#N/A</v>
      </c>
      <c r="L970" s="40" t="e">
        <f ca="1">IF('Captura de datos de CONTACTO'!L970&gt;'DO NOT USE_School Picklist'!$C$3,"Date last on school campus/facility cannot be a future date",IF('DO NOT USE_Contact Formulas'!A970,IF(ISBLANK('Captura de datos de CONTACTO'!L970),"Date last on school campus/facility is required","OK"),NA()))</f>
        <v>#N/A</v>
      </c>
      <c r="M970" s="41" t="e">
        <f ca="1">IF('Captura de datos de CONTACTO'!M970&gt;'DO NOT USE_School Picklist'!$C$3,"Last Exposure Date cannot be a future date",IF('DO NOT USE_Contact Formulas'!A970,IF(ISBLANK('Captura de datos de CONTACTO'!M970),"Last Exposure Date is required","OK"),NA()))</f>
        <v>#N/A</v>
      </c>
      <c r="N970" s="41" t="e">
        <f>IF(AND('DO NOT USE_Contact Formulas'!A970,ISBLANK('Captura de datos de CONTACTO'!N970)),"Specific Place in the Location is required",IF(ISBLANK('Captura de datos de CONTACTO'!N970),NA(),"OK"))</f>
        <v>#N/A</v>
      </c>
      <c r="O970" s="40" t="e">
        <f>IF(AND(NOT(ISBLANK('Captura de datos de CONTACTO'!O970)),ISNA(VLOOKUP('Captura de datos de CONTACTO'!O970,'DO NOT USE_School Picklist'!$L$3:$L$81,1,FALSE))),"Please select a value from the drop-down menu",IF('DO NOT USE_Contact Formulas'!A970,"OK",NA()))</f>
        <v>#N/A</v>
      </c>
      <c r="P970" s="40" t="e">
        <f>IF(AND(NOT(ISBLANK('Captura de datos de CONTACTO'!P970)),NOT(ISNUMBER(MATCH("*@*.?*",'Captura de datos de CONTACTO'!P970,0)))),"Email must be in a valid format",IF('DO NOT USE_Contact Formulas'!A970,"OK",NA()))</f>
        <v>#N/A</v>
      </c>
      <c r="Q970" s="40" t="e">
        <f>IF(LEN('Captura de datos de CONTACTO'!Q970)&gt;50,"Parent/Guardian Name must be less than 50 characters",IF('DO NOT USE_Contact Formulas'!A970,"OK",NA()))</f>
        <v>#N/A</v>
      </c>
      <c r="R970" s="40" t="e">
        <f>IF(NOT(ISBLANK('Captura de datos de CONTACTO'!R970)),IF(AND(ISNUMBER('Captura de datos de CONTACTO'!R970),LEFT('Captura de datos de CONTACTO'!R970,1)&lt;&gt;"1",LEN('Captura de datos de CONTACTO'!R970)=10),"OK","Phone number must be valid format"),IF('DO NOT USE_Contact Formulas'!A970,"OK",NA()))</f>
        <v>#N/A</v>
      </c>
      <c r="S970" s="40" t="e">
        <f>IF(AND(NOT(ISBLANK('Captura de datos de CONTACTO'!S970)),ISNA(VLOOKUP('Captura de datos de CONTACTO'!S970,'DO NOT USE_School Picklist'!$N$3:$N$63,1,FALSE))),"Please select a value from the drop-down menu",IF('DO NOT USE_Contact Formulas'!A970,"OK",NA()))</f>
        <v>#N/A</v>
      </c>
      <c r="T970" s="53" t="e">
        <f>IF(AND(NOT(ISBLANK('Captura de datos de CONTACTO'!T970)),ISNA(VLOOKUP('Captura de datos de CONTACTO'!T970,'DO NOT USE_School Picklist'!$I$3:$I$5,1,FALSE))),"Please select a value from the drop-down menu",IF('DO NOT USE_Contact Formulas'!A970,"OK",NA()))</f>
        <v>#N/A</v>
      </c>
      <c r="U970" s="40" t="e">
        <f>IF(AND(NOT(ISBLANK('Captura de datos de CONTACTO'!U970)),ISNA(VLOOKUP('Captura de datos de CONTACTO'!U970,'DO NOT USE_School Picklist'!$E$3:$E$10,1,FALSE))),"Please select a value from the drop-down menu",IF('DO NOT USE_Contact Formulas'!A970,"OK",NA()))</f>
        <v>#N/A</v>
      </c>
      <c r="V970" s="53" t="e">
        <f>IF(AND(NOT(ISBLANK('Captura de datos de CONTACTO'!V970)),ISNA(VLOOKUP('Captura de datos de CONTACTO'!V970,'DO NOT USE_School Picklist'!$W$3:$W$9,1,FALSE))),"Please select a value from the drop-down menu",IF('DO NOT USE_Contact Formulas'!A970,"OK",NA()))</f>
        <v>#N/A</v>
      </c>
      <c r="W970" s="53" t="e">
        <f>IF(AND(NOT(ISBLANK('Captura de datos de CONTACTO'!W970)),ISNA(VLOOKUP('Captura de datos de CONTACTO'!W970,'DO NOT USE_School Picklist'!$W$3:$W$9,1,FALSE))),"Please select a value from the drop-down menu",IF('DO NOT USE_Case Formulas'!A970,"OK",NA()))</f>
        <v>#N/A</v>
      </c>
      <c r="X970" s="40" t="e">
        <f>IF(AND(NOT(ISBLANK('Captura de datos de CONTACTO'!X970)),ISNA(VLOOKUP('Captura de datos de CONTACTO'!X970,'DO NOT USE_School Picklist'!$F$3:$F$16,1,FALSE))),"Please select a value from the drop-down menu",IF('DO NOT USE_Contact Formulas'!A970,"OK",NA()))</f>
        <v>#N/A</v>
      </c>
      <c r="Y970" s="40" t="e">
        <f>IF(LEN('Captura de datos de CONTACTO'!Y970)&gt;100,"Classroom(s) must be less than 100 characters",IF('DO NOT USE_Contact Formulas'!A970,"OK",NA()))</f>
        <v>#N/A</v>
      </c>
      <c r="Z970" s="40" t="e">
        <f>IF(AND(NOT(ISBLANK('Captura de datos de CONTACTO'!Z970)),ISNA(VLOOKUP('Captura de datos de CONTACTO'!Z970,'DO NOT USE_School Picklist'!$K$3:$K$6,1,FALSE))),"Please select a value from the drop-down menu",IF('DO NOT USE_Contact Formulas'!A970,"OK",NA()))</f>
        <v>#N/A</v>
      </c>
      <c r="AA970" s="40" t="e">
        <f>IF(AND(NOT(ISBLANK('Captura de datos de CONTACTO'!AA970)),ISNA(VLOOKUP('Captura de datos de CONTACTO'!AA970,'DO NOT USE_School Picklist'!$D$3:$D$5,1,FALSE))),"Please select a value from the drop-down menu",IF('DO NOT USE_Contact Formulas'!A970,"OK",NA()))</f>
        <v>#N/A</v>
      </c>
      <c r="AB970" s="40"/>
      <c r="AC970" s="40" t="e">
        <f>IF(AND(NOT(ISBLANK('Captura de datos de CONTACTO'!AC970)),ISNA(VLOOKUP('Captura de datos de CONTACTO'!AC970,'DO NOT USE_School Picklist'!$G$3:$G$5,1,FALSE))),"Please select a value from the drop-down menu",IF('DO NOT USE_Contact Formulas'!A970,"OK",NA()))</f>
        <v>#N/A</v>
      </c>
      <c r="AD970" s="40"/>
      <c r="AE970" s="40" t="e">
        <f>IF(AND(NOT(ISBLANK('Captura de datos de CONTACTO'!AE970)),ISNA(VLOOKUP('Captura de datos de CONTACTO'!AE970,'DO NOT USE_School Picklist'!$H$3:$H$4,1,FALSE))),"Please select a value from the drop-down menu",IF('DO NOT USE_Contact Formulas'!A970,"OK",NA()))</f>
        <v>#N/A</v>
      </c>
      <c r="AF970" s="40" t="e">
        <f ca="1">IF('Captura de datos de CONTACTO'!AF970&gt;'DO NOT USE_School Picklist'!$C$3,"Test Date cannot be a future date",IF('DO NOT USE_Contact Formulas'!A970,"OK",NA()))</f>
        <v>#N/A</v>
      </c>
      <c r="AG970" s="53" t="e">
        <f>IF(AND('DO NOT USE_Contact Formulas'!A970,ISBLANK('Captura de datos de CONTACTO'!AB970)),"Lab Result Test Result is required",IF(AND(NOT(ISBLANK('Captura de datos de CONTACTO'!AB970)),ISNA(VLOOKUP('Captura de datos de CONTACTO'!AB970,'DO NOT USE_School Picklist'!$Q$3:$Q$8,1,FALSE))),"Please select a value from the drop-down menu",IF('DO NOT USE_Contact Formulas'!A970,"OK",NA())))</f>
        <v>#N/A</v>
      </c>
    </row>
    <row r="971" spans="1:33" x14ac:dyDescent="0.3">
      <c r="A971" s="39" t="e">
        <f>IF('DO NOT USE_Contact Formulas'!A971,IF('DO NOT USE_Contact Formulas'!B971,"Not all required fields are completed","OK"),NA())</f>
        <v>#N/A</v>
      </c>
      <c r="B971" s="40" t="e">
        <f>IF(AND('DO NOT USE_Contact Formulas'!A971,ISBLANK('Captura de datos de CONTACTO'!B971)),"First Name is required",IF(NOT(ISBLANK('Captura de datos de CONTACTO'!B971)),"OK",NA()))</f>
        <v>#N/A</v>
      </c>
      <c r="C971" s="40" t="e">
        <f>IF(AND('DO NOT USE_Contact Formulas'!A971,ISBLANK('Captura de datos de CONTACTO'!C971)),"Last Name is required",IF(NOT(ISBLANK('Captura de datos de CONTACTO'!C971)),"OK",NA()))</f>
        <v>#N/A</v>
      </c>
      <c r="D971" s="40" t="e">
        <f>IF(AND('DO NOT USE_Contact Formulas'!A971,ISBLANK('Captura de datos de CONTACTO'!D971)),"Birthdate is required",IF(NOT(ISBLANK('Captura de datos de CONTACTO'!D971)),"OK",NA()))</f>
        <v>#N/A</v>
      </c>
      <c r="E971" s="40" t="e">
        <f>IF(AND('DO NOT USE_Contact Formulas'!A971,ISBLANK('Captura de datos de CONTACTO'!E971)),"Mobile Phone is required",IF(NOT(ISBLANK('Captura de datos de CONTACTO'!E971)),IF(AND(ISNUMBER(VALUE('Captura de datos de CONTACTO'!E971)),LEFT('Captura de datos de CONTACTO'!E971,1)&lt;&gt;"1",LEN('Captura de datos de CONTACTO'!E971)=10),"OK","Phone number must be valid format"),NA()))</f>
        <v>#N/A</v>
      </c>
      <c r="F971" s="40" t="e">
        <f>IF(LEN('Captura de datos de CONTACTO'!F971)&gt;255,"Home Street Address must be less than 255 characters",IF('DO NOT USE_Contact Formulas'!A971,"OK",NA()))</f>
        <v>#N/A</v>
      </c>
      <c r="G971" s="40" t="e">
        <f>IF(LEN('Captura de datos de CONTACTO'!G971)&gt;40,"City must be less than 40 characters",IF('DO NOT USE_Contact Formulas'!A971,"OK",NA()))</f>
        <v>#N/A</v>
      </c>
      <c r="H971" s="40" t="e">
        <f>IF(AND(NOT(ISBLANK('Captura de datos de CONTACTO'!H971)),ISNA(VLOOKUP('Captura de datos de CONTACTO'!H971,'DO NOT USE_School Picklist'!$P$3:$P$52,1,FALSE))),"Please select a value from the drop-down menu",IF('DO NOT USE_Contact Formulas'!A971,"OK",NA()))</f>
        <v>#N/A</v>
      </c>
      <c r="I971" s="40" t="e">
        <f>IF(AND('DO NOT USE_Contact Formulas'!A971,ISBLANK('Captura de datos de CONTACTO'!I971)),"Zip is required",IF(ISBLANK('Captura de datos de CONTACTO'!I971),NA(),"OK"))</f>
        <v>#N/A</v>
      </c>
      <c r="J971" s="40" t="e">
        <f>IF(AND('DO NOT USE_Contact Formulas'!A971,ISBLANK('Captura de datos de CONTACTO'!J971)),"Student or Staff? is required",IF(ISBLANK('Captura de datos de CONTACTO'!J971),NA(),IF(ISNA(VLOOKUP('Captura de datos de CONTACTO'!J971,'DO NOT USE_School Picklist'!$B$3:$B$6,1,FALSE)),"Please select a value from the drop-down menu","OK")))</f>
        <v>#N/A</v>
      </c>
      <c r="K971" s="40" t="e">
        <f>IF(AND('Captura de datos de CONTACTO'!J971='DO NOT USE_School Picklist'!$B$4,ISBLANK('Captura de datos de CONTACTO'!K971)),"Occupation/Job Title is required if Student or Staff? is Yes, staff/faculty or volunteer",IF('DO NOT USE_Contact Formulas'!A971,"OK",NA()))</f>
        <v>#N/A</v>
      </c>
      <c r="L971" s="40" t="e">
        <f ca="1">IF('Captura de datos de CONTACTO'!L971&gt;'DO NOT USE_School Picklist'!$C$3,"Date last on school campus/facility cannot be a future date",IF('DO NOT USE_Contact Formulas'!A971,IF(ISBLANK('Captura de datos de CONTACTO'!L971),"Date last on school campus/facility is required","OK"),NA()))</f>
        <v>#N/A</v>
      </c>
      <c r="M971" s="41" t="e">
        <f ca="1">IF('Captura de datos de CONTACTO'!M971&gt;'DO NOT USE_School Picklist'!$C$3,"Last Exposure Date cannot be a future date",IF('DO NOT USE_Contact Formulas'!A971,IF(ISBLANK('Captura de datos de CONTACTO'!M971),"Last Exposure Date is required","OK"),NA()))</f>
        <v>#N/A</v>
      </c>
      <c r="N971" s="41" t="e">
        <f>IF(AND('DO NOT USE_Contact Formulas'!A971,ISBLANK('Captura de datos de CONTACTO'!N971)),"Specific Place in the Location is required",IF(ISBLANK('Captura de datos de CONTACTO'!N971),NA(),"OK"))</f>
        <v>#N/A</v>
      </c>
      <c r="O971" s="40" t="e">
        <f>IF(AND(NOT(ISBLANK('Captura de datos de CONTACTO'!O971)),ISNA(VLOOKUP('Captura de datos de CONTACTO'!O971,'DO NOT USE_School Picklist'!$L$3:$L$81,1,FALSE))),"Please select a value from the drop-down menu",IF('DO NOT USE_Contact Formulas'!A971,"OK",NA()))</f>
        <v>#N/A</v>
      </c>
      <c r="P971" s="40" t="e">
        <f>IF(AND(NOT(ISBLANK('Captura de datos de CONTACTO'!P971)),NOT(ISNUMBER(MATCH("*@*.?*",'Captura de datos de CONTACTO'!P971,0)))),"Email must be in a valid format",IF('DO NOT USE_Contact Formulas'!A971,"OK",NA()))</f>
        <v>#N/A</v>
      </c>
      <c r="Q971" s="40" t="e">
        <f>IF(LEN('Captura de datos de CONTACTO'!Q971)&gt;50,"Parent/Guardian Name must be less than 50 characters",IF('DO NOT USE_Contact Formulas'!A971,"OK",NA()))</f>
        <v>#N/A</v>
      </c>
      <c r="R971" s="40" t="e">
        <f>IF(NOT(ISBLANK('Captura de datos de CONTACTO'!R971)),IF(AND(ISNUMBER('Captura de datos de CONTACTO'!R971),LEFT('Captura de datos de CONTACTO'!R971,1)&lt;&gt;"1",LEN('Captura de datos de CONTACTO'!R971)=10),"OK","Phone number must be valid format"),IF('DO NOT USE_Contact Formulas'!A971,"OK",NA()))</f>
        <v>#N/A</v>
      </c>
      <c r="S971" s="40" t="e">
        <f>IF(AND(NOT(ISBLANK('Captura de datos de CONTACTO'!S971)),ISNA(VLOOKUP('Captura de datos de CONTACTO'!S971,'DO NOT USE_School Picklist'!$N$3:$N$63,1,FALSE))),"Please select a value from the drop-down menu",IF('DO NOT USE_Contact Formulas'!A971,"OK",NA()))</f>
        <v>#N/A</v>
      </c>
      <c r="T971" s="53" t="e">
        <f>IF(AND(NOT(ISBLANK('Captura de datos de CONTACTO'!T971)),ISNA(VLOOKUP('Captura de datos de CONTACTO'!T971,'DO NOT USE_School Picklist'!$I$3:$I$5,1,FALSE))),"Please select a value from the drop-down menu",IF('DO NOT USE_Contact Formulas'!A971,"OK",NA()))</f>
        <v>#N/A</v>
      </c>
      <c r="U971" s="40" t="e">
        <f>IF(AND(NOT(ISBLANK('Captura de datos de CONTACTO'!U971)),ISNA(VLOOKUP('Captura de datos de CONTACTO'!U971,'DO NOT USE_School Picklist'!$E$3:$E$10,1,FALSE))),"Please select a value from the drop-down menu",IF('DO NOT USE_Contact Formulas'!A971,"OK",NA()))</f>
        <v>#N/A</v>
      </c>
      <c r="V971" s="53" t="e">
        <f>IF(AND(NOT(ISBLANK('Captura de datos de CONTACTO'!V971)),ISNA(VLOOKUP('Captura de datos de CONTACTO'!V971,'DO NOT USE_School Picklist'!$W$3:$W$9,1,FALSE))),"Please select a value from the drop-down menu",IF('DO NOT USE_Contact Formulas'!A971,"OK",NA()))</f>
        <v>#N/A</v>
      </c>
      <c r="W971" s="53" t="e">
        <f>IF(AND(NOT(ISBLANK('Captura de datos de CONTACTO'!W971)),ISNA(VLOOKUP('Captura de datos de CONTACTO'!W971,'DO NOT USE_School Picklist'!$W$3:$W$9,1,FALSE))),"Please select a value from the drop-down menu",IF('DO NOT USE_Case Formulas'!A971,"OK",NA()))</f>
        <v>#N/A</v>
      </c>
      <c r="X971" s="40" t="e">
        <f>IF(AND(NOT(ISBLANK('Captura de datos de CONTACTO'!X971)),ISNA(VLOOKUP('Captura de datos de CONTACTO'!X971,'DO NOT USE_School Picklist'!$F$3:$F$16,1,FALSE))),"Please select a value from the drop-down menu",IF('DO NOT USE_Contact Formulas'!A971,"OK",NA()))</f>
        <v>#N/A</v>
      </c>
      <c r="Y971" s="40" t="e">
        <f>IF(LEN('Captura de datos de CONTACTO'!Y971)&gt;100,"Classroom(s) must be less than 100 characters",IF('DO NOT USE_Contact Formulas'!A971,"OK",NA()))</f>
        <v>#N/A</v>
      </c>
      <c r="Z971" s="40" t="e">
        <f>IF(AND(NOT(ISBLANK('Captura de datos de CONTACTO'!Z971)),ISNA(VLOOKUP('Captura de datos de CONTACTO'!Z971,'DO NOT USE_School Picklist'!$K$3:$K$6,1,FALSE))),"Please select a value from the drop-down menu",IF('DO NOT USE_Contact Formulas'!A971,"OK",NA()))</f>
        <v>#N/A</v>
      </c>
      <c r="AA971" s="40" t="e">
        <f>IF(AND(NOT(ISBLANK('Captura de datos de CONTACTO'!AA971)),ISNA(VLOOKUP('Captura de datos de CONTACTO'!AA971,'DO NOT USE_School Picklist'!$D$3:$D$5,1,FALSE))),"Please select a value from the drop-down menu",IF('DO NOT USE_Contact Formulas'!A971,"OK",NA()))</f>
        <v>#N/A</v>
      </c>
      <c r="AB971" s="40"/>
      <c r="AC971" s="40" t="e">
        <f>IF(AND(NOT(ISBLANK('Captura de datos de CONTACTO'!AC971)),ISNA(VLOOKUP('Captura de datos de CONTACTO'!AC971,'DO NOT USE_School Picklist'!$G$3:$G$5,1,FALSE))),"Please select a value from the drop-down menu",IF('DO NOT USE_Contact Formulas'!A971,"OK",NA()))</f>
        <v>#N/A</v>
      </c>
      <c r="AD971" s="40"/>
      <c r="AE971" s="40" t="e">
        <f>IF(AND(NOT(ISBLANK('Captura de datos de CONTACTO'!AE971)),ISNA(VLOOKUP('Captura de datos de CONTACTO'!AE971,'DO NOT USE_School Picklist'!$H$3:$H$4,1,FALSE))),"Please select a value from the drop-down menu",IF('DO NOT USE_Contact Formulas'!A971,"OK",NA()))</f>
        <v>#N/A</v>
      </c>
      <c r="AF971" s="40" t="e">
        <f ca="1">IF('Captura de datos de CONTACTO'!AF971&gt;'DO NOT USE_School Picklist'!$C$3,"Test Date cannot be a future date",IF('DO NOT USE_Contact Formulas'!A971,"OK",NA()))</f>
        <v>#N/A</v>
      </c>
      <c r="AG971" s="53" t="e">
        <f>IF(AND('DO NOT USE_Contact Formulas'!A971,ISBLANK('Captura de datos de CONTACTO'!AB971)),"Lab Result Test Result is required",IF(AND(NOT(ISBLANK('Captura de datos de CONTACTO'!AB971)),ISNA(VLOOKUP('Captura de datos de CONTACTO'!AB971,'DO NOT USE_School Picklist'!$Q$3:$Q$8,1,FALSE))),"Please select a value from the drop-down menu",IF('DO NOT USE_Contact Formulas'!A971,"OK",NA())))</f>
        <v>#N/A</v>
      </c>
    </row>
    <row r="972" spans="1:33" x14ac:dyDescent="0.3">
      <c r="A972" s="39" t="e">
        <f>IF('DO NOT USE_Contact Formulas'!A972,IF('DO NOT USE_Contact Formulas'!B972,"Not all required fields are completed","OK"),NA())</f>
        <v>#N/A</v>
      </c>
      <c r="B972" s="40" t="e">
        <f>IF(AND('DO NOT USE_Contact Formulas'!A972,ISBLANK('Captura de datos de CONTACTO'!B972)),"First Name is required",IF(NOT(ISBLANK('Captura de datos de CONTACTO'!B972)),"OK",NA()))</f>
        <v>#N/A</v>
      </c>
      <c r="C972" s="40" t="e">
        <f>IF(AND('DO NOT USE_Contact Formulas'!A972,ISBLANK('Captura de datos de CONTACTO'!C972)),"Last Name is required",IF(NOT(ISBLANK('Captura de datos de CONTACTO'!C972)),"OK",NA()))</f>
        <v>#N/A</v>
      </c>
      <c r="D972" s="40" t="e">
        <f>IF(AND('DO NOT USE_Contact Formulas'!A972,ISBLANK('Captura de datos de CONTACTO'!D972)),"Birthdate is required",IF(NOT(ISBLANK('Captura de datos de CONTACTO'!D972)),"OK",NA()))</f>
        <v>#N/A</v>
      </c>
      <c r="E972" s="40" t="e">
        <f>IF(AND('DO NOT USE_Contact Formulas'!A972,ISBLANK('Captura de datos de CONTACTO'!E972)),"Mobile Phone is required",IF(NOT(ISBLANK('Captura de datos de CONTACTO'!E972)),IF(AND(ISNUMBER(VALUE('Captura de datos de CONTACTO'!E972)),LEFT('Captura de datos de CONTACTO'!E972,1)&lt;&gt;"1",LEN('Captura de datos de CONTACTO'!E972)=10),"OK","Phone number must be valid format"),NA()))</f>
        <v>#N/A</v>
      </c>
      <c r="F972" s="40" t="e">
        <f>IF(LEN('Captura de datos de CONTACTO'!F972)&gt;255,"Home Street Address must be less than 255 characters",IF('DO NOT USE_Contact Formulas'!A972,"OK",NA()))</f>
        <v>#N/A</v>
      </c>
      <c r="G972" s="40" t="e">
        <f>IF(LEN('Captura de datos de CONTACTO'!G972)&gt;40,"City must be less than 40 characters",IF('DO NOT USE_Contact Formulas'!A972,"OK",NA()))</f>
        <v>#N/A</v>
      </c>
      <c r="H972" s="40" t="e">
        <f>IF(AND(NOT(ISBLANK('Captura de datos de CONTACTO'!H972)),ISNA(VLOOKUP('Captura de datos de CONTACTO'!H972,'DO NOT USE_School Picklist'!$P$3:$P$52,1,FALSE))),"Please select a value from the drop-down menu",IF('DO NOT USE_Contact Formulas'!A972,"OK",NA()))</f>
        <v>#N/A</v>
      </c>
      <c r="I972" s="40" t="e">
        <f>IF(AND('DO NOT USE_Contact Formulas'!A972,ISBLANK('Captura de datos de CONTACTO'!I972)),"Zip is required",IF(ISBLANK('Captura de datos de CONTACTO'!I972),NA(),"OK"))</f>
        <v>#N/A</v>
      </c>
      <c r="J972" s="40" t="e">
        <f>IF(AND('DO NOT USE_Contact Formulas'!A972,ISBLANK('Captura de datos de CONTACTO'!J972)),"Student or Staff? is required",IF(ISBLANK('Captura de datos de CONTACTO'!J972),NA(),IF(ISNA(VLOOKUP('Captura de datos de CONTACTO'!J972,'DO NOT USE_School Picklist'!$B$3:$B$6,1,FALSE)),"Please select a value from the drop-down menu","OK")))</f>
        <v>#N/A</v>
      </c>
      <c r="K972" s="40" t="e">
        <f>IF(AND('Captura de datos de CONTACTO'!J972='DO NOT USE_School Picklist'!$B$4,ISBLANK('Captura de datos de CONTACTO'!K972)),"Occupation/Job Title is required if Student or Staff? is Yes, staff/faculty or volunteer",IF('DO NOT USE_Contact Formulas'!A972,"OK",NA()))</f>
        <v>#N/A</v>
      </c>
      <c r="L972" s="40" t="e">
        <f ca="1">IF('Captura de datos de CONTACTO'!L972&gt;'DO NOT USE_School Picklist'!$C$3,"Date last on school campus/facility cannot be a future date",IF('DO NOT USE_Contact Formulas'!A972,IF(ISBLANK('Captura de datos de CONTACTO'!L972),"Date last on school campus/facility is required","OK"),NA()))</f>
        <v>#N/A</v>
      </c>
      <c r="M972" s="41" t="e">
        <f ca="1">IF('Captura de datos de CONTACTO'!M972&gt;'DO NOT USE_School Picklist'!$C$3,"Last Exposure Date cannot be a future date",IF('DO NOT USE_Contact Formulas'!A972,IF(ISBLANK('Captura de datos de CONTACTO'!M972),"Last Exposure Date is required","OK"),NA()))</f>
        <v>#N/A</v>
      </c>
      <c r="N972" s="41" t="e">
        <f>IF(AND('DO NOT USE_Contact Formulas'!A972,ISBLANK('Captura de datos de CONTACTO'!N972)),"Specific Place in the Location is required",IF(ISBLANK('Captura de datos de CONTACTO'!N972),NA(),"OK"))</f>
        <v>#N/A</v>
      </c>
      <c r="O972" s="40" t="e">
        <f>IF(AND(NOT(ISBLANK('Captura de datos de CONTACTO'!O972)),ISNA(VLOOKUP('Captura de datos de CONTACTO'!O972,'DO NOT USE_School Picklist'!$L$3:$L$81,1,FALSE))),"Please select a value from the drop-down menu",IF('DO NOT USE_Contact Formulas'!A972,"OK",NA()))</f>
        <v>#N/A</v>
      </c>
      <c r="P972" s="40" t="e">
        <f>IF(AND(NOT(ISBLANK('Captura de datos de CONTACTO'!P972)),NOT(ISNUMBER(MATCH("*@*.?*",'Captura de datos de CONTACTO'!P972,0)))),"Email must be in a valid format",IF('DO NOT USE_Contact Formulas'!A972,"OK",NA()))</f>
        <v>#N/A</v>
      </c>
      <c r="Q972" s="40" t="e">
        <f>IF(LEN('Captura de datos de CONTACTO'!Q972)&gt;50,"Parent/Guardian Name must be less than 50 characters",IF('DO NOT USE_Contact Formulas'!A972,"OK",NA()))</f>
        <v>#N/A</v>
      </c>
      <c r="R972" s="40" t="e">
        <f>IF(NOT(ISBLANK('Captura de datos de CONTACTO'!R972)),IF(AND(ISNUMBER('Captura de datos de CONTACTO'!R972),LEFT('Captura de datos de CONTACTO'!R972,1)&lt;&gt;"1",LEN('Captura de datos de CONTACTO'!R972)=10),"OK","Phone number must be valid format"),IF('DO NOT USE_Contact Formulas'!A972,"OK",NA()))</f>
        <v>#N/A</v>
      </c>
      <c r="S972" s="40" t="e">
        <f>IF(AND(NOT(ISBLANK('Captura de datos de CONTACTO'!S972)),ISNA(VLOOKUP('Captura de datos de CONTACTO'!S972,'DO NOT USE_School Picklist'!$N$3:$N$63,1,FALSE))),"Please select a value from the drop-down menu",IF('DO NOT USE_Contact Formulas'!A972,"OK",NA()))</f>
        <v>#N/A</v>
      </c>
      <c r="T972" s="53" t="e">
        <f>IF(AND(NOT(ISBLANK('Captura de datos de CONTACTO'!T972)),ISNA(VLOOKUP('Captura de datos de CONTACTO'!T972,'DO NOT USE_School Picklist'!$I$3:$I$5,1,FALSE))),"Please select a value from the drop-down menu",IF('DO NOT USE_Contact Formulas'!A972,"OK",NA()))</f>
        <v>#N/A</v>
      </c>
      <c r="U972" s="40" t="e">
        <f>IF(AND(NOT(ISBLANK('Captura de datos de CONTACTO'!U972)),ISNA(VLOOKUP('Captura de datos de CONTACTO'!U972,'DO NOT USE_School Picklist'!$E$3:$E$10,1,FALSE))),"Please select a value from the drop-down menu",IF('DO NOT USE_Contact Formulas'!A972,"OK",NA()))</f>
        <v>#N/A</v>
      </c>
      <c r="V972" s="53" t="e">
        <f>IF(AND(NOT(ISBLANK('Captura de datos de CONTACTO'!V972)),ISNA(VLOOKUP('Captura de datos de CONTACTO'!V972,'DO NOT USE_School Picklist'!$W$3:$W$9,1,FALSE))),"Please select a value from the drop-down menu",IF('DO NOT USE_Contact Formulas'!A972,"OK",NA()))</f>
        <v>#N/A</v>
      </c>
      <c r="W972" s="53" t="e">
        <f>IF(AND(NOT(ISBLANK('Captura de datos de CONTACTO'!W972)),ISNA(VLOOKUP('Captura de datos de CONTACTO'!W972,'DO NOT USE_School Picklist'!$W$3:$W$9,1,FALSE))),"Please select a value from the drop-down menu",IF('DO NOT USE_Case Formulas'!A972,"OK",NA()))</f>
        <v>#N/A</v>
      </c>
      <c r="X972" s="40" t="e">
        <f>IF(AND(NOT(ISBLANK('Captura de datos de CONTACTO'!X972)),ISNA(VLOOKUP('Captura de datos de CONTACTO'!X972,'DO NOT USE_School Picklist'!$F$3:$F$16,1,FALSE))),"Please select a value from the drop-down menu",IF('DO NOT USE_Contact Formulas'!A972,"OK",NA()))</f>
        <v>#N/A</v>
      </c>
      <c r="Y972" s="40" t="e">
        <f>IF(LEN('Captura de datos de CONTACTO'!Y972)&gt;100,"Classroom(s) must be less than 100 characters",IF('DO NOT USE_Contact Formulas'!A972,"OK",NA()))</f>
        <v>#N/A</v>
      </c>
      <c r="Z972" s="40" t="e">
        <f>IF(AND(NOT(ISBLANK('Captura de datos de CONTACTO'!Z972)),ISNA(VLOOKUP('Captura de datos de CONTACTO'!Z972,'DO NOT USE_School Picklist'!$K$3:$K$6,1,FALSE))),"Please select a value from the drop-down menu",IF('DO NOT USE_Contact Formulas'!A972,"OK",NA()))</f>
        <v>#N/A</v>
      </c>
      <c r="AA972" s="40" t="e">
        <f>IF(AND(NOT(ISBLANK('Captura de datos de CONTACTO'!AA972)),ISNA(VLOOKUP('Captura de datos de CONTACTO'!AA972,'DO NOT USE_School Picklist'!$D$3:$D$5,1,FALSE))),"Please select a value from the drop-down menu",IF('DO NOT USE_Contact Formulas'!A972,"OK",NA()))</f>
        <v>#N/A</v>
      </c>
      <c r="AB972" s="40"/>
      <c r="AC972" s="40" t="e">
        <f>IF(AND(NOT(ISBLANK('Captura de datos de CONTACTO'!AC972)),ISNA(VLOOKUP('Captura de datos de CONTACTO'!AC972,'DO NOT USE_School Picklist'!$G$3:$G$5,1,FALSE))),"Please select a value from the drop-down menu",IF('DO NOT USE_Contact Formulas'!A972,"OK",NA()))</f>
        <v>#N/A</v>
      </c>
      <c r="AD972" s="40"/>
      <c r="AE972" s="40" t="e">
        <f>IF(AND(NOT(ISBLANK('Captura de datos de CONTACTO'!AE972)),ISNA(VLOOKUP('Captura de datos de CONTACTO'!AE972,'DO NOT USE_School Picklist'!$H$3:$H$4,1,FALSE))),"Please select a value from the drop-down menu",IF('DO NOT USE_Contact Formulas'!A972,"OK",NA()))</f>
        <v>#N/A</v>
      </c>
      <c r="AF972" s="40" t="e">
        <f ca="1">IF('Captura de datos de CONTACTO'!AF972&gt;'DO NOT USE_School Picklist'!$C$3,"Test Date cannot be a future date",IF('DO NOT USE_Contact Formulas'!A972,"OK",NA()))</f>
        <v>#N/A</v>
      </c>
      <c r="AG972" s="53" t="e">
        <f>IF(AND('DO NOT USE_Contact Formulas'!A972,ISBLANK('Captura de datos de CONTACTO'!AB972)),"Lab Result Test Result is required",IF(AND(NOT(ISBLANK('Captura de datos de CONTACTO'!AB972)),ISNA(VLOOKUP('Captura de datos de CONTACTO'!AB972,'DO NOT USE_School Picklist'!$Q$3:$Q$8,1,FALSE))),"Please select a value from the drop-down menu",IF('DO NOT USE_Contact Formulas'!A972,"OK",NA())))</f>
        <v>#N/A</v>
      </c>
    </row>
    <row r="973" spans="1:33" x14ac:dyDescent="0.3">
      <c r="A973" s="39" t="e">
        <f>IF('DO NOT USE_Contact Formulas'!A973,IF('DO NOT USE_Contact Formulas'!B973,"Not all required fields are completed","OK"),NA())</f>
        <v>#N/A</v>
      </c>
      <c r="B973" s="40" t="e">
        <f>IF(AND('DO NOT USE_Contact Formulas'!A973,ISBLANK('Captura de datos de CONTACTO'!B973)),"First Name is required",IF(NOT(ISBLANK('Captura de datos de CONTACTO'!B973)),"OK",NA()))</f>
        <v>#N/A</v>
      </c>
      <c r="C973" s="40" t="e">
        <f>IF(AND('DO NOT USE_Contact Formulas'!A973,ISBLANK('Captura de datos de CONTACTO'!C973)),"Last Name is required",IF(NOT(ISBLANK('Captura de datos de CONTACTO'!C973)),"OK",NA()))</f>
        <v>#N/A</v>
      </c>
      <c r="D973" s="40" t="e">
        <f>IF(AND('DO NOT USE_Contact Formulas'!A973,ISBLANK('Captura de datos de CONTACTO'!D973)),"Birthdate is required",IF(NOT(ISBLANK('Captura de datos de CONTACTO'!D973)),"OK",NA()))</f>
        <v>#N/A</v>
      </c>
      <c r="E973" s="40" t="e">
        <f>IF(AND('DO NOT USE_Contact Formulas'!A973,ISBLANK('Captura de datos de CONTACTO'!E973)),"Mobile Phone is required",IF(NOT(ISBLANK('Captura de datos de CONTACTO'!E973)),IF(AND(ISNUMBER(VALUE('Captura de datos de CONTACTO'!E973)),LEFT('Captura de datos de CONTACTO'!E973,1)&lt;&gt;"1",LEN('Captura de datos de CONTACTO'!E973)=10),"OK","Phone number must be valid format"),NA()))</f>
        <v>#N/A</v>
      </c>
      <c r="F973" s="40" t="e">
        <f>IF(LEN('Captura de datos de CONTACTO'!F973)&gt;255,"Home Street Address must be less than 255 characters",IF('DO NOT USE_Contact Formulas'!A973,"OK",NA()))</f>
        <v>#N/A</v>
      </c>
      <c r="G973" s="40" t="e">
        <f>IF(LEN('Captura de datos de CONTACTO'!G973)&gt;40,"City must be less than 40 characters",IF('DO NOT USE_Contact Formulas'!A973,"OK",NA()))</f>
        <v>#N/A</v>
      </c>
      <c r="H973" s="40" t="e">
        <f>IF(AND(NOT(ISBLANK('Captura de datos de CONTACTO'!H973)),ISNA(VLOOKUP('Captura de datos de CONTACTO'!H973,'DO NOT USE_School Picklist'!$P$3:$P$52,1,FALSE))),"Please select a value from the drop-down menu",IF('DO NOT USE_Contact Formulas'!A973,"OK",NA()))</f>
        <v>#N/A</v>
      </c>
      <c r="I973" s="40" t="e">
        <f>IF(AND('DO NOT USE_Contact Formulas'!A973,ISBLANK('Captura de datos de CONTACTO'!I973)),"Zip is required",IF(ISBLANK('Captura de datos de CONTACTO'!I973),NA(),"OK"))</f>
        <v>#N/A</v>
      </c>
      <c r="J973" s="40" t="e">
        <f>IF(AND('DO NOT USE_Contact Formulas'!A973,ISBLANK('Captura de datos de CONTACTO'!J973)),"Student or Staff? is required",IF(ISBLANK('Captura de datos de CONTACTO'!J973),NA(),IF(ISNA(VLOOKUP('Captura de datos de CONTACTO'!J973,'DO NOT USE_School Picklist'!$B$3:$B$6,1,FALSE)),"Please select a value from the drop-down menu","OK")))</f>
        <v>#N/A</v>
      </c>
      <c r="K973" s="40" t="e">
        <f>IF(AND('Captura de datos de CONTACTO'!J973='DO NOT USE_School Picklist'!$B$4,ISBLANK('Captura de datos de CONTACTO'!K973)),"Occupation/Job Title is required if Student or Staff? is Yes, staff/faculty or volunteer",IF('DO NOT USE_Contact Formulas'!A973,"OK",NA()))</f>
        <v>#N/A</v>
      </c>
      <c r="L973" s="40" t="e">
        <f ca="1">IF('Captura de datos de CONTACTO'!L973&gt;'DO NOT USE_School Picklist'!$C$3,"Date last on school campus/facility cannot be a future date",IF('DO NOT USE_Contact Formulas'!A973,IF(ISBLANK('Captura de datos de CONTACTO'!L973),"Date last on school campus/facility is required","OK"),NA()))</f>
        <v>#N/A</v>
      </c>
      <c r="M973" s="41" t="e">
        <f ca="1">IF('Captura de datos de CONTACTO'!M973&gt;'DO NOT USE_School Picklist'!$C$3,"Last Exposure Date cannot be a future date",IF('DO NOT USE_Contact Formulas'!A973,IF(ISBLANK('Captura de datos de CONTACTO'!M973),"Last Exposure Date is required","OK"),NA()))</f>
        <v>#N/A</v>
      </c>
      <c r="N973" s="41" t="e">
        <f>IF(AND('DO NOT USE_Contact Formulas'!A973,ISBLANK('Captura de datos de CONTACTO'!N973)),"Specific Place in the Location is required",IF(ISBLANK('Captura de datos de CONTACTO'!N973),NA(),"OK"))</f>
        <v>#N/A</v>
      </c>
      <c r="O973" s="40" t="e">
        <f>IF(AND(NOT(ISBLANK('Captura de datos de CONTACTO'!O973)),ISNA(VLOOKUP('Captura de datos de CONTACTO'!O973,'DO NOT USE_School Picklist'!$L$3:$L$81,1,FALSE))),"Please select a value from the drop-down menu",IF('DO NOT USE_Contact Formulas'!A973,"OK",NA()))</f>
        <v>#N/A</v>
      </c>
      <c r="P973" s="40" t="e">
        <f>IF(AND(NOT(ISBLANK('Captura de datos de CONTACTO'!P973)),NOT(ISNUMBER(MATCH("*@*.?*",'Captura de datos de CONTACTO'!P973,0)))),"Email must be in a valid format",IF('DO NOT USE_Contact Formulas'!A973,"OK",NA()))</f>
        <v>#N/A</v>
      </c>
      <c r="Q973" s="40" t="e">
        <f>IF(LEN('Captura de datos de CONTACTO'!Q973)&gt;50,"Parent/Guardian Name must be less than 50 characters",IF('DO NOT USE_Contact Formulas'!A973,"OK",NA()))</f>
        <v>#N/A</v>
      </c>
      <c r="R973" s="40" t="e">
        <f>IF(NOT(ISBLANK('Captura de datos de CONTACTO'!R973)),IF(AND(ISNUMBER('Captura de datos de CONTACTO'!R973),LEFT('Captura de datos de CONTACTO'!R973,1)&lt;&gt;"1",LEN('Captura de datos de CONTACTO'!R973)=10),"OK","Phone number must be valid format"),IF('DO NOT USE_Contact Formulas'!A973,"OK",NA()))</f>
        <v>#N/A</v>
      </c>
      <c r="S973" s="40" t="e">
        <f>IF(AND(NOT(ISBLANK('Captura de datos de CONTACTO'!S973)),ISNA(VLOOKUP('Captura de datos de CONTACTO'!S973,'DO NOT USE_School Picklist'!$N$3:$N$63,1,FALSE))),"Please select a value from the drop-down menu",IF('DO NOT USE_Contact Formulas'!A973,"OK",NA()))</f>
        <v>#N/A</v>
      </c>
      <c r="T973" s="53" t="e">
        <f>IF(AND(NOT(ISBLANK('Captura de datos de CONTACTO'!T973)),ISNA(VLOOKUP('Captura de datos de CONTACTO'!T973,'DO NOT USE_School Picklist'!$I$3:$I$5,1,FALSE))),"Please select a value from the drop-down menu",IF('DO NOT USE_Contact Formulas'!A973,"OK",NA()))</f>
        <v>#N/A</v>
      </c>
      <c r="U973" s="40" t="e">
        <f>IF(AND(NOT(ISBLANK('Captura de datos de CONTACTO'!U973)),ISNA(VLOOKUP('Captura de datos de CONTACTO'!U973,'DO NOT USE_School Picklist'!$E$3:$E$10,1,FALSE))),"Please select a value from the drop-down menu",IF('DO NOT USE_Contact Formulas'!A973,"OK",NA()))</f>
        <v>#N/A</v>
      </c>
      <c r="V973" s="53" t="e">
        <f>IF(AND(NOT(ISBLANK('Captura de datos de CONTACTO'!V973)),ISNA(VLOOKUP('Captura de datos de CONTACTO'!V973,'DO NOT USE_School Picklist'!$W$3:$W$9,1,FALSE))),"Please select a value from the drop-down menu",IF('DO NOT USE_Contact Formulas'!A973,"OK",NA()))</f>
        <v>#N/A</v>
      </c>
      <c r="W973" s="53" t="e">
        <f>IF(AND(NOT(ISBLANK('Captura de datos de CONTACTO'!W973)),ISNA(VLOOKUP('Captura de datos de CONTACTO'!W973,'DO NOT USE_School Picklist'!$W$3:$W$9,1,FALSE))),"Please select a value from the drop-down menu",IF('DO NOT USE_Case Formulas'!A973,"OK",NA()))</f>
        <v>#N/A</v>
      </c>
      <c r="X973" s="40" t="e">
        <f>IF(AND(NOT(ISBLANK('Captura de datos de CONTACTO'!X973)),ISNA(VLOOKUP('Captura de datos de CONTACTO'!X973,'DO NOT USE_School Picklist'!$F$3:$F$16,1,FALSE))),"Please select a value from the drop-down menu",IF('DO NOT USE_Contact Formulas'!A973,"OK",NA()))</f>
        <v>#N/A</v>
      </c>
      <c r="Y973" s="40" t="e">
        <f>IF(LEN('Captura de datos de CONTACTO'!Y973)&gt;100,"Classroom(s) must be less than 100 characters",IF('DO NOT USE_Contact Formulas'!A973,"OK",NA()))</f>
        <v>#N/A</v>
      </c>
      <c r="Z973" s="40" t="e">
        <f>IF(AND(NOT(ISBLANK('Captura de datos de CONTACTO'!Z973)),ISNA(VLOOKUP('Captura de datos de CONTACTO'!Z973,'DO NOT USE_School Picklist'!$K$3:$K$6,1,FALSE))),"Please select a value from the drop-down menu",IF('DO NOT USE_Contact Formulas'!A973,"OK",NA()))</f>
        <v>#N/A</v>
      </c>
      <c r="AA973" s="40" t="e">
        <f>IF(AND(NOT(ISBLANK('Captura de datos de CONTACTO'!AA973)),ISNA(VLOOKUP('Captura de datos de CONTACTO'!AA973,'DO NOT USE_School Picklist'!$D$3:$D$5,1,FALSE))),"Please select a value from the drop-down menu",IF('DO NOT USE_Contact Formulas'!A973,"OK",NA()))</f>
        <v>#N/A</v>
      </c>
      <c r="AB973" s="40"/>
      <c r="AC973" s="40" t="e">
        <f>IF(AND(NOT(ISBLANK('Captura de datos de CONTACTO'!AC973)),ISNA(VLOOKUP('Captura de datos de CONTACTO'!AC973,'DO NOT USE_School Picklist'!$G$3:$G$5,1,FALSE))),"Please select a value from the drop-down menu",IF('DO NOT USE_Contact Formulas'!A973,"OK",NA()))</f>
        <v>#N/A</v>
      </c>
      <c r="AD973" s="40"/>
      <c r="AE973" s="40" t="e">
        <f>IF(AND(NOT(ISBLANK('Captura de datos de CONTACTO'!AE973)),ISNA(VLOOKUP('Captura de datos de CONTACTO'!AE973,'DO NOT USE_School Picklist'!$H$3:$H$4,1,FALSE))),"Please select a value from the drop-down menu",IF('DO NOT USE_Contact Formulas'!A973,"OK",NA()))</f>
        <v>#N/A</v>
      </c>
      <c r="AF973" s="40" t="e">
        <f ca="1">IF('Captura de datos de CONTACTO'!AF973&gt;'DO NOT USE_School Picklist'!$C$3,"Test Date cannot be a future date",IF('DO NOT USE_Contact Formulas'!A973,"OK",NA()))</f>
        <v>#N/A</v>
      </c>
      <c r="AG973" s="53" t="e">
        <f>IF(AND('DO NOT USE_Contact Formulas'!A973,ISBLANK('Captura de datos de CONTACTO'!AB973)),"Lab Result Test Result is required",IF(AND(NOT(ISBLANK('Captura de datos de CONTACTO'!AB973)),ISNA(VLOOKUP('Captura de datos de CONTACTO'!AB973,'DO NOT USE_School Picklist'!$Q$3:$Q$8,1,FALSE))),"Please select a value from the drop-down menu",IF('DO NOT USE_Contact Formulas'!A973,"OK",NA())))</f>
        <v>#N/A</v>
      </c>
    </row>
    <row r="974" spans="1:33" x14ac:dyDescent="0.3">
      <c r="A974" s="39" t="e">
        <f>IF('DO NOT USE_Contact Formulas'!A974,IF('DO NOT USE_Contact Formulas'!B974,"Not all required fields are completed","OK"),NA())</f>
        <v>#N/A</v>
      </c>
      <c r="B974" s="40" t="e">
        <f>IF(AND('DO NOT USE_Contact Formulas'!A974,ISBLANK('Captura de datos de CONTACTO'!B974)),"First Name is required",IF(NOT(ISBLANK('Captura de datos de CONTACTO'!B974)),"OK",NA()))</f>
        <v>#N/A</v>
      </c>
      <c r="C974" s="40" t="e">
        <f>IF(AND('DO NOT USE_Contact Formulas'!A974,ISBLANK('Captura de datos de CONTACTO'!C974)),"Last Name is required",IF(NOT(ISBLANK('Captura de datos de CONTACTO'!C974)),"OK",NA()))</f>
        <v>#N/A</v>
      </c>
      <c r="D974" s="40" t="e">
        <f>IF(AND('DO NOT USE_Contact Formulas'!A974,ISBLANK('Captura de datos de CONTACTO'!D974)),"Birthdate is required",IF(NOT(ISBLANK('Captura de datos de CONTACTO'!D974)),"OK",NA()))</f>
        <v>#N/A</v>
      </c>
      <c r="E974" s="40" t="e">
        <f>IF(AND('DO NOT USE_Contact Formulas'!A974,ISBLANK('Captura de datos de CONTACTO'!E974)),"Mobile Phone is required",IF(NOT(ISBLANK('Captura de datos de CONTACTO'!E974)),IF(AND(ISNUMBER(VALUE('Captura de datos de CONTACTO'!E974)),LEFT('Captura de datos de CONTACTO'!E974,1)&lt;&gt;"1",LEN('Captura de datos de CONTACTO'!E974)=10),"OK","Phone number must be valid format"),NA()))</f>
        <v>#N/A</v>
      </c>
      <c r="F974" s="40" t="e">
        <f>IF(LEN('Captura de datos de CONTACTO'!F974)&gt;255,"Home Street Address must be less than 255 characters",IF('DO NOT USE_Contact Formulas'!A974,"OK",NA()))</f>
        <v>#N/A</v>
      </c>
      <c r="G974" s="40" t="e">
        <f>IF(LEN('Captura de datos de CONTACTO'!G974)&gt;40,"City must be less than 40 characters",IF('DO NOT USE_Contact Formulas'!A974,"OK",NA()))</f>
        <v>#N/A</v>
      </c>
      <c r="H974" s="40" t="e">
        <f>IF(AND(NOT(ISBLANK('Captura de datos de CONTACTO'!H974)),ISNA(VLOOKUP('Captura de datos de CONTACTO'!H974,'DO NOT USE_School Picklist'!$P$3:$P$52,1,FALSE))),"Please select a value from the drop-down menu",IF('DO NOT USE_Contact Formulas'!A974,"OK",NA()))</f>
        <v>#N/A</v>
      </c>
      <c r="I974" s="40" t="e">
        <f>IF(AND('DO NOT USE_Contact Formulas'!A974,ISBLANK('Captura de datos de CONTACTO'!I974)),"Zip is required",IF(ISBLANK('Captura de datos de CONTACTO'!I974),NA(),"OK"))</f>
        <v>#N/A</v>
      </c>
      <c r="J974" s="40" t="e">
        <f>IF(AND('DO NOT USE_Contact Formulas'!A974,ISBLANK('Captura de datos de CONTACTO'!J974)),"Student or Staff? is required",IF(ISBLANK('Captura de datos de CONTACTO'!J974),NA(),IF(ISNA(VLOOKUP('Captura de datos de CONTACTO'!J974,'DO NOT USE_School Picklist'!$B$3:$B$6,1,FALSE)),"Please select a value from the drop-down menu","OK")))</f>
        <v>#N/A</v>
      </c>
      <c r="K974" s="40" t="e">
        <f>IF(AND('Captura de datos de CONTACTO'!J974='DO NOT USE_School Picklist'!$B$4,ISBLANK('Captura de datos de CONTACTO'!K974)),"Occupation/Job Title is required if Student or Staff? is Yes, staff/faculty or volunteer",IF('DO NOT USE_Contact Formulas'!A974,"OK",NA()))</f>
        <v>#N/A</v>
      </c>
      <c r="L974" s="40" t="e">
        <f ca="1">IF('Captura de datos de CONTACTO'!L974&gt;'DO NOT USE_School Picklist'!$C$3,"Date last on school campus/facility cannot be a future date",IF('DO NOT USE_Contact Formulas'!A974,IF(ISBLANK('Captura de datos de CONTACTO'!L974),"Date last on school campus/facility is required","OK"),NA()))</f>
        <v>#N/A</v>
      </c>
      <c r="M974" s="41" t="e">
        <f ca="1">IF('Captura de datos de CONTACTO'!M974&gt;'DO NOT USE_School Picklist'!$C$3,"Last Exposure Date cannot be a future date",IF('DO NOT USE_Contact Formulas'!A974,IF(ISBLANK('Captura de datos de CONTACTO'!M974),"Last Exposure Date is required","OK"),NA()))</f>
        <v>#N/A</v>
      </c>
      <c r="N974" s="41" t="e">
        <f>IF(AND('DO NOT USE_Contact Formulas'!A974,ISBLANK('Captura de datos de CONTACTO'!N974)),"Specific Place in the Location is required",IF(ISBLANK('Captura de datos de CONTACTO'!N974),NA(),"OK"))</f>
        <v>#N/A</v>
      </c>
      <c r="O974" s="40" t="e">
        <f>IF(AND(NOT(ISBLANK('Captura de datos de CONTACTO'!O974)),ISNA(VLOOKUP('Captura de datos de CONTACTO'!O974,'DO NOT USE_School Picklist'!$L$3:$L$81,1,FALSE))),"Please select a value from the drop-down menu",IF('DO NOT USE_Contact Formulas'!A974,"OK",NA()))</f>
        <v>#N/A</v>
      </c>
      <c r="P974" s="40" t="e">
        <f>IF(AND(NOT(ISBLANK('Captura de datos de CONTACTO'!P974)),NOT(ISNUMBER(MATCH("*@*.?*",'Captura de datos de CONTACTO'!P974,0)))),"Email must be in a valid format",IF('DO NOT USE_Contact Formulas'!A974,"OK",NA()))</f>
        <v>#N/A</v>
      </c>
      <c r="Q974" s="40" t="e">
        <f>IF(LEN('Captura de datos de CONTACTO'!Q974)&gt;50,"Parent/Guardian Name must be less than 50 characters",IF('DO NOT USE_Contact Formulas'!A974,"OK",NA()))</f>
        <v>#N/A</v>
      </c>
      <c r="R974" s="40" t="e">
        <f>IF(NOT(ISBLANK('Captura de datos de CONTACTO'!R974)),IF(AND(ISNUMBER('Captura de datos de CONTACTO'!R974),LEFT('Captura de datos de CONTACTO'!R974,1)&lt;&gt;"1",LEN('Captura de datos de CONTACTO'!R974)=10),"OK","Phone number must be valid format"),IF('DO NOT USE_Contact Formulas'!A974,"OK",NA()))</f>
        <v>#N/A</v>
      </c>
      <c r="S974" s="40" t="e">
        <f>IF(AND(NOT(ISBLANK('Captura de datos de CONTACTO'!S974)),ISNA(VLOOKUP('Captura de datos de CONTACTO'!S974,'DO NOT USE_School Picklist'!$N$3:$N$63,1,FALSE))),"Please select a value from the drop-down menu",IF('DO NOT USE_Contact Formulas'!A974,"OK",NA()))</f>
        <v>#N/A</v>
      </c>
      <c r="T974" s="53" t="e">
        <f>IF(AND(NOT(ISBLANK('Captura de datos de CONTACTO'!T974)),ISNA(VLOOKUP('Captura de datos de CONTACTO'!T974,'DO NOT USE_School Picklist'!$I$3:$I$5,1,FALSE))),"Please select a value from the drop-down menu",IF('DO NOT USE_Contact Formulas'!A974,"OK",NA()))</f>
        <v>#N/A</v>
      </c>
      <c r="U974" s="40" t="e">
        <f>IF(AND(NOT(ISBLANK('Captura de datos de CONTACTO'!U974)),ISNA(VLOOKUP('Captura de datos de CONTACTO'!U974,'DO NOT USE_School Picklist'!$E$3:$E$10,1,FALSE))),"Please select a value from the drop-down menu",IF('DO NOT USE_Contact Formulas'!A974,"OK",NA()))</f>
        <v>#N/A</v>
      </c>
      <c r="V974" s="53" t="e">
        <f>IF(AND(NOT(ISBLANK('Captura de datos de CONTACTO'!V974)),ISNA(VLOOKUP('Captura de datos de CONTACTO'!V974,'DO NOT USE_School Picklist'!$W$3:$W$9,1,FALSE))),"Please select a value from the drop-down menu",IF('DO NOT USE_Contact Formulas'!A974,"OK",NA()))</f>
        <v>#N/A</v>
      </c>
      <c r="W974" s="53" t="e">
        <f>IF(AND(NOT(ISBLANK('Captura de datos de CONTACTO'!W974)),ISNA(VLOOKUP('Captura de datos de CONTACTO'!W974,'DO NOT USE_School Picklist'!$W$3:$W$9,1,FALSE))),"Please select a value from the drop-down menu",IF('DO NOT USE_Case Formulas'!A974,"OK",NA()))</f>
        <v>#N/A</v>
      </c>
      <c r="X974" s="40" t="e">
        <f>IF(AND(NOT(ISBLANK('Captura de datos de CONTACTO'!X974)),ISNA(VLOOKUP('Captura de datos de CONTACTO'!X974,'DO NOT USE_School Picklist'!$F$3:$F$16,1,FALSE))),"Please select a value from the drop-down menu",IF('DO NOT USE_Contact Formulas'!A974,"OK",NA()))</f>
        <v>#N/A</v>
      </c>
      <c r="Y974" s="40" t="e">
        <f>IF(LEN('Captura de datos de CONTACTO'!Y974)&gt;100,"Classroom(s) must be less than 100 characters",IF('DO NOT USE_Contact Formulas'!A974,"OK",NA()))</f>
        <v>#N/A</v>
      </c>
      <c r="Z974" s="40" t="e">
        <f>IF(AND(NOT(ISBLANK('Captura de datos de CONTACTO'!Z974)),ISNA(VLOOKUP('Captura de datos de CONTACTO'!Z974,'DO NOT USE_School Picklist'!$K$3:$K$6,1,FALSE))),"Please select a value from the drop-down menu",IF('DO NOT USE_Contact Formulas'!A974,"OK",NA()))</f>
        <v>#N/A</v>
      </c>
      <c r="AA974" s="40" t="e">
        <f>IF(AND(NOT(ISBLANK('Captura de datos de CONTACTO'!AA974)),ISNA(VLOOKUP('Captura de datos de CONTACTO'!AA974,'DO NOT USE_School Picklist'!$D$3:$D$5,1,FALSE))),"Please select a value from the drop-down menu",IF('DO NOT USE_Contact Formulas'!A974,"OK",NA()))</f>
        <v>#N/A</v>
      </c>
      <c r="AB974" s="40"/>
      <c r="AC974" s="40" t="e">
        <f>IF(AND(NOT(ISBLANK('Captura de datos de CONTACTO'!AC974)),ISNA(VLOOKUP('Captura de datos de CONTACTO'!AC974,'DO NOT USE_School Picklist'!$G$3:$G$5,1,FALSE))),"Please select a value from the drop-down menu",IF('DO NOT USE_Contact Formulas'!A974,"OK",NA()))</f>
        <v>#N/A</v>
      </c>
      <c r="AD974" s="40"/>
      <c r="AE974" s="40" t="e">
        <f>IF(AND(NOT(ISBLANK('Captura de datos de CONTACTO'!AE974)),ISNA(VLOOKUP('Captura de datos de CONTACTO'!AE974,'DO NOT USE_School Picklist'!$H$3:$H$4,1,FALSE))),"Please select a value from the drop-down menu",IF('DO NOT USE_Contact Formulas'!A974,"OK",NA()))</f>
        <v>#N/A</v>
      </c>
      <c r="AF974" s="40" t="e">
        <f ca="1">IF('Captura de datos de CONTACTO'!AF974&gt;'DO NOT USE_School Picklist'!$C$3,"Test Date cannot be a future date",IF('DO NOT USE_Contact Formulas'!A974,"OK",NA()))</f>
        <v>#N/A</v>
      </c>
      <c r="AG974" s="53" t="e">
        <f>IF(AND('DO NOT USE_Contact Formulas'!A974,ISBLANK('Captura de datos de CONTACTO'!AB974)),"Lab Result Test Result is required",IF(AND(NOT(ISBLANK('Captura de datos de CONTACTO'!AB974)),ISNA(VLOOKUP('Captura de datos de CONTACTO'!AB974,'DO NOT USE_School Picklist'!$Q$3:$Q$8,1,FALSE))),"Please select a value from the drop-down menu",IF('DO NOT USE_Contact Formulas'!A974,"OK",NA())))</f>
        <v>#N/A</v>
      </c>
    </row>
    <row r="975" spans="1:33" x14ac:dyDescent="0.3">
      <c r="A975" s="39" t="e">
        <f>IF('DO NOT USE_Contact Formulas'!A975,IF('DO NOT USE_Contact Formulas'!B975,"Not all required fields are completed","OK"),NA())</f>
        <v>#N/A</v>
      </c>
      <c r="B975" s="40" t="e">
        <f>IF(AND('DO NOT USE_Contact Formulas'!A975,ISBLANK('Captura de datos de CONTACTO'!B975)),"First Name is required",IF(NOT(ISBLANK('Captura de datos de CONTACTO'!B975)),"OK",NA()))</f>
        <v>#N/A</v>
      </c>
      <c r="C975" s="40" t="e">
        <f>IF(AND('DO NOT USE_Contact Formulas'!A975,ISBLANK('Captura de datos de CONTACTO'!C975)),"Last Name is required",IF(NOT(ISBLANK('Captura de datos de CONTACTO'!C975)),"OK",NA()))</f>
        <v>#N/A</v>
      </c>
      <c r="D975" s="40" t="e">
        <f>IF(AND('DO NOT USE_Contact Formulas'!A975,ISBLANK('Captura de datos de CONTACTO'!D975)),"Birthdate is required",IF(NOT(ISBLANK('Captura de datos de CONTACTO'!D975)),"OK",NA()))</f>
        <v>#N/A</v>
      </c>
      <c r="E975" s="40" t="e">
        <f>IF(AND('DO NOT USE_Contact Formulas'!A975,ISBLANK('Captura de datos de CONTACTO'!E975)),"Mobile Phone is required",IF(NOT(ISBLANK('Captura de datos de CONTACTO'!E975)),IF(AND(ISNUMBER(VALUE('Captura de datos de CONTACTO'!E975)),LEFT('Captura de datos de CONTACTO'!E975,1)&lt;&gt;"1",LEN('Captura de datos de CONTACTO'!E975)=10),"OK","Phone number must be valid format"),NA()))</f>
        <v>#N/A</v>
      </c>
      <c r="F975" s="40" t="e">
        <f>IF(LEN('Captura de datos de CONTACTO'!F975)&gt;255,"Home Street Address must be less than 255 characters",IF('DO NOT USE_Contact Formulas'!A975,"OK",NA()))</f>
        <v>#N/A</v>
      </c>
      <c r="G975" s="40" t="e">
        <f>IF(LEN('Captura de datos de CONTACTO'!G975)&gt;40,"City must be less than 40 characters",IF('DO NOT USE_Contact Formulas'!A975,"OK",NA()))</f>
        <v>#N/A</v>
      </c>
      <c r="H975" s="40" t="e">
        <f>IF(AND(NOT(ISBLANK('Captura de datos de CONTACTO'!H975)),ISNA(VLOOKUP('Captura de datos de CONTACTO'!H975,'DO NOT USE_School Picklist'!$P$3:$P$52,1,FALSE))),"Please select a value from the drop-down menu",IF('DO NOT USE_Contact Formulas'!A975,"OK",NA()))</f>
        <v>#N/A</v>
      </c>
      <c r="I975" s="40" t="e">
        <f>IF(AND('DO NOT USE_Contact Formulas'!A975,ISBLANK('Captura de datos de CONTACTO'!I975)),"Zip is required",IF(ISBLANK('Captura de datos de CONTACTO'!I975),NA(),"OK"))</f>
        <v>#N/A</v>
      </c>
      <c r="J975" s="40" t="e">
        <f>IF(AND('DO NOT USE_Contact Formulas'!A975,ISBLANK('Captura de datos de CONTACTO'!J975)),"Student or Staff? is required",IF(ISBLANK('Captura de datos de CONTACTO'!J975),NA(),IF(ISNA(VLOOKUP('Captura de datos de CONTACTO'!J975,'DO NOT USE_School Picklist'!$B$3:$B$6,1,FALSE)),"Please select a value from the drop-down menu","OK")))</f>
        <v>#N/A</v>
      </c>
      <c r="K975" s="40" t="e">
        <f>IF(AND('Captura de datos de CONTACTO'!J975='DO NOT USE_School Picklist'!$B$4,ISBLANK('Captura de datos de CONTACTO'!K975)),"Occupation/Job Title is required if Student or Staff? is Yes, staff/faculty or volunteer",IF('DO NOT USE_Contact Formulas'!A975,"OK",NA()))</f>
        <v>#N/A</v>
      </c>
      <c r="L975" s="40" t="e">
        <f ca="1">IF('Captura de datos de CONTACTO'!L975&gt;'DO NOT USE_School Picklist'!$C$3,"Date last on school campus/facility cannot be a future date",IF('DO NOT USE_Contact Formulas'!A975,IF(ISBLANK('Captura de datos de CONTACTO'!L975),"Date last on school campus/facility is required","OK"),NA()))</f>
        <v>#N/A</v>
      </c>
      <c r="M975" s="41" t="e">
        <f ca="1">IF('Captura de datos de CONTACTO'!M975&gt;'DO NOT USE_School Picklist'!$C$3,"Last Exposure Date cannot be a future date",IF('DO NOT USE_Contact Formulas'!A975,IF(ISBLANK('Captura de datos de CONTACTO'!M975),"Last Exposure Date is required","OK"),NA()))</f>
        <v>#N/A</v>
      </c>
      <c r="N975" s="41" t="e">
        <f>IF(AND('DO NOT USE_Contact Formulas'!A975,ISBLANK('Captura de datos de CONTACTO'!N975)),"Specific Place in the Location is required",IF(ISBLANK('Captura de datos de CONTACTO'!N975),NA(),"OK"))</f>
        <v>#N/A</v>
      </c>
      <c r="O975" s="40" t="e">
        <f>IF(AND(NOT(ISBLANK('Captura de datos de CONTACTO'!O975)),ISNA(VLOOKUP('Captura de datos de CONTACTO'!O975,'DO NOT USE_School Picklist'!$L$3:$L$81,1,FALSE))),"Please select a value from the drop-down menu",IF('DO NOT USE_Contact Formulas'!A975,"OK",NA()))</f>
        <v>#N/A</v>
      </c>
      <c r="P975" s="40" t="e">
        <f>IF(AND(NOT(ISBLANK('Captura de datos de CONTACTO'!P975)),NOT(ISNUMBER(MATCH("*@*.?*",'Captura de datos de CONTACTO'!P975,0)))),"Email must be in a valid format",IF('DO NOT USE_Contact Formulas'!A975,"OK",NA()))</f>
        <v>#N/A</v>
      </c>
      <c r="Q975" s="40" t="e">
        <f>IF(LEN('Captura de datos de CONTACTO'!Q975)&gt;50,"Parent/Guardian Name must be less than 50 characters",IF('DO NOT USE_Contact Formulas'!A975,"OK",NA()))</f>
        <v>#N/A</v>
      </c>
      <c r="R975" s="40" t="e">
        <f>IF(NOT(ISBLANK('Captura de datos de CONTACTO'!R975)),IF(AND(ISNUMBER('Captura de datos de CONTACTO'!R975),LEFT('Captura de datos de CONTACTO'!R975,1)&lt;&gt;"1",LEN('Captura de datos de CONTACTO'!R975)=10),"OK","Phone number must be valid format"),IF('DO NOT USE_Contact Formulas'!A975,"OK",NA()))</f>
        <v>#N/A</v>
      </c>
      <c r="S975" s="40" t="e">
        <f>IF(AND(NOT(ISBLANK('Captura de datos de CONTACTO'!S975)),ISNA(VLOOKUP('Captura de datos de CONTACTO'!S975,'DO NOT USE_School Picklist'!$N$3:$N$63,1,FALSE))),"Please select a value from the drop-down menu",IF('DO NOT USE_Contact Formulas'!A975,"OK",NA()))</f>
        <v>#N/A</v>
      </c>
      <c r="T975" s="53" t="e">
        <f>IF(AND(NOT(ISBLANK('Captura de datos de CONTACTO'!T975)),ISNA(VLOOKUP('Captura de datos de CONTACTO'!T975,'DO NOT USE_School Picklist'!$I$3:$I$5,1,FALSE))),"Please select a value from the drop-down menu",IF('DO NOT USE_Contact Formulas'!A975,"OK",NA()))</f>
        <v>#N/A</v>
      </c>
      <c r="U975" s="40" t="e">
        <f>IF(AND(NOT(ISBLANK('Captura de datos de CONTACTO'!U975)),ISNA(VLOOKUP('Captura de datos de CONTACTO'!U975,'DO NOT USE_School Picklist'!$E$3:$E$10,1,FALSE))),"Please select a value from the drop-down menu",IF('DO NOT USE_Contact Formulas'!A975,"OK",NA()))</f>
        <v>#N/A</v>
      </c>
      <c r="V975" s="53" t="e">
        <f>IF(AND(NOT(ISBLANK('Captura de datos de CONTACTO'!V975)),ISNA(VLOOKUP('Captura de datos de CONTACTO'!V975,'DO NOT USE_School Picklist'!$W$3:$W$9,1,FALSE))),"Please select a value from the drop-down menu",IF('DO NOT USE_Contact Formulas'!A975,"OK",NA()))</f>
        <v>#N/A</v>
      </c>
      <c r="W975" s="53" t="e">
        <f>IF(AND(NOT(ISBLANK('Captura de datos de CONTACTO'!W975)),ISNA(VLOOKUP('Captura de datos de CONTACTO'!W975,'DO NOT USE_School Picklist'!$W$3:$W$9,1,FALSE))),"Please select a value from the drop-down menu",IF('DO NOT USE_Case Formulas'!A975,"OK",NA()))</f>
        <v>#N/A</v>
      </c>
      <c r="X975" s="40" t="e">
        <f>IF(AND(NOT(ISBLANK('Captura de datos de CONTACTO'!X975)),ISNA(VLOOKUP('Captura de datos de CONTACTO'!X975,'DO NOT USE_School Picklist'!$F$3:$F$16,1,FALSE))),"Please select a value from the drop-down menu",IF('DO NOT USE_Contact Formulas'!A975,"OK",NA()))</f>
        <v>#N/A</v>
      </c>
      <c r="Y975" s="40" t="e">
        <f>IF(LEN('Captura de datos de CONTACTO'!Y975)&gt;100,"Classroom(s) must be less than 100 characters",IF('DO NOT USE_Contact Formulas'!A975,"OK",NA()))</f>
        <v>#N/A</v>
      </c>
      <c r="Z975" s="40" t="e">
        <f>IF(AND(NOT(ISBLANK('Captura de datos de CONTACTO'!Z975)),ISNA(VLOOKUP('Captura de datos de CONTACTO'!Z975,'DO NOT USE_School Picklist'!$K$3:$K$6,1,FALSE))),"Please select a value from the drop-down menu",IF('DO NOT USE_Contact Formulas'!A975,"OK",NA()))</f>
        <v>#N/A</v>
      </c>
      <c r="AA975" s="40" t="e">
        <f>IF(AND(NOT(ISBLANK('Captura de datos de CONTACTO'!AA975)),ISNA(VLOOKUP('Captura de datos de CONTACTO'!AA975,'DO NOT USE_School Picklist'!$D$3:$D$5,1,FALSE))),"Please select a value from the drop-down menu",IF('DO NOT USE_Contact Formulas'!A975,"OK",NA()))</f>
        <v>#N/A</v>
      </c>
      <c r="AB975" s="40"/>
      <c r="AC975" s="40" t="e">
        <f>IF(AND(NOT(ISBLANK('Captura de datos de CONTACTO'!AC975)),ISNA(VLOOKUP('Captura de datos de CONTACTO'!AC975,'DO NOT USE_School Picklist'!$G$3:$G$5,1,FALSE))),"Please select a value from the drop-down menu",IF('DO NOT USE_Contact Formulas'!A975,"OK",NA()))</f>
        <v>#N/A</v>
      </c>
      <c r="AD975" s="40"/>
      <c r="AE975" s="40" t="e">
        <f>IF(AND(NOT(ISBLANK('Captura de datos de CONTACTO'!AE975)),ISNA(VLOOKUP('Captura de datos de CONTACTO'!AE975,'DO NOT USE_School Picklist'!$H$3:$H$4,1,FALSE))),"Please select a value from the drop-down menu",IF('DO NOT USE_Contact Formulas'!A975,"OK",NA()))</f>
        <v>#N/A</v>
      </c>
      <c r="AF975" s="40" t="e">
        <f ca="1">IF('Captura de datos de CONTACTO'!AF975&gt;'DO NOT USE_School Picklist'!$C$3,"Test Date cannot be a future date",IF('DO NOT USE_Contact Formulas'!A975,"OK",NA()))</f>
        <v>#N/A</v>
      </c>
      <c r="AG975" s="53" t="e">
        <f>IF(AND('DO NOT USE_Contact Formulas'!A975,ISBLANK('Captura de datos de CONTACTO'!AB975)),"Lab Result Test Result is required",IF(AND(NOT(ISBLANK('Captura de datos de CONTACTO'!AB975)),ISNA(VLOOKUP('Captura de datos de CONTACTO'!AB975,'DO NOT USE_School Picklist'!$Q$3:$Q$8,1,FALSE))),"Please select a value from the drop-down menu",IF('DO NOT USE_Contact Formulas'!A975,"OK",NA())))</f>
        <v>#N/A</v>
      </c>
    </row>
    <row r="976" spans="1:33" x14ac:dyDescent="0.3">
      <c r="A976" s="39" t="e">
        <f>IF('DO NOT USE_Contact Formulas'!A976,IF('DO NOT USE_Contact Formulas'!B976,"Not all required fields are completed","OK"),NA())</f>
        <v>#N/A</v>
      </c>
      <c r="B976" s="40" t="e">
        <f>IF(AND('DO NOT USE_Contact Formulas'!A976,ISBLANK('Captura de datos de CONTACTO'!B976)),"First Name is required",IF(NOT(ISBLANK('Captura de datos de CONTACTO'!B976)),"OK",NA()))</f>
        <v>#N/A</v>
      </c>
      <c r="C976" s="40" t="e">
        <f>IF(AND('DO NOT USE_Contact Formulas'!A976,ISBLANK('Captura de datos de CONTACTO'!C976)),"Last Name is required",IF(NOT(ISBLANK('Captura de datos de CONTACTO'!C976)),"OK",NA()))</f>
        <v>#N/A</v>
      </c>
      <c r="D976" s="40" t="e">
        <f>IF(AND('DO NOT USE_Contact Formulas'!A976,ISBLANK('Captura de datos de CONTACTO'!D976)),"Birthdate is required",IF(NOT(ISBLANK('Captura de datos de CONTACTO'!D976)),"OK",NA()))</f>
        <v>#N/A</v>
      </c>
      <c r="E976" s="40" t="e">
        <f>IF(AND('DO NOT USE_Contact Formulas'!A976,ISBLANK('Captura de datos de CONTACTO'!E976)),"Mobile Phone is required",IF(NOT(ISBLANK('Captura de datos de CONTACTO'!E976)),IF(AND(ISNUMBER(VALUE('Captura de datos de CONTACTO'!E976)),LEFT('Captura de datos de CONTACTO'!E976,1)&lt;&gt;"1",LEN('Captura de datos de CONTACTO'!E976)=10),"OK","Phone number must be valid format"),NA()))</f>
        <v>#N/A</v>
      </c>
      <c r="F976" s="40" t="e">
        <f>IF(LEN('Captura de datos de CONTACTO'!F976)&gt;255,"Home Street Address must be less than 255 characters",IF('DO NOT USE_Contact Formulas'!A976,"OK",NA()))</f>
        <v>#N/A</v>
      </c>
      <c r="G976" s="40" t="e">
        <f>IF(LEN('Captura de datos de CONTACTO'!G976)&gt;40,"City must be less than 40 characters",IF('DO NOT USE_Contact Formulas'!A976,"OK",NA()))</f>
        <v>#N/A</v>
      </c>
      <c r="H976" s="40" t="e">
        <f>IF(AND(NOT(ISBLANK('Captura de datos de CONTACTO'!H976)),ISNA(VLOOKUP('Captura de datos de CONTACTO'!H976,'DO NOT USE_School Picklist'!$P$3:$P$52,1,FALSE))),"Please select a value from the drop-down menu",IF('DO NOT USE_Contact Formulas'!A976,"OK",NA()))</f>
        <v>#N/A</v>
      </c>
      <c r="I976" s="40" t="e">
        <f>IF(AND('DO NOT USE_Contact Formulas'!A976,ISBLANK('Captura de datos de CONTACTO'!I976)),"Zip is required",IF(ISBLANK('Captura de datos de CONTACTO'!I976),NA(),"OK"))</f>
        <v>#N/A</v>
      </c>
      <c r="J976" s="40" t="e">
        <f>IF(AND('DO NOT USE_Contact Formulas'!A976,ISBLANK('Captura de datos de CONTACTO'!J976)),"Student or Staff? is required",IF(ISBLANK('Captura de datos de CONTACTO'!J976),NA(),IF(ISNA(VLOOKUP('Captura de datos de CONTACTO'!J976,'DO NOT USE_School Picklist'!$B$3:$B$6,1,FALSE)),"Please select a value from the drop-down menu","OK")))</f>
        <v>#N/A</v>
      </c>
      <c r="K976" s="40" t="e">
        <f>IF(AND('Captura de datos de CONTACTO'!J976='DO NOT USE_School Picklist'!$B$4,ISBLANK('Captura de datos de CONTACTO'!K976)),"Occupation/Job Title is required if Student or Staff? is Yes, staff/faculty or volunteer",IF('DO NOT USE_Contact Formulas'!A976,"OK",NA()))</f>
        <v>#N/A</v>
      </c>
      <c r="L976" s="40" t="e">
        <f ca="1">IF('Captura de datos de CONTACTO'!L976&gt;'DO NOT USE_School Picklist'!$C$3,"Date last on school campus/facility cannot be a future date",IF('DO NOT USE_Contact Formulas'!A976,IF(ISBLANK('Captura de datos de CONTACTO'!L976),"Date last on school campus/facility is required","OK"),NA()))</f>
        <v>#N/A</v>
      </c>
      <c r="M976" s="41" t="e">
        <f ca="1">IF('Captura de datos de CONTACTO'!M976&gt;'DO NOT USE_School Picklist'!$C$3,"Last Exposure Date cannot be a future date",IF('DO NOT USE_Contact Formulas'!A976,IF(ISBLANK('Captura de datos de CONTACTO'!M976),"Last Exposure Date is required","OK"),NA()))</f>
        <v>#N/A</v>
      </c>
      <c r="N976" s="41" t="e">
        <f>IF(AND('DO NOT USE_Contact Formulas'!A976,ISBLANK('Captura de datos de CONTACTO'!N976)),"Specific Place in the Location is required",IF(ISBLANK('Captura de datos de CONTACTO'!N976),NA(),"OK"))</f>
        <v>#N/A</v>
      </c>
      <c r="O976" s="40" t="e">
        <f>IF(AND(NOT(ISBLANK('Captura de datos de CONTACTO'!O976)),ISNA(VLOOKUP('Captura de datos de CONTACTO'!O976,'DO NOT USE_School Picklist'!$L$3:$L$81,1,FALSE))),"Please select a value from the drop-down menu",IF('DO NOT USE_Contact Formulas'!A976,"OK",NA()))</f>
        <v>#N/A</v>
      </c>
      <c r="P976" s="40" t="e">
        <f>IF(AND(NOT(ISBLANK('Captura de datos de CONTACTO'!P976)),NOT(ISNUMBER(MATCH("*@*.?*",'Captura de datos de CONTACTO'!P976,0)))),"Email must be in a valid format",IF('DO NOT USE_Contact Formulas'!A976,"OK",NA()))</f>
        <v>#N/A</v>
      </c>
      <c r="Q976" s="40" t="e">
        <f>IF(LEN('Captura de datos de CONTACTO'!Q976)&gt;50,"Parent/Guardian Name must be less than 50 characters",IF('DO NOT USE_Contact Formulas'!A976,"OK",NA()))</f>
        <v>#N/A</v>
      </c>
      <c r="R976" s="40" t="e">
        <f>IF(NOT(ISBLANK('Captura de datos de CONTACTO'!R976)),IF(AND(ISNUMBER('Captura de datos de CONTACTO'!R976),LEFT('Captura de datos de CONTACTO'!R976,1)&lt;&gt;"1",LEN('Captura de datos de CONTACTO'!R976)=10),"OK","Phone number must be valid format"),IF('DO NOT USE_Contact Formulas'!A976,"OK",NA()))</f>
        <v>#N/A</v>
      </c>
      <c r="S976" s="40" t="e">
        <f>IF(AND(NOT(ISBLANK('Captura de datos de CONTACTO'!S976)),ISNA(VLOOKUP('Captura de datos de CONTACTO'!S976,'DO NOT USE_School Picklist'!$N$3:$N$63,1,FALSE))),"Please select a value from the drop-down menu",IF('DO NOT USE_Contact Formulas'!A976,"OK",NA()))</f>
        <v>#N/A</v>
      </c>
      <c r="T976" s="53" t="e">
        <f>IF(AND(NOT(ISBLANK('Captura de datos de CONTACTO'!T976)),ISNA(VLOOKUP('Captura de datos de CONTACTO'!T976,'DO NOT USE_School Picklist'!$I$3:$I$5,1,FALSE))),"Please select a value from the drop-down menu",IF('DO NOT USE_Contact Formulas'!A976,"OK",NA()))</f>
        <v>#N/A</v>
      </c>
      <c r="U976" s="40" t="e">
        <f>IF(AND(NOT(ISBLANK('Captura de datos de CONTACTO'!U976)),ISNA(VLOOKUP('Captura de datos de CONTACTO'!U976,'DO NOT USE_School Picklist'!$E$3:$E$10,1,FALSE))),"Please select a value from the drop-down menu",IF('DO NOT USE_Contact Formulas'!A976,"OK",NA()))</f>
        <v>#N/A</v>
      </c>
      <c r="V976" s="53" t="e">
        <f>IF(AND(NOT(ISBLANK('Captura de datos de CONTACTO'!V976)),ISNA(VLOOKUP('Captura de datos de CONTACTO'!V976,'DO NOT USE_School Picklist'!$W$3:$W$9,1,FALSE))),"Please select a value from the drop-down menu",IF('DO NOT USE_Contact Formulas'!A976,"OK",NA()))</f>
        <v>#N/A</v>
      </c>
      <c r="W976" s="53" t="e">
        <f>IF(AND(NOT(ISBLANK('Captura de datos de CONTACTO'!W976)),ISNA(VLOOKUP('Captura de datos de CONTACTO'!W976,'DO NOT USE_School Picklist'!$W$3:$W$9,1,FALSE))),"Please select a value from the drop-down menu",IF('DO NOT USE_Case Formulas'!A976,"OK",NA()))</f>
        <v>#N/A</v>
      </c>
      <c r="X976" s="40" t="e">
        <f>IF(AND(NOT(ISBLANK('Captura de datos de CONTACTO'!X976)),ISNA(VLOOKUP('Captura de datos de CONTACTO'!X976,'DO NOT USE_School Picklist'!$F$3:$F$16,1,FALSE))),"Please select a value from the drop-down menu",IF('DO NOT USE_Contact Formulas'!A976,"OK",NA()))</f>
        <v>#N/A</v>
      </c>
      <c r="Y976" s="40" t="e">
        <f>IF(LEN('Captura de datos de CONTACTO'!Y976)&gt;100,"Classroom(s) must be less than 100 characters",IF('DO NOT USE_Contact Formulas'!A976,"OK",NA()))</f>
        <v>#N/A</v>
      </c>
      <c r="Z976" s="40" t="e">
        <f>IF(AND(NOT(ISBLANK('Captura de datos de CONTACTO'!Z976)),ISNA(VLOOKUP('Captura de datos de CONTACTO'!Z976,'DO NOT USE_School Picklist'!$K$3:$K$6,1,FALSE))),"Please select a value from the drop-down menu",IF('DO NOT USE_Contact Formulas'!A976,"OK",NA()))</f>
        <v>#N/A</v>
      </c>
      <c r="AA976" s="40" t="e">
        <f>IF(AND(NOT(ISBLANK('Captura de datos de CONTACTO'!AA976)),ISNA(VLOOKUP('Captura de datos de CONTACTO'!AA976,'DO NOT USE_School Picklist'!$D$3:$D$5,1,FALSE))),"Please select a value from the drop-down menu",IF('DO NOT USE_Contact Formulas'!A976,"OK",NA()))</f>
        <v>#N/A</v>
      </c>
      <c r="AB976" s="40"/>
      <c r="AC976" s="40" t="e">
        <f>IF(AND(NOT(ISBLANK('Captura de datos de CONTACTO'!AC976)),ISNA(VLOOKUP('Captura de datos de CONTACTO'!AC976,'DO NOT USE_School Picklist'!$G$3:$G$5,1,FALSE))),"Please select a value from the drop-down menu",IF('DO NOT USE_Contact Formulas'!A976,"OK",NA()))</f>
        <v>#N/A</v>
      </c>
      <c r="AD976" s="40"/>
      <c r="AE976" s="40" t="e">
        <f>IF(AND(NOT(ISBLANK('Captura de datos de CONTACTO'!AE976)),ISNA(VLOOKUP('Captura de datos de CONTACTO'!AE976,'DO NOT USE_School Picklist'!$H$3:$H$4,1,FALSE))),"Please select a value from the drop-down menu",IF('DO NOT USE_Contact Formulas'!A976,"OK",NA()))</f>
        <v>#N/A</v>
      </c>
      <c r="AF976" s="40" t="e">
        <f ca="1">IF('Captura de datos de CONTACTO'!AF976&gt;'DO NOT USE_School Picklist'!$C$3,"Test Date cannot be a future date",IF('DO NOT USE_Contact Formulas'!A976,"OK",NA()))</f>
        <v>#N/A</v>
      </c>
      <c r="AG976" s="53" t="e">
        <f>IF(AND('DO NOT USE_Contact Formulas'!A976,ISBLANK('Captura de datos de CONTACTO'!AB976)),"Lab Result Test Result is required",IF(AND(NOT(ISBLANK('Captura de datos de CONTACTO'!AB976)),ISNA(VLOOKUP('Captura de datos de CONTACTO'!AB976,'DO NOT USE_School Picklist'!$Q$3:$Q$8,1,FALSE))),"Please select a value from the drop-down menu",IF('DO NOT USE_Contact Formulas'!A976,"OK",NA())))</f>
        <v>#N/A</v>
      </c>
    </row>
    <row r="977" spans="1:33" x14ac:dyDescent="0.3">
      <c r="A977" s="39" t="e">
        <f>IF('DO NOT USE_Contact Formulas'!A977,IF('DO NOT USE_Contact Formulas'!B977,"Not all required fields are completed","OK"),NA())</f>
        <v>#N/A</v>
      </c>
      <c r="B977" s="40" t="e">
        <f>IF(AND('DO NOT USE_Contact Formulas'!A977,ISBLANK('Captura de datos de CONTACTO'!B977)),"First Name is required",IF(NOT(ISBLANK('Captura de datos de CONTACTO'!B977)),"OK",NA()))</f>
        <v>#N/A</v>
      </c>
      <c r="C977" s="40" t="e">
        <f>IF(AND('DO NOT USE_Contact Formulas'!A977,ISBLANK('Captura de datos de CONTACTO'!C977)),"Last Name is required",IF(NOT(ISBLANK('Captura de datos de CONTACTO'!C977)),"OK",NA()))</f>
        <v>#N/A</v>
      </c>
      <c r="D977" s="40" t="e">
        <f>IF(AND('DO NOT USE_Contact Formulas'!A977,ISBLANK('Captura de datos de CONTACTO'!D977)),"Birthdate is required",IF(NOT(ISBLANK('Captura de datos de CONTACTO'!D977)),"OK",NA()))</f>
        <v>#N/A</v>
      </c>
      <c r="E977" s="40" t="e">
        <f>IF(AND('DO NOT USE_Contact Formulas'!A977,ISBLANK('Captura de datos de CONTACTO'!E977)),"Mobile Phone is required",IF(NOT(ISBLANK('Captura de datos de CONTACTO'!E977)),IF(AND(ISNUMBER(VALUE('Captura de datos de CONTACTO'!E977)),LEFT('Captura de datos de CONTACTO'!E977,1)&lt;&gt;"1",LEN('Captura de datos de CONTACTO'!E977)=10),"OK","Phone number must be valid format"),NA()))</f>
        <v>#N/A</v>
      </c>
      <c r="F977" s="40" t="e">
        <f>IF(LEN('Captura de datos de CONTACTO'!F977)&gt;255,"Home Street Address must be less than 255 characters",IF('DO NOT USE_Contact Formulas'!A977,"OK",NA()))</f>
        <v>#N/A</v>
      </c>
      <c r="G977" s="40" t="e">
        <f>IF(LEN('Captura de datos de CONTACTO'!G977)&gt;40,"City must be less than 40 characters",IF('DO NOT USE_Contact Formulas'!A977,"OK",NA()))</f>
        <v>#N/A</v>
      </c>
      <c r="H977" s="40" t="e">
        <f>IF(AND(NOT(ISBLANK('Captura de datos de CONTACTO'!H977)),ISNA(VLOOKUP('Captura de datos de CONTACTO'!H977,'DO NOT USE_School Picklist'!$P$3:$P$52,1,FALSE))),"Please select a value from the drop-down menu",IF('DO NOT USE_Contact Formulas'!A977,"OK",NA()))</f>
        <v>#N/A</v>
      </c>
      <c r="I977" s="40" t="e">
        <f>IF(AND('DO NOT USE_Contact Formulas'!A977,ISBLANK('Captura de datos de CONTACTO'!I977)),"Zip is required",IF(ISBLANK('Captura de datos de CONTACTO'!I977),NA(),"OK"))</f>
        <v>#N/A</v>
      </c>
      <c r="J977" s="40" t="e">
        <f>IF(AND('DO NOT USE_Contact Formulas'!A977,ISBLANK('Captura de datos de CONTACTO'!J977)),"Student or Staff? is required",IF(ISBLANK('Captura de datos de CONTACTO'!J977),NA(),IF(ISNA(VLOOKUP('Captura de datos de CONTACTO'!J977,'DO NOT USE_School Picklist'!$B$3:$B$6,1,FALSE)),"Please select a value from the drop-down menu","OK")))</f>
        <v>#N/A</v>
      </c>
      <c r="K977" s="40" t="e">
        <f>IF(AND('Captura de datos de CONTACTO'!J977='DO NOT USE_School Picklist'!$B$4,ISBLANK('Captura de datos de CONTACTO'!K977)),"Occupation/Job Title is required if Student or Staff? is Yes, staff/faculty or volunteer",IF('DO NOT USE_Contact Formulas'!A977,"OK",NA()))</f>
        <v>#N/A</v>
      </c>
      <c r="L977" s="40" t="e">
        <f ca="1">IF('Captura de datos de CONTACTO'!L977&gt;'DO NOT USE_School Picklist'!$C$3,"Date last on school campus/facility cannot be a future date",IF('DO NOT USE_Contact Formulas'!A977,IF(ISBLANK('Captura de datos de CONTACTO'!L977),"Date last on school campus/facility is required","OK"),NA()))</f>
        <v>#N/A</v>
      </c>
      <c r="M977" s="41" t="e">
        <f ca="1">IF('Captura de datos de CONTACTO'!M977&gt;'DO NOT USE_School Picklist'!$C$3,"Last Exposure Date cannot be a future date",IF('DO NOT USE_Contact Formulas'!A977,IF(ISBLANK('Captura de datos de CONTACTO'!M977),"Last Exposure Date is required","OK"),NA()))</f>
        <v>#N/A</v>
      </c>
      <c r="N977" s="41" t="e">
        <f>IF(AND('DO NOT USE_Contact Formulas'!A977,ISBLANK('Captura de datos de CONTACTO'!N977)),"Specific Place in the Location is required",IF(ISBLANK('Captura de datos de CONTACTO'!N977),NA(),"OK"))</f>
        <v>#N/A</v>
      </c>
      <c r="O977" s="40" t="e">
        <f>IF(AND(NOT(ISBLANK('Captura de datos de CONTACTO'!O977)),ISNA(VLOOKUP('Captura de datos de CONTACTO'!O977,'DO NOT USE_School Picklist'!$L$3:$L$81,1,FALSE))),"Please select a value from the drop-down menu",IF('DO NOT USE_Contact Formulas'!A977,"OK",NA()))</f>
        <v>#N/A</v>
      </c>
      <c r="P977" s="40" t="e">
        <f>IF(AND(NOT(ISBLANK('Captura de datos de CONTACTO'!P977)),NOT(ISNUMBER(MATCH("*@*.?*",'Captura de datos de CONTACTO'!P977,0)))),"Email must be in a valid format",IF('DO NOT USE_Contact Formulas'!A977,"OK",NA()))</f>
        <v>#N/A</v>
      </c>
      <c r="Q977" s="40" t="e">
        <f>IF(LEN('Captura de datos de CONTACTO'!Q977)&gt;50,"Parent/Guardian Name must be less than 50 characters",IF('DO NOT USE_Contact Formulas'!A977,"OK",NA()))</f>
        <v>#N/A</v>
      </c>
      <c r="R977" s="40" t="e">
        <f>IF(NOT(ISBLANK('Captura de datos de CONTACTO'!R977)),IF(AND(ISNUMBER('Captura de datos de CONTACTO'!R977),LEFT('Captura de datos de CONTACTO'!R977,1)&lt;&gt;"1",LEN('Captura de datos de CONTACTO'!R977)=10),"OK","Phone number must be valid format"),IF('DO NOT USE_Contact Formulas'!A977,"OK",NA()))</f>
        <v>#N/A</v>
      </c>
      <c r="S977" s="40" t="e">
        <f>IF(AND(NOT(ISBLANK('Captura de datos de CONTACTO'!S977)),ISNA(VLOOKUP('Captura de datos de CONTACTO'!S977,'DO NOT USE_School Picklist'!$N$3:$N$63,1,FALSE))),"Please select a value from the drop-down menu",IF('DO NOT USE_Contact Formulas'!A977,"OK",NA()))</f>
        <v>#N/A</v>
      </c>
      <c r="T977" s="53" t="e">
        <f>IF(AND(NOT(ISBLANK('Captura de datos de CONTACTO'!T977)),ISNA(VLOOKUP('Captura de datos de CONTACTO'!T977,'DO NOT USE_School Picklist'!$I$3:$I$5,1,FALSE))),"Please select a value from the drop-down menu",IF('DO NOT USE_Contact Formulas'!A977,"OK",NA()))</f>
        <v>#N/A</v>
      </c>
      <c r="U977" s="40" t="e">
        <f>IF(AND(NOT(ISBLANK('Captura de datos de CONTACTO'!U977)),ISNA(VLOOKUP('Captura de datos de CONTACTO'!U977,'DO NOT USE_School Picklist'!$E$3:$E$10,1,FALSE))),"Please select a value from the drop-down menu",IF('DO NOT USE_Contact Formulas'!A977,"OK",NA()))</f>
        <v>#N/A</v>
      </c>
      <c r="V977" s="53" t="e">
        <f>IF(AND(NOT(ISBLANK('Captura de datos de CONTACTO'!V977)),ISNA(VLOOKUP('Captura de datos de CONTACTO'!V977,'DO NOT USE_School Picklist'!$W$3:$W$9,1,FALSE))),"Please select a value from the drop-down menu",IF('DO NOT USE_Contact Formulas'!A977,"OK",NA()))</f>
        <v>#N/A</v>
      </c>
      <c r="W977" s="53" t="e">
        <f>IF(AND(NOT(ISBLANK('Captura de datos de CONTACTO'!W977)),ISNA(VLOOKUP('Captura de datos de CONTACTO'!W977,'DO NOT USE_School Picklist'!$W$3:$W$9,1,FALSE))),"Please select a value from the drop-down menu",IF('DO NOT USE_Case Formulas'!A977,"OK",NA()))</f>
        <v>#N/A</v>
      </c>
      <c r="X977" s="40" t="e">
        <f>IF(AND(NOT(ISBLANK('Captura de datos de CONTACTO'!X977)),ISNA(VLOOKUP('Captura de datos de CONTACTO'!X977,'DO NOT USE_School Picklist'!$F$3:$F$16,1,FALSE))),"Please select a value from the drop-down menu",IF('DO NOT USE_Contact Formulas'!A977,"OK",NA()))</f>
        <v>#N/A</v>
      </c>
      <c r="Y977" s="40" t="e">
        <f>IF(LEN('Captura de datos de CONTACTO'!Y977)&gt;100,"Classroom(s) must be less than 100 characters",IF('DO NOT USE_Contact Formulas'!A977,"OK",NA()))</f>
        <v>#N/A</v>
      </c>
      <c r="Z977" s="40" t="e">
        <f>IF(AND(NOT(ISBLANK('Captura de datos de CONTACTO'!Z977)),ISNA(VLOOKUP('Captura de datos de CONTACTO'!Z977,'DO NOT USE_School Picklist'!$K$3:$K$6,1,FALSE))),"Please select a value from the drop-down menu",IF('DO NOT USE_Contact Formulas'!A977,"OK",NA()))</f>
        <v>#N/A</v>
      </c>
      <c r="AA977" s="40" t="e">
        <f>IF(AND(NOT(ISBLANK('Captura de datos de CONTACTO'!AA977)),ISNA(VLOOKUP('Captura de datos de CONTACTO'!AA977,'DO NOT USE_School Picklist'!$D$3:$D$5,1,FALSE))),"Please select a value from the drop-down menu",IF('DO NOT USE_Contact Formulas'!A977,"OK",NA()))</f>
        <v>#N/A</v>
      </c>
      <c r="AB977" s="40"/>
      <c r="AC977" s="40" t="e">
        <f>IF(AND(NOT(ISBLANK('Captura de datos de CONTACTO'!AC977)),ISNA(VLOOKUP('Captura de datos de CONTACTO'!AC977,'DO NOT USE_School Picklist'!$G$3:$G$5,1,FALSE))),"Please select a value from the drop-down menu",IF('DO NOT USE_Contact Formulas'!A977,"OK",NA()))</f>
        <v>#N/A</v>
      </c>
      <c r="AD977" s="40"/>
      <c r="AE977" s="40" t="e">
        <f>IF(AND(NOT(ISBLANK('Captura de datos de CONTACTO'!AE977)),ISNA(VLOOKUP('Captura de datos de CONTACTO'!AE977,'DO NOT USE_School Picklist'!$H$3:$H$4,1,FALSE))),"Please select a value from the drop-down menu",IF('DO NOT USE_Contact Formulas'!A977,"OK",NA()))</f>
        <v>#N/A</v>
      </c>
      <c r="AF977" s="40" t="e">
        <f ca="1">IF('Captura de datos de CONTACTO'!AF977&gt;'DO NOT USE_School Picklist'!$C$3,"Test Date cannot be a future date",IF('DO NOT USE_Contact Formulas'!A977,"OK",NA()))</f>
        <v>#N/A</v>
      </c>
      <c r="AG977" s="53" t="e">
        <f>IF(AND('DO NOT USE_Contact Formulas'!A977,ISBLANK('Captura de datos de CONTACTO'!AB977)),"Lab Result Test Result is required",IF(AND(NOT(ISBLANK('Captura de datos de CONTACTO'!AB977)),ISNA(VLOOKUP('Captura de datos de CONTACTO'!AB977,'DO NOT USE_School Picklist'!$Q$3:$Q$8,1,FALSE))),"Please select a value from the drop-down menu",IF('DO NOT USE_Contact Formulas'!A977,"OK",NA())))</f>
        <v>#N/A</v>
      </c>
    </row>
    <row r="978" spans="1:33" x14ac:dyDescent="0.3">
      <c r="A978" s="39" t="e">
        <f>IF('DO NOT USE_Contact Formulas'!A978,IF('DO NOT USE_Contact Formulas'!B978,"Not all required fields are completed","OK"),NA())</f>
        <v>#N/A</v>
      </c>
      <c r="B978" s="40" t="e">
        <f>IF(AND('DO NOT USE_Contact Formulas'!A978,ISBLANK('Captura de datos de CONTACTO'!B978)),"First Name is required",IF(NOT(ISBLANK('Captura de datos de CONTACTO'!B978)),"OK",NA()))</f>
        <v>#N/A</v>
      </c>
      <c r="C978" s="40" t="e">
        <f>IF(AND('DO NOT USE_Contact Formulas'!A978,ISBLANK('Captura de datos de CONTACTO'!C978)),"Last Name is required",IF(NOT(ISBLANK('Captura de datos de CONTACTO'!C978)),"OK",NA()))</f>
        <v>#N/A</v>
      </c>
      <c r="D978" s="40" t="e">
        <f>IF(AND('DO NOT USE_Contact Formulas'!A978,ISBLANK('Captura de datos de CONTACTO'!D978)),"Birthdate is required",IF(NOT(ISBLANK('Captura de datos de CONTACTO'!D978)),"OK",NA()))</f>
        <v>#N/A</v>
      </c>
      <c r="E978" s="40" t="e">
        <f>IF(AND('DO NOT USE_Contact Formulas'!A978,ISBLANK('Captura de datos de CONTACTO'!E978)),"Mobile Phone is required",IF(NOT(ISBLANK('Captura de datos de CONTACTO'!E978)),IF(AND(ISNUMBER(VALUE('Captura de datos de CONTACTO'!E978)),LEFT('Captura de datos de CONTACTO'!E978,1)&lt;&gt;"1",LEN('Captura de datos de CONTACTO'!E978)=10),"OK","Phone number must be valid format"),NA()))</f>
        <v>#N/A</v>
      </c>
      <c r="F978" s="40" t="e">
        <f>IF(LEN('Captura de datos de CONTACTO'!F978)&gt;255,"Home Street Address must be less than 255 characters",IF('DO NOT USE_Contact Formulas'!A978,"OK",NA()))</f>
        <v>#N/A</v>
      </c>
      <c r="G978" s="40" t="e">
        <f>IF(LEN('Captura de datos de CONTACTO'!G978)&gt;40,"City must be less than 40 characters",IF('DO NOT USE_Contact Formulas'!A978,"OK",NA()))</f>
        <v>#N/A</v>
      </c>
      <c r="H978" s="40" t="e">
        <f>IF(AND(NOT(ISBLANK('Captura de datos de CONTACTO'!H978)),ISNA(VLOOKUP('Captura de datos de CONTACTO'!H978,'DO NOT USE_School Picklist'!$P$3:$P$52,1,FALSE))),"Please select a value from the drop-down menu",IF('DO NOT USE_Contact Formulas'!A978,"OK",NA()))</f>
        <v>#N/A</v>
      </c>
      <c r="I978" s="40" t="e">
        <f>IF(AND('DO NOT USE_Contact Formulas'!A978,ISBLANK('Captura de datos de CONTACTO'!I978)),"Zip is required",IF(ISBLANK('Captura de datos de CONTACTO'!I978),NA(),"OK"))</f>
        <v>#N/A</v>
      </c>
      <c r="J978" s="40" t="e">
        <f>IF(AND('DO NOT USE_Contact Formulas'!A978,ISBLANK('Captura de datos de CONTACTO'!J978)),"Student or Staff? is required",IF(ISBLANK('Captura de datos de CONTACTO'!J978),NA(),IF(ISNA(VLOOKUP('Captura de datos de CONTACTO'!J978,'DO NOT USE_School Picklist'!$B$3:$B$6,1,FALSE)),"Please select a value from the drop-down menu","OK")))</f>
        <v>#N/A</v>
      </c>
      <c r="K978" s="40" t="e">
        <f>IF(AND('Captura de datos de CONTACTO'!J978='DO NOT USE_School Picklist'!$B$4,ISBLANK('Captura de datos de CONTACTO'!K978)),"Occupation/Job Title is required if Student or Staff? is Yes, staff/faculty or volunteer",IF('DO NOT USE_Contact Formulas'!A978,"OK",NA()))</f>
        <v>#N/A</v>
      </c>
      <c r="L978" s="40" t="e">
        <f ca="1">IF('Captura de datos de CONTACTO'!L978&gt;'DO NOT USE_School Picklist'!$C$3,"Date last on school campus/facility cannot be a future date",IF('DO NOT USE_Contact Formulas'!A978,IF(ISBLANK('Captura de datos de CONTACTO'!L978),"Date last on school campus/facility is required","OK"),NA()))</f>
        <v>#N/A</v>
      </c>
      <c r="M978" s="41" t="e">
        <f ca="1">IF('Captura de datos de CONTACTO'!M978&gt;'DO NOT USE_School Picklist'!$C$3,"Last Exposure Date cannot be a future date",IF('DO NOT USE_Contact Formulas'!A978,IF(ISBLANK('Captura de datos de CONTACTO'!M978),"Last Exposure Date is required","OK"),NA()))</f>
        <v>#N/A</v>
      </c>
      <c r="N978" s="41" t="e">
        <f>IF(AND('DO NOT USE_Contact Formulas'!A978,ISBLANK('Captura de datos de CONTACTO'!N978)),"Specific Place in the Location is required",IF(ISBLANK('Captura de datos de CONTACTO'!N978),NA(),"OK"))</f>
        <v>#N/A</v>
      </c>
      <c r="O978" s="40" t="e">
        <f>IF(AND(NOT(ISBLANK('Captura de datos de CONTACTO'!O978)),ISNA(VLOOKUP('Captura de datos de CONTACTO'!O978,'DO NOT USE_School Picklist'!$L$3:$L$81,1,FALSE))),"Please select a value from the drop-down menu",IF('DO NOT USE_Contact Formulas'!A978,"OK",NA()))</f>
        <v>#N/A</v>
      </c>
      <c r="P978" s="40" t="e">
        <f>IF(AND(NOT(ISBLANK('Captura de datos de CONTACTO'!P978)),NOT(ISNUMBER(MATCH("*@*.?*",'Captura de datos de CONTACTO'!P978,0)))),"Email must be in a valid format",IF('DO NOT USE_Contact Formulas'!A978,"OK",NA()))</f>
        <v>#N/A</v>
      </c>
      <c r="Q978" s="40" t="e">
        <f>IF(LEN('Captura de datos de CONTACTO'!Q978)&gt;50,"Parent/Guardian Name must be less than 50 characters",IF('DO NOT USE_Contact Formulas'!A978,"OK",NA()))</f>
        <v>#N/A</v>
      </c>
      <c r="R978" s="40" t="e">
        <f>IF(NOT(ISBLANK('Captura de datos de CONTACTO'!R978)),IF(AND(ISNUMBER('Captura de datos de CONTACTO'!R978),LEFT('Captura de datos de CONTACTO'!R978,1)&lt;&gt;"1",LEN('Captura de datos de CONTACTO'!R978)=10),"OK","Phone number must be valid format"),IF('DO NOT USE_Contact Formulas'!A978,"OK",NA()))</f>
        <v>#N/A</v>
      </c>
      <c r="S978" s="40" t="e">
        <f>IF(AND(NOT(ISBLANK('Captura de datos de CONTACTO'!S978)),ISNA(VLOOKUP('Captura de datos de CONTACTO'!S978,'DO NOT USE_School Picklist'!$N$3:$N$63,1,FALSE))),"Please select a value from the drop-down menu",IF('DO NOT USE_Contact Formulas'!A978,"OK",NA()))</f>
        <v>#N/A</v>
      </c>
      <c r="T978" s="53" t="e">
        <f>IF(AND(NOT(ISBLANK('Captura de datos de CONTACTO'!T978)),ISNA(VLOOKUP('Captura de datos de CONTACTO'!T978,'DO NOT USE_School Picklist'!$I$3:$I$5,1,FALSE))),"Please select a value from the drop-down menu",IF('DO NOT USE_Contact Formulas'!A978,"OK",NA()))</f>
        <v>#N/A</v>
      </c>
      <c r="U978" s="40" t="e">
        <f>IF(AND(NOT(ISBLANK('Captura de datos de CONTACTO'!U978)),ISNA(VLOOKUP('Captura de datos de CONTACTO'!U978,'DO NOT USE_School Picklist'!$E$3:$E$10,1,FALSE))),"Please select a value from the drop-down menu",IF('DO NOT USE_Contact Formulas'!A978,"OK",NA()))</f>
        <v>#N/A</v>
      </c>
      <c r="V978" s="53" t="e">
        <f>IF(AND(NOT(ISBLANK('Captura de datos de CONTACTO'!V978)),ISNA(VLOOKUP('Captura de datos de CONTACTO'!V978,'DO NOT USE_School Picklist'!$W$3:$W$9,1,FALSE))),"Please select a value from the drop-down menu",IF('DO NOT USE_Contact Formulas'!A978,"OK",NA()))</f>
        <v>#N/A</v>
      </c>
      <c r="W978" s="53" t="e">
        <f>IF(AND(NOT(ISBLANK('Captura de datos de CONTACTO'!W978)),ISNA(VLOOKUP('Captura de datos de CONTACTO'!W978,'DO NOT USE_School Picklist'!$W$3:$W$9,1,FALSE))),"Please select a value from the drop-down menu",IF('DO NOT USE_Case Formulas'!A978,"OK",NA()))</f>
        <v>#N/A</v>
      </c>
      <c r="X978" s="40" t="e">
        <f>IF(AND(NOT(ISBLANK('Captura de datos de CONTACTO'!X978)),ISNA(VLOOKUP('Captura de datos de CONTACTO'!X978,'DO NOT USE_School Picklist'!$F$3:$F$16,1,FALSE))),"Please select a value from the drop-down menu",IF('DO NOT USE_Contact Formulas'!A978,"OK",NA()))</f>
        <v>#N/A</v>
      </c>
      <c r="Y978" s="40" t="e">
        <f>IF(LEN('Captura de datos de CONTACTO'!Y978)&gt;100,"Classroom(s) must be less than 100 characters",IF('DO NOT USE_Contact Formulas'!A978,"OK",NA()))</f>
        <v>#N/A</v>
      </c>
      <c r="Z978" s="40" t="e">
        <f>IF(AND(NOT(ISBLANK('Captura de datos de CONTACTO'!Z978)),ISNA(VLOOKUP('Captura de datos de CONTACTO'!Z978,'DO NOT USE_School Picklist'!$K$3:$K$6,1,FALSE))),"Please select a value from the drop-down menu",IF('DO NOT USE_Contact Formulas'!A978,"OK",NA()))</f>
        <v>#N/A</v>
      </c>
      <c r="AA978" s="40" t="e">
        <f>IF(AND(NOT(ISBLANK('Captura de datos de CONTACTO'!AA978)),ISNA(VLOOKUP('Captura de datos de CONTACTO'!AA978,'DO NOT USE_School Picklist'!$D$3:$D$5,1,FALSE))),"Please select a value from the drop-down menu",IF('DO NOT USE_Contact Formulas'!A978,"OK",NA()))</f>
        <v>#N/A</v>
      </c>
      <c r="AB978" s="40"/>
      <c r="AC978" s="40" t="e">
        <f>IF(AND(NOT(ISBLANK('Captura de datos de CONTACTO'!AC978)),ISNA(VLOOKUP('Captura de datos de CONTACTO'!AC978,'DO NOT USE_School Picklist'!$G$3:$G$5,1,FALSE))),"Please select a value from the drop-down menu",IF('DO NOT USE_Contact Formulas'!A978,"OK",NA()))</f>
        <v>#N/A</v>
      </c>
      <c r="AD978" s="40"/>
      <c r="AE978" s="40" t="e">
        <f>IF(AND(NOT(ISBLANK('Captura de datos de CONTACTO'!AE978)),ISNA(VLOOKUP('Captura de datos de CONTACTO'!AE978,'DO NOT USE_School Picklist'!$H$3:$H$4,1,FALSE))),"Please select a value from the drop-down menu",IF('DO NOT USE_Contact Formulas'!A978,"OK",NA()))</f>
        <v>#N/A</v>
      </c>
      <c r="AF978" s="40" t="e">
        <f ca="1">IF('Captura de datos de CONTACTO'!AF978&gt;'DO NOT USE_School Picklist'!$C$3,"Test Date cannot be a future date",IF('DO NOT USE_Contact Formulas'!A978,"OK",NA()))</f>
        <v>#N/A</v>
      </c>
      <c r="AG978" s="53" t="e">
        <f>IF(AND('DO NOT USE_Contact Formulas'!A978,ISBLANK('Captura de datos de CONTACTO'!AB978)),"Lab Result Test Result is required",IF(AND(NOT(ISBLANK('Captura de datos de CONTACTO'!AB978)),ISNA(VLOOKUP('Captura de datos de CONTACTO'!AB978,'DO NOT USE_School Picklist'!$Q$3:$Q$8,1,FALSE))),"Please select a value from the drop-down menu",IF('DO NOT USE_Contact Formulas'!A978,"OK",NA())))</f>
        <v>#N/A</v>
      </c>
    </row>
    <row r="979" spans="1:33" x14ac:dyDescent="0.3">
      <c r="A979" s="39" t="e">
        <f>IF('DO NOT USE_Contact Formulas'!A979,IF('DO NOT USE_Contact Formulas'!B979,"Not all required fields are completed","OK"),NA())</f>
        <v>#N/A</v>
      </c>
      <c r="B979" s="40" t="e">
        <f>IF(AND('DO NOT USE_Contact Formulas'!A979,ISBLANK('Captura de datos de CONTACTO'!B979)),"First Name is required",IF(NOT(ISBLANK('Captura de datos de CONTACTO'!B979)),"OK",NA()))</f>
        <v>#N/A</v>
      </c>
      <c r="C979" s="40" t="e">
        <f>IF(AND('DO NOT USE_Contact Formulas'!A979,ISBLANK('Captura de datos de CONTACTO'!C979)),"Last Name is required",IF(NOT(ISBLANK('Captura de datos de CONTACTO'!C979)),"OK",NA()))</f>
        <v>#N/A</v>
      </c>
      <c r="D979" s="40" t="e">
        <f>IF(AND('DO NOT USE_Contact Formulas'!A979,ISBLANK('Captura de datos de CONTACTO'!D979)),"Birthdate is required",IF(NOT(ISBLANK('Captura de datos de CONTACTO'!D979)),"OK",NA()))</f>
        <v>#N/A</v>
      </c>
      <c r="E979" s="40" t="e">
        <f>IF(AND('DO NOT USE_Contact Formulas'!A979,ISBLANK('Captura de datos de CONTACTO'!E979)),"Mobile Phone is required",IF(NOT(ISBLANK('Captura de datos de CONTACTO'!E979)),IF(AND(ISNUMBER(VALUE('Captura de datos de CONTACTO'!E979)),LEFT('Captura de datos de CONTACTO'!E979,1)&lt;&gt;"1",LEN('Captura de datos de CONTACTO'!E979)=10),"OK","Phone number must be valid format"),NA()))</f>
        <v>#N/A</v>
      </c>
      <c r="F979" s="40" t="e">
        <f>IF(LEN('Captura de datos de CONTACTO'!F979)&gt;255,"Home Street Address must be less than 255 characters",IF('DO NOT USE_Contact Formulas'!A979,"OK",NA()))</f>
        <v>#N/A</v>
      </c>
      <c r="G979" s="40" t="e">
        <f>IF(LEN('Captura de datos de CONTACTO'!G979)&gt;40,"City must be less than 40 characters",IF('DO NOT USE_Contact Formulas'!A979,"OK",NA()))</f>
        <v>#N/A</v>
      </c>
      <c r="H979" s="40" t="e">
        <f>IF(AND(NOT(ISBLANK('Captura de datos de CONTACTO'!H979)),ISNA(VLOOKUP('Captura de datos de CONTACTO'!H979,'DO NOT USE_School Picklist'!$P$3:$P$52,1,FALSE))),"Please select a value from the drop-down menu",IF('DO NOT USE_Contact Formulas'!A979,"OK",NA()))</f>
        <v>#N/A</v>
      </c>
      <c r="I979" s="40" t="e">
        <f>IF(AND('DO NOT USE_Contact Formulas'!A979,ISBLANK('Captura de datos de CONTACTO'!I979)),"Zip is required",IF(ISBLANK('Captura de datos de CONTACTO'!I979),NA(),"OK"))</f>
        <v>#N/A</v>
      </c>
      <c r="J979" s="40" t="e">
        <f>IF(AND('DO NOT USE_Contact Formulas'!A979,ISBLANK('Captura de datos de CONTACTO'!J979)),"Student or Staff? is required",IF(ISBLANK('Captura de datos de CONTACTO'!J979),NA(),IF(ISNA(VLOOKUP('Captura de datos de CONTACTO'!J979,'DO NOT USE_School Picklist'!$B$3:$B$6,1,FALSE)),"Please select a value from the drop-down menu","OK")))</f>
        <v>#N/A</v>
      </c>
      <c r="K979" s="40" t="e">
        <f>IF(AND('Captura de datos de CONTACTO'!J979='DO NOT USE_School Picklist'!$B$4,ISBLANK('Captura de datos de CONTACTO'!K979)),"Occupation/Job Title is required if Student or Staff? is Yes, staff/faculty or volunteer",IF('DO NOT USE_Contact Formulas'!A979,"OK",NA()))</f>
        <v>#N/A</v>
      </c>
      <c r="L979" s="40" t="e">
        <f ca="1">IF('Captura de datos de CONTACTO'!L979&gt;'DO NOT USE_School Picklist'!$C$3,"Date last on school campus/facility cannot be a future date",IF('DO NOT USE_Contact Formulas'!A979,IF(ISBLANK('Captura de datos de CONTACTO'!L979),"Date last on school campus/facility is required","OK"),NA()))</f>
        <v>#N/A</v>
      </c>
      <c r="M979" s="41" t="e">
        <f ca="1">IF('Captura de datos de CONTACTO'!M979&gt;'DO NOT USE_School Picklist'!$C$3,"Last Exposure Date cannot be a future date",IF('DO NOT USE_Contact Formulas'!A979,IF(ISBLANK('Captura de datos de CONTACTO'!M979),"Last Exposure Date is required","OK"),NA()))</f>
        <v>#N/A</v>
      </c>
      <c r="N979" s="41" t="e">
        <f>IF(AND('DO NOT USE_Contact Formulas'!A979,ISBLANK('Captura de datos de CONTACTO'!N979)),"Specific Place in the Location is required",IF(ISBLANK('Captura de datos de CONTACTO'!N979),NA(),"OK"))</f>
        <v>#N/A</v>
      </c>
      <c r="O979" s="40" t="e">
        <f>IF(AND(NOT(ISBLANK('Captura de datos de CONTACTO'!O979)),ISNA(VLOOKUP('Captura de datos de CONTACTO'!O979,'DO NOT USE_School Picklist'!$L$3:$L$81,1,FALSE))),"Please select a value from the drop-down menu",IF('DO NOT USE_Contact Formulas'!A979,"OK",NA()))</f>
        <v>#N/A</v>
      </c>
      <c r="P979" s="40" t="e">
        <f>IF(AND(NOT(ISBLANK('Captura de datos de CONTACTO'!P979)),NOT(ISNUMBER(MATCH("*@*.?*",'Captura de datos de CONTACTO'!P979,0)))),"Email must be in a valid format",IF('DO NOT USE_Contact Formulas'!A979,"OK",NA()))</f>
        <v>#N/A</v>
      </c>
      <c r="Q979" s="40" t="e">
        <f>IF(LEN('Captura de datos de CONTACTO'!Q979)&gt;50,"Parent/Guardian Name must be less than 50 characters",IF('DO NOT USE_Contact Formulas'!A979,"OK",NA()))</f>
        <v>#N/A</v>
      </c>
      <c r="R979" s="40" t="e">
        <f>IF(NOT(ISBLANK('Captura de datos de CONTACTO'!R979)),IF(AND(ISNUMBER('Captura de datos de CONTACTO'!R979),LEFT('Captura de datos de CONTACTO'!R979,1)&lt;&gt;"1",LEN('Captura de datos de CONTACTO'!R979)=10),"OK","Phone number must be valid format"),IF('DO NOT USE_Contact Formulas'!A979,"OK",NA()))</f>
        <v>#N/A</v>
      </c>
      <c r="S979" s="40" t="e">
        <f>IF(AND(NOT(ISBLANK('Captura de datos de CONTACTO'!S979)),ISNA(VLOOKUP('Captura de datos de CONTACTO'!S979,'DO NOT USE_School Picklist'!$N$3:$N$63,1,FALSE))),"Please select a value from the drop-down menu",IF('DO NOT USE_Contact Formulas'!A979,"OK",NA()))</f>
        <v>#N/A</v>
      </c>
      <c r="T979" s="53" t="e">
        <f>IF(AND(NOT(ISBLANK('Captura de datos de CONTACTO'!T979)),ISNA(VLOOKUP('Captura de datos de CONTACTO'!T979,'DO NOT USE_School Picklist'!$I$3:$I$5,1,FALSE))),"Please select a value from the drop-down menu",IF('DO NOT USE_Contact Formulas'!A979,"OK",NA()))</f>
        <v>#N/A</v>
      </c>
      <c r="U979" s="40" t="e">
        <f>IF(AND(NOT(ISBLANK('Captura de datos de CONTACTO'!U979)),ISNA(VLOOKUP('Captura de datos de CONTACTO'!U979,'DO NOT USE_School Picklist'!$E$3:$E$10,1,FALSE))),"Please select a value from the drop-down menu",IF('DO NOT USE_Contact Formulas'!A979,"OK",NA()))</f>
        <v>#N/A</v>
      </c>
      <c r="V979" s="53" t="e">
        <f>IF(AND(NOT(ISBLANK('Captura de datos de CONTACTO'!V979)),ISNA(VLOOKUP('Captura de datos de CONTACTO'!V979,'DO NOT USE_School Picklist'!$W$3:$W$9,1,FALSE))),"Please select a value from the drop-down menu",IF('DO NOT USE_Contact Formulas'!A979,"OK",NA()))</f>
        <v>#N/A</v>
      </c>
      <c r="W979" s="53" t="e">
        <f>IF(AND(NOT(ISBLANK('Captura de datos de CONTACTO'!W979)),ISNA(VLOOKUP('Captura de datos de CONTACTO'!W979,'DO NOT USE_School Picklist'!$W$3:$W$9,1,FALSE))),"Please select a value from the drop-down menu",IF('DO NOT USE_Case Formulas'!A979,"OK",NA()))</f>
        <v>#N/A</v>
      </c>
      <c r="X979" s="40" t="e">
        <f>IF(AND(NOT(ISBLANK('Captura de datos de CONTACTO'!X979)),ISNA(VLOOKUP('Captura de datos de CONTACTO'!X979,'DO NOT USE_School Picklist'!$F$3:$F$16,1,FALSE))),"Please select a value from the drop-down menu",IF('DO NOT USE_Contact Formulas'!A979,"OK",NA()))</f>
        <v>#N/A</v>
      </c>
      <c r="Y979" s="40" t="e">
        <f>IF(LEN('Captura de datos de CONTACTO'!Y979)&gt;100,"Classroom(s) must be less than 100 characters",IF('DO NOT USE_Contact Formulas'!A979,"OK",NA()))</f>
        <v>#N/A</v>
      </c>
      <c r="Z979" s="40" t="e">
        <f>IF(AND(NOT(ISBLANK('Captura de datos de CONTACTO'!Z979)),ISNA(VLOOKUP('Captura de datos de CONTACTO'!Z979,'DO NOT USE_School Picklist'!$K$3:$K$6,1,FALSE))),"Please select a value from the drop-down menu",IF('DO NOT USE_Contact Formulas'!A979,"OK",NA()))</f>
        <v>#N/A</v>
      </c>
      <c r="AA979" s="40" t="e">
        <f>IF(AND(NOT(ISBLANK('Captura de datos de CONTACTO'!AA979)),ISNA(VLOOKUP('Captura de datos de CONTACTO'!AA979,'DO NOT USE_School Picklist'!$D$3:$D$5,1,FALSE))),"Please select a value from the drop-down menu",IF('DO NOT USE_Contact Formulas'!A979,"OK",NA()))</f>
        <v>#N/A</v>
      </c>
      <c r="AB979" s="40"/>
      <c r="AC979" s="40" t="e">
        <f>IF(AND(NOT(ISBLANK('Captura de datos de CONTACTO'!AC979)),ISNA(VLOOKUP('Captura de datos de CONTACTO'!AC979,'DO NOT USE_School Picklist'!$G$3:$G$5,1,FALSE))),"Please select a value from the drop-down menu",IF('DO NOT USE_Contact Formulas'!A979,"OK",NA()))</f>
        <v>#N/A</v>
      </c>
      <c r="AD979" s="40"/>
      <c r="AE979" s="40" t="e">
        <f>IF(AND(NOT(ISBLANK('Captura de datos de CONTACTO'!AE979)),ISNA(VLOOKUP('Captura de datos de CONTACTO'!AE979,'DO NOT USE_School Picklist'!$H$3:$H$4,1,FALSE))),"Please select a value from the drop-down menu",IF('DO NOT USE_Contact Formulas'!A979,"OK",NA()))</f>
        <v>#N/A</v>
      </c>
      <c r="AF979" s="40" t="e">
        <f ca="1">IF('Captura de datos de CONTACTO'!AF979&gt;'DO NOT USE_School Picklist'!$C$3,"Test Date cannot be a future date",IF('DO NOT USE_Contact Formulas'!A979,"OK",NA()))</f>
        <v>#N/A</v>
      </c>
      <c r="AG979" s="53" t="e">
        <f>IF(AND('DO NOT USE_Contact Formulas'!A979,ISBLANK('Captura de datos de CONTACTO'!AB979)),"Lab Result Test Result is required",IF(AND(NOT(ISBLANK('Captura de datos de CONTACTO'!AB979)),ISNA(VLOOKUP('Captura de datos de CONTACTO'!AB979,'DO NOT USE_School Picklist'!$Q$3:$Q$8,1,FALSE))),"Please select a value from the drop-down menu",IF('DO NOT USE_Contact Formulas'!A979,"OK",NA())))</f>
        <v>#N/A</v>
      </c>
    </row>
    <row r="980" spans="1:33" x14ac:dyDescent="0.3">
      <c r="A980" s="39" t="e">
        <f>IF('DO NOT USE_Contact Formulas'!A980,IF('DO NOT USE_Contact Formulas'!B980,"Not all required fields are completed","OK"),NA())</f>
        <v>#N/A</v>
      </c>
      <c r="B980" s="40" t="e">
        <f>IF(AND('DO NOT USE_Contact Formulas'!A980,ISBLANK('Captura de datos de CONTACTO'!B980)),"First Name is required",IF(NOT(ISBLANK('Captura de datos de CONTACTO'!B980)),"OK",NA()))</f>
        <v>#N/A</v>
      </c>
      <c r="C980" s="40" t="e">
        <f>IF(AND('DO NOT USE_Contact Formulas'!A980,ISBLANK('Captura de datos de CONTACTO'!C980)),"Last Name is required",IF(NOT(ISBLANK('Captura de datos de CONTACTO'!C980)),"OK",NA()))</f>
        <v>#N/A</v>
      </c>
      <c r="D980" s="40" t="e">
        <f>IF(AND('DO NOT USE_Contact Formulas'!A980,ISBLANK('Captura de datos de CONTACTO'!D980)),"Birthdate is required",IF(NOT(ISBLANK('Captura de datos de CONTACTO'!D980)),"OK",NA()))</f>
        <v>#N/A</v>
      </c>
      <c r="E980" s="40" t="e">
        <f>IF(AND('DO NOT USE_Contact Formulas'!A980,ISBLANK('Captura de datos de CONTACTO'!E980)),"Mobile Phone is required",IF(NOT(ISBLANK('Captura de datos de CONTACTO'!E980)),IF(AND(ISNUMBER(VALUE('Captura de datos de CONTACTO'!E980)),LEFT('Captura de datos de CONTACTO'!E980,1)&lt;&gt;"1",LEN('Captura de datos de CONTACTO'!E980)=10),"OK","Phone number must be valid format"),NA()))</f>
        <v>#N/A</v>
      </c>
      <c r="F980" s="40" t="e">
        <f>IF(LEN('Captura de datos de CONTACTO'!F980)&gt;255,"Home Street Address must be less than 255 characters",IF('DO NOT USE_Contact Formulas'!A980,"OK",NA()))</f>
        <v>#N/A</v>
      </c>
      <c r="G980" s="40" t="e">
        <f>IF(LEN('Captura de datos de CONTACTO'!G980)&gt;40,"City must be less than 40 characters",IF('DO NOT USE_Contact Formulas'!A980,"OK",NA()))</f>
        <v>#N/A</v>
      </c>
      <c r="H980" s="40" t="e">
        <f>IF(AND(NOT(ISBLANK('Captura de datos de CONTACTO'!H980)),ISNA(VLOOKUP('Captura de datos de CONTACTO'!H980,'DO NOT USE_School Picklist'!$P$3:$P$52,1,FALSE))),"Please select a value from the drop-down menu",IF('DO NOT USE_Contact Formulas'!A980,"OK",NA()))</f>
        <v>#N/A</v>
      </c>
      <c r="I980" s="40" t="e">
        <f>IF(AND('DO NOT USE_Contact Formulas'!A980,ISBLANK('Captura de datos de CONTACTO'!I980)),"Zip is required",IF(ISBLANK('Captura de datos de CONTACTO'!I980),NA(),"OK"))</f>
        <v>#N/A</v>
      </c>
      <c r="J980" s="40" t="e">
        <f>IF(AND('DO NOT USE_Contact Formulas'!A980,ISBLANK('Captura de datos de CONTACTO'!J980)),"Student or Staff? is required",IF(ISBLANK('Captura de datos de CONTACTO'!J980),NA(),IF(ISNA(VLOOKUP('Captura de datos de CONTACTO'!J980,'DO NOT USE_School Picklist'!$B$3:$B$6,1,FALSE)),"Please select a value from the drop-down menu","OK")))</f>
        <v>#N/A</v>
      </c>
      <c r="K980" s="40" t="e">
        <f>IF(AND('Captura de datos de CONTACTO'!J980='DO NOT USE_School Picklist'!$B$4,ISBLANK('Captura de datos de CONTACTO'!K980)),"Occupation/Job Title is required if Student or Staff? is Yes, staff/faculty or volunteer",IF('DO NOT USE_Contact Formulas'!A980,"OK",NA()))</f>
        <v>#N/A</v>
      </c>
      <c r="L980" s="40" t="e">
        <f ca="1">IF('Captura de datos de CONTACTO'!L980&gt;'DO NOT USE_School Picklist'!$C$3,"Date last on school campus/facility cannot be a future date",IF('DO NOT USE_Contact Formulas'!A980,IF(ISBLANK('Captura de datos de CONTACTO'!L980),"Date last on school campus/facility is required","OK"),NA()))</f>
        <v>#N/A</v>
      </c>
      <c r="M980" s="41" t="e">
        <f ca="1">IF('Captura de datos de CONTACTO'!M980&gt;'DO NOT USE_School Picklist'!$C$3,"Last Exposure Date cannot be a future date",IF('DO NOT USE_Contact Formulas'!A980,IF(ISBLANK('Captura de datos de CONTACTO'!M980),"Last Exposure Date is required","OK"),NA()))</f>
        <v>#N/A</v>
      </c>
      <c r="N980" s="41" t="e">
        <f>IF(AND('DO NOT USE_Contact Formulas'!A980,ISBLANK('Captura de datos de CONTACTO'!N980)),"Specific Place in the Location is required",IF(ISBLANK('Captura de datos de CONTACTO'!N980),NA(),"OK"))</f>
        <v>#N/A</v>
      </c>
      <c r="O980" s="40" t="e">
        <f>IF(AND(NOT(ISBLANK('Captura de datos de CONTACTO'!O980)),ISNA(VLOOKUP('Captura de datos de CONTACTO'!O980,'DO NOT USE_School Picklist'!$L$3:$L$81,1,FALSE))),"Please select a value from the drop-down menu",IF('DO NOT USE_Contact Formulas'!A980,"OK",NA()))</f>
        <v>#N/A</v>
      </c>
      <c r="P980" s="40" t="e">
        <f>IF(AND(NOT(ISBLANK('Captura de datos de CONTACTO'!P980)),NOT(ISNUMBER(MATCH("*@*.?*",'Captura de datos de CONTACTO'!P980,0)))),"Email must be in a valid format",IF('DO NOT USE_Contact Formulas'!A980,"OK",NA()))</f>
        <v>#N/A</v>
      </c>
      <c r="Q980" s="40" t="e">
        <f>IF(LEN('Captura de datos de CONTACTO'!Q980)&gt;50,"Parent/Guardian Name must be less than 50 characters",IF('DO NOT USE_Contact Formulas'!A980,"OK",NA()))</f>
        <v>#N/A</v>
      </c>
      <c r="R980" s="40" t="e">
        <f>IF(NOT(ISBLANK('Captura de datos de CONTACTO'!R980)),IF(AND(ISNUMBER('Captura de datos de CONTACTO'!R980),LEFT('Captura de datos de CONTACTO'!R980,1)&lt;&gt;"1",LEN('Captura de datos de CONTACTO'!R980)=10),"OK","Phone number must be valid format"),IF('DO NOT USE_Contact Formulas'!A980,"OK",NA()))</f>
        <v>#N/A</v>
      </c>
      <c r="S980" s="40" t="e">
        <f>IF(AND(NOT(ISBLANK('Captura de datos de CONTACTO'!S980)),ISNA(VLOOKUP('Captura de datos de CONTACTO'!S980,'DO NOT USE_School Picklist'!$N$3:$N$63,1,FALSE))),"Please select a value from the drop-down menu",IF('DO NOT USE_Contact Formulas'!A980,"OK",NA()))</f>
        <v>#N/A</v>
      </c>
      <c r="T980" s="53" t="e">
        <f>IF(AND(NOT(ISBLANK('Captura de datos de CONTACTO'!T980)),ISNA(VLOOKUP('Captura de datos de CONTACTO'!T980,'DO NOT USE_School Picklist'!$I$3:$I$5,1,FALSE))),"Please select a value from the drop-down menu",IF('DO NOT USE_Contact Formulas'!A980,"OK",NA()))</f>
        <v>#N/A</v>
      </c>
      <c r="U980" s="40" t="e">
        <f>IF(AND(NOT(ISBLANK('Captura de datos de CONTACTO'!U980)),ISNA(VLOOKUP('Captura de datos de CONTACTO'!U980,'DO NOT USE_School Picklist'!$E$3:$E$10,1,FALSE))),"Please select a value from the drop-down menu",IF('DO NOT USE_Contact Formulas'!A980,"OK",NA()))</f>
        <v>#N/A</v>
      </c>
      <c r="V980" s="53" t="e">
        <f>IF(AND(NOT(ISBLANK('Captura de datos de CONTACTO'!V980)),ISNA(VLOOKUP('Captura de datos de CONTACTO'!V980,'DO NOT USE_School Picklist'!$W$3:$W$9,1,FALSE))),"Please select a value from the drop-down menu",IF('DO NOT USE_Contact Formulas'!A980,"OK",NA()))</f>
        <v>#N/A</v>
      </c>
      <c r="W980" s="53" t="e">
        <f>IF(AND(NOT(ISBLANK('Captura de datos de CONTACTO'!W980)),ISNA(VLOOKUP('Captura de datos de CONTACTO'!W980,'DO NOT USE_School Picklist'!$W$3:$W$9,1,FALSE))),"Please select a value from the drop-down menu",IF('DO NOT USE_Case Formulas'!A980,"OK",NA()))</f>
        <v>#N/A</v>
      </c>
      <c r="X980" s="40" t="e">
        <f>IF(AND(NOT(ISBLANK('Captura de datos de CONTACTO'!X980)),ISNA(VLOOKUP('Captura de datos de CONTACTO'!X980,'DO NOT USE_School Picklist'!$F$3:$F$16,1,FALSE))),"Please select a value from the drop-down menu",IF('DO NOT USE_Contact Formulas'!A980,"OK",NA()))</f>
        <v>#N/A</v>
      </c>
      <c r="Y980" s="40" t="e">
        <f>IF(LEN('Captura de datos de CONTACTO'!Y980)&gt;100,"Classroom(s) must be less than 100 characters",IF('DO NOT USE_Contact Formulas'!A980,"OK",NA()))</f>
        <v>#N/A</v>
      </c>
      <c r="Z980" s="40" t="e">
        <f>IF(AND(NOT(ISBLANK('Captura de datos de CONTACTO'!Z980)),ISNA(VLOOKUP('Captura de datos de CONTACTO'!Z980,'DO NOT USE_School Picklist'!$K$3:$K$6,1,FALSE))),"Please select a value from the drop-down menu",IF('DO NOT USE_Contact Formulas'!A980,"OK",NA()))</f>
        <v>#N/A</v>
      </c>
      <c r="AA980" s="40" t="e">
        <f>IF(AND(NOT(ISBLANK('Captura de datos de CONTACTO'!AA980)),ISNA(VLOOKUP('Captura de datos de CONTACTO'!AA980,'DO NOT USE_School Picklist'!$D$3:$D$5,1,FALSE))),"Please select a value from the drop-down menu",IF('DO NOT USE_Contact Formulas'!A980,"OK",NA()))</f>
        <v>#N/A</v>
      </c>
      <c r="AB980" s="40"/>
      <c r="AC980" s="40" t="e">
        <f>IF(AND(NOT(ISBLANK('Captura de datos de CONTACTO'!AC980)),ISNA(VLOOKUP('Captura de datos de CONTACTO'!AC980,'DO NOT USE_School Picklist'!$G$3:$G$5,1,FALSE))),"Please select a value from the drop-down menu",IF('DO NOT USE_Contact Formulas'!A980,"OK",NA()))</f>
        <v>#N/A</v>
      </c>
      <c r="AD980" s="40"/>
      <c r="AE980" s="40" t="e">
        <f>IF(AND(NOT(ISBLANK('Captura de datos de CONTACTO'!AE980)),ISNA(VLOOKUP('Captura de datos de CONTACTO'!AE980,'DO NOT USE_School Picklist'!$H$3:$H$4,1,FALSE))),"Please select a value from the drop-down menu",IF('DO NOT USE_Contact Formulas'!A980,"OK",NA()))</f>
        <v>#N/A</v>
      </c>
      <c r="AF980" s="40" t="e">
        <f ca="1">IF('Captura de datos de CONTACTO'!AF980&gt;'DO NOT USE_School Picklist'!$C$3,"Test Date cannot be a future date",IF('DO NOT USE_Contact Formulas'!A980,"OK",NA()))</f>
        <v>#N/A</v>
      </c>
      <c r="AG980" s="53" t="e">
        <f>IF(AND('DO NOT USE_Contact Formulas'!A980,ISBLANK('Captura de datos de CONTACTO'!AB980)),"Lab Result Test Result is required",IF(AND(NOT(ISBLANK('Captura de datos de CONTACTO'!AB980)),ISNA(VLOOKUP('Captura de datos de CONTACTO'!AB980,'DO NOT USE_School Picklist'!$Q$3:$Q$8,1,FALSE))),"Please select a value from the drop-down menu",IF('DO NOT USE_Contact Formulas'!A980,"OK",NA())))</f>
        <v>#N/A</v>
      </c>
    </row>
    <row r="981" spans="1:33" x14ac:dyDescent="0.3">
      <c r="A981" s="39" t="e">
        <f>IF('DO NOT USE_Contact Formulas'!A981,IF('DO NOT USE_Contact Formulas'!B981,"Not all required fields are completed","OK"),NA())</f>
        <v>#N/A</v>
      </c>
      <c r="B981" s="40" t="e">
        <f>IF(AND('DO NOT USE_Contact Formulas'!A981,ISBLANK('Captura de datos de CONTACTO'!B981)),"First Name is required",IF(NOT(ISBLANK('Captura de datos de CONTACTO'!B981)),"OK",NA()))</f>
        <v>#N/A</v>
      </c>
      <c r="C981" s="40" t="e">
        <f>IF(AND('DO NOT USE_Contact Formulas'!A981,ISBLANK('Captura de datos de CONTACTO'!C981)),"Last Name is required",IF(NOT(ISBLANK('Captura de datos de CONTACTO'!C981)),"OK",NA()))</f>
        <v>#N/A</v>
      </c>
      <c r="D981" s="40" t="e">
        <f>IF(AND('DO NOT USE_Contact Formulas'!A981,ISBLANK('Captura de datos de CONTACTO'!D981)),"Birthdate is required",IF(NOT(ISBLANK('Captura de datos de CONTACTO'!D981)),"OK",NA()))</f>
        <v>#N/A</v>
      </c>
      <c r="E981" s="40" t="e">
        <f>IF(AND('DO NOT USE_Contact Formulas'!A981,ISBLANK('Captura de datos de CONTACTO'!E981)),"Mobile Phone is required",IF(NOT(ISBLANK('Captura de datos de CONTACTO'!E981)),IF(AND(ISNUMBER(VALUE('Captura de datos de CONTACTO'!E981)),LEFT('Captura de datos de CONTACTO'!E981,1)&lt;&gt;"1",LEN('Captura de datos de CONTACTO'!E981)=10),"OK","Phone number must be valid format"),NA()))</f>
        <v>#N/A</v>
      </c>
      <c r="F981" s="40" t="e">
        <f>IF(LEN('Captura de datos de CONTACTO'!F981)&gt;255,"Home Street Address must be less than 255 characters",IF('DO NOT USE_Contact Formulas'!A981,"OK",NA()))</f>
        <v>#N/A</v>
      </c>
      <c r="G981" s="40" t="e">
        <f>IF(LEN('Captura de datos de CONTACTO'!G981)&gt;40,"City must be less than 40 characters",IF('DO NOT USE_Contact Formulas'!A981,"OK",NA()))</f>
        <v>#N/A</v>
      </c>
      <c r="H981" s="40" t="e">
        <f>IF(AND(NOT(ISBLANK('Captura de datos de CONTACTO'!H981)),ISNA(VLOOKUP('Captura de datos de CONTACTO'!H981,'DO NOT USE_School Picklist'!$P$3:$P$52,1,FALSE))),"Please select a value from the drop-down menu",IF('DO NOT USE_Contact Formulas'!A981,"OK",NA()))</f>
        <v>#N/A</v>
      </c>
      <c r="I981" s="40" t="e">
        <f>IF(AND('DO NOT USE_Contact Formulas'!A981,ISBLANK('Captura de datos de CONTACTO'!I981)),"Zip is required",IF(ISBLANK('Captura de datos de CONTACTO'!I981),NA(),"OK"))</f>
        <v>#N/A</v>
      </c>
      <c r="J981" s="40" t="e">
        <f>IF(AND('DO NOT USE_Contact Formulas'!A981,ISBLANK('Captura de datos de CONTACTO'!J981)),"Student or Staff? is required",IF(ISBLANK('Captura de datos de CONTACTO'!J981),NA(),IF(ISNA(VLOOKUP('Captura de datos de CONTACTO'!J981,'DO NOT USE_School Picklist'!$B$3:$B$6,1,FALSE)),"Please select a value from the drop-down menu","OK")))</f>
        <v>#N/A</v>
      </c>
      <c r="K981" s="40" t="e">
        <f>IF(AND('Captura de datos de CONTACTO'!J981='DO NOT USE_School Picklist'!$B$4,ISBLANK('Captura de datos de CONTACTO'!K981)),"Occupation/Job Title is required if Student or Staff? is Yes, staff/faculty or volunteer",IF('DO NOT USE_Contact Formulas'!A981,"OK",NA()))</f>
        <v>#N/A</v>
      </c>
      <c r="L981" s="40" t="e">
        <f ca="1">IF('Captura de datos de CONTACTO'!L981&gt;'DO NOT USE_School Picklist'!$C$3,"Date last on school campus/facility cannot be a future date",IF('DO NOT USE_Contact Formulas'!A981,IF(ISBLANK('Captura de datos de CONTACTO'!L981),"Date last on school campus/facility is required","OK"),NA()))</f>
        <v>#N/A</v>
      </c>
      <c r="M981" s="41" t="e">
        <f ca="1">IF('Captura de datos de CONTACTO'!M981&gt;'DO NOT USE_School Picklist'!$C$3,"Last Exposure Date cannot be a future date",IF('DO NOT USE_Contact Formulas'!A981,IF(ISBLANK('Captura de datos de CONTACTO'!M981),"Last Exposure Date is required","OK"),NA()))</f>
        <v>#N/A</v>
      </c>
      <c r="N981" s="41" t="e">
        <f>IF(AND('DO NOT USE_Contact Formulas'!A981,ISBLANK('Captura de datos de CONTACTO'!N981)),"Specific Place in the Location is required",IF(ISBLANK('Captura de datos de CONTACTO'!N981),NA(),"OK"))</f>
        <v>#N/A</v>
      </c>
      <c r="O981" s="40" t="e">
        <f>IF(AND(NOT(ISBLANK('Captura de datos de CONTACTO'!O981)),ISNA(VLOOKUP('Captura de datos de CONTACTO'!O981,'DO NOT USE_School Picklist'!$L$3:$L$81,1,FALSE))),"Please select a value from the drop-down menu",IF('DO NOT USE_Contact Formulas'!A981,"OK",NA()))</f>
        <v>#N/A</v>
      </c>
      <c r="P981" s="40" t="e">
        <f>IF(AND(NOT(ISBLANK('Captura de datos de CONTACTO'!P981)),NOT(ISNUMBER(MATCH("*@*.?*",'Captura de datos de CONTACTO'!P981,0)))),"Email must be in a valid format",IF('DO NOT USE_Contact Formulas'!A981,"OK",NA()))</f>
        <v>#N/A</v>
      </c>
      <c r="Q981" s="40" t="e">
        <f>IF(LEN('Captura de datos de CONTACTO'!Q981)&gt;50,"Parent/Guardian Name must be less than 50 characters",IF('DO NOT USE_Contact Formulas'!A981,"OK",NA()))</f>
        <v>#N/A</v>
      </c>
      <c r="R981" s="40" t="e">
        <f>IF(NOT(ISBLANK('Captura de datos de CONTACTO'!R981)),IF(AND(ISNUMBER('Captura de datos de CONTACTO'!R981),LEFT('Captura de datos de CONTACTO'!R981,1)&lt;&gt;"1",LEN('Captura de datos de CONTACTO'!R981)=10),"OK","Phone number must be valid format"),IF('DO NOT USE_Contact Formulas'!A981,"OK",NA()))</f>
        <v>#N/A</v>
      </c>
      <c r="S981" s="40" t="e">
        <f>IF(AND(NOT(ISBLANK('Captura de datos de CONTACTO'!S981)),ISNA(VLOOKUP('Captura de datos de CONTACTO'!S981,'DO NOT USE_School Picklist'!$N$3:$N$63,1,FALSE))),"Please select a value from the drop-down menu",IF('DO NOT USE_Contact Formulas'!A981,"OK",NA()))</f>
        <v>#N/A</v>
      </c>
      <c r="T981" s="53" t="e">
        <f>IF(AND(NOT(ISBLANK('Captura de datos de CONTACTO'!T981)),ISNA(VLOOKUP('Captura de datos de CONTACTO'!T981,'DO NOT USE_School Picklist'!$I$3:$I$5,1,FALSE))),"Please select a value from the drop-down menu",IF('DO NOT USE_Contact Formulas'!A981,"OK",NA()))</f>
        <v>#N/A</v>
      </c>
      <c r="U981" s="40" t="e">
        <f>IF(AND(NOT(ISBLANK('Captura de datos de CONTACTO'!U981)),ISNA(VLOOKUP('Captura de datos de CONTACTO'!U981,'DO NOT USE_School Picklist'!$E$3:$E$10,1,FALSE))),"Please select a value from the drop-down menu",IF('DO NOT USE_Contact Formulas'!A981,"OK",NA()))</f>
        <v>#N/A</v>
      </c>
      <c r="V981" s="53" t="e">
        <f>IF(AND(NOT(ISBLANK('Captura de datos de CONTACTO'!V981)),ISNA(VLOOKUP('Captura de datos de CONTACTO'!V981,'DO NOT USE_School Picklist'!$W$3:$W$9,1,FALSE))),"Please select a value from the drop-down menu",IF('DO NOT USE_Contact Formulas'!A981,"OK",NA()))</f>
        <v>#N/A</v>
      </c>
      <c r="W981" s="53" t="e">
        <f>IF(AND(NOT(ISBLANK('Captura de datos de CONTACTO'!W981)),ISNA(VLOOKUP('Captura de datos de CONTACTO'!W981,'DO NOT USE_School Picklist'!$W$3:$W$9,1,FALSE))),"Please select a value from the drop-down menu",IF('DO NOT USE_Case Formulas'!A981,"OK",NA()))</f>
        <v>#N/A</v>
      </c>
      <c r="X981" s="40" t="e">
        <f>IF(AND(NOT(ISBLANK('Captura de datos de CONTACTO'!X981)),ISNA(VLOOKUP('Captura de datos de CONTACTO'!X981,'DO NOT USE_School Picklist'!$F$3:$F$16,1,FALSE))),"Please select a value from the drop-down menu",IF('DO NOT USE_Contact Formulas'!A981,"OK",NA()))</f>
        <v>#N/A</v>
      </c>
      <c r="Y981" s="40" t="e">
        <f>IF(LEN('Captura de datos de CONTACTO'!Y981)&gt;100,"Classroom(s) must be less than 100 characters",IF('DO NOT USE_Contact Formulas'!A981,"OK",NA()))</f>
        <v>#N/A</v>
      </c>
      <c r="Z981" s="40" t="e">
        <f>IF(AND(NOT(ISBLANK('Captura de datos de CONTACTO'!Z981)),ISNA(VLOOKUP('Captura de datos de CONTACTO'!Z981,'DO NOT USE_School Picklist'!$K$3:$K$6,1,FALSE))),"Please select a value from the drop-down menu",IF('DO NOT USE_Contact Formulas'!A981,"OK",NA()))</f>
        <v>#N/A</v>
      </c>
      <c r="AA981" s="40" t="e">
        <f>IF(AND(NOT(ISBLANK('Captura de datos de CONTACTO'!AA981)),ISNA(VLOOKUP('Captura de datos de CONTACTO'!AA981,'DO NOT USE_School Picklist'!$D$3:$D$5,1,FALSE))),"Please select a value from the drop-down menu",IF('DO NOT USE_Contact Formulas'!A981,"OK",NA()))</f>
        <v>#N/A</v>
      </c>
      <c r="AB981" s="40"/>
      <c r="AC981" s="40" t="e">
        <f>IF(AND(NOT(ISBLANK('Captura de datos de CONTACTO'!AC981)),ISNA(VLOOKUP('Captura de datos de CONTACTO'!AC981,'DO NOT USE_School Picklist'!$G$3:$G$5,1,FALSE))),"Please select a value from the drop-down menu",IF('DO NOT USE_Contact Formulas'!A981,"OK",NA()))</f>
        <v>#N/A</v>
      </c>
      <c r="AD981" s="40"/>
      <c r="AE981" s="40" t="e">
        <f>IF(AND(NOT(ISBLANK('Captura de datos de CONTACTO'!AE981)),ISNA(VLOOKUP('Captura de datos de CONTACTO'!AE981,'DO NOT USE_School Picklist'!$H$3:$H$4,1,FALSE))),"Please select a value from the drop-down menu",IF('DO NOT USE_Contact Formulas'!A981,"OK",NA()))</f>
        <v>#N/A</v>
      </c>
      <c r="AF981" s="40" t="e">
        <f ca="1">IF('Captura de datos de CONTACTO'!AF981&gt;'DO NOT USE_School Picklist'!$C$3,"Test Date cannot be a future date",IF('DO NOT USE_Contact Formulas'!A981,"OK",NA()))</f>
        <v>#N/A</v>
      </c>
      <c r="AG981" s="53" t="e">
        <f>IF(AND('DO NOT USE_Contact Formulas'!A981,ISBLANK('Captura de datos de CONTACTO'!AB981)),"Lab Result Test Result is required",IF(AND(NOT(ISBLANK('Captura de datos de CONTACTO'!AB981)),ISNA(VLOOKUP('Captura de datos de CONTACTO'!AB981,'DO NOT USE_School Picklist'!$Q$3:$Q$8,1,FALSE))),"Please select a value from the drop-down menu",IF('DO NOT USE_Contact Formulas'!A981,"OK",NA())))</f>
        <v>#N/A</v>
      </c>
    </row>
    <row r="982" spans="1:33" x14ac:dyDescent="0.3">
      <c r="A982" s="39" t="e">
        <f>IF('DO NOT USE_Contact Formulas'!A982,IF('DO NOT USE_Contact Formulas'!B982,"Not all required fields are completed","OK"),NA())</f>
        <v>#N/A</v>
      </c>
      <c r="B982" s="40" t="e">
        <f>IF(AND('DO NOT USE_Contact Formulas'!A982,ISBLANK('Captura de datos de CONTACTO'!B982)),"First Name is required",IF(NOT(ISBLANK('Captura de datos de CONTACTO'!B982)),"OK",NA()))</f>
        <v>#N/A</v>
      </c>
      <c r="C982" s="40" t="e">
        <f>IF(AND('DO NOT USE_Contact Formulas'!A982,ISBLANK('Captura de datos de CONTACTO'!C982)),"Last Name is required",IF(NOT(ISBLANK('Captura de datos de CONTACTO'!C982)),"OK",NA()))</f>
        <v>#N/A</v>
      </c>
      <c r="D982" s="40" t="e">
        <f>IF(AND('DO NOT USE_Contact Formulas'!A982,ISBLANK('Captura de datos de CONTACTO'!D982)),"Birthdate is required",IF(NOT(ISBLANK('Captura de datos de CONTACTO'!D982)),"OK",NA()))</f>
        <v>#N/A</v>
      </c>
      <c r="E982" s="40" t="e">
        <f>IF(AND('DO NOT USE_Contact Formulas'!A982,ISBLANK('Captura de datos de CONTACTO'!E982)),"Mobile Phone is required",IF(NOT(ISBLANK('Captura de datos de CONTACTO'!E982)),IF(AND(ISNUMBER(VALUE('Captura de datos de CONTACTO'!E982)),LEFT('Captura de datos de CONTACTO'!E982,1)&lt;&gt;"1",LEN('Captura de datos de CONTACTO'!E982)=10),"OK","Phone number must be valid format"),NA()))</f>
        <v>#N/A</v>
      </c>
      <c r="F982" s="40" t="e">
        <f>IF(LEN('Captura de datos de CONTACTO'!F982)&gt;255,"Home Street Address must be less than 255 characters",IF('DO NOT USE_Contact Formulas'!A982,"OK",NA()))</f>
        <v>#N/A</v>
      </c>
      <c r="G982" s="40" t="e">
        <f>IF(LEN('Captura de datos de CONTACTO'!G982)&gt;40,"City must be less than 40 characters",IF('DO NOT USE_Contact Formulas'!A982,"OK",NA()))</f>
        <v>#N/A</v>
      </c>
      <c r="H982" s="40" t="e">
        <f>IF(AND(NOT(ISBLANK('Captura de datos de CONTACTO'!H982)),ISNA(VLOOKUP('Captura de datos de CONTACTO'!H982,'DO NOT USE_School Picklist'!$P$3:$P$52,1,FALSE))),"Please select a value from the drop-down menu",IF('DO NOT USE_Contact Formulas'!A982,"OK",NA()))</f>
        <v>#N/A</v>
      </c>
      <c r="I982" s="40" t="e">
        <f>IF(AND('DO NOT USE_Contact Formulas'!A982,ISBLANK('Captura de datos de CONTACTO'!I982)),"Zip is required",IF(ISBLANK('Captura de datos de CONTACTO'!I982),NA(),"OK"))</f>
        <v>#N/A</v>
      </c>
      <c r="J982" s="40" t="e">
        <f>IF(AND('DO NOT USE_Contact Formulas'!A982,ISBLANK('Captura de datos de CONTACTO'!J982)),"Student or Staff? is required",IF(ISBLANK('Captura de datos de CONTACTO'!J982),NA(),IF(ISNA(VLOOKUP('Captura de datos de CONTACTO'!J982,'DO NOT USE_School Picklist'!$B$3:$B$6,1,FALSE)),"Please select a value from the drop-down menu","OK")))</f>
        <v>#N/A</v>
      </c>
      <c r="K982" s="40" t="e">
        <f>IF(AND('Captura de datos de CONTACTO'!J982='DO NOT USE_School Picklist'!$B$4,ISBLANK('Captura de datos de CONTACTO'!K982)),"Occupation/Job Title is required if Student or Staff? is Yes, staff/faculty or volunteer",IF('DO NOT USE_Contact Formulas'!A982,"OK",NA()))</f>
        <v>#N/A</v>
      </c>
      <c r="L982" s="40" t="e">
        <f ca="1">IF('Captura de datos de CONTACTO'!L982&gt;'DO NOT USE_School Picklist'!$C$3,"Date last on school campus/facility cannot be a future date",IF('DO NOT USE_Contact Formulas'!A982,IF(ISBLANK('Captura de datos de CONTACTO'!L982),"Date last on school campus/facility is required","OK"),NA()))</f>
        <v>#N/A</v>
      </c>
      <c r="M982" s="41" t="e">
        <f ca="1">IF('Captura de datos de CONTACTO'!M982&gt;'DO NOT USE_School Picklist'!$C$3,"Last Exposure Date cannot be a future date",IF('DO NOT USE_Contact Formulas'!A982,IF(ISBLANK('Captura de datos de CONTACTO'!M982),"Last Exposure Date is required","OK"),NA()))</f>
        <v>#N/A</v>
      </c>
      <c r="N982" s="41" t="e">
        <f>IF(AND('DO NOT USE_Contact Formulas'!A982,ISBLANK('Captura de datos de CONTACTO'!N982)),"Specific Place in the Location is required",IF(ISBLANK('Captura de datos de CONTACTO'!N982),NA(),"OK"))</f>
        <v>#N/A</v>
      </c>
      <c r="O982" s="40" t="e">
        <f>IF(AND(NOT(ISBLANK('Captura de datos de CONTACTO'!O982)),ISNA(VLOOKUP('Captura de datos de CONTACTO'!O982,'DO NOT USE_School Picklist'!$L$3:$L$81,1,FALSE))),"Please select a value from the drop-down menu",IF('DO NOT USE_Contact Formulas'!A982,"OK",NA()))</f>
        <v>#N/A</v>
      </c>
      <c r="P982" s="40" t="e">
        <f>IF(AND(NOT(ISBLANK('Captura de datos de CONTACTO'!P982)),NOT(ISNUMBER(MATCH("*@*.?*",'Captura de datos de CONTACTO'!P982,0)))),"Email must be in a valid format",IF('DO NOT USE_Contact Formulas'!A982,"OK",NA()))</f>
        <v>#N/A</v>
      </c>
      <c r="Q982" s="40" t="e">
        <f>IF(LEN('Captura de datos de CONTACTO'!Q982)&gt;50,"Parent/Guardian Name must be less than 50 characters",IF('DO NOT USE_Contact Formulas'!A982,"OK",NA()))</f>
        <v>#N/A</v>
      </c>
      <c r="R982" s="40" t="e">
        <f>IF(NOT(ISBLANK('Captura de datos de CONTACTO'!R982)),IF(AND(ISNUMBER('Captura de datos de CONTACTO'!R982),LEFT('Captura de datos de CONTACTO'!R982,1)&lt;&gt;"1",LEN('Captura de datos de CONTACTO'!R982)=10),"OK","Phone number must be valid format"),IF('DO NOT USE_Contact Formulas'!A982,"OK",NA()))</f>
        <v>#N/A</v>
      </c>
      <c r="S982" s="40" t="e">
        <f>IF(AND(NOT(ISBLANK('Captura de datos de CONTACTO'!S982)),ISNA(VLOOKUP('Captura de datos de CONTACTO'!S982,'DO NOT USE_School Picklist'!$N$3:$N$63,1,FALSE))),"Please select a value from the drop-down menu",IF('DO NOT USE_Contact Formulas'!A982,"OK",NA()))</f>
        <v>#N/A</v>
      </c>
      <c r="T982" s="53" t="e">
        <f>IF(AND(NOT(ISBLANK('Captura de datos de CONTACTO'!T982)),ISNA(VLOOKUP('Captura de datos de CONTACTO'!T982,'DO NOT USE_School Picklist'!$I$3:$I$5,1,FALSE))),"Please select a value from the drop-down menu",IF('DO NOT USE_Contact Formulas'!A982,"OK",NA()))</f>
        <v>#N/A</v>
      </c>
      <c r="U982" s="40" t="e">
        <f>IF(AND(NOT(ISBLANK('Captura de datos de CONTACTO'!U982)),ISNA(VLOOKUP('Captura de datos de CONTACTO'!U982,'DO NOT USE_School Picklist'!$E$3:$E$10,1,FALSE))),"Please select a value from the drop-down menu",IF('DO NOT USE_Contact Formulas'!A982,"OK",NA()))</f>
        <v>#N/A</v>
      </c>
      <c r="V982" s="53" t="e">
        <f>IF(AND(NOT(ISBLANK('Captura de datos de CONTACTO'!V982)),ISNA(VLOOKUP('Captura de datos de CONTACTO'!V982,'DO NOT USE_School Picklist'!$W$3:$W$9,1,FALSE))),"Please select a value from the drop-down menu",IF('DO NOT USE_Contact Formulas'!A982,"OK",NA()))</f>
        <v>#N/A</v>
      </c>
      <c r="W982" s="53" t="e">
        <f>IF(AND(NOT(ISBLANK('Captura de datos de CONTACTO'!W982)),ISNA(VLOOKUP('Captura de datos de CONTACTO'!W982,'DO NOT USE_School Picklist'!$W$3:$W$9,1,FALSE))),"Please select a value from the drop-down menu",IF('DO NOT USE_Case Formulas'!A982,"OK",NA()))</f>
        <v>#N/A</v>
      </c>
      <c r="X982" s="40" t="e">
        <f>IF(AND(NOT(ISBLANK('Captura de datos de CONTACTO'!X982)),ISNA(VLOOKUP('Captura de datos de CONTACTO'!X982,'DO NOT USE_School Picklist'!$F$3:$F$16,1,FALSE))),"Please select a value from the drop-down menu",IF('DO NOT USE_Contact Formulas'!A982,"OK",NA()))</f>
        <v>#N/A</v>
      </c>
      <c r="Y982" s="40" t="e">
        <f>IF(LEN('Captura de datos de CONTACTO'!Y982)&gt;100,"Classroom(s) must be less than 100 characters",IF('DO NOT USE_Contact Formulas'!A982,"OK",NA()))</f>
        <v>#N/A</v>
      </c>
      <c r="Z982" s="40" t="e">
        <f>IF(AND(NOT(ISBLANK('Captura de datos de CONTACTO'!Z982)),ISNA(VLOOKUP('Captura de datos de CONTACTO'!Z982,'DO NOT USE_School Picklist'!$K$3:$K$6,1,FALSE))),"Please select a value from the drop-down menu",IF('DO NOT USE_Contact Formulas'!A982,"OK",NA()))</f>
        <v>#N/A</v>
      </c>
      <c r="AA982" s="40" t="e">
        <f>IF(AND(NOT(ISBLANK('Captura de datos de CONTACTO'!AA982)),ISNA(VLOOKUP('Captura de datos de CONTACTO'!AA982,'DO NOT USE_School Picklist'!$D$3:$D$5,1,FALSE))),"Please select a value from the drop-down menu",IF('DO NOT USE_Contact Formulas'!A982,"OK",NA()))</f>
        <v>#N/A</v>
      </c>
      <c r="AB982" s="40"/>
      <c r="AC982" s="40" t="e">
        <f>IF(AND(NOT(ISBLANK('Captura de datos de CONTACTO'!AC982)),ISNA(VLOOKUP('Captura de datos de CONTACTO'!AC982,'DO NOT USE_School Picklist'!$G$3:$G$5,1,FALSE))),"Please select a value from the drop-down menu",IF('DO NOT USE_Contact Formulas'!A982,"OK",NA()))</f>
        <v>#N/A</v>
      </c>
      <c r="AD982" s="40"/>
      <c r="AE982" s="40" t="e">
        <f>IF(AND(NOT(ISBLANK('Captura de datos de CONTACTO'!AE982)),ISNA(VLOOKUP('Captura de datos de CONTACTO'!AE982,'DO NOT USE_School Picklist'!$H$3:$H$4,1,FALSE))),"Please select a value from the drop-down menu",IF('DO NOT USE_Contact Formulas'!A982,"OK",NA()))</f>
        <v>#N/A</v>
      </c>
      <c r="AF982" s="40" t="e">
        <f ca="1">IF('Captura de datos de CONTACTO'!AF982&gt;'DO NOT USE_School Picklist'!$C$3,"Test Date cannot be a future date",IF('DO NOT USE_Contact Formulas'!A982,"OK",NA()))</f>
        <v>#N/A</v>
      </c>
      <c r="AG982" s="53" t="e">
        <f>IF(AND('DO NOT USE_Contact Formulas'!A982,ISBLANK('Captura de datos de CONTACTO'!AB982)),"Lab Result Test Result is required",IF(AND(NOT(ISBLANK('Captura de datos de CONTACTO'!AB982)),ISNA(VLOOKUP('Captura de datos de CONTACTO'!AB982,'DO NOT USE_School Picklist'!$Q$3:$Q$8,1,FALSE))),"Please select a value from the drop-down menu",IF('DO NOT USE_Contact Formulas'!A982,"OK",NA())))</f>
        <v>#N/A</v>
      </c>
    </row>
    <row r="983" spans="1:33" x14ac:dyDescent="0.3">
      <c r="A983" s="39" t="e">
        <f>IF('DO NOT USE_Contact Formulas'!A983,IF('DO NOT USE_Contact Formulas'!B983,"Not all required fields are completed","OK"),NA())</f>
        <v>#N/A</v>
      </c>
      <c r="B983" s="40" t="e">
        <f>IF(AND('DO NOT USE_Contact Formulas'!A983,ISBLANK('Captura de datos de CONTACTO'!B983)),"First Name is required",IF(NOT(ISBLANK('Captura de datos de CONTACTO'!B983)),"OK",NA()))</f>
        <v>#N/A</v>
      </c>
      <c r="C983" s="40" t="e">
        <f>IF(AND('DO NOT USE_Contact Formulas'!A983,ISBLANK('Captura de datos de CONTACTO'!C983)),"Last Name is required",IF(NOT(ISBLANK('Captura de datos de CONTACTO'!C983)),"OK",NA()))</f>
        <v>#N/A</v>
      </c>
      <c r="D983" s="40" t="e">
        <f>IF(AND('DO NOT USE_Contact Formulas'!A983,ISBLANK('Captura de datos de CONTACTO'!D983)),"Birthdate is required",IF(NOT(ISBLANK('Captura de datos de CONTACTO'!D983)),"OK",NA()))</f>
        <v>#N/A</v>
      </c>
      <c r="E983" s="40" t="e">
        <f>IF(AND('DO NOT USE_Contact Formulas'!A983,ISBLANK('Captura de datos de CONTACTO'!E983)),"Mobile Phone is required",IF(NOT(ISBLANK('Captura de datos de CONTACTO'!E983)),IF(AND(ISNUMBER(VALUE('Captura de datos de CONTACTO'!E983)),LEFT('Captura de datos de CONTACTO'!E983,1)&lt;&gt;"1",LEN('Captura de datos de CONTACTO'!E983)=10),"OK","Phone number must be valid format"),NA()))</f>
        <v>#N/A</v>
      </c>
      <c r="F983" s="40" t="e">
        <f>IF(LEN('Captura de datos de CONTACTO'!F983)&gt;255,"Home Street Address must be less than 255 characters",IF('DO NOT USE_Contact Formulas'!A983,"OK",NA()))</f>
        <v>#N/A</v>
      </c>
      <c r="G983" s="40" t="e">
        <f>IF(LEN('Captura de datos de CONTACTO'!G983)&gt;40,"City must be less than 40 characters",IF('DO NOT USE_Contact Formulas'!A983,"OK",NA()))</f>
        <v>#N/A</v>
      </c>
      <c r="H983" s="40" t="e">
        <f>IF(AND(NOT(ISBLANK('Captura de datos de CONTACTO'!H983)),ISNA(VLOOKUP('Captura de datos de CONTACTO'!H983,'DO NOT USE_School Picklist'!$P$3:$P$52,1,FALSE))),"Please select a value from the drop-down menu",IF('DO NOT USE_Contact Formulas'!A983,"OK",NA()))</f>
        <v>#N/A</v>
      </c>
      <c r="I983" s="40" t="e">
        <f>IF(AND('DO NOT USE_Contact Formulas'!A983,ISBLANK('Captura de datos de CONTACTO'!I983)),"Zip is required",IF(ISBLANK('Captura de datos de CONTACTO'!I983),NA(),"OK"))</f>
        <v>#N/A</v>
      </c>
      <c r="J983" s="40" t="e">
        <f>IF(AND('DO NOT USE_Contact Formulas'!A983,ISBLANK('Captura de datos de CONTACTO'!J983)),"Student or Staff? is required",IF(ISBLANK('Captura de datos de CONTACTO'!J983),NA(),IF(ISNA(VLOOKUP('Captura de datos de CONTACTO'!J983,'DO NOT USE_School Picklist'!$B$3:$B$6,1,FALSE)),"Please select a value from the drop-down menu","OK")))</f>
        <v>#N/A</v>
      </c>
      <c r="K983" s="40" t="e">
        <f>IF(AND('Captura de datos de CONTACTO'!J983='DO NOT USE_School Picklist'!$B$4,ISBLANK('Captura de datos de CONTACTO'!K983)),"Occupation/Job Title is required if Student or Staff? is Yes, staff/faculty or volunteer",IF('DO NOT USE_Contact Formulas'!A983,"OK",NA()))</f>
        <v>#N/A</v>
      </c>
      <c r="L983" s="40" t="e">
        <f ca="1">IF('Captura de datos de CONTACTO'!L983&gt;'DO NOT USE_School Picklist'!$C$3,"Date last on school campus/facility cannot be a future date",IF('DO NOT USE_Contact Formulas'!A983,IF(ISBLANK('Captura de datos de CONTACTO'!L983),"Date last on school campus/facility is required","OK"),NA()))</f>
        <v>#N/A</v>
      </c>
      <c r="M983" s="41" t="e">
        <f ca="1">IF('Captura de datos de CONTACTO'!M983&gt;'DO NOT USE_School Picklist'!$C$3,"Last Exposure Date cannot be a future date",IF('DO NOT USE_Contact Formulas'!A983,IF(ISBLANK('Captura de datos de CONTACTO'!M983),"Last Exposure Date is required","OK"),NA()))</f>
        <v>#N/A</v>
      </c>
      <c r="N983" s="41" t="e">
        <f>IF(AND('DO NOT USE_Contact Formulas'!A983,ISBLANK('Captura de datos de CONTACTO'!N983)),"Specific Place in the Location is required",IF(ISBLANK('Captura de datos de CONTACTO'!N983),NA(),"OK"))</f>
        <v>#N/A</v>
      </c>
      <c r="O983" s="40" t="e">
        <f>IF(AND(NOT(ISBLANK('Captura de datos de CONTACTO'!O983)),ISNA(VLOOKUP('Captura de datos de CONTACTO'!O983,'DO NOT USE_School Picklist'!$L$3:$L$81,1,FALSE))),"Please select a value from the drop-down menu",IF('DO NOT USE_Contact Formulas'!A983,"OK",NA()))</f>
        <v>#N/A</v>
      </c>
      <c r="P983" s="40" t="e">
        <f>IF(AND(NOT(ISBLANK('Captura de datos de CONTACTO'!P983)),NOT(ISNUMBER(MATCH("*@*.?*",'Captura de datos de CONTACTO'!P983,0)))),"Email must be in a valid format",IF('DO NOT USE_Contact Formulas'!A983,"OK",NA()))</f>
        <v>#N/A</v>
      </c>
      <c r="Q983" s="40" t="e">
        <f>IF(LEN('Captura de datos de CONTACTO'!Q983)&gt;50,"Parent/Guardian Name must be less than 50 characters",IF('DO NOT USE_Contact Formulas'!A983,"OK",NA()))</f>
        <v>#N/A</v>
      </c>
      <c r="R983" s="40" t="e">
        <f>IF(NOT(ISBLANK('Captura de datos de CONTACTO'!R983)),IF(AND(ISNUMBER('Captura de datos de CONTACTO'!R983),LEFT('Captura de datos de CONTACTO'!R983,1)&lt;&gt;"1",LEN('Captura de datos de CONTACTO'!R983)=10),"OK","Phone number must be valid format"),IF('DO NOT USE_Contact Formulas'!A983,"OK",NA()))</f>
        <v>#N/A</v>
      </c>
      <c r="S983" s="40" t="e">
        <f>IF(AND(NOT(ISBLANK('Captura de datos de CONTACTO'!S983)),ISNA(VLOOKUP('Captura de datos de CONTACTO'!S983,'DO NOT USE_School Picklist'!$N$3:$N$63,1,FALSE))),"Please select a value from the drop-down menu",IF('DO NOT USE_Contact Formulas'!A983,"OK",NA()))</f>
        <v>#N/A</v>
      </c>
      <c r="T983" s="53" t="e">
        <f>IF(AND(NOT(ISBLANK('Captura de datos de CONTACTO'!T983)),ISNA(VLOOKUP('Captura de datos de CONTACTO'!T983,'DO NOT USE_School Picklist'!$I$3:$I$5,1,FALSE))),"Please select a value from the drop-down menu",IF('DO NOT USE_Contact Formulas'!A983,"OK",NA()))</f>
        <v>#N/A</v>
      </c>
      <c r="U983" s="40" t="e">
        <f>IF(AND(NOT(ISBLANK('Captura de datos de CONTACTO'!U983)),ISNA(VLOOKUP('Captura de datos de CONTACTO'!U983,'DO NOT USE_School Picklist'!$E$3:$E$10,1,FALSE))),"Please select a value from the drop-down menu",IF('DO NOT USE_Contact Formulas'!A983,"OK",NA()))</f>
        <v>#N/A</v>
      </c>
      <c r="V983" s="53" t="e">
        <f>IF(AND(NOT(ISBLANK('Captura de datos de CONTACTO'!V983)),ISNA(VLOOKUP('Captura de datos de CONTACTO'!V983,'DO NOT USE_School Picklist'!$W$3:$W$9,1,FALSE))),"Please select a value from the drop-down menu",IF('DO NOT USE_Contact Formulas'!A983,"OK",NA()))</f>
        <v>#N/A</v>
      </c>
      <c r="W983" s="53" t="e">
        <f>IF(AND(NOT(ISBLANK('Captura de datos de CONTACTO'!W983)),ISNA(VLOOKUP('Captura de datos de CONTACTO'!W983,'DO NOT USE_School Picklist'!$W$3:$W$9,1,FALSE))),"Please select a value from the drop-down menu",IF('DO NOT USE_Case Formulas'!A983,"OK",NA()))</f>
        <v>#N/A</v>
      </c>
      <c r="X983" s="40" t="e">
        <f>IF(AND(NOT(ISBLANK('Captura de datos de CONTACTO'!X983)),ISNA(VLOOKUP('Captura de datos de CONTACTO'!X983,'DO NOT USE_School Picklist'!$F$3:$F$16,1,FALSE))),"Please select a value from the drop-down menu",IF('DO NOT USE_Contact Formulas'!A983,"OK",NA()))</f>
        <v>#N/A</v>
      </c>
      <c r="Y983" s="40" t="e">
        <f>IF(LEN('Captura de datos de CONTACTO'!Y983)&gt;100,"Classroom(s) must be less than 100 characters",IF('DO NOT USE_Contact Formulas'!A983,"OK",NA()))</f>
        <v>#N/A</v>
      </c>
      <c r="Z983" s="40" t="e">
        <f>IF(AND(NOT(ISBLANK('Captura de datos de CONTACTO'!Z983)),ISNA(VLOOKUP('Captura de datos de CONTACTO'!Z983,'DO NOT USE_School Picklist'!$K$3:$K$6,1,FALSE))),"Please select a value from the drop-down menu",IF('DO NOT USE_Contact Formulas'!A983,"OK",NA()))</f>
        <v>#N/A</v>
      </c>
      <c r="AA983" s="40" t="e">
        <f>IF(AND(NOT(ISBLANK('Captura de datos de CONTACTO'!AA983)),ISNA(VLOOKUP('Captura de datos de CONTACTO'!AA983,'DO NOT USE_School Picklist'!$D$3:$D$5,1,FALSE))),"Please select a value from the drop-down menu",IF('DO NOT USE_Contact Formulas'!A983,"OK",NA()))</f>
        <v>#N/A</v>
      </c>
      <c r="AB983" s="40"/>
      <c r="AC983" s="40" t="e">
        <f>IF(AND(NOT(ISBLANK('Captura de datos de CONTACTO'!AC983)),ISNA(VLOOKUP('Captura de datos de CONTACTO'!AC983,'DO NOT USE_School Picklist'!$G$3:$G$5,1,FALSE))),"Please select a value from the drop-down menu",IF('DO NOT USE_Contact Formulas'!A983,"OK",NA()))</f>
        <v>#N/A</v>
      </c>
      <c r="AD983" s="40"/>
      <c r="AE983" s="40" t="e">
        <f>IF(AND(NOT(ISBLANK('Captura de datos de CONTACTO'!AE983)),ISNA(VLOOKUP('Captura de datos de CONTACTO'!AE983,'DO NOT USE_School Picklist'!$H$3:$H$4,1,FALSE))),"Please select a value from the drop-down menu",IF('DO NOT USE_Contact Formulas'!A983,"OK",NA()))</f>
        <v>#N/A</v>
      </c>
      <c r="AF983" s="40" t="e">
        <f ca="1">IF('Captura de datos de CONTACTO'!AF983&gt;'DO NOT USE_School Picklist'!$C$3,"Test Date cannot be a future date",IF('DO NOT USE_Contact Formulas'!A983,"OK",NA()))</f>
        <v>#N/A</v>
      </c>
      <c r="AG983" s="53" t="e">
        <f>IF(AND('DO NOT USE_Contact Formulas'!A983,ISBLANK('Captura de datos de CONTACTO'!AB983)),"Lab Result Test Result is required",IF(AND(NOT(ISBLANK('Captura de datos de CONTACTO'!AB983)),ISNA(VLOOKUP('Captura de datos de CONTACTO'!AB983,'DO NOT USE_School Picklist'!$Q$3:$Q$8,1,FALSE))),"Please select a value from the drop-down menu",IF('DO NOT USE_Contact Formulas'!A983,"OK",NA())))</f>
        <v>#N/A</v>
      </c>
    </row>
    <row r="984" spans="1:33" x14ac:dyDescent="0.3">
      <c r="A984" s="39" t="e">
        <f>IF('DO NOT USE_Contact Formulas'!A984,IF('DO NOT USE_Contact Formulas'!B984,"Not all required fields are completed","OK"),NA())</f>
        <v>#N/A</v>
      </c>
      <c r="B984" s="40" t="e">
        <f>IF(AND('DO NOT USE_Contact Formulas'!A984,ISBLANK('Captura de datos de CONTACTO'!B984)),"First Name is required",IF(NOT(ISBLANK('Captura de datos de CONTACTO'!B984)),"OK",NA()))</f>
        <v>#N/A</v>
      </c>
      <c r="C984" s="40" t="e">
        <f>IF(AND('DO NOT USE_Contact Formulas'!A984,ISBLANK('Captura de datos de CONTACTO'!C984)),"Last Name is required",IF(NOT(ISBLANK('Captura de datos de CONTACTO'!C984)),"OK",NA()))</f>
        <v>#N/A</v>
      </c>
      <c r="D984" s="40" t="e">
        <f>IF(AND('DO NOT USE_Contact Formulas'!A984,ISBLANK('Captura de datos de CONTACTO'!D984)),"Birthdate is required",IF(NOT(ISBLANK('Captura de datos de CONTACTO'!D984)),"OK",NA()))</f>
        <v>#N/A</v>
      </c>
      <c r="E984" s="40" t="e">
        <f>IF(AND('DO NOT USE_Contact Formulas'!A984,ISBLANK('Captura de datos de CONTACTO'!E984)),"Mobile Phone is required",IF(NOT(ISBLANK('Captura de datos de CONTACTO'!E984)),IF(AND(ISNUMBER(VALUE('Captura de datos de CONTACTO'!E984)),LEFT('Captura de datos de CONTACTO'!E984,1)&lt;&gt;"1",LEN('Captura de datos de CONTACTO'!E984)=10),"OK","Phone number must be valid format"),NA()))</f>
        <v>#N/A</v>
      </c>
      <c r="F984" s="40" t="e">
        <f>IF(LEN('Captura de datos de CONTACTO'!F984)&gt;255,"Home Street Address must be less than 255 characters",IF('DO NOT USE_Contact Formulas'!A984,"OK",NA()))</f>
        <v>#N/A</v>
      </c>
      <c r="G984" s="40" t="e">
        <f>IF(LEN('Captura de datos de CONTACTO'!G984)&gt;40,"City must be less than 40 characters",IF('DO NOT USE_Contact Formulas'!A984,"OK",NA()))</f>
        <v>#N/A</v>
      </c>
      <c r="H984" s="40" t="e">
        <f>IF(AND(NOT(ISBLANK('Captura de datos de CONTACTO'!H984)),ISNA(VLOOKUP('Captura de datos de CONTACTO'!H984,'DO NOT USE_School Picklist'!$P$3:$P$52,1,FALSE))),"Please select a value from the drop-down menu",IF('DO NOT USE_Contact Formulas'!A984,"OK",NA()))</f>
        <v>#N/A</v>
      </c>
      <c r="I984" s="40" t="e">
        <f>IF(AND('DO NOT USE_Contact Formulas'!A984,ISBLANK('Captura de datos de CONTACTO'!I984)),"Zip is required",IF(ISBLANK('Captura de datos de CONTACTO'!I984),NA(),"OK"))</f>
        <v>#N/A</v>
      </c>
      <c r="J984" s="40" t="e">
        <f>IF(AND('DO NOT USE_Contact Formulas'!A984,ISBLANK('Captura de datos de CONTACTO'!J984)),"Student or Staff? is required",IF(ISBLANK('Captura de datos de CONTACTO'!J984),NA(),IF(ISNA(VLOOKUP('Captura de datos de CONTACTO'!J984,'DO NOT USE_School Picklist'!$B$3:$B$6,1,FALSE)),"Please select a value from the drop-down menu","OK")))</f>
        <v>#N/A</v>
      </c>
      <c r="K984" s="40" t="e">
        <f>IF(AND('Captura de datos de CONTACTO'!J984='DO NOT USE_School Picklist'!$B$4,ISBLANK('Captura de datos de CONTACTO'!K984)),"Occupation/Job Title is required if Student or Staff? is Yes, staff/faculty or volunteer",IF('DO NOT USE_Contact Formulas'!A984,"OK",NA()))</f>
        <v>#N/A</v>
      </c>
      <c r="L984" s="40" t="e">
        <f ca="1">IF('Captura de datos de CONTACTO'!L984&gt;'DO NOT USE_School Picklist'!$C$3,"Date last on school campus/facility cannot be a future date",IF('DO NOT USE_Contact Formulas'!A984,IF(ISBLANK('Captura de datos de CONTACTO'!L984),"Date last on school campus/facility is required","OK"),NA()))</f>
        <v>#N/A</v>
      </c>
      <c r="M984" s="41" t="e">
        <f ca="1">IF('Captura de datos de CONTACTO'!M984&gt;'DO NOT USE_School Picklist'!$C$3,"Last Exposure Date cannot be a future date",IF('DO NOT USE_Contact Formulas'!A984,IF(ISBLANK('Captura de datos de CONTACTO'!M984),"Last Exposure Date is required","OK"),NA()))</f>
        <v>#N/A</v>
      </c>
      <c r="N984" s="41" t="e">
        <f>IF(AND('DO NOT USE_Contact Formulas'!A984,ISBLANK('Captura de datos de CONTACTO'!N984)),"Specific Place in the Location is required",IF(ISBLANK('Captura de datos de CONTACTO'!N984),NA(),"OK"))</f>
        <v>#N/A</v>
      </c>
      <c r="O984" s="40" t="e">
        <f>IF(AND(NOT(ISBLANK('Captura de datos de CONTACTO'!O984)),ISNA(VLOOKUP('Captura de datos de CONTACTO'!O984,'DO NOT USE_School Picklist'!$L$3:$L$81,1,FALSE))),"Please select a value from the drop-down menu",IF('DO NOT USE_Contact Formulas'!A984,"OK",NA()))</f>
        <v>#N/A</v>
      </c>
      <c r="P984" s="40" t="e">
        <f>IF(AND(NOT(ISBLANK('Captura de datos de CONTACTO'!P984)),NOT(ISNUMBER(MATCH("*@*.?*",'Captura de datos de CONTACTO'!P984,0)))),"Email must be in a valid format",IF('DO NOT USE_Contact Formulas'!A984,"OK",NA()))</f>
        <v>#N/A</v>
      </c>
      <c r="Q984" s="40" t="e">
        <f>IF(LEN('Captura de datos de CONTACTO'!Q984)&gt;50,"Parent/Guardian Name must be less than 50 characters",IF('DO NOT USE_Contact Formulas'!A984,"OK",NA()))</f>
        <v>#N/A</v>
      </c>
      <c r="R984" s="40" t="e">
        <f>IF(NOT(ISBLANK('Captura de datos de CONTACTO'!R984)),IF(AND(ISNUMBER('Captura de datos de CONTACTO'!R984),LEFT('Captura de datos de CONTACTO'!R984,1)&lt;&gt;"1",LEN('Captura de datos de CONTACTO'!R984)=10),"OK","Phone number must be valid format"),IF('DO NOT USE_Contact Formulas'!A984,"OK",NA()))</f>
        <v>#N/A</v>
      </c>
      <c r="S984" s="40" t="e">
        <f>IF(AND(NOT(ISBLANK('Captura de datos de CONTACTO'!S984)),ISNA(VLOOKUP('Captura de datos de CONTACTO'!S984,'DO NOT USE_School Picklist'!$N$3:$N$63,1,FALSE))),"Please select a value from the drop-down menu",IF('DO NOT USE_Contact Formulas'!A984,"OK",NA()))</f>
        <v>#N/A</v>
      </c>
      <c r="T984" s="53" t="e">
        <f>IF(AND(NOT(ISBLANK('Captura de datos de CONTACTO'!T984)),ISNA(VLOOKUP('Captura de datos de CONTACTO'!T984,'DO NOT USE_School Picklist'!$I$3:$I$5,1,FALSE))),"Please select a value from the drop-down menu",IF('DO NOT USE_Contact Formulas'!A984,"OK",NA()))</f>
        <v>#N/A</v>
      </c>
      <c r="U984" s="40" t="e">
        <f>IF(AND(NOT(ISBLANK('Captura de datos de CONTACTO'!U984)),ISNA(VLOOKUP('Captura de datos de CONTACTO'!U984,'DO NOT USE_School Picklist'!$E$3:$E$10,1,FALSE))),"Please select a value from the drop-down menu",IF('DO NOT USE_Contact Formulas'!A984,"OK",NA()))</f>
        <v>#N/A</v>
      </c>
      <c r="V984" s="53" t="e">
        <f>IF(AND(NOT(ISBLANK('Captura de datos de CONTACTO'!V984)),ISNA(VLOOKUP('Captura de datos de CONTACTO'!V984,'DO NOT USE_School Picklist'!$W$3:$W$9,1,FALSE))),"Please select a value from the drop-down menu",IF('DO NOT USE_Contact Formulas'!A984,"OK",NA()))</f>
        <v>#N/A</v>
      </c>
      <c r="W984" s="53" t="e">
        <f>IF(AND(NOT(ISBLANK('Captura de datos de CONTACTO'!W984)),ISNA(VLOOKUP('Captura de datos de CONTACTO'!W984,'DO NOT USE_School Picklist'!$W$3:$W$9,1,FALSE))),"Please select a value from the drop-down menu",IF('DO NOT USE_Case Formulas'!A984,"OK",NA()))</f>
        <v>#N/A</v>
      </c>
      <c r="X984" s="40" t="e">
        <f>IF(AND(NOT(ISBLANK('Captura de datos de CONTACTO'!X984)),ISNA(VLOOKUP('Captura de datos de CONTACTO'!X984,'DO NOT USE_School Picklist'!$F$3:$F$16,1,FALSE))),"Please select a value from the drop-down menu",IF('DO NOT USE_Contact Formulas'!A984,"OK",NA()))</f>
        <v>#N/A</v>
      </c>
      <c r="Y984" s="40" t="e">
        <f>IF(LEN('Captura de datos de CONTACTO'!Y984)&gt;100,"Classroom(s) must be less than 100 characters",IF('DO NOT USE_Contact Formulas'!A984,"OK",NA()))</f>
        <v>#N/A</v>
      </c>
      <c r="Z984" s="40" t="e">
        <f>IF(AND(NOT(ISBLANK('Captura de datos de CONTACTO'!Z984)),ISNA(VLOOKUP('Captura de datos de CONTACTO'!Z984,'DO NOT USE_School Picklist'!$K$3:$K$6,1,FALSE))),"Please select a value from the drop-down menu",IF('DO NOT USE_Contact Formulas'!A984,"OK",NA()))</f>
        <v>#N/A</v>
      </c>
      <c r="AA984" s="40" t="e">
        <f>IF(AND(NOT(ISBLANK('Captura de datos de CONTACTO'!AA984)),ISNA(VLOOKUP('Captura de datos de CONTACTO'!AA984,'DO NOT USE_School Picklist'!$D$3:$D$5,1,FALSE))),"Please select a value from the drop-down menu",IF('DO NOT USE_Contact Formulas'!A984,"OK",NA()))</f>
        <v>#N/A</v>
      </c>
      <c r="AB984" s="40"/>
      <c r="AC984" s="40" t="e">
        <f>IF(AND(NOT(ISBLANK('Captura de datos de CONTACTO'!AC984)),ISNA(VLOOKUP('Captura de datos de CONTACTO'!AC984,'DO NOT USE_School Picklist'!$G$3:$G$5,1,FALSE))),"Please select a value from the drop-down menu",IF('DO NOT USE_Contact Formulas'!A984,"OK",NA()))</f>
        <v>#N/A</v>
      </c>
      <c r="AD984" s="40"/>
      <c r="AE984" s="40" t="e">
        <f>IF(AND(NOT(ISBLANK('Captura de datos de CONTACTO'!AE984)),ISNA(VLOOKUP('Captura de datos de CONTACTO'!AE984,'DO NOT USE_School Picklist'!$H$3:$H$4,1,FALSE))),"Please select a value from the drop-down menu",IF('DO NOT USE_Contact Formulas'!A984,"OK",NA()))</f>
        <v>#N/A</v>
      </c>
      <c r="AF984" s="40" t="e">
        <f ca="1">IF('Captura de datos de CONTACTO'!AF984&gt;'DO NOT USE_School Picklist'!$C$3,"Test Date cannot be a future date",IF('DO NOT USE_Contact Formulas'!A984,"OK",NA()))</f>
        <v>#N/A</v>
      </c>
      <c r="AG984" s="53" t="e">
        <f>IF(AND('DO NOT USE_Contact Formulas'!A984,ISBLANK('Captura de datos de CONTACTO'!AB984)),"Lab Result Test Result is required",IF(AND(NOT(ISBLANK('Captura de datos de CONTACTO'!AB984)),ISNA(VLOOKUP('Captura de datos de CONTACTO'!AB984,'DO NOT USE_School Picklist'!$Q$3:$Q$8,1,FALSE))),"Please select a value from the drop-down menu",IF('DO NOT USE_Contact Formulas'!A984,"OK",NA())))</f>
        <v>#N/A</v>
      </c>
    </row>
    <row r="985" spans="1:33" x14ac:dyDescent="0.3">
      <c r="A985" s="39" t="e">
        <f>IF('DO NOT USE_Contact Formulas'!A985,IF('DO NOT USE_Contact Formulas'!B985,"Not all required fields are completed","OK"),NA())</f>
        <v>#N/A</v>
      </c>
      <c r="B985" s="40" t="e">
        <f>IF(AND('DO NOT USE_Contact Formulas'!A985,ISBLANK('Captura de datos de CONTACTO'!B985)),"First Name is required",IF(NOT(ISBLANK('Captura de datos de CONTACTO'!B985)),"OK",NA()))</f>
        <v>#N/A</v>
      </c>
      <c r="C985" s="40" t="e">
        <f>IF(AND('DO NOT USE_Contact Formulas'!A985,ISBLANK('Captura de datos de CONTACTO'!C985)),"Last Name is required",IF(NOT(ISBLANK('Captura de datos de CONTACTO'!C985)),"OK",NA()))</f>
        <v>#N/A</v>
      </c>
      <c r="D985" s="40" t="e">
        <f>IF(AND('DO NOT USE_Contact Formulas'!A985,ISBLANK('Captura de datos de CONTACTO'!D985)),"Birthdate is required",IF(NOT(ISBLANK('Captura de datos de CONTACTO'!D985)),"OK",NA()))</f>
        <v>#N/A</v>
      </c>
      <c r="E985" s="40" t="e">
        <f>IF(AND('DO NOT USE_Contact Formulas'!A985,ISBLANK('Captura de datos de CONTACTO'!E985)),"Mobile Phone is required",IF(NOT(ISBLANK('Captura de datos de CONTACTO'!E985)),IF(AND(ISNUMBER(VALUE('Captura de datos de CONTACTO'!E985)),LEFT('Captura de datos de CONTACTO'!E985,1)&lt;&gt;"1",LEN('Captura de datos de CONTACTO'!E985)=10),"OK","Phone number must be valid format"),NA()))</f>
        <v>#N/A</v>
      </c>
      <c r="F985" s="40" t="e">
        <f>IF(LEN('Captura de datos de CONTACTO'!F985)&gt;255,"Home Street Address must be less than 255 characters",IF('DO NOT USE_Contact Formulas'!A985,"OK",NA()))</f>
        <v>#N/A</v>
      </c>
      <c r="G985" s="40" t="e">
        <f>IF(LEN('Captura de datos de CONTACTO'!G985)&gt;40,"City must be less than 40 characters",IF('DO NOT USE_Contact Formulas'!A985,"OK",NA()))</f>
        <v>#N/A</v>
      </c>
      <c r="H985" s="40" t="e">
        <f>IF(AND(NOT(ISBLANK('Captura de datos de CONTACTO'!H985)),ISNA(VLOOKUP('Captura de datos de CONTACTO'!H985,'DO NOT USE_School Picklist'!$P$3:$P$52,1,FALSE))),"Please select a value from the drop-down menu",IF('DO NOT USE_Contact Formulas'!A985,"OK",NA()))</f>
        <v>#N/A</v>
      </c>
      <c r="I985" s="40" t="e">
        <f>IF(AND('DO NOT USE_Contact Formulas'!A985,ISBLANK('Captura de datos de CONTACTO'!I985)),"Zip is required",IF(ISBLANK('Captura de datos de CONTACTO'!I985),NA(),"OK"))</f>
        <v>#N/A</v>
      </c>
      <c r="J985" s="40" t="e">
        <f>IF(AND('DO NOT USE_Contact Formulas'!A985,ISBLANK('Captura de datos de CONTACTO'!J985)),"Student or Staff? is required",IF(ISBLANK('Captura de datos de CONTACTO'!J985),NA(),IF(ISNA(VLOOKUP('Captura de datos de CONTACTO'!J985,'DO NOT USE_School Picklist'!$B$3:$B$6,1,FALSE)),"Please select a value from the drop-down menu","OK")))</f>
        <v>#N/A</v>
      </c>
      <c r="K985" s="40" t="e">
        <f>IF(AND('Captura de datos de CONTACTO'!J985='DO NOT USE_School Picklist'!$B$4,ISBLANK('Captura de datos de CONTACTO'!K985)),"Occupation/Job Title is required if Student or Staff? is Yes, staff/faculty or volunteer",IF('DO NOT USE_Contact Formulas'!A985,"OK",NA()))</f>
        <v>#N/A</v>
      </c>
      <c r="L985" s="40" t="e">
        <f ca="1">IF('Captura de datos de CONTACTO'!L985&gt;'DO NOT USE_School Picklist'!$C$3,"Date last on school campus/facility cannot be a future date",IF('DO NOT USE_Contact Formulas'!A985,IF(ISBLANK('Captura de datos de CONTACTO'!L985),"Date last on school campus/facility is required","OK"),NA()))</f>
        <v>#N/A</v>
      </c>
      <c r="M985" s="41" t="e">
        <f ca="1">IF('Captura de datos de CONTACTO'!M985&gt;'DO NOT USE_School Picklist'!$C$3,"Last Exposure Date cannot be a future date",IF('DO NOT USE_Contact Formulas'!A985,IF(ISBLANK('Captura de datos de CONTACTO'!M985),"Last Exposure Date is required","OK"),NA()))</f>
        <v>#N/A</v>
      </c>
      <c r="N985" s="41" t="e">
        <f>IF(AND('DO NOT USE_Contact Formulas'!A985,ISBLANK('Captura de datos de CONTACTO'!N985)),"Specific Place in the Location is required",IF(ISBLANK('Captura de datos de CONTACTO'!N985),NA(),"OK"))</f>
        <v>#N/A</v>
      </c>
      <c r="O985" s="40" t="e">
        <f>IF(AND(NOT(ISBLANK('Captura de datos de CONTACTO'!O985)),ISNA(VLOOKUP('Captura de datos de CONTACTO'!O985,'DO NOT USE_School Picklist'!$L$3:$L$81,1,FALSE))),"Please select a value from the drop-down menu",IF('DO NOT USE_Contact Formulas'!A985,"OK",NA()))</f>
        <v>#N/A</v>
      </c>
      <c r="P985" s="40" t="e">
        <f>IF(AND(NOT(ISBLANK('Captura de datos de CONTACTO'!P985)),NOT(ISNUMBER(MATCH("*@*.?*",'Captura de datos de CONTACTO'!P985,0)))),"Email must be in a valid format",IF('DO NOT USE_Contact Formulas'!A985,"OK",NA()))</f>
        <v>#N/A</v>
      </c>
      <c r="Q985" s="40" t="e">
        <f>IF(LEN('Captura de datos de CONTACTO'!Q985)&gt;50,"Parent/Guardian Name must be less than 50 characters",IF('DO NOT USE_Contact Formulas'!A985,"OK",NA()))</f>
        <v>#N/A</v>
      </c>
      <c r="R985" s="40" t="e">
        <f>IF(NOT(ISBLANK('Captura de datos de CONTACTO'!R985)),IF(AND(ISNUMBER('Captura de datos de CONTACTO'!R985),LEFT('Captura de datos de CONTACTO'!R985,1)&lt;&gt;"1",LEN('Captura de datos de CONTACTO'!R985)=10),"OK","Phone number must be valid format"),IF('DO NOT USE_Contact Formulas'!A985,"OK",NA()))</f>
        <v>#N/A</v>
      </c>
      <c r="S985" s="40" t="e">
        <f>IF(AND(NOT(ISBLANK('Captura de datos de CONTACTO'!S985)),ISNA(VLOOKUP('Captura de datos de CONTACTO'!S985,'DO NOT USE_School Picklist'!$N$3:$N$63,1,FALSE))),"Please select a value from the drop-down menu",IF('DO NOT USE_Contact Formulas'!A985,"OK",NA()))</f>
        <v>#N/A</v>
      </c>
      <c r="T985" s="53" t="e">
        <f>IF(AND(NOT(ISBLANK('Captura de datos de CONTACTO'!T985)),ISNA(VLOOKUP('Captura de datos de CONTACTO'!T985,'DO NOT USE_School Picklist'!$I$3:$I$5,1,FALSE))),"Please select a value from the drop-down menu",IF('DO NOT USE_Contact Formulas'!A985,"OK",NA()))</f>
        <v>#N/A</v>
      </c>
      <c r="U985" s="40" t="e">
        <f>IF(AND(NOT(ISBLANK('Captura de datos de CONTACTO'!U985)),ISNA(VLOOKUP('Captura de datos de CONTACTO'!U985,'DO NOT USE_School Picklist'!$E$3:$E$10,1,FALSE))),"Please select a value from the drop-down menu",IF('DO NOT USE_Contact Formulas'!A985,"OK",NA()))</f>
        <v>#N/A</v>
      </c>
      <c r="V985" s="53" t="e">
        <f>IF(AND(NOT(ISBLANK('Captura de datos de CONTACTO'!V985)),ISNA(VLOOKUP('Captura de datos de CONTACTO'!V985,'DO NOT USE_School Picklist'!$W$3:$W$9,1,FALSE))),"Please select a value from the drop-down menu",IF('DO NOT USE_Contact Formulas'!A985,"OK",NA()))</f>
        <v>#N/A</v>
      </c>
      <c r="W985" s="53" t="e">
        <f>IF(AND(NOT(ISBLANK('Captura de datos de CONTACTO'!W985)),ISNA(VLOOKUP('Captura de datos de CONTACTO'!W985,'DO NOT USE_School Picklist'!$W$3:$W$9,1,FALSE))),"Please select a value from the drop-down menu",IF('DO NOT USE_Case Formulas'!A985,"OK",NA()))</f>
        <v>#N/A</v>
      </c>
      <c r="X985" s="40" t="e">
        <f>IF(AND(NOT(ISBLANK('Captura de datos de CONTACTO'!X985)),ISNA(VLOOKUP('Captura de datos de CONTACTO'!X985,'DO NOT USE_School Picklist'!$F$3:$F$16,1,FALSE))),"Please select a value from the drop-down menu",IF('DO NOT USE_Contact Formulas'!A985,"OK",NA()))</f>
        <v>#N/A</v>
      </c>
      <c r="Y985" s="40" t="e">
        <f>IF(LEN('Captura de datos de CONTACTO'!Y985)&gt;100,"Classroom(s) must be less than 100 characters",IF('DO NOT USE_Contact Formulas'!A985,"OK",NA()))</f>
        <v>#N/A</v>
      </c>
      <c r="Z985" s="40" t="e">
        <f>IF(AND(NOT(ISBLANK('Captura de datos de CONTACTO'!Z985)),ISNA(VLOOKUP('Captura de datos de CONTACTO'!Z985,'DO NOT USE_School Picklist'!$K$3:$K$6,1,FALSE))),"Please select a value from the drop-down menu",IF('DO NOT USE_Contact Formulas'!A985,"OK",NA()))</f>
        <v>#N/A</v>
      </c>
      <c r="AA985" s="40" t="e">
        <f>IF(AND(NOT(ISBLANK('Captura de datos de CONTACTO'!AA985)),ISNA(VLOOKUP('Captura de datos de CONTACTO'!AA985,'DO NOT USE_School Picklist'!$D$3:$D$5,1,FALSE))),"Please select a value from the drop-down menu",IF('DO NOT USE_Contact Formulas'!A985,"OK",NA()))</f>
        <v>#N/A</v>
      </c>
      <c r="AB985" s="40"/>
      <c r="AC985" s="40" t="e">
        <f>IF(AND(NOT(ISBLANK('Captura de datos de CONTACTO'!AC985)),ISNA(VLOOKUP('Captura de datos de CONTACTO'!AC985,'DO NOT USE_School Picklist'!$G$3:$G$5,1,FALSE))),"Please select a value from the drop-down menu",IF('DO NOT USE_Contact Formulas'!A985,"OK",NA()))</f>
        <v>#N/A</v>
      </c>
      <c r="AD985" s="40"/>
      <c r="AE985" s="40" t="e">
        <f>IF(AND(NOT(ISBLANK('Captura de datos de CONTACTO'!AE985)),ISNA(VLOOKUP('Captura de datos de CONTACTO'!AE985,'DO NOT USE_School Picklist'!$H$3:$H$4,1,FALSE))),"Please select a value from the drop-down menu",IF('DO NOT USE_Contact Formulas'!A985,"OK",NA()))</f>
        <v>#N/A</v>
      </c>
      <c r="AF985" s="40" t="e">
        <f ca="1">IF('Captura de datos de CONTACTO'!AF985&gt;'DO NOT USE_School Picklist'!$C$3,"Test Date cannot be a future date",IF('DO NOT USE_Contact Formulas'!A985,"OK",NA()))</f>
        <v>#N/A</v>
      </c>
      <c r="AG985" s="53" t="e">
        <f>IF(AND('DO NOT USE_Contact Formulas'!A985,ISBLANK('Captura de datos de CONTACTO'!AB985)),"Lab Result Test Result is required",IF(AND(NOT(ISBLANK('Captura de datos de CONTACTO'!AB985)),ISNA(VLOOKUP('Captura de datos de CONTACTO'!AB985,'DO NOT USE_School Picklist'!$Q$3:$Q$8,1,FALSE))),"Please select a value from the drop-down menu",IF('DO NOT USE_Contact Formulas'!A985,"OK",NA())))</f>
        <v>#N/A</v>
      </c>
    </row>
    <row r="986" spans="1:33" x14ac:dyDescent="0.3">
      <c r="A986" s="39" t="e">
        <f>IF('DO NOT USE_Contact Formulas'!A986,IF('DO NOT USE_Contact Formulas'!B986,"Not all required fields are completed","OK"),NA())</f>
        <v>#N/A</v>
      </c>
      <c r="B986" s="40" t="e">
        <f>IF(AND('DO NOT USE_Contact Formulas'!A986,ISBLANK('Captura de datos de CONTACTO'!B986)),"First Name is required",IF(NOT(ISBLANK('Captura de datos de CONTACTO'!B986)),"OK",NA()))</f>
        <v>#N/A</v>
      </c>
      <c r="C986" s="40" t="e">
        <f>IF(AND('DO NOT USE_Contact Formulas'!A986,ISBLANK('Captura de datos de CONTACTO'!C986)),"Last Name is required",IF(NOT(ISBLANK('Captura de datos de CONTACTO'!C986)),"OK",NA()))</f>
        <v>#N/A</v>
      </c>
      <c r="D986" s="40" t="e">
        <f>IF(AND('DO NOT USE_Contact Formulas'!A986,ISBLANK('Captura de datos de CONTACTO'!D986)),"Birthdate is required",IF(NOT(ISBLANK('Captura de datos de CONTACTO'!D986)),"OK",NA()))</f>
        <v>#N/A</v>
      </c>
      <c r="E986" s="40" t="e">
        <f>IF(AND('DO NOT USE_Contact Formulas'!A986,ISBLANK('Captura de datos de CONTACTO'!E986)),"Mobile Phone is required",IF(NOT(ISBLANK('Captura de datos de CONTACTO'!E986)),IF(AND(ISNUMBER(VALUE('Captura de datos de CONTACTO'!E986)),LEFT('Captura de datos de CONTACTO'!E986,1)&lt;&gt;"1",LEN('Captura de datos de CONTACTO'!E986)=10),"OK","Phone number must be valid format"),NA()))</f>
        <v>#N/A</v>
      </c>
      <c r="F986" s="40" t="e">
        <f>IF(LEN('Captura de datos de CONTACTO'!F986)&gt;255,"Home Street Address must be less than 255 characters",IF('DO NOT USE_Contact Formulas'!A986,"OK",NA()))</f>
        <v>#N/A</v>
      </c>
      <c r="G986" s="40" t="e">
        <f>IF(LEN('Captura de datos de CONTACTO'!G986)&gt;40,"City must be less than 40 characters",IF('DO NOT USE_Contact Formulas'!A986,"OK",NA()))</f>
        <v>#N/A</v>
      </c>
      <c r="H986" s="40" t="e">
        <f>IF(AND(NOT(ISBLANK('Captura de datos de CONTACTO'!H986)),ISNA(VLOOKUP('Captura de datos de CONTACTO'!H986,'DO NOT USE_School Picklist'!$P$3:$P$52,1,FALSE))),"Please select a value from the drop-down menu",IF('DO NOT USE_Contact Formulas'!A986,"OK",NA()))</f>
        <v>#N/A</v>
      </c>
      <c r="I986" s="40" t="e">
        <f>IF(AND('DO NOT USE_Contact Formulas'!A986,ISBLANK('Captura de datos de CONTACTO'!I986)),"Zip is required",IF(ISBLANK('Captura de datos de CONTACTO'!I986),NA(),"OK"))</f>
        <v>#N/A</v>
      </c>
      <c r="J986" s="40" t="e">
        <f>IF(AND('DO NOT USE_Contact Formulas'!A986,ISBLANK('Captura de datos de CONTACTO'!J986)),"Student or Staff? is required",IF(ISBLANK('Captura de datos de CONTACTO'!J986),NA(),IF(ISNA(VLOOKUP('Captura de datos de CONTACTO'!J986,'DO NOT USE_School Picklist'!$B$3:$B$6,1,FALSE)),"Please select a value from the drop-down menu","OK")))</f>
        <v>#N/A</v>
      </c>
      <c r="K986" s="40" t="e">
        <f>IF(AND('Captura de datos de CONTACTO'!J986='DO NOT USE_School Picklist'!$B$4,ISBLANK('Captura de datos de CONTACTO'!K986)),"Occupation/Job Title is required if Student or Staff? is Yes, staff/faculty or volunteer",IF('DO NOT USE_Contact Formulas'!A986,"OK",NA()))</f>
        <v>#N/A</v>
      </c>
      <c r="L986" s="40" t="e">
        <f ca="1">IF('Captura de datos de CONTACTO'!L986&gt;'DO NOT USE_School Picklist'!$C$3,"Date last on school campus/facility cannot be a future date",IF('DO NOT USE_Contact Formulas'!A986,IF(ISBLANK('Captura de datos de CONTACTO'!L986),"Date last on school campus/facility is required","OK"),NA()))</f>
        <v>#N/A</v>
      </c>
      <c r="M986" s="41" t="e">
        <f ca="1">IF('Captura de datos de CONTACTO'!M986&gt;'DO NOT USE_School Picklist'!$C$3,"Last Exposure Date cannot be a future date",IF('DO NOT USE_Contact Formulas'!A986,IF(ISBLANK('Captura de datos de CONTACTO'!M986),"Last Exposure Date is required","OK"),NA()))</f>
        <v>#N/A</v>
      </c>
      <c r="N986" s="41" t="e">
        <f>IF(AND('DO NOT USE_Contact Formulas'!A986,ISBLANK('Captura de datos de CONTACTO'!N986)),"Specific Place in the Location is required",IF(ISBLANK('Captura de datos de CONTACTO'!N986),NA(),"OK"))</f>
        <v>#N/A</v>
      </c>
      <c r="O986" s="40" t="e">
        <f>IF(AND(NOT(ISBLANK('Captura de datos de CONTACTO'!O986)),ISNA(VLOOKUP('Captura de datos de CONTACTO'!O986,'DO NOT USE_School Picklist'!$L$3:$L$81,1,FALSE))),"Please select a value from the drop-down menu",IF('DO NOT USE_Contact Formulas'!A986,"OK",NA()))</f>
        <v>#N/A</v>
      </c>
      <c r="P986" s="40" t="e">
        <f>IF(AND(NOT(ISBLANK('Captura de datos de CONTACTO'!P986)),NOT(ISNUMBER(MATCH("*@*.?*",'Captura de datos de CONTACTO'!P986,0)))),"Email must be in a valid format",IF('DO NOT USE_Contact Formulas'!A986,"OK",NA()))</f>
        <v>#N/A</v>
      </c>
      <c r="Q986" s="40" t="e">
        <f>IF(LEN('Captura de datos de CONTACTO'!Q986)&gt;50,"Parent/Guardian Name must be less than 50 characters",IF('DO NOT USE_Contact Formulas'!A986,"OK",NA()))</f>
        <v>#N/A</v>
      </c>
      <c r="R986" s="40" t="e">
        <f>IF(NOT(ISBLANK('Captura de datos de CONTACTO'!R986)),IF(AND(ISNUMBER('Captura de datos de CONTACTO'!R986),LEFT('Captura de datos de CONTACTO'!R986,1)&lt;&gt;"1",LEN('Captura de datos de CONTACTO'!R986)=10),"OK","Phone number must be valid format"),IF('DO NOT USE_Contact Formulas'!A986,"OK",NA()))</f>
        <v>#N/A</v>
      </c>
      <c r="S986" s="40" t="e">
        <f>IF(AND(NOT(ISBLANK('Captura de datos de CONTACTO'!S986)),ISNA(VLOOKUP('Captura de datos de CONTACTO'!S986,'DO NOT USE_School Picklist'!$N$3:$N$63,1,FALSE))),"Please select a value from the drop-down menu",IF('DO NOT USE_Contact Formulas'!A986,"OK",NA()))</f>
        <v>#N/A</v>
      </c>
      <c r="T986" s="53" t="e">
        <f>IF(AND(NOT(ISBLANK('Captura de datos de CONTACTO'!T986)),ISNA(VLOOKUP('Captura de datos de CONTACTO'!T986,'DO NOT USE_School Picklist'!$I$3:$I$5,1,FALSE))),"Please select a value from the drop-down menu",IF('DO NOT USE_Contact Formulas'!A986,"OK",NA()))</f>
        <v>#N/A</v>
      </c>
      <c r="U986" s="40" t="e">
        <f>IF(AND(NOT(ISBLANK('Captura de datos de CONTACTO'!U986)),ISNA(VLOOKUP('Captura de datos de CONTACTO'!U986,'DO NOT USE_School Picklist'!$E$3:$E$10,1,FALSE))),"Please select a value from the drop-down menu",IF('DO NOT USE_Contact Formulas'!A986,"OK",NA()))</f>
        <v>#N/A</v>
      </c>
      <c r="V986" s="53" t="e">
        <f>IF(AND(NOT(ISBLANK('Captura de datos de CONTACTO'!V986)),ISNA(VLOOKUP('Captura de datos de CONTACTO'!V986,'DO NOT USE_School Picklist'!$W$3:$W$9,1,FALSE))),"Please select a value from the drop-down menu",IF('DO NOT USE_Contact Formulas'!A986,"OK",NA()))</f>
        <v>#N/A</v>
      </c>
      <c r="W986" s="53" t="e">
        <f>IF(AND(NOT(ISBLANK('Captura de datos de CONTACTO'!W986)),ISNA(VLOOKUP('Captura de datos de CONTACTO'!W986,'DO NOT USE_School Picklist'!$W$3:$W$9,1,FALSE))),"Please select a value from the drop-down menu",IF('DO NOT USE_Case Formulas'!A986,"OK",NA()))</f>
        <v>#N/A</v>
      </c>
      <c r="X986" s="40" t="e">
        <f>IF(AND(NOT(ISBLANK('Captura de datos de CONTACTO'!X986)),ISNA(VLOOKUP('Captura de datos de CONTACTO'!X986,'DO NOT USE_School Picklist'!$F$3:$F$16,1,FALSE))),"Please select a value from the drop-down menu",IF('DO NOT USE_Contact Formulas'!A986,"OK",NA()))</f>
        <v>#N/A</v>
      </c>
      <c r="Y986" s="40" t="e">
        <f>IF(LEN('Captura de datos de CONTACTO'!Y986)&gt;100,"Classroom(s) must be less than 100 characters",IF('DO NOT USE_Contact Formulas'!A986,"OK",NA()))</f>
        <v>#N/A</v>
      </c>
      <c r="Z986" s="40" t="e">
        <f>IF(AND(NOT(ISBLANK('Captura de datos de CONTACTO'!Z986)),ISNA(VLOOKUP('Captura de datos de CONTACTO'!Z986,'DO NOT USE_School Picklist'!$K$3:$K$6,1,FALSE))),"Please select a value from the drop-down menu",IF('DO NOT USE_Contact Formulas'!A986,"OK",NA()))</f>
        <v>#N/A</v>
      </c>
      <c r="AA986" s="40" t="e">
        <f>IF(AND(NOT(ISBLANK('Captura de datos de CONTACTO'!AA986)),ISNA(VLOOKUP('Captura de datos de CONTACTO'!AA986,'DO NOT USE_School Picklist'!$D$3:$D$5,1,FALSE))),"Please select a value from the drop-down menu",IF('DO NOT USE_Contact Formulas'!A986,"OK",NA()))</f>
        <v>#N/A</v>
      </c>
      <c r="AB986" s="40"/>
      <c r="AC986" s="40" t="e">
        <f>IF(AND(NOT(ISBLANK('Captura de datos de CONTACTO'!AC986)),ISNA(VLOOKUP('Captura de datos de CONTACTO'!AC986,'DO NOT USE_School Picklist'!$G$3:$G$5,1,FALSE))),"Please select a value from the drop-down menu",IF('DO NOT USE_Contact Formulas'!A986,"OK",NA()))</f>
        <v>#N/A</v>
      </c>
      <c r="AD986" s="40"/>
      <c r="AE986" s="40" t="e">
        <f>IF(AND(NOT(ISBLANK('Captura de datos de CONTACTO'!AE986)),ISNA(VLOOKUP('Captura de datos de CONTACTO'!AE986,'DO NOT USE_School Picklist'!$H$3:$H$4,1,FALSE))),"Please select a value from the drop-down menu",IF('DO NOT USE_Contact Formulas'!A986,"OK",NA()))</f>
        <v>#N/A</v>
      </c>
      <c r="AF986" s="40" t="e">
        <f ca="1">IF('Captura de datos de CONTACTO'!AF986&gt;'DO NOT USE_School Picklist'!$C$3,"Test Date cannot be a future date",IF('DO NOT USE_Contact Formulas'!A986,"OK",NA()))</f>
        <v>#N/A</v>
      </c>
      <c r="AG986" s="53" t="e">
        <f>IF(AND('DO NOT USE_Contact Formulas'!A986,ISBLANK('Captura de datos de CONTACTO'!AB986)),"Lab Result Test Result is required",IF(AND(NOT(ISBLANK('Captura de datos de CONTACTO'!AB986)),ISNA(VLOOKUP('Captura de datos de CONTACTO'!AB986,'DO NOT USE_School Picklist'!$Q$3:$Q$8,1,FALSE))),"Please select a value from the drop-down menu",IF('DO NOT USE_Contact Formulas'!A986,"OK",NA())))</f>
        <v>#N/A</v>
      </c>
    </row>
    <row r="987" spans="1:33" x14ac:dyDescent="0.3">
      <c r="A987" s="39" t="e">
        <f>IF('DO NOT USE_Contact Formulas'!A987,IF('DO NOT USE_Contact Formulas'!B987,"Not all required fields are completed","OK"),NA())</f>
        <v>#N/A</v>
      </c>
      <c r="B987" s="40" t="e">
        <f>IF(AND('DO NOT USE_Contact Formulas'!A987,ISBLANK('Captura de datos de CONTACTO'!B987)),"First Name is required",IF(NOT(ISBLANK('Captura de datos de CONTACTO'!B987)),"OK",NA()))</f>
        <v>#N/A</v>
      </c>
      <c r="C987" s="40" t="e">
        <f>IF(AND('DO NOT USE_Contact Formulas'!A987,ISBLANK('Captura de datos de CONTACTO'!C987)),"Last Name is required",IF(NOT(ISBLANK('Captura de datos de CONTACTO'!C987)),"OK",NA()))</f>
        <v>#N/A</v>
      </c>
      <c r="D987" s="40" t="e">
        <f>IF(AND('DO NOT USE_Contact Formulas'!A987,ISBLANK('Captura de datos de CONTACTO'!D987)),"Birthdate is required",IF(NOT(ISBLANK('Captura de datos de CONTACTO'!D987)),"OK",NA()))</f>
        <v>#N/A</v>
      </c>
      <c r="E987" s="40" t="e">
        <f>IF(AND('DO NOT USE_Contact Formulas'!A987,ISBLANK('Captura de datos de CONTACTO'!E987)),"Mobile Phone is required",IF(NOT(ISBLANK('Captura de datos de CONTACTO'!E987)),IF(AND(ISNUMBER(VALUE('Captura de datos de CONTACTO'!E987)),LEFT('Captura de datos de CONTACTO'!E987,1)&lt;&gt;"1",LEN('Captura de datos de CONTACTO'!E987)=10),"OK","Phone number must be valid format"),NA()))</f>
        <v>#N/A</v>
      </c>
      <c r="F987" s="40" t="e">
        <f>IF(LEN('Captura de datos de CONTACTO'!F987)&gt;255,"Home Street Address must be less than 255 characters",IF('DO NOT USE_Contact Formulas'!A987,"OK",NA()))</f>
        <v>#N/A</v>
      </c>
      <c r="G987" s="40" t="e">
        <f>IF(LEN('Captura de datos de CONTACTO'!G987)&gt;40,"City must be less than 40 characters",IF('DO NOT USE_Contact Formulas'!A987,"OK",NA()))</f>
        <v>#N/A</v>
      </c>
      <c r="H987" s="40" t="e">
        <f>IF(AND(NOT(ISBLANK('Captura de datos de CONTACTO'!H987)),ISNA(VLOOKUP('Captura de datos de CONTACTO'!H987,'DO NOT USE_School Picklist'!$P$3:$P$52,1,FALSE))),"Please select a value from the drop-down menu",IF('DO NOT USE_Contact Formulas'!A987,"OK",NA()))</f>
        <v>#N/A</v>
      </c>
      <c r="I987" s="40" t="e">
        <f>IF(AND('DO NOT USE_Contact Formulas'!A987,ISBLANK('Captura de datos de CONTACTO'!I987)),"Zip is required",IF(ISBLANK('Captura de datos de CONTACTO'!I987),NA(),"OK"))</f>
        <v>#N/A</v>
      </c>
      <c r="J987" s="40" t="e">
        <f>IF(AND('DO NOT USE_Contact Formulas'!A987,ISBLANK('Captura de datos de CONTACTO'!J987)),"Student or Staff? is required",IF(ISBLANK('Captura de datos de CONTACTO'!J987),NA(),IF(ISNA(VLOOKUP('Captura de datos de CONTACTO'!J987,'DO NOT USE_School Picklist'!$B$3:$B$6,1,FALSE)),"Please select a value from the drop-down menu","OK")))</f>
        <v>#N/A</v>
      </c>
      <c r="K987" s="40" t="e">
        <f>IF(AND('Captura de datos de CONTACTO'!J987='DO NOT USE_School Picklist'!$B$4,ISBLANK('Captura de datos de CONTACTO'!K987)),"Occupation/Job Title is required if Student or Staff? is Yes, staff/faculty or volunteer",IF('DO NOT USE_Contact Formulas'!A987,"OK",NA()))</f>
        <v>#N/A</v>
      </c>
      <c r="L987" s="40" t="e">
        <f ca="1">IF('Captura de datos de CONTACTO'!L987&gt;'DO NOT USE_School Picklist'!$C$3,"Date last on school campus/facility cannot be a future date",IF('DO NOT USE_Contact Formulas'!A987,IF(ISBLANK('Captura de datos de CONTACTO'!L987),"Date last on school campus/facility is required","OK"),NA()))</f>
        <v>#N/A</v>
      </c>
      <c r="M987" s="41" t="e">
        <f ca="1">IF('Captura de datos de CONTACTO'!M987&gt;'DO NOT USE_School Picklist'!$C$3,"Last Exposure Date cannot be a future date",IF('DO NOT USE_Contact Formulas'!A987,IF(ISBLANK('Captura de datos de CONTACTO'!M987),"Last Exposure Date is required","OK"),NA()))</f>
        <v>#N/A</v>
      </c>
      <c r="N987" s="41" t="e">
        <f>IF(AND('DO NOT USE_Contact Formulas'!A987,ISBLANK('Captura de datos de CONTACTO'!N987)),"Specific Place in the Location is required",IF(ISBLANK('Captura de datos de CONTACTO'!N987),NA(),"OK"))</f>
        <v>#N/A</v>
      </c>
      <c r="O987" s="40" t="e">
        <f>IF(AND(NOT(ISBLANK('Captura de datos de CONTACTO'!O987)),ISNA(VLOOKUP('Captura de datos de CONTACTO'!O987,'DO NOT USE_School Picklist'!$L$3:$L$81,1,FALSE))),"Please select a value from the drop-down menu",IF('DO NOT USE_Contact Formulas'!A987,"OK",NA()))</f>
        <v>#N/A</v>
      </c>
      <c r="P987" s="40" t="e">
        <f>IF(AND(NOT(ISBLANK('Captura de datos de CONTACTO'!P987)),NOT(ISNUMBER(MATCH("*@*.?*",'Captura de datos de CONTACTO'!P987,0)))),"Email must be in a valid format",IF('DO NOT USE_Contact Formulas'!A987,"OK",NA()))</f>
        <v>#N/A</v>
      </c>
      <c r="Q987" s="40" t="e">
        <f>IF(LEN('Captura de datos de CONTACTO'!Q987)&gt;50,"Parent/Guardian Name must be less than 50 characters",IF('DO NOT USE_Contact Formulas'!A987,"OK",NA()))</f>
        <v>#N/A</v>
      </c>
      <c r="R987" s="40" t="e">
        <f>IF(NOT(ISBLANK('Captura de datos de CONTACTO'!R987)),IF(AND(ISNUMBER('Captura de datos de CONTACTO'!R987),LEFT('Captura de datos de CONTACTO'!R987,1)&lt;&gt;"1",LEN('Captura de datos de CONTACTO'!R987)=10),"OK","Phone number must be valid format"),IF('DO NOT USE_Contact Formulas'!A987,"OK",NA()))</f>
        <v>#N/A</v>
      </c>
      <c r="S987" s="40" t="e">
        <f>IF(AND(NOT(ISBLANK('Captura de datos de CONTACTO'!S987)),ISNA(VLOOKUP('Captura de datos de CONTACTO'!S987,'DO NOT USE_School Picklist'!$N$3:$N$63,1,FALSE))),"Please select a value from the drop-down menu",IF('DO NOT USE_Contact Formulas'!A987,"OK",NA()))</f>
        <v>#N/A</v>
      </c>
      <c r="T987" s="53" t="e">
        <f>IF(AND(NOT(ISBLANK('Captura de datos de CONTACTO'!T987)),ISNA(VLOOKUP('Captura de datos de CONTACTO'!T987,'DO NOT USE_School Picklist'!$I$3:$I$5,1,FALSE))),"Please select a value from the drop-down menu",IF('DO NOT USE_Contact Formulas'!A987,"OK",NA()))</f>
        <v>#N/A</v>
      </c>
      <c r="U987" s="40" t="e">
        <f>IF(AND(NOT(ISBLANK('Captura de datos de CONTACTO'!U987)),ISNA(VLOOKUP('Captura de datos de CONTACTO'!U987,'DO NOT USE_School Picklist'!$E$3:$E$10,1,FALSE))),"Please select a value from the drop-down menu",IF('DO NOT USE_Contact Formulas'!A987,"OK",NA()))</f>
        <v>#N/A</v>
      </c>
      <c r="V987" s="53" t="e">
        <f>IF(AND(NOT(ISBLANK('Captura de datos de CONTACTO'!V987)),ISNA(VLOOKUP('Captura de datos de CONTACTO'!V987,'DO NOT USE_School Picklist'!$W$3:$W$9,1,FALSE))),"Please select a value from the drop-down menu",IF('DO NOT USE_Contact Formulas'!A987,"OK",NA()))</f>
        <v>#N/A</v>
      </c>
      <c r="W987" s="53" t="e">
        <f>IF(AND(NOT(ISBLANK('Captura de datos de CONTACTO'!W987)),ISNA(VLOOKUP('Captura de datos de CONTACTO'!W987,'DO NOT USE_School Picklist'!$W$3:$W$9,1,FALSE))),"Please select a value from the drop-down menu",IF('DO NOT USE_Case Formulas'!A987,"OK",NA()))</f>
        <v>#N/A</v>
      </c>
      <c r="X987" s="40" t="e">
        <f>IF(AND(NOT(ISBLANK('Captura de datos de CONTACTO'!X987)),ISNA(VLOOKUP('Captura de datos de CONTACTO'!X987,'DO NOT USE_School Picklist'!$F$3:$F$16,1,FALSE))),"Please select a value from the drop-down menu",IF('DO NOT USE_Contact Formulas'!A987,"OK",NA()))</f>
        <v>#N/A</v>
      </c>
      <c r="Y987" s="40" t="e">
        <f>IF(LEN('Captura de datos de CONTACTO'!Y987)&gt;100,"Classroom(s) must be less than 100 characters",IF('DO NOT USE_Contact Formulas'!A987,"OK",NA()))</f>
        <v>#N/A</v>
      </c>
      <c r="Z987" s="40" t="e">
        <f>IF(AND(NOT(ISBLANK('Captura de datos de CONTACTO'!Z987)),ISNA(VLOOKUP('Captura de datos de CONTACTO'!Z987,'DO NOT USE_School Picklist'!$K$3:$K$6,1,FALSE))),"Please select a value from the drop-down menu",IF('DO NOT USE_Contact Formulas'!A987,"OK",NA()))</f>
        <v>#N/A</v>
      </c>
      <c r="AA987" s="40" t="e">
        <f>IF(AND(NOT(ISBLANK('Captura de datos de CONTACTO'!AA987)),ISNA(VLOOKUP('Captura de datos de CONTACTO'!AA987,'DO NOT USE_School Picklist'!$D$3:$D$5,1,FALSE))),"Please select a value from the drop-down menu",IF('DO NOT USE_Contact Formulas'!A987,"OK",NA()))</f>
        <v>#N/A</v>
      </c>
      <c r="AB987" s="40"/>
      <c r="AC987" s="40" t="e">
        <f>IF(AND(NOT(ISBLANK('Captura de datos de CONTACTO'!AC987)),ISNA(VLOOKUP('Captura de datos de CONTACTO'!AC987,'DO NOT USE_School Picklist'!$G$3:$G$5,1,FALSE))),"Please select a value from the drop-down menu",IF('DO NOT USE_Contact Formulas'!A987,"OK",NA()))</f>
        <v>#N/A</v>
      </c>
      <c r="AD987" s="40"/>
      <c r="AE987" s="40" t="e">
        <f>IF(AND(NOT(ISBLANK('Captura de datos de CONTACTO'!AE987)),ISNA(VLOOKUP('Captura de datos de CONTACTO'!AE987,'DO NOT USE_School Picklist'!$H$3:$H$4,1,FALSE))),"Please select a value from the drop-down menu",IF('DO NOT USE_Contact Formulas'!A987,"OK",NA()))</f>
        <v>#N/A</v>
      </c>
      <c r="AF987" s="40" t="e">
        <f ca="1">IF('Captura de datos de CONTACTO'!AF987&gt;'DO NOT USE_School Picklist'!$C$3,"Test Date cannot be a future date",IF('DO NOT USE_Contact Formulas'!A987,"OK",NA()))</f>
        <v>#N/A</v>
      </c>
      <c r="AG987" s="53" t="e">
        <f>IF(AND('DO NOT USE_Contact Formulas'!A987,ISBLANK('Captura de datos de CONTACTO'!AB987)),"Lab Result Test Result is required",IF(AND(NOT(ISBLANK('Captura de datos de CONTACTO'!AB987)),ISNA(VLOOKUP('Captura de datos de CONTACTO'!AB987,'DO NOT USE_School Picklist'!$Q$3:$Q$8,1,FALSE))),"Please select a value from the drop-down menu",IF('DO NOT USE_Contact Formulas'!A987,"OK",NA())))</f>
        <v>#N/A</v>
      </c>
    </row>
    <row r="988" spans="1:33" x14ac:dyDescent="0.3">
      <c r="A988" s="39" t="e">
        <f>IF('DO NOT USE_Contact Formulas'!A988,IF('DO NOT USE_Contact Formulas'!B988,"Not all required fields are completed","OK"),NA())</f>
        <v>#N/A</v>
      </c>
      <c r="B988" s="40" t="e">
        <f>IF(AND('DO NOT USE_Contact Formulas'!A988,ISBLANK('Captura de datos de CONTACTO'!B988)),"First Name is required",IF(NOT(ISBLANK('Captura de datos de CONTACTO'!B988)),"OK",NA()))</f>
        <v>#N/A</v>
      </c>
      <c r="C988" s="40" t="e">
        <f>IF(AND('DO NOT USE_Contact Formulas'!A988,ISBLANK('Captura de datos de CONTACTO'!C988)),"Last Name is required",IF(NOT(ISBLANK('Captura de datos de CONTACTO'!C988)),"OK",NA()))</f>
        <v>#N/A</v>
      </c>
      <c r="D988" s="40" t="e">
        <f>IF(AND('DO NOT USE_Contact Formulas'!A988,ISBLANK('Captura de datos de CONTACTO'!D988)),"Birthdate is required",IF(NOT(ISBLANK('Captura de datos de CONTACTO'!D988)),"OK",NA()))</f>
        <v>#N/A</v>
      </c>
      <c r="E988" s="40" t="e">
        <f>IF(AND('DO NOT USE_Contact Formulas'!A988,ISBLANK('Captura de datos de CONTACTO'!E988)),"Mobile Phone is required",IF(NOT(ISBLANK('Captura de datos de CONTACTO'!E988)),IF(AND(ISNUMBER(VALUE('Captura de datos de CONTACTO'!E988)),LEFT('Captura de datos de CONTACTO'!E988,1)&lt;&gt;"1",LEN('Captura de datos de CONTACTO'!E988)=10),"OK","Phone number must be valid format"),NA()))</f>
        <v>#N/A</v>
      </c>
      <c r="F988" s="40" t="e">
        <f>IF(LEN('Captura de datos de CONTACTO'!F988)&gt;255,"Home Street Address must be less than 255 characters",IF('DO NOT USE_Contact Formulas'!A988,"OK",NA()))</f>
        <v>#N/A</v>
      </c>
      <c r="G988" s="40" t="e">
        <f>IF(LEN('Captura de datos de CONTACTO'!G988)&gt;40,"City must be less than 40 characters",IF('DO NOT USE_Contact Formulas'!A988,"OK",NA()))</f>
        <v>#N/A</v>
      </c>
      <c r="H988" s="40" t="e">
        <f>IF(AND(NOT(ISBLANK('Captura de datos de CONTACTO'!H988)),ISNA(VLOOKUP('Captura de datos de CONTACTO'!H988,'DO NOT USE_School Picklist'!$P$3:$P$52,1,FALSE))),"Please select a value from the drop-down menu",IF('DO NOT USE_Contact Formulas'!A988,"OK",NA()))</f>
        <v>#N/A</v>
      </c>
      <c r="I988" s="40" t="e">
        <f>IF(AND('DO NOT USE_Contact Formulas'!A988,ISBLANK('Captura de datos de CONTACTO'!I988)),"Zip is required",IF(ISBLANK('Captura de datos de CONTACTO'!I988),NA(),"OK"))</f>
        <v>#N/A</v>
      </c>
      <c r="J988" s="40" t="e">
        <f>IF(AND('DO NOT USE_Contact Formulas'!A988,ISBLANK('Captura de datos de CONTACTO'!J988)),"Student or Staff? is required",IF(ISBLANK('Captura de datos de CONTACTO'!J988),NA(),IF(ISNA(VLOOKUP('Captura de datos de CONTACTO'!J988,'DO NOT USE_School Picklist'!$B$3:$B$6,1,FALSE)),"Please select a value from the drop-down menu","OK")))</f>
        <v>#N/A</v>
      </c>
      <c r="K988" s="40" t="e">
        <f>IF(AND('Captura de datos de CONTACTO'!J988='DO NOT USE_School Picklist'!$B$4,ISBLANK('Captura de datos de CONTACTO'!K988)),"Occupation/Job Title is required if Student or Staff? is Yes, staff/faculty or volunteer",IF('DO NOT USE_Contact Formulas'!A988,"OK",NA()))</f>
        <v>#N/A</v>
      </c>
      <c r="L988" s="40" t="e">
        <f ca="1">IF('Captura de datos de CONTACTO'!L988&gt;'DO NOT USE_School Picklist'!$C$3,"Date last on school campus/facility cannot be a future date",IF('DO NOT USE_Contact Formulas'!A988,IF(ISBLANK('Captura de datos de CONTACTO'!L988),"Date last on school campus/facility is required","OK"),NA()))</f>
        <v>#N/A</v>
      </c>
      <c r="M988" s="41" t="e">
        <f ca="1">IF('Captura de datos de CONTACTO'!M988&gt;'DO NOT USE_School Picklist'!$C$3,"Last Exposure Date cannot be a future date",IF('DO NOT USE_Contact Formulas'!A988,IF(ISBLANK('Captura de datos de CONTACTO'!M988),"Last Exposure Date is required","OK"),NA()))</f>
        <v>#N/A</v>
      </c>
      <c r="N988" s="41" t="e">
        <f>IF(AND('DO NOT USE_Contact Formulas'!A988,ISBLANK('Captura de datos de CONTACTO'!N988)),"Specific Place in the Location is required",IF(ISBLANK('Captura de datos de CONTACTO'!N988),NA(),"OK"))</f>
        <v>#N/A</v>
      </c>
      <c r="O988" s="40" t="e">
        <f>IF(AND(NOT(ISBLANK('Captura de datos de CONTACTO'!O988)),ISNA(VLOOKUP('Captura de datos de CONTACTO'!O988,'DO NOT USE_School Picklist'!$L$3:$L$81,1,FALSE))),"Please select a value from the drop-down menu",IF('DO NOT USE_Contact Formulas'!A988,"OK",NA()))</f>
        <v>#N/A</v>
      </c>
      <c r="P988" s="40" t="e">
        <f>IF(AND(NOT(ISBLANK('Captura de datos de CONTACTO'!P988)),NOT(ISNUMBER(MATCH("*@*.?*",'Captura de datos de CONTACTO'!P988,0)))),"Email must be in a valid format",IF('DO NOT USE_Contact Formulas'!A988,"OK",NA()))</f>
        <v>#N/A</v>
      </c>
      <c r="Q988" s="40" t="e">
        <f>IF(LEN('Captura de datos de CONTACTO'!Q988)&gt;50,"Parent/Guardian Name must be less than 50 characters",IF('DO NOT USE_Contact Formulas'!A988,"OK",NA()))</f>
        <v>#N/A</v>
      </c>
      <c r="R988" s="40" t="e">
        <f>IF(NOT(ISBLANK('Captura de datos de CONTACTO'!R988)),IF(AND(ISNUMBER('Captura de datos de CONTACTO'!R988),LEFT('Captura de datos de CONTACTO'!R988,1)&lt;&gt;"1",LEN('Captura de datos de CONTACTO'!R988)=10),"OK","Phone number must be valid format"),IF('DO NOT USE_Contact Formulas'!A988,"OK",NA()))</f>
        <v>#N/A</v>
      </c>
      <c r="S988" s="40" t="e">
        <f>IF(AND(NOT(ISBLANK('Captura de datos de CONTACTO'!S988)),ISNA(VLOOKUP('Captura de datos de CONTACTO'!S988,'DO NOT USE_School Picklist'!$N$3:$N$63,1,FALSE))),"Please select a value from the drop-down menu",IF('DO NOT USE_Contact Formulas'!A988,"OK",NA()))</f>
        <v>#N/A</v>
      </c>
      <c r="T988" s="53" t="e">
        <f>IF(AND(NOT(ISBLANK('Captura de datos de CONTACTO'!T988)),ISNA(VLOOKUP('Captura de datos de CONTACTO'!T988,'DO NOT USE_School Picklist'!$I$3:$I$5,1,FALSE))),"Please select a value from the drop-down menu",IF('DO NOT USE_Contact Formulas'!A988,"OK",NA()))</f>
        <v>#N/A</v>
      </c>
      <c r="U988" s="40" t="e">
        <f>IF(AND(NOT(ISBLANK('Captura de datos de CONTACTO'!U988)),ISNA(VLOOKUP('Captura de datos de CONTACTO'!U988,'DO NOT USE_School Picklist'!$E$3:$E$10,1,FALSE))),"Please select a value from the drop-down menu",IF('DO NOT USE_Contact Formulas'!A988,"OK",NA()))</f>
        <v>#N/A</v>
      </c>
      <c r="V988" s="53" t="e">
        <f>IF(AND(NOT(ISBLANK('Captura de datos de CONTACTO'!V988)),ISNA(VLOOKUP('Captura de datos de CONTACTO'!V988,'DO NOT USE_School Picklist'!$W$3:$W$9,1,FALSE))),"Please select a value from the drop-down menu",IF('DO NOT USE_Contact Formulas'!A988,"OK",NA()))</f>
        <v>#N/A</v>
      </c>
      <c r="W988" s="53" t="e">
        <f>IF(AND(NOT(ISBLANK('Captura de datos de CONTACTO'!W988)),ISNA(VLOOKUP('Captura de datos de CONTACTO'!W988,'DO NOT USE_School Picklist'!$W$3:$W$9,1,FALSE))),"Please select a value from the drop-down menu",IF('DO NOT USE_Case Formulas'!A988,"OK",NA()))</f>
        <v>#N/A</v>
      </c>
      <c r="X988" s="40" t="e">
        <f>IF(AND(NOT(ISBLANK('Captura de datos de CONTACTO'!X988)),ISNA(VLOOKUP('Captura de datos de CONTACTO'!X988,'DO NOT USE_School Picklist'!$F$3:$F$16,1,FALSE))),"Please select a value from the drop-down menu",IF('DO NOT USE_Contact Formulas'!A988,"OK",NA()))</f>
        <v>#N/A</v>
      </c>
      <c r="Y988" s="40" t="e">
        <f>IF(LEN('Captura de datos de CONTACTO'!Y988)&gt;100,"Classroom(s) must be less than 100 characters",IF('DO NOT USE_Contact Formulas'!A988,"OK",NA()))</f>
        <v>#N/A</v>
      </c>
      <c r="Z988" s="40" t="e">
        <f>IF(AND(NOT(ISBLANK('Captura de datos de CONTACTO'!Z988)),ISNA(VLOOKUP('Captura de datos de CONTACTO'!Z988,'DO NOT USE_School Picklist'!$K$3:$K$6,1,FALSE))),"Please select a value from the drop-down menu",IF('DO NOT USE_Contact Formulas'!A988,"OK",NA()))</f>
        <v>#N/A</v>
      </c>
      <c r="AA988" s="40" t="e">
        <f>IF(AND(NOT(ISBLANK('Captura de datos de CONTACTO'!AA988)),ISNA(VLOOKUP('Captura de datos de CONTACTO'!AA988,'DO NOT USE_School Picklist'!$D$3:$D$5,1,FALSE))),"Please select a value from the drop-down menu",IF('DO NOT USE_Contact Formulas'!A988,"OK",NA()))</f>
        <v>#N/A</v>
      </c>
      <c r="AB988" s="40"/>
      <c r="AC988" s="40" t="e">
        <f>IF(AND(NOT(ISBLANK('Captura de datos de CONTACTO'!AC988)),ISNA(VLOOKUP('Captura de datos de CONTACTO'!AC988,'DO NOT USE_School Picklist'!$G$3:$G$5,1,FALSE))),"Please select a value from the drop-down menu",IF('DO NOT USE_Contact Formulas'!A988,"OK",NA()))</f>
        <v>#N/A</v>
      </c>
      <c r="AD988" s="40"/>
      <c r="AE988" s="40" t="e">
        <f>IF(AND(NOT(ISBLANK('Captura de datos de CONTACTO'!AE988)),ISNA(VLOOKUP('Captura de datos de CONTACTO'!AE988,'DO NOT USE_School Picklist'!$H$3:$H$4,1,FALSE))),"Please select a value from the drop-down menu",IF('DO NOT USE_Contact Formulas'!A988,"OK",NA()))</f>
        <v>#N/A</v>
      </c>
      <c r="AF988" s="40" t="e">
        <f ca="1">IF('Captura de datos de CONTACTO'!AF988&gt;'DO NOT USE_School Picklist'!$C$3,"Test Date cannot be a future date",IF('DO NOT USE_Contact Formulas'!A988,"OK",NA()))</f>
        <v>#N/A</v>
      </c>
      <c r="AG988" s="53" t="e">
        <f>IF(AND('DO NOT USE_Contact Formulas'!A988,ISBLANK('Captura de datos de CONTACTO'!AB988)),"Lab Result Test Result is required",IF(AND(NOT(ISBLANK('Captura de datos de CONTACTO'!AB988)),ISNA(VLOOKUP('Captura de datos de CONTACTO'!AB988,'DO NOT USE_School Picklist'!$Q$3:$Q$8,1,FALSE))),"Please select a value from the drop-down menu",IF('DO NOT USE_Contact Formulas'!A988,"OK",NA())))</f>
        <v>#N/A</v>
      </c>
    </row>
    <row r="989" spans="1:33" x14ac:dyDescent="0.3">
      <c r="A989" s="39" t="e">
        <f>IF('DO NOT USE_Contact Formulas'!A989,IF('DO NOT USE_Contact Formulas'!B989,"Not all required fields are completed","OK"),NA())</f>
        <v>#N/A</v>
      </c>
      <c r="B989" s="40" t="e">
        <f>IF(AND('DO NOT USE_Contact Formulas'!A989,ISBLANK('Captura de datos de CONTACTO'!B989)),"First Name is required",IF(NOT(ISBLANK('Captura de datos de CONTACTO'!B989)),"OK",NA()))</f>
        <v>#N/A</v>
      </c>
      <c r="C989" s="40" t="e">
        <f>IF(AND('DO NOT USE_Contact Formulas'!A989,ISBLANK('Captura de datos de CONTACTO'!C989)),"Last Name is required",IF(NOT(ISBLANK('Captura de datos de CONTACTO'!C989)),"OK",NA()))</f>
        <v>#N/A</v>
      </c>
      <c r="D989" s="40" t="e">
        <f>IF(AND('DO NOT USE_Contact Formulas'!A989,ISBLANK('Captura de datos de CONTACTO'!D989)),"Birthdate is required",IF(NOT(ISBLANK('Captura de datos de CONTACTO'!D989)),"OK",NA()))</f>
        <v>#N/A</v>
      </c>
      <c r="E989" s="40" t="e">
        <f>IF(AND('DO NOT USE_Contact Formulas'!A989,ISBLANK('Captura de datos de CONTACTO'!E989)),"Mobile Phone is required",IF(NOT(ISBLANK('Captura de datos de CONTACTO'!E989)),IF(AND(ISNUMBER(VALUE('Captura de datos de CONTACTO'!E989)),LEFT('Captura de datos de CONTACTO'!E989,1)&lt;&gt;"1",LEN('Captura de datos de CONTACTO'!E989)=10),"OK","Phone number must be valid format"),NA()))</f>
        <v>#N/A</v>
      </c>
      <c r="F989" s="40" t="e">
        <f>IF(LEN('Captura de datos de CONTACTO'!F989)&gt;255,"Home Street Address must be less than 255 characters",IF('DO NOT USE_Contact Formulas'!A989,"OK",NA()))</f>
        <v>#N/A</v>
      </c>
      <c r="G989" s="40" t="e">
        <f>IF(LEN('Captura de datos de CONTACTO'!G989)&gt;40,"City must be less than 40 characters",IF('DO NOT USE_Contact Formulas'!A989,"OK",NA()))</f>
        <v>#N/A</v>
      </c>
      <c r="H989" s="40" t="e">
        <f>IF(AND(NOT(ISBLANK('Captura de datos de CONTACTO'!H989)),ISNA(VLOOKUP('Captura de datos de CONTACTO'!H989,'DO NOT USE_School Picklist'!$P$3:$P$52,1,FALSE))),"Please select a value from the drop-down menu",IF('DO NOT USE_Contact Formulas'!A989,"OK",NA()))</f>
        <v>#N/A</v>
      </c>
      <c r="I989" s="40" t="e">
        <f>IF(AND('DO NOT USE_Contact Formulas'!A989,ISBLANK('Captura de datos de CONTACTO'!I989)),"Zip is required",IF(ISBLANK('Captura de datos de CONTACTO'!I989),NA(),"OK"))</f>
        <v>#N/A</v>
      </c>
      <c r="J989" s="40" t="e">
        <f>IF(AND('DO NOT USE_Contact Formulas'!A989,ISBLANK('Captura de datos de CONTACTO'!J989)),"Student or Staff? is required",IF(ISBLANK('Captura de datos de CONTACTO'!J989),NA(),IF(ISNA(VLOOKUP('Captura de datos de CONTACTO'!J989,'DO NOT USE_School Picklist'!$B$3:$B$6,1,FALSE)),"Please select a value from the drop-down menu","OK")))</f>
        <v>#N/A</v>
      </c>
      <c r="K989" s="40" t="e">
        <f>IF(AND('Captura de datos de CONTACTO'!J989='DO NOT USE_School Picklist'!$B$4,ISBLANK('Captura de datos de CONTACTO'!K989)),"Occupation/Job Title is required if Student or Staff? is Yes, staff/faculty or volunteer",IF('DO NOT USE_Contact Formulas'!A989,"OK",NA()))</f>
        <v>#N/A</v>
      </c>
      <c r="L989" s="40" t="e">
        <f ca="1">IF('Captura de datos de CONTACTO'!L989&gt;'DO NOT USE_School Picklist'!$C$3,"Date last on school campus/facility cannot be a future date",IF('DO NOT USE_Contact Formulas'!A989,IF(ISBLANK('Captura de datos de CONTACTO'!L989),"Date last on school campus/facility is required","OK"),NA()))</f>
        <v>#N/A</v>
      </c>
      <c r="M989" s="41" t="e">
        <f ca="1">IF('Captura de datos de CONTACTO'!M989&gt;'DO NOT USE_School Picklist'!$C$3,"Last Exposure Date cannot be a future date",IF('DO NOT USE_Contact Formulas'!A989,IF(ISBLANK('Captura de datos de CONTACTO'!M989),"Last Exposure Date is required","OK"),NA()))</f>
        <v>#N/A</v>
      </c>
      <c r="N989" s="41" t="e">
        <f>IF(AND('DO NOT USE_Contact Formulas'!A989,ISBLANK('Captura de datos de CONTACTO'!N989)),"Specific Place in the Location is required",IF(ISBLANK('Captura de datos de CONTACTO'!N989),NA(),"OK"))</f>
        <v>#N/A</v>
      </c>
      <c r="O989" s="40" t="e">
        <f>IF(AND(NOT(ISBLANK('Captura de datos de CONTACTO'!O989)),ISNA(VLOOKUP('Captura de datos de CONTACTO'!O989,'DO NOT USE_School Picklist'!$L$3:$L$81,1,FALSE))),"Please select a value from the drop-down menu",IF('DO NOT USE_Contact Formulas'!A989,"OK",NA()))</f>
        <v>#N/A</v>
      </c>
      <c r="P989" s="40" t="e">
        <f>IF(AND(NOT(ISBLANK('Captura de datos de CONTACTO'!P989)),NOT(ISNUMBER(MATCH("*@*.?*",'Captura de datos de CONTACTO'!P989,0)))),"Email must be in a valid format",IF('DO NOT USE_Contact Formulas'!A989,"OK",NA()))</f>
        <v>#N/A</v>
      </c>
      <c r="Q989" s="40" t="e">
        <f>IF(LEN('Captura de datos de CONTACTO'!Q989)&gt;50,"Parent/Guardian Name must be less than 50 characters",IF('DO NOT USE_Contact Formulas'!A989,"OK",NA()))</f>
        <v>#N/A</v>
      </c>
      <c r="R989" s="40" t="e">
        <f>IF(NOT(ISBLANK('Captura de datos de CONTACTO'!R989)),IF(AND(ISNUMBER('Captura de datos de CONTACTO'!R989),LEFT('Captura de datos de CONTACTO'!R989,1)&lt;&gt;"1",LEN('Captura de datos de CONTACTO'!R989)=10),"OK","Phone number must be valid format"),IF('DO NOT USE_Contact Formulas'!A989,"OK",NA()))</f>
        <v>#N/A</v>
      </c>
      <c r="S989" s="40" t="e">
        <f>IF(AND(NOT(ISBLANK('Captura de datos de CONTACTO'!S989)),ISNA(VLOOKUP('Captura de datos de CONTACTO'!S989,'DO NOT USE_School Picklist'!$N$3:$N$63,1,FALSE))),"Please select a value from the drop-down menu",IF('DO NOT USE_Contact Formulas'!A989,"OK",NA()))</f>
        <v>#N/A</v>
      </c>
      <c r="T989" s="53" t="e">
        <f>IF(AND(NOT(ISBLANK('Captura de datos de CONTACTO'!T989)),ISNA(VLOOKUP('Captura de datos de CONTACTO'!T989,'DO NOT USE_School Picklist'!$I$3:$I$5,1,FALSE))),"Please select a value from the drop-down menu",IF('DO NOT USE_Contact Formulas'!A989,"OK",NA()))</f>
        <v>#N/A</v>
      </c>
      <c r="U989" s="40" t="e">
        <f>IF(AND(NOT(ISBLANK('Captura de datos de CONTACTO'!U989)),ISNA(VLOOKUP('Captura de datos de CONTACTO'!U989,'DO NOT USE_School Picklist'!$E$3:$E$10,1,FALSE))),"Please select a value from the drop-down menu",IF('DO NOT USE_Contact Formulas'!A989,"OK",NA()))</f>
        <v>#N/A</v>
      </c>
      <c r="V989" s="53" t="e">
        <f>IF(AND(NOT(ISBLANK('Captura de datos de CONTACTO'!V989)),ISNA(VLOOKUP('Captura de datos de CONTACTO'!V989,'DO NOT USE_School Picklist'!$W$3:$W$9,1,FALSE))),"Please select a value from the drop-down menu",IF('DO NOT USE_Contact Formulas'!A989,"OK",NA()))</f>
        <v>#N/A</v>
      </c>
      <c r="W989" s="53" t="e">
        <f>IF(AND(NOT(ISBLANK('Captura de datos de CONTACTO'!W989)),ISNA(VLOOKUP('Captura de datos de CONTACTO'!W989,'DO NOT USE_School Picklist'!$W$3:$W$9,1,FALSE))),"Please select a value from the drop-down menu",IF('DO NOT USE_Case Formulas'!A989,"OK",NA()))</f>
        <v>#N/A</v>
      </c>
      <c r="X989" s="40" t="e">
        <f>IF(AND(NOT(ISBLANK('Captura de datos de CONTACTO'!X989)),ISNA(VLOOKUP('Captura de datos de CONTACTO'!X989,'DO NOT USE_School Picklist'!$F$3:$F$16,1,FALSE))),"Please select a value from the drop-down menu",IF('DO NOT USE_Contact Formulas'!A989,"OK",NA()))</f>
        <v>#N/A</v>
      </c>
      <c r="Y989" s="40" t="e">
        <f>IF(LEN('Captura de datos de CONTACTO'!Y989)&gt;100,"Classroom(s) must be less than 100 characters",IF('DO NOT USE_Contact Formulas'!A989,"OK",NA()))</f>
        <v>#N/A</v>
      </c>
      <c r="Z989" s="40" t="e">
        <f>IF(AND(NOT(ISBLANK('Captura de datos de CONTACTO'!Z989)),ISNA(VLOOKUP('Captura de datos de CONTACTO'!Z989,'DO NOT USE_School Picklist'!$K$3:$K$6,1,FALSE))),"Please select a value from the drop-down menu",IF('DO NOT USE_Contact Formulas'!A989,"OK",NA()))</f>
        <v>#N/A</v>
      </c>
      <c r="AA989" s="40" t="e">
        <f>IF(AND(NOT(ISBLANK('Captura de datos de CONTACTO'!AA989)),ISNA(VLOOKUP('Captura de datos de CONTACTO'!AA989,'DO NOT USE_School Picklist'!$D$3:$D$5,1,FALSE))),"Please select a value from the drop-down menu",IF('DO NOT USE_Contact Formulas'!A989,"OK",NA()))</f>
        <v>#N/A</v>
      </c>
      <c r="AB989" s="40"/>
      <c r="AC989" s="40" t="e">
        <f>IF(AND(NOT(ISBLANK('Captura de datos de CONTACTO'!AC989)),ISNA(VLOOKUP('Captura de datos de CONTACTO'!AC989,'DO NOT USE_School Picklist'!$G$3:$G$5,1,FALSE))),"Please select a value from the drop-down menu",IF('DO NOT USE_Contact Formulas'!A989,"OK",NA()))</f>
        <v>#N/A</v>
      </c>
      <c r="AD989" s="40"/>
      <c r="AE989" s="40" t="e">
        <f>IF(AND(NOT(ISBLANK('Captura de datos de CONTACTO'!AE989)),ISNA(VLOOKUP('Captura de datos de CONTACTO'!AE989,'DO NOT USE_School Picklist'!$H$3:$H$4,1,FALSE))),"Please select a value from the drop-down menu",IF('DO NOT USE_Contact Formulas'!A989,"OK",NA()))</f>
        <v>#N/A</v>
      </c>
      <c r="AF989" s="40" t="e">
        <f ca="1">IF('Captura de datos de CONTACTO'!AF989&gt;'DO NOT USE_School Picklist'!$C$3,"Test Date cannot be a future date",IF('DO NOT USE_Contact Formulas'!A989,"OK",NA()))</f>
        <v>#N/A</v>
      </c>
      <c r="AG989" s="53" t="e">
        <f>IF(AND('DO NOT USE_Contact Formulas'!A989,ISBLANK('Captura de datos de CONTACTO'!AB989)),"Lab Result Test Result is required",IF(AND(NOT(ISBLANK('Captura de datos de CONTACTO'!AB989)),ISNA(VLOOKUP('Captura de datos de CONTACTO'!AB989,'DO NOT USE_School Picklist'!$Q$3:$Q$8,1,FALSE))),"Please select a value from the drop-down menu",IF('DO NOT USE_Contact Formulas'!A989,"OK",NA())))</f>
        <v>#N/A</v>
      </c>
    </row>
    <row r="990" spans="1:33" x14ac:dyDescent="0.3">
      <c r="A990" s="39" t="e">
        <f>IF('DO NOT USE_Contact Formulas'!A990,IF('DO NOT USE_Contact Formulas'!B990,"Not all required fields are completed","OK"),NA())</f>
        <v>#N/A</v>
      </c>
      <c r="B990" s="40" t="e">
        <f>IF(AND('DO NOT USE_Contact Formulas'!A990,ISBLANK('Captura de datos de CONTACTO'!B990)),"First Name is required",IF(NOT(ISBLANK('Captura de datos de CONTACTO'!B990)),"OK",NA()))</f>
        <v>#N/A</v>
      </c>
      <c r="C990" s="40" t="e">
        <f>IF(AND('DO NOT USE_Contact Formulas'!A990,ISBLANK('Captura de datos de CONTACTO'!C990)),"Last Name is required",IF(NOT(ISBLANK('Captura de datos de CONTACTO'!C990)),"OK",NA()))</f>
        <v>#N/A</v>
      </c>
      <c r="D990" s="40" t="e">
        <f>IF(AND('DO NOT USE_Contact Formulas'!A990,ISBLANK('Captura de datos de CONTACTO'!D990)),"Birthdate is required",IF(NOT(ISBLANK('Captura de datos de CONTACTO'!D990)),"OK",NA()))</f>
        <v>#N/A</v>
      </c>
      <c r="E990" s="40" t="e">
        <f>IF(AND('DO NOT USE_Contact Formulas'!A990,ISBLANK('Captura de datos de CONTACTO'!E990)),"Mobile Phone is required",IF(NOT(ISBLANK('Captura de datos de CONTACTO'!E990)),IF(AND(ISNUMBER(VALUE('Captura de datos de CONTACTO'!E990)),LEFT('Captura de datos de CONTACTO'!E990,1)&lt;&gt;"1",LEN('Captura de datos de CONTACTO'!E990)=10),"OK","Phone number must be valid format"),NA()))</f>
        <v>#N/A</v>
      </c>
      <c r="F990" s="40" t="e">
        <f>IF(LEN('Captura de datos de CONTACTO'!F990)&gt;255,"Home Street Address must be less than 255 characters",IF('DO NOT USE_Contact Formulas'!A990,"OK",NA()))</f>
        <v>#N/A</v>
      </c>
      <c r="G990" s="40" t="e">
        <f>IF(LEN('Captura de datos de CONTACTO'!G990)&gt;40,"City must be less than 40 characters",IF('DO NOT USE_Contact Formulas'!A990,"OK",NA()))</f>
        <v>#N/A</v>
      </c>
      <c r="H990" s="40" t="e">
        <f>IF(AND(NOT(ISBLANK('Captura de datos de CONTACTO'!H990)),ISNA(VLOOKUP('Captura de datos de CONTACTO'!H990,'DO NOT USE_School Picklist'!$P$3:$P$52,1,FALSE))),"Please select a value from the drop-down menu",IF('DO NOT USE_Contact Formulas'!A990,"OK",NA()))</f>
        <v>#N/A</v>
      </c>
      <c r="I990" s="40" t="e">
        <f>IF(AND('DO NOT USE_Contact Formulas'!A990,ISBLANK('Captura de datos de CONTACTO'!I990)),"Zip is required",IF(ISBLANK('Captura de datos de CONTACTO'!I990),NA(),"OK"))</f>
        <v>#N/A</v>
      </c>
      <c r="J990" s="40" t="e">
        <f>IF(AND('DO NOT USE_Contact Formulas'!A990,ISBLANK('Captura de datos de CONTACTO'!J990)),"Student or Staff? is required",IF(ISBLANK('Captura de datos de CONTACTO'!J990),NA(),IF(ISNA(VLOOKUP('Captura de datos de CONTACTO'!J990,'DO NOT USE_School Picklist'!$B$3:$B$6,1,FALSE)),"Please select a value from the drop-down menu","OK")))</f>
        <v>#N/A</v>
      </c>
      <c r="K990" s="40" t="e">
        <f>IF(AND('Captura de datos de CONTACTO'!J990='DO NOT USE_School Picklist'!$B$4,ISBLANK('Captura de datos de CONTACTO'!K990)),"Occupation/Job Title is required if Student or Staff? is Yes, staff/faculty or volunteer",IF('DO NOT USE_Contact Formulas'!A990,"OK",NA()))</f>
        <v>#N/A</v>
      </c>
      <c r="L990" s="40" t="e">
        <f ca="1">IF('Captura de datos de CONTACTO'!L990&gt;'DO NOT USE_School Picklist'!$C$3,"Date last on school campus/facility cannot be a future date",IF('DO NOT USE_Contact Formulas'!A990,IF(ISBLANK('Captura de datos de CONTACTO'!L990),"Date last on school campus/facility is required","OK"),NA()))</f>
        <v>#N/A</v>
      </c>
      <c r="M990" s="41" t="e">
        <f ca="1">IF('Captura de datos de CONTACTO'!M990&gt;'DO NOT USE_School Picklist'!$C$3,"Last Exposure Date cannot be a future date",IF('DO NOT USE_Contact Formulas'!A990,IF(ISBLANK('Captura de datos de CONTACTO'!M990),"Last Exposure Date is required","OK"),NA()))</f>
        <v>#N/A</v>
      </c>
      <c r="N990" s="41" t="e">
        <f>IF(AND('DO NOT USE_Contact Formulas'!A990,ISBLANK('Captura de datos de CONTACTO'!N990)),"Specific Place in the Location is required",IF(ISBLANK('Captura de datos de CONTACTO'!N990),NA(),"OK"))</f>
        <v>#N/A</v>
      </c>
      <c r="O990" s="40" t="e">
        <f>IF(AND(NOT(ISBLANK('Captura de datos de CONTACTO'!O990)),ISNA(VLOOKUP('Captura de datos de CONTACTO'!O990,'DO NOT USE_School Picklist'!$L$3:$L$81,1,FALSE))),"Please select a value from the drop-down menu",IF('DO NOT USE_Contact Formulas'!A990,"OK",NA()))</f>
        <v>#N/A</v>
      </c>
      <c r="P990" s="40" t="e">
        <f>IF(AND(NOT(ISBLANK('Captura de datos de CONTACTO'!P990)),NOT(ISNUMBER(MATCH("*@*.?*",'Captura de datos de CONTACTO'!P990,0)))),"Email must be in a valid format",IF('DO NOT USE_Contact Formulas'!A990,"OK",NA()))</f>
        <v>#N/A</v>
      </c>
      <c r="Q990" s="40" t="e">
        <f>IF(LEN('Captura de datos de CONTACTO'!Q990)&gt;50,"Parent/Guardian Name must be less than 50 characters",IF('DO NOT USE_Contact Formulas'!A990,"OK",NA()))</f>
        <v>#N/A</v>
      </c>
      <c r="R990" s="40" t="e">
        <f>IF(NOT(ISBLANK('Captura de datos de CONTACTO'!R990)),IF(AND(ISNUMBER('Captura de datos de CONTACTO'!R990),LEFT('Captura de datos de CONTACTO'!R990,1)&lt;&gt;"1",LEN('Captura de datos de CONTACTO'!R990)=10),"OK","Phone number must be valid format"),IF('DO NOT USE_Contact Formulas'!A990,"OK",NA()))</f>
        <v>#N/A</v>
      </c>
      <c r="S990" s="40" t="e">
        <f>IF(AND(NOT(ISBLANK('Captura de datos de CONTACTO'!S990)),ISNA(VLOOKUP('Captura de datos de CONTACTO'!S990,'DO NOT USE_School Picklist'!$N$3:$N$63,1,FALSE))),"Please select a value from the drop-down menu",IF('DO NOT USE_Contact Formulas'!A990,"OK",NA()))</f>
        <v>#N/A</v>
      </c>
      <c r="T990" s="53" t="e">
        <f>IF(AND(NOT(ISBLANK('Captura de datos de CONTACTO'!T990)),ISNA(VLOOKUP('Captura de datos de CONTACTO'!T990,'DO NOT USE_School Picklist'!$I$3:$I$5,1,FALSE))),"Please select a value from the drop-down menu",IF('DO NOT USE_Contact Formulas'!A990,"OK",NA()))</f>
        <v>#N/A</v>
      </c>
      <c r="U990" s="40" t="e">
        <f>IF(AND(NOT(ISBLANK('Captura de datos de CONTACTO'!U990)),ISNA(VLOOKUP('Captura de datos de CONTACTO'!U990,'DO NOT USE_School Picklist'!$E$3:$E$10,1,FALSE))),"Please select a value from the drop-down menu",IF('DO NOT USE_Contact Formulas'!A990,"OK",NA()))</f>
        <v>#N/A</v>
      </c>
      <c r="V990" s="53" t="e">
        <f>IF(AND(NOT(ISBLANK('Captura de datos de CONTACTO'!V990)),ISNA(VLOOKUP('Captura de datos de CONTACTO'!V990,'DO NOT USE_School Picklist'!$W$3:$W$9,1,FALSE))),"Please select a value from the drop-down menu",IF('DO NOT USE_Contact Formulas'!A990,"OK",NA()))</f>
        <v>#N/A</v>
      </c>
      <c r="W990" s="53" t="e">
        <f>IF(AND(NOT(ISBLANK('Captura de datos de CONTACTO'!W990)),ISNA(VLOOKUP('Captura de datos de CONTACTO'!W990,'DO NOT USE_School Picklist'!$W$3:$W$9,1,FALSE))),"Please select a value from the drop-down menu",IF('DO NOT USE_Case Formulas'!A990,"OK",NA()))</f>
        <v>#N/A</v>
      </c>
      <c r="X990" s="40" t="e">
        <f>IF(AND(NOT(ISBLANK('Captura de datos de CONTACTO'!X990)),ISNA(VLOOKUP('Captura de datos de CONTACTO'!X990,'DO NOT USE_School Picklist'!$F$3:$F$16,1,FALSE))),"Please select a value from the drop-down menu",IF('DO NOT USE_Contact Formulas'!A990,"OK",NA()))</f>
        <v>#N/A</v>
      </c>
      <c r="Y990" s="40" t="e">
        <f>IF(LEN('Captura de datos de CONTACTO'!Y990)&gt;100,"Classroom(s) must be less than 100 characters",IF('DO NOT USE_Contact Formulas'!A990,"OK",NA()))</f>
        <v>#N/A</v>
      </c>
      <c r="Z990" s="40" t="e">
        <f>IF(AND(NOT(ISBLANK('Captura de datos de CONTACTO'!Z990)),ISNA(VLOOKUP('Captura de datos de CONTACTO'!Z990,'DO NOT USE_School Picklist'!$K$3:$K$6,1,FALSE))),"Please select a value from the drop-down menu",IF('DO NOT USE_Contact Formulas'!A990,"OK",NA()))</f>
        <v>#N/A</v>
      </c>
      <c r="AA990" s="40" t="e">
        <f>IF(AND(NOT(ISBLANK('Captura de datos de CONTACTO'!AA990)),ISNA(VLOOKUP('Captura de datos de CONTACTO'!AA990,'DO NOT USE_School Picklist'!$D$3:$D$5,1,FALSE))),"Please select a value from the drop-down menu",IF('DO NOT USE_Contact Formulas'!A990,"OK",NA()))</f>
        <v>#N/A</v>
      </c>
      <c r="AB990" s="40"/>
      <c r="AC990" s="40" t="e">
        <f>IF(AND(NOT(ISBLANK('Captura de datos de CONTACTO'!AC990)),ISNA(VLOOKUP('Captura de datos de CONTACTO'!AC990,'DO NOT USE_School Picklist'!$G$3:$G$5,1,FALSE))),"Please select a value from the drop-down menu",IF('DO NOT USE_Contact Formulas'!A990,"OK",NA()))</f>
        <v>#N/A</v>
      </c>
      <c r="AD990" s="40"/>
      <c r="AE990" s="40" t="e">
        <f>IF(AND(NOT(ISBLANK('Captura de datos de CONTACTO'!AE990)),ISNA(VLOOKUP('Captura de datos de CONTACTO'!AE990,'DO NOT USE_School Picklist'!$H$3:$H$4,1,FALSE))),"Please select a value from the drop-down menu",IF('DO NOT USE_Contact Formulas'!A990,"OK",NA()))</f>
        <v>#N/A</v>
      </c>
      <c r="AF990" s="40" t="e">
        <f ca="1">IF('Captura de datos de CONTACTO'!AF990&gt;'DO NOT USE_School Picklist'!$C$3,"Test Date cannot be a future date",IF('DO NOT USE_Contact Formulas'!A990,"OK",NA()))</f>
        <v>#N/A</v>
      </c>
      <c r="AG990" s="53" t="e">
        <f>IF(AND('DO NOT USE_Contact Formulas'!A990,ISBLANK('Captura de datos de CONTACTO'!AB990)),"Lab Result Test Result is required",IF(AND(NOT(ISBLANK('Captura de datos de CONTACTO'!AB990)),ISNA(VLOOKUP('Captura de datos de CONTACTO'!AB990,'DO NOT USE_School Picklist'!$Q$3:$Q$8,1,FALSE))),"Please select a value from the drop-down menu",IF('DO NOT USE_Contact Formulas'!A990,"OK",NA())))</f>
        <v>#N/A</v>
      </c>
    </row>
    <row r="991" spans="1:33" x14ac:dyDescent="0.3">
      <c r="A991" s="39" t="e">
        <f>IF('DO NOT USE_Contact Formulas'!A991,IF('DO NOT USE_Contact Formulas'!B991,"Not all required fields are completed","OK"),NA())</f>
        <v>#N/A</v>
      </c>
      <c r="B991" s="40" t="e">
        <f>IF(AND('DO NOT USE_Contact Formulas'!A991,ISBLANK('Captura de datos de CONTACTO'!B991)),"First Name is required",IF(NOT(ISBLANK('Captura de datos de CONTACTO'!B991)),"OK",NA()))</f>
        <v>#N/A</v>
      </c>
      <c r="C991" s="40" t="e">
        <f>IF(AND('DO NOT USE_Contact Formulas'!A991,ISBLANK('Captura de datos de CONTACTO'!C991)),"Last Name is required",IF(NOT(ISBLANK('Captura de datos de CONTACTO'!C991)),"OK",NA()))</f>
        <v>#N/A</v>
      </c>
      <c r="D991" s="40" t="e">
        <f>IF(AND('DO NOT USE_Contact Formulas'!A991,ISBLANK('Captura de datos de CONTACTO'!D991)),"Birthdate is required",IF(NOT(ISBLANK('Captura de datos de CONTACTO'!D991)),"OK",NA()))</f>
        <v>#N/A</v>
      </c>
      <c r="E991" s="40" t="e">
        <f>IF(AND('DO NOT USE_Contact Formulas'!A991,ISBLANK('Captura de datos de CONTACTO'!E991)),"Mobile Phone is required",IF(NOT(ISBLANK('Captura de datos de CONTACTO'!E991)),IF(AND(ISNUMBER(VALUE('Captura de datos de CONTACTO'!E991)),LEFT('Captura de datos de CONTACTO'!E991,1)&lt;&gt;"1",LEN('Captura de datos de CONTACTO'!E991)=10),"OK","Phone number must be valid format"),NA()))</f>
        <v>#N/A</v>
      </c>
      <c r="F991" s="40" t="e">
        <f>IF(LEN('Captura de datos de CONTACTO'!F991)&gt;255,"Home Street Address must be less than 255 characters",IF('DO NOT USE_Contact Formulas'!A991,"OK",NA()))</f>
        <v>#N/A</v>
      </c>
      <c r="G991" s="40" t="e">
        <f>IF(LEN('Captura de datos de CONTACTO'!G991)&gt;40,"City must be less than 40 characters",IF('DO NOT USE_Contact Formulas'!A991,"OK",NA()))</f>
        <v>#N/A</v>
      </c>
      <c r="H991" s="40" t="e">
        <f>IF(AND(NOT(ISBLANK('Captura de datos de CONTACTO'!H991)),ISNA(VLOOKUP('Captura de datos de CONTACTO'!H991,'DO NOT USE_School Picklist'!$P$3:$P$52,1,FALSE))),"Please select a value from the drop-down menu",IF('DO NOT USE_Contact Formulas'!A991,"OK",NA()))</f>
        <v>#N/A</v>
      </c>
      <c r="I991" s="40" t="e">
        <f>IF(AND('DO NOT USE_Contact Formulas'!A991,ISBLANK('Captura de datos de CONTACTO'!I991)),"Zip is required",IF(ISBLANK('Captura de datos de CONTACTO'!I991),NA(),"OK"))</f>
        <v>#N/A</v>
      </c>
      <c r="J991" s="40" t="e">
        <f>IF(AND('DO NOT USE_Contact Formulas'!A991,ISBLANK('Captura de datos de CONTACTO'!J991)),"Student or Staff? is required",IF(ISBLANK('Captura de datos de CONTACTO'!J991),NA(),IF(ISNA(VLOOKUP('Captura de datos de CONTACTO'!J991,'DO NOT USE_School Picklist'!$B$3:$B$6,1,FALSE)),"Please select a value from the drop-down menu","OK")))</f>
        <v>#N/A</v>
      </c>
      <c r="K991" s="40" t="e">
        <f>IF(AND('Captura de datos de CONTACTO'!J991='DO NOT USE_School Picklist'!$B$4,ISBLANK('Captura de datos de CONTACTO'!K991)),"Occupation/Job Title is required if Student or Staff? is Yes, staff/faculty or volunteer",IF('DO NOT USE_Contact Formulas'!A991,"OK",NA()))</f>
        <v>#N/A</v>
      </c>
      <c r="L991" s="40" t="e">
        <f ca="1">IF('Captura de datos de CONTACTO'!L991&gt;'DO NOT USE_School Picklist'!$C$3,"Date last on school campus/facility cannot be a future date",IF('DO NOT USE_Contact Formulas'!A991,IF(ISBLANK('Captura de datos de CONTACTO'!L991),"Date last on school campus/facility is required","OK"),NA()))</f>
        <v>#N/A</v>
      </c>
      <c r="M991" s="41" t="e">
        <f ca="1">IF('Captura de datos de CONTACTO'!M991&gt;'DO NOT USE_School Picklist'!$C$3,"Last Exposure Date cannot be a future date",IF('DO NOT USE_Contact Formulas'!A991,IF(ISBLANK('Captura de datos de CONTACTO'!M991),"Last Exposure Date is required","OK"),NA()))</f>
        <v>#N/A</v>
      </c>
      <c r="N991" s="41" t="e">
        <f>IF(AND('DO NOT USE_Contact Formulas'!A991,ISBLANK('Captura de datos de CONTACTO'!N991)),"Specific Place in the Location is required",IF(ISBLANK('Captura de datos de CONTACTO'!N991),NA(),"OK"))</f>
        <v>#N/A</v>
      </c>
      <c r="O991" s="40" t="e">
        <f>IF(AND(NOT(ISBLANK('Captura de datos de CONTACTO'!O991)),ISNA(VLOOKUP('Captura de datos de CONTACTO'!O991,'DO NOT USE_School Picklist'!$L$3:$L$81,1,FALSE))),"Please select a value from the drop-down menu",IF('DO NOT USE_Contact Formulas'!A991,"OK",NA()))</f>
        <v>#N/A</v>
      </c>
      <c r="P991" s="40" t="e">
        <f>IF(AND(NOT(ISBLANK('Captura de datos de CONTACTO'!P991)),NOT(ISNUMBER(MATCH("*@*.?*",'Captura de datos de CONTACTO'!P991,0)))),"Email must be in a valid format",IF('DO NOT USE_Contact Formulas'!A991,"OK",NA()))</f>
        <v>#N/A</v>
      </c>
      <c r="Q991" s="40" t="e">
        <f>IF(LEN('Captura de datos de CONTACTO'!Q991)&gt;50,"Parent/Guardian Name must be less than 50 characters",IF('DO NOT USE_Contact Formulas'!A991,"OK",NA()))</f>
        <v>#N/A</v>
      </c>
      <c r="R991" s="40" t="e">
        <f>IF(NOT(ISBLANK('Captura de datos de CONTACTO'!R991)),IF(AND(ISNUMBER('Captura de datos de CONTACTO'!R991),LEFT('Captura de datos de CONTACTO'!R991,1)&lt;&gt;"1",LEN('Captura de datos de CONTACTO'!R991)=10),"OK","Phone number must be valid format"),IF('DO NOT USE_Contact Formulas'!A991,"OK",NA()))</f>
        <v>#N/A</v>
      </c>
      <c r="S991" s="40" t="e">
        <f>IF(AND(NOT(ISBLANK('Captura de datos de CONTACTO'!S991)),ISNA(VLOOKUP('Captura de datos de CONTACTO'!S991,'DO NOT USE_School Picklist'!$N$3:$N$63,1,FALSE))),"Please select a value from the drop-down menu",IF('DO NOT USE_Contact Formulas'!A991,"OK",NA()))</f>
        <v>#N/A</v>
      </c>
      <c r="T991" s="53" t="e">
        <f>IF(AND(NOT(ISBLANK('Captura de datos de CONTACTO'!T991)),ISNA(VLOOKUP('Captura de datos de CONTACTO'!T991,'DO NOT USE_School Picklist'!$I$3:$I$5,1,FALSE))),"Please select a value from the drop-down menu",IF('DO NOT USE_Contact Formulas'!A991,"OK",NA()))</f>
        <v>#N/A</v>
      </c>
      <c r="U991" s="40" t="e">
        <f>IF(AND(NOT(ISBLANK('Captura de datos de CONTACTO'!U991)),ISNA(VLOOKUP('Captura de datos de CONTACTO'!U991,'DO NOT USE_School Picklist'!$E$3:$E$10,1,FALSE))),"Please select a value from the drop-down menu",IF('DO NOT USE_Contact Formulas'!A991,"OK",NA()))</f>
        <v>#N/A</v>
      </c>
      <c r="V991" s="53" t="e">
        <f>IF(AND(NOT(ISBLANK('Captura de datos de CONTACTO'!V991)),ISNA(VLOOKUP('Captura de datos de CONTACTO'!V991,'DO NOT USE_School Picklist'!$W$3:$W$9,1,FALSE))),"Please select a value from the drop-down menu",IF('DO NOT USE_Contact Formulas'!A991,"OK",NA()))</f>
        <v>#N/A</v>
      </c>
      <c r="W991" s="53" t="e">
        <f>IF(AND(NOT(ISBLANK('Captura de datos de CONTACTO'!W991)),ISNA(VLOOKUP('Captura de datos de CONTACTO'!W991,'DO NOT USE_School Picklist'!$W$3:$W$9,1,FALSE))),"Please select a value from the drop-down menu",IF('DO NOT USE_Case Formulas'!A991,"OK",NA()))</f>
        <v>#N/A</v>
      </c>
      <c r="X991" s="40" t="e">
        <f>IF(AND(NOT(ISBLANK('Captura de datos de CONTACTO'!X991)),ISNA(VLOOKUP('Captura de datos de CONTACTO'!X991,'DO NOT USE_School Picklist'!$F$3:$F$16,1,FALSE))),"Please select a value from the drop-down menu",IF('DO NOT USE_Contact Formulas'!A991,"OK",NA()))</f>
        <v>#N/A</v>
      </c>
      <c r="Y991" s="40" t="e">
        <f>IF(LEN('Captura de datos de CONTACTO'!Y991)&gt;100,"Classroom(s) must be less than 100 characters",IF('DO NOT USE_Contact Formulas'!A991,"OK",NA()))</f>
        <v>#N/A</v>
      </c>
      <c r="Z991" s="40" t="e">
        <f>IF(AND(NOT(ISBLANK('Captura de datos de CONTACTO'!Z991)),ISNA(VLOOKUP('Captura de datos de CONTACTO'!Z991,'DO NOT USE_School Picklist'!$K$3:$K$6,1,FALSE))),"Please select a value from the drop-down menu",IF('DO NOT USE_Contact Formulas'!A991,"OK",NA()))</f>
        <v>#N/A</v>
      </c>
      <c r="AA991" s="40" t="e">
        <f>IF(AND(NOT(ISBLANK('Captura de datos de CONTACTO'!AA991)),ISNA(VLOOKUP('Captura de datos de CONTACTO'!AA991,'DO NOT USE_School Picklist'!$D$3:$D$5,1,FALSE))),"Please select a value from the drop-down menu",IF('DO NOT USE_Contact Formulas'!A991,"OK",NA()))</f>
        <v>#N/A</v>
      </c>
      <c r="AB991" s="40"/>
      <c r="AC991" s="40" t="e">
        <f>IF(AND(NOT(ISBLANK('Captura de datos de CONTACTO'!AC991)),ISNA(VLOOKUP('Captura de datos de CONTACTO'!AC991,'DO NOT USE_School Picklist'!$G$3:$G$5,1,FALSE))),"Please select a value from the drop-down menu",IF('DO NOT USE_Contact Formulas'!A991,"OK",NA()))</f>
        <v>#N/A</v>
      </c>
      <c r="AD991" s="40"/>
      <c r="AE991" s="40" t="e">
        <f>IF(AND(NOT(ISBLANK('Captura de datos de CONTACTO'!AE991)),ISNA(VLOOKUP('Captura de datos de CONTACTO'!AE991,'DO NOT USE_School Picklist'!$H$3:$H$4,1,FALSE))),"Please select a value from the drop-down menu",IF('DO NOT USE_Contact Formulas'!A991,"OK",NA()))</f>
        <v>#N/A</v>
      </c>
      <c r="AF991" s="40" t="e">
        <f ca="1">IF('Captura de datos de CONTACTO'!AF991&gt;'DO NOT USE_School Picklist'!$C$3,"Test Date cannot be a future date",IF('DO NOT USE_Contact Formulas'!A991,"OK",NA()))</f>
        <v>#N/A</v>
      </c>
      <c r="AG991" s="53" t="e">
        <f>IF(AND('DO NOT USE_Contact Formulas'!A991,ISBLANK('Captura de datos de CONTACTO'!AB991)),"Lab Result Test Result is required",IF(AND(NOT(ISBLANK('Captura de datos de CONTACTO'!AB991)),ISNA(VLOOKUP('Captura de datos de CONTACTO'!AB991,'DO NOT USE_School Picklist'!$Q$3:$Q$8,1,FALSE))),"Please select a value from the drop-down menu",IF('DO NOT USE_Contact Formulas'!A991,"OK",NA())))</f>
        <v>#N/A</v>
      </c>
    </row>
    <row r="992" spans="1:33" x14ac:dyDescent="0.3">
      <c r="A992" s="39" t="e">
        <f>IF('DO NOT USE_Contact Formulas'!A992,IF('DO NOT USE_Contact Formulas'!B992,"Not all required fields are completed","OK"),NA())</f>
        <v>#N/A</v>
      </c>
      <c r="B992" s="40" t="e">
        <f>IF(AND('DO NOT USE_Contact Formulas'!A992,ISBLANK('Captura de datos de CONTACTO'!B992)),"First Name is required",IF(NOT(ISBLANK('Captura de datos de CONTACTO'!B992)),"OK",NA()))</f>
        <v>#N/A</v>
      </c>
      <c r="C992" s="40" t="e">
        <f>IF(AND('DO NOT USE_Contact Formulas'!A992,ISBLANK('Captura de datos de CONTACTO'!C992)),"Last Name is required",IF(NOT(ISBLANK('Captura de datos de CONTACTO'!C992)),"OK",NA()))</f>
        <v>#N/A</v>
      </c>
      <c r="D992" s="40" t="e">
        <f>IF(AND('DO NOT USE_Contact Formulas'!A992,ISBLANK('Captura de datos de CONTACTO'!D992)),"Birthdate is required",IF(NOT(ISBLANK('Captura de datos de CONTACTO'!D992)),"OK",NA()))</f>
        <v>#N/A</v>
      </c>
      <c r="E992" s="40" t="e">
        <f>IF(AND('DO NOT USE_Contact Formulas'!A992,ISBLANK('Captura de datos de CONTACTO'!E992)),"Mobile Phone is required",IF(NOT(ISBLANK('Captura de datos de CONTACTO'!E992)),IF(AND(ISNUMBER(VALUE('Captura de datos de CONTACTO'!E992)),LEFT('Captura de datos de CONTACTO'!E992,1)&lt;&gt;"1",LEN('Captura de datos de CONTACTO'!E992)=10),"OK","Phone number must be valid format"),NA()))</f>
        <v>#N/A</v>
      </c>
      <c r="F992" s="40" t="e">
        <f>IF(LEN('Captura de datos de CONTACTO'!F992)&gt;255,"Home Street Address must be less than 255 characters",IF('DO NOT USE_Contact Formulas'!A992,"OK",NA()))</f>
        <v>#N/A</v>
      </c>
      <c r="G992" s="40" t="e">
        <f>IF(LEN('Captura de datos de CONTACTO'!G992)&gt;40,"City must be less than 40 characters",IF('DO NOT USE_Contact Formulas'!A992,"OK",NA()))</f>
        <v>#N/A</v>
      </c>
      <c r="H992" s="40" t="e">
        <f>IF(AND(NOT(ISBLANK('Captura de datos de CONTACTO'!H992)),ISNA(VLOOKUP('Captura de datos de CONTACTO'!H992,'DO NOT USE_School Picklist'!$P$3:$P$52,1,FALSE))),"Please select a value from the drop-down menu",IF('DO NOT USE_Contact Formulas'!A992,"OK",NA()))</f>
        <v>#N/A</v>
      </c>
      <c r="I992" s="40" t="e">
        <f>IF(AND('DO NOT USE_Contact Formulas'!A992,ISBLANK('Captura de datos de CONTACTO'!I992)),"Zip is required",IF(ISBLANK('Captura de datos de CONTACTO'!I992),NA(),"OK"))</f>
        <v>#N/A</v>
      </c>
      <c r="J992" s="40" t="e">
        <f>IF(AND('DO NOT USE_Contact Formulas'!A992,ISBLANK('Captura de datos de CONTACTO'!J992)),"Student or Staff? is required",IF(ISBLANK('Captura de datos de CONTACTO'!J992),NA(),IF(ISNA(VLOOKUP('Captura de datos de CONTACTO'!J992,'DO NOT USE_School Picklist'!$B$3:$B$6,1,FALSE)),"Please select a value from the drop-down menu","OK")))</f>
        <v>#N/A</v>
      </c>
      <c r="K992" s="40" t="e">
        <f>IF(AND('Captura de datos de CONTACTO'!J992='DO NOT USE_School Picklist'!$B$4,ISBLANK('Captura de datos de CONTACTO'!K992)),"Occupation/Job Title is required if Student or Staff? is Yes, staff/faculty or volunteer",IF('DO NOT USE_Contact Formulas'!A992,"OK",NA()))</f>
        <v>#N/A</v>
      </c>
      <c r="L992" s="40" t="e">
        <f ca="1">IF('Captura de datos de CONTACTO'!L992&gt;'DO NOT USE_School Picklist'!$C$3,"Date last on school campus/facility cannot be a future date",IF('DO NOT USE_Contact Formulas'!A992,IF(ISBLANK('Captura de datos de CONTACTO'!L992),"Date last on school campus/facility is required","OK"),NA()))</f>
        <v>#N/A</v>
      </c>
      <c r="M992" s="41" t="e">
        <f ca="1">IF('Captura de datos de CONTACTO'!M992&gt;'DO NOT USE_School Picklist'!$C$3,"Last Exposure Date cannot be a future date",IF('DO NOT USE_Contact Formulas'!A992,IF(ISBLANK('Captura de datos de CONTACTO'!M992),"Last Exposure Date is required","OK"),NA()))</f>
        <v>#N/A</v>
      </c>
      <c r="N992" s="41" t="e">
        <f>IF(AND('DO NOT USE_Contact Formulas'!A992,ISBLANK('Captura de datos de CONTACTO'!N992)),"Specific Place in the Location is required",IF(ISBLANK('Captura de datos de CONTACTO'!N992),NA(),"OK"))</f>
        <v>#N/A</v>
      </c>
      <c r="O992" s="40" t="e">
        <f>IF(AND(NOT(ISBLANK('Captura de datos de CONTACTO'!O992)),ISNA(VLOOKUP('Captura de datos de CONTACTO'!O992,'DO NOT USE_School Picklist'!$L$3:$L$81,1,FALSE))),"Please select a value from the drop-down menu",IF('DO NOT USE_Contact Formulas'!A992,"OK",NA()))</f>
        <v>#N/A</v>
      </c>
      <c r="P992" s="40" t="e">
        <f>IF(AND(NOT(ISBLANK('Captura de datos de CONTACTO'!P992)),NOT(ISNUMBER(MATCH("*@*.?*",'Captura de datos de CONTACTO'!P992,0)))),"Email must be in a valid format",IF('DO NOT USE_Contact Formulas'!A992,"OK",NA()))</f>
        <v>#N/A</v>
      </c>
      <c r="Q992" s="40" t="e">
        <f>IF(LEN('Captura de datos de CONTACTO'!Q992)&gt;50,"Parent/Guardian Name must be less than 50 characters",IF('DO NOT USE_Contact Formulas'!A992,"OK",NA()))</f>
        <v>#N/A</v>
      </c>
      <c r="R992" s="40" t="e">
        <f>IF(NOT(ISBLANK('Captura de datos de CONTACTO'!R992)),IF(AND(ISNUMBER('Captura de datos de CONTACTO'!R992),LEFT('Captura de datos de CONTACTO'!R992,1)&lt;&gt;"1",LEN('Captura de datos de CONTACTO'!R992)=10),"OK","Phone number must be valid format"),IF('DO NOT USE_Contact Formulas'!A992,"OK",NA()))</f>
        <v>#N/A</v>
      </c>
      <c r="S992" s="40" t="e">
        <f>IF(AND(NOT(ISBLANK('Captura de datos de CONTACTO'!S992)),ISNA(VLOOKUP('Captura de datos de CONTACTO'!S992,'DO NOT USE_School Picklist'!$N$3:$N$63,1,FALSE))),"Please select a value from the drop-down menu",IF('DO NOT USE_Contact Formulas'!A992,"OK",NA()))</f>
        <v>#N/A</v>
      </c>
      <c r="T992" s="53" t="e">
        <f>IF(AND(NOT(ISBLANK('Captura de datos de CONTACTO'!T992)),ISNA(VLOOKUP('Captura de datos de CONTACTO'!T992,'DO NOT USE_School Picklist'!$I$3:$I$5,1,FALSE))),"Please select a value from the drop-down menu",IF('DO NOT USE_Contact Formulas'!A992,"OK",NA()))</f>
        <v>#N/A</v>
      </c>
      <c r="U992" s="40" t="e">
        <f>IF(AND(NOT(ISBLANK('Captura de datos de CONTACTO'!U992)),ISNA(VLOOKUP('Captura de datos de CONTACTO'!U992,'DO NOT USE_School Picklist'!$E$3:$E$10,1,FALSE))),"Please select a value from the drop-down menu",IF('DO NOT USE_Contact Formulas'!A992,"OK",NA()))</f>
        <v>#N/A</v>
      </c>
      <c r="V992" s="53" t="e">
        <f>IF(AND(NOT(ISBLANK('Captura de datos de CONTACTO'!V992)),ISNA(VLOOKUP('Captura de datos de CONTACTO'!V992,'DO NOT USE_School Picklist'!$W$3:$W$9,1,FALSE))),"Please select a value from the drop-down menu",IF('DO NOT USE_Contact Formulas'!A992,"OK",NA()))</f>
        <v>#N/A</v>
      </c>
      <c r="W992" s="53" t="e">
        <f>IF(AND(NOT(ISBLANK('Captura de datos de CONTACTO'!W992)),ISNA(VLOOKUP('Captura de datos de CONTACTO'!W992,'DO NOT USE_School Picklist'!$W$3:$W$9,1,FALSE))),"Please select a value from the drop-down menu",IF('DO NOT USE_Case Formulas'!A992,"OK",NA()))</f>
        <v>#N/A</v>
      </c>
      <c r="X992" s="40" t="e">
        <f>IF(AND(NOT(ISBLANK('Captura de datos de CONTACTO'!X992)),ISNA(VLOOKUP('Captura de datos de CONTACTO'!X992,'DO NOT USE_School Picklist'!$F$3:$F$16,1,FALSE))),"Please select a value from the drop-down menu",IF('DO NOT USE_Contact Formulas'!A992,"OK",NA()))</f>
        <v>#N/A</v>
      </c>
      <c r="Y992" s="40" t="e">
        <f>IF(LEN('Captura de datos de CONTACTO'!Y992)&gt;100,"Classroom(s) must be less than 100 characters",IF('DO NOT USE_Contact Formulas'!A992,"OK",NA()))</f>
        <v>#N/A</v>
      </c>
      <c r="Z992" s="40" t="e">
        <f>IF(AND(NOT(ISBLANK('Captura de datos de CONTACTO'!Z992)),ISNA(VLOOKUP('Captura de datos de CONTACTO'!Z992,'DO NOT USE_School Picklist'!$K$3:$K$6,1,FALSE))),"Please select a value from the drop-down menu",IF('DO NOT USE_Contact Formulas'!A992,"OK",NA()))</f>
        <v>#N/A</v>
      </c>
      <c r="AA992" s="40" t="e">
        <f>IF(AND(NOT(ISBLANK('Captura de datos de CONTACTO'!AA992)),ISNA(VLOOKUP('Captura de datos de CONTACTO'!AA992,'DO NOT USE_School Picklist'!$D$3:$D$5,1,FALSE))),"Please select a value from the drop-down menu",IF('DO NOT USE_Contact Formulas'!A992,"OK",NA()))</f>
        <v>#N/A</v>
      </c>
      <c r="AB992" s="40"/>
      <c r="AC992" s="40" t="e">
        <f>IF(AND(NOT(ISBLANK('Captura de datos de CONTACTO'!AC992)),ISNA(VLOOKUP('Captura de datos de CONTACTO'!AC992,'DO NOT USE_School Picklist'!$G$3:$G$5,1,FALSE))),"Please select a value from the drop-down menu",IF('DO NOT USE_Contact Formulas'!A992,"OK",NA()))</f>
        <v>#N/A</v>
      </c>
      <c r="AD992" s="40"/>
      <c r="AE992" s="40" t="e">
        <f>IF(AND(NOT(ISBLANK('Captura de datos de CONTACTO'!AE992)),ISNA(VLOOKUP('Captura de datos de CONTACTO'!AE992,'DO NOT USE_School Picklist'!$H$3:$H$4,1,FALSE))),"Please select a value from the drop-down menu",IF('DO NOT USE_Contact Formulas'!A992,"OK",NA()))</f>
        <v>#N/A</v>
      </c>
      <c r="AF992" s="40" t="e">
        <f ca="1">IF('Captura de datos de CONTACTO'!AF992&gt;'DO NOT USE_School Picklist'!$C$3,"Test Date cannot be a future date",IF('DO NOT USE_Contact Formulas'!A992,"OK",NA()))</f>
        <v>#N/A</v>
      </c>
      <c r="AG992" s="53" t="e">
        <f>IF(AND('DO NOT USE_Contact Formulas'!A992,ISBLANK('Captura de datos de CONTACTO'!AB992)),"Lab Result Test Result is required",IF(AND(NOT(ISBLANK('Captura de datos de CONTACTO'!AB992)),ISNA(VLOOKUP('Captura de datos de CONTACTO'!AB992,'DO NOT USE_School Picklist'!$Q$3:$Q$8,1,FALSE))),"Please select a value from the drop-down menu",IF('DO NOT USE_Contact Formulas'!A992,"OK",NA())))</f>
        <v>#N/A</v>
      </c>
    </row>
    <row r="993" spans="1:33" x14ac:dyDescent="0.3">
      <c r="A993" s="39" t="e">
        <f>IF('DO NOT USE_Contact Formulas'!A993,IF('DO NOT USE_Contact Formulas'!B993,"Not all required fields are completed","OK"),NA())</f>
        <v>#N/A</v>
      </c>
      <c r="B993" s="40" t="e">
        <f>IF(AND('DO NOT USE_Contact Formulas'!A993,ISBLANK('Captura de datos de CONTACTO'!B993)),"First Name is required",IF(NOT(ISBLANK('Captura de datos de CONTACTO'!B993)),"OK",NA()))</f>
        <v>#N/A</v>
      </c>
      <c r="C993" s="40" t="e">
        <f>IF(AND('DO NOT USE_Contact Formulas'!A993,ISBLANK('Captura de datos de CONTACTO'!C993)),"Last Name is required",IF(NOT(ISBLANK('Captura de datos de CONTACTO'!C993)),"OK",NA()))</f>
        <v>#N/A</v>
      </c>
      <c r="D993" s="40" t="e">
        <f>IF(AND('DO NOT USE_Contact Formulas'!A993,ISBLANK('Captura de datos de CONTACTO'!D993)),"Birthdate is required",IF(NOT(ISBLANK('Captura de datos de CONTACTO'!D993)),"OK",NA()))</f>
        <v>#N/A</v>
      </c>
      <c r="E993" s="40" t="e">
        <f>IF(AND('DO NOT USE_Contact Formulas'!A993,ISBLANK('Captura de datos de CONTACTO'!E993)),"Mobile Phone is required",IF(NOT(ISBLANK('Captura de datos de CONTACTO'!E993)),IF(AND(ISNUMBER(VALUE('Captura de datos de CONTACTO'!E993)),LEFT('Captura de datos de CONTACTO'!E993,1)&lt;&gt;"1",LEN('Captura de datos de CONTACTO'!E993)=10),"OK","Phone number must be valid format"),NA()))</f>
        <v>#N/A</v>
      </c>
      <c r="F993" s="40" t="e">
        <f>IF(LEN('Captura de datos de CONTACTO'!F993)&gt;255,"Home Street Address must be less than 255 characters",IF('DO NOT USE_Contact Formulas'!A993,"OK",NA()))</f>
        <v>#N/A</v>
      </c>
      <c r="G993" s="40" t="e">
        <f>IF(LEN('Captura de datos de CONTACTO'!G993)&gt;40,"City must be less than 40 characters",IF('DO NOT USE_Contact Formulas'!A993,"OK",NA()))</f>
        <v>#N/A</v>
      </c>
      <c r="H993" s="40" t="e">
        <f>IF(AND(NOT(ISBLANK('Captura de datos de CONTACTO'!H993)),ISNA(VLOOKUP('Captura de datos de CONTACTO'!H993,'DO NOT USE_School Picklist'!$P$3:$P$52,1,FALSE))),"Please select a value from the drop-down menu",IF('DO NOT USE_Contact Formulas'!A993,"OK",NA()))</f>
        <v>#N/A</v>
      </c>
      <c r="I993" s="40" t="e">
        <f>IF(AND('DO NOT USE_Contact Formulas'!A993,ISBLANK('Captura de datos de CONTACTO'!I993)),"Zip is required",IF(ISBLANK('Captura de datos de CONTACTO'!I993),NA(),"OK"))</f>
        <v>#N/A</v>
      </c>
      <c r="J993" s="40" t="e">
        <f>IF(AND('DO NOT USE_Contact Formulas'!A993,ISBLANK('Captura de datos de CONTACTO'!J993)),"Student or Staff? is required",IF(ISBLANK('Captura de datos de CONTACTO'!J993),NA(),IF(ISNA(VLOOKUP('Captura de datos de CONTACTO'!J993,'DO NOT USE_School Picklist'!$B$3:$B$6,1,FALSE)),"Please select a value from the drop-down menu","OK")))</f>
        <v>#N/A</v>
      </c>
      <c r="K993" s="40" t="e">
        <f>IF(AND('Captura de datos de CONTACTO'!J993='DO NOT USE_School Picklist'!$B$4,ISBLANK('Captura de datos de CONTACTO'!K993)),"Occupation/Job Title is required if Student or Staff? is Yes, staff/faculty or volunteer",IF('DO NOT USE_Contact Formulas'!A993,"OK",NA()))</f>
        <v>#N/A</v>
      </c>
      <c r="L993" s="40" t="e">
        <f ca="1">IF('Captura de datos de CONTACTO'!L993&gt;'DO NOT USE_School Picklist'!$C$3,"Date last on school campus/facility cannot be a future date",IF('DO NOT USE_Contact Formulas'!A993,IF(ISBLANK('Captura de datos de CONTACTO'!L993),"Date last on school campus/facility is required","OK"),NA()))</f>
        <v>#N/A</v>
      </c>
      <c r="M993" s="41" t="e">
        <f ca="1">IF('Captura de datos de CONTACTO'!M993&gt;'DO NOT USE_School Picklist'!$C$3,"Last Exposure Date cannot be a future date",IF('DO NOT USE_Contact Formulas'!A993,IF(ISBLANK('Captura de datos de CONTACTO'!M993),"Last Exposure Date is required","OK"),NA()))</f>
        <v>#N/A</v>
      </c>
      <c r="N993" s="41" t="e">
        <f>IF(AND('DO NOT USE_Contact Formulas'!A993,ISBLANK('Captura de datos de CONTACTO'!N993)),"Specific Place in the Location is required",IF(ISBLANK('Captura de datos de CONTACTO'!N993),NA(),"OK"))</f>
        <v>#N/A</v>
      </c>
      <c r="O993" s="40" t="e">
        <f>IF(AND(NOT(ISBLANK('Captura de datos de CONTACTO'!O993)),ISNA(VLOOKUP('Captura de datos de CONTACTO'!O993,'DO NOT USE_School Picklist'!$L$3:$L$81,1,FALSE))),"Please select a value from the drop-down menu",IF('DO NOT USE_Contact Formulas'!A993,"OK",NA()))</f>
        <v>#N/A</v>
      </c>
      <c r="P993" s="40" t="e">
        <f>IF(AND(NOT(ISBLANK('Captura de datos de CONTACTO'!P993)),NOT(ISNUMBER(MATCH("*@*.?*",'Captura de datos de CONTACTO'!P993,0)))),"Email must be in a valid format",IF('DO NOT USE_Contact Formulas'!A993,"OK",NA()))</f>
        <v>#N/A</v>
      </c>
      <c r="Q993" s="40" t="e">
        <f>IF(LEN('Captura de datos de CONTACTO'!Q993)&gt;50,"Parent/Guardian Name must be less than 50 characters",IF('DO NOT USE_Contact Formulas'!A993,"OK",NA()))</f>
        <v>#N/A</v>
      </c>
      <c r="R993" s="40" t="e">
        <f>IF(NOT(ISBLANK('Captura de datos de CONTACTO'!R993)),IF(AND(ISNUMBER('Captura de datos de CONTACTO'!R993),LEFT('Captura de datos de CONTACTO'!R993,1)&lt;&gt;"1",LEN('Captura de datos de CONTACTO'!R993)=10),"OK","Phone number must be valid format"),IF('DO NOT USE_Contact Formulas'!A993,"OK",NA()))</f>
        <v>#N/A</v>
      </c>
      <c r="S993" s="40" t="e">
        <f>IF(AND(NOT(ISBLANK('Captura de datos de CONTACTO'!S993)),ISNA(VLOOKUP('Captura de datos de CONTACTO'!S993,'DO NOT USE_School Picklist'!$N$3:$N$63,1,FALSE))),"Please select a value from the drop-down menu",IF('DO NOT USE_Contact Formulas'!A993,"OK",NA()))</f>
        <v>#N/A</v>
      </c>
      <c r="T993" s="53" t="e">
        <f>IF(AND(NOT(ISBLANK('Captura de datos de CONTACTO'!T993)),ISNA(VLOOKUP('Captura de datos de CONTACTO'!T993,'DO NOT USE_School Picklist'!$I$3:$I$5,1,FALSE))),"Please select a value from the drop-down menu",IF('DO NOT USE_Contact Formulas'!A993,"OK",NA()))</f>
        <v>#N/A</v>
      </c>
      <c r="U993" s="40" t="e">
        <f>IF(AND(NOT(ISBLANK('Captura de datos de CONTACTO'!U993)),ISNA(VLOOKUP('Captura de datos de CONTACTO'!U993,'DO NOT USE_School Picklist'!$E$3:$E$10,1,FALSE))),"Please select a value from the drop-down menu",IF('DO NOT USE_Contact Formulas'!A993,"OK",NA()))</f>
        <v>#N/A</v>
      </c>
      <c r="V993" s="53" t="e">
        <f>IF(AND(NOT(ISBLANK('Captura de datos de CONTACTO'!V993)),ISNA(VLOOKUP('Captura de datos de CONTACTO'!V993,'DO NOT USE_School Picklist'!$W$3:$W$9,1,FALSE))),"Please select a value from the drop-down menu",IF('DO NOT USE_Contact Formulas'!A993,"OK",NA()))</f>
        <v>#N/A</v>
      </c>
      <c r="W993" s="53" t="e">
        <f>IF(AND(NOT(ISBLANK('Captura de datos de CONTACTO'!W993)),ISNA(VLOOKUP('Captura de datos de CONTACTO'!W993,'DO NOT USE_School Picklist'!$W$3:$W$9,1,FALSE))),"Please select a value from the drop-down menu",IF('DO NOT USE_Case Formulas'!A993,"OK",NA()))</f>
        <v>#N/A</v>
      </c>
      <c r="X993" s="40" t="e">
        <f>IF(AND(NOT(ISBLANK('Captura de datos de CONTACTO'!X993)),ISNA(VLOOKUP('Captura de datos de CONTACTO'!X993,'DO NOT USE_School Picklist'!$F$3:$F$16,1,FALSE))),"Please select a value from the drop-down menu",IF('DO NOT USE_Contact Formulas'!A993,"OK",NA()))</f>
        <v>#N/A</v>
      </c>
      <c r="Y993" s="40" t="e">
        <f>IF(LEN('Captura de datos de CONTACTO'!Y993)&gt;100,"Classroom(s) must be less than 100 characters",IF('DO NOT USE_Contact Formulas'!A993,"OK",NA()))</f>
        <v>#N/A</v>
      </c>
      <c r="Z993" s="40" t="e">
        <f>IF(AND(NOT(ISBLANK('Captura de datos de CONTACTO'!Z993)),ISNA(VLOOKUP('Captura de datos de CONTACTO'!Z993,'DO NOT USE_School Picklist'!$K$3:$K$6,1,FALSE))),"Please select a value from the drop-down menu",IF('DO NOT USE_Contact Formulas'!A993,"OK",NA()))</f>
        <v>#N/A</v>
      </c>
      <c r="AA993" s="40" t="e">
        <f>IF(AND(NOT(ISBLANK('Captura de datos de CONTACTO'!AA993)),ISNA(VLOOKUP('Captura de datos de CONTACTO'!AA993,'DO NOT USE_School Picklist'!$D$3:$D$5,1,FALSE))),"Please select a value from the drop-down menu",IF('DO NOT USE_Contact Formulas'!A993,"OK",NA()))</f>
        <v>#N/A</v>
      </c>
      <c r="AB993" s="40"/>
      <c r="AC993" s="40" t="e">
        <f>IF(AND(NOT(ISBLANK('Captura de datos de CONTACTO'!AC993)),ISNA(VLOOKUP('Captura de datos de CONTACTO'!AC993,'DO NOT USE_School Picklist'!$G$3:$G$5,1,FALSE))),"Please select a value from the drop-down menu",IF('DO NOT USE_Contact Formulas'!A993,"OK",NA()))</f>
        <v>#N/A</v>
      </c>
      <c r="AD993" s="40"/>
      <c r="AE993" s="40" t="e">
        <f>IF(AND(NOT(ISBLANK('Captura de datos de CONTACTO'!AE993)),ISNA(VLOOKUP('Captura de datos de CONTACTO'!AE993,'DO NOT USE_School Picklist'!$H$3:$H$4,1,FALSE))),"Please select a value from the drop-down menu",IF('DO NOT USE_Contact Formulas'!A993,"OK",NA()))</f>
        <v>#N/A</v>
      </c>
      <c r="AF993" s="40" t="e">
        <f ca="1">IF('Captura de datos de CONTACTO'!AF993&gt;'DO NOT USE_School Picklist'!$C$3,"Test Date cannot be a future date",IF('DO NOT USE_Contact Formulas'!A993,"OK",NA()))</f>
        <v>#N/A</v>
      </c>
      <c r="AG993" s="53" t="e">
        <f>IF(AND('DO NOT USE_Contact Formulas'!A993,ISBLANK('Captura de datos de CONTACTO'!AB993)),"Lab Result Test Result is required",IF(AND(NOT(ISBLANK('Captura de datos de CONTACTO'!AB993)),ISNA(VLOOKUP('Captura de datos de CONTACTO'!AB993,'DO NOT USE_School Picklist'!$Q$3:$Q$8,1,FALSE))),"Please select a value from the drop-down menu",IF('DO NOT USE_Contact Formulas'!A993,"OK",NA())))</f>
        <v>#N/A</v>
      </c>
    </row>
    <row r="994" spans="1:33" x14ac:dyDescent="0.3">
      <c r="A994" s="39" t="e">
        <f>IF('DO NOT USE_Contact Formulas'!A994,IF('DO NOT USE_Contact Formulas'!B994,"Not all required fields are completed","OK"),NA())</f>
        <v>#N/A</v>
      </c>
      <c r="B994" s="40" t="e">
        <f>IF(AND('DO NOT USE_Contact Formulas'!A994,ISBLANK('Captura de datos de CONTACTO'!B994)),"First Name is required",IF(NOT(ISBLANK('Captura de datos de CONTACTO'!B994)),"OK",NA()))</f>
        <v>#N/A</v>
      </c>
      <c r="C994" s="40" t="e">
        <f>IF(AND('DO NOT USE_Contact Formulas'!A994,ISBLANK('Captura de datos de CONTACTO'!C994)),"Last Name is required",IF(NOT(ISBLANK('Captura de datos de CONTACTO'!C994)),"OK",NA()))</f>
        <v>#N/A</v>
      </c>
      <c r="D994" s="40" t="e">
        <f>IF(AND('DO NOT USE_Contact Formulas'!A994,ISBLANK('Captura de datos de CONTACTO'!D994)),"Birthdate is required",IF(NOT(ISBLANK('Captura de datos de CONTACTO'!D994)),"OK",NA()))</f>
        <v>#N/A</v>
      </c>
      <c r="E994" s="40" t="e">
        <f>IF(AND('DO NOT USE_Contact Formulas'!A994,ISBLANK('Captura de datos de CONTACTO'!E994)),"Mobile Phone is required",IF(NOT(ISBLANK('Captura de datos de CONTACTO'!E994)),IF(AND(ISNUMBER(VALUE('Captura de datos de CONTACTO'!E994)),LEFT('Captura de datos de CONTACTO'!E994,1)&lt;&gt;"1",LEN('Captura de datos de CONTACTO'!E994)=10),"OK","Phone number must be valid format"),NA()))</f>
        <v>#N/A</v>
      </c>
      <c r="F994" s="40" t="e">
        <f>IF(LEN('Captura de datos de CONTACTO'!F994)&gt;255,"Home Street Address must be less than 255 characters",IF('DO NOT USE_Contact Formulas'!A994,"OK",NA()))</f>
        <v>#N/A</v>
      </c>
      <c r="G994" s="40" t="e">
        <f>IF(LEN('Captura de datos de CONTACTO'!G994)&gt;40,"City must be less than 40 characters",IF('DO NOT USE_Contact Formulas'!A994,"OK",NA()))</f>
        <v>#N/A</v>
      </c>
      <c r="H994" s="40" t="e">
        <f>IF(AND(NOT(ISBLANK('Captura de datos de CONTACTO'!H994)),ISNA(VLOOKUP('Captura de datos de CONTACTO'!H994,'DO NOT USE_School Picklist'!$P$3:$P$52,1,FALSE))),"Please select a value from the drop-down menu",IF('DO NOT USE_Contact Formulas'!A994,"OK",NA()))</f>
        <v>#N/A</v>
      </c>
      <c r="I994" s="40" t="e">
        <f>IF(AND('DO NOT USE_Contact Formulas'!A994,ISBLANK('Captura de datos de CONTACTO'!I994)),"Zip is required",IF(ISBLANK('Captura de datos de CONTACTO'!I994),NA(),"OK"))</f>
        <v>#N/A</v>
      </c>
      <c r="J994" s="40" t="e">
        <f>IF(AND('DO NOT USE_Contact Formulas'!A994,ISBLANK('Captura de datos de CONTACTO'!J994)),"Student or Staff? is required",IF(ISBLANK('Captura de datos de CONTACTO'!J994),NA(),IF(ISNA(VLOOKUP('Captura de datos de CONTACTO'!J994,'DO NOT USE_School Picklist'!$B$3:$B$6,1,FALSE)),"Please select a value from the drop-down menu","OK")))</f>
        <v>#N/A</v>
      </c>
      <c r="K994" s="40" t="e">
        <f>IF(AND('Captura de datos de CONTACTO'!J994='DO NOT USE_School Picklist'!$B$4,ISBLANK('Captura de datos de CONTACTO'!K994)),"Occupation/Job Title is required if Student or Staff? is Yes, staff/faculty or volunteer",IF('DO NOT USE_Contact Formulas'!A994,"OK",NA()))</f>
        <v>#N/A</v>
      </c>
      <c r="L994" s="40" t="e">
        <f ca="1">IF('Captura de datos de CONTACTO'!L994&gt;'DO NOT USE_School Picklist'!$C$3,"Date last on school campus/facility cannot be a future date",IF('DO NOT USE_Contact Formulas'!A994,IF(ISBLANK('Captura de datos de CONTACTO'!L994),"Date last on school campus/facility is required","OK"),NA()))</f>
        <v>#N/A</v>
      </c>
      <c r="M994" s="41" t="e">
        <f ca="1">IF('Captura de datos de CONTACTO'!M994&gt;'DO NOT USE_School Picklist'!$C$3,"Last Exposure Date cannot be a future date",IF('DO NOT USE_Contact Formulas'!A994,IF(ISBLANK('Captura de datos de CONTACTO'!M994),"Last Exposure Date is required","OK"),NA()))</f>
        <v>#N/A</v>
      </c>
      <c r="N994" s="41" t="e">
        <f>IF(AND('DO NOT USE_Contact Formulas'!A994,ISBLANK('Captura de datos de CONTACTO'!N994)),"Specific Place in the Location is required",IF(ISBLANK('Captura de datos de CONTACTO'!N994),NA(),"OK"))</f>
        <v>#N/A</v>
      </c>
      <c r="O994" s="40" t="e">
        <f>IF(AND(NOT(ISBLANK('Captura de datos de CONTACTO'!O994)),ISNA(VLOOKUP('Captura de datos de CONTACTO'!O994,'DO NOT USE_School Picklist'!$L$3:$L$81,1,FALSE))),"Please select a value from the drop-down menu",IF('DO NOT USE_Contact Formulas'!A994,"OK",NA()))</f>
        <v>#N/A</v>
      </c>
      <c r="P994" s="40" t="e">
        <f>IF(AND(NOT(ISBLANK('Captura de datos de CONTACTO'!P994)),NOT(ISNUMBER(MATCH("*@*.?*",'Captura de datos de CONTACTO'!P994,0)))),"Email must be in a valid format",IF('DO NOT USE_Contact Formulas'!A994,"OK",NA()))</f>
        <v>#N/A</v>
      </c>
      <c r="Q994" s="40" t="e">
        <f>IF(LEN('Captura de datos de CONTACTO'!Q994)&gt;50,"Parent/Guardian Name must be less than 50 characters",IF('DO NOT USE_Contact Formulas'!A994,"OK",NA()))</f>
        <v>#N/A</v>
      </c>
      <c r="R994" s="40" t="e">
        <f>IF(NOT(ISBLANK('Captura de datos de CONTACTO'!R994)),IF(AND(ISNUMBER('Captura de datos de CONTACTO'!R994),LEFT('Captura de datos de CONTACTO'!R994,1)&lt;&gt;"1",LEN('Captura de datos de CONTACTO'!R994)=10),"OK","Phone number must be valid format"),IF('DO NOT USE_Contact Formulas'!A994,"OK",NA()))</f>
        <v>#N/A</v>
      </c>
      <c r="S994" s="40" t="e">
        <f>IF(AND(NOT(ISBLANK('Captura de datos de CONTACTO'!S994)),ISNA(VLOOKUP('Captura de datos de CONTACTO'!S994,'DO NOT USE_School Picklist'!$N$3:$N$63,1,FALSE))),"Please select a value from the drop-down menu",IF('DO NOT USE_Contact Formulas'!A994,"OK",NA()))</f>
        <v>#N/A</v>
      </c>
      <c r="T994" s="53" t="e">
        <f>IF(AND(NOT(ISBLANK('Captura de datos de CONTACTO'!T994)),ISNA(VLOOKUP('Captura de datos de CONTACTO'!T994,'DO NOT USE_School Picklist'!$I$3:$I$5,1,FALSE))),"Please select a value from the drop-down menu",IF('DO NOT USE_Contact Formulas'!A994,"OK",NA()))</f>
        <v>#N/A</v>
      </c>
      <c r="U994" s="40" t="e">
        <f>IF(AND(NOT(ISBLANK('Captura de datos de CONTACTO'!U994)),ISNA(VLOOKUP('Captura de datos de CONTACTO'!U994,'DO NOT USE_School Picklist'!$E$3:$E$10,1,FALSE))),"Please select a value from the drop-down menu",IF('DO NOT USE_Contact Formulas'!A994,"OK",NA()))</f>
        <v>#N/A</v>
      </c>
      <c r="V994" s="53" t="e">
        <f>IF(AND(NOT(ISBLANK('Captura de datos de CONTACTO'!V994)),ISNA(VLOOKUP('Captura de datos de CONTACTO'!V994,'DO NOT USE_School Picklist'!$W$3:$W$9,1,FALSE))),"Please select a value from the drop-down menu",IF('DO NOT USE_Contact Formulas'!A994,"OK",NA()))</f>
        <v>#N/A</v>
      </c>
      <c r="W994" s="53" t="e">
        <f>IF(AND(NOT(ISBLANK('Captura de datos de CONTACTO'!W994)),ISNA(VLOOKUP('Captura de datos de CONTACTO'!W994,'DO NOT USE_School Picklist'!$W$3:$W$9,1,FALSE))),"Please select a value from the drop-down menu",IF('DO NOT USE_Case Formulas'!A994,"OK",NA()))</f>
        <v>#N/A</v>
      </c>
      <c r="X994" s="40" t="e">
        <f>IF(AND(NOT(ISBLANK('Captura de datos de CONTACTO'!X994)),ISNA(VLOOKUP('Captura de datos de CONTACTO'!X994,'DO NOT USE_School Picklist'!$F$3:$F$16,1,FALSE))),"Please select a value from the drop-down menu",IF('DO NOT USE_Contact Formulas'!A994,"OK",NA()))</f>
        <v>#N/A</v>
      </c>
      <c r="Y994" s="40" t="e">
        <f>IF(LEN('Captura de datos de CONTACTO'!Y994)&gt;100,"Classroom(s) must be less than 100 characters",IF('DO NOT USE_Contact Formulas'!A994,"OK",NA()))</f>
        <v>#N/A</v>
      </c>
      <c r="Z994" s="40" t="e">
        <f>IF(AND(NOT(ISBLANK('Captura de datos de CONTACTO'!Z994)),ISNA(VLOOKUP('Captura de datos de CONTACTO'!Z994,'DO NOT USE_School Picklist'!$K$3:$K$6,1,FALSE))),"Please select a value from the drop-down menu",IF('DO NOT USE_Contact Formulas'!A994,"OK",NA()))</f>
        <v>#N/A</v>
      </c>
      <c r="AA994" s="40" t="e">
        <f>IF(AND(NOT(ISBLANK('Captura de datos de CONTACTO'!AA994)),ISNA(VLOOKUP('Captura de datos de CONTACTO'!AA994,'DO NOT USE_School Picklist'!$D$3:$D$5,1,FALSE))),"Please select a value from the drop-down menu",IF('DO NOT USE_Contact Formulas'!A994,"OK",NA()))</f>
        <v>#N/A</v>
      </c>
      <c r="AB994" s="40"/>
      <c r="AC994" s="40" t="e">
        <f>IF(AND(NOT(ISBLANK('Captura de datos de CONTACTO'!AC994)),ISNA(VLOOKUP('Captura de datos de CONTACTO'!AC994,'DO NOT USE_School Picklist'!$G$3:$G$5,1,FALSE))),"Please select a value from the drop-down menu",IF('DO NOT USE_Contact Formulas'!A994,"OK",NA()))</f>
        <v>#N/A</v>
      </c>
      <c r="AD994" s="40"/>
      <c r="AE994" s="40" t="e">
        <f>IF(AND(NOT(ISBLANK('Captura de datos de CONTACTO'!AE994)),ISNA(VLOOKUP('Captura de datos de CONTACTO'!AE994,'DO NOT USE_School Picklist'!$H$3:$H$4,1,FALSE))),"Please select a value from the drop-down menu",IF('DO NOT USE_Contact Formulas'!A994,"OK",NA()))</f>
        <v>#N/A</v>
      </c>
      <c r="AF994" s="40" t="e">
        <f ca="1">IF('Captura de datos de CONTACTO'!AF994&gt;'DO NOT USE_School Picklist'!$C$3,"Test Date cannot be a future date",IF('DO NOT USE_Contact Formulas'!A994,"OK",NA()))</f>
        <v>#N/A</v>
      </c>
      <c r="AG994" s="53" t="e">
        <f>IF(AND('DO NOT USE_Contact Formulas'!A994,ISBLANK('Captura de datos de CONTACTO'!AB994)),"Lab Result Test Result is required",IF(AND(NOT(ISBLANK('Captura de datos de CONTACTO'!AB994)),ISNA(VLOOKUP('Captura de datos de CONTACTO'!AB994,'DO NOT USE_School Picklist'!$Q$3:$Q$8,1,FALSE))),"Please select a value from the drop-down menu",IF('DO NOT USE_Contact Formulas'!A994,"OK",NA())))</f>
        <v>#N/A</v>
      </c>
    </row>
    <row r="995" spans="1:33" x14ac:dyDescent="0.3">
      <c r="A995" s="39" t="e">
        <f>IF('DO NOT USE_Contact Formulas'!A995,IF('DO NOT USE_Contact Formulas'!B995,"Not all required fields are completed","OK"),NA())</f>
        <v>#N/A</v>
      </c>
      <c r="B995" s="40" t="e">
        <f>IF(AND('DO NOT USE_Contact Formulas'!A995,ISBLANK('Captura de datos de CONTACTO'!B995)),"First Name is required",IF(NOT(ISBLANK('Captura de datos de CONTACTO'!B995)),"OK",NA()))</f>
        <v>#N/A</v>
      </c>
      <c r="C995" s="40" t="e">
        <f>IF(AND('DO NOT USE_Contact Formulas'!A995,ISBLANK('Captura de datos de CONTACTO'!C995)),"Last Name is required",IF(NOT(ISBLANK('Captura de datos de CONTACTO'!C995)),"OK",NA()))</f>
        <v>#N/A</v>
      </c>
      <c r="D995" s="40" t="e">
        <f>IF(AND('DO NOT USE_Contact Formulas'!A995,ISBLANK('Captura de datos de CONTACTO'!D995)),"Birthdate is required",IF(NOT(ISBLANK('Captura de datos de CONTACTO'!D995)),"OK",NA()))</f>
        <v>#N/A</v>
      </c>
      <c r="E995" s="40" t="e">
        <f>IF(AND('DO NOT USE_Contact Formulas'!A995,ISBLANK('Captura de datos de CONTACTO'!E995)),"Mobile Phone is required",IF(NOT(ISBLANK('Captura de datos de CONTACTO'!E995)),IF(AND(ISNUMBER(VALUE('Captura de datos de CONTACTO'!E995)),LEFT('Captura de datos de CONTACTO'!E995,1)&lt;&gt;"1",LEN('Captura de datos de CONTACTO'!E995)=10),"OK","Phone number must be valid format"),NA()))</f>
        <v>#N/A</v>
      </c>
      <c r="F995" s="40" t="e">
        <f>IF(LEN('Captura de datos de CONTACTO'!F995)&gt;255,"Home Street Address must be less than 255 characters",IF('DO NOT USE_Contact Formulas'!A995,"OK",NA()))</f>
        <v>#N/A</v>
      </c>
      <c r="G995" s="40" t="e">
        <f>IF(LEN('Captura de datos de CONTACTO'!G995)&gt;40,"City must be less than 40 characters",IF('DO NOT USE_Contact Formulas'!A995,"OK",NA()))</f>
        <v>#N/A</v>
      </c>
      <c r="H995" s="40" t="e">
        <f>IF(AND(NOT(ISBLANK('Captura de datos de CONTACTO'!H995)),ISNA(VLOOKUP('Captura de datos de CONTACTO'!H995,'DO NOT USE_School Picklist'!$P$3:$P$52,1,FALSE))),"Please select a value from the drop-down menu",IF('DO NOT USE_Contact Formulas'!A995,"OK",NA()))</f>
        <v>#N/A</v>
      </c>
      <c r="I995" s="40" t="e">
        <f>IF(AND('DO NOT USE_Contact Formulas'!A995,ISBLANK('Captura de datos de CONTACTO'!I995)),"Zip is required",IF(ISBLANK('Captura de datos de CONTACTO'!I995),NA(),"OK"))</f>
        <v>#N/A</v>
      </c>
      <c r="J995" s="40" t="e">
        <f>IF(AND('DO NOT USE_Contact Formulas'!A995,ISBLANK('Captura de datos de CONTACTO'!J995)),"Student or Staff? is required",IF(ISBLANK('Captura de datos de CONTACTO'!J995),NA(),IF(ISNA(VLOOKUP('Captura de datos de CONTACTO'!J995,'DO NOT USE_School Picklist'!$B$3:$B$6,1,FALSE)),"Please select a value from the drop-down menu","OK")))</f>
        <v>#N/A</v>
      </c>
      <c r="K995" s="40" t="e">
        <f>IF(AND('Captura de datos de CONTACTO'!J995='DO NOT USE_School Picklist'!$B$4,ISBLANK('Captura de datos de CONTACTO'!K995)),"Occupation/Job Title is required if Student or Staff? is Yes, staff/faculty or volunteer",IF('DO NOT USE_Contact Formulas'!A995,"OK",NA()))</f>
        <v>#N/A</v>
      </c>
      <c r="L995" s="40" t="e">
        <f ca="1">IF('Captura de datos de CONTACTO'!L995&gt;'DO NOT USE_School Picklist'!$C$3,"Date last on school campus/facility cannot be a future date",IF('DO NOT USE_Contact Formulas'!A995,IF(ISBLANK('Captura de datos de CONTACTO'!L995),"Date last on school campus/facility is required","OK"),NA()))</f>
        <v>#N/A</v>
      </c>
      <c r="M995" s="41" t="e">
        <f ca="1">IF('Captura de datos de CONTACTO'!M995&gt;'DO NOT USE_School Picklist'!$C$3,"Last Exposure Date cannot be a future date",IF('DO NOT USE_Contact Formulas'!A995,IF(ISBLANK('Captura de datos de CONTACTO'!M995),"Last Exposure Date is required","OK"),NA()))</f>
        <v>#N/A</v>
      </c>
      <c r="N995" s="41" t="e">
        <f>IF(AND('DO NOT USE_Contact Formulas'!A995,ISBLANK('Captura de datos de CONTACTO'!N995)),"Specific Place in the Location is required",IF(ISBLANK('Captura de datos de CONTACTO'!N995),NA(),"OK"))</f>
        <v>#N/A</v>
      </c>
      <c r="O995" s="40" t="e">
        <f>IF(AND(NOT(ISBLANK('Captura de datos de CONTACTO'!O995)),ISNA(VLOOKUP('Captura de datos de CONTACTO'!O995,'DO NOT USE_School Picklist'!$L$3:$L$81,1,FALSE))),"Please select a value from the drop-down menu",IF('DO NOT USE_Contact Formulas'!A995,"OK",NA()))</f>
        <v>#N/A</v>
      </c>
      <c r="P995" s="40" t="e">
        <f>IF(AND(NOT(ISBLANK('Captura de datos de CONTACTO'!P995)),NOT(ISNUMBER(MATCH("*@*.?*",'Captura de datos de CONTACTO'!P995,0)))),"Email must be in a valid format",IF('DO NOT USE_Contact Formulas'!A995,"OK",NA()))</f>
        <v>#N/A</v>
      </c>
      <c r="Q995" s="40" t="e">
        <f>IF(LEN('Captura de datos de CONTACTO'!Q995)&gt;50,"Parent/Guardian Name must be less than 50 characters",IF('DO NOT USE_Contact Formulas'!A995,"OK",NA()))</f>
        <v>#N/A</v>
      </c>
      <c r="R995" s="40" t="e">
        <f>IF(NOT(ISBLANK('Captura de datos de CONTACTO'!R995)),IF(AND(ISNUMBER('Captura de datos de CONTACTO'!R995),LEFT('Captura de datos de CONTACTO'!R995,1)&lt;&gt;"1",LEN('Captura de datos de CONTACTO'!R995)=10),"OK","Phone number must be valid format"),IF('DO NOT USE_Contact Formulas'!A995,"OK",NA()))</f>
        <v>#N/A</v>
      </c>
      <c r="S995" s="40" t="e">
        <f>IF(AND(NOT(ISBLANK('Captura de datos de CONTACTO'!S995)),ISNA(VLOOKUP('Captura de datos de CONTACTO'!S995,'DO NOT USE_School Picklist'!$N$3:$N$63,1,FALSE))),"Please select a value from the drop-down menu",IF('DO NOT USE_Contact Formulas'!A995,"OK",NA()))</f>
        <v>#N/A</v>
      </c>
      <c r="T995" s="53" t="e">
        <f>IF(AND(NOT(ISBLANK('Captura de datos de CONTACTO'!T995)),ISNA(VLOOKUP('Captura de datos de CONTACTO'!T995,'DO NOT USE_School Picklist'!$I$3:$I$5,1,FALSE))),"Please select a value from the drop-down menu",IF('DO NOT USE_Contact Formulas'!A995,"OK",NA()))</f>
        <v>#N/A</v>
      </c>
      <c r="U995" s="40" t="e">
        <f>IF(AND(NOT(ISBLANK('Captura de datos de CONTACTO'!U995)),ISNA(VLOOKUP('Captura de datos de CONTACTO'!U995,'DO NOT USE_School Picklist'!$E$3:$E$10,1,FALSE))),"Please select a value from the drop-down menu",IF('DO NOT USE_Contact Formulas'!A995,"OK",NA()))</f>
        <v>#N/A</v>
      </c>
      <c r="V995" s="53" t="e">
        <f>IF(AND(NOT(ISBLANK('Captura de datos de CONTACTO'!V995)),ISNA(VLOOKUP('Captura de datos de CONTACTO'!V995,'DO NOT USE_School Picklist'!$W$3:$W$9,1,FALSE))),"Please select a value from the drop-down menu",IF('DO NOT USE_Contact Formulas'!A995,"OK",NA()))</f>
        <v>#N/A</v>
      </c>
      <c r="W995" s="53" t="e">
        <f>IF(AND(NOT(ISBLANK('Captura de datos de CONTACTO'!W995)),ISNA(VLOOKUP('Captura de datos de CONTACTO'!W995,'DO NOT USE_School Picklist'!$W$3:$W$9,1,FALSE))),"Please select a value from the drop-down menu",IF('DO NOT USE_Case Formulas'!A995,"OK",NA()))</f>
        <v>#N/A</v>
      </c>
      <c r="X995" s="40" t="e">
        <f>IF(AND(NOT(ISBLANK('Captura de datos de CONTACTO'!X995)),ISNA(VLOOKUP('Captura de datos de CONTACTO'!X995,'DO NOT USE_School Picklist'!$F$3:$F$16,1,FALSE))),"Please select a value from the drop-down menu",IF('DO NOT USE_Contact Formulas'!A995,"OK",NA()))</f>
        <v>#N/A</v>
      </c>
      <c r="Y995" s="40" t="e">
        <f>IF(LEN('Captura de datos de CONTACTO'!Y995)&gt;100,"Classroom(s) must be less than 100 characters",IF('DO NOT USE_Contact Formulas'!A995,"OK",NA()))</f>
        <v>#N/A</v>
      </c>
      <c r="Z995" s="40" t="e">
        <f>IF(AND(NOT(ISBLANK('Captura de datos de CONTACTO'!Z995)),ISNA(VLOOKUP('Captura de datos de CONTACTO'!Z995,'DO NOT USE_School Picklist'!$K$3:$K$6,1,FALSE))),"Please select a value from the drop-down menu",IF('DO NOT USE_Contact Formulas'!A995,"OK",NA()))</f>
        <v>#N/A</v>
      </c>
      <c r="AA995" s="40" t="e">
        <f>IF(AND(NOT(ISBLANK('Captura de datos de CONTACTO'!AA995)),ISNA(VLOOKUP('Captura de datos de CONTACTO'!AA995,'DO NOT USE_School Picklist'!$D$3:$D$5,1,FALSE))),"Please select a value from the drop-down menu",IF('DO NOT USE_Contact Formulas'!A995,"OK",NA()))</f>
        <v>#N/A</v>
      </c>
      <c r="AB995" s="40"/>
      <c r="AC995" s="40" t="e">
        <f>IF(AND(NOT(ISBLANK('Captura de datos de CONTACTO'!AC995)),ISNA(VLOOKUP('Captura de datos de CONTACTO'!AC995,'DO NOT USE_School Picklist'!$G$3:$G$5,1,FALSE))),"Please select a value from the drop-down menu",IF('DO NOT USE_Contact Formulas'!A995,"OK",NA()))</f>
        <v>#N/A</v>
      </c>
      <c r="AD995" s="40"/>
      <c r="AE995" s="40" t="e">
        <f>IF(AND(NOT(ISBLANK('Captura de datos de CONTACTO'!AE995)),ISNA(VLOOKUP('Captura de datos de CONTACTO'!AE995,'DO NOT USE_School Picklist'!$H$3:$H$4,1,FALSE))),"Please select a value from the drop-down menu",IF('DO NOT USE_Contact Formulas'!A995,"OK",NA()))</f>
        <v>#N/A</v>
      </c>
      <c r="AF995" s="40" t="e">
        <f ca="1">IF('Captura de datos de CONTACTO'!AF995&gt;'DO NOT USE_School Picklist'!$C$3,"Test Date cannot be a future date",IF('DO NOT USE_Contact Formulas'!A995,"OK",NA()))</f>
        <v>#N/A</v>
      </c>
      <c r="AG995" s="53" t="e">
        <f>IF(AND('DO NOT USE_Contact Formulas'!A995,ISBLANK('Captura de datos de CONTACTO'!AB995)),"Lab Result Test Result is required",IF(AND(NOT(ISBLANK('Captura de datos de CONTACTO'!AB995)),ISNA(VLOOKUP('Captura de datos de CONTACTO'!AB995,'DO NOT USE_School Picklist'!$Q$3:$Q$8,1,FALSE))),"Please select a value from the drop-down menu",IF('DO NOT USE_Contact Formulas'!A995,"OK",NA())))</f>
        <v>#N/A</v>
      </c>
    </row>
    <row r="996" spans="1:33" x14ac:dyDescent="0.3">
      <c r="A996" s="39" t="e">
        <f>IF('DO NOT USE_Contact Formulas'!A996,IF('DO NOT USE_Contact Formulas'!B996,"Not all required fields are completed","OK"),NA())</f>
        <v>#N/A</v>
      </c>
      <c r="B996" s="40" t="e">
        <f>IF(AND('DO NOT USE_Contact Formulas'!A996,ISBLANK('Captura de datos de CONTACTO'!B996)),"First Name is required",IF(NOT(ISBLANK('Captura de datos de CONTACTO'!B996)),"OK",NA()))</f>
        <v>#N/A</v>
      </c>
      <c r="C996" s="40" t="e">
        <f>IF(AND('DO NOT USE_Contact Formulas'!A996,ISBLANK('Captura de datos de CONTACTO'!C996)),"Last Name is required",IF(NOT(ISBLANK('Captura de datos de CONTACTO'!C996)),"OK",NA()))</f>
        <v>#N/A</v>
      </c>
      <c r="D996" s="40" t="e">
        <f>IF(AND('DO NOT USE_Contact Formulas'!A996,ISBLANK('Captura de datos de CONTACTO'!D996)),"Birthdate is required",IF(NOT(ISBLANK('Captura de datos de CONTACTO'!D996)),"OK",NA()))</f>
        <v>#N/A</v>
      </c>
      <c r="E996" s="40" t="e">
        <f>IF(AND('DO NOT USE_Contact Formulas'!A996,ISBLANK('Captura de datos de CONTACTO'!E996)),"Mobile Phone is required",IF(NOT(ISBLANK('Captura de datos de CONTACTO'!E996)),IF(AND(ISNUMBER(VALUE('Captura de datos de CONTACTO'!E996)),LEFT('Captura de datos de CONTACTO'!E996,1)&lt;&gt;"1",LEN('Captura de datos de CONTACTO'!E996)=10),"OK","Phone number must be valid format"),NA()))</f>
        <v>#N/A</v>
      </c>
      <c r="F996" s="40" t="e">
        <f>IF(LEN('Captura de datos de CONTACTO'!F996)&gt;255,"Home Street Address must be less than 255 characters",IF('DO NOT USE_Contact Formulas'!A996,"OK",NA()))</f>
        <v>#N/A</v>
      </c>
      <c r="G996" s="40" t="e">
        <f>IF(LEN('Captura de datos de CONTACTO'!G996)&gt;40,"City must be less than 40 characters",IF('DO NOT USE_Contact Formulas'!A996,"OK",NA()))</f>
        <v>#N/A</v>
      </c>
      <c r="H996" s="40" t="e">
        <f>IF(AND(NOT(ISBLANK('Captura de datos de CONTACTO'!H996)),ISNA(VLOOKUP('Captura de datos de CONTACTO'!H996,'DO NOT USE_School Picklist'!$P$3:$P$52,1,FALSE))),"Please select a value from the drop-down menu",IF('DO NOT USE_Contact Formulas'!A996,"OK",NA()))</f>
        <v>#N/A</v>
      </c>
      <c r="I996" s="40" t="e">
        <f>IF(AND('DO NOT USE_Contact Formulas'!A996,ISBLANK('Captura de datos de CONTACTO'!I996)),"Zip is required",IF(ISBLANK('Captura de datos de CONTACTO'!I996),NA(),"OK"))</f>
        <v>#N/A</v>
      </c>
      <c r="J996" s="40" t="e">
        <f>IF(AND('DO NOT USE_Contact Formulas'!A996,ISBLANK('Captura de datos de CONTACTO'!J996)),"Student or Staff? is required",IF(ISBLANK('Captura de datos de CONTACTO'!J996),NA(),IF(ISNA(VLOOKUP('Captura de datos de CONTACTO'!J996,'DO NOT USE_School Picklist'!$B$3:$B$6,1,FALSE)),"Please select a value from the drop-down menu","OK")))</f>
        <v>#N/A</v>
      </c>
      <c r="K996" s="40" t="e">
        <f>IF(AND('Captura de datos de CONTACTO'!J996='DO NOT USE_School Picklist'!$B$4,ISBLANK('Captura de datos de CONTACTO'!K996)),"Occupation/Job Title is required if Student or Staff? is Yes, staff/faculty or volunteer",IF('DO NOT USE_Contact Formulas'!A996,"OK",NA()))</f>
        <v>#N/A</v>
      </c>
      <c r="L996" s="40" t="e">
        <f ca="1">IF('Captura de datos de CONTACTO'!L996&gt;'DO NOT USE_School Picklist'!$C$3,"Date last on school campus/facility cannot be a future date",IF('DO NOT USE_Contact Formulas'!A996,IF(ISBLANK('Captura de datos de CONTACTO'!L996),"Date last on school campus/facility is required","OK"),NA()))</f>
        <v>#N/A</v>
      </c>
      <c r="M996" s="41" t="e">
        <f ca="1">IF('Captura de datos de CONTACTO'!M996&gt;'DO NOT USE_School Picklist'!$C$3,"Last Exposure Date cannot be a future date",IF('DO NOT USE_Contact Formulas'!A996,IF(ISBLANK('Captura de datos de CONTACTO'!M996),"Last Exposure Date is required","OK"),NA()))</f>
        <v>#N/A</v>
      </c>
      <c r="N996" s="41" t="e">
        <f>IF(AND('DO NOT USE_Contact Formulas'!A996,ISBLANK('Captura de datos de CONTACTO'!N996)),"Specific Place in the Location is required",IF(ISBLANK('Captura de datos de CONTACTO'!N996),NA(),"OK"))</f>
        <v>#N/A</v>
      </c>
      <c r="O996" s="40" t="e">
        <f>IF(AND(NOT(ISBLANK('Captura de datos de CONTACTO'!O996)),ISNA(VLOOKUP('Captura de datos de CONTACTO'!O996,'DO NOT USE_School Picklist'!$L$3:$L$81,1,FALSE))),"Please select a value from the drop-down menu",IF('DO NOT USE_Contact Formulas'!A996,"OK",NA()))</f>
        <v>#N/A</v>
      </c>
      <c r="P996" s="40" t="e">
        <f>IF(AND(NOT(ISBLANK('Captura de datos de CONTACTO'!P996)),NOT(ISNUMBER(MATCH("*@*.?*",'Captura de datos de CONTACTO'!P996,0)))),"Email must be in a valid format",IF('DO NOT USE_Contact Formulas'!A996,"OK",NA()))</f>
        <v>#N/A</v>
      </c>
      <c r="Q996" s="40" t="e">
        <f>IF(LEN('Captura de datos de CONTACTO'!Q996)&gt;50,"Parent/Guardian Name must be less than 50 characters",IF('DO NOT USE_Contact Formulas'!A996,"OK",NA()))</f>
        <v>#N/A</v>
      </c>
      <c r="R996" s="40" t="e">
        <f>IF(NOT(ISBLANK('Captura de datos de CONTACTO'!R996)),IF(AND(ISNUMBER('Captura de datos de CONTACTO'!R996),LEFT('Captura de datos de CONTACTO'!R996,1)&lt;&gt;"1",LEN('Captura de datos de CONTACTO'!R996)=10),"OK","Phone number must be valid format"),IF('DO NOT USE_Contact Formulas'!A996,"OK",NA()))</f>
        <v>#N/A</v>
      </c>
      <c r="S996" s="40" t="e">
        <f>IF(AND(NOT(ISBLANK('Captura de datos de CONTACTO'!S996)),ISNA(VLOOKUP('Captura de datos de CONTACTO'!S996,'DO NOT USE_School Picklist'!$N$3:$N$63,1,FALSE))),"Please select a value from the drop-down menu",IF('DO NOT USE_Contact Formulas'!A996,"OK",NA()))</f>
        <v>#N/A</v>
      </c>
      <c r="T996" s="53" t="e">
        <f>IF(AND(NOT(ISBLANK('Captura de datos de CONTACTO'!T996)),ISNA(VLOOKUP('Captura de datos de CONTACTO'!T996,'DO NOT USE_School Picklist'!$I$3:$I$5,1,FALSE))),"Please select a value from the drop-down menu",IF('DO NOT USE_Contact Formulas'!A996,"OK",NA()))</f>
        <v>#N/A</v>
      </c>
      <c r="U996" s="40" t="e">
        <f>IF(AND(NOT(ISBLANK('Captura de datos de CONTACTO'!U996)),ISNA(VLOOKUP('Captura de datos de CONTACTO'!U996,'DO NOT USE_School Picklist'!$E$3:$E$10,1,FALSE))),"Please select a value from the drop-down menu",IF('DO NOT USE_Contact Formulas'!A996,"OK",NA()))</f>
        <v>#N/A</v>
      </c>
      <c r="V996" s="53" t="e">
        <f>IF(AND(NOT(ISBLANK('Captura de datos de CONTACTO'!V996)),ISNA(VLOOKUP('Captura de datos de CONTACTO'!V996,'DO NOT USE_School Picklist'!$W$3:$W$9,1,FALSE))),"Please select a value from the drop-down menu",IF('DO NOT USE_Contact Formulas'!A996,"OK",NA()))</f>
        <v>#N/A</v>
      </c>
      <c r="W996" s="53" t="e">
        <f>IF(AND(NOT(ISBLANK('Captura de datos de CONTACTO'!W996)),ISNA(VLOOKUP('Captura de datos de CONTACTO'!W996,'DO NOT USE_School Picklist'!$W$3:$W$9,1,FALSE))),"Please select a value from the drop-down menu",IF('DO NOT USE_Case Formulas'!A996,"OK",NA()))</f>
        <v>#N/A</v>
      </c>
      <c r="X996" s="40" t="e">
        <f>IF(AND(NOT(ISBLANK('Captura de datos de CONTACTO'!X996)),ISNA(VLOOKUP('Captura de datos de CONTACTO'!X996,'DO NOT USE_School Picklist'!$F$3:$F$16,1,FALSE))),"Please select a value from the drop-down menu",IF('DO NOT USE_Contact Formulas'!A996,"OK",NA()))</f>
        <v>#N/A</v>
      </c>
      <c r="Y996" s="40" t="e">
        <f>IF(LEN('Captura de datos de CONTACTO'!Y996)&gt;100,"Classroom(s) must be less than 100 characters",IF('DO NOT USE_Contact Formulas'!A996,"OK",NA()))</f>
        <v>#N/A</v>
      </c>
      <c r="Z996" s="40" t="e">
        <f>IF(AND(NOT(ISBLANK('Captura de datos de CONTACTO'!Z996)),ISNA(VLOOKUP('Captura de datos de CONTACTO'!Z996,'DO NOT USE_School Picklist'!$K$3:$K$6,1,FALSE))),"Please select a value from the drop-down menu",IF('DO NOT USE_Contact Formulas'!A996,"OK",NA()))</f>
        <v>#N/A</v>
      </c>
      <c r="AA996" s="40" t="e">
        <f>IF(AND(NOT(ISBLANK('Captura de datos de CONTACTO'!AA996)),ISNA(VLOOKUP('Captura de datos de CONTACTO'!AA996,'DO NOT USE_School Picklist'!$D$3:$D$5,1,FALSE))),"Please select a value from the drop-down menu",IF('DO NOT USE_Contact Formulas'!A996,"OK",NA()))</f>
        <v>#N/A</v>
      </c>
      <c r="AB996" s="40"/>
      <c r="AC996" s="40" t="e">
        <f>IF(AND(NOT(ISBLANK('Captura de datos de CONTACTO'!AC996)),ISNA(VLOOKUP('Captura de datos de CONTACTO'!AC996,'DO NOT USE_School Picklist'!$G$3:$G$5,1,FALSE))),"Please select a value from the drop-down menu",IF('DO NOT USE_Contact Formulas'!A996,"OK",NA()))</f>
        <v>#N/A</v>
      </c>
      <c r="AD996" s="40"/>
      <c r="AE996" s="40" t="e">
        <f>IF(AND(NOT(ISBLANK('Captura de datos de CONTACTO'!AE996)),ISNA(VLOOKUP('Captura de datos de CONTACTO'!AE996,'DO NOT USE_School Picklist'!$H$3:$H$4,1,FALSE))),"Please select a value from the drop-down menu",IF('DO NOT USE_Contact Formulas'!A996,"OK",NA()))</f>
        <v>#N/A</v>
      </c>
      <c r="AF996" s="40" t="e">
        <f ca="1">IF('Captura de datos de CONTACTO'!AF996&gt;'DO NOT USE_School Picklist'!$C$3,"Test Date cannot be a future date",IF('DO NOT USE_Contact Formulas'!A996,"OK",NA()))</f>
        <v>#N/A</v>
      </c>
      <c r="AG996" s="53" t="e">
        <f>IF(AND('DO NOT USE_Contact Formulas'!A996,ISBLANK('Captura de datos de CONTACTO'!AB996)),"Lab Result Test Result is required",IF(AND(NOT(ISBLANK('Captura de datos de CONTACTO'!AB996)),ISNA(VLOOKUP('Captura de datos de CONTACTO'!AB996,'DO NOT USE_School Picklist'!$Q$3:$Q$8,1,FALSE))),"Please select a value from the drop-down menu",IF('DO NOT USE_Contact Formulas'!A996,"OK",NA())))</f>
        <v>#N/A</v>
      </c>
    </row>
    <row r="997" spans="1:33" x14ac:dyDescent="0.3">
      <c r="A997" s="39" t="e">
        <f>IF('DO NOT USE_Contact Formulas'!A997,IF('DO NOT USE_Contact Formulas'!B997,"Not all required fields are completed","OK"),NA())</f>
        <v>#N/A</v>
      </c>
      <c r="B997" s="40" t="e">
        <f>IF(AND('DO NOT USE_Contact Formulas'!A997,ISBLANK('Captura de datos de CONTACTO'!B997)),"First Name is required",IF(NOT(ISBLANK('Captura de datos de CONTACTO'!B997)),"OK",NA()))</f>
        <v>#N/A</v>
      </c>
      <c r="C997" s="40" t="e">
        <f>IF(AND('DO NOT USE_Contact Formulas'!A997,ISBLANK('Captura de datos de CONTACTO'!C997)),"Last Name is required",IF(NOT(ISBLANK('Captura de datos de CONTACTO'!C997)),"OK",NA()))</f>
        <v>#N/A</v>
      </c>
      <c r="D997" s="40" t="e">
        <f>IF(AND('DO NOT USE_Contact Formulas'!A997,ISBLANK('Captura de datos de CONTACTO'!D997)),"Birthdate is required",IF(NOT(ISBLANK('Captura de datos de CONTACTO'!D997)),"OK",NA()))</f>
        <v>#N/A</v>
      </c>
      <c r="E997" s="40" t="e">
        <f>IF(AND('DO NOT USE_Contact Formulas'!A997,ISBLANK('Captura de datos de CONTACTO'!E997)),"Mobile Phone is required",IF(NOT(ISBLANK('Captura de datos de CONTACTO'!E997)),IF(AND(ISNUMBER(VALUE('Captura de datos de CONTACTO'!E997)),LEFT('Captura de datos de CONTACTO'!E997,1)&lt;&gt;"1",LEN('Captura de datos de CONTACTO'!E997)=10),"OK","Phone number must be valid format"),NA()))</f>
        <v>#N/A</v>
      </c>
      <c r="F997" s="40" t="e">
        <f>IF(LEN('Captura de datos de CONTACTO'!F997)&gt;255,"Home Street Address must be less than 255 characters",IF('DO NOT USE_Contact Formulas'!A997,"OK",NA()))</f>
        <v>#N/A</v>
      </c>
      <c r="G997" s="40" t="e">
        <f>IF(LEN('Captura de datos de CONTACTO'!G997)&gt;40,"City must be less than 40 characters",IF('DO NOT USE_Contact Formulas'!A997,"OK",NA()))</f>
        <v>#N/A</v>
      </c>
      <c r="H997" s="40" t="e">
        <f>IF(AND(NOT(ISBLANK('Captura de datos de CONTACTO'!H997)),ISNA(VLOOKUP('Captura de datos de CONTACTO'!H997,'DO NOT USE_School Picklist'!$P$3:$P$52,1,FALSE))),"Please select a value from the drop-down menu",IF('DO NOT USE_Contact Formulas'!A997,"OK",NA()))</f>
        <v>#N/A</v>
      </c>
      <c r="I997" s="40" t="e">
        <f>IF(AND('DO NOT USE_Contact Formulas'!A997,ISBLANK('Captura de datos de CONTACTO'!I997)),"Zip is required",IF(ISBLANK('Captura de datos de CONTACTO'!I997),NA(),"OK"))</f>
        <v>#N/A</v>
      </c>
      <c r="J997" s="40" t="e">
        <f>IF(AND('DO NOT USE_Contact Formulas'!A997,ISBLANK('Captura de datos de CONTACTO'!J997)),"Student or Staff? is required",IF(ISBLANK('Captura de datos de CONTACTO'!J997),NA(),IF(ISNA(VLOOKUP('Captura de datos de CONTACTO'!J997,'DO NOT USE_School Picklist'!$B$3:$B$6,1,FALSE)),"Please select a value from the drop-down menu","OK")))</f>
        <v>#N/A</v>
      </c>
      <c r="K997" s="40" t="e">
        <f>IF(AND('Captura de datos de CONTACTO'!J997='DO NOT USE_School Picklist'!$B$4,ISBLANK('Captura de datos de CONTACTO'!K997)),"Occupation/Job Title is required if Student or Staff? is Yes, staff/faculty or volunteer",IF('DO NOT USE_Contact Formulas'!A997,"OK",NA()))</f>
        <v>#N/A</v>
      </c>
      <c r="L997" s="40" t="e">
        <f ca="1">IF('Captura de datos de CONTACTO'!L997&gt;'DO NOT USE_School Picklist'!$C$3,"Date last on school campus/facility cannot be a future date",IF('DO NOT USE_Contact Formulas'!A997,IF(ISBLANK('Captura de datos de CONTACTO'!L997),"Date last on school campus/facility is required","OK"),NA()))</f>
        <v>#N/A</v>
      </c>
      <c r="M997" s="41" t="e">
        <f ca="1">IF('Captura de datos de CONTACTO'!M997&gt;'DO NOT USE_School Picklist'!$C$3,"Last Exposure Date cannot be a future date",IF('DO NOT USE_Contact Formulas'!A997,IF(ISBLANK('Captura de datos de CONTACTO'!M997),"Last Exposure Date is required","OK"),NA()))</f>
        <v>#N/A</v>
      </c>
      <c r="N997" s="41" t="e">
        <f>IF(AND('DO NOT USE_Contact Formulas'!A997,ISBLANK('Captura de datos de CONTACTO'!N997)),"Specific Place in the Location is required",IF(ISBLANK('Captura de datos de CONTACTO'!N997),NA(),"OK"))</f>
        <v>#N/A</v>
      </c>
      <c r="O997" s="40" t="e">
        <f>IF(AND(NOT(ISBLANK('Captura de datos de CONTACTO'!O997)),ISNA(VLOOKUP('Captura de datos de CONTACTO'!O997,'DO NOT USE_School Picklist'!$L$3:$L$81,1,FALSE))),"Please select a value from the drop-down menu",IF('DO NOT USE_Contact Formulas'!A997,"OK",NA()))</f>
        <v>#N/A</v>
      </c>
      <c r="P997" s="40" t="e">
        <f>IF(AND(NOT(ISBLANK('Captura de datos de CONTACTO'!P997)),NOT(ISNUMBER(MATCH("*@*.?*",'Captura de datos de CONTACTO'!P997,0)))),"Email must be in a valid format",IF('DO NOT USE_Contact Formulas'!A997,"OK",NA()))</f>
        <v>#N/A</v>
      </c>
      <c r="Q997" s="40" t="e">
        <f>IF(LEN('Captura de datos de CONTACTO'!Q997)&gt;50,"Parent/Guardian Name must be less than 50 characters",IF('DO NOT USE_Contact Formulas'!A997,"OK",NA()))</f>
        <v>#N/A</v>
      </c>
      <c r="R997" s="40" t="e">
        <f>IF(NOT(ISBLANK('Captura de datos de CONTACTO'!R997)),IF(AND(ISNUMBER('Captura de datos de CONTACTO'!R997),LEFT('Captura de datos de CONTACTO'!R997,1)&lt;&gt;"1",LEN('Captura de datos de CONTACTO'!R997)=10),"OK","Phone number must be valid format"),IF('DO NOT USE_Contact Formulas'!A997,"OK",NA()))</f>
        <v>#N/A</v>
      </c>
      <c r="S997" s="40" t="e">
        <f>IF(AND(NOT(ISBLANK('Captura de datos de CONTACTO'!S997)),ISNA(VLOOKUP('Captura de datos de CONTACTO'!S997,'DO NOT USE_School Picklist'!$N$3:$N$63,1,FALSE))),"Please select a value from the drop-down menu",IF('DO NOT USE_Contact Formulas'!A997,"OK",NA()))</f>
        <v>#N/A</v>
      </c>
      <c r="T997" s="53" t="e">
        <f>IF(AND(NOT(ISBLANK('Captura de datos de CONTACTO'!T997)),ISNA(VLOOKUP('Captura de datos de CONTACTO'!T997,'DO NOT USE_School Picklist'!$I$3:$I$5,1,FALSE))),"Please select a value from the drop-down menu",IF('DO NOT USE_Contact Formulas'!A997,"OK",NA()))</f>
        <v>#N/A</v>
      </c>
      <c r="U997" s="40" t="e">
        <f>IF(AND(NOT(ISBLANK('Captura de datos de CONTACTO'!U997)),ISNA(VLOOKUP('Captura de datos de CONTACTO'!U997,'DO NOT USE_School Picklist'!$E$3:$E$10,1,FALSE))),"Please select a value from the drop-down menu",IF('DO NOT USE_Contact Formulas'!A997,"OK",NA()))</f>
        <v>#N/A</v>
      </c>
      <c r="V997" s="53" t="e">
        <f>IF(AND(NOT(ISBLANK('Captura de datos de CONTACTO'!V997)),ISNA(VLOOKUP('Captura de datos de CONTACTO'!V997,'DO NOT USE_School Picklist'!$W$3:$W$9,1,FALSE))),"Please select a value from the drop-down menu",IF('DO NOT USE_Contact Formulas'!A997,"OK",NA()))</f>
        <v>#N/A</v>
      </c>
      <c r="W997" s="53" t="e">
        <f>IF(AND(NOT(ISBLANK('Captura de datos de CONTACTO'!W997)),ISNA(VLOOKUP('Captura de datos de CONTACTO'!W997,'DO NOT USE_School Picklist'!$W$3:$W$9,1,FALSE))),"Please select a value from the drop-down menu",IF('DO NOT USE_Case Formulas'!A997,"OK",NA()))</f>
        <v>#N/A</v>
      </c>
      <c r="X997" s="40" t="e">
        <f>IF(AND(NOT(ISBLANK('Captura de datos de CONTACTO'!X997)),ISNA(VLOOKUP('Captura de datos de CONTACTO'!X997,'DO NOT USE_School Picklist'!$F$3:$F$16,1,FALSE))),"Please select a value from the drop-down menu",IF('DO NOT USE_Contact Formulas'!A997,"OK",NA()))</f>
        <v>#N/A</v>
      </c>
      <c r="Y997" s="40" t="e">
        <f>IF(LEN('Captura de datos de CONTACTO'!Y997)&gt;100,"Classroom(s) must be less than 100 characters",IF('DO NOT USE_Contact Formulas'!A997,"OK",NA()))</f>
        <v>#N/A</v>
      </c>
      <c r="Z997" s="40" t="e">
        <f>IF(AND(NOT(ISBLANK('Captura de datos de CONTACTO'!Z997)),ISNA(VLOOKUP('Captura de datos de CONTACTO'!Z997,'DO NOT USE_School Picklist'!$K$3:$K$6,1,FALSE))),"Please select a value from the drop-down menu",IF('DO NOT USE_Contact Formulas'!A997,"OK",NA()))</f>
        <v>#N/A</v>
      </c>
      <c r="AA997" s="40" t="e">
        <f>IF(AND(NOT(ISBLANK('Captura de datos de CONTACTO'!AA997)),ISNA(VLOOKUP('Captura de datos de CONTACTO'!AA997,'DO NOT USE_School Picklist'!$D$3:$D$5,1,FALSE))),"Please select a value from the drop-down menu",IF('DO NOT USE_Contact Formulas'!A997,"OK",NA()))</f>
        <v>#N/A</v>
      </c>
      <c r="AB997" s="40"/>
      <c r="AC997" s="40" t="e">
        <f>IF(AND(NOT(ISBLANK('Captura de datos de CONTACTO'!AC997)),ISNA(VLOOKUP('Captura de datos de CONTACTO'!AC997,'DO NOT USE_School Picklist'!$G$3:$G$5,1,FALSE))),"Please select a value from the drop-down menu",IF('DO NOT USE_Contact Formulas'!A997,"OK",NA()))</f>
        <v>#N/A</v>
      </c>
      <c r="AD997" s="40"/>
      <c r="AE997" s="40" t="e">
        <f>IF(AND(NOT(ISBLANK('Captura de datos de CONTACTO'!AE997)),ISNA(VLOOKUP('Captura de datos de CONTACTO'!AE997,'DO NOT USE_School Picklist'!$H$3:$H$4,1,FALSE))),"Please select a value from the drop-down menu",IF('DO NOT USE_Contact Formulas'!A997,"OK",NA()))</f>
        <v>#N/A</v>
      </c>
      <c r="AF997" s="40" t="e">
        <f ca="1">IF('Captura de datos de CONTACTO'!AF997&gt;'DO NOT USE_School Picklist'!$C$3,"Test Date cannot be a future date",IF('DO NOT USE_Contact Formulas'!A997,"OK",NA()))</f>
        <v>#N/A</v>
      </c>
      <c r="AG997" s="53" t="e">
        <f>IF(AND('DO NOT USE_Contact Formulas'!A997,ISBLANK('Captura de datos de CONTACTO'!AB997)),"Lab Result Test Result is required",IF(AND(NOT(ISBLANK('Captura de datos de CONTACTO'!AB997)),ISNA(VLOOKUP('Captura de datos de CONTACTO'!AB997,'DO NOT USE_School Picklist'!$Q$3:$Q$8,1,FALSE))),"Please select a value from the drop-down menu",IF('DO NOT USE_Contact Formulas'!A997,"OK",NA())))</f>
        <v>#N/A</v>
      </c>
    </row>
    <row r="998" spans="1:33" x14ac:dyDescent="0.3">
      <c r="A998" s="39" t="e">
        <f>IF('DO NOT USE_Contact Formulas'!A998,IF('DO NOT USE_Contact Formulas'!B998,"Not all required fields are completed","OK"),NA())</f>
        <v>#N/A</v>
      </c>
      <c r="B998" s="40" t="e">
        <f>IF(AND('DO NOT USE_Contact Formulas'!A998,ISBLANK('Captura de datos de CONTACTO'!B998)),"First Name is required",IF(NOT(ISBLANK('Captura de datos de CONTACTO'!B998)),"OK",NA()))</f>
        <v>#N/A</v>
      </c>
      <c r="C998" s="40" t="e">
        <f>IF(AND('DO NOT USE_Contact Formulas'!A998,ISBLANK('Captura de datos de CONTACTO'!C998)),"Last Name is required",IF(NOT(ISBLANK('Captura de datos de CONTACTO'!C998)),"OK",NA()))</f>
        <v>#N/A</v>
      </c>
      <c r="D998" s="40" t="e">
        <f>IF(AND('DO NOT USE_Contact Formulas'!A998,ISBLANK('Captura de datos de CONTACTO'!D998)),"Birthdate is required",IF(NOT(ISBLANK('Captura de datos de CONTACTO'!D998)),"OK",NA()))</f>
        <v>#N/A</v>
      </c>
      <c r="E998" s="40" t="e">
        <f>IF(AND('DO NOT USE_Contact Formulas'!A998,ISBLANK('Captura de datos de CONTACTO'!E998)),"Mobile Phone is required",IF(NOT(ISBLANK('Captura de datos de CONTACTO'!E998)),IF(AND(ISNUMBER(VALUE('Captura de datos de CONTACTO'!E998)),LEFT('Captura de datos de CONTACTO'!E998,1)&lt;&gt;"1",LEN('Captura de datos de CONTACTO'!E998)=10),"OK","Phone number must be valid format"),NA()))</f>
        <v>#N/A</v>
      </c>
      <c r="F998" s="40" t="e">
        <f>IF(LEN('Captura de datos de CONTACTO'!F998)&gt;255,"Home Street Address must be less than 255 characters",IF('DO NOT USE_Contact Formulas'!A998,"OK",NA()))</f>
        <v>#N/A</v>
      </c>
      <c r="G998" s="40" t="e">
        <f>IF(LEN('Captura de datos de CONTACTO'!G998)&gt;40,"City must be less than 40 characters",IF('DO NOT USE_Contact Formulas'!A998,"OK",NA()))</f>
        <v>#N/A</v>
      </c>
      <c r="H998" s="40" t="e">
        <f>IF(AND(NOT(ISBLANK('Captura de datos de CONTACTO'!H998)),ISNA(VLOOKUP('Captura de datos de CONTACTO'!H998,'DO NOT USE_School Picklist'!$P$3:$P$52,1,FALSE))),"Please select a value from the drop-down menu",IF('DO NOT USE_Contact Formulas'!A998,"OK",NA()))</f>
        <v>#N/A</v>
      </c>
      <c r="I998" s="40" t="e">
        <f>IF(AND('DO NOT USE_Contact Formulas'!A998,ISBLANK('Captura de datos de CONTACTO'!I998)),"Zip is required",IF(ISBLANK('Captura de datos de CONTACTO'!I998),NA(),"OK"))</f>
        <v>#N/A</v>
      </c>
      <c r="J998" s="40" t="e">
        <f>IF(AND('DO NOT USE_Contact Formulas'!A998,ISBLANK('Captura de datos de CONTACTO'!J998)),"Student or Staff? is required",IF(ISBLANK('Captura de datos de CONTACTO'!J998),NA(),IF(ISNA(VLOOKUP('Captura de datos de CONTACTO'!J998,'DO NOT USE_School Picklist'!$B$3:$B$6,1,FALSE)),"Please select a value from the drop-down menu","OK")))</f>
        <v>#N/A</v>
      </c>
      <c r="K998" s="40" t="e">
        <f>IF(AND('Captura de datos de CONTACTO'!J998='DO NOT USE_School Picklist'!$B$4,ISBLANK('Captura de datos de CONTACTO'!K998)),"Occupation/Job Title is required if Student or Staff? is Yes, staff/faculty or volunteer",IF('DO NOT USE_Contact Formulas'!A998,"OK",NA()))</f>
        <v>#N/A</v>
      </c>
      <c r="L998" s="40" t="e">
        <f ca="1">IF('Captura de datos de CONTACTO'!L998&gt;'DO NOT USE_School Picklist'!$C$3,"Date last on school campus/facility cannot be a future date",IF('DO NOT USE_Contact Formulas'!A998,IF(ISBLANK('Captura de datos de CONTACTO'!L998),"Date last on school campus/facility is required","OK"),NA()))</f>
        <v>#N/A</v>
      </c>
      <c r="M998" s="41" t="e">
        <f ca="1">IF('Captura de datos de CONTACTO'!M998&gt;'DO NOT USE_School Picklist'!$C$3,"Last Exposure Date cannot be a future date",IF('DO NOT USE_Contact Formulas'!A998,IF(ISBLANK('Captura de datos de CONTACTO'!M998),"Last Exposure Date is required","OK"),NA()))</f>
        <v>#N/A</v>
      </c>
      <c r="N998" s="41" t="e">
        <f>IF(AND('DO NOT USE_Contact Formulas'!A998,ISBLANK('Captura de datos de CONTACTO'!N998)),"Specific Place in the Location is required",IF(ISBLANK('Captura de datos de CONTACTO'!N998),NA(),"OK"))</f>
        <v>#N/A</v>
      </c>
      <c r="O998" s="40" t="e">
        <f>IF(AND(NOT(ISBLANK('Captura de datos de CONTACTO'!O998)),ISNA(VLOOKUP('Captura de datos de CONTACTO'!O998,'DO NOT USE_School Picklist'!$L$3:$L$81,1,FALSE))),"Please select a value from the drop-down menu",IF('DO NOT USE_Contact Formulas'!A998,"OK",NA()))</f>
        <v>#N/A</v>
      </c>
      <c r="P998" s="40" t="e">
        <f>IF(AND(NOT(ISBLANK('Captura de datos de CONTACTO'!P998)),NOT(ISNUMBER(MATCH("*@*.?*",'Captura de datos de CONTACTO'!P998,0)))),"Email must be in a valid format",IF('DO NOT USE_Contact Formulas'!A998,"OK",NA()))</f>
        <v>#N/A</v>
      </c>
      <c r="Q998" s="40" t="e">
        <f>IF(LEN('Captura de datos de CONTACTO'!Q998)&gt;50,"Parent/Guardian Name must be less than 50 characters",IF('DO NOT USE_Contact Formulas'!A998,"OK",NA()))</f>
        <v>#N/A</v>
      </c>
      <c r="R998" s="40" t="e">
        <f>IF(NOT(ISBLANK('Captura de datos de CONTACTO'!R998)),IF(AND(ISNUMBER('Captura de datos de CONTACTO'!R998),LEFT('Captura de datos de CONTACTO'!R998,1)&lt;&gt;"1",LEN('Captura de datos de CONTACTO'!R998)=10),"OK","Phone number must be valid format"),IF('DO NOT USE_Contact Formulas'!A998,"OK",NA()))</f>
        <v>#N/A</v>
      </c>
      <c r="S998" s="40" t="e">
        <f>IF(AND(NOT(ISBLANK('Captura de datos de CONTACTO'!S998)),ISNA(VLOOKUP('Captura de datos de CONTACTO'!S998,'DO NOT USE_School Picklist'!$N$3:$N$63,1,FALSE))),"Please select a value from the drop-down menu",IF('DO NOT USE_Contact Formulas'!A998,"OK",NA()))</f>
        <v>#N/A</v>
      </c>
      <c r="T998" s="53" t="e">
        <f>IF(AND(NOT(ISBLANK('Captura de datos de CONTACTO'!T998)),ISNA(VLOOKUP('Captura de datos de CONTACTO'!T998,'DO NOT USE_School Picklist'!$I$3:$I$5,1,FALSE))),"Please select a value from the drop-down menu",IF('DO NOT USE_Contact Formulas'!A998,"OK",NA()))</f>
        <v>#N/A</v>
      </c>
      <c r="U998" s="40" t="e">
        <f>IF(AND(NOT(ISBLANK('Captura de datos de CONTACTO'!U998)),ISNA(VLOOKUP('Captura de datos de CONTACTO'!U998,'DO NOT USE_School Picklist'!$E$3:$E$10,1,FALSE))),"Please select a value from the drop-down menu",IF('DO NOT USE_Contact Formulas'!A998,"OK",NA()))</f>
        <v>#N/A</v>
      </c>
      <c r="V998" s="53" t="e">
        <f>IF(AND(NOT(ISBLANK('Captura de datos de CONTACTO'!V998)),ISNA(VLOOKUP('Captura de datos de CONTACTO'!V998,'DO NOT USE_School Picklist'!$W$3:$W$9,1,FALSE))),"Please select a value from the drop-down menu",IF('DO NOT USE_Contact Formulas'!A998,"OK",NA()))</f>
        <v>#N/A</v>
      </c>
      <c r="W998" s="53" t="e">
        <f>IF(AND(NOT(ISBLANK('Captura de datos de CONTACTO'!W998)),ISNA(VLOOKUP('Captura de datos de CONTACTO'!W998,'DO NOT USE_School Picklist'!$W$3:$W$9,1,FALSE))),"Please select a value from the drop-down menu",IF('DO NOT USE_Case Formulas'!A998,"OK",NA()))</f>
        <v>#N/A</v>
      </c>
      <c r="X998" s="40" t="e">
        <f>IF(AND(NOT(ISBLANK('Captura de datos de CONTACTO'!X998)),ISNA(VLOOKUP('Captura de datos de CONTACTO'!X998,'DO NOT USE_School Picklist'!$F$3:$F$16,1,FALSE))),"Please select a value from the drop-down menu",IF('DO NOT USE_Contact Formulas'!A998,"OK",NA()))</f>
        <v>#N/A</v>
      </c>
      <c r="Y998" s="40" t="e">
        <f>IF(LEN('Captura de datos de CONTACTO'!Y998)&gt;100,"Classroom(s) must be less than 100 characters",IF('DO NOT USE_Contact Formulas'!A998,"OK",NA()))</f>
        <v>#N/A</v>
      </c>
      <c r="Z998" s="40" t="e">
        <f>IF(AND(NOT(ISBLANK('Captura de datos de CONTACTO'!Z998)),ISNA(VLOOKUP('Captura de datos de CONTACTO'!Z998,'DO NOT USE_School Picklist'!$K$3:$K$6,1,FALSE))),"Please select a value from the drop-down menu",IF('DO NOT USE_Contact Formulas'!A998,"OK",NA()))</f>
        <v>#N/A</v>
      </c>
      <c r="AA998" s="40" t="e">
        <f>IF(AND(NOT(ISBLANK('Captura de datos de CONTACTO'!AA998)),ISNA(VLOOKUP('Captura de datos de CONTACTO'!AA998,'DO NOT USE_School Picklist'!$D$3:$D$5,1,FALSE))),"Please select a value from the drop-down menu",IF('DO NOT USE_Contact Formulas'!A998,"OK",NA()))</f>
        <v>#N/A</v>
      </c>
      <c r="AB998" s="40"/>
      <c r="AC998" s="40" t="e">
        <f>IF(AND(NOT(ISBLANK('Captura de datos de CONTACTO'!AC998)),ISNA(VLOOKUP('Captura de datos de CONTACTO'!AC998,'DO NOT USE_School Picklist'!$G$3:$G$5,1,FALSE))),"Please select a value from the drop-down menu",IF('DO NOT USE_Contact Formulas'!A998,"OK",NA()))</f>
        <v>#N/A</v>
      </c>
      <c r="AD998" s="40"/>
      <c r="AE998" s="40" t="e">
        <f>IF(AND(NOT(ISBLANK('Captura de datos de CONTACTO'!AE998)),ISNA(VLOOKUP('Captura de datos de CONTACTO'!AE998,'DO NOT USE_School Picklist'!$H$3:$H$4,1,FALSE))),"Please select a value from the drop-down menu",IF('DO NOT USE_Contact Formulas'!A998,"OK",NA()))</f>
        <v>#N/A</v>
      </c>
      <c r="AF998" s="40" t="e">
        <f ca="1">IF('Captura de datos de CONTACTO'!AF998&gt;'DO NOT USE_School Picklist'!$C$3,"Test Date cannot be a future date",IF('DO NOT USE_Contact Formulas'!A998,"OK",NA()))</f>
        <v>#N/A</v>
      </c>
      <c r="AG998" s="53" t="e">
        <f>IF(AND('DO NOT USE_Contact Formulas'!A998,ISBLANK('Captura de datos de CONTACTO'!AB998)),"Lab Result Test Result is required",IF(AND(NOT(ISBLANK('Captura de datos de CONTACTO'!AB998)),ISNA(VLOOKUP('Captura de datos de CONTACTO'!AB998,'DO NOT USE_School Picklist'!$Q$3:$Q$8,1,FALSE))),"Please select a value from the drop-down menu",IF('DO NOT USE_Contact Formulas'!A998,"OK",NA())))</f>
        <v>#N/A</v>
      </c>
    </row>
    <row r="999" spans="1:33" x14ac:dyDescent="0.3">
      <c r="A999" s="39" t="e">
        <f>IF('DO NOT USE_Contact Formulas'!A999,IF('DO NOT USE_Contact Formulas'!B999,"Not all required fields are completed","OK"),NA())</f>
        <v>#N/A</v>
      </c>
      <c r="B999" s="40" t="e">
        <f>IF(AND('DO NOT USE_Contact Formulas'!A999,ISBLANK('Captura de datos de CONTACTO'!B999)),"First Name is required",IF(NOT(ISBLANK('Captura de datos de CONTACTO'!B999)),"OK",NA()))</f>
        <v>#N/A</v>
      </c>
      <c r="C999" s="40" t="e">
        <f>IF(AND('DO NOT USE_Contact Formulas'!A999,ISBLANK('Captura de datos de CONTACTO'!C999)),"Last Name is required",IF(NOT(ISBLANK('Captura de datos de CONTACTO'!C999)),"OK",NA()))</f>
        <v>#N/A</v>
      </c>
      <c r="D999" s="40" t="e">
        <f>IF(AND('DO NOT USE_Contact Formulas'!A999,ISBLANK('Captura de datos de CONTACTO'!D999)),"Birthdate is required",IF(NOT(ISBLANK('Captura de datos de CONTACTO'!D999)),"OK",NA()))</f>
        <v>#N/A</v>
      </c>
      <c r="E999" s="40" t="e">
        <f>IF(AND('DO NOT USE_Contact Formulas'!A999,ISBLANK('Captura de datos de CONTACTO'!E999)),"Mobile Phone is required",IF(NOT(ISBLANK('Captura de datos de CONTACTO'!E999)),IF(AND(ISNUMBER(VALUE('Captura de datos de CONTACTO'!E999)),LEFT('Captura de datos de CONTACTO'!E999,1)&lt;&gt;"1",LEN('Captura de datos de CONTACTO'!E999)=10),"OK","Phone number must be valid format"),NA()))</f>
        <v>#N/A</v>
      </c>
      <c r="F999" s="40" t="e">
        <f>IF(LEN('Captura de datos de CONTACTO'!F999)&gt;255,"Home Street Address must be less than 255 characters",IF('DO NOT USE_Contact Formulas'!A999,"OK",NA()))</f>
        <v>#N/A</v>
      </c>
      <c r="G999" s="40" t="e">
        <f>IF(LEN('Captura de datos de CONTACTO'!G999)&gt;40,"City must be less than 40 characters",IF('DO NOT USE_Contact Formulas'!A999,"OK",NA()))</f>
        <v>#N/A</v>
      </c>
      <c r="H999" s="40" t="e">
        <f>IF(AND(NOT(ISBLANK('Captura de datos de CONTACTO'!H999)),ISNA(VLOOKUP('Captura de datos de CONTACTO'!H999,'DO NOT USE_School Picklist'!$P$3:$P$52,1,FALSE))),"Please select a value from the drop-down menu",IF('DO NOT USE_Contact Formulas'!A999,"OK",NA()))</f>
        <v>#N/A</v>
      </c>
      <c r="I999" s="40" t="e">
        <f>IF(AND('DO NOT USE_Contact Formulas'!A999,ISBLANK('Captura de datos de CONTACTO'!I999)),"Zip is required",IF(ISBLANK('Captura de datos de CONTACTO'!I999),NA(),"OK"))</f>
        <v>#N/A</v>
      </c>
      <c r="J999" s="40" t="e">
        <f>IF(AND('DO NOT USE_Contact Formulas'!A999,ISBLANK('Captura de datos de CONTACTO'!J999)),"Student or Staff? is required",IF(ISBLANK('Captura de datos de CONTACTO'!J999),NA(),IF(ISNA(VLOOKUP('Captura de datos de CONTACTO'!J999,'DO NOT USE_School Picklist'!$B$3:$B$6,1,FALSE)),"Please select a value from the drop-down menu","OK")))</f>
        <v>#N/A</v>
      </c>
      <c r="K999" s="40" t="e">
        <f>IF(AND('Captura de datos de CONTACTO'!J999='DO NOT USE_School Picklist'!$B$4,ISBLANK('Captura de datos de CONTACTO'!K999)),"Occupation/Job Title is required if Student or Staff? is Yes, staff/faculty or volunteer",IF('DO NOT USE_Contact Formulas'!A999,"OK",NA()))</f>
        <v>#N/A</v>
      </c>
      <c r="L999" s="40" t="e">
        <f ca="1">IF('Captura de datos de CONTACTO'!L999&gt;'DO NOT USE_School Picklist'!$C$3,"Date last on school campus/facility cannot be a future date",IF('DO NOT USE_Contact Formulas'!A999,IF(ISBLANK('Captura de datos de CONTACTO'!L999),"Date last on school campus/facility is required","OK"),NA()))</f>
        <v>#N/A</v>
      </c>
      <c r="M999" s="41" t="e">
        <f ca="1">IF('Captura de datos de CONTACTO'!M999&gt;'DO NOT USE_School Picklist'!$C$3,"Last Exposure Date cannot be a future date",IF('DO NOT USE_Contact Formulas'!A999,IF(ISBLANK('Captura de datos de CONTACTO'!M999),"Last Exposure Date is required","OK"),NA()))</f>
        <v>#N/A</v>
      </c>
      <c r="N999" s="41" t="e">
        <f>IF(AND('DO NOT USE_Contact Formulas'!A999,ISBLANK('Captura de datos de CONTACTO'!N999)),"Specific Place in the Location is required",IF(ISBLANK('Captura de datos de CONTACTO'!N999),NA(),"OK"))</f>
        <v>#N/A</v>
      </c>
      <c r="O999" s="40" t="e">
        <f>IF(AND(NOT(ISBLANK('Captura de datos de CONTACTO'!O999)),ISNA(VLOOKUP('Captura de datos de CONTACTO'!O999,'DO NOT USE_School Picklist'!$L$3:$L$81,1,FALSE))),"Please select a value from the drop-down menu",IF('DO NOT USE_Contact Formulas'!A999,"OK",NA()))</f>
        <v>#N/A</v>
      </c>
      <c r="P999" s="40" t="e">
        <f>IF(AND(NOT(ISBLANK('Captura de datos de CONTACTO'!P999)),NOT(ISNUMBER(MATCH("*@*.?*",'Captura de datos de CONTACTO'!P999,0)))),"Email must be in a valid format",IF('DO NOT USE_Contact Formulas'!A999,"OK",NA()))</f>
        <v>#N/A</v>
      </c>
      <c r="Q999" s="40" t="e">
        <f>IF(LEN('Captura de datos de CONTACTO'!Q999)&gt;50,"Parent/Guardian Name must be less than 50 characters",IF('DO NOT USE_Contact Formulas'!A999,"OK",NA()))</f>
        <v>#N/A</v>
      </c>
      <c r="R999" s="40" t="e">
        <f>IF(NOT(ISBLANK('Captura de datos de CONTACTO'!R999)),IF(AND(ISNUMBER('Captura de datos de CONTACTO'!R999),LEFT('Captura de datos de CONTACTO'!R999,1)&lt;&gt;"1",LEN('Captura de datos de CONTACTO'!R999)=10),"OK","Phone number must be valid format"),IF('DO NOT USE_Contact Formulas'!A999,"OK",NA()))</f>
        <v>#N/A</v>
      </c>
      <c r="S999" s="40" t="e">
        <f>IF(AND(NOT(ISBLANK('Captura de datos de CONTACTO'!S999)),ISNA(VLOOKUP('Captura de datos de CONTACTO'!S999,'DO NOT USE_School Picklist'!$N$3:$N$63,1,FALSE))),"Please select a value from the drop-down menu",IF('DO NOT USE_Contact Formulas'!A999,"OK",NA()))</f>
        <v>#N/A</v>
      </c>
      <c r="T999" s="53" t="e">
        <f>IF(AND(NOT(ISBLANK('Captura de datos de CONTACTO'!T999)),ISNA(VLOOKUP('Captura de datos de CONTACTO'!T999,'DO NOT USE_School Picklist'!$I$3:$I$5,1,FALSE))),"Please select a value from the drop-down menu",IF('DO NOT USE_Contact Formulas'!A999,"OK",NA()))</f>
        <v>#N/A</v>
      </c>
      <c r="U999" s="40" t="e">
        <f>IF(AND(NOT(ISBLANK('Captura de datos de CONTACTO'!U999)),ISNA(VLOOKUP('Captura de datos de CONTACTO'!U999,'DO NOT USE_School Picklist'!$E$3:$E$10,1,FALSE))),"Please select a value from the drop-down menu",IF('DO NOT USE_Contact Formulas'!A999,"OK",NA()))</f>
        <v>#N/A</v>
      </c>
      <c r="V999" s="53" t="e">
        <f>IF(AND(NOT(ISBLANK('Captura de datos de CONTACTO'!V999)),ISNA(VLOOKUP('Captura de datos de CONTACTO'!V999,'DO NOT USE_School Picklist'!$W$3:$W$9,1,FALSE))),"Please select a value from the drop-down menu",IF('DO NOT USE_Contact Formulas'!A999,"OK",NA()))</f>
        <v>#N/A</v>
      </c>
      <c r="W999" s="53" t="e">
        <f>IF(AND(NOT(ISBLANK('Captura de datos de CONTACTO'!W999)),ISNA(VLOOKUP('Captura de datos de CONTACTO'!W999,'DO NOT USE_School Picklist'!$W$3:$W$9,1,FALSE))),"Please select a value from the drop-down menu",IF('DO NOT USE_Case Formulas'!A999,"OK",NA()))</f>
        <v>#N/A</v>
      </c>
      <c r="X999" s="40" t="e">
        <f>IF(AND(NOT(ISBLANK('Captura de datos de CONTACTO'!X999)),ISNA(VLOOKUP('Captura de datos de CONTACTO'!X999,'DO NOT USE_School Picklist'!$F$3:$F$16,1,FALSE))),"Please select a value from the drop-down menu",IF('DO NOT USE_Contact Formulas'!A999,"OK",NA()))</f>
        <v>#N/A</v>
      </c>
      <c r="Y999" s="40" t="e">
        <f>IF(LEN('Captura de datos de CONTACTO'!Y999)&gt;100,"Classroom(s) must be less than 100 characters",IF('DO NOT USE_Contact Formulas'!A999,"OK",NA()))</f>
        <v>#N/A</v>
      </c>
      <c r="Z999" s="40" t="e">
        <f>IF(AND(NOT(ISBLANK('Captura de datos de CONTACTO'!Z999)),ISNA(VLOOKUP('Captura de datos de CONTACTO'!Z999,'DO NOT USE_School Picklist'!$K$3:$K$6,1,FALSE))),"Please select a value from the drop-down menu",IF('DO NOT USE_Contact Formulas'!A999,"OK",NA()))</f>
        <v>#N/A</v>
      </c>
      <c r="AA999" s="40" t="e">
        <f>IF(AND(NOT(ISBLANK('Captura de datos de CONTACTO'!AA999)),ISNA(VLOOKUP('Captura de datos de CONTACTO'!AA999,'DO NOT USE_School Picklist'!$D$3:$D$5,1,FALSE))),"Please select a value from the drop-down menu",IF('DO NOT USE_Contact Formulas'!A999,"OK",NA()))</f>
        <v>#N/A</v>
      </c>
      <c r="AB999" s="40"/>
      <c r="AC999" s="40" t="e">
        <f>IF(AND(NOT(ISBLANK('Captura de datos de CONTACTO'!AC999)),ISNA(VLOOKUP('Captura de datos de CONTACTO'!AC999,'DO NOT USE_School Picklist'!$G$3:$G$5,1,FALSE))),"Please select a value from the drop-down menu",IF('DO NOT USE_Contact Formulas'!A999,"OK",NA()))</f>
        <v>#N/A</v>
      </c>
      <c r="AD999" s="40"/>
      <c r="AE999" s="40" t="e">
        <f>IF(AND(NOT(ISBLANK('Captura de datos de CONTACTO'!AE999)),ISNA(VLOOKUP('Captura de datos de CONTACTO'!AE999,'DO NOT USE_School Picklist'!$H$3:$H$4,1,FALSE))),"Please select a value from the drop-down menu",IF('DO NOT USE_Contact Formulas'!A999,"OK",NA()))</f>
        <v>#N/A</v>
      </c>
      <c r="AF999" s="40" t="e">
        <f ca="1">IF('Captura de datos de CONTACTO'!AF999&gt;'DO NOT USE_School Picklist'!$C$3,"Test Date cannot be a future date",IF('DO NOT USE_Contact Formulas'!A999,"OK",NA()))</f>
        <v>#N/A</v>
      </c>
      <c r="AG999" s="53" t="e">
        <f>IF(AND('DO NOT USE_Contact Formulas'!A999,ISBLANK('Captura de datos de CONTACTO'!AB999)),"Lab Result Test Result is required",IF(AND(NOT(ISBLANK('Captura de datos de CONTACTO'!AB999)),ISNA(VLOOKUP('Captura de datos de CONTACTO'!AB999,'DO NOT USE_School Picklist'!$Q$3:$Q$8,1,FALSE))),"Please select a value from the drop-down menu",IF('DO NOT USE_Contact Formulas'!A999,"OK",NA())))</f>
        <v>#N/A</v>
      </c>
    </row>
    <row r="1000" spans="1:33" x14ac:dyDescent="0.3">
      <c r="A1000" s="39" t="e">
        <f>IF('DO NOT USE_Contact Formulas'!A1000,IF('DO NOT USE_Contact Formulas'!B1000,"Not all required fields are completed","OK"),NA())</f>
        <v>#N/A</v>
      </c>
      <c r="B1000" s="40" t="e">
        <f>IF(AND('DO NOT USE_Contact Formulas'!A1000,ISBLANK('Captura de datos de CONTACTO'!B1000)),"First Name is required",IF(NOT(ISBLANK('Captura de datos de CONTACTO'!B1000)),"OK",NA()))</f>
        <v>#N/A</v>
      </c>
      <c r="C1000" s="40" t="e">
        <f>IF(AND('DO NOT USE_Contact Formulas'!A1000,ISBLANK('Captura de datos de CONTACTO'!C1000)),"Last Name is required",IF(NOT(ISBLANK('Captura de datos de CONTACTO'!C1000)),"OK",NA()))</f>
        <v>#N/A</v>
      </c>
      <c r="D1000" s="40" t="e">
        <f>IF(AND('DO NOT USE_Contact Formulas'!A1000,ISBLANK('Captura de datos de CONTACTO'!D1000)),"Birthdate is required",IF(NOT(ISBLANK('Captura de datos de CONTACTO'!D1000)),"OK",NA()))</f>
        <v>#N/A</v>
      </c>
      <c r="E1000" s="40" t="e">
        <f>IF(AND('DO NOT USE_Contact Formulas'!A1000,ISBLANK('Captura de datos de CONTACTO'!E1000)),"Mobile Phone is required",IF(NOT(ISBLANK('Captura de datos de CONTACTO'!E1000)),IF(AND(ISNUMBER(VALUE('Captura de datos de CONTACTO'!E1000)),LEFT('Captura de datos de CONTACTO'!E1000,1)&lt;&gt;"1",LEN('Captura de datos de CONTACTO'!E1000)=10),"OK","Phone number must be valid format"),NA()))</f>
        <v>#N/A</v>
      </c>
      <c r="F1000" s="40" t="e">
        <f>IF(LEN('Captura de datos de CONTACTO'!F1000)&gt;255,"Home Street Address must be less than 255 characters",IF('DO NOT USE_Contact Formulas'!A1000,"OK",NA()))</f>
        <v>#N/A</v>
      </c>
      <c r="G1000" s="40" t="e">
        <f>IF(LEN('Captura de datos de CONTACTO'!G1000)&gt;40,"City must be less than 40 characters",IF('DO NOT USE_Contact Formulas'!A1000,"OK",NA()))</f>
        <v>#N/A</v>
      </c>
      <c r="H1000" s="40" t="e">
        <f>IF(AND(NOT(ISBLANK('Captura de datos de CONTACTO'!H1000)),ISNA(VLOOKUP('Captura de datos de CONTACTO'!H1000,'DO NOT USE_School Picklist'!$P$3:$P$52,1,FALSE))),"Please select a value from the drop-down menu",IF('DO NOT USE_Contact Formulas'!A1000,"OK",NA()))</f>
        <v>#N/A</v>
      </c>
      <c r="I1000" s="40" t="e">
        <f>IF(AND('DO NOT USE_Contact Formulas'!A1000,ISBLANK('Captura de datos de CONTACTO'!I1000)),"Zip is required",IF(ISBLANK('Captura de datos de CONTACTO'!I1000),NA(),"OK"))</f>
        <v>#N/A</v>
      </c>
      <c r="J1000" s="40" t="e">
        <f>IF(AND('DO NOT USE_Contact Formulas'!A1000,ISBLANK('Captura de datos de CONTACTO'!J1000)),"Student or Staff? is required",IF(ISBLANK('Captura de datos de CONTACTO'!J1000),NA(),IF(ISNA(VLOOKUP('Captura de datos de CONTACTO'!J1000,'DO NOT USE_School Picklist'!$B$3:$B$6,1,FALSE)),"Please select a value from the drop-down menu","OK")))</f>
        <v>#N/A</v>
      </c>
      <c r="K1000" s="40" t="e">
        <f>IF(AND('Captura de datos de CONTACTO'!J1000='DO NOT USE_School Picklist'!$B$4,ISBLANK('Captura de datos de CONTACTO'!K1000)),"Occupation/Job Title is required if Student or Staff? is Yes, staff/faculty or volunteer",IF('DO NOT USE_Contact Formulas'!A1000,"OK",NA()))</f>
        <v>#N/A</v>
      </c>
      <c r="L1000" s="40" t="e">
        <f ca="1">IF('Captura de datos de CONTACTO'!L1000&gt;'DO NOT USE_School Picklist'!$C$3,"Date last on school campus/facility cannot be a future date",IF('DO NOT USE_Contact Formulas'!A1000,IF(ISBLANK('Captura de datos de CONTACTO'!L1000),"Date last on school campus/facility is required","OK"),NA()))</f>
        <v>#N/A</v>
      </c>
      <c r="M1000" s="41" t="e">
        <f ca="1">IF('Captura de datos de CONTACTO'!M1000&gt;'DO NOT USE_School Picklist'!$C$3,"Last Exposure Date cannot be a future date",IF('DO NOT USE_Contact Formulas'!A1000,IF(ISBLANK('Captura de datos de CONTACTO'!M1000),"Last Exposure Date is required","OK"),NA()))</f>
        <v>#N/A</v>
      </c>
      <c r="N1000" s="41" t="e">
        <f>IF(AND('DO NOT USE_Contact Formulas'!A1000,ISBLANK('Captura de datos de CONTACTO'!N1000)),"Specific Place in the Location is required",IF(ISBLANK('Captura de datos de CONTACTO'!N1000),NA(),"OK"))</f>
        <v>#N/A</v>
      </c>
      <c r="O1000" s="40" t="e">
        <f>IF(AND(NOT(ISBLANK('Captura de datos de CONTACTO'!O1000)),ISNA(VLOOKUP('Captura de datos de CONTACTO'!O1000,'DO NOT USE_School Picklist'!$L$3:$L$81,1,FALSE))),"Please select a value from the drop-down menu",IF('DO NOT USE_Contact Formulas'!A1000,"OK",NA()))</f>
        <v>#N/A</v>
      </c>
      <c r="P1000" s="40" t="e">
        <f>IF(AND(NOT(ISBLANK('Captura de datos de CONTACTO'!P1000)),NOT(ISNUMBER(MATCH("*@*.?*",'Captura de datos de CONTACTO'!P1000,0)))),"Email must be in a valid format",IF('DO NOT USE_Contact Formulas'!A1000,"OK",NA()))</f>
        <v>#N/A</v>
      </c>
      <c r="Q1000" s="40" t="e">
        <f>IF(LEN('Captura de datos de CONTACTO'!Q1000)&gt;50,"Parent/Guardian Name must be less than 50 characters",IF('DO NOT USE_Contact Formulas'!A1000,"OK",NA()))</f>
        <v>#N/A</v>
      </c>
      <c r="R1000" s="40" t="e">
        <f>IF(NOT(ISBLANK('Captura de datos de CONTACTO'!R1000)),IF(AND(ISNUMBER('Captura de datos de CONTACTO'!R1000),LEFT('Captura de datos de CONTACTO'!R1000,1)&lt;&gt;"1",LEN('Captura de datos de CONTACTO'!R1000)=10),"OK","Phone number must be valid format"),IF('DO NOT USE_Contact Formulas'!A1000,"OK",NA()))</f>
        <v>#N/A</v>
      </c>
      <c r="S1000" s="40" t="e">
        <f>IF(AND(NOT(ISBLANK('Captura de datos de CONTACTO'!S1000)),ISNA(VLOOKUP('Captura de datos de CONTACTO'!S1000,'DO NOT USE_School Picklist'!$N$3:$N$63,1,FALSE))),"Please select a value from the drop-down menu",IF('DO NOT USE_Contact Formulas'!A1000,"OK",NA()))</f>
        <v>#N/A</v>
      </c>
      <c r="T1000" s="53" t="e">
        <f>IF(AND(NOT(ISBLANK('Captura de datos de CONTACTO'!T1000)),ISNA(VLOOKUP('Captura de datos de CONTACTO'!T1000,'DO NOT USE_School Picklist'!$I$3:$I$5,1,FALSE))),"Please select a value from the drop-down menu",IF('DO NOT USE_Contact Formulas'!A1000,"OK",NA()))</f>
        <v>#N/A</v>
      </c>
      <c r="U1000" s="40" t="e">
        <f>IF(AND(NOT(ISBLANK('Captura de datos de CONTACTO'!U1000)),ISNA(VLOOKUP('Captura de datos de CONTACTO'!U1000,'DO NOT USE_School Picklist'!$E$3:$E$10,1,FALSE))),"Please select a value from the drop-down menu",IF('DO NOT USE_Contact Formulas'!A1000,"OK",NA()))</f>
        <v>#N/A</v>
      </c>
      <c r="V1000" s="53" t="e">
        <f>IF(AND(NOT(ISBLANK('Captura de datos de CONTACTO'!V1000)),ISNA(VLOOKUP('Captura de datos de CONTACTO'!V1000,'DO NOT USE_School Picklist'!$W$3:$W$9,1,FALSE))),"Please select a value from the drop-down menu",IF('DO NOT USE_Contact Formulas'!A1000,"OK",NA()))</f>
        <v>#N/A</v>
      </c>
      <c r="W1000" s="53" t="e">
        <f>IF(AND(NOT(ISBLANK('Captura de datos de CONTACTO'!W1000)),ISNA(VLOOKUP('Captura de datos de CONTACTO'!W1000,'DO NOT USE_School Picklist'!$W$3:$W$9,1,FALSE))),"Please select a value from the drop-down menu",IF('DO NOT USE_Case Formulas'!A1000,"OK",NA()))</f>
        <v>#N/A</v>
      </c>
      <c r="X1000" s="40" t="e">
        <f>IF(AND(NOT(ISBLANK('Captura de datos de CONTACTO'!X1000)),ISNA(VLOOKUP('Captura de datos de CONTACTO'!X1000,'DO NOT USE_School Picklist'!$F$3:$F$16,1,FALSE))),"Please select a value from the drop-down menu",IF('DO NOT USE_Contact Formulas'!A1000,"OK",NA()))</f>
        <v>#N/A</v>
      </c>
      <c r="Y1000" s="40" t="e">
        <f>IF(LEN('Captura de datos de CONTACTO'!Y1000)&gt;100,"Classroom(s) must be less than 100 characters",IF('DO NOT USE_Contact Formulas'!A1000,"OK",NA()))</f>
        <v>#N/A</v>
      </c>
      <c r="Z1000" s="40" t="e">
        <f>IF(AND(NOT(ISBLANK('Captura de datos de CONTACTO'!Z1000)),ISNA(VLOOKUP('Captura de datos de CONTACTO'!Z1000,'DO NOT USE_School Picklist'!$K$3:$K$6,1,FALSE))),"Please select a value from the drop-down menu",IF('DO NOT USE_Contact Formulas'!A1000,"OK",NA()))</f>
        <v>#N/A</v>
      </c>
      <c r="AA1000" s="40" t="e">
        <f>IF(AND(NOT(ISBLANK('Captura de datos de CONTACTO'!AA1000)),ISNA(VLOOKUP('Captura de datos de CONTACTO'!AA1000,'DO NOT USE_School Picklist'!$D$3:$D$5,1,FALSE))),"Please select a value from the drop-down menu",IF('DO NOT USE_Contact Formulas'!A1000,"OK",NA()))</f>
        <v>#N/A</v>
      </c>
      <c r="AB1000" s="40"/>
      <c r="AC1000" s="40" t="e">
        <f>IF(AND(NOT(ISBLANK('Captura de datos de CONTACTO'!AC1000)),ISNA(VLOOKUP('Captura de datos de CONTACTO'!AC1000,'DO NOT USE_School Picklist'!$G$3:$G$5,1,FALSE))),"Please select a value from the drop-down menu",IF('DO NOT USE_Contact Formulas'!A1000,"OK",NA()))</f>
        <v>#N/A</v>
      </c>
      <c r="AD1000" s="40"/>
      <c r="AE1000" s="40" t="e">
        <f>IF(AND(NOT(ISBLANK('Captura de datos de CONTACTO'!AE1000)),ISNA(VLOOKUP('Captura de datos de CONTACTO'!AE1000,'DO NOT USE_School Picklist'!$H$3:$H$4,1,FALSE))),"Please select a value from the drop-down menu",IF('DO NOT USE_Contact Formulas'!A1000,"OK",NA()))</f>
        <v>#N/A</v>
      </c>
      <c r="AF1000" s="40" t="e">
        <f ca="1">IF('Captura de datos de CONTACTO'!AF1000&gt;'DO NOT USE_School Picklist'!$C$3,"Test Date cannot be a future date",IF('DO NOT USE_Contact Formulas'!A1000,"OK",NA()))</f>
        <v>#N/A</v>
      </c>
      <c r="AG1000" s="53" t="e">
        <f>IF(AND('DO NOT USE_Contact Formulas'!A1000,ISBLANK('Captura de datos de CONTACTO'!AB1000)),"Lab Result Test Result is required",IF(AND(NOT(ISBLANK('Captura de datos de CONTACTO'!AB1000)),ISNA(VLOOKUP('Captura de datos de CONTACTO'!AB1000,'DO NOT USE_School Picklist'!$Q$3:$Q$8,1,FALSE))),"Please select a value from the drop-down menu",IF('DO NOT USE_Contact Formulas'!A1000,"OK",NA())))</f>
        <v>#N/A</v>
      </c>
    </row>
    <row r="1001" spans="1:33" x14ac:dyDescent="0.3">
      <c r="A1001" s="39" t="e">
        <f>IF('DO NOT USE_Contact Formulas'!A1001,IF('DO NOT USE_Contact Formulas'!B1001,"Not all required fields are completed","OK"),NA())</f>
        <v>#N/A</v>
      </c>
      <c r="B1001" s="40" t="e">
        <f>IF(AND('DO NOT USE_Contact Formulas'!A1001,ISBLANK('Captura de datos de CONTACTO'!B1001)),"First Name is required",IF(NOT(ISBLANK('Captura de datos de CONTACTO'!B1001)),"OK",NA()))</f>
        <v>#N/A</v>
      </c>
      <c r="C1001" s="40" t="e">
        <f>IF(AND('DO NOT USE_Contact Formulas'!A1001,ISBLANK('Captura de datos de CONTACTO'!C1001)),"Last Name is required",IF(NOT(ISBLANK('Captura de datos de CONTACTO'!C1001)),"OK",NA()))</f>
        <v>#N/A</v>
      </c>
      <c r="D1001" s="40" t="e">
        <f>IF(AND('DO NOT USE_Contact Formulas'!A1001,ISBLANK('Captura de datos de CONTACTO'!D1001)),"Birthdate is required",IF(NOT(ISBLANK('Captura de datos de CONTACTO'!D1001)),"OK",NA()))</f>
        <v>#N/A</v>
      </c>
      <c r="E1001" s="40" t="e">
        <f>IF(AND('DO NOT USE_Contact Formulas'!A1001,ISBLANK('Captura de datos de CONTACTO'!E1001)),"Mobile Phone is required",IF(NOT(ISBLANK('Captura de datos de CONTACTO'!E1001)),IF(AND(ISNUMBER(VALUE('Captura de datos de CONTACTO'!E1001)),LEFT('Captura de datos de CONTACTO'!E1001,1)&lt;&gt;"1",LEN('Captura de datos de CONTACTO'!E1001)=10),"OK","Phone number must be valid format"),NA()))</f>
        <v>#N/A</v>
      </c>
      <c r="F1001" s="40" t="e">
        <f>IF(LEN('Captura de datos de CONTACTO'!F1001)&gt;255,"Home Street Address must be less than 255 characters",IF('DO NOT USE_Contact Formulas'!A1001,"OK",NA()))</f>
        <v>#N/A</v>
      </c>
      <c r="G1001" s="40" t="e">
        <f>IF(LEN('Captura de datos de CONTACTO'!G1001)&gt;40,"City must be less than 40 characters",IF('DO NOT USE_Contact Formulas'!A1001,"OK",NA()))</f>
        <v>#N/A</v>
      </c>
      <c r="H1001" s="40" t="e">
        <f>IF(AND(NOT(ISBLANK('Captura de datos de CONTACTO'!H1001)),ISNA(VLOOKUP('Captura de datos de CONTACTO'!H1001,'DO NOT USE_School Picklist'!$P$3:$P$52,1,FALSE))),"Please select a value from the drop-down menu",IF('DO NOT USE_Contact Formulas'!A1001,"OK",NA()))</f>
        <v>#N/A</v>
      </c>
      <c r="I1001" s="40" t="e">
        <f>IF(AND('DO NOT USE_Contact Formulas'!A1001,ISBLANK('Captura de datos de CONTACTO'!I1001)),"Zip is required",IF(ISBLANK('Captura de datos de CONTACTO'!I1001),NA(),"OK"))</f>
        <v>#N/A</v>
      </c>
      <c r="J1001" s="40" t="e">
        <f>IF(AND('DO NOT USE_Contact Formulas'!A1001,ISBLANK('Captura de datos de CONTACTO'!J1001)),"Student or Staff? is required",IF(ISBLANK('Captura de datos de CONTACTO'!J1001),NA(),IF(ISNA(VLOOKUP('Captura de datos de CONTACTO'!J1001,'DO NOT USE_School Picklist'!$B$3:$B$6,1,FALSE)),"Please select a value from the drop-down menu","OK")))</f>
        <v>#N/A</v>
      </c>
      <c r="K1001" s="40" t="e">
        <f>IF(AND('Captura de datos de CONTACTO'!J1001='DO NOT USE_School Picklist'!$B$4,ISBLANK('Captura de datos de CONTACTO'!K1001)),"Occupation/Job Title is required if Student or Staff? is Yes, staff/faculty or volunteer",IF('DO NOT USE_Contact Formulas'!A1001,"OK",NA()))</f>
        <v>#N/A</v>
      </c>
      <c r="L1001" s="40" t="e">
        <f ca="1">IF('Captura de datos de CONTACTO'!L1001&gt;'DO NOT USE_School Picklist'!$C$3,"Date last on school campus/facility cannot be a future date",IF('DO NOT USE_Contact Formulas'!A1001,IF(ISBLANK('Captura de datos de CONTACTO'!L1001),"Date last on school campus/facility is required","OK"),NA()))</f>
        <v>#N/A</v>
      </c>
      <c r="M1001" s="41" t="e">
        <f ca="1">IF('Captura de datos de CONTACTO'!M1001&gt;'DO NOT USE_School Picklist'!$C$3,"Last Exposure Date cannot be a future date",IF('DO NOT USE_Contact Formulas'!A1001,IF(ISBLANK('Captura de datos de CONTACTO'!M1001),"Last Exposure Date is required","OK"),NA()))</f>
        <v>#N/A</v>
      </c>
      <c r="N1001" s="41" t="e">
        <f>IF(AND('DO NOT USE_Contact Formulas'!A1001,ISBLANK('Captura de datos de CONTACTO'!N1001)),"Specific Place in the Location is required",IF(ISBLANK('Captura de datos de CONTACTO'!N1001),NA(),"OK"))</f>
        <v>#N/A</v>
      </c>
      <c r="O1001" s="40" t="e">
        <f>IF(AND(NOT(ISBLANK('Captura de datos de CONTACTO'!O1001)),ISNA(VLOOKUP('Captura de datos de CONTACTO'!O1001,'DO NOT USE_School Picklist'!$L$3:$L$81,1,FALSE))),"Please select a value from the drop-down menu",IF('DO NOT USE_Contact Formulas'!A1001,"OK",NA()))</f>
        <v>#N/A</v>
      </c>
      <c r="P1001" s="40" t="e">
        <f>IF(AND(NOT(ISBLANK('Captura de datos de CONTACTO'!P1001)),NOT(ISNUMBER(MATCH("*@*.?*",'Captura de datos de CONTACTO'!P1001,0)))),"Email must be in a valid format",IF('DO NOT USE_Contact Formulas'!A1001,"OK",NA()))</f>
        <v>#N/A</v>
      </c>
      <c r="Q1001" s="40" t="e">
        <f>IF(LEN('Captura de datos de CONTACTO'!Q1001)&gt;50,"Parent/Guardian Name must be less than 50 characters",IF('DO NOT USE_Contact Formulas'!A1001,"OK",NA()))</f>
        <v>#N/A</v>
      </c>
      <c r="R1001" s="40" t="e">
        <f>IF(NOT(ISBLANK('Captura de datos de CONTACTO'!R1001)),IF(AND(ISNUMBER('Captura de datos de CONTACTO'!R1001),LEFT('Captura de datos de CONTACTO'!R1001,1)&lt;&gt;"1",LEN('Captura de datos de CONTACTO'!R1001)=10),"OK","Phone number must be valid format"),IF('DO NOT USE_Contact Formulas'!A1001,"OK",NA()))</f>
        <v>#N/A</v>
      </c>
      <c r="S1001" s="40" t="e">
        <f>IF(AND(NOT(ISBLANK('Captura de datos de CONTACTO'!S1001)),ISNA(VLOOKUP('Captura de datos de CONTACTO'!S1001,'DO NOT USE_School Picklist'!$N$3:$N$63,1,FALSE))),"Please select a value from the drop-down menu",IF('DO NOT USE_Contact Formulas'!A1001,"OK",NA()))</f>
        <v>#N/A</v>
      </c>
      <c r="T1001" s="53" t="e">
        <f>IF(AND(NOT(ISBLANK('Captura de datos de CONTACTO'!T1001)),ISNA(VLOOKUP('Captura de datos de CONTACTO'!T1001,'DO NOT USE_School Picklist'!$I$3:$I$5,1,FALSE))),"Please select a value from the drop-down menu",IF('DO NOT USE_Contact Formulas'!A1001,"OK",NA()))</f>
        <v>#N/A</v>
      </c>
      <c r="U1001" s="40" t="e">
        <f>IF(AND(NOT(ISBLANK('Captura de datos de CONTACTO'!U1001)),ISNA(VLOOKUP('Captura de datos de CONTACTO'!U1001,'DO NOT USE_School Picklist'!$E$3:$E$10,1,FALSE))),"Please select a value from the drop-down menu",IF('DO NOT USE_Contact Formulas'!A1001,"OK",NA()))</f>
        <v>#N/A</v>
      </c>
      <c r="V1001" s="53" t="e">
        <f>IF(AND(NOT(ISBLANK('Captura de datos de CONTACTO'!V1001)),ISNA(VLOOKUP('Captura de datos de CONTACTO'!V1001,'DO NOT USE_School Picklist'!$W$3:$W$9,1,FALSE))),"Please select a value from the drop-down menu",IF('DO NOT USE_Contact Formulas'!A1001,"OK",NA()))</f>
        <v>#N/A</v>
      </c>
      <c r="W1001" s="53" t="e">
        <f>IF(AND(NOT(ISBLANK('Captura de datos de CONTACTO'!W1001)),ISNA(VLOOKUP('Captura de datos de CONTACTO'!W1001,'DO NOT USE_School Picklist'!$W$3:$W$9,1,FALSE))),"Please select a value from the drop-down menu",IF('DO NOT USE_Case Formulas'!A1001,"OK",NA()))</f>
        <v>#N/A</v>
      </c>
      <c r="X1001" s="40" t="e">
        <f>IF(AND(NOT(ISBLANK('Captura de datos de CONTACTO'!X1001)),ISNA(VLOOKUP('Captura de datos de CONTACTO'!X1001,'DO NOT USE_School Picklist'!$F$3:$F$16,1,FALSE))),"Please select a value from the drop-down menu",IF('DO NOT USE_Contact Formulas'!A1001,"OK",NA()))</f>
        <v>#N/A</v>
      </c>
      <c r="Y1001" s="40" t="e">
        <f>IF(LEN('Captura de datos de CONTACTO'!Y1001)&gt;100,"Classroom(s) must be less than 100 characters",IF('DO NOT USE_Contact Formulas'!A1001,"OK",NA()))</f>
        <v>#N/A</v>
      </c>
      <c r="Z1001" s="40" t="e">
        <f>IF(AND(NOT(ISBLANK('Captura de datos de CONTACTO'!Z1001)),ISNA(VLOOKUP('Captura de datos de CONTACTO'!Z1001,'DO NOT USE_School Picklist'!$K$3:$K$6,1,FALSE))),"Please select a value from the drop-down menu",IF('DO NOT USE_Contact Formulas'!A1001,"OK",NA()))</f>
        <v>#N/A</v>
      </c>
      <c r="AA1001" s="40" t="e">
        <f>IF(AND(NOT(ISBLANK('Captura de datos de CONTACTO'!AA1001)),ISNA(VLOOKUP('Captura de datos de CONTACTO'!AA1001,'DO NOT USE_School Picklist'!$D$3:$D$5,1,FALSE))),"Please select a value from the drop-down menu",IF('DO NOT USE_Contact Formulas'!A1001,"OK",NA()))</f>
        <v>#N/A</v>
      </c>
      <c r="AB1001" s="40"/>
      <c r="AC1001" s="40" t="e">
        <f>IF(AND(NOT(ISBLANK('Captura de datos de CONTACTO'!AC1001)),ISNA(VLOOKUP('Captura de datos de CONTACTO'!AC1001,'DO NOT USE_School Picklist'!$G$3:$G$5,1,FALSE))),"Please select a value from the drop-down menu",IF('DO NOT USE_Contact Formulas'!A1001,"OK",NA()))</f>
        <v>#N/A</v>
      </c>
      <c r="AD1001" s="40"/>
      <c r="AE1001" s="40" t="e">
        <f>IF(AND(NOT(ISBLANK('Captura de datos de CONTACTO'!AE1001)),ISNA(VLOOKUP('Captura de datos de CONTACTO'!AE1001,'DO NOT USE_School Picklist'!$H$3:$H$4,1,FALSE))),"Please select a value from the drop-down menu",IF('DO NOT USE_Contact Formulas'!A1001,"OK",NA()))</f>
        <v>#N/A</v>
      </c>
      <c r="AF1001" s="40" t="e">
        <f ca="1">IF('Captura de datos de CONTACTO'!AF1001&gt;'DO NOT USE_School Picklist'!$C$3,"Test Date cannot be a future date",IF('DO NOT USE_Contact Formulas'!A1001,"OK",NA()))</f>
        <v>#N/A</v>
      </c>
      <c r="AG1001" s="53" t="e">
        <f>IF(AND('DO NOT USE_Contact Formulas'!A1001,ISBLANK('Captura de datos de CONTACTO'!AB1001)),"Lab Result Test Result is required",IF(AND(NOT(ISBLANK('Captura de datos de CONTACTO'!AB1001)),ISNA(VLOOKUP('Captura de datos de CONTACTO'!AB1001,'DO NOT USE_School Picklist'!$Q$3:$Q$8,1,FALSE))),"Please select a value from the drop-down menu",IF('DO NOT USE_Contact Formulas'!A1001,"OK",NA())))</f>
        <v>#N/A</v>
      </c>
    </row>
    <row r="1002" spans="1:33" x14ac:dyDescent="0.3">
      <c r="A1002" s="39" t="e">
        <f>IF('DO NOT USE_Contact Formulas'!A1002,IF('DO NOT USE_Contact Formulas'!B1002,"Not all required fields are completed","OK"),NA())</f>
        <v>#N/A</v>
      </c>
      <c r="B1002" s="40" t="e">
        <f>IF(AND('DO NOT USE_Contact Formulas'!A1002,ISBLANK('Captura de datos de CONTACTO'!B1002)),"First Name is required",IF(NOT(ISBLANK('Captura de datos de CONTACTO'!B1002)),"OK",NA()))</f>
        <v>#N/A</v>
      </c>
      <c r="C1002" s="40" t="e">
        <f>IF(AND('DO NOT USE_Contact Formulas'!A1002,ISBLANK('Captura de datos de CONTACTO'!C1002)),"Last Name is required",IF(NOT(ISBLANK('Captura de datos de CONTACTO'!C1002)),"OK",NA()))</f>
        <v>#N/A</v>
      </c>
      <c r="D1002" s="40" t="e">
        <f>IF(AND('DO NOT USE_Contact Formulas'!A1002,ISBLANK('Captura de datos de CONTACTO'!D1002)),"Birthdate is required",IF(NOT(ISBLANK('Captura de datos de CONTACTO'!D1002)),"OK",NA()))</f>
        <v>#N/A</v>
      </c>
      <c r="E1002" s="40" t="e">
        <f>IF(AND('DO NOT USE_Contact Formulas'!A1002,ISBLANK('Captura de datos de CONTACTO'!E1002)),"Mobile Phone is required",IF(NOT(ISBLANK('Captura de datos de CONTACTO'!E1002)),IF(AND(ISNUMBER(VALUE('Captura de datos de CONTACTO'!E1002)),LEFT('Captura de datos de CONTACTO'!E1002,1)&lt;&gt;"1",LEN('Captura de datos de CONTACTO'!E1002)=10),"OK","Phone number must be valid format"),NA()))</f>
        <v>#N/A</v>
      </c>
      <c r="F1002" s="40" t="e">
        <f>IF(LEN('Captura de datos de CONTACTO'!F1002)&gt;255,"Home Street Address must be less than 255 characters",IF('DO NOT USE_Contact Formulas'!A1002,"OK",NA()))</f>
        <v>#N/A</v>
      </c>
      <c r="G1002" s="40" t="e">
        <f>IF(LEN('Captura de datos de CONTACTO'!G1002)&gt;40,"City must be less than 40 characters",IF('DO NOT USE_Contact Formulas'!A1002,"OK",NA()))</f>
        <v>#N/A</v>
      </c>
      <c r="H1002" s="40" t="e">
        <f>IF(AND(NOT(ISBLANK('Captura de datos de CONTACTO'!H1002)),ISNA(VLOOKUP('Captura de datos de CONTACTO'!H1002,'DO NOT USE_School Picklist'!$P$3:$P$52,1,FALSE))),"Please select a value from the drop-down menu",IF('DO NOT USE_Contact Formulas'!A1002,"OK",NA()))</f>
        <v>#N/A</v>
      </c>
      <c r="I1002" s="40" t="e">
        <f>IF(AND('DO NOT USE_Contact Formulas'!A1002,ISBLANK('Captura de datos de CONTACTO'!I1002)),"Zip is required",IF(ISBLANK('Captura de datos de CONTACTO'!I1002),NA(),"OK"))</f>
        <v>#N/A</v>
      </c>
      <c r="J1002" s="40" t="e">
        <f>IF(AND('DO NOT USE_Contact Formulas'!A1002,ISBLANK('Captura de datos de CONTACTO'!J1002)),"Student or Staff? is required",IF(ISBLANK('Captura de datos de CONTACTO'!J1002),NA(),IF(ISNA(VLOOKUP('Captura de datos de CONTACTO'!J1002,'DO NOT USE_School Picklist'!$B$3:$B$6,1,FALSE)),"Please select a value from the drop-down menu","OK")))</f>
        <v>#N/A</v>
      </c>
      <c r="K1002" s="40" t="e">
        <f>IF(AND('Captura de datos de CONTACTO'!J1002='DO NOT USE_School Picklist'!$B$4,ISBLANK('Captura de datos de CONTACTO'!K1002)),"Occupation/Job Title is required if Student or Staff? is Yes, staff/faculty or volunteer",IF('DO NOT USE_Contact Formulas'!A1002,"OK",NA()))</f>
        <v>#N/A</v>
      </c>
      <c r="L1002" s="40" t="e">
        <f ca="1">IF('Captura de datos de CONTACTO'!L1002&gt;'DO NOT USE_School Picklist'!$C$3,"Date last on school campus/facility cannot be a future date",IF('DO NOT USE_Contact Formulas'!A1002,IF(ISBLANK('Captura de datos de CONTACTO'!L1002),"Date last on school campus/facility is required","OK"),NA()))</f>
        <v>#N/A</v>
      </c>
      <c r="M1002" s="41" t="e">
        <f ca="1">IF('Captura de datos de CONTACTO'!M1002&gt;'DO NOT USE_School Picklist'!$C$3,"Last Exposure Date cannot be a future date",IF('DO NOT USE_Contact Formulas'!A1002,IF(ISBLANK('Captura de datos de CONTACTO'!M1002),"Last Exposure Date is required","OK"),NA()))</f>
        <v>#N/A</v>
      </c>
      <c r="N1002" s="41" t="e">
        <f>IF(AND('DO NOT USE_Contact Formulas'!A1002,ISBLANK('Captura de datos de CONTACTO'!N1002)),"Specific Place in the Location is required",IF(ISBLANK('Captura de datos de CONTACTO'!N1002),NA(),"OK"))</f>
        <v>#N/A</v>
      </c>
      <c r="O1002" s="40" t="e">
        <f>IF(AND(NOT(ISBLANK('Captura de datos de CONTACTO'!O1002)),ISNA(VLOOKUP('Captura de datos de CONTACTO'!O1002,'DO NOT USE_School Picklist'!$L$3:$L$81,1,FALSE))),"Please select a value from the drop-down menu",IF('DO NOT USE_Contact Formulas'!A1002,"OK",NA()))</f>
        <v>#N/A</v>
      </c>
      <c r="P1002" s="40" t="e">
        <f>IF(AND(NOT(ISBLANK('Captura de datos de CONTACTO'!P1002)),NOT(ISNUMBER(MATCH("*@*.?*",'Captura de datos de CONTACTO'!P1002,0)))),"Email must be in a valid format",IF('DO NOT USE_Contact Formulas'!A1002,"OK",NA()))</f>
        <v>#N/A</v>
      </c>
      <c r="Q1002" s="40" t="e">
        <f>IF(LEN('Captura de datos de CONTACTO'!Q1002)&gt;50,"Parent/Guardian Name must be less than 50 characters",IF('DO NOT USE_Contact Formulas'!A1002,"OK",NA()))</f>
        <v>#N/A</v>
      </c>
      <c r="R1002" s="40" t="e">
        <f>IF(NOT(ISBLANK('Captura de datos de CONTACTO'!R1002)),IF(AND(ISNUMBER('Captura de datos de CONTACTO'!R1002),LEFT('Captura de datos de CONTACTO'!R1002,1)&lt;&gt;"1",LEN('Captura de datos de CONTACTO'!R1002)=10),"OK","Phone number must be valid format"),IF('DO NOT USE_Contact Formulas'!A1002,"OK",NA()))</f>
        <v>#N/A</v>
      </c>
      <c r="S1002" s="40" t="e">
        <f>IF(AND(NOT(ISBLANK('Captura de datos de CONTACTO'!S1002)),ISNA(VLOOKUP('Captura de datos de CONTACTO'!S1002,'DO NOT USE_School Picklist'!$N$3:$N$63,1,FALSE))),"Please select a value from the drop-down menu",IF('DO NOT USE_Contact Formulas'!A1002,"OK",NA()))</f>
        <v>#N/A</v>
      </c>
      <c r="T1002" s="53" t="e">
        <f>IF(AND(NOT(ISBLANK('Captura de datos de CONTACTO'!T1002)),ISNA(VLOOKUP('Captura de datos de CONTACTO'!T1002,'DO NOT USE_School Picklist'!$I$3:$I$5,1,FALSE))),"Please select a value from the drop-down menu",IF('DO NOT USE_Contact Formulas'!A1002,"OK",NA()))</f>
        <v>#N/A</v>
      </c>
      <c r="U1002" s="40" t="e">
        <f>IF(AND(NOT(ISBLANK('Captura de datos de CONTACTO'!U1002)),ISNA(VLOOKUP('Captura de datos de CONTACTO'!U1002,'DO NOT USE_School Picklist'!$E$3:$E$10,1,FALSE))),"Please select a value from the drop-down menu",IF('DO NOT USE_Contact Formulas'!A1002,"OK",NA()))</f>
        <v>#N/A</v>
      </c>
      <c r="V1002" s="53" t="e">
        <f>IF(AND(NOT(ISBLANK('Captura de datos de CONTACTO'!V1002)),ISNA(VLOOKUP('Captura de datos de CONTACTO'!V1002,'DO NOT USE_School Picklist'!$W$3:$W$9,1,FALSE))),"Please select a value from the drop-down menu",IF('DO NOT USE_Contact Formulas'!A1002,"OK",NA()))</f>
        <v>#N/A</v>
      </c>
      <c r="W1002" s="53" t="e">
        <f>IF(AND(NOT(ISBLANK('Captura de datos de CONTACTO'!W1002)),ISNA(VLOOKUP('Captura de datos de CONTACTO'!W1002,'DO NOT USE_School Picklist'!$W$3:$W$9,1,FALSE))),"Please select a value from the drop-down menu",IF('DO NOT USE_Case Formulas'!A1002,"OK",NA()))</f>
        <v>#N/A</v>
      </c>
      <c r="X1002" s="40" t="e">
        <f>IF(AND(NOT(ISBLANK('Captura de datos de CONTACTO'!X1002)),ISNA(VLOOKUP('Captura de datos de CONTACTO'!X1002,'DO NOT USE_School Picklist'!$F$3:$F$16,1,FALSE))),"Please select a value from the drop-down menu",IF('DO NOT USE_Contact Formulas'!A1002,"OK",NA()))</f>
        <v>#N/A</v>
      </c>
      <c r="Y1002" s="40" t="e">
        <f>IF(LEN('Captura de datos de CONTACTO'!Y1002)&gt;100,"Classroom(s) must be less than 100 characters",IF('DO NOT USE_Contact Formulas'!A1002,"OK",NA()))</f>
        <v>#N/A</v>
      </c>
      <c r="Z1002" s="40" t="e">
        <f>IF(AND(NOT(ISBLANK('Captura de datos de CONTACTO'!Z1002)),ISNA(VLOOKUP('Captura de datos de CONTACTO'!Z1002,'DO NOT USE_School Picklist'!$K$3:$K$6,1,FALSE))),"Please select a value from the drop-down menu",IF('DO NOT USE_Contact Formulas'!A1002,"OK",NA()))</f>
        <v>#N/A</v>
      </c>
      <c r="AA1002" s="40" t="e">
        <f>IF(AND(NOT(ISBLANK('Captura de datos de CONTACTO'!AA1002)),ISNA(VLOOKUP('Captura de datos de CONTACTO'!AA1002,'DO NOT USE_School Picklist'!$D$3:$D$5,1,FALSE))),"Please select a value from the drop-down menu",IF('DO NOT USE_Contact Formulas'!A1002,"OK",NA()))</f>
        <v>#N/A</v>
      </c>
      <c r="AB1002" s="40"/>
      <c r="AC1002" s="40" t="e">
        <f>IF(AND(NOT(ISBLANK('Captura de datos de CONTACTO'!AC1002)),ISNA(VLOOKUP('Captura de datos de CONTACTO'!AC1002,'DO NOT USE_School Picklist'!$G$3:$G$5,1,FALSE))),"Please select a value from the drop-down menu",IF('DO NOT USE_Contact Formulas'!A1002,"OK",NA()))</f>
        <v>#N/A</v>
      </c>
      <c r="AD1002" s="40"/>
      <c r="AE1002" s="40" t="e">
        <f>IF(AND(NOT(ISBLANK('Captura de datos de CONTACTO'!AE1002)),ISNA(VLOOKUP('Captura de datos de CONTACTO'!AE1002,'DO NOT USE_School Picklist'!$H$3:$H$4,1,FALSE))),"Please select a value from the drop-down menu",IF('DO NOT USE_Contact Formulas'!A1002,"OK",NA()))</f>
        <v>#N/A</v>
      </c>
      <c r="AF1002" s="40" t="e">
        <f ca="1">IF('Captura de datos de CONTACTO'!AF1002&gt;'DO NOT USE_School Picklist'!$C$3,"Test Date cannot be a future date",IF('DO NOT USE_Contact Formulas'!A1002,"OK",NA()))</f>
        <v>#N/A</v>
      </c>
      <c r="AG1002" s="53" t="e">
        <f>IF(AND('DO NOT USE_Contact Formulas'!A1002,ISBLANK('Captura de datos de CONTACTO'!AB1002)),"Lab Result Test Result is required",IF(AND(NOT(ISBLANK('Captura de datos de CONTACTO'!AB1002)),ISNA(VLOOKUP('Captura de datos de CONTACTO'!AB1002,'DO NOT USE_School Picklist'!$Q$3:$Q$8,1,FALSE))),"Please select a value from the drop-down menu",IF('DO NOT USE_Contact Formulas'!A1002,"OK",NA())))</f>
        <v>#N/A</v>
      </c>
    </row>
    <row r="1003" spans="1:33" x14ac:dyDescent="0.3">
      <c r="A1003" s="39" t="e">
        <f>IF('DO NOT USE_Contact Formulas'!A1003,IF('DO NOT USE_Contact Formulas'!B1003,"Not all required fields are completed","OK"),NA())</f>
        <v>#N/A</v>
      </c>
      <c r="B1003" s="40" t="e">
        <f>IF(AND('DO NOT USE_Contact Formulas'!A1003,ISBLANK('Captura de datos de CONTACTO'!B1003)),"First Name is required",IF(NOT(ISBLANK('Captura de datos de CONTACTO'!B1003)),"OK",NA()))</f>
        <v>#N/A</v>
      </c>
      <c r="C1003" s="40" t="e">
        <f>IF(AND('DO NOT USE_Contact Formulas'!A1003,ISBLANK('Captura de datos de CONTACTO'!C1003)),"Last Name is required",IF(NOT(ISBLANK('Captura de datos de CONTACTO'!C1003)),"OK",NA()))</f>
        <v>#N/A</v>
      </c>
      <c r="D1003" s="40" t="e">
        <f>IF(AND('DO NOT USE_Contact Formulas'!A1003,ISBLANK('Captura de datos de CONTACTO'!D1003)),"Birthdate is required",IF(NOT(ISBLANK('Captura de datos de CONTACTO'!D1003)),"OK",NA()))</f>
        <v>#N/A</v>
      </c>
      <c r="E1003" s="40" t="e">
        <f>IF(AND('DO NOT USE_Contact Formulas'!A1003,ISBLANK('Captura de datos de CONTACTO'!E1003)),"Mobile Phone is required",IF(NOT(ISBLANK('Captura de datos de CONTACTO'!E1003)),IF(AND(ISNUMBER(VALUE('Captura de datos de CONTACTO'!E1003)),LEFT('Captura de datos de CONTACTO'!E1003,1)&lt;&gt;"1",LEN('Captura de datos de CONTACTO'!E1003)=10),"OK","Phone number must be valid format"),NA()))</f>
        <v>#N/A</v>
      </c>
      <c r="F1003" s="40" t="e">
        <f>IF(LEN('Captura de datos de CONTACTO'!F1003)&gt;255,"Home Street Address must be less than 255 characters",IF('DO NOT USE_Contact Formulas'!A1003,"OK",NA()))</f>
        <v>#N/A</v>
      </c>
      <c r="G1003" s="40" t="e">
        <f>IF(LEN('Captura de datos de CONTACTO'!G1003)&gt;40,"City must be less than 40 characters",IF('DO NOT USE_Contact Formulas'!A1003,"OK",NA()))</f>
        <v>#N/A</v>
      </c>
      <c r="H1003" s="40" t="e">
        <f>IF(AND(NOT(ISBLANK('Captura de datos de CONTACTO'!H1003)),ISNA(VLOOKUP('Captura de datos de CONTACTO'!H1003,'DO NOT USE_School Picklist'!$P$3:$P$52,1,FALSE))),"Please select a value from the drop-down menu",IF('DO NOT USE_Contact Formulas'!A1003,"OK",NA()))</f>
        <v>#N/A</v>
      </c>
      <c r="I1003" s="40" t="e">
        <f>IF(AND('DO NOT USE_Contact Formulas'!A1003,ISBLANK('Captura de datos de CONTACTO'!I1003)),"Zip is required",IF(ISBLANK('Captura de datos de CONTACTO'!I1003),NA(),"OK"))</f>
        <v>#N/A</v>
      </c>
      <c r="J1003" s="40" t="e">
        <f>IF(AND('DO NOT USE_Contact Formulas'!A1003,ISBLANK('Captura de datos de CONTACTO'!J1003)),"Student or Staff? is required",IF(ISBLANK('Captura de datos de CONTACTO'!J1003),NA(),IF(ISNA(VLOOKUP('Captura de datos de CONTACTO'!J1003,'DO NOT USE_School Picklist'!$B$3:$B$6,1,FALSE)),"Please select a value from the drop-down menu","OK")))</f>
        <v>#N/A</v>
      </c>
      <c r="K1003" s="40" t="e">
        <f>IF(AND('Captura de datos de CONTACTO'!J1003='DO NOT USE_School Picklist'!$B$4,ISBLANK('Captura de datos de CONTACTO'!K1003)),"Occupation/Job Title is required if Student or Staff? is Yes, staff/faculty or volunteer",IF('DO NOT USE_Contact Formulas'!A1003,"OK",NA()))</f>
        <v>#N/A</v>
      </c>
      <c r="L1003" s="40" t="e">
        <f ca="1">IF('Captura de datos de CONTACTO'!L1003&gt;'DO NOT USE_School Picklist'!$C$3,"Date last on school campus/facility cannot be a future date",IF('DO NOT USE_Contact Formulas'!A1003,IF(ISBLANK('Captura de datos de CONTACTO'!L1003),"Date last on school campus/facility is required","OK"),NA()))</f>
        <v>#N/A</v>
      </c>
      <c r="M1003" s="41" t="e">
        <f ca="1">IF('Captura de datos de CONTACTO'!M1003&gt;'DO NOT USE_School Picklist'!$C$3,"Last Exposure Date cannot be a future date",IF('DO NOT USE_Contact Formulas'!A1003,IF(ISBLANK('Captura de datos de CONTACTO'!M1003),"Last Exposure Date is required","OK"),NA()))</f>
        <v>#N/A</v>
      </c>
      <c r="N1003" s="41" t="e">
        <f>IF(AND('DO NOT USE_Contact Formulas'!A1003,ISBLANK('Captura de datos de CONTACTO'!N1003)),"Specific Place in the Location is required",IF(ISBLANK('Captura de datos de CONTACTO'!N1003),NA(),"OK"))</f>
        <v>#N/A</v>
      </c>
      <c r="O1003" s="40" t="e">
        <f>IF(AND(NOT(ISBLANK('Captura de datos de CONTACTO'!O1003)),ISNA(VLOOKUP('Captura de datos de CONTACTO'!O1003,'DO NOT USE_School Picklist'!$L$3:$L$81,1,FALSE))),"Please select a value from the drop-down menu",IF('DO NOT USE_Contact Formulas'!A1003,"OK",NA()))</f>
        <v>#N/A</v>
      </c>
      <c r="P1003" s="40" t="e">
        <f>IF(AND(NOT(ISBLANK('Captura de datos de CONTACTO'!P1003)),NOT(ISNUMBER(MATCH("*@*.?*",'Captura de datos de CONTACTO'!P1003,0)))),"Email must be in a valid format",IF('DO NOT USE_Contact Formulas'!A1003,"OK",NA()))</f>
        <v>#N/A</v>
      </c>
      <c r="Q1003" s="40" t="e">
        <f>IF(LEN('Captura de datos de CONTACTO'!Q1003)&gt;50,"Parent/Guardian Name must be less than 50 characters",IF('DO NOT USE_Contact Formulas'!A1003,"OK",NA()))</f>
        <v>#N/A</v>
      </c>
      <c r="R1003" s="40" t="e">
        <f>IF(NOT(ISBLANK('Captura de datos de CONTACTO'!R1003)),IF(AND(ISNUMBER('Captura de datos de CONTACTO'!R1003),LEFT('Captura de datos de CONTACTO'!R1003,1)&lt;&gt;"1",LEN('Captura de datos de CONTACTO'!R1003)=10),"OK","Phone number must be valid format"),IF('DO NOT USE_Contact Formulas'!A1003,"OK",NA()))</f>
        <v>#N/A</v>
      </c>
      <c r="S1003" s="40" t="e">
        <f>IF(AND(NOT(ISBLANK('Captura de datos de CONTACTO'!S1003)),ISNA(VLOOKUP('Captura de datos de CONTACTO'!S1003,'DO NOT USE_School Picklist'!$N$3:$N$63,1,FALSE))),"Please select a value from the drop-down menu",IF('DO NOT USE_Contact Formulas'!A1003,"OK",NA()))</f>
        <v>#N/A</v>
      </c>
      <c r="T1003" s="53" t="e">
        <f>IF(AND(NOT(ISBLANK('Captura de datos de CONTACTO'!T1003)),ISNA(VLOOKUP('Captura de datos de CONTACTO'!T1003,'DO NOT USE_School Picklist'!$I$3:$I$5,1,FALSE))),"Please select a value from the drop-down menu",IF('DO NOT USE_Contact Formulas'!A1003,"OK",NA()))</f>
        <v>#N/A</v>
      </c>
      <c r="U1003" s="40" t="e">
        <f>IF(AND(NOT(ISBLANK('Captura de datos de CONTACTO'!U1003)),ISNA(VLOOKUP('Captura de datos de CONTACTO'!U1003,'DO NOT USE_School Picklist'!$E$3:$E$10,1,FALSE))),"Please select a value from the drop-down menu",IF('DO NOT USE_Contact Formulas'!A1003,"OK",NA()))</f>
        <v>#N/A</v>
      </c>
      <c r="V1003" s="53" t="e">
        <f>IF(AND(NOT(ISBLANK('Captura de datos de CONTACTO'!V1003)),ISNA(VLOOKUP('Captura de datos de CONTACTO'!V1003,'DO NOT USE_School Picklist'!$W$3:$W$9,1,FALSE))),"Please select a value from the drop-down menu",IF('DO NOT USE_Contact Formulas'!A1003,"OK",NA()))</f>
        <v>#N/A</v>
      </c>
      <c r="W1003" s="53" t="e">
        <f>IF(AND(NOT(ISBLANK('Captura de datos de CONTACTO'!W1003)),ISNA(VLOOKUP('Captura de datos de CONTACTO'!W1003,'DO NOT USE_School Picklist'!$W$3:$W$9,1,FALSE))),"Please select a value from the drop-down menu",IF('DO NOT USE_Case Formulas'!A1003,"OK",NA()))</f>
        <v>#N/A</v>
      </c>
      <c r="X1003" s="40" t="e">
        <f>IF(AND(NOT(ISBLANK('Captura de datos de CONTACTO'!X1003)),ISNA(VLOOKUP('Captura de datos de CONTACTO'!X1003,'DO NOT USE_School Picklist'!$F$3:$F$16,1,FALSE))),"Please select a value from the drop-down menu",IF('DO NOT USE_Contact Formulas'!A1003,"OK",NA()))</f>
        <v>#N/A</v>
      </c>
      <c r="Y1003" s="40" t="e">
        <f>IF(LEN('Captura de datos de CONTACTO'!Y1003)&gt;100,"Classroom(s) must be less than 100 characters",IF('DO NOT USE_Contact Formulas'!A1003,"OK",NA()))</f>
        <v>#N/A</v>
      </c>
      <c r="Z1003" s="40" t="e">
        <f>IF(AND(NOT(ISBLANK('Captura de datos de CONTACTO'!Z1003)),ISNA(VLOOKUP('Captura de datos de CONTACTO'!Z1003,'DO NOT USE_School Picklist'!$K$3:$K$6,1,FALSE))),"Please select a value from the drop-down menu",IF('DO NOT USE_Contact Formulas'!A1003,"OK",NA()))</f>
        <v>#N/A</v>
      </c>
      <c r="AA1003" s="40" t="e">
        <f>IF(AND(NOT(ISBLANK('Captura de datos de CONTACTO'!AA1003)),ISNA(VLOOKUP('Captura de datos de CONTACTO'!AA1003,'DO NOT USE_School Picklist'!$D$3:$D$5,1,FALSE))),"Please select a value from the drop-down menu",IF('DO NOT USE_Contact Formulas'!A1003,"OK",NA()))</f>
        <v>#N/A</v>
      </c>
      <c r="AB1003" s="40"/>
      <c r="AC1003" s="40" t="e">
        <f>IF(AND(NOT(ISBLANK('Captura de datos de CONTACTO'!AC1003)),ISNA(VLOOKUP('Captura de datos de CONTACTO'!AC1003,'DO NOT USE_School Picklist'!$G$3:$G$5,1,FALSE))),"Please select a value from the drop-down menu",IF('DO NOT USE_Contact Formulas'!A1003,"OK",NA()))</f>
        <v>#N/A</v>
      </c>
      <c r="AD1003" s="40"/>
      <c r="AE1003" s="40" t="e">
        <f>IF(AND(NOT(ISBLANK('Captura de datos de CONTACTO'!AE1003)),ISNA(VLOOKUP('Captura de datos de CONTACTO'!AE1003,'DO NOT USE_School Picklist'!$H$3:$H$4,1,FALSE))),"Please select a value from the drop-down menu",IF('DO NOT USE_Contact Formulas'!A1003,"OK",NA()))</f>
        <v>#N/A</v>
      </c>
      <c r="AF1003" s="40" t="e">
        <f ca="1">IF('Captura de datos de CONTACTO'!AF1003&gt;'DO NOT USE_School Picklist'!$C$3,"Test Date cannot be a future date",IF('DO NOT USE_Contact Formulas'!A1003,"OK",NA()))</f>
        <v>#N/A</v>
      </c>
      <c r="AG1003" s="53" t="e">
        <f>IF(AND('DO NOT USE_Contact Formulas'!A1003,ISBLANK('Captura de datos de CONTACTO'!AB1003)),"Lab Result Test Result is required",IF(AND(NOT(ISBLANK('Captura de datos de CONTACTO'!AB1003)),ISNA(VLOOKUP('Captura de datos de CONTACTO'!AB1003,'DO NOT USE_School Picklist'!$Q$3:$Q$8,1,FALSE))),"Please select a value from the drop-down menu",IF('DO NOT USE_Contact Formulas'!A1003,"OK",NA())))</f>
        <v>#N/A</v>
      </c>
    </row>
    <row r="1004" spans="1:33" x14ac:dyDescent="0.3">
      <c r="A1004" s="39" t="e">
        <f>IF('DO NOT USE_Contact Formulas'!A1004,IF('DO NOT USE_Contact Formulas'!B1004,"Not all required fields are completed","OK"),NA())</f>
        <v>#N/A</v>
      </c>
      <c r="B1004" s="40" t="e">
        <f>IF(AND('DO NOT USE_Contact Formulas'!A1004,ISBLANK('Captura de datos de CONTACTO'!B1004)),"First Name is required",IF(NOT(ISBLANK('Captura de datos de CONTACTO'!B1004)),"OK",NA()))</f>
        <v>#N/A</v>
      </c>
      <c r="C1004" s="40" t="e">
        <f>IF(AND('DO NOT USE_Contact Formulas'!A1004,ISBLANK('Captura de datos de CONTACTO'!C1004)),"Last Name is required",IF(NOT(ISBLANK('Captura de datos de CONTACTO'!C1004)),"OK",NA()))</f>
        <v>#N/A</v>
      </c>
      <c r="D1004" s="40" t="e">
        <f>IF(AND('DO NOT USE_Contact Formulas'!A1004,ISBLANK('Captura de datos de CONTACTO'!D1004)),"Birthdate is required",IF(NOT(ISBLANK('Captura de datos de CONTACTO'!D1004)),"OK",NA()))</f>
        <v>#N/A</v>
      </c>
      <c r="E1004" s="40" t="e">
        <f>IF(AND('DO NOT USE_Contact Formulas'!A1004,ISBLANK('Captura de datos de CONTACTO'!E1004)),"Mobile Phone is required",IF(NOT(ISBLANK('Captura de datos de CONTACTO'!E1004)),IF(AND(ISNUMBER(VALUE('Captura de datos de CONTACTO'!E1004)),LEFT('Captura de datos de CONTACTO'!E1004,1)&lt;&gt;"1",LEN('Captura de datos de CONTACTO'!E1004)=10),"OK","Phone number must be valid format"),NA()))</f>
        <v>#N/A</v>
      </c>
      <c r="F1004" s="40" t="e">
        <f>IF(LEN('Captura de datos de CONTACTO'!F1004)&gt;255,"Home Street Address must be less than 255 characters",IF('DO NOT USE_Contact Formulas'!A1004,"OK",NA()))</f>
        <v>#N/A</v>
      </c>
      <c r="G1004" s="40" t="e">
        <f>IF(LEN('Captura de datos de CONTACTO'!G1004)&gt;40,"City must be less than 40 characters",IF('DO NOT USE_Contact Formulas'!A1004,"OK",NA()))</f>
        <v>#N/A</v>
      </c>
      <c r="H1004" s="40" t="e">
        <f>IF(AND(NOT(ISBLANK('Captura de datos de CONTACTO'!H1004)),ISNA(VLOOKUP('Captura de datos de CONTACTO'!H1004,'DO NOT USE_School Picklist'!$P$3:$P$52,1,FALSE))),"Please select a value from the drop-down menu",IF('DO NOT USE_Contact Formulas'!A1004,"OK",NA()))</f>
        <v>#N/A</v>
      </c>
      <c r="I1004" s="40" t="e">
        <f>IF(AND('DO NOT USE_Contact Formulas'!A1004,ISBLANK('Captura de datos de CONTACTO'!I1004)),"Zip is required",IF(ISBLANK('Captura de datos de CONTACTO'!I1004),NA(),"OK"))</f>
        <v>#N/A</v>
      </c>
      <c r="J1004" s="40" t="e">
        <f>IF(AND('DO NOT USE_Contact Formulas'!A1004,ISBLANK('Captura de datos de CONTACTO'!J1004)),"Student or Staff? is required",IF(ISBLANK('Captura de datos de CONTACTO'!J1004),NA(),IF(ISNA(VLOOKUP('Captura de datos de CONTACTO'!J1004,'DO NOT USE_School Picklist'!$B$3:$B$6,1,FALSE)),"Please select a value from the drop-down menu","OK")))</f>
        <v>#N/A</v>
      </c>
      <c r="K1004" s="40" t="e">
        <f>IF(AND('Captura de datos de CONTACTO'!J1004='DO NOT USE_School Picklist'!$B$4,ISBLANK('Captura de datos de CONTACTO'!K1004)),"Occupation/Job Title is required if Student or Staff? is Yes, staff/faculty or volunteer",IF('DO NOT USE_Contact Formulas'!A1004,"OK",NA()))</f>
        <v>#N/A</v>
      </c>
      <c r="L1004" s="40" t="e">
        <f ca="1">IF('Captura de datos de CONTACTO'!L1004&gt;'DO NOT USE_School Picklist'!$C$3,"Date last on school campus/facility cannot be a future date",IF('DO NOT USE_Contact Formulas'!A1004,IF(ISBLANK('Captura de datos de CONTACTO'!L1004),"Date last on school campus/facility is required","OK"),NA()))</f>
        <v>#N/A</v>
      </c>
      <c r="M1004" s="41" t="e">
        <f ca="1">IF('Captura de datos de CONTACTO'!M1004&gt;'DO NOT USE_School Picklist'!$C$3,"Last Exposure Date cannot be a future date",IF('DO NOT USE_Contact Formulas'!A1004,IF(ISBLANK('Captura de datos de CONTACTO'!M1004),"Last Exposure Date is required","OK"),NA()))</f>
        <v>#N/A</v>
      </c>
      <c r="N1004" s="41" t="e">
        <f>IF(AND('DO NOT USE_Contact Formulas'!A1004,ISBLANK('Captura de datos de CONTACTO'!N1004)),"Specific Place in the Location is required",IF(ISBLANK('Captura de datos de CONTACTO'!N1004),NA(),"OK"))</f>
        <v>#N/A</v>
      </c>
      <c r="O1004" s="40" t="e">
        <f>IF(AND(NOT(ISBLANK('Captura de datos de CONTACTO'!O1004)),ISNA(VLOOKUP('Captura de datos de CONTACTO'!O1004,'DO NOT USE_School Picklist'!$L$3:$L$81,1,FALSE))),"Please select a value from the drop-down menu",IF('DO NOT USE_Contact Formulas'!A1004,"OK",NA()))</f>
        <v>#N/A</v>
      </c>
      <c r="P1004" s="40" t="e">
        <f>IF(AND(NOT(ISBLANK('Captura de datos de CONTACTO'!P1004)),NOT(ISNUMBER(MATCH("*@*.?*",'Captura de datos de CONTACTO'!P1004,0)))),"Email must be in a valid format",IF('DO NOT USE_Contact Formulas'!A1004,"OK",NA()))</f>
        <v>#N/A</v>
      </c>
      <c r="Q1004" s="40" t="e">
        <f>IF(LEN('Captura de datos de CONTACTO'!Q1004)&gt;50,"Parent/Guardian Name must be less than 50 characters",IF('DO NOT USE_Contact Formulas'!A1004,"OK",NA()))</f>
        <v>#N/A</v>
      </c>
      <c r="R1004" s="40" t="e">
        <f>IF(NOT(ISBLANK('Captura de datos de CONTACTO'!R1004)),IF(AND(ISNUMBER('Captura de datos de CONTACTO'!R1004),LEFT('Captura de datos de CONTACTO'!R1004,1)&lt;&gt;"1",LEN('Captura de datos de CONTACTO'!R1004)=10),"OK","Phone number must be valid format"),IF('DO NOT USE_Contact Formulas'!A1004,"OK",NA()))</f>
        <v>#N/A</v>
      </c>
      <c r="S1004" s="40" t="e">
        <f>IF(AND(NOT(ISBLANK('Captura de datos de CONTACTO'!S1004)),ISNA(VLOOKUP('Captura de datos de CONTACTO'!S1004,'DO NOT USE_School Picklist'!$N$3:$N$63,1,FALSE))),"Please select a value from the drop-down menu",IF('DO NOT USE_Contact Formulas'!A1004,"OK",NA()))</f>
        <v>#N/A</v>
      </c>
      <c r="T1004" s="53" t="e">
        <f>IF(AND(NOT(ISBLANK('Captura de datos de CONTACTO'!T1004)),ISNA(VLOOKUP('Captura de datos de CONTACTO'!T1004,'DO NOT USE_School Picklist'!$I$3:$I$5,1,FALSE))),"Please select a value from the drop-down menu",IF('DO NOT USE_Contact Formulas'!A1004,"OK",NA()))</f>
        <v>#N/A</v>
      </c>
      <c r="U1004" s="40" t="e">
        <f>IF(AND(NOT(ISBLANK('Captura de datos de CONTACTO'!U1004)),ISNA(VLOOKUP('Captura de datos de CONTACTO'!U1004,'DO NOT USE_School Picklist'!$E$3:$E$10,1,FALSE))),"Please select a value from the drop-down menu",IF('DO NOT USE_Contact Formulas'!A1004,"OK",NA()))</f>
        <v>#N/A</v>
      </c>
      <c r="V1004" s="53" t="e">
        <f>IF(AND(NOT(ISBLANK('Captura de datos de CONTACTO'!V1004)),ISNA(VLOOKUP('Captura de datos de CONTACTO'!V1004,'DO NOT USE_School Picklist'!$W$3:$W$9,1,FALSE))),"Please select a value from the drop-down menu",IF('DO NOT USE_Contact Formulas'!A1004,"OK",NA()))</f>
        <v>#N/A</v>
      </c>
      <c r="W1004" s="53" t="e">
        <f>IF(AND(NOT(ISBLANK('Captura de datos de CONTACTO'!W1004)),ISNA(VLOOKUP('Captura de datos de CONTACTO'!W1004,'DO NOT USE_School Picklist'!$W$3:$W$9,1,FALSE))),"Please select a value from the drop-down menu",IF('DO NOT USE_Case Formulas'!A1004,"OK",NA()))</f>
        <v>#N/A</v>
      </c>
      <c r="X1004" s="40" t="e">
        <f>IF(AND(NOT(ISBLANK('Captura de datos de CONTACTO'!X1004)),ISNA(VLOOKUP('Captura de datos de CONTACTO'!X1004,'DO NOT USE_School Picklist'!$F$3:$F$16,1,FALSE))),"Please select a value from the drop-down menu",IF('DO NOT USE_Contact Formulas'!A1004,"OK",NA()))</f>
        <v>#N/A</v>
      </c>
      <c r="Y1004" s="40" t="e">
        <f>IF(LEN('Captura de datos de CONTACTO'!Y1004)&gt;100,"Classroom(s) must be less than 100 characters",IF('DO NOT USE_Contact Formulas'!A1004,"OK",NA()))</f>
        <v>#N/A</v>
      </c>
      <c r="Z1004" s="40" t="e">
        <f>IF(AND(NOT(ISBLANK('Captura de datos de CONTACTO'!Z1004)),ISNA(VLOOKUP('Captura de datos de CONTACTO'!Z1004,'DO NOT USE_School Picklist'!$K$3:$K$6,1,FALSE))),"Please select a value from the drop-down menu",IF('DO NOT USE_Contact Formulas'!A1004,"OK",NA()))</f>
        <v>#N/A</v>
      </c>
      <c r="AA1004" s="40" t="e">
        <f>IF(AND(NOT(ISBLANK('Captura de datos de CONTACTO'!AA1004)),ISNA(VLOOKUP('Captura de datos de CONTACTO'!AA1004,'DO NOT USE_School Picklist'!$D$3:$D$5,1,FALSE))),"Please select a value from the drop-down menu",IF('DO NOT USE_Contact Formulas'!A1004,"OK",NA()))</f>
        <v>#N/A</v>
      </c>
      <c r="AB1004" s="40"/>
      <c r="AC1004" s="40" t="e">
        <f>IF(AND(NOT(ISBLANK('Captura de datos de CONTACTO'!AC1004)),ISNA(VLOOKUP('Captura de datos de CONTACTO'!AC1004,'DO NOT USE_School Picklist'!$G$3:$G$5,1,FALSE))),"Please select a value from the drop-down menu",IF('DO NOT USE_Contact Formulas'!A1004,"OK",NA()))</f>
        <v>#N/A</v>
      </c>
      <c r="AD1004" s="40"/>
      <c r="AE1004" s="40" t="e">
        <f>IF(AND(NOT(ISBLANK('Captura de datos de CONTACTO'!AE1004)),ISNA(VLOOKUP('Captura de datos de CONTACTO'!AE1004,'DO NOT USE_School Picklist'!$H$3:$H$4,1,FALSE))),"Please select a value from the drop-down menu",IF('DO NOT USE_Contact Formulas'!A1004,"OK",NA()))</f>
        <v>#N/A</v>
      </c>
      <c r="AF1004" s="40" t="e">
        <f ca="1">IF('Captura de datos de CONTACTO'!AF1004&gt;'DO NOT USE_School Picklist'!$C$3,"Test Date cannot be a future date",IF('DO NOT USE_Contact Formulas'!A1004,"OK",NA()))</f>
        <v>#N/A</v>
      </c>
      <c r="AG1004" s="53" t="e">
        <f>IF(AND('DO NOT USE_Contact Formulas'!A1004,ISBLANK('Captura de datos de CONTACTO'!AB1004)),"Lab Result Test Result is required",IF(AND(NOT(ISBLANK('Captura de datos de CONTACTO'!AB1004)),ISNA(VLOOKUP('Captura de datos de CONTACTO'!AB1004,'DO NOT USE_School Picklist'!$Q$3:$Q$8,1,FALSE))),"Please select a value from the drop-down menu",IF('DO NOT USE_Contact Formulas'!A1004,"OK",NA())))</f>
        <v>#N/A</v>
      </c>
    </row>
    <row r="1005" spans="1:33" x14ac:dyDescent="0.3">
      <c r="A1005" s="39" t="e">
        <f>IF('DO NOT USE_Contact Formulas'!A1005,IF('DO NOT USE_Contact Formulas'!B1005,"Not all required fields are completed","OK"),NA())</f>
        <v>#N/A</v>
      </c>
      <c r="B1005" s="40" t="e">
        <f>IF(AND('DO NOT USE_Contact Formulas'!A1005,ISBLANK('Captura de datos de CONTACTO'!B1005)),"First Name is required",IF(NOT(ISBLANK('Captura de datos de CONTACTO'!B1005)),"OK",NA()))</f>
        <v>#N/A</v>
      </c>
      <c r="C1005" s="40" t="e">
        <f>IF(AND('DO NOT USE_Contact Formulas'!A1005,ISBLANK('Captura de datos de CONTACTO'!C1005)),"Last Name is required",IF(NOT(ISBLANK('Captura de datos de CONTACTO'!C1005)),"OK",NA()))</f>
        <v>#N/A</v>
      </c>
      <c r="D1005" s="40" t="e">
        <f>IF(AND('DO NOT USE_Contact Formulas'!A1005,ISBLANK('Captura de datos de CONTACTO'!D1005)),"Birthdate is required",IF(NOT(ISBLANK('Captura de datos de CONTACTO'!D1005)),"OK",NA()))</f>
        <v>#N/A</v>
      </c>
      <c r="E1005" s="40" t="e">
        <f>IF(AND('DO NOT USE_Contact Formulas'!A1005,ISBLANK('Captura de datos de CONTACTO'!E1005)),"Mobile Phone is required",IF(NOT(ISBLANK('Captura de datos de CONTACTO'!E1005)),IF(AND(ISNUMBER(VALUE('Captura de datos de CONTACTO'!E1005)),LEFT('Captura de datos de CONTACTO'!E1005,1)&lt;&gt;"1",LEN('Captura de datos de CONTACTO'!E1005)=10),"OK","Phone number must be valid format"),NA()))</f>
        <v>#N/A</v>
      </c>
      <c r="F1005" s="40" t="e">
        <f>IF(LEN('Captura de datos de CONTACTO'!F1005)&gt;255,"Home Street Address must be less than 255 characters",IF('DO NOT USE_Contact Formulas'!A1005,"OK",NA()))</f>
        <v>#N/A</v>
      </c>
      <c r="G1005" s="40" t="e">
        <f>IF(LEN('Captura de datos de CONTACTO'!G1005)&gt;40,"City must be less than 40 characters",IF('DO NOT USE_Contact Formulas'!A1005,"OK",NA()))</f>
        <v>#N/A</v>
      </c>
      <c r="H1005" s="40" t="e">
        <f>IF(AND(NOT(ISBLANK('Captura de datos de CONTACTO'!H1005)),ISNA(VLOOKUP('Captura de datos de CONTACTO'!H1005,'DO NOT USE_School Picklist'!$P$3:$P$52,1,FALSE))),"Please select a value from the drop-down menu",IF('DO NOT USE_Contact Formulas'!A1005,"OK",NA()))</f>
        <v>#N/A</v>
      </c>
      <c r="I1005" s="40" t="e">
        <f>IF(AND('DO NOT USE_Contact Formulas'!A1005,ISBLANK('Captura de datos de CONTACTO'!I1005)),"Zip is required",IF(ISBLANK('Captura de datos de CONTACTO'!I1005),NA(),"OK"))</f>
        <v>#N/A</v>
      </c>
      <c r="J1005" s="40" t="e">
        <f>IF(AND('DO NOT USE_Contact Formulas'!A1005,ISBLANK('Captura de datos de CONTACTO'!J1005)),"Student or Staff? is required",IF(ISBLANK('Captura de datos de CONTACTO'!J1005),NA(),IF(ISNA(VLOOKUP('Captura de datos de CONTACTO'!J1005,'DO NOT USE_School Picklist'!$B$3:$B$6,1,FALSE)),"Please select a value from the drop-down menu","OK")))</f>
        <v>#N/A</v>
      </c>
      <c r="K1005" s="40" t="e">
        <f>IF(AND('Captura de datos de CONTACTO'!J1005='DO NOT USE_School Picklist'!$B$4,ISBLANK('Captura de datos de CONTACTO'!K1005)),"Occupation/Job Title is required if Student or Staff? is Yes, staff/faculty or volunteer",IF('DO NOT USE_Contact Formulas'!A1005,"OK",NA()))</f>
        <v>#N/A</v>
      </c>
      <c r="L1005" s="40" t="e">
        <f ca="1">IF('Captura de datos de CONTACTO'!L1005&gt;'DO NOT USE_School Picklist'!$C$3,"Date last on school campus/facility cannot be a future date",IF('DO NOT USE_Contact Formulas'!A1005,IF(ISBLANK('Captura de datos de CONTACTO'!L1005),"Date last on school campus/facility is required","OK"),NA()))</f>
        <v>#N/A</v>
      </c>
      <c r="M1005" s="41" t="e">
        <f ca="1">IF('Captura de datos de CONTACTO'!M1005&gt;'DO NOT USE_School Picklist'!$C$3,"Last Exposure Date cannot be a future date",IF('DO NOT USE_Contact Formulas'!A1005,IF(ISBLANK('Captura de datos de CONTACTO'!M1005),"Last Exposure Date is required","OK"),NA()))</f>
        <v>#N/A</v>
      </c>
      <c r="N1005" s="41" t="e">
        <f>IF(AND('DO NOT USE_Contact Formulas'!A1005,ISBLANK('Captura de datos de CONTACTO'!N1005)),"Specific Place in the Location is required",IF(ISBLANK('Captura de datos de CONTACTO'!N1005),NA(),"OK"))</f>
        <v>#N/A</v>
      </c>
      <c r="O1005" s="40" t="e">
        <f>IF(AND(NOT(ISBLANK('Captura de datos de CONTACTO'!O1005)),ISNA(VLOOKUP('Captura de datos de CONTACTO'!O1005,'DO NOT USE_School Picklist'!$L$3:$L$81,1,FALSE))),"Please select a value from the drop-down menu",IF('DO NOT USE_Contact Formulas'!A1005,"OK",NA()))</f>
        <v>#N/A</v>
      </c>
      <c r="P1005" s="40" t="e">
        <f>IF(AND(NOT(ISBLANK('Captura de datos de CONTACTO'!P1005)),NOT(ISNUMBER(MATCH("*@*.?*",'Captura de datos de CONTACTO'!P1005,0)))),"Email must be in a valid format",IF('DO NOT USE_Contact Formulas'!A1005,"OK",NA()))</f>
        <v>#N/A</v>
      </c>
      <c r="Q1005" s="40" t="e">
        <f>IF(LEN('Captura de datos de CONTACTO'!Q1005)&gt;50,"Parent/Guardian Name must be less than 50 characters",IF('DO NOT USE_Contact Formulas'!A1005,"OK",NA()))</f>
        <v>#N/A</v>
      </c>
      <c r="R1005" s="40" t="e">
        <f>IF(NOT(ISBLANK('Captura de datos de CONTACTO'!R1005)),IF(AND(ISNUMBER('Captura de datos de CONTACTO'!R1005),LEFT('Captura de datos de CONTACTO'!R1005,1)&lt;&gt;"1",LEN('Captura de datos de CONTACTO'!R1005)=10),"OK","Phone number must be valid format"),IF('DO NOT USE_Contact Formulas'!A1005,"OK",NA()))</f>
        <v>#N/A</v>
      </c>
      <c r="S1005" s="40" t="e">
        <f>IF(AND(NOT(ISBLANK('Captura de datos de CONTACTO'!S1005)),ISNA(VLOOKUP('Captura de datos de CONTACTO'!S1005,'DO NOT USE_School Picklist'!$N$3:$N$63,1,FALSE))),"Please select a value from the drop-down menu",IF('DO NOT USE_Contact Formulas'!A1005,"OK",NA()))</f>
        <v>#N/A</v>
      </c>
      <c r="T1005" s="53" t="e">
        <f>IF(AND(NOT(ISBLANK('Captura de datos de CONTACTO'!T1005)),ISNA(VLOOKUP('Captura de datos de CONTACTO'!T1005,'DO NOT USE_School Picklist'!$I$3:$I$5,1,FALSE))),"Please select a value from the drop-down menu",IF('DO NOT USE_Contact Formulas'!A1005,"OK",NA()))</f>
        <v>#N/A</v>
      </c>
      <c r="U1005" s="40" t="e">
        <f>IF(AND(NOT(ISBLANK('Captura de datos de CONTACTO'!U1005)),ISNA(VLOOKUP('Captura de datos de CONTACTO'!U1005,'DO NOT USE_School Picklist'!$E$3:$E$10,1,FALSE))),"Please select a value from the drop-down menu",IF('DO NOT USE_Contact Formulas'!A1005,"OK",NA()))</f>
        <v>#N/A</v>
      </c>
      <c r="V1005" s="53" t="e">
        <f>IF(AND(NOT(ISBLANK('Captura de datos de CONTACTO'!V1005)),ISNA(VLOOKUP('Captura de datos de CONTACTO'!V1005,'DO NOT USE_School Picklist'!$W$3:$W$9,1,FALSE))),"Please select a value from the drop-down menu",IF('DO NOT USE_Contact Formulas'!A1005,"OK",NA()))</f>
        <v>#N/A</v>
      </c>
      <c r="W1005" s="53" t="e">
        <f>IF(AND(NOT(ISBLANK('Captura de datos de CONTACTO'!W1005)),ISNA(VLOOKUP('Captura de datos de CONTACTO'!W1005,'DO NOT USE_School Picklist'!$W$3:$W$9,1,FALSE))),"Please select a value from the drop-down menu",IF('DO NOT USE_Case Formulas'!A1005,"OK",NA()))</f>
        <v>#N/A</v>
      </c>
      <c r="X1005" s="40" t="e">
        <f>IF(AND(NOT(ISBLANK('Captura de datos de CONTACTO'!X1005)),ISNA(VLOOKUP('Captura de datos de CONTACTO'!X1005,'DO NOT USE_School Picklist'!$F$3:$F$16,1,FALSE))),"Please select a value from the drop-down menu",IF('DO NOT USE_Contact Formulas'!A1005,"OK",NA()))</f>
        <v>#N/A</v>
      </c>
      <c r="Y1005" s="40" t="e">
        <f>IF(LEN('Captura de datos de CONTACTO'!Y1005)&gt;100,"Classroom(s) must be less than 100 characters",IF('DO NOT USE_Contact Formulas'!A1005,"OK",NA()))</f>
        <v>#N/A</v>
      </c>
      <c r="Z1005" s="40" t="e">
        <f>IF(AND(NOT(ISBLANK('Captura de datos de CONTACTO'!Z1005)),ISNA(VLOOKUP('Captura de datos de CONTACTO'!Z1005,'DO NOT USE_School Picklist'!$K$3:$K$6,1,FALSE))),"Please select a value from the drop-down menu",IF('DO NOT USE_Contact Formulas'!A1005,"OK",NA()))</f>
        <v>#N/A</v>
      </c>
      <c r="AA1005" s="40" t="e">
        <f>IF(AND(NOT(ISBLANK('Captura de datos de CONTACTO'!AA1005)),ISNA(VLOOKUP('Captura de datos de CONTACTO'!AA1005,'DO NOT USE_School Picklist'!$D$3:$D$5,1,FALSE))),"Please select a value from the drop-down menu",IF('DO NOT USE_Contact Formulas'!A1005,"OK",NA()))</f>
        <v>#N/A</v>
      </c>
      <c r="AB1005" s="40"/>
      <c r="AC1005" s="40" t="e">
        <f>IF(AND(NOT(ISBLANK('Captura de datos de CONTACTO'!AC1005)),ISNA(VLOOKUP('Captura de datos de CONTACTO'!AC1005,'DO NOT USE_School Picklist'!$G$3:$G$5,1,FALSE))),"Please select a value from the drop-down menu",IF('DO NOT USE_Contact Formulas'!A1005,"OK",NA()))</f>
        <v>#N/A</v>
      </c>
      <c r="AD1005" s="40"/>
      <c r="AE1005" s="40" t="e">
        <f>IF(AND(NOT(ISBLANK('Captura de datos de CONTACTO'!AE1005)),ISNA(VLOOKUP('Captura de datos de CONTACTO'!AE1005,'DO NOT USE_School Picklist'!$H$3:$H$4,1,FALSE))),"Please select a value from the drop-down menu",IF('DO NOT USE_Contact Formulas'!A1005,"OK",NA()))</f>
        <v>#N/A</v>
      </c>
      <c r="AF1005" s="40" t="e">
        <f ca="1">IF('Captura de datos de CONTACTO'!AF1005&gt;'DO NOT USE_School Picklist'!$C$3,"Test Date cannot be a future date",IF('DO NOT USE_Contact Formulas'!A1005,"OK",NA()))</f>
        <v>#N/A</v>
      </c>
      <c r="AG1005" s="53" t="e">
        <f>IF(AND('DO NOT USE_Contact Formulas'!A1005,ISBLANK('Captura de datos de CONTACTO'!AB1005)),"Lab Result Test Result is required",IF(AND(NOT(ISBLANK('Captura de datos de CONTACTO'!AB1005)),ISNA(VLOOKUP('Captura de datos de CONTACTO'!AB1005,'DO NOT USE_School Picklist'!$Q$3:$Q$8,1,FALSE))),"Please select a value from the drop-down menu",IF('DO NOT USE_Contact Formulas'!A1005,"OK",NA())))</f>
        <v>#N/A</v>
      </c>
    </row>
    <row r="1006" spans="1:33" x14ac:dyDescent="0.3">
      <c r="A1006" s="39" t="e">
        <f>IF('DO NOT USE_Contact Formulas'!A1006,IF('DO NOT USE_Contact Formulas'!B1006,"Not all required fields are completed","OK"),NA())</f>
        <v>#N/A</v>
      </c>
      <c r="B1006" s="40" t="e">
        <f>IF(AND('DO NOT USE_Contact Formulas'!A1006,ISBLANK('Captura de datos de CONTACTO'!B1006)),"First Name is required",IF(NOT(ISBLANK('Captura de datos de CONTACTO'!B1006)),"OK",NA()))</f>
        <v>#N/A</v>
      </c>
      <c r="C1006" s="40" t="e">
        <f>IF(AND('DO NOT USE_Contact Formulas'!A1006,ISBLANK('Captura de datos de CONTACTO'!C1006)),"Last Name is required",IF(NOT(ISBLANK('Captura de datos de CONTACTO'!C1006)),"OK",NA()))</f>
        <v>#N/A</v>
      </c>
      <c r="D1006" s="40" t="e">
        <f>IF(AND('DO NOT USE_Contact Formulas'!A1006,ISBLANK('Captura de datos de CONTACTO'!D1006)),"Birthdate is required",IF(NOT(ISBLANK('Captura de datos de CONTACTO'!D1006)),"OK",NA()))</f>
        <v>#N/A</v>
      </c>
      <c r="E1006" s="40" t="e">
        <f>IF(AND('DO NOT USE_Contact Formulas'!A1006,ISBLANK('Captura de datos de CONTACTO'!E1006)),"Mobile Phone is required",IF(NOT(ISBLANK('Captura de datos de CONTACTO'!E1006)),IF(AND(ISNUMBER(VALUE('Captura de datos de CONTACTO'!E1006)),LEFT('Captura de datos de CONTACTO'!E1006,1)&lt;&gt;"1",LEN('Captura de datos de CONTACTO'!E1006)=10),"OK","Phone number must be valid format"),NA()))</f>
        <v>#N/A</v>
      </c>
      <c r="F1006" s="40" t="e">
        <f>IF(LEN('Captura de datos de CONTACTO'!F1006)&gt;255,"Home Street Address must be less than 255 characters",IF('DO NOT USE_Contact Formulas'!A1006,"OK",NA()))</f>
        <v>#N/A</v>
      </c>
      <c r="G1006" s="40" t="e">
        <f>IF(LEN('Captura de datos de CONTACTO'!G1006)&gt;40,"City must be less than 40 characters",IF('DO NOT USE_Contact Formulas'!A1006,"OK",NA()))</f>
        <v>#N/A</v>
      </c>
      <c r="H1006" s="40" t="e">
        <f>IF(AND(NOT(ISBLANK('Captura de datos de CONTACTO'!H1006)),ISNA(VLOOKUP('Captura de datos de CONTACTO'!H1006,'DO NOT USE_School Picklist'!$P$3:$P$52,1,FALSE))),"Please select a value from the drop-down menu",IF('DO NOT USE_Contact Formulas'!A1006,"OK",NA()))</f>
        <v>#N/A</v>
      </c>
      <c r="I1006" s="40" t="e">
        <f>IF(AND('DO NOT USE_Contact Formulas'!A1006,ISBLANK('Captura de datos de CONTACTO'!I1006)),"Zip is required",IF(ISBLANK('Captura de datos de CONTACTO'!I1006),NA(),"OK"))</f>
        <v>#N/A</v>
      </c>
      <c r="J1006" s="40" t="e">
        <f>IF(AND('DO NOT USE_Contact Formulas'!A1006,ISBLANK('Captura de datos de CONTACTO'!J1006)),"Student or Staff? is required",IF(ISBLANK('Captura de datos de CONTACTO'!J1006),NA(),IF(ISNA(VLOOKUP('Captura de datos de CONTACTO'!J1006,'DO NOT USE_School Picklist'!$B$3:$B$6,1,FALSE)),"Please select a value from the drop-down menu","OK")))</f>
        <v>#N/A</v>
      </c>
      <c r="K1006" s="40" t="e">
        <f>IF(AND('Captura de datos de CONTACTO'!J1006='DO NOT USE_School Picklist'!$B$4,ISBLANK('Captura de datos de CONTACTO'!K1006)),"Occupation/Job Title is required if Student or Staff? is Yes, staff/faculty or volunteer",IF('DO NOT USE_Contact Formulas'!A1006,"OK",NA()))</f>
        <v>#N/A</v>
      </c>
      <c r="L1006" s="40" t="e">
        <f ca="1">IF('Captura de datos de CONTACTO'!L1006&gt;'DO NOT USE_School Picklist'!$C$3,"Date last on school campus/facility cannot be a future date",IF('DO NOT USE_Contact Formulas'!A1006,IF(ISBLANK('Captura de datos de CONTACTO'!L1006),"Date last on school campus/facility is required","OK"),NA()))</f>
        <v>#N/A</v>
      </c>
      <c r="M1006" s="41" t="e">
        <f ca="1">IF('Captura de datos de CONTACTO'!M1006&gt;'DO NOT USE_School Picklist'!$C$3,"Last Exposure Date cannot be a future date",IF('DO NOT USE_Contact Formulas'!A1006,IF(ISBLANK('Captura de datos de CONTACTO'!M1006),"Last Exposure Date is required","OK"),NA()))</f>
        <v>#N/A</v>
      </c>
      <c r="N1006" s="41" t="e">
        <f>IF(AND('DO NOT USE_Contact Formulas'!A1006,ISBLANK('Captura de datos de CONTACTO'!N1006)),"Specific Place in the Location is required",IF(ISBLANK('Captura de datos de CONTACTO'!N1006),NA(),"OK"))</f>
        <v>#N/A</v>
      </c>
      <c r="O1006" s="40" t="e">
        <f>IF(AND(NOT(ISBLANK('Captura de datos de CONTACTO'!O1006)),ISNA(VLOOKUP('Captura de datos de CONTACTO'!O1006,'DO NOT USE_School Picklist'!$L$3:$L$81,1,FALSE))),"Please select a value from the drop-down menu",IF('DO NOT USE_Contact Formulas'!A1006,"OK",NA()))</f>
        <v>#N/A</v>
      </c>
      <c r="P1006" s="40" t="e">
        <f>IF(AND(NOT(ISBLANK('Captura de datos de CONTACTO'!P1006)),NOT(ISNUMBER(MATCH("*@*.?*",'Captura de datos de CONTACTO'!P1006,0)))),"Email must be in a valid format",IF('DO NOT USE_Contact Formulas'!A1006,"OK",NA()))</f>
        <v>#N/A</v>
      </c>
      <c r="Q1006" s="40" t="e">
        <f>IF(LEN('Captura de datos de CONTACTO'!Q1006)&gt;50,"Parent/Guardian Name must be less than 50 characters",IF('DO NOT USE_Contact Formulas'!A1006,"OK",NA()))</f>
        <v>#N/A</v>
      </c>
      <c r="R1006" s="40" t="e">
        <f>IF(NOT(ISBLANK('Captura de datos de CONTACTO'!R1006)),IF(AND(ISNUMBER('Captura de datos de CONTACTO'!R1006),LEFT('Captura de datos de CONTACTO'!R1006,1)&lt;&gt;"1",LEN('Captura de datos de CONTACTO'!R1006)=10),"OK","Phone number must be valid format"),IF('DO NOT USE_Contact Formulas'!A1006,"OK",NA()))</f>
        <v>#N/A</v>
      </c>
      <c r="S1006" s="40" t="e">
        <f>IF(AND(NOT(ISBLANK('Captura de datos de CONTACTO'!S1006)),ISNA(VLOOKUP('Captura de datos de CONTACTO'!S1006,'DO NOT USE_School Picklist'!$N$3:$N$63,1,FALSE))),"Please select a value from the drop-down menu",IF('DO NOT USE_Contact Formulas'!A1006,"OK",NA()))</f>
        <v>#N/A</v>
      </c>
      <c r="T1006" s="53" t="e">
        <f>IF(AND(NOT(ISBLANK('Captura de datos de CONTACTO'!T1006)),ISNA(VLOOKUP('Captura de datos de CONTACTO'!T1006,'DO NOT USE_School Picklist'!$I$3:$I$5,1,FALSE))),"Please select a value from the drop-down menu",IF('DO NOT USE_Contact Formulas'!A1006,"OK",NA()))</f>
        <v>#N/A</v>
      </c>
      <c r="U1006" s="40" t="e">
        <f>IF(AND(NOT(ISBLANK('Captura de datos de CONTACTO'!U1006)),ISNA(VLOOKUP('Captura de datos de CONTACTO'!U1006,'DO NOT USE_School Picklist'!$E$3:$E$10,1,FALSE))),"Please select a value from the drop-down menu",IF('DO NOT USE_Contact Formulas'!A1006,"OK",NA()))</f>
        <v>#N/A</v>
      </c>
      <c r="V1006" s="53" t="e">
        <f>IF(AND(NOT(ISBLANK('Captura de datos de CONTACTO'!V1006)),ISNA(VLOOKUP('Captura de datos de CONTACTO'!V1006,'DO NOT USE_School Picklist'!$W$3:$W$9,1,FALSE))),"Please select a value from the drop-down menu",IF('DO NOT USE_Contact Formulas'!A1006,"OK",NA()))</f>
        <v>#N/A</v>
      </c>
      <c r="W1006" s="53" t="e">
        <f>IF(AND(NOT(ISBLANK('Captura de datos de CONTACTO'!W1006)),ISNA(VLOOKUP('Captura de datos de CONTACTO'!W1006,'DO NOT USE_School Picklist'!$W$3:$W$9,1,FALSE))),"Please select a value from the drop-down menu",IF('DO NOT USE_Case Formulas'!A1006,"OK",NA()))</f>
        <v>#N/A</v>
      </c>
      <c r="X1006" s="40" t="e">
        <f>IF(AND(NOT(ISBLANK('Captura de datos de CONTACTO'!X1006)),ISNA(VLOOKUP('Captura de datos de CONTACTO'!X1006,'DO NOT USE_School Picklist'!$F$3:$F$16,1,FALSE))),"Please select a value from the drop-down menu",IF('DO NOT USE_Contact Formulas'!A1006,"OK",NA()))</f>
        <v>#N/A</v>
      </c>
      <c r="Y1006" s="40" t="e">
        <f>IF(LEN('Captura de datos de CONTACTO'!Y1006)&gt;100,"Classroom(s) must be less than 100 characters",IF('DO NOT USE_Contact Formulas'!A1006,"OK",NA()))</f>
        <v>#N/A</v>
      </c>
      <c r="Z1006" s="40" t="e">
        <f>IF(AND(NOT(ISBLANK('Captura de datos de CONTACTO'!Z1006)),ISNA(VLOOKUP('Captura de datos de CONTACTO'!Z1006,'DO NOT USE_School Picklist'!$K$3:$K$6,1,FALSE))),"Please select a value from the drop-down menu",IF('DO NOT USE_Contact Formulas'!A1006,"OK",NA()))</f>
        <v>#N/A</v>
      </c>
      <c r="AA1006" s="40" t="e">
        <f>IF(AND(NOT(ISBLANK('Captura de datos de CONTACTO'!AA1006)),ISNA(VLOOKUP('Captura de datos de CONTACTO'!AA1006,'DO NOT USE_School Picklist'!$D$3:$D$5,1,FALSE))),"Please select a value from the drop-down menu",IF('DO NOT USE_Contact Formulas'!A1006,"OK",NA()))</f>
        <v>#N/A</v>
      </c>
      <c r="AB1006" s="40"/>
      <c r="AC1006" s="40" t="e">
        <f>IF(AND(NOT(ISBLANK('Captura de datos de CONTACTO'!AC1006)),ISNA(VLOOKUP('Captura de datos de CONTACTO'!AC1006,'DO NOT USE_School Picklist'!$G$3:$G$5,1,FALSE))),"Please select a value from the drop-down menu",IF('DO NOT USE_Contact Formulas'!A1006,"OK",NA()))</f>
        <v>#N/A</v>
      </c>
      <c r="AD1006" s="40"/>
      <c r="AE1006" s="40" t="e">
        <f>IF(AND(NOT(ISBLANK('Captura de datos de CONTACTO'!AE1006)),ISNA(VLOOKUP('Captura de datos de CONTACTO'!AE1006,'DO NOT USE_School Picklist'!$H$3:$H$4,1,FALSE))),"Please select a value from the drop-down menu",IF('DO NOT USE_Contact Formulas'!A1006,"OK",NA()))</f>
        <v>#N/A</v>
      </c>
      <c r="AF1006" s="40" t="e">
        <f ca="1">IF('Captura de datos de CONTACTO'!AF1006&gt;'DO NOT USE_School Picklist'!$C$3,"Test Date cannot be a future date",IF('DO NOT USE_Contact Formulas'!A1006,"OK",NA()))</f>
        <v>#N/A</v>
      </c>
      <c r="AG1006" s="53" t="e">
        <f>IF(AND('DO NOT USE_Contact Formulas'!A1006,ISBLANK('Captura de datos de CONTACTO'!AB1006)),"Lab Result Test Result is required",IF(AND(NOT(ISBLANK('Captura de datos de CONTACTO'!AB1006)),ISNA(VLOOKUP('Captura de datos de CONTACTO'!AB1006,'DO NOT USE_School Picklist'!$Q$3:$Q$8,1,FALSE))),"Please select a value from the drop-down menu",IF('DO NOT USE_Contact Formulas'!A1006,"OK",NA())))</f>
        <v>#N/A</v>
      </c>
    </row>
  </sheetData>
  <sheetProtection algorithmName="SHA-512" hashValue="d4dnOd/CV1BWed4X7dhquwZ+oaCfzsSSEk4PNO0DC89lYcrmMByGz/JiMoBF3/GfdoAL8RazwDUwvbj/FBgZSw==" saltValue="d9p7WzYcpLq/ETvciR/SUQ==" spinCount="100000" sheet="1" objects="1" scenarios="1"/>
  <mergeCells count="4">
    <mergeCell ref="A1:A2"/>
    <mergeCell ref="B1:B2"/>
    <mergeCell ref="D1:D2"/>
    <mergeCell ref="D3:F3"/>
  </mergeCells>
  <conditionalFormatting sqref="A6:S1006 U6:U1006 X6:AF1006">
    <cfRule type="expression" dxfId="4" priority="12">
      <formula>A6="OK"</formula>
    </cfRule>
    <cfRule type="expression" dxfId="3" priority="13">
      <formula>OR(ISNA(A6),ISBLANK(A6))</formula>
    </cfRule>
    <cfRule type="expression" dxfId="2" priority="14">
      <formula>NOT(ISNA(A6))</formula>
    </cfRule>
  </conditionalFormatting>
  <conditionalFormatting sqref="B1:B2">
    <cfRule type="expression" dxfId="1" priority="10">
      <formula>B1="No errors found!"</formula>
    </cfRule>
    <cfRule type="expression" dxfId="0" priority="11">
      <formula>B1="Please check the template for errors"</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5722-BBA9-4F92-AB4E-76C273F5E2FC}">
  <dimension ref="A5:B1006"/>
  <sheetViews>
    <sheetView workbookViewId="0">
      <selection activeCell="B6" sqref="B6"/>
    </sheetView>
  </sheetViews>
  <sheetFormatPr defaultRowHeight="14.4" x14ac:dyDescent="0.3"/>
  <cols>
    <col min="1" max="1" width="18.6640625" bestFit="1" customWidth="1"/>
    <col min="2" max="2" width="32.6640625" bestFit="1" customWidth="1"/>
  </cols>
  <sheetData>
    <row r="5" spans="1:2" x14ac:dyDescent="0.3">
      <c r="A5" t="s">
        <v>139</v>
      </c>
      <c r="B5" t="s">
        <v>140</v>
      </c>
    </row>
    <row r="6" spans="1:2" x14ac:dyDescent="0.3">
      <c r="A6" s="42" t="b">
        <f>IF(COUNTA('Captura de datos CASO'!A6:AE6)-COUNTIF('Captura de datos CASO'!A6:AE6,"#N/A")&gt;0,TRUE,FALSE)</f>
        <v>1</v>
      </c>
      <c r="B6" t="b">
        <f>IF(OR(ISBLANK('Captura de datos CASO'!B6),ISBLANK('Captura de datos CASO'!C6),ISBLANK('Captura de datos CASO'!D6),ISBLANK('Captura de datos CASO'!E6),ISBLANK('Captura de datos CASO'!I6),ISBLANK('Captura de datos CASO'!J6),ISBLANK('Captura de datos CASO'!L6),ISBLANK('Captura de datos CASO'!M6),ISBLANK('Captura de datos CASO'!Z6),ISBLANK('Captura de datos CASO'!AC6),ISBLANK('Captura de datos CASO'!AB6)),TRUE,FALSE)</f>
        <v>1</v>
      </c>
    </row>
    <row r="7" spans="1:2" x14ac:dyDescent="0.3">
      <c r="A7" s="42" t="b">
        <f>IF(COUNTA('Captura de datos CASO'!A7:AE7)-COUNTIF('Captura de datos CASO'!A7:AE7,"#N/A")&gt;0,TRUE,FALSE)</f>
        <v>0</v>
      </c>
      <c r="B7" t="b">
        <f>IF(OR(ISBLANK('Captura de datos CASO'!B7),ISBLANK('Captura de datos CASO'!C7),ISBLANK('Captura de datos CASO'!D7),ISBLANK('Captura de datos CASO'!E7),ISBLANK('Captura de datos CASO'!I7),ISBLANK('Captura de datos CASO'!J7),ISBLANK('Captura de datos CASO'!L7),ISBLANK('Captura de datos CASO'!M7),ISBLANK('Captura de datos CASO'!Z7),ISBLANK('Captura de datos CASO'!AC7),ISBLANK('Captura de datos CASO'!AB7)),TRUE,FALSE)</f>
        <v>1</v>
      </c>
    </row>
    <row r="8" spans="1:2" x14ac:dyDescent="0.3">
      <c r="A8" s="42" t="b">
        <f>IF(COUNTA('Captura de datos CASO'!A8:AE8)-COUNTIF('Captura de datos CASO'!A8:AE8,"#N/A")&gt;0,TRUE,FALSE)</f>
        <v>0</v>
      </c>
      <c r="B8" t="b">
        <f>IF(OR(ISBLANK('Captura de datos CASO'!B8),ISBLANK('Captura de datos CASO'!C8),ISBLANK('Captura de datos CASO'!D8),ISBLANK('Captura de datos CASO'!E8),ISBLANK('Captura de datos CASO'!I8),ISBLANK('Captura de datos CASO'!J8),ISBLANK('Captura de datos CASO'!L8),ISBLANK('Captura de datos CASO'!M8),ISBLANK('Captura de datos CASO'!Z8),ISBLANK('Captura de datos CASO'!AC8),ISBLANK('Captura de datos CASO'!AB8)),TRUE,FALSE)</f>
        <v>1</v>
      </c>
    </row>
    <row r="9" spans="1:2" x14ac:dyDescent="0.3">
      <c r="A9" s="42" t="b">
        <f>IF(COUNTA('Captura de datos CASO'!A9:AE9)-COUNTIF('Captura de datos CASO'!A9:AE9,"#N/A")&gt;0,TRUE,FALSE)</f>
        <v>0</v>
      </c>
      <c r="B9" t="b">
        <f>IF(OR(ISBLANK('Captura de datos CASO'!B9),ISBLANK('Captura de datos CASO'!C9),ISBLANK('Captura de datos CASO'!D9),ISBLANK('Captura de datos CASO'!E9),ISBLANK('Captura de datos CASO'!I9),ISBLANK('Captura de datos CASO'!J9),ISBLANK('Captura de datos CASO'!L9),ISBLANK('Captura de datos CASO'!M9),ISBLANK('Captura de datos CASO'!Z9),ISBLANK('Captura de datos CASO'!AC9),ISBLANK('Captura de datos CASO'!AB9)),TRUE,FALSE)</f>
        <v>1</v>
      </c>
    </row>
    <row r="10" spans="1:2" x14ac:dyDescent="0.3">
      <c r="A10" s="42" t="b">
        <f>IF(COUNTA('Captura de datos CASO'!A10:AE10)-COUNTIF('Captura de datos CASO'!A10:AE10,"#N/A")&gt;0,TRUE,FALSE)</f>
        <v>0</v>
      </c>
      <c r="B10" t="b">
        <f>IF(OR(ISBLANK('Captura de datos CASO'!B10),ISBLANK('Captura de datos CASO'!C10),ISBLANK('Captura de datos CASO'!D10),ISBLANK('Captura de datos CASO'!E10),ISBLANK('Captura de datos CASO'!I10),ISBLANK('Captura de datos CASO'!J10),ISBLANK('Captura de datos CASO'!L10),ISBLANK('Captura de datos CASO'!M10),ISBLANK('Captura de datos CASO'!Z10),ISBLANK('Captura de datos CASO'!AC10),ISBLANK('Captura de datos CASO'!AB10)),TRUE,FALSE)</f>
        <v>1</v>
      </c>
    </row>
    <row r="11" spans="1:2" x14ac:dyDescent="0.3">
      <c r="A11" s="42" t="b">
        <f>IF(COUNTA('Captura de datos CASO'!A11:AE11)-COUNTIF('Captura de datos CASO'!A11:AE11,"#N/A")&gt;0,TRUE,FALSE)</f>
        <v>0</v>
      </c>
      <c r="B11" t="b">
        <f>IF(OR(ISBLANK('Captura de datos CASO'!B11),ISBLANK('Captura de datos CASO'!C11),ISBLANK('Captura de datos CASO'!D11),ISBLANK('Captura de datos CASO'!E11),ISBLANK('Captura de datos CASO'!I11),ISBLANK('Captura de datos CASO'!J11),ISBLANK('Captura de datos CASO'!L11),ISBLANK('Captura de datos CASO'!M11),ISBLANK('Captura de datos CASO'!Z11),ISBLANK('Captura de datos CASO'!AC11),ISBLANK('Captura de datos CASO'!AB11)),TRUE,FALSE)</f>
        <v>1</v>
      </c>
    </row>
    <row r="12" spans="1:2" x14ac:dyDescent="0.3">
      <c r="A12" s="42" t="b">
        <f>IF(COUNTA('Captura de datos CASO'!A12:AE12)-COUNTIF('Captura de datos CASO'!A12:AE12,"#N/A")&gt;0,TRUE,FALSE)</f>
        <v>0</v>
      </c>
      <c r="B12" t="b">
        <f>IF(OR(ISBLANK('Captura de datos CASO'!B12),ISBLANK('Captura de datos CASO'!C12),ISBLANK('Captura de datos CASO'!D12),ISBLANK('Captura de datos CASO'!E12),ISBLANK('Captura de datos CASO'!I12),ISBLANK('Captura de datos CASO'!J12),ISBLANK('Captura de datos CASO'!L12),ISBLANK('Captura de datos CASO'!M12),ISBLANK('Captura de datos CASO'!Z12),ISBLANK('Captura de datos CASO'!AC12),ISBLANK('Captura de datos CASO'!AB12)),TRUE,FALSE)</f>
        <v>1</v>
      </c>
    </row>
    <row r="13" spans="1:2" x14ac:dyDescent="0.3">
      <c r="A13" s="42" t="b">
        <f>IF(COUNTA('Captura de datos CASO'!A13:AE13)-COUNTIF('Captura de datos CASO'!A13:AE13,"#N/A")&gt;0,TRUE,FALSE)</f>
        <v>0</v>
      </c>
      <c r="B13" t="b">
        <f>IF(OR(ISBLANK('Captura de datos CASO'!B13),ISBLANK('Captura de datos CASO'!C13),ISBLANK('Captura de datos CASO'!D13),ISBLANK('Captura de datos CASO'!E13),ISBLANK('Captura de datos CASO'!I13),ISBLANK('Captura de datos CASO'!J13),ISBLANK('Captura de datos CASO'!L13),ISBLANK('Captura de datos CASO'!M13),ISBLANK('Captura de datos CASO'!Z13),ISBLANK('Captura de datos CASO'!AC13),ISBLANK('Captura de datos CASO'!AB13)),TRUE,FALSE)</f>
        <v>1</v>
      </c>
    </row>
    <row r="14" spans="1:2" x14ac:dyDescent="0.3">
      <c r="A14" s="42" t="b">
        <f>IF(COUNTA('Captura de datos CASO'!A14:AE14)-COUNTIF('Captura de datos CASO'!A14:AE14,"#N/A")&gt;0,TRUE,FALSE)</f>
        <v>0</v>
      </c>
      <c r="B14" t="b">
        <f>IF(OR(ISBLANK('Captura de datos CASO'!B14),ISBLANK('Captura de datos CASO'!C14),ISBLANK('Captura de datos CASO'!D14),ISBLANK('Captura de datos CASO'!E14),ISBLANK('Captura de datos CASO'!I14),ISBLANK('Captura de datos CASO'!J14),ISBLANK('Captura de datos CASO'!L14),ISBLANK('Captura de datos CASO'!M14),ISBLANK('Captura de datos CASO'!Z14),ISBLANK('Captura de datos CASO'!AC14),ISBLANK('Captura de datos CASO'!AB14)),TRUE,FALSE)</f>
        <v>1</v>
      </c>
    </row>
    <row r="15" spans="1:2" x14ac:dyDescent="0.3">
      <c r="A15" s="42" t="b">
        <f>IF(COUNTA('Captura de datos CASO'!A15:AE15)-COUNTIF('Captura de datos CASO'!A15:AE15,"#N/A")&gt;0,TRUE,FALSE)</f>
        <v>0</v>
      </c>
      <c r="B15" t="b">
        <f>IF(OR(ISBLANK('Captura de datos CASO'!B15),ISBLANK('Captura de datos CASO'!C15),ISBLANK('Captura de datos CASO'!D15),ISBLANK('Captura de datos CASO'!E15),ISBLANK('Captura de datos CASO'!I15),ISBLANK('Captura de datos CASO'!J15),ISBLANK('Captura de datos CASO'!L15),ISBLANK('Captura de datos CASO'!M15),ISBLANK('Captura de datos CASO'!Z15),ISBLANK('Captura de datos CASO'!AC15),ISBLANK('Captura de datos CASO'!AB15)),TRUE,FALSE)</f>
        <v>1</v>
      </c>
    </row>
    <row r="16" spans="1:2" x14ac:dyDescent="0.3">
      <c r="A16" s="42" t="b">
        <f>IF(COUNTA('Captura de datos CASO'!A16:AE16)-COUNTIF('Captura de datos CASO'!A16:AE16,"#N/A")&gt;0,TRUE,FALSE)</f>
        <v>0</v>
      </c>
      <c r="B16" t="b">
        <f>IF(OR(ISBLANK('Captura de datos CASO'!B16),ISBLANK('Captura de datos CASO'!C16),ISBLANK('Captura de datos CASO'!D16),ISBLANK('Captura de datos CASO'!E16),ISBLANK('Captura de datos CASO'!I16),ISBLANK('Captura de datos CASO'!J16),ISBLANK('Captura de datos CASO'!L16),ISBLANK('Captura de datos CASO'!M16),ISBLANK('Captura de datos CASO'!Z16),ISBLANK('Captura de datos CASO'!AC16),ISBLANK('Captura de datos CASO'!AB16)),TRUE,FALSE)</f>
        <v>1</v>
      </c>
    </row>
    <row r="17" spans="1:2" x14ac:dyDescent="0.3">
      <c r="A17" s="42" t="b">
        <f>IF(COUNTA('Captura de datos CASO'!A17:AE17)-COUNTIF('Captura de datos CASO'!A17:AE17,"#N/A")&gt;0,TRUE,FALSE)</f>
        <v>0</v>
      </c>
      <c r="B17" t="b">
        <f>IF(OR(ISBLANK('Captura de datos CASO'!B17),ISBLANK('Captura de datos CASO'!C17),ISBLANK('Captura de datos CASO'!D17),ISBLANK('Captura de datos CASO'!E17),ISBLANK('Captura de datos CASO'!I17),ISBLANK('Captura de datos CASO'!J17),ISBLANK('Captura de datos CASO'!L17),ISBLANK('Captura de datos CASO'!M17),ISBLANK('Captura de datos CASO'!Z17),ISBLANK('Captura de datos CASO'!AC17),ISBLANK('Captura de datos CASO'!AB17)),TRUE,FALSE)</f>
        <v>1</v>
      </c>
    </row>
    <row r="18" spans="1:2" x14ac:dyDescent="0.3">
      <c r="A18" s="42" t="b">
        <f>IF(COUNTA('Captura de datos CASO'!A18:AE18)-COUNTIF('Captura de datos CASO'!A18:AE18,"#N/A")&gt;0,TRUE,FALSE)</f>
        <v>0</v>
      </c>
      <c r="B18" t="b">
        <f>IF(OR(ISBLANK('Captura de datos CASO'!B18),ISBLANK('Captura de datos CASO'!C18),ISBLANK('Captura de datos CASO'!D18),ISBLANK('Captura de datos CASO'!E18),ISBLANK('Captura de datos CASO'!I18),ISBLANK('Captura de datos CASO'!J18),ISBLANK('Captura de datos CASO'!L18),ISBLANK('Captura de datos CASO'!M18),ISBLANK('Captura de datos CASO'!Z18),ISBLANK('Captura de datos CASO'!AC18),ISBLANK('Captura de datos CASO'!AB18)),TRUE,FALSE)</f>
        <v>1</v>
      </c>
    </row>
    <row r="19" spans="1:2" x14ac:dyDescent="0.3">
      <c r="A19" s="42" t="b">
        <f>IF(COUNTA('Captura de datos CASO'!A19:AE19)-COUNTIF('Captura de datos CASO'!A19:AE19,"#N/A")&gt;0,TRUE,FALSE)</f>
        <v>0</v>
      </c>
      <c r="B19" t="b">
        <f>IF(OR(ISBLANK('Captura de datos CASO'!B19),ISBLANK('Captura de datos CASO'!C19),ISBLANK('Captura de datos CASO'!D19),ISBLANK('Captura de datos CASO'!E19),ISBLANK('Captura de datos CASO'!I19),ISBLANK('Captura de datos CASO'!J19),ISBLANK('Captura de datos CASO'!L19),ISBLANK('Captura de datos CASO'!M19),ISBLANK('Captura de datos CASO'!Z19),ISBLANK('Captura de datos CASO'!AC19),ISBLANK('Captura de datos CASO'!AB19)),TRUE,FALSE)</f>
        <v>1</v>
      </c>
    </row>
    <row r="20" spans="1:2" x14ac:dyDescent="0.3">
      <c r="A20" s="42" t="b">
        <f>IF(COUNTA('Captura de datos CASO'!A20:AE20)-COUNTIF('Captura de datos CASO'!A20:AE20,"#N/A")&gt;0,TRUE,FALSE)</f>
        <v>0</v>
      </c>
      <c r="B20" t="b">
        <f>IF(OR(ISBLANK('Captura de datos CASO'!B20),ISBLANK('Captura de datos CASO'!C20),ISBLANK('Captura de datos CASO'!D20),ISBLANK('Captura de datos CASO'!E20),ISBLANK('Captura de datos CASO'!I20),ISBLANK('Captura de datos CASO'!J20),ISBLANK('Captura de datos CASO'!L20),ISBLANK('Captura de datos CASO'!M20),ISBLANK('Captura de datos CASO'!Z20),ISBLANK('Captura de datos CASO'!AC20),ISBLANK('Captura de datos CASO'!AB20)),TRUE,FALSE)</f>
        <v>1</v>
      </c>
    </row>
    <row r="21" spans="1:2" x14ac:dyDescent="0.3">
      <c r="A21" s="42" t="b">
        <f>IF(COUNTA('Captura de datos CASO'!A21:AE21)-COUNTIF('Captura de datos CASO'!A21:AE21,"#N/A")&gt;0,TRUE,FALSE)</f>
        <v>0</v>
      </c>
      <c r="B21" t="b">
        <f>IF(OR(ISBLANK('Captura de datos CASO'!B21),ISBLANK('Captura de datos CASO'!C21),ISBLANK('Captura de datos CASO'!D21),ISBLANK('Captura de datos CASO'!E21),ISBLANK('Captura de datos CASO'!I21),ISBLANK('Captura de datos CASO'!J21),ISBLANK('Captura de datos CASO'!L21),ISBLANK('Captura de datos CASO'!M21),ISBLANK('Captura de datos CASO'!Z21),ISBLANK('Captura de datos CASO'!AC21),ISBLANK('Captura de datos CASO'!AB21)),TRUE,FALSE)</f>
        <v>1</v>
      </c>
    </row>
    <row r="22" spans="1:2" x14ac:dyDescent="0.3">
      <c r="A22" s="42" t="b">
        <f>IF(COUNTA('Captura de datos CASO'!A22:AE22)-COUNTIF('Captura de datos CASO'!A22:AE22,"#N/A")&gt;0,TRUE,FALSE)</f>
        <v>0</v>
      </c>
      <c r="B22" t="b">
        <f>IF(OR(ISBLANK('Captura de datos CASO'!B22),ISBLANK('Captura de datos CASO'!C22),ISBLANK('Captura de datos CASO'!D22),ISBLANK('Captura de datos CASO'!E22),ISBLANK('Captura de datos CASO'!I22),ISBLANK('Captura de datos CASO'!J22),ISBLANK('Captura de datos CASO'!L22),ISBLANK('Captura de datos CASO'!M22),ISBLANK('Captura de datos CASO'!Z22),ISBLANK('Captura de datos CASO'!AC22),ISBLANK('Captura de datos CASO'!AB22)),TRUE,FALSE)</f>
        <v>1</v>
      </c>
    </row>
    <row r="23" spans="1:2" x14ac:dyDescent="0.3">
      <c r="A23" s="42" t="b">
        <f>IF(COUNTA('Captura de datos CASO'!A23:AE23)-COUNTIF('Captura de datos CASO'!A23:AE23,"#N/A")&gt;0,TRUE,FALSE)</f>
        <v>0</v>
      </c>
      <c r="B23" t="b">
        <f>IF(OR(ISBLANK('Captura de datos CASO'!B23),ISBLANK('Captura de datos CASO'!C23),ISBLANK('Captura de datos CASO'!D23),ISBLANK('Captura de datos CASO'!E23),ISBLANK('Captura de datos CASO'!I23),ISBLANK('Captura de datos CASO'!J23),ISBLANK('Captura de datos CASO'!L23),ISBLANK('Captura de datos CASO'!M23),ISBLANK('Captura de datos CASO'!Z23),ISBLANK('Captura de datos CASO'!AC23),ISBLANK('Captura de datos CASO'!AB23)),TRUE,FALSE)</f>
        <v>1</v>
      </c>
    </row>
    <row r="24" spans="1:2" x14ac:dyDescent="0.3">
      <c r="A24" s="42" t="b">
        <f>IF(COUNTA('Captura de datos CASO'!A24:AE24)-COUNTIF('Captura de datos CASO'!A24:AE24,"#N/A")&gt;0,TRUE,FALSE)</f>
        <v>0</v>
      </c>
      <c r="B24" t="b">
        <f>IF(OR(ISBLANK('Captura de datos CASO'!B24),ISBLANK('Captura de datos CASO'!C24),ISBLANK('Captura de datos CASO'!D24),ISBLANK('Captura de datos CASO'!E24),ISBLANK('Captura de datos CASO'!I24),ISBLANK('Captura de datos CASO'!J24),ISBLANK('Captura de datos CASO'!L24),ISBLANK('Captura de datos CASO'!M24),ISBLANK('Captura de datos CASO'!Z24),ISBLANK('Captura de datos CASO'!AC24),ISBLANK('Captura de datos CASO'!AB24)),TRUE,FALSE)</f>
        <v>1</v>
      </c>
    </row>
    <row r="25" spans="1:2" x14ac:dyDescent="0.3">
      <c r="A25" s="42" t="b">
        <f>IF(COUNTA('Captura de datos CASO'!A25:AE25)-COUNTIF('Captura de datos CASO'!A25:AE25,"#N/A")&gt;0,TRUE,FALSE)</f>
        <v>0</v>
      </c>
      <c r="B25" t="b">
        <f>IF(OR(ISBLANK('Captura de datos CASO'!B25),ISBLANK('Captura de datos CASO'!C25),ISBLANK('Captura de datos CASO'!D25),ISBLANK('Captura de datos CASO'!E25),ISBLANK('Captura de datos CASO'!I25),ISBLANK('Captura de datos CASO'!J25),ISBLANK('Captura de datos CASO'!L25),ISBLANK('Captura de datos CASO'!M25),ISBLANK('Captura de datos CASO'!Z25),ISBLANK('Captura de datos CASO'!AC25),ISBLANK('Captura de datos CASO'!AB25)),TRUE,FALSE)</f>
        <v>1</v>
      </c>
    </row>
    <row r="26" spans="1:2" x14ac:dyDescent="0.3">
      <c r="A26" s="42" t="b">
        <f>IF(COUNTA('Captura de datos CASO'!A26:AE26)-COUNTIF('Captura de datos CASO'!A26:AE26,"#N/A")&gt;0,TRUE,FALSE)</f>
        <v>0</v>
      </c>
      <c r="B26" t="b">
        <f>IF(OR(ISBLANK('Captura de datos CASO'!B26),ISBLANK('Captura de datos CASO'!C26),ISBLANK('Captura de datos CASO'!D26),ISBLANK('Captura de datos CASO'!E26),ISBLANK('Captura de datos CASO'!I26),ISBLANK('Captura de datos CASO'!J26),ISBLANK('Captura de datos CASO'!L26),ISBLANK('Captura de datos CASO'!M26),ISBLANK('Captura de datos CASO'!Z26),ISBLANK('Captura de datos CASO'!AC26),ISBLANK('Captura de datos CASO'!AB26)),TRUE,FALSE)</f>
        <v>1</v>
      </c>
    </row>
    <row r="27" spans="1:2" x14ac:dyDescent="0.3">
      <c r="A27" s="42" t="b">
        <f>IF(COUNTA('Captura de datos CASO'!A27:AE27)-COUNTIF('Captura de datos CASO'!A27:AE27,"#N/A")&gt;0,TRUE,FALSE)</f>
        <v>0</v>
      </c>
      <c r="B27" t="b">
        <f>IF(OR(ISBLANK('Captura de datos CASO'!B27),ISBLANK('Captura de datos CASO'!C27),ISBLANK('Captura de datos CASO'!D27),ISBLANK('Captura de datos CASO'!E27),ISBLANK('Captura de datos CASO'!I27),ISBLANK('Captura de datos CASO'!J27),ISBLANK('Captura de datos CASO'!L27),ISBLANK('Captura de datos CASO'!M27),ISBLANK('Captura de datos CASO'!Z27),ISBLANK('Captura de datos CASO'!AC27),ISBLANK('Captura de datos CASO'!AB27)),TRUE,FALSE)</f>
        <v>1</v>
      </c>
    </row>
    <row r="28" spans="1:2" x14ac:dyDescent="0.3">
      <c r="A28" s="42" t="b">
        <f>IF(COUNTA('Captura de datos CASO'!A28:AE28)-COUNTIF('Captura de datos CASO'!A28:AE28,"#N/A")&gt;0,TRUE,FALSE)</f>
        <v>0</v>
      </c>
      <c r="B28" t="b">
        <f>IF(OR(ISBLANK('Captura de datos CASO'!B28),ISBLANK('Captura de datos CASO'!C28),ISBLANK('Captura de datos CASO'!D28),ISBLANK('Captura de datos CASO'!E28),ISBLANK('Captura de datos CASO'!I28),ISBLANK('Captura de datos CASO'!J28),ISBLANK('Captura de datos CASO'!L28),ISBLANK('Captura de datos CASO'!M28),ISBLANK('Captura de datos CASO'!Z28),ISBLANK('Captura de datos CASO'!AC28),ISBLANK('Captura de datos CASO'!AB28)),TRUE,FALSE)</f>
        <v>1</v>
      </c>
    </row>
    <row r="29" spans="1:2" x14ac:dyDescent="0.3">
      <c r="A29" s="42" t="b">
        <f>IF(COUNTA('Captura de datos CASO'!A29:AE29)-COUNTIF('Captura de datos CASO'!A29:AE29,"#N/A")&gt;0,TRUE,FALSE)</f>
        <v>0</v>
      </c>
      <c r="B29" t="b">
        <f>IF(OR(ISBLANK('Captura de datos CASO'!B29),ISBLANK('Captura de datos CASO'!C29),ISBLANK('Captura de datos CASO'!D29),ISBLANK('Captura de datos CASO'!E29),ISBLANK('Captura de datos CASO'!I29),ISBLANK('Captura de datos CASO'!J29),ISBLANK('Captura de datos CASO'!L29),ISBLANK('Captura de datos CASO'!M29),ISBLANK('Captura de datos CASO'!Z29),ISBLANK('Captura de datos CASO'!AC29),ISBLANK('Captura de datos CASO'!AB29)),TRUE,FALSE)</f>
        <v>1</v>
      </c>
    </row>
    <row r="30" spans="1:2" x14ac:dyDescent="0.3">
      <c r="A30" s="42" t="b">
        <f>IF(COUNTA('Captura de datos CASO'!A30:AE30)-COUNTIF('Captura de datos CASO'!A30:AE30,"#N/A")&gt;0,TRUE,FALSE)</f>
        <v>0</v>
      </c>
      <c r="B30" t="b">
        <f>IF(OR(ISBLANK('Captura de datos CASO'!B30),ISBLANK('Captura de datos CASO'!C30),ISBLANK('Captura de datos CASO'!D30),ISBLANK('Captura de datos CASO'!E30),ISBLANK('Captura de datos CASO'!I30),ISBLANK('Captura de datos CASO'!J30),ISBLANK('Captura de datos CASO'!L30),ISBLANK('Captura de datos CASO'!M30),ISBLANK('Captura de datos CASO'!Z30),ISBLANK('Captura de datos CASO'!AC30),ISBLANK('Captura de datos CASO'!AB30)),TRUE,FALSE)</f>
        <v>1</v>
      </c>
    </row>
    <row r="31" spans="1:2" x14ac:dyDescent="0.3">
      <c r="A31" s="42" t="b">
        <f>IF(COUNTA('Captura de datos CASO'!A31:AE31)-COUNTIF('Captura de datos CASO'!A31:AE31,"#N/A")&gt;0,TRUE,FALSE)</f>
        <v>0</v>
      </c>
      <c r="B31" t="b">
        <f>IF(OR(ISBLANK('Captura de datos CASO'!B31),ISBLANK('Captura de datos CASO'!C31),ISBLANK('Captura de datos CASO'!D31),ISBLANK('Captura de datos CASO'!E31),ISBLANK('Captura de datos CASO'!I31),ISBLANK('Captura de datos CASO'!J31),ISBLANK('Captura de datos CASO'!L31),ISBLANK('Captura de datos CASO'!M31),ISBLANK('Captura de datos CASO'!Z31),ISBLANK('Captura de datos CASO'!AC31),ISBLANK('Captura de datos CASO'!AB31)),TRUE,FALSE)</f>
        <v>1</v>
      </c>
    </row>
    <row r="32" spans="1:2" x14ac:dyDescent="0.3">
      <c r="A32" s="42" t="b">
        <f>IF(COUNTA('Captura de datos CASO'!A32:AE32)-COUNTIF('Captura de datos CASO'!A32:AE32,"#N/A")&gt;0,TRUE,FALSE)</f>
        <v>0</v>
      </c>
      <c r="B32" t="b">
        <f>IF(OR(ISBLANK('Captura de datos CASO'!B32),ISBLANK('Captura de datos CASO'!C32),ISBLANK('Captura de datos CASO'!D32),ISBLANK('Captura de datos CASO'!E32),ISBLANK('Captura de datos CASO'!I32),ISBLANK('Captura de datos CASO'!J32),ISBLANK('Captura de datos CASO'!L32),ISBLANK('Captura de datos CASO'!M32),ISBLANK('Captura de datos CASO'!Z32),ISBLANK('Captura de datos CASO'!AC32),ISBLANK('Captura de datos CASO'!AB32)),TRUE,FALSE)</f>
        <v>1</v>
      </c>
    </row>
    <row r="33" spans="1:2" x14ac:dyDescent="0.3">
      <c r="A33" s="42" t="b">
        <f>IF(COUNTA('Captura de datos CASO'!A33:AE33)-COUNTIF('Captura de datos CASO'!A33:AE33,"#N/A")&gt;0,TRUE,FALSE)</f>
        <v>0</v>
      </c>
      <c r="B33" t="b">
        <f>IF(OR(ISBLANK('Captura de datos CASO'!B33),ISBLANK('Captura de datos CASO'!C33),ISBLANK('Captura de datos CASO'!D33),ISBLANK('Captura de datos CASO'!E33),ISBLANK('Captura de datos CASO'!I33),ISBLANK('Captura de datos CASO'!J33),ISBLANK('Captura de datos CASO'!L33),ISBLANK('Captura de datos CASO'!M33),ISBLANK('Captura de datos CASO'!Z33),ISBLANK('Captura de datos CASO'!AC33),ISBLANK('Captura de datos CASO'!AB33)),TRUE,FALSE)</f>
        <v>1</v>
      </c>
    </row>
    <row r="34" spans="1:2" x14ac:dyDescent="0.3">
      <c r="A34" s="42" t="b">
        <f>IF(COUNTA('Captura de datos CASO'!A34:AE34)-COUNTIF('Captura de datos CASO'!A34:AE34,"#N/A")&gt;0,TRUE,FALSE)</f>
        <v>0</v>
      </c>
      <c r="B34" t="b">
        <f>IF(OR(ISBLANK('Captura de datos CASO'!B34),ISBLANK('Captura de datos CASO'!C34),ISBLANK('Captura de datos CASO'!D34),ISBLANK('Captura de datos CASO'!E34),ISBLANK('Captura de datos CASO'!I34),ISBLANK('Captura de datos CASO'!J34),ISBLANK('Captura de datos CASO'!L34),ISBLANK('Captura de datos CASO'!M34),ISBLANK('Captura de datos CASO'!Z34),ISBLANK('Captura de datos CASO'!AC34),ISBLANK('Captura de datos CASO'!AB34)),TRUE,FALSE)</f>
        <v>1</v>
      </c>
    </row>
    <row r="35" spans="1:2" x14ac:dyDescent="0.3">
      <c r="A35" s="42" t="b">
        <f>IF(COUNTA('Captura de datos CASO'!A35:AE35)-COUNTIF('Captura de datos CASO'!A35:AE35,"#N/A")&gt;0,TRUE,FALSE)</f>
        <v>0</v>
      </c>
      <c r="B35" t="b">
        <f>IF(OR(ISBLANK('Captura de datos CASO'!B35),ISBLANK('Captura de datos CASO'!C35),ISBLANK('Captura de datos CASO'!D35),ISBLANK('Captura de datos CASO'!E35),ISBLANK('Captura de datos CASO'!I35),ISBLANK('Captura de datos CASO'!J35),ISBLANK('Captura de datos CASO'!L35),ISBLANK('Captura de datos CASO'!M35),ISBLANK('Captura de datos CASO'!Z35),ISBLANK('Captura de datos CASO'!AC35),ISBLANK('Captura de datos CASO'!AB35)),TRUE,FALSE)</f>
        <v>1</v>
      </c>
    </row>
    <row r="36" spans="1:2" x14ac:dyDescent="0.3">
      <c r="A36" s="42" t="b">
        <f>IF(COUNTA('Captura de datos CASO'!A36:AE36)-COUNTIF('Captura de datos CASO'!A36:AE36,"#N/A")&gt;0,TRUE,FALSE)</f>
        <v>0</v>
      </c>
      <c r="B36" t="b">
        <f>IF(OR(ISBLANK('Captura de datos CASO'!B36),ISBLANK('Captura de datos CASO'!C36),ISBLANK('Captura de datos CASO'!D36),ISBLANK('Captura de datos CASO'!E36),ISBLANK('Captura de datos CASO'!I36),ISBLANK('Captura de datos CASO'!J36),ISBLANK('Captura de datos CASO'!L36),ISBLANK('Captura de datos CASO'!M36),ISBLANK('Captura de datos CASO'!Z36),ISBLANK('Captura de datos CASO'!AC36),ISBLANK('Captura de datos CASO'!AB36)),TRUE,FALSE)</f>
        <v>1</v>
      </c>
    </row>
    <row r="37" spans="1:2" x14ac:dyDescent="0.3">
      <c r="A37" s="42" t="b">
        <f>IF(COUNTA('Captura de datos CASO'!A37:AE37)-COUNTIF('Captura de datos CASO'!A37:AE37,"#N/A")&gt;0,TRUE,FALSE)</f>
        <v>0</v>
      </c>
      <c r="B37" t="b">
        <f>IF(OR(ISBLANK('Captura de datos CASO'!B37),ISBLANK('Captura de datos CASO'!C37),ISBLANK('Captura de datos CASO'!D37),ISBLANK('Captura de datos CASO'!E37),ISBLANK('Captura de datos CASO'!I37),ISBLANK('Captura de datos CASO'!J37),ISBLANK('Captura de datos CASO'!L37),ISBLANK('Captura de datos CASO'!M37),ISBLANK('Captura de datos CASO'!Z37),ISBLANK('Captura de datos CASO'!AC37),ISBLANK('Captura de datos CASO'!AB37)),TRUE,FALSE)</f>
        <v>1</v>
      </c>
    </row>
    <row r="38" spans="1:2" x14ac:dyDescent="0.3">
      <c r="A38" s="42" t="b">
        <f>IF(COUNTA('Captura de datos CASO'!A38:AE38)-COUNTIF('Captura de datos CASO'!A38:AE38,"#N/A")&gt;0,TRUE,FALSE)</f>
        <v>0</v>
      </c>
      <c r="B38" t="b">
        <f>IF(OR(ISBLANK('Captura de datos CASO'!B38),ISBLANK('Captura de datos CASO'!C38),ISBLANK('Captura de datos CASO'!D38),ISBLANK('Captura de datos CASO'!E38),ISBLANK('Captura de datos CASO'!I38),ISBLANK('Captura de datos CASO'!J38),ISBLANK('Captura de datos CASO'!L38),ISBLANK('Captura de datos CASO'!M38),ISBLANK('Captura de datos CASO'!Z38),ISBLANK('Captura de datos CASO'!AC38),ISBLANK('Captura de datos CASO'!AB38)),TRUE,FALSE)</f>
        <v>1</v>
      </c>
    </row>
    <row r="39" spans="1:2" x14ac:dyDescent="0.3">
      <c r="A39" s="42" t="b">
        <f>IF(COUNTA('Captura de datos CASO'!A39:AE39)-COUNTIF('Captura de datos CASO'!A39:AE39,"#N/A")&gt;0,TRUE,FALSE)</f>
        <v>0</v>
      </c>
      <c r="B39" t="b">
        <f>IF(OR(ISBLANK('Captura de datos CASO'!B39),ISBLANK('Captura de datos CASO'!C39),ISBLANK('Captura de datos CASO'!D39),ISBLANK('Captura de datos CASO'!E39),ISBLANK('Captura de datos CASO'!I39),ISBLANK('Captura de datos CASO'!J39),ISBLANK('Captura de datos CASO'!L39),ISBLANK('Captura de datos CASO'!M39),ISBLANK('Captura de datos CASO'!Z39),ISBLANK('Captura de datos CASO'!AC39),ISBLANK('Captura de datos CASO'!AB39)),TRUE,FALSE)</f>
        <v>1</v>
      </c>
    </row>
    <row r="40" spans="1:2" x14ac:dyDescent="0.3">
      <c r="A40" s="42" t="b">
        <f>IF(COUNTA('Captura de datos CASO'!A40:AE40)-COUNTIF('Captura de datos CASO'!A40:AE40,"#N/A")&gt;0,TRUE,FALSE)</f>
        <v>0</v>
      </c>
      <c r="B40" t="b">
        <f>IF(OR(ISBLANK('Captura de datos CASO'!B40),ISBLANK('Captura de datos CASO'!C40),ISBLANK('Captura de datos CASO'!D40),ISBLANK('Captura de datos CASO'!E40),ISBLANK('Captura de datos CASO'!I40),ISBLANK('Captura de datos CASO'!J40),ISBLANK('Captura de datos CASO'!L40),ISBLANK('Captura de datos CASO'!M40),ISBLANK('Captura de datos CASO'!Z40),ISBLANK('Captura de datos CASO'!AC40),ISBLANK('Captura de datos CASO'!AB40)),TRUE,FALSE)</f>
        <v>1</v>
      </c>
    </row>
    <row r="41" spans="1:2" x14ac:dyDescent="0.3">
      <c r="A41" s="42" t="b">
        <f>IF(COUNTA('Captura de datos CASO'!A41:AE41)-COUNTIF('Captura de datos CASO'!A41:AE41,"#N/A")&gt;0,TRUE,FALSE)</f>
        <v>0</v>
      </c>
      <c r="B41" t="b">
        <f>IF(OR(ISBLANK('Captura de datos CASO'!B41),ISBLANK('Captura de datos CASO'!C41),ISBLANK('Captura de datos CASO'!D41),ISBLANK('Captura de datos CASO'!E41),ISBLANK('Captura de datos CASO'!I41),ISBLANK('Captura de datos CASO'!J41),ISBLANK('Captura de datos CASO'!L41),ISBLANK('Captura de datos CASO'!M41),ISBLANK('Captura de datos CASO'!Z41),ISBLANK('Captura de datos CASO'!AC41),ISBLANK('Captura de datos CASO'!AB41)),TRUE,FALSE)</f>
        <v>1</v>
      </c>
    </row>
    <row r="42" spans="1:2" x14ac:dyDescent="0.3">
      <c r="A42" s="42" t="b">
        <f>IF(COUNTA('Captura de datos CASO'!A42:AE42)-COUNTIF('Captura de datos CASO'!A42:AE42,"#N/A")&gt;0,TRUE,FALSE)</f>
        <v>0</v>
      </c>
      <c r="B42" t="b">
        <f>IF(OR(ISBLANK('Captura de datos CASO'!B42),ISBLANK('Captura de datos CASO'!C42),ISBLANK('Captura de datos CASO'!D42),ISBLANK('Captura de datos CASO'!E42),ISBLANK('Captura de datos CASO'!I42),ISBLANK('Captura de datos CASO'!J42),ISBLANK('Captura de datos CASO'!L42),ISBLANK('Captura de datos CASO'!M42),ISBLANK('Captura de datos CASO'!Z42),ISBLANK('Captura de datos CASO'!AC42),ISBLANK('Captura de datos CASO'!AB42)),TRUE,FALSE)</f>
        <v>1</v>
      </c>
    </row>
    <row r="43" spans="1:2" x14ac:dyDescent="0.3">
      <c r="A43" s="42" t="b">
        <f>IF(COUNTA('Captura de datos CASO'!A43:AE43)-COUNTIF('Captura de datos CASO'!A43:AE43,"#N/A")&gt;0,TRUE,FALSE)</f>
        <v>0</v>
      </c>
      <c r="B43" t="b">
        <f>IF(OR(ISBLANK('Captura de datos CASO'!B43),ISBLANK('Captura de datos CASO'!C43),ISBLANK('Captura de datos CASO'!D43),ISBLANK('Captura de datos CASO'!E43),ISBLANK('Captura de datos CASO'!I43),ISBLANK('Captura de datos CASO'!J43),ISBLANK('Captura de datos CASO'!L43),ISBLANK('Captura de datos CASO'!M43),ISBLANK('Captura de datos CASO'!Z43),ISBLANK('Captura de datos CASO'!AC43),ISBLANK('Captura de datos CASO'!AB43)),TRUE,FALSE)</f>
        <v>1</v>
      </c>
    </row>
    <row r="44" spans="1:2" x14ac:dyDescent="0.3">
      <c r="A44" s="42" t="b">
        <f>IF(COUNTA('Captura de datos CASO'!A44:AE44)-COUNTIF('Captura de datos CASO'!A44:AE44,"#N/A")&gt;0,TRUE,FALSE)</f>
        <v>0</v>
      </c>
      <c r="B44" t="b">
        <f>IF(OR(ISBLANK('Captura de datos CASO'!B44),ISBLANK('Captura de datos CASO'!C44),ISBLANK('Captura de datos CASO'!D44),ISBLANK('Captura de datos CASO'!E44),ISBLANK('Captura de datos CASO'!I44),ISBLANK('Captura de datos CASO'!J44),ISBLANK('Captura de datos CASO'!L44),ISBLANK('Captura de datos CASO'!M44),ISBLANK('Captura de datos CASO'!Z44),ISBLANK('Captura de datos CASO'!AC44),ISBLANK('Captura de datos CASO'!AB44)),TRUE,FALSE)</f>
        <v>1</v>
      </c>
    </row>
    <row r="45" spans="1:2" x14ac:dyDescent="0.3">
      <c r="A45" s="42" t="b">
        <f>IF(COUNTA('Captura de datos CASO'!A45:AE45)-COUNTIF('Captura de datos CASO'!A45:AE45,"#N/A")&gt;0,TRUE,FALSE)</f>
        <v>0</v>
      </c>
      <c r="B45" t="b">
        <f>IF(OR(ISBLANK('Captura de datos CASO'!B45),ISBLANK('Captura de datos CASO'!C45),ISBLANK('Captura de datos CASO'!D45),ISBLANK('Captura de datos CASO'!E45),ISBLANK('Captura de datos CASO'!I45),ISBLANK('Captura de datos CASO'!J45),ISBLANK('Captura de datos CASO'!L45),ISBLANK('Captura de datos CASO'!M45),ISBLANK('Captura de datos CASO'!Z45),ISBLANK('Captura de datos CASO'!AC45),ISBLANK('Captura de datos CASO'!AB45)),TRUE,FALSE)</f>
        <v>1</v>
      </c>
    </row>
    <row r="46" spans="1:2" x14ac:dyDescent="0.3">
      <c r="A46" s="42" t="b">
        <f>IF(COUNTA('Captura de datos CASO'!A46:AE46)-COUNTIF('Captura de datos CASO'!A46:AE46,"#N/A")&gt;0,TRUE,FALSE)</f>
        <v>0</v>
      </c>
      <c r="B46" t="b">
        <f>IF(OR(ISBLANK('Captura de datos CASO'!B46),ISBLANK('Captura de datos CASO'!C46),ISBLANK('Captura de datos CASO'!D46),ISBLANK('Captura de datos CASO'!E46),ISBLANK('Captura de datos CASO'!I46),ISBLANK('Captura de datos CASO'!J46),ISBLANK('Captura de datos CASO'!L46),ISBLANK('Captura de datos CASO'!M46),ISBLANK('Captura de datos CASO'!Z46),ISBLANK('Captura de datos CASO'!AC46),ISBLANK('Captura de datos CASO'!AB46)),TRUE,FALSE)</f>
        <v>1</v>
      </c>
    </row>
    <row r="47" spans="1:2" x14ac:dyDescent="0.3">
      <c r="A47" s="42" t="b">
        <f>IF(COUNTA('Captura de datos CASO'!A47:AE47)-COUNTIF('Captura de datos CASO'!A47:AE47,"#N/A")&gt;0,TRUE,FALSE)</f>
        <v>0</v>
      </c>
      <c r="B47" t="b">
        <f>IF(OR(ISBLANK('Captura de datos CASO'!B47),ISBLANK('Captura de datos CASO'!C47),ISBLANK('Captura de datos CASO'!D47),ISBLANK('Captura de datos CASO'!E47),ISBLANK('Captura de datos CASO'!I47),ISBLANK('Captura de datos CASO'!J47),ISBLANK('Captura de datos CASO'!L47),ISBLANK('Captura de datos CASO'!M47),ISBLANK('Captura de datos CASO'!Z47),ISBLANK('Captura de datos CASO'!AC47),ISBLANK('Captura de datos CASO'!AB47)),TRUE,FALSE)</f>
        <v>1</v>
      </c>
    </row>
    <row r="48" spans="1:2" x14ac:dyDescent="0.3">
      <c r="A48" s="42" t="b">
        <f>IF(COUNTA('Captura de datos CASO'!A48:AE48)-COUNTIF('Captura de datos CASO'!A48:AE48,"#N/A")&gt;0,TRUE,FALSE)</f>
        <v>0</v>
      </c>
      <c r="B48" t="b">
        <f>IF(OR(ISBLANK('Captura de datos CASO'!B48),ISBLANK('Captura de datos CASO'!C48),ISBLANK('Captura de datos CASO'!D48),ISBLANK('Captura de datos CASO'!E48),ISBLANK('Captura de datos CASO'!I48),ISBLANK('Captura de datos CASO'!J48),ISBLANK('Captura de datos CASO'!L48),ISBLANK('Captura de datos CASO'!M48),ISBLANK('Captura de datos CASO'!Z48),ISBLANK('Captura de datos CASO'!AC48),ISBLANK('Captura de datos CASO'!AB48)),TRUE,FALSE)</f>
        <v>1</v>
      </c>
    </row>
    <row r="49" spans="1:2" x14ac:dyDescent="0.3">
      <c r="A49" s="42" t="b">
        <f>IF(COUNTA('Captura de datos CASO'!A49:AE49)-COUNTIF('Captura de datos CASO'!A49:AE49,"#N/A")&gt;0,TRUE,FALSE)</f>
        <v>0</v>
      </c>
      <c r="B49" t="b">
        <f>IF(OR(ISBLANK('Captura de datos CASO'!B49),ISBLANK('Captura de datos CASO'!C49),ISBLANK('Captura de datos CASO'!D49),ISBLANK('Captura de datos CASO'!E49),ISBLANK('Captura de datos CASO'!I49),ISBLANK('Captura de datos CASO'!J49),ISBLANK('Captura de datos CASO'!L49),ISBLANK('Captura de datos CASO'!M49),ISBLANK('Captura de datos CASO'!Z49),ISBLANK('Captura de datos CASO'!AC49),ISBLANK('Captura de datos CASO'!AB49)),TRUE,FALSE)</f>
        <v>1</v>
      </c>
    </row>
    <row r="50" spans="1:2" x14ac:dyDescent="0.3">
      <c r="A50" s="42" t="b">
        <f>IF(COUNTA('Captura de datos CASO'!A50:AE50)-COUNTIF('Captura de datos CASO'!A50:AE50,"#N/A")&gt;0,TRUE,FALSE)</f>
        <v>0</v>
      </c>
      <c r="B50" t="b">
        <f>IF(OR(ISBLANK('Captura de datos CASO'!B50),ISBLANK('Captura de datos CASO'!C50),ISBLANK('Captura de datos CASO'!D50),ISBLANK('Captura de datos CASO'!E50),ISBLANK('Captura de datos CASO'!I50),ISBLANK('Captura de datos CASO'!J50),ISBLANK('Captura de datos CASO'!L50),ISBLANK('Captura de datos CASO'!M50),ISBLANK('Captura de datos CASO'!Z50),ISBLANK('Captura de datos CASO'!AC50),ISBLANK('Captura de datos CASO'!AB50)),TRUE,FALSE)</f>
        <v>1</v>
      </c>
    </row>
    <row r="51" spans="1:2" x14ac:dyDescent="0.3">
      <c r="A51" s="42" t="b">
        <f>IF(COUNTA('Captura de datos CASO'!A51:AE51)-COUNTIF('Captura de datos CASO'!A51:AE51,"#N/A")&gt;0,TRUE,FALSE)</f>
        <v>0</v>
      </c>
      <c r="B51" t="b">
        <f>IF(OR(ISBLANK('Captura de datos CASO'!B51),ISBLANK('Captura de datos CASO'!C51),ISBLANK('Captura de datos CASO'!D51),ISBLANK('Captura de datos CASO'!E51),ISBLANK('Captura de datos CASO'!I51),ISBLANK('Captura de datos CASO'!J51),ISBLANK('Captura de datos CASO'!L51),ISBLANK('Captura de datos CASO'!M51),ISBLANK('Captura de datos CASO'!Z51),ISBLANK('Captura de datos CASO'!AC51),ISBLANK('Captura de datos CASO'!AB51)),TRUE,FALSE)</f>
        <v>1</v>
      </c>
    </row>
    <row r="52" spans="1:2" x14ac:dyDescent="0.3">
      <c r="A52" s="42" t="b">
        <f>IF(COUNTA('Captura de datos CASO'!A52:AE52)-COUNTIF('Captura de datos CASO'!A52:AE52,"#N/A")&gt;0,TRUE,FALSE)</f>
        <v>0</v>
      </c>
      <c r="B52" t="b">
        <f>IF(OR(ISBLANK('Captura de datos CASO'!B52),ISBLANK('Captura de datos CASO'!C52),ISBLANK('Captura de datos CASO'!D52),ISBLANK('Captura de datos CASO'!E52),ISBLANK('Captura de datos CASO'!I52),ISBLANK('Captura de datos CASO'!J52),ISBLANK('Captura de datos CASO'!L52),ISBLANK('Captura de datos CASO'!M52),ISBLANK('Captura de datos CASO'!Z52),ISBLANK('Captura de datos CASO'!AC52),ISBLANK('Captura de datos CASO'!AB52)),TRUE,FALSE)</f>
        <v>1</v>
      </c>
    </row>
    <row r="53" spans="1:2" x14ac:dyDescent="0.3">
      <c r="A53" s="42" t="b">
        <f>IF(COUNTA('Captura de datos CASO'!A53:AE53)-COUNTIF('Captura de datos CASO'!A53:AE53,"#N/A")&gt;0,TRUE,FALSE)</f>
        <v>0</v>
      </c>
      <c r="B53" t="b">
        <f>IF(OR(ISBLANK('Captura de datos CASO'!B53),ISBLANK('Captura de datos CASO'!C53),ISBLANK('Captura de datos CASO'!D53),ISBLANK('Captura de datos CASO'!E53),ISBLANK('Captura de datos CASO'!I53),ISBLANK('Captura de datos CASO'!J53),ISBLANK('Captura de datos CASO'!L53),ISBLANK('Captura de datos CASO'!M53),ISBLANK('Captura de datos CASO'!Z53),ISBLANK('Captura de datos CASO'!AC53),ISBLANK('Captura de datos CASO'!AB53)),TRUE,FALSE)</f>
        <v>1</v>
      </c>
    </row>
    <row r="54" spans="1:2" x14ac:dyDescent="0.3">
      <c r="A54" s="42" t="b">
        <f>IF(COUNTA('Captura de datos CASO'!A54:AE54)-COUNTIF('Captura de datos CASO'!A54:AE54,"#N/A")&gt;0,TRUE,FALSE)</f>
        <v>0</v>
      </c>
      <c r="B54" t="b">
        <f>IF(OR(ISBLANK('Captura de datos CASO'!B54),ISBLANK('Captura de datos CASO'!C54),ISBLANK('Captura de datos CASO'!D54),ISBLANK('Captura de datos CASO'!E54),ISBLANK('Captura de datos CASO'!I54),ISBLANK('Captura de datos CASO'!J54),ISBLANK('Captura de datos CASO'!L54),ISBLANK('Captura de datos CASO'!M54),ISBLANK('Captura de datos CASO'!Z54),ISBLANK('Captura de datos CASO'!AC54),ISBLANK('Captura de datos CASO'!AB54)),TRUE,FALSE)</f>
        <v>1</v>
      </c>
    </row>
    <row r="55" spans="1:2" x14ac:dyDescent="0.3">
      <c r="A55" s="42" t="b">
        <f>IF(COUNTA('Captura de datos CASO'!A55:AE55)-COUNTIF('Captura de datos CASO'!A55:AE55,"#N/A")&gt;0,TRUE,FALSE)</f>
        <v>0</v>
      </c>
      <c r="B55" t="b">
        <f>IF(OR(ISBLANK('Captura de datos CASO'!B55),ISBLANK('Captura de datos CASO'!C55),ISBLANK('Captura de datos CASO'!D55),ISBLANK('Captura de datos CASO'!E55),ISBLANK('Captura de datos CASO'!I55),ISBLANK('Captura de datos CASO'!J55),ISBLANK('Captura de datos CASO'!L55),ISBLANK('Captura de datos CASO'!M55),ISBLANK('Captura de datos CASO'!Z55),ISBLANK('Captura de datos CASO'!AC55),ISBLANK('Captura de datos CASO'!AB55)),TRUE,FALSE)</f>
        <v>1</v>
      </c>
    </row>
    <row r="56" spans="1:2" x14ac:dyDescent="0.3">
      <c r="A56" s="42" t="b">
        <f>IF(COUNTA('Captura de datos CASO'!A56:AE56)-COUNTIF('Captura de datos CASO'!A56:AE56,"#N/A")&gt;0,TRUE,FALSE)</f>
        <v>0</v>
      </c>
      <c r="B56" t="b">
        <f>IF(OR(ISBLANK('Captura de datos CASO'!B56),ISBLANK('Captura de datos CASO'!C56),ISBLANK('Captura de datos CASO'!D56),ISBLANK('Captura de datos CASO'!E56),ISBLANK('Captura de datos CASO'!I56),ISBLANK('Captura de datos CASO'!J56),ISBLANK('Captura de datos CASO'!L56),ISBLANK('Captura de datos CASO'!M56),ISBLANK('Captura de datos CASO'!Z56),ISBLANK('Captura de datos CASO'!AC56),ISBLANK('Captura de datos CASO'!AB56)),TRUE,FALSE)</f>
        <v>1</v>
      </c>
    </row>
    <row r="57" spans="1:2" x14ac:dyDescent="0.3">
      <c r="A57" s="42" t="b">
        <f>IF(COUNTA('Captura de datos CASO'!A57:AE57)-COUNTIF('Captura de datos CASO'!A57:AE57,"#N/A")&gt;0,TRUE,FALSE)</f>
        <v>0</v>
      </c>
      <c r="B57" t="b">
        <f>IF(OR(ISBLANK('Captura de datos CASO'!B57),ISBLANK('Captura de datos CASO'!C57),ISBLANK('Captura de datos CASO'!D57),ISBLANK('Captura de datos CASO'!E57),ISBLANK('Captura de datos CASO'!I57),ISBLANK('Captura de datos CASO'!J57),ISBLANK('Captura de datos CASO'!L57),ISBLANK('Captura de datos CASO'!M57),ISBLANK('Captura de datos CASO'!Z57),ISBLANK('Captura de datos CASO'!AC57),ISBLANK('Captura de datos CASO'!AB57)),TRUE,FALSE)</f>
        <v>1</v>
      </c>
    </row>
    <row r="58" spans="1:2" x14ac:dyDescent="0.3">
      <c r="A58" s="42" t="b">
        <f>IF(COUNTA('Captura de datos CASO'!A58:AE58)-COUNTIF('Captura de datos CASO'!A58:AE58,"#N/A")&gt;0,TRUE,FALSE)</f>
        <v>0</v>
      </c>
      <c r="B58" t="b">
        <f>IF(OR(ISBLANK('Captura de datos CASO'!B58),ISBLANK('Captura de datos CASO'!C58),ISBLANK('Captura de datos CASO'!D58),ISBLANK('Captura de datos CASO'!E58),ISBLANK('Captura de datos CASO'!I58),ISBLANK('Captura de datos CASO'!J58),ISBLANK('Captura de datos CASO'!L58),ISBLANK('Captura de datos CASO'!M58),ISBLANK('Captura de datos CASO'!Z58),ISBLANK('Captura de datos CASO'!AC58),ISBLANK('Captura de datos CASO'!AB58)),TRUE,FALSE)</f>
        <v>1</v>
      </c>
    </row>
    <row r="59" spans="1:2" x14ac:dyDescent="0.3">
      <c r="A59" s="42" t="b">
        <f>IF(COUNTA('Captura de datos CASO'!A59:AE59)-COUNTIF('Captura de datos CASO'!A59:AE59,"#N/A")&gt;0,TRUE,FALSE)</f>
        <v>0</v>
      </c>
      <c r="B59" t="b">
        <f>IF(OR(ISBLANK('Captura de datos CASO'!B59),ISBLANK('Captura de datos CASO'!C59),ISBLANK('Captura de datos CASO'!D59),ISBLANK('Captura de datos CASO'!E59),ISBLANK('Captura de datos CASO'!I59),ISBLANK('Captura de datos CASO'!J59),ISBLANK('Captura de datos CASO'!L59),ISBLANK('Captura de datos CASO'!M59),ISBLANK('Captura de datos CASO'!Z59),ISBLANK('Captura de datos CASO'!AC59),ISBLANK('Captura de datos CASO'!AB59)),TRUE,FALSE)</f>
        <v>1</v>
      </c>
    </row>
    <row r="60" spans="1:2" x14ac:dyDescent="0.3">
      <c r="A60" s="42" t="b">
        <f>IF(COUNTA('Captura de datos CASO'!A60:AE60)-COUNTIF('Captura de datos CASO'!A60:AE60,"#N/A")&gt;0,TRUE,FALSE)</f>
        <v>0</v>
      </c>
      <c r="B60" t="b">
        <f>IF(OR(ISBLANK('Captura de datos CASO'!B60),ISBLANK('Captura de datos CASO'!C60),ISBLANK('Captura de datos CASO'!D60),ISBLANK('Captura de datos CASO'!E60),ISBLANK('Captura de datos CASO'!I60),ISBLANK('Captura de datos CASO'!J60),ISBLANK('Captura de datos CASO'!L60),ISBLANK('Captura de datos CASO'!M60),ISBLANK('Captura de datos CASO'!Z60),ISBLANK('Captura de datos CASO'!AC60),ISBLANK('Captura de datos CASO'!AB60)),TRUE,FALSE)</f>
        <v>1</v>
      </c>
    </row>
    <row r="61" spans="1:2" x14ac:dyDescent="0.3">
      <c r="A61" s="42" t="b">
        <f>IF(COUNTA('Captura de datos CASO'!A61:AE61)-COUNTIF('Captura de datos CASO'!A61:AE61,"#N/A")&gt;0,TRUE,FALSE)</f>
        <v>0</v>
      </c>
      <c r="B61" t="b">
        <f>IF(OR(ISBLANK('Captura de datos CASO'!B61),ISBLANK('Captura de datos CASO'!C61),ISBLANK('Captura de datos CASO'!D61),ISBLANK('Captura de datos CASO'!E61),ISBLANK('Captura de datos CASO'!I61),ISBLANK('Captura de datos CASO'!J61),ISBLANK('Captura de datos CASO'!L61),ISBLANK('Captura de datos CASO'!M61),ISBLANK('Captura de datos CASO'!Z61),ISBLANK('Captura de datos CASO'!AC61),ISBLANK('Captura de datos CASO'!AB61)),TRUE,FALSE)</f>
        <v>1</v>
      </c>
    </row>
    <row r="62" spans="1:2" x14ac:dyDescent="0.3">
      <c r="A62" s="42" t="b">
        <f>IF(COUNTA('Captura de datos CASO'!A62:AE62)-COUNTIF('Captura de datos CASO'!A62:AE62,"#N/A")&gt;0,TRUE,FALSE)</f>
        <v>0</v>
      </c>
      <c r="B62" t="b">
        <f>IF(OR(ISBLANK('Captura de datos CASO'!B62),ISBLANK('Captura de datos CASO'!C62),ISBLANK('Captura de datos CASO'!D62),ISBLANK('Captura de datos CASO'!E62),ISBLANK('Captura de datos CASO'!I62),ISBLANK('Captura de datos CASO'!J62),ISBLANK('Captura de datos CASO'!L62),ISBLANK('Captura de datos CASO'!M62),ISBLANK('Captura de datos CASO'!Z62),ISBLANK('Captura de datos CASO'!AC62),ISBLANK('Captura de datos CASO'!AB62)),TRUE,FALSE)</f>
        <v>1</v>
      </c>
    </row>
    <row r="63" spans="1:2" x14ac:dyDescent="0.3">
      <c r="A63" s="42" t="b">
        <f>IF(COUNTA('Captura de datos CASO'!A63:AE63)-COUNTIF('Captura de datos CASO'!A63:AE63,"#N/A")&gt;0,TRUE,FALSE)</f>
        <v>0</v>
      </c>
      <c r="B63" t="b">
        <f>IF(OR(ISBLANK('Captura de datos CASO'!B63),ISBLANK('Captura de datos CASO'!C63),ISBLANK('Captura de datos CASO'!D63),ISBLANK('Captura de datos CASO'!E63),ISBLANK('Captura de datos CASO'!I63),ISBLANK('Captura de datos CASO'!J63),ISBLANK('Captura de datos CASO'!L63),ISBLANK('Captura de datos CASO'!M63),ISBLANK('Captura de datos CASO'!Z63),ISBLANK('Captura de datos CASO'!AC63),ISBLANK('Captura de datos CASO'!AB63)),TRUE,FALSE)</f>
        <v>1</v>
      </c>
    </row>
    <row r="64" spans="1:2" x14ac:dyDescent="0.3">
      <c r="A64" s="42" t="b">
        <f>IF(COUNTA('Captura de datos CASO'!A64:AE64)-COUNTIF('Captura de datos CASO'!A64:AE64,"#N/A")&gt;0,TRUE,FALSE)</f>
        <v>0</v>
      </c>
      <c r="B64" t="b">
        <f>IF(OR(ISBLANK('Captura de datos CASO'!B64),ISBLANK('Captura de datos CASO'!C64),ISBLANK('Captura de datos CASO'!D64),ISBLANK('Captura de datos CASO'!E64),ISBLANK('Captura de datos CASO'!I64),ISBLANK('Captura de datos CASO'!J64),ISBLANK('Captura de datos CASO'!L64),ISBLANK('Captura de datos CASO'!M64),ISBLANK('Captura de datos CASO'!Z64),ISBLANK('Captura de datos CASO'!AC64),ISBLANK('Captura de datos CASO'!AB64)),TRUE,FALSE)</f>
        <v>1</v>
      </c>
    </row>
    <row r="65" spans="1:2" x14ac:dyDescent="0.3">
      <c r="A65" s="42" t="b">
        <f>IF(COUNTA('Captura de datos CASO'!A65:AE65)-COUNTIF('Captura de datos CASO'!A65:AE65,"#N/A")&gt;0,TRUE,FALSE)</f>
        <v>0</v>
      </c>
      <c r="B65" t="b">
        <f>IF(OR(ISBLANK('Captura de datos CASO'!B65),ISBLANK('Captura de datos CASO'!C65),ISBLANK('Captura de datos CASO'!D65),ISBLANK('Captura de datos CASO'!E65),ISBLANK('Captura de datos CASO'!I65),ISBLANK('Captura de datos CASO'!J65),ISBLANK('Captura de datos CASO'!L65),ISBLANK('Captura de datos CASO'!M65),ISBLANK('Captura de datos CASO'!Z65),ISBLANK('Captura de datos CASO'!AC65),ISBLANK('Captura de datos CASO'!AB65)),TRUE,FALSE)</f>
        <v>1</v>
      </c>
    </row>
    <row r="66" spans="1:2" x14ac:dyDescent="0.3">
      <c r="A66" s="42" t="b">
        <f>IF(COUNTA('Captura de datos CASO'!A66:AE66)-COUNTIF('Captura de datos CASO'!A66:AE66,"#N/A")&gt;0,TRUE,FALSE)</f>
        <v>0</v>
      </c>
      <c r="B66" t="b">
        <f>IF(OR(ISBLANK('Captura de datos CASO'!B66),ISBLANK('Captura de datos CASO'!C66),ISBLANK('Captura de datos CASO'!D66),ISBLANK('Captura de datos CASO'!E66),ISBLANK('Captura de datos CASO'!I66),ISBLANK('Captura de datos CASO'!J66),ISBLANK('Captura de datos CASO'!L66),ISBLANK('Captura de datos CASO'!M66),ISBLANK('Captura de datos CASO'!Z66),ISBLANK('Captura de datos CASO'!AC66),ISBLANK('Captura de datos CASO'!AB66)),TRUE,FALSE)</f>
        <v>1</v>
      </c>
    </row>
    <row r="67" spans="1:2" x14ac:dyDescent="0.3">
      <c r="A67" s="42" t="b">
        <f>IF(COUNTA('Captura de datos CASO'!A67:AE67)-COUNTIF('Captura de datos CASO'!A67:AE67,"#N/A")&gt;0,TRUE,FALSE)</f>
        <v>0</v>
      </c>
      <c r="B67" t="b">
        <f>IF(OR(ISBLANK('Captura de datos CASO'!B67),ISBLANK('Captura de datos CASO'!C67),ISBLANK('Captura de datos CASO'!D67),ISBLANK('Captura de datos CASO'!E67),ISBLANK('Captura de datos CASO'!I67),ISBLANK('Captura de datos CASO'!J67),ISBLANK('Captura de datos CASO'!L67),ISBLANK('Captura de datos CASO'!M67),ISBLANK('Captura de datos CASO'!Z67),ISBLANK('Captura de datos CASO'!AC67),ISBLANK('Captura de datos CASO'!AB67)),TRUE,FALSE)</f>
        <v>1</v>
      </c>
    </row>
    <row r="68" spans="1:2" x14ac:dyDescent="0.3">
      <c r="A68" s="42" t="b">
        <f>IF(COUNTA('Captura de datos CASO'!A68:AE68)-COUNTIF('Captura de datos CASO'!A68:AE68,"#N/A")&gt;0,TRUE,FALSE)</f>
        <v>0</v>
      </c>
      <c r="B68" t="b">
        <f>IF(OR(ISBLANK('Captura de datos CASO'!B68),ISBLANK('Captura de datos CASO'!C68),ISBLANK('Captura de datos CASO'!D68),ISBLANK('Captura de datos CASO'!E68),ISBLANK('Captura de datos CASO'!I68),ISBLANK('Captura de datos CASO'!J68),ISBLANK('Captura de datos CASO'!L68),ISBLANK('Captura de datos CASO'!M68),ISBLANK('Captura de datos CASO'!Z68),ISBLANK('Captura de datos CASO'!AC68),ISBLANK('Captura de datos CASO'!AB68)),TRUE,FALSE)</f>
        <v>1</v>
      </c>
    </row>
    <row r="69" spans="1:2" x14ac:dyDescent="0.3">
      <c r="A69" s="42" t="b">
        <f>IF(COUNTA('Captura de datos CASO'!A69:AE69)-COUNTIF('Captura de datos CASO'!A69:AE69,"#N/A")&gt;0,TRUE,FALSE)</f>
        <v>0</v>
      </c>
      <c r="B69" t="b">
        <f>IF(OR(ISBLANK('Captura de datos CASO'!B69),ISBLANK('Captura de datos CASO'!C69),ISBLANK('Captura de datos CASO'!D69),ISBLANK('Captura de datos CASO'!E69),ISBLANK('Captura de datos CASO'!I69),ISBLANK('Captura de datos CASO'!J69),ISBLANK('Captura de datos CASO'!L69),ISBLANK('Captura de datos CASO'!M69),ISBLANK('Captura de datos CASO'!Z69),ISBLANK('Captura de datos CASO'!AC69),ISBLANK('Captura de datos CASO'!AB69)),TRUE,FALSE)</f>
        <v>1</v>
      </c>
    </row>
    <row r="70" spans="1:2" x14ac:dyDescent="0.3">
      <c r="A70" s="42" t="b">
        <f>IF(COUNTA('Captura de datos CASO'!A70:AE70)-COUNTIF('Captura de datos CASO'!A70:AE70,"#N/A")&gt;0,TRUE,FALSE)</f>
        <v>0</v>
      </c>
      <c r="B70" t="b">
        <f>IF(OR(ISBLANK('Captura de datos CASO'!B70),ISBLANK('Captura de datos CASO'!C70),ISBLANK('Captura de datos CASO'!D70),ISBLANK('Captura de datos CASO'!E70),ISBLANK('Captura de datos CASO'!I70),ISBLANK('Captura de datos CASO'!J70),ISBLANK('Captura de datos CASO'!L70),ISBLANK('Captura de datos CASO'!M70),ISBLANK('Captura de datos CASO'!Z70),ISBLANK('Captura de datos CASO'!AC70),ISBLANK('Captura de datos CASO'!AB70)),TRUE,FALSE)</f>
        <v>1</v>
      </c>
    </row>
    <row r="71" spans="1:2" x14ac:dyDescent="0.3">
      <c r="A71" s="42" t="b">
        <f>IF(COUNTA('Captura de datos CASO'!A71:AE71)-COUNTIF('Captura de datos CASO'!A71:AE71,"#N/A")&gt;0,TRUE,FALSE)</f>
        <v>0</v>
      </c>
      <c r="B71" t="b">
        <f>IF(OR(ISBLANK('Captura de datos CASO'!B71),ISBLANK('Captura de datos CASO'!C71),ISBLANK('Captura de datos CASO'!D71),ISBLANK('Captura de datos CASO'!E71),ISBLANK('Captura de datos CASO'!I71),ISBLANK('Captura de datos CASO'!J71),ISBLANK('Captura de datos CASO'!L71),ISBLANK('Captura de datos CASO'!M71),ISBLANK('Captura de datos CASO'!Z71),ISBLANK('Captura de datos CASO'!AC71),ISBLANK('Captura de datos CASO'!AB71)),TRUE,FALSE)</f>
        <v>1</v>
      </c>
    </row>
    <row r="72" spans="1:2" x14ac:dyDescent="0.3">
      <c r="A72" s="42" t="b">
        <f>IF(COUNTA('Captura de datos CASO'!A72:AE72)-COUNTIF('Captura de datos CASO'!A72:AE72,"#N/A")&gt;0,TRUE,FALSE)</f>
        <v>0</v>
      </c>
      <c r="B72" t="b">
        <f>IF(OR(ISBLANK('Captura de datos CASO'!B72),ISBLANK('Captura de datos CASO'!C72),ISBLANK('Captura de datos CASO'!D72),ISBLANK('Captura de datos CASO'!E72),ISBLANK('Captura de datos CASO'!I72),ISBLANK('Captura de datos CASO'!J72),ISBLANK('Captura de datos CASO'!L72),ISBLANK('Captura de datos CASO'!M72),ISBLANK('Captura de datos CASO'!Z72),ISBLANK('Captura de datos CASO'!AC72),ISBLANK('Captura de datos CASO'!AB72)),TRUE,FALSE)</f>
        <v>1</v>
      </c>
    </row>
    <row r="73" spans="1:2" x14ac:dyDescent="0.3">
      <c r="A73" s="42" t="b">
        <f>IF(COUNTA('Captura de datos CASO'!A73:AE73)-COUNTIF('Captura de datos CASO'!A73:AE73,"#N/A")&gt;0,TRUE,FALSE)</f>
        <v>0</v>
      </c>
      <c r="B73" t="b">
        <f>IF(OR(ISBLANK('Captura de datos CASO'!B73),ISBLANK('Captura de datos CASO'!C73),ISBLANK('Captura de datos CASO'!D73),ISBLANK('Captura de datos CASO'!E73),ISBLANK('Captura de datos CASO'!I73),ISBLANK('Captura de datos CASO'!J73),ISBLANK('Captura de datos CASO'!L73),ISBLANK('Captura de datos CASO'!M73),ISBLANK('Captura de datos CASO'!Z73),ISBLANK('Captura de datos CASO'!AC73),ISBLANK('Captura de datos CASO'!AB73)),TRUE,FALSE)</f>
        <v>1</v>
      </c>
    </row>
    <row r="74" spans="1:2" x14ac:dyDescent="0.3">
      <c r="A74" s="42" t="b">
        <f>IF(COUNTA('Captura de datos CASO'!A74:AE74)-COUNTIF('Captura de datos CASO'!A74:AE74,"#N/A")&gt;0,TRUE,FALSE)</f>
        <v>0</v>
      </c>
      <c r="B74" t="b">
        <f>IF(OR(ISBLANK('Captura de datos CASO'!B74),ISBLANK('Captura de datos CASO'!C74),ISBLANK('Captura de datos CASO'!D74),ISBLANK('Captura de datos CASO'!E74),ISBLANK('Captura de datos CASO'!I74),ISBLANK('Captura de datos CASO'!J74),ISBLANK('Captura de datos CASO'!L74),ISBLANK('Captura de datos CASO'!M74),ISBLANK('Captura de datos CASO'!Z74),ISBLANK('Captura de datos CASO'!AC74),ISBLANK('Captura de datos CASO'!AB74)),TRUE,FALSE)</f>
        <v>1</v>
      </c>
    </row>
    <row r="75" spans="1:2" x14ac:dyDescent="0.3">
      <c r="A75" s="42" t="b">
        <f>IF(COUNTA('Captura de datos CASO'!A75:AE75)-COUNTIF('Captura de datos CASO'!A75:AE75,"#N/A")&gt;0,TRUE,FALSE)</f>
        <v>0</v>
      </c>
      <c r="B75" t="b">
        <f>IF(OR(ISBLANK('Captura de datos CASO'!B75),ISBLANK('Captura de datos CASO'!C75),ISBLANK('Captura de datos CASO'!D75),ISBLANK('Captura de datos CASO'!E75),ISBLANK('Captura de datos CASO'!I75),ISBLANK('Captura de datos CASO'!J75),ISBLANK('Captura de datos CASO'!L75),ISBLANK('Captura de datos CASO'!M75),ISBLANK('Captura de datos CASO'!Z75),ISBLANK('Captura de datos CASO'!AC75),ISBLANK('Captura de datos CASO'!AB75)),TRUE,FALSE)</f>
        <v>1</v>
      </c>
    </row>
    <row r="76" spans="1:2" x14ac:dyDescent="0.3">
      <c r="A76" s="42" t="b">
        <f>IF(COUNTA('Captura de datos CASO'!A76:AE76)-COUNTIF('Captura de datos CASO'!A76:AE76,"#N/A")&gt;0,TRUE,FALSE)</f>
        <v>0</v>
      </c>
      <c r="B76" t="b">
        <f>IF(OR(ISBLANK('Captura de datos CASO'!B76),ISBLANK('Captura de datos CASO'!C76),ISBLANK('Captura de datos CASO'!D76),ISBLANK('Captura de datos CASO'!E76),ISBLANK('Captura de datos CASO'!I76),ISBLANK('Captura de datos CASO'!J76),ISBLANK('Captura de datos CASO'!L76),ISBLANK('Captura de datos CASO'!M76),ISBLANK('Captura de datos CASO'!Z76),ISBLANK('Captura de datos CASO'!AC76),ISBLANK('Captura de datos CASO'!AB76)),TRUE,FALSE)</f>
        <v>1</v>
      </c>
    </row>
    <row r="77" spans="1:2" x14ac:dyDescent="0.3">
      <c r="A77" s="42" t="b">
        <f>IF(COUNTA('Captura de datos CASO'!A77:AE77)-COUNTIF('Captura de datos CASO'!A77:AE77,"#N/A")&gt;0,TRUE,FALSE)</f>
        <v>0</v>
      </c>
      <c r="B77" t="b">
        <f>IF(OR(ISBLANK('Captura de datos CASO'!B77),ISBLANK('Captura de datos CASO'!C77),ISBLANK('Captura de datos CASO'!D77),ISBLANK('Captura de datos CASO'!E77),ISBLANK('Captura de datos CASO'!I77),ISBLANK('Captura de datos CASO'!J77),ISBLANK('Captura de datos CASO'!L77),ISBLANK('Captura de datos CASO'!M77),ISBLANK('Captura de datos CASO'!Z77),ISBLANK('Captura de datos CASO'!AC77),ISBLANK('Captura de datos CASO'!AB77)),TRUE,FALSE)</f>
        <v>1</v>
      </c>
    </row>
    <row r="78" spans="1:2" x14ac:dyDescent="0.3">
      <c r="A78" s="42" t="b">
        <f>IF(COUNTA('Captura de datos CASO'!A78:AE78)-COUNTIF('Captura de datos CASO'!A78:AE78,"#N/A")&gt;0,TRUE,FALSE)</f>
        <v>0</v>
      </c>
      <c r="B78" t="b">
        <f>IF(OR(ISBLANK('Captura de datos CASO'!B78),ISBLANK('Captura de datos CASO'!C78),ISBLANK('Captura de datos CASO'!D78),ISBLANK('Captura de datos CASO'!E78),ISBLANK('Captura de datos CASO'!I78),ISBLANK('Captura de datos CASO'!J78),ISBLANK('Captura de datos CASO'!L78),ISBLANK('Captura de datos CASO'!M78),ISBLANK('Captura de datos CASO'!Z78),ISBLANK('Captura de datos CASO'!AC78),ISBLANK('Captura de datos CASO'!AB78)),TRUE,FALSE)</f>
        <v>1</v>
      </c>
    </row>
    <row r="79" spans="1:2" x14ac:dyDescent="0.3">
      <c r="A79" s="42" t="b">
        <f>IF(COUNTA('Captura de datos CASO'!A79:AE79)-COUNTIF('Captura de datos CASO'!A79:AE79,"#N/A")&gt;0,TRUE,FALSE)</f>
        <v>0</v>
      </c>
      <c r="B79" t="b">
        <f>IF(OR(ISBLANK('Captura de datos CASO'!B79),ISBLANK('Captura de datos CASO'!C79),ISBLANK('Captura de datos CASO'!D79),ISBLANK('Captura de datos CASO'!E79),ISBLANK('Captura de datos CASO'!I79),ISBLANK('Captura de datos CASO'!J79),ISBLANK('Captura de datos CASO'!L79),ISBLANK('Captura de datos CASO'!M79),ISBLANK('Captura de datos CASO'!Z79),ISBLANK('Captura de datos CASO'!AC79),ISBLANK('Captura de datos CASO'!AB79)),TRUE,FALSE)</f>
        <v>1</v>
      </c>
    </row>
    <row r="80" spans="1:2" x14ac:dyDescent="0.3">
      <c r="A80" s="42" t="b">
        <f>IF(COUNTA('Captura de datos CASO'!A80:AE80)-COUNTIF('Captura de datos CASO'!A80:AE80,"#N/A")&gt;0,TRUE,FALSE)</f>
        <v>0</v>
      </c>
      <c r="B80" t="b">
        <f>IF(OR(ISBLANK('Captura de datos CASO'!B80),ISBLANK('Captura de datos CASO'!C80),ISBLANK('Captura de datos CASO'!D80),ISBLANK('Captura de datos CASO'!E80),ISBLANK('Captura de datos CASO'!I80),ISBLANK('Captura de datos CASO'!J80),ISBLANK('Captura de datos CASO'!L80),ISBLANK('Captura de datos CASO'!M80),ISBLANK('Captura de datos CASO'!Z80),ISBLANK('Captura de datos CASO'!AC80),ISBLANK('Captura de datos CASO'!AB80)),TRUE,FALSE)</f>
        <v>1</v>
      </c>
    </row>
    <row r="81" spans="1:2" x14ac:dyDescent="0.3">
      <c r="A81" s="42" t="b">
        <f>IF(COUNTA('Captura de datos CASO'!A81:AE81)-COUNTIF('Captura de datos CASO'!A81:AE81,"#N/A")&gt;0,TRUE,FALSE)</f>
        <v>0</v>
      </c>
      <c r="B81" t="b">
        <f>IF(OR(ISBLANK('Captura de datos CASO'!B81),ISBLANK('Captura de datos CASO'!C81),ISBLANK('Captura de datos CASO'!D81),ISBLANK('Captura de datos CASO'!E81),ISBLANK('Captura de datos CASO'!I81),ISBLANK('Captura de datos CASO'!J81),ISBLANK('Captura de datos CASO'!L81),ISBLANK('Captura de datos CASO'!M81),ISBLANK('Captura de datos CASO'!Z81),ISBLANK('Captura de datos CASO'!AC81),ISBLANK('Captura de datos CASO'!AB81)),TRUE,FALSE)</f>
        <v>1</v>
      </c>
    </row>
    <row r="82" spans="1:2" x14ac:dyDescent="0.3">
      <c r="A82" s="42" t="b">
        <f>IF(COUNTA('Captura de datos CASO'!A82:AE82)-COUNTIF('Captura de datos CASO'!A82:AE82,"#N/A")&gt;0,TRUE,FALSE)</f>
        <v>0</v>
      </c>
      <c r="B82" t="b">
        <f>IF(OR(ISBLANK('Captura de datos CASO'!B82),ISBLANK('Captura de datos CASO'!C82),ISBLANK('Captura de datos CASO'!D82),ISBLANK('Captura de datos CASO'!E82),ISBLANK('Captura de datos CASO'!I82),ISBLANK('Captura de datos CASO'!J82),ISBLANK('Captura de datos CASO'!L82),ISBLANK('Captura de datos CASO'!M82),ISBLANK('Captura de datos CASO'!Z82),ISBLANK('Captura de datos CASO'!AC82),ISBLANK('Captura de datos CASO'!AB82)),TRUE,FALSE)</f>
        <v>1</v>
      </c>
    </row>
    <row r="83" spans="1:2" x14ac:dyDescent="0.3">
      <c r="A83" s="42" t="b">
        <f>IF(COUNTA('Captura de datos CASO'!A83:AE83)-COUNTIF('Captura de datos CASO'!A83:AE83,"#N/A")&gt;0,TRUE,FALSE)</f>
        <v>0</v>
      </c>
      <c r="B83" t="b">
        <f>IF(OR(ISBLANK('Captura de datos CASO'!B83),ISBLANK('Captura de datos CASO'!C83),ISBLANK('Captura de datos CASO'!D83),ISBLANK('Captura de datos CASO'!E83),ISBLANK('Captura de datos CASO'!I83),ISBLANK('Captura de datos CASO'!J83),ISBLANK('Captura de datos CASO'!L83),ISBLANK('Captura de datos CASO'!M83),ISBLANK('Captura de datos CASO'!Z83),ISBLANK('Captura de datos CASO'!AC83),ISBLANK('Captura de datos CASO'!AB83)),TRUE,FALSE)</f>
        <v>1</v>
      </c>
    </row>
    <row r="84" spans="1:2" x14ac:dyDescent="0.3">
      <c r="A84" s="42" t="b">
        <f>IF(COUNTA('Captura de datos CASO'!A84:AE84)-COUNTIF('Captura de datos CASO'!A84:AE84,"#N/A")&gt;0,TRUE,FALSE)</f>
        <v>0</v>
      </c>
      <c r="B84" t="b">
        <f>IF(OR(ISBLANK('Captura de datos CASO'!B84),ISBLANK('Captura de datos CASO'!C84),ISBLANK('Captura de datos CASO'!D84),ISBLANK('Captura de datos CASO'!E84),ISBLANK('Captura de datos CASO'!I84),ISBLANK('Captura de datos CASO'!J84),ISBLANK('Captura de datos CASO'!L84),ISBLANK('Captura de datos CASO'!M84),ISBLANK('Captura de datos CASO'!Z84),ISBLANK('Captura de datos CASO'!AC84),ISBLANK('Captura de datos CASO'!AB84)),TRUE,FALSE)</f>
        <v>1</v>
      </c>
    </row>
    <row r="85" spans="1:2" x14ac:dyDescent="0.3">
      <c r="A85" s="42" t="b">
        <f>IF(COUNTA('Captura de datos CASO'!A85:AE85)-COUNTIF('Captura de datos CASO'!A85:AE85,"#N/A")&gt;0,TRUE,FALSE)</f>
        <v>0</v>
      </c>
      <c r="B85" t="b">
        <f>IF(OR(ISBLANK('Captura de datos CASO'!B85),ISBLANK('Captura de datos CASO'!C85),ISBLANK('Captura de datos CASO'!D85),ISBLANK('Captura de datos CASO'!E85),ISBLANK('Captura de datos CASO'!I85),ISBLANK('Captura de datos CASO'!J85),ISBLANK('Captura de datos CASO'!L85),ISBLANK('Captura de datos CASO'!M85),ISBLANK('Captura de datos CASO'!Z85),ISBLANK('Captura de datos CASO'!AC85),ISBLANK('Captura de datos CASO'!AB85)),TRUE,FALSE)</f>
        <v>1</v>
      </c>
    </row>
    <row r="86" spans="1:2" x14ac:dyDescent="0.3">
      <c r="A86" s="42" t="b">
        <f>IF(COUNTA('Captura de datos CASO'!A86:AE86)-COUNTIF('Captura de datos CASO'!A86:AE86,"#N/A")&gt;0,TRUE,FALSE)</f>
        <v>0</v>
      </c>
      <c r="B86" t="b">
        <f>IF(OR(ISBLANK('Captura de datos CASO'!B86),ISBLANK('Captura de datos CASO'!C86),ISBLANK('Captura de datos CASO'!D86),ISBLANK('Captura de datos CASO'!E86),ISBLANK('Captura de datos CASO'!I86),ISBLANK('Captura de datos CASO'!J86),ISBLANK('Captura de datos CASO'!L86),ISBLANK('Captura de datos CASO'!M86),ISBLANK('Captura de datos CASO'!Z86),ISBLANK('Captura de datos CASO'!AC86),ISBLANK('Captura de datos CASO'!AB86)),TRUE,FALSE)</f>
        <v>1</v>
      </c>
    </row>
    <row r="87" spans="1:2" x14ac:dyDescent="0.3">
      <c r="A87" s="42" t="b">
        <f>IF(COUNTA('Captura de datos CASO'!A87:AE87)-COUNTIF('Captura de datos CASO'!A87:AE87,"#N/A")&gt;0,TRUE,FALSE)</f>
        <v>0</v>
      </c>
      <c r="B87" t="b">
        <f>IF(OR(ISBLANK('Captura de datos CASO'!B87),ISBLANK('Captura de datos CASO'!C87),ISBLANK('Captura de datos CASO'!D87),ISBLANK('Captura de datos CASO'!E87),ISBLANK('Captura de datos CASO'!I87),ISBLANK('Captura de datos CASO'!J87),ISBLANK('Captura de datos CASO'!L87),ISBLANK('Captura de datos CASO'!M87),ISBLANK('Captura de datos CASO'!Z87),ISBLANK('Captura de datos CASO'!AC87),ISBLANK('Captura de datos CASO'!AB87)),TRUE,FALSE)</f>
        <v>1</v>
      </c>
    </row>
    <row r="88" spans="1:2" x14ac:dyDescent="0.3">
      <c r="A88" s="42" t="b">
        <f>IF(COUNTA('Captura de datos CASO'!A88:AE88)-COUNTIF('Captura de datos CASO'!A88:AE88,"#N/A")&gt;0,TRUE,FALSE)</f>
        <v>0</v>
      </c>
      <c r="B88" t="b">
        <f>IF(OR(ISBLANK('Captura de datos CASO'!B88),ISBLANK('Captura de datos CASO'!C88),ISBLANK('Captura de datos CASO'!D88),ISBLANK('Captura de datos CASO'!E88),ISBLANK('Captura de datos CASO'!I88),ISBLANK('Captura de datos CASO'!J88),ISBLANK('Captura de datos CASO'!L88),ISBLANK('Captura de datos CASO'!M88),ISBLANK('Captura de datos CASO'!Z88),ISBLANK('Captura de datos CASO'!AC88),ISBLANK('Captura de datos CASO'!AB88)),TRUE,FALSE)</f>
        <v>1</v>
      </c>
    </row>
    <row r="89" spans="1:2" x14ac:dyDescent="0.3">
      <c r="A89" s="42" t="b">
        <f>IF(COUNTA('Captura de datos CASO'!A89:AE89)-COUNTIF('Captura de datos CASO'!A89:AE89,"#N/A")&gt;0,TRUE,FALSE)</f>
        <v>0</v>
      </c>
      <c r="B89" t="b">
        <f>IF(OR(ISBLANK('Captura de datos CASO'!B89),ISBLANK('Captura de datos CASO'!C89),ISBLANK('Captura de datos CASO'!D89),ISBLANK('Captura de datos CASO'!E89),ISBLANK('Captura de datos CASO'!I89),ISBLANK('Captura de datos CASO'!J89),ISBLANK('Captura de datos CASO'!L89),ISBLANK('Captura de datos CASO'!M89),ISBLANK('Captura de datos CASO'!Z89),ISBLANK('Captura de datos CASO'!AC89),ISBLANK('Captura de datos CASO'!AB89)),TRUE,FALSE)</f>
        <v>1</v>
      </c>
    </row>
    <row r="90" spans="1:2" x14ac:dyDescent="0.3">
      <c r="A90" s="42" t="b">
        <f>IF(COUNTA('Captura de datos CASO'!A90:AE90)-COUNTIF('Captura de datos CASO'!A90:AE90,"#N/A")&gt;0,TRUE,FALSE)</f>
        <v>0</v>
      </c>
      <c r="B90" t="b">
        <f>IF(OR(ISBLANK('Captura de datos CASO'!B90),ISBLANK('Captura de datos CASO'!C90),ISBLANK('Captura de datos CASO'!D90),ISBLANK('Captura de datos CASO'!E90),ISBLANK('Captura de datos CASO'!I90),ISBLANK('Captura de datos CASO'!J90),ISBLANK('Captura de datos CASO'!L90),ISBLANK('Captura de datos CASO'!M90),ISBLANK('Captura de datos CASO'!Z90),ISBLANK('Captura de datos CASO'!AC90),ISBLANK('Captura de datos CASO'!AB90)),TRUE,FALSE)</f>
        <v>1</v>
      </c>
    </row>
    <row r="91" spans="1:2" x14ac:dyDescent="0.3">
      <c r="A91" s="42" t="b">
        <f>IF(COUNTA('Captura de datos CASO'!A91:AE91)-COUNTIF('Captura de datos CASO'!A91:AE91,"#N/A")&gt;0,TRUE,FALSE)</f>
        <v>0</v>
      </c>
      <c r="B91" t="b">
        <f>IF(OR(ISBLANK('Captura de datos CASO'!B91),ISBLANK('Captura de datos CASO'!C91),ISBLANK('Captura de datos CASO'!D91),ISBLANK('Captura de datos CASO'!E91),ISBLANK('Captura de datos CASO'!I91),ISBLANK('Captura de datos CASO'!J91),ISBLANK('Captura de datos CASO'!L91),ISBLANK('Captura de datos CASO'!M91),ISBLANK('Captura de datos CASO'!Z91),ISBLANK('Captura de datos CASO'!AC91),ISBLANK('Captura de datos CASO'!AB91)),TRUE,FALSE)</f>
        <v>1</v>
      </c>
    </row>
    <row r="92" spans="1:2" x14ac:dyDescent="0.3">
      <c r="A92" s="42" t="b">
        <f>IF(COUNTA('Captura de datos CASO'!A92:AE92)-COUNTIF('Captura de datos CASO'!A92:AE92,"#N/A")&gt;0,TRUE,FALSE)</f>
        <v>0</v>
      </c>
      <c r="B92" t="b">
        <f>IF(OR(ISBLANK('Captura de datos CASO'!B92),ISBLANK('Captura de datos CASO'!C92),ISBLANK('Captura de datos CASO'!D92),ISBLANK('Captura de datos CASO'!E92),ISBLANK('Captura de datos CASO'!I92),ISBLANK('Captura de datos CASO'!J92),ISBLANK('Captura de datos CASO'!L92),ISBLANK('Captura de datos CASO'!M92),ISBLANK('Captura de datos CASO'!Z92),ISBLANK('Captura de datos CASO'!AC92),ISBLANK('Captura de datos CASO'!AB92)),TRUE,FALSE)</f>
        <v>1</v>
      </c>
    </row>
    <row r="93" spans="1:2" x14ac:dyDescent="0.3">
      <c r="A93" s="42" t="b">
        <f>IF(COUNTA('Captura de datos CASO'!A93:AE93)-COUNTIF('Captura de datos CASO'!A93:AE93,"#N/A")&gt;0,TRUE,FALSE)</f>
        <v>0</v>
      </c>
      <c r="B93" t="b">
        <f>IF(OR(ISBLANK('Captura de datos CASO'!B93),ISBLANK('Captura de datos CASO'!C93),ISBLANK('Captura de datos CASO'!D93),ISBLANK('Captura de datos CASO'!E93),ISBLANK('Captura de datos CASO'!I93),ISBLANK('Captura de datos CASO'!J93),ISBLANK('Captura de datos CASO'!L93),ISBLANK('Captura de datos CASO'!M93),ISBLANK('Captura de datos CASO'!Z93),ISBLANK('Captura de datos CASO'!AC93),ISBLANK('Captura de datos CASO'!AB93)),TRUE,FALSE)</f>
        <v>1</v>
      </c>
    </row>
    <row r="94" spans="1:2" x14ac:dyDescent="0.3">
      <c r="A94" s="42" t="b">
        <f>IF(COUNTA('Captura de datos CASO'!A94:AE94)-COUNTIF('Captura de datos CASO'!A94:AE94,"#N/A")&gt;0,TRUE,FALSE)</f>
        <v>0</v>
      </c>
      <c r="B94" t="b">
        <f>IF(OR(ISBLANK('Captura de datos CASO'!B94),ISBLANK('Captura de datos CASO'!C94),ISBLANK('Captura de datos CASO'!D94),ISBLANK('Captura de datos CASO'!E94),ISBLANK('Captura de datos CASO'!I94),ISBLANK('Captura de datos CASO'!J94),ISBLANK('Captura de datos CASO'!L94),ISBLANK('Captura de datos CASO'!M94),ISBLANK('Captura de datos CASO'!Z94),ISBLANK('Captura de datos CASO'!AC94),ISBLANK('Captura de datos CASO'!AB94)),TRUE,FALSE)</f>
        <v>1</v>
      </c>
    </row>
    <row r="95" spans="1:2" x14ac:dyDescent="0.3">
      <c r="A95" s="42" t="b">
        <f>IF(COUNTA('Captura de datos CASO'!A95:AE95)-COUNTIF('Captura de datos CASO'!A95:AE95,"#N/A")&gt;0,TRUE,FALSE)</f>
        <v>0</v>
      </c>
      <c r="B95" t="b">
        <f>IF(OR(ISBLANK('Captura de datos CASO'!B95),ISBLANK('Captura de datos CASO'!C95),ISBLANK('Captura de datos CASO'!D95),ISBLANK('Captura de datos CASO'!E95),ISBLANK('Captura de datos CASO'!I95),ISBLANK('Captura de datos CASO'!J95),ISBLANK('Captura de datos CASO'!L95),ISBLANK('Captura de datos CASO'!M95),ISBLANK('Captura de datos CASO'!Z95),ISBLANK('Captura de datos CASO'!AC95),ISBLANK('Captura de datos CASO'!AB95)),TRUE,FALSE)</f>
        <v>1</v>
      </c>
    </row>
    <row r="96" spans="1:2" x14ac:dyDescent="0.3">
      <c r="A96" s="42" t="b">
        <f>IF(COUNTA('Captura de datos CASO'!A96:AE96)-COUNTIF('Captura de datos CASO'!A96:AE96,"#N/A")&gt;0,TRUE,FALSE)</f>
        <v>0</v>
      </c>
      <c r="B96" t="b">
        <f>IF(OR(ISBLANK('Captura de datos CASO'!B96),ISBLANK('Captura de datos CASO'!C96),ISBLANK('Captura de datos CASO'!D96),ISBLANK('Captura de datos CASO'!E96),ISBLANK('Captura de datos CASO'!I96),ISBLANK('Captura de datos CASO'!J96),ISBLANK('Captura de datos CASO'!L96),ISBLANK('Captura de datos CASO'!M96),ISBLANK('Captura de datos CASO'!Z96),ISBLANK('Captura de datos CASO'!AC96),ISBLANK('Captura de datos CASO'!AB96)),TRUE,FALSE)</f>
        <v>1</v>
      </c>
    </row>
    <row r="97" spans="1:2" x14ac:dyDescent="0.3">
      <c r="A97" s="42" t="b">
        <f>IF(COUNTA('Captura de datos CASO'!A97:AE97)-COUNTIF('Captura de datos CASO'!A97:AE97,"#N/A")&gt;0,TRUE,FALSE)</f>
        <v>0</v>
      </c>
      <c r="B97" t="b">
        <f>IF(OR(ISBLANK('Captura de datos CASO'!B97),ISBLANK('Captura de datos CASO'!C97),ISBLANK('Captura de datos CASO'!D97),ISBLANK('Captura de datos CASO'!E97),ISBLANK('Captura de datos CASO'!I97),ISBLANK('Captura de datos CASO'!J97),ISBLANK('Captura de datos CASO'!L97),ISBLANK('Captura de datos CASO'!M97),ISBLANK('Captura de datos CASO'!Z97),ISBLANK('Captura de datos CASO'!AC97),ISBLANK('Captura de datos CASO'!AB97)),TRUE,FALSE)</f>
        <v>1</v>
      </c>
    </row>
    <row r="98" spans="1:2" x14ac:dyDescent="0.3">
      <c r="A98" s="42" t="b">
        <f>IF(COUNTA('Captura de datos CASO'!A98:AE98)-COUNTIF('Captura de datos CASO'!A98:AE98,"#N/A")&gt;0,TRUE,FALSE)</f>
        <v>0</v>
      </c>
      <c r="B98" t="b">
        <f>IF(OR(ISBLANK('Captura de datos CASO'!B98),ISBLANK('Captura de datos CASO'!C98),ISBLANK('Captura de datos CASO'!D98),ISBLANK('Captura de datos CASO'!E98),ISBLANK('Captura de datos CASO'!I98),ISBLANK('Captura de datos CASO'!J98),ISBLANK('Captura de datos CASO'!L98),ISBLANK('Captura de datos CASO'!M98),ISBLANK('Captura de datos CASO'!Z98),ISBLANK('Captura de datos CASO'!AC98),ISBLANK('Captura de datos CASO'!AB98)),TRUE,FALSE)</f>
        <v>1</v>
      </c>
    </row>
    <row r="99" spans="1:2" x14ac:dyDescent="0.3">
      <c r="A99" s="42" t="b">
        <f>IF(COUNTA('Captura de datos CASO'!A99:AE99)-COUNTIF('Captura de datos CASO'!A99:AE99,"#N/A")&gt;0,TRUE,FALSE)</f>
        <v>0</v>
      </c>
      <c r="B99" t="b">
        <f>IF(OR(ISBLANK('Captura de datos CASO'!B99),ISBLANK('Captura de datos CASO'!C99),ISBLANK('Captura de datos CASO'!D99),ISBLANK('Captura de datos CASO'!E99),ISBLANK('Captura de datos CASO'!I99),ISBLANK('Captura de datos CASO'!J99),ISBLANK('Captura de datos CASO'!L99),ISBLANK('Captura de datos CASO'!M99),ISBLANK('Captura de datos CASO'!Z99),ISBLANK('Captura de datos CASO'!AC99),ISBLANK('Captura de datos CASO'!AB99)),TRUE,FALSE)</f>
        <v>1</v>
      </c>
    </row>
    <row r="100" spans="1:2" x14ac:dyDescent="0.3">
      <c r="A100" s="42" t="b">
        <f>IF(COUNTA('Captura de datos CASO'!A100:AE100)-COUNTIF('Captura de datos CASO'!A100:AE100,"#N/A")&gt;0,TRUE,FALSE)</f>
        <v>0</v>
      </c>
      <c r="B100" t="b">
        <f>IF(OR(ISBLANK('Captura de datos CASO'!B100),ISBLANK('Captura de datos CASO'!C100),ISBLANK('Captura de datos CASO'!D100),ISBLANK('Captura de datos CASO'!E100),ISBLANK('Captura de datos CASO'!I100),ISBLANK('Captura de datos CASO'!J100),ISBLANK('Captura de datos CASO'!L100),ISBLANK('Captura de datos CASO'!M100),ISBLANK('Captura de datos CASO'!Z100),ISBLANK('Captura de datos CASO'!AC100),ISBLANK('Captura de datos CASO'!AB100)),TRUE,FALSE)</f>
        <v>1</v>
      </c>
    </row>
    <row r="101" spans="1:2" x14ac:dyDescent="0.3">
      <c r="A101" s="42" t="b">
        <f>IF(COUNTA('Captura de datos CASO'!A101:AE101)-COUNTIF('Captura de datos CASO'!A101:AE101,"#N/A")&gt;0,TRUE,FALSE)</f>
        <v>0</v>
      </c>
      <c r="B101" t="b">
        <f>IF(OR(ISBLANK('Captura de datos CASO'!B101),ISBLANK('Captura de datos CASO'!C101),ISBLANK('Captura de datos CASO'!D101),ISBLANK('Captura de datos CASO'!E101),ISBLANK('Captura de datos CASO'!I101),ISBLANK('Captura de datos CASO'!J101),ISBLANK('Captura de datos CASO'!L101),ISBLANK('Captura de datos CASO'!M101),ISBLANK('Captura de datos CASO'!Z101),ISBLANK('Captura de datos CASO'!AC101),ISBLANK('Captura de datos CASO'!AB101)),TRUE,FALSE)</f>
        <v>1</v>
      </c>
    </row>
    <row r="102" spans="1:2" x14ac:dyDescent="0.3">
      <c r="A102" s="42" t="b">
        <f>IF(COUNTA('Captura de datos CASO'!A102:AE102)-COUNTIF('Captura de datos CASO'!A102:AE102,"#N/A")&gt;0,TRUE,FALSE)</f>
        <v>0</v>
      </c>
      <c r="B102" t="b">
        <f>IF(OR(ISBLANK('Captura de datos CASO'!B102),ISBLANK('Captura de datos CASO'!C102),ISBLANK('Captura de datos CASO'!D102),ISBLANK('Captura de datos CASO'!E102),ISBLANK('Captura de datos CASO'!I102),ISBLANK('Captura de datos CASO'!J102),ISBLANK('Captura de datos CASO'!L102),ISBLANK('Captura de datos CASO'!M102),ISBLANK('Captura de datos CASO'!Z102),ISBLANK('Captura de datos CASO'!AC102),ISBLANK('Captura de datos CASO'!AB102)),TRUE,FALSE)</f>
        <v>1</v>
      </c>
    </row>
    <row r="103" spans="1:2" x14ac:dyDescent="0.3">
      <c r="A103" s="42" t="b">
        <f>IF(COUNTA('Captura de datos CASO'!A103:AE103)-COUNTIF('Captura de datos CASO'!A103:AE103,"#N/A")&gt;0,TRUE,FALSE)</f>
        <v>0</v>
      </c>
      <c r="B103" t="b">
        <f>IF(OR(ISBLANK('Captura de datos CASO'!B103),ISBLANK('Captura de datos CASO'!C103),ISBLANK('Captura de datos CASO'!D103),ISBLANK('Captura de datos CASO'!E103),ISBLANK('Captura de datos CASO'!I103),ISBLANK('Captura de datos CASO'!J103),ISBLANK('Captura de datos CASO'!L103),ISBLANK('Captura de datos CASO'!M103),ISBLANK('Captura de datos CASO'!Z103),ISBLANK('Captura de datos CASO'!AC103),ISBLANK('Captura de datos CASO'!AB103)),TRUE,FALSE)</f>
        <v>1</v>
      </c>
    </row>
    <row r="104" spans="1:2" x14ac:dyDescent="0.3">
      <c r="A104" s="42" t="b">
        <f>IF(COUNTA('Captura de datos CASO'!A104:AE104)-COUNTIF('Captura de datos CASO'!A104:AE104,"#N/A")&gt;0,TRUE,FALSE)</f>
        <v>0</v>
      </c>
      <c r="B104" t="b">
        <f>IF(OR(ISBLANK('Captura de datos CASO'!B104),ISBLANK('Captura de datos CASO'!C104),ISBLANK('Captura de datos CASO'!D104),ISBLANK('Captura de datos CASO'!E104),ISBLANK('Captura de datos CASO'!I104),ISBLANK('Captura de datos CASO'!J104),ISBLANK('Captura de datos CASO'!L104),ISBLANK('Captura de datos CASO'!M104),ISBLANK('Captura de datos CASO'!Z104),ISBLANK('Captura de datos CASO'!AC104),ISBLANK('Captura de datos CASO'!AB104)),TRUE,FALSE)</f>
        <v>1</v>
      </c>
    </row>
    <row r="105" spans="1:2" x14ac:dyDescent="0.3">
      <c r="A105" s="42" t="b">
        <f>IF(COUNTA('Captura de datos CASO'!A105:AE105)-COUNTIF('Captura de datos CASO'!A105:AE105,"#N/A")&gt;0,TRUE,FALSE)</f>
        <v>0</v>
      </c>
      <c r="B105" t="b">
        <f>IF(OR(ISBLANK('Captura de datos CASO'!B105),ISBLANK('Captura de datos CASO'!C105),ISBLANK('Captura de datos CASO'!D105),ISBLANK('Captura de datos CASO'!E105),ISBLANK('Captura de datos CASO'!I105),ISBLANK('Captura de datos CASO'!J105),ISBLANK('Captura de datos CASO'!L105),ISBLANK('Captura de datos CASO'!M105),ISBLANK('Captura de datos CASO'!Z105),ISBLANK('Captura de datos CASO'!AC105),ISBLANK('Captura de datos CASO'!AB105)),TRUE,FALSE)</f>
        <v>1</v>
      </c>
    </row>
    <row r="106" spans="1:2" x14ac:dyDescent="0.3">
      <c r="A106" s="42" t="b">
        <f>IF(COUNTA('Captura de datos CASO'!A106:AE106)-COUNTIF('Captura de datos CASO'!A106:AE106,"#N/A")&gt;0,TRUE,FALSE)</f>
        <v>0</v>
      </c>
      <c r="B106" t="b">
        <f>IF(OR(ISBLANK('Captura de datos CASO'!B106),ISBLANK('Captura de datos CASO'!C106),ISBLANK('Captura de datos CASO'!D106),ISBLANK('Captura de datos CASO'!E106),ISBLANK('Captura de datos CASO'!I106),ISBLANK('Captura de datos CASO'!J106),ISBLANK('Captura de datos CASO'!L106),ISBLANK('Captura de datos CASO'!M106),ISBLANK('Captura de datos CASO'!Z106),ISBLANK('Captura de datos CASO'!AC106),ISBLANK('Captura de datos CASO'!AB106)),TRUE,FALSE)</f>
        <v>1</v>
      </c>
    </row>
    <row r="107" spans="1:2" x14ac:dyDescent="0.3">
      <c r="A107" s="42" t="b">
        <f>IF(COUNTA('Captura de datos CASO'!A107:AE107)-COUNTIF('Captura de datos CASO'!A107:AE107,"#N/A")&gt;0,TRUE,FALSE)</f>
        <v>0</v>
      </c>
      <c r="B107" t="b">
        <f>IF(OR(ISBLANK('Captura de datos CASO'!B107),ISBLANK('Captura de datos CASO'!C107),ISBLANK('Captura de datos CASO'!D107),ISBLANK('Captura de datos CASO'!E107),ISBLANK('Captura de datos CASO'!I107),ISBLANK('Captura de datos CASO'!J107),ISBLANK('Captura de datos CASO'!L107),ISBLANK('Captura de datos CASO'!M107),ISBLANK('Captura de datos CASO'!Z107),ISBLANK('Captura de datos CASO'!AC107),ISBLANK('Captura de datos CASO'!AB107)),TRUE,FALSE)</f>
        <v>1</v>
      </c>
    </row>
    <row r="108" spans="1:2" x14ac:dyDescent="0.3">
      <c r="A108" s="42" t="b">
        <f>IF(COUNTA('Captura de datos CASO'!A108:AE108)-COUNTIF('Captura de datos CASO'!A108:AE108,"#N/A")&gt;0,TRUE,FALSE)</f>
        <v>0</v>
      </c>
      <c r="B108" t="b">
        <f>IF(OR(ISBLANK('Captura de datos CASO'!B108),ISBLANK('Captura de datos CASO'!C108),ISBLANK('Captura de datos CASO'!D108),ISBLANK('Captura de datos CASO'!E108),ISBLANK('Captura de datos CASO'!I108),ISBLANK('Captura de datos CASO'!J108),ISBLANK('Captura de datos CASO'!L108),ISBLANK('Captura de datos CASO'!M108),ISBLANK('Captura de datos CASO'!Z108),ISBLANK('Captura de datos CASO'!AC108),ISBLANK('Captura de datos CASO'!AB108)),TRUE,FALSE)</f>
        <v>1</v>
      </c>
    </row>
    <row r="109" spans="1:2" x14ac:dyDescent="0.3">
      <c r="A109" s="42" t="b">
        <f>IF(COUNTA('Captura de datos CASO'!A109:AE109)-COUNTIF('Captura de datos CASO'!A109:AE109,"#N/A")&gt;0,TRUE,FALSE)</f>
        <v>0</v>
      </c>
      <c r="B109" t="b">
        <f>IF(OR(ISBLANK('Captura de datos CASO'!B109),ISBLANK('Captura de datos CASO'!C109),ISBLANK('Captura de datos CASO'!D109),ISBLANK('Captura de datos CASO'!E109),ISBLANK('Captura de datos CASO'!I109),ISBLANK('Captura de datos CASO'!J109),ISBLANK('Captura de datos CASO'!L109),ISBLANK('Captura de datos CASO'!M109),ISBLANK('Captura de datos CASO'!Z109),ISBLANK('Captura de datos CASO'!AC109),ISBLANK('Captura de datos CASO'!AB109)),TRUE,FALSE)</f>
        <v>1</v>
      </c>
    </row>
    <row r="110" spans="1:2" x14ac:dyDescent="0.3">
      <c r="A110" s="42" t="b">
        <f>IF(COUNTA('Captura de datos CASO'!A110:AE110)-COUNTIF('Captura de datos CASO'!A110:AE110,"#N/A")&gt;0,TRUE,FALSE)</f>
        <v>0</v>
      </c>
      <c r="B110" t="b">
        <f>IF(OR(ISBLANK('Captura de datos CASO'!B110),ISBLANK('Captura de datos CASO'!C110),ISBLANK('Captura de datos CASO'!D110),ISBLANK('Captura de datos CASO'!E110),ISBLANK('Captura de datos CASO'!I110),ISBLANK('Captura de datos CASO'!J110),ISBLANK('Captura de datos CASO'!L110),ISBLANK('Captura de datos CASO'!M110),ISBLANK('Captura de datos CASO'!Z110),ISBLANK('Captura de datos CASO'!AC110),ISBLANK('Captura de datos CASO'!AB110)),TRUE,FALSE)</f>
        <v>1</v>
      </c>
    </row>
    <row r="111" spans="1:2" x14ac:dyDescent="0.3">
      <c r="A111" s="42" t="b">
        <f>IF(COUNTA('Captura de datos CASO'!A111:AE111)-COUNTIF('Captura de datos CASO'!A111:AE111,"#N/A")&gt;0,TRUE,FALSE)</f>
        <v>0</v>
      </c>
      <c r="B111" t="b">
        <f>IF(OR(ISBLANK('Captura de datos CASO'!B111),ISBLANK('Captura de datos CASO'!C111),ISBLANK('Captura de datos CASO'!D111),ISBLANK('Captura de datos CASO'!E111),ISBLANK('Captura de datos CASO'!I111),ISBLANK('Captura de datos CASO'!J111),ISBLANK('Captura de datos CASO'!L111),ISBLANK('Captura de datos CASO'!M111),ISBLANK('Captura de datos CASO'!Z111),ISBLANK('Captura de datos CASO'!AC111),ISBLANK('Captura de datos CASO'!AB111)),TRUE,FALSE)</f>
        <v>1</v>
      </c>
    </row>
    <row r="112" spans="1:2" x14ac:dyDescent="0.3">
      <c r="A112" s="42" t="b">
        <f>IF(COUNTA('Captura de datos CASO'!A112:AE112)-COUNTIF('Captura de datos CASO'!A112:AE112,"#N/A")&gt;0,TRUE,FALSE)</f>
        <v>0</v>
      </c>
      <c r="B112" t="b">
        <f>IF(OR(ISBLANK('Captura de datos CASO'!B112),ISBLANK('Captura de datos CASO'!C112),ISBLANK('Captura de datos CASO'!D112),ISBLANK('Captura de datos CASO'!E112),ISBLANK('Captura de datos CASO'!I112),ISBLANK('Captura de datos CASO'!J112),ISBLANK('Captura de datos CASO'!L112),ISBLANK('Captura de datos CASO'!M112),ISBLANK('Captura de datos CASO'!Z112),ISBLANK('Captura de datos CASO'!AC112),ISBLANK('Captura de datos CASO'!AB112)),TRUE,FALSE)</f>
        <v>1</v>
      </c>
    </row>
    <row r="113" spans="1:2" x14ac:dyDescent="0.3">
      <c r="A113" s="42" t="b">
        <f>IF(COUNTA('Captura de datos CASO'!A113:AE113)-COUNTIF('Captura de datos CASO'!A113:AE113,"#N/A")&gt;0,TRUE,FALSE)</f>
        <v>0</v>
      </c>
      <c r="B113" t="b">
        <f>IF(OR(ISBLANK('Captura de datos CASO'!B113),ISBLANK('Captura de datos CASO'!C113),ISBLANK('Captura de datos CASO'!D113),ISBLANK('Captura de datos CASO'!E113),ISBLANK('Captura de datos CASO'!I113),ISBLANK('Captura de datos CASO'!J113),ISBLANK('Captura de datos CASO'!L113),ISBLANK('Captura de datos CASO'!M113),ISBLANK('Captura de datos CASO'!Z113),ISBLANK('Captura de datos CASO'!AC113),ISBLANK('Captura de datos CASO'!AB113)),TRUE,FALSE)</f>
        <v>1</v>
      </c>
    </row>
    <row r="114" spans="1:2" x14ac:dyDescent="0.3">
      <c r="A114" s="42" t="b">
        <f>IF(COUNTA('Captura de datos CASO'!A114:AE114)-COUNTIF('Captura de datos CASO'!A114:AE114,"#N/A")&gt;0,TRUE,FALSE)</f>
        <v>0</v>
      </c>
      <c r="B114" t="b">
        <f>IF(OR(ISBLANK('Captura de datos CASO'!B114),ISBLANK('Captura de datos CASO'!C114),ISBLANK('Captura de datos CASO'!D114),ISBLANK('Captura de datos CASO'!E114),ISBLANK('Captura de datos CASO'!I114),ISBLANK('Captura de datos CASO'!J114),ISBLANK('Captura de datos CASO'!L114),ISBLANK('Captura de datos CASO'!M114),ISBLANK('Captura de datos CASO'!Z114),ISBLANK('Captura de datos CASO'!AC114),ISBLANK('Captura de datos CASO'!AB114)),TRUE,FALSE)</f>
        <v>1</v>
      </c>
    </row>
    <row r="115" spans="1:2" x14ac:dyDescent="0.3">
      <c r="A115" s="42" t="b">
        <f>IF(COUNTA('Captura de datos CASO'!A115:AE115)-COUNTIF('Captura de datos CASO'!A115:AE115,"#N/A")&gt;0,TRUE,FALSE)</f>
        <v>0</v>
      </c>
      <c r="B115" t="b">
        <f>IF(OR(ISBLANK('Captura de datos CASO'!B115),ISBLANK('Captura de datos CASO'!C115),ISBLANK('Captura de datos CASO'!D115),ISBLANK('Captura de datos CASO'!E115),ISBLANK('Captura de datos CASO'!I115),ISBLANK('Captura de datos CASO'!J115),ISBLANK('Captura de datos CASO'!L115),ISBLANK('Captura de datos CASO'!M115),ISBLANK('Captura de datos CASO'!Z115),ISBLANK('Captura de datos CASO'!AC115),ISBLANK('Captura de datos CASO'!AB115)),TRUE,FALSE)</f>
        <v>1</v>
      </c>
    </row>
    <row r="116" spans="1:2" x14ac:dyDescent="0.3">
      <c r="A116" s="42" t="b">
        <f>IF(COUNTA('Captura de datos CASO'!A116:AE116)-COUNTIF('Captura de datos CASO'!A116:AE116,"#N/A")&gt;0,TRUE,FALSE)</f>
        <v>0</v>
      </c>
      <c r="B116" t="b">
        <f>IF(OR(ISBLANK('Captura de datos CASO'!B116),ISBLANK('Captura de datos CASO'!C116),ISBLANK('Captura de datos CASO'!D116),ISBLANK('Captura de datos CASO'!E116),ISBLANK('Captura de datos CASO'!I116),ISBLANK('Captura de datos CASO'!J116),ISBLANK('Captura de datos CASO'!L116),ISBLANK('Captura de datos CASO'!M116),ISBLANK('Captura de datos CASO'!Z116),ISBLANK('Captura de datos CASO'!AC116),ISBLANK('Captura de datos CASO'!AB116)),TRUE,FALSE)</f>
        <v>1</v>
      </c>
    </row>
    <row r="117" spans="1:2" x14ac:dyDescent="0.3">
      <c r="A117" s="42" t="b">
        <f>IF(COUNTA('Captura de datos CASO'!A117:AE117)-COUNTIF('Captura de datos CASO'!A117:AE117,"#N/A")&gt;0,TRUE,FALSE)</f>
        <v>0</v>
      </c>
      <c r="B117" t="b">
        <f>IF(OR(ISBLANK('Captura de datos CASO'!B117),ISBLANK('Captura de datos CASO'!C117),ISBLANK('Captura de datos CASO'!D117),ISBLANK('Captura de datos CASO'!E117),ISBLANK('Captura de datos CASO'!I117),ISBLANK('Captura de datos CASO'!J117),ISBLANK('Captura de datos CASO'!L117),ISBLANK('Captura de datos CASO'!M117),ISBLANK('Captura de datos CASO'!Z117),ISBLANK('Captura de datos CASO'!AC117),ISBLANK('Captura de datos CASO'!AB117)),TRUE,FALSE)</f>
        <v>1</v>
      </c>
    </row>
    <row r="118" spans="1:2" x14ac:dyDescent="0.3">
      <c r="A118" s="42" t="b">
        <f>IF(COUNTA('Captura de datos CASO'!A118:AE118)-COUNTIF('Captura de datos CASO'!A118:AE118,"#N/A")&gt;0,TRUE,FALSE)</f>
        <v>0</v>
      </c>
      <c r="B118" t="b">
        <f>IF(OR(ISBLANK('Captura de datos CASO'!B118),ISBLANK('Captura de datos CASO'!C118),ISBLANK('Captura de datos CASO'!D118),ISBLANK('Captura de datos CASO'!E118),ISBLANK('Captura de datos CASO'!I118),ISBLANK('Captura de datos CASO'!J118),ISBLANK('Captura de datos CASO'!L118),ISBLANK('Captura de datos CASO'!M118),ISBLANK('Captura de datos CASO'!Z118),ISBLANK('Captura de datos CASO'!AC118),ISBLANK('Captura de datos CASO'!AB118)),TRUE,FALSE)</f>
        <v>1</v>
      </c>
    </row>
    <row r="119" spans="1:2" x14ac:dyDescent="0.3">
      <c r="A119" s="42" t="b">
        <f>IF(COUNTA('Captura de datos CASO'!A119:AE119)-COUNTIF('Captura de datos CASO'!A119:AE119,"#N/A")&gt;0,TRUE,FALSE)</f>
        <v>0</v>
      </c>
      <c r="B119" t="b">
        <f>IF(OR(ISBLANK('Captura de datos CASO'!B119),ISBLANK('Captura de datos CASO'!C119),ISBLANK('Captura de datos CASO'!D119),ISBLANK('Captura de datos CASO'!E119),ISBLANK('Captura de datos CASO'!I119),ISBLANK('Captura de datos CASO'!J119),ISBLANK('Captura de datos CASO'!L119),ISBLANK('Captura de datos CASO'!M119),ISBLANK('Captura de datos CASO'!Z119),ISBLANK('Captura de datos CASO'!AC119),ISBLANK('Captura de datos CASO'!AB119)),TRUE,FALSE)</f>
        <v>1</v>
      </c>
    </row>
    <row r="120" spans="1:2" x14ac:dyDescent="0.3">
      <c r="A120" s="42" t="b">
        <f>IF(COUNTA('Captura de datos CASO'!A120:AE120)-COUNTIF('Captura de datos CASO'!A120:AE120,"#N/A")&gt;0,TRUE,FALSE)</f>
        <v>0</v>
      </c>
      <c r="B120" t="b">
        <f>IF(OR(ISBLANK('Captura de datos CASO'!B120),ISBLANK('Captura de datos CASO'!C120),ISBLANK('Captura de datos CASO'!D120),ISBLANK('Captura de datos CASO'!E120),ISBLANK('Captura de datos CASO'!I120),ISBLANK('Captura de datos CASO'!J120),ISBLANK('Captura de datos CASO'!L120),ISBLANK('Captura de datos CASO'!M120),ISBLANK('Captura de datos CASO'!Z120),ISBLANK('Captura de datos CASO'!AC120),ISBLANK('Captura de datos CASO'!AB120)),TRUE,FALSE)</f>
        <v>1</v>
      </c>
    </row>
    <row r="121" spans="1:2" x14ac:dyDescent="0.3">
      <c r="A121" s="42" t="b">
        <f>IF(COUNTA('Captura de datos CASO'!A121:AE121)-COUNTIF('Captura de datos CASO'!A121:AE121,"#N/A")&gt;0,TRUE,FALSE)</f>
        <v>0</v>
      </c>
      <c r="B121" t="b">
        <f>IF(OR(ISBLANK('Captura de datos CASO'!B121),ISBLANK('Captura de datos CASO'!C121),ISBLANK('Captura de datos CASO'!D121),ISBLANK('Captura de datos CASO'!E121),ISBLANK('Captura de datos CASO'!I121),ISBLANK('Captura de datos CASO'!J121),ISBLANK('Captura de datos CASO'!L121),ISBLANK('Captura de datos CASO'!M121),ISBLANK('Captura de datos CASO'!Z121),ISBLANK('Captura de datos CASO'!AC121),ISBLANK('Captura de datos CASO'!AB121)),TRUE,FALSE)</f>
        <v>1</v>
      </c>
    </row>
    <row r="122" spans="1:2" x14ac:dyDescent="0.3">
      <c r="A122" s="42" t="b">
        <f>IF(COUNTA('Captura de datos CASO'!A122:AE122)-COUNTIF('Captura de datos CASO'!A122:AE122,"#N/A")&gt;0,TRUE,FALSE)</f>
        <v>0</v>
      </c>
      <c r="B122" t="b">
        <f>IF(OR(ISBLANK('Captura de datos CASO'!B122),ISBLANK('Captura de datos CASO'!C122),ISBLANK('Captura de datos CASO'!D122),ISBLANK('Captura de datos CASO'!E122),ISBLANK('Captura de datos CASO'!I122),ISBLANK('Captura de datos CASO'!J122),ISBLANK('Captura de datos CASO'!L122),ISBLANK('Captura de datos CASO'!M122),ISBLANK('Captura de datos CASO'!Z122),ISBLANK('Captura de datos CASO'!AC122),ISBLANK('Captura de datos CASO'!AB122)),TRUE,FALSE)</f>
        <v>1</v>
      </c>
    </row>
    <row r="123" spans="1:2" x14ac:dyDescent="0.3">
      <c r="A123" s="42" t="b">
        <f>IF(COUNTA('Captura de datos CASO'!A123:AE123)-COUNTIF('Captura de datos CASO'!A123:AE123,"#N/A")&gt;0,TRUE,FALSE)</f>
        <v>0</v>
      </c>
      <c r="B123" t="b">
        <f>IF(OR(ISBLANK('Captura de datos CASO'!B123),ISBLANK('Captura de datos CASO'!C123),ISBLANK('Captura de datos CASO'!D123),ISBLANK('Captura de datos CASO'!E123),ISBLANK('Captura de datos CASO'!I123),ISBLANK('Captura de datos CASO'!J123),ISBLANK('Captura de datos CASO'!L123),ISBLANK('Captura de datos CASO'!M123),ISBLANK('Captura de datos CASO'!Z123),ISBLANK('Captura de datos CASO'!AC123),ISBLANK('Captura de datos CASO'!AB123)),TRUE,FALSE)</f>
        <v>1</v>
      </c>
    </row>
    <row r="124" spans="1:2" x14ac:dyDescent="0.3">
      <c r="A124" s="42" t="b">
        <f>IF(COUNTA('Captura de datos CASO'!A124:AE124)-COUNTIF('Captura de datos CASO'!A124:AE124,"#N/A")&gt;0,TRUE,FALSE)</f>
        <v>0</v>
      </c>
      <c r="B124" t="b">
        <f>IF(OR(ISBLANK('Captura de datos CASO'!B124),ISBLANK('Captura de datos CASO'!C124),ISBLANK('Captura de datos CASO'!D124),ISBLANK('Captura de datos CASO'!E124),ISBLANK('Captura de datos CASO'!I124),ISBLANK('Captura de datos CASO'!J124),ISBLANK('Captura de datos CASO'!L124),ISBLANK('Captura de datos CASO'!M124),ISBLANK('Captura de datos CASO'!Z124),ISBLANK('Captura de datos CASO'!AC124),ISBLANK('Captura de datos CASO'!AB124)),TRUE,FALSE)</f>
        <v>1</v>
      </c>
    </row>
    <row r="125" spans="1:2" x14ac:dyDescent="0.3">
      <c r="A125" s="42" t="b">
        <f>IF(COUNTA('Captura de datos CASO'!A125:AE125)-COUNTIF('Captura de datos CASO'!A125:AE125,"#N/A")&gt;0,TRUE,FALSE)</f>
        <v>0</v>
      </c>
      <c r="B125" t="b">
        <f>IF(OR(ISBLANK('Captura de datos CASO'!B125),ISBLANK('Captura de datos CASO'!C125),ISBLANK('Captura de datos CASO'!D125),ISBLANK('Captura de datos CASO'!E125),ISBLANK('Captura de datos CASO'!I125),ISBLANK('Captura de datos CASO'!J125),ISBLANK('Captura de datos CASO'!L125),ISBLANK('Captura de datos CASO'!M125),ISBLANK('Captura de datos CASO'!Z125),ISBLANK('Captura de datos CASO'!AC125),ISBLANK('Captura de datos CASO'!AB125)),TRUE,FALSE)</f>
        <v>1</v>
      </c>
    </row>
    <row r="126" spans="1:2" x14ac:dyDescent="0.3">
      <c r="A126" s="42" t="b">
        <f>IF(COUNTA('Captura de datos CASO'!A126:AE126)-COUNTIF('Captura de datos CASO'!A126:AE126,"#N/A")&gt;0,TRUE,FALSE)</f>
        <v>0</v>
      </c>
      <c r="B126" t="b">
        <f>IF(OR(ISBLANK('Captura de datos CASO'!B126),ISBLANK('Captura de datos CASO'!C126),ISBLANK('Captura de datos CASO'!D126),ISBLANK('Captura de datos CASO'!E126),ISBLANK('Captura de datos CASO'!I126),ISBLANK('Captura de datos CASO'!J126),ISBLANK('Captura de datos CASO'!L126),ISBLANK('Captura de datos CASO'!M126),ISBLANK('Captura de datos CASO'!Z126),ISBLANK('Captura de datos CASO'!AC126),ISBLANK('Captura de datos CASO'!AB126)),TRUE,FALSE)</f>
        <v>1</v>
      </c>
    </row>
    <row r="127" spans="1:2" x14ac:dyDescent="0.3">
      <c r="A127" s="42" t="b">
        <f>IF(COUNTA('Captura de datos CASO'!A127:AE127)-COUNTIF('Captura de datos CASO'!A127:AE127,"#N/A")&gt;0,TRUE,FALSE)</f>
        <v>0</v>
      </c>
      <c r="B127" t="b">
        <f>IF(OR(ISBLANK('Captura de datos CASO'!B127),ISBLANK('Captura de datos CASO'!C127),ISBLANK('Captura de datos CASO'!D127),ISBLANK('Captura de datos CASO'!E127),ISBLANK('Captura de datos CASO'!I127),ISBLANK('Captura de datos CASO'!J127),ISBLANK('Captura de datos CASO'!L127),ISBLANK('Captura de datos CASO'!M127),ISBLANK('Captura de datos CASO'!Z127),ISBLANK('Captura de datos CASO'!AC127),ISBLANK('Captura de datos CASO'!AB127)),TRUE,FALSE)</f>
        <v>1</v>
      </c>
    </row>
    <row r="128" spans="1:2" x14ac:dyDescent="0.3">
      <c r="A128" s="42" t="b">
        <f>IF(COUNTA('Captura de datos CASO'!A128:AE128)-COUNTIF('Captura de datos CASO'!A128:AE128,"#N/A")&gt;0,TRUE,FALSE)</f>
        <v>0</v>
      </c>
      <c r="B128" t="b">
        <f>IF(OR(ISBLANK('Captura de datos CASO'!B128),ISBLANK('Captura de datos CASO'!C128),ISBLANK('Captura de datos CASO'!D128),ISBLANK('Captura de datos CASO'!E128),ISBLANK('Captura de datos CASO'!I128),ISBLANK('Captura de datos CASO'!J128),ISBLANK('Captura de datos CASO'!L128),ISBLANK('Captura de datos CASO'!M128),ISBLANK('Captura de datos CASO'!Z128),ISBLANK('Captura de datos CASO'!AC128),ISBLANK('Captura de datos CASO'!AB128)),TRUE,FALSE)</f>
        <v>1</v>
      </c>
    </row>
    <row r="129" spans="1:2" x14ac:dyDescent="0.3">
      <c r="A129" s="42" t="b">
        <f>IF(COUNTA('Captura de datos CASO'!A129:AE129)-COUNTIF('Captura de datos CASO'!A129:AE129,"#N/A")&gt;0,TRUE,FALSE)</f>
        <v>0</v>
      </c>
      <c r="B129" t="b">
        <f>IF(OR(ISBLANK('Captura de datos CASO'!B129),ISBLANK('Captura de datos CASO'!C129),ISBLANK('Captura de datos CASO'!D129),ISBLANK('Captura de datos CASO'!E129),ISBLANK('Captura de datos CASO'!I129),ISBLANK('Captura de datos CASO'!J129),ISBLANK('Captura de datos CASO'!L129),ISBLANK('Captura de datos CASO'!M129),ISBLANK('Captura de datos CASO'!Z129),ISBLANK('Captura de datos CASO'!AC129),ISBLANK('Captura de datos CASO'!AB129)),TRUE,FALSE)</f>
        <v>1</v>
      </c>
    </row>
    <row r="130" spans="1:2" x14ac:dyDescent="0.3">
      <c r="A130" s="42" t="b">
        <f>IF(COUNTA('Captura de datos CASO'!A130:AE130)-COUNTIF('Captura de datos CASO'!A130:AE130,"#N/A")&gt;0,TRUE,FALSE)</f>
        <v>0</v>
      </c>
      <c r="B130" t="b">
        <f>IF(OR(ISBLANK('Captura de datos CASO'!B130),ISBLANK('Captura de datos CASO'!C130),ISBLANK('Captura de datos CASO'!D130),ISBLANK('Captura de datos CASO'!E130),ISBLANK('Captura de datos CASO'!I130),ISBLANK('Captura de datos CASO'!J130),ISBLANK('Captura de datos CASO'!L130),ISBLANK('Captura de datos CASO'!M130),ISBLANK('Captura de datos CASO'!Z130),ISBLANK('Captura de datos CASO'!AC130),ISBLANK('Captura de datos CASO'!AB130)),TRUE,FALSE)</f>
        <v>1</v>
      </c>
    </row>
    <row r="131" spans="1:2" x14ac:dyDescent="0.3">
      <c r="A131" s="42" t="b">
        <f>IF(COUNTA('Captura de datos CASO'!A131:AE131)-COUNTIF('Captura de datos CASO'!A131:AE131,"#N/A")&gt;0,TRUE,FALSE)</f>
        <v>0</v>
      </c>
      <c r="B131" t="b">
        <f>IF(OR(ISBLANK('Captura de datos CASO'!B131),ISBLANK('Captura de datos CASO'!C131),ISBLANK('Captura de datos CASO'!D131),ISBLANK('Captura de datos CASO'!E131),ISBLANK('Captura de datos CASO'!I131),ISBLANK('Captura de datos CASO'!J131),ISBLANK('Captura de datos CASO'!L131),ISBLANK('Captura de datos CASO'!M131),ISBLANK('Captura de datos CASO'!Z131),ISBLANK('Captura de datos CASO'!AC131),ISBLANK('Captura de datos CASO'!AB131)),TRUE,FALSE)</f>
        <v>1</v>
      </c>
    </row>
    <row r="132" spans="1:2" x14ac:dyDescent="0.3">
      <c r="A132" s="42" t="b">
        <f>IF(COUNTA('Captura de datos CASO'!A132:AE132)-COUNTIF('Captura de datos CASO'!A132:AE132,"#N/A")&gt;0,TRUE,FALSE)</f>
        <v>0</v>
      </c>
      <c r="B132" t="b">
        <f>IF(OR(ISBLANK('Captura de datos CASO'!B132),ISBLANK('Captura de datos CASO'!C132),ISBLANK('Captura de datos CASO'!D132),ISBLANK('Captura de datos CASO'!E132),ISBLANK('Captura de datos CASO'!I132),ISBLANK('Captura de datos CASO'!J132),ISBLANK('Captura de datos CASO'!L132),ISBLANK('Captura de datos CASO'!M132),ISBLANK('Captura de datos CASO'!Z132),ISBLANK('Captura de datos CASO'!AC132),ISBLANK('Captura de datos CASO'!AB132)),TRUE,FALSE)</f>
        <v>1</v>
      </c>
    </row>
    <row r="133" spans="1:2" x14ac:dyDescent="0.3">
      <c r="A133" s="42" t="b">
        <f>IF(COUNTA('Captura de datos CASO'!A133:AE133)-COUNTIF('Captura de datos CASO'!A133:AE133,"#N/A")&gt;0,TRUE,FALSE)</f>
        <v>0</v>
      </c>
      <c r="B133" t="b">
        <f>IF(OR(ISBLANK('Captura de datos CASO'!B133),ISBLANK('Captura de datos CASO'!C133),ISBLANK('Captura de datos CASO'!D133),ISBLANK('Captura de datos CASO'!E133),ISBLANK('Captura de datos CASO'!I133),ISBLANK('Captura de datos CASO'!J133),ISBLANK('Captura de datos CASO'!L133),ISBLANK('Captura de datos CASO'!M133),ISBLANK('Captura de datos CASO'!Z133),ISBLANK('Captura de datos CASO'!AC133),ISBLANK('Captura de datos CASO'!AB133)),TRUE,FALSE)</f>
        <v>1</v>
      </c>
    </row>
    <row r="134" spans="1:2" x14ac:dyDescent="0.3">
      <c r="A134" s="42" t="b">
        <f>IF(COUNTA('Captura de datos CASO'!A134:AE134)-COUNTIF('Captura de datos CASO'!A134:AE134,"#N/A")&gt;0,TRUE,FALSE)</f>
        <v>0</v>
      </c>
      <c r="B134" t="b">
        <f>IF(OR(ISBLANK('Captura de datos CASO'!B134),ISBLANK('Captura de datos CASO'!C134),ISBLANK('Captura de datos CASO'!D134),ISBLANK('Captura de datos CASO'!E134),ISBLANK('Captura de datos CASO'!I134),ISBLANK('Captura de datos CASO'!J134),ISBLANK('Captura de datos CASO'!L134),ISBLANK('Captura de datos CASO'!M134),ISBLANK('Captura de datos CASO'!Z134),ISBLANK('Captura de datos CASO'!AC134),ISBLANK('Captura de datos CASO'!AB134)),TRUE,FALSE)</f>
        <v>1</v>
      </c>
    </row>
    <row r="135" spans="1:2" x14ac:dyDescent="0.3">
      <c r="A135" s="42" t="b">
        <f>IF(COUNTA('Captura de datos CASO'!A135:AE135)-COUNTIF('Captura de datos CASO'!A135:AE135,"#N/A")&gt;0,TRUE,FALSE)</f>
        <v>0</v>
      </c>
      <c r="B135" t="b">
        <f>IF(OR(ISBLANK('Captura de datos CASO'!B135),ISBLANK('Captura de datos CASO'!C135),ISBLANK('Captura de datos CASO'!D135),ISBLANK('Captura de datos CASO'!E135),ISBLANK('Captura de datos CASO'!I135),ISBLANK('Captura de datos CASO'!J135),ISBLANK('Captura de datos CASO'!L135),ISBLANK('Captura de datos CASO'!M135),ISBLANK('Captura de datos CASO'!Z135),ISBLANK('Captura de datos CASO'!AC135),ISBLANK('Captura de datos CASO'!AB135)),TRUE,FALSE)</f>
        <v>1</v>
      </c>
    </row>
    <row r="136" spans="1:2" x14ac:dyDescent="0.3">
      <c r="A136" s="42" t="b">
        <f>IF(COUNTA('Captura de datos CASO'!A136:AE136)-COUNTIF('Captura de datos CASO'!A136:AE136,"#N/A")&gt;0,TRUE,FALSE)</f>
        <v>0</v>
      </c>
      <c r="B136" t="b">
        <f>IF(OR(ISBLANK('Captura de datos CASO'!B136),ISBLANK('Captura de datos CASO'!C136),ISBLANK('Captura de datos CASO'!D136),ISBLANK('Captura de datos CASO'!E136),ISBLANK('Captura de datos CASO'!I136),ISBLANK('Captura de datos CASO'!J136),ISBLANK('Captura de datos CASO'!L136),ISBLANK('Captura de datos CASO'!M136),ISBLANK('Captura de datos CASO'!Z136),ISBLANK('Captura de datos CASO'!AC136),ISBLANK('Captura de datos CASO'!AB136)),TRUE,FALSE)</f>
        <v>1</v>
      </c>
    </row>
    <row r="137" spans="1:2" x14ac:dyDescent="0.3">
      <c r="A137" s="42" t="b">
        <f>IF(COUNTA('Captura de datos CASO'!A137:AE137)-COUNTIF('Captura de datos CASO'!A137:AE137,"#N/A")&gt;0,TRUE,FALSE)</f>
        <v>0</v>
      </c>
      <c r="B137" t="b">
        <f>IF(OR(ISBLANK('Captura de datos CASO'!B137),ISBLANK('Captura de datos CASO'!C137),ISBLANK('Captura de datos CASO'!D137),ISBLANK('Captura de datos CASO'!E137),ISBLANK('Captura de datos CASO'!I137),ISBLANK('Captura de datos CASO'!J137),ISBLANK('Captura de datos CASO'!L137),ISBLANK('Captura de datos CASO'!M137),ISBLANK('Captura de datos CASO'!Z137),ISBLANK('Captura de datos CASO'!AC137),ISBLANK('Captura de datos CASO'!AB137)),TRUE,FALSE)</f>
        <v>1</v>
      </c>
    </row>
    <row r="138" spans="1:2" x14ac:dyDescent="0.3">
      <c r="A138" s="42" t="b">
        <f>IF(COUNTA('Captura de datos CASO'!A138:AE138)-COUNTIF('Captura de datos CASO'!A138:AE138,"#N/A")&gt;0,TRUE,FALSE)</f>
        <v>0</v>
      </c>
      <c r="B138" t="b">
        <f>IF(OR(ISBLANK('Captura de datos CASO'!B138),ISBLANK('Captura de datos CASO'!C138),ISBLANK('Captura de datos CASO'!D138),ISBLANK('Captura de datos CASO'!E138),ISBLANK('Captura de datos CASO'!I138),ISBLANK('Captura de datos CASO'!J138),ISBLANK('Captura de datos CASO'!L138),ISBLANK('Captura de datos CASO'!M138),ISBLANK('Captura de datos CASO'!Z138),ISBLANK('Captura de datos CASO'!AC138),ISBLANK('Captura de datos CASO'!AB138)),TRUE,FALSE)</f>
        <v>1</v>
      </c>
    </row>
    <row r="139" spans="1:2" x14ac:dyDescent="0.3">
      <c r="A139" s="42" t="b">
        <f>IF(COUNTA('Captura de datos CASO'!A139:AE139)-COUNTIF('Captura de datos CASO'!A139:AE139,"#N/A")&gt;0,TRUE,FALSE)</f>
        <v>0</v>
      </c>
      <c r="B139" t="b">
        <f>IF(OR(ISBLANK('Captura de datos CASO'!B139),ISBLANK('Captura de datos CASO'!C139),ISBLANK('Captura de datos CASO'!D139),ISBLANK('Captura de datos CASO'!E139),ISBLANK('Captura de datos CASO'!I139),ISBLANK('Captura de datos CASO'!J139),ISBLANK('Captura de datos CASO'!L139),ISBLANK('Captura de datos CASO'!M139),ISBLANK('Captura de datos CASO'!Z139),ISBLANK('Captura de datos CASO'!AC139),ISBLANK('Captura de datos CASO'!AB139)),TRUE,FALSE)</f>
        <v>1</v>
      </c>
    </row>
    <row r="140" spans="1:2" x14ac:dyDescent="0.3">
      <c r="A140" s="42" t="b">
        <f>IF(COUNTA('Captura de datos CASO'!A140:AE140)-COUNTIF('Captura de datos CASO'!A140:AE140,"#N/A")&gt;0,TRUE,FALSE)</f>
        <v>0</v>
      </c>
      <c r="B140" t="b">
        <f>IF(OR(ISBLANK('Captura de datos CASO'!B140),ISBLANK('Captura de datos CASO'!C140),ISBLANK('Captura de datos CASO'!D140),ISBLANK('Captura de datos CASO'!E140),ISBLANK('Captura de datos CASO'!I140),ISBLANK('Captura de datos CASO'!J140),ISBLANK('Captura de datos CASO'!L140),ISBLANK('Captura de datos CASO'!M140),ISBLANK('Captura de datos CASO'!Z140),ISBLANK('Captura de datos CASO'!AC140),ISBLANK('Captura de datos CASO'!AB140)),TRUE,FALSE)</f>
        <v>1</v>
      </c>
    </row>
    <row r="141" spans="1:2" x14ac:dyDescent="0.3">
      <c r="A141" s="42" t="b">
        <f>IF(COUNTA('Captura de datos CASO'!A141:AE141)-COUNTIF('Captura de datos CASO'!A141:AE141,"#N/A")&gt;0,TRUE,FALSE)</f>
        <v>0</v>
      </c>
      <c r="B141" t="b">
        <f>IF(OR(ISBLANK('Captura de datos CASO'!B141),ISBLANK('Captura de datos CASO'!C141),ISBLANK('Captura de datos CASO'!D141),ISBLANK('Captura de datos CASO'!E141),ISBLANK('Captura de datos CASO'!I141),ISBLANK('Captura de datos CASO'!J141),ISBLANK('Captura de datos CASO'!L141),ISBLANK('Captura de datos CASO'!M141),ISBLANK('Captura de datos CASO'!Z141),ISBLANK('Captura de datos CASO'!AC141),ISBLANK('Captura de datos CASO'!AB141)),TRUE,FALSE)</f>
        <v>1</v>
      </c>
    </row>
    <row r="142" spans="1:2" x14ac:dyDescent="0.3">
      <c r="A142" s="42" t="b">
        <f>IF(COUNTA('Captura de datos CASO'!A142:AE142)-COUNTIF('Captura de datos CASO'!A142:AE142,"#N/A")&gt;0,TRUE,FALSE)</f>
        <v>0</v>
      </c>
      <c r="B142" t="b">
        <f>IF(OR(ISBLANK('Captura de datos CASO'!B142),ISBLANK('Captura de datos CASO'!C142),ISBLANK('Captura de datos CASO'!D142),ISBLANK('Captura de datos CASO'!E142),ISBLANK('Captura de datos CASO'!I142),ISBLANK('Captura de datos CASO'!J142),ISBLANK('Captura de datos CASO'!L142),ISBLANK('Captura de datos CASO'!M142),ISBLANK('Captura de datos CASO'!Z142),ISBLANK('Captura de datos CASO'!AC142),ISBLANK('Captura de datos CASO'!AB142)),TRUE,FALSE)</f>
        <v>1</v>
      </c>
    </row>
    <row r="143" spans="1:2" x14ac:dyDescent="0.3">
      <c r="A143" s="42" t="b">
        <f>IF(COUNTA('Captura de datos CASO'!A143:AE143)-COUNTIF('Captura de datos CASO'!A143:AE143,"#N/A")&gt;0,TRUE,FALSE)</f>
        <v>0</v>
      </c>
      <c r="B143" t="b">
        <f>IF(OR(ISBLANK('Captura de datos CASO'!B143),ISBLANK('Captura de datos CASO'!C143),ISBLANK('Captura de datos CASO'!D143),ISBLANK('Captura de datos CASO'!E143),ISBLANK('Captura de datos CASO'!I143),ISBLANK('Captura de datos CASO'!J143),ISBLANK('Captura de datos CASO'!L143),ISBLANK('Captura de datos CASO'!M143),ISBLANK('Captura de datos CASO'!Z143),ISBLANK('Captura de datos CASO'!AC143),ISBLANK('Captura de datos CASO'!AB143)),TRUE,FALSE)</f>
        <v>1</v>
      </c>
    </row>
    <row r="144" spans="1:2" x14ac:dyDescent="0.3">
      <c r="A144" s="42" t="b">
        <f>IF(COUNTA('Captura de datos CASO'!A144:AE144)-COUNTIF('Captura de datos CASO'!A144:AE144,"#N/A")&gt;0,TRUE,FALSE)</f>
        <v>0</v>
      </c>
      <c r="B144" t="b">
        <f>IF(OR(ISBLANK('Captura de datos CASO'!B144),ISBLANK('Captura de datos CASO'!C144),ISBLANK('Captura de datos CASO'!D144),ISBLANK('Captura de datos CASO'!E144),ISBLANK('Captura de datos CASO'!I144),ISBLANK('Captura de datos CASO'!J144),ISBLANK('Captura de datos CASO'!L144),ISBLANK('Captura de datos CASO'!M144),ISBLANK('Captura de datos CASO'!Z144),ISBLANK('Captura de datos CASO'!AC144),ISBLANK('Captura de datos CASO'!AB144)),TRUE,FALSE)</f>
        <v>1</v>
      </c>
    </row>
    <row r="145" spans="1:2" x14ac:dyDescent="0.3">
      <c r="A145" s="42" t="b">
        <f>IF(COUNTA('Captura de datos CASO'!A145:AE145)-COUNTIF('Captura de datos CASO'!A145:AE145,"#N/A")&gt;0,TRUE,FALSE)</f>
        <v>0</v>
      </c>
      <c r="B145" t="b">
        <f>IF(OR(ISBLANK('Captura de datos CASO'!B145),ISBLANK('Captura de datos CASO'!C145),ISBLANK('Captura de datos CASO'!D145),ISBLANK('Captura de datos CASO'!E145),ISBLANK('Captura de datos CASO'!I145),ISBLANK('Captura de datos CASO'!J145),ISBLANK('Captura de datos CASO'!L145),ISBLANK('Captura de datos CASO'!M145),ISBLANK('Captura de datos CASO'!Z145),ISBLANK('Captura de datos CASO'!AC145),ISBLANK('Captura de datos CASO'!AB145)),TRUE,FALSE)</f>
        <v>1</v>
      </c>
    </row>
    <row r="146" spans="1:2" x14ac:dyDescent="0.3">
      <c r="A146" s="42" t="b">
        <f>IF(COUNTA('Captura de datos CASO'!A146:AE146)-COUNTIF('Captura de datos CASO'!A146:AE146,"#N/A")&gt;0,TRUE,FALSE)</f>
        <v>0</v>
      </c>
      <c r="B146" t="b">
        <f>IF(OR(ISBLANK('Captura de datos CASO'!B146),ISBLANK('Captura de datos CASO'!C146),ISBLANK('Captura de datos CASO'!D146),ISBLANK('Captura de datos CASO'!E146),ISBLANK('Captura de datos CASO'!I146),ISBLANK('Captura de datos CASO'!J146),ISBLANK('Captura de datos CASO'!L146),ISBLANK('Captura de datos CASO'!M146),ISBLANK('Captura de datos CASO'!Z146),ISBLANK('Captura de datos CASO'!AC146),ISBLANK('Captura de datos CASO'!AB146)),TRUE,FALSE)</f>
        <v>1</v>
      </c>
    </row>
    <row r="147" spans="1:2" x14ac:dyDescent="0.3">
      <c r="A147" s="42" t="b">
        <f>IF(COUNTA('Captura de datos CASO'!A147:AE147)-COUNTIF('Captura de datos CASO'!A147:AE147,"#N/A")&gt;0,TRUE,FALSE)</f>
        <v>0</v>
      </c>
      <c r="B147" t="b">
        <f>IF(OR(ISBLANK('Captura de datos CASO'!B147),ISBLANK('Captura de datos CASO'!C147),ISBLANK('Captura de datos CASO'!D147),ISBLANK('Captura de datos CASO'!E147),ISBLANK('Captura de datos CASO'!I147),ISBLANK('Captura de datos CASO'!J147),ISBLANK('Captura de datos CASO'!L147),ISBLANK('Captura de datos CASO'!M147),ISBLANK('Captura de datos CASO'!Z147),ISBLANK('Captura de datos CASO'!AC147),ISBLANK('Captura de datos CASO'!AB147)),TRUE,FALSE)</f>
        <v>1</v>
      </c>
    </row>
    <row r="148" spans="1:2" x14ac:dyDescent="0.3">
      <c r="A148" s="42" t="b">
        <f>IF(COUNTA('Captura de datos CASO'!A148:AE148)-COUNTIF('Captura de datos CASO'!A148:AE148,"#N/A")&gt;0,TRUE,FALSE)</f>
        <v>0</v>
      </c>
      <c r="B148" t="b">
        <f>IF(OR(ISBLANK('Captura de datos CASO'!B148),ISBLANK('Captura de datos CASO'!C148),ISBLANK('Captura de datos CASO'!D148),ISBLANK('Captura de datos CASO'!E148),ISBLANK('Captura de datos CASO'!I148),ISBLANK('Captura de datos CASO'!J148),ISBLANK('Captura de datos CASO'!L148),ISBLANK('Captura de datos CASO'!M148),ISBLANK('Captura de datos CASO'!Z148),ISBLANK('Captura de datos CASO'!AC148),ISBLANK('Captura de datos CASO'!AB148)),TRUE,FALSE)</f>
        <v>1</v>
      </c>
    </row>
    <row r="149" spans="1:2" x14ac:dyDescent="0.3">
      <c r="A149" s="42" t="b">
        <f>IF(COUNTA('Captura de datos CASO'!A149:AE149)-COUNTIF('Captura de datos CASO'!A149:AE149,"#N/A")&gt;0,TRUE,FALSE)</f>
        <v>0</v>
      </c>
      <c r="B149" t="b">
        <f>IF(OR(ISBLANK('Captura de datos CASO'!B149),ISBLANK('Captura de datos CASO'!C149),ISBLANK('Captura de datos CASO'!D149),ISBLANK('Captura de datos CASO'!E149),ISBLANK('Captura de datos CASO'!I149),ISBLANK('Captura de datos CASO'!J149),ISBLANK('Captura de datos CASO'!L149),ISBLANK('Captura de datos CASO'!M149),ISBLANK('Captura de datos CASO'!Z149),ISBLANK('Captura de datos CASO'!AC149),ISBLANK('Captura de datos CASO'!AB149)),TRUE,FALSE)</f>
        <v>1</v>
      </c>
    </row>
    <row r="150" spans="1:2" x14ac:dyDescent="0.3">
      <c r="A150" s="42" t="b">
        <f>IF(COUNTA('Captura de datos CASO'!A150:AE150)-COUNTIF('Captura de datos CASO'!A150:AE150,"#N/A")&gt;0,TRUE,FALSE)</f>
        <v>0</v>
      </c>
      <c r="B150" t="b">
        <f>IF(OR(ISBLANK('Captura de datos CASO'!B150),ISBLANK('Captura de datos CASO'!C150),ISBLANK('Captura de datos CASO'!D150),ISBLANK('Captura de datos CASO'!E150),ISBLANK('Captura de datos CASO'!I150),ISBLANK('Captura de datos CASO'!J150),ISBLANK('Captura de datos CASO'!L150),ISBLANK('Captura de datos CASO'!M150),ISBLANK('Captura de datos CASO'!Z150),ISBLANK('Captura de datos CASO'!AC150),ISBLANK('Captura de datos CASO'!AB150)),TRUE,FALSE)</f>
        <v>1</v>
      </c>
    </row>
    <row r="151" spans="1:2" x14ac:dyDescent="0.3">
      <c r="A151" s="42" t="b">
        <f>IF(COUNTA('Captura de datos CASO'!A151:AE151)-COUNTIF('Captura de datos CASO'!A151:AE151,"#N/A")&gt;0,TRUE,FALSE)</f>
        <v>0</v>
      </c>
      <c r="B151" t="b">
        <f>IF(OR(ISBLANK('Captura de datos CASO'!B151),ISBLANK('Captura de datos CASO'!C151),ISBLANK('Captura de datos CASO'!D151),ISBLANK('Captura de datos CASO'!E151),ISBLANK('Captura de datos CASO'!I151),ISBLANK('Captura de datos CASO'!J151),ISBLANK('Captura de datos CASO'!L151),ISBLANK('Captura de datos CASO'!M151),ISBLANK('Captura de datos CASO'!Z151),ISBLANK('Captura de datos CASO'!AC151),ISBLANK('Captura de datos CASO'!AB151)),TRUE,FALSE)</f>
        <v>1</v>
      </c>
    </row>
    <row r="152" spans="1:2" x14ac:dyDescent="0.3">
      <c r="A152" s="42" t="b">
        <f>IF(COUNTA('Captura de datos CASO'!A152:AE152)-COUNTIF('Captura de datos CASO'!A152:AE152,"#N/A")&gt;0,TRUE,FALSE)</f>
        <v>0</v>
      </c>
      <c r="B152" t="b">
        <f>IF(OR(ISBLANK('Captura de datos CASO'!B152),ISBLANK('Captura de datos CASO'!C152),ISBLANK('Captura de datos CASO'!D152),ISBLANK('Captura de datos CASO'!E152),ISBLANK('Captura de datos CASO'!I152),ISBLANK('Captura de datos CASO'!J152),ISBLANK('Captura de datos CASO'!L152),ISBLANK('Captura de datos CASO'!M152),ISBLANK('Captura de datos CASO'!Z152),ISBLANK('Captura de datos CASO'!AC152),ISBLANK('Captura de datos CASO'!AB152)),TRUE,FALSE)</f>
        <v>1</v>
      </c>
    </row>
    <row r="153" spans="1:2" x14ac:dyDescent="0.3">
      <c r="A153" s="42" t="b">
        <f>IF(COUNTA('Captura de datos CASO'!A153:AE153)-COUNTIF('Captura de datos CASO'!A153:AE153,"#N/A")&gt;0,TRUE,FALSE)</f>
        <v>0</v>
      </c>
      <c r="B153" t="b">
        <f>IF(OR(ISBLANK('Captura de datos CASO'!B153),ISBLANK('Captura de datos CASO'!C153),ISBLANK('Captura de datos CASO'!D153),ISBLANK('Captura de datos CASO'!E153),ISBLANK('Captura de datos CASO'!I153),ISBLANK('Captura de datos CASO'!J153),ISBLANK('Captura de datos CASO'!L153),ISBLANK('Captura de datos CASO'!M153),ISBLANK('Captura de datos CASO'!Z153),ISBLANK('Captura de datos CASO'!AC153),ISBLANK('Captura de datos CASO'!AB153)),TRUE,FALSE)</f>
        <v>1</v>
      </c>
    </row>
    <row r="154" spans="1:2" x14ac:dyDescent="0.3">
      <c r="A154" s="42" t="b">
        <f>IF(COUNTA('Captura de datos CASO'!A154:AE154)-COUNTIF('Captura de datos CASO'!A154:AE154,"#N/A")&gt;0,TRUE,FALSE)</f>
        <v>0</v>
      </c>
      <c r="B154" t="b">
        <f>IF(OR(ISBLANK('Captura de datos CASO'!B154),ISBLANK('Captura de datos CASO'!C154),ISBLANK('Captura de datos CASO'!D154),ISBLANK('Captura de datos CASO'!E154),ISBLANK('Captura de datos CASO'!I154),ISBLANK('Captura de datos CASO'!J154),ISBLANK('Captura de datos CASO'!L154),ISBLANK('Captura de datos CASO'!M154),ISBLANK('Captura de datos CASO'!Z154),ISBLANK('Captura de datos CASO'!AC154),ISBLANK('Captura de datos CASO'!AB154)),TRUE,FALSE)</f>
        <v>1</v>
      </c>
    </row>
    <row r="155" spans="1:2" x14ac:dyDescent="0.3">
      <c r="A155" s="42" t="b">
        <f>IF(COUNTA('Captura de datos CASO'!A155:AE155)-COUNTIF('Captura de datos CASO'!A155:AE155,"#N/A")&gt;0,TRUE,FALSE)</f>
        <v>0</v>
      </c>
      <c r="B155" t="b">
        <f>IF(OR(ISBLANK('Captura de datos CASO'!B155),ISBLANK('Captura de datos CASO'!C155),ISBLANK('Captura de datos CASO'!D155),ISBLANK('Captura de datos CASO'!E155),ISBLANK('Captura de datos CASO'!I155),ISBLANK('Captura de datos CASO'!J155),ISBLANK('Captura de datos CASO'!L155),ISBLANK('Captura de datos CASO'!M155),ISBLANK('Captura de datos CASO'!Z155),ISBLANK('Captura de datos CASO'!AC155),ISBLANK('Captura de datos CASO'!AB155)),TRUE,FALSE)</f>
        <v>1</v>
      </c>
    </row>
    <row r="156" spans="1:2" x14ac:dyDescent="0.3">
      <c r="A156" s="42" t="b">
        <f>IF(COUNTA('Captura de datos CASO'!A156:AE156)-COUNTIF('Captura de datos CASO'!A156:AE156,"#N/A")&gt;0,TRUE,FALSE)</f>
        <v>0</v>
      </c>
      <c r="B156" t="b">
        <f>IF(OR(ISBLANK('Captura de datos CASO'!B156),ISBLANK('Captura de datos CASO'!C156),ISBLANK('Captura de datos CASO'!D156),ISBLANK('Captura de datos CASO'!E156),ISBLANK('Captura de datos CASO'!I156),ISBLANK('Captura de datos CASO'!J156),ISBLANK('Captura de datos CASO'!L156),ISBLANK('Captura de datos CASO'!M156),ISBLANK('Captura de datos CASO'!Z156),ISBLANK('Captura de datos CASO'!AC156),ISBLANK('Captura de datos CASO'!AB156)),TRUE,FALSE)</f>
        <v>1</v>
      </c>
    </row>
    <row r="157" spans="1:2" x14ac:dyDescent="0.3">
      <c r="A157" s="42" t="b">
        <f>IF(COUNTA('Captura de datos CASO'!A157:AE157)-COUNTIF('Captura de datos CASO'!A157:AE157,"#N/A")&gt;0,TRUE,FALSE)</f>
        <v>0</v>
      </c>
      <c r="B157" t="b">
        <f>IF(OR(ISBLANK('Captura de datos CASO'!B157),ISBLANK('Captura de datos CASO'!C157),ISBLANK('Captura de datos CASO'!D157),ISBLANK('Captura de datos CASO'!E157),ISBLANK('Captura de datos CASO'!I157),ISBLANK('Captura de datos CASO'!J157),ISBLANK('Captura de datos CASO'!L157),ISBLANK('Captura de datos CASO'!M157),ISBLANK('Captura de datos CASO'!Z157),ISBLANK('Captura de datos CASO'!AC157),ISBLANK('Captura de datos CASO'!AB157)),TRUE,FALSE)</f>
        <v>1</v>
      </c>
    </row>
    <row r="158" spans="1:2" x14ac:dyDescent="0.3">
      <c r="A158" s="42" t="b">
        <f>IF(COUNTA('Captura de datos CASO'!A158:AE158)-COUNTIF('Captura de datos CASO'!A158:AE158,"#N/A")&gt;0,TRUE,FALSE)</f>
        <v>0</v>
      </c>
      <c r="B158" t="b">
        <f>IF(OR(ISBLANK('Captura de datos CASO'!B158),ISBLANK('Captura de datos CASO'!C158),ISBLANK('Captura de datos CASO'!D158),ISBLANK('Captura de datos CASO'!E158),ISBLANK('Captura de datos CASO'!I158),ISBLANK('Captura de datos CASO'!J158),ISBLANK('Captura de datos CASO'!L158),ISBLANK('Captura de datos CASO'!M158),ISBLANK('Captura de datos CASO'!Z158),ISBLANK('Captura de datos CASO'!AC158),ISBLANK('Captura de datos CASO'!AB158)),TRUE,FALSE)</f>
        <v>1</v>
      </c>
    </row>
    <row r="159" spans="1:2" x14ac:dyDescent="0.3">
      <c r="A159" s="42" t="b">
        <f>IF(COUNTA('Captura de datos CASO'!A159:AE159)-COUNTIF('Captura de datos CASO'!A159:AE159,"#N/A")&gt;0,TRUE,FALSE)</f>
        <v>0</v>
      </c>
      <c r="B159" t="b">
        <f>IF(OR(ISBLANK('Captura de datos CASO'!B159),ISBLANK('Captura de datos CASO'!C159),ISBLANK('Captura de datos CASO'!D159),ISBLANK('Captura de datos CASO'!E159),ISBLANK('Captura de datos CASO'!I159),ISBLANK('Captura de datos CASO'!J159),ISBLANK('Captura de datos CASO'!L159),ISBLANK('Captura de datos CASO'!M159),ISBLANK('Captura de datos CASO'!Z159),ISBLANK('Captura de datos CASO'!AC159),ISBLANK('Captura de datos CASO'!AB159)),TRUE,FALSE)</f>
        <v>1</v>
      </c>
    </row>
    <row r="160" spans="1:2" x14ac:dyDescent="0.3">
      <c r="A160" s="42" t="b">
        <f>IF(COUNTA('Captura de datos CASO'!A160:AE160)-COUNTIF('Captura de datos CASO'!A160:AE160,"#N/A")&gt;0,TRUE,FALSE)</f>
        <v>0</v>
      </c>
      <c r="B160" t="b">
        <f>IF(OR(ISBLANK('Captura de datos CASO'!B160),ISBLANK('Captura de datos CASO'!C160),ISBLANK('Captura de datos CASO'!D160),ISBLANK('Captura de datos CASO'!E160),ISBLANK('Captura de datos CASO'!I160),ISBLANK('Captura de datos CASO'!J160),ISBLANK('Captura de datos CASO'!L160),ISBLANK('Captura de datos CASO'!M160),ISBLANK('Captura de datos CASO'!Z160),ISBLANK('Captura de datos CASO'!AC160),ISBLANK('Captura de datos CASO'!AB160)),TRUE,FALSE)</f>
        <v>1</v>
      </c>
    </row>
    <row r="161" spans="1:2" x14ac:dyDescent="0.3">
      <c r="A161" s="42" t="b">
        <f>IF(COUNTA('Captura de datos CASO'!A161:AE161)-COUNTIF('Captura de datos CASO'!A161:AE161,"#N/A")&gt;0,TRUE,FALSE)</f>
        <v>0</v>
      </c>
      <c r="B161" t="b">
        <f>IF(OR(ISBLANK('Captura de datos CASO'!B161),ISBLANK('Captura de datos CASO'!C161),ISBLANK('Captura de datos CASO'!D161),ISBLANK('Captura de datos CASO'!E161),ISBLANK('Captura de datos CASO'!I161),ISBLANK('Captura de datos CASO'!J161),ISBLANK('Captura de datos CASO'!L161),ISBLANK('Captura de datos CASO'!M161),ISBLANK('Captura de datos CASO'!Z161),ISBLANK('Captura de datos CASO'!AC161),ISBLANK('Captura de datos CASO'!AB161)),TRUE,FALSE)</f>
        <v>1</v>
      </c>
    </row>
    <row r="162" spans="1:2" x14ac:dyDescent="0.3">
      <c r="A162" s="42" t="b">
        <f>IF(COUNTA('Captura de datos CASO'!A162:AE162)-COUNTIF('Captura de datos CASO'!A162:AE162,"#N/A")&gt;0,TRUE,FALSE)</f>
        <v>0</v>
      </c>
      <c r="B162" t="b">
        <f>IF(OR(ISBLANK('Captura de datos CASO'!B162),ISBLANK('Captura de datos CASO'!C162),ISBLANK('Captura de datos CASO'!D162),ISBLANK('Captura de datos CASO'!E162),ISBLANK('Captura de datos CASO'!I162),ISBLANK('Captura de datos CASO'!J162),ISBLANK('Captura de datos CASO'!L162),ISBLANK('Captura de datos CASO'!M162),ISBLANK('Captura de datos CASO'!Z162),ISBLANK('Captura de datos CASO'!AC162),ISBLANK('Captura de datos CASO'!AB162)),TRUE,FALSE)</f>
        <v>1</v>
      </c>
    </row>
    <row r="163" spans="1:2" x14ac:dyDescent="0.3">
      <c r="A163" s="42" t="b">
        <f>IF(COUNTA('Captura de datos CASO'!A163:AE163)-COUNTIF('Captura de datos CASO'!A163:AE163,"#N/A")&gt;0,TRUE,FALSE)</f>
        <v>0</v>
      </c>
      <c r="B163" t="b">
        <f>IF(OR(ISBLANK('Captura de datos CASO'!B163),ISBLANK('Captura de datos CASO'!C163),ISBLANK('Captura de datos CASO'!D163),ISBLANK('Captura de datos CASO'!E163),ISBLANK('Captura de datos CASO'!I163),ISBLANK('Captura de datos CASO'!J163),ISBLANK('Captura de datos CASO'!L163),ISBLANK('Captura de datos CASO'!M163),ISBLANK('Captura de datos CASO'!Z163),ISBLANK('Captura de datos CASO'!AC163),ISBLANK('Captura de datos CASO'!AB163)),TRUE,FALSE)</f>
        <v>1</v>
      </c>
    </row>
    <row r="164" spans="1:2" x14ac:dyDescent="0.3">
      <c r="A164" s="42" t="b">
        <f>IF(COUNTA('Captura de datos CASO'!A164:AE164)-COUNTIF('Captura de datos CASO'!A164:AE164,"#N/A")&gt;0,TRUE,FALSE)</f>
        <v>0</v>
      </c>
      <c r="B164" t="b">
        <f>IF(OR(ISBLANK('Captura de datos CASO'!B164),ISBLANK('Captura de datos CASO'!C164),ISBLANK('Captura de datos CASO'!D164),ISBLANK('Captura de datos CASO'!E164),ISBLANK('Captura de datos CASO'!I164),ISBLANK('Captura de datos CASO'!J164),ISBLANK('Captura de datos CASO'!L164),ISBLANK('Captura de datos CASO'!M164),ISBLANK('Captura de datos CASO'!Z164),ISBLANK('Captura de datos CASO'!AC164),ISBLANK('Captura de datos CASO'!AB164)),TRUE,FALSE)</f>
        <v>1</v>
      </c>
    </row>
    <row r="165" spans="1:2" x14ac:dyDescent="0.3">
      <c r="A165" s="42" t="b">
        <f>IF(COUNTA('Captura de datos CASO'!A165:AE165)-COUNTIF('Captura de datos CASO'!A165:AE165,"#N/A")&gt;0,TRUE,FALSE)</f>
        <v>0</v>
      </c>
      <c r="B165" t="b">
        <f>IF(OR(ISBLANK('Captura de datos CASO'!B165),ISBLANK('Captura de datos CASO'!C165),ISBLANK('Captura de datos CASO'!D165),ISBLANK('Captura de datos CASO'!E165),ISBLANK('Captura de datos CASO'!I165),ISBLANK('Captura de datos CASO'!J165),ISBLANK('Captura de datos CASO'!L165),ISBLANK('Captura de datos CASO'!M165),ISBLANK('Captura de datos CASO'!Z165),ISBLANK('Captura de datos CASO'!AC165),ISBLANK('Captura de datos CASO'!AB165)),TRUE,FALSE)</f>
        <v>1</v>
      </c>
    </row>
    <row r="166" spans="1:2" x14ac:dyDescent="0.3">
      <c r="A166" s="42" t="b">
        <f>IF(COUNTA('Captura de datos CASO'!A166:AE166)-COUNTIF('Captura de datos CASO'!A166:AE166,"#N/A")&gt;0,TRUE,FALSE)</f>
        <v>0</v>
      </c>
      <c r="B166" t="b">
        <f>IF(OR(ISBLANK('Captura de datos CASO'!B166),ISBLANK('Captura de datos CASO'!C166),ISBLANK('Captura de datos CASO'!D166),ISBLANK('Captura de datos CASO'!E166),ISBLANK('Captura de datos CASO'!I166),ISBLANK('Captura de datos CASO'!J166),ISBLANK('Captura de datos CASO'!L166),ISBLANK('Captura de datos CASO'!M166),ISBLANK('Captura de datos CASO'!Z166),ISBLANK('Captura de datos CASO'!AC166),ISBLANK('Captura de datos CASO'!AB166)),TRUE,FALSE)</f>
        <v>1</v>
      </c>
    </row>
    <row r="167" spans="1:2" x14ac:dyDescent="0.3">
      <c r="A167" s="42" t="b">
        <f>IF(COUNTA('Captura de datos CASO'!A167:AE167)-COUNTIF('Captura de datos CASO'!A167:AE167,"#N/A")&gt;0,TRUE,FALSE)</f>
        <v>0</v>
      </c>
      <c r="B167" t="b">
        <f>IF(OR(ISBLANK('Captura de datos CASO'!B167),ISBLANK('Captura de datos CASO'!C167),ISBLANK('Captura de datos CASO'!D167),ISBLANK('Captura de datos CASO'!E167),ISBLANK('Captura de datos CASO'!I167),ISBLANK('Captura de datos CASO'!J167),ISBLANK('Captura de datos CASO'!L167),ISBLANK('Captura de datos CASO'!M167),ISBLANK('Captura de datos CASO'!Z167),ISBLANK('Captura de datos CASO'!AC167),ISBLANK('Captura de datos CASO'!AB167)),TRUE,FALSE)</f>
        <v>1</v>
      </c>
    </row>
    <row r="168" spans="1:2" x14ac:dyDescent="0.3">
      <c r="A168" s="42" t="b">
        <f>IF(COUNTA('Captura de datos CASO'!A168:AE168)-COUNTIF('Captura de datos CASO'!A168:AE168,"#N/A")&gt;0,TRUE,FALSE)</f>
        <v>0</v>
      </c>
      <c r="B168" t="b">
        <f>IF(OR(ISBLANK('Captura de datos CASO'!B168),ISBLANK('Captura de datos CASO'!C168),ISBLANK('Captura de datos CASO'!D168),ISBLANK('Captura de datos CASO'!E168),ISBLANK('Captura de datos CASO'!I168),ISBLANK('Captura de datos CASO'!J168),ISBLANK('Captura de datos CASO'!L168),ISBLANK('Captura de datos CASO'!M168),ISBLANK('Captura de datos CASO'!Z168),ISBLANK('Captura de datos CASO'!AC168),ISBLANK('Captura de datos CASO'!AB168)),TRUE,FALSE)</f>
        <v>1</v>
      </c>
    </row>
    <row r="169" spans="1:2" x14ac:dyDescent="0.3">
      <c r="A169" s="42" t="b">
        <f>IF(COUNTA('Captura de datos CASO'!A169:AE169)-COUNTIF('Captura de datos CASO'!A169:AE169,"#N/A")&gt;0,TRUE,FALSE)</f>
        <v>0</v>
      </c>
      <c r="B169" t="b">
        <f>IF(OR(ISBLANK('Captura de datos CASO'!B169),ISBLANK('Captura de datos CASO'!C169),ISBLANK('Captura de datos CASO'!D169),ISBLANK('Captura de datos CASO'!E169),ISBLANK('Captura de datos CASO'!I169),ISBLANK('Captura de datos CASO'!J169),ISBLANK('Captura de datos CASO'!L169),ISBLANK('Captura de datos CASO'!M169),ISBLANK('Captura de datos CASO'!Z169),ISBLANK('Captura de datos CASO'!AC169),ISBLANK('Captura de datos CASO'!AB169)),TRUE,FALSE)</f>
        <v>1</v>
      </c>
    </row>
    <row r="170" spans="1:2" x14ac:dyDescent="0.3">
      <c r="A170" s="42" t="b">
        <f>IF(COUNTA('Captura de datos CASO'!A170:AE170)-COUNTIF('Captura de datos CASO'!A170:AE170,"#N/A")&gt;0,TRUE,FALSE)</f>
        <v>0</v>
      </c>
      <c r="B170" t="b">
        <f>IF(OR(ISBLANK('Captura de datos CASO'!B170),ISBLANK('Captura de datos CASO'!C170),ISBLANK('Captura de datos CASO'!D170),ISBLANK('Captura de datos CASO'!E170),ISBLANK('Captura de datos CASO'!I170),ISBLANK('Captura de datos CASO'!J170),ISBLANK('Captura de datos CASO'!L170),ISBLANK('Captura de datos CASO'!M170),ISBLANK('Captura de datos CASO'!Z170),ISBLANK('Captura de datos CASO'!AC170),ISBLANK('Captura de datos CASO'!AB170)),TRUE,FALSE)</f>
        <v>1</v>
      </c>
    </row>
    <row r="171" spans="1:2" x14ac:dyDescent="0.3">
      <c r="A171" s="42" t="b">
        <f>IF(COUNTA('Captura de datos CASO'!A171:AE171)-COUNTIF('Captura de datos CASO'!A171:AE171,"#N/A")&gt;0,TRUE,FALSE)</f>
        <v>0</v>
      </c>
      <c r="B171" t="b">
        <f>IF(OR(ISBLANK('Captura de datos CASO'!B171),ISBLANK('Captura de datos CASO'!C171),ISBLANK('Captura de datos CASO'!D171),ISBLANK('Captura de datos CASO'!E171),ISBLANK('Captura de datos CASO'!I171),ISBLANK('Captura de datos CASO'!J171),ISBLANK('Captura de datos CASO'!L171),ISBLANK('Captura de datos CASO'!M171),ISBLANK('Captura de datos CASO'!Z171),ISBLANK('Captura de datos CASO'!AC171),ISBLANK('Captura de datos CASO'!AB171)),TRUE,FALSE)</f>
        <v>1</v>
      </c>
    </row>
    <row r="172" spans="1:2" x14ac:dyDescent="0.3">
      <c r="A172" s="42" t="b">
        <f>IF(COUNTA('Captura de datos CASO'!A172:AE172)-COUNTIF('Captura de datos CASO'!A172:AE172,"#N/A")&gt;0,TRUE,FALSE)</f>
        <v>0</v>
      </c>
      <c r="B172" t="b">
        <f>IF(OR(ISBLANK('Captura de datos CASO'!B172),ISBLANK('Captura de datos CASO'!C172),ISBLANK('Captura de datos CASO'!D172),ISBLANK('Captura de datos CASO'!E172),ISBLANK('Captura de datos CASO'!I172),ISBLANK('Captura de datos CASO'!J172),ISBLANK('Captura de datos CASO'!L172),ISBLANK('Captura de datos CASO'!M172),ISBLANK('Captura de datos CASO'!Z172),ISBLANK('Captura de datos CASO'!AC172),ISBLANK('Captura de datos CASO'!AB172)),TRUE,FALSE)</f>
        <v>1</v>
      </c>
    </row>
    <row r="173" spans="1:2" x14ac:dyDescent="0.3">
      <c r="A173" s="42" t="b">
        <f>IF(COUNTA('Captura de datos CASO'!A173:AE173)-COUNTIF('Captura de datos CASO'!A173:AE173,"#N/A")&gt;0,TRUE,FALSE)</f>
        <v>0</v>
      </c>
      <c r="B173" t="b">
        <f>IF(OR(ISBLANK('Captura de datos CASO'!B173),ISBLANK('Captura de datos CASO'!C173),ISBLANK('Captura de datos CASO'!D173),ISBLANK('Captura de datos CASO'!E173),ISBLANK('Captura de datos CASO'!I173),ISBLANK('Captura de datos CASO'!J173),ISBLANK('Captura de datos CASO'!L173),ISBLANK('Captura de datos CASO'!M173),ISBLANK('Captura de datos CASO'!Z173),ISBLANK('Captura de datos CASO'!AC173),ISBLANK('Captura de datos CASO'!AB173)),TRUE,FALSE)</f>
        <v>1</v>
      </c>
    </row>
    <row r="174" spans="1:2" x14ac:dyDescent="0.3">
      <c r="A174" s="42" t="b">
        <f>IF(COUNTA('Captura de datos CASO'!A174:AE174)-COUNTIF('Captura de datos CASO'!A174:AE174,"#N/A")&gt;0,TRUE,FALSE)</f>
        <v>0</v>
      </c>
      <c r="B174" t="b">
        <f>IF(OR(ISBLANK('Captura de datos CASO'!B174),ISBLANK('Captura de datos CASO'!C174),ISBLANK('Captura de datos CASO'!D174),ISBLANK('Captura de datos CASO'!E174),ISBLANK('Captura de datos CASO'!I174),ISBLANK('Captura de datos CASO'!J174),ISBLANK('Captura de datos CASO'!L174),ISBLANK('Captura de datos CASO'!M174),ISBLANK('Captura de datos CASO'!Z174),ISBLANK('Captura de datos CASO'!AC174),ISBLANK('Captura de datos CASO'!AB174)),TRUE,FALSE)</f>
        <v>1</v>
      </c>
    </row>
    <row r="175" spans="1:2" x14ac:dyDescent="0.3">
      <c r="A175" s="42" t="b">
        <f>IF(COUNTA('Captura de datos CASO'!A175:AE175)-COUNTIF('Captura de datos CASO'!A175:AE175,"#N/A")&gt;0,TRUE,FALSE)</f>
        <v>0</v>
      </c>
      <c r="B175" t="b">
        <f>IF(OR(ISBLANK('Captura de datos CASO'!B175),ISBLANK('Captura de datos CASO'!C175),ISBLANK('Captura de datos CASO'!D175),ISBLANK('Captura de datos CASO'!E175),ISBLANK('Captura de datos CASO'!I175),ISBLANK('Captura de datos CASO'!J175),ISBLANK('Captura de datos CASO'!L175),ISBLANK('Captura de datos CASO'!M175),ISBLANK('Captura de datos CASO'!Z175),ISBLANK('Captura de datos CASO'!AC175),ISBLANK('Captura de datos CASO'!AB175)),TRUE,FALSE)</f>
        <v>1</v>
      </c>
    </row>
    <row r="176" spans="1:2" x14ac:dyDescent="0.3">
      <c r="A176" s="42" t="b">
        <f>IF(COUNTA('Captura de datos CASO'!A176:AE176)-COUNTIF('Captura de datos CASO'!A176:AE176,"#N/A")&gt;0,TRUE,FALSE)</f>
        <v>0</v>
      </c>
      <c r="B176" t="b">
        <f>IF(OR(ISBLANK('Captura de datos CASO'!B176),ISBLANK('Captura de datos CASO'!C176),ISBLANK('Captura de datos CASO'!D176),ISBLANK('Captura de datos CASO'!E176),ISBLANK('Captura de datos CASO'!I176),ISBLANK('Captura de datos CASO'!J176),ISBLANK('Captura de datos CASO'!L176),ISBLANK('Captura de datos CASO'!M176),ISBLANK('Captura de datos CASO'!Z176),ISBLANK('Captura de datos CASO'!AC176),ISBLANK('Captura de datos CASO'!AB176)),TRUE,FALSE)</f>
        <v>1</v>
      </c>
    </row>
    <row r="177" spans="1:2" x14ac:dyDescent="0.3">
      <c r="A177" s="42" t="b">
        <f>IF(COUNTA('Captura de datos CASO'!A177:AE177)-COUNTIF('Captura de datos CASO'!A177:AE177,"#N/A")&gt;0,TRUE,FALSE)</f>
        <v>0</v>
      </c>
      <c r="B177" t="b">
        <f>IF(OR(ISBLANK('Captura de datos CASO'!B177),ISBLANK('Captura de datos CASO'!C177),ISBLANK('Captura de datos CASO'!D177),ISBLANK('Captura de datos CASO'!E177),ISBLANK('Captura de datos CASO'!I177),ISBLANK('Captura de datos CASO'!J177),ISBLANK('Captura de datos CASO'!L177),ISBLANK('Captura de datos CASO'!M177),ISBLANK('Captura de datos CASO'!Z177),ISBLANK('Captura de datos CASO'!AC177),ISBLANK('Captura de datos CASO'!AB177)),TRUE,FALSE)</f>
        <v>1</v>
      </c>
    </row>
    <row r="178" spans="1:2" x14ac:dyDescent="0.3">
      <c r="A178" s="42" t="b">
        <f>IF(COUNTA('Captura de datos CASO'!A178:AE178)-COUNTIF('Captura de datos CASO'!A178:AE178,"#N/A")&gt;0,TRUE,FALSE)</f>
        <v>0</v>
      </c>
      <c r="B178" t="b">
        <f>IF(OR(ISBLANK('Captura de datos CASO'!B178),ISBLANK('Captura de datos CASO'!C178),ISBLANK('Captura de datos CASO'!D178),ISBLANK('Captura de datos CASO'!E178),ISBLANK('Captura de datos CASO'!I178),ISBLANK('Captura de datos CASO'!J178),ISBLANK('Captura de datos CASO'!L178),ISBLANK('Captura de datos CASO'!M178),ISBLANK('Captura de datos CASO'!Z178),ISBLANK('Captura de datos CASO'!AC178),ISBLANK('Captura de datos CASO'!AB178)),TRUE,FALSE)</f>
        <v>1</v>
      </c>
    </row>
    <row r="179" spans="1:2" x14ac:dyDescent="0.3">
      <c r="A179" s="42" t="b">
        <f>IF(COUNTA('Captura de datos CASO'!A179:AE179)-COUNTIF('Captura de datos CASO'!A179:AE179,"#N/A")&gt;0,TRUE,FALSE)</f>
        <v>0</v>
      </c>
      <c r="B179" t="b">
        <f>IF(OR(ISBLANK('Captura de datos CASO'!B179),ISBLANK('Captura de datos CASO'!C179),ISBLANK('Captura de datos CASO'!D179),ISBLANK('Captura de datos CASO'!E179),ISBLANK('Captura de datos CASO'!I179),ISBLANK('Captura de datos CASO'!J179),ISBLANK('Captura de datos CASO'!L179),ISBLANK('Captura de datos CASO'!M179),ISBLANK('Captura de datos CASO'!Z179),ISBLANK('Captura de datos CASO'!AC179),ISBLANK('Captura de datos CASO'!AB179)),TRUE,FALSE)</f>
        <v>1</v>
      </c>
    </row>
    <row r="180" spans="1:2" x14ac:dyDescent="0.3">
      <c r="A180" s="42" t="b">
        <f>IF(COUNTA('Captura de datos CASO'!A180:AE180)-COUNTIF('Captura de datos CASO'!A180:AE180,"#N/A")&gt;0,TRUE,FALSE)</f>
        <v>0</v>
      </c>
      <c r="B180" t="b">
        <f>IF(OR(ISBLANK('Captura de datos CASO'!B180),ISBLANK('Captura de datos CASO'!C180),ISBLANK('Captura de datos CASO'!D180),ISBLANK('Captura de datos CASO'!E180),ISBLANK('Captura de datos CASO'!I180),ISBLANK('Captura de datos CASO'!J180),ISBLANK('Captura de datos CASO'!L180),ISBLANK('Captura de datos CASO'!M180),ISBLANK('Captura de datos CASO'!Z180),ISBLANK('Captura de datos CASO'!AC180),ISBLANK('Captura de datos CASO'!AB180)),TRUE,FALSE)</f>
        <v>1</v>
      </c>
    </row>
    <row r="181" spans="1:2" x14ac:dyDescent="0.3">
      <c r="A181" s="42" t="b">
        <f>IF(COUNTA('Captura de datos CASO'!A181:AE181)-COUNTIF('Captura de datos CASO'!A181:AE181,"#N/A")&gt;0,TRUE,FALSE)</f>
        <v>0</v>
      </c>
      <c r="B181" t="b">
        <f>IF(OR(ISBLANK('Captura de datos CASO'!B181),ISBLANK('Captura de datos CASO'!C181),ISBLANK('Captura de datos CASO'!D181),ISBLANK('Captura de datos CASO'!E181),ISBLANK('Captura de datos CASO'!I181),ISBLANK('Captura de datos CASO'!J181),ISBLANK('Captura de datos CASO'!L181),ISBLANK('Captura de datos CASO'!M181),ISBLANK('Captura de datos CASO'!Z181),ISBLANK('Captura de datos CASO'!AC181),ISBLANK('Captura de datos CASO'!AB181)),TRUE,FALSE)</f>
        <v>1</v>
      </c>
    </row>
    <row r="182" spans="1:2" x14ac:dyDescent="0.3">
      <c r="A182" s="42" t="b">
        <f>IF(COUNTA('Captura de datos CASO'!A182:AE182)-COUNTIF('Captura de datos CASO'!A182:AE182,"#N/A")&gt;0,TRUE,FALSE)</f>
        <v>0</v>
      </c>
      <c r="B182" t="b">
        <f>IF(OR(ISBLANK('Captura de datos CASO'!B182),ISBLANK('Captura de datos CASO'!C182),ISBLANK('Captura de datos CASO'!D182),ISBLANK('Captura de datos CASO'!E182),ISBLANK('Captura de datos CASO'!I182),ISBLANK('Captura de datos CASO'!J182),ISBLANK('Captura de datos CASO'!L182),ISBLANK('Captura de datos CASO'!M182),ISBLANK('Captura de datos CASO'!Z182),ISBLANK('Captura de datos CASO'!AC182),ISBLANK('Captura de datos CASO'!AB182)),TRUE,FALSE)</f>
        <v>1</v>
      </c>
    </row>
    <row r="183" spans="1:2" x14ac:dyDescent="0.3">
      <c r="A183" s="42" t="b">
        <f>IF(COUNTA('Captura de datos CASO'!A183:AE183)-COUNTIF('Captura de datos CASO'!A183:AE183,"#N/A")&gt;0,TRUE,FALSE)</f>
        <v>0</v>
      </c>
      <c r="B183" t="b">
        <f>IF(OR(ISBLANK('Captura de datos CASO'!B183),ISBLANK('Captura de datos CASO'!C183),ISBLANK('Captura de datos CASO'!D183),ISBLANK('Captura de datos CASO'!E183),ISBLANK('Captura de datos CASO'!I183),ISBLANK('Captura de datos CASO'!J183),ISBLANK('Captura de datos CASO'!L183),ISBLANK('Captura de datos CASO'!M183),ISBLANK('Captura de datos CASO'!Z183),ISBLANK('Captura de datos CASO'!AC183),ISBLANK('Captura de datos CASO'!AB183)),TRUE,FALSE)</f>
        <v>1</v>
      </c>
    </row>
    <row r="184" spans="1:2" x14ac:dyDescent="0.3">
      <c r="A184" s="42" t="b">
        <f>IF(COUNTA('Captura de datos CASO'!A184:AE184)-COUNTIF('Captura de datos CASO'!A184:AE184,"#N/A")&gt;0,TRUE,FALSE)</f>
        <v>0</v>
      </c>
      <c r="B184" t="b">
        <f>IF(OR(ISBLANK('Captura de datos CASO'!B184),ISBLANK('Captura de datos CASO'!C184),ISBLANK('Captura de datos CASO'!D184),ISBLANK('Captura de datos CASO'!E184),ISBLANK('Captura de datos CASO'!I184),ISBLANK('Captura de datos CASO'!J184),ISBLANK('Captura de datos CASO'!L184),ISBLANK('Captura de datos CASO'!M184),ISBLANK('Captura de datos CASO'!Z184),ISBLANK('Captura de datos CASO'!AC184),ISBLANK('Captura de datos CASO'!AB184)),TRUE,FALSE)</f>
        <v>1</v>
      </c>
    </row>
    <row r="185" spans="1:2" x14ac:dyDescent="0.3">
      <c r="A185" s="42" t="b">
        <f>IF(COUNTA('Captura de datos CASO'!A185:AE185)-COUNTIF('Captura de datos CASO'!A185:AE185,"#N/A")&gt;0,TRUE,FALSE)</f>
        <v>0</v>
      </c>
      <c r="B185" t="b">
        <f>IF(OR(ISBLANK('Captura de datos CASO'!B185),ISBLANK('Captura de datos CASO'!C185),ISBLANK('Captura de datos CASO'!D185),ISBLANK('Captura de datos CASO'!E185),ISBLANK('Captura de datos CASO'!I185),ISBLANK('Captura de datos CASO'!J185),ISBLANK('Captura de datos CASO'!L185),ISBLANK('Captura de datos CASO'!M185),ISBLANK('Captura de datos CASO'!Z185),ISBLANK('Captura de datos CASO'!AC185),ISBLANK('Captura de datos CASO'!AB185)),TRUE,FALSE)</f>
        <v>1</v>
      </c>
    </row>
    <row r="186" spans="1:2" x14ac:dyDescent="0.3">
      <c r="A186" s="42" t="b">
        <f>IF(COUNTA('Captura de datos CASO'!A186:AE186)-COUNTIF('Captura de datos CASO'!A186:AE186,"#N/A")&gt;0,TRUE,FALSE)</f>
        <v>0</v>
      </c>
      <c r="B186" t="b">
        <f>IF(OR(ISBLANK('Captura de datos CASO'!B186),ISBLANK('Captura de datos CASO'!C186),ISBLANK('Captura de datos CASO'!D186),ISBLANK('Captura de datos CASO'!E186),ISBLANK('Captura de datos CASO'!I186),ISBLANK('Captura de datos CASO'!J186),ISBLANK('Captura de datos CASO'!L186),ISBLANK('Captura de datos CASO'!M186),ISBLANK('Captura de datos CASO'!Z186),ISBLANK('Captura de datos CASO'!AC186),ISBLANK('Captura de datos CASO'!AB186)),TRUE,FALSE)</f>
        <v>1</v>
      </c>
    </row>
    <row r="187" spans="1:2" x14ac:dyDescent="0.3">
      <c r="A187" s="42" t="b">
        <f>IF(COUNTA('Captura de datos CASO'!A187:AE187)-COUNTIF('Captura de datos CASO'!A187:AE187,"#N/A")&gt;0,TRUE,FALSE)</f>
        <v>0</v>
      </c>
      <c r="B187" t="b">
        <f>IF(OR(ISBLANK('Captura de datos CASO'!B187),ISBLANK('Captura de datos CASO'!C187),ISBLANK('Captura de datos CASO'!D187),ISBLANK('Captura de datos CASO'!E187),ISBLANK('Captura de datos CASO'!I187),ISBLANK('Captura de datos CASO'!J187),ISBLANK('Captura de datos CASO'!L187),ISBLANK('Captura de datos CASO'!M187),ISBLANK('Captura de datos CASO'!Z187),ISBLANK('Captura de datos CASO'!AC187),ISBLANK('Captura de datos CASO'!AB187)),TRUE,FALSE)</f>
        <v>1</v>
      </c>
    </row>
    <row r="188" spans="1:2" x14ac:dyDescent="0.3">
      <c r="A188" s="42" t="b">
        <f>IF(COUNTA('Captura de datos CASO'!A188:AE188)-COUNTIF('Captura de datos CASO'!A188:AE188,"#N/A")&gt;0,TRUE,FALSE)</f>
        <v>0</v>
      </c>
      <c r="B188" t="b">
        <f>IF(OR(ISBLANK('Captura de datos CASO'!B188),ISBLANK('Captura de datos CASO'!C188),ISBLANK('Captura de datos CASO'!D188),ISBLANK('Captura de datos CASO'!E188),ISBLANK('Captura de datos CASO'!I188),ISBLANK('Captura de datos CASO'!J188),ISBLANK('Captura de datos CASO'!L188),ISBLANK('Captura de datos CASO'!M188),ISBLANK('Captura de datos CASO'!Z188),ISBLANK('Captura de datos CASO'!AC188),ISBLANK('Captura de datos CASO'!AB188)),TRUE,FALSE)</f>
        <v>1</v>
      </c>
    </row>
    <row r="189" spans="1:2" x14ac:dyDescent="0.3">
      <c r="A189" s="42" t="b">
        <f>IF(COUNTA('Captura de datos CASO'!A189:AE189)-COUNTIF('Captura de datos CASO'!A189:AE189,"#N/A")&gt;0,TRUE,FALSE)</f>
        <v>0</v>
      </c>
      <c r="B189" t="b">
        <f>IF(OR(ISBLANK('Captura de datos CASO'!B189),ISBLANK('Captura de datos CASO'!C189),ISBLANK('Captura de datos CASO'!D189),ISBLANK('Captura de datos CASO'!E189),ISBLANK('Captura de datos CASO'!I189),ISBLANK('Captura de datos CASO'!J189),ISBLANK('Captura de datos CASO'!L189),ISBLANK('Captura de datos CASO'!M189),ISBLANK('Captura de datos CASO'!Z189),ISBLANK('Captura de datos CASO'!AC189),ISBLANK('Captura de datos CASO'!AB189)),TRUE,FALSE)</f>
        <v>1</v>
      </c>
    </row>
    <row r="190" spans="1:2" x14ac:dyDescent="0.3">
      <c r="A190" s="42" t="b">
        <f>IF(COUNTA('Captura de datos CASO'!A190:AE190)-COUNTIF('Captura de datos CASO'!A190:AE190,"#N/A")&gt;0,TRUE,FALSE)</f>
        <v>0</v>
      </c>
      <c r="B190" t="b">
        <f>IF(OR(ISBLANK('Captura de datos CASO'!B190),ISBLANK('Captura de datos CASO'!C190),ISBLANK('Captura de datos CASO'!D190),ISBLANK('Captura de datos CASO'!E190),ISBLANK('Captura de datos CASO'!I190),ISBLANK('Captura de datos CASO'!J190),ISBLANK('Captura de datos CASO'!L190),ISBLANK('Captura de datos CASO'!M190),ISBLANK('Captura de datos CASO'!Z190),ISBLANK('Captura de datos CASO'!AC190),ISBLANK('Captura de datos CASO'!AB190)),TRUE,FALSE)</f>
        <v>1</v>
      </c>
    </row>
    <row r="191" spans="1:2" x14ac:dyDescent="0.3">
      <c r="A191" s="42" t="b">
        <f>IF(COUNTA('Captura de datos CASO'!A191:AE191)-COUNTIF('Captura de datos CASO'!A191:AE191,"#N/A")&gt;0,TRUE,FALSE)</f>
        <v>0</v>
      </c>
      <c r="B191" t="b">
        <f>IF(OR(ISBLANK('Captura de datos CASO'!B191),ISBLANK('Captura de datos CASO'!C191),ISBLANK('Captura de datos CASO'!D191),ISBLANK('Captura de datos CASO'!E191),ISBLANK('Captura de datos CASO'!I191),ISBLANK('Captura de datos CASO'!J191),ISBLANK('Captura de datos CASO'!L191),ISBLANK('Captura de datos CASO'!M191),ISBLANK('Captura de datos CASO'!Z191),ISBLANK('Captura de datos CASO'!AC191),ISBLANK('Captura de datos CASO'!AB191)),TRUE,FALSE)</f>
        <v>1</v>
      </c>
    </row>
    <row r="192" spans="1:2" x14ac:dyDescent="0.3">
      <c r="A192" s="42" t="b">
        <f>IF(COUNTA('Captura de datos CASO'!A192:AE192)-COUNTIF('Captura de datos CASO'!A192:AE192,"#N/A")&gt;0,TRUE,FALSE)</f>
        <v>0</v>
      </c>
      <c r="B192" t="b">
        <f>IF(OR(ISBLANK('Captura de datos CASO'!B192),ISBLANK('Captura de datos CASO'!C192),ISBLANK('Captura de datos CASO'!D192),ISBLANK('Captura de datos CASO'!E192),ISBLANK('Captura de datos CASO'!I192),ISBLANK('Captura de datos CASO'!J192),ISBLANK('Captura de datos CASO'!L192),ISBLANK('Captura de datos CASO'!M192),ISBLANK('Captura de datos CASO'!Z192),ISBLANK('Captura de datos CASO'!AC192),ISBLANK('Captura de datos CASO'!AB192)),TRUE,FALSE)</f>
        <v>1</v>
      </c>
    </row>
    <row r="193" spans="1:2" x14ac:dyDescent="0.3">
      <c r="A193" s="42" t="b">
        <f>IF(COUNTA('Captura de datos CASO'!A193:AE193)-COUNTIF('Captura de datos CASO'!A193:AE193,"#N/A")&gt;0,TRUE,FALSE)</f>
        <v>0</v>
      </c>
      <c r="B193" t="b">
        <f>IF(OR(ISBLANK('Captura de datos CASO'!B193),ISBLANK('Captura de datos CASO'!C193),ISBLANK('Captura de datos CASO'!D193),ISBLANK('Captura de datos CASO'!E193),ISBLANK('Captura de datos CASO'!I193),ISBLANK('Captura de datos CASO'!J193),ISBLANK('Captura de datos CASO'!L193),ISBLANK('Captura de datos CASO'!M193),ISBLANK('Captura de datos CASO'!Z193),ISBLANK('Captura de datos CASO'!AC193),ISBLANK('Captura de datos CASO'!AB193)),TRUE,FALSE)</f>
        <v>1</v>
      </c>
    </row>
    <row r="194" spans="1:2" x14ac:dyDescent="0.3">
      <c r="A194" s="42" t="b">
        <f>IF(COUNTA('Captura de datos CASO'!A194:AE194)-COUNTIF('Captura de datos CASO'!A194:AE194,"#N/A")&gt;0,TRUE,FALSE)</f>
        <v>0</v>
      </c>
      <c r="B194" t="b">
        <f>IF(OR(ISBLANK('Captura de datos CASO'!B194),ISBLANK('Captura de datos CASO'!C194),ISBLANK('Captura de datos CASO'!D194),ISBLANK('Captura de datos CASO'!E194),ISBLANK('Captura de datos CASO'!I194),ISBLANK('Captura de datos CASO'!J194),ISBLANK('Captura de datos CASO'!L194),ISBLANK('Captura de datos CASO'!M194),ISBLANK('Captura de datos CASO'!Z194),ISBLANK('Captura de datos CASO'!AC194),ISBLANK('Captura de datos CASO'!AB194)),TRUE,FALSE)</f>
        <v>1</v>
      </c>
    </row>
    <row r="195" spans="1:2" x14ac:dyDescent="0.3">
      <c r="A195" s="42" t="b">
        <f>IF(COUNTA('Captura de datos CASO'!A195:AE195)-COUNTIF('Captura de datos CASO'!A195:AE195,"#N/A")&gt;0,TRUE,FALSE)</f>
        <v>0</v>
      </c>
      <c r="B195" t="b">
        <f>IF(OR(ISBLANK('Captura de datos CASO'!B195),ISBLANK('Captura de datos CASO'!C195),ISBLANK('Captura de datos CASO'!D195),ISBLANK('Captura de datos CASO'!E195),ISBLANK('Captura de datos CASO'!I195),ISBLANK('Captura de datos CASO'!J195),ISBLANK('Captura de datos CASO'!L195),ISBLANK('Captura de datos CASO'!M195),ISBLANK('Captura de datos CASO'!Z195),ISBLANK('Captura de datos CASO'!AC195),ISBLANK('Captura de datos CASO'!AB195)),TRUE,FALSE)</f>
        <v>1</v>
      </c>
    </row>
    <row r="196" spans="1:2" x14ac:dyDescent="0.3">
      <c r="A196" s="42" t="b">
        <f>IF(COUNTA('Captura de datos CASO'!A196:AE196)-COUNTIF('Captura de datos CASO'!A196:AE196,"#N/A")&gt;0,TRUE,FALSE)</f>
        <v>0</v>
      </c>
      <c r="B196" t="b">
        <f>IF(OR(ISBLANK('Captura de datos CASO'!B196),ISBLANK('Captura de datos CASO'!C196),ISBLANK('Captura de datos CASO'!D196),ISBLANK('Captura de datos CASO'!E196),ISBLANK('Captura de datos CASO'!I196),ISBLANK('Captura de datos CASO'!J196),ISBLANK('Captura de datos CASO'!L196),ISBLANK('Captura de datos CASO'!M196),ISBLANK('Captura de datos CASO'!Z196),ISBLANK('Captura de datos CASO'!AC196),ISBLANK('Captura de datos CASO'!AB196)),TRUE,FALSE)</f>
        <v>1</v>
      </c>
    </row>
    <row r="197" spans="1:2" x14ac:dyDescent="0.3">
      <c r="A197" s="42" t="b">
        <f>IF(COUNTA('Captura de datos CASO'!A197:AE197)-COUNTIF('Captura de datos CASO'!A197:AE197,"#N/A")&gt;0,TRUE,FALSE)</f>
        <v>0</v>
      </c>
      <c r="B197" t="b">
        <f>IF(OR(ISBLANK('Captura de datos CASO'!B197),ISBLANK('Captura de datos CASO'!C197),ISBLANK('Captura de datos CASO'!D197),ISBLANK('Captura de datos CASO'!E197),ISBLANK('Captura de datos CASO'!I197),ISBLANK('Captura de datos CASO'!J197),ISBLANK('Captura de datos CASO'!L197),ISBLANK('Captura de datos CASO'!M197),ISBLANK('Captura de datos CASO'!Z197),ISBLANK('Captura de datos CASO'!AC197),ISBLANK('Captura de datos CASO'!AB197)),TRUE,FALSE)</f>
        <v>1</v>
      </c>
    </row>
    <row r="198" spans="1:2" x14ac:dyDescent="0.3">
      <c r="A198" s="42" t="b">
        <f>IF(COUNTA('Captura de datos CASO'!A198:AE198)-COUNTIF('Captura de datos CASO'!A198:AE198,"#N/A")&gt;0,TRUE,FALSE)</f>
        <v>0</v>
      </c>
      <c r="B198" t="b">
        <f>IF(OR(ISBLANK('Captura de datos CASO'!B198),ISBLANK('Captura de datos CASO'!C198),ISBLANK('Captura de datos CASO'!D198),ISBLANK('Captura de datos CASO'!E198),ISBLANK('Captura de datos CASO'!I198),ISBLANK('Captura de datos CASO'!J198),ISBLANK('Captura de datos CASO'!L198),ISBLANK('Captura de datos CASO'!M198),ISBLANK('Captura de datos CASO'!Z198),ISBLANK('Captura de datos CASO'!AC198),ISBLANK('Captura de datos CASO'!AB198)),TRUE,FALSE)</f>
        <v>1</v>
      </c>
    </row>
    <row r="199" spans="1:2" x14ac:dyDescent="0.3">
      <c r="A199" s="42" t="b">
        <f>IF(COUNTA('Captura de datos CASO'!A199:AE199)-COUNTIF('Captura de datos CASO'!A199:AE199,"#N/A")&gt;0,TRUE,FALSE)</f>
        <v>0</v>
      </c>
      <c r="B199" t="b">
        <f>IF(OR(ISBLANK('Captura de datos CASO'!B199),ISBLANK('Captura de datos CASO'!C199),ISBLANK('Captura de datos CASO'!D199),ISBLANK('Captura de datos CASO'!E199),ISBLANK('Captura de datos CASO'!I199),ISBLANK('Captura de datos CASO'!J199),ISBLANK('Captura de datos CASO'!L199),ISBLANK('Captura de datos CASO'!M199),ISBLANK('Captura de datos CASO'!Z199),ISBLANK('Captura de datos CASO'!AC199),ISBLANK('Captura de datos CASO'!AB199)),TRUE,FALSE)</f>
        <v>1</v>
      </c>
    </row>
    <row r="200" spans="1:2" x14ac:dyDescent="0.3">
      <c r="A200" s="42" t="b">
        <f>IF(COUNTA('Captura de datos CASO'!A200:AE200)-COUNTIF('Captura de datos CASO'!A200:AE200,"#N/A")&gt;0,TRUE,FALSE)</f>
        <v>0</v>
      </c>
      <c r="B200" t="b">
        <f>IF(OR(ISBLANK('Captura de datos CASO'!B200),ISBLANK('Captura de datos CASO'!C200),ISBLANK('Captura de datos CASO'!D200),ISBLANK('Captura de datos CASO'!E200),ISBLANK('Captura de datos CASO'!I200),ISBLANK('Captura de datos CASO'!J200),ISBLANK('Captura de datos CASO'!L200),ISBLANK('Captura de datos CASO'!M200),ISBLANK('Captura de datos CASO'!Z200),ISBLANK('Captura de datos CASO'!AC200),ISBLANK('Captura de datos CASO'!AB200)),TRUE,FALSE)</f>
        <v>1</v>
      </c>
    </row>
    <row r="201" spans="1:2" x14ac:dyDescent="0.3">
      <c r="A201" s="42" t="b">
        <f>IF(COUNTA('Captura de datos CASO'!A201:AE201)-COUNTIF('Captura de datos CASO'!A201:AE201,"#N/A")&gt;0,TRUE,FALSE)</f>
        <v>0</v>
      </c>
      <c r="B201" t="b">
        <f>IF(OR(ISBLANK('Captura de datos CASO'!B201),ISBLANK('Captura de datos CASO'!C201),ISBLANK('Captura de datos CASO'!D201),ISBLANK('Captura de datos CASO'!E201),ISBLANK('Captura de datos CASO'!I201),ISBLANK('Captura de datos CASO'!J201),ISBLANK('Captura de datos CASO'!L201),ISBLANK('Captura de datos CASO'!M201),ISBLANK('Captura de datos CASO'!Z201),ISBLANK('Captura de datos CASO'!AC201),ISBLANK('Captura de datos CASO'!AB201)),TRUE,FALSE)</f>
        <v>1</v>
      </c>
    </row>
    <row r="202" spans="1:2" x14ac:dyDescent="0.3">
      <c r="A202" s="42" t="b">
        <f>IF(COUNTA('Captura de datos CASO'!A202:AE202)-COUNTIF('Captura de datos CASO'!A202:AE202,"#N/A")&gt;0,TRUE,FALSE)</f>
        <v>0</v>
      </c>
      <c r="B202" t="b">
        <f>IF(OR(ISBLANK('Captura de datos CASO'!B202),ISBLANK('Captura de datos CASO'!C202),ISBLANK('Captura de datos CASO'!D202),ISBLANK('Captura de datos CASO'!E202),ISBLANK('Captura de datos CASO'!I202),ISBLANK('Captura de datos CASO'!J202),ISBLANK('Captura de datos CASO'!L202),ISBLANK('Captura de datos CASO'!M202),ISBLANK('Captura de datos CASO'!Z202),ISBLANK('Captura de datos CASO'!AC202),ISBLANK('Captura de datos CASO'!AB202)),TRUE,FALSE)</f>
        <v>1</v>
      </c>
    </row>
    <row r="203" spans="1:2" x14ac:dyDescent="0.3">
      <c r="A203" s="42" t="b">
        <f>IF(COUNTA('Captura de datos CASO'!A203:AE203)-COUNTIF('Captura de datos CASO'!A203:AE203,"#N/A")&gt;0,TRUE,FALSE)</f>
        <v>0</v>
      </c>
      <c r="B203" t="b">
        <f>IF(OR(ISBLANK('Captura de datos CASO'!B203),ISBLANK('Captura de datos CASO'!C203),ISBLANK('Captura de datos CASO'!D203),ISBLANK('Captura de datos CASO'!E203),ISBLANK('Captura de datos CASO'!I203),ISBLANK('Captura de datos CASO'!J203),ISBLANK('Captura de datos CASO'!L203),ISBLANK('Captura de datos CASO'!M203),ISBLANK('Captura de datos CASO'!Z203),ISBLANK('Captura de datos CASO'!AC203),ISBLANK('Captura de datos CASO'!AB203)),TRUE,FALSE)</f>
        <v>1</v>
      </c>
    </row>
    <row r="204" spans="1:2" x14ac:dyDescent="0.3">
      <c r="A204" s="42" t="b">
        <f>IF(COUNTA('Captura de datos CASO'!A204:AE204)-COUNTIF('Captura de datos CASO'!A204:AE204,"#N/A")&gt;0,TRUE,FALSE)</f>
        <v>0</v>
      </c>
      <c r="B204" t="b">
        <f>IF(OR(ISBLANK('Captura de datos CASO'!B204),ISBLANK('Captura de datos CASO'!C204),ISBLANK('Captura de datos CASO'!D204),ISBLANK('Captura de datos CASO'!E204),ISBLANK('Captura de datos CASO'!I204),ISBLANK('Captura de datos CASO'!J204),ISBLANK('Captura de datos CASO'!L204),ISBLANK('Captura de datos CASO'!M204),ISBLANK('Captura de datos CASO'!Z204),ISBLANK('Captura de datos CASO'!AC204),ISBLANK('Captura de datos CASO'!AB204)),TRUE,FALSE)</f>
        <v>1</v>
      </c>
    </row>
    <row r="205" spans="1:2" x14ac:dyDescent="0.3">
      <c r="A205" s="42" t="b">
        <f>IF(COUNTA('Captura de datos CASO'!A205:AE205)-COUNTIF('Captura de datos CASO'!A205:AE205,"#N/A")&gt;0,TRUE,FALSE)</f>
        <v>0</v>
      </c>
      <c r="B205" t="b">
        <f>IF(OR(ISBLANK('Captura de datos CASO'!B205),ISBLANK('Captura de datos CASO'!C205),ISBLANK('Captura de datos CASO'!D205),ISBLANK('Captura de datos CASO'!E205),ISBLANK('Captura de datos CASO'!I205),ISBLANK('Captura de datos CASO'!J205),ISBLANK('Captura de datos CASO'!L205),ISBLANK('Captura de datos CASO'!M205),ISBLANK('Captura de datos CASO'!Z205),ISBLANK('Captura de datos CASO'!AC205),ISBLANK('Captura de datos CASO'!AB205)),TRUE,FALSE)</f>
        <v>1</v>
      </c>
    </row>
    <row r="206" spans="1:2" x14ac:dyDescent="0.3">
      <c r="A206" s="42" t="b">
        <f>IF(COUNTA('Captura de datos CASO'!A206:AE206)-COUNTIF('Captura de datos CASO'!A206:AE206,"#N/A")&gt;0,TRUE,FALSE)</f>
        <v>0</v>
      </c>
      <c r="B206" t="b">
        <f>IF(OR(ISBLANK('Captura de datos CASO'!B206),ISBLANK('Captura de datos CASO'!C206),ISBLANK('Captura de datos CASO'!D206),ISBLANK('Captura de datos CASO'!E206),ISBLANK('Captura de datos CASO'!I206),ISBLANK('Captura de datos CASO'!J206),ISBLANK('Captura de datos CASO'!L206),ISBLANK('Captura de datos CASO'!M206),ISBLANK('Captura de datos CASO'!Z206),ISBLANK('Captura de datos CASO'!AC206),ISBLANK('Captura de datos CASO'!AB206)),TRUE,FALSE)</f>
        <v>1</v>
      </c>
    </row>
    <row r="207" spans="1:2" x14ac:dyDescent="0.3">
      <c r="A207" s="42" t="b">
        <f>IF(COUNTA('Captura de datos CASO'!A207:AE207)-COUNTIF('Captura de datos CASO'!A207:AE207,"#N/A")&gt;0,TRUE,FALSE)</f>
        <v>0</v>
      </c>
      <c r="B207" t="b">
        <f>IF(OR(ISBLANK('Captura de datos CASO'!B207),ISBLANK('Captura de datos CASO'!C207),ISBLANK('Captura de datos CASO'!D207),ISBLANK('Captura de datos CASO'!E207),ISBLANK('Captura de datos CASO'!I207),ISBLANK('Captura de datos CASO'!J207),ISBLANK('Captura de datos CASO'!L207),ISBLANK('Captura de datos CASO'!M207),ISBLANK('Captura de datos CASO'!Z207),ISBLANK('Captura de datos CASO'!AC207),ISBLANK('Captura de datos CASO'!AB207)),TRUE,FALSE)</f>
        <v>1</v>
      </c>
    </row>
    <row r="208" spans="1:2" x14ac:dyDescent="0.3">
      <c r="A208" s="42" t="b">
        <f>IF(COUNTA('Captura de datos CASO'!A208:AE208)-COUNTIF('Captura de datos CASO'!A208:AE208,"#N/A")&gt;0,TRUE,FALSE)</f>
        <v>0</v>
      </c>
      <c r="B208" t="b">
        <f>IF(OR(ISBLANK('Captura de datos CASO'!B208),ISBLANK('Captura de datos CASO'!C208),ISBLANK('Captura de datos CASO'!D208),ISBLANK('Captura de datos CASO'!E208),ISBLANK('Captura de datos CASO'!I208),ISBLANK('Captura de datos CASO'!J208),ISBLANK('Captura de datos CASO'!L208),ISBLANK('Captura de datos CASO'!M208),ISBLANK('Captura de datos CASO'!Z208),ISBLANK('Captura de datos CASO'!AC208),ISBLANK('Captura de datos CASO'!AB208)),TRUE,FALSE)</f>
        <v>1</v>
      </c>
    </row>
    <row r="209" spans="1:2" x14ac:dyDescent="0.3">
      <c r="A209" s="42" t="b">
        <f>IF(COUNTA('Captura de datos CASO'!A209:AE209)-COUNTIF('Captura de datos CASO'!A209:AE209,"#N/A")&gt;0,TRUE,FALSE)</f>
        <v>0</v>
      </c>
      <c r="B209" t="b">
        <f>IF(OR(ISBLANK('Captura de datos CASO'!B209),ISBLANK('Captura de datos CASO'!C209),ISBLANK('Captura de datos CASO'!D209),ISBLANK('Captura de datos CASO'!E209),ISBLANK('Captura de datos CASO'!I209),ISBLANK('Captura de datos CASO'!J209),ISBLANK('Captura de datos CASO'!L209),ISBLANK('Captura de datos CASO'!M209),ISBLANK('Captura de datos CASO'!Z209),ISBLANK('Captura de datos CASO'!AC209),ISBLANK('Captura de datos CASO'!AB209)),TRUE,FALSE)</f>
        <v>1</v>
      </c>
    </row>
    <row r="210" spans="1:2" x14ac:dyDescent="0.3">
      <c r="A210" s="42" t="b">
        <f>IF(COUNTA('Captura de datos CASO'!A210:AE210)-COUNTIF('Captura de datos CASO'!A210:AE210,"#N/A")&gt;0,TRUE,FALSE)</f>
        <v>0</v>
      </c>
      <c r="B210" t="b">
        <f>IF(OR(ISBLANK('Captura de datos CASO'!B210),ISBLANK('Captura de datos CASO'!C210),ISBLANK('Captura de datos CASO'!D210),ISBLANK('Captura de datos CASO'!E210),ISBLANK('Captura de datos CASO'!I210),ISBLANK('Captura de datos CASO'!J210),ISBLANK('Captura de datos CASO'!L210),ISBLANK('Captura de datos CASO'!M210),ISBLANK('Captura de datos CASO'!Z210),ISBLANK('Captura de datos CASO'!AC210),ISBLANK('Captura de datos CASO'!AB210)),TRUE,FALSE)</f>
        <v>1</v>
      </c>
    </row>
    <row r="211" spans="1:2" x14ac:dyDescent="0.3">
      <c r="A211" s="42" t="b">
        <f>IF(COUNTA('Captura de datos CASO'!A211:AE211)-COUNTIF('Captura de datos CASO'!A211:AE211,"#N/A")&gt;0,TRUE,FALSE)</f>
        <v>0</v>
      </c>
      <c r="B211" t="b">
        <f>IF(OR(ISBLANK('Captura de datos CASO'!B211),ISBLANK('Captura de datos CASO'!C211),ISBLANK('Captura de datos CASO'!D211),ISBLANK('Captura de datos CASO'!E211),ISBLANK('Captura de datos CASO'!I211),ISBLANK('Captura de datos CASO'!J211),ISBLANK('Captura de datos CASO'!L211),ISBLANK('Captura de datos CASO'!M211),ISBLANK('Captura de datos CASO'!Z211),ISBLANK('Captura de datos CASO'!AC211),ISBLANK('Captura de datos CASO'!AB211)),TRUE,FALSE)</f>
        <v>1</v>
      </c>
    </row>
    <row r="212" spans="1:2" x14ac:dyDescent="0.3">
      <c r="A212" s="42" t="b">
        <f>IF(COUNTA('Captura de datos CASO'!A212:AE212)-COUNTIF('Captura de datos CASO'!A212:AE212,"#N/A")&gt;0,TRUE,FALSE)</f>
        <v>0</v>
      </c>
      <c r="B212" t="b">
        <f>IF(OR(ISBLANK('Captura de datos CASO'!B212),ISBLANK('Captura de datos CASO'!C212),ISBLANK('Captura de datos CASO'!D212),ISBLANK('Captura de datos CASO'!E212),ISBLANK('Captura de datos CASO'!I212),ISBLANK('Captura de datos CASO'!J212),ISBLANK('Captura de datos CASO'!L212),ISBLANK('Captura de datos CASO'!M212),ISBLANK('Captura de datos CASO'!Z212),ISBLANK('Captura de datos CASO'!AC212),ISBLANK('Captura de datos CASO'!AB212)),TRUE,FALSE)</f>
        <v>1</v>
      </c>
    </row>
    <row r="213" spans="1:2" x14ac:dyDescent="0.3">
      <c r="A213" s="42" t="b">
        <f>IF(COUNTA('Captura de datos CASO'!A213:AE213)-COUNTIF('Captura de datos CASO'!A213:AE213,"#N/A")&gt;0,TRUE,FALSE)</f>
        <v>0</v>
      </c>
      <c r="B213" t="b">
        <f>IF(OR(ISBLANK('Captura de datos CASO'!B213),ISBLANK('Captura de datos CASO'!C213),ISBLANK('Captura de datos CASO'!D213),ISBLANK('Captura de datos CASO'!E213),ISBLANK('Captura de datos CASO'!I213),ISBLANK('Captura de datos CASO'!J213),ISBLANK('Captura de datos CASO'!L213),ISBLANK('Captura de datos CASO'!M213),ISBLANK('Captura de datos CASO'!Z213),ISBLANK('Captura de datos CASO'!AC213),ISBLANK('Captura de datos CASO'!AB213)),TRUE,FALSE)</f>
        <v>1</v>
      </c>
    </row>
    <row r="214" spans="1:2" x14ac:dyDescent="0.3">
      <c r="A214" s="42" t="b">
        <f>IF(COUNTA('Captura de datos CASO'!A214:AE214)-COUNTIF('Captura de datos CASO'!A214:AE214,"#N/A")&gt;0,TRUE,FALSE)</f>
        <v>0</v>
      </c>
      <c r="B214" t="b">
        <f>IF(OR(ISBLANK('Captura de datos CASO'!B214),ISBLANK('Captura de datos CASO'!C214),ISBLANK('Captura de datos CASO'!D214),ISBLANK('Captura de datos CASO'!E214),ISBLANK('Captura de datos CASO'!I214),ISBLANK('Captura de datos CASO'!J214),ISBLANK('Captura de datos CASO'!L214),ISBLANK('Captura de datos CASO'!M214),ISBLANK('Captura de datos CASO'!Z214),ISBLANK('Captura de datos CASO'!AC214),ISBLANK('Captura de datos CASO'!AB214)),TRUE,FALSE)</f>
        <v>1</v>
      </c>
    </row>
    <row r="215" spans="1:2" x14ac:dyDescent="0.3">
      <c r="A215" s="42" t="b">
        <f>IF(COUNTA('Captura de datos CASO'!A215:AE215)-COUNTIF('Captura de datos CASO'!A215:AE215,"#N/A")&gt;0,TRUE,FALSE)</f>
        <v>0</v>
      </c>
      <c r="B215" t="b">
        <f>IF(OR(ISBLANK('Captura de datos CASO'!B215),ISBLANK('Captura de datos CASO'!C215),ISBLANK('Captura de datos CASO'!D215),ISBLANK('Captura de datos CASO'!E215),ISBLANK('Captura de datos CASO'!I215),ISBLANK('Captura de datos CASO'!J215),ISBLANK('Captura de datos CASO'!L215),ISBLANK('Captura de datos CASO'!M215),ISBLANK('Captura de datos CASO'!Z215),ISBLANK('Captura de datos CASO'!AC215),ISBLANK('Captura de datos CASO'!AB215)),TRUE,FALSE)</f>
        <v>1</v>
      </c>
    </row>
    <row r="216" spans="1:2" x14ac:dyDescent="0.3">
      <c r="A216" s="42" t="b">
        <f>IF(COUNTA('Captura de datos CASO'!A216:AE216)-COUNTIF('Captura de datos CASO'!A216:AE216,"#N/A")&gt;0,TRUE,FALSE)</f>
        <v>0</v>
      </c>
      <c r="B216" t="b">
        <f>IF(OR(ISBLANK('Captura de datos CASO'!B216),ISBLANK('Captura de datos CASO'!C216),ISBLANK('Captura de datos CASO'!D216),ISBLANK('Captura de datos CASO'!E216),ISBLANK('Captura de datos CASO'!I216),ISBLANK('Captura de datos CASO'!J216),ISBLANK('Captura de datos CASO'!L216),ISBLANK('Captura de datos CASO'!M216),ISBLANK('Captura de datos CASO'!Z216),ISBLANK('Captura de datos CASO'!AC216),ISBLANK('Captura de datos CASO'!AB216)),TRUE,FALSE)</f>
        <v>1</v>
      </c>
    </row>
    <row r="217" spans="1:2" x14ac:dyDescent="0.3">
      <c r="A217" s="42" t="b">
        <f>IF(COUNTA('Captura de datos CASO'!A217:AE217)-COUNTIF('Captura de datos CASO'!A217:AE217,"#N/A")&gt;0,TRUE,FALSE)</f>
        <v>0</v>
      </c>
      <c r="B217" t="b">
        <f>IF(OR(ISBLANK('Captura de datos CASO'!B217),ISBLANK('Captura de datos CASO'!C217),ISBLANK('Captura de datos CASO'!D217),ISBLANK('Captura de datos CASO'!E217),ISBLANK('Captura de datos CASO'!I217),ISBLANK('Captura de datos CASO'!J217),ISBLANK('Captura de datos CASO'!L217),ISBLANK('Captura de datos CASO'!M217),ISBLANK('Captura de datos CASO'!Z217),ISBLANK('Captura de datos CASO'!AC217),ISBLANK('Captura de datos CASO'!AB217)),TRUE,FALSE)</f>
        <v>1</v>
      </c>
    </row>
    <row r="218" spans="1:2" x14ac:dyDescent="0.3">
      <c r="A218" s="42" t="b">
        <f>IF(COUNTA('Captura de datos CASO'!A218:AE218)-COUNTIF('Captura de datos CASO'!A218:AE218,"#N/A")&gt;0,TRUE,FALSE)</f>
        <v>0</v>
      </c>
      <c r="B218" t="b">
        <f>IF(OR(ISBLANK('Captura de datos CASO'!B218),ISBLANK('Captura de datos CASO'!C218),ISBLANK('Captura de datos CASO'!D218),ISBLANK('Captura de datos CASO'!E218),ISBLANK('Captura de datos CASO'!I218),ISBLANK('Captura de datos CASO'!J218),ISBLANK('Captura de datos CASO'!L218),ISBLANK('Captura de datos CASO'!M218),ISBLANK('Captura de datos CASO'!Z218),ISBLANK('Captura de datos CASO'!AC218),ISBLANK('Captura de datos CASO'!AB218)),TRUE,FALSE)</f>
        <v>1</v>
      </c>
    </row>
    <row r="219" spans="1:2" x14ac:dyDescent="0.3">
      <c r="A219" s="42" t="b">
        <f>IF(COUNTA('Captura de datos CASO'!A219:AE219)-COUNTIF('Captura de datos CASO'!A219:AE219,"#N/A")&gt;0,TRUE,FALSE)</f>
        <v>0</v>
      </c>
      <c r="B219" t="b">
        <f>IF(OR(ISBLANK('Captura de datos CASO'!B219),ISBLANK('Captura de datos CASO'!C219),ISBLANK('Captura de datos CASO'!D219),ISBLANK('Captura de datos CASO'!E219),ISBLANK('Captura de datos CASO'!I219),ISBLANK('Captura de datos CASO'!J219),ISBLANK('Captura de datos CASO'!L219),ISBLANK('Captura de datos CASO'!M219),ISBLANK('Captura de datos CASO'!Z219),ISBLANK('Captura de datos CASO'!AC219),ISBLANK('Captura de datos CASO'!AB219)),TRUE,FALSE)</f>
        <v>1</v>
      </c>
    </row>
    <row r="220" spans="1:2" x14ac:dyDescent="0.3">
      <c r="A220" s="42" t="b">
        <f>IF(COUNTA('Captura de datos CASO'!A220:AE220)-COUNTIF('Captura de datos CASO'!A220:AE220,"#N/A")&gt;0,TRUE,FALSE)</f>
        <v>0</v>
      </c>
      <c r="B220" t="b">
        <f>IF(OR(ISBLANK('Captura de datos CASO'!B220),ISBLANK('Captura de datos CASO'!C220),ISBLANK('Captura de datos CASO'!D220),ISBLANK('Captura de datos CASO'!E220),ISBLANK('Captura de datos CASO'!I220),ISBLANK('Captura de datos CASO'!J220),ISBLANK('Captura de datos CASO'!L220),ISBLANK('Captura de datos CASO'!M220),ISBLANK('Captura de datos CASO'!Z220),ISBLANK('Captura de datos CASO'!AC220),ISBLANK('Captura de datos CASO'!AB220)),TRUE,FALSE)</f>
        <v>1</v>
      </c>
    </row>
    <row r="221" spans="1:2" x14ac:dyDescent="0.3">
      <c r="A221" s="42" t="b">
        <f>IF(COUNTA('Captura de datos CASO'!A221:AE221)-COUNTIF('Captura de datos CASO'!A221:AE221,"#N/A")&gt;0,TRUE,FALSE)</f>
        <v>0</v>
      </c>
      <c r="B221" t="b">
        <f>IF(OR(ISBLANK('Captura de datos CASO'!B221),ISBLANK('Captura de datos CASO'!C221),ISBLANK('Captura de datos CASO'!D221),ISBLANK('Captura de datos CASO'!E221),ISBLANK('Captura de datos CASO'!I221),ISBLANK('Captura de datos CASO'!J221),ISBLANK('Captura de datos CASO'!L221),ISBLANK('Captura de datos CASO'!M221),ISBLANK('Captura de datos CASO'!Z221),ISBLANK('Captura de datos CASO'!AC221),ISBLANK('Captura de datos CASO'!AB221)),TRUE,FALSE)</f>
        <v>1</v>
      </c>
    </row>
    <row r="222" spans="1:2" x14ac:dyDescent="0.3">
      <c r="A222" s="42" t="b">
        <f>IF(COUNTA('Captura de datos CASO'!A222:AE222)-COUNTIF('Captura de datos CASO'!A222:AE222,"#N/A")&gt;0,TRUE,FALSE)</f>
        <v>0</v>
      </c>
      <c r="B222" t="b">
        <f>IF(OR(ISBLANK('Captura de datos CASO'!B222),ISBLANK('Captura de datos CASO'!C222),ISBLANK('Captura de datos CASO'!D222),ISBLANK('Captura de datos CASO'!E222),ISBLANK('Captura de datos CASO'!I222),ISBLANK('Captura de datos CASO'!J222),ISBLANK('Captura de datos CASO'!L222),ISBLANK('Captura de datos CASO'!M222),ISBLANK('Captura de datos CASO'!Z222),ISBLANK('Captura de datos CASO'!AC222),ISBLANK('Captura de datos CASO'!AB222)),TRUE,FALSE)</f>
        <v>1</v>
      </c>
    </row>
    <row r="223" spans="1:2" x14ac:dyDescent="0.3">
      <c r="A223" s="42" t="b">
        <f>IF(COUNTA('Captura de datos CASO'!A223:AE223)-COUNTIF('Captura de datos CASO'!A223:AE223,"#N/A")&gt;0,TRUE,FALSE)</f>
        <v>0</v>
      </c>
      <c r="B223" t="b">
        <f>IF(OR(ISBLANK('Captura de datos CASO'!B223),ISBLANK('Captura de datos CASO'!C223),ISBLANK('Captura de datos CASO'!D223),ISBLANK('Captura de datos CASO'!E223),ISBLANK('Captura de datos CASO'!I223),ISBLANK('Captura de datos CASO'!J223),ISBLANK('Captura de datos CASO'!L223),ISBLANK('Captura de datos CASO'!M223),ISBLANK('Captura de datos CASO'!Z223),ISBLANK('Captura de datos CASO'!AC223),ISBLANK('Captura de datos CASO'!AB223)),TRUE,FALSE)</f>
        <v>1</v>
      </c>
    </row>
    <row r="224" spans="1:2" x14ac:dyDescent="0.3">
      <c r="A224" s="42" t="b">
        <f>IF(COUNTA('Captura de datos CASO'!A224:AE224)-COUNTIF('Captura de datos CASO'!A224:AE224,"#N/A")&gt;0,TRUE,FALSE)</f>
        <v>0</v>
      </c>
      <c r="B224" t="b">
        <f>IF(OR(ISBLANK('Captura de datos CASO'!B224),ISBLANK('Captura de datos CASO'!C224),ISBLANK('Captura de datos CASO'!D224),ISBLANK('Captura de datos CASO'!E224),ISBLANK('Captura de datos CASO'!I224),ISBLANK('Captura de datos CASO'!J224),ISBLANK('Captura de datos CASO'!L224),ISBLANK('Captura de datos CASO'!M224),ISBLANK('Captura de datos CASO'!Z224),ISBLANK('Captura de datos CASO'!AC224),ISBLANK('Captura de datos CASO'!AB224)),TRUE,FALSE)</f>
        <v>1</v>
      </c>
    </row>
    <row r="225" spans="1:2" x14ac:dyDescent="0.3">
      <c r="A225" s="42" t="b">
        <f>IF(COUNTA('Captura de datos CASO'!A225:AE225)-COUNTIF('Captura de datos CASO'!A225:AE225,"#N/A")&gt;0,TRUE,FALSE)</f>
        <v>0</v>
      </c>
      <c r="B225" t="b">
        <f>IF(OR(ISBLANK('Captura de datos CASO'!B225),ISBLANK('Captura de datos CASO'!C225),ISBLANK('Captura de datos CASO'!D225),ISBLANK('Captura de datos CASO'!E225),ISBLANK('Captura de datos CASO'!I225),ISBLANK('Captura de datos CASO'!J225),ISBLANK('Captura de datos CASO'!L225),ISBLANK('Captura de datos CASO'!M225),ISBLANK('Captura de datos CASO'!Z225),ISBLANK('Captura de datos CASO'!AC225),ISBLANK('Captura de datos CASO'!AB225)),TRUE,FALSE)</f>
        <v>1</v>
      </c>
    </row>
    <row r="226" spans="1:2" x14ac:dyDescent="0.3">
      <c r="A226" s="42" t="b">
        <f>IF(COUNTA('Captura de datos CASO'!A226:AE226)-COUNTIF('Captura de datos CASO'!A226:AE226,"#N/A")&gt;0,TRUE,FALSE)</f>
        <v>0</v>
      </c>
      <c r="B226" t="b">
        <f>IF(OR(ISBLANK('Captura de datos CASO'!B226),ISBLANK('Captura de datos CASO'!C226),ISBLANK('Captura de datos CASO'!D226),ISBLANK('Captura de datos CASO'!E226),ISBLANK('Captura de datos CASO'!I226),ISBLANK('Captura de datos CASO'!J226),ISBLANK('Captura de datos CASO'!L226),ISBLANK('Captura de datos CASO'!M226),ISBLANK('Captura de datos CASO'!Z226),ISBLANK('Captura de datos CASO'!AC226),ISBLANK('Captura de datos CASO'!AB226)),TRUE,FALSE)</f>
        <v>1</v>
      </c>
    </row>
    <row r="227" spans="1:2" x14ac:dyDescent="0.3">
      <c r="A227" s="42" t="b">
        <f>IF(COUNTA('Captura de datos CASO'!A227:AE227)-COUNTIF('Captura de datos CASO'!A227:AE227,"#N/A")&gt;0,TRUE,FALSE)</f>
        <v>0</v>
      </c>
      <c r="B227" t="b">
        <f>IF(OR(ISBLANK('Captura de datos CASO'!B227),ISBLANK('Captura de datos CASO'!C227),ISBLANK('Captura de datos CASO'!D227),ISBLANK('Captura de datos CASO'!E227),ISBLANK('Captura de datos CASO'!I227),ISBLANK('Captura de datos CASO'!J227),ISBLANK('Captura de datos CASO'!L227),ISBLANK('Captura de datos CASO'!M227),ISBLANK('Captura de datos CASO'!Z227),ISBLANK('Captura de datos CASO'!AC227),ISBLANK('Captura de datos CASO'!AB227)),TRUE,FALSE)</f>
        <v>1</v>
      </c>
    </row>
    <row r="228" spans="1:2" x14ac:dyDescent="0.3">
      <c r="A228" s="42" t="b">
        <f>IF(COUNTA('Captura de datos CASO'!A228:AE228)-COUNTIF('Captura de datos CASO'!A228:AE228,"#N/A")&gt;0,TRUE,FALSE)</f>
        <v>0</v>
      </c>
      <c r="B228" t="b">
        <f>IF(OR(ISBLANK('Captura de datos CASO'!B228),ISBLANK('Captura de datos CASO'!C228),ISBLANK('Captura de datos CASO'!D228),ISBLANK('Captura de datos CASO'!E228),ISBLANK('Captura de datos CASO'!I228),ISBLANK('Captura de datos CASO'!J228),ISBLANK('Captura de datos CASO'!L228),ISBLANK('Captura de datos CASO'!M228),ISBLANK('Captura de datos CASO'!Z228),ISBLANK('Captura de datos CASO'!AC228),ISBLANK('Captura de datos CASO'!AB228)),TRUE,FALSE)</f>
        <v>1</v>
      </c>
    </row>
    <row r="229" spans="1:2" x14ac:dyDescent="0.3">
      <c r="A229" s="42" t="b">
        <f>IF(COUNTA('Captura de datos CASO'!A229:AE229)-COUNTIF('Captura de datos CASO'!A229:AE229,"#N/A")&gt;0,TRUE,FALSE)</f>
        <v>0</v>
      </c>
      <c r="B229" t="b">
        <f>IF(OR(ISBLANK('Captura de datos CASO'!B229),ISBLANK('Captura de datos CASO'!C229),ISBLANK('Captura de datos CASO'!D229),ISBLANK('Captura de datos CASO'!E229),ISBLANK('Captura de datos CASO'!I229),ISBLANK('Captura de datos CASO'!J229),ISBLANK('Captura de datos CASO'!L229),ISBLANK('Captura de datos CASO'!M229),ISBLANK('Captura de datos CASO'!Z229),ISBLANK('Captura de datos CASO'!AC229),ISBLANK('Captura de datos CASO'!AB229)),TRUE,FALSE)</f>
        <v>1</v>
      </c>
    </row>
    <row r="230" spans="1:2" x14ac:dyDescent="0.3">
      <c r="A230" s="42" t="b">
        <f>IF(COUNTA('Captura de datos CASO'!A230:AE230)-COUNTIF('Captura de datos CASO'!A230:AE230,"#N/A")&gt;0,TRUE,FALSE)</f>
        <v>0</v>
      </c>
      <c r="B230" t="b">
        <f>IF(OR(ISBLANK('Captura de datos CASO'!B230),ISBLANK('Captura de datos CASO'!C230),ISBLANK('Captura de datos CASO'!D230),ISBLANK('Captura de datos CASO'!E230),ISBLANK('Captura de datos CASO'!I230),ISBLANK('Captura de datos CASO'!J230),ISBLANK('Captura de datos CASO'!L230),ISBLANK('Captura de datos CASO'!M230),ISBLANK('Captura de datos CASO'!Z230),ISBLANK('Captura de datos CASO'!AC230),ISBLANK('Captura de datos CASO'!AB230)),TRUE,FALSE)</f>
        <v>1</v>
      </c>
    </row>
    <row r="231" spans="1:2" x14ac:dyDescent="0.3">
      <c r="A231" s="42" t="b">
        <f>IF(COUNTA('Captura de datos CASO'!A231:AE231)-COUNTIF('Captura de datos CASO'!A231:AE231,"#N/A")&gt;0,TRUE,FALSE)</f>
        <v>0</v>
      </c>
      <c r="B231" t="b">
        <f>IF(OR(ISBLANK('Captura de datos CASO'!B231),ISBLANK('Captura de datos CASO'!C231),ISBLANK('Captura de datos CASO'!D231),ISBLANK('Captura de datos CASO'!E231),ISBLANK('Captura de datos CASO'!I231),ISBLANK('Captura de datos CASO'!J231),ISBLANK('Captura de datos CASO'!L231),ISBLANK('Captura de datos CASO'!M231),ISBLANK('Captura de datos CASO'!Z231),ISBLANK('Captura de datos CASO'!AC231),ISBLANK('Captura de datos CASO'!AB231)),TRUE,FALSE)</f>
        <v>1</v>
      </c>
    </row>
    <row r="232" spans="1:2" x14ac:dyDescent="0.3">
      <c r="A232" s="42" t="b">
        <f>IF(COUNTA('Captura de datos CASO'!A232:AE232)-COUNTIF('Captura de datos CASO'!A232:AE232,"#N/A")&gt;0,TRUE,FALSE)</f>
        <v>0</v>
      </c>
      <c r="B232" t="b">
        <f>IF(OR(ISBLANK('Captura de datos CASO'!B232),ISBLANK('Captura de datos CASO'!C232),ISBLANK('Captura de datos CASO'!D232),ISBLANK('Captura de datos CASO'!E232),ISBLANK('Captura de datos CASO'!I232),ISBLANK('Captura de datos CASO'!J232),ISBLANK('Captura de datos CASO'!L232),ISBLANK('Captura de datos CASO'!M232),ISBLANK('Captura de datos CASO'!Z232),ISBLANK('Captura de datos CASO'!AC232),ISBLANK('Captura de datos CASO'!AB232)),TRUE,FALSE)</f>
        <v>1</v>
      </c>
    </row>
    <row r="233" spans="1:2" x14ac:dyDescent="0.3">
      <c r="A233" s="42" t="b">
        <f>IF(COUNTA('Captura de datos CASO'!A233:AE233)-COUNTIF('Captura de datos CASO'!A233:AE233,"#N/A")&gt;0,TRUE,FALSE)</f>
        <v>0</v>
      </c>
      <c r="B233" t="b">
        <f>IF(OR(ISBLANK('Captura de datos CASO'!B233),ISBLANK('Captura de datos CASO'!C233),ISBLANK('Captura de datos CASO'!D233),ISBLANK('Captura de datos CASO'!E233),ISBLANK('Captura de datos CASO'!I233),ISBLANK('Captura de datos CASO'!J233),ISBLANK('Captura de datos CASO'!L233),ISBLANK('Captura de datos CASO'!M233),ISBLANK('Captura de datos CASO'!Z233),ISBLANK('Captura de datos CASO'!AC233),ISBLANK('Captura de datos CASO'!AB233)),TRUE,FALSE)</f>
        <v>1</v>
      </c>
    </row>
    <row r="234" spans="1:2" x14ac:dyDescent="0.3">
      <c r="A234" s="42" t="b">
        <f>IF(COUNTA('Captura de datos CASO'!A234:AE234)-COUNTIF('Captura de datos CASO'!A234:AE234,"#N/A")&gt;0,TRUE,FALSE)</f>
        <v>0</v>
      </c>
      <c r="B234" t="b">
        <f>IF(OR(ISBLANK('Captura de datos CASO'!B234),ISBLANK('Captura de datos CASO'!C234),ISBLANK('Captura de datos CASO'!D234),ISBLANK('Captura de datos CASO'!E234),ISBLANK('Captura de datos CASO'!I234),ISBLANK('Captura de datos CASO'!J234),ISBLANK('Captura de datos CASO'!L234),ISBLANK('Captura de datos CASO'!M234),ISBLANK('Captura de datos CASO'!Z234),ISBLANK('Captura de datos CASO'!AC234),ISBLANK('Captura de datos CASO'!AB234)),TRUE,FALSE)</f>
        <v>1</v>
      </c>
    </row>
    <row r="235" spans="1:2" x14ac:dyDescent="0.3">
      <c r="A235" s="42" t="b">
        <f>IF(COUNTA('Captura de datos CASO'!A235:AE235)-COUNTIF('Captura de datos CASO'!A235:AE235,"#N/A")&gt;0,TRUE,FALSE)</f>
        <v>0</v>
      </c>
      <c r="B235" t="b">
        <f>IF(OR(ISBLANK('Captura de datos CASO'!B235),ISBLANK('Captura de datos CASO'!C235),ISBLANK('Captura de datos CASO'!D235),ISBLANK('Captura de datos CASO'!E235),ISBLANK('Captura de datos CASO'!I235),ISBLANK('Captura de datos CASO'!J235),ISBLANK('Captura de datos CASO'!L235),ISBLANK('Captura de datos CASO'!M235),ISBLANK('Captura de datos CASO'!Z235),ISBLANK('Captura de datos CASO'!AC235),ISBLANK('Captura de datos CASO'!AB235)),TRUE,FALSE)</f>
        <v>1</v>
      </c>
    </row>
    <row r="236" spans="1:2" x14ac:dyDescent="0.3">
      <c r="A236" s="42" t="b">
        <f>IF(COUNTA('Captura de datos CASO'!A236:AE236)-COUNTIF('Captura de datos CASO'!A236:AE236,"#N/A")&gt;0,TRUE,FALSE)</f>
        <v>0</v>
      </c>
      <c r="B236" t="b">
        <f>IF(OR(ISBLANK('Captura de datos CASO'!B236),ISBLANK('Captura de datos CASO'!C236),ISBLANK('Captura de datos CASO'!D236),ISBLANK('Captura de datos CASO'!E236),ISBLANK('Captura de datos CASO'!I236),ISBLANK('Captura de datos CASO'!J236),ISBLANK('Captura de datos CASO'!L236),ISBLANK('Captura de datos CASO'!M236),ISBLANK('Captura de datos CASO'!Z236),ISBLANK('Captura de datos CASO'!AC236),ISBLANK('Captura de datos CASO'!AB236)),TRUE,FALSE)</f>
        <v>1</v>
      </c>
    </row>
    <row r="237" spans="1:2" x14ac:dyDescent="0.3">
      <c r="A237" s="42" t="b">
        <f>IF(COUNTA('Captura de datos CASO'!A237:AE237)-COUNTIF('Captura de datos CASO'!A237:AE237,"#N/A")&gt;0,TRUE,FALSE)</f>
        <v>0</v>
      </c>
      <c r="B237" t="b">
        <f>IF(OR(ISBLANK('Captura de datos CASO'!B237),ISBLANK('Captura de datos CASO'!C237),ISBLANK('Captura de datos CASO'!D237),ISBLANK('Captura de datos CASO'!E237),ISBLANK('Captura de datos CASO'!I237),ISBLANK('Captura de datos CASO'!J237),ISBLANK('Captura de datos CASO'!L237),ISBLANK('Captura de datos CASO'!M237),ISBLANK('Captura de datos CASO'!Z237),ISBLANK('Captura de datos CASO'!AC237),ISBLANK('Captura de datos CASO'!AB237)),TRUE,FALSE)</f>
        <v>1</v>
      </c>
    </row>
    <row r="238" spans="1:2" x14ac:dyDescent="0.3">
      <c r="A238" s="42" t="b">
        <f>IF(COUNTA('Captura de datos CASO'!A238:AE238)-COUNTIF('Captura de datos CASO'!A238:AE238,"#N/A")&gt;0,TRUE,FALSE)</f>
        <v>0</v>
      </c>
      <c r="B238" t="b">
        <f>IF(OR(ISBLANK('Captura de datos CASO'!B238),ISBLANK('Captura de datos CASO'!C238),ISBLANK('Captura de datos CASO'!D238),ISBLANK('Captura de datos CASO'!E238),ISBLANK('Captura de datos CASO'!I238),ISBLANK('Captura de datos CASO'!J238),ISBLANK('Captura de datos CASO'!L238),ISBLANK('Captura de datos CASO'!M238),ISBLANK('Captura de datos CASO'!Z238),ISBLANK('Captura de datos CASO'!AC238),ISBLANK('Captura de datos CASO'!AB238)),TRUE,FALSE)</f>
        <v>1</v>
      </c>
    </row>
    <row r="239" spans="1:2" x14ac:dyDescent="0.3">
      <c r="A239" s="42" t="b">
        <f>IF(COUNTA('Captura de datos CASO'!A239:AE239)-COUNTIF('Captura de datos CASO'!A239:AE239,"#N/A")&gt;0,TRUE,FALSE)</f>
        <v>0</v>
      </c>
      <c r="B239" t="b">
        <f>IF(OR(ISBLANK('Captura de datos CASO'!B239),ISBLANK('Captura de datos CASO'!C239),ISBLANK('Captura de datos CASO'!D239),ISBLANK('Captura de datos CASO'!E239),ISBLANK('Captura de datos CASO'!I239),ISBLANK('Captura de datos CASO'!J239),ISBLANK('Captura de datos CASO'!L239),ISBLANK('Captura de datos CASO'!M239),ISBLANK('Captura de datos CASO'!Z239),ISBLANK('Captura de datos CASO'!AC239),ISBLANK('Captura de datos CASO'!AB239)),TRUE,FALSE)</f>
        <v>1</v>
      </c>
    </row>
    <row r="240" spans="1:2" x14ac:dyDescent="0.3">
      <c r="A240" s="42" t="b">
        <f>IF(COUNTA('Captura de datos CASO'!A240:AE240)-COUNTIF('Captura de datos CASO'!A240:AE240,"#N/A")&gt;0,TRUE,FALSE)</f>
        <v>0</v>
      </c>
      <c r="B240" t="b">
        <f>IF(OR(ISBLANK('Captura de datos CASO'!B240),ISBLANK('Captura de datos CASO'!C240),ISBLANK('Captura de datos CASO'!D240),ISBLANK('Captura de datos CASO'!E240),ISBLANK('Captura de datos CASO'!I240),ISBLANK('Captura de datos CASO'!J240),ISBLANK('Captura de datos CASO'!L240),ISBLANK('Captura de datos CASO'!M240),ISBLANK('Captura de datos CASO'!Z240),ISBLANK('Captura de datos CASO'!AC240),ISBLANK('Captura de datos CASO'!AB240)),TRUE,FALSE)</f>
        <v>1</v>
      </c>
    </row>
    <row r="241" spans="1:2" x14ac:dyDescent="0.3">
      <c r="A241" s="42" t="b">
        <f>IF(COUNTA('Captura de datos CASO'!A241:AE241)-COUNTIF('Captura de datos CASO'!A241:AE241,"#N/A")&gt;0,TRUE,FALSE)</f>
        <v>0</v>
      </c>
      <c r="B241" t="b">
        <f>IF(OR(ISBLANK('Captura de datos CASO'!B241),ISBLANK('Captura de datos CASO'!C241),ISBLANK('Captura de datos CASO'!D241),ISBLANK('Captura de datos CASO'!E241),ISBLANK('Captura de datos CASO'!I241),ISBLANK('Captura de datos CASO'!J241),ISBLANK('Captura de datos CASO'!L241),ISBLANK('Captura de datos CASO'!M241),ISBLANK('Captura de datos CASO'!Z241),ISBLANK('Captura de datos CASO'!AC241),ISBLANK('Captura de datos CASO'!AB241)),TRUE,FALSE)</f>
        <v>1</v>
      </c>
    </row>
    <row r="242" spans="1:2" x14ac:dyDescent="0.3">
      <c r="A242" s="42" t="b">
        <f>IF(COUNTA('Captura de datos CASO'!A242:AE242)-COUNTIF('Captura de datos CASO'!A242:AE242,"#N/A")&gt;0,TRUE,FALSE)</f>
        <v>0</v>
      </c>
      <c r="B242" t="b">
        <f>IF(OR(ISBLANK('Captura de datos CASO'!B242),ISBLANK('Captura de datos CASO'!C242),ISBLANK('Captura de datos CASO'!D242),ISBLANK('Captura de datos CASO'!E242),ISBLANK('Captura de datos CASO'!I242),ISBLANK('Captura de datos CASO'!J242),ISBLANK('Captura de datos CASO'!L242),ISBLANK('Captura de datos CASO'!M242),ISBLANK('Captura de datos CASO'!Z242),ISBLANK('Captura de datos CASO'!AC242),ISBLANK('Captura de datos CASO'!AB242)),TRUE,FALSE)</f>
        <v>1</v>
      </c>
    </row>
    <row r="243" spans="1:2" x14ac:dyDescent="0.3">
      <c r="A243" s="42" t="b">
        <f>IF(COUNTA('Captura de datos CASO'!A243:AE243)-COUNTIF('Captura de datos CASO'!A243:AE243,"#N/A")&gt;0,TRUE,FALSE)</f>
        <v>0</v>
      </c>
      <c r="B243" t="b">
        <f>IF(OR(ISBLANK('Captura de datos CASO'!B243),ISBLANK('Captura de datos CASO'!C243),ISBLANK('Captura de datos CASO'!D243),ISBLANK('Captura de datos CASO'!E243),ISBLANK('Captura de datos CASO'!I243),ISBLANK('Captura de datos CASO'!J243),ISBLANK('Captura de datos CASO'!L243),ISBLANK('Captura de datos CASO'!M243),ISBLANK('Captura de datos CASO'!Z243),ISBLANK('Captura de datos CASO'!AC243),ISBLANK('Captura de datos CASO'!AB243)),TRUE,FALSE)</f>
        <v>1</v>
      </c>
    </row>
    <row r="244" spans="1:2" x14ac:dyDescent="0.3">
      <c r="A244" s="42" t="b">
        <f>IF(COUNTA('Captura de datos CASO'!A244:AE244)-COUNTIF('Captura de datos CASO'!A244:AE244,"#N/A")&gt;0,TRUE,FALSE)</f>
        <v>0</v>
      </c>
      <c r="B244" t="b">
        <f>IF(OR(ISBLANK('Captura de datos CASO'!B244),ISBLANK('Captura de datos CASO'!C244),ISBLANK('Captura de datos CASO'!D244),ISBLANK('Captura de datos CASO'!E244),ISBLANK('Captura de datos CASO'!I244),ISBLANK('Captura de datos CASO'!J244),ISBLANK('Captura de datos CASO'!L244),ISBLANK('Captura de datos CASO'!M244),ISBLANK('Captura de datos CASO'!Z244),ISBLANK('Captura de datos CASO'!AC244),ISBLANK('Captura de datos CASO'!AB244)),TRUE,FALSE)</f>
        <v>1</v>
      </c>
    </row>
    <row r="245" spans="1:2" x14ac:dyDescent="0.3">
      <c r="A245" s="42" t="b">
        <f>IF(COUNTA('Captura de datos CASO'!A245:AE245)-COUNTIF('Captura de datos CASO'!A245:AE245,"#N/A")&gt;0,TRUE,FALSE)</f>
        <v>0</v>
      </c>
      <c r="B245" t="b">
        <f>IF(OR(ISBLANK('Captura de datos CASO'!B245),ISBLANK('Captura de datos CASO'!C245),ISBLANK('Captura de datos CASO'!D245),ISBLANK('Captura de datos CASO'!E245),ISBLANK('Captura de datos CASO'!I245),ISBLANK('Captura de datos CASO'!J245),ISBLANK('Captura de datos CASO'!L245),ISBLANK('Captura de datos CASO'!M245),ISBLANK('Captura de datos CASO'!Z245),ISBLANK('Captura de datos CASO'!AC245),ISBLANK('Captura de datos CASO'!AB245)),TRUE,FALSE)</f>
        <v>1</v>
      </c>
    </row>
    <row r="246" spans="1:2" x14ac:dyDescent="0.3">
      <c r="A246" s="42" t="b">
        <f>IF(COUNTA('Captura de datos CASO'!A246:AE246)-COUNTIF('Captura de datos CASO'!A246:AE246,"#N/A")&gt;0,TRUE,FALSE)</f>
        <v>0</v>
      </c>
      <c r="B246" t="b">
        <f>IF(OR(ISBLANK('Captura de datos CASO'!B246),ISBLANK('Captura de datos CASO'!C246),ISBLANK('Captura de datos CASO'!D246),ISBLANK('Captura de datos CASO'!E246),ISBLANK('Captura de datos CASO'!I246),ISBLANK('Captura de datos CASO'!J246),ISBLANK('Captura de datos CASO'!L246),ISBLANK('Captura de datos CASO'!M246),ISBLANK('Captura de datos CASO'!Z246),ISBLANK('Captura de datos CASO'!AC246),ISBLANK('Captura de datos CASO'!AB246)),TRUE,FALSE)</f>
        <v>1</v>
      </c>
    </row>
    <row r="247" spans="1:2" x14ac:dyDescent="0.3">
      <c r="A247" s="42" t="b">
        <f>IF(COUNTA('Captura de datos CASO'!A247:AE247)-COUNTIF('Captura de datos CASO'!A247:AE247,"#N/A")&gt;0,TRUE,FALSE)</f>
        <v>0</v>
      </c>
      <c r="B247" t="b">
        <f>IF(OR(ISBLANK('Captura de datos CASO'!B247),ISBLANK('Captura de datos CASO'!C247),ISBLANK('Captura de datos CASO'!D247),ISBLANK('Captura de datos CASO'!E247),ISBLANK('Captura de datos CASO'!I247),ISBLANK('Captura de datos CASO'!J247),ISBLANK('Captura de datos CASO'!L247),ISBLANK('Captura de datos CASO'!M247),ISBLANK('Captura de datos CASO'!Z247),ISBLANK('Captura de datos CASO'!AC247),ISBLANK('Captura de datos CASO'!AB247)),TRUE,FALSE)</f>
        <v>1</v>
      </c>
    </row>
    <row r="248" spans="1:2" x14ac:dyDescent="0.3">
      <c r="A248" s="42" t="b">
        <f>IF(COUNTA('Captura de datos CASO'!A248:AE248)-COUNTIF('Captura de datos CASO'!A248:AE248,"#N/A")&gt;0,TRUE,FALSE)</f>
        <v>0</v>
      </c>
      <c r="B248" t="b">
        <f>IF(OR(ISBLANK('Captura de datos CASO'!B248),ISBLANK('Captura de datos CASO'!C248),ISBLANK('Captura de datos CASO'!D248),ISBLANK('Captura de datos CASO'!E248),ISBLANK('Captura de datos CASO'!I248),ISBLANK('Captura de datos CASO'!J248),ISBLANK('Captura de datos CASO'!L248),ISBLANK('Captura de datos CASO'!M248),ISBLANK('Captura de datos CASO'!Z248),ISBLANK('Captura de datos CASO'!AC248),ISBLANK('Captura de datos CASO'!AB248)),TRUE,FALSE)</f>
        <v>1</v>
      </c>
    </row>
    <row r="249" spans="1:2" x14ac:dyDescent="0.3">
      <c r="A249" s="42" t="b">
        <f>IF(COUNTA('Captura de datos CASO'!A249:AE249)-COUNTIF('Captura de datos CASO'!A249:AE249,"#N/A")&gt;0,TRUE,FALSE)</f>
        <v>0</v>
      </c>
      <c r="B249" t="b">
        <f>IF(OR(ISBLANK('Captura de datos CASO'!B249),ISBLANK('Captura de datos CASO'!C249),ISBLANK('Captura de datos CASO'!D249),ISBLANK('Captura de datos CASO'!E249),ISBLANK('Captura de datos CASO'!I249),ISBLANK('Captura de datos CASO'!J249),ISBLANK('Captura de datos CASO'!L249),ISBLANK('Captura de datos CASO'!M249),ISBLANK('Captura de datos CASO'!Z249),ISBLANK('Captura de datos CASO'!AC249),ISBLANK('Captura de datos CASO'!AB249)),TRUE,FALSE)</f>
        <v>1</v>
      </c>
    </row>
    <row r="250" spans="1:2" x14ac:dyDescent="0.3">
      <c r="A250" s="42" t="b">
        <f>IF(COUNTA('Captura de datos CASO'!A250:AE250)-COUNTIF('Captura de datos CASO'!A250:AE250,"#N/A")&gt;0,TRUE,FALSE)</f>
        <v>0</v>
      </c>
      <c r="B250" t="b">
        <f>IF(OR(ISBLANK('Captura de datos CASO'!B250),ISBLANK('Captura de datos CASO'!C250),ISBLANK('Captura de datos CASO'!D250),ISBLANK('Captura de datos CASO'!E250),ISBLANK('Captura de datos CASO'!I250),ISBLANK('Captura de datos CASO'!J250),ISBLANK('Captura de datos CASO'!L250),ISBLANK('Captura de datos CASO'!M250),ISBLANK('Captura de datos CASO'!Z250),ISBLANK('Captura de datos CASO'!AC250),ISBLANK('Captura de datos CASO'!AB250)),TRUE,FALSE)</f>
        <v>1</v>
      </c>
    </row>
    <row r="251" spans="1:2" x14ac:dyDescent="0.3">
      <c r="A251" s="42" t="b">
        <f>IF(COUNTA('Captura de datos CASO'!A251:AE251)-COUNTIF('Captura de datos CASO'!A251:AE251,"#N/A")&gt;0,TRUE,FALSE)</f>
        <v>0</v>
      </c>
      <c r="B251" t="b">
        <f>IF(OR(ISBLANK('Captura de datos CASO'!B251),ISBLANK('Captura de datos CASO'!C251),ISBLANK('Captura de datos CASO'!D251),ISBLANK('Captura de datos CASO'!E251),ISBLANK('Captura de datos CASO'!I251),ISBLANK('Captura de datos CASO'!J251),ISBLANK('Captura de datos CASO'!L251),ISBLANK('Captura de datos CASO'!M251),ISBLANK('Captura de datos CASO'!Z251),ISBLANK('Captura de datos CASO'!AC251),ISBLANK('Captura de datos CASO'!AB251)),TRUE,FALSE)</f>
        <v>1</v>
      </c>
    </row>
    <row r="252" spans="1:2" x14ac:dyDescent="0.3">
      <c r="A252" s="42" t="b">
        <f>IF(COUNTA('Captura de datos CASO'!A252:AE252)-COUNTIF('Captura de datos CASO'!A252:AE252,"#N/A")&gt;0,TRUE,FALSE)</f>
        <v>0</v>
      </c>
      <c r="B252" t="b">
        <f>IF(OR(ISBLANK('Captura de datos CASO'!B252),ISBLANK('Captura de datos CASO'!C252),ISBLANK('Captura de datos CASO'!D252),ISBLANK('Captura de datos CASO'!E252),ISBLANK('Captura de datos CASO'!I252),ISBLANK('Captura de datos CASO'!J252),ISBLANK('Captura de datos CASO'!L252),ISBLANK('Captura de datos CASO'!M252),ISBLANK('Captura de datos CASO'!Z252),ISBLANK('Captura de datos CASO'!AC252),ISBLANK('Captura de datos CASO'!AB252)),TRUE,FALSE)</f>
        <v>1</v>
      </c>
    </row>
    <row r="253" spans="1:2" x14ac:dyDescent="0.3">
      <c r="A253" s="42" t="b">
        <f>IF(COUNTA('Captura de datos CASO'!A253:AE253)-COUNTIF('Captura de datos CASO'!A253:AE253,"#N/A")&gt;0,TRUE,FALSE)</f>
        <v>0</v>
      </c>
      <c r="B253" t="b">
        <f>IF(OR(ISBLANK('Captura de datos CASO'!B253),ISBLANK('Captura de datos CASO'!C253),ISBLANK('Captura de datos CASO'!D253),ISBLANK('Captura de datos CASO'!E253),ISBLANK('Captura de datos CASO'!I253),ISBLANK('Captura de datos CASO'!J253),ISBLANK('Captura de datos CASO'!L253),ISBLANK('Captura de datos CASO'!M253),ISBLANK('Captura de datos CASO'!Z253),ISBLANK('Captura de datos CASO'!AC253),ISBLANK('Captura de datos CASO'!AB253)),TRUE,FALSE)</f>
        <v>1</v>
      </c>
    </row>
    <row r="254" spans="1:2" x14ac:dyDescent="0.3">
      <c r="A254" s="42" t="b">
        <f>IF(COUNTA('Captura de datos CASO'!A254:AE254)-COUNTIF('Captura de datos CASO'!A254:AE254,"#N/A")&gt;0,TRUE,FALSE)</f>
        <v>0</v>
      </c>
      <c r="B254" t="b">
        <f>IF(OR(ISBLANK('Captura de datos CASO'!B254),ISBLANK('Captura de datos CASO'!C254),ISBLANK('Captura de datos CASO'!D254),ISBLANK('Captura de datos CASO'!E254),ISBLANK('Captura de datos CASO'!I254),ISBLANK('Captura de datos CASO'!J254),ISBLANK('Captura de datos CASO'!L254),ISBLANK('Captura de datos CASO'!M254),ISBLANK('Captura de datos CASO'!Z254),ISBLANK('Captura de datos CASO'!AC254),ISBLANK('Captura de datos CASO'!AB254)),TRUE,FALSE)</f>
        <v>1</v>
      </c>
    </row>
    <row r="255" spans="1:2" x14ac:dyDescent="0.3">
      <c r="A255" s="42" t="b">
        <f>IF(COUNTA('Captura de datos CASO'!A255:AE255)-COUNTIF('Captura de datos CASO'!A255:AE255,"#N/A")&gt;0,TRUE,FALSE)</f>
        <v>0</v>
      </c>
      <c r="B255" t="b">
        <f>IF(OR(ISBLANK('Captura de datos CASO'!B255),ISBLANK('Captura de datos CASO'!C255),ISBLANK('Captura de datos CASO'!D255),ISBLANK('Captura de datos CASO'!E255),ISBLANK('Captura de datos CASO'!I255),ISBLANK('Captura de datos CASO'!J255),ISBLANK('Captura de datos CASO'!L255),ISBLANK('Captura de datos CASO'!M255),ISBLANK('Captura de datos CASO'!Z255),ISBLANK('Captura de datos CASO'!AC255),ISBLANK('Captura de datos CASO'!AB255)),TRUE,FALSE)</f>
        <v>1</v>
      </c>
    </row>
    <row r="256" spans="1:2" x14ac:dyDescent="0.3">
      <c r="A256" s="42" t="b">
        <f>IF(COUNTA('Captura de datos CASO'!A256:AE256)-COUNTIF('Captura de datos CASO'!A256:AE256,"#N/A")&gt;0,TRUE,FALSE)</f>
        <v>0</v>
      </c>
      <c r="B256" t="b">
        <f>IF(OR(ISBLANK('Captura de datos CASO'!B256),ISBLANK('Captura de datos CASO'!C256),ISBLANK('Captura de datos CASO'!D256),ISBLANK('Captura de datos CASO'!E256),ISBLANK('Captura de datos CASO'!I256),ISBLANK('Captura de datos CASO'!J256),ISBLANK('Captura de datos CASO'!L256),ISBLANK('Captura de datos CASO'!M256),ISBLANK('Captura de datos CASO'!Z256),ISBLANK('Captura de datos CASO'!AC256),ISBLANK('Captura de datos CASO'!AB256)),TRUE,FALSE)</f>
        <v>1</v>
      </c>
    </row>
    <row r="257" spans="1:2" x14ac:dyDescent="0.3">
      <c r="A257" s="42" t="b">
        <f>IF(COUNTA('Captura de datos CASO'!A257:AE257)-COUNTIF('Captura de datos CASO'!A257:AE257,"#N/A")&gt;0,TRUE,FALSE)</f>
        <v>0</v>
      </c>
      <c r="B257" t="b">
        <f>IF(OR(ISBLANK('Captura de datos CASO'!B257),ISBLANK('Captura de datos CASO'!C257),ISBLANK('Captura de datos CASO'!D257),ISBLANK('Captura de datos CASO'!E257),ISBLANK('Captura de datos CASO'!I257),ISBLANK('Captura de datos CASO'!J257),ISBLANK('Captura de datos CASO'!L257),ISBLANK('Captura de datos CASO'!M257),ISBLANK('Captura de datos CASO'!Z257),ISBLANK('Captura de datos CASO'!AC257),ISBLANK('Captura de datos CASO'!AB257)),TRUE,FALSE)</f>
        <v>1</v>
      </c>
    </row>
    <row r="258" spans="1:2" x14ac:dyDescent="0.3">
      <c r="A258" s="42" t="b">
        <f>IF(COUNTA('Captura de datos CASO'!A258:AE258)-COUNTIF('Captura de datos CASO'!A258:AE258,"#N/A")&gt;0,TRUE,FALSE)</f>
        <v>0</v>
      </c>
      <c r="B258" t="b">
        <f>IF(OR(ISBLANK('Captura de datos CASO'!B258),ISBLANK('Captura de datos CASO'!C258),ISBLANK('Captura de datos CASO'!D258),ISBLANK('Captura de datos CASO'!E258),ISBLANK('Captura de datos CASO'!I258),ISBLANK('Captura de datos CASO'!J258),ISBLANK('Captura de datos CASO'!L258),ISBLANK('Captura de datos CASO'!M258),ISBLANK('Captura de datos CASO'!Z258),ISBLANK('Captura de datos CASO'!AC258),ISBLANK('Captura de datos CASO'!AB258)),TRUE,FALSE)</f>
        <v>1</v>
      </c>
    </row>
    <row r="259" spans="1:2" x14ac:dyDescent="0.3">
      <c r="A259" s="42" t="b">
        <f>IF(COUNTA('Captura de datos CASO'!A259:AE259)-COUNTIF('Captura de datos CASO'!A259:AE259,"#N/A")&gt;0,TRUE,FALSE)</f>
        <v>0</v>
      </c>
      <c r="B259" t="b">
        <f>IF(OR(ISBLANK('Captura de datos CASO'!B259),ISBLANK('Captura de datos CASO'!C259),ISBLANK('Captura de datos CASO'!D259),ISBLANK('Captura de datos CASO'!E259),ISBLANK('Captura de datos CASO'!I259),ISBLANK('Captura de datos CASO'!J259),ISBLANK('Captura de datos CASO'!L259),ISBLANK('Captura de datos CASO'!M259),ISBLANK('Captura de datos CASO'!Z259),ISBLANK('Captura de datos CASO'!AC259),ISBLANK('Captura de datos CASO'!AB259)),TRUE,FALSE)</f>
        <v>1</v>
      </c>
    </row>
    <row r="260" spans="1:2" x14ac:dyDescent="0.3">
      <c r="A260" s="42" t="b">
        <f>IF(COUNTA('Captura de datos CASO'!A260:AE260)-COUNTIF('Captura de datos CASO'!A260:AE260,"#N/A")&gt;0,TRUE,FALSE)</f>
        <v>0</v>
      </c>
      <c r="B260" t="b">
        <f>IF(OR(ISBLANK('Captura de datos CASO'!B260),ISBLANK('Captura de datos CASO'!C260),ISBLANK('Captura de datos CASO'!D260),ISBLANK('Captura de datos CASO'!E260),ISBLANK('Captura de datos CASO'!I260),ISBLANK('Captura de datos CASO'!J260),ISBLANK('Captura de datos CASO'!L260),ISBLANK('Captura de datos CASO'!M260),ISBLANK('Captura de datos CASO'!Z260),ISBLANK('Captura de datos CASO'!AC260),ISBLANK('Captura de datos CASO'!AB260)),TRUE,FALSE)</f>
        <v>1</v>
      </c>
    </row>
    <row r="261" spans="1:2" x14ac:dyDescent="0.3">
      <c r="A261" s="42" t="b">
        <f>IF(COUNTA('Captura de datos CASO'!A261:AE261)-COUNTIF('Captura de datos CASO'!A261:AE261,"#N/A")&gt;0,TRUE,FALSE)</f>
        <v>0</v>
      </c>
      <c r="B261" t="b">
        <f>IF(OR(ISBLANK('Captura de datos CASO'!B261),ISBLANK('Captura de datos CASO'!C261),ISBLANK('Captura de datos CASO'!D261),ISBLANK('Captura de datos CASO'!E261),ISBLANK('Captura de datos CASO'!I261),ISBLANK('Captura de datos CASO'!J261),ISBLANK('Captura de datos CASO'!L261),ISBLANK('Captura de datos CASO'!M261),ISBLANK('Captura de datos CASO'!Z261),ISBLANK('Captura de datos CASO'!AC261),ISBLANK('Captura de datos CASO'!AB261)),TRUE,FALSE)</f>
        <v>1</v>
      </c>
    </row>
    <row r="262" spans="1:2" x14ac:dyDescent="0.3">
      <c r="A262" s="42" t="b">
        <f>IF(COUNTA('Captura de datos CASO'!A262:AE262)-COUNTIF('Captura de datos CASO'!A262:AE262,"#N/A")&gt;0,TRUE,FALSE)</f>
        <v>0</v>
      </c>
      <c r="B262" t="b">
        <f>IF(OR(ISBLANK('Captura de datos CASO'!B262),ISBLANK('Captura de datos CASO'!C262),ISBLANK('Captura de datos CASO'!D262),ISBLANK('Captura de datos CASO'!E262),ISBLANK('Captura de datos CASO'!I262),ISBLANK('Captura de datos CASO'!J262),ISBLANK('Captura de datos CASO'!L262),ISBLANK('Captura de datos CASO'!M262),ISBLANK('Captura de datos CASO'!Z262),ISBLANK('Captura de datos CASO'!AC262),ISBLANK('Captura de datos CASO'!AB262)),TRUE,FALSE)</f>
        <v>1</v>
      </c>
    </row>
    <row r="263" spans="1:2" x14ac:dyDescent="0.3">
      <c r="A263" s="42" t="b">
        <f>IF(COUNTA('Captura de datos CASO'!A263:AE263)-COUNTIF('Captura de datos CASO'!A263:AE263,"#N/A")&gt;0,TRUE,FALSE)</f>
        <v>0</v>
      </c>
      <c r="B263" t="b">
        <f>IF(OR(ISBLANK('Captura de datos CASO'!B263),ISBLANK('Captura de datos CASO'!C263),ISBLANK('Captura de datos CASO'!D263),ISBLANK('Captura de datos CASO'!E263),ISBLANK('Captura de datos CASO'!I263),ISBLANK('Captura de datos CASO'!J263),ISBLANK('Captura de datos CASO'!L263),ISBLANK('Captura de datos CASO'!M263),ISBLANK('Captura de datos CASO'!Z263),ISBLANK('Captura de datos CASO'!AC263),ISBLANK('Captura de datos CASO'!AB263)),TRUE,FALSE)</f>
        <v>1</v>
      </c>
    </row>
    <row r="264" spans="1:2" x14ac:dyDescent="0.3">
      <c r="A264" s="42" t="b">
        <f>IF(COUNTA('Captura de datos CASO'!A264:AE264)-COUNTIF('Captura de datos CASO'!A264:AE264,"#N/A")&gt;0,TRUE,FALSE)</f>
        <v>0</v>
      </c>
      <c r="B264" t="b">
        <f>IF(OR(ISBLANK('Captura de datos CASO'!B264),ISBLANK('Captura de datos CASO'!C264),ISBLANK('Captura de datos CASO'!D264),ISBLANK('Captura de datos CASO'!E264),ISBLANK('Captura de datos CASO'!I264),ISBLANK('Captura de datos CASO'!J264),ISBLANK('Captura de datos CASO'!L264),ISBLANK('Captura de datos CASO'!M264),ISBLANK('Captura de datos CASO'!Z264),ISBLANK('Captura de datos CASO'!AC264),ISBLANK('Captura de datos CASO'!AB264)),TRUE,FALSE)</f>
        <v>1</v>
      </c>
    </row>
    <row r="265" spans="1:2" x14ac:dyDescent="0.3">
      <c r="A265" s="42" t="b">
        <f>IF(COUNTA('Captura de datos CASO'!A265:AE265)-COUNTIF('Captura de datos CASO'!A265:AE265,"#N/A")&gt;0,TRUE,FALSE)</f>
        <v>0</v>
      </c>
      <c r="B265" t="b">
        <f>IF(OR(ISBLANK('Captura de datos CASO'!B265),ISBLANK('Captura de datos CASO'!C265),ISBLANK('Captura de datos CASO'!D265),ISBLANK('Captura de datos CASO'!E265),ISBLANK('Captura de datos CASO'!I265),ISBLANK('Captura de datos CASO'!J265),ISBLANK('Captura de datos CASO'!L265),ISBLANK('Captura de datos CASO'!M265),ISBLANK('Captura de datos CASO'!Z265),ISBLANK('Captura de datos CASO'!AC265),ISBLANK('Captura de datos CASO'!AB265)),TRUE,FALSE)</f>
        <v>1</v>
      </c>
    </row>
    <row r="266" spans="1:2" x14ac:dyDescent="0.3">
      <c r="A266" s="42" t="b">
        <f>IF(COUNTA('Captura de datos CASO'!A266:AE266)-COUNTIF('Captura de datos CASO'!A266:AE266,"#N/A")&gt;0,TRUE,FALSE)</f>
        <v>0</v>
      </c>
      <c r="B266" t="b">
        <f>IF(OR(ISBLANK('Captura de datos CASO'!B266),ISBLANK('Captura de datos CASO'!C266),ISBLANK('Captura de datos CASO'!D266),ISBLANK('Captura de datos CASO'!E266),ISBLANK('Captura de datos CASO'!I266),ISBLANK('Captura de datos CASO'!J266),ISBLANK('Captura de datos CASO'!L266),ISBLANK('Captura de datos CASO'!M266),ISBLANK('Captura de datos CASO'!Z266),ISBLANK('Captura de datos CASO'!AC266),ISBLANK('Captura de datos CASO'!AB266)),TRUE,FALSE)</f>
        <v>1</v>
      </c>
    </row>
    <row r="267" spans="1:2" x14ac:dyDescent="0.3">
      <c r="A267" s="42" t="b">
        <f>IF(COUNTA('Captura de datos CASO'!A267:AE267)-COUNTIF('Captura de datos CASO'!A267:AE267,"#N/A")&gt;0,TRUE,FALSE)</f>
        <v>0</v>
      </c>
      <c r="B267" t="b">
        <f>IF(OR(ISBLANK('Captura de datos CASO'!B267),ISBLANK('Captura de datos CASO'!C267),ISBLANK('Captura de datos CASO'!D267),ISBLANK('Captura de datos CASO'!E267),ISBLANK('Captura de datos CASO'!I267),ISBLANK('Captura de datos CASO'!J267),ISBLANK('Captura de datos CASO'!L267),ISBLANK('Captura de datos CASO'!M267),ISBLANK('Captura de datos CASO'!Z267),ISBLANK('Captura de datos CASO'!AC267),ISBLANK('Captura de datos CASO'!AB267)),TRUE,FALSE)</f>
        <v>1</v>
      </c>
    </row>
    <row r="268" spans="1:2" x14ac:dyDescent="0.3">
      <c r="A268" s="42" t="b">
        <f>IF(COUNTA('Captura de datos CASO'!A268:AE268)-COUNTIF('Captura de datos CASO'!A268:AE268,"#N/A")&gt;0,TRUE,FALSE)</f>
        <v>0</v>
      </c>
      <c r="B268" t="b">
        <f>IF(OR(ISBLANK('Captura de datos CASO'!B268),ISBLANK('Captura de datos CASO'!C268),ISBLANK('Captura de datos CASO'!D268),ISBLANK('Captura de datos CASO'!E268),ISBLANK('Captura de datos CASO'!I268),ISBLANK('Captura de datos CASO'!J268),ISBLANK('Captura de datos CASO'!L268),ISBLANK('Captura de datos CASO'!M268),ISBLANK('Captura de datos CASO'!Z268),ISBLANK('Captura de datos CASO'!AC268),ISBLANK('Captura de datos CASO'!AB268)),TRUE,FALSE)</f>
        <v>1</v>
      </c>
    </row>
    <row r="269" spans="1:2" x14ac:dyDescent="0.3">
      <c r="A269" s="42" t="b">
        <f>IF(COUNTA('Captura de datos CASO'!A269:AE269)-COUNTIF('Captura de datos CASO'!A269:AE269,"#N/A")&gt;0,TRUE,FALSE)</f>
        <v>0</v>
      </c>
      <c r="B269" t="b">
        <f>IF(OR(ISBLANK('Captura de datos CASO'!B269),ISBLANK('Captura de datos CASO'!C269),ISBLANK('Captura de datos CASO'!D269),ISBLANK('Captura de datos CASO'!E269),ISBLANK('Captura de datos CASO'!I269),ISBLANK('Captura de datos CASO'!J269),ISBLANK('Captura de datos CASO'!L269),ISBLANK('Captura de datos CASO'!M269),ISBLANK('Captura de datos CASO'!Z269),ISBLANK('Captura de datos CASO'!AC269),ISBLANK('Captura de datos CASO'!AB269)),TRUE,FALSE)</f>
        <v>1</v>
      </c>
    </row>
    <row r="270" spans="1:2" x14ac:dyDescent="0.3">
      <c r="A270" s="42" t="b">
        <f>IF(COUNTA('Captura de datos CASO'!A270:AE270)-COUNTIF('Captura de datos CASO'!A270:AE270,"#N/A")&gt;0,TRUE,FALSE)</f>
        <v>0</v>
      </c>
      <c r="B270" t="b">
        <f>IF(OR(ISBLANK('Captura de datos CASO'!B270),ISBLANK('Captura de datos CASO'!C270),ISBLANK('Captura de datos CASO'!D270),ISBLANK('Captura de datos CASO'!E270),ISBLANK('Captura de datos CASO'!I270),ISBLANK('Captura de datos CASO'!J270),ISBLANK('Captura de datos CASO'!L270),ISBLANK('Captura de datos CASO'!M270),ISBLANK('Captura de datos CASO'!Z270),ISBLANK('Captura de datos CASO'!AC270),ISBLANK('Captura de datos CASO'!AB270)),TRUE,FALSE)</f>
        <v>1</v>
      </c>
    </row>
    <row r="271" spans="1:2" x14ac:dyDescent="0.3">
      <c r="A271" s="42" t="b">
        <f>IF(COUNTA('Captura de datos CASO'!A271:AE271)-COUNTIF('Captura de datos CASO'!A271:AE271,"#N/A")&gt;0,TRUE,FALSE)</f>
        <v>0</v>
      </c>
      <c r="B271" t="b">
        <f>IF(OR(ISBLANK('Captura de datos CASO'!B271),ISBLANK('Captura de datos CASO'!C271),ISBLANK('Captura de datos CASO'!D271),ISBLANK('Captura de datos CASO'!E271),ISBLANK('Captura de datos CASO'!I271),ISBLANK('Captura de datos CASO'!J271),ISBLANK('Captura de datos CASO'!L271),ISBLANK('Captura de datos CASO'!M271),ISBLANK('Captura de datos CASO'!Z271),ISBLANK('Captura de datos CASO'!AC271),ISBLANK('Captura de datos CASO'!AB271)),TRUE,FALSE)</f>
        <v>1</v>
      </c>
    </row>
    <row r="272" spans="1:2" x14ac:dyDescent="0.3">
      <c r="A272" s="42" t="b">
        <f>IF(COUNTA('Captura de datos CASO'!A272:AE272)-COUNTIF('Captura de datos CASO'!A272:AE272,"#N/A")&gt;0,TRUE,FALSE)</f>
        <v>0</v>
      </c>
      <c r="B272" t="b">
        <f>IF(OR(ISBLANK('Captura de datos CASO'!B272),ISBLANK('Captura de datos CASO'!C272),ISBLANK('Captura de datos CASO'!D272),ISBLANK('Captura de datos CASO'!E272),ISBLANK('Captura de datos CASO'!I272),ISBLANK('Captura de datos CASO'!J272),ISBLANK('Captura de datos CASO'!L272),ISBLANK('Captura de datos CASO'!M272),ISBLANK('Captura de datos CASO'!Z272),ISBLANK('Captura de datos CASO'!AC272),ISBLANK('Captura de datos CASO'!AB272)),TRUE,FALSE)</f>
        <v>1</v>
      </c>
    </row>
    <row r="273" spans="1:2" x14ac:dyDescent="0.3">
      <c r="A273" s="42" t="b">
        <f>IF(COUNTA('Captura de datos CASO'!A273:AE273)-COUNTIF('Captura de datos CASO'!A273:AE273,"#N/A")&gt;0,TRUE,FALSE)</f>
        <v>0</v>
      </c>
      <c r="B273" t="b">
        <f>IF(OR(ISBLANK('Captura de datos CASO'!B273),ISBLANK('Captura de datos CASO'!C273),ISBLANK('Captura de datos CASO'!D273),ISBLANK('Captura de datos CASO'!E273),ISBLANK('Captura de datos CASO'!I273),ISBLANK('Captura de datos CASO'!J273),ISBLANK('Captura de datos CASO'!L273),ISBLANK('Captura de datos CASO'!M273),ISBLANK('Captura de datos CASO'!Z273),ISBLANK('Captura de datos CASO'!AC273),ISBLANK('Captura de datos CASO'!AB273)),TRUE,FALSE)</f>
        <v>1</v>
      </c>
    </row>
    <row r="274" spans="1:2" x14ac:dyDescent="0.3">
      <c r="A274" s="42" t="b">
        <f>IF(COUNTA('Captura de datos CASO'!A274:AE274)-COUNTIF('Captura de datos CASO'!A274:AE274,"#N/A")&gt;0,TRUE,FALSE)</f>
        <v>0</v>
      </c>
      <c r="B274" t="b">
        <f>IF(OR(ISBLANK('Captura de datos CASO'!B274),ISBLANK('Captura de datos CASO'!C274),ISBLANK('Captura de datos CASO'!D274),ISBLANK('Captura de datos CASO'!E274),ISBLANK('Captura de datos CASO'!I274),ISBLANK('Captura de datos CASO'!J274),ISBLANK('Captura de datos CASO'!L274),ISBLANK('Captura de datos CASO'!M274),ISBLANK('Captura de datos CASO'!Z274),ISBLANK('Captura de datos CASO'!AC274),ISBLANK('Captura de datos CASO'!AB274)),TRUE,FALSE)</f>
        <v>1</v>
      </c>
    </row>
    <row r="275" spans="1:2" x14ac:dyDescent="0.3">
      <c r="A275" s="42" t="b">
        <f>IF(COUNTA('Captura de datos CASO'!A275:AE275)-COUNTIF('Captura de datos CASO'!A275:AE275,"#N/A")&gt;0,TRUE,FALSE)</f>
        <v>0</v>
      </c>
      <c r="B275" t="b">
        <f>IF(OR(ISBLANK('Captura de datos CASO'!B275),ISBLANK('Captura de datos CASO'!C275),ISBLANK('Captura de datos CASO'!D275),ISBLANK('Captura de datos CASO'!E275),ISBLANK('Captura de datos CASO'!I275),ISBLANK('Captura de datos CASO'!J275),ISBLANK('Captura de datos CASO'!L275),ISBLANK('Captura de datos CASO'!M275),ISBLANK('Captura de datos CASO'!Z275),ISBLANK('Captura de datos CASO'!AC275),ISBLANK('Captura de datos CASO'!AB275)),TRUE,FALSE)</f>
        <v>1</v>
      </c>
    </row>
    <row r="276" spans="1:2" x14ac:dyDescent="0.3">
      <c r="A276" s="42" t="b">
        <f>IF(COUNTA('Captura de datos CASO'!A276:AE276)-COUNTIF('Captura de datos CASO'!A276:AE276,"#N/A")&gt;0,TRUE,FALSE)</f>
        <v>0</v>
      </c>
      <c r="B276" t="b">
        <f>IF(OR(ISBLANK('Captura de datos CASO'!B276),ISBLANK('Captura de datos CASO'!C276),ISBLANK('Captura de datos CASO'!D276),ISBLANK('Captura de datos CASO'!E276),ISBLANK('Captura de datos CASO'!I276),ISBLANK('Captura de datos CASO'!J276),ISBLANK('Captura de datos CASO'!L276),ISBLANK('Captura de datos CASO'!M276),ISBLANK('Captura de datos CASO'!Z276),ISBLANK('Captura de datos CASO'!AC276),ISBLANK('Captura de datos CASO'!AB276)),TRUE,FALSE)</f>
        <v>1</v>
      </c>
    </row>
    <row r="277" spans="1:2" x14ac:dyDescent="0.3">
      <c r="A277" s="42" t="b">
        <f>IF(COUNTA('Captura de datos CASO'!A277:AE277)-COUNTIF('Captura de datos CASO'!A277:AE277,"#N/A")&gt;0,TRUE,FALSE)</f>
        <v>0</v>
      </c>
      <c r="B277" t="b">
        <f>IF(OR(ISBLANK('Captura de datos CASO'!B277),ISBLANK('Captura de datos CASO'!C277),ISBLANK('Captura de datos CASO'!D277),ISBLANK('Captura de datos CASO'!E277),ISBLANK('Captura de datos CASO'!I277),ISBLANK('Captura de datos CASO'!J277),ISBLANK('Captura de datos CASO'!L277),ISBLANK('Captura de datos CASO'!M277),ISBLANK('Captura de datos CASO'!Z277),ISBLANK('Captura de datos CASO'!AC277),ISBLANK('Captura de datos CASO'!AB277)),TRUE,FALSE)</f>
        <v>1</v>
      </c>
    </row>
    <row r="278" spans="1:2" x14ac:dyDescent="0.3">
      <c r="A278" s="42" t="b">
        <f>IF(COUNTA('Captura de datos CASO'!A278:AE278)-COUNTIF('Captura de datos CASO'!A278:AE278,"#N/A")&gt;0,TRUE,FALSE)</f>
        <v>0</v>
      </c>
      <c r="B278" t="b">
        <f>IF(OR(ISBLANK('Captura de datos CASO'!B278),ISBLANK('Captura de datos CASO'!C278),ISBLANK('Captura de datos CASO'!D278),ISBLANK('Captura de datos CASO'!E278),ISBLANK('Captura de datos CASO'!I278),ISBLANK('Captura de datos CASO'!J278),ISBLANK('Captura de datos CASO'!L278),ISBLANK('Captura de datos CASO'!M278),ISBLANK('Captura de datos CASO'!Z278),ISBLANK('Captura de datos CASO'!AC278),ISBLANK('Captura de datos CASO'!AB278)),TRUE,FALSE)</f>
        <v>1</v>
      </c>
    </row>
    <row r="279" spans="1:2" x14ac:dyDescent="0.3">
      <c r="A279" s="42" t="b">
        <f>IF(COUNTA('Captura de datos CASO'!A279:AE279)-COUNTIF('Captura de datos CASO'!A279:AE279,"#N/A")&gt;0,TRUE,FALSE)</f>
        <v>0</v>
      </c>
      <c r="B279" t="b">
        <f>IF(OR(ISBLANK('Captura de datos CASO'!B279),ISBLANK('Captura de datos CASO'!C279),ISBLANK('Captura de datos CASO'!D279),ISBLANK('Captura de datos CASO'!E279),ISBLANK('Captura de datos CASO'!I279),ISBLANK('Captura de datos CASO'!J279),ISBLANK('Captura de datos CASO'!L279),ISBLANK('Captura de datos CASO'!M279),ISBLANK('Captura de datos CASO'!Z279),ISBLANK('Captura de datos CASO'!AC279),ISBLANK('Captura de datos CASO'!AB279)),TRUE,FALSE)</f>
        <v>1</v>
      </c>
    </row>
    <row r="280" spans="1:2" x14ac:dyDescent="0.3">
      <c r="A280" s="42" t="b">
        <f>IF(COUNTA('Captura de datos CASO'!A280:AE280)-COUNTIF('Captura de datos CASO'!A280:AE280,"#N/A")&gt;0,TRUE,FALSE)</f>
        <v>0</v>
      </c>
      <c r="B280" t="b">
        <f>IF(OR(ISBLANK('Captura de datos CASO'!B280),ISBLANK('Captura de datos CASO'!C280),ISBLANK('Captura de datos CASO'!D280),ISBLANK('Captura de datos CASO'!E280),ISBLANK('Captura de datos CASO'!I280),ISBLANK('Captura de datos CASO'!J280),ISBLANK('Captura de datos CASO'!L280),ISBLANK('Captura de datos CASO'!M280),ISBLANK('Captura de datos CASO'!Z280),ISBLANK('Captura de datos CASO'!AC280),ISBLANK('Captura de datos CASO'!AB280)),TRUE,FALSE)</f>
        <v>1</v>
      </c>
    </row>
    <row r="281" spans="1:2" x14ac:dyDescent="0.3">
      <c r="A281" s="42" t="b">
        <f>IF(COUNTA('Captura de datos CASO'!A281:AE281)-COUNTIF('Captura de datos CASO'!A281:AE281,"#N/A")&gt;0,TRUE,FALSE)</f>
        <v>0</v>
      </c>
      <c r="B281" t="b">
        <f>IF(OR(ISBLANK('Captura de datos CASO'!B281),ISBLANK('Captura de datos CASO'!C281),ISBLANK('Captura de datos CASO'!D281),ISBLANK('Captura de datos CASO'!E281),ISBLANK('Captura de datos CASO'!I281),ISBLANK('Captura de datos CASO'!J281),ISBLANK('Captura de datos CASO'!L281),ISBLANK('Captura de datos CASO'!M281),ISBLANK('Captura de datos CASO'!Z281),ISBLANK('Captura de datos CASO'!AC281),ISBLANK('Captura de datos CASO'!AB281)),TRUE,FALSE)</f>
        <v>1</v>
      </c>
    </row>
    <row r="282" spans="1:2" x14ac:dyDescent="0.3">
      <c r="A282" s="42" t="b">
        <f>IF(COUNTA('Captura de datos CASO'!A282:AE282)-COUNTIF('Captura de datos CASO'!A282:AE282,"#N/A")&gt;0,TRUE,FALSE)</f>
        <v>0</v>
      </c>
      <c r="B282" t="b">
        <f>IF(OR(ISBLANK('Captura de datos CASO'!B282),ISBLANK('Captura de datos CASO'!C282),ISBLANK('Captura de datos CASO'!D282),ISBLANK('Captura de datos CASO'!E282),ISBLANK('Captura de datos CASO'!I282),ISBLANK('Captura de datos CASO'!J282),ISBLANK('Captura de datos CASO'!L282),ISBLANK('Captura de datos CASO'!M282),ISBLANK('Captura de datos CASO'!Z282),ISBLANK('Captura de datos CASO'!AC282),ISBLANK('Captura de datos CASO'!AB282)),TRUE,FALSE)</f>
        <v>1</v>
      </c>
    </row>
    <row r="283" spans="1:2" x14ac:dyDescent="0.3">
      <c r="A283" s="42" t="b">
        <f>IF(COUNTA('Captura de datos CASO'!A283:AE283)-COUNTIF('Captura de datos CASO'!A283:AE283,"#N/A")&gt;0,TRUE,FALSE)</f>
        <v>0</v>
      </c>
      <c r="B283" t="b">
        <f>IF(OR(ISBLANK('Captura de datos CASO'!B283),ISBLANK('Captura de datos CASO'!C283),ISBLANK('Captura de datos CASO'!D283),ISBLANK('Captura de datos CASO'!E283),ISBLANK('Captura de datos CASO'!I283),ISBLANK('Captura de datos CASO'!J283),ISBLANK('Captura de datos CASO'!L283),ISBLANK('Captura de datos CASO'!M283),ISBLANK('Captura de datos CASO'!Z283),ISBLANK('Captura de datos CASO'!AC283),ISBLANK('Captura de datos CASO'!AB283)),TRUE,FALSE)</f>
        <v>1</v>
      </c>
    </row>
    <row r="284" spans="1:2" x14ac:dyDescent="0.3">
      <c r="A284" s="42" t="b">
        <f>IF(COUNTA('Captura de datos CASO'!A284:AE284)-COUNTIF('Captura de datos CASO'!A284:AE284,"#N/A")&gt;0,TRUE,FALSE)</f>
        <v>0</v>
      </c>
      <c r="B284" t="b">
        <f>IF(OR(ISBLANK('Captura de datos CASO'!B284),ISBLANK('Captura de datos CASO'!C284),ISBLANK('Captura de datos CASO'!D284),ISBLANK('Captura de datos CASO'!E284),ISBLANK('Captura de datos CASO'!I284),ISBLANK('Captura de datos CASO'!J284),ISBLANK('Captura de datos CASO'!L284),ISBLANK('Captura de datos CASO'!M284),ISBLANK('Captura de datos CASO'!Z284),ISBLANK('Captura de datos CASO'!AC284),ISBLANK('Captura de datos CASO'!AB284)),TRUE,FALSE)</f>
        <v>1</v>
      </c>
    </row>
    <row r="285" spans="1:2" x14ac:dyDescent="0.3">
      <c r="A285" s="42" t="b">
        <f>IF(COUNTA('Captura de datos CASO'!A285:AE285)-COUNTIF('Captura de datos CASO'!A285:AE285,"#N/A")&gt;0,TRUE,FALSE)</f>
        <v>0</v>
      </c>
      <c r="B285" t="b">
        <f>IF(OR(ISBLANK('Captura de datos CASO'!B285),ISBLANK('Captura de datos CASO'!C285),ISBLANK('Captura de datos CASO'!D285),ISBLANK('Captura de datos CASO'!E285),ISBLANK('Captura de datos CASO'!I285),ISBLANK('Captura de datos CASO'!J285),ISBLANK('Captura de datos CASO'!L285),ISBLANK('Captura de datos CASO'!M285),ISBLANK('Captura de datos CASO'!Z285),ISBLANK('Captura de datos CASO'!AC285),ISBLANK('Captura de datos CASO'!AB285)),TRUE,FALSE)</f>
        <v>1</v>
      </c>
    </row>
    <row r="286" spans="1:2" x14ac:dyDescent="0.3">
      <c r="A286" s="42" t="b">
        <f>IF(COUNTA('Captura de datos CASO'!A286:AE286)-COUNTIF('Captura de datos CASO'!A286:AE286,"#N/A")&gt;0,TRUE,FALSE)</f>
        <v>0</v>
      </c>
      <c r="B286" t="b">
        <f>IF(OR(ISBLANK('Captura de datos CASO'!B286),ISBLANK('Captura de datos CASO'!C286),ISBLANK('Captura de datos CASO'!D286),ISBLANK('Captura de datos CASO'!E286),ISBLANK('Captura de datos CASO'!I286),ISBLANK('Captura de datos CASO'!J286),ISBLANK('Captura de datos CASO'!L286),ISBLANK('Captura de datos CASO'!M286),ISBLANK('Captura de datos CASO'!Z286),ISBLANK('Captura de datos CASO'!AC286),ISBLANK('Captura de datos CASO'!AB286)),TRUE,FALSE)</f>
        <v>1</v>
      </c>
    </row>
    <row r="287" spans="1:2" x14ac:dyDescent="0.3">
      <c r="A287" s="42" t="b">
        <f>IF(COUNTA('Captura de datos CASO'!A287:AE287)-COUNTIF('Captura de datos CASO'!A287:AE287,"#N/A")&gt;0,TRUE,FALSE)</f>
        <v>0</v>
      </c>
      <c r="B287" t="b">
        <f>IF(OR(ISBLANK('Captura de datos CASO'!B287),ISBLANK('Captura de datos CASO'!C287),ISBLANK('Captura de datos CASO'!D287),ISBLANK('Captura de datos CASO'!E287),ISBLANK('Captura de datos CASO'!I287),ISBLANK('Captura de datos CASO'!J287),ISBLANK('Captura de datos CASO'!L287),ISBLANK('Captura de datos CASO'!M287),ISBLANK('Captura de datos CASO'!Z287),ISBLANK('Captura de datos CASO'!AC287),ISBLANK('Captura de datos CASO'!AB287)),TRUE,FALSE)</f>
        <v>1</v>
      </c>
    </row>
    <row r="288" spans="1:2" x14ac:dyDescent="0.3">
      <c r="A288" s="42" t="b">
        <f>IF(COUNTA('Captura de datos CASO'!A288:AE288)-COUNTIF('Captura de datos CASO'!A288:AE288,"#N/A")&gt;0,TRUE,FALSE)</f>
        <v>0</v>
      </c>
      <c r="B288" t="b">
        <f>IF(OR(ISBLANK('Captura de datos CASO'!B288),ISBLANK('Captura de datos CASO'!C288),ISBLANK('Captura de datos CASO'!D288),ISBLANK('Captura de datos CASO'!E288),ISBLANK('Captura de datos CASO'!I288),ISBLANK('Captura de datos CASO'!J288),ISBLANK('Captura de datos CASO'!L288),ISBLANK('Captura de datos CASO'!M288),ISBLANK('Captura de datos CASO'!Z288),ISBLANK('Captura de datos CASO'!AC288),ISBLANK('Captura de datos CASO'!AB288)),TRUE,FALSE)</f>
        <v>1</v>
      </c>
    </row>
    <row r="289" spans="1:2" x14ac:dyDescent="0.3">
      <c r="A289" s="42" t="b">
        <f>IF(COUNTA('Captura de datos CASO'!A289:AE289)-COUNTIF('Captura de datos CASO'!A289:AE289,"#N/A")&gt;0,TRUE,FALSE)</f>
        <v>0</v>
      </c>
      <c r="B289" t="b">
        <f>IF(OR(ISBLANK('Captura de datos CASO'!B289),ISBLANK('Captura de datos CASO'!C289),ISBLANK('Captura de datos CASO'!D289),ISBLANK('Captura de datos CASO'!E289),ISBLANK('Captura de datos CASO'!I289),ISBLANK('Captura de datos CASO'!J289),ISBLANK('Captura de datos CASO'!L289),ISBLANK('Captura de datos CASO'!M289),ISBLANK('Captura de datos CASO'!Z289),ISBLANK('Captura de datos CASO'!AC289),ISBLANK('Captura de datos CASO'!AB289)),TRUE,FALSE)</f>
        <v>1</v>
      </c>
    </row>
    <row r="290" spans="1:2" x14ac:dyDescent="0.3">
      <c r="A290" s="42" t="b">
        <f>IF(COUNTA('Captura de datos CASO'!A290:AE290)-COUNTIF('Captura de datos CASO'!A290:AE290,"#N/A")&gt;0,TRUE,FALSE)</f>
        <v>0</v>
      </c>
      <c r="B290" t="b">
        <f>IF(OR(ISBLANK('Captura de datos CASO'!B290),ISBLANK('Captura de datos CASO'!C290),ISBLANK('Captura de datos CASO'!D290),ISBLANK('Captura de datos CASO'!E290),ISBLANK('Captura de datos CASO'!I290),ISBLANK('Captura de datos CASO'!J290),ISBLANK('Captura de datos CASO'!L290),ISBLANK('Captura de datos CASO'!M290),ISBLANK('Captura de datos CASO'!Z290),ISBLANK('Captura de datos CASO'!AC290),ISBLANK('Captura de datos CASO'!AB290)),TRUE,FALSE)</f>
        <v>1</v>
      </c>
    </row>
    <row r="291" spans="1:2" x14ac:dyDescent="0.3">
      <c r="A291" s="42" t="b">
        <f>IF(COUNTA('Captura de datos CASO'!A291:AE291)-COUNTIF('Captura de datos CASO'!A291:AE291,"#N/A")&gt;0,TRUE,FALSE)</f>
        <v>0</v>
      </c>
      <c r="B291" t="b">
        <f>IF(OR(ISBLANK('Captura de datos CASO'!B291),ISBLANK('Captura de datos CASO'!C291),ISBLANK('Captura de datos CASO'!D291),ISBLANK('Captura de datos CASO'!E291),ISBLANK('Captura de datos CASO'!I291),ISBLANK('Captura de datos CASO'!J291),ISBLANK('Captura de datos CASO'!L291),ISBLANK('Captura de datos CASO'!M291),ISBLANK('Captura de datos CASO'!Z291),ISBLANK('Captura de datos CASO'!AC291),ISBLANK('Captura de datos CASO'!AB291)),TRUE,FALSE)</f>
        <v>1</v>
      </c>
    </row>
    <row r="292" spans="1:2" x14ac:dyDescent="0.3">
      <c r="A292" s="42" t="b">
        <f>IF(COUNTA('Captura de datos CASO'!A292:AE292)-COUNTIF('Captura de datos CASO'!A292:AE292,"#N/A")&gt;0,TRUE,FALSE)</f>
        <v>0</v>
      </c>
      <c r="B292" t="b">
        <f>IF(OR(ISBLANK('Captura de datos CASO'!B292),ISBLANK('Captura de datos CASO'!C292),ISBLANK('Captura de datos CASO'!D292),ISBLANK('Captura de datos CASO'!E292),ISBLANK('Captura de datos CASO'!I292),ISBLANK('Captura de datos CASO'!J292),ISBLANK('Captura de datos CASO'!L292),ISBLANK('Captura de datos CASO'!M292),ISBLANK('Captura de datos CASO'!Z292),ISBLANK('Captura de datos CASO'!AC292),ISBLANK('Captura de datos CASO'!AB292)),TRUE,FALSE)</f>
        <v>1</v>
      </c>
    </row>
    <row r="293" spans="1:2" x14ac:dyDescent="0.3">
      <c r="A293" s="42" t="b">
        <f>IF(COUNTA('Captura de datos CASO'!A293:AE293)-COUNTIF('Captura de datos CASO'!A293:AE293,"#N/A")&gt;0,TRUE,FALSE)</f>
        <v>0</v>
      </c>
      <c r="B293" t="b">
        <f>IF(OR(ISBLANK('Captura de datos CASO'!B293),ISBLANK('Captura de datos CASO'!C293),ISBLANK('Captura de datos CASO'!D293),ISBLANK('Captura de datos CASO'!E293),ISBLANK('Captura de datos CASO'!I293),ISBLANK('Captura de datos CASO'!J293),ISBLANK('Captura de datos CASO'!L293),ISBLANK('Captura de datos CASO'!M293),ISBLANK('Captura de datos CASO'!Z293),ISBLANK('Captura de datos CASO'!AC293),ISBLANK('Captura de datos CASO'!AB293)),TRUE,FALSE)</f>
        <v>1</v>
      </c>
    </row>
    <row r="294" spans="1:2" x14ac:dyDescent="0.3">
      <c r="A294" s="42" t="b">
        <f>IF(COUNTA('Captura de datos CASO'!A294:AE294)-COUNTIF('Captura de datos CASO'!A294:AE294,"#N/A")&gt;0,TRUE,FALSE)</f>
        <v>0</v>
      </c>
      <c r="B294" t="b">
        <f>IF(OR(ISBLANK('Captura de datos CASO'!B294),ISBLANK('Captura de datos CASO'!C294),ISBLANK('Captura de datos CASO'!D294),ISBLANK('Captura de datos CASO'!E294),ISBLANK('Captura de datos CASO'!I294),ISBLANK('Captura de datos CASO'!J294),ISBLANK('Captura de datos CASO'!L294),ISBLANK('Captura de datos CASO'!M294),ISBLANK('Captura de datos CASO'!Z294),ISBLANK('Captura de datos CASO'!AC294),ISBLANK('Captura de datos CASO'!AB294)),TRUE,FALSE)</f>
        <v>1</v>
      </c>
    </row>
    <row r="295" spans="1:2" x14ac:dyDescent="0.3">
      <c r="A295" s="42" t="b">
        <f>IF(COUNTA('Captura de datos CASO'!A295:AE295)-COUNTIF('Captura de datos CASO'!A295:AE295,"#N/A")&gt;0,TRUE,FALSE)</f>
        <v>0</v>
      </c>
      <c r="B295" t="b">
        <f>IF(OR(ISBLANK('Captura de datos CASO'!B295),ISBLANK('Captura de datos CASO'!C295),ISBLANK('Captura de datos CASO'!D295),ISBLANK('Captura de datos CASO'!E295),ISBLANK('Captura de datos CASO'!I295),ISBLANK('Captura de datos CASO'!J295),ISBLANK('Captura de datos CASO'!L295),ISBLANK('Captura de datos CASO'!M295),ISBLANK('Captura de datos CASO'!Z295),ISBLANK('Captura de datos CASO'!AC295),ISBLANK('Captura de datos CASO'!AB295)),TRUE,FALSE)</f>
        <v>1</v>
      </c>
    </row>
    <row r="296" spans="1:2" x14ac:dyDescent="0.3">
      <c r="A296" s="42" t="b">
        <f>IF(COUNTA('Captura de datos CASO'!A296:AE296)-COUNTIF('Captura de datos CASO'!A296:AE296,"#N/A")&gt;0,TRUE,FALSE)</f>
        <v>0</v>
      </c>
      <c r="B296" t="b">
        <f>IF(OR(ISBLANK('Captura de datos CASO'!B296),ISBLANK('Captura de datos CASO'!C296),ISBLANK('Captura de datos CASO'!D296),ISBLANK('Captura de datos CASO'!E296),ISBLANK('Captura de datos CASO'!I296),ISBLANK('Captura de datos CASO'!J296),ISBLANK('Captura de datos CASO'!L296),ISBLANK('Captura de datos CASO'!M296),ISBLANK('Captura de datos CASO'!Z296),ISBLANK('Captura de datos CASO'!AC296),ISBLANK('Captura de datos CASO'!AB296)),TRUE,FALSE)</f>
        <v>1</v>
      </c>
    </row>
    <row r="297" spans="1:2" x14ac:dyDescent="0.3">
      <c r="A297" s="42" t="b">
        <f>IF(COUNTA('Captura de datos CASO'!A297:AE297)-COUNTIF('Captura de datos CASO'!A297:AE297,"#N/A")&gt;0,TRUE,FALSE)</f>
        <v>0</v>
      </c>
      <c r="B297" t="b">
        <f>IF(OR(ISBLANK('Captura de datos CASO'!B297),ISBLANK('Captura de datos CASO'!C297),ISBLANK('Captura de datos CASO'!D297),ISBLANK('Captura de datos CASO'!E297),ISBLANK('Captura de datos CASO'!I297),ISBLANK('Captura de datos CASO'!J297),ISBLANK('Captura de datos CASO'!L297),ISBLANK('Captura de datos CASO'!M297),ISBLANK('Captura de datos CASO'!Z297),ISBLANK('Captura de datos CASO'!AC297),ISBLANK('Captura de datos CASO'!AB297)),TRUE,FALSE)</f>
        <v>1</v>
      </c>
    </row>
    <row r="298" spans="1:2" x14ac:dyDescent="0.3">
      <c r="A298" s="42" t="b">
        <f>IF(COUNTA('Captura de datos CASO'!A298:AE298)-COUNTIF('Captura de datos CASO'!A298:AE298,"#N/A")&gt;0,TRUE,FALSE)</f>
        <v>0</v>
      </c>
      <c r="B298" t="b">
        <f>IF(OR(ISBLANK('Captura de datos CASO'!B298),ISBLANK('Captura de datos CASO'!C298),ISBLANK('Captura de datos CASO'!D298),ISBLANK('Captura de datos CASO'!E298),ISBLANK('Captura de datos CASO'!I298),ISBLANK('Captura de datos CASO'!J298),ISBLANK('Captura de datos CASO'!L298),ISBLANK('Captura de datos CASO'!M298),ISBLANK('Captura de datos CASO'!Z298),ISBLANK('Captura de datos CASO'!AC298),ISBLANK('Captura de datos CASO'!AB298)),TRUE,FALSE)</f>
        <v>1</v>
      </c>
    </row>
    <row r="299" spans="1:2" x14ac:dyDescent="0.3">
      <c r="A299" s="42" t="b">
        <f>IF(COUNTA('Captura de datos CASO'!A299:AE299)-COUNTIF('Captura de datos CASO'!A299:AE299,"#N/A")&gt;0,TRUE,FALSE)</f>
        <v>0</v>
      </c>
      <c r="B299" t="b">
        <f>IF(OR(ISBLANK('Captura de datos CASO'!B299),ISBLANK('Captura de datos CASO'!C299),ISBLANK('Captura de datos CASO'!D299),ISBLANK('Captura de datos CASO'!E299),ISBLANK('Captura de datos CASO'!I299),ISBLANK('Captura de datos CASO'!J299),ISBLANK('Captura de datos CASO'!L299),ISBLANK('Captura de datos CASO'!M299),ISBLANK('Captura de datos CASO'!Z299),ISBLANK('Captura de datos CASO'!AC299),ISBLANK('Captura de datos CASO'!AB299)),TRUE,FALSE)</f>
        <v>1</v>
      </c>
    </row>
    <row r="300" spans="1:2" x14ac:dyDescent="0.3">
      <c r="A300" s="42" t="b">
        <f>IF(COUNTA('Captura de datos CASO'!A300:AE300)-COUNTIF('Captura de datos CASO'!A300:AE300,"#N/A")&gt;0,TRUE,FALSE)</f>
        <v>0</v>
      </c>
      <c r="B300" t="b">
        <f>IF(OR(ISBLANK('Captura de datos CASO'!B300),ISBLANK('Captura de datos CASO'!C300),ISBLANK('Captura de datos CASO'!D300),ISBLANK('Captura de datos CASO'!E300),ISBLANK('Captura de datos CASO'!I300),ISBLANK('Captura de datos CASO'!J300),ISBLANK('Captura de datos CASO'!L300),ISBLANK('Captura de datos CASO'!M300),ISBLANK('Captura de datos CASO'!Z300),ISBLANK('Captura de datos CASO'!AC300),ISBLANK('Captura de datos CASO'!AB300)),TRUE,FALSE)</f>
        <v>1</v>
      </c>
    </row>
    <row r="301" spans="1:2" x14ac:dyDescent="0.3">
      <c r="A301" s="42" t="b">
        <f>IF(COUNTA('Captura de datos CASO'!A301:AE301)-COUNTIF('Captura de datos CASO'!A301:AE301,"#N/A")&gt;0,TRUE,FALSE)</f>
        <v>0</v>
      </c>
      <c r="B301" t="b">
        <f>IF(OR(ISBLANK('Captura de datos CASO'!B301),ISBLANK('Captura de datos CASO'!C301),ISBLANK('Captura de datos CASO'!D301),ISBLANK('Captura de datos CASO'!E301),ISBLANK('Captura de datos CASO'!I301),ISBLANK('Captura de datos CASO'!J301),ISBLANK('Captura de datos CASO'!L301),ISBLANK('Captura de datos CASO'!M301),ISBLANK('Captura de datos CASO'!Z301),ISBLANK('Captura de datos CASO'!AC301),ISBLANK('Captura de datos CASO'!AB301)),TRUE,FALSE)</f>
        <v>1</v>
      </c>
    </row>
    <row r="302" spans="1:2" x14ac:dyDescent="0.3">
      <c r="A302" s="42" t="b">
        <f>IF(COUNTA('Captura de datos CASO'!A302:AE302)-COUNTIF('Captura de datos CASO'!A302:AE302,"#N/A")&gt;0,TRUE,FALSE)</f>
        <v>0</v>
      </c>
      <c r="B302" t="b">
        <f>IF(OR(ISBLANK('Captura de datos CASO'!B302),ISBLANK('Captura de datos CASO'!C302),ISBLANK('Captura de datos CASO'!D302),ISBLANK('Captura de datos CASO'!E302),ISBLANK('Captura de datos CASO'!I302),ISBLANK('Captura de datos CASO'!J302),ISBLANK('Captura de datos CASO'!L302),ISBLANK('Captura de datos CASO'!M302),ISBLANK('Captura de datos CASO'!Z302),ISBLANK('Captura de datos CASO'!AC302),ISBLANK('Captura de datos CASO'!AB302)),TRUE,FALSE)</f>
        <v>1</v>
      </c>
    </row>
    <row r="303" spans="1:2" x14ac:dyDescent="0.3">
      <c r="A303" s="42" t="b">
        <f>IF(COUNTA('Captura de datos CASO'!A303:AE303)-COUNTIF('Captura de datos CASO'!A303:AE303,"#N/A")&gt;0,TRUE,FALSE)</f>
        <v>0</v>
      </c>
      <c r="B303" t="b">
        <f>IF(OR(ISBLANK('Captura de datos CASO'!B303),ISBLANK('Captura de datos CASO'!C303),ISBLANK('Captura de datos CASO'!D303),ISBLANK('Captura de datos CASO'!E303),ISBLANK('Captura de datos CASO'!I303),ISBLANK('Captura de datos CASO'!J303),ISBLANK('Captura de datos CASO'!L303),ISBLANK('Captura de datos CASO'!M303),ISBLANK('Captura de datos CASO'!Z303),ISBLANK('Captura de datos CASO'!AC303),ISBLANK('Captura de datos CASO'!AB303)),TRUE,FALSE)</f>
        <v>1</v>
      </c>
    </row>
    <row r="304" spans="1:2" x14ac:dyDescent="0.3">
      <c r="A304" s="42" t="b">
        <f>IF(COUNTA('Captura de datos CASO'!A304:AE304)-COUNTIF('Captura de datos CASO'!A304:AE304,"#N/A")&gt;0,TRUE,FALSE)</f>
        <v>0</v>
      </c>
      <c r="B304" t="b">
        <f>IF(OR(ISBLANK('Captura de datos CASO'!B304),ISBLANK('Captura de datos CASO'!C304),ISBLANK('Captura de datos CASO'!D304),ISBLANK('Captura de datos CASO'!E304),ISBLANK('Captura de datos CASO'!I304),ISBLANK('Captura de datos CASO'!J304),ISBLANK('Captura de datos CASO'!L304),ISBLANK('Captura de datos CASO'!M304),ISBLANK('Captura de datos CASO'!Z304),ISBLANK('Captura de datos CASO'!AC304),ISBLANK('Captura de datos CASO'!AB304)),TRUE,FALSE)</f>
        <v>1</v>
      </c>
    </row>
    <row r="305" spans="1:2" x14ac:dyDescent="0.3">
      <c r="A305" s="42" t="b">
        <f>IF(COUNTA('Captura de datos CASO'!A305:AE305)-COUNTIF('Captura de datos CASO'!A305:AE305,"#N/A")&gt;0,TRUE,FALSE)</f>
        <v>0</v>
      </c>
      <c r="B305" t="b">
        <f>IF(OR(ISBLANK('Captura de datos CASO'!B305),ISBLANK('Captura de datos CASO'!C305),ISBLANK('Captura de datos CASO'!D305),ISBLANK('Captura de datos CASO'!E305),ISBLANK('Captura de datos CASO'!I305),ISBLANK('Captura de datos CASO'!J305),ISBLANK('Captura de datos CASO'!L305),ISBLANK('Captura de datos CASO'!M305),ISBLANK('Captura de datos CASO'!Z305),ISBLANK('Captura de datos CASO'!AC305),ISBLANK('Captura de datos CASO'!AB305)),TRUE,FALSE)</f>
        <v>1</v>
      </c>
    </row>
    <row r="306" spans="1:2" x14ac:dyDescent="0.3">
      <c r="A306" s="42" t="b">
        <f>IF(COUNTA('Captura de datos CASO'!A306:AE306)-COUNTIF('Captura de datos CASO'!A306:AE306,"#N/A")&gt;0,TRUE,FALSE)</f>
        <v>0</v>
      </c>
      <c r="B306" t="b">
        <f>IF(OR(ISBLANK('Captura de datos CASO'!B306),ISBLANK('Captura de datos CASO'!C306),ISBLANK('Captura de datos CASO'!D306),ISBLANK('Captura de datos CASO'!E306),ISBLANK('Captura de datos CASO'!I306),ISBLANK('Captura de datos CASO'!J306),ISBLANK('Captura de datos CASO'!L306),ISBLANK('Captura de datos CASO'!M306),ISBLANK('Captura de datos CASO'!Z306),ISBLANK('Captura de datos CASO'!AC306),ISBLANK('Captura de datos CASO'!AB306)),TRUE,FALSE)</f>
        <v>1</v>
      </c>
    </row>
    <row r="307" spans="1:2" x14ac:dyDescent="0.3">
      <c r="A307" s="42" t="b">
        <f>IF(COUNTA('Captura de datos CASO'!A307:AE307)-COUNTIF('Captura de datos CASO'!A307:AE307,"#N/A")&gt;0,TRUE,FALSE)</f>
        <v>0</v>
      </c>
      <c r="B307" t="b">
        <f>IF(OR(ISBLANK('Captura de datos CASO'!B307),ISBLANK('Captura de datos CASO'!C307),ISBLANK('Captura de datos CASO'!D307),ISBLANK('Captura de datos CASO'!E307),ISBLANK('Captura de datos CASO'!I307),ISBLANK('Captura de datos CASO'!J307),ISBLANK('Captura de datos CASO'!L307),ISBLANK('Captura de datos CASO'!M307),ISBLANK('Captura de datos CASO'!Z307),ISBLANK('Captura de datos CASO'!AC307),ISBLANK('Captura de datos CASO'!AB307)),TRUE,FALSE)</f>
        <v>1</v>
      </c>
    </row>
    <row r="308" spans="1:2" x14ac:dyDescent="0.3">
      <c r="A308" s="42" t="b">
        <f>IF(COUNTA('Captura de datos CASO'!A308:AE308)-COUNTIF('Captura de datos CASO'!A308:AE308,"#N/A")&gt;0,TRUE,FALSE)</f>
        <v>0</v>
      </c>
      <c r="B308" t="b">
        <f>IF(OR(ISBLANK('Captura de datos CASO'!B308),ISBLANK('Captura de datos CASO'!C308),ISBLANK('Captura de datos CASO'!D308),ISBLANK('Captura de datos CASO'!E308),ISBLANK('Captura de datos CASO'!I308),ISBLANK('Captura de datos CASO'!J308),ISBLANK('Captura de datos CASO'!L308),ISBLANK('Captura de datos CASO'!M308),ISBLANK('Captura de datos CASO'!Z308),ISBLANK('Captura de datos CASO'!AC308),ISBLANK('Captura de datos CASO'!AB308)),TRUE,FALSE)</f>
        <v>1</v>
      </c>
    </row>
    <row r="309" spans="1:2" x14ac:dyDescent="0.3">
      <c r="A309" s="42" t="b">
        <f>IF(COUNTA('Captura de datos CASO'!A309:AE309)-COUNTIF('Captura de datos CASO'!A309:AE309,"#N/A")&gt;0,TRUE,FALSE)</f>
        <v>0</v>
      </c>
      <c r="B309" t="b">
        <f>IF(OR(ISBLANK('Captura de datos CASO'!B309),ISBLANK('Captura de datos CASO'!C309),ISBLANK('Captura de datos CASO'!D309),ISBLANK('Captura de datos CASO'!E309),ISBLANK('Captura de datos CASO'!I309),ISBLANK('Captura de datos CASO'!J309),ISBLANK('Captura de datos CASO'!L309),ISBLANK('Captura de datos CASO'!M309),ISBLANK('Captura de datos CASO'!Z309),ISBLANK('Captura de datos CASO'!AC309),ISBLANK('Captura de datos CASO'!AB309)),TRUE,FALSE)</f>
        <v>1</v>
      </c>
    </row>
    <row r="310" spans="1:2" x14ac:dyDescent="0.3">
      <c r="A310" s="42" t="b">
        <f>IF(COUNTA('Captura de datos CASO'!A310:AE310)-COUNTIF('Captura de datos CASO'!A310:AE310,"#N/A")&gt;0,TRUE,FALSE)</f>
        <v>0</v>
      </c>
      <c r="B310" t="b">
        <f>IF(OR(ISBLANK('Captura de datos CASO'!B310),ISBLANK('Captura de datos CASO'!C310),ISBLANK('Captura de datos CASO'!D310),ISBLANK('Captura de datos CASO'!E310),ISBLANK('Captura de datos CASO'!I310),ISBLANK('Captura de datos CASO'!J310),ISBLANK('Captura de datos CASO'!L310),ISBLANK('Captura de datos CASO'!M310),ISBLANK('Captura de datos CASO'!Z310),ISBLANK('Captura de datos CASO'!AC310),ISBLANK('Captura de datos CASO'!AB310)),TRUE,FALSE)</f>
        <v>1</v>
      </c>
    </row>
    <row r="311" spans="1:2" x14ac:dyDescent="0.3">
      <c r="A311" s="42" t="b">
        <f>IF(COUNTA('Captura de datos CASO'!A311:AE311)-COUNTIF('Captura de datos CASO'!A311:AE311,"#N/A")&gt;0,TRUE,FALSE)</f>
        <v>0</v>
      </c>
      <c r="B311" t="b">
        <f>IF(OR(ISBLANK('Captura de datos CASO'!B311),ISBLANK('Captura de datos CASO'!C311),ISBLANK('Captura de datos CASO'!D311),ISBLANK('Captura de datos CASO'!E311),ISBLANK('Captura de datos CASO'!I311),ISBLANK('Captura de datos CASO'!J311),ISBLANK('Captura de datos CASO'!L311),ISBLANK('Captura de datos CASO'!M311),ISBLANK('Captura de datos CASO'!Z311),ISBLANK('Captura de datos CASO'!AC311),ISBLANK('Captura de datos CASO'!AB311)),TRUE,FALSE)</f>
        <v>1</v>
      </c>
    </row>
    <row r="312" spans="1:2" x14ac:dyDescent="0.3">
      <c r="A312" s="42" t="b">
        <f>IF(COUNTA('Captura de datos CASO'!A312:AE312)-COUNTIF('Captura de datos CASO'!A312:AE312,"#N/A")&gt;0,TRUE,FALSE)</f>
        <v>0</v>
      </c>
      <c r="B312" t="b">
        <f>IF(OR(ISBLANK('Captura de datos CASO'!B312),ISBLANK('Captura de datos CASO'!C312),ISBLANK('Captura de datos CASO'!D312),ISBLANK('Captura de datos CASO'!E312),ISBLANK('Captura de datos CASO'!I312),ISBLANK('Captura de datos CASO'!J312),ISBLANK('Captura de datos CASO'!L312),ISBLANK('Captura de datos CASO'!M312),ISBLANK('Captura de datos CASO'!Z312),ISBLANK('Captura de datos CASO'!AC312),ISBLANK('Captura de datos CASO'!AB312)),TRUE,FALSE)</f>
        <v>1</v>
      </c>
    </row>
    <row r="313" spans="1:2" x14ac:dyDescent="0.3">
      <c r="A313" s="42" t="b">
        <f>IF(COUNTA('Captura de datos CASO'!A313:AE313)-COUNTIF('Captura de datos CASO'!A313:AE313,"#N/A")&gt;0,TRUE,FALSE)</f>
        <v>0</v>
      </c>
      <c r="B313" t="b">
        <f>IF(OR(ISBLANK('Captura de datos CASO'!B313),ISBLANK('Captura de datos CASO'!C313),ISBLANK('Captura de datos CASO'!D313),ISBLANK('Captura de datos CASO'!E313),ISBLANK('Captura de datos CASO'!I313),ISBLANK('Captura de datos CASO'!J313),ISBLANK('Captura de datos CASO'!L313),ISBLANK('Captura de datos CASO'!M313),ISBLANK('Captura de datos CASO'!Z313),ISBLANK('Captura de datos CASO'!AC313),ISBLANK('Captura de datos CASO'!AB313)),TRUE,FALSE)</f>
        <v>1</v>
      </c>
    </row>
    <row r="314" spans="1:2" x14ac:dyDescent="0.3">
      <c r="A314" s="42" t="b">
        <f>IF(COUNTA('Captura de datos CASO'!A314:AE314)-COUNTIF('Captura de datos CASO'!A314:AE314,"#N/A")&gt;0,TRUE,FALSE)</f>
        <v>0</v>
      </c>
      <c r="B314" t="b">
        <f>IF(OR(ISBLANK('Captura de datos CASO'!B314),ISBLANK('Captura de datos CASO'!C314),ISBLANK('Captura de datos CASO'!D314),ISBLANK('Captura de datos CASO'!E314),ISBLANK('Captura de datos CASO'!I314),ISBLANK('Captura de datos CASO'!J314),ISBLANK('Captura de datos CASO'!L314),ISBLANK('Captura de datos CASO'!M314),ISBLANK('Captura de datos CASO'!Z314),ISBLANK('Captura de datos CASO'!AC314),ISBLANK('Captura de datos CASO'!AB314)),TRUE,FALSE)</f>
        <v>1</v>
      </c>
    </row>
    <row r="315" spans="1:2" x14ac:dyDescent="0.3">
      <c r="A315" s="42" t="b">
        <f>IF(COUNTA('Captura de datos CASO'!A315:AE315)-COUNTIF('Captura de datos CASO'!A315:AE315,"#N/A")&gt;0,TRUE,FALSE)</f>
        <v>0</v>
      </c>
      <c r="B315" t="b">
        <f>IF(OR(ISBLANK('Captura de datos CASO'!B315),ISBLANK('Captura de datos CASO'!C315),ISBLANK('Captura de datos CASO'!D315),ISBLANK('Captura de datos CASO'!E315),ISBLANK('Captura de datos CASO'!I315),ISBLANK('Captura de datos CASO'!J315),ISBLANK('Captura de datos CASO'!L315),ISBLANK('Captura de datos CASO'!M315),ISBLANK('Captura de datos CASO'!Z315),ISBLANK('Captura de datos CASO'!AC315),ISBLANK('Captura de datos CASO'!AB315)),TRUE,FALSE)</f>
        <v>1</v>
      </c>
    </row>
    <row r="316" spans="1:2" x14ac:dyDescent="0.3">
      <c r="A316" s="42" t="b">
        <f>IF(COUNTA('Captura de datos CASO'!A316:AE316)-COUNTIF('Captura de datos CASO'!A316:AE316,"#N/A")&gt;0,TRUE,FALSE)</f>
        <v>0</v>
      </c>
      <c r="B316" t="b">
        <f>IF(OR(ISBLANK('Captura de datos CASO'!B316),ISBLANK('Captura de datos CASO'!C316),ISBLANK('Captura de datos CASO'!D316),ISBLANK('Captura de datos CASO'!E316),ISBLANK('Captura de datos CASO'!I316),ISBLANK('Captura de datos CASO'!J316),ISBLANK('Captura de datos CASO'!L316),ISBLANK('Captura de datos CASO'!M316),ISBLANK('Captura de datos CASO'!Z316),ISBLANK('Captura de datos CASO'!AC316),ISBLANK('Captura de datos CASO'!AB316)),TRUE,FALSE)</f>
        <v>1</v>
      </c>
    </row>
    <row r="317" spans="1:2" x14ac:dyDescent="0.3">
      <c r="A317" s="42" t="b">
        <f>IF(COUNTA('Captura de datos CASO'!A317:AE317)-COUNTIF('Captura de datos CASO'!A317:AE317,"#N/A")&gt;0,TRUE,FALSE)</f>
        <v>0</v>
      </c>
      <c r="B317" t="b">
        <f>IF(OR(ISBLANK('Captura de datos CASO'!B317),ISBLANK('Captura de datos CASO'!C317),ISBLANK('Captura de datos CASO'!D317),ISBLANK('Captura de datos CASO'!E317),ISBLANK('Captura de datos CASO'!I317),ISBLANK('Captura de datos CASO'!J317),ISBLANK('Captura de datos CASO'!L317),ISBLANK('Captura de datos CASO'!M317),ISBLANK('Captura de datos CASO'!Z317),ISBLANK('Captura de datos CASO'!AC317),ISBLANK('Captura de datos CASO'!AB317)),TRUE,FALSE)</f>
        <v>1</v>
      </c>
    </row>
    <row r="318" spans="1:2" x14ac:dyDescent="0.3">
      <c r="A318" s="42" t="b">
        <f>IF(COUNTA('Captura de datos CASO'!A318:AE318)-COUNTIF('Captura de datos CASO'!A318:AE318,"#N/A")&gt;0,TRUE,FALSE)</f>
        <v>0</v>
      </c>
      <c r="B318" t="b">
        <f>IF(OR(ISBLANK('Captura de datos CASO'!B318),ISBLANK('Captura de datos CASO'!C318),ISBLANK('Captura de datos CASO'!D318),ISBLANK('Captura de datos CASO'!E318),ISBLANK('Captura de datos CASO'!I318),ISBLANK('Captura de datos CASO'!J318),ISBLANK('Captura de datos CASO'!L318),ISBLANK('Captura de datos CASO'!M318),ISBLANK('Captura de datos CASO'!Z318),ISBLANK('Captura de datos CASO'!AC318),ISBLANK('Captura de datos CASO'!AB318)),TRUE,FALSE)</f>
        <v>1</v>
      </c>
    </row>
    <row r="319" spans="1:2" x14ac:dyDescent="0.3">
      <c r="A319" s="42" t="b">
        <f>IF(COUNTA('Captura de datos CASO'!A319:AE319)-COUNTIF('Captura de datos CASO'!A319:AE319,"#N/A")&gt;0,TRUE,FALSE)</f>
        <v>0</v>
      </c>
      <c r="B319" t="b">
        <f>IF(OR(ISBLANK('Captura de datos CASO'!B319),ISBLANK('Captura de datos CASO'!C319),ISBLANK('Captura de datos CASO'!D319),ISBLANK('Captura de datos CASO'!E319),ISBLANK('Captura de datos CASO'!I319),ISBLANK('Captura de datos CASO'!J319),ISBLANK('Captura de datos CASO'!L319),ISBLANK('Captura de datos CASO'!M319),ISBLANK('Captura de datos CASO'!Z319),ISBLANK('Captura de datos CASO'!AC319),ISBLANK('Captura de datos CASO'!AB319)),TRUE,FALSE)</f>
        <v>1</v>
      </c>
    </row>
    <row r="320" spans="1:2" x14ac:dyDescent="0.3">
      <c r="A320" s="42" t="b">
        <f>IF(COUNTA('Captura de datos CASO'!A320:AE320)-COUNTIF('Captura de datos CASO'!A320:AE320,"#N/A")&gt;0,TRUE,FALSE)</f>
        <v>0</v>
      </c>
      <c r="B320" t="b">
        <f>IF(OR(ISBLANK('Captura de datos CASO'!B320),ISBLANK('Captura de datos CASO'!C320),ISBLANK('Captura de datos CASO'!D320),ISBLANK('Captura de datos CASO'!E320),ISBLANK('Captura de datos CASO'!I320),ISBLANK('Captura de datos CASO'!J320),ISBLANK('Captura de datos CASO'!L320),ISBLANK('Captura de datos CASO'!M320),ISBLANK('Captura de datos CASO'!Z320),ISBLANK('Captura de datos CASO'!AC320),ISBLANK('Captura de datos CASO'!AB320)),TRUE,FALSE)</f>
        <v>1</v>
      </c>
    </row>
    <row r="321" spans="1:2" x14ac:dyDescent="0.3">
      <c r="A321" s="42" t="b">
        <f>IF(COUNTA('Captura de datos CASO'!A321:AE321)-COUNTIF('Captura de datos CASO'!A321:AE321,"#N/A")&gt;0,TRUE,FALSE)</f>
        <v>0</v>
      </c>
      <c r="B321" t="b">
        <f>IF(OR(ISBLANK('Captura de datos CASO'!B321),ISBLANK('Captura de datos CASO'!C321),ISBLANK('Captura de datos CASO'!D321),ISBLANK('Captura de datos CASO'!E321),ISBLANK('Captura de datos CASO'!I321),ISBLANK('Captura de datos CASO'!J321),ISBLANK('Captura de datos CASO'!L321),ISBLANK('Captura de datos CASO'!M321),ISBLANK('Captura de datos CASO'!Z321),ISBLANK('Captura de datos CASO'!AC321),ISBLANK('Captura de datos CASO'!AB321)),TRUE,FALSE)</f>
        <v>1</v>
      </c>
    </row>
    <row r="322" spans="1:2" x14ac:dyDescent="0.3">
      <c r="A322" s="42" t="b">
        <f>IF(COUNTA('Captura de datos CASO'!A322:AE322)-COUNTIF('Captura de datos CASO'!A322:AE322,"#N/A")&gt;0,TRUE,FALSE)</f>
        <v>0</v>
      </c>
      <c r="B322" t="b">
        <f>IF(OR(ISBLANK('Captura de datos CASO'!B322),ISBLANK('Captura de datos CASO'!C322),ISBLANK('Captura de datos CASO'!D322),ISBLANK('Captura de datos CASO'!E322),ISBLANK('Captura de datos CASO'!I322),ISBLANK('Captura de datos CASO'!J322),ISBLANK('Captura de datos CASO'!L322),ISBLANK('Captura de datos CASO'!M322),ISBLANK('Captura de datos CASO'!Z322),ISBLANK('Captura de datos CASO'!AC322),ISBLANK('Captura de datos CASO'!AB322)),TRUE,FALSE)</f>
        <v>1</v>
      </c>
    </row>
    <row r="323" spans="1:2" x14ac:dyDescent="0.3">
      <c r="A323" s="42" t="b">
        <f>IF(COUNTA('Captura de datos CASO'!A323:AE323)-COUNTIF('Captura de datos CASO'!A323:AE323,"#N/A")&gt;0,TRUE,FALSE)</f>
        <v>0</v>
      </c>
      <c r="B323" t="b">
        <f>IF(OR(ISBLANK('Captura de datos CASO'!B323),ISBLANK('Captura de datos CASO'!C323),ISBLANK('Captura de datos CASO'!D323),ISBLANK('Captura de datos CASO'!E323),ISBLANK('Captura de datos CASO'!I323),ISBLANK('Captura de datos CASO'!J323),ISBLANK('Captura de datos CASO'!L323),ISBLANK('Captura de datos CASO'!M323),ISBLANK('Captura de datos CASO'!Z323),ISBLANK('Captura de datos CASO'!AC323),ISBLANK('Captura de datos CASO'!AB323)),TRUE,FALSE)</f>
        <v>1</v>
      </c>
    </row>
    <row r="324" spans="1:2" x14ac:dyDescent="0.3">
      <c r="A324" s="42" t="b">
        <f>IF(COUNTA('Captura de datos CASO'!A324:AE324)-COUNTIF('Captura de datos CASO'!A324:AE324,"#N/A")&gt;0,TRUE,FALSE)</f>
        <v>0</v>
      </c>
      <c r="B324" t="b">
        <f>IF(OR(ISBLANK('Captura de datos CASO'!B324),ISBLANK('Captura de datos CASO'!C324),ISBLANK('Captura de datos CASO'!D324),ISBLANK('Captura de datos CASO'!E324),ISBLANK('Captura de datos CASO'!I324),ISBLANK('Captura de datos CASO'!J324),ISBLANK('Captura de datos CASO'!L324),ISBLANK('Captura de datos CASO'!M324),ISBLANK('Captura de datos CASO'!Z324),ISBLANK('Captura de datos CASO'!AC324),ISBLANK('Captura de datos CASO'!AB324)),TRUE,FALSE)</f>
        <v>1</v>
      </c>
    </row>
    <row r="325" spans="1:2" x14ac:dyDescent="0.3">
      <c r="A325" s="42" t="b">
        <f>IF(COUNTA('Captura de datos CASO'!A325:AE325)-COUNTIF('Captura de datos CASO'!A325:AE325,"#N/A")&gt;0,TRUE,FALSE)</f>
        <v>0</v>
      </c>
      <c r="B325" t="b">
        <f>IF(OR(ISBLANK('Captura de datos CASO'!B325),ISBLANK('Captura de datos CASO'!C325),ISBLANK('Captura de datos CASO'!D325),ISBLANK('Captura de datos CASO'!E325),ISBLANK('Captura de datos CASO'!I325),ISBLANK('Captura de datos CASO'!J325),ISBLANK('Captura de datos CASO'!L325),ISBLANK('Captura de datos CASO'!M325),ISBLANK('Captura de datos CASO'!Z325),ISBLANK('Captura de datos CASO'!AC325),ISBLANK('Captura de datos CASO'!AB325)),TRUE,FALSE)</f>
        <v>1</v>
      </c>
    </row>
    <row r="326" spans="1:2" x14ac:dyDescent="0.3">
      <c r="A326" s="42" t="b">
        <f>IF(COUNTA('Captura de datos CASO'!A326:AE326)-COUNTIF('Captura de datos CASO'!A326:AE326,"#N/A")&gt;0,TRUE,FALSE)</f>
        <v>0</v>
      </c>
      <c r="B326" t="b">
        <f>IF(OR(ISBLANK('Captura de datos CASO'!B326),ISBLANK('Captura de datos CASO'!C326),ISBLANK('Captura de datos CASO'!D326),ISBLANK('Captura de datos CASO'!E326),ISBLANK('Captura de datos CASO'!I326),ISBLANK('Captura de datos CASO'!J326),ISBLANK('Captura de datos CASO'!L326),ISBLANK('Captura de datos CASO'!M326),ISBLANK('Captura de datos CASO'!Z326),ISBLANK('Captura de datos CASO'!AC326),ISBLANK('Captura de datos CASO'!AB326)),TRUE,FALSE)</f>
        <v>1</v>
      </c>
    </row>
    <row r="327" spans="1:2" x14ac:dyDescent="0.3">
      <c r="A327" s="42" t="b">
        <f>IF(COUNTA('Captura de datos CASO'!A327:AE327)-COUNTIF('Captura de datos CASO'!A327:AE327,"#N/A")&gt;0,TRUE,FALSE)</f>
        <v>0</v>
      </c>
      <c r="B327" t="b">
        <f>IF(OR(ISBLANK('Captura de datos CASO'!B327),ISBLANK('Captura de datos CASO'!C327),ISBLANK('Captura de datos CASO'!D327),ISBLANK('Captura de datos CASO'!E327),ISBLANK('Captura de datos CASO'!I327),ISBLANK('Captura de datos CASO'!J327),ISBLANK('Captura de datos CASO'!L327),ISBLANK('Captura de datos CASO'!M327),ISBLANK('Captura de datos CASO'!Z327),ISBLANK('Captura de datos CASO'!AC327),ISBLANK('Captura de datos CASO'!AB327)),TRUE,FALSE)</f>
        <v>1</v>
      </c>
    </row>
    <row r="328" spans="1:2" x14ac:dyDescent="0.3">
      <c r="A328" s="42" t="b">
        <f>IF(COUNTA('Captura de datos CASO'!A328:AE328)-COUNTIF('Captura de datos CASO'!A328:AE328,"#N/A")&gt;0,TRUE,FALSE)</f>
        <v>0</v>
      </c>
      <c r="B328" t="b">
        <f>IF(OR(ISBLANK('Captura de datos CASO'!B328),ISBLANK('Captura de datos CASO'!C328),ISBLANK('Captura de datos CASO'!D328),ISBLANK('Captura de datos CASO'!E328),ISBLANK('Captura de datos CASO'!I328),ISBLANK('Captura de datos CASO'!J328),ISBLANK('Captura de datos CASO'!L328),ISBLANK('Captura de datos CASO'!M328),ISBLANK('Captura de datos CASO'!Z328),ISBLANK('Captura de datos CASO'!AC328),ISBLANK('Captura de datos CASO'!AB328)),TRUE,FALSE)</f>
        <v>1</v>
      </c>
    </row>
    <row r="329" spans="1:2" x14ac:dyDescent="0.3">
      <c r="A329" s="42" t="b">
        <f>IF(COUNTA('Captura de datos CASO'!A329:AE329)-COUNTIF('Captura de datos CASO'!A329:AE329,"#N/A")&gt;0,TRUE,FALSE)</f>
        <v>0</v>
      </c>
      <c r="B329" t="b">
        <f>IF(OR(ISBLANK('Captura de datos CASO'!B329),ISBLANK('Captura de datos CASO'!C329),ISBLANK('Captura de datos CASO'!D329),ISBLANK('Captura de datos CASO'!E329),ISBLANK('Captura de datos CASO'!I329),ISBLANK('Captura de datos CASO'!J329),ISBLANK('Captura de datos CASO'!L329),ISBLANK('Captura de datos CASO'!M329),ISBLANK('Captura de datos CASO'!Z329),ISBLANK('Captura de datos CASO'!AC329),ISBLANK('Captura de datos CASO'!AB329)),TRUE,FALSE)</f>
        <v>1</v>
      </c>
    </row>
    <row r="330" spans="1:2" x14ac:dyDescent="0.3">
      <c r="A330" s="42" t="b">
        <f>IF(COUNTA('Captura de datos CASO'!A330:AE330)-COUNTIF('Captura de datos CASO'!A330:AE330,"#N/A")&gt;0,TRUE,FALSE)</f>
        <v>0</v>
      </c>
      <c r="B330" t="b">
        <f>IF(OR(ISBLANK('Captura de datos CASO'!B330),ISBLANK('Captura de datos CASO'!C330),ISBLANK('Captura de datos CASO'!D330),ISBLANK('Captura de datos CASO'!E330),ISBLANK('Captura de datos CASO'!I330),ISBLANK('Captura de datos CASO'!J330),ISBLANK('Captura de datos CASO'!L330),ISBLANK('Captura de datos CASO'!M330),ISBLANK('Captura de datos CASO'!Z330),ISBLANK('Captura de datos CASO'!AC330),ISBLANK('Captura de datos CASO'!AB330)),TRUE,FALSE)</f>
        <v>1</v>
      </c>
    </row>
    <row r="331" spans="1:2" x14ac:dyDescent="0.3">
      <c r="A331" s="42" t="b">
        <f>IF(COUNTA('Captura de datos CASO'!A331:AE331)-COUNTIF('Captura de datos CASO'!A331:AE331,"#N/A")&gt;0,TRUE,FALSE)</f>
        <v>0</v>
      </c>
      <c r="B331" t="b">
        <f>IF(OR(ISBLANK('Captura de datos CASO'!B331),ISBLANK('Captura de datos CASO'!C331),ISBLANK('Captura de datos CASO'!D331),ISBLANK('Captura de datos CASO'!E331),ISBLANK('Captura de datos CASO'!I331),ISBLANK('Captura de datos CASO'!J331),ISBLANK('Captura de datos CASO'!L331),ISBLANK('Captura de datos CASO'!M331),ISBLANK('Captura de datos CASO'!Z331),ISBLANK('Captura de datos CASO'!AC331),ISBLANK('Captura de datos CASO'!AB331)),TRUE,FALSE)</f>
        <v>1</v>
      </c>
    </row>
    <row r="332" spans="1:2" x14ac:dyDescent="0.3">
      <c r="A332" s="42" t="b">
        <f>IF(COUNTA('Captura de datos CASO'!A332:AE332)-COUNTIF('Captura de datos CASO'!A332:AE332,"#N/A")&gt;0,TRUE,FALSE)</f>
        <v>0</v>
      </c>
      <c r="B332" t="b">
        <f>IF(OR(ISBLANK('Captura de datos CASO'!B332),ISBLANK('Captura de datos CASO'!C332),ISBLANK('Captura de datos CASO'!D332),ISBLANK('Captura de datos CASO'!E332),ISBLANK('Captura de datos CASO'!I332),ISBLANK('Captura de datos CASO'!J332),ISBLANK('Captura de datos CASO'!L332),ISBLANK('Captura de datos CASO'!M332),ISBLANK('Captura de datos CASO'!Z332),ISBLANK('Captura de datos CASO'!AC332),ISBLANK('Captura de datos CASO'!AB332)),TRUE,FALSE)</f>
        <v>1</v>
      </c>
    </row>
    <row r="333" spans="1:2" x14ac:dyDescent="0.3">
      <c r="A333" s="42" t="b">
        <f>IF(COUNTA('Captura de datos CASO'!A333:AE333)-COUNTIF('Captura de datos CASO'!A333:AE333,"#N/A")&gt;0,TRUE,FALSE)</f>
        <v>0</v>
      </c>
      <c r="B333" t="b">
        <f>IF(OR(ISBLANK('Captura de datos CASO'!B333),ISBLANK('Captura de datos CASO'!C333),ISBLANK('Captura de datos CASO'!D333),ISBLANK('Captura de datos CASO'!E333),ISBLANK('Captura de datos CASO'!I333),ISBLANK('Captura de datos CASO'!J333),ISBLANK('Captura de datos CASO'!L333),ISBLANK('Captura de datos CASO'!M333),ISBLANK('Captura de datos CASO'!Z333),ISBLANK('Captura de datos CASO'!AC333),ISBLANK('Captura de datos CASO'!AB333)),TRUE,FALSE)</f>
        <v>1</v>
      </c>
    </row>
    <row r="334" spans="1:2" x14ac:dyDescent="0.3">
      <c r="A334" s="42" t="b">
        <f>IF(COUNTA('Captura de datos CASO'!A334:AE334)-COUNTIF('Captura de datos CASO'!A334:AE334,"#N/A")&gt;0,TRUE,FALSE)</f>
        <v>0</v>
      </c>
      <c r="B334" t="b">
        <f>IF(OR(ISBLANK('Captura de datos CASO'!B334),ISBLANK('Captura de datos CASO'!C334),ISBLANK('Captura de datos CASO'!D334),ISBLANK('Captura de datos CASO'!E334),ISBLANK('Captura de datos CASO'!I334),ISBLANK('Captura de datos CASO'!J334),ISBLANK('Captura de datos CASO'!L334),ISBLANK('Captura de datos CASO'!M334),ISBLANK('Captura de datos CASO'!Z334),ISBLANK('Captura de datos CASO'!AC334),ISBLANK('Captura de datos CASO'!AB334)),TRUE,FALSE)</f>
        <v>1</v>
      </c>
    </row>
    <row r="335" spans="1:2" x14ac:dyDescent="0.3">
      <c r="A335" s="42" t="b">
        <f>IF(COUNTA('Captura de datos CASO'!A335:AE335)-COUNTIF('Captura de datos CASO'!A335:AE335,"#N/A")&gt;0,TRUE,FALSE)</f>
        <v>0</v>
      </c>
      <c r="B335" t="b">
        <f>IF(OR(ISBLANK('Captura de datos CASO'!B335),ISBLANK('Captura de datos CASO'!C335),ISBLANK('Captura de datos CASO'!D335),ISBLANK('Captura de datos CASO'!E335),ISBLANK('Captura de datos CASO'!I335),ISBLANK('Captura de datos CASO'!J335),ISBLANK('Captura de datos CASO'!L335),ISBLANK('Captura de datos CASO'!M335),ISBLANK('Captura de datos CASO'!Z335),ISBLANK('Captura de datos CASO'!AC335),ISBLANK('Captura de datos CASO'!AB335)),TRUE,FALSE)</f>
        <v>1</v>
      </c>
    </row>
    <row r="336" spans="1:2" x14ac:dyDescent="0.3">
      <c r="A336" s="42" t="b">
        <f>IF(COUNTA('Captura de datos CASO'!A336:AE336)-COUNTIF('Captura de datos CASO'!A336:AE336,"#N/A")&gt;0,TRUE,FALSE)</f>
        <v>0</v>
      </c>
      <c r="B336" t="b">
        <f>IF(OR(ISBLANK('Captura de datos CASO'!B336),ISBLANK('Captura de datos CASO'!C336),ISBLANK('Captura de datos CASO'!D336),ISBLANK('Captura de datos CASO'!E336),ISBLANK('Captura de datos CASO'!I336),ISBLANK('Captura de datos CASO'!J336),ISBLANK('Captura de datos CASO'!L336),ISBLANK('Captura de datos CASO'!M336),ISBLANK('Captura de datos CASO'!Z336),ISBLANK('Captura de datos CASO'!AC336),ISBLANK('Captura de datos CASO'!AB336)),TRUE,FALSE)</f>
        <v>1</v>
      </c>
    </row>
    <row r="337" spans="1:2" x14ac:dyDescent="0.3">
      <c r="A337" s="42" t="b">
        <f>IF(COUNTA('Captura de datos CASO'!A337:AE337)-COUNTIF('Captura de datos CASO'!A337:AE337,"#N/A")&gt;0,TRUE,FALSE)</f>
        <v>0</v>
      </c>
      <c r="B337" t="b">
        <f>IF(OR(ISBLANK('Captura de datos CASO'!B337),ISBLANK('Captura de datos CASO'!C337),ISBLANK('Captura de datos CASO'!D337),ISBLANK('Captura de datos CASO'!E337),ISBLANK('Captura de datos CASO'!I337),ISBLANK('Captura de datos CASO'!J337),ISBLANK('Captura de datos CASO'!L337),ISBLANK('Captura de datos CASO'!M337),ISBLANK('Captura de datos CASO'!Z337),ISBLANK('Captura de datos CASO'!AC337),ISBLANK('Captura de datos CASO'!AB337)),TRUE,FALSE)</f>
        <v>1</v>
      </c>
    </row>
    <row r="338" spans="1:2" x14ac:dyDescent="0.3">
      <c r="A338" s="42" t="b">
        <f>IF(COUNTA('Captura de datos CASO'!A338:AE338)-COUNTIF('Captura de datos CASO'!A338:AE338,"#N/A")&gt;0,TRUE,FALSE)</f>
        <v>0</v>
      </c>
      <c r="B338" t="b">
        <f>IF(OR(ISBLANK('Captura de datos CASO'!B338),ISBLANK('Captura de datos CASO'!C338),ISBLANK('Captura de datos CASO'!D338),ISBLANK('Captura de datos CASO'!E338),ISBLANK('Captura de datos CASO'!I338),ISBLANK('Captura de datos CASO'!J338),ISBLANK('Captura de datos CASO'!L338),ISBLANK('Captura de datos CASO'!M338),ISBLANK('Captura de datos CASO'!Z338),ISBLANK('Captura de datos CASO'!AC338),ISBLANK('Captura de datos CASO'!AB338)),TRUE,FALSE)</f>
        <v>1</v>
      </c>
    </row>
    <row r="339" spans="1:2" x14ac:dyDescent="0.3">
      <c r="A339" s="42" t="b">
        <f>IF(COUNTA('Captura de datos CASO'!A339:AE339)-COUNTIF('Captura de datos CASO'!A339:AE339,"#N/A")&gt;0,TRUE,FALSE)</f>
        <v>0</v>
      </c>
      <c r="B339" t="b">
        <f>IF(OR(ISBLANK('Captura de datos CASO'!B339),ISBLANK('Captura de datos CASO'!C339),ISBLANK('Captura de datos CASO'!D339),ISBLANK('Captura de datos CASO'!E339),ISBLANK('Captura de datos CASO'!I339),ISBLANK('Captura de datos CASO'!J339),ISBLANK('Captura de datos CASO'!L339),ISBLANK('Captura de datos CASO'!M339),ISBLANK('Captura de datos CASO'!Z339),ISBLANK('Captura de datos CASO'!AC339),ISBLANK('Captura de datos CASO'!AB339)),TRUE,FALSE)</f>
        <v>1</v>
      </c>
    </row>
    <row r="340" spans="1:2" x14ac:dyDescent="0.3">
      <c r="A340" s="42" t="b">
        <f>IF(COUNTA('Captura de datos CASO'!A340:AE340)-COUNTIF('Captura de datos CASO'!A340:AE340,"#N/A")&gt;0,TRUE,FALSE)</f>
        <v>0</v>
      </c>
      <c r="B340" t="b">
        <f>IF(OR(ISBLANK('Captura de datos CASO'!B340),ISBLANK('Captura de datos CASO'!C340),ISBLANK('Captura de datos CASO'!D340),ISBLANK('Captura de datos CASO'!E340),ISBLANK('Captura de datos CASO'!I340),ISBLANK('Captura de datos CASO'!J340),ISBLANK('Captura de datos CASO'!L340),ISBLANK('Captura de datos CASO'!M340),ISBLANK('Captura de datos CASO'!Z340),ISBLANK('Captura de datos CASO'!AC340),ISBLANK('Captura de datos CASO'!AB340)),TRUE,FALSE)</f>
        <v>1</v>
      </c>
    </row>
    <row r="341" spans="1:2" x14ac:dyDescent="0.3">
      <c r="A341" s="42" t="b">
        <f>IF(COUNTA('Captura de datos CASO'!A341:AE341)-COUNTIF('Captura de datos CASO'!A341:AE341,"#N/A")&gt;0,TRUE,FALSE)</f>
        <v>0</v>
      </c>
      <c r="B341" t="b">
        <f>IF(OR(ISBLANK('Captura de datos CASO'!B341),ISBLANK('Captura de datos CASO'!C341),ISBLANK('Captura de datos CASO'!D341),ISBLANK('Captura de datos CASO'!E341),ISBLANK('Captura de datos CASO'!I341),ISBLANK('Captura de datos CASO'!J341),ISBLANK('Captura de datos CASO'!L341),ISBLANK('Captura de datos CASO'!M341),ISBLANK('Captura de datos CASO'!Z341),ISBLANK('Captura de datos CASO'!AC341),ISBLANK('Captura de datos CASO'!AB341)),TRUE,FALSE)</f>
        <v>1</v>
      </c>
    </row>
    <row r="342" spans="1:2" x14ac:dyDescent="0.3">
      <c r="A342" s="42" t="b">
        <f>IF(COUNTA('Captura de datos CASO'!A342:AE342)-COUNTIF('Captura de datos CASO'!A342:AE342,"#N/A")&gt;0,TRUE,FALSE)</f>
        <v>0</v>
      </c>
      <c r="B342" t="b">
        <f>IF(OR(ISBLANK('Captura de datos CASO'!B342),ISBLANK('Captura de datos CASO'!C342),ISBLANK('Captura de datos CASO'!D342),ISBLANK('Captura de datos CASO'!E342),ISBLANK('Captura de datos CASO'!I342),ISBLANK('Captura de datos CASO'!J342),ISBLANK('Captura de datos CASO'!L342),ISBLANK('Captura de datos CASO'!M342),ISBLANK('Captura de datos CASO'!Z342),ISBLANK('Captura de datos CASO'!AC342),ISBLANK('Captura de datos CASO'!AB342)),TRUE,FALSE)</f>
        <v>1</v>
      </c>
    </row>
    <row r="343" spans="1:2" x14ac:dyDescent="0.3">
      <c r="A343" s="42" t="b">
        <f>IF(COUNTA('Captura de datos CASO'!A343:AE343)-COUNTIF('Captura de datos CASO'!A343:AE343,"#N/A")&gt;0,TRUE,FALSE)</f>
        <v>0</v>
      </c>
      <c r="B343" t="b">
        <f>IF(OR(ISBLANK('Captura de datos CASO'!B343),ISBLANK('Captura de datos CASO'!C343),ISBLANK('Captura de datos CASO'!D343),ISBLANK('Captura de datos CASO'!E343),ISBLANK('Captura de datos CASO'!I343),ISBLANK('Captura de datos CASO'!J343),ISBLANK('Captura de datos CASO'!L343),ISBLANK('Captura de datos CASO'!M343),ISBLANK('Captura de datos CASO'!Z343),ISBLANK('Captura de datos CASO'!AC343),ISBLANK('Captura de datos CASO'!AB343)),TRUE,FALSE)</f>
        <v>1</v>
      </c>
    </row>
    <row r="344" spans="1:2" x14ac:dyDescent="0.3">
      <c r="A344" s="42" t="b">
        <f>IF(COUNTA('Captura de datos CASO'!A344:AE344)-COUNTIF('Captura de datos CASO'!A344:AE344,"#N/A")&gt;0,TRUE,FALSE)</f>
        <v>0</v>
      </c>
      <c r="B344" t="b">
        <f>IF(OR(ISBLANK('Captura de datos CASO'!B344),ISBLANK('Captura de datos CASO'!C344),ISBLANK('Captura de datos CASO'!D344),ISBLANK('Captura de datos CASO'!E344),ISBLANK('Captura de datos CASO'!I344),ISBLANK('Captura de datos CASO'!J344),ISBLANK('Captura de datos CASO'!L344),ISBLANK('Captura de datos CASO'!M344),ISBLANK('Captura de datos CASO'!Z344),ISBLANK('Captura de datos CASO'!AC344),ISBLANK('Captura de datos CASO'!AB344)),TRUE,FALSE)</f>
        <v>1</v>
      </c>
    </row>
    <row r="345" spans="1:2" x14ac:dyDescent="0.3">
      <c r="A345" s="42" t="b">
        <f>IF(COUNTA('Captura de datos CASO'!A345:AE345)-COUNTIF('Captura de datos CASO'!A345:AE345,"#N/A")&gt;0,TRUE,FALSE)</f>
        <v>0</v>
      </c>
      <c r="B345" t="b">
        <f>IF(OR(ISBLANK('Captura de datos CASO'!B345),ISBLANK('Captura de datos CASO'!C345),ISBLANK('Captura de datos CASO'!D345),ISBLANK('Captura de datos CASO'!E345),ISBLANK('Captura de datos CASO'!I345),ISBLANK('Captura de datos CASO'!J345),ISBLANK('Captura de datos CASO'!L345),ISBLANK('Captura de datos CASO'!M345),ISBLANK('Captura de datos CASO'!Z345),ISBLANK('Captura de datos CASO'!AC345),ISBLANK('Captura de datos CASO'!AB345)),TRUE,FALSE)</f>
        <v>1</v>
      </c>
    </row>
    <row r="346" spans="1:2" x14ac:dyDescent="0.3">
      <c r="A346" s="42" t="b">
        <f>IF(COUNTA('Captura de datos CASO'!A346:AE346)-COUNTIF('Captura de datos CASO'!A346:AE346,"#N/A")&gt;0,TRUE,FALSE)</f>
        <v>0</v>
      </c>
      <c r="B346" t="b">
        <f>IF(OR(ISBLANK('Captura de datos CASO'!B346),ISBLANK('Captura de datos CASO'!C346),ISBLANK('Captura de datos CASO'!D346),ISBLANK('Captura de datos CASO'!E346),ISBLANK('Captura de datos CASO'!I346),ISBLANK('Captura de datos CASO'!J346),ISBLANK('Captura de datos CASO'!L346),ISBLANK('Captura de datos CASO'!M346),ISBLANK('Captura de datos CASO'!Z346),ISBLANK('Captura de datos CASO'!AC346),ISBLANK('Captura de datos CASO'!AB346)),TRUE,FALSE)</f>
        <v>1</v>
      </c>
    </row>
    <row r="347" spans="1:2" x14ac:dyDescent="0.3">
      <c r="A347" s="42" t="b">
        <f>IF(COUNTA('Captura de datos CASO'!A347:AE347)-COUNTIF('Captura de datos CASO'!A347:AE347,"#N/A")&gt;0,TRUE,FALSE)</f>
        <v>0</v>
      </c>
      <c r="B347" t="b">
        <f>IF(OR(ISBLANK('Captura de datos CASO'!B347),ISBLANK('Captura de datos CASO'!C347),ISBLANK('Captura de datos CASO'!D347),ISBLANK('Captura de datos CASO'!E347),ISBLANK('Captura de datos CASO'!I347),ISBLANK('Captura de datos CASO'!J347),ISBLANK('Captura de datos CASO'!L347),ISBLANK('Captura de datos CASO'!M347),ISBLANK('Captura de datos CASO'!Z347),ISBLANK('Captura de datos CASO'!AC347),ISBLANK('Captura de datos CASO'!AB347)),TRUE,FALSE)</f>
        <v>1</v>
      </c>
    </row>
    <row r="348" spans="1:2" x14ac:dyDescent="0.3">
      <c r="A348" s="42" t="b">
        <f>IF(COUNTA('Captura de datos CASO'!A348:AE348)-COUNTIF('Captura de datos CASO'!A348:AE348,"#N/A")&gt;0,TRUE,FALSE)</f>
        <v>0</v>
      </c>
      <c r="B348" t="b">
        <f>IF(OR(ISBLANK('Captura de datos CASO'!B348),ISBLANK('Captura de datos CASO'!C348),ISBLANK('Captura de datos CASO'!D348),ISBLANK('Captura de datos CASO'!E348),ISBLANK('Captura de datos CASO'!I348),ISBLANK('Captura de datos CASO'!J348),ISBLANK('Captura de datos CASO'!L348),ISBLANK('Captura de datos CASO'!M348),ISBLANK('Captura de datos CASO'!Z348),ISBLANK('Captura de datos CASO'!AC348),ISBLANK('Captura de datos CASO'!AB348)),TRUE,FALSE)</f>
        <v>1</v>
      </c>
    </row>
    <row r="349" spans="1:2" x14ac:dyDescent="0.3">
      <c r="A349" s="42" t="b">
        <f>IF(COUNTA('Captura de datos CASO'!A349:AE349)-COUNTIF('Captura de datos CASO'!A349:AE349,"#N/A")&gt;0,TRUE,FALSE)</f>
        <v>0</v>
      </c>
      <c r="B349" t="b">
        <f>IF(OR(ISBLANK('Captura de datos CASO'!B349),ISBLANK('Captura de datos CASO'!C349),ISBLANK('Captura de datos CASO'!D349),ISBLANK('Captura de datos CASO'!E349),ISBLANK('Captura de datos CASO'!I349),ISBLANK('Captura de datos CASO'!J349),ISBLANK('Captura de datos CASO'!L349),ISBLANK('Captura de datos CASO'!M349),ISBLANK('Captura de datos CASO'!Z349),ISBLANK('Captura de datos CASO'!AC349),ISBLANK('Captura de datos CASO'!AB349)),TRUE,FALSE)</f>
        <v>1</v>
      </c>
    </row>
    <row r="350" spans="1:2" x14ac:dyDescent="0.3">
      <c r="A350" s="42" t="b">
        <f>IF(COUNTA('Captura de datos CASO'!A350:AE350)-COUNTIF('Captura de datos CASO'!A350:AE350,"#N/A")&gt;0,TRUE,FALSE)</f>
        <v>0</v>
      </c>
      <c r="B350" t="b">
        <f>IF(OR(ISBLANK('Captura de datos CASO'!B350),ISBLANK('Captura de datos CASO'!C350),ISBLANK('Captura de datos CASO'!D350),ISBLANK('Captura de datos CASO'!E350),ISBLANK('Captura de datos CASO'!I350),ISBLANK('Captura de datos CASO'!J350),ISBLANK('Captura de datos CASO'!L350),ISBLANK('Captura de datos CASO'!M350),ISBLANK('Captura de datos CASO'!Z350),ISBLANK('Captura de datos CASO'!AC350),ISBLANK('Captura de datos CASO'!AB350)),TRUE,FALSE)</f>
        <v>1</v>
      </c>
    </row>
    <row r="351" spans="1:2" x14ac:dyDescent="0.3">
      <c r="A351" s="42" t="b">
        <f>IF(COUNTA('Captura de datos CASO'!A351:AE351)-COUNTIF('Captura de datos CASO'!A351:AE351,"#N/A")&gt;0,TRUE,FALSE)</f>
        <v>0</v>
      </c>
      <c r="B351" t="b">
        <f>IF(OR(ISBLANK('Captura de datos CASO'!B351),ISBLANK('Captura de datos CASO'!C351),ISBLANK('Captura de datos CASO'!D351),ISBLANK('Captura de datos CASO'!E351),ISBLANK('Captura de datos CASO'!I351),ISBLANK('Captura de datos CASO'!J351),ISBLANK('Captura de datos CASO'!L351),ISBLANK('Captura de datos CASO'!M351),ISBLANK('Captura de datos CASO'!Z351),ISBLANK('Captura de datos CASO'!AC351),ISBLANK('Captura de datos CASO'!AB351)),TRUE,FALSE)</f>
        <v>1</v>
      </c>
    </row>
    <row r="352" spans="1:2" x14ac:dyDescent="0.3">
      <c r="A352" s="42" t="b">
        <f>IF(COUNTA('Captura de datos CASO'!A352:AE352)-COUNTIF('Captura de datos CASO'!A352:AE352,"#N/A")&gt;0,TRUE,FALSE)</f>
        <v>0</v>
      </c>
      <c r="B352" t="b">
        <f>IF(OR(ISBLANK('Captura de datos CASO'!B352),ISBLANK('Captura de datos CASO'!C352),ISBLANK('Captura de datos CASO'!D352),ISBLANK('Captura de datos CASO'!E352),ISBLANK('Captura de datos CASO'!I352),ISBLANK('Captura de datos CASO'!J352),ISBLANK('Captura de datos CASO'!L352),ISBLANK('Captura de datos CASO'!M352),ISBLANK('Captura de datos CASO'!Z352),ISBLANK('Captura de datos CASO'!AC352),ISBLANK('Captura de datos CASO'!AB352)),TRUE,FALSE)</f>
        <v>1</v>
      </c>
    </row>
    <row r="353" spans="1:2" x14ac:dyDescent="0.3">
      <c r="A353" s="42" t="b">
        <f>IF(COUNTA('Captura de datos CASO'!A353:AE353)-COUNTIF('Captura de datos CASO'!A353:AE353,"#N/A")&gt;0,TRUE,FALSE)</f>
        <v>0</v>
      </c>
      <c r="B353" t="b">
        <f>IF(OR(ISBLANK('Captura de datos CASO'!B353),ISBLANK('Captura de datos CASO'!C353),ISBLANK('Captura de datos CASO'!D353),ISBLANK('Captura de datos CASO'!E353),ISBLANK('Captura de datos CASO'!I353),ISBLANK('Captura de datos CASO'!J353),ISBLANK('Captura de datos CASO'!L353),ISBLANK('Captura de datos CASO'!M353),ISBLANK('Captura de datos CASO'!Z353),ISBLANK('Captura de datos CASO'!AC353),ISBLANK('Captura de datos CASO'!AB353)),TRUE,FALSE)</f>
        <v>1</v>
      </c>
    </row>
    <row r="354" spans="1:2" x14ac:dyDescent="0.3">
      <c r="A354" s="42" t="b">
        <f>IF(COUNTA('Captura de datos CASO'!A354:AE354)-COUNTIF('Captura de datos CASO'!A354:AE354,"#N/A")&gt;0,TRUE,FALSE)</f>
        <v>0</v>
      </c>
      <c r="B354" t="b">
        <f>IF(OR(ISBLANK('Captura de datos CASO'!B354),ISBLANK('Captura de datos CASO'!C354),ISBLANK('Captura de datos CASO'!D354),ISBLANK('Captura de datos CASO'!E354),ISBLANK('Captura de datos CASO'!I354),ISBLANK('Captura de datos CASO'!J354),ISBLANK('Captura de datos CASO'!L354),ISBLANK('Captura de datos CASO'!M354),ISBLANK('Captura de datos CASO'!Z354),ISBLANK('Captura de datos CASO'!AC354),ISBLANK('Captura de datos CASO'!AB354)),TRUE,FALSE)</f>
        <v>1</v>
      </c>
    </row>
    <row r="355" spans="1:2" x14ac:dyDescent="0.3">
      <c r="A355" s="42" t="b">
        <f>IF(COUNTA('Captura de datos CASO'!A355:AE355)-COUNTIF('Captura de datos CASO'!A355:AE355,"#N/A")&gt;0,TRUE,FALSE)</f>
        <v>0</v>
      </c>
      <c r="B355" t="b">
        <f>IF(OR(ISBLANK('Captura de datos CASO'!B355),ISBLANK('Captura de datos CASO'!C355),ISBLANK('Captura de datos CASO'!D355),ISBLANK('Captura de datos CASO'!E355),ISBLANK('Captura de datos CASO'!I355),ISBLANK('Captura de datos CASO'!J355),ISBLANK('Captura de datos CASO'!L355),ISBLANK('Captura de datos CASO'!M355),ISBLANK('Captura de datos CASO'!Z355),ISBLANK('Captura de datos CASO'!AC355),ISBLANK('Captura de datos CASO'!AB355)),TRUE,FALSE)</f>
        <v>1</v>
      </c>
    </row>
    <row r="356" spans="1:2" x14ac:dyDescent="0.3">
      <c r="A356" s="42" t="b">
        <f>IF(COUNTA('Captura de datos CASO'!A356:AE356)-COUNTIF('Captura de datos CASO'!A356:AE356,"#N/A")&gt;0,TRUE,FALSE)</f>
        <v>0</v>
      </c>
      <c r="B356" t="b">
        <f>IF(OR(ISBLANK('Captura de datos CASO'!B356),ISBLANK('Captura de datos CASO'!C356),ISBLANK('Captura de datos CASO'!D356),ISBLANK('Captura de datos CASO'!E356),ISBLANK('Captura de datos CASO'!I356),ISBLANK('Captura de datos CASO'!J356),ISBLANK('Captura de datos CASO'!L356),ISBLANK('Captura de datos CASO'!M356),ISBLANK('Captura de datos CASO'!Z356),ISBLANK('Captura de datos CASO'!AC356),ISBLANK('Captura de datos CASO'!AB356)),TRUE,FALSE)</f>
        <v>1</v>
      </c>
    </row>
    <row r="357" spans="1:2" x14ac:dyDescent="0.3">
      <c r="A357" s="42" t="b">
        <f>IF(COUNTA('Captura de datos CASO'!A357:AE357)-COUNTIF('Captura de datos CASO'!A357:AE357,"#N/A")&gt;0,TRUE,FALSE)</f>
        <v>0</v>
      </c>
      <c r="B357" t="b">
        <f>IF(OR(ISBLANK('Captura de datos CASO'!B357),ISBLANK('Captura de datos CASO'!C357),ISBLANK('Captura de datos CASO'!D357),ISBLANK('Captura de datos CASO'!E357),ISBLANK('Captura de datos CASO'!I357),ISBLANK('Captura de datos CASO'!J357),ISBLANK('Captura de datos CASO'!L357),ISBLANK('Captura de datos CASO'!M357),ISBLANK('Captura de datos CASO'!Z357),ISBLANK('Captura de datos CASO'!AC357),ISBLANK('Captura de datos CASO'!AB357)),TRUE,FALSE)</f>
        <v>1</v>
      </c>
    </row>
    <row r="358" spans="1:2" x14ac:dyDescent="0.3">
      <c r="A358" s="42" t="b">
        <f>IF(COUNTA('Captura de datos CASO'!A358:AE358)-COUNTIF('Captura de datos CASO'!A358:AE358,"#N/A")&gt;0,TRUE,FALSE)</f>
        <v>0</v>
      </c>
      <c r="B358" t="b">
        <f>IF(OR(ISBLANK('Captura de datos CASO'!B358),ISBLANK('Captura de datos CASO'!C358),ISBLANK('Captura de datos CASO'!D358),ISBLANK('Captura de datos CASO'!E358),ISBLANK('Captura de datos CASO'!I358),ISBLANK('Captura de datos CASO'!J358),ISBLANK('Captura de datos CASO'!L358),ISBLANK('Captura de datos CASO'!M358),ISBLANK('Captura de datos CASO'!Z358),ISBLANK('Captura de datos CASO'!AC358),ISBLANK('Captura de datos CASO'!AB358)),TRUE,FALSE)</f>
        <v>1</v>
      </c>
    </row>
    <row r="359" spans="1:2" x14ac:dyDescent="0.3">
      <c r="A359" s="42" t="b">
        <f>IF(COUNTA('Captura de datos CASO'!A359:AE359)-COUNTIF('Captura de datos CASO'!A359:AE359,"#N/A")&gt;0,TRUE,FALSE)</f>
        <v>0</v>
      </c>
      <c r="B359" t="b">
        <f>IF(OR(ISBLANK('Captura de datos CASO'!B359),ISBLANK('Captura de datos CASO'!C359),ISBLANK('Captura de datos CASO'!D359),ISBLANK('Captura de datos CASO'!E359),ISBLANK('Captura de datos CASO'!I359),ISBLANK('Captura de datos CASO'!J359),ISBLANK('Captura de datos CASO'!L359),ISBLANK('Captura de datos CASO'!M359),ISBLANK('Captura de datos CASO'!Z359),ISBLANK('Captura de datos CASO'!AC359),ISBLANK('Captura de datos CASO'!AB359)),TRUE,FALSE)</f>
        <v>1</v>
      </c>
    </row>
    <row r="360" spans="1:2" x14ac:dyDescent="0.3">
      <c r="A360" s="42" t="b">
        <f>IF(COUNTA('Captura de datos CASO'!A360:AE360)-COUNTIF('Captura de datos CASO'!A360:AE360,"#N/A")&gt;0,TRUE,FALSE)</f>
        <v>0</v>
      </c>
      <c r="B360" t="b">
        <f>IF(OR(ISBLANK('Captura de datos CASO'!B360),ISBLANK('Captura de datos CASO'!C360),ISBLANK('Captura de datos CASO'!D360),ISBLANK('Captura de datos CASO'!E360),ISBLANK('Captura de datos CASO'!I360),ISBLANK('Captura de datos CASO'!J360),ISBLANK('Captura de datos CASO'!L360),ISBLANK('Captura de datos CASO'!M360),ISBLANK('Captura de datos CASO'!Z360),ISBLANK('Captura de datos CASO'!AC360),ISBLANK('Captura de datos CASO'!AB360)),TRUE,FALSE)</f>
        <v>1</v>
      </c>
    </row>
    <row r="361" spans="1:2" x14ac:dyDescent="0.3">
      <c r="A361" s="42" t="b">
        <f>IF(COUNTA('Captura de datos CASO'!A361:AE361)-COUNTIF('Captura de datos CASO'!A361:AE361,"#N/A")&gt;0,TRUE,FALSE)</f>
        <v>0</v>
      </c>
      <c r="B361" t="b">
        <f>IF(OR(ISBLANK('Captura de datos CASO'!B361),ISBLANK('Captura de datos CASO'!C361),ISBLANK('Captura de datos CASO'!D361),ISBLANK('Captura de datos CASO'!E361),ISBLANK('Captura de datos CASO'!I361),ISBLANK('Captura de datos CASO'!J361),ISBLANK('Captura de datos CASO'!L361),ISBLANK('Captura de datos CASO'!M361),ISBLANK('Captura de datos CASO'!Z361),ISBLANK('Captura de datos CASO'!AC361),ISBLANK('Captura de datos CASO'!AB361)),TRUE,FALSE)</f>
        <v>1</v>
      </c>
    </row>
    <row r="362" spans="1:2" x14ac:dyDescent="0.3">
      <c r="A362" s="42" t="b">
        <f>IF(COUNTA('Captura de datos CASO'!A362:AE362)-COUNTIF('Captura de datos CASO'!A362:AE362,"#N/A")&gt;0,TRUE,FALSE)</f>
        <v>0</v>
      </c>
      <c r="B362" t="b">
        <f>IF(OR(ISBLANK('Captura de datos CASO'!B362),ISBLANK('Captura de datos CASO'!C362),ISBLANK('Captura de datos CASO'!D362),ISBLANK('Captura de datos CASO'!E362),ISBLANK('Captura de datos CASO'!I362),ISBLANK('Captura de datos CASO'!J362),ISBLANK('Captura de datos CASO'!L362),ISBLANK('Captura de datos CASO'!M362),ISBLANK('Captura de datos CASO'!Z362),ISBLANK('Captura de datos CASO'!AC362),ISBLANK('Captura de datos CASO'!AB362)),TRUE,FALSE)</f>
        <v>1</v>
      </c>
    </row>
    <row r="363" spans="1:2" x14ac:dyDescent="0.3">
      <c r="A363" s="42" t="b">
        <f>IF(COUNTA('Captura de datos CASO'!A363:AE363)-COUNTIF('Captura de datos CASO'!A363:AE363,"#N/A")&gt;0,TRUE,FALSE)</f>
        <v>0</v>
      </c>
      <c r="B363" t="b">
        <f>IF(OR(ISBLANK('Captura de datos CASO'!B363),ISBLANK('Captura de datos CASO'!C363),ISBLANK('Captura de datos CASO'!D363),ISBLANK('Captura de datos CASO'!E363),ISBLANK('Captura de datos CASO'!I363),ISBLANK('Captura de datos CASO'!J363),ISBLANK('Captura de datos CASO'!L363),ISBLANK('Captura de datos CASO'!M363),ISBLANK('Captura de datos CASO'!Z363),ISBLANK('Captura de datos CASO'!AC363),ISBLANK('Captura de datos CASO'!AB363)),TRUE,FALSE)</f>
        <v>1</v>
      </c>
    </row>
    <row r="364" spans="1:2" x14ac:dyDescent="0.3">
      <c r="A364" s="42" t="b">
        <f>IF(COUNTA('Captura de datos CASO'!A364:AE364)-COUNTIF('Captura de datos CASO'!A364:AE364,"#N/A")&gt;0,TRUE,FALSE)</f>
        <v>0</v>
      </c>
      <c r="B364" t="b">
        <f>IF(OR(ISBLANK('Captura de datos CASO'!B364),ISBLANK('Captura de datos CASO'!C364),ISBLANK('Captura de datos CASO'!D364),ISBLANK('Captura de datos CASO'!E364),ISBLANK('Captura de datos CASO'!I364),ISBLANK('Captura de datos CASO'!J364),ISBLANK('Captura de datos CASO'!L364),ISBLANK('Captura de datos CASO'!M364),ISBLANK('Captura de datos CASO'!Z364),ISBLANK('Captura de datos CASO'!AC364),ISBLANK('Captura de datos CASO'!AB364)),TRUE,FALSE)</f>
        <v>1</v>
      </c>
    </row>
    <row r="365" spans="1:2" x14ac:dyDescent="0.3">
      <c r="A365" s="42" t="b">
        <f>IF(COUNTA('Captura de datos CASO'!A365:AE365)-COUNTIF('Captura de datos CASO'!A365:AE365,"#N/A")&gt;0,TRUE,FALSE)</f>
        <v>0</v>
      </c>
      <c r="B365" t="b">
        <f>IF(OR(ISBLANK('Captura de datos CASO'!B365),ISBLANK('Captura de datos CASO'!C365),ISBLANK('Captura de datos CASO'!D365),ISBLANK('Captura de datos CASO'!E365),ISBLANK('Captura de datos CASO'!I365),ISBLANK('Captura de datos CASO'!J365),ISBLANK('Captura de datos CASO'!L365),ISBLANK('Captura de datos CASO'!M365),ISBLANK('Captura de datos CASO'!Z365),ISBLANK('Captura de datos CASO'!AC365),ISBLANK('Captura de datos CASO'!AB365)),TRUE,FALSE)</f>
        <v>1</v>
      </c>
    </row>
    <row r="366" spans="1:2" x14ac:dyDescent="0.3">
      <c r="A366" s="42" t="b">
        <f>IF(COUNTA('Captura de datos CASO'!A366:AE366)-COUNTIF('Captura de datos CASO'!A366:AE366,"#N/A")&gt;0,TRUE,FALSE)</f>
        <v>0</v>
      </c>
      <c r="B366" t="b">
        <f>IF(OR(ISBLANK('Captura de datos CASO'!B366),ISBLANK('Captura de datos CASO'!C366),ISBLANK('Captura de datos CASO'!D366),ISBLANK('Captura de datos CASO'!E366),ISBLANK('Captura de datos CASO'!I366),ISBLANK('Captura de datos CASO'!J366),ISBLANK('Captura de datos CASO'!L366),ISBLANK('Captura de datos CASO'!M366),ISBLANK('Captura de datos CASO'!Z366),ISBLANK('Captura de datos CASO'!AC366),ISBLANK('Captura de datos CASO'!AB366)),TRUE,FALSE)</f>
        <v>1</v>
      </c>
    </row>
    <row r="367" spans="1:2" x14ac:dyDescent="0.3">
      <c r="A367" s="42" t="b">
        <f>IF(COUNTA('Captura de datos CASO'!A367:AE367)-COUNTIF('Captura de datos CASO'!A367:AE367,"#N/A")&gt;0,TRUE,FALSE)</f>
        <v>0</v>
      </c>
      <c r="B367" t="b">
        <f>IF(OR(ISBLANK('Captura de datos CASO'!B367),ISBLANK('Captura de datos CASO'!C367),ISBLANK('Captura de datos CASO'!D367),ISBLANK('Captura de datos CASO'!E367),ISBLANK('Captura de datos CASO'!I367),ISBLANK('Captura de datos CASO'!J367),ISBLANK('Captura de datos CASO'!L367),ISBLANK('Captura de datos CASO'!M367),ISBLANK('Captura de datos CASO'!Z367),ISBLANK('Captura de datos CASO'!AC367),ISBLANK('Captura de datos CASO'!AB367)),TRUE,FALSE)</f>
        <v>1</v>
      </c>
    </row>
    <row r="368" spans="1:2" x14ac:dyDescent="0.3">
      <c r="A368" s="42" t="b">
        <f>IF(COUNTA('Captura de datos CASO'!A368:AE368)-COUNTIF('Captura de datos CASO'!A368:AE368,"#N/A")&gt;0,TRUE,FALSE)</f>
        <v>0</v>
      </c>
      <c r="B368" t="b">
        <f>IF(OR(ISBLANK('Captura de datos CASO'!B368),ISBLANK('Captura de datos CASO'!C368),ISBLANK('Captura de datos CASO'!D368),ISBLANK('Captura de datos CASO'!E368),ISBLANK('Captura de datos CASO'!I368),ISBLANK('Captura de datos CASO'!J368),ISBLANK('Captura de datos CASO'!L368),ISBLANK('Captura de datos CASO'!M368),ISBLANK('Captura de datos CASO'!Z368),ISBLANK('Captura de datos CASO'!AC368),ISBLANK('Captura de datos CASO'!AB368)),TRUE,FALSE)</f>
        <v>1</v>
      </c>
    </row>
    <row r="369" spans="1:2" x14ac:dyDescent="0.3">
      <c r="A369" s="42" t="b">
        <f>IF(COUNTA('Captura de datos CASO'!A369:AE369)-COUNTIF('Captura de datos CASO'!A369:AE369,"#N/A")&gt;0,TRUE,FALSE)</f>
        <v>0</v>
      </c>
      <c r="B369" t="b">
        <f>IF(OR(ISBLANK('Captura de datos CASO'!B369),ISBLANK('Captura de datos CASO'!C369),ISBLANK('Captura de datos CASO'!D369),ISBLANK('Captura de datos CASO'!E369),ISBLANK('Captura de datos CASO'!I369),ISBLANK('Captura de datos CASO'!J369),ISBLANK('Captura de datos CASO'!L369),ISBLANK('Captura de datos CASO'!M369),ISBLANK('Captura de datos CASO'!Z369),ISBLANK('Captura de datos CASO'!AC369),ISBLANK('Captura de datos CASO'!AB369)),TRUE,FALSE)</f>
        <v>1</v>
      </c>
    </row>
    <row r="370" spans="1:2" x14ac:dyDescent="0.3">
      <c r="A370" s="42" t="b">
        <f>IF(COUNTA('Captura de datos CASO'!A370:AE370)-COUNTIF('Captura de datos CASO'!A370:AE370,"#N/A")&gt;0,TRUE,FALSE)</f>
        <v>0</v>
      </c>
      <c r="B370" t="b">
        <f>IF(OR(ISBLANK('Captura de datos CASO'!B370),ISBLANK('Captura de datos CASO'!C370),ISBLANK('Captura de datos CASO'!D370),ISBLANK('Captura de datos CASO'!E370),ISBLANK('Captura de datos CASO'!I370),ISBLANK('Captura de datos CASO'!J370),ISBLANK('Captura de datos CASO'!L370),ISBLANK('Captura de datos CASO'!M370),ISBLANK('Captura de datos CASO'!Z370),ISBLANK('Captura de datos CASO'!AC370),ISBLANK('Captura de datos CASO'!AB370)),TRUE,FALSE)</f>
        <v>1</v>
      </c>
    </row>
    <row r="371" spans="1:2" x14ac:dyDescent="0.3">
      <c r="A371" s="42" t="b">
        <f>IF(COUNTA('Captura de datos CASO'!A371:AE371)-COUNTIF('Captura de datos CASO'!A371:AE371,"#N/A")&gt;0,TRUE,FALSE)</f>
        <v>0</v>
      </c>
      <c r="B371" t="b">
        <f>IF(OR(ISBLANK('Captura de datos CASO'!B371),ISBLANK('Captura de datos CASO'!C371),ISBLANK('Captura de datos CASO'!D371),ISBLANK('Captura de datos CASO'!E371),ISBLANK('Captura de datos CASO'!I371),ISBLANK('Captura de datos CASO'!J371),ISBLANK('Captura de datos CASO'!L371),ISBLANK('Captura de datos CASO'!M371),ISBLANK('Captura de datos CASO'!Z371),ISBLANK('Captura de datos CASO'!AC371),ISBLANK('Captura de datos CASO'!AB371)),TRUE,FALSE)</f>
        <v>1</v>
      </c>
    </row>
    <row r="372" spans="1:2" x14ac:dyDescent="0.3">
      <c r="A372" s="42" t="b">
        <f>IF(COUNTA('Captura de datos CASO'!A372:AE372)-COUNTIF('Captura de datos CASO'!A372:AE372,"#N/A")&gt;0,TRUE,FALSE)</f>
        <v>0</v>
      </c>
      <c r="B372" t="b">
        <f>IF(OR(ISBLANK('Captura de datos CASO'!B372),ISBLANK('Captura de datos CASO'!C372),ISBLANK('Captura de datos CASO'!D372),ISBLANK('Captura de datos CASO'!E372),ISBLANK('Captura de datos CASO'!I372),ISBLANK('Captura de datos CASO'!J372),ISBLANK('Captura de datos CASO'!L372),ISBLANK('Captura de datos CASO'!M372),ISBLANK('Captura de datos CASO'!Z372),ISBLANK('Captura de datos CASO'!AC372),ISBLANK('Captura de datos CASO'!AB372)),TRUE,FALSE)</f>
        <v>1</v>
      </c>
    </row>
    <row r="373" spans="1:2" x14ac:dyDescent="0.3">
      <c r="A373" s="42" t="b">
        <f>IF(COUNTA('Captura de datos CASO'!A373:AE373)-COUNTIF('Captura de datos CASO'!A373:AE373,"#N/A")&gt;0,TRUE,FALSE)</f>
        <v>0</v>
      </c>
      <c r="B373" t="b">
        <f>IF(OR(ISBLANK('Captura de datos CASO'!B373),ISBLANK('Captura de datos CASO'!C373),ISBLANK('Captura de datos CASO'!D373),ISBLANK('Captura de datos CASO'!E373),ISBLANK('Captura de datos CASO'!I373),ISBLANK('Captura de datos CASO'!J373),ISBLANK('Captura de datos CASO'!L373),ISBLANK('Captura de datos CASO'!M373),ISBLANK('Captura de datos CASO'!Z373),ISBLANK('Captura de datos CASO'!AC373),ISBLANK('Captura de datos CASO'!AB373)),TRUE,FALSE)</f>
        <v>1</v>
      </c>
    </row>
    <row r="374" spans="1:2" x14ac:dyDescent="0.3">
      <c r="A374" s="42" t="b">
        <f>IF(COUNTA('Captura de datos CASO'!A374:AE374)-COUNTIF('Captura de datos CASO'!A374:AE374,"#N/A")&gt;0,TRUE,FALSE)</f>
        <v>0</v>
      </c>
      <c r="B374" t="b">
        <f>IF(OR(ISBLANK('Captura de datos CASO'!B374),ISBLANK('Captura de datos CASO'!C374),ISBLANK('Captura de datos CASO'!D374),ISBLANK('Captura de datos CASO'!E374),ISBLANK('Captura de datos CASO'!I374),ISBLANK('Captura de datos CASO'!J374),ISBLANK('Captura de datos CASO'!L374),ISBLANK('Captura de datos CASO'!M374),ISBLANK('Captura de datos CASO'!Z374),ISBLANK('Captura de datos CASO'!AC374),ISBLANK('Captura de datos CASO'!AB374)),TRUE,FALSE)</f>
        <v>1</v>
      </c>
    </row>
    <row r="375" spans="1:2" x14ac:dyDescent="0.3">
      <c r="A375" s="42" t="b">
        <f>IF(COUNTA('Captura de datos CASO'!A375:AE375)-COUNTIF('Captura de datos CASO'!A375:AE375,"#N/A")&gt;0,TRUE,FALSE)</f>
        <v>0</v>
      </c>
      <c r="B375" t="b">
        <f>IF(OR(ISBLANK('Captura de datos CASO'!B375),ISBLANK('Captura de datos CASO'!C375),ISBLANK('Captura de datos CASO'!D375),ISBLANK('Captura de datos CASO'!E375),ISBLANK('Captura de datos CASO'!I375),ISBLANK('Captura de datos CASO'!J375),ISBLANK('Captura de datos CASO'!L375),ISBLANK('Captura de datos CASO'!M375),ISBLANK('Captura de datos CASO'!Z375),ISBLANK('Captura de datos CASO'!AC375),ISBLANK('Captura de datos CASO'!AB375)),TRUE,FALSE)</f>
        <v>1</v>
      </c>
    </row>
    <row r="376" spans="1:2" x14ac:dyDescent="0.3">
      <c r="A376" s="42" t="b">
        <f>IF(COUNTA('Captura de datos CASO'!A376:AE376)-COUNTIF('Captura de datos CASO'!A376:AE376,"#N/A")&gt;0,TRUE,FALSE)</f>
        <v>0</v>
      </c>
      <c r="B376" t="b">
        <f>IF(OR(ISBLANK('Captura de datos CASO'!B376),ISBLANK('Captura de datos CASO'!C376),ISBLANK('Captura de datos CASO'!D376),ISBLANK('Captura de datos CASO'!E376),ISBLANK('Captura de datos CASO'!I376),ISBLANK('Captura de datos CASO'!J376),ISBLANK('Captura de datos CASO'!L376),ISBLANK('Captura de datos CASO'!M376),ISBLANK('Captura de datos CASO'!Z376),ISBLANK('Captura de datos CASO'!AC376),ISBLANK('Captura de datos CASO'!AB376)),TRUE,FALSE)</f>
        <v>1</v>
      </c>
    </row>
    <row r="377" spans="1:2" x14ac:dyDescent="0.3">
      <c r="A377" s="42" t="b">
        <f>IF(COUNTA('Captura de datos CASO'!A377:AE377)-COUNTIF('Captura de datos CASO'!A377:AE377,"#N/A")&gt;0,TRUE,FALSE)</f>
        <v>0</v>
      </c>
      <c r="B377" t="b">
        <f>IF(OR(ISBLANK('Captura de datos CASO'!B377),ISBLANK('Captura de datos CASO'!C377),ISBLANK('Captura de datos CASO'!D377),ISBLANK('Captura de datos CASO'!E377),ISBLANK('Captura de datos CASO'!I377),ISBLANK('Captura de datos CASO'!J377),ISBLANK('Captura de datos CASO'!L377),ISBLANK('Captura de datos CASO'!M377),ISBLANK('Captura de datos CASO'!Z377),ISBLANK('Captura de datos CASO'!AC377),ISBLANK('Captura de datos CASO'!AB377)),TRUE,FALSE)</f>
        <v>1</v>
      </c>
    </row>
    <row r="378" spans="1:2" x14ac:dyDescent="0.3">
      <c r="A378" s="42" t="b">
        <f>IF(COUNTA('Captura de datos CASO'!A378:AE378)-COUNTIF('Captura de datos CASO'!A378:AE378,"#N/A")&gt;0,TRUE,FALSE)</f>
        <v>0</v>
      </c>
      <c r="B378" t="b">
        <f>IF(OR(ISBLANK('Captura de datos CASO'!B378),ISBLANK('Captura de datos CASO'!C378),ISBLANK('Captura de datos CASO'!D378),ISBLANK('Captura de datos CASO'!E378),ISBLANK('Captura de datos CASO'!I378),ISBLANK('Captura de datos CASO'!J378),ISBLANK('Captura de datos CASO'!L378),ISBLANK('Captura de datos CASO'!M378),ISBLANK('Captura de datos CASO'!Z378),ISBLANK('Captura de datos CASO'!AC378),ISBLANK('Captura de datos CASO'!AB378)),TRUE,FALSE)</f>
        <v>1</v>
      </c>
    </row>
    <row r="379" spans="1:2" x14ac:dyDescent="0.3">
      <c r="A379" s="42" t="b">
        <f>IF(COUNTA('Captura de datos CASO'!A379:AE379)-COUNTIF('Captura de datos CASO'!A379:AE379,"#N/A")&gt;0,TRUE,FALSE)</f>
        <v>0</v>
      </c>
      <c r="B379" t="b">
        <f>IF(OR(ISBLANK('Captura de datos CASO'!B379),ISBLANK('Captura de datos CASO'!C379),ISBLANK('Captura de datos CASO'!D379),ISBLANK('Captura de datos CASO'!E379),ISBLANK('Captura de datos CASO'!I379),ISBLANK('Captura de datos CASO'!J379),ISBLANK('Captura de datos CASO'!L379),ISBLANK('Captura de datos CASO'!M379),ISBLANK('Captura de datos CASO'!Z379),ISBLANK('Captura de datos CASO'!AC379),ISBLANK('Captura de datos CASO'!AB379)),TRUE,FALSE)</f>
        <v>1</v>
      </c>
    </row>
    <row r="380" spans="1:2" x14ac:dyDescent="0.3">
      <c r="A380" s="42" t="b">
        <f>IF(COUNTA('Captura de datos CASO'!A380:AE380)-COUNTIF('Captura de datos CASO'!A380:AE380,"#N/A")&gt;0,TRUE,FALSE)</f>
        <v>0</v>
      </c>
      <c r="B380" t="b">
        <f>IF(OR(ISBLANK('Captura de datos CASO'!B380),ISBLANK('Captura de datos CASO'!C380),ISBLANK('Captura de datos CASO'!D380),ISBLANK('Captura de datos CASO'!E380),ISBLANK('Captura de datos CASO'!I380),ISBLANK('Captura de datos CASO'!J380),ISBLANK('Captura de datos CASO'!L380),ISBLANK('Captura de datos CASO'!M380),ISBLANK('Captura de datos CASO'!Z380),ISBLANK('Captura de datos CASO'!AC380),ISBLANK('Captura de datos CASO'!AB380)),TRUE,FALSE)</f>
        <v>1</v>
      </c>
    </row>
    <row r="381" spans="1:2" x14ac:dyDescent="0.3">
      <c r="A381" s="42" t="b">
        <f>IF(COUNTA('Captura de datos CASO'!A381:AE381)-COUNTIF('Captura de datos CASO'!A381:AE381,"#N/A")&gt;0,TRUE,FALSE)</f>
        <v>0</v>
      </c>
      <c r="B381" t="b">
        <f>IF(OR(ISBLANK('Captura de datos CASO'!B381),ISBLANK('Captura de datos CASO'!C381),ISBLANK('Captura de datos CASO'!D381),ISBLANK('Captura de datos CASO'!E381),ISBLANK('Captura de datos CASO'!I381),ISBLANK('Captura de datos CASO'!J381),ISBLANK('Captura de datos CASO'!L381),ISBLANK('Captura de datos CASO'!M381),ISBLANK('Captura de datos CASO'!Z381),ISBLANK('Captura de datos CASO'!AC381),ISBLANK('Captura de datos CASO'!AB381)),TRUE,FALSE)</f>
        <v>1</v>
      </c>
    </row>
    <row r="382" spans="1:2" x14ac:dyDescent="0.3">
      <c r="A382" s="42" t="b">
        <f>IF(COUNTA('Captura de datos CASO'!A382:AE382)-COUNTIF('Captura de datos CASO'!A382:AE382,"#N/A")&gt;0,TRUE,FALSE)</f>
        <v>0</v>
      </c>
      <c r="B382" t="b">
        <f>IF(OR(ISBLANK('Captura de datos CASO'!B382),ISBLANK('Captura de datos CASO'!C382),ISBLANK('Captura de datos CASO'!D382),ISBLANK('Captura de datos CASO'!E382),ISBLANK('Captura de datos CASO'!I382),ISBLANK('Captura de datos CASO'!J382),ISBLANK('Captura de datos CASO'!L382),ISBLANK('Captura de datos CASO'!M382),ISBLANK('Captura de datos CASO'!Z382),ISBLANK('Captura de datos CASO'!AC382),ISBLANK('Captura de datos CASO'!AB382)),TRUE,FALSE)</f>
        <v>1</v>
      </c>
    </row>
    <row r="383" spans="1:2" x14ac:dyDescent="0.3">
      <c r="A383" s="42" t="b">
        <f>IF(COUNTA('Captura de datos CASO'!A383:AE383)-COUNTIF('Captura de datos CASO'!A383:AE383,"#N/A")&gt;0,TRUE,FALSE)</f>
        <v>0</v>
      </c>
      <c r="B383" t="b">
        <f>IF(OR(ISBLANK('Captura de datos CASO'!B383),ISBLANK('Captura de datos CASO'!C383),ISBLANK('Captura de datos CASO'!D383),ISBLANK('Captura de datos CASO'!E383),ISBLANK('Captura de datos CASO'!I383),ISBLANK('Captura de datos CASO'!J383),ISBLANK('Captura de datos CASO'!L383),ISBLANK('Captura de datos CASO'!M383),ISBLANK('Captura de datos CASO'!Z383),ISBLANK('Captura de datos CASO'!AC383),ISBLANK('Captura de datos CASO'!AB383)),TRUE,FALSE)</f>
        <v>1</v>
      </c>
    </row>
    <row r="384" spans="1:2" x14ac:dyDescent="0.3">
      <c r="A384" s="42" t="b">
        <f>IF(COUNTA('Captura de datos CASO'!A384:AE384)-COUNTIF('Captura de datos CASO'!A384:AE384,"#N/A")&gt;0,TRUE,FALSE)</f>
        <v>0</v>
      </c>
      <c r="B384" t="b">
        <f>IF(OR(ISBLANK('Captura de datos CASO'!B384),ISBLANK('Captura de datos CASO'!C384),ISBLANK('Captura de datos CASO'!D384),ISBLANK('Captura de datos CASO'!E384),ISBLANK('Captura de datos CASO'!I384),ISBLANK('Captura de datos CASO'!J384),ISBLANK('Captura de datos CASO'!L384),ISBLANK('Captura de datos CASO'!M384),ISBLANK('Captura de datos CASO'!Z384),ISBLANK('Captura de datos CASO'!AC384),ISBLANK('Captura de datos CASO'!AB384)),TRUE,FALSE)</f>
        <v>1</v>
      </c>
    </row>
    <row r="385" spans="1:2" x14ac:dyDescent="0.3">
      <c r="A385" s="42" t="b">
        <f>IF(COUNTA('Captura de datos CASO'!A385:AE385)-COUNTIF('Captura de datos CASO'!A385:AE385,"#N/A")&gt;0,TRUE,FALSE)</f>
        <v>0</v>
      </c>
      <c r="B385" t="b">
        <f>IF(OR(ISBLANK('Captura de datos CASO'!B385),ISBLANK('Captura de datos CASO'!C385),ISBLANK('Captura de datos CASO'!D385),ISBLANK('Captura de datos CASO'!E385),ISBLANK('Captura de datos CASO'!I385),ISBLANK('Captura de datos CASO'!J385),ISBLANK('Captura de datos CASO'!L385),ISBLANK('Captura de datos CASO'!M385),ISBLANK('Captura de datos CASO'!Z385),ISBLANK('Captura de datos CASO'!AC385),ISBLANK('Captura de datos CASO'!AB385)),TRUE,FALSE)</f>
        <v>1</v>
      </c>
    </row>
    <row r="386" spans="1:2" x14ac:dyDescent="0.3">
      <c r="A386" s="42" t="b">
        <f>IF(COUNTA('Captura de datos CASO'!A386:AE386)-COUNTIF('Captura de datos CASO'!A386:AE386,"#N/A")&gt;0,TRUE,FALSE)</f>
        <v>0</v>
      </c>
      <c r="B386" t="b">
        <f>IF(OR(ISBLANK('Captura de datos CASO'!B386),ISBLANK('Captura de datos CASO'!C386),ISBLANK('Captura de datos CASO'!D386),ISBLANK('Captura de datos CASO'!E386),ISBLANK('Captura de datos CASO'!I386),ISBLANK('Captura de datos CASO'!J386),ISBLANK('Captura de datos CASO'!L386),ISBLANK('Captura de datos CASO'!M386),ISBLANK('Captura de datos CASO'!Z386),ISBLANK('Captura de datos CASO'!AC386),ISBLANK('Captura de datos CASO'!AB386)),TRUE,FALSE)</f>
        <v>1</v>
      </c>
    </row>
    <row r="387" spans="1:2" x14ac:dyDescent="0.3">
      <c r="A387" s="42" t="b">
        <f>IF(COUNTA('Captura de datos CASO'!A387:AE387)-COUNTIF('Captura de datos CASO'!A387:AE387,"#N/A")&gt;0,TRUE,FALSE)</f>
        <v>0</v>
      </c>
      <c r="B387" t="b">
        <f>IF(OR(ISBLANK('Captura de datos CASO'!B387),ISBLANK('Captura de datos CASO'!C387),ISBLANK('Captura de datos CASO'!D387),ISBLANK('Captura de datos CASO'!E387),ISBLANK('Captura de datos CASO'!I387),ISBLANK('Captura de datos CASO'!J387),ISBLANK('Captura de datos CASO'!L387),ISBLANK('Captura de datos CASO'!M387),ISBLANK('Captura de datos CASO'!Z387),ISBLANK('Captura de datos CASO'!AC387),ISBLANK('Captura de datos CASO'!AB387)),TRUE,FALSE)</f>
        <v>1</v>
      </c>
    </row>
    <row r="388" spans="1:2" x14ac:dyDescent="0.3">
      <c r="A388" s="42" t="b">
        <f>IF(COUNTA('Captura de datos CASO'!A388:AE388)-COUNTIF('Captura de datos CASO'!A388:AE388,"#N/A")&gt;0,TRUE,FALSE)</f>
        <v>0</v>
      </c>
      <c r="B388" t="b">
        <f>IF(OR(ISBLANK('Captura de datos CASO'!B388),ISBLANK('Captura de datos CASO'!C388),ISBLANK('Captura de datos CASO'!D388),ISBLANK('Captura de datos CASO'!E388),ISBLANK('Captura de datos CASO'!I388),ISBLANK('Captura de datos CASO'!J388),ISBLANK('Captura de datos CASO'!L388),ISBLANK('Captura de datos CASO'!M388),ISBLANK('Captura de datos CASO'!Z388),ISBLANK('Captura de datos CASO'!AC388),ISBLANK('Captura de datos CASO'!AB388)),TRUE,FALSE)</f>
        <v>1</v>
      </c>
    </row>
    <row r="389" spans="1:2" x14ac:dyDescent="0.3">
      <c r="A389" s="42" t="b">
        <f>IF(COUNTA('Captura de datos CASO'!A389:AE389)-COUNTIF('Captura de datos CASO'!A389:AE389,"#N/A")&gt;0,TRUE,FALSE)</f>
        <v>0</v>
      </c>
      <c r="B389" t="b">
        <f>IF(OR(ISBLANK('Captura de datos CASO'!B389),ISBLANK('Captura de datos CASO'!C389),ISBLANK('Captura de datos CASO'!D389),ISBLANK('Captura de datos CASO'!E389),ISBLANK('Captura de datos CASO'!I389),ISBLANK('Captura de datos CASO'!J389),ISBLANK('Captura de datos CASO'!L389),ISBLANK('Captura de datos CASO'!M389),ISBLANK('Captura de datos CASO'!Z389),ISBLANK('Captura de datos CASO'!AC389),ISBLANK('Captura de datos CASO'!AB389)),TRUE,FALSE)</f>
        <v>1</v>
      </c>
    </row>
    <row r="390" spans="1:2" x14ac:dyDescent="0.3">
      <c r="A390" s="42" t="b">
        <f>IF(COUNTA('Captura de datos CASO'!A390:AE390)-COUNTIF('Captura de datos CASO'!A390:AE390,"#N/A")&gt;0,TRUE,FALSE)</f>
        <v>0</v>
      </c>
      <c r="B390" t="b">
        <f>IF(OR(ISBLANK('Captura de datos CASO'!B390),ISBLANK('Captura de datos CASO'!C390),ISBLANK('Captura de datos CASO'!D390),ISBLANK('Captura de datos CASO'!E390),ISBLANK('Captura de datos CASO'!I390),ISBLANK('Captura de datos CASO'!J390),ISBLANK('Captura de datos CASO'!L390),ISBLANK('Captura de datos CASO'!M390),ISBLANK('Captura de datos CASO'!Z390),ISBLANK('Captura de datos CASO'!AC390),ISBLANK('Captura de datos CASO'!AB390)),TRUE,FALSE)</f>
        <v>1</v>
      </c>
    </row>
    <row r="391" spans="1:2" x14ac:dyDescent="0.3">
      <c r="A391" s="42" t="b">
        <f>IF(COUNTA('Captura de datos CASO'!A391:AE391)-COUNTIF('Captura de datos CASO'!A391:AE391,"#N/A")&gt;0,TRUE,FALSE)</f>
        <v>0</v>
      </c>
      <c r="B391" t="b">
        <f>IF(OR(ISBLANK('Captura de datos CASO'!B391),ISBLANK('Captura de datos CASO'!C391),ISBLANK('Captura de datos CASO'!D391),ISBLANK('Captura de datos CASO'!E391),ISBLANK('Captura de datos CASO'!I391),ISBLANK('Captura de datos CASO'!J391),ISBLANK('Captura de datos CASO'!L391),ISBLANK('Captura de datos CASO'!M391),ISBLANK('Captura de datos CASO'!Z391),ISBLANK('Captura de datos CASO'!AC391),ISBLANK('Captura de datos CASO'!AB391)),TRUE,FALSE)</f>
        <v>1</v>
      </c>
    </row>
    <row r="392" spans="1:2" x14ac:dyDescent="0.3">
      <c r="A392" s="42" t="b">
        <f>IF(COUNTA('Captura de datos CASO'!A392:AE392)-COUNTIF('Captura de datos CASO'!A392:AE392,"#N/A")&gt;0,TRUE,FALSE)</f>
        <v>0</v>
      </c>
      <c r="B392" t="b">
        <f>IF(OR(ISBLANK('Captura de datos CASO'!B392),ISBLANK('Captura de datos CASO'!C392),ISBLANK('Captura de datos CASO'!D392),ISBLANK('Captura de datos CASO'!E392),ISBLANK('Captura de datos CASO'!I392),ISBLANK('Captura de datos CASO'!J392),ISBLANK('Captura de datos CASO'!L392),ISBLANK('Captura de datos CASO'!M392),ISBLANK('Captura de datos CASO'!Z392),ISBLANK('Captura de datos CASO'!AC392),ISBLANK('Captura de datos CASO'!AB392)),TRUE,FALSE)</f>
        <v>1</v>
      </c>
    </row>
    <row r="393" spans="1:2" x14ac:dyDescent="0.3">
      <c r="A393" s="42" t="b">
        <f>IF(COUNTA('Captura de datos CASO'!A393:AE393)-COUNTIF('Captura de datos CASO'!A393:AE393,"#N/A")&gt;0,TRUE,FALSE)</f>
        <v>0</v>
      </c>
      <c r="B393" t="b">
        <f>IF(OR(ISBLANK('Captura de datos CASO'!B393),ISBLANK('Captura de datos CASO'!C393),ISBLANK('Captura de datos CASO'!D393),ISBLANK('Captura de datos CASO'!E393),ISBLANK('Captura de datos CASO'!I393),ISBLANK('Captura de datos CASO'!J393),ISBLANK('Captura de datos CASO'!L393),ISBLANK('Captura de datos CASO'!M393),ISBLANK('Captura de datos CASO'!Z393),ISBLANK('Captura de datos CASO'!AC393),ISBLANK('Captura de datos CASO'!AB393)),TRUE,FALSE)</f>
        <v>1</v>
      </c>
    </row>
    <row r="394" spans="1:2" x14ac:dyDescent="0.3">
      <c r="A394" s="42" t="b">
        <f>IF(COUNTA('Captura de datos CASO'!A394:AE394)-COUNTIF('Captura de datos CASO'!A394:AE394,"#N/A")&gt;0,TRUE,FALSE)</f>
        <v>0</v>
      </c>
      <c r="B394" t="b">
        <f>IF(OR(ISBLANK('Captura de datos CASO'!B394),ISBLANK('Captura de datos CASO'!C394),ISBLANK('Captura de datos CASO'!D394),ISBLANK('Captura de datos CASO'!E394),ISBLANK('Captura de datos CASO'!I394),ISBLANK('Captura de datos CASO'!J394),ISBLANK('Captura de datos CASO'!L394),ISBLANK('Captura de datos CASO'!M394),ISBLANK('Captura de datos CASO'!Z394),ISBLANK('Captura de datos CASO'!AC394),ISBLANK('Captura de datos CASO'!AB394)),TRUE,FALSE)</f>
        <v>1</v>
      </c>
    </row>
    <row r="395" spans="1:2" x14ac:dyDescent="0.3">
      <c r="A395" s="42" t="b">
        <f>IF(COUNTA('Captura de datos CASO'!A395:AE395)-COUNTIF('Captura de datos CASO'!A395:AE395,"#N/A")&gt;0,TRUE,FALSE)</f>
        <v>0</v>
      </c>
      <c r="B395" t="b">
        <f>IF(OR(ISBLANK('Captura de datos CASO'!B395),ISBLANK('Captura de datos CASO'!C395),ISBLANK('Captura de datos CASO'!D395),ISBLANK('Captura de datos CASO'!E395),ISBLANK('Captura de datos CASO'!I395),ISBLANK('Captura de datos CASO'!J395),ISBLANK('Captura de datos CASO'!L395),ISBLANK('Captura de datos CASO'!M395),ISBLANK('Captura de datos CASO'!Z395),ISBLANK('Captura de datos CASO'!AC395),ISBLANK('Captura de datos CASO'!AB395)),TRUE,FALSE)</f>
        <v>1</v>
      </c>
    </row>
    <row r="396" spans="1:2" x14ac:dyDescent="0.3">
      <c r="A396" s="42" t="b">
        <f>IF(COUNTA('Captura de datos CASO'!A396:AE396)-COUNTIF('Captura de datos CASO'!A396:AE396,"#N/A")&gt;0,TRUE,FALSE)</f>
        <v>0</v>
      </c>
      <c r="B396" t="b">
        <f>IF(OR(ISBLANK('Captura de datos CASO'!B396),ISBLANK('Captura de datos CASO'!C396),ISBLANK('Captura de datos CASO'!D396),ISBLANK('Captura de datos CASO'!E396),ISBLANK('Captura de datos CASO'!I396),ISBLANK('Captura de datos CASO'!J396),ISBLANK('Captura de datos CASO'!L396),ISBLANK('Captura de datos CASO'!M396),ISBLANK('Captura de datos CASO'!Z396),ISBLANK('Captura de datos CASO'!AC396),ISBLANK('Captura de datos CASO'!AB396)),TRUE,FALSE)</f>
        <v>1</v>
      </c>
    </row>
    <row r="397" spans="1:2" x14ac:dyDescent="0.3">
      <c r="A397" s="42" t="b">
        <f>IF(COUNTA('Captura de datos CASO'!A397:AE397)-COUNTIF('Captura de datos CASO'!A397:AE397,"#N/A")&gt;0,TRUE,FALSE)</f>
        <v>0</v>
      </c>
      <c r="B397" t="b">
        <f>IF(OR(ISBLANK('Captura de datos CASO'!B397),ISBLANK('Captura de datos CASO'!C397),ISBLANK('Captura de datos CASO'!D397),ISBLANK('Captura de datos CASO'!E397),ISBLANK('Captura de datos CASO'!I397),ISBLANK('Captura de datos CASO'!J397),ISBLANK('Captura de datos CASO'!L397),ISBLANK('Captura de datos CASO'!M397),ISBLANK('Captura de datos CASO'!Z397),ISBLANK('Captura de datos CASO'!AC397),ISBLANK('Captura de datos CASO'!AB397)),TRUE,FALSE)</f>
        <v>1</v>
      </c>
    </row>
    <row r="398" spans="1:2" x14ac:dyDescent="0.3">
      <c r="A398" s="42" t="b">
        <f>IF(COUNTA('Captura de datos CASO'!A398:AE398)-COUNTIF('Captura de datos CASO'!A398:AE398,"#N/A")&gt;0,TRUE,FALSE)</f>
        <v>0</v>
      </c>
      <c r="B398" t="b">
        <f>IF(OR(ISBLANK('Captura de datos CASO'!B398),ISBLANK('Captura de datos CASO'!C398),ISBLANK('Captura de datos CASO'!D398),ISBLANK('Captura de datos CASO'!E398),ISBLANK('Captura de datos CASO'!I398),ISBLANK('Captura de datos CASO'!J398),ISBLANK('Captura de datos CASO'!L398),ISBLANK('Captura de datos CASO'!M398),ISBLANK('Captura de datos CASO'!Z398),ISBLANK('Captura de datos CASO'!AC398),ISBLANK('Captura de datos CASO'!AB398)),TRUE,FALSE)</f>
        <v>1</v>
      </c>
    </row>
    <row r="399" spans="1:2" x14ac:dyDescent="0.3">
      <c r="A399" s="42" t="b">
        <f>IF(COUNTA('Captura de datos CASO'!A399:AE399)-COUNTIF('Captura de datos CASO'!A399:AE399,"#N/A")&gt;0,TRUE,FALSE)</f>
        <v>0</v>
      </c>
      <c r="B399" t="b">
        <f>IF(OR(ISBLANK('Captura de datos CASO'!B399),ISBLANK('Captura de datos CASO'!C399),ISBLANK('Captura de datos CASO'!D399),ISBLANK('Captura de datos CASO'!E399),ISBLANK('Captura de datos CASO'!I399),ISBLANK('Captura de datos CASO'!J399),ISBLANK('Captura de datos CASO'!L399),ISBLANK('Captura de datos CASO'!M399),ISBLANK('Captura de datos CASO'!Z399),ISBLANK('Captura de datos CASO'!AC399),ISBLANK('Captura de datos CASO'!AB399)),TRUE,FALSE)</f>
        <v>1</v>
      </c>
    </row>
    <row r="400" spans="1:2" x14ac:dyDescent="0.3">
      <c r="A400" s="42" t="b">
        <f>IF(COUNTA('Captura de datos CASO'!A400:AE400)-COUNTIF('Captura de datos CASO'!A400:AE400,"#N/A")&gt;0,TRUE,FALSE)</f>
        <v>0</v>
      </c>
      <c r="B400" t="b">
        <f>IF(OR(ISBLANK('Captura de datos CASO'!B400),ISBLANK('Captura de datos CASO'!C400),ISBLANK('Captura de datos CASO'!D400),ISBLANK('Captura de datos CASO'!E400),ISBLANK('Captura de datos CASO'!I400),ISBLANK('Captura de datos CASO'!J400),ISBLANK('Captura de datos CASO'!L400),ISBLANK('Captura de datos CASO'!M400),ISBLANK('Captura de datos CASO'!Z400),ISBLANK('Captura de datos CASO'!AC400),ISBLANK('Captura de datos CASO'!AB400)),TRUE,FALSE)</f>
        <v>1</v>
      </c>
    </row>
    <row r="401" spans="1:2" x14ac:dyDescent="0.3">
      <c r="A401" s="42" t="b">
        <f>IF(COUNTA('Captura de datos CASO'!A401:AE401)-COUNTIF('Captura de datos CASO'!A401:AE401,"#N/A")&gt;0,TRUE,FALSE)</f>
        <v>0</v>
      </c>
      <c r="B401" t="b">
        <f>IF(OR(ISBLANK('Captura de datos CASO'!B401),ISBLANK('Captura de datos CASO'!C401),ISBLANK('Captura de datos CASO'!D401),ISBLANK('Captura de datos CASO'!E401),ISBLANK('Captura de datos CASO'!I401),ISBLANK('Captura de datos CASO'!J401),ISBLANK('Captura de datos CASO'!L401),ISBLANK('Captura de datos CASO'!M401),ISBLANK('Captura de datos CASO'!Z401),ISBLANK('Captura de datos CASO'!AC401),ISBLANK('Captura de datos CASO'!AB401)),TRUE,FALSE)</f>
        <v>1</v>
      </c>
    </row>
    <row r="402" spans="1:2" x14ac:dyDescent="0.3">
      <c r="A402" s="42" t="b">
        <f>IF(COUNTA('Captura de datos CASO'!A402:AE402)-COUNTIF('Captura de datos CASO'!A402:AE402,"#N/A")&gt;0,TRUE,FALSE)</f>
        <v>0</v>
      </c>
      <c r="B402" t="b">
        <f>IF(OR(ISBLANK('Captura de datos CASO'!B402),ISBLANK('Captura de datos CASO'!C402),ISBLANK('Captura de datos CASO'!D402),ISBLANK('Captura de datos CASO'!E402),ISBLANK('Captura de datos CASO'!I402),ISBLANK('Captura de datos CASO'!J402),ISBLANK('Captura de datos CASO'!L402),ISBLANK('Captura de datos CASO'!M402),ISBLANK('Captura de datos CASO'!Z402),ISBLANK('Captura de datos CASO'!AC402),ISBLANK('Captura de datos CASO'!AB402)),TRUE,FALSE)</f>
        <v>1</v>
      </c>
    </row>
    <row r="403" spans="1:2" x14ac:dyDescent="0.3">
      <c r="A403" s="42" t="b">
        <f>IF(COUNTA('Captura de datos CASO'!A403:AE403)-COUNTIF('Captura de datos CASO'!A403:AE403,"#N/A")&gt;0,TRUE,FALSE)</f>
        <v>0</v>
      </c>
      <c r="B403" t="b">
        <f>IF(OR(ISBLANK('Captura de datos CASO'!B403),ISBLANK('Captura de datos CASO'!C403),ISBLANK('Captura de datos CASO'!D403),ISBLANK('Captura de datos CASO'!E403),ISBLANK('Captura de datos CASO'!I403),ISBLANK('Captura de datos CASO'!J403),ISBLANK('Captura de datos CASO'!L403),ISBLANK('Captura de datos CASO'!M403),ISBLANK('Captura de datos CASO'!Z403),ISBLANK('Captura de datos CASO'!AC403),ISBLANK('Captura de datos CASO'!AB403)),TRUE,FALSE)</f>
        <v>1</v>
      </c>
    </row>
    <row r="404" spans="1:2" x14ac:dyDescent="0.3">
      <c r="A404" s="42" t="b">
        <f>IF(COUNTA('Captura de datos CASO'!A404:AE404)-COUNTIF('Captura de datos CASO'!A404:AE404,"#N/A")&gt;0,TRUE,FALSE)</f>
        <v>0</v>
      </c>
      <c r="B404" t="b">
        <f>IF(OR(ISBLANK('Captura de datos CASO'!B404),ISBLANK('Captura de datos CASO'!C404),ISBLANK('Captura de datos CASO'!D404),ISBLANK('Captura de datos CASO'!E404),ISBLANK('Captura de datos CASO'!I404),ISBLANK('Captura de datos CASO'!J404),ISBLANK('Captura de datos CASO'!L404),ISBLANK('Captura de datos CASO'!M404),ISBLANK('Captura de datos CASO'!Z404),ISBLANK('Captura de datos CASO'!AC404),ISBLANK('Captura de datos CASO'!AB404)),TRUE,FALSE)</f>
        <v>1</v>
      </c>
    </row>
    <row r="405" spans="1:2" x14ac:dyDescent="0.3">
      <c r="A405" s="42" t="b">
        <f>IF(COUNTA('Captura de datos CASO'!A405:AE405)-COUNTIF('Captura de datos CASO'!A405:AE405,"#N/A")&gt;0,TRUE,FALSE)</f>
        <v>0</v>
      </c>
      <c r="B405" t="b">
        <f>IF(OR(ISBLANK('Captura de datos CASO'!B405),ISBLANK('Captura de datos CASO'!C405),ISBLANK('Captura de datos CASO'!D405),ISBLANK('Captura de datos CASO'!E405),ISBLANK('Captura de datos CASO'!I405),ISBLANK('Captura de datos CASO'!J405),ISBLANK('Captura de datos CASO'!L405),ISBLANK('Captura de datos CASO'!M405),ISBLANK('Captura de datos CASO'!Z405),ISBLANK('Captura de datos CASO'!AC405),ISBLANK('Captura de datos CASO'!AB405)),TRUE,FALSE)</f>
        <v>1</v>
      </c>
    </row>
    <row r="406" spans="1:2" x14ac:dyDescent="0.3">
      <c r="A406" s="42" t="b">
        <f>IF(COUNTA('Captura de datos CASO'!A406:AE406)-COUNTIF('Captura de datos CASO'!A406:AE406,"#N/A")&gt;0,TRUE,FALSE)</f>
        <v>0</v>
      </c>
      <c r="B406" t="b">
        <f>IF(OR(ISBLANK('Captura de datos CASO'!B406),ISBLANK('Captura de datos CASO'!C406),ISBLANK('Captura de datos CASO'!D406),ISBLANK('Captura de datos CASO'!E406),ISBLANK('Captura de datos CASO'!I406),ISBLANK('Captura de datos CASO'!J406),ISBLANK('Captura de datos CASO'!L406),ISBLANK('Captura de datos CASO'!M406),ISBLANK('Captura de datos CASO'!Z406),ISBLANK('Captura de datos CASO'!AC406),ISBLANK('Captura de datos CASO'!AB406)),TRUE,FALSE)</f>
        <v>1</v>
      </c>
    </row>
    <row r="407" spans="1:2" x14ac:dyDescent="0.3">
      <c r="A407" s="42" t="b">
        <f>IF(COUNTA('Captura de datos CASO'!A407:AE407)-COUNTIF('Captura de datos CASO'!A407:AE407,"#N/A")&gt;0,TRUE,FALSE)</f>
        <v>0</v>
      </c>
      <c r="B407" t="b">
        <f>IF(OR(ISBLANK('Captura de datos CASO'!B407),ISBLANK('Captura de datos CASO'!C407),ISBLANK('Captura de datos CASO'!D407),ISBLANK('Captura de datos CASO'!E407),ISBLANK('Captura de datos CASO'!I407),ISBLANK('Captura de datos CASO'!J407),ISBLANK('Captura de datos CASO'!L407),ISBLANK('Captura de datos CASO'!M407),ISBLANK('Captura de datos CASO'!Z407),ISBLANK('Captura de datos CASO'!AC407),ISBLANK('Captura de datos CASO'!AB407)),TRUE,FALSE)</f>
        <v>1</v>
      </c>
    </row>
    <row r="408" spans="1:2" x14ac:dyDescent="0.3">
      <c r="A408" s="42" t="b">
        <f>IF(COUNTA('Captura de datos CASO'!A408:AE408)-COUNTIF('Captura de datos CASO'!A408:AE408,"#N/A")&gt;0,TRUE,FALSE)</f>
        <v>0</v>
      </c>
      <c r="B408" t="b">
        <f>IF(OR(ISBLANK('Captura de datos CASO'!B408),ISBLANK('Captura de datos CASO'!C408),ISBLANK('Captura de datos CASO'!D408),ISBLANK('Captura de datos CASO'!E408),ISBLANK('Captura de datos CASO'!I408),ISBLANK('Captura de datos CASO'!J408),ISBLANK('Captura de datos CASO'!L408),ISBLANK('Captura de datos CASO'!M408),ISBLANK('Captura de datos CASO'!Z408),ISBLANK('Captura de datos CASO'!AC408),ISBLANK('Captura de datos CASO'!AB408)),TRUE,FALSE)</f>
        <v>1</v>
      </c>
    </row>
    <row r="409" spans="1:2" x14ac:dyDescent="0.3">
      <c r="A409" s="42" t="b">
        <f>IF(COUNTA('Captura de datos CASO'!A409:AE409)-COUNTIF('Captura de datos CASO'!A409:AE409,"#N/A")&gt;0,TRUE,FALSE)</f>
        <v>0</v>
      </c>
      <c r="B409" t="b">
        <f>IF(OR(ISBLANK('Captura de datos CASO'!B409),ISBLANK('Captura de datos CASO'!C409),ISBLANK('Captura de datos CASO'!D409),ISBLANK('Captura de datos CASO'!E409),ISBLANK('Captura de datos CASO'!I409),ISBLANK('Captura de datos CASO'!J409),ISBLANK('Captura de datos CASO'!L409),ISBLANK('Captura de datos CASO'!M409),ISBLANK('Captura de datos CASO'!Z409),ISBLANK('Captura de datos CASO'!AC409),ISBLANK('Captura de datos CASO'!AB409)),TRUE,FALSE)</f>
        <v>1</v>
      </c>
    </row>
    <row r="410" spans="1:2" x14ac:dyDescent="0.3">
      <c r="A410" s="42" t="b">
        <f>IF(COUNTA('Captura de datos CASO'!A410:AE410)-COUNTIF('Captura de datos CASO'!A410:AE410,"#N/A")&gt;0,TRUE,FALSE)</f>
        <v>0</v>
      </c>
      <c r="B410" t="b">
        <f>IF(OR(ISBLANK('Captura de datos CASO'!B410),ISBLANK('Captura de datos CASO'!C410),ISBLANK('Captura de datos CASO'!D410),ISBLANK('Captura de datos CASO'!E410),ISBLANK('Captura de datos CASO'!I410),ISBLANK('Captura de datos CASO'!J410),ISBLANK('Captura de datos CASO'!L410),ISBLANK('Captura de datos CASO'!M410),ISBLANK('Captura de datos CASO'!Z410),ISBLANK('Captura de datos CASO'!AC410),ISBLANK('Captura de datos CASO'!AB410)),TRUE,FALSE)</f>
        <v>1</v>
      </c>
    </row>
    <row r="411" spans="1:2" x14ac:dyDescent="0.3">
      <c r="A411" s="42" t="b">
        <f>IF(COUNTA('Captura de datos CASO'!A411:AE411)-COUNTIF('Captura de datos CASO'!A411:AE411,"#N/A")&gt;0,TRUE,FALSE)</f>
        <v>0</v>
      </c>
      <c r="B411" t="b">
        <f>IF(OR(ISBLANK('Captura de datos CASO'!B411),ISBLANK('Captura de datos CASO'!C411),ISBLANK('Captura de datos CASO'!D411),ISBLANK('Captura de datos CASO'!E411),ISBLANK('Captura de datos CASO'!I411),ISBLANK('Captura de datos CASO'!J411),ISBLANK('Captura de datos CASO'!L411),ISBLANK('Captura de datos CASO'!M411),ISBLANK('Captura de datos CASO'!Z411),ISBLANK('Captura de datos CASO'!AC411),ISBLANK('Captura de datos CASO'!AB411)),TRUE,FALSE)</f>
        <v>1</v>
      </c>
    </row>
    <row r="412" spans="1:2" x14ac:dyDescent="0.3">
      <c r="A412" s="42" t="b">
        <f>IF(COUNTA('Captura de datos CASO'!A412:AE412)-COUNTIF('Captura de datos CASO'!A412:AE412,"#N/A")&gt;0,TRUE,FALSE)</f>
        <v>0</v>
      </c>
      <c r="B412" t="b">
        <f>IF(OR(ISBLANK('Captura de datos CASO'!B412),ISBLANK('Captura de datos CASO'!C412),ISBLANK('Captura de datos CASO'!D412),ISBLANK('Captura de datos CASO'!E412),ISBLANK('Captura de datos CASO'!I412),ISBLANK('Captura de datos CASO'!J412),ISBLANK('Captura de datos CASO'!L412),ISBLANK('Captura de datos CASO'!M412),ISBLANK('Captura de datos CASO'!Z412),ISBLANK('Captura de datos CASO'!AC412),ISBLANK('Captura de datos CASO'!AB412)),TRUE,FALSE)</f>
        <v>1</v>
      </c>
    </row>
    <row r="413" spans="1:2" x14ac:dyDescent="0.3">
      <c r="A413" s="42" t="b">
        <f>IF(COUNTA('Captura de datos CASO'!A413:AE413)-COUNTIF('Captura de datos CASO'!A413:AE413,"#N/A")&gt;0,TRUE,FALSE)</f>
        <v>0</v>
      </c>
      <c r="B413" t="b">
        <f>IF(OR(ISBLANK('Captura de datos CASO'!B413),ISBLANK('Captura de datos CASO'!C413),ISBLANK('Captura de datos CASO'!D413),ISBLANK('Captura de datos CASO'!E413),ISBLANK('Captura de datos CASO'!I413),ISBLANK('Captura de datos CASO'!J413),ISBLANK('Captura de datos CASO'!L413),ISBLANK('Captura de datos CASO'!M413),ISBLANK('Captura de datos CASO'!Z413),ISBLANK('Captura de datos CASO'!AC413),ISBLANK('Captura de datos CASO'!AB413)),TRUE,FALSE)</f>
        <v>1</v>
      </c>
    </row>
    <row r="414" spans="1:2" x14ac:dyDescent="0.3">
      <c r="A414" s="42" t="b">
        <f>IF(COUNTA('Captura de datos CASO'!A414:AE414)-COUNTIF('Captura de datos CASO'!A414:AE414,"#N/A")&gt;0,TRUE,FALSE)</f>
        <v>0</v>
      </c>
      <c r="B414" t="b">
        <f>IF(OR(ISBLANK('Captura de datos CASO'!B414),ISBLANK('Captura de datos CASO'!C414),ISBLANK('Captura de datos CASO'!D414),ISBLANK('Captura de datos CASO'!E414),ISBLANK('Captura de datos CASO'!I414),ISBLANK('Captura de datos CASO'!J414),ISBLANK('Captura de datos CASO'!L414),ISBLANK('Captura de datos CASO'!M414),ISBLANK('Captura de datos CASO'!Z414),ISBLANK('Captura de datos CASO'!AC414),ISBLANK('Captura de datos CASO'!AB414)),TRUE,FALSE)</f>
        <v>1</v>
      </c>
    </row>
    <row r="415" spans="1:2" x14ac:dyDescent="0.3">
      <c r="A415" s="42" t="b">
        <f>IF(COUNTA('Captura de datos CASO'!A415:AE415)-COUNTIF('Captura de datos CASO'!A415:AE415,"#N/A")&gt;0,TRUE,FALSE)</f>
        <v>0</v>
      </c>
      <c r="B415" t="b">
        <f>IF(OR(ISBLANK('Captura de datos CASO'!B415),ISBLANK('Captura de datos CASO'!C415),ISBLANK('Captura de datos CASO'!D415),ISBLANK('Captura de datos CASO'!E415),ISBLANK('Captura de datos CASO'!I415),ISBLANK('Captura de datos CASO'!J415),ISBLANK('Captura de datos CASO'!L415),ISBLANK('Captura de datos CASO'!M415),ISBLANK('Captura de datos CASO'!Z415),ISBLANK('Captura de datos CASO'!AC415),ISBLANK('Captura de datos CASO'!AB415)),TRUE,FALSE)</f>
        <v>1</v>
      </c>
    </row>
    <row r="416" spans="1:2" x14ac:dyDescent="0.3">
      <c r="A416" s="42" t="b">
        <f>IF(COUNTA('Captura de datos CASO'!A416:AE416)-COUNTIF('Captura de datos CASO'!A416:AE416,"#N/A")&gt;0,TRUE,FALSE)</f>
        <v>0</v>
      </c>
      <c r="B416" t="b">
        <f>IF(OR(ISBLANK('Captura de datos CASO'!B416),ISBLANK('Captura de datos CASO'!C416),ISBLANK('Captura de datos CASO'!D416),ISBLANK('Captura de datos CASO'!E416),ISBLANK('Captura de datos CASO'!I416),ISBLANK('Captura de datos CASO'!J416),ISBLANK('Captura de datos CASO'!L416),ISBLANK('Captura de datos CASO'!M416),ISBLANK('Captura de datos CASO'!Z416),ISBLANK('Captura de datos CASO'!AC416),ISBLANK('Captura de datos CASO'!AB416)),TRUE,FALSE)</f>
        <v>1</v>
      </c>
    </row>
    <row r="417" spans="1:2" x14ac:dyDescent="0.3">
      <c r="A417" s="42" t="b">
        <f>IF(COUNTA('Captura de datos CASO'!A417:AE417)-COUNTIF('Captura de datos CASO'!A417:AE417,"#N/A")&gt;0,TRUE,FALSE)</f>
        <v>0</v>
      </c>
      <c r="B417" t="b">
        <f>IF(OR(ISBLANK('Captura de datos CASO'!B417),ISBLANK('Captura de datos CASO'!C417),ISBLANK('Captura de datos CASO'!D417),ISBLANK('Captura de datos CASO'!E417),ISBLANK('Captura de datos CASO'!I417),ISBLANK('Captura de datos CASO'!J417),ISBLANK('Captura de datos CASO'!L417),ISBLANK('Captura de datos CASO'!M417),ISBLANK('Captura de datos CASO'!Z417),ISBLANK('Captura de datos CASO'!AC417),ISBLANK('Captura de datos CASO'!AB417)),TRUE,FALSE)</f>
        <v>1</v>
      </c>
    </row>
    <row r="418" spans="1:2" x14ac:dyDescent="0.3">
      <c r="A418" s="42" t="b">
        <f>IF(COUNTA('Captura de datos CASO'!A418:AE418)-COUNTIF('Captura de datos CASO'!A418:AE418,"#N/A")&gt;0,TRUE,FALSE)</f>
        <v>0</v>
      </c>
      <c r="B418" t="b">
        <f>IF(OR(ISBLANK('Captura de datos CASO'!B418),ISBLANK('Captura de datos CASO'!C418),ISBLANK('Captura de datos CASO'!D418),ISBLANK('Captura de datos CASO'!E418),ISBLANK('Captura de datos CASO'!I418),ISBLANK('Captura de datos CASO'!J418),ISBLANK('Captura de datos CASO'!L418),ISBLANK('Captura de datos CASO'!M418),ISBLANK('Captura de datos CASO'!Z418),ISBLANK('Captura de datos CASO'!AC418),ISBLANK('Captura de datos CASO'!AB418)),TRUE,FALSE)</f>
        <v>1</v>
      </c>
    </row>
    <row r="419" spans="1:2" x14ac:dyDescent="0.3">
      <c r="A419" s="42" t="b">
        <f>IF(COUNTA('Captura de datos CASO'!A419:AE419)-COUNTIF('Captura de datos CASO'!A419:AE419,"#N/A")&gt;0,TRUE,FALSE)</f>
        <v>0</v>
      </c>
      <c r="B419" t="b">
        <f>IF(OR(ISBLANK('Captura de datos CASO'!B419),ISBLANK('Captura de datos CASO'!C419),ISBLANK('Captura de datos CASO'!D419),ISBLANK('Captura de datos CASO'!E419),ISBLANK('Captura de datos CASO'!I419),ISBLANK('Captura de datos CASO'!J419),ISBLANK('Captura de datos CASO'!L419),ISBLANK('Captura de datos CASO'!M419),ISBLANK('Captura de datos CASO'!Z419),ISBLANK('Captura de datos CASO'!AC419),ISBLANK('Captura de datos CASO'!AB419)),TRUE,FALSE)</f>
        <v>1</v>
      </c>
    </row>
    <row r="420" spans="1:2" x14ac:dyDescent="0.3">
      <c r="A420" s="42" t="b">
        <f>IF(COUNTA('Captura de datos CASO'!A420:AE420)-COUNTIF('Captura de datos CASO'!A420:AE420,"#N/A")&gt;0,TRUE,FALSE)</f>
        <v>0</v>
      </c>
      <c r="B420" t="b">
        <f>IF(OR(ISBLANK('Captura de datos CASO'!B420),ISBLANK('Captura de datos CASO'!C420),ISBLANK('Captura de datos CASO'!D420),ISBLANK('Captura de datos CASO'!E420),ISBLANK('Captura de datos CASO'!I420),ISBLANK('Captura de datos CASO'!J420),ISBLANK('Captura de datos CASO'!L420),ISBLANK('Captura de datos CASO'!M420),ISBLANK('Captura de datos CASO'!Z420),ISBLANK('Captura de datos CASO'!AC420),ISBLANK('Captura de datos CASO'!AB420)),TRUE,FALSE)</f>
        <v>1</v>
      </c>
    </row>
    <row r="421" spans="1:2" x14ac:dyDescent="0.3">
      <c r="A421" s="42" t="b">
        <f>IF(COUNTA('Captura de datos CASO'!A421:AE421)-COUNTIF('Captura de datos CASO'!A421:AE421,"#N/A")&gt;0,TRUE,FALSE)</f>
        <v>0</v>
      </c>
      <c r="B421" t="b">
        <f>IF(OR(ISBLANK('Captura de datos CASO'!B421),ISBLANK('Captura de datos CASO'!C421),ISBLANK('Captura de datos CASO'!D421),ISBLANK('Captura de datos CASO'!E421),ISBLANK('Captura de datos CASO'!I421),ISBLANK('Captura de datos CASO'!J421),ISBLANK('Captura de datos CASO'!L421),ISBLANK('Captura de datos CASO'!M421),ISBLANK('Captura de datos CASO'!Z421),ISBLANK('Captura de datos CASO'!AC421),ISBLANK('Captura de datos CASO'!AB421)),TRUE,FALSE)</f>
        <v>1</v>
      </c>
    </row>
    <row r="422" spans="1:2" x14ac:dyDescent="0.3">
      <c r="A422" s="42" t="b">
        <f>IF(COUNTA('Captura de datos CASO'!A422:AE422)-COUNTIF('Captura de datos CASO'!A422:AE422,"#N/A")&gt;0,TRUE,FALSE)</f>
        <v>0</v>
      </c>
      <c r="B422" t="b">
        <f>IF(OR(ISBLANK('Captura de datos CASO'!B422),ISBLANK('Captura de datos CASO'!C422),ISBLANK('Captura de datos CASO'!D422),ISBLANK('Captura de datos CASO'!E422),ISBLANK('Captura de datos CASO'!I422),ISBLANK('Captura de datos CASO'!J422),ISBLANK('Captura de datos CASO'!L422),ISBLANK('Captura de datos CASO'!M422),ISBLANK('Captura de datos CASO'!Z422),ISBLANK('Captura de datos CASO'!AC422),ISBLANK('Captura de datos CASO'!AB422)),TRUE,FALSE)</f>
        <v>1</v>
      </c>
    </row>
    <row r="423" spans="1:2" x14ac:dyDescent="0.3">
      <c r="A423" s="42" t="b">
        <f>IF(COUNTA('Captura de datos CASO'!A423:AE423)-COUNTIF('Captura de datos CASO'!A423:AE423,"#N/A")&gt;0,TRUE,FALSE)</f>
        <v>0</v>
      </c>
      <c r="B423" t="b">
        <f>IF(OR(ISBLANK('Captura de datos CASO'!B423),ISBLANK('Captura de datos CASO'!C423),ISBLANK('Captura de datos CASO'!D423),ISBLANK('Captura de datos CASO'!E423),ISBLANK('Captura de datos CASO'!I423),ISBLANK('Captura de datos CASO'!J423),ISBLANK('Captura de datos CASO'!L423),ISBLANK('Captura de datos CASO'!M423),ISBLANK('Captura de datos CASO'!Z423),ISBLANK('Captura de datos CASO'!AC423),ISBLANK('Captura de datos CASO'!AB423)),TRUE,FALSE)</f>
        <v>1</v>
      </c>
    </row>
    <row r="424" spans="1:2" x14ac:dyDescent="0.3">
      <c r="A424" s="42" t="b">
        <f>IF(COUNTA('Captura de datos CASO'!A424:AE424)-COUNTIF('Captura de datos CASO'!A424:AE424,"#N/A")&gt;0,TRUE,FALSE)</f>
        <v>0</v>
      </c>
      <c r="B424" t="b">
        <f>IF(OR(ISBLANK('Captura de datos CASO'!B424),ISBLANK('Captura de datos CASO'!C424),ISBLANK('Captura de datos CASO'!D424),ISBLANK('Captura de datos CASO'!E424),ISBLANK('Captura de datos CASO'!I424),ISBLANK('Captura de datos CASO'!J424),ISBLANK('Captura de datos CASO'!L424),ISBLANK('Captura de datos CASO'!M424),ISBLANK('Captura de datos CASO'!Z424),ISBLANK('Captura de datos CASO'!AC424),ISBLANK('Captura de datos CASO'!AB424)),TRUE,FALSE)</f>
        <v>1</v>
      </c>
    </row>
    <row r="425" spans="1:2" x14ac:dyDescent="0.3">
      <c r="A425" s="42" t="b">
        <f>IF(COUNTA('Captura de datos CASO'!A425:AE425)-COUNTIF('Captura de datos CASO'!A425:AE425,"#N/A")&gt;0,TRUE,FALSE)</f>
        <v>0</v>
      </c>
      <c r="B425" t="b">
        <f>IF(OR(ISBLANK('Captura de datos CASO'!B425),ISBLANK('Captura de datos CASO'!C425),ISBLANK('Captura de datos CASO'!D425),ISBLANK('Captura de datos CASO'!E425),ISBLANK('Captura de datos CASO'!I425),ISBLANK('Captura de datos CASO'!J425),ISBLANK('Captura de datos CASO'!L425),ISBLANK('Captura de datos CASO'!M425),ISBLANK('Captura de datos CASO'!Z425),ISBLANK('Captura de datos CASO'!AC425),ISBLANK('Captura de datos CASO'!AB425)),TRUE,FALSE)</f>
        <v>1</v>
      </c>
    </row>
    <row r="426" spans="1:2" x14ac:dyDescent="0.3">
      <c r="A426" s="42" t="b">
        <f>IF(COUNTA('Captura de datos CASO'!A426:AE426)-COUNTIF('Captura de datos CASO'!A426:AE426,"#N/A")&gt;0,TRUE,FALSE)</f>
        <v>0</v>
      </c>
      <c r="B426" t="b">
        <f>IF(OR(ISBLANK('Captura de datos CASO'!B426),ISBLANK('Captura de datos CASO'!C426),ISBLANK('Captura de datos CASO'!D426),ISBLANK('Captura de datos CASO'!E426),ISBLANK('Captura de datos CASO'!I426),ISBLANK('Captura de datos CASO'!J426),ISBLANK('Captura de datos CASO'!L426),ISBLANK('Captura de datos CASO'!M426),ISBLANK('Captura de datos CASO'!Z426),ISBLANK('Captura de datos CASO'!AC426),ISBLANK('Captura de datos CASO'!AB426)),TRUE,FALSE)</f>
        <v>1</v>
      </c>
    </row>
    <row r="427" spans="1:2" x14ac:dyDescent="0.3">
      <c r="A427" s="42" t="b">
        <f>IF(COUNTA('Captura de datos CASO'!A427:AE427)-COUNTIF('Captura de datos CASO'!A427:AE427,"#N/A")&gt;0,TRUE,FALSE)</f>
        <v>0</v>
      </c>
      <c r="B427" t="b">
        <f>IF(OR(ISBLANK('Captura de datos CASO'!B427),ISBLANK('Captura de datos CASO'!C427),ISBLANK('Captura de datos CASO'!D427),ISBLANK('Captura de datos CASO'!E427),ISBLANK('Captura de datos CASO'!I427),ISBLANK('Captura de datos CASO'!J427),ISBLANK('Captura de datos CASO'!L427),ISBLANK('Captura de datos CASO'!M427),ISBLANK('Captura de datos CASO'!Z427),ISBLANK('Captura de datos CASO'!AC427),ISBLANK('Captura de datos CASO'!AB427)),TRUE,FALSE)</f>
        <v>1</v>
      </c>
    </row>
    <row r="428" spans="1:2" x14ac:dyDescent="0.3">
      <c r="A428" s="42" t="b">
        <f>IF(COUNTA('Captura de datos CASO'!A428:AE428)-COUNTIF('Captura de datos CASO'!A428:AE428,"#N/A")&gt;0,TRUE,FALSE)</f>
        <v>0</v>
      </c>
      <c r="B428" t="b">
        <f>IF(OR(ISBLANK('Captura de datos CASO'!B428),ISBLANK('Captura de datos CASO'!C428),ISBLANK('Captura de datos CASO'!D428),ISBLANK('Captura de datos CASO'!E428),ISBLANK('Captura de datos CASO'!I428),ISBLANK('Captura de datos CASO'!J428),ISBLANK('Captura de datos CASO'!L428),ISBLANK('Captura de datos CASO'!M428),ISBLANK('Captura de datos CASO'!Z428),ISBLANK('Captura de datos CASO'!AC428),ISBLANK('Captura de datos CASO'!AB428)),TRUE,FALSE)</f>
        <v>1</v>
      </c>
    </row>
    <row r="429" spans="1:2" x14ac:dyDescent="0.3">
      <c r="A429" s="42" t="b">
        <f>IF(COUNTA('Captura de datos CASO'!A429:AE429)-COUNTIF('Captura de datos CASO'!A429:AE429,"#N/A")&gt;0,TRUE,FALSE)</f>
        <v>0</v>
      </c>
      <c r="B429" t="b">
        <f>IF(OR(ISBLANK('Captura de datos CASO'!B429),ISBLANK('Captura de datos CASO'!C429),ISBLANK('Captura de datos CASO'!D429),ISBLANK('Captura de datos CASO'!E429),ISBLANK('Captura de datos CASO'!I429),ISBLANK('Captura de datos CASO'!J429),ISBLANK('Captura de datos CASO'!L429),ISBLANK('Captura de datos CASO'!M429),ISBLANK('Captura de datos CASO'!Z429),ISBLANK('Captura de datos CASO'!AC429),ISBLANK('Captura de datos CASO'!AB429)),TRUE,FALSE)</f>
        <v>1</v>
      </c>
    </row>
    <row r="430" spans="1:2" x14ac:dyDescent="0.3">
      <c r="A430" s="42" t="b">
        <f>IF(COUNTA('Captura de datos CASO'!A430:AE430)-COUNTIF('Captura de datos CASO'!A430:AE430,"#N/A")&gt;0,TRUE,FALSE)</f>
        <v>0</v>
      </c>
      <c r="B430" t="b">
        <f>IF(OR(ISBLANK('Captura de datos CASO'!B430),ISBLANK('Captura de datos CASO'!C430),ISBLANK('Captura de datos CASO'!D430),ISBLANK('Captura de datos CASO'!E430),ISBLANK('Captura de datos CASO'!I430),ISBLANK('Captura de datos CASO'!J430),ISBLANK('Captura de datos CASO'!L430),ISBLANK('Captura de datos CASO'!M430),ISBLANK('Captura de datos CASO'!Z430),ISBLANK('Captura de datos CASO'!AC430),ISBLANK('Captura de datos CASO'!AB430)),TRUE,FALSE)</f>
        <v>1</v>
      </c>
    </row>
    <row r="431" spans="1:2" x14ac:dyDescent="0.3">
      <c r="A431" s="42" t="b">
        <f>IF(COUNTA('Captura de datos CASO'!A431:AE431)-COUNTIF('Captura de datos CASO'!A431:AE431,"#N/A")&gt;0,TRUE,FALSE)</f>
        <v>0</v>
      </c>
      <c r="B431" t="b">
        <f>IF(OR(ISBLANK('Captura de datos CASO'!B431),ISBLANK('Captura de datos CASO'!C431),ISBLANK('Captura de datos CASO'!D431),ISBLANK('Captura de datos CASO'!E431),ISBLANK('Captura de datos CASO'!I431),ISBLANK('Captura de datos CASO'!J431),ISBLANK('Captura de datos CASO'!L431),ISBLANK('Captura de datos CASO'!M431),ISBLANK('Captura de datos CASO'!Z431),ISBLANK('Captura de datos CASO'!AC431),ISBLANK('Captura de datos CASO'!AB431)),TRUE,FALSE)</f>
        <v>1</v>
      </c>
    </row>
    <row r="432" spans="1:2" x14ac:dyDescent="0.3">
      <c r="A432" s="42" t="b">
        <f>IF(COUNTA('Captura de datos CASO'!A432:AE432)-COUNTIF('Captura de datos CASO'!A432:AE432,"#N/A")&gt;0,TRUE,FALSE)</f>
        <v>0</v>
      </c>
      <c r="B432" t="b">
        <f>IF(OR(ISBLANK('Captura de datos CASO'!B432),ISBLANK('Captura de datos CASO'!C432),ISBLANK('Captura de datos CASO'!D432),ISBLANK('Captura de datos CASO'!E432),ISBLANK('Captura de datos CASO'!I432),ISBLANK('Captura de datos CASO'!J432),ISBLANK('Captura de datos CASO'!L432),ISBLANK('Captura de datos CASO'!M432),ISBLANK('Captura de datos CASO'!Z432),ISBLANK('Captura de datos CASO'!AC432),ISBLANK('Captura de datos CASO'!AB432)),TRUE,FALSE)</f>
        <v>1</v>
      </c>
    </row>
    <row r="433" spans="1:2" x14ac:dyDescent="0.3">
      <c r="A433" s="42" t="b">
        <f>IF(COUNTA('Captura de datos CASO'!A433:AE433)-COUNTIF('Captura de datos CASO'!A433:AE433,"#N/A")&gt;0,TRUE,FALSE)</f>
        <v>0</v>
      </c>
      <c r="B433" t="b">
        <f>IF(OR(ISBLANK('Captura de datos CASO'!B433),ISBLANK('Captura de datos CASO'!C433),ISBLANK('Captura de datos CASO'!D433),ISBLANK('Captura de datos CASO'!E433),ISBLANK('Captura de datos CASO'!I433),ISBLANK('Captura de datos CASO'!J433),ISBLANK('Captura de datos CASO'!L433),ISBLANK('Captura de datos CASO'!M433),ISBLANK('Captura de datos CASO'!Z433),ISBLANK('Captura de datos CASO'!AC433),ISBLANK('Captura de datos CASO'!AB433)),TRUE,FALSE)</f>
        <v>1</v>
      </c>
    </row>
    <row r="434" spans="1:2" x14ac:dyDescent="0.3">
      <c r="A434" s="42" t="b">
        <f>IF(COUNTA('Captura de datos CASO'!A434:AE434)-COUNTIF('Captura de datos CASO'!A434:AE434,"#N/A")&gt;0,TRUE,FALSE)</f>
        <v>0</v>
      </c>
      <c r="B434" t="b">
        <f>IF(OR(ISBLANK('Captura de datos CASO'!B434),ISBLANK('Captura de datos CASO'!C434),ISBLANK('Captura de datos CASO'!D434),ISBLANK('Captura de datos CASO'!E434),ISBLANK('Captura de datos CASO'!I434),ISBLANK('Captura de datos CASO'!J434),ISBLANK('Captura de datos CASO'!L434),ISBLANK('Captura de datos CASO'!M434),ISBLANK('Captura de datos CASO'!Z434),ISBLANK('Captura de datos CASO'!AC434),ISBLANK('Captura de datos CASO'!AB434)),TRUE,FALSE)</f>
        <v>1</v>
      </c>
    </row>
    <row r="435" spans="1:2" x14ac:dyDescent="0.3">
      <c r="A435" s="42" t="b">
        <f>IF(COUNTA('Captura de datos CASO'!A435:AE435)-COUNTIF('Captura de datos CASO'!A435:AE435,"#N/A")&gt;0,TRUE,FALSE)</f>
        <v>0</v>
      </c>
      <c r="B435" t="b">
        <f>IF(OR(ISBLANK('Captura de datos CASO'!B435),ISBLANK('Captura de datos CASO'!C435),ISBLANK('Captura de datos CASO'!D435),ISBLANK('Captura de datos CASO'!E435),ISBLANK('Captura de datos CASO'!I435),ISBLANK('Captura de datos CASO'!J435),ISBLANK('Captura de datos CASO'!L435),ISBLANK('Captura de datos CASO'!M435),ISBLANK('Captura de datos CASO'!Z435),ISBLANK('Captura de datos CASO'!AC435),ISBLANK('Captura de datos CASO'!AB435)),TRUE,FALSE)</f>
        <v>1</v>
      </c>
    </row>
    <row r="436" spans="1:2" x14ac:dyDescent="0.3">
      <c r="A436" s="42" t="b">
        <f>IF(COUNTA('Captura de datos CASO'!A436:AE436)-COUNTIF('Captura de datos CASO'!A436:AE436,"#N/A")&gt;0,TRUE,FALSE)</f>
        <v>0</v>
      </c>
      <c r="B436" t="b">
        <f>IF(OR(ISBLANK('Captura de datos CASO'!B436),ISBLANK('Captura de datos CASO'!C436),ISBLANK('Captura de datos CASO'!D436),ISBLANK('Captura de datos CASO'!E436),ISBLANK('Captura de datos CASO'!I436),ISBLANK('Captura de datos CASO'!J436),ISBLANK('Captura de datos CASO'!L436),ISBLANK('Captura de datos CASO'!M436),ISBLANK('Captura de datos CASO'!Z436),ISBLANK('Captura de datos CASO'!AC436),ISBLANK('Captura de datos CASO'!AB436)),TRUE,FALSE)</f>
        <v>1</v>
      </c>
    </row>
    <row r="437" spans="1:2" x14ac:dyDescent="0.3">
      <c r="A437" s="42" t="b">
        <f>IF(COUNTA('Captura de datos CASO'!A437:AE437)-COUNTIF('Captura de datos CASO'!A437:AE437,"#N/A")&gt;0,TRUE,FALSE)</f>
        <v>0</v>
      </c>
      <c r="B437" t="b">
        <f>IF(OR(ISBLANK('Captura de datos CASO'!B437),ISBLANK('Captura de datos CASO'!C437),ISBLANK('Captura de datos CASO'!D437),ISBLANK('Captura de datos CASO'!E437),ISBLANK('Captura de datos CASO'!I437),ISBLANK('Captura de datos CASO'!J437),ISBLANK('Captura de datos CASO'!L437),ISBLANK('Captura de datos CASO'!M437),ISBLANK('Captura de datos CASO'!Z437),ISBLANK('Captura de datos CASO'!AC437),ISBLANK('Captura de datos CASO'!AB437)),TRUE,FALSE)</f>
        <v>1</v>
      </c>
    </row>
    <row r="438" spans="1:2" x14ac:dyDescent="0.3">
      <c r="A438" s="42" t="b">
        <f>IF(COUNTA('Captura de datos CASO'!A438:AE438)-COUNTIF('Captura de datos CASO'!A438:AE438,"#N/A")&gt;0,TRUE,FALSE)</f>
        <v>0</v>
      </c>
      <c r="B438" t="b">
        <f>IF(OR(ISBLANK('Captura de datos CASO'!B438),ISBLANK('Captura de datos CASO'!C438),ISBLANK('Captura de datos CASO'!D438),ISBLANK('Captura de datos CASO'!E438),ISBLANK('Captura de datos CASO'!I438),ISBLANK('Captura de datos CASO'!J438),ISBLANK('Captura de datos CASO'!L438),ISBLANK('Captura de datos CASO'!M438),ISBLANK('Captura de datos CASO'!Z438),ISBLANK('Captura de datos CASO'!AC438),ISBLANK('Captura de datos CASO'!AB438)),TRUE,FALSE)</f>
        <v>1</v>
      </c>
    </row>
    <row r="439" spans="1:2" x14ac:dyDescent="0.3">
      <c r="A439" s="42" t="b">
        <f>IF(COUNTA('Captura de datos CASO'!A439:AE439)-COUNTIF('Captura de datos CASO'!A439:AE439,"#N/A")&gt;0,TRUE,FALSE)</f>
        <v>0</v>
      </c>
      <c r="B439" t="b">
        <f>IF(OR(ISBLANK('Captura de datos CASO'!B439),ISBLANK('Captura de datos CASO'!C439),ISBLANK('Captura de datos CASO'!D439),ISBLANK('Captura de datos CASO'!E439),ISBLANK('Captura de datos CASO'!I439),ISBLANK('Captura de datos CASO'!J439),ISBLANK('Captura de datos CASO'!L439),ISBLANK('Captura de datos CASO'!M439),ISBLANK('Captura de datos CASO'!Z439),ISBLANK('Captura de datos CASO'!AC439),ISBLANK('Captura de datos CASO'!AB439)),TRUE,FALSE)</f>
        <v>1</v>
      </c>
    </row>
    <row r="440" spans="1:2" x14ac:dyDescent="0.3">
      <c r="A440" s="42" t="b">
        <f>IF(COUNTA('Captura de datos CASO'!A440:AE440)-COUNTIF('Captura de datos CASO'!A440:AE440,"#N/A")&gt;0,TRUE,FALSE)</f>
        <v>0</v>
      </c>
      <c r="B440" t="b">
        <f>IF(OR(ISBLANK('Captura de datos CASO'!B440),ISBLANK('Captura de datos CASO'!C440),ISBLANK('Captura de datos CASO'!D440),ISBLANK('Captura de datos CASO'!E440),ISBLANK('Captura de datos CASO'!I440),ISBLANK('Captura de datos CASO'!J440),ISBLANK('Captura de datos CASO'!L440),ISBLANK('Captura de datos CASO'!M440),ISBLANK('Captura de datos CASO'!Z440),ISBLANK('Captura de datos CASO'!AC440),ISBLANK('Captura de datos CASO'!AB440)),TRUE,FALSE)</f>
        <v>1</v>
      </c>
    </row>
    <row r="441" spans="1:2" x14ac:dyDescent="0.3">
      <c r="A441" s="42" t="b">
        <f>IF(COUNTA('Captura de datos CASO'!A441:AE441)-COUNTIF('Captura de datos CASO'!A441:AE441,"#N/A")&gt;0,TRUE,FALSE)</f>
        <v>0</v>
      </c>
      <c r="B441" t="b">
        <f>IF(OR(ISBLANK('Captura de datos CASO'!B441),ISBLANK('Captura de datos CASO'!C441),ISBLANK('Captura de datos CASO'!D441),ISBLANK('Captura de datos CASO'!E441),ISBLANK('Captura de datos CASO'!I441),ISBLANK('Captura de datos CASO'!J441),ISBLANK('Captura de datos CASO'!L441),ISBLANK('Captura de datos CASO'!M441),ISBLANK('Captura de datos CASO'!Z441),ISBLANK('Captura de datos CASO'!AC441),ISBLANK('Captura de datos CASO'!AB441)),TRUE,FALSE)</f>
        <v>1</v>
      </c>
    </row>
    <row r="442" spans="1:2" x14ac:dyDescent="0.3">
      <c r="A442" s="42" t="b">
        <f>IF(COUNTA('Captura de datos CASO'!A442:AE442)-COUNTIF('Captura de datos CASO'!A442:AE442,"#N/A")&gt;0,TRUE,FALSE)</f>
        <v>0</v>
      </c>
      <c r="B442" t="b">
        <f>IF(OR(ISBLANK('Captura de datos CASO'!B442),ISBLANK('Captura de datos CASO'!C442),ISBLANK('Captura de datos CASO'!D442),ISBLANK('Captura de datos CASO'!E442),ISBLANK('Captura de datos CASO'!I442),ISBLANK('Captura de datos CASO'!J442),ISBLANK('Captura de datos CASO'!L442),ISBLANK('Captura de datos CASO'!M442),ISBLANK('Captura de datos CASO'!Z442),ISBLANK('Captura de datos CASO'!AC442),ISBLANK('Captura de datos CASO'!AB442)),TRUE,FALSE)</f>
        <v>1</v>
      </c>
    </row>
    <row r="443" spans="1:2" x14ac:dyDescent="0.3">
      <c r="A443" s="42" t="b">
        <f>IF(COUNTA('Captura de datos CASO'!A443:AE443)-COUNTIF('Captura de datos CASO'!A443:AE443,"#N/A")&gt;0,TRUE,FALSE)</f>
        <v>0</v>
      </c>
      <c r="B443" t="b">
        <f>IF(OR(ISBLANK('Captura de datos CASO'!B443),ISBLANK('Captura de datos CASO'!C443),ISBLANK('Captura de datos CASO'!D443),ISBLANK('Captura de datos CASO'!E443),ISBLANK('Captura de datos CASO'!I443),ISBLANK('Captura de datos CASO'!J443),ISBLANK('Captura de datos CASO'!L443),ISBLANK('Captura de datos CASO'!M443),ISBLANK('Captura de datos CASO'!Z443),ISBLANK('Captura de datos CASO'!AC443),ISBLANK('Captura de datos CASO'!AB443)),TRUE,FALSE)</f>
        <v>1</v>
      </c>
    </row>
    <row r="444" spans="1:2" x14ac:dyDescent="0.3">
      <c r="A444" s="42" t="b">
        <f>IF(COUNTA('Captura de datos CASO'!A444:AE444)-COUNTIF('Captura de datos CASO'!A444:AE444,"#N/A")&gt;0,TRUE,FALSE)</f>
        <v>0</v>
      </c>
      <c r="B444" t="b">
        <f>IF(OR(ISBLANK('Captura de datos CASO'!B444),ISBLANK('Captura de datos CASO'!C444),ISBLANK('Captura de datos CASO'!D444),ISBLANK('Captura de datos CASO'!E444),ISBLANK('Captura de datos CASO'!I444),ISBLANK('Captura de datos CASO'!J444),ISBLANK('Captura de datos CASO'!L444),ISBLANK('Captura de datos CASO'!M444),ISBLANK('Captura de datos CASO'!Z444),ISBLANK('Captura de datos CASO'!AC444),ISBLANK('Captura de datos CASO'!AB444)),TRUE,FALSE)</f>
        <v>1</v>
      </c>
    </row>
    <row r="445" spans="1:2" x14ac:dyDescent="0.3">
      <c r="A445" s="42" t="b">
        <f>IF(COUNTA('Captura de datos CASO'!A445:AE445)-COUNTIF('Captura de datos CASO'!A445:AE445,"#N/A")&gt;0,TRUE,FALSE)</f>
        <v>0</v>
      </c>
      <c r="B445" t="b">
        <f>IF(OR(ISBLANK('Captura de datos CASO'!B445),ISBLANK('Captura de datos CASO'!C445),ISBLANK('Captura de datos CASO'!D445),ISBLANK('Captura de datos CASO'!E445),ISBLANK('Captura de datos CASO'!I445),ISBLANK('Captura de datos CASO'!J445),ISBLANK('Captura de datos CASO'!L445),ISBLANK('Captura de datos CASO'!M445),ISBLANK('Captura de datos CASO'!Z445),ISBLANK('Captura de datos CASO'!AC445),ISBLANK('Captura de datos CASO'!AB445)),TRUE,FALSE)</f>
        <v>1</v>
      </c>
    </row>
    <row r="446" spans="1:2" x14ac:dyDescent="0.3">
      <c r="A446" s="42" t="b">
        <f>IF(COUNTA('Captura de datos CASO'!A446:AE446)-COUNTIF('Captura de datos CASO'!A446:AE446,"#N/A")&gt;0,TRUE,FALSE)</f>
        <v>0</v>
      </c>
      <c r="B446" t="b">
        <f>IF(OR(ISBLANK('Captura de datos CASO'!B446),ISBLANK('Captura de datos CASO'!C446),ISBLANK('Captura de datos CASO'!D446),ISBLANK('Captura de datos CASO'!E446),ISBLANK('Captura de datos CASO'!I446),ISBLANK('Captura de datos CASO'!J446),ISBLANK('Captura de datos CASO'!L446),ISBLANK('Captura de datos CASO'!M446),ISBLANK('Captura de datos CASO'!Z446),ISBLANK('Captura de datos CASO'!AC446),ISBLANK('Captura de datos CASO'!AB446)),TRUE,FALSE)</f>
        <v>1</v>
      </c>
    </row>
    <row r="447" spans="1:2" x14ac:dyDescent="0.3">
      <c r="A447" s="42" t="b">
        <f>IF(COUNTA('Captura de datos CASO'!A447:AE447)-COUNTIF('Captura de datos CASO'!A447:AE447,"#N/A")&gt;0,TRUE,FALSE)</f>
        <v>0</v>
      </c>
      <c r="B447" t="b">
        <f>IF(OR(ISBLANK('Captura de datos CASO'!B447),ISBLANK('Captura de datos CASO'!C447),ISBLANK('Captura de datos CASO'!D447),ISBLANK('Captura de datos CASO'!E447),ISBLANK('Captura de datos CASO'!I447),ISBLANK('Captura de datos CASO'!J447),ISBLANK('Captura de datos CASO'!L447),ISBLANK('Captura de datos CASO'!M447),ISBLANK('Captura de datos CASO'!Z447),ISBLANK('Captura de datos CASO'!AC447),ISBLANK('Captura de datos CASO'!AB447)),TRUE,FALSE)</f>
        <v>1</v>
      </c>
    </row>
    <row r="448" spans="1:2" x14ac:dyDescent="0.3">
      <c r="A448" s="42" t="b">
        <f>IF(COUNTA('Captura de datos CASO'!A448:AE448)-COUNTIF('Captura de datos CASO'!A448:AE448,"#N/A")&gt;0,TRUE,FALSE)</f>
        <v>0</v>
      </c>
      <c r="B448" t="b">
        <f>IF(OR(ISBLANK('Captura de datos CASO'!B448),ISBLANK('Captura de datos CASO'!C448),ISBLANK('Captura de datos CASO'!D448),ISBLANK('Captura de datos CASO'!E448),ISBLANK('Captura de datos CASO'!I448),ISBLANK('Captura de datos CASO'!J448),ISBLANK('Captura de datos CASO'!L448),ISBLANK('Captura de datos CASO'!M448),ISBLANK('Captura de datos CASO'!Z448),ISBLANK('Captura de datos CASO'!AC448),ISBLANK('Captura de datos CASO'!AB448)),TRUE,FALSE)</f>
        <v>1</v>
      </c>
    </row>
    <row r="449" spans="1:2" x14ac:dyDescent="0.3">
      <c r="A449" s="42" t="b">
        <f>IF(COUNTA('Captura de datos CASO'!A449:AE449)-COUNTIF('Captura de datos CASO'!A449:AE449,"#N/A")&gt;0,TRUE,FALSE)</f>
        <v>0</v>
      </c>
      <c r="B449" t="b">
        <f>IF(OR(ISBLANK('Captura de datos CASO'!B449),ISBLANK('Captura de datos CASO'!C449),ISBLANK('Captura de datos CASO'!D449),ISBLANK('Captura de datos CASO'!E449),ISBLANK('Captura de datos CASO'!I449),ISBLANK('Captura de datos CASO'!J449),ISBLANK('Captura de datos CASO'!L449),ISBLANK('Captura de datos CASO'!M449),ISBLANK('Captura de datos CASO'!Z449),ISBLANK('Captura de datos CASO'!AC449),ISBLANK('Captura de datos CASO'!AB449)),TRUE,FALSE)</f>
        <v>1</v>
      </c>
    </row>
    <row r="450" spans="1:2" x14ac:dyDescent="0.3">
      <c r="A450" s="42" t="b">
        <f>IF(COUNTA('Captura de datos CASO'!A450:AE450)-COUNTIF('Captura de datos CASO'!A450:AE450,"#N/A")&gt;0,TRUE,FALSE)</f>
        <v>0</v>
      </c>
      <c r="B450" t="b">
        <f>IF(OR(ISBLANK('Captura de datos CASO'!B450),ISBLANK('Captura de datos CASO'!C450),ISBLANK('Captura de datos CASO'!D450),ISBLANK('Captura de datos CASO'!E450),ISBLANK('Captura de datos CASO'!I450),ISBLANK('Captura de datos CASO'!J450),ISBLANK('Captura de datos CASO'!L450),ISBLANK('Captura de datos CASO'!M450),ISBLANK('Captura de datos CASO'!Z450),ISBLANK('Captura de datos CASO'!AC450),ISBLANK('Captura de datos CASO'!AB450)),TRUE,FALSE)</f>
        <v>1</v>
      </c>
    </row>
    <row r="451" spans="1:2" x14ac:dyDescent="0.3">
      <c r="A451" s="42" t="b">
        <f>IF(COUNTA('Captura de datos CASO'!A451:AE451)-COUNTIF('Captura de datos CASO'!A451:AE451,"#N/A")&gt;0,TRUE,FALSE)</f>
        <v>0</v>
      </c>
      <c r="B451" t="b">
        <f>IF(OR(ISBLANK('Captura de datos CASO'!B451),ISBLANK('Captura de datos CASO'!C451),ISBLANK('Captura de datos CASO'!D451),ISBLANK('Captura de datos CASO'!E451),ISBLANK('Captura de datos CASO'!I451),ISBLANK('Captura de datos CASO'!J451),ISBLANK('Captura de datos CASO'!L451),ISBLANK('Captura de datos CASO'!M451),ISBLANK('Captura de datos CASO'!Z451),ISBLANK('Captura de datos CASO'!AC451),ISBLANK('Captura de datos CASO'!AB451)),TRUE,FALSE)</f>
        <v>1</v>
      </c>
    </row>
    <row r="452" spans="1:2" x14ac:dyDescent="0.3">
      <c r="A452" s="42" t="b">
        <f>IF(COUNTA('Captura de datos CASO'!A452:AE452)-COUNTIF('Captura de datos CASO'!A452:AE452,"#N/A")&gt;0,TRUE,FALSE)</f>
        <v>0</v>
      </c>
      <c r="B452" t="b">
        <f>IF(OR(ISBLANK('Captura de datos CASO'!B452),ISBLANK('Captura de datos CASO'!C452),ISBLANK('Captura de datos CASO'!D452),ISBLANK('Captura de datos CASO'!E452),ISBLANK('Captura de datos CASO'!I452),ISBLANK('Captura de datos CASO'!J452),ISBLANK('Captura de datos CASO'!L452),ISBLANK('Captura de datos CASO'!M452),ISBLANK('Captura de datos CASO'!Z452),ISBLANK('Captura de datos CASO'!AC452),ISBLANK('Captura de datos CASO'!AB452)),TRUE,FALSE)</f>
        <v>1</v>
      </c>
    </row>
    <row r="453" spans="1:2" x14ac:dyDescent="0.3">
      <c r="A453" s="42" t="b">
        <f>IF(COUNTA('Captura de datos CASO'!A453:AE453)-COUNTIF('Captura de datos CASO'!A453:AE453,"#N/A")&gt;0,TRUE,FALSE)</f>
        <v>0</v>
      </c>
      <c r="B453" t="b">
        <f>IF(OR(ISBLANK('Captura de datos CASO'!B453),ISBLANK('Captura de datos CASO'!C453),ISBLANK('Captura de datos CASO'!D453),ISBLANK('Captura de datos CASO'!E453),ISBLANK('Captura de datos CASO'!I453),ISBLANK('Captura de datos CASO'!J453),ISBLANK('Captura de datos CASO'!L453),ISBLANK('Captura de datos CASO'!M453),ISBLANK('Captura de datos CASO'!Z453),ISBLANK('Captura de datos CASO'!AC453),ISBLANK('Captura de datos CASO'!AB453)),TRUE,FALSE)</f>
        <v>1</v>
      </c>
    </row>
    <row r="454" spans="1:2" x14ac:dyDescent="0.3">
      <c r="A454" s="42" t="b">
        <f>IF(COUNTA('Captura de datos CASO'!A454:AE454)-COUNTIF('Captura de datos CASO'!A454:AE454,"#N/A")&gt;0,TRUE,FALSE)</f>
        <v>0</v>
      </c>
      <c r="B454" t="b">
        <f>IF(OR(ISBLANK('Captura de datos CASO'!B454),ISBLANK('Captura de datos CASO'!C454),ISBLANK('Captura de datos CASO'!D454),ISBLANK('Captura de datos CASO'!E454),ISBLANK('Captura de datos CASO'!I454),ISBLANK('Captura de datos CASO'!J454),ISBLANK('Captura de datos CASO'!L454),ISBLANK('Captura de datos CASO'!M454),ISBLANK('Captura de datos CASO'!Z454),ISBLANK('Captura de datos CASO'!AC454),ISBLANK('Captura de datos CASO'!AB454)),TRUE,FALSE)</f>
        <v>1</v>
      </c>
    </row>
    <row r="455" spans="1:2" x14ac:dyDescent="0.3">
      <c r="A455" s="42" t="b">
        <f>IF(COUNTA('Captura de datos CASO'!A455:AE455)-COUNTIF('Captura de datos CASO'!A455:AE455,"#N/A")&gt;0,TRUE,FALSE)</f>
        <v>0</v>
      </c>
      <c r="B455" t="b">
        <f>IF(OR(ISBLANK('Captura de datos CASO'!B455),ISBLANK('Captura de datos CASO'!C455),ISBLANK('Captura de datos CASO'!D455),ISBLANK('Captura de datos CASO'!E455),ISBLANK('Captura de datos CASO'!I455),ISBLANK('Captura de datos CASO'!J455),ISBLANK('Captura de datos CASO'!L455),ISBLANK('Captura de datos CASO'!M455),ISBLANK('Captura de datos CASO'!Z455),ISBLANK('Captura de datos CASO'!AC455),ISBLANK('Captura de datos CASO'!AB455)),TRUE,FALSE)</f>
        <v>1</v>
      </c>
    </row>
    <row r="456" spans="1:2" x14ac:dyDescent="0.3">
      <c r="A456" s="42" t="b">
        <f>IF(COUNTA('Captura de datos CASO'!A456:AE456)-COUNTIF('Captura de datos CASO'!A456:AE456,"#N/A")&gt;0,TRUE,FALSE)</f>
        <v>0</v>
      </c>
      <c r="B456" t="b">
        <f>IF(OR(ISBLANK('Captura de datos CASO'!B456),ISBLANK('Captura de datos CASO'!C456),ISBLANK('Captura de datos CASO'!D456),ISBLANK('Captura de datos CASO'!E456),ISBLANK('Captura de datos CASO'!I456),ISBLANK('Captura de datos CASO'!J456),ISBLANK('Captura de datos CASO'!L456),ISBLANK('Captura de datos CASO'!M456),ISBLANK('Captura de datos CASO'!Z456),ISBLANK('Captura de datos CASO'!AC456),ISBLANK('Captura de datos CASO'!AB456)),TRUE,FALSE)</f>
        <v>1</v>
      </c>
    </row>
    <row r="457" spans="1:2" x14ac:dyDescent="0.3">
      <c r="A457" s="42" t="b">
        <f>IF(COUNTA('Captura de datos CASO'!A457:AE457)-COUNTIF('Captura de datos CASO'!A457:AE457,"#N/A")&gt;0,TRUE,FALSE)</f>
        <v>0</v>
      </c>
      <c r="B457" t="b">
        <f>IF(OR(ISBLANK('Captura de datos CASO'!B457),ISBLANK('Captura de datos CASO'!C457),ISBLANK('Captura de datos CASO'!D457),ISBLANK('Captura de datos CASO'!E457),ISBLANK('Captura de datos CASO'!I457),ISBLANK('Captura de datos CASO'!J457),ISBLANK('Captura de datos CASO'!L457),ISBLANK('Captura de datos CASO'!M457),ISBLANK('Captura de datos CASO'!Z457),ISBLANK('Captura de datos CASO'!AC457),ISBLANK('Captura de datos CASO'!AB457)),TRUE,FALSE)</f>
        <v>1</v>
      </c>
    </row>
    <row r="458" spans="1:2" x14ac:dyDescent="0.3">
      <c r="A458" s="42" t="b">
        <f>IF(COUNTA('Captura de datos CASO'!A458:AE458)-COUNTIF('Captura de datos CASO'!A458:AE458,"#N/A")&gt;0,TRUE,FALSE)</f>
        <v>0</v>
      </c>
      <c r="B458" t="b">
        <f>IF(OR(ISBLANK('Captura de datos CASO'!B458),ISBLANK('Captura de datos CASO'!C458),ISBLANK('Captura de datos CASO'!D458),ISBLANK('Captura de datos CASO'!E458),ISBLANK('Captura de datos CASO'!I458),ISBLANK('Captura de datos CASO'!J458),ISBLANK('Captura de datos CASO'!L458),ISBLANK('Captura de datos CASO'!M458),ISBLANK('Captura de datos CASO'!Z458),ISBLANK('Captura de datos CASO'!AC458),ISBLANK('Captura de datos CASO'!AB458)),TRUE,FALSE)</f>
        <v>1</v>
      </c>
    </row>
    <row r="459" spans="1:2" x14ac:dyDescent="0.3">
      <c r="A459" s="42" t="b">
        <f>IF(COUNTA('Captura de datos CASO'!A459:AE459)-COUNTIF('Captura de datos CASO'!A459:AE459,"#N/A")&gt;0,TRUE,FALSE)</f>
        <v>0</v>
      </c>
      <c r="B459" t="b">
        <f>IF(OR(ISBLANK('Captura de datos CASO'!B459),ISBLANK('Captura de datos CASO'!C459),ISBLANK('Captura de datos CASO'!D459),ISBLANK('Captura de datos CASO'!E459),ISBLANK('Captura de datos CASO'!I459),ISBLANK('Captura de datos CASO'!J459),ISBLANK('Captura de datos CASO'!L459),ISBLANK('Captura de datos CASO'!M459),ISBLANK('Captura de datos CASO'!Z459),ISBLANK('Captura de datos CASO'!AC459),ISBLANK('Captura de datos CASO'!AB459)),TRUE,FALSE)</f>
        <v>1</v>
      </c>
    </row>
    <row r="460" spans="1:2" x14ac:dyDescent="0.3">
      <c r="A460" s="42" t="b">
        <f>IF(COUNTA('Captura de datos CASO'!A460:AE460)-COUNTIF('Captura de datos CASO'!A460:AE460,"#N/A")&gt;0,TRUE,FALSE)</f>
        <v>0</v>
      </c>
      <c r="B460" t="b">
        <f>IF(OR(ISBLANK('Captura de datos CASO'!B460),ISBLANK('Captura de datos CASO'!C460),ISBLANK('Captura de datos CASO'!D460),ISBLANK('Captura de datos CASO'!E460),ISBLANK('Captura de datos CASO'!I460),ISBLANK('Captura de datos CASO'!J460),ISBLANK('Captura de datos CASO'!L460),ISBLANK('Captura de datos CASO'!M460),ISBLANK('Captura de datos CASO'!Z460),ISBLANK('Captura de datos CASO'!AC460),ISBLANK('Captura de datos CASO'!AB460)),TRUE,FALSE)</f>
        <v>1</v>
      </c>
    </row>
    <row r="461" spans="1:2" x14ac:dyDescent="0.3">
      <c r="A461" s="42" t="b">
        <f>IF(COUNTA('Captura de datos CASO'!A461:AE461)-COUNTIF('Captura de datos CASO'!A461:AE461,"#N/A")&gt;0,TRUE,FALSE)</f>
        <v>0</v>
      </c>
      <c r="B461" t="b">
        <f>IF(OR(ISBLANK('Captura de datos CASO'!B461),ISBLANK('Captura de datos CASO'!C461),ISBLANK('Captura de datos CASO'!D461),ISBLANK('Captura de datos CASO'!E461),ISBLANK('Captura de datos CASO'!I461),ISBLANK('Captura de datos CASO'!J461),ISBLANK('Captura de datos CASO'!L461),ISBLANK('Captura de datos CASO'!M461),ISBLANK('Captura de datos CASO'!Z461),ISBLANK('Captura de datos CASO'!AC461),ISBLANK('Captura de datos CASO'!AB461)),TRUE,FALSE)</f>
        <v>1</v>
      </c>
    </row>
    <row r="462" spans="1:2" x14ac:dyDescent="0.3">
      <c r="A462" s="42" t="b">
        <f>IF(COUNTA('Captura de datos CASO'!A462:AE462)-COUNTIF('Captura de datos CASO'!A462:AE462,"#N/A")&gt;0,TRUE,FALSE)</f>
        <v>0</v>
      </c>
      <c r="B462" t="b">
        <f>IF(OR(ISBLANK('Captura de datos CASO'!B462),ISBLANK('Captura de datos CASO'!C462),ISBLANK('Captura de datos CASO'!D462),ISBLANK('Captura de datos CASO'!E462),ISBLANK('Captura de datos CASO'!I462),ISBLANK('Captura de datos CASO'!J462),ISBLANK('Captura de datos CASO'!L462),ISBLANK('Captura de datos CASO'!M462),ISBLANK('Captura de datos CASO'!Z462),ISBLANK('Captura de datos CASO'!AC462),ISBLANK('Captura de datos CASO'!AB462)),TRUE,FALSE)</f>
        <v>1</v>
      </c>
    </row>
    <row r="463" spans="1:2" x14ac:dyDescent="0.3">
      <c r="A463" s="42" t="b">
        <f>IF(COUNTA('Captura de datos CASO'!A463:AE463)-COUNTIF('Captura de datos CASO'!A463:AE463,"#N/A")&gt;0,TRUE,FALSE)</f>
        <v>0</v>
      </c>
      <c r="B463" t="b">
        <f>IF(OR(ISBLANK('Captura de datos CASO'!B463),ISBLANK('Captura de datos CASO'!C463),ISBLANK('Captura de datos CASO'!D463),ISBLANK('Captura de datos CASO'!E463),ISBLANK('Captura de datos CASO'!I463),ISBLANK('Captura de datos CASO'!J463),ISBLANK('Captura de datos CASO'!L463),ISBLANK('Captura de datos CASO'!M463),ISBLANK('Captura de datos CASO'!Z463),ISBLANK('Captura de datos CASO'!AC463),ISBLANK('Captura de datos CASO'!AB463)),TRUE,FALSE)</f>
        <v>1</v>
      </c>
    </row>
    <row r="464" spans="1:2" x14ac:dyDescent="0.3">
      <c r="A464" s="42" t="b">
        <f>IF(COUNTA('Captura de datos CASO'!A464:AE464)-COUNTIF('Captura de datos CASO'!A464:AE464,"#N/A")&gt;0,TRUE,FALSE)</f>
        <v>0</v>
      </c>
      <c r="B464" t="b">
        <f>IF(OR(ISBLANK('Captura de datos CASO'!B464),ISBLANK('Captura de datos CASO'!C464),ISBLANK('Captura de datos CASO'!D464),ISBLANK('Captura de datos CASO'!E464),ISBLANK('Captura de datos CASO'!I464),ISBLANK('Captura de datos CASO'!J464),ISBLANK('Captura de datos CASO'!L464),ISBLANK('Captura de datos CASO'!M464),ISBLANK('Captura de datos CASO'!Z464),ISBLANK('Captura de datos CASO'!AC464),ISBLANK('Captura de datos CASO'!AB464)),TRUE,FALSE)</f>
        <v>1</v>
      </c>
    </row>
    <row r="465" spans="1:2" x14ac:dyDescent="0.3">
      <c r="A465" s="42" t="b">
        <f>IF(COUNTA('Captura de datos CASO'!A465:AE465)-COUNTIF('Captura de datos CASO'!A465:AE465,"#N/A")&gt;0,TRUE,FALSE)</f>
        <v>0</v>
      </c>
      <c r="B465" t="b">
        <f>IF(OR(ISBLANK('Captura de datos CASO'!B465),ISBLANK('Captura de datos CASO'!C465),ISBLANK('Captura de datos CASO'!D465),ISBLANK('Captura de datos CASO'!E465),ISBLANK('Captura de datos CASO'!I465),ISBLANK('Captura de datos CASO'!J465),ISBLANK('Captura de datos CASO'!L465),ISBLANK('Captura de datos CASO'!M465),ISBLANK('Captura de datos CASO'!Z465),ISBLANK('Captura de datos CASO'!AC465),ISBLANK('Captura de datos CASO'!AB465)),TRUE,FALSE)</f>
        <v>1</v>
      </c>
    </row>
    <row r="466" spans="1:2" x14ac:dyDescent="0.3">
      <c r="A466" s="42" t="b">
        <f>IF(COUNTA('Captura de datos CASO'!A466:AE466)-COUNTIF('Captura de datos CASO'!A466:AE466,"#N/A")&gt;0,TRUE,FALSE)</f>
        <v>0</v>
      </c>
      <c r="B466" t="b">
        <f>IF(OR(ISBLANK('Captura de datos CASO'!B466),ISBLANK('Captura de datos CASO'!C466),ISBLANK('Captura de datos CASO'!D466),ISBLANK('Captura de datos CASO'!E466),ISBLANK('Captura de datos CASO'!I466),ISBLANK('Captura de datos CASO'!J466),ISBLANK('Captura de datos CASO'!L466),ISBLANK('Captura de datos CASO'!M466),ISBLANK('Captura de datos CASO'!Z466),ISBLANK('Captura de datos CASO'!AC466),ISBLANK('Captura de datos CASO'!AB466)),TRUE,FALSE)</f>
        <v>1</v>
      </c>
    </row>
    <row r="467" spans="1:2" x14ac:dyDescent="0.3">
      <c r="A467" s="42" t="b">
        <f>IF(COUNTA('Captura de datos CASO'!A467:AE467)-COUNTIF('Captura de datos CASO'!A467:AE467,"#N/A")&gt;0,TRUE,FALSE)</f>
        <v>0</v>
      </c>
      <c r="B467" t="b">
        <f>IF(OR(ISBLANK('Captura de datos CASO'!B467),ISBLANK('Captura de datos CASO'!C467),ISBLANK('Captura de datos CASO'!D467),ISBLANK('Captura de datos CASO'!E467),ISBLANK('Captura de datos CASO'!I467),ISBLANK('Captura de datos CASO'!J467),ISBLANK('Captura de datos CASO'!L467),ISBLANK('Captura de datos CASO'!M467),ISBLANK('Captura de datos CASO'!Z467),ISBLANK('Captura de datos CASO'!AC467),ISBLANK('Captura de datos CASO'!AB467)),TRUE,FALSE)</f>
        <v>1</v>
      </c>
    </row>
    <row r="468" spans="1:2" x14ac:dyDescent="0.3">
      <c r="A468" s="42" t="b">
        <f>IF(COUNTA('Captura de datos CASO'!A468:AE468)-COUNTIF('Captura de datos CASO'!A468:AE468,"#N/A")&gt;0,TRUE,FALSE)</f>
        <v>0</v>
      </c>
      <c r="B468" t="b">
        <f>IF(OR(ISBLANK('Captura de datos CASO'!B468),ISBLANK('Captura de datos CASO'!C468),ISBLANK('Captura de datos CASO'!D468),ISBLANK('Captura de datos CASO'!E468),ISBLANK('Captura de datos CASO'!I468),ISBLANK('Captura de datos CASO'!J468),ISBLANK('Captura de datos CASO'!L468),ISBLANK('Captura de datos CASO'!M468),ISBLANK('Captura de datos CASO'!Z468),ISBLANK('Captura de datos CASO'!AC468),ISBLANK('Captura de datos CASO'!AB468)),TRUE,FALSE)</f>
        <v>1</v>
      </c>
    </row>
    <row r="469" spans="1:2" x14ac:dyDescent="0.3">
      <c r="A469" s="42" t="b">
        <f>IF(COUNTA('Captura de datos CASO'!A469:AE469)-COUNTIF('Captura de datos CASO'!A469:AE469,"#N/A")&gt;0,TRUE,FALSE)</f>
        <v>0</v>
      </c>
      <c r="B469" t="b">
        <f>IF(OR(ISBLANK('Captura de datos CASO'!B469),ISBLANK('Captura de datos CASO'!C469),ISBLANK('Captura de datos CASO'!D469),ISBLANK('Captura de datos CASO'!E469),ISBLANK('Captura de datos CASO'!I469),ISBLANK('Captura de datos CASO'!J469),ISBLANK('Captura de datos CASO'!L469),ISBLANK('Captura de datos CASO'!M469),ISBLANK('Captura de datos CASO'!Z469),ISBLANK('Captura de datos CASO'!AC469),ISBLANK('Captura de datos CASO'!AB469)),TRUE,FALSE)</f>
        <v>1</v>
      </c>
    </row>
    <row r="470" spans="1:2" x14ac:dyDescent="0.3">
      <c r="A470" s="42" t="b">
        <f>IF(COUNTA('Captura de datos CASO'!A470:AE470)-COUNTIF('Captura de datos CASO'!A470:AE470,"#N/A")&gt;0,TRUE,FALSE)</f>
        <v>0</v>
      </c>
      <c r="B470" t="b">
        <f>IF(OR(ISBLANK('Captura de datos CASO'!B470),ISBLANK('Captura de datos CASO'!C470),ISBLANK('Captura de datos CASO'!D470),ISBLANK('Captura de datos CASO'!E470),ISBLANK('Captura de datos CASO'!I470),ISBLANK('Captura de datos CASO'!J470),ISBLANK('Captura de datos CASO'!L470),ISBLANK('Captura de datos CASO'!M470),ISBLANK('Captura de datos CASO'!Z470),ISBLANK('Captura de datos CASO'!AC470),ISBLANK('Captura de datos CASO'!AB470)),TRUE,FALSE)</f>
        <v>1</v>
      </c>
    </row>
    <row r="471" spans="1:2" x14ac:dyDescent="0.3">
      <c r="A471" s="42" t="b">
        <f>IF(COUNTA('Captura de datos CASO'!A471:AE471)-COUNTIF('Captura de datos CASO'!A471:AE471,"#N/A")&gt;0,TRUE,FALSE)</f>
        <v>0</v>
      </c>
      <c r="B471" t="b">
        <f>IF(OR(ISBLANK('Captura de datos CASO'!B471),ISBLANK('Captura de datos CASO'!C471),ISBLANK('Captura de datos CASO'!D471),ISBLANK('Captura de datos CASO'!E471),ISBLANK('Captura de datos CASO'!I471),ISBLANK('Captura de datos CASO'!J471),ISBLANK('Captura de datos CASO'!L471),ISBLANK('Captura de datos CASO'!M471),ISBLANK('Captura de datos CASO'!Z471),ISBLANK('Captura de datos CASO'!AC471),ISBLANK('Captura de datos CASO'!AB471)),TRUE,FALSE)</f>
        <v>1</v>
      </c>
    </row>
    <row r="472" spans="1:2" x14ac:dyDescent="0.3">
      <c r="A472" s="42" t="b">
        <f>IF(COUNTA('Captura de datos CASO'!A472:AE472)-COUNTIF('Captura de datos CASO'!A472:AE472,"#N/A")&gt;0,TRUE,FALSE)</f>
        <v>0</v>
      </c>
      <c r="B472" t="b">
        <f>IF(OR(ISBLANK('Captura de datos CASO'!B472),ISBLANK('Captura de datos CASO'!C472),ISBLANK('Captura de datos CASO'!D472),ISBLANK('Captura de datos CASO'!E472),ISBLANK('Captura de datos CASO'!I472),ISBLANK('Captura de datos CASO'!J472),ISBLANK('Captura de datos CASO'!L472),ISBLANK('Captura de datos CASO'!M472),ISBLANK('Captura de datos CASO'!Z472),ISBLANK('Captura de datos CASO'!AC472),ISBLANK('Captura de datos CASO'!AB472)),TRUE,FALSE)</f>
        <v>1</v>
      </c>
    </row>
    <row r="473" spans="1:2" x14ac:dyDescent="0.3">
      <c r="A473" s="42" t="b">
        <f>IF(COUNTA('Captura de datos CASO'!A473:AE473)-COUNTIF('Captura de datos CASO'!A473:AE473,"#N/A")&gt;0,TRUE,FALSE)</f>
        <v>0</v>
      </c>
      <c r="B473" t="b">
        <f>IF(OR(ISBLANK('Captura de datos CASO'!B473),ISBLANK('Captura de datos CASO'!C473),ISBLANK('Captura de datos CASO'!D473),ISBLANK('Captura de datos CASO'!E473),ISBLANK('Captura de datos CASO'!I473),ISBLANK('Captura de datos CASO'!J473),ISBLANK('Captura de datos CASO'!L473),ISBLANK('Captura de datos CASO'!M473),ISBLANK('Captura de datos CASO'!Z473),ISBLANK('Captura de datos CASO'!AC473),ISBLANK('Captura de datos CASO'!AB473)),TRUE,FALSE)</f>
        <v>1</v>
      </c>
    </row>
    <row r="474" spans="1:2" x14ac:dyDescent="0.3">
      <c r="A474" s="42" t="b">
        <f>IF(COUNTA('Captura de datos CASO'!A474:AE474)-COUNTIF('Captura de datos CASO'!A474:AE474,"#N/A")&gt;0,TRUE,FALSE)</f>
        <v>0</v>
      </c>
      <c r="B474" t="b">
        <f>IF(OR(ISBLANK('Captura de datos CASO'!B474),ISBLANK('Captura de datos CASO'!C474),ISBLANK('Captura de datos CASO'!D474),ISBLANK('Captura de datos CASO'!E474),ISBLANK('Captura de datos CASO'!I474),ISBLANK('Captura de datos CASO'!J474),ISBLANK('Captura de datos CASO'!L474),ISBLANK('Captura de datos CASO'!M474),ISBLANK('Captura de datos CASO'!Z474),ISBLANK('Captura de datos CASO'!AC474),ISBLANK('Captura de datos CASO'!AB474)),TRUE,FALSE)</f>
        <v>1</v>
      </c>
    </row>
    <row r="475" spans="1:2" x14ac:dyDescent="0.3">
      <c r="A475" s="42" t="b">
        <f>IF(COUNTA('Captura de datos CASO'!A475:AE475)-COUNTIF('Captura de datos CASO'!A475:AE475,"#N/A")&gt;0,TRUE,FALSE)</f>
        <v>0</v>
      </c>
      <c r="B475" t="b">
        <f>IF(OR(ISBLANK('Captura de datos CASO'!B475),ISBLANK('Captura de datos CASO'!C475),ISBLANK('Captura de datos CASO'!D475),ISBLANK('Captura de datos CASO'!E475),ISBLANK('Captura de datos CASO'!I475),ISBLANK('Captura de datos CASO'!J475),ISBLANK('Captura de datos CASO'!L475),ISBLANK('Captura de datos CASO'!M475),ISBLANK('Captura de datos CASO'!Z475),ISBLANK('Captura de datos CASO'!AC475),ISBLANK('Captura de datos CASO'!AB475)),TRUE,FALSE)</f>
        <v>1</v>
      </c>
    </row>
    <row r="476" spans="1:2" x14ac:dyDescent="0.3">
      <c r="A476" s="42" t="b">
        <f>IF(COUNTA('Captura de datos CASO'!A476:AE476)-COUNTIF('Captura de datos CASO'!A476:AE476,"#N/A")&gt;0,TRUE,FALSE)</f>
        <v>0</v>
      </c>
      <c r="B476" t="b">
        <f>IF(OR(ISBLANK('Captura de datos CASO'!B476),ISBLANK('Captura de datos CASO'!C476),ISBLANK('Captura de datos CASO'!D476),ISBLANK('Captura de datos CASO'!E476),ISBLANK('Captura de datos CASO'!I476),ISBLANK('Captura de datos CASO'!J476),ISBLANK('Captura de datos CASO'!L476),ISBLANK('Captura de datos CASO'!M476),ISBLANK('Captura de datos CASO'!Z476),ISBLANK('Captura de datos CASO'!AC476),ISBLANK('Captura de datos CASO'!AB476)),TRUE,FALSE)</f>
        <v>1</v>
      </c>
    </row>
    <row r="477" spans="1:2" x14ac:dyDescent="0.3">
      <c r="A477" s="42" t="b">
        <f>IF(COUNTA('Captura de datos CASO'!A477:AE477)-COUNTIF('Captura de datos CASO'!A477:AE477,"#N/A")&gt;0,TRUE,FALSE)</f>
        <v>0</v>
      </c>
      <c r="B477" t="b">
        <f>IF(OR(ISBLANK('Captura de datos CASO'!B477),ISBLANK('Captura de datos CASO'!C477),ISBLANK('Captura de datos CASO'!D477),ISBLANK('Captura de datos CASO'!E477),ISBLANK('Captura de datos CASO'!I477),ISBLANK('Captura de datos CASO'!J477),ISBLANK('Captura de datos CASO'!L477),ISBLANK('Captura de datos CASO'!M477),ISBLANK('Captura de datos CASO'!Z477),ISBLANK('Captura de datos CASO'!AC477),ISBLANK('Captura de datos CASO'!AB477)),TRUE,FALSE)</f>
        <v>1</v>
      </c>
    </row>
    <row r="478" spans="1:2" x14ac:dyDescent="0.3">
      <c r="A478" s="42" t="b">
        <f>IF(COUNTA('Captura de datos CASO'!A478:AE478)-COUNTIF('Captura de datos CASO'!A478:AE478,"#N/A")&gt;0,TRUE,FALSE)</f>
        <v>0</v>
      </c>
      <c r="B478" t="b">
        <f>IF(OR(ISBLANK('Captura de datos CASO'!B478),ISBLANK('Captura de datos CASO'!C478),ISBLANK('Captura de datos CASO'!D478),ISBLANK('Captura de datos CASO'!E478),ISBLANK('Captura de datos CASO'!I478),ISBLANK('Captura de datos CASO'!J478),ISBLANK('Captura de datos CASO'!L478),ISBLANK('Captura de datos CASO'!M478),ISBLANK('Captura de datos CASO'!Z478),ISBLANK('Captura de datos CASO'!AC478),ISBLANK('Captura de datos CASO'!AB478)),TRUE,FALSE)</f>
        <v>1</v>
      </c>
    </row>
    <row r="479" spans="1:2" x14ac:dyDescent="0.3">
      <c r="A479" s="42" t="b">
        <f>IF(COUNTA('Captura de datos CASO'!A479:AE479)-COUNTIF('Captura de datos CASO'!A479:AE479,"#N/A")&gt;0,TRUE,FALSE)</f>
        <v>0</v>
      </c>
      <c r="B479" t="b">
        <f>IF(OR(ISBLANK('Captura de datos CASO'!B479),ISBLANK('Captura de datos CASO'!C479),ISBLANK('Captura de datos CASO'!D479),ISBLANK('Captura de datos CASO'!E479),ISBLANK('Captura de datos CASO'!I479),ISBLANK('Captura de datos CASO'!J479),ISBLANK('Captura de datos CASO'!L479),ISBLANK('Captura de datos CASO'!M479),ISBLANK('Captura de datos CASO'!Z479),ISBLANK('Captura de datos CASO'!AC479),ISBLANK('Captura de datos CASO'!AB479)),TRUE,FALSE)</f>
        <v>1</v>
      </c>
    </row>
    <row r="480" spans="1:2" x14ac:dyDescent="0.3">
      <c r="A480" s="42" t="b">
        <f>IF(COUNTA('Captura de datos CASO'!A480:AE480)-COUNTIF('Captura de datos CASO'!A480:AE480,"#N/A")&gt;0,TRUE,FALSE)</f>
        <v>0</v>
      </c>
      <c r="B480" t="b">
        <f>IF(OR(ISBLANK('Captura de datos CASO'!B480),ISBLANK('Captura de datos CASO'!C480),ISBLANK('Captura de datos CASO'!D480),ISBLANK('Captura de datos CASO'!E480),ISBLANK('Captura de datos CASO'!I480),ISBLANK('Captura de datos CASO'!J480),ISBLANK('Captura de datos CASO'!L480),ISBLANK('Captura de datos CASO'!M480),ISBLANK('Captura de datos CASO'!Z480),ISBLANK('Captura de datos CASO'!AC480),ISBLANK('Captura de datos CASO'!AB480)),TRUE,FALSE)</f>
        <v>1</v>
      </c>
    </row>
    <row r="481" spans="1:2" x14ac:dyDescent="0.3">
      <c r="A481" s="42" t="b">
        <f>IF(COUNTA('Captura de datos CASO'!A481:AE481)-COUNTIF('Captura de datos CASO'!A481:AE481,"#N/A")&gt;0,TRUE,FALSE)</f>
        <v>0</v>
      </c>
      <c r="B481" t="b">
        <f>IF(OR(ISBLANK('Captura de datos CASO'!B481),ISBLANK('Captura de datos CASO'!C481),ISBLANK('Captura de datos CASO'!D481),ISBLANK('Captura de datos CASO'!E481),ISBLANK('Captura de datos CASO'!I481),ISBLANK('Captura de datos CASO'!J481),ISBLANK('Captura de datos CASO'!L481),ISBLANK('Captura de datos CASO'!M481),ISBLANK('Captura de datos CASO'!Z481),ISBLANK('Captura de datos CASO'!AC481),ISBLANK('Captura de datos CASO'!AB481)),TRUE,FALSE)</f>
        <v>1</v>
      </c>
    </row>
    <row r="482" spans="1:2" x14ac:dyDescent="0.3">
      <c r="A482" s="42" t="b">
        <f>IF(COUNTA('Captura de datos CASO'!A482:AE482)-COUNTIF('Captura de datos CASO'!A482:AE482,"#N/A")&gt;0,TRUE,FALSE)</f>
        <v>0</v>
      </c>
      <c r="B482" t="b">
        <f>IF(OR(ISBLANK('Captura de datos CASO'!B482),ISBLANK('Captura de datos CASO'!C482),ISBLANK('Captura de datos CASO'!D482),ISBLANK('Captura de datos CASO'!E482),ISBLANK('Captura de datos CASO'!I482),ISBLANK('Captura de datos CASO'!J482),ISBLANK('Captura de datos CASO'!L482),ISBLANK('Captura de datos CASO'!M482),ISBLANK('Captura de datos CASO'!Z482),ISBLANK('Captura de datos CASO'!AC482),ISBLANK('Captura de datos CASO'!AB482)),TRUE,FALSE)</f>
        <v>1</v>
      </c>
    </row>
    <row r="483" spans="1:2" x14ac:dyDescent="0.3">
      <c r="A483" s="42" t="b">
        <f>IF(COUNTA('Captura de datos CASO'!A483:AE483)-COUNTIF('Captura de datos CASO'!A483:AE483,"#N/A")&gt;0,TRUE,FALSE)</f>
        <v>0</v>
      </c>
      <c r="B483" t="b">
        <f>IF(OR(ISBLANK('Captura de datos CASO'!B483),ISBLANK('Captura de datos CASO'!C483),ISBLANK('Captura de datos CASO'!D483),ISBLANK('Captura de datos CASO'!E483),ISBLANK('Captura de datos CASO'!I483),ISBLANK('Captura de datos CASO'!J483),ISBLANK('Captura de datos CASO'!L483),ISBLANK('Captura de datos CASO'!M483),ISBLANK('Captura de datos CASO'!Z483),ISBLANK('Captura de datos CASO'!AC483),ISBLANK('Captura de datos CASO'!AB483)),TRUE,FALSE)</f>
        <v>1</v>
      </c>
    </row>
    <row r="484" spans="1:2" x14ac:dyDescent="0.3">
      <c r="A484" s="42" t="b">
        <f>IF(COUNTA('Captura de datos CASO'!A484:AE484)-COUNTIF('Captura de datos CASO'!A484:AE484,"#N/A")&gt;0,TRUE,FALSE)</f>
        <v>0</v>
      </c>
      <c r="B484" t="b">
        <f>IF(OR(ISBLANK('Captura de datos CASO'!B484),ISBLANK('Captura de datos CASO'!C484),ISBLANK('Captura de datos CASO'!D484),ISBLANK('Captura de datos CASO'!E484),ISBLANK('Captura de datos CASO'!I484),ISBLANK('Captura de datos CASO'!J484),ISBLANK('Captura de datos CASO'!L484),ISBLANK('Captura de datos CASO'!M484),ISBLANK('Captura de datos CASO'!Z484),ISBLANK('Captura de datos CASO'!AC484),ISBLANK('Captura de datos CASO'!AB484)),TRUE,FALSE)</f>
        <v>1</v>
      </c>
    </row>
    <row r="485" spans="1:2" x14ac:dyDescent="0.3">
      <c r="A485" s="42" t="b">
        <f>IF(COUNTA('Captura de datos CASO'!A485:AE485)-COUNTIF('Captura de datos CASO'!A485:AE485,"#N/A")&gt;0,TRUE,FALSE)</f>
        <v>0</v>
      </c>
      <c r="B485" t="b">
        <f>IF(OR(ISBLANK('Captura de datos CASO'!B485),ISBLANK('Captura de datos CASO'!C485),ISBLANK('Captura de datos CASO'!D485),ISBLANK('Captura de datos CASO'!E485),ISBLANK('Captura de datos CASO'!I485),ISBLANK('Captura de datos CASO'!J485),ISBLANK('Captura de datos CASO'!L485),ISBLANK('Captura de datos CASO'!M485),ISBLANK('Captura de datos CASO'!Z485),ISBLANK('Captura de datos CASO'!AC485),ISBLANK('Captura de datos CASO'!AB485)),TRUE,FALSE)</f>
        <v>1</v>
      </c>
    </row>
    <row r="486" spans="1:2" x14ac:dyDescent="0.3">
      <c r="A486" s="42" t="b">
        <f>IF(COUNTA('Captura de datos CASO'!A486:AE486)-COUNTIF('Captura de datos CASO'!A486:AE486,"#N/A")&gt;0,TRUE,FALSE)</f>
        <v>0</v>
      </c>
      <c r="B486" t="b">
        <f>IF(OR(ISBLANK('Captura de datos CASO'!B486),ISBLANK('Captura de datos CASO'!C486),ISBLANK('Captura de datos CASO'!D486),ISBLANK('Captura de datos CASO'!E486),ISBLANK('Captura de datos CASO'!I486),ISBLANK('Captura de datos CASO'!J486),ISBLANK('Captura de datos CASO'!L486),ISBLANK('Captura de datos CASO'!M486),ISBLANK('Captura de datos CASO'!Z486),ISBLANK('Captura de datos CASO'!AC486),ISBLANK('Captura de datos CASO'!AB486)),TRUE,FALSE)</f>
        <v>1</v>
      </c>
    </row>
    <row r="487" spans="1:2" x14ac:dyDescent="0.3">
      <c r="A487" s="42" t="b">
        <f>IF(COUNTA('Captura de datos CASO'!A487:AE487)-COUNTIF('Captura de datos CASO'!A487:AE487,"#N/A")&gt;0,TRUE,FALSE)</f>
        <v>0</v>
      </c>
      <c r="B487" t="b">
        <f>IF(OR(ISBLANK('Captura de datos CASO'!B487),ISBLANK('Captura de datos CASO'!C487),ISBLANK('Captura de datos CASO'!D487),ISBLANK('Captura de datos CASO'!E487),ISBLANK('Captura de datos CASO'!I487),ISBLANK('Captura de datos CASO'!J487),ISBLANK('Captura de datos CASO'!L487),ISBLANK('Captura de datos CASO'!M487),ISBLANK('Captura de datos CASO'!Z487),ISBLANK('Captura de datos CASO'!AC487),ISBLANK('Captura de datos CASO'!AB487)),TRUE,FALSE)</f>
        <v>1</v>
      </c>
    </row>
    <row r="488" spans="1:2" x14ac:dyDescent="0.3">
      <c r="A488" s="42" t="b">
        <f>IF(COUNTA('Captura de datos CASO'!A488:AE488)-COUNTIF('Captura de datos CASO'!A488:AE488,"#N/A")&gt;0,TRUE,FALSE)</f>
        <v>0</v>
      </c>
      <c r="B488" t="b">
        <f>IF(OR(ISBLANK('Captura de datos CASO'!B488),ISBLANK('Captura de datos CASO'!C488),ISBLANK('Captura de datos CASO'!D488),ISBLANK('Captura de datos CASO'!E488),ISBLANK('Captura de datos CASO'!I488),ISBLANK('Captura de datos CASO'!J488),ISBLANK('Captura de datos CASO'!L488),ISBLANK('Captura de datos CASO'!M488),ISBLANK('Captura de datos CASO'!Z488),ISBLANK('Captura de datos CASO'!AC488),ISBLANK('Captura de datos CASO'!AB488)),TRUE,FALSE)</f>
        <v>1</v>
      </c>
    </row>
    <row r="489" spans="1:2" x14ac:dyDescent="0.3">
      <c r="A489" s="42" t="b">
        <f>IF(COUNTA('Captura de datos CASO'!A489:AE489)-COUNTIF('Captura de datos CASO'!A489:AE489,"#N/A")&gt;0,TRUE,FALSE)</f>
        <v>0</v>
      </c>
      <c r="B489" t="b">
        <f>IF(OR(ISBLANK('Captura de datos CASO'!B489),ISBLANK('Captura de datos CASO'!C489),ISBLANK('Captura de datos CASO'!D489),ISBLANK('Captura de datos CASO'!E489),ISBLANK('Captura de datos CASO'!I489),ISBLANK('Captura de datos CASO'!J489),ISBLANK('Captura de datos CASO'!L489),ISBLANK('Captura de datos CASO'!M489),ISBLANK('Captura de datos CASO'!Z489),ISBLANK('Captura de datos CASO'!AC489),ISBLANK('Captura de datos CASO'!AB489)),TRUE,FALSE)</f>
        <v>1</v>
      </c>
    </row>
    <row r="490" spans="1:2" x14ac:dyDescent="0.3">
      <c r="A490" s="42" t="b">
        <f>IF(COUNTA('Captura de datos CASO'!A490:AE490)-COUNTIF('Captura de datos CASO'!A490:AE490,"#N/A")&gt;0,TRUE,FALSE)</f>
        <v>0</v>
      </c>
      <c r="B490" t="b">
        <f>IF(OR(ISBLANK('Captura de datos CASO'!B490),ISBLANK('Captura de datos CASO'!C490),ISBLANK('Captura de datos CASO'!D490),ISBLANK('Captura de datos CASO'!E490),ISBLANK('Captura de datos CASO'!I490),ISBLANK('Captura de datos CASO'!J490),ISBLANK('Captura de datos CASO'!L490),ISBLANK('Captura de datos CASO'!M490),ISBLANK('Captura de datos CASO'!Z490),ISBLANK('Captura de datos CASO'!AC490),ISBLANK('Captura de datos CASO'!AB490)),TRUE,FALSE)</f>
        <v>1</v>
      </c>
    </row>
    <row r="491" spans="1:2" x14ac:dyDescent="0.3">
      <c r="A491" s="42" t="b">
        <f>IF(COUNTA('Captura de datos CASO'!A491:AE491)-COUNTIF('Captura de datos CASO'!A491:AE491,"#N/A")&gt;0,TRUE,FALSE)</f>
        <v>0</v>
      </c>
      <c r="B491" t="b">
        <f>IF(OR(ISBLANK('Captura de datos CASO'!B491),ISBLANK('Captura de datos CASO'!C491),ISBLANK('Captura de datos CASO'!D491),ISBLANK('Captura de datos CASO'!E491),ISBLANK('Captura de datos CASO'!I491),ISBLANK('Captura de datos CASO'!J491),ISBLANK('Captura de datos CASO'!L491),ISBLANK('Captura de datos CASO'!M491),ISBLANK('Captura de datos CASO'!Z491),ISBLANK('Captura de datos CASO'!AC491),ISBLANK('Captura de datos CASO'!AB491)),TRUE,FALSE)</f>
        <v>1</v>
      </c>
    </row>
    <row r="492" spans="1:2" x14ac:dyDescent="0.3">
      <c r="A492" s="42" t="b">
        <f>IF(COUNTA('Captura de datos CASO'!A492:AE492)-COUNTIF('Captura de datos CASO'!A492:AE492,"#N/A")&gt;0,TRUE,FALSE)</f>
        <v>0</v>
      </c>
      <c r="B492" t="b">
        <f>IF(OR(ISBLANK('Captura de datos CASO'!B492),ISBLANK('Captura de datos CASO'!C492),ISBLANK('Captura de datos CASO'!D492),ISBLANK('Captura de datos CASO'!E492),ISBLANK('Captura de datos CASO'!I492),ISBLANK('Captura de datos CASO'!J492),ISBLANK('Captura de datos CASO'!L492),ISBLANK('Captura de datos CASO'!M492),ISBLANK('Captura de datos CASO'!Z492),ISBLANK('Captura de datos CASO'!AC492),ISBLANK('Captura de datos CASO'!AB492)),TRUE,FALSE)</f>
        <v>1</v>
      </c>
    </row>
    <row r="493" spans="1:2" x14ac:dyDescent="0.3">
      <c r="A493" s="42" t="b">
        <f>IF(COUNTA('Captura de datos CASO'!A493:AE493)-COUNTIF('Captura de datos CASO'!A493:AE493,"#N/A")&gt;0,TRUE,FALSE)</f>
        <v>0</v>
      </c>
      <c r="B493" t="b">
        <f>IF(OR(ISBLANK('Captura de datos CASO'!B493),ISBLANK('Captura de datos CASO'!C493),ISBLANK('Captura de datos CASO'!D493),ISBLANK('Captura de datos CASO'!E493),ISBLANK('Captura de datos CASO'!I493),ISBLANK('Captura de datos CASO'!J493),ISBLANK('Captura de datos CASO'!L493),ISBLANK('Captura de datos CASO'!M493),ISBLANK('Captura de datos CASO'!Z493),ISBLANK('Captura de datos CASO'!AC493),ISBLANK('Captura de datos CASO'!AB493)),TRUE,FALSE)</f>
        <v>1</v>
      </c>
    </row>
    <row r="494" spans="1:2" x14ac:dyDescent="0.3">
      <c r="A494" s="42" t="b">
        <f>IF(COUNTA('Captura de datos CASO'!A494:AE494)-COUNTIF('Captura de datos CASO'!A494:AE494,"#N/A")&gt;0,TRUE,FALSE)</f>
        <v>0</v>
      </c>
      <c r="B494" t="b">
        <f>IF(OR(ISBLANK('Captura de datos CASO'!B494),ISBLANK('Captura de datos CASO'!C494),ISBLANK('Captura de datos CASO'!D494),ISBLANK('Captura de datos CASO'!E494),ISBLANK('Captura de datos CASO'!I494),ISBLANK('Captura de datos CASO'!J494),ISBLANK('Captura de datos CASO'!L494),ISBLANK('Captura de datos CASO'!M494),ISBLANK('Captura de datos CASO'!Z494),ISBLANK('Captura de datos CASO'!AC494),ISBLANK('Captura de datos CASO'!AB494)),TRUE,FALSE)</f>
        <v>1</v>
      </c>
    </row>
    <row r="495" spans="1:2" x14ac:dyDescent="0.3">
      <c r="A495" s="42" t="b">
        <f>IF(COUNTA('Captura de datos CASO'!A495:AE495)-COUNTIF('Captura de datos CASO'!A495:AE495,"#N/A")&gt;0,TRUE,FALSE)</f>
        <v>0</v>
      </c>
      <c r="B495" t="b">
        <f>IF(OR(ISBLANK('Captura de datos CASO'!B495),ISBLANK('Captura de datos CASO'!C495),ISBLANK('Captura de datos CASO'!D495),ISBLANK('Captura de datos CASO'!E495),ISBLANK('Captura de datos CASO'!I495),ISBLANK('Captura de datos CASO'!J495),ISBLANK('Captura de datos CASO'!L495),ISBLANK('Captura de datos CASO'!M495),ISBLANK('Captura de datos CASO'!Z495),ISBLANK('Captura de datos CASO'!AC495),ISBLANK('Captura de datos CASO'!AB495)),TRUE,FALSE)</f>
        <v>1</v>
      </c>
    </row>
    <row r="496" spans="1:2" x14ac:dyDescent="0.3">
      <c r="A496" s="42" t="b">
        <f>IF(COUNTA('Captura de datos CASO'!A496:AE496)-COUNTIF('Captura de datos CASO'!A496:AE496,"#N/A")&gt;0,TRUE,FALSE)</f>
        <v>0</v>
      </c>
      <c r="B496" t="b">
        <f>IF(OR(ISBLANK('Captura de datos CASO'!B496),ISBLANK('Captura de datos CASO'!C496),ISBLANK('Captura de datos CASO'!D496),ISBLANK('Captura de datos CASO'!E496),ISBLANK('Captura de datos CASO'!I496),ISBLANK('Captura de datos CASO'!J496),ISBLANK('Captura de datos CASO'!L496),ISBLANK('Captura de datos CASO'!M496),ISBLANK('Captura de datos CASO'!Z496),ISBLANK('Captura de datos CASO'!AC496),ISBLANK('Captura de datos CASO'!AB496)),TRUE,FALSE)</f>
        <v>1</v>
      </c>
    </row>
    <row r="497" spans="1:2" x14ac:dyDescent="0.3">
      <c r="A497" s="42" t="b">
        <f>IF(COUNTA('Captura de datos CASO'!A497:AE497)-COUNTIF('Captura de datos CASO'!A497:AE497,"#N/A")&gt;0,TRUE,FALSE)</f>
        <v>0</v>
      </c>
      <c r="B497" t="b">
        <f>IF(OR(ISBLANK('Captura de datos CASO'!B497),ISBLANK('Captura de datos CASO'!C497),ISBLANK('Captura de datos CASO'!D497),ISBLANK('Captura de datos CASO'!E497),ISBLANK('Captura de datos CASO'!I497),ISBLANK('Captura de datos CASO'!J497),ISBLANK('Captura de datos CASO'!L497),ISBLANK('Captura de datos CASO'!M497),ISBLANK('Captura de datos CASO'!Z497),ISBLANK('Captura de datos CASO'!AC497),ISBLANK('Captura de datos CASO'!AB497)),TRUE,FALSE)</f>
        <v>1</v>
      </c>
    </row>
    <row r="498" spans="1:2" x14ac:dyDescent="0.3">
      <c r="A498" s="42" t="b">
        <f>IF(COUNTA('Captura de datos CASO'!A498:AE498)-COUNTIF('Captura de datos CASO'!A498:AE498,"#N/A")&gt;0,TRUE,FALSE)</f>
        <v>0</v>
      </c>
      <c r="B498" t="b">
        <f>IF(OR(ISBLANK('Captura de datos CASO'!B498),ISBLANK('Captura de datos CASO'!C498),ISBLANK('Captura de datos CASO'!D498),ISBLANK('Captura de datos CASO'!E498),ISBLANK('Captura de datos CASO'!I498),ISBLANK('Captura de datos CASO'!J498),ISBLANK('Captura de datos CASO'!L498),ISBLANK('Captura de datos CASO'!M498),ISBLANK('Captura de datos CASO'!Z498),ISBLANK('Captura de datos CASO'!AC498),ISBLANK('Captura de datos CASO'!AB498)),TRUE,FALSE)</f>
        <v>1</v>
      </c>
    </row>
    <row r="499" spans="1:2" x14ac:dyDescent="0.3">
      <c r="A499" s="42" t="b">
        <f>IF(COUNTA('Captura de datos CASO'!A499:AE499)-COUNTIF('Captura de datos CASO'!A499:AE499,"#N/A")&gt;0,TRUE,FALSE)</f>
        <v>0</v>
      </c>
      <c r="B499" t="b">
        <f>IF(OR(ISBLANK('Captura de datos CASO'!B499),ISBLANK('Captura de datos CASO'!C499),ISBLANK('Captura de datos CASO'!D499),ISBLANK('Captura de datos CASO'!E499),ISBLANK('Captura de datos CASO'!I499),ISBLANK('Captura de datos CASO'!J499),ISBLANK('Captura de datos CASO'!L499),ISBLANK('Captura de datos CASO'!M499),ISBLANK('Captura de datos CASO'!Z499),ISBLANK('Captura de datos CASO'!AC499),ISBLANK('Captura de datos CASO'!AB499)),TRUE,FALSE)</f>
        <v>1</v>
      </c>
    </row>
    <row r="500" spans="1:2" x14ac:dyDescent="0.3">
      <c r="A500" s="42" t="b">
        <f>IF(COUNTA('Captura de datos CASO'!A500:AE500)-COUNTIF('Captura de datos CASO'!A500:AE500,"#N/A")&gt;0,TRUE,FALSE)</f>
        <v>0</v>
      </c>
      <c r="B500" t="b">
        <f>IF(OR(ISBLANK('Captura de datos CASO'!B500),ISBLANK('Captura de datos CASO'!C500),ISBLANK('Captura de datos CASO'!D500),ISBLANK('Captura de datos CASO'!E500),ISBLANK('Captura de datos CASO'!I500),ISBLANK('Captura de datos CASO'!J500),ISBLANK('Captura de datos CASO'!L500),ISBLANK('Captura de datos CASO'!M500),ISBLANK('Captura de datos CASO'!Z500),ISBLANK('Captura de datos CASO'!AC500),ISBLANK('Captura de datos CASO'!AB500)),TRUE,FALSE)</f>
        <v>1</v>
      </c>
    </row>
    <row r="501" spans="1:2" x14ac:dyDescent="0.3">
      <c r="A501" s="42" t="b">
        <f>IF(COUNTA('Captura de datos CASO'!A501:AE501)-COUNTIF('Captura de datos CASO'!A501:AE501,"#N/A")&gt;0,TRUE,FALSE)</f>
        <v>0</v>
      </c>
      <c r="B501" t="b">
        <f>IF(OR(ISBLANK('Captura de datos CASO'!B501),ISBLANK('Captura de datos CASO'!C501),ISBLANK('Captura de datos CASO'!D501),ISBLANK('Captura de datos CASO'!E501),ISBLANK('Captura de datos CASO'!I501),ISBLANK('Captura de datos CASO'!J501),ISBLANK('Captura de datos CASO'!L501),ISBLANK('Captura de datos CASO'!M501),ISBLANK('Captura de datos CASO'!Z501),ISBLANK('Captura de datos CASO'!AC501),ISBLANK('Captura de datos CASO'!AB501)),TRUE,FALSE)</f>
        <v>1</v>
      </c>
    </row>
    <row r="502" spans="1:2" x14ac:dyDescent="0.3">
      <c r="A502" s="42" t="b">
        <f>IF(COUNTA('Captura de datos CASO'!A502:AE502)-COUNTIF('Captura de datos CASO'!A502:AE502,"#N/A")&gt;0,TRUE,FALSE)</f>
        <v>0</v>
      </c>
      <c r="B502" t="b">
        <f>IF(OR(ISBLANK('Captura de datos CASO'!B502),ISBLANK('Captura de datos CASO'!C502),ISBLANK('Captura de datos CASO'!D502),ISBLANK('Captura de datos CASO'!E502),ISBLANK('Captura de datos CASO'!I502),ISBLANK('Captura de datos CASO'!J502),ISBLANK('Captura de datos CASO'!L502),ISBLANK('Captura de datos CASO'!M502),ISBLANK('Captura de datos CASO'!Z502),ISBLANK('Captura de datos CASO'!AC502),ISBLANK('Captura de datos CASO'!AB502)),TRUE,FALSE)</f>
        <v>1</v>
      </c>
    </row>
    <row r="503" spans="1:2" x14ac:dyDescent="0.3">
      <c r="A503" s="42" t="b">
        <f>IF(COUNTA('Captura de datos CASO'!A503:AE503)-COUNTIF('Captura de datos CASO'!A503:AE503,"#N/A")&gt;0,TRUE,FALSE)</f>
        <v>0</v>
      </c>
      <c r="B503" t="b">
        <f>IF(OR(ISBLANK('Captura de datos CASO'!B503),ISBLANK('Captura de datos CASO'!C503),ISBLANK('Captura de datos CASO'!D503),ISBLANK('Captura de datos CASO'!E503),ISBLANK('Captura de datos CASO'!I503),ISBLANK('Captura de datos CASO'!J503),ISBLANK('Captura de datos CASO'!L503),ISBLANK('Captura de datos CASO'!M503),ISBLANK('Captura de datos CASO'!Z503),ISBLANK('Captura de datos CASO'!AC503),ISBLANK('Captura de datos CASO'!AB503)),TRUE,FALSE)</f>
        <v>1</v>
      </c>
    </row>
    <row r="504" spans="1:2" x14ac:dyDescent="0.3">
      <c r="A504" s="42" t="b">
        <f>IF(COUNTA('Captura de datos CASO'!A504:AE504)-COUNTIF('Captura de datos CASO'!A504:AE504,"#N/A")&gt;0,TRUE,FALSE)</f>
        <v>0</v>
      </c>
      <c r="B504" t="b">
        <f>IF(OR(ISBLANK('Captura de datos CASO'!B504),ISBLANK('Captura de datos CASO'!C504),ISBLANK('Captura de datos CASO'!D504),ISBLANK('Captura de datos CASO'!E504),ISBLANK('Captura de datos CASO'!I504),ISBLANK('Captura de datos CASO'!J504),ISBLANK('Captura de datos CASO'!L504),ISBLANK('Captura de datos CASO'!M504),ISBLANK('Captura de datos CASO'!Z504),ISBLANK('Captura de datos CASO'!AC504),ISBLANK('Captura de datos CASO'!AB504)),TRUE,FALSE)</f>
        <v>1</v>
      </c>
    </row>
    <row r="505" spans="1:2" x14ac:dyDescent="0.3">
      <c r="A505" s="42" t="b">
        <f>IF(COUNTA('Captura de datos CASO'!A505:AE505)-COUNTIF('Captura de datos CASO'!A505:AE505,"#N/A")&gt;0,TRUE,FALSE)</f>
        <v>0</v>
      </c>
      <c r="B505" t="b">
        <f>IF(OR(ISBLANK('Captura de datos CASO'!B505),ISBLANK('Captura de datos CASO'!C505),ISBLANK('Captura de datos CASO'!D505),ISBLANK('Captura de datos CASO'!E505),ISBLANK('Captura de datos CASO'!I505),ISBLANK('Captura de datos CASO'!J505),ISBLANK('Captura de datos CASO'!L505),ISBLANK('Captura de datos CASO'!M505),ISBLANK('Captura de datos CASO'!Z505),ISBLANK('Captura de datos CASO'!AC505),ISBLANK('Captura de datos CASO'!AB505)),TRUE,FALSE)</f>
        <v>1</v>
      </c>
    </row>
    <row r="506" spans="1:2" x14ac:dyDescent="0.3">
      <c r="A506" s="42" t="b">
        <f>IF(COUNTA('Captura de datos CASO'!A506:AE506)-COUNTIF('Captura de datos CASO'!A506:AE506,"#N/A")&gt;0,TRUE,FALSE)</f>
        <v>0</v>
      </c>
      <c r="B506" t="b">
        <f>IF(OR(ISBLANK('Captura de datos CASO'!B506),ISBLANK('Captura de datos CASO'!C506),ISBLANK('Captura de datos CASO'!D506),ISBLANK('Captura de datos CASO'!E506),ISBLANK('Captura de datos CASO'!I506),ISBLANK('Captura de datos CASO'!J506),ISBLANK('Captura de datos CASO'!L506),ISBLANK('Captura de datos CASO'!M506),ISBLANK('Captura de datos CASO'!Z506),ISBLANK('Captura de datos CASO'!AC506),ISBLANK('Captura de datos CASO'!AB506)),TRUE,FALSE)</f>
        <v>1</v>
      </c>
    </row>
    <row r="507" spans="1:2" x14ac:dyDescent="0.3">
      <c r="A507" s="42" t="b">
        <f>IF(COUNTA('Captura de datos CASO'!A507:AE507)-COUNTIF('Captura de datos CASO'!A507:AE507,"#N/A")&gt;0,TRUE,FALSE)</f>
        <v>0</v>
      </c>
      <c r="B507" t="b">
        <f>IF(OR(ISBLANK('Captura de datos CASO'!B507),ISBLANK('Captura de datos CASO'!C507),ISBLANK('Captura de datos CASO'!D507),ISBLANK('Captura de datos CASO'!E507),ISBLANK('Captura de datos CASO'!I507),ISBLANK('Captura de datos CASO'!J507),ISBLANK('Captura de datos CASO'!L507),ISBLANK('Captura de datos CASO'!M507),ISBLANK('Captura de datos CASO'!Z507),ISBLANK('Captura de datos CASO'!AC507),ISBLANK('Captura de datos CASO'!AB507)),TRUE,FALSE)</f>
        <v>1</v>
      </c>
    </row>
    <row r="508" spans="1:2" x14ac:dyDescent="0.3">
      <c r="A508" s="42" t="b">
        <f>IF(COUNTA('Captura de datos CASO'!A508:AE508)-COUNTIF('Captura de datos CASO'!A508:AE508,"#N/A")&gt;0,TRUE,FALSE)</f>
        <v>0</v>
      </c>
      <c r="B508" t="b">
        <f>IF(OR(ISBLANK('Captura de datos CASO'!B508),ISBLANK('Captura de datos CASO'!C508),ISBLANK('Captura de datos CASO'!D508),ISBLANK('Captura de datos CASO'!E508),ISBLANK('Captura de datos CASO'!I508),ISBLANK('Captura de datos CASO'!J508),ISBLANK('Captura de datos CASO'!L508),ISBLANK('Captura de datos CASO'!M508),ISBLANK('Captura de datos CASO'!Z508),ISBLANK('Captura de datos CASO'!AC508),ISBLANK('Captura de datos CASO'!AB508)),TRUE,FALSE)</f>
        <v>1</v>
      </c>
    </row>
    <row r="509" spans="1:2" x14ac:dyDescent="0.3">
      <c r="A509" s="42" t="b">
        <f>IF(COUNTA('Captura de datos CASO'!A509:AE509)-COUNTIF('Captura de datos CASO'!A509:AE509,"#N/A")&gt;0,TRUE,FALSE)</f>
        <v>0</v>
      </c>
      <c r="B509" t="b">
        <f>IF(OR(ISBLANK('Captura de datos CASO'!B509),ISBLANK('Captura de datos CASO'!C509),ISBLANK('Captura de datos CASO'!D509),ISBLANK('Captura de datos CASO'!E509),ISBLANK('Captura de datos CASO'!I509),ISBLANK('Captura de datos CASO'!J509),ISBLANK('Captura de datos CASO'!L509),ISBLANK('Captura de datos CASO'!M509),ISBLANK('Captura de datos CASO'!Z509),ISBLANK('Captura de datos CASO'!AC509),ISBLANK('Captura de datos CASO'!AB509)),TRUE,FALSE)</f>
        <v>1</v>
      </c>
    </row>
    <row r="510" spans="1:2" x14ac:dyDescent="0.3">
      <c r="A510" s="42" t="b">
        <f>IF(COUNTA('Captura de datos CASO'!A510:AE510)-COUNTIF('Captura de datos CASO'!A510:AE510,"#N/A")&gt;0,TRUE,FALSE)</f>
        <v>0</v>
      </c>
      <c r="B510" t="b">
        <f>IF(OR(ISBLANK('Captura de datos CASO'!B510),ISBLANK('Captura de datos CASO'!C510),ISBLANK('Captura de datos CASO'!D510),ISBLANK('Captura de datos CASO'!E510),ISBLANK('Captura de datos CASO'!I510),ISBLANK('Captura de datos CASO'!J510),ISBLANK('Captura de datos CASO'!L510),ISBLANK('Captura de datos CASO'!M510),ISBLANK('Captura de datos CASO'!Z510),ISBLANK('Captura de datos CASO'!AC510),ISBLANK('Captura de datos CASO'!AB510)),TRUE,FALSE)</f>
        <v>1</v>
      </c>
    </row>
    <row r="511" spans="1:2" x14ac:dyDescent="0.3">
      <c r="A511" s="42" t="b">
        <f>IF(COUNTA('Captura de datos CASO'!A511:AE511)-COUNTIF('Captura de datos CASO'!A511:AE511,"#N/A")&gt;0,TRUE,FALSE)</f>
        <v>0</v>
      </c>
      <c r="B511" t="b">
        <f>IF(OR(ISBLANK('Captura de datos CASO'!B511),ISBLANK('Captura de datos CASO'!C511),ISBLANK('Captura de datos CASO'!D511),ISBLANK('Captura de datos CASO'!E511),ISBLANK('Captura de datos CASO'!I511),ISBLANK('Captura de datos CASO'!J511),ISBLANK('Captura de datos CASO'!L511),ISBLANK('Captura de datos CASO'!M511),ISBLANK('Captura de datos CASO'!Z511),ISBLANK('Captura de datos CASO'!AC511),ISBLANK('Captura de datos CASO'!AB511)),TRUE,FALSE)</f>
        <v>1</v>
      </c>
    </row>
    <row r="512" spans="1:2" x14ac:dyDescent="0.3">
      <c r="A512" s="42" t="b">
        <f>IF(COUNTA('Captura de datos CASO'!A512:AE512)-COUNTIF('Captura de datos CASO'!A512:AE512,"#N/A")&gt;0,TRUE,FALSE)</f>
        <v>0</v>
      </c>
      <c r="B512" t="b">
        <f>IF(OR(ISBLANK('Captura de datos CASO'!B512),ISBLANK('Captura de datos CASO'!C512),ISBLANK('Captura de datos CASO'!D512),ISBLANK('Captura de datos CASO'!E512),ISBLANK('Captura de datos CASO'!I512),ISBLANK('Captura de datos CASO'!J512),ISBLANK('Captura de datos CASO'!L512),ISBLANK('Captura de datos CASO'!M512),ISBLANK('Captura de datos CASO'!Z512),ISBLANK('Captura de datos CASO'!AC512),ISBLANK('Captura de datos CASO'!AB512)),TRUE,FALSE)</f>
        <v>1</v>
      </c>
    </row>
    <row r="513" spans="1:2" x14ac:dyDescent="0.3">
      <c r="A513" s="42" t="b">
        <f>IF(COUNTA('Captura de datos CASO'!A513:AE513)-COUNTIF('Captura de datos CASO'!A513:AE513,"#N/A")&gt;0,TRUE,FALSE)</f>
        <v>0</v>
      </c>
      <c r="B513" t="b">
        <f>IF(OR(ISBLANK('Captura de datos CASO'!B513),ISBLANK('Captura de datos CASO'!C513),ISBLANK('Captura de datos CASO'!D513),ISBLANK('Captura de datos CASO'!E513),ISBLANK('Captura de datos CASO'!I513),ISBLANK('Captura de datos CASO'!J513),ISBLANK('Captura de datos CASO'!L513),ISBLANK('Captura de datos CASO'!M513),ISBLANK('Captura de datos CASO'!Z513),ISBLANK('Captura de datos CASO'!AC513),ISBLANK('Captura de datos CASO'!AB513)),TRUE,FALSE)</f>
        <v>1</v>
      </c>
    </row>
    <row r="514" spans="1:2" x14ac:dyDescent="0.3">
      <c r="A514" s="42" t="b">
        <f>IF(COUNTA('Captura de datos CASO'!A514:AE514)-COUNTIF('Captura de datos CASO'!A514:AE514,"#N/A")&gt;0,TRUE,FALSE)</f>
        <v>0</v>
      </c>
      <c r="B514" t="b">
        <f>IF(OR(ISBLANK('Captura de datos CASO'!B514),ISBLANK('Captura de datos CASO'!C514),ISBLANK('Captura de datos CASO'!D514),ISBLANK('Captura de datos CASO'!E514),ISBLANK('Captura de datos CASO'!I514),ISBLANK('Captura de datos CASO'!J514),ISBLANK('Captura de datos CASO'!L514),ISBLANK('Captura de datos CASO'!M514),ISBLANK('Captura de datos CASO'!Z514),ISBLANK('Captura de datos CASO'!AC514),ISBLANK('Captura de datos CASO'!AB514)),TRUE,FALSE)</f>
        <v>1</v>
      </c>
    </row>
    <row r="515" spans="1:2" x14ac:dyDescent="0.3">
      <c r="A515" s="42" t="b">
        <f>IF(COUNTA('Captura de datos CASO'!A515:AE515)-COUNTIF('Captura de datos CASO'!A515:AE515,"#N/A")&gt;0,TRUE,FALSE)</f>
        <v>0</v>
      </c>
      <c r="B515" t="b">
        <f>IF(OR(ISBLANK('Captura de datos CASO'!B515),ISBLANK('Captura de datos CASO'!C515),ISBLANK('Captura de datos CASO'!D515),ISBLANK('Captura de datos CASO'!E515),ISBLANK('Captura de datos CASO'!I515),ISBLANK('Captura de datos CASO'!J515),ISBLANK('Captura de datos CASO'!L515),ISBLANK('Captura de datos CASO'!M515),ISBLANK('Captura de datos CASO'!Z515),ISBLANK('Captura de datos CASO'!AC515),ISBLANK('Captura de datos CASO'!AB515)),TRUE,FALSE)</f>
        <v>1</v>
      </c>
    </row>
    <row r="516" spans="1:2" x14ac:dyDescent="0.3">
      <c r="A516" s="42" t="b">
        <f>IF(COUNTA('Captura de datos CASO'!A516:AE516)-COUNTIF('Captura de datos CASO'!A516:AE516,"#N/A")&gt;0,TRUE,FALSE)</f>
        <v>0</v>
      </c>
      <c r="B516" t="b">
        <f>IF(OR(ISBLANK('Captura de datos CASO'!B516),ISBLANK('Captura de datos CASO'!C516),ISBLANK('Captura de datos CASO'!D516),ISBLANK('Captura de datos CASO'!E516),ISBLANK('Captura de datos CASO'!I516),ISBLANK('Captura de datos CASO'!J516),ISBLANK('Captura de datos CASO'!L516),ISBLANK('Captura de datos CASO'!M516),ISBLANK('Captura de datos CASO'!Z516),ISBLANK('Captura de datos CASO'!AC516),ISBLANK('Captura de datos CASO'!AB516)),TRUE,FALSE)</f>
        <v>1</v>
      </c>
    </row>
    <row r="517" spans="1:2" x14ac:dyDescent="0.3">
      <c r="A517" s="42" t="b">
        <f>IF(COUNTA('Captura de datos CASO'!A517:AE517)-COUNTIF('Captura de datos CASO'!A517:AE517,"#N/A")&gt;0,TRUE,FALSE)</f>
        <v>0</v>
      </c>
      <c r="B517" t="b">
        <f>IF(OR(ISBLANK('Captura de datos CASO'!B517),ISBLANK('Captura de datos CASO'!C517),ISBLANK('Captura de datos CASO'!D517),ISBLANK('Captura de datos CASO'!E517),ISBLANK('Captura de datos CASO'!I517),ISBLANK('Captura de datos CASO'!J517),ISBLANK('Captura de datos CASO'!L517),ISBLANK('Captura de datos CASO'!M517),ISBLANK('Captura de datos CASO'!Z517),ISBLANK('Captura de datos CASO'!AC517),ISBLANK('Captura de datos CASO'!AB517)),TRUE,FALSE)</f>
        <v>1</v>
      </c>
    </row>
    <row r="518" spans="1:2" x14ac:dyDescent="0.3">
      <c r="A518" s="42" t="b">
        <f>IF(COUNTA('Captura de datos CASO'!A518:AE518)-COUNTIF('Captura de datos CASO'!A518:AE518,"#N/A")&gt;0,TRUE,FALSE)</f>
        <v>0</v>
      </c>
      <c r="B518" t="b">
        <f>IF(OR(ISBLANK('Captura de datos CASO'!B518),ISBLANK('Captura de datos CASO'!C518),ISBLANK('Captura de datos CASO'!D518),ISBLANK('Captura de datos CASO'!E518),ISBLANK('Captura de datos CASO'!I518),ISBLANK('Captura de datos CASO'!J518),ISBLANK('Captura de datos CASO'!L518),ISBLANK('Captura de datos CASO'!M518),ISBLANK('Captura de datos CASO'!Z518),ISBLANK('Captura de datos CASO'!AC518),ISBLANK('Captura de datos CASO'!AB518)),TRUE,FALSE)</f>
        <v>1</v>
      </c>
    </row>
    <row r="519" spans="1:2" x14ac:dyDescent="0.3">
      <c r="A519" s="42" t="b">
        <f>IF(COUNTA('Captura de datos CASO'!A519:AE519)-COUNTIF('Captura de datos CASO'!A519:AE519,"#N/A")&gt;0,TRUE,FALSE)</f>
        <v>0</v>
      </c>
      <c r="B519" t="b">
        <f>IF(OR(ISBLANK('Captura de datos CASO'!B519),ISBLANK('Captura de datos CASO'!C519),ISBLANK('Captura de datos CASO'!D519),ISBLANK('Captura de datos CASO'!E519),ISBLANK('Captura de datos CASO'!I519),ISBLANK('Captura de datos CASO'!J519),ISBLANK('Captura de datos CASO'!L519),ISBLANK('Captura de datos CASO'!M519),ISBLANK('Captura de datos CASO'!Z519),ISBLANK('Captura de datos CASO'!AC519),ISBLANK('Captura de datos CASO'!AB519)),TRUE,FALSE)</f>
        <v>1</v>
      </c>
    </row>
    <row r="520" spans="1:2" x14ac:dyDescent="0.3">
      <c r="A520" s="42" t="b">
        <f>IF(COUNTA('Captura de datos CASO'!A520:AE520)-COUNTIF('Captura de datos CASO'!A520:AE520,"#N/A")&gt;0,TRUE,FALSE)</f>
        <v>0</v>
      </c>
      <c r="B520" t="b">
        <f>IF(OR(ISBLANK('Captura de datos CASO'!B520),ISBLANK('Captura de datos CASO'!C520),ISBLANK('Captura de datos CASO'!D520),ISBLANK('Captura de datos CASO'!E520),ISBLANK('Captura de datos CASO'!I520),ISBLANK('Captura de datos CASO'!J520),ISBLANK('Captura de datos CASO'!L520),ISBLANK('Captura de datos CASO'!M520),ISBLANK('Captura de datos CASO'!Z520),ISBLANK('Captura de datos CASO'!AC520),ISBLANK('Captura de datos CASO'!AB520)),TRUE,FALSE)</f>
        <v>1</v>
      </c>
    </row>
    <row r="521" spans="1:2" x14ac:dyDescent="0.3">
      <c r="A521" s="42" t="b">
        <f>IF(COUNTA('Captura de datos CASO'!A521:AE521)-COUNTIF('Captura de datos CASO'!A521:AE521,"#N/A")&gt;0,TRUE,FALSE)</f>
        <v>0</v>
      </c>
      <c r="B521" t="b">
        <f>IF(OR(ISBLANK('Captura de datos CASO'!B521),ISBLANK('Captura de datos CASO'!C521),ISBLANK('Captura de datos CASO'!D521),ISBLANK('Captura de datos CASO'!E521),ISBLANK('Captura de datos CASO'!I521),ISBLANK('Captura de datos CASO'!J521),ISBLANK('Captura de datos CASO'!L521),ISBLANK('Captura de datos CASO'!M521),ISBLANK('Captura de datos CASO'!Z521),ISBLANK('Captura de datos CASO'!AC521),ISBLANK('Captura de datos CASO'!AB521)),TRUE,FALSE)</f>
        <v>1</v>
      </c>
    </row>
    <row r="522" spans="1:2" x14ac:dyDescent="0.3">
      <c r="A522" s="42" t="b">
        <f>IF(COUNTA('Captura de datos CASO'!A522:AE522)-COUNTIF('Captura de datos CASO'!A522:AE522,"#N/A")&gt;0,TRUE,FALSE)</f>
        <v>0</v>
      </c>
      <c r="B522" t="b">
        <f>IF(OR(ISBLANK('Captura de datos CASO'!B522),ISBLANK('Captura de datos CASO'!C522),ISBLANK('Captura de datos CASO'!D522),ISBLANK('Captura de datos CASO'!E522),ISBLANK('Captura de datos CASO'!I522),ISBLANK('Captura de datos CASO'!J522),ISBLANK('Captura de datos CASO'!L522),ISBLANK('Captura de datos CASO'!M522),ISBLANK('Captura de datos CASO'!Z522),ISBLANK('Captura de datos CASO'!AC522),ISBLANK('Captura de datos CASO'!AB522)),TRUE,FALSE)</f>
        <v>1</v>
      </c>
    </row>
    <row r="523" spans="1:2" x14ac:dyDescent="0.3">
      <c r="A523" s="42" t="b">
        <f>IF(COUNTA('Captura de datos CASO'!A523:AE523)-COUNTIF('Captura de datos CASO'!A523:AE523,"#N/A")&gt;0,TRUE,FALSE)</f>
        <v>0</v>
      </c>
      <c r="B523" t="b">
        <f>IF(OR(ISBLANK('Captura de datos CASO'!B523),ISBLANK('Captura de datos CASO'!C523),ISBLANK('Captura de datos CASO'!D523),ISBLANK('Captura de datos CASO'!E523),ISBLANK('Captura de datos CASO'!I523),ISBLANK('Captura de datos CASO'!J523),ISBLANK('Captura de datos CASO'!L523),ISBLANK('Captura de datos CASO'!M523),ISBLANK('Captura de datos CASO'!Z523),ISBLANK('Captura de datos CASO'!AC523),ISBLANK('Captura de datos CASO'!AB523)),TRUE,FALSE)</f>
        <v>1</v>
      </c>
    </row>
    <row r="524" spans="1:2" x14ac:dyDescent="0.3">
      <c r="A524" s="42" t="b">
        <f>IF(COUNTA('Captura de datos CASO'!A524:AE524)-COUNTIF('Captura de datos CASO'!A524:AE524,"#N/A")&gt;0,TRUE,FALSE)</f>
        <v>0</v>
      </c>
      <c r="B524" t="b">
        <f>IF(OR(ISBLANK('Captura de datos CASO'!B524),ISBLANK('Captura de datos CASO'!C524),ISBLANK('Captura de datos CASO'!D524),ISBLANK('Captura de datos CASO'!E524),ISBLANK('Captura de datos CASO'!I524),ISBLANK('Captura de datos CASO'!J524),ISBLANK('Captura de datos CASO'!L524),ISBLANK('Captura de datos CASO'!M524),ISBLANK('Captura de datos CASO'!Z524),ISBLANK('Captura de datos CASO'!AC524),ISBLANK('Captura de datos CASO'!AB524)),TRUE,FALSE)</f>
        <v>1</v>
      </c>
    </row>
    <row r="525" spans="1:2" x14ac:dyDescent="0.3">
      <c r="A525" s="42" t="b">
        <f>IF(COUNTA('Captura de datos CASO'!A525:AE525)-COUNTIF('Captura de datos CASO'!A525:AE525,"#N/A")&gt;0,TRUE,FALSE)</f>
        <v>0</v>
      </c>
      <c r="B525" t="b">
        <f>IF(OR(ISBLANK('Captura de datos CASO'!B525),ISBLANK('Captura de datos CASO'!C525),ISBLANK('Captura de datos CASO'!D525),ISBLANK('Captura de datos CASO'!E525),ISBLANK('Captura de datos CASO'!I525),ISBLANK('Captura de datos CASO'!J525),ISBLANK('Captura de datos CASO'!L525),ISBLANK('Captura de datos CASO'!M525),ISBLANK('Captura de datos CASO'!Z525),ISBLANK('Captura de datos CASO'!AC525),ISBLANK('Captura de datos CASO'!AB525)),TRUE,FALSE)</f>
        <v>1</v>
      </c>
    </row>
    <row r="526" spans="1:2" x14ac:dyDescent="0.3">
      <c r="A526" s="42" t="b">
        <f>IF(COUNTA('Captura de datos CASO'!A526:AE526)-COUNTIF('Captura de datos CASO'!A526:AE526,"#N/A")&gt;0,TRUE,FALSE)</f>
        <v>0</v>
      </c>
      <c r="B526" t="b">
        <f>IF(OR(ISBLANK('Captura de datos CASO'!B526),ISBLANK('Captura de datos CASO'!C526),ISBLANK('Captura de datos CASO'!D526),ISBLANK('Captura de datos CASO'!E526),ISBLANK('Captura de datos CASO'!I526),ISBLANK('Captura de datos CASO'!J526),ISBLANK('Captura de datos CASO'!L526),ISBLANK('Captura de datos CASO'!M526),ISBLANK('Captura de datos CASO'!Z526),ISBLANK('Captura de datos CASO'!AC526),ISBLANK('Captura de datos CASO'!AB526)),TRUE,FALSE)</f>
        <v>1</v>
      </c>
    </row>
    <row r="527" spans="1:2" x14ac:dyDescent="0.3">
      <c r="A527" s="42" t="b">
        <f>IF(COUNTA('Captura de datos CASO'!A527:AE527)-COUNTIF('Captura de datos CASO'!A527:AE527,"#N/A")&gt;0,TRUE,FALSE)</f>
        <v>0</v>
      </c>
      <c r="B527" t="b">
        <f>IF(OR(ISBLANK('Captura de datos CASO'!B527),ISBLANK('Captura de datos CASO'!C527),ISBLANK('Captura de datos CASO'!D527),ISBLANK('Captura de datos CASO'!E527),ISBLANK('Captura de datos CASO'!I527),ISBLANK('Captura de datos CASO'!J527),ISBLANK('Captura de datos CASO'!L527),ISBLANK('Captura de datos CASO'!M527),ISBLANK('Captura de datos CASO'!Z527),ISBLANK('Captura de datos CASO'!AC527),ISBLANK('Captura de datos CASO'!AB527)),TRUE,FALSE)</f>
        <v>1</v>
      </c>
    </row>
    <row r="528" spans="1:2" x14ac:dyDescent="0.3">
      <c r="A528" s="42" t="b">
        <f>IF(COUNTA('Captura de datos CASO'!A528:AE528)-COUNTIF('Captura de datos CASO'!A528:AE528,"#N/A")&gt;0,TRUE,FALSE)</f>
        <v>0</v>
      </c>
      <c r="B528" t="b">
        <f>IF(OR(ISBLANK('Captura de datos CASO'!B528),ISBLANK('Captura de datos CASO'!C528),ISBLANK('Captura de datos CASO'!D528),ISBLANK('Captura de datos CASO'!E528),ISBLANK('Captura de datos CASO'!I528),ISBLANK('Captura de datos CASO'!J528),ISBLANK('Captura de datos CASO'!L528),ISBLANK('Captura de datos CASO'!M528),ISBLANK('Captura de datos CASO'!Z528),ISBLANK('Captura de datos CASO'!AC528),ISBLANK('Captura de datos CASO'!AB528)),TRUE,FALSE)</f>
        <v>1</v>
      </c>
    </row>
    <row r="529" spans="1:2" x14ac:dyDescent="0.3">
      <c r="A529" s="42" t="b">
        <f>IF(COUNTA('Captura de datos CASO'!A529:AE529)-COUNTIF('Captura de datos CASO'!A529:AE529,"#N/A")&gt;0,TRUE,FALSE)</f>
        <v>0</v>
      </c>
      <c r="B529" t="b">
        <f>IF(OR(ISBLANK('Captura de datos CASO'!B529),ISBLANK('Captura de datos CASO'!C529),ISBLANK('Captura de datos CASO'!D529),ISBLANK('Captura de datos CASO'!E529),ISBLANK('Captura de datos CASO'!I529),ISBLANK('Captura de datos CASO'!J529),ISBLANK('Captura de datos CASO'!L529),ISBLANK('Captura de datos CASO'!M529),ISBLANK('Captura de datos CASO'!Z529),ISBLANK('Captura de datos CASO'!AC529),ISBLANK('Captura de datos CASO'!AB529)),TRUE,FALSE)</f>
        <v>1</v>
      </c>
    </row>
    <row r="530" spans="1:2" x14ac:dyDescent="0.3">
      <c r="A530" s="42" t="b">
        <f>IF(COUNTA('Captura de datos CASO'!A530:AE530)-COUNTIF('Captura de datos CASO'!A530:AE530,"#N/A")&gt;0,TRUE,FALSE)</f>
        <v>0</v>
      </c>
      <c r="B530" t="b">
        <f>IF(OR(ISBLANK('Captura de datos CASO'!B530),ISBLANK('Captura de datos CASO'!C530),ISBLANK('Captura de datos CASO'!D530),ISBLANK('Captura de datos CASO'!E530),ISBLANK('Captura de datos CASO'!I530),ISBLANK('Captura de datos CASO'!J530),ISBLANK('Captura de datos CASO'!L530),ISBLANK('Captura de datos CASO'!M530),ISBLANK('Captura de datos CASO'!Z530),ISBLANK('Captura de datos CASO'!AC530),ISBLANK('Captura de datos CASO'!AB530)),TRUE,FALSE)</f>
        <v>1</v>
      </c>
    </row>
    <row r="531" spans="1:2" x14ac:dyDescent="0.3">
      <c r="A531" s="42" t="b">
        <f>IF(COUNTA('Captura de datos CASO'!A531:AE531)-COUNTIF('Captura de datos CASO'!A531:AE531,"#N/A")&gt;0,TRUE,FALSE)</f>
        <v>0</v>
      </c>
      <c r="B531" t="b">
        <f>IF(OR(ISBLANK('Captura de datos CASO'!B531),ISBLANK('Captura de datos CASO'!C531),ISBLANK('Captura de datos CASO'!D531),ISBLANK('Captura de datos CASO'!E531),ISBLANK('Captura de datos CASO'!I531),ISBLANK('Captura de datos CASO'!J531),ISBLANK('Captura de datos CASO'!L531),ISBLANK('Captura de datos CASO'!M531),ISBLANK('Captura de datos CASO'!Z531),ISBLANK('Captura de datos CASO'!AC531),ISBLANK('Captura de datos CASO'!AB531)),TRUE,FALSE)</f>
        <v>1</v>
      </c>
    </row>
    <row r="532" spans="1:2" x14ac:dyDescent="0.3">
      <c r="A532" s="42" t="b">
        <f>IF(COUNTA('Captura de datos CASO'!A532:AE532)-COUNTIF('Captura de datos CASO'!A532:AE532,"#N/A")&gt;0,TRUE,FALSE)</f>
        <v>0</v>
      </c>
      <c r="B532" t="b">
        <f>IF(OR(ISBLANK('Captura de datos CASO'!B532),ISBLANK('Captura de datos CASO'!C532),ISBLANK('Captura de datos CASO'!D532),ISBLANK('Captura de datos CASO'!E532),ISBLANK('Captura de datos CASO'!I532),ISBLANK('Captura de datos CASO'!J532),ISBLANK('Captura de datos CASO'!L532),ISBLANK('Captura de datos CASO'!M532),ISBLANK('Captura de datos CASO'!Z532),ISBLANK('Captura de datos CASO'!AC532),ISBLANK('Captura de datos CASO'!AB532)),TRUE,FALSE)</f>
        <v>1</v>
      </c>
    </row>
    <row r="533" spans="1:2" x14ac:dyDescent="0.3">
      <c r="A533" s="42" t="b">
        <f>IF(COUNTA('Captura de datos CASO'!A533:AE533)-COUNTIF('Captura de datos CASO'!A533:AE533,"#N/A")&gt;0,TRUE,FALSE)</f>
        <v>0</v>
      </c>
      <c r="B533" t="b">
        <f>IF(OR(ISBLANK('Captura de datos CASO'!B533),ISBLANK('Captura de datos CASO'!C533),ISBLANK('Captura de datos CASO'!D533),ISBLANK('Captura de datos CASO'!E533),ISBLANK('Captura de datos CASO'!I533),ISBLANK('Captura de datos CASO'!J533),ISBLANK('Captura de datos CASO'!L533),ISBLANK('Captura de datos CASO'!M533),ISBLANK('Captura de datos CASO'!Z533),ISBLANK('Captura de datos CASO'!AC533),ISBLANK('Captura de datos CASO'!AB533)),TRUE,FALSE)</f>
        <v>1</v>
      </c>
    </row>
    <row r="534" spans="1:2" x14ac:dyDescent="0.3">
      <c r="A534" s="42" t="b">
        <f>IF(COUNTA('Captura de datos CASO'!A534:AE534)-COUNTIF('Captura de datos CASO'!A534:AE534,"#N/A")&gt;0,TRUE,FALSE)</f>
        <v>0</v>
      </c>
      <c r="B534" t="b">
        <f>IF(OR(ISBLANK('Captura de datos CASO'!B534),ISBLANK('Captura de datos CASO'!C534),ISBLANK('Captura de datos CASO'!D534),ISBLANK('Captura de datos CASO'!E534),ISBLANK('Captura de datos CASO'!I534),ISBLANK('Captura de datos CASO'!J534),ISBLANK('Captura de datos CASO'!L534),ISBLANK('Captura de datos CASO'!M534),ISBLANK('Captura de datos CASO'!Z534),ISBLANK('Captura de datos CASO'!AC534),ISBLANK('Captura de datos CASO'!AB534)),TRUE,FALSE)</f>
        <v>1</v>
      </c>
    </row>
    <row r="535" spans="1:2" x14ac:dyDescent="0.3">
      <c r="A535" s="42" t="b">
        <f>IF(COUNTA('Captura de datos CASO'!A535:AE535)-COUNTIF('Captura de datos CASO'!A535:AE535,"#N/A")&gt;0,TRUE,FALSE)</f>
        <v>0</v>
      </c>
      <c r="B535" t="b">
        <f>IF(OR(ISBLANK('Captura de datos CASO'!B535),ISBLANK('Captura de datos CASO'!C535),ISBLANK('Captura de datos CASO'!D535),ISBLANK('Captura de datos CASO'!E535),ISBLANK('Captura de datos CASO'!I535),ISBLANK('Captura de datos CASO'!J535),ISBLANK('Captura de datos CASO'!L535),ISBLANK('Captura de datos CASO'!M535),ISBLANK('Captura de datos CASO'!Z535),ISBLANK('Captura de datos CASO'!AC535),ISBLANK('Captura de datos CASO'!AB535)),TRUE,FALSE)</f>
        <v>1</v>
      </c>
    </row>
    <row r="536" spans="1:2" x14ac:dyDescent="0.3">
      <c r="A536" s="42" t="b">
        <f>IF(COUNTA('Captura de datos CASO'!A536:AE536)-COUNTIF('Captura de datos CASO'!A536:AE536,"#N/A")&gt;0,TRUE,FALSE)</f>
        <v>0</v>
      </c>
      <c r="B536" t="b">
        <f>IF(OR(ISBLANK('Captura de datos CASO'!B536),ISBLANK('Captura de datos CASO'!C536),ISBLANK('Captura de datos CASO'!D536),ISBLANK('Captura de datos CASO'!E536),ISBLANK('Captura de datos CASO'!I536),ISBLANK('Captura de datos CASO'!J536),ISBLANK('Captura de datos CASO'!L536),ISBLANK('Captura de datos CASO'!M536),ISBLANK('Captura de datos CASO'!Z536),ISBLANK('Captura de datos CASO'!AC536),ISBLANK('Captura de datos CASO'!AB536)),TRUE,FALSE)</f>
        <v>1</v>
      </c>
    </row>
    <row r="537" spans="1:2" x14ac:dyDescent="0.3">
      <c r="A537" s="42" t="b">
        <f>IF(COUNTA('Captura de datos CASO'!A537:AE537)-COUNTIF('Captura de datos CASO'!A537:AE537,"#N/A")&gt;0,TRUE,FALSE)</f>
        <v>0</v>
      </c>
      <c r="B537" t="b">
        <f>IF(OR(ISBLANK('Captura de datos CASO'!B537),ISBLANK('Captura de datos CASO'!C537),ISBLANK('Captura de datos CASO'!D537),ISBLANK('Captura de datos CASO'!E537),ISBLANK('Captura de datos CASO'!I537),ISBLANK('Captura de datos CASO'!J537),ISBLANK('Captura de datos CASO'!L537),ISBLANK('Captura de datos CASO'!M537),ISBLANK('Captura de datos CASO'!Z537),ISBLANK('Captura de datos CASO'!AC537),ISBLANK('Captura de datos CASO'!AB537)),TRUE,FALSE)</f>
        <v>1</v>
      </c>
    </row>
    <row r="538" spans="1:2" x14ac:dyDescent="0.3">
      <c r="A538" s="42" t="b">
        <f>IF(COUNTA('Captura de datos CASO'!A538:AE538)-COUNTIF('Captura de datos CASO'!A538:AE538,"#N/A")&gt;0,TRUE,FALSE)</f>
        <v>0</v>
      </c>
      <c r="B538" t="b">
        <f>IF(OR(ISBLANK('Captura de datos CASO'!B538),ISBLANK('Captura de datos CASO'!C538),ISBLANK('Captura de datos CASO'!D538),ISBLANK('Captura de datos CASO'!E538),ISBLANK('Captura de datos CASO'!I538),ISBLANK('Captura de datos CASO'!J538),ISBLANK('Captura de datos CASO'!L538),ISBLANK('Captura de datos CASO'!M538),ISBLANK('Captura de datos CASO'!Z538),ISBLANK('Captura de datos CASO'!AC538),ISBLANK('Captura de datos CASO'!AB538)),TRUE,FALSE)</f>
        <v>1</v>
      </c>
    </row>
    <row r="539" spans="1:2" x14ac:dyDescent="0.3">
      <c r="A539" s="42" t="b">
        <f>IF(COUNTA('Captura de datos CASO'!A539:AE539)-COUNTIF('Captura de datos CASO'!A539:AE539,"#N/A")&gt;0,TRUE,FALSE)</f>
        <v>0</v>
      </c>
      <c r="B539" t="b">
        <f>IF(OR(ISBLANK('Captura de datos CASO'!B539),ISBLANK('Captura de datos CASO'!C539),ISBLANK('Captura de datos CASO'!D539),ISBLANK('Captura de datos CASO'!E539),ISBLANK('Captura de datos CASO'!I539),ISBLANK('Captura de datos CASO'!J539),ISBLANK('Captura de datos CASO'!L539),ISBLANK('Captura de datos CASO'!M539),ISBLANK('Captura de datos CASO'!Z539),ISBLANK('Captura de datos CASO'!AC539),ISBLANK('Captura de datos CASO'!AB539)),TRUE,FALSE)</f>
        <v>1</v>
      </c>
    </row>
    <row r="540" spans="1:2" x14ac:dyDescent="0.3">
      <c r="A540" s="42" t="b">
        <f>IF(COUNTA('Captura de datos CASO'!A540:AE540)-COUNTIF('Captura de datos CASO'!A540:AE540,"#N/A")&gt;0,TRUE,FALSE)</f>
        <v>0</v>
      </c>
      <c r="B540" t="b">
        <f>IF(OR(ISBLANK('Captura de datos CASO'!B540),ISBLANK('Captura de datos CASO'!C540),ISBLANK('Captura de datos CASO'!D540),ISBLANK('Captura de datos CASO'!E540),ISBLANK('Captura de datos CASO'!I540),ISBLANK('Captura de datos CASO'!J540),ISBLANK('Captura de datos CASO'!L540),ISBLANK('Captura de datos CASO'!M540),ISBLANK('Captura de datos CASO'!Z540),ISBLANK('Captura de datos CASO'!AC540),ISBLANK('Captura de datos CASO'!AB540)),TRUE,FALSE)</f>
        <v>1</v>
      </c>
    </row>
    <row r="541" spans="1:2" x14ac:dyDescent="0.3">
      <c r="A541" s="42" t="b">
        <f>IF(COUNTA('Captura de datos CASO'!A541:AE541)-COUNTIF('Captura de datos CASO'!A541:AE541,"#N/A")&gt;0,TRUE,FALSE)</f>
        <v>0</v>
      </c>
      <c r="B541" t="b">
        <f>IF(OR(ISBLANK('Captura de datos CASO'!B541),ISBLANK('Captura de datos CASO'!C541),ISBLANK('Captura de datos CASO'!D541),ISBLANK('Captura de datos CASO'!E541),ISBLANK('Captura de datos CASO'!I541),ISBLANK('Captura de datos CASO'!J541),ISBLANK('Captura de datos CASO'!L541),ISBLANK('Captura de datos CASO'!M541),ISBLANK('Captura de datos CASO'!Z541),ISBLANK('Captura de datos CASO'!AC541),ISBLANK('Captura de datos CASO'!AB541)),TRUE,FALSE)</f>
        <v>1</v>
      </c>
    </row>
    <row r="542" spans="1:2" x14ac:dyDescent="0.3">
      <c r="A542" s="42" t="b">
        <f>IF(COUNTA('Captura de datos CASO'!A542:AE542)-COUNTIF('Captura de datos CASO'!A542:AE542,"#N/A")&gt;0,TRUE,FALSE)</f>
        <v>0</v>
      </c>
      <c r="B542" t="b">
        <f>IF(OR(ISBLANK('Captura de datos CASO'!B542),ISBLANK('Captura de datos CASO'!C542),ISBLANK('Captura de datos CASO'!D542),ISBLANK('Captura de datos CASO'!E542),ISBLANK('Captura de datos CASO'!I542),ISBLANK('Captura de datos CASO'!J542),ISBLANK('Captura de datos CASO'!L542),ISBLANK('Captura de datos CASO'!M542),ISBLANK('Captura de datos CASO'!Z542),ISBLANK('Captura de datos CASO'!AC542),ISBLANK('Captura de datos CASO'!AB542)),TRUE,FALSE)</f>
        <v>1</v>
      </c>
    </row>
    <row r="543" spans="1:2" x14ac:dyDescent="0.3">
      <c r="A543" s="42" t="b">
        <f>IF(COUNTA('Captura de datos CASO'!A543:AE543)-COUNTIF('Captura de datos CASO'!A543:AE543,"#N/A")&gt;0,TRUE,FALSE)</f>
        <v>0</v>
      </c>
      <c r="B543" t="b">
        <f>IF(OR(ISBLANK('Captura de datos CASO'!B543),ISBLANK('Captura de datos CASO'!C543),ISBLANK('Captura de datos CASO'!D543),ISBLANK('Captura de datos CASO'!E543),ISBLANK('Captura de datos CASO'!I543),ISBLANK('Captura de datos CASO'!J543),ISBLANK('Captura de datos CASO'!L543),ISBLANK('Captura de datos CASO'!M543),ISBLANK('Captura de datos CASO'!Z543),ISBLANK('Captura de datos CASO'!AC543),ISBLANK('Captura de datos CASO'!AB543)),TRUE,FALSE)</f>
        <v>1</v>
      </c>
    </row>
    <row r="544" spans="1:2" x14ac:dyDescent="0.3">
      <c r="A544" s="42" t="b">
        <f>IF(COUNTA('Captura de datos CASO'!A544:AE544)-COUNTIF('Captura de datos CASO'!A544:AE544,"#N/A")&gt;0,TRUE,FALSE)</f>
        <v>0</v>
      </c>
      <c r="B544" t="b">
        <f>IF(OR(ISBLANK('Captura de datos CASO'!B544),ISBLANK('Captura de datos CASO'!C544),ISBLANK('Captura de datos CASO'!D544),ISBLANK('Captura de datos CASO'!E544),ISBLANK('Captura de datos CASO'!I544),ISBLANK('Captura de datos CASO'!J544),ISBLANK('Captura de datos CASO'!L544),ISBLANK('Captura de datos CASO'!M544),ISBLANK('Captura de datos CASO'!Z544),ISBLANK('Captura de datos CASO'!AC544),ISBLANK('Captura de datos CASO'!AB544)),TRUE,FALSE)</f>
        <v>1</v>
      </c>
    </row>
    <row r="545" spans="1:2" x14ac:dyDescent="0.3">
      <c r="A545" s="42" t="b">
        <f>IF(COUNTA('Captura de datos CASO'!A545:AE545)-COUNTIF('Captura de datos CASO'!A545:AE545,"#N/A")&gt;0,TRUE,FALSE)</f>
        <v>0</v>
      </c>
      <c r="B545" t="b">
        <f>IF(OR(ISBLANK('Captura de datos CASO'!B545),ISBLANK('Captura de datos CASO'!C545),ISBLANK('Captura de datos CASO'!D545),ISBLANK('Captura de datos CASO'!E545),ISBLANK('Captura de datos CASO'!I545),ISBLANK('Captura de datos CASO'!J545),ISBLANK('Captura de datos CASO'!L545),ISBLANK('Captura de datos CASO'!M545),ISBLANK('Captura de datos CASO'!Z545),ISBLANK('Captura de datos CASO'!AC545),ISBLANK('Captura de datos CASO'!AB545)),TRUE,FALSE)</f>
        <v>1</v>
      </c>
    </row>
    <row r="546" spans="1:2" x14ac:dyDescent="0.3">
      <c r="A546" s="42" t="b">
        <f>IF(COUNTA('Captura de datos CASO'!A546:AE546)-COUNTIF('Captura de datos CASO'!A546:AE546,"#N/A")&gt;0,TRUE,FALSE)</f>
        <v>0</v>
      </c>
      <c r="B546" t="b">
        <f>IF(OR(ISBLANK('Captura de datos CASO'!B546),ISBLANK('Captura de datos CASO'!C546),ISBLANK('Captura de datos CASO'!D546),ISBLANK('Captura de datos CASO'!E546),ISBLANK('Captura de datos CASO'!I546),ISBLANK('Captura de datos CASO'!J546),ISBLANK('Captura de datos CASO'!L546),ISBLANK('Captura de datos CASO'!M546),ISBLANK('Captura de datos CASO'!Z546),ISBLANK('Captura de datos CASO'!AC546),ISBLANK('Captura de datos CASO'!AB546)),TRUE,FALSE)</f>
        <v>1</v>
      </c>
    </row>
    <row r="547" spans="1:2" x14ac:dyDescent="0.3">
      <c r="A547" s="42" t="b">
        <f>IF(COUNTA('Captura de datos CASO'!A547:AE547)-COUNTIF('Captura de datos CASO'!A547:AE547,"#N/A")&gt;0,TRUE,FALSE)</f>
        <v>0</v>
      </c>
      <c r="B547" t="b">
        <f>IF(OR(ISBLANK('Captura de datos CASO'!B547),ISBLANK('Captura de datos CASO'!C547),ISBLANK('Captura de datos CASO'!D547),ISBLANK('Captura de datos CASO'!E547),ISBLANK('Captura de datos CASO'!I547),ISBLANK('Captura de datos CASO'!J547),ISBLANK('Captura de datos CASO'!L547),ISBLANK('Captura de datos CASO'!M547),ISBLANK('Captura de datos CASO'!Z547),ISBLANK('Captura de datos CASO'!AC547),ISBLANK('Captura de datos CASO'!AB547)),TRUE,FALSE)</f>
        <v>1</v>
      </c>
    </row>
    <row r="548" spans="1:2" x14ac:dyDescent="0.3">
      <c r="A548" s="42" t="b">
        <f>IF(COUNTA('Captura de datos CASO'!A548:AE548)-COUNTIF('Captura de datos CASO'!A548:AE548,"#N/A")&gt;0,TRUE,FALSE)</f>
        <v>0</v>
      </c>
      <c r="B548" t="b">
        <f>IF(OR(ISBLANK('Captura de datos CASO'!B548),ISBLANK('Captura de datos CASO'!C548),ISBLANK('Captura de datos CASO'!D548),ISBLANK('Captura de datos CASO'!E548),ISBLANK('Captura de datos CASO'!I548),ISBLANK('Captura de datos CASO'!J548),ISBLANK('Captura de datos CASO'!L548),ISBLANK('Captura de datos CASO'!M548),ISBLANK('Captura de datos CASO'!Z548),ISBLANK('Captura de datos CASO'!AC548),ISBLANK('Captura de datos CASO'!AB548)),TRUE,FALSE)</f>
        <v>1</v>
      </c>
    </row>
    <row r="549" spans="1:2" x14ac:dyDescent="0.3">
      <c r="A549" s="42" t="b">
        <f>IF(COUNTA('Captura de datos CASO'!A549:AE549)-COUNTIF('Captura de datos CASO'!A549:AE549,"#N/A")&gt;0,TRUE,FALSE)</f>
        <v>0</v>
      </c>
      <c r="B549" t="b">
        <f>IF(OR(ISBLANK('Captura de datos CASO'!B549),ISBLANK('Captura de datos CASO'!C549),ISBLANK('Captura de datos CASO'!D549),ISBLANK('Captura de datos CASO'!E549),ISBLANK('Captura de datos CASO'!I549),ISBLANK('Captura de datos CASO'!J549),ISBLANK('Captura de datos CASO'!L549),ISBLANK('Captura de datos CASO'!M549),ISBLANK('Captura de datos CASO'!Z549),ISBLANK('Captura de datos CASO'!AC549),ISBLANK('Captura de datos CASO'!AB549)),TRUE,FALSE)</f>
        <v>1</v>
      </c>
    </row>
    <row r="550" spans="1:2" x14ac:dyDescent="0.3">
      <c r="A550" s="42" t="b">
        <f>IF(COUNTA('Captura de datos CASO'!A550:AE550)-COUNTIF('Captura de datos CASO'!A550:AE550,"#N/A")&gt;0,TRUE,FALSE)</f>
        <v>0</v>
      </c>
      <c r="B550" t="b">
        <f>IF(OR(ISBLANK('Captura de datos CASO'!B550),ISBLANK('Captura de datos CASO'!C550),ISBLANK('Captura de datos CASO'!D550),ISBLANK('Captura de datos CASO'!E550),ISBLANK('Captura de datos CASO'!I550),ISBLANK('Captura de datos CASO'!J550),ISBLANK('Captura de datos CASO'!L550),ISBLANK('Captura de datos CASO'!M550),ISBLANK('Captura de datos CASO'!Z550),ISBLANK('Captura de datos CASO'!AC550),ISBLANK('Captura de datos CASO'!AB550)),TRUE,FALSE)</f>
        <v>1</v>
      </c>
    </row>
    <row r="551" spans="1:2" x14ac:dyDescent="0.3">
      <c r="A551" s="42" t="b">
        <f>IF(COUNTA('Captura de datos CASO'!A551:AE551)-COUNTIF('Captura de datos CASO'!A551:AE551,"#N/A")&gt;0,TRUE,FALSE)</f>
        <v>0</v>
      </c>
      <c r="B551" t="b">
        <f>IF(OR(ISBLANK('Captura de datos CASO'!B551),ISBLANK('Captura de datos CASO'!C551),ISBLANK('Captura de datos CASO'!D551),ISBLANK('Captura de datos CASO'!E551),ISBLANK('Captura de datos CASO'!I551),ISBLANK('Captura de datos CASO'!J551),ISBLANK('Captura de datos CASO'!L551),ISBLANK('Captura de datos CASO'!M551),ISBLANK('Captura de datos CASO'!Z551),ISBLANK('Captura de datos CASO'!AC551),ISBLANK('Captura de datos CASO'!AB551)),TRUE,FALSE)</f>
        <v>1</v>
      </c>
    </row>
    <row r="552" spans="1:2" x14ac:dyDescent="0.3">
      <c r="A552" s="42" t="b">
        <f>IF(COUNTA('Captura de datos CASO'!A552:AE552)-COUNTIF('Captura de datos CASO'!A552:AE552,"#N/A")&gt;0,TRUE,FALSE)</f>
        <v>0</v>
      </c>
      <c r="B552" t="b">
        <f>IF(OR(ISBLANK('Captura de datos CASO'!B552),ISBLANK('Captura de datos CASO'!C552),ISBLANK('Captura de datos CASO'!D552),ISBLANK('Captura de datos CASO'!E552),ISBLANK('Captura de datos CASO'!I552),ISBLANK('Captura de datos CASO'!J552),ISBLANK('Captura de datos CASO'!L552),ISBLANK('Captura de datos CASO'!M552),ISBLANK('Captura de datos CASO'!Z552),ISBLANK('Captura de datos CASO'!AC552),ISBLANK('Captura de datos CASO'!AB552)),TRUE,FALSE)</f>
        <v>1</v>
      </c>
    </row>
    <row r="553" spans="1:2" x14ac:dyDescent="0.3">
      <c r="A553" s="42" t="b">
        <f>IF(COUNTA('Captura de datos CASO'!A553:AE553)-COUNTIF('Captura de datos CASO'!A553:AE553,"#N/A")&gt;0,TRUE,FALSE)</f>
        <v>0</v>
      </c>
      <c r="B553" t="b">
        <f>IF(OR(ISBLANK('Captura de datos CASO'!B553),ISBLANK('Captura de datos CASO'!C553),ISBLANK('Captura de datos CASO'!D553),ISBLANK('Captura de datos CASO'!E553),ISBLANK('Captura de datos CASO'!I553),ISBLANK('Captura de datos CASO'!J553),ISBLANK('Captura de datos CASO'!L553),ISBLANK('Captura de datos CASO'!M553),ISBLANK('Captura de datos CASO'!Z553),ISBLANK('Captura de datos CASO'!AC553),ISBLANK('Captura de datos CASO'!AB553)),TRUE,FALSE)</f>
        <v>1</v>
      </c>
    </row>
    <row r="554" spans="1:2" x14ac:dyDescent="0.3">
      <c r="A554" s="42" t="b">
        <f>IF(COUNTA('Captura de datos CASO'!A554:AE554)-COUNTIF('Captura de datos CASO'!A554:AE554,"#N/A")&gt;0,TRUE,FALSE)</f>
        <v>0</v>
      </c>
      <c r="B554" t="b">
        <f>IF(OR(ISBLANK('Captura de datos CASO'!B554),ISBLANK('Captura de datos CASO'!C554),ISBLANK('Captura de datos CASO'!D554),ISBLANK('Captura de datos CASO'!E554),ISBLANK('Captura de datos CASO'!I554),ISBLANK('Captura de datos CASO'!J554),ISBLANK('Captura de datos CASO'!L554),ISBLANK('Captura de datos CASO'!M554),ISBLANK('Captura de datos CASO'!Z554),ISBLANK('Captura de datos CASO'!AC554),ISBLANK('Captura de datos CASO'!AB554)),TRUE,FALSE)</f>
        <v>1</v>
      </c>
    </row>
    <row r="555" spans="1:2" x14ac:dyDescent="0.3">
      <c r="A555" s="42" t="b">
        <f>IF(COUNTA('Captura de datos CASO'!A555:AE555)-COUNTIF('Captura de datos CASO'!A555:AE555,"#N/A")&gt;0,TRUE,FALSE)</f>
        <v>0</v>
      </c>
      <c r="B555" t="b">
        <f>IF(OR(ISBLANK('Captura de datos CASO'!B555),ISBLANK('Captura de datos CASO'!C555),ISBLANK('Captura de datos CASO'!D555),ISBLANK('Captura de datos CASO'!E555),ISBLANK('Captura de datos CASO'!I555),ISBLANK('Captura de datos CASO'!J555),ISBLANK('Captura de datos CASO'!L555),ISBLANK('Captura de datos CASO'!M555),ISBLANK('Captura de datos CASO'!Z555),ISBLANK('Captura de datos CASO'!AC555),ISBLANK('Captura de datos CASO'!AB555)),TRUE,FALSE)</f>
        <v>1</v>
      </c>
    </row>
    <row r="556" spans="1:2" x14ac:dyDescent="0.3">
      <c r="A556" s="42" t="b">
        <f>IF(COUNTA('Captura de datos CASO'!A556:AE556)-COUNTIF('Captura de datos CASO'!A556:AE556,"#N/A")&gt;0,TRUE,FALSE)</f>
        <v>0</v>
      </c>
      <c r="B556" t="b">
        <f>IF(OR(ISBLANK('Captura de datos CASO'!B556),ISBLANK('Captura de datos CASO'!C556),ISBLANK('Captura de datos CASO'!D556),ISBLANK('Captura de datos CASO'!E556),ISBLANK('Captura de datos CASO'!I556),ISBLANK('Captura de datos CASO'!J556),ISBLANK('Captura de datos CASO'!L556),ISBLANK('Captura de datos CASO'!M556),ISBLANK('Captura de datos CASO'!Z556),ISBLANK('Captura de datos CASO'!AC556),ISBLANK('Captura de datos CASO'!AB556)),TRUE,FALSE)</f>
        <v>1</v>
      </c>
    </row>
    <row r="557" spans="1:2" x14ac:dyDescent="0.3">
      <c r="A557" s="42" t="b">
        <f>IF(COUNTA('Captura de datos CASO'!A557:AE557)-COUNTIF('Captura de datos CASO'!A557:AE557,"#N/A")&gt;0,TRUE,FALSE)</f>
        <v>0</v>
      </c>
      <c r="B557" t="b">
        <f>IF(OR(ISBLANK('Captura de datos CASO'!B557),ISBLANK('Captura de datos CASO'!C557),ISBLANK('Captura de datos CASO'!D557),ISBLANK('Captura de datos CASO'!E557),ISBLANK('Captura de datos CASO'!I557),ISBLANK('Captura de datos CASO'!J557),ISBLANK('Captura de datos CASO'!L557),ISBLANK('Captura de datos CASO'!M557),ISBLANK('Captura de datos CASO'!Z557),ISBLANK('Captura de datos CASO'!AC557),ISBLANK('Captura de datos CASO'!AB557)),TRUE,FALSE)</f>
        <v>1</v>
      </c>
    </row>
    <row r="558" spans="1:2" x14ac:dyDescent="0.3">
      <c r="A558" s="42" t="b">
        <f>IF(COUNTA('Captura de datos CASO'!A558:AE558)-COUNTIF('Captura de datos CASO'!A558:AE558,"#N/A")&gt;0,TRUE,FALSE)</f>
        <v>0</v>
      </c>
      <c r="B558" t="b">
        <f>IF(OR(ISBLANK('Captura de datos CASO'!B558),ISBLANK('Captura de datos CASO'!C558),ISBLANK('Captura de datos CASO'!D558),ISBLANK('Captura de datos CASO'!E558),ISBLANK('Captura de datos CASO'!I558),ISBLANK('Captura de datos CASO'!J558),ISBLANK('Captura de datos CASO'!L558),ISBLANK('Captura de datos CASO'!M558),ISBLANK('Captura de datos CASO'!Z558),ISBLANK('Captura de datos CASO'!AC558),ISBLANK('Captura de datos CASO'!AB558)),TRUE,FALSE)</f>
        <v>1</v>
      </c>
    </row>
    <row r="559" spans="1:2" x14ac:dyDescent="0.3">
      <c r="A559" s="42" t="b">
        <f>IF(COUNTA('Captura de datos CASO'!A559:AE559)-COUNTIF('Captura de datos CASO'!A559:AE559,"#N/A")&gt;0,TRUE,FALSE)</f>
        <v>0</v>
      </c>
      <c r="B559" t="b">
        <f>IF(OR(ISBLANK('Captura de datos CASO'!B559),ISBLANK('Captura de datos CASO'!C559),ISBLANK('Captura de datos CASO'!D559),ISBLANK('Captura de datos CASO'!E559),ISBLANK('Captura de datos CASO'!I559),ISBLANK('Captura de datos CASO'!J559),ISBLANK('Captura de datos CASO'!L559),ISBLANK('Captura de datos CASO'!M559),ISBLANK('Captura de datos CASO'!Z559),ISBLANK('Captura de datos CASO'!AC559),ISBLANK('Captura de datos CASO'!AB559)),TRUE,FALSE)</f>
        <v>1</v>
      </c>
    </row>
    <row r="560" spans="1:2" x14ac:dyDescent="0.3">
      <c r="A560" s="42" t="b">
        <f>IF(COUNTA('Captura de datos CASO'!A560:AE560)-COUNTIF('Captura de datos CASO'!A560:AE560,"#N/A")&gt;0,TRUE,FALSE)</f>
        <v>0</v>
      </c>
      <c r="B560" t="b">
        <f>IF(OR(ISBLANK('Captura de datos CASO'!B560),ISBLANK('Captura de datos CASO'!C560),ISBLANK('Captura de datos CASO'!D560),ISBLANK('Captura de datos CASO'!E560),ISBLANK('Captura de datos CASO'!I560),ISBLANK('Captura de datos CASO'!J560),ISBLANK('Captura de datos CASO'!L560),ISBLANK('Captura de datos CASO'!M560),ISBLANK('Captura de datos CASO'!Z560),ISBLANK('Captura de datos CASO'!AC560),ISBLANK('Captura de datos CASO'!AB560)),TRUE,FALSE)</f>
        <v>1</v>
      </c>
    </row>
    <row r="561" spans="1:2" x14ac:dyDescent="0.3">
      <c r="A561" s="42" t="b">
        <f>IF(COUNTA('Captura de datos CASO'!A561:AE561)-COUNTIF('Captura de datos CASO'!A561:AE561,"#N/A")&gt;0,TRUE,FALSE)</f>
        <v>0</v>
      </c>
      <c r="B561" t="b">
        <f>IF(OR(ISBLANK('Captura de datos CASO'!B561),ISBLANK('Captura de datos CASO'!C561),ISBLANK('Captura de datos CASO'!D561),ISBLANK('Captura de datos CASO'!E561),ISBLANK('Captura de datos CASO'!I561),ISBLANK('Captura de datos CASO'!J561),ISBLANK('Captura de datos CASO'!L561),ISBLANK('Captura de datos CASO'!M561),ISBLANK('Captura de datos CASO'!Z561),ISBLANK('Captura de datos CASO'!AC561),ISBLANK('Captura de datos CASO'!AB561)),TRUE,FALSE)</f>
        <v>1</v>
      </c>
    </row>
    <row r="562" spans="1:2" x14ac:dyDescent="0.3">
      <c r="A562" s="42" t="b">
        <f>IF(COUNTA('Captura de datos CASO'!A562:AE562)-COUNTIF('Captura de datos CASO'!A562:AE562,"#N/A")&gt;0,TRUE,FALSE)</f>
        <v>0</v>
      </c>
      <c r="B562" t="b">
        <f>IF(OR(ISBLANK('Captura de datos CASO'!B562),ISBLANK('Captura de datos CASO'!C562),ISBLANK('Captura de datos CASO'!D562),ISBLANK('Captura de datos CASO'!E562),ISBLANK('Captura de datos CASO'!I562),ISBLANK('Captura de datos CASO'!J562),ISBLANK('Captura de datos CASO'!L562),ISBLANK('Captura de datos CASO'!M562),ISBLANK('Captura de datos CASO'!Z562),ISBLANK('Captura de datos CASO'!AC562),ISBLANK('Captura de datos CASO'!AB562)),TRUE,FALSE)</f>
        <v>1</v>
      </c>
    </row>
    <row r="563" spans="1:2" x14ac:dyDescent="0.3">
      <c r="A563" s="42" t="b">
        <f>IF(COUNTA('Captura de datos CASO'!A563:AE563)-COUNTIF('Captura de datos CASO'!A563:AE563,"#N/A")&gt;0,TRUE,FALSE)</f>
        <v>0</v>
      </c>
      <c r="B563" t="b">
        <f>IF(OR(ISBLANK('Captura de datos CASO'!B563),ISBLANK('Captura de datos CASO'!C563),ISBLANK('Captura de datos CASO'!D563),ISBLANK('Captura de datos CASO'!E563),ISBLANK('Captura de datos CASO'!I563),ISBLANK('Captura de datos CASO'!J563),ISBLANK('Captura de datos CASO'!L563),ISBLANK('Captura de datos CASO'!M563),ISBLANK('Captura de datos CASO'!Z563),ISBLANK('Captura de datos CASO'!AC563),ISBLANK('Captura de datos CASO'!AB563)),TRUE,FALSE)</f>
        <v>1</v>
      </c>
    </row>
    <row r="564" spans="1:2" x14ac:dyDescent="0.3">
      <c r="A564" s="42" t="b">
        <f>IF(COUNTA('Captura de datos CASO'!A564:AE564)-COUNTIF('Captura de datos CASO'!A564:AE564,"#N/A")&gt;0,TRUE,FALSE)</f>
        <v>0</v>
      </c>
      <c r="B564" t="b">
        <f>IF(OR(ISBLANK('Captura de datos CASO'!B564),ISBLANK('Captura de datos CASO'!C564),ISBLANK('Captura de datos CASO'!D564),ISBLANK('Captura de datos CASO'!E564),ISBLANK('Captura de datos CASO'!I564),ISBLANK('Captura de datos CASO'!J564),ISBLANK('Captura de datos CASO'!L564),ISBLANK('Captura de datos CASO'!M564),ISBLANK('Captura de datos CASO'!Z564),ISBLANK('Captura de datos CASO'!AC564),ISBLANK('Captura de datos CASO'!AB564)),TRUE,FALSE)</f>
        <v>1</v>
      </c>
    </row>
    <row r="565" spans="1:2" x14ac:dyDescent="0.3">
      <c r="A565" s="42" t="b">
        <f>IF(COUNTA('Captura de datos CASO'!A565:AE565)-COUNTIF('Captura de datos CASO'!A565:AE565,"#N/A")&gt;0,TRUE,FALSE)</f>
        <v>0</v>
      </c>
      <c r="B565" t="b">
        <f>IF(OR(ISBLANK('Captura de datos CASO'!B565),ISBLANK('Captura de datos CASO'!C565),ISBLANK('Captura de datos CASO'!D565),ISBLANK('Captura de datos CASO'!E565),ISBLANK('Captura de datos CASO'!I565),ISBLANK('Captura de datos CASO'!J565),ISBLANK('Captura de datos CASO'!L565),ISBLANK('Captura de datos CASO'!M565),ISBLANK('Captura de datos CASO'!Z565),ISBLANK('Captura de datos CASO'!AC565),ISBLANK('Captura de datos CASO'!AB565)),TRUE,FALSE)</f>
        <v>1</v>
      </c>
    </row>
    <row r="566" spans="1:2" x14ac:dyDescent="0.3">
      <c r="A566" s="42" t="b">
        <f>IF(COUNTA('Captura de datos CASO'!A566:AE566)-COUNTIF('Captura de datos CASO'!A566:AE566,"#N/A")&gt;0,TRUE,FALSE)</f>
        <v>0</v>
      </c>
      <c r="B566" t="b">
        <f>IF(OR(ISBLANK('Captura de datos CASO'!B566),ISBLANK('Captura de datos CASO'!C566),ISBLANK('Captura de datos CASO'!D566),ISBLANK('Captura de datos CASO'!E566),ISBLANK('Captura de datos CASO'!I566),ISBLANK('Captura de datos CASO'!J566),ISBLANK('Captura de datos CASO'!L566),ISBLANK('Captura de datos CASO'!M566),ISBLANK('Captura de datos CASO'!Z566),ISBLANK('Captura de datos CASO'!AC566),ISBLANK('Captura de datos CASO'!AB566)),TRUE,FALSE)</f>
        <v>1</v>
      </c>
    </row>
    <row r="567" spans="1:2" x14ac:dyDescent="0.3">
      <c r="A567" s="42" t="b">
        <f>IF(COUNTA('Captura de datos CASO'!A567:AE567)-COUNTIF('Captura de datos CASO'!A567:AE567,"#N/A")&gt;0,TRUE,FALSE)</f>
        <v>0</v>
      </c>
      <c r="B567" t="b">
        <f>IF(OR(ISBLANK('Captura de datos CASO'!B567),ISBLANK('Captura de datos CASO'!C567),ISBLANK('Captura de datos CASO'!D567),ISBLANK('Captura de datos CASO'!E567),ISBLANK('Captura de datos CASO'!I567),ISBLANK('Captura de datos CASO'!J567),ISBLANK('Captura de datos CASO'!L567),ISBLANK('Captura de datos CASO'!M567),ISBLANK('Captura de datos CASO'!Z567),ISBLANK('Captura de datos CASO'!AC567),ISBLANK('Captura de datos CASO'!AB567)),TRUE,FALSE)</f>
        <v>1</v>
      </c>
    </row>
    <row r="568" spans="1:2" x14ac:dyDescent="0.3">
      <c r="A568" s="42" t="b">
        <f>IF(COUNTA('Captura de datos CASO'!A568:AE568)-COUNTIF('Captura de datos CASO'!A568:AE568,"#N/A")&gt;0,TRUE,FALSE)</f>
        <v>0</v>
      </c>
      <c r="B568" t="b">
        <f>IF(OR(ISBLANK('Captura de datos CASO'!B568),ISBLANK('Captura de datos CASO'!C568),ISBLANK('Captura de datos CASO'!D568),ISBLANK('Captura de datos CASO'!E568),ISBLANK('Captura de datos CASO'!I568),ISBLANK('Captura de datos CASO'!J568),ISBLANK('Captura de datos CASO'!L568),ISBLANK('Captura de datos CASO'!M568),ISBLANK('Captura de datos CASO'!Z568),ISBLANK('Captura de datos CASO'!AC568),ISBLANK('Captura de datos CASO'!AB568)),TRUE,FALSE)</f>
        <v>1</v>
      </c>
    </row>
    <row r="569" spans="1:2" x14ac:dyDescent="0.3">
      <c r="A569" s="42" t="b">
        <f>IF(COUNTA('Captura de datos CASO'!A569:AE569)-COUNTIF('Captura de datos CASO'!A569:AE569,"#N/A")&gt;0,TRUE,FALSE)</f>
        <v>0</v>
      </c>
      <c r="B569" t="b">
        <f>IF(OR(ISBLANK('Captura de datos CASO'!B569),ISBLANK('Captura de datos CASO'!C569),ISBLANK('Captura de datos CASO'!D569),ISBLANK('Captura de datos CASO'!E569),ISBLANK('Captura de datos CASO'!I569),ISBLANK('Captura de datos CASO'!J569),ISBLANK('Captura de datos CASO'!L569),ISBLANK('Captura de datos CASO'!M569),ISBLANK('Captura de datos CASO'!Z569),ISBLANK('Captura de datos CASO'!AC569),ISBLANK('Captura de datos CASO'!AB569)),TRUE,FALSE)</f>
        <v>1</v>
      </c>
    </row>
    <row r="570" spans="1:2" x14ac:dyDescent="0.3">
      <c r="A570" s="42" t="b">
        <f>IF(COUNTA('Captura de datos CASO'!A570:AE570)-COUNTIF('Captura de datos CASO'!A570:AE570,"#N/A")&gt;0,TRUE,FALSE)</f>
        <v>0</v>
      </c>
      <c r="B570" t="b">
        <f>IF(OR(ISBLANK('Captura de datos CASO'!B570),ISBLANK('Captura de datos CASO'!C570),ISBLANK('Captura de datos CASO'!D570),ISBLANK('Captura de datos CASO'!E570),ISBLANK('Captura de datos CASO'!I570),ISBLANK('Captura de datos CASO'!J570),ISBLANK('Captura de datos CASO'!L570),ISBLANK('Captura de datos CASO'!M570),ISBLANK('Captura de datos CASO'!Z570),ISBLANK('Captura de datos CASO'!AC570),ISBLANK('Captura de datos CASO'!AB570)),TRUE,FALSE)</f>
        <v>1</v>
      </c>
    </row>
    <row r="571" spans="1:2" x14ac:dyDescent="0.3">
      <c r="A571" s="42" t="b">
        <f>IF(COUNTA('Captura de datos CASO'!A571:AE571)-COUNTIF('Captura de datos CASO'!A571:AE571,"#N/A")&gt;0,TRUE,FALSE)</f>
        <v>0</v>
      </c>
      <c r="B571" t="b">
        <f>IF(OR(ISBLANK('Captura de datos CASO'!B571),ISBLANK('Captura de datos CASO'!C571),ISBLANK('Captura de datos CASO'!D571),ISBLANK('Captura de datos CASO'!E571),ISBLANK('Captura de datos CASO'!I571),ISBLANK('Captura de datos CASO'!J571),ISBLANK('Captura de datos CASO'!L571),ISBLANK('Captura de datos CASO'!M571),ISBLANK('Captura de datos CASO'!Z571),ISBLANK('Captura de datos CASO'!AC571),ISBLANK('Captura de datos CASO'!AB571)),TRUE,FALSE)</f>
        <v>1</v>
      </c>
    </row>
    <row r="572" spans="1:2" x14ac:dyDescent="0.3">
      <c r="A572" s="42" t="b">
        <f>IF(COUNTA('Captura de datos CASO'!A572:AE572)-COUNTIF('Captura de datos CASO'!A572:AE572,"#N/A")&gt;0,TRUE,FALSE)</f>
        <v>0</v>
      </c>
      <c r="B572" t="b">
        <f>IF(OR(ISBLANK('Captura de datos CASO'!B572),ISBLANK('Captura de datos CASO'!C572),ISBLANK('Captura de datos CASO'!D572),ISBLANK('Captura de datos CASO'!E572),ISBLANK('Captura de datos CASO'!I572),ISBLANK('Captura de datos CASO'!J572),ISBLANK('Captura de datos CASO'!L572),ISBLANK('Captura de datos CASO'!M572),ISBLANK('Captura de datos CASO'!Z572),ISBLANK('Captura de datos CASO'!AC572),ISBLANK('Captura de datos CASO'!AB572)),TRUE,FALSE)</f>
        <v>1</v>
      </c>
    </row>
    <row r="573" spans="1:2" x14ac:dyDescent="0.3">
      <c r="A573" s="42" t="b">
        <f>IF(COUNTA('Captura de datos CASO'!A573:AE573)-COUNTIF('Captura de datos CASO'!A573:AE573,"#N/A")&gt;0,TRUE,FALSE)</f>
        <v>0</v>
      </c>
      <c r="B573" t="b">
        <f>IF(OR(ISBLANK('Captura de datos CASO'!B573),ISBLANK('Captura de datos CASO'!C573),ISBLANK('Captura de datos CASO'!D573),ISBLANK('Captura de datos CASO'!E573),ISBLANK('Captura de datos CASO'!I573),ISBLANK('Captura de datos CASO'!J573),ISBLANK('Captura de datos CASO'!L573),ISBLANK('Captura de datos CASO'!M573),ISBLANK('Captura de datos CASO'!Z573),ISBLANK('Captura de datos CASO'!AC573),ISBLANK('Captura de datos CASO'!AB573)),TRUE,FALSE)</f>
        <v>1</v>
      </c>
    </row>
    <row r="574" spans="1:2" x14ac:dyDescent="0.3">
      <c r="A574" s="42" t="b">
        <f>IF(COUNTA('Captura de datos CASO'!A574:AE574)-COUNTIF('Captura de datos CASO'!A574:AE574,"#N/A")&gt;0,TRUE,FALSE)</f>
        <v>0</v>
      </c>
      <c r="B574" t="b">
        <f>IF(OR(ISBLANK('Captura de datos CASO'!B574),ISBLANK('Captura de datos CASO'!C574),ISBLANK('Captura de datos CASO'!D574),ISBLANK('Captura de datos CASO'!E574),ISBLANK('Captura de datos CASO'!I574),ISBLANK('Captura de datos CASO'!J574),ISBLANK('Captura de datos CASO'!L574),ISBLANK('Captura de datos CASO'!M574),ISBLANK('Captura de datos CASO'!Z574),ISBLANK('Captura de datos CASO'!AC574),ISBLANK('Captura de datos CASO'!AB574)),TRUE,FALSE)</f>
        <v>1</v>
      </c>
    </row>
    <row r="575" spans="1:2" x14ac:dyDescent="0.3">
      <c r="A575" s="42" t="b">
        <f>IF(COUNTA('Captura de datos CASO'!A575:AE575)-COUNTIF('Captura de datos CASO'!A575:AE575,"#N/A")&gt;0,TRUE,FALSE)</f>
        <v>0</v>
      </c>
      <c r="B575" t="b">
        <f>IF(OR(ISBLANK('Captura de datos CASO'!B575),ISBLANK('Captura de datos CASO'!C575),ISBLANK('Captura de datos CASO'!D575),ISBLANK('Captura de datos CASO'!E575),ISBLANK('Captura de datos CASO'!I575),ISBLANK('Captura de datos CASO'!J575),ISBLANK('Captura de datos CASO'!L575),ISBLANK('Captura de datos CASO'!M575),ISBLANK('Captura de datos CASO'!Z575),ISBLANK('Captura de datos CASO'!AC575),ISBLANK('Captura de datos CASO'!AB575)),TRUE,FALSE)</f>
        <v>1</v>
      </c>
    </row>
    <row r="576" spans="1:2" x14ac:dyDescent="0.3">
      <c r="A576" s="42" t="b">
        <f>IF(COUNTA('Captura de datos CASO'!A576:AE576)-COUNTIF('Captura de datos CASO'!A576:AE576,"#N/A")&gt;0,TRUE,FALSE)</f>
        <v>0</v>
      </c>
      <c r="B576" t="b">
        <f>IF(OR(ISBLANK('Captura de datos CASO'!B576),ISBLANK('Captura de datos CASO'!C576),ISBLANK('Captura de datos CASO'!D576),ISBLANK('Captura de datos CASO'!E576),ISBLANK('Captura de datos CASO'!I576),ISBLANK('Captura de datos CASO'!J576),ISBLANK('Captura de datos CASO'!L576),ISBLANK('Captura de datos CASO'!M576),ISBLANK('Captura de datos CASO'!Z576),ISBLANK('Captura de datos CASO'!AC576),ISBLANK('Captura de datos CASO'!AB576)),TRUE,FALSE)</f>
        <v>1</v>
      </c>
    </row>
    <row r="577" spans="1:2" x14ac:dyDescent="0.3">
      <c r="A577" s="42" t="b">
        <f>IF(COUNTA('Captura de datos CASO'!A577:AE577)-COUNTIF('Captura de datos CASO'!A577:AE577,"#N/A")&gt;0,TRUE,FALSE)</f>
        <v>0</v>
      </c>
      <c r="B577" t="b">
        <f>IF(OR(ISBLANK('Captura de datos CASO'!B577),ISBLANK('Captura de datos CASO'!C577),ISBLANK('Captura de datos CASO'!D577),ISBLANK('Captura de datos CASO'!E577),ISBLANK('Captura de datos CASO'!I577),ISBLANK('Captura de datos CASO'!J577),ISBLANK('Captura de datos CASO'!L577),ISBLANK('Captura de datos CASO'!M577),ISBLANK('Captura de datos CASO'!Z577),ISBLANK('Captura de datos CASO'!AC577),ISBLANK('Captura de datos CASO'!AB577)),TRUE,FALSE)</f>
        <v>1</v>
      </c>
    </row>
    <row r="578" spans="1:2" x14ac:dyDescent="0.3">
      <c r="A578" s="42" t="b">
        <f>IF(COUNTA('Captura de datos CASO'!A578:AE578)-COUNTIF('Captura de datos CASO'!A578:AE578,"#N/A")&gt;0,TRUE,FALSE)</f>
        <v>0</v>
      </c>
      <c r="B578" t="b">
        <f>IF(OR(ISBLANK('Captura de datos CASO'!B578),ISBLANK('Captura de datos CASO'!C578),ISBLANK('Captura de datos CASO'!D578),ISBLANK('Captura de datos CASO'!E578),ISBLANK('Captura de datos CASO'!I578),ISBLANK('Captura de datos CASO'!J578),ISBLANK('Captura de datos CASO'!L578),ISBLANK('Captura de datos CASO'!M578),ISBLANK('Captura de datos CASO'!Z578),ISBLANK('Captura de datos CASO'!AC578),ISBLANK('Captura de datos CASO'!AB578)),TRUE,FALSE)</f>
        <v>1</v>
      </c>
    </row>
    <row r="579" spans="1:2" x14ac:dyDescent="0.3">
      <c r="A579" s="42" t="b">
        <f>IF(COUNTA('Captura de datos CASO'!A579:AE579)-COUNTIF('Captura de datos CASO'!A579:AE579,"#N/A")&gt;0,TRUE,FALSE)</f>
        <v>0</v>
      </c>
      <c r="B579" t="b">
        <f>IF(OR(ISBLANK('Captura de datos CASO'!B579),ISBLANK('Captura de datos CASO'!C579),ISBLANK('Captura de datos CASO'!D579),ISBLANK('Captura de datos CASO'!E579),ISBLANK('Captura de datos CASO'!I579),ISBLANK('Captura de datos CASO'!J579),ISBLANK('Captura de datos CASO'!L579),ISBLANK('Captura de datos CASO'!M579),ISBLANK('Captura de datos CASO'!Z579),ISBLANK('Captura de datos CASO'!AC579),ISBLANK('Captura de datos CASO'!AB579)),TRUE,FALSE)</f>
        <v>1</v>
      </c>
    </row>
    <row r="580" spans="1:2" x14ac:dyDescent="0.3">
      <c r="A580" s="42" t="b">
        <f>IF(COUNTA('Captura de datos CASO'!A580:AE580)-COUNTIF('Captura de datos CASO'!A580:AE580,"#N/A")&gt;0,TRUE,FALSE)</f>
        <v>0</v>
      </c>
      <c r="B580" t="b">
        <f>IF(OR(ISBLANK('Captura de datos CASO'!B580),ISBLANK('Captura de datos CASO'!C580),ISBLANK('Captura de datos CASO'!D580),ISBLANK('Captura de datos CASO'!E580),ISBLANK('Captura de datos CASO'!I580),ISBLANK('Captura de datos CASO'!J580),ISBLANK('Captura de datos CASO'!L580),ISBLANK('Captura de datos CASO'!M580),ISBLANK('Captura de datos CASO'!Z580),ISBLANK('Captura de datos CASO'!AC580),ISBLANK('Captura de datos CASO'!AB580)),TRUE,FALSE)</f>
        <v>1</v>
      </c>
    </row>
    <row r="581" spans="1:2" x14ac:dyDescent="0.3">
      <c r="A581" s="42" t="b">
        <f>IF(COUNTA('Captura de datos CASO'!A581:AE581)-COUNTIF('Captura de datos CASO'!A581:AE581,"#N/A")&gt;0,TRUE,FALSE)</f>
        <v>0</v>
      </c>
      <c r="B581" t="b">
        <f>IF(OR(ISBLANK('Captura de datos CASO'!B581),ISBLANK('Captura de datos CASO'!C581),ISBLANK('Captura de datos CASO'!D581),ISBLANK('Captura de datos CASO'!E581),ISBLANK('Captura de datos CASO'!I581),ISBLANK('Captura de datos CASO'!J581),ISBLANK('Captura de datos CASO'!L581),ISBLANK('Captura de datos CASO'!M581),ISBLANK('Captura de datos CASO'!Z581),ISBLANK('Captura de datos CASO'!AC581),ISBLANK('Captura de datos CASO'!AB581)),TRUE,FALSE)</f>
        <v>1</v>
      </c>
    </row>
    <row r="582" spans="1:2" x14ac:dyDescent="0.3">
      <c r="A582" s="42" t="b">
        <f>IF(COUNTA('Captura de datos CASO'!A582:AE582)-COUNTIF('Captura de datos CASO'!A582:AE582,"#N/A")&gt;0,TRUE,FALSE)</f>
        <v>0</v>
      </c>
      <c r="B582" t="b">
        <f>IF(OR(ISBLANK('Captura de datos CASO'!B582),ISBLANK('Captura de datos CASO'!C582),ISBLANK('Captura de datos CASO'!D582),ISBLANK('Captura de datos CASO'!E582),ISBLANK('Captura de datos CASO'!I582),ISBLANK('Captura de datos CASO'!J582),ISBLANK('Captura de datos CASO'!L582),ISBLANK('Captura de datos CASO'!M582),ISBLANK('Captura de datos CASO'!Z582),ISBLANK('Captura de datos CASO'!AC582),ISBLANK('Captura de datos CASO'!AB582)),TRUE,FALSE)</f>
        <v>1</v>
      </c>
    </row>
    <row r="583" spans="1:2" x14ac:dyDescent="0.3">
      <c r="A583" s="42" t="b">
        <f>IF(COUNTA('Captura de datos CASO'!A583:AE583)-COUNTIF('Captura de datos CASO'!A583:AE583,"#N/A")&gt;0,TRUE,FALSE)</f>
        <v>0</v>
      </c>
      <c r="B583" t="b">
        <f>IF(OR(ISBLANK('Captura de datos CASO'!B583),ISBLANK('Captura de datos CASO'!C583),ISBLANK('Captura de datos CASO'!D583),ISBLANK('Captura de datos CASO'!E583),ISBLANK('Captura de datos CASO'!I583),ISBLANK('Captura de datos CASO'!J583),ISBLANK('Captura de datos CASO'!L583),ISBLANK('Captura de datos CASO'!M583),ISBLANK('Captura de datos CASO'!Z583),ISBLANK('Captura de datos CASO'!AC583),ISBLANK('Captura de datos CASO'!AB583)),TRUE,FALSE)</f>
        <v>1</v>
      </c>
    </row>
    <row r="584" spans="1:2" x14ac:dyDescent="0.3">
      <c r="A584" s="42" t="b">
        <f>IF(COUNTA('Captura de datos CASO'!A584:AE584)-COUNTIF('Captura de datos CASO'!A584:AE584,"#N/A")&gt;0,TRUE,FALSE)</f>
        <v>0</v>
      </c>
      <c r="B584" t="b">
        <f>IF(OR(ISBLANK('Captura de datos CASO'!B584),ISBLANK('Captura de datos CASO'!C584),ISBLANK('Captura de datos CASO'!D584),ISBLANK('Captura de datos CASO'!E584),ISBLANK('Captura de datos CASO'!I584),ISBLANK('Captura de datos CASO'!J584),ISBLANK('Captura de datos CASO'!L584),ISBLANK('Captura de datos CASO'!M584),ISBLANK('Captura de datos CASO'!Z584),ISBLANK('Captura de datos CASO'!AC584),ISBLANK('Captura de datos CASO'!AB584)),TRUE,FALSE)</f>
        <v>1</v>
      </c>
    </row>
    <row r="585" spans="1:2" x14ac:dyDescent="0.3">
      <c r="A585" s="42" t="b">
        <f>IF(COUNTA('Captura de datos CASO'!A585:AE585)-COUNTIF('Captura de datos CASO'!A585:AE585,"#N/A")&gt;0,TRUE,FALSE)</f>
        <v>0</v>
      </c>
      <c r="B585" t="b">
        <f>IF(OR(ISBLANK('Captura de datos CASO'!B585),ISBLANK('Captura de datos CASO'!C585),ISBLANK('Captura de datos CASO'!D585),ISBLANK('Captura de datos CASO'!E585),ISBLANK('Captura de datos CASO'!I585),ISBLANK('Captura de datos CASO'!J585),ISBLANK('Captura de datos CASO'!L585),ISBLANK('Captura de datos CASO'!M585),ISBLANK('Captura de datos CASO'!Z585),ISBLANK('Captura de datos CASO'!AC585),ISBLANK('Captura de datos CASO'!AB585)),TRUE,FALSE)</f>
        <v>1</v>
      </c>
    </row>
    <row r="586" spans="1:2" x14ac:dyDescent="0.3">
      <c r="A586" s="42" t="b">
        <f>IF(COUNTA('Captura de datos CASO'!A586:AE586)-COUNTIF('Captura de datos CASO'!A586:AE586,"#N/A")&gt;0,TRUE,FALSE)</f>
        <v>0</v>
      </c>
      <c r="B586" t="b">
        <f>IF(OR(ISBLANK('Captura de datos CASO'!B586),ISBLANK('Captura de datos CASO'!C586),ISBLANK('Captura de datos CASO'!D586),ISBLANK('Captura de datos CASO'!E586),ISBLANK('Captura de datos CASO'!I586),ISBLANK('Captura de datos CASO'!J586),ISBLANK('Captura de datos CASO'!L586),ISBLANK('Captura de datos CASO'!M586),ISBLANK('Captura de datos CASO'!Z586),ISBLANK('Captura de datos CASO'!AC586),ISBLANK('Captura de datos CASO'!AB586)),TRUE,FALSE)</f>
        <v>1</v>
      </c>
    </row>
    <row r="587" spans="1:2" x14ac:dyDescent="0.3">
      <c r="A587" s="42" t="b">
        <f>IF(COUNTA('Captura de datos CASO'!A587:AE587)-COUNTIF('Captura de datos CASO'!A587:AE587,"#N/A")&gt;0,TRUE,FALSE)</f>
        <v>0</v>
      </c>
      <c r="B587" t="b">
        <f>IF(OR(ISBLANK('Captura de datos CASO'!B587),ISBLANK('Captura de datos CASO'!C587),ISBLANK('Captura de datos CASO'!D587),ISBLANK('Captura de datos CASO'!E587),ISBLANK('Captura de datos CASO'!I587),ISBLANK('Captura de datos CASO'!J587),ISBLANK('Captura de datos CASO'!L587),ISBLANK('Captura de datos CASO'!M587),ISBLANK('Captura de datos CASO'!Z587),ISBLANK('Captura de datos CASO'!AC587),ISBLANK('Captura de datos CASO'!AB587)),TRUE,FALSE)</f>
        <v>1</v>
      </c>
    </row>
    <row r="588" spans="1:2" x14ac:dyDescent="0.3">
      <c r="A588" s="42" t="b">
        <f>IF(COUNTA('Captura de datos CASO'!A588:AE588)-COUNTIF('Captura de datos CASO'!A588:AE588,"#N/A")&gt;0,TRUE,FALSE)</f>
        <v>0</v>
      </c>
      <c r="B588" t="b">
        <f>IF(OR(ISBLANK('Captura de datos CASO'!B588),ISBLANK('Captura de datos CASO'!C588),ISBLANK('Captura de datos CASO'!D588),ISBLANK('Captura de datos CASO'!E588),ISBLANK('Captura de datos CASO'!I588),ISBLANK('Captura de datos CASO'!J588),ISBLANK('Captura de datos CASO'!L588),ISBLANK('Captura de datos CASO'!M588),ISBLANK('Captura de datos CASO'!Z588),ISBLANK('Captura de datos CASO'!AC588),ISBLANK('Captura de datos CASO'!AB588)),TRUE,FALSE)</f>
        <v>1</v>
      </c>
    </row>
    <row r="589" spans="1:2" x14ac:dyDescent="0.3">
      <c r="A589" s="42" t="b">
        <f>IF(COUNTA('Captura de datos CASO'!A589:AE589)-COUNTIF('Captura de datos CASO'!A589:AE589,"#N/A")&gt;0,TRUE,FALSE)</f>
        <v>0</v>
      </c>
      <c r="B589" t="b">
        <f>IF(OR(ISBLANK('Captura de datos CASO'!B589),ISBLANK('Captura de datos CASO'!C589),ISBLANK('Captura de datos CASO'!D589),ISBLANK('Captura de datos CASO'!E589),ISBLANK('Captura de datos CASO'!I589),ISBLANK('Captura de datos CASO'!J589),ISBLANK('Captura de datos CASO'!L589),ISBLANK('Captura de datos CASO'!M589),ISBLANK('Captura de datos CASO'!Z589),ISBLANK('Captura de datos CASO'!AC589),ISBLANK('Captura de datos CASO'!AB589)),TRUE,FALSE)</f>
        <v>1</v>
      </c>
    </row>
    <row r="590" spans="1:2" x14ac:dyDescent="0.3">
      <c r="A590" s="42" t="b">
        <f>IF(COUNTA('Captura de datos CASO'!A590:AE590)-COUNTIF('Captura de datos CASO'!A590:AE590,"#N/A")&gt;0,TRUE,FALSE)</f>
        <v>0</v>
      </c>
      <c r="B590" t="b">
        <f>IF(OR(ISBLANK('Captura de datos CASO'!B590),ISBLANK('Captura de datos CASO'!C590),ISBLANK('Captura de datos CASO'!D590),ISBLANK('Captura de datos CASO'!E590),ISBLANK('Captura de datos CASO'!I590),ISBLANK('Captura de datos CASO'!J590),ISBLANK('Captura de datos CASO'!L590),ISBLANK('Captura de datos CASO'!M590),ISBLANK('Captura de datos CASO'!Z590),ISBLANK('Captura de datos CASO'!AC590),ISBLANK('Captura de datos CASO'!AB590)),TRUE,FALSE)</f>
        <v>1</v>
      </c>
    </row>
    <row r="591" spans="1:2" x14ac:dyDescent="0.3">
      <c r="A591" s="42" t="b">
        <f>IF(COUNTA('Captura de datos CASO'!A591:AE591)-COUNTIF('Captura de datos CASO'!A591:AE591,"#N/A")&gt;0,TRUE,FALSE)</f>
        <v>0</v>
      </c>
      <c r="B591" t="b">
        <f>IF(OR(ISBLANK('Captura de datos CASO'!B591),ISBLANK('Captura de datos CASO'!C591),ISBLANK('Captura de datos CASO'!D591),ISBLANK('Captura de datos CASO'!E591),ISBLANK('Captura de datos CASO'!I591),ISBLANK('Captura de datos CASO'!J591),ISBLANK('Captura de datos CASO'!L591),ISBLANK('Captura de datos CASO'!M591),ISBLANK('Captura de datos CASO'!Z591),ISBLANK('Captura de datos CASO'!AC591),ISBLANK('Captura de datos CASO'!AB591)),TRUE,FALSE)</f>
        <v>1</v>
      </c>
    </row>
    <row r="592" spans="1:2" x14ac:dyDescent="0.3">
      <c r="A592" s="42" t="b">
        <f>IF(COUNTA('Captura de datos CASO'!A592:AE592)-COUNTIF('Captura de datos CASO'!A592:AE592,"#N/A")&gt;0,TRUE,FALSE)</f>
        <v>0</v>
      </c>
      <c r="B592" t="b">
        <f>IF(OR(ISBLANK('Captura de datos CASO'!B592),ISBLANK('Captura de datos CASO'!C592),ISBLANK('Captura de datos CASO'!D592),ISBLANK('Captura de datos CASO'!E592),ISBLANK('Captura de datos CASO'!I592),ISBLANK('Captura de datos CASO'!J592),ISBLANK('Captura de datos CASO'!L592),ISBLANK('Captura de datos CASO'!M592),ISBLANK('Captura de datos CASO'!Z592),ISBLANK('Captura de datos CASO'!AC592),ISBLANK('Captura de datos CASO'!AB592)),TRUE,FALSE)</f>
        <v>1</v>
      </c>
    </row>
    <row r="593" spans="1:2" x14ac:dyDescent="0.3">
      <c r="A593" s="42" t="b">
        <f>IF(COUNTA('Captura de datos CASO'!A593:AE593)-COUNTIF('Captura de datos CASO'!A593:AE593,"#N/A")&gt;0,TRUE,FALSE)</f>
        <v>0</v>
      </c>
      <c r="B593" t="b">
        <f>IF(OR(ISBLANK('Captura de datos CASO'!B593),ISBLANK('Captura de datos CASO'!C593),ISBLANK('Captura de datos CASO'!D593),ISBLANK('Captura de datos CASO'!E593),ISBLANK('Captura de datos CASO'!I593),ISBLANK('Captura de datos CASO'!J593),ISBLANK('Captura de datos CASO'!L593),ISBLANK('Captura de datos CASO'!M593),ISBLANK('Captura de datos CASO'!Z593),ISBLANK('Captura de datos CASO'!AC593),ISBLANK('Captura de datos CASO'!AB593)),TRUE,FALSE)</f>
        <v>1</v>
      </c>
    </row>
    <row r="594" spans="1:2" x14ac:dyDescent="0.3">
      <c r="A594" s="42" t="b">
        <f>IF(COUNTA('Captura de datos CASO'!A594:AE594)-COUNTIF('Captura de datos CASO'!A594:AE594,"#N/A")&gt;0,TRUE,FALSE)</f>
        <v>0</v>
      </c>
      <c r="B594" t="b">
        <f>IF(OR(ISBLANK('Captura de datos CASO'!B594),ISBLANK('Captura de datos CASO'!C594),ISBLANK('Captura de datos CASO'!D594),ISBLANK('Captura de datos CASO'!E594),ISBLANK('Captura de datos CASO'!I594),ISBLANK('Captura de datos CASO'!J594),ISBLANK('Captura de datos CASO'!L594),ISBLANK('Captura de datos CASO'!M594),ISBLANK('Captura de datos CASO'!Z594),ISBLANK('Captura de datos CASO'!AC594),ISBLANK('Captura de datos CASO'!AB594)),TRUE,FALSE)</f>
        <v>1</v>
      </c>
    </row>
    <row r="595" spans="1:2" x14ac:dyDescent="0.3">
      <c r="A595" s="42" t="b">
        <f>IF(COUNTA('Captura de datos CASO'!A595:AE595)-COUNTIF('Captura de datos CASO'!A595:AE595,"#N/A")&gt;0,TRUE,FALSE)</f>
        <v>0</v>
      </c>
      <c r="B595" t="b">
        <f>IF(OR(ISBLANK('Captura de datos CASO'!B595),ISBLANK('Captura de datos CASO'!C595),ISBLANK('Captura de datos CASO'!D595),ISBLANK('Captura de datos CASO'!E595),ISBLANK('Captura de datos CASO'!I595),ISBLANK('Captura de datos CASO'!J595),ISBLANK('Captura de datos CASO'!L595),ISBLANK('Captura de datos CASO'!M595),ISBLANK('Captura de datos CASO'!Z595),ISBLANK('Captura de datos CASO'!AC595),ISBLANK('Captura de datos CASO'!AB595)),TRUE,FALSE)</f>
        <v>1</v>
      </c>
    </row>
    <row r="596" spans="1:2" x14ac:dyDescent="0.3">
      <c r="A596" s="42" t="b">
        <f>IF(COUNTA('Captura de datos CASO'!A596:AE596)-COUNTIF('Captura de datos CASO'!A596:AE596,"#N/A")&gt;0,TRUE,FALSE)</f>
        <v>0</v>
      </c>
      <c r="B596" t="b">
        <f>IF(OR(ISBLANK('Captura de datos CASO'!B596),ISBLANK('Captura de datos CASO'!C596),ISBLANK('Captura de datos CASO'!D596),ISBLANK('Captura de datos CASO'!E596),ISBLANK('Captura de datos CASO'!I596),ISBLANK('Captura de datos CASO'!J596),ISBLANK('Captura de datos CASO'!L596),ISBLANK('Captura de datos CASO'!M596),ISBLANK('Captura de datos CASO'!Z596),ISBLANK('Captura de datos CASO'!AC596),ISBLANK('Captura de datos CASO'!AB596)),TRUE,FALSE)</f>
        <v>1</v>
      </c>
    </row>
    <row r="597" spans="1:2" x14ac:dyDescent="0.3">
      <c r="A597" s="42" t="b">
        <f>IF(COUNTA('Captura de datos CASO'!A597:AE597)-COUNTIF('Captura de datos CASO'!A597:AE597,"#N/A")&gt;0,TRUE,FALSE)</f>
        <v>0</v>
      </c>
      <c r="B597" t="b">
        <f>IF(OR(ISBLANK('Captura de datos CASO'!B597),ISBLANK('Captura de datos CASO'!C597),ISBLANK('Captura de datos CASO'!D597),ISBLANK('Captura de datos CASO'!E597),ISBLANK('Captura de datos CASO'!I597),ISBLANK('Captura de datos CASO'!J597),ISBLANK('Captura de datos CASO'!L597),ISBLANK('Captura de datos CASO'!M597),ISBLANK('Captura de datos CASO'!Z597),ISBLANK('Captura de datos CASO'!AC597),ISBLANK('Captura de datos CASO'!AB597)),TRUE,FALSE)</f>
        <v>1</v>
      </c>
    </row>
    <row r="598" spans="1:2" x14ac:dyDescent="0.3">
      <c r="A598" s="42" t="b">
        <f>IF(COUNTA('Captura de datos CASO'!A598:AE598)-COUNTIF('Captura de datos CASO'!A598:AE598,"#N/A")&gt;0,TRUE,FALSE)</f>
        <v>0</v>
      </c>
      <c r="B598" t="b">
        <f>IF(OR(ISBLANK('Captura de datos CASO'!B598),ISBLANK('Captura de datos CASO'!C598),ISBLANK('Captura de datos CASO'!D598),ISBLANK('Captura de datos CASO'!E598),ISBLANK('Captura de datos CASO'!I598),ISBLANK('Captura de datos CASO'!J598),ISBLANK('Captura de datos CASO'!L598),ISBLANK('Captura de datos CASO'!M598),ISBLANK('Captura de datos CASO'!Z598),ISBLANK('Captura de datos CASO'!AC598),ISBLANK('Captura de datos CASO'!AB598)),TRUE,FALSE)</f>
        <v>1</v>
      </c>
    </row>
    <row r="599" spans="1:2" x14ac:dyDescent="0.3">
      <c r="A599" s="42" t="b">
        <f>IF(COUNTA('Captura de datos CASO'!A599:AE599)-COUNTIF('Captura de datos CASO'!A599:AE599,"#N/A")&gt;0,TRUE,FALSE)</f>
        <v>0</v>
      </c>
      <c r="B599" t="b">
        <f>IF(OR(ISBLANK('Captura de datos CASO'!B599),ISBLANK('Captura de datos CASO'!C599),ISBLANK('Captura de datos CASO'!D599),ISBLANK('Captura de datos CASO'!E599),ISBLANK('Captura de datos CASO'!I599),ISBLANK('Captura de datos CASO'!J599),ISBLANK('Captura de datos CASO'!L599),ISBLANK('Captura de datos CASO'!M599),ISBLANK('Captura de datos CASO'!Z599),ISBLANK('Captura de datos CASO'!AC599),ISBLANK('Captura de datos CASO'!AB599)),TRUE,FALSE)</f>
        <v>1</v>
      </c>
    </row>
    <row r="600" spans="1:2" x14ac:dyDescent="0.3">
      <c r="A600" s="42" t="b">
        <f>IF(COUNTA('Captura de datos CASO'!A600:AE600)-COUNTIF('Captura de datos CASO'!A600:AE600,"#N/A")&gt;0,TRUE,FALSE)</f>
        <v>0</v>
      </c>
      <c r="B600" t="b">
        <f>IF(OR(ISBLANK('Captura de datos CASO'!B600),ISBLANK('Captura de datos CASO'!C600),ISBLANK('Captura de datos CASO'!D600),ISBLANK('Captura de datos CASO'!E600),ISBLANK('Captura de datos CASO'!I600),ISBLANK('Captura de datos CASO'!J600),ISBLANK('Captura de datos CASO'!L600),ISBLANK('Captura de datos CASO'!M600),ISBLANK('Captura de datos CASO'!Z600),ISBLANK('Captura de datos CASO'!AC600),ISBLANK('Captura de datos CASO'!AB600)),TRUE,FALSE)</f>
        <v>1</v>
      </c>
    </row>
    <row r="601" spans="1:2" x14ac:dyDescent="0.3">
      <c r="A601" s="42" t="b">
        <f>IF(COUNTA('Captura de datos CASO'!A601:AE601)-COUNTIF('Captura de datos CASO'!A601:AE601,"#N/A")&gt;0,TRUE,FALSE)</f>
        <v>0</v>
      </c>
      <c r="B601" t="b">
        <f>IF(OR(ISBLANK('Captura de datos CASO'!B601),ISBLANK('Captura de datos CASO'!C601),ISBLANK('Captura de datos CASO'!D601),ISBLANK('Captura de datos CASO'!E601),ISBLANK('Captura de datos CASO'!I601),ISBLANK('Captura de datos CASO'!J601),ISBLANK('Captura de datos CASO'!L601),ISBLANK('Captura de datos CASO'!M601),ISBLANK('Captura de datos CASO'!Z601),ISBLANK('Captura de datos CASO'!AC601),ISBLANK('Captura de datos CASO'!AB601)),TRUE,FALSE)</f>
        <v>1</v>
      </c>
    </row>
    <row r="602" spans="1:2" x14ac:dyDescent="0.3">
      <c r="A602" s="42" t="b">
        <f>IF(COUNTA('Captura de datos CASO'!A602:AE602)-COUNTIF('Captura de datos CASO'!A602:AE602,"#N/A")&gt;0,TRUE,FALSE)</f>
        <v>0</v>
      </c>
      <c r="B602" t="b">
        <f>IF(OR(ISBLANK('Captura de datos CASO'!B602),ISBLANK('Captura de datos CASO'!C602),ISBLANK('Captura de datos CASO'!D602),ISBLANK('Captura de datos CASO'!E602),ISBLANK('Captura de datos CASO'!I602),ISBLANK('Captura de datos CASO'!J602),ISBLANK('Captura de datos CASO'!L602),ISBLANK('Captura de datos CASO'!M602),ISBLANK('Captura de datos CASO'!Z602),ISBLANK('Captura de datos CASO'!AC602),ISBLANK('Captura de datos CASO'!AB602)),TRUE,FALSE)</f>
        <v>1</v>
      </c>
    </row>
    <row r="603" spans="1:2" x14ac:dyDescent="0.3">
      <c r="A603" s="42" t="b">
        <f>IF(COUNTA('Captura de datos CASO'!A603:AE603)-COUNTIF('Captura de datos CASO'!A603:AE603,"#N/A")&gt;0,TRUE,FALSE)</f>
        <v>0</v>
      </c>
      <c r="B603" t="b">
        <f>IF(OR(ISBLANK('Captura de datos CASO'!B603),ISBLANK('Captura de datos CASO'!C603),ISBLANK('Captura de datos CASO'!D603),ISBLANK('Captura de datos CASO'!E603),ISBLANK('Captura de datos CASO'!I603),ISBLANK('Captura de datos CASO'!J603),ISBLANK('Captura de datos CASO'!L603),ISBLANK('Captura de datos CASO'!M603),ISBLANK('Captura de datos CASO'!Z603),ISBLANK('Captura de datos CASO'!AC603),ISBLANK('Captura de datos CASO'!AB603)),TRUE,FALSE)</f>
        <v>1</v>
      </c>
    </row>
    <row r="604" spans="1:2" x14ac:dyDescent="0.3">
      <c r="A604" s="42" t="b">
        <f>IF(COUNTA('Captura de datos CASO'!A604:AE604)-COUNTIF('Captura de datos CASO'!A604:AE604,"#N/A")&gt;0,TRUE,FALSE)</f>
        <v>0</v>
      </c>
      <c r="B604" t="b">
        <f>IF(OR(ISBLANK('Captura de datos CASO'!B604),ISBLANK('Captura de datos CASO'!C604),ISBLANK('Captura de datos CASO'!D604),ISBLANK('Captura de datos CASO'!E604),ISBLANK('Captura de datos CASO'!I604),ISBLANK('Captura de datos CASO'!J604),ISBLANK('Captura de datos CASO'!L604),ISBLANK('Captura de datos CASO'!M604),ISBLANK('Captura de datos CASO'!Z604),ISBLANK('Captura de datos CASO'!AC604),ISBLANK('Captura de datos CASO'!AB604)),TRUE,FALSE)</f>
        <v>1</v>
      </c>
    </row>
    <row r="605" spans="1:2" x14ac:dyDescent="0.3">
      <c r="A605" s="42" t="b">
        <f>IF(COUNTA('Captura de datos CASO'!A605:AE605)-COUNTIF('Captura de datos CASO'!A605:AE605,"#N/A")&gt;0,TRUE,FALSE)</f>
        <v>0</v>
      </c>
      <c r="B605" t="b">
        <f>IF(OR(ISBLANK('Captura de datos CASO'!B605),ISBLANK('Captura de datos CASO'!C605),ISBLANK('Captura de datos CASO'!D605),ISBLANK('Captura de datos CASO'!E605),ISBLANK('Captura de datos CASO'!I605),ISBLANK('Captura de datos CASO'!J605),ISBLANK('Captura de datos CASO'!L605),ISBLANK('Captura de datos CASO'!M605),ISBLANK('Captura de datos CASO'!Z605),ISBLANK('Captura de datos CASO'!AC605),ISBLANK('Captura de datos CASO'!AB605)),TRUE,FALSE)</f>
        <v>1</v>
      </c>
    </row>
    <row r="606" spans="1:2" x14ac:dyDescent="0.3">
      <c r="A606" s="42" t="b">
        <f>IF(COUNTA('Captura de datos CASO'!A606:AE606)-COUNTIF('Captura de datos CASO'!A606:AE606,"#N/A")&gt;0,TRUE,FALSE)</f>
        <v>0</v>
      </c>
      <c r="B606" t="b">
        <f>IF(OR(ISBLANK('Captura de datos CASO'!B606),ISBLANK('Captura de datos CASO'!C606),ISBLANK('Captura de datos CASO'!D606),ISBLANK('Captura de datos CASO'!E606),ISBLANK('Captura de datos CASO'!I606),ISBLANK('Captura de datos CASO'!J606),ISBLANK('Captura de datos CASO'!L606),ISBLANK('Captura de datos CASO'!M606),ISBLANK('Captura de datos CASO'!Z606),ISBLANK('Captura de datos CASO'!AC606),ISBLANK('Captura de datos CASO'!AB606)),TRUE,FALSE)</f>
        <v>1</v>
      </c>
    </row>
    <row r="607" spans="1:2" x14ac:dyDescent="0.3">
      <c r="A607" s="42" t="b">
        <f>IF(COUNTA('Captura de datos CASO'!A607:AE607)-COUNTIF('Captura de datos CASO'!A607:AE607,"#N/A")&gt;0,TRUE,FALSE)</f>
        <v>0</v>
      </c>
      <c r="B607" t="b">
        <f>IF(OR(ISBLANK('Captura de datos CASO'!B607),ISBLANK('Captura de datos CASO'!C607),ISBLANK('Captura de datos CASO'!D607),ISBLANK('Captura de datos CASO'!E607),ISBLANK('Captura de datos CASO'!I607),ISBLANK('Captura de datos CASO'!J607),ISBLANK('Captura de datos CASO'!L607),ISBLANK('Captura de datos CASO'!M607),ISBLANK('Captura de datos CASO'!Z607),ISBLANK('Captura de datos CASO'!AC607),ISBLANK('Captura de datos CASO'!AB607)),TRUE,FALSE)</f>
        <v>1</v>
      </c>
    </row>
    <row r="608" spans="1:2" x14ac:dyDescent="0.3">
      <c r="A608" s="42" t="b">
        <f>IF(COUNTA('Captura de datos CASO'!A608:AE608)-COUNTIF('Captura de datos CASO'!A608:AE608,"#N/A")&gt;0,TRUE,FALSE)</f>
        <v>0</v>
      </c>
      <c r="B608" t="b">
        <f>IF(OR(ISBLANK('Captura de datos CASO'!B608),ISBLANK('Captura de datos CASO'!C608),ISBLANK('Captura de datos CASO'!D608),ISBLANK('Captura de datos CASO'!E608),ISBLANK('Captura de datos CASO'!I608),ISBLANK('Captura de datos CASO'!J608),ISBLANK('Captura de datos CASO'!L608),ISBLANK('Captura de datos CASO'!M608),ISBLANK('Captura de datos CASO'!Z608),ISBLANK('Captura de datos CASO'!AC608),ISBLANK('Captura de datos CASO'!AB608)),TRUE,FALSE)</f>
        <v>1</v>
      </c>
    </row>
    <row r="609" spans="1:2" x14ac:dyDescent="0.3">
      <c r="A609" s="42" t="b">
        <f>IF(COUNTA('Captura de datos CASO'!A609:AE609)-COUNTIF('Captura de datos CASO'!A609:AE609,"#N/A")&gt;0,TRUE,FALSE)</f>
        <v>0</v>
      </c>
      <c r="B609" t="b">
        <f>IF(OR(ISBLANK('Captura de datos CASO'!B609),ISBLANK('Captura de datos CASO'!C609),ISBLANK('Captura de datos CASO'!D609),ISBLANK('Captura de datos CASO'!E609),ISBLANK('Captura de datos CASO'!I609),ISBLANK('Captura de datos CASO'!J609),ISBLANK('Captura de datos CASO'!L609),ISBLANK('Captura de datos CASO'!M609),ISBLANK('Captura de datos CASO'!Z609),ISBLANK('Captura de datos CASO'!AC609),ISBLANK('Captura de datos CASO'!AB609)),TRUE,FALSE)</f>
        <v>1</v>
      </c>
    </row>
    <row r="610" spans="1:2" x14ac:dyDescent="0.3">
      <c r="A610" s="42" t="b">
        <f>IF(COUNTA('Captura de datos CASO'!A610:AE610)-COUNTIF('Captura de datos CASO'!A610:AE610,"#N/A")&gt;0,TRUE,FALSE)</f>
        <v>0</v>
      </c>
      <c r="B610" t="b">
        <f>IF(OR(ISBLANK('Captura de datos CASO'!B610),ISBLANK('Captura de datos CASO'!C610),ISBLANK('Captura de datos CASO'!D610),ISBLANK('Captura de datos CASO'!E610),ISBLANK('Captura de datos CASO'!I610),ISBLANK('Captura de datos CASO'!J610),ISBLANK('Captura de datos CASO'!L610),ISBLANK('Captura de datos CASO'!M610),ISBLANK('Captura de datos CASO'!Z610),ISBLANK('Captura de datos CASO'!AC610),ISBLANK('Captura de datos CASO'!AB610)),TRUE,FALSE)</f>
        <v>1</v>
      </c>
    </row>
    <row r="611" spans="1:2" x14ac:dyDescent="0.3">
      <c r="A611" s="42" t="b">
        <f>IF(COUNTA('Captura de datos CASO'!A611:AE611)-COUNTIF('Captura de datos CASO'!A611:AE611,"#N/A")&gt;0,TRUE,FALSE)</f>
        <v>0</v>
      </c>
      <c r="B611" t="b">
        <f>IF(OR(ISBLANK('Captura de datos CASO'!B611),ISBLANK('Captura de datos CASO'!C611),ISBLANK('Captura de datos CASO'!D611),ISBLANK('Captura de datos CASO'!E611),ISBLANK('Captura de datos CASO'!I611),ISBLANK('Captura de datos CASO'!J611),ISBLANK('Captura de datos CASO'!L611),ISBLANK('Captura de datos CASO'!M611),ISBLANK('Captura de datos CASO'!Z611),ISBLANK('Captura de datos CASO'!AC611),ISBLANK('Captura de datos CASO'!AB611)),TRUE,FALSE)</f>
        <v>1</v>
      </c>
    </row>
    <row r="612" spans="1:2" x14ac:dyDescent="0.3">
      <c r="A612" s="42" t="b">
        <f>IF(COUNTA('Captura de datos CASO'!A612:AE612)-COUNTIF('Captura de datos CASO'!A612:AE612,"#N/A")&gt;0,TRUE,FALSE)</f>
        <v>0</v>
      </c>
      <c r="B612" t="b">
        <f>IF(OR(ISBLANK('Captura de datos CASO'!B612),ISBLANK('Captura de datos CASO'!C612),ISBLANK('Captura de datos CASO'!D612),ISBLANK('Captura de datos CASO'!E612),ISBLANK('Captura de datos CASO'!I612),ISBLANK('Captura de datos CASO'!J612),ISBLANK('Captura de datos CASO'!L612),ISBLANK('Captura de datos CASO'!M612),ISBLANK('Captura de datos CASO'!Z612),ISBLANK('Captura de datos CASO'!AC612),ISBLANK('Captura de datos CASO'!AB612)),TRUE,FALSE)</f>
        <v>1</v>
      </c>
    </row>
    <row r="613" spans="1:2" x14ac:dyDescent="0.3">
      <c r="A613" s="42" t="b">
        <f>IF(COUNTA('Captura de datos CASO'!A613:AE613)-COUNTIF('Captura de datos CASO'!A613:AE613,"#N/A")&gt;0,TRUE,FALSE)</f>
        <v>0</v>
      </c>
      <c r="B613" t="b">
        <f>IF(OR(ISBLANK('Captura de datos CASO'!B613),ISBLANK('Captura de datos CASO'!C613),ISBLANK('Captura de datos CASO'!D613),ISBLANK('Captura de datos CASO'!E613),ISBLANK('Captura de datos CASO'!I613),ISBLANK('Captura de datos CASO'!J613),ISBLANK('Captura de datos CASO'!L613),ISBLANK('Captura de datos CASO'!M613),ISBLANK('Captura de datos CASO'!Z613),ISBLANK('Captura de datos CASO'!AC613),ISBLANK('Captura de datos CASO'!AB613)),TRUE,FALSE)</f>
        <v>1</v>
      </c>
    </row>
    <row r="614" spans="1:2" x14ac:dyDescent="0.3">
      <c r="A614" s="42" t="b">
        <f>IF(COUNTA('Captura de datos CASO'!A614:AE614)-COUNTIF('Captura de datos CASO'!A614:AE614,"#N/A")&gt;0,TRUE,FALSE)</f>
        <v>0</v>
      </c>
      <c r="B614" t="b">
        <f>IF(OR(ISBLANK('Captura de datos CASO'!B614),ISBLANK('Captura de datos CASO'!C614),ISBLANK('Captura de datos CASO'!D614),ISBLANK('Captura de datos CASO'!E614),ISBLANK('Captura de datos CASO'!I614),ISBLANK('Captura de datos CASO'!J614),ISBLANK('Captura de datos CASO'!L614),ISBLANK('Captura de datos CASO'!M614),ISBLANK('Captura de datos CASO'!Z614),ISBLANK('Captura de datos CASO'!AC614),ISBLANK('Captura de datos CASO'!AB614)),TRUE,FALSE)</f>
        <v>1</v>
      </c>
    </row>
    <row r="615" spans="1:2" x14ac:dyDescent="0.3">
      <c r="A615" s="42" t="b">
        <f>IF(COUNTA('Captura de datos CASO'!A615:AE615)-COUNTIF('Captura de datos CASO'!A615:AE615,"#N/A")&gt;0,TRUE,FALSE)</f>
        <v>0</v>
      </c>
      <c r="B615" t="b">
        <f>IF(OR(ISBLANK('Captura de datos CASO'!B615),ISBLANK('Captura de datos CASO'!C615),ISBLANK('Captura de datos CASO'!D615),ISBLANK('Captura de datos CASO'!E615),ISBLANK('Captura de datos CASO'!I615),ISBLANK('Captura de datos CASO'!J615),ISBLANK('Captura de datos CASO'!L615),ISBLANK('Captura de datos CASO'!M615),ISBLANK('Captura de datos CASO'!Z615),ISBLANK('Captura de datos CASO'!AC615),ISBLANK('Captura de datos CASO'!AB615)),TRUE,FALSE)</f>
        <v>1</v>
      </c>
    </row>
    <row r="616" spans="1:2" x14ac:dyDescent="0.3">
      <c r="A616" s="42" t="b">
        <f>IF(COUNTA('Captura de datos CASO'!A616:AE616)-COUNTIF('Captura de datos CASO'!A616:AE616,"#N/A")&gt;0,TRUE,FALSE)</f>
        <v>0</v>
      </c>
      <c r="B616" t="b">
        <f>IF(OR(ISBLANK('Captura de datos CASO'!B616),ISBLANK('Captura de datos CASO'!C616),ISBLANK('Captura de datos CASO'!D616),ISBLANK('Captura de datos CASO'!E616),ISBLANK('Captura de datos CASO'!I616),ISBLANK('Captura de datos CASO'!J616),ISBLANK('Captura de datos CASO'!L616),ISBLANK('Captura de datos CASO'!M616),ISBLANK('Captura de datos CASO'!Z616),ISBLANK('Captura de datos CASO'!AC616),ISBLANK('Captura de datos CASO'!AB616)),TRUE,FALSE)</f>
        <v>1</v>
      </c>
    </row>
    <row r="617" spans="1:2" x14ac:dyDescent="0.3">
      <c r="A617" s="42" t="b">
        <f>IF(COUNTA('Captura de datos CASO'!A617:AE617)-COUNTIF('Captura de datos CASO'!A617:AE617,"#N/A")&gt;0,TRUE,FALSE)</f>
        <v>0</v>
      </c>
      <c r="B617" t="b">
        <f>IF(OR(ISBLANK('Captura de datos CASO'!B617),ISBLANK('Captura de datos CASO'!C617),ISBLANK('Captura de datos CASO'!D617),ISBLANK('Captura de datos CASO'!E617),ISBLANK('Captura de datos CASO'!I617),ISBLANK('Captura de datos CASO'!J617),ISBLANK('Captura de datos CASO'!L617),ISBLANK('Captura de datos CASO'!M617),ISBLANK('Captura de datos CASO'!Z617),ISBLANK('Captura de datos CASO'!AC617),ISBLANK('Captura de datos CASO'!AB617)),TRUE,FALSE)</f>
        <v>1</v>
      </c>
    </row>
    <row r="618" spans="1:2" x14ac:dyDescent="0.3">
      <c r="A618" s="42" t="b">
        <f>IF(COUNTA('Captura de datos CASO'!A618:AE618)-COUNTIF('Captura de datos CASO'!A618:AE618,"#N/A")&gt;0,TRUE,FALSE)</f>
        <v>0</v>
      </c>
      <c r="B618" t="b">
        <f>IF(OR(ISBLANK('Captura de datos CASO'!B618),ISBLANK('Captura de datos CASO'!C618),ISBLANK('Captura de datos CASO'!D618),ISBLANK('Captura de datos CASO'!E618),ISBLANK('Captura de datos CASO'!I618),ISBLANK('Captura de datos CASO'!J618),ISBLANK('Captura de datos CASO'!L618),ISBLANK('Captura de datos CASO'!M618),ISBLANK('Captura de datos CASO'!Z618),ISBLANK('Captura de datos CASO'!AC618),ISBLANK('Captura de datos CASO'!AB618)),TRUE,FALSE)</f>
        <v>1</v>
      </c>
    </row>
    <row r="619" spans="1:2" x14ac:dyDescent="0.3">
      <c r="A619" s="42" t="b">
        <f>IF(COUNTA('Captura de datos CASO'!A619:AE619)-COUNTIF('Captura de datos CASO'!A619:AE619,"#N/A")&gt;0,TRUE,FALSE)</f>
        <v>0</v>
      </c>
      <c r="B619" t="b">
        <f>IF(OR(ISBLANK('Captura de datos CASO'!B619),ISBLANK('Captura de datos CASO'!C619),ISBLANK('Captura de datos CASO'!D619),ISBLANK('Captura de datos CASO'!E619),ISBLANK('Captura de datos CASO'!I619),ISBLANK('Captura de datos CASO'!J619),ISBLANK('Captura de datos CASO'!L619),ISBLANK('Captura de datos CASO'!M619),ISBLANK('Captura de datos CASO'!Z619),ISBLANK('Captura de datos CASO'!AC619),ISBLANK('Captura de datos CASO'!AB619)),TRUE,FALSE)</f>
        <v>1</v>
      </c>
    </row>
    <row r="620" spans="1:2" x14ac:dyDescent="0.3">
      <c r="A620" s="42" t="b">
        <f>IF(COUNTA('Captura de datos CASO'!A620:AE620)-COUNTIF('Captura de datos CASO'!A620:AE620,"#N/A")&gt;0,TRUE,FALSE)</f>
        <v>0</v>
      </c>
      <c r="B620" t="b">
        <f>IF(OR(ISBLANK('Captura de datos CASO'!B620),ISBLANK('Captura de datos CASO'!C620),ISBLANK('Captura de datos CASO'!D620),ISBLANK('Captura de datos CASO'!E620),ISBLANK('Captura de datos CASO'!I620),ISBLANK('Captura de datos CASO'!J620),ISBLANK('Captura de datos CASO'!L620),ISBLANK('Captura de datos CASO'!M620),ISBLANK('Captura de datos CASO'!Z620),ISBLANK('Captura de datos CASO'!AC620),ISBLANK('Captura de datos CASO'!AB620)),TRUE,FALSE)</f>
        <v>1</v>
      </c>
    </row>
    <row r="621" spans="1:2" x14ac:dyDescent="0.3">
      <c r="A621" s="42" t="b">
        <f>IF(COUNTA('Captura de datos CASO'!A621:AE621)-COUNTIF('Captura de datos CASO'!A621:AE621,"#N/A")&gt;0,TRUE,FALSE)</f>
        <v>0</v>
      </c>
      <c r="B621" t="b">
        <f>IF(OR(ISBLANK('Captura de datos CASO'!B621),ISBLANK('Captura de datos CASO'!C621),ISBLANK('Captura de datos CASO'!D621),ISBLANK('Captura de datos CASO'!E621),ISBLANK('Captura de datos CASO'!I621),ISBLANK('Captura de datos CASO'!J621),ISBLANK('Captura de datos CASO'!L621),ISBLANK('Captura de datos CASO'!M621),ISBLANK('Captura de datos CASO'!Z621),ISBLANK('Captura de datos CASO'!AC621),ISBLANK('Captura de datos CASO'!AB621)),TRUE,FALSE)</f>
        <v>1</v>
      </c>
    </row>
    <row r="622" spans="1:2" x14ac:dyDescent="0.3">
      <c r="A622" s="42" t="b">
        <f>IF(COUNTA('Captura de datos CASO'!A622:AE622)-COUNTIF('Captura de datos CASO'!A622:AE622,"#N/A")&gt;0,TRUE,FALSE)</f>
        <v>0</v>
      </c>
      <c r="B622" t="b">
        <f>IF(OR(ISBLANK('Captura de datos CASO'!B622),ISBLANK('Captura de datos CASO'!C622),ISBLANK('Captura de datos CASO'!D622),ISBLANK('Captura de datos CASO'!E622),ISBLANK('Captura de datos CASO'!I622),ISBLANK('Captura de datos CASO'!J622),ISBLANK('Captura de datos CASO'!L622),ISBLANK('Captura de datos CASO'!M622),ISBLANK('Captura de datos CASO'!Z622),ISBLANK('Captura de datos CASO'!AC622),ISBLANK('Captura de datos CASO'!AB622)),TRUE,FALSE)</f>
        <v>1</v>
      </c>
    </row>
    <row r="623" spans="1:2" x14ac:dyDescent="0.3">
      <c r="A623" s="42" t="b">
        <f>IF(COUNTA('Captura de datos CASO'!A623:AE623)-COUNTIF('Captura de datos CASO'!A623:AE623,"#N/A")&gt;0,TRUE,FALSE)</f>
        <v>0</v>
      </c>
      <c r="B623" t="b">
        <f>IF(OR(ISBLANK('Captura de datos CASO'!B623),ISBLANK('Captura de datos CASO'!C623),ISBLANK('Captura de datos CASO'!D623),ISBLANK('Captura de datos CASO'!E623),ISBLANK('Captura de datos CASO'!I623),ISBLANK('Captura de datos CASO'!J623),ISBLANK('Captura de datos CASO'!L623),ISBLANK('Captura de datos CASO'!M623),ISBLANK('Captura de datos CASO'!Z623),ISBLANK('Captura de datos CASO'!AC623),ISBLANK('Captura de datos CASO'!AB623)),TRUE,FALSE)</f>
        <v>1</v>
      </c>
    </row>
    <row r="624" spans="1:2" x14ac:dyDescent="0.3">
      <c r="A624" s="42" t="b">
        <f>IF(COUNTA('Captura de datos CASO'!A624:AE624)-COUNTIF('Captura de datos CASO'!A624:AE624,"#N/A")&gt;0,TRUE,FALSE)</f>
        <v>0</v>
      </c>
      <c r="B624" t="b">
        <f>IF(OR(ISBLANK('Captura de datos CASO'!B624),ISBLANK('Captura de datos CASO'!C624),ISBLANK('Captura de datos CASO'!D624),ISBLANK('Captura de datos CASO'!E624),ISBLANK('Captura de datos CASO'!I624),ISBLANK('Captura de datos CASO'!J624),ISBLANK('Captura de datos CASO'!L624),ISBLANK('Captura de datos CASO'!M624),ISBLANK('Captura de datos CASO'!Z624),ISBLANK('Captura de datos CASO'!AC624),ISBLANK('Captura de datos CASO'!AB624)),TRUE,FALSE)</f>
        <v>1</v>
      </c>
    </row>
    <row r="625" spans="1:2" x14ac:dyDescent="0.3">
      <c r="A625" s="42" t="b">
        <f>IF(COUNTA('Captura de datos CASO'!A625:AE625)-COUNTIF('Captura de datos CASO'!A625:AE625,"#N/A")&gt;0,TRUE,FALSE)</f>
        <v>0</v>
      </c>
      <c r="B625" t="b">
        <f>IF(OR(ISBLANK('Captura de datos CASO'!B625),ISBLANK('Captura de datos CASO'!C625),ISBLANK('Captura de datos CASO'!D625),ISBLANK('Captura de datos CASO'!E625),ISBLANK('Captura de datos CASO'!I625),ISBLANK('Captura de datos CASO'!J625),ISBLANK('Captura de datos CASO'!L625),ISBLANK('Captura de datos CASO'!M625),ISBLANK('Captura de datos CASO'!Z625),ISBLANK('Captura de datos CASO'!AC625),ISBLANK('Captura de datos CASO'!AB625)),TRUE,FALSE)</f>
        <v>1</v>
      </c>
    </row>
    <row r="626" spans="1:2" x14ac:dyDescent="0.3">
      <c r="A626" s="42" t="b">
        <f>IF(COUNTA('Captura de datos CASO'!A626:AE626)-COUNTIF('Captura de datos CASO'!A626:AE626,"#N/A")&gt;0,TRUE,FALSE)</f>
        <v>0</v>
      </c>
      <c r="B626" t="b">
        <f>IF(OR(ISBLANK('Captura de datos CASO'!B626),ISBLANK('Captura de datos CASO'!C626),ISBLANK('Captura de datos CASO'!D626),ISBLANK('Captura de datos CASO'!E626),ISBLANK('Captura de datos CASO'!I626),ISBLANK('Captura de datos CASO'!J626),ISBLANK('Captura de datos CASO'!L626),ISBLANK('Captura de datos CASO'!M626),ISBLANK('Captura de datos CASO'!Z626),ISBLANK('Captura de datos CASO'!AC626),ISBLANK('Captura de datos CASO'!AB626)),TRUE,FALSE)</f>
        <v>1</v>
      </c>
    </row>
    <row r="627" spans="1:2" x14ac:dyDescent="0.3">
      <c r="A627" s="42" t="b">
        <f>IF(COUNTA('Captura de datos CASO'!A627:AE627)-COUNTIF('Captura de datos CASO'!A627:AE627,"#N/A")&gt;0,TRUE,FALSE)</f>
        <v>0</v>
      </c>
      <c r="B627" t="b">
        <f>IF(OR(ISBLANK('Captura de datos CASO'!B627),ISBLANK('Captura de datos CASO'!C627),ISBLANK('Captura de datos CASO'!D627),ISBLANK('Captura de datos CASO'!E627),ISBLANK('Captura de datos CASO'!I627),ISBLANK('Captura de datos CASO'!J627),ISBLANK('Captura de datos CASO'!L627),ISBLANK('Captura de datos CASO'!M627),ISBLANK('Captura de datos CASO'!Z627),ISBLANK('Captura de datos CASO'!AC627),ISBLANK('Captura de datos CASO'!AB627)),TRUE,FALSE)</f>
        <v>1</v>
      </c>
    </row>
    <row r="628" spans="1:2" x14ac:dyDescent="0.3">
      <c r="A628" s="42" t="b">
        <f>IF(COUNTA('Captura de datos CASO'!A628:AE628)-COUNTIF('Captura de datos CASO'!A628:AE628,"#N/A")&gt;0,TRUE,FALSE)</f>
        <v>0</v>
      </c>
      <c r="B628" t="b">
        <f>IF(OR(ISBLANK('Captura de datos CASO'!B628),ISBLANK('Captura de datos CASO'!C628),ISBLANK('Captura de datos CASO'!D628),ISBLANK('Captura de datos CASO'!E628),ISBLANK('Captura de datos CASO'!I628),ISBLANK('Captura de datos CASO'!J628),ISBLANK('Captura de datos CASO'!L628),ISBLANK('Captura de datos CASO'!M628),ISBLANK('Captura de datos CASO'!Z628),ISBLANK('Captura de datos CASO'!AC628),ISBLANK('Captura de datos CASO'!AB628)),TRUE,FALSE)</f>
        <v>1</v>
      </c>
    </row>
    <row r="629" spans="1:2" x14ac:dyDescent="0.3">
      <c r="A629" s="42" t="b">
        <f>IF(COUNTA('Captura de datos CASO'!A629:AE629)-COUNTIF('Captura de datos CASO'!A629:AE629,"#N/A")&gt;0,TRUE,FALSE)</f>
        <v>0</v>
      </c>
      <c r="B629" t="b">
        <f>IF(OR(ISBLANK('Captura de datos CASO'!B629),ISBLANK('Captura de datos CASO'!C629),ISBLANK('Captura de datos CASO'!D629),ISBLANK('Captura de datos CASO'!E629),ISBLANK('Captura de datos CASO'!I629),ISBLANK('Captura de datos CASO'!J629),ISBLANK('Captura de datos CASO'!L629),ISBLANK('Captura de datos CASO'!M629),ISBLANK('Captura de datos CASO'!Z629),ISBLANK('Captura de datos CASO'!AC629),ISBLANK('Captura de datos CASO'!AB629)),TRUE,FALSE)</f>
        <v>1</v>
      </c>
    </row>
    <row r="630" spans="1:2" x14ac:dyDescent="0.3">
      <c r="A630" s="42" t="b">
        <f>IF(COUNTA('Captura de datos CASO'!A630:AE630)-COUNTIF('Captura de datos CASO'!A630:AE630,"#N/A")&gt;0,TRUE,FALSE)</f>
        <v>0</v>
      </c>
      <c r="B630" t="b">
        <f>IF(OR(ISBLANK('Captura de datos CASO'!B630),ISBLANK('Captura de datos CASO'!C630),ISBLANK('Captura de datos CASO'!D630),ISBLANK('Captura de datos CASO'!E630),ISBLANK('Captura de datos CASO'!I630),ISBLANK('Captura de datos CASO'!J630),ISBLANK('Captura de datos CASO'!L630),ISBLANK('Captura de datos CASO'!M630),ISBLANK('Captura de datos CASO'!Z630),ISBLANK('Captura de datos CASO'!AC630),ISBLANK('Captura de datos CASO'!AB630)),TRUE,FALSE)</f>
        <v>1</v>
      </c>
    </row>
    <row r="631" spans="1:2" x14ac:dyDescent="0.3">
      <c r="A631" s="42" t="b">
        <f>IF(COUNTA('Captura de datos CASO'!A631:AE631)-COUNTIF('Captura de datos CASO'!A631:AE631,"#N/A")&gt;0,TRUE,FALSE)</f>
        <v>0</v>
      </c>
      <c r="B631" t="b">
        <f>IF(OR(ISBLANK('Captura de datos CASO'!B631),ISBLANK('Captura de datos CASO'!C631),ISBLANK('Captura de datos CASO'!D631),ISBLANK('Captura de datos CASO'!E631),ISBLANK('Captura de datos CASO'!I631),ISBLANK('Captura de datos CASO'!J631),ISBLANK('Captura de datos CASO'!L631),ISBLANK('Captura de datos CASO'!M631),ISBLANK('Captura de datos CASO'!Z631),ISBLANK('Captura de datos CASO'!AC631),ISBLANK('Captura de datos CASO'!AB631)),TRUE,FALSE)</f>
        <v>1</v>
      </c>
    </row>
    <row r="632" spans="1:2" x14ac:dyDescent="0.3">
      <c r="A632" s="42" t="b">
        <f>IF(COUNTA('Captura de datos CASO'!A632:AE632)-COUNTIF('Captura de datos CASO'!A632:AE632,"#N/A")&gt;0,TRUE,FALSE)</f>
        <v>0</v>
      </c>
      <c r="B632" t="b">
        <f>IF(OR(ISBLANK('Captura de datos CASO'!B632),ISBLANK('Captura de datos CASO'!C632),ISBLANK('Captura de datos CASO'!D632),ISBLANK('Captura de datos CASO'!E632),ISBLANK('Captura de datos CASO'!I632),ISBLANK('Captura de datos CASO'!J632),ISBLANK('Captura de datos CASO'!L632),ISBLANK('Captura de datos CASO'!M632),ISBLANK('Captura de datos CASO'!Z632),ISBLANK('Captura de datos CASO'!AC632),ISBLANK('Captura de datos CASO'!AB632)),TRUE,FALSE)</f>
        <v>1</v>
      </c>
    </row>
    <row r="633" spans="1:2" x14ac:dyDescent="0.3">
      <c r="A633" s="42" t="b">
        <f>IF(COUNTA('Captura de datos CASO'!A633:AE633)-COUNTIF('Captura de datos CASO'!A633:AE633,"#N/A")&gt;0,TRUE,FALSE)</f>
        <v>0</v>
      </c>
      <c r="B633" t="b">
        <f>IF(OR(ISBLANK('Captura de datos CASO'!B633),ISBLANK('Captura de datos CASO'!C633),ISBLANK('Captura de datos CASO'!D633),ISBLANK('Captura de datos CASO'!E633),ISBLANK('Captura de datos CASO'!I633),ISBLANK('Captura de datos CASO'!J633),ISBLANK('Captura de datos CASO'!L633),ISBLANK('Captura de datos CASO'!M633),ISBLANK('Captura de datos CASO'!Z633),ISBLANK('Captura de datos CASO'!AC633),ISBLANK('Captura de datos CASO'!AB633)),TRUE,FALSE)</f>
        <v>1</v>
      </c>
    </row>
    <row r="634" spans="1:2" x14ac:dyDescent="0.3">
      <c r="A634" s="42" t="b">
        <f>IF(COUNTA('Captura de datos CASO'!A634:AE634)-COUNTIF('Captura de datos CASO'!A634:AE634,"#N/A")&gt;0,TRUE,FALSE)</f>
        <v>0</v>
      </c>
      <c r="B634" t="b">
        <f>IF(OR(ISBLANK('Captura de datos CASO'!B634),ISBLANK('Captura de datos CASO'!C634),ISBLANK('Captura de datos CASO'!D634),ISBLANK('Captura de datos CASO'!E634),ISBLANK('Captura de datos CASO'!I634),ISBLANK('Captura de datos CASO'!J634),ISBLANK('Captura de datos CASO'!L634),ISBLANK('Captura de datos CASO'!M634),ISBLANK('Captura de datos CASO'!Z634),ISBLANK('Captura de datos CASO'!AC634),ISBLANK('Captura de datos CASO'!AB634)),TRUE,FALSE)</f>
        <v>1</v>
      </c>
    </row>
    <row r="635" spans="1:2" x14ac:dyDescent="0.3">
      <c r="A635" s="42" t="b">
        <f>IF(COUNTA('Captura de datos CASO'!A635:AE635)-COUNTIF('Captura de datos CASO'!A635:AE635,"#N/A")&gt;0,TRUE,FALSE)</f>
        <v>0</v>
      </c>
      <c r="B635" t="b">
        <f>IF(OR(ISBLANK('Captura de datos CASO'!B635),ISBLANK('Captura de datos CASO'!C635),ISBLANK('Captura de datos CASO'!D635),ISBLANK('Captura de datos CASO'!E635),ISBLANK('Captura de datos CASO'!I635),ISBLANK('Captura de datos CASO'!J635),ISBLANK('Captura de datos CASO'!L635),ISBLANK('Captura de datos CASO'!M635),ISBLANK('Captura de datos CASO'!Z635),ISBLANK('Captura de datos CASO'!AC635),ISBLANK('Captura de datos CASO'!AB635)),TRUE,FALSE)</f>
        <v>1</v>
      </c>
    </row>
    <row r="636" spans="1:2" x14ac:dyDescent="0.3">
      <c r="A636" s="42" t="b">
        <f>IF(COUNTA('Captura de datos CASO'!A636:AE636)-COUNTIF('Captura de datos CASO'!A636:AE636,"#N/A")&gt;0,TRUE,FALSE)</f>
        <v>0</v>
      </c>
      <c r="B636" t="b">
        <f>IF(OR(ISBLANK('Captura de datos CASO'!B636),ISBLANK('Captura de datos CASO'!C636),ISBLANK('Captura de datos CASO'!D636),ISBLANK('Captura de datos CASO'!E636),ISBLANK('Captura de datos CASO'!I636),ISBLANK('Captura de datos CASO'!J636),ISBLANK('Captura de datos CASO'!L636),ISBLANK('Captura de datos CASO'!M636),ISBLANK('Captura de datos CASO'!Z636),ISBLANK('Captura de datos CASO'!AC636),ISBLANK('Captura de datos CASO'!AB636)),TRUE,FALSE)</f>
        <v>1</v>
      </c>
    </row>
    <row r="637" spans="1:2" x14ac:dyDescent="0.3">
      <c r="A637" s="42" t="b">
        <f>IF(COUNTA('Captura de datos CASO'!A637:AE637)-COUNTIF('Captura de datos CASO'!A637:AE637,"#N/A")&gt;0,TRUE,FALSE)</f>
        <v>0</v>
      </c>
      <c r="B637" t="b">
        <f>IF(OR(ISBLANK('Captura de datos CASO'!B637),ISBLANK('Captura de datos CASO'!C637),ISBLANK('Captura de datos CASO'!D637),ISBLANK('Captura de datos CASO'!E637),ISBLANK('Captura de datos CASO'!I637),ISBLANK('Captura de datos CASO'!J637),ISBLANK('Captura de datos CASO'!L637),ISBLANK('Captura de datos CASO'!M637),ISBLANK('Captura de datos CASO'!Z637),ISBLANK('Captura de datos CASO'!AC637),ISBLANK('Captura de datos CASO'!AB637)),TRUE,FALSE)</f>
        <v>1</v>
      </c>
    </row>
    <row r="638" spans="1:2" x14ac:dyDescent="0.3">
      <c r="A638" s="42" t="b">
        <f>IF(COUNTA('Captura de datos CASO'!A638:AE638)-COUNTIF('Captura de datos CASO'!A638:AE638,"#N/A")&gt;0,TRUE,FALSE)</f>
        <v>0</v>
      </c>
      <c r="B638" t="b">
        <f>IF(OR(ISBLANK('Captura de datos CASO'!B638),ISBLANK('Captura de datos CASO'!C638),ISBLANK('Captura de datos CASO'!D638),ISBLANK('Captura de datos CASO'!E638),ISBLANK('Captura de datos CASO'!I638),ISBLANK('Captura de datos CASO'!J638),ISBLANK('Captura de datos CASO'!L638),ISBLANK('Captura de datos CASO'!M638),ISBLANK('Captura de datos CASO'!Z638),ISBLANK('Captura de datos CASO'!AC638),ISBLANK('Captura de datos CASO'!AB638)),TRUE,FALSE)</f>
        <v>1</v>
      </c>
    </row>
    <row r="639" spans="1:2" x14ac:dyDescent="0.3">
      <c r="A639" s="42" t="b">
        <f>IF(COUNTA('Captura de datos CASO'!A639:AE639)-COUNTIF('Captura de datos CASO'!A639:AE639,"#N/A")&gt;0,TRUE,FALSE)</f>
        <v>0</v>
      </c>
      <c r="B639" t="b">
        <f>IF(OR(ISBLANK('Captura de datos CASO'!B639),ISBLANK('Captura de datos CASO'!C639),ISBLANK('Captura de datos CASO'!D639),ISBLANK('Captura de datos CASO'!E639),ISBLANK('Captura de datos CASO'!I639),ISBLANK('Captura de datos CASO'!J639),ISBLANK('Captura de datos CASO'!L639),ISBLANK('Captura de datos CASO'!M639),ISBLANK('Captura de datos CASO'!Z639),ISBLANK('Captura de datos CASO'!AC639),ISBLANK('Captura de datos CASO'!AB639)),TRUE,FALSE)</f>
        <v>1</v>
      </c>
    </row>
    <row r="640" spans="1:2" x14ac:dyDescent="0.3">
      <c r="A640" s="42" t="b">
        <f>IF(COUNTA('Captura de datos CASO'!A640:AE640)-COUNTIF('Captura de datos CASO'!A640:AE640,"#N/A")&gt;0,TRUE,FALSE)</f>
        <v>0</v>
      </c>
      <c r="B640" t="b">
        <f>IF(OR(ISBLANK('Captura de datos CASO'!B640),ISBLANK('Captura de datos CASO'!C640),ISBLANK('Captura de datos CASO'!D640),ISBLANK('Captura de datos CASO'!E640),ISBLANK('Captura de datos CASO'!I640),ISBLANK('Captura de datos CASO'!J640),ISBLANK('Captura de datos CASO'!L640),ISBLANK('Captura de datos CASO'!M640),ISBLANK('Captura de datos CASO'!Z640),ISBLANK('Captura de datos CASO'!AC640),ISBLANK('Captura de datos CASO'!AB640)),TRUE,FALSE)</f>
        <v>1</v>
      </c>
    </row>
    <row r="641" spans="1:2" x14ac:dyDescent="0.3">
      <c r="A641" s="42" t="b">
        <f>IF(COUNTA('Captura de datos CASO'!A641:AE641)-COUNTIF('Captura de datos CASO'!A641:AE641,"#N/A")&gt;0,TRUE,FALSE)</f>
        <v>0</v>
      </c>
      <c r="B641" t="b">
        <f>IF(OR(ISBLANK('Captura de datos CASO'!B641),ISBLANK('Captura de datos CASO'!C641),ISBLANK('Captura de datos CASO'!D641),ISBLANK('Captura de datos CASO'!E641),ISBLANK('Captura de datos CASO'!I641),ISBLANK('Captura de datos CASO'!J641),ISBLANK('Captura de datos CASO'!L641),ISBLANK('Captura de datos CASO'!M641),ISBLANK('Captura de datos CASO'!Z641),ISBLANK('Captura de datos CASO'!AC641),ISBLANK('Captura de datos CASO'!AB641)),TRUE,FALSE)</f>
        <v>1</v>
      </c>
    </row>
    <row r="642" spans="1:2" x14ac:dyDescent="0.3">
      <c r="A642" s="42" t="b">
        <f>IF(COUNTA('Captura de datos CASO'!A642:AE642)-COUNTIF('Captura de datos CASO'!A642:AE642,"#N/A")&gt;0,TRUE,FALSE)</f>
        <v>0</v>
      </c>
      <c r="B642" t="b">
        <f>IF(OR(ISBLANK('Captura de datos CASO'!B642),ISBLANK('Captura de datos CASO'!C642),ISBLANK('Captura de datos CASO'!D642),ISBLANK('Captura de datos CASO'!E642),ISBLANK('Captura de datos CASO'!I642),ISBLANK('Captura de datos CASO'!J642),ISBLANK('Captura de datos CASO'!L642),ISBLANK('Captura de datos CASO'!M642),ISBLANK('Captura de datos CASO'!Z642),ISBLANK('Captura de datos CASO'!AC642),ISBLANK('Captura de datos CASO'!AB642)),TRUE,FALSE)</f>
        <v>1</v>
      </c>
    </row>
    <row r="643" spans="1:2" x14ac:dyDescent="0.3">
      <c r="A643" s="42" t="b">
        <f>IF(COUNTA('Captura de datos CASO'!A643:AE643)-COUNTIF('Captura de datos CASO'!A643:AE643,"#N/A")&gt;0,TRUE,FALSE)</f>
        <v>0</v>
      </c>
      <c r="B643" t="b">
        <f>IF(OR(ISBLANK('Captura de datos CASO'!B643),ISBLANK('Captura de datos CASO'!C643),ISBLANK('Captura de datos CASO'!D643),ISBLANK('Captura de datos CASO'!E643),ISBLANK('Captura de datos CASO'!I643),ISBLANK('Captura de datos CASO'!J643),ISBLANK('Captura de datos CASO'!L643),ISBLANK('Captura de datos CASO'!M643),ISBLANK('Captura de datos CASO'!Z643),ISBLANK('Captura de datos CASO'!AC643),ISBLANK('Captura de datos CASO'!AB643)),TRUE,FALSE)</f>
        <v>1</v>
      </c>
    </row>
    <row r="644" spans="1:2" x14ac:dyDescent="0.3">
      <c r="A644" s="42" t="b">
        <f>IF(COUNTA('Captura de datos CASO'!A644:AE644)-COUNTIF('Captura de datos CASO'!A644:AE644,"#N/A")&gt;0,TRUE,FALSE)</f>
        <v>0</v>
      </c>
      <c r="B644" t="b">
        <f>IF(OR(ISBLANK('Captura de datos CASO'!B644),ISBLANK('Captura de datos CASO'!C644),ISBLANK('Captura de datos CASO'!D644),ISBLANK('Captura de datos CASO'!E644),ISBLANK('Captura de datos CASO'!I644),ISBLANK('Captura de datos CASO'!J644),ISBLANK('Captura de datos CASO'!L644),ISBLANK('Captura de datos CASO'!M644),ISBLANK('Captura de datos CASO'!Z644),ISBLANK('Captura de datos CASO'!AC644),ISBLANK('Captura de datos CASO'!AB644)),TRUE,FALSE)</f>
        <v>1</v>
      </c>
    </row>
    <row r="645" spans="1:2" x14ac:dyDescent="0.3">
      <c r="A645" s="42" t="b">
        <f>IF(COUNTA('Captura de datos CASO'!A645:AE645)-COUNTIF('Captura de datos CASO'!A645:AE645,"#N/A")&gt;0,TRUE,FALSE)</f>
        <v>0</v>
      </c>
      <c r="B645" t="b">
        <f>IF(OR(ISBLANK('Captura de datos CASO'!B645),ISBLANK('Captura de datos CASO'!C645),ISBLANK('Captura de datos CASO'!D645),ISBLANK('Captura de datos CASO'!E645),ISBLANK('Captura de datos CASO'!I645),ISBLANK('Captura de datos CASO'!J645),ISBLANK('Captura de datos CASO'!L645),ISBLANK('Captura de datos CASO'!M645),ISBLANK('Captura de datos CASO'!Z645),ISBLANK('Captura de datos CASO'!AC645),ISBLANK('Captura de datos CASO'!AB645)),TRUE,FALSE)</f>
        <v>1</v>
      </c>
    </row>
    <row r="646" spans="1:2" x14ac:dyDescent="0.3">
      <c r="A646" s="42" t="b">
        <f>IF(COUNTA('Captura de datos CASO'!A646:AE646)-COUNTIF('Captura de datos CASO'!A646:AE646,"#N/A")&gt;0,TRUE,FALSE)</f>
        <v>0</v>
      </c>
      <c r="B646" t="b">
        <f>IF(OR(ISBLANK('Captura de datos CASO'!B646),ISBLANK('Captura de datos CASO'!C646),ISBLANK('Captura de datos CASO'!D646),ISBLANK('Captura de datos CASO'!E646),ISBLANK('Captura de datos CASO'!I646),ISBLANK('Captura de datos CASO'!J646),ISBLANK('Captura de datos CASO'!L646),ISBLANK('Captura de datos CASO'!M646),ISBLANK('Captura de datos CASO'!Z646),ISBLANK('Captura de datos CASO'!AC646),ISBLANK('Captura de datos CASO'!AB646)),TRUE,FALSE)</f>
        <v>1</v>
      </c>
    </row>
    <row r="647" spans="1:2" x14ac:dyDescent="0.3">
      <c r="A647" s="42" t="b">
        <f>IF(COUNTA('Captura de datos CASO'!A647:AE647)-COUNTIF('Captura de datos CASO'!A647:AE647,"#N/A")&gt;0,TRUE,FALSE)</f>
        <v>0</v>
      </c>
      <c r="B647" t="b">
        <f>IF(OR(ISBLANK('Captura de datos CASO'!B647),ISBLANK('Captura de datos CASO'!C647),ISBLANK('Captura de datos CASO'!D647),ISBLANK('Captura de datos CASO'!E647),ISBLANK('Captura de datos CASO'!I647),ISBLANK('Captura de datos CASO'!J647),ISBLANK('Captura de datos CASO'!L647),ISBLANK('Captura de datos CASO'!M647),ISBLANK('Captura de datos CASO'!Z647),ISBLANK('Captura de datos CASO'!AC647),ISBLANK('Captura de datos CASO'!AB647)),TRUE,FALSE)</f>
        <v>1</v>
      </c>
    </row>
    <row r="648" spans="1:2" x14ac:dyDescent="0.3">
      <c r="A648" s="42" t="b">
        <f>IF(COUNTA('Captura de datos CASO'!A648:AE648)-COUNTIF('Captura de datos CASO'!A648:AE648,"#N/A")&gt;0,TRUE,FALSE)</f>
        <v>0</v>
      </c>
      <c r="B648" t="b">
        <f>IF(OR(ISBLANK('Captura de datos CASO'!B648),ISBLANK('Captura de datos CASO'!C648),ISBLANK('Captura de datos CASO'!D648),ISBLANK('Captura de datos CASO'!E648),ISBLANK('Captura de datos CASO'!I648),ISBLANK('Captura de datos CASO'!J648),ISBLANK('Captura de datos CASO'!L648),ISBLANK('Captura de datos CASO'!M648),ISBLANK('Captura de datos CASO'!Z648),ISBLANK('Captura de datos CASO'!AC648),ISBLANK('Captura de datos CASO'!AB648)),TRUE,FALSE)</f>
        <v>1</v>
      </c>
    </row>
    <row r="649" spans="1:2" x14ac:dyDescent="0.3">
      <c r="A649" s="42" t="b">
        <f>IF(COUNTA('Captura de datos CASO'!A649:AE649)-COUNTIF('Captura de datos CASO'!A649:AE649,"#N/A")&gt;0,TRUE,FALSE)</f>
        <v>0</v>
      </c>
      <c r="B649" t="b">
        <f>IF(OR(ISBLANK('Captura de datos CASO'!B649),ISBLANK('Captura de datos CASO'!C649),ISBLANK('Captura de datos CASO'!D649),ISBLANK('Captura de datos CASO'!E649),ISBLANK('Captura de datos CASO'!I649),ISBLANK('Captura de datos CASO'!J649),ISBLANK('Captura de datos CASO'!L649),ISBLANK('Captura de datos CASO'!M649),ISBLANK('Captura de datos CASO'!Z649),ISBLANK('Captura de datos CASO'!AC649),ISBLANK('Captura de datos CASO'!AB649)),TRUE,FALSE)</f>
        <v>1</v>
      </c>
    </row>
    <row r="650" spans="1:2" x14ac:dyDescent="0.3">
      <c r="A650" s="42" t="b">
        <f>IF(COUNTA('Captura de datos CASO'!A650:AE650)-COUNTIF('Captura de datos CASO'!A650:AE650,"#N/A")&gt;0,TRUE,FALSE)</f>
        <v>0</v>
      </c>
      <c r="B650" t="b">
        <f>IF(OR(ISBLANK('Captura de datos CASO'!B650),ISBLANK('Captura de datos CASO'!C650),ISBLANK('Captura de datos CASO'!D650),ISBLANK('Captura de datos CASO'!E650),ISBLANK('Captura de datos CASO'!I650),ISBLANK('Captura de datos CASO'!J650),ISBLANK('Captura de datos CASO'!L650),ISBLANK('Captura de datos CASO'!M650),ISBLANK('Captura de datos CASO'!Z650),ISBLANK('Captura de datos CASO'!AC650),ISBLANK('Captura de datos CASO'!AB650)),TRUE,FALSE)</f>
        <v>1</v>
      </c>
    </row>
    <row r="651" spans="1:2" x14ac:dyDescent="0.3">
      <c r="A651" s="42" t="b">
        <f>IF(COUNTA('Captura de datos CASO'!A651:AE651)-COUNTIF('Captura de datos CASO'!A651:AE651,"#N/A")&gt;0,TRUE,FALSE)</f>
        <v>0</v>
      </c>
      <c r="B651" t="b">
        <f>IF(OR(ISBLANK('Captura de datos CASO'!B651),ISBLANK('Captura de datos CASO'!C651),ISBLANK('Captura de datos CASO'!D651),ISBLANK('Captura de datos CASO'!E651),ISBLANK('Captura de datos CASO'!I651),ISBLANK('Captura de datos CASO'!J651),ISBLANK('Captura de datos CASO'!L651),ISBLANK('Captura de datos CASO'!M651),ISBLANK('Captura de datos CASO'!Z651),ISBLANK('Captura de datos CASO'!AC651),ISBLANK('Captura de datos CASO'!AB651)),TRUE,FALSE)</f>
        <v>1</v>
      </c>
    </row>
    <row r="652" spans="1:2" x14ac:dyDescent="0.3">
      <c r="A652" s="42" t="b">
        <f>IF(COUNTA('Captura de datos CASO'!A652:AE652)-COUNTIF('Captura de datos CASO'!A652:AE652,"#N/A")&gt;0,TRUE,FALSE)</f>
        <v>0</v>
      </c>
      <c r="B652" t="b">
        <f>IF(OR(ISBLANK('Captura de datos CASO'!B652),ISBLANK('Captura de datos CASO'!C652),ISBLANK('Captura de datos CASO'!D652),ISBLANK('Captura de datos CASO'!E652),ISBLANK('Captura de datos CASO'!I652),ISBLANK('Captura de datos CASO'!J652),ISBLANK('Captura de datos CASO'!L652),ISBLANK('Captura de datos CASO'!M652),ISBLANK('Captura de datos CASO'!Z652),ISBLANK('Captura de datos CASO'!AC652),ISBLANK('Captura de datos CASO'!AB652)),TRUE,FALSE)</f>
        <v>1</v>
      </c>
    </row>
    <row r="653" spans="1:2" x14ac:dyDescent="0.3">
      <c r="A653" s="42" t="b">
        <f>IF(COUNTA('Captura de datos CASO'!A653:AE653)-COUNTIF('Captura de datos CASO'!A653:AE653,"#N/A")&gt;0,TRUE,FALSE)</f>
        <v>0</v>
      </c>
      <c r="B653" t="b">
        <f>IF(OR(ISBLANK('Captura de datos CASO'!B653),ISBLANK('Captura de datos CASO'!C653),ISBLANK('Captura de datos CASO'!D653),ISBLANK('Captura de datos CASO'!E653),ISBLANK('Captura de datos CASO'!I653),ISBLANK('Captura de datos CASO'!J653),ISBLANK('Captura de datos CASO'!L653),ISBLANK('Captura de datos CASO'!M653),ISBLANK('Captura de datos CASO'!Z653),ISBLANK('Captura de datos CASO'!AC653),ISBLANK('Captura de datos CASO'!AB653)),TRUE,FALSE)</f>
        <v>1</v>
      </c>
    </row>
    <row r="654" spans="1:2" x14ac:dyDescent="0.3">
      <c r="A654" s="42" t="b">
        <f>IF(COUNTA('Captura de datos CASO'!A654:AE654)-COUNTIF('Captura de datos CASO'!A654:AE654,"#N/A")&gt;0,TRUE,FALSE)</f>
        <v>0</v>
      </c>
      <c r="B654" t="b">
        <f>IF(OR(ISBLANK('Captura de datos CASO'!B654),ISBLANK('Captura de datos CASO'!C654),ISBLANK('Captura de datos CASO'!D654),ISBLANK('Captura de datos CASO'!E654),ISBLANK('Captura de datos CASO'!I654),ISBLANK('Captura de datos CASO'!J654),ISBLANK('Captura de datos CASO'!L654),ISBLANK('Captura de datos CASO'!M654),ISBLANK('Captura de datos CASO'!Z654),ISBLANK('Captura de datos CASO'!AC654),ISBLANK('Captura de datos CASO'!AB654)),TRUE,FALSE)</f>
        <v>1</v>
      </c>
    </row>
    <row r="655" spans="1:2" x14ac:dyDescent="0.3">
      <c r="A655" s="42" t="b">
        <f>IF(COUNTA('Captura de datos CASO'!A655:AE655)-COUNTIF('Captura de datos CASO'!A655:AE655,"#N/A")&gt;0,TRUE,FALSE)</f>
        <v>0</v>
      </c>
      <c r="B655" t="b">
        <f>IF(OR(ISBLANK('Captura de datos CASO'!B655),ISBLANK('Captura de datos CASO'!C655),ISBLANK('Captura de datos CASO'!D655),ISBLANK('Captura de datos CASO'!E655),ISBLANK('Captura de datos CASO'!I655),ISBLANK('Captura de datos CASO'!J655),ISBLANK('Captura de datos CASO'!L655),ISBLANK('Captura de datos CASO'!M655),ISBLANK('Captura de datos CASO'!Z655),ISBLANK('Captura de datos CASO'!AC655),ISBLANK('Captura de datos CASO'!AB655)),TRUE,FALSE)</f>
        <v>1</v>
      </c>
    </row>
    <row r="656" spans="1:2" x14ac:dyDescent="0.3">
      <c r="A656" s="42" t="b">
        <f>IF(COUNTA('Captura de datos CASO'!A656:AE656)-COUNTIF('Captura de datos CASO'!A656:AE656,"#N/A")&gt;0,TRUE,FALSE)</f>
        <v>0</v>
      </c>
      <c r="B656" t="b">
        <f>IF(OR(ISBLANK('Captura de datos CASO'!B656),ISBLANK('Captura de datos CASO'!C656),ISBLANK('Captura de datos CASO'!D656),ISBLANK('Captura de datos CASO'!E656),ISBLANK('Captura de datos CASO'!I656),ISBLANK('Captura de datos CASO'!J656),ISBLANK('Captura de datos CASO'!L656),ISBLANK('Captura de datos CASO'!M656),ISBLANK('Captura de datos CASO'!Z656),ISBLANK('Captura de datos CASO'!AC656),ISBLANK('Captura de datos CASO'!AB656)),TRUE,FALSE)</f>
        <v>1</v>
      </c>
    </row>
    <row r="657" spans="1:2" x14ac:dyDescent="0.3">
      <c r="A657" s="42" t="b">
        <f>IF(COUNTA('Captura de datos CASO'!A657:AE657)-COUNTIF('Captura de datos CASO'!A657:AE657,"#N/A")&gt;0,TRUE,FALSE)</f>
        <v>0</v>
      </c>
      <c r="B657" t="b">
        <f>IF(OR(ISBLANK('Captura de datos CASO'!B657),ISBLANK('Captura de datos CASO'!C657),ISBLANK('Captura de datos CASO'!D657),ISBLANK('Captura de datos CASO'!E657),ISBLANK('Captura de datos CASO'!I657),ISBLANK('Captura de datos CASO'!J657),ISBLANK('Captura de datos CASO'!L657),ISBLANK('Captura de datos CASO'!M657),ISBLANK('Captura de datos CASO'!Z657),ISBLANK('Captura de datos CASO'!AC657),ISBLANK('Captura de datos CASO'!AB657)),TRUE,FALSE)</f>
        <v>1</v>
      </c>
    </row>
    <row r="658" spans="1:2" x14ac:dyDescent="0.3">
      <c r="A658" s="42" t="b">
        <f>IF(COUNTA('Captura de datos CASO'!A658:AE658)-COUNTIF('Captura de datos CASO'!A658:AE658,"#N/A")&gt;0,TRUE,FALSE)</f>
        <v>0</v>
      </c>
      <c r="B658" t="b">
        <f>IF(OR(ISBLANK('Captura de datos CASO'!B658),ISBLANK('Captura de datos CASO'!C658),ISBLANK('Captura de datos CASO'!D658),ISBLANK('Captura de datos CASO'!E658),ISBLANK('Captura de datos CASO'!I658),ISBLANK('Captura de datos CASO'!J658),ISBLANK('Captura de datos CASO'!L658),ISBLANK('Captura de datos CASO'!M658),ISBLANK('Captura de datos CASO'!Z658),ISBLANK('Captura de datos CASO'!AC658),ISBLANK('Captura de datos CASO'!AB658)),TRUE,FALSE)</f>
        <v>1</v>
      </c>
    </row>
    <row r="659" spans="1:2" x14ac:dyDescent="0.3">
      <c r="A659" s="42" t="b">
        <f>IF(COUNTA('Captura de datos CASO'!A659:AE659)-COUNTIF('Captura de datos CASO'!A659:AE659,"#N/A")&gt;0,TRUE,FALSE)</f>
        <v>0</v>
      </c>
      <c r="B659" t="b">
        <f>IF(OR(ISBLANK('Captura de datos CASO'!B659),ISBLANK('Captura de datos CASO'!C659),ISBLANK('Captura de datos CASO'!D659),ISBLANK('Captura de datos CASO'!E659),ISBLANK('Captura de datos CASO'!I659),ISBLANK('Captura de datos CASO'!J659),ISBLANK('Captura de datos CASO'!L659),ISBLANK('Captura de datos CASO'!M659),ISBLANK('Captura de datos CASO'!Z659),ISBLANK('Captura de datos CASO'!AC659),ISBLANK('Captura de datos CASO'!AB659)),TRUE,FALSE)</f>
        <v>1</v>
      </c>
    </row>
    <row r="660" spans="1:2" x14ac:dyDescent="0.3">
      <c r="A660" s="42" t="b">
        <f>IF(COUNTA('Captura de datos CASO'!A660:AE660)-COUNTIF('Captura de datos CASO'!A660:AE660,"#N/A")&gt;0,TRUE,FALSE)</f>
        <v>0</v>
      </c>
      <c r="B660" t="b">
        <f>IF(OR(ISBLANK('Captura de datos CASO'!B660),ISBLANK('Captura de datos CASO'!C660),ISBLANK('Captura de datos CASO'!D660),ISBLANK('Captura de datos CASO'!E660),ISBLANK('Captura de datos CASO'!I660),ISBLANK('Captura de datos CASO'!J660),ISBLANK('Captura de datos CASO'!L660),ISBLANK('Captura de datos CASO'!M660),ISBLANK('Captura de datos CASO'!Z660),ISBLANK('Captura de datos CASO'!AC660),ISBLANK('Captura de datos CASO'!AB660)),TRUE,FALSE)</f>
        <v>1</v>
      </c>
    </row>
    <row r="661" spans="1:2" x14ac:dyDescent="0.3">
      <c r="A661" s="42" t="b">
        <f>IF(COUNTA('Captura de datos CASO'!A661:AE661)-COUNTIF('Captura de datos CASO'!A661:AE661,"#N/A")&gt;0,TRUE,FALSE)</f>
        <v>0</v>
      </c>
      <c r="B661" t="b">
        <f>IF(OR(ISBLANK('Captura de datos CASO'!B661),ISBLANK('Captura de datos CASO'!C661),ISBLANK('Captura de datos CASO'!D661),ISBLANK('Captura de datos CASO'!E661),ISBLANK('Captura de datos CASO'!I661),ISBLANK('Captura de datos CASO'!J661),ISBLANK('Captura de datos CASO'!L661),ISBLANK('Captura de datos CASO'!M661),ISBLANK('Captura de datos CASO'!Z661),ISBLANK('Captura de datos CASO'!AC661),ISBLANK('Captura de datos CASO'!AB661)),TRUE,FALSE)</f>
        <v>1</v>
      </c>
    </row>
    <row r="662" spans="1:2" x14ac:dyDescent="0.3">
      <c r="A662" s="42" t="b">
        <f>IF(COUNTA('Captura de datos CASO'!A662:AE662)-COUNTIF('Captura de datos CASO'!A662:AE662,"#N/A")&gt;0,TRUE,FALSE)</f>
        <v>0</v>
      </c>
      <c r="B662" t="b">
        <f>IF(OR(ISBLANK('Captura de datos CASO'!B662),ISBLANK('Captura de datos CASO'!C662),ISBLANK('Captura de datos CASO'!D662),ISBLANK('Captura de datos CASO'!E662),ISBLANK('Captura de datos CASO'!I662),ISBLANK('Captura de datos CASO'!J662),ISBLANK('Captura de datos CASO'!L662),ISBLANK('Captura de datos CASO'!M662),ISBLANK('Captura de datos CASO'!Z662),ISBLANK('Captura de datos CASO'!AC662),ISBLANK('Captura de datos CASO'!AB662)),TRUE,FALSE)</f>
        <v>1</v>
      </c>
    </row>
    <row r="663" spans="1:2" x14ac:dyDescent="0.3">
      <c r="A663" s="42" t="b">
        <f>IF(COUNTA('Captura de datos CASO'!A663:AE663)-COUNTIF('Captura de datos CASO'!A663:AE663,"#N/A")&gt;0,TRUE,FALSE)</f>
        <v>0</v>
      </c>
      <c r="B663" t="b">
        <f>IF(OR(ISBLANK('Captura de datos CASO'!B663),ISBLANK('Captura de datos CASO'!C663),ISBLANK('Captura de datos CASO'!D663),ISBLANK('Captura de datos CASO'!E663),ISBLANK('Captura de datos CASO'!I663),ISBLANK('Captura de datos CASO'!J663),ISBLANK('Captura de datos CASO'!L663),ISBLANK('Captura de datos CASO'!M663),ISBLANK('Captura de datos CASO'!Z663),ISBLANK('Captura de datos CASO'!AC663),ISBLANK('Captura de datos CASO'!AB663)),TRUE,FALSE)</f>
        <v>1</v>
      </c>
    </row>
    <row r="664" spans="1:2" x14ac:dyDescent="0.3">
      <c r="A664" s="42" t="b">
        <f>IF(COUNTA('Captura de datos CASO'!A664:AE664)-COUNTIF('Captura de datos CASO'!A664:AE664,"#N/A")&gt;0,TRUE,FALSE)</f>
        <v>0</v>
      </c>
      <c r="B664" t="b">
        <f>IF(OR(ISBLANK('Captura de datos CASO'!B664),ISBLANK('Captura de datos CASO'!C664),ISBLANK('Captura de datos CASO'!D664),ISBLANK('Captura de datos CASO'!E664),ISBLANK('Captura de datos CASO'!I664),ISBLANK('Captura de datos CASO'!J664),ISBLANK('Captura de datos CASO'!L664),ISBLANK('Captura de datos CASO'!M664),ISBLANK('Captura de datos CASO'!Z664),ISBLANK('Captura de datos CASO'!AC664),ISBLANK('Captura de datos CASO'!AB664)),TRUE,FALSE)</f>
        <v>1</v>
      </c>
    </row>
    <row r="665" spans="1:2" x14ac:dyDescent="0.3">
      <c r="A665" s="42" t="b">
        <f>IF(COUNTA('Captura de datos CASO'!A665:AE665)-COUNTIF('Captura de datos CASO'!A665:AE665,"#N/A")&gt;0,TRUE,FALSE)</f>
        <v>0</v>
      </c>
      <c r="B665" t="b">
        <f>IF(OR(ISBLANK('Captura de datos CASO'!B665),ISBLANK('Captura de datos CASO'!C665),ISBLANK('Captura de datos CASO'!D665),ISBLANK('Captura de datos CASO'!E665),ISBLANK('Captura de datos CASO'!I665),ISBLANK('Captura de datos CASO'!J665),ISBLANK('Captura de datos CASO'!L665),ISBLANK('Captura de datos CASO'!M665),ISBLANK('Captura de datos CASO'!Z665),ISBLANK('Captura de datos CASO'!AC665),ISBLANK('Captura de datos CASO'!AB665)),TRUE,FALSE)</f>
        <v>1</v>
      </c>
    </row>
    <row r="666" spans="1:2" x14ac:dyDescent="0.3">
      <c r="A666" s="42" t="b">
        <f>IF(COUNTA('Captura de datos CASO'!A666:AE666)-COUNTIF('Captura de datos CASO'!A666:AE666,"#N/A")&gt;0,TRUE,FALSE)</f>
        <v>0</v>
      </c>
      <c r="B666" t="b">
        <f>IF(OR(ISBLANK('Captura de datos CASO'!B666),ISBLANK('Captura de datos CASO'!C666),ISBLANK('Captura de datos CASO'!D666),ISBLANK('Captura de datos CASO'!E666),ISBLANK('Captura de datos CASO'!I666),ISBLANK('Captura de datos CASO'!J666),ISBLANK('Captura de datos CASO'!L666),ISBLANK('Captura de datos CASO'!M666),ISBLANK('Captura de datos CASO'!Z666),ISBLANK('Captura de datos CASO'!AC666),ISBLANK('Captura de datos CASO'!AB666)),TRUE,FALSE)</f>
        <v>1</v>
      </c>
    </row>
    <row r="667" spans="1:2" x14ac:dyDescent="0.3">
      <c r="A667" s="42" t="b">
        <f>IF(COUNTA('Captura de datos CASO'!A667:AE667)-COUNTIF('Captura de datos CASO'!A667:AE667,"#N/A")&gt;0,TRUE,FALSE)</f>
        <v>0</v>
      </c>
      <c r="B667" t="b">
        <f>IF(OR(ISBLANK('Captura de datos CASO'!B667),ISBLANK('Captura de datos CASO'!C667),ISBLANK('Captura de datos CASO'!D667),ISBLANK('Captura de datos CASO'!E667),ISBLANK('Captura de datos CASO'!I667),ISBLANK('Captura de datos CASO'!J667),ISBLANK('Captura de datos CASO'!L667),ISBLANK('Captura de datos CASO'!M667),ISBLANK('Captura de datos CASO'!Z667),ISBLANK('Captura de datos CASO'!AC667),ISBLANK('Captura de datos CASO'!AB667)),TRUE,FALSE)</f>
        <v>1</v>
      </c>
    </row>
    <row r="668" spans="1:2" x14ac:dyDescent="0.3">
      <c r="A668" s="42" t="b">
        <f>IF(COUNTA('Captura de datos CASO'!A668:AE668)-COUNTIF('Captura de datos CASO'!A668:AE668,"#N/A")&gt;0,TRUE,FALSE)</f>
        <v>0</v>
      </c>
      <c r="B668" t="b">
        <f>IF(OR(ISBLANK('Captura de datos CASO'!B668),ISBLANK('Captura de datos CASO'!C668),ISBLANK('Captura de datos CASO'!D668),ISBLANK('Captura de datos CASO'!E668),ISBLANK('Captura de datos CASO'!I668),ISBLANK('Captura de datos CASO'!J668),ISBLANK('Captura de datos CASO'!L668),ISBLANK('Captura de datos CASO'!M668),ISBLANK('Captura de datos CASO'!Z668),ISBLANK('Captura de datos CASO'!AC668),ISBLANK('Captura de datos CASO'!AB668)),TRUE,FALSE)</f>
        <v>1</v>
      </c>
    </row>
    <row r="669" spans="1:2" x14ac:dyDescent="0.3">
      <c r="A669" s="42" t="b">
        <f>IF(COUNTA('Captura de datos CASO'!A669:AE669)-COUNTIF('Captura de datos CASO'!A669:AE669,"#N/A")&gt;0,TRUE,FALSE)</f>
        <v>0</v>
      </c>
      <c r="B669" t="b">
        <f>IF(OR(ISBLANK('Captura de datos CASO'!B669),ISBLANK('Captura de datos CASO'!C669),ISBLANK('Captura de datos CASO'!D669),ISBLANK('Captura de datos CASO'!E669),ISBLANK('Captura de datos CASO'!I669),ISBLANK('Captura de datos CASO'!J669),ISBLANK('Captura de datos CASO'!L669),ISBLANK('Captura de datos CASO'!M669),ISBLANK('Captura de datos CASO'!Z669),ISBLANK('Captura de datos CASO'!AC669),ISBLANK('Captura de datos CASO'!AB669)),TRUE,FALSE)</f>
        <v>1</v>
      </c>
    </row>
    <row r="670" spans="1:2" x14ac:dyDescent="0.3">
      <c r="A670" s="42" t="b">
        <f>IF(COUNTA('Captura de datos CASO'!A670:AE670)-COUNTIF('Captura de datos CASO'!A670:AE670,"#N/A")&gt;0,TRUE,FALSE)</f>
        <v>0</v>
      </c>
      <c r="B670" t="b">
        <f>IF(OR(ISBLANK('Captura de datos CASO'!B670),ISBLANK('Captura de datos CASO'!C670),ISBLANK('Captura de datos CASO'!D670),ISBLANK('Captura de datos CASO'!E670),ISBLANK('Captura de datos CASO'!I670),ISBLANK('Captura de datos CASO'!J670),ISBLANK('Captura de datos CASO'!L670),ISBLANK('Captura de datos CASO'!M670),ISBLANK('Captura de datos CASO'!Z670),ISBLANK('Captura de datos CASO'!AC670),ISBLANK('Captura de datos CASO'!AB670)),TRUE,FALSE)</f>
        <v>1</v>
      </c>
    </row>
    <row r="671" spans="1:2" x14ac:dyDescent="0.3">
      <c r="A671" s="42" t="b">
        <f>IF(COUNTA('Captura de datos CASO'!A671:AE671)-COUNTIF('Captura de datos CASO'!A671:AE671,"#N/A")&gt;0,TRUE,FALSE)</f>
        <v>0</v>
      </c>
      <c r="B671" t="b">
        <f>IF(OR(ISBLANK('Captura de datos CASO'!B671),ISBLANK('Captura de datos CASO'!C671),ISBLANK('Captura de datos CASO'!D671),ISBLANK('Captura de datos CASO'!E671),ISBLANK('Captura de datos CASO'!I671),ISBLANK('Captura de datos CASO'!J671),ISBLANK('Captura de datos CASO'!L671),ISBLANK('Captura de datos CASO'!M671),ISBLANK('Captura de datos CASO'!Z671),ISBLANK('Captura de datos CASO'!AC671),ISBLANK('Captura de datos CASO'!AB671)),TRUE,FALSE)</f>
        <v>1</v>
      </c>
    </row>
    <row r="672" spans="1:2" x14ac:dyDescent="0.3">
      <c r="A672" s="42" t="b">
        <f>IF(COUNTA('Captura de datos CASO'!A672:AE672)-COUNTIF('Captura de datos CASO'!A672:AE672,"#N/A")&gt;0,TRUE,FALSE)</f>
        <v>0</v>
      </c>
      <c r="B672" t="b">
        <f>IF(OR(ISBLANK('Captura de datos CASO'!B672),ISBLANK('Captura de datos CASO'!C672),ISBLANK('Captura de datos CASO'!D672),ISBLANK('Captura de datos CASO'!E672),ISBLANK('Captura de datos CASO'!I672),ISBLANK('Captura de datos CASO'!J672),ISBLANK('Captura de datos CASO'!L672),ISBLANK('Captura de datos CASO'!M672),ISBLANK('Captura de datos CASO'!Z672),ISBLANK('Captura de datos CASO'!AC672),ISBLANK('Captura de datos CASO'!AB672)),TRUE,FALSE)</f>
        <v>1</v>
      </c>
    </row>
    <row r="673" spans="1:2" x14ac:dyDescent="0.3">
      <c r="A673" s="42" t="b">
        <f>IF(COUNTA('Captura de datos CASO'!A673:AE673)-COUNTIF('Captura de datos CASO'!A673:AE673,"#N/A")&gt;0,TRUE,FALSE)</f>
        <v>0</v>
      </c>
      <c r="B673" t="b">
        <f>IF(OR(ISBLANK('Captura de datos CASO'!B673),ISBLANK('Captura de datos CASO'!C673),ISBLANK('Captura de datos CASO'!D673),ISBLANK('Captura de datos CASO'!E673),ISBLANK('Captura de datos CASO'!I673),ISBLANK('Captura de datos CASO'!J673),ISBLANK('Captura de datos CASO'!L673),ISBLANK('Captura de datos CASO'!M673),ISBLANK('Captura de datos CASO'!Z673),ISBLANK('Captura de datos CASO'!AC673),ISBLANK('Captura de datos CASO'!AB673)),TRUE,FALSE)</f>
        <v>1</v>
      </c>
    </row>
    <row r="674" spans="1:2" x14ac:dyDescent="0.3">
      <c r="A674" s="42" t="b">
        <f>IF(COUNTA('Captura de datos CASO'!A674:AE674)-COUNTIF('Captura de datos CASO'!A674:AE674,"#N/A")&gt;0,TRUE,FALSE)</f>
        <v>0</v>
      </c>
      <c r="B674" t="b">
        <f>IF(OR(ISBLANK('Captura de datos CASO'!B674),ISBLANK('Captura de datos CASO'!C674),ISBLANK('Captura de datos CASO'!D674),ISBLANK('Captura de datos CASO'!E674),ISBLANK('Captura de datos CASO'!I674),ISBLANK('Captura de datos CASO'!J674),ISBLANK('Captura de datos CASO'!L674),ISBLANK('Captura de datos CASO'!M674),ISBLANK('Captura de datos CASO'!Z674),ISBLANK('Captura de datos CASO'!AC674),ISBLANK('Captura de datos CASO'!AB674)),TRUE,FALSE)</f>
        <v>1</v>
      </c>
    </row>
    <row r="675" spans="1:2" x14ac:dyDescent="0.3">
      <c r="A675" s="42" t="b">
        <f>IF(COUNTA('Captura de datos CASO'!A675:AE675)-COUNTIF('Captura de datos CASO'!A675:AE675,"#N/A")&gt;0,TRUE,FALSE)</f>
        <v>0</v>
      </c>
      <c r="B675" t="b">
        <f>IF(OR(ISBLANK('Captura de datos CASO'!B675),ISBLANK('Captura de datos CASO'!C675),ISBLANK('Captura de datos CASO'!D675),ISBLANK('Captura de datos CASO'!E675),ISBLANK('Captura de datos CASO'!I675),ISBLANK('Captura de datos CASO'!J675),ISBLANK('Captura de datos CASO'!L675),ISBLANK('Captura de datos CASO'!M675),ISBLANK('Captura de datos CASO'!Z675),ISBLANK('Captura de datos CASO'!AC675),ISBLANK('Captura de datos CASO'!AB675)),TRUE,FALSE)</f>
        <v>1</v>
      </c>
    </row>
    <row r="676" spans="1:2" x14ac:dyDescent="0.3">
      <c r="A676" s="42" t="b">
        <f>IF(COUNTA('Captura de datos CASO'!A676:AE676)-COUNTIF('Captura de datos CASO'!A676:AE676,"#N/A")&gt;0,TRUE,FALSE)</f>
        <v>0</v>
      </c>
      <c r="B676" t="b">
        <f>IF(OR(ISBLANK('Captura de datos CASO'!B676),ISBLANK('Captura de datos CASO'!C676),ISBLANK('Captura de datos CASO'!D676),ISBLANK('Captura de datos CASO'!E676),ISBLANK('Captura de datos CASO'!I676),ISBLANK('Captura de datos CASO'!J676),ISBLANK('Captura de datos CASO'!L676),ISBLANK('Captura de datos CASO'!M676),ISBLANK('Captura de datos CASO'!Z676),ISBLANK('Captura de datos CASO'!AC676),ISBLANK('Captura de datos CASO'!AB676)),TRUE,FALSE)</f>
        <v>1</v>
      </c>
    </row>
    <row r="677" spans="1:2" x14ac:dyDescent="0.3">
      <c r="A677" s="42" t="b">
        <f>IF(COUNTA('Captura de datos CASO'!A677:AE677)-COUNTIF('Captura de datos CASO'!A677:AE677,"#N/A")&gt;0,TRUE,FALSE)</f>
        <v>0</v>
      </c>
      <c r="B677" t="b">
        <f>IF(OR(ISBLANK('Captura de datos CASO'!B677),ISBLANK('Captura de datos CASO'!C677),ISBLANK('Captura de datos CASO'!D677),ISBLANK('Captura de datos CASO'!E677),ISBLANK('Captura de datos CASO'!I677),ISBLANK('Captura de datos CASO'!J677),ISBLANK('Captura de datos CASO'!L677),ISBLANK('Captura de datos CASO'!M677),ISBLANK('Captura de datos CASO'!Z677),ISBLANK('Captura de datos CASO'!AC677),ISBLANK('Captura de datos CASO'!AB677)),TRUE,FALSE)</f>
        <v>1</v>
      </c>
    </row>
    <row r="678" spans="1:2" x14ac:dyDescent="0.3">
      <c r="A678" s="42" t="b">
        <f>IF(COUNTA('Captura de datos CASO'!A678:AE678)-COUNTIF('Captura de datos CASO'!A678:AE678,"#N/A")&gt;0,TRUE,FALSE)</f>
        <v>0</v>
      </c>
      <c r="B678" t="b">
        <f>IF(OR(ISBLANK('Captura de datos CASO'!B678),ISBLANK('Captura de datos CASO'!C678),ISBLANK('Captura de datos CASO'!D678),ISBLANK('Captura de datos CASO'!E678),ISBLANK('Captura de datos CASO'!I678),ISBLANK('Captura de datos CASO'!J678),ISBLANK('Captura de datos CASO'!L678),ISBLANK('Captura de datos CASO'!M678),ISBLANK('Captura de datos CASO'!Z678),ISBLANK('Captura de datos CASO'!AC678),ISBLANK('Captura de datos CASO'!AB678)),TRUE,FALSE)</f>
        <v>1</v>
      </c>
    </row>
    <row r="679" spans="1:2" x14ac:dyDescent="0.3">
      <c r="A679" s="42" t="b">
        <f>IF(COUNTA('Captura de datos CASO'!A679:AE679)-COUNTIF('Captura de datos CASO'!A679:AE679,"#N/A")&gt;0,TRUE,FALSE)</f>
        <v>0</v>
      </c>
      <c r="B679" t="b">
        <f>IF(OR(ISBLANK('Captura de datos CASO'!B679),ISBLANK('Captura de datos CASO'!C679),ISBLANK('Captura de datos CASO'!D679),ISBLANK('Captura de datos CASO'!E679),ISBLANK('Captura de datos CASO'!I679),ISBLANK('Captura de datos CASO'!J679),ISBLANK('Captura de datos CASO'!L679),ISBLANK('Captura de datos CASO'!M679),ISBLANK('Captura de datos CASO'!Z679),ISBLANK('Captura de datos CASO'!AC679),ISBLANK('Captura de datos CASO'!AB679)),TRUE,FALSE)</f>
        <v>1</v>
      </c>
    </row>
    <row r="680" spans="1:2" x14ac:dyDescent="0.3">
      <c r="A680" s="42" t="b">
        <f>IF(COUNTA('Captura de datos CASO'!A680:AE680)-COUNTIF('Captura de datos CASO'!A680:AE680,"#N/A")&gt;0,TRUE,FALSE)</f>
        <v>0</v>
      </c>
      <c r="B680" t="b">
        <f>IF(OR(ISBLANK('Captura de datos CASO'!B680),ISBLANK('Captura de datos CASO'!C680),ISBLANK('Captura de datos CASO'!D680),ISBLANK('Captura de datos CASO'!E680),ISBLANK('Captura de datos CASO'!I680),ISBLANK('Captura de datos CASO'!J680),ISBLANK('Captura de datos CASO'!L680),ISBLANK('Captura de datos CASO'!M680),ISBLANK('Captura de datos CASO'!Z680),ISBLANK('Captura de datos CASO'!AC680),ISBLANK('Captura de datos CASO'!AB680)),TRUE,FALSE)</f>
        <v>1</v>
      </c>
    </row>
    <row r="681" spans="1:2" x14ac:dyDescent="0.3">
      <c r="A681" s="42" t="b">
        <f>IF(COUNTA('Captura de datos CASO'!A681:AE681)-COUNTIF('Captura de datos CASO'!A681:AE681,"#N/A")&gt;0,TRUE,FALSE)</f>
        <v>0</v>
      </c>
      <c r="B681" t="b">
        <f>IF(OR(ISBLANK('Captura de datos CASO'!B681),ISBLANK('Captura de datos CASO'!C681),ISBLANK('Captura de datos CASO'!D681),ISBLANK('Captura de datos CASO'!E681),ISBLANK('Captura de datos CASO'!I681),ISBLANK('Captura de datos CASO'!J681),ISBLANK('Captura de datos CASO'!L681),ISBLANK('Captura de datos CASO'!M681),ISBLANK('Captura de datos CASO'!Z681),ISBLANK('Captura de datos CASO'!AC681),ISBLANK('Captura de datos CASO'!AB681)),TRUE,FALSE)</f>
        <v>1</v>
      </c>
    </row>
    <row r="682" spans="1:2" x14ac:dyDescent="0.3">
      <c r="A682" s="42" t="b">
        <f>IF(COUNTA('Captura de datos CASO'!A682:AE682)-COUNTIF('Captura de datos CASO'!A682:AE682,"#N/A")&gt;0,TRUE,FALSE)</f>
        <v>0</v>
      </c>
      <c r="B682" t="b">
        <f>IF(OR(ISBLANK('Captura de datos CASO'!B682),ISBLANK('Captura de datos CASO'!C682),ISBLANK('Captura de datos CASO'!D682),ISBLANK('Captura de datos CASO'!E682),ISBLANK('Captura de datos CASO'!I682),ISBLANK('Captura de datos CASO'!J682),ISBLANK('Captura de datos CASO'!L682),ISBLANK('Captura de datos CASO'!M682),ISBLANK('Captura de datos CASO'!Z682),ISBLANK('Captura de datos CASO'!AC682),ISBLANK('Captura de datos CASO'!AB682)),TRUE,FALSE)</f>
        <v>1</v>
      </c>
    </row>
    <row r="683" spans="1:2" x14ac:dyDescent="0.3">
      <c r="A683" s="42" t="b">
        <f>IF(COUNTA('Captura de datos CASO'!A683:AE683)-COUNTIF('Captura de datos CASO'!A683:AE683,"#N/A")&gt;0,TRUE,FALSE)</f>
        <v>0</v>
      </c>
      <c r="B683" t="b">
        <f>IF(OR(ISBLANK('Captura de datos CASO'!B683),ISBLANK('Captura de datos CASO'!C683),ISBLANK('Captura de datos CASO'!D683),ISBLANK('Captura de datos CASO'!E683),ISBLANK('Captura de datos CASO'!I683),ISBLANK('Captura de datos CASO'!J683),ISBLANK('Captura de datos CASO'!L683),ISBLANK('Captura de datos CASO'!M683),ISBLANK('Captura de datos CASO'!Z683),ISBLANK('Captura de datos CASO'!AC683),ISBLANK('Captura de datos CASO'!AB683)),TRUE,FALSE)</f>
        <v>1</v>
      </c>
    </row>
    <row r="684" spans="1:2" x14ac:dyDescent="0.3">
      <c r="A684" s="42" t="b">
        <f>IF(COUNTA('Captura de datos CASO'!A684:AE684)-COUNTIF('Captura de datos CASO'!A684:AE684,"#N/A")&gt;0,TRUE,FALSE)</f>
        <v>0</v>
      </c>
      <c r="B684" t="b">
        <f>IF(OR(ISBLANK('Captura de datos CASO'!B684),ISBLANK('Captura de datos CASO'!C684),ISBLANK('Captura de datos CASO'!D684),ISBLANK('Captura de datos CASO'!E684),ISBLANK('Captura de datos CASO'!I684),ISBLANK('Captura de datos CASO'!J684),ISBLANK('Captura de datos CASO'!L684),ISBLANK('Captura de datos CASO'!M684),ISBLANK('Captura de datos CASO'!Z684),ISBLANK('Captura de datos CASO'!AC684),ISBLANK('Captura de datos CASO'!AB684)),TRUE,FALSE)</f>
        <v>1</v>
      </c>
    </row>
    <row r="685" spans="1:2" x14ac:dyDescent="0.3">
      <c r="A685" s="42" t="b">
        <f>IF(COUNTA('Captura de datos CASO'!A685:AE685)-COUNTIF('Captura de datos CASO'!A685:AE685,"#N/A")&gt;0,TRUE,FALSE)</f>
        <v>0</v>
      </c>
      <c r="B685" t="b">
        <f>IF(OR(ISBLANK('Captura de datos CASO'!B685),ISBLANK('Captura de datos CASO'!C685),ISBLANK('Captura de datos CASO'!D685),ISBLANK('Captura de datos CASO'!E685),ISBLANK('Captura de datos CASO'!I685),ISBLANK('Captura de datos CASO'!J685),ISBLANK('Captura de datos CASO'!L685),ISBLANK('Captura de datos CASO'!M685),ISBLANK('Captura de datos CASO'!Z685),ISBLANK('Captura de datos CASO'!AC685),ISBLANK('Captura de datos CASO'!AB685)),TRUE,FALSE)</f>
        <v>1</v>
      </c>
    </row>
    <row r="686" spans="1:2" x14ac:dyDescent="0.3">
      <c r="A686" s="42" t="b">
        <f>IF(COUNTA('Captura de datos CASO'!A686:AE686)-COUNTIF('Captura de datos CASO'!A686:AE686,"#N/A")&gt;0,TRUE,FALSE)</f>
        <v>0</v>
      </c>
      <c r="B686" t="b">
        <f>IF(OR(ISBLANK('Captura de datos CASO'!B686),ISBLANK('Captura de datos CASO'!C686),ISBLANK('Captura de datos CASO'!D686),ISBLANK('Captura de datos CASO'!E686),ISBLANK('Captura de datos CASO'!I686),ISBLANK('Captura de datos CASO'!J686),ISBLANK('Captura de datos CASO'!L686),ISBLANK('Captura de datos CASO'!M686),ISBLANK('Captura de datos CASO'!Z686),ISBLANK('Captura de datos CASO'!AC686),ISBLANK('Captura de datos CASO'!AB686)),TRUE,FALSE)</f>
        <v>1</v>
      </c>
    </row>
    <row r="687" spans="1:2" x14ac:dyDescent="0.3">
      <c r="A687" s="42" t="b">
        <f>IF(COUNTA('Captura de datos CASO'!A687:AE687)-COUNTIF('Captura de datos CASO'!A687:AE687,"#N/A")&gt;0,TRUE,FALSE)</f>
        <v>0</v>
      </c>
      <c r="B687" t="b">
        <f>IF(OR(ISBLANK('Captura de datos CASO'!B687),ISBLANK('Captura de datos CASO'!C687),ISBLANK('Captura de datos CASO'!D687),ISBLANK('Captura de datos CASO'!E687),ISBLANK('Captura de datos CASO'!I687),ISBLANK('Captura de datos CASO'!J687),ISBLANK('Captura de datos CASO'!L687),ISBLANK('Captura de datos CASO'!M687),ISBLANK('Captura de datos CASO'!Z687),ISBLANK('Captura de datos CASO'!AC687),ISBLANK('Captura de datos CASO'!AB687)),TRUE,FALSE)</f>
        <v>1</v>
      </c>
    </row>
    <row r="688" spans="1:2" x14ac:dyDescent="0.3">
      <c r="A688" s="42" t="b">
        <f>IF(COUNTA('Captura de datos CASO'!A688:AE688)-COUNTIF('Captura de datos CASO'!A688:AE688,"#N/A")&gt;0,TRUE,FALSE)</f>
        <v>0</v>
      </c>
      <c r="B688" t="b">
        <f>IF(OR(ISBLANK('Captura de datos CASO'!B688),ISBLANK('Captura de datos CASO'!C688),ISBLANK('Captura de datos CASO'!D688),ISBLANK('Captura de datos CASO'!E688),ISBLANK('Captura de datos CASO'!I688),ISBLANK('Captura de datos CASO'!J688),ISBLANK('Captura de datos CASO'!L688),ISBLANK('Captura de datos CASO'!M688),ISBLANK('Captura de datos CASO'!Z688),ISBLANK('Captura de datos CASO'!AC688),ISBLANK('Captura de datos CASO'!AB688)),TRUE,FALSE)</f>
        <v>1</v>
      </c>
    </row>
    <row r="689" spans="1:2" x14ac:dyDescent="0.3">
      <c r="A689" s="42" t="b">
        <f>IF(COUNTA('Captura de datos CASO'!A689:AE689)-COUNTIF('Captura de datos CASO'!A689:AE689,"#N/A")&gt;0,TRUE,FALSE)</f>
        <v>0</v>
      </c>
      <c r="B689" t="b">
        <f>IF(OR(ISBLANK('Captura de datos CASO'!B689),ISBLANK('Captura de datos CASO'!C689),ISBLANK('Captura de datos CASO'!D689),ISBLANK('Captura de datos CASO'!E689),ISBLANK('Captura de datos CASO'!I689),ISBLANK('Captura de datos CASO'!J689),ISBLANK('Captura de datos CASO'!L689),ISBLANK('Captura de datos CASO'!M689),ISBLANK('Captura de datos CASO'!Z689),ISBLANK('Captura de datos CASO'!AC689),ISBLANK('Captura de datos CASO'!AB689)),TRUE,FALSE)</f>
        <v>1</v>
      </c>
    </row>
    <row r="690" spans="1:2" x14ac:dyDescent="0.3">
      <c r="A690" s="42" t="b">
        <f>IF(COUNTA('Captura de datos CASO'!A690:AE690)-COUNTIF('Captura de datos CASO'!A690:AE690,"#N/A")&gt;0,TRUE,FALSE)</f>
        <v>0</v>
      </c>
      <c r="B690" t="b">
        <f>IF(OR(ISBLANK('Captura de datos CASO'!B690),ISBLANK('Captura de datos CASO'!C690),ISBLANK('Captura de datos CASO'!D690),ISBLANK('Captura de datos CASO'!E690),ISBLANK('Captura de datos CASO'!I690),ISBLANK('Captura de datos CASO'!J690),ISBLANK('Captura de datos CASO'!L690),ISBLANK('Captura de datos CASO'!M690),ISBLANK('Captura de datos CASO'!Z690),ISBLANK('Captura de datos CASO'!AC690),ISBLANK('Captura de datos CASO'!AB690)),TRUE,FALSE)</f>
        <v>1</v>
      </c>
    </row>
    <row r="691" spans="1:2" x14ac:dyDescent="0.3">
      <c r="A691" s="42" t="b">
        <f>IF(COUNTA('Captura de datos CASO'!A691:AE691)-COUNTIF('Captura de datos CASO'!A691:AE691,"#N/A")&gt;0,TRUE,FALSE)</f>
        <v>0</v>
      </c>
      <c r="B691" t="b">
        <f>IF(OR(ISBLANK('Captura de datos CASO'!B691),ISBLANK('Captura de datos CASO'!C691),ISBLANK('Captura de datos CASO'!D691),ISBLANK('Captura de datos CASO'!E691),ISBLANK('Captura de datos CASO'!I691),ISBLANK('Captura de datos CASO'!J691),ISBLANK('Captura de datos CASO'!L691),ISBLANK('Captura de datos CASO'!M691),ISBLANK('Captura de datos CASO'!Z691),ISBLANK('Captura de datos CASO'!AC691),ISBLANK('Captura de datos CASO'!AB691)),TRUE,FALSE)</f>
        <v>1</v>
      </c>
    </row>
    <row r="692" spans="1:2" x14ac:dyDescent="0.3">
      <c r="A692" s="42" t="b">
        <f>IF(COUNTA('Captura de datos CASO'!A692:AE692)-COUNTIF('Captura de datos CASO'!A692:AE692,"#N/A")&gt;0,TRUE,FALSE)</f>
        <v>0</v>
      </c>
      <c r="B692" t="b">
        <f>IF(OR(ISBLANK('Captura de datos CASO'!B692),ISBLANK('Captura de datos CASO'!C692),ISBLANK('Captura de datos CASO'!D692),ISBLANK('Captura de datos CASO'!E692),ISBLANK('Captura de datos CASO'!I692),ISBLANK('Captura de datos CASO'!J692),ISBLANK('Captura de datos CASO'!L692),ISBLANK('Captura de datos CASO'!M692),ISBLANK('Captura de datos CASO'!Z692),ISBLANK('Captura de datos CASO'!AC692),ISBLANK('Captura de datos CASO'!AB692)),TRUE,FALSE)</f>
        <v>1</v>
      </c>
    </row>
    <row r="693" spans="1:2" x14ac:dyDescent="0.3">
      <c r="A693" s="42" t="b">
        <f>IF(COUNTA('Captura de datos CASO'!A693:AE693)-COUNTIF('Captura de datos CASO'!A693:AE693,"#N/A")&gt;0,TRUE,FALSE)</f>
        <v>0</v>
      </c>
      <c r="B693" t="b">
        <f>IF(OR(ISBLANK('Captura de datos CASO'!B693),ISBLANK('Captura de datos CASO'!C693),ISBLANK('Captura de datos CASO'!D693),ISBLANK('Captura de datos CASO'!E693),ISBLANK('Captura de datos CASO'!I693),ISBLANK('Captura de datos CASO'!J693),ISBLANK('Captura de datos CASO'!L693),ISBLANK('Captura de datos CASO'!M693),ISBLANK('Captura de datos CASO'!Z693),ISBLANK('Captura de datos CASO'!AC693),ISBLANK('Captura de datos CASO'!AB693)),TRUE,FALSE)</f>
        <v>1</v>
      </c>
    </row>
    <row r="694" spans="1:2" x14ac:dyDescent="0.3">
      <c r="A694" s="42" t="b">
        <f>IF(COUNTA('Captura de datos CASO'!A694:AE694)-COUNTIF('Captura de datos CASO'!A694:AE694,"#N/A")&gt;0,TRUE,FALSE)</f>
        <v>0</v>
      </c>
      <c r="B694" t="b">
        <f>IF(OR(ISBLANK('Captura de datos CASO'!B694),ISBLANK('Captura de datos CASO'!C694),ISBLANK('Captura de datos CASO'!D694),ISBLANK('Captura de datos CASO'!E694),ISBLANK('Captura de datos CASO'!I694),ISBLANK('Captura de datos CASO'!J694),ISBLANK('Captura de datos CASO'!L694),ISBLANK('Captura de datos CASO'!M694),ISBLANK('Captura de datos CASO'!Z694),ISBLANK('Captura de datos CASO'!AC694),ISBLANK('Captura de datos CASO'!AB694)),TRUE,FALSE)</f>
        <v>1</v>
      </c>
    </row>
    <row r="695" spans="1:2" x14ac:dyDescent="0.3">
      <c r="A695" s="42" t="b">
        <f>IF(COUNTA('Captura de datos CASO'!A695:AE695)-COUNTIF('Captura de datos CASO'!A695:AE695,"#N/A")&gt;0,TRUE,FALSE)</f>
        <v>0</v>
      </c>
      <c r="B695" t="b">
        <f>IF(OR(ISBLANK('Captura de datos CASO'!B695),ISBLANK('Captura de datos CASO'!C695),ISBLANK('Captura de datos CASO'!D695),ISBLANK('Captura de datos CASO'!E695),ISBLANK('Captura de datos CASO'!I695),ISBLANK('Captura de datos CASO'!J695),ISBLANK('Captura de datos CASO'!L695),ISBLANK('Captura de datos CASO'!M695),ISBLANK('Captura de datos CASO'!Z695),ISBLANK('Captura de datos CASO'!AC695),ISBLANK('Captura de datos CASO'!AB695)),TRUE,FALSE)</f>
        <v>1</v>
      </c>
    </row>
    <row r="696" spans="1:2" x14ac:dyDescent="0.3">
      <c r="A696" s="42" t="b">
        <f>IF(COUNTA('Captura de datos CASO'!A696:AE696)-COUNTIF('Captura de datos CASO'!A696:AE696,"#N/A")&gt;0,TRUE,FALSE)</f>
        <v>0</v>
      </c>
      <c r="B696" t="b">
        <f>IF(OR(ISBLANK('Captura de datos CASO'!B696),ISBLANK('Captura de datos CASO'!C696),ISBLANK('Captura de datos CASO'!D696),ISBLANK('Captura de datos CASO'!E696),ISBLANK('Captura de datos CASO'!I696),ISBLANK('Captura de datos CASO'!J696),ISBLANK('Captura de datos CASO'!L696),ISBLANK('Captura de datos CASO'!M696),ISBLANK('Captura de datos CASO'!Z696),ISBLANK('Captura de datos CASO'!AC696),ISBLANK('Captura de datos CASO'!AB696)),TRUE,FALSE)</f>
        <v>1</v>
      </c>
    </row>
    <row r="697" spans="1:2" x14ac:dyDescent="0.3">
      <c r="A697" s="42" t="b">
        <f>IF(COUNTA('Captura de datos CASO'!A697:AE697)-COUNTIF('Captura de datos CASO'!A697:AE697,"#N/A")&gt;0,TRUE,FALSE)</f>
        <v>0</v>
      </c>
      <c r="B697" t="b">
        <f>IF(OR(ISBLANK('Captura de datos CASO'!B697),ISBLANK('Captura de datos CASO'!C697),ISBLANK('Captura de datos CASO'!D697),ISBLANK('Captura de datos CASO'!E697),ISBLANK('Captura de datos CASO'!I697),ISBLANK('Captura de datos CASO'!J697),ISBLANK('Captura de datos CASO'!L697),ISBLANK('Captura de datos CASO'!M697),ISBLANK('Captura de datos CASO'!Z697),ISBLANK('Captura de datos CASO'!AC697),ISBLANK('Captura de datos CASO'!AB697)),TRUE,FALSE)</f>
        <v>1</v>
      </c>
    </row>
    <row r="698" spans="1:2" x14ac:dyDescent="0.3">
      <c r="A698" s="42" t="b">
        <f>IF(COUNTA('Captura de datos CASO'!A698:AE698)-COUNTIF('Captura de datos CASO'!A698:AE698,"#N/A")&gt;0,TRUE,FALSE)</f>
        <v>0</v>
      </c>
      <c r="B698" t="b">
        <f>IF(OR(ISBLANK('Captura de datos CASO'!B698),ISBLANK('Captura de datos CASO'!C698),ISBLANK('Captura de datos CASO'!D698),ISBLANK('Captura de datos CASO'!E698),ISBLANK('Captura de datos CASO'!I698),ISBLANK('Captura de datos CASO'!J698),ISBLANK('Captura de datos CASO'!L698),ISBLANK('Captura de datos CASO'!M698),ISBLANK('Captura de datos CASO'!Z698),ISBLANK('Captura de datos CASO'!AC698),ISBLANK('Captura de datos CASO'!AB698)),TRUE,FALSE)</f>
        <v>1</v>
      </c>
    </row>
    <row r="699" spans="1:2" x14ac:dyDescent="0.3">
      <c r="A699" s="42" t="b">
        <f>IF(COUNTA('Captura de datos CASO'!A699:AE699)-COUNTIF('Captura de datos CASO'!A699:AE699,"#N/A")&gt;0,TRUE,FALSE)</f>
        <v>0</v>
      </c>
      <c r="B699" t="b">
        <f>IF(OR(ISBLANK('Captura de datos CASO'!B699),ISBLANK('Captura de datos CASO'!C699),ISBLANK('Captura de datos CASO'!D699),ISBLANK('Captura de datos CASO'!E699),ISBLANK('Captura de datos CASO'!I699),ISBLANK('Captura de datos CASO'!J699),ISBLANK('Captura de datos CASO'!L699),ISBLANK('Captura de datos CASO'!M699),ISBLANK('Captura de datos CASO'!Z699),ISBLANK('Captura de datos CASO'!AC699),ISBLANK('Captura de datos CASO'!AB699)),TRUE,FALSE)</f>
        <v>1</v>
      </c>
    </row>
    <row r="700" spans="1:2" x14ac:dyDescent="0.3">
      <c r="A700" s="42" t="b">
        <f>IF(COUNTA('Captura de datos CASO'!A700:AE700)-COUNTIF('Captura de datos CASO'!A700:AE700,"#N/A")&gt;0,TRUE,FALSE)</f>
        <v>0</v>
      </c>
      <c r="B700" t="b">
        <f>IF(OR(ISBLANK('Captura de datos CASO'!B700),ISBLANK('Captura de datos CASO'!C700),ISBLANK('Captura de datos CASO'!D700),ISBLANK('Captura de datos CASO'!E700),ISBLANK('Captura de datos CASO'!I700),ISBLANK('Captura de datos CASO'!J700),ISBLANK('Captura de datos CASO'!L700),ISBLANK('Captura de datos CASO'!M700),ISBLANK('Captura de datos CASO'!Z700),ISBLANK('Captura de datos CASO'!AC700),ISBLANK('Captura de datos CASO'!AB700)),TRUE,FALSE)</f>
        <v>1</v>
      </c>
    </row>
    <row r="701" spans="1:2" x14ac:dyDescent="0.3">
      <c r="A701" s="42" t="b">
        <f>IF(COUNTA('Captura de datos CASO'!A701:AE701)-COUNTIF('Captura de datos CASO'!A701:AE701,"#N/A")&gt;0,TRUE,FALSE)</f>
        <v>0</v>
      </c>
      <c r="B701" t="b">
        <f>IF(OR(ISBLANK('Captura de datos CASO'!B701),ISBLANK('Captura de datos CASO'!C701),ISBLANK('Captura de datos CASO'!D701),ISBLANK('Captura de datos CASO'!E701),ISBLANK('Captura de datos CASO'!I701),ISBLANK('Captura de datos CASO'!J701),ISBLANK('Captura de datos CASO'!L701),ISBLANK('Captura de datos CASO'!M701),ISBLANK('Captura de datos CASO'!Z701),ISBLANK('Captura de datos CASO'!AC701),ISBLANK('Captura de datos CASO'!AB701)),TRUE,FALSE)</f>
        <v>1</v>
      </c>
    </row>
    <row r="702" spans="1:2" x14ac:dyDescent="0.3">
      <c r="A702" s="42" t="b">
        <f>IF(COUNTA('Captura de datos CASO'!A702:AE702)-COUNTIF('Captura de datos CASO'!A702:AE702,"#N/A")&gt;0,TRUE,FALSE)</f>
        <v>0</v>
      </c>
      <c r="B702" t="b">
        <f>IF(OR(ISBLANK('Captura de datos CASO'!B702),ISBLANK('Captura de datos CASO'!C702),ISBLANK('Captura de datos CASO'!D702),ISBLANK('Captura de datos CASO'!E702),ISBLANK('Captura de datos CASO'!I702),ISBLANK('Captura de datos CASO'!J702),ISBLANK('Captura de datos CASO'!L702),ISBLANK('Captura de datos CASO'!M702),ISBLANK('Captura de datos CASO'!Z702),ISBLANK('Captura de datos CASO'!AC702),ISBLANK('Captura de datos CASO'!AB702)),TRUE,FALSE)</f>
        <v>1</v>
      </c>
    </row>
    <row r="703" spans="1:2" x14ac:dyDescent="0.3">
      <c r="A703" s="42" t="b">
        <f>IF(COUNTA('Captura de datos CASO'!A703:AE703)-COUNTIF('Captura de datos CASO'!A703:AE703,"#N/A")&gt;0,TRUE,FALSE)</f>
        <v>0</v>
      </c>
      <c r="B703" t="b">
        <f>IF(OR(ISBLANK('Captura de datos CASO'!B703),ISBLANK('Captura de datos CASO'!C703),ISBLANK('Captura de datos CASO'!D703),ISBLANK('Captura de datos CASO'!E703),ISBLANK('Captura de datos CASO'!I703),ISBLANK('Captura de datos CASO'!J703),ISBLANK('Captura de datos CASO'!L703),ISBLANK('Captura de datos CASO'!M703),ISBLANK('Captura de datos CASO'!Z703),ISBLANK('Captura de datos CASO'!AC703),ISBLANK('Captura de datos CASO'!AB703)),TRUE,FALSE)</f>
        <v>1</v>
      </c>
    </row>
    <row r="704" spans="1:2" x14ac:dyDescent="0.3">
      <c r="A704" s="42" t="b">
        <f>IF(COUNTA('Captura de datos CASO'!A704:AE704)-COUNTIF('Captura de datos CASO'!A704:AE704,"#N/A")&gt;0,TRUE,FALSE)</f>
        <v>0</v>
      </c>
      <c r="B704" t="b">
        <f>IF(OR(ISBLANK('Captura de datos CASO'!B704),ISBLANK('Captura de datos CASO'!C704),ISBLANK('Captura de datos CASO'!D704),ISBLANK('Captura de datos CASO'!E704),ISBLANK('Captura de datos CASO'!I704),ISBLANK('Captura de datos CASO'!J704),ISBLANK('Captura de datos CASO'!L704),ISBLANK('Captura de datos CASO'!M704),ISBLANK('Captura de datos CASO'!Z704),ISBLANK('Captura de datos CASO'!AC704),ISBLANK('Captura de datos CASO'!AB704)),TRUE,FALSE)</f>
        <v>1</v>
      </c>
    </row>
    <row r="705" spans="1:2" x14ac:dyDescent="0.3">
      <c r="A705" s="42" t="b">
        <f>IF(COUNTA('Captura de datos CASO'!A705:AE705)-COUNTIF('Captura de datos CASO'!A705:AE705,"#N/A")&gt;0,TRUE,FALSE)</f>
        <v>0</v>
      </c>
      <c r="B705" t="b">
        <f>IF(OR(ISBLANK('Captura de datos CASO'!B705),ISBLANK('Captura de datos CASO'!C705),ISBLANK('Captura de datos CASO'!D705),ISBLANK('Captura de datos CASO'!E705),ISBLANK('Captura de datos CASO'!I705),ISBLANK('Captura de datos CASO'!J705),ISBLANK('Captura de datos CASO'!L705),ISBLANK('Captura de datos CASO'!M705),ISBLANK('Captura de datos CASO'!Z705),ISBLANK('Captura de datos CASO'!AC705),ISBLANK('Captura de datos CASO'!AB705)),TRUE,FALSE)</f>
        <v>1</v>
      </c>
    </row>
    <row r="706" spans="1:2" x14ac:dyDescent="0.3">
      <c r="A706" s="42" t="b">
        <f>IF(COUNTA('Captura de datos CASO'!A706:AE706)-COUNTIF('Captura de datos CASO'!A706:AE706,"#N/A")&gt;0,TRUE,FALSE)</f>
        <v>0</v>
      </c>
      <c r="B706" t="b">
        <f>IF(OR(ISBLANK('Captura de datos CASO'!B706),ISBLANK('Captura de datos CASO'!C706),ISBLANK('Captura de datos CASO'!D706),ISBLANK('Captura de datos CASO'!E706),ISBLANK('Captura de datos CASO'!I706),ISBLANK('Captura de datos CASO'!J706),ISBLANK('Captura de datos CASO'!L706),ISBLANK('Captura de datos CASO'!M706),ISBLANK('Captura de datos CASO'!Z706),ISBLANK('Captura de datos CASO'!AC706),ISBLANK('Captura de datos CASO'!AB706)),TRUE,FALSE)</f>
        <v>1</v>
      </c>
    </row>
    <row r="707" spans="1:2" x14ac:dyDescent="0.3">
      <c r="A707" s="42" t="b">
        <f>IF(COUNTA('Captura de datos CASO'!A707:AE707)-COUNTIF('Captura de datos CASO'!A707:AE707,"#N/A")&gt;0,TRUE,FALSE)</f>
        <v>0</v>
      </c>
      <c r="B707" t="b">
        <f>IF(OR(ISBLANK('Captura de datos CASO'!B707),ISBLANK('Captura de datos CASO'!C707),ISBLANK('Captura de datos CASO'!D707),ISBLANK('Captura de datos CASO'!E707),ISBLANK('Captura de datos CASO'!I707),ISBLANK('Captura de datos CASO'!J707),ISBLANK('Captura de datos CASO'!L707),ISBLANK('Captura de datos CASO'!M707),ISBLANK('Captura de datos CASO'!Z707),ISBLANK('Captura de datos CASO'!AC707),ISBLANK('Captura de datos CASO'!AB707)),TRUE,FALSE)</f>
        <v>1</v>
      </c>
    </row>
    <row r="708" spans="1:2" x14ac:dyDescent="0.3">
      <c r="A708" s="42" t="b">
        <f>IF(COUNTA('Captura de datos CASO'!A708:AE708)-COUNTIF('Captura de datos CASO'!A708:AE708,"#N/A")&gt;0,TRUE,FALSE)</f>
        <v>0</v>
      </c>
      <c r="B708" t="b">
        <f>IF(OR(ISBLANK('Captura de datos CASO'!B708),ISBLANK('Captura de datos CASO'!C708),ISBLANK('Captura de datos CASO'!D708),ISBLANK('Captura de datos CASO'!E708),ISBLANK('Captura de datos CASO'!I708),ISBLANK('Captura de datos CASO'!J708),ISBLANK('Captura de datos CASO'!L708),ISBLANK('Captura de datos CASO'!M708),ISBLANK('Captura de datos CASO'!Z708),ISBLANK('Captura de datos CASO'!AC708),ISBLANK('Captura de datos CASO'!AB708)),TRUE,FALSE)</f>
        <v>1</v>
      </c>
    </row>
    <row r="709" spans="1:2" x14ac:dyDescent="0.3">
      <c r="A709" s="42" t="b">
        <f>IF(COUNTA('Captura de datos CASO'!A709:AE709)-COUNTIF('Captura de datos CASO'!A709:AE709,"#N/A")&gt;0,TRUE,FALSE)</f>
        <v>0</v>
      </c>
      <c r="B709" t="b">
        <f>IF(OR(ISBLANK('Captura de datos CASO'!B709),ISBLANK('Captura de datos CASO'!C709),ISBLANK('Captura de datos CASO'!D709),ISBLANK('Captura de datos CASO'!E709),ISBLANK('Captura de datos CASO'!I709),ISBLANK('Captura de datos CASO'!J709),ISBLANK('Captura de datos CASO'!L709),ISBLANK('Captura de datos CASO'!M709),ISBLANK('Captura de datos CASO'!Z709),ISBLANK('Captura de datos CASO'!AC709),ISBLANK('Captura de datos CASO'!AB709)),TRUE,FALSE)</f>
        <v>1</v>
      </c>
    </row>
    <row r="710" spans="1:2" x14ac:dyDescent="0.3">
      <c r="A710" s="42" t="b">
        <f>IF(COUNTA('Captura de datos CASO'!A710:AE710)-COUNTIF('Captura de datos CASO'!A710:AE710,"#N/A")&gt;0,TRUE,FALSE)</f>
        <v>0</v>
      </c>
      <c r="B710" t="b">
        <f>IF(OR(ISBLANK('Captura de datos CASO'!B710),ISBLANK('Captura de datos CASO'!C710),ISBLANK('Captura de datos CASO'!D710),ISBLANK('Captura de datos CASO'!E710),ISBLANK('Captura de datos CASO'!I710),ISBLANK('Captura de datos CASO'!J710),ISBLANK('Captura de datos CASO'!L710),ISBLANK('Captura de datos CASO'!M710),ISBLANK('Captura de datos CASO'!Z710),ISBLANK('Captura de datos CASO'!AC710),ISBLANK('Captura de datos CASO'!AB710)),TRUE,FALSE)</f>
        <v>1</v>
      </c>
    </row>
    <row r="711" spans="1:2" x14ac:dyDescent="0.3">
      <c r="A711" s="42" t="b">
        <f>IF(COUNTA('Captura de datos CASO'!A711:AE711)-COUNTIF('Captura de datos CASO'!A711:AE711,"#N/A")&gt;0,TRUE,FALSE)</f>
        <v>0</v>
      </c>
      <c r="B711" t="b">
        <f>IF(OR(ISBLANK('Captura de datos CASO'!B711),ISBLANK('Captura de datos CASO'!C711),ISBLANK('Captura de datos CASO'!D711),ISBLANK('Captura de datos CASO'!E711),ISBLANK('Captura de datos CASO'!I711),ISBLANK('Captura de datos CASO'!J711),ISBLANK('Captura de datos CASO'!L711),ISBLANK('Captura de datos CASO'!M711),ISBLANK('Captura de datos CASO'!Z711),ISBLANK('Captura de datos CASO'!AC711),ISBLANK('Captura de datos CASO'!AB711)),TRUE,FALSE)</f>
        <v>1</v>
      </c>
    </row>
    <row r="712" spans="1:2" x14ac:dyDescent="0.3">
      <c r="A712" s="42" t="b">
        <f>IF(COUNTA('Captura de datos CASO'!A712:AE712)-COUNTIF('Captura de datos CASO'!A712:AE712,"#N/A")&gt;0,TRUE,FALSE)</f>
        <v>0</v>
      </c>
      <c r="B712" t="b">
        <f>IF(OR(ISBLANK('Captura de datos CASO'!B712),ISBLANK('Captura de datos CASO'!C712),ISBLANK('Captura de datos CASO'!D712),ISBLANK('Captura de datos CASO'!E712),ISBLANK('Captura de datos CASO'!I712),ISBLANK('Captura de datos CASO'!J712),ISBLANK('Captura de datos CASO'!L712),ISBLANK('Captura de datos CASO'!M712),ISBLANK('Captura de datos CASO'!Z712),ISBLANK('Captura de datos CASO'!AC712),ISBLANK('Captura de datos CASO'!AB712)),TRUE,FALSE)</f>
        <v>1</v>
      </c>
    </row>
    <row r="713" spans="1:2" x14ac:dyDescent="0.3">
      <c r="A713" s="42" t="b">
        <f>IF(COUNTA('Captura de datos CASO'!A713:AE713)-COUNTIF('Captura de datos CASO'!A713:AE713,"#N/A")&gt;0,TRUE,FALSE)</f>
        <v>0</v>
      </c>
      <c r="B713" t="b">
        <f>IF(OR(ISBLANK('Captura de datos CASO'!B713),ISBLANK('Captura de datos CASO'!C713),ISBLANK('Captura de datos CASO'!D713),ISBLANK('Captura de datos CASO'!E713),ISBLANK('Captura de datos CASO'!I713),ISBLANK('Captura de datos CASO'!J713),ISBLANK('Captura de datos CASO'!L713),ISBLANK('Captura de datos CASO'!M713),ISBLANK('Captura de datos CASO'!Z713),ISBLANK('Captura de datos CASO'!AC713),ISBLANK('Captura de datos CASO'!AB713)),TRUE,FALSE)</f>
        <v>1</v>
      </c>
    </row>
    <row r="714" spans="1:2" x14ac:dyDescent="0.3">
      <c r="A714" s="42" t="b">
        <f>IF(COUNTA('Captura de datos CASO'!A714:AE714)-COUNTIF('Captura de datos CASO'!A714:AE714,"#N/A")&gt;0,TRUE,FALSE)</f>
        <v>0</v>
      </c>
      <c r="B714" t="b">
        <f>IF(OR(ISBLANK('Captura de datos CASO'!B714),ISBLANK('Captura de datos CASO'!C714),ISBLANK('Captura de datos CASO'!D714),ISBLANK('Captura de datos CASO'!E714),ISBLANK('Captura de datos CASO'!I714),ISBLANK('Captura de datos CASO'!J714),ISBLANK('Captura de datos CASO'!L714),ISBLANK('Captura de datos CASO'!M714),ISBLANK('Captura de datos CASO'!Z714),ISBLANK('Captura de datos CASO'!AC714),ISBLANK('Captura de datos CASO'!AB714)),TRUE,FALSE)</f>
        <v>1</v>
      </c>
    </row>
    <row r="715" spans="1:2" x14ac:dyDescent="0.3">
      <c r="A715" s="42" t="b">
        <f>IF(COUNTA('Captura de datos CASO'!A715:AE715)-COUNTIF('Captura de datos CASO'!A715:AE715,"#N/A")&gt;0,TRUE,FALSE)</f>
        <v>0</v>
      </c>
      <c r="B715" t="b">
        <f>IF(OR(ISBLANK('Captura de datos CASO'!B715),ISBLANK('Captura de datos CASO'!C715),ISBLANK('Captura de datos CASO'!D715),ISBLANK('Captura de datos CASO'!E715),ISBLANK('Captura de datos CASO'!I715),ISBLANK('Captura de datos CASO'!J715),ISBLANK('Captura de datos CASO'!L715),ISBLANK('Captura de datos CASO'!M715),ISBLANK('Captura de datos CASO'!Z715),ISBLANK('Captura de datos CASO'!AC715),ISBLANK('Captura de datos CASO'!AB715)),TRUE,FALSE)</f>
        <v>1</v>
      </c>
    </row>
    <row r="716" spans="1:2" x14ac:dyDescent="0.3">
      <c r="A716" s="42" t="b">
        <f>IF(COUNTA('Captura de datos CASO'!A716:AE716)-COUNTIF('Captura de datos CASO'!A716:AE716,"#N/A")&gt;0,TRUE,FALSE)</f>
        <v>0</v>
      </c>
      <c r="B716" t="b">
        <f>IF(OR(ISBLANK('Captura de datos CASO'!B716),ISBLANK('Captura de datos CASO'!C716),ISBLANK('Captura de datos CASO'!D716),ISBLANK('Captura de datos CASO'!E716),ISBLANK('Captura de datos CASO'!I716),ISBLANK('Captura de datos CASO'!J716),ISBLANK('Captura de datos CASO'!L716),ISBLANK('Captura de datos CASO'!M716),ISBLANK('Captura de datos CASO'!Z716),ISBLANK('Captura de datos CASO'!AC716),ISBLANK('Captura de datos CASO'!AB716)),TRUE,FALSE)</f>
        <v>1</v>
      </c>
    </row>
    <row r="717" spans="1:2" x14ac:dyDescent="0.3">
      <c r="A717" s="42" t="b">
        <f>IF(COUNTA('Captura de datos CASO'!A717:AE717)-COUNTIF('Captura de datos CASO'!A717:AE717,"#N/A")&gt;0,TRUE,FALSE)</f>
        <v>0</v>
      </c>
      <c r="B717" t="b">
        <f>IF(OR(ISBLANK('Captura de datos CASO'!B717),ISBLANK('Captura de datos CASO'!C717),ISBLANK('Captura de datos CASO'!D717),ISBLANK('Captura de datos CASO'!E717),ISBLANK('Captura de datos CASO'!I717),ISBLANK('Captura de datos CASO'!J717),ISBLANK('Captura de datos CASO'!L717),ISBLANK('Captura de datos CASO'!M717),ISBLANK('Captura de datos CASO'!Z717),ISBLANK('Captura de datos CASO'!AC717),ISBLANK('Captura de datos CASO'!AB717)),TRUE,FALSE)</f>
        <v>1</v>
      </c>
    </row>
    <row r="718" spans="1:2" x14ac:dyDescent="0.3">
      <c r="A718" s="42" t="b">
        <f>IF(COUNTA('Captura de datos CASO'!A718:AE718)-COUNTIF('Captura de datos CASO'!A718:AE718,"#N/A")&gt;0,TRUE,FALSE)</f>
        <v>0</v>
      </c>
      <c r="B718" t="b">
        <f>IF(OR(ISBLANK('Captura de datos CASO'!B718),ISBLANK('Captura de datos CASO'!C718),ISBLANK('Captura de datos CASO'!D718),ISBLANK('Captura de datos CASO'!E718),ISBLANK('Captura de datos CASO'!I718),ISBLANK('Captura de datos CASO'!J718),ISBLANK('Captura de datos CASO'!L718),ISBLANK('Captura de datos CASO'!M718),ISBLANK('Captura de datos CASO'!Z718),ISBLANK('Captura de datos CASO'!AC718),ISBLANK('Captura de datos CASO'!AB718)),TRUE,FALSE)</f>
        <v>1</v>
      </c>
    </row>
    <row r="719" spans="1:2" x14ac:dyDescent="0.3">
      <c r="A719" s="42" t="b">
        <f>IF(COUNTA('Captura de datos CASO'!A719:AE719)-COUNTIF('Captura de datos CASO'!A719:AE719,"#N/A")&gt;0,TRUE,FALSE)</f>
        <v>0</v>
      </c>
      <c r="B719" t="b">
        <f>IF(OR(ISBLANK('Captura de datos CASO'!B719),ISBLANK('Captura de datos CASO'!C719),ISBLANK('Captura de datos CASO'!D719),ISBLANK('Captura de datos CASO'!E719),ISBLANK('Captura de datos CASO'!I719),ISBLANK('Captura de datos CASO'!J719),ISBLANK('Captura de datos CASO'!L719),ISBLANK('Captura de datos CASO'!M719),ISBLANK('Captura de datos CASO'!Z719),ISBLANK('Captura de datos CASO'!AC719),ISBLANK('Captura de datos CASO'!AB719)),TRUE,FALSE)</f>
        <v>1</v>
      </c>
    </row>
    <row r="720" spans="1:2" x14ac:dyDescent="0.3">
      <c r="A720" s="42" t="b">
        <f>IF(COUNTA('Captura de datos CASO'!A720:AE720)-COUNTIF('Captura de datos CASO'!A720:AE720,"#N/A")&gt;0,TRUE,FALSE)</f>
        <v>0</v>
      </c>
      <c r="B720" t="b">
        <f>IF(OR(ISBLANK('Captura de datos CASO'!B720),ISBLANK('Captura de datos CASO'!C720),ISBLANK('Captura de datos CASO'!D720),ISBLANK('Captura de datos CASO'!E720),ISBLANK('Captura de datos CASO'!I720),ISBLANK('Captura de datos CASO'!J720),ISBLANK('Captura de datos CASO'!L720),ISBLANK('Captura de datos CASO'!M720),ISBLANK('Captura de datos CASO'!Z720),ISBLANK('Captura de datos CASO'!AC720),ISBLANK('Captura de datos CASO'!AB720)),TRUE,FALSE)</f>
        <v>1</v>
      </c>
    </row>
    <row r="721" spans="1:2" x14ac:dyDescent="0.3">
      <c r="A721" s="42" t="b">
        <f>IF(COUNTA('Captura de datos CASO'!A721:AE721)-COUNTIF('Captura de datos CASO'!A721:AE721,"#N/A")&gt;0,TRUE,FALSE)</f>
        <v>0</v>
      </c>
      <c r="B721" t="b">
        <f>IF(OR(ISBLANK('Captura de datos CASO'!B721),ISBLANK('Captura de datos CASO'!C721),ISBLANK('Captura de datos CASO'!D721),ISBLANK('Captura de datos CASO'!E721),ISBLANK('Captura de datos CASO'!I721),ISBLANK('Captura de datos CASO'!J721),ISBLANK('Captura de datos CASO'!L721),ISBLANK('Captura de datos CASO'!M721),ISBLANK('Captura de datos CASO'!Z721),ISBLANK('Captura de datos CASO'!AC721),ISBLANK('Captura de datos CASO'!AB721)),TRUE,FALSE)</f>
        <v>1</v>
      </c>
    </row>
    <row r="722" spans="1:2" x14ac:dyDescent="0.3">
      <c r="A722" s="42" t="b">
        <f>IF(COUNTA('Captura de datos CASO'!A722:AE722)-COUNTIF('Captura de datos CASO'!A722:AE722,"#N/A")&gt;0,TRUE,FALSE)</f>
        <v>0</v>
      </c>
      <c r="B722" t="b">
        <f>IF(OR(ISBLANK('Captura de datos CASO'!B722),ISBLANK('Captura de datos CASO'!C722),ISBLANK('Captura de datos CASO'!D722),ISBLANK('Captura de datos CASO'!E722),ISBLANK('Captura de datos CASO'!I722),ISBLANK('Captura de datos CASO'!J722),ISBLANK('Captura de datos CASO'!L722),ISBLANK('Captura de datos CASO'!M722),ISBLANK('Captura de datos CASO'!Z722),ISBLANK('Captura de datos CASO'!AC722),ISBLANK('Captura de datos CASO'!AB722)),TRUE,FALSE)</f>
        <v>1</v>
      </c>
    </row>
    <row r="723" spans="1:2" x14ac:dyDescent="0.3">
      <c r="A723" s="42" t="b">
        <f>IF(COUNTA('Captura de datos CASO'!A723:AE723)-COUNTIF('Captura de datos CASO'!A723:AE723,"#N/A")&gt;0,TRUE,FALSE)</f>
        <v>0</v>
      </c>
      <c r="B723" t="b">
        <f>IF(OR(ISBLANK('Captura de datos CASO'!B723),ISBLANK('Captura de datos CASO'!C723),ISBLANK('Captura de datos CASO'!D723),ISBLANK('Captura de datos CASO'!E723),ISBLANK('Captura de datos CASO'!I723),ISBLANK('Captura de datos CASO'!J723),ISBLANK('Captura de datos CASO'!L723),ISBLANK('Captura de datos CASO'!M723),ISBLANK('Captura de datos CASO'!Z723),ISBLANK('Captura de datos CASO'!AC723),ISBLANK('Captura de datos CASO'!AB723)),TRUE,FALSE)</f>
        <v>1</v>
      </c>
    </row>
    <row r="724" spans="1:2" x14ac:dyDescent="0.3">
      <c r="A724" s="42" t="b">
        <f>IF(COUNTA('Captura de datos CASO'!A724:AE724)-COUNTIF('Captura de datos CASO'!A724:AE724,"#N/A")&gt;0,TRUE,FALSE)</f>
        <v>0</v>
      </c>
      <c r="B724" t="b">
        <f>IF(OR(ISBLANK('Captura de datos CASO'!B724),ISBLANK('Captura de datos CASO'!C724),ISBLANK('Captura de datos CASO'!D724),ISBLANK('Captura de datos CASO'!E724),ISBLANK('Captura de datos CASO'!I724),ISBLANK('Captura de datos CASO'!J724),ISBLANK('Captura de datos CASO'!L724),ISBLANK('Captura de datos CASO'!M724),ISBLANK('Captura de datos CASO'!Z724),ISBLANK('Captura de datos CASO'!AC724),ISBLANK('Captura de datos CASO'!AB724)),TRUE,FALSE)</f>
        <v>1</v>
      </c>
    </row>
    <row r="725" spans="1:2" x14ac:dyDescent="0.3">
      <c r="A725" s="42" t="b">
        <f>IF(COUNTA('Captura de datos CASO'!A725:AE725)-COUNTIF('Captura de datos CASO'!A725:AE725,"#N/A")&gt;0,TRUE,FALSE)</f>
        <v>0</v>
      </c>
      <c r="B725" t="b">
        <f>IF(OR(ISBLANK('Captura de datos CASO'!B725),ISBLANK('Captura de datos CASO'!C725),ISBLANK('Captura de datos CASO'!D725),ISBLANK('Captura de datos CASO'!E725),ISBLANK('Captura de datos CASO'!I725),ISBLANK('Captura de datos CASO'!J725),ISBLANK('Captura de datos CASO'!L725),ISBLANK('Captura de datos CASO'!M725),ISBLANK('Captura de datos CASO'!Z725),ISBLANK('Captura de datos CASO'!AC725),ISBLANK('Captura de datos CASO'!AB725)),TRUE,FALSE)</f>
        <v>1</v>
      </c>
    </row>
    <row r="726" spans="1:2" x14ac:dyDescent="0.3">
      <c r="A726" s="42" t="b">
        <f>IF(COUNTA('Captura de datos CASO'!A726:AE726)-COUNTIF('Captura de datos CASO'!A726:AE726,"#N/A")&gt;0,TRUE,FALSE)</f>
        <v>0</v>
      </c>
      <c r="B726" t="b">
        <f>IF(OR(ISBLANK('Captura de datos CASO'!B726),ISBLANK('Captura de datos CASO'!C726),ISBLANK('Captura de datos CASO'!D726),ISBLANK('Captura de datos CASO'!E726),ISBLANK('Captura de datos CASO'!I726),ISBLANK('Captura de datos CASO'!J726),ISBLANK('Captura de datos CASO'!L726),ISBLANK('Captura de datos CASO'!M726),ISBLANK('Captura de datos CASO'!Z726),ISBLANK('Captura de datos CASO'!AC726),ISBLANK('Captura de datos CASO'!AB726)),TRUE,FALSE)</f>
        <v>1</v>
      </c>
    </row>
    <row r="727" spans="1:2" x14ac:dyDescent="0.3">
      <c r="A727" s="42" t="b">
        <f>IF(COUNTA('Captura de datos CASO'!A727:AE727)-COUNTIF('Captura de datos CASO'!A727:AE727,"#N/A")&gt;0,TRUE,FALSE)</f>
        <v>0</v>
      </c>
      <c r="B727" t="b">
        <f>IF(OR(ISBLANK('Captura de datos CASO'!B727),ISBLANK('Captura de datos CASO'!C727),ISBLANK('Captura de datos CASO'!D727),ISBLANK('Captura de datos CASO'!E727),ISBLANK('Captura de datos CASO'!I727),ISBLANK('Captura de datos CASO'!J727),ISBLANK('Captura de datos CASO'!L727),ISBLANK('Captura de datos CASO'!M727),ISBLANK('Captura de datos CASO'!Z727),ISBLANK('Captura de datos CASO'!AC727),ISBLANK('Captura de datos CASO'!AB727)),TRUE,FALSE)</f>
        <v>1</v>
      </c>
    </row>
    <row r="728" spans="1:2" x14ac:dyDescent="0.3">
      <c r="A728" s="42" t="b">
        <f>IF(COUNTA('Captura de datos CASO'!A728:AE728)-COUNTIF('Captura de datos CASO'!A728:AE728,"#N/A")&gt;0,TRUE,FALSE)</f>
        <v>0</v>
      </c>
      <c r="B728" t="b">
        <f>IF(OR(ISBLANK('Captura de datos CASO'!B728),ISBLANK('Captura de datos CASO'!C728),ISBLANK('Captura de datos CASO'!D728),ISBLANK('Captura de datos CASO'!E728),ISBLANK('Captura de datos CASO'!I728),ISBLANK('Captura de datos CASO'!J728),ISBLANK('Captura de datos CASO'!L728),ISBLANK('Captura de datos CASO'!M728),ISBLANK('Captura de datos CASO'!Z728),ISBLANK('Captura de datos CASO'!AC728),ISBLANK('Captura de datos CASO'!AB728)),TRUE,FALSE)</f>
        <v>1</v>
      </c>
    </row>
    <row r="729" spans="1:2" x14ac:dyDescent="0.3">
      <c r="A729" s="42" t="b">
        <f>IF(COUNTA('Captura de datos CASO'!A729:AE729)-COUNTIF('Captura de datos CASO'!A729:AE729,"#N/A")&gt;0,TRUE,FALSE)</f>
        <v>0</v>
      </c>
      <c r="B729" t="b">
        <f>IF(OR(ISBLANK('Captura de datos CASO'!B729),ISBLANK('Captura de datos CASO'!C729),ISBLANK('Captura de datos CASO'!D729),ISBLANK('Captura de datos CASO'!E729),ISBLANK('Captura de datos CASO'!I729),ISBLANK('Captura de datos CASO'!J729),ISBLANK('Captura de datos CASO'!L729),ISBLANK('Captura de datos CASO'!M729),ISBLANK('Captura de datos CASO'!Z729),ISBLANK('Captura de datos CASO'!AC729),ISBLANK('Captura de datos CASO'!AB729)),TRUE,FALSE)</f>
        <v>1</v>
      </c>
    </row>
    <row r="730" spans="1:2" x14ac:dyDescent="0.3">
      <c r="A730" s="42" t="b">
        <f>IF(COUNTA('Captura de datos CASO'!A730:AE730)-COUNTIF('Captura de datos CASO'!A730:AE730,"#N/A")&gt;0,TRUE,FALSE)</f>
        <v>0</v>
      </c>
      <c r="B730" t="b">
        <f>IF(OR(ISBLANK('Captura de datos CASO'!B730),ISBLANK('Captura de datos CASO'!C730),ISBLANK('Captura de datos CASO'!D730),ISBLANK('Captura de datos CASO'!E730),ISBLANK('Captura de datos CASO'!I730),ISBLANK('Captura de datos CASO'!J730),ISBLANK('Captura de datos CASO'!L730),ISBLANK('Captura de datos CASO'!M730),ISBLANK('Captura de datos CASO'!Z730),ISBLANK('Captura de datos CASO'!AC730),ISBLANK('Captura de datos CASO'!AB730)),TRUE,FALSE)</f>
        <v>1</v>
      </c>
    </row>
    <row r="731" spans="1:2" x14ac:dyDescent="0.3">
      <c r="A731" s="42" t="b">
        <f>IF(COUNTA('Captura de datos CASO'!A731:AE731)-COUNTIF('Captura de datos CASO'!A731:AE731,"#N/A")&gt;0,TRUE,FALSE)</f>
        <v>0</v>
      </c>
      <c r="B731" t="b">
        <f>IF(OR(ISBLANK('Captura de datos CASO'!B731),ISBLANK('Captura de datos CASO'!C731),ISBLANK('Captura de datos CASO'!D731),ISBLANK('Captura de datos CASO'!E731),ISBLANK('Captura de datos CASO'!I731),ISBLANK('Captura de datos CASO'!J731),ISBLANK('Captura de datos CASO'!L731),ISBLANK('Captura de datos CASO'!M731),ISBLANK('Captura de datos CASO'!Z731),ISBLANK('Captura de datos CASO'!AC731),ISBLANK('Captura de datos CASO'!AB731)),TRUE,FALSE)</f>
        <v>1</v>
      </c>
    </row>
    <row r="732" spans="1:2" x14ac:dyDescent="0.3">
      <c r="A732" s="42" t="b">
        <f>IF(COUNTA('Captura de datos CASO'!A732:AE732)-COUNTIF('Captura de datos CASO'!A732:AE732,"#N/A")&gt;0,TRUE,FALSE)</f>
        <v>0</v>
      </c>
      <c r="B732" t="b">
        <f>IF(OR(ISBLANK('Captura de datos CASO'!B732),ISBLANK('Captura de datos CASO'!C732),ISBLANK('Captura de datos CASO'!D732),ISBLANK('Captura de datos CASO'!E732),ISBLANK('Captura de datos CASO'!I732),ISBLANK('Captura de datos CASO'!J732),ISBLANK('Captura de datos CASO'!L732),ISBLANK('Captura de datos CASO'!M732),ISBLANK('Captura de datos CASO'!Z732),ISBLANK('Captura de datos CASO'!AC732),ISBLANK('Captura de datos CASO'!AB732)),TRUE,FALSE)</f>
        <v>1</v>
      </c>
    </row>
    <row r="733" spans="1:2" x14ac:dyDescent="0.3">
      <c r="A733" s="42" t="b">
        <f>IF(COUNTA('Captura de datos CASO'!A733:AE733)-COUNTIF('Captura de datos CASO'!A733:AE733,"#N/A")&gt;0,TRUE,FALSE)</f>
        <v>0</v>
      </c>
      <c r="B733" t="b">
        <f>IF(OR(ISBLANK('Captura de datos CASO'!B733),ISBLANK('Captura de datos CASO'!C733),ISBLANK('Captura de datos CASO'!D733),ISBLANK('Captura de datos CASO'!E733),ISBLANK('Captura de datos CASO'!I733),ISBLANK('Captura de datos CASO'!J733),ISBLANK('Captura de datos CASO'!L733),ISBLANK('Captura de datos CASO'!M733),ISBLANK('Captura de datos CASO'!Z733),ISBLANK('Captura de datos CASO'!AC733),ISBLANK('Captura de datos CASO'!AB733)),TRUE,FALSE)</f>
        <v>1</v>
      </c>
    </row>
    <row r="734" spans="1:2" x14ac:dyDescent="0.3">
      <c r="A734" s="42" t="b">
        <f>IF(COUNTA('Captura de datos CASO'!A734:AE734)-COUNTIF('Captura de datos CASO'!A734:AE734,"#N/A")&gt;0,TRUE,FALSE)</f>
        <v>0</v>
      </c>
      <c r="B734" t="b">
        <f>IF(OR(ISBLANK('Captura de datos CASO'!B734),ISBLANK('Captura de datos CASO'!C734),ISBLANK('Captura de datos CASO'!D734),ISBLANK('Captura de datos CASO'!E734),ISBLANK('Captura de datos CASO'!I734),ISBLANK('Captura de datos CASO'!J734),ISBLANK('Captura de datos CASO'!L734),ISBLANK('Captura de datos CASO'!M734),ISBLANK('Captura de datos CASO'!Z734),ISBLANK('Captura de datos CASO'!AC734),ISBLANK('Captura de datos CASO'!AB734)),TRUE,FALSE)</f>
        <v>1</v>
      </c>
    </row>
    <row r="735" spans="1:2" x14ac:dyDescent="0.3">
      <c r="A735" s="42" t="b">
        <f>IF(COUNTA('Captura de datos CASO'!A735:AE735)-COUNTIF('Captura de datos CASO'!A735:AE735,"#N/A")&gt;0,TRUE,FALSE)</f>
        <v>0</v>
      </c>
      <c r="B735" t="b">
        <f>IF(OR(ISBLANK('Captura de datos CASO'!B735),ISBLANK('Captura de datos CASO'!C735),ISBLANK('Captura de datos CASO'!D735),ISBLANK('Captura de datos CASO'!E735),ISBLANK('Captura de datos CASO'!I735),ISBLANK('Captura de datos CASO'!J735),ISBLANK('Captura de datos CASO'!L735),ISBLANK('Captura de datos CASO'!M735),ISBLANK('Captura de datos CASO'!Z735),ISBLANK('Captura de datos CASO'!AC735),ISBLANK('Captura de datos CASO'!AB735)),TRUE,FALSE)</f>
        <v>1</v>
      </c>
    </row>
    <row r="736" spans="1:2" x14ac:dyDescent="0.3">
      <c r="A736" s="42" t="b">
        <f>IF(COUNTA('Captura de datos CASO'!A736:AE736)-COUNTIF('Captura de datos CASO'!A736:AE736,"#N/A")&gt;0,TRUE,FALSE)</f>
        <v>0</v>
      </c>
      <c r="B736" t="b">
        <f>IF(OR(ISBLANK('Captura de datos CASO'!B736),ISBLANK('Captura de datos CASO'!C736),ISBLANK('Captura de datos CASO'!D736),ISBLANK('Captura de datos CASO'!E736),ISBLANK('Captura de datos CASO'!I736),ISBLANK('Captura de datos CASO'!J736),ISBLANK('Captura de datos CASO'!L736),ISBLANK('Captura de datos CASO'!M736),ISBLANK('Captura de datos CASO'!Z736),ISBLANK('Captura de datos CASO'!AC736),ISBLANK('Captura de datos CASO'!AB736)),TRUE,FALSE)</f>
        <v>1</v>
      </c>
    </row>
    <row r="737" spans="1:2" x14ac:dyDescent="0.3">
      <c r="A737" s="42" t="b">
        <f>IF(COUNTA('Captura de datos CASO'!A737:AE737)-COUNTIF('Captura de datos CASO'!A737:AE737,"#N/A")&gt;0,TRUE,FALSE)</f>
        <v>0</v>
      </c>
      <c r="B737" t="b">
        <f>IF(OR(ISBLANK('Captura de datos CASO'!B737),ISBLANK('Captura de datos CASO'!C737),ISBLANK('Captura de datos CASO'!D737),ISBLANK('Captura de datos CASO'!E737),ISBLANK('Captura de datos CASO'!I737),ISBLANK('Captura de datos CASO'!J737),ISBLANK('Captura de datos CASO'!L737),ISBLANK('Captura de datos CASO'!M737),ISBLANK('Captura de datos CASO'!Z737),ISBLANK('Captura de datos CASO'!AC737),ISBLANK('Captura de datos CASO'!AB737)),TRUE,FALSE)</f>
        <v>1</v>
      </c>
    </row>
    <row r="738" spans="1:2" x14ac:dyDescent="0.3">
      <c r="A738" s="42" t="b">
        <f>IF(COUNTA('Captura de datos CASO'!A738:AE738)-COUNTIF('Captura de datos CASO'!A738:AE738,"#N/A")&gt;0,TRUE,FALSE)</f>
        <v>0</v>
      </c>
      <c r="B738" t="b">
        <f>IF(OR(ISBLANK('Captura de datos CASO'!B738),ISBLANK('Captura de datos CASO'!C738),ISBLANK('Captura de datos CASO'!D738),ISBLANK('Captura de datos CASO'!E738),ISBLANK('Captura de datos CASO'!I738),ISBLANK('Captura de datos CASO'!J738),ISBLANK('Captura de datos CASO'!L738),ISBLANK('Captura de datos CASO'!M738),ISBLANK('Captura de datos CASO'!Z738),ISBLANK('Captura de datos CASO'!AC738),ISBLANK('Captura de datos CASO'!AB738)),TRUE,FALSE)</f>
        <v>1</v>
      </c>
    </row>
    <row r="739" spans="1:2" x14ac:dyDescent="0.3">
      <c r="A739" s="42" t="b">
        <f>IF(COUNTA('Captura de datos CASO'!A739:AE739)-COUNTIF('Captura de datos CASO'!A739:AE739,"#N/A")&gt;0,TRUE,FALSE)</f>
        <v>0</v>
      </c>
      <c r="B739" t="b">
        <f>IF(OR(ISBLANK('Captura de datos CASO'!B739),ISBLANK('Captura de datos CASO'!C739),ISBLANK('Captura de datos CASO'!D739),ISBLANK('Captura de datos CASO'!E739),ISBLANK('Captura de datos CASO'!I739),ISBLANK('Captura de datos CASO'!J739),ISBLANK('Captura de datos CASO'!L739),ISBLANK('Captura de datos CASO'!M739),ISBLANK('Captura de datos CASO'!Z739),ISBLANK('Captura de datos CASO'!AC739),ISBLANK('Captura de datos CASO'!AB739)),TRUE,FALSE)</f>
        <v>1</v>
      </c>
    </row>
    <row r="740" spans="1:2" x14ac:dyDescent="0.3">
      <c r="A740" s="42" t="b">
        <f>IF(COUNTA('Captura de datos CASO'!A740:AE740)-COUNTIF('Captura de datos CASO'!A740:AE740,"#N/A")&gt;0,TRUE,FALSE)</f>
        <v>0</v>
      </c>
      <c r="B740" t="b">
        <f>IF(OR(ISBLANK('Captura de datos CASO'!B740),ISBLANK('Captura de datos CASO'!C740),ISBLANK('Captura de datos CASO'!D740),ISBLANK('Captura de datos CASO'!E740),ISBLANK('Captura de datos CASO'!I740),ISBLANK('Captura de datos CASO'!J740),ISBLANK('Captura de datos CASO'!L740),ISBLANK('Captura de datos CASO'!M740),ISBLANK('Captura de datos CASO'!Z740),ISBLANK('Captura de datos CASO'!AC740),ISBLANK('Captura de datos CASO'!AB740)),TRUE,FALSE)</f>
        <v>1</v>
      </c>
    </row>
    <row r="741" spans="1:2" x14ac:dyDescent="0.3">
      <c r="A741" s="42" t="b">
        <f>IF(COUNTA('Captura de datos CASO'!A741:AE741)-COUNTIF('Captura de datos CASO'!A741:AE741,"#N/A")&gt;0,TRUE,FALSE)</f>
        <v>0</v>
      </c>
      <c r="B741" t="b">
        <f>IF(OR(ISBLANK('Captura de datos CASO'!B741),ISBLANK('Captura de datos CASO'!C741),ISBLANK('Captura de datos CASO'!D741),ISBLANK('Captura de datos CASO'!E741),ISBLANK('Captura de datos CASO'!I741),ISBLANK('Captura de datos CASO'!J741),ISBLANK('Captura de datos CASO'!L741),ISBLANK('Captura de datos CASO'!M741),ISBLANK('Captura de datos CASO'!Z741),ISBLANK('Captura de datos CASO'!AC741),ISBLANK('Captura de datos CASO'!AB741)),TRUE,FALSE)</f>
        <v>1</v>
      </c>
    </row>
    <row r="742" spans="1:2" x14ac:dyDescent="0.3">
      <c r="A742" s="42" t="b">
        <f>IF(COUNTA('Captura de datos CASO'!A742:AE742)-COUNTIF('Captura de datos CASO'!A742:AE742,"#N/A")&gt;0,TRUE,FALSE)</f>
        <v>0</v>
      </c>
      <c r="B742" t="b">
        <f>IF(OR(ISBLANK('Captura de datos CASO'!B742),ISBLANK('Captura de datos CASO'!C742),ISBLANK('Captura de datos CASO'!D742),ISBLANK('Captura de datos CASO'!E742),ISBLANK('Captura de datos CASO'!I742),ISBLANK('Captura de datos CASO'!J742),ISBLANK('Captura de datos CASO'!L742),ISBLANK('Captura de datos CASO'!M742),ISBLANK('Captura de datos CASO'!Z742),ISBLANK('Captura de datos CASO'!AC742),ISBLANK('Captura de datos CASO'!AB742)),TRUE,FALSE)</f>
        <v>1</v>
      </c>
    </row>
    <row r="743" spans="1:2" x14ac:dyDescent="0.3">
      <c r="A743" s="42" t="b">
        <f>IF(COUNTA('Captura de datos CASO'!A743:AE743)-COUNTIF('Captura de datos CASO'!A743:AE743,"#N/A")&gt;0,TRUE,FALSE)</f>
        <v>0</v>
      </c>
      <c r="B743" t="b">
        <f>IF(OR(ISBLANK('Captura de datos CASO'!B743),ISBLANK('Captura de datos CASO'!C743),ISBLANK('Captura de datos CASO'!D743),ISBLANK('Captura de datos CASO'!E743),ISBLANK('Captura de datos CASO'!I743),ISBLANK('Captura de datos CASO'!J743),ISBLANK('Captura de datos CASO'!L743),ISBLANK('Captura de datos CASO'!M743),ISBLANK('Captura de datos CASO'!Z743),ISBLANK('Captura de datos CASO'!AC743),ISBLANK('Captura de datos CASO'!AB743)),TRUE,FALSE)</f>
        <v>1</v>
      </c>
    </row>
    <row r="744" spans="1:2" x14ac:dyDescent="0.3">
      <c r="A744" s="42" t="b">
        <f>IF(COUNTA('Captura de datos CASO'!A744:AE744)-COUNTIF('Captura de datos CASO'!A744:AE744,"#N/A")&gt;0,TRUE,FALSE)</f>
        <v>0</v>
      </c>
      <c r="B744" t="b">
        <f>IF(OR(ISBLANK('Captura de datos CASO'!B744),ISBLANK('Captura de datos CASO'!C744),ISBLANK('Captura de datos CASO'!D744),ISBLANK('Captura de datos CASO'!E744),ISBLANK('Captura de datos CASO'!I744),ISBLANK('Captura de datos CASO'!J744),ISBLANK('Captura de datos CASO'!L744),ISBLANK('Captura de datos CASO'!M744),ISBLANK('Captura de datos CASO'!Z744),ISBLANK('Captura de datos CASO'!AC744),ISBLANK('Captura de datos CASO'!AB744)),TRUE,FALSE)</f>
        <v>1</v>
      </c>
    </row>
    <row r="745" spans="1:2" x14ac:dyDescent="0.3">
      <c r="A745" s="42" t="b">
        <f>IF(COUNTA('Captura de datos CASO'!A745:AE745)-COUNTIF('Captura de datos CASO'!A745:AE745,"#N/A")&gt;0,TRUE,FALSE)</f>
        <v>0</v>
      </c>
      <c r="B745" t="b">
        <f>IF(OR(ISBLANK('Captura de datos CASO'!B745),ISBLANK('Captura de datos CASO'!C745),ISBLANK('Captura de datos CASO'!D745),ISBLANK('Captura de datos CASO'!E745),ISBLANK('Captura de datos CASO'!I745),ISBLANK('Captura de datos CASO'!J745),ISBLANK('Captura de datos CASO'!L745),ISBLANK('Captura de datos CASO'!M745),ISBLANK('Captura de datos CASO'!Z745),ISBLANK('Captura de datos CASO'!AC745),ISBLANK('Captura de datos CASO'!AB745)),TRUE,FALSE)</f>
        <v>1</v>
      </c>
    </row>
    <row r="746" spans="1:2" x14ac:dyDescent="0.3">
      <c r="A746" s="42" t="b">
        <f>IF(COUNTA('Captura de datos CASO'!A746:AE746)-COUNTIF('Captura de datos CASO'!A746:AE746,"#N/A")&gt;0,TRUE,FALSE)</f>
        <v>0</v>
      </c>
      <c r="B746" t="b">
        <f>IF(OR(ISBLANK('Captura de datos CASO'!B746),ISBLANK('Captura de datos CASO'!C746),ISBLANK('Captura de datos CASO'!D746),ISBLANK('Captura de datos CASO'!E746),ISBLANK('Captura de datos CASO'!I746),ISBLANK('Captura de datos CASO'!J746),ISBLANK('Captura de datos CASO'!L746),ISBLANK('Captura de datos CASO'!M746),ISBLANK('Captura de datos CASO'!Z746),ISBLANK('Captura de datos CASO'!AC746),ISBLANK('Captura de datos CASO'!AB746)),TRUE,FALSE)</f>
        <v>1</v>
      </c>
    </row>
    <row r="747" spans="1:2" x14ac:dyDescent="0.3">
      <c r="A747" s="42" t="b">
        <f>IF(COUNTA('Captura de datos CASO'!A747:AE747)-COUNTIF('Captura de datos CASO'!A747:AE747,"#N/A")&gt;0,TRUE,FALSE)</f>
        <v>0</v>
      </c>
      <c r="B747" t="b">
        <f>IF(OR(ISBLANK('Captura de datos CASO'!B747),ISBLANK('Captura de datos CASO'!C747),ISBLANK('Captura de datos CASO'!D747),ISBLANK('Captura de datos CASO'!E747),ISBLANK('Captura de datos CASO'!I747),ISBLANK('Captura de datos CASO'!J747),ISBLANK('Captura de datos CASO'!L747),ISBLANK('Captura de datos CASO'!M747),ISBLANK('Captura de datos CASO'!Z747),ISBLANK('Captura de datos CASO'!AC747),ISBLANK('Captura de datos CASO'!AB747)),TRUE,FALSE)</f>
        <v>1</v>
      </c>
    </row>
    <row r="748" spans="1:2" x14ac:dyDescent="0.3">
      <c r="A748" s="42" t="b">
        <f>IF(COUNTA('Captura de datos CASO'!A748:AE748)-COUNTIF('Captura de datos CASO'!A748:AE748,"#N/A")&gt;0,TRUE,FALSE)</f>
        <v>0</v>
      </c>
      <c r="B748" t="b">
        <f>IF(OR(ISBLANK('Captura de datos CASO'!B748),ISBLANK('Captura de datos CASO'!C748),ISBLANK('Captura de datos CASO'!D748),ISBLANK('Captura de datos CASO'!E748),ISBLANK('Captura de datos CASO'!I748),ISBLANK('Captura de datos CASO'!J748),ISBLANK('Captura de datos CASO'!L748),ISBLANK('Captura de datos CASO'!M748),ISBLANK('Captura de datos CASO'!Z748),ISBLANK('Captura de datos CASO'!AC748),ISBLANK('Captura de datos CASO'!AB748)),TRUE,FALSE)</f>
        <v>1</v>
      </c>
    </row>
    <row r="749" spans="1:2" x14ac:dyDescent="0.3">
      <c r="A749" s="42" t="b">
        <f>IF(COUNTA('Captura de datos CASO'!A749:AE749)-COUNTIF('Captura de datos CASO'!A749:AE749,"#N/A")&gt;0,TRUE,FALSE)</f>
        <v>0</v>
      </c>
      <c r="B749" t="b">
        <f>IF(OR(ISBLANK('Captura de datos CASO'!B749),ISBLANK('Captura de datos CASO'!C749),ISBLANK('Captura de datos CASO'!D749),ISBLANK('Captura de datos CASO'!E749),ISBLANK('Captura de datos CASO'!I749),ISBLANK('Captura de datos CASO'!J749),ISBLANK('Captura de datos CASO'!L749),ISBLANK('Captura de datos CASO'!M749),ISBLANK('Captura de datos CASO'!Z749),ISBLANK('Captura de datos CASO'!AC749),ISBLANK('Captura de datos CASO'!AB749)),TRUE,FALSE)</f>
        <v>1</v>
      </c>
    </row>
    <row r="750" spans="1:2" x14ac:dyDescent="0.3">
      <c r="A750" s="42" t="b">
        <f>IF(COUNTA('Captura de datos CASO'!A750:AE750)-COUNTIF('Captura de datos CASO'!A750:AE750,"#N/A")&gt;0,TRUE,FALSE)</f>
        <v>0</v>
      </c>
      <c r="B750" t="b">
        <f>IF(OR(ISBLANK('Captura de datos CASO'!B750),ISBLANK('Captura de datos CASO'!C750),ISBLANK('Captura de datos CASO'!D750),ISBLANK('Captura de datos CASO'!E750),ISBLANK('Captura de datos CASO'!I750),ISBLANK('Captura de datos CASO'!J750),ISBLANK('Captura de datos CASO'!L750),ISBLANK('Captura de datos CASO'!M750),ISBLANK('Captura de datos CASO'!Z750),ISBLANK('Captura de datos CASO'!AC750),ISBLANK('Captura de datos CASO'!AB750)),TRUE,FALSE)</f>
        <v>1</v>
      </c>
    </row>
    <row r="751" spans="1:2" x14ac:dyDescent="0.3">
      <c r="A751" s="42" t="b">
        <f>IF(COUNTA('Captura de datos CASO'!A751:AE751)-COUNTIF('Captura de datos CASO'!A751:AE751,"#N/A")&gt;0,TRUE,FALSE)</f>
        <v>0</v>
      </c>
      <c r="B751" t="b">
        <f>IF(OR(ISBLANK('Captura de datos CASO'!B751),ISBLANK('Captura de datos CASO'!C751),ISBLANK('Captura de datos CASO'!D751),ISBLANK('Captura de datos CASO'!E751),ISBLANK('Captura de datos CASO'!I751),ISBLANK('Captura de datos CASO'!J751),ISBLANK('Captura de datos CASO'!L751),ISBLANK('Captura de datos CASO'!M751),ISBLANK('Captura de datos CASO'!Z751),ISBLANK('Captura de datos CASO'!AC751),ISBLANK('Captura de datos CASO'!AB751)),TRUE,FALSE)</f>
        <v>1</v>
      </c>
    </row>
    <row r="752" spans="1:2" x14ac:dyDescent="0.3">
      <c r="A752" s="42" t="b">
        <f>IF(COUNTA('Captura de datos CASO'!A752:AE752)-COUNTIF('Captura de datos CASO'!A752:AE752,"#N/A")&gt;0,TRUE,FALSE)</f>
        <v>0</v>
      </c>
      <c r="B752" t="b">
        <f>IF(OR(ISBLANK('Captura de datos CASO'!B752),ISBLANK('Captura de datos CASO'!C752),ISBLANK('Captura de datos CASO'!D752),ISBLANK('Captura de datos CASO'!E752),ISBLANK('Captura de datos CASO'!I752),ISBLANK('Captura de datos CASO'!J752),ISBLANK('Captura de datos CASO'!L752),ISBLANK('Captura de datos CASO'!M752),ISBLANK('Captura de datos CASO'!Z752),ISBLANK('Captura de datos CASO'!AC752),ISBLANK('Captura de datos CASO'!AB752)),TRUE,FALSE)</f>
        <v>1</v>
      </c>
    </row>
    <row r="753" spans="1:2" x14ac:dyDescent="0.3">
      <c r="A753" s="42" t="b">
        <f>IF(COUNTA('Captura de datos CASO'!A753:AE753)-COUNTIF('Captura de datos CASO'!A753:AE753,"#N/A")&gt;0,TRUE,FALSE)</f>
        <v>0</v>
      </c>
      <c r="B753" t="b">
        <f>IF(OR(ISBLANK('Captura de datos CASO'!B753),ISBLANK('Captura de datos CASO'!C753),ISBLANK('Captura de datos CASO'!D753),ISBLANK('Captura de datos CASO'!E753),ISBLANK('Captura de datos CASO'!I753),ISBLANK('Captura de datos CASO'!J753),ISBLANK('Captura de datos CASO'!L753),ISBLANK('Captura de datos CASO'!M753),ISBLANK('Captura de datos CASO'!Z753),ISBLANK('Captura de datos CASO'!AC753),ISBLANK('Captura de datos CASO'!AB753)),TRUE,FALSE)</f>
        <v>1</v>
      </c>
    </row>
    <row r="754" spans="1:2" x14ac:dyDescent="0.3">
      <c r="A754" s="42" t="b">
        <f>IF(COUNTA('Captura de datos CASO'!A754:AE754)-COUNTIF('Captura de datos CASO'!A754:AE754,"#N/A")&gt;0,TRUE,FALSE)</f>
        <v>0</v>
      </c>
      <c r="B754" t="b">
        <f>IF(OR(ISBLANK('Captura de datos CASO'!B754),ISBLANK('Captura de datos CASO'!C754),ISBLANK('Captura de datos CASO'!D754),ISBLANK('Captura de datos CASO'!E754),ISBLANK('Captura de datos CASO'!I754),ISBLANK('Captura de datos CASO'!J754),ISBLANK('Captura de datos CASO'!L754),ISBLANK('Captura de datos CASO'!M754),ISBLANK('Captura de datos CASO'!Z754),ISBLANK('Captura de datos CASO'!AC754),ISBLANK('Captura de datos CASO'!AB754)),TRUE,FALSE)</f>
        <v>1</v>
      </c>
    </row>
    <row r="755" spans="1:2" x14ac:dyDescent="0.3">
      <c r="A755" s="42" t="b">
        <f>IF(COUNTA('Captura de datos CASO'!A755:AE755)-COUNTIF('Captura de datos CASO'!A755:AE755,"#N/A")&gt;0,TRUE,FALSE)</f>
        <v>0</v>
      </c>
      <c r="B755" t="b">
        <f>IF(OR(ISBLANK('Captura de datos CASO'!B755),ISBLANK('Captura de datos CASO'!C755),ISBLANK('Captura de datos CASO'!D755),ISBLANK('Captura de datos CASO'!E755),ISBLANK('Captura de datos CASO'!I755),ISBLANK('Captura de datos CASO'!J755),ISBLANK('Captura de datos CASO'!L755),ISBLANK('Captura de datos CASO'!M755),ISBLANK('Captura de datos CASO'!Z755),ISBLANK('Captura de datos CASO'!AC755),ISBLANK('Captura de datos CASO'!AB755)),TRUE,FALSE)</f>
        <v>1</v>
      </c>
    </row>
    <row r="756" spans="1:2" x14ac:dyDescent="0.3">
      <c r="A756" s="42" t="b">
        <f>IF(COUNTA('Captura de datos CASO'!A756:AE756)-COUNTIF('Captura de datos CASO'!A756:AE756,"#N/A")&gt;0,TRUE,FALSE)</f>
        <v>0</v>
      </c>
      <c r="B756" t="b">
        <f>IF(OR(ISBLANK('Captura de datos CASO'!B756),ISBLANK('Captura de datos CASO'!C756),ISBLANK('Captura de datos CASO'!D756),ISBLANK('Captura de datos CASO'!E756),ISBLANK('Captura de datos CASO'!I756),ISBLANK('Captura de datos CASO'!J756),ISBLANK('Captura de datos CASO'!L756),ISBLANK('Captura de datos CASO'!M756),ISBLANK('Captura de datos CASO'!Z756),ISBLANK('Captura de datos CASO'!AC756),ISBLANK('Captura de datos CASO'!AB756)),TRUE,FALSE)</f>
        <v>1</v>
      </c>
    </row>
    <row r="757" spans="1:2" x14ac:dyDescent="0.3">
      <c r="A757" s="42" t="b">
        <f>IF(COUNTA('Captura de datos CASO'!A757:AE757)-COUNTIF('Captura de datos CASO'!A757:AE757,"#N/A")&gt;0,TRUE,FALSE)</f>
        <v>0</v>
      </c>
      <c r="B757" t="b">
        <f>IF(OR(ISBLANK('Captura de datos CASO'!B757),ISBLANK('Captura de datos CASO'!C757),ISBLANK('Captura de datos CASO'!D757),ISBLANK('Captura de datos CASO'!E757),ISBLANK('Captura de datos CASO'!I757),ISBLANK('Captura de datos CASO'!J757),ISBLANK('Captura de datos CASO'!L757),ISBLANK('Captura de datos CASO'!M757),ISBLANK('Captura de datos CASO'!Z757),ISBLANK('Captura de datos CASO'!AC757),ISBLANK('Captura de datos CASO'!AB757)),TRUE,FALSE)</f>
        <v>1</v>
      </c>
    </row>
    <row r="758" spans="1:2" x14ac:dyDescent="0.3">
      <c r="A758" s="42" t="b">
        <f>IF(COUNTA('Captura de datos CASO'!A758:AE758)-COUNTIF('Captura de datos CASO'!A758:AE758,"#N/A")&gt;0,TRUE,FALSE)</f>
        <v>0</v>
      </c>
      <c r="B758" t="b">
        <f>IF(OR(ISBLANK('Captura de datos CASO'!B758),ISBLANK('Captura de datos CASO'!C758),ISBLANK('Captura de datos CASO'!D758),ISBLANK('Captura de datos CASO'!E758),ISBLANK('Captura de datos CASO'!I758),ISBLANK('Captura de datos CASO'!J758),ISBLANK('Captura de datos CASO'!L758),ISBLANK('Captura de datos CASO'!M758),ISBLANK('Captura de datos CASO'!Z758),ISBLANK('Captura de datos CASO'!AC758),ISBLANK('Captura de datos CASO'!AB758)),TRUE,FALSE)</f>
        <v>1</v>
      </c>
    </row>
    <row r="759" spans="1:2" x14ac:dyDescent="0.3">
      <c r="A759" s="42" t="b">
        <f>IF(COUNTA('Captura de datos CASO'!A759:AE759)-COUNTIF('Captura de datos CASO'!A759:AE759,"#N/A")&gt;0,TRUE,FALSE)</f>
        <v>0</v>
      </c>
      <c r="B759" t="b">
        <f>IF(OR(ISBLANK('Captura de datos CASO'!B759),ISBLANK('Captura de datos CASO'!C759),ISBLANK('Captura de datos CASO'!D759),ISBLANK('Captura de datos CASO'!E759),ISBLANK('Captura de datos CASO'!I759),ISBLANK('Captura de datos CASO'!J759),ISBLANK('Captura de datos CASO'!L759),ISBLANK('Captura de datos CASO'!M759),ISBLANK('Captura de datos CASO'!Z759),ISBLANK('Captura de datos CASO'!AC759),ISBLANK('Captura de datos CASO'!AB759)),TRUE,FALSE)</f>
        <v>1</v>
      </c>
    </row>
    <row r="760" spans="1:2" x14ac:dyDescent="0.3">
      <c r="A760" s="42" t="b">
        <f>IF(COUNTA('Captura de datos CASO'!A760:AE760)-COUNTIF('Captura de datos CASO'!A760:AE760,"#N/A")&gt;0,TRUE,FALSE)</f>
        <v>0</v>
      </c>
      <c r="B760" t="b">
        <f>IF(OR(ISBLANK('Captura de datos CASO'!B760),ISBLANK('Captura de datos CASO'!C760),ISBLANK('Captura de datos CASO'!D760),ISBLANK('Captura de datos CASO'!E760),ISBLANK('Captura de datos CASO'!I760),ISBLANK('Captura de datos CASO'!J760),ISBLANK('Captura de datos CASO'!L760),ISBLANK('Captura de datos CASO'!M760),ISBLANK('Captura de datos CASO'!Z760),ISBLANK('Captura de datos CASO'!AC760),ISBLANK('Captura de datos CASO'!AB760)),TRUE,FALSE)</f>
        <v>1</v>
      </c>
    </row>
    <row r="761" spans="1:2" x14ac:dyDescent="0.3">
      <c r="A761" s="42" t="b">
        <f>IF(COUNTA('Captura de datos CASO'!A761:AE761)-COUNTIF('Captura de datos CASO'!A761:AE761,"#N/A")&gt;0,TRUE,FALSE)</f>
        <v>0</v>
      </c>
      <c r="B761" t="b">
        <f>IF(OR(ISBLANK('Captura de datos CASO'!B761),ISBLANK('Captura de datos CASO'!C761),ISBLANK('Captura de datos CASO'!D761),ISBLANK('Captura de datos CASO'!E761),ISBLANK('Captura de datos CASO'!I761),ISBLANK('Captura de datos CASO'!J761),ISBLANK('Captura de datos CASO'!L761),ISBLANK('Captura de datos CASO'!M761),ISBLANK('Captura de datos CASO'!Z761),ISBLANK('Captura de datos CASO'!AC761),ISBLANK('Captura de datos CASO'!AB761)),TRUE,FALSE)</f>
        <v>1</v>
      </c>
    </row>
    <row r="762" spans="1:2" x14ac:dyDescent="0.3">
      <c r="A762" s="42" t="b">
        <f>IF(COUNTA('Captura de datos CASO'!A762:AE762)-COUNTIF('Captura de datos CASO'!A762:AE762,"#N/A")&gt;0,TRUE,FALSE)</f>
        <v>0</v>
      </c>
      <c r="B762" t="b">
        <f>IF(OR(ISBLANK('Captura de datos CASO'!B762),ISBLANK('Captura de datos CASO'!C762),ISBLANK('Captura de datos CASO'!D762),ISBLANK('Captura de datos CASO'!E762),ISBLANK('Captura de datos CASO'!I762),ISBLANK('Captura de datos CASO'!J762),ISBLANK('Captura de datos CASO'!L762),ISBLANK('Captura de datos CASO'!M762),ISBLANK('Captura de datos CASO'!Z762),ISBLANK('Captura de datos CASO'!AC762),ISBLANK('Captura de datos CASO'!AB762)),TRUE,FALSE)</f>
        <v>1</v>
      </c>
    </row>
    <row r="763" spans="1:2" x14ac:dyDescent="0.3">
      <c r="A763" s="42" t="b">
        <f>IF(COUNTA('Captura de datos CASO'!A763:AE763)-COUNTIF('Captura de datos CASO'!A763:AE763,"#N/A")&gt;0,TRUE,FALSE)</f>
        <v>0</v>
      </c>
      <c r="B763" t="b">
        <f>IF(OR(ISBLANK('Captura de datos CASO'!B763),ISBLANK('Captura de datos CASO'!C763),ISBLANK('Captura de datos CASO'!D763),ISBLANK('Captura de datos CASO'!E763),ISBLANK('Captura de datos CASO'!I763),ISBLANK('Captura de datos CASO'!J763),ISBLANK('Captura de datos CASO'!L763),ISBLANK('Captura de datos CASO'!M763),ISBLANK('Captura de datos CASO'!Z763),ISBLANK('Captura de datos CASO'!AC763),ISBLANK('Captura de datos CASO'!AB763)),TRUE,FALSE)</f>
        <v>1</v>
      </c>
    </row>
    <row r="764" spans="1:2" x14ac:dyDescent="0.3">
      <c r="A764" s="42" t="b">
        <f>IF(COUNTA('Captura de datos CASO'!A764:AE764)-COUNTIF('Captura de datos CASO'!A764:AE764,"#N/A")&gt;0,TRUE,FALSE)</f>
        <v>0</v>
      </c>
      <c r="B764" t="b">
        <f>IF(OR(ISBLANK('Captura de datos CASO'!B764),ISBLANK('Captura de datos CASO'!C764),ISBLANK('Captura de datos CASO'!D764),ISBLANK('Captura de datos CASO'!E764),ISBLANK('Captura de datos CASO'!I764),ISBLANK('Captura de datos CASO'!J764),ISBLANK('Captura de datos CASO'!L764),ISBLANK('Captura de datos CASO'!M764),ISBLANK('Captura de datos CASO'!Z764),ISBLANK('Captura de datos CASO'!AC764),ISBLANK('Captura de datos CASO'!AB764)),TRUE,FALSE)</f>
        <v>1</v>
      </c>
    </row>
    <row r="765" spans="1:2" x14ac:dyDescent="0.3">
      <c r="A765" s="42" t="b">
        <f>IF(COUNTA('Captura de datos CASO'!A765:AE765)-COUNTIF('Captura de datos CASO'!A765:AE765,"#N/A")&gt;0,TRUE,FALSE)</f>
        <v>0</v>
      </c>
      <c r="B765" t="b">
        <f>IF(OR(ISBLANK('Captura de datos CASO'!B765),ISBLANK('Captura de datos CASO'!C765),ISBLANK('Captura de datos CASO'!D765),ISBLANK('Captura de datos CASO'!E765),ISBLANK('Captura de datos CASO'!I765),ISBLANK('Captura de datos CASO'!J765),ISBLANK('Captura de datos CASO'!L765),ISBLANK('Captura de datos CASO'!M765),ISBLANK('Captura de datos CASO'!Z765),ISBLANK('Captura de datos CASO'!AC765),ISBLANK('Captura de datos CASO'!AB765)),TRUE,FALSE)</f>
        <v>1</v>
      </c>
    </row>
    <row r="766" spans="1:2" x14ac:dyDescent="0.3">
      <c r="A766" s="42" t="b">
        <f>IF(COUNTA('Captura de datos CASO'!A766:AE766)-COUNTIF('Captura de datos CASO'!A766:AE766,"#N/A")&gt;0,TRUE,FALSE)</f>
        <v>0</v>
      </c>
      <c r="B766" t="b">
        <f>IF(OR(ISBLANK('Captura de datos CASO'!B766),ISBLANK('Captura de datos CASO'!C766),ISBLANK('Captura de datos CASO'!D766),ISBLANK('Captura de datos CASO'!E766),ISBLANK('Captura de datos CASO'!I766),ISBLANK('Captura de datos CASO'!J766),ISBLANK('Captura de datos CASO'!L766),ISBLANK('Captura de datos CASO'!M766),ISBLANK('Captura de datos CASO'!Z766),ISBLANK('Captura de datos CASO'!AC766),ISBLANK('Captura de datos CASO'!AB766)),TRUE,FALSE)</f>
        <v>1</v>
      </c>
    </row>
    <row r="767" spans="1:2" x14ac:dyDescent="0.3">
      <c r="A767" s="42" t="b">
        <f>IF(COUNTA('Captura de datos CASO'!A767:AE767)-COUNTIF('Captura de datos CASO'!A767:AE767,"#N/A")&gt;0,TRUE,FALSE)</f>
        <v>0</v>
      </c>
      <c r="B767" t="b">
        <f>IF(OR(ISBLANK('Captura de datos CASO'!B767),ISBLANK('Captura de datos CASO'!C767),ISBLANK('Captura de datos CASO'!D767),ISBLANK('Captura de datos CASO'!E767),ISBLANK('Captura de datos CASO'!I767),ISBLANK('Captura de datos CASO'!J767),ISBLANK('Captura de datos CASO'!L767),ISBLANK('Captura de datos CASO'!M767),ISBLANK('Captura de datos CASO'!Z767),ISBLANK('Captura de datos CASO'!AC767),ISBLANK('Captura de datos CASO'!AB767)),TRUE,FALSE)</f>
        <v>1</v>
      </c>
    </row>
    <row r="768" spans="1:2" x14ac:dyDescent="0.3">
      <c r="A768" s="42" t="b">
        <f>IF(COUNTA('Captura de datos CASO'!A768:AE768)-COUNTIF('Captura de datos CASO'!A768:AE768,"#N/A")&gt;0,TRUE,FALSE)</f>
        <v>0</v>
      </c>
      <c r="B768" t="b">
        <f>IF(OR(ISBLANK('Captura de datos CASO'!B768),ISBLANK('Captura de datos CASO'!C768),ISBLANK('Captura de datos CASO'!D768),ISBLANK('Captura de datos CASO'!E768),ISBLANK('Captura de datos CASO'!I768),ISBLANK('Captura de datos CASO'!J768),ISBLANK('Captura de datos CASO'!L768),ISBLANK('Captura de datos CASO'!M768),ISBLANK('Captura de datos CASO'!Z768),ISBLANK('Captura de datos CASO'!AC768),ISBLANK('Captura de datos CASO'!AB768)),TRUE,FALSE)</f>
        <v>1</v>
      </c>
    </row>
    <row r="769" spans="1:2" x14ac:dyDescent="0.3">
      <c r="A769" s="42" t="b">
        <f>IF(COUNTA('Captura de datos CASO'!A769:AE769)-COUNTIF('Captura de datos CASO'!A769:AE769,"#N/A")&gt;0,TRUE,FALSE)</f>
        <v>0</v>
      </c>
      <c r="B769" t="b">
        <f>IF(OR(ISBLANK('Captura de datos CASO'!B769),ISBLANK('Captura de datos CASO'!C769),ISBLANK('Captura de datos CASO'!D769),ISBLANK('Captura de datos CASO'!E769),ISBLANK('Captura de datos CASO'!I769),ISBLANK('Captura de datos CASO'!J769),ISBLANK('Captura de datos CASO'!L769),ISBLANK('Captura de datos CASO'!M769),ISBLANK('Captura de datos CASO'!Z769),ISBLANK('Captura de datos CASO'!AC769),ISBLANK('Captura de datos CASO'!AB769)),TRUE,FALSE)</f>
        <v>1</v>
      </c>
    </row>
    <row r="770" spans="1:2" x14ac:dyDescent="0.3">
      <c r="A770" s="42" t="b">
        <f>IF(COUNTA('Captura de datos CASO'!A770:AE770)-COUNTIF('Captura de datos CASO'!A770:AE770,"#N/A")&gt;0,TRUE,FALSE)</f>
        <v>0</v>
      </c>
      <c r="B770" t="b">
        <f>IF(OR(ISBLANK('Captura de datos CASO'!B770),ISBLANK('Captura de datos CASO'!C770),ISBLANK('Captura de datos CASO'!D770),ISBLANK('Captura de datos CASO'!E770),ISBLANK('Captura de datos CASO'!I770),ISBLANK('Captura de datos CASO'!J770),ISBLANK('Captura de datos CASO'!L770),ISBLANK('Captura de datos CASO'!M770),ISBLANK('Captura de datos CASO'!Z770),ISBLANK('Captura de datos CASO'!AC770),ISBLANK('Captura de datos CASO'!AB770)),TRUE,FALSE)</f>
        <v>1</v>
      </c>
    </row>
    <row r="771" spans="1:2" x14ac:dyDescent="0.3">
      <c r="A771" s="42" t="b">
        <f>IF(COUNTA('Captura de datos CASO'!A771:AE771)-COUNTIF('Captura de datos CASO'!A771:AE771,"#N/A")&gt;0,TRUE,FALSE)</f>
        <v>0</v>
      </c>
      <c r="B771" t="b">
        <f>IF(OR(ISBLANK('Captura de datos CASO'!B771),ISBLANK('Captura de datos CASO'!C771),ISBLANK('Captura de datos CASO'!D771),ISBLANK('Captura de datos CASO'!E771),ISBLANK('Captura de datos CASO'!I771),ISBLANK('Captura de datos CASO'!J771),ISBLANK('Captura de datos CASO'!L771),ISBLANK('Captura de datos CASO'!M771),ISBLANK('Captura de datos CASO'!Z771),ISBLANK('Captura de datos CASO'!AC771),ISBLANK('Captura de datos CASO'!AB771)),TRUE,FALSE)</f>
        <v>1</v>
      </c>
    </row>
    <row r="772" spans="1:2" x14ac:dyDescent="0.3">
      <c r="A772" s="42" t="b">
        <f>IF(COUNTA('Captura de datos CASO'!A772:AE772)-COUNTIF('Captura de datos CASO'!A772:AE772,"#N/A")&gt;0,TRUE,FALSE)</f>
        <v>0</v>
      </c>
      <c r="B772" t="b">
        <f>IF(OR(ISBLANK('Captura de datos CASO'!B772),ISBLANK('Captura de datos CASO'!C772),ISBLANK('Captura de datos CASO'!D772),ISBLANK('Captura de datos CASO'!E772),ISBLANK('Captura de datos CASO'!I772),ISBLANK('Captura de datos CASO'!J772),ISBLANK('Captura de datos CASO'!L772),ISBLANK('Captura de datos CASO'!M772),ISBLANK('Captura de datos CASO'!Z772),ISBLANK('Captura de datos CASO'!AC772),ISBLANK('Captura de datos CASO'!AB772)),TRUE,FALSE)</f>
        <v>1</v>
      </c>
    </row>
    <row r="773" spans="1:2" x14ac:dyDescent="0.3">
      <c r="A773" s="42" t="b">
        <f>IF(COUNTA('Captura de datos CASO'!A773:AE773)-COUNTIF('Captura de datos CASO'!A773:AE773,"#N/A")&gt;0,TRUE,FALSE)</f>
        <v>0</v>
      </c>
      <c r="B773" t="b">
        <f>IF(OR(ISBLANK('Captura de datos CASO'!B773),ISBLANK('Captura de datos CASO'!C773),ISBLANK('Captura de datos CASO'!D773),ISBLANK('Captura de datos CASO'!E773),ISBLANK('Captura de datos CASO'!I773),ISBLANK('Captura de datos CASO'!J773),ISBLANK('Captura de datos CASO'!L773),ISBLANK('Captura de datos CASO'!M773),ISBLANK('Captura de datos CASO'!Z773),ISBLANK('Captura de datos CASO'!AC773),ISBLANK('Captura de datos CASO'!AB773)),TRUE,FALSE)</f>
        <v>1</v>
      </c>
    </row>
    <row r="774" spans="1:2" x14ac:dyDescent="0.3">
      <c r="A774" s="42" t="b">
        <f>IF(COUNTA('Captura de datos CASO'!A774:AE774)-COUNTIF('Captura de datos CASO'!A774:AE774,"#N/A")&gt;0,TRUE,FALSE)</f>
        <v>0</v>
      </c>
      <c r="B774" t="b">
        <f>IF(OR(ISBLANK('Captura de datos CASO'!B774),ISBLANK('Captura de datos CASO'!C774),ISBLANK('Captura de datos CASO'!D774),ISBLANK('Captura de datos CASO'!E774),ISBLANK('Captura de datos CASO'!I774),ISBLANK('Captura de datos CASO'!J774),ISBLANK('Captura de datos CASO'!L774),ISBLANK('Captura de datos CASO'!M774),ISBLANK('Captura de datos CASO'!Z774),ISBLANK('Captura de datos CASO'!AC774),ISBLANK('Captura de datos CASO'!AB774)),TRUE,FALSE)</f>
        <v>1</v>
      </c>
    </row>
    <row r="775" spans="1:2" x14ac:dyDescent="0.3">
      <c r="A775" s="42" t="b">
        <f>IF(COUNTA('Captura de datos CASO'!A775:AE775)-COUNTIF('Captura de datos CASO'!A775:AE775,"#N/A")&gt;0,TRUE,FALSE)</f>
        <v>0</v>
      </c>
      <c r="B775" t="b">
        <f>IF(OR(ISBLANK('Captura de datos CASO'!B775),ISBLANK('Captura de datos CASO'!C775),ISBLANK('Captura de datos CASO'!D775),ISBLANK('Captura de datos CASO'!E775),ISBLANK('Captura de datos CASO'!I775),ISBLANK('Captura de datos CASO'!J775),ISBLANK('Captura de datos CASO'!L775),ISBLANK('Captura de datos CASO'!M775),ISBLANK('Captura de datos CASO'!Z775),ISBLANK('Captura de datos CASO'!AC775),ISBLANK('Captura de datos CASO'!AB775)),TRUE,FALSE)</f>
        <v>1</v>
      </c>
    </row>
    <row r="776" spans="1:2" x14ac:dyDescent="0.3">
      <c r="A776" s="42" t="b">
        <f>IF(COUNTA('Captura de datos CASO'!A776:AE776)-COUNTIF('Captura de datos CASO'!A776:AE776,"#N/A")&gt;0,TRUE,FALSE)</f>
        <v>0</v>
      </c>
      <c r="B776" t="b">
        <f>IF(OR(ISBLANK('Captura de datos CASO'!B776),ISBLANK('Captura de datos CASO'!C776),ISBLANK('Captura de datos CASO'!D776),ISBLANK('Captura de datos CASO'!E776),ISBLANK('Captura de datos CASO'!I776),ISBLANK('Captura de datos CASO'!J776),ISBLANK('Captura de datos CASO'!L776),ISBLANK('Captura de datos CASO'!M776),ISBLANK('Captura de datos CASO'!Z776),ISBLANK('Captura de datos CASO'!AC776),ISBLANK('Captura de datos CASO'!AB776)),TRUE,FALSE)</f>
        <v>1</v>
      </c>
    </row>
    <row r="777" spans="1:2" x14ac:dyDescent="0.3">
      <c r="A777" s="42" t="b">
        <f>IF(COUNTA('Captura de datos CASO'!A777:AE777)-COUNTIF('Captura de datos CASO'!A777:AE777,"#N/A")&gt;0,TRUE,FALSE)</f>
        <v>0</v>
      </c>
      <c r="B777" t="b">
        <f>IF(OR(ISBLANK('Captura de datos CASO'!B777),ISBLANK('Captura de datos CASO'!C777),ISBLANK('Captura de datos CASO'!D777),ISBLANK('Captura de datos CASO'!E777),ISBLANK('Captura de datos CASO'!I777),ISBLANK('Captura de datos CASO'!J777),ISBLANK('Captura de datos CASO'!L777),ISBLANK('Captura de datos CASO'!M777),ISBLANK('Captura de datos CASO'!Z777),ISBLANK('Captura de datos CASO'!AC777),ISBLANK('Captura de datos CASO'!AB777)),TRUE,FALSE)</f>
        <v>1</v>
      </c>
    </row>
    <row r="778" spans="1:2" x14ac:dyDescent="0.3">
      <c r="A778" s="42" t="b">
        <f>IF(COUNTA('Captura de datos CASO'!A778:AE778)-COUNTIF('Captura de datos CASO'!A778:AE778,"#N/A")&gt;0,TRUE,FALSE)</f>
        <v>0</v>
      </c>
      <c r="B778" t="b">
        <f>IF(OR(ISBLANK('Captura de datos CASO'!B778),ISBLANK('Captura de datos CASO'!C778),ISBLANK('Captura de datos CASO'!D778),ISBLANK('Captura de datos CASO'!E778),ISBLANK('Captura de datos CASO'!I778),ISBLANK('Captura de datos CASO'!J778),ISBLANK('Captura de datos CASO'!L778),ISBLANK('Captura de datos CASO'!M778),ISBLANK('Captura de datos CASO'!Z778),ISBLANK('Captura de datos CASO'!AC778),ISBLANK('Captura de datos CASO'!AB778)),TRUE,FALSE)</f>
        <v>1</v>
      </c>
    </row>
    <row r="779" spans="1:2" x14ac:dyDescent="0.3">
      <c r="A779" s="42" t="b">
        <f>IF(COUNTA('Captura de datos CASO'!A779:AE779)-COUNTIF('Captura de datos CASO'!A779:AE779,"#N/A")&gt;0,TRUE,FALSE)</f>
        <v>0</v>
      </c>
      <c r="B779" t="b">
        <f>IF(OR(ISBLANK('Captura de datos CASO'!B779),ISBLANK('Captura de datos CASO'!C779),ISBLANK('Captura de datos CASO'!D779),ISBLANK('Captura de datos CASO'!E779),ISBLANK('Captura de datos CASO'!I779),ISBLANK('Captura de datos CASO'!J779),ISBLANK('Captura de datos CASO'!L779),ISBLANK('Captura de datos CASO'!M779),ISBLANK('Captura de datos CASO'!Z779),ISBLANK('Captura de datos CASO'!AC779),ISBLANK('Captura de datos CASO'!AB779)),TRUE,FALSE)</f>
        <v>1</v>
      </c>
    </row>
    <row r="780" spans="1:2" x14ac:dyDescent="0.3">
      <c r="A780" s="42" t="b">
        <f>IF(COUNTA('Captura de datos CASO'!A780:AE780)-COUNTIF('Captura de datos CASO'!A780:AE780,"#N/A")&gt;0,TRUE,FALSE)</f>
        <v>0</v>
      </c>
      <c r="B780" t="b">
        <f>IF(OR(ISBLANK('Captura de datos CASO'!B780),ISBLANK('Captura de datos CASO'!C780),ISBLANK('Captura de datos CASO'!D780),ISBLANK('Captura de datos CASO'!E780),ISBLANK('Captura de datos CASO'!I780),ISBLANK('Captura de datos CASO'!J780),ISBLANK('Captura de datos CASO'!L780),ISBLANK('Captura de datos CASO'!M780),ISBLANK('Captura de datos CASO'!Z780),ISBLANK('Captura de datos CASO'!AC780),ISBLANK('Captura de datos CASO'!AB780)),TRUE,FALSE)</f>
        <v>1</v>
      </c>
    </row>
    <row r="781" spans="1:2" x14ac:dyDescent="0.3">
      <c r="A781" s="42" t="b">
        <f>IF(COUNTA('Captura de datos CASO'!A781:AE781)-COUNTIF('Captura de datos CASO'!A781:AE781,"#N/A")&gt;0,TRUE,FALSE)</f>
        <v>0</v>
      </c>
      <c r="B781" t="b">
        <f>IF(OR(ISBLANK('Captura de datos CASO'!B781),ISBLANK('Captura de datos CASO'!C781),ISBLANK('Captura de datos CASO'!D781),ISBLANK('Captura de datos CASO'!E781),ISBLANK('Captura de datos CASO'!I781),ISBLANK('Captura de datos CASO'!J781),ISBLANK('Captura de datos CASO'!L781),ISBLANK('Captura de datos CASO'!M781),ISBLANK('Captura de datos CASO'!Z781),ISBLANK('Captura de datos CASO'!AC781),ISBLANK('Captura de datos CASO'!AB781)),TRUE,FALSE)</f>
        <v>1</v>
      </c>
    </row>
    <row r="782" spans="1:2" x14ac:dyDescent="0.3">
      <c r="A782" s="42" t="b">
        <f>IF(COUNTA('Captura de datos CASO'!A782:AE782)-COUNTIF('Captura de datos CASO'!A782:AE782,"#N/A")&gt;0,TRUE,FALSE)</f>
        <v>0</v>
      </c>
      <c r="B782" t="b">
        <f>IF(OR(ISBLANK('Captura de datos CASO'!B782),ISBLANK('Captura de datos CASO'!C782),ISBLANK('Captura de datos CASO'!D782),ISBLANK('Captura de datos CASO'!E782),ISBLANK('Captura de datos CASO'!I782),ISBLANK('Captura de datos CASO'!J782),ISBLANK('Captura de datos CASO'!L782),ISBLANK('Captura de datos CASO'!M782),ISBLANK('Captura de datos CASO'!Z782),ISBLANK('Captura de datos CASO'!AC782),ISBLANK('Captura de datos CASO'!AB782)),TRUE,FALSE)</f>
        <v>1</v>
      </c>
    </row>
    <row r="783" spans="1:2" x14ac:dyDescent="0.3">
      <c r="A783" s="42" t="b">
        <f>IF(COUNTA('Captura de datos CASO'!A783:AE783)-COUNTIF('Captura de datos CASO'!A783:AE783,"#N/A")&gt;0,TRUE,FALSE)</f>
        <v>0</v>
      </c>
      <c r="B783" t="b">
        <f>IF(OR(ISBLANK('Captura de datos CASO'!B783),ISBLANK('Captura de datos CASO'!C783),ISBLANK('Captura de datos CASO'!D783),ISBLANK('Captura de datos CASO'!E783),ISBLANK('Captura de datos CASO'!I783),ISBLANK('Captura de datos CASO'!J783),ISBLANK('Captura de datos CASO'!L783),ISBLANK('Captura de datos CASO'!M783),ISBLANK('Captura de datos CASO'!Z783),ISBLANK('Captura de datos CASO'!AC783),ISBLANK('Captura de datos CASO'!AB783)),TRUE,FALSE)</f>
        <v>1</v>
      </c>
    </row>
    <row r="784" spans="1:2" x14ac:dyDescent="0.3">
      <c r="A784" s="42" t="b">
        <f>IF(COUNTA('Captura de datos CASO'!A784:AE784)-COUNTIF('Captura de datos CASO'!A784:AE784,"#N/A")&gt;0,TRUE,FALSE)</f>
        <v>0</v>
      </c>
      <c r="B784" t="b">
        <f>IF(OR(ISBLANK('Captura de datos CASO'!B784),ISBLANK('Captura de datos CASO'!C784),ISBLANK('Captura de datos CASO'!D784),ISBLANK('Captura de datos CASO'!E784),ISBLANK('Captura de datos CASO'!I784),ISBLANK('Captura de datos CASO'!J784),ISBLANK('Captura de datos CASO'!L784),ISBLANK('Captura de datos CASO'!M784),ISBLANK('Captura de datos CASO'!Z784),ISBLANK('Captura de datos CASO'!AC784),ISBLANK('Captura de datos CASO'!AB784)),TRUE,FALSE)</f>
        <v>1</v>
      </c>
    </row>
    <row r="785" spans="1:2" x14ac:dyDescent="0.3">
      <c r="A785" s="42" t="b">
        <f>IF(COUNTA('Captura de datos CASO'!A785:AE785)-COUNTIF('Captura de datos CASO'!A785:AE785,"#N/A")&gt;0,TRUE,FALSE)</f>
        <v>0</v>
      </c>
      <c r="B785" t="b">
        <f>IF(OR(ISBLANK('Captura de datos CASO'!B785),ISBLANK('Captura de datos CASO'!C785),ISBLANK('Captura de datos CASO'!D785),ISBLANK('Captura de datos CASO'!E785),ISBLANK('Captura de datos CASO'!I785),ISBLANK('Captura de datos CASO'!J785),ISBLANK('Captura de datos CASO'!L785),ISBLANK('Captura de datos CASO'!M785),ISBLANK('Captura de datos CASO'!Z785),ISBLANK('Captura de datos CASO'!AC785),ISBLANK('Captura de datos CASO'!AB785)),TRUE,FALSE)</f>
        <v>1</v>
      </c>
    </row>
    <row r="786" spans="1:2" x14ac:dyDescent="0.3">
      <c r="A786" s="42" t="b">
        <f>IF(COUNTA('Captura de datos CASO'!A786:AE786)-COUNTIF('Captura de datos CASO'!A786:AE786,"#N/A")&gt;0,TRUE,FALSE)</f>
        <v>0</v>
      </c>
      <c r="B786" t="b">
        <f>IF(OR(ISBLANK('Captura de datos CASO'!B786),ISBLANK('Captura de datos CASO'!C786),ISBLANK('Captura de datos CASO'!D786),ISBLANK('Captura de datos CASO'!E786),ISBLANK('Captura de datos CASO'!I786),ISBLANK('Captura de datos CASO'!J786),ISBLANK('Captura de datos CASO'!L786),ISBLANK('Captura de datos CASO'!M786),ISBLANK('Captura de datos CASO'!Z786),ISBLANK('Captura de datos CASO'!AC786),ISBLANK('Captura de datos CASO'!AB786)),TRUE,FALSE)</f>
        <v>1</v>
      </c>
    </row>
    <row r="787" spans="1:2" x14ac:dyDescent="0.3">
      <c r="A787" s="42" t="b">
        <f>IF(COUNTA('Captura de datos CASO'!A787:AE787)-COUNTIF('Captura de datos CASO'!A787:AE787,"#N/A")&gt;0,TRUE,FALSE)</f>
        <v>0</v>
      </c>
      <c r="B787" t="b">
        <f>IF(OR(ISBLANK('Captura de datos CASO'!B787),ISBLANK('Captura de datos CASO'!C787),ISBLANK('Captura de datos CASO'!D787),ISBLANK('Captura de datos CASO'!E787),ISBLANK('Captura de datos CASO'!I787),ISBLANK('Captura de datos CASO'!J787),ISBLANK('Captura de datos CASO'!L787),ISBLANK('Captura de datos CASO'!M787),ISBLANK('Captura de datos CASO'!Z787),ISBLANK('Captura de datos CASO'!AC787),ISBLANK('Captura de datos CASO'!AB787)),TRUE,FALSE)</f>
        <v>1</v>
      </c>
    </row>
    <row r="788" spans="1:2" x14ac:dyDescent="0.3">
      <c r="A788" s="42" t="b">
        <f>IF(COUNTA('Captura de datos CASO'!A788:AE788)-COUNTIF('Captura de datos CASO'!A788:AE788,"#N/A")&gt;0,TRUE,FALSE)</f>
        <v>0</v>
      </c>
      <c r="B788" t="b">
        <f>IF(OR(ISBLANK('Captura de datos CASO'!B788),ISBLANK('Captura de datos CASO'!C788),ISBLANK('Captura de datos CASO'!D788),ISBLANK('Captura de datos CASO'!E788),ISBLANK('Captura de datos CASO'!I788),ISBLANK('Captura de datos CASO'!J788),ISBLANK('Captura de datos CASO'!L788),ISBLANK('Captura de datos CASO'!M788),ISBLANK('Captura de datos CASO'!Z788),ISBLANK('Captura de datos CASO'!AC788),ISBLANK('Captura de datos CASO'!AB788)),TRUE,FALSE)</f>
        <v>1</v>
      </c>
    </row>
    <row r="789" spans="1:2" x14ac:dyDescent="0.3">
      <c r="A789" s="42" t="b">
        <f>IF(COUNTA('Captura de datos CASO'!A789:AE789)-COUNTIF('Captura de datos CASO'!A789:AE789,"#N/A")&gt;0,TRUE,FALSE)</f>
        <v>0</v>
      </c>
      <c r="B789" t="b">
        <f>IF(OR(ISBLANK('Captura de datos CASO'!B789),ISBLANK('Captura de datos CASO'!C789),ISBLANK('Captura de datos CASO'!D789),ISBLANK('Captura de datos CASO'!E789),ISBLANK('Captura de datos CASO'!I789),ISBLANK('Captura de datos CASO'!J789),ISBLANK('Captura de datos CASO'!L789),ISBLANK('Captura de datos CASO'!M789),ISBLANK('Captura de datos CASO'!Z789),ISBLANK('Captura de datos CASO'!AC789),ISBLANK('Captura de datos CASO'!AB789)),TRUE,FALSE)</f>
        <v>1</v>
      </c>
    </row>
    <row r="790" spans="1:2" x14ac:dyDescent="0.3">
      <c r="A790" s="42" t="b">
        <f>IF(COUNTA('Captura de datos CASO'!A790:AE790)-COUNTIF('Captura de datos CASO'!A790:AE790,"#N/A")&gt;0,TRUE,FALSE)</f>
        <v>0</v>
      </c>
      <c r="B790" t="b">
        <f>IF(OR(ISBLANK('Captura de datos CASO'!B790),ISBLANK('Captura de datos CASO'!C790),ISBLANK('Captura de datos CASO'!D790),ISBLANK('Captura de datos CASO'!E790),ISBLANK('Captura de datos CASO'!I790),ISBLANK('Captura de datos CASO'!J790),ISBLANK('Captura de datos CASO'!L790),ISBLANK('Captura de datos CASO'!M790),ISBLANK('Captura de datos CASO'!Z790),ISBLANK('Captura de datos CASO'!AC790),ISBLANK('Captura de datos CASO'!AB790)),TRUE,FALSE)</f>
        <v>1</v>
      </c>
    </row>
    <row r="791" spans="1:2" x14ac:dyDescent="0.3">
      <c r="A791" s="42" t="b">
        <f>IF(COUNTA('Captura de datos CASO'!A791:AE791)-COUNTIF('Captura de datos CASO'!A791:AE791,"#N/A")&gt;0,TRUE,FALSE)</f>
        <v>0</v>
      </c>
      <c r="B791" t="b">
        <f>IF(OR(ISBLANK('Captura de datos CASO'!B791),ISBLANK('Captura de datos CASO'!C791),ISBLANK('Captura de datos CASO'!D791),ISBLANK('Captura de datos CASO'!E791),ISBLANK('Captura de datos CASO'!I791),ISBLANK('Captura de datos CASO'!J791),ISBLANK('Captura de datos CASO'!L791),ISBLANK('Captura de datos CASO'!M791),ISBLANK('Captura de datos CASO'!Z791),ISBLANK('Captura de datos CASO'!AC791),ISBLANK('Captura de datos CASO'!AB791)),TRUE,FALSE)</f>
        <v>1</v>
      </c>
    </row>
    <row r="792" spans="1:2" x14ac:dyDescent="0.3">
      <c r="A792" s="42" t="b">
        <f>IF(COUNTA('Captura de datos CASO'!A792:AE792)-COUNTIF('Captura de datos CASO'!A792:AE792,"#N/A")&gt;0,TRUE,FALSE)</f>
        <v>0</v>
      </c>
      <c r="B792" t="b">
        <f>IF(OR(ISBLANK('Captura de datos CASO'!B792),ISBLANK('Captura de datos CASO'!C792),ISBLANK('Captura de datos CASO'!D792),ISBLANK('Captura de datos CASO'!E792),ISBLANK('Captura de datos CASO'!I792),ISBLANK('Captura de datos CASO'!J792),ISBLANK('Captura de datos CASO'!L792),ISBLANK('Captura de datos CASO'!M792),ISBLANK('Captura de datos CASO'!Z792),ISBLANK('Captura de datos CASO'!AC792),ISBLANK('Captura de datos CASO'!AB792)),TRUE,FALSE)</f>
        <v>1</v>
      </c>
    </row>
    <row r="793" spans="1:2" x14ac:dyDescent="0.3">
      <c r="A793" s="42" t="b">
        <f>IF(COUNTA('Captura de datos CASO'!A793:AE793)-COUNTIF('Captura de datos CASO'!A793:AE793,"#N/A")&gt;0,TRUE,FALSE)</f>
        <v>0</v>
      </c>
      <c r="B793" t="b">
        <f>IF(OR(ISBLANK('Captura de datos CASO'!B793),ISBLANK('Captura de datos CASO'!C793),ISBLANK('Captura de datos CASO'!D793),ISBLANK('Captura de datos CASO'!E793),ISBLANK('Captura de datos CASO'!I793),ISBLANK('Captura de datos CASO'!J793),ISBLANK('Captura de datos CASO'!L793),ISBLANK('Captura de datos CASO'!M793),ISBLANK('Captura de datos CASO'!Z793),ISBLANK('Captura de datos CASO'!AC793),ISBLANK('Captura de datos CASO'!AB793)),TRUE,FALSE)</f>
        <v>1</v>
      </c>
    </row>
    <row r="794" spans="1:2" x14ac:dyDescent="0.3">
      <c r="A794" s="42" t="b">
        <f>IF(COUNTA('Captura de datos CASO'!A794:AE794)-COUNTIF('Captura de datos CASO'!A794:AE794,"#N/A")&gt;0,TRUE,FALSE)</f>
        <v>0</v>
      </c>
      <c r="B794" t="b">
        <f>IF(OR(ISBLANK('Captura de datos CASO'!B794),ISBLANK('Captura de datos CASO'!C794),ISBLANK('Captura de datos CASO'!D794),ISBLANK('Captura de datos CASO'!E794),ISBLANK('Captura de datos CASO'!I794),ISBLANK('Captura de datos CASO'!J794),ISBLANK('Captura de datos CASO'!L794),ISBLANK('Captura de datos CASO'!M794),ISBLANK('Captura de datos CASO'!Z794),ISBLANK('Captura de datos CASO'!AC794),ISBLANK('Captura de datos CASO'!AB794)),TRUE,FALSE)</f>
        <v>1</v>
      </c>
    </row>
    <row r="795" spans="1:2" x14ac:dyDescent="0.3">
      <c r="A795" s="42" t="b">
        <f>IF(COUNTA('Captura de datos CASO'!A795:AE795)-COUNTIF('Captura de datos CASO'!A795:AE795,"#N/A")&gt;0,TRUE,FALSE)</f>
        <v>0</v>
      </c>
      <c r="B795" t="b">
        <f>IF(OR(ISBLANK('Captura de datos CASO'!B795),ISBLANK('Captura de datos CASO'!C795),ISBLANK('Captura de datos CASO'!D795),ISBLANK('Captura de datos CASO'!E795),ISBLANK('Captura de datos CASO'!I795),ISBLANK('Captura de datos CASO'!J795),ISBLANK('Captura de datos CASO'!L795),ISBLANK('Captura de datos CASO'!M795),ISBLANK('Captura de datos CASO'!Z795),ISBLANK('Captura de datos CASO'!AC795),ISBLANK('Captura de datos CASO'!AB795)),TRUE,FALSE)</f>
        <v>1</v>
      </c>
    </row>
    <row r="796" spans="1:2" x14ac:dyDescent="0.3">
      <c r="A796" s="42" t="b">
        <f>IF(COUNTA('Captura de datos CASO'!A796:AE796)-COUNTIF('Captura de datos CASO'!A796:AE796,"#N/A")&gt;0,TRUE,FALSE)</f>
        <v>0</v>
      </c>
      <c r="B796" t="b">
        <f>IF(OR(ISBLANK('Captura de datos CASO'!B796),ISBLANK('Captura de datos CASO'!C796),ISBLANK('Captura de datos CASO'!D796),ISBLANK('Captura de datos CASO'!E796),ISBLANK('Captura de datos CASO'!I796),ISBLANK('Captura de datos CASO'!J796),ISBLANK('Captura de datos CASO'!L796),ISBLANK('Captura de datos CASO'!M796),ISBLANK('Captura de datos CASO'!Z796),ISBLANK('Captura de datos CASO'!AC796),ISBLANK('Captura de datos CASO'!AB796)),TRUE,FALSE)</f>
        <v>1</v>
      </c>
    </row>
    <row r="797" spans="1:2" x14ac:dyDescent="0.3">
      <c r="A797" s="42" t="b">
        <f>IF(COUNTA('Captura de datos CASO'!A797:AE797)-COUNTIF('Captura de datos CASO'!A797:AE797,"#N/A")&gt;0,TRUE,FALSE)</f>
        <v>0</v>
      </c>
      <c r="B797" t="b">
        <f>IF(OR(ISBLANK('Captura de datos CASO'!B797),ISBLANK('Captura de datos CASO'!C797),ISBLANK('Captura de datos CASO'!D797),ISBLANK('Captura de datos CASO'!E797),ISBLANK('Captura de datos CASO'!I797),ISBLANK('Captura de datos CASO'!J797),ISBLANK('Captura de datos CASO'!L797),ISBLANK('Captura de datos CASO'!M797),ISBLANK('Captura de datos CASO'!Z797),ISBLANK('Captura de datos CASO'!AC797),ISBLANK('Captura de datos CASO'!AB797)),TRUE,FALSE)</f>
        <v>1</v>
      </c>
    </row>
    <row r="798" spans="1:2" x14ac:dyDescent="0.3">
      <c r="A798" s="42" t="b">
        <f>IF(COUNTA('Captura de datos CASO'!A798:AE798)-COUNTIF('Captura de datos CASO'!A798:AE798,"#N/A")&gt;0,TRUE,FALSE)</f>
        <v>0</v>
      </c>
      <c r="B798" t="b">
        <f>IF(OR(ISBLANK('Captura de datos CASO'!B798),ISBLANK('Captura de datos CASO'!C798),ISBLANK('Captura de datos CASO'!D798),ISBLANK('Captura de datos CASO'!E798),ISBLANK('Captura de datos CASO'!I798),ISBLANK('Captura de datos CASO'!J798),ISBLANK('Captura de datos CASO'!L798),ISBLANK('Captura de datos CASO'!M798),ISBLANK('Captura de datos CASO'!Z798),ISBLANK('Captura de datos CASO'!AC798),ISBLANK('Captura de datos CASO'!AB798)),TRUE,FALSE)</f>
        <v>1</v>
      </c>
    </row>
    <row r="799" spans="1:2" x14ac:dyDescent="0.3">
      <c r="A799" s="42" t="b">
        <f>IF(COUNTA('Captura de datos CASO'!A799:AE799)-COUNTIF('Captura de datos CASO'!A799:AE799,"#N/A")&gt;0,TRUE,FALSE)</f>
        <v>0</v>
      </c>
      <c r="B799" t="b">
        <f>IF(OR(ISBLANK('Captura de datos CASO'!B799),ISBLANK('Captura de datos CASO'!C799),ISBLANK('Captura de datos CASO'!D799),ISBLANK('Captura de datos CASO'!E799),ISBLANK('Captura de datos CASO'!I799),ISBLANK('Captura de datos CASO'!J799),ISBLANK('Captura de datos CASO'!L799),ISBLANK('Captura de datos CASO'!M799),ISBLANK('Captura de datos CASO'!Z799),ISBLANK('Captura de datos CASO'!AC799),ISBLANK('Captura de datos CASO'!AB799)),TRUE,FALSE)</f>
        <v>1</v>
      </c>
    </row>
    <row r="800" spans="1:2" x14ac:dyDescent="0.3">
      <c r="A800" s="42" t="b">
        <f>IF(COUNTA('Captura de datos CASO'!A800:AE800)-COUNTIF('Captura de datos CASO'!A800:AE800,"#N/A")&gt;0,TRUE,FALSE)</f>
        <v>0</v>
      </c>
      <c r="B800" t="b">
        <f>IF(OR(ISBLANK('Captura de datos CASO'!B800),ISBLANK('Captura de datos CASO'!C800),ISBLANK('Captura de datos CASO'!D800),ISBLANK('Captura de datos CASO'!E800),ISBLANK('Captura de datos CASO'!I800),ISBLANK('Captura de datos CASO'!J800),ISBLANK('Captura de datos CASO'!L800),ISBLANK('Captura de datos CASO'!M800),ISBLANK('Captura de datos CASO'!Z800),ISBLANK('Captura de datos CASO'!AC800),ISBLANK('Captura de datos CASO'!AB800)),TRUE,FALSE)</f>
        <v>1</v>
      </c>
    </row>
    <row r="801" spans="1:2" x14ac:dyDescent="0.3">
      <c r="A801" s="42" t="b">
        <f>IF(COUNTA('Captura de datos CASO'!A801:AE801)-COUNTIF('Captura de datos CASO'!A801:AE801,"#N/A")&gt;0,TRUE,FALSE)</f>
        <v>0</v>
      </c>
      <c r="B801" t="b">
        <f>IF(OR(ISBLANK('Captura de datos CASO'!B801),ISBLANK('Captura de datos CASO'!C801),ISBLANK('Captura de datos CASO'!D801),ISBLANK('Captura de datos CASO'!E801),ISBLANK('Captura de datos CASO'!I801),ISBLANK('Captura de datos CASO'!J801),ISBLANK('Captura de datos CASO'!L801),ISBLANK('Captura de datos CASO'!M801),ISBLANK('Captura de datos CASO'!Z801),ISBLANK('Captura de datos CASO'!AC801),ISBLANK('Captura de datos CASO'!AB801)),TRUE,FALSE)</f>
        <v>1</v>
      </c>
    </row>
    <row r="802" spans="1:2" x14ac:dyDescent="0.3">
      <c r="A802" s="42" t="b">
        <f>IF(COUNTA('Captura de datos CASO'!A802:AE802)-COUNTIF('Captura de datos CASO'!A802:AE802,"#N/A")&gt;0,TRUE,FALSE)</f>
        <v>0</v>
      </c>
      <c r="B802" t="b">
        <f>IF(OR(ISBLANK('Captura de datos CASO'!B802),ISBLANK('Captura de datos CASO'!C802),ISBLANK('Captura de datos CASO'!D802),ISBLANK('Captura de datos CASO'!E802),ISBLANK('Captura de datos CASO'!I802),ISBLANK('Captura de datos CASO'!J802),ISBLANK('Captura de datos CASO'!L802),ISBLANK('Captura de datos CASO'!M802),ISBLANK('Captura de datos CASO'!Z802),ISBLANK('Captura de datos CASO'!AC802),ISBLANK('Captura de datos CASO'!AB802)),TRUE,FALSE)</f>
        <v>1</v>
      </c>
    </row>
    <row r="803" spans="1:2" x14ac:dyDescent="0.3">
      <c r="A803" s="42" t="b">
        <f>IF(COUNTA('Captura de datos CASO'!A803:AE803)-COUNTIF('Captura de datos CASO'!A803:AE803,"#N/A")&gt;0,TRUE,FALSE)</f>
        <v>0</v>
      </c>
      <c r="B803" t="b">
        <f>IF(OR(ISBLANK('Captura de datos CASO'!B803),ISBLANK('Captura de datos CASO'!C803),ISBLANK('Captura de datos CASO'!D803),ISBLANK('Captura de datos CASO'!E803),ISBLANK('Captura de datos CASO'!I803),ISBLANK('Captura de datos CASO'!J803),ISBLANK('Captura de datos CASO'!L803),ISBLANK('Captura de datos CASO'!M803),ISBLANK('Captura de datos CASO'!Z803),ISBLANK('Captura de datos CASO'!AC803),ISBLANK('Captura de datos CASO'!AB803)),TRUE,FALSE)</f>
        <v>1</v>
      </c>
    </row>
    <row r="804" spans="1:2" x14ac:dyDescent="0.3">
      <c r="A804" s="42" t="b">
        <f>IF(COUNTA('Captura de datos CASO'!A804:AE804)-COUNTIF('Captura de datos CASO'!A804:AE804,"#N/A")&gt;0,TRUE,FALSE)</f>
        <v>0</v>
      </c>
      <c r="B804" t="b">
        <f>IF(OR(ISBLANK('Captura de datos CASO'!B804),ISBLANK('Captura de datos CASO'!C804),ISBLANK('Captura de datos CASO'!D804),ISBLANK('Captura de datos CASO'!E804),ISBLANK('Captura de datos CASO'!I804),ISBLANK('Captura de datos CASO'!J804),ISBLANK('Captura de datos CASO'!L804),ISBLANK('Captura de datos CASO'!M804),ISBLANK('Captura de datos CASO'!Z804),ISBLANK('Captura de datos CASO'!AC804),ISBLANK('Captura de datos CASO'!AB804)),TRUE,FALSE)</f>
        <v>1</v>
      </c>
    </row>
    <row r="805" spans="1:2" x14ac:dyDescent="0.3">
      <c r="A805" s="42" t="b">
        <f>IF(COUNTA('Captura de datos CASO'!A805:AE805)-COUNTIF('Captura de datos CASO'!A805:AE805,"#N/A")&gt;0,TRUE,FALSE)</f>
        <v>0</v>
      </c>
      <c r="B805" t="b">
        <f>IF(OR(ISBLANK('Captura de datos CASO'!B805),ISBLANK('Captura de datos CASO'!C805),ISBLANK('Captura de datos CASO'!D805),ISBLANK('Captura de datos CASO'!E805),ISBLANK('Captura de datos CASO'!I805),ISBLANK('Captura de datos CASO'!J805),ISBLANK('Captura de datos CASO'!L805),ISBLANK('Captura de datos CASO'!M805),ISBLANK('Captura de datos CASO'!Z805),ISBLANK('Captura de datos CASO'!AC805),ISBLANK('Captura de datos CASO'!AB805)),TRUE,FALSE)</f>
        <v>1</v>
      </c>
    </row>
    <row r="806" spans="1:2" x14ac:dyDescent="0.3">
      <c r="A806" s="42" t="b">
        <f>IF(COUNTA('Captura de datos CASO'!A806:AE806)-COUNTIF('Captura de datos CASO'!A806:AE806,"#N/A")&gt;0,TRUE,FALSE)</f>
        <v>0</v>
      </c>
      <c r="B806" t="b">
        <f>IF(OR(ISBLANK('Captura de datos CASO'!B806),ISBLANK('Captura de datos CASO'!C806),ISBLANK('Captura de datos CASO'!D806),ISBLANK('Captura de datos CASO'!E806),ISBLANK('Captura de datos CASO'!I806),ISBLANK('Captura de datos CASO'!J806),ISBLANK('Captura de datos CASO'!L806),ISBLANK('Captura de datos CASO'!M806),ISBLANK('Captura de datos CASO'!Z806),ISBLANK('Captura de datos CASO'!AC806),ISBLANK('Captura de datos CASO'!AB806)),TRUE,FALSE)</f>
        <v>1</v>
      </c>
    </row>
    <row r="807" spans="1:2" x14ac:dyDescent="0.3">
      <c r="A807" s="42" t="b">
        <f>IF(COUNTA('Captura de datos CASO'!A807:AE807)-COUNTIF('Captura de datos CASO'!A807:AE807,"#N/A")&gt;0,TRUE,FALSE)</f>
        <v>0</v>
      </c>
      <c r="B807" t="b">
        <f>IF(OR(ISBLANK('Captura de datos CASO'!B807),ISBLANK('Captura de datos CASO'!C807),ISBLANK('Captura de datos CASO'!D807),ISBLANK('Captura de datos CASO'!E807),ISBLANK('Captura de datos CASO'!I807),ISBLANK('Captura de datos CASO'!J807),ISBLANK('Captura de datos CASO'!L807),ISBLANK('Captura de datos CASO'!M807),ISBLANK('Captura de datos CASO'!Z807),ISBLANK('Captura de datos CASO'!AC807),ISBLANK('Captura de datos CASO'!AB807)),TRUE,FALSE)</f>
        <v>1</v>
      </c>
    </row>
    <row r="808" spans="1:2" x14ac:dyDescent="0.3">
      <c r="A808" s="42" t="b">
        <f>IF(COUNTA('Captura de datos CASO'!A808:AE808)-COUNTIF('Captura de datos CASO'!A808:AE808,"#N/A")&gt;0,TRUE,FALSE)</f>
        <v>0</v>
      </c>
      <c r="B808" t="b">
        <f>IF(OR(ISBLANK('Captura de datos CASO'!B808),ISBLANK('Captura de datos CASO'!C808),ISBLANK('Captura de datos CASO'!D808),ISBLANK('Captura de datos CASO'!E808),ISBLANK('Captura de datos CASO'!I808),ISBLANK('Captura de datos CASO'!J808),ISBLANK('Captura de datos CASO'!L808),ISBLANK('Captura de datos CASO'!M808),ISBLANK('Captura de datos CASO'!Z808),ISBLANK('Captura de datos CASO'!AC808),ISBLANK('Captura de datos CASO'!AB808)),TRUE,FALSE)</f>
        <v>1</v>
      </c>
    </row>
    <row r="809" spans="1:2" x14ac:dyDescent="0.3">
      <c r="A809" s="42" t="b">
        <f>IF(COUNTA('Captura de datos CASO'!A809:AE809)-COUNTIF('Captura de datos CASO'!A809:AE809,"#N/A")&gt;0,TRUE,FALSE)</f>
        <v>0</v>
      </c>
      <c r="B809" t="b">
        <f>IF(OR(ISBLANK('Captura de datos CASO'!B809),ISBLANK('Captura de datos CASO'!C809),ISBLANK('Captura de datos CASO'!D809),ISBLANK('Captura de datos CASO'!E809),ISBLANK('Captura de datos CASO'!I809),ISBLANK('Captura de datos CASO'!J809),ISBLANK('Captura de datos CASO'!L809),ISBLANK('Captura de datos CASO'!M809),ISBLANK('Captura de datos CASO'!Z809),ISBLANK('Captura de datos CASO'!AC809),ISBLANK('Captura de datos CASO'!AB809)),TRUE,FALSE)</f>
        <v>1</v>
      </c>
    </row>
    <row r="810" spans="1:2" x14ac:dyDescent="0.3">
      <c r="A810" s="42" t="b">
        <f>IF(COUNTA('Captura de datos CASO'!A810:AE810)-COUNTIF('Captura de datos CASO'!A810:AE810,"#N/A")&gt;0,TRUE,FALSE)</f>
        <v>0</v>
      </c>
      <c r="B810" t="b">
        <f>IF(OR(ISBLANK('Captura de datos CASO'!B810),ISBLANK('Captura de datos CASO'!C810),ISBLANK('Captura de datos CASO'!D810),ISBLANK('Captura de datos CASO'!E810),ISBLANK('Captura de datos CASO'!I810),ISBLANK('Captura de datos CASO'!J810),ISBLANK('Captura de datos CASO'!L810),ISBLANK('Captura de datos CASO'!M810),ISBLANK('Captura de datos CASO'!Z810),ISBLANK('Captura de datos CASO'!AC810),ISBLANK('Captura de datos CASO'!AB810)),TRUE,FALSE)</f>
        <v>1</v>
      </c>
    </row>
    <row r="811" spans="1:2" x14ac:dyDescent="0.3">
      <c r="A811" s="42" t="b">
        <f>IF(COUNTA('Captura de datos CASO'!A811:AE811)-COUNTIF('Captura de datos CASO'!A811:AE811,"#N/A")&gt;0,TRUE,FALSE)</f>
        <v>0</v>
      </c>
      <c r="B811" t="b">
        <f>IF(OR(ISBLANK('Captura de datos CASO'!B811),ISBLANK('Captura de datos CASO'!C811),ISBLANK('Captura de datos CASO'!D811),ISBLANK('Captura de datos CASO'!E811),ISBLANK('Captura de datos CASO'!I811),ISBLANK('Captura de datos CASO'!J811),ISBLANK('Captura de datos CASO'!L811),ISBLANK('Captura de datos CASO'!M811),ISBLANK('Captura de datos CASO'!Z811),ISBLANK('Captura de datos CASO'!AC811),ISBLANK('Captura de datos CASO'!AB811)),TRUE,FALSE)</f>
        <v>1</v>
      </c>
    </row>
    <row r="812" spans="1:2" x14ac:dyDescent="0.3">
      <c r="A812" s="42" t="b">
        <f>IF(COUNTA('Captura de datos CASO'!A812:AE812)-COUNTIF('Captura de datos CASO'!A812:AE812,"#N/A")&gt;0,TRUE,FALSE)</f>
        <v>0</v>
      </c>
      <c r="B812" t="b">
        <f>IF(OR(ISBLANK('Captura de datos CASO'!B812),ISBLANK('Captura de datos CASO'!C812),ISBLANK('Captura de datos CASO'!D812),ISBLANK('Captura de datos CASO'!E812),ISBLANK('Captura de datos CASO'!I812),ISBLANK('Captura de datos CASO'!J812),ISBLANK('Captura de datos CASO'!L812),ISBLANK('Captura de datos CASO'!M812),ISBLANK('Captura de datos CASO'!Z812),ISBLANK('Captura de datos CASO'!AC812),ISBLANK('Captura de datos CASO'!AB812)),TRUE,FALSE)</f>
        <v>1</v>
      </c>
    </row>
    <row r="813" spans="1:2" x14ac:dyDescent="0.3">
      <c r="A813" s="42" t="b">
        <f>IF(COUNTA('Captura de datos CASO'!A813:AE813)-COUNTIF('Captura de datos CASO'!A813:AE813,"#N/A")&gt;0,TRUE,FALSE)</f>
        <v>0</v>
      </c>
      <c r="B813" t="b">
        <f>IF(OR(ISBLANK('Captura de datos CASO'!B813),ISBLANK('Captura de datos CASO'!C813),ISBLANK('Captura de datos CASO'!D813),ISBLANK('Captura de datos CASO'!E813),ISBLANK('Captura de datos CASO'!I813),ISBLANK('Captura de datos CASO'!J813),ISBLANK('Captura de datos CASO'!L813),ISBLANK('Captura de datos CASO'!M813),ISBLANK('Captura de datos CASO'!Z813),ISBLANK('Captura de datos CASO'!AC813),ISBLANK('Captura de datos CASO'!AB813)),TRUE,FALSE)</f>
        <v>1</v>
      </c>
    </row>
    <row r="814" spans="1:2" x14ac:dyDescent="0.3">
      <c r="A814" s="42" t="b">
        <f>IF(COUNTA('Captura de datos CASO'!A814:AE814)-COUNTIF('Captura de datos CASO'!A814:AE814,"#N/A")&gt;0,TRUE,FALSE)</f>
        <v>0</v>
      </c>
      <c r="B814" t="b">
        <f>IF(OR(ISBLANK('Captura de datos CASO'!B814),ISBLANK('Captura de datos CASO'!C814),ISBLANK('Captura de datos CASO'!D814),ISBLANK('Captura de datos CASO'!E814),ISBLANK('Captura de datos CASO'!I814),ISBLANK('Captura de datos CASO'!J814),ISBLANK('Captura de datos CASO'!L814),ISBLANK('Captura de datos CASO'!M814),ISBLANK('Captura de datos CASO'!Z814),ISBLANK('Captura de datos CASO'!AC814),ISBLANK('Captura de datos CASO'!AB814)),TRUE,FALSE)</f>
        <v>1</v>
      </c>
    </row>
    <row r="815" spans="1:2" x14ac:dyDescent="0.3">
      <c r="A815" s="42" t="b">
        <f>IF(COUNTA('Captura de datos CASO'!A815:AE815)-COUNTIF('Captura de datos CASO'!A815:AE815,"#N/A")&gt;0,TRUE,FALSE)</f>
        <v>0</v>
      </c>
      <c r="B815" t="b">
        <f>IF(OR(ISBLANK('Captura de datos CASO'!B815),ISBLANK('Captura de datos CASO'!C815),ISBLANK('Captura de datos CASO'!D815),ISBLANK('Captura de datos CASO'!E815),ISBLANK('Captura de datos CASO'!I815),ISBLANK('Captura de datos CASO'!J815),ISBLANK('Captura de datos CASO'!L815),ISBLANK('Captura de datos CASO'!M815),ISBLANK('Captura de datos CASO'!Z815),ISBLANK('Captura de datos CASO'!AC815),ISBLANK('Captura de datos CASO'!AB815)),TRUE,FALSE)</f>
        <v>1</v>
      </c>
    </row>
    <row r="816" spans="1:2" x14ac:dyDescent="0.3">
      <c r="A816" s="42" t="b">
        <f>IF(COUNTA('Captura de datos CASO'!A816:AE816)-COUNTIF('Captura de datos CASO'!A816:AE816,"#N/A")&gt;0,TRUE,FALSE)</f>
        <v>0</v>
      </c>
      <c r="B816" t="b">
        <f>IF(OR(ISBLANK('Captura de datos CASO'!B816),ISBLANK('Captura de datos CASO'!C816),ISBLANK('Captura de datos CASO'!D816),ISBLANK('Captura de datos CASO'!E816),ISBLANK('Captura de datos CASO'!I816),ISBLANK('Captura de datos CASO'!J816),ISBLANK('Captura de datos CASO'!L816),ISBLANK('Captura de datos CASO'!M816),ISBLANK('Captura de datos CASO'!Z816),ISBLANK('Captura de datos CASO'!AC816),ISBLANK('Captura de datos CASO'!AB816)),TRUE,FALSE)</f>
        <v>1</v>
      </c>
    </row>
    <row r="817" spans="1:2" x14ac:dyDescent="0.3">
      <c r="A817" s="42" t="b">
        <f>IF(COUNTA('Captura de datos CASO'!A817:AE817)-COUNTIF('Captura de datos CASO'!A817:AE817,"#N/A")&gt;0,TRUE,FALSE)</f>
        <v>0</v>
      </c>
      <c r="B817" t="b">
        <f>IF(OR(ISBLANK('Captura de datos CASO'!B817),ISBLANK('Captura de datos CASO'!C817),ISBLANK('Captura de datos CASO'!D817),ISBLANK('Captura de datos CASO'!E817),ISBLANK('Captura de datos CASO'!I817),ISBLANK('Captura de datos CASO'!J817),ISBLANK('Captura de datos CASO'!L817),ISBLANK('Captura de datos CASO'!M817),ISBLANK('Captura de datos CASO'!Z817),ISBLANK('Captura de datos CASO'!AC817),ISBLANK('Captura de datos CASO'!AB817)),TRUE,FALSE)</f>
        <v>1</v>
      </c>
    </row>
    <row r="818" spans="1:2" x14ac:dyDescent="0.3">
      <c r="A818" s="42" t="b">
        <f>IF(COUNTA('Captura de datos CASO'!A818:AE818)-COUNTIF('Captura de datos CASO'!A818:AE818,"#N/A")&gt;0,TRUE,FALSE)</f>
        <v>0</v>
      </c>
      <c r="B818" t="b">
        <f>IF(OR(ISBLANK('Captura de datos CASO'!B818),ISBLANK('Captura de datos CASO'!C818),ISBLANK('Captura de datos CASO'!D818),ISBLANK('Captura de datos CASO'!E818),ISBLANK('Captura de datos CASO'!I818),ISBLANK('Captura de datos CASO'!J818),ISBLANK('Captura de datos CASO'!L818),ISBLANK('Captura de datos CASO'!M818),ISBLANK('Captura de datos CASO'!Z818),ISBLANK('Captura de datos CASO'!AC818),ISBLANK('Captura de datos CASO'!AB818)),TRUE,FALSE)</f>
        <v>1</v>
      </c>
    </row>
    <row r="819" spans="1:2" x14ac:dyDescent="0.3">
      <c r="A819" s="42" t="b">
        <f>IF(COUNTA('Captura de datos CASO'!A819:AE819)-COUNTIF('Captura de datos CASO'!A819:AE819,"#N/A")&gt;0,TRUE,FALSE)</f>
        <v>0</v>
      </c>
      <c r="B819" t="b">
        <f>IF(OR(ISBLANK('Captura de datos CASO'!B819),ISBLANK('Captura de datos CASO'!C819),ISBLANK('Captura de datos CASO'!D819),ISBLANK('Captura de datos CASO'!E819),ISBLANK('Captura de datos CASO'!I819),ISBLANK('Captura de datos CASO'!J819),ISBLANK('Captura de datos CASO'!L819),ISBLANK('Captura de datos CASO'!M819),ISBLANK('Captura de datos CASO'!Z819),ISBLANK('Captura de datos CASO'!AC819),ISBLANK('Captura de datos CASO'!AB819)),TRUE,FALSE)</f>
        <v>1</v>
      </c>
    </row>
    <row r="820" spans="1:2" x14ac:dyDescent="0.3">
      <c r="A820" s="42" t="b">
        <f>IF(COUNTA('Captura de datos CASO'!A820:AE820)-COUNTIF('Captura de datos CASO'!A820:AE820,"#N/A")&gt;0,TRUE,FALSE)</f>
        <v>0</v>
      </c>
      <c r="B820" t="b">
        <f>IF(OR(ISBLANK('Captura de datos CASO'!B820),ISBLANK('Captura de datos CASO'!C820),ISBLANK('Captura de datos CASO'!D820),ISBLANK('Captura de datos CASO'!E820),ISBLANK('Captura de datos CASO'!I820),ISBLANK('Captura de datos CASO'!J820),ISBLANK('Captura de datos CASO'!L820),ISBLANK('Captura de datos CASO'!M820),ISBLANK('Captura de datos CASO'!Z820),ISBLANK('Captura de datos CASO'!AC820),ISBLANK('Captura de datos CASO'!AB820)),TRUE,FALSE)</f>
        <v>1</v>
      </c>
    </row>
    <row r="821" spans="1:2" x14ac:dyDescent="0.3">
      <c r="A821" s="42" t="b">
        <f>IF(COUNTA('Captura de datos CASO'!A821:AE821)-COUNTIF('Captura de datos CASO'!A821:AE821,"#N/A")&gt;0,TRUE,FALSE)</f>
        <v>0</v>
      </c>
      <c r="B821" t="b">
        <f>IF(OR(ISBLANK('Captura de datos CASO'!B821),ISBLANK('Captura de datos CASO'!C821),ISBLANK('Captura de datos CASO'!D821),ISBLANK('Captura de datos CASO'!E821),ISBLANK('Captura de datos CASO'!I821),ISBLANK('Captura de datos CASO'!J821),ISBLANK('Captura de datos CASO'!L821),ISBLANK('Captura de datos CASO'!M821),ISBLANK('Captura de datos CASO'!Z821),ISBLANK('Captura de datos CASO'!AC821),ISBLANK('Captura de datos CASO'!AB821)),TRUE,FALSE)</f>
        <v>1</v>
      </c>
    </row>
    <row r="822" spans="1:2" x14ac:dyDescent="0.3">
      <c r="A822" s="42" t="b">
        <f>IF(COUNTA('Captura de datos CASO'!A822:AE822)-COUNTIF('Captura de datos CASO'!A822:AE822,"#N/A")&gt;0,TRUE,FALSE)</f>
        <v>0</v>
      </c>
      <c r="B822" t="b">
        <f>IF(OR(ISBLANK('Captura de datos CASO'!B822),ISBLANK('Captura de datos CASO'!C822),ISBLANK('Captura de datos CASO'!D822),ISBLANK('Captura de datos CASO'!E822),ISBLANK('Captura de datos CASO'!I822),ISBLANK('Captura de datos CASO'!J822),ISBLANK('Captura de datos CASO'!L822),ISBLANK('Captura de datos CASO'!M822),ISBLANK('Captura de datos CASO'!Z822),ISBLANK('Captura de datos CASO'!AC822),ISBLANK('Captura de datos CASO'!AB822)),TRUE,FALSE)</f>
        <v>1</v>
      </c>
    </row>
    <row r="823" spans="1:2" x14ac:dyDescent="0.3">
      <c r="A823" s="42" t="b">
        <f>IF(COUNTA('Captura de datos CASO'!A823:AE823)-COUNTIF('Captura de datos CASO'!A823:AE823,"#N/A")&gt;0,TRUE,FALSE)</f>
        <v>0</v>
      </c>
      <c r="B823" t="b">
        <f>IF(OR(ISBLANK('Captura de datos CASO'!B823),ISBLANK('Captura de datos CASO'!C823),ISBLANK('Captura de datos CASO'!D823),ISBLANK('Captura de datos CASO'!E823),ISBLANK('Captura de datos CASO'!I823),ISBLANK('Captura de datos CASO'!J823),ISBLANK('Captura de datos CASO'!L823),ISBLANK('Captura de datos CASO'!M823),ISBLANK('Captura de datos CASO'!Z823),ISBLANK('Captura de datos CASO'!AC823),ISBLANK('Captura de datos CASO'!AB823)),TRUE,FALSE)</f>
        <v>1</v>
      </c>
    </row>
    <row r="824" spans="1:2" x14ac:dyDescent="0.3">
      <c r="A824" s="42" t="b">
        <f>IF(COUNTA('Captura de datos CASO'!A824:AE824)-COUNTIF('Captura de datos CASO'!A824:AE824,"#N/A")&gt;0,TRUE,FALSE)</f>
        <v>0</v>
      </c>
      <c r="B824" t="b">
        <f>IF(OR(ISBLANK('Captura de datos CASO'!B824),ISBLANK('Captura de datos CASO'!C824),ISBLANK('Captura de datos CASO'!D824),ISBLANK('Captura de datos CASO'!E824),ISBLANK('Captura de datos CASO'!I824),ISBLANK('Captura de datos CASO'!J824),ISBLANK('Captura de datos CASO'!L824),ISBLANK('Captura de datos CASO'!M824),ISBLANK('Captura de datos CASO'!Z824),ISBLANK('Captura de datos CASO'!AC824),ISBLANK('Captura de datos CASO'!AB824)),TRUE,FALSE)</f>
        <v>1</v>
      </c>
    </row>
    <row r="825" spans="1:2" x14ac:dyDescent="0.3">
      <c r="A825" s="42" t="b">
        <f>IF(COUNTA('Captura de datos CASO'!A825:AE825)-COUNTIF('Captura de datos CASO'!A825:AE825,"#N/A")&gt;0,TRUE,FALSE)</f>
        <v>0</v>
      </c>
      <c r="B825" t="b">
        <f>IF(OR(ISBLANK('Captura de datos CASO'!B825),ISBLANK('Captura de datos CASO'!C825),ISBLANK('Captura de datos CASO'!D825),ISBLANK('Captura de datos CASO'!E825),ISBLANK('Captura de datos CASO'!I825),ISBLANK('Captura de datos CASO'!J825),ISBLANK('Captura de datos CASO'!L825),ISBLANK('Captura de datos CASO'!M825),ISBLANK('Captura de datos CASO'!Z825),ISBLANK('Captura de datos CASO'!AC825),ISBLANK('Captura de datos CASO'!AB825)),TRUE,FALSE)</f>
        <v>1</v>
      </c>
    </row>
    <row r="826" spans="1:2" x14ac:dyDescent="0.3">
      <c r="A826" s="42" t="b">
        <f>IF(COUNTA('Captura de datos CASO'!A826:AE826)-COUNTIF('Captura de datos CASO'!A826:AE826,"#N/A")&gt;0,TRUE,FALSE)</f>
        <v>0</v>
      </c>
      <c r="B826" t="b">
        <f>IF(OR(ISBLANK('Captura de datos CASO'!B826),ISBLANK('Captura de datos CASO'!C826),ISBLANK('Captura de datos CASO'!D826),ISBLANK('Captura de datos CASO'!E826),ISBLANK('Captura de datos CASO'!I826),ISBLANK('Captura de datos CASO'!J826),ISBLANK('Captura de datos CASO'!L826),ISBLANK('Captura de datos CASO'!M826),ISBLANK('Captura de datos CASO'!Z826),ISBLANK('Captura de datos CASO'!AC826),ISBLANK('Captura de datos CASO'!AB826)),TRUE,FALSE)</f>
        <v>1</v>
      </c>
    </row>
    <row r="827" spans="1:2" x14ac:dyDescent="0.3">
      <c r="A827" s="42" t="b">
        <f>IF(COUNTA('Captura de datos CASO'!A827:AE827)-COUNTIF('Captura de datos CASO'!A827:AE827,"#N/A")&gt;0,TRUE,FALSE)</f>
        <v>0</v>
      </c>
      <c r="B827" t="b">
        <f>IF(OR(ISBLANK('Captura de datos CASO'!B827),ISBLANK('Captura de datos CASO'!C827),ISBLANK('Captura de datos CASO'!D827),ISBLANK('Captura de datos CASO'!E827),ISBLANK('Captura de datos CASO'!I827),ISBLANK('Captura de datos CASO'!J827),ISBLANK('Captura de datos CASO'!L827),ISBLANK('Captura de datos CASO'!M827),ISBLANK('Captura de datos CASO'!Z827),ISBLANK('Captura de datos CASO'!AC827),ISBLANK('Captura de datos CASO'!AB827)),TRUE,FALSE)</f>
        <v>1</v>
      </c>
    </row>
    <row r="828" spans="1:2" x14ac:dyDescent="0.3">
      <c r="A828" s="42" t="b">
        <f>IF(COUNTA('Captura de datos CASO'!A828:AE828)-COUNTIF('Captura de datos CASO'!A828:AE828,"#N/A")&gt;0,TRUE,FALSE)</f>
        <v>0</v>
      </c>
      <c r="B828" t="b">
        <f>IF(OR(ISBLANK('Captura de datos CASO'!B828),ISBLANK('Captura de datos CASO'!C828),ISBLANK('Captura de datos CASO'!D828),ISBLANK('Captura de datos CASO'!E828),ISBLANK('Captura de datos CASO'!I828),ISBLANK('Captura de datos CASO'!J828),ISBLANK('Captura de datos CASO'!L828),ISBLANK('Captura de datos CASO'!M828),ISBLANK('Captura de datos CASO'!Z828),ISBLANK('Captura de datos CASO'!AC828),ISBLANK('Captura de datos CASO'!AB828)),TRUE,FALSE)</f>
        <v>1</v>
      </c>
    </row>
    <row r="829" spans="1:2" x14ac:dyDescent="0.3">
      <c r="A829" s="42" t="b">
        <f>IF(COUNTA('Captura de datos CASO'!A829:AE829)-COUNTIF('Captura de datos CASO'!A829:AE829,"#N/A")&gt;0,TRUE,FALSE)</f>
        <v>0</v>
      </c>
      <c r="B829" t="b">
        <f>IF(OR(ISBLANK('Captura de datos CASO'!B829),ISBLANK('Captura de datos CASO'!C829),ISBLANK('Captura de datos CASO'!D829),ISBLANK('Captura de datos CASO'!E829),ISBLANK('Captura de datos CASO'!I829),ISBLANK('Captura de datos CASO'!J829),ISBLANK('Captura de datos CASO'!L829),ISBLANK('Captura de datos CASO'!M829),ISBLANK('Captura de datos CASO'!Z829),ISBLANK('Captura de datos CASO'!AC829),ISBLANK('Captura de datos CASO'!AB829)),TRUE,FALSE)</f>
        <v>1</v>
      </c>
    </row>
    <row r="830" spans="1:2" x14ac:dyDescent="0.3">
      <c r="A830" s="42" t="b">
        <f>IF(COUNTA('Captura de datos CASO'!A830:AE830)-COUNTIF('Captura de datos CASO'!A830:AE830,"#N/A")&gt;0,TRUE,FALSE)</f>
        <v>0</v>
      </c>
      <c r="B830" t="b">
        <f>IF(OR(ISBLANK('Captura de datos CASO'!B830),ISBLANK('Captura de datos CASO'!C830),ISBLANK('Captura de datos CASO'!D830),ISBLANK('Captura de datos CASO'!E830),ISBLANK('Captura de datos CASO'!I830),ISBLANK('Captura de datos CASO'!J830),ISBLANK('Captura de datos CASO'!L830),ISBLANK('Captura de datos CASO'!M830),ISBLANK('Captura de datos CASO'!Z830),ISBLANK('Captura de datos CASO'!AC830),ISBLANK('Captura de datos CASO'!AB830)),TRUE,FALSE)</f>
        <v>1</v>
      </c>
    </row>
    <row r="831" spans="1:2" x14ac:dyDescent="0.3">
      <c r="A831" s="42" t="b">
        <f>IF(COUNTA('Captura de datos CASO'!A831:AE831)-COUNTIF('Captura de datos CASO'!A831:AE831,"#N/A")&gt;0,TRUE,FALSE)</f>
        <v>0</v>
      </c>
      <c r="B831" t="b">
        <f>IF(OR(ISBLANK('Captura de datos CASO'!B831),ISBLANK('Captura de datos CASO'!C831),ISBLANK('Captura de datos CASO'!D831),ISBLANK('Captura de datos CASO'!E831),ISBLANK('Captura de datos CASO'!I831),ISBLANK('Captura de datos CASO'!J831),ISBLANK('Captura de datos CASO'!L831),ISBLANK('Captura de datos CASO'!M831),ISBLANK('Captura de datos CASO'!Z831),ISBLANK('Captura de datos CASO'!AC831),ISBLANK('Captura de datos CASO'!AB831)),TRUE,FALSE)</f>
        <v>1</v>
      </c>
    </row>
    <row r="832" spans="1:2" x14ac:dyDescent="0.3">
      <c r="A832" s="42" t="b">
        <f>IF(COUNTA('Captura de datos CASO'!A832:AE832)-COUNTIF('Captura de datos CASO'!A832:AE832,"#N/A")&gt;0,TRUE,FALSE)</f>
        <v>0</v>
      </c>
      <c r="B832" t="b">
        <f>IF(OR(ISBLANK('Captura de datos CASO'!B832),ISBLANK('Captura de datos CASO'!C832),ISBLANK('Captura de datos CASO'!D832),ISBLANK('Captura de datos CASO'!E832),ISBLANK('Captura de datos CASO'!I832),ISBLANK('Captura de datos CASO'!J832),ISBLANK('Captura de datos CASO'!L832),ISBLANK('Captura de datos CASO'!M832),ISBLANK('Captura de datos CASO'!Z832),ISBLANK('Captura de datos CASO'!AC832),ISBLANK('Captura de datos CASO'!AB832)),TRUE,FALSE)</f>
        <v>1</v>
      </c>
    </row>
    <row r="833" spans="1:2" x14ac:dyDescent="0.3">
      <c r="A833" s="42" t="b">
        <f>IF(COUNTA('Captura de datos CASO'!A833:AE833)-COUNTIF('Captura de datos CASO'!A833:AE833,"#N/A")&gt;0,TRUE,FALSE)</f>
        <v>0</v>
      </c>
      <c r="B833" t="b">
        <f>IF(OR(ISBLANK('Captura de datos CASO'!B833),ISBLANK('Captura de datos CASO'!C833),ISBLANK('Captura de datos CASO'!D833),ISBLANK('Captura de datos CASO'!E833),ISBLANK('Captura de datos CASO'!I833),ISBLANK('Captura de datos CASO'!J833),ISBLANK('Captura de datos CASO'!L833),ISBLANK('Captura de datos CASO'!M833),ISBLANK('Captura de datos CASO'!Z833),ISBLANK('Captura de datos CASO'!AC833),ISBLANK('Captura de datos CASO'!AB833)),TRUE,FALSE)</f>
        <v>1</v>
      </c>
    </row>
    <row r="834" spans="1:2" x14ac:dyDescent="0.3">
      <c r="A834" s="42" t="b">
        <f>IF(COUNTA('Captura de datos CASO'!A834:AE834)-COUNTIF('Captura de datos CASO'!A834:AE834,"#N/A")&gt;0,TRUE,FALSE)</f>
        <v>0</v>
      </c>
      <c r="B834" t="b">
        <f>IF(OR(ISBLANK('Captura de datos CASO'!B834),ISBLANK('Captura de datos CASO'!C834),ISBLANK('Captura de datos CASO'!D834),ISBLANK('Captura de datos CASO'!E834),ISBLANK('Captura de datos CASO'!I834),ISBLANK('Captura de datos CASO'!J834),ISBLANK('Captura de datos CASO'!L834),ISBLANK('Captura de datos CASO'!M834),ISBLANK('Captura de datos CASO'!Z834),ISBLANK('Captura de datos CASO'!AC834),ISBLANK('Captura de datos CASO'!AB834)),TRUE,FALSE)</f>
        <v>1</v>
      </c>
    </row>
    <row r="835" spans="1:2" x14ac:dyDescent="0.3">
      <c r="A835" s="42" t="b">
        <f>IF(COUNTA('Captura de datos CASO'!A835:AE835)-COUNTIF('Captura de datos CASO'!A835:AE835,"#N/A")&gt;0,TRUE,FALSE)</f>
        <v>0</v>
      </c>
      <c r="B835" t="b">
        <f>IF(OR(ISBLANK('Captura de datos CASO'!B835),ISBLANK('Captura de datos CASO'!C835),ISBLANK('Captura de datos CASO'!D835),ISBLANK('Captura de datos CASO'!E835),ISBLANK('Captura de datos CASO'!I835),ISBLANK('Captura de datos CASO'!J835),ISBLANK('Captura de datos CASO'!L835),ISBLANK('Captura de datos CASO'!M835),ISBLANK('Captura de datos CASO'!Z835),ISBLANK('Captura de datos CASO'!AC835),ISBLANK('Captura de datos CASO'!AB835)),TRUE,FALSE)</f>
        <v>1</v>
      </c>
    </row>
    <row r="836" spans="1:2" x14ac:dyDescent="0.3">
      <c r="A836" s="42" t="b">
        <f>IF(COUNTA('Captura de datos CASO'!A836:AE836)-COUNTIF('Captura de datos CASO'!A836:AE836,"#N/A")&gt;0,TRUE,FALSE)</f>
        <v>0</v>
      </c>
      <c r="B836" t="b">
        <f>IF(OR(ISBLANK('Captura de datos CASO'!B836),ISBLANK('Captura de datos CASO'!C836),ISBLANK('Captura de datos CASO'!D836),ISBLANK('Captura de datos CASO'!E836),ISBLANK('Captura de datos CASO'!I836),ISBLANK('Captura de datos CASO'!J836),ISBLANK('Captura de datos CASO'!L836),ISBLANK('Captura de datos CASO'!M836),ISBLANK('Captura de datos CASO'!Z836),ISBLANK('Captura de datos CASO'!AC836),ISBLANK('Captura de datos CASO'!AB836)),TRUE,FALSE)</f>
        <v>1</v>
      </c>
    </row>
    <row r="837" spans="1:2" x14ac:dyDescent="0.3">
      <c r="A837" s="42" t="b">
        <f>IF(COUNTA('Captura de datos CASO'!A837:AE837)-COUNTIF('Captura de datos CASO'!A837:AE837,"#N/A")&gt;0,TRUE,FALSE)</f>
        <v>0</v>
      </c>
      <c r="B837" t="b">
        <f>IF(OR(ISBLANK('Captura de datos CASO'!B837),ISBLANK('Captura de datos CASO'!C837),ISBLANK('Captura de datos CASO'!D837),ISBLANK('Captura de datos CASO'!E837),ISBLANK('Captura de datos CASO'!I837),ISBLANK('Captura de datos CASO'!J837),ISBLANK('Captura de datos CASO'!L837),ISBLANK('Captura de datos CASO'!M837),ISBLANK('Captura de datos CASO'!Z837),ISBLANK('Captura de datos CASO'!AC837),ISBLANK('Captura de datos CASO'!AB837)),TRUE,FALSE)</f>
        <v>1</v>
      </c>
    </row>
    <row r="838" spans="1:2" x14ac:dyDescent="0.3">
      <c r="A838" s="42" t="b">
        <f>IF(COUNTA('Captura de datos CASO'!A838:AE838)-COUNTIF('Captura de datos CASO'!A838:AE838,"#N/A")&gt;0,TRUE,FALSE)</f>
        <v>0</v>
      </c>
      <c r="B838" t="b">
        <f>IF(OR(ISBLANK('Captura de datos CASO'!B838),ISBLANK('Captura de datos CASO'!C838),ISBLANK('Captura de datos CASO'!D838),ISBLANK('Captura de datos CASO'!E838),ISBLANK('Captura de datos CASO'!I838),ISBLANK('Captura de datos CASO'!J838),ISBLANK('Captura de datos CASO'!L838),ISBLANK('Captura de datos CASO'!M838),ISBLANK('Captura de datos CASO'!Z838),ISBLANK('Captura de datos CASO'!AC838),ISBLANK('Captura de datos CASO'!AB838)),TRUE,FALSE)</f>
        <v>1</v>
      </c>
    </row>
    <row r="839" spans="1:2" x14ac:dyDescent="0.3">
      <c r="A839" s="42" t="b">
        <f>IF(COUNTA('Captura de datos CASO'!A839:AE839)-COUNTIF('Captura de datos CASO'!A839:AE839,"#N/A")&gt;0,TRUE,FALSE)</f>
        <v>0</v>
      </c>
      <c r="B839" t="b">
        <f>IF(OR(ISBLANK('Captura de datos CASO'!B839),ISBLANK('Captura de datos CASO'!C839),ISBLANK('Captura de datos CASO'!D839),ISBLANK('Captura de datos CASO'!E839),ISBLANK('Captura de datos CASO'!I839),ISBLANK('Captura de datos CASO'!J839),ISBLANK('Captura de datos CASO'!L839),ISBLANK('Captura de datos CASO'!M839),ISBLANK('Captura de datos CASO'!Z839),ISBLANK('Captura de datos CASO'!AC839),ISBLANK('Captura de datos CASO'!AB839)),TRUE,FALSE)</f>
        <v>1</v>
      </c>
    </row>
    <row r="840" spans="1:2" x14ac:dyDescent="0.3">
      <c r="A840" s="42" t="b">
        <f>IF(COUNTA('Captura de datos CASO'!A840:AE840)-COUNTIF('Captura de datos CASO'!A840:AE840,"#N/A")&gt;0,TRUE,FALSE)</f>
        <v>0</v>
      </c>
      <c r="B840" t="b">
        <f>IF(OR(ISBLANK('Captura de datos CASO'!B840),ISBLANK('Captura de datos CASO'!C840),ISBLANK('Captura de datos CASO'!D840),ISBLANK('Captura de datos CASO'!E840),ISBLANK('Captura de datos CASO'!I840),ISBLANK('Captura de datos CASO'!J840),ISBLANK('Captura de datos CASO'!L840),ISBLANK('Captura de datos CASO'!M840),ISBLANK('Captura de datos CASO'!Z840),ISBLANK('Captura de datos CASO'!AC840),ISBLANK('Captura de datos CASO'!AB840)),TRUE,FALSE)</f>
        <v>1</v>
      </c>
    </row>
    <row r="841" spans="1:2" x14ac:dyDescent="0.3">
      <c r="A841" s="42" t="b">
        <f>IF(COUNTA('Captura de datos CASO'!A841:AE841)-COUNTIF('Captura de datos CASO'!A841:AE841,"#N/A")&gt;0,TRUE,FALSE)</f>
        <v>0</v>
      </c>
      <c r="B841" t="b">
        <f>IF(OR(ISBLANK('Captura de datos CASO'!B841),ISBLANK('Captura de datos CASO'!C841),ISBLANK('Captura de datos CASO'!D841),ISBLANK('Captura de datos CASO'!E841),ISBLANK('Captura de datos CASO'!I841),ISBLANK('Captura de datos CASO'!J841),ISBLANK('Captura de datos CASO'!L841),ISBLANK('Captura de datos CASO'!M841),ISBLANK('Captura de datos CASO'!Z841),ISBLANK('Captura de datos CASO'!AC841),ISBLANK('Captura de datos CASO'!AB841)),TRUE,FALSE)</f>
        <v>1</v>
      </c>
    </row>
    <row r="842" spans="1:2" x14ac:dyDescent="0.3">
      <c r="A842" s="42" t="b">
        <f>IF(COUNTA('Captura de datos CASO'!A842:AE842)-COUNTIF('Captura de datos CASO'!A842:AE842,"#N/A")&gt;0,TRUE,FALSE)</f>
        <v>0</v>
      </c>
      <c r="B842" t="b">
        <f>IF(OR(ISBLANK('Captura de datos CASO'!B842),ISBLANK('Captura de datos CASO'!C842),ISBLANK('Captura de datos CASO'!D842),ISBLANK('Captura de datos CASO'!E842),ISBLANK('Captura de datos CASO'!I842),ISBLANK('Captura de datos CASO'!J842),ISBLANK('Captura de datos CASO'!L842),ISBLANK('Captura de datos CASO'!M842),ISBLANK('Captura de datos CASO'!Z842),ISBLANK('Captura de datos CASO'!AC842),ISBLANK('Captura de datos CASO'!AB842)),TRUE,FALSE)</f>
        <v>1</v>
      </c>
    </row>
    <row r="843" spans="1:2" x14ac:dyDescent="0.3">
      <c r="A843" s="42" t="b">
        <f>IF(COUNTA('Captura de datos CASO'!A843:AE843)-COUNTIF('Captura de datos CASO'!A843:AE843,"#N/A")&gt;0,TRUE,FALSE)</f>
        <v>0</v>
      </c>
      <c r="B843" t="b">
        <f>IF(OR(ISBLANK('Captura de datos CASO'!B843),ISBLANK('Captura de datos CASO'!C843),ISBLANK('Captura de datos CASO'!D843),ISBLANK('Captura de datos CASO'!E843),ISBLANK('Captura de datos CASO'!I843),ISBLANK('Captura de datos CASO'!J843),ISBLANK('Captura de datos CASO'!L843),ISBLANK('Captura de datos CASO'!M843),ISBLANK('Captura de datos CASO'!Z843),ISBLANK('Captura de datos CASO'!AC843),ISBLANK('Captura de datos CASO'!AB843)),TRUE,FALSE)</f>
        <v>1</v>
      </c>
    </row>
    <row r="844" spans="1:2" x14ac:dyDescent="0.3">
      <c r="A844" s="42" t="b">
        <f>IF(COUNTA('Captura de datos CASO'!A844:AE844)-COUNTIF('Captura de datos CASO'!A844:AE844,"#N/A")&gt;0,TRUE,FALSE)</f>
        <v>0</v>
      </c>
      <c r="B844" t="b">
        <f>IF(OR(ISBLANK('Captura de datos CASO'!B844),ISBLANK('Captura de datos CASO'!C844),ISBLANK('Captura de datos CASO'!D844),ISBLANK('Captura de datos CASO'!E844),ISBLANK('Captura de datos CASO'!I844),ISBLANK('Captura de datos CASO'!J844),ISBLANK('Captura de datos CASO'!L844),ISBLANK('Captura de datos CASO'!M844),ISBLANK('Captura de datos CASO'!Z844),ISBLANK('Captura de datos CASO'!AC844),ISBLANK('Captura de datos CASO'!AB844)),TRUE,FALSE)</f>
        <v>1</v>
      </c>
    </row>
    <row r="845" spans="1:2" x14ac:dyDescent="0.3">
      <c r="A845" s="42" t="b">
        <f>IF(COUNTA('Captura de datos CASO'!A845:AE845)-COUNTIF('Captura de datos CASO'!A845:AE845,"#N/A")&gt;0,TRUE,FALSE)</f>
        <v>0</v>
      </c>
      <c r="B845" t="b">
        <f>IF(OR(ISBLANK('Captura de datos CASO'!B845),ISBLANK('Captura de datos CASO'!C845),ISBLANK('Captura de datos CASO'!D845),ISBLANK('Captura de datos CASO'!E845),ISBLANK('Captura de datos CASO'!I845),ISBLANK('Captura de datos CASO'!J845),ISBLANK('Captura de datos CASO'!L845),ISBLANK('Captura de datos CASO'!M845),ISBLANK('Captura de datos CASO'!Z845),ISBLANK('Captura de datos CASO'!AC845),ISBLANK('Captura de datos CASO'!AB845)),TRUE,FALSE)</f>
        <v>1</v>
      </c>
    </row>
    <row r="846" spans="1:2" x14ac:dyDescent="0.3">
      <c r="A846" s="42" t="b">
        <f>IF(COUNTA('Captura de datos CASO'!A846:AE846)-COUNTIF('Captura de datos CASO'!A846:AE846,"#N/A")&gt;0,TRUE,FALSE)</f>
        <v>0</v>
      </c>
      <c r="B846" t="b">
        <f>IF(OR(ISBLANK('Captura de datos CASO'!B846),ISBLANK('Captura de datos CASO'!C846),ISBLANK('Captura de datos CASO'!D846),ISBLANK('Captura de datos CASO'!E846),ISBLANK('Captura de datos CASO'!I846),ISBLANK('Captura de datos CASO'!J846),ISBLANK('Captura de datos CASO'!L846),ISBLANK('Captura de datos CASO'!M846),ISBLANK('Captura de datos CASO'!Z846),ISBLANK('Captura de datos CASO'!AC846),ISBLANK('Captura de datos CASO'!AB846)),TRUE,FALSE)</f>
        <v>1</v>
      </c>
    </row>
    <row r="847" spans="1:2" x14ac:dyDescent="0.3">
      <c r="A847" s="42" t="b">
        <f>IF(COUNTA('Captura de datos CASO'!A847:AE847)-COUNTIF('Captura de datos CASO'!A847:AE847,"#N/A")&gt;0,TRUE,FALSE)</f>
        <v>0</v>
      </c>
      <c r="B847" t="b">
        <f>IF(OR(ISBLANK('Captura de datos CASO'!B847),ISBLANK('Captura de datos CASO'!C847),ISBLANK('Captura de datos CASO'!D847),ISBLANK('Captura de datos CASO'!E847),ISBLANK('Captura de datos CASO'!I847),ISBLANK('Captura de datos CASO'!J847),ISBLANK('Captura de datos CASO'!L847),ISBLANK('Captura de datos CASO'!M847),ISBLANK('Captura de datos CASO'!Z847),ISBLANK('Captura de datos CASO'!AC847),ISBLANK('Captura de datos CASO'!AB847)),TRUE,FALSE)</f>
        <v>1</v>
      </c>
    </row>
    <row r="848" spans="1:2" x14ac:dyDescent="0.3">
      <c r="A848" s="42" t="b">
        <f>IF(COUNTA('Captura de datos CASO'!A848:AE848)-COUNTIF('Captura de datos CASO'!A848:AE848,"#N/A")&gt;0,TRUE,FALSE)</f>
        <v>0</v>
      </c>
      <c r="B848" t="b">
        <f>IF(OR(ISBLANK('Captura de datos CASO'!B848),ISBLANK('Captura de datos CASO'!C848),ISBLANK('Captura de datos CASO'!D848),ISBLANK('Captura de datos CASO'!E848),ISBLANK('Captura de datos CASO'!I848),ISBLANK('Captura de datos CASO'!J848),ISBLANK('Captura de datos CASO'!L848),ISBLANK('Captura de datos CASO'!M848),ISBLANK('Captura de datos CASO'!Z848),ISBLANK('Captura de datos CASO'!AC848),ISBLANK('Captura de datos CASO'!AB848)),TRUE,FALSE)</f>
        <v>1</v>
      </c>
    </row>
    <row r="849" spans="1:2" x14ac:dyDescent="0.3">
      <c r="A849" s="42" t="b">
        <f>IF(COUNTA('Captura de datos CASO'!A849:AE849)-COUNTIF('Captura de datos CASO'!A849:AE849,"#N/A")&gt;0,TRUE,FALSE)</f>
        <v>0</v>
      </c>
      <c r="B849" t="b">
        <f>IF(OR(ISBLANK('Captura de datos CASO'!B849),ISBLANK('Captura de datos CASO'!C849),ISBLANK('Captura de datos CASO'!D849),ISBLANK('Captura de datos CASO'!E849),ISBLANK('Captura de datos CASO'!I849),ISBLANK('Captura de datos CASO'!J849),ISBLANK('Captura de datos CASO'!L849),ISBLANK('Captura de datos CASO'!M849),ISBLANK('Captura de datos CASO'!Z849),ISBLANK('Captura de datos CASO'!AC849),ISBLANK('Captura de datos CASO'!AB849)),TRUE,FALSE)</f>
        <v>1</v>
      </c>
    </row>
    <row r="850" spans="1:2" x14ac:dyDescent="0.3">
      <c r="A850" s="42" t="b">
        <f>IF(COUNTA('Captura de datos CASO'!A850:AE850)-COUNTIF('Captura de datos CASO'!A850:AE850,"#N/A")&gt;0,TRUE,FALSE)</f>
        <v>0</v>
      </c>
      <c r="B850" t="b">
        <f>IF(OR(ISBLANK('Captura de datos CASO'!B850),ISBLANK('Captura de datos CASO'!C850),ISBLANK('Captura de datos CASO'!D850),ISBLANK('Captura de datos CASO'!E850),ISBLANK('Captura de datos CASO'!I850),ISBLANK('Captura de datos CASO'!J850),ISBLANK('Captura de datos CASO'!L850),ISBLANK('Captura de datos CASO'!M850),ISBLANK('Captura de datos CASO'!Z850),ISBLANK('Captura de datos CASO'!AC850),ISBLANK('Captura de datos CASO'!AB850)),TRUE,FALSE)</f>
        <v>1</v>
      </c>
    </row>
    <row r="851" spans="1:2" x14ac:dyDescent="0.3">
      <c r="A851" s="42" t="b">
        <f>IF(COUNTA('Captura de datos CASO'!A851:AE851)-COUNTIF('Captura de datos CASO'!A851:AE851,"#N/A")&gt;0,TRUE,FALSE)</f>
        <v>0</v>
      </c>
      <c r="B851" t="b">
        <f>IF(OR(ISBLANK('Captura de datos CASO'!B851),ISBLANK('Captura de datos CASO'!C851),ISBLANK('Captura de datos CASO'!D851),ISBLANK('Captura de datos CASO'!E851),ISBLANK('Captura de datos CASO'!I851),ISBLANK('Captura de datos CASO'!J851),ISBLANK('Captura de datos CASO'!L851),ISBLANK('Captura de datos CASO'!M851),ISBLANK('Captura de datos CASO'!Z851),ISBLANK('Captura de datos CASO'!AC851),ISBLANK('Captura de datos CASO'!AB851)),TRUE,FALSE)</f>
        <v>1</v>
      </c>
    </row>
    <row r="852" spans="1:2" x14ac:dyDescent="0.3">
      <c r="A852" s="42" t="b">
        <f>IF(COUNTA('Captura de datos CASO'!A852:AE852)-COUNTIF('Captura de datos CASO'!A852:AE852,"#N/A")&gt;0,TRUE,FALSE)</f>
        <v>0</v>
      </c>
      <c r="B852" t="b">
        <f>IF(OR(ISBLANK('Captura de datos CASO'!B852),ISBLANK('Captura de datos CASO'!C852),ISBLANK('Captura de datos CASO'!D852),ISBLANK('Captura de datos CASO'!E852),ISBLANK('Captura de datos CASO'!I852),ISBLANK('Captura de datos CASO'!J852),ISBLANK('Captura de datos CASO'!L852),ISBLANK('Captura de datos CASO'!M852),ISBLANK('Captura de datos CASO'!Z852),ISBLANK('Captura de datos CASO'!AC852),ISBLANK('Captura de datos CASO'!AB852)),TRUE,FALSE)</f>
        <v>1</v>
      </c>
    </row>
    <row r="853" spans="1:2" x14ac:dyDescent="0.3">
      <c r="A853" s="42" t="b">
        <f>IF(COUNTA('Captura de datos CASO'!A853:AE853)-COUNTIF('Captura de datos CASO'!A853:AE853,"#N/A")&gt;0,TRUE,FALSE)</f>
        <v>0</v>
      </c>
      <c r="B853" t="b">
        <f>IF(OR(ISBLANK('Captura de datos CASO'!B853),ISBLANK('Captura de datos CASO'!C853),ISBLANK('Captura de datos CASO'!D853),ISBLANK('Captura de datos CASO'!E853),ISBLANK('Captura de datos CASO'!I853),ISBLANK('Captura de datos CASO'!J853),ISBLANK('Captura de datos CASO'!L853),ISBLANK('Captura de datos CASO'!M853),ISBLANK('Captura de datos CASO'!Z853),ISBLANK('Captura de datos CASO'!AC853),ISBLANK('Captura de datos CASO'!AB853)),TRUE,FALSE)</f>
        <v>1</v>
      </c>
    </row>
    <row r="854" spans="1:2" x14ac:dyDescent="0.3">
      <c r="A854" s="42" t="b">
        <f>IF(COUNTA('Captura de datos CASO'!A854:AE854)-COUNTIF('Captura de datos CASO'!A854:AE854,"#N/A")&gt;0,TRUE,FALSE)</f>
        <v>0</v>
      </c>
      <c r="B854" t="b">
        <f>IF(OR(ISBLANK('Captura de datos CASO'!B854),ISBLANK('Captura de datos CASO'!C854),ISBLANK('Captura de datos CASO'!D854),ISBLANK('Captura de datos CASO'!E854),ISBLANK('Captura de datos CASO'!I854),ISBLANK('Captura de datos CASO'!J854),ISBLANK('Captura de datos CASO'!L854),ISBLANK('Captura de datos CASO'!M854),ISBLANK('Captura de datos CASO'!Z854),ISBLANK('Captura de datos CASO'!AC854),ISBLANK('Captura de datos CASO'!AB854)),TRUE,FALSE)</f>
        <v>1</v>
      </c>
    </row>
    <row r="855" spans="1:2" x14ac:dyDescent="0.3">
      <c r="A855" s="42" t="b">
        <f>IF(COUNTA('Captura de datos CASO'!A855:AE855)-COUNTIF('Captura de datos CASO'!A855:AE855,"#N/A")&gt;0,TRUE,FALSE)</f>
        <v>0</v>
      </c>
      <c r="B855" t="b">
        <f>IF(OR(ISBLANK('Captura de datos CASO'!B855),ISBLANK('Captura de datos CASO'!C855),ISBLANK('Captura de datos CASO'!D855),ISBLANK('Captura de datos CASO'!E855),ISBLANK('Captura de datos CASO'!I855),ISBLANK('Captura de datos CASO'!J855),ISBLANK('Captura de datos CASO'!L855),ISBLANK('Captura de datos CASO'!M855),ISBLANK('Captura de datos CASO'!Z855),ISBLANK('Captura de datos CASO'!AC855),ISBLANK('Captura de datos CASO'!AB855)),TRUE,FALSE)</f>
        <v>1</v>
      </c>
    </row>
    <row r="856" spans="1:2" x14ac:dyDescent="0.3">
      <c r="A856" s="42" t="b">
        <f>IF(COUNTA('Captura de datos CASO'!A856:AE856)-COUNTIF('Captura de datos CASO'!A856:AE856,"#N/A")&gt;0,TRUE,FALSE)</f>
        <v>0</v>
      </c>
      <c r="B856" t="b">
        <f>IF(OR(ISBLANK('Captura de datos CASO'!B856),ISBLANK('Captura de datos CASO'!C856),ISBLANK('Captura de datos CASO'!D856),ISBLANK('Captura de datos CASO'!E856),ISBLANK('Captura de datos CASO'!I856),ISBLANK('Captura de datos CASO'!J856),ISBLANK('Captura de datos CASO'!L856),ISBLANK('Captura de datos CASO'!M856),ISBLANK('Captura de datos CASO'!Z856),ISBLANK('Captura de datos CASO'!AC856),ISBLANK('Captura de datos CASO'!AB856)),TRUE,FALSE)</f>
        <v>1</v>
      </c>
    </row>
    <row r="857" spans="1:2" x14ac:dyDescent="0.3">
      <c r="A857" s="42" t="b">
        <f>IF(COUNTA('Captura de datos CASO'!A857:AE857)-COUNTIF('Captura de datos CASO'!A857:AE857,"#N/A")&gt;0,TRUE,FALSE)</f>
        <v>0</v>
      </c>
      <c r="B857" t="b">
        <f>IF(OR(ISBLANK('Captura de datos CASO'!B857),ISBLANK('Captura de datos CASO'!C857),ISBLANK('Captura de datos CASO'!D857),ISBLANK('Captura de datos CASO'!E857),ISBLANK('Captura de datos CASO'!I857),ISBLANK('Captura de datos CASO'!J857),ISBLANK('Captura de datos CASO'!L857),ISBLANK('Captura de datos CASO'!M857),ISBLANK('Captura de datos CASO'!Z857),ISBLANK('Captura de datos CASO'!AC857),ISBLANK('Captura de datos CASO'!AB857)),TRUE,FALSE)</f>
        <v>1</v>
      </c>
    </row>
    <row r="858" spans="1:2" x14ac:dyDescent="0.3">
      <c r="A858" s="42" t="b">
        <f>IF(COUNTA('Captura de datos CASO'!A858:AE858)-COUNTIF('Captura de datos CASO'!A858:AE858,"#N/A")&gt;0,TRUE,FALSE)</f>
        <v>0</v>
      </c>
      <c r="B858" t="b">
        <f>IF(OR(ISBLANK('Captura de datos CASO'!B858),ISBLANK('Captura de datos CASO'!C858),ISBLANK('Captura de datos CASO'!D858),ISBLANK('Captura de datos CASO'!E858),ISBLANK('Captura de datos CASO'!I858),ISBLANK('Captura de datos CASO'!J858),ISBLANK('Captura de datos CASO'!L858),ISBLANK('Captura de datos CASO'!M858),ISBLANK('Captura de datos CASO'!Z858),ISBLANK('Captura de datos CASO'!AC858),ISBLANK('Captura de datos CASO'!AB858)),TRUE,FALSE)</f>
        <v>1</v>
      </c>
    </row>
    <row r="859" spans="1:2" x14ac:dyDescent="0.3">
      <c r="A859" s="42" t="b">
        <f>IF(COUNTA('Captura de datos CASO'!A859:AE859)-COUNTIF('Captura de datos CASO'!A859:AE859,"#N/A")&gt;0,TRUE,FALSE)</f>
        <v>0</v>
      </c>
      <c r="B859" t="b">
        <f>IF(OR(ISBLANK('Captura de datos CASO'!B859),ISBLANK('Captura de datos CASO'!C859),ISBLANK('Captura de datos CASO'!D859),ISBLANK('Captura de datos CASO'!E859),ISBLANK('Captura de datos CASO'!I859),ISBLANK('Captura de datos CASO'!J859),ISBLANK('Captura de datos CASO'!L859),ISBLANK('Captura de datos CASO'!M859),ISBLANK('Captura de datos CASO'!Z859),ISBLANK('Captura de datos CASO'!AC859),ISBLANK('Captura de datos CASO'!AB859)),TRUE,FALSE)</f>
        <v>1</v>
      </c>
    </row>
    <row r="860" spans="1:2" x14ac:dyDescent="0.3">
      <c r="A860" s="42" t="b">
        <f>IF(COUNTA('Captura de datos CASO'!A860:AE860)-COUNTIF('Captura de datos CASO'!A860:AE860,"#N/A")&gt;0,TRUE,FALSE)</f>
        <v>0</v>
      </c>
      <c r="B860" t="b">
        <f>IF(OR(ISBLANK('Captura de datos CASO'!B860),ISBLANK('Captura de datos CASO'!C860),ISBLANK('Captura de datos CASO'!D860),ISBLANK('Captura de datos CASO'!E860),ISBLANK('Captura de datos CASO'!I860),ISBLANK('Captura de datos CASO'!J860),ISBLANK('Captura de datos CASO'!L860),ISBLANK('Captura de datos CASO'!M860),ISBLANK('Captura de datos CASO'!Z860),ISBLANK('Captura de datos CASO'!AC860),ISBLANK('Captura de datos CASO'!AB860)),TRUE,FALSE)</f>
        <v>1</v>
      </c>
    </row>
    <row r="861" spans="1:2" x14ac:dyDescent="0.3">
      <c r="A861" s="42" t="b">
        <f>IF(COUNTA('Captura de datos CASO'!A861:AE861)-COUNTIF('Captura de datos CASO'!A861:AE861,"#N/A")&gt;0,TRUE,FALSE)</f>
        <v>0</v>
      </c>
      <c r="B861" t="b">
        <f>IF(OR(ISBLANK('Captura de datos CASO'!B861),ISBLANK('Captura de datos CASO'!C861),ISBLANK('Captura de datos CASO'!D861),ISBLANK('Captura de datos CASO'!E861),ISBLANK('Captura de datos CASO'!I861),ISBLANK('Captura de datos CASO'!J861),ISBLANK('Captura de datos CASO'!L861),ISBLANK('Captura de datos CASO'!M861),ISBLANK('Captura de datos CASO'!Z861),ISBLANK('Captura de datos CASO'!AC861),ISBLANK('Captura de datos CASO'!AB861)),TRUE,FALSE)</f>
        <v>1</v>
      </c>
    </row>
    <row r="862" spans="1:2" x14ac:dyDescent="0.3">
      <c r="A862" s="42" t="b">
        <f>IF(COUNTA('Captura de datos CASO'!A862:AE862)-COUNTIF('Captura de datos CASO'!A862:AE862,"#N/A")&gt;0,TRUE,FALSE)</f>
        <v>0</v>
      </c>
      <c r="B862" t="b">
        <f>IF(OR(ISBLANK('Captura de datos CASO'!B862),ISBLANK('Captura de datos CASO'!C862),ISBLANK('Captura de datos CASO'!D862),ISBLANK('Captura de datos CASO'!E862),ISBLANK('Captura de datos CASO'!I862),ISBLANK('Captura de datos CASO'!J862),ISBLANK('Captura de datos CASO'!L862),ISBLANK('Captura de datos CASO'!M862),ISBLANK('Captura de datos CASO'!Z862),ISBLANK('Captura de datos CASO'!AC862),ISBLANK('Captura de datos CASO'!AB862)),TRUE,FALSE)</f>
        <v>1</v>
      </c>
    </row>
    <row r="863" spans="1:2" x14ac:dyDescent="0.3">
      <c r="A863" s="42" t="b">
        <f>IF(COUNTA('Captura de datos CASO'!A863:AE863)-COUNTIF('Captura de datos CASO'!A863:AE863,"#N/A")&gt;0,TRUE,FALSE)</f>
        <v>0</v>
      </c>
      <c r="B863" t="b">
        <f>IF(OR(ISBLANK('Captura de datos CASO'!B863),ISBLANK('Captura de datos CASO'!C863),ISBLANK('Captura de datos CASO'!D863),ISBLANK('Captura de datos CASO'!E863),ISBLANK('Captura de datos CASO'!I863),ISBLANK('Captura de datos CASO'!J863),ISBLANK('Captura de datos CASO'!L863),ISBLANK('Captura de datos CASO'!M863),ISBLANK('Captura de datos CASO'!Z863),ISBLANK('Captura de datos CASO'!AC863),ISBLANK('Captura de datos CASO'!AB863)),TRUE,FALSE)</f>
        <v>1</v>
      </c>
    </row>
    <row r="864" spans="1:2" x14ac:dyDescent="0.3">
      <c r="A864" s="42" t="b">
        <f>IF(COUNTA('Captura de datos CASO'!A864:AE864)-COUNTIF('Captura de datos CASO'!A864:AE864,"#N/A")&gt;0,TRUE,FALSE)</f>
        <v>0</v>
      </c>
      <c r="B864" t="b">
        <f>IF(OR(ISBLANK('Captura de datos CASO'!B864),ISBLANK('Captura de datos CASO'!C864),ISBLANK('Captura de datos CASO'!D864),ISBLANK('Captura de datos CASO'!E864),ISBLANK('Captura de datos CASO'!I864),ISBLANK('Captura de datos CASO'!J864),ISBLANK('Captura de datos CASO'!L864),ISBLANK('Captura de datos CASO'!M864),ISBLANK('Captura de datos CASO'!Z864),ISBLANK('Captura de datos CASO'!AC864),ISBLANK('Captura de datos CASO'!AB864)),TRUE,FALSE)</f>
        <v>1</v>
      </c>
    </row>
    <row r="865" spans="1:2" x14ac:dyDescent="0.3">
      <c r="A865" s="42" t="b">
        <f>IF(COUNTA('Captura de datos CASO'!A865:AE865)-COUNTIF('Captura de datos CASO'!A865:AE865,"#N/A")&gt;0,TRUE,FALSE)</f>
        <v>0</v>
      </c>
      <c r="B865" t="b">
        <f>IF(OR(ISBLANK('Captura de datos CASO'!B865),ISBLANK('Captura de datos CASO'!C865),ISBLANK('Captura de datos CASO'!D865),ISBLANK('Captura de datos CASO'!E865),ISBLANK('Captura de datos CASO'!I865),ISBLANK('Captura de datos CASO'!J865),ISBLANK('Captura de datos CASO'!L865),ISBLANK('Captura de datos CASO'!M865),ISBLANK('Captura de datos CASO'!Z865),ISBLANK('Captura de datos CASO'!AC865),ISBLANK('Captura de datos CASO'!AB865)),TRUE,FALSE)</f>
        <v>1</v>
      </c>
    </row>
    <row r="866" spans="1:2" x14ac:dyDescent="0.3">
      <c r="A866" s="42" t="b">
        <f>IF(COUNTA('Captura de datos CASO'!A866:AE866)-COUNTIF('Captura de datos CASO'!A866:AE866,"#N/A")&gt;0,TRUE,FALSE)</f>
        <v>0</v>
      </c>
      <c r="B866" t="b">
        <f>IF(OR(ISBLANK('Captura de datos CASO'!B866),ISBLANK('Captura de datos CASO'!C866),ISBLANK('Captura de datos CASO'!D866),ISBLANK('Captura de datos CASO'!E866),ISBLANK('Captura de datos CASO'!I866),ISBLANK('Captura de datos CASO'!J866),ISBLANK('Captura de datos CASO'!L866),ISBLANK('Captura de datos CASO'!M866),ISBLANK('Captura de datos CASO'!Z866),ISBLANK('Captura de datos CASO'!AC866),ISBLANK('Captura de datos CASO'!AB866)),TRUE,FALSE)</f>
        <v>1</v>
      </c>
    </row>
    <row r="867" spans="1:2" x14ac:dyDescent="0.3">
      <c r="A867" s="42" t="b">
        <f>IF(COUNTA('Captura de datos CASO'!A867:AE867)-COUNTIF('Captura de datos CASO'!A867:AE867,"#N/A")&gt;0,TRUE,FALSE)</f>
        <v>0</v>
      </c>
      <c r="B867" t="b">
        <f>IF(OR(ISBLANK('Captura de datos CASO'!B867),ISBLANK('Captura de datos CASO'!C867),ISBLANK('Captura de datos CASO'!D867),ISBLANK('Captura de datos CASO'!E867),ISBLANK('Captura de datos CASO'!I867),ISBLANK('Captura de datos CASO'!J867),ISBLANK('Captura de datos CASO'!L867),ISBLANK('Captura de datos CASO'!M867),ISBLANK('Captura de datos CASO'!Z867),ISBLANK('Captura de datos CASO'!AC867),ISBLANK('Captura de datos CASO'!AB867)),TRUE,FALSE)</f>
        <v>1</v>
      </c>
    </row>
    <row r="868" spans="1:2" x14ac:dyDescent="0.3">
      <c r="A868" s="42" t="b">
        <f>IF(COUNTA('Captura de datos CASO'!A868:AE868)-COUNTIF('Captura de datos CASO'!A868:AE868,"#N/A")&gt;0,TRUE,FALSE)</f>
        <v>0</v>
      </c>
      <c r="B868" t="b">
        <f>IF(OR(ISBLANK('Captura de datos CASO'!B868),ISBLANK('Captura de datos CASO'!C868),ISBLANK('Captura de datos CASO'!D868),ISBLANK('Captura de datos CASO'!E868),ISBLANK('Captura de datos CASO'!I868),ISBLANK('Captura de datos CASO'!J868),ISBLANK('Captura de datos CASO'!L868),ISBLANK('Captura de datos CASO'!M868),ISBLANK('Captura de datos CASO'!Z868),ISBLANK('Captura de datos CASO'!AC868),ISBLANK('Captura de datos CASO'!AB868)),TRUE,FALSE)</f>
        <v>1</v>
      </c>
    </row>
    <row r="869" spans="1:2" x14ac:dyDescent="0.3">
      <c r="A869" s="42" t="b">
        <f>IF(COUNTA('Captura de datos CASO'!A869:AE869)-COUNTIF('Captura de datos CASO'!A869:AE869,"#N/A")&gt;0,TRUE,FALSE)</f>
        <v>0</v>
      </c>
      <c r="B869" t="b">
        <f>IF(OR(ISBLANK('Captura de datos CASO'!B869),ISBLANK('Captura de datos CASO'!C869),ISBLANK('Captura de datos CASO'!D869),ISBLANK('Captura de datos CASO'!E869),ISBLANK('Captura de datos CASO'!I869),ISBLANK('Captura de datos CASO'!J869),ISBLANK('Captura de datos CASO'!L869),ISBLANK('Captura de datos CASO'!M869),ISBLANK('Captura de datos CASO'!Z869),ISBLANK('Captura de datos CASO'!AC869),ISBLANK('Captura de datos CASO'!AB869)),TRUE,FALSE)</f>
        <v>1</v>
      </c>
    </row>
    <row r="870" spans="1:2" x14ac:dyDescent="0.3">
      <c r="A870" s="42" t="b">
        <f>IF(COUNTA('Captura de datos CASO'!A870:AE870)-COUNTIF('Captura de datos CASO'!A870:AE870,"#N/A")&gt;0,TRUE,FALSE)</f>
        <v>0</v>
      </c>
      <c r="B870" t="b">
        <f>IF(OR(ISBLANK('Captura de datos CASO'!B870),ISBLANK('Captura de datos CASO'!C870),ISBLANK('Captura de datos CASO'!D870),ISBLANK('Captura de datos CASO'!E870),ISBLANK('Captura de datos CASO'!I870),ISBLANK('Captura de datos CASO'!J870),ISBLANK('Captura de datos CASO'!L870),ISBLANK('Captura de datos CASO'!M870),ISBLANK('Captura de datos CASO'!Z870),ISBLANK('Captura de datos CASO'!AC870),ISBLANK('Captura de datos CASO'!AB870)),TRUE,FALSE)</f>
        <v>1</v>
      </c>
    </row>
    <row r="871" spans="1:2" x14ac:dyDescent="0.3">
      <c r="A871" s="42" t="b">
        <f>IF(COUNTA('Captura de datos CASO'!A871:AE871)-COUNTIF('Captura de datos CASO'!A871:AE871,"#N/A")&gt;0,TRUE,FALSE)</f>
        <v>0</v>
      </c>
      <c r="B871" t="b">
        <f>IF(OR(ISBLANK('Captura de datos CASO'!B871),ISBLANK('Captura de datos CASO'!C871),ISBLANK('Captura de datos CASO'!D871),ISBLANK('Captura de datos CASO'!E871),ISBLANK('Captura de datos CASO'!I871),ISBLANK('Captura de datos CASO'!J871),ISBLANK('Captura de datos CASO'!L871),ISBLANK('Captura de datos CASO'!M871),ISBLANK('Captura de datos CASO'!Z871),ISBLANK('Captura de datos CASO'!AC871),ISBLANK('Captura de datos CASO'!AB871)),TRUE,FALSE)</f>
        <v>1</v>
      </c>
    </row>
    <row r="872" spans="1:2" x14ac:dyDescent="0.3">
      <c r="A872" s="42" t="b">
        <f>IF(COUNTA('Captura de datos CASO'!A872:AE872)-COUNTIF('Captura de datos CASO'!A872:AE872,"#N/A")&gt;0,TRUE,FALSE)</f>
        <v>0</v>
      </c>
      <c r="B872" t="b">
        <f>IF(OR(ISBLANK('Captura de datos CASO'!B872),ISBLANK('Captura de datos CASO'!C872),ISBLANK('Captura de datos CASO'!D872),ISBLANK('Captura de datos CASO'!E872),ISBLANK('Captura de datos CASO'!I872),ISBLANK('Captura de datos CASO'!J872),ISBLANK('Captura de datos CASO'!L872),ISBLANK('Captura de datos CASO'!M872),ISBLANK('Captura de datos CASO'!Z872),ISBLANK('Captura de datos CASO'!AC872),ISBLANK('Captura de datos CASO'!AB872)),TRUE,FALSE)</f>
        <v>1</v>
      </c>
    </row>
    <row r="873" spans="1:2" x14ac:dyDescent="0.3">
      <c r="A873" s="42" t="b">
        <f>IF(COUNTA('Captura de datos CASO'!A873:AE873)-COUNTIF('Captura de datos CASO'!A873:AE873,"#N/A")&gt;0,TRUE,FALSE)</f>
        <v>0</v>
      </c>
      <c r="B873" t="b">
        <f>IF(OR(ISBLANK('Captura de datos CASO'!B873),ISBLANK('Captura de datos CASO'!C873),ISBLANK('Captura de datos CASO'!D873),ISBLANK('Captura de datos CASO'!E873),ISBLANK('Captura de datos CASO'!I873),ISBLANK('Captura de datos CASO'!J873),ISBLANK('Captura de datos CASO'!L873),ISBLANK('Captura de datos CASO'!M873),ISBLANK('Captura de datos CASO'!Z873),ISBLANK('Captura de datos CASO'!AC873),ISBLANK('Captura de datos CASO'!AB873)),TRUE,FALSE)</f>
        <v>1</v>
      </c>
    </row>
    <row r="874" spans="1:2" x14ac:dyDescent="0.3">
      <c r="A874" s="42" t="b">
        <f>IF(COUNTA('Captura de datos CASO'!A874:AE874)-COUNTIF('Captura de datos CASO'!A874:AE874,"#N/A")&gt;0,TRUE,FALSE)</f>
        <v>0</v>
      </c>
      <c r="B874" t="b">
        <f>IF(OR(ISBLANK('Captura de datos CASO'!B874),ISBLANK('Captura de datos CASO'!C874),ISBLANK('Captura de datos CASO'!D874),ISBLANK('Captura de datos CASO'!E874),ISBLANK('Captura de datos CASO'!I874),ISBLANK('Captura de datos CASO'!J874),ISBLANK('Captura de datos CASO'!L874),ISBLANK('Captura de datos CASO'!M874),ISBLANK('Captura de datos CASO'!Z874),ISBLANK('Captura de datos CASO'!AC874),ISBLANK('Captura de datos CASO'!AB874)),TRUE,FALSE)</f>
        <v>1</v>
      </c>
    </row>
    <row r="875" spans="1:2" x14ac:dyDescent="0.3">
      <c r="A875" s="42" t="b">
        <f>IF(COUNTA('Captura de datos CASO'!A875:AE875)-COUNTIF('Captura de datos CASO'!A875:AE875,"#N/A")&gt;0,TRUE,FALSE)</f>
        <v>0</v>
      </c>
      <c r="B875" t="b">
        <f>IF(OR(ISBLANK('Captura de datos CASO'!B875),ISBLANK('Captura de datos CASO'!C875),ISBLANK('Captura de datos CASO'!D875),ISBLANK('Captura de datos CASO'!E875),ISBLANK('Captura de datos CASO'!I875),ISBLANK('Captura de datos CASO'!J875),ISBLANK('Captura de datos CASO'!L875),ISBLANK('Captura de datos CASO'!M875),ISBLANK('Captura de datos CASO'!Z875),ISBLANK('Captura de datos CASO'!AC875),ISBLANK('Captura de datos CASO'!AB875)),TRUE,FALSE)</f>
        <v>1</v>
      </c>
    </row>
    <row r="876" spans="1:2" x14ac:dyDescent="0.3">
      <c r="A876" s="42" t="b">
        <f>IF(COUNTA('Captura de datos CASO'!A876:AE876)-COUNTIF('Captura de datos CASO'!A876:AE876,"#N/A")&gt;0,TRUE,FALSE)</f>
        <v>0</v>
      </c>
      <c r="B876" t="b">
        <f>IF(OR(ISBLANK('Captura de datos CASO'!B876),ISBLANK('Captura de datos CASO'!C876),ISBLANK('Captura de datos CASO'!D876),ISBLANK('Captura de datos CASO'!E876),ISBLANK('Captura de datos CASO'!I876),ISBLANK('Captura de datos CASO'!J876),ISBLANK('Captura de datos CASO'!L876),ISBLANK('Captura de datos CASO'!M876),ISBLANK('Captura de datos CASO'!Z876),ISBLANK('Captura de datos CASO'!AC876),ISBLANK('Captura de datos CASO'!AB876)),TRUE,FALSE)</f>
        <v>1</v>
      </c>
    </row>
    <row r="877" spans="1:2" x14ac:dyDescent="0.3">
      <c r="A877" s="42" t="b">
        <f>IF(COUNTA('Captura de datos CASO'!A877:AE877)-COUNTIF('Captura de datos CASO'!A877:AE877,"#N/A")&gt;0,TRUE,FALSE)</f>
        <v>0</v>
      </c>
      <c r="B877" t="b">
        <f>IF(OR(ISBLANK('Captura de datos CASO'!B877),ISBLANK('Captura de datos CASO'!C877),ISBLANK('Captura de datos CASO'!D877),ISBLANK('Captura de datos CASO'!E877),ISBLANK('Captura de datos CASO'!I877),ISBLANK('Captura de datos CASO'!J877),ISBLANK('Captura de datos CASO'!L877),ISBLANK('Captura de datos CASO'!M877),ISBLANK('Captura de datos CASO'!Z877),ISBLANK('Captura de datos CASO'!AC877),ISBLANK('Captura de datos CASO'!AB877)),TRUE,FALSE)</f>
        <v>1</v>
      </c>
    </row>
    <row r="878" spans="1:2" x14ac:dyDescent="0.3">
      <c r="A878" s="42" t="b">
        <f>IF(COUNTA('Captura de datos CASO'!A878:AE878)-COUNTIF('Captura de datos CASO'!A878:AE878,"#N/A")&gt;0,TRUE,FALSE)</f>
        <v>0</v>
      </c>
      <c r="B878" t="b">
        <f>IF(OR(ISBLANK('Captura de datos CASO'!B878),ISBLANK('Captura de datos CASO'!C878),ISBLANK('Captura de datos CASO'!D878),ISBLANK('Captura de datos CASO'!E878),ISBLANK('Captura de datos CASO'!I878),ISBLANK('Captura de datos CASO'!J878),ISBLANK('Captura de datos CASO'!L878),ISBLANK('Captura de datos CASO'!M878),ISBLANK('Captura de datos CASO'!Z878),ISBLANK('Captura de datos CASO'!AC878),ISBLANK('Captura de datos CASO'!AB878)),TRUE,FALSE)</f>
        <v>1</v>
      </c>
    </row>
    <row r="879" spans="1:2" x14ac:dyDescent="0.3">
      <c r="A879" s="42" t="b">
        <f>IF(COUNTA('Captura de datos CASO'!A879:AE879)-COUNTIF('Captura de datos CASO'!A879:AE879,"#N/A")&gt;0,TRUE,FALSE)</f>
        <v>0</v>
      </c>
      <c r="B879" t="b">
        <f>IF(OR(ISBLANK('Captura de datos CASO'!B879),ISBLANK('Captura de datos CASO'!C879),ISBLANK('Captura de datos CASO'!D879),ISBLANK('Captura de datos CASO'!E879),ISBLANK('Captura de datos CASO'!I879),ISBLANK('Captura de datos CASO'!J879),ISBLANK('Captura de datos CASO'!L879),ISBLANK('Captura de datos CASO'!M879),ISBLANK('Captura de datos CASO'!Z879),ISBLANK('Captura de datos CASO'!AC879),ISBLANK('Captura de datos CASO'!AB879)),TRUE,FALSE)</f>
        <v>1</v>
      </c>
    </row>
    <row r="880" spans="1:2" x14ac:dyDescent="0.3">
      <c r="A880" s="42" t="b">
        <f>IF(COUNTA('Captura de datos CASO'!A880:AE880)-COUNTIF('Captura de datos CASO'!A880:AE880,"#N/A")&gt;0,TRUE,FALSE)</f>
        <v>0</v>
      </c>
      <c r="B880" t="b">
        <f>IF(OR(ISBLANK('Captura de datos CASO'!B880),ISBLANK('Captura de datos CASO'!C880),ISBLANK('Captura de datos CASO'!D880),ISBLANK('Captura de datos CASO'!E880),ISBLANK('Captura de datos CASO'!I880),ISBLANK('Captura de datos CASO'!J880),ISBLANK('Captura de datos CASO'!L880),ISBLANK('Captura de datos CASO'!M880),ISBLANK('Captura de datos CASO'!Z880),ISBLANK('Captura de datos CASO'!AC880),ISBLANK('Captura de datos CASO'!AB880)),TRUE,FALSE)</f>
        <v>1</v>
      </c>
    </row>
    <row r="881" spans="1:2" x14ac:dyDescent="0.3">
      <c r="A881" s="42" t="b">
        <f>IF(COUNTA('Captura de datos CASO'!A881:AE881)-COUNTIF('Captura de datos CASO'!A881:AE881,"#N/A")&gt;0,TRUE,FALSE)</f>
        <v>0</v>
      </c>
      <c r="B881" t="b">
        <f>IF(OR(ISBLANK('Captura de datos CASO'!B881),ISBLANK('Captura de datos CASO'!C881),ISBLANK('Captura de datos CASO'!D881),ISBLANK('Captura de datos CASO'!E881),ISBLANK('Captura de datos CASO'!I881),ISBLANK('Captura de datos CASO'!J881),ISBLANK('Captura de datos CASO'!L881),ISBLANK('Captura de datos CASO'!M881),ISBLANK('Captura de datos CASO'!Z881),ISBLANK('Captura de datos CASO'!AC881),ISBLANK('Captura de datos CASO'!AB881)),TRUE,FALSE)</f>
        <v>1</v>
      </c>
    </row>
    <row r="882" spans="1:2" x14ac:dyDescent="0.3">
      <c r="A882" s="42" t="b">
        <f>IF(COUNTA('Captura de datos CASO'!A882:AE882)-COUNTIF('Captura de datos CASO'!A882:AE882,"#N/A")&gt;0,TRUE,FALSE)</f>
        <v>0</v>
      </c>
      <c r="B882" t="b">
        <f>IF(OR(ISBLANK('Captura de datos CASO'!B882),ISBLANK('Captura de datos CASO'!C882),ISBLANK('Captura de datos CASO'!D882),ISBLANK('Captura de datos CASO'!E882),ISBLANK('Captura de datos CASO'!I882),ISBLANK('Captura de datos CASO'!J882),ISBLANK('Captura de datos CASO'!L882),ISBLANK('Captura de datos CASO'!M882),ISBLANK('Captura de datos CASO'!Z882),ISBLANK('Captura de datos CASO'!AC882),ISBLANK('Captura de datos CASO'!AB882)),TRUE,FALSE)</f>
        <v>1</v>
      </c>
    </row>
    <row r="883" spans="1:2" x14ac:dyDescent="0.3">
      <c r="A883" s="42" t="b">
        <f>IF(COUNTA('Captura de datos CASO'!A883:AE883)-COUNTIF('Captura de datos CASO'!A883:AE883,"#N/A")&gt;0,TRUE,FALSE)</f>
        <v>0</v>
      </c>
      <c r="B883" t="b">
        <f>IF(OR(ISBLANK('Captura de datos CASO'!B883),ISBLANK('Captura de datos CASO'!C883),ISBLANK('Captura de datos CASO'!D883),ISBLANK('Captura de datos CASO'!E883),ISBLANK('Captura de datos CASO'!I883),ISBLANK('Captura de datos CASO'!J883),ISBLANK('Captura de datos CASO'!L883),ISBLANK('Captura de datos CASO'!M883),ISBLANK('Captura de datos CASO'!Z883),ISBLANK('Captura de datos CASO'!AC883),ISBLANK('Captura de datos CASO'!AB883)),TRUE,FALSE)</f>
        <v>1</v>
      </c>
    </row>
    <row r="884" spans="1:2" x14ac:dyDescent="0.3">
      <c r="A884" s="42" t="b">
        <f>IF(COUNTA('Captura de datos CASO'!A884:AE884)-COUNTIF('Captura de datos CASO'!A884:AE884,"#N/A")&gt;0,TRUE,FALSE)</f>
        <v>0</v>
      </c>
      <c r="B884" t="b">
        <f>IF(OR(ISBLANK('Captura de datos CASO'!B884),ISBLANK('Captura de datos CASO'!C884),ISBLANK('Captura de datos CASO'!D884),ISBLANK('Captura de datos CASO'!E884),ISBLANK('Captura de datos CASO'!I884),ISBLANK('Captura de datos CASO'!J884),ISBLANK('Captura de datos CASO'!L884),ISBLANK('Captura de datos CASO'!M884),ISBLANK('Captura de datos CASO'!Z884),ISBLANK('Captura de datos CASO'!AC884),ISBLANK('Captura de datos CASO'!AB884)),TRUE,FALSE)</f>
        <v>1</v>
      </c>
    </row>
    <row r="885" spans="1:2" x14ac:dyDescent="0.3">
      <c r="A885" s="42" t="b">
        <f>IF(COUNTA('Captura de datos CASO'!A885:AE885)-COUNTIF('Captura de datos CASO'!A885:AE885,"#N/A")&gt;0,TRUE,FALSE)</f>
        <v>0</v>
      </c>
      <c r="B885" t="b">
        <f>IF(OR(ISBLANK('Captura de datos CASO'!B885),ISBLANK('Captura de datos CASO'!C885),ISBLANK('Captura de datos CASO'!D885),ISBLANK('Captura de datos CASO'!E885),ISBLANK('Captura de datos CASO'!I885),ISBLANK('Captura de datos CASO'!J885),ISBLANK('Captura de datos CASO'!L885),ISBLANK('Captura de datos CASO'!M885),ISBLANK('Captura de datos CASO'!Z885),ISBLANK('Captura de datos CASO'!AC885),ISBLANK('Captura de datos CASO'!AB885)),TRUE,FALSE)</f>
        <v>1</v>
      </c>
    </row>
    <row r="886" spans="1:2" x14ac:dyDescent="0.3">
      <c r="A886" s="42" t="b">
        <f>IF(COUNTA('Captura de datos CASO'!A886:AE886)-COUNTIF('Captura de datos CASO'!A886:AE886,"#N/A")&gt;0,TRUE,FALSE)</f>
        <v>0</v>
      </c>
      <c r="B886" t="b">
        <f>IF(OR(ISBLANK('Captura de datos CASO'!B886),ISBLANK('Captura de datos CASO'!C886),ISBLANK('Captura de datos CASO'!D886),ISBLANK('Captura de datos CASO'!E886),ISBLANK('Captura de datos CASO'!I886),ISBLANK('Captura de datos CASO'!J886),ISBLANK('Captura de datos CASO'!L886),ISBLANK('Captura de datos CASO'!M886),ISBLANK('Captura de datos CASO'!Z886),ISBLANK('Captura de datos CASO'!AC886),ISBLANK('Captura de datos CASO'!AB886)),TRUE,FALSE)</f>
        <v>1</v>
      </c>
    </row>
    <row r="887" spans="1:2" x14ac:dyDescent="0.3">
      <c r="A887" s="42" t="b">
        <f>IF(COUNTA('Captura de datos CASO'!A887:AE887)-COUNTIF('Captura de datos CASO'!A887:AE887,"#N/A")&gt;0,TRUE,FALSE)</f>
        <v>0</v>
      </c>
      <c r="B887" t="b">
        <f>IF(OR(ISBLANK('Captura de datos CASO'!B887),ISBLANK('Captura de datos CASO'!C887),ISBLANK('Captura de datos CASO'!D887),ISBLANK('Captura de datos CASO'!E887),ISBLANK('Captura de datos CASO'!I887),ISBLANK('Captura de datos CASO'!J887),ISBLANK('Captura de datos CASO'!L887),ISBLANK('Captura de datos CASO'!M887),ISBLANK('Captura de datos CASO'!Z887),ISBLANK('Captura de datos CASO'!AC887),ISBLANK('Captura de datos CASO'!AB887)),TRUE,FALSE)</f>
        <v>1</v>
      </c>
    </row>
    <row r="888" spans="1:2" x14ac:dyDescent="0.3">
      <c r="A888" s="42" t="b">
        <f>IF(COUNTA('Captura de datos CASO'!A888:AE888)-COUNTIF('Captura de datos CASO'!A888:AE888,"#N/A")&gt;0,TRUE,FALSE)</f>
        <v>0</v>
      </c>
      <c r="B888" t="b">
        <f>IF(OR(ISBLANK('Captura de datos CASO'!B888),ISBLANK('Captura de datos CASO'!C888),ISBLANK('Captura de datos CASO'!D888),ISBLANK('Captura de datos CASO'!E888),ISBLANK('Captura de datos CASO'!I888),ISBLANK('Captura de datos CASO'!J888),ISBLANK('Captura de datos CASO'!L888),ISBLANK('Captura de datos CASO'!M888),ISBLANK('Captura de datos CASO'!Z888),ISBLANK('Captura de datos CASO'!AC888),ISBLANK('Captura de datos CASO'!AB888)),TRUE,FALSE)</f>
        <v>1</v>
      </c>
    </row>
    <row r="889" spans="1:2" x14ac:dyDescent="0.3">
      <c r="A889" s="42" t="b">
        <f>IF(COUNTA('Captura de datos CASO'!A889:AE889)-COUNTIF('Captura de datos CASO'!A889:AE889,"#N/A")&gt;0,TRUE,FALSE)</f>
        <v>0</v>
      </c>
      <c r="B889" t="b">
        <f>IF(OR(ISBLANK('Captura de datos CASO'!B889),ISBLANK('Captura de datos CASO'!C889),ISBLANK('Captura de datos CASO'!D889),ISBLANK('Captura de datos CASO'!E889),ISBLANK('Captura de datos CASO'!I889),ISBLANK('Captura de datos CASO'!J889),ISBLANK('Captura de datos CASO'!L889),ISBLANK('Captura de datos CASO'!M889),ISBLANK('Captura de datos CASO'!Z889),ISBLANK('Captura de datos CASO'!AC889),ISBLANK('Captura de datos CASO'!AB889)),TRUE,FALSE)</f>
        <v>1</v>
      </c>
    </row>
    <row r="890" spans="1:2" x14ac:dyDescent="0.3">
      <c r="A890" s="42" t="b">
        <f>IF(COUNTA('Captura de datos CASO'!A890:AE890)-COUNTIF('Captura de datos CASO'!A890:AE890,"#N/A")&gt;0,TRUE,FALSE)</f>
        <v>0</v>
      </c>
      <c r="B890" t="b">
        <f>IF(OR(ISBLANK('Captura de datos CASO'!B890),ISBLANK('Captura de datos CASO'!C890),ISBLANK('Captura de datos CASO'!D890),ISBLANK('Captura de datos CASO'!E890),ISBLANK('Captura de datos CASO'!I890),ISBLANK('Captura de datos CASO'!J890),ISBLANK('Captura de datos CASO'!L890),ISBLANK('Captura de datos CASO'!M890),ISBLANK('Captura de datos CASO'!Z890),ISBLANK('Captura de datos CASO'!AC890),ISBLANK('Captura de datos CASO'!AB890)),TRUE,FALSE)</f>
        <v>1</v>
      </c>
    </row>
    <row r="891" spans="1:2" x14ac:dyDescent="0.3">
      <c r="A891" s="42" t="b">
        <f>IF(COUNTA('Captura de datos CASO'!A891:AE891)-COUNTIF('Captura de datos CASO'!A891:AE891,"#N/A")&gt;0,TRUE,FALSE)</f>
        <v>0</v>
      </c>
      <c r="B891" t="b">
        <f>IF(OR(ISBLANK('Captura de datos CASO'!B891),ISBLANK('Captura de datos CASO'!C891),ISBLANK('Captura de datos CASO'!D891),ISBLANK('Captura de datos CASO'!E891),ISBLANK('Captura de datos CASO'!I891),ISBLANK('Captura de datos CASO'!J891),ISBLANK('Captura de datos CASO'!L891),ISBLANK('Captura de datos CASO'!M891),ISBLANK('Captura de datos CASO'!Z891),ISBLANK('Captura de datos CASO'!AC891),ISBLANK('Captura de datos CASO'!AB891)),TRUE,FALSE)</f>
        <v>1</v>
      </c>
    </row>
    <row r="892" spans="1:2" x14ac:dyDescent="0.3">
      <c r="A892" s="42" t="b">
        <f>IF(COUNTA('Captura de datos CASO'!A892:AE892)-COUNTIF('Captura de datos CASO'!A892:AE892,"#N/A")&gt;0,TRUE,FALSE)</f>
        <v>0</v>
      </c>
      <c r="B892" t="b">
        <f>IF(OR(ISBLANK('Captura de datos CASO'!B892),ISBLANK('Captura de datos CASO'!C892),ISBLANK('Captura de datos CASO'!D892),ISBLANK('Captura de datos CASO'!E892),ISBLANK('Captura de datos CASO'!I892),ISBLANK('Captura de datos CASO'!J892),ISBLANK('Captura de datos CASO'!L892),ISBLANK('Captura de datos CASO'!M892),ISBLANK('Captura de datos CASO'!Z892),ISBLANK('Captura de datos CASO'!AC892),ISBLANK('Captura de datos CASO'!AB892)),TRUE,FALSE)</f>
        <v>1</v>
      </c>
    </row>
    <row r="893" spans="1:2" x14ac:dyDescent="0.3">
      <c r="A893" s="42" t="b">
        <f>IF(COUNTA('Captura de datos CASO'!A893:AE893)-COUNTIF('Captura de datos CASO'!A893:AE893,"#N/A")&gt;0,TRUE,FALSE)</f>
        <v>0</v>
      </c>
      <c r="B893" t="b">
        <f>IF(OR(ISBLANK('Captura de datos CASO'!B893),ISBLANK('Captura de datos CASO'!C893),ISBLANK('Captura de datos CASO'!D893),ISBLANK('Captura de datos CASO'!E893),ISBLANK('Captura de datos CASO'!I893),ISBLANK('Captura de datos CASO'!J893),ISBLANK('Captura de datos CASO'!L893),ISBLANK('Captura de datos CASO'!M893),ISBLANK('Captura de datos CASO'!Z893),ISBLANK('Captura de datos CASO'!AC893),ISBLANK('Captura de datos CASO'!AB893)),TRUE,FALSE)</f>
        <v>1</v>
      </c>
    </row>
    <row r="894" spans="1:2" x14ac:dyDescent="0.3">
      <c r="A894" s="42" t="b">
        <f>IF(COUNTA('Captura de datos CASO'!A894:AE894)-COUNTIF('Captura de datos CASO'!A894:AE894,"#N/A")&gt;0,TRUE,FALSE)</f>
        <v>0</v>
      </c>
      <c r="B894" t="b">
        <f>IF(OR(ISBLANK('Captura de datos CASO'!B894),ISBLANK('Captura de datos CASO'!C894),ISBLANK('Captura de datos CASO'!D894),ISBLANK('Captura de datos CASO'!E894),ISBLANK('Captura de datos CASO'!I894),ISBLANK('Captura de datos CASO'!J894),ISBLANK('Captura de datos CASO'!L894),ISBLANK('Captura de datos CASO'!M894),ISBLANK('Captura de datos CASO'!Z894),ISBLANK('Captura de datos CASO'!AC894),ISBLANK('Captura de datos CASO'!AB894)),TRUE,FALSE)</f>
        <v>1</v>
      </c>
    </row>
    <row r="895" spans="1:2" x14ac:dyDescent="0.3">
      <c r="A895" s="42" t="b">
        <f>IF(COUNTA('Captura de datos CASO'!A895:AE895)-COUNTIF('Captura de datos CASO'!A895:AE895,"#N/A")&gt;0,TRUE,FALSE)</f>
        <v>0</v>
      </c>
      <c r="B895" t="b">
        <f>IF(OR(ISBLANK('Captura de datos CASO'!B895),ISBLANK('Captura de datos CASO'!C895),ISBLANK('Captura de datos CASO'!D895),ISBLANK('Captura de datos CASO'!E895),ISBLANK('Captura de datos CASO'!I895),ISBLANK('Captura de datos CASO'!J895),ISBLANK('Captura de datos CASO'!L895),ISBLANK('Captura de datos CASO'!M895),ISBLANK('Captura de datos CASO'!Z895),ISBLANK('Captura de datos CASO'!AC895),ISBLANK('Captura de datos CASO'!AB895)),TRUE,FALSE)</f>
        <v>1</v>
      </c>
    </row>
    <row r="896" spans="1:2" x14ac:dyDescent="0.3">
      <c r="A896" s="42" t="b">
        <f>IF(COUNTA('Captura de datos CASO'!A896:AE896)-COUNTIF('Captura de datos CASO'!A896:AE896,"#N/A")&gt;0,TRUE,FALSE)</f>
        <v>0</v>
      </c>
      <c r="B896" t="b">
        <f>IF(OR(ISBLANK('Captura de datos CASO'!B896),ISBLANK('Captura de datos CASO'!C896),ISBLANK('Captura de datos CASO'!D896),ISBLANK('Captura de datos CASO'!E896),ISBLANK('Captura de datos CASO'!I896),ISBLANK('Captura de datos CASO'!J896),ISBLANK('Captura de datos CASO'!L896),ISBLANK('Captura de datos CASO'!M896),ISBLANK('Captura de datos CASO'!Z896),ISBLANK('Captura de datos CASO'!AC896),ISBLANK('Captura de datos CASO'!AB896)),TRUE,FALSE)</f>
        <v>1</v>
      </c>
    </row>
    <row r="897" spans="1:2" x14ac:dyDescent="0.3">
      <c r="A897" s="42" t="b">
        <f>IF(COUNTA('Captura de datos CASO'!A897:AE897)-COUNTIF('Captura de datos CASO'!A897:AE897,"#N/A")&gt;0,TRUE,FALSE)</f>
        <v>0</v>
      </c>
      <c r="B897" t="b">
        <f>IF(OR(ISBLANK('Captura de datos CASO'!B897),ISBLANK('Captura de datos CASO'!C897),ISBLANK('Captura de datos CASO'!D897),ISBLANK('Captura de datos CASO'!E897),ISBLANK('Captura de datos CASO'!I897),ISBLANK('Captura de datos CASO'!J897),ISBLANK('Captura de datos CASO'!L897),ISBLANK('Captura de datos CASO'!M897),ISBLANK('Captura de datos CASO'!Z897),ISBLANK('Captura de datos CASO'!AC897),ISBLANK('Captura de datos CASO'!AB897)),TRUE,FALSE)</f>
        <v>1</v>
      </c>
    </row>
    <row r="898" spans="1:2" x14ac:dyDescent="0.3">
      <c r="A898" s="42" t="b">
        <f>IF(COUNTA('Captura de datos CASO'!A898:AE898)-COUNTIF('Captura de datos CASO'!A898:AE898,"#N/A")&gt;0,TRUE,FALSE)</f>
        <v>0</v>
      </c>
      <c r="B898" t="b">
        <f>IF(OR(ISBLANK('Captura de datos CASO'!B898),ISBLANK('Captura de datos CASO'!C898),ISBLANK('Captura de datos CASO'!D898),ISBLANK('Captura de datos CASO'!E898),ISBLANK('Captura de datos CASO'!I898),ISBLANK('Captura de datos CASO'!J898),ISBLANK('Captura de datos CASO'!L898),ISBLANK('Captura de datos CASO'!M898),ISBLANK('Captura de datos CASO'!Z898),ISBLANK('Captura de datos CASO'!AC898),ISBLANK('Captura de datos CASO'!AB898)),TRUE,FALSE)</f>
        <v>1</v>
      </c>
    </row>
    <row r="899" spans="1:2" x14ac:dyDescent="0.3">
      <c r="A899" s="42" t="b">
        <f>IF(COUNTA('Captura de datos CASO'!A899:AE899)-COUNTIF('Captura de datos CASO'!A899:AE899,"#N/A")&gt;0,TRUE,FALSE)</f>
        <v>0</v>
      </c>
      <c r="B899" t="b">
        <f>IF(OR(ISBLANK('Captura de datos CASO'!B899),ISBLANK('Captura de datos CASO'!C899),ISBLANK('Captura de datos CASO'!D899),ISBLANK('Captura de datos CASO'!E899),ISBLANK('Captura de datos CASO'!I899),ISBLANK('Captura de datos CASO'!J899),ISBLANK('Captura de datos CASO'!L899),ISBLANK('Captura de datos CASO'!M899),ISBLANK('Captura de datos CASO'!Z899),ISBLANK('Captura de datos CASO'!AC899),ISBLANK('Captura de datos CASO'!AB899)),TRUE,FALSE)</f>
        <v>1</v>
      </c>
    </row>
    <row r="900" spans="1:2" x14ac:dyDescent="0.3">
      <c r="A900" s="42" t="b">
        <f>IF(COUNTA('Captura de datos CASO'!A900:AE900)-COUNTIF('Captura de datos CASO'!A900:AE900,"#N/A")&gt;0,TRUE,FALSE)</f>
        <v>0</v>
      </c>
      <c r="B900" t="b">
        <f>IF(OR(ISBLANK('Captura de datos CASO'!B900),ISBLANK('Captura de datos CASO'!C900),ISBLANK('Captura de datos CASO'!D900),ISBLANK('Captura de datos CASO'!E900),ISBLANK('Captura de datos CASO'!I900),ISBLANK('Captura de datos CASO'!J900),ISBLANK('Captura de datos CASO'!L900),ISBLANK('Captura de datos CASO'!M900),ISBLANK('Captura de datos CASO'!Z900),ISBLANK('Captura de datos CASO'!AC900),ISBLANK('Captura de datos CASO'!AB900)),TRUE,FALSE)</f>
        <v>1</v>
      </c>
    </row>
    <row r="901" spans="1:2" x14ac:dyDescent="0.3">
      <c r="A901" s="42" t="b">
        <f>IF(COUNTA('Captura de datos CASO'!A901:AE901)-COUNTIF('Captura de datos CASO'!A901:AE901,"#N/A")&gt;0,TRUE,FALSE)</f>
        <v>0</v>
      </c>
      <c r="B901" t="b">
        <f>IF(OR(ISBLANK('Captura de datos CASO'!B901),ISBLANK('Captura de datos CASO'!C901),ISBLANK('Captura de datos CASO'!D901),ISBLANK('Captura de datos CASO'!E901),ISBLANK('Captura de datos CASO'!I901),ISBLANK('Captura de datos CASO'!J901),ISBLANK('Captura de datos CASO'!L901),ISBLANK('Captura de datos CASO'!M901),ISBLANK('Captura de datos CASO'!Z901),ISBLANK('Captura de datos CASO'!AC901),ISBLANK('Captura de datos CASO'!AB901)),TRUE,FALSE)</f>
        <v>1</v>
      </c>
    </row>
    <row r="902" spans="1:2" x14ac:dyDescent="0.3">
      <c r="A902" s="42" t="b">
        <f>IF(COUNTA('Captura de datos CASO'!A902:AE902)-COUNTIF('Captura de datos CASO'!A902:AE902,"#N/A")&gt;0,TRUE,FALSE)</f>
        <v>0</v>
      </c>
      <c r="B902" t="b">
        <f>IF(OR(ISBLANK('Captura de datos CASO'!B902),ISBLANK('Captura de datos CASO'!C902),ISBLANK('Captura de datos CASO'!D902),ISBLANK('Captura de datos CASO'!E902),ISBLANK('Captura de datos CASO'!I902),ISBLANK('Captura de datos CASO'!J902),ISBLANK('Captura de datos CASO'!L902),ISBLANK('Captura de datos CASO'!M902),ISBLANK('Captura de datos CASO'!Z902),ISBLANK('Captura de datos CASO'!AC902),ISBLANK('Captura de datos CASO'!AB902)),TRUE,FALSE)</f>
        <v>1</v>
      </c>
    </row>
    <row r="903" spans="1:2" x14ac:dyDescent="0.3">
      <c r="A903" s="42" t="b">
        <f>IF(COUNTA('Captura de datos CASO'!A903:AE903)-COUNTIF('Captura de datos CASO'!A903:AE903,"#N/A")&gt;0,TRUE,FALSE)</f>
        <v>0</v>
      </c>
      <c r="B903" t="b">
        <f>IF(OR(ISBLANK('Captura de datos CASO'!B903),ISBLANK('Captura de datos CASO'!C903),ISBLANK('Captura de datos CASO'!D903),ISBLANK('Captura de datos CASO'!E903),ISBLANK('Captura de datos CASO'!I903),ISBLANK('Captura de datos CASO'!J903),ISBLANK('Captura de datos CASO'!L903),ISBLANK('Captura de datos CASO'!M903),ISBLANK('Captura de datos CASO'!Z903),ISBLANK('Captura de datos CASO'!AC903),ISBLANK('Captura de datos CASO'!AB903)),TRUE,FALSE)</f>
        <v>1</v>
      </c>
    </row>
    <row r="904" spans="1:2" x14ac:dyDescent="0.3">
      <c r="A904" s="42" t="b">
        <f>IF(COUNTA('Captura de datos CASO'!A904:AE904)-COUNTIF('Captura de datos CASO'!A904:AE904,"#N/A")&gt;0,TRUE,FALSE)</f>
        <v>0</v>
      </c>
      <c r="B904" t="b">
        <f>IF(OR(ISBLANK('Captura de datos CASO'!B904),ISBLANK('Captura de datos CASO'!C904),ISBLANK('Captura de datos CASO'!D904),ISBLANK('Captura de datos CASO'!E904),ISBLANK('Captura de datos CASO'!I904),ISBLANK('Captura de datos CASO'!J904),ISBLANK('Captura de datos CASO'!L904),ISBLANK('Captura de datos CASO'!M904),ISBLANK('Captura de datos CASO'!Z904),ISBLANK('Captura de datos CASO'!AC904),ISBLANK('Captura de datos CASO'!AB904)),TRUE,FALSE)</f>
        <v>1</v>
      </c>
    </row>
    <row r="905" spans="1:2" x14ac:dyDescent="0.3">
      <c r="A905" s="42" t="b">
        <f>IF(COUNTA('Captura de datos CASO'!A905:AE905)-COUNTIF('Captura de datos CASO'!A905:AE905,"#N/A")&gt;0,TRUE,FALSE)</f>
        <v>0</v>
      </c>
      <c r="B905" t="b">
        <f>IF(OR(ISBLANK('Captura de datos CASO'!B905),ISBLANK('Captura de datos CASO'!C905),ISBLANK('Captura de datos CASO'!D905),ISBLANK('Captura de datos CASO'!E905),ISBLANK('Captura de datos CASO'!I905),ISBLANK('Captura de datos CASO'!J905),ISBLANK('Captura de datos CASO'!L905),ISBLANK('Captura de datos CASO'!M905),ISBLANK('Captura de datos CASO'!Z905),ISBLANK('Captura de datos CASO'!AC905),ISBLANK('Captura de datos CASO'!AB905)),TRUE,FALSE)</f>
        <v>1</v>
      </c>
    </row>
    <row r="906" spans="1:2" x14ac:dyDescent="0.3">
      <c r="A906" s="42" t="b">
        <f>IF(COUNTA('Captura de datos CASO'!A906:AE906)-COUNTIF('Captura de datos CASO'!A906:AE906,"#N/A")&gt;0,TRUE,FALSE)</f>
        <v>0</v>
      </c>
      <c r="B906" t="b">
        <f>IF(OR(ISBLANK('Captura de datos CASO'!B906),ISBLANK('Captura de datos CASO'!C906),ISBLANK('Captura de datos CASO'!D906),ISBLANK('Captura de datos CASO'!E906),ISBLANK('Captura de datos CASO'!I906),ISBLANK('Captura de datos CASO'!J906),ISBLANK('Captura de datos CASO'!L906),ISBLANK('Captura de datos CASO'!M906),ISBLANK('Captura de datos CASO'!Z906),ISBLANK('Captura de datos CASO'!AC906),ISBLANK('Captura de datos CASO'!AB906)),TRUE,FALSE)</f>
        <v>1</v>
      </c>
    </row>
    <row r="907" spans="1:2" x14ac:dyDescent="0.3">
      <c r="A907" s="42" t="b">
        <f>IF(COUNTA('Captura de datos CASO'!A907:AE907)-COUNTIF('Captura de datos CASO'!A907:AE907,"#N/A")&gt;0,TRUE,FALSE)</f>
        <v>0</v>
      </c>
      <c r="B907" t="b">
        <f>IF(OR(ISBLANK('Captura de datos CASO'!B907),ISBLANK('Captura de datos CASO'!C907),ISBLANK('Captura de datos CASO'!D907),ISBLANK('Captura de datos CASO'!E907),ISBLANK('Captura de datos CASO'!I907),ISBLANK('Captura de datos CASO'!J907),ISBLANK('Captura de datos CASO'!L907),ISBLANK('Captura de datos CASO'!M907),ISBLANK('Captura de datos CASO'!Z907),ISBLANK('Captura de datos CASO'!AC907),ISBLANK('Captura de datos CASO'!AB907)),TRUE,FALSE)</f>
        <v>1</v>
      </c>
    </row>
    <row r="908" spans="1:2" x14ac:dyDescent="0.3">
      <c r="A908" s="42" t="b">
        <f>IF(COUNTA('Captura de datos CASO'!A908:AE908)-COUNTIF('Captura de datos CASO'!A908:AE908,"#N/A")&gt;0,TRUE,FALSE)</f>
        <v>0</v>
      </c>
      <c r="B908" t="b">
        <f>IF(OR(ISBLANK('Captura de datos CASO'!B908),ISBLANK('Captura de datos CASO'!C908),ISBLANK('Captura de datos CASO'!D908),ISBLANK('Captura de datos CASO'!E908),ISBLANK('Captura de datos CASO'!I908),ISBLANK('Captura de datos CASO'!J908),ISBLANK('Captura de datos CASO'!L908),ISBLANK('Captura de datos CASO'!M908),ISBLANK('Captura de datos CASO'!Z908),ISBLANK('Captura de datos CASO'!AC908),ISBLANK('Captura de datos CASO'!AB908)),TRUE,FALSE)</f>
        <v>1</v>
      </c>
    </row>
    <row r="909" spans="1:2" x14ac:dyDescent="0.3">
      <c r="A909" s="42" t="b">
        <f>IF(COUNTA('Captura de datos CASO'!A909:AE909)-COUNTIF('Captura de datos CASO'!A909:AE909,"#N/A")&gt;0,TRUE,FALSE)</f>
        <v>0</v>
      </c>
      <c r="B909" t="b">
        <f>IF(OR(ISBLANK('Captura de datos CASO'!B909),ISBLANK('Captura de datos CASO'!C909),ISBLANK('Captura de datos CASO'!D909),ISBLANK('Captura de datos CASO'!E909),ISBLANK('Captura de datos CASO'!I909),ISBLANK('Captura de datos CASO'!J909),ISBLANK('Captura de datos CASO'!L909),ISBLANK('Captura de datos CASO'!M909),ISBLANK('Captura de datos CASO'!Z909),ISBLANK('Captura de datos CASO'!AC909),ISBLANK('Captura de datos CASO'!AB909)),TRUE,FALSE)</f>
        <v>1</v>
      </c>
    </row>
    <row r="910" spans="1:2" x14ac:dyDescent="0.3">
      <c r="A910" s="42" t="b">
        <f>IF(COUNTA('Captura de datos CASO'!A910:AE910)-COUNTIF('Captura de datos CASO'!A910:AE910,"#N/A")&gt;0,TRUE,FALSE)</f>
        <v>0</v>
      </c>
      <c r="B910" t="b">
        <f>IF(OR(ISBLANK('Captura de datos CASO'!B910),ISBLANK('Captura de datos CASO'!C910),ISBLANK('Captura de datos CASO'!D910),ISBLANK('Captura de datos CASO'!E910),ISBLANK('Captura de datos CASO'!I910),ISBLANK('Captura de datos CASO'!J910),ISBLANK('Captura de datos CASO'!L910),ISBLANK('Captura de datos CASO'!M910),ISBLANK('Captura de datos CASO'!Z910),ISBLANK('Captura de datos CASO'!AC910),ISBLANK('Captura de datos CASO'!AB910)),TRUE,FALSE)</f>
        <v>1</v>
      </c>
    </row>
    <row r="911" spans="1:2" x14ac:dyDescent="0.3">
      <c r="A911" s="42" t="b">
        <f>IF(COUNTA('Captura de datos CASO'!A911:AE911)-COUNTIF('Captura de datos CASO'!A911:AE911,"#N/A")&gt;0,TRUE,FALSE)</f>
        <v>0</v>
      </c>
      <c r="B911" t="b">
        <f>IF(OR(ISBLANK('Captura de datos CASO'!B911),ISBLANK('Captura de datos CASO'!C911),ISBLANK('Captura de datos CASO'!D911),ISBLANK('Captura de datos CASO'!E911),ISBLANK('Captura de datos CASO'!I911),ISBLANK('Captura de datos CASO'!J911),ISBLANK('Captura de datos CASO'!L911),ISBLANK('Captura de datos CASO'!M911),ISBLANK('Captura de datos CASO'!Z911),ISBLANK('Captura de datos CASO'!AC911),ISBLANK('Captura de datos CASO'!AB911)),TRUE,FALSE)</f>
        <v>1</v>
      </c>
    </row>
    <row r="912" spans="1:2" x14ac:dyDescent="0.3">
      <c r="A912" s="42" t="b">
        <f>IF(COUNTA('Captura de datos CASO'!A912:AE912)-COUNTIF('Captura de datos CASO'!A912:AE912,"#N/A")&gt;0,TRUE,FALSE)</f>
        <v>0</v>
      </c>
      <c r="B912" t="b">
        <f>IF(OR(ISBLANK('Captura de datos CASO'!B912),ISBLANK('Captura de datos CASO'!C912),ISBLANK('Captura de datos CASO'!D912),ISBLANK('Captura de datos CASO'!E912),ISBLANK('Captura de datos CASO'!I912),ISBLANK('Captura de datos CASO'!J912),ISBLANK('Captura de datos CASO'!L912),ISBLANK('Captura de datos CASO'!M912),ISBLANK('Captura de datos CASO'!Z912),ISBLANK('Captura de datos CASO'!AC912),ISBLANK('Captura de datos CASO'!AB912)),TRUE,FALSE)</f>
        <v>1</v>
      </c>
    </row>
    <row r="913" spans="1:2" x14ac:dyDescent="0.3">
      <c r="A913" s="42" t="b">
        <f>IF(COUNTA('Captura de datos CASO'!A913:AE913)-COUNTIF('Captura de datos CASO'!A913:AE913,"#N/A")&gt;0,TRUE,FALSE)</f>
        <v>0</v>
      </c>
      <c r="B913" t="b">
        <f>IF(OR(ISBLANK('Captura de datos CASO'!B913),ISBLANK('Captura de datos CASO'!C913),ISBLANK('Captura de datos CASO'!D913),ISBLANK('Captura de datos CASO'!E913),ISBLANK('Captura de datos CASO'!I913),ISBLANK('Captura de datos CASO'!J913),ISBLANK('Captura de datos CASO'!L913),ISBLANK('Captura de datos CASO'!M913),ISBLANK('Captura de datos CASO'!Z913),ISBLANK('Captura de datos CASO'!AC913),ISBLANK('Captura de datos CASO'!AB913)),TRUE,FALSE)</f>
        <v>1</v>
      </c>
    </row>
    <row r="914" spans="1:2" x14ac:dyDescent="0.3">
      <c r="A914" s="42" t="b">
        <f>IF(COUNTA('Captura de datos CASO'!A914:AE914)-COUNTIF('Captura de datos CASO'!A914:AE914,"#N/A")&gt;0,TRUE,FALSE)</f>
        <v>0</v>
      </c>
      <c r="B914" t="b">
        <f>IF(OR(ISBLANK('Captura de datos CASO'!B914),ISBLANK('Captura de datos CASO'!C914),ISBLANK('Captura de datos CASO'!D914),ISBLANK('Captura de datos CASO'!E914),ISBLANK('Captura de datos CASO'!I914),ISBLANK('Captura de datos CASO'!J914),ISBLANK('Captura de datos CASO'!L914),ISBLANK('Captura de datos CASO'!M914),ISBLANK('Captura de datos CASO'!Z914),ISBLANK('Captura de datos CASO'!AC914),ISBLANK('Captura de datos CASO'!AB914)),TRUE,FALSE)</f>
        <v>1</v>
      </c>
    </row>
    <row r="915" spans="1:2" x14ac:dyDescent="0.3">
      <c r="A915" s="42" t="b">
        <f>IF(COUNTA('Captura de datos CASO'!A915:AE915)-COUNTIF('Captura de datos CASO'!A915:AE915,"#N/A")&gt;0,TRUE,FALSE)</f>
        <v>0</v>
      </c>
      <c r="B915" t="b">
        <f>IF(OR(ISBLANK('Captura de datos CASO'!B915),ISBLANK('Captura de datos CASO'!C915),ISBLANK('Captura de datos CASO'!D915),ISBLANK('Captura de datos CASO'!E915),ISBLANK('Captura de datos CASO'!I915),ISBLANK('Captura de datos CASO'!J915),ISBLANK('Captura de datos CASO'!L915),ISBLANK('Captura de datos CASO'!M915),ISBLANK('Captura de datos CASO'!Z915),ISBLANK('Captura de datos CASO'!AC915),ISBLANK('Captura de datos CASO'!AB915)),TRUE,FALSE)</f>
        <v>1</v>
      </c>
    </row>
    <row r="916" spans="1:2" x14ac:dyDescent="0.3">
      <c r="A916" s="42" t="b">
        <f>IF(COUNTA('Captura de datos CASO'!A916:AE916)-COUNTIF('Captura de datos CASO'!A916:AE916,"#N/A")&gt;0,TRUE,FALSE)</f>
        <v>0</v>
      </c>
      <c r="B916" t="b">
        <f>IF(OR(ISBLANK('Captura de datos CASO'!B916),ISBLANK('Captura de datos CASO'!C916),ISBLANK('Captura de datos CASO'!D916),ISBLANK('Captura de datos CASO'!E916),ISBLANK('Captura de datos CASO'!I916),ISBLANK('Captura de datos CASO'!J916),ISBLANK('Captura de datos CASO'!L916),ISBLANK('Captura de datos CASO'!M916),ISBLANK('Captura de datos CASO'!Z916),ISBLANK('Captura de datos CASO'!AC916),ISBLANK('Captura de datos CASO'!AB916)),TRUE,FALSE)</f>
        <v>1</v>
      </c>
    </row>
    <row r="917" spans="1:2" x14ac:dyDescent="0.3">
      <c r="A917" s="42" t="b">
        <f>IF(COUNTA('Captura de datos CASO'!A917:AE917)-COUNTIF('Captura de datos CASO'!A917:AE917,"#N/A")&gt;0,TRUE,FALSE)</f>
        <v>0</v>
      </c>
      <c r="B917" t="b">
        <f>IF(OR(ISBLANK('Captura de datos CASO'!B917),ISBLANK('Captura de datos CASO'!C917),ISBLANK('Captura de datos CASO'!D917),ISBLANK('Captura de datos CASO'!E917),ISBLANK('Captura de datos CASO'!I917),ISBLANK('Captura de datos CASO'!J917),ISBLANK('Captura de datos CASO'!L917),ISBLANK('Captura de datos CASO'!M917),ISBLANK('Captura de datos CASO'!Z917),ISBLANK('Captura de datos CASO'!AC917),ISBLANK('Captura de datos CASO'!AB917)),TRUE,FALSE)</f>
        <v>1</v>
      </c>
    </row>
    <row r="918" spans="1:2" x14ac:dyDescent="0.3">
      <c r="A918" s="42" t="b">
        <f>IF(COUNTA('Captura de datos CASO'!A918:AE918)-COUNTIF('Captura de datos CASO'!A918:AE918,"#N/A")&gt;0,TRUE,FALSE)</f>
        <v>0</v>
      </c>
      <c r="B918" t="b">
        <f>IF(OR(ISBLANK('Captura de datos CASO'!B918),ISBLANK('Captura de datos CASO'!C918),ISBLANK('Captura de datos CASO'!D918),ISBLANK('Captura de datos CASO'!E918),ISBLANK('Captura de datos CASO'!I918),ISBLANK('Captura de datos CASO'!J918),ISBLANK('Captura de datos CASO'!L918),ISBLANK('Captura de datos CASO'!M918),ISBLANK('Captura de datos CASO'!Z918),ISBLANK('Captura de datos CASO'!AC918),ISBLANK('Captura de datos CASO'!AB918)),TRUE,FALSE)</f>
        <v>1</v>
      </c>
    </row>
    <row r="919" spans="1:2" x14ac:dyDescent="0.3">
      <c r="A919" s="42" t="b">
        <f>IF(COUNTA('Captura de datos CASO'!A919:AE919)-COUNTIF('Captura de datos CASO'!A919:AE919,"#N/A")&gt;0,TRUE,FALSE)</f>
        <v>0</v>
      </c>
      <c r="B919" t="b">
        <f>IF(OR(ISBLANK('Captura de datos CASO'!B919),ISBLANK('Captura de datos CASO'!C919),ISBLANK('Captura de datos CASO'!D919),ISBLANK('Captura de datos CASO'!E919),ISBLANK('Captura de datos CASO'!I919),ISBLANK('Captura de datos CASO'!J919),ISBLANK('Captura de datos CASO'!L919),ISBLANK('Captura de datos CASO'!M919),ISBLANK('Captura de datos CASO'!Z919),ISBLANK('Captura de datos CASO'!AC919),ISBLANK('Captura de datos CASO'!AB919)),TRUE,FALSE)</f>
        <v>1</v>
      </c>
    </row>
    <row r="920" spans="1:2" x14ac:dyDescent="0.3">
      <c r="A920" s="42" t="b">
        <f>IF(COUNTA('Captura de datos CASO'!A920:AE920)-COUNTIF('Captura de datos CASO'!A920:AE920,"#N/A")&gt;0,TRUE,FALSE)</f>
        <v>0</v>
      </c>
      <c r="B920" t="b">
        <f>IF(OR(ISBLANK('Captura de datos CASO'!B920),ISBLANK('Captura de datos CASO'!C920),ISBLANK('Captura de datos CASO'!D920),ISBLANK('Captura de datos CASO'!E920),ISBLANK('Captura de datos CASO'!I920),ISBLANK('Captura de datos CASO'!J920),ISBLANK('Captura de datos CASO'!L920),ISBLANK('Captura de datos CASO'!M920),ISBLANK('Captura de datos CASO'!Z920),ISBLANK('Captura de datos CASO'!AC920),ISBLANK('Captura de datos CASO'!AB920)),TRUE,FALSE)</f>
        <v>1</v>
      </c>
    </row>
    <row r="921" spans="1:2" x14ac:dyDescent="0.3">
      <c r="A921" s="42" t="b">
        <f>IF(COUNTA('Captura de datos CASO'!A921:AE921)-COUNTIF('Captura de datos CASO'!A921:AE921,"#N/A")&gt;0,TRUE,FALSE)</f>
        <v>0</v>
      </c>
      <c r="B921" t="b">
        <f>IF(OR(ISBLANK('Captura de datos CASO'!B921),ISBLANK('Captura de datos CASO'!C921),ISBLANK('Captura de datos CASO'!D921),ISBLANK('Captura de datos CASO'!E921),ISBLANK('Captura de datos CASO'!I921),ISBLANK('Captura de datos CASO'!J921),ISBLANK('Captura de datos CASO'!L921),ISBLANK('Captura de datos CASO'!M921),ISBLANK('Captura de datos CASO'!Z921),ISBLANK('Captura de datos CASO'!AC921),ISBLANK('Captura de datos CASO'!AB921)),TRUE,FALSE)</f>
        <v>1</v>
      </c>
    </row>
    <row r="922" spans="1:2" x14ac:dyDescent="0.3">
      <c r="A922" s="42" t="b">
        <f>IF(COUNTA('Captura de datos CASO'!A922:AE922)-COUNTIF('Captura de datos CASO'!A922:AE922,"#N/A")&gt;0,TRUE,FALSE)</f>
        <v>0</v>
      </c>
      <c r="B922" t="b">
        <f>IF(OR(ISBLANK('Captura de datos CASO'!B922),ISBLANK('Captura de datos CASO'!C922),ISBLANK('Captura de datos CASO'!D922),ISBLANK('Captura de datos CASO'!E922),ISBLANK('Captura de datos CASO'!I922),ISBLANK('Captura de datos CASO'!J922),ISBLANK('Captura de datos CASO'!L922),ISBLANK('Captura de datos CASO'!M922),ISBLANK('Captura de datos CASO'!Z922),ISBLANK('Captura de datos CASO'!AC922),ISBLANK('Captura de datos CASO'!AB922)),TRUE,FALSE)</f>
        <v>1</v>
      </c>
    </row>
    <row r="923" spans="1:2" x14ac:dyDescent="0.3">
      <c r="A923" s="42" t="b">
        <f>IF(COUNTA('Captura de datos CASO'!A923:AE923)-COUNTIF('Captura de datos CASO'!A923:AE923,"#N/A")&gt;0,TRUE,FALSE)</f>
        <v>0</v>
      </c>
      <c r="B923" t="b">
        <f>IF(OR(ISBLANK('Captura de datos CASO'!B923),ISBLANK('Captura de datos CASO'!C923),ISBLANK('Captura de datos CASO'!D923),ISBLANK('Captura de datos CASO'!E923),ISBLANK('Captura de datos CASO'!I923),ISBLANK('Captura de datos CASO'!J923),ISBLANK('Captura de datos CASO'!L923),ISBLANK('Captura de datos CASO'!M923),ISBLANK('Captura de datos CASO'!Z923),ISBLANK('Captura de datos CASO'!AC923),ISBLANK('Captura de datos CASO'!AB923)),TRUE,FALSE)</f>
        <v>1</v>
      </c>
    </row>
    <row r="924" spans="1:2" x14ac:dyDescent="0.3">
      <c r="A924" s="42" t="b">
        <f>IF(COUNTA('Captura de datos CASO'!A924:AE924)-COUNTIF('Captura de datos CASO'!A924:AE924,"#N/A")&gt;0,TRUE,FALSE)</f>
        <v>0</v>
      </c>
      <c r="B924" t="b">
        <f>IF(OR(ISBLANK('Captura de datos CASO'!B924),ISBLANK('Captura de datos CASO'!C924),ISBLANK('Captura de datos CASO'!D924),ISBLANK('Captura de datos CASO'!E924),ISBLANK('Captura de datos CASO'!I924),ISBLANK('Captura de datos CASO'!J924),ISBLANK('Captura de datos CASO'!L924),ISBLANK('Captura de datos CASO'!M924),ISBLANK('Captura de datos CASO'!Z924),ISBLANK('Captura de datos CASO'!AC924),ISBLANK('Captura de datos CASO'!AB924)),TRUE,FALSE)</f>
        <v>1</v>
      </c>
    </row>
    <row r="925" spans="1:2" x14ac:dyDescent="0.3">
      <c r="A925" s="42" t="b">
        <f>IF(COUNTA('Captura de datos CASO'!A925:AE925)-COUNTIF('Captura de datos CASO'!A925:AE925,"#N/A")&gt;0,TRUE,FALSE)</f>
        <v>0</v>
      </c>
      <c r="B925" t="b">
        <f>IF(OR(ISBLANK('Captura de datos CASO'!B925),ISBLANK('Captura de datos CASO'!C925),ISBLANK('Captura de datos CASO'!D925),ISBLANK('Captura de datos CASO'!E925),ISBLANK('Captura de datos CASO'!I925),ISBLANK('Captura de datos CASO'!J925),ISBLANK('Captura de datos CASO'!L925),ISBLANK('Captura de datos CASO'!M925),ISBLANK('Captura de datos CASO'!Z925),ISBLANK('Captura de datos CASO'!AC925),ISBLANK('Captura de datos CASO'!AB925)),TRUE,FALSE)</f>
        <v>1</v>
      </c>
    </row>
    <row r="926" spans="1:2" x14ac:dyDescent="0.3">
      <c r="A926" s="42" t="b">
        <f>IF(COUNTA('Captura de datos CASO'!A926:AE926)-COUNTIF('Captura de datos CASO'!A926:AE926,"#N/A")&gt;0,TRUE,FALSE)</f>
        <v>0</v>
      </c>
      <c r="B926" t="b">
        <f>IF(OR(ISBLANK('Captura de datos CASO'!B926),ISBLANK('Captura de datos CASO'!C926),ISBLANK('Captura de datos CASO'!D926),ISBLANK('Captura de datos CASO'!E926),ISBLANK('Captura de datos CASO'!I926),ISBLANK('Captura de datos CASO'!J926),ISBLANK('Captura de datos CASO'!L926),ISBLANK('Captura de datos CASO'!M926),ISBLANK('Captura de datos CASO'!Z926),ISBLANK('Captura de datos CASO'!AC926),ISBLANK('Captura de datos CASO'!AB926)),TRUE,FALSE)</f>
        <v>1</v>
      </c>
    </row>
    <row r="927" spans="1:2" x14ac:dyDescent="0.3">
      <c r="A927" s="42" t="b">
        <f>IF(COUNTA('Captura de datos CASO'!A927:AE927)-COUNTIF('Captura de datos CASO'!A927:AE927,"#N/A")&gt;0,TRUE,FALSE)</f>
        <v>0</v>
      </c>
      <c r="B927" t="b">
        <f>IF(OR(ISBLANK('Captura de datos CASO'!B927),ISBLANK('Captura de datos CASO'!C927),ISBLANK('Captura de datos CASO'!D927),ISBLANK('Captura de datos CASO'!E927),ISBLANK('Captura de datos CASO'!I927),ISBLANK('Captura de datos CASO'!J927),ISBLANK('Captura de datos CASO'!L927),ISBLANK('Captura de datos CASO'!M927),ISBLANK('Captura de datos CASO'!Z927),ISBLANK('Captura de datos CASO'!AC927),ISBLANK('Captura de datos CASO'!AB927)),TRUE,FALSE)</f>
        <v>1</v>
      </c>
    </row>
    <row r="928" spans="1:2" x14ac:dyDescent="0.3">
      <c r="A928" s="42" t="b">
        <f>IF(COUNTA('Captura de datos CASO'!A928:AE928)-COUNTIF('Captura de datos CASO'!A928:AE928,"#N/A")&gt;0,TRUE,FALSE)</f>
        <v>0</v>
      </c>
      <c r="B928" t="b">
        <f>IF(OR(ISBLANK('Captura de datos CASO'!B928),ISBLANK('Captura de datos CASO'!C928),ISBLANK('Captura de datos CASO'!D928),ISBLANK('Captura de datos CASO'!E928),ISBLANK('Captura de datos CASO'!I928),ISBLANK('Captura de datos CASO'!J928),ISBLANK('Captura de datos CASO'!L928),ISBLANK('Captura de datos CASO'!M928),ISBLANK('Captura de datos CASO'!Z928),ISBLANK('Captura de datos CASO'!AC928),ISBLANK('Captura de datos CASO'!AB928)),TRUE,FALSE)</f>
        <v>1</v>
      </c>
    </row>
    <row r="929" spans="1:2" x14ac:dyDescent="0.3">
      <c r="A929" s="42" t="b">
        <f>IF(COUNTA('Captura de datos CASO'!A929:AE929)-COUNTIF('Captura de datos CASO'!A929:AE929,"#N/A")&gt;0,TRUE,FALSE)</f>
        <v>0</v>
      </c>
      <c r="B929" t="b">
        <f>IF(OR(ISBLANK('Captura de datos CASO'!B929),ISBLANK('Captura de datos CASO'!C929),ISBLANK('Captura de datos CASO'!D929),ISBLANK('Captura de datos CASO'!E929),ISBLANK('Captura de datos CASO'!I929),ISBLANK('Captura de datos CASO'!J929),ISBLANK('Captura de datos CASO'!L929),ISBLANK('Captura de datos CASO'!M929),ISBLANK('Captura de datos CASO'!Z929),ISBLANK('Captura de datos CASO'!AC929),ISBLANK('Captura de datos CASO'!AB929)),TRUE,FALSE)</f>
        <v>1</v>
      </c>
    </row>
    <row r="930" spans="1:2" x14ac:dyDescent="0.3">
      <c r="A930" s="42" t="b">
        <f>IF(COUNTA('Captura de datos CASO'!A930:AE930)-COUNTIF('Captura de datos CASO'!A930:AE930,"#N/A")&gt;0,TRUE,FALSE)</f>
        <v>0</v>
      </c>
      <c r="B930" t="b">
        <f>IF(OR(ISBLANK('Captura de datos CASO'!B930),ISBLANK('Captura de datos CASO'!C930),ISBLANK('Captura de datos CASO'!D930),ISBLANK('Captura de datos CASO'!E930),ISBLANK('Captura de datos CASO'!I930),ISBLANK('Captura de datos CASO'!J930),ISBLANK('Captura de datos CASO'!L930),ISBLANK('Captura de datos CASO'!M930),ISBLANK('Captura de datos CASO'!Z930),ISBLANK('Captura de datos CASO'!AC930),ISBLANK('Captura de datos CASO'!AB930)),TRUE,FALSE)</f>
        <v>1</v>
      </c>
    </row>
    <row r="931" spans="1:2" x14ac:dyDescent="0.3">
      <c r="A931" s="42" t="b">
        <f>IF(COUNTA('Captura de datos CASO'!A931:AE931)-COUNTIF('Captura de datos CASO'!A931:AE931,"#N/A")&gt;0,TRUE,FALSE)</f>
        <v>0</v>
      </c>
      <c r="B931" t="b">
        <f>IF(OR(ISBLANK('Captura de datos CASO'!B931),ISBLANK('Captura de datos CASO'!C931),ISBLANK('Captura de datos CASO'!D931),ISBLANK('Captura de datos CASO'!E931),ISBLANK('Captura de datos CASO'!I931),ISBLANK('Captura de datos CASO'!J931),ISBLANK('Captura de datos CASO'!L931),ISBLANK('Captura de datos CASO'!M931),ISBLANK('Captura de datos CASO'!Z931),ISBLANK('Captura de datos CASO'!AC931),ISBLANK('Captura de datos CASO'!AB931)),TRUE,FALSE)</f>
        <v>1</v>
      </c>
    </row>
    <row r="932" spans="1:2" x14ac:dyDescent="0.3">
      <c r="A932" s="42" t="b">
        <f>IF(COUNTA('Captura de datos CASO'!A932:AE932)-COUNTIF('Captura de datos CASO'!A932:AE932,"#N/A")&gt;0,TRUE,FALSE)</f>
        <v>0</v>
      </c>
      <c r="B932" t="b">
        <f>IF(OR(ISBLANK('Captura de datos CASO'!B932),ISBLANK('Captura de datos CASO'!C932),ISBLANK('Captura de datos CASO'!D932),ISBLANK('Captura de datos CASO'!E932),ISBLANK('Captura de datos CASO'!I932),ISBLANK('Captura de datos CASO'!J932),ISBLANK('Captura de datos CASO'!L932),ISBLANK('Captura de datos CASO'!M932),ISBLANK('Captura de datos CASO'!Z932),ISBLANK('Captura de datos CASO'!AC932),ISBLANK('Captura de datos CASO'!AB932)),TRUE,FALSE)</f>
        <v>1</v>
      </c>
    </row>
    <row r="933" spans="1:2" x14ac:dyDescent="0.3">
      <c r="A933" s="42" t="b">
        <f>IF(COUNTA('Captura de datos CASO'!A933:AE933)-COUNTIF('Captura de datos CASO'!A933:AE933,"#N/A")&gt;0,TRUE,FALSE)</f>
        <v>0</v>
      </c>
      <c r="B933" t="b">
        <f>IF(OR(ISBLANK('Captura de datos CASO'!B933),ISBLANK('Captura de datos CASO'!C933),ISBLANK('Captura de datos CASO'!D933),ISBLANK('Captura de datos CASO'!E933),ISBLANK('Captura de datos CASO'!I933),ISBLANK('Captura de datos CASO'!J933),ISBLANK('Captura de datos CASO'!L933),ISBLANK('Captura de datos CASO'!M933),ISBLANK('Captura de datos CASO'!Z933),ISBLANK('Captura de datos CASO'!AC933),ISBLANK('Captura de datos CASO'!AB933)),TRUE,FALSE)</f>
        <v>1</v>
      </c>
    </row>
    <row r="934" spans="1:2" x14ac:dyDescent="0.3">
      <c r="A934" s="42" t="b">
        <f>IF(COUNTA('Captura de datos CASO'!A934:AE934)-COUNTIF('Captura de datos CASO'!A934:AE934,"#N/A")&gt;0,TRUE,FALSE)</f>
        <v>0</v>
      </c>
      <c r="B934" t="b">
        <f>IF(OR(ISBLANK('Captura de datos CASO'!B934),ISBLANK('Captura de datos CASO'!C934),ISBLANK('Captura de datos CASO'!D934),ISBLANK('Captura de datos CASO'!E934),ISBLANK('Captura de datos CASO'!I934),ISBLANK('Captura de datos CASO'!J934),ISBLANK('Captura de datos CASO'!L934),ISBLANK('Captura de datos CASO'!M934),ISBLANK('Captura de datos CASO'!Z934),ISBLANK('Captura de datos CASO'!AC934),ISBLANK('Captura de datos CASO'!AB934)),TRUE,FALSE)</f>
        <v>1</v>
      </c>
    </row>
    <row r="935" spans="1:2" x14ac:dyDescent="0.3">
      <c r="A935" s="42" t="b">
        <f>IF(COUNTA('Captura de datos CASO'!A935:AE935)-COUNTIF('Captura de datos CASO'!A935:AE935,"#N/A")&gt;0,TRUE,FALSE)</f>
        <v>0</v>
      </c>
      <c r="B935" t="b">
        <f>IF(OR(ISBLANK('Captura de datos CASO'!B935),ISBLANK('Captura de datos CASO'!C935),ISBLANK('Captura de datos CASO'!D935),ISBLANK('Captura de datos CASO'!E935),ISBLANK('Captura de datos CASO'!I935),ISBLANK('Captura de datos CASO'!J935),ISBLANK('Captura de datos CASO'!L935),ISBLANK('Captura de datos CASO'!M935),ISBLANK('Captura de datos CASO'!Z935),ISBLANK('Captura de datos CASO'!AC935),ISBLANK('Captura de datos CASO'!AB935)),TRUE,FALSE)</f>
        <v>1</v>
      </c>
    </row>
    <row r="936" spans="1:2" x14ac:dyDescent="0.3">
      <c r="A936" s="42" t="b">
        <f>IF(COUNTA('Captura de datos CASO'!A936:AE936)-COUNTIF('Captura de datos CASO'!A936:AE936,"#N/A")&gt;0,TRUE,FALSE)</f>
        <v>0</v>
      </c>
      <c r="B936" t="b">
        <f>IF(OR(ISBLANK('Captura de datos CASO'!B936),ISBLANK('Captura de datos CASO'!C936),ISBLANK('Captura de datos CASO'!D936),ISBLANK('Captura de datos CASO'!E936),ISBLANK('Captura de datos CASO'!I936),ISBLANK('Captura de datos CASO'!J936),ISBLANK('Captura de datos CASO'!L936),ISBLANK('Captura de datos CASO'!M936),ISBLANK('Captura de datos CASO'!Z936),ISBLANK('Captura de datos CASO'!AC936),ISBLANK('Captura de datos CASO'!AB936)),TRUE,FALSE)</f>
        <v>1</v>
      </c>
    </row>
    <row r="937" spans="1:2" x14ac:dyDescent="0.3">
      <c r="A937" s="42" t="b">
        <f>IF(COUNTA('Captura de datos CASO'!A937:AE937)-COUNTIF('Captura de datos CASO'!A937:AE937,"#N/A")&gt;0,TRUE,FALSE)</f>
        <v>0</v>
      </c>
      <c r="B937" t="b">
        <f>IF(OR(ISBLANK('Captura de datos CASO'!B937),ISBLANK('Captura de datos CASO'!C937),ISBLANK('Captura de datos CASO'!D937),ISBLANK('Captura de datos CASO'!E937),ISBLANK('Captura de datos CASO'!I937),ISBLANK('Captura de datos CASO'!J937),ISBLANK('Captura de datos CASO'!L937),ISBLANK('Captura de datos CASO'!M937),ISBLANK('Captura de datos CASO'!Z937),ISBLANK('Captura de datos CASO'!AC937),ISBLANK('Captura de datos CASO'!AB937)),TRUE,FALSE)</f>
        <v>1</v>
      </c>
    </row>
    <row r="938" spans="1:2" x14ac:dyDescent="0.3">
      <c r="A938" s="42" t="b">
        <f>IF(COUNTA('Captura de datos CASO'!A938:AE938)-COUNTIF('Captura de datos CASO'!A938:AE938,"#N/A")&gt;0,TRUE,FALSE)</f>
        <v>0</v>
      </c>
      <c r="B938" t="b">
        <f>IF(OR(ISBLANK('Captura de datos CASO'!B938),ISBLANK('Captura de datos CASO'!C938),ISBLANK('Captura de datos CASO'!D938),ISBLANK('Captura de datos CASO'!E938),ISBLANK('Captura de datos CASO'!I938),ISBLANK('Captura de datos CASO'!J938),ISBLANK('Captura de datos CASO'!L938),ISBLANK('Captura de datos CASO'!M938),ISBLANK('Captura de datos CASO'!Z938),ISBLANK('Captura de datos CASO'!AC938),ISBLANK('Captura de datos CASO'!AB938)),TRUE,FALSE)</f>
        <v>1</v>
      </c>
    </row>
    <row r="939" spans="1:2" x14ac:dyDescent="0.3">
      <c r="A939" s="42" t="b">
        <f>IF(COUNTA('Captura de datos CASO'!A939:AE939)-COUNTIF('Captura de datos CASO'!A939:AE939,"#N/A")&gt;0,TRUE,FALSE)</f>
        <v>0</v>
      </c>
      <c r="B939" t="b">
        <f>IF(OR(ISBLANK('Captura de datos CASO'!B939),ISBLANK('Captura de datos CASO'!C939),ISBLANK('Captura de datos CASO'!D939),ISBLANK('Captura de datos CASO'!E939),ISBLANK('Captura de datos CASO'!I939),ISBLANK('Captura de datos CASO'!J939),ISBLANK('Captura de datos CASO'!L939),ISBLANK('Captura de datos CASO'!M939),ISBLANK('Captura de datos CASO'!Z939),ISBLANK('Captura de datos CASO'!AC939),ISBLANK('Captura de datos CASO'!AB939)),TRUE,FALSE)</f>
        <v>1</v>
      </c>
    </row>
    <row r="940" spans="1:2" x14ac:dyDescent="0.3">
      <c r="A940" s="42" t="b">
        <f>IF(COUNTA('Captura de datos CASO'!A940:AE940)-COUNTIF('Captura de datos CASO'!A940:AE940,"#N/A")&gt;0,TRUE,FALSE)</f>
        <v>0</v>
      </c>
      <c r="B940" t="b">
        <f>IF(OR(ISBLANK('Captura de datos CASO'!B940),ISBLANK('Captura de datos CASO'!C940),ISBLANK('Captura de datos CASO'!D940),ISBLANK('Captura de datos CASO'!E940),ISBLANK('Captura de datos CASO'!I940),ISBLANK('Captura de datos CASO'!J940),ISBLANK('Captura de datos CASO'!L940),ISBLANK('Captura de datos CASO'!M940),ISBLANK('Captura de datos CASO'!Z940),ISBLANK('Captura de datos CASO'!AC940),ISBLANK('Captura de datos CASO'!AB940)),TRUE,FALSE)</f>
        <v>1</v>
      </c>
    </row>
    <row r="941" spans="1:2" x14ac:dyDescent="0.3">
      <c r="A941" s="42" t="b">
        <f>IF(COUNTA('Captura de datos CASO'!A941:AE941)-COUNTIF('Captura de datos CASO'!A941:AE941,"#N/A")&gt;0,TRUE,FALSE)</f>
        <v>0</v>
      </c>
      <c r="B941" t="b">
        <f>IF(OR(ISBLANK('Captura de datos CASO'!B941),ISBLANK('Captura de datos CASO'!C941),ISBLANK('Captura de datos CASO'!D941),ISBLANK('Captura de datos CASO'!E941),ISBLANK('Captura de datos CASO'!I941),ISBLANK('Captura de datos CASO'!J941),ISBLANK('Captura de datos CASO'!L941),ISBLANK('Captura de datos CASO'!M941),ISBLANK('Captura de datos CASO'!Z941),ISBLANK('Captura de datos CASO'!AC941),ISBLANK('Captura de datos CASO'!AB941)),TRUE,FALSE)</f>
        <v>1</v>
      </c>
    </row>
    <row r="942" spans="1:2" x14ac:dyDescent="0.3">
      <c r="A942" s="42" t="b">
        <f>IF(COUNTA('Captura de datos CASO'!A942:AE942)-COUNTIF('Captura de datos CASO'!A942:AE942,"#N/A")&gt;0,TRUE,FALSE)</f>
        <v>0</v>
      </c>
      <c r="B942" t="b">
        <f>IF(OR(ISBLANK('Captura de datos CASO'!B942),ISBLANK('Captura de datos CASO'!C942),ISBLANK('Captura de datos CASO'!D942),ISBLANK('Captura de datos CASO'!E942),ISBLANK('Captura de datos CASO'!I942),ISBLANK('Captura de datos CASO'!J942),ISBLANK('Captura de datos CASO'!L942),ISBLANK('Captura de datos CASO'!M942),ISBLANK('Captura de datos CASO'!Z942),ISBLANK('Captura de datos CASO'!AC942),ISBLANK('Captura de datos CASO'!AB942)),TRUE,FALSE)</f>
        <v>1</v>
      </c>
    </row>
    <row r="943" spans="1:2" x14ac:dyDescent="0.3">
      <c r="A943" s="42" t="b">
        <f>IF(COUNTA('Captura de datos CASO'!A943:AE943)-COUNTIF('Captura de datos CASO'!A943:AE943,"#N/A")&gt;0,TRUE,FALSE)</f>
        <v>0</v>
      </c>
      <c r="B943" t="b">
        <f>IF(OR(ISBLANK('Captura de datos CASO'!B943),ISBLANK('Captura de datos CASO'!C943),ISBLANK('Captura de datos CASO'!D943),ISBLANK('Captura de datos CASO'!E943),ISBLANK('Captura de datos CASO'!I943),ISBLANK('Captura de datos CASO'!J943),ISBLANK('Captura de datos CASO'!L943),ISBLANK('Captura de datos CASO'!M943),ISBLANK('Captura de datos CASO'!Z943),ISBLANK('Captura de datos CASO'!AC943),ISBLANK('Captura de datos CASO'!AB943)),TRUE,FALSE)</f>
        <v>1</v>
      </c>
    </row>
    <row r="944" spans="1:2" x14ac:dyDescent="0.3">
      <c r="A944" s="42" t="b">
        <f>IF(COUNTA('Captura de datos CASO'!A944:AE944)-COUNTIF('Captura de datos CASO'!A944:AE944,"#N/A")&gt;0,TRUE,FALSE)</f>
        <v>0</v>
      </c>
      <c r="B944" t="b">
        <f>IF(OR(ISBLANK('Captura de datos CASO'!B944),ISBLANK('Captura de datos CASO'!C944),ISBLANK('Captura de datos CASO'!D944),ISBLANK('Captura de datos CASO'!E944),ISBLANK('Captura de datos CASO'!I944),ISBLANK('Captura de datos CASO'!J944),ISBLANK('Captura de datos CASO'!L944),ISBLANK('Captura de datos CASO'!M944),ISBLANK('Captura de datos CASO'!Z944),ISBLANK('Captura de datos CASO'!AC944),ISBLANK('Captura de datos CASO'!AB944)),TRUE,FALSE)</f>
        <v>1</v>
      </c>
    </row>
    <row r="945" spans="1:2" x14ac:dyDescent="0.3">
      <c r="A945" s="42" t="b">
        <f>IF(COUNTA('Captura de datos CASO'!A945:AE945)-COUNTIF('Captura de datos CASO'!A945:AE945,"#N/A")&gt;0,TRUE,FALSE)</f>
        <v>0</v>
      </c>
      <c r="B945" t="b">
        <f>IF(OR(ISBLANK('Captura de datos CASO'!B945),ISBLANK('Captura de datos CASO'!C945),ISBLANK('Captura de datos CASO'!D945),ISBLANK('Captura de datos CASO'!E945),ISBLANK('Captura de datos CASO'!I945),ISBLANK('Captura de datos CASO'!J945),ISBLANK('Captura de datos CASO'!L945),ISBLANK('Captura de datos CASO'!M945),ISBLANK('Captura de datos CASO'!Z945),ISBLANK('Captura de datos CASO'!AC945),ISBLANK('Captura de datos CASO'!AB945)),TRUE,FALSE)</f>
        <v>1</v>
      </c>
    </row>
    <row r="946" spans="1:2" x14ac:dyDescent="0.3">
      <c r="A946" s="42" t="b">
        <f>IF(COUNTA('Captura de datos CASO'!A946:AE946)-COUNTIF('Captura de datos CASO'!A946:AE946,"#N/A")&gt;0,TRUE,FALSE)</f>
        <v>0</v>
      </c>
      <c r="B946" t="b">
        <f>IF(OR(ISBLANK('Captura de datos CASO'!B946),ISBLANK('Captura de datos CASO'!C946),ISBLANK('Captura de datos CASO'!D946),ISBLANK('Captura de datos CASO'!E946),ISBLANK('Captura de datos CASO'!I946),ISBLANK('Captura de datos CASO'!J946),ISBLANK('Captura de datos CASO'!L946),ISBLANK('Captura de datos CASO'!M946),ISBLANK('Captura de datos CASO'!Z946),ISBLANK('Captura de datos CASO'!AC946),ISBLANK('Captura de datos CASO'!AB946)),TRUE,FALSE)</f>
        <v>1</v>
      </c>
    </row>
    <row r="947" spans="1:2" x14ac:dyDescent="0.3">
      <c r="A947" s="42" t="b">
        <f>IF(COUNTA('Captura de datos CASO'!A947:AE947)-COUNTIF('Captura de datos CASO'!A947:AE947,"#N/A")&gt;0,TRUE,FALSE)</f>
        <v>0</v>
      </c>
      <c r="B947" t="b">
        <f>IF(OR(ISBLANK('Captura de datos CASO'!B947),ISBLANK('Captura de datos CASO'!C947),ISBLANK('Captura de datos CASO'!D947),ISBLANK('Captura de datos CASO'!E947),ISBLANK('Captura de datos CASO'!I947),ISBLANK('Captura de datos CASO'!J947),ISBLANK('Captura de datos CASO'!L947),ISBLANK('Captura de datos CASO'!M947),ISBLANK('Captura de datos CASO'!Z947),ISBLANK('Captura de datos CASO'!AC947),ISBLANK('Captura de datos CASO'!AB947)),TRUE,FALSE)</f>
        <v>1</v>
      </c>
    </row>
    <row r="948" spans="1:2" x14ac:dyDescent="0.3">
      <c r="A948" s="42" t="b">
        <f>IF(COUNTA('Captura de datos CASO'!A948:AE948)-COUNTIF('Captura de datos CASO'!A948:AE948,"#N/A")&gt;0,TRUE,FALSE)</f>
        <v>0</v>
      </c>
      <c r="B948" t="b">
        <f>IF(OR(ISBLANK('Captura de datos CASO'!B948),ISBLANK('Captura de datos CASO'!C948),ISBLANK('Captura de datos CASO'!D948),ISBLANK('Captura de datos CASO'!E948),ISBLANK('Captura de datos CASO'!I948),ISBLANK('Captura de datos CASO'!J948),ISBLANK('Captura de datos CASO'!L948),ISBLANK('Captura de datos CASO'!M948),ISBLANK('Captura de datos CASO'!Z948),ISBLANK('Captura de datos CASO'!AC948),ISBLANK('Captura de datos CASO'!AB948)),TRUE,FALSE)</f>
        <v>1</v>
      </c>
    </row>
    <row r="949" spans="1:2" x14ac:dyDescent="0.3">
      <c r="A949" s="42" t="b">
        <f>IF(COUNTA('Captura de datos CASO'!A949:AE949)-COUNTIF('Captura de datos CASO'!A949:AE949,"#N/A")&gt;0,TRUE,FALSE)</f>
        <v>0</v>
      </c>
      <c r="B949" t="b">
        <f>IF(OR(ISBLANK('Captura de datos CASO'!B949),ISBLANK('Captura de datos CASO'!C949),ISBLANK('Captura de datos CASO'!D949),ISBLANK('Captura de datos CASO'!E949),ISBLANK('Captura de datos CASO'!I949),ISBLANK('Captura de datos CASO'!J949),ISBLANK('Captura de datos CASO'!L949),ISBLANK('Captura de datos CASO'!M949),ISBLANK('Captura de datos CASO'!Z949),ISBLANK('Captura de datos CASO'!AC949),ISBLANK('Captura de datos CASO'!AB949)),TRUE,FALSE)</f>
        <v>1</v>
      </c>
    </row>
    <row r="950" spans="1:2" x14ac:dyDescent="0.3">
      <c r="A950" s="42" t="b">
        <f>IF(COUNTA('Captura de datos CASO'!A950:AE950)-COUNTIF('Captura de datos CASO'!A950:AE950,"#N/A")&gt;0,TRUE,FALSE)</f>
        <v>0</v>
      </c>
      <c r="B950" t="b">
        <f>IF(OR(ISBLANK('Captura de datos CASO'!B950),ISBLANK('Captura de datos CASO'!C950),ISBLANK('Captura de datos CASO'!D950),ISBLANK('Captura de datos CASO'!E950),ISBLANK('Captura de datos CASO'!I950),ISBLANK('Captura de datos CASO'!J950),ISBLANK('Captura de datos CASO'!L950),ISBLANK('Captura de datos CASO'!M950),ISBLANK('Captura de datos CASO'!Z950),ISBLANK('Captura de datos CASO'!AC950),ISBLANK('Captura de datos CASO'!AB950)),TRUE,FALSE)</f>
        <v>1</v>
      </c>
    </row>
    <row r="951" spans="1:2" x14ac:dyDescent="0.3">
      <c r="A951" s="42" t="b">
        <f>IF(COUNTA('Captura de datos CASO'!A951:AE951)-COUNTIF('Captura de datos CASO'!A951:AE951,"#N/A")&gt;0,TRUE,FALSE)</f>
        <v>0</v>
      </c>
      <c r="B951" t="b">
        <f>IF(OR(ISBLANK('Captura de datos CASO'!B951),ISBLANK('Captura de datos CASO'!C951),ISBLANK('Captura de datos CASO'!D951),ISBLANK('Captura de datos CASO'!E951),ISBLANK('Captura de datos CASO'!I951),ISBLANK('Captura de datos CASO'!J951),ISBLANK('Captura de datos CASO'!L951),ISBLANK('Captura de datos CASO'!M951),ISBLANK('Captura de datos CASO'!Z951),ISBLANK('Captura de datos CASO'!AC951),ISBLANK('Captura de datos CASO'!AB951)),TRUE,FALSE)</f>
        <v>1</v>
      </c>
    </row>
    <row r="952" spans="1:2" x14ac:dyDescent="0.3">
      <c r="A952" s="42" t="b">
        <f>IF(COUNTA('Captura de datos CASO'!A952:AE952)-COUNTIF('Captura de datos CASO'!A952:AE952,"#N/A")&gt;0,TRUE,FALSE)</f>
        <v>0</v>
      </c>
      <c r="B952" t="b">
        <f>IF(OR(ISBLANK('Captura de datos CASO'!B952),ISBLANK('Captura de datos CASO'!C952),ISBLANK('Captura de datos CASO'!D952),ISBLANK('Captura de datos CASO'!E952),ISBLANK('Captura de datos CASO'!I952),ISBLANK('Captura de datos CASO'!J952),ISBLANK('Captura de datos CASO'!L952),ISBLANK('Captura de datos CASO'!M952),ISBLANK('Captura de datos CASO'!Z952),ISBLANK('Captura de datos CASO'!AC952),ISBLANK('Captura de datos CASO'!AB952)),TRUE,FALSE)</f>
        <v>1</v>
      </c>
    </row>
    <row r="953" spans="1:2" x14ac:dyDescent="0.3">
      <c r="A953" s="42" t="b">
        <f>IF(COUNTA('Captura de datos CASO'!A953:AE953)-COUNTIF('Captura de datos CASO'!A953:AE953,"#N/A")&gt;0,TRUE,FALSE)</f>
        <v>0</v>
      </c>
      <c r="B953" t="b">
        <f>IF(OR(ISBLANK('Captura de datos CASO'!B953),ISBLANK('Captura de datos CASO'!C953),ISBLANK('Captura de datos CASO'!D953),ISBLANK('Captura de datos CASO'!E953),ISBLANK('Captura de datos CASO'!I953),ISBLANK('Captura de datos CASO'!J953),ISBLANK('Captura de datos CASO'!L953),ISBLANK('Captura de datos CASO'!M953),ISBLANK('Captura de datos CASO'!Z953),ISBLANK('Captura de datos CASO'!AC953),ISBLANK('Captura de datos CASO'!AB953)),TRUE,FALSE)</f>
        <v>1</v>
      </c>
    </row>
    <row r="954" spans="1:2" x14ac:dyDescent="0.3">
      <c r="A954" s="42" t="b">
        <f>IF(COUNTA('Captura de datos CASO'!A954:AE954)-COUNTIF('Captura de datos CASO'!A954:AE954,"#N/A")&gt;0,TRUE,FALSE)</f>
        <v>0</v>
      </c>
      <c r="B954" t="b">
        <f>IF(OR(ISBLANK('Captura de datos CASO'!B954),ISBLANK('Captura de datos CASO'!C954),ISBLANK('Captura de datos CASO'!D954),ISBLANK('Captura de datos CASO'!E954),ISBLANK('Captura de datos CASO'!I954),ISBLANK('Captura de datos CASO'!J954),ISBLANK('Captura de datos CASO'!L954),ISBLANK('Captura de datos CASO'!M954),ISBLANK('Captura de datos CASO'!Z954),ISBLANK('Captura de datos CASO'!AC954),ISBLANK('Captura de datos CASO'!AB954)),TRUE,FALSE)</f>
        <v>1</v>
      </c>
    </row>
    <row r="955" spans="1:2" x14ac:dyDescent="0.3">
      <c r="A955" s="42" t="b">
        <f>IF(COUNTA('Captura de datos CASO'!A955:AE955)-COUNTIF('Captura de datos CASO'!A955:AE955,"#N/A")&gt;0,TRUE,FALSE)</f>
        <v>0</v>
      </c>
      <c r="B955" t="b">
        <f>IF(OR(ISBLANK('Captura de datos CASO'!B955),ISBLANK('Captura de datos CASO'!C955),ISBLANK('Captura de datos CASO'!D955),ISBLANK('Captura de datos CASO'!E955),ISBLANK('Captura de datos CASO'!I955),ISBLANK('Captura de datos CASO'!J955),ISBLANK('Captura de datos CASO'!L955),ISBLANK('Captura de datos CASO'!M955),ISBLANK('Captura de datos CASO'!Z955),ISBLANK('Captura de datos CASO'!AC955),ISBLANK('Captura de datos CASO'!AB955)),TRUE,FALSE)</f>
        <v>1</v>
      </c>
    </row>
    <row r="956" spans="1:2" x14ac:dyDescent="0.3">
      <c r="A956" s="42" t="b">
        <f>IF(COUNTA('Captura de datos CASO'!A956:AE956)-COUNTIF('Captura de datos CASO'!A956:AE956,"#N/A")&gt;0,TRUE,FALSE)</f>
        <v>0</v>
      </c>
      <c r="B956" t="b">
        <f>IF(OR(ISBLANK('Captura de datos CASO'!B956),ISBLANK('Captura de datos CASO'!C956),ISBLANK('Captura de datos CASO'!D956),ISBLANK('Captura de datos CASO'!E956),ISBLANK('Captura de datos CASO'!I956),ISBLANK('Captura de datos CASO'!J956),ISBLANK('Captura de datos CASO'!L956),ISBLANK('Captura de datos CASO'!M956),ISBLANK('Captura de datos CASO'!Z956),ISBLANK('Captura de datos CASO'!AC956),ISBLANK('Captura de datos CASO'!AB956)),TRUE,FALSE)</f>
        <v>1</v>
      </c>
    </row>
    <row r="957" spans="1:2" x14ac:dyDescent="0.3">
      <c r="A957" s="42" t="b">
        <f>IF(COUNTA('Captura de datos CASO'!A957:AE957)-COUNTIF('Captura de datos CASO'!A957:AE957,"#N/A")&gt;0,TRUE,FALSE)</f>
        <v>0</v>
      </c>
      <c r="B957" t="b">
        <f>IF(OR(ISBLANK('Captura de datos CASO'!B957),ISBLANK('Captura de datos CASO'!C957),ISBLANK('Captura de datos CASO'!D957),ISBLANK('Captura de datos CASO'!E957),ISBLANK('Captura de datos CASO'!I957),ISBLANK('Captura de datos CASO'!J957),ISBLANK('Captura de datos CASO'!L957),ISBLANK('Captura de datos CASO'!M957),ISBLANK('Captura de datos CASO'!Z957),ISBLANK('Captura de datos CASO'!AC957),ISBLANK('Captura de datos CASO'!AB957)),TRUE,FALSE)</f>
        <v>1</v>
      </c>
    </row>
    <row r="958" spans="1:2" x14ac:dyDescent="0.3">
      <c r="A958" s="42" t="b">
        <f>IF(COUNTA('Captura de datos CASO'!A958:AE958)-COUNTIF('Captura de datos CASO'!A958:AE958,"#N/A")&gt;0,TRUE,FALSE)</f>
        <v>0</v>
      </c>
      <c r="B958" t="b">
        <f>IF(OR(ISBLANK('Captura de datos CASO'!B958),ISBLANK('Captura de datos CASO'!C958),ISBLANK('Captura de datos CASO'!D958),ISBLANK('Captura de datos CASO'!E958),ISBLANK('Captura de datos CASO'!I958),ISBLANK('Captura de datos CASO'!J958),ISBLANK('Captura de datos CASO'!L958),ISBLANK('Captura de datos CASO'!M958),ISBLANK('Captura de datos CASO'!Z958),ISBLANK('Captura de datos CASO'!AC958),ISBLANK('Captura de datos CASO'!AB958)),TRUE,FALSE)</f>
        <v>1</v>
      </c>
    </row>
    <row r="959" spans="1:2" x14ac:dyDescent="0.3">
      <c r="A959" s="42" t="b">
        <f>IF(COUNTA('Captura de datos CASO'!A959:AE959)-COUNTIF('Captura de datos CASO'!A959:AE959,"#N/A")&gt;0,TRUE,FALSE)</f>
        <v>0</v>
      </c>
      <c r="B959" t="b">
        <f>IF(OR(ISBLANK('Captura de datos CASO'!B959),ISBLANK('Captura de datos CASO'!C959),ISBLANK('Captura de datos CASO'!D959),ISBLANK('Captura de datos CASO'!E959),ISBLANK('Captura de datos CASO'!I959),ISBLANK('Captura de datos CASO'!J959),ISBLANK('Captura de datos CASO'!L959),ISBLANK('Captura de datos CASO'!M959),ISBLANK('Captura de datos CASO'!Z959),ISBLANK('Captura de datos CASO'!AC959),ISBLANK('Captura de datos CASO'!AB959)),TRUE,FALSE)</f>
        <v>1</v>
      </c>
    </row>
    <row r="960" spans="1:2" x14ac:dyDescent="0.3">
      <c r="A960" s="42" t="b">
        <f>IF(COUNTA('Captura de datos CASO'!A960:AE960)-COUNTIF('Captura de datos CASO'!A960:AE960,"#N/A")&gt;0,TRUE,FALSE)</f>
        <v>0</v>
      </c>
      <c r="B960" t="b">
        <f>IF(OR(ISBLANK('Captura de datos CASO'!B960),ISBLANK('Captura de datos CASO'!C960),ISBLANK('Captura de datos CASO'!D960),ISBLANK('Captura de datos CASO'!E960),ISBLANK('Captura de datos CASO'!I960),ISBLANK('Captura de datos CASO'!J960),ISBLANK('Captura de datos CASO'!L960),ISBLANK('Captura de datos CASO'!M960),ISBLANK('Captura de datos CASO'!Z960),ISBLANK('Captura de datos CASO'!AC960),ISBLANK('Captura de datos CASO'!AB960)),TRUE,FALSE)</f>
        <v>1</v>
      </c>
    </row>
    <row r="961" spans="1:2" x14ac:dyDescent="0.3">
      <c r="A961" s="42" t="b">
        <f>IF(COUNTA('Captura de datos CASO'!A961:AE961)-COUNTIF('Captura de datos CASO'!A961:AE961,"#N/A")&gt;0,TRUE,FALSE)</f>
        <v>0</v>
      </c>
      <c r="B961" t="b">
        <f>IF(OR(ISBLANK('Captura de datos CASO'!B961),ISBLANK('Captura de datos CASO'!C961),ISBLANK('Captura de datos CASO'!D961),ISBLANK('Captura de datos CASO'!E961),ISBLANK('Captura de datos CASO'!I961),ISBLANK('Captura de datos CASO'!J961),ISBLANK('Captura de datos CASO'!L961),ISBLANK('Captura de datos CASO'!M961),ISBLANK('Captura de datos CASO'!Z961),ISBLANK('Captura de datos CASO'!AC961),ISBLANK('Captura de datos CASO'!AB961)),TRUE,FALSE)</f>
        <v>1</v>
      </c>
    </row>
    <row r="962" spans="1:2" x14ac:dyDescent="0.3">
      <c r="A962" s="42" t="b">
        <f>IF(COUNTA('Captura de datos CASO'!A962:AE962)-COUNTIF('Captura de datos CASO'!A962:AE962,"#N/A")&gt;0,TRUE,FALSE)</f>
        <v>0</v>
      </c>
      <c r="B962" t="b">
        <f>IF(OR(ISBLANK('Captura de datos CASO'!B962),ISBLANK('Captura de datos CASO'!C962),ISBLANK('Captura de datos CASO'!D962),ISBLANK('Captura de datos CASO'!E962),ISBLANK('Captura de datos CASO'!I962),ISBLANK('Captura de datos CASO'!J962),ISBLANK('Captura de datos CASO'!L962),ISBLANK('Captura de datos CASO'!M962),ISBLANK('Captura de datos CASO'!Z962),ISBLANK('Captura de datos CASO'!AC962),ISBLANK('Captura de datos CASO'!AB962)),TRUE,FALSE)</f>
        <v>1</v>
      </c>
    </row>
    <row r="963" spans="1:2" x14ac:dyDescent="0.3">
      <c r="A963" s="42" t="b">
        <f>IF(COUNTA('Captura de datos CASO'!A963:AE963)-COUNTIF('Captura de datos CASO'!A963:AE963,"#N/A")&gt;0,TRUE,FALSE)</f>
        <v>0</v>
      </c>
      <c r="B963" t="b">
        <f>IF(OR(ISBLANK('Captura de datos CASO'!B963),ISBLANK('Captura de datos CASO'!C963),ISBLANK('Captura de datos CASO'!D963),ISBLANK('Captura de datos CASO'!E963),ISBLANK('Captura de datos CASO'!I963),ISBLANK('Captura de datos CASO'!J963),ISBLANK('Captura de datos CASO'!L963),ISBLANK('Captura de datos CASO'!M963),ISBLANK('Captura de datos CASO'!Z963),ISBLANK('Captura de datos CASO'!AC963),ISBLANK('Captura de datos CASO'!AB963)),TRUE,FALSE)</f>
        <v>1</v>
      </c>
    </row>
    <row r="964" spans="1:2" x14ac:dyDescent="0.3">
      <c r="A964" s="42" t="b">
        <f>IF(COUNTA('Captura de datos CASO'!A964:AE964)-COUNTIF('Captura de datos CASO'!A964:AE964,"#N/A")&gt;0,TRUE,FALSE)</f>
        <v>0</v>
      </c>
      <c r="B964" t="b">
        <f>IF(OR(ISBLANK('Captura de datos CASO'!B964),ISBLANK('Captura de datos CASO'!C964),ISBLANK('Captura de datos CASO'!D964),ISBLANK('Captura de datos CASO'!E964),ISBLANK('Captura de datos CASO'!I964),ISBLANK('Captura de datos CASO'!J964),ISBLANK('Captura de datos CASO'!L964),ISBLANK('Captura de datos CASO'!M964),ISBLANK('Captura de datos CASO'!Z964),ISBLANK('Captura de datos CASO'!AC964),ISBLANK('Captura de datos CASO'!AB964)),TRUE,FALSE)</f>
        <v>1</v>
      </c>
    </row>
    <row r="965" spans="1:2" x14ac:dyDescent="0.3">
      <c r="A965" s="42" t="b">
        <f>IF(COUNTA('Captura de datos CASO'!A965:AE965)-COUNTIF('Captura de datos CASO'!A965:AE965,"#N/A")&gt;0,TRUE,FALSE)</f>
        <v>0</v>
      </c>
      <c r="B965" t="b">
        <f>IF(OR(ISBLANK('Captura de datos CASO'!B965),ISBLANK('Captura de datos CASO'!C965),ISBLANK('Captura de datos CASO'!D965),ISBLANK('Captura de datos CASO'!E965),ISBLANK('Captura de datos CASO'!I965),ISBLANK('Captura de datos CASO'!J965),ISBLANK('Captura de datos CASO'!L965),ISBLANK('Captura de datos CASO'!M965),ISBLANK('Captura de datos CASO'!Z965),ISBLANK('Captura de datos CASO'!AC965),ISBLANK('Captura de datos CASO'!AB965)),TRUE,FALSE)</f>
        <v>1</v>
      </c>
    </row>
    <row r="966" spans="1:2" x14ac:dyDescent="0.3">
      <c r="A966" s="42" t="b">
        <f>IF(COUNTA('Captura de datos CASO'!A966:AE966)-COUNTIF('Captura de datos CASO'!A966:AE966,"#N/A")&gt;0,TRUE,FALSE)</f>
        <v>0</v>
      </c>
      <c r="B966" t="b">
        <f>IF(OR(ISBLANK('Captura de datos CASO'!B966),ISBLANK('Captura de datos CASO'!C966),ISBLANK('Captura de datos CASO'!D966),ISBLANK('Captura de datos CASO'!E966),ISBLANK('Captura de datos CASO'!I966),ISBLANK('Captura de datos CASO'!J966),ISBLANK('Captura de datos CASO'!L966),ISBLANK('Captura de datos CASO'!M966),ISBLANK('Captura de datos CASO'!Z966),ISBLANK('Captura de datos CASO'!AC966),ISBLANK('Captura de datos CASO'!AB966)),TRUE,FALSE)</f>
        <v>1</v>
      </c>
    </row>
    <row r="967" spans="1:2" x14ac:dyDescent="0.3">
      <c r="A967" s="42" t="b">
        <f>IF(COUNTA('Captura de datos CASO'!A967:AE967)-COUNTIF('Captura de datos CASO'!A967:AE967,"#N/A")&gt;0,TRUE,FALSE)</f>
        <v>0</v>
      </c>
      <c r="B967" t="b">
        <f>IF(OR(ISBLANK('Captura de datos CASO'!B967),ISBLANK('Captura de datos CASO'!C967),ISBLANK('Captura de datos CASO'!D967),ISBLANK('Captura de datos CASO'!E967),ISBLANK('Captura de datos CASO'!I967),ISBLANK('Captura de datos CASO'!J967),ISBLANK('Captura de datos CASO'!L967),ISBLANK('Captura de datos CASO'!M967),ISBLANK('Captura de datos CASO'!Z967),ISBLANK('Captura de datos CASO'!AC967),ISBLANK('Captura de datos CASO'!AB967)),TRUE,FALSE)</f>
        <v>1</v>
      </c>
    </row>
    <row r="968" spans="1:2" x14ac:dyDescent="0.3">
      <c r="A968" s="42" t="b">
        <f>IF(COUNTA('Captura de datos CASO'!A968:AE968)-COUNTIF('Captura de datos CASO'!A968:AE968,"#N/A")&gt;0,TRUE,FALSE)</f>
        <v>0</v>
      </c>
      <c r="B968" t="b">
        <f>IF(OR(ISBLANK('Captura de datos CASO'!B968),ISBLANK('Captura de datos CASO'!C968),ISBLANK('Captura de datos CASO'!D968),ISBLANK('Captura de datos CASO'!E968),ISBLANK('Captura de datos CASO'!I968),ISBLANK('Captura de datos CASO'!J968),ISBLANK('Captura de datos CASO'!L968),ISBLANK('Captura de datos CASO'!M968),ISBLANK('Captura de datos CASO'!Z968),ISBLANK('Captura de datos CASO'!AC968),ISBLANK('Captura de datos CASO'!AB968)),TRUE,FALSE)</f>
        <v>1</v>
      </c>
    </row>
    <row r="969" spans="1:2" x14ac:dyDescent="0.3">
      <c r="A969" s="42" t="b">
        <f>IF(COUNTA('Captura de datos CASO'!A969:AE969)-COUNTIF('Captura de datos CASO'!A969:AE969,"#N/A")&gt;0,TRUE,FALSE)</f>
        <v>0</v>
      </c>
      <c r="B969" t="b">
        <f>IF(OR(ISBLANK('Captura de datos CASO'!B969),ISBLANK('Captura de datos CASO'!C969),ISBLANK('Captura de datos CASO'!D969),ISBLANK('Captura de datos CASO'!E969),ISBLANK('Captura de datos CASO'!I969),ISBLANK('Captura de datos CASO'!J969),ISBLANK('Captura de datos CASO'!L969),ISBLANK('Captura de datos CASO'!M969),ISBLANK('Captura de datos CASO'!Z969),ISBLANK('Captura de datos CASO'!AC969),ISBLANK('Captura de datos CASO'!AB969)),TRUE,FALSE)</f>
        <v>1</v>
      </c>
    </row>
    <row r="970" spans="1:2" x14ac:dyDescent="0.3">
      <c r="A970" s="42" t="b">
        <f>IF(COUNTA('Captura de datos CASO'!A970:AE970)-COUNTIF('Captura de datos CASO'!A970:AE970,"#N/A")&gt;0,TRUE,FALSE)</f>
        <v>0</v>
      </c>
      <c r="B970" t="b">
        <f>IF(OR(ISBLANK('Captura de datos CASO'!B970),ISBLANK('Captura de datos CASO'!C970),ISBLANK('Captura de datos CASO'!D970),ISBLANK('Captura de datos CASO'!E970),ISBLANK('Captura de datos CASO'!I970),ISBLANK('Captura de datos CASO'!J970),ISBLANK('Captura de datos CASO'!L970),ISBLANK('Captura de datos CASO'!M970),ISBLANK('Captura de datos CASO'!Z970),ISBLANK('Captura de datos CASO'!AC970),ISBLANK('Captura de datos CASO'!AB970)),TRUE,FALSE)</f>
        <v>1</v>
      </c>
    </row>
    <row r="971" spans="1:2" x14ac:dyDescent="0.3">
      <c r="A971" s="42" t="b">
        <f>IF(COUNTA('Captura de datos CASO'!A971:AE971)-COUNTIF('Captura de datos CASO'!A971:AE971,"#N/A")&gt;0,TRUE,FALSE)</f>
        <v>0</v>
      </c>
      <c r="B971" t="b">
        <f>IF(OR(ISBLANK('Captura de datos CASO'!B971),ISBLANK('Captura de datos CASO'!C971),ISBLANK('Captura de datos CASO'!D971),ISBLANK('Captura de datos CASO'!E971),ISBLANK('Captura de datos CASO'!I971),ISBLANK('Captura de datos CASO'!J971),ISBLANK('Captura de datos CASO'!L971),ISBLANK('Captura de datos CASO'!M971),ISBLANK('Captura de datos CASO'!Z971),ISBLANK('Captura de datos CASO'!AC971),ISBLANK('Captura de datos CASO'!AB971)),TRUE,FALSE)</f>
        <v>1</v>
      </c>
    </row>
    <row r="972" spans="1:2" x14ac:dyDescent="0.3">
      <c r="A972" s="42" t="b">
        <f>IF(COUNTA('Captura de datos CASO'!A972:AE972)-COUNTIF('Captura de datos CASO'!A972:AE972,"#N/A")&gt;0,TRUE,FALSE)</f>
        <v>0</v>
      </c>
      <c r="B972" t="b">
        <f>IF(OR(ISBLANK('Captura de datos CASO'!B972),ISBLANK('Captura de datos CASO'!C972),ISBLANK('Captura de datos CASO'!D972),ISBLANK('Captura de datos CASO'!E972),ISBLANK('Captura de datos CASO'!I972),ISBLANK('Captura de datos CASO'!J972),ISBLANK('Captura de datos CASO'!L972),ISBLANK('Captura de datos CASO'!M972),ISBLANK('Captura de datos CASO'!Z972),ISBLANK('Captura de datos CASO'!AC972),ISBLANK('Captura de datos CASO'!AB972)),TRUE,FALSE)</f>
        <v>1</v>
      </c>
    </row>
    <row r="973" spans="1:2" x14ac:dyDescent="0.3">
      <c r="A973" s="42" t="b">
        <f>IF(COUNTA('Captura de datos CASO'!A973:AE973)-COUNTIF('Captura de datos CASO'!A973:AE973,"#N/A")&gt;0,TRUE,FALSE)</f>
        <v>0</v>
      </c>
      <c r="B973" t="b">
        <f>IF(OR(ISBLANK('Captura de datos CASO'!B973),ISBLANK('Captura de datos CASO'!C973),ISBLANK('Captura de datos CASO'!D973),ISBLANK('Captura de datos CASO'!E973),ISBLANK('Captura de datos CASO'!I973),ISBLANK('Captura de datos CASO'!J973),ISBLANK('Captura de datos CASO'!L973),ISBLANK('Captura de datos CASO'!M973),ISBLANK('Captura de datos CASO'!Z973),ISBLANK('Captura de datos CASO'!AC973),ISBLANK('Captura de datos CASO'!AB973)),TRUE,FALSE)</f>
        <v>1</v>
      </c>
    </row>
    <row r="974" spans="1:2" x14ac:dyDescent="0.3">
      <c r="A974" s="42" t="b">
        <f>IF(COUNTA('Captura de datos CASO'!A974:AE974)-COUNTIF('Captura de datos CASO'!A974:AE974,"#N/A")&gt;0,TRUE,FALSE)</f>
        <v>0</v>
      </c>
      <c r="B974" t="b">
        <f>IF(OR(ISBLANK('Captura de datos CASO'!B974),ISBLANK('Captura de datos CASO'!C974),ISBLANK('Captura de datos CASO'!D974),ISBLANK('Captura de datos CASO'!E974),ISBLANK('Captura de datos CASO'!I974),ISBLANK('Captura de datos CASO'!J974),ISBLANK('Captura de datos CASO'!L974),ISBLANK('Captura de datos CASO'!M974),ISBLANK('Captura de datos CASO'!Z974),ISBLANK('Captura de datos CASO'!AC974),ISBLANK('Captura de datos CASO'!AB974)),TRUE,FALSE)</f>
        <v>1</v>
      </c>
    </row>
    <row r="975" spans="1:2" x14ac:dyDescent="0.3">
      <c r="A975" s="42" t="b">
        <f>IF(COUNTA('Captura de datos CASO'!A975:AE975)-COUNTIF('Captura de datos CASO'!A975:AE975,"#N/A")&gt;0,TRUE,FALSE)</f>
        <v>0</v>
      </c>
      <c r="B975" t="b">
        <f>IF(OR(ISBLANK('Captura de datos CASO'!B975),ISBLANK('Captura de datos CASO'!C975),ISBLANK('Captura de datos CASO'!D975),ISBLANK('Captura de datos CASO'!E975),ISBLANK('Captura de datos CASO'!I975),ISBLANK('Captura de datos CASO'!J975),ISBLANK('Captura de datos CASO'!L975),ISBLANK('Captura de datos CASO'!M975),ISBLANK('Captura de datos CASO'!Z975),ISBLANK('Captura de datos CASO'!AC975),ISBLANK('Captura de datos CASO'!AB975)),TRUE,FALSE)</f>
        <v>1</v>
      </c>
    </row>
    <row r="976" spans="1:2" x14ac:dyDescent="0.3">
      <c r="A976" s="42" t="b">
        <f>IF(COUNTA('Captura de datos CASO'!A976:AE976)-COUNTIF('Captura de datos CASO'!A976:AE976,"#N/A")&gt;0,TRUE,FALSE)</f>
        <v>0</v>
      </c>
      <c r="B976" t="b">
        <f>IF(OR(ISBLANK('Captura de datos CASO'!B976),ISBLANK('Captura de datos CASO'!C976),ISBLANK('Captura de datos CASO'!D976),ISBLANK('Captura de datos CASO'!E976),ISBLANK('Captura de datos CASO'!I976),ISBLANK('Captura de datos CASO'!J976),ISBLANK('Captura de datos CASO'!L976),ISBLANK('Captura de datos CASO'!M976),ISBLANK('Captura de datos CASO'!Z976),ISBLANK('Captura de datos CASO'!AC976),ISBLANK('Captura de datos CASO'!AB976)),TRUE,FALSE)</f>
        <v>1</v>
      </c>
    </row>
    <row r="977" spans="1:2" x14ac:dyDescent="0.3">
      <c r="A977" s="42" t="b">
        <f>IF(COUNTA('Captura de datos CASO'!A977:AE977)-COUNTIF('Captura de datos CASO'!A977:AE977,"#N/A")&gt;0,TRUE,FALSE)</f>
        <v>0</v>
      </c>
      <c r="B977" t="b">
        <f>IF(OR(ISBLANK('Captura de datos CASO'!B977),ISBLANK('Captura de datos CASO'!C977),ISBLANK('Captura de datos CASO'!D977),ISBLANK('Captura de datos CASO'!E977),ISBLANK('Captura de datos CASO'!I977),ISBLANK('Captura de datos CASO'!J977),ISBLANK('Captura de datos CASO'!L977),ISBLANK('Captura de datos CASO'!M977),ISBLANK('Captura de datos CASO'!Z977),ISBLANK('Captura de datos CASO'!AC977),ISBLANK('Captura de datos CASO'!AB977)),TRUE,FALSE)</f>
        <v>1</v>
      </c>
    </row>
    <row r="978" spans="1:2" x14ac:dyDescent="0.3">
      <c r="A978" s="42" t="b">
        <f>IF(COUNTA('Captura de datos CASO'!A978:AE978)-COUNTIF('Captura de datos CASO'!A978:AE978,"#N/A")&gt;0,TRUE,FALSE)</f>
        <v>0</v>
      </c>
      <c r="B978" t="b">
        <f>IF(OR(ISBLANK('Captura de datos CASO'!B978),ISBLANK('Captura de datos CASO'!C978),ISBLANK('Captura de datos CASO'!D978),ISBLANK('Captura de datos CASO'!E978),ISBLANK('Captura de datos CASO'!I978),ISBLANK('Captura de datos CASO'!J978),ISBLANK('Captura de datos CASO'!L978),ISBLANK('Captura de datos CASO'!M978),ISBLANK('Captura de datos CASO'!Z978),ISBLANK('Captura de datos CASO'!AC978),ISBLANK('Captura de datos CASO'!AB978)),TRUE,FALSE)</f>
        <v>1</v>
      </c>
    </row>
    <row r="979" spans="1:2" x14ac:dyDescent="0.3">
      <c r="A979" s="42" t="b">
        <f>IF(COUNTA('Captura de datos CASO'!A979:AE979)-COUNTIF('Captura de datos CASO'!A979:AE979,"#N/A")&gt;0,TRUE,FALSE)</f>
        <v>0</v>
      </c>
      <c r="B979" t="b">
        <f>IF(OR(ISBLANK('Captura de datos CASO'!B979),ISBLANK('Captura de datos CASO'!C979),ISBLANK('Captura de datos CASO'!D979),ISBLANK('Captura de datos CASO'!E979),ISBLANK('Captura de datos CASO'!I979),ISBLANK('Captura de datos CASO'!J979),ISBLANK('Captura de datos CASO'!L979),ISBLANK('Captura de datos CASO'!M979),ISBLANK('Captura de datos CASO'!Z979),ISBLANK('Captura de datos CASO'!AC979),ISBLANK('Captura de datos CASO'!AB979)),TRUE,FALSE)</f>
        <v>1</v>
      </c>
    </row>
    <row r="980" spans="1:2" x14ac:dyDescent="0.3">
      <c r="A980" s="42" t="b">
        <f>IF(COUNTA('Captura de datos CASO'!A980:AE980)-COUNTIF('Captura de datos CASO'!A980:AE980,"#N/A")&gt;0,TRUE,FALSE)</f>
        <v>0</v>
      </c>
      <c r="B980" t="b">
        <f>IF(OR(ISBLANK('Captura de datos CASO'!B980),ISBLANK('Captura de datos CASO'!C980),ISBLANK('Captura de datos CASO'!D980),ISBLANK('Captura de datos CASO'!E980),ISBLANK('Captura de datos CASO'!I980),ISBLANK('Captura de datos CASO'!J980),ISBLANK('Captura de datos CASO'!L980),ISBLANK('Captura de datos CASO'!M980),ISBLANK('Captura de datos CASO'!Z980),ISBLANK('Captura de datos CASO'!AC980),ISBLANK('Captura de datos CASO'!AB980)),TRUE,FALSE)</f>
        <v>1</v>
      </c>
    </row>
    <row r="981" spans="1:2" x14ac:dyDescent="0.3">
      <c r="A981" s="42" t="b">
        <f>IF(COUNTA('Captura de datos CASO'!A981:AE981)-COUNTIF('Captura de datos CASO'!A981:AE981,"#N/A")&gt;0,TRUE,FALSE)</f>
        <v>0</v>
      </c>
      <c r="B981" t="b">
        <f>IF(OR(ISBLANK('Captura de datos CASO'!B981),ISBLANK('Captura de datos CASO'!C981),ISBLANK('Captura de datos CASO'!D981),ISBLANK('Captura de datos CASO'!E981),ISBLANK('Captura de datos CASO'!I981),ISBLANK('Captura de datos CASO'!J981),ISBLANK('Captura de datos CASO'!L981),ISBLANK('Captura de datos CASO'!M981),ISBLANK('Captura de datos CASO'!Z981),ISBLANK('Captura de datos CASO'!AC981),ISBLANK('Captura de datos CASO'!AB981)),TRUE,FALSE)</f>
        <v>1</v>
      </c>
    </row>
    <row r="982" spans="1:2" x14ac:dyDescent="0.3">
      <c r="A982" s="42" t="b">
        <f>IF(COUNTA('Captura de datos CASO'!A982:AE982)-COUNTIF('Captura de datos CASO'!A982:AE982,"#N/A")&gt;0,TRUE,FALSE)</f>
        <v>0</v>
      </c>
      <c r="B982" t="b">
        <f>IF(OR(ISBLANK('Captura de datos CASO'!B982),ISBLANK('Captura de datos CASO'!C982),ISBLANK('Captura de datos CASO'!D982),ISBLANK('Captura de datos CASO'!E982),ISBLANK('Captura de datos CASO'!I982),ISBLANK('Captura de datos CASO'!J982),ISBLANK('Captura de datos CASO'!L982),ISBLANK('Captura de datos CASO'!M982),ISBLANK('Captura de datos CASO'!Z982),ISBLANK('Captura de datos CASO'!AC982),ISBLANK('Captura de datos CASO'!AB982)),TRUE,FALSE)</f>
        <v>1</v>
      </c>
    </row>
    <row r="983" spans="1:2" x14ac:dyDescent="0.3">
      <c r="A983" s="42" t="b">
        <f>IF(COUNTA('Captura de datos CASO'!A983:AE983)-COUNTIF('Captura de datos CASO'!A983:AE983,"#N/A")&gt;0,TRUE,FALSE)</f>
        <v>0</v>
      </c>
      <c r="B983" t="b">
        <f>IF(OR(ISBLANK('Captura de datos CASO'!B983),ISBLANK('Captura de datos CASO'!C983),ISBLANK('Captura de datos CASO'!D983),ISBLANK('Captura de datos CASO'!E983),ISBLANK('Captura de datos CASO'!I983),ISBLANK('Captura de datos CASO'!J983),ISBLANK('Captura de datos CASO'!L983),ISBLANK('Captura de datos CASO'!M983),ISBLANK('Captura de datos CASO'!Z983),ISBLANK('Captura de datos CASO'!AC983),ISBLANK('Captura de datos CASO'!AB983)),TRUE,FALSE)</f>
        <v>1</v>
      </c>
    </row>
    <row r="984" spans="1:2" x14ac:dyDescent="0.3">
      <c r="A984" s="42" t="b">
        <f>IF(COUNTA('Captura de datos CASO'!A984:AE984)-COUNTIF('Captura de datos CASO'!A984:AE984,"#N/A")&gt;0,TRUE,FALSE)</f>
        <v>0</v>
      </c>
      <c r="B984" t="b">
        <f>IF(OR(ISBLANK('Captura de datos CASO'!B984),ISBLANK('Captura de datos CASO'!C984),ISBLANK('Captura de datos CASO'!D984),ISBLANK('Captura de datos CASO'!E984),ISBLANK('Captura de datos CASO'!I984),ISBLANK('Captura de datos CASO'!J984),ISBLANK('Captura de datos CASO'!L984),ISBLANK('Captura de datos CASO'!M984),ISBLANK('Captura de datos CASO'!Z984),ISBLANK('Captura de datos CASO'!AC984),ISBLANK('Captura de datos CASO'!AB984)),TRUE,FALSE)</f>
        <v>1</v>
      </c>
    </row>
    <row r="985" spans="1:2" x14ac:dyDescent="0.3">
      <c r="A985" s="42" t="b">
        <f>IF(COUNTA('Captura de datos CASO'!A985:AE985)-COUNTIF('Captura de datos CASO'!A985:AE985,"#N/A")&gt;0,TRUE,FALSE)</f>
        <v>0</v>
      </c>
      <c r="B985" t="b">
        <f>IF(OR(ISBLANK('Captura de datos CASO'!B985),ISBLANK('Captura de datos CASO'!C985),ISBLANK('Captura de datos CASO'!D985),ISBLANK('Captura de datos CASO'!E985),ISBLANK('Captura de datos CASO'!I985),ISBLANK('Captura de datos CASO'!J985),ISBLANK('Captura de datos CASO'!L985),ISBLANK('Captura de datos CASO'!M985),ISBLANK('Captura de datos CASO'!Z985),ISBLANK('Captura de datos CASO'!AC985),ISBLANK('Captura de datos CASO'!AB985)),TRUE,FALSE)</f>
        <v>1</v>
      </c>
    </row>
    <row r="986" spans="1:2" x14ac:dyDescent="0.3">
      <c r="A986" s="42" t="b">
        <f>IF(COUNTA('Captura de datos CASO'!A986:AE986)-COUNTIF('Captura de datos CASO'!A986:AE986,"#N/A")&gt;0,TRUE,FALSE)</f>
        <v>0</v>
      </c>
      <c r="B986" t="b">
        <f>IF(OR(ISBLANK('Captura de datos CASO'!B986),ISBLANK('Captura de datos CASO'!C986),ISBLANK('Captura de datos CASO'!D986),ISBLANK('Captura de datos CASO'!E986),ISBLANK('Captura de datos CASO'!I986),ISBLANK('Captura de datos CASO'!J986),ISBLANK('Captura de datos CASO'!L986),ISBLANK('Captura de datos CASO'!M986),ISBLANK('Captura de datos CASO'!Z986),ISBLANK('Captura de datos CASO'!AC986),ISBLANK('Captura de datos CASO'!AB986)),TRUE,FALSE)</f>
        <v>1</v>
      </c>
    </row>
    <row r="987" spans="1:2" x14ac:dyDescent="0.3">
      <c r="A987" s="42" t="b">
        <f>IF(COUNTA('Captura de datos CASO'!A987:AE987)-COUNTIF('Captura de datos CASO'!A987:AE987,"#N/A")&gt;0,TRUE,FALSE)</f>
        <v>0</v>
      </c>
      <c r="B987" t="b">
        <f>IF(OR(ISBLANK('Captura de datos CASO'!B987),ISBLANK('Captura de datos CASO'!C987),ISBLANK('Captura de datos CASO'!D987),ISBLANK('Captura de datos CASO'!E987),ISBLANK('Captura de datos CASO'!I987),ISBLANK('Captura de datos CASO'!J987),ISBLANK('Captura de datos CASO'!L987),ISBLANK('Captura de datos CASO'!M987),ISBLANK('Captura de datos CASO'!Z987),ISBLANK('Captura de datos CASO'!AC987),ISBLANK('Captura de datos CASO'!AB987)),TRUE,FALSE)</f>
        <v>1</v>
      </c>
    </row>
    <row r="988" spans="1:2" x14ac:dyDescent="0.3">
      <c r="A988" s="42" t="b">
        <f>IF(COUNTA('Captura de datos CASO'!A988:AE988)-COUNTIF('Captura de datos CASO'!A988:AE988,"#N/A")&gt;0,TRUE,FALSE)</f>
        <v>0</v>
      </c>
      <c r="B988" t="b">
        <f>IF(OR(ISBLANK('Captura de datos CASO'!B988),ISBLANK('Captura de datos CASO'!C988),ISBLANK('Captura de datos CASO'!D988),ISBLANK('Captura de datos CASO'!E988),ISBLANK('Captura de datos CASO'!I988),ISBLANK('Captura de datos CASO'!J988),ISBLANK('Captura de datos CASO'!L988),ISBLANK('Captura de datos CASO'!M988),ISBLANK('Captura de datos CASO'!Z988),ISBLANK('Captura de datos CASO'!AC988),ISBLANK('Captura de datos CASO'!AB988)),TRUE,FALSE)</f>
        <v>1</v>
      </c>
    </row>
    <row r="989" spans="1:2" x14ac:dyDescent="0.3">
      <c r="A989" s="42" t="b">
        <f>IF(COUNTA('Captura de datos CASO'!A989:AE989)-COUNTIF('Captura de datos CASO'!A989:AE989,"#N/A")&gt;0,TRUE,FALSE)</f>
        <v>0</v>
      </c>
      <c r="B989" t="b">
        <f>IF(OR(ISBLANK('Captura de datos CASO'!B989),ISBLANK('Captura de datos CASO'!C989),ISBLANK('Captura de datos CASO'!D989),ISBLANK('Captura de datos CASO'!E989),ISBLANK('Captura de datos CASO'!I989),ISBLANK('Captura de datos CASO'!J989),ISBLANK('Captura de datos CASO'!L989),ISBLANK('Captura de datos CASO'!M989),ISBLANK('Captura de datos CASO'!Z989),ISBLANK('Captura de datos CASO'!AC989),ISBLANK('Captura de datos CASO'!AB989)),TRUE,FALSE)</f>
        <v>1</v>
      </c>
    </row>
    <row r="990" spans="1:2" x14ac:dyDescent="0.3">
      <c r="A990" s="42" t="b">
        <f>IF(COUNTA('Captura de datos CASO'!A990:AE990)-COUNTIF('Captura de datos CASO'!A990:AE990,"#N/A")&gt;0,TRUE,FALSE)</f>
        <v>0</v>
      </c>
      <c r="B990" t="b">
        <f>IF(OR(ISBLANK('Captura de datos CASO'!B990),ISBLANK('Captura de datos CASO'!C990),ISBLANK('Captura de datos CASO'!D990),ISBLANK('Captura de datos CASO'!E990),ISBLANK('Captura de datos CASO'!I990),ISBLANK('Captura de datos CASO'!J990),ISBLANK('Captura de datos CASO'!L990),ISBLANK('Captura de datos CASO'!M990),ISBLANK('Captura de datos CASO'!Z990),ISBLANK('Captura de datos CASO'!AC990),ISBLANK('Captura de datos CASO'!AB990)),TRUE,FALSE)</f>
        <v>1</v>
      </c>
    </row>
    <row r="991" spans="1:2" x14ac:dyDescent="0.3">
      <c r="A991" s="42" t="b">
        <f>IF(COUNTA('Captura de datos CASO'!A991:AE991)-COUNTIF('Captura de datos CASO'!A991:AE991,"#N/A")&gt;0,TRUE,FALSE)</f>
        <v>0</v>
      </c>
      <c r="B991" t="b">
        <f>IF(OR(ISBLANK('Captura de datos CASO'!B991),ISBLANK('Captura de datos CASO'!C991),ISBLANK('Captura de datos CASO'!D991),ISBLANK('Captura de datos CASO'!E991),ISBLANK('Captura de datos CASO'!I991),ISBLANK('Captura de datos CASO'!J991),ISBLANK('Captura de datos CASO'!L991),ISBLANK('Captura de datos CASO'!M991),ISBLANK('Captura de datos CASO'!Z991),ISBLANK('Captura de datos CASO'!AC991),ISBLANK('Captura de datos CASO'!AB991)),TRUE,FALSE)</f>
        <v>1</v>
      </c>
    </row>
    <row r="992" spans="1:2" x14ac:dyDescent="0.3">
      <c r="A992" s="42" t="b">
        <f>IF(COUNTA('Captura de datos CASO'!A992:AE992)-COUNTIF('Captura de datos CASO'!A992:AE992,"#N/A")&gt;0,TRUE,FALSE)</f>
        <v>0</v>
      </c>
      <c r="B992" t="b">
        <f>IF(OR(ISBLANK('Captura de datos CASO'!B992),ISBLANK('Captura de datos CASO'!C992),ISBLANK('Captura de datos CASO'!D992),ISBLANK('Captura de datos CASO'!E992),ISBLANK('Captura de datos CASO'!I992),ISBLANK('Captura de datos CASO'!J992),ISBLANK('Captura de datos CASO'!L992),ISBLANK('Captura de datos CASO'!M992),ISBLANK('Captura de datos CASO'!Z992),ISBLANK('Captura de datos CASO'!AC992),ISBLANK('Captura de datos CASO'!AB992)),TRUE,FALSE)</f>
        <v>1</v>
      </c>
    </row>
    <row r="993" spans="1:2" x14ac:dyDescent="0.3">
      <c r="A993" s="42" t="b">
        <f>IF(COUNTA('Captura de datos CASO'!A993:AE993)-COUNTIF('Captura de datos CASO'!A993:AE993,"#N/A")&gt;0,TRUE,FALSE)</f>
        <v>0</v>
      </c>
      <c r="B993" t="b">
        <f>IF(OR(ISBLANK('Captura de datos CASO'!B993),ISBLANK('Captura de datos CASO'!C993),ISBLANK('Captura de datos CASO'!D993),ISBLANK('Captura de datos CASO'!E993),ISBLANK('Captura de datos CASO'!I993),ISBLANK('Captura de datos CASO'!J993),ISBLANK('Captura de datos CASO'!L993),ISBLANK('Captura de datos CASO'!M993),ISBLANK('Captura de datos CASO'!Z993),ISBLANK('Captura de datos CASO'!AC993),ISBLANK('Captura de datos CASO'!AB993)),TRUE,FALSE)</f>
        <v>1</v>
      </c>
    </row>
    <row r="994" spans="1:2" x14ac:dyDescent="0.3">
      <c r="A994" s="42" t="b">
        <f>IF(COUNTA('Captura de datos CASO'!A994:AE994)-COUNTIF('Captura de datos CASO'!A994:AE994,"#N/A")&gt;0,TRUE,FALSE)</f>
        <v>0</v>
      </c>
      <c r="B994" t="b">
        <f>IF(OR(ISBLANK('Captura de datos CASO'!B994),ISBLANK('Captura de datos CASO'!C994),ISBLANK('Captura de datos CASO'!D994),ISBLANK('Captura de datos CASO'!E994),ISBLANK('Captura de datos CASO'!I994),ISBLANK('Captura de datos CASO'!J994),ISBLANK('Captura de datos CASO'!L994),ISBLANK('Captura de datos CASO'!M994),ISBLANK('Captura de datos CASO'!Z994),ISBLANK('Captura de datos CASO'!AC994),ISBLANK('Captura de datos CASO'!AB994)),TRUE,FALSE)</f>
        <v>1</v>
      </c>
    </row>
    <row r="995" spans="1:2" x14ac:dyDescent="0.3">
      <c r="A995" s="42" t="b">
        <f>IF(COUNTA('Captura de datos CASO'!A995:AE995)-COUNTIF('Captura de datos CASO'!A995:AE995,"#N/A")&gt;0,TRUE,FALSE)</f>
        <v>0</v>
      </c>
      <c r="B995" t="b">
        <f>IF(OR(ISBLANK('Captura de datos CASO'!B995),ISBLANK('Captura de datos CASO'!C995),ISBLANK('Captura de datos CASO'!D995),ISBLANK('Captura de datos CASO'!E995),ISBLANK('Captura de datos CASO'!I995),ISBLANK('Captura de datos CASO'!J995),ISBLANK('Captura de datos CASO'!L995),ISBLANK('Captura de datos CASO'!M995),ISBLANK('Captura de datos CASO'!Z995),ISBLANK('Captura de datos CASO'!AC995),ISBLANK('Captura de datos CASO'!AB995)),TRUE,FALSE)</f>
        <v>1</v>
      </c>
    </row>
    <row r="996" spans="1:2" x14ac:dyDescent="0.3">
      <c r="A996" s="42" t="b">
        <f>IF(COUNTA('Captura de datos CASO'!A996:AE996)-COUNTIF('Captura de datos CASO'!A996:AE996,"#N/A")&gt;0,TRUE,FALSE)</f>
        <v>0</v>
      </c>
      <c r="B996" t="b">
        <f>IF(OR(ISBLANK('Captura de datos CASO'!B996),ISBLANK('Captura de datos CASO'!C996),ISBLANK('Captura de datos CASO'!D996),ISBLANK('Captura de datos CASO'!E996),ISBLANK('Captura de datos CASO'!I996),ISBLANK('Captura de datos CASO'!J996),ISBLANK('Captura de datos CASO'!L996),ISBLANK('Captura de datos CASO'!M996),ISBLANK('Captura de datos CASO'!Z996),ISBLANK('Captura de datos CASO'!AC996),ISBLANK('Captura de datos CASO'!AB996)),TRUE,FALSE)</f>
        <v>1</v>
      </c>
    </row>
    <row r="997" spans="1:2" x14ac:dyDescent="0.3">
      <c r="A997" s="42" t="b">
        <f>IF(COUNTA('Captura de datos CASO'!A997:AE997)-COUNTIF('Captura de datos CASO'!A997:AE997,"#N/A")&gt;0,TRUE,FALSE)</f>
        <v>0</v>
      </c>
      <c r="B997" t="b">
        <f>IF(OR(ISBLANK('Captura de datos CASO'!B997),ISBLANK('Captura de datos CASO'!C997),ISBLANK('Captura de datos CASO'!D997),ISBLANK('Captura de datos CASO'!E997),ISBLANK('Captura de datos CASO'!I997),ISBLANK('Captura de datos CASO'!J997),ISBLANK('Captura de datos CASO'!L997),ISBLANK('Captura de datos CASO'!M997),ISBLANK('Captura de datos CASO'!Z997),ISBLANK('Captura de datos CASO'!AC997),ISBLANK('Captura de datos CASO'!AB997)),TRUE,FALSE)</f>
        <v>1</v>
      </c>
    </row>
    <row r="998" spans="1:2" x14ac:dyDescent="0.3">
      <c r="A998" s="42" t="b">
        <f>IF(COUNTA('Captura de datos CASO'!A998:AE998)-COUNTIF('Captura de datos CASO'!A998:AE998,"#N/A")&gt;0,TRUE,FALSE)</f>
        <v>0</v>
      </c>
      <c r="B998" t="b">
        <f>IF(OR(ISBLANK('Captura de datos CASO'!B998),ISBLANK('Captura de datos CASO'!C998),ISBLANK('Captura de datos CASO'!D998),ISBLANK('Captura de datos CASO'!E998),ISBLANK('Captura de datos CASO'!I998),ISBLANK('Captura de datos CASO'!J998),ISBLANK('Captura de datos CASO'!L998),ISBLANK('Captura de datos CASO'!M998),ISBLANK('Captura de datos CASO'!Z998),ISBLANK('Captura de datos CASO'!AC998),ISBLANK('Captura de datos CASO'!AB998)),TRUE,FALSE)</f>
        <v>1</v>
      </c>
    </row>
    <row r="999" spans="1:2" x14ac:dyDescent="0.3">
      <c r="A999" s="42" t="b">
        <f>IF(COUNTA('Captura de datos CASO'!A999:AE999)-COUNTIF('Captura de datos CASO'!A999:AE999,"#N/A")&gt;0,TRUE,FALSE)</f>
        <v>0</v>
      </c>
      <c r="B999" t="b">
        <f>IF(OR(ISBLANK('Captura de datos CASO'!B999),ISBLANK('Captura de datos CASO'!C999),ISBLANK('Captura de datos CASO'!D999),ISBLANK('Captura de datos CASO'!E999),ISBLANK('Captura de datos CASO'!I999),ISBLANK('Captura de datos CASO'!J999),ISBLANK('Captura de datos CASO'!L999),ISBLANK('Captura de datos CASO'!M999),ISBLANK('Captura de datos CASO'!Z999),ISBLANK('Captura de datos CASO'!AC999),ISBLANK('Captura de datos CASO'!AB999)),TRUE,FALSE)</f>
        <v>1</v>
      </c>
    </row>
    <row r="1000" spans="1:2" x14ac:dyDescent="0.3">
      <c r="A1000" s="42" t="b">
        <f>IF(COUNTA('Captura de datos CASO'!A1000:AE1000)-COUNTIF('Captura de datos CASO'!A1000:AE1000,"#N/A")&gt;0,TRUE,FALSE)</f>
        <v>0</v>
      </c>
      <c r="B1000" t="b">
        <f>IF(OR(ISBLANK('Captura de datos CASO'!B1000),ISBLANK('Captura de datos CASO'!C1000),ISBLANK('Captura de datos CASO'!D1000),ISBLANK('Captura de datos CASO'!E1000),ISBLANK('Captura de datos CASO'!I1000),ISBLANK('Captura de datos CASO'!J1000),ISBLANK('Captura de datos CASO'!L1000),ISBLANK('Captura de datos CASO'!M1000),ISBLANK('Captura de datos CASO'!Z1000),ISBLANK('Captura de datos CASO'!AC1000),ISBLANK('Captura de datos CASO'!AB1000)),TRUE,FALSE)</f>
        <v>1</v>
      </c>
    </row>
    <row r="1001" spans="1:2" x14ac:dyDescent="0.3">
      <c r="A1001" s="42" t="b">
        <f>IF(COUNTA('Captura de datos CASO'!A1001:AE1001)-COUNTIF('Captura de datos CASO'!A1001:AE1001,"#N/A")&gt;0,TRUE,FALSE)</f>
        <v>0</v>
      </c>
      <c r="B1001" t="b">
        <f>IF(OR(ISBLANK('Captura de datos CASO'!B1001),ISBLANK('Captura de datos CASO'!C1001),ISBLANK('Captura de datos CASO'!D1001),ISBLANK('Captura de datos CASO'!E1001),ISBLANK('Captura de datos CASO'!I1001),ISBLANK('Captura de datos CASO'!J1001),ISBLANK('Captura de datos CASO'!L1001),ISBLANK('Captura de datos CASO'!M1001),ISBLANK('Captura de datos CASO'!Z1001),ISBLANK('Captura de datos CASO'!AC1001),ISBLANK('Captura de datos CASO'!AB1001)),TRUE,FALSE)</f>
        <v>1</v>
      </c>
    </row>
    <row r="1002" spans="1:2" x14ac:dyDescent="0.3">
      <c r="A1002" s="42" t="b">
        <f>IF(COUNTA('Captura de datos CASO'!A1002:AE1002)-COUNTIF('Captura de datos CASO'!A1002:AE1002,"#N/A")&gt;0,TRUE,FALSE)</f>
        <v>0</v>
      </c>
      <c r="B1002" t="b">
        <f>IF(OR(ISBLANK('Captura de datos CASO'!B1002),ISBLANK('Captura de datos CASO'!C1002),ISBLANK('Captura de datos CASO'!D1002),ISBLANK('Captura de datos CASO'!E1002),ISBLANK('Captura de datos CASO'!I1002),ISBLANK('Captura de datos CASO'!J1002),ISBLANK('Captura de datos CASO'!L1002),ISBLANK('Captura de datos CASO'!M1002),ISBLANK('Captura de datos CASO'!Z1002),ISBLANK('Captura de datos CASO'!AC1002),ISBLANK('Captura de datos CASO'!AB1002)),TRUE,FALSE)</f>
        <v>1</v>
      </c>
    </row>
    <row r="1003" spans="1:2" x14ac:dyDescent="0.3">
      <c r="A1003" s="42" t="b">
        <f>IF(COUNTA('Captura de datos CASO'!A1003:AE1003)-COUNTIF('Captura de datos CASO'!A1003:AE1003,"#N/A")&gt;0,TRUE,FALSE)</f>
        <v>0</v>
      </c>
      <c r="B1003" t="b">
        <f>IF(OR(ISBLANK('Captura de datos CASO'!B1003),ISBLANK('Captura de datos CASO'!C1003),ISBLANK('Captura de datos CASO'!D1003),ISBLANK('Captura de datos CASO'!E1003),ISBLANK('Captura de datos CASO'!I1003),ISBLANK('Captura de datos CASO'!J1003),ISBLANK('Captura de datos CASO'!L1003),ISBLANK('Captura de datos CASO'!M1003),ISBLANK('Captura de datos CASO'!Z1003),ISBLANK('Captura de datos CASO'!AC1003),ISBLANK('Captura de datos CASO'!AB1003)),TRUE,FALSE)</f>
        <v>1</v>
      </c>
    </row>
    <row r="1004" spans="1:2" x14ac:dyDescent="0.3">
      <c r="A1004" s="42" t="b">
        <f>IF(COUNTA('Captura de datos CASO'!A1004:AE1004)-COUNTIF('Captura de datos CASO'!A1004:AE1004,"#N/A")&gt;0,TRUE,FALSE)</f>
        <v>0</v>
      </c>
      <c r="B1004" t="b">
        <f>IF(OR(ISBLANK('Captura de datos CASO'!B1004),ISBLANK('Captura de datos CASO'!C1004),ISBLANK('Captura de datos CASO'!D1004),ISBLANK('Captura de datos CASO'!E1004),ISBLANK('Captura de datos CASO'!I1004),ISBLANK('Captura de datos CASO'!J1004),ISBLANK('Captura de datos CASO'!L1004),ISBLANK('Captura de datos CASO'!M1004),ISBLANK('Captura de datos CASO'!Z1004),ISBLANK('Captura de datos CASO'!AC1004),ISBLANK('Captura de datos CASO'!AB1004)),TRUE,FALSE)</f>
        <v>1</v>
      </c>
    </row>
    <row r="1005" spans="1:2" x14ac:dyDescent="0.3">
      <c r="A1005" s="42" t="b">
        <f>IF(COUNTA('Captura de datos CASO'!A1005:AE1005)-COUNTIF('Captura de datos CASO'!A1005:AE1005,"#N/A")&gt;0,TRUE,FALSE)</f>
        <v>0</v>
      </c>
      <c r="B1005" t="b">
        <f>IF(OR(ISBLANK('Captura de datos CASO'!B1005),ISBLANK('Captura de datos CASO'!C1005),ISBLANK('Captura de datos CASO'!D1005),ISBLANK('Captura de datos CASO'!E1005),ISBLANK('Captura de datos CASO'!I1005),ISBLANK('Captura de datos CASO'!J1005),ISBLANK('Captura de datos CASO'!L1005),ISBLANK('Captura de datos CASO'!M1005),ISBLANK('Captura de datos CASO'!Z1005),ISBLANK('Captura de datos CASO'!AC1005),ISBLANK('Captura de datos CASO'!AB1005)),TRUE,FALSE)</f>
        <v>1</v>
      </c>
    </row>
    <row r="1006" spans="1:2" x14ac:dyDescent="0.3">
      <c r="A1006" s="42" t="b">
        <f>IF(COUNTA('Captura de datos CASO'!A1006:AE1006)-COUNTIF('Captura de datos CASO'!A1006:AE1006,"#N/A")&gt;0,TRUE,FALSE)</f>
        <v>0</v>
      </c>
      <c r="B1006" t="b">
        <f>IF(OR(ISBLANK('Captura de datos CASO'!B1006),ISBLANK('Captura de datos CASO'!C1006),ISBLANK('Captura de datos CASO'!D1006),ISBLANK('Captura de datos CASO'!E1006),ISBLANK('Captura de datos CASO'!I1006),ISBLANK('Captura de datos CASO'!J1006),ISBLANK('Captura de datos CASO'!L1006),ISBLANK('Captura de datos CASO'!M1006),ISBLANK('Captura de datos CASO'!Z1006),ISBLANK('Captura de datos CASO'!AC1006),ISBLANK('Captura de datos CASO'!AB1006)),TRUE,FALSE)</f>
        <v>1</v>
      </c>
    </row>
  </sheetData>
  <sheetProtection algorithmName="SHA-512" hashValue="YcMJOjGh1IuOMM4wKWWQEQyys2Tvn7/wOBHiHwJFuoUxkKUhfGBKwxwZfcORMTwDRfdFfIiBDZhersAUcb8PYQ==" saltValue="ZCYCatOdKSJmBIBV9GbBxw=="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6A660-B059-4A68-B4E6-149A6AA53537}">
  <dimension ref="A5:B1006"/>
  <sheetViews>
    <sheetView workbookViewId="0">
      <selection activeCell="E6" sqref="E6"/>
    </sheetView>
  </sheetViews>
  <sheetFormatPr defaultRowHeight="14.4" x14ac:dyDescent="0.3"/>
  <cols>
    <col min="1" max="1" width="18.6640625" bestFit="1" customWidth="1"/>
    <col min="2" max="2" width="32.6640625" bestFit="1" customWidth="1"/>
  </cols>
  <sheetData>
    <row r="5" spans="1:2" x14ac:dyDescent="0.3">
      <c r="A5" t="s">
        <v>139</v>
      </c>
      <c r="B5" t="s">
        <v>140</v>
      </c>
    </row>
    <row r="6" spans="1:2" x14ac:dyDescent="0.3">
      <c r="A6" s="42" t="b">
        <f>IF(COUNTA('Captura de datos de CONTACTO'!A6:AG6)-COUNTIF('Captura de datos de CONTACTO'!A6:AG6,"#N/A")&gt;0,TRUE,FALSE)</f>
        <v>0</v>
      </c>
      <c r="B6" t="b">
        <f>IF(OR(ISBLANK('Captura de datos de CONTACTO'!B6),ISBLANK('Captura de datos de CONTACTO'!C6),ISBLANK('Captura de datos de CONTACTO'!D6),ISBLANK('Captura de datos de CONTACTO'!E6),ISBLANK('Captura de datos de CONTACTO'!I6),ISBLANK('Captura de datos de CONTACTO'!J6),ISBLANK('Captura de datos de CONTACTO'!L6),ISBLANK('Captura de datos de CONTACTO'!M6),ISBLANK('Captura de datos de CONTACTO'!N6)),TRUE,FALSE)</f>
        <v>1</v>
      </c>
    </row>
    <row r="7" spans="1:2" x14ac:dyDescent="0.3">
      <c r="A7" s="42" t="b">
        <f>IF(COUNTA('Captura de datos de CONTACTO'!A7:AG7)-COUNTIF('Captura de datos de CONTACTO'!A7:AG7,"#N/A")&gt;0,TRUE,FALSE)</f>
        <v>0</v>
      </c>
      <c r="B7" t="b">
        <f>IF(OR(ISBLANK('Captura de datos de CONTACTO'!B7),ISBLANK('Captura de datos de CONTACTO'!C7),ISBLANK('Captura de datos de CONTACTO'!D7),ISBLANK('Captura de datos de CONTACTO'!E7),ISBLANK('Captura de datos de CONTACTO'!I7),ISBLANK('Captura de datos de CONTACTO'!J7),ISBLANK('Captura de datos de CONTACTO'!L7),ISBLANK('Captura de datos de CONTACTO'!M7),ISBLANK('Captura de datos de CONTACTO'!N7)),TRUE,FALSE)</f>
        <v>1</v>
      </c>
    </row>
    <row r="8" spans="1:2" x14ac:dyDescent="0.3">
      <c r="A8" s="42" t="b">
        <f>IF(COUNTA('Captura de datos de CONTACTO'!A8:AG8)-COUNTIF('Captura de datos de CONTACTO'!A8:AG8,"#N/A")&gt;0,TRUE,FALSE)</f>
        <v>0</v>
      </c>
      <c r="B8" t="b">
        <f>IF(OR(ISBLANK('Captura de datos de CONTACTO'!B8),ISBLANK('Captura de datos de CONTACTO'!C8),ISBLANK('Captura de datos de CONTACTO'!D8),ISBLANK('Captura de datos de CONTACTO'!E8),ISBLANK('Captura de datos de CONTACTO'!I8),ISBLANK('Captura de datos de CONTACTO'!J8),ISBLANK('Captura de datos de CONTACTO'!L8),ISBLANK('Captura de datos de CONTACTO'!M8),ISBLANK('Captura de datos de CONTACTO'!N8)),TRUE,FALSE)</f>
        <v>1</v>
      </c>
    </row>
    <row r="9" spans="1:2" x14ac:dyDescent="0.3">
      <c r="A9" s="42" t="b">
        <f>IF(COUNTA('Captura de datos de CONTACTO'!A9:AG9)-COUNTIF('Captura de datos de CONTACTO'!A9:AG9,"#N/A")&gt;0,TRUE,FALSE)</f>
        <v>0</v>
      </c>
      <c r="B9" t="b">
        <f>IF(OR(ISBLANK('Captura de datos de CONTACTO'!B9),ISBLANK('Captura de datos de CONTACTO'!C9),ISBLANK('Captura de datos de CONTACTO'!D9),ISBLANK('Captura de datos de CONTACTO'!E9),ISBLANK('Captura de datos de CONTACTO'!I9),ISBLANK('Captura de datos de CONTACTO'!J9),ISBLANK('Captura de datos de CONTACTO'!L9),ISBLANK('Captura de datos de CONTACTO'!M9),ISBLANK('Captura de datos de CONTACTO'!N9)),TRUE,FALSE)</f>
        <v>1</v>
      </c>
    </row>
    <row r="10" spans="1:2" x14ac:dyDescent="0.3">
      <c r="A10" s="42" t="b">
        <f>IF(COUNTA('Captura de datos de CONTACTO'!A10:AG10)-COUNTIF('Captura de datos de CONTACTO'!A10:AG10,"#N/A")&gt;0,TRUE,FALSE)</f>
        <v>0</v>
      </c>
      <c r="B10" t="b">
        <f>IF(OR(ISBLANK('Captura de datos de CONTACTO'!B10),ISBLANK('Captura de datos de CONTACTO'!C10),ISBLANK('Captura de datos de CONTACTO'!D10),ISBLANK('Captura de datos de CONTACTO'!E10),ISBLANK('Captura de datos de CONTACTO'!I10),ISBLANK('Captura de datos de CONTACTO'!J10),ISBLANK('Captura de datos de CONTACTO'!L10),ISBLANK('Captura de datos de CONTACTO'!M10),ISBLANK('Captura de datos de CONTACTO'!N10)),TRUE,FALSE)</f>
        <v>1</v>
      </c>
    </row>
    <row r="11" spans="1:2" x14ac:dyDescent="0.3">
      <c r="A11" s="42" t="b">
        <f>IF(COUNTA('Captura de datos de CONTACTO'!A11:AG11)-COUNTIF('Captura de datos de CONTACTO'!A11:AG11,"#N/A")&gt;0,TRUE,FALSE)</f>
        <v>0</v>
      </c>
      <c r="B11" t="b">
        <f>IF(OR(ISBLANK('Captura de datos de CONTACTO'!B11),ISBLANK('Captura de datos de CONTACTO'!C11),ISBLANK('Captura de datos de CONTACTO'!D11),ISBLANK('Captura de datos de CONTACTO'!E11),ISBLANK('Captura de datos de CONTACTO'!I11),ISBLANK('Captura de datos de CONTACTO'!J11),ISBLANK('Captura de datos de CONTACTO'!L11),ISBLANK('Captura de datos de CONTACTO'!M11),ISBLANK('Captura de datos de CONTACTO'!N11)),TRUE,FALSE)</f>
        <v>1</v>
      </c>
    </row>
    <row r="12" spans="1:2" x14ac:dyDescent="0.3">
      <c r="A12" s="42" t="b">
        <f>IF(COUNTA('Captura de datos de CONTACTO'!A12:AG12)-COUNTIF('Captura de datos de CONTACTO'!A12:AG12,"#N/A")&gt;0,TRUE,FALSE)</f>
        <v>0</v>
      </c>
      <c r="B12" t="b">
        <f>IF(OR(ISBLANK('Captura de datos de CONTACTO'!B12),ISBLANK('Captura de datos de CONTACTO'!C12),ISBLANK('Captura de datos de CONTACTO'!D12),ISBLANK('Captura de datos de CONTACTO'!E12),ISBLANK('Captura de datos de CONTACTO'!I12),ISBLANK('Captura de datos de CONTACTO'!J12),ISBLANK('Captura de datos de CONTACTO'!L12),ISBLANK('Captura de datos de CONTACTO'!M12),ISBLANK('Captura de datos de CONTACTO'!N12)),TRUE,FALSE)</f>
        <v>1</v>
      </c>
    </row>
    <row r="13" spans="1:2" x14ac:dyDescent="0.3">
      <c r="A13" s="42" t="b">
        <f>IF(COUNTA('Captura de datos de CONTACTO'!A13:AG13)-COUNTIF('Captura de datos de CONTACTO'!A13:AG13,"#N/A")&gt;0,TRUE,FALSE)</f>
        <v>0</v>
      </c>
      <c r="B13" t="b">
        <f>IF(OR(ISBLANK('Captura de datos de CONTACTO'!B13),ISBLANK('Captura de datos de CONTACTO'!C13),ISBLANK('Captura de datos de CONTACTO'!D13),ISBLANK('Captura de datos de CONTACTO'!E13),ISBLANK('Captura de datos de CONTACTO'!I13),ISBLANK('Captura de datos de CONTACTO'!J13),ISBLANK('Captura de datos de CONTACTO'!L13),ISBLANK('Captura de datos de CONTACTO'!M13),ISBLANK('Captura de datos de CONTACTO'!N13)),TRUE,FALSE)</f>
        <v>1</v>
      </c>
    </row>
    <row r="14" spans="1:2" x14ac:dyDescent="0.3">
      <c r="A14" s="42" t="b">
        <f>IF(COUNTA('Captura de datos de CONTACTO'!A14:AG14)-COUNTIF('Captura de datos de CONTACTO'!A14:AG14,"#N/A")&gt;0,TRUE,FALSE)</f>
        <v>0</v>
      </c>
      <c r="B14" t="b">
        <f>IF(OR(ISBLANK('Captura de datos de CONTACTO'!B14),ISBLANK('Captura de datos de CONTACTO'!C14),ISBLANK('Captura de datos de CONTACTO'!D14),ISBLANK('Captura de datos de CONTACTO'!E14),ISBLANK('Captura de datos de CONTACTO'!I14),ISBLANK('Captura de datos de CONTACTO'!J14),ISBLANK('Captura de datos de CONTACTO'!L14),ISBLANK('Captura de datos de CONTACTO'!M14),ISBLANK('Captura de datos de CONTACTO'!N14)),TRUE,FALSE)</f>
        <v>1</v>
      </c>
    </row>
    <row r="15" spans="1:2" x14ac:dyDescent="0.3">
      <c r="A15" s="42" t="b">
        <f>IF(COUNTA('Captura de datos de CONTACTO'!A15:AG15)-COUNTIF('Captura de datos de CONTACTO'!A15:AG15,"#N/A")&gt;0,TRUE,FALSE)</f>
        <v>0</v>
      </c>
      <c r="B15" t="b">
        <f>IF(OR(ISBLANK('Captura de datos de CONTACTO'!B15),ISBLANK('Captura de datos de CONTACTO'!C15),ISBLANK('Captura de datos de CONTACTO'!D15),ISBLANK('Captura de datos de CONTACTO'!E15),ISBLANK('Captura de datos de CONTACTO'!I15),ISBLANK('Captura de datos de CONTACTO'!J15),ISBLANK('Captura de datos de CONTACTO'!L15),ISBLANK('Captura de datos de CONTACTO'!M15),ISBLANK('Captura de datos de CONTACTO'!N15)),TRUE,FALSE)</f>
        <v>1</v>
      </c>
    </row>
    <row r="16" spans="1:2" x14ac:dyDescent="0.3">
      <c r="A16" s="42" t="b">
        <f>IF(COUNTA('Captura de datos de CONTACTO'!A16:AG16)-COUNTIF('Captura de datos de CONTACTO'!A16:AG16,"#N/A")&gt;0,TRUE,FALSE)</f>
        <v>0</v>
      </c>
      <c r="B16" t="b">
        <f>IF(OR(ISBLANK('Captura de datos de CONTACTO'!B16),ISBLANK('Captura de datos de CONTACTO'!C16),ISBLANK('Captura de datos de CONTACTO'!D16),ISBLANK('Captura de datos de CONTACTO'!E16),ISBLANK('Captura de datos de CONTACTO'!I16),ISBLANK('Captura de datos de CONTACTO'!J16),ISBLANK('Captura de datos de CONTACTO'!L16),ISBLANK('Captura de datos de CONTACTO'!M16),ISBLANK('Captura de datos de CONTACTO'!N16)),TRUE,FALSE)</f>
        <v>1</v>
      </c>
    </row>
    <row r="17" spans="1:2" x14ac:dyDescent="0.3">
      <c r="A17" s="42" t="b">
        <f>IF(COUNTA('Captura de datos de CONTACTO'!A17:AG17)-COUNTIF('Captura de datos de CONTACTO'!A17:AG17,"#N/A")&gt;0,TRUE,FALSE)</f>
        <v>0</v>
      </c>
      <c r="B17" t="b">
        <f>IF(OR(ISBLANK('Captura de datos de CONTACTO'!B17),ISBLANK('Captura de datos de CONTACTO'!C17),ISBLANK('Captura de datos de CONTACTO'!D17),ISBLANK('Captura de datos de CONTACTO'!E17),ISBLANK('Captura de datos de CONTACTO'!I17),ISBLANK('Captura de datos de CONTACTO'!J17),ISBLANK('Captura de datos de CONTACTO'!L17),ISBLANK('Captura de datos de CONTACTO'!M17),ISBLANK('Captura de datos de CONTACTO'!N17)),TRUE,FALSE)</f>
        <v>1</v>
      </c>
    </row>
    <row r="18" spans="1:2" x14ac:dyDescent="0.3">
      <c r="A18" s="42" t="b">
        <f>IF(COUNTA('Captura de datos de CONTACTO'!A18:AG18)-COUNTIF('Captura de datos de CONTACTO'!A18:AG18,"#N/A")&gt;0,TRUE,FALSE)</f>
        <v>0</v>
      </c>
      <c r="B18" t="b">
        <f>IF(OR(ISBLANK('Captura de datos de CONTACTO'!B18),ISBLANK('Captura de datos de CONTACTO'!C18),ISBLANK('Captura de datos de CONTACTO'!D18),ISBLANK('Captura de datos de CONTACTO'!E18),ISBLANK('Captura de datos de CONTACTO'!I18),ISBLANK('Captura de datos de CONTACTO'!J18),ISBLANK('Captura de datos de CONTACTO'!L18),ISBLANK('Captura de datos de CONTACTO'!M18),ISBLANK('Captura de datos de CONTACTO'!N18)),TRUE,FALSE)</f>
        <v>1</v>
      </c>
    </row>
    <row r="19" spans="1:2" x14ac:dyDescent="0.3">
      <c r="A19" s="42" t="b">
        <f>IF(COUNTA('Captura de datos de CONTACTO'!A19:AG19)-COUNTIF('Captura de datos de CONTACTO'!A19:AG19,"#N/A")&gt;0,TRUE,FALSE)</f>
        <v>0</v>
      </c>
      <c r="B19" t="b">
        <f>IF(OR(ISBLANK('Captura de datos de CONTACTO'!B19),ISBLANK('Captura de datos de CONTACTO'!C19),ISBLANK('Captura de datos de CONTACTO'!D19),ISBLANK('Captura de datos de CONTACTO'!E19),ISBLANK('Captura de datos de CONTACTO'!I19),ISBLANK('Captura de datos de CONTACTO'!J19),ISBLANK('Captura de datos de CONTACTO'!L19),ISBLANK('Captura de datos de CONTACTO'!M19),ISBLANK('Captura de datos de CONTACTO'!N19)),TRUE,FALSE)</f>
        <v>1</v>
      </c>
    </row>
    <row r="20" spans="1:2" x14ac:dyDescent="0.3">
      <c r="A20" s="42" t="b">
        <f>IF(COUNTA('Captura de datos de CONTACTO'!A20:AG20)-COUNTIF('Captura de datos de CONTACTO'!A20:AG20,"#N/A")&gt;0,TRUE,FALSE)</f>
        <v>0</v>
      </c>
      <c r="B20" t="b">
        <f>IF(OR(ISBLANK('Captura de datos de CONTACTO'!B20),ISBLANK('Captura de datos de CONTACTO'!C20),ISBLANK('Captura de datos de CONTACTO'!D20),ISBLANK('Captura de datos de CONTACTO'!E20),ISBLANK('Captura de datos de CONTACTO'!I20),ISBLANK('Captura de datos de CONTACTO'!J20),ISBLANK('Captura de datos de CONTACTO'!L20),ISBLANK('Captura de datos de CONTACTO'!M20),ISBLANK('Captura de datos de CONTACTO'!N20)),TRUE,FALSE)</f>
        <v>1</v>
      </c>
    </row>
    <row r="21" spans="1:2" x14ac:dyDescent="0.3">
      <c r="A21" s="42" t="b">
        <f>IF(COUNTA('Captura de datos de CONTACTO'!A21:AG21)-COUNTIF('Captura de datos de CONTACTO'!A21:AG21,"#N/A")&gt;0,TRUE,FALSE)</f>
        <v>0</v>
      </c>
      <c r="B21" t="b">
        <f>IF(OR(ISBLANK('Captura de datos de CONTACTO'!B21),ISBLANK('Captura de datos de CONTACTO'!C21),ISBLANK('Captura de datos de CONTACTO'!D21),ISBLANK('Captura de datos de CONTACTO'!E21),ISBLANK('Captura de datos de CONTACTO'!I21),ISBLANK('Captura de datos de CONTACTO'!J21),ISBLANK('Captura de datos de CONTACTO'!L21),ISBLANK('Captura de datos de CONTACTO'!M21),ISBLANK('Captura de datos de CONTACTO'!N21)),TRUE,FALSE)</f>
        <v>1</v>
      </c>
    </row>
    <row r="22" spans="1:2" x14ac:dyDescent="0.3">
      <c r="A22" s="42" t="b">
        <f>IF(COUNTA('Captura de datos de CONTACTO'!A22:AG22)-COUNTIF('Captura de datos de CONTACTO'!A22:AG22,"#N/A")&gt;0,TRUE,FALSE)</f>
        <v>0</v>
      </c>
      <c r="B22" t="b">
        <f>IF(OR(ISBLANK('Captura de datos de CONTACTO'!B22),ISBLANK('Captura de datos de CONTACTO'!C22),ISBLANK('Captura de datos de CONTACTO'!D22),ISBLANK('Captura de datos de CONTACTO'!E22),ISBLANK('Captura de datos de CONTACTO'!I22),ISBLANK('Captura de datos de CONTACTO'!J22),ISBLANK('Captura de datos de CONTACTO'!L22),ISBLANK('Captura de datos de CONTACTO'!M22),ISBLANK('Captura de datos de CONTACTO'!N22)),TRUE,FALSE)</f>
        <v>1</v>
      </c>
    </row>
    <row r="23" spans="1:2" x14ac:dyDescent="0.3">
      <c r="A23" s="42" t="b">
        <f>IF(COUNTA('Captura de datos de CONTACTO'!A23:AG23)-COUNTIF('Captura de datos de CONTACTO'!A23:AG23,"#N/A")&gt;0,TRUE,FALSE)</f>
        <v>0</v>
      </c>
      <c r="B23" t="b">
        <f>IF(OR(ISBLANK('Captura de datos de CONTACTO'!B23),ISBLANK('Captura de datos de CONTACTO'!C23),ISBLANK('Captura de datos de CONTACTO'!D23),ISBLANK('Captura de datos de CONTACTO'!E23),ISBLANK('Captura de datos de CONTACTO'!I23),ISBLANK('Captura de datos de CONTACTO'!J23),ISBLANK('Captura de datos de CONTACTO'!L23),ISBLANK('Captura de datos de CONTACTO'!M23),ISBLANK('Captura de datos de CONTACTO'!N23)),TRUE,FALSE)</f>
        <v>1</v>
      </c>
    </row>
    <row r="24" spans="1:2" x14ac:dyDescent="0.3">
      <c r="A24" s="42" t="b">
        <f>IF(COUNTA('Captura de datos de CONTACTO'!A24:AG24)-COUNTIF('Captura de datos de CONTACTO'!A24:AG24,"#N/A")&gt;0,TRUE,FALSE)</f>
        <v>0</v>
      </c>
      <c r="B24" t="b">
        <f>IF(OR(ISBLANK('Captura de datos de CONTACTO'!B24),ISBLANK('Captura de datos de CONTACTO'!C24),ISBLANK('Captura de datos de CONTACTO'!D24),ISBLANK('Captura de datos de CONTACTO'!E24),ISBLANK('Captura de datos de CONTACTO'!I24),ISBLANK('Captura de datos de CONTACTO'!J24),ISBLANK('Captura de datos de CONTACTO'!L24),ISBLANK('Captura de datos de CONTACTO'!M24),ISBLANK('Captura de datos de CONTACTO'!N24)),TRUE,FALSE)</f>
        <v>1</v>
      </c>
    </row>
    <row r="25" spans="1:2" x14ac:dyDescent="0.3">
      <c r="A25" s="42" t="b">
        <f>IF(COUNTA('Captura de datos de CONTACTO'!A25:AG25)-COUNTIF('Captura de datos de CONTACTO'!A25:AG25,"#N/A")&gt;0,TRUE,FALSE)</f>
        <v>0</v>
      </c>
      <c r="B25" t="b">
        <f>IF(OR(ISBLANK('Captura de datos de CONTACTO'!B25),ISBLANK('Captura de datos de CONTACTO'!C25),ISBLANK('Captura de datos de CONTACTO'!D25),ISBLANK('Captura de datos de CONTACTO'!E25),ISBLANK('Captura de datos de CONTACTO'!I25),ISBLANK('Captura de datos de CONTACTO'!J25),ISBLANK('Captura de datos de CONTACTO'!L25),ISBLANK('Captura de datos de CONTACTO'!M25),ISBLANK('Captura de datos de CONTACTO'!N25)),TRUE,FALSE)</f>
        <v>1</v>
      </c>
    </row>
    <row r="26" spans="1:2" x14ac:dyDescent="0.3">
      <c r="A26" s="42" t="b">
        <f>IF(COUNTA('Captura de datos de CONTACTO'!A26:AG26)-COUNTIF('Captura de datos de CONTACTO'!A26:AG26,"#N/A")&gt;0,TRUE,FALSE)</f>
        <v>0</v>
      </c>
      <c r="B26" t="b">
        <f>IF(OR(ISBLANK('Captura de datos de CONTACTO'!B26),ISBLANK('Captura de datos de CONTACTO'!C26),ISBLANK('Captura de datos de CONTACTO'!D26),ISBLANK('Captura de datos de CONTACTO'!E26),ISBLANK('Captura de datos de CONTACTO'!I26),ISBLANK('Captura de datos de CONTACTO'!J26),ISBLANK('Captura de datos de CONTACTO'!L26),ISBLANK('Captura de datos de CONTACTO'!M26),ISBLANK('Captura de datos de CONTACTO'!N26)),TRUE,FALSE)</f>
        <v>1</v>
      </c>
    </row>
    <row r="27" spans="1:2" x14ac:dyDescent="0.3">
      <c r="A27" s="42" t="b">
        <f>IF(COUNTA('Captura de datos de CONTACTO'!A27:AG27)-COUNTIF('Captura de datos de CONTACTO'!A27:AG27,"#N/A")&gt;0,TRUE,FALSE)</f>
        <v>0</v>
      </c>
      <c r="B27" t="b">
        <f>IF(OR(ISBLANK('Captura de datos de CONTACTO'!B27),ISBLANK('Captura de datos de CONTACTO'!C27),ISBLANK('Captura de datos de CONTACTO'!D27),ISBLANK('Captura de datos de CONTACTO'!E27),ISBLANK('Captura de datos de CONTACTO'!I27),ISBLANK('Captura de datos de CONTACTO'!J27),ISBLANK('Captura de datos de CONTACTO'!L27),ISBLANK('Captura de datos de CONTACTO'!M27),ISBLANK('Captura de datos de CONTACTO'!N27)),TRUE,FALSE)</f>
        <v>1</v>
      </c>
    </row>
    <row r="28" spans="1:2" x14ac:dyDescent="0.3">
      <c r="A28" s="42" t="b">
        <f>IF(COUNTA('Captura de datos de CONTACTO'!A28:AG28)-COUNTIF('Captura de datos de CONTACTO'!A28:AG28,"#N/A")&gt;0,TRUE,FALSE)</f>
        <v>0</v>
      </c>
      <c r="B28" t="b">
        <f>IF(OR(ISBLANK('Captura de datos de CONTACTO'!B28),ISBLANK('Captura de datos de CONTACTO'!C28),ISBLANK('Captura de datos de CONTACTO'!D28),ISBLANK('Captura de datos de CONTACTO'!E28),ISBLANK('Captura de datos de CONTACTO'!I28),ISBLANK('Captura de datos de CONTACTO'!J28),ISBLANK('Captura de datos de CONTACTO'!L28),ISBLANK('Captura de datos de CONTACTO'!M28),ISBLANK('Captura de datos de CONTACTO'!N28)),TRUE,FALSE)</f>
        <v>1</v>
      </c>
    </row>
    <row r="29" spans="1:2" x14ac:dyDescent="0.3">
      <c r="A29" s="42" t="b">
        <f>IF(COUNTA('Captura de datos de CONTACTO'!A29:AG29)-COUNTIF('Captura de datos de CONTACTO'!A29:AG29,"#N/A")&gt;0,TRUE,FALSE)</f>
        <v>0</v>
      </c>
      <c r="B29" t="b">
        <f>IF(OR(ISBLANK('Captura de datos de CONTACTO'!B29),ISBLANK('Captura de datos de CONTACTO'!C29),ISBLANK('Captura de datos de CONTACTO'!D29),ISBLANK('Captura de datos de CONTACTO'!E29),ISBLANK('Captura de datos de CONTACTO'!I29),ISBLANK('Captura de datos de CONTACTO'!J29),ISBLANK('Captura de datos de CONTACTO'!L29),ISBLANK('Captura de datos de CONTACTO'!M29),ISBLANK('Captura de datos de CONTACTO'!N29)),TRUE,FALSE)</f>
        <v>1</v>
      </c>
    </row>
    <row r="30" spans="1:2" x14ac:dyDescent="0.3">
      <c r="A30" s="42" t="b">
        <f>IF(COUNTA('Captura de datos de CONTACTO'!A30:AG30)-COUNTIF('Captura de datos de CONTACTO'!A30:AG30,"#N/A")&gt;0,TRUE,FALSE)</f>
        <v>0</v>
      </c>
      <c r="B30" t="b">
        <f>IF(OR(ISBLANK('Captura de datos de CONTACTO'!B30),ISBLANK('Captura de datos de CONTACTO'!C30),ISBLANK('Captura de datos de CONTACTO'!D30),ISBLANK('Captura de datos de CONTACTO'!E30),ISBLANK('Captura de datos de CONTACTO'!I30),ISBLANK('Captura de datos de CONTACTO'!J30),ISBLANK('Captura de datos de CONTACTO'!L30),ISBLANK('Captura de datos de CONTACTO'!M30),ISBLANK('Captura de datos de CONTACTO'!N30)),TRUE,FALSE)</f>
        <v>1</v>
      </c>
    </row>
    <row r="31" spans="1:2" x14ac:dyDescent="0.3">
      <c r="A31" s="42" t="b">
        <f>IF(COUNTA('Captura de datos de CONTACTO'!A31:AG31)-COUNTIF('Captura de datos de CONTACTO'!A31:AG31,"#N/A")&gt;0,TRUE,FALSE)</f>
        <v>0</v>
      </c>
      <c r="B31" t="b">
        <f>IF(OR(ISBLANK('Captura de datos de CONTACTO'!B31),ISBLANK('Captura de datos de CONTACTO'!C31),ISBLANK('Captura de datos de CONTACTO'!D31),ISBLANK('Captura de datos de CONTACTO'!E31),ISBLANK('Captura de datos de CONTACTO'!I31),ISBLANK('Captura de datos de CONTACTO'!J31),ISBLANK('Captura de datos de CONTACTO'!L31),ISBLANK('Captura de datos de CONTACTO'!M31),ISBLANK('Captura de datos de CONTACTO'!N31)),TRUE,FALSE)</f>
        <v>1</v>
      </c>
    </row>
    <row r="32" spans="1:2" x14ac:dyDescent="0.3">
      <c r="A32" s="42" t="b">
        <f>IF(COUNTA('Captura de datos de CONTACTO'!A32:AG32)-COUNTIF('Captura de datos de CONTACTO'!A32:AG32,"#N/A")&gt;0,TRUE,FALSE)</f>
        <v>0</v>
      </c>
      <c r="B32" t="b">
        <f>IF(OR(ISBLANK('Captura de datos de CONTACTO'!B32),ISBLANK('Captura de datos de CONTACTO'!C32),ISBLANK('Captura de datos de CONTACTO'!D32),ISBLANK('Captura de datos de CONTACTO'!E32),ISBLANK('Captura de datos de CONTACTO'!I32),ISBLANK('Captura de datos de CONTACTO'!J32),ISBLANK('Captura de datos de CONTACTO'!L32),ISBLANK('Captura de datos de CONTACTO'!M32),ISBLANK('Captura de datos de CONTACTO'!N32)),TRUE,FALSE)</f>
        <v>1</v>
      </c>
    </row>
    <row r="33" spans="1:2" x14ac:dyDescent="0.3">
      <c r="A33" s="42" t="b">
        <f>IF(COUNTA('Captura de datos de CONTACTO'!A33:AG33)-COUNTIF('Captura de datos de CONTACTO'!A33:AG33,"#N/A")&gt;0,TRUE,FALSE)</f>
        <v>0</v>
      </c>
      <c r="B33" t="b">
        <f>IF(OR(ISBLANK('Captura de datos de CONTACTO'!B33),ISBLANK('Captura de datos de CONTACTO'!C33),ISBLANK('Captura de datos de CONTACTO'!D33),ISBLANK('Captura de datos de CONTACTO'!E33),ISBLANK('Captura de datos de CONTACTO'!I33),ISBLANK('Captura de datos de CONTACTO'!J33),ISBLANK('Captura de datos de CONTACTO'!L33),ISBLANK('Captura de datos de CONTACTO'!M33),ISBLANK('Captura de datos de CONTACTO'!N33)),TRUE,FALSE)</f>
        <v>1</v>
      </c>
    </row>
    <row r="34" spans="1:2" x14ac:dyDescent="0.3">
      <c r="A34" s="42" t="b">
        <f>IF(COUNTA('Captura de datos de CONTACTO'!A34:AG34)-COUNTIF('Captura de datos de CONTACTO'!A34:AG34,"#N/A")&gt;0,TRUE,FALSE)</f>
        <v>0</v>
      </c>
      <c r="B34" t="b">
        <f>IF(OR(ISBLANK('Captura de datos de CONTACTO'!B34),ISBLANK('Captura de datos de CONTACTO'!C34),ISBLANK('Captura de datos de CONTACTO'!D34),ISBLANK('Captura de datos de CONTACTO'!E34),ISBLANK('Captura de datos de CONTACTO'!I34),ISBLANK('Captura de datos de CONTACTO'!J34),ISBLANK('Captura de datos de CONTACTO'!L34),ISBLANK('Captura de datos de CONTACTO'!M34),ISBLANK('Captura de datos de CONTACTO'!N34)),TRUE,FALSE)</f>
        <v>1</v>
      </c>
    </row>
    <row r="35" spans="1:2" x14ac:dyDescent="0.3">
      <c r="A35" s="42" t="b">
        <f>IF(COUNTA('Captura de datos de CONTACTO'!A35:AG35)-COUNTIF('Captura de datos de CONTACTO'!A35:AG35,"#N/A")&gt;0,TRUE,FALSE)</f>
        <v>0</v>
      </c>
      <c r="B35" t="b">
        <f>IF(OR(ISBLANK('Captura de datos de CONTACTO'!B35),ISBLANK('Captura de datos de CONTACTO'!C35),ISBLANK('Captura de datos de CONTACTO'!D35),ISBLANK('Captura de datos de CONTACTO'!E35),ISBLANK('Captura de datos de CONTACTO'!I35),ISBLANK('Captura de datos de CONTACTO'!J35),ISBLANK('Captura de datos de CONTACTO'!L35),ISBLANK('Captura de datos de CONTACTO'!M35),ISBLANK('Captura de datos de CONTACTO'!N35)),TRUE,FALSE)</f>
        <v>1</v>
      </c>
    </row>
    <row r="36" spans="1:2" x14ac:dyDescent="0.3">
      <c r="A36" s="42" t="b">
        <f>IF(COUNTA('Captura de datos de CONTACTO'!A36:AG36)-COUNTIF('Captura de datos de CONTACTO'!A36:AG36,"#N/A")&gt;0,TRUE,FALSE)</f>
        <v>0</v>
      </c>
      <c r="B36" t="b">
        <f>IF(OR(ISBLANK('Captura de datos de CONTACTO'!B36),ISBLANK('Captura de datos de CONTACTO'!C36),ISBLANK('Captura de datos de CONTACTO'!D36),ISBLANK('Captura de datos de CONTACTO'!E36),ISBLANK('Captura de datos de CONTACTO'!I36),ISBLANK('Captura de datos de CONTACTO'!J36),ISBLANK('Captura de datos de CONTACTO'!L36),ISBLANK('Captura de datos de CONTACTO'!M36),ISBLANK('Captura de datos de CONTACTO'!N36)),TRUE,FALSE)</f>
        <v>1</v>
      </c>
    </row>
    <row r="37" spans="1:2" x14ac:dyDescent="0.3">
      <c r="A37" s="42" t="b">
        <f>IF(COUNTA('Captura de datos de CONTACTO'!A37:AG37)-COUNTIF('Captura de datos de CONTACTO'!A37:AG37,"#N/A")&gt;0,TRUE,FALSE)</f>
        <v>0</v>
      </c>
      <c r="B37" t="b">
        <f>IF(OR(ISBLANK('Captura de datos de CONTACTO'!B37),ISBLANK('Captura de datos de CONTACTO'!C37),ISBLANK('Captura de datos de CONTACTO'!D37),ISBLANK('Captura de datos de CONTACTO'!E37),ISBLANK('Captura de datos de CONTACTO'!I37),ISBLANK('Captura de datos de CONTACTO'!J37),ISBLANK('Captura de datos de CONTACTO'!L37),ISBLANK('Captura de datos de CONTACTO'!M37),ISBLANK('Captura de datos de CONTACTO'!N37)),TRUE,FALSE)</f>
        <v>1</v>
      </c>
    </row>
    <row r="38" spans="1:2" x14ac:dyDescent="0.3">
      <c r="A38" s="42" t="b">
        <f>IF(COUNTA('Captura de datos de CONTACTO'!A38:AG38)-COUNTIF('Captura de datos de CONTACTO'!A38:AG38,"#N/A")&gt;0,TRUE,FALSE)</f>
        <v>0</v>
      </c>
      <c r="B38" t="b">
        <f>IF(OR(ISBLANK('Captura de datos de CONTACTO'!B38),ISBLANK('Captura de datos de CONTACTO'!C38),ISBLANK('Captura de datos de CONTACTO'!D38),ISBLANK('Captura de datos de CONTACTO'!E38),ISBLANK('Captura de datos de CONTACTO'!I38),ISBLANK('Captura de datos de CONTACTO'!J38),ISBLANK('Captura de datos de CONTACTO'!L38),ISBLANK('Captura de datos de CONTACTO'!M38),ISBLANK('Captura de datos de CONTACTO'!N38)),TRUE,FALSE)</f>
        <v>1</v>
      </c>
    </row>
    <row r="39" spans="1:2" x14ac:dyDescent="0.3">
      <c r="A39" s="42" t="b">
        <f>IF(COUNTA('Captura de datos de CONTACTO'!A39:AG39)-COUNTIF('Captura de datos de CONTACTO'!A39:AG39,"#N/A")&gt;0,TRUE,FALSE)</f>
        <v>0</v>
      </c>
      <c r="B39" t="b">
        <f>IF(OR(ISBLANK('Captura de datos de CONTACTO'!B39),ISBLANK('Captura de datos de CONTACTO'!C39),ISBLANK('Captura de datos de CONTACTO'!D39),ISBLANK('Captura de datos de CONTACTO'!E39),ISBLANK('Captura de datos de CONTACTO'!I39),ISBLANK('Captura de datos de CONTACTO'!J39),ISBLANK('Captura de datos de CONTACTO'!L39),ISBLANK('Captura de datos de CONTACTO'!M39),ISBLANK('Captura de datos de CONTACTO'!N39)),TRUE,FALSE)</f>
        <v>1</v>
      </c>
    </row>
    <row r="40" spans="1:2" x14ac:dyDescent="0.3">
      <c r="A40" s="42" t="b">
        <f>IF(COUNTA('Captura de datos de CONTACTO'!A40:AG40)-COUNTIF('Captura de datos de CONTACTO'!A40:AG40,"#N/A")&gt;0,TRUE,FALSE)</f>
        <v>0</v>
      </c>
      <c r="B40" t="b">
        <f>IF(OR(ISBLANK('Captura de datos de CONTACTO'!B40),ISBLANK('Captura de datos de CONTACTO'!C40),ISBLANK('Captura de datos de CONTACTO'!D40),ISBLANK('Captura de datos de CONTACTO'!E40),ISBLANK('Captura de datos de CONTACTO'!I40),ISBLANK('Captura de datos de CONTACTO'!J40),ISBLANK('Captura de datos de CONTACTO'!L40),ISBLANK('Captura de datos de CONTACTO'!M40),ISBLANK('Captura de datos de CONTACTO'!N40)),TRUE,FALSE)</f>
        <v>1</v>
      </c>
    </row>
    <row r="41" spans="1:2" x14ac:dyDescent="0.3">
      <c r="A41" s="42" t="b">
        <f>IF(COUNTA('Captura de datos de CONTACTO'!A41:AG41)-COUNTIF('Captura de datos de CONTACTO'!A41:AG41,"#N/A")&gt;0,TRUE,FALSE)</f>
        <v>0</v>
      </c>
      <c r="B41" t="b">
        <f>IF(OR(ISBLANK('Captura de datos de CONTACTO'!B41),ISBLANK('Captura de datos de CONTACTO'!C41),ISBLANK('Captura de datos de CONTACTO'!D41),ISBLANK('Captura de datos de CONTACTO'!E41),ISBLANK('Captura de datos de CONTACTO'!I41),ISBLANK('Captura de datos de CONTACTO'!J41),ISBLANK('Captura de datos de CONTACTO'!L41),ISBLANK('Captura de datos de CONTACTO'!M41),ISBLANK('Captura de datos de CONTACTO'!N41)),TRUE,FALSE)</f>
        <v>1</v>
      </c>
    </row>
    <row r="42" spans="1:2" x14ac:dyDescent="0.3">
      <c r="A42" s="42" t="b">
        <f>IF(COUNTA('Captura de datos de CONTACTO'!A42:AG42)-COUNTIF('Captura de datos de CONTACTO'!A42:AG42,"#N/A")&gt;0,TRUE,FALSE)</f>
        <v>0</v>
      </c>
      <c r="B42" t="b">
        <f>IF(OR(ISBLANK('Captura de datos de CONTACTO'!B42),ISBLANK('Captura de datos de CONTACTO'!C42),ISBLANK('Captura de datos de CONTACTO'!D42),ISBLANK('Captura de datos de CONTACTO'!E42),ISBLANK('Captura de datos de CONTACTO'!I42),ISBLANK('Captura de datos de CONTACTO'!J42),ISBLANK('Captura de datos de CONTACTO'!L42),ISBLANK('Captura de datos de CONTACTO'!M42),ISBLANK('Captura de datos de CONTACTO'!N42)),TRUE,FALSE)</f>
        <v>1</v>
      </c>
    </row>
    <row r="43" spans="1:2" x14ac:dyDescent="0.3">
      <c r="A43" s="42" t="b">
        <f>IF(COUNTA('Captura de datos de CONTACTO'!A43:AG43)-COUNTIF('Captura de datos de CONTACTO'!A43:AG43,"#N/A")&gt;0,TRUE,FALSE)</f>
        <v>0</v>
      </c>
      <c r="B43" t="b">
        <f>IF(OR(ISBLANK('Captura de datos de CONTACTO'!B43),ISBLANK('Captura de datos de CONTACTO'!C43),ISBLANK('Captura de datos de CONTACTO'!D43),ISBLANK('Captura de datos de CONTACTO'!E43),ISBLANK('Captura de datos de CONTACTO'!I43),ISBLANK('Captura de datos de CONTACTO'!J43),ISBLANK('Captura de datos de CONTACTO'!L43),ISBLANK('Captura de datos de CONTACTO'!M43),ISBLANK('Captura de datos de CONTACTO'!N43)),TRUE,FALSE)</f>
        <v>1</v>
      </c>
    </row>
    <row r="44" spans="1:2" x14ac:dyDescent="0.3">
      <c r="A44" s="42" t="b">
        <f>IF(COUNTA('Captura de datos de CONTACTO'!A44:AG44)-COUNTIF('Captura de datos de CONTACTO'!A44:AG44,"#N/A")&gt;0,TRUE,FALSE)</f>
        <v>0</v>
      </c>
      <c r="B44" t="b">
        <f>IF(OR(ISBLANK('Captura de datos de CONTACTO'!B44),ISBLANK('Captura de datos de CONTACTO'!C44),ISBLANK('Captura de datos de CONTACTO'!D44),ISBLANK('Captura de datos de CONTACTO'!E44),ISBLANK('Captura de datos de CONTACTO'!I44),ISBLANK('Captura de datos de CONTACTO'!J44),ISBLANK('Captura de datos de CONTACTO'!L44),ISBLANK('Captura de datos de CONTACTO'!M44),ISBLANK('Captura de datos de CONTACTO'!N44)),TRUE,FALSE)</f>
        <v>1</v>
      </c>
    </row>
    <row r="45" spans="1:2" x14ac:dyDescent="0.3">
      <c r="A45" s="42" t="b">
        <f>IF(COUNTA('Captura de datos de CONTACTO'!A45:AG45)-COUNTIF('Captura de datos de CONTACTO'!A45:AG45,"#N/A")&gt;0,TRUE,FALSE)</f>
        <v>0</v>
      </c>
      <c r="B45" t="b">
        <f>IF(OR(ISBLANK('Captura de datos de CONTACTO'!B45),ISBLANK('Captura de datos de CONTACTO'!C45),ISBLANK('Captura de datos de CONTACTO'!D45),ISBLANK('Captura de datos de CONTACTO'!E45),ISBLANK('Captura de datos de CONTACTO'!I45),ISBLANK('Captura de datos de CONTACTO'!J45),ISBLANK('Captura de datos de CONTACTO'!L45),ISBLANK('Captura de datos de CONTACTO'!M45),ISBLANK('Captura de datos de CONTACTO'!N45)),TRUE,FALSE)</f>
        <v>1</v>
      </c>
    </row>
    <row r="46" spans="1:2" x14ac:dyDescent="0.3">
      <c r="A46" s="42" t="b">
        <f>IF(COUNTA('Captura de datos de CONTACTO'!A46:AG46)-COUNTIF('Captura de datos de CONTACTO'!A46:AG46,"#N/A")&gt;0,TRUE,FALSE)</f>
        <v>0</v>
      </c>
      <c r="B46" t="b">
        <f>IF(OR(ISBLANK('Captura de datos de CONTACTO'!B46),ISBLANK('Captura de datos de CONTACTO'!C46),ISBLANK('Captura de datos de CONTACTO'!D46),ISBLANK('Captura de datos de CONTACTO'!E46),ISBLANK('Captura de datos de CONTACTO'!I46),ISBLANK('Captura de datos de CONTACTO'!J46),ISBLANK('Captura de datos de CONTACTO'!L46),ISBLANK('Captura de datos de CONTACTO'!M46),ISBLANK('Captura de datos de CONTACTO'!N46)),TRUE,FALSE)</f>
        <v>1</v>
      </c>
    </row>
    <row r="47" spans="1:2" x14ac:dyDescent="0.3">
      <c r="A47" s="42" t="b">
        <f>IF(COUNTA('Captura de datos de CONTACTO'!A47:AG47)-COUNTIF('Captura de datos de CONTACTO'!A47:AG47,"#N/A")&gt;0,TRUE,FALSE)</f>
        <v>0</v>
      </c>
      <c r="B47" t="b">
        <f>IF(OR(ISBLANK('Captura de datos de CONTACTO'!B47),ISBLANK('Captura de datos de CONTACTO'!C47),ISBLANK('Captura de datos de CONTACTO'!D47),ISBLANK('Captura de datos de CONTACTO'!E47),ISBLANK('Captura de datos de CONTACTO'!I47),ISBLANK('Captura de datos de CONTACTO'!J47),ISBLANK('Captura de datos de CONTACTO'!L47),ISBLANK('Captura de datos de CONTACTO'!M47),ISBLANK('Captura de datos de CONTACTO'!N47)),TRUE,FALSE)</f>
        <v>1</v>
      </c>
    </row>
    <row r="48" spans="1:2" x14ac:dyDescent="0.3">
      <c r="A48" s="42" t="b">
        <f>IF(COUNTA('Captura de datos de CONTACTO'!A48:AG48)-COUNTIF('Captura de datos de CONTACTO'!A48:AG48,"#N/A")&gt;0,TRUE,FALSE)</f>
        <v>0</v>
      </c>
      <c r="B48" t="b">
        <f>IF(OR(ISBLANK('Captura de datos de CONTACTO'!B48),ISBLANK('Captura de datos de CONTACTO'!C48),ISBLANK('Captura de datos de CONTACTO'!D48),ISBLANK('Captura de datos de CONTACTO'!E48),ISBLANK('Captura de datos de CONTACTO'!I48),ISBLANK('Captura de datos de CONTACTO'!J48),ISBLANK('Captura de datos de CONTACTO'!L48),ISBLANK('Captura de datos de CONTACTO'!M48),ISBLANK('Captura de datos de CONTACTO'!N48)),TRUE,FALSE)</f>
        <v>1</v>
      </c>
    </row>
    <row r="49" spans="1:2" x14ac:dyDescent="0.3">
      <c r="A49" s="42" t="b">
        <f>IF(COUNTA('Captura de datos de CONTACTO'!A49:AG49)-COUNTIF('Captura de datos de CONTACTO'!A49:AG49,"#N/A")&gt;0,TRUE,FALSE)</f>
        <v>0</v>
      </c>
      <c r="B49" t="b">
        <f>IF(OR(ISBLANK('Captura de datos de CONTACTO'!B49),ISBLANK('Captura de datos de CONTACTO'!C49),ISBLANK('Captura de datos de CONTACTO'!D49),ISBLANK('Captura de datos de CONTACTO'!E49),ISBLANK('Captura de datos de CONTACTO'!I49),ISBLANK('Captura de datos de CONTACTO'!J49),ISBLANK('Captura de datos de CONTACTO'!L49),ISBLANK('Captura de datos de CONTACTO'!M49),ISBLANK('Captura de datos de CONTACTO'!N49)),TRUE,FALSE)</f>
        <v>1</v>
      </c>
    </row>
    <row r="50" spans="1:2" x14ac:dyDescent="0.3">
      <c r="A50" s="42" t="b">
        <f>IF(COUNTA('Captura de datos de CONTACTO'!A50:AG50)-COUNTIF('Captura de datos de CONTACTO'!A50:AG50,"#N/A")&gt;0,TRUE,FALSE)</f>
        <v>0</v>
      </c>
      <c r="B50" t="b">
        <f>IF(OR(ISBLANK('Captura de datos de CONTACTO'!B50),ISBLANK('Captura de datos de CONTACTO'!C50),ISBLANK('Captura de datos de CONTACTO'!D50),ISBLANK('Captura de datos de CONTACTO'!E50),ISBLANK('Captura de datos de CONTACTO'!I50),ISBLANK('Captura de datos de CONTACTO'!J50),ISBLANK('Captura de datos de CONTACTO'!L50),ISBLANK('Captura de datos de CONTACTO'!M50),ISBLANK('Captura de datos de CONTACTO'!N50)),TRUE,FALSE)</f>
        <v>1</v>
      </c>
    </row>
    <row r="51" spans="1:2" x14ac:dyDescent="0.3">
      <c r="A51" s="42" t="b">
        <f>IF(COUNTA('Captura de datos de CONTACTO'!A51:AG51)-COUNTIF('Captura de datos de CONTACTO'!A51:AG51,"#N/A")&gt;0,TRUE,FALSE)</f>
        <v>0</v>
      </c>
      <c r="B51" t="b">
        <f>IF(OR(ISBLANK('Captura de datos de CONTACTO'!B51),ISBLANK('Captura de datos de CONTACTO'!C51),ISBLANK('Captura de datos de CONTACTO'!D51),ISBLANK('Captura de datos de CONTACTO'!E51),ISBLANK('Captura de datos de CONTACTO'!I51),ISBLANK('Captura de datos de CONTACTO'!J51),ISBLANK('Captura de datos de CONTACTO'!L51),ISBLANK('Captura de datos de CONTACTO'!M51),ISBLANK('Captura de datos de CONTACTO'!N51)),TRUE,FALSE)</f>
        <v>1</v>
      </c>
    </row>
    <row r="52" spans="1:2" x14ac:dyDescent="0.3">
      <c r="A52" s="42" t="b">
        <f>IF(COUNTA('Captura de datos de CONTACTO'!A52:AG52)-COUNTIF('Captura de datos de CONTACTO'!A52:AG52,"#N/A")&gt;0,TRUE,FALSE)</f>
        <v>0</v>
      </c>
      <c r="B52" t="b">
        <f>IF(OR(ISBLANK('Captura de datos de CONTACTO'!B52),ISBLANK('Captura de datos de CONTACTO'!C52),ISBLANK('Captura de datos de CONTACTO'!D52),ISBLANK('Captura de datos de CONTACTO'!E52),ISBLANK('Captura de datos de CONTACTO'!I52),ISBLANK('Captura de datos de CONTACTO'!J52),ISBLANK('Captura de datos de CONTACTO'!L52),ISBLANK('Captura de datos de CONTACTO'!M52),ISBLANK('Captura de datos de CONTACTO'!N52)),TRUE,FALSE)</f>
        <v>1</v>
      </c>
    </row>
    <row r="53" spans="1:2" x14ac:dyDescent="0.3">
      <c r="A53" s="42" t="b">
        <f>IF(COUNTA('Captura de datos de CONTACTO'!A53:AG53)-COUNTIF('Captura de datos de CONTACTO'!A53:AG53,"#N/A")&gt;0,TRUE,FALSE)</f>
        <v>0</v>
      </c>
      <c r="B53" t="b">
        <f>IF(OR(ISBLANK('Captura de datos de CONTACTO'!B53),ISBLANK('Captura de datos de CONTACTO'!C53),ISBLANK('Captura de datos de CONTACTO'!D53),ISBLANK('Captura de datos de CONTACTO'!E53),ISBLANK('Captura de datos de CONTACTO'!I53),ISBLANK('Captura de datos de CONTACTO'!J53),ISBLANK('Captura de datos de CONTACTO'!L53),ISBLANK('Captura de datos de CONTACTO'!M53),ISBLANK('Captura de datos de CONTACTO'!N53)),TRUE,FALSE)</f>
        <v>1</v>
      </c>
    </row>
    <row r="54" spans="1:2" x14ac:dyDescent="0.3">
      <c r="A54" s="42" t="b">
        <f>IF(COUNTA('Captura de datos de CONTACTO'!A54:AG54)-COUNTIF('Captura de datos de CONTACTO'!A54:AG54,"#N/A")&gt;0,TRUE,FALSE)</f>
        <v>0</v>
      </c>
      <c r="B54" t="b">
        <f>IF(OR(ISBLANK('Captura de datos de CONTACTO'!B54),ISBLANK('Captura de datos de CONTACTO'!C54),ISBLANK('Captura de datos de CONTACTO'!D54),ISBLANK('Captura de datos de CONTACTO'!E54),ISBLANK('Captura de datos de CONTACTO'!I54),ISBLANK('Captura de datos de CONTACTO'!J54),ISBLANK('Captura de datos de CONTACTO'!L54),ISBLANK('Captura de datos de CONTACTO'!M54),ISBLANK('Captura de datos de CONTACTO'!N54)),TRUE,FALSE)</f>
        <v>1</v>
      </c>
    </row>
    <row r="55" spans="1:2" x14ac:dyDescent="0.3">
      <c r="A55" s="42" t="b">
        <f>IF(COUNTA('Captura de datos de CONTACTO'!A55:AG55)-COUNTIF('Captura de datos de CONTACTO'!A55:AG55,"#N/A")&gt;0,TRUE,FALSE)</f>
        <v>0</v>
      </c>
      <c r="B55" t="b">
        <f>IF(OR(ISBLANK('Captura de datos de CONTACTO'!B55),ISBLANK('Captura de datos de CONTACTO'!C55),ISBLANK('Captura de datos de CONTACTO'!D55),ISBLANK('Captura de datos de CONTACTO'!E55),ISBLANK('Captura de datos de CONTACTO'!I55),ISBLANK('Captura de datos de CONTACTO'!J55),ISBLANK('Captura de datos de CONTACTO'!L55),ISBLANK('Captura de datos de CONTACTO'!M55),ISBLANK('Captura de datos de CONTACTO'!N55)),TRUE,FALSE)</f>
        <v>1</v>
      </c>
    </row>
    <row r="56" spans="1:2" x14ac:dyDescent="0.3">
      <c r="A56" s="42" t="b">
        <f>IF(COUNTA('Captura de datos de CONTACTO'!A56:AG56)-COUNTIF('Captura de datos de CONTACTO'!A56:AG56,"#N/A")&gt;0,TRUE,FALSE)</f>
        <v>0</v>
      </c>
      <c r="B56" t="b">
        <f>IF(OR(ISBLANK('Captura de datos de CONTACTO'!B56),ISBLANK('Captura de datos de CONTACTO'!C56),ISBLANK('Captura de datos de CONTACTO'!D56),ISBLANK('Captura de datos de CONTACTO'!E56),ISBLANK('Captura de datos de CONTACTO'!I56),ISBLANK('Captura de datos de CONTACTO'!J56),ISBLANK('Captura de datos de CONTACTO'!L56),ISBLANK('Captura de datos de CONTACTO'!M56),ISBLANK('Captura de datos de CONTACTO'!N56)),TRUE,FALSE)</f>
        <v>1</v>
      </c>
    </row>
    <row r="57" spans="1:2" x14ac:dyDescent="0.3">
      <c r="A57" s="42" t="b">
        <f>IF(COUNTA('Captura de datos de CONTACTO'!A57:AG57)-COUNTIF('Captura de datos de CONTACTO'!A57:AG57,"#N/A")&gt;0,TRUE,FALSE)</f>
        <v>0</v>
      </c>
      <c r="B57" t="b">
        <f>IF(OR(ISBLANK('Captura de datos de CONTACTO'!B57),ISBLANK('Captura de datos de CONTACTO'!C57),ISBLANK('Captura de datos de CONTACTO'!D57),ISBLANK('Captura de datos de CONTACTO'!E57),ISBLANK('Captura de datos de CONTACTO'!I57),ISBLANK('Captura de datos de CONTACTO'!J57),ISBLANK('Captura de datos de CONTACTO'!L57),ISBLANK('Captura de datos de CONTACTO'!M57),ISBLANK('Captura de datos de CONTACTO'!N57)),TRUE,FALSE)</f>
        <v>1</v>
      </c>
    </row>
    <row r="58" spans="1:2" x14ac:dyDescent="0.3">
      <c r="A58" s="42" t="b">
        <f>IF(COUNTA('Captura de datos de CONTACTO'!A58:AG58)-COUNTIF('Captura de datos de CONTACTO'!A58:AG58,"#N/A")&gt;0,TRUE,FALSE)</f>
        <v>0</v>
      </c>
      <c r="B58" t="b">
        <f>IF(OR(ISBLANK('Captura de datos de CONTACTO'!B58),ISBLANK('Captura de datos de CONTACTO'!C58),ISBLANK('Captura de datos de CONTACTO'!D58),ISBLANK('Captura de datos de CONTACTO'!E58),ISBLANK('Captura de datos de CONTACTO'!I58),ISBLANK('Captura de datos de CONTACTO'!J58),ISBLANK('Captura de datos de CONTACTO'!L58),ISBLANK('Captura de datos de CONTACTO'!M58),ISBLANK('Captura de datos de CONTACTO'!N58)),TRUE,FALSE)</f>
        <v>1</v>
      </c>
    </row>
    <row r="59" spans="1:2" x14ac:dyDescent="0.3">
      <c r="A59" s="42" t="b">
        <f>IF(COUNTA('Captura de datos de CONTACTO'!A59:AG59)-COUNTIF('Captura de datos de CONTACTO'!A59:AG59,"#N/A")&gt;0,TRUE,FALSE)</f>
        <v>0</v>
      </c>
      <c r="B59" t="b">
        <f>IF(OR(ISBLANK('Captura de datos de CONTACTO'!B59),ISBLANK('Captura de datos de CONTACTO'!C59),ISBLANK('Captura de datos de CONTACTO'!D59),ISBLANK('Captura de datos de CONTACTO'!E59),ISBLANK('Captura de datos de CONTACTO'!I59),ISBLANK('Captura de datos de CONTACTO'!J59),ISBLANK('Captura de datos de CONTACTO'!L59),ISBLANK('Captura de datos de CONTACTO'!M59),ISBLANK('Captura de datos de CONTACTO'!N59)),TRUE,FALSE)</f>
        <v>1</v>
      </c>
    </row>
    <row r="60" spans="1:2" x14ac:dyDescent="0.3">
      <c r="A60" s="42" t="b">
        <f>IF(COUNTA('Captura de datos de CONTACTO'!A60:AG60)-COUNTIF('Captura de datos de CONTACTO'!A60:AG60,"#N/A")&gt;0,TRUE,FALSE)</f>
        <v>0</v>
      </c>
      <c r="B60" t="b">
        <f>IF(OR(ISBLANK('Captura de datos de CONTACTO'!B60),ISBLANK('Captura de datos de CONTACTO'!C60),ISBLANK('Captura de datos de CONTACTO'!D60),ISBLANK('Captura de datos de CONTACTO'!E60),ISBLANK('Captura de datos de CONTACTO'!I60),ISBLANK('Captura de datos de CONTACTO'!J60),ISBLANK('Captura de datos de CONTACTO'!L60),ISBLANK('Captura de datos de CONTACTO'!M60),ISBLANK('Captura de datos de CONTACTO'!N60)),TRUE,FALSE)</f>
        <v>1</v>
      </c>
    </row>
    <row r="61" spans="1:2" x14ac:dyDescent="0.3">
      <c r="A61" s="42" t="b">
        <f>IF(COUNTA('Captura de datos de CONTACTO'!A61:AG61)-COUNTIF('Captura de datos de CONTACTO'!A61:AG61,"#N/A")&gt;0,TRUE,FALSE)</f>
        <v>0</v>
      </c>
      <c r="B61" t="b">
        <f>IF(OR(ISBLANK('Captura de datos de CONTACTO'!B61),ISBLANK('Captura de datos de CONTACTO'!C61),ISBLANK('Captura de datos de CONTACTO'!D61),ISBLANK('Captura de datos de CONTACTO'!E61),ISBLANK('Captura de datos de CONTACTO'!I61),ISBLANK('Captura de datos de CONTACTO'!J61),ISBLANK('Captura de datos de CONTACTO'!L61),ISBLANK('Captura de datos de CONTACTO'!M61),ISBLANK('Captura de datos de CONTACTO'!N61)),TRUE,FALSE)</f>
        <v>1</v>
      </c>
    </row>
    <row r="62" spans="1:2" x14ac:dyDescent="0.3">
      <c r="A62" s="42" t="b">
        <f>IF(COUNTA('Captura de datos de CONTACTO'!A62:AG62)-COUNTIF('Captura de datos de CONTACTO'!A62:AG62,"#N/A")&gt;0,TRUE,FALSE)</f>
        <v>0</v>
      </c>
      <c r="B62" t="b">
        <f>IF(OR(ISBLANK('Captura de datos de CONTACTO'!B62),ISBLANK('Captura de datos de CONTACTO'!C62),ISBLANK('Captura de datos de CONTACTO'!D62),ISBLANK('Captura de datos de CONTACTO'!E62),ISBLANK('Captura de datos de CONTACTO'!I62),ISBLANK('Captura de datos de CONTACTO'!J62),ISBLANK('Captura de datos de CONTACTO'!L62),ISBLANK('Captura de datos de CONTACTO'!M62),ISBLANK('Captura de datos de CONTACTO'!N62)),TRUE,FALSE)</f>
        <v>1</v>
      </c>
    </row>
    <row r="63" spans="1:2" x14ac:dyDescent="0.3">
      <c r="A63" s="42" t="b">
        <f>IF(COUNTA('Captura de datos de CONTACTO'!A63:AG63)-COUNTIF('Captura de datos de CONTACTO'!A63:AG63,"#N/A")&gt;0,TRUE,FALSE)</f>
        <v>0</v>
      </c>
      <c r="B63" t="b">
        <f>IF(OR(ISBLANK('Captura de datos de CONTACTO'!B63),ISBLANK('Captura de datos de CONTACTO'!C63),ISBLANK('Captura de datos de CONTACTO'!D63),ISBLANK('Captura de datos de CONTACTO'!E63),ISBLANK('Captura de datos de CONTACTO'!I63),ISBLANK('Captura de datos de CONTACTO'!J63),ISBLANK('Captura de datos de CONTACTO'!L63),ISBLANK('Captura de datos de CONTACTO'!M63),ISBLANK('Captura de datos de CONTACTO'!N63)),TRUE,FALSE)</f>
        <v>1</v>
      </c>
    </row>
    <row r="64" spans="1:2" x14ac:dyDescent="0.3">
      <c r="A64" s="42" t="b">
        <f>IF(COUNTA('Captura de datos de CONTACTO'!A64:AG64)-COUNTIF('Captura de datos de CONTACTO'!A64:AG64,"#N/A")&gt;0,TRUE,FALSE)</f>
        <v>0</v>
      </c>
      <c r="B64" t="b">
        <f>IF(OR(ISBLANK('Captura de datos de CONTACTO'!B64),ISBLANK('Captura de datos de CONTACTO'!C64),ISBLANK('Captura de datos de CONTACTO'!D64),ISBLANK('Captura de datos de CONTACTO'!E64),ISBLANK('Captura de datos de CONTACTO'!I64),ISBLANK('Captura de datos de CONTACTO'!J64),ISBLANK('Captura de datos de CONTACTO'!L64),ISBLANK('Captura de datos de CONTACTO'!M64),ISBLANK('Captura de datos de CONTACTO'!N64)),TRUE,FALSE)</f>
        <v>1</v>
      </c>
    </row>
    <row r="65" spans="1:2" x14ac:dyDescent="0.3">
      <c r="A65" s="42" t="b">
        <f>IF(COUNTA('Captura de datos de CONTACTO'!A65:AG65)-COUNTIF('Captura de datos de CONTACTO'!A65:AG65,"#N/A")&gt;0,TRUE,FALSE)</f>
        <v>0</v>
      </c>
      <c r="B65" t="b">
        <f>IF(OR(ISBLANK('Captura de datos de CONTACTO'!B65),ISBLANK('Captura de datos de CONTACTO'!C65),ISBLANK('Captura de datos de CONTACTO'!D65),ISBLANK('Captura de datos de CONTACTO'!E65),ISBLANK('Captura de datos de CONTACTO'!I65),ISBLANK('Captura de datos de CONTACTO'!J65),ISBLANK('Captura de datos de CONTACTO'!L65),ISBLANK('Captura de datos de CONTACTO'!M65),ISBLANK('Captura de datos de CONTACTO'!N65)),TRUE,FALSE)</f>
        <v>1</v>
      </c>
    </row>
    <row r="66" spans="1:2" x14ac:dyDescent="0.3">
      <c r="A66" s="42" t="b">
        <f>IF(COUNTA('Captura de datos de CONTACTO'!A66:AG66)-COUNTIF('Captura de datos de CONTACTO'!A66:AG66,"#N/A")&gt;0,TRUE,FALSE)</f>
        <v>0</v>
      </c>
      <c r="B66" t="b">
        <f>IF(OR(ISBLANK('Captura de datos de CONTACTO'!B66),ISBLANK('Captura de datos de CONTACTO'!C66),ISBLANK('Captura de datos de CONTACTO'!D66),ISBLANK('Captura de datos de CONTACTO'!E66),ISBLANK('Captura de datos de CONTACTO'!I66),ISBLANK('Captura de datos de CONTACTO'!J66),ISBLANK('Captura de datos de CONTACTO'!L66),ISBLANK('Captura de datos de CONTACTO'!M66),ISBLANK('Captura de datos de CONTACTO'!N66)),TRUE,FALSE)</f>
        <v>1</v>
      </c>
    </row>
    <row r="67" spans="1:2" x14ac:dyDescent="0.3">
      <c r="A67" s="42" t="b">
        <f>IF(COUNTA('Captura de datos de CONTACTO'!A67:AG67)-COUNTIF('Captura de datos de CONTACTO'!A67:AG67,"#N/A")&gt;0,TRUE,FALSE)</f>
        <v>0</v>
      </c>
      <c r="B67" t="b">
        <f>IF(OR(ISBLANK('Captura de datos de CONTACTO'!B67),ISBLANK('Captura de datos de CONTACTO'!C67),ISBLANK('Captura de datos de CONTACTO'!D67),ISBLANK('Captura de datos de CONTACTO'!E67),ISBLANK('Captura de datos de CONTACTO'!I67),ISBLANK('Captura de datos de CONTACTO'!J67),ISBLANK('Captura de datos de CONTACTO'!L67),ISBLANK('Captura de datos de CONTACTO'!M67),ISBLANK('Captura de datos de CONTACTO'!N67)),TRUE,FALSE)</f>
        <v>1</v>
      </c>
    </row>
    <row r="68" spans="1:2" x14ac:dyDescent="0.3">
      <c r="A68" s="42" t="b">
        <f>IF(COUNTA('Captura de datos de CONTACTO'!A68:AG68)-COUNTIF('Captura de datos de CONTACTO'!A68:AG68,"#N/A")&gt;0,TRUE,FALSE)</f>
        <v>0</v>
      </c>
      <c r="B68" t="b">
        <f>IF(OR(ISBLANK('Captura de datos de CONTACTO'!B68),ISBLANK('Captura de datos de CONTACTO'!C68),ISBLANK('Captura de datos de CONTACTO'!D68),ISBLANK('Captura de datos de CONTACTO'!E68),ISBLANK('Captura de datos de CONTACTO'!I68),ISBLANK('Captura de datos de CONTACTO'!J68),ISBLANK('Captura de datos de CONTACTO'!L68),ISBLANK('Captura de datos de CONTACTO'!M68),ISBLANK('Captura de datos de CONTACTO'!N68)),TRUE,FALSE)</f>
        <v>1</v>
      </c>
    </row>
    <row r="69" spans="1:2" x14ac:dyDescent="0.3">
      <c r="A69" s="42" t="b">
        <f>IF(COUNTA('Captura de datos de CONTACTO'!A69:AG69)-COUNTIF('Captura de datos de CONTACTO'!A69:AG69,"#N/A")&gt;0,TRUE,FALSE)</f>
        <v>0</v>
      </c>
      <c r="B69" t="b">
        <f>IF(OR(ISBLANK('Captura de datos de CONTACTO'!B69),ISBLANK('Captura de datos de CONTACTO'!C69),ISBLANK('Captura de datos de CONTACTO'!D69),ISBLANK('Captura de datos de CONTACTO'!E69),ISBLANK('Captura de datos de CONTACTO'!I69),ISBLANK('Captura de datos de CONTACTO'!J69),ISBLANK('Captura de datos de CONTACTO'!L69),ISBLANK('Captura de datos de CONTACTO'!M69),ISBLANK('Captura de datos de CONTACTO'!N69)),TRUE,FALSE)</f>
        <v>1</v>
      </c>
    </row>
    <row r="70" spans="1:2" x14ac:dyDescent="0.3">
      <c r="A70" s="42" t="b">
        <f>IF(COUNTA('Captura de datos de CONTACTO'!A70:AG70)-COUNTIF('Captura de datos de CONTACTO'!A70:AG70,"#N/A")&gt;0,TRUE,FALSE)</f>
        <v>0</v>
      </c>
      <c r="B70" t="b">
        <f>IF(OR(ISBLANK('Captura de datos de CONTACTO'!B70),ISBLANK('Captura de datos de CONTACTO'!C70),ISBLANK('Captura de datos de CONTACTO'!D70),ISBLANK('Captura de datos de CONTACTO'!E70),ISBLANK('Captura de datos de CONTACTO'!I70),ISBLANK('Captura de datos de CONTACTO'!J70),ISBLANK('Captura de datos de CONTACTO'!L70),ISBLANK('Captura de datos de CONTACTO'!M70),ISBLANK('Captura de datos de CONTACTO'!N70)),TRUE,FALSE)</f>
        <v>1</v>
      </c>
    </row>
    <row r="71" spans="1:2" x14ac:dyDescent="0.3">
      <c r="A71" s="42" t="b">
        <f>IF(COUNTA('Captura de datos de CONTACTO'!A71:AG71)-COUNTIF('Captura de datos de CONTACTO'!A71:AG71,"#N/A")&gt;0,TRUE,FALSE)</f>
        <v>0</v>
      </c>
      <c r="B71" t="b">
        <f>IF(OR(ISBLANK('Captura de datos de CONTACTO'!B71),ISBLANK('Captura de datos de CONTACTO'!C71),ISBLANK('Captura de datos de CONTACTO'!D71),ISBLANK('Captura de datos de CONTACTO'!E71),ISBLANK('Captura de datos de CONTACTO'!I71),ISBLANK('Captura de datos de CONTACTO'!J71),ISBLANK('Captura de datos de CONTACTO'!L71),ISBLANK('Captura de datos de CONTACTO'!M71),ISBLANK('Captura de datos de CONTACTO'!N71)),TRUE,FALSE)</f>
        <v>1</v>
      </c>
    </row>
    <row r="72" spans="1:2" x14ac:dyDescent="0.3">
      <c r="A72" s="42" t="b">
        <f>IF(COUNTA('Captura de datos de CONTACTO'!A72:AG72)-COUNTIF('Captura de datos de CONTACTO'!A72:AG72,"#N/A")&gt;0,TRUE,FALSE)</f>
        <v>0</v>
      </c>
      <c r="B72" t="b">
        <f>IF(OR(ISBLANK('Captura de datos de CONTACTO'!B72),ISBLANK('Captura de datos de CONTACTO'!C72),ISBLANK('Captura de datos de CONTACTO'!D72),ISBLANK('Captura de datos de CONTACTO'!E72),ISBLANK('Captura de datos de CONTACTO'!I72),ISBLANK('Captura de datos de CONTACTO'!J72),ISBLANK('Captura de datos de CONTACTO'!L72),ISBLANK('Captura de datos de CONTACTO'!M72),ISBLANK('Captura de datos de CONTACTO'!N72)),TRUE,FALSE)</f>
        <v>1</v>
      </c>
    </row>
    <row r="73" spans="1:2" x14ac:dyDescent="0.3">
      <c r="A73" s="42" t="b">
        <f>IF(COUNTA('Captura de datos de CONTACTO'!A73:AG73)-COUNTIF('Captura de datos de CONTACTO'!A73:AG73,"#N/A")&gt;0,TRUE,FALSE)</f>
        <v>0</v>
      </c>
      <c r="B73" t="b">
        <f>IF(OR(ISBLANK('Captura de datos de CONTACTO'!B73),ISBLANK('Captura de datos de CONTACTO'!C73),ISBLANK('Captura de datos de CONTACTO'!D73),ISBLANK('Captura de datos de CONTACTO'!E73),ISBLANK('Captura de datos de CONTACTO'!I73),ISBLANK('Captura de datos de CONTACTO'!J73),ISBLANK('Captura de datos de CONTACTO'!L73),ISBLANK('Captura de datos de CONTACTO'!M73),ISBLANK('Captura de datos de CONTACTO'!N73)),TRUE,FALSE)</f>
        <v>1</v>
      </c>
    </row>
    <row r="74" spans="1:2" x14ac:dyDescent="0.3">
      <c r="A74" s="42" t="b">
        <f>IF(COUNTA('Captura de datos de CONTACTO'!A74:AG74)-COUNTIF('Captura de datos de CONTACTO'!A74:AG74,"#N/A")&gt;0,TRUE,FALSE)</f>
        <v>0</v>
      </c>
      <c r="B74" t="b">
        <f>IF(OR(ISBLANK('Captura de datos de CONTACTO'!B74),ISBLANK('Captura de datos de CONTACTO'!C74),ISBLANK('Captura de datos de CONTACTO'!D74),ISBLANK('Captura de datos de CONTACTO'!E74),ISBLANK('Captura de datos de CONTACTO'!I74),ISBLANK('Captura de datos de CONTACTO'!J74),ISBLANK('Captura de datos de CONTACTO'!L74),ISBLANK('Captura de datos de CONTACTO'!M74),ISBLANK('Captura de datos de CONTACTO'!N74)),TRUE,FALSE)</f>
        <v>1</v>
      </c>
    </row>
    <row r="75" spans="1:2" x14ac:dyDescent="0.3">
      <c r="A75" s="42" t="b">
        <f>IF(COUNTA('Captura de datos de CONTACTO'!A75:AG75)-COUNTIF('Captura de datos de CONTACTO'!A75:AG75,"#N/A")&gt;0,TRUE,FALSE)</f>
        <v>0</v>
      </c>
      <c r="B75" t="b">
        <f>IF(OR(ISBLANK('Captura de datos de CONTACTO'!B75),ISBLANK('Captura de datos de CONTACTO'!C75),ISBLANK('Captura de datos de CONTACTO'!D75),ISBLANK('Captura de datos de CONTACTO'!E75),ISBLANK('Captura de datos de CONTACTO'!I75),ISBLANK('Captura de datos de CONTACTO'!J75),ISBLANK('Captura de datos de CONTACTO'!L75),ISBLANK('Captura de datos de CONTACTO'!M75),ISBLANK('Captura de datos de CONTACTO'!N75)),TRUE,FALSE)</f>
        <v>1</v>
      </c>
    </row>
    <row r="76" spans="1:2" x14ac:dyDescent="0.3">
      <c r="A76" s="42" t="b">
        <f>IF(COUNTA('Captura de datos de CONTACTO'!A76:AG76)-COUNTIF('Captura de datos de CONTACTO'!A76:AG76,"#N/A")&gt;0,TRUE,FALSE)</f>
        <v>0</v>
      </c>
      <c r="B76" t="b">
        <f>IF(OR(ISBLANK('Captura de datos de CONTACTO'!B76),ISBLANK('Captura de datos de CONTACTO'!C76),ISBLANK('Captura de datos de CONTACTO'!D76),ISBLANK('Captura de datos de CONTACTO'!E76),ISBLANK('Captura de datos de CONTACTO'!I76),ISBLANK('Captura de datos de CONTACTO'!J76),ISBLANK('Captura de datos de CONTACTO'!L76),ISBLANK('Captura de datos de CONTACTO'!M76),ISBLANK('Captura de datos de CONTACTO'!N76)),TRUE,FALSE)</f>
        <v>1</v>
      </c>
    </row>
    <row r="77" spans="1:2" x14ac:dyDescent="0.3">
      <c r="A77" s="42" t="b">
        <f>IF(COUNTA('Captura de datos de CONTACTO'!A77:AG77)-COUNTIF('Captura de datos de CONTACTO'!A77:AG77,"#N/A")&gt;0,TRUE,FALSE)</f>
        <v>0</v>
      </c>
      <c r="B77" t="b">
        <f>IF(OR(ISBLANK('Captura de datos de CONTACTO'!B77),ISBLANK('Captura de datos de CONTACTO'!C77),ISBLANK('Captura de datos de CONTACTO'!D77),ISBLANK('Captura de datos de CONTACTO'!E77),ISBLANK('Captura de datos de CONTACTO'!I77),ISBLANK('Captura de datos de CONTACTO'!J77),ISBLANK('Captura de datos de CONTACTO'!L77),ISBLANK('Captura de datos de CONTACTO'!M77),ISBLANK('Captura de datos de CONTACTO'!N77)),TRUE,FALSE)</f>
        <v>1</v>
      </c>
    </row>
    <row r="78" spans="1:2" x14ac:dyDescent="0.3">
      <c r="A78" s="42" t="b">
        <f>IF(COUNTA('Captura de datos de CONTACTO'!A78:AG78)-COUNTIF('Captura de datos de CONTACTO'!A78:AG78,"#N/A")&gt;0,TRUE,FALSE)</f>
        <v>0</v>
      </c>
      <c r="B78" t="b">
        <f>IF(OR(ISBLANK('Captura de datos de CONTACTO'!B78),ISBLANK('Captura de datos de CONTACTO'!C78),ISBLANK('Captura de datos de CONTACTO'!D78),ISBLANK('Captura de datos de CONTACTO'!E78),ISBLANK('Captura de datos de CONTACTO'!I78),ISBLANK('Captura de datos de CONTACTO'!J78),ISBLANK('Captura de datos de CONTACTO'!L78),ISBLANK('Captura de datos de CONTACTO'!M78),ISBLANK('Captura de datos de CONTACTO'!N78)),TRUE,FALSE)</f>
        <v>1</v>
      </c>
    </row>
    <row r="79" spans="1:2" x14ac:dyDescent="0.3">
      <c r="A79" s="42" t="b">
        <f>IF(COUNTA('Captura de datos de CONTACTO'!A79:AG79)-COUNTIF('Captura de datos de CONTACTO'!A79:AG79,"#N/A")&gt;0,TRUE,FALSE)</f>
        <v>0</v>
      </c>
      <c r="B79" t="b">
        <f>IF(OR(ISBLANK('Captura de datos de CONTACTO'!B79),ISBLANK('Captura de datos de CONTACTO'!C79),ISBLANK('Captura de datos de CONTACTO'!D79),ISBLANK('Captura de datos de CONTACTO'!E79),ISBLANK('Captura de datos de CONTACTO'!I79),ISBLANK('Captura de datos de CONTACTO'!J79),ISBLANK('Captura de datos de CONTACTO'!L79),ISBLANK('Captura de datos de CONTACTO'!M79),ISBLANK('Captura de datos de CONTACTO'!N79)),TRUE,FALSE)</f>
        <v>1</v>
      </c>
    </row>
    <row r="80" spans="1:2" x14ac:dyDescent="0.3">
      <c r="A80" s="42" t="b">
        <f>IF(COUNTA('Captura de datos de CONTACTO'!A80:AG80)-COUNTIF('Captura de datos de CONTACTO'!A80:AG80,"#N/A")&gt;0,TRUE,FALSE)</f>
        <v>0</v>
      </c>
      <c r="B80" t="b">
        <f>IF(OR(ISBLANK('Captura de datos de CONTACTO'!B80),ISBLANK('Captura de datos de CONTACTO'!C80),ISBLANK('Captura de datos de CONTACTO'!D80),ISBLANK('Captura de datos de CONTACTO'!E80),ISBLANK('Captura de datos de CONTACTO'!I80),ISBLANK('Captura de datos de CONTACTO'!J80),ISBLANK('Captura de datos de CONTACTO'!L80),ISBLANK('Captura de datos de CONTACTO'!M80),ISBLANK('Captura de datos de CONTACTO'!N80)),TRUE,FALSE)</f>
        <v>1</v>
      </c>
    </row>
    <row r="81" spans="1:2" x14ac:dyDescent="0.3">
      <c r="A81" s="42" t="b">
        <f>IF(COUNTA('Captura de datos de CONTACTO'!A81:AG81)-COUNTIF('Captura de datos de CONTACTO'!A81:AG81,"#N/A")&gt;0,TRUE,FALSE)</f>
        <v>0</v>
      </c>
      <c r="B81" t="b">
        <f>IF(OR(ISBLANK('Captura de datos de CONTACTO'!B81),ISBLANK('Captura de datos de CONTACTO'!C81),ISBLANK('Captura de datos de CONTACTO'!D81),ISBLANK('Captura de datos de CONTACTO'!E81),ISBLANK('Captura de datos de CONTACTO'!I81),ISBLANK('Captura de datos de CONTACTO'!J81),ISBLANK('Captura de datos de CONTACTO'!L81),ISBLANK('Captura de datos de CONTACTO'!M81),ISBLANK('Captura de datos de CONTACTO'!N81)),TRUE,FALSE)</f>
        <v>1</v>
      </c>
    </row>
    <row r="82" spans="1:2" x14ac:dyDescent="0.3">
      <c r="A82" s="42" t="b">
        <f>IF(COUNTA('Captura de datos de CONTACTO'!A82:AG82)-COUNTIF('Captura de datos de CONTACTO'!A82:AG82,"#N/A")&gt;0,TRUE,FALSE)</f>
        <v>0</v>
      </c>
      <c r="B82" t="b">
        <f>IF(OR(ISBLANK('Captura de datos de CONTACTO'!B82),ISBLANK('Captura de datos de CONTACTO'!C82),ISBLANK('Captura de datos de CONTACTO'!D82),ISBLANK('Captura de datos de CONTACTO'!E82),ISBLANK('Captura de datos de CONTACTO'!I82),ISBLANK('Captura de datos de CONTACTO'!J82),ISBLANK('Captura de datos de CONTACTO'!L82),ISBLANK('Captura de datos de CONTACTO'!M82),ISBLANK('Captura de datos de CONTACTO'!N82)),TRUE,FALSE)</f>
        <v>1</v>
      </c>
    </row>
    <row r="83" spans="1:2" x14ac:dyDescent="0.3">
      <c r="A83" s="42" t="b">
        <f>IF(COUNTA('Captura de datos de CONTACTO'!A83:AG83)-COUNTIF('Captura de datos de CONTACTO'!A83:AG83,"#N/A")&gt;0,TRUE,FALSE)</f>
        <v>0</v>
      </c>
      <c r="B83" t="b">
        <f>IF(OR(ISBLANK('Captura de datos de CONTACTO'!B83),ISBLANK('Captura de datos de CONTACTO'!C83),ISBLANK('Captura de datos de CONTACTO'!D83),ISBLANK('Captura de datos de CONTACTO'!E83),ISBLANK('Captura de datos de CONTACTO'!I83),ISBLANK('Captura de datos de CONTACTO'!J83),ISBLANK('Captura de datos de CONTACTO'!L83),ISBLANK('Captura de datos de CONTACTO'!M83),ISBLANK('Captura de datos de CONTACTO'!N83)),TRUE,FALSE)</f>
        <v>1</v>
      </c>
    </row>
    <row r="84" spans="1:2" x14ac:dyDescent="0.3">
      <c r="A84" s="42" t="b">
        <f>IF(COUNTA('Captura de datos de CONTACTO'!A84:AG84)-COUNTIF('Captura de datos de CONTACTO'!A84:AG84,"#N/A")&gt;0,TRUE,FALSE)</f>
        <v>0</v>
      </c>
      <c r="B84" t="b">
        <f>IF(OR(ISBLANK('Captura de datos de CONTACTO'!B84),ISBLANK('Captura de datos de CONTACTO'!C84),ISBLANK('Captura de datos de CONTACTO'!D84),ISBLANK('Captura de datos de CONTACTO'!E84),ISBLANK('Captura de datos de CONTACTO'!I84),ISBLANK('Captura de datos de CONTACTO'!J84),ISBLANK('Captura de datos de CONTACTO'!L84),ISBLANK('Captura de datos de CONTACTO'!M84),ISBLANK('Captura de datos de CONTACTO'!N84)),TRUE,FALSE)</f>
        <v>1</v>
      </c>
    </row>
    <row r="85" spans="1:2" x14ac:dyDescent="0.3">
      <c r="A85" s="42" t="b">
        <f>IF(COUNTA('Captura de datos de CONTACTO'!A85:AG85)-COUNTIF('Captura de datos de CONTACTO'!A85:AG85,"#N/A")&gt;0,TRUE,FALSE)</f>
        <v>0</v>
      </c>
      <c r="B85" t="b">
        <f>IF(OR(ISBLANK('Captura de datos de CONTACTO'!B85),ISBLANK('Captura de datos de CONTACTO'!C85),ISBLANK('Captura de datos de CONTACTO'!D85),ISBLANK('Captura de datos de CONTACTO'!E85),ISBLANK('Captura de datos de CONTACTO'!I85),ISBLANK('Captura de datos de CONTACTO'!J85),ISBLANK('Captura de datos de CONTACTO'!L85),ISBLANK('Captura de datos de CONTACTO'!M85),ISBLANK('Captura de datos de CONTACTO'!N85)),TRUE,FALSE)</f>
        <v>1</v>
      </c>
    </row>
    <row r="86" spans="1:2" x14ac:dyDescent="0.3">
      <c r="A86" s="42" t="b">
        <f>IF(COUNTA('Captura de datos de CONTACTO'!A86:AG86)-COUNTIF('Captura de datos de CONTACTO'!A86:AG86,"#N/A")&gt;0,TRUE,FALSE)</f>
        <v>0</v>
      </c>
      <c r="B86" t="b">
        <f>IF(OR(ISBLANK('Captura de datos de CONTACTO'!B86),ISBLANK('Captura de datos de CONTACTO'!C86),ISBLANK('Captura de datos de CONTACTO'!D86),ISBLANK('Captura de datos de CONTACTO'!E86),ISBLANK('Captura de datos de CONTACTO'!I86),ISBLANK('Captura de datos de CONTACTO'!J86),ISBLANK('Captura de datos de CONTACTO'!L86),ISBLANK('Captura de datos de CONTACTO'!M86),ISBLANK('Captura de datos de CONTACTO'!N86)),TRUE,FALSE)</f>
        <v>1</v>
      </c>
    </row>
    <row r="87" spans="1:2" x14ac:dyDescent="0.3">
      <c r="A87" s="42" t="b">
        <f>IF(COUNTA('Captura de datos de CONTACTO'!A87:AG87)-COUNTIF('Captura de datos de CONTACTO'!A87:AG87,"#N/A")&gt;0,TRUE,FALSE)</f>
        <v>0</v>
      </c>
      <c r="B87" t="b">
        <f>IF(OR(ISBLANK('Captura de datos de CONTACTO'!B87),ISBLANK('Captura de datos de CONTACTO'!C87),ISBLANK('Captura de datos de CONTACTO'!D87),ISBLANK('Captura de datos de CONTACTO'!E87),ISBLANK('Captura de datos de CONTACTO'!I87),ISBLANK('Captura de datos de CONTACTO'!J87),ISBLANK('Captura de datos de CONTACTO'!L87),ISBLANK('Captura de datos de CONTACTO'!M87),ISBLANK('Captura de datos de CONTACTO'!N87)),TRUE,FALSE)</f>
        <v>1</v>
      </c>
    </row>
    <row r="88" spans="1:2" x14ac:dyDescent="0.3">
      <c r="A88" s="42" t="b">
        <f>IF(COUNTA('Captura de datos de CONTACTO'!A88:AG88)-COUNTIF('Captura de datos de CONTACTO'!A88:AG88,"#N/A")&gt;0,TRUE,FALSE)</f>
        <v>0</v>
      </c>
      <c r="B88" t="b">
        <f>IF(OR(ISBLANK('Captura de datos de CONTACTO'!B88),ISBLANK('Captura de datos de CONTACTO'!C88),ISBLANK('Captura de datos de CONTACTO'!D88),ISBLANK('Captura de datos de CONTACTO'!E88),ISBLANK('Captura de datos de CONTACTO'!I88),ISBLANK('Captura de datos de CONTACTO'!J88),ISBLANK('Captura de datos de CONTACTO'!L88),ISBLANK('Captura de datos de CONTACTO'!M88),ISBLANK('Captura de datos de CONTACTO'!N88)),TRUE,FALSE)</f>
        <v>1</v>
      </c>
    </row>
    <row r="89" spans="1:2" x14ac:dyDescent="0.3">
      <c r="A89" s="42" t="b">
        <f>IF(COUNTA('Captura de datos de CONTACTO'!A89:AG89)-COUNTIF('Captura de datos de CONTACTO'!A89:AG89,"#N/A")&gt;0,TRUE,FALSE)</f>
        <v>0</v>
      </c>
      <c r="B89" t="b">
        <f>IF(OR(ISBLANK('Captura de datos de CONTACTO'!B89),ISBLANK('Captura de datos de CONTACTO'!C89),ISBLANK('Captura de datos de CONTACTO'!D89),ISBLANK('Captura de datos de CONTACTO'!E89),ISBLANK('Captura de datos de CONTACTO'!I89),ISBLANK('Captura de datos de CONTACTO'!J89),ISBLANK('Captura de datos de CONTACTO'!L89),ISBLANK('Captura de datos de CONTACTO'!M89),ISBLANK('Captura de datos de CONTACTO'!N89)),TRUE,FALSE)</f>
        <v>1</v>
      </c>
    </row>
    <row r="90" spans="1:2" x14ac:dyDescent="0.3">
      <c r="A90" s="42" t="b">
        <f>IF(COUNTA('Captura de datos de CONTACTO'!A90:AG90)-COUNTIF('Captura de datos de CONTACTO'!A90:AG90,"#N/A")&gt;0,TRUE,FALSE)</f>
        <v>0</v>
      </c>
      <c r="B90" t="b">
        <f>IF(OR(ISBLANK('Captura de datos de CONTACTO'!B90),ISBLANK('Captura de datos de CONTACTO'!C90),ISBLANK('Captura de datos de CONTACTO'!D90),ISBLANK('Captura de datos de CONTACTO'!E90),ISBLANK('Captura de datos de CONTACTO'!I90),ISBLANK('Captura de datos de CONTACTO'!J90),ISBLANK('Captura de datos de CONTACTO'!L90),ISBLANK('Captura de datos de CONTACTO'!M90),ISBLANK('Captura de datos de CONTACTO'!N90)),TRUE,FALSE)</f>
        <v>1</v>
      </c>
    </row>
    <row r="91" spans="1:2" x14ac:dyDescent="0.3">
      <c r="A91" s="42" t="b">
        <f>IF(COUNTA('Captura de datos de CONTACTO'!A91:AG91)-COUNTIF('Captura de datos de CONTACTO'!A91:AG91,"#N/A")&gt;0,TRUE,FALSE)</f>
        <v>0</v>
      </c>
      <c r="B91" t="b">
        <f>IF(OR(ISBLANK('Captura de datos de CONTACTO'!B91),ISBLANK('Captura de datos de CONTACTO'!C91),ISBLANK('Captura de datos de CONTACTO'!D91),ISBLANK('Captura de datos de CONTACTO'!E91),ISBLANK('Captura de datos de CONTACTO'!I91),ISBLANK('Captura de datos de CONTACTO'!J91),ISBLANK('Captura de datos de CONTACTO'!L91),ISBLANK('Captura de datos de CONTACTO'!M91),ISBLANK('Captura de datos de CONTACTO'!N91)),TRUE,FALSE)</f>
        <v>1</v>
      </c>
    </row>
    <row r="92" spans="1:2" x14ac:dyDescent="0.3">
      <c r="A92" s="42" t="b">
        <f>IF(COUNTA('Captura de datos de CONTACTO'!A92:AG92)-COUNTIF('Captura de datos de CONTACTO'!A92:AG92,"#N/A")&gt;0,TRUE,FALSE)</f>
        <v>0</v>
      </c>
      <c r="B92" t="b">
        <f>IF(OR(ISBLANK('Captura de datos de CONTACTO'!B92),ISBLANK('Captura de datos de CONTACTO'!C92),ISBLANK('Captura de datos de CONTACTO'!D92),ISBLANK('Captura de datos de CONTACTO'!E92),ISBLANK('Captura de datos de CONTACTO'!I92),ISBLANK('Captura de datos de CONTACTO'!J92),ISBLANK('Captura de datos de CONTACTO'!L92),ISBLANK('Captura de datos de CONTACTO'!M92),ISBLANK('Captura de datos de CONTACTO'!N92)),TRUE,FALSE)</f>
        <v>1</v>
      </c>
    </row>
    <row r="93" spans="1:2" x14ac:dyDescent="0.3">
      <c r="A93" s="42" t="b">
        <f>IF(COUNTA('Captura de datos de CONTACTO'!A93:AG93)-COUNTIF('Captura de datos de CONTACTO'!A93:AG93,"#N/A")&gt;0,TRUE,FALSE)</f>
        <v>0</v>
      </c>
      <c r="B93" t="b">
        <f>IF(OR(ISBLANK('Captura de datos de CONTACTO'!B93),ISBLANK('Captura de datos de CONTACTO'!C93),ISBLANK('Captura de datos de CONTACTO'!D93),ISBLANK('Captura de datos de CONTACTO'!E93),ISBLANK('Captura de datos de CONTACTO'!I93),ISBLANK('Captura de datos de CONTACTO'!J93),ISBLANK('Captura de datos de CONTACTO'!L93),ISBLANK('Captura de datos de CONTACTO'!M93),ISBLANK('Captura de datos de CONTACTO'!N93)),TRUE,FALSE)</f>
        <v>1</v>
      </c>
    </row>
    <row r="94" spans="1:2" x14ac:dyDescent="0.3">
      <c r="A94" s="42" t="b">
        <f>IF(COUNTA('Captura de datos de CONTACTO'!A94:AG94)-COUNTIF('Captura de datos de CONTACTO'!A94:AG94,"#N/A")&gt;0,TRUE,FALSE)</f>
        <v>0</v>
      </c>
      <c r="B94" t="b">
        <f>IF(OR(ISBLANK('Captura de datos de CONTACTO'!B94),ISBLANK('Captura de datos de CONTACTO'!C94),ISBLANK('Captura de datos de CONTACTO'!D94),ISBLANK('Captura de datos de CONTACTO'!E94),ISBLANK('Captura de datos de CONTACTO'!I94),ISBLANK('Captura de datos de CONTACTO'!J94),ISBLANK('Captura de datos de CONTACTO'!L94),ISBLANK('Captura de datos de CONTACTO'!M94),ISBLANK('Captura de datos de CONTACTO'!N94)),TRUE,FALSE)</f>
        <v>1</v>
      </c>
    </row>
    <row r="95" spans="1:2" x14ac:dyDescent="0.3">
      <c r="A95" s="42" t="b">
        <f>IF(COUNTA('Captura de datos de CONTACTO'!A95:AG95)-COUNTIF('Captura de datos de CONTACTO'!A95:AG95,"#N/A")&gt;0,TRUE,FALSE)</f>
        <v>0</v>
      </c>
      <c r="B95" t="b">
        <f>IF(OR(ISBLANK('Captura de datos de CONTACTO'!B95),ISBLANK('Captura de datos de CONTACTO'!C95),ISBLANK('Captura de datos de CONTACTO'!D95),ISBLANK('Captura de datos de CONTACTO'!E95),ISBLANK('Captura de datos de CONTACTO'!I95),ISBLANK('Captura de datos de CONTACTO'!J95),ISBLANK('Captura de datos de CONTACTO'!L95),ISBLANK('Captura de datos de CONTACTO'!M95),ISBLANK('Captura de datos de CONTACTO'!N95)),TRUE,FALSE)</f>
        <v>1</v>
      </c>
    </row>
    <row r="96" spans="1:2" x14ac:dyDescent="0.3">
      <c r="A96" s="42" t="b">
        <f>IF(COUNTA('Captura de datos de CONTACTO'!A96:AG96)-COUNTIF('Captura de datos de CONTACTO'!A96:AG96,"#N/A")&gt;0,TRUE,FALSE)</f>
        <v>0</v>
      </c>
      <c r="B96" t="b">
        <f>IF(OR(ISBLANK('Captura de datos de CONTACTO'!B96),ISBLANK('Captura de datos de CONTACTO'!C96),ISBLANK('Captura de datos de CONTACTO'!D96),ISBLANK('Captura de datos de CONTACTO'!E96),ISBLANK('Captura de datos de CONTACTO'!I96),ISBLANK('Captura de datos de CONTACTO'!J96),ISBLANK('Captura de datos de CONTACTO'!L96),ISBLANK('Captura de datos de CONTACTO'!M96),ISBLANK('Captura de datos de CONTACTO'!N96)),TRUE,FALSE)</f>
        <v>1</v>
      </c>
    </row>
    <row r="97" spans="1:2" x14ac:dyDescent="0.3">
      <c r="A97" s="42" t="b">
        <f>IF(COUNTA('Captura de datos de CONTACTO'!A97:AG97)-COUNTIF('Captura de datos de CONTACTO'!A97:AG97,"#N/A")&gt;0,TRUE,FALSE)</f>
        <v>0</v>
      </c>
      <c r="B97" t="b">
        <f>IF(OR(ISBLANK('Captura de datos de CONTACTO'!B97),ISBLANK('Captura de datos de CONTACTO'!C97),ISBLANK('Captura de datos de CONTACTO'!D97),ISBLANK('Captura de datos de CONTACTO'!E97),ISBLANK('Captura de datos de CONTACTO'!I97),ISBLANK('Captura de datos de CONTACTO'!J97),ISBLANK('Captura de datos de CONTACTO'!L97),ISBLANK('Captura de datos de CONTACTO'!M97),ISBLANK('Captura de datos de CONTACTO'!N97)),TRUE,FALSE)</f>
        <v>1</v>
      </c>
    </row>
    <row r="98" spans="1:2" x14ac:dyDescent="0.3">
      <c r="A98" s="42" t="b">
        <f>IF(COUNTA('Captura de datos de CONTACTO'!A98:AG98)-COUNTIF('Captura de datos de CONTACTO'!A98:AG98,"#N/A")&gt;0,TRUE,FALSE)</f>
        <v>0</v>
      </c>
      <c r="B98" t="b">
        <f>IF(OR(ISBLANK('Captura de datos de CONTACTO'!B98),ISBLANK('Captura de datos de CONTACTO'!C98),ISBLANK('Captura de datos de CONTACTO'!D98),ISBLANK('Captura de datos de CONTACTO'!E98),ISBLANK('Captura de datos de CONTACTO'!I98),ISBLANK('Captura de datos de CONTACTO'!J98),ISBLANK('Captura de datos de CONTACTO'!L98),ISBLANK('Captura de datos de CONTACTO'!M98),ISBLANK('Captura de datos de CONTACTO'!N98)),TRUE,FALSE)</f>
        <v>1</v>
      </c>
    </row>
    <row r="99" spans="1:2" x14ac:dyDescent="0.3">
      <c r="A99" s="42" t="b">
        <f>IF(COUNTA('Captura de datos de CONTACTO'!A99:AG99)-COUNTIF('Captura de datos de CONTACTO'!A99:AG99,"#N/A")&gt;0,TRUE,FALSE)</f>
        <v>0</v>
      </c>
      <c r="B99" t="b">
        <f>IF(OR(ISBLANK('Captura de datos de CONTACTO'!B99),ISBLANK('Captura de datos de CONTACTO'!C99),ISBLANK('Captura de datos de CONTACTO'!D99),ISBLANK('Captura de datos de CONTACTO'!E99),ISBLANK('Captura de datos de CONTACTO'!I99),ISBLANK('Captura de datos de CONTACTO'!J99),ISBLANK('Captura de datos de CONTACTO'!L99),ISBLANK('Captura de datos de CONTACTO'!M99),ISBLANK('Captura de datos de CONTACTO'!N99)),TRUE,FALSE)</f>
        <v>1</v>
      </c>
    </row>
    <row r="100" spans="1:2" x14ac:dyDescent="0.3">
      <c r="A100" s="42" t="b">
        <f>IF(COUNTA('Captura de datos de CONTACTO'!A100:AG100)-COUNTIF('Captura de datos de CONTACTO'!A100:AG100,"#N/A")&gt;0,TRUE,FALSE)</f>
        <v>0</v>
      </c>
      <c r="B100" t="b">
        <f>IF(OR(ISBLANK('Captura de datos de CONTACTO'!B100),ISBLANK('Captura de datos de CONTACTO'!C100),ISBLANK('Captura de datos de CONTACTO'!D100),ISBLANK('Captura de datos de CONTACTO'!E100),ISBLANK('Captura de datos de CONTACTO'!I100),ISBLANK('Captura de datos de CONTACTO'!J100),ISBLANK('Captura de datos de CONTACTO'!L100),ISBLANK('Captura de datos de CONTACTO'!M100),ISBLANK('Captura de datos de CONTACTO'!N100)),TRUE,FALSE)</f>
        <v>1</v>
      </c>
    </row>
    <row r="101" spans="1:2" x14ac:dyDescent="0.3">
      <c r="A101" s="42" t="b">
        <f>IF(COUNTA('Captura de datos de CONTACTO'!A101:AG101)-COUNTIF('Captura de datos de CONTACTO'!A101:AG101,"#N/A")&gt;0,TRUE,FALSE)</f>
        <v>0</v>
      </c>
      <c r="B101" t="b">
        <f>IF(OR(ISBLANK('Captura de datos de CONTACTO'!B101),ISBLANK('Captura de datos de CONTACTO'!C101),ISBLANK('Captura de datos de CONTACTO'!D101),ISBLANK('Captura de datos de CONTACTO'!E101),ISBLANK('Captura de datos de CONTACTO'!I101),ISBLANK('Captura de datos de CONTACTO'!J101),ISBLANK('Captura de datos de CONTACTO'!L101),ISBLANK('Captura de datos de CONTACTO'!M101),ISBLANK('Captura de datos de CONTACTO'!N101)),TRUE,FALSE)</f>
        <v>1</v>
      </c>
    </row>
    <row r="102" spans="1:2" x14ac:dyDescent="0.3">
      <c r="A102" s="42" t="b">
        <f>IF(COUNTA('Captura de datos de CONTACTO'!A102:AG102)-COUNTIF('Captura de datos de CONTACTO'!A102:AG102,"#N/A")&gt;0,TRUE,FALSE)</f>
        <v>0</v>
      </c>
      <c r="B102" t="b">
        <f>IF(OR(ISBLANK('Captura de datos de CONTACTO'!B102),ISBLANK('Captura de datos de CONTACTO'!C102),ISBLANK('Captura de datos de CONTACTO'!D102),ISBLANK('Captura de datos de CONTACTO'!E102),ISBLANK('Captura de datos de CONTACTO'!I102),ISBLANK('Captura de datos de CONTACTO'!J102),ISBLANK('Captura de datos de CONTACTO'!L102),ISBLANK('Captura de datos de CONTACTO'!M102),ISBLANK('Captura de datos de CONTACTO'!N102)),TRUE,FALSE)</f>
        <v>1</v>
      </c>
    </row>
    <row r="103" spans="1:2" x14ac:dyDescent="0.3">
      <c r="A103" s="42" t="b">
        <f>IF(COUNTA('Captura de datos de CONTACTO'!A103:AG103)-COUNTIF('Captura de datos de CONTACTO'!A103:AG103,"#N/A")&gt;0,TRUE,FALSE)</f>
        <v>0</v>
      </c>
      <c r="B103" t="b">
        <f>IF(OR(ISBLANK('Captura de datos de CONTACTO'!B103),ISBLANK('Captura de datos de CONTACTO'!C103),ISBLANK('Captura de datos de CONTACTO'!D103),ISBLANK('Captura de datos de CONTACTO'!E103),ISBLANK('Captura de datos de CONTACTO'!I103),ISBLANK('Captura de datos de CONTACTO'!J103),ISBLANK('Captura de datos de CONTACTO'!L103),ISBLANK('Captura de datos de CONTACTO'!M103),ISBLANK('Captura de datos de CONTACTO'!N103)),TRUE,FALSE)</f>
        <v>1</v>
      </c>
    </row>
    <row r="104" spans="1:2" x14ac:dyDescent="0.3">
      <c r="A104" s="42" t="b">
        <f>IF(COUNTA('Captura de datos de CONTACTO'!A104:AG104)-COUNTIF('Captura de datos de CONTACTO'!A104:AG104,"#N/A")&gt;0,TRUE,FALSE)</f>
        <v>0</v>
      </c>
      <c r="B104" t="b">
        <f>IF(OR(ISBLANK('Captura de datos de CONTACTO'!B104),ISBLANK('Captura de datos de CONTACTO'!C104),ISBLANK('Captura de datos de CONTACTO'!D104),ISBLANK('Captura de datos de CONTACTO'!E104),ISBLANK('Captura de datos de CONTACTO'!I104),ISBLANK('Captura de datos de CONTACTO'!J104),ISBLANK('Captura de datos de CONTACTO'!L104),ISBLANK('Captura de datos de CONTACTO'!M104),ISBLANK('Captura de datos de CONTACTO'!N104)),TRUE,FALSE)</f>
        <v>1</v>
      </c>
    </row>
    <row r="105" spans="1:2" x14ac:dyDescent="0.3">
      <c r="A105" s="42" t="b">
        <f>IF(COUNTA('Captura de datos de CONTACTO'!A105:AG105)-COUNTIF('Captura de datos de CONTACTO'!A105:AG105,"#N/A")&gt;0,TRUE,FALSE)</f>
        <v>0</v>
      </c>
      <c r="B105" t="b">
        <f>IF(OR(ISBLANK('Captura de datos de CONTACTO'!B105),ISBLANK('Captura de datos de CONTACTO'!C105),ISBLANK('Captura de datos de CONTACTO'!D105),ISBLANK('Captura de datos de CONTACTO'!E105),ISBLANK('Captura de datos de CONTACTO'!I105),ISBLANK('Captura de datos de CONTACTO'!J105),ISBLANK('Captura de datos de CONTACTO'!L105),ISBLANK('Captura de datos de CONTACTO'!M105),ISBLANK('Captura de datos de CONTACTO'!N105)),TRUE,FALSE)</f>
        <v>1</v>
      </c>
    </row>
    <row r="106" spans="1:2" x14ac:dyDescent="0.3">
      <c r="A106" s="42" t="b">
        <f>IF(COUNTA('Captura de datos de CONTACTO'!A106:AG106)-COUNTIF('Captura de datos de CONTACTO'!A106:AG106,"#N/A")&gt;0,TRUE,FALSE)</f>
        <v>0</v>
      </c>
      <c r="B106" t="b">
        <f>IF(OR(ISBLANK('Captura de datos de CONTACTO'!B106),ISBLANK('Captura de datos de CONTACTO'!C106),ISBLANK('Captura de datos de CONTACTO'!D106),ISBLANK('Captura de datos de CONTACTO'!E106),ISBLANK('Captura de datos de CONTACTO'!I106),ISBLANK('Captura de datos de CONTACTO'!J106),ISBLANK('Captura de datos de CONTACTO'!L106),ISBLANK('Captura de datos de CONTACTO'!M106),ISBLANK('Captura de datos de CONTACTO'!N106)),TRUE,FALSE)</f>
        <v>1</v>
      </c>
    </row>
    <row r="107" spans="1:2" x14ac:dyDescent="0.3">
      <c r="A107" s="42" t="b">
        <f>IF(COUNTA('Captura de datos de CONTACTO'!A107:AG107)-COUNTIF('Captura de datos de CONTACTO'!A107:AG107,"#N/A")&gt;0,TRUE,FALSE)</f>
        <v>0</v>
      </c>
      <c r="B107" t="b">
        <f>IF(OR(ISBLANK('Captura de datos de CONTACTO'!B107),ISBLANK('Captura de datos de CONTACTO'!C107),ISBLANK('Captura de datos de CONTACTO'!D107),ISBLANK('Captura de datos de CONTACTO'!E107),ISBLANK('Captura de datos de CONTACTO'!I107),ISBLANK('Captura de datos de CONTACTO'!J107),ISBLANK('Captura de datos de CONTACTO'!L107),ISBLANK('Captura de datos de CONTACTO'!M107),ISBLANK('Captura de datos de CONTACTO'!N107)),TRUE,FALSE)</f>
        <v>1</v>
      </c>
    </row>
    <row r="108" spans="1:2" x14ac:dyDescent="0.3">
      <c r="A108" s="42" t="b">
        <f>IF(COUNTA('Captura de datos de CONTACTO'!A108:AG108)-COUNTIF('Captura de datos de CONTACTO'!A108:AG108,"#N/A")&gt;0,TRUE,FALSE)</f>
        <v>0</v>
      </c>
      <c r="B108" t="b">
        <f>IF(OR(ISBLANK('Captura de datos de CONTACTO'!B108),ISBLANK('Captura de datos de CONTACTO'!C108),ISBLANK('Captura de datos de CONTACTO'!D108),ISBLANK('Captura de datos de CONTACTO'!E108),ISBLANK('Captura de datos de CONTACTO'!I108),ISBLANK('Captura de datos de CONTACTO'!J108),ISBLANK('Captura de datos de CONTACTO'!L108),ISBLANK('Captura de datos de CONTACTO'!M108),ISBLANK('Captura de datos de CONTACTO'!N108)),TRUE,FALSE)</f>
        <v>1</v>
      </c>
    </row>
    <row r="109" spans="1:2" x14ac:dyDescent="0.3">
      <c r="A109" s="42" t="b">
        <f>IF(COUNTA('Captura de datos de CONTACTO'!A109:AG109)-COUNTIF('Captura de datos de CONTACTO'!A109:AG109,"#N/A")&gt;0,TRUE,FALSE)</f>
        <v>0</v>
      </c>
      <c r="B109" t="b">
        <f>IF(OR(ISBLANK('Captura de datos de CONTACTO'!B109),ISBLANK('Captura de datos de CONTACTO'!C109),ISBLANK('Captura de datos de CONTACTO'!D109),ISBLANK('Captura de datos de CONTACTO'!E109),ISBLANK('Captura de datos de CONTACTO'!I109),ISBLANK('Captura de datos de CONTACTO'!J109),ISBLANK('Captura de datos de CONTACTO'!L109),ISBLANK('Captura de datos de CONTACTO'!M109),ISBLANK('Captura de datos de CONTACTO'!N109)),TRUE,FALSE)</f>
        <v>1</v>
      </c>
    </row>
    <row r="110" spans="1:2" x14ac:dyDescent="0.3">
      <c r="A110" s="42" t="b">
        <f>IF(COUNTA('Captura de datos de CONTACTO'!A110:AG110)-COUNTIF('Captura de datos de CONTACTO'!A110:AG110,"#N/A")&gt;0,TRUE,FALSE)</f>
        <v>0</v>
      </c>
      <c r="B110" t="b">
        <f>IF(OR(ISBLANK('Captura de datos de CONTACTO'!B110),ISBLANK('Captura de datos de CONTACTO'!C110),ISBLANK('Captura de datos de CONTACTO'!D110),ISBLANK('Captura de datos de CONTACTO'!E110),ISBLANK('Captura de datos de CONTACTO'!I110),ISBLANK('Captura de datos de CONTACTO'!J110),ISBLANK('Captura de datos de CONTACTO'!L110),ISBLANK('Captura de datos de CONTACTO'!M110),ISBLANK('Captura de datos de CONTACTO'!N110)),TRUE,FALSE)</f>
        <v>1</v>
      </c>
    </row>
    <row r="111" spans="1:2" x14ac:dyDescent="0.3">
      <c r="A111" s="42" t="b">
        <f>IF(COUNTA('Captura de datos de CONTACTO'!A111:AG111)-COUNTIF('Captura de datos de CONTACTO'!A111:AG111,"#N/A")&gt;0,TRUE,FALSE)</f>
        <v>0</v>
      </c>
      <c r="B111" t="b">
        <f>IF(OR(ISBLANK('Captura de datos de CONTACTO'!B111),ISBLANK('Captura de datos de CONTACTO'!C111),ISBLANK('Captura de datos de CONTACTO'!D111),ISBLANK('Captura de datos de CONTACTO'!E111),ISBLANK('Captura de datos de CONTACTO'!I111),ISBLANK('Captura de datos de CONTACTO'!J111),ISBLANK('Captura de datos de CONTACTO'!L111),ISBLANK('Captura de datos de CONTACTO'!M111),ISBLANK('Captura de datos de CONTACTO'!N111)),TRUE,FALSE)</f>
        <v>1</v>
      </c>
    </row>
    <row r="112" spans="1:2" x14ac:dyDescent="0.3">
      <c r="A112" s="42" t="b">
        <f>IF(COUNTA('Captura de datos de CONTACTO'!A112:AG112)-COUNTIF('Captura de datos de CONTACTO'!A112:AG112,"#N/A")&gt;0,TRUE,FALSE)</f>
        <v>0</v>
      </c>
      <c r="B112" t="b">
        <f>IF(OR(ISBLANK('Captura de datos de CONTACTO'!B112),ISBLANK('Captura de datos de CONTACTO'!C112),ISBLANK('Captura de datos de CONTACTO'!D112),ISBLANK('Captura de datos de CONTACTO'!E112),ISBLANK('Captura de datos de CONTACTO'!I112),ISBLANK('Captura de datos de CONTACTO'!J112),ISBLANK('Captura de datos de CONTACTO'!L112),ISBLANK('Captura de datos de CONTACTO'!M112),ISBLANK('Captura de datos de CONTACTO'!N112)),TRUE,FALSE)</f>
        <v>1</v>
      </c>
    </row>
    <row r="113" spans="1:2" x14ac:dyDescent="0.3">
      <c r="A113" s="42" t="b">
        <f>IF(COUNTA('Captura de datos de CONTACTO'!A113:AG113)-COUNTIF('Captura de datos de CONTACTO'!A113:AG113,"#N/A")&gt;0,TRUE,FALSE)</f>
        <v>0</v>
      </c>
      <c r="B113" t="b">
        <f>IF(OR(ISBLANK('Captura de datos de CONTACTO'!B113),ISBLANK('Captura de datos de CONTACTO'!C113),ISBLANK('Captura de datos de CONTACTO'!D113),ISBLANK('Captura de datos de CONTACTO'!E113),ISBLANK('Captura de datos de CONTACTO'!I113),ISBLANK('Captura de datos de CONTACTO'!J113),ISBLANK('Captura de datos de CONTACTO'!L113),ISBLANK('Captura de datos de CONTACTO'!M113),ISBLANK('Captura de datos de CONTACTO'!N113)),TRUE,FALSE)</f>
        <v>1</v>
      </c>
    </row>
    <row r="114" spans="1:2" x14ac:dyDescent="0.3">
      <c r="A114" s="42" t="b">
        <f>IF(COUNTA('Captura de datos de CONTACTO'!A114:AG114)-COUNTIF('Captura de datos de CONTACTO'!A114:AG114,"#N/A")&gt;0,TRUE,FALSE)</f>
        <v>0</v>
      </c>
      <c r="B114" t="b">
        <f>IF(OR(ISBLANK('Captura de datos de CONTACTO'!B114),ISBLANK('Captura de datos de CONTACTO'!C114),ISBLANK('Captura de datos de CONTACTO'!D114),ISBLANK('Captura de datos de CONTACTO'!E114),ISBLANK('Captura de datos de CONTACTO'!I114),ISBLANK('Captura de datos de CONTACTO'!J114),ISBLANK('Captura de datos de CONTACTO'!L114),ISBLANK('Captura de datos de CONTACTO'!M114),ISBLANK('Captura de datos de CONTACTO'!N114)),TRUE,FALSE)</f>
        <v>1</v>
      </c>
    </row>
    <row r="115" spans="1:2" x14ac:dyDescent="0.3">
      <c r="A115" s="42" t="b">
        <f>IF(COUNTA('Captura de datos de CONTACTO'!A115:AG115)-COUNTIF('Captura de datos de CONTACTO'!A115:AG115,"#N/A")&gt;0,TRUE,FALSE)</f>
        <v>0</v>
      </c>
      <c r="B115" t="b">
        <f>IF(OR(ISBLANK('Captura de datos de CONTACTO'!B115),ISBLANK('Captura de datos de CONTACTO'!C115),ISBLANK('Captura de datos de CONTACTO'!D115),ISBLANK('Captura de datos de CONTACTO'!E115),ISBLANK('Captura de datos de CONTACTO'!I115),ISBLANK('Captura de datos de CONTACTO'!J115),ISBLANK('Captura de datos de CONTACTO'!L115),ISBLANK('Captura de datos de CONTACTO'!M115),ISBLANK('Captura de datos de CONTACTO'!N115)),TRUE,FALSE)</f>
        <v>1</v>
      </c>
    </row>
    <row r="116" spans="1:2" x14ac:dyDescent="0.3">
      <c r="A116" s="42" t="b">
        <f>IF(COUNTA('Captura de datos de CONTACTO'!A116:AG116)-COUNTIF('Captura de datos de CONTACTO'!A116:AG116,"#N/A")&gt;0,TRUE,FALSE)</f>
        <v>0</v>
      </c>
      <c r="B116" t="b">
        <f>IF(OR(ISBLANK('Captura de datos de CONTACTO'!B116),ISBLANK('Captura de datos de CONTACTO'!C116),ISBLANK('Captura de datos de CONTACTO'!D116),ISBLANK('Captura de datos de CONTACTO'!E116),ISBLANK('Captura de datos de CONTACTO'!I116),ISBLANK('Captura de datos de CONTACTO'!J116),ISBLANK('Captura de datos de CONTACTO'!L116),ISBLANK('Captura de datos de CONTACTO'!M116),ISBLANK('Captura de datos de CONTACTO'!N116)),TRUE,FALSE)</f>
        <v>1</v>
      </c>
    </row>
    <row r="117" spans="1:2" x14ac:dyDescent="0.3">
      <c r="A117" s="42" t="b">
        <f>IF(COUNTA('Captura de datos de CONTACTO'!A117:AG117)-COUNTIF('Captura de datos de CONTACTO'!A117:AG117,"#N/A")&gt;0,TRUE,FALSE)</f>
        <v>0</v>
      </c>
      <c r="B117" t="b">
        <f>IF(OR(ISBLANK('Captura de datos de CONTACTO'!B117),ISBLANK('Captura de datos de CONTACTO'!C117),ISBLANK('Captura de datos de CONTACTO'!D117),ISBLANK('Captura de datos de CONTACTO'!E117),ISBLANK('Captura de datos de CONTACTO'!I117),ISBLANK('Captura de datos de CONTACTO'!J117),ISBLANK('Captura de datos de CONTACTO'!L117),ISBLANK('Captura de datos de CONTACTO'!M117),ISBLANK('Captura de datos de CONTACTO'!N117)),TRUE,FALSE)</f>
        <v>1</v>
      </c>
    </row>
    <row r="118" spans="1:2" x14ac:dyDescent="0.3">
      <c r="A118" s="42" t="b">
        <f>IF(COUNTA('Captura de datos de CONTACTO'!A118:AG118)-COUNTIF('Captura de datos de CONTACTO'!A118:AG118,"#N/A")&gt;0,TRUE,FALSE)</f>
        <v>0</v>
      </c>
      <c r="B118" t="b">
        <f>IF(OR(ISBLANK('Captura de datos de CONTACTO'!B118),ISBLANK('Captura de datos de CONTACTO'!C118),ISBLANK('Captura de datos de CONTACTO'!D118),ISBLANK('Captura de datos de CONTACTO'!E118),ISBLANK('Captura de datos de CONTACTO'!I118),ISBLANK('Captura de datos de CONTACTO'!J118),ISBLANK('Captura de datos de CONTACTO'!L118),ISBLANK('Captura de datos de CONTACTO'!M118),ISBLANK('Captura de datos de CONTACTO'!N118)),TRUE,FALSE)</f>
        <v>1</v>
      </c>
    </row>
    <row r="119" spans="1:2" x14ac:dyDescent="0.3">
      <c r="A119" s="42" t="b">
        <f>IF(COUNTA('Captura de datos de CONTACTO'!A119:AG119)-COUNTIF('Captura de datos de CONTACTO'!A119:AG119,"#N/A")&gt;0,TRUE,FALSE)</f>
        <v>0</v>
      </c>
      <c r="B119" t="b">
        <f>IF(OR(ISBLANK('Captura de datos de CONTACTO'!B119),ISBLANK('Captura de datos de CONTACTO'!C119),ISBLANK('Captura de datos de CONTACTO'!D119),ISBLANK('Captura de datos de CONTACTO'!E119),ISBLANK('Captura de datos de CONTACTO'!I119),ISBLANK('Captura de datos de CONTACTO'!J119),ISBLANK('Captura de datos de CONTACTO'!L119),ISBLANK('Captura de datos de CONTACTO'!M119),ISBLANK('Captura de datos de CONTACTO'!N119)),TRUE,FALSE)</f>
        <v>1</v>
      </c>
    </row>
    <row r="120" spans="1:2" x14ac:dyDescent="0.3">
      <c r="A120" s="42" t="b">
        <f>IF(COUNTA('Captura de datos de CONTACTO'!A120:AG120)-COUNTIF('Captura de datos de CONTACTO'!A120:AG120,"#N/A")&gt;0,TRUE,FALSE)</f>
        <v>0</v>
      </c>
      <c r="B120" t="b">
        <f>IF(OR(ISBLANK('Captura de datos de CONTACTO'!B120),ISBLANK('Captura de datos de CONTACTO'!C120),ISBLANK('Captura de datos de CONTACTO'!D120),ISBLANK('Captura de datos de CONTACTO'!E120),ISBLANK('Captura de datos de CONTACTO'!I120),ISBLANK('Captura de datos de CONTACTO'!J120),ISBLANK('Captura de datos de CONTACTO'!L120),ISBLANK('Captura de datos de CONTACTO'!M120),ISBLANK('Captura de datos de CONTACTO'!N120)),TRUE,FALSE)</f>
        <v>1</v>
      </c>
    </row>
    <row r="121" spans="1:2" x14ac:dyDescent="0.3">
      <c r="A121" s="42" t="b">
        <f>IF(COUNTA('Captura de datos de CONTACTO'!A121:AG121)-COUNTIF('Captura de datos de CONTACTO'!A121:AG121,"#N/A")&gt;0,TRUE,FALSE)</f>
        <v>0</v>
      </c>
      <c r="B121" t="b">
        <f>IF(OR(ISBLANK('Captura de datos de CONTACTO'!B121),ISBLANK('Captura de datos de CONTACTO'!C121),ISBLANK('Captura de datos de CONTACTO'!D121),ISBLANK('Captura de datos de CONTACTO'!E121),ISBLANK('Captura de datos de CONTACTO'!I121),ISBLANK('Captura de datos de CONTACTO'!J121),ISBLANK('Captura de datos de CONTACTO'!L121),ISBLANK('Captura de datos de CONTACTO'!M121),ISBLANK('Captura de datos de CONTACTO'!N121)),TRUE,FALSE)</f>
        <v>1</v>
      </c>
    </row>
    <row r="122" spans="1:2" x14ac:dyDescent="0.3">
      <c r="A122" s="42" t="b">
        <f>IF(COUNTA('Captura de datos de CONTACTO'!A122:AG122)-COUNTIF('Captura de datos de CONTACTO'!A122:AG122,"#N/A")&gt;0,TRUE,FALSE)</f>
        <v>0</v>
      </c>
      <c r="B122" t="b">
        <f>IF(OR(ISBLANK('Captura de datos de CONTACTO'!B122),ISBLANK('Captura de datos de CONTACTO'!C122),ISBLANK('Captura de datos de CONTACTO'!D122),ISBLANK('Captura de datos de CONTACTO'!E122),ISBLANK('Captura de datos de CONTACTO'!I122),ISBLANK('Captura de datos de CONTACTO'!J122),ISBLANK('Captura de datos de CONTACTO'!L122),ISBLANK('Captura de datos de CONTACTO'!M122),ISBLANK('Captura de datos de CONTACTO'!N122)),TRUE,FALSE)</f>
        <v>1</v>
      </c>
    </row>
    <row r="123" spans="1:2" x14ac:dyDescent="0.3">
      <c r="A123" s="42" t="b">
        <f>IF(COUNTA('Captura de datos de CONTACTO'!A123:AG123)-COUNTIF('Captura de datos de CONTACTO'!A123:AG123,"#N/A")&gt;0,TRUE,FALSE)</f>
        <v>0</v>
      </c>
      <c r="B123" t="b">
        <f>IF(OR(ISBLANK('Captura de datos de CONTACTO'!B123),ISBLANK('Captura de datos de CONTACTO'!C123),ISBLANK('Captura de datos de CONTACTO'!D123),ISBLANK('Captura de datos de CONTACTO'!E123),ISBLANK('Captura de datos de CONTACTO'!I123),ISBLANK('Captura de datos de CONTACTO'!J123),ISBLANK('Captura de datos de CONTACTO'!L123),ISBLANK('Captura de datos de CONTACTO'!M123),ISBLANK('Captura de datos de CONTACTO'!N123)),TRUE,FALSE)</f>
        <v>1</v>
      </c>
    </row>
    <row r="124" spans="1:2" x14ac:dyDescent="0.3">
      <c r="A124" s="42" t="b">
        <f>IF(COUNTA('Captura de datos de CONTACTO'!A124:AG124)-COUNTIF('Captura de datos de CONTACTO'!A124:AG124,"#N/A")&gt;0,TRUE,FALSE)</f>
        <v>0</v>
      </c>
      <c r="B124" t="b">
        <f>IF(OR(ISBLANK('Captura de datos de CONTACTO'!B124),ISBLANK('Captura de datos de CONTACTO'!C124),ISBLANK('Captura de datos de CONTACTO'!D124),ISBLANK('Captura de datos de CONTACTO'!E124),ISBLANK('Captura de datos de CONTACTO'!I124),ISBLANK('Captura de datos de CONTACTO'!J124),ISBLANK('Captura de datos de CONTACTO'!L124),ISBLANK('Captura de datos de CONTACTO'!M124),ISBLANK('Captura de datos de CONTACTO'!N124)),TRUE,FALSE)</f>
        <v>1</v>
      </c>
    </row>
    <row r="125" spans="1:2" x14ac:dyDescent="0.3">
      <c r="A125" s="42" t="b">
        <f>IF(COUNTA('Captura de datos de CONTACTO'!A125:AG125)-COUNTIF('Captura de datos de CONTACTO'!A125:AG125,"#N/A")&gt;0,TRUE,FALSE)</f>
        <v>0</v>
      </c>
      <c r="B125" t="b">
        <f>IF(OR(ISBLANK('Captura de datos de CONTACTO'!B125),ISBLANK('Captura de datos de CONTACTO'!C125),ISBLANK('Captura de datos de CONTACTO'!D125),ISBLANK('Captura de datos de CONTACTO'!E125),ISBLANK('Captura de datos de CONTACTO'!I125),ISBLANK('Captura de datos de CONTACTO'!J125),ISBLANK('Captura de datos de CONTACTO'!L125),ISBLANK('Captura de datos de CONTACTO'!M125),ISBLANK('Captura de datos de CONTACTO'!N125)),TRUE,FALSE)</f>
        <v>1</v>
      </c>
    </row>
    <row r="126" spans="1:2" x14ac:dyDescent="0.3">
      <c r="A126" s="42" t="b">
        <f>IF(COUNTA('Captura de datos de CONTACTO'!A126:AG126)-COUNTIF('Captura de datos de CONTACTO'!A126:AG126,"#N/A")&gt;0,TRUE,FALSE)</f>
        <v>0</v>
      </c>
      <c r="B126" t="b">
        <f>IF(OR(ISBLANK('Captura de datos de CONTACTO'!B126),ISBLANK('Captura de datos de CONTACTO'!C126),ISBLANK('Captura de datos de CONTACTO'!D126),ISBLANK('Captura de datos de CONTACTO'!E126),ISBLANK('Captura de datos de CONTACTO'!I126),ISBLANK('Captura de datos de CONTACTO'!J126),ISBLANK('Captura de datos de CONTACTO'!L126),ISBLANK('Captura de datos de CONTACTO'!M126),ISBLANK('Captura de datos de CONTACTO'!N126)),TRUE,FALSE)</f>
        <v>1</v>
      </c>
    </row>
    <row r="127" spans="1:2" x14ac:dyDescent="0.3">
      <c r="A127" s="42" t="b">
        <f>IF(COUNTA('Captura de datos de CONTACTO'!A127:AG127)-COUNTIF('Captura de datos de CONTACTO'!A127:AG127,"#N/A")&gt;0,TRUE,FALSE)</f>
        <v>0</v>
      </c>
      <c r="B127" t="b">
        <f>IF(OR(ISBLANK('Captura de datos de CONTACTO'!B127),ISBLANK('Captura de datos de CONTACTO'!C127),ISBLANK('Captura de datos de CONTACTO'!D127),ISBLANK('Captura de datos de CONTACTO'!E127),ISBLANK('Captura de datos de CONTACTO'!I127),ISBLANK('Captura de datos de CONTACTO'!J127),ISBLANK('Captura de datos de CONTACTO'!L127),ISBLANK('Captura de datos de CONTACTO'!M127),ISBLANK('Captura de datos de CONTACTO'!N127)),TRUE,FALSE)</f>
        <v>1</v>
      </c>
    </row>
    <row r="128" spans="1:2" x14ac:dyDescent="0.3">
      <c r="A128" s="42" t="b">
        <f>IF(COUNTA('Captura de datos de CONTACTO'!A128:AG128)-COUNTIF('Captura de datos de CONTACTO'!A128:AG128,"#N/A")&gt;0,TRUE,FALSE)</f>
        <v>0</v>
      </c>
      <c r="B128" t="b">
        <f>IF(OR(ISBLANK('Captura de datos de CONTACTO'!B128),ISBLANK('Captura de datos de CONTACTO'!C128),ISBLANK('Captura de datos de CONTACTO'!D128),ISBLANK('Captura de datos de CONTACTO'!E128),ISBLANK('Captura de datos de CONTACTO'!I128),ISBLANK('Captura de datos de CONTACTO'!J128),ISBLANK('Captura de datos de CONTACTO'!L128),ISBLANK('Captura de datos de CONTACTO'!M128),ISBLANK('Captura de datos de CONTACTO'!N128)),TRUE,FALSE)</f>
        <v>1</v>
      </c>
    </row>
    <row r="129" spans="1:2" x14ac:dyDescent="0.3">
      <c r="A129" s="42" t="b">
        <f>IF(COUNTA('Captura de datos de CONTACTO'!A129:AG129)-COUNTIF('Captura de datos de CONTACTO'!A129:AG129,"#N/A")&gt;0,TRUE,FALSE)</f>
        <v>0</v>
      </c>
      <c r="B129" t="b">
        <f>IF(OR(ISBLANK('Captura de datos de CONTACTO'!B129),ISBLANK('Captura de datos de CONTACTO'!C129),ISBLANK('Captura de datos de CONTACTO'!D129),ISBLANK('Captura de datos de CONTACTO'!E129),ISBLANK('Captura de datos de CONTACTO'!I129),ISBLANK('Captura de datos de CONTACTO'!J129),ISBLANK('Captura de datos de CONTACTO'!L129),ISBLANK('Captura de datos de CONTACTO'!M129),ISBLANK('Captura de datos de CONTACTO'!N129)),TRUE,FALSE)</f>
        <v>1</v>
      </c>
    </row>
    <row r="130" spans="1:2" x14ac:dyDescent="0.3">
      <c r="A130" s="42" t="b">
        <f>IF(COUNTA('Captura de datos de CONTACTO'!A130:AG130)-COUNTIF('Captura de datos de CONTACTO'!A130:AG130,"#N/A")&gt;0,TRUE,FALSE)</f>
        <v>0</v>
      </c>
      <c r="B130" t="b">
        <f>IF(OR(ISBLANK('Captura de datos de CONTACTO'!B130),ISBLANK('Captura de datos de CONTACTO'!C130),ISBLANK('Captura de datos de CONTACTO'!D130),ISBLANK('Captura de datos de CONTACTO'!E130),ISBLANK('Captura de datos de CONTACTO'!I130),ISBLANK('Captura de datos de CONTACTO'!J130),ISBLANK('Captura de datos de CONTACTO'!L130),ISBLANK('Captura de datos de CONTACTO'!M130),ISBLANK('Captura de datos de CONTACTO'!N130)),TRUE,FALSE)</f>
        <v>1</v>
      </c>
    </row>
    <row r="131" spans="1:2" x14ac:dyDescent="0.3">
      <c r="A131" s="42" t="b">
        <f>IF(COUNTA('Captura de datos de CONTACTO'!A131:AG131)-COUNTIF('Captura de datos de CONTACTO'!A131:AG131,"#N/A")&gt;0,TRUE,FALSE)</f>
        <v>0</v>
      </c>
      <c r="B131" t="b">
        <f>IF(OR(ISBLANK('Captura de datos de CONTACTO'!B131),ISBLANK('Captura de datos de CONTACTO'!C131),ISBLANK('Captura de datos de CONTACTO'!D131),ISBLANK('Captura de datos de CONTACTO'!E131),ISBLANK('Captura de datos de CONTACTO'!I131),ISBLANK('Captura de datos de CONTACTO'!J131),ISBLANK('Captura de datos de CONTACTO'!L131),ISBLANK('Captura de datos de CONTACTO'!M131),ISBLANK('Captura de datos de CONTACTO'!N131)),TRUE,FALSE)</f>
        <v>1</v>
      </c>
    </row>
    <row r="132" spans="1:2" x14ac:dyDescent="0.3">
      <c r="A132" s="42" t="b">
        <f>IF(COUNTA('Captura de datos de CONTACTO'!A132:AG132)-COUNTIF('Captura de datos de CONTACTO'!A132:AG132,"#N/A")&gt;0,TRUE,FALSE)</f>
        <v>0</v>
      </c>
      <c r="B132" t="b">
        <f>IF(OR(ISBLANK('Captura de datos de CONTACTO'!B132),ISBLANK('Captura de datos de CONTACTO'!C132),ISBLANK('Captura de datos de CONTACTO'!D132),ISBLANK('Captura de datos de CONTACTO'!E132),ISBLANK('Captura de datos de CONTACTO'!I132),ISBLANK('Captura de datos de CONTACTO'!J132),ISBLANK('Captura de datos de CONTACTO'!L132),ISBLANK('Captura de datos de CONTACTO'!M132),ISBLANK('Captura de datos de CONTACTO'!N132)),TRUE,FALSE)</f>
        <v>1</v>
      </c>
    </row>
    <row r="133" spans="1:2" x14ac:dyDescent="0.3">
      <c r="A133" s="42" t="b">
        <f>IF(COUNTA('Captura de datos de CONTACTO'!A133:AG133)-COUNTIF('Captura de datos de CONTACTO'!A133:AG133,"#N/A")&gt;0,TRUE,FALSE)</f>
        <v>0</v>
      </c>
      <c r="B133" t="b">
        <f>IF(OR(ISBLANK('Captura de datos de CONTACTO'!B133),ISBLANK('Captura de datos de CONTACTO'!C133),ISBLANK('Captura de datos de CONTACTO'!D133),ISBLANK('Captura de datos de CONTACTO'!E133),ISBLANK('Captura de datos de CONTACTO'!I133),ISBLANK('Captura de datos de CONTACTO'!J133),ISBLANK('Captura de datos de CONTACTO'!L133),ISBLANK('Captura de datos de CONTACTO'!M133),ISBLANK('Captura de datos de CONTACTO'!N133)),TRUE,FALSE)</f>
        <v>1</v>
      </c>
    </row>
    <row r="134" spans="1:2" x14ac:dyDescent="0.3">
      <c r="A134" s="42" t="b">
        <f>IF(COUNTA('Captura de datos de CONTACTO'!A134:AG134)-COUNTIF('Captura de datos de CONTACTO'!A134:AG134,"#N/A")&gt;0,TRUE,FALSE)</f>
        <v>0</v>
      </c>
      <c r="B134" t="b">
        <f>IF(OR(ISBLANK('Captura de datos de CONTACTO'!B134),ISBLANK('Captura de datos de CONTACTO'!C134),ISBLANK('Captura de datos de CONTACTO'!D134),ISBLANK('Captura de datos de CONTACTO'!E134),ISBLANK('Captura de datos de CONTACTO'!I134),ISBLANK('Captura de datos de CONTACTO'!J134),ISBLANK('Captura de datos de CONTACTO'!L134),ISBLANK('Captura de datos de CONTACTO'!M134),ISBLANK('Captura de datos de CONTACTO'!N134)),TRUE,FALSE)</f>
        <v>1</v>
      </c>
    </row>
    <row r="135" spans="1:2" x14ac:dyDescent="0.3">
      <c r="A135" s="42" t="b">
        <f>IF(COUNTA('Captura de datos de CONTACTO'!A135:AG135)-COUNTIF('Captura de datos de CONTACTO'!A135:AG135,"#N/A")&gt;0,TRUE,FALSE)</f>
        <v>0</v>
      </c>
      <c r="B135" t="b">
        <f>IF(OR(ISBLANK('Captura de datos de CONTACTO'!B135),ISBLANK('Captura de datos de CONTACTO'!C135),ISBLANK('Captura de datos de CONTACTO'!D135),ISBLANK('Captura de datos de CONTACTO'!E135),ISBLANK('Captura de datos de CONTACTO'!I135),ISBLANK('Captura de datos de CONTACTO'!J135),ISBLANK('Captura de datos de CONTACTO'!L135),ISBLANK('Captura de datos de CONTACTO'!M135),ISBLANK('Captura de datos de CONTACTO'!N135)),TRUE,FALSE)</f>
        <v>1</v>
      </c>
    </row>
    <row r="136" spans="1:2" x14ac:dyDescent="0.3">
      <c r="A136" s="42" t="b">
        <f>IF(COUNTA('Captura de datos de CONTACTO'!A136:AG136)-COUNTIF('Captura de datos de CONTACTO'!A136:AG136,"#N/A")&gt;0,TRUE,FALSE)</f>
        <v>0</v>
      </c>
      <c r="B136" t="b">
        <f>IF(OR(ISBLANK('Captura de datos de CONTACTO'!B136),ISBLANK('Captura de datos de CONTACTO'!C136),ISBLANK('Captura de datos de CONTACTO'!D136),ISBLANK('Captura de datos de CONTACTO'!E136),ISBLANK('Captura de datos de CONTACTO'!I136),ISBLANK('Captura de datos de CONTACTO'!J136),ISBLANK('Captura de datos de CONTACTO'!L136),ISBLANK('Captura de datos de CONTACTO'!M136),ISBLANK('Captura de datos de CONTACTO'!N136)),TRUE,FALSE)</f>
        <v>1</v>
      </c>
    </row>
    <row r="137" spans="1:2" x14ac:dyDescent="0.3">
      <c r="A137" s="42" t="b">
        <f>IF(COUNTA('Captura de datos de CONTACTO'!A137:AG137)-COUNTIF('Captura de datos de CONTACTO'!A137:AG137,"#N/A")&gt;0,TRUE,FALSE)</f>
        <v>0</v>
      </c>
      <c r="B137" t="b">
        <f>IF(OR(ISBLANK('Captura de datos de CONTACTO'!B137),ISBLANK('Captura de datos de CONTACTO'!C137),ISBLANK('Captura de datos de CONTACTO'!D137),ISBLANK('Captura de datos de CONTACTO'!E137),ISBLANK('Captura de datos de CONTACTO'!I137),ISBLANK('Captura de datos de CONTACTO'!J137),ISBLANK('Captura de datos de CONTACTO'!L137),ISBLANK('Captura de datos de CONTACTO'!M137),ISBLANK('Captura de datos de CONTACTO'!N137)),TRUE,FALSE)</f>
        <v>1</v>
      </c>
    </row>
    <row r="138" spans="1:2" x14ac:dyDescent="0.3">
      <c r="A138" s="42" t="b">
        <f>IF(COUNTA('Captura de datos de CONTACTO'!A138:AG138)-COUNTIF('Captura de datos de CONTACTO'!A138:AG138,"#N/A")&gt;0,TRUE,FALSE)</f>
        <v>0</v>
      </c>
      <c r="B138" t="b">
        <f>IF(OR(ISBLANK('Captura de datos de CONTACTO'!B138),ISBLANK('Captura de datos de CONTACTO'!C138),ISBLANK('Captura de datos de CONTACTO'!D138),ISBLANK('Captura de datos de CONTACTO'!E138),ISBLANK('Captura de datos de CONTACTO'!I138),ISBLANK('Captura de datos de CONTACTO'!J138),ISBLANK('Captura de datos de CONTACTO'!L138),ISBLANK('Captura de datos de CONTACTO'!M138),ISBLANK('Captura de datos de CONTACTO'!N138)),TRUE,FALSE)</f>
        <v>1</v>
      </c>
    </row>
    <row r="139" spans="1:2" x14ac:dyDescent="0.3">
      <c r="A139" s="42" t="b">
        <f>IF(COUNTA('Captura de datos de CONTACTO'!A139:AG139)-COUNTIF('Captura de datos de CONTACTO'!A139:AG139,"#N/A")&gt;0,TRUE,FALSE)</f>
        <v>0</v>
      </c>
      <c r="B139" t="b">
        <f>IF(OR(ISBLANK('Captura de datos de CONTACTO'!B139),ISBLANK('Captura de datos de CONTACTO'!C139),ISBLANK('Captura de datos de CONTACTO'!D139),ISBLANK('Captura de datos de CONTACTO'!E139),ISBLANK('Captura de datos de CONTACTO'!I139),ISBLANK('Captura de datos de CONTACTO'!J139),ISBLANK('Captura de datos de CONTACTO'!L139),ISBLANK('Captura de datos de CONTACTO'!M139),ISBLANK('Captura de datos de CONTACTO'!N139)),TRUE,FALSE)</f>
        <v>1</v>
      </c>
    </row>
    <row r="140" spans="1:2" x14ac:dyDescent="0.3">
      <c r="A140" s="42" t="b">
        <f>IF(COUNTA('Captura de datos de CONTACTO'!A140:AG140)-COUNTIF('Captura de datos de CONTACTO'!A140:AG140,"#N/A")&gt;0,TRUE,FALSE)</f>
        <v>0</v>
      </c>
      <c r="B140" t="b">
        <f>IF(OR(ISBLANK('Captura de datos de CONTACTO'!B140),ISBLANK('Captura de datos de CONTACTO'!C140),ISBLANK('Captura de datos de CONTACTO'!D140),ISBLANK('Captura de datos de CONTACTO'!E140),ISBLANK('Captura de datos de CONTACTO'!I140),ISBLANK('Captura de datos de CONTACTO'!J140),ISBLANK('Captura de datos de CONTACTO'!L140),ISBLANK('Captura de datos de CONTACTO'!M140),ISBLANK('Captura de datos de CONTACTO'!N140)),TRUE,FALSE)</f>
        <v>1</v>
      </c>
    </row>
    <row r="141" spans="1:2" x14ac:dyDescent="0.3">
      <c r="A141" s="42" t="b">
        <f>IF(COUNTA('Captura de datos de CONTACTO'!A141:AG141)-COUNTIF('Captura de datos de CONTACTO'!A141:AG141,"#N/A")&gt;0,TRUE,FALSE)</f>
        <v>0</v>
      </c>
      <c r="B141" t="b">
        <f>IF(OR(ISBLANK('Captura de datos de CONTACTO'!B141),ISBLANK('Captura de datos de CONTACTO'!C141),ISBLANK('Captura de datos de CONTACTO'!D141),ISBLANK('Captura de datos de CONTACTO'!E141),ISBLANK('Captura de datos de CONTACTO'!I141),ISBLANK('Captura de datos de CONTACTO'!J141),ISBLANK('Captura de datos de CONTACTO'!L141),ISBLANK('Captura de datos de CONTACTO'!M141),ISBLANK('Captura de datos de CONTACTO'!N141)),TRUE,FALSE)</f>
        <v>1</v>
      </c>
    </row>
    <row r="142" spans="1:2" x14ac:dyDescent="0.3">
      <c r="A142" s="42" t="b">
        <f>IF(COUNTA('Captura de datos de CONTACTO'!A142:AG142)-COUNTIF('Captura de datos de CONTACTO'!A142:AG142,"#N/A")&gt;0,TRUE,FALSE)</f>
        <v>0</v>
      </c>
      <c r="B142" t="b">
        <f>IF(OR(ISBLANK('Captura de datos de CONTACTO'!B142),ISBLANK('Captura de datos de CONTACTO'!C142),ISBLANK('Captura de datos de CONTACTO'!D142),ISBLANK('Captura de datos de CONTACTO'!E142),ISBLANK('Captura de datos de CONTACTO'!I142),ISBLANK('Captura de datos de CONTACTO'!J142),ISBLANK('Captura de datos de CONTACTO'!L142),ISBLANK('Captura de datos de CONTACTO'!M142),ISBLANK('Captura de datos de CONTACTO'!N142)),TRUE,FALSE)</f>
        <v>1</v>
      </c>
    </row>
    <row r="143" spans="1:2" x14ac:dyDescent="0.3">
      <c r="A143" s="42" t="b">
        <f>IF(COUNTA('Captura de datos de CONTACTO'!A143:AG143)-COUNTIF('Captura de datos de CONTACTO'!A143:AG143,"#N/A")&gt;0,TRUE,FALSE)</f>
        <v>0</v>
      </c>
      <c r="B143" t="b">
        <f>IF(OR(ISBLANK('Captura de datos de CONTACTO'!B143),ISBLANK('Captura de datos de CONTACTO'!C143),ISBLANK('Captura de datos de CONTACTO'!D143),ISBLANK('Captura de datos de CONTACTO'!E143),ISBLANK('Captura de datos de CONTACTO'!I143),ISBLANK('Captura de datos de CONTACTO'!J143),ISBLANK('Captura de datos de CONTACTO'!L143),ISBLANK('Captura de datos de CONTACTO'!M143),ISBLANK('Captura de datos de CONTACTO'!N143)),TRUE,FALSE)</f>
        <v>1</v>
      </c>
    </row>
    <row r="144" spans="1:2" x14ac:dyDescent="0.3">
      <c r="A144" s="42" t="b">
        <f>IF(COUNTA('Captura de datos de CONTACTO'!A144:AG144)-COUNTIF('Captura de datos de CONTACTO'!A144:AG144,"#N/A")&gt;0,TRUE,FALSE)</f>
        <v>0</v>
      </c>
      <c r="B144" t="b">
        <f>IF(OR(ISBLANK('Captura de datos de CONTACTO'!B144),ISBLANK('Captura de datos de CONTACTO'!C144),ISBLANK('Captura de datos de CONTACTO'!D144),ISBLANK('Captura de datos de CONTACTO'!E144),ISBLANK('Captura de datos de CONTACTO'!I144),ISBLANK('Captura de datos de CONTACTO'!J144),ISBLANK('Captura de datos de CONTACTO'!L144),ISBLANK('Captura de datos de CONTACTO'!M144),ISBLANK('Captura de datos de CONTACTO'!N144)),TRUE,FALSE)</f>
        <v>1</v>
      </c>
    </row>
    <row r="145" spans="1:2" x14ac:dyDescent="0.3">
      <c r="A145" s="42" t="b">
        <f>IF(COUNTA('Captura de datos de CONTACTO'!A145:AG145)-COUNTIF('Captura de datos de CONTACTO'!A145:AG145,"#N/A")&gt;0,TRUE,FALSE)</f>
        <v>0</v>
      </c>
      <c r="B145" t="b">
        <f>IF(OR(ISBLANK('Captura de datos de CONTACTO'!B145),ISBLANK('Captura de datos de CONTACTO'!C145),ISBLANK('Captura de datos de CONTACTO'!D145),ISBLANK('Captura de datos de CONTACTO'!E145),ISBLANK('Captura de datos de CONTACTO'!I145),ISBLANK('Captura de datos de CONTACTO'!J145),ISBLANK('Captura de datos de CONTACTO'!L145),ISBLANK('Captura de datos de CONTACTO'!M145),ISBLANK('Captura de datos de CONTACTO'!N145)),TRUE,FALSE)</f>
        <v>1</v>
      </c>
    </row>
    <row r="146" spans="1:2" x14ac:dyDescent="0.3">
      <c r="A146" s="42" t="b">
        <f>IF(COUNTA('Captura de datos de CONTACTO'!A146:AG146)-COUNTIF('Captura de datos de CONTACTO'!A146:AG146,"#N/A")&gt;0,TRUE,FALSE)</f>
        <v>0</v>
      </c>
      <c r="B146" t="b">
        <f>IF(OR(ISBLANK('Captura de datos de CONTACTO'!B146),ISBLANK('Captura de datos de CONTACTO'!C146),ISBLANK('Captura de datos de CONTACTO'!D146),ISBLANK('Captura de datos de CONTACTO'!E146),ISBLANK('Captura de datos de CONTACTO'!I146),ISBLANK('Captura de datos de CONTACTO'!J146),ISBLANK('Captura de datos de CONTACTO'!L146),ISBLANK('Captura de datos de CONTACTO'!M146),ISBLANK('Captura de datos de CONTACTO'!N146)),TRUE,FALSE)</f>
        <v>1</v>
      </c>
    </row>
    <row r="147" spans="1:2" x14ac:dyDescent="0.3">
      <c r="A147" s="42" t="b">
        <f>IF(COUNTA('Captura de datos de CONTACTO'!A147:AG147)-COUNTIF('Captura de datos de CONTACTO'!A147:AG147,"#N/A")&gt;0,TRUE,FALSE)</f>
        <v>0</v>
      </c>
      <c r="B147" t="b">
        <f>IF(OR(ISBLANK('Captura de datos de CONTACTO'!B147),ISBLANK('Captura de datos de CONTACTO'!C147),ISBLANK('Captura de datos de CONTACTO'!D147),ISBLANK('Captura de datos de CONTACTO'!E147),ISBLANK('Captura de datos de CONTACTO'!I147),ISBLANK('Captura de datos de CONTACTO'!J147),ISBLANK('Captura de datos de CONTACTO'!L147),ISBLANK('Captura de datos de CONTACTO'!M147),ISBLANK('Captura de datos de CONTACTO'!N147)),TRUE,FALSE)</f>
        <v>1</v>
      </c>
    </row>
    <row r="148" spans="1:2" x14ac:dyDescent="0.3">
      <c r="A148" s="42" t="b">
        <f>IF(COUNTA('Captura de datos de CONTACTO'!A148:AG148)-COUNTIF('Captura de datos de CONTACTO'!A148:AG148,"#N/A")&gt;0,TRUE,FALSE)</f>
        <v>0</v>
      </c>
      <c r="B148" t="b">
        <f>IF(OR(ISBLANK('Captura de datos de CONTACTO'!B148),ISBLANK('Captura de datos de CONTACTO'!C148),ISBLANK('Captura de datos de CONTACTO'!D148),ISBLANK('Captura de datos de CONTACTO'!E148),ISBLANK('Captura de datos de CONTACTO'!I148),ISBLANK('Captura de datos de CONTACTO'!J148),ISBLANK('Captura de datos de CONTACTO'!L148),ISBLANK('Captura de datos de CONTACTO'!M148),ISBLANK('Captura de datos de CONTACTO'!N148)),TRUE,FALSE)</f>
        <v>1</v>
      </c>
    </row>
    <row r="149" spans="1:2" x14ac:dyDescent="0.3">
      <c r="A149" s="42" t="b">
        <f>IF(COUNTA('Captura de datos de CONTACTO'!A149:AG149)-COUNTIF('Captura de datos de CONTACTO'!A149:AG149,"#N/A")&gt;0,TRUE,FALSE)</f>
        <v>0</v>
      </c>
      <c r="B149" t="b">
        <f>IF(OR(ISBLANK('Captura de datos de CONTACTO'!B149),ISBLANK('Captura de datos de CONTACTO'!C149),ISBLANK('Captura de datos de CONTACTO'!D149),ISBLANK('Captura de datos de CONTACTO'!E149),ISBLANK('Captura de datos de CONTACTO'!I149),ISBLANK('Captura de datos de CONTACTO'!J149),ISBLANK('Captura de datos de CONTACTO'!L149),ISBLANK('Captura de datos de CONTACTO'!M149),ISBLANK('Captura de datos de CONTACTO'!N149)),TRUE,FALSE)</f>
        <v>1</v>
      </c>
    </row>
    <row r="150" spans="1:2" x14ac:dyDescent="0.3">
      <c r="A150" s="42" t="b">
        <f>IF(COUNTA('Captura de datos de CONTACTO'!A150:AG150)-COUNTIF('Captura de datos de CONTACTO'!A150:AG150,"#N/A")&gt;0,TRUE,FALSE)</f>
        <v>0</v>
      </c>
      <c r="B150" t="b">
        <f>IF(OR(ISBLANK('Captura de datos de CONTACTO'!B150),ISBLANK('Captura de datos de CONTACTO'!C150),ISBLANK('Captura de datos de CONTACTO'!D150),ISBLANK('Captura de datos de CONTACTO'!E150),ISBLANK('Captura de datos de CONTACTO'!I150),ISBLANK('Captura de datos de CONTACTO'!J150),ISBLANK('Captura de datos de CONTACTO'!L150),ISBLANK('Captura de datos de CONTACTO'!M150),ISBLANK('Captura de datos de CONTACTO'!N150)),TRUE,FALSE)</f>
        <v>1</v>
      </c>
    </row>
    <row r="151" spans="1:2" x14ac:dyDescent="0.3">
      <c r="A151" s="42" t="b">
        <f>IF(COUNTA('Captura de datos de CONTACTO'!A151:AG151)-COUNTIF('Captura de datos de CONTACTO'!A151:AG151,"#N/A")&gt;0,TRUE,FALSE)</f>
        <v>0</v>
      </c>
      <c r="B151" t="b">
        <f>IF(OR(ISBLANK('Captura de datos de CONTACTO'!B151),ISBLANK('Captura de datos de CONTACTO'!C151),ISBLANK('Captura de datos de CONTACTO'!D151),ISBLANK('Captura de datos de CONTACTO'!E151),ISBLANK('Captura de datos de CONTACTO'!I151),ISBLANK('Captura de datos de CONTACTO'!J151),ISBLANK('Captura de datos de CONTACTO'!L151),ISBLANK('Captura de datos de CONTACTO'!M151),ISBLANK('Captura de datos de CONTACTO'!N151)),TRUE,FALSE)</f>
        <v>1</v>
      </c>
    </row>
    <row r="152" spans="1:2" x14ac:dyDescent="0.3">
      <c r="A152" s="42" t="b">
        <f>IF(COUNTA('Captura de datos de CONTACTO'!A152:AG152)-COUNTIF('Captura de datos de CONTACTO'!A152:AG152,"#N/A")&gt;0,TRUE,FALSE)</f>
        <v>0</v>
      </c>
      <c r="B152" t="b">
        <f>IF(OR(ISBLANK('Captura de datos de CONTACTO'!B152),ISBLANK('Captura de datos de CONTACTO'!C152),ISBLANK('Captura de datos de CONTACTO'!D152),ISBLANK('Captura de datos de CONTACTO'!E152),ISBLANK('Captura de datos de CONTACTO'!I152),ISBLANK('Captura de datos de CONTACTO'!J152),ISBLANK('Captura de datos de CONTACTO'!L152),ISBLANK('Captura de datos de CONTACTO'!M152),ISBLANK('Captura de datos de CONTACTO'!N152)),TRUE,FALSE)</f>
        <v>1</v>
      </c>
    </row>
    <row r="153" spans="1:2" x14ac:dyDescent="0.3">
      <c r="A153" s="42" t="b">
        <f>IF(COUNTA('Captura de datos de CONTACTO'!A153:AG153)-COUNTIF('Captura de datos de CONTACTO'!A153:AG153,"#N/A")&gt;0,TRUE,FALSE)</f>
        <v>0</v>
      </c>
      <c r="B153" t="b">
        <f>IF(OR(ISBLANK('Captura de datos de CONTACTO'!B153),ISBLANK('Captura de datos de CONTACTO'!C153),ISBLANK('Captura de datos de CONTACTO'!D153),ISBLANK('Captura de datos de CONTACTO'!E153),ISBLANK('Captura de datos de CONTACTO'!I153),ISBLANK('Captura de datos de CONTACTO'!J153),ISBLANK('Captura de datos de CONTACTO'!L153),ISBLANK('Captura de datos de CONTACTO'!M153),ISBLANK('Captura de datos de CONTACTO'!N153)),TRUE,FALSE)</f>
        <v>1</v>
      </c>
    </row>
    <row r="154" spans="1:2" x14ac:dyDescent="0.3">
      <c r="A154" s="42" t="b">
        <f>IF(COUNTA('Captura de datos de CONTACTO'!A154:AG154)-COUNTIF('Captura de datos de CONTACTO'!A154:AG154,"#N/A")&gt;0,TRUE,FALSE)</f>
        <v>0</v>
      </c>
      <c r="B154" t="b">
        <f>IF(OR(ISBLANK('Captura de datos de CONTACTO'!B154),ISBLANK('Captura de datos de CONTACTO'!C154),ISBLANK('Captura de datos de CONTACTO'!D154),ISBLANK('Captura de datos de CONTACTO'!E154),ISBLANK('Captura de datos de CONTACTO'!I154),ISBLANK('Captura de datos de CONTACTO'!J154),ISBLANK('Captura de datos de CONTACTO'!L154),ISBLANK('Captura de datos de CONTACTO'!M154),ISBLANK('Captura de datos de CONTACTO'!N154)),TRUE,FALSE)</f>
        <v>1</v>
      </c>
    </row>
    <row r="155" spans="1:2" x14ac:dyDescent="0.3">
      <c r="A155" s="42" t="b">
        <f>IF(COUNTA('Captura de datos de CONTACTO'!A155:AG155)-COUNTIF('Captura de datos de CONTACTO'!A155:AG155,"#N/A")&gt;0,TRUE,FALSE)</f>
        <v>0</v>
      </c>
      <c r="B155" t="b">
        <f>IF(OR(ISBLANK('Captura de datos de CONTACTO'!B155),ISBLANK('Captura de datos de CONTACTO'!C155),ISBLANK('Captura de datos de CONTACTO'!D155),ISBLANK('Captura de datos de CONTACTO'!E155),ISBLANK('Captura de datos de CONTACTO'!I155),ISBLANK('Captura de datos de CONTACTO'!J155),ISBLANK('Captura de datos de CONTACTO'!L155),ISBLANK('Captura de datos de CONTACTO'!M155),ISBLANK('Captura de datos de CONTACTO'!N155)),TRUE,FALSE)</f>
        <v>1</v>
      </c>
    </row>
    <row r="156" spans="1:2" x14ac:dyDescent="0.3">
      <c r="A156" s="42" t="b">
        <f>IF(COUNTA('Captura de datos de CONTACTO'!A156:AG156)-COUNTIF('Captura de datos de CONTACTO'!A156:AG156,"#N/A")&gt;0,TRUE,FALSE)</f>
        <v>0</v>
      </c>
      <c r="B156" t="b">
        <f>IF(OR(ISBLANK('Captura de datos de CONTACTO'!B156),ISBLANK('Captura de datos de CONTACTO'!C156),ISBLANK('Captura de datos de CONTACTO'!D156),ISBLANK('Captura de datos de CONTACTO'!E156),ISBLANK('Captura de datos de CONTACTO'!I156),ISBLANK('Captura de datos de CONTACTO'!J156),ISBLANK('Captura de datos de CONTACTO'!L156),ISBLANK('Captura de datos de CONTACTO'!M156),ISBLANK('Captura de datos de CONTACTO'!N156)),TRUE,FALSE)</f>
        <v>1</v>
      </c>
    </row>
    <row r="157" spans="1:2" x14ac:dyDescent="0.3">
      <c r="A157" s="42" t="b">
        <f>IF(COUNTA('Captura de datos de CONTACTO'!A157:AG157)-COUNTIF('Captura de datos de CONTACTO'!A157:AG157,"#N/A")&gt;0,TRUE,FALSE)</f>
        <v>0</v>
      </c>
      <c r="B157" t="b">
        <f>IF(OR(ISBLANK('Captura de datos de CONTACTO'!B157),ISBLANK('Captura de datos de CONTACTO'!C157),ISBLANK('Captura de datos de CONTACTO'!D157),ISBLANK('Captura de datos de CONTACTO'!E157),ISBLANK('Captura de datos de CONTACTO'!I157),ISBLANK('Captura de datos de CONTACTO'!J157),ISBLANK('Captura de datos de CONTACTO'!L157),ISBLANK('Captura de datos de CONTACTO'!M157),ISBLANK('Captura de datos de CONTACTO'!N157)),TRUE,FALSE)</f>
        <v>1</v>
      </c>
    </row>
    <row r="158" spans="1:2" x14ac:dyDescent="0.3">
      <c r="A158" s="42" t="b">
        <f>IF(COUNTA('Captura de datos de CONTACTO'!A158:AG158)-COUNTIF('Captura de datos de CONTACTO'!A158:AG158,"#N/A")&gt;0,TRUE,FALSE)</f>
        <v>0</v>
      </c>
      <c r="B158" t="b">
        <f>IF(OR(ISBLANK('Captura de datos de CONTACTO'!B158),ISBLANK('Captura de datos de CONTACTO'!C158),ISBLANK('Captura de datos de CONTACTO'!D158),ISBLANK('Captura de datos de CONTACTO'!E158),ISBLANK('Captura de datos de CONTACTO'!I158),ISBLANK('Captura de datos de CONTACTO'!J158),ISBLANK('Captura de datos de CONTACTO'!L158),ISBLANK('Captura de datos de CONTACTO'!M158),ISBLANK('Captura de datos de CONTACTO'!N158)),TRUE,FALSE)</f>
        <v>1</v>
      </c>
    </row>
    <row r="159" spans="1:2" x14ac:dyDescent="0.3">
      <c r="A159" s="42" t="b">
        <f>IF(COUNTA('Captura de datos de CONTACTO'!A159:AG159)-COUNTIF('Captura de datos de CONTACTO'!A159:AG159,"#N/A")&gt;0,TRUE,FALSE)</f>
        <v>0</v>
      </c>
      <c r="B159" t="b">
        <f>IF(OR(ISBLANK('Captura de datos de CONTACTO'!B159),ISBLANK('Captura de datos de CONTACTO'!C159),ISBLANK('Captura de datos de CONTACTO'!D159),ISBLANK('Captura de datos de CONTACTO'!E159),ISBLANK('Captura de datos de CONTACTO'!I159),ISBLANK('Captura de datos de CONTACTO'!J159),ISBLANK('Captura de datos de CONTACTO'!L159),ISBLANK('Captura de datos de CONTACTO'!M159),ISBLANK('Captura de datos de CONTACTO'!N159)),TRUE,FALSE)</f>
        <v>1</v>
      </c>
    </row>
    <row r="160" spans="1:2" x14ac:dyDescent="0.3">
      <c r="A160" s="42" t="b">
        <f>IF(COUNTA('Captura de datos de CONTACTO'!A160:AG160)-COUNTIF('Captura de datos de CONTACTO'!A160:AG160,"#N/A")&gt;0,TRUE,FALSE)</f>
        <v>0</v>
      </c>
      <c r="B160" t="b">
        <f>IF(OR(ISBLANK('Captura de datos de CONTACTO'!B160),ISBLANK('Captura de datos de CONTACTO'!C160),ISBLANK('Captura de datos de CONTACTO'!D160),ISBLANK('Captura de datos de CONTACTO'!E160),ISBLANK('Captura de datos de CONTACTO'!I160),ISBLANK('Captura de datos de CONTACTO'!J160),ISBLANK('Captura de datos de CONTACTO'!L160),ISBLANK('Captura de datos de CONTACTO'!M160),ISBLANK('Captura de datos de CONTACTO'!N160)),TRUE,FALSE)</f>
        <v>1</v>
      </c>
    </row>
    <row r="161" spans="1:2" x14ac:dyDescent="0.3">
      <c r="A161" s="42" t="b">
        <f>IF(COUNTA('Captura de datos de CONTACTO'!A161:AG161)-COUNTIF('Captura de datos de CONTACTO'!A161:AG161,"#N/A")&gt;0,TRUE,FALSE)</f>
        <v>0</v>
      </c>
      <c r="B161" t="b">
        <f>IF(OR(ISBLANK('Captura de datos de CONTACTO'!B161),ISBLANK('Captura de datos de CONTACTO'!C161),ISBLANK('Captura de datos de CONTACTO'!D161),ISBLANK('Captura de datos de CONTACTO'!E161),ISBLANK('Captura de datos de CONTACTO'!I161),ISBLANK('Captura de datos de CONTACTO'!J161),ISBLANK('Captura de datos de CONTACTO'!L161),ISBLANK('Captura de datos de CONTACTO'!M161),ISBLANK('Captura de datos de CONTACTO'!N161)),TRUE,FALSE)</f>
        <v>1</v>
      </c>
    </row>
    <row r="162" spans="1:2" x14ac:dyDescent="0.3">
      <c r="A162" s="42" t="b">
        <f>IF(COUNTA('Captura de datos de CONTACTO'!A162:AG162)-COUNTIF('Captura de datos de CONTACTO'!A162:AG162,"#N/A")&gt;0,TRUE,FALSE)</f>
        <v>0</v>
      </c>
      <c r="B162" t="b">
        <f>IF(OR(ISBLANK('Captura de datos de CONTACTO'!B162),ISBLANK('Captura de datos de CONTACTO'!C162),ISBLANK('Captura de datos de CONTACTO'!D162),ISBLANK('Captura de datos de CONTACTO'!E162),ISBLANK('Captura de datos de CONTACTO'!I162),ISBLANK('Captura de datos de CONTACTO'!J162),ISBLANK('Captura de datos de CONTACTO'!L162),ISBLANK('Captura de datos de CONTACTO'!M162),ISBLANK('Captura de datos de CONTACTO'!N162)),TRUE,FALSE)</f>
        <v>1</v>
      </c>
    </row>
    <row r="163" spans="1:2" x14ac:dyDescent="0.3">
      <c r="A163" s="42" t="b">
        <f>IF(COUNTA('Captura de datos de CONTACTO'!A163:AG163)-COUNTIF('Captura de datos de CONTACTO'!A163:AG163,"#N/A")&gt;0,TRUE,FALSE)</f>
        <v>0</v>
      </c>
      <c r="B163" t="b">
        <f>IF(OR(ISBLANK('Captura de datos de CONTACTO'!B163),ISBLANK('Captura de datos de CONTACTO'!C163),ISBLANK('Captura de datos de CONTACTO'!D163),ISBLANK('Captura de datos de CONTACTO'!E163),ISBLANK('Captura de datos de CONTACTO'!I163),ISBLANK('Captura de datos de CONTACTO'!J163),ISBLANK('Captura de datos de CONTACTO'!L163),ISBLANK('Captura de datos de CONTACTO'!M163),ISBLANK('Captura de datos de CONTACTO'!N163)),TRUE,FALSE)</f>
        <v>1</v>
      </c>
    </row>
    <row r="164" spans="1:2" x14ac:dyDescent="0.3">
      <c r="A164" s="42" t="b">
        <f>IF(COUNTA('Captura de datos de CONTACTO'!A164:AG164)-COUNTIF('Captura de datos de CONTACTO'!A164:AG164,"#N/A")&gt;0,TRUE,FALSE)</f>
        <v>0</v>
      </c>
      <c r="B164" t="b">
        <f>IF(OR(ISBLANK('Captura de datos de CONTACTO'!B164),ISBLANK('Captura de datos de CONTACTO'!C164),ISBLANK('Captura de datos de CONTACTO'!D164),ISBLANK('Captura de datos de CONTACTO'!E164),ISBLANK('Captura de datos de CONTACTO'!I164),ISBLANK('Captura de datos de CONTACTO'!J164),ISBLANK('Captura de datos de CONTACTO'!L164),ISBLANK('Captura de datos de CONTACTO'!M164),ISBLANK('Captura de datos de CONTACTO'!N164)),TRUE,FALSE)</f>
        <v>1</v>
      </c>
    </row>
    <row r="165" spans="1:2" x14ac:dyDescent="0.3">
      <c r="A165" s="42" t="b">
        <f>IF(COUNTA('Captura de datos de CONTACTO'!A165:AG165)-COUNTIF('Captura de datos de CONTACTO'!A165:AG165,"#N/A")&gt;0,TRUE,FALSE)</f>
        <v>0</v>
      </c>
      <c r="B165" t="b">
        <f>IF(OR(ISBLANK('Captura de datos de CONTACTO'!B165),ISBLANK('Captura de datos de CONTACTO'!C165),ISBLANK('Captura de datos de CONTACTO'!D165),ISBLANK('Captura de datos de CONTACTO'!E165),ISBLANK('Captura de datos de CONTACTO'!I165),ISBLANK('Captura de datos de CONTACTO'!J165),ISBLANK('Captura de datos de CONTACTO'!L165),ISBLANK('Captura de datos de CONTACTO'!M165),ISBLANK('Captura de datos de CONTACTO'!N165)),TRUE,FALSE)</f>
        <v>1</v>
      </c>
    </row>
    <row r="166" spans="1:2" x14ac:dyDescent="0.3">
      <c r="A166" s="42" t="b">
        <f>IF(COUNTA('Captura de datos de CONTACTO'!A166:AG166)-COUNTIF('Captura de datos de CONTACTO'!A166:AG166,"#N/A")&gt;0,TRUE,FALSE)</f>
        <v>0</v>
      </c>
      <c r="B166" t="b">
        <f>IF(OR(ISBLANK('Captura de datos de CONTACTO'!B166),ISBLANK('Captura de datos de CONTACTO'!C166),ISBLANK('Captura de datos de CONTACTO'!D166),ISBLANK('Captura de datos de CONTACTO'!E166),ISBLANK('Captura de datos de CONTACTO'!I166),ISBLANK('Captura de datos de CONTACTO'!J166),ISBLANK('Captura de datos de CONTACTO'!L166),ISBLANK('Captura de datos de CONTACTO'!M166),ISBLANK('Captura de datos de CONTACTO'!N166)),TRUE,FALSE)</f>
        <v>1</v>
      </c>
    </row>
    <row r="167" spans="1:2" x14ac:dyDescent="0.3">
      <c r="A167" s="42" t="b">
        <f>IF(COUNTA('Captura de datos de CONTACTO'!A167:AG167)-COUNTIF('Captura de datos de CONTACTO'!A167:AG167,"#N/A")&gt;0,TRUE,FALSE)</f>
        <v>0</v>
      </c>
      <c r="B167" t="b">
        <f>IF(OR(ISBLANK('Captura de datos de CONTACTO'!B167),ISBLANK('Captura de datos de CONTACTO'!C167),ISBLANK('Captura de datos de CONTACTO'!D167),ISBLANK('Captura de datos de CONTACTO'!E167),ISBLANK('Captura de datos de CONTACTO'!I167),ISBLANK('Captura de datos de CONTACTO'!J167),ISBLANK('Captura de datos de CONTACTO'!L167),ISBLANK('Captura de datos de CONTACTO'!M167),ISBLANK('Captura de datos de CONTACTO'!N167)),TRUE,FALSE)</f>
        <v>1</v>
      </c>
    </row>
    <row r="168" spans="1:2" x14ac:dyDescent="0.3">
      <c r="A168" s="42" t="b">
        <f>IF(COUNTA('Captura de datos de CONTACTO'!A168:AG168)-COUNTIF('Captura de datos de CONTACTO'!A168:AG168,"#N/A")&gt;0,TRUE,FALSE)</f>
        <v>0</v>
      </c>
      <c r="B168" t="b">
        <f>IF(OR(ISBLANK('Captura de datos de CONTACTO'!B168),ISBLANK('Captura de datos de CONTACTO'!C168),ISBLANK('Captura de datos de CONTACTO'!D168),ISBLANK('Captura de datos de CONTACTO'!E168),ISBLANK('Captura de datos de CONTACTO'!I168),ISBLANK('Captura de datos de CONTACTO'!J168),ISBLANK('Captura de datos de CONTACTO'!L168),ISBLANK('Captura de datos de CONTACTO'!M168),ISBLANK('Captura de datos de CONTACTO'!N168)),TRUE,FALSE)</f>
        <v>1</v>
      </c>
    </row>
    <row r="169" spans="1:2" x14ac:dyDescent="0.3">
      <c r="A169" s="42" t="b">
        <f>IF(COUNTA('Captura de datos de CONTACTO'!A169:AG169)-COUNTIF('Captura de datos de CONTACTO'!A169:AG169,"#N/A")&gt;0,TRUE,FALSE)</f>
        <v>0</v>
      </c>
      <c r="B169" t="b">
        <f>IF(OR(ISBLANK('Captura de datos de CONTACTO'!B169),ISBLANK('Captura de datos de CONTACTO'!C169),ISBLANK('Captura de datos de CONTACTO'!D169),ISBLANK('Captura de datos de CONTACTO'!E169),ISBLANK('Captura de datos de CONTACTO'!I169),ISBLANK('Captura de datos de CONTACTO'!J169),ISBLANK('Captura de datos de CONTACTO'!L169),ISBLANK('Captura de datos de CONTACTO'!M169),ISBLANK('Captura de datos de CONTACTO'!N169)),TRUE,FALSE)</f>
        <v>1</v>
      </c>
    </row>
    <row r="170" spans="1:2" x14ac:dyDescent="0.3">
      <c r="A170" s="42" t="b">
        <f>IF(COUNTA('Captura de datos de CONTACTO'!A170:AG170)-COUNTIF('Captura de datos de CONTACTO'!A170:AG170,"#N/A")&gt;0,TRUE,FALSE)</f>
        <v>0</v>
      </c>
      <c r="B170" t="b">
        <f>IF(OR(ISBLANK('Captura de datos de CONTACTO'!B170),ISBLANK('Captura de datos de CONTACTO'!C170),ISBLANK('Captura de datos de CONTACTO'!D170),ISBLANK('Captura de datos de CONTACTO'!E170),ISBLANK('Captura de datos de CONTACTO'!I170),ISBLANK('Captura de datos de CONTACTO'!J170),ISBLANK('Captura de datos de CONTACTO'!L170),ISBLANK('Captura de datos de CONTACTO'!M170),ISBLANK('Captura de datos de CONTACTO'!N170)),TRUE,FALSE)</f>
        <v>1</v>
      </c>
    </row>
    <row r="171" spans="1:2" x14ac:dyDescent="0.3">
      <c r="A171" s="42" t="b">
        <f>IF(COUNTA('Captura de datos de CONTACTO'!A171:AG171)-COUNTIF('Captura de datos de CONTACTO'!A171:AG171,"#N/A")&gt;0,TRUE,FALSE)</f>
        <v>0</v>
      </c>
      <c r="B171" t="b">
        <f>IF(OR(ISBLANK('Captura de datos de CONTACTO'!B171),ISBLANK('Captura de datos de CONTACTO'!C171),ISBLANK('Captura de datos de CONTACTO'!D171),ISBLANK('Captura de datos de CONTACTO'!E171),ISBLANK('Captura de datos de CONTACTO'!I171),ISBLANK('Captura de datos de CONTACTO'!J171),ISBLANK('Captura de datos de CONTACTO'!L171),ISBLANK('Captura de datos de CONTACTO'!M171),ISBLANK('Captura de datos de CONTACTO'!N171)),TRUE,FALSE)</f>
        <v>1</v>
      </c>
    </row>
    <row r="172" spans="1:2" x14ac:dyDescent="0.3">
      <c r="A172" s="42" t="b">
        <f>IF(COUNTA('Captura de datos de CONTACTO'!A172:AG172)-COUNTIF('Captura de datos de CONTACTO'!A172:AG172,"#N/A")&gt;0,TRUE,FALSE)</f>
        <v>0</v>
      </c>
      <c r="B172" t="b">
        <f>IF(OR(ISBLANK('Captura de datos de CONTACTO'!B172),ISBLANK('Captura de datos de CONTACTO'!C172),ISBLANK('Captura de datos de CONTACTO'!D172),ISBLANK('Captura de datos de CONTACTO'!E172),ISBLANK('Captura de datos de CONTACTO'!I172),ISBLANK('Captura de datos de CONTACTO'!J172),ISBLANK('Captura de datos de CONTACTO'!L172),ISBLANK('Captura de datos de CONTACTO'!M172),ISBLANK('Captura de datos de CONTACTO'!N172)),TRUE,FALSE)</f>
        <v>1</v>
      </c>
    </row>
    <row r="173" spans="1:2" x14ac:dyDescent="0.3">
      <c r="A173" s="42" t="b">
        <f>IF(COUNTA('Captura de datos de CONTACTO'!A173:AG173)-COUNTIF('Captura de datos de CONTACTO'!A173:AG173,"#N/A")&gt;0,TRUE,FALSE)</f>
        <v>0</v>
      </c>
      <c r="B173" t="b">
        <f>IF(OR(ISBLANK('Captura de datos de CONTACTO'!B173),ISBLANK('Captura de datos de CONTACTO'!C173),ISBLANK('Captura de datos de CONTACTO'!D173),ISBLANK('Captura de datos de CONTACTO'!E173),ISBLANK('Captura de datos de CONTACTO'!I173),ISBLANK('Captura de datos de CONTACTO'!J173),ISBLANK('Captura de datos de CONTACTO'!L173),ISBLANK('Captura de datos de CONTACTO'!M173),ISBLANK('Captura de datos de CONTACTO'!N173)),TRUE,FALSE)</f>
        <v>1</v>
      </c>
    </row>
    <row r="174" spans="1:2" x14ac:dyDescent="0.3">
      <c r="A174" s="42" t="b">
        <f>IF(COUNTA('Captura de datos de CONTACTO'!A174:AG174)-COUNTIF('Captura de datos de CONTACTO'!A174:AG174,"#N/A")&gt;0,TRUE,FALSE)</f>
        <v>0</v>
      </c>
      <c r="B174" t="b">
        <f>IF(OR(ISBLANK('Captura de datos de CONTACTO'!B174),ISBLANK('Captura de datos de CONTACTO'!C174),ISBLANK('Captura de datos de CONTACTO'!D174),ISBLANK('Captura de datos de CONTACTO'!E174),ISBLANK('Captura de datos de CONTACTO'!I174),ISBLANK('Captura de datos de CONTACTO'!J174),ISBLANK('Captura de datos de CONTACTO'!L174),ISBLANK('Captura de datos de CONTACTO'!M174),ISBLANK('Captura de datos de CONTACTO'!N174)),TRUE,FALSE)</f>
        <v>1</v>
      </c>
    </row>
    <row r="175" spans="1:2" x14ac:dyDescent="0.3">
      <c r="A175" s="42" t="b">
        <f>IF(COUNTA('Captura de datos de CONTACTO'!A175:AG175)-COUNTIF('Captura de datos de CONTACTO'!A175:AG175,"#N/A")&gt;0,TRUE,FALSE)</f>
        <v>0</v>
      </c>
      <c r="B175" t="b">
        <f>IF(OR(ISBLANK('Captura de datos de CONTACTO'!B175),ISBLANK('Captura de datos de CONTACTO'!C175),ISBLANK('Captura de datos de CONTACTO'!D175),ISBLANK('Captura de datos de CONTACTO'!E175),ISBLANK('Captura de datos de CONTACTO'!I175),ISBLANK('Captura de datos de CONTACTO'!J175),ISBLANK('Captura de datos de CONTACTO'!L175),ISBLANK('Captura de datos de CONTACTO'!M175),ISBLANK('Captura de datos de CONTACTO'!N175)),TRUE,FALSE)</f>
        <v>1</v>
      </c>
    </row>
    <row r="176" spans="1:2" x14ac:dyDescent="0.3">
      <c r="A176" s="42" t="b">
        <f>IF(COUNTA('Captura de datos de CONTACTO'!A176:AG176)-COUNTIF('Captura de datos de CONTACTO'!A176:AG176,"#N/A")&gt;0,TRUE,FALSE)</f>
        <v>0</v>
      </c>
      <c r="B176" t="b">
        <f>IF(OR(ISBLANK('Captura de datos de CONTACTO'!B176),ISBLANK('Captura de datos de CONTACTO'!C176),ISBLANK('Captura de datos de CONTACTO'!D176),ISBLANK('Captura de datos de CONTACTO'!E176),ISBLANK('Captura de datos de CONTACTO'!I176),ISBLANK('Captura de datos de CONTACTO'!J176),ISBLANK('Captura de datos de CONTACTO'!L176),ISBLANK('Captura de datos de CONTACTO'!M176),ISBLANK('Captura de datos de CONTACTO'!N176)),TRUE,FALSE)</f>
        <v>1</v>
      </c>
    </row>
    <row r="177" spans="1:2" x14ac:dyDescent="0.3">
      <c r="A177" s="42" t="b">
        <f>IF(COUNTA('Captura de datos de CONTACTO'!A177:AG177)-COUNTIF('Captura de datos de CONTACTO'!A177:AG177,"#N/A")&gt;0,TRUE,FALSE)</f>
        <v>0</v>
      </c>
      <c r="B177" t="b">
        <f>IF(OR(ISBLANK('Captura de datos de CONTACTO'!B177),ISBLANK('Captura de datos de CONTACTO'!C177),ISBLANK('Captura de datos de CONTACTO'!D177),ISBLANK('Captura de datos de CONTACTO'!E177),ISBLANK('Captura de datos de CONTACTO'!I177),ISBLANK('Captura de datos de CONTACTO'!J177),ISBLANK('Captura de datos de CONTACTO'!L177),ISBLANK('Captura de datos de CONTACTO'!M177),ISBLANK('Captura de datos de CONTACTO'!N177)),TRUE,FALSE)</f>
        <v>1</v>
      </c>
    </row>
    <row r="178" spans="1:2" x14ac:dyDescent="0.3">
      <c r="A178" s="42" t="b">
        <f>IF(COUNTA('Captura de datos de CONTACTO'!A178:AG178)-COUNTIF('Captura de datos de CONTACTO'!A178:AG178,"#N/A")&gt;0,TRUE,FALSE)</f>
        <v>0</v>
      </c>
      <c r="B178" t="b">
        <f>IF(OR(ISBLANK('Captura de datos de CONTACTO'!B178),ISBLANK('Captura de datos de CONTACTO'!C178),ISBLANK('Captura de datos de CONTACTO'!D178),ISBLANK('Captura de datos de CONTACTO'!E178),ISBLANK('Captura de datos de CONTACTO'!I178),ISBLANK('Captura de datos de CONTACTO'!J178),ISBLANK('Captura de datos de CONTACTO'!L178),ISBLANK('Captura de datos de CONTACTO'!M178),ISBLANK('Captura de datos de CONTACTO'!N178)),TRUE,FALSE)</f>
        <v>1</v>
      </c>
    </row>
    <row r="179" spans="1:2" x14ac:dyDescent="0.3">
      <c r="A179" s="42" t="b">
        <f>IF(COUNTA('Captura de datos de CONTACTO'!A179:AG179)-COUNTIF('Captura de datos de CONTACTO'!A179:AG179,"#N/A")&gt;0,TRUE,FALSE)</f>
        <v>0</v>
      </c>
      <c r="B179" t="b">
        <f>IF(OR(ISBLANK('Captura de datos de CONTACTO'!B179),ISBLANK('Captura de datos de CONTACTO'!C179),ISBLANK('Captura de datos de CONTACTO'!D179),ISBLANK('Captura de datos de CONTACTO'!E179),ISBLANK('Captura de datos de CONTACTO'!I179),ISBLANK('Captura de datos de CONTACTO'!J179),ISBLANK('Captura de datos de CONTACTO'!L179),ISBLANK('Captura de datos de CONTACTO'!M179),ISBLANK('Captura de datos de CONTACTO'!N179)),TRUE,FALSE)</f>
        <v>1</v>
      </c>
    </row>
    <row r="180" spans="1:2" x14ac:dyDescent="0.3">
      <c r="A180" s="42" t="b">
        <f>IF(COUNTA('Captura de datos de CONTACTO'!A180:AG180)-COUNTIF('Captura de datos de CONTACTO'!A180:AG180,"#N/A")&gt;0,TRUE,FALSE)</f>
        <v>0</v>
      </c>
      <c r="B180" t="b">
        <f>IF(OR(ISBLANK('Captura de datos de CONTACTO'!B180),ISBLANK('Captura de datos de CONTACTO'!C180),ISBLANK('Captura de datos de CONTACTO'!D180),ISBLANK('Captura de datos de CONTACTO'!E180),ISBLANK('Captura de datos de CONTACTO'!I180),ISBLANK('Captura de datos de CONTACTO'!J180),ISBLANK('Captura de datos de CONTACTO'!L180),ISBLANK('Captura de datos de CONTACTO'!M180),ISBLANK('Captura de datos de CONTACTO'!N180)),TRUE,FALSE)</f>
        <v>1</v>
      </c>
    </row>
    <row r="181" spans="1:2" x14ac:dyDescent="0.3">
      <c r="A181" s="42" t="b">
        <f>IF(COUNTA('Captura de datos de CONTACTO'!A181:AG181)-COUNTIF('Captura de datos de CONTACTO'!A181:AG181,"#N/A")&gt;0,TRUE,FALSE)</f>
        <v>0</v>
      </c>
      <c r="B181" t="b">
        <f>IF(OR(ISBLANK('Captura de datos de CONTACTO'!B181),ISBLANK('Captura de datos de CONTACTO'!C181),ISBLANK('Captura de datos de CONTACTO'!D181),ISBLANK('Captura de datos de CONTACTO'!E181),ISBLANK('Captura de datos de CONTACTO'!I181),ISBLANK('Captura de datos de CONTACTO'!J181),ISBLANK('Captura de datos de CONTACTO'!L181),ISBLANK('Captura de datos de CONTACTO'!M181),ISBLANK('Captura de datos de CONTACTO'!N181)),TRUE,FALSE)</f>
        <v>1</v>
      </c>
    </row>
    <row r="182" spans="1:2" x14ac:dyDescent="0.3">
      <c r="A182" s="42" t="b">
        <f>IF(COUNTA('Captura de datos de CONTACTO'!A182:AG182)-COUNTIF('Captura de datos de CONTACTO'!A182:AG182,"#N/A")&gt;0,TRUE,FALSE)</f>
        <v>0</v>
      </c>
      <c r="B182" t="b">
        <f>IF(OR(ISBLANK('Captura de datos de CONTACTO'!B182),ISBLANK('Captura de datos de CONTACTO'!C182),ISBLANK('Captura de datos de CONTACTO'!D182),ISBLANK('Captura de datos de CONTACTO'!E182),ISBLANK('Captura de datos de CONTACTO'!I182),ISBLANK('Captura de datos de CONTACTO'!J182),ISBLANK('Captura de datos de CONTACTO'!L182),ISBLANK('Captura de datos de CONTACTO'!M182),ISBLANK('Captura de datos de CONTACTO'!N182)),TRUE,FALSE)</f>
        <v>1</v>
      </c>
    </row>
    <row r="183" spans="1:2" x14ac:dyDescent="0.3">
      <c r="A183" s="42" t="b">
        <f>IF(COUNTA('Captura de datos de CONTACTO'!A183:AG183)-COUNTIF('Captura de datos de CONTACTO'!A183:AG183,"#N/A")&gt;0,TRUE,FALSE)</f>
        <v>0</v>
      </c>
      <c r="B183" t="b">
        <f>IF(OR(ISBLANK('Captura de datos de CONTACTO'!B183),ISBLANK('Captura de datos de CONTACTO'!C183),ISBLANK('Captura de datos de CONTACTO'!D183),ISBLANK('Captura de datos de CONTACTO'!E183),ISBLANK('Captura de datos de CONTACTO'!I183),ISBLANK('Captura de datos de CONTACTO'!J183),ISBLANK('Captura de datos de CONTACTO'!L183),ISBLANK('Captura de datos de CONTACTO'!M183),ISBLANK('Captura de datos de CONTACTO'!N183)),TRUE,FALSE)</f>
        <v>1</v>
      </c>
    </row>
    <row r="184" spans="1:2" x14ac:dyDescent="0.3">
      <c r="A184" s="42" t="b">
        <f>IF(COUNTA('Captura de datos de CONTACTO'!A184:AG184)-COUNTIF('Captura de datos de CONTACTO'!A184:AG184,"#N/A")&gt;0,TRUE,FALSE)</f>
        <v>0</v>
      </c>
      <c r="B184" t="b">
        <f>IF(OR(ISBLANK('Captura de datos de CONTACTO'!B184),ISBLANK('Captura de datos de CONTACTO'!C184),ISBLANK('Captura de datos de CONTACTO'!D184),ISBLANK('Captura de datos de CONTACTO'!E184),ISBLANK('Captura de datos de CONTACTO'!I184),ISBLANK('Captura de datos de CONTACTO'!J184),ISBLANK('Captura de datos de CONTACTO'!L184),ISBLANK('Captura de datos de CONTACTO'!M184),ISBLANK('Captura de datos de CONTACTO'!N184)),TRUE,FALSE)</f>
        <v>1</v>
      </c>
    </row>
    <row r="185" spans="1:2" x14ac:dyDescent="0.3">
      <c r="A185" s="42" t="b">
        <f>IF(COUNTA('Captura de datos de CONTACTO'!A185:AG185)-COUNTIF('Captura de datos de CONTACTO'!A185:AG185,"#N/A")&gt;0,TRUE,FALSE)</f>
        <v>0</v>
      </c>
      <c r="B185" t="b">
        <f>IF(OR(ISBLANK('Captura de datos de CONTACTO'!B185),ISBLANK('Captura de datos de CONTACTO'!C185),ISBLANK('Captura de datos de CONTACTO'!D185),ISBLANK('Captura de datos de CONTACTO'!E185),ISBLANK('Captura de datos de CONTACTO'!I185),ISBLANK('Captura de datos de CONTACTO'!J185),ISBLANK('Captura de datos de CONTACTO'!L185),ISBLANK('Captura de datos de CONTACTO'!M185),ISBLANK('Captura de datos de CONTACTO'!N185)),TRUE,FALSE)</f>
        <v>1</v>
      </c>
    </row>
    <row r="186" spans="1:2" x14ac:dyDescent="0.3">
      <c r="A186" s="42" t="b">
        <f>IF(COUNTA('Captura de datos de CONTACTO'!A186:AG186)-COUNTIF('Captura de datos de CONTACTO'!A186:AG186,"#N/A")&gt;0,TRUE,FALSE)</f>
        <v>0</v>
      </c>
      <c r="B186" t="b">
        <f>IF(OR(ISBLANK('Captura de datos de CONTACTO'!B186),ISBLANK('Captura de datos de CONTACTO'!C186),ISBLANK('Captura de datos de CONTACTO'!D186),ISBLANK('Captura de datos de CONTACTO'!E186),ISBLANK('Captura de datos de CONTACTO'!I186),ISBLANK('Captura de datos de CONTACTO'!J186),ISBLANK('Captura de datos de CONTACTO'!L186),ISBLANK('Captura de datos de CONTACTO'!M186),ISBLANK('Captura de datos de CONTACTO'!N186)),TRUE,FALSE)</f>
        <v>1</v>
      </c>
    </row>
    <row r="187" spans="1:2" x14ac:dyDescent="0.3">
      <c r="A187" s="42" t="b">
        <f>IF(COUNTA('Captura de datos de CONTACTO'!A187:AG187)-COUNTIF('Captura de datos de CONTACTO'!A187:AG187,"#N/A")&gt;0,TRUE,FALSE)</f>
        <v>0</v>
      </c>
      <c r="B187" t="b">
        <f>IF(OR(ISBLANK('Captura de datos de CONTACTO'!B187),ISBLANK('Captura de datos de CONTACTO'!C187),ISBLANK('Captura de datos de CONTACTO'!D187),ISBLANK('Captura de datos de CONTACTO'!E187),ISBLANK('Captura de datos de CONTACTO'!I187),ISBLANK('Captura de datos de CONTACTO'!J187),ISBLANK('Captura de datos de CONTACTO'!L187),ISBLANK('Captura de datos de CONTACTO'!M187),ISBLANK('Captura de datos de CONTACTO'!N187)),TRUE,FALSE)</f>
        <v>1</v>
      </c>
    </row>
    <row r="188" spans="1:2" x14ac:dyDescent="0.3">
      <c r="A188" s="42" t="b">
        <f>IF(COUNTA('Captura de datos de CONTACTO'!A188:AG188)-COUNTIF('Captura de datos de CONTACTO'!A188:AG188,"#N/A")&gt;0,TRUE,FALSE)</f>
        <v>0</v>
      </c>
      <c r="B188" t="b">
        <f>IF(OR(ISBLANK('Captura de datos de CONTACTO'!B188),ISBLANK('Captura de datos de CONTACTO'!C188),ISBLANK('Captura de datos de CONTACTO'!D188),ISBLANK('Captura de datos de CONTACTO'!E188),ISBLANK('Captura de datos de CONTACTO'!I188),ISBLANK('Captura de datos de CONTACTO'!J188),ISBLANK('Captura de datos de CONTACTO'!L188),ISBLANK('Captura de datos de CONTACTO'!M188),ISBLANK('Captura de datos de CONTACTO'!N188)),TRUE,FALSE)</f>
        <v>1</v>
      </c>
    </row>
    <row r="189" spans="1:2" x14ac:dyDescent="0.3">
      <c r="A189" s="42" t="b">
        <f>IF(COUNTA('Captura de datos de CONTACTO'!A189:AG189)-COUNTIF('Captura de datos de CONTACTO'!A189:AG189,"#N/A")&gt;0,TRUE,FALSE)</f>
        <v>0</v>
      </c>
      <c r="B189" t="b">
        <f>IF(OR(ISBLANK('Captura de datos de CONTACTO'!B189),ISBLANK('Captura de datos de CONTACTO'!C189),ISBLANK('Captura de datos de CONTACTO'!D189),ISBLANK('Captura de datos de CONTACTO'!E189),ISBLANK('Captura de datos de CONTACTO'!I189),ISBLANK('Captura de datos de CONTACTO'!J189),ISBLANK('Captura de datos de CONTACTO'!L189),ISBLANK('Captura de datos de CONTACTO'!M189),ISBLANK('Captura de datos de CONTACTO'!N189)),TRUE,FALSE)</f>
        <v>1</v>
      </c>
    </row>
    <row r="190" spans="1:2" x14ac:dyDescent="0.3">
      <c r="A190" s="42" t="b">
        <f>IF(COUNTA('Captura de datos de CONTACTO'!A190:AG190)-COUNTIF('Captura de datos de CONTACTO'!A190:AG190,"#N/A")&gt;0,TRUE,FALSE)</f>
        <v>0</v>
      </c>
      <c r="B190" t="b">
        <f>IF(OR(ISBLANK('Captura de datos de CONTACTO'!B190),ISBLANK('Captura de datos de CONTACTO'!C190),ISBLANK('Captura de datos de CONTACTO'!D190),ISBLANK('Captura de datos de CONTACTO'!E190),ISBLANK('Captura de datos de CONTACTO'!I190),ISBLANK('Captura de datos de CONTACTO'!J190),ISBLANK('Captura de datos de CONTACTO'!L190),ISBLANK('Captura de datos de CONTACTO'!M190),ISBLANK('Captura de datos de CONTACTO'!N190)),TRUE,FALSE)</f>
        <v>1</v>
      </c>
    </row>
    <row r="191" spans="1:2" x14ac:dyDescent="0.3">
      <c r="A191" s="42" t="b">
        <f>IF(COUNTA('Captura de datos de CONTACTO'!A191:AG191)-COUNTIF('Captura de datos de CONTACTO'!A191:AG191,"#N/A")&gt;0,TRUE,FALSE)</f>
        <v>0</v>
      </c>
      <c r="B191" t="b">
        <f>IF(OR(ISBLANK('Captura de datos de CONTACTO'!B191),ISBLANK('Captura de datos de CONTACTO'!C191),ISBLANK('Captura de datos de CONTACTO'!D191),ISBLANK('Captura de datos de CONTACTO'!E191),ISBLANK('Captura de datos de CONTACTO'!I191),ISBLANK('Captura de datos de CONTACTO'!J191),ISBLANK('Captura de datos de CONTACTO'!L191),ISBLANK('Captura de datos de CONTACTO'!M191),ISBLANK('Captura de datos de CONTACTO'!N191)),TRUE,FALSE)</f>
        <v>1</v>
      </c>
    </row>
    <row r="192" spans="1:2" x14ac:dyDescent="0.3">
      <c r="A192" s="42" t="b">
        <f>IF(COUNTA('Captura de datos de CONTACTO'!A192:AG192)-COUNTIF('Captura de datos de CONTACTO'!A192:AG192,"#N/A")&gt;0,TRUE,FALSE)</f>
        <v>0</v>
      </c>
      <c r="B192" t="b">
        <f>IF(OR(ISBLANK('Captura de datos de CONTACTO'!B192),ISBLANK('Captura de datos de CONTACTO'!C192),ISBLANK('Captura de datos de CONTACTO'!D192),ISBLANK('Captura de datos de CONTACTO'!E192),ISBLANK('Captura de datos de CONTACTO'!I192),ISBLANK('Captura de datos de CONTACTO'!J192),ISBLANK('Captura de datos de CONTACTO'!L192),ISBLANK('Captura de datos de CONTACTO'!M192),ISBLANK('Captura de datos de CONTACTO'!N192)),TRUE,FALSE)</f>
        <v>1</v>
      </c>
    </row>
    <row r="193" spans="1:2" x14ac:dyDescent="0.3">
      <c r="A193" s="42" t="b">
        <f>IF(COUNTA('Captura de datos de CONTACTO'!A193:AG193)-COUNTIF('Captura de datos de CONTACTO'!A193:AG193,"#N/A")&gt;0,TRUE,FALSE)</f>
        <v>0</v>
      </c>
      <c r="B193" t="b">
        <f>IF(OR(ISBLANK('Captura de datos de CONTACTO'!B193),ISBLANK('Captura de datos de CONTACTO'!C193),ISBLANK('Captura de datos de CONTACTO'!D193),ISBLANK('Captura de datos de CONTACTO'!E193),ISBLANK('Captura de datos de CONTACTO'!I193),ISBLANK('Captura de datos de CONTACTO'!J193),ISBLANK('Captura de datos de CONTACTO'!L193),ISBLANK('Captura de datos de CONTACTO'!M193),ISBLANK('Captura de datos de CONTACTO'!N193)),TRUE,FALSE)</f>
        <v>1</v>
      </c>
    </row>
    <row r="194" spans="1:2" x14ac:dyDescent="0.3">
      <c r="A194" s="42" t="b">
        <f>IF(COUNTA('Captura de datos de CONTACTO'!A194:AG194)-COUNTIF('Captura de datos de CONTACTO'!A194:AG194,"#N/A")&gt;0,TRUE,FALSE)</f>
        <v>0</v>
      </c>
      <c r="B194" t="b">
        <f>IF(OR(ISBLANK('Captura de datos de CONTACTO'!B194),ISBLANK('Captura de datos de CONTACTO'!C194),ISBLANK('Captura de datos de CONTACTO'!D194),ISBLANK('Captura de datos de CONTACTO'!E194),ISBLANK('Captura de datos de CONTACTO'!I194),ISBLANK('Captura de datos de CONTACTO'!J194),ISBLANK('Captura de datos de CONTACTO'!L194),ISBLANK('Captura de datos de CONTACTO'!M194),ISBLANK('Captura de datos de CONTACTO'!N194)),TRUE,FALSE)</f>
        <v>1</v>
      </c>
    </row>
    <row r="195" spans="1:2" x14ac:dyDescent="0.3">
      <c r="A195" s="42" t="b">
        <f>IF(COUNTA('Captura de datos de CONTACTO'!A195:AG195)-COUNTIF('Captura de datos de CONTACTO'!A195:AG195,"#N/A")&gt;0,TRUE,FALSE)</f>
        <v>0</v>
      </c>
      <c r="B195" t="b">
        <f>IF(OR(ISBLANK('Captura de datos de CONTACTO'!B195),ISBLANK('Captura de datos de CONTACTO'!C195),ISBLANK('Captura de datos de CONTACTO'!D195),ISBLANK('Captura de datos de CONTACTO'!E195),ISBLANK('Captura de datos de CONTACTO'!I195),ISBLANK('Captura de datos de CONTACTO'!J195),ISBLANK('Captura de datos de CONTACTO'!L195),ISBLANK('Captura de datos de CONTACTO'!M195),ISBLANK('Captura de datos de CONTACTO'!N195)),TRUE,FALSE)</f>
        <v>1</v>
      </c>
    </row>
    <row r="196" spans="1:2" x14ac:dyDescent="0.3">
      <c r="A196" s="42" t="b">
        <f>IF(COUNTA('Captura de datos de CONTACTO'!A196:AG196)-COUNTIF('Captura de datos de CONTACTO'!A196:AG196,"#N/A")&gt;0,TRUE,FALSE)</f>
        <v>0</v>
      </c>
      <c r="B196" t="b">
        <f>IF(OR(ISBLANK('Captura de datos de CONTACTO'!B196),ISBLANK('Captura de datos de CONTACTO'!C196),ISBLANK('Captura de datos de CONTACTO'!D196),ISBLANK('Captura de datos de CONTACTO'!E196),ISBLANK('Captura de datos de CONTACTO'!I196),ISBLANK('Captura de datos de CONTACTO'!J196),ISBLANK('Captura de datos de CONTACTO'!L196),ISBLANK('Captura de datos de CONTACTO'!M196),ISBLANK('Captura de datos de CONTACTO'!N196)),TRUE,FALSE)</f>
        <v>1</v>
      </c>
    </row>
    <row r="197" spans="1:2" x14ac:dyDescent="0.3">
      <c r="A197" s="42" t="b">
        <f>IF(COUNTA('Captura de datos de CONTACTO'!A197:AG197)-COUNTIF('Captura de datos de CONTACTO'!A197:AG197,"#N/A")&gt;0,TRUE,FALSE)</f>
        <v>0</v>
      </c>
      <c r="B197" t="b">
        <f>IF(OR(ISBLANK('Captura de datos de CONTACTO'!B197),ISBLANK('Captura de datos de CONTACTO'!C197),ISBLANK('Captura de datos de CONTACTO'!D197),ISBLANK('Captura de datos de CONTACTO'!E197),ISBLANK('Captura de datos de CONTACTO'!I197),ISBLANK('Captura de datos de CONTACTO'!J197),ISBLANK('Captura de datos de CONTACTO'!L197),ISBLANK('Captura de datos de CONTACTO'!M197),ISBLANK('Captura de datos de CONTACTO'!N197)),TRUE,FALSE)</f>
        <v>1</v>
      </c>
    </row>
    <row r="198" spans="1:2" x14ac:dyDescent="0.3">
      <c r="A198" s="42" t="b">
        <f>IF(COUNTA('Captura de datos de CONTACTO'!A198:AG198)-COUNTIF('Captura de datos de CONTACTO'!A198:AG198,"#N/A")&gt;0,TRUE,FALSE)</f>
        <v>0</v>
      </c>
      <c r="B198" t="b">
        <f>IF(OR(ISBLANK('Captura de datos de CONTACTO'!B198),ISBLANK('Captura de datos de CONTACTO'!C198),ISBLANK('Captura de datos de CONTACTO'!D198),ISBLANK('Captura de datos de CONTACTO'!E198),ISBLANK('Captura de datos de CONTACTO'!I198),ISBLANK('Captura de datos de CONTACTO'!J198),ISBLANK('Captura de datos de CONTACTO'!L198),ISBLANK('Captura de datos de CONTACTO'!M198),ISBLANK('Captura de datos de CONTACTO'!N198)),TRUE,FALSE)</f>
        <v>1</v>
      </c>
    </row>
    <row r="199" spans="1:2" x14ac:dyDescent="0.3">
      <c r="A199" s="42" t="b">
        <f>IF(COUNTA('Captura de datos de CONTACTO'!A199:AG199)-COUNTIF('Captura de datos de CONTACTO'!A199:AG199,"#N/A")&gt;0,TRUE,FALSE)</f>
        <v>0</v>
      </c>
      <c r="B199" t="b">
        <f>IF(OR(ISBLANK('Captura de datos de CONTACTO'!B199),ISBLANK('Captura de datos de CONTACTO'!C199),ISBLANK('Captura de datos de CONTACTO'!D199),ISBLANK('Captura de datos de CONTACTO'!E199),ISBLANK('Captura de datos de CONTACTO'!I199),ISBLANK('Captura de datos de CONTACTO'!J199),ISBLANK('Captura de datos de CONTACTO'!L199),ISBLANK('Captura de datos de CONTACTO'!M199),ISBLANK('Captura de datos de CONTACTO'!N199)),TRUE,FALSE)</f>
        <v>1</v>
      </c>
    </row>
    <row r="200" spans="1:2" x14ac:dyDescent="0.3">
      <c r="A200" s="42" t="b">
        <f>IF(COUNTA('Captura de datos de CONTACTO'!A200:AG200)-COUNTIF('Captura de datos de CONTACTO'!A200:AG200,"#N/A")&gt;0,TRUE,FALSE)</f>
        <v>0</v>
      </c>
      <c r="B200" t="b">
        <f>IF(OR(ISBLANK('Captura de datos de CONTACTO'!B200),ISBLANK('Captura de datos de CONTACTO'!C200),ISBLANK('Captura de datos de CONTACTO'!D200),ISBLANK('Captura de datos de CONTACTO'!E200),ISBLANK('Captura de datos de CONTACTO'!I200),ISBLANK('Captura de datos de CONTACTO'!J200),ISBLANK('Captura de datos de CONTACTO'!L200),ISBLANK('Captura de datos de CONTACTO'!M200),ISBLANK('Captura de datos de CONTACTO'!N200)),TRUE,FALSE)</f>
        <v>1</v>
      </c>
    </row>
    <row r="201" spans="1:2" x14ac:dyDescent="0.3">
      <c r="A201" s="42" t="b">
        <f>IF(COUNTA('Captura de datos de CONTACTO'!A201:AG201)-COUNTIF('Captura de datos de CONTACTO'!A201:AG201,"#N/A")&gt;0,TRUE,FALSE)</f>
        <v>0</v>
      </c>
      <c r="B201" t="b">
        <f>IF(OR(ISBLANK('Captura de datos de CONTACTO'!B201),ISBLANK('Captura de datos de CONTACTO'!C201),ISBLANK('Captura de datos de CONTACTO'!D201),ISBLANK('Captura de datos de CONTACTO'!E201),ISBLANK('Captura de datos de CONTACTO'!I201),ISBLANK('Captura de datos de CONTACTO'!J201),ISBLANK('Captura de datos de CONTACTO'!L201),ISBLANK('Captura de datos de CONTACTO'!M201),ISBLANK('Captura de datos de CONTACTO'!N201)),TRUE,FALSE)</f>
        <v>1</v>
      </c>
    </row>
    <row r="202" spans="1:2" x14ac:dyDescent="0.3">
      <c r="A202" s="42" t="b">
        <f>IF(COUNTA('Captura de datos de CONTACTO'!A202:AG202)-COUNTIF('Captura de datos de CONTACTO'!A202:AG202,"#N/A")&gt;0,TRUE,FALSE)</f>
        <v>0</v>
      </c>
      <c r="B202" t="b">
        <f>IF(OR(ISBLANK('Captura de datos de CONTACTO'!B202),ISBLANK('Captura de datos de CONTACTO'!C202),ISBLANK('Captura de datos de CONTACTO'!D202),ISBLANK('Captura de datos de CONTACTO'!E202),ISBLANK('Captura de datos de CONTACTO'!I202),ISBLANK('Captura de datos de CONTACTO'!J202),ISBLANK('Captura de datos de CONTACTO'!L202),ISBLANK('Captura de datos de CONTACTO'!M202),ISBLANK('Captura de datos de CONTACTO'!N202)),TRUE,FALSE)</f>
        <v>1</v>
      </c>
    </row>
    <row r="203" spans="1:2" x14ac:dyDescent="0.3">
      <c r="A203" s="42" t="b">
        <f>IF(COUNTA('Captura de datos de CONTACTO'!A203:AG203)-COUNTIF('Captura de datos de CONTACTO'!A203:AG203,"#N/A")&gt;0,TRUE,FALSE)</f>
        <v>0</v>
      </c>
      <c r="B203" t="b">
        <f>IF(OR(ISBLANK('Captura de datos de CONTACTO'!B203),ISBLANK('Captura de datos de CONTACTO'!C203),ISBLANK('Captura de datos de CONTACTO'!D203),ISBLANK('Captura de datos de CONTACTO'!E203),ISBLANK('Captura de datos de CONTACTO'!I203),ISBLANK('Captura de datos de CONTACTO'!J203),ISBLANK('Captura de datos de CONTACTO'!L203),ISBLANK('Captura de datos de CONTACTO'!M203),ISBLANK('Captura de datos de CONTACTO'!N203)),TRUE,FALSE)</f>
        <v>1</v>
      </c>
    </row>
    <row r="204" spans="1:2" x14ac:dyDescent="0.3">
      <c r="A204" s="42" t="b">
        <f>IF(COUNTA('Captura de datos de CONTACTO'!A204:AG204)-COUNTIF('Captura de datos de CONTACTO'!A204:AG204,"#N/A")&gt;0,TRUE,FALSE)</f>
        <v>0</v>
      </c>
      <c r="B204" t="b">
        <f>IF(OR(ISBLANK('Captura de datos de CONTACTO'!B204),ISBLANK('Captura de datos de CONTACTO'!C204),ISBLANK('Captura de datos de CONTACTO'!D204),ISBLANK('Captura de datos de CONTACTO'!E204),ISBLANK('Captura de datos de CONTACTO'!I204),ISBLANK('Captura de datos de CONTACTO'!J204),ISBLANK('Captura de datos de CONTACTO'!L204),ISBLANK('Captura de datos de CONTACTO'!M204),ISBLANK('Captura de datos de CONTACTO'!N204)),TRUE,FALSE)</f>
        <v>1</v>
      </c>
    </row>
    <row r="205" spans="1:2" x14ac:dyDescent="0.3">
      <c r="A205" s="42" t="b">
        <f>IF(COUNTA('Captura de datos de CONTACTO'!A205:AG205)-COUNTIF('Captura de datos de CONTACTO'!A205:AG205,"#N/A")&gt;0,TRUE,FALSE)</f>
        <v>0</v>
      </c>
      <c r="B205" t="b">
        <f>IF(OR(ISBLANK('Captura de datos de CONTACTO'!B205),ISBLANK('Captura de datos de CONTACTO'!C205),ISBLANK('Captura de datos de CONTACTO'!D205),ISBLANK('Captura de datos de CONTACTO'!E205),ISBLANK('Captura de datos de CONTACTO'!I205),ISBLANK('Captura de datos de CONTACTO'!J205),ISBLANK('Captura de datos de CONTACTO'!L205),ISBLANK('Captura de datos de CONTACTO'!M205),ISBLANK('Captura de datos de CONTACTO'!N205)),TRUE,FALSE)</f>
        <v>1</v>
      </c>
    </row>
    <row r="206" spans="1:2" x14ac:dyDescent="0.3">
      <c r="A206" s="42" t="b">
        <f>IF(COUNTA('Captura de datos de CONTACTO'!A206:AG206)-COUNTIF('Captura de datos de CONTACTO'!A206:AG206,"#N/A")&gt;0,TRUE,FALSE)</f>
        <v>0</v>
      </c>
      <c r="B206" t="b">
        <f>IF(OR(ISBLANK('Captura de datos de CONTACTO'!B206),ISBLANK('Captura de datos de CONTACTO'!C206),ISBLANK('Captura de datos de CONTACTO'!D206),ISBLANK('Captura de datos de CONTACTO'!E206),ISBLANK('Captura de datos de CONTACTO'!I206),ISBLANK('Captura de datos de CONTACTO'!J206),ISBLANK('Captura de datos de CONTACTO'!L206),ISBLANK('Captura de datos de CONTACTO'!M206),ISBLANK('Captura de datos de CONTACTO'!N206)),TRUE,FALSE)</f>
        <v>1</v>
      </c>
    </row>
    <row r="207" spans="1:2" x14ac:dyDescent="0.3">
      <c r="A207" s="42" t="b">
        <f>IF(COUNTA('Captura de datos de CONTACTO'!A207:AG207)-COUNTIF('Captura de datos de CONTACTO'!A207:AG207,"#N/A")&gt;0,TRUE,FALSE)</f>
        <v>0</v>
      </c>
      <c r="B207" t="b">
        <f>IF(OR(ISBLANK('Captura de datos de CONTACTO'!B207),ISBLANK('Captura de datos de CONTACTO'!C207),ISBLANK('Captura de datos de CONTACTO'!D207),ISBLANK('Captura de datos de CONTACTO'!E207),ISBLANK('Captura de datos de CONTACTO'!I207),ISBLANK('Captura de datos de CONTACTO'!J207),ISBLANK('Captura de datos de CONTACTO'!L207),ISBLANK('Captura de datos de CONTACTO'!M207),ISBLANK('Captura de datos de CONTACTO'!N207)),TRUE,FALSE)</f>
        <v>1</v>
      </c>
    </row>
    <row r="208" spans="1:2" x14ac:dyDescent="0.3">
      <c r="A208" s="42" t="b">
        <f>IF(COUNTA('Captura de datos de CONTACTO'!A208:AG208)-COUNTIF('Captura de datos de CONTACTO'!A208:AG208,"#N/A")&gt;0,TRUE,FALSE)</f>
        <v>0</v>
      </c>
      <c r="B208" t="b">
        <f>IF(OR(ISBLANK('Captura de datos de CONTACTO'!B208),ISBLANK('Captura de datos de CONTACTO'!C208),ISBLANK('Captura de datos de CONTACTO'!D208),ISBLANK('Captura de datos de CONTACTO'!E208),ISBLANK('Captura de datos de CONTACTO'!I208),ISBLANK('Captura de datos de CONTACTO'!J208),ISBLANK('Captura de datos de CONTACTO'!L208),ISBLANK('Captura de datos de CONTACTO'!M208),ISBLANK('Captura de datos de CONTACTO'!N208)),TRUE,FALSE)</f>
        <v>1</v>
      </c>
    </row>
    <row r="209" spans="1:2" x14ac:dyDescent="0.3">
      <c r="A209" s="42" t="b">
        <f>IF(COUNTA('Captura de datos de CONTACTO'!A209:AG209)-COUNTIF('Captura de datos de CONTACTO'!A209:AG209,"#N/A")&gt;0,TRUE,FALSE)</f>
        <v>0</v>
      </c>
      <c r="B209" t="b">
        <f>IF(OR(ISBLANK('Captura de datos de CONTACTO'!B209),ISBLANK('Captura de datos de CONTACTO'!C209),ISBLANK('Captura de datos de CONTACTO'!D209),ISBLANK('Captura de datos de CONTACTO'!E209),ISBLANK('Captura de datos de CONTACTO'!I209),ISBLANK('Captura de datos de CONTACTO'!J209),ISBLANK('Captura de datos de CONTACTO'!L209),ISBLANK('Captura de datos de CONTACTO'!M209),ISBLANK('Captura de datos de CONTACTO'!N209)),TRUE,FALSE)</f>
        <v>1</v>
      </c>
    </row>
    <row r="210" spans="1:2" x14ac:dyDescent="0.3">
      <c r="A210" s="42" t="b">
        <f>IF(COUNTA('Captura de datos de CONTACTO'!A210:AG210)-COUNTIF('Captura de datos de CONTACTO'!A210:AG210,"#N/A")&gt;0,TRUE,FALSE)</f>
        <v>0</v>
      </c>
      <c r="B210" t="b">
        <f>IF(OR(ISBLANK('Captura de datos de CONTACTO'!B210),ISBLANK('Captura de datos de CONTACTO'!C210),ISBLANK('Captura de datos de CONTACTO'!D210),ISBLANK('Captura de datos de CONTACTO'!E210),ISBLANK('Captura de datos de CONTACTO'!I210),ISBLANK('Captura de datos de CONTACTO'!J210),ISBLANK('Captura de datos de CONTACTO'!L210),ISBLANK('Captura de datos de CONTACTO'!M210),ISBLANK('Captura de datos de CONTACTO'!N210)),TRUE,FALSE)</f>
        <v>1</v>
      </c>
    </row>
    <row r="211" spans="1:2" x14ac:dyDescent="0.3">
      <c r="A211" s="42" t="b">
        <f>IF(COUNTA('Captura de datos de CONTACTO'!A211:AG211)-COUNTIF('Captura de datos de CONTACTO'!A211:AG211,"#N/A")&gt;0,TRUE,FALSE)</f>
        <v>0</v>
      </c>
      <c r="B211" t="b">
        <f>IF(OR(ISBLANK('Captura de datos de CONTACTO'!B211),ISBLANK('Captura de datos de CONTACTO'!C211),ISBLANK('Captura de datos de CONTACTO'!D211),ISBLANK('Captura de datos de CONTACTO'!E211),ISBLANK('Captura de datos de CONTACTO'!I211),ISBLANK('Captura de datos de CONTACTO'!J211),ISBLANK('Captura de datos de CONTACTO'!L211),ISBLANK('Captura de datos de CONTACTO'!M211),ISBLANK('Captura de datos de CONTACTO'!N211)),TRUE,FALSE)</f>
        <v>1</v>
      </c>
    </row>
    <row r="212" spans="1:2" x14ac:dyDescent="0.3">
      <c r="A212" s="42" t="b">
        <f>IF(COUNTA('Captura de datos de CONTACTO'!A212:AG212)-COUNTIF('Captura de datos de CONTACTO'!A212:AG212,"#N/A")&gt;0,TRUE,FALSE)</f>
        <v>0</v>
      </c>
      <c r="B212" t="b">
        <f>IF(OR(ISBLANK('Captura de datos de CONTACTO'!B212),ISBLANK('Captura de datos de CONTACTO'!C212),ISBLANK('Captura de datos de CONTACTO'!D212),ISBLANK('Captura de datos de CONTACTO'!E212),ISBLANK('Captura de datos de CONTACTO'!I212),ISBLANK('Captura de datos de CONTACTO'!J212),ISBLANK('Captura de datos de CONTACTO'!L212),ISBLANK('Captura de datos de CONTACTO'!M212),ISBLANK('Captura de datos de CONTACTO'!N212)),TRUE,FALSE)</f>
        <v>1</v>
      </c>
    </row>
    <row r="213" spans="1:2" x14ac:dyDescent="0.3">
      <c r="A213" s="42" t="b">
        <f>IF(COUNTA('Captura de datos de CONTACTO'!A213:AG213)-COUNTIF('Captura de datos de CONTACTO'!A213:AG213,"#N/A")&gt;0,TRUE,FALSE)</f>
        <v>0</v>
      </c>
      <c r="B213" t="b">
        <f>IF(OR(ISBLANK('Captura de datos de CONTACTO'!B213),ISBLANK('Captura de datos de CONTACTO'!C213),ISBLANK('Captura de datos de CONTACTO'!D213),ISBLANK('Captura de datos de CONTACTO'!E213),ISBLANK('Captura de datos de CONTACTO'!I213),ISBLANK('Captura de datos de CONTACTO'!J213),ISBLANK('Captura de datos de CONTACTO'!L213),ISBLANK('Captura de datos de CONTACTO'!M213),ISBLANK('Captura de datos de CONTACTO'!N213)),TRUE,FALSE)</f>
        <v>1</v>
      </c>
    </row>
    <row r="214" spans="1:2" x14ac:dyDescent="0.3">
      <c r="A214" s="42" t="b">
        <f>IF(COUNTA('Captura de datos de CONTACTO'!A214:AG214)-COUNTIF('Captura de datos de CONTACTO'!A214:AG214,"#N/A")&gt;0,TRUE,FALSE)</f>
        <v>0</v>
      </c>
      <c r="B214" t="b">
        <f>IF(OR(ISBLANK('Captura de datos de CONTACTO'!B214),ISBLANK('Captura de datos de CONTACTO'!C214),ISBLANK('Captura de datos de CONTACTO'!D214),ISBLANK('Captura de datos de CONTACTO'!E214),ISBLANK('Captura de datos de CONTACTO'!I214),ISBLANK('Captura de datos de CONTACTO'!J214),ISBLANK('Captura de datos de CONTACTO'!L214),ISBLANK('Captura de datos de CONTACTO'!M214),ISBLANK('Captura de datos de CONTACTO'!N214)),TRUE,FALSE)</f>
        <v>1</v>
      </c>
    </row>
    <row r="215" spans="1:2" x14ac:dyDescent="0.3">
      <c r="A215" s="42" t="b">
        <f>IF(COUNTA('Captura de datos de CONTACTO'!A215:AG215)-COUNTIF('Captura de datos de CONTACTO'!A215:AG215,"#N/A")&gt;0,TRUE,FALSE)</f>
        <v>0</v>
      </c>
      <c r="B215" t="b">
        <f>IF(OR(ISBLANK('Captura de datos de CONTACTO'!B215),ISBLANK('Captura de datos de CONTACTO'!C215),ISBLANK('Captura de datos de CONTACTO'!D215),ISBLANK('Captura de datos de CONTACTO'!E215),ISBLANK('Captura de datos de CONTACTO'!I215),ISBLANK('Captura de datos de CONTACTO'!J215),ISBLANK('Captura de datos de CONTACTO'!L215),ISBLANK('Captura de datos de CONTACTO'!M215),ISBLANK('Captura de datos de CONTACTO'!N215)),TRUE,FALSE)</f>
        <v>1</v>
      </c>
    </row>
    <row r="216" spans="1:2" x14ac:dyDescent="0.3">
      <c r="A216" s="42" t="b">
        <f>IF(COUNTA('Captura de datos de CONTACTO'!A216:AG216)-COUNTIF('Captura de datos de CONTACTO'!A216:AG216,"#N/A")&gt;0,TRUE,FALSE)</f>
        <v>0</v>
      </c>
      <c r="B216" t="b">
        <f>IF(OR(ISBLANK('Captura de datos de CONTACTO'!B216),ISBLANK('Captura de datos de CONTACTO'!C216),ISBLANK('Captura de datos de CONTACTO'!D216),ISBLANK('Captura de datos de CONTACTO'!E216),ISBLANK('Captura de datos de CONTACTO'!I216),ISBLANK('Captura de datos de CONTACTO'!J216),ISBLANK('Captura de datos de CONTACTO'!L216),ISBLANK('Captura de datos de CONTACTO'!M216),ISBLANK('Captura de datos de CONTACTO'!N216)),TRUE,FALSE)</f>
        <v>1</v>
      </c>
    </row>
    <row r="217" spans="1:2" x14ac:dyDescent="0.3">
      <c r="A217" s="42" t="b">
        <f>IF(COUNTA('Captura de datos de CONTACTO'!A217:AG217)-COUNTIF('Captura de datos de CONTACTO'!A217:AG217,"#N/A")&gt;0,TRUE,FALSE)</f>
        <v>0</v>
      </c>
      <c r="B217" t="b">
        <f>IF(OR(ISBLANK('Captura de datos de CONTACTO'!B217),ISBLANK('Captura de datos de CONTACTO'!C217),ISBLANK('Captura de datos de CONTACTO'!D217),ISBLANK('Captura de datos de CONTACTO'!E217),ISBLANK('Captura de datos de CONTACTO'!I217),ISBLANK('Captura de datos de CONTACTO'!J217),ISBLANK('Captura de datos de CONTACTO'!L217),ISBLANK('Captura de datos de CONTACTO'!M217),ISBLANK('Captura de datos de CONTACTO'!N217)),TRUE,FALSE)</f>
        <v>1</v>
      </c>
    </row>
    <row r="218" spans="1:2" x14ac:dyDescent="0.3">
      <c r="A218" s="42" t="b">
        <f>IF(COUNTA('Captura de datos de CONTACTO'!A218:AG218)-COUNTIF('Captura de datos de CONTACTO'!A218:AG218,"#N/A")&gt;0,TRUE,FALSE)</f>
        <v>0</v>
      </c>
      <c r="B218" t="b">
        <f>IF(OR(ISBLANK('Captura de datos de CONTACTO'!B218),ISBLANK('Captura de datos de CONTACTO'!C218),ISBLANK('Captura de datos de CONTACTO'!D218),ISBLANK('Captura de datos de CONTACTO'!E218),ISBLANK('Captura de datos de CONTACTO'!I218),ISBLANK('Captura de datos de CONTACTO'!J218),ISBLANK('Captura de datos de CONTACTO'!L218),ISBLANK('Captura de datos de CONTACTO'!M218),ISBLANK('Captura de datos de CONTACTO'!N218)),TRUE,FALSE)</f>
        <v>1</v>
      </c>
    </row>
    <row r="219" spans="1:2" x14ac:dyDescent="0.3">
      <c r="A219" s="42" t="b">
        <f>IF(COUNTA('Captura de datos de CONTACTO'!A219:AG219)-COUNTIF('Captura de datos de CONTACTO'!A219:AG219,"#N/A")&gt;0,TRUE,FALSE)</f>
        <v>0</v>
      </c>
      <c r="B219" t="b">
        <f>IF(OR(ISBLANK('Captura de datos de CONTACTO'!B219),ISBLANK('Captura de datos de CONTACTO'!C219),ISBLANK('Captura de datos de CONTACTO'!D219),ISBLANK('Captura de datos de CONTACTO'!E219),ISBLANK('Captura de datos de CONTACTO'!I219),ISBLANK('Captura de datos de CONTACTO'!J219),ISBLANK('Captura de datos de CONTACTO'!L219),ISBLANK('Captura de datos de CONTACTO'!M219),ISBLANK('Captura de datos de CONTACTO'!N219)),TRUE,FALSE)</f>
        <v>1</v>
      </c>
    </row>
    <row r="220" spans="1:2" x14ac:dyDescent="0.3">
      <c r="A220" s="42" t="b">
        <f>IF(COUNTA('Captura de datos de CONTACTO'!A220:AG220)-COUNTIF('Captura de datos de CONTACTO'!A220:AG220,"#N/A")&gt;0,TRUE,FALSE)</f>
        <v>0</v>
      </c>
      <c r="B220" t="b">
        <f>IF(OR(ISBLANK('Captura de datos de CONTACTO'!B220),ISBLANK('Captura de datos de CONTACTO'!C220),ISBLANK('Captura de datos de CONTACTO'!D220),ISBLANK('Captura de datos de CONTACTO'!E220),ISBLANK('Captura de datos de CONTACTO'!I220),ISBLANK('Captura de datos de CONTACTO'!J220),ISBLANK('Captura de datos de CONTACTO'!L220),ISBLANK('Captura de datos de CONTACTO'!M220),ISBLANK('Captura de datos de CONTACTO'!N220)),TRUE,FALSE)</f>
        <v>1</v>
      </c>
    </row>
    <row r="221" spans="1:2" x14ac:dyDescent="0.3">
      <c r="A221" s="42" t="b">
        <f>IF(COUNTA('Captura de datos de CONTACTO'!A221:AG221)-COUNTIF('Captura de datos de CONTACTO'!A221:AG221,"#N/A")&gt;0,TRUE,FALSE)</f>
        <v>0</v>
      </c>
      <c r="B221" t="b">
        <f>IF(OR(ISBLANK('Captura de datos de CONTACTO'!B221),ISBLANK('Captura de datos de CONTACTO'!C221),ISBLANK('Captura de datos de CONTACTO'!D221),ISBLANK('Captura de datos de CONTACTO'!E221),ISBLANK('Captura de datos de CONTACTO'!I221),ISBLANK('Captura de datos de CONTACTO'!J221),ISBLANK('Captura de datos de CONTACTO'!L221),ISBLANK('Captura de datos de CONTACTO'!M221),ISBLANK('Captura de datos de CONTACTO'!N221)),TRUE,FALSE)</f>
        <v>1</v>
      </c>
    </row>
    <row r="222" spans="1:2" x14ac:dyDescent="0.3">
      <c r="A222" s="42" t="b">
        <f>IF(COUNTA('Captura de datos de CONTACTO'!A222:AG222)-COUNTIF('Captura de datos de CONTACTO'!A222:AG222,"#N/A")&gt;0,TRUE,FALSE)</f>
        <v>0</v>
      </c>
      <c r="B222" t="b">
        <f>IF(OR(ISBLANK('Captura de datos de CONTACTO'!B222),ISBLANK('Captura de datos de CONTACTO'!C222),ISBLANK('Captura de datos de CONTACTO'!D222),ISBLANK('Captura de datos de CONTACTO'!E222),ISBLANK('Captura de datos de CONTACTO'!I222),ISBLANK('Captura de datos de CONTACTO'!J222),ISBLANK('Captura de datos de CONTACTO'!L222),ISBLANK('Captura de datos de CONTACTO'!M222),ISBLANK('Captura de datos de CONTACTO'!N222)),TRUE,FALSE)</f>
        <v>1</v>
      </c>
    </row>
    <row r="223" spans="1:2" x14ac:dyDescent="0.3">
      <c r="A223" s="42" t="b">
        <f>IF(COUNTA('Captura de datos de CONTACTO'!A223:AG223)-COUNTIF('Captura de datos de CONTACTO'!A223:AG223,"#N/A")&gt;0,TRUE,FALSE)</f>
        <v>0</v>
      </c>
      <c r="B223" t="b">
        <f>IF(OR(ISBLANK('Captura de datos de CONTACTO'!B223),ISBLANK('Captura de datos de CONTACTO'!C223),ISBLANK('Captura de datos de CONTACTO'!D223),ISBLANK('Captura de datos de CONTACTO'!E223),ISBLANK('Captura de datos de CONTACTO'!I223),ISBLANK('Captura de datos de CONTACTO'!J223),ISBLANK('Captura de datos de CONTACTO'!L223),ISBLANK('Captura de datos de CONTACTO'!M223),ISBLANK('Captura de datos de CONTACTO'!N223)),TRUE,FALSE)</f>
        <v>1</v>
      </c>
    </row>
    <row r="224" spans="1:2" x14ac:dyDescent="0.3">
      <c r="A224" s="42" t="b">
        <f>IF(COUNTA('Captura de datos de CONTACTO'!A224:AG224)-COUNTIF('Captura de datos de CONTACTO'!A224:AG224,"#N/A")&gt;0,TRUE,FALSE)</f>
        <v>0</v>
      </c>
      <c r="B224" t="b">
        <f>IF(OR(ISBLANK('Captura de datos de CONTACTO'!B224),ISBLANK('Captura de datos de CONTACTO'!C224),ISBLANK('Captura de datos de CONTACTO'!D224),ISBLANK('Captura de datos de CONTACTO'!E224),ISBLANK('Captura de datos de CONTACTO'!I224),ISBLANK('Captura de datos de CONTACTO'!J224),ISBLANK('Captura de datos de CONTACTO'!L224),ISBLANK('Captura de datos de CONTACTO'!M224),ISBLANK('Captura de datos de CONTACTO'!N224)),TRUE,FALSE)</f>
        <v>1</v>
      </c>
    </row>
    <row r="225" spans="1:2" x14ac:dyDescent="0.3">
      <c r="A225" s="42" t="b">
        <f>IF(COUNTA('Captura de datos de CONTACTO'!A225:AG225)-COUNTIF('Captura de datos de CONTACTO'!A225:AG225,"#N/A")&gt;0,TRUE,FALSE)</f>
        <v>0</v>
      </c>
      <c r="B225" t="b">
        <f>IF(OR(ISBLANK('Captura de datos de CONTACTO'!B225),ISBLANK('Captura de datos de CONTACTO'!C225),ISBLANK('Captura de datos de CONTACTO'!D225),ISBLANK('Captura de datos de CONTACTO'!E225),ISBLANK('Captura de datos de CONTACTO'!I225),ISBLANK('Captura de datos de CONTACTO'!J225),ISBLANK('Captura de datos de CONTACTO'!L225),ISBLANK('Captura de datos de CONTACTO'!M225),ISBLANK('Captura de datos de CONTACTO'!N225)),TRUE,FALSE)</f>
        <v>1</v>
      </c>
    </row>
    <row r="226" spans="1:2" x14ac:dyDescent="0.3">
      <c r="A226" s="42" t="b">
        <f>IF(COUNTA('Captura de datos de CONTACTO'!A226:AG226)-COUNTIF('Captura de datos de CONTACTO'!A226:AG226,"#N/A")&gt;0,TRUE,FALSE)</f>
        <v>0</v>
      </c>
      <c r="B226" t="b">
        <f>IF(OR(ISBLANK('Captura de datos de CONTACTO'!B226),ISBLANK('Captura de datos de CONTACTO'!C226),ISBLANK('Captura de datos de CONTACTO'!D226),ISBLANK('Captura de datos de CONTACTO'!E226),ISBLANK('Captura de datos de CONTACTO'!I226),ISBLANK('Captura de datos de CONTACTO'!J226),ISBLANK('Captura de datos de CONTACTO'!L226),ISBLANK('Captura de datos de CONTACTO'!M226),ISBLANK('Captura de datos de CONTACTO'!N226)),TRUE,FALSE)</f>
        <v>1</v>
      </c>
    </row>
    <row r="227" spans="1:2" x14ac:dyDescent="0.3">
      <c r="A227" s="42" t="b">
        <f>IF(COUNTA('Captura de datos de CONTACTO'!A227:AG227)-COUNTIF('Captura de datos de CONTACTO'!A227:AG227,"#N/A")&gt;0,TRUE,FALSE)</f>
        <v>0</v>
      </c>
      <c r="B227" t="b">
        <f>IF(OR(ISBLANK('Captura de datos de CONTACTO'!B227),ISBLANK('Captura de datos de CONTACTO'!C227),ISBLANK('Captura de datos de CONTACTO'!D227),ISBLANK('Captura de datos de CONTACTO'!E227),ISBLANK('Captura de datos de CONTACTO'!I227),ISBLANK('Captura de datos de CONTACTO'!J227),ISBLANK('Captura de datos de CONTACTO'!L227),ISBLANK('Captura de datos de CONTACTO'!M227),ISBLANK('Captura de datos de CONTACTO'!N227)),TRUE,FALSE)</f>
        <v>1</v>
      </c>
    </row>
    <row r="228" spans="1:2" x14ac:dyDescent="0.3">
      <c r="A228" s="42" t="b">
        <f>IF(COUNTA('Captura de datos de CONTACTO'!A228:AG228)-COUNTIF('Captura de datos de CONTACTO'!A228:AG228,"#N/A")&gt;0,TRUE,FALSE)</f>
        <v>0</v>
      </c>
      <c r="B228" t="b">
        <f>IF(OR(ISBLANK('Captura de datos de CONTACTO'!B228),ISBLANK('Captura de datos de CONTACTO'!C228),ISBLANK('Captura de datos de CONTACTO'!D228),ISBLANK('Captura de datos de CONTACTO'!E228),ISBLANK('Captura de datos de CONTACTO'!I228),ISBLANK('Captura de datos de CONTACTO'!J228),ISBLANK('Captura de datos de CONTACTO'!L228),ISBLANK('Captura de datos de CONTACTO'!M228),ISBLANK('Captura de datos de CONTACTO'!N228)),TRUE,FALSE)</f>
        <v>1</v>
      </c>
    </row>
    <row r="229" spans="1:2" x14ac:dyDescent="0.3">
      <c r="A229" s="42" t="b">
        <f>IF(COUNTA('Captura de datos de CONTACTO'!A229:AG229)-COUNTIF('Captura de datos de CONTACTO'!A229:AG229,"#N/A")&gt;0,TRUE,FALSE)</f>
        <v>0</v>
      </c>
      <c r="B229" t="b">
        <f>IF(OR(ISBLANK('Captura de datos de CONTACTO'!B229),ISBLANK('Captura de datos de CONTACTO'!C229),ISBLANK('Captura de datos de CONTACTO'!D229),ISBLANK('Captura de datos de CONTACTO'!E229),ISBLANK('Captura de datos de CONTACTO'!I229),ISBLANK('Captura de datos de CONTACTO'!J229),ISBLANK('Captura de datos de CONTACTO'!L229),ISBLANK('Captura de datos de CONTACTO'!M229),ISBLANK('Captura de datos de CONTACTO'!N229)),TRUE,FALSE)</f>
        <v>1</v>
      </c>
    </row>
    <row r="230" spans="1:2" x14ac:dyDescent="0.3">
      <c r="A230" s="42" t="b">
        <f>IF(COUNTA('Captura de datos de CONTACTO'!A230:AG230)-COUNTIF('Captura de datos de CONTACTO'!A230:AG230,"#N/A")&gt;0,TRUE,FALSE)</f>
        <v>0</v>
      </c>
      <c r="B230" t="b">
        <f>IF(OR(ISBLANK('Captura de datos de CONTACTO'!B230),ISBLANK('Captura de datos de CONTACTO'!C230),ISBLANK('Captura de datos de CONTACTO'!D230),ISBLANK('Captura de datos de CONTACTO'!E230),ISBLANK('Captura de datos de CONTACTO'!I230),ISBLANK('Captura de datos de CONTACTO'!J230),ISBLANK('Captura de datos de CONTACTO'!L230),ISBLANK('Captura de datos de CONTACTO'!M230),ISBLANK('Captura de datos de CONTACTO'!N230)),TRUE,FALSE)</f>
        <v>1</v>
      </c>
    </row>
    <row r="231" spans="1:2" x14ac:dyDescent="0.3">
      <c r="A231" s="42" t="b">
        <f>IF(COUNTA('Captura de datos de CONTACTO'!A231:AG231)-COUNTIF('Captura de datos de CONTACTO'!A231:AG231,"#N/A")&gt;0,TRUE,FALSE)</f>
        <v>0</v>
      </c>
      <c r="B231" t="b">
        <f>IF(OR(ISBLANK('Captura de datos de CONTACTO'!B231),ISBLANK('Captura de datos de CONTACTO'!C231),ISBLANK('Captura de datos de CONTACTO'!D231),ISBLANK('Captura de datos de CONTACTO'!E231),ISBLANK('Captura de datos de CONTACTO'!I231),ISBLANK('Captura de datos de CONTACTO'!J231),ISBLANK('Captura de datos de CONTACTO'!L231),ISBLANK('Captura de datos de CONTACTO'!M231),ISBLANK('Captura de datos de CONTACTO'!N231)),TRUE,FALSE)</f>
        <v>1</v>
      </c>
    </row>
    <row r="232" spans="1:2" x14ac:dyDescent="0.3">
      <c r="A232" s="42" t="b">
        <f>IF(COUNTA('Captura de datos de CONTACTO'!A232:AG232)-COUNTIF('Captura de datos de CONTACTO'!A232:AG232,"#N/A")&gt;0,TRUE,FALSE)</f>
        <v>0</v>
      </c>
      <c r="B232" t="b">
        <f>IF(OR(ISBLANK('Captura de datos de CONTACTO'!B232),ISBLANK('Captura de datos de CONTACTO'!C232),ISBLANK('Captura de datos de CONTACTO'!D232),ISBLANK('Captura de datos de CONTACTO'!E232),ISBLANK('Captura de datos de CONTACTO'!I232),ISBLANK('Captura de datos de CONTACTO'!J232),ISBLANK('Captura de datos de CONTACTO'!L232),ISBLANK('Captura de datos de CONTACTO'!M232),ISBLANK('Captura de datos de CONTACTO'!N232)),TRUE,FALSE)</f>
        <v>1</v>
      </c>
    </row>
    <row r="233" spans="1:2" x14ac:dyDescent="0.3">
      <c r="A233" s="42" t="b">
        <f>IF(COUNTA('Captura de datos de CONTACTO'!A233:AG233)-COUNTIF('Captura de datos de CONTACTO'!A233:AG233,"#N/A")&gt;0,TRUE,FALSE)</f>
        <v>0</v>
      </c>
      <c r="B233" t="b">
        <f>IF(OR(ISBLANK('Captura de datos de CONTACTO'!B233),ISBLANK('Captura de datos de CONTACTO'!C233),ISBLANK('Captura de datos de CONTACTO'!D233),ISBLANK('Captura de datos de CONTACTO'!E233),ISBLANK('Captura de datos de CONTACTO'!I233),ISBLANK('Captura de datos de CONTACTO'!J233),ISBLANK('Captura de datos de CONTACTO'!L233),ISBLANK('Captura de datos de CONTACTO'!M233),ISBLANK('Captura de datos de CONTACTO'!N233)),TRUE,FALSE)</f>
        <v>1</v>
      </c>
    </row>
    <row r="234" spans="1:2" x14ac:dyDescent="0.3">
      <c r="A234" s="42" t="b">
        <f>IF(COUNTA('Captura de datos de CONTACTO'!A234:AG234)-COUNTIF('Captura de datos de CONTACTO'!A234:AG234,"#N/A")&gt;0,TRUE,FALSE)</f>
        <v>0</v>
      </c>
      <c r="B234" t="b">
        <f>IF(OR(ISBLANK('Captura de datos de CONTACTO'!B234),ISBLANK('Captura de datos de CONTACTO'!C234),ISBLANK('Captura de datos de CONTACTO'!D234),ISBLANK('Captura de datos de CONTACTO'!E234),ISBLANK('Captura de datos de CONTACTO'!I234),ISBLANK('Captura de datos de CONTACTO'!J234),ISBLANK('Captura de datos de CONTACTO'!L234),ISBLANK('Captura de datos de CONTACTO'!M234),ISBLANK('Captura de datos de CONTACTO'!N234)),TRUE,FALSE)</f>
        <v>1</v>
      </c>
    </row>
    <row r="235" spans="1:2" x14ac:dyDescent="0.3">
      <c r="A235" s="42" t="b">
        <f>IF(COUNTA('Captura de datos de CONTACTO'!A235:AG235)-COUNTIF('Captura de datos de CONTACTO'!A235:AG235,"#N/A")&gt;0,TRUE,FALSE)</f>
        <v>0</v>
      </c>
      <c r="B235" t="b">
        <f>IF(OR(ISBLANK('Captura de datos de CONTACTO'!B235),ISBLANK('Captura de datos de CONTACTO'!C235),ISBLANK('Captura de datos de CONTACTO'!D235),ISBLANK('Captura de datos de CONTACTO'!E235),ISBLANK('Captura de datos de CONTACTO'!I235),ISBLANK('Captura de datos de CONTACTO'!J235),ISBLANK('Captura de datos de CONTACTO'!L235),ISBLANK('Captura de datos de CONTACTO'!M235),ISBLANK('Captura de datos de CONTACTO'!N235)),TRUE,FALSE)</f>
        <v>1</v>
      </c>
    </row>
    <row r="236" spans="1:2" x14ac:dyDescent="0.3">
      <c r="A236" s="42" t="b">
        <f>IF(COUNTA('Captura de datos de CONTACTO'!A236:AG236)-COUNTIF('Captura de datos de CONTACTO'!A236:AG236,"#N/A")&gt;0,TRUE,FALSE)</f>
        <v>0</v>
      </c>
      <c r="B236" t="b">
        <f>IF(OR(ISBLANK('Captura de datos de CONTACTO'!B236),ISBLANK('Captura de datos de CONTACTO'!C236),ISBLANK('Captura de datos de CONTACTO'!D236),ISBLANK('Captura de datos de CONTACTO'!E236),ISBLANK('Captura de datos de CONTACTO'!I236),ISBLANK('Captura de datos de CONTACTO'!J236),ISBLANK('Captura de datos de CONTACTO'!L236),ISBLANK('Captura de datos de CONTACTO'!M236),ISBLANK('Captura de datos de CONTACTO'!N236)),TRUE,FALSE)</f>
        <v>1</v>
      </c>
    </row>
    <row r="237" spans="1:2" x14ac:dyDescent="0.3">
      <c r="A237" s="42" t="b">
        <f>IF(COUNTA('Captura de datos de CONTACTO'!A237:AG237)-COUNTIF('Captura de datos de CONTACTO'!A237:AG237,"#N/A")&gt;0,TRUE,FALSE)</f>
        <v>0</v>
      </c>
      <c r="B237" t="b">
        <f>IF(OR(ISBLANK('Captura de datos de CONTACTO'!B237),ISBLANK('Captura de datos de CONTACTO'!C237),ISBLANK('Captura de datos de CONTACTO'!D237),ISBLANK('Captura de datos de CONTACTO'!E237),ISBLANK('Captura de datos de CONTACTO'!I237),ISBLANK('Captura de datos de CONTACTO'!J237),ISBLANK('Captura de datos de CONTACTO'!L237),ISBLANK('Captura de datos de CONTACTO'!M237),ISBLANK('Captura de datos de CONTACTO'!N237)),TRUE,FALSE)</f>
        <v>1</v>
      </c>
    </row>
    <row r="238" spans="1:2" x14ac:dyDescent="0.3">
      <c r="A238" s="42" t="b">
        <f>IF(COUNTA('Captura de datos de CONTACTO'!A238:AG238)-COUNTIF('Captura de datos de CONTACTO'!A238:AG238,"#N/A")&gt;0,TRUE,FALSE)</f>
        <v>0</v>
      </c>
      <c r="B238" t="b">
        <f>IF(OR(ISBLANK('Captura de datos de CONTACTO'!B238),ISBLANK('Captura de datos de CONTACTO'!C238),ISBLANK('Captura de datos de CONTACTO'!D238),ISBLANK('Captura de datos de CONTACTO'!E238),ISBLANK('Captura de datos de CONTACTO'!I238),ISBLANK('Captura de datos de CONTACTO'!J238),ISBLANK('Captura de datos de CONTACTO'!L238),ISBLANK('Captura de datos de CONTACTO'!M238),ISBLANK('Captura de datos de CONTACTO'!N238)),TRUE,FALSE)</f>
        <v>1</v>
      </c>
    </row>
    <row r="239" spans="1:2" x14ac:dyDescent="0.3">
      <c r="A239" s="42" t="b">
        <f>IF(COUNTA('Captura de datos de CONTACTO'!A239:AG239)-COUNTIF('Captura de datos de CONTACTO'!A239:AG239,"#N/A")&gt;0,TRUE,FALSE)</f>
        <v>0</v>
      </c>
      <c r="B239" t="b">
        <f>IF(OR(ISBLANK('Captura de datos de CONTACTO'!B239),ISBLANK('Captura de datos de CONTACTO'!C239),ISBLANK('Captura de datos de CONTACTO'!D239),ISBLANK('Captura de datos de CONTACTO'!E239),ISBLANK('Captura de datos de CONTACTO'!I239),ISBLANK('Captura de datos de CONTACTO'!J239),ISBLANK('Captura de datos de CONTACTO'!L239),ISBLANK('Captura de datos de CONTACTO'!M239),ISBLANK('Captura de datos de CONTACTO'!N239)),TRUE,FALSE)</f>
        <v>1</v>
      </c>
    </row>
    <row r="240" spans="1:2" x14ac:dyDescent="0.3">
      <c r="A240" s="42" t="b">
        <f>IF(COUNTA('Captura de datos de CONTACTO'!A240:AG240)-COUNTIF('Captura de datos de CONTACTO'!A240:AG240,"#N/A")&gt;0,TRUE,FALSE)</f>
        <v>0</v>
      </c>
      <c r="B240" t="b">
        <f>IF(OR(ISBLANK('Captura de datos de CONTACTO'!B240),ISBLANK('Captura de datos de CONTACTO'!C240),ISBLANK('Captura de datos de CONTACTO'!D240),ISBLANK('Captura de datos de CONTACTO'!E240),ISBLANK('Captura de datos de CONTACTO'!I240),ISBLANK('Captura de datos de CONTACTO'!J240),ISBLANK('Captura de datos de CONTACTO'!L240),ISBLANK('Captura de datos de CONTACTO'!M240),ISBLANK('Captura de datos de CONTACTO'!N240)),TRUE,FALSE)</f>
        <v>1</v>
      </c>
    </row>
    <row r="241" spans="1:2" x14ac:dyDescent="0.3">
      <c r="A241" s="42" t="b">
        <f>IF(COUNTA('Captura de datos de CONTACTO'!A241:AG241)-COUNTIF('Captura de datos de CONTACTO'!A241:AG241,"#N/A")&gt;0,TRUE,FALSE)</f>
        <v>0</v>
      </c>
      <c r="B241" t="b">
        <f>IF(OR(ISBLANK('Captura de datos de CONTACTO'!B241),ISBLANK('Captura de datos de CONTACTO'!C241),ISBLANK('Captura de datos de CONTACTO'!D241),ISBLANK('Captura de datos de CONTACTO'!E241),ISBLANK('Captura de datos de CONTACTO'!I241),ISBLANK('Captura de datos de CONTACTO'!J241),ISBLANK('Captura de datos de CONTACTO'!L241),ISBLANK('Captura de datos de CONTACTO'!M241),ISBLANK('Captura de datos de CONTACTO'!N241)),TRUE,FALSE)</f>
        <v>1</v>
      </c>
    </row>
    <row r="242" spans="1:2" x14ac:dyDescent="0.3">
      <c r="A242" s="42" t="b">
        <f>IF(COUNTA('Captura de datos de CONTACTO'!A242:AG242)-COUNTIF('Captura de datos de CONTACTO'!A242:AG242,"#N/A")&gt;0,TRUE,FALSE)</f>
        <v>0</v>
      </c>
      <c r="B242" t="b">
        <f>IF(OR(ISBLANK('Captura de datos de CONTACTO'!B242),ISBLANK('Captura de datos de CONTACTO'!C242),ISBLANK('Captura de datos de CONTACTO'!D242),ISBLANK('Captura de datos de CONTACTO'!E242),ISBLANK('Captura de datos de CONTACTO'!I242),ISBLANK('Captura de datos de CONTACTO'!J242),ISBLANK('Captura de datos de CONTACTO'!L242),ISBLANK('Captura de datos de CONTACTO'!M242),ISBLANK('Captura de datos de CONTACTO'!N242)),TRUE,FALSE)</f>
        <v>1</v>
      </c>
    </row>
    <row r="243" spans="1:2" x14ac:dyDescent="0.3">
      <c r="A243" s="42" t="b">
        <f>IF(COUNTA('Captura de datos de CONTACTO'!A243:AG243)-COUNTIF('Captura de datos de CONTACTO'!A243:AG243,"#N/A")&gt;0,TRUE,FALSE)</f>
        <v>0</v>
      </c>
      <c r="B243" t="b">
        <f>IF(OR(ISBLANK('Captura de datos de CONTACTO'!B243),ISBLANK('Captura de datos de CONTACTO'!C243),ISBLANK('Captura de datos de CONTACTO'!D243),ISBLANK('Captura de datos de CONTACTO'!E243),ISBLANK('Captura de datos de CONTACTO'!I243),ISBLANK('Captura de datos de CONTACTO'!J243),ISBLANK('Captura de datos de CONTACTO'!L243),ISBLANK('Captura de datos de CONTACTO'!M243),ISBLANK('Captura de datos de CONTACTO'!N243)),TRUE,FALSE)</f>
        <v>1</v>
      </c>
    </row>
    <row r="244" spans="1:2" x14ac:dyDescent="0.3">
      <c r="A244" s="42" t="b">
        <f>IF(COUNTA('Captura de datos de CONTACTO'!A244:AG244)-COUNTIF('Captura de datos de CONTACTO'!A244:AG244,"#N/A")&gt;0,TRUE,FALSE)</f>
        <v>0</v>
      </c>
      <c r="B244" t="b">
        <f>IF(OR(ISBLANK('Captura de datos de CONTACTO'!B244),ISBLANK('Captura de datos de CONTACTO'!C244),ISBLANK('Captura de datos de CONTACTO'!D244),ISBLANK('Captura de datos de CONTACTO'!E244),ISBLANK('Captura de datos de CONTACTO'!I244),ISBLANK('Captura de datos de CONTACTO'!J244),ISBLANK('Captura de datos de CONTACTO'!L244),ISBLANK('Captura de datos de CONTACTO'!M244),ISBLANK('Captura de datos de CONTACTO'!N244)),TRUE,FALSE)</f>
        <v>1</v>
      </c>
    </row>
    <row r="245" spans="1:2" x14ac:dyDescent="0.3">
      <c r="A245" s="42" t="b">
        <f>IF(COUNTA('Captura de datos de CONTACTO'!A245:AG245)-COUNTIF('Captura de datos de CONTACTO'!A245:AG245,"#N/A")&gt;0,TRUE,FALSE)</f>
        <v>0</v>
      </c>
      <c r="B245" t="b">
        <f>IF(OR(ISBLANK('Captura de datos de CONTACTO'!B245),ISBLANK('Captura de datos de CONTACTO'!C245),ISBLANK('Captura de datos de CONTACTO'!D245),ISBLANK('Captura de datos de CONTACTO'!E245),ISBLANK('Captura de datos de CONTACTO'!I245),ISBLANK('Captura de datos de CONTACTO'!J245),ISBLANK('Captura de datos de CONTACTO'!L245),ISBLANK('Captura de datos de CONTACTO'!M245),ISBLANK('Captura de datos de CONTACTO'!N245)),TRUE,FALSE)</f>
        <v>1</v>
      </c>
    </row>
    <row r="246" spans="1:2" x14ac:dyDescent="0.3">
      <c r="A246" s="42" t="b">
        <f>IF(COUNTA('Captura de datos de CONTACTO'!A246:AG246)-COUNTIF('Captura de datos de CONTACTO'!A246:AG246,"#N/A")&gt;0,TRUE,FALSE)</f>
        <v>0</v>
      </c>
      <c r="B246" t="b">
        <f>IF(OR(ISBLANK('Captura de datos de CONTACTO'!B246),ISBLANK('Captura de datos de CONTACTO'!C246),ISBLANK('Captura de datos de CONTACTO'!D246),ISBLANK('Captura de datos de CONTACTO'!E246),ISBLANK('Captura de datos de CONTACTO'!I246),ISBLANK('Captura de datos de CONTACTO'!J246),ISBLANK('Captura de datos de CONTACTO'!L246),ISBLANK('Captura de datos de CONTACTO'!M246),ISBLANK('Captura de datos de CONTACTO'!N246)),TRUE,FALSE)</f>
        <v>1</v>
      </c>
    </row>
    <row r="247" spans="1:2" x14ac:dyDescent="0.3">
      <c r="A247" s="42" t="b">
        <f>IF(COUNTA('Captura de datos de CONTACTO'!A247:AG247)-COUNTIF('Captura de datos de CONTACTO'!A247:AG247,"#N/A")&gt;0,TRUE,FALSE)</f>
        <v>0</v>
      </c>
      <c r="B247" t="b">
        <f>IF(OR(ISBLANK('Captura de datos de CONTACTO'!B247),ISBLANK('Captura de datos de CONTACTO'!C247),ISBLANK('Captura de datos de CONTACTO'!D247),ISBLANK('Captura de datos de CONTACTO'!E247),ISBLANK('Captura de datos de CONTACTO'!I247),ISBLANK('Captura de datos de CONTACTO'!J247),ISBLANK('Captura de datos de CONTACTO'!L247),ISBLANK('Captura de datos de CONTACTO'!M247),ISBLANK('Captura de datos de CONTACTO'!N247)),TRUE,FALSE)</f>
        <v>1</v>
      </c>
    </row>
    <row r="248" spans="1:2" x14ac:dyDescent="0.3">
      <c r="A248" s="42" t="b">
        <f>IF(COUNTA('Captura de datos de CONTACTO'!A248:AG248)-COUNTIF('Captura de datos de CONTACTO'!A248:AG248,"#N/A")&gt;0,TRUE,FALSE)</f>
        <v>0</v>
      </c>
      <c r="B248" t="b">
        <f>IF(OR(ISBLANK('Captura de datos de CONTACTO'!B248),ISBLANK('Captura de datos de CONTACTO'!C248),ISBLANK('Captura de datos de CONTACTO'!D248),ISBLANK('Captura de datos de CONTACTO'!E248),ISBLANK('Captura de datos de CONTACTO'!I248),ISBLANK('Captura de datos de CONTACTO'!J248),ISBLANK('Captura de datos de CONTACTO'!L248),ISBLANK('Captura de datos de CONTACTO'!M248),ISBLANK('Captura de datos de CONTACTO'!N248)),TRUE,FALSE)</f>
        <v>1</v>
      </c>
    </row>
    <row r="249" spans="1:2" x14ac:dyDescent="0.3">
      <c r="A249" s="42" t="b">
        <f>IF(COUNTA('Captura de datos de CONTACTO'!A249:AG249)-COUNTIF('Captura de datos de CONTACTO'!A249:AG249,"#N/A")&gt;0,TRUE,FALSE)</f>
        <v>0</v>
      </c>
      <c r="B249" t="b">
        <f>IF(OR(ISBLANK('Captura de datos de CONTACTO'!B249),ISBLANK('Captura de datos de CONTACTO'!C249),ISBLANK('Captura de datos de CONTACTO'!D249),ISBLANK('Captura de datos de CONTACTO'!E249),ISBLANK('Captura de datos de CONTACTO'!I249),ISBLANK('Captura de datos de CONTACTO'!J249),ISBLANK('Captura de datos de CONTACTO'!L249),ISBLANK('Captura de datos de CONTACTO'!M249),ISBLANK('Captura de datos de CONTACTO'!N249)),TRUE,FALSE)</f>
        <v>1</v>
      </c>
    </row>
    <row r="250" spans="1:2" x14ac:dyDescent="0.3">
      <c r="A250" s="42" t="b">
        <f>IF(COUNTA('Captura de datos de CONTACTO'!A250:AG250)-COUNTIF('Captura de datos de CONTACTO'!A250:AG250,"#N/A")&gt;0,TRUE,FALSE)</f>
        <v>0</v>
      </c>
      <c r="B250" t="b">
        <f>IF(OR(ISBLANK('Captura de datos de CONTACTO'!B250),ISBLANK('Captura de datos de CONTACTO'!C250),ISBLANK('Captura de datos de CONTACTO'!D250),ISBLANK('Captura de datos de CONTACTO'!E250),ISBLANK('Captura de datos de CONTACTO'!I250),ISBLANK('Captura de datos de CONTACTO'!J250),ISBLANK('Captura de datos de CONTACTO'!L250),ISBLANK('Captura de datos de CONTACTO'!M250),ISBLANK('Captura de datos de CONTACTO'!N250)),TRUE,FALSE)</f>
        <v>1</v>
      </c>
    </row>
    <row r="251" spans="1:2" x14ac:dyDescent="0.3">
      <c r="A251" s="42" t="b">
        <f>IF(COUNTA('Captura de datos de CONTACTO'!A251:AG251)-COUNTIF('Captura de datos de CONTACTO'!A251:AG251,"#N/A")&gt;0,TRUE,FALSE)</f>
        <v>0</v>
      </c>
      <c r="B251" t="b">
        <f>IF(OR(ISBLANK('Captura de datos de CONTACTO'!B251),ISBLANK('Captura de datos de CONTACTO'!C251),ISBLANK('Captura de datos de CONTACTO'!D251),ISBLANK('Captura de datos de CONTACTO'!E251),ISBLANK('Captura de datos de CONTACTO'!I251),ISBLANK('Captura de datos de CONTACTO'!J251),ISBLANK('Captura de datos de CONTACTO'!L251),ISBLANK('Captura de datos de CONTACTO'!M251),ISBLANK('Captura de datos de CONTACTO'!N251)),TRUE,FALSE)</f>
        <v>1</v>
      </c>
    </row>
    <row r="252" spans="1:2" x14ac:dyDescent="0.3">
      <c r="A252" s="42" t="b">
        <f>IF(COUNTA('Captura de datos de CONTACTO'!A252:AG252)-COUNTIF('Captura de datos de CONTACTO'!A252:AG252,"#N/A")&gt;0,TRUE,FALSE)</f>
        <v>0</v>
      </c>
      <c r="B252" t="b">
        <f>IF(OR(ISBLANK('Captura de datos de CONTACTO'!B252),ISBLANK('Captura de datos de CONTACTO'!C252),ISBLANK('Captura de datos de CONTACTO'!D252),ISBLANK('Captura de datos de CONTACTO'!E252),ISBLANK('Captura de datos de CONTACTO'!I252),ISBLANK('Captura de datos de CONTACTO'!J252),ISBLANK('Captura de datos de CONTACTO'!L252),ISBLANK('Captura de datos de CONTACTO'!M252),ISBLANK('Captura de datos de CONTACTO'!N252)),TRUE,FALSE)</f>
        <v>1</v>
      </c>
    </row>
    <row r="253" spans="1:2" x14ac:dyDescent="0.3">
      <c r="A253" s="42" t="b">
        <f>IF(COUNTA('Captura de datos de CONTACTO'!A253:AG253)-COUNTIF('Captura de datos de CONTACTO'!A253:AG253,"#N/A")&gt;0,TRUE,FALSE)</f>
        <v>0</v>
      </c>
      <c r="B253" t="b">
        <f>IF(OR(ISBLANK('Captura de datos de CONTACTO'!B253),ISBLANK('Captura de datos de CONTACTO'!C253),ISBLANK('Captura de datos de CONTACTO'!D253),ISBLANK('Captura de datos de CONTACTO'!E253),ISBLANK('Captura de datos de CONTACTO'!I253),ISBLANK('Captura de datos de CONTACTO'!J253),ISBLANK('Captura de datos de CONTACTO'!L253),ISBLANK('Captura de datos de CONTACTO'!M253),ISBLANK('Captura de datos de CONTACTO'!N253)),TRUE,FALSE)</f>
        <v>1</v>
      </c>
    </row>
    <row r="254" spans="1:2" x14ac:dyDescent="0.3">
      <c r="A254" s="42" t="b">
        <f>IF(COUNTA('Captura de datos de CONTACTO'!A254:AG254)-COUNTIF('Captura de datos de CONTACTO'!A254:AG254,"#N/A")&gt;0,TRUE,FALSE)</f>
        <v>0</v>
      </c>
      <c r="B254" t="b">
        <f>IF(OR(ISBLANK('Captura de datos de CONTACTO'!B254),ISBLANK('Captura de datos de CONTACTO'!C254),ISBLANK('Captura de datos de CONTACTO'!D254),ISBLANK('Captura de datos de CONTACTO'!E254),ISBLANK('Captura de datos de CONTACTO'!I254),ISBLANK('Captura de datos de CONTACTO'!J254),ISBLANK('Captura de datos de CONTACTO'!L254),ISBLANK('Captura de datos de CONTACTO'!M254),ISBLANK('Captura de datos de CONTACTO'!N254)),TRUE,FALSE)</f>
        <v>1</v>
      </c>
    </row>
    <row r="255" spans="1:2" x14ac:dyDescent="0.3">
      <c r="A255" s="42" t="b">
        <f>IF(COUNTA('Captura de datos de CONTACTO'!A255:AG255)-COUNTIF('Captura de datos de CONTACTO'!A255:AG255,"#N/A")&gt;0,TRUE,FALSE)</f>
        <v>0</v>
      </c>
      <c r="B255" t="b">
        <f>IF(OR(ISBLANK('Captura de datos de CONTACTO'!B255),ISBLANK('Captura de datos de CONTACTO'!C255),ISBLANK('Captura de datos de CONTACTO'!D255),ISBLANK('Captura de datos de CONTACTO'!E255),ISBLANK('Captura de datos de CONTACTO'!I255),ISBLANK('Captura de datos de CONTACTO'!J255),ISBLANK('Captura de datos de CONTACTO'!L255),ISBLANK('Captura de datos de CONTACTO'!M255),ISBLANK('Captura de datos de CONTACTO'!N255)),TRUE,FALSE)</f>
        <v>1</v>
      </c>
    </row>
    <row r="256" spans="1:2" x14ac:dyDescent="0.3">
      <c r="A256" s="42" t="b">
        <f>IF(COUNTA('Captura de datos de CONTACTO'!A256:AG256)-COUNTIF('Captura de datos de CONTACTO'!A256:AG256,"#N/A")&gt;0,TRUE,FALSE)</f>
        <v>0</v>
      </c>
      <c r="B256" t="b">
        <f>IF(OR(ISBLANK('Captura de datos de CONTACTO'!B256),ISBLANK('Captura de datos de CONTACTO'!C256),ISBLANK('Captura de datos de CONTACTO'!D256),ISBLANK('Captura de datos de CONTACTO'!E256),ISBLANK('Captura de datos de CONTACTO'!I256),ISBLANK('Captura de datos de CONTACTO'!J256),ISBLANK('Captura de datos de CONTACTO'!L256),ISBLANK('Captura de datos de CONTACTO'!M256),ISBLANK('Captura de datos de CONTACTO'!N256)),TRUE,FALSE)</f>
        <v>1</v>
      </c>
    </row>
    <row r="257" spans="1:2" x14ac:dyDescent="0.3">
      <c r="A257" s="42" t="b">
        <f>IF(COUNTA('Captura de datos de CONTACTO'!A257:AG257)-COUNTIF('Captura de datos de CONTACTO'!A257:AG257,"#N/A")&gt;0,TRUE,FALSE)</f>
        <v>0</v>
      </c>
      <c r="B257" t="b">
        <f>IF(OR(ISBLANK('Captura de datos de CONTACTO'!B257),ISBLANK('Captura de datos de CONTACTO'!C257),ISBLANK('Captura de datos de CONTACTO'!D257),ISBLANK('Captura de datos de CONTACTO'!E257),ISBLANK('Captura de datos de CONTACTO'!I257),ISBLANK('Captura de datos de CONTACTO'!J257),ISBLANK('Captura de datos de CONTACTO'!L257),ISBLANK('Captura de datos de CONTACTO'!M257),ISBLANK('Captura de datos de CONTACTO'!N257)),TRUE,FALSE)</f>
        <v>1</v>
      </c>
    </row>
    <row r="258" spans="1:2" x14ac:dyDescent="0.3">
      <c r="A258" s="42" t="b">
        <f>IF(COUNTA('Captura de datos de CONTACTO'!A258:AG258)-COUNTIF('Captura de datos de CONTACTO'!A258:AG258,"#N/A")&gt;0,TRUE,FALSE)</f>
        <v>0</v>
      </c>
      <c r="B258" t="b">
        <f>IF(OR(ISBLANK('Captura de datos de CONTACTO'!B258),ISBLANK('Captura de datos de CONTACTO'!C258),ISBLANK('Captura de datos de CONTACTO'!D258),ISBLANK('Captura de datos de CONTACTO'!E258),ISBLANK('Captura de datos de CONTACTO'!I258),ISBLANK('Captura de datos de CONTACTO'!J258),ISBLANK('Captura de datos de CONTACTO'!L258),ISBLANK('Captura de datos de CONTACTO'!M258),ISBLANK('Captura de datos de CONTACTO'!N258)),TRUE,FALSE)</f>
        <v>1</v>
      </c>
    </row>
    <row r="259" spans="1:2" x14ac:dyDescent="0.3">
      <c r="A259" s="42" t="b">
        <f>IF(COUNTA('Captura de datos de CONTACTO'!A259:AG259)-COUNTIF('Captura de datos de CONTACTO'!A259:AG259,"#N/A")&gt;0,TRUE,FALSE)</f>
        <v>0</v>
      </c>
      <c r="B259" t="b">
        <f>IF(OR(ISBLANK('Captura de datos de CONTACTO'!B259),ISBLANK('Captura de datos de CONTACTO'!C259),ISBLANK('Captura de datos de CONTACTO'!D259),ISBLANK('Captura de datos de CONTACTO'!E259),ISBLANK('Captura de datos de CONTACTO'!I259),ISBLANK('Captura de datos de CONTACTO'!J259),ISBLANK('Captura de datos de CONTACTO'!L259),ISBLANK('Captura de datos de CONTACTO'!M259),ISBLANK('Captura de datos de CONTACTO'!N259)),TRUE,FALSE)</f>
        <v>1</v>
      </c>
    </row>
    <row r="260" spans="1:2" x14ac:dyDescent="0.3">
      <c r="A260" s="42" t="b">
        <f>IF(COUNTA('Captura de datos de CONTACTO'!A260:AG260)-COUNTIF('Captura de datos de CONTACTO'!A260:AG260,"#N/A")&gt;0,TRUE,FALSE)</f>
        <v>0</v>
      </c>
      <c r="B260" t="b">
        <f>IF(OR(ISBLANK('Captura de datos de CONTACTO'!B260),ISBLANK('Captura de datos de CONTACTO'!C260),ISBLANK('Captura de datos de CONTACTO'!D260),ISBLANK('Captura de datos de CONTACTO'!E260),ISBLANK('Captura de datos de CONTACTO'!I260),ISBLANK('Captura de datos de CONTACTO'!J260),ISBLANK('Captura de datos de CONTACTO'!L260),ISBLANK('Captura de datos de CONTACTO'!M260),ISBLANK('Captura de datos de CONTACTO'!N260)),TRUE,FALSE)</f>
        <v>1</v>
      </c>
    </row>
    <row r="261" spans="1:2" x14ac:dyDescent="0.3">
      <c r="A261" s="42" t="b">
        <f>IF(COUNTA('Captura de datos de CONTACTO'!A261:AG261)-COUNTIF('Captura de datos de CONTACTO'!A261:AG261,"#N/A")&gt;0,TRUE,FALSE)</f>
        <v>0</v>
      </c>
      <c r="B261" t="b">
        <f>IF(OR(ISBLANK('Captura de datos de CONTACTO'!B261),ISBLANK('Captura de datos de CONTACTO'!C261),ISBLANK('Captura de datos de CONTACTO'!D261),ISBLANK('Captura de datos de CONTACTO'!E261),ISBLANK('Captura de datos de CONTACTO'!I261),ISBLANK('Captura de datos de CONTACTO'!J261),ISBLANK('Captura de datos de CONTACTO'!L261),ISBLANK('Captura de datos de CONTACTO'!M261),ISBLANK('Captura de datos de CONTACTO'!N261)),TRUE,FALSE)</f>
        <v>1</v>
      </c>
    </row>
    <row r="262" spans="1:2" x14ac:dyDescent="0.3">
      <c r="A262" s="42" t="b">
        <f>IF(COUNTA('Captura de datos de CONTACTO'!A262:AG262)-COUNTIF('Captura de datos de CONTACTO'!A262:AG262,"#N/A")&gt;0,TRUE,FALSE)</f>
        <v>0</v>
      </c>
      <c r="B262" t="b">
        <f>IF(OR(ISBLANK('Captura de datos de CONTACTO'!B262),ISBLANK('Captura de datos de CONTACTO'!C262),ISBLANK('Captura de datos de CONTACTO'!D262),ISBLANK('Captura de datos de CONTACTO'!E262),ISBLANK('Captura de datos de CONTACTO'!I262),ISBLANK('Captura de datos de CONTACTO'!J262),ISBLANK('Captura de datos de CONTACTO'!L262),ISBLANK('Captura de datos de CONTACTO'!M262),ISBLANK('Captura de datos de CONTACTO'!N262)),TRUE,FALSE)</f>
        <v>1</v>
      </c>
    </row>
    <row r="263" spans="1:2" x14ac:dyDescent="0.3">
      <c r="A263" s="42" t="b">
        <f>IF(COUNTA('Captura de datos de CONTACTO'!A263:AG263)-COUNTIF('Captura de datos de CONTACTO'!A263:AG263,"#N/A")&gt;0,TRUE,FALSE)</f>
        <v>0</v>
      </c>
      <c r="B263" t="b">
        <f>IF(OR(ISBLANK('Captura de datos de CONTACTO'!B263),ISBLANK('Captura de datos de CONTACTO'!C263),ISBLANK('Captura de datos de CONTACTO'!D263),ISBLANK('Captura de datos de CONTACTO'!E263),ISBLANK('Captura de datos de CONTACTO'!I263),ISBLANK('Captura de datos de CONTACTO'!J263),ISBLANK('Captura de datos de CONTACTO'!L263),ISBLANK('Captura de datos de CONTACTO'!M263),ISBLANK('Captura de datos de CONTACTO'!N263)),TRUE,FALSE)</f>
        <v>1</v>
      </c>
    </row>
    <row r="264" spans="1:2" x14ac:dyDescent="0.3">
      <c r="A264" s="42" t="b">
        <f>IF(COUNTA('Captura de datos de CONTACTO'!A264:AG264)-COUNTIF('Captura de datos de CONTACTO'!A264:AG264,"#N/A")&gt;0,TRUE,FALSE)</f>
        <v>0</v>
      </c>
      <c r="B264" t="b">
        <f>IF(OR(ISBLANK('Captura de datos de CONTACTO'!B264),ISBLANK('Captura de datos de CONTACTO'!C264),ISBLANK('Captura de datos de CONTACTO'!D264),ISBLANK('Captura de datos de CONTACTO'!E264),ISBLANK('Captura de datos de CONTACTO'!I264),ISBLANK('Captura de datos de CONTACTO'!J264),ISBLANK('Captura de datos de CONTACTO'!L264),ISBLANK('Captura de datos de CONTACTO'!M264),ISBLANK('Captura de datos de CONTACTO'!N264)),TRUE,FALSE)</f>
        <v>1</v>
      </c>
    </row>
    <row r="265" spans="1:2" x14ac:dyDescent="0.3">
      <c r="A265" s="42" t="b">
        <f>IF(COUNTA('Captura de datos de CONTACTO'!A265:AG265)-COUNTIF('Captura de datos de CONTACTO'!A265:AG265,"#N/A")&gt;0,TRUE,FALSE)</f>
        <v>0</v>
      </c>
      <c r="B265" t="b">
        <f>IF(OR(ISBLANK('Captura de datos de CONTACTO'!B265),ISBLANK('Captura de datos de CONTACTO'!C265),ISBLANK('Captura de datos de CONTACTO'!D265),ISBLANK('Captura de datos de CONTACTO'!E265),ISBLANK('Captura de datos de CONTACTO'!I265),ISBLANK('Captura de datos de CONTACTO'!J265),ISBLANK('Captura de datos de CONTACTO'!L265),ISBLANK('Captura de datos de CONTACTO'!M265),ISBLANK('Captura de datos de CONTACTO'!N265)),TRUE,FALSE)</f>
        <v>1</v>
      </c>
    </row>
    <row r="266" spans="1:2" x14ac:dyDescent="0.3">
      <c r="A266" s="42" t="b">
        <f>IF(COUNTA('Captura de datos de CONTACTO'!A266:AG266)-COUNTIF('Captura de datos de CONTACTO'!A266:AG266,"#N/A")&gt;0,TRUE,FALSE)</f>
        <v>0</v>
      </c>
      <c r="B266" t="b">
        <f>IF(OR(ISBLANK('Captura de datos de CONTACTO'!B266),ISBLANK('Captura de datos de CONTACTO'!C266),ISBLANK('Captura de datos de CONTACTO'!D266),ISBLANK('Captura de datos de CONTACTO'!E266),ISBLANK('Captura de datos de CONTACTO'!I266),ISBLANK('Captura de datos de CONTACTO'!J266),ISBLANK('Captura de datos de CONTACTO'!L266),ISBLANK('Captura de datos de CONTACTO'!M266),ISBLANK('Captura de datos de CONTACTO'!N266)),TRUE,FALSE)</f>
        <v>1</v>
      </c>
    </row>
    <row r="267" spans="1:2" x14ac:dyDescent="0.3">
      <c r="A267" s="42" t="b">
        <f>IF(COUNTA('Captura de datos de CONTACTO'!A267:AG267)-COUNTIF('Captura de datos de CONTACTO'!A267:AG267,"#N/A")&gt;0,TRUE,FALSE)</f>
        <v>0</v>
      </c>
      <c r="B267" t="b">
        <f>IF(OR(ISBLANK('Captura de datos de CONTACTO'!B267),ISBLANK('Captura de datos de CONTACTO'!C267),ISBLANK('Captura de datos de CONTACTO'!D267),ISBLANK('Captura de datos de CONTACTO'!E267),ISBLANK('Captura de datos de CONTACTO'!I267),ISBLANK('Captura de datos de CONTACTO'!J267),ISBLANK('Captura de datos de CONTACTO'!L267),ISBLANK('Captura de datos de CONTACTO'!M267),ISBLANK('Captura de datos de CONTACTO'!N267)),TRUE,FALSE)</f>
        <v>1</v>
      </c>
    </row>
    <row r="268" spans="1:2" x14ac:dyDescent="0.3">
      <c r="A268" s="42" t="b">
        <f>IF(COUNTA('Captura de datos de CONTACTO'!A268:AG268)-COUNTIF('Captura de datos de CONTACTO'!A268:AG268,"#N/A")&gt;0,TRUE,FALSE)</f>
        <v>0</v>
      </c>
      <c r="B268" t="b">
        <f>IF(OR(ISBLANK('Captura de datos de CONTACTO'!B268),ISBLANK('Captura de datos de CONTACTO'!C268),ISBLANK('Captura de datos de CONTACTO'!D268),ISBLANK('Captura de datos de CONTACTO'!E268),ISBLANK('Captura de datos de CONTACTO'!I268),ISBLANK('Captura de datos de CONTACTO'!J268),ISBLANK('Captura de datos de CONTACTO'!L268),ISBLANK('Captura de datos de CONTACTO'!M268),ISBLANK('Captura de datos de CONTACTO'!N268)),TRUE,FALSE)</f>
        <v>1</v>
      </c>
    </row>
    <row r="269" spans="1:2" x14ac:dyDescent="0.3">
      <c r="A269" s="42" t="b">
        <f>IF(COUNTA('Captura de datos de CONTACTO'!A269:AG269)-COUNTIF('Captura de datos de CONTACTO'!A269:AG269,"#N/A")&gt;0,TRUE,FALSE)</f>
        <v>0</v>
      </c>
      <c r="B269" t="b">
        <f>IF(OR(ISBLANK('Captura de datos de CONTACTO'!B269),ISBLANK('Captura de datos de CONTACTO'!C269),ISBLANK('Captura de datos de CONTACTO'!D269),ISBLANK('Captura de datos de CONTACTO'!E269),ISBLANK('Captura de datos de CONTACTO'!I269),ISBLANK('Captura de datos de CONTACTO'!J269),ISBLANK('Captura de datos de CONTACTO'!L269),ISBLANK('Captura de datos de CONTACTO'!M269),ISBLANK('Captura de datos de CONTACTO'!N269)),TRUE,FALSE)</f>
        <v>1</v>
      </c>
    </row>
    <row r="270" spans="1:2" x14ac:dyDescent="0.3">
      <c r="A270" s="42" t="b">
        <f>IF(COUNTA('Captura de datos de CONTACTO'!A270:AG270)-COUNTIF('Captura de datos de CONTACTO'!A270:AG270,"#N/A")&gt;0,TRUE,FALSE)</f>
        <v>0</v>
      </c>
      <c r="B270" t="b">
        <f>IF(OR(ISBLANK('Captura de datos de CONTACTO'!B270),ISBLANK('Captura de datos de CONTACTO'!C270),ISBLANK('Captura de datos de CONTACTO'!D270),ISBLANK('Captura de datos de CONTACTO'!E270),ISBLANK('Captura de datos de CONTACTO'!I270),ISBLANK('Captura de datos de CONTACTO'!J270),ISBLANK('Captura de datos de CONTACTO'!L270),ISBLANK('Captura de datos de CONTACTO'!M270),ISBLANK('Captura de datos de CONTACTO'!N270)),TRUE,FALSE)</f>
        <v>1</v>
      </c>
    </row>
    <row r="271" spans="1:2" x14ac:dyDescent="0.3">
      <c r="A271" s="42" t="b">
        <f>IF(COUNTA('Captura de datos de CONTACTO'!A271:AG271)-COUNTIF('Captura de datos de CONTACTO'!A271:AG271,"#N/A")&gt;0,TRUE,FALSE)</f>
        <v>0</v>
      </c>
      <c r="B271" t="b">
        <f>IF(OR(ISBLANK('Captura de datos de CONTACTO'!B271),ISBLANK('Captura de datos de CONTACTO'!C271),ISBLANK('Captura de datos de CONTACTO'!D271),ISBLANK('Captura de datos de CONTACTO'!E271),ISBLANK('Captura de datos de CONTACTO'!I271),ISBLANK('Captura de datos de CONTACTO'!J271),ISBLANK('Captura de datos de CONTACTO'!L271),ISBLANK('Captura de datos de CONTACTO'!M271),ISBLANK('Captura de datos de CONTACTO'!N271)),TRUE,FALSE)</f>
        <v>1</v>
      </c>
    </row>
    <row r="272" spans="1:2" x14ac:dyDescent="0.3">
      <c r="A272" s="42" t="b">
        <f>IF(COUNTA('Captura de datos de CONTACTO'!A272:AG272)-COUNTIF('Captura de datos de CONTACTO'!A272:AG272,"#N/A")&gt;0,TRUE,FALSE)</f>
        <v>0</v>
      </c>
      <c r="B272" t="b">
        <f>IF(OR(ISBLANK('Captura de datos de CONTACTO'!B272),ISBLANK('Captura de datos de CONTACTO'!C272),ISBLANK('Captura de datos de CONTACTO'!D272),ISBLANK('Captura de datos de CONTACTO'!E272),ISBLANK('Captura de datos de CONTACTO'!I272),ISBLANK('Captura de datos de CONTACTO'!J272),ISBLANK('Captura de datos de CONTACTO'!L272),ISBLANK('Captura de datos de CONTACTO'!M272),ISBLANK('Captura de datos de CONTACTO'!N272)),TRUE,FALSE)</f>
        <v>1</v>
      </c>
    </row>
    <row r="273" spans="1:2" x14ac:dyDescent="0.3">
      <c r="A273" s="42" t="b">
        <f>IF(COUNTA('Captura de datos de CONTACTO'!A273:AG273)-COUNTIF('Captura de datos de CONTACTO'!A273:AG273,"#N/A")&gt;0,TRUE,FALSE)</f>
        <v>0</v>
      </c>
      <c r="B273" t="b">
        <f>IF(OR(ISBLANK('Captura de datos de CONTACTO'!B273),ISBLANK('Captura de datos de CONTACTO'!C273),ISBLANK('Captura de datos de CONTACTO'!D273),ISBLANK('Captura de datos de CONTACTO'!E273),ISBLANK('Captura de datos de CONTACTO'!I273),ISBLANK('Captura de datos de CONTACTO'!J273),ISBLANK('Captura de datos de CONTACTO'!L273),ISBLANK('Captura de datos de CONTACTO'!M273),ISBLANK('Captura de datos de CONTACTO'!N273)),TRUE,FALSE)</f>
        <v>1</v>
      </c>
    </row>
    <row r="274" spans="1:2" x14ac:dyDescent="0.3">
      <c r="A274" s="42" t="b">
        <f>IF(COUNTA('Captura de datos de CONTACTO'!A274:AG274)-COUNTIF('Captura de datos de CONTACTO'!A274:AG274,"#N/A")&gt;0,TRUE,FALSE)</f>
        <v>0</v>
      </c>
      <c r="B274" t="b">
        <f>IF(OR(ISBLANK('Captura de datos de CONTACTO'!B274),ISBLANK('Captura de datos de CONTACTO'!C274),ISBLANK('Captura de datos de CONTACTO'!D274),ISBLANK('Captura de datos de CONTACTO'!E274),ISBLANK('Captura de datos de CONTACTO'!I274),ISBLANK('Captura de datos de CONTACTO'!J274),ISBLANK('Captura de datos de CONTACTO'!L274),ISBLANK('Captura de datos de CONTACTO'!M274),ISBLANK('Captura de datos de CONTACTO'!N274)),TRUE,FALSE)</f>
        <v>1</v>
      </c>
    </row>
    <row r="275" spans="1:2" x14ac:dyDescent="0.3">
      <c r="A275" s="42" t="b">
        <f>IF(COUNTA('Captura de datos de CONTACTO'!A275:AG275)-COUNTIF('Captura de datos de CONTACTO'!A275:AG275,"#N/A")&gt;0,TRUE,FALSE)</f>
        <v>0</v>
      </c>
      <c r="B275" t="b">
        <f>IF(OR(ISBLANK('Captura de datos de CONTACTO'!B275),ISBLANK('Captura de datos de CONTACTO'!C275),ISBLANK('Captura de datos de CONTACTO'!D275),ISBLANK('Captura de datos de CONTACTO'!E275),ISBLANK('Captura de datos de CONTACTO'!I275),ISBLANK('Captura de datos de CONTACTO'!J275),ISBLANK('Captura de datos de CONTACTO'!L275),ISBLANK('Captura de datos de CONTACTO'!M275),ISBLANK('Captura de datos de CONTACTO'!N275)),TRUE,FALSE)</f>
        <v>1</v>
      </c>
    </row>
    <row r="276" spans="1:2" x14ac:dyDescent="0.3">
      <c r="A276" s="42" t="b">
        <f>IF(COUNTA('Captura de datos de CONTACTO'!A276:AG276)-COUNTIF('Captura de datos de CONTACTO'!A276:AG276,"#N/A")&gt;0,TRUE,FALSE)</f>
        <v>0</v>
      </c>
      <c r="B276" t="b">
        <f>IF(OR(ISBLANK('Captura de datos de CONTACTO'!B276),ISBLANK('Captura de datos de CONTACTO'!C276),ISBLANK('Captura de datos de CONTACTO'!D276),ISBLANK('Captura de datos de CONTACTO'!E276),ISBLANK('Captura de datos de CONTACTO'!I276),ISBLANK('Captura de datos de CONTACTO'!J276),ISBLANK('Captura de datos de CONTACTO'!L276),ISBLANK('Captura de datos de CONTACTO'!M276),ISBLANK('Captura de datos de CONTACTO'!N276)),TRUE,FALSE)</f>
        <v>1</v>
      </c>
    </row>
    <row r="277" spans="1:2" x14ac:dyDescent="0.3">
      <c r="A277" s="42" t="b">
        <f>IF(COUNTA('Captura de datos de CONTACTO'!A277:AG277)-COUNTIF('Captura de datos de CONTACTO'!A277:AG277,"#N/A")&gt;0,TRUE,FALSE)</f>
        <v>0</v>
      </c>
      <c r="B277" t="b">
        <f>IF(OR(ISBLANK('Captura de datos de CONTACTO'!B277),ISBLANK('Captura de datos de CONTACTO'!C277),ISBLANK('Captura de datos de CONTACTO'!D277),ISBLANK('Captura de datos de CONTACTO'!E277),ISBLANK('Captura de datos de CONTACTO'!I277),ISBLANK('Captura de datos de CONTACTO'!J277),ISBLANK('Captura de datos de CONTACTO'!L277),ISBLANK('Captura de datos de CONTACTO'!M277),ISBLANK('Captura de datos de CONTACTO'!N277)),TRUE,FALSE)</f>
        <v>1</v>
      </c>
    </row>
    <row r="278" spans="1:2" x14ac:dyDescent="0.3">
      <c r="A278" s="42" t="b">
        <f>IF(COUNTA('Captura de datos de CONTACTO'!A278:AG278)-COUNTIF('Captura de datos de CONTACTO'!A278:AG278,"#N/A")&gt;0,TRUE,FALSE)</f>
        <v>0</v>
      </c>
      <c r="B278" t="b">
        <f>IF(OR(ISBLANK('Captura de datos de CONTACTO'!B278),ISBLANK('Captura de datos de CONTACTO'!C278),ISBLANK('Captura de datos de CONTACTO'!D278),ISBLANK('Captura de datos de CONTACTO'!E278),ISBLANK('Captura de datos de CONTACTO'!I278),ISBLANK('Captura de datos de CONTACTO'!J278),ISBLANK('Captura de datos de CONTACTO'!L278),ISBLANK('Captura de datos de CONTACTO'!M278),ISBLANK('Captura de datos de CONTACTO'!N278)),TRUE,FALSE)</f>
        <v>1</v>
      </c>
    </row>
    <row r="279" spans="1:2" x14ac:dyDescent="0.3">
      <c r="A279" s="42" t="b">
        <f>IF(COUNTA('Captura de datos de CONTACTO'!A279:AG279)-COUNTIF('Captura de datos de CONTACTO'!A279:AG279,"#N/A")&gt;0,TRUE,FALSE)</f>
        <v>0</v>
      </c>
      <c r="B279" t="b">
        <f>IF(OR(ISBLANK('Captura de datos de CONTACTO'!B279),ISBLANK('Captura de datos de CONTACTO'!C279),ISBLANK('Captura de datos de CONTACTO'!D279),ISBLANK('Captura de datos de CONTACTO'!E279),ISBLANK('Captura de datos de CONTACTO'!I279),ISBLANK('Captura de datos de CONTACTO'!J279),ISBLANK('Captura de datos de CONTACTO'!L279),ISBLANK('Captura de datos de CONTACTO'!M279),ISBLANK('Captura de datos de CONTACTO'!N279)),TRUE,FALSE)</f>
        <v>1</v>
      </c>
    </row>
    <row r="280" spans="1:2" x14ac:dyDescent="0.3">
      <c r="A280" s="42" t="b">
        <f>IF(COUNTA('Captura de datos de CONTACTO'!A280:AG280)-COUNTIF('Captura de datos de CONTACTO'!A280:AG280,"#N/A")&gt;0,TRUE,FALSE)</f>
        <v>0</v>
      </c>
      <c r="B280" t="b">
        <f>IF(OR(ISBLANK('Captura de datos de CONTACTO'!B280),ISBLANK('Captura de datos de CONTACTO'!C280),ISBLANK('Captura de datos de CONTACTO'!D280),ISBLANK('Captura de datos de CONTACTO'!E280),ISBLANK('Captura de datos de CONTACTO'!I280),ISBLANK('Captura de datos de CONTACTO'!J280),ISBLANK('Captura de datos de CONTACTO'!L280),ISBLANK('Captura de datos de CONTACTO'!M280),ISBLANK('Captura de datos de CONTACTO'!N280)),TRUE,FALSE)</f>
        <v>1</v>
      </c>
    </row>
    <row r="281" spans="1:2" x14ac:dyDescent="0.3">
      <c r="A281" s="42" t="b">
        <f>IF(COUNTA('Captura de datos de CONTACTO'!A281:AG281)-COUNTIF('Captura de datos de CONTACTO'!A281:AG281,"#N/A")&gt;0,TRUE,FALSE)</f>
        <v>0</v>
      </c>
      <c r="B281" t="b">
        <f>IF(OR(ISBLANK('Captura de datos de CONTACTO'!B281),ISBLANK('Captura de datos de CONTACTO'!C281),ISBLANK('Captura de datos de CONTACTO'!D281),ISBLANK('Captura de datos de CONTACTO'!E281),ISBLANK('Captura de datos de CONTACTO'!I281),ISBLANK('Captura de datos de CONTACTO'!J281),ISBLANK('Captura de datos de CONTACTO'!L281),ISBLANK('Captura de datos de CONTACTO'!M281),ISBLANK('Captura de datos de CONTACTO'!N281)),TRUE,FALSE)</f>
        <v>1</v>
      </c>
    </row>
    <row r="282" spans="1:2" x14ac:dyDescent="0.3">
      <c r="A282" s="42" t="b">
        <f>IF(COUNTA('Captura de datos de CONTACTO'!A282:AG282)-COUNTIF('Captura de datos de CONTACTO'!A282:AG282,"#N/A")&gt;0,TRUE,FALSE)</f>
        <v>0</v>
      </c>
      <c r="B282" t="b">
        <f>IF(OR(ISBLANK('Captura de datos de CONTACTO'!B282),ISBLANK('Captura de datos de CONTACTO'!C282),ISBLANK('Captura de datos de CONTACTO'!D282),ISBLANK('Captura de datos de CONTACTO'!E282),ISBLANK('Captura de datos de CONTACTO'!I282),ISBLANK('Captura de datos de CONTACTO'!J282),ISBLANK('Captura de datos de CONTACTO'!L282),ISBLANK('Captura de datos de CONTACTO'!M282),ISBLANK('Captura de datos de CONTACTO'!N282)),TRUE,FALSE)</f>
        <v>1</v>
      </c>
    </row>
    <row r="283" spans="1:2" x14ac:dyDescent="0.3">
      <c r="A283" s="42" t="b">
        <f>IF(COUNTA('Captura de datos de CONTACTO'!A283:AG283)-COUNTIF('Captura de datos de CONTACTO'!A283:AG283,"#N/A")&gt;0,TRUE,FALSE)</f>
        <v>0</v>
      </c>
      <c r="B283" t="b">
        <f>IF(OR(ISBLANK('Captura de datos de CONTACTO'!B283),ISBLANK('Captura de datos de CONTACTO'!C283),ISBLANK('Captura de datos de CONTACTO'!D283),ISBLANK('Captura de datos de CONTACTO'!E283),ISBLANK('Captura de datos de CONTACTO'!I283),ISBLANK('Captura de datos de CONTACTO'!J283),ISBLANK('Captura de datos de CONTACTO'!L283),ISBLANK('Captura de datos de CONTACTO'!M283),ISBLANK('Captura de datos de CONTACTO'!N283)),TRUE,FALSE)</f>
        <v>1</v>
      </c>
    </row>
    <row r="284" spans="1:2" x14ac:dyDescent="0.3">
      <c r="A284" s="42" t="b">
        <f>IF(COUNTA('Captura de datos de CONTACTO'!A284:AG284)-COUNTIF('Captura de datos de CONTACTO'!A284:AG284,"#N/A")&gt;0,TRUE,FALSE)</f>
        <v>0</v>
      </c>
      <c r="B284" t="b">
        <f>IF(OR(ISBLANK('Captura de datos de CONTACTO'!B284),ISBLANK('Captura de datos de CONTACTO'!C284),ISBLANK('Captura de datos de CONTACTO'!D284),ISBLANK('Captura de datos de CONTACTO'!E284),ISBLANK('Captura de datos de CONTACTO'!I284),ISBLANK('Captura de datos de CONTACTO'!J284),ISBLANK('Captura de datos de CONTACTO'!L284),ISBLANK('Captura de datos de CONTACTO'!M284),ISBLANK('Captura de datos de CONTACTO'!N284)),TRUE,FALSE)</f>
        <v>1</v>
      </c>
    </row>
    <row r="285" spans="1:2" x14ac:dyDescent="0.3">
      <c r="A285" s="42" t="b">
        <f>IF(COUNTA('Captura de datos de CONTACTO'!A285:AG285)-COUNTIF('Captura de datos de CONTACTO'!A285:AG285,"#N/A")&gt;0,TRUE,FALSE)</f>
        <v>0</v>
      </c>
      <c r="B285" t="b">
        <f>IF(OR(ISBLANK('Captura de datos de CONTACTO'!B285),ISBLANK('Captura de datos de CONTACTO'!C285),ISBLANK('Captura de datos de CONTACTO'!D285),ISBLANK('Captura de datos de CONTACTO'!E285),ISBLANK('Captura de datos de CONTACTO'!I285),ISBLANK('Captura de datos de CONTACTO'!J285),ISBLANK('Captura de datos de CONTACTO'!L285),ISBLANK('Captura de datos de CONTACTO'!M285),ISBLANK('Captura de datos de CONTACTO'!N285)),TRUE,FALSE)</f>
        <v>1</v>
      </c>
    </row>
    <row r="286" spans="1:2" x14ac:dyDescent="0.3">
      <c r="A286" s="42" t="b">
        <f>IF(COUNTA('Captura de datos de CONTACTO'!A286:AG286)-COUNTIF('Captura de datos de CONTACTO'!A286:AG286,"#N/A")&gt;0,TRUE,FALSE)</f>
        <v>0</v>
      </c>
      <c r="B286" t="b">
        <f>IF(OR(ISBLANK('Captura de datos de CONTACTO'!B286),ISBLANK('Captura de datos de CONTACTO'!C286),ISBLANK('Captura de datos de CONTACTO'!D286),ISBLANK('Captura de datos de CONTACTO'!E286),ISBLANK('Captura de datos de CONTACTO'!I286),ISBLANK('Captura de datos de CONTACTO'!J286),ISBLANK('Captura de datos de CONTACTO'!L286),ISBLANK('Captura de datos de CONTACTO'!M286),ISBLANK('Captura de datos de CONTACTO'!N286)),TRUE,FALSE)</f>
        <v>1</v>
      </c>
    </row>
    <row r="287" spans="1:2" x14ac:dyDescent="0.3">
      <c r="A287" s="42" t="b">
        <f>IF(COUNTA('Captura de datos de CONTACTO'!A287:AG287)-COUNTIF('Captura de datos de CONTACTO'!A287:AG287,"#N/A")&gt;0,TRUE,FALSE)</f>
        <v>0</v>
      </c>
      <c r="B287" t="b">
        <f>IF(OR(ISBLANK('Captura de datos de CONTACTO'!B287),ISBLANK('Captura de datos de CONTACTO'!C287),ISBLANK('Captura de datos de CONTACTO'!D287),ISBLANK('Captura de datos de CONTACTO'!E287),ISBLANK('Captura de datos de CONTACTO'!I287),ISBLANK('Captura de datos de CONTACTO'!J287),ISBLANK('Captura de datos de CONTACTO'!L287),ISBLANK('Captura de datos de CONTACTO'!M287),ISBLANK('Captura de datos de CONTACTO'!N287)),TRUE,FALSE)</f>
        <v>1</v>
      </c>
    </row>
    <row r="288" spans="1:2" x14ac:dyDescent="0.3">
      <c r="A288" s="42" t="b">
        <f>IF(COUNTA('Captura de datos de CONTACTO'!A288:AG288)-COUNTIF('Captura de datos de CONTACTO'!A288:AG288,"#N/A")&gt;0,TRUE,FALSE)</f>
        <v>0</v>
      </c>
      <c r="B288" t="b">
        <f>IF(OR(ISBLANK('Captura de datos de CONTACTO'!B288),ISBLANK('Captura de datos de CONTACTO'!C288),ISBLANK('Captura de datos de CONTACTO'!D288),ISBLANK('Captura de datos de CONTACTO'!E288),ISBLANK('Captura de datos de CONTACTO'!I288),ISBLANK('Captura de datos de CONTACTO'!J288),ISBLANK('Captura de datos de CONTACTO'!L288),ISBLANK('Captura de datos de CONTACTO'!M288),ISBLANK('Captura de datos de CONTACTO'!N288)),TRUE,FALSE)</f>
        <v>1</v>
      </c>
    </row>
    <row r="289" spans="1:2" x14ac:dyDescent="0.3">
      <c r="A289" s="42" t="b">
        <f>IF(COUNTA('Captura de datos de CONTACTO'!A289:AG289)-COUNTIF('Captura de datos de CONTACTO'!A289:AG289,"#N/A")&gt;0,TRUE,FALSE)</f>
        <v>0</v>
      </c>
      <c r="B289" t="b">
        <f>IF(OR(ISBLANK('Captura de datos de CONTACTO'!B289),ISBLANK('Captura de datos de CONTACTO'!C289),ISBLANK('Captura de datos de CONTACTO'!D289),ISBLANK('Captura de datos de CONTACTO'!E289),ISBLANK('Captura de datos de CONTACTO'!I289),ISBLANK('Captura de datos de CONTACTO'!J289),ISBLANK('Captura de datos de CONTACTO'!L289),ISBLANK('Captura de datos de CONTACTO'!M289),ISBLANK('Captura de datos de CONTACTO'!N289)),TRUE,FALSE)</f>
        <v>1</v>
      </c>
    </row>
    <row r="290" spans="1:2" x14ac:dyDescent="0.3">
      <c r="A290" s="42" t="b">
        <f>IF(COUNTA('Captura de datos de CONTACTO'!A290:AG290)-COUNTIF('Captura de datos de CONTACTO'!A290:AG290,"#N/A")&gt;0,TRUE,FALSE)</f>
        <v>0</v>
      </c>
      <c r="B290" t="b">
        <f>IF(OR(ISBLANK('Captura de datos de CONTACTO'!B290),ISBLANK('Captura de datos de CONTACTO'!C290),ISBLANK('Captura de datos de CONTACTO'!D290),ISBLANK('Captura de datos de CONTACTO'!E290),ISBLANK('Captura de datos de CONTACTO'!I290),ISBLANK('Captura de datos de CONTACTO'!J290),ISBLANK('Captura de datos de CONTACTO'!L290),ISBLANK('Captura de datos de CONTACTO'!M290),ISBLANK('Captura de datos de CONTACTO'!N290)),TRUE,FALSE)</f>
        <v>1</v>
      </c>
    </row>
    <row r="291" spans="1:2" x14ac:dyDescent="0.3">
      <c r="A291" s="42" t="b">
        <f>IF(COUNTA('Captura de datos de CONTACTO'!A291:AG291)-COUNTIF('Captura de datos de CONTACTO'!A291:AG291,"#N/A")&gt;0,TRUE,FALSE)</f>
        <v>0</v>
      </c>
      <c r="B291" t="b">
        <f>IF(OR(ISBLANK('Captura de datos de CONTACTO'!B291),ISBLANK('Captura de datos de CONTACTO'!C291),ISBLANK('Captura de datos de CONTACTO'!D291),ISBLANK('Captura de datos de CONTACTO'!E291),ISBLANK('Captura de datos de CONTACTO'!I291),ISBLANK('Captura de datos de CONTACTO'!J291),ISBLANK('Captura de datos de CONTACTO'!L291),ISBLANK('Captura de datos de CONTACTO'!M291),ISBLANK('Captura de datos de CONTACTO'!N291)),TRUE,FALSE)</f>
        <v>1</v>
      </c>
    </row>
    <row r="292" spans="1:2" x14ac:dyDescent="0.3">
      <c r="A292" s="42" t="b">
        <f>IF(COUNTA('Captura de datos de CONTACTO'!A292:AG292)-COUNTIF('Captura de datos de CONTACTO'!A292:AG292,"#N/A")&gt;0,TRUE,FALSE)</f>
        <v>0</v>
      </c>
      <c r="B292" t="b">
        <f>IF(OR(ISBLANK('Captura de datos de CONTACTO'!B292),ISBLANK('Captura de datos de CONTACTO'!C292),ISBLANK('Captura de datos de CONTACTO'!D292),ISBLANK('Captura de datos de CONTACTO'!E292),ISBLANK('Captura de datos de CONTACTO'!I292),ISBLANK('Captura de datos de CONTACTO'!J292),ISBLANK('Captura de datos de CONTACTO'!L292),ISBLANK('Captura de datos de CONTACTO'!M292),ISBLANK('Captura de datos de CONTACTO'!N292)),TRUE,FALSE)</f>
        <v>1</v>
      </c>
    </row>
    <row r="293" spans="1:2" x14ac:dyDescent="0.3">
      <c r="A293" s="42" t="b">
        <f>IF(COUNTA('Captura de datos de CONTACTO'!A293:AG293)-COUNTIF('Captura de datos de CONTACTO'!A293:AG293,"#N/A")&gt;0,TRUE,FALSE)</f>
        <v>0</v>
      </c>
      <c r="B293" t="b">
        <f>IF(OR(ISBLANK('Captura de datos de CONTACTO'!B293),ISBLANK('Captura de datos de CONTACTO'!C293),ISBLANK('Captura de datos de CONTACTO'!D293),ISBLANK('Captura de datos de CONTACTO'!E293),ISBLANK('Captura de datos de CONTACTO'!I293),ISBLANK('Captura de datos de CONTACTO'!J293),ISBLANK('Captura de datos de CONTACTO'!L293),ISBLANK('Captura de datos de CONTACTO'!M293),ISBLANK('Captura de datos de CONTACTO'!N293)),TRUE,FALSE)</f>
        <v>1</v>
      </c>
    </row>
    <row r="294" spans="1:2" x14ac:dyDescent="0.3">
      <c r="A294" s="42" t="b">
        <f>IF(COUNTA('Captura de datos de CONTACTO'!A294:AG294)-COUNTIF('Captura de datos de CONTACTO'!A294:AG294,"#N/A")&gt;0,TRUE,FALSE)</f>
        <v>0</v>
      </c>
      <c r="B294" t="b">
        <f>IF(OR(ISBLANK('Captura de datos de CONTACTO'!B294),ISBLANK('Captura de datos de CONTACTO'!C294),ISBLANK('Captura de datos de CONTACTO'!D294),ISBLANK('Captura de datos de CONTACTO'!E294),ISBLANK('Captura de datos de CONTACTO'!I294),ISBLANK('Captura de datos de CONTACTO'!J294),ISBLANK('Captura de datos de CONTACTO'!L294),ISBLANK('Captura de datos de CONTACTO'!M294),ISBLANK('Captura de datos de CONTACTO'!N294)),TRUE,FALSE)</f>
        <v>1</v>
      </c>
    </row>
    <row r="295" spans="1:2" x14ac:dyDescent="0.3">
      <c r="A295" s="42" t="b">
        <f>IF(COUNTA('Captura de datos de CONTACTO'!A295:AG295)-COUNTIF('Captura de datos de CONTACTO'!A295:AG295,"#N/A")&gt;0,TRUE,FALSE)</f>
        <v>0</v>
      </c>
      <c r="B295" t="b">
        <f>IF(OR(ISBLANK('Captura de datos de CONTACTO'!B295),ISBLANK('Captura de datos de CONTACTO'!C295),ISBLANK('Captura de datos de CONTACTO'!D295),ISBLANK('Captura de datos de CONTACTO'!E295),ISBLANK('Captura de datos de CONTACTO'!I295),ISBLANK('Captura de datos de CONTACTO'!J295),ISBLANK('Captura de datos de CONTACTO'!L295),ISBLANK('Captura de datos de CONTACTO'!M295),ISBLANK('Captura de datos de CONTACTO'!N295)),TRUE,FALSE)</f>
        <v>1</v>
      </c>
    </row>
    <row r="296" spans="1:2" x14ac:dyDescent="0.3">
      <c r="A296" s="42" t="b">
        <f>IF(COUNTA('Captura de datos de CONTACTO'!A296:AG296)-COUNTIF('Captura de datos de CONTACTO'!A296:AG296,"#N/A")&gt;0,TRUE,FALSE)</f>
        <v>0</v>
      </c>
      <c r="B296" t="b">
        <f>IF(OR(ISBLANK('Captura de datos de CONTACTO'!B296),ISBLANK('Captura de datos de CONTACTO'!C296),ISBLANK('Captura de datos de CONTACTO'!D296),ISBLANK('Captura de datos de CONTACTO'!E296),ISBLANK('Captura de datos de CONTACTO'!I296),ISBLANK('Captura de datos de CONTACTO'!J296),ISBLANK('Captura de datos de CONTACTO'!L296),ISBLANK('Captura de datos de CONTACTO'!M296),ISBLANK('Captura de datos de CONTACTO'!N296)),TRUE,FALSE)</f>
        <v>1</v>
      </c>
    </row>
    <row r="297" spans="1:2" x14ac:dyDescent="0.3">
      <c r="A297" s="42" t="b">
        <f>IF(COUNTA('Captura de datos de CONTACTO'!A297:AG297)-COUNTIF('Captura de datos de CONTACTO'!A297:AG297,"#N/A")&gt;0,TRUE,FALSE)</f>
        <v>0</v>
      </c>
      <c r="B297" t="b">
        <f>IF(OR(ISBLANK('Captura de datos de CONTACTO'!B297),ISBLANK('Captura de datos de CONTACTO'!C297),ISBLANK('Captura de datos de CONTACTO'!D297),ISBLANK('Captura de datos de CONTACTO'!E297),ISBLANK('Captura de datos de CONTACTO'!I297),ISBLANK('Captura de datos de CONTACTO'!J297),ISBLANK('Captura de datos de CONTACTO'!L297),ISBLANK('Captura de datos de CONTACTO'!M297),ISBLANK('Captura de datos de CONTACTO'!N297)),TRUE,FALSE)</f>
        <v>1</v>
      </c>
    </row>
    <row r="298" spans="1:2" x14ac:dyDescent="0.3">
      <c r="A298" s="42" t="b">
        <f>IF(COUNTA('Captura de datos de CONTACTO'!A298:AG298)-COUNTIF('Captura de datos de CONTACTO'!A298:AG298,"#N/A")&gt;0,TRUE,FALSE)</f>
        <v>0</v>
      </c>
      <c r="B298" t="b">
        <f>IF(OR(ISBLANK('Captura de datos de CONTACTO'!B298),ISBLANK('Captura de datos de CONTACTO'!C298),ISBLANK('Captura de datos de CONTACTO'!D298),ISBLANK('Captura de datos de CONTACTO'!E298),ISBLANK('Captura de datos de CONTACTO'!I298),ISBLANK('Captura de datos de CONTACTO'!J298),ISBLANK('Captura de datos de CONTACTO'!L298),ISBLANK('Captura de datos de CONTACTO'!M298),ISBLANK('Captura de datos de CONTACTO'!N298)),TRUE,FALSE)</f>
        <v>1</v>
      </c>
    </row>
    <row r="299" spans="1:2" x14ac:dyDescent="0.3">
      <c r="A299" s="42" t="b">
        <f>IF(COUNTA('Captura de datos de CONTACTO'!A299:AG299)-COUNTIF('Captura de datos de CONTACTO'!A299:AG299,"#N/A")&gt;0,TRUE,FALSE)</f>
        <v>0</v>
      </c>
      <c r="B299" t="b">
        <f>IF(OR(ISBLANK('Captura de datos de CONTACTO'!B299),ISBLANK('Captura de datos de CONTACTO'!C299),ISBLANK('Captura de datos de CONTACTO'!D299),ISBLANK('Captura de datos de CONTACTO'!E299),ISBLANK('Captura de datos de CONTACTO'!I299),ISBLANK('Captura de datos de CONTACTO'!J299),ISBLANK('Captura de datos de CONTACTO'!L299),ISBLANK('Captura de datos de CONTACTO'!M299),ISBLANK('Captura de datos de CONTACTO'!N299)),TRUE,FALSE)</f>
        <v>1</v>
      </c>
    </row>
    <row r="300" spans="1:2" x14ac:dyDescent="0.3">
      <c r="A300" s="42" t="b">
        <f>IF(COUNTA('Captura de datos de CONTACTO'!A300:AG300)-COUNTIF('Captura de datos de CONTACTO'!A300:AG300,"#N/A")&gt;0,TRUE,FALSE)</f>
        <v>0</v>
      </c>
      <c r="B300" t="b">
        <f>IF(OR(ISBLANK('Captura de datos de CONTACTO'!B300),ISBLANK('Captura de datos de CONTACTO'!C300),ISBLANK('Captura de datos de CONTACTO'!D300),ISBLANK('Captura de datos de CONTACTO'!E300),ISBLANK('Captura de datos de CONTACTO'!I300),ISBLANK('Captura de datos de CONTACTO'!J300),ISBLANK('Captura de datos de CONTACTO'!L300),ISBLANK('Captura de datos de CONTACTO'!M300),ISBLANK('Captura de datos de CONTACTO'!N300)),TRUE,FALSE)</f>
        <v>1</v>
      </c>
    </row>
    <row r="301" spans="1:2" x14ac:dyDescent="0.3">
      <c r="A301" s="42" t="b">
        <f>IF(COUNTA('Captura de datos de CONTACTO'!A301:AG301)-COUNTIF('Captura de datos de CONTACTO'!A301:AG301,"#N/A")&gt;0,TRUE,FALSE)</f>
        <v>0</v>
      </c>
      <c r="B301" t="b">
        <f>IF(OR(ISBLANK('Captura de datos de CONTACTO'!B301),ISBLANK('Captura de datos de CONTACTO'!C301),ISBLANK('Captura de datos de CONTACTO'!D301),ISBLANK('Captura de datos de CONTACTO'!E301),ISBLANK('Captura de datos de CONTACTO'!I301),ISBLANK('Captura de datos de CONTACTO'!J301),ISBLANK('Captura de datos de CONTACTO'!L301),ISBLANK('Captura de datos de CONTACTO'!M301),ISBLANK('Captura de datos de CONTACTO'!N301)),TRUE,FALSE)</f>
        <v>1</v>
      </c>
    </row>
    <row r="302" spans="1:2" x14ac:dyDescent="0.3">
      <c r="A302" s="42" t="b">
        <f>IF(COUNTA('Captura de datos de CONTACTO'!A302:AG302)-COUNTIF('Captura de datos de CONTACTO'!A302:AG302,"#N/A")&gt;0,TRUE,FALSE)</f>
        <v>0</v>
      </c>
      <c r="B302" t="b">
        <f>IF(OR(ISBLANK('Captura de datos de CONTACTO'!B302),ISBLANK('Captura de datos de CONTACTO'!C302),ISBLANK('Captura de datos de CONTACTO'!D302),ISBLANK('Captura de datos de CONTACTO'!E302),ISBLANK('Captura de datos de CONTACTO'!I302),ISBLANK('Captura de datos de CONTACTO'!J302),ISBLANK('Captura de datos de CONTACTO'!L302),ISBLANK('Captura de datos de CONTACTO'!M302),ISBLANK('Captura de datos de CONTACTO'!N302)),TRUE,FALSE)</f>
        <v>1</v>
      </c>
    </row>
    <row r="303" spans="1:2" x14ac:dyDescent="0.3">
      <c r="A303" s="42" t="b">
        <f>IF(COUNTA('Captura de datos de CONTACTO'!A303:AG303)-COUNTIF('Captura de datos de CONTACTO'!A303:AG303,"#N/A")&gt;0,TRUE,FALSE)</f>
        <v>0</v>
      </c>
      <c r="B303" t="b">
        <f>IF(OR(ISBLANK('Captura de datos de CONTACTO'!B303),ISBLANK('Captura de datos de CONTACTO'!C303),ISBLANK('Captura de datos de CONTACTO'!D303),ISBLANK('Captura de datos de CONTACTO'!E303),ISBLANK('Captura de datos de CONTACTO'!I303),ISBLANK('Captura de datos de CONTACTO'!J303),ISBLANK('Captura de datos de CONTACTO'!L303),ISBLANK('Captura de datos de CONTACTO'!M303),ISBLANK('Captura de datos de CONTACTO'!N303)),TRUE,FALSE)</f>
        <v>1</v>
      </c>
    </row>
    <row r="304" spans="1:2" x14ac:dyDescent="0.3">
      <c r="A304" s="42" t="b">
        <f>IF(COUNTA('Captura de datos de CONTACTO'!A304:AG304)-COUNTIF('Captura de datos de CONTACTO'!A304:AG304,"#N/A")&gt;0,TRUE,FALSE)</f>
        <v>0</v>
      </c>
      <c r="B304" t="b">
        <f>IF(OR(ISBLANK('Captura de datos de CONTACTO'!B304),ISBLANK('Captura de datos de CONTACTO'!C304),ISBLANK('Captura de datos de CONTACTO'!D304),ISBLANK('Captura de datos de CONTACTO'!E304),ISBLANK('Captura de datos de CONTACTO'!I304),ISBLANK('Captura de datos de CONTACTO'!J304),ISBLANK('Captura de datos de CONTACTO'!L304),ISBLANK('Captura de datos de CONTACTO'!M304),ISBLANK('Captura de datos de CONTACTO'!N304)),TRUE,FALSE)</f>
        <v>1</v>
      </c>
    </row>
    <row r="305" spans="1:2" x14ac:dyDescent="0.3">
      <c r="A305" s="42" t="b">
        <f>IF(COUNTA('Captura de datos de CONTACTO'!A305:AG305)-COUNTIF('Captura de datos de CONTACTO'!A305:AG305,"#N/A")&gt;0,TRUE,FALSE)</f>
        <v>0</v>
      </c>
      <c r="B305" t="b">
        <f>IF(OR(ISBLANK('Captura de datos de CONTACTO'!B305),ISBLANK('Captura de datos de CONTACTO'!C305),ISBLANK('Captura de datos de CONTACTO'!D305),ISBLANK('Captura de datos de CONTACTO'!E305),ISBLANK('Captura de datos de CONTACTO'!I305),ISBLANK('Captura de datos de CONTACTO'!J305),ISBLANK('Captura de datos de CONTACTO'!L305),ISBLANK('Captura de datos de CONTACTO'!M305),ISBLANK('Captura de datos de CONTACTO'!N305)),TRUE,FALSE)</f>
        <v>1</v>
      </c>
    </row>
    <row r="306" spans="1:2" x14ac:dyDescent="0.3">
      <c r="A306" s="42" t="b">
        <f>IF(COUNTA('Captura de datos de CONTACTO'!A306:AG306)-COUNTIF('Captura de datos de CONTACTO'!A306:AG306,"#N/A")&gt;0,TRUE,FALSE)</f>
        <v>0</v>
      </c>
      <c r="B306" t="b">
        <f>IF(OR(ISBLANK('Captura de datos de CONTACTO'!B306),ISBLANK('Captura de datos de CONTACTO'!C306),ISBLANK('Captura de datos de CONTACTO'!D306),ISBLANK('Captura de datos de CONTACTO'!E306),ISBLANK('Captura de datos de CONTACTO'!I306),ISBLANK('Captura de datos de CONTACTO'!J306),ISBLANK('Captura de datos de CONTACTO'!L306),ISBLANK('Captura de datos de CONTACTO'!M306),ISBLANK('Captura de datos de CONTACTO'!N306)),TRUE,FALSE)</f>
        <v>1</v>
      </c>
    </row>
    <row r="307" spans="1:2" x14ac:dyDescent="0.3">
      <c r="A307" s="42" t="b">
        <f>IF(COUNTA('Captura de datos de CONTACTO'!A307:AG307)-COUNTIF('Captura de datos de CONTACTO'!A307:AG307,"#N/A")&gt;0,TRUE,FALSE)</f>
        <v>0</v>
      </c>
      <c r="B307" t="b">
        <f>IF(OR(ISBLANK('Captura de datos de CONTACTO'!B307),ISBLANK('Captura de datos de CONTACTO'!C307),ISBLANK('Captura de datos de CONTACTO'!D307),ISBLANK('Captura de datos de CONTACTO'!E307),ISBLANK('Captura de datos de CONTACTO'!I307),ISBLANK('Captura de datos de CONTACTO'!J307),ISBLANK('Captura de datos de CONTACTO'!L307),ISBLANK('Captura de datos de CONTACTO'!M307),ISBLANK('Captura de datos de CONTACTO'!N307)),TRUE,FALSE)</f>
        <v>1</v>
      </c>
    </row>
    <row r="308" spans="1:2" x14ac:dyDescent="0.3">
      <c r="A308" s="42" t="b">
        <f>IF(COUNTA('Captura de datos de CONTACTO'!A308:AG308)-COUNTIF('Captura de datos de CONTACTO'!A308:AG308,"#N/A")&gt;0,TRUE,FALSE)</f>
        <v>0</v>
      </c>
      <c r="B308" t="b">
        <f>IF(OR(ISBLANK('Captura de datos de CONTACTO'!B308),ISBLANK('Captura de datos de CONTACTO'!C308),ISBLANK('Captura de datos de CONTACTO'!D308),ISBLANK('Captura de datos de CONTACTO'!E308),ISBLANK('Captura de datos de CONTACTO'!I308),ISBLANK('Captura de datos de CONTACTO'!J308),ISBLANK('Captura de datos de CONTACTO'!L308),ISBLANK('Captura de datos de CONTACTO'!M308),ISBLANK('Captura de datos de CONTACTO'!N308)),TRUE,FALSE)</f>
        <v>1</v>
      </c>
    </row>
    <row r="309" spans="1:2" x14ac:dyDescent="0.3">
      <c r="A309" s="42" t="b">
        <f>IF(COUNTA('Captura de datos de CONTACTO'!A309:AG309)-COUNTIF('Captura de datos de CONTACTO'!A309:AG309,"#N/A")&gt;0,TRUE,FALSE)</f>
        <v>0</v>
      </c>
      <c r="B309" t="b">
        <f>IF(OR(ISBLANK('Captura de datos de CONTACTO'!B309),ISBLANK('Captura de datos de CONTACTO'!C309),ISBLANK('Captura de datos de CONTACTO'!D309),ISBLANK('Captura de datos de CONTACTO'!E309),ISBLANK('Captura de datos de CONTACTO'!I309),ISBLANK('Captura de datos de CONTACTO'!J309),ISBLANK('Captura de datos de CONTACTO'!L309),ISBLANK('Captura de datos de CONTACTO'!M309),ISBLANK('Captura de datos de CONTACTO'!N309)),TRUE,FALSE)</f>
        <v>1</v>
      </c>
    </row>
    <row r="310" spans="1:2" x14ac:dyDescent="0.3">
      <c r="A310" s="42" t="b">
        <f>IF(COUNTA('Captura de datos de CONTACTO'!A310:AG310)-COUNTIF('Captura de datos de CONTACTO'!A310:AG310,"#N/A")&gt;0,TRUE,FALSE)</f>
        <v>0</v>
      </c>
      <c r="B310" t="b">
        <f>IF(OR(ISBLANK('Captura de datos de CONTACTO'!B310),ISBLANK('Captura de datos de CONTACTO'!C310),ISBLANK('Captura de datos de CONTACTO'!D310),ISBLANK('Captura de datos de CONTACTO'!E310),ISBLANK('Captura de datos de CONTACTO'!I310),ISBLANK('Captura de datos de CONTACTO'!J310),ISBLANK('Captura de datos de CONTACTO'!L310),ISBLANK('Captura de datos de CONTACTO'!M310),ISBLANK('Captura de datos de CONTACTO'!N310)),TRUE,FALSE)</f>
        <v>1</v>
      </c>
    </row>
    <row r="311" spans="1:2" x14ac:dyDescent="0.3">
      <c r="A311" s="42" t="b">
        <f>IF(COUNTA('Captura de datos de CONTACTO'!A311:AG311)-COUNTIF('Captura de datos de CONTACTO'!A311:AG311,"#N/A")&gt;0,TRUE,FALSE)</f>
        <v>0</v>
      </c>
      <c r="B311" t="b">
        <f>IF(OR(ISBLANK('Captura de datos de CONTACTO'!B311),ISBLANK('Captura de datos de CONTACTO'!C311),ISBLANK('Captura de datos de CONTACTO'!D311),ISBLANK('Captura de datos de CONTACTO'!E311),ISBLANK('Captura de datos de CONTACTO'!I311),ISBLANK('Captura de datos de CONTACTO'!J311),ISBLANK('Captura de datos de CONTACTO'!L311),ISBLANK('Captura de datos de CONTACTO'!M311),ISBLANK('Captura de datos de CONTACTO'!N311)),TRUE,FALSE)</f>
        <v>1</v>
      </c>
    </row>
    <row r="312" spans="1:2" x14ac:dyDescent="0.3">
      <c r="A312" s="42" t="b">
        <f>IF(COUNTA('Captura de datos de CONTACTO'!A312:AG312)-COUNTIF('Captura de datos de CONTACTO'!A312:AG312,"#N/A")&gt;0,TRUE,FALSE)</f>
        <v>0</v>
      </c>
      <c r="B312" t="b">
        <f>IF(OR(ISBLANK('Captura de datos de CONTACTO'!B312),ISBLANK('Captura de datos de CONTACTO'!C312),ISBLANK('Captura de datos de CONTACTO'!D312),ISBLANK('Captura de datos de CONTACTO'!E312),ISBLANK('Captura de datos de CONTACTO'!I312),ISBLANK('Captura de datos de CONTACTO'!J312),ISBLANK('Captura de datos de CONTACTO'!L312),ISBLANK('Captura de datos de CONTACTO'!M312),ISBLANK('Captura de datos de CONTACTO'!N312)),TRUE,FALSE)</f>
        <v>1</v>
      </c>
    </row>
    <row r="313" spans="1:2" x14ac:dyDescent="0.3">
      <c r="A313" s="42" t="b">
        <f>IF(COUNTA('Captura de datos de CONTACTO'!A313:AG313)-COUNTIF('Captura de datos de CONTACTO'!A313:AG313,"#N/A")&gt;0,TRUE,FALSE)</f>
        <v>0</v>
      </c>
      <c r="B313" t="b">
        <f>IF(OR(ISBLANK('Captura de datos de CONTACTO'!B313),ISBLANK('Captura de datos de CONTACTO'!C313),ISBLANK('Captura de datos de CONTACTO'!D313),ISBLANK('Captura de datos de CONTACTO'!E313),ISBLANK('Captura de datos de CONTACTO'!I313),ISBLANK('Captura de datos de CONTACTO'!J313),ISBLANK('Captura de datos de CONTACTO'!L313),ISBLANK('Captura de datos de CONTACTO'!M313),ISBLANK('Captura de datos de CONTACTO'!N313)),TRUE,FALSE)</f>
        <v>1</v>
      </c>
    </row>
    <row r="314" spans="1:2" x14ac:dyDescent="0.3">
      <c r="A314" s="42" t="b">
        <f>IF(COUNTA('Captura de datos de CONTACTO'!A314:AG314)-COUNTIF('Captura de datos de CONTACTO'!A314:AG314,"#N/A")&gt;0,TRUE,FALSE)</f>
        <v>0</v>
      </c>
      <c r="B314" t="b">
        <f>IF(OR(ISBLANK('Captura de datos de CONTACTO'!B314),ISBLANK('Captura de datos de CONTACTO'!C314),ISBLANK('Captura de datos de CONTACTO'!D314),ISBLANK('Captura de datos de CONTACTO'!E314),ISBLANK('Captura de datos de CONTACTO'!I314),ISBLANK('Captura de datos de CONTACTO'!J314),ISBLANK('Captura de datos de CONTACTO'!L314),ISBLANK('Captura de datos de CONTACTO'!M314),ISBLANK('Captura de datos de CONTACTO'!N314)),TRUE,FALSE)</f>
        <v>1</v>
      </c>
    </row>
    <row r="315" spans="1:2" x14ac:dyDescent="0.3">
      <c r="A315" s="42" t="b">
        <f>IF(COUNTA('Captura de datos de CONTACTO'!A315:AG315)-COUNTIF('Captura de datos de CONTACTO'!A315:AG315,"#N/A")&gt;0,TRUE,FALSE)</f>
        <v>0</v>
      </c>
      <c r="B315" t="b">
        <f>IF(OR(ISBLANK('Captura de datos de CONTACTO'!B315),ISBLANK('Captura de datos de CONTACTO'!C315),ISBLANK('Captura de datos de CONTACTO'!D315),ISBLANK('Captura de datos de CONTACTO'!E315),ISBLANK('Captura de datos de CONTACTO'!I315),ISBLANK('Captura de datos de CONTACTO'!J315),ISBLANK('Captura de datos de CONTACTO'!L315),ISBLANK('Captura de datos de CONTACTO'!M315),ISBLANK('Captura de datos de CONTACTO'!N315)),TRUE,FALSE)</f>
        <v>1</v>
      </c>
    </row>
    <row r="316" spans="1:2" x14ac:dyDescent="0.3">
      <c r="A316" s="42" t="b">
        <f>IF(COUNTA('Captura de datos de CONTACTO'!A316:AG316)-COUNTIF('Captura de datos de CONTACTO'!A316:AG316,"#N/A")&gt;0,TRUE,FALSE)</f>
        <v>0</v>
      </c>
      <c r="B316" t="b">
        <f>IF(OR(ISBLANK('Captura de datos de CONTACTO'!B316),ISBLANK('Captura de datos de CONTACTO'!C316),ISBLANK('Captura de datos de CONTACTO'!D316),ISBLANK('Captura de datos de CONTACTO'!E316),ISBLANK('Captura de datos de CONTACTO'!I316),ISBLANK('Captura de datos de CONTACTO'!J316),ISBLANK('Captura de datos de CONTACTO'!L316),ISBLANK('Captura de datos de CONTACTO'!M316),ISBLANK('Captura de datos de CONTACTO'!N316)),TRUE,FALSE)</f>
        <v>1</v>
      </c>
    </row>
    <row r="317" spans="1:2" x14ac:dyDescent="0.3">
      <c r="A317" s="42" t="b">
        <f>IF(COUNTA('Captura de datos de CONTACTO'!A317:AG317)-COUNTIF('Captura de datos de CONTACTO'!A317:AG317,"#N/A")&gt;0,TRUE,FALSE)</f>
        <v>0</v>
      </c>
      <c r="B317" t="b">
        <f>IF(OR(ISBLANK('Captura de datos de CONTACTO'!B317),ISBLANK('Captura de datos de CONTACTO'!C317),ISBLANK('Captura de datos de CONTACTO'!D317),ISBLANK('Captura de datos de CONTACTO'!E317),ISBLANK('Captura de datos de CONTACTO'!I317),ISBLANK('Captura de datos de CONTACTO'!J317),ISBLANK('Captura de datos de CONTACTO'!L317),ISBLANK('Captura de datos de CONTACTO'!M317),ISBLANK('Captura de datos de CONTACTO'!N317)),TRUE,FALSE)</f>
        <v>1</v>
      </c>
    </row>
    <row r="318" spans="1:2" x14ac:dyDescent="0.3">
      <c r="A318" s="42" t="b">
        <f>IF(COUNTA('Captura de datos de CONTACTO'!A318:AG318)-COUNTIF('Captura de datos de CONTACTO'!A318:AG318,"#N/A")&gt;0,TRUE,FALSE)</f>
        <v>0</v>
      </c>
      <c r="B318" t="b">
        <f>IF(OR(ISBLANK('Captura de datos de CONTACTO'!B318),ISBLANK('Captura de datos de CONTACTO'!C318),ISBLANK('Captura de datos de CONTACTO'!D318),ISBLANK('Captura de datos de CONTACTO'!E318),ISBLANK('Captura de datos de CONTACTO'!I318),ISBLANK('Captura de datos de CONTACTO'!J318),ISBLANK('Captura de datos de CONTACTO'!L318),ISBLANK('Captura de datos de CONTACTO'!M318),ISBLANK('Captura de datos de CONTACTO'!N318)),TRUE,FALSE)</f>
        <v>1</v>
      </c>
    </row>
    <row r="319" spans="1:2" x14ac:dyDescent="0.3">
      <c r="A319" s="42" t="b">
        <f>IF(COUNTA('Captura de datos de CONTACTO'!A319:AG319)-COUNTIF('Captura de datos de CONTACTO'!A319:AG319,"#N/A")&gt;0,TRUE,FALSE)</f>
        <v>0</v>
      </c>
      <c r="B319" t="b">
        <f>IF(OR(ISBLANK('Captura de datos de CONTACTO'!B319),ISBLANK('Captura de datos de CONTACTO'!C319),ISBLANK('Captura de datos de CONTACTO'!D319),ISBLANK('Captura de datos de CONTACTO'!E319),ISBLANK('Captura de datos de CONTACTO'!I319),ISBLANK('Captura de datos de CONTACTO'!J319),ISBLANK('Captura de datos de CONTACTO'!L319),ISBLANK('Captura de datos de CONTACTO'!M319),ISBLANK('Captura de datos de CONTACTO'!N319)),TRUE,FALSE)</f>
        <v>1</v>
      </c>
    </row>
    <row r="320" spans="1:2" x14ac:dyDescent="0.3">
      <c r="A320" s="42" t="b">
        <f>IF(COUNTA('Captura de datos de CONTACTO'!A320:AG320)-COUNTIF('Captura de datos de CONTACTO'!A320:AG320,"#N/A")&gt;0,TRUE,FALSE)</f>
        <v>0</v>
      </c>
      <c r="B320" t="b">
        <f>IF(OR(ISBLANK('Captura de datos de CONTACTO'!B320),ISBLANK('Captura de datos de CONTACTO'!C320),ISBLANK('Captura de datos de CONTACTO'!D320),ISBLANK('Captura de datos de CONTACTO'!E320),ISBLANK('Captura de datos de CONTACTO'!I320),ISBLANK('Captura de datos de CONTACTO'!J320),ISBLANK('Captura de datos de CONTACTO'!L320),ISBLANK('Captura de datos de CONTACTO'!M320),ISBLANK('Captura de datos de CONTACTO'!N320)),TRUE,FALSE)</f>
        <v>1</v>
      </c>
    </row>
    <row r="321" spans="1:2" x14ac:dyDescent="0.3">
      <c r="A321" s="42" t="b">
        <f>IF(COUNTA('Captura de datos de CONTACTO'!A321:AG321)-COUNTIF('Captura de datos de CONTACTO'!A321:AG321,"#N/A")&gt;0,TRUE,FALSE)</f>
        <v>0</v>
      </c>
      <c r="B321" t="b">
        <f>IF(OR(ISBLANK('Captura de datos de CONTACTO'!B321),ISBLANK('Captura de datos de CONTACTO'!C321),ISBLANK('Captura de datos de CONTACTO'!D321),ISBLANK('Captura de datos de CONTACTO'!E321),ISBLANK('Captura de datos de CONTACTO'!I321),ISBLANK('Captura de datos de CONTACTO'!J321),ISBLANK('Captura de datos de CONTACTO'!L321),ISBLANK('Captura de datos de CONTACTO'!M321),ISBLANK('Captura de datos de CONTACTO'!N321)),TRUE,FALSE)</f>
        <v>1</v>
      </c>
    </row>
    <row r="322" spans="1:2" x14ac:dyDescent="0.3">
      <c r="A322" s="42" t="b">
        <f>IF(COUNTA('Captura de datos de CONTACTO'!A322:AG322)-COUNTIF('Captura de datos de CONTACTO'!A322:AG322,"#N/A")&gt;0,TRUE,FALSE)</f>
        <v>0</v>
      </c>
      <c r="B322" t="b">
        <f>IF(OR(ISBLANK('Captura de datos de CONTACTO'!B322),ISBLANK('Captura de datos de CONTACTO'!C322),ISBLANK('Captura de datos de CONTACTO'!D322),ISBLANK('Captura de datos de CONTACTO'!E322),ISBLANK('Captura de datos de CONTACTO'!I322),ISBLANK('Captura de datos de CONTACTO'!J322),ISBLANK('Captura de datos de CONTACTO'!L322),ISBLANK('Captura de datos de CONTACTO'!M322),ISBLANK('Captura de datos de CONTACTO'!N322)),TRUE,FALSE)</f>
        <v>1</v>
      </c>
    </row>
    <row r="323" spans="1:2" x14ac:dyDescent="0.3">
      <c r="A323" s="42" t="b">
        <f>IF(COUNTA('Captura de datos de CONTACTO'!A323:AG323)-COUNTIF('Captura de datos de CONTACTO'!A323:AG323,"#N/A")&gt;0,TRUE,FALSE)</f>
        <v>0</v>
      </c>
      <c r="B323" t="b">
        <f>IF(OR(ISBLANK('Captura de datos de CONTACTO'!B323),ISBLANK('Captura de datos de CONTACTO'!C323),ISBLANK('Captura de datos de CONTACTO'!D323),ISBLANK('Captura de datos de CONTACTO'!E323),ISBLANK('Captura de datos de CONTACTO'!I323),ISBLANK('Captura de datos de CONTACTO'!J323),ISBLANK('Captura de datos de CONTACTO'!L323),ISBLANK('Captura de datos de CONTACTO'!M323),ISBLANK('Captura de datos de CONTACTO'!N323)),TRUE,FALSE)</f>
        <v>1</v>
      </c>
    </row>
    <row r="324" spans="1:2" x14ac:dyDescent="0.3">
      <c r="A324" s="42" t="b">
        <f>IF(COUNTA('Captura de datos de CONTACTO'!A324:AG324)-COUNTIF('Captura de datos de CONTACTO'!A324:AG324,"#N/A")&gt;0,TRUE,FALSE)</f>
        <v>0</v>
      </c>
      <c r="B324" t="b">
        <f>IF(OR(ISBLANK('Captura de datos de CONTACTO'!B324),ISBLANK('Captura de datos de CONTACTO'!C324),ISBLANK('Captura de datos de CONTACTO'!D324),ISBLANK('Captura de datos de CONTACTO'!E324),ISBLANK('Captura de datos de CONTACTO'!I324),ISBLANK('Captura de datos de CONTACTO'!J324),ISBLANK('Captura de datos de CONTACTO'!L324),ISBLANK('Captura de datos de CONTACTO'!M324),ISBLANK('Captura de datos de CONTACTO'!N324)),TRUE,FALSE)</f>
        <v>1</v>
      </c>
    </row>
    <row r="325" spans="1:2" x14ac:dyDescent="0.3">
      <c r="A325" s="42" t="b">
        <f>IF(COUNTA('Captura de datos de CONTACTO'!A325:AG325)-COUNTIF('Captura de datos de CONTACTO'!A325:AG325,"#N/A")&gt;0,TRUE,FALSE)</f>
        <v>0</v>
      </c>
      <c r="B325" t="b">
        <f>IF(OR(ISBLANK('Captura de datos de CONTACTO'!B325),ISBLANK('Captura de datos de CONTACTO'!C325),ISBLANK('Captura de datos de CONTACTO'!D325),ISBLANK('Captura de datos de CONTACTO'!E325),ISBLANK('Captura de datos de CONTACTO'!I325),ISBLANK('Captura de datos de CONTACTO'!J325),ISBLANK('Captura de datos de CONTACTO'!L325),ISBLANK('Captura de datos de CONTACTO'!M325),ISBLANK('Captura de datos de CONTACTO'!N325)),TRUE,FALSE)</f>
        <v>1</v>
      </c>
    </row>
    <row r="326" spans="1:2" x14ac:dyDescent="0.3">
      <c r="A326" s="42" t="b">
        <f>IF(COUNTA('Captura de datos de CONTACTO'!A326:AG326)-COUNTIF('Captura de datos de CONTACTO'!A326:AG326,"#N/A")&gt;0,TRUE,FALSE)</f>
        <v>0</v>
      </c>
      <c r="B326" t="b">
        <f>IF(OR(ISBLANK('Captura de datos de CONTACTO'!B326),ISBLANK('Captura de datos de CONTACTO'!C326),ISBLANK('Captura de datos de CONTACTO'!D326),ISBLANK('Captura de datos de CONTACTO'!E326),ISBLANK('Captura de datos de CONTACTO'!I326),ISBLANK('Captura de datos de CONTACTO'!J326),ISBLANK('Captura de datos de CONTACTO'!L326),ISBLANK('Captura de datos de CONTACTO'!M326),ISBLANK('Captura de datos de CONTACTO'!N326)),TRUE,FALSE)</f>
        <v>1</v>
      </c>
    </row>
    <row r="327" spans="1:2" x14ac:dyDescent="0.3">
      <c r="A327" s="42" t="b">
        <f>IF(COUNTA('Captura de datos de CONTACTO'!A327:AG327)-COUNTIF('Captura de datos de CONTACTO'!A327:AG327,"#N/A")&gt;0,TRUE,FALSE)</f>
        <v>0</v>
      </c>
      <c r="B327" t="b">
        <f>IF(OR(ISBLANK('Captura de datos de CONTACTO'!B327),ISBLANK('Captura de datos de CONTACTO'!C327),ISBLANK('Captura de datos de CONTACTO'!D327),ISBLANK('Captura de datos de CONTACTO'!E327),ISBLANK('Captura de datos de CONTACTO'!I327),ISBLANK('Captura de datos de CONTACTO'!J327),ISBLANK('Captura de datos de CONTACTO'!L327),ISBLANK('Captura de datos de CONTACTO'!M327),ISBLANK('Captura de datos de CONTACTO'!N327)),TRUE,FALSE)</f>
        <v>1</v>
      </c>
    </row>
    <row r="328" spans="1:2" x14ac:dyDescent="0.3">
      <c r="A328" s="42" t="b">
        <f>IF(COUNTA('Captura de datos de CONTACTO'!A328:AG328)-COUNTIF('Captura de datos de CONTACTO'!A328:AG328,"#N/A")&gt;0,TRUE,FALSE)</f>
        <v>0</v>
      </c>
      <c r="B328" t="b">
        <f>IF(OR(ISBLANK('Captura de datos de CONTACTO'!B328),ISBLANK('Captura de datos de CONTACTO'!C328),ISBLANK('Captura de datos de CONTACTO'!D328),ISBLANK('Captura de datos de CONTACTO'!E328),ISBLANK('Captura de datos de CONTACTO'!I328),ISBLANK('Captura de datos de CONTACTO'!J328),ISBLANK('Captura de datos de CONTACTO'!L328),ISBLANK('Captura de datos de CONTACTO'!M328),ISBLANK('Captura de datos de CONTACTO'!N328)),TRUE,FALSE)</f>
        <v>1</v>
      </c>
    </row>
    <row r="329" spans="1:2" x14ac:dyDescent="0.3">
      <c r="A329" s="42" t="b">
        <f>IF(COUNTA('Captura de datos de CONTACTO'!A329:AG329)-COUNTIF('Captura de datos de CONTACTO'!A329:AG329,"#N/A")&gt;0,TRUE,FALSE)</f>
        <v>0</v>
      </c>
      <c r="B329" t="b">
        <f>IF(OR(ISBLANK('Captura de datos de CONTACTO'!B329),ISBLANK('Captura de datos de CONTACTO'!C329),ISBLANK('Captura de datos de CONTACTO'!D329),ISBLANK('Captura de datos de CONTACTO'!E329),ISBLANK('Captura de datos de CONTACTO'!I329),ISBLANK('Captura de datos de CONTACTO'!J329),ISBLANK('Captura de datos de CONTACTO'!L329),ISBLANK('Captura de datos de CONTACTO'!M329),ISBLANK('Captura de datos de CONTACTO'!N329)),TRUE,FALSE)</f>
        <v>1</v>
      </c>
    </row>
    <row r="330" spans="1:2" x14ac:dyDescent="0.3">
      <c r="A330" s="42" t="b">
        <f>IF(COUNTA('Captura de datos de CONTACTO'!A330:AG330)-COUNTIF('Captura de datos de CONTACTO'!A330:AG330,"#N/A")&gt;0,TRUE,FALSE)</f>
        <v>0</v>
      </c>
      <c r="B330" t="b">
        <f>IF(OR(ISBLANK('Captura de datos de CONTACTO'!B330),ISBLANK('Captura de datos de CONTACTO'!C330),ISBLANK('Captura de datos de CONTACTO'!D330),ISBLANK('Captura de datos de CONTACTO'!E330),ISBLANK('Captura de datos de CONTACTO'!I330),ISBLANK('Captura de datos de CONTACTO'!J330),ISBLANK('Captura de datos de CONTACTO'!L330),ISBLANK('Captura de datos de CONTACTO'!M330),ISBLANK('Captura de datos de CONTACTO'!N330)),TRUE,FALSE)</f>
        <v>1</v>
      </c>
    </row>
    <row r="331" spans="1:2" x14ac:dyDescent="0.3">
      <c r="A331" s="42" t="b">
        <f>IF(COUNTA('Captura de datos de CONTACTO'!A331:AG331)-COUNTIF('Captura de datos de CONTACTO'!A331:AG331,"#N/A")&gt;0,TRUE,FALSE)</f>
        <v>0</v>
      </c>
      <c r="B331" t="b">
        <f>IF(OR(ISBLANK('Captura de datos de CONTACTO'!B331),ISBLANK('Captura de datos de CONTACTO'!C331),ISBLANK('Captura de datos de CONTACTO'!D331),ISBLANK('Captura de datos de CONTACTO'!E331),ISBLANK('Captura de datos de CONTACTO'!I331),ISBLANK('Captura de datos de CONTACTO'!J331),ISBLANK('Captura de datos de CONTACTO'!L331),ISBLANK('Captura de datos de CONTACTO'!M331),ISBLANK('Captura de datos de CONTACTO'!N331)),TRUE,FALSE)</f>
        <v>1</v>
      </c>
    </row>
    <row r="332" spans="1:2" x14ac:dyDescent="0.3">
      <c r="A332" s="42" t="b">
        <f>IF(COUNTA('Captura de datos de CONTACTO'!A332:AG332)-COUNTIF('Captura de datos de CONTACTO'!A332:AG332,"#N/A")&gt;0,TRUE,FALSE)</f>
        <v>0</v>
      </c>
      <c r="B332" t="b">
        <f>IF(OR(ISBLANK('Captura de datos de CONTACTO'!B332),ISBLANK('Captura de datos de CONTACTO'!C332),ISBLANK('Captura de datos de CONTACTO'!D332),ISBLANK('Captura de datos de CONTACTO'!E332),ISBLANK('Captura de datos de CONTACTO'!I332),ISBLANK('Captura de datos de CONTACTO'!J332),ISBLANK('Captura de datos de CONTACTO'!L332),ISBLANK('Captura de datos de CONTACTO'!M332),ISBLANK('Captura de datos de CONTACTO'!N332)),TRUE,FALSE)</f>
        <v>1</v>
      </c>
    </row>
    <row r="333" spans="1:2" x14ac:dyDescent="0.3">
      <c r="A333" s="42" t="b">
        <f>IF(COUNTA('Captura de datos de CONTACTO'!A333:AG333)-COUNTIF('Captura de datos de CONTACTO'!A333:AG333,"#N/A")&gt;0,TRUE,FALSE)</f>
        <v>0</v>
      </c>
      <c r="B333" t="b">
        <f>IF(OR(ISBLANK('Captura de datos de CONTACTO'!B333),ISBLANK('Captura de datos de CONTACTO'!C333),ISBLANK('Captura de datos de CONTACTO'!D333),ISBLANK('Captura de datos de CONTACTO'!E333),ISBLANK('Captura de datos de CONTACTO'!I333),ISBLANK('Captura de datos de CONTACTO'!J333),ISBLANK('Captura de datos de CONTACTO'!L333),ISBLANK('Captura de datos de CONTACTO'!M333),ISBLANK('Captura de datos de CONTACTO'!N333)),TRUE,FALSE)</f>
        <v>1</v>
      </c>
    </row>
    <row r="334" spans="1:2" x14ac:dyDescent="0.3">
      <c r="A334" s="42" t="b">
        <f>IF(COUNTA('Captura de datos de CONTACTO'!A334:AG334)-COUNTIF('Captura de datos de CONTACTO'!A334:AG334,"#N/A")&gt;0,TRUE,FALSE)</f>
        <v>0</v>
      </c>
      <c r="B334" t="b">
        <f>IF(OR(ISBLANK('Captura de datos de CONTACTO'!B334),ISBLANK('Captura de datos de CONTACTO'!C334),ISBLANK('Captura de datos de CONTACTO'!D334),ISBLANK('Captura de datos de CONTACTO'!E334),ISBLANK('Captura de datos de CONTACTO'!I334),ISBLANK('Captura de datos de CONTACTO'!J334),ISBLANK('Captura de datos de CONTACTO'!L334),ISBLANK('Captura de datos de CONTACTO'!M334),ISBLANK('Captura de datos de CONTACTO'!N334)),TRUE,FALSE)</f>
        <v>1</v>
      </c>
    </row>
    <row r="335" spans="1:2" x14ac:dyDescent="0.3">
      <c r="A335" s="42" t="b">
        <f>IF(COUNTA('Captura de datos de CONTACTO'!A335:AG335)-COUNTIF('Captura de datos de CONTACTO'!A335:AG335,"#N/A")&gt;0,TRUE,FALSE)</f>
        <v>0</v>
      </c>
      <c r="B335" t="b">
        <f>IF(OR(ISBLANK('Captura de datos de CONTACTO'!B335),ISBLANK('Captura de datos de CONTACTO'!C335),ISBLANK('Captura de datos de CONTACTO'!D335),ISBLANK('Captura de datos de CONTACTO'!E335),ISBLANK('Captura de datos de CONTACTO'!I335),ISBLANK('Captura de datos de CONTACTO'!J335),ISBLANK('Captura de datos de CONTACTO'!L335),ISBLANK('Captura de datos de CONTACTO'!M335),ISBLANK('Captura de datos de CONTACTO'!N335)),TRUE,FALSE)</f>
        <v>1</v>
      </c>
    </row>
    <row r="336" spans="1:2" x14ac:dyDescent="0.3">
      <c r="A336" s="42" t="b">
        <f>IF(COUNTA('Captura de datos de CONTACTO'!A336:AG336)-COUNTIF('Captura de datos de CONTACTO'!A336:AG336,"#N/A")&gt;0,TRUE,FALSE)</f>
        <v>0</v>
      </c>
      <c r="B336" t="b">
        <f>IF(OR(ISBLANK('Captura de datos de CONTACTO'!B336),ISBLANK('Captura de datos de CONTACTO'!C336),ISBLANK('Captura de datos de CONTACTO'!D336),ISBLANK('Captura de datos de CONTACTO'!E336),ISBLANK('Captura de datos de CONTACTO'!I336),ISBLANK('Captura de datos de CONTACTO'!J336),ISBLANK('Captura de datos de CONTACTO'!L336),ISBLANK('Captura de datos de CONTACTO'!M336),ISBLANK('Captura de datos de CONTACTO'!N336)),TRUE,FALSE)</f>
        <v>1</v>
      </c>
    </row>
    <row r="337" spans="1:2" x14ac:dyDescent="0.3">
      <c r="A337" s="42" t="b">
        <f>IF(COUNTA('Captura de datos de CONTACTO'!A337:AG337)-COUNTIF('Captura de datos de CONTACTO'!A337:AG337,"#N/A")&gt;0,TRUE,FALSE)</f>
        <v>0</v>
      </c>
      <c r="B337" t="b">
        <f>IF(OR(ISBLANK('Captura de datos de CONTACTO'!B337),ISBLANK('Captura de datos de CONTACTO'!C337),ISBLANK('Captura de datos de CONTACTO'!D337),ISBLANK('Captura de datos de CONTACTO'!E337),ISBLANK('Captura de datos de CONTACTO'!I337),ISBLANK('Captura de datos de CONTACTO'!J337),ISBLANK('Captura de datos de CONTACTO'!L337),ISBLANK('Captura de datos de CONTACTO'!M337),ISBLANK('Captura de datos de CONTACTO'!N337)),TRUE,FALSE)</f>
        <v>1</v>
      </c>
    </row>
    <row r="338" spans="1:2" x14ac:dyDescent="0.3">
      <c r="A338" s="42" t="b">
        <f>IF(COUNTA('Captura de datos de CONTACTO'!A338:AG338)-COUNTIF('Captura de datos de CONTACTO'!A338:AG338,"#N/A")&gt;0,TRUE,FALSE)</f>
        <v>0</v>
      </c>
      <c r="B338" t="b">
        <f>IF(OR(ISBLANK('Captura de datos de CONTACTO'!B338),ISBLANK('Captura de datos de CONTACTO'!C338),ISBLANK('Captura de datos de CONTACTO'!D338),ISBLANK('Captura de datos de CONTACTO'!E338),ISBLANK('Captura de datos de CONTACTO'!I338),ISBLANK('Captura de datos de CONTACTO'!J338),ISBLANK('Captura de datos de CONTACTO'!L338),ISBLANK('Captura de datos de CONTACTO'!M338),ISBLANK('Captura de datos de CONTACTO'!N338)),TRUE,FALSE)</f>
        <v>1</v>
      </c>
    </row>
    <row r="339" spans="1:2" x14ac:dyDescent="0.3">
      <c r="A339" s="42" t="b">
        <f>IF(COUNTA('Captura de datos de CONTACTO'!A339:AG339)-COUNTIF('Captura de datos de CONTACTO'!A339:AG339,"#N/A")&gt;0,TRUE,FALSE)</f>
        <v>0</v>
      </c>
      <c r="B339" t="b">
        <f>IF(OR(ISBLANK('Captura de datos de CONTACTO'!B339),ISBLANK('Captura de datos de CONTACTO'!C339),ISBLANK('Captura de datos de CONTACTO'!D339),ISBLANK('Captura de datos de CONTACTO'!E339),ISBLANK('Captura de datos de CONTACTO'!I339),ISBLANK('Captura de datos de CONTACTO'!J339),ISBLANK('Captura de datos de CONTACTO'!L339),ISBLANK('Captura de datos de CONTACTO'!M339),ISBLANK('Captura de datos de CONTACTO'!N339)),TRUE,FALSE)</f>
        <v>1</v>
      </c>
    </row>
    <row r="340" spans="1:2" x14ac:dyDescent="0.3">
      <c r="A340" s="42" t="b">
        <f>IF(COUNTA('Captura de datos de CONTACTO'!A340:AG340)-COUNTIF('Captura de datos de CONTACTO'!A340:AG340,"#N/A")&gt;0,TRUE,FALSE)</f>
        <v>0</v>
      </c>
      <c r="B340" t="b">
        <f>IF(OR(ISBLANK('Captura de datos de CONTACTO'!B340),ISBLANK('Captura de datos de CONTACTO'!C340),ISBLANK('Captura de datos de CONTACTO'!D340),ISBLANK('Captura de datos de CONTACTO'!E340),ISBLANK('Captura de datos de CONTACTO'!I340),ISBLANK('Captura de datos de CONTACTO'!J340),ISBLANK('Captura de datos de CONTACTO'!L340),ISBLANK('Captura de datos de CONTACTO'!M340),ISBLANK('Captura de datos de CONTACTO'!N340)),TRUE,FALSE)</f>
        <v>1</v>
      </c>
    </row>
    <row r="341" spans="1:2" x14ac:dyDescent="0.3">
      <c r="A341" s="42" t="b">
        <f>IF(COUNTA('Captura de datos de CONTACTO'!A341:AG341)-COUNTIF('Captura de datos de CONTACTO'!A341:AG341,"#N/A")&gt;0,TRUE,FALSE)</f>
        <v>0</v>
      </c>
      <c r="B341" t="b">
        <f>IF(OR(ISBLANK('Captura de datos de CONTACTO'!B341),ISBLANK('Captura de datos de CONTACTO'!C341),ISBLANK('Captura de datos de CONTACTO'!D341),ISBLANK('Captura de datos de CONTACTO'!E341),ISBLANK('Captura de datos de CONTACTO'!I341),ISBLANK('Captura de datos de CONTACTO'!J341),ISBLANK('Captura de datos de CONTACTO'!L341),ISBLANK('Captura de datos de CONTACTO'!M341),ISBLANK('Captura de datos de CONTACTO'!N341)),TRUE,FALSE)</f>
        <v>1</v>
      </c>
    </row>
    <row r="342" spans="1:2" x14ac:dyDescent="0.3">
      <c r="A342" s="42" t="b">
        <f>IF(COUNTA('Captura de datos de CONTACTO'!A342:AG342)-COUNTIF('Captura de datos de CONTACTO'!A342:AG342,"#N/A")&gt;0,TRUE,FALSE)</f>
        <v>0</v>
      </c>
      <c r="B342" t="b">
        <f>IF(OR(ISBLANK('Captura de datos de CONTACTO'!B342),ISBLANK('Captura de datos de CONTACTO'!C342),ISBLANK('Captura de datos de CONTACTO'!D342),ISBLANK('Captura de datos de CONTACTO'!E342),ISBLANK('Captura de datos de CONTACTO'!I342),ISBLANK('Captura de datos de CONTACTO'!J342),ISBLANK('Captura de datos de CONTACTO'!L342),ISBLANK('Captura de datos de CONTACTO'!M342),ISBLANK('Captura de datos de CONTACTO'!N342)),TRUE,FALSE)</f>
        <v>1</v>
      </c>
    </row>
    <row r="343" spans="1:2" x14ac:dyDescent="0.3">
      <c r="A343" s="42" t="b">
        <f>IF(COUNTA('Captura de datos de CONTACTO'!A343:AG343)-COUNTIF('Captura de datos de CONTACTO'!A343:AG343,"#N/A")&gt;0,TRUE,FALSE)</f>
        <v>0</v>
      </c>
      <c r="B343" t="b">
        <f>IF(OR(ISBLANK('Captura de datos de CONTACTO'!B343),ISBLANK('Captura de datos de CONTACTO'!C343),ISBLANK('Captura de datos de CONTACTO'!D343),ISBLANK('Captura de datos de CONTACTO'!E343),ISBLANK('Captura de datos de CONTACTO'!I343),ISBLANK('Captura de datos de CONTACTO'!J343),ISBLANK('Captura de datos de CONTACTO'!L343),ISBLANK('Captura de datos de CONTACTO'!M343),ISBLANK('Captura de datos de CONTACTO'!N343)),TRUE,FALSE)</f>
        <v>1</v>
      </c>
    </row>
    <row r="344" spans="1:2" x14ac:dyDescent="0.3">
      <c r="A344" s="42" t="b">
        <f>IF(COUNTA('Captura de datos de CONTACTO'!A344:AG344)-COUNTIF('Captura de datos de CONTACTO'!A344:AG344,"#N/A")&gt;0,TRUE,FALSE)</f>
        <v>0</v>
      </c>
      <c r="B344" t="b">
        <f>IF(OR(ISBLANK('Captura de datos de CONTACTO'!B344),ISBLANK('Captura de datos de CONTACTO'!C344),ISBLANK('Captura de datos de CONTACTO'!D344),ISBLANK('Captura de datos de CONTACTO'!E344),ISBLANK('Captura de datos de CONTACTO'!I344),ISBLANK('Captura de datos de CONTACTO'!J344),ISBLANK('Captura de datos de CONTACTO'!L344),ISBLANK('Captura de datos de CONTACTO'!M344),ISBLANK('Captura de datos de CONTACTO'!N344)),TRUE,FALSE)</f>
        <v>1</v>
      </c>
    </row>
    <row r="345" spans="1:2" x14ac:dyDescent="0.3">
      <c r="A345" s="42" t="b">
        <f>IF(COUNTA('Captura de datos de CONTACTO'!A345:AG345)-COUNTIF('Captura de datos de CONTACTO'!A345:AG345,"#N/A")&gt;0,TRUE,FALSE)</f>
        <v>0</v>
      </c>
      <c r="B345" t="b">
        <f>IF(OR(ISBLANK('Captura de datos de CONTACTO'!B345),ISBLANK('Captura de datos de CONTACTO'!C345),ISBLANK('Captura de datos de CONTACTO'!D345),ISBLANK('Captura de datos de CONTACTO'!E345),ISBLANK('Captura de datos de CONTACTO'!I345),ISBLANK('Captura de datos de CONTACTO'!J345),ISBLANK('Captura de datos de CONTACTO'!L345),ISBLANK('Captura de datos de CONTACTO'!M345),ISBLANK('Captura de datos de CONTACTO'!N345)),TRUE,FALSE)</f>
        <v>1</v>
      </c>
    </row>
    <row r="346" spans="1:2" x14ac:dyDescent="0.3">
      <c r="A346" s="42" t="b">
        <f>IF(COUNTA('Captura de datos de CONTACTO'!A346:AG346)-COUNTIF('Captura de datos de CONTACTO'!A346:AG346,"#N/A")&gt;0,TRUE,FALSE)</f>
        <v>0</v>
      </c>
      <c r="B346" t="b">
        <f>IF(OR(ISBLANK('Captura de datos de CONTACTO'!B346),ISBLANK('Captura de datos de CONTACTO'!C346),ISBLANK('Captura de datos de CONTACTO'!D346),ISBLANK('Captura de datos de CONTACTO'!E346),ISBLANK('Captura de datos de CONTACTO'!I346),ISBLANK('Captura de datos de CONTACTO'!J346),ISBLANK('Captura de datos de CONTACTO'!L346),ISBLANK('Captura de datos de CONTACTO'!M346),ISBLANK('Captura de datos de CONTACTO'!N346)),TRUE,FALSE)</f>
        <v>1</v>
      </c>
    </row>
    <row r="347" spans="1:2" x14ac:dyDescent="0.3">
      <c r="A347" s="42" t="b">
        <f>IF(COUNTA('Captura de datos de CONTACTO'!A347:AG347)-COUNTIF('Captura de datos de CONTACTO'!A347:AG347,"#N/A")&gt;0,TRUE,FALSE)</f>
        <v>0</v>
      </c>
      <c r="B347" t="b">
        <f>IF(OR(ISBLANK('Captura de datos de CONTACTO'!B347),ISBLANK('Captura de datos de CONTACTO'!C347),ISBLANK('Captura de datos de CONTACTO'!D347),ISBLANK('Captura de datos de CONTACTO'!E347),ISBLANK('Captura de datos de CONTACTO'!I347),ISBLANK('Captura de datos de CONTACTO'!J347),ISBLANK('Captura de datos de CONTACTO'!L347),ISBLANK('Captura de datos de CONTACTO'!M347),ISBLANK('Captura de datos de CONTACTO'!N347)),TRUE,FALSE)</f>
        <v>1</v>
      </c>
    </row>
    <row r="348" spans="1:2" x14ac:dyDescent="0.3">
      <c r="A348" s="42" t="b">
        <f>IF(COUNTA('Captura de datos de CONTACTO'!A348:AG348)-COUNTIF('Captura de datos de CONTACTO'!A348:AG348,"#N/A")&gt;0,TRUE,FALSE)</f>
        <v>0</v>
      </c>
      <c r="B348" t="b">
        <f>IF(OR(ISBLANK('Captura de datos de CONTACTO'!B348),ISBLANK('Captura de datos de CONTACTO'!C348),ISBLANK('Captura de datos de CONTACTO'!D348),ISBLANK('Captura de datos de CONTACTO'!E348),ISBLANK('Captura de datos de CONTACTO'!I348),ISBLANK('Captura de datos de CONTACTO'!J348),ISBLANK('Captura de datos de CONTACTO'!L348),ISBLANK('Captura de datos de CONTACTO'!M348),ISBLANK('Captura de datos de CONTACTO'!N348)),TRUE,FALSE)</f>
        <v>1</v>
      </c>
    </row>
    <row r="349" spans="1:2" x14ac:dyDescent="0.3">
      <c r="A349" s="42" t="b">
        <f>IF(COUNTA('Captura de datos de CONTACTO'!A349:AG349)-COUNTIF('Captura de datos de CONTACTO'!A349:AG349,"#N/A")&gt;0,TRUE,FALSE)</f>
        <v>0</v>
      </c>
      <c r="B349" t="b">
        <f>IF(OR(ISBLANK('Captura de datos de CONTACTO'!B349),ISBLANK('Captura de datos de CONTACTO'!C349),ISBLANK('Captura de datos de CONTACTO'!D349),ISBLANK('Captura de datos de CONTACTO'!E349),ISBLANK('Captura de datos de CONTACTO'!I349),ISBLANK('Captura de datos de CONTACTO'!J349),ISBLANK('Captura de datos de CONTACTO'!L349),ISBLANK('Captura de datos de CONTACTO'!M349),ISBLANK('Captura de datos de CONTACTO'!N349)),TRUE,FALSE)</f>
        <v>1</v>
      </c>
    </row>
    <row r="350" spans="1:2" x14ac:dyDescent="0.3">
      <c r="A350" s="42" t="b">
        <f>IF(COUNTA('Captura de datos de CONTACTO'!A350:AG350)-COUNTIF('Captura de datos de CONTACTO'!A350:AG350,"#N/A")&gt;0,TRUE,FALSE)</f>
        <v>0</v>
      </c>
      <c r="B350" t="b">
        <f>IF(OR(ISBLANK('Captura de datos de CONTACTO'!B350),ISBLANK('Captura de datos de CONTACTO'!C350),ISBLANK('Captura de datos de CONTACTO'!D350),ISBLANK('Captura de datos de CONTACTO'!E350),ISBLANK('Captura de datos de CONTACTO'!I350),ISBLANK('Captura de datos de CONTACTO'!J350),ISBLANK('Captura de datos de CONTACTO'!L350),ISBLANK('Captura de datos de CONTACTO'!M350),ISBLANK('Captura de datos de CONTACTO'!N350)),TRUE,FALSE)</f>
        <v>1</v>
      </c>
    </row>
    <row r="351" spans="1:2" x14ac:dyDescent="0.3">
      <c r="A351" s="42" t="b">
        <f>IF(COUNTA('Captura de datos de CONTACTO'!A351:AG351)-COUNTIF('Captura de datos de CONTACTO'!A351:AG351,"#N/A")&gt;0,TRUE,FALSE)</f>
        <v>0</v>
      </c>
      <c r="B351" t="b">
        <f>IF(OR(ISBLANK('Captura de datos de CONTACTO'!B351),ISBLANK('Captura de datos de CONTACTO'!C351),ISBLANK('Captura de datos de CONTACTO'!D351),ISBLANK('Captura de datos de CONTACTO'!E351),ISBLANK('Captura de datos de CONTACTO'!I351),ISBLANK('Captura de datos de CONTACTO'!J351),ISBLANK('Captura de datos de CONTACTO'!L351),ISBLANK('Captura de datos de CONTACTO'!M351),ISBLANK('Captura de datos de CONTACTO'!N351)),TRUE,FALSE)</f>
        <v>1</v>
      </c>
    </row>
    <row r="352" spans="1:2" x14ac:dyDescent="0.3">
      <c r="A352" s="42" t="b">
        <f>IF(COUNTA('Captura de datos de CONTACTO'!A352:AG352)-COUNTIF('Captura de datos de CONTACTO'!A352:AG352,"#N/A")&gt;0,TRUE,FALSE)</f>
        <v>0</v>
      </c>
      <c r="B352" t="b">
        <f>IF(OR(ISBLANK('Captura de datos de CONTACTO'!B352),ISBLANK('Captura de datos de CONTACTO'!C352),ISBLANK('Captura de datos de CONTACTO'!D352),ISBLANK('Captura de datos de CONTACTO'!E352),ISBLANK('Captura de datos de CONTACTO'!I352),ISBLANK('Captura de datos de CONTACTO'!J352),ISBLANK('Captura de datos de CONTACTO'!L352),ISBLANK('Captura de datos de CONTACTO'!M352),ISBLANK('Captura de datos de CONTACTO'!N352)),TRUE,FALSE)</f>
        <v>1</v>
      </c>
    </row>
    <row r="353" spans="1:2" x14ac:dyDescent="0.3">
      <c r="A353" s="42" t="b">
        <f>IF(COUNTA('Captura de datos de CONTACTO'!A353:AG353)-COUNTIF('Captura de datos de CONTACTO'!A353:AG353,"#N/A")&gt;0,TRUE,FALSE)</f>
        <v>0</v>
      </c>
      <c r="B353" t="b">
        <f>IF(OR(ISBLANK('Captura de datos de CONTACTO'!B353),ISBLANK('Captura de datos de CONTACTO'!C353),ISBLANK('Captura de datos de CONTACTO'!D353),ISBLANK('Captura de datos de CONTACTO'!E353),ISBLANK('Captura de datos de CONTACTO'!I353),ISBLANK('Captura de datos de CONTACTO'!J353),ISBLANK('Captura de datos de CONTACTO'!L353),ISBLANK('Captura de datos de CONTACTO'!M353),ISBLANK('Captura de datos de CONTACTO'!N353)),TRUE,FALSE)</f>
        <v>1</v>
      </c>
    </row>
    <row r="354" spans="1:2" x14ac:dyDescent="0.3">
      <c r="A354" s="42" t="b">
        <f>IF(COUNTA('Captura de datos de CONTACTO'!A354:AG354)-COUNTIF('Captura de datos de CONTACTO'!A354:AG354,"#N/A")&gt;0,TRUE,FALSE)</f>
        <v>0</v>
      </c>
      <c r="B354" t="b">
        <f>IF(OR(ISBLANK('Captura de datos de CONTACTO'!B354),ISBLANK('Captura de datos de CONTACTO'!C354),ISBLANK('Captura de datos de CONTACTO'!D354),ISBLANK('Captura de datos de CONTACTO'!E354),ISBLANK('Captura de datos de CONTACTO'!I354),ISBLANK('Captura de datos de CONTACTO'!J354),ISBLANK('Captura de datos de CONTACTO'!L354),ISBLANK('Captura de datos de CONTACTO'!M354),ISBLANK('Captura de datos de CONTACTO'!N354)),TRUE,FALSE)</f>
        <v>1</v>
      </c>
    </row>
    <row r="355" spans="1:2" x14ac:dyDescent="0.3">
      <c r="A355" s="42" t="b">
        <f>IF(COUNTA('Captura de datos de CONTACTO'!A355:AG355)-COUNTIF('Captura de datos de CONTACTO'!A355:AG355,"#N/A")&gt;0,TRUE,FALSE)</f>
        <v>0</v>
      </c>
      <c r="B355" t="b">
        <f>IF(OR(ISBLANK('Captura de datos de CONTACTO'!B355),ISBLANK('Captura de datos de CONTACTO'!C355),ISBLANK('Captura de datos de CONTACTO'!D355),ISBLANK('Captura de datos de CONTACTO'!E355),ISBLANK('Captura de datos de CONTACTO'!I355),ISBLANK('Captura de datos de CONTACTO'!J355),ISBLANK('Captura de datos de CONTACTO'!L355),ISBLANK('Captura de datos de CONTACTO'!M355),ISBLANK('Captura de datos de CONTACTO'!N355)),TRUE,FALSE)</f>
        <v>1</v>
      </c>
    </row>
    <row r="356" spans="1:2" x14ac:dyDescent="0.3">
      <c r="A356" s="42" t="b">
        <f>IF(COUNTA('Captura de datos de CONTACTO'!A356:AG356)-COUNTIF('Captura de datos de CONTACTO'!A356:AG356,"#N/A")&gt;0,TRUE,FALSE)</f>
        <v>0</v>
      </c>
      <c r="B356" t="b">
        <f>IF(OR(ISBLANK('Captura de datos de CONTACTO'!B356),ISBLANK('Captura de datos de CONTACTO'!C356),ISBLANK('Captura de datos de CONTACTO'!D356),ISBLANK('Captura de datos de CONTACTO'!E356),ISBLANK('Captura de datos de CONTACTO'!I356),ISBLANK('Captura de datos de CONTACTO'!J356),ISBLANK('Captura de datos de CONTACTO'!L356),ISBLANK('Captura de datos de CONTACTO'!M356),ISBLANK('Captura de datos de CONTACTO'!N356)),TRUE,FALSE)</f>
        <v>1</v>
      </c>
    </row>
    <row r="357" spans="1:2" x14ac:dyDescent="0.3">
      <c r="A357" s="42" t="b">
        <f>IF(COUNTA('Captura de datos de CONTACTO'!A357:AG357)-COUNTIF('Captura de datos de CONTACTO'!A357:AG357,"#N/A")&gt;0,TRUE,FALSE)</f>
        <v>0</v>
      </c>
      <c r="B357" t="b">
        <f>IF(OR(ISBLANK('Captura de datos de CONTACTO'!B357),ISBLANK('Captura de datos de CONTACTO'!C357),ISBLANK('Captura de datos de CONTACTO'!D357),ISBLANK('Captura de datos de CONTACTO'!E357),ISBLANK('Captura de datos de CONTACTO'!I357),ISBLANK('Captura de datos de CONTACTO'!J357),ISBLANK('Captura de datos de CONTACTO'!L357),ISBLANK('Captura de datos de CONTACTO'!M357),ISBLANK('Captura de datos de CONTACTO'!N357)),TRUE,FALSE)</f>
        <v>1</v>
      </c>
    </row>
    <row r="358" spans="1:2" x14ac:dyDescent="0.3">
      <c r="A358" s="42" t="b">
        <f>IF(COUNTA('Captura de datos de CONTACTO'!A358:AG358)-COUNTIF('Captura de datos de CONTACTO'!A358:AG358,"#N/A")&gt;0,TRUE,FALSE)</f>
        <v>0</v>
      </c>
      <c r="B358" t="b">
        <f>IF(OR(ISBLANK('Captura de datos de CONTACTO'!B358),ISBLANK('Captura de datos de CONTACTO'!C358),ISBLANK('Captura de datos de CONTACTO'!D358),ISBLANK('Captura de datos de CONTACTO'!E358),ISBLANK('Captura de datos de CONTACTO'!I358),ISBLANK('Captura de datos de CONTACTO'!J358),ISBLANK('Captura de datos de CONTACTO'!L358),ISBLANK('Captura de datos de CONTACTO'!M358),ISBLANK('Captura de datos de CONTACTO'!N358)),TRUE,FALSE)</f>
        <v>1</v>
      </c>
    </row>
    <row r="359" spans="1:2" x14ac:dyDescent="0.3">
      <c r="A359" s="42" t="b">
        <f>IF(COUNTA('Captura de datos de CONTACTO'!A359:AG359)-COUNTIF('Captura de datos de CONTACTO'!A359:AG359,"#N/A")&gt;0,TRUE,FALSE)</f>
        <v>0</v>
      </c>
      <c r="B359" t="b">
        <f>IF(OR(ISBLANK('Captura de datos de CONTACTO'!B359),ISBLANK('Captura de datos de CONTACTO'!C359),ISBLANK('Captura de datos de CONTACTO'!D359),ISBLANK('Captura de datos de CONTACTO'!E359),ISBLANK('Captura de datos de CONTACTO'!I359),ISBLANK('Captura de datos de CONTACTO'!J359),ISBLANK('Captura de datos de CONTACTO'!L359),ISBLANK('Captura de datos de CONTACTO'!M359),ISBLANK('Captura de datos de CONTACTO'!N359)),TRUE,FALSE)</f>
        <v>1</v>
      </c>
    </row>
    <row r="360" spans="1:2" x14ac:dyDescent="0.3">
      <c r="A360" s="42" t="b">
        <f>IF(COUNTA('Captura de datos de CONTACTO'!A360:AG360)-COUNTIF('Captura de datos de CONTACTO'!A360:AG360,"#N/A")&gt;0,TRUE,FALSE)</f>
        <v>0</v>
      </c>
      <c r="B360" t="b">
        <f>IF(OR(ISBLANK('Captura de datos de CONTACTO'!B360),ISBLANK('Captura de datos de CONTACTO'!C360),ISBLANK('Captura de datos de CONTACTO'!D360),ISBLANK('Captura de datos de CONTACTO'!E360),ISBLANK('Captura de datos de CONTACTO'!I360),ISBLANK('Captura de datos de CONTACTO'!J360),ISBLANK('Captura de datos de CONTACTO'!L360),ISBLANK('Captura de datos de CONTACTO'!M360),ISBLANK('Captura de datos de CONTACTO'!N360)),TRUE,FALSE)</f>
        <v>1</v>
      </c>
    </row>
    <row r="361" spans="1:2" x14ac:dyDescent="0.3">
      <c r="A361" s="42" t="b">
        <f>IF(COUNTA('Captura de datos de CONTACTO'!A361:AG361)-COUNTIF('Captura de datos de CONTACTO'!A361:AG361,"#N/A")&gt;0,TRUE,FALSE)</f>
        <v>0</v>
      </c>
      <c r="B361" t="b">
        <f>IF(OR(ISBLANK('Captura de datos de CONTACTO'!B361),ISBLANK('Captura de datos de CONTACTO'!C361),ISBLANK('Captura de datos de CONTACTO'!D361),ISBLANK('Captura de datos de CONTACTO'!E361),ISBLANK('Captura de datos de CONTACTO'!I361),ISBLANK('Captura de datos de CONTACTO'!J361),ISBLANK('Captura de datos de CONTACTO'!L361),ISBLANK('Captura de datos de CONTACTO'!M361),ISBLANK('Captura de datos de CONTACTO'!N361)),TRUE,FALSE)</f>
        <v>1</v>
      </c>
    </row>
    <row r="362" spans="1:2" x14ac:dyDescent="0.3">
      <c r="A362" s="42" t="b">
        <f>IF(COUNTA('Captura de datos de CONTACTO'!A362:AG362)-COUNTIF('Captura de datos de CONTACTO'!A362:AG362,"#N/A")&gt;0,TRUE,FALSE)</f>
        <v>0</v>
      </c>
      <c r="B362" t="b">
        <f>IF(OR(ISBLANK('Captura de datos de CONTACTO'!B362),ISBLANK('Captura de datos de CONTACTO'!C362),ISBLANK('Captura de datos de CONTACTO'!D362),ISBLANK('Captura de datos de CONTACTO'!E362),ISBLANK('Captura de datos de CONTACTO'!I362),ISBLANK('Captura de datos de CONTACTO'!J362),ISBLANK('Captura de datos de CONTACTO'!L362),ISBLANK('Captura de datos de CONTACTO'!M362),ISBLANK('Captura de datos de CONTACTO'!N362)),TRUE,FALSE)</f>
        <v>1</v>
      </c>
    </row>
    <row r="363" spans="1:2" x14ac:dyDescent="0.3">
      <c r="A363" s="42" t="b">
        <f>IF(COUNTA('Captura de datos de CONTACTO'!A363:AG363)-COUNTIF('Captura de datos de CONTACTO'!A363:AG363,"#N/A")&gt;0,TRUE,FALSE)</f>
        <v>0</v>
      </c>
      <c r="B363" t="b">
        <f>IF(OR(ISBLANK('Captura de datos de CONTACTO'!B363),ISBLANK('Captura de datos de CONTACTO'!C363),ISBLANK('Captura de datos de CONTACTO'!D363),ISBLANK('Captura de datos de CONTACTO'!E363),ISBLANK('Captura de datos de CONTACTO'!I363),ISBLANK('Captura de datos de CONTACTO'!J363),ISBLANK('Captura de datos de CONTACTO'!L363),ISBLANK('Captura de datos de CONTACTO'!M363),ISBLANK('Captura de datos de CONTACTO'!N363)),TRUE,FALSE)</f>
        <v>1</v>
      </c>
    </row>
    <row r="364" spans="1:2" x14ac:dyDescent="0.3">
      <c r="A364" s="42" t="b">
        <f>IF(COUNTA('Captura de datos de CONTACTO'!A364:AG364)-COUNTIF('Captura de datos de CONTACTO'!A364:AG364,"#N/A")&gt;0,TRUE,FALSE)</f>
        <v>0</v>
      </c>
      <c r="B364" t="b">
        <f>IF(OR(ISBLANK('Captura de datos de CONTACTO'!B364),ISBLANK('Captura de datos de CONTACTO'!C364),ISBLANK('Captura de datos de CONTACTO'!D364),ISBLANK('Captura de datos de CONTACTO'!E364),ISBLANK('Captura de datos de CONTACTO'!I364),ISBLANK('Captura de datos de CONTACTO'!J364),ISBLANK('Captura de datos de CONTACTO'!L364),ISBLANK('Captura de datos de CONTACTO'!M364),ISBLANK('Captura de datos de CONTACTO'!N364)),TRUE,FALSE)</f>
        <v>1</v>
      </c>
    </row>
    <row r="365" spans="1:2" x14ac:dyDescent="0.3">
      <c r="A365" s="42" t="b">
        <f>IF(COUNTA('Captura de datos de CONTACTO'!A365:AG365)-COUNTIF('Captura de datos de CONTACTO'!A365:AG365,"#N/A")&gt;0,TRUE,FALSE)</f>
        <v>0</v>
      </c>
      <c r="B365" t="b">
        <f>IF(OR(ISBLANK('Captura de datos de CONTACTO'!B365),ISBLANK('Captura de datos de CONTACTO'!C365),ISBLANK('Captura de datos de CONTACTO'!D365),ISBLANK('Captura de datos de CONTACTO'!E365),ISBLANK('Captura de datos de CONTACTO'!I365),ISBLANK('Captura de datos de CONTACTO'!J365),ISBLANK('Captura de datos de CONTACTO'!L365),ISBLANK('Captura de datos de CONTACTO'!M365),ISBLANK('Captura de datos de CONTACTO'!N365)),TRUE,FALSE)</f>
        <v>1</v>
      </c>
    </row>
    <row r="366" spans="1:2" x14ac:dyDescent="0.3">
      <c r="A366" s="42" t="b">
        <f>IF(COUNTA('Captura de datos de CONTACTO'!A366:AG366)-COUNTIF('Captura de datos de CONTACTO'!A366:AG366,"#N/A")&gt;0,TRUE,FALSE)</f>
        <v>0</v>
      </c>
      <c r="B366" t="b">
        <f>IF(OR(ISBLANK('Captura de datos de CONTACTO'!B366),ISBLANK('Captura de datos de CONTACTO'!C366),ISBLANK('Captura de datos de CONTACTO'!D366),ISBLANK('Captura de datos de CONTACTO'!E366),ISBLANK('Captura de datos de CONTACTO'!I366),ISBLANK('Captura de datos de CONTACTO'!J366),ISBLANK('Captura de datos de CONTACTO'!L366),ISBLANK('Captura de datos de CONTACTO'!M366),ISBLANK('Captura de datos de CONTACTO'!N366)),TRUE,FALSE)</f>
        <v>1</v>
      </c>
    </row>
    <row r="367" spans="1:2" x14ac:dyDescent="0.3">
      <c r="A367" s="42" t="b">
        <f>IF(COUNTA('Captura de datos de CONTACTO'!A367:AG367)-COUNTIF('Captura de datos de CONTACTO'!A367:AG367,"#N/A")&gt;0,TRUE,FALSE)</f>
        <v>0</v>
      </c>
      <c r="B367" t="b">
        <f>IF(OR(ISBLANK('Captura de datos de CONTACTO'!B367),ISBLANK('Captura de datos de CONTACTO'!C367),ISBLANK('Captura de datos de CONTACTO'!D367),ISBLANK('Captura de datos de CONTACTO'!E367),ISBLANK('Captura de datos de CONTACTO'!I367),ISBLANK('Captura de datos de CONTACTO'!J367),ISBLANK('Captura de datos de CONTACTO'!L367),ISBLANK('Captura de datos de CONTACTO'!M367),ISBLANK('Captura de datos de CONTACTO'!N367)),TRUE,FALSE)</f>
        <v>1</v>
      </c>
    </row>
    <row r="368" spans="1:2" x14ac:dyDescent="0.3">
      <c r="A368" s="42" t="b">
        <f>IF(COUNTA('Captura de datos de CONTACTO'!A368:AG368)-COUNTIF('Captura de datos de CONTACTO'!A368:AG368,"#N/A")&gt;0,TRUE,FALSE)</f>
        <v>0</v>
      </c>
      <c r="B368" t="b">
        <f>IF(OR(ISBLANK('Captura de datos de CONTACTO'!B368),ISBLANK('Captura de datos de CONTACTO'!C368),ISBLANK('Captura de datos de CONTACTO'!D368),ISBLANK('Captura de datos de CONTACTO'!E368),ISBLANK('Captura de datos de CONTACTO'!I368),ISBLANK('Captura de datos de CONTACTO'!J368),ISBLANK('Captura de datos de CONTACTO'!L368),ISBLANK('Captura de datos de CONTACTO'!M368),ISBLANK('Captura de datos de CONTACTO'!N368)),TRUE,FALSE)</f>
        <v>1</v>
      </c>
    </row>
    <row r="369" spans="1:2" x14ac:dyDescent="0.3">
      <c r="A369" s="42" t="b">
        <f>IF(COUNTA('Captura de datos de CONTACTO'!A369:AG369)-COUNTIF('Captura de datos de CONTACTO'!A369:AG369,"#N/A")&gt;0,TRUE,FALSE)</f>
        <v>0</v>
      </c>
      <c r="B369" t="b">
        <f>IF(OR(ISBLANK('Captura de datos de CONTACTO'!B369),ISBLANK('Captura de datos de CONTACTO'!C369),ISBLANK('Captura de datos de CONTACTO'!D369),ISBLANK('Captura de datos de CONTACTO'!E369),ISBLANK('Captura de datos de CONTACTO'!I369),ISBLANK('Captura de datos de CONTACTO'!J369),ISBLANK('Captura de datos de CONTACTO'!L369),ISBLANK('Captura de datos de CONTACTO'!M369),ISBLANK('Captura de datos de CONTACTO'!N369)),TRUE,FALSE)</f>
        <v>1</v>
      </c>
    </row>
    <row r="370" spans="1:2" x14ac:dyDescent="0.3">
      <c r="A370" s="42" t="b">
        <f>IF(COUNTA('Captura de datos de CONTACTO'!A370:AG370)-COUNTIF('Captura de datos de CONTACTO'!A370:AG370,"#N/A")&gt;0,TRUE,FALSE)</f>
        <v>0</v>
      </c>
      <c r="B370" t="b">
        <f>IF(OR(ISBLANK('Captura de datos de CONTACTO'!B370),ISBLANK('Captura de datos de CONTACTO'!C370),ISBLANK('Captura de datos de CONTACTO'!D370),ISBLANK('Captura de datos de CONTACTO'!E370),ISBLANK('Captura de datos de CONTACTO'!I370),ISBLANK('Captura de datos de CONTACTO'!J370),ISBLANK('Captura de datos de CONTACTO'!L370),ISBLANK('Captura de datos de CONTACTO'!M370),ISBLANK('Captura de datos de CONTACTO'!N370)),TRUE,FALSE)</f>
        <v>1</v>
      </c>
    </row>
    <row r="371" spans="1:2" x14ac:dyDescent="0.3">
      <c r="A371" s="42" t="b">
        <f>IF(COUNTA('Captura de datos de CONTACTO'!A371:AG371)-COUNTIF('Captura de datos de CONTACTO'!A371:AG371,"#N/A")&gt;0,TRUE,FALSE)</f>
        <v>0</v>
      </c>
      <c r="B371" t="b">
        <f>IF(OR(ISBLANK('Captura de datos de CONTACTO'!B371),ISBLANK('Captura de datos de CONTACTO'!C371),ISBLANK('Captura de datos de CONTACTO'!D371),ISBLANK('Captura de datos de CONTACTO'!E371),ISBLANK('Captura de datos de CONTACTO'!I371),ISBLANK('Captura de datos de CONTACTO'!J371),ISBLANK('Captura de datos de CONTACTO'!L371),ISBLANK('Captura de datos de CONTACTO'!M371),ISBLANK('Captura de datos de CONTACTO'!N371)),TRUE,FALSE)</f>
        <v>1</v>
      </c>
    </row>
    <row r="372" spans="1:2" x14ac:dyDescent="0.3">
      <c r="A372" s="42" t="b">
        <f>IF(COUNTA('Captura de datos de CONTACTO'!A372:AG372)-COUNTIF('Captura de datos de CONTACTO'!A372:AG372,"#N/A")&gt;0,TRUE,FALSE)</f>
        <v>0</v>
      </c>
      <c r="B372" t="b">
        <f>IF(OR(ISBLANK('Captura de datos de CONTACTO'!B372),ISBLANK('Captura de datos de CONTACTO'!C372),ISBLANK('Captura de datos de CONTACTO'!D372),ISBLANK('Captura de datos de CONTACTO'!E372),ISBLANK('Captura de datos de CONTACTO'!I372),ISBLANK('Captura de datos de CONTACTO'!J372),ISBLANK('Captura de datos de CONTACTO'!L372),ISBLANK('Captura de datos de CONTACTO'!M372),ISBLANK('Captura de datos de CONTACTO'!N372)),TRUE,FALSE)</f>
        <v>1</v>
      </c>
    </row>
    <row r="373" spans="1:2" x14ac:dyDescent="0.3">
      <c r="A373" s="42" t="b">
        <f>IF(COUNTA('Captura de datos de CONTACTO'!A373:AG373)-COUNTIF('Captura de datos de CONTACTO'!A373:AG373,"#N/A")&gt;0,TRUE,FALSE)</f>
        <v>0</v>
      </c>
      <c r="B373" t="b">
        <f>IF(OR(ISBLANK('Captura de datos de CONTACTO'!B373),ISBLANK('Captura de datos de CONTACTO'!C373),ISBLANK('Captura de datos de CONTACTO'!D373),ISBLANK('Captura de datos de CONTACTO'!E373),ISBLANK('Captura de datos de CONTACTO'!I373),ISBLANK('Captura de datos de CONTACTO'!J373),ISBLANK('Captura de datos de CONTACTO'!L373),ISBLANK('Captura de datos de CONTACTO'!M373),ISBLANK('Captura de datos de CONTACTO'!N373)),TRUE,FALSE)</f>
        <v>1</v>
      </c>
    </row>
    <row r="374" spans="1:2" x14ac:dyDescent="0.3">
      <c r="A374" s="42" t="b">
        <f>IF(COUNTA('Captura de datos de CONTACTO'!A374:AG374)-COUNTIF('Captura de datos de CONTACTO'!A374:AG374,"#N/A")&gt;0,TRUE,FALSE)</f>
        <v>0</v>
      </c>
      <c r="B374" t="b">
        <f>IF(OR(ISBLANK('Captura de datos de CONTACTO'!B374),ISBLANK('Captura de datos de CONTACTO'!C374),ISBLANK('Captura de datos de CONTACTO'!D374),ISBLANK('Captura de datos de CONTACTO'!E374),ISBLANK('Captura de datos de CONTACTO'!I374),ISBLANK('Captura de datos de CONTACTO'!J374),ISBLANK('Captura de datos de CONTACTO'!L374),ISBLANK('Captura de datos de CONTACTO'!M374),ISBLANK('Captura de datos de CONTACTO'!N374)),TRUE,FALSE)</f>
        <v>1</v>
      </c>
    </row>
    <row r="375" spans="1:2" x14ac:dyDescent="0.3">
      <c r="A375" s="42" t="b">
        <f>IF(COUNTA('Captura de datos de CONTACTO'!A375:AG375)-COUNTIF('Captura de datos de CONTACTO'!A375:AG375,"#N/A")&gt;0,TRUE,FALSE)</f>
        <v>0</v>
      </c>
      <c r="B375" t="b">
        <f>IF(OR(ISBLANK('Captura de datos de CONTACTO'!B375),ISBLANK('Captura de datos de CONTACTO'!C375),ISBLANK('Captura de datos de CONTACTO'!D375),ISBLANK('Captura de datos de CONTACTO'!E375),ISBLANK('Captura de datos de CONTACTO'!I375),ISBLANK('Captura de datos de CONTACTO'!J375),ISBLANK('Captura de datos de CONTACTO'!L375),ISBLANK('Captura de datos de CONTACTO'!M375),ISBLANK('Captura de datos de CONTACTO'!N375)),TRUE,FALSE)</f>
        <v>1</v>
      </c>
    </row>
    <row r="376" spans="1:2" x14ac:dyDescent="0.3">
      <c r="A376" s="42" t="b">
        <f>IF(COUNTA('Captura de datos de CONTACTO'!A376:AG376)-COUNTIF('Captura de datos de CONTACTO'!A376:AG376,"#N/A")&gt;0,TRUE,FALSE)</f>
        <v>0</v>
      </c>
      <c r="B376" t="b">
        <f>IF(OR(ISBLANK('Captura de datos de CONTACTO'!B376),ISBLANK('Captura de datos de CONTACTO'!C376),ISBLANK('Captura de datos de CONTACTO'!D376),ISBLANK('Captura de datos de CONTACTO'!E376),ISBLANK('Captura de datos de CONTACTO'!I376),ISBLANK('Captura de datos de CONTACTO'!J376),ISBLANK('Captura de datos de CONTACTO'!L376),ISBLANK('Captura de datos de CONTACTO'!M376),ISBLANK('Captura de datos de CONTACTO'!N376)),TRUE,FALSE)</f>
        <v>1</v>
      </c>
    </row>
    <row r="377" spans="1:2" x14ac:dyDescent="0.3">
      <c r="A377" s="42" t="b">
        <f>IF(COUNTA('Captura de datos de CONTACTO'!A377:AG377)-COUNTIF('Captura de datos de CONTACTO'!A377:AG377,"#N/A")&gt;0,TRUE,FALSE)</f>
        <v>0</v>
      </c>
      <c r="B377" t="b">
        <f>IF(OR(ISBLANK('Captura de datos de CONTACTO'!B377),ISBLANK('Captura de datos de CONTACTO'!C377),ISBLANK('Captura de datos de CONTACTO'!D377),ISBLANK('Captura de datos de CONTACTO'!E377),ISBLANK('Captura de datos de CONTACTO'!I377),ISBLANK('Captura de datos de CONTACTO'!J377),ISBLANK('Captura de datos de CONTACTO'!L377),ISBLANK('Captura de datos de CONTACTO'!M377),ISBLANK('Captura de datos de CONTACTO'!N377)),TRUE,FALSE)</f>
        <v>1</v>
      </c>
    </row>
    <row r="378" spans="1:2" x14ac:dyDescent="0.3">
      <c r="A378" s="42" t="b">
        <f>IF(COUNTA('Captura de datos de CONTACTO'!A378:AG378)-COUNTIF('Captura de datos de CONTACTO'!A378:AG378,"#N/A")&gt;0,TRUE,FALSE)</f>
        <v>0</v>
      </c>
      <c r="B378" t="b">
        <f>IF(OR(ISBLANK('Captura de datos de CONTACTO'!B378),ISBLANK('Captura de datos de CONTACTO'!C378),ISBLANK('Captura de datos de CONTACTO'!D378),ISBLANK('Captura de datos de CONTACTO'!E378),ISBLANK('Captura de datos de CONTACTO'!I378),ISBLANK('Captura de datos de CONTACTO'!J378),ISBLANK('Captura de datos de CONTACTO'!L378),ISBLANK('Captura de datos de CONTACTO'!M378),ISBLANK('Captura de datos de CONTACTO'!N378)),TRUE,FALSE)</f>
        <v>1</v>
      </c>
    </row>
    <row r="379" spans="1:2" x14ac:dyDescent="0.3">
      <c r="A379" s="42" t="b">
        <f>IF(COUNTA('Captura de datos de CONTACTO'!A379:AG379)-COUNTIF('Captura de datos de CONTACTO'!A379:AG379,"#N/A")&gt;0,TRUE,FALSE)</f>
        <v>0</v>
      </c>
      <c r="B379" t="b">
        <f>IF(OR(ISBLANK('Captura de datos de CONTACTO'!B379),ISBLANK('Captura de datos de CONTACTO'!C379),ISBLANK('Captura de datos de CONTACTO'!D379),ISBLANK('Captura de datos de CONTACTO'!E379),ISBLANK('Captura de datos de CONTACTO'!I379),ISBLANK('Captura de datos de CONTACTO'!J379),ISBLANK('Captura de datos de CONTACTO'!L379),ISBLANK('Captura de datos de CONTACTO'!M379),ISBLANK('Captura de datos de CONTACTO'!N379)),TRUE,FALSE)</f>
        <v>1</v>
      </c>
    </row>
    <row r="380" spans="1:2" x14ac:dyDescent="0.3">
      <c r="A380" s="42" t="b">
        <f>IF(COUNTA('Captura de datos de CONTACTO'!A380:AG380)-COUNTIF('Captura de datos de CONTACTO'!A380:AG380,"#N/A")&gt;0,TRUE,FALSE)</f>
        <v>0</v>
      </c>
      <c r="B380" t="b">
        <f>IF(OR(ISBLANK('Captura de datos de CONTACTO'!B380),ISBLANK('Captura de datos de CONTACTO'!C380),ISBLANK('Captura de datos de CONTACTO'!D380),ISBLANK('Captura de datos de CONTACTO'!E380),ISBLANK('Captura de datos de CONTACTO'!I380),ISBLANK('Captura de datos de CONTACTO'!J380),ISBLANK('Captura de datos de CONTACTO'!L380),ISBLANK('Captura de datos de CONTACTO'!M380),ISBLANK('Captura de datos de CONTACTO'!N380)),TRUE,FALSE)</f>
        <v>1</v>
      </c>
    </row>
    <row r="381" spans="1:2" x14ac:dyDescent="0.3">
      <c r="A381" s="42" t="b">
        <f>IF(COUNTA('Captura de datos de CONTACTO'!A381:AG381)-COUNTIF('Captura de datos de CONTACTO'!A381:AG381,"#N/A")&gt;0,TRUE,FALSE)</f>
        <v>0</v>
      </c>
      <c r="B381" t="b">
        <f>IF(OR(ISBLANK('Captura de datos de CONTACTO'!B381),ISBLANK('Captura de datos de CONTACTO'!C381),ISBLANK('Captura de datos de CONTACTO'!D381),ISBLANK('Captura de datos de CONTACTO'!E381),ISBLANK('Captura de datos de CONTACTO'!I381),ISBLANK('Captura de datos de CONTACTO'!J381),ISBLANK('Captura de datos de CONTACTO'!L381),ISBLANK('Captura de datos de CONTACTO'!M381),ISBLANK('Captura de datos de CONTACTO'!N381)),TRUE,FALSE)</f>
        <v>1</v>
      </c>
    </row>
    <row r="382" spans="1:2" x14ac:dyDescent="0.3">
      <c r="A382" s="42" t="b">
        <f>IF(COUNTA('Captura de datos de CONTACTO'!A382:AG382)-COUNTIF('Captura de datos de CONTACTO'!A382:AG382,"#N/A")&gt;0,TRUE,FALSE)</f>
        <v>0</v>
      </c>
      <c r="B382" t="b">
        <f>IF(OR(ISBLANK('Captura de datos de CONTACTO'!B382),ISBLANK('Captura de datos de CONTACTO'!C382),ISBLANK('Captura de datos de CONTACTO'!D382),ISBLANK('Captura de datos de CONTACTO'!E382),ISBLANK('Captura de datos de CONTACTO'!I382),ISBLANK('Captura de datos de CONTACTO'!J382),ISBLANK('Captura de datos de CONTACTO'!L382),ISBLANK('Captura de datos de CONTACTO'!M382),ISBLANK('Captura de datos de CONTACTO'!N382)),TRUE,FALSE)</f>
        <v>1</v>
      </c>
    </row>
    <row r="383" spans="1:2" x14ac:dyDescent="0.3">
      <c r="A383" s="42" t="b">
        <f>IF(COUNTA('Captura de datos de CONTACTO'!A383:AG383)-COUNTIF('Captura de datos de CONTACTO'!A383:AG383,"#N/A")&gt;0,TRUE,FALSE)</f>
        <v>0</v>
      </c>
      <c r="B383" t="b">
        <f>IF(OR(ISBLANK('Captura de datos de CONTACTO'!B383),ISBLANK('Captura de datos de CONTACTO'!C383),ISBLANK('Captura de datos de CONTACTO'!D383),ISBLANK('Captura de datos de CONTACTO'!E383),ISBLANK('Captura de datos de CONTACTO'!I383),ISBLANK('Captura de datos de CONTACTO'!J383),ISBLANK('Captura de datos de CONTACTO'!L383),ISBLANK('Captura de datos de CONTACTO'!M383),ISBLANK('Captura de datos de CONTACTO'!N383)),TRUE,FALSE)</f>
        <v>1</v>
      </c>
    </row>
    <row r="384" spans="1:2" x14ac:dyDescent="0.3">
      <c r="A384" s="42" t="b">
        <f>IF(COUNTA('Captura de datos de CONTACTO'!A384:AG384)-COUNTIF('Captura de datos de CONTACTO'!A384:AG384,"#N/A")&gt;0,TRUE,FALSE)</f>
        <v>0</v>
      </c>
      <c r="B384" t="b">
        <f>IF(OR(ISBLANK('Captura de datos de CONTACTO'!B384),ISBLANK('Captura de datos de CONTACTO'!C384),ISBLANK('Captura de datos de CONTACTO'!D384),ISBLANK('Captura de datos de CONTACTO'!E384),ISBLANK('Captura de datos de CONTACTO'!I384),ISBLANK('Captura de datos de CONTACTO'!J384),ISBLANK('Captura de datos de CONTACTO'!L384),ISBLANK('Captura de datos de CONTACTO'!M384),ISBLANK('Captura de datos de CONTACTO'!N384)),TRUE,FALSE)</f>
        <v>1</v>
      </c>
    </row>
    <row r="385" spans="1:2" x14ac:dyDescent="0.3">
      <c r="A385" s="42" t="b">
        <f>IF(COUNTA('Captura de datos de CONTACTO'!A385:AG385)-COUNTIF('Captura de datos de CONTACTO'!A385:AG385,"#N/A")&gt;0,TRUE,FALSE)</f>
        <v>0</v>
      </c>
      <c r="B385" t="b">
        <f>IF(OR(ISBLANK('Captura de datos de CONTACTO'!B385),ISBLANK('Captura de datos de CONTACTO'!C385),ISBLANK('Captura de datos de CONTACTO'!D385),ISBLANK('Captura de datos de CONTACTO'!E385),ISBLANK('Captura de datos de CONTACTO'!I385),ISBLANK('Captura de datos de CONTACTO'!J385),ISBLANK('Captura de datos de CONTACTO'!L385),ISBLANK('Captura de datos de CONTACTO'!M385),ISBLANK('Captura de datos de CONTACTO'!N385)),TRUE,FALSE)</f>
        <v>1</v>
      </c>
    </row>
    <row r="386" spans="1:2" x14ac:dyDescent="0.3">
      <c r="A386" s="42" t="b">
        <f>IF(COUNTA('Captura de datos de CONTACTO'!A386:AG386)-COUNTIF('Captura de datos de CONTACTO'!A386:AG386,"#N/A")&gt;0,TRUE,FALSE)</f>
        <v>0</v>
      </c>
      <c r="B386" t="b">
        <f>IF(OR(ISBLANK('Captura de datos de CONTACTO'!B386),ISBLANK('Captura de datos de CONTACTO'!C386),ISBLANK('Captura de datos de CONTACTO'!D386),ISBLANK('Captura de datos de CONTACTO'!E386),ISBLANK('Captura de datos de CONTACTO'!I386),ISBLANK('Captura de datos de CONTACTO'!J386),ISBLANK('Captura de datos de CONTACTO'!L386),ISBLANK('Captura de datos de CONTACTO'!M386),ISBLANK('Captura de datos de CONTACTO'!N386)),TRUE,FALSE)</f>
        <v>1</v>
      </c>
    </row>
    <row r="387" spans="1:2" x14ac:dyDescent="0.3">
      <c r="A387" s="42" t="b">
        <f>IF(COUNTA('Captura de datos de CONTACTO'!A387:AG387)-COUNTIF('Captura de datos de CONTACTO'!A387:AG387,"#N/A")&gt;0,TRUE,FALSE)</f>
        <v>0</v>
      </c>
      <c r="B387" t="b">
        <f>IF(OR(ISBLANK('Captura de datos de CONTACTO'!B387),ISBLANK('Captura de datos de CONTACTO'!C387),ISBLANK('Captura de datos de CONTACTO'!D387),ISBLANK('Captura de datos de CONTACTO'!E387),ISBLANK('Captura de datos de CONTACTO'!I387),ISBLANK('Captura de datos de CONTACTO'!J387),ISBLANK('Captura de datos de CONTACTO'!L387),ISBLANK('Captura de datos de CONTACTO'!M387),ISBLANK('Captura de datos de CONTACTO'!N387)),TRUE,FALSE)</f>
        <v>1</v>
      </c>
    </row>
    <row r="388" spans="1:2" x14ac:dyDescent="0.3">
      <c r="A388" s="42" t="b">
        <f>IF(COUNTA('Captura de datos de CONTACTO'!A388:AG388)-COUNTIF('Captura de datos de CONTACTO'!A388:AG388,"#N/A")&gt;0,TRUE,FALSE)</f>
        <v>0</v>
      </c>
      <c r="B388" t="b">
        <f>IF(OR(ISBLANK('Captura de datos de CONTACTO'!B388),ISBLANK('Captura de datos de CONTACTO'!C388),ISBLANK('Captura de datos de CONTACTO'!D388),ISBLANK('Captura de datos de CONTACTO'!E388),ISBLANK('Captura de datos de CONTACTO'!I388),ISBLANK('Captura de datos de CONTACTO'!J388),ISBLANK('Captura de datos de CONTACTO'!L388),ISBLANK('Captura de datos de CONTACTO'!M388),ISBLANK('Captura de datos de CONTACTO'!N388)),TRUE,FALSE)</f>
        <v>1</v>
      </c>
    </row>
    <row r="389" spans="1:2" x14ac:dyDescent="0.3">
      <c r="A389" s="42" t="b">
        <f>IF(COUNTA('Captura de datos de CONTACTO'!A389:AG389)-COUNTIF('Captura de datos de CONTACTO'!A389:AG389,"#N/A")&gt;0,TRUE,FALSE)</f>
        <v>0</v>
      </c>
      <c r="B389" t="b">
        <f>IF(OR(ISBLANK('Captura de datos de CONTACTO'!B389),ISBLANK('Captura de datos de CONTACTO'!C389),ISBLANK('Captura de datos de CONTACTO'!D389),ISBLANK('Captura de datos de CONTACTO'!E389),ISBLANK('Captura de datos de CONTACTO'!I389),ISBLANK('Captura de datos de CONTACTO'!J389),ISBLANK('Captura de datos de CONTACTO'!L389),ISBLANK('Captura de datos de CONTACTO'!M389),ISBLANK('Captura de datos de CONTACTO'!N389)),TRUE,FALSE)</f>
        <v>1</v>
      </c>
    </row>
    <row r="390" spans="1:2" x14ac:dyDescent="0.3">
      <c r="A390" s="42" t="b">
        <f>IF(COUNTA('Captura de datos de CONTACTO'!A390:AG390)-COUNTIF('Captura de datos de CONTACTO'!A390:AG390,"#N/A")&gt;0,TRUE,FALSE)</f>
        <v>0</v>
      </c>
      <c r="B390" t="b">
        <f>IF(OR(ISBLANK('Captura de datos de CONTACTO'!B390),ISBLANK('Captura de datos de CONTACTO'!C390),ISBLANK('Captura de datos de CONTACTO'!D390),ISBLANK('Captura de datos de CONTACTO'!E390),ISBLANK('Captura de datos de CONTACTO'!I390),ISBLANK('Captura de datos de CONTACTO'!J390),ISBLANK('Captura de datos de CONTACTO'!L390),ISBLANK('Captura de datos de CONTACTO'!M390),ISBLANK('Captura de datos de CONTACTO'!N390)),TRUE,FALSE)</f>
        <v>1</v>
      </c>
    </row>
    <row r="391" spans="1:2" x14ac:dyDescent="0.3">
      <c r="A391" s="42" t="b">
        <f>IF(COUNTA('Captura de datos de CONTACTO'!A391:AG391)-COUNTIF('Captura de datos de CONTACTO'!A391:AG391,"#N/A")&gt;0,TRUE,FALSE)</f>
        <v>0</v>
      </c>
      <c r="B391" t="b">
        <f>IF(OR(ISBLANK('Captura de datos de CONTACTO'!B391),ISBLANK('Captura de datos de CONTACTO'!C391),ISBLANK('Captura de datos de CONTACTO'!D391),ISBLANK('Captura de datos de CONTACTO'!E391),ISBLANK('Captura de datos de CONTACTO'!I391),ISBLANK('Captura de datos de CONTACTO'!J391),ISBLANK('Captura de datos de CONTACTO'!L391),ISBLANK('Captura de datos de CONTACTO'!M391),ISBLANK('Captura de datos de CONTACTO'!N391)),TRUE,FALSE)</f>
        <v>1</v>
      </c>
    </row>
    <row r="392" spans="1:2" x14ac:dyDescent="0.3">
      <c r="A392" s="42" t="b">
        <f>IF(COUNTA('Captura de datos de CONTACTO'!A392:AG392)-COUNTIF('Captura de datos de CONTACTO'!A392:AG392,"#N/A")&gt;0,TRUE,FALSE)</f>
        <v>0</v>
      </c>
      <c r="B392" t="b">
        <f>IF(OR(ISBLANK('Captura de datos de CONTACTO'!B392),ISBLANK('Captura de datos de CONTACTO'!C392),ISBLANK('Captura de datos de CONTACTO'!D392),ISBLANK('Captura de datos de CONTACTO'!E392),ISBLANK('Captura de datos de CONTACTO'!I392),ISBLANK('Captura de datos de CONTACTO'!J392),ISBLANK('Captura de datos de CONTACTO'!L392),ISBLANK('Captura de datos de CONTACTO'!M392),ISBLANK('Captura de datos de CONTACTO'!N392)),TRUE,FALSE)</f>
        <v>1</v>
      </c>
    </row>
    <row r="393" spans="1:2" x14ac:dyDescent="0.3">
      <c r="A393" s="42" t="b">
        <f>IF(COUNTA('Captura de datos de CONTACTO'!A393:AG393)-COUNTIF('Captura de datos de CONTACTO'!A393:AG393,"#N/A")&gt;0,TRUE,FALSE)</f>
        <v>0</v>
      </c>
      <c r="B393" t="b">
        <f>IF(OR(ISBLANK('Captura de datos de CONTACTO'!B393),ISBLANK('Captura de datos de CONTACTO'!C393),ISBLANK('Captura de datos de CONTACTO'!D393),ISBLANK('Captura de datos de CONTACTO'!E393),ISBLANK('Captura de datos de CONTACTO'!I393),ISBLANK('Captura de datos de CONTACTO'!J393),ISBLANK('Captura de datos de CONTACTO'!L393),ISBLANK('Captura de datos de CONTACTO'!M393),ISBLANK('Captura de datos de CONTACTO'!N393)),TRUE,FALSE)</f>
        <v>1</v>
      </c>
    </row>
    <row r="394" spans="1:2" x14ac:dyDescent="0.3">
      <c r="A394" s="42" t="b">
        <f>IF(COUNTA('Captura de datos de CONTACTO'!A394:AG394)-COUNTIF('Captura de datos de CONTACTO'!A394:AG394,"#N/A")&gt;0,TRUE,FALSE)</f>
        <v>0</v>
      </c>
      <c r="B394" t="b">
        <f>IF(OR(ISBLANK('Captura de datos de CONTACTO'!B394),ISBLANK('Captura de datos de CONTACTO'!C394),ISBLANK('Captura de datos de CONTACTO'!D394),ISBLANK('Captura de datos de CONTACTO'!E394),ISBLANK('Captura de datos de CONTACTO'!I394),ISBLANK('Captura de datos de CONTACTO'!J394),ISBLANK('Captura de datos de CONTACTO'!L394),ISBLANK('Captura de datos de CONTACTO'!M394),ISBLANK('Captura de datos de CONTACTO'!N394)),TRUE,FALSE)</f>
        <v>1</v>
      </c>
    </row>
    <row r="395" spans="1:2" x14ac:dyDescent="0.3">
      <c r="A395" s="42" t="b">
        <f>IF(COUNTA('Captura de datos de CONTACTO'!A395:AG395)-COUNTIF('Captura de datos de CONTACTO'!A395:AG395,"#N/A")&gt;0,TRUE,FALSE)</f>
        <v>0</v>
      </c>
      <c r="B395" t="b">
        <f>IF(OR(ISBLANK('Captura de datos de CONTACTO'!B395),ISBLANK('Captura de datos de CONTACTO'!C395),ISBLANK('Captura de datos de CONTACTO'!D395),ISBLANK('Captura de datos de CONTACTO'!E395),ISBLANK('Captura de datos de CONTACTO'!I395),ISBLANK('Captura de datos de CONTACTO'!J395),ISBLANK('Captura de datos de CONTACTO'!L395),ISBLANK('Captura de datos de CONTACTO'!M395),ISBLANK('Captura de datos de CONTACTO'!N395)),TRUE,FALSE)</f>
        <v>1</v>
      </c>
    </row>
    <row r="396" spans="1:2" x14ac:dyDescent="0.3">
      <c r="A396" s="42" t="b">
        <f>IF(COUNTA('Captura de datos de CONTACTO'!A396:AG396)-COUNTIF('Captura de datos de CONTACTO'!A396:AG396,"#N/A")&gt;0,TRUE,FALSE)</f>
        <v>0</v>
      </c>
      <c r="B396" t="b">
        <f>IF(OR(ISBLANK('Captura de datos de CONTACTO'!B396),ISBLANK('Captura de datos de CONTACTO'!C396),ISBLANK('Captura de datos de CONTACTO'!D396),ISBLANK('Captura de datos de CONTACTO'!E396),ISBLANK('Captura de datos de CONTACTO'!I396),ISBLANK('Captura de datos de CONTACTO'!J396),ISBLANK('Captura de datos de CONTACTO'!L396),ISBLANK('Captura de datos de CONTACTO'!M396),ISBLANK('Captura de datos de CONTACTO'!N396)),TRUE,FALSE)</f>
        <v>1</v>
      </c>
    </row>
    <row r="397" spans="1:2" x14ac:dyDescent="0.3">
      <c r="A397" s="42" t="b">
        <f>IF(COUNTA('Captura de datos de CONTACTO'!A397:AG397)-COUNTIF('Captura de datos de CONTACTO'!A397:AG397,"#N/A")&gt;0,TRUE,FALSE)</f>
        <v>0</v>
      </c>
      <c r="B397" t="b">
        <f>IF(OR(ISBLANK('Captura de datos de CONTACTO'!B397),ISBLANK('Captura de datos de CONTACTO'!C397),ISBLANK('Captura de datos de CONTACTO'!D397),ISBLANK('Captura de datos de CONTACTO'!E397),ISBLANK('Captura de datos de CONTACTO'!I397),ISBLANK('Captura de datos de CONTACTO'!J397),ISBLANK('Captura de datos de CONTACTO'!L397),ISBLANK('Captura de datos de CONTACTO'!M397),ISBLANK('Captura de datos de CONTACTO'!N397)),TRUE,FALSE)</f>
        <v>1</v>
      </c>
    </row>
    <row r="398" spans="1:2" x14ac:dyDescent="0.3">
      <c r="A398" s="42" t="b">
        <f>IF(COUNTA('Captura de datos de CONTACTO'!A398:AG398)-COUNTIF('Captura de datos de CONTACTO'!A398:AG398,"#N/A")&gt;0,TRUE,FALSE)</f>
        <v>0</v>
      </c>
      <c r="B398" t="b">
        <f>IF(OR(ISBLANK('Captura de datos de CONTACTO'!B398),ISBLANK('Captura de datos de CONTACTO'!C398),ISBLANK('Captura de datos de CONTACTO'!D398),ISBLANK('Captura de datos de CONTACTO'!E398),ISBLANK('Captura de datos de CONTACTO'!I398),ISBLANK('Captura de datos de CONTACTO'!J398),ISBLANK('Captura de datos de CONTACTO'!L398),ISBLANK('Captura de datos de CONTACTO'!M398),ISBLANK('Captura de datos de CONTACTO'!N398)),TRUE,FALSE)</f>
        <v>1</v>
      </c>
    </row>
    <row r="399" spans="1:2" x14ac:dyDescent="0.3">
      <c r="A399" s="42" t="b">
        <f>IF(COUNTA('Captura de datos de CONTACTO'!A399:AG399)-COUNTIF('Captura de datos de CONTACTO'!A399:AG399,"#N/A")&gt;0,TRUE,FALSE)</f>
        <v>0</v>
      </c>
      <c r="B399" t="b">
        <f>IF(OR(ISBLANK('Captura de datos de CONTACTO'!B399),ISBLANK('Captura de datos de CONTACTO'!C399),ISBLANK('Captura de datos de CONTACTO'!D399),ISBLANK('Captura de datos de CONTACTO'!E399),ISBLANK('Captura de datos de CONTACTO'!I399),ISBLANK('Captura de datos de CONTACTO'!J399),ISBLANK('Captura de datos de CONTACTO'!L399),ISBLANK('Captura de datos de CONTACTO'!M399),ISBLANK('Captura de datos de CONTACTO'!N399)),TRUE,FALSE)</f>
        <v>1</v>
      </c>
    </row>
    <row r="400" spans="1:2" x14ac:dyDescent="0.3">
      <c r="A400" s="42" t="b">
        <f>IF(COUNTA('Captura de datos de CONTACTO'!A400:AG400)-COUNTIF('Captura de datos de CONTACTO'!A400:AG400,"#N/A")&gt;0,TRUE,FALSE)</f>
        <v>0</v>
      </c>
      <c r="B400" t="b">
        <f>IF(OR(ISBLANK('Captura de datos de CONTACTO'!B400),ISBLANK('Captura de datos de CONTACTO'!C400),ISBLANK('Captura de datos de CONTACTO'!D400),ISBLANK('Captura de datos de CONTACTO'!E400),ISBLANK('Captura de datos de CONTACTO'!I400),ISBLANK('Captura de datos de CONTACTO'!J400),ISBLANK('Captura de datos de CONTACTO'!L400),ISBLANK('Captura de datos de CONTACTO'!M400),ISBLANK('Captura de datos de CONTACTO'!N400)),TRUE,FALSE)</f>
        <v>1</v>
      </c>
    </row>
    <row r="401" spans="1:2" x14ac:dyDescent="0.3">
      <c r="A401" s="42" t="b">
        <f>IF(COUNTA('Captura de datos de CONTACTO'!A401:AG401)-COUNTIF('Captura de datos de CONTACTO'!A401:AG401,"#N/A")&gt;0,TRUE,FALSE)</f>
        <v>0</v>
      </c>
      <c r="B401" t="b">
        <f>IF(OR(ISBLANK('Captura de datos de CONTACTO'!B401),ISBLANK('Captura de datos de CONTACTO'!C401),ISBLANK('Captura de datos de CONTACTO'!D401),ISBLANK('Captura de datos de CONTACTO'!E401),ISBLANK('Captura de datos de CONTACTO'!I401),ISBLANK('Captura de datos de CONTACTO'!J401),ISBLANK('Captura de datos de CONTACTO'!L401),ISBLANK('Captura de datos de CONTACTO'!M401),ISBLANK('Captura de datos de CONTACTO'!N401)),TRUE,FALSE)</f>
        <v>1</v>
      </c>
    </row>
    <row r="402" spans="1:2" x14ac:dyDescent="0.3">
      <c r="A402" s="42" t="b">
        <f>IF(COUNTA('Captura de datos de CONTACTO'!A402:AG402)-COUNTIF('Captura de datos de CONTACTO'!A402:AG402,"#N/A")&gt;0,TRUE,FALSE)</f>
        <v>0</v>
      </c>
      <c r="B402" t="b">
        <f>IF(OR(ISBLANK('Captura de datos de CONTACTO'!B402),ISBLANK('Captura de datos de CONTACTO'!C402),ISBLANK('Captura de datos de CONTACTO'!D402),ISBLANK('Captura de datos de CONTACTO'!E402),ISBLANK('Captura de datos de CONTACTO'!I402),ISBLANK('Captura de datos de CONTACTO'!J402),ISBLANK('Captura de datos de CONTACTO'!L402),ISBLANK('Captura de datos de CONTACTO'!M402),ISBLANK('Captura de datos de CONTACTO'!N402)),TRUE,FALSE)</f>
        <v>1</v>
      </c>
    </row>
    <row r="403" spans="1:2" x14ac:dyDescent="0.3">
      <c r="A403" s="42" t="b">
        <f>IF(COUNTA('Captura de datos de CONTACTO'!A403:AG403)-COUNTIF('Captura de datos de CONTACTO'!A403:AG403,"#N/A")&gt;0,TRUE,FALSE)</f>
        <v>0</v>
      </c>
      <c r="B403" t="b">
        <f>IF(OR(ISBLANK('Captura de datos de CONTACTO'!B403),ISBLANK('Captura de datos de CONTACTO'!C403),ISBLANK('Captura de datos de CONTACTO'!D403),ISBLANK('Captura de datos de CONTACTO'!E403),ISBLANK('Captura de datos de CONTACTO'!I403),ISBLANK('Captura de datos de CONTACTO'!J403),ISBLANK('Captura de datos de CONTACTO'!L403),ISBLANK('Captura de datos de CONTACTO'!M403),ISBLANK('Captura de datos de CONTACTO'!N403)),TRUE,FALSE)</f>
        <v>1</v>
      </c>
    </row>
    <row r="404" spans="1:2" x14ac:dyDescent="0.3">
      <c r="A404" s="42" t="b">
        <f>IF(COUNTA('Captura de datos de CONTACTO'!A404:AG404)-COUNTIF('Captura de datos de CONTACTO'!A404:AG404,"#N/A")&gt;0,TRUE,FALSE)</f>
        <v>0</v>
      </c>
      <c r="B404" t="b">
        <f>IF(OR(ISBLANK('Captura de datos de CONTACTO'!B404),ISBLANK('Captura de datos de CONTACTO'!C404),ISBLANK('Captura de datos de CONTACTO'!D404),ISBLANK('Captura de datos de CONTACTO'!E404),ISBLANK('Captura de datos de CONTACTO'!I404),ISBLANK('Captura de datos de CONTACTO'!J404),ISBLANK('Captura de datos de CONTACTO'!L404),ISBLANK('Captura de datos de CONTACTO'!M404),ISBLANK('Captura de datos de CONTACTO'!N404)),TRUE,FALSE)</f>
        <v>1</v>
      </c>
    </row>
    <row r="405" spans="1:2" x14ac:dyDescent="0.3">
      <c r="A405" s="42" t="b">
        <f>IF(COUNTA('Captura de datos de CONTACTO'!A405:AG405)-COUNTIF('Captura de datos de CONTACTO'!A405:AG405,"#N/A")&gt;0,TRUE,FALSE)</f>
        <v>0</v>
      </c>
      <c r="B405" t="b">
        <f>IF(OR(ISBLANK('Captura de datos de CONTACTO'!B405),ISBLANK('Captura de datos de CONTACTO'!C405),ISBLANK('Captura de datos de CONTACTO'!D405),ISBLANK('Captura de datos de CONTACTO'!E405),ISBLANK('Captura de datos de CONTACTO'!I405),ISBLANK('Captura de datos de CONTACTO'!J405),ISBLANK('Captura de datos de CONTACTO'!L405),ISBLANK('Captura de datos de CONTACTO'!M405),ISBLANK('Captura de datos de CONTACTO'!N405)),TRUE,FALSE)</f>
        <v>1</v>
      </c>
    </row>
    <row r="406" spans="1:2" x14ac:dyDescent="0.3">
      <c r="A406" s="42" t="b">
        <f>IF(COUNTA('Captura de datos de CONTACTO'!A406:AG406)-COUNTIF('Captura de datos de CONTACTO'!A406:AG406,"#N/A")&gt;0,TRUE,FALSE)</f>
        <v>0</v>
      </c>
      <c r="B406" t="b">
        <f>IF(OR(ISBLANK('Captura de datos de CONTACTO'!B406),ISBLANK('Captura de datos de CONTACTO'!C406),ISBLANK('Captura de datos de CONTACTO'!D406),ISBLANK('Captura de datos de CONTACTO'!E406),ISBLANK('Captura de datos de CONTACTO'!I406),ISBLANK('Captura de datos de CONTACTO'!J406),ISBLANK('Captura de datos de CONTACTO'!L406),ISBLANK('Captura de datos de CONTACTO'!M406),ISBLANK('Captura de datos de CONTACTO'!N406)),TRUE,FALSE)</f>
        <v>1</v>
      </c>
    </row>
    <row r="407" spans="1:2" x14ac:dyDescent="0.3">
      <c r="A407" s="42" t="b">
        <f>IF(COUNTA('Captura de datos de CONTACTO'!A407:AG407)-COUNTIF('Captura de datos de CONTACTO'!A407:AG407,"#N/A")&gt;0,TRUE,FALSE)</f>
        <v>0</v>
      </c>
      <c r="B407" t="b">
        <f>IF(OR(ISBLANK('Captura de datos de CONTACTO'!B407),ISBLANK('Captura de datos de CONTACTO'!C407),ISBLANK('Captura de datos de CONTACTO'!D407),ISBLANK('Captura de datos de CONTACTO'!E407),ISBLANK('Captura de datos de CONTACTO'!I407),ISBLANK('Captura de datos de CONTACTO'!J407),ISBLANK('Captura de datos de CONTACTO'!L407),ISBLANK('Captura de datos de CONTACTO'!M407),ISBLANK('Captura de datos de CONTACTO'!N407)),TRUE,FALSE)</f>
        <v>1</v>
      </c>
    </row>
    <row r="408" spans="1:2" x14ac:dyDescent="0.3">
      <c r="A408" s="42" t="b">
        <f>IF(COUNTA('Captura de datos de CONTACTO'!A408:AG408)-COUNTIF('Captura de datos de CONTACTO'!A408:AG408,"#N/A")&gt;0,TRUE,FALSE)</f>
        <v>0</v>
      </c>
      <c r="B408" t="b">
        <f>IF(OR(ISBLANK('Captura de datos de CONTACTO'!B408),ISBLANK('Captura de datos de CONTACTO'!C408),ISBLANK('Captura de datos de CONTACTO'!D408),ISBLANK('Captura de datos de CONTACTO'!E408),ISBLANK('Captura de datos de CONTACTO'!I408),ISBLANK('Captura de datos de CONTACTO'!J408),ISBLANK('Captura de datos de CONTACTO'!L408),ISBLANK('Captura de datos de CONTACTO'!M408),ISBLANK('Captura de datos de CONTACTO'!N408)),TRUE,FALSE)</f>
        <v>1</v>
      </c>
    </row>
    <row r="409" spans="1:2" x14ac:dyDescent="0.3">
      <c r="A409" s="42" t="b">
        <f>IF(COUNTA('Captura de datos de CONTACTO'!A409:AG409)-COUNTIF('Captura de datos de CONTACTO'!A409:AG409,"#N/A")&gt;0,TRUE,FALSE)</f>
        <v>0</v>
      </c>
      <c r="B409" t="b">
        <f>IF(OR(ISBLANK('Captura de datos de CONTACTO'!B409),ISBLANK('Captura de datos de CONTACTO'!C409),ISBLANK('Captura de datos de CONTACTO'!D409),ISBLANK('Captura de datos de CONTACTO'!E409),ISBLANK('Captura de datos de CONTACTO'!I409),ISBLANK('Captura de datos de CONTACTO'!J409),ISBLANK('Captura de datos de CONTACTO'!L409),ISBLANK('Captura de datos de CONTACTO'!M409),ISBLANK('Captura de datos de CONTACTO'!N409)),TRUE,FALSE)</f>
        <v>1</v>
      </c>
    </row>
    <row r="410" spans="1:2" x14ac:dyDescent="0.3">
      <c r="A410" s="42" t="b">
        <f>IF(COUNTA('Captura de datos de CONTACTO'!A410:AG410)-COUNTIF('Captura de datos de CONTACTO'!A410:AG410,"#N/A")&gt;0,TRUE,FALSE)</f>
        <v>0</v>
      </c>
      <c r="B410" t="b">
        <f>IF(OR(ISBLANK('Captura de datos de CONTACTO'!B410),ISBLANK('Captura de datos de CONTACTO'!C410),ISBLANK('Captura de datos de CONTACTO'!D410),ISBLANK('Captura de datos de CONTACTO'!E410),ISBLANK('Captura de datos de CONTACTO'!I410),ISBLANK('Captura de datos de CONTACTO'!J410),ISBLANK('Captura de datos de CONTACTO'!L410),ISBLANK('Captura de datos de CONTACTO'!M410),ISBLANK('Captura de datos de CONTACTO'!N410)),TRUE,FALSE)</f>
        <v>1</v>
      </c>
    </row>
    <row r="411" spans="1:2" x14ac:dyDescent="0.3">
      <c r="A411" s="42" t="b">
        <f>IF(COUNTA('Captura de datos de CONTACTO'!A411:AG411)-COUNTIF('Captura de datos de CONTACTO'!A411:AG411,"#N/A")&gt;0,TRUE,FALSE)</f>
        <v>0</v>
      </c>
      <c r="B411" t="b">
        <f>IF(OR(ISBLANK('Captura de datos de CONTACTO'!B411),ISBLANK('Captura de datos de CONTACTO'!C411),ISBLANK('Captura de datos de CONTACTO'!D411),ISBLANK('Captura de datos de CONTACTO'!E411),ISBLANK('Captura de datos de CONTACTO'!I411),ISBLANK('Captura de datos de CONTACTO'!J411),ISBLANK('Captura de datos de CONTACTO'!L411),ISBLANK('Captura de datos de CONTACTO'!M411),ISBLANK('Captura de datos de CONTACTO'!N411)),TRUE,FALSE)</f>
        <v>1</v>
      </c>
    </row>
    <row r="412" spans="1:2" x14ac:dyDescent="0.3">
      <c r="A412" s="42" t="b">
        <f>IF(COUNTA('Captura de datos de CONTACTO'!A412:AG412)-COUNTIF('Captura de datos de CONTACTO'!A412:AG412,"#N/A")&gt;0,TRUE,FALSE)</f>
        <v>0</v>
      </c>
      <c r="B412" t="b">
        <f>IF(OR(ISBLANK('Captura de datos de CONTACTO'!B412),ISBLANK('Captura de datos de CONTACTO'!C412),ISBLANK('Captura de datos de CONTACTO'!D412),ISBLANK('Captura de datos de CONTACTO'!E412),ISBLANK('Captura de datos de CONTACTO'!I412),ISBLANK('Captura de datos de CONTACTO'!J412),ISBLANK('Captura de datos de CONTACTO'!L412),ISBLANK('Captura de datos de CONTACTO'!M412),ISBLANK('Captura de datos de CONTACTO'!N412)),TRUE,FALSE)</f>
        <v>1</v>
      </c>
    </row>
    <row r="413" spans="1:2" x14ac:dyDescent="0.3">
      <c r="A413" s="42" t="b">
        <f>IF(COUNTA('Captura de datos de CONTACTO'!A413:AG413)-COUNTIF('Captura de datos de CONTACTO'!A413:AG413,"#N/A")&gt;0,TRUE,FALSE)</f>
        <v>0</v>
      </c>
      <c r="B413" t="b">
        <f>IF(OR(ISBLANK('Captura de datos de CONTACTO'!B413),ISBLANK('Captura de datos de CONTACTO'!C413),ISBLANK('Captura de datos de CONTACTO'!D413),ISBLANK('Captura de datos de CONTACTO'!E413),ISBLANK('Captura de datos de CONTACTO'!I413),ISBLANK('Captura de datos de CONTACTO'!J413),ISBLANK('Captura de datos de CONTACTO'!L413),ISBLANK('Captura de datos de CONTACTO'!M413),ISBLANK('Captura de datos de CONTACTO'!N413)),TRUE,FALSE)</f>
        <v>1</v>
      </c>
    </row>
    <row r="414" spans="1:2" x14ac:dyDescent="0.3">
      <c r="A414" s="42" t="b">
        <f>IF(COUNTA('Captura de datos de CONTACTO'!A414:AG414)-COUNTIF('Captura de datos de CONTACTO'!A414:AG414,"#N/A")&gt;0,TRUE,FALSE)</f>
        <v>0</v>
      </c>
      <c r="B414" t="b">
        <f>IF(OR(ISBLANK('Captura de datos de CONTACTO'!B414),ISBLANK('Captura de datos de CONTACTO'!C414),ISBLANK('Captura de datos de CONTACTO'!D414),ISBLANK('Captura de datos de CONTACTO'!E414),ISBLANK('Captura de datos de CONTACTO'!I414),ISBLANK('Captura de datos de CONTACTO'!J414),ISBLANK('Captura de datos de CONTACTO'!L414),ISBLANK('Captura de datos de CONTACTO'!M414),ISBLANK('Captura de datos de CONTACTO'!N414)),TRUE,FALSE)</f>
        <v>1</v>
      </c>
    </row>
    <row r="415" spans="1:2" x14ac:dyDescent="0.3">
      <c r="A415" s="42" t="b">
        <f>IF(COUNTA('Captura de datos de CONTACTO'!A415:AG415)-COUNTIF('Captura de datos de CONTACTO'!A415:AG415,"#N/A")&gt;0,TRUE,FALSE)</f>
        <v>0</v>
      </c>
      <c r="B415" t="b">
        <f>IF(OR(ISBLANK('Captura de datos de CONTACTO'!B415),ISBLANK('Captura de datos de CONTACTO'!C415),ISBLANK('Captura de datos de CONTACTO'!D415),ISBLANK('Captura de datos de CONTACTO'!E415),ISBLANK('Captura de datos de CONTACTO'!I415),ISBLANK('Captura de datos de CONTACTO'!J415),ISBLANK('Captura de datos de CONTACTO'!L415),ISBLANK('Captura de datos de CONTACTO'!M415),ISBLANK('Captura de datos de CONTACTO'!N415)),TRUE,FALSE)</f>
        <v>1</v>
      </c>
    </row>
    <row r="416" spans="1:2" x14ac:dyDescent="0.3">
      <c r="A416" s="42" t="b">
        <f>IF(COUNTA('Captura de datos de CONTACTO'!A416:AG416)-COUNTIF('Captura de datos de CONTACTO'!A416:AG416,"#N/A")&gt;0,TRUE,FALSE)</f>
        <v>0</v>
      </c>
      <c r="B416" t="b">
        <f>IF(OR(ISBLANK('Captura de datos de CONTACTO'!B416),ISBLANK('Captura de datos de CONTACTO'!C416),ISBLANK('Captura de datos de CONTACTO'!D416),ISBLANK('Captura de datos de CONTACTO'!E416),ISBLANK('Captura de datos de CONTACTO'!I416),ISBLANK('Captura de datos de CONTACTO'!J416),ISBLANK('Captura de datos de CONTACTO'!L416),ISBLANK('Captura de datos de CONTACTO'!M416),ISBLANK('Captura de datos de CONTACTO'!N416)),TRUE,FALSE)</f>
        <v>1</v>
      </c>
    </row>
    <row r="417" spans="1:2" x14ac:dyDescent="0.3">
      <c r="A417" s="42" t="b">
        <f>IF(COUNTA('Captura de datos de CONTACTO'!A417:AG417)-COUNTIF('Captura de datos de CONTACTO'!A417:AG417,"#N/A")&gt;0,TRUE,FALSE)</f>
        <v>0</v>
      </c>
      <c r="B417" t="b">
        <f>IF(OR(ISBLANK('Captura de datos de CONTACTO'!B417),ISBLANK('Captura de datos de CONTACTO'!C417),ISBLANK('Captura de datos de CONTACTO'!D417),ISBLANK('Captura de datos de CONTACTO'!E417),ISBLANK('Captura de datos de CONTACTO'!I417),ISBLANK('Captura de datos de CONTACTO'!J417),ISBLANK('Captura de datos de CONTACTO'!L417),ISBLANK('Captura de datos de CONTACTO'!M417),ISBLANK('Captura de datos de CONTACTO'!N417)),TRUE,FALSE)</f>
        <v>1</v>
      </c>
    </row>
    <row r="418" spans="1:2" x14ac:dyDescent="0.3">
      <c r="A418" s="42" t="b">
        <f>IF(COUNTA('Captura de datos de CONTACTO'!A418:AG418)-COUNTIF('Captura de datos de CONTACTO'!A418:AG418,"#N/A")&gt;0,TRUE,FALSE)</f>
        <v>0</v>
      </c>
      <c r="B418" t="b">
        <f>IF(OR(ISBLANK('Captura de datos de CONTACTO'!B418),ISBLANK('Captura de datos de CONTACTO'!C418),ISBLANK('Captura de datos de CONTACTO'!D418),ISBLANK('Captura de datos de CONTACTO'!E418),ISBLANK('Captura de datos de CONTACTO'!I418),ISBLANK('Captura de datos de CONTACTO'!J418),ISBLANK('Captura de datos de CONTACTO'!L418),ISBLANK('Captura de datos de CONTACTO'!M418),ISBLANK('Captura de datos de CONTACTO'!N418)),TRUE,FALSE)</f>
        <v>1</v>
      </c>
    </row>
    <row r="419" spans="1:2" x14ac:dyDescent="0.3">
      <c r="A419" s="42" t="b">
        <f>IF(COUNTA('Captura de datos de CONTACTO'!A419:AG419)-COUNTIF('Captura de datos de CONTACTO'!A419:AG419,"#N/A")&gt;0,TRUE,FALSE)</f>
        <v>0</v>
      </c>
      <c r="B419" t="b">
        <f>IF(OR(ISBLANK('Captura de datos de CONTACTO'!B419),ISBLANK('Captura de datos de CONTACTO'!C419),ISBLANK('Captura de datos de CONTACTO'!D419),ISBLANK('Captura de datos de CONTACTO'!E419),ISBLANK('Captura de datos de CONTACTO'!I419),ISBLANK('Captura de datos de CONTACTO'!J419),ISBLANK('Captura de datos de CONTACTO'!L419),ISBLANK('Captura de datos de CONTACTO'!M419),ISBLANK('Captura de datos de CONTACTO'!N419)),TRUE,FALSE)</f>
        <v>1</v>
      </c>
    </row>
    <row r="420" spans="1:2" x14ac:dyDescent="0.3">
      <c r="A420" s="42" t="b">
        <f>IF(COUNTA('Captura de datos de CONTACTO'!A420:AG420)-COUNTIF('Captura de datos de CONTACTO'!A420:AG420,"#N/A")&gt;0,TRUE,FALSE)</f>
        <v>0</v>
      </c>
      <c r="B420" t="b">
        <f>IF(OR(ISBLANK('Captura de datos de CONTACTO'!B420),ISBLANK('Captura de datos de CONTACTO'!C420),ISBLANK('Captura de datos de CONTACTO'!D420),ISBLANK('Captura de datos de CONTACTO'!E420),ISBLANK('Captura de datos de CONTACTO'!I420),ISBLANK('Captura de datos de CONTACTO'!J420),ISBLANK('Captura de datos de CONTACTO'!L420),ISBLANK('Captura de datos de CONTACTO'!M420),ISBLANK('Captura de datos de CONTACTO'!N420)),TRUE,FALSE)</f>
        <v>1</v>
      </c>
    </row>
    <row r="421" spans="1:2" x14ac:dyDescent="0.3">
      <c r="A421" s="42" t="b">
        <f>IF(COUNTA('Captura de datos de CONTACTO'!A421:AG421)-COUNTIF('Captura de datos de CONTACTO'!A421:AG421,"#N/A")&gt;0,TRUE,FALSE)</f>
        <v>0</v>
      </c>
      <c r="B421" t="b">
        <f>IF(OR(ISBLANK('Captura de datos de CONTACTO'!B421),ISBLANK('Captura de datos de CONTACTO'!C421),ISBLANK('Captura de datos de CONTACTO'!D421),ISBLANK('Captura de datos de CONTACTO'!E421),ISBLANK('Captura de datos de CONTACTO'!I421),ISBLANK('Captura de datos de CONTACTO'!J421),ISBLANK('Captura de datos de CONTACTO'!L421),ISBLANK('Captura de datos de CONTACTO'!M421),ISBLANK('Captura de datos de CONTACTO'!N421)),TRUE,FALSE)</f>
        <v>1</v>
      </c>
    </row>
    <row r="422" spans="1:2" x14ac:dyDescent="0.3">
      <c r="A422" s="42" t="b">
        <f>IF(COUNTA('Captura de datos de CONTACTO'!A422:AG422)-COUNTIF('Captura de datos de CONTACTO'!A422:AG422,"#N/A")&gt;0,TRUE,FALSE)</f>
        <v>0</v>
      </c>
      <c r="B422" t="b">
        <f>IF(OR(ISBLANK('Captura de datos de CONTACTO'!B422),ISBLANK('Captura de datos de CONTACTO'!C422),ISBLANK('Captura de datos de CONTACTO'!D422),ISBLANK('Captura de datos de CONTACTO'!E422),ISBLANK('Captura de datos de CONTACTO'!I422),ISBLANK('Captura de datos de CONTACTO'!J422),ISBLANK('Captura de datos de CONTACTO'!L422),ISBLANK('Captura de datos de CONTACTO'!M422),ISBLANK('Captura de datos de CONTACTO'!N422)),TRUE,FALSE)</f>
        <v>1</v>
      </c>
    </row>
    <row r="423" spans="1:2" x14ac:dyDescent="0.3">
      <c r="A423" s="42" t="b">
        <f>IF(COUNTA('Captura de datos de CONTACTO'!A423:AG423)-COUNTIF('Captura de datos de CONTACTO'!A423:AG423,"#N/A")&gt;0,TRUE,FALSE)</f>
        <v>0</v>
      </c>
      <c r="B423" t="b">
        <f>IF(OR(ISBLANK('Captura de datos de CONTACTO'!B423),ISBLANK('Captura de datos de CONTACTO'!C423),ISBLANK('Captura de datos de CONTACTO'!D423),ISBLANK('Captura de datos de CONTACTO'!E423),ISBLANK('Captura de datos de CONTACTO'!I423),ISBLANK('Captura de datos de CONTACTO'!J423),ISBLANK('Captura de datos de CONTACTO'!L423),ISBLANK('Captura de datos de CONTACTO'!M423),ISBLANK('Captura de datos de CONTACTO'!N423)),TRUE,FALSE)</f>
        <v>1</v>
      </c>
    </row>
    <row r="424" spans="1:2" x14ac:dyDescent="0.3">
      <c r="A424" s="42" t="b">
        <f>IF(COUNTA('Captura de datos de CONTACTO'!A424:AG424)-COUNTIF('Captura de datos de CONTACTO'!A424:AG424,"#N/A")&gt;0,TRUE,FALSE)</f>
        <v>0</v>
      </c>
      <c r="B424" t="b">
        <f>IF(OR(ISBLANK('Captura de datos de CONTACTO'!B424),ISBLANK('Captura de datos de CONTACTO'!C424),ISBLANK('Captura de datos de CONTACTO'!D424),ISBLANK('Captura de datos de CONTACTO'!E424),ISBLANK('Captura de datos de CONTACTO'!I424),ISBLANK('Captura de datos de CONTACTO'!J424),ISBLANK('Captura de datos de CONTACTO'!L424),ISBLANK('Captura de datos de CONTACTO'!M424),ISBLANK('Captura de datos de CONTACTO'!N424)),TRUE,FALSE)</f>
        <v>1</v>
      </c>
    </row>
    <row r="425" spans="1:2" x14ac:dyDescent="0.3">
      <c r="A425" s="42" t="b">
        <f>IF(COUNTA('Captura de datos de CONTACTO'!A425:AG425)-COUNTIF('Captura de datos de CONTACTO'!A425:AG425,"#N/A")&gt;0,TRUE,FALSE)</f>
        <v>0</v>
      </c>
      <c r="B425" t="b">
        <f>IF(OR(ISBLANK('Captura de datos de CONTACTO'!B425),ISBLANK('Captura de datos de CONTACTO'!C425),ISBLANK('Captura de datos de CONTACTO'!D425),ISBLANK('Captura de datos de CONTACTO'!E425),ISBLANK('Captura de datos de CONTACTO'!I425),ISBLANK('Captura de datos de CONTACTO'!J425),ISBLANK('Captura de datos de CONTACTO'!L425),ISBLANK('Captura de datos de CONTACTO'!M425),ISBLANK('Captura de datos de CONTACTO'!N425)),TRUE,FALSE)</f>
        <v>1</v>
      </c>
    </row>
    <row r="426" spans="1:2" x14ac:dyDescent="0.3">
      <c r="A426" s="42" t="b">
        <f>IF(COUNTA('Captura de datos de CONTACTO'!A426:AG426)-COUNTIF('Captura de datos de CONTACTO'!A426:AG426,"#N/A")&gt;0,TRUE,FALSE)</f>
        <v>0</v>
      </c>
      <c r="B426" t="b">
        <f>IF(OR(ISBLANK('Captura de datos de CONTACTO'!B426),ISBLANK('Captura de datos de CONTACTO'!C426),ISBLANK('Captura de datos de CONTACTO'!D426),ISBLANK('Captura de datos de CONTACTO'!E426),ISBLANK('Captura de datos de CONTACTO'!I426),ISBLANK('Captura de datos de CONTACTO'!J426),ISBLANK('Captura de datos de CONTACTO'!L426),ISBLANK('Captura de datos de CONTACTO'!M426),ISBLANK('Captura de datos de CONTACTO'!N426)),TRUE,FALSE)</f>
        <v>1</v>
      </c>
    </row>
    <row r="427" spans="1:2" x14ac:dyDescent="0.3">
      <c r="A427" s="42" t="b">
        <f>IF(COUNTA('Captura de datos de CONTACTO'!A427:AG427)-COUNTIF('Captura de datos de CONTACTO'!A427:AG427,"#N/A")&gt;0,TRUE,FALSE)</f>
        <v>0</v>
      </c>
      <c r="B427" t="b">
        <f>IF(OR(ISBLANK('Captura de datos de CONTACTO'!B427),ISBLANK('Captura de datos de CONTACTO'!C427),ISBLANK('Captura de datos de CONTACTO'!D427),ISBLANK('Captura de datos de CONTACTO'!E427),ISBLANK('Captura de datos de CONTACTO'!I427),ISBLANK('Captura de datos de CONTACTO'!J427),ISBLANK('Captura de datos de CONTACTO'!L427),ISBLANK('Captura de datos de CONTACTO'!M427),ISBLANK('Captura de datos de CONTACTO'!N427)),TRUE,FALSE)</f>
        <v>1</v>
      </c>
    </row>
    <row r="428" spans="1:2" x14ac:dyDescent="0.3">
      <c r="A428" s="42" t="b">
        <f>IF(COUNTA('Captura de datos de CONTACTO'!A428:AG428)-COUNTIF('Captura de datos de CONTACTO'!A428:AG428,"#N/A")&gt;0,TRUE,FALSE)</f>
        <v>0</v>
      </c>
      <c r="B428" t="b">
        <f>IF(OR(ISBLANK('Captura de datos de CONTACTO'!B428),ISBLANK('Captura de datos de CONTACTO'!C428),ISBLANK('Captura de datos de CONTACTO'!D428),ISBLANK('Captura de datos de CONTACTO'!E428),ISBLANK('Captura de datos de CONTACTO'!I428),ISBLANK('Captura de datos de CONTACTO'!J428),ISBLANK('Captura de datos de CONTACTO'!L428),ISBLANK('Captura de datos de CONTACTO'!M428),ISBLANK('Captura de datos de CONTACTO'!N428)),TRUE,FALSE)</f>
        <v>1</v>
      </c>
    </row>
    <row r="429" spans="1:2" x14ac:dyDescent="0.3">
      <c r="A429" s="42" t="b">
        <f>IF(COUNTA('Captura de datos de CONTACTO'!A429:AG429)-COUNTIF('Captura de datos de CONTACTO'!A429:AG429,"#N/A")&gt;0,TRUE,FALSE)</f>
        <v>0</v>
      </c>
      <c r="B429" t="b">
        <f>IF(OR(ISBLANK('Captura de datos de CONTACTO'!B429),ISBLANK('Captura de datos de CONTACTO'!C429),ISBLANK('Captura de datos de CONTACTO'!D429),ISBLANK('Captura de datos de CONTACTO'!E429),ISBLANK('Captura de datos de CONTACTO'!I429),ISBLANK('Captura de datos de CONTACTO'!J429),ISBLANK('Captura de datos de CONTACTO'!L429),ISBLANK('Captura de datos de CONTACTO'!M429),ISBLANK('Captura de datos de CONTACTO'!N429)),TRUE,FALSE)</f>
        <v>1</v>
      </c>
    </row>
    <row r="430" spans="1:2" x14ac:dyDescent="0.3">
      <c r="A430" s="42" t="b">
        <f>IF(COUNTA('Captura de datos de CONTACTO'!A430:AG430)-COUNTIF('Captura de datos de CONTACTO'!A430:AG430,"#N/A")&gt;0,TRUE,FALSE)</f>
        <v>0</v>
      </c>
      <c r="B430" t="b">
        <f>IF(OR(ISBLANK('Captura de datos de CONTACTO'!B430),ISBLANK('Captura de datos de CONTACTO'!C430),ISBLANK('Captura de datos de CONTACTO'!D430),ISBLANK('Captura de datos de CONTACTO'!E430),ISBLANK('Captura de datos de CONTACTO'!I430),ISBLANK('Captura de datos de CONTACTO'!J430),ISBLANK('Captura de datos de CONTACTO'!L430),ISBLANK('Captura de datos de CONTACTO'!M430),ISBLANK('Captura de datos de CONTACTO'!N430)),TRUE,FALSE)</f>
        <v>1</v>
      </c>
    </row>
    <row r="431" spans="1:2" x14ac:dyDescent="0.3">
      <c r="A431" s="42" t="b">
        <f>IF(COUNTA('Captura de datos de CONTACTO'!A431:AG431)-COUNTIF('Captura de datos de CONTACTO'!A431:AG431,"#N/A")&gt;0,TRUE,FALSE)</f>
        <v>0</v>
      </c>
      <c r="B431" t="b">
        <f>IF(OR(ISBLANK('Captura de datos de CONTACTO'!B431),ISBLANK('Captura de datos de CONTACTO'!C431),ISBLANK('Captura de datos de CONTACTO'!D431),ISBLANK('Captura de datos de CONTACTO'!E431),ISBLANK('Captura de datos de CONTACTO'!I431),ISBLANK('Captura de datos de CONTACTO'!J431),ISBLANK('Captura de datos de CONTACTO'!L431),ISBLANK('Captura de datos de CONTACTO'!M431),ISBLANK('Captura de datos de CONTACTO'!N431)),TRUE,FALSE)</f>
        <v>1</v>
      </c>
    </row>
    <row r="432" spans="1:2" x14ac:dyDescent="0.3">
      <c r="A432" s="42" t="b">
        <f>IF(COUNTA('Captura de datos de CONTACTO'!A432:AG432)-COUNTIF('Captura de datos de CONTACTO'!A432:AG432,"#N/A")&gt;0,TRUE,FALSE)</f>
        <v>0</v>
      </c>
      <c r="B432" t="b">
        <f>IF(OR(ISBLANK('Captura de datos de CONTACTO'!B432),ISBLANK('Captura de datos de CONTACTO'!C432),ISBLANK('Captura de datos de CONTACTO'!D432),ISBLANK('Captura de datos de CONTACTO'!E432),ISBLANK('Captura de datos de CONTACTO'!I432),ISBLANK('Captura de datos de CONTACTO'!J432),ISBLANK('Captura de datos de CONTACTO'!L432),ISBLANK('Captura de datos de CONTACTO'!M432),ISBLANK('Captura de datos de CONTACTO'!N432)),TRUE,FALSE)</f>
        <v>1</v>
      </c>
    </row>
    <row r="433" spans="1:2" x14ac:dyDescent="0.3">
      <c r="A433" s="42" t="b">
        <f>IF(COUNTA('Captura de datos de CONTACTO'!A433:AG433)-COUNTIF('Captura de datos de CONTACTO'!A433:AG433,"#N/A")&gt;0,TRUE,FALSE)</f>
        <v>0</v>
      </c>
      <c r="B433" t="b">
        <f>IF(OR(ISBLANK('Captura de datos de CONTACTO'!B433),ISBLANK('Captura de datos de CONTACTO'!C433),ISBLANK('Captura de datos de CONTACTO'!D433),ISBLANK('Captura de datos de CONTACTO'!E433),ISBLANK('Captura de datos de CONTACTO'!I433),ISBLANK('Captura de datos de CONTACTO'!J433),ISBLANK('Captura de datos de CONTACTO'!L433),ISBLANK('Captura de datos de CONTACTO'!M433),ISBLANK('Captura de datos de CONTACTO'!N433)),TRUE,FALSE)</f>
        <v>1</v>
      </c>
    </row>
    <row r="434" spans="1:2" x14ac:dyDescent="0.3">
      <c r="A434" s="42" t="b">
        <f>IF(COUNTA('Captura de datos de CONTACTO'!A434:AG434)-COUNTIF('Captura de datos de CONTACTO'!A434:AG434,"#N/A")&gt;0,TRUE,FALSE)</f>
        <v>0</v>
      </c>
      <c r="B434" t="b">
        <f>IF(OR(ISBLANK('Captura de datos de CONTACTO'!B434),ISBLANK('Captura de datos de CONTACTO'!C434),ISBLANK('Captura de datos de CONTACTO'!D434),ISBLANK('Captura de datos de CONTACTO'!E434),ISBLANK('Captura de datos de CONTACTO'!I434),ISBLANK('Captura de datos de CONTACTO'!J434),ISBLANK('Captura de datos de CONTACTO'!L434),ISBLANK('Captura de datos de CONTACTO'!M434),ISBLANK('Captura de datos de CONTACTO'!N434)),TRUE,FALSE)</f>
        <v>1</v>
      </c>
    </row>
    <row r="435" spans="1:2" x14ac:dyDescent="0.3">
      <c r="A435" s="42" t="b">
        <f>IF(COUNTA('Captura de datos de CONTACTO'!A435:AG435)-COUNTIF('Captura de datos de CONTACTO'!A435:AG435,"#N/A")&gt;0,TRUE,FALSE)</f>
        <v>0</v>
      </c>
      <c r="B435" t="b">
        <f>IF(OR(ISBLANK('Captura de datos de CONTACTO'!B435),ISBLANK('Captura de datos de CONTACTO'!C435),ISBLANK('Captura de datos de CONTACTO'!D435),ISBLANK('Captura de datos de CONTACTO'!E435),ISBLANK('Captura de datos de CONTACTO'!I435),ISBLANK('Captura de datos de CONTACTO'!J435),ISBLANK('Captura de datos de CONTACTO'!L435),ISBLANK('Captura de datos de CONTACTO'!M435),ISBLANK('Captura de datos de CONTACTO'!N435)),TRUE,FALSE)</f>
        <v>1</v>
      </c>
    </row>
    <row r="436" spans="1:2" x14ac:dyDescent="0.3">
      <c r="A436" s="42" t="b">
        <f>IF(COUNTA('Captura de datos de CONTACTO'!A436:AG436)-COUNTIF('Captura de datos de CONTACTO'!A436:AG436,"#N/A")&gt;0,TRUE,FALSE)</f>
        <v>0</v>
      </c>
      <c r="B436" t="b">
        <f>IF(OR(ISBLANK('Captura de datos de CONTACTO'!B436),ISBLANK('Captura de datos de CONTACTO'!C436),ISBLANK('Captura de datos de CONTACTO'!D436),ISBLANK('Captura de datos de CONTACTO'!E436),ISBLANK('Captura de datos de CONTACTO'!I436),ISBLANK('Captura de datos de CONTACTO'!J436),ISBLANK('Captura de datos de CONTACTO'!L436),ISBLANK('Captura de datos de CONTACTO'!M436),ISBLANK('Captura de datos de CONTACTO'!N436)),TRUE,FALSE)</f>
        <v>1</v>
      </c>
    </row>
    <row r="437" spans="1:2" x14ac:dyDescent="0.3">
      <c r="A437" s="42" t="b">
        <f>IF(COUNTA('Captura de datos de CONTACTO'!A437:AG437)-COUNTIF('Captura de datos de CONTACTO'!A437:AG437,"#N/A")&gt;0,TRUE,FALSE)</f>
        <v>0</v>
      </c>
      <c r="B437" t="b">
        <f>IF(OR(ISBLANK('Captura de datos de CONTACTO'!B437),ISBLANK('Captura de datos de CONTACTO'!C437),ISBLANK('Captura de datos de CONTACTO'!D437),ISBLANK('Captura de datos de CONTACTO'!E437),ISBLANK('Captura de datos de CONTACTO'!I437),ISBLANK('Captura de datos de CONTACTO'!J437),ISBLANK('Captura de datos de CONTACTO'!L437),ISBLANK('Captura de datos de CONTACTO'!M437),ISBLANK('Captura de datos de CONTACTO'!N437)),TRUE,FALSE)</f>
        <v>1</v>
      </c>
    </row>
    <row r="438" spans="1:2" x14ac:dyDescent="0.3">
      <c r="A438" s="42" t="b">
        <f>IF(COUNTA('Captura de datos de CONTACTO'!A438:AG438)-COUNTIF('Captura de datos de CONTACTO'!A438:AG438,"#N/A")&gt;0,TRUE,FALSE)</f>
        <v>0</v>
      </c>
      <c r="B438" t="b">
        <f>IF(OR(ISBLANK('Captura de datos de CONTACTO'!B438),ISBLANK('Captura de datos de CONTACTO'!C438),ISBLANK('Captura de datos de CONTACTO'!D438),ISBLANK('Captura de datos de CONTACTO'!E438),ISBLANK('Captura de datos de CONTACTO'!I438),ISBLANK('Captura de datos de CONTACTO'!J438),ISBLANK('Captura de datos de CONTACTO'!L438),ISBLANK('Captura de datos de CONTACTO'!M438),ISBLANK('Captura de datos de CONTACTO'!N438)),TRUE,FALSE)</f>
        <v>1</v>
      </c>
    </row>
    <row r="439" spans="1:2" x14ac:dyDescent="0.3">
      <c r="A439" s="42" t="b">
        <f>IF(COUNTA('Captura de datos de CONTACTO'!A439:AG439)-COUNTIF('Captura de datos de CONTACTO'!A439:AG439,"#N/A")&gt;0,TRUE,FALSE)</f>
        <v>0</v>
      </c>
      <c r="B439" t="b">
        <f>IF(OR(ISBLANK('Captura de datos de CONTACTO'!B439),ISBLANK('Captura de datos de CONTACTO'!C439),ISBLANK('Captura de datos de CONTACTO'!D439),ISBLANK('Captura de datos de CONTACTO'!E439),ISBLANK('Captura de datos de CONTACTO'!I439),ISBLANK('Captura de datos de CONTACTO'!J439),ISBLANK('Captura de datos de CONTACTO'!L439),ISBLANK('Captura de datos de CONTACTO'!M439),ISBLANK('Captura de datos de CONTACTO'!N439)),TRUE,FALSE)</f>
        <v>1</v>
      </c>
    </row>
    <row r="440" spans="1:2" x14ac:dyDescent="0.3">
      <c r="A440" s="42" t="b">
        <f>IF(COUNTA('Captura de datos de CONTACTO'!A440:AG440)-COUNTIF('Captura de datos de CONTACTO'!A440:AG440,"#N/A")&gt;0,TRUE,FALSE)</f>
        <v>0</v>
      </c>
      <c r="B440" t="b">
        <f>IF(OR(ISBLANK('Captura de datos de CONTACTO'!B440),ISBLANK('Captura de datos de CONTACTO'!C440),ISBLANK('Captura de datos de CONTACTO'!D440),ISBLANK('Captura de datos de CONTACTO'!E440),ISBLANK('Captura de datos de CONTACTO'!I440),ISBLANK('Captura de datos de CONTACTO'!J440),ISBLANK('Captura de datos de CONTACTO'!L440),ISBLANK('Captura de datos de CONTACTO'!M440),ISBLANK('Captura de datos de CONTACTO'!N440)),TRUE,FALSE)</f>
        <v>1</v>
      </c>
    </row>
    <row r="441" spans="1:2" x14ac:dyDescent="0.3">
      <c r="A441" s="42" t="b">
        <f>IF(COUNTA('Captura de datos de CONTACTO'!A441:AG441)-COUNTIF('Captura de datos de CONTACTO'!A441:AG441,"#N/A")&gt;0,TRUE,FALSE)</f>
        <v>0</v>
      </c>
      <c r="B441" t="b">
        <f>IF(OR(ISBLANK('Captura de datos de CONTACTO'!B441),ISBLANK('Captura de datos de CONTACTO'!C441),ISBLANK('Captura de datos de CONTACTO'!D441),ISBLANK('Captura de datos de CONTACTO'!E441),ISBLANK('Captura de datos de CONTACTO'!I441),ISBLANK('Captura de datos de CONTACTO'!J441),ISBLANK('Captura de datos de CONTACTO'!L441),ISBLANK('Captura de datos de CONTACTO'!M441),ISBLANK('Captura de datos de CONTACTO'!N441)),TRUE,FALSE)</f>
        <v>1</v>
      </c>
    </row>
    <row r="442" spans="1:2" x14ac:dyDescent="0.3">
      <c r="A442" s="42" t="b">
        <f>IF(COUNTA('Captura de datos de CONTACTO'!A442:AG442)-COUNTIF('Captura de datos de CONTACTO'!A442:AG442,"#N/A")&gt;0,TRUE,FALSE)</f>
        <v>0</v>
      </c>
      <c r="B442" t="b">
        <f>IF(OR(ISBLANK('Captura de datos de CONTACTO'!B442),ISBLANK('Captura de datos de CONTACTO'!C442),ISBLANK('Captura de datos de CONTACTO'!D442),ISBLANK('Captura de datos de CONTACTO'!E442),ISBLANK('Captura de datos de CONTACTO'!I442),ISBLANK('Captura de datos de CONTACTO'!J442),ISBLANK('Captura de datos de CONTACTO'!L442),ISBLANK('Captura de datos de CONTACTO'!M442),ISBLANK('Captura de datos de CONTACTO'!N442)),TRUE,FALSE)</f>
        <v>1</v>
      </c>
    </row>
    <row r="443" spans="1:2" x14ac:dyDescent="0.3">
      <c r="A443" s="42" t="b">
        <f>IF(COUNTA('Captura de datos de CONTACTO'!A443:AG443)-COUNTIF('Captura de datos de CONTACTO'!A443:AG443,"#N/A")&gt;0,TRUE,FALSE)</f>
        <v>0</v>
      </c>
      <c r="B443" t="b">
        <f>IF(OR(ISBLANK('Captura de datos de CONTACTO'!B443),ISBLANK('Captura de datos de CONTACTO'!C443),ISBLANK('Captura de datos de CONTACTO'!D443),ISBLANK('Captura de datos de CONTACTO'!E443),ISBLANK('Captura de datos de CONTACTO'!I443),ISBLANK('Captura de datos de CONTACTO'!J443),ISBLANK('Captura de datos de CONTACTO'!L443),ISBLANK('Captura de datos de CONTACTO'!M443),ISBLANK('Captura de datos de CONTACTO'!N443)),TRUE,FALSE)</f>
        <v>1</v>
      </c>
    </row>
    <row r="444" spans="1:2" x14ac:dyDescent="0.3">
      <c r="A444" s="42" t="b">
        <f>IF(COUNTA('Captura de datos de CONTACTO'!A444:AG444)-COUNTIF('Captura de datos de CONTACTO'!A444:AG444,"#N/A")&gt;0,TRUE,FALSE)</f>
        <v>0</v>
      </c>
      <c r="B444" t="b">
        <f>IF(OR(ISBLANK('Captura de datos de CONTACTO'!B444),ISBLANK('Captura de datos de CONTACTO'!C444),ISBLANK('Captura de datos de CONTACTO'!D444),ISBLANK('Captura de datos de CONTACTO'!E444),ISBLANK('Captura de datos de CONTACTO'!I444),ISBLANK('Captura de datos de CONTACTO'!J444),ISBLANK('Captura de datos de CONTACTO'!L444),ISBLANK('Captura de datos de CONTACTO'!M444),ISBLANK('Captura de datos de CONTACTO'!N444)),TRUE,FALSE)</f>
        <v>1</v>
      </c>
    </row>
    <row r="445" spans="1:2" x14ac:dyDescent="0.3">
      <c r="A445" s="42" t="b">
        <f>IF(COUNTA('Captura de datos de CONTACTO'!A445:AG445)-COUNTIF('Captura de datos de CONTACTO'!A445:AG445,"#N/A")&gt;0,TRUE,FALSE)</f>
        <v>0</v>
      </c>
      <c r="B445" t="b">
        <f>IF(OR(ISBLANK('Captura de datos de CONTACTO'!B445),ISBLANK('Captura de datos de CONTACTO'!C445),ISBLANK('Captura de datos de CONTACTO'!D445),ISBLANK('Captura de datos de CONTACTO'!E445),ISBLANK('Captura de datos de CONTACTO'!I445),ISBLANK('Captura de datos de CONTACTO'!J445),ISBLANK('Captura de datos de CONTACTO'!L445),ISBLANK('Captura de datos de CONTACTO'!M445),ISBLANK('Captura de datos de CONTACTO'!N445)),TRUE,FALSE)</f>
        <v>1</v>
      </c>
    </row>
    <row r="446" spans="1:2" x14ac:dyDescent="0.3">
      <c r="A446" s="42" t="b">
        <f>IF(COUNTA('Captura de datos de CONTACTO'!A446:AG446)-COUNTIF('Captura de datos de CONTACTO'!A446:AG446,"#N/A")&gt;0,TRUE,FALSE)</f>
        <v>0</v>
      </c>
      <c r="B446" t="b">
        <f>IF(OR(ISBLANK('Captura de datos de CONTACTO'!B446),ISBLANK('Captura de datos de CONTACTO'!C446),ISBLANK('Captura de datos de CONTACTO'!D446),ISBLANK('Captura de datos de CONTACTO'!E446),ISBLANK('Captura de datos de CONTACTO'!I446),ISBLANK('Captura de datos de CONTACTO'!J446),ISBLANK('Captura de datos de CONTACTO'!L446),ISBLANK('Captura de datos de CONTACTO'!M446),ISBLANK('Captura de datos de CONTACTO'!N446)),TRUE,FALSE)</f>
        <v>1</v>
      </c>
    </row>
    <row r="447" spans="1:2" x14ac:dyDescent="0.3">
      <c r="A447" s="42" t="b">
        <f>IF(COUNTA('Captura de datos de CONTACTO'!A447:AG447)-COUNTIF('Captura de datos de CONTACTO'!A447:AG447,"#N/A")&gt;0,TRUE,FALSE)</f>
        <v>0</v>
      </c>
      <c r="B447" t="b">
        <f>IF(OR(ISBLANK('Captura de datos de CONTACTO'!B447),ISBLANK('Captura de datos de CONTACTO'!C447),ISBLANK('Captura de datos de CONTACTO'!D447),ISBLANK('Captura de datos de CONTACTO'!E447),ISBLANK('Captura de datos de CONTACTO'!I447),ISBLANK('Captura de datos de CONTACTO'!J447),ISBLANK('Captura de datos de CONTACTO'!L447),ISBLANK('Captura de datos de CONTACTO'!M447),ISBLANK('Captura de datos de CONTACTO'!N447)),TRUE,FALSE)</f>
        <v>1</v>
      </c>
    </row>
    <row r="448" spans="1:2" x14ac:dyDescent="0.3">
      <c r="A448" s="42" t="b">
        <f>IF(COUNTA('Captura de datos de CONTACTO'!A448:AG448)-COUNTIF('Captura de datos de CONTACTO'!A448:AG448,"#N/A")&gt;0,TRUE,FALSE)</f>
        <v>0</v>
      </c>
      <c r="B448" t="b">
        <f>IF(OR(ISBLANK('Captura de datos de CONTACTO'!B448),ISBLANK('Captura de datos de CONTACTO'!C448),ISBLANK('Captura de datos de CONTACTO'!D448),ISBLANK('Captura de datos de CONTACTO'!E448),ISBLANK('Captura de datos de CONTACTO'!I448),ISBLANK('Captura de datos de CONTACTO'!J448),ISBLANK('Captura de datos de CONTACTO'!L448),ISBLANK('Captura de datos de CONTACTO'!M448),ISBLANK('Captura de datos de CONTACTO'!N448)),TRUE,FALSE)</f>
        <v>1</v>
      </c>
    </row>
    <row r="449" spans="1:2" x14ac:dyDescent="0.3">
      <c r="A449" s="42" t="b">
        <f>IF(COUNTA('Captura de datos de CONTACTO'!A449:AG449)-COUNTIF('Captura de datos de CONTACTO'!A449:AG449,"#N/A")&gt;0,TRUE,FALSE)</f>
        <v>0</v>
      </c>
      <c r="B449" t="b">
        <f>IF(OR(ISBLANK('Captura de datos de CONTACTO'!B449),ISBLANK('Captura de datos de CONTACTO'!C449),ISBLANK('Captura de datos de CONTACTO'!D449),ISBLANK('Captura de datos de CONTACTO'!E449),ISBLANK('Captura de datos de CONTACTO'!I449),ISBLANK('Captura de datos de CONTACTO'!J449),ISBLANK('Captura de datos de CONTACTO'!L449),ISBLANK('Captura de datos de CONTACTO'!M449),ISBLANK('Captura de datos de CONTACTO'!N449)),TRUE,FALSE)</f>
        <v>1</v>
      </c>
    </row>
    <row r="450" spans="1:2" x14ac:dyDescent="0.3">
      <c r="A450" s="42" t="b">
        <f>IF(COUNTA('Captura de datos de CONTACTO'!A450:AG450)-COUNTIF('Captura de datos de CONTACTO'!A450:AG450,"#N/A")&gt;0,TRUE,FALSE)</f>
        <v>0</v>
      </c>
      <c r="B450" t="b">
        <f>IF(OR(ISBLANK('Captura de datos de CONTACTO'!B450),ISBLANK('Captura de datos de CONTACTO'!C450),ISBLANK('Captura de datos de CONTACTO'!D450),ISBLANK('Captura de datos de CONTACTO'!E450),ISBLANK('Captura de datos de CONTACTO'!I450),ISBLANK('Captura de datos de CONTACTO'!J450),ISBLANK('Captura de datos de CONTACTO'!L450),ISBLANK('Captura de datos de CONTACTO'!M450),ISBLANK('Captura de datos de CONTACTO'!N450)),TRUE,FALSE)</f>
        <v>1</v>
      </c>
    </row>
    <row r="451" spans="1:2" x14ac:dyDescent="0.3">
      <c r="A451" s="42" t="b">
        <f>IF(COUNTA('Captura de datos de CONTACTO'!A451:AG451)-COUNTIF('Captura de datos de CONTACTO'!A451:AG451,"#N/A")&gt;0,TRUE,FALSE)</f>
        <v>0</v>
      </c>
      <c r="B451" t="b">
        <f>IF(OR(ISBLANK('Captura de datos de CONTACTO'!B451),ISBLANK('Captura de datos de CONTACTO'!C451),ISBLANK('Captura de datos de CONTACTO'!D451),ISBLANK('Captura de datos de CONTACTO'!E451),ISBLANK('Captura de datos de CONTACTO'!I451),ISBLANK('Captura de datos de CONTACTO'!J451),ISBLANK('Captura de datos de CONTACTO'!L451),ISBLANK('Captura de datos de CONTACTO'!M451),ISBLANK('Captura de datos de CONTACTO'!N451)),TRUE,FALSE)</f>
        <v>1</v>
      </c>
    </row>
    <row r="452" spans="1:2" x14ac:dyDescent="0.3">
      <c r="A452" s="42" t="b">
        <f>IF(COUNTA('Captura de datos de CONTACTO'!A452:AG452)-COUNTIF('Captura de datos de CONTACTO'!A452:AG452,"#N/A")&gt;0,TRUE,FALSE)</f>
        <v>0</v>
      </c>
      <c r="B452" t="b">
        <f>IF(OR(ISBLANK('Captura de datos de CONTACTO'!B452),ISBLANK('Captura de datos de CONTACTO'!C452),ISBLANK('Captura de datos de CONTACTO'!D452),ISBLANK('Captura de datos de CONTACTO'!E452),ISBLANK('Captura de datos de CONTACTO'!I452),ISBLANK('Captura de datos de CONTACTO'!J452),ISBLANK('Captura de datos de CONTACTO'!L452),ISBLANK('Captura de datos de CONTACTO'!M452),ISBLANK('Captura de datos de CONTACTO'!N452)),TRUE,FALSE)</f>
        <v>1</v>
      </c>
    </row>
    <row r="453" spans="1:2" x14ac:dyDescent="0.3">
      <c r="A453" s="42" t="b">
        <f>IF(COUNTA('Captura de datos de CONTACTO'!A453:AG453)-COUNTIF('Captura de datos de CONTACTO'!A453:AG453,"#N/A")&gt;0,TRUE,FALSE)</f>
        <v>0</v>
      </c>
      <c r="B453" t="b">
        <f>IF(OR(ISBLANK('Captura de datos de CONTACTO'!B453),ISBLANK('Captura de datos de CONTACTO'!C453),ISBLANK('Captura de datos de CONTACTO'!D453),ISBLANK('Captura de datos de CONTACTO'!E453),ISBLANK('Captura de datos de CONTACTO'!I453),ISBLANK('Captura de datos de CONTACTO'!J453),ISBLANK('Captura de datos de CONTACTO'!L453),ISBLANK('Captura de datos de CONTACTO'!M453),ISBLANK('Captura de datos de CONTACTO'!N453)),TRUE,FALSE)</f>
        <v>1</v>
      </c>
    </row>
    <row r="454" spans="1:2" x14ac:dyDescent="0.3">
      <c r="A454" s="42" t="b">
        <f>IF(COUNTA('Captura de datos de CONTACTO'!A454:AG454)-COUNTIF('Captura de datos de CONTACTO'!A454:AG454,"#N/A")&gt;0,TRUE,FALSE)</f>
        <v>0</v>
      </c>
      <c r="B454" t="b">
        <f>IF(OR(ISBLANK('Captura de datos de CONTACTO'!B454),ISBLANK('Captura de datos de CONTACTO'!C454),ISBLANK('Captura de datos de CONTACTO'!D454),ISBLANK('Captura de datos de CONTACTO'!E454),ISBLANK('Captura de datos de CONTACTO'!I454),ISBLANK('Captura de datos de CONTACTO'!J454),ISBLANK('Captura de datos de CONTACTO'!L454),ISBLANK('Captura de datos de CONTACTO'!M454),ISBLANK('Captura de datos de CONTACTO'!N454)),TRUE,FALSE)</f>
        <v>1</v>
      </c>
    </row>
    <row r="455" spans="1:2" x14ac:dyDescent="0.3">
      <c r="A455" s="42" t="b">
        <f>IF(COUNTA('Captura de datos de CONTACTO'!A455:AG455)-COUNTIF('Captura de datos de CONTACTO'!A455:AG455,"#N/A")&gt;0,TRUE,FALSE)</f>
        <v>0</v>
      </c>
      <c r="B455" t="b">
        <f>IF(OR(ISBLANK('Captura de datos de CONTACTO'!B455),ISBLANK('Captura de datos de CONTACTO'!C455),ISBLANK('Captura de datos de CONTACTO'!D455),ISBLANK('Captura de datos de CONTACTO'!E455),ISBLANK('Captura de datos de CONTACTO'!I455),ISBLANK('Captura de datos de CONTACTO'!J455),ISBLANK('Captura de datos de CONTACTO'!L455),ISBLANK('Captura de datos de CONTACTO'!M455),ISBLANK('Captura de datos de CONTACTO'!N455)),TRUE,FALSE)</f>
        <v>1</v>
      </c>
    </row>
    <row r="456" spans="1:2" x14ac:dyDescent="0.3">
      <c r="A456" s="42" t="b">
        <f>IF(COUNTA('Captura de datos de CONTACTO'!A456:AG456)-COUNTIF('Captura de datos de CONTACTO'!A456:AG456,"#N/A")&gt;0,TRUE,FALSE)</f>
        <v>0</v>
      </c>
      <c r="B456" t="b">
        <f>IF(OR(ISBLANK('Captura de datos de CONTACTO'!B456),ISBLANK('Captura de datos de CONTACTO'!C456),ISBLANK('Captura de datos de CONTACTO'!D456),ISBLANK('Captura de datos de CONTACTO'!E456),ISBLANK('Captura de datos de CONTACTO'!I456),ISBLANK('Captura de datos de CONTACTO'!J456),ISBLANK('Captura de datos de CONTACTO'!L456),ISBLANK('Captura de datos de CONTACTO'!M456),ISBLANK('Captura de datos de CONTACTO'!N456)),TRUE,FALSE)</f>
        <v>1</v>
      </c>
    </row>
    <row r="457" spans="1:2" x14ac:dyDescent="0.3">
      <c r="A457" s="42" t="b">
        <f>IF(COUNTA('Captura de datos de CONTACTO'!A457:AG457)-COUNTIF('Captura de datos de CONTACTO'!A457:AG457,"#N/A")&gt;0,TRUE,FALSE)</f>
        <v>0</v>
      </c>
      <c r="B457" t="b">
        <f>IF(OR(ISBLANK('Captura de datos de CONTACTO'!B457),ISBLANK('Captura de datos de CONTACTO'!C457),ISBLANK('Captura de datos de CONTACTO'!D457),ISBLANK('Captura de datos de CONTACTO'!E457),ISBLANK('Captura de datos de CONTACTO'!I457),ISBLANK('Captura de datos de CONTACTO'!J457),ISBLANK('Captura de datos de CONTACTO'!L457),ISBLANK('Captura de datos de CONTACTO'!M457),ISBLANK('Captura de datos de CONTACTO'!N457)),TRUE,FALSE)</f>
        <v>1</v>
      </c>
    </row>
    <row r="458" spans="1:2" x14ac:dyDescent="0.3">
      <c r="A458" s="42" t="b">
        <f>IF(COUNTA('Captura de datos de CONTACTO'!A458:AG458)-COUNTIF('Captura de datos de CONTACTO'!A458:AG458,"#N/A")&gt;0,TRUE,FALSE)</f>
        <v>0</v>
      </c>
      <c r="B458" t="b">
        <f>IF(OR(ISBLANK('Captura de datos de CONTACTO'!B458),ISBLANK('Captura de datos de CONTACTO'!C458),ISBLANK('Captura de datos de CONTACTO'!D458),ISBLANK('Captura de datos de CONTACTO'!E458),ISBLANK('Captura de datos de CONTACTO'!I458),ISBLANK('Captura de datos de CONTACTO'!J458),ISBLANK('Captura de datos de CONTACTO'!L458),ISBLANK('Captura de datos de CONTACTO'!M458),ISBLANK('Captura de datos de CONTACTO'!N458)),TRUE,FALSE)</f>
        <v>1</v>
      </c>
    </row>
    <row r="459" spans="1:2" x14ac:dyDescent="0.3">
      <c r="A459" s="42" t="b">
        <f>IF(COUNTA('Captura de datos de CONTACTO'!A459:AG459)-COUNTIF('Captura de datos de CONTACTO'!A459:AG459,"#N/A")&gt;0,TRUE,FALSE)</f>
        <v>0</v>
      </c>
      <c r="B459" t="b">
        <f>IF(OR(ISBLANK('Captura de datos de CONTACTO'!B459),ISBLANK('Captura de datos de CONTACTO'!C459),ISBLANK('Captura de datos de CONTACTO'!D459),ISBLANK('Captura de datos de CONTACTO'!E459),ISBLANK('Captura de datos de CONTACTO'!I459),ISBLANK('Captura de datos de CONTACTO'!J459),ISBLANK('Captura de datos de CONTACTO'!L459),ISBLANK('Captura de datos de CONTACTO'!M459),ISBLANK('Captura de datos de CONTACTO'!N459)),TRUE,FALSE)</f>
        <v>1</v>
      </c>
    </row>
    <row r="460" spans="1:2" x14ac:dyDescent="0.3">
      <c r="A460" s="42" t="b">
        <f>IF(COUNTA('Captura de datos de CONTACTO'!A460:AG460)-COUNTIF('Captura de datos de CONTACTO'!A460:AG460,"#N/A")&gt;0,TRUE,FALSE)</f>
        <v>0</v>
      </c>
      <c r="B460" t="b">
        <f>IF(OR(ISBLANK('Captura de datos de CONTACTO'!B460),ISBLANK('Captura de datos de CONTACTO'!C460),ISBLANK('Captura de datos de CONTACTO'!D460),ISBLANK('Captura de datos de CONTACTO'!E460),ISBLANK('Captura de datos de CONTACTO'!I460),ISBLANK('Captura de datos de CONTACTO'!J460),ISBLANK('Captura de datos de CONTACTO'!L460),ISBLANK('Captura de datos de CONTACTO'!M460),ISBLANK('Captura de datos de CONTACTO'!N460)),TRUE,FALSE)</f>
        <v>1</v>
      </c>
    </row>
    <row r="461" spans="1:2" x14ac:dyDescent="0.3">
      <c r="A461" s="42" t="b">
        <f>IF(COUNTA('Captura de datos de CONTACTO'!A461:AG461)-COUNTIF('Captura de datos de CONTACTO'!A461:AG461,"#N/A")&gt;0,TRUE,FALSE)</f>
        <v>0</v>
      </c>
      <c r="B461" t="b">
        <f>IF(OR(ISBLANK('Captura de datos de CONTACTO'!B461),ISBLANK('Captura de datos de CONTACTO'!C461),ISBLANK('Captura de datos de CONTACTO'!D461),ISBLANK('Captura de datos de CONTACTO'!E461),ISBLANK('Captura de datos de CONTACTO'!I461),ISBLANK('Captura de datos de CONTACTO'!J461),ISBLANK('Captura de datos de CONTACTO'!L461),ISBLANK('Captura de datos de CONTACTO'!M461),ISBLANK('Captura de datos de CONTACTO'!N461)),TRUE,FALSE)</f>
        <v>1</v>
      </c>
    </row>
    <row r="462" spans="1:2" x14ac:dyDescent="0.3">
      <c r="A462" s="42" t="b">
        <f>IF(COUNTA('Captura de datos de CONTACTO'!A462:AG462)-COUNTIF('Captura de datos de CONTACTO'!A462:AG462,"#N/A")&gt;0,TRUE,FALSE)</f>
        <v>0</v>
      </c>
      <c r="B462" t="b">
        <f>IF(OR(ISBLANK('Captura de datos de CONTACTO'!B462),ISBLANK('Captura de datos de CONTACTO'!C462),ISBLANK('Captura de datos de CONTACTO'!D462),ISBLANK('Captura de datos de CONTACTO'!E462),ISBLANK('Captura de datos de CONTACTO'!I462),ISBLANK('Captura de datos de CONTACTO'!J462),ISBLANK('Captura de datos de CONTACTO'!L462),ISBLANK('Captura de datos de CONTACTO'!M462),ISBLANK('Captura de datos de CONTACTO'!N462)),TRUE,FALSE)</f>
        <v>1</v>
      </c>
    </row>
    <row r="463" spans="1:2" x14ac:dyDescent="0.3">
      <c r="A463" s="42" t="b">
        <f>IF(COUNTA('Captura de datos de CONTACTO'!A463:AG463)-COUNTIF('Captura de datos de CONTACTO'!A463:AG463,"#N/A")&gt;0,TRUE,FALSE)</f>
        <v>0</v>
      </c>
      <c r="B463" t="b">
        <f>IF(OR(ISBLANK('Captura de datos de CONTACTO'!B463),ISBLANK('Captura de datos de CONTACTO'!C463),ISBLANK('Captura de datos de CONTACTO'!D463),ISBLANK('Captura de datos de CONTACTO'!E463),ISBLANK('Captura de datos de CONTACTO'!I463),ISBLANK('Captura de datos de CONTACTO'!J463),ISBLANK('Captura de datos de CONTACTO'!L463),ISBLANK('Captura de datos de CONTACTO'!M463),ISBLANK('Captura de datos de CONTACTO'!N463)),TRUE,FALSE)</f>
        <v>1</v>
      </c>
    </row>
    <row r="464" spans="1:2" x14ac:dyDescent="0.3">
      <c r="A464" s="42" t="b">
        <f>IF(COUNTA('Captura de datos de CONTACTO'!A464:AG464)-COUNTIF('Captura de datos de CONTACTO'!A464:AG464,"#N/A")&gt;0,TRUE,FALSE)</f>
        <v>0</v>
      </c>
      <c r="B464" t="b">
        <f>IF(OR(ISBLANK('Captura de datos de CONTACTO'!B464),ISBLANK('Captura de datos de CONTACTO'!C464),ISBLANK('Captura de datos de CONTACTO'!D464),ISBLANK('Captura de datos de CONTACTO'!E464),ISBLANK('Captura de datos de CONTACTO'!I464),ISBLANK('Captura de datos de CONTACTO'!J464),ISBLANK('Captura de datos de CONTACTO'!L464),ISBLANK('Captura de datos de CONTACTO'!M464),ISBLANK('Captura de datos de CONTACTO'!N464)),TRUE,FALSE)</f>
        <v>1</v>
      </c>
    </row>
    <row r="465" spans="1:2" x14ac:dyDescent="0.3">
      <c r="A465" s="42" t="b">
        <f>IF(COUNTA('Captura de datos de CONTACTO'!A465:AG465)-COUNTIF('Captura de datos de CONTACTO'!A465:AG465,"#N/A")&gt;0,TRUE,FALSE)</f>
        <v>0</v>
      </c>
      <c r="B465" t="b">
        <f>IF(OR(ISBLANK('Captura de datos de CONTACTO'!B465),ISBLANK('Captura de datos de CONTACTO'!C465),ISBLANK('Captura de datos de CONTACTO'!D465),ISBLANK('Captura de datos de CONTACTO'!E465),ISBLANK('Captura de datos de CONTACTO'!I465),ISBLANK('Captura de datos de CONTACTO'!J465),ISBLANK('Captura de datos de CONTACTO'!L465),ISBLANK('Captura de datos de CONTACTO'!M465),ISBLANK('Captura de datos de CONTACTO'!N465)),TRUE,FALSE)</f>
        <v>1</v>
      </c>
    </row>
    <row r="466" spans="1:2" x14ac:dyDescent="0.3">
      <c r="A466" s="42" t="b">
        <f>IF(COUNTA('Captura de datos de CONTACTO'!A466:AG466)-COUNTIF('Captura de datos de CONTACTO'!A466:AG466,"#N/A")&gt;0,TRUE,FALSE)</f>
        <v>0</v>
      </c>
      <c r="B466" t="b">
        <f>IF(OR(ISBLANK('Captura de datos de CONTACTO'!B466),ISBLANK('Captura de datos de CONTACTO'!C466),ISBLANK('Captura de datos de CONTACTO'!D466),ISBLANK('Captura de datos de CONTACTO'!E466),ISBLANK('Captura de datos de CONTACTO'!I466),ISBLANK('Captura de datos de CONTACTO'!J466),ISBLANK('Captura de datos de CONTACTO'!L466),ISBLANK('Captura de datos de CONTACTO'!M466),ISBLANK('Captura de datos de CONTACTO'!N466)),TRUE,FALSE)</f>
        <v>1</v>
      </c>
    </row>
    <row r="467" spans="1:2" x14ac:dyDescent="0.3">
      <c r="A467" s="42" t="b">
        <f>IF(COUNTA('Captura de datos de CONTACTO'!A467:AG467)-COUNTIF('Captura de datos de CONTACTO'!A467:AG467,"#N/A")&gt;0,TRUE,FALSE)</f>
        <v>0</v>
      </c>
      <c r="B467" t="b">
        <f>IF(OR(ISBLANK('Captura de datos de CONTACTO'!B467),ISBLANK('Captura de datos de CONTACTO'!C467),ISBLANK('Captura de datos de CONTACTO'!D467),ISBLANK('Captura de datos de CONTACTO'!E467),ISBLANK('Captura de datos de CONTACTO'!I467),ISBLANK('Captura de datos de CONTACTO'!J467),ISBLANK('Captura de datos de CONTACTO'!L467),ISBLANK('Captura de datos de CONTACTO'!M467),ISBLANK('Captura de datos de CONTACTO'!N467)),TRUE,FALSE)</f>
        <v>1</v>
      </c>
    </row>
    <row r="468" spans="1:2" x14ac:dyDescent="0.3">
      <c r="A468" s="42" t="b">
        <f>IF(COUNTA('Captura de datos de CONTACTO'!A468:AG468)-COUNTIF('Captura de datos de CONTACTO'!A468:AG468,"#N/A")&gt;0,TRUE,FALSE)</f>
        <v>0</v>
      </c>
      <c r="B468" t="b">
        <f>IF(OR(ISBLANK('Captura de datos de CONTACTO'!B468),ISBLANK('Captura de datos de CONTACTO'!C468),ISBLANK('Captura de datos de CONTACTO'!D468),ISBLANK('Captura de datos de CONTACTO'!E468),ISBLANK('Captura de datos de CONTACTO'!I468),ISBLANK('Captura de datos de CONTACTO'!J468),ISBLANK('Captura de datos de CONTACTO'!L468),ISBLANK('Captura de datos de CONTACTO'!M468),ISBLANK('Captura de datos de CONTACTO'!N468)),TRUE,FALSE)</f>
        <v>1</v>
      </c>
    </row>
    <row r="469" spans="1:2" x14ac:dyDescent="0.3">
      <c r="A469" s="42" t="b">
        <f>IF(COUNTA('Captura de datos de CONTACTO'!A469:AG469)-COUNTIF('Captura de datos de CONTACTO'!A469:AG469,"#N/A")&gt;0,TRUE,FALSE)</f>
        <v>0</v>
      </c>
      <c r="B469" t="b">
        <f>IF(OR(ISBLANK('Captura de datos de CONTACTO'!B469),ISBLANK('Captura de datos de CONTACTO'!C469),ISBLANK('Captura de datos de CONTACTO'!D469),ISBLANK('Captura de datos de CONTACTO'!E469),ISBLANK('Captura de datos de CONTACTO'!I469),ISBLANK('Captura de datos de CONTACTO'!J469),ISBLANK('Captura de datos de CONTACTO'!L469),ISBLANK('Captura de datos de CONTACTO'!M469),ISBLANK('Captura de datos de CONTACTO'!N469)),TRUE,FALSE)</f>
        <v>1</v>
      </c>
    </row>
    <row r="470" spans="1:2" x14ac:dyDescent="0.3">
      <c r="A470" s="42" t="b">
        <f>IF(COUNTA('Captura de datos de CONTACTO'!A470:AG470)-COUNTIF('Captura de datos de CONTACTO'!A470:AG470,"#N/A")&gt;0,TRUE,FALSE)</f>
        <v>0</v>
      </c>
      <c r="B470" t="b">
        <f>IF(OR(ISBLANK('Captura de datos de CONTACTO'!B470),ISBLANK('Captura de datos de CONTACTO'!C470),ISBLANK('Captura de datos de CONTACTO'!D470),ISBLANK('Captura de datos de CONTACTO'!E470),ISBLANK('Captura de datos de CONTACTO'!I470),ISBLANK('Captura de datos de CONTACTO'!J470),ISBLANK('Captura de datos de CONTACTO'!L470),ISBLANK('Captura de datos de CONTACTO'!M470),ISBLANK('Captura de datos de CONTACTO'!N470)),TRUE,FALSE)</f>
        <v>1</v>
      </c>
    </row>
    <row r="471" spans="1:2" x14ac:dyDescent="0.3">
      <c r="A471" s="42" t="b">
        <f>IF(COUNTA('Captura de datos de CONTACTO'!A471:AG471)-COUNTIF('Captura de datos de CONTACTO'!A471:AG471,"#N/A")&gt;0,TRUE,FALSE)</f>
        <v>0</v>
      </c>
      <c r="B471" t="b">
        <f>IF(OR(ISBLANK('Captura de datos de CONTACTO'!B471),ISBLANK('Captura de datos de CONTACTO'!C471),ISBLANK('Captura de datos de CONTACTO'!D471),ISBLANK('Captura de datos de CONTACTO'!E471),ISBLANK('Captura de datos de CONTACTO'!I471),ISBLANK('Captura de datos de CONTACTO'!J471),ISBLANK('Captura de datos de CONTACTO'!L471),ISBLANK('Captura de datos de CONTACTO'!M471),ISBLANK('Captura de datos de CONTACTO'!N471)),TRUE,FALSE)</f>
        <v>1</v>
      </c>
    </row>
    <row r="472" spans="1:2" x14ac:dyDescent="0.3">
      <c r="A472" s="42" t="b">
        <f>IF(COUNTA('Captura de datos de CONTACTO'!A472:AG472)-COUNTIF('Captura de datos de CONTACTO'!A472:AG472,"#N/A")&gt;0,TRUE,FALSE)</f>
        <v>0</v>
      </c>
      <c r="B472" t="b">
        <f>IF(OR(ISBLANK('Captura de datos de CONTACTO'!B472),ISBLANK('Captura de datos de CONTACTO'!C472),ISBLANK('Captura de datos de CONTACTO'!D472),ISBLANK('Captura de datos de CONTACTO'!E472),ISBLANK('Captura de datos de CONTACTO'!I472),ISBLANK('Captura de datos de CONTACTO'!J472),ISBLANK('Captura de datos de CONTACTO'!L472),ISBLANK('Captura de datos de CONTACTO'!M472),ISBLANK('Captura de datos de CONTACTO'!N472)),TRUE,FALSE)</f>
        <v>1</v>
      </c>
    </row>
    <row r="473" spans="1:2" x14ac:dyDescent="0.3">
      <c r="A473" s="42" t="b">
        <f>IF(COUNTA('Captura de datos de CONTACTO'!A473:AG473)-COUNTIF('Captura de datos de CONTACTO'!A473:AG473,"#N/A")&gt;0,TRUE,FALSE)</f>
        <v>0</v>
      </c>
      <c r="B473" t="b">
        <f>IF(OR(ISBLANK('Captura de datos de CONTACTO'!B473),ISBLANK('Captura de datos de CONTACTO'!C473),ISBLANK('Captura de datos de CONTACTO'!D473),ISBLANK('Captura de datos de CONTACTO'!E473),ISBLANK('Captura de datos de CONTACTO'!I473),ISBLANK('Captura de datos de CONTACTO'!J473),ISBLANK('Captura de datos de CONTACTO'!L473),ISBLANK('Captura de datos de CONTACTO'!M473),ISBLANK('Captura de datos de CONTACTO'!N473)),TRUE,FALSE)</f>
        <v>1</v>
      </c>
    </row>
    <row r="474" spans="1:2" x14ac:dyDescent="0.3">
      <c r="A474" s="42" t="b">
        <f>IF(COUNTA('Captura de datos de CONTACTO'!A474:AG474)-COUNTIF('Captura de datos de CONTACTO'!A474:AG474,"#N/A")&gt;0,TRUE,FALSE)</f>
        <v>0</v>
      </c>
      <c r="B474" t="b">
        <f>IF(OR(ISBLANK('Captura de datos de CONTACTO'!B474),ISBLANK('Captura de datos de CONTACTO'!C474),ISBLANK('Captura de datos de CONTACTO'!D474),ISBLANK('Captura de datos de CONTACTO'!E474),ISBLANK('Captura de datos de CONTACTO'!I474),ISBLANK('Captura de datos de CONTACTO'!J474),ISBLANK('Captura de datos de CONTACTO'!L474),ISBLANK('Captura de datos de CONTACTO'!M474),ISBLANK('Captura de datos de CONTACTO'!N474)),TRUE,FALSE)</f>
        <v>1</v>
      </c>
    </row>
    <row r="475" spans="1:2" x14ac:dyDescent="0.3">
      <c r="A475" s="42" t="b">
        <f>IF(COUNTA('Captura de datos de CONTACTO'!A475:AG475)-COUNTIF('Captura de datos de CONTACTO'!A475:AG475,"#N/A")&gt;0,TRUE,FALSE)</f>
        <v>0</v>
      </c>
      <c r="B475" t="b">
        <f>IF(OR(ISBLANK('Captura de datos de CONTACTO'!B475),ISBLANK('Captura de datos de CONTACTO'!C475),ISBLANK('Captura de datos de CONTACTO'!D475),ISBLANK('Captura de datos de CONTACTO'!E475),ISBLANK('Captura de datos de CONTACTO'!I475),ISBLANK('Captura de datos de CONTACTO'!J475),ISBLANK('Captura de datos de CONTACTO'!L475),ISBLANK('Captura de datos de CONTACTO'!M475),ISBLANK('Captura de datos de CONTACTO'!N475)),TRUE,FALSE)</f>
        <v>1</v>
      </c>
    </row>
    <row r="476" spans="1:2" x14ac:dyDescent="0.3">
      <c r="A476" s="42" t="b">
        <f>IF(COUNTA('Captura de datos de CONTACTO'!A476:AG476)-COUNTIF('Captura de datos de CONTACTO'!A476:AG476,"#N/A")&gt;0,TRUE,FALSE)</f>
        <v>0</v>
      </c>
      <c r="B476" t="b">
        <f>IF(OR(ISBLANK('Captura de datos de CONTACTO'!B476),ISBLANK('Captura de datos de CONTACTO'!C476),ISBLANK('Captura de datos de CONTACTO'!D476),ISBLANK('Captura de datos de CONTACTO'!E476),ISBLANK('Captura de datos de CONTACTO'!I476),ISBLANK('Captura de datos de CONTACTO'!J476),ISBLANK('Captura de datos de CONTACTO'!L476),ISBLANK('Captura de datos de CONTACTO'!M476),ISBLANK('Captura de datos de CONTACTO'!N476)),TRUE,FALSE)</f>
        <v>1</v>
      </c>
    </row>
    <row r="477" spans="1:2" x14ac:dyDescent="0.3">
      <c r="A477" s="42" t="b">
        <f>IF(COUNTA('Captura de datos de CONTACTO'!A477:AG477)-COUNTIF('Captura de datos de CONTACTO'!A477:AG477,"#N/A")&gt;0,TRUE,FALSE)</f>
        <v>0</v>
      </c>
      <c r="B477" t="b">
        <f>IF(OR(ISBLANK('Captura de datos de CONTACTO'!B477),ISBLANK('Captura de datos de CONTACTO'!C477),ISBLANK('Captura de datos de CONTACTO'!D477),ISBLANK('Captura de datos de CONTACTO'!E477),ISBLANK('Captura de datos de CONTACTO'!I477),ISBLANK('Captura de datos de CONTACTO'!J477),ISBLANK('Captura de datos de CONTACTO'!L477),ISBLANK('Captura de datos de CONTACTO'!M477),ISBLANK('Captura de datos de CONTACTO'!N477)),TRUE,FALSE)</f>
        <v>1</v>
      </c>
    </row>
    <row r="478" spans="1:2" x14ac:dyDescent="0.3">
      <c r="A478" s="42" t="b">
        <f>IF(COUNTA('Captura de datos de CONTACTO'!A478:AG478)-COUNTIF('Captura de datos de CONTACTO'!A478:AG478,"#N/A")&gt;0,TRUE,FALSE)</f>
        <v>0</v>
      </c>
      <c r="B478" t="b">
        <f>IF(OR(ISBLANK('Captura de datos de CONTACTO'!B478),ISBLANK('Captura de datos de CONTACTO'!C478),ISBLANK('Captura de datos de CONTACTO'!D478),ISBLANK('Captura de datos de CONTACTO'!E478),ISBLANK('Captura de datos de CONTACTO'!I478),ISBLANK('Captura de datos de CONTACTO'!J478),ISBLANK('Captura de datos de CONTACTO'!L478),ISBLANK('Captura de datos de CONTACTO'!M478),ISBLANK('Captura de datos de CONTACTO'!N478)),TRUE,FALSE)</f>
        <v>1</v>
      </c>
    </row>
    <row r="479" spans="1:2" x14ac:dyDescent="0.3">
      <c r="A479" s="42" t="b">
        <f>IF(COUNTA('Captura de datos de CONTACTO'!A479:AG479)-COUNTIF('Captura de datos de CONTACTO'!A479:AG479,"#N/A")&gt;0,TRUE,FALSE)</f>
        <v>0</v>
      </c>
      <c r="B479" t="b">
        <f>IF(OR(ISBLANK('Captura de datos de CONTACTO'!B479),ISBLANK('Captura de datos de CONTACTO'!C479),ISBLANK('Captura de datos de CONTACTO'!D479),ISBLANK('Captura de datos de CONTACTO'!E479),ISBLANK('Captura de datos de CONTACTO'!I479),ISBLANK('Captura de datos de CONTACTO'!J479),ISBLANK('Captura de datos de CONTACTO'!L479),ISBLANK('Captura de datos de CONTACTO'!M479),ISBLANK('Captura de datos de CONTACTO'!N479)),TRUE,FALSE)</f>
        <v>1</v>
      </c>
    </row>
    <row r="480" spans="1:2" x14ac:dyDescent="0.3">
      <c r="A480" s="42" t="b">
        <f>IF(COUNTA('Captura de datos de CONTACTO'!A480:AG480)-COUNTIF('Captura de datos de CONTACTO'!A480:AG480,"#N/A")&gt;0,TRUE,FALSE)</f>
        <v>0</v>
      </c>
      <c r="B480" t="b">
        <f>IF(OR(ISBLANK('Captura de datos de CONTACTO'!B480),ISBLANK('Captura de datos de CONTACTO'!C480),ISBLANK('Captura de datos de CONTACTO'!D480),ISBLANK('Captura de datos de CONTACTO'!E480),ISBLANK('Captura de datos de CONTACTO'!I480),ISBLANK('Captura de datos de CONTACTO'!J480),ISBLANK('Captura de datos de CONTACTO'!L480),ISBLANK('Captura de datos de CONTACTO'!M480),ISBLANK('Captura de datos de CONTACTO'!N480)),TRUE,FALSE)</f>
        <v>1</v>
      </c>
    </row>
    <row r="481" spans="1:2" x14ac:dyDescent="0.3">
      <c r="A481" s="42" t="b">
        <f>IF(COUNTA('Captura de datos de CONTACTO'!A481:AG481)-COUNTIF('Captura de datos de CONTACTO'!A481:AG481,"#N/A")&gt;0,TRUE,FALSE)</f>
        <v>0</v>
      </c>
      <c r="B481" t="b">
        <f>IF(OR(ISBLANK('Captura de datos de CONTACTO'!B481),ISBLANK('Captura de datos de CONTACTO'!C481),ISBLANK('Captura de datos de CONTACTO'!D481),ISBLANK('Captura de datos de CONTACTO'!E481),ISBLANK('Captura de datos de CONTACTO'!I481),ISBLANK('Captura de datos de CONTACTO'!J481),ISBLANK('Captura de datos de CONTACTO'!L481),ISBLANK('Captura de datos de CONTACTO'!M481),ISBLANK('Captura de datos de CONTACTO'!N481)),TRUE,FALSE)</f>
        <v>1</v>
      </c>
    </row>
    <row r="482" spans="1:2" x14ac:dyDescent="0.3">
      <c r="A482" s="42" t="b">
        <f>IF(COUNTA('Captura de datos de CONTACTO'!A482:AG482)-COUNTIF('Captura de datos de CONTACTO'!A482:AG482,"#N/A")&gt;0,TRUE,FALSE)</f>
        <v>0</v>
      </c>
      <c r="B482" t="b">
        <f>IF(OR(ISBLANK('Captura de datos de CONTACTO'!B482),ISBLANK('Captura de datos de CONTACTO'!C482),ISBLANK('Captura de datos de CONTACTO'!D482),ISBLANK('Captura de datos de CONTACTO'!E482),ISBLANK('Captura de datos de CONTACTO'!I482),ISBLANK('Captura de datos de CONTACTO'!J482),ISBLANK('Captura de datos de CONTACTO'!L482),ISBLANK('Captura de datos de CONTACTO'!M482),ISBLANK('Captura de datos de CONTACTO'!N482)),TRUE,FALSE)</f>
        <v>1</v>
      </c>
    </row>
    <row r="483" spans="1:2" x14ac:dyDescent="0.3">
      <c r="A483" s="42" t="b">
        <f>IF(COUNTA('Captura de datos de CONTACTO'!A483:AG483)-COUNTIF('Captura de datos de CONTACTO'!A483:AG483,"#N/A")&gt;0,TRUE,FALSE)</f>
        <v>0</v>
      </c>
      <c r="B483" t="b">
        <f>IF(OR(ISBLANK('Captura de datos de CONTACTO'!B483),ISBLANK('Captura de datos de CONTACTO'!C483),ISBLANK('Captura de datos de CONTACTO'!D483),ISBLANK('Captura de datos de CONTACTO'!E483),ISBLANK('Captura de datos de CONTACTO'!I483),ISBLANK('Captura de datos de CONTACTO'!J483),ISBLANK('Captura de datos de CONTACTO'!L483),ISBLANK('Captura de datos de CONTACTO'!M483),ISBLANK('Captura de datos de CONTACTO'!N483)),TRUE,FALSE)</f>
        <v>1</v>
      </c>
    </row>
    <row r="484" spans="1:2" x14ac:dyDescent="0.3">
      <c r="A484" s="42" t="b">
        <f>IF(COUNTA('Captura de datos de CONTACTO'!A484:AG484)-COUNTIF('Captura de datos de CONTACTO'!A484:AG484,"#N/A")&gt;0,TRUE,FALSE)</f>
        <v>0</v>
      </c>
      <c r="B484" t="b">
        <f>IF(OR(ISBLANK('Captura de datos de CONTACTO'!B484),ISBLANK('Captura de datos de CONTACTO'!C484),ISBLANK('Captura de datos de CONTACTO'!D484),ISBLANK('Captura de datos de CONTACTO'!E484),ISBLANK('Captura de datos de CONTACTO'!I484),ISBLANK('Captura de datos de CONTACTO'!J484),ISBLANK('Captura de datos de CONTACTO'!L484),ISBLANK('Captura de datos de CONTACTO'!M484),ISBLANK('Captura de datos de CONTACTO'!N484)),TRUE,FALSE)</f>
        <v>1</v>
      </c>
    </row>
    <row r="485" spans="1:2" x14ac:dyDescent="0.3">
      <c r="A485" s="42" t="b">
        <f>IF(COUNTA('Captura de datos de CONTACTO'!A485:AG485)-COUNTIF('Captura de datos de CONTACTO'!A485:AG485,"#N/A")&gt;0,TRUE,FALSE)</f>
        <v>0</v>
      </c>
      <c r="B485" t="b">
        <f>IF(OR(ISBLANK('Captura de datos de CONTACTO'!B485),ISBLANK('Captura de datos de CONTACTO'!C485),ISBLANK('Captura de datos de CONTACTO'!D485),ISBLANK('Captura de datos de CONTACTO'!E485),ISBLANK('Captura de datos de CONTACTO'!I485),ISBLANK('Captura de datos de CONTACTO'!J485),ISBLANK('Captura de datos de CONTACTO'!L485),ISBLANK('Captura de datos de CONTACTO'!M485),ISBLANK('Captura de datos de CONTACTO'!N485)),TRUE,FALSE)</f>
        <v>1</v>
      </c>
    </row>
    <row r="486" spans="1:2" x14ac:dyDescent="0.3">
      <c r="A486" s="42" t="b">
        <f>IF(COUNTA('Captura de datos de CONTACTO'!A486:AG486)-COUNTIF('Captura de datos de CONTACTO'!A486:AG486,"#N/A")&gt;0,TRUE,FALSE)</f>
        <v>0</v>
      </c>
      <c r="B486" t="b">
        <f>IF(OR(ISBLANK('Captura de datos de CONTACTO'!B486),ISBLANK('Captura de datos de CONTACTO'!C486),ISBLANK('Captura de datos de CONTACTO'!D486),ISBLANK('Captura de datos de CONTACTO'!E486),ISBLANK('Captura de datos de CONTACTO'!I486),ISBLANK('Captura de datos de CONTACTO'!J486),ISBLANK('Captura de datos de CONTACTO'!L486),ISBLANK('Captura de datos de CONTACTO'!M486),ISBLANK('Captura de datos de CONTACTO'!N486)),TRUE,FALSE)</f>
        <v>1</v>
      </c>
    </row>
    <row r="487" spans="1:2" x14ac:dyDescent="0.3">
      <c r="A487" s="42" t="b">
        <f>IF(COUNTA('Captura de datos de CONTACTO'!A487:AG487)-COUNTIF('Captura de datos de CONTACTO'!A487:AG487,"#N/A")&gt;0,TRUE,FALSE)</f>
        <v>0</v>
      </c>
      <c r="B487" t="b">
        <f>IF(OR(ISBLANK('Captura de datos de CONTACTO'!B487),ISBLANK('Captura de datos de CONTACTO'!C487),ISBLANK('Captura de datos de CONTACTO'!D487),ISBLANK('Captura de datos de CONTACTO'!E487),ISBLANK('Captura de datos de CONTACTO'!I487),ISBLANK('Captura de datos de CONTACTO'!J487),ISBLANK('Captura de datos de CONTACTO'!L487),ISBLANK('Captura de datos de CONTACTO'!M487),ISBLANK('Captura de datos de CONTACTO'!N487)),TRUE,FALSE)</f>
        <v>1</v>
      </c>
    </row>
    <row r="488" spans="1:2" x14ac:dyDescent="0.3">
      <c r="A488" s="42" t="b">
        <f>IF(COUNTA('Captura de datos de CONTACTO'!A488:AG488)-COUNTIF('Captura de datos de CONTACTO'!A488:AG488,"#N/A")&gt;0,TRUE,FALSE)</f>
        <v>0</v>
      </c>
      <c r="B488" t="b">
        <f>IF(OR(ISBLANK('Captura de datos de CONTACTO'!B488),ISBLANK('Captura de datos de CONTACTO'!C488),ISBLANK('Captura de datos de CONTACTO'!D488),ISBLANK('Captura de datos de CONTACTO'!E488),ISBLANK('Captura de datos de CONTACTO'!I488),ISBLANK('Captura de datos de CONTACTO'!J488),ISBLANK('Captura de datos de CONTACTO'!L488),ISBLANK('Captura de datos de CONTACTO'!M488),ISBLANK('Captura de datos de CONTACTO'!N488)),TRUE,FALSE)</f>
        <v>1</v>
      </c>
    </row>
    <row r="489" spans="1:2" x14ac:dyDescent="0.3">
      <c r="A489" s="42" t="b">
        <f>IF(COUNTA('Captura de datos de CONTACTO'!A489:AG489)-COUNTIF('Captura de datos de CONTACTO'!A489:AG489,"#N/A")&gt;0,TRUE,FALSE)</f>
        <v>0</v>
      </c>
      <c r="B489" t="b">
        <f>IF(OR(ISBLANK('Captura de datos de CONTACTO'!B489),ISBLANK('Captura de datos de CONTACTO'!C489),ISBLANK('Captura de datos de CONTACTO'!D489),ISBLANK('Captura de datos de CONTACTO'!E489),ISBLANK('Captura de datos de CONTACTO'!I489),ISBLANK('Captura de datos de CONTACTO'!J489),ISBLANK('Captura de datos de CONTACTO'!L489),ISBLANK('Captura de datos de CONTACTO'!M489),ISBLANK('Captura de datos de CONTACTO'!N489)),TRUE,FALSE)</f>
        <v>1</v>
      </c>
    </row>
    <row r="490" spans="1:2" x14ac:dyDescent="0.3">
      <c r="A490" s="42" t="b">
        <f>IF(COUNTA('Captura de datos de CONTACTO'!A490:AG490)-COUNTIF('Captura de datos de CONTACTO'!A490:AG490,"#N/A")&gt;0,TRUE,FALSE)</f>
        <v>0</v>
      </c>
      <c r="B490" t="b">
        <f>IF(OR(ISBLANK('Captura de datos de CONTACTO'!B490),ISBLANK('Captura de datos de CONTACTO'!C490),ISBLANK('Captura de datos de CONTACTO'!D490),ISBLANK('Captura de datos de CONTACTO'!E490),ISBLANK('Captura de datos de CONTACTO'!I490),ISBLANK('Captura de datos de CONTACTO'!J490),ISBLANK('Captura de datos de CONTACTO'!L490),ISBLANK('Captura de datos de CONTACTO'!M490),ISBLANK('Captura de datos de CONTACTO'!N490)),TRUE,FALSE)</f>
        <v>1</v>
      </c>
    </row>
    <row r="491" spans="1:2" x14ac:dyDescent="0.3">
      <c r="A491" s="42" t="b">
        <f>IF(COUNTA('Captura de datos de CONTACTO'!A491:AG491)-COUNTIF('Captura de datos de CONTACTO'!A491:AG491,"#N/A")&gt;0,TRUE,FALSE)</f>
        <v>0</v>
      </c>
      <c r="B491" t="b">
        <f>IF(OR(ISBLANK('Captura de datos de CONTACTO'!B491),ISBLANK('Captura de datos de CONTACTO'!C491),ISBLANK('Captura de datos de CONTACTO'!D491),ISBLANK('Captura de datos de CONTACTO'!E491),ISBLANK('Captura de datos de CONTACTO'!I491),ISBLANK('Captura de datos de CONTACTO'!J491),ISBLANK('Captura de datos de CONTACTO'!L491),ISBLANK('Captura de datos de CONTACTO'!M491),ISBLANK('Captura de datos de CONTACTO'!N491)),TRUE,FALSE)</f>
        <v>1</v>
      </c>
    </row>
    <row r="492" spans="1:2" x14ac:dyDescent="0.3">
      <c r="A492" s="42" t="b">
        <f>IF(COUNTA('Captura de datos de CONTACTO'!A492:AG492)-COUNTIF('Captura de datos de CONTACTO'!A492:AG492,"#N/A")&gt;0,TRUE,FALSE)</f>
        <v>0</v>
      </c>
      <c r="B492" t="b">
        <f>IF(OR(ISBLANK('Captura de datos de CONTACTO'!B492),ISBLANK('Captura de datos de CONTACTO'!C492),ISBLANK('Captura de datos de CONTACTO'!D492),ISBLANK('Captura de datos de CONTACTO'!E492),ISBLANK('Captura de datos de CONTACTO'!I492),ISBLANK('Captura de datos de CONTACTO'!J492),ISBLANK('Captura de datos de CONTACTO'!L492),ISBLANK('Captura de datos de CONTACTO'!M492),ISBLANK('Captura de datos de CONTACTO'!N492)),TRUE,FALSE)</f>
        <v>1</v>
      </c>
    </row>
    <row r="493" spans="1:2" x14ac:dyDescent="0.3">
      <c r="A493" s="42" t="b">
        <f>IF(COUNTA('Captura de datos de CONTACTO'!A493:AG493)-COUNTIF('Captura de datos de CONTACTO'!A493:AG493,"#N/A")&gt;0,TRUE,FALSE)</f>
        <v>0</v>
      </c>
      <c r="B493" t="b">
        <f>IF(OR(ISBLANK('Captura de datos de CONTACTO'!B493),ISBLANK('Captura de datos de CONTACTO'!C493),ISBLANK('Captura de datos de CONTACTO'!D493),ISBLANK('Captura de datos de CONTACTO'!E493),ISBLANK('Captura de datos de CONTACTO'!I493),ISBLANK('Captura de datos de CONTACTO'!J493),ISBLANK('Captura de datos de CONTACTO'!L493),ISBLANK('Captura de datos de CONTACTO'!M493),ISBLANK('Captura de datos de CONTACTO'!N493)),TRUE,FALSE)</f>
        <v>1</v>
      </c>
    </row>
    <row r="494" spans="1:2" x14ac:dyDescent="0.3">
      <c r="A494" s="42" t="b">
        <f>IF(COUNTA('Captura de datos de CONTACTO'!A494:AG494)-COUNTIF('Captura de datos de CONTACTO'!A494:AG494,"#N/A")&gt;0,TRUE,FALSE)</f>
        <v>0</v>
      </c>
      <c r="B494" t="b">
        <f>IF(OR(ISBLANK('Captura de datos de CONTACTO'!B494),ISBLANK('Captura de datos de CONTACTO'!C494),ISBLANK('Captura de datos de CONTACTO'!D494),ISBLANK('Captura de datos de CONTACTO'!E494),ISBLANK('Captura de datos de CONTACTO'!I494),ISBLANK('Captura de datos de CONTACTO'!J494),ISBLANK('Captura de datos de CONTACTO'!L494),ISBLANK('Captura de datos de CONTACTO'!M494),ISBLANK('Captura de datos de CONTACTO'!N494)),TRUE,FALSE)</f>
        <v>1</v>
      </c>
    </row>
    <row r="495" spans="1:2" x14ac:dyDescent="0.3">
      <c r="A495" s="42" t="b">
        <f>IF(COUNTA('Captura de datos de CONTACTO'!A495:AG495)-COUNTIF('Captura de datos de CONTACTO'!A495:AG495,"#N/A")&gt;0,TRUE,FALSE)</f>
        <v>0</v>
      </c>
      <c r="B495" t="b">
        <f>IF(OR(ISBLANK('Captura de datos de CONTACTO'!B495),ISBLANK('Captura de datos de CONTACTO'!C495),ISBLANK('Captura de datos de CONTACTO'!D495),ISBLANK('Captura de datos de CONTACTO'!E495),ISBLANK('Captura de datos de CONTACTO'!I495),ISBLANK('Captura de datos de CONTACTO'!J495),ISBLANK('Captura de datos de CONTACTO'!L495),ISBLANK('Captura de datos de CONTACTO'!M495),ISBLANK('Captura de datos de CONTACTO'!N495)),TRUE,FALSE)</f>
        <v>1</v>
      </c>
    </row>
    <row r="496" spans="1:2" x14ac:dyDescent="0.3">
      <c r="A496" s="42" t="b">
        <f>IF(COUNTA('Captura de datos de CONTACTO'!A496:AG496)-COUNTIF('Captura de datos de CONTACTO'!A496:AG496,"#N/A")&gt;0,TRUE,FALSE)</f>
        <v>0</v>
      </c>
      <c r="B496" t="b">
        <f>IF(OR(ISBLANK('Captura de datos de CONTACTO'!B496),ISBLANK('Captura de datos de CONTACTO'!C496),ISBLANK('Captura de datos de CONTACTO'!D496),ISBLANK('Captura de datos de CONTACTO'!E496),ISBLANK('Captura de datos de CONTACTO'!I496),ISBLANK('Captura de datos de CONTACTO'!J496),ISBLANK('Captura de datos de CONTACTO'!L496),ISBLANK('Captura de datos de CONTACTO'!M496),ISBLANK('Captura de datos de CONTACTO'!N496)),TRUE,FALSE)</f>
        <v>1</v>
      </c>
    </row>
    <row r="497" spans="1:2" x14ac:dyDescent="0.3">
      <c r="A497" s="42" t="b">
        <f>IF(COUNTA('Captura de datos de CONTACTO'!A497:AG497)-COUNTIF('Captura de datos de CONTACTO'!A497:AG497,"#N/A")&gt;0,TRUE,FALSE)</f>
        <v>0</v>
      </c>
      <c r="B497" t="b">
        <f>IF(OR(ISBLANK('Captura de datos de CONTACTO'!B497),ISBLANK('Captura de datos de CONTACTO'!C497),ISBLANK('Captura de datos de CONTACTO'!D497),ISBLANK('Captura de datos de CONTACTO'!E497),ISBLANK('Captura de datos de CONTACTO'!I497),ISBLANK('Captura de datos de CONTACTO'!J497),ISBLANK('Captura de datos de CONTACTO'!L497),ISBLANK('Captura de datos de CONTACTO'!M497),ISBLANK('Captura de datos de CONTACTO'!N497)),TRUE,FALSE)</f>
        <v>1</v>
      </c>
    </row>
    <row r="498" spans="1:2" x14ac:dyDescent="0.3">
      <c r="A498" s="42" t="b">
        <f>IF(COUNTA('Captura de datos de CONTACTO'!A498:AG498)-COUNTIF('Captura de datos de CONTACTO'!A498:AG498,"#N/A")&gt;0,TRUE,FALSE)</f>
        <v>0</v>
      </c>
      <c r="B498" t="b">
        <f>IF(OR(ISBLANK('Captura de datos de CONTACTO'!B498),ISBLANK('Captura de datos de CONTACTO'!C498),ISBLANK('Captura de datos de CONTACTO'!D498),ISBLANK('Captura de datos de CONTACTO'!E498),ISBLANK('Captura de datos de CONTACTO'!I498),ISBLANK('Captura de datos de CONTACTO'!J498),ISBLANK('Captura de datos de CONTACTO'!L498),ISBLANK('Captura de datos de CONTACTO'!M498),ISBLANK('Captura de datos de CONTACTO'!N498)),TRUE,FALSE)</f>
        <v>1</v>
      </c>
    </row>
    <row r="499" spans="1:2" x14ac:dyDescent="0.3">
      <c r="A499" s="42" t="b">
        <f>IF(COUNTA('Captura de datos de CONTACTO'!A499:AG499)-COUNTIF('Captura de datos de CONTACTO'!A499:AG499,"#N/A")&gt;0,TRUE,FALSE)</f>
        <v>0</v>
      </c>
      <c r="B499" t="b">
        <f>IF(OR(ISBLANK('Captura de datos de CONTACTO'!B499),ISBLANK('Captura de datos de CONTACTO'!C499),ISBLANK('Captura de datos de CONTACTO'!D499),ISBLANK('Captura de datos de CONTACTO'!E499),ISBLANK('Captura de datos de CONTACTO'!I499),ISBLANK('Captura de datos de CONTACTO'!J499),ISBLANK('Captura de datos de CONTACTO'!L499),ISBLANK('Captura de datos de CONTACTO'!M499),ISBLANK('Captura de datos de CONTACTO'!N499)),TRUE,FALSE)</f>
        <v>1</v>
      </c>
    </row>
    <row r="500" spans="1:2" x14ac:dyDescent="0.3">
      <c r="A500" s="42" t="b">
        <f>IF(COUNTA('Captura de datos de CONTACTO'!A500:AG500)-COUNTIF('Captura de datos de CONTACTO'!A500:AG500,"#N/A")&gt;0,TRUE,FALSE)</f>
        <v>0</v>
      </c>
      <c r="B500" t="b">
        <f>IF(OR(ISBLANK('Captura de datos de CONTACTO'!B500),ISBLANK('Captura de datos de CONTACTO'!C500),ISBLANK('Captura de datos de CONTACTO'!D500),ISBLANK('Captura de datos de CONTACTO'!E500),ISBLANK('Captura de datos de CONTACTO'!I500),ISBLANK('Captura de datos de CONTACTO'!J500),ISBLANK('Captura de datos de CONTACTO'!L500),ISBLANK('Captura de datos de CONTACTO'!M500),ISBLANK('Captura de datos de CONTACTO'!N500)),TRUE,FALSE)</f>
        <v>1</v>
      </c>
    </row>
    <row r="501" spans="1:2" x14ac:dyDescent="0.3">
      <c r="A501" s="42" t="b">
        <f>IF(COUNTA('Captura de datos de CONTACTO'!A501:AG501)-COUNTIF('Captura de datos de CONTACTO'!A501:AG501,"#N/A")&gt;0,TRUE,FALSE)</f>
        <v>0</v>
      </c>
      <c r="B501" t="b">
        <f>IF(OR(ISBLANK('Captura de datos de CONTACTO'!B501),ISBLANK('Captura de datos de CONTACTO'!C501),ISBLANK('Captura de datos de CONTACTO'!D501),ISBLANK('Captura de datos de CONTACTO'!E501),ISBLANK('Captura de datos de CONTACTO'!I501),ISBLANK('Captura de datos de CONTACTO'!J501),ISBLANK('Captura de datos de CONTACTO'!L501),ISBLANK('Captura de datos de CONTACTO'!M501),ISBLANK('Captura de datos de CONTACTO'!N501)),TRUE,FALSE)</f>
        <v>1</v>
      </c>
    </row>
    <row r="502" spans="1:2" x14ac:dyDescent="0.3">
      <c r="A502" s="42" t="b">
        <f>IF(COUNTA('Captura de datos de CONTACTO'!A502:AG502)-COUNTIF('Captura de datos de CONTACTO'!A502:AG502,"#N/A")&gt;0,TRUE,FALSE)</f>
        <v>0</v>
      </c>
      <c r="B502" t="b">
        <f>IF(OR(ISBLANK('Captura de datos de CONTACTO'!B502),ISBLANK('Captura de datos de CONTACTO'!C502),ISBLANK('Captura de datos de CONTACTO'!D502),ISBLANK('Captura de datos de CONTACTO'!E502),ISBLANK('Captura de datos de CONTACTO'!I502),ISBLANK('Captura de datos de CONTACTO'!J502),ISBLANK('Captura de datos de CONTACTO'!L502),ISBLANK('Captura de datos de CONTACTO'!M502),ISBLANK('Captura de datos de CONTACTO'!N502)),TRUE,FALSE)</f>
        <v>1</v>
      </c>
    </row>
    <row r="503" spans="1:2" x14ac:dyDescent="0.3">
      <c r="A503" s="42" t="b">
        <f>IF(COUNTA('Captura de datos de CONTACTO'!A503:AG503)-COUNTIF('Captura de datos de CONTACTO'!A503:AG503,"#N/A")&gt;0,TRUE,FALSE)</f>
        <v>0</v>
      </c>
      <c r="B503" t="b">
        <f>IF(OR(ISBLANK('Captura de datos de CONTACTO'!B503),ISBLANK('Captura de datos de CONTACTO'!C503),ISBLANK('Captura de datos de CONTACTO'!D503),ISBLANK('Captura de datos de CONTACTO'!E503),ISBLANK('Captura de datos de CONTACTO'!I503),ISBLANK('Captura de datos de CONTACTO'!J503),ISBLANK('Captura de datos de CONTACTO'!L503),ISBLANK('Captura de datos de CONTACTO'!M503),ISBLANK('Captura de datos de CONTACTO'!N503)),TRUE,FALSE)</f>
        <v>1</v>
      </c>
    </row>
    <row r="504" spans="1:2" x14ac:dyDescent="0.3">
      <c r="A504" s="42" t="b">
        <f>IF(COUNTA('Captura de datos de CONTACTO'!A504:AG504)-COUNTIF('Captura de datos de CONTACTO'!A504:AG504,"#N/A")&gt;0,TRUE,FALSE)</f>
        <v>0</v>
      </c>
      <c r="B504" t="b">
        <f>IF(OR(ISBLANK('Captura de datos de CONTACTO'!B504),ISBLANK('Captura de datos de CONTACTO'!C504),ISBLANK('Captura de datos de CONTACTO'!D504),ISBLANK('Captura de datos de CONTACTO'!E504),ISBLANK('Captura de datos de CONTACTO'!I504),ISBLANK('Captura de datos de CONTACTO'!J504),ISBLANK('Captura de datos de CONTACTO'!L504),ISBLANK('Captura de datos de CONTACTO'!M504),ISBLANK('Captura de datos de CONTACTO'!N504)),TRUE,FALSE)</f>
        <v>1</v>
      </c>
    </row>
    <row r="505" spans="1:2" x14ac:dyDescent="0.3">
      <c r="A505" s="42" t="b">
        <f>IF(COUNTA('Captura de datos de CONTACTO'!A505:AG505)-COUNTIF('Captura de datos de CONTACTO'!A505:AG505,"#N/A")&gt;0,TRUE,FALSE)</f>
        <v>0</v>
      </c>
      <c r="B505" t="b">
        <f>IF(OR(ISBLANK('Captura de datos de CONTACTO'!B505),ISBLANK('Captura de datos de CONTACTO'!C505),ISBLANK('Captura de datos de CONTACTO'!D505),ISBLANK('Captura de datos de CONTACTO'!E505),ISBLANK('Captura de datos de CONTACTO'!I505),ISBLANK('Captura de datos de CONTACTO'!J505),ISBLANK('Captura de datos de CONTACTO'!L505),ISBLANK('Captura de datos de CONTACTO'!M505),ISBLANK('Captura de datos de CONTACTO'!N505)),TRUE,FALSE)</f>
        <v>1</v>
      </c>
    </row>
    <row r="506" spans="1:2" x14ac:dyDescent="0.3">
      <c r="A506" s="42" t="b">
        <f>IF(COUNTA('Captura de datos de CONTACTO'!A506:AG506)-COUNTIF('Captura de datos de CONTACTO'!A506:AG506,"#N/A")&gt;0,TRUE,FALSE)</f>
        <v>0</v>
      </c>
      <c r="B506" t="b">
        <f>IF(OR(ISBLANK('Captura de datos de CONTACTO'!B506),ISBLANK('Captura de datos de CONTACTO'!C506),ISBLANK('Captura de datos de CONTACTO'!D506),ISBLANK('Captura de datos de CONTACTO'!E506),ISBLANK('Captura de datos de CONTACTO'!I506),ISBLANK('Captura de datos de CONTACTO'!J506),ISBLANK('Captura de datos de CONTACTO'!L506),ISBLANK('Captura de datos de CONTACTO'!M506),ISBLANK('Captura de datos de CONTACTO'!N506)),TRUE,FALSE)</f>
        <v>1</v>
      </c>
    </row>
    <row r="507" spans="1:2" x14ac:dyDescent="0.3">
      <c r="A507" s="42" t="b">
        <f>IF(COUNTA('Captura de datos de CONTACTO'!A507:AG507)-COUNTIF('Captura de datos de CONTACTO'!A507:AG507,"#N/A")&gt;0,TRUE,FALSE)</f>
        <v>0</v>
      </c>
      <c r="B507" t="b">
        <f>IF(OR(ISBLANK('Captura de datos de CONTACTO'!B507),ISBLANK('Captura de datos de CONTACTO'!C507),ISBLANK('Captura de datos de CONTACTO'!D507),ISBLANK('Captura de datos de CONTACTO'!E507),ISBLANK('Captura de datos de CONTACTO'!I507),ISBLANK('Captura de datos de CONTACTO'!J507),ISBLANK('Captura de datos de CONTACTO'!L507),ISBLANK('Captura de datos de CONTACTO'!M507),ISBLANK('Captura de datos de CONTACTO'!N507)),TRUE,FALSE)</f>
        <v>1</v>
      </c>
    </row>
    <row r="508" spans="1:2" x14ac:dyDescent="0.3">
      <c r="A508" s="42" t="b">
        <f>IF(COUNTA('Captura de datos de CONTACTO'!A508:AG508)-COUNTIF('Captura de datos de CONTACTO'!A508:AG508,"#N/A")&gt;0,TRUE,FALSE)</f>
        <v>0</v>
      </c>
      <c r="B508" t="b">
        <f>IF(OR(ISBLANK('Captura de datos de CONTACTO'!B508),ISBLANK('Captura de datos de CONTACTO'!C508),ISBLANK('Captura de datos de CONTACTO'!D508),ISBLANK('Captura de datos de CONTACTO'!E508),ISBLANK('Captura de datos de CONTACTO'!I508),ISBLANK('Captura de datos de CONTACTO'!J508),ISBLANK('Captura de datos de CONTACTO'!L508),ISBLANK('Captura de datos de CONTACTO'!M508),ISBLANK('Captura de datos de CONTACTO'!N508)),TRUE,FALSE)</f>
        <v>1</v>
      </c>
    </row>
    <row r="509" spans="1:2" x14ac:dyDescent="0.3">
      <c r="A509" s="42" t="b">
        <f>IF(COUNTA('Captura de datos de CONTACTO'!A509:AG509)-COUNTIF('Captura de datos de CONTACTO'!A509:AG509,"#N/A")&gt;0,TRUE,FALSE)</f>
        <v>0</v>
      </c>
      <c r="B509" t="b">
        <f>IF(OR(ISBLANK('Captura de datos de CONTACTO'!B509),ISBLANK('Captura de datos de CONTACTO'!C509),ISBLANK('Captura de datos de CONTACTO'!D509),ISBLANK('Captura de datos de CONTACTO'!E509),ISBLANK('Captura de datos de CONTACTO'!I509),ISBLANK('Captura de datos de CONTACTO'!J509),ISBLANK('Captura de datos de CONTACTO'!L509),ISBLANK('Captura de datos de CONTACTO'!M509),ISBLANK('Captura de datos de CONTACTO'!N509)),TRUE,FALSE)</f>
        <v>1</v>
      </c>
    </row>
    <row r="510" spans="1:2" x14ac:dyDescent="0.3">
      <c r="A510" s="42" t="b">
        <f>IF(COUNTA('Captura de datos de CONTACTO'!A510:AG510)-COUNTIF('Captura de datos de CONTACTO'!A510:AG510,"#N/A")&gt;0,TRUE,FALSE)</f>
        <v>0</v>
      </c>
      <c r="B510" t="b">
        <f>IF(OR(ISBLANK('Captura de datos de CONTACTO'!B510),ISBLANK('Captura de datos de CONTACTO'!C510),ISBLANK('Captura de datos de CONTACTO'!D510),ISBLANK('Captura de datos de CONTACTO'!E510),ISBLANK('Captura de datos de CONTACTO'!I510),ISBLANK('Captura de datos de CONTACTO'!J510),ISBLANK('Captura de datos de CONTACTO'!L510),ISBLANK('Captura de datos de CONTACTO'!M510),ISBLANK('Captura de datos de CONTACTO'!N510)),TRUE,FALSE)</f>
        <v>1</v>
      </c>
    </row>
    <row r="511" spans="1:2" x14ac:dyDescent="0.3">
      <c r="A511" s="42" t="b">
        <f>IF(COUNTA('Captura de datos de CONTACTO'!A511:AG511)-COUNTIF('Captura de datos de CONTACTO'!A511:AG511,"#N/A")&gt;0,TRUE,FALSE)</f>
        <v>0</v>
      </c>
      <c r="B511" t="b">
        <f>IF(OR(ISBLANK('Captura de datos de CONTACTO'!B511),ISBLANK('Captura de datos de CONTACTO'!C511),ISBLANK('Captura de datos de CONTACTO'!D511),ISBLANK('Captura de datos de CONTACTO'!E511),ISBLANK('Captura de datos de CONTACTO'!I511),ISBLANK('Captura de datos de CONTACTO'!J511),ISBLANK('Captura de datos de CONTACTO'!L511),ISBLANK('Captura de datos de CONTACTO'!M511),ISBLANK('Captura de datos de CONTACTO'!N511)),TRUE,FALSE)</f>
        <v>1</v>
      </c>
    </row>
    <row r="512" spans="1:2" x14ac:dyDescent="0.3">
      <c r="A512" s="42" t="b">
        <f>IF(COUNTA('Captura de datos de CONTACTO'!A512:AG512)-COUNTIF('Captura de datos de CONTACTO'!A512:AG512,"#N/A")&gt;0,TRUE,FALSE)</f>
        <v>0</v>
      </c>
      <c r="B512" t="b">
        <f>IF(OR(ISBLANK('Captura de datos de CONTACTO'!B512),ISBLANK('Captura de datos de CONTACTO'!C512),ISBLANK('Captura de datos de CONTACTO'!D512),ISBLANK('Captura de datos de CONTACTO'!E512),ISBLANK('Captura de datos de CONTACTO'!I512),ISBLANK('Captura de datos de CONTACTO'!J512),ISBLANK('Captura de datos de CONTACTO'!L512),ISBLANK('Captura de datos de CONTACTO'!M512),ISBLANK('Captura de datos de CONTACTO'!N512)),TRUE,FALSE)</f>
        <v>1</v>
      </c>
    </row>
    <row r="513" spans="1:2" x14ac:dyDescent="0.3">
      <c r="A513" s="42" t="b">
        <f>IF(COUNTA('Captura de datos de CONTACTO'!A513:AG513)-COUNTIF('Captura de datos de CONTACTO'!A513:AG513,"#N/A")&gt;0,TRUE,FALSE)</f>
        <v>0</v>
      </c>
      <c r="B513" t="b">
        <f>IF(OR(ISBLANK('Captura de datos de CONTACTO'!B513),ISBLANK('Captura de datos de CONTACTO'!C513),ISBLANK('Captura de datos de CONTACTO'!D513),ISBLANK('Captura de datos de CONTACTO'!E513),ISBLANK('Captura de datos de CONTACTO'!I513),ISBLANK('Captura de datos de CONTACTO'!J513),ISBLANK('Captura de datos de CONTACTO'!L513),ISBLANK('Captura de datos de CONTACTO'!M513),ISBLANK('Captura de datos de CONTACTO'!N513)),TRUE,FALSE)</f>
        <v>1</v>
      </c>
    </row>
    <row r="514" spans="1:2" x14ac:dyDescent="0.3">
      <c r="A514" s="42" t="b">
        <f>IF(COUNTA('Captura de datos de CONTACTO'!A514:AG514)-COUNTIF('Captura de datos de CONTACTO'!A514:AG514,"#N/A")&gt;0,TRUE,FALSE)</f>
        <v>0</v>
      </c>
      <c r="B514" t="b">
        <f>IF(OR(ISBLANK('Captura de datos de CONTACTO'!B514),ISBLANK('Captura de datos de CONTACTO'!C514),ISBLANK('Captura de datos de CONTACTO'!D514),ISBLANK('Captura de datos de CONTACTO'!E514),ISBLANK('Captura de datos de CONTACTO'!I514),ISBLANK('Captura de datos de CONTACTO'!J514),ISBLANK('Captura de datos de CONTACTO'!L514),ISBLANK('Captura de datos de CONTACTO'!M514),ISBLANK('Captura de datos de CONTACTO'!N514)),TRUE,FALSE)</f>
        <v>1</v>
      </c>
    </row>
    <row r="515" spans="1:2" x14ac:dyDescent="0.3">
      <c r="A515" s="42" t="b">
        <f>IF(COUNTA('Captura de datos de CONTACTO'!A515:AG515)-COUNTIF('Captura de datos de CONTACTO'!A515:AG515,"#N/A")&gt;0,TRUE,FALSE)</f>
        <v>0</v>
      </c>
      <c r="B515" t="b">
        <f>IF(OR(ISBLANK('Captura de datos de CONTACTO'!B515),ISBLANK('Captura de datos de CONTACTO'!C515),ISBLANK('Captura de datos de CONTACTO'!D515),ISBLANK('Captura de datos de CONTACTO'!E515),ISBLANK('Captura de datos de CONTACTO'!I515),ISBLANK('Captura de datos de CONTACTO'!J515),ISBLANK('Captura de datos de CONTACTO'!L515),ISBLANK('Captura de datos de CONTACTO'!M515),ISBLANK('Captura de datos de CONTACTO'!N515)),TRUE,FALSE)</f>
        <v>1</v>
      </c>
    </row>
    <row r="516" spans="1:2" x14ac:dyDescent="0.3">
      <c r="A516" s="42" t="b">
        <f>IF(COUNTA('Captura de datos de CONTACTO'!A516:AG516)-COUNTIF('Captura de datos de CONTACTO'!A516:AG516,"#N/A")&gt;0,TRUE,FALSE)</f>
        <v>0</v>
      </c>
      <c r="B516" t="b">
        <f>IF(OR(ISBLANK('Captura de datos de CONTACTO'!B516),ISBLANK('Captura de datos de CONTACTO'!C516),ISBLANK('Captura de datos de CONTACTO'!D516),ISBLANK('Captura de datos de CONTACTO'!E516),ISBLANK('Captura de datos de CONTACTO'!I516),ISBLANK('Captura de datos de CONTACTO'!J516),ISBLANK('Captura de datos de CONTACTO'!L516),ISBLANK('Captura de datos de CONTACTO'!M516),ISBLANK('Captura de datos de CONTACTO'!N516)),TRUE,FALSE)</f>
        <v>1</v>
      </c>
    </row>
    <row r="517" spans="1:2" x14ac:dyDescent="0.3">
      <c r="A517" s="42" t="b">
        <f>IF(COUNTA('Captura de datos de CONTACTO'!A517:AG517)-COUNTIF('Captura de datos de CONTACTO'!A517:AG517,"#N/A")&gt;0,TRUE,FALSE)</f>
        <v>0</v>
      </c>
      <c r="B517" t="b">
        <f>IF(OR(ISBLANK('Captura de datos de CONTACTO'!B517),ISBLANK('Captura de datos de CONTACTO'!C517),ISBLANK('Captura de datos de CONTACTO'!D517),ISBLANK('Captura de datos de CONTACTO'!E517),ISBLANK('Captura de datos de CONTACTO'!I517),ISBLANK('Captura de datos de CONTACTO'!J517),ISBLANK('Captura de datos de CONTACTO'!L517),ISBLANK('Captura de datos de CONTACTO'!M517),ISBLANK('Captura de datos de CONTACTO'!N517)),TRUE,FALSE)</f>
        <v>1</v>
      </c>
    </row>
    <row r="518" spans="1:2" x14ac:dyDescent="0.3">
      <c r="A518" s="42" t="b">
        <f>IF(COUNTA('Captura de datos de CONTACTO'!A518:AG518)-COUNTIF('Captura de datos de CONTACTO'!A518:AG518,"#N/A")&gt;0,TRUE,FALSE)</f>
        <v>0</v>
      </c>
      <c r="B518" t="b">
        <f>IF(OR(ISBLANK('Captura de datos de CONTACTO'!B518),ISBLANK('Captura de datos de CONTACTO'!C518),ISBLANK('Captura de datos de CONTACTO'!D518),ISBLANK('Captura de datos de CONTACTO'!E518),ISBLANK('Captura de datos de CONTACTO'!I518),ISBLANK('Captura de datos de CONTACTO'!J518),ISBLANK('Captura de datos de CONTACTO'!L518),ISBLANK('Captura de datos de CONTACTO'!M518),ISBLANK('Captura de datos de CONTACTO'!N518)),TRUE,FALSE)</f>
        <v>1</v>
      </c>
    </row>
    <row r="519" spans="1:2" x14ac:dyDescent="0.3">
      <c r="A519" s="42" t="b">
        <f>IF(COUNTA('Captura de datos de CONTACTO'!A519:AG519)-COUNTIF('Captura de datos de CONTACTO'!A519:AG519,"#N/A")&gt;0,TRUE,FALSE)</f>
        <v>0</v>
      </c>
      <c r="B519" t="b">
        <f>IF(OR(ISBLANK('Captura de datos de CONTACTO'!B519),ISBLANK('Captura de datos de CONTACTO'!C519),ISBLANK('Captura de datos de CONTACTO'!D519),ISBLANK('Captura de datos de CONTACTO'!E519),ISBLANK('Captura de datos de CONTACTO'!I519),ISBLANK('Captura de datos de CONTACTO'!J519),ISBLANK('Captura de datos de CONTACTO'!L519),ISBLANK('Captura de datos de CONTACTO'!M519),ISBLANK('Captura de datos de CONTACTO'!N519)),TRUE,FALSE)</f>
        <v>1</v>
      </c>
    </row>
    <row r="520" spans="1:2" x14ac:dyDescent="0.3">
      <c r="A520" s="42" t="b">
        <f>IF(COUNTA('Captura de datos de CONTACTO'!A520:AG520)-COUNTIF('Captura de datos de CONTACTO'!A520:AG520,"#N/A")&gt;0,TRUE,FALSE)</f>
        <v>0</v>
      </c>
      <c r="B520" t="b">
        <f>IF(OR(ISBLANK('Captura de datos de CONTACTO'!B520),ISBLANK('Captura de datos de CONTACTO'!C520),ISBLANK('Captura de datos de CONTACTO'!D520),ISBLANK('Captura de datos de CONTACTO'!E520),ISBLANK('Captura de datos de CONTACTO'!I520),ISBLANK('Captura de datos de CONTACTO'!J520),ISBLANK('Captura de datos de CONTACTO'!L520),ISBLANK('Captura de datos de CONTACTO'!M520),ISBLANK('Captura de datos de CONTACTO'!N520)),TRUE,FALSE)</f>
        <v>1</v>
      </c>
    </row>
    <row r="521" spans="1:2" x14ac:dyDescent="0.3">
      <c r="A521" s="42" t="b">
        <f>IF(COUNTA('Captura de datos de CONTACTO'!A521:AG521)-COUNTIF('Captura de datos de CONTACTO'!A521:AG521,"#N/A")&gt;0,TRUE,FALSE)</f>
        <v>0</v>
      </c>
      <c r="B521" t="b">
        <f>IF(OR(ISBLANK('Captura de datos de CONTACTO'!B521),ISBLANK('Captura de datos de CONTACTO'!C521),ISBLANK('Captura de datos de CONTACTO'!D521),ISBLANK('Captura de datos de CONTACTO'!E521),ISBLANK('Captura de datos de CONTACTO'!I521),ISBLANK('Captura de datos de CONTACTO'!J521),ISBLANK('Captura de datos de CONTACTO'!L521),ISBLANK('Captura de datos de CONTACTO'!M521),ISBLANK('Captura de datos de CONTACTO'!N521)),TRUE,FALSE)</f>
        <v>1</v>
      </c>
    </row>
    <row r="522" spans="1:2" x14ac:dyDescent="0.3">
      <c r="A522" s="42" t="b">
        <f>IF(COUNTA('Captura de datos de CONTACTO'!A522:AG522)-COUNTIF('Captura de datos de CONTACTO'!A522:AG522,"#N/A")&gt;0,TRUE,FALSE)</f>
        <v>0</v>
      </c>
      <c r="B522" t="b">
        <f>IF(OR(ISBLANK('Captura de datos de CONTACTO'!B522),ISBLANK('Captura de datos de CONTACTO'!C522),ISBLANK('Captura de datos de CONTACTO'!D522),ISBLANK('Captura de datos de CONTACTO'!E522),ISBLANK('Captura de datos de CONTACTO'!I522),ISBLANK('Captura de datos de CONTACTO'!J522),ISBLANK('Captura de datos de CONTACTO'!L522),ISBLANK('Captura de datos de CONTACTO'!M522),ISBLANK('Captura de datos de CONTACTO'!N522)),TRUE,FALSE)</f>
        <v>1</v>
      </c>
    </row>
    <row r="523" spans="1:2" x14ac:dyDescent="0.3">
      <c r="A523" s="42" t="b">
        <f>IF(COUNTA('Captura de datos de CONTACTO'!A523:AG523)-COUNTIF('Captura de datos de CONTACTO'!A523:AG523,"#N/A")&gt;0,TRUE,FALSE)</f>
        <v>0</v>
      </c>
      <c r="B523" t="b">
        <f>IF(OR(ISBLANK('Captura de datos de CONTACTO'!B523),ISBLANK('Captura de datos de CONTACTO'!C523),ISBLANK('Captura de datos de CONTACTO'!D523),ISBLANK('Captura de datos de CONTACTO'!E523),ISBLANK('Captura de datos de CONTACTO'!I523),ISBLANK('Captura de datos de CONTACTO'!J523),ISBLANK('Captura de datos de CONTACTO'!L523),ISBLANK('Captura de datos de CONTACTO'!M523),ISBLANK('Captura de datos de CONTACTO'!N523)),TRUE,FALSE)</f>
        <v>1</v>
      </c>
    </row>
    <row r="524" spans="1:2" x14ac:dyDescent="0.3">
      <c r="A524" s="42" t="b">
        <f>IF(COUNTA('Captura de datos de CONTACTO'!A524:AG524)-COUNTIF('Captura de datos de CONTACTO'!A524:AG524,"#N/A")&gt;0,TRUE,FALSE)</f>
        <v>0</v>
      </c>
      <c r="B524" t="b">
        <f>IF(OR(ISBLANK('Captura de datos de CONTACTO'!B524),ISBLANK('Captura de datos de CONTACTO'!C524),ISBLANK('Captura de datos de CONTACTO'!D524),ISBLANK('Captura de datos de CONTACTO'!E524),ISBLANK('Captura de datos de CONTACTO'!I524),ISBLANK('Captura de datos de CONTACTO'!J524),ISBLANK('Captura de datos de CONTACTO'!L524),ISBLANK('Captura de datos de CONTACTO'!M524),ISBLANK('Captura de datos de CONTACTO'!N524)),TRUE,FALSE)</f>
        <v>1</v>
      </c>
    </row>
    <row r="525" spans="1:2" x14ac:dyDescent="0.3">
      <c r="A525" s="42" t="b">
        <f>IF(COUNTA('Captura de datos de CONTACTO'!A525:AG525)-COUNTIF('Captura de datos de CONTACTO'!A525:AG525,"#N/A")&gt;0,TRUE,FALSE)</f>
        <v>0</v>
      </c>
      <c r="B525" t="b">
        <f>IF(OR(ISBLANK('Captura de datos de CONTACTO'!B525),ISBLANK('Captura de datos de CONTACTO'!C525),ISBLANK('Captura de datos de CONTACTO'!D525),ISBLANK('Captura de datos de CONTACTO'!E525),ISBLANK('Captura de datos de CONTACTO'!I525),ISBLANK('Captura de datos de CONTACTO'!J525),ISBLANK('Captura de datos de CONTACTO'!L525),ISBLANK('Captura de datos de CONTACTO'!M525),ISBLANK('Captura de datos de CONTACTO'!N525)),TRUE,FALSE)</f>
        <v>1</v>
      </c>
    </row>
    <row r="526" spans="1:2" x14ac:dyDescent="0.3">
      <c r="A526" s="42" t="b">
        <f>IF(COUNTA('Captura de datos de CONTACTO'!A526:AG526)-COUNTIF('Captura de datos de CONTACTO'!A526:AG526,"#N/A")&gt;0,TRUE,FALSE)</f>
        <v>0</v>
      </c>
      <c r="B526" t="b">
        <f>IF(OR(ISBLANK('Captura de datos de CONTACTO'!B526),ISBLANK('Captura de datos de CONTACTO'!C526),ISBLANK('Captura de datos de CONTACTO'!D526),ISBLANK('Captura de datos de CONTACTO'!E526),ISBLANK('Captura de datos de CONTACTO'!I526),ISBLANK('Captura de datos de CONTACTO'!J526),ISBLANK('Captura de datos de CONTACTO'!L526),ISBLANK('Captura de datos de CONTACTO'!M526),ISBLANK('Captura de datos de CONTACTO'!N526)),TRUE,FALSE)</f>
        <v>1</v>
      </c>
    </row>
    <row r="527" spans="1:2" x14ac:dyDescent="0.3">
      <c r="A527" s="42" t="b">
        <f>IF(COUNTA('Captura de datos de CONTACTO'!A527:AG527)-COUNTIF('Captura de datos de CONTACTO'!A527:AG527,"#N/A")&gt;0,TRUE,FALSE)</f>
        <v>0</v>
      </c>
      <c r="B527" t="b">
        <f>IF(OR(ISBLANK('Captura de datos de CONTACTO'!B527),ISBLANK('Captura de datos de CONTACTO'!C527),ISBLANK('Captura de datos de CONTACTO'!D527),ISBLANK('Captura de datos de CONTACTO'!E527),ISBLANK('Captura de datos de CONTACTO'!I527),ISBLANK('Captura de datos de CONTACTO'!J527),ISBLANK('Captura de datos de CONTACTO'!L527),ISBLANK('Captura de datos de CONTACTO'!M527),ISBLANK('Captura de datos de CONTACTO'!N527)),TRUE,FALSE)</f>
        <v>1</v>
      </c>
    </row>
    <row r="528" spans="1:2" x14ac:dyDescent="0.3">
      <c r="A528" s="42" t="b">
        <f>IF(COUNTA('Captura de datos de CONTACTO'!A528:AG528)-COUNTIF('Captura de datos de CONTACTO'!A528:AG528,"#N/A")&gt;0,TRUE,FALSE)</f>
        <v>0</v>
      </c>
      <c r="B528" t="b">
        <f>IF(OR(ISBLANK('Captura de datos de CONTACTO'!B528),ISBLANK('Captura de datos de CONTACTO'!C528),ISBLANK('Captura de datos de CONTACTO'!D528),ISBLANK('Captura de datos de CONTACTO'!E528),ISBLANK('Captura de datos de CONTACTO'!I528),ISBLANK('Captura de datos de CONTACTO'!J528),ISBLANK('Captura de datos de CONTACTO'!L528),ISBLANK('Captura de datos de CONTACTO'!M528),ISBLANK('Captura de datos de CONTACTO'!N528)),TRUE,FALSE)</f>
        <v>1</v>
      </c>
    </row>
    <row r="529" spans="1:2" x14ac:dyDescent="0.3">
      <c r="A529" s="42" t="b">
        <f>IF(COUNTA('Captura de datos de CONTACTO'!A529:AG529)-COUNTIF('Captura de datos de CONTACTO'!A529:AG529,"#N/A")&gt;0,TRUE,FALSE)</f>
        <v>0</v>
      </c>
      <c r="B529" t="b">
        <f>IF(OR(ISBLANK('Captura de datos de CONTACTO'!B529),ISBLANK('Captura de datos de CONTACTO'!C529),ISBLANK('Captura de datos de CONTACTO'!D529),ISBLANK('Captura de datos de CONTACTO'!E529),ISBLANK('Captura de datos de CONTACTO'!I529),ISBLANK('Captura de datos de CONTACTO'!J529),ISBLANK('Captura de datos de CONTACTO'!L529),ISBLANK('Captura de datos de CONTACTO'!M529),ISBLANK('Captura de datos de CONTACTO'!N529)),TRUE,FALSE)</f>
        <v>1</v>
      </c>
    </row>
    <row r="530" spans="1:2" x14ac:dyDescent="0.3">
      <c r="A530" s="42" t="b">
        <f>IF(COUNTA('Captura de datos de CONTACTO'!A530:AG530)-COUNTIF('Captura de datos de CONTACTO'!A530:AG530,"#N/A")&gt;0,TRUE,FALSE)</f>
        <v>0</v>
      </c>
      <c r="B530" t="b">
        <f>IF(OR(ISBLANK('Captura de datos de CONTACTO'!B530),ISBLANK('Captura de datos de CONTACTO'!C530),ISBLANK('Captura de datos de CONTACTO'!D530),ISBLANK('Captura de datos de CONTACTO'!E530),ISBLANK('Captura de datos de CONTACTO'!I530),ISBLANK('Captura de datos de CONTACTO'!J530),ISBLANK('Captura de datos de CONTACTO'!L530),ISBLANK('Captura de datos de CONTACTO'!M530),ISBLANK('Captura de datos de CONTACTO'!N530)),TRUE,FALSE)</f>
        <v>1</v>
      </c>
    </row>
    <row r="531" spans="1:2" x14ac:dyDescent="0.3">
      <c r="A531" s="42" t="b">
        <f>IF(COUNTA('Captura de datos de CONTACTO'!A531:AG531)-COUNTIF('Captura de datos de CONTACTO'!A531:AG531,"#N/A")&gt;0,TRUE,FALSE)</f>
        <v>0</v>
      </c>
      <c r="B531" t="b">
        <f>IF(OR(ISBLANK('Captura de datos de CONTACTO'!B531),ISBLANK('Captura de datos de CONTACTO'!C531),ISBLANK('Captura de datos de CONTACTO'!D531),ISBLANK('Captura de datos de CONTACTO'!E531),ISBLANK('Captura de datos de CONTACTO'!I531),ISBLANK('Captura de datos de CONTACTO'!J531),ISBLANK('Captura de datos de CONTACTO'!L531),ISBLANK('Captura de datos de CONTACTO'!M531),ISBLANK('Captura de datos de CONTACTO'!N531)),TRUE,FALSE)</f>
        <v>1</v>
      </c>
    </row>
    <row r="532" spans="1:2" x14ac:dyDescent="0.3">
      <c r="A532" s="42" t="b">
        <f>IF(COUNTA('Captura de datos de CONTACTO'!A532:AG532)-COUNTIF('Captura de datos de CONTACTO'!A532:AG532,"#N/A")&gt;0,TRUE,FALSE)</f>
        <v>0</v>
      </c>
      <c r="B532" t="b">
        <f>IF(OR(ISBLANK('Captura de datos de CONTACTO'!B532),ISBLANK('Captura de datos de CONTACTO'!C532),ISBLANK('Captura de datos de CONTACTO'!D532),ISBLANK('Captura de datos de CONTACTO'!E532),ISBLANK('Captura de datos de CONTACTO'!I532),ISBLANK('Captura de datos de CONTACTO'!J532),ISBLANK('Captura de datos de CONTACTO'!L532),ISBLANK('Captura de datos de CONTACTO'!M532),ISBLANK('Captura de datos de CONTACTO'!N532)),TRUE,FALSE)</f>
        <v>1</v>
      </c>
    </row>
    <row r="533" spans="1:2" x14ac:dyDescent="0.3">
      <c r="A533" s="42" t="b">
        <f>IF(COUNTA('Captura de datos de CONTACTO'!A533:AG533)-COUNTIF('Captura de datos de CONTACTO'!A533:AG533,"#N/A")&gt;0,TRUE,FALSE)</f>
        <v>0</v>
      </c>
      <c r="B533" t="b">
        <f>IF(OR(ISBLANK('Captura de datos de CONTACTO'!B533),ISBLANK('Captura de datos de CONTACTO'!C533),ISBLANK('Captura de datos de CONTACTO'!D533),ISBLANK('Captura de datos de CONTACTO'!E533),ISBLANK('Captura de datos de CONTACTO'!I533),ISBLANK('Captura de datos de CONTACTO'!J533),ISBLANK('Captura de datos de CONTACTO'!L533),ISBLANK('Captura de datos de CONTACTO'!M533),ISBLANK('Captura de datos de CONTACTO'!N533)),TRUE,FALSE)</f>
        <v>1</v>
      </c>
    </row>
    <row r="534" spans="1:2" x14ac:dyDescent="0.3">
      <c r="A534" s="42" t="b">
        <f>IF(COUNTA('Captura de datos de CONTACTO'!A534:AG534)-COUNTIF('Captura de datos de CONTACTO'!A534:AG534,"#N/A")&gt;0,TRUE,FALSE)</f>
        <v>0</v>
      </c>
      <c r="B534" t="b">
        <f>IF(OR(ISBLANK('Captura de datos de CONTACTO'!B534),ISBLANK('Captura de datos de CONTACTO'!C534),ISBLANK('Captura de datos de CONTACTO'!D534),ISBLANK('Captura de datos de CONTACTO'!E534),ISBLANK('Captura de datos de CONTACTO'!I534),ISBLANK('Captura de datos de CONTACTO'!J534),ISBLANK('Captura de datos de CONTACTO'!L534),ISBLANK('Captura de datos de CONTACTO'!M534),ISBLANK('Captura de datos de CONTACTO'!N534)),TRUE,FALSE)</f>
        <v>1</v>
      </c>
    </row>
    <row r="535" spans="1:2" x14ac:dyDescent="0.3">
      <c r="A535" s="42" t="b">
        <f>IF(COUNTA('Captura de datos de CONTACTO'!A535:AG535)-COUNTIF('Captura de datos de CONTACTO'!A535:AG535,"#N/A")&gt;0,TRUE,FALSE)</f>
        <v>0</v>
      </c>
      <c r="B535" t="b">
        <f>IF(OR(ISBLANK('Captura de datos de CONTACTO'!B535),ISBLANK('Captura de datos de CONTACTO'!C535),ISBLANK('Captura de datos de CONTACTO'!D535),ISBLANK('Captura de datos de CONTACTO'!E535),ISBLANK('Captura de datos de CONTACTO'!I535),ISBLANK('Captura de datos de CONTACTO'!J535),ISBLANK('Captura de datos de CONTACTO'!L535),ISBLANK('Captura de datos de CONTACTO'!M535),ISBLANK('Captura de datos de CONTACTO'!N535)),TRUE,FALSE)</f>
        <v>1</v>
      </c>
    </row>
    <row r="536" spans="1:2" x14ac:dyDescent="0.3">
      <c r="A536" s="42" t="b">
        <f>IF(COUNTA('Captura de datos de CONTACTO'!A536:AG536)-COUNTIF('Captura de datos de CONTACTO'!A536:AG536,"#N/A")&gt;0,TRUE,FALSE)</f>
        <v>0</v>
      </c>
      <c r="B536" t="b">
        <f>IF(OR(ISBLANK('Captura de datos de CONTACTO'!B536),ISBLANK('Captura de datos de CONTACTO'!C536),ISBLANK('Captura de datos de CONTACTO'!D536),ISBLANK('Captura de datos de CONTACTO'!E536),ISBLANK('Captura de datos de CONTACTO'!I536),ISBLANK('Captura de datos de CONTACTO'!J536),ISBLANK('Captura de datos de CONTACTO'!L536),ISBLANK('Captura de datos de CONTACTO'!M536),ISBLANK('Captura de datos de CONTACTO'!N536)),TRUE,FALSE)</f>
        <v>1</v>
      </c>
    </row>
    <row r="537" spans="1:2" x14ac:dyDescent="0.3">
      <c r="A537" s="42" t="b">
        <f>IF(COUNTA('Captura de datos de CONTACTO'!A537:AG537)-COUNTIF('Captura de datos de CONTACTO'!A537:AG537,"#N/A")&gt;0,TRUE,FALSE)</f>
        <v>0</v>
      </c>
      <c r="B537" t="b">
        <f>IF(OR(ISBLANK('Captura de datos de CONTACTO'!B537),ISBLANK('Captura de datos de CONTACTO'!C537),ISBLANK('Captura de datos de CONTACTO'!D537),ISBLANK('Captura de datos de CONTACTO'!E537),ISBLANK('Captura de datos de CONTACTO'!I537),ISBLANK('Captura de datos de CONTACTO'!J537),ISBLANK('Captura de datos de CONTACTO'!L537),ISBLANK('Captura de datos de CONTACTO'!M537),ISBLANK('Captura de datos de CONTACTO'!N537)),TRUE,FALSE)</f>
        <v>1</v>
      </c>
    </row>
    <row r="538" spans="1:2" x14ac:dyDescent="0.3">
      <c r="A538" s="42" t="b">
        <f>IF(COUNTA('Captura de datos de CONTACTO'!A538:AG538)-COUNTIF('Captura de datos de CONTACTO'!A538:AG538,"#N/A")&gt;0,TRUE,FALSE)</f>
        <v>0</v>
      </c>
      <c r="B538" t="b">
        <f>IF(OR(ISBLANK('Captura de datos de CONTACTO'!B538),ISBLANK('Captura de datos de CONTACTO'!C538),ISBLANK('Captura de datos de CONTACTO'!D538),ISBLANK('Captura de datos de CONTACTO'!E538),ISBLANK('Captura de datos de CONTACTO'!I538),ISBLANK('Captura de datos de CONTACTO'!J538),ISBLANK('Captura de datos de CONTACTO'!L538),ISBLANK('Captura de datos de CONTACTO'!M538),ISBLANK('Captura de datos de CONTACTO'!N538)),TRUE,FALSE)</f>
        <v>1</v>
      </c>
    </row>
    <row r="539" spans="1:2" x14ac:dyDescent="0.3">
      <c r="A539" s="42" t="b">
        <f>IF(COUNTA('Captura de datos de CONTACTO'!A539:AG539)-COUNTIF('Captura de datos de CONTACTO'!A539:AG539,"#N/A")&gt;0,TRUE,FALSE)</f>
        <v>0</v>
      </c>
      <c r="B539" t="b">
        <f>IF(OR(ISBLANK('Captura de datos de CONTACTO'!B539),ISBLANK('Captura de datos de CONTACTO'!C539),ISBLANK('Captura de datos de CONTACTO'!D539),ISBLANK('Captura de datos de CONTACTO'!E539),ISBLANK('Captura de datos de CONTACTO'!I539),ISBLANK('Captura de datos de CONTACTO'!J539),ISBLANK('Captura de datos de CONTACTO'!L539),ISBLANK('Captura de datos de CONTACTO'!M539),ISBLANK('Captura de datos de CONTACTO'!N539)),TRUE,FALSE)</f>
        <v>1</v>
      </c>
    </row>
    <row r="540" spans="1:2" x14ac:dyDescent="0.3">
      <c r="A540" s="42" t="b">
        <f>IF(COUNTA('Captura de datos de CONTACTO'!A540:AG540)-COUNTIF('Captura de datos de CONTACTO'!A540:AG540,"#N/A")&gt;0,TRUE,FALSE)</f>
        <v>0</v>
      </c>
      <c r="B540" t="b">
        <f>IF(OR(ISBLANK('Captura de datos de CONTACTO'!B540),ISBLANK('Captura de datos de CONTACTO'!C540),ISBLANK('Captura de datos de CONTACTO'!D540),ISBLANK('Captura de datos de CONTACTO'!E540),ISBLANK('Captura de datos de CONTACTO'!I540),ISBLANK('Captura de datos de CONTACTO'!J540),ISBLANK('Captura de datos de CONTACTO'!L540),ISBLANK('Captura de datos de CONTACTO'!M540),ISBLANK('Captura de datos de CONTACTO'!N540)),TRUE,FALSE)</f>
        <v>1</v>
      </c>
    </row>
    <row r="541" spans="1:2" x14ac:dyDescent="0.3">
      <c r="A541" s="42" t="b">
        <f>IF(COUNTA('Captura de datos de CONTACTO'!A541:AG541)-COUNTIF('Captura de datos de CONTACTO'!A541:AG541,"#N/A")&gt;0,TRUE,FALSE)</f>
        <v>0</v>
      </c>
      <c r="B541" t="b">
        <f>IF(OR(ISBLANK('Captura de datos de CONTACTO'!B541),ISBLANK('Captura de datos de CONTACTO'!C541),ISBLANK('Captura de datos de CONTACTO'!D541),ISBLANK('Captura de datos de CONTACTO'!E541),ISBLANK('Captura de datos de CONTACTO'!I541),ISBLANK('Captura de datos de CONTACTO'!J541),ISBLANK('Captura de datos de CONTACTO'!L541),ISBLANK('Captura de datos de CONTACTO'!M541),ISBLANK('Captura de datos de CONTACTO'!N541)),TRUE,FALSE)</f>
        <v>1</v>
      </c>
    </row>
    <row r="542" spans="1:2" x14ac:dyDescent="0.3">
      <c r="A542" s="42" t="b">
        <f>IF(COUNTA('Captura de datos de CONTACTO'!A542:AG542)-COUNTIF('Captura de datos de CONTACTO'!A542:AG542,"#N/A")&gt;0,TRUE,FALSE)</f>
        <v>0</v>
      </c>
      <c r="B542" t="b">
        <f>IF(OR(ISBLANK('Captura de datos de CONTACTO'!B542),ISBLANK('Captura de datos de CONTACTO'!C542),ISBLANK('Captura de datos de CONTACTO'!D542),ISBLANK('Captura de datos de CONTACTO'!E542),ISBLANK('Captura de datos de CONTACTO'!I542),ISBLANK('Captura de datos de CONTACTO'!J542),ISBLANK('Captura de datos de CONTACTO'!L542),ISBLANK('Captura de datos de CONTACTO'!M542),ISBLANK('Captura de datos de CONTACTO'!N542)),TRUE,FALSE)</f>
        <v>1</v>
      </c>
    </row>
    <row r="543" spans="1:2" x14ac:dyDescent="0.3">
      <c r="A543" s="42" t="b">
        <f>IF(COUNTA('Captura de datos de CONTACTO'!A543:AG543)-COUNTIF('Captura de datos de CONTACTO'!A543:AG543,"#N/A")&gt;0,TRUE,FALSE)</f>
        <v>0</v>
      </c>
      <c r="B543" t="b">
        <f>IF(OR(ISBLANK('Captura de datos de CONTACTO'!B543),ISBLANK('Captura de datos de CONTACTO'!C543),ISBLANK('Captura de datos de CONTACTO'!D543),ISBLANK('Captura de datos de CONTACTO'!E543),ISBLANK('Captura de datos de CONTACTO'!I543),ISBLANK('Captura de datos de CONTACTO'!J543),ISBLANK('Captura de datos de CONTACTO'!L543),ISBLANK('Captura de datos de CONTACTO'!M543),ISBLANK('Captura de datos de CONTACTO'!N543)),TRUE,FALSE)</f>
        <v>1</v>
      </c>
    </row>
    <row r="544" spans="1:2" x14ac:dyDescent="0.3">
      <c r="A544" s="42" t="b">
        <f>IF(COUNTA('Captura de datos de CONTACTO'!A544:AG544)-COUNTIF('Captura de datos de CONTACTO'!A544:AG544,"#N/A")&gt;0,TRUE,FALSE)</f>
        <v>0</v>
      </c>
      <c r="B544" t="b">
        <f>IF(OR(ISBLANK('Captura de datos de CONTACTO'!B544),ISBLANK('Captura de datos de CONTACTO'!C544),ISBLANK('Captura de datos de CONTACTO'!D544),ISBLANK('Captura de datos de CONTACTO'!E544),ISBLANK('Captura de datos de CONTACTO'!I544),ISBLANK('Captura de datos de CONTACTO'!J544),ISBLANK('Captura de datos de CONTACTO'!L544),ISBLANK('Captura de datos de CONTACTO'!M544),ISBLANK('Captura de datos de CONTACTO'!N544)),TRUE,FALSE)</f>
        <v>1</v>
      </c>
    </row>
    <row r="545" spans="1:2" x14ac:dyDescent="0.3">
      <c r="A545" s="42" t="b">
        <f>IF(COUNTA('Captura de datos de CONTACTO'!A545:AG545)-COUNTIF('Captura de datos de CONTACTO'!A545:AG545,"#N/A")&gt;0,TRUE,FALSE)</f>
        <v>0</v>
      </c>
      <c r="B545" t="b">
        <f>IF(OR(ISBLANK('Captura de datos de CONTACTO'!B545),ISBLANK('Captura de datos de CONTACTO'!C545),ISBLANK('Captura de datos de CONTACTO'!D545),ISBLANK('Captura de datos de CONTACTO'!E545),ISBLANK('Captura de datos de CONTACTO'!I545),ISBLANK('Captura de datos de CONTACTO'!J545),ISBLANK('Captura de datos de CONTACTO'!L545),ISBLANK('Captura de datos de CONTACTO'!M545),ISBLANK('Captura de datos de CONTACTO'!N545)),TRUE,FALSE)</f>
        <v>1</v>
      </c>
    </row>
    <row r="546" spans="1:2" x14ac:dyDescent="0.3">
      <c r="A546" s="42" t="b">
        <f>IF(COUNTA('Captura de datos de CONTACTO'!A546:AG546)-COUNTIF('Captura de datos de CONTACTO'!A546:AG546,"#N/A")&gt;0,TRUE,FALSE)</f>
        <v>0</v>
      </c>
      <c r="B546" t="b">
        <f>IF(OR(ISBLANK('Captura de datos de CONTACTO'!B546),ISBLANK('Captura de datos de CONTACTO'!C546),ISBLANK('Captura de datos de CONTACTO'!D546),ISBLANK('Captura de datos de CONTACTO'!E546),ISBLANK('Captura de datos de CONTACTO'!I546),ISBLANK('Captura de datos de CONTACTO'!J546),ISBLANK('Captura de datos de CONTACTO'!L546),ISBLANK('Captura de datos de CONTACTO'!M546),ISBLANK('Captura de datos de CONTACTO'!N546)),TRUE,FALSE)</f>
        <v>1</v>
      </c>
    </row>
    <row r="547" spans="1:2" x14ac:dyDescent="0.3">
      <c r="A547" s="42" t="b">
        <f>IF(COUNTA('Captura de datos de CONTACTO'!A547:AG547)-COUNTIF('Captura de datos de CONTACTO'!A547:AG547,"#N/A")&gt;0,TRUE,FALSE)</f>
        <v>0</v>
      </c>
      <c r="B547" t="b">
        <f>IF(OR(ISBLANK('Captura de datos de CONTACTO'!B547),ISBLANK('Captura de datos de CONTACTO'!C547),ISBLANK('Captura de datos de CONTACTO'!D547),ISBLANK('Captura de datos de CONTACTO'!E547),ISBLANK('Captura de datos de CONTACTO'!I547),ISBLANK('Captura de datos de CONTACTO'!J547),ISBLANK('Captura de datos de CONTACTO'!L547),ISBLANK('Captura de datos de CONTACTO'!M547),ISBLANK('Captura de datos de CONTACTO'!N547)),TRUE,FALSE)</f>
        <v>1</v>
      </c>
    </row>
    <row r="548" spans="1:2" x14ac:dyDescent="0.3">
      <c r="A548" s="42" t="b">
        <f>IF(COUNTA('Captura de datos de CONTACTO'!A548:AG548)-COUNTIF('Captura de datos de CONTACTO'!A548:AG548,"#N/A")&gt;0,TRUE,FALSE)</f>
        <v>0</v>
      </c>
      <c r="B548" t="b">
        <f>IF(OR(ISBLANK('Captura de datos de CONTACTO'!B548),ISBLANK('Captura de datos de CONTACTO'!C548),ISBLANK('Captura de datos de CONTACTO'!D548),ISBLANK('Captura de datos de CONTACTO'!E548),ISBLANK('Captura de datos de CONTACTO'!I548),ISBLANK('Captura de datos de CONTACTO'!J548),ISBLANK('Captura de datos de CONTACTO'!L548),ISBLANK('Captura de datos de CONTACTO'!M548),ISBLANK('Captura de datos de CONTACTO'!N548)),TRUE,FALSE)</f>
        <v>1</v>
      </c>
    </row>
    <row r="549" spans="1:2" x14ac:dyDescent="0.3">
      <c r="A549" s="42" t="b">
        <f>IF(COUNTA('Captura de datos de CONTACTO'!A549:AG549)-COUNTIF('Captura de datos de CONTACTO'!A549:AG549,"#N/A")&gt;0,TRUE,FALSE)</f>
        <v>0</v>
      </c>
      <c r="B549" t="b">
        <f>IF(OR(ISBLANK('Captura de datos de CONTACTO'!B549),ISBLANK('Captura de datos de CONTACTO'!C549),ISBLANK('Captura de datos de CONTACTO'!D549),ISBLANK('Captura de datos de CONTACTO'!E549),ISBLANK('Captura de datos de CONTACTO'!I549),ISBLANK('Captura de datos de CONTACTO'!J549),ISBLANK('Captura de datos de CONTACTO'!L549),ISBLANK('Captura de datos de CONTACTO'!M549),ISBLANK('Captura de datos de CONTACTO'!N549)),TRUE,FALSE)</f>
        <v>1</v>
      </c>
    </row>
    <row r="550" spans="1:2" x14ac:dyDescent="0.3">
      <c r="A550" s="42" t="b">
        <f>IF(COUNTA('Captura de datos de CONTACTO'!A550:AG550)-COUNTIF('Captura de datos de CONTACTO'!A550:AG550,"#N/A")&gt;0,TRUE,FALSE)</f>
        <v>0</v>
      </c>
      <c r="B550" t="b">
        <f>IF(OR(ISBLANK('Captura de datos de CONTACTO'!B550),ISBLANK('Captura de datos de CONTACTO'!C550),ISBLANK('Captura de datos de CONTACTO'!D550),ISBLANK('Captura de datos de CONTACTO'!E550),ISBLANK('Captura de datos de CONTACTO'!I550),ISBLANK('Captura de datos de CONTACTO'!J550),ISBLANK('Captura de datos de CONTACTO'!L550),ISBLANK('Captura de datos de CONTACTO'!M550),ISBLANK('Captura de datos de CONTACTO'!N550)),TRUE,FALSE)</f>
        <v>1</v>
      </c>
    </row>
    <row r="551" spans="1:2" x14ac:dyDescent="0.3">
      <c r="A551" s="42" t="b">
        <f>IF(COUNTA('Captura de datos de CONTACTO'!A551:AG551)-COUNTIF('Captura de datos de CONTACTO'!A551:AG551,"#N/A")&gt;0,TRUE,FALSE)</f>
        <v>0</v>
      </c>
      <c r="B551" t="b">
        <f>IF(OR(ISBLANK('Captura de datos de CONTACTO'!B551),ISBLANK('Captura de datos de CONTACTO'!C551),ISBLANK('Captura de datos de CONTACTO'!D551),ISBLANK('Captura de datos de CONTACTO'!E551),ISBLANK('Captura de datos de CONTACTO'!I551),ISBLANK('Captura de datos de CONTACTO'!J551),ISBLANK('Captura de datos de CONTACTO'!L551),ISBLANK('Captura de datos de CONTACTO'!M551),ISBLANK('Captura de datos de CONTACTO'!N551)),TRUE,FALSE)</f>
        <v>1</v>
      </c>
    </row>
    <row r="552" spans="1:2" x14ac:dyDescent="0.3">
      <c r="A552" s="42" t="b">
        <f>IF(COUNTA('Captura de datos de CONTACTO'!A552:AG552)-COUNTIF('Captura de datos de CONTACTO'!A552:AG552,"#N/A")&gt;0,TRUE,FALSE)</f>
        <v>0</v>
      </c>
      <c r="B552" t="b">
        <f>IF(OR(ISBLANK('Captura de datos de CONTACTO'!B552),ISBLANK('Captura de datos de CONTACTO'!C552),ISBLANK('Captura de datos de CONTACTO'!D552),ISBLANK('Captura de datos de CONTACTO'!E552),ISBLANK('Captura de datos de CONTACTO'!I552),ISBLANK('Captura de datos de CONTACTO'!J552),ISBLANK('Captura de datos de CONTACTO'!L552),ISBLANK('Captura de datos de CONTACTO'!M552),ISBLANK('Captura de datos de CONTACTO'!N552)),TRUE,FALSE)</f>
        <v>1</v>
      </c>
    </row>
    <row r="553" spans="1:2" x14ac:dyDescent="0.3">
      <c r="A553" s="42" t="b">
        <f>IF(COUNTA('Captura de datos de CONTACTO'!A553:AG553)-COUNTIF('Captura de datos de CONTACTO'!A553:AG553,"#N/A")&gt;0,TRUE,FALSE)</f>
        <v>0</v>
      </c>
      <c r="B553" t="b">
        <f>IF(OR(ISBLANK('Captura de datos de CONTACTO'!B553),ISBLANK('Captura de datos de CONTACTO'!C553),ISBLANK('Captura de datos de CONTACTO'!D553),ISBLANK('Captura de datos de CONTACTO'!E553),ISBLANK('Captura de datos de CONTACTO'!I553),ISBLANK('Captura de datos de CONTACTO'!J553),ISBLANK('Captura de datos de CONTACTO'!L553),ISBLANK('Captura de datos de CONTACTO'!M553),ISBLANK('Captura de datos de CONTACTO'!N553)),TRUE,FALSE)</f>
        <v>1</v>
      </c>
    </row>
    <row r="554" spans="1:2" x14ac:dyDescent="0.3">
      <c r="A554" s="42" t="b">
        <f>IF(COUNTA('Captura de datos de CONTACTO'!A554:AG554)-COUNTIF('Captura de datos de CONTACTO'!A554:AG554,"#N/A")&gt;0,TRUE,FALSE)</f>
        <v>0</v>
      </c>
      <c r="B554" t="b">
        <f>IF(OR(ISBLANK('Captura de datos de CONTACTO'!B554),ISBLANK('Captura de datos de CONTACTO'!C554),ISBLANK('Captura de datos de CONTACTO'!D554),ISBLANK('Captura de datos de CONTACTO'!E554),ISBLANK('Captura de datos de CONTACTO'!I554),ISBLANK('Captura de datos de CONTACTO'!J554),ISBLANK('Captura de datos de CONTACTO'!L554),ISBLANK('Captura de datos de CONTACTO'!M554),ISBLANK('Captura de datos de CONTACTO'!N554)),TRUE,FALSE)</f>
        <v>1</v>
      </c>
    </row>
    <row r="555" spans="1:2" x14ac:dyDescent="0.3">
      <c r="A555" s="42" t="b">
        <f>IF(COUNTA('Captura de datos de CONTACTO'!A555:AG555)-COUNTIF('Captura de datos de CONTACTO'!A555:AG555,"#N/A")&gt;0,TRUE,FALSE)</f>
        <v>0</v>
      </c>
      <c r="B555" t="b">
        <f>IF(OR(ISBLANK('Captura de datos de CONTACTO'!B555),ISBLANK('Captura de datos de CONTACTO'!C555),ISBLANK('Captura de datos de CONTACTO'!D555),ISBLANK('Captura de datos de CONTACTO'!E555),ISBLANK('Captura de datos de CONTACTO'!I555),ISBLANK('Captura de datos de CONTACTO'!J555),ISBLANK('Captura de datos de CONTACTO'!L555),ISBLANK('Captura de datos de CONTACTO'!M555),ISBLANK('Captura de datos de CONTACTO'!N555)),TRUE,FALSE)</f>
        <v>1</v>
      </c>
    </row>
    <row r="556" spans="1:2" x14ac:dyDescent="0.3">
      <c r="A556" s="42" t="b">
        <f>IF(COUNTA('Captura de datos de CONTACTO'!A556:AG556)-COUNTIF('Captura de datos de CONTACTO'!A556:AG556,"#N/A")&gt;0,TRUE,FALSE)</f>
        <v>0</v>
      </c>
      <c r="B556" t="b">
        <f>IF(OR(ISBLANK('Captura de datos de CONTACTO'!B556),ISBLANK('Captura de datos de CONTACTO'!C556),ISBLANK('Captura de datos de CONTACTO'!D556),ISBLANK('Captura de datos de CONTACTO'!E556),ISBLANK('Captura de datos de CONTACTO'!I556),ISBLANK('Captura de datos de CONTACTO'!J556),ISBLANK('Captura de datos de CONTACTO'!L556),ISBLANK('Captura de datos de CONTACTO'!M556),ISBLANK('Captura de datos de CONTACTO'!N556)),TRUE,FALSE)</f>
        <v>1</v>
      </c>
    </row>
    <row r="557" spans="1:2" x14ac:dyDescent="0.3">
      <c r="A557" s="42" t="b">
        <f>IF(COUNTA('Captura de datos de CONTACTO'!A557:AG557)-COUNTIF('Captura de datos de CONTACTO'!A557:AG557,"#N/A")&gt;0,TRUE,FALSE)</f>
        <v>0</v>
      </c>
      <c r="B557" t="b">
        <f>IF(OR(ISBLANK('Captura de datos de CONTACTO'!B557),ISBLANK('Captura de datos de CONTACTO'!C557),ISBLANK('Captura de datos de CONTACTO'!D557),ISBLANK('Captura de datos de CONTACTO'!E557),ISBLANK('Captura de datos de CONTACTO'!I557),ISBLANK('Captura de datos de CONTACTO'!J557),ISBLANK('Captura de datos de CONTACTO'!L557),ISBLANK('Captura de datos de CONTACTO'!M557),ISBLANK('Captura de datos de CONTACTO'!N557)),TRUE,FALSE)</f>
        <v>1</v>
      </c>
    </row>
    <row r="558" spans="1:2" x14ac:dyDescent="0.3">
      <c r="A558" s="42" t="b">
        <f>IF(COUNTA('Captura de datos de CONTACTO'!A558:AG558)-COUNTIF('Captura de datos de CONTACTO'!A558:AG558,"#N/A")&gt;0,TRUE,FALSE)</f>
        <v>0</v>
      </c>
      <c r="B558" t="b">
        <f>IF(OR(ISBLANK('Captura de datos de CONTACTO'!B558),ISBLANK('Captura de datos de CONTACTO'!C558),ISBLANK('Captura de datos de CONTACTO'!D558),ISBLANK('Captura de datos de CONTACTO'!E558),ISBLANK('Captura de datos de CONTACTO'!I558),ISBLANK('Captura de datos de CONTACTO'!J558),ISBLANK('Captura de datos de CONTACTO'!L558),ISBLANK('Captura de datos de CONTACTO'!M558),ISBLANK('Captura de datos de CONTACTO'!N558)),TRUE,FALSE)</f>
        <v>1</v>
      </c>
    </row>
    <row r="559" spans="1:2" x14ac:dyDescent="0.3">
      <c r="A559" s="42" t="b">
        <f>IF(COUNTA('Captura de datos de CONTACTO'!A559:AG559)-COUNTIF('Captura de datos de CONTACTO'!A559:AG559,"#N/A")&gt;0,TRUE,FALSE)</f>
        <v>0</v>
      </c>
      <c r="B559" t="b">
        <f>IF(OR(ISBLANK('Captura de datos de CONTACTO'!B559),ISBLANK('Captura de datos de CONTACTO'!C559),ISBLANK('Captura de datos de CONTACTO'!D559),ISBLANK('Captura de datos de CONTACTO'!E559),ISBLANK('Captura de datos de CONTACTO'!I559),ISBLANK('Captura de datos de CONTACTO'!J559),ISBLANK('Captura de datos de CONTACTO'!L559),ISBLANK('Captura de datos de CONTACTO'!M559),ISBLANK('Captura de datos de CONTACTO'!N559)),TRUE,FALSE)</f>
        <v>1</v>
      </c>
    </row>
    <row r="560" spans="1:2" x14ac:dyDescent="0.3">
      <c r="A560" s="42" t="b">
        <f>IF(COUNTA('Captura de datos de CONTACTO'!A560:AG560)-COUNTIF('Captura de datos de CONTACTO'!A560:AG560,"#N/A")&gt;0,TRUE,FALSE)</f>
        <v>0</v>
      </c>
      <c r="B560" t="b">
        <f>IF(OR(ISBLANK('Captura de datos de CONTACTO'!B560),ISBLANK('Captura de datos de CONTACTO'!C560),ISBLANK('Captura de datos de CONTACTO'!D560),ISBLANK('Captura de datos de CONTACTO'!E560),ISBLANK('Captura de datos de CONTACTO'!I560),ISBLANK('Captura de datos de CONTACTO'!J560),ISBLANK('Captura de datos de CONTACTO'!L560),ISBLANK('Captura de datos de CONTACTO'!M560),ISBLANK('Captura de datos de CONTACTO'!N560)),TRUE,FALSE)</f>
        <v>1</v>
      </c>
    </row>
    <row r="561" spans="1:2" x14ac:dyDescent="0.3">
      <c r="A561" s="42" t="b">
        <f>IF(COUNTA('Captura de datos de CONTACTO'!A561:AG561)-COUNTIF('Captura de datos de CONTACTO'!A561:AG561,"#N/A")&gt;0,TRUE,FALSE)</f>
        <v>0</v>
      </c>
      <c r="B561" t="b">
        <f>IF(OR(ISBLANK('Captura de datos de CONTACTO'!B561),ISBLANK('Captura de datos de CONTACTO'!C561),ISBLANK('Captura de datos de CONTACTO'!D561),ISBLANK('Captura de datos de CONTACTO'!E561),ISBLANK('Captura de datos de CONTACTO'!I561),ISBLANK('Captura de datos de CONTACTO'!J561),ISBLANK('Captura de datos de CONTACTO'!L561),ISBLANK('Captura de datos de CONTACTO'!M561),ISBLANK('Captura de datos de CONTACTO'!N561)),TRUE,FALSE)</f>
        <v>1</v>
      </c>
    </row>
    <row r="562" spans="1:2" x14ac:dyDescent="0.3">
      <c r="A562" s="42" t="b">
        <f>IF(COUNTA('Captura de datos de CONTACTO'!A562:AG562)-COUNTIF('Captura de datos de CONTACTO'!A562:AG562,"#N/A")&gt;0,TRUE,FALSE)</f>
        <v>0</v>
      </c>
      <c r="B562" t="b">
        <f>IF(OR(ISBLANK('Captura de datos de CONTACTO'!B562),ISBLANK('Captura de datos de CONTACTO'!C562),ISBLANK('Captura de datos de CONTACTO'!D562),ISBLANK('Captura de datos de CONTACTO'!E562),ISBLANK('Captura de datos de CONTACTO'!I562),ISBLANK('Captura de datos de CONTACTO'!J562),ISBLANK('Captura de datos de CONTACTO'!L562),ISBLANK('Captura de datos de CONTACTO'!M562),ISBLANK('Captura de datos de CONTACTO'!N562)),TRUE,FALSE)</f>
        <v>1</v>
      </c>
    </row>
    <row r="563" spans="1:2" x14ac:dyDescent="0.3">
      <c r="A563" s="42" t="b">
        <f>IF(COUNTA('Captura de datos de CONTACTO'!A563:AG563)-COUNTIF('Captura de datos de CONTACTO'!A563:AG563,"#N/A")&gt;0,TRUE,FALSE)</f>
        <v>0</v>
      </c>
      <c r="B563" t="b">
        <f>IF(OR(ISBLANK('Captura de datos de CONTACTO'!B563),ISBLANK('Captura de datos de CONTACTO'!C563),ISBLANK('Captura de datos de CONTACTO'!D563),ISBLANK('Captura de datos de CONTACTO'!E563),ISBLANK('Captura de datos de CONTACTO'!I563),ISBLANK('Captura de datos de CONTACTO'!J563),ISBLANK('Captura de datos de CONTACTO'!L563),ISBLANK('Captura de datos de CONTACTO'!M563),ISBLANK('Captura de datos de CONTACTO'!N563)),TRUE,FALSE)</f>
        <v>1</v>
      </c>
    </row>
    <row r="564" spans="1:2" x14ac:dyDescent="0.3">
      <c r="A564" s="42" t="b">
        <f>IF(COUNTA('Captura de datos de CONTACTO'!A564:AG564)-COUNTIF('Captura de datos de CONTACTO'!A564:AG564,"#N/A")&gt;0,TRUE,FALSE)</f>
        <v>0</v>
      </c>
      <c r="B564" t="b">
        <f>IF(OR(ISBLANK('Captura de datos de CONTACTO'!B564),ISBLANK('Captura de datos de CONTACTO'!C564),ISBLANK('Captura de datos de CONTACTO'!D564),ISBLANK('Captura de datos de CONTACTO'!E564),ISBLANK('Captura de datos de CONTACTO'!I564),ISBLANK('Captura de datos de CONTACTO'!J564),ISBLANK('Captura de datos de CONTACTO'!L564),ISBLANK('Captura de datos de CONTACTO'!M564),ISBLANK('Captura de datos de CONTACTO'!N564)),TRUE,FALSE)</f>
        <v>1</v>
      </c>
    </row>
    <row r="565" spans="1:2" x14ac:dyDescent="0.3">
      <c r="A565" s="42" t="b">
        <f>IF(COUNTA('Captura de datos de CONTACTO'!A565:AG565)-COUNTIF('Captura de datos de CONTACTO'!A565:AG565,"#N/A")&gt;0,TRUE,FALSE)</f>
        <v>0</v>
      </c>
      <c r="B565" t="b">
        <f>IF(OR(ISBLANK('Captura de datos de CONTACTO'!B565),ISBLANK('Captura de datos de CONTACTO'!C565),ISBLANK('Captura de datos de CONTACTO'!D565),ISBLANK('Captura de datos de CONTACTO'!E565),ISBLANK('Captura de datos de CONTACTO'!I565),ISBLANK('Captura de datos de CONTACTO'!J565),ISBLANK('Captura de datos de CONTACTO'!L565),ISBLANK('Captura de datos de CONTACTO'!M565),ISBLANK('Captura de datos de CONTACTO'!N565)),TRUE,FALSE)</f>
        <v>1</v>
      </c>
    </row>
    <row r="566" spans="1:2" x14ac:dyDescent="0.3">
      <c r="A566" s="42" t="b">
        <f>IF(COUNTA('Captura de datos de CONTACTO'!A566:AG566)-COUNTIF('Captura de datos de CONTACTO'!A566:AG566,"#N/A")&gt;0,TRUE,FALSE)</f>
        <v>0</v>
      </c>
      <c r="B566" t="b">
        <f>IF(OR(ISBLANK('Captura de datos de CONTACTO'!B566),ISBLANK('Captura de datos de CONTACTO'!C566),ISBLANK('Captura de datos de CONTACTO'!D566),ISBLANK('Captura de datos de CONTACTO'!E566),ISBLANK('Captura de datos de CONTACTO'!I566),ISBLANK('Captura de datos de CONTACTO'!J566),ISBLANK('Captura de datos de CONTACTO'!L566),ISBLANK('Captura de datos de CONTACTO'!M566),ISBLANK('Captura de datos de CONTACTO'!N566)),TRUE,FALSE)</f>
        <v>1</v>
      </c>
    </row>
    <row r="567" spans="1:2" x14ac:dyDescent="0.3">
      <c r="A567" s="42" t="b">
        <f>IF(COUNTA('Captura de datos de CONTACTO'!A567:AG567)-COUNTIF('Captura de datos de CONTACTO'!A567:AG567,"#N/A")&gt;0,TRUE,FALSE)</f>
        <v>0</v>
      </c>
      <c r="B567" t="b">
        <f>IF(OR(ISBLANK('Captura de datos de CONTACTO'!B567),ISBLANK('Captura de datos de CONTACTO'!C567),ISBLANK('Captura de datos de CONTACTO'!D567),ISBLANK('Captura de datos de CONTACTO'!E567),ISBLANK('Captura de datos de CONTACTO'!I567),ISBLANK('Captura de datos de CONTACTO'!J567),ISBLANK('Captura de datos de CONTACTO'!L567),ISBLANK('Captura de datos de CONTACTO'!M567),ISBLANK('Captura de datos de CONTACTO'!N567)),TRUE,FALSE)</f>
        <v>1</v>
      </c>
    </row>
    <row r="568" spans="1:2" x14ac:dyDescent="0.3">
      <c r="A568" s="42" t="b">
        <f>IF(COUNTA('Captura de datos de CONTACTO'!A568:AG568)-COUNTIF('Captura de datos de CONTACTO'!A568:AG568,"#N/A")&gt;0,TRUE,FALSE)</f>
        <v>0</v>
      </c>
      <c r="B568" t="b">
        <f>IF(OR(ISBLANK('Captura de datos de CONTACTO'!B568),ISBLANK('Captura de datos de CONTACTO'!C568),ISBLANK('Captura de datos de CONTACTO'!D568),ISBLANK('Captura de datos de CONTACTO'!E568),ISBLANK('Captura de datos de CONTACTO'!I568),ISBLANK('Captura de datos de CONTACTO'!J568),ISBLANK('Captura de datos de CONTACTO'!L568),ISBLANK('Captura de datos de CONTACTO'!M568),ISBLANK('Captura de datos de CONTACTO'!N568)),TRUE,FALSE)</f>
        <v>1</v>
      </c>
    </row>
    <row r="569" spans="1:2" x14ac:dyDescent="0.3">
      <c r="A569" s="42" t="b">
        <f>IF(COUNTA('Captura de datos de CONTACTO'!A569:AG569)-COUNTIF('Captura de datos de CONTACTO'!A569:AG569,"#N/A")&gt;0,TRUE,FALSE)</f>
        <v>0</v>
      </c>
      <c r="B569" t="b">
        <f>IF(OR(ISBLANK('Captura de datos de CONTACTO'!B569),ISBLANK('Captura de datos de CONTACTO'!C569),ISBLANK('Captura de datos de CONTACTO'!D569),ISBLANK('Captura de datos de CONTACTO'!E569),ISBLANK('Captura de datos de CONTACTO'!I569),ISBLANK('Captura de datos de CONTACTO'!J569),ISBLANK('Captura de datos de CONTACTO'!L569),ISBLANK('Captura de datos de CONTACTO'!M569),ISBLANK('Captura de datos de CONTACTO'!N569)),TRUE,FALSE)</f>
        <v>1</v>
      </c>
    </row>
    <row r="570" spans="1:2" x14ac:dyDescent="0.3">
      <c r="A570" s="42" t="b">
        <f>IF(COUNTA('Captura de datos de CONTACTO'!A570:AG570)-COUNTIF('Captura de datos de CONTACTO'!A570:AG570,"#N/A")&gt;0,TRUE,FALSE)</f>
        <v>0</v>
      </c>
      <c r="B570" t="b">
        <f>IF(OR(ISBLANK('Captura de datos de CONTACTO'!B570),ISBLANK('Captura de datos de CONTACTO'!C570),ISBLANK('Captura de datos de CONTACTO'!D570),ISBLANK('Captura de datos de CONTACTO'!E570),ISBLANK('Captura de datos de CONTACTO'!I570),ISBLANK('Captura de datos de CONTACTO'!J570),ISBLANK('Captura de datos de CONTACTO'!L570),ISBLANK('Captura de datos de CONTACTO'!M570),ISBLANK('Captura de datos de CONTACTO'!N570)),TRUE,FALSE)</f>
        <v>1</v>
      </c>
    </row>
    <row r="571" spans="1:2" x14ac:dyDescent="0.3">
      <c r="A571" s="42" t="b">
        <f>IF(COUNTA('Captura de datos de CONTACTO'!A571:AG571)-COUNTIF('Captura de datos de CONTACTO'!A571:AG571,"#N/A")&gt;0,TRUE,FALSE)</f>
        <v>0</v>
      </c>
      <c r="B571" t="b">
        <f>IF(OR(ISBLANK('Captura de datos de CONTACTO'!B571),ISBLANK('Captura de datos de CONTACTO'!C571),ISBLANK('Captura de datos de CONTACTO'!D571),ISBLANK('Captura de datos de CONTACTO'!E571),ISBLANK('Captura de datos de CONTACTO'!I571),ISBLANK('Captura de datos de CONTACTO'!J571),ISBLANK('Captura de datos de CONTACTO'!L571),ISBLANK('Captura de datos de CONTACTO'!M571),ISBLANK('Captura de datos de CONTACTO'!N571)),TRUE,FALSE)</f>
        <v>1</v>
      </c>
    </row>
    <row r="572" spans="1:2" x14ac:dyDescent="0.3">
      <c r="A572" s="42" t="b">
        <f>IF(COUNTA('Captura de datos de CONTACTO'!A572:AG572)-COUNTIF('Captura de datos de CONTACTO'!A572:AG572,"#N/A")&gt;0,TRUE,FALSE)</f>
        <v>0</v>
      </c>
      <c r="B572" t="b">
        <f>IF(OR(ISBLANK('Captura de datos de CONTACTO'!B572),ISBLANK('Captura de datos de CONTACTO'!C572),ISBLANK('Captura de datos de CONTACTO'!D572),ISBLANK('Captura de datos de CONTACTO'!E572),ISBLANK('Captura de datos de CONTACTO'!I572),ISBLANK('Captura de datos de CONTACTO'!J572),ISBLANK('Captura de datos de CONTACTO'!L572),ISBLANK('Captura de datos de CONTACTO'!M572),ISBLANK('Captura de datos de CONTACTO'!N572)),TRUE,FALSE)</f>
        <v>1</v>
      </c>
    </row>
    <row r="573" spans="1:2" x14ac:dyDescent="0.3">
      <c r="A573" s="42" t="b">
        <f>IF(COUNTA('Captura de datos de CONTACTO'!A573:AG573)-COUNTIF('Captura de datos de CONTACTO'!A573:AG573,"#N/A")&gt;0,TRUE,FALSE)</f>
        <v>0</v>
      </c>
      <c r="B573" t="b">
        <f>IF(OR(ISBLANK('Captura de datos de CONTACTO'!B573),ISBLANK('Captura de datos de CONTACTO'!C573),ISBLANK('Captura de datos de CONTACTO'!D573),ISBLANK('Captura de datos de CONTACTO'!E573),ISBLANK('Captura de datos de CONTACTO'!I573),ISBLANK('Captura de datos de CONTACTO'!J573),ISBLANK('Captura de datos de CONTACTO'!L573),ISBLANK('Captura de datos de CONTACTO'!M573),ISBLANK('Captura de datos de CONTACTO'!N573)),TRUE,FALSE)</f>
        <v>1</v>
      </c>
    </row>
    <row r="574" spans="1:2" x14ac:dyDescent="0.3">
      <c r="A574" s="42" t="b">
        <f>IF(COUNTA('Captura de datos de CONTACTO'!A574:AG574)-COUNTIF('Captura de datos de CONTACTO'!A574:AG574,"#N/A")&gt;0,TRUE,FALSE)</f>
        <v>0</v>
      </c>
      <c r="B574" t="b">
        <f>IF(OR(ISBLANK('Captura de datos de CONTACTO'!B574),ISBLANK('Captura de datos de CONTACTO'!C574),ISBLANK('Captura de datos de CONTACTO'!D574),ISBLANK('Captura de datos de CONTACTO'!E574),ISBLANK('Captura de datos de CONTACTO'!I574),ISBLANK('Captura de datos de CONTACTO'!J574),ISBLANK('Captura de datos de CONTACTO'!L574),ISBLANK('Captura de datos de CONTACTO'!M574),ISBLANK('Captura de datos de CONTACTO'!N574)),TRUE,FALSE)</f>
        <v>1</v>
      </c>
    </row>
    <row r="575" spans="1:2" x14ac:dyDescent="0.3">
      <c r="A575" s="42" t="b">
        <f>IF(COUNTA('Captura de datos de CONTACTO'!A575:AG575)-COUNTIF('Captura de datos de CONTACTO'!A575:AG575,"#N/A")&gt;0,TRUE,FALSE)</f>
        <v>0</v>
      </c>
      <c r="B575" t="b">
        <f>IF(OR(ISBLANK('Captura de datos de CONTACTO'!B575),ISBLANK('Captura de datos de CONTACTO'!C575),ISBLANK('Captura de datos de CONTACTO'!D575),ISBLANK('Captura de datos de CONTACTO'!E575),ISBLANK('Captura de datos de CONTACTO'!I575),ISBLANK('Captura de datos de CONTACTO'!J575),ISBLANK('Captura de datos de CONTACTO'!L575),ISBLANK('Captura de datos de CONTACTO'!M575),ISBLANK('Captura de datos de CONTACTO'!N575)),TRUE,FALSE)</f>
        <v>1</v>
      </c>
    </row>
    <row r="576" spans="1:2" x14ac:dyDescent="0.3">
      <c r="A576" s="42" t="b">
        <f>IF(COUNTA('Captura de datos de CONTACTO'!A576:AG576)-COUNTIF('Captura de datos de CONTACTO'!A576:AG576,"#N/A")&gt;0,TRUE,FALSE)</f>
        <v>0</v>
      </c>
      <c r="B576" t="b">
        <f>IF(OR(ISBLANK('Captura de datos de CONTACTO'!B576),ISBLANK('Captura de datos de CONTACTO'!C576),ISBLANK('Captura de datos de CONTACTO'!D576),ISBLANK('Captura de datos de CONTACTO'!E576),ISBLANK('Captura de datos de CONTACTO'!I576),ISBLANK('Captura de datos de CONTACTO'!J576),ISBLANK('Captura de datos de CONTACTO'!L576),ISBLANK('Captura de datos de CONTACTO'!M576),ISBLANK('Captura de datos de CONTACTO'!N576)),TRUE,FALSE)</f>
        <v>1</v>
      </c>
    </row>
    <row r="577" spans="1:2" x14ac:dyDescent="0.3">
      <c r="A577" s="42" t="b">
        <f>IF(COUNTA('Captura de datos de CONTACTO'!A577:AG577)-COUNTIF('Captura de datos de CONTACTO'!A577:AG577,"#N/A")&gt;0,TRUE,FALSE)</f>
        <v>0</v>
      </c>
      <c r="B577" t="b">
        <f>IF(OR(ISBLANK('Captura de datos de CONTACTO'!B577),ISBLANK('Captura de datos de CONTACTO'!C577),ISBLANK('Captura de datos de CONTACTO'!D577),ISBLANK('Captura de datos de CONTACTO'!E577),ISBLANK('Captura de datos de CONTACTO'!I577),ISBLANK('Captura de datos de CONTACTO'!J577),ISBLANK('Captura de datos de CONTACTO'!L577),ISBLANK('Captura de datos de CONTACTO'!M577),ISBLANK('Captura de datos de CONTACTO'!N577)),TRUE,FALSE)</f>
        <v>1</v>
      </c>
    </row>
    <row r="578" spans="1:2" x14ac:dyDescent="0.3">
      <c r="A578" s="42" t="b">
        <f>IF(COUNTA('Captura de datos de CONTACTO'!A578:AG578)-COUNTIF('Captura de datos de CONTACTO'!A578:AG578,"#N/A")&gt;0,TRUE,FALSE)</f>
        <v>0</v>
      </c>
      <c r="B578" t="b">
        <f>IF(OR(ISBLANK('Captura de datos de CONTACTO'!B578),ISBLANK('Captura de datos de CONTACTO'!C578),ISBLANK('Captura de datos de CONTACTO'!D578),ISBLANK('Captura de datos de CONTACTO'!E578),ISBLANK('Captura de datos de CONTACTO'!I578),ISBLANK('Captura de datos de CONTACTO'!J578),ISBLANK('Captura de datos de CONTACTO'!L578),ISBLANK('Captura de datos de CONTACTO'!M578),ISBLANK('Captura de datos de CONTACTO'!N578)),TRUE,FALSE)</f>
        <v>1</v>
      </c>
    </row>
    <row r="579" spans="1:2" x14ac:dyDescent="0.3">
      <c r="A579" s="42" t="b">
        <f>IF(COUNTA('Captura de datos de CONTACTO'!A579:AG579)-COUNTIF('Captura de datos de CONTACTO'!A579:AG579,"#N/A")&gt;0,TRUE,FALSE)</f>
        <v>0</v>
      </c>
      <c r="B579" t="b">
        <f>IF(OR(ISBLANK('Captura de datos de CONTACTO'!B579),ISBLANK('Captura de datos de CONTACTO'!C579),ISBLANK('Captura de datos de CONTACTO'!D579),ISBLANK('Captura de datos de CONTACTO'!E579),ISBLANK('Captura de datos de CONTACTO'!I579),ISBLANK('Captura de datos de CONTACTO'!J579),ISBLANK('Captura de datos de CONTACTO'!L579),ISBLANK('Captura de datos de CONTACTO'!M579),ISBLANK('Captura de datos de CONTACTO'!N579)),TRUE,FALSE)</f>
        <v>1</v>
      </c>
    </row>
    <row r="580" spans="1:2" x14ac:dyDescent="0.3">
      <c r="A580" s="42" t="b">
        <f>IF(COUNTA('Captura de datos de CONTACTO'!A580:AG580)-COUNTIF('Captura de datos de CONTACTO'!A580:AG580,"#N/A")&gt;0,TRUE,FALSE)</f>
        <v>0</v>
      </c>
      <c r="B580" t="b">
        <f>IF(OR(ISBLANK('Captura de datos de CONTACTO'!B580),ISBLANK('Captura de datos de CONTACTO'!C580),ISBLANK('Captura de datos de CONTACTO'!D580),ISBLANK('Captura de datos de CONTACTO'!E580),ISBLANK('Captura de datos de CONTACTO'!I580),ISBLANK('Captura de datos de CONTACTO'!J580),ISBLANK('Captura de datos de CONTACTO'!L580),ISBLANK('Captura de datos de CONTACTO'!M580),ISBLANK('Captura de datos de CONTACTO'!N580)),TRUE,FALSE)</f>
        <v>1</v>
      </c>
    </row>
    <row r="581" spans="1:2" x14ac:dyDescent="0.3">
      <c r="A581" s="42" t="b">
        <f>IF(COUNTA('Captura de datos de CONTACTO'!A581:AG581)-COUNTIF('Captura de datos de CONTACTO'!A581:AG581,"#N/A")&gt;0,TRUE,FALSE)</f>
        <v>0</v>
      </c>
      <c r="B581" t="b">
        <f>IF(OR(ISBLANK('Captura de datos de CONTACTO'!B581),ISBLANK('Captura de datos de CONTACTO'!C581),ISBLANK('Captura de datos de CONTACTO'!D581),ISBLANK('Captura de datos de CONTACTO'!E581),ISBLANK('Captura de datos de CONTACTO'!I581),ISBLANK('Captura de datos de CONTACTO'!J581),ISBLANK('Captura de datos de CONTACTO'!L581),ISBLANK('Captura de datos de CONTACTO'!M581),ISBLANK('Captura de datos de CONTACTO'!N581)),TRUE,FALSE)</f>
        <v>1</v>
      </c>
    </row>
    <row r="582" spans="1:2" x14ac:dyDescent="0.3">
      <c r="A582" s="42" t="b">
        <f>IF(COUNTA('Captura de datos de CONTACTO'!A582:AG582)-COUNTIF('Captura de datos de CONTACTO'!A582:AG582,"#N/A")&gt;0,TRUE,FALSE)</f>
        <v>0</v>
      </c>
      <c r="B582" t="b">
        <f>IF(OR(ISBLANK('Captura de datos de CONTACTO'!B582),ISBLANK('Captura de datos de CONTACTO'!C582),ISBLANK('Captura de datos de CONTACTO'!D582),ISBLANK('Captura de datos de CONTACTO'!E582),ISBLANK('Captura de datos de CONTACTO'!I582),ISBLANK('Captura de datos de CONTACTO'!J582),ISBLANK('Captura de datos de CONTACTO'!L582),ISBLANK('Captura de datos de CONTACTO'!M582),ISBLANK('Captura de datos de CONTACTO'!N582)),TRUE,FALSE)</f>
        <v>1</v>
      </c>
    </row>
    <row r="583" spans="1:2" x14ac:dyDescent="0.3">
      <c r="A583" s="42" t="b">
        <f>IF(COUNTA('Captura de datos de CONTACTO'!A583:AG583)-COUNTIF('Captura de datos de CONTACTO'!A583:AG583,"#N/A")&gt;0,TRUE,FALSE)</f>
        <v>0</v>
      </c>
      <c r="B583" t="b">
        <f>IF(OR(ISBLANK('Captura de datos de CONTACTO'!B583),ISBLANK('Captura de datos de CONTACTO'!C583),ISBLANK('Captura de datos de CONTACTO'!D583),ISBLANK('Captura de datos de CONTACTO'!E583),ISBLANK('Captura de datos de CONTACTO'!I583),ISBLANK('Captura de datos de CONTACTO'!J583),ISBLANK('Captura de datos de CONTACTO'!L583),ISBLANK('Captura de datos de CONTACTO'!M583),ISBLANK('Captura de datos de CONTACTO'!N583)),TRUE,FALSE)</f>
        <v>1</v>
      </c>
    </row>
    <row r="584" spans="1:2" x14ac:dyDescent="0.3">
      <c r="A584" s="42" t="b">
        <f>IF(COUNTA('Captura de datos de CONTACTO'!A584:AG584)-COUNTIF('Captura de datos de CONTACTO'!A584:AG584,"#N/A")&gt;0,TRUE,FALSE)</f>
        <v>0</v>
      </c>
      <c r="B584" t="b">
        <f>IF(OR(ISBLANK('Captura de datos de CONTACTO'!B584),ISBLANK('Captura de datos de CONTACTO'!C584),ISBLANK('Captura de datos de CONTACTO'!D584),ISBLANK('Captura de datos de CONTACTO'!E584),ISBLANK('Captura de datos de CONTACTO'!I584),ISBLANK('Captura de datos de CONTACTO'!J584),ISBLANK('Captura de datos de CONTACTO'!L584),ISBLANK('Captura de datos de CONTACTO'!M584),ISBLANK('Captura de datos de CONTACTO'!N584)),TRUE,FALSE)</f>
        <v>1</v>
      </c>
    </row>
    <row r="585" spans="1:2" x14ac:dyDescent="0.3">
      <c r="A585" s="42" t="b">
        <f>IF(COUNTA('Captura de datos de CONTACTO'!A585:AG585)-COUNTIF('Captura de datos de CONTACTO'!A585:AG585,"#N/A")&gt;0,TRUE,FALSE)</f>
        <v>0</v>
      </c>
      <c r="B585" t="b">
        <f>IF(OR(ISBLANK('Captura de datos de CONTACTO'!B585),ISBLANK('Captura de datos de CONTACTO'!C585),ISBLANK('Captura de datos de CONTACTO'!D585),ISBLANK('Captura de datos de CONTACTO'!E585),ISBLANK('Captura de datos de CONTACTO'!I585),ISBLANK('Captura de datos de CONTACTO'!J585),ISBLANK('Captura de datos de CONTACTO'!L585),ISBLANK('Captura de datos de CONTACTO'!M585),ISBLANK('Captura de datos de CONTACTO'!N585)),TRUE,FALSE)</f>
        <v>1</v>
      </c>
    </row>
    <row r="586" spans="1:2" x14ac:dyDescent="0.3">
      <c r="A586" s="42" t="b">
        <f>IF(COUNTA('Captura de datos de CONTACTO'!A586:AG586)-COUNTIF('Captura de datos de CONTACTO'!A586:AG586,"#N/A")&gt;0,TRUE,FALSE)</f>
        <v>0</v>
      </c>
      <c r="B586" t="b">
        <f>IF(OR(ISBLANK('Captura de datos de CONTACTO'!B586),ISBLANK('Captura de datos de CONTACTO'!C586),ISBLANK('Captura de datos de CONTACTO'!D586),ISBLANK('Captura de datos de CONTACTO'!E586),ISBLANK('Captura de datos de CONTACTO'!I586),ISBLANK('Captura de datos de CONTACTO'!J586),ISBLANK('Captura de datos de CONTACTO'!L586),ISBLANK('Captura de datos de CONTACTO'!M586),ISBLANK('Captura de datos de CONTACTO'!N586)),TRUE,FALSE)</f>
        <v>1</v>
      </c>
    </row>
    <row r="587" spans="1:2" x14ac:dyDescent="0.3">
      <c r="A587" s="42" t="b">
        <f>IF(COUNTA('Captura de datos de CONTACTO'!A587:AG587)-COUNTIF('Captura de datos de CONTACTO'!A587:AG587,"#N/A")&gt;0,TRUE,FALSE)</f>
        <v>0</v>
      </c>
      <c r="B587" t="b">
        <f>IF(OR(ISBLANK('Captura de datos de CONTACTO'!B587),ISBLANK('Captura de datos de CONTACTO'!C587),ISBLANK('Captura de datos de CONTACTO'!D587),ISBLANK('Captura de datos de CONTACTO'!E587),ISBLANK('Captura de datos de CONTACTO'!I587),ISBLANK('Captura de datos de CONTACTO'!J587),ISBLANK('Captura de datos de CONTACTO'!L587),ISBLANK('Captura de datos de CONTACTO'!M587),ISBLANK('Captura de datos de CONTACTO'!N587)),TRUE,FALSE)</f>
        <v>1</v>
      </c>
    </row>
    <row r="588" spans="1:2" x14ac:dyDescent="0.3">
      <c r="A588" s="42" t="b">
        <f>IF(COUNTA('Captura de datos de CONTACTO'!A588:AG588)-COUNTIF('Captura de datos de CONTACTO'!A588:AG588,"#N/A")&gt;0,TRUE,FALSE)</f>
        <v>0</v>
      </c>
      <c r="B588" t="b">
        <f>IF(OR(ISBLANK('Captura de datos de CONTACTO'!B588),ISBLANK('Captura de datos de CONTACTO'!C588),ISBLANK('Captura de datos de CONTACTO'!D588),ISBLANK('Captura de datos de CONTACTO'!E588),ISBLANK('Captura de datos de CONTACTO'!I588),ISBLANK('Captura de datos de CONTACTO'!J588),ISBLANK('Captura de datos de CONTACTO'!L588),ISBLANK('Captura de datos de CONTACTO'!M588),ISBLANK('Captura de datos de CONTACTO'!N588)),TRUE,FALSE)</f>
        <v>1</v>
      </c>
    </row>
    <row r="589" spans="1:2" x14ac:dyDescent="0.3">
      <c r="A589" s="42" t="b">
        <f>IF(COUNTA('Captura de datos de CONTACTO'!A589:AG589)-COUNTIF('Captura de datos de CONTACTO'!A589:AG589,"#N/A")&gt;0,TRUE,FALSE)</f>
        <v>0</v>
      </c>
      <c r="B589" t="b">
        <f>IF(OR(ISBLANK('Captura de datos de CONTACTO'!B589),ISBLANK('Captura de datos de CONTACTO'!C589),ISBLANK('Captura de datos de CONTACTO'!D589),ISBLANK('Captura de datos de CONTACTO'!E589),ISBLANK('Captura de datos de CONTACTO'!I589),ISBLANK('Captura de datos de CONTACTO'!J589),ISBLANK('Captura de datos de CONTACTO'!L589),ISBLANK('Captura de datos de CONTACTO'!M589),ISBLANK('Captura de datos de CONTACTO'!N589)),TRUE,FALSE)</f>
        <v>1</v>
      </c>
    </row>
    <row r="590" spans="1:2" x14ac:dyDescent="0.3">
      <c r="A590" s="42" t="b">
        <f>IF(COUNTA('Captura de datos de CONTACTO'!A590:AG590)-COUNTIF('Captura de datos de CONTACTO'!A590:AG590,"#N/A")&gt;0,TRUE,FALSE)</f>
        <v>0</v>
      </c>
      <c r="B590" t="b">
        <f>IF(OR(ISBLANK('Captura de datos de CONTACTO'!B590),ISBLANK('Captura de datos de CONTACTO'!C590),ISBLANK('Captura de datos de CONTACTO'!D590),ISBLANK('Captura de datos de CONTACTO'!E590),ISBLANK('Captura de datos de CONTACTO'!I590),ISBLANK('Captura de datos de CONTACTO'!J590),ISBLANK('Captura de datos de CONTACTO'!L590),ISBLANK('Captura de datos de CONTACTO'!M590),ISBLANK('Captura de datos de CONTACTO'!N590)),TRUE,FALSE)</f>
        <v>1</v>
      </c>
    </row>
    <row r="591" spans="1:2" x14ac:dyDescent="0.3">
      <c r="A591" s="42" t="b">
        <f>IF(COUNTA('Captura de datos de CONTACTO'!A591:AG591)-COUNTIF('Captura de datos de CONTACTO'!A591:AG591,"#N/A")&gt;0,TRUE,FALSE)</f>
        <v>0</v>
      </c>
      <c r="B591" t="b">
        <f>IF(OR(ISBLANK('Captura de datos de CONTACTO'!B591),ISBLANK('Captura de datos de CONTACTO'!C591),ISBLANK('Captura de datos de CONTACTO'!D591),ISBLANK('Captura de datos de CONTACTO'!E591),ISBLANK('Captura de datos de CONTACTO'!I591),ISBLANK('Captura de datos de CONTACTO'!J591),ISBLANK('Captura de datos de CONTACTO'!L591),ISBLANK('Captura de datos de CONTACTO'!M591),ISBLANK('Captura de datos de CONTACTO'!N591)),TRUE,FALSE)</f>
        <v>1</v>
      </c>
    </row>
    <row r="592" spans="1:2" x14ac:dyDescent="0.3">
      <c r="A592" s="42" t="b">
        <f>IF(COUNTA('Captura de datos de CONTACTO'!A592:AG592)-COUNTIF('Captura de datos de CONTACTO'!A592:AG592,"#N/A")&gt;0,TRUE,FALSE)</f>
        <v>0</v>
      </c>
      <c r="B592" t="b">
        <f>IF(OR(ISBLANK('Captura de datos de CONTACTO'!B592),ISBLANK('Captura de datos de CONTACTO'!C592),ISBLANK('Captura de datos de CONTACTO'!D592),ISBLANK('Captura de datos de CONTACTO'!E592),ISBLANK('Captura de datos de CONTACTO'!I592),ISBLANK('Captura de datos de CONTACTO'!J592),ISBLANK('Captura de datos de CONTACTO'!L592),ISBLANK('Captura de datos de CONTACTO'!M592),ISBLANK('Captura de datos de CONTACTO'!N592)),TRUE,FALSE)</f>
        <v>1</v>
      </c>
    </row>
    <row r="593" spans="1:2" x14ac:dyDescent="0.3">
      <c r="A593" s="42" t="b">
        <f>IF(COUNTA('Captura de datos de CONTACTO'!A593:AG593)-COUNTIF('Captura de datos de CONTACTO'!A593:AG593,"#N/A")&gt;0,TRUE,FALSE)</f>
        <v>0</v>
      </c>
      <c r="B593" t="b">
        <f>IF(OR(ISBLANK('Captura de datos de CONTACTO'!B593),ISBLANK('Captura de datos de CONTACTO'!C593),ISBLANK('Captura de datos de CONTACTO'!D593),ISBLANK('Captura de datos de CONTACTO'!E593),ISBLANK('Captura de datos de CONTACTO'!I593),ISBLANK('Captura de datos de CONTACTO'!J593),ISBLANK('Captura de datos de CONTACTO'!L593),ISBLANK('Captura de datos de CONTACTO'!M593),ISBLANK('Captura de datos de CONTACTO'!N593)),TRUE,FALSE)</f>
        <v>1</v>
      </c>
    </row>
    <row r="594" spans="1:2" x14ac:dyDescent="0.3">
      <c r="A594" s="42" t="b">
        <f>IF(COUNTA('Captura de datos de CONTACTO'!A594:AG594)-COUNTIF('Captura de datos de CONTACTO'!A594:AG594,"#N/A")&gt;0,TRUE,FALSE)</f>
        <v>0</v>
      </c>
      <c r="B594" t="b">
        <f>IF(OR(ISBLANK('Captura de datos de CONTACTO'!B594),ISBLANK('Captura de datos de CONTACTO'!C594),ISBLANK('Captura de datos de CONTACTO'!D594),ISBLANK('Captura de datos de CONTACTO'!E594),ISBLANK('Captura de datos de CONTACTO'!I594),ISBLANK('Captura de datos de CONTACTO'!J594),ISBLANK('Captura de datos de CONTACTO'!L594),ISBLANK('Captura de datos de CONTACTO'!M594),ISBLANK('Captura de datos de CONTACTO'!N594)),TRUE,FALSE)</f>
        <v>1</v>
      </c>
    </row>
    <row r="595" spans="1:2" x14ac:dyDescent="0.3">
      <c r="A595" s="42" t="b">
        <f>IF(COUNTA('Captura de datos de CONTACTO'!A595:AG595)-COUNTIF('Captura de datos de CONTACTO'!A595:AG595,"#N/A")&gt;0,TRUE,FALSE)</f>
        <v>0</v>
      </c>
      <c r="B595" t="b">
        <f>IF(OR(ISBLANK('Captura de datos de CONTACTO'!B595),ISBLANK('Captura de datos de CONTACTO'!C595),ISBLANK('Captura de datos de CONTACTO'!D595),ISBLANK('Captura de datos de CONTACTO'!E595),ISBLANK('Captura de datos de CONTACTO'!I595),ISBLANK('Captura de datos de CONTACTO'!J595),ISBLANK('Captura de datos de CONTACTO'!L595),ISBLANK('Captura de datos de CONTACTO'!M595),ISBLANK('Captura de datos de CONTACTO'!N595)),TRUE,FALSE)</f>
        <v>1</v>
      </c>
    </row>
    <row r="596" spans="1:2" x14ac:dyDescent="0.3">
      <c r="A596" s="42" t="b">
        <f>IF(COUNTA('Captura de datos de CONTACTO'!A596:AG596)-COUNTIF('Captura de datos de CONTACTO'!A596:AG596,"#N/A")&gt;0,TRUE,FALSE)</f>
        <v>0</v>
      </c>
      <c r="B596" t="b">
        <f>IF(OR(ISBLANK('Captura de datos de CONTACTO'!B596),ISBLANK('Captura de datos de CONTACTO'!C596),ISBLANK('Captura de datos de CONTACTO'!D596),ISBLANK('Captura de datos de CONTACTO'!E596),ISBLANK('Captura de datos de CONTACTO'!I596),ISBLANK('Captura de datos de CONTACTO'!J596),ISBLANK('Captura de datos de CONTACTO'!L596),ISBLANK('Captura de datos de CONTACTO'!M596),ISBLANK('Captura de datos de CONTACTO'!N596)),TRUE,FALSE)</f>
        <v>1</v>
      </c>
    </row>
    <row r="597" spans="1:2" x14ac:dyDescent="0.3">
      <c r="A597" s="42" t="b">
        <f>IF(COUNTA('Captura de datos de CONTACTO'!A597:AG597)-COUNTIF('Captura de datos de CONTACTO'!A597:AG597,"#N/A")&gt;0,TRUE,FALSE)</f>
        <v>0</v>
      </c>
      <c r="B597" t="b">
        <f>IF(OR(ISBLANK('Captura de datos de CONTACTO'!B597),ISBLANK('Captura de datos de CONTACTO'!C597),ISBLANK('Captura de datos de CONTACTO'!D597),ISBLANK('Captura de datos de CONTACTO'!E597),ISBLANK('Captura de datos de CONTACTO'!I597),ISBLANK('Captura de datos de CONTACTO'!J597),ISBLANK('Captura de datos de CONTACTO'!L597),ISBLANK('Captura de datos de CONTACTO'!M597),ISBLANK('Captura de datos de CONTACTO'!N597)),TRUE,FALSE)</f>
        <v>1</v>
      </c>
    </row>
    <row r="598" spans="1:2" x14ac:dyDescent="0.3">
      <c r="A598" s="42" t="b">
        <f>IF(COUNTA('Captura de datos de CONTACTO'!A598:AG598)-COUNTIF('Captura de datos de CONTACTO'!A598:AG598,"#N/A")&gt;0,TRUE,FALSE)</f>
        <v>0</v>
      </c>
      <c r="B598" t="b">
        <f>IF(OR(ISBLANK('Captura de datos de CONTACTO'!B598),ISBLANK('Captura de datos de CONTACTO'!C598),ISBLANK('Captura de datos de CONTACTO'!D598),ISBLANK('Captura de datos de CONTACTO'!E598),ISBLANK('Captura de datos de CONTACTO'!I598),ISBLANK('Captura de datos de CONTACTO'!J598),ISBLANK('Captura de datos de CONTACTO'!L598),ISBLANK('Captura de datos de CONTACTO'!M598),ISBLANK('Captura de datos de CONTACTO'!N598)),TRUE,FALSE)</f>
        <v>1</v>
      </c>
    </row>
    <row r="599" spans="1:2" x14ac:dyDescent="0.3">
      <c r="A599" s="42" t="b">
        <f>IF(COUNTA('Captura de datos de CONTACTO'!A599:AG599)-COUNTIF('Captura de datos de CONTACTO'!A599:AG599,"#N/A")&gt;0,TRUE,FALSE)</f>
        <v>0</v>
      </c>
      <c r="B599" t="b">
        <f>IF(OR(ISBLANK('Captura de datos de CONTACTO'!B599),ISBLANK('Captura de datos de CONTACTO'!C599),ISBLANK('Captura de datos de CONTACTO'!D599),ISBLANK('Captura de datos de CONTACTO'!E599),ISBLANK('Captura de datos de CONTACTO'!I599),ISBLANK('Captura de datos de CONTACTO'!J599),ISBLANK('Captura de datos de CONTACTO'!L599),ISBLANK('Captura de datos de CONTACTO'!M599),ISBLANK('Captura de datos de CONTACTO'!N599)),TRUE,FALSE)</f>
        <v>1</v>
      </c>
    </row>
    <row r="600" spans="1:2" x14ac:dyDescent="0.3">
      <c r="A600" s="42" t="b">
        <f>IF(COUNTA('Captura de datos de CONTACTO'!A600:AG600)-COUNTIF('Captura de datos de CONTACTO'!A600:AG600,"#N/A")&gt;0,TRUE,FALSE)</f>
        <v>0</v>
      </c>
      <c r="B600" t="b">
        <f>IF(OR(ISBLANK('Captura de datos de CONTACTO'!B600),ISBLANK('Captura de datos de CONTACTO'!C600),ISBLANK('Captura de datos de CONTACTO'!D600),ISBLANK('Captura de datos de CONTACTO'!E600),ISBLANK('Captura de datos de CONTACTO'!I600),ISBLANK('Captura de datos de CONTACTO'!J600),ISBLANK('Captura de datos de CONTACTO'!L600),ISBLANK('Captura de datos de CONTACTO'!M600),ISBLANK('Captura de datos de CONTACTO'!N600)),TRUE,FALSE)</f>
        <v>1</v>
      </c>
    </row>
    <row r="601" spans="1:2" x14ac:dyDescent="0.3">
      <c r="A601" s="42" t="b">
        <f>IF(COUNTA('Captura de datos de CONTACTO'!A601:AG601)-COUNTIF('Captura de datos de CONTACTO'!A601:AG601,"#N/A")&gt;0,TRUE,FALSE)</f>
        <v>0</v>
      </c>
      <c r="B601" t="b">
        <f>IF(OR(ISBLANK('Captura de datos de CONTACTO'!B601),ISBLANK('Captura de datos de CONTACTO'!C601),ISBLANK('Captura de datos de CONTACTO'!D601),ISBLANK('Captura de datos de CONTACTO'!E601),ISBLANK('Captura de datos de CONTACTO'!I601),ISBLANK('Captura de datos de CONTACTO'!J601),ISBLANK('Captura de datos de CONTACTO'!L601),ISBLANK('Captura de datos de CONTACTO'!M601),ISBLANK('Captura de datos de CONTACTO'!N601)),TRUE,FALSE)</f>
        <v>1</v>
      </c>
    </row>
    <row r="602" spans="1:2" x14ac:dyDescent="0.3">
      <c r="A602" s="42" t="b">
        <f>IF(COUNTA('Captura de datos de CONTACTO'!A602:AG602)-COUNTIF('Captura de datos de CONTACTO'!A602:AG602,"#N/A")&gt;0,TRUE,FALSE)</f>
        <v>0</v>
      </c>
      <c r="B602" t="b">
        <f>IF(OR(ISBLANK('Captura de datos de CONTACTO'!B602),ISBLANK('Captura de datos de CONTACTO'!C602),ISBLANK('Captura de datos de CONTACTO'!D602),ISBLANK('Captura de datos de CONTACTO'!E602),ISBLANK('Captura de datos de CONTACTO'!I602),ISBLANK('Captura de datos de CONTACTO'!J602),ISBLANK('Captura de datos de CONTACTO'!L602),ISBLANK('Captura de datos de CONTACTO'!M602),ISBLANK('Captura de datos de CONTACTO'!N602)),TRUE,FALSE)</f>
        <v>1</v>
      </c>
    </row>
    <row r="603" spans="1:2" x14ac:dyDescent="0.3">
      <c r="A603" s="42" t="b">
        <f>IF(COUNTA('Captura de datos de CONTACTO'!A603:AG603)-COUNTIF('Captura de datos de CONTACTO'!A603:AG603,"#N/A")&gt;0,TRUE,FALSE)</f>
        <v>0</v>
      </c>
      <c r="B603" t="b">
        <f>IF(OR(ISBLANK('Captura de datos de CONTACTO'!B603),ISBLANK('Captura de datos de CONTACTO'!C603),ISBLANK('Captura de datos de CONTACTO'!D603),ISBLANK('Captura de datos de CONTACTO'!E603),ISBLANK('Captura de datos de CONTACTO'!I603),ISBLANK('Captura de datos de CONTACTO'!J603),ISBLANK('Captura de datos de CONTACTO'!L603),ISBLANK('Captura de datos de CONTACTO'!M603),ISBLANK('Captura de datos de CONTACTO'!N603)),TRUE,FALSE)</f>
        <v>1</v>
      </c>
    </row>
    <row r="604" spans="1:2" x14ac:dyDescent="0.3">
      <c r="A604" s="42" t="b">
        <f>IF(COUNTA('Captura de datos de CONTACTO'!A604:AG604)-COUNTIF('Captura de datos de CONTACTO'!A604:AG604,"#N/A")&gt;0,TRUE,FALSE)</f>
        <v>0</v>
      </c>
      <c r="B604" t="b">
        <f>IF(OR(ISBLANK('Captura de datos de CONTACTO'!B604),ISBLANK('Captura de datos de CONTACTO'!C604),ISBLANK('Captura de datos de CONTACTO'!D604),ISBLANK('Captura de datos de CONTACTO'!E604),ISBLANK('Captura de datos de CONTACTO'!I604),ISBLANK('Captura de datos de CONTACTO'!J604),ISBLANK('Captura de datos de CONTACTO'!L604),ISBLANK('Captura de datos de CONTACTO'!M604),ISBLANK('Captura de datos de CONTACTO'!N604)),TRUE,FALSE)</f>
        <v>1</v>
      </c>
    </row>
    <row r="605" spans="1:2" x14ac:dyDescent="0.3">
      <c r="A605" s="42" t="b">
        <f>IF(COUNTA('Captura de datos de CONTACTO'!A605:AG605)-COUNTIF('Captura de datos de CONTACTO'!A605:AG605,"#N/A")&gt;0,TRUE,FALSE)</f>
        <v>0</v>
      </c>
      <c r="B605" t="b">
        <f>IF(OR(ISBLANK('Captura de datos de CONTACTO'!B605),ISBLANK('Captura de datos de CONTACTO'!C605),ISBLANK('Captura de datos de CONTACTO'!D605),ISBLANK('Captura de datos de CONTACTO'!E605),ISBLANK('Captura de datos de CONTACTO'!I605),ISBLANK('Captura de datos de CONTACTO'!J605),ISBLANK('Captura de datos de CONTACTO'!L605),ISBLANK('Captura de datos de CONTACTO'!M605),ISBLANK('Captura de datos de CONTACTO'!N605)),TRUE,FALSE)</f>
        <v>1</v>
      </c>
    </row>
    <row r="606" spans="1:2" x14ac:dyDescent="0.3">
      <c r="A606" s="42" t="b">
        <f>IF(COUNTA('Captura de datos de CONTACTO'!A606:AG606)-COUNTIF('Captura de datos de CONTACTO'!A606:AG606,"#N/A")&gt;0,TRUE,FALSE)</f>
        <v>0</v>
      </c>
      <c r="B606" t="b">
        <f>IF(OR(ISBLANK('Captura de datos de CONTACTO'!B606),ISBLANK('Captura de datos de CONTACTO'!C606),ISBLANK('Captura de datos de CONTACTO'!D606),ISBLANK('Captura de datos de CONTACTO'!E606),ISBLANK('Captura de datos de CONTACTO'!I606),ISBLANK('Captura de datos de CONTACTO'!J606),ISBLANK('Captura de datos de CONTACTO'!L606),ISBLANK('Captura de datos de CONTACTO'!M606),ISBLANK('Captura de datos de CONTACTO'!N606)),TRUE,FALSE)</f>
        <v>1</v>
      </c>
    </row>
    <row r="607" spans="1:2" x14ac:dyDescent="0.3">
      <c r="A607" s="42" t="b">
        <f>IF(COUNTA('Captura de datos de CONTACTO'!A607:AG607)-COUNTIF('Captura de datos de CONTACTO'!A607:AG607,"#N/A")&gt;0,TRUE,FALSE)</f>
        <v>0</v>
      </c>
      <c r="B607" t="b">
        <f>IF(OR(ISBLANK('Captura de datos de CONTACTO'!B607),ISBLANK('Captura de datos de CONTACTO'!C607),ISBLANK('Captura de datos de CONTACTO'!D607),ISBLANK('Captura de datos de CONTACTO'!E607),ISBLANK('Captura de datos de CONTACTO'!I607),ISBLANK('Captura de datos de CONTACTO'!J607),ISBLANK('Captura de datos de CONTACTO'!L607),ISBLANK('Captura de datos de CONTACTO'!M607),ISBLANK('Captura de datos de CONTACTO'!N607)),TRUE,FALSE)</f>
        <v>1</v>
      </c>
    </row>
    <row r="608" spans="1:2" x14ac:dyDescent="0.3">
      <c r="A608" s="42" t="b">
        <f>IF(COUNTA('Captura de datos de CONTACTO'!A608:AG608)-COUNTIF('Captura de datos de CONTACTO'!A608:AG608,"#N/A")&gt;0,TRUE,FALSE)</f>
        <v>0</v>
      </c>
      <c r="B608" t="b">
        <f>IF(OR(ISBLANK('Captura de datos de CONTACTO'!B608),ISBLANK('Captura de datos de CONTACTO'!C608),ISBLANK('Captura de datos de CONTACTO'!D608),ISBLANK('Captura de datos de CONTACTO'!E608),ISBLANK('Captura de datos de CONTACTO'!I608),ISBLANK('Captura de datos de CONTACTO'!J608),ISBLANK('Captura de datos de CONTACTO'!L608),ISBLANK('Captura de datos de CONTACTO'!M608),ISBLANK('Captura de datos de CONTACTO'!N608)),TRUE,FALSE)</f>
        <v>1</v>
      </c>
    </row>
    <row r="609" spans="1:2" x14ac:dyDescent="0.3">
      <c r="A609" s="42" t="b">
        <f>IF(COUNTA('Captura de datos de CONTACTO'!A609:AG609)-COUNTIF('Captura de datos de CONTACTO'!A609:AG609,"#N/A")&gt;0,TRUE,FALSE)</f>
        <v>0</v>
      </c>
      <c r="B609" t="b">
        <f>IF(OR(ISBLANK('Captura de datos de CONTACTO'!B609),ISBLANK('Captura de datos de CONTACTO'!C609),ISBLANK('Captura de datos de CONTACTO'!D609),ISBLANK('Captura de datos de CONTACTO'!E609),ISBLANK('Captura de datos de CONTACTO'!I609),ISBLANK('Captura de datos de CONTACTO'!J609),ISBLANK('Captura de datos de CONTACTO'!L609),ISBLANK('Captura de datos de CONTACTO'!M609),ISBLANK('Captura de datos de CONTACTO'!N609)),TRUE,FALSE)</f>
        <v>1</v>
      </c>
    </row>
    <row r="610" spans="1:2" x14ac:dyDescent="0.3">
      <c r="A610" s="42" t="b">
        <f>IF(COUNTA('Captura de datos de CONTACTO'!A610:AG610)-COUNTIF('Captura de datos de CONTACTO'!A610:AG610,"#N/A")&gt;0,TRUE,FALSE)</f>
        <v>0</v>
      </c>
      <c r="B610" t="b">
        <f>IF(OR(ISBLANK('Captura de datos de CONTACTO'!B610),ISBLANK('Captura de datos de CONTACTO'!C610),ISBLANK('Captura de datos de CONTACTO'!D610),ISBLANK('Captura de datos de CONTACTO'!E610),ISBLANK('Captura de datos de CONTACTO'!I610),ISBLANK('Captura de datos de CONTACTO'!J610),ISBLANK('Captura de datos de CONTACTO'!L610),ISBLANK('Captura de datos de CONTACTO'!M610),ISBLANK('Captura de datos de CONTACTO'!N610)),TRUE,FALSE)</f>
        <v>1</v>
      </c>
    </row>
    <row r="611" spans="1:2" x14ac:dyDescent="0.3">
      <c r="A611" s="42" t="b">
        <f>IF(COUNTA('Captura de datos de CONTACTO'!A611:AG611)-COUNTIF('Captura de datos de CONTACTO'!A611:AG611,"#N/A")&gt;0,TRUE,FALSE)</f>
        <v>0</v>
      </c>
      <c r="B611" t="b">
        <f>IF(OR(ISBLANK('Captura de datos de CONTACTO'!B611),ISBLANK('Captura de datos de CONTACTO'!C611),ISBLANK('Captura de datos de CONTACTO'!D611),ISBLANK('Captura de datos de CONTACTO'!E611),ISBLANK('Captura de datos de CONTACTO'!I611),ISBLANK('Captura de datos de CONTACTO'!J611),ISBLANK('Captura de datos de CONTACTO'!L611),ISBLANK('Captura de datos de CONTACTO'!M611),ISBLANK('Captura de datos de CONTACTO'!N611)),TRUE,FALSE)</f>
        <v>1</v>
      </c>
    </row>
    <row r="612" spans="1:2" x14ac:dyDescent="0.3">
      <c r="A612" s="42" t="b">
        <f>IF(COUNTA('Captura de datos de CONTACTO'!A612:AG612)-COUNTIF('Captura de datos de CONTACTO'!A612:AG612,"#N/A")&gt;0,TRUE,FALSE)</f>
        <v>0</v>
      </c>
      <c r="B612" t="b">
        <f>IF(OR(ISBLANK('Captura de datos de CONTACTO'!B612),ISBLANK('Captura de datos de CONTACTO'!C612),ISBLANK('Captura de datos de CONTACTO'!D612),ISBLANK('Captura de datos de CONTACTO'!E612),ISBLANK('Captura de datos de CONTACTO'!I612),ISBLANK('Captura de datos de CONTACTO'!J612),ISBLANK('Captura de datos de CONTACTO'!L612),ISBLANK('Captura de datos de CONTACTO'!M612),ISBLANK('Captura de datos de CONTACTO'!N612)),TRUE,FALSE)</f>
        <v>1</v>
      </c>
    </row>
    <row r="613" spans="1:2" x14ac:dyDescent="0.3">
      <c r="A613" s="42" t="b">
        <f>IF(COUNTA('Captura de datos de CONTACTO'!A613:AG613)-COUNTIF('Captura de datos de CONTACTO'!A613:AG613,"#N/A")&gt;0,TRUE,FALSE)</f>
        <v>0</v>
      </c>
      <c r="B613" t="b">
        <f>IF(OR(ISBLANK('Captura de datos de CONTACTO'!B613),ISBLANK('Captura de datos de CONTACTO'!C613),ISBLANK('Captura de datos de CONTACTO'!D613),ISBLANK('Captura de datos de CONTACTO'!E613),ISBLANK('Captura de datos de CONTACTO'!I613),ISBLANK('Captura de datos de CONTACTO'!J613),ISBLANK('Captura de datos de CONTACTO'!L613),ISBLANK('Captura de datos de CONTACTO'!M613),ISBLANK('Captura de datos de CONTACTO'!N613)),TRUE,FALSE)</f>
        <v>1</v>
      </c>
    </row>
    <row r="614" spans="1:2" x14ac:dyDescent="0.3">
      <c r="A614" s="42" t="b">
        <f>IF(COUNTA('Captura de datos de CONTACTO'!A614:AG614)-COUNTIF('Captura de datos de CONTACTO'!A614:AG614,"#N/A")&gt;0,TRUE,FALSE)</f>
        <v>0</v>
      </c>
      <c r="B614" t="b">
        <f>IF(OR(ISBLANK('Captura de datos de CONTACTO'!B614),ISBLANK('Captura de datos de CONTACTO'!C614),ISBLANK('Captura de datos de CONTACTO'!D614),ISBLANK('Captura de datos de CONTACTO'!E614),ISBLANK('Captura de datos de CONTACTO'!I614),ISBLANK('Captura de datos de CONTACTO'!J614),ISBLANK('Captura de datos de CONTACTO'!L614),ISBLANK('Captura de datos de CONTACTO'!M614),ISBLANK('Captura de datos de CONTACTO'!N614)),TRUE,FALSE)</f>
        <v>1</v>
      </c>
    </row>
    <row r="615" spans="1:2" x14ac:dyDescent="0.3">
      <c r="A615" s="42" t="b">
        <f>IF(COUNTA('Captura de datos de CONTACTO'!A615:AG615)-COUNTIF('Captura de datos de CONTACTO'!A615:AG615,"#N/A")&gt;0,TRUE,FALSE)</f>
        <v>0</v>
      </c>
      <c r="B615" t="b">
        <f>IF(OR(ISBLANK('Captura de datos de CONTACTO'!B615),ISBLANK('Captura de datos de CONTACTO'!C615),ISBLANK('Captura de datos de CONTACTO'!D615),ISBLANK('Captura de datos de CONTACTO'!E615),ISBLANK('Captura de datos de CONTACTO'!I615),ISBLANK('Captura de datos de CONTACTO'!J615),ISBLANK('Captura de datos de CONTACTO'!L615),ISBLANK('Captura de datos de CONTACTO'!M615),ISBLANK('Captura de datos de CONTACTO'!N615)),TRUE,FALSE)</f>
        <v>1</v>
      </c>
    </row>
    <row r="616" spans="1:2" x14ac:dyDescent="0.3">
      <c r="A616" s="42" t="b">
        <f>IF(COUNTA('Captura de datos de CONTACTO'!A616:AG616)-COUNTIF('Captura de datos de CONTACTO'!A616:AG616,"#N/A")&gt;0,TRUE,FALSE)</f>
        <v>0</v>
      </c>
      <c r="B616" t="b">
        <f>IF(OR(ISBLANK('Captura de datos de CONTACTO'!B616),ISBLANK('Captura de datos de CONTACTO'!C616),ISBLANK('Captura de datos de CONTACTO'!D616),ISBLANK('Captura de datos de CONTACTO'!E616),ISBLANK('Captura de datos de CONTACTO'!I616),ISBLANK('Captura de datos de CONTACTO'!J616),ISBLANK('Captura de datos de CONTACTO'!L616),ISBLANK('Captura de datos de CONTACTO'!M616),ISBLANK('Captura de datos de CONTACTO'!N616)),TRUE,FALSE)</f>
        <v>1</v>
      </c>
    </row>
    <row r="617" spans="1:2" x14ac:dyDescent="0.3">
      <c r="A617" s="42" t="b">
        <f>IF(COUNTA('Captura de datos de CONTACTO'!A617:AG617)-COUNTIF('Captura de datos de CONTACTO'!A617:AG617,"#N/A")&gt;0,TRUE,FALSE)</f>
        <v>0</v>
      </c>
      <c r="B617" t="b">
        <f>IF(OR(ISBLANK('Captura de datos de CONTACTO'!B617),ISBLANK('Captura de datos de CONTACTO'!C617),ISBLANK('Captura de datos de CONTACTO'!D617),ISBLANK('Captura de datos de CONTACTO'!E617),ISBLANK('Captura de datos de CONTACTO'!I617),ISBLANK('Captura de datos de CONTACTO'!J617),ISBLANK('Captura de datos de CONTACTO'!L617),ISBLANK('Captura de datos de CONTACTO'!M617),ISBLANK('Captura de datos de CONTACTO'!N617)),TRUE,FALSE)</f>
        <v>1</v>
      </c>
    </row>
    <row r="618" spans="1:2" x14ac:dyDescent="0.3">
      <c r="A618" s="42" t="b">
        <f>IF(COUNTA('Captura de datos de CONTACTO'!A618:AG618)-COUNTIF('Captura de datos de CONTACTO'!A618:AG618,"#N/A")&gt;0,TRUE,FALSE)</f>
        <v>0</v>
      </c>
      <c r="B618" t="b">
        <f>IF(OR(ISBLANK('Captura de datos de CONTACTO'!B618),ISBLANK('Captura de datos de CONTACTO'!C618),ISBLANK('Captura de datos de CONTACTO'!D618),ISBLANK('Captura de datos de CONTACTO'!E618),ISBLANK('Captura de datos de CONTACTO'!I618),ISBLANK('Captura de datos de CONTACTO'!J618),ISBLANK('Captura de datos de CONTACTO'!L618),ISBLANK('Captura de datos de CONTACTO'!M618),ISBLANK('Captura de datos de CONTACTO'!N618)),TRUE,FALSE)</f>
        <v>1</v>
      </c>
    </row>
    <row r="619" spans="1:2" x14ac:dyDescent="0.3">
      <c r="A619" s="42" t="b">
        <f>IF(COUNTA('Captura de datos de CONTACTO'!A619:AG619)-COUNTIF('Captura de datos de CONTACTO'!A619:AG619,"#N/A")&gt;0,TRUE,FALSE)</f>
        <v>0</v>
      </c>
      <c r="B619" t="b">
        <f>IF(OR(ISBLANK('Captura de datos de CONTACTO'!B619),ISBLANK('Captura de datos de CONTACTO'!C619),ISBLANK('Captura de datos de CONTACTO'!D619),ISBLANK('Captura de datos de CONTACTO'!E619),ISBLANK('Captura de datos de CONTACTO'!I619),ISBLANK('Captura de datos de CONTACTO'!J619),ISBLANK('Captura de datos de CONTACTO'!L619),ISBLANK('Captura de datos de CONTACTO'!M619),ISBLANK('Captura de datos de CONTACTO'!N619)),TRUE,FALSE)</f>
        <v>1</v>
      </c>
    </row>
    <row r="620" spans="1:2" x14ac:dyDescent="0.3">
      <c r="A620" s="42" t="b">
        <f>IF(COUNTA('Captura de datos de CONTACTO'!A620:AG620)-COUNTIF('Captura de datos de CONTACTO'!A620:AG620,"#N/A")&gt;0,TRUE,FALSE)</f>
        <v>0</v>
      </c>
      <c r="B620" t="b">
        <f>IF(OR(ISBLANK('Captura de datos de CONTACTO'!B620),ISBLANK('Captura de datos de CONTACTO'!C620),ISBLANK('Captura de datos de CONTACTO'!D620),ISBLANK('Captura de datos de CONTACTO'!E620),ISBLANK('Captura de datos de CONTACTO'!I620),ISBLANK('Captura de datos de CONTACTO'!J620),ISBLANK('Captura de datos de CONTACTO'!L620),ISBLANK('Captura de datos de CONTACTO'!M620),ISBLANK('Captura de datos de CONTACTO'!N620)),TRUE,FALSE)</f>
        <v>1</v>
      </c>
    </row>
    <row r="621" spans="1:2" x14ac:dyDescent="0.3">
      <c r="A621" s="42" t="b">
        <f>IF(COUNTA('Captura de datos de CONTACTO'!A621:AG621)-COUNTIF('Captura de datos de CONTACTO'!A621:AG621,"#N/A")&gt;0,TRUE,FALSE)</f>
        <v>0</v>
      </c>
      <c r="B621" t="b">
        <f>IF(OR(ISBLANK('Captura de datos de CONTACTO'!B621),ISBLANK('Captura de datos de CONTACTO'!C621),ISBLANK('Captura de datos de CONTACTO'!D621),ISBLANK('Captura de datos de CONTACTO'!E621),ISBLANK('Captura de datos de CONTACTO'!I621),ISBLANK('Captura de datos de CONTACTO'!J621),ISBLANK('Captura de datos de CONTACTO'!L621),ISBLANK('Captura de datos de CONTACTO'!M621),ISBLANK('Captura de datos de CONTACTO'!N621)),TRUE,FALSE)</f>
        <v>1</v>
      </c>
    </row>
    <row r="622" spans="1:2" x14ac:dyDescent="0.3">
      <c r="A622" s="42" t="b">
        <f>IF(COUNTA('Captura de datos de CONTACTO'!A622:AG622)-COUNTIF('Captura de datos de CONTACTO'!A622:AG622,"#N/A")&gt;0,TRUE,FALSE)</f>
        <v>0</v>
      </c>
      <c r="B622" t="b">
        <f>IF(OR(ISBLANK('Captura de datos de CONTACTO'!B622),ISBLANK('Captura de datos de CONTACTO'!C622),ISBLANK('Captura de datos de CONTACTO'!D622),ISBLANK('Captura de datos de CONTACTO'!E622),ISBLANK('Captura de datos de CONTACTO'!I622),ISBLANK('Captura de datos de CONTACTO'!J622),ISBLANK('Captura de datos de CONTACTO'!L622),ISBLANK('Captura de datos de CONTACTO'!M622),ISBLANK('Captura de datos de CONTACTO'!N622)),TRUE,FALSE)</f>
        <v>1</v>
      </c>
    </row>
    <row r="623" spans="1:2" x14ac:dyDescent="0.3">
      <c r="A623" s="42" t="b">
        <f>IF(COUNTA('Captura de datos de CONTACTO'!A623:AG623)-COUNTIF('Captura de datos de CONTACTO'!A623:AG623,"#N/A")&gt;0,TRUE,FALSE)</f>
        <v>0</v>
      </c>
      <c r="B623" t="b">
        <f>IF(OR(ISBLANK('Captura de datos de CONTACTO'!B623),ISBLANK('Captura de datos de CONTACTO'!C623),ISBLANK('Captura de datos de CONTACTO'!D623),ISBLANK('Captura de datos de CONTACTO'!E623),ISBLANK('Captura de datos de CONTACTO'!I623),ISBLANK('Captura de datos de CONTACTO'!J623),ISBLANK('Captura de datos de CONTACTO'!L623),ISBLANK('Captura de datos de CONTACTO'!M623),ISBLANK('Captura de datos de CONTACTO'!N623)),TRUE,FALSE)</f>
        <v>1</v>
      </c>
    </row>
    <row r="624" spans="1:2" x14ac:dyDescent="0.3">
      <c r="A624" s="42" t="b">
        <f>IF(COUNTA('Captura de datos de CONTACTO'!A624:AG624)-COUNTIF('Captura de datos de CONTACTO'!A624:AG624,"#N/A")&gt;0,TRUE,FALSE)</f>
        <v>0</v>
      </c>
      <c r="B624" t="b">
        <f>IF(OR(ISBLANK('Captura de datos de CONTACTO'!B624),ISBLANK('Captura de datos de CONTACTO'!C624),ISBLANK('Captura de datos de CONTACTO'!D624),ISBLANK('Captura de datos de CONTACTO'!E624),ISBLANK('Captura de datos de CONTACTO'!I624),ISBLANK('Captura de datos de CONTACTO'!J624),ISBLANK('Captura de datos de CONTACTO'!L624),ISBLANK('Captura de datos de CONTACTO'!M624),ISBLANK('Captura de datos de CONTACTO'!N624)),TRUE,FALSE)</f>
        <v>1</v>
      </c>
    </row>
    <row r="625" spans="1:2" x14ac:dyDescent="0.3">
      <c r="A625" s="42" t="b">
        <f>IF(COUNTA('Captura de datos de CONTACTO'!A625:AG625)-COUNTIF('Captura de datos de CONTACTO'!A625:AG625,"#N/A")&gt;0,TRUE,FALSE)</f>
        <v>0</v>
      </c>
      <c r="B625" t="b">
        <f>IF(OR(ISBLANK('Captura de datos de CONTACTO'!B625),ISBLANK('Captura de datos de CONTACTO'!C625),ISBLANK('Captura de datos de CONTACTO'!D625),ISBLANK('Captura de datos de CONTACTO'!E625),ISBLANK('Captura de datos de CONTACTO'!I625),ISBLANK('Captura de datos de CONTACTO'!J625),ISBLANK('Captura de datos de CONTACTO'!L625),ISBLANK('Captura de datos de CONTACTO'!M625),ISBLANK('Captura de datos de CONTACTO'!N625)),TRUE,FALSE)</f>
        <v>1</v>
      </c>
    </row>
    <row r="626" spans="1:2" x14ac:dyDescent="0.3">
      <c r="A626" s="42" t="b">
        <f>IF(COUNTA('Captura de datos de CONTACTO'!A626:AG626)-COUNTIF('Captura de datos de CONTACTO'!A626:AG626,"#N/A")&gt;0,TRUE,FALSE)</f>
        <v>0</v>
      </c>
      <c r="B626" t="b">
        <f>IF(OR(ISBLANK('Captura de datos de CONTACTO'!B626),ISBLANK('Captura de datos de CONTACTO'!C626),ISBLANK('Captura de datos de CONTACTO'!D626),ISBLANK('Captura de datos de CONTACTO'!E626),ISBLANK('Captura de datos de CONTACTO'!I626),ISBLANK('Captura de datos de CONTACTO'!J626),ISBLANK('Captura de datos de CONTACTO'!L626),ISBLANK('Captura de datos de CONTACTO'!M626),ISBLANK('Captura de datos de CONTACTO'!N626)),TRUE,FALSE)</f>
        <v>1</v>
      </c>
    </row>
    <row r="627" spans="1:2" x14ac:dyDescent="0.3">
      <c r="A627" s="42" t="b">
        <f>IF(COUNTA('Captura de datos de CONTACTO'!A627:AG627)-COUNTIF('Captura de datos de CONTACTO'!A627:AG627,"#N/A")&gt;0,TRUE,FALSE)</f>
        <v>0</v>
      </c>
      <c r="B627" t="b">
        <f>IF(OR(ISBLANK('Captura de datos de CONTACTO'!B627),ISBLANK('Captura de datos de CONTACTO'!C627),ISBLANK('Captura de datos de CONTACTO'!D627),ISBLANK('Captura de datos de CONTACTO'!E627),ISBLANK('Captura de datos de CONTACTO'!I627),ISBLANK('Captura de datos de CONTACTO'!J627),ISBLANK('Captura de datos de CONTACTO'!L627),ISBLANK('Captura de datos de CONTACTO'!M627),ISBLANK('Captura de datos de CONTACTO'!N627)),TRUE,FALSE)</f>
        <v>1</v>
      </c>
    </row>
    <row r="628" spans="1:2" x14ac:dyDescent="0.3">
      <c r="A628" s="42" t="b">
        <f>IF(COUNTA('Captura de datos de CONTACTO'!A628:AG628)-COUNTIF('Captura de datos de CONTACTO'!A628:AG628,"#N/A")&gt;0,TRUE,FALSE)</f>
        <v>0</v>
      </c>
      <c r="B628" t="b">
        <f>IF(OR(ISBLANK('Captura de datos de CONTACTO'!B628),ISBLANK('Captura de datos de CONTACTO'!C628),ISBLANK('Captura de datos de CONTACTO'!D628),ISBLANK('Captura de datos de CONTACTO'!E628),ISBLANK('Captura de datos de CONTACTO'!I628),ISBLANK('Captura de datos de CONTACTO'!J628),ISBLANK('Captura de datos de CONTACTO'!L628),ISBLANK('Captura de datos de CONTACTO'!M628),ISBLANK('Captura de datos de CONTACTO'!N628)),TRUE,FALSE)</f>
        <v>1</v>
      </c>
    </row>
    <row r="629" spans="1:2" x14ac:dyDescent="0.3">
      <c r="A629" s="42" t="b">
        <f>IF(COUNTA('Captura de datos de CONTACTO'!A629:AG629)-COUNTIF('Captura de datos de CONTACTO'!A629:AG629,"#N/A")&gt;0,TRUE,FALSE)</f>
        <v>0</v>
      </c>
      <c r="B629" t="b">
        <f>IF(OR(ISBLANK('Captura de datos de CONTACTO'!B629),ISBLANK('Captura de datos de CONTACTO'!C629),ISBLANK('Captura de datos de CONTACTO'!D629),ISBLANK('Captura de datos de CONTACTO'!E629),ISBLANK('Captura de datos de CONTACTO'!I629),ISBLANK('Captura de datos de CONTACTO'!J629),ISBLANK('Captura de datos de CONTACTO'!L629),ISBLANK('Captura de datos de CONTACTO'!M629),ISBLANK('Captura de datos de CONTACTO'!N629)),TRUE,FALSE)</f>
        <v>1</v>
      </c>
    </row>
    <row r="630" spans="1:2" x14ac:dyDescent="0.3">
      <c r="A630" s="42" t="b">
        <f>IF(COUNTA('Captura de datos de CONTACTO'!A630:AG630)-COUNTIF('Captura de datos de CONTACTO'!A630:AG630,"#N/A")&gt;0,TRUE,FALSE)</f>
        <v>0</v>
      </c>
      <c r="B630" t="b">
        <f>IF(OR(ISBLANK('Captura de datos de CONTACTO'!B630),ISBLANK('Captura de datos de CONTACTO'!C630),ISBLANK('Captura de datos de CONTACTO'!D630),ISBLANK('Captura de datos de CONTACTO'!E630),ISBLANK('Captura de datos de CONTACTO'!I630),ISBLANK('Captura de datos de CONTACTO'!J630),ISBLANK('Captura de datos de CONTACTO'!L630),ISBLANK('Captura de datos de CONTACTO'!M630),ISBLANK('Captura de datos de CONTACTO'!N630)),TRUE,FALSE)</f>
        <v>1</v>
      </c>
    </row>
    <row r="631" spans="1:2" x14ac:dyDescent="0.3">
      <c r="A631" s="42" t="b">
        <f>IF(COUNTA('Captura de datos de CONTACTO'!A631:AG631)-COUNTIF('Captura de datos de CONTACTO'!A631:AG631,"#N/A")&gt;0,TRUE,FALSE)</f>
        <v>0</v>
      </c>
      <c r="B631" t="b">
        <f>IF(OR(ISBLANK('Captura de datos de CONTACTO'!B631),ISBLANK('Captura de datos de CONTACTO'!C631),ISBLANK('Captura de datos de CONTACTO'!D631),ISBLANK('Captura de datos de CONTACTO'!E631),ISBLANK('Captura de datos de CONTACTO'!I631),ISBLANK('Captura de datos de CONTACTO'!J631),ISBLANK('Captura de datos de CONTACTO'!L631),ISBLANK('Captura de datos de CONTACTO'!M631),ISBLANK('Captura de datos de CONTACTO'!N631)),TRUE,FALSE)</f>
        <v>1</v>
      </c>
    </row>
    <row r="632" spans="1:2" x14ac:dyDescent="0.3">
      <c r="A632" s="42" t="b">
        <f>IF(COUNTA('Captura de datos de CONTACTO'!A632:AG632)-COUNTIF('Captura de datos de CONTACTO'!A632:AG632,"#N/A")&gt;0,TRUE,FALSE)</f>
        <v>0</v>
      </c>
      <c r="B632" t="b">
        <f>IF(OR(ISBLANK('Captura de datos de CONTACTO'!B632),ISBLANK('Captura de datos de CONTACTO'!C632),ISBLANK('Captura de datos de CONTACTO'!D632),ISBLANK('Captura de datos de CONTACTO'!E632),ISBLANK('Captura de datos de CONTACTO'!I632),ISBLANK('Captura de datos de CONTACTO'!J632),ISBLANK('Captura de datos de CONTACTO'!L632),ISBLANK('Captura de datos de CONTACTO'!M632),ISBLANK('Captura de datos de CONTACTO'!N632)),TRUE,FALSE)</f>
        <v>1</v>
      </c>
    </row>
    <row r="633" spans="1:2" x14ac:dyDescent="0.3">
      <c r="A633" s="42" t="b">
        <f>IF(COUNTA('Captura de datos de CONTACTO'!A633:AG633)-COUNTIF('Captura de datos de CONTACTO'!A633:AG633,"#N/A")&gt;0,TRUE,FALSE)</f>
        <v>0</v>
      </c>
      <c r="B633" t="b">
        <f>IF(OR(ISBLANK('Captura de datos de CONTACTO'!B633),ISBLANK('Captura de datos de CONTACTO'!C633),ISBLANK('Captura de datos de CONTACTO'!D633),ISBLANK('Captura de datos de CONTACTO'!E633),ISBLANK('Captura de datos de CONTACTO'!I633),ISBLANK('Captura de datos de CONTACTO'!J633),ISBLANK('Captura de datos de CONTACTO'!L633),ISBLANK('Captura de datos de CONTACTO'!M633),ISBLANK('Captura de datos de CONTACTO'!N633)),TRUE,FALSE)</f>
        <v>1</v>
      </c>
    </row>
    <row r="634" spans="1:2" x14ac:dyDescent="0.3">
      <c r="A634" s="42" t="b">
        <f>IF(COUNTA('Captura de datos de CONTACTO'!A634:AG634)-COUNTIF('Captura de datos de CONTACTO'!A634:AG634,"#N/A")&gt;0,TRUE,FALSE)</f>
        <v>0</v>
      </c>
      <c r="B634" t="b">
        <f>IF(OR(ISBLANK('Captura de datos de CONTACTO'!B634),ISBLANK('Captura de datos de CONTACTO'!C634),ISBLANK('Captura de datos de CONTACTO'!D634),ISBLANK('Captura de datos de CONTACTO'!E634),ISBLANK('Captura de datos de CONTACTO'!I634),ISBLANK('Captura de datos de CONTACTO'!J634),ISBLANK('Captura de datos de CONTACTO'!L634),ISBLANK('Captura de datos de CONTACTO'!M634),ISBLANK('Captura de datos de CONTACTO'!N634)),TRUE,FALSE)</f>
        <v>1</v>
      </c>
    </row>
    <row r="635" spans="1:2" x14ac:dyDescent="0.3">
      <c r="A635" s="42" t="b">
        <f>IF(COUNTA('Captura de datos de CONTACTO'!A635:AG635)-COUNTIF('Captura de datos de CONTACTO'!A635:AG635,"#N/A")&gt;0,TRUE,FALSE)</f>
        <v>0</v>
      </c>
      <c r="B635" t="b">
        <f>IF(OR(ISBLANK('Captura de datos de CONTACTO'!B635),ISBLANK('Captura de datos de CONTACTO'!C635),ISBLANK('Captura de datos de CONTACTO'!D635),ISBLANK('Captura de datos de CONTACTO'!E635),ISBLANK('Captura de datos de CONTACTO'!I635),ISBLANK('Captura de datos de CONTACTO'!J635),ISBLANK('Captura de datos de CONTACTO'!L635),ISBLANK('Captura de datos de CONTACTO'!M635),ISBLANK('Captura de datos de CONTACTO'!N635)),TRUE,FALSE)</f>
        <v>1</v>
      </c>
    </row>
    <row r="636" spans="1:2" x14ac:dyDescent="0.3">
      <c r="A636" s="42" t="b">
        <f>IF(COUNTA('Captura de datos de CONTACTO'!A636:AG636)-COUNTIF('Captura de datos de CONTACTO'!A636:AG636,"#N/A")&gt;0,TRUE,FALSE)</f>
        <v>0</v>
      </c>
      <c r="B636" t="b">
        <f>IF(OR(ISBLANK('Captura de datos de CONTACTO'!B636),ISBLANK('Captura de datos de CONTACTO'!C636),ISBLANK('Captura de datos de CONTACTO'!D636),ISBLANK('Captura de datos de CONTACTO'!E636),ISBLANK('Captura de datos de CONTACTO'!I636),ISBLANK('Captura de datos de CONTACTO'!J636),ISBLANK('Captura de datos de CONTACTO'!L636),ISBLANK('Captura de datos de CONTACTO'!M636),ISBLANK('Captura de datos de CONTACTO'!N636)),TRUE,FALSE)</f>
        <v>1</v>
      </c>
    </row>
    <row r="637" spans="1:2" x14ac:dyDescent="0.3">
      <c r="A637" s="42" t="b">
        <f>IF(COUNTA('Captura de datos de CONTACTO'!A637:AG637)-COUNTIF('Captura de datos de CONTACTO'!A637:AG637,"#N/A")&gt;0,TRUE,FALSE)</f>
        <v>0</v>
      </c>
      <c r="B637" t="b">
        <f>IF(OR(ISBLANK('Captura de datos de CONTACTO'!B637),ISBLANK('Captura de datos de CONTACTO'!C637),ISBLANK('Captura de datos de CONTACTO'!D637),ISBLANK('Captura de datos de CONTACTO'!E637),ISBLANK('Captura de datos de CONTACTO'!I637),ISBLANK('Captura de datos de CONTACTO'!J637),ISBLANK('Captura de datos de CONTACTO'!L637),ISBLANK('Captura de datos de CONTACTO'!M637),ISBLANK('Captura de datos de CONTACTO'!N637)),TRUE,FALSE)</f>
        <v>1</v>
      </c>
    </row>
    <row r="638" spans="1:2" x14ac:dyDescent="0.3">
      <c r="A638" s="42" t="b">
        <f>IF(COUNTA('Captura de datos de CONTACTO'!A638:AG638)-COUNTIF('Captura de datos de CONTACTO'!A638:AG638,"#N/A")&gt;0,TRUE,FALSE)</f>
        <v>0</v>
      </c>
      <c r="B638" t="b">
        <f>IF(OR(ISBLANK('Captura de datos de CONTACTO'!B638),ISBLANK('Captura de datos de CONTACTO'!C638),ISBLANK('Captura de datos de CONTACTO'!D638),ISBLANK('Captura de datos de CONTACTO'!E638),ISBLANK('Captura de datos de CONTACTO'!I638),ISBLANK('Captura de datos de CONTACTO'!J638),ISBLANK('Captura de datos de CONTACTO'!L638),ISBLANK('Captura de datos de CONTACTO'!M638),ISBLANK('Captura de datos de CONTACTO'!N638)),TRUE,FALSE)</f>
        <v>1</v>
      </c>
    </row>
    <row r="639" spans="1:2" x14ac:dyDescent="0.3">
      <c r="A639" s="42" t="b">
        <f>IF(COUNTA('Captura de datos de CONTACTO'!A639:AG639)-COUNTIF('Captura de datos de CONTACTO'!A639:AG639,"#N/A")&gt;0,TRUE,FALSE)</f>
        <v>0</v>
      </c>
      <c r="B639" t="b">
        <f>IF(OR(ISBLANK('Captura de datos de CONTACTO'!B639),ISBLANK('Captura de datos de CONTACTO'!C639),ISBLANK('Captura de datos de CONTACTO'!D639),ISBLANK('Captura de datos de CONTACTO'!E639),ISBLANK('Captura de datos de CONTACTO'!I639),ISBLANK('Captura de datos de CONTACTO'!J639),ISBLANK('Captura de datos de CONTACTO'!L639),ISBLANK('Captura de datos de CONTACTO'!M639),ISBLANK('Captura de datos de CONTACTO'!N639)),TRUE,FALSE)</f>
        <v>1</v>
      </c>
    </row>
    <row r="640" spans="1:2" x14ac:dyDescent="0.3">
      <c r="A640" s="42" t="b">
        <f>IF(COUNTA('Captura de datos de CONTACTO'!A640:AG640)-COUNTIF('Captura de datos de CONTACTO'!A640:AG640,"#N/A")&gt;0,TRUE,FALSE)</f>
        <v>0</v>
      </c>
      <c r="B640" t="b">
        <f>IF(OR(ISBLANK('Captura de datos de CONTACTO'!B640),ISBLANK('Captura de datos de CONTACTO'!C640),ISBLANK('Captura de datos de CONTACTO'!D640),ISBLANK('Captura de datos de CONTACTO'!E640),ISBLANK('Captura de datos de CONTACTO'!I640),ISBLANK('Captura de datos de CONTACTO'!J640),ISBLANK('Captura de datos de CONTACTO'!L640),ISBLANK('Captura de datos de CONTACTO'!M640),ISBLANK('Captura de datos de CONTACTO'!N640)),TRUE,FALSE)</f>
        <v>1</v>
      </c>
    </row>
    <row r="641" spans="1:2" x14ac:dyDescent="0.3">
      <c r="A641" s="42" t="b">
        <f>IF(COUNTA('Captura de datos de CONTACTO'!A641:AG641)-COUNTIF('Captura de datos de CONTACTO'!A641:AG641,"#N/A")&gt;0,TRUE,FALSE)</f>
        <v>0</v>
      </c>
      <c r="B641" t="b">
        <f>IF(OR(ISBLANK('Captura de datos de CONTACTO'!B641),ISBLANK('Captura de datos de CONTACTO'!C641),ISBLANK('Captura de datos de CONTACTO'!D641),ISBLANK('Captura de datos de CONTACTO'!E641),ISBLANK('Captura de datos de CONTACTO'!I641),ISBLANK('Captura de datos de CONTACTO'!J641),ISBLANK('Captura de datos de CONTACTO'!L641),ISBLANK('Captura de datos de CONTACTO'!M641),ISBLANK('Captura de datos de CONTACTO'!N641)),TRUE,FALSE)</f>
        <v>1</v>
      </c>
    </row>
    <row r="642" spans="1:2" x14ac:dyDescent="0.3">
      <c r="A642" s="42" t="b">
        <f>IF(COUNTA('Captura de datos de CONTACTO'!A642:AG642)-COUNTIF('Captura de datos de CONTACTO'!A642:AG642,"#N/A")&gt;0,TRUE,FALSE)</f>
        <v>0</v>
      </c>
      <c r="B642" t="b">
        <f>IF(OR(ISBLANK('Captura de datos de CONTACTO'!B642),ISBLANK('Captura de datos de CONTACTO'!C642),ISBLANK('Captura de datos de CONTACTO'!D642),ISBLANK('Captura de datos de CONTACTO'!E642),ISBLANK('Captura de datos de CONTACTO'!I642),ISBLANK('Captura de datos de CONTACTO'!J642),ISBLANK('Captura de datos de CONTACTO'!L642),ISBLANK('Captura de datos de CONTACTO'!M642),ISBLANK('Captura de datos de CONTACTO'!N642)),TRUE,FALSE)</f>
        <v>1</v>
      </c>
    </row>
    <row r="643" spans="1:2" x14ac:dyDescent="0.3">
      <c r="A643" s="42" t="b">
        <f>IF(COUNTA('Captura de datos de CONTACTO'!A643:AG643)-COUNTIF('Captura de datos de CONTACTO'!A643:AG643,"#N/A")&gt;0,TRUE,FALSE)</f>
        <v>0</v>
      </c>
      <c r="B643" t="b">
        <f>IF(OR(ISBLANK('Captura de datos de CONTACTO'!B643),ISBLANK('Captura de datos de CONTACTO'!C643),ISBLANK('Captura de datos de CONTACTO'!D643),ISBLANK('Captura de datos de CONTACTO'!E643),ISBLANK('Captura de datos de CONTACTO'!I643),ISBLANK('Captura de datos de CONTACTO'!J643),ISBLANK('Captura de datos de CONTACTO'!L643),ISBLANK('Captura de datos de CONTACTO'!M643),ISBLANK('Captura de datos de CONTACTO'!N643)),TRUE,FALSE)</f>
        <v>1</v>
      </c>
    </row>
    <row r="644" spans="1:2" x14ac:dyDescent="0.3">
      <c r="A644" s="42" t="b">
        <f>IF(COUNTA('Captura de datos de CONTACTO'!A644:AG644)-COUNTIF('Captura de datos de CONTACTO'!A644:AG644,"#N/A")&gt;0,TRUE,FALSE)</f>
        <v>0</v>
      </c>
      <c r="B644" t="b">
        <f>IF(OR(ISBLANK('Captura de datos de CONTACTO'!B644),ISBLANK('Captura de datos de CONTACTO'!C644),ISBLANK('Captura de datos de CONTACTO'!D644),ISBLANK('Captura de datos de CONTACTO'!E644),ISBLANK('Captura de datos de CONTACTO'!I644),ISBLANK('Captura de datos de CONTACTO'!J644),ISBLANK('Captura de datos de CONTACTO'!L644),ISBLANK('Captura de datos de CONTACTO'!M644),ISBLANK('Captura de datos de CONTACTO'!N644)),TRUE,FALSE)</f>
        <v>1</v>
      </c>
    </row>
    <row r="645" spans="1:2" x14ac:dyDescent="0.3">
      <c r="A645" s="42" t="b">
        <f>IF(COUNTA('Captura de datos de CONTACTO'!A645:AG645)-COUNTIF('Captura de datos de CONTACTO'!A645:AG645,"#N/A")&gt;0,TRUE,FALSE)</f>
        <v>0</v>
      </c>
      <c r="B645" t="b">
        <f>IF(OR(ISBLANK('Captura de datos de CONTACTO'!B645),ISBLANK('Captura de datos de CONTACTO'!C645),ISBLANK('Captura de datos de CONTACTO'!D645),ISBLANK('Captura de datos de CONTACTO'!E645),ISBLANK('Captura de datos de CONTACTO'!I645),ISBLANK('Captura de datos de CONTACTO'!J645),ISBLANK('Captura de datos de CONTACTO'!L645),ISBLANK('Captura de datos de CONTACTO'!M645),ISBLANK('Captura de datos de CONTACTO'!N645)),TRUE,FALSE)</f>
        <v>1</v>
      </c>
    </row>
    <row r="646" spans="1:2" x14ac:dyDescent="0.3">
      <c r="A646" s="42" t="b">
        <f>IF(COUNTA('Captura de datos de CONTACTO'!A646:AG646)-COUNTIF('Captura de datos de CONTACTO'!A646:AG646,"#N/A")&gt;0,TRUE,FALSE)</f>
        <v>0</v>
      </c>
      <c r="B646" t="b">
        <f>IF(OR(ISBLANK('Captura de datos de CONTACTO'!B646),ISBLANK('Captura de datos de CONTACTO'!C646),ISBLANK('Captura de datos de CONTACTO'!D646),ISBLANK('Captura de datos de CONTACTO'!E646),ISBLANK('Captura de datos de CONTACTO'!I646),ISBLANK('Captura de datos de CONTACTO'!J646),ISBLANK('Captura de datos de CONTACTO'!L646),ISBLANK('Captura de datos de CONTACTO'!M646),ISBLANK('Captura de datos de CONTACTO'!N646)),TRUE,FALSE)</f>
        <v>1</v>
      </c>
    </row>
    <row r="647" spans="1:2" x14ac:dyDescent="0.3">
      <c r="A647" s="42" t="b">
        <f>IF(COUNTA('Captura de datos de CONTACTO'!A647:AG647)-COUNTIF('Captura de datos de CONTACTO'!A647:AG647,"#N/A")&gt;0,TRUE,FALSE)</f>
        <v>0</v>
      </c>
      <c r="B647" t="b">
        <f>IF(OR(ISBLANK('Captura de datos de CONTACTO'!B647),ISBLANK('Captura de datos de CONTACTO'!C647),ISBLANK('Captura de datos de CONTACTO'!D647),ISBLANK('Captura de datos de CONTACTO'!E647),ISBLANK('Captura de datos de CONTACTO'!I647),ISBLANK('Captura de datos de CONTACTO'!J647),ISBLANK('Captura de datos de CONTACTO'!L647),ISBLANK('Captura de datos de CONTACTO'!M647),ISBLANK('Captura de datos de CONTACTO'!N647)),TRUE,FALSE)</f>
        <v>1</v>
      </c>
    </row>
    <row r="648" spans="1:2" x14ac:dyDescent="0.3">
      <c r="A648" s="42" t="b">
        <f>IF(COUNTA('Captura de datos de CONTACTO'!A648:AG648)-COUNTIF('Captura de datos de CONTACTO'!A648:AG648,"#N/A")&gt;0,TRUE,FALSE)</f>
        <v>0</v>
      </c>
      <c r="B648" t="b">
        <f>IF(OR(ISBLANK('Captura de datos de CONTACTO'!B648),ISBLANK('Captura de datos de CONTACTO'!C648),ISBLANK('Captura de datos de CONTACTO'!D648),ISBLANK('Captura de datos de CONTACTO'!E648),ISBLANK('Captura de datos de CONTACTO'!I648),ISBLANK('Captura de datos de CONTACTO'!J648),ISBLANK('Captura de datos de CONTACTO'!L648),ISBLANK('Captura de datos de CONTACTO'!M648),ISBLANK('Captura de datos de CONTACTO'!N648)),TRUE,FALSE)</f>
        <v>1</v>
      </c>
    </row>
    <row r="649" spans="1:2" x14ac:dyDescent="0.3">
      <c r="A649" s="42" t="b">
        <f>IF(COUNTA('Captura de datos de CONTACTO'!A649:AG649)-COUNTIF('Captura de datos de CONTACTO'!A649:AG649,"#N/A")&gt;0,TRUE,FALSE)</f>
        <v>0</v>
      </c>
      <c r="B649" t="b">
        <f>IF(OR(ISBLANK('Captura de datos de CONTACTO'!B649),ISBLANK('Captura de datos de CONTACTO'!C649),ISBLANK('Captura de datos de CONTACTO'!D649),ISBLANK('Captura de datos de CONTACTO'!E649),ISBLANK('Captura de datos de CONTACTO'!I649),ISBLANK('Captura de datos de CONTACTO'!J649),ISBLANK('Captura de datos de CONTACTO'!L649),ISBLANK('Captura de datos de CONTACTO'!M649),ISBLANK('Captura de datos de CONTACTO'!N649)),TRUE,FALSE)</f>
        <v>1</v>
      </c>
    </row>
    <row r="650" spans="1:2" x14ac:dyDescent="0.3">
      <c r="A650" s="42" t="b">
        <f>IF(COUNTA('Captura de datos de CONTACTO'!A650:AG650)-COUNTIF('Captura de datos de CONTACTO'!A650:AG650,"#N/A")&gt;0,TRUE,FALSE)</f>
        <v>0</v>
      </c>
      <c r="B650" t="b">
        <f>IF(OR(ISBLANK('Captura de datos de CONTACTO'!B650),ISBLANK('Captura de datos de CONTACTO'!C650),ISBLANK('Captura de datos de CONTACTO'!D650),ISBLANK('Captura de datos de CONTACTO'!E650),ISBLANK('Captura de datos de CONTACTO'!I650),ISBLANK('Captura de datos de CONTACTO'!J650),ISBLANK('Captura de datos de CONTACTO'!L650),ISBLANK('Captura de datos de CONTACTO'!M650),ISBLANK('Captura de datos de CONTACTO'!N650)),TRUE,FALSE)</f>
        <v>1</v>
      </c>
    </row>
    <row r="651" spans="1:2" x14ac:dyDescent="0.3">
      <c r="A651" s="42" t="b">
        <f>IF(COUNTA('Captura de datos de CONTACTO'!A651:AG651)-COUNTIF('Captura de datos de CONTACTO'!A651:AG651,"#N/A")&gt;0,TRUE,FALSE)</f>
        <v>0</v>
      </c>
      <c r="B651" t="b">
        <f>IF(OR(ISBLANK('Captura de datos de CONTACTO'!B651),ISBLANK('Captura de datos de CONTACTO'!C651),ISBLANK('Captura de datos de CONTACTO'!D651),ISBLANK('Captura de datos de CONTACTO'!E651),ISBLANK('Captura de datos de CONTACTO'!I651),ISBLANK('Captura de datos de CONTACTO'!J651),ISBLANK('Captura de datos de CONTACTO'!L651),ISBLANK('Captura de datos de CONTACTO'!M651),ISBLANK('Captura de datos de CONTACTO'!N651)),TRUE,FALSE)</f>
        <v>1</v>
      </c>
    </row>
    <row r="652" spans="1:2" x14ac:dyDescent="0.3">
      <c r="A652" s="42" t="b">
        <f>IF(COUNTA('Captura de datos de CONTACTO'!A652:AG652)-COUNTIF('Captura de datos de CONTACTO'!A652:AG652,"#N/A")&gt;0,TRUE,FALSE)</f>
        <v>0</v>
      </c>
      <c r="B652" t="b">
        <f>IF(OR(ISBLANK('Captura de datos de CONTACTO'!B652),ISBLANK('Captura de datos de CONTACTO'!C652),ISBLANK('Captura de datos de CONTACTO'!D652),ISBLANK('Captura de datos de CONTACTO'!E652),ISBLANK('Captura de datos de CONTACTO'!I652),ISBLANK('Captura de datos de CONTACTO'!J652),ISBLANK('Captura de datos de CONTACTO'!L652),ISBLANK('Captura de datos de CONTACTO'!M652),ISBLANK('Captura de datos de CONTACTO'!N652)),TRUE,FALSE)</f>
        <v>1</v>
      </c>
    </row>
    <row r="653" spans="1:2" x14ac:dyDescent="0.3">
      <c r="A653" s="42" t="b">
        <f>IF(COUNTA('Captura de datos de CONTACTO'!A653:AG653)-COUNTIF('Captura de datos de CONTACTO'!A653:AG653,"#N/A")&gt;0,TRUE,FALSE)</f>
        <v>0</v>
      </c>
      <c r="B653" t="b">
        <f>IF(OR(ISBLANK('Captura de datos de CONTACTO'!B653),ISBLANK('Captura de datos de CONTACTO'!C653),ISBLANK('Captura de datos de CONTACTO'!D653),ISBLANK('Captura de datos de CONTACTO'!E653),ISBLANK('Captura de datos de CONTACTO'!I653),ISBLANK('Captura de datos de CONTACTO'!J653),ISBLANK('Captura de datos de CONTACTO'!L653),ISBLANK('Captura de datos de CONTACTO'!M653),ISBLANK('Captura de datos de CONTACTO'!N653)),TRUE,FALSE)</f>
        <v>1</v>
      </c>
    </row>
    <row r="654" spans="1:2" x14ac:dyDescent="0.3">
      <c r="A654" s="42" t="b">
        <f>IF(COUNTA('Captura de datos de CONTACTO'!A654:AG654)-COUNTIF('Captura de datos de CONTACTO'!A654:AG654,"#N/A")&gt;0,TRUE,FALSE)</f>
        <v>0</v>
      </c>
      <c r="B654" t="b">
        <f>IF(OR(ISBLANK('Captura de datos de CONTACTO'!B654),ISBLANK('Captura de datos de CONTACTO'!C654),ISBLANK('Captura de datos de CONTACTO'!D654),ISBLANK('Captura de datos de CONTACTO'!E654),ISBLANK('Captura de datos de CONTACTO'!I654),ISBLANK('Captura de datos de CONTACTO'!J654),ISBLANK('Captura de datos de CONTACTO'!L654),ISBLANK('Captura de datos de CONTACTO'!M654),ISBLANK('Captura de datos de CONTACTO'!N654)),TRUE,FALSE)</f>
        <v>1</v>
      </c>
    </row>
    <row r="655" spans="1:2" x14ac:dyDescent="0.3">
      <c r="A655" s="42" t="b">
        <f>IF(COUNTA('Captura de datos de CONTACTO'!A655:AG655)-COUNTIF('Captura de datos de CONTACTO'!A655:AG655,"#N/A")&gt;0,TRUE,FALSE)</f>
        <v>0</v>
      </c>
      <c r="B655" t="b">
        <f>IF(OR(ISBLANK('Captura de datos de CONTACTO'!B655),ISBLANK('Captura de datos de CONTACTO'!C655),ISBLANK('Captura de datos de CONTACTO'!D655),ISBLANK('Captura de datos de CONTACTO'!E655),ISBLANK('Captura de datos de CONTACTO'!I655),ISBLANK('Captura de datos de CONTACTO'!J655),ISBLANK('Captura de datos de CONTACTO'!L655),ISBLANK('Captura de datos de CONTACTO'!M655),ISBLANK('Captura de datos de CONTACTO'!N655)),TRUE,FALSE)</f>
        <v>1</v>
      </c>
    </row>
    <row r="656" spans="1:2" x14ac:dyDescent="0.3">
      <c r="A656" s="42" t="b">
        <f>IF(COUNTA('Captura de datos de CONTACTO'!A656:AG656)-COUNTIF('Captura de datos de CONTACTO'!A656:AG656,"#N/A")&gt;0,TRUE,FALSE)</f>
        <v>0</v>
      </c>
      <c r="B656" t="b">
        <f>IF(OR(ISBLANK('Captura de datos de CONTACTO'!B656),ISBLANK('Captura de datos de CONTACTO'!C656),ISBLANK('Captura de datos de CONTACTO'!D656),ISBLANK('Captura de datos de CONTACTO'!E656),ISBLANK('Captura de datos de CONTACTO'!I656),ISBLANK('Captura de datos de CONTACTO'!J656),ISBLANK('Captura de datos de CONTACTO'!L656),ISBLANK('Captura de datos de CONTACTO'!M656),ISBLANK('Captura de datos de CONTACTO'!N656)),TRUE,FALSE)</f>
        <v>1</v>
      </c>
    </row>
    <row r="657" spans="1:2" x14ac:dyDescent="0.3">
      <c r="A657" s="42" t="b">
        <f>IF(COUNTA('Captura de datos de CONTACTO'!A657:AG657)-COUNTIF('Captura de datos de CONTACTO'!A657:AG657,"#N/A")&gt;0,TRUE,FALSE)</f>
        <v>0</v>
      </c>
      <c r="B657" t="b">
        <f>IF(OR(ISBLANK('Captura de datos de CONTACTO'!B657),ISBLANK('Captura de datos de CONTACTO'!C657),ISBLANK('Captura de datos de CONTACTO'!D657),ISBLANK('Captura de datos de CONTACTO'!E657),ISBLANK('Captura de datos de CONTACTO'!I657),ISBLANK('Captura de datos de CONTACTO'!J657),ISBLANK('Captura de datos de CONTACTO'!L657),ISBLANK('Captura de datos de CONTACTO'!M657),ISBLANK('Captura de datos de CONTACTO'!N657)),TRUE,FALSE)</f>
        <v>1</v>
      </c>
    </row>
    <row r="658" spans="1:2" x14ac:dyDescent="0.3">
      <c r="A658" s="42" t="b">
        <f>IF(COUNTA('Captura de datos de CONTACTO'!A658:AG658)-COUNTIF('Captura de datos de CONTACTO'!A658:AG658,"#N/A")&gt;0,TRUE,FALSE)</f>
        <v>0</v>
      </c>
      <c r="B658" t="b">
        <f>IF(OR(ISBLANK('Captura de datos de CONTACTO'!B658),ISBLANK('Captura de datos de CONTACTO'!C658),ISBLANK('Captura de datos de CONTACTO'!D658),ISBLANK('Captura de datos de CONTACTO'!E658),ISBLANK('Captura de datos de CONTACTO'!I658),ISBLANK('Captura de datos de CONTACTO'!J658),ISBLANK('Captura de datos de CONTACTO'!L658),ISBLANK('Captura de datos de CONTACTO'!M658),ISBLANK('Captura de datos de CONTACTO'!N658)),TRUE,FALSE)</f>
        <v>1</v>
      </c>
    </row>
    <row r="659" spans="1:2" x14ac:dyDescent="0.3">
      <c r="A659" s="42" t="b">
        <f>IF(COUNTA('Captura de datos de CONTACTO'!A659:AG659)-COUNTIF('Captura de datos de CONTACTO'!A659:AG659,"#N/A")&gt;0,TRUE,FALSE)</f>
        <v>0</v>
      </c>
      <c r="B659" t="b">
        <f>IF(OR(ISBLANK('Captura de datos de CONTACTO'!B659),ISBLANK('Captura de datos de CONTACTO'!C659),ISBLANK('Captura de datos de CONTACTO'!D659),ISBLANK('Captura de datos de CONTACTO'!E659),ISBLANK('Captura de datos de CONTACTO'!I659),ISBLANK('Captura de datos de CONTACTO'!J659),ISBLANK('Captura de datos de CONTACTO'!L659),ISBLANK('Captura de datos de CONTACTO'!M659),ISBLANK('Captura de datos de CONTACTO'!N659)),TRUE,FALSE)</f>
        <v>1</v>
      </c>
    </row>
    <row r="660" spans="1:2" x14ac:dyDescent="0.3">
      <c r="A660" s="42" t="b">
        <f>IF(COUNTA('Captura de datos de CONTACTO'!A660:AG660)-COUNTIF('Captura de datos de CONTACTO'!A660:AG660,"#N/A")&gt;0,TRUE,FALSE)</f>
        <v>0</v>
      </c>
      <c r="B660" t="b">
        <f>IF(OR(ISBLANK('Captura de datos de CONTACTO'!B660),ISBLANK('Captura de datos de CONTACTO'!C660),ISBLANK('Captura de datos de CONTACTO'!D660),ISBLANK('Captura de datos de CONTACTO'!E660),ISBLANK('Captura de datos de CONTACTO'!I660),ISBLANK('Captura de datos de CONTACTO'!J660),ISBLANK('Captura de datos de CONTACTO'!L660),ISBLANK('Captura de datos de CONTACTO'!M660),ISBLANK('Captura de datos de CONTACTO'!N660)),TRUE,FALSE)</f>
        <v>1</v>
      </c>
    </row>
    <row r="661" spans="1:2" x14ac:dyDescent="0.3">
      <c r="A661" s="42" t="b">
        <f>IF(COUNTA('Captura de datos de CONTACTO'!A661:AG661)-COUNTIF('Captura de datos de CONTACTO'!A661:AG661,"#N/A")&gt;0,TRUE,FALSE)</f>
        <v>0</v>
      </c>
      <c r="B661" t="b">
        <f>IF(OR(ISBLANK('Captura de datos de CONTACTO'!B661),ISBLANK('Captura de datos de CONTACTO'!C661),ISBLANK('Captura de datos de CONTACTO'!D661),ISBLANK('Captura de datos de CONTACTO'!E661),ISBLANK('Captura de datos de CONTACTO'!I661),ISBLANK('Captura de datos de CONTACTO'!J661),ISBLANK('Captura de datos de CONTACTO'!L661),ISBLANK('Captura de datos de CONTACTO'!M661),ISBLANK('Captura de datos de CONTACTO'!N661)),TRUE,FALSE)</f>
        <v>1</v>
      </c>
    </row>
    <row r="662" spans="1:2" x14ac:dyDescent="0.3">
      <c r="A662" s="42" t="b">
        <f>IF(COUNTA('Captura de datos de CONTACTO'!A662:AG662)-COUNTIF('Captura de datos de CONTACTO'!A662:AG662,"#N/A")&gt;0,TRUE,FALSE)</f>
        <v>0</v>
      </c>
      <c r="B662" t="b">
        <f>IF(OR(ISBLANK('Captura de datos de CONTACTO'!B662),ISBLANK('Captura de datos de CONTACTO'!C662),ISBLANK('Captura de datos de CONTACTO'!D662),ISBLANK('Captura de datos de CONTACTO'!E662),ISBLANK('Captura de datos de CONTACTO'!I662),ISBLANK('Captura de datos de CONTACTO'!J662),ISBLANK('Captura de datos de CONTACTO'!L662),ISBLANK('Captura de datos de CONTACTO'!M662),ISBLANK('Captura de datos de CONTACTO'!N662)),TRUE,FALSE)</f>
        <v>1</v>
      </c>
    </row>
    <row r="663" spans="1:2" x14ac:dyDescent="0.3">
      <c r="A663" s="42" t="b">
        <f>IF(COUNTA('Captura de datos de CONTACTO'!A663:AG663)-COUNTIF('Captura de datos de CONTACTO'!A663:AG663,"#N/A")&gt;0,TRUE,FALSE)</f>
        <v>0</v>
      </c>
      <c r="B663" t="b">
        <f>IF(OR(ISBLANK('Captura de datos de CONTACTO'!B663),ISBLANK('Captura de datos de CONTACTO'!C663),ISBLANK('Captura de datos de CONTACTO'!D663),ISBLANK('Captura de datos de CONTACTO'!E663),ISBLANK('Captura de datos de CONTACTO'!I663),ISBLANK('Captura de datos de CONTACTO'!J663),ISBLANK('Captura de datos de CONTACTO'!L663),ISBLANK('Captura de datos de CONTACTO'!M663),ISBLANK('Captura de datos de CONTACTO'!N663)),TRUE,FALSE)</f>
        <v>1</v>
      </c>
    </row>
    <row r="664" spans="1:2" x14ac:dyDescent="0.3">
      <c r="A664" s="42" t="b">
        <f>IF(COUNTA('Captura de datos de CONTACTO'!A664:AG664)-COUNTIF('Captura de datos de CONTACTO'!A664:AG664,"#N/A")&gt;0,TRUE,FALSE)</f>
        <v>0</v>
      </c>
      <c r="B664" t="b">
        <f>IF(OR(ISBLANK('Captura de datos de CONTACTO'!B664),ISBLANK('Captura de datos de CONTACTO'!C664),ISBLANK('Captura de datos de CONTACTO'!D664),ISBLANK('Captura de datos de CONTACTO'!E664),ISBLANK('Captura de datos de CONTACTO'!I664),ISBLANK('Captura de datos de CONTACTO'!J664),ISBLANK('Captura de datos de CONTACTO'!L664),ISBLANK('Captura de datos de CONTACTO'!M664),ISBLANK('Captura de datos de CONTACTO'!N664)),TRUE,FALSE)</f>
        <v>1</v>
      </c>
    </row>
    <row r="665" spans="1:2" x14ac:dyDescent="0.3">
      <c r="A665" s="42" t="b">
        <f>IF(COUNTA('Captura de datos de CONTACTO'!A665:AG665)-COUNTIF('Captura de datos de CONTACTO'!A665:AG665,"#N/A")&gt;0,TRUE,FALSE)</f>
        <v>0</v>
      </c>
      <c r="B665" t="b">
        <f>IF(OR(ISBLANK('Captura de datos de CONTACTO'!B665),ISBLANK('Captura de datos de CONTACTO'!C665),ISBLANK('Captura de datos de CONTACTO'!D665),ISBLANK('Captura de datos de CONTACTO'!E665),ISBLANK('Captura de datos de CONTACTO'!I665),ISBLANK('Captura de datos de CONTACTO'!J665),ISBLANK('Captura de datos de CONTACTO'!L665),ISBLANK('Captura de datos de CONTACTO'!M665),ISBLANK('Captura de datos de CONTACTO'!N665)),TRUE,FALSE)</f>
        <v>1</v>
      </c>
    </row>
    <row r="666" spans="1:2" x14ac:dyDescent="0.3">
      <c r="A666" s="42" t="b">
        <f>IF(COUNTA('Captura de datos de CONTACTO'!A666:AG666)-COUNTIF('Captura de datos de CONTACTO'!A666:AG666,"#N/A")&gt;0,TRUE,FALSE)</f>
        <v>0</v>
      </c>
      <c r="B666" t="b">
        <f>IF(OR(ISBLANK('Captura de datos de CONTACTO'!B666),ISBLANK('Captura de datos de CONTACTO'!C666),ISBLANK('Captura de datos de CONTACTO'!D666),ISBLANK('Captura de datos de CONTACTO'!E666),ISBLANK('Captura de datos de CONTACTO'!I666),ISBLANK('Captura de datos de CONTACTO'!J666),ISBLANK('Captura de datos de CONTACTO'!L666),ISBLANK('Captura de datos de CONTACTO'!M666),ISBLANK('Captura de datos de CONTACTO'!N666)),TRUE,FALSE)</f>
        <v>1</v>
      </c>
    </row>
    <row r="667" spans="1:2" x14ac:dyDescent="0.3">
      <c r="A667" s="42" t="b">
        <f>IF(COUNTA('Captura de datos de CONTACTO'!A667:AG667)-COUNTIF('Captura de datos de CONTACTO'!A667:AG667,"#N/A")&gt;0,TRUE,FALSE)</f>
        <v>0</v>
      </c>
      <c r="B667" t="b">
        <f>IF(OR(ISBLANK('Captura de datos de CONTACTO'!B667),ISBLANK('Captura de datos de CONTACTO'!C667),ISBLANK('Captura de datos de CONTACTO'!D667),ISBLANK('Captura de datos de CONTACTO'!E667),ISBLANK('Captura de datos de CONTACTO'!I667),ISBLANK('Captura de datos de CONTACTO'!J667),ISBLANK('Captura de datos de CONTACTO'!L667),ISBLANK('Captura de datos de CONTACTO'!M667),ISBLANK('Captura de datos de CONTACTO'!N667)),TRUE,FALSE)</f>
        <v>1</v>
      </c>
    </row>
    <row r="668" spans="1:2" x14ac:dyDescent="0.3">
      <c r="A668" s="42" t="b">
        <f>IF(COUNTA('Captura de datos de CONTACTO'!A668:AG668)-COUNTIF('Captura de datos de CONTACTO'!A668:AG668,"#N/A")&gt;0,TRUE,FALSE)</f>
        <v>0</v>
      </c>
      <c r="B668" t="b">
        <f>IF(OR(ISBLANK('Captura de datos de CONTACTO'!B668),ISBLANK('Captura de datos de CONTACTO'!C668),ISBLANK('Captura de datos de CONTACTO'!D668),ISBLANK('Captura de datos de CONTACTO'!E668),ISBLANK('Captura de datos de CONTACTO'!I668),ISBLANK('Captura de datos de CONTACTO'!J668),ISBLANK('Captura de datos de CONTACTO'!L668),ISBLANK('Captura de datos de CONTACTO'!M668),ISBLANK('Captura de datos de CONTACTO'!N668)),TRUE,FALSE)</f>
        <v>1</v>
      </c>
    </row>
    <row r="669" spans="1:2" x14ac:dyDescent="0.3">
      <c r="A669" s="42" t="b">
        <f>IF(COUNTA('Captura de datos de CONTACTO'!A669:AG669)-COUNTIF('Captura de datos de CONTACTO'!A669:AG669,"#N/A")&gt;0,TRUE,FALSE)</f>
        <v>0</v>
      </c>
      <c r="B669" t="b">
        <f>IF(OR(ISBLANK('Captura de datos de CONTACTO'!B669),ISBLANK('Captura de datos de CONTACTO'!C669),ISBLANK('Captura de datos de CONTACTO'!D669),ISBLANK('Captura de datos de CONTACTO'!E669),ISBLANK('Captura de datos de CONTACTO'!I669),ISBLANK('Captura de datos de CONTACTO'!J669),ISBLANK('Captura de datos de CONTACTO'!L669),ISBLANK('Captura de datos de CONTACTO'!M669),ISBLANK('Captura de datos de CONTACTO'!N669)),TRUE,FALSE)</f>
        <v>1</v>
      </c>
    </row>
    <row r="670" spans="1:2" x14ac:dyDescent="0.3">
      <c r="A670" s="42" t="b">
        <f>IF(COUNTA('Captura de datos de CONTACTO'!A670:AG670)-COUNTIF('Captura de datos de CONTACTO'!A670:AG670,"#N/A")&gt;0,TRUE,FALSE)</f>
        <v>0</v>
      </c>
      <c r="B670" t="b">
        <f>IF(OR(ISBLANK('Captura de datos de CONTACTO'!B670),ISBLANK('Captura de datos de CONTACTO'!C670),ISBLANK('Captura de datos de CONTACTO'!D670),ISBLANK('Captura de datos de CONTACTO'!E670),ISBLANK('Captura de datos de CONTACTO'!I670),ISBLANK('Captura de datos de CONTACTO'!J670),ISBLANK('Captura de datos de CONTACTO'!L670),ISBLANK('Captura de datos de CONTACTO'!M670),ISBLANK('Captura de datos de CONTACTO'!N670)),TRUE,FALSE)</f>
        <v>1</v>
      </c>
    </row>
    <row r="671" spans="1:2" x14ac:dyDescent="0.3">
      <c r="A671" s="42" t="b">
        <f>IF(COUNTA('Captura de datos de CONTACTO'!A671:AG671)-COUNTIF('Captura de datos de CONTACTO'!A671:AG671,"#N/A")&gt;0,TRUE,FALSE)</f>
        <v>0</v>
      </c>
      <c r="B671" t="b">
        <f>IF(OR(ISBLANK('Captura de datos de CONTACTO'!B671),ISBLANK('Captura de datos de CONTACTO'!C671),ISBLANK('Captura de datos de CONTACTO'!D671),ISBLANK('Captura de datos de CONTACTO'!E671),ISBLANK('Captura de datos de CONTACTO'!I671),ISBLANK('Captura de datos de CONTACTO'!J671),ISBLANK('Captura de datos de CONTACTO'!L671),ISBLANK('Captura de datos de CONTACTO'!M671),ISBLANK('Captura de datos de CONTACTO'!N671)),TRUE,FALSE)</f>
        <v>1</v>
      </c>
    </row>
    <row r="672" spans="1:2" x14ac:dyDescent="0.3">
      <c r="A672" s="42" t="b">
        <f>IF(COUNTA('Captura de datos de CONTACTO'!A672:AG672)-COUNTIF('Captura de datos de CONTACTO'!A672:AG672,"#N/A")&gt;0,TRUE,FALSE)</f>
        <v>0</v>
      </c>
      <c r="B672" t="b">
        <f>IF(OR(ISBLANK('Captura de datos de CONTACTO'!B672),ISBLANK('Captura de datos de CONTACTO'!C672),ISBLANK('Captura de datos de CONTACTO'!D672),ISBLANK('Captura de datos de CONTACTO'!E672),ISBLANK('Captura de datos de CONTACTO'!I672),ISBLANK('Captura de datos de CONTACTO'!J672),ISBLANK('Captura de datos de CONTACTO'!L672),ISBLANK('Captura de datos de CONTACTO'!M672),ISBLANK('Captura de datos de CONTACTO'!N672)),TRUE,FALSE)</f>
        <v>1</v>
      </c>
    </row>
    <row r="673" spans="1:2" x14ac:dyDescent="0.3">
      <c r="A673" s="42" t="b">
        <f>IF(COUNTA('Captura de datos de CONTACTO'!A673:AG673)-COUNTIF('Captura de datos de CONTACTO'!A673:AG673,"#N/A")&gt;0,TRUE,FALSE)</f>
        <v>0</v>
      </c>
      <c r="B673" t="b">
        <f>IF(OR(ISBLANK('Captura de datos de CONTACTO'!B673),ISBLANK('Captura de datos de CONTACTO'!C673),ISBLANK('Captura de datos de CONTACTO'!D673),ISBLANK('Captura de datos de CONTACTO'!E673),ISBLANK('Captura de datos de CONTACTO'!I673),ISBLANK('Captura de datos de CONTACTO'!J673),ISBLANK('Captura de datos de CONTACTO'!L673),ISBLANK('Captura de datos de CONTACTO'!M673),ISBLANK('Captura de datos de CONTACTO'!N673)),TRUE,FALSE)</f>
        <v>1</v>
      </c>
    </row>
    <row r="674" spans="1:2" x14ac:dyDescent="0.3">
      <c r="A674" s="42" t="b">
        <f>IF(COUNTA('Captura de datos de CONTACTO'!A674:AG674)-COUNTIF('Captura de datos de CONTACTO'!A674:AG674,"#N/A")&gt;0,TRUE,FALSE)</f>
        <v>0</v>
      </c>
      <c r="B674" t="b">
        <f>IF(OR(ISBLANK('Captura de datos de CONTACTO'!B674),ISBLANK('Captura de datos de CONTACTO'!C674),ISBLANK('Captura de datos de CONTACTO'!D674),ISBLANK('Captura de datos de CONTACTO'!E674),ISBLANK('Captura de datos de CONTACTO'!I674),ISBLANK('Captura de datos de CONTACTO'!J674),ISBLANK('Captura de datos de CONTACTO'!L674),ISBLANK('Captura de datos de CONTACTO'!M674),ISBLANK('Captura de datos de CONTACTO'!N674)),TRUE,FALSE)</f>
        <v>1</v>
      </c>
    </row>
    <row r="675" spans="1:2" x14ac:dyDescent="0.3">
      <c r="A675" s="42" t="b">
        <f>IF(COUNTA('Captura de datos de CONTACTO'!A675:AG675)-COUNTIF('Captura de datos de CONTACTO'!A675:AG675,"#N/A")&gt;0,TRUE,FALSE)</f>
        <v>0</v>
      </c>
      <c r="B675" t="b">
        <f>IF(OR(ISBLANK('Captura de datos de CONTACTO'!B675),ISBLANK('Captura de datos de CONTACTO'!C675),ISBLANK('Captura de datos de CONTACTO'!D675),ISBLANK('Captura de datos de CONTACTO'!E675),ISBLANK('Captura de datos de CONTACTO'!I675),ISBLANK('Captura de datos de CONTACTO'!J675),ISBLANK('Captura de datos de CONTACTO'!L675),ISBLANK('Captura de datos de CONTACTO'!M675),ISBLANK('Captura de datos de CONTACTO'!N675)),TRUE,FALSE)</f>
        <v>1</v>
      </c>
    </row>
    <row r="676" spans="1:2" x14ac:dyDescent="0.3">
      <c r="A676" s="42" t="b">
        <f>IF(COUNTA('Captura de datos de CONTACTO'!A676:AG676)-COUNTIF('Captura de datos de CONTACTO'!A676:AG676,"#N/A")&gt;0,TRUE,FALSE)</f>
        <v>0</v>
      </c>
      <c r="B676" t="b">
        <f>IF(OR(ISBLANK('Captura de datos de CONTACTO'!B676),ISBLANK('Captura de datos de CONTACTO'!C676),ISBLANK('Captura de datos de CONTACTO'!D676),ISBLANK('Captura de datos de CONTACTO'!E676),ISBLANK('Captura de datos de CONTACTO'!I676),ISBLANK('Captura de datos de CONTACTO'!J676),ISBLANK('Captura de datos de CONTACTO'!L676),ISBLANK('Captura de datos de CONTACTO'!M676),ISBLANK('Captura de datos de CONTACTO'!N676)),TRUE,FALSE)</f>
        <v>1</v>
      </c>
    </row>
    <row r="677" spans="1:2" x14ac:dyDescent="0.3">
      <c r="A677" s="42" t="b">
        <f>IF(COUNTA('Captura de datos de CONTACTO'!A677:AG677)-COUNTIF('Captura de datos de CONTACTO'!A677:AG677,"#N/A")&gt;0,TRUE,FALSE)</f>
        <v>0</v>
      </c>
      <c r="B677" t="b">
        <f>IF(OR(ISBLANK('Captura de datos de CONTACTO'!B677),ISBLANK('Captura de datos de CONTACTO'!C677),ISBLANK('Captura de datos de CONTACTO'!D677),ISBLANK('Captura de datos de CONTACTO'!E677),ISBLANK('Captura de datos de CONTACTO'!I677),ISBLANK('Captura de datos de CONTACTO'!J677),ISBLANK('Captura de datos de CONTACTO'!L677),ISBLANK('Captura de datos de CONTACTO'!M677),ISBLANK('Captura de datos de CONTACTO'!N677)),TRUE,FALSE)</f>
        <v>1</v>
      </c>
    </row>
    <row r="678" spans="1:2" x14ac:dyDescent="0.3">
      <c r="A678" s="42" t="b">
        <f>IF(COUNTA('Captura de datos de CONTACTO'!A678:AG678)-COUNTIF('Captura de datos de CONTACTO'!A678:AG678,"#N/A")&gt;0,TRUE,FALSE)</f>
        <v>0</v>
      </c>
      <c r="B678" t="b">
        <f>IF(OR(ISBLANK('Captura de datos de CONTACTO'!B678),ISBLANK('Captura de datos de CONTACTO'!C678),ISBLANK('Captura de datos de CONTACTO'!D678),ISBLANK('Captura de datos de CONTACTO'!E678),ISBLANK('Captura de datos de CONTACTO'!I678),ISBLANK('Captura de datos de CONTACTO'!J678),ISBLANK('Captura de datos de CONTACTO'!L678),ISBLANK('Captura de datos de CONTACTO'!M678),ISBLANK('Captura de datos de CONTACTO'!N678)),TRUE,FALSE)</f>
        <v>1</v>
      </c>
    </row>
    <row r="679" spans="1:2" x14ac:dyDescent="0.3">
      <c r="A679" s="42" t="b">
        <f>IF(COUNTA('Captura de datos de CONTACTO'!A679:AG679)-COUNTIF('Captura de datos de CONTACTO'!A679:AG679,"#N/A")&gt;0,TRUE,FALSE)</f>
        <v>0</v>
      </c>
      <c r="B679" t="b">
        <f>IF(OR(ISBLANK('Captura de datos de CONTACTO'!B679),ISBLANK('Captura de datos de CONTACTO'!C679),ISBLANK('Captura de datos de CONTACTO'!D679),ISBLANK('Captura de datos de CONTACTO'!E679),ISBLANK('Captura de datos de CONTACTO'!I679),ISBLANK('Captura de datos de CONTACTO'!J679),ISBLANK('Captura de datos de CONTACTO'!L679),ISBLANK('Captura de datos de CONTACTO'!M679),ISBLANK('Captura de datos de CONTACTO'!N679)),TRUE,FALSE)</f>
        <v>1</v>
      </c>
    </row>
    <row r="680" spans="1:2" x14ac:dyDescent="0.3">
      <c r="A680" s="42" t="b">
        <f>IF(COUNTA('Captura de datos de CONTACTO'!A680:AG680)-COUNTIF('Captura de datos de CONTACTO'!A680:AG680,"#N/A")&gt;0,TRUE,FALSE)</f>
        <v>0</v>
      </c>
      <c r="B680" t="b">
        <f>IF(OR(ISBLANK('Captura de datos de CONTACTO'!B680),ISBLANK('Captura de datos de CONTACTO'!C680),ISBLANK('Captura de datos de CONTACTO'!D680),ISBLANK('Captura de datos de CONTACTO'!E680),ISBLANK('Captura de datos de CONTACTO'!I680),ISBLANK('Captura de datos de CONTACTO'!J680),ISBLANK('Captura de datos de CONTACTO'!L680),ISBLANK('Captura de datos de CONTACTO'!M680),ISBLANK('Captura de datos de CONTACTO'!N680)),TRUE,FALSE)</f>
        <v>1</v>
      </c>
    </row>
    <row r="681" spans="1:2" x14ac:dyDescent="0.3">
      <c r="A681" s="42" t="b">
        <f>IF(COUNTA('Captura de datos de CONTACTO'!A681:AG681)-COUNTIF('Captura de datos de CONTACTO'!A681:AG681,"#N/A")&gt;0,TRUE,FALSE)</f>
        <v>0</v>
      </c>
      <c r="B681" t="b">
        <f>IF(OR(ISBLANK('Captura de datos de CONTACTO'!B681),ISBLANK('Captura de datos de CONTACTO'!C681),ISBLANK('Captura de datos de CONTACTO'!D681),ISBLANK('Captura de datos de CONTACTO'!E681),ISBLANK('Captura de datos de CONTACTO'!I681),ISBLANK('Captura de datos de CONTACTO'!J681),ISBLANK('Captura de datos de CONTACTO'!L681),ISBLANK('Captura de datos de CONTACTO'!M681),ISBLANK('Captura de datos de CONTACTO'!N681)),TRUE,FALSE)</f>
        <v>1</v>
      </c>
    </row>
    <row r="682" spans="1:2" x14ac:dyDescent="0.3">
      <c r="A682" s="42" t="b">
        <f>IF(COUNTA('Captura de datos de CONTACTO'!A682:AG682)-COUNTIF('Captura de datos de CONTACTO'!A682:AG682,"#N/A")&gt;0,TRUE,FALSE)</f>
        <v>0</v>
      </c>
      <c r="B682" t="b">
        <f>IF(OR(ISBLANK('Captura de datos de CONTACTO'!B682),ISBLANK('Captura de datos de CONTACTO'!C682),ISBLANK('Captura de datos de CONTACTO'!D682),ISBLANK('Captura de datos de CONTACTO'!E682),ISBLANK('Captura de datos de CONTACTO'!I682),ISBLANK('Captura de datos de CONTACTO'!J682),ISBLANK('Captura de datos de CONTACTO'!L682),ISBLANK('Captura de datos de CONTACTO'!M682),ISBLANK('Captura de datos de CONTACTO'!N682)),TRUE,FALSE)</f>
        <v>1</v>
      </c>
    </row>
    <row r="683" spans="1:2" x14ac:dyDescent="0.3">
      <c r="A683" s="42" t="b">
        <f>IF(COUNTA('Captura de datos de CONTACTO'!A683:AG683)-COUNTIF('Captura de datos de CONTACTO'!A683:AG683,"#N/A")&gt;0,TRUE,FALSE)</f>
        <v>0</v>
      </c>
      <c r="B683" t="b">
        <f>IF(OR(ISBLANK('Captura de datos de CONTACTO'!B683),ISBLANK('Captura de datos de CONTACTO'!C683),ISBLANK('Captura de datos de CONTACTO'!D683),ISBLANK('Captura de datos de CONTACTO'!E683),ISBLANK('Captura de datos de CONTACTO'!I683),ISBLANK('Captura de datos de CONTACTO'!J683),ISBLANK('Captura de datos de CONTACTO'!L683),ISBLANK('Captura de datos de CONTACTO'!M683),ISBLANK('Captura de datos de CONTACTO'!N683)),TRUE,FALSE)</f>
        <v>1</v>
      </c>
    </row>
    <row r="684" spans="1:2" x14ac:dyDescent="0.3">
      <c r="A684" s="42" t="b">
        <f>IF(COUNTA('Captura de datos de CONTACTO'!A684:AG684)-COUNTIF('Captura de datos de CONTACTO'!A684:AG684,"#N/A")&gt;0,TRUE,FALSE)</f>
        <v>0</v>
      </c>
      <c r="B684" t="b">
        <f>IF(OR(ISBLANK('Captura de datos de CONTACTO'!B684),ISBLANK('Captura de datos de CONTACTO'!C684),ISBLANK('Captura de datos de CONTACTO'!D684),ISBLANK('Captura de datos de CONTACTO'!E684),ISBLANK('Captura de datos de CONTACTO'!I684),ISBLANK('Captura de datos de CONTACTO'!J684),ISBLANK('Captura de datos de CONTACTO'!L684),ISBLANK('Captura de datos de CONTACTO'!M684),ISBLANK('Captura de datos de CONTACTO'!N684)),TRUE,FALSE)</f>
        <v>1</v>
      </c>
    </row>
    <row r="685" spans="1:2" x14ac:dyDescent="0.3">
      <c r="A685" s="42" t="b">
        <f>IF(COUNTA('Captura de datos de CONTACTO'!A685:AG685)-COUNTIF('Captura de datos de CONTACTO'!A685:AG685,"#N/A")&gt;0,TRUE,FALSE)</f>
        <v>0</v>
      </c>
      <c r="B685" t="b">
        <f>IF(OR(ISBLANK('Captura de datos de CONTACTO'!B685),ISBLANK('Captura de datos de CONTACTO'!C685),ISBLANK('Captura de datos de CONTACTO'!D685),ISBLANK('Captura de datos de CONTACTO'!E685),ISBLANK('Captura de datos de CONTACTO'!I685),ISBLANK('Captura de datos de CONTACTO'!J685),ISBLANK('Captura de datos de CONTACTO'!L685),ISBLANK('Captura de datos de CONTACTO'!M685),ISBLANK('Captura de datos de CONTACTO'!N685)),TRUE,FALSE)</f>
        <v>1</v>
      </c>
    </row>
    <row r="686" spans="1:2" x14ac:dyDescent="0.3">
      <c r="A686" s="42" t="b">
        <f>IF(COUNTA('Captura de datos de CONTACTO'!A686:AG686)-COUNTIF('Captura de datos de CONTACTO'!A686:AG686,"#N/A")&gt;0,TRUE,FALSE)</f>
        <v>0</v>
      </c>
      <c r="B686" t="b">
        <f>IF(OR(ISBLANK('Captura de datos de CONTACTO'!B686),ISBLANK('Captura de datos de CONTACTO'!C686),ISBLANK('Captura de datos de CONTACTO'!D686),ISBLANK('Captura de datos de CONTACTO'!E686),ISBLANK('Captura de datos de CONTACTO'!I686),ISBLANK('Captura de datos de CONTACTO'!J686),ISBLANK('Captura de datos de CONTACTO'!L686),ISBLANK('Captura de datos de CONTACTO'!M686),ISBLANK('Captura de datos de CONTACTO'!N686)),TRUE,FALSE)</f>
        <v>1</v>
      </c>
    </row>
    <row r="687" spans="1:2" x14ac:dyDescent="0.3">
      <c r="A687" s="42" t="b">
        <f>IF(COUNTA('Captura de datos de CONTACTO'!A687:AG687)-COUNTIF('Captura de datos de CONTACTO'!A687:AG687,"#N/A")&gt;0,TRUE,FALSE)</f>
        <v>0</v>
      </c>
      <c r="B687" t="b">
        <f>IF(OR(ISBLANK('Captura de datos de CONTACTO'!B687),ISBLANK('Captura de datos de CONTACTO'!C687),ISBLANK('Captura de datos de CONTACTO'!D687),ISBLANK('Captura de datos de CONTACTO'!E687),ISBLANK('Captura de datos de CONTACTO'!I687),ISBLANK('Captura de datos de CONTACTO'!J687),ISBLANK('Captura de datos de CONTACTO'!L687),ISBLANK('Captura de datos de CONTACTO'!M687),ISBLANK('Captura de datos de CONTACTO'!N687)),TRUE,FALSE)</f>
        <v>1</v>
      </c>
    </row>
    <row r="688" spans="1:2" x14ac:dyDescent="0.3">
      <c r="A688" s="42" t="b">
        <f>IF(COUNTA('Captura de datos de CONTACTO'!A688:AG688)-COUNTIF('Captura de datos de CONTACTO'!A688:AG688,"#N/A")&gt;0,TRUE,FALSE)</f>
        <v>0</v>
      </c>
      <c r="B688" t="b">
        <f>IF(OR(ISBLANK('Captura de datos de CONTACTO'!B688),ISBLANK('Captura de datos de CONTACTO'!C688),ISBLANK('Captura de datos de CONTACTO'!D688),ISBLANK('Captura de datos de CONTACTO'!E688),ISBLANK('Captura de datos de CONTACTO'!I688),ISBLANK('Captura de datos de CONTACTO'!J688),ISBLANK('Captura de datos de CONTACTO'!L688),ISBLANK('Captura de datos de CONTACTO'!M688),ISBLANK('Captura de datos de CONTACTO'!N688)),TRUE,FALSE)</f>
        <v>1</v>
      </c>
    </row>
    <row r="689" spans="1:2" x14ac:dyDescent="0.3">
      <c r="A689" s="42" t="b">
        <f>IF(COUNTA('Captura de datos de CONTACTO'!A689:AG689)-COUNTIF('Captura de datos de CONTACTO'!A689:AG689,"#N/A")&gt;0,TRUE,FALSE)</f>
        <v>0</v>
      </c>
      <c r="B689" t="b">
        <f>IF(OR(ISBLANK('Captura de datos de CONTACTO'!B689),ISBLANK('Captura de datos de CONTACTO'!C689),ISBLANK('Captura de datos de CONTACTO'!D689),ISBLANK('Captura de datos de CONTACTO'!E689),ISBLANK('Captura de datos de CONTACTO'!I689),ISBLANK('Captura de datos de CONTACTO'!J689),ISBLANK('Captura de datos de CONTACTO'!L689),ISBLANK('Captura de datos de CONTACTO'!M689),ISBLANK('Captura de datos de CONTACTO'!N689)),TRUE,FALSE)</f>
        <v>1</v>
      </c>
    </row>
    <row r="690" spans="1:2" x14ac:dyDescent="0.3">
      <c r="A690" s="42" t="b">
        <f>IF(COUNTA('Captura de datos de CONTACTO'!A690:AG690)-COUNTIF('Captura de datos de CONTACTO'!A690:AG690,"#N/A")&gt;0,TRUE,FALSE)</f>
        <v>0</v>
      </c>
      <c r="B690" t="b">
        <f>IF(OR(ISBLANK('Captura de datos de CONTACTO'!B690),ISBLANK('Captura de datos de CONTACTO'!C690),ISBLANK('Captura de datos de CONTACTO'!D690),ISBLANK('Captura de datos de CONTACTO'!E690),ISBLANK('Captura de datos de CONTACTO'!I690),ISBLANK('Captura de datos de CONTACTO'!J690),ISBLANK('Captura de datos de CONTACTO'!L690),ISBLANK('Captura de datos de CONTACTO'!M690),ISBLANK('Captura de datos de CONTACTO'!N690)),TRUE,FALSE)</f>
        <v>1</v>
      </c>
    </row>
    <row r="691" spans="1:2" x14ac:dyDescent="0.3">
      <c r="A691" s="42" t="b">
        <f>IF(COUNTA('Captura de datos de CONTACTO'!A691:AG691)-COUNTIF('Captura de datos de CONTACTO'!A691:AG691,"#N/A")&gt;0,TRUE,FALSE)</f>
        <v>0</v>
      </c>
      <c r="B691" t="b">
        <f>IF(OR(ISBLANK('Captura de datos de CONTACTO'!B691),ISBLANK('Captura de datos de CONTACTO'!C691),ISBLANK('Captura de datos de CONTACTO'!D691),ISBLANK('Captura de datos de CONTACTO'!E691),ISBLANK('Captura de datos de CONTACTO'!I691),ISBLANK('Captura de datos de CONTACTO'!J691),ISBLANK('Captura de datos de CONTACTO'!L691),ISBLANK('Captura de datos de CONTACTO'!M691),ISBLANK('Captura de datos de CONTACTO'!N691)),TRUE,FALSE)</f>
        <v>1</v>
      </c>
    </row>
    <row r="692" spans="1:2" x14ac:dyDescent="0.3">
      <c r="A692" s="42" t="b">
        <f>IF(COUNTA('Captura de datos de CONTACTO'!A692:AG692)-COUNTIF('Captura de datos de CONTACTO'!A692:AG692,"#N/A")&gt;0,TRUE,FALSE)</f>
        <v>0</v>
      </c>
      <c r="B692" t="b">
        <f>IF(OR(ISBLANK('Captura de datos de CONTACTO'!B692),ISBLANK('Captura de datos de CONTACTO'!C692),ISBLANK('Captura de datos de CONTACTO'!D692),ISBLANK('Captura de datos de CONTACTO'!E692),ISBLANK('Captura de datos de CONTACTO'!I692),ISBLANK('Captura de datos de CONTACTO'!J692),ISBLANK('Captura de datos de CONTACTO'!L692),ISBLANK('Captura de datos de CONTACTO'!M692),ISBLANK('Captura de datos de CONTACTO'!N692)),TRUE,FALSE)</f>
        <v>1</v>
      </c>
    </row>
    <row r="693" spans="1:2" x14ac:dyDescent="0.3">
      <c r="A693" s="42" t="b">
        <f>IF(COUNTA('Captura de datos de CONTACTO'!A693:AG693)-COUNTIF('Captura de datos de CONTACTO'!A693:AG693,"#N/A")&gt;0,TRUE,FALSE)</f>
        <v>0</v>
      </c>
      <c r="B693" t="b">
        <f>IF(OR(ISBLANK('Captura de datos de CONTACTO'!B693),ISBLANK('Captura de datos de CONTACTO'!C693),ISBLANK('Captura de datos de CONTACTO'!D693),ISBLANK('Captura de datos de CONTACTO'!E693),ISBLANK('Captura de datos de CONTACTO'!I693),ISBLANK('Captura de datos de CONTACTO'!J693),ISBLANK('Captura de datos de CONTACTO'!L693),ISBLANK('Captura de datos de CONTACTO'!M693),ISBLANK('Captura de datos de CONTACTO'!N693)),TRUE,FALSE)</f>
        <v>1</v>
      </c>
    </row>
    <row r="694" spans="1:2" x14ac:dyDescent="0.3">
      <c r="A694" s="42" t="b">
        <f>IF(COUNTA('Captura de datos de CONTACTO'!A694:AG694)-COUNTIF('Captura de datos de CONTACTO'!A694:AG694,"#N/A")&gt;0,TRUE,FALSE)</f>
        <v>0</v>
      </c>
      <c r="B694" t="b">
        <f>IF(OR(ISBLANK('Captura de datos de CONTACTO'!B694),ISBLANK('Captura de datos de CONTACTO'!C694),ISBLANK('Captura de datos de CONTACTO'!D694),ISBLANK('Captura de datos de CONTACTO'!E694),ISBLANK('Captura de datos de CONTACTO'!I694),ISBLANK('Captura de datos de CONTACTO'!J694),ISBLANK('Captura de datos de CONTACTO'!L694),ISBLANK('Captura de datos de CONTACTO'!M694),ISBLANK('Captura de datos de CONTACTO'!N694)),TRUE,FALSE)</f>
        <v>1</v>
      </c>
    </row>
    <row r="695" spans="1:2" x14ac:dyDescent="0.3">
      <c r="A695" s="42" t="b">
        <f>IF(COUNTA('Captura de datos de CONTACTO'!A695:AG695)-COUNTIF('Captura de datos de CONTACTO'!A695:AG695,"#N/A")&gt;0,TRUE,FALSE)</f>
        <v>0</v>
      </c>
      <c r="B695" t="b">
        <f>IF(OR(ISBLANK('Captura de datos de CONTACTO'!B695),ISBLANK('Captura de datos de CONTACTO'!C695),ISBLANK('Captura de datos de CONTACTO'!D695),ISBLANK('Captura de datos de CONTACTO'!E695),ISBLANK('Captura de datos de CONTACTO'!I695),ISBLANK('Captura de datos de CONTACTO'!J695),ISBLANK('Captura de datos de CONTACTO'!L695),ISBLANK('Captura de datos de CONTACTO'!M695),ISBLANK('Captura de datos de CONTACTO'!N695)),TRUE,FALSE)</f>
        <v>1</v>
      </c>
    </row>
    <row r="696" spans="1:2" x14ac:dyDescent="0.3">
      <c r="A696" s="42" t="b">
        <f>IF(COUNTA('Captura de datos de CONTACTO'!A696:AG696)-COUNTIF('Captura de datos de CONTACTO'!A696:AG696,"#N/A")&gt;0,TRUE,FALSE)</f>
        <v>0</v>
      </c>
      <c r="B696" t="b">
        <f>IF(OR(ISBLANK('Captura de datos de CONTACTO'!B696),ISBLANK('Captura de datos de CONTACTO'!C696),ISBLANK('Captura de datos de CONTACTO'!D696),ISBLANK('Captura de datos de CONTACTO'!E696),ISBLANK('Captura de datos de CONTACTO'!I696),ISBLANK('Captura de datos de CONTACTO'!J696),ISBLANK('Captura de datos de CONTACTO'!L696),ISBLANK('Captura de datos de CONTACTO'!M696),ISBLANK('Captura de datos de CONTACTO'!N696)),TRUE,FALSE)</f>
        <v>1</v>
      </c>
    </row>
    <row r="697" spans="1:2" x14ac:dyDescent="0.3">
      <c r="A697" s="42" t="b">
        <f>IF(COUNTA('Captura de datos de CONTACTO'!A697:AG697)-COUNTIF('Captura de datos de CONTACTO'!A697:AG697,"#N/A")&gt;0,TRUE,FALSE)</f>
        <v>0</v>
      </c>
      <c r="B697" t="b">
        <f>IF(OR(ISBLANK('Captura de datos de CONTACTO'!B697),ISBLANK('Captura de datos de CONTACTO'!C697),ISBLANK('Captura de datos de CONTACTO'!D697),ISBLANK('Captura de datos de CONTACTO'!E697),ISBLANK('Captura de datos de CONTACTO'!I697),ISBLANK('Captura de datos de CONTACTO'!J697),ISBLANK('Captura de datos de CONTACTO'!L697),ISBLANK('Captura de datos de CONTACTO'!M697),ISBLANK('Captura de datos de CONTACTO'!N697)),TRUE,FALSE)</f>
        <v>1</v>
      </c>
    </row>
    <row r="698" spans="1:2" x14ac:dyDescent="0.3">
      <c r="A698" s="42" t="b">
        <f>IF(COUNTA('Captura de datos de CONTACTO'!A698:AG698)-COUNTIF('Captura de datos de CONTACTO'!A698:AG698,"#N/A")&gt;0,TRUE,FALSE)</f>
        <v>0</v>
      </c>
      <c r="B698" t="b">
        <f>IF(OR(ISBLANK('Captura de datos de CONTACTO'!B698),ISBLANK('Captura de datos de CONTACTO'!C698),ISBLANK('Captura de datos de CONTACTO'!D698),ISBLANK('Captura de datos de CONTACTO'!E698),ISBLANK('Captura de datos de CONTACTO'!I698),ISBLANK('Captura de datos de CONTACTO'!J698),ISBLANK('Captura de datos de CONTACTO'!L698),ISBLANK('Captura de datos de CONTACTO'!M698),ISBLANK('Captura de datos de CONTACTO'!N698)),TRUE,FALSE)</f>
        <v>1</v>
      </c>
    </row>
    <row r="699" spans="1:2" x14ac:dyDescent="0.3">
      <c r="A699" s="42" t="b">
        <f>IF(COUNTA('Captura de datos de CONTACTO'!A699:AG699)-COUNTIF('Captura de datos de CONTACTO'!A699:AG699,"#N/A")&gt;0,TRUE,FALSE)</f>
        <v>0</v>
      </c>
      <c r="B699" t="b">
        <f>IF(OR(ISBLANK('Captura de datos de CONTACTO'!B699),ISBLANK('Captura de datos de CONTACTO'!C699),ISBLANK('Captura de datos de CONTACTO'!D699),ISBLANK('Captura de datos de CONTACTO'!E699),ISBLANK('Captura de datos de CONTACTO'!I699),ISBLANK('Captura de datos de CONTACTO'!J699),ISBLANK('Captura de datos de CONTACTO'!L699),ISBLANK('Captura de datos de CONTACTO'!M699),ISBLANK('Captura de datos de CONTACTO'!N699)),TRUE,FALSE)</f>
        <v>1</v>
      </c>
    </row>
    <row r="700" spans="1:2" x14ac:dyDescent="0.3">
      <c r="A700" s="42" t="b">
        <f>IF(COUNTA('Captura de datos de CONTACTO'!A700:AG700)-COUNTIF('Captura de datos de CONTACTO'!A700:AG700,"#N/A")&gt;0,TRUE,FALSE)</f>
        <v>0</v>
      </c>
      <c r="B700" t="b">
        <f>IF(OR(ISBLANK('Captura de datos de CONTACTO'!B700),ISBLANK('Captura de datos de CONTACTO'!C700),ISBLANK('Captura de datos de CONTACTO'!D700),ISBLANK('Captura de datos de CONTACTO'!E700),ISBLANK('Captura de datos de CONTACTO'!I700),ISBLANK('Captura de datos de CONTACTO'!J700),ISBLANK('Captura de datos de CONTACTO'!L700),ISBLANK('Captura de datos de CONTACTO'!M700),ISBLANK('Captura de datos de CONTACTO'!N700)),TRUE,FALSE)</f>
        <v>1</v>
      </c>
    </row>
    <row r="701" spans="1:2" x14ac:dyDescent="0.3">
      <c r="A701" s="42" t="b">
        <f>IF(COUNTA('Captura de datos de CONTACTO'!A701:AG701)-COUNTIF('Captura de datos de CONTACTO'!A701:AG701,"#N/A")&gt;0,TRUE,FALSE)</f>
        <v>0</v>
      </c>
      <c r="B701" t="b">
        <f>IF(OR(ISBLANK('Captura de datos de CONTACTO'!B701),ISBLANK('Captura de datos de CONTACTO'!C701),ISBLANK('Captura de datos de CONTACTO'!D701),ISBLANK('Captura de datos de CONTACTO'!E701),ISBLANK('Captura de datos de CONTACTO'!I701),ISBLANK('Captura de datos de CONTACTO'!J701),ISBLANK('Captura de datos de CONTACTO'!L701),ISBLANK('Captura de datos de CONTACTO'!M701),ISBLANK('Captura de datos de CONTACTO'!N701)),TRUE,FALSE)</f>
        <v>1</v>
      </c>
    </row>
    <row r="702" spans="1:2" x14ac:dyDescent="0.3">
      <c r="A702" s="42" t="b">
        <f>IF(COUNTA('Captura de datos de CONTACTO'!A702:AG702)-COUNTIF('Captura de datos de CONTACTO'!A702:AG702,"#N/A")&gt;0,TRUE,FALSE)</f>
        <v>0</v>
      </c>
      <c r="B702" t="b">
        <f>IF(OR(ISBLANK('Captura de datos de CONTACTO'!B702),ISBLANK('Captura de datos de CONTACTO'!C702),ISBLANK('Captura de datos de CONTACTO'!D702),ISBLANK('Captura de datos de CONTACTO'!E702),ISBLANK('Captura de datos de CONTACTO'!I702),ISBLANK('Captura de datos de CONTACTO'!J702),ISBLANK('Captura de datos de CONTACTO'!L702),ISBLANK('Captura de datos de CONTACTO'!M702),ISBLANK('Captura de datos de CONTACTO'!N702)),TRUE,FALSE)</f>
        <v>1</v>
      </c>
    </row>
    <row r="703" spans="1:2" x14ac:dyDescent="0.3">
      <c r="A703" s="42" t="b">
        <f>IF(COUNTA('Captura de datos de CONTACTO'!A703:AG703)-COUNTIF('Captura de datos de CONTACTO'!A703:AG703,"#N/A")&gt;0,TRUE,FALSE)</f>
        <v>0</v>
      </c>
      <c r="B703" t="b">
        <f>IF(OR(ISBLANK('Captura de datos de CONTACTO'!B703),ISBLANK('Captura de datos de CONTACTO'!C703),ISBLANK('Captura de datos de CONTACTO'!D703),ISBLANK('Captura de datos de CONTACTO'!E703),ISBLANK('Captura de datos de CONTACTO'!I703),ISBLANK('Captura de datos de CONTACTO'!J703),ISBLANK('Captura de datos de CONTACTO'!L703),ISBLANK('Captura de datos de CONTACTO'!M703),ISBLANK('Captura de datos de CONTACTO'!N703)),TRUE,FALSE)</f>
        <v>1</v>
      </c>
    </row>
    <row r="704" spans="1:2" x14ac:dyDescent="0.3">
      <c r="A704" s="42" t="b">
        <f>IF(COUNTA('Captura de datos de CONTACTO'!A704:AG704)-COUNTIF('Captura de datos de CONTACTO'!A704:AG704,"#N/A")&gt;0,TRUE,FALSE)</f>
        <v>0</v>
      </c>
      <c r="B704" t="b">
        <f>IF(OR(ISBLANK('Captura de datos de CONTACTO'!B704),ISBLANK('Captura de datos de CONTACTO'!C704),ISBLANK('Captura de datos de CONTACTO'!D704),ISBLANK('Captura de datos de CONTACTO'!E704),ISBLANK('Captura de datos de CONTACTO'!I704),ISBLANK('Captura de datos de CONTACTO'!J704),ISBLANK('Captura de datos de CONTACTO'!L704),ISBLANK('Captura de datos de CONTACTO'!M704),ISBLANK('Captura de datos de CONTACTO'!N704)),TRUE,FALSE)</f>
        <v>1</v>
      </c>
    </row>
    <row r="705" spans="1:2" x14ac:dyDescent="0.3">
      <c r="A705" s="42" t="b">
        <f>IF(COUNTA('Captura de datos de CONTACTO'!A705:AG705)-COUNTIF('Captura de datos de CONTACTO'!A705:AG705,"#N/A")&gt;0,TRUE,FALSE)</f>
        <v>0</v>
      </c>
      <c r="B705" t="b">
        <f>IF(OR(ISBLANK('Captura de datos de CONTACTO'!B705),ISBLANK('Captura de datos de CONTACTO'!C705),ISBLANK('Captura de datos de CONTACTO'!D705),ISBLANK('Captura de datos de CONTACTO'!E705),ISBLANK('Captura de datos de CONTACTO'!I705),ISBLANK('Captura de datos de CONTACTO'!J705),ISBLANK('Captura de datos de CONTACTO'!L705),ISBLANK('Captura de datos de CONTACTO'!M705),ISBLANK('Captura de datos de CONTACTO'!N705)),TRUE,FALSE)</f>
        <v>1</v>
      </c>
    </row>
    <row r="706" spans="1:2" x14ac:dyDescent="0.3">
      <c r="A706" s="42" t="b">
        <f>IF(COUNTA('Captura de datos de CONTACTO'!A706:AG706)-COUNTIF('Captura de datos de CONTACTO'!A706:AG706,"#N/A")&gt;0,TRUE,FALSE)</f>
        <v>0</v>
      </c>
      <c r="B706" t="b">
        <f>IF(OR(ISBLANK('Captura de datos de CONTACTO'!B706),ISBLANK('Captura de datos de CONTACTO'!C706),ISBLANK('Captura de datos de CONTACTO'!D706),ISBLANK('Captura de datos de CONTACTO'!E706),ISBLANK('Captura de datos de CONTACTO'!I706),ISBLANK('Captura de datos de CONTACTO'!J706),ISBLANK('Captura de datos de CONTACTO'!L706),ISBLANK('Captura de datos de CONTACTO'!M706),ISBLANK('Captura de datos de CONTACTO'!N706)),TRUE,FALSE)</f>
        <v>1</v>
      </c>
    </row>
    <row r="707" spans="1:2" x14ac:dyDescent="0.3">
      <c r="A707" s="42" t="b">
        <f>IF(COUNTA('Captura de datos de CONTACTO'!A707:AG707)-COUNTIF('Captura de datos de CONTACTO'!A707:AG707,"#N/A")&gt;0,TRUE,FALSE)</f>
        <v>0</v>
      </c>
      <c r="B707" t="b">
        <f>IF(OR(ISBLANK('Captura de datos de CONTACTO'!B707),ISBLANK('Captura de datos de CONTACTO'!C707),ISBLANK('Captura de datos de CONTACTO'!D707),ISBLANK('Captura de datos de CONTACTO'!E707),ISBLANK('Captura de datos de CONTACTO'!I707),ISBLANK('Captura de datos de CONTACTO'!J707),ISBLANK('Captura de datos de CONTACTO'!L707),ISBLANK('Captura de datos de CONTACTO'!M707),ISBLANK('Captura de datos de CONTACTO'!N707)),TRUE,FALSE)</f>
        <v>1</v>
      </c>
    </row>
    <row r="708" spans="1:2" x14ac:dyDescent="0.3">
      <c r="A708" s="42" t="b">
        <f>IF(COUNTA('Captura de datos de CONTACTO'!A708:AG708)-COUNTIF('Captura de datos de CONTACTO'!A708:AG708,"#N/A")&gt;0,TRUE,FALSE)</f>
        <v>0</v>
      </c>
      <c r="B708" t="b">
        <f>IF(OR(ISBLANK('Captura de datos de CONTACTO'!B708),ISBLANK('Captura de datos de CONTACTO'!C708),ISBLANK('Captura de datos de CONTACTO'!D708),ISBLANK('Captura de datos de CONTACTO'!E708),ISBLANK('Captura de datos de CONTACTO'!I708),ISBLANK('Captura de datos de CONTACTO'!J708),ISBLANK('Captura de datos de CONTACTO'!L708),ISBLANK('Captura de datos de CONTACTO'!M708),ISBLANK('Captura de datos de CONTACTO'!N708)),TRUE,FALSE)</f>
        <v>1</v>
      </c>
    </row>
    <row r="709" spans="1:2" x14ac:dyDescent="0.3">
      <c r="A709" s="42" t="b">
        <f>IF(COUNTA('Captura de datos de CONTACTO'!A709:AG709)-COUNTIF('Captura de datos de CONTACTO'!A709:AG709,"#N/A")&gt;0,TRUE,FALSE)</f>
        <v>0</v>
      </c>
      <c r="B709" t="b">
        <f>IF(OR(ISBLANK('Captura de datos de CONTACTO'!B709),ISBLANK('Captura de datos de CONTACTO'!C709),ISBLANK('Captura de datos de CONTACTO'!D709),ISBLANK('Captura de datos de CONTACTO'!E709),ISBLANK('Captura de datos de CONTACTO'!I709),ISBLANK('Captura de datos de CONTACTO'!J709),ISBLANK('Captura de datos de CONTACTO'!L709),ISBLANK('Captura de datos de CONTACTO'!M709),ISBLANK('Captura de datos de CONTACTO'!N709)),TRUE,FALSE)</f>
        <v>1</v>
      </c>
    </row>
    <row r="710" spans="1:2" x14ac:dyDescent="0.3">
      <c r="A710" s="42" t="b">
        <f>IF(COUNTA('Captura de datos de CONTACTO'!A710:AG710)-COUNTIF('Captura de datos de CONTACTO'!A710:AG710,"#N/A")&gt;0,TRUE,FALSE)</f>
        <v>0</v>
      </c>
      <c r="B710" t="b">
        <f>IF(OR(ISBLANK('Captura de datos de CONTACTO'!B710),ISBLANK('Captura de datos de CONTACTO'!C710),ISBLANK('Captura de datos de CONTACTO'!D710),ISBLANK('Captura de datos de CONTACTO'!E710),ISBLANK('Captura de datos de CONTACTO'!I710),ISBLANK('Captura de datos de CONTACTO'!J710),ISBLANK('Captura de datos de CONTACTO'!L710),ISBLANK('Captura de datos de CONTACTO'!M710),ISBLANK('Captura de datos de CONTACTO'!N710)),TRUE,FALSE)</f>
        <v>1</v>
      </c>
    </row>
    <row r="711" spans="1:2" x14ac:dyDescent="0.3">
      <c r="A711" s="42" t="b">
        <f>IF(COUNTA('Captura de datos de CONTACTO'!A711:AG711)-COUNTIF('Captura de datos de CONTACTO'!A711:AG711,"#N/A")&gt;0,TRUE,FALSE)</f>
        <v>0</v>
      </c>
      <c r="B711" t="b">
        <f>IF(OR(ISBLANK('Captura de datos de CONTACTO'!B711),ISBLANK('Captura de datos de CONTACTO'!C711),ISBLANK('Captura de datos de CONTACTO'!D711),ISBLANK('Captura de datos de CONTACTO'!E711),ISBLANK('Captura de datos de CONTACTO'!I711),ISBLANK('Captura de datos de CONTACTO'!J711),ISBLANK('Captura de datos de CONTACTO'!L711),ISBLANK('Captura de datos de CONTACTO'!M711),ISBLANK('Captura de datos de CONTACTO'!N711)),TRUE,FALSE)</f>
        <v>1</v>
      </c>
    </row>
    <row r="712" spans="1:2" x14ac:dyDescent="0.3">
      <c r="A712" s="42" t="b">
        <f>IF(COUNTA('Captura de datos de CONTACTO'!A712:AG712)-COUNTIF('Captura de datos de CONTACTO'!A712:AG712,"#N/A")&gt;0,TRUE,FALSE)</f>
        <v>0</v>
      </c>
      <c r="B712" t="b">
        <f>IF(OR(ISBLANK('Captura de datos de CONTACTO'!B712),ISBLANK('Captura de datos de CONTACTO'!C712),ISBLANK('Captura de datos de CONTACTO'!D712),ISBLANK('Captura de datos de CONTACTO'!E712),ISBLANK('Captura de datos de CONTACTO'!I712),ISBLANK('Captura de datos de CONTACTO'!J712),ISBLANK('Captura de datos de CONTACTO'!L712),ISBLANK('Captura de datos de CONTACTO'!M712),ISBLANK('Captura de datos de CONTACTO'!N712)),TRUE,FALSE)</f>
        <v>1</v>
      </c>
    </row>
    <row r="713" spans="1:2" x14ac:dyDescent="0.3">
      <c r="A713" s="42" t="b">
        <f>IF(COUNTA('Captura de datos de CONTACTO'!A713:AG713)-COUNTIF('Captura de datos de CONTACTO'!A713:AG713,"#N/A")&gt;0,TRUE,FALSE)</f>
        <v>0</v>
      </c>
      <c r="B713" t="b">
        <f>IF(OR(ISBLANK('Captura de datos de CONTACTO'!B713),ISBLANK('Captura de datos de CONTACTO'!C713),ISBLANK('Captura de datos de CONTACTO'!D713),ISBLANK('Captura de datos de CONTACTO'!E713),ISBLANK('Captura de datos de CONTACTO'!I713),ISBLANK('Captura de datos de CONTACTO'!J713),ISBLANK('Captura de datos de CONTACTO'!L713),ISBLANK('Captura de datos de CONTACTO'!M713),ISBLANK('Captura de datos de CONTACTO'!N713)),TRUE,FALSE)</f>
        <v>1</v>
      </c>
    </row>
    <row r="714" spans="1:2" x14ac:dyDescent="0.3">
      <c r="A714" s="42" t="b">
        <f>IF(COUNTA('Captura de datos de CONTACTO'!A714:AG714)-COUNTIF('Captura de datos de CONTACTO'!A714:AG714,"#N/A")&gt;0,TRUE,FALSE)</f>
        <v>0</v>
      </c>
      <c r="B714" t="b">
        <f>IF(OR(ISBLANK('Captura de datos de CONTACTO'!B714),ISBLANK('Captura de datos de CONTACTO'!C714),ISBLANK('Captura de datos de CONTACTO'!D714),ISBLANK('Captura de datos de CONTACTO'!E714),ISBLANK('Captura de datos de CONTACTO'!I714),ISBLANK('Captura de datos de CONTACTO'!J714),ISBLANK('Captura de datos de CONTACTO'!L714),ISBLANK('Captura de datos de CONTACTO'!M714),ISBLANK('Captura de datos de CONTACTO'!N714)),TRUE,FALSE)</f>
        <v>1</v>
      </c>
    </row>
    <row r="715" spans="1:2" x14ac:dyDescent="0.3">
      <c r="A715" s="42" t="b">
        <f>IF(COUNTA('Captura de datos de CONTACTO'!A715:AG715)-COUNTIF('Captura de datos de CONTACTO'!A715:AG715,"#N/A")&gt;0,TRUE,FALSE)</f>
        <v>0</v>
      </c>
      <c r="B715" t="b">
        <f>IF(OR(ISBLANK('Captura de datos de CONTACTO'!B715),ISBLANK('Captura de datos de CONTACTO'!C715),ISBLANK('Captura de datos de CONTACTO'!D715),ISBLANK('Captura de datos de CONTACTO'!E715),ISBLANK('Captura de datos de CONTACTO'!I715),ISBLANK('Captura de datos de CONTACTO'!J715),ISBLANK('Captura de datos de CONTACTO'!L715),ISBLANK('Captura de datos de CONTACTO'!M715),ISBLANK('Captura de datos de CONTACTO'!N715)),TRUE,FALSE)</f>
        <v>1</v>
      </c>
    </row>
    <row r="716" spans="1:2" x14ac:dyDescent="0.3">
      <c r="A716" s="42" t="b">
        <f>IF(COUNTA('Captura de datos de CONTACTO'!A716:AG716)-COUNTIF('Captura de datos de CONTACTO'!A716:AG716,"#N/A")&gt;0,TRUE,FALSE)</f>
        <v>0</v>
      </c>
      <c r="B716" t="b">
        <f>IF(OR(ISBLANK('Captura de datos de CONTACTO'!B716),ISBLANK('Captura de datos de CONTACTO'!C716),ISBLANK('Captura de datos de CONTACTO'!D716),ISBLANK('Captura de datos de CONTACTO'!E716),ISBLANK('Captura de datos de CONTACTO'!I716),ISBLANK('Captura de datos de CONTACTO'!J716),ISBLANK('Captura de datos de CONTACTO'!L716),ISBLANK('Captura de datos de CONTACTO'!M716),ISBLANK('Captura de datos de CONTACTO'!N716)),TRUE,FALSE)</f>
        <v>1</v>
      </c>
    </row>
    <row r="717" spans="1:2" x14ac:dyDescent="0.3">
      <c r="A717" s="42" t="b">
        <f>IF(COUNTA('Captura de datos de CONTACTO'!A717:AG717)-COUNTIF('Captura de datos de CONTACTO'!A717:AG717,"#N/A")&gt;0,TRUE,FALSE)</f>
        <v>0</v>
      </c>
      <c r="B717" t="b">
        <f>IF(OR(ISBLANK('Captura de datos de CONTACTO'!B717),ISBLANK('Captura de datos de CONTACTO'!C717),ISBLANK('Captura de datos de CONTACTO'!D717),ISBLANK('Captura de datos de CONTACTO'!E717),ISBLANK('Captura de datos de CONTACTO'!I717),ISBLANK('Captura de datos de CONTACTO'!J717),ISBLANK('Captura de datos de CONTACTO'!L717),ISBLANK('Captura de datos de CONTACTO'!M717),ISBLANK('Captura de datos de CONTACTO'!N717)),TRUE,FALSE)</f>
        <v>1</v>
      </c>
    </row>
    <row r="718" spans="1:2" x14ac:dyDescent="0.3">
      <c r="A718" s="42" t="b">
        <f>IF(COUNTA('Captura de datos de CONTACTO'!A718:AG718)-COUNTIF('Captura de datos de CONTACTO'!A718:AG718,"#N/A")&gt;0,TRUE,FALSE)</f>
        <v>0</v>
      </c>
      <c r="B718" t="b">
        <f>IF(OR(ISBLANK('Captura de datos de CONTACTO'!B718),ISBLANK('Captura de datos de CONTACTO'!C718),ISBLANK('Captura de datos de CONTACTO'!D718),ISBLANK('Captura de datos de CONTACTO'!E718),ISBLANK('Captura de datos de CONTACTO'!I718),ISBLANK('Captura de datos de CONTACTO'!J718),ISBLANK('Captura de datos de CONTACTO'!L718),ISBLANK('Captura de datos de CONTACTO'!M718),ISBLANK('Captura de datos de CONTACTO'!N718)),TRUE,FALSE)</f>
        <v>1</v>
      </c>
    </row>
    <row r="719" spans="1:2" x14ac:dyDescent="0.3">
      <c r="A719" s="42" t="b">
        <f>IF(COUNTA('Captura de datos de CONTACTO'!A719:AG719)-COUNTIF('Captura de datos de CONTACTO'!A719:AG719,"#N/A")&gt;0,TRUE,FALSE)</f>
        <v>0</v>
      </c>
      <c r="B719" t="b">
        <f>IF(OR(ISBLANK('Captura de datos de CONTACTO'!B719),ISBLANK('Captura de datos de CONTACTO'!C719),ISBLANK('Captura de datos de CONTACTO'!D719),ISBLANK('Captura de datos de CONTACTO'!E719),ISBLANK('Captura de datos de CONTACTO'!I719),ISBLANK('Captura de datos de CONTACTO'!J719),ISBLANK('Captura de datos de CONTACTO'!L719),ISBLANK('Captura de datos de CONTACTO'!M719),ISBLANK('Captura de datos de CONTACTO'!N719)),TRUE,FALSE)</f>
        <v>1</v>
      </c>
    </row>
    <row r="720" spans="1:2" x14ac:dyDescent="0.3">
      <c r="A720" s="42" t="b">
        <f>IF(COUNTA('Captura de datos de CONTACTO'!A720:AG720)-COUNTIF('Captura de datos de CONTACTO'!A720:AG720,"#N/A")&gt;0,TRUE,FALSE)</f>
        <v>0</v>
      </c>
      <c r="B720" t="b">
        <f>IF(OR(ISBLANK('Captura de datos de CONTACTO'!B720),ISBLANK('Captura de datos de CONTACTO'!C720),ISBLANK('Captura de datos de CONTACTO'!D720),ISBLANK('Captura de datos de CONTACTO'!E720),ISBLANK('Captura de datos de CONTACTO'!I720),ISBLANK('Captura de datos de CONTACTO'!J720),ISBLANK('Captura de datos de CONTACTO'!L720),ISBLANK('Captura de datos de CONTACTO'!M720),ISBLANK('Captura de datos de CONTACTO'!N720)),TRUE,FALSE)</f>
        <v>1</v>
      </c>
    </row>
    <row r="721" spans="1:2" x14ac:dyDescent="0.3">
      <c r="A721" s="42" t="b">
        <f>IF(COUNTA('Captura de datos de CONTACTO'!A721:AG721)-COUNTIF('Captura de datos de CONTACTO'!A721:AG721,"#N/A")&gt;0,TRUE,FALSE)</f>
        <v>0</v>
      </c>
      <c r="B721" t="b">
        <f>IF(OR(ISBLANK('Captura de datos de CONTACTO'!B721),ISBLANK('Captura de datos de CONTACTO'!C721),ISBLANK('Captura de datos de CONTACTO'!D721),ISBLANK('Captura de datos de CONTACTO'!E721),ISBLANK('Captura de datos de CONTACTO'!I721),ISBLANK('Captura de datos de CONTACTO'!J721),ISBLANK('Captura de datos de CONTACTO'!L721),ISBLANK('Captura de datos de CONTACTO'!M721),ISBLANK('Captura de datos de CONTACTO'!N721)),TRUE,FALSE)</f>
        <v>1</v>
      </c>
    </row>
    <row r="722" spans="1:2" x14ac:dyDescent="0.3">
      <c r="A722" s="42" t="b">
        <f>IF(COUNTA('Captura de datos de CONTACTO'!A722:AG722)-COUNTIF('Captura de datos de CONTACTO'!A722:AG722,"#N/A")&gt;0,TRUE,FALSE)</f>
        <v>0</v>
      </c>
      <c r="B722" t="b">
        <f>IF(OR(ISBLANK('Captura de datos de CONTACTO'!B722),ISBLANK('Captura de datos de CONTACTO'!C722),ISBLANK('Captura de datos de CONTACTO'!D722),ISBLANK('Captura de datos de CONTACTO'!E722),ISBLANK('Captura de datos de CONTACTO'!I722),ISBLANK('Captura de datos de CONTACTO'!J722),ISBLANK('Captura de datos de CONTACTO'!L722),ISBLANK('Captura de datos de CONTACTO'!M722),ISBLANK('Captura de datos de CONTACTO'!N722)),TRUE,FALSE)</f>
        <v>1</v>
      </c>
    </row>
    <row r="723" spans="1:2" x14ac:dyDescent="0.3">
      <c r="A723" s="42" t="b">
        <f>IF(COUNTA('Captura de datos de CONTACTO'!A723:AG723)-COUNTIF('Captura de datos de CONTACTO'!A723:AG723,"#N/A")&gt;0,TRUE,FALSE)</f>
        <v>0</v>
      </c>
      <c r="B723" t="b">
        <f>IF(OR(ISBLANK('Captura de datos de CONTACTO'!B723),ISBLANK('Captura de datos de CONTACTO'!C723),ISBLANK('Captura de datos de CONTACTO'!D723),ISBLANK('Captura de datos de CONTACTO'!E723),ISBLANK('Captura de datos de CONTACTO'!I723),ISBLANK('Captura de datos de CONTACTO'!J723),ISBLANK('Captura de datos de CONTACTO'!L723),ISBLANK('Captura de datos de CONTACTO'!M723),ISBLANK('Captura de datos de CONTACTO'!N723)),TRUE,FALSE)</f>
        <v>1</v>
      </c>
    </row>
    <row r="724" spans="1:2" x14ac:dyDescent="0.3">
      <c r="A724" s="42" t="b">
        <f>IF(COUNTA('Captura de datos de CONTACTO'!A724:AG724)-COUNTIF('Captura de datos de CONTACTO'!A724:AG724,"#N/A")&gt;0,TRUE,FALSE)</f>
        <v>0</v>
      </c>
      <c r="B724" t="b">
        <f>IF(OR(ISBLANK('Captura de datos de CONTACTO'!B724),ISBLANK('Captura de datos de CONTACTO'!C724),ISBLANK('Captura de datos de CONTACTO'!D724),ISBLANK('Captura de datos de CONTACTO'!E724),ISBLANK('Captura de datos de CONTACTO'!I724),ISBLANK('Captura de datos de CONTACTO'!J724),ISBLANK('Captura de datos de CONTACTO'!L724),ISBLANK('Captura de datos de CONTACTO'!M724),ISBLANK('Captura de datos de CONTACTO'!N724)),TRUE,FALSE)</f>
        <v>1</v>
      </c>
    </row>
    <row r="725" spans="1:2" x14ac:dyDescent="0.3">
      <c r="A725" s="42" t="b">
        <f>IF(COUNTA('Captura de datos de CONTACTO'!A725:AG725)-COUNTIF('Captura de datos de CONTACTO'!A725:AG725,"#N/A")&gt;0,TRUE,FALSE)</f>
        <v>0</v>
      </c>
      <c r="B725" t="b">
        <f>IF(OR(ISBLANK('Captura de datos de CONTACTO'!B725),ISBLANK('Captura de datos de CONTACTO'!C725),ISBLANK('Captura de datos de CONTACTO'!D725),ISBLANK('Captura de datos de CONTACTO'!E725),ISBLANK('Captura de datos de CONTACTO'!I725),ISBLANK('Captura de datos de CONTACTO'!J725),ISBLANK('Captura de datos de CONTACTO'!L725),ISBLANK('Captura de datos de CONTACTO'!M725),ISBLANK('Captura de datos de CONTACTO'!N725)),TRUE,FALSE)</f>
        <v>1</v>
      </c>
    </row>
    <row r="726" spans="1:2" x14ac:dyDescent="0.3">
      <c r="A726" s="42" t="b">
        <f>IF(COUNTA('Captura de datos de CONTACTO'!A726:AG726)-COUNTIF('Captura de datos de CONTACTO'!A726:AG726,"#N/A")&gt;0,TRUE,FALSE)</f>
        <v>0</v>
      </c>
      <c r="B726" t="b">
        <f>IF(OR(ISBLANK('Captura de datos de CONTACTO'!B726),ISBLANK('Captura de datos de CONTACTO'!C726),ISBLANK('Captura de datos de CONTACTO'!D726),ISBLANK('Captura de datos de CONTACTO'!E726),ISBLANK('Captura de datos de CONTACTO'!I726),ISBLANK('Captura de datos de CONTACTO'!J726),ISBLANK('Captura de datos de CONTACTO'!L726),ISBLANK('Captura de datos de CONTACTO'!M726),ISBLANK('Captura de datos de CONTACTO'!N726)),TRUE,FALSE)</f>
        <v>1</v>
      </c>
    </row>
    <row r="727" spans="1:2" x14ac:dyDescent="0.3">
      <c r="A727" s="42" t="b">
        <f>IF(COUNTA('Captura de datos de CONTACTO'!A727:AG727)-COUNTIF('Captura de datos de CONTACTO'!A727:AG727,"#N/A")&gt;0,TRUE,FALSE)</f>
        <v>0</v>
      </c>
      <c r="B727" t="b">
        <f>IF(OR(ISBLANK('Captura de datos de CONTACTO'!B727),ISBLANK('Captura de datos de CONTACTO'!C727),ISBLANK('Captura de datos de CONTACTO'!D727),ISBLANK('Captura de datos de CONTACTO'!E727),ISBLANK('Captura de datos de CONTACTO'!I727),ISBLANK('Captura de datos de CONTACTO'!J727),ISBLANK('Captura de datos de CONTACTO'!L727),ISBLANK('Captura de datos de CONTACTO'!M727),ISBLANK('Captura de datos de CONTACTO'!N727)),TRUE,FALSE)</f>
        <v>1</v>
      </c>
    </row>
    <row r="728" spans="1:2" x14ac:dyDescent="0.3">
      <c r="A728" s="42" t="b">
        <f>IF(COUNTA('Captura de datos de CONTACTO'!A728:AG728)-COUNTIF('Captura de datos de CONTACTO'!A728:AG728,"#N/A")&gt;0,TRUE,FALSE)</f>
        <v>0</v>
      </c>
      <c r="B728" t="b">
        <f>IF(OR(ISBLANK('Captura de datos de CONTACTO'!B728),ISBLANK('Captura de datos de CONTACTO'!C728),ISBLANK('Captura de datos de CONTACTO'!D728),ISBLANK('Captura de datos de CONTACTO'!E728),ISBLANK('Captura de datos de CONTACTO'!I728),ISBLANK('Captura de datos de CONTACTO'!J728),ISBLANK('Captura de datos de CONTACTO'!L728),ISBLANK('Captura de datos de CONTACTO'!M728),ISBLANK('Captura de datos de CONTACTO'!N728)),TRUE,FALSE)</f>
        <v>1</v>
      </c>
    </row>
    <row r="729" spans="1:2" x14ac:dyDescent="0.3">
      <c r="A729" s="42" t="b">
        <f>IF(COUNTA('Captura de datos de CONTACTO'!A729:AG729)-COUNTIF('Captura de datos de CONTACTO'!A729:AG729,"#N/A")&gt;0,TRUE,FALSE)</f>
        <v>0</v>
      </c>
      <c r="B729" t="b">
        <f>IF(OR(ISBLANK('Captura de datos de CONTACTO'!B729),ISBLANK('Captura de datos de CONTACTO'!C729),ISBLANK('Captura de datos de CONTACTO'!D729),ISBLANK('Captura de datos de CONTACTO'!E729),ISBLANK('Captura de datos de CONTACTO'!I729),ISBLANK('Captura de datos de CONTACTO'!J729),ISBLANK('Captura de datos de CONTACTO'!L729),ISBLANK('Captura de datos de CONTACTO'!M729),ISBLANK('Captura de datos de CONTACTO'!N729)),TRUE,FALSE)</f>
        <v>1</v>
      </c>
    </row>
    <row r="730" spans="1:2" x14ac:dyDescent="0.3">
      <c r="A730" s="42" t="b">
        <f>IF(COUNTA('Captura de datos de CONTACTO'!A730:AG730)-COUNTIF('Captura de datos de CONTACTO'!A730:AG730,"#N/A")&gt;0,TRUE,FALSE)</f>
        <v>0</v>
      </c>
      <c r="B730" t="b">
        <f>IF(OR(ISBLANK('Captura de datos de CONTACTO'!B730),ISBLANK('Captura de datos de CONTACTO'!C730),ISBLANK('Captura de datos de CONTACTO'!D730),ISBLANK('Captura de datos de CONTACTO'!E730),ISBLANK('Captura de datos de CONTACTO'!I730),ISBLANK('Captura de datos de CONTACTO'!J730),ISBLANK('Captura de datos de CONTACTO'!L730),ISBLANK('Captura de datos de CONTACTO'!M730),ISBLANK('Captura de datos de CONTACTO'!N730)),TRUE,FALSE)</f>
        <v>1</v>
      </c>
    </row>
    <row r="731" spans="1:2" x14ac:dyDescent="0.3">
      <c r="A731" s="42" t="b">
        <f>IF(COUNTA('Captura de datos de CONTACTO'!A731:AG731)-COUNTIF('Captura de datos de CONTACTO'!A731:AG731,"#N/A")&gt;0,TRUE,FALSE)</f>
        <v>0</v>
      </c>
      <c r="B731" t="b">
        <f>IF(OR(ISBLANK('Captura de datos de CONTACTO'!B731),ISBLANK('Captura de datos de CONTACTO'!C731),ISBLANK('Captura de datos de CONTACTO'!D731),ISBLANK('Captura de datos de CONTACTO'!E731),ISBLANK('Captura de datos de CONTACTO'!I731),ISBLANK('Captura de datos de CONTACTO'!J731),ISBLANK('Captura de datos de CONTACTO'!L731),ISBLANK('Captura de datos de CONTACTO'!M731),ISBLANK('Captura de datos de CONTACTO'!N731)),TRUE,FALSE)</f>
        <v>1</v>
      </c>
    </row>
    <row r="732" spans="1:2" x14ac:dyDescent="0.3">
      <c r="A732" s="42" t="b">
        <f>IF(COUNTA('Captura de datos de CONTACTO'!A732:AG732)-COUNTIF('Captura de datos de CONTACTO'!A732:AG732,"#N/A")&gt;0,TRUE,FALSE)</f>
        <v>0</v>
      </c>
      <c r="B732" t="b">
        <f>IF(OR(ISBLANK('Captura de datos de CONTACTO'!B732),ISBLANK('Captura de datos de CONTACTO'!C732),ISBLANK('Captura de datos de CONTACTO'!D732),ISBLANK('Captura de datos de CONTACTO'!E732),ISBLANK('Captura de datos de CONTACTO'!I732),ISBLANK('Captura de datos de CONTACTO'!J732),ISBLANK('Captura de datos de CONTACTO'!L732),ISBLANK('Captura de datos de CONTACTO'!M732),ISBLANK('Captura de datos de CONTACTO'!N732)),TRUE,FALSE)</f>
        <v>1</v>
      </c>
    </row>
    <row r="733" spans="1:2" x14ac:dyDescent="0.3">
      <c r="A733" s="42" t="b">
        <f>IF(COUNTA('Captura de datos de CONTACTO'!A733:AG733)-COUNTIF('Captura de datos de CONTACTO'!A733:AG733,"#N/A")&gt;0,TRUE,FALSE)</f>
        <v>0</v>
      </c>
      <c r="B733" t="b">
        <f>IF(OR(ISBLANK('Captura de datos de CONTACTO'!B733),ISBLANK('Captura de datos de CONTACTO'!C733),ISBLANK('Captura de datos de CONTACTO'!D733),ISBLANK('Captura de datos de CONTACTO'!E733),ISBLANK('Captura de datos de CONTACTO'!I733),ISBLANK('Captura de datos de CONTACTO'!J733),ISBLANK('Captura de datos de CONTACTO'!L733),ISBLANK('Captura de datos de CONTACTO'!M733),ISBLANK('Captura de datos de CONTACTO'!N733)),TRUE,FALSE)</f>
        <v>1</v>
      </c>
    </row>
    <row r="734" spans="1:2" x14ac:dyDescent="0.3">
      <c r="A734" s="42" t="b">
        <f>IF(COUNTA('Captura de datos de CONTACTO'!A734:AG734)-COUNTIF('Captura de datos de CONTACTO'!A734:AG734,"#N/A")&gt;0,TRUE,FALSE)</f>
        <v>0</v>
      </c>
      <c r="B734" t="b">
        <f>IF(OR(ISBLANK('Captura de datos de CONTACTO'!B734),ISBLANK('Captura de datos de CONTACTO'!C734),ISBLANK('Captura de datos de CONTACTO'!D734),ISBLANK('Captura de datos de CONTACTO'!E734),ISBLANK('Captura de datos de CONTACTO'!I734),ISBLANK('Captura de datos de CONTACTO'!J734),ISBLANK('Captura de datos de CONTACTO'!L734),ISBLANK('Captura de datos de CONTACTO'!M734),ISBLANK('Captura de datos de CONTACTO'!N734)),TRUE,FALSE)</f>
        <v>1</v>
      </c>
    </row>
    <row r="735" spans="1:2" x14ac:dyDescent="0.3">
      <c r="A735" s="42" t="b">
        <f>IF(COUNTA('Captura de datos de CONTACTO'!A735:AG735)-COUNTIF('Captura de datos de CONTACTO'!A735:AG735,"#N/A")&gt;0,TRUE,FALSE)</f>
        <v>0</v>
      </c>
      <c r="B735" t="b">
        <f>IF(OR(ISBLANK('Captura de datos de CONTACTO'!B735),ISBLANK('Captura de datos de CONTACTO'!C735),ISBLANK('Captura de datos de CONTACTO'!D735),ISBLANK('Captura de datos de CONTACTO'!E735),ISBLANK('Captura de datos de CONTACTO'!I735),ISBLANK('Captura de datos de CONTACTO'!J735),ISBLANK('Captura de datos de CONTACTO'!L735),ISBLANK('Captura de datos de CONTACTO'!M735),ISBLANK('Captura de datos de CONTACTO'!N735)),TRUE,FALSE)</f>
        <v>1</v>
      </c>
    </row>
    <row r="736" spans="1:2" x14ac:dyDescent="0.3">
      <c r="A736" s="42" t="b">
        <f>IF(COUNTA('Captura de datos de CONTACTO'!A736:AG736)-COUNTIF('Captura de datos de CONTACTO'!A736:AG736,"#N/A")&gt;0,TRUE,FALSE)</f>
        <v>0</v>
      </c>
      <c r="B736" t="b">
        <f>IF(OR(ISBLANK('Captura de datos de CONTACTO'!B736),ISBLANK('Captura de datos de CONTACTO'!C736),ISBLANK('Captura de datos de CONTACTO'!D736),ISBLANK('Captura de datos de CONTACTO'!E736),ISBLANK('Captura de datos de CONTACTO'!I736),ISBLANK('Captura de datos de CONTACTO'!J736),ISBLANK('Captura de datos de CONTACTO'!L736),ISBLANK('Captura de datos de CONTACTO'!M736),ISBLANK('Captura de datos de CONTACTO'!N736)),TRUE,FALSE)</f>
        <v>1</v>
      </c>
    </row>
    <row r="737" spans="1:2" x14ac:dyDescent="0.3">
      <c r="A737" s="42" t="b">
        <f>IF(COUNTA('Captura de datos de CONTACTO'!A737:AG737)-COUNTIF('Captura de datos de CONTACTO'!A737:AG737,"#N/A")&gt;0,TRUE,FALSE)</f>
        <v>0</v>
      </c>
      <c r="B737" t="b">
        <f>IF(OR(ISBLANK('Captura de datos de CONTACTO'!B737),ISBLANK('Captura de datos de CONTACTO'!C737),ISBLANK('Captura de datos de CONTACTO'!D737),ISBLANK('Captura de datos de CONTACTO'!E737),ISBLANK('Captura de datos de CONTACTO'!I737),ISBLANK('Captura de datos de CONTACTO'!J737),ISBLANK('Captura de datos de CONTACTO'!L737),ISBLANK('Captura de datos de CONTACTO'!M737),ISBLANK('Captura de datos de CONTACTO'!N737)),TRUE,FALSE)</f>
        <v>1</v>
      </c>
    </row>
    <row r="738" spans="1:2" x14ac:dyDescent="0.3">
      <c r="A738" s="42" t="b">
        <f>IF(COUNTA('Captura de datos de CONTACTO'!A738:AG738)-COUNTIF('Captura de datos de CONTACTO'!A738:AG738,"#N/A")&gt;0,TRUE,FALSE)</f>
        <v>0</v>
      </c>
      <c r="B738" t="b">
        <f>IF(OR(ISBLANK('Captura de datos de CONTACTO'!B738),ISBLANK('Captura de datos de CONTACTO'!C738),ISBLANK('Captura de datos de CONTACTO'!D738),ISBLANK('Captura de datos de CONTACTO'!E738),ISBLANK('Captura de datos de CONTACTO'!I738),ISBLANK('Captura de datos de CONTACTO'!J738),ISBLANK('Captura de datos de CONTACTO'!L738),ISBLANK('Captura de datos de CONTACTO'!M738),ISBLANK('Captura de datos de CONTACTO'!N738)),TRUE,FALSE)</f>
        <v>1</v>
      </c>
    </row>
    <row r="739" spans="1:2" x14ac:dyDescent="0.3">
      <c r="A739" s="42" t="b">
        <f>IF(COUNTA('Captura de datos de CONTACTO'!A739:AG739)-COUNTIF('Captura de datos de CONTACTO'!A739:AG739,"#N/A")&gt;0,TRUE,FALSE)</f>
        <v>0</v>
      </c>
      <c r="B739" t="b">
        <f>IF(OR(ISBLANK('Captura de datos de CONTACTO'!B739),ISBLANK('Captura de datos de CONTACTO'!C739),ISBLANK('Captura de datos de CONTACTO'!D739),ISBLANK('Captura de datos de CONTACTO'!E739),ISBLANK('Captura de datos de CONTACTO'!I739),ISBLANK('Captura de datos de CONTACTO'!J739),ISBLANK('Captura de datos de CONTACTO'!L739),ISBLANK('Captura de datos de CONTACTO'!M739),ISBLANK('Captura de datos de CONTACTO'!N739)),TRUE,FALSE)</f>
        <v>1</v>
      </c>
    </row>
    <row r="740" spans="1:2" x14ac:dyDescent="0.3">
      <c r="A740" s="42" t="b">
        <f>IF(COUNTA('Captura de datos de CONTACTO'!A740:AG740)-COUNTIF('Captura de datos de CONTACTO'!A740:AG740,"#N/A")&gt;0,TRUE,FALSE)</f>
        <v>0</v>
      </c>
      <c r="B740" t="b">
        <f>IF(OR(ISBLANK('Captura de datos de CONTACTO'!B740),ISBLANK('Captura de datos de CONTACTO'!C740),ISBLANK('Captura de datos de CONTACTO'!D740),ISBLANK('Captura de datos de CONTACTO'!E740),ISBLANK('Captura de datos de CONTACTO'!I740),ISBLANK('Captura de datos de CONTACTO'!J740),ISBLANK('Captura de datos de CONTACTO'!L740),ISBLANK('Captura de datos de CONTACTO'!M740),ISBLANK('Captura de datos de CONTACTO'!N740)),TRUE,FALSE)</f>
        <v>1</v>
      </c>
    </row>
    <row r="741" spans="1:2" x14ac:dyDescent="0.3">
      <c r="A741" s="42" t="b">
        <f>IF(COUNTA('Captura de datos de CONTACTO'!A741:AG741)-COUNTIF('Captura de datos de CONTACTO'!A741:AG741,"#N/A")&gt;0,TRUE,FALSE)</f>
        <v>0</v>
      </c>
      <c r="B741" t="b">
        <f>IF(OR(ISBLANK('Captura de datos de CONTACTO'!B741),ISBLANK('Captura de datos de CONTACTO'!C741),ISBLANK('Captura de datos de CONTACTO'!D741),ISBLANK('Captura de datos de CONTACTO'!E741),ISBLANK('Captura de datos de CONTACTO'!I741),ISBLANK('Captura de datos de CONTACTO'!J741),ISBLANK('Captura de datos de CONTACTO'!L741),ISBLANK('Captura de datos de CONTACTO'!M741),ISBLANK('Captura de datos de CONTACTO'!N741)),TRUE,FALSE)</f>
        <v>1</v>
      </c>
    </row>
    <row r="742" spans="1:2" x14ac:dyDescent="0.3">
      <c r="A742" s="42" t="b">
        <f>IF(COUNTA('Captura de datos de CONTACTO'!A742:AG742)-COUNTIF('Captura de datos de CONTACTO'!A742:AG742,"#N/A")&gt;0,TRUE,FALSE)</f>
        <v>0</v>
      </c>
      <c r="B742" t="b">
        <f>IF(OR(ISBLANK('Captura de datos de CONTACTO'!B742),ISBLANK('Captura de datos de CONTACTO'!C742),ISBLANK('Captura de datos de CONTACTO'!D742),ISBLANK('Captura de datos de CONTACTO'!E742),ISBLANK('Captura de datos de CONTACTO'!I742),ISBLANK('Captura de datos de CONTACTO'!J742),ISBLANK('Captura de datos de CONTACTO'!L742),ISBLANK('Captura de datos de CONTACTO'!M742),ISBLANK('Captura de datos de CONTACTO'!N742)),TRUE,FALSE)</f>
        <v>1</v>
      </c>
    </row>
    <row r="743" spans="1:2" x14ac:dyDescent="0.3">
      <c r="A743" s="42" t="b">
        <f>IF(COUNTA('Captura de datos de CONTACTO'!A743:AG743)-COUNTIF('Captura de datos de CONTACTO'!A743:AG743,"#N/A")&gt;0,TRUE,FALSE)</f>
        <v>0</v>
      </c>
      <c r="B743" t="b">
        <f>IF(OR(ISBLANK('Captura de datos de CONTACTO'!B743),ISBLANK('Captura de datos de CONTACTO'!C743),ISBLANK('Captura de datos de CONTACTO'!D743),ISBLANK('Captura de datos de CONTACTO'!E743),ISBLANK('Captura de datos de CONTACTO'!I743),ISBLANK('Captura de datos de CONTACTO'!J743),ISBLANK('Captura de datos de CONTACTO'!L743),ISBLANK('Captura de datos de CONTACTO'!M743),ISBLANK('Captura de datos de CONTACTO'!N743)),TRUE,FALSE)</f>
        <v>1</v>
      </c>
    </row>
    <row r="744" spans="1:2" x14ac:dyDescent="0.3">
      <c r="A744" s="42" t="b">
        <f>IF(COUNTA('Captura de datos de CONTACTO'!A744:AG744)-COUNTIF('Captura de datos de CONTACTO'!A744:AG744,"#N/A")&gt;0,TRUE,FALSE)</f>
        <v>0</v>
      </c>
      <c r="B744" t="b">
        <f>IF(OR(ISBLANK('Captura de datos de CONTACTO'!B744),ISBLANK('Captura de datos de CONTACTO'!C744),ISBLANK('Captura de datos de CONTACTO'!D744),ISBLANK('Captura de datos de CONTACTO'!E744),ISBLANK('Captura de datos de CONTACTO'!I744),ISBLANK('Captura de datos de CONTACTO'!J744),ISBLANK('Captura de datos de CONTACTO'!L744),ISBLANK('Captura de datos de CONTACTO'!M744),ISBLANK('Captura de datos de CONTACTO'!N744)),TRUE,FALSE)</f>
        <v>1</v>
      </c>
    </row>
    <row r="745" spans="1:2" x14ac:dyDescent="0.3">
      <c r="A745" s="42" t="b">
        <f>IF(COUNTA('Captura de datos de CONTACTO'!A745:AG745)-COUNTIF('Captura de datos de CONTACTO'!A745:AG745,"#N/A")&gt;0,TRUE,FALSE)</f>
        <v>0</v>
      </c>
      <c r="B745" t="b">
        <f>IF(OR(ISBLANK('Captura de datos de CONTACTO'!B745),ISBLANK('Captura de datos de CONTACTO'!C745),ISBLANK('Captura de datos de CONTACTO'!D745),ISBLANK('Captura de datos de CONTACTO'!E745),ISBLANK('Captura de datos de CONTACTO'!I745),ISBLANK('Captura de datos de CONTACTO'!J745),ISBLANK('Captura de datos de CONTACTO'!L745),ISBLANK('Captura de datos de CONTACTO'!M745),ISBLANK('Captura de datos de CONTACTO'!N745)),TRUE,FALSE)</f>
        <v>1</v>
      </c>
    </row>
    <row r="746" spans="1:2" x14ac:dyDescent="0.3">
      <c r="A746" s="42" t="b">
        <f>IF(COUNTA('Captura de datos de CONTACTO'!A746:AG746)-COUNTIF('Captura de datos de CONTACTO'!A746:AG746,"#N/A")&gt;0,TRUE,FALSE)</f>
        <v>0</v>
      </c>
      <c r="B746" t="b">
        <f>IF(OR(ISBLANK('Captura de datos de CONTACTO'!B746),ISBLANK('Captura de datos de CONTACTO'!C746),ISBLANK('Captura de datos de CONTACTO'!D746),ISBLANK('Captura de datos de CONTACTO'!E746),ISBLANK('Captura de datos de CONTACTO'!I746),ISBLANK('Captura de datos de CONTACTO'!J746),ISBLANK('Captura de datos de CONTACTO'!L746),ISBLANK('Captura de datos de CONTACTO'!M746),ISBLANK('Captura de datos de CONTACTO'!N746)),TRUE,FALSE)</f>
        <v>1</v>
      </c>
    </row>
    <row r="747" spans="1:2" x14ac:dyDescent="0.3">
      <c r="A747" s="42" t="b">
        <f>IF(COUNTA('Captura de datos de CONTACTO'!A747:AG747)-COUNTIF('Captura de datos de CONTACTO'!A747:AG747,"#N/A")&gt;0,TRUE,FALSE)</f>
        <v>0</v>
      </c>
      <c r="B747" t="b">
        <f>IF(OR(ISBLANK('Captura de datos de CONTACTO'!B747),ISBLANK('Captura de datos de CONTACTO'!C747),ISBLANK('Captura de datos de CONTACTO'!D747),ISBLANK('Captura de datos de CONTACTO'!E747),ISBLANK('Captura de datos de CONTACTO'!I747),ISBLANK('Captura de datos de CONTACTO'!J747),ISBLANK('Captura de datos de CONTACTO'!L747),ISBLANK('Captura de datos de CONTACTO'!M747),ISBLANK('Captura de datos de CONTACTO'!N747)),TRUE,FALSE)</f>
        <v>1</v>
      </c>
    </row>
    <row r="748" spans="1:2" x14ac:dyDescent="0.3">
      <c r="A748" s="42" t="b">
        <f>IF(COUNTA('Captura de datos de CONTACTO'!A748:AG748)-COUNTIF('Captura de datos de CONTACTO'!A748:AG748,"#N/A")&gt;0,TRUE,FALSE)</f>
        <v>0</v>
      </c>
      <c r="B748" t="b">
        <f>IF(OR(ISBLANK('Captura de datos de CONTACTO'!B748),ISBLANK('Captura de datos de CONTACTO'!C748),ISBLANK('Captura de datos de CONTACTO'!D748),ISBLANK('Captura de datos de CONTACTO'!E748),ISBLANK('Captura de datos de CONTACTO'!I748),ISBLANK('Captura de datos de CONTACTO'!J748),ISBLANK('Captura de datos de CONTACTO'!L748),ISBLANK('Captura de datos de CONTACTO'!M748),ISBLANK('Captura de datos de CONTACTO'!N748)),TRUE,FALSE)</f>
        <v>1</v>
      </c>
    </row>
    <row r="749" spans="1:2" x14ac:dyDescent="0.3">
      <c r="A749" s="42" t="b">
        <f>IF(COUNTA('Captura de datos de CONTACTO'!A749:AG749)-COUNTIF('Captura de datos de CONTACTO'!A749:AG749,"#N/A")&gt;0,TRUE,FALSE)</f>
        <v>0</v>
      </c>
      <c r="B749" t="b">
        <f>IF(OR(ISBLANK('Captura de datos de CONTACTO'!B749),ISBLANK('Captura de datos de CONTACTO'!C749),ISBLANK('Captura de datos de CONTACTO'!D749),ISBLANK('Captura de datos de CONTACTO'!E749),ISBLANK('Captura de datos de CONTACTO'!I749),ISBLANK('Captura de datos de CONTACTO'!J749),ISBLANK('Captura de datos de CONTACTO'!L749),ISBLANK('Captura de datos de CONTACTO'!M749),ISBLANK('Captura de datos de CONTACTO'!N749)),TRUE,FALSE)</f>
        <v>1</v>
      </c>
    </row>
    <row r="750" spans="1:2" x14ac:dyDescent="0.3">
      <c r="A750" s="42" t="b">
        <f>IF(COUNTA('Captura de datos de CONTACTO'!A750:AG750)-COUNTIF('Captura de datos de CONTACTO'!A750:AG750,"#N/A")&gt;0,TRUE,FALSE)</f>
        <v>0</v>
      </c>
      <c r="B750" t="b">
        <f>IF(OR(ISBLANK('Captura de datos de CONTACTO'!B750),ISBLANK('Captura de datos de CONTACTO'!C750),ISBLANK('Captura de datos de CONTACTO'!D750),ISBLANK('Captura de datos de CONTACTO'!E750),ISBLANK('Captura de datos de CONTACTO'!I750),ISBLANK('Captura de datos de CONTACTO'!J750),ISBLANK('Captura de datos de CONTACTO'!L750),ISBLANK('Captura de datos de CONTACTO'!M750),ISBLANK('Captura de datos de CONTACTO'!N750)),TRUE,FALSE)</f>
        <v>1</v>
      </c>
    </row>
    <row r="751" spans="1:2" x14ac:dyDescent="0.3">
      <c r="A751" s="42" t="b">
        <f>IF(COUNTA('Captura de datos de CONTACTO'!A751:AG751)-COUNTIF('Captura de datos de CONTACTO'!A751:AG751,"#N/A")&gt;0,TRUE,FALSE)</f>
        <v>0</v>
      </c>
      <c r="B751" t="b">
        <f>IF(OR(ISBLANK('Captura de datos de CONTACTO'!B751),ISBLANK('Captura de datos de CONTACTO'!C751),ISBLANK('Captura de datos de CONTACTO'!D751),ISBLANK('Captura de datos de CONTACTO'!E751),ISBLANK('Captura de datos de CONTACTO'!I751),ISBLANK('Captura de datos de CONTACTO'!J751),ISBLANK('Captura de datos de CONTACTO'!L751),ISBLANK('Captura de datos de CONTACTO'!M751),ISBLANK('Captura de datos de CONTACTO'!N751)),TRUE,FALSE)</f>
        <v>1</v>
      </c>
    </row>
    <row r="752" spans="1:2" x14ac:dyDescent="0.3">
      <c r="A752" s="42" t="b">
        <f>IF(COUNTA('Captura de datos de CONTACTO'!A752:AG752)-COUNTIF('Captura de datos de CONTACTO'!A752:AG752,"#N/A")&gt;0,TRUE,FALSE)</f>
        <v>0</v>
      </c>
      <c r="B752" t="b">
        <f>IF(OR(ISBLANK('Captura de datos de CONTACTO'!B752),ISBLANK('Captura de datos de CONTACTO'!C752),ISBLANK('Captura de datos de CONTACTO'!D752),ISBLANK('Captura de datos de CONTACTO'!E752),ISBLANK('Captura de datos de CONTACTO'!I752),ISBLANK('Captura de datos de CONTACTO'!J752),ISBLANK('Captura de datos de CONTACTO'!L752),ISBLANK('Captura de datos de CONTACTO'!M752),ISBLANK('Captura de datos de CONTACTO'!N752)),TRUE,FALSE)</f>
        <v>1</v>
      </c>
    </row>
    <row r="753" spans="1:2" x14ac:dyDescent="0.3">
      <c r="A753" s="42" t="b">
        <f>IF(COUNTA('Captura de datos de CONTACTO'!A753:AG753)-COUNTIF('Captura de datos de CONTACTO'!A753:AG753,"#N/A")&gt;0,TRUE,FALSE)</f>
        <v>0</v>
      </c>
      <c r="B753" t="b">
        <f>IF(OR(ISBLANK('Captura de datos de CONTACTO'!B753),ISBLANK('Captura de datos de CONTACTO'!C753),ISBLANK('Captura de datos de CONTACTO'!D753),ISBLANK('Captura de datos de CONTACTO'!E753),ISBLANK('Captura de datos de CONTACTO'!I753),ISBLANK('Captura de datos de CONTACTO'!J753),ISBLANK('Captura de datos de CONTACTO'!L753),ISBLANK('Captura de datos de CONTACTO'!M753),ISBLANK('Captura de datos de CONTACTO'!N753)),TRUE,FALSE)</f>
        <v>1</v>
      </c>
    </row>
    <row r="754" spans="1:2" x14ac:dyDescent="0.3">
      <c r="A754" s="42" t="b">
        <f>IF(COUNTA('Captura de datos de CONTACTO'!A754:AG754)-COUNTIF('Captura de datos de CONTACTO'!A754:AG754,"#N/A")&gt;0,TRUE,FALSE)</f>
        <v>0</v>
      </c>
      <c r="B754" t="b">
        <f>IF(OR(ISBLANK('Captura de datos de CONTACTO'!B754),ISBLANK('Captura de datos de CONTACTO'!C754),ISBLANK('Captura de datos de CONTACTO'!D754),ISBLANK('Captura de datos de CONTACTO'!E754),ISBLANK('Captura de datos de CONTACTO'!I754),ISBLANK('Captura de datos de CONTACTO'!J754),ISBLANK('Captura de datos de CONTACTO'!L754),ISBLANK('Captura de datos de CONTACTO'!M754),ISBLANK('Captura de datos de CONTACTO'!N754)),TRUE,FALSE)</f>
        <v>1</v>
      </c>
    </row>
    <row r="755" spans="1:2" x14ac:dyDescent="0.3">
      <c r="A755" s="42" t="b">
        <f>IF(COUNTA('Captura de datos de CONTACTO'!A755:AG755)-COUNTIF('Captura de datos de CONTACTO'!A755:AG755,"#N/A")&gt;0,TRUE,FALSE)</f>
        <v>0</v>
      </c>
      <c r="B755" t="b">
        <f>IF(OR(ISBLANK('Captura de datos de CONTACTO'!B755),ISBLANK('Captura de datos de CONTACTO'!C755),ISBLANK('Captura de datos de CONTACTO'!D755),ISBLANK('Captura de datos de CONTACTO'!E755),ISBLANK('Captura de datos de CONTACTO'!I755),ISBLANK('Captura de datos de CONTACTO'!J755),ISBLANK('Captura de datos de CONTACTO'!L755),ISBLANK('Captura de datos de CONTACTO'!M755),ISBLANK('Captura de datos de CONTACTO'!N755)),TRUE,FALSE)</f>
        <v>1</v>
      </c>
    </row>
    <row r="756" spans="1:2" x14ac:dyDescent="0.3">
      <c r="A756" s="42" t="b">
        <f>IF(COUNTA('Captura de datos de CONTACTO'!A756:AG756)-COUNTIF('Captura de datos de CONTACTO'!A756:AG756,"#N/A")&gt;0,TRUE,FALSE)</f>
        <v>0</v>
      </c>
      <c r="B756" t="b">
        <f>IF(OR(ISBLANK('Captura de datos de CONTACTO'!B756),ISBLANK('Captura de datos de CONTACTO'!C756),ISBLANK('Captura de datos de CONTACTO'!D756),ISBLANK('Captura de datos de CONTACTO'!E756),ISBLANK('Captura de datos de CONTACTO'!I756),ISBLANK('Captura de datos de CONTACTO'!J756),ISBLANK('Captura de datos de CONTACTO'!L756),ISBLANK('Captura de datos de CONTACTO'!M756),ISBLANK('Captura de datos de CONTACTO'!N756)),TRUE,FALSE)</f>
        <v>1</v>
      </c>
    </row>
    <row r="757" spans="1:2" x14ac:dyDescent="0.3">
      <c r="A757" s="42" t="b">
        <f>IF(COUNTA('Captura de datos de CONTACTO'!A757:AG757)-COUNTIF('Captura de datos de CONTACTO'!A757:AG757,"#N/A")&gt;0,TRUE,FALSE)</f>
        <v>0</v>
      </c>
      <c r="B757" t="b">
        <f>IF(OR(ISBLANK('Captura de datos de CONTACTO'!B757),ISBLANK('Captura de datos de CONTACTO'!C757),ISBLANK('Captura de datos de CONTACTO'!D757),ISBLANK('Captura de datos de CONTACTO'!E757),ISBLANK('Captura de datos de CONTACTO'!I757),ISBLANK('Captura de datos de CONTACTO'!J757),ISBLANK('Captura de datos de CONTACTO'!L757),ISBLANK('Captura de datos de CONTACTO'!M757),ISBLANK('Captura de datos de CONTACTO'!N757)),TRUE,FALSE)</f>
        <v>1</v>
      </c>
    </row>
    <row r="758" spans="1:2" x14ac:dyDescent="0.3">
      <c r="A758" s="42" t="b">
        <f>IF(COUNTA('Captura de datos de CONTACTO'!A758:AG758)-COUNTIF('Captura de datos de CONTACTO'!A758:AG758,"#N/A")&gt;0,TRUE,FALSE)</f>
        <v>0</v>
      </c>
      <c r="B758" t="b">
        <f>IF(OR(ISBLANK('Captura de datos de CONTACTO'!B758),ISBLANK('Captura de datos de CONTACTO'!C758),ISBLANK('Captura de datos de CONTACTO'!D758),ISBLANK('Captura de datos de CONTACTO'!E758),ISBLANK('Captura de datos de CONTACTO'!I758),ISBLANK('Captura de datos de CONTACTO'!J758),ISBLANK('Captura de datos de CONTACTO'!L758),ISBLANK('Captura de datos de CONTACTO'!M758),ISBLANK('Captura de datos de CONTACTO'!N758)),TRUE,FALSE)</f>
        <v>1</v>
      </c>
    </row>
    <row r="759" spans="1:2" x14ac:dyDescent="0.3">
      <c r="A759" s="42" t="b">
        <f>IF(COUNTA('Captura de datos de CONTACTO'!A759:AG759)-COUNTIF('Captura de datos de CONTACTO'!A759:AG759,"#N/A")&gt;0,TRUE,FALSE)</f>
        <v>0</v>
      </c>
      <c r="B759" t="b">
        <f>IF(OR(ISBLANK('Captura de datos de CONTACTO'!B759),ISBLANK('Captura de datos de CONTACTO'!C759),ISBLANK('Captura de datos de CONTACTO'!D759),ISBLANK('Captura de datos de CONTACTO'!E759),ISBLANK('Captura de datos de CONTACTO'!I759),ISBLANK('Captura de datos de CONTACTO'!J759),ISBLANK('Captura de datos de CONTACTO'!L759),ISBLANK('Captura de datos de CONTACTO'!M759),ISBLANK('Captura de datos de CONTACTO'!N759)),TRUE,FALSE)</f>
        <v>1</v>
      </c>
    </row>
    <row r="760" spans="1:2" x14ac:dyDescent="0.3">
      <c r="A760" s="42" t="b">
        <f>IF(COUNTA('Captura de datos de CONTACTO'!A760:AG760)-COUNTIF('Captura de datos de CONTACTO'!A760:AG760,"#N/A")&gt;0,TRUE,FALSE)</f>
        <v>0</v>
      </c>
      <c r="B760" t="b">
        <f>IF(OR(ISBLANK('Captura de datos de CONTACTO'!B760),ISBLANK('Captura de datos de CONTACTO'!C760),ISBLANK('Captura de datos de CONTACTO'!D760),ISBLANK('Captura de datos de CONTACTO'!E760),ISBLANK('Captura de datos de CONTACTO'!I760),ISBLANK('Captura de datos de CONTACTO'!J760),ISBLANK('Captura de datos de CONTACTO'!L760),ISBLANK('Captura de datos de CONTACTO'!M760),ISBLANK('Captura de datos de CONTACTO'!N760)),TRUE,FALSE)</f>
        <v>1</v>
      </c>
    </row>
    <row r="761" spans="1:2" x14ac:dyDescent="0.3">
      <c r="A761" s="42" t="b">
        <f>IF(COUNTA('Captura de datos de CONTACTO'!A761:AG761)-COUNTIF('Captura de datos de CONTACTO'!A761:AG761,"#N/A")&gt;0,TRUE,FALSE)</f>
        <v>0</v>
      </c>
      <c r="B761" t="b">
        <f>IF(OR(ISBLANK('Captura de datos de CONTACTO'!B761),ISBLANK('Captura de datos de CONTACTO'!C761),ISBLANK('Captura de datos de CONTACTO'!D761),ISBLANK('Captura de datos de CONTACTO'!E761),ISBLANK('Captura de datos de CONTACTO'!I761),ISBLANK('Captura de datos de CONTACTO'!J761),ISBLANK('Captura de datos de CONTACTO'!L761),ISBLANK('Captura de datos de CONTACTO'!M761),ISBLANK('Captura de datos de CONTACTO'!N761)),TRUE,FALSE)</f>
        <v>1</v>
      </c>
    </row>
    <row r="762" spans="1:2" x14ac:dyDescent="0.3">
      <c r="A762" s="42" t="b">
        <f>IF(COUNTA('Captura de datos de CONTACTO'!A762:AG762)-COUNTIF('Captura de datos de CONTACTO'!A762:AG762,"#N/A")&gt;0,TRUE,FALSE)</f>
        <v>0</v>
      </c>
      <c r="B762" t="b">
        <f>IF(OR(ISBLANK('Captura de datos de CONTACTO'!B762),ISBLANK('Captura de datos de CONTACTO'!C762),ISBLANK('Captura de datos de CONTACTO'!D762),ISBLANK('Captura de datos de CONTACTO'!E762),ISBLANK('Captura de datos de CONTACTO'!I762),ISBLANK('Captura de datos de CONTACTO'!J762),ISBLANK('Captura de datos de CONTACTO'!L762),ISBLANK('Captura de datos de CONTACTO'!M762),ISBLANK('Captura de datos de CONTACTO'!N762)),TRUE,FALSE)</f>
        <v>1</v>
      </c>
    </row>
    <row r="763" spans="1:2" x14ac:dyDescent="0.3">
      <c r="A763" s="42" t="b">
        <f>IF(COUNTA('Captura de datos de CONTACTO'!A763:AG763)-COUNTIF('Captura de datos de CONTACTO'!A763:AG763,"#N/A")&gt;0,TRUE,FALSE)</f>
        <v>0</v>
      </c>
      <c r="B763" t="b">
        <f>IF(OR(ISBLANK('Captura de datos de CONTACTO'!B763),ISBLANK('Captura de datos de CONTACTO'!C763),ISBLANK('Captura de datos de CONTACTO'!D763),ISBLANK('Captura de datos de CONTACTO'!E763),ISBLANK('Captura de datos de CONTACTO'!I763),ISBLANK('Captura de datos de CONTACTO'!J763),ISBLANK('Captura de datos de CONTACTO'!L763),ISBLANK('Captura de datos de CONTACTO'!M763),ISBLANK('Captura de datos de CONTACTO'!N763)),TRUE,FALSE)</f>
        <v>1</v>
      </c>
    </row>
    <row r="764" spans="1:2" x14ac:dyDescent="0.3">
      <c r="A764" s="42" t="b">
        <f>IF(COUNTA('Captura de datos de CONTACTO'!A764:AG764)-COUNTIF('Captura de datos de CONTACTO'!A764:AG764,"#N/A")&gt;0,TRUE,FALSE)</f>
        <v>0</v>
      </c>
      <c r="B764" t="b">
        <f>IF(OR(ISBLANK('Captura de datos de CONTACTO'!B764),ISBLANK('Captura de datos de CONTACTO'!C764),ISBLANK('Captura de datos de CONTACTO'!D764),ISBLANK('Captura de datos de CONTACTO'!E764),ISBLANK('Captura de datos de CONTACTO'!I764),ISBLANK('Captura de datos de CONTACTO'!J764),ISBLANK('Captura de datos de CONTACTO'!L764),ISBLANK('Captura de datos de CONTACTO'!M764),ISBLANK('Captura de datos de CONTACTO'!N764)),TRUE,FALSE)</f>
        <v>1</v>
      </c>
    </row>
    <row r="765" spans="1:2" x14ac:dyDescent="0.3">
      <c r="A765" s="42" t="b">
        <f>IF(COUNTA('Captura de datos de CONTACTO'!A765:AG765)-COUNTIF('Captura de datos de CONTACTO'!A765:AG765,"#N/A")&gt;0,TRUE,FALSE)</f>
        <v>0</v>
      </c>
      <c r="B765" t="b">
        <f>IF(OR(ISBLANK('Captura de datos de CONTACTO'!B765),ISBLANK('Captura de datos de CONTACTO'!C765),ISBLANK('Captura de datos de CONTACTO'!D765),ISBLANK('Captura de datos de CONTACTO'!E765),ISBLANK('Captura de datos de CONTACTO'!I765),ISBLANK('Captura de datos de CONTACTO'!J765),ISBLANK('Captura de datos de CONTACTO'!L765),ISBLANK('Captura de datos de CONTACTO'!M765),ISBLANK('Captura de datos de CONTACTO'!N765)),TRUE,FALSE)</f>
        <v>1</v>
      </c>
    </row>
    <row r="766" spans="1:2" x14ac:dyDescent="0.3">
      <c r="A766" s="42" t="b">
        <f>IF(COUNTA('Captura de datos de CONTACTO'!A766:AG766)-COUNTIF('Captura de datos de CONTACTO'!A766:AG766,"#N/A")&gt;0,TRUE,FALSE)</f>
        <v>0</v>
      </c>
      <c r="B766" t="b">
        <f>IF(OR(ISBLANK('Captura de datos de CONTACTO'!B766),ISBLANK('Captura de datos de CONTACTO'!C766),ISBLANK('Captura de datos de CONTACTO'!D766),ISBLANK('Captura de datos de CONTACTO'!E766),ISBLANK('Captura de datos de CONTACTO'!I766),ISBLANK('Captura de datos de CONTACTO'!J766),ISBLANK('Captura de datos de CONTACTO'!L766),ISBLANK('Captura de datos de CONTACTO'!M766),ISBLANK('Captura de datos de CONTACTO'!N766)),TRUE,FALSE)</f>
        <v>1</v>
      </c>
    </row>
    <row r="767" spans="1:2" x14ac:dyDescent="0.3">
      <c r="A767" s="42" t="b">
        <f>IF(COUNTA('Captura de datos de CONTACTO'!A767:AG767)-COUNTIF('Captura de datos de CONTACTO'!A767:AG767,"#N/A")&gt;0,TRUE,FALSE)</f>
        <v>0</v>
      </c>
      <c r="B767" t="b">
        <f>IF(OR(ISBLANK('Captura de datos de CONTACTO'!B767),ISBLANK('Captura de datos de CONTACTO'!C767),ISBLANK('Captura de datos de CONTACTO'!D767),ISBLANK('Captura de datos de CONTACTO'!E767),ISBLANK('Captura de datos de CONTACTO'!I767),ISBLANK('Captura de datos de CONTACTO'!J767),ISBLANK('Captura de datos de CONTACTO'!L767),ISBLANK('Captura de datos de CONTACTO'!M767),ISBLANK('Captura de datos de CONTACTO'!N767)),TRUE,FALSE)</f>
        <v>1</v>
      </c>
    </row>
    <row r="768" spans="1:2" x14ac:dyDescent="0.3">
      <c r="A768" s="42" t="b">
        <f>IF(COUNTA('Captura de datos de CONTACTO'!A768:AG768)-COUNTIF('Captura de datos de CONTACTO'!A768:AG768,"#N/A")&gt;0,TRUE,FALSE)</f>
        <v>0</v>
      </c>
      <c r="B768" t="b">
        <f>IF(OR(ISBLANK('Captura de datos de CONTACTO'!B768),ISBLANK('Captura de datos de CONTACTO'!C768),ISBLANK('Captura de datos de CONTACTO'!D768),ISBLANK('Captura de datos de CONTACTO'!E768),ISBLANK('Captura de datos de CONTACTO'!I768),ISBLANK('Captura de datos de CONTACTO'!J768),ISBLANK('Captura de datos de CONTACTO'!L768),ISBLANK('Captura de datos de CONTACTO'!M768),ISBLANK('Captura de datos de CONTACTO'!N768)),TRUE,FALSE)</f>
        <v>1</v>
      </c>
    </row>
    <row r="769" spans="1:2" x14ac:dyDescent="0.3">
      <c r="A769" s="42" t="b">
        <f>IF(COUNTA('Captura de datos de CONTACTO'!A769:AG769)-COUNTIF('Captura de datos de CONTACTO'!A769:AG769,"#N/A")&gt;0,TRUE,FALSE)</f>
        <v>0</v>
      </c>
      <c r="B769" t="b">
        <f>IF(OR(ISBLANK('Captura de datos de CONTACTO'!B769),ISBLANK('Captura de datos de CONTACTO'!C769),ISBLANK('Captura de datos de CONTACTO'!D769),ISBLANK('Captura de datos de CONTACTO'!E769),ISBLANK('Captura de datos de CONTACTO'!I769),ISBLANK('Captura de datos de CONTACTO'!J769),ISBLANK('Captura de datos de CONTACTO'!L769),ISBLANK('Captura de datos de CONTACTO'!M769),ISBLANK('Captura de datos de CONTACTO'!N769)),TRUE,FALSE)</f>
        <v>1</v>
      </c>
    </row>
    <row r="770" spans="1:2" x14ac:dyDescent="0.3">
      <c r="A770" s="42" t="b">
        <f>IF(COUNTA('Captura de datos de CONTACTO'!A770:AG770)-COUNTIF('Captura de datos de CONTACTO'!A770:AG770,"#N/A")&gt;0,TRUE,FALSE)</f>
        <v>0</v>
      </c>
      <c r="B770" t="b">
        <f>IF(OR(ISBLANK('Captura de datos de CONTACTO'!B770),ISBLANK('Captura de datos de CONTACTO'!C770),ISBLANK('Captura de datos de CONTACTO'!D770),ISBLANK('Captura de datos de CONTACTO'!E770),ISBLANK('Captura de datos de CONTACTO'!I770),ISBLANK('Captura de datos de CONTACTO'!J770),ISBLANK('Captura de datos de CONTACTO'!L770),ISBLANK('Captura de datos de CONTACTO'!M770),ISBLANK('Captura de datos de CONTACTO'!N770)),TRUE,FALSE)</f>
        <v>1</v>
      </c>
    </row>
    <row r="771" spans="1:2" x14ac:dyDescent="0.3">
      <c r="A771" s="42" t="b">
        <f>IF(COUNTA('Captura de datos de CONTACTO'!A771:AG771)-COUNTIF('Captura de datos de CONTACTO'!A771:AG771,"#N/A")&gt;0,TRUE,FALSE)</f>
        <v>0</v>
      </c>
      <c r="B771" t="b">
        <f>IF(OR(ISBLANK('Captura de datos de CONTACTO'!B771),ISBLANK('Captura de datos de CONTACTO'!C771),ISBLANK('Captura de datos de CONTACTO'!D771),ISBLANK('Captura de datos de CONTACTO'!E771),ISBLANK('Captura de datos de CONTACTO'!I771),ISBLANK('Captura de datos de CONTACTO'!J771),ISBLANK('Captura de datos de CONTACTO'!L771),ISBLANK('Captura de datos de CONTACTO'!M771),ISBLANK('Captura de datos de CONTACTO'!N771)),TRUE,FALSE)</f>
        <v>1</v>
      </c>
    </row>
    <row r="772" spans="1:2" x14ac:dyDescent="0.3">
      <c r="A772" s="42" t="b">
        <f>IF(COUNTA('Captura de datos de CONTACTO'!A772:AG772)-COUNTIF('Captura de datos de CONTACTO'!A772:AG772,"#N/A")&gt;0,TRUE,FALSE)</f>
        <v>0</v>
      </c>
      <c r="B772" t="b">
        <f>IF(OR(ISBLANK('Captura de datos de CONTACTO'!B772),ISBLANK('Captura de datos de CONTACTO'!C772),ISBLANK('Captura de datos de CONTACTO'!D772),ISBLANK('Captura de datos de CONTACTO'!E772),ISBLANK('Captura de datos de CONTACTO'!I772),ISBLANK('Captura de datos de CONTACTO'!J772),ISBLANK('Captura de datos de CONTACTO'!L772),ISBLANK('Captura de datos de CONTACTO'!M772),ISBLANK('Captura de datos de CONTACTO'!N772)),TRUE,FALSE)</f>
        <v>1</v>
      </c>
    </row>
    <row r="773" spans="1:2" x14ac:dyDescent="0.3">
      <c r="A773" s="42" t="b">
        <f>IF(COUNTA('Captura de datos de CONTACTO'!A773:AG773)-COUNTIF('Captura de datos de CONTACTO'!A773:AG773,"#N/A")&gt;0,TRUE,FALSE)</f>
        <v>0</v>
      </c>
      <c r="B773" t="b">
        <f>IF(OR(ISBLANK('Captura de datos de CONTACTO'!B773),ISBLANK('Captura de datos de CONTACTO'!C773),ISBLANK('Captura de datos de CONTACTO'!D773),ISBLANK('Captura de datos de CONTACTO'!E773),ISBLANK('Captura de datos de CONTACTO'!I773),ISBLANK('Captura de datos de CONTACTO'!J773),ISBLANK('Captura de datos de CONTACTO'!L773),ISBLANK('Captura de datos de CONTACTO'!M773),ISBLANK('Captura de datos de CONTACTO'!N773)),TRUE,FALSE)</f>
        <v>1</v>
      </c>
    </row>
    <row r="774" spans="1:2" x14ac:dyDescent="0.3">
      <c r="A774" s="42" t="b">
        <f>IF(COUNTA('Captura de datos de CONTACTO'!A774:AG774)-COUNTIF('Captura de datos de CONTACTO'!A774:AG774,"#N/A")&gt;0,TRUE,FALSE)</f>
        <v>0</v>
      </c>
      <c r="B774" t="b">
        <f>IF(OR(ISBLANK('Captura de datos de CONTACTO'!B774),ISBLANK('Captura de datos de CONTACTO'!C774),ISBLANK('Captura de datos de CONTACTO'!D774),ISBLANK('Captura de datos de CONTACTO'!E774),ISBLANK('Captura de datos de CONTACTO'!I774),ISBLANK('Captura de datos de CONTACTO'!J774),ISBLANK('Captura de datos de CONTACTO'!L774),ISBLANK('Captura de datos de CONTACTO'!M774),ISBLANK('Captura de datos de CONTACTO'!N774)),TRUE,FALSE)</f>
        <v>1</v>
      </c>
    </row>
    <row r="775" spans="1:2" x14ac:dyDescent="0.3">
      <c r="A775" s="42" t="b">
        <f>IF(COUNTA('Captura de datos de CONTACTO'!A775:AG775)-COUNTIF('Captura de datos de CONTACTO'!A775:AG775,"#N/A")&gt;0,TRUE,FALSE)</f>
        <v>0</v>
      </c>
      <c r="B775" t="b">
        <f>IF(OR(ISBLANK('Captura de datos de CONTACTO'!B775),ISBLANK('Captura de datos de CONTACTO'!C775),ISBLANK('Captura de datos de CONTACTO'!D775),ISBLANK('Captura de datos de CONTACTO'!E775),ISBLANK('Captura de datos de CONTACTO'!I775),ISBLANK('Captura de datos de CONTACTO'!J775),ISBLANK('Captura de datos de CONTACTO'!L775),ISBLANK('Captura de datos de CONTACTO'!M775),ISBLANK('Captura de datos de CONTACTO'!N775)),TRUE,FALSE)</f>
        <v>1</v>
      </c>
    </row>
    <row r="776" spans="1:2" x14ac:dyDescent="0.3">
      <c r="A776" s="42" t="b">
        <f>IF(COUNTA('Captura de datos de CONTACTO'!A776:AG776)-COUNTIF('Captura de datos de CONTACTO'!A776:AG776,"#N/A")&gt;0,TRUE,FALSE)</f>
        <v>0</v>
      </c>
      <c r="B776" t="b">
        <f>IF(OR(ISBLANK('Captura de datos de CONTACTO'!B776),ISBLANK('Captura de datos de CONTACTO'!C776),ISBLANK('Captura de datos de CONTACTO'!D776),ISBLANK('Captura de datos de CONTACTO'!E776),ISBLANK('Captura de datos de CONTACTO'!I776),ISBLANK('Captura de datos de CONTACTO'!J776),ISBLANK('Captura de datos de CONTACTO'!L776),ISBLANK('Captura de datos de CONTACTO'!M776),ISBLANK('Captura de datos de CONTACTO'!N776)),TRUE,FALSE)</f>
        <v>1</v>
      </c>
    </row>
    <row r="777" spans="1:2" x14ac:dyDescent="0.3">
      <c r="A777" s="42" t="b">
        <f>IF(COUNTA('Captura de datos de CONTACTO'!A777:AG777)-COUNTIF('Captura de datos de CONTACTO'!A777:AG777,"#N/A")&gt;0,TRUE,FALSE)</f>
        <v>0</v>
      </c>
      <c r="B777" t="b">
        <f>IF(OR(ISBLANK('Captura de datos de CONTACTO'!B777),ISBLANK('Captura de datos de CONTACTO'!C777),ISBLANK('Captura de datos de CONTACTO'!D777),ISBLANK('Captura de datos de CONTACTO'!E777),ISBLANK('Captura de datos de CONTACTO'!I777),ISBLANK('Captura de datos de CONTACTO'!J777),ISBLANK('Captura de datos de CONTACTO'!L777),ISBLANK('Captura de datos de CONTACTO'!M777),ISBLANK('Captura de datos de CONTACTO'!N777)),TRUE,FALSE)</f>
        <v>1</v>
      </c>
    </row>
    <row r="778" spans="1:2" x14ac:dyDescent="0.3">
      <c r="A778" s="42" t="b">
        <f>IF(COUNTA('Captura de datos de CONTACTO'!A778:AG778)-COUNTIF('Captura de datos de CONTACTO'!A778:AG778,"#N/A")&gt;0,TRUE,FALSE)</f>
        <v>0</v>
      </c>
      <c r="B778" t="b">
        <f>IF(OR(ISBLANK('Captura de datos de CONTACTO'!B778),ISBLANK('Captura de datos de CONTACTO'!C778),ISBLANK('Captura de datos de CONTACTO'!D778),ISBLANK('Captura de datos de CONTACTO'!E778),ISBLANK('Captura de datos de CONTACTO'!I778),ISBLANK('Captura de datos de CONTACTO'!J778),ISBLANK('Captura de datos de CONTACTO'!L778),ISBLANK('Captura de datos de CONTACTO'!M778),ISBLANK('Captura de datos de CONTACTO'!N778)),TRUE,FALSE)</f>
        <v>1</v>
      </c>
    </row>
    <row r="779" spans="1:2" x14ac:dyDescent="0.3">
      <c r="A779" s="42" t="b">
        <f>IF(COUNTA('Captura de datos de CONTACTO'!A779:AG779)-COUNTIF('Captura de datos de CONTACTO'!A779:AG779,"#N/A")&gt;0,TRUE,FALSE)</f>
        <v>0</v>
      </c>
      <c r="B779" t="b">
        <f>IF(OR(ISBLANK('Captura de datos de CONTACTO'!B779),ISBLANK('Captura de datos de CONTACTO'!C779),ISBLANK('Captura de datos de CONTACTO'!D779),ISBLANK('Captura de datos de CONTACTO'!E779),ISBLANK('Captura de datos de CONTACTO'!I779),ISBLANK('Captura de datos de CONTACTO'!J779),ISBLANK('Captura de datos de CONTACTO'!L779),ISBLANK('Captura de datos de CONTACTO'!M779),ISBLANK('Captura de datos de CONTACTO'!N779)),TRUE,FALSE)</f>
        <v>1</v>
      </c>
    </row>
    <row r="780" spans="1:2" x14ac:dyDescent="0.3">
      <c r="A780" s="42" t="b">
        <f>IF(COUNTA('Captura de datos de CONTACTO'!A780:AG780)-COUNTIF('Captura de datos de CONTACTO'!A780:AG780,"#N/A")&gt;0,TRUE,FALSE)</f>
        <v>0</v>
      </c>
      <c r="B780" t="b">
        <f>IF(OR(ISBLANK('Captura de datos de CONTACTO'!B780),ISBLANK('Captura de datos de CONTACTO'!C780),ISBLANK('Captura de datos de CONTACTO'!D780),ISBLANK('Captura de datos de CONTACTO'!E780),ISBLANK('Captura de datos de CONTACTO'!I780),ISBLANK('Captura de datos de CONTACTO'!J780),ISBLANK('Captura de datos de CONTACTO'!L780),ISBLANK('Captura de datos de CONTACTO'!M780),ISBLANK('Captura de datos de CONTACTO'!N780)),TRUE,FALSE)</f>
        <v>1</v>
      </c>
    </row>
    <row r="781" spans="1:2" x14ac:dyDescent="0.3">
      <c r="A781" s="42" t="b">
        <f>IF(COUNTA('Captura de datos de CONTACTO'!A781:AG781)-COUNTIF('Captura de datos de CONTACTO'!A781:AG781,"#N/A")&gt;0,TRUE,FALSE)</f>
        <v>0</v>
      </c>
      <c r="B781" t="b">
        <f>IF(OR(ISBLANK('Captura de datos de CONTACTO'!B781),ISBLANK('Captura de datos de CONTACTO'!C781),ISBLANK('Captura de datos de CONTACTO'!D781),ISBLANK('Captura de datos de CONTACTO'!E781),ISBLANK('Captura de datos de CONTACTO'!I781),ISBLANK('Captura de datos de CONTACTO'!J781),ISBLANK('Captura de datos de CONTACTO'!L781),ISBLANK('Captura de datos de CONTACTO'!M781),ISBLANK('Captura de datos de CONTACTO'!N781)),TRUE,FALSE)</f>
        <v>1</v>
      </c>
    </row>
    <row r="782" spans="1:2" x14ac:dyDescent="0.3">
      <c r="A782" s="42" t="b">
        <f>IF(COUNTA('Captura de datos de CONTACTO'!A782:AG782)-COUNTIF('Captura de datos de CONTACTO'!A782:AG782,"#N/A")&gt;0,TRUE,FALSE)</f>
        <v>0</v>
      </c>
      <c r="B782" t="b">
        <f>IF(OR(ISBLANK('Captura de datos de CONTACTO'!B782),ISBLANK('Captura de datos de CONTACTO'!C782),ISBLANK('Captura de datos de CONTACTO'!D782),ISBLANK('Captura de datos de CONTACTO'!E782),ISBLANK('Captura de datos de CONTACTO'!I782),ISBLANK('Captura de datos de CONTACTO'!J782),ISBLANK('Captura de datos de CONTACTO'!L782),ISBLANK('Captura de datos de CONTACTO'!M782),ISBLANK('Captura de datos de CONTACTO'!N782)),TRUE,FALSE)</f>
        <v>1</v>
      </c>
    </row>
    <row r="783" spans="1:2" x14ac:dyDescent="0.3">
      <c r="A783" s="42" t="b">
        <f>IF(COUNTA('Captura de datos de CONTACTO'!A783:AG783)-COUNTIF('Captura de datos de CONTACTO'!A783:AG783,"#N/A")&gt;0,TRUE,FALSE)</f>
        <v>0</v>
      </c>
      <c r="B783" t="b">
        <f>IF(OR(ISBLANK('Captura de datos de CONTACTO'!B783),ISBLANK('Captura de datos de CONTACTO'!C783),ISBLANK('Captura de datos de CONTACTO'!D783),ISBLANK('Captura de datos de CONTACTO'!E783),ISBLANK('Captura de datos de CONTACTO'!I783),ISBLANK('Captura de datos de CONTACTO'!J783),ISBLANK('Captura de datos de CONTACTO'!L783),ISBLANK('Captura de datos de CONTACTO'!M783),ISBLANK('Captura de datos de CONTACTO'!N783)),TRUE,FALSE)</f>
        <v>1</v>
      </c>
    </row>
    <row r="784" spans="1:2" x14ac:dyDescent="0.3">
      <c r="A784" s="42" t="b">
        <f>IF(COUNTA('Captura de datos de CONTACTO'!A784:AG784)-COUNTIF('Captura de datos de CONTACTO'!A784:AG784,"#N/A")&gt;0,TRUE,FALSE)</f>
        <v>0</v>
      </c>
      <c r="B784" t="b">
        <f>IF(OR(ISBLANK('Captura de datos de CONTACTO'!B784),ISBLANK('Captura de datos de CONTACTO'!C784),ISBLANK('Captura de datos de CONTACTO'!D784),ISBLANK('Captura de datos de CONTACTO'!E784),ISBLANK('Captura de datos de CONTACTO'!I784),ISBLANK('Captura de datos de CONTACTO'!J784),ISBLANK('Captura de datos de CONTACTO'!L784),ISBLANK('Captura de datos de CONTACTO'!M784),ISBLANK('Captura de datos de CONTACTO'!N784)),TRUE,FALSE)</f>
        <v>1</v>
      </c>
    </row>
    <row r="785" spans="1:2" x14ac:dyDescent="0.3">
      <c r="A785" s="42" t="b">
        <f>IF(COUNTA('Captura de datos de CONTACTO'!A785:AG785)-COUNTIF('Captura de datos de CONTACTO'!A785:AG785,"#N/A")&gt;0,TRUE,FALSE)</f>
        <v>0</v>
      </c>
      <c r="B785" t="b">
        <f>IF(OR(ISBLANK('Captura de datos de CONTACTO'!B785),ISBLANK('Captura de datos de CONTACTO'!C785),ISBLANK('Captura de datos de CONTACTO'!D785),ISBLANK('Captura de datos de CONTACTO'!E785),ISBLANK('Captura de datos de CONTACTO'!I785),ISBLANK('Captura de datos de CONTACTO'!J785),ISBLANK('Captura de datos de CONTACTO'!L785),ISBLANK('Captura de datos de CONTACTO'!M785),ISBLANK('Captura de datos de CONTACTO'!N785)),TRUE,FALSE)</f>
        <v>1</v>
      </c>
    </row>
    <row r="786" spans="1:2" x14ac:dyDescent="0.3">
      <c r="A786" s="42" t="b">
        <f>IF(COUNTA('Captura de datos de CONTACTO'!A786:AG786)-COUNTIF('Captura de datos de CONTACTO'!A786:AG786,"#N/A")&gt;0,TRUE,FALSE)</f>
        <v>0</v>
      </c>
      <c r="B786" t="b">
        <f>IF(OR(ISBLANK('Captura de datos de CONTACTO'!B786),ISBLANK('Captura de datos de CONTACTO'!C786),ISBLANK('Captura de datos de CONTACTO'!D786),ISBLANK('Captura de datos de CONTACTO'!E786),ISBLANK('Captura de datos de CONTACTO'!I786),ISBLANK('Captura de datos de CONTACTO'!J786),ISBLANK('Captura de datos de CONTACTO'!L786),ISBLANK('Captura de datos de CONTACTO'!M786),ISBLANK('Captura de datos de CONTACTO'!N786)),TRUE,FALSE)</f>
        <v>1</v>
      </c>
    </row>
    <row r="787" spans="1:2" x14ac:dyDescent="0.3">
      <c r="A787" s="42" t="b">
        <f>IF(COUNTA('Captura de datos de CONTACTO'!A787:AG787)-COUNTIF('Captura de datos de CONTACTO'!A787:AG787,"#N/A")&gt;0,TRUE,FALSE)</f>
        <v>0</v>
      </c>
      <c r="B787" t="b">
        <f>IF(OR(ISBLANK('Captura de datos de CONTACTO'!B787),ISBLANK('Captura de datos de CONTACTO'!C787),ISBLANK('Captura de datos de CONTACTO'!D787),ISBLANK('Captura de datos de CONTACTO'!E787),ISBLANK('Captura de datos de CONTACTO'!I787),ISBLANK('Captura de datos de CONTACTO'!J787),ISBLANK('Captura de datos de CONTACTO'!L787),ISBLANK('Captura de datos de CONTACTO'!M787),ISBLANK('Captura de datos de CONTACTO'!N787)),TRUE,FALSE)</f>
        <v>1</v>
      </c>
    </row>
    <row r="788" spans="1:2" x14ac:dyDescent="0.3">
      <c r="A788" s="42" t="b">
        <f>IF(COUNTA('Captura de datos de CONTACTO'!A788:AG788)-COUNTIF('Captura de datos de CONTACTO'!A788:AG788,"#N/A")&gt;0,TRUE,FALSE)</f>
        <v>0</v>
      </c>
      <c r="B788" t="b">
        <f>IF(OR(ISBLANK('Captura de datos de CONTACTO'!B788),ISBLANK('Captura de datos de CONTACTO'!C788),ISBLANK('Captura de datos de CONTACTO'!D788),ISBLANK('Captura de datos de CONTACTO'!E788),ISBLANK('Captura de datos de CONTACTO'!I788),ISBLANK('Captura de datos de CONTACTO'!J788),ISBLANK('Captura de datos de CONTACTO'!L788),ISBLANK('Captura de datos de CONTACTO'!M788),ISBLANK('Captura de datos de CONTACTO'!N788)),TRUE,FALSE)</f>
        <v>1</v>
      </c>
    </row>
    <row r="789" spans="1:2" x14ac:dyDescent="0.3">
      <c r="A789" s="42" t="b">
        <f>IF(COUNTA('Captura de datos de CONTACTO'!A789:AG789)-COUNTIF('Captura de datos de CONTACTO'!A789:AG789,"#N/A")&gt;0,TRUE,FALSE)</f>
        <v>0</v>
      </c>
      <c r="B789" t="b">
        <f>IF(OR(ISBLANK('Captura de datos de CONTACTO'!B789),ISBLANK('Captura de datos de CONTACTO'!C789),ISBLANK('Captura de datos de CONTACTO'!D789),ISBLANK('Captura de datos de CONTACTO'!E789),ISBLANK('Captura de datos de CONTACTO'!I789),ISBLANK('Captura de datos de CONTACTO'!J789),ISBLANK('Captura de datos de CONTACTO'!L789),ISBLANK('Captura de datos de CONTACTO'!M789),ISBLANK('Captura de datos de CONTACTO'!N789)),TRUE,FALSE)</f>
        <v>1</v>
      </c>
    </row>
    <row r="790" spans="1:2" x14ac:dyDescent="0.3">
      <c r="A790" s="42" t="b">
        <f>IF(COUNTA('Captura de datos de CONTACTO'!A790:AG790)-COUNTIF('Captura de datos de CONTACTO'!A790:AG790,"#N/A")&gt;0,TRUE,FALSE)</f>
        <v>0</v>
      </c>
      <c r="B790" t="b">
        <f>IF(OR(ISBLANK('Captura de datos de CONTACTO'!B790),ISBLANK('Captura de datos de CONTACTO'!C790),ISBLANK('Captura de datos de CONTACTO'!D790),ISBLANK('Captura de datos de CONTACTO'!E790),ISBLANK('Captura de datos de CONTACTO'!I790),ISBLANK('Captura de datos de CONTACTO'!J790),ISBLANK('Captura de datos de CONTACTO'!L790),ISBLANK('Captura de datos de CONTACTO'!M790),ISBLANK('Captura de datos de CONTACTO'!N790)),TRUE,FALSE)</f>
        <v>1</v>
      </c>
    </row>
    <row r="791" spans="1:2" x14ac:dyDescent="0.3">
      <c r="A791" s="42" t="b">
        <f>IF(COUNTA('Captura de datos de CONTACTO'!A791:AG791)-COUNTIF('Captura de datos de CONTACTO'!A791:AG791,"#N/A")&gt;0,TRUE,FALSE)</f>
        <v>0</v>
      </c>
      <c r="B791" t="b">
        <f>IF(OR(ISBLANK('Captura de datos de CONTACTO'!B791),ISBLANK('Captura de datos de CONTACTO'!C791),ISBLANK('Captura de datos de CONTACTO'!D791),ISBLANK('Captura de datos de CONTACTO'!E791),ISBLANK('Captura de datos de CONTACTO'!I791),ISBLANK('Captura de datos de CONTACTO'!J791),ISBLANK('Captura de datos de CONTACTO'!L791),ISBLANK('Captura de datos de CONTACTO'!M791),ISBLANK('Captura de datos de CONTACTO'!N791)),TRUE,FALSE)</f>
        <v>1</v>
      </c>
    </row>
    <row r="792" spans="1:2" x14ac:dyDescent="0.3">
      <c r="A792" s="42" t="b">
        <f>IF(COUNTA('Captura de datos de CONTACTO'!A792:AG792)-COUNTIF('Captura de datos de CONTACTO'!A792:AG792,"#N/A")&gt;0,TRUE,FALSE)</f>
        <v>0</v>
      </c>
      <c r="B792" t="b">
        <f>IF(OR(ISBLANK('Captura de datos de CONTACTO'!B792),ISBLANK('Captura de datos de CONTACTO'!C792),ISBLANK('Captura de datos de CONTACTO'!D792),ISBLANK('Captura de datos de CONTACTO'!E792),ISBLANK('Captura de datos de CONTACTO'!I792),ISBLANK('Captura de datos de CONTACTO'!J792),ISBLANK('Captura de datos de CONTACTO'!L792),ISBLANK('Captura de datos de CONTACTO'!M792),ISBLANK('Captura de datos de CONTACTO'!N792)),TRUE,FALSE)</f>
        <v>1</v>
      </c>
    </row>
    <row r="793" spans="1:2" x14ac:dyDescent="0.3">
      <c r="A793" s="42" t="b">
        <f>IF(COUNTA('Captura de datos de CONTACTO'!A793:AG793)-COUNTIF('Captura de datos de CONTACTO'!A793:AG793,"#N/A")&gt;0,TRUE,FALSE)</f>
        <v>0</v>
      </c>
      <c r="B793" t="b">
        <f>IF(OR(ISBLANK('Captura de datos de CONTACTO'!B793),ISBLANK('Captura de datos de CONTACTO'!C793),ISBLANK('Captura de datos de CONTACTO'!D793),ISBLANK('Captura de datos de CONTACTO'!E793),ISBLANK('Captura de datos de CONTACTO'!I793),ISBLANK('Captura de datos de CONTACTO'!J793),ISBLANK('Captura de datos de CONTACTO'!L793),ISBLANK('Captura de datos de CONTACTO'!M793),ISBLANK('Captura de datos de CONTACTO'!N793)),TRUE,FALSE)</f>
        <v>1</v>
      </c>
    </row>
    <row r="794" spans="1:2" x14ac:dyDescent="0.3">
      <c r="A794" s="42" t="b">
        <f>IF(COUNTA('Captura de datos de CONTACTO'!A794:AG794)-COUNTIF('Captura de datos de CONTACTO'!A794:AG794,"#N/A")&gt;0,TRUE,FALSE)</f>
        <v>0</v>
      </c>
      <c r="B794" t="b">
        <f>IF(OR(ISBLANK('Captura de datos de CONTACTO'!B794),ISBLANK('Captura de datos de CONTACTO'!C794),ISBLANK('Captura de datos de CONTACTO'!D794),ISBLANK('Captura de datos de CONTACTO'!E794),ISBLANK('Captura de datos de CONTACTO'!I794),ISBLANK('Captura de datos de CONTACTO'!J794),ISBLANK('Captura de datos de CONTACTO'!L794),ISBLANK('Captura de datos de CONTACTO'!M794),ISBLANK('Captura de datos de CONTACTO'!N794)),TRUE,FALSE)</f>
        <v>1</v>
      </c>
    </row>
    <row r="795" spans="1:2" x14ac:dyDescent="0.3">
      <c r="A795" s="42" t="b">
        <f>IF(COUNTA('Captura de datos de CONTACTO'!A795:AG795)-COUNTIF('Captura de datos de CONTACTO'!A795:AG795,"#N/A")&gt;0,TRUE,FALSE)</f>
        <v>0</v>
      </c>
      <c r="B795" t="b">
        <f>IF(OR(ISBLANK('Captura de datos de CONTACTO'!B795),ISBLANK('Captura de datos de CONTACTO'!C795),ISBLANK('Captura de datos de CONTACTO'!D795),ISBLANK('Captura de datos de CONTACTO'!E795),ISBLANK('Captura de datos de CONTACTO'!I795),ISBLANK('Captura de datos de CONTACTO'!J795),ISBLANK('Captura de datos de CONTACTO'!L795),ISBLANK('Captura de datos de CONTACTO'!M795),ISBLANK('Captura de datos de CONTACTO'!N795)),TRUE,FALSE)</f>
        <v>1</v>
      </c>
    </row>
    <row r="796" spans="1:2" x14ac:dyDescent="0.3">
      <c r="A796" s="42" t="b">
        <f>IF(COUNTA('Captura de datos de CONTACTO'!A796:AG796)-COUNTIF('Captura de datos de CONTACTO'!A796:AG796,"#N/A")&gt;0,TRUE,FALSE)</f>
        <v>0</v>
      </c>
      <c r="B796" t="b">
        <f>IF(OR(ISBLANK('Captura de datos de CONTACTO'!B796),ISBLANK('Captura de datos de CONTACTO'!C796),ISBLANK('Captura de datos de CONTACTO'!D796),ISBLANK('Captura de datos de CONTACTO'!E796),ISBLANK('Captura de datos de CONTACTO'!I796),ISBLANK('Captura de datos de CONTACTO'!J796),ISBLANK('Captura de datos de CONTACTO'!L796),ISBLANK('Captura de datos de CONTACTO'!M796),ISBLANK('Captura de datos de CONTACTO'!N796)),TRUE,FALSE)</f>
        <v>1</v>
      </c>
    </row>
    <row r="797" spans="1:2" x14ac:dyDescent="0.3">
      <c r="A797" s="42" t="b">
        <f>IF(COUNTA('Captura de datos de CONTACTO'!A797:AG797)-COUNTIF('Captura de datos de CONTACTO'!A797:AG797,"#N/A")&gt;0,TRUE,FALSE)</f>
        <v>0</v>
      </c>
      <c r="B797" t="b">
        <f>IF(OR(ISBLANK('Captura de datos de CONTACTO'!B797),ISBLANK('Captura de datos de CONTACTO'!C797),ISBLANK('Captura de datos de CONTACTO'!D797),ISBLANK('Captura de datos de CONTACTO'!E797),ISBLANK('Captura de datos de CONTACTO'!I797),ISBLANK('Captura de datos de CONTACTO'!J797),ISBLANK('Captura de datos de CONTACTO'!L797),ISBLANK('Captura de datos de CONTACTO'!M797),ISBLANK('Captura de datos de CONTACTO'!N797)),TRUE,FALSE)</f>
        <v>1</v>
      </c>
    </row>
    <row r="798" spans="1:2" x14ac:dyDescent="0.3">
      <c r="A798" s="42" t="b">
        <f>IF(COUNTA('Captura de datos de CONTACTO'!A798:AG798)-COUNTIF('Captura de datos de CONTACTO'!A798:AG798,"#N/A")&gt;0,TRUE,FALSE)</f>
        <v>0</v>
      </c>
      <c r="B798" t="b">
        <f>IF(OR(ISBLANK('Captura de datos de CONTACTO'!B798),ISBLANK('Captura de datos de CONTACTO'!C798),ISBLANK('Captura de datos de CONTACTO'!D798),ISBLANK('Captura de datos de CONTACTO'!E798),ISBLANK('Captura de datos de CONTACTO'!I798),ISBLANK('Captura de datos de CONTACTO'!J798),ISBLANK('Captura de datos de CONTACTO'!L798),ISBLANK('Captura de datos de CONTACTO'!M798),ISBLANK('Captura de datos de CONTACTO'!N798)),TRUE,FALSE)</f>
        <v>1</v>
      </c>
    </row>
    <row r="799" spans="1:2" x14ac:dyDescent="0.3">
      <c r="A799" s="42" t="b">
        <f>IF(COUNTA('Captura de datos de CONTACTO'!A799:AG799)-COUNTIF('Captura de datos de CONTACTO'!A799:AG799,"#N/A")&gt;0,TRUE,FALSE)</f>
        <v>0</v>
      </c>
      <c r="B799" t="b">
        <f>IF(OR(ISBLANK('Captura de datos de CONTACTO'!B799),ISBLANK('Captura de datos de CONTACTO'!C799),ISBLANK('Captura de datos de CONTACTO'!D799),ISBLANK('Captura de datos de CONTACTO'!E799),ISBLANK('Captura de datos de CONTACTO'!I799),ISBLANK('Captura de datos de CONTACTO'!J799),ISBLANK('Captura de datos de CONTACTO'!L799),ISBLANK('Captura de datos de CONTACTO'!M799),ISBLANK('Captura de datos de CONTACTO'!N799)),TRUE,FALSE)</f>
        <v>1</v>
      </c>
    </row>
    <row r="800" spans="1:2" x14ac:dyDescent="0.3">
      <c r="A800" s="42" t="b">
        <f>IF(COUNTA('Captura de datos de CONTACTO'!A800:AG800)-COUNTIF('Captura de datos de CONTACTO'!A800:AG800,"#N/A")&gt;0,TRUE,FALSE)</f>
        <v>0</v>
      </c>
      <c r="B800" t="b">
        <f>IF(OR(ISBLANK('Captura de datos de CONTACTO'!B800),ISBLANK('Captura de datos de CONTACTO'!C800),ISBLANK('Captura de datos de CONTACTO'!D800),ISBLANK('Captura de datos de CONTACTO'!E800),ISBLANK('Captura de datos de CONTACTO'!I800),ISBLANK('Captura de datos de CONTACTO'!J800),ISBLANK('Captura de datos de CONTACTO'!L800),ISBLANK('Captura de datos de CONTACTO'!M800),ISBLANK('Captura de datos de CONTACTO'!N800)),TRUE,FALSE)</f>
        <v>1</v>
      </c>
    </row>
    <row r="801" spans="1:2" x14ac:dyDescent="0.3">
      <c r="A801" s="42" t="b">
        <f>IF(COUNTA('Captura de datos de CONTACTO'!A801:AG801)-COUNTIF('Captura de datos de CONTACTO'!A801:AG801,"#N/A")&gt;0,TRUE,FALSE)</f>
        <v>0</v>
      </c>
      <c r="B801" t="b">
        <f>IF(OR(ISBLANK('Captura de datos de CONTACTO'!B801),ISBLANK('Captura de datos de CONTACTO'!C801),ISBLANK('Captura de datos de CONTACTO'!D801),ISBLANK('Captura de datos de CONTACTO'!E801),ISBLANK('Captura de datos de CONTACTO'!I801),ISBLANK('Captura de datos de CONTACTO'!J801),ISBLANK('Captura de datos de CONTACTO'!L801),ISBLANK('Captura de datos de CONTACTO'!M801),ISBLANK('Captura de datos de CONTACTO'!N801)),TRUE,FALSE)</f>
        <v>1</v>
      </c>
    </row>
    <row r="802" spans="1:2" x14ac:dyDescent="0.3">
      <c r="A802" s="42" t="b">
        <f>IF(COUNTA('Captura de datos de CONTACTO'!A802:AG802)-COUNTIF('Captura de datos de CONTACTO'!A802:AG802,"#N/A")&gt;0,TRUE,FALSE)</f>
        <v>0</v>
      </c>
      <c r="B802" t="b">
        <f>IF(OR(ISBLANK('Captura de datos de CONTACTO'!B802),ISBLANK('Captura de datos de CONTACTO'!C802),ISBLANK('Captura de datos de CONTACTO'!D802),ISBLANK('Captura de datos de CONTACTO'!E802),ISBLANK('Captura de datos de CONTACTO'!I802),ISBLANK('Captura de datos de CONTACTO'!J802),ISBLANK('Captura de datos de CONTACTO'!L802),ISBLANK('Captura de datos de CONTACTO'!M802),ISBLANK('Captura de datos de CONTACTO'!N802)),TRUE,FALSE)</f>
        <v>1</v>
      </c>
    </row>
    <row r="803" spans="1:2" x14ac:dyDescent="0.3">
      <c r="A803" s="42" t="b">
        <f>IF(COUNTA('Captura de datos de CONTACTO'!A803:AG803)-COUNTIF('Captura de datos de CONTACTO'!A803:AG803,"#N/A")&gt;0,TRUE,FALSE)</f>
        <v>0</v>
      </c>
      <c r="B803" t="b">
        <f>IF(OR(ISBLANK('Captura de datos de CONTACTO'!B803),ISBLANK('Captura de datos de CONTACTO'!C803),ISBLANK('Captura de datos de CONTACTO'!D803),ISBLANK('Captura de datos de CONTACTO'!E803),ISBLANK('Captura de datos de CONTACTO'!I803),ISBLANK('Captura de datos de CONTACTO'!J803),ISBLANK('Captura de datos de CONTACTO'!L803),ISBLANK('Captura de datos de CONTACTO'!M803),ISBLANK('Captura de datos de CONTACTO'!N803)),TRUE,FALSE)</f>
        <v>1</v>
      </c>
    </row>
    <row r="804" spans="1:2" x14ac:dyDescent="0.3">
      <c r="A804" s="42" t="b">
        <f>IF(COUNTA('Captura de datos de CONTACTO'!A804:AG804)-COUNTIF('Captura de datos de CONTACTO'!A804:AG804,"#N/A")&gt;0,TRUE,FALSE)</f>
        <v>0</v>
      </c>
      <c r="B804" t="b">
        <f>IF(OR(ISBLANK('Captura de datos de CONTACTO'!B804),ISBLANK('Captura de datos de CONTACTO'!C804),ISBLANK('Captura de datos de CONTACTO'!D804),ISBLANK('Captura de datos de CONTACTO'!E804),ISBLANK('Captura de datos de CONTACTO'!I804),ISBLANK('Captura de datos de CONTACTO'!J804),ISBLANK('Captura de datos de CONTACTO'!L804),ISBLANK('Captura de datos de CONTACTO'!M804),ISBLANK('Captura de datos de CONTACTO'!N804)),TRUE,FALSE)</f>
        <v>1</v>
      </c>
    </row>
    <row r="805" spans="1:2" x14ac:dyDescent="0.3">
      <c r="A805" s="42" t="b">
        <f>IF(COUNTA('Captura de datos de CONTACTO'!A805:AG805)-COUNTIF('Captura de datos de CONTACTO'!A805:AG805,"#N/A")&gt;0,TRUE,FALSE)</f>
        <v>0</v>
      </c>
      <c r="B805" t="b">
        <f>IF(OR(ISBLANK('Captura de datos de CONTACTO'!B805),ISBLANK('Captura de datos de CONTACTO'!C805),ISBLANK('Captura de datos de CONTACTO'!D805),ISBLANK('Captura de datos de CONTACTO'!E805),ISBLANK('Captura de datos de CONTACTO'!I805),ISBLANK('Captura de datos de CONTACTO'!J805),ISBLANK('Captura de datos de CONTACTO'!L805),ISBLANK('Captura de datos de CONTACTO'!M805),ISBLANK('Captura de datos de CONTACTO'!N805)),TRUE,FALSE)</f>
        <v>1</v>
      </c>
    </row>
    <row r="806" spans="1:2" x14ac:dyDescent="0.3">
      <c r="A806" s="42" t="b">
        <f>IF(COUNTA('Captura de datos de CONTACTO'!A806:AG806)-COUNTIF('Captura de datos de CONTACTO'!A806:AG806,"#N/A")&gt;0,TRUE,FALSE)</f>
        <v>0</v>
      </c>
      <c r="B806" t="b">
        <f>IF(OR(ISBLANK('Captura de datos de CONTACTO'!B806),ISBLANK('Captura de datos de CONTACTO'!C806),ISBLANK('Captura de datos de CONTACTO'!D806),ISBLANK('Captura de datos de CONTACTO'!E806),ISBLANK('Captura de datos de CONTACTO'!I806),ISBLANK('Captura de datos de CONTACTO'!J806),ISBLANK('Captura de datos de CONTACTO'!L806),ISBLANK('Captura de datos de CONTACTO'!M806),ISBLANK('Captura de datos de CONTACTO'!N806)),TRUE,FALSE)</f>
        <v>1</v>
      </c>
    </row>
    <row r="807" spans="1:2" x14ac:dyDescent="0.3">
      <c r="A807" s="42" t="b">
        <f>IF(COUNTA('Captura de datos de CONTACTO'!A807:AG807)-COUNTIF('Captura de datos de CONTACTO'!A807:AG807,"#N/A")&gt;0,TRUE,FALSE)</f>
        <v>0</v>
      </c>
      <c r="B807" t="b">
        <f>IF(OR(ISBLANK('Captura de datos de CONTACTO'!B807),ISBLANK('Captura de datos de CONTACTO'!C807),ISBLANK('Captura de datos de CONTACTO'!D807),ISBLANK('Captura de datos de CONTACTO'!E807),ISBLANK('Captura de datos de CONTACTO'!I807),ISBLANK('Captura de datos de CONTACTO'!J807),ISBLANK('Captura de datos de CONTACTO'!L807),ISBLANK('Captura de datos de CONTACTO'!M807),ISBLANK('Captura de datos de CONTACTO'!N807)),TRUE,FALSE)</f>
        <v>1</v>
      </c>
    </row>
    <row r="808" spans="1:2" x14ac:dyDescent="0.3">
      <c r="A808" s="42" t="b">
        <f>IF(COUNTA('Captura de datos de CONTACTO'!A808:AG808)-COUNTIF('Captura de datos de CONTACTO'!A808:AG808,"#N/A")&gt;0,TRUE,FALSE)</f>
        <v>0</v>
      </c>
      <c r="B808" t="b">
        <f>IF(OR(ISBLANK('Captura de datos de CONTACTO'!B808),ISBLANK('Captura de datos de CONTACTO'!C808),ISBLANK('Captura de datos de CONTACTO'!D808),ISBLANK('Captura de datos de CONTACTO'!E808),ISBLANK('Captura de datos de CONTACTO'!I808),ISBLANK('Captura de datos de CONTACTO'!J808),ISBLANK('Captura de datos de CONTACTO'!L808),ISBLANK('Captura de datos de CONTACTO'!M808),ISBLANK('Captura de datos de CONTACTO'!N808)),TRUE,FALSE)</f>
        <v>1</v>
      </c>
    </row>
    <row r="809" spans="1:2" x14ac:dyDescent="0.3">
      <c r="A809" s="42" t="b">
        <f>IF(COUNTA('Captura de datos de CONTACTO'!A809:AG809)-COUNTIF('Captura de datos de CONTACTO'!A809:AG809,"#N/A")&gt;0,TRUE,FALSE)</f>
        <v>0</v>
      </c>
      <c r="B809" t="b">
        <f>IF(OR(ISBLANK('Captura de datos de CONTACTO'!B809),ISBLANK('Captura de datos de CONTACTO'!C809),ISBLANK('Captura de datos de CONTACTO'!D809),ISBLANK('Captura de datos de CONTACTO'!E809),ISBLANK('Captura de datos de CONTACTO'!I809),ISBLANK('Captura de datos de CONTACTO'!J809),ISBLANK('Captura de datos de CONTACTO'!L809),ISBLANK('Captura de datos de CONTACTO'!M809),ISBLANK('Captura de datos de CONTACTO'!N809)),TRUE,FALSE)</f>
        <v>1</v>
      </c>
    </row>
    <row r="810" spans="1:2" x14ac:dyDescent="0.3">
      <c r="A810" s="42" t="b">
        <f>IF(COUNTA('Captura de datos de CONTACTO'!A810:AG810)-COUNTIF('Captura de datos de CONTACTO'!A810:AG810,"#N/A")&gt;0,TRUE,FALSE)</f>
        <v>0</v>
      </c>
      <c r="B810" t="b">
        <f>IF(OR(ISBLANK('Captura de datos de CONTACTO'!B810),ISBLANK('Captura de datos de CONTACTO'!C810),ISBLANK('Captura de datos de CONTACTO'!D810),ISBLANK('Captura de datos de CONTACTO'!E810),ISBLANK('Captura de datos de CONTACTO'!I810),ISBLANK('Captura de datos de CONTACTO'!J810),ISBLANK('Captura de datos de CONTACTO'!L810),ISBLANK('Captura de datos de CONTACTO'!M810),ISBLANK('Captura de datos de CONTACTO'!N810)),TRUE,FALSE)</f>
        <v>1</v>
      </c>
    </row>
    <row r="811" spans="1:2" x14ac:dyDescent="0.3">
      <c r="A811" s="42" t="b">
        <f>IF(COUNTA('Captura de datos de CONTACTO'!A811:AG811)-COUNTIF('Captura de datos de CONTACTO'!A811:AG811,"#N/A")&gt;0,TRUE,FALSE)</f>
        <v>0</v>
      </c>
      <c r="B811" t="b">
        <f>IF(OR(ISBLANK('Captura de datos de CONTACTO'!B811),ISBLANK('Captura de datos de CONTACTO'!C811),ISBLANK('Captura de datos de CONTACTO'!D811),ISBLANK('Captura de datos de CONTACTO'!E811),ISBLANK('Captura de datos de CONTACTO'!I811),ISBLANK('Captura de datos de CONTACTO'!J811),ISBLANK('Captura de datos de CONTACTO'!L811),ISBLANK('Captura de datos de CONTACTO'!M811),ISBLANK('Captura de datos de CONTACTO'!N811)),TRUE,FALSE)</f>
        <v>1</v>
      </c>
    </row>
    <row r="812" spans="1:2" x14ac:dyDescent="0.3">
      <c r="A812" s="42" t="b">
        <f>IF(COUNTA('Captura de datos de CONTACTO'!A812:AG812)-COUNTIF('Captura de datos de CONTACTO'!A812:AG812,"#N/A")&gt;0,TRUE,FALSE)</f>
        <v>0</v>
      </c>
      <c r="B812" t="b">
        <f>IF(OR(ISBLANK('Captura de datos de CONTACTO'!B812),ISBLANK('Captura de datos de CONTACTO'!C812),ISBLANK('Captura de datos de CONTACTO'!D812),ISBLANK('Captura de datos de CONTACTO'!E812),ISBLANK('Captura de datos de CONTACTO'!I812),ISBLANK('Captura de datos de CONTACTO'!J812),ISBLANK('Captura de datos de CONTACTO'!L812),ISBLANK('Captura de datos de CONTACTO'!M812),ISBLANK('Captura de datos de CONTACTO'!N812)),TRUE,FALSE)</f>
        <v>1</v>
      </c>
    </row>
    <row r="813" spans="1:2" x14ac:dyDescent="0.3">
      <c r="A813" s="42" t="b">
        <f>IF(COUNTA('Captura de datos de CONTACTO'!A813:AG813)-COUNTIF('Captura de datos de CONTACTO'!A813:AG813,"#N/A")&gt;0,TRUE,FALSE)</f>
        <v>0</v>
      </c>
      <c r="B813" t="b">
        <f>IF(OR(ISBLANK('Captura de datos de CONTACTO'!B813),ISBLANK('Captura de datos de CONTACTO'!C813),ISBLANK('Captura de datos de CONTACTO'!D813),ISBLANK('Captura de datos de CONTACTO'!E813),ISBLANK('Captura de datos de CONTACTO'!I813),ISBLANK('Captura de datos de CONTACTO'!J813),ISBLANK('Captura de datos de CONTACTO'!L813),ISBLANK('Captura de datos de CONTACTO'!M813),ISBLANK('Captura de datos de CONTACTO'!N813)),TRUE,FALSE)</f>
        <v>1</v>
      </c>
    </row>
    <row r="814" spans="1:2" x14ac:dyDescent="0.3">
      <c r="A814" s="42" t="b">
        <f>IF(COUNTA('Captura de datos de CONTACTO'!A814:AG814)-COUNTIF('Captura de datos de CONTACTO'!A814:AG814,"#N/A")&gt;0,TRUE,FALSE)</f>
        <v>0</v>
      </c>
      <c r="B814" t="b">
        <f>IF(OR(ISBLANK('Captura de datos de CONTACTO'!B814),ISBLANK('Captura de datos de CONTACTO'!C814),ISBLANK('Captura de datos de CONTACTO'!D814),ISBLANK('Captura de datos de CONTACTO'!E814),ISBLANK('Captura de datos de CONTACTO'!I814),ISBLANK('Captura de datos de CONTACTO'!J814),ISBLANK('Captura de datos de CONTACTO'!L814),ISBLANK('Captura de datos de CONTACTO'!M814),ISBLANK('Captura de datos de CONTACTO'!N814)),TRUE,FALSE)</f>
        <v>1</v>
      </c>
    </row>
    <row r="815" spans="1:2" x14ac:dyDescent="0.3">
      <c r="A815" s="42" t="b">
        <f>IF(COUNTA('Captura de datos de CONTACTO'!A815:AG815)-COUNTIF('Captura de datos de CONTACTO'!A815:AG815,"#N/A")&gt;0,TRUE,FALSE)</f>
        <v>0</v>
      </c>
      <c r="B815" t="b">
        <f>IF(OR(ISBLANK('Captura de datos de CONTACTO'!B815),ISBLANK('Captura de datos de CONTACTO'!C815),ISBLANK('Captura de datos de CONTACTO'!D815),ISBLANK('Captura de datos de CONTACTO'!E815),ISBLANK('Captura de datos de CONTACTO'!I815),ISBLANK('Captura de datos de CONTACTO'!J815),ISBLANK('Captura de datos de CONTACTO'!L815),ISBLANK('Captura de datos de CONTACTO'!M815),ISBLANK('Captura de datos de CONTACTO'!N815)),TRUE,FALSE)</f>
        <v>1</v>
      </c>
    </row>
    <row r="816" spans="1:2" x14ac:dyDescent="0.3">
      <c r="A816" s="42" t="b">
        <f>IF(COUNTA('Captura de datos de CONTACTO'!A816:AG816)-COUNTIF('Captura de datos de CONTACTO'!A816:AG816,"#N/A")&gt;0,TRUE,FALSE)</f>
        <v>0</v>
      </c>
      <c r="B816" t="b">
        <f>IF(OR(ISBLANK('Captura de datos de CONTACTO'!B816),ISBLANK('Captura de datos de CONTACTO'!C816),ISBLANK('Captura de datos de CONTACTO'!D816),ISBLANK('Captura de datos de CONTACTO'!E816),ISBLANK('Captura de datos de CONTACTO'!I816),ISBLANK('Captura de datos de CONTACTO'!J816),ISBLANK('Captura de datos de CONTACTO'!L816),ISBLANK('Captura de datos de CONTACTO'!M816),ISBLANK('Captura de datos de CONTACTO'!N816)),TRUE,FALSE)</f>
        <v>1</v>
      </c>
    </row>
    <row r="817" spans="1:2" x14ac:dyDescent="0.3">
      <c r="A817" s="42" t="b">
        <f>IF(COUNTA('Captura de datos de CONTACTO'!A817:AG817)-COUNTIF('Captura de datos de CONTACTO'!A817:AG817,"#N/A")&gt;0,TRUE,FALSE)</f>
        <v>0</v>
      </c>
      <c r="B817" t="b">
        <f>IF(OR(ISBLANK('Captura de datos de CONTACTO'!B817),ISBLANK('Captura de datos de CONTACTO'!C817),ISBLANK('Captura de datos de CONTACTO'!D817),ISBLANK('Captura de datos de CONTACTO'!E817),ISBLANK('Captura de datos de CONTACTO'!I817),ISBLANK('Captura de datos de CONTACTO'!J817),ISBLANK('Captura de datos de CONTACTO'!L817),ISBLANK('Captura de datos de CONTACTO'!M817),ISBLANK('Captura de datos de CONTACTO'!N817)),TRUE,FALSE)</f>
        <v>1</v>
      </c>
    </row>
    <row r="818" spans="1:2" x14ac:dyDescent="0.3">
      <c r="A818" s="42" t="b">
        <f>IF(COUNTA('Captura de datos de CONTACTO'!A818:AG818)-COUNTIF('Captura de datos de CONTACTO'!A818:AG818,"#N/A")&gt;0,TRUE,FALSE)</f>
        <v>0</v>
      </c>
      <c r="B818" t="b">
        <f>IF(OR(ISBLANK('Captura de datos de CONTACTO'!B818),ISBLANK('Captura de datos de CONTACTO'!C818),ISBLANK('Captura de datos de CONTACTO'!D818),ISBLANK('Captura de datos de CONTACTO'!E818),ISBLANK('Captura de datos de CONTACTO'!I818),ISBLANK('Captura de datos de CONTACTO'!J818),ISBLANK('Captura de datos de CONTACTO'!L818),ISBLANK('Captura de datos de CONTACTO'!M818),ISBLANK('Captura de datos de CONTACTO'!N818)),TRUE,FALSE)</f>
        <v>1</v>
      </c>
    </row>
    <row r="819" spans="1:2" x14ac:dyDescent="0.3">
      <c r="A819" s="42" t="b">
        <f>IF(COUNTA('Captura de datos de CONTACTO'!A819:AG819)-COUNTIF('Captura de datos de CONTACTO'!A819:AG819,"#N/A")&gt;0,TRUE,FALSE)</f>
        <v>0</v>
      </c>
      <c r="B819" t="b">
        <f>IF(OR(ISBLANK('Captura de datos de CONTACTO'!B819),ISBLANK('Captura de datos de CONTACTO'!C819),ISBLANK('Captura de datos de CONTACTO'!D819),ISBLANK('Captura de datos de CONTACTO'!E819),ISBLANK('Captura de datos de CONTACTO'!I819),ISBLANK('Captura de datos de CONTACTO'!J819),ISBLANK('Captura de datos de CONTACTO'!L819),ISBLANK('Captura de datos de CONTACTO'!M819),ISBLANK('Captura de datos de CONTACTO'!N819)),TRUE,FALSE)</f>
        <v>1</v>
      </c>
    </row>
    <row r="820" spans="1:2" x14ac:dyDescent="0.3">
      <c r="A820" s="42" t="b">
        <f>IF(COUNTA('Captura de datos de CONTACTO'!A820:AG820)-COUNTIF('Captura de datos de CONTACTO'!A820:AG820,"#N/A")&gt;0,TRUE,FALSE)</f>
        <v>0</v>
      </c>
      <c r="B820" t="b">
        <f>IF(OR(ISBLANK('Captura de datos de CONTACTO'!B820),ISBLANK('Captura de datos de CONTACTO'!C820),ISBLANK('Captura de datos de CONTACTO'!D820),ISBLANK('Captura de datos de CONTACTO'!E820),ISBLANK('Captura de datos de CONTACTO'!I820),ISBLANK('Captura de datos de CONTACTO'!J820),ISBLANK('Captura de datos de CONTACTO'!L820),ISBLANK('Captura de datos de CONTACTO'!M820),ISBLANK('Captura de datos de CONTACTO'!N820)),TRUE,FALSE)</f>
        <v>1</v>
      </c>
    </row>
    <row r="821" spans="1:2" x14ac:dyDescent="0.3">
      <c r="A821" s="42" t="b">
        <f>IF(COUNTA('Captura de datos de CONTACTO'!A821:AG821)-COUNTIF('Captura de datos de CONTACTO'!A821:AG821,"#N/A")&gt;0,TRUE,FALSE)</f>
        <v>0</v>
      </c>
      <c r="B821" t="b">
        <f>IF(OR(ISBLANK('Captura de datos de CONTACTO'!B821),ISBLANK('Captura de datos de CONTACTO'!C821),ISBLANK('Captura de datos de CONTACTO'!D821),ISBLANK('Captura de datos de CONTACTO'!E821),ISBLANK('Captura de datos de CONTACTO'!I821),ISBLANK('Captura de datos de CONTACTO'!J821),ISBLANK('Captura de datos de CONTACTO'!L821),ISBLANK('Captura de datos de CONTACTO'!M821),ISBLANK('Captura de datos de CONTACTO'!N821)),TRUE,FALSE)</f>
        <v>1</v>
      </c>
    </row>
    <row r="822" spans="1:2" x14ac:dyDescent="0.3">
      <c r="A822" s="42" t="b">
        <f>IF(COUNTA('Captura de datos de CONTACTO'!A822:AG822)-COUNTIF('Captura de datos de CONTACTO'!A822:AG822,"#N/A")&gt;0,TRUE,FALSE)</f>
        <v>0</v>
      </c>
      <c r="B822" t="b">
        <f>IF(OR(ISBLANK('Captura de datos de CONTACTO'!B822),ISBLANK('Captura de datos de CONTACTO'!C822),ISBLANK('Captura de datos de CONTACTO'!D822),ISBLANK('Captura de datos de CONTACTO'!E822),ISBLANK('Captura de datos de CONTACTO'!I822),ISBLANK('Captura de datos de CONTACTO'!J822),ISBLANK('Captura de datos de CONTACTO'!L822),ISBLANK('Captura de datos de CONTACTO'!M822),ISBLANK('Captura de datos de CONTACTO'!N822)),TRUE,FALSE)</f>
        <v>1</v>
      </c>
    </row>
    <row r="823" spans="1:2" x14ac:dyDescent="0.3">
      <c r="A823" s="42" t="b">
        <f>IF(COUNTA('Captura de datos de CONTACTO'!A823:AG823)-COUNTIF('Captura de datos de CONTACTO'!A823:AG823,"#N/A")&gt;0,TRUE,FALSE)</f>
        <v>0</v>
      </c>
      <c r="B823" t="b">
        <f>IF(OR(ISBLANK('Captura de datos de CONTACTO'!B823),ISBLANK('Captura de datos de CONTACTO'!C823),ISBLANK('Captura de datos de CONTACTO'!D823),ISBLANK('Captura de datos de CONTACTO'!E823),ISBLANK('Captura de datos de CONTACTO'!I823),ISBLANK('Captura de datos de CONTACTO'!J823),ISBLANK('Captura de datos de CONTACTO'!L823),ISBLANK('Captura de datos de CONTACTO'!M823),ISBLANK('Captura de datos de CONTACTO'!N823)),TRUE,FALSE)</f>
        <v>1</v>
      </c>
    </row>
    <row r="824" spans="1:2" x14ac:dyDescent="0.3">
      <c r="A824" s="42" t="b">
        <f>IF(COUNTA('Captura de datos de CONTACTO'!A824:AG824)-COUNTIF('Captura de datos de CONTACTO'!A824:AG824,"#N/A")&gt;0,TRUE,FALSE)</f>
        <v>0</v>
      </c>
      <c r="B824" t="b">
        <f>IF(OR(ISBLANK('Captura de datos de CONTACTO'!B824),ISBLANK('Captura de datos de CONTACTO'!C824),ISBLANK('Captura de datos de CONTACTO'!D824),ISBLANK('Captura de datos de CONTACTO'!E824),ISBLANK('Captura de datos de CONTACTO'!I824),ISBLANK('Captura de datos de CONTACTO'!J824),ISBLANK('Captura de datos de CONTACTO'!L824),ISBLANK('Captura de datos de CONTACTO'!M824),ISBLANK('Captura de datos de CONTACTO'!N824)),TRUE,FALSE)</f>
        <v>1</v>
      </c>
    </row>
    <row r="825" spans="1:2" x14ac:dyDescent="0.3">
      <c r="A825" s="42" t="b">
        <f>IF(COUNTA('Captura de datos de CONTACTO'!A825:AG825)-COUNTIF('Captura de datos de CONTACTO'!A825:AG825,"#N/A")&gt;0,TRUE,FALSE)</f>
        <v>0</v>
      </c>
      <c r="B825" t="b">
        <f>IF(OR(ISBLANK('Captura de datos de CONTACTO'!B825),ISBLANK('Captura de datos de CONTACTO'!C825),ISBLANK('Captura de datos de CONTACTO'!D825),ISBLANK('Captura de datos de CONTACTO'!E825),ISBLANK('Captura de datos de CONTACTO'!I825),ISBLANK('Captura de datos de CONTACTO'!J825),ISBLANK('Captura de datos de CONTACTO'!L825),ISBLANK('Captura de datos de CONTACTO'!M825),ISBLANK('Captura de datos de CONTACTO'!N825)),TRUE,FALSE)</f>
        <v>1</v>
      </c>
    </row>
    <row r="826" spans="1:2" x14ac:dyDescent="0.3">
      <c r="A826" s="42" t="b">
        <f>IF(COUNTA('Captura de datos de CONTACTO'!A826:AG826)-COUNTIF('Captura de datos de CONTACTO'!A826:AG826,"#N/A")&gt;0,TRUE,FALSE)</f>
        <v>0</v>
      </c>
      <c r="B826" t="b">
        <f>IF(OR(ISBLANK('Captura de datos de CONTACTO'!B826),ISBLANK('Captura de datos de CONTACTO'!C826),ISBLANK('Captura de datos de CONTACTO'!D826),ISBLANK('Captura de datos de CONTACTO'!E826),ISBLANK('Captura de datos de CONTACTO'!I826),ISBLANK('Captura de datos de CONTACTO'!J826),ISBLANK('Captura de datos de CONTACTO'!L826),ISBLANK('Captura de datos de CONTACTO'!M826),ISBLANK('Captura de datos de CONTACTO'!N826)),TRUE,FALSE)</f>
        <v>1</v>
      </c>
    </row>
    <row r="827" spans="1:2" x14ac:dyDescent="0.3">
      <c r="A827" s="42" t="b">
        <f>IF(COUNTA('Captura de datos de CONTACTO'!A827:AG827)-COUNTIF('Captura de datos de CONTACTO'!A827:AG827,"#N/A")&gt;0,TRUE,FALSE)</f>
        <v>0</v>
      </c>
      <c r="B827" t="b">
        <f>IF(OR(ISBLANK('Captura de datos de CONTACTO'!B827),ISBLANK('Captura de datos de CONTACTO'!C827),ISBLANK('Captura de datos de CONTACTO'!D827),ISBLANK('Captura de datos de CONTACTO'!E827),ISBLANK('Captura de datos de CONTACTO'!I827),ISBLANK('Captura de datos de CONTACTO'!J827),ISBLANK('Captura de datos de CONTACTO'!L827),ISBLANK('Captura de datos de CONTACTO'!M827),ISBLANK('Captura de datos de CONTACTO'!N827)),TRUE,FALSE)</f>
        <v>1</v>
      </c>
    </row>
    <row r="828" spans="1:2" x14ac:dyDescent="0.3">
      <c r="A828" s="42" t="b">
        <f>IF(COUNTA('Captura de datos de CONTACTO'!A828:AG828)-COUNTIF('Captura de datos de CONTACTO'!A828:AG828,"#N/A")&gt;0,TRUE,FALSE)</f>
        <v>0</v>
      </c>
      <c r="B828" t="b">
        <f>IF(OR(ISBLANK('Captura de datos de CONTACTO'!B828),ISBLANK('Captura de datos de CONTACTO'!C828),ISBLANK('Captura de datos de CONTACTO'!D828),ISBLANK('Captura de datos de CONTACTO'!E828),ISBLANK('Captura de datos de CONTACTO'!I828),ISBLANK('Captura de datos de CONTACTO'!J828),ISBLANK('Captura de datos de CONTACTO'!L828),ISBLANK('Captura de datos de CONTACTO'!M828),ISBLANK('Captura de datos de CONTACTO'!N828)),TRUE,FALSE)</f>
        <v>1</v>
      </c>
    </row>
    <row r="829" spans="1:2" x14ac:dyDescent="0.3">
      <c r="A829" s="42" t="b">
        <f>IF(COUNTA('Captura de datos de CONTACTO'!A829:AG829)-COUNTIF('Captura de datos de CONTACTO'!A829:AG829,"#N/A")&gt;0,TRUE,FALSE)</f>
        <v>0</v>
      </c>
      <c r="B829" t="b">
        <f>IF(OR(ISBLANK('Captura de datos de CONTACTO'!B829),ISBLANK('Captura de datos de CONTACTO'!C829),ISBLANK('Captura de datos de CONTACTO'!D829),ISBLANK('Captura de datos de CONTACTO'!E829),ISBLANK('Captura de datos de CONTACTO'!I829),ISBLANK('Captura de datos de CONTACTO'!J829),ISBLANK('Captura de datos de CONTACTO'!L829),ISBLANK('Captura de datos de CONTACTO'!M829),ISBLANK('Captura de datos de CONTACTO'!N829)),TRUE,FALSE)</f>
        <v>1</v>
      </c>
    </row>
    <row r="830" spans="1:2" x14ac:dyDescent="0.3">
      <c r="A830" s="42" t="b">
        <f>IF(COUNTA('Captura de datos de CONTACTO'!A830:AG830)-COUNTIF('Captura de datos de CONTACTO'!A830:AG830,"#N/A")&gt;0,TRUE,FALSE)</f>
        <v>0</v>
      </c>
      <c r="B830" t="b">
        <f>IF(OR(ISBLANK('Captura de datos de CONTACTO'!B830),ISBLANK('Captura de datos de CONTACTO'!C830),ISBLANK('Captura de datos de CONTACTO'!D830),ISBLANK('Captura de datos de CONTACTO'!E830),ISBLANK('Captura de datos de CONTACTO'!I830),ISBLANK('Captura de datos de CONTACTO'!J830),ISBLANK('Captura de datos de CONTACTO'!L830),ISBLANK('Captura de datos de CONTACTO'!M830),ISBLANK('Captura de datos de CONTACTO'!N830)),TRUE,FALSE)</f>
        <v>1</v>
      </c>
    </row>
    <row r="831" spans="1:2" x14ac:dyDescent="0.3">
      <c r="A831" s="42" t="b">
        <f>IF(COUNTA('Captura de datos de CONTACTO'!A831:AG831)-COUNTIF('Captura de datos de CONTACTO'!A831:AG831,"#N/A")&gt;0,TRUE,FALSE)</f>
        <v>0</v>
      </c>
      <c r="B831" t="b">
        <f>IF(OR(ISBLANK('Captura de datos de CONTACTO'!B831),ISBLANK('Captura de datos de CONTACTO'!C831),ISBLANK('Captura de datos de CONTACTO'!D831),ISBLANK('Captura de datos de CONTACTO'!E831),ISBLANK('Captura de datos de CONTACTO'!I831),ISBLANK('Captura de datos de CONTACTO'!J831),ISBLANK('Captura de datos de CONTACTO'!L831),ISBLANK('Captura de datos de CONTACTO'!M831),ISBLANK('Captura de datos de CONTACTO'!N831)),TRUE,FALSE)</f>
        <v>1</v>
      </c>
    </row>
    <row r="832" spans="1:2" x14ac:dyDescent="0.3">
      <c r="A832" s="42" t="b">
        <f>IF(COUNTA('Captura de datos de CONTACTO'!A832:AG832)-COUNTIF('Captura de datos de CONTACTO'!A832:AG832,"#N/A")&gt;0,TRUE,FALSE)</f>
        <v>0</v>
      </c>
      <c r="B832" t="b">
        <f>IF(OR(ISBLANK('Captura de datos de CONTACTO'!B832),ISBLANK('Captura de datos de CONTACTO'!C832),ISBLANK('Captura de datos de CONTACTO'!D832),ISBLANK('Captura de datos de CONTACTO'!E832),ISBLANK('Captura de datos de CONTACTO'!I832),ISBLANK('Captura de datos de CONTACTO'!J832),ISBLANK('Captura de datos de CONTACTO'!L832),ISBLANK('Captura de datos de CONTACTO'!M832),ISBLANK('Captura de datos de CONTACTO'!N832)),TRUE,FALSE)</f>
        <v>1</v>
      </c>
    </row>
    <row r="833" spans="1:2" x14ac:dyDescent="0.3">
      <c r="A833" s="42" t="b">
        <f>IF(COUNTA('Captura de datos de CONTACTO'!A833:AG833)-COUNTIF('Captura de datos de CONTACTO'!A833:AG833,"#N/A")&gt;0,TRUE,FALSE)</f>
        <v>0</v>
      </c>
      <c r="B833" t="b">
        <f>IF(OR(ISBLANK('Captura de datos de CONTACTO'!B833),ISBLANK('Captura de datos de CONTACTO'!C833),ISBLANK('Captura de datos de CONTACTO'!D833),ISBLANK('Captura de datos de CONTACTO'!E833),ISBLANK('Captura de datos de CONTACTO'!I833),ISBLANK('Captura de datos de CONTACTO'!J833),ISBLANK('Captura de datos de CONTACTO'!L833),ISBLANK('Captura de datos de CONTACTO'!M833),ISBLANK('Captura de datos de CONTACTO'!N833)),TRUE,FALSE)</f>
        <v>1</v>
      </c>
    </row>
    <row r="834" spans="1:2" x14ac:dyDescent="0.3">
      <c r="A834" s="42" t="b">
        <f>IF(COUNTA('Captura de datos de CONTACTO'!A834:AG834)-COUNTIF('Captura de datos de CONTACTO'!A834:AG834,"#N/A")&gt;0,TRUE,FALSE)</f>
        <v>0</v>
      </c>
      <c r="B834" t="b">
        <f>IF(OR(ISBLANK('Captura de datos de CONTACTO'!B834),ISBLANK('Captura de datos de CONTACTO'!C834),ISBLANK('Captura de datos de CONTACTO'!D834),ISBLANK('Captura de datos de CONTACTO'!E834),ISBLANK('Captura de datos de CONTACTO'!I834),ISBLANK('Captura de datos de CONTACTO'!J834),ISBLANK('Captura de datos de CONTACTO'!L834),ISBLANK('Captura de datos de CONTACTO'!M834),ISBLANK('Captura de datos de CONTACTO'!N834)),TRUE,FALSE)</f>
        <v>1</v>
      </c>
    </row>
    <row r="835" spans="1:2" x14ac:dyDescent="0.3">
      <c r="A835" s="42" t="b">
        <f>IF(COUNTA('Captura de datos de CONTACTO'!A835:AG835)-COUNTIF('Captura de datos de CONTACTO'!A835:AG835,"#N/A")&gt;0,TRUE,FALSE)</f>
        <v>0</v>
      </c>
      <c r="B835" t="b">
        <f>IF(OR(ISBLANK('Captura de datos de CONTACTO'!B835),ISBLANK('Captura de datos de CONTACTO'!C835),ISBLANK('Captura de datos de CONTACTO'!D835),ISBLANK('Captura de datos de CONTACTO'!E835),ISBLANK('Captura de datos de CONTACTO'!I835),ISBLANK('Captura de datos de CONTACTO'!J835),ISBLANK('Captura de datos de CONTACTO'!L835),ISBLANK('Captura de datos de CONTACTO'!M835),ISBLANK('Captura de datos de CONTACTO'!N835)),TRUE,FALSE)</f>
        <v>1</v>
      </c>
    </row>
    <row r="836" spans="1:2" x14ac:dyDescent="0.3">
      <c r="A836" s="42" t="b">
        <f>IF(COUNTA('Captura de datos de CONTACTO'!A836:AG836)-COUNTIF('Captura de datos de CONTACTO'!A836:AG836,"#N/A")&gt;0,TRUE,FALSE)</f>
        <v>0</v>
      </c>
      <c r="B836" t="b">
        <f>IF(OR(ISBLANK('Captura de datos de CONTACTO'!B836),ISBLANK('Captura de datos de CONTACTO'!C836),ISBLANK('Captura de datos de CONTACTO'!D836),ISBLANK('Captura de datos de CONTACTO'!E836),ISBLANK('Captura de datos de CONTACTO'!I836),ISBLANK('Captura de datos de CONTACTO'!J836),ISBLANK('Captura de datos de CONTACTO'!L836),ISBLANK('Captura de datos de CONTACTO'!M836),ISBLANK('Captura de datos de CONTACTO'!N836)),TRUE,FALSE)</f>
        <v>1</v>
      </c>
    </row>
    <row r="837" spans="1:2" x14ac:dyDescent="0.3">
      <c r="A837" s="42" t="b">
        <f>IF(COUNTA('Captura de datos de CONTACTO'!A837:AG837)-COUNTIF('Captura de datos de CONTACTO'!A837:AG837,"#N/A")&gt;0,TRUE,FALSE)</f>
        <v>0</v>
      </c>
      <c r="B837" t="b">
        <f>IF(OR(ISBLANK('Captura de datos de CONTACTO'!B837),ISBLANK('Captura de datos de CONTACTO'!C837),ISBLANK('Captura de datos de CONTACTO'!D837),ISBLANK('Captura de datos de CONTACTO'!E837),ISBLANK('Captura de datos de CONTACTO'!I837),ISBLANK('Captura de datos de CONTACTO'!J837),ISBLANK('Captura de datos de CONTACTO'!L837),ISBLANK('Captura de datos de CONTACTO'!M837),ISBLANK('Captura de datos de CONTACTO'!N837)),TRUE,FALSE)</f>
        <v>1</v>
      </c>
    </row>
    <row r="838" spans="1:2" x14ac:dyDescent="0.3">
      <c r="A838" s="42" t="b">
        <f>IF(COUNTA('Captura de datos de CONTACTO'!A838:AG838)-COUNTIF('Captura de datos de CONTACTO'!A838:AG838,"#N/A")&gt;0,TRUE,FALSE)</f>
        <v>0</v>
      </c>
      <c r="B838" t="b">
        <f>IF(OR(ISBLANK('Captura de datos de CONTACTO'!B838),ISBLANK('Captura de datos de CONTACTO'!C838),ISBLANK('Captura de datos de CONTACTO'!D838),ISBLANK('Captura de datos de CONTACTO'!E838),ISBLANK('Captura de datos de CONTACTO'!I838),ISBLANK('Captura de datos de CONTACTO'!J838),ISBLANK('Captura de datos de CONTACTO'!L838),ISBLANK('Captura de datos de CONTACTO'!M838),ISBLANK('Captura de datos de CONTACTO'!N838)),TRUE,FALSE)</f>
        <v>1</v>
      </c>
    </row>
    <row r="839" spans="1:2" x14ac:dyDescent="0.3">
      <c r="A839" s="42" t="b">
        <f>IF(COUNTA('Captura de datos de CONTACTO'!A839:AG839)-COUNTIF('Captura de datos de CONTACTO'!A839:AG839,"#N/A")&gt;0,TRUE,FALSE)</f>
        <v>0</v>
      </c>
      <c r="B839" t="b">
        <f>IF(OR(ISBLANK('Captura de datos de CONTACTO'!B839),ISBLANK('Captura de datos de CONTACTO'!C839),ISBLANK('Captura de datos de CONTACTO'!D839),ISBLANK('Captura de datos de CONTACTO'!E839),ISBLANK('Captura de datos de CONTACTO'!I839),ISBLANK('Captura de datos de CONTACTO'!J839),ISBLANK('Captura de datos de CONTACTO'!L839),ISBLANK('Captura de datos de CONTACTO'!M839),ISBLANK('Captura de datos de CONTACTO'!N839)),TRUE,FALSE)</f>
        <v>1</v>
      </c>
    </row>
    <row r="840" spans="1:2" x14ac:dyDescent="0.3">
      <c r="A840" s="42" t="b">
        <f>IF(COUNTA('Captura de datos de CONTACTO'!A840:AG840)-COUNTIF('Captura de datos de CONTACTO'!A840:AG840,"#N/A")&gt;0,TRUE,FALSE)</f>
        <v>0</v>
      </c>
      <c r="B840" t="b">
        <f>IF(OR(ISBLANK('Captura de datos de CONTACTO'!B840),ISBLANK('Captura de datos de CONTACTO'!C840),ISBLANK('Captura de datos de CONTACTO'!D840),ISBLANK('Captura de datos de CONTACTO'!E840),ISBLANK('Captura de datos de CONTACTO'!I840),ISBLANK('Captura de datos de CONTACTO'!J840),ISBLANK('Captura de datos de CONTACTO'!L840),ISBLANK('Captura de datos de CONTACTO'!M840),ISBLANK('Captura de datos de CONTACTO'!N840)),TRUE,FALSE)</f>
        <v>1</v>
      </c>
    </row>
    <row r="841" spans="1:2" x14ac:dyDescent="0.3">
      <c r="A841" s="42" t="b">
        <f>IF(COUNTA('Captura de datos de CONTACTO'!A841:AG841)-COUNTIF('Captura de datos de CONTACTO'!A841:AG841,"#N/A")&gt;0,TRUE,FALSE)</f>
        <v>0</v>
      </c>
      <c r="B841" t="b">
        <f>IF(OR(ISBLANK('Captura de datos de CONTACTO'!B841),ISBLANK('Captura de datos de CONTACTO'!C841),ISBLANK('Captura de datos de CONTACTO'!D841),ISBLANK('Captura de datos de CONTACTO'!E841),ISBLANK('Captura de datos de CONTACTO'!I841),ISBLANK('Captura de datos de CONTACTO'!J841),ISBLANK('Captura de datos de CONTACTO'!L841),ISBLANK('Captura de datos de CONTACTO'!M841),ISBLANK('Captura de datos de CONTACTO'!N841)),TRUE,FALSE)</f>
        <v>1</v>
      </c>
    </row>
    <row r="842" spans="1:2" x14ac:dyDescent="0.3">
      <c r="A842" s="42" t="b">
        <f>IF(COUNTA('Captura de datos de CONTACTO'!A842:AG842)-COUNTIF('Captura de datos de CONTACTO'!A842:AG842,"#N/A")&gt;0,TRUE,FALSE)</f>
        <v>0</v>
      </c>
      <c r="B842" t="b">
        <f>IF(OR(ISBLANK('Captura de datos de CONTACTO'!B842),ISBLANK('Captura de datos de CONTACTO'!C842),ISBLANK('Captura de datos de CONTACTO'!D842),ISBLANK('Captura de datos de CONTACTO'!E842),ISBLANK('Captura de datos de CONTACTO'!I842),ISBLANK('Captura de datos de CONTACTO'!J842),ISBLANK('Captura de datos de CONTACTO'!L842),ISBLANK('Captura de datos de CONTACTO'!M842),ISBLANK('Captura de datos de CONTACTO'!N842)),TRUE,FALSE)</f>
        <v>1</v>
      </c>
    </row>
    <row r="843" spans="1:2" x14ac:dyDescent="0.3">
      <c r="A843" s="42" t="b">
        <f>IF(COUNTA('Captura de datos de CONTACTO'!A843:AG843)-COUNTIF('Captura de datos de CONTACTO'!A843:AG843,"#N/A")&gt;0,TRUE,FALSE)</f>
        <v>0</v>
      </c>
      <c r="B843" t="b">
        <f>IF(OR(ISBLANK('Captura de datos de CONTACTO'!B843),ISBLANK('Captura de datos de CONTACTO'!C843),ISBLANK('Captura de datos de CONTACTO'!D843),ISBLANK('Captura de datos de CONTACTO'!E843),ISBLANK('Captura de datos de CONTACTO'!I843),ISBLANK('Captura de datos de CONTACTO'!J843),ISBLANK('Captura de datos de CONTACTO'!L843),ISBLANK('Captura de datos de CONTACTO'!M843),ISBLANK('Captura de datos de CONTACTO'!N843)),TRUE,FALSE)</f>
        <v>1</v>
      </c>
    </row>
    <row r="844" spans="1:2" x14ac:dyDescent="0.3">
      <c r="A844" s="42" t="b">
        <f>IF(COUNTA('Captura de datos de CONTACTO'!A844:AG844)-COUNTIF('Captura de datos de CONTACTO'!A844:AG844,"#N/A")&gt;0,TRUE,FALSE)</f>
        <v>0</v>
      </c>
      <c r="B844" t="b">
        <f>IF(OR(ISBLANK('Captura de datos de CONTACTO'!B844),ISBLANK('Captura de datos de CONTACTO'!C844),ISBLANK('Captura de datos de CONTACTO'!D844),ISBLANK('Captura de datos de CONTACTO'!E844),ISBLANK('Captura de datos de CONTACTO'!I844),ISBLANK('Captura de datos de CONTACTO'!J844),ISBLANK('Captura de datos de CONTACTO'!L844),ISBLANK('Captura de datos de CONTACTO'!M844),ISBLANK('Captura de datos de CONTACTO'!N844)),TRUE,FALSE)</f>
        <v>1</v>
      </c>
    </row>
    <row r="845" spans="1:2" x14ac:dyDescent="0.3">
      <c r="A845" s="42" t="b">
        <f>IF(COUNTA('Captura de datos de CONTACTO'!A845:AG845)-COUNTIF('Captura de datos de CONTACTO'!A845:AG845,"#N/A")&gt;0,TRUE,FALSE)</f>
        <v>0</v>
      </c>
      <c r="B845" t="b">
        <f>IF(OR(ISBLANK('Captura de datos de CONTACTO'!B845),ISBLANK('Captura de datos de CONTACTO'!C845),ISBLANK('Captura de datos de CONTACTO'!D845),ISBLANK('Captura de datos de CONTACTO'!E845),ISBLANK('Captura de datos de CONTACTO'!I845),ISBLANK('Captura de datos de CONTACTO'!J845),ISBLANK('Captura de datos de CONTACTO'!L845),ISBLANK('Captura de datos de CONTACTO'!M845),ISBLANK('Captura de datos de CONTACTO'!N845)),TRUE,FALSE)</f>
        <v>1</v>
      </c>
    </row>
    <row r="846" spans="1:2" x14ac:dyDescent="0.3">
      <c r="A846" s="42" t="b">
        <f>IF(COUNTA('Captura de datos de CONTACTO'!A846:AG846)-COUNTIF('Captura de datos de CONTACTO'!A846:AG846,"#N/A")&gt;0,TRUE,FALSE)</f>
        <v>0</v>
      </c>
      <c r="B846" t="b">
        <f>IF(OR(ISBLANK('Captura de datos de CONTACTO'!B846),ISBLANK('Captura de datos de CONTACTO'!C846),ISBLANK('Captura de datos de CONTACTO'!D846),ISBLANK('Captura de datos de CONTACTO'!E846),ISBLANK('Captura de datos de CONTACTO'!I846),ISBLANK('Captura de datos de CONTACTO'!J846),ISBLANK('Captura de datos de CONTACTO'!L846),ISBLANK('Captura de datos de CONTACTO'!M846),ISBLANK('Captura de datos de CONTACTO'!N846)),TRUE,FALSE)</f>
        <v>1</v>
      </c>
    </row>
    <row r="847" spans="1:2" x14ac:dyDescent="0.3">
      <c r="A847" s="42" t="b">
        <f>IF(COUNTA('Captura de datos de CONTACTO'!A847:AG847)-COUNTIF('Captura de datos de CONTACTO'!A847:AG847,"#N/A")&gt;0,TRUE,FALSE)</f>
        <v>0</v>
      </c>
      <c r="B847" t="b">
        <f>IF(OR(ISBLANK('Captura de datos de CONTACTO'!B847),ISBLANK('Captura de datos de CONTACTO'!C847),ISBLANK('Captura de datos de CONTACTO'!D847),ISBLANK('Captura de datos de CONTACTO'!E847),ISBLANK('Captura de datos de CONTACTO'!I847),ISBLANK('Captura de datos de CONTACTO'!J847),ISBLANK('Captura de datos de CONTACTO'!L847),ISBLANK('Captura de datos de CONTACTO'!M847),ISBLANK('Captura de datos de CONTACTO'!N847)),TRUE,FALSE)</f>
        <v>1</v>
      </c>
    </row>
    <row r="848" spans="1:2" x14ac:dyDescent="0.3">
      <c r="A848" s="42" t="b">
        <f>IF(COUNTA('Captura de datos de CONTACTO'!A848:AG848)-COUNTIF('Captura de datos de CONTACTO'!A848:AG848,"#N/A")&gt;0,TRUE,FALSE)</f>
        <v>0</v>
      </c>
      <c r="B848" t="b">
        <f>IF(OR(ISBLANK('Captura de datos de CONTACTO'!B848),ISBLANK('Captura de datos de CONTACTO'!C848),ISBLANK('Captura de datos de CONTACTO'!D848),ISBLANK('Captura de datos de CONTACTO'!E848),ISBLANK('Captura de datos de CONTACTO'!I848),ISBLANK('Captura de datos de CONTACTO'!J848),ISBLANK('Captura de datos de CONTACTO'!L848),ISBLANK('Captura de datos de CONTACTO'!M848),ISBLANK('Captura de datos de CONTACTO'!N848)),TRUE,FALSE)</f>
        <v>1</v>
      </c>
    </row>
    <row r="849" spans="1:2" x14ac:dyDescent="0.3">
      <c r="A849" s="42" t="b">
        <f>IF(COUNTA('Captura de datos de CONTACTO'!A849:AG849)-COUNTIF('Captura de datos de CONTACTO'!A849:AG849,"#N/A")&gt;0,TRUE,FALSE)</f>
        <v>0</v>
      </c>
      <c r="B849" t="b">
        <f>IF(OR(ISBLANK('Captura de datos de CONTACTO'!B849),ISBLANK('Captura de datos de CONTACTO'!C849),ISBLANK('Captura de datos de CONTACTO'!D849),ISBLANK('Captura de datos de CONTACTO'!E849),ISBLANK('Captura de datos de CONTACTO'!I849),ISBLANK('Captura de datos de CONTACTO'!J849),ISBLANK('Captura de datos de CONTACTO'!L849),ISBLANK('Captura de datos de CONTACTO'!M849),ISBLANK('Captura de datos de CONTACTO'!N849)),TRUE,FALSE)</f>
        <v>1</v>
      </c>
    </row>
    <row r="850" spans="1:2" x14ac:dyDescent="0.3">
      <c r="A850" s="42" t="b">
        <f>IF(COUNTA('Captura de datos de CONTACTO'!A850:AG850)-COUNTIF('Captura de datos de CONTACTO'!A850:AG850,"#N/A")&gt;0,TRUE,FALSE)</f>
        <v>0</v>
      </c>
      <c r="B850" t="b">
        <f>IF(OR(ISBLANK('Captura de datos de CONTACTO'!B850),ISBLANK('Captura de datos de CONTACTO'!C850),ISBLANK('Captura de datos de CONTACTO'!D850),ISBLANK('Captura de datos de CONTACTO'!E850),ISBLANK('Captura de datos de CONTACTO'!I850),ISBLANK('Captura de datos de CONTACTO'!J850),ISBLANK('Captura de datos de CONTACTO'!L850),ISBLANK('Captura de datos de CONTACTO'!M850),ISBLANK('Captura de datos de CONTACTO'!N850)),TRUE,FALSE)</f>
        <v>1</v>
      </c>
    </row>
    <row r="851" spans="1:2" x14ac:dyDescent="0.3">
      <c r="A851" s="42" t="b">
        <f>IF(COUNTA('Captura de datos de CONTACTO'!A851:AG851)-COUNTIF('Captura de datos de CONTACTO'!A851:AG851,"#N/A")&gt;0,TRUE,FALSE)</f>
        <v>0</v>
      </c>
      <c r="B851" t="b">
        <f>IF(OR(ISBLANK('Captura de datos de CONTACTO'!B851),ISBLANK('Captura de datos de CONTACTO'!C851),ISBLANK('Captura de datos de CONTACTO'!D851),ISBLANK('Captura de datos de CONTACTO'!E851),ISBLANK('Captura de datos de CONTACTO'!I851),ISBLANK('Captura de datos de CONTACTO'!J851),ISBLANK('Captura de datos de CONTACTO'!L851),ISBLANK('Captura de datos de CONTACTO'!M851),ISBLANK('Captura de datos de CONTACTO'!N851)),TRUE,FALSE)</f>
        <v>1</v>
      </c>
    </row>
    <row r="852" spans="1:2" x14ac:dyDescent="0.3">
      <c r="A852" s="42" t="b">
        <f>IF(COUNTA('Captura de datos de CONTACTO'!A852:AG852)-COUNTIF('Captura de datos de CONTACTO'!A852:AG852,"#N/A")&gt;0,TRUE,FALSE)</f>
        <v>0</v>
      </c>
      <c r="B852" t="b">
        <f>IF(OR(ISBLANK('Captura de datos de CONTACTO'!B852),ISBLANK('Captura de datos de CONTACTO'!C852),ISBLANK('Captura de datos de CONTACTO'!D852),ISBLANK('Captura de datos de CONTACTO'!E852),ISBLANK('Captura de datos de CONTACTO'!I852),ISBLANK('Captura de datos de CONTACTO'!J852),ISBLANK('Captura de datos de CONTACTO'!L852),ISBLANK('Captura de datos de CONTACTO'!M852),ISBLANK('Captura de datos de CONTACTO'!N852)),TRUE,FALSE)</f>
        <v>1</v>
      </c>
    </row>
    <row r="853" spans="1:2" x14ac:dyDescent="0.3">
      <c r="A853" s="42" t="b">
        <f>IF(COUNTA('Captura de datos de CONTACTO'!A853:AG853)-COUNTIF('Captura de datos de CONTACTO'!A853:AG853,"#N/A")&gt;0,TRUE,FALSE)</f>
        <v>0</v>
      </c>
      <c r="B853" t="b">
        <f>IF(OR(ISBLANK('Captura de datos de CONTACTO'!B853),ISBLANK('Captura de datos de CONTACTO'!C853),ISBLANK('Captura de datos de CONTACTO'!D853),ISBLANK('Captura de datos de CONTACTO'!E853),ISBLANK('Captura de datos de CONTACTO'!I853),ISBLANK('Captura de datos de CONTACTO'!J853),ISBLANK('Captura de datos de CONTACTO'!L853),ISBLANK('Captura de datos de CONTACTO'!M853),ISBLANK('Captura de datos de CONTACTO'!N853)),TRUE,FALSE)</f>
        <v>1</v>
      </c>
    </row>
    <row r="854" spans="1:2" x14ac:dyDescent="0.3">
      <c r="A854" s="42" t="b">
        <f>IF(COUNTA('Captura de datos de CONTACTO'!A854:AG854)-COUNTIF('Captura de datos de CONTACTO'!A854:AG854,"#N/A")&gt;0,TRUE,FALSE)</f>
        <v>0</v>
      </c>
      <c r="B854" t="b">
        <f>IF(OR(ISBLANK('Captura de datos de CONTACTO'!B854),ISBLANK('Captura de datos de CONTACTO'!C854),ISBLANK('Captura de datos de CONTACTO'!D854),ISBLANK('Captura de datos de CONTACTO'!E854),ISBLANK('Captura de datos de CONTACTO'!I854),ISBLANK('Captura de datos de CONTACTO'!J854),ISBLANK('Captura de datos de CONTACTO'!L854),ISBLANK('Captura de datos de CONTACTO'!M854),ISBLANK('Captura de datos de CONTACTO'!N854)),TRUE,FALSE)</f>
        <v>1</v>
      </c>
    </row>
    <row r="855" spans="1:2" x14ac:dyDescent="0.3">
      <c r="A855" s="42" t="b">
        <f>IF(COUNTA('Captura de datos de CONTACTO'!A855:AG855)-COUNTIF('Captura de datos de CONTACTO'!A855:AG855,"#N/A")&gt;0,TRUE,FALSE)</f>
        <v>0</v>
      </c>
      <c r="B855" t="b">
        <f>IF(OR(ISBLANK('Captura de datos de CONTACTO'!B855),ISBLANK('Captura de datos de CONTACTO'!C855),ISBLANK('Captura de datos de CONTACTO'!D855),ISBLANK('Captura de datos de CONTACTO'!E855),ISBLANK('Captura de datos de CONTACTO'!I855),ISBLANK('Captura de datos de CONTACTO'!J855),ISBLANK('Captura de datos de CONTACTO'!L855),ISBLANK('Captura de datos de CONTACTO'!M855),ISBLANK('Captura de datos de CONTACTO'!N855)),TRUE,FALSE)</f>
        <v>1</v>
      </c>
    </row>
    <row r="856" spans="1:2" x14ac:dyDescent="0.3">
      <c r="A856" s="42" t="b">
        <f>IF(COUNTA('Captura de datos de CONTACTO'!A856:AG856)-COUNTIF('Captura de datos de CONTACTO'!A856:AG856,"#N/A")&gt;0,TRUE,FALSE)</f>
        <v>0</v>
      </c>
      <c r="B856" t="b">
        <f>IF(OR(ISBLANK('Captura de datos de CONTACTO'!B856),ISBLANK('Captura de datos de CONTACTO'!C856),ISBLANK('Captura de datos de CONTACTO'!D856),ISBLANK('Captura de datos de CONTACTO'!E856),ISBLANK('Captura de datos de CONTACTO'!I856),ISBLANK('Captura de datos de CONTACTO'!J856),ISBLANK('Captura de datos de CONTACTO'!L856),ISBLANK('Captura de datos de CONTACTO'!M856),ISBLANK('Captura de datos de CONTACTO'!N856)),TRUE,FALSE)</f>
        <v>1</v>
      </c>
    </row>
    <row r="857" spans="1:2" x14ac:dyDescent="0.3">
      <c r="A857" s="42" t="b">
        <f>IF(COUNTA('Captura de datos de CONTACTO'!A857:AG857)-COUNTIF('Captura de datos de CONTACTO'!A857:AG857,"#N/A")&gt;0,TRUE,FALSE)</f>
        <v>0</v>
      </c>
      <c r="B857" t="b">
        <f>IF(OR(ISBLANK('Captura de datos de CONTACTO'!B857),ISBLANK('Captura de datos de CONTACTO'!C857),ISBLANK('Captura de datos de CONTACTO'!D857),ISBLANK('Captura de datos de CONTACTO'!E857),ISBLANK('Captura de datos de CONTACTO'!I857),ISBLANK('Captura de datos de CONTACTO'!J857),ISBLANK('Captura de datos de CONTACTO'!L857),ISBLANK('Captura de datos de CONTACTO'!M857),ISBLANK('Captura de datos de CONTACTO'!N857)),TRUE,FALSE)</f>
        <v>1</v>
      </c>
    </row>
    <row r="858" spans="1:2" x14ac:dyDescent="0.3">
      <c r="A858" s="42" t="b">
        <f>IF(COUNTA('Captura de datos de CONTACTO'!A858:AG858)-COUNTIF('Captura de datos de CONTACTO'!A858:AG858,"#N/A")&gt;0,TRUE,FALSE)</f>
        <v>0</v>
      </c>
      <c r="B858" t="b">
        <f>IF(OR(ISBLANK('Captura de datos de CONTACTO'!B858),ISBLANK('Captura de datos de CONTACTO'!C858),ISBLANK('Captura de datos de CONTACTO'!D858),ISBLANK('Captura de datos de CONTACTO'!E858),ISBLANK('Captura de datos de CONTACTO'!I858),ISBLANK('Captura de datos de CONTACTO'!J858),ISBLANK('Captura de datos de CONTACTO'!L858),ISBLANK('Captura de datos de CONTACTO'!M858),ISBLANK('Captura de datos de CONTACTO'!N858)),TRUE,FALSE)</f>
        <v>1</v>
      </c>
    </row>
    <row r="859" spans="1:2" x14ac:dyDescent="0.3">
      <c r="A859" s="42" t="b">
        <f>IF(COUNTA('Captura de datos de CONTACTO'!A859:AG859)-COUNTIF('Captura de datos de CONTACTO'!A859:AG859,"#N/A")&gt;0,TRUE,FALSE)</f>
        <v>0</v>
      </c>
      <c r="B859" t="b">
        <f>IF(OR(ISBLANK('Captura de datos de CONTACTO'!B859),ISBLANK('Captura de datos de CONTACTO'!C859),ISBLANK('Captura de datos de CONTACTO'!D859),ISBLANK('Captura de datos de CONTACTO'!E859),ISBLANK('Captura de datos de CONTACTO'!I859),ISBLANK('Captura de datos de CONTACTO'!J859),ISBLANK('Captura de datos de CONTACTO'!L859),ISBLANK('Captura de datos de CONTACTO'!M859),ISBLANK('Captura de datos de CONTACTO'!N859)),TRUE,FALSE)</f>
        <v>1</v>
      </c>
    </row>
    <row r="860" spans="1:2" x14ac:dyDescent="0.3">
      <c r="A860" s="42" t="b">
        <f>IF(COUNTA('Captura de datos de CONTACTO'!A860:AG860)-COUNTIF('Captura de datos de CONTACTO'!A860:AG860,"#N/A")&gt;0,TRUE,FALSE)</f>
        <v>0</v>
      </c>
      <c r="B860" t="b">
        <f>IF(OR(ISBLANK('Captura de datos de CONTACTO'!B860),ISBLANK('Captura de datos de CONTACTO'!C860),ISBLANK('Captura de datos de CONTACTO'!D860),ISBLANK('Captura de datos de CONTACTO'!E860),ISBLANK('Captura de datos de CONTACTO'!I860),ISBLANK('Captura de datos de CONTACTO'!J860),ISBLANK('Captura de datos de CONTACTO'!L860),ISBLANK('Captura de datos de CONTACTO'!M860),ISBLANK('Captura de datos de CONTACTO'!N860)),TRUE,FALSE)</f>
        <v>1</v>
      </c>
    </row>
    <row r="861" spans="1:2" x14ac:dyDescent="0.3">
      <c r="A861" s="42" t="b">
        <f>IF(COUNTA('Captura de datos de CONTACTO'!A861:AG861)-COUNTIF('Captura de datos de CONTACTO'!A861:AG861,"#N/A")&gt;0,TRUE,FALSE)</f>
        <v>0</v>
      </c>
      <c r="B861" t="b">
        <f>IF(OR(ISBLANK('Captura de datos de CONTACTO'!B861),ISBLANK('Captura de datos de CONTACTO'!C861),ISBLANK('Captura de datos de CONTACTO'!D861),ISBLANK('Captura de datos de CONTACTO'!E861),ISBLANK('Captura de datos de CONTACTO'!I861),ISBLANK('Captura de datos de CONTACTO'!J861),ISBLANK('Captura de datos de CONTACTO'!L861),ISBLANK('Captura de datos de CONTACTO'!M861),ISBLANK('Captura de datos de CONTACTO'!N861)),TRUE,FALSE)</f>
        <v>1</v>
      </c>
    </row>
    <row r="862" spans="1:2" x14ac:dyDescent="0.3">
      <c r="A862" s="42" t="b">
        <f>IF(COUNTA('Captura de datos de CONTACTO'!A862:AG862)-COUNTIF('Captura de datos de CONTACTO'!A862:AG862,"#N/A")&gt;0,TRUE,FALSE)</f>
        <v>0</v>
      </c>
      <c r="B862" t="b">
        <f>IF(OR(ISBLANK('Captura de datos de CONTACTO'!B862),ISBLANK('Captura de datos de CONTACTO'!C862),ISBLANK('Captura de datos de CONTACTO'!D862),ISBLANK('Captura de datos de CONTACTO'!E862),ISBLANK('Captura de datos de CONTACTO'!I862),ISBLANK('Captura de datos de CONTACTO'!J862),ISBLANK('Captura de datos de CONTACTO'!L862),ISBLANK('Captura de datos de CONTACTO'!M862),ISBLANK('Captura de datos de CONTACTO'!N862)),TRUE,FALSE)</f>
        <v>1</v>
      </c>
    </row>
    <row r="863" spans="1:2" x14ac:dyDescent="0.3">
      <c r="A863" s="42" t="b">
        <f>IF(COUNTA('Captura de datos de CONTACTO'!A863:AG863)-COUNTIF('Captura de datos de CONTACTO'!A863:AG863,"#N/A")&gt;0,TRUE,FALSE)</f>
        <v>0</v>
      </c>
      <c r="B863" t="b">
        <f>IF(OR(ISBLANK('Captura de datos de CONTACTO'!B863),ISBLANK('Captura de datos de CONTACTO'!C863),ISBLANK('Captura de datos de CONTACTO'!D863),ISBLANK('Captura de datos de CONTACTO'!E863),ISBLANK('Captura de datos de CONTACTO'!I863),ISBLANK('Captura de datos de CONTACTO'!J863),ISBLANK('Captura de datos de CONTACTO'!L863),ISBLANK('Captura de datos de CONTACTO'!M863),ISBLANK('Captura de datos de CONTACTO'!N863)),TRUE,FALSE)</f>
        <v>1</v>
      </c>
    </row>
    <row r="864" spans="1:2" x14ac:dyDescent="0.3">
      <c r="A864" s="42" t="b">
        <f>IF(COUNTA('Captura de datos de CONTACTO'!A864:AG864)-COUNTIF('Captura de datos de CONTACTO'!A864:AG864,"#N/A")&gt;0,TRUE,FALSE)</f>
        <v>0</v>
      </c>
      <c r="B864" t="b">
        <f>IF(OR(ISBLANK('Captura de datos de CONTACTO'!B864),ISBLANK('Captura de datos de CONTACTO'!C864),ISBLANK('Captura de datos de CONTACTO'!D864),ISBLANK('Captura de datos de CONTACTO'!E864),ISBLANK('Captura de datos de CONTACTO'!I864),ISBLANK('Captura de datos de CONTACTO'!J864),ISBLANK('Captura de datos de CONTACTO'!L864),ISBLANK('Captura de datos de CONTACTO'!M864),ISBLANK('Captura de datos de CONTACTO'!N864)),TRUE,FALSE)</f>
        <v>1</v>
      </c>
    </row>
    <row r="865" spans="1:2" x14ac:dyDescent="0.3">
      <c r="A865" s="42" t="b">
        <f>IF(COUNTA('Captura de datos de CONTACTO'!A865:AG865)-COUNTIF('Captura de datos de CONTACTO'!A865:AG865,"#N/A")&gt;0,TRUE,FALSE)</f>
        <v>0</v>
      </c>
      <c r="B865" t="b">
        <f>IF(OR(ISBLANK('Captura de datos de CONTACTO'!B865),ISBLANK('Captura de datos de CONTACTO'!C865),ISBLANK('Captura de datos de CONTACTO'!D865),ISBLANK('Captura de datos de CONTACTO'!E865),ISBLANK('Captura de datos de CONTACTO'!I865),ISBLANK('Captura de datos de CONTACTO'!J865),ISBLANK('Captura de datos de CONTACTO'!L865),ISBLANK('Captura de datos de CONTACTO'!M865),ISBLANK('Captura de datos de CONTACTO'!N865)),TRUE,FALSE)</f>
        <v>1</v>
      </c>
    </row>
    <row r="866" spans="1:2" x14ac:dyDescent="0.3">
      <c r="A866" s="42" t="b">
        <f>IF(COUNTA('Captura de datos de CONTACTO'!A866:AG866)-COUNTIF('Captura de datos de CONTACTO'!A866:AG866,"#N/A")&gt;0,TRUE,FALSE)</f>
        <v>0</v>
      </c>
      <c r="B866" t="b">
        <f>IF(OR(ISBLANK('Captura de datos de CONTACTO'!B866),ISBLANK('Captura de datos de CONTACTO'!C866),ISBLANK('Captura de datos de CONTACTO'!D866),ISBLANK('Captura de datos de CONTACTO'!E866),ISBLANK('Captura de datos de CONTACTO'!I866),ISBLANK('Captura de datos de CONTACTO'!J866),ISBLANK('Captura de datos de CONTACTO'!L866),ISBLANK('Captura de datos de CONTACTO'!M866),ISBLANK('Captura de datos de CONTACTO'!N866)),TRUE,FALSE)</f>
        <v>1</v>
      </c>
    </row>
    <row r="867" spans="1:2" x14ac:dyDescent="0.3">
      <c r="A867" s="42" t="b">
        <f>IF(COUNTA('Captura de datos de CONTACTO'!A867:AG867)-COUNTIF('Captura de datos de CONTACTO'!A867:AG867,"#N/A")&gt;0,TRUE,FALSE)</f>
        <v>0</v>
      </c>
      <c r="B867" t="b">
        <f>IF(OR(ISBLANK('Captura de datos de CONTACTO'!B867),ISBLANK('Captura de datos de CONTACTO'!C867),ISBLANK('Captura de datos de CONTACTO'!D867),ISBLANK('Captura de datos de CONTACTO'!E867),ISBLANK('Captura de datos de CONTACTO'!I867),ISBLANK('Captura de datos de CONTACTO'!J867),ISBLANK('Captura de datos de CONTACTO'!L867),ISBLANK('Captura de datos de CONTACTO'!M867),ISBLANK('Captura de datos de CONTACTO'!N867)),TRUE,FALSE)</f>
        <v>1</v>
      </c>
    </row>
    <row r="868" spans="1:2" x14ac:dyDescent="0.3">
      <c r="A868" s="42" t="b">
        <f>IF(COUNTA('Captura de datos de CONTACTO'!A868:AG868)-COUNTIF('Captura de datos de CONTACTO'!A868:AG868,"#N/A")&gt;0,TRUE,FALSE)</f>
        <v>0</v>
      </c>
      <c r="B868" t="b">
        <f>IF(OR(ISBLANK('Captura de datos de CONTACTO'!B868),ISBLANK('Captura de datos de CONTACTO'!C868),ISBLANK('Captura de datos de CONTACTO'!D868),ISBLANK('Captura de datos de CONTACTO'!E868),ISBLANK('Captura de datos de CONTACTO'!I868),ISBLANK('Captura de datos de CONTACTO'!J868),ISBLANK('Captura de datos de CONTACTO'!L868),ISBLANK('Captura de datos de CONTACTO'!M868),ISBLANK('Captura de datos de CONTACTO'!N868)),TRUE,FALSE)</f>
        <v>1</v>
      </c>
    </row>
    <row r="869" spans="1:2" x14ac:dyDescent="0.3">
      <c r="A869" s="42" t="b">
        <f>IF(COUNTA('Captura de datos de CONTACTO'!A869:AG869)-COUNTIF('Captura de datos de CONTACTO'!A869:AG869,"#N/A")&gt;0,TRUE,FALSE)</f>
        <v>0</v>
      </c>
      <c r="B869" t="b">
        <f>IF(OR(ISBLANK('Captura de datos de CONTACTO'!B869),ISBLANK('Captura de datos de CONTACTO'!C869),ISBLANK('Captura de datos de CONTACTO'!D869),ISBLANK('Captura de datos de CONTACTO'!E869),ISBLANK('Captura de datos de CONTACTO'!I869),ISBLANK('Captura de datos de CONTACTO'!J869),ISBLANK('Captura de datos de CONTACTO'!L869),ISBLANK('Captura de datos de CONTACTO'!M869),ISBLANK('Captura de datos de CONTACTO'!N869)),TRUE,FALSE)</f>
        <v>1</v>
      </c>
    </row>
    <row r="870" spans="1:2" x14ac:dyDescent="0.3">
      <c r="A870" s="42" t="b">
        <f>IF(COUNTA('Captura de datos de CONTACTO'!A870:AG870)-COUNTIF('Captura de datos de CONTACTO'!A870:AG870,"#N/A")&gt;0,TRUE,FALSE)</f>
        <v>0</v>
      </c>
      <c r="B870" t="b">
        <f>IF(OR(ISBLANK('Captura de datos de CONTACTO'!B870),ISBLANK('Captura de datos de CONTACTO'!C870),ISBLANK('Captura de datos de CONTACTO'!D870),ISBLANK('Captura de datos de CONTACTO'!E870),ISBLANK('Captura de datos de CONTACTO'!I870),ISBLANK('Captura de datos de CONTACTO'!J870),ISBLANK('Captura de datos de CONTACTO'!L870),ISBLANK('Captura de datos de CONTACTO'!M870),ISBLANK('Captura de datos de CONTACTO'!N870)),TRUE,FALSE)</f>
        <v>1</v>
      </c>
    </row>
    <row r="871" spans="1:2" x14ac:dyDescent="0.3">
      <c r="A871" s="42" t="b">
        <f>IF(COUNTA('Captura de datos de CONTACTO'!A871:AG871)-COUNTIF('Captura de datos de CONTACTO'!A871:AG871,"#N/A")&gt;0,TRUE,FALSE)</f>
        <v>0</v>
      </c>
      <c r="B871" t="b">
        <f>IF(OR(ISBLANK('Captura de datos de CONTACTO'!B871),ISBLANK('Captura de datos de CONTACTO'!C871),ISBLANK('Captura de datos de CONTACTO'!D871),ISBLANK('Captura de datos de CONTACTO'!E871),ISBLANK('Captura de datos de CONTACTO'!I871),ISBLANK('Captura de datos de CONTACTO'!J871),ISBLANK('Captura de datos de CONTACTO'!L871),ISBLANK('Captura de datos de CONTACTO'!M871),ISBLANK('Captura de datos de CONTACTO'!N871)),TRUE,FALSE)</f>
        <v>1</v>
      </c>
    </row>
    <row r="872" spans="1:2" x14ac:dyDescent="0.3">
      <c r="A872" s="42" t="b">
        <f>IF(COUNTA('Captura de datos de CONTACTO'!A872:AG872)-COUNTIF('Captura de datos de CONTACTO'!A872:AG872,"#N/A")&gt;0,TRUE,FALSE)</f>
        <v>0</v>
      </c>
      <c r="B872" t="b">
        <f>IF(OR(ISBLANK('Captura de datos de CONTACTO'!B872),ISBLANK('Captura de datos de CONTACTO'!C872),ISBLANK('Captura de datos de CONTACTO'!D872),ISBLANK('Captura de datos de CONTACTO'!E872),ISBLANK('Captura de datos de CONTACTO'!I872),ISBLANK('Captura de datos de CONTACTO'!J872),ISBLANK('Captura de datos de CONTACTO'!L872),ISBLANK('Captura de datos de CONTACTO'!M872),ISBLANK('Captura de datos de CONTACTO'!N872)),TRUE,FALSE)</f>
        <v>1</v>
      </c>
    </row>
    <row r="873" spans="1:2" x14ac:dyDescent="0.3">
      <c r="A873" s="42" t="b">
        <f>IF(COUNTA('Captura de datos de CONTACTO'!A873:AG873)-COUNTIF('Captura de datos de CONTACTO'!A873:AG873,"#N/A")&gt;0,TRUE,FALSE)</f>
        <v>0</v>
      </c>
      <c r="B873" t="b">
        <f>IF(OR(ISBLANK('Captura de datos de CONTACTO'!B873),ISBLANK('Captura de datos de CONTACTO'!C873),ISBLANK('Captura de datos de CONTACTO'!D873),ISBLANK('Captura de datos de CONTACTO'!E873),ISBLANK('Captura de datos de CONTACTO'!I873),ISBLANK('Captura de datos de CONTACTO'!J873),ISBLANK('Captura de datos de CONTACTO'!L873),ISBLANK('Captura de datos de CONTACTO'!M873),ISBLANK('Captura de datos de CONTACTO'!N873)),TRUE,FALSE)</f>
        <v>1</v>
      </c>
    </row>
    <row r="874" spans="1:2" x14ac:dyDescent="0.3">
      <c r="A874" s="42" t="b">
        <f>IF(COUNTA('Captura de datos de CONTACTO'!A874:AG874)-COUNTIF('Captura de datos de CONTACTO'!A874:AG874,"#N/A")&gt;0,TRUE,FALSE)</f>
        <v>0</v>
      </c>
      <c r="B874" t="b">
        <f>IF(OR(ISBLANK('Captura de datos de CONTACTO'!B874),ISBLANK('Captura de datos de CONTACTO'!C874),ISBLANK('Captura de datos de CONTACTO'!D874),ISBLANK('Captura de datos de CONTACTO'!E874),ISBLANK('Captura de datos de CONTACTO'!I874),ISBLANK('Captura de datos de CONTACTO'!J874),ISBLANK('Captura de datos de CONTACTO'!L874),ISBLANK('Captura de datos de CONTACTO'!M874),ISBLANK('Captura de datos de CONTACTO'!N874)),TRUE,FALSE)</f>
        <v>1</v>
      </c>
    </row>
    <row r="875" spans="1:2" x14ac:dyDescent="0.3">
      <c r="A875" s="42" t="b">
        <f>IF(COUNTA('Captura de datos de CONTACTO'!A875:AG875)-COUNTIF('Captura de datos de CONTACTO'!A875:AG875,"#N/A")&gt;0,TRUE,FALSE)</f>
        <v>0</v>
      </c>
      <c r="B875" t="b">
        <f>IF(OR(ISBLANK('Captura de datos de CONTACTO'!B875),ISBLANK('Captura de datos de CONTACTO'!C875),ISBLANK('Captura de datos de CONTACTO'!D875),ISBLANK('Captura de datos de CONTACTO'!E875),ISBLANK('Captura de datos de CONTACTO'!I875),ISBLANK('Captura de datos de CONTACTO'!J875),ISBLANK('Captura de datos de CONTACTO'!L875),ISBLANK('Captura de datos de CONTACTO'!M875),ISBLANK('Captura de datos de CONTACTO'!N875)),TRUE,FALSE)</f>
        <v>1</v>
      </c>
    </row>
    <row r="876" spans="1:2" x14ac:dyDescent="0.3">
      <c r="A876" s="42" t="b">
        <f>IF(COUNTA('Captura de datos de CONTACTO'!A876:AG876)-COUNTIF('Captura de datos de CONTACTO'!A876:AG876,"#N/A")&gt;0,TRUE,FALSE)</f>
        <v>0</v>
      </c>
      <c r="B876" t="b">
        <f>IF(OR(ISBLANK('Captura de datos de CONTACTO'!B876),ISBLANK('Captura de datos de CONTACTO'!C876),ISBLANK('Captura de datos de CONTACTO'!D876),ISBLANK('Captura de datos de CONTACTO'!E876),ISBLANK('Captura de datos de CONTACTO'!I876),ISBLANK('Captura de datos de CONTACTO'!J876),ISBLANK('Captura de datos de CONTACTO'!L876),ISBLANK('Captura de datos de CONTACTO'!M876),ISBLANK('Captura de datos de CONTACTO'!N876)),TRUE,FALSE)</f>
        <v>1</v>
      </c>
    </row>
    <row r="877" spans="1:2" x14ac:dyDescent="0.3">
      <c r="A877" s="42" t="b">
        <f>IF(COUNTA('Captura de datos de CONTACTO'!A877:AG877)-COUNTIF('Captura de datos de CONTACTO'!A877:AG877,"#N/A")&gt;0,TRUE,FALSE)</f>
        <v>0</v>
      </c>
      <c r="B877" t="b">
        <f>IF(OR(ISBLANK('Captura de datos de CONTACTO'!B877),ISBLANK('Captura de datos de CONTACTO'!C877),ISBLANK('Captura de datos de CONTACTO'!D877),ISBLANK('Captura de datos de CONTACTO'!E877),ISBLANK('Captura de datos de CONTACTO'!I877),ISBLANK('Captura de datos de CONTACTO'!J877),ISBLANK('Captura de datos de CONTACTO'!L877),ISBLANK('Captura de datos de CONTACTO'!M877),ISBLANK('Captura de datos de CONTACTO'!N877)),TRUE,FALSE)</f>
        <v>1</v>
      </c>
    </row>
    <row r="878" spans="1:2" x14ac:dyDescent="0.3">
      <c r="A878" s="42" t="b">
        <f>IF(COUNTA('Captura de datos de CONTACTO'!A878:AG878)-COUNTIF('Captura de datos de CONTACTO'!A878:AG878,"#N/A")&gt;0,TRUE,FALSE)</f>
        <v>0</v>
      </c>
      <c r="B878" t="b">
        <f>IF(OR(ISBLANK('Captura de datos de CONTACTO'!B878),ISBLANK('Captura de datos de CONTACTO'!C878),ISBLANK('Captura de datos de CONTACTO'!D878),ISBLANK('Captura de datos de CONTACTO'!E878),ISBLANK('Captura de datos de CONTACTO'!I878),ISBLANK('Captura de datos de CONTACTO'!J878),ISBLANK('Captura de datos de CONTACTO'!L878),ISBLANK('Captura de datos de CONTACTO'!M878),ISBLANK('Captura de datos de CONTACTO'!N878)),TRUE,FALSE)</f>
        <v>1</v>
      </c>
    </row>
    <row r="879" spans="1:2" x14ac:dyDescent="0.3">
      <c r="A879" s="42" t="b">
        <f>IF(COUNTA('Captura de datos de CONTACTO'!A879:AG879)-COUNTIF('Captura de datos de CONTACTO'!A879:AG879,"#N/A")&gt;0,TRUE,FALSE)</f>
        <v>0</v>
      </c>
      <c r="B879" t="b">
        <f>IF(OR(ISBLANK('Captura de datos de CONTACTO'!B879),ISBLANK('Captura de datos de CONTACTO'!C879),ISBLANK('Captura de datos de CONTACTO'!D879),ISBLANK('Captura de datos de CONTACTO'!E879),ISBLANK('Captura de datos de CONTACTO'!I879),ISBLANK('Captura de datos de CONTACTO'!J879),ISBLANK('Captura de datos de CONTACTO'!L879),ISBLANK('Captura de datos de CONTACTO'!M879),ISBLANK('Captura de datos de CONTACTO'!N879)),TRUE,FALSE)</f>
        <v>1</v>
      </c>
    </row>
    <row r="880" spans="1:2" x14ac:dyDescent="0.3">
      <c r="A880" s="42" t="b">
        <f>IF(COUNTA('Captura de datos de CONTACTO'!A880:AG880)-COUNTIF('Captura de datos de CONTACTO'!A880:AG880,"#N/A")&gt;0,TRUE,FALSE)</f>
        <v>0</v>
      </c>
      <c r="B880" t="b">
        <f>IF(OR(ISBLANK('Captura de datos de CONTACTO'!B880),ISBLANK('Captura de datos de CONTACTO'!C880),ISBLANK('Captura de datos de CONTACTO'!D880),ISBLANK('Captura de datos de CONTACTO'!E880),ISBLANK('Captura de datos de CONTACTO'!I880),ISBLANK('Captura de datos de CONTACTO'!J880),ISBLANK('Captura de datos de CONTACTO'!L880),ISBLANK('Captura de datos de CONTACTO'!M880),ISBLANK('Captura de datos de CONTACTO'!N880)),TRUE,FALSE)</f>
        <v>1</v>
      </c>
    </row>
    <row r="881" spans="1:2" x14ac:dyDescent="0.3">
      <c r="A881" s="42" t="b">
        <f>IF(COUNTA('Captura de datos de CONTACTO'!A881:AG881)-COUNTIF('Captura de datos de CONTACTO'!A881:AG881,"#N/A")&gt;0,TRUE,FALSE)</f>
        <v>0</v>
      </c>
      <c r="B881" t="b">
        <f>IF(OR(ISBLANK('Captura de datos de CONTACTO'!B881),ISBLANK('Captura de datos de CONTACTO'!C881),ISBLANK('Captura de datos de CONTACTO'!D881),ISBLANK('Captura de datos de CONTACTO'!E881),ISBLANK('Captura de datos de CONTACTO'!I881),ISBLANK('Captura de datos de CONTACTO'!J881),ISBLANK('Captura de datos de CONTACTO'!L881),ISBLANK('Captura de datos de CONTACTO'!M881),ISBLANK('Captura de datos de CONTACTO'!N881)),TRUE,FALSE)</f>
        <v>1</v>
      </c>
    </row>
    <row r="882" spans="1:2" x14ac:dyDescent="0.3">
      <c r="A882" s="42" t="b">
        <f>IF(COUNTA('Captura de datos de CONTACTO'!A882:AG882)-COUNTIF('Captura de datos de CONTACTO'!A882:AG882,"#N/A")&gt;0,TRUE,FALSE)</f>
        <v>0</v>
      </c>
      <c r="B882" t="b">
        <f>IF(OR(ISBLANK('Captura de datos de CONTACTO'!B882),ISBLANK('Captura de datos de CONTACTO'!C882),ISBLANK('Captura de datos de CONTACTO'!D882),ISBLANK('Captura de datos de CONTACTO'!E882),ISBLANK('Captura de datos de CONTACTO'!I882),ISBLANK('Captura de datos de CONTACTO'!J882),ISBLANK('Captura de datos de CONTACTO'!L882),ISBLANK('Captura de datos de CONTACTO'!M882),ISBLANK('Captura de datos de CONTACTO'!N882)),TRUE,FALSE)</f>
        <v>1</v>
      </c>
    </row>
    <row r="883" spans="1:2" x14ac:dyDescent="0.3">
      <c r="A883" s="42" t="b">
        <f>IF(COUNTA('Captura de datos de CONTACTO'!A883:AG883)-COUNTIF('Captura de datos de CONTACTO'!A883:AG883,"#N/A")&gt;0,TRUE,FALSE)</f>
        <v>0</v>
      </c>
      <c r="B883" t="b">
        <f>IF(OR(ISBLANK('Captura de datos de CONTACTO'!B883),ISBLANK('Captura de datos de CONTACTO'!C883),ISBLANK('Captura de datos de CONTACTO'!D883),ISBLANK('Captura de datos de CONTACTO'!E883),ISBLANK('Captura de datos de CONTACTO'!I883),ISBLANK('Captura de datos de CONTACTO'!J883),ISBLANK('Captura de datos de CONTACTO'!L883),ISBLANK('Captura de datos de CONTACTO'!M883),ISBLANK('Captura de datos de CONTACTO'!N883)),TRUE,FALSE)</f>
        <v>1</v>
      </c>
    </row>
    <row r="884" spans="1:2" x14ac:dyDescent="0.3">
      <c r="A884" s="42" t="b">
        <f>IF(COUNTA('Captura de datos de CONTACTO'!A884:AG884)-COUNTIF('Captura de datos de CONTACTO'!A884:AG884,"#N/A")&gt;0,TRUE,FALSE)</f>
        <v>0</v>
      </c>
      <c r="B884" t="b">
        <f>IF(OR(ISBLANK('Captura de datos de CONTACTO'!B884),ISBLANK('Captura de datos de CONTACTO'!C884),ISBLANK('Captura de datos de CONTACTO'!D884),ISBLANK('Captura de datos de CONTACTO'!E884),ISBLANK('Captura de datos de CONTACTO'!I884),ISBLANK('Captura de datos de CONTACTO'!J884),ISBLANK('Captura de datos de CONTACTO'!L884),ISBLANK('Captura de datos de CONTACTO'!M884),ISBLANK('Captura de datos de CONTACTO'!N884)),TRUE,FALSE)</f>
        <v>1</v>
      </c>
    </row>
    <row r="885" spans="1:2" x14ac:dyDescent="0.3">
      <c r="A885" s="42" t="b">
        <f>IF(COUNTA('Captura de datos de CONTACTO'!A885:AG885)-COUNTIF('Captura de datos de CONTACTO'!A885:AG885,"#N/A")&gt;0,TRUE,FALSE)</f>
        <v>0</v>
      </c>
      <c r="B885" t="b">
        <f>IF(OR(ISBLANK('Captura de datos de CONTACTO'!B885),ISBLANK('Captura de datos de CONTACTO'!C885),ISBLANK('Captura de datos de CONTACTO'!D885),ISBLANK('Captura de datos de CONTACTO'!E885),ISBLANK('Captura de datos de CONTACTO'!I885),ISBLANK('Captura de datos de CONTACTO'!J885),ISBLANK('Captura de datos de CONTACTO'!L885),ISBLANK('Captura de datos de CONTACTO'!M885),ISBLANK('Captura de datos de CONTACTO'!N885)),TRUE,FALSE)</f>
        <v>1</v>
      </c>
    </row>
    <row r="886" spans="1:2" x14ac:dyDescent="0.3">
      <c r="A886" s="42" t="b">
        <f>IF(COUNTA('Captura de datos de CONTACTO'!A886:AG886)-COUNTIF('Captura de datos de CONTACTO'!A886:AG886,"#N/A")&gt;0,TRUE,FALSE)</f>
        <v>0</v>
      </c>
      <c r="B886" t="b">
        <f>IF(OR(ISBLANK('Captura de datos de CONTACTO'!B886),ISBLANK('Captura de datos de CONTACTO'!C886),ISBLANK('Captura de datos de CONTACTO'!D886),ISBLANK('Captura de datos de CONTACTO'!E886),ISBLANK('Captura de datos de CONTACTO'!I886),ISBLANK('Captura de datos de CONTACTO'!J886),ISBLANK('Captura de datos de CONTACTO'!L886),ISBLANK('Captura de datos de CONTACTO'!M886),ISBLANK('Captura de datos de CONTACTO'!N886)),TRUE,FALSE)</f>
        <v>1</v>
      </c>
    </row>
    <row r="887" spans="1:2" x14ac:dyDescent="0.3">
      <c r="A887" s="42" t="b">
        <f>IF(COUNTA('Captura de datos de CONTACTO'!A887:AG887)-COUNTIF('Captura de datos de CONTACTO'!A887:AG887,"#N/A")&gt;0,TRUE,FALSE)</f>
        <v>0</v>
      </c>
      <c r="B887" t="b">
        <f>IF(OR(ISBLANK('Captura de datos de CONTACTO'!B887),ISBLANK('Captura de datos de CONTACTO'!C887),ISBLANK('Captura de datos de CONTACTO'!D887),ISBLANK('Captura de datos de CONTACTO'!E887),ISBLANK('Captura de datos de CONTACTO'!I887),ISBLANK('Captura de datos de CONTACTO'!J887),ISBLANK('Captura de datos de CONTACTO'!L887),ISBLANK('Captura de datos de CONTACTO'!M887),ISBLANK('Captura de datos de CONTACTO'!N887)),TRUE,FALSE)</f>
        <v>1</v>
      </c>
    </row>
    <row r="888" spans="1:2" x14ac:dyDescent="0.3">
      <c r="A888" s="42" t="b">
        <f>IF(COUNTA('Captura de datos de CONTACTO'!A888:AG888)-COUNTIF('Captura de datos de CONTACTO'!A888:AG888,"#N/A")&gt;0,TRUE,FALSE)</f>
        <v>0</v>
      </c>
      <c r="B888" t="b">
        <f>IF(OR(ISBLANK('Captura de datos de CONTACTO'!B888),ISBLANK('Captura de datos de CONTACTO'!C888),ISBLANK('Captura de datos de CONTACTO'!D888),ISBLANK('Captura de datos de CONTACTO'!E888),ISBLANK('Captura de datos de CONTACTO'!I888),ISBLANK('Captura de datos de CONTACTO'!J888),ISBLANK('Captura de datos de CONTACTO'!L888),ISBLANK('Captura de datos de CONTACTO'!M888),ISBLANK('Captura de datos de CONTACTO'!N888)),TRUE,FALSE)</f>
        <v>1</v>
      </c>
    </row>
    <row r="889" spans="1:2" x14ac:dyDescent="0.3">
      <c r="A889" s="42" t="b">
        <f>IF(COUNTA('Captura de datos de CONTACTO'!A889:AG889)-COUNTIF('Captura de datos de CONTACTO'!A889:AG889,"#N/A")&gt;0,TRUE,FALSE)</f>
        <v>0</v>
      </c>
      <c r="B889" t="b">
        <f>IF(OR(ISBLANK('Captura de datos de CONTACTO'!B889),ISBLANK('Captura de datos de CONTACTO'!C889),ISBLANK('Captura de datos de CONTACTO'!D889),ISBLANK('Captura de datos de CONTACTO'!E889),ISBLANK('Captura de datos de CONTACTO'!I889),ISBLANK('Captura de datos de CONTACTO'!J889),ISBLANK('Captura de datos de CONTACTO'!L889),ISBLANK('Captura de datos de CONTACTO'!M889),ISBLANK('Captura de datos de CONTACTO'!N889)),TRUE,FALSE)</f>
        <v>1</v>
      </c>
    </row>
    <row r="890" spans="1:2" x14ac:dyDescent="0.3">
      <c r="A890" s="42" t="b">
        <f>IF(COUNTA('Captura de datos de CONTACTO'!A890:AG890)-COUNTIF('Captura de datos de CONTACTO'!A890:AG890,"#N/A")&gt;0,TRUE,FALSE)</f>
        <v>0</v>
      </c>
      <c r="B890" t="b">
        <f>IF(OR(ISBLANK('Captura de datos de CONTACTO'!B890),ISBLANK('Captura de datos de CONTACTO'!C890),ISBLANK('Captura de datos de CONTACTO'!D890),ISBLANK('Captura de datos de CONTACTO'!E890),ISBLANK('Captura de datos de CONTACTO'!I890),ISBLANK('Captura de datos de CONTACTO'!J890),ISBLANK('Captura de datos de CONTACTO'!L890),ISBLANK('Captura de datos de CONTACTO'!M890),ISBLANK('Captura de datos de CONTACTO'!N890)),TRUE,FALSE)</f>
        <v>1</v>
      </c>
    </row>
    <row r="891" spans="1:2" x14ac:dyDescent="0.3">
      <c r="A891" s="42" t="b">
        <f>IF(COUNTA('Captura de datos de CONTACTO'!A891:AG891)-COUNTIF('Captura de datos de CONTACTO'!A891:AG891,"#N/A")&gt;0,TRUE,FALSE)</f>
        <v>0</v>
      </c>
      <c r="B891" t="b">
        <f>IF(OR(ISBLANK('Captura de datos de CONTACTO'!B891),ISBLANK('Captura de datos de CONTACTO'!C891),ISBLANK('Captura de datos de CONTACTO'!D891),ISBLANK('Captura de datos de CONTACTO'!E891),ISBLANK('Captura de datos de CONTACTO'!I891),ISBLANK('Captura de datos de CONTACTO'!J891),ISBLANK('Captura de datos de CONTACTO'!L891),ISBLANK('Captura de datos de CONTACTO'!M891),ISBLANK('Captura de datos de CONTACTO'!N891)),TRUE,FALSE)</f>
        <v>1</v>
      </c>
    </row>
    <row r="892" spans="1:2" x14ac:dyDescent="0.3">
      <c r="A892" s="42" t="b">
        <f>IF(COUNTA('Captura de datos de CONTACTO'!A892:AG892)-COUNTIF('Captura de datos de CONTACTO'!A892:AG892,"#N/A")&gt;0,TRUE,FALSE)</f>
        <v>0</v>
      </c>
      <c r="B892" t="b">
        <f>IF(OR(ISBLANK('Captura de datos de CONTACTO'!B892),ISBLANK('Captura de datos de CONTACTO'!C892),ISBLANK('Captura de datos de CONTACTO'!D892),ISBLANK('Captura de datos de CONTACTO'!E892),ISBLANK('Captura de datos de CONTACTO'!I892),ISBLANK('Captura de datos de CONTACTO'!J892),ISBLANK('Captura de datos de CONTACTO'!L892),ISBLANK('Captura de datos de CONTACTO'!M892),ISBLANK('Captura de datos de CONTACTO'!N892)),TRUE,FALSE)</f>
        <v>1</v>
      </c>
    </row>
    <row r="893" spans="1:2" x14ac:dyDescent="0.3">
      <c r="A893" s="42" t="b">
        <f>IF(COUNTA('Captura de datos de CONTACTO'!A893:AG893)-COUNTIF('Captura de datos de CONTACTO'!A893:AG893,"#N/A")&gt;0,TRUE,FALSE)</f>
        <v>0</v>
      </c>
      <c r="B893" t="b">
        <f>IF(OR(ISBLANK('Captura de datos de CONTACTO'!B893),ISBLANK('Captura de datos de CONTACTO'!C893),ISBLANK('Captura de datos de CONTACTO'!D893),ISBLANK('Captura de datos de CONTACTO'!E893),ISBLANK('Captura de datos de CONTACTO'!I893),ISBLANK('Captura de datos de CONTACTO'!J893),ISBLANK('Captura de datos de CONTACTO'!L893),ISBLANK('Captura de datos de CONTACTO'!M893),ISBLANK('Captura de datos de CONTACTO'!N893)),TRUE,FALSE)</f>
        <v>1</v>
      </c>
    </row>
    <row r="894" spans="1:2" x14ac:dyDescent="0.3">
      <c r="A894" s="42" t="b">
        <f>IF(COUNTA('Captura de datos de CONTACTO'!A894:AG894)-COUNTIF('Captura de datos de CONTACTO'!A894:AG894,"#N/A")&gt;0,TRUE,FALSE)</f>
        <v>0</v>
      </c>
      <c r="B894" t="b">
        <f>IF(OR(ISBLANK('Captura de datos de CONTACTO'!B894),ISBLANK('Captura de datos de CONTACTO'!C894),ISBLANK('Captura de datos de CONTACTO'!D894),ISBLANK('Captura de datos de CONTACTO'!E894),ISBLANK('Captura de datos de CONTACTO'!I894),ISBLANK('Captura de datos de CONTACTO'!J894),ISBLANK('Captura de datos de CONTACTO'!L894),ISBLANK('Captura de datos de CONTACTO'!M894),ISBLANK('Captura de datos de CONTACTO'!N894)),TRUE,FALSE)</f>
        <v>1</v>
      </c>
    </row>
    <row r="895" spans="1:2" x14ac:dyDescent="0.3">
      <c r="A895" s="42" t="b">
        <f>IF(COUNTA('Captura de datos de CONTACTO'!A895:AG895)-COUNTIF('Captura de datos de CONTACTO'!A895:AG895,"#N/A")&gt;0,TRUE,FALSE)</f>
        <v>0</v>
      </c>
      <c r="B895" t="b">
        <f>IF(OR(ISBLANK('Captura de datos de CONTACTO'!B895),ISBLANK('Captura de datos de CONTACTO'!C895),ISBLANK('Captura de datos de CONTACTO'!D895),ISBLANK('Captura de datos de CONTACTO'!E895),ISBLANK('Captura de datos de CONTACTO'!I895),ISBLANK('Captura de datos de CONTACTO'!J895),ISBLANK('Captura de datos de CONTACTO'!L895),ISBLANK('Captura de datos de CONTACTO'!M895),ISBLANK('Captura de datos de CONTACTO'!N895)),TRUE,FALSE)</f>
        <v>1</v>
      </c>
    </row>
    <row r="896" spans="1:2" x14ac:dyDescent="0.3">
      <c r="A896" s="42" t="b">
        <f>IF(COUNTA('Captura de datos de CONTACTO'!A896:AG896)-COUNTIF('Captura de datos de CONTACTO'!A896:AG896,"#N/A")&gt;0,TRUE,FALSE)</f>
        <v>0</v>
      </c>
      <c r="B896" t="b">
        <f>IF(OR(ISBLANK('Captura de datos de CONTACTO'!B896),ISBLANK('Captura de datos de CONTACTO'!C896),ISBLANK('Captura de datos de CONTACTO'!D896),ISBLANK('Captura de datos de CONTACTO'!E896),ISBLANK('Captura de datos de CONTACTO'!I896),ISBLANK('Captura de datos de CONTACTO'!J896),ISBLANK('Captura de datos de CONTACTO'!L896),ISBLANK('Captura de datos de CONTACTO'!M896),ISBLANK('Captura de datos de CONTACTO'!N896)),TRUE,FALSE)</f>
        <v>1</v>
      </c>
    </row>
    <row r="897" spans="1:2" x14ac:dyDescent="0.3">
      <c r="A897" s="42" t="b">
        <f>IF(COUNTA('Captura de datos de CONTACTO'!A897:AG897)-COUNTIF('Captura de datos de CONTACTO'!A897:AG897,"#N/A")&gt;0,TRUE,FALSE)</f>
        <v>0</v>
      </c>
      <c r="B897" t="b">
        <f>IF(OR(ISBLANK('Captura de datos de CONTACTO'!B897),ISBLANK('Captura de datos de CONTACTO'!C897),ISBLANK('Captura de datos de CONTACTO'!D897),ISBLANK('Captura de datos de CONTACTO'!E897),ISBLANK('Captura de datos de CONTACTO'!I897),ISBLANK('Captura de datos de CONTACTO'!J897),ISBLANK('Captura de datos de CONTACTO'!L897),ISBLANK('Captura de datos de CONTACTO'!M897),ISBLANK('Captura de datos de CONTACTO'!N897)),TRUE,FALSE)</f>
        <v>1</v>
      </c>
    </row>
    <row r="898" spans="1:2" x14ac:dyDescent="0.3">
      <c r="A898" s="42" t="b">
        <f>IF(COUNTA('Captura de datos de CONTACTO'!A898:AG898)-COUNTIF('Captura de datos de CONTACTO'!A898:AG898,"#N/A")&gt;0,TRUE,FALSE)</f>
        <v>0</v>
      </c>
      <c r="B898" t="b">
        <f>IF(OR(ISBLANK('Captura de datos de CONTACTO'!B898),ISBLANK('Captura de datos de CONTACTO'!C898),ISBLANK('Captura de datos de CONTACTO'!D898),ISBLANK('Captura de datos de CONTACTO'!E898),ISBLANK('Captura de datos de CONTACTO'!I898),ISBLANK('Captura de datos de CONTACTO'!J898),ISBLANK('Captura de datos de CONTACTO'!L898),ISBLANK('Captura de datos de CONTACTO'!M898),ISBLANK('Captura de datos de CONTACTO'!N898)),TRUE,FALSE)</f>
        <v>1</v>
      </c>
    </row>
    <row r="899" spans="1:2" x14ac:dyDescent="0.3">
      <c r="A899" s="42" t="b">
        <f>IF(COUNTA('Captura de datos de CONTACTO'!A899:AG899)-COUNTIF('Captura de datos de CONTACTO'!A899:AG899,"#N/A")&gt;0,TRUE,FALSE)</f>
        <v>0</v>
      </c>
      <c r="B899" t="b">
        <f>IF(OR(ISBLANK('Captura de datos de CONTACTO'!B899),ISBLANK('Captura de datos de CONTACTO'!C899),ISBLANK('Captura de datos de CONTACTO'!D899),ISBLANK('Captura de datos de CONTACTO'!E899),ISBLANK('Captura de datos de CONTACTO'!I899),ISBLANK('Captura de datos de CONTACTO'!J899),ISBLANK('Captura de datos de CONTACTO'!L899),ISBLANK('Captura de datos de CONTACTO'!M899),ISBLANK('Captura de datos de CONTACTO'!N899)),TRUE,FALSE)</f>
        <v>1</v>
      </c>
    </row>
    <row r="900" spans="1:2" x14ac:dyDescent="0.3">
      <c r="A900" s="42" t="b">
        <f>IF(COUNTA('Captura de datos de CONTACTO'!A900:AG900)-COUNTIF('Captura de datos de CONTACTO'!A900:AG900,"#N/A")&gt;0,TRUE,FALSE)</f>
        <v>0</v>
      </c>
      <c r="B900" t="b">
        <f>IF(OR(ISBLANK('Captura de datos de CONTACTO'!B900),ISBLANK('Captura de datos de CONTACTO'!C900),ISBLANK('Captura de datos de CONTACTO'!D900),ISBLANK('Captura de datos de CONTACTO'!E900),ISBLANK('Captura de datos de CONTACTO'!I900),ISBLANK('Captura de datos de CONTACTO'!J900),ISBLANK('Captura de datos de CONTACTO'!L900),ISBLANK('Captura de datos de CONTACTO'!M900),ISBLANK('Captura de datos de CONTACTO'!N900)),TRUE,FALSE)</f>
        <v>1</v>
      </c>
    </row>
    <row r="901" spans="1:2" x14ac:dyDescent="0.3">
      <c r="A901" s="42" t="b">
        <f>IF(COUNTA('Captura de datos de CONTACTO'!A901:AG901)-COUNTIF('Captura de datos de CONTACTO'!A901:AG901,"#N/A")&gt;0,TRUE,FALSE)</f>
        <v>0</v>
      </c>
      <c r="B901" t="b">
        <f>IF(OR(ISBLANK('Captura de datos de CONTACTO'!B901),ISBLANK('Captura de datos de CONTACTO'!C901),ISBLANK('Captura de datos de CONTACTO'!D901),ISBLANK('Captura de datos de CONTACTO'!E901),ISBLANK('Captura de datos de CONTACTO'!I901),ISBLANK('Captura de datos de CONTACTO'!J901),ISBLANK('Captura de datos de CONTACTO'!L901),ISBLANK('Captura de datos de CONTACTO'!M901),ISBLANK('Captura de datos de CONTACTO'!N901)),TRUE,FALSE)</f>
        <v>1</v>
      </c>
    </row>
    <row r="902" spans="1:2" x14ac:dyDescent="0.3">
      <c r="A902" s="42" t="b">
        <f>IF(COUNTA('Captura de datos de CONTACTO'!A902:AG902)-COUNTIF('Captura de datos de CONTACTO'!A902:AG902,"#N/A")&gt;0,TRUE,FALSE)</f>
        <v>0</v>
      </c>
      <c r="B902" t="b">
        <f>IF(OR(ISBLANK('Captura de datos de CONTACTO'!B902),ISBLANK('Captura de datos de CONTACTO'!C902),ISBLANK('Captura de datos de CONTACTO'!D902),ISBLANK('Captura de datos de CONTACTO'!E902),ISBLANK('Captura de datos de CONTACTO'!I902),ISBLANK('Captura de datos de CONTACTO'!J902),ISBLANK('Captura de datos de CONTACTO'!L902),ISBLANK('Captura de datos de CONTACTO'!M902),ISBLANK('Captura de datos de CONTACTO'!N902)),TRUE,FALSE)</f>
        <v>1</v>
      </c>
    </row>
    <row r="903" spans="1:2" x14ac:dyDescent="0.3">
      <c r="A903" s="42" t="b">
        <f>IF(COUNTA('Captura de datos de CONTACTO'!A903:AG903)-COUNTIF('Captura de datos de CONTACTO'!A903:AG903,"#N/A")&gt;0,TRUE,FALSE)</f>
        <v>0</v>
      </c>
      <c r="B903" t="b">
        <f>IF(OR(ISBLANK('Captura de datos de CONTACTO'!B903),ISBLANK('Captura de datos de CONTACTO'!C903),ISBLANK('Captura de datos de CONTACTO'!D903),ISBLANK('Captura de datos de CONTACTO'!E903),ISBLANK('Captura de datos de CONTACTO'!I903),ISBLANK('Captura de datos de CONTACTO'!J903),ISBLANK('Captura de datos de CONTACTO'!L903),ISBLANK('Captura de datos de CONTACTO'!M903),ISBLANK('Captura de datos de CONTACTO'!N903)),TRUE,FALSE)</f>
        <v>1</v>
      </c>
    </row>
    <row r="904" spans="1:2" x14ac:dyDescent="0.3">
      <c r="A904" s="42" t="b">
        <f>IF(COUNTA('Captura de datos de CONTACTO'!A904:AG904)-COUNTIF('Captura de datos de CONTACTO'!A904:AG904,"#N/A")&gt;0,TRUE,FALSE)</f>
        <v>0</v>
      </c>
      <c r="B904" t="b">
        <f>IF(OR(ISBLANK('Captura de datos de CONTACTO'!B904),ISBLANK('Captura de datos de CONTACTO'!C904),ISBLANK('Captura de datos de CONTACTO'!D904),ISBLANK('Captura de datos de CONTACTO'!E904),ISBLANK('Captura de datos de CONTACTO'!I904),ISBLANK('Captura de datos de CONTACTO'!J904),ISBLANK('Captura de datos de CONTACTO'!L904),ISBLANK('Captura de datos de CONTACTO'!M904),ISBLANK('Captura de datos de CONTACTO'!N904)),TRUE,FALSE)</f>
        <v>1</v>
      </c>
    </row>
    <row r="905" spans="1:2" x14ac:dyDescent="0.3">
      <c r="A905" s="42" t="b">
        <f>IF(COUNTA('Captura de datos de CONTACTO'!A905:AG905)-COUNTIF('Captura de datos de CONTACTO'!A905:AG905,"#N/A")&gt;0,TRUE,FALSE)</f>
        <v>0</v>
      </c>
      <c r="B905" t="b">
        <f>IF(OR(ISBLANK('Captura de datos de CONTACTO'!B905),ISBLANK('Captura de datos de CONTACTO'!C905),ISBLANK('Captura de datos de CONTACTO'!D905),ISBLANK('Captura de datos de CONTACTO'!E905),ISBLANK('Captura de datos de CONTACTO'!I905),ISBLANK('Captura de datos de CONTACTO'!J905),ISBLANK('Captura de datos de CONTACTO'!L905),ISBLANK('Captura de datos de CONTACTO'!M905),ISBLANK('Captura de datos de CONTACTO'!N905)),TRUE,FALSE)</f>
        <v>1</v>
      </c>
    </row>
    <row r="906" spans="1:2" x14ac:dyDescent="0.3">
      <c r="A906" s="42" t="b">
        <f>IF(COUNTA('Captura de datos de CONTACTO'!A906:AG906)-COUNTIF('Captura de datos de CONTACTO'!A906:AG906,"#N/A")&gt;0,TRUE,FALSE)</f>
        <v>0</v>
      </c>
      <c r="B906" t="b">
        <f>IF(OR(ISBLANK('Captura de datos de CONTACTO'!B906),ISBLANK('Captura de datos de CONTACTO'!C906),ISBLANK('Captura de datos de CONTACTO'!D906),ISBLANK('Captura de datos de CONTACTO'!E906),ISBLANK('Captura de datos de CONTACTO'!I906),ISBLANK('Captura de datos de CONTACTO'!J906),ISBLANK('Captura de datos de CONTACTO'!L906),ISBLANK('Captura de datos de CONTACTO'!M906),ISBLANK('Captura de datos de CONTACTO'!N906)),TRUE,FALSE)</f>
        <v>1</v>
      </c>
    </row>
    <row r="907" spans="1:2" x14ac:dyDescent="0.3">
      <c r="A907" s="42" t="b">
        <f>IF(COUNTA('Captura de datos de CONTACTO'!A907:AG907)-COUNTIF('Captura de datos de CONTACTO'!A907:AG907,"#N/A")&gt;0,TRUE,FALSE)</f>
        <v>0</v>
      </c>
      <c r="B907" t="b">
        <f>IF(OR(ISBLANK('Captura de datos de CONTACTO'!B907),ISBLANK('Captura de datos de CONTACTO'!C907),ISBLANK('Captura de datos de CONTACTO'!D907),ISBLANK('Captura de datos de CONTACTO'!E907),ISBLANK('Captura de datos de CONTACTO'!I907),ISBLANK('Captura de datos de CONTACTO'!J907),ISBLANK('Captura de datos de CONTACTO'!L907),ISBLANK('Captura de datos de CONTACTO'!M907),ISBLANK('Captura de datos de CONTACTO'!N907)),TRUE,FALSE)</f>
        <v>1</v>
      </c>
    </row>
    <row r="908" spans="1:2" x14ac:dyDescent="0.3">
      <c r="A908" s="42" t="b">
        <f>IF(COUNTA('Captura de datos de CONTACTO'!A908:AG908)-COUNTIF('Captura de datos de CONTACTO'!A908:AG908,"#N/A")&gt;0,TRUE,FALSE)</f>
        <v>0</v>
      </c>
      <c r="B908" t="b">
        <f>IF(OR(ISBLANK('Captura de datos de CONTACTO'!B908),ISBLANK('Captura de datos de CONTACTO'!C908),ISBLANK('Captura de datos de CONTACTO'!D908),ISBLANK('Captura de datos de CONTACTO'!E908),ISBLANK('Captura de datos de CONTACTO'!I908),ISBLANK('Captura de datos de CONTACTO'!J908),ISBLANK('Captura de datos de CONTACTO'!L908),ISBLANK('Captura de datos de CONTACTO'!M908),ISBLANK('Captura de datos de CONTACTO'!N908)),TRUE,FALSE)</f>
        <v>1</v>
      </c>
    </row>
    <row r="909" spans="1:2" x14ac:dyDescent="0.3">
      <c r="A909" s="42" t="b">
        <f>IF(COUNTA('Captura de datos de CONTACTO'!A909:AG909)-COUNTIF('Captura de datos de CONTACTO'!A909:AG909,"#N/A")&gt;0,TRUE,FALSE)</f>
        <v>0</v>
      </c>
      <c r="B909" t="b">
        <f>IF(OR(ISBLANK('Captura de datos de CONTACTO'!B909),ISBLANK('Captura de datos de CONTACTO'!C909),ISBLANK('Captura de datos de CONTACTO'!D909),ISBLANK('Captura de datos de CONTACTO'!E909),ISBLANK('Captura de datos de CONTACTO'!I909),ISBLANK('Captura de datos de CONTACTO'!J909),ISBLANK('Captura de datos de CONTACTO'!L909),ISBLANK('Captura de datos de CONTACTO'!M909),ISBLANK('Captura de datos de CONTACTO'!N909)),TRUE,FALSE)</f>
        <v>1</v>
      </c>
    </row>
    <row r="910" spans="1:2" x14ac:dyDescent="0.3">
      <c r="A910" s="42" t="b">
        <f>IF(COUNTA('Captura de datos de CONTACTO'!A910:AG910)-COUNTIF('Captura de datos de CONTACTO'!A910:AG910,"#N/A")&gt;0,TRUE,FALSE)</f>
        <v>0</v>
      </c>
      <c r="B910" t="b">
        <f>IF(OR(ISBLANK('Captura de datos de CONTACTO'!B910),ISBLANK('Captura de datos de CONTACTO'!C910),ISBLANK('Captura de datos de CONTACTO'!D910),ISBLANK('Captura de datos de CONTACTO'!E910),ISBLANK('Captura de datos de CONTACTO'!I910),ISBLANK('Captura de datos de CONTACTO'!J910),ISBLANK('Captura de datos de CONTACTO'!L910),ISBLANK('Captura de datos de CONTACTO'!M910),ISBLANK('Captura de datos de CONTACTO'!N910)),TRUE,FALSE)</f>
        <v>1</v>
      </c>
    </row>
    <row r="911" spans="1:2" x14ac:dyDescent="0.3">
      <c r="A911" s="42" t="b">
        <f>IF(COUNTA('Captura de datos de CONTACTO'!A911:AG911)-COUNTIF('Captura de datos de CONTACTO'!A911:AG911,"#N/A")&gt;0,TRUE,FALSE)</f>
        <v>0</v>
      </c>
      <c r="B911" t="b">
        <f>IF(OR(ISBLANK('Captura de datos de CONTACTO'!B911),ISBLANK('Captura de datos de CONTACTO'!C911),ISBLANK('Captura de datos de CONTACTO'!D911),ISBLANK('Captura de datos de CONTACTO'!E911),ISBLANK('Captura de datos de CONTACTO'!I911),ISBLANK('Captura de datos de CONTACTO'!J911),ISBLANK('Captura de datos de CONTACTO'!L911),ISBLANK('Captura de datos de CONTACTO'!M911),ISBLANK('Captura de datos de CONTACTO'!N911)),TRUE,FALSE)</f>
        <v>1</v>
      </c>
    </row>
    <row r="912" spans="1:2" x14ac:dyDescent="0.3">
      <c r="A912" s="42" t="b">
        <f>IF(COUNTA('Captura de datos de CONTACTO'!A912:AG912)-COUNTIF('Captura de datos de CONTACTO'!A912:AG912,"#N/A")&gt;0,TRUE,FALSE)</f>
        <v>0</v>
      </c>
      <c r="B912" t="b">
        <f>IF(OR(ISBLANK('Captura de datos de CONTACTO'!B912),ISBLANK('Captura de datos de CONTACTO'!C912),ISBLANK('Captura de datos de CONTACTO'!D912),ISBLANK('Captura de datos de CONTACTO'!E912),ISBLANK('Captura de datos de CONTACTO'!I912),ISBLANK('Captura de datos de CONTACTO'!J912),ISBLANK('Captura de datos de CONTACTO'!L912),ISBLANK('Captura de datos de CONTACTO'!M912),ISBLANK('Captura de datos de CONTACTO'!N912)),TRUE,FALSE)</f>
        <v>1</v>
      </c>
    </row>
    <row r="913" spans="1:2" x14ac:dyDescent="0.3">
      <c r="A913" s="42" t="b">
        <f>IF(COUNTA('Captura de datos de CONTACTO'!A913:AG913)-COUNTIF('Captura de datos de CONTACTO'!A913:AG913,"#N/A")&gt;0,TRUE,FALSE)</f>
        <v>0</v>
      </c>
      <c r="B913" t="b">
        <f>IF(OR(ISBLANK('Captura de datos de CONTACTO'!B913),ISBLANK('Captura de datos de CONTACTO'!C913),ISBLANK('Captura de datos de CONTACTO'!D913),ISBLANK('Captura de datos de CONTACTO'!E913),ISBLANK('Captura de datos de CONTACTO'!I913),ISBLANK('Captura de datos de CONTACTO'!J913),ISBLANK('Captura de datos de CONTACTO'!L913),ISBLANK('Captura de datos de CONTACTO'!M913),ISBLANK('Captura de datos de CONTACTO'!N913)),TRUE,FALSE)</f>
        <v>1</v>
      </c>
    </row>
    <row r="914" spans="1:2" x14ac:dyDescent="0.3">
      <c r="A914" s="42" t="b">
        <f>IF(COUNTA('Captura de datos de CONTACTO'!A914:AG914)-COUNTIF('Captura de datos de CONTACTO'!A914:AG914,"#N/A")&gt;0,TRUE,FALSE)</f>
        <v>0</v>
      </c>
      <c r="B914" t="b">
        <f>IF(OR(ISBLANK('Captura de datos de CONTACTO'!B914),ISBLANK('Captura de datos de CONTACTO'!C914),ISBLANK('Captura de datos de CONTACTO'!D914),ISBLANK('Captura de datos de CONTACTO'!E914),ISBLANK('Captura de datos de CONTACTO'!I914),ISBLANK('Captura de datos de CONTACTO'!J914),ISBLANK('Captura de datos de CONTACTO'!L914),ISBLANK('Captura de datos de CONTACTO'!M914),ISBLANK('Captura de datos de CONTACTO'!N914)),TRUE,FALSE)</f>
        <v>1</v>
      </c>
    </row>
    <row r="915" spans="1:2" x14ac:dyDescent="0.3">
      <c r="A915" s="42" t="b">
        <f>IF(COUNTA('Captura de datos de CONTACTO'!A915:AG915)-COUNTIF('Captura de datos de CONTACTO'!A915:AG915,"#N/A")&gt;0,TRUE,FALSE)</f>
        <v>0</v>
      </c>
      <c r="B915" t="b">
        <f>IF(OR(ISBLANK('Captura de datos de CONTACTO'!B915),ISBLANK('Captura de datos de CONTACTO'!C915),ISBLANK('Captura de datos de CONTACTO'!D915),ISBLANK('Captura de datos de CONTACTO'!E915),ISBLANK('Captura de datos de CONTACTO'!I915),ISBLANK('Captura de datos de CONTACTO'!J915),ISBLANK('Captura de datos de CONTACTO'!L915),ISBLANK('Captura de datos de CONTACTO'!M915),ISBLANK('Captura de datos de CONTACTO'!N915)),TRUE,FALSE)</f>
        <v>1</v>
      </c>
    </row>
    <row r="916" spans="1:2" x14ac:dyDescent="0.3">
      <c r="A916" s="42" t="b">
        <f>IF(COUNTA('Captura de datos de CONTACTO'!A916:AG916)-COUNTIF('Captura de datos de CONTACTO'!A916:AG916,"#N/A")&gt;0,TRUE,FALSE)</f>
        <v>0</v>
      </c>
      <c r="B916" t="b">
        <f>IF(OR(ISBLANK('Captura de datos de CONTACTO'!B916),ISBLANK('Captura de datos de CONTACTO'!C916),ISBLANK('Captura de datos de CONTACTO'!D916),ISBLANK('Captura de datos de CONTACTO'!E916),ISBLANK('Captura de datos de CONTACTO'!I916),ISBLANK('Captura de datos de CONTACTO'!J916),ISBLANK('Captura de datos de CONTACTO'!L916),ISBLANK('Captura de datos de CONTACTO'!M916),ISBLANK('Captura de datos de CONTACTO'!N916)),TRUE,FALSE)</f>
        <v>1</v>
      </c>
    </row>
    <row r="917" spans="1:2" x14ac:dyDescent="0.3">
      <c r="A917" s="42" t="b">
        <f>IF(COUNTA('Captura de datos de CONTACTO'!A917:AG917)-COUNTIF('Captura de datos de CONTACTO'!A917:AG917,"#N/A")&gt;0,TRUE,FALSE)</f>
        <v>0</v>
      </c>
      <c r="B917" t="b">
        <f>IF(OR(ISBLANK('Captura de datos de CONTACTO'!B917),ISBLANK('Captura de datos de CONTACTO'!C917),ISBLANK('Captura de datos de CONTACTO'!D917),ISBLANK('Captura de datos de CONTACTO'!E917),ISBLANK('Captura de datos de CONTACTO'!I917),ISBLANK('Captura de datos de CONTACTO'!J917),ISBLANK('Captura de datos de CONTACTO'!L917),ISBLANK('Captura de datos de CONTACTO'!M917),ISBLANK('Captura de datos de CONTACTO'!N917)),TRUE,FALSE)</f>
        <v>1</v>
      </c>
    </row>
    <row r="918" spans="1:2" x14ac:dyDescent="0.3">
      <c r="A918" s="42" t="b">
        <f>IF(COUNTA('Captura de datos de CONTACTO'!A918:AG918)-COUNTIF('Captura de datos de CONTACTO'!A918:AG918,"#N/A")&gt;0,TRUE,FALSE)</f>
        <v>0</v>
      </c>
      <c r="B918" t="b">
        <f>IF(OR(ISBLANK('Captura de datos de CONTACTO'!B918),ISBLANK('Captura de datos de CONTACTO'!C918),ISBLANK('Captura de datos de CONTACTO'!D918),ISBLANK('Captura de datos de CONTACTO'!E918),ISBLANK('Captura de datos de CONTACTO'!I918),ISBLANK('Captura de datos de CONTACTO'!J918),ISBLANK('Captura de datos de CONTACTO'!L918),ISBLANK('Captura de datos de CONTACTO'!M918),ISBLANK('Captura de datos de CONTACTO'!N918)),TRUE,FALSE)</f>
        <v>1</v>
      </c>
    </row>
    <row r="919" spans="1:2" x14ac:dyDescent="0.3">
      <c r="A919" s="42" t="b">
        <f>IF(COUNTA('Captura de datos de CONTACTO'!A919:AG919)-COUNTIF('Captura de datos de CONTACTO'!A919:AG919,"#N/A")&gt;0,TRUE,FALSE)</f>
        <v>0</v>
      </c>
      <c r="B919" t="b">
        <f>IF(OR(ISBLANK('Captura de datos de CONTACTO'!B919),ISBLANK('Captura de datos de CONTACTO'!C919),ISBLANK('Captura de datos de CONTACTO'!D919),ISBLANK('Captura de datos de CONTACTO'!E919),ISBLANK('Captura de datos de CONTACTO'!I919),ISBLANK('Captura de datos de CONTACTO'!J919),ISBLANK('Captura de datos de CONTACTO'!L919),ISBLANK('Captura de datos de CONTACTO'!M919),ISBLANK('Captura de datos de CONTACTO'!N919)),TRUE,FALSE)</f>
        <v>1</v>
      </c>
    </row>
    <row r="920" spans="1:2" x14ac:dyDescent="0.3">
      <c r="A920" s="42" t="b">
        <f>IF(COUNTA('Captura de datos de CONTACTO'!A920:AG920)-COUNTIF('Captura de datos de CONTACTO'!A920:AG920,"#N/A")&gt;0,TRUE,FALSE)</f>
        <v>0</v>
      </c>
      <c r="B920" t="b">
        <f>IF(OR(ISBLANK('Captura de datos de CONTACTO'!B920),ISBLANK('Captura de datos de CONTACTO'!C920),ISBLANK('Captura de datos de CONTACTO'!D920),ISBLANK('Captura de datos de CONTACTO'!E920),ISBLANK('Captura de datos de CONTACTO'!I920),ISBLANK('Captura de datos de CONTACTO'!J920),ISBLANK('Captura de datos de CONTACTO'!L920),ISBLANK('Captura de datos de CONTACTO'!M920),ISBLANK('Captura de datos de CONTACTO'!N920)),TRUE,FALSE)</f>
        <v>1</v>
      </c>
    </row>
    <row r="921" spans="1:2" x14ac:dyDescent="0.3">
      <c r="A921" s="42" t="b">
        <f>IF(COUNTA('Captura de datos de CONTACTO'!A921:AG921)-COUNTIF('Captura de datos de CONTACTO'!A921:AG921,"#N/A")&gt;0,TRUE,FALSE)</f>
        <v>0</v>
      </c>
      <c r="B921" t="b">
        <f>IF(OR(ISBLANK('Captura de datos de CONTACTO'!B921),ISBLANK('Captura de datos de CONTACTO'!C921),ISBLANK('Captura de datos de CONTACTO'!D921),ISBLANK('Captura de datos de CONTACTO'!E921),ISBLANK('Captura de datos de CONTACTO'!I921),ISBLANK('Captura de datos de CONTACTO'!J921),ISBLANK('Captura de datos de CONTACTO'!L921),ISBLANK('Captura de datos de CONTACTO'!M921),ISBLANK('Captura de datos de CONTACTO'!N921)),TRUE,FALSE)</f>
        <v>1</v>
      </c>
    </row>
    <row r="922" spans="1:2" x14ac:dyDescent="0.3">
      <c r="A922" s="42" t="b">
        <f>IF(COUNTA('Captura de datos de CONTACTO'!A922:AG922)-COUNTIF('Captura de datos de CONTACTO'!A922:AG922,"#N/A")&gt;0,TRUE,FALSE)</f>
        <v>0</v>
      </c>
      <c r="B922" t="b">
        <f>IF(OR(ISBLANK('Captura de datos de CONTACTO'!B922),ISBLANK('Captura de datos de CONTACTO'!C922),ISBLANK('Captura de datos de CONTACTO'!D922),ISBLANK('Captura de datos de CONTACTO'!E922),ISBLANK('Captura de datos de CONTACTO'!I922),ISBLANK('Captura de datos de CONTACTO'!J922),ISBLANK('Captura de datos de CONTACTO'!L922),ISBLANK('Captura de datos de CONTACTO'!M922),ISBLANK('Captura de datos de CONTACTO'!N922)),TRUE,FALSE)</f>
        <v>1</v>
      </c>
    </row>
    <row r="923" spans="1:2" x14ac:dyDescent="0.3">
      <c r="A923" s="42" t="b">
        <f>IF(COUNTA('Captura de datos de CONTACTO'!A923:AG923)-COUNTIF('Captura de datos de CONTACTO'!A923:AG923,"#N/A")&gt;0,TRUE,FALSE)</f>
        <v>0</v>
      </c>
      <c r="B923" t="b">
        <f>IF(OR(ISBLANK('Captura de datos de CONTACTO'!B923),ISBLANK('Captura de datos de CONTACTO'!C923),ISBLANK('Captura de datos de CONTACTO'!D923),ISBLANK('Captura de datos de CONTACTO'!E923),ISBLANK('Captura de datos de CONTACTO'!I923),ISBLANK('Captura de datos de CONTACTO'!J923),ISBLANK('Captura de datos de CONTACTO'!L923),ISBLANK('Captura de datos de CONTACTO'!M923),ISBLANK('Captura de datos de CONTACTO'!N923)),TRUE,FALSE)</f>
        <v>1</v>
      </c>
    </row>
    <row r="924" spans="1:2" x14ac:dyDescent="0.3">
      <c r="A924" s="42" t="b">
        <f>IF(COUNTA('Captura de datos de CONTACTO'!A924:AG924)-COUNTIF('Captura de datos de CONTACTO'!A924:AG924,"#N/A")&gt;0,TRUE,FALSE)</f>
        <v>0</v>
      </c>
      <c r="B924" t="b">
        <f>IF(OR(ISBLANK('Captura de datos de CONTACTO'!B924),ISBLANK('Captura de datos de CONTACTO'!C924),ISBLANK('Captura de datos de CONTACTO'!D924),ISBLANK('Captura de datos de CONTACTO'!E924),ISBLANK('Captura de datos de CONTACTO'!I924),ISBLANK('Captura de datos de CONTACTO'!J924),ISBLANK('Captura de datos de CONTACTO'!L924),ISBLANK('Captura de datos de CONTACTO'!M924),ISBLANK('Captura de datos de CONTACTO'!N924)),TRUE,FALSE)</f>
        <v>1</v>
      </c>
    </row>
    <row r="925" spans="1:2" x14ac:dyDescent="0.3">
      <c r="A925" s="42" t="b">
        <f>IF(COUNTA('Captura de datos de CONTACTO'!A925:AG925)-COUNTIF('Captura de datos de CONTACTO'!A925:AG925,"#N/A")&gt;0,TRUE,FALSE)</f>
        <v>0</v>
      </c>
      <c r="B925" t="b">
        <f>IF(OR(ISBLANK('Captura de datos de CONTACTO'!B925),ISBLANK('Captura de datos de CONTACTO'!C925),ISBLANK('Captura de datos de CONTACTO'!D925),ISBLANK('Captura de datos de CONTACTO'!E925),ISBLANK('Captura de datos de CONTACTO'!I925),ISBLANK('Captura de datos de CONTACTO'!J925),ISBLANK('Captura de datos de CONTACTO'!L925),ISBLANK('Captura de datos de CONTACTO'!M925),ISBLANK('Captura de datos de CONTACTO'!N925)),TRUE,FALSE)</f>
        <v>1</v>
      </c>
    </row>
    <row r="926" spans="1:2" x14ac:dyDescent="0.3">
      <c r="A926" s="42" t="b">
        <f>IF(COUNTA('Captura de datos de CONTACTO'!A926:AG926)-COUNTIF('Captura de datos de CONTACTO'!A926:AG926,"#N/A")&gt;0,TRUE,FALSE)</f>
        <v>0</v>
      </c>
      <c r="B926" t="b">
        <f>IF(OR(ISBLANK('Captura de datos de CONTACTO'!B926),ISBLANK('Captura de datos de CONTACTO'!C926),ISBLANK('Captura de datos de CONTACTO'!D926),ISBLANK('Captura de datos de CONTACTO'!E926),ISBLANK('Captura de datos de CONTACTO'!I926),ISBLANK('Captura de datos de CONTACTO'!J926),ISBLANK('Captura de datos de CONTACTO'!L926),ISBLANK('Captura de datos de CONTACTO'!M926),ISBLANK('Captura de datos de CONTACTO'!N926)),TRUE,FALSE)</f>
        <v>1</v>
      </c>
    </row>
    <row r="927" spans="1:2" x14ac:dyDescent="0.3">
      <c r="A927" s="42" t="b">
        <f>IF(COUNTA('Captura de datos de CONTACTO'!A927:AG927)-COUNTIF('Captura de datos de CONTACTO'!A927:AG927,"#N/A")&gt;0,TRUE,FALSE)</f>
        <v>0</v>
      </c>
      <c r="B927" t="b">
        <f>IF(OR(ISBLANK('Captura de datos de CONTACTO'!B927),ISBLANK('Captura de datos de CONTACTO'!C927),ISBLANK('Captura de datos de CONTACTO'!D927),ISBLANK('Captura de datos de CONTACTO'!E927),ISBLANK('Captura de datos de CONTACTO'!I927),ISBLANK('Captura de datos de CONTACTO'!J927),ISBLANK('Captura de datos de CONTACTO'!L927),ISBLANK('Captura de datos de CONTACTO'!M927),ISBLANK('Captura de datos de CONTACTO'!N927)),TRUE,FALSE)</f>
        <v>1</v>
      </c>
    </row>
    <row r="928" spans="1:2" x14ac:dyDescent="0.3">
      <c r="A928" s="42" t="b">
        <f>IF(COUNTA('Captura de datos de CONTACTO'!A928:AG928)-COUNTIF('Captura de datos de CONTACTO'!A928:AG928,"#N/A")&gt;0,TRUE,FALSE)</f>
        <v>0</v>
      </c>
      <c r="B928" t="b">
        <f>IF(OR(ISBLANK('Captura de datos de CONTACTO'!B928),ISBLANK('Captura de datos de CONTACTO'!C928),ISBLANK('Captura de datos de CONTACTO'!D928),ISBLANK('Captura de datos de CONTACTO'!E928),ISBLANK('Captura de datos de CONTACTO'!I928),ISBLANK('Captura de datos de CONTACTO'!J928),ISBLANK('Captura de datos de CONTACTO'!L928),ISBLANK('Captura de datos de CONTACTO'!M928),ISBLANK('Captura de datos de CONTACTO'!N928)),TRUE,FALSE)</f>
        <v>1</v>
      </c>
    </row>
    <row r="929" spans="1:2" x14ac:dyDescent="0.3">
      <c r="A929" s="42" t="b">
        <f>IF(COUNTA('Captura de datos de CONTACTO'!A929:AG929)-COUNTIF('Captura de datos de CONTACTO'!A929:AG929,"#N/A")&gt;0,TRUE,FALSE)</f>
        <v>0</v>
      </c>
      <c r="B929" t="b">
        <f>IF(OR(ISBLANK('Captura de datos de CONTACTO'!B929),ISBLANK('Captura de datos de CONTACTO'!C929),ISBLANK('Captura de datos de CONTACTO'!D929),ISBLANK('Captura de datos de CONTACTO'!E929),ISBLANK('Captura de datos de CONTACTO'!I929),ISBLANK('Captura de datos de CONTACTO'!J929),ISBLANK('Captura de datos de CONTACTO'!L929),ISBLANK('Captura de datos de CONTACTO'!M929),ISBLANK('Captura de datos de CONTACTO'!N929)),TRUE,FALSE)</f>
        <v>1</v>
      </c>
    </row>
    <row r="930" spans="1:2" x14ac:dyDescent="0.3">
      <c r="A930" s="42" t="b">
        <f>IF(COUNTA('Captura de datos de CONTACTO'!A930:AG930)-COUNTIF('Captura de datos de CONTACTO'!A930:AG930,"#N/A")&gt;0,TRUE,FALSE)</f>
        <v>0</v>
      </c>
      <c r="B930" t="b">
        <f>IF(OR(ISBLANK('Captura de datos de CONTACTO'!B930),ISBLANK('Captura de datos de CONTACTO'!C930),ISBLANK('Captura de datos de CONTACTO'!D930),ISBLANK('Captura de datos de CONTACTO'!E930),ISBLANK('Captura de datos de CONTACTO'!I930),ISBLANK('Captura de datos de CONTACTO'!J930),ISBLANK('Captura de datos de CONTACTO'!L930),ISBLANK('Captura de datos de CONTACTO'!M930),ISBLANK('Captura de datos de CONTACTO'!N930)),TRUE,FALSE)</f>
        <v>1</v>
      </c>
    </row>
    <row r="931" spans="1:2" x14ac:dyDescent="0.3">
      <c r="A931" s="42" t="b">
        <f>IF(COUNTA('Captura de datos de CONTACTO'!A931:AG931)-COUNTIF('Captura de datos de CONTACTO'!A931:AG931,"#N/A")&gt;0,TRUE,FALSE)</f>
        <v>0</v>
      </c>
      <c r="B931" t="b">
        <f>IF(OR(ISBLANK('Captura de datos de CONTACTO'!B931),ISBLANK('Captura de datos de CONTACTO'!C931),ISBLANK('Captura de datos de CONTACTO'!D931),ISBLANK('Captura de datos de CONTACTO'!E931),ISBLANK('Captura de datos de CONTACTO'!I931),ISBLANK('Captura de datos de CONTACTO'!J931),ISBLANK('Captura de datos de CONTACTO'!L931),ISBLANK('Captura de datos de CONTACTO'!M931),ISBLANK('Captura de datos de CONTACTO'!N931)),TRUE,FALSE)</f>
        <v>1</v>
      </c>
    </row>
    <row r="932" spans="1:2" x14ac:dyDescent="0.3">
      <c r="A932" s="42" t="b">
        <f>IF(COUNTA('Captura de datos de CONTACTO'!A932:AG932)-COUNTIF('Captura de datos de CONTACTO'!A932:AG932,"#N/A")&gt;0,TRUE,FALSE)</f>
        <v>0</v>
      </c>
      <c r="B932" t="b">
        <f>IF(OR(ISBLANK('Captura de datos de CONTACTO'!B932),ISBLANK('Captura de datos de CONTACTO'!C932),ISBLANK('Captura de datos de CONTACTO'!D932),ISBLANK('Captura de datos de CONTACTO'!E932),ISBLANK('Captura de datos de CONTACTO'!I932),ISBLANK('Captura de datos de CONTACTO'!J932),ISBLANK('Captura de datos de CONTACTO'!L932),ISBLANK('Captura de datos de CONTACTO'!M932),ISBLANK('Captura de datos de CONTACTO'!N932)),TRUE,FALSE)</f>
        <v>1</v>
      </c>
    </row>
    <row r="933" spans="1:2" x14ac:dyDescent="0.3">
      <c r="A933" s="42" t="b">
        <f>IF(COUNTA('Captura de datos de CONTACTO'!A933:AG933)-COUNTIF('Captura de datos de CONTACTO'!A933:AG933,"#N/A")&gt;0,TRUE,FALSE)</f>
        <v>0</v>
      </c>
      <c r="B933" t="b">
        <f>IF(OR(ISBLANK('Captura de datos de CONTACTO'!B933),ISBLANK('Captura de datos de CONTACTO'!C933),ISBLANK('Captura de datos de CONTACTO'!D933),ISBLANK('Captura de datos de CONTACTO'!E933),ISBLANK('Captura de datos de CONTACTO'!I933),ISBLANK('Captura de datos de CONTACTO'!J933),ISBLANK('Captura de datos de CONTACTO'!L933),ISBLANK('Captura de datos de CONTACTO'!M933),ISBLANK('Captura de datos de CONTACTO'!N933)),TRUE,FALSE)</f>
        <v>1</v>
      </c>
    </row>
    <row r="934" spans="1:2" x14ac:dyDescent="0.3">
      <c r="A934" s="42" t="b">
        <f>IF(COUNTA('Captura de datos de CONTACTO'!A934:AG934)-COUNTIF('Captura de datos de CONTACTO'!A934:AG934,"#N/A")&gt;0,TRUE,FALSE)</f>
        <v>0</v>
      </c>
      <c r="B934" t="b">
        <f>IF(OR(ISBLANK('Captura de datos de CONTACTO'!B934),ISBLANK('Captura de datos de CONTACTO'!C934),ISBLANK('Captura de datos de CONTACTO'!D934),ISBLANK('Captura de datos de CONTACTO'!E934),ISBLANK('Captura de datos de CONTACTO'!I934),ISBLANK('Captura de datos de CONTACTO'!J934),ISBLANK('Captura de datos de CONTACTO'!L934),ISBLANK('Captura de datos de CONTACTO'!M934),ISBLANK('Captura de datos de CONTACTO'!N934)),TRUE,FALSE)</f>
        <v>1</v>
      </c>
    </row>
    <row r="935" spans="1:2" x14ac:dyDescent="0.3">
      <c r="A935" s="42" t="b">
        <f>IF(COUNTA('Captura de datos de CONTACTO'!A935:AG935)-COUNTIF('Captura de datos de CONTACTO'!A935:AG935,"#N/A")&gt;0,TRUE,FALSE)</f>
        <v>0</v>
      </c>
      <c r="B935" t="b">
        <f>IF(OR(ISBLANK('Captura de datos de CONTACTO'!B935),ISBLANK('Captura de datos de CONTACTO'!C935),ISBLANK('Captura de datos de CONTACTO'!D935),ISBLANK('Captura de datos de CONTACTO'!E935),ISBLANK('Captura de datos de CONTACTO'!I935),ISBLANK('Captura de datos de CONTACTO'!J935),ISBLANK('Captura de datos de CONTACTO'!L935),ISBLANK('Captura de datos de CONTACTO'!M935),ISBLANK('Captura de datos de CONTACTO'!N935)),TRUE,FALSE)</f>
        <v>1</v>
      </c>
    </row>
    <row r="936" spans="1:2" x14ac:dyDescent="0.3">
      <c r="A936" s="42" t="b">
        <f>IF(COUNTA('Captura de datos de CONTACTO'!A936:AG936)-COUNTIF('Captura de datos de CONTACTO'!A936:AG936,"#N/A")&gt;0,TRUE,FALSE)</f>
        <v>0</v>
      </c>
      <c r="B936" t="b">
        <f>IF(OR(ISBLANK('Captura de datos de CONTACTO'!B936),ISBLANK('Captura de datos de CONTACTO'!C936),ISBLANK('Captura de datos de CONTACTO'!D936),ISBLANK('Captura de datos de CONTACTO'!E936),ISBLANK('Captura de datos de CONTACTO'!I936),ISBLANK('Captura de datos de CONTACTO'!J936),ISBLANK('Captura de datos de CONTACTO'!L936),ISBLANK('Captura de datos de CONTACTO'!M936),ISBLANK('Captura de datos de CONTACTO'!N936)),TRUE,FALSE)</f>
        <v>1</v>
      </c>
    </row>
    <row r="937" spans="1:2" x14ac:dyDescent="0.3">
      <c r="A937" s="42" t="b">
        <f>IF(COUNTA('Captura de datos de CONTACTO'!A937:AG937)-COUNTIF('Captura de datos de CONTACTO'!A937:AG937,"#N/A")&gt;0,TRUE,FALSE)</f>
        <v>0</v>
      </c>
      <c r="B937" t="b">
        <f>IF(OR(ISBLANK('Captura de datos de CONTACTO'!B937),ISBLANK('Captura de datos de CONTACTO'!C937),ISBLANK('Captura de datos de CONTACTO'!D937),ISBLANK('Captura de datos de CONTACTO'!E937),ISBLANK('Captura de datos de CONTACTO'!I937),ISBLANK('Captura de datos de CONTACTO'!J937),ISBLANK('Captura de datos de CONTACTO'!L937),ISBLANK('Captura de datos de CONTACTO'!M937),ISBLANK('Captura de datos de CONTACTO'!N937)),TRUE,FALSE)</f>
        <v>1</v>
      </c>
    </row>
    <row r="938" spans="1:2" x14ac:dyDescent="0.3">
      <c r="A938" s="42" t="b">
        <f>IF(COUNTA('Captura de datos de CONTACTO'!A938:AG938)-COUNTIF('Captura de datos de CONTACTO'!A938:AG938,"#N/A")&gt;0,TRUE,FALSE)</f>
        <v>0</v>
      </c>
      <c r="B938" t="b">
        <f>IF(OR(ISBLANK('Captura de datos de CONTACTO'!B938),ISBLANK('Captura de datos de CONTACTO'!C938),ISBLANK('Captura de datos de CONTACTO'!D938),ISBLANK('Captura de datos de CONTACTO'!E938),ISBLANK('Captura de datos de CONTACTO'!I938),ISBLANK('Captura de datos de CONTACTO'!J938),ISBLANK('Captura de datos de CONTACTO'!L938),ISBLANK('Captura de datos de CONTACTO'!M938),ISBLANK('Captura de datos de CONTACTO'!N938)),TRUE,FALSE)</f>
        <v>1</v>
      </c>
    </row>
    <row r="939" spans="1:2" x14ac:dyDescent="0.3">
      <c r="A939" s="42" t="b">
        <f>IF(COUNTA('Captura de datos de CONTACTO'!A939:AG939)-COUNTIF('Captura de datos de CONTACTO'!A939:AG939,"#N/A")&gt;0,TRUE,FALSE)</f>
        <v>0</v>
      </c>
      <c r="B939" t="b">
        <f>IF(OR(ISBLANK('Captura de datos de CONTACTO'!B939),ISBLANK('Captura de datos de CONTACTO'!C939),ISBLANK('Captura de datos de CONTACTO'!D939),ISBLANK('Captura de datos de CONTACTO'!E939),ISBLANK('Captura de datos de CONTACTO'!I939),ISBLANK('Captura de datos de CONTACTO'!J939),ISBLANK('Captura de datos de CONTACTO'!L939),ISBLANK('Captura de datos de CONTACTO'!M939),ISBLANK('Captura de datos de CONTACTO'!N939)),TRUE,FALSE)</f>
        <v>1</v>
      </c>
    </row>
    <row r="940" spans="1:2" x14ac:dyDescent="0.3">
      <c r="A940" s="42" t="b">
        <f>IF(COUNTA('Captura de datos de CONTACTO'!A940:AG940)-COUNTIF('Captura de datos de CONTACTO'!A940:AG940,"#N/A")&gt;0,TRUE,FALSE)</f>
        <v>0</v>
      </c>
      <c r="B940" t="b">
        <f>IF(OR(ISBLANK('Captura de datos de CONTACTO'!B940),ISBLANK('Captura de datos de CONTACTO'!C940),ISBLANK('Captura de datos de CONTACTO'!D940),ISBLANK('Captura de datos de CONTACTO'!E940),ISBLANK('Captura de datos de CONTACTO'!I940),ISBLANK('Captura de datos de CONTACTO'!J940),ISBLANK('Captura de datos de CONTACTO'!L940),ISBLANK('Captura de datos de CONTACTO'!M940),ISBLANK('Captura de datos de CONTACTO'!N940)),TRUE,FALSE)</f>
        <v>1</v>
      </c>
    </row>
    <row r="941" spans="1:2" x14ac:dyDescent="0.3">
      <c r="A941" s="42" t="b">
        <f>IF(COUNTA('Captura de datos de CONTACTO'!A941:AG941)-COUNTIF('Captura de datos de CONTACTO'!A941:AG941,"#N/A")&gt;0,TRUE,FALSE)</f>
        <v>0</v>
      </c>
      <c r="B941" t="b">
        <f>IF(OR(ISBLANK('Captura de datos de CONTACTO'!B941),ISBLANK('Captura de datos de CONTACTO'!C941),ISBLANK('Captura de datos de CONTACTO'!D941),ISBLANK('Captura de datos de CONTACTO'!E941),ISBLANK('Captura de datos de CONTACTO'!I941),ISBLANK('Captura de datos de CONTACTO'!J941),ISBLANK('Captura de datos de CONTACTO'!L941),ISBLANK('Captura de datos de CONTACTO'!M941),ISBLANK('Captura de datos de CONTACTO'!N941)),TRUE,FALSE)</f>
        <v>1</v>
      </c>
    </row>
    <row r="942" spans="1:2" x14ac:dyDescent="0.3">
      <c r="A942" s="42" t="b">
        <f>IF(COUNTA('Captura de datos de CONTACTO'!A942:AG942)-COUNTIF('Captura de datos de CONTACTO'!A942:AG942,"#N/A")&gt;0,TRUE,FALSE)</f>
        <v>0</v>
      </c>
      <c r="B942" t="b">
        <f>IF(OR(ISBLANK('Captura de datos de CONTACTO'!B942),ISBLANK('Captura de datos de CONTACTO'!C942),ISBLANK('Captura de datos de CONTACTO'!D942),ISBLANK('Captura de datos de CONTACTO'!E942),ISBLANK('Captura de datos de CONTACTO'!I942),ISBLANK('Captura de datos de CONTACTO'!J942),ISBLANK('Captura de datos de CONTACTO'!L942),ISBLANK('Captura de datos de CONTACTO'!M942),ISBLANK('Captura de datos de CONTACTO'!N942)),TRUE,FALSE)</f>
        <v>1</v>
      </c>
    </row>
    <row r="943" spans="1:2" x14ac:dyDescent="0.3">
      <c r="A943" s="42" t="b">
        <f>IF(COUNTA('Captura de datos de CONTACTO'!A943:AG943)-COUNTIF('Captura de datos de CONTACTO'!A943:AG943,"#N/A")&gt;0,TRUE,FALSE)</f>
        <v>0</v>
      </c>
      <c r="B943" t="b">
        <f>IF(OR(ISBLANK('Captura de datos de CONTACTO'!B943),ISBLANK('Captura de datos de CONTACTO'!C943),ISBLANK('Captura de datos de CONTACTO'!D943),ISBLANK('Captura de datos de CONTACTO'!E943),ISBLANK('Captura de datos de CONTACTO'!I943),ISBLANK('Captura de datos de CONTACTO'!J943),ISBLANK('Captura de datos de CONTACTO'!L943),ISBLANK('Captura de datos de CONTACTO'!M943),ISBLANK('Captura de datos de CONTACTO'!N943)),TRUE,FALSE)</f>
        <v>1</v>
      </c>
    </row>
    <row r="944" spans="1:2" x14ac:dyDescent="0.3">
      <c r="A944" s="42" t="b">
        <f>IF(COUNTA('Captura de datos de CONTACTO'!A944:AG944)-COUNTIF('Captura de datos de CONTACTO'!A944:AG944,"#N/A")&gt;0,TRUE,FALSE)</f>
        <v>0</v>
      </c>
      <c r="B944" t="b">
        <f>IF(OR(ISBLANK('Captura de datos de CONTACTO'!B944),ISBLANK('Captura de datos de CONTACTO'!C944),ISBLANK('Captura de datos de CONTACTO'!D944),ISBLANK('Captura de datos de CONTACTO'!E944),ISBLANK('Captura de datos de CONTACTO'!I944),ISBLANK('Captura de datos de CONTACTO'!J944),ISBLANK('Captura de datos de CONTACTO'!L944),ISBLANK('Captura de datos de CONTACTO'!M944),ISBLANK('Captura de datos de CONTACTO'!N944)),TRUE,FALSE)</f>
        <v>1</v>
      </c>
    </row>
    <row r="945" spans="1:2" x14ac:dyDescent="0.3">
      <c r="A945" s="42" t="b">
        <f>IF(COUNTA('Captura de datos de CONTACTO'!A945:AG945)-COUNTIF('Captura de datos de CONTACTO'!A945:AG945,"#N/A")&gt;0,TRUE,FALSE)</f>
        <v>0</v>
      </c>
      <c r="B945" t="b">
        <f>IF(OR(ISBLANK('Captura de datos de CONTACTO'!B945),ISBLANK('Captura de datos de CONTACTO'!C945),ISBLANK('Captura de datos de CONTACTO'!D945),ISBLANK('Captura de datos de CONTACTO'!E945),ISBLANK('Captura de datos de CONTACTO'!I945),ISBLANK('Captura de datos de CONTACTO'!J945),ISBLANK('Captura de datos de CONTACTO'!L945),ISBLANK('Captura de datos de CONTACTO'!M945),ISBLANK('Captura de datos de CONTACTO'!N945)),TRUE,FALSE)</f>
        <v>1</v>
      </c>
    </row>
    <row r="946" spans="1:2" x14ac:dyDescent="0.3">
      <c r="A946" s="42" t="b">
        <f>IF(COUNTA('Captura de datos de CONTACTO'!A946:AG946)-COUNTIF('Captura de datos de CONTACTO'!A946:AG946,"#N/A")&gt;0,TRUE,FALSE)</f>
        <v>0</v>
      </c>
      <c r="B946" t="b">
        <f>IF(OR(ISBLANK('Captura de datos de CONTACTO'!B946),ISBLANK('Captura de datos de CONTACTO'!C946),ISBLANK('Captura de datos de CONTACTO'!D946),ISBLANK('Captura de datos de CONTACTO'!E946),ISBLANK('Captura de datos de CONTACTO'!I946),ISBLANK('Captura de datos de CONTACTO'!J946),ISBLANK('Captura de datos de CONTACTO'!L946),ISBLANK('Captura de datos de CONTACTO'!M946),ISBLANK('Captura de datos de CONTACTO'!N946)),TRUE,FALSE)</f>
        <v>1</v>
      </c>
    </row>
    <row r="947" spans="1:2" x14ac:dyDescent="0.3">
      <c r="A947" s="42" t="b">
        <f>IF(COUNTA('Captura de datos de CONTACTO'!A947:AG947)-COUNTIF('Captura de datos de CONTACTO'!A947:AG947,"#N/A")&gt;0,TRUE,FALSE)</f>
        <v>0</v>
      </c>
      <c r="B947" t="b">
        <f>IF(OR(ISBLANK('Captura de datos de CONTACTO'!B947),ISBLANK('Captura de datos de CONTACTO'!C947),ISBLANK('Captura de datos de CONTACTO'!D947),ISBLANK('Captura de datos de CONTACTO'!E947),ISBLANK('Captura de datos de CONTACTO'!I947),ISBLANK('Captura de datos de CONTACTO'!J947),ISBLANK('Captura de datos de CONTACTO'!L947),ISBLANK('Captura de datos de CONTACTO'!M947),ISBLANK('Captura de datos de CONTACTO'!N947)),TRUE,FALSE)</f>
        <v>1</v>
      </c>
    </row>
    <row r="948" spans="1:2" x14ac:dyDescent="0.3">
      <c r="A948" s="42" t="b">
        <f>IF(COUNTA('Captura de datos de CONTACTO'!A948:AG948)-COUNTIF('Captura de datos de CONTACTO'!A948:AG948,"#N/A")&gt;0,TRUE,FALSE)</f>
        <v>0</v>
      </c>
      <c r="B948" t="b">
        <f>IF(OR(ISBLANK('Captura de datos de CONTACTO'!B948),ISBLANK('Captura de datos de CONTACTO'!C948),ISBLANK('Captura de datos de CONTACTO'!D948),ISBLANK('Captura de datos de CONTACTO'!E948),ISBLANK('Captura de datos de CONTACTO'!I948),ISBLANK('Captura de datos de CONTACTO'!J948),ISBLANK('Captura de datos de CONTACTO'!L948),ISBLANK('Captura de datos de CONTACTO'!M948),ISBLANK('Captura de datos de CONTACTO'!N948)),TRUE,FALSE)</f>
        <v>1</v>
      </c>
    </row>
    <row r="949" spans="1:2" x14ac:dyDescent="0.3">
      <c r="A949" s="42" t="b">
        <f>IF(COUNTA('Captura de datos de CONTACTO'!A949:AG949)-COUNTIF('Captura de datos de CONTACTO'!A949:AG949,"#N/A")&gt;0,TRUE,FALSE)</f>
        <v>0</v>
      </c>
      <c r="B949" t="b">
        <f>IF(OR(ISBLANK('Captura de datos de CONTACTO'!B949),ISBLANK('Captura de datos de CONTACTO'!C949),ISBLANK('Captura de datos de CONTACTO'!D949),ISBLANK('Captura de datos de CONTACTO'!E949),ISBLANK('Captura de datos de CONTACTO'!I949),ISBLANK('Captura de datos de CONTACTO'!J949),ISBLANK('Captura de datos de CONTACTO'!L949),ISBLANK('Captura de datos de CONTACTO'!M949),ISBLANK('Captura de datos de CONTACTO'!N949)),TRUE,FALSE)</f>
        <v>1</v>
      </c>
    </row>
    <row r="950" spans="1:2" x14ac:dyDescent="0.3">
      <c r="A950" s="42" t="b">
        <f>IF(COUNTA('Captura de datos de CONTACTO'!A950:AG950)-COUNTIF('Captura de datos de CONTACTO'!A950:AG950,"#N/A")&gt;0,TRUE,FALSE)</f>
        <v>0</v>
      </c>
      <c r="B950" t="b">
        <f>IF(OR(ISBLANK('Captura de datos de CONTACTO'!B950),ISBLANK('Captura de datos de CONTACTO'!C950),ISBLANK('Captura de datos de CONTACTO'!D950),ISBLANK('Captura de datos de CONTACTO'!E950),ISBLANK('Captura de datos de CONTACTO'!I950),ISBLANK('Captura de datos de CONTACTO'!J950),ISBLANK('Captura de datos de CONTACTO'!L950),ISBLANK('Captura de datos de CONTACTO'!M950),ISBLANK('Captura de datos de CONTACTO'!N950)),TRUE,FALSE)</f>
        <v>1</v>
      </c>
    </row>
    <row r="951" spans="1:2" x14ac:dyDescent="0.3">
      <c r="A951" s="42" t="b">
        <f>IF(COUNTA('Captura de datos de CONTACTO'!A951:AG951)-COUNTIF('Captura de datos de CONTACTO'!A951:AG951,"#N/A")&gt;0,TRUE,FALSE)</f>
        <v>0</v>
      </c>
      <c r="B951" t="b">
        <f>IF(OR(ISBLANK('Captura de datos de CONTACTO'!B951),ISBLANK('Captura de datos de CONTACTO'!C951),ISBLANK('Captura de datos de CONTACTO'!D951),ISBLANK('Captura de datos de CONTACTO'!E951),ISBLANK('Captura de datos de CONTACTO'!I951),ISBLANK('Captura de datos de CONTACTO'!J951),ISBLANK('Captura de datos de CONTACTO'!L951),ISBLANK('Captura de datos de CONTACTO'!M951),ISBLANK('Captura de datos de CONTACTO'!N951)),TRUE,FALSE)</f>
        <v>1</v>
      </c>
    </row>
    <row r="952" spans="1:2" x14ac:dyDescent="0.3">
      <c r="A952" s="42" t="b">
        <f>IF(COUNTA('Captura de datos de CONTACTO'!A952:AG952)-COUNTIF('Captura de datos de CONTACTO'!A952:AG952,"#N/A")&gt;0,TRUE,FALSE)</f>
        <v>0</v>
      </c>
      <c r="B952" t="b">
        <f>IF(OR(ISBLANK('Captura de datos de CONTACTO'!B952),ISBLANK('Captura de datos de CONTACTO'!C952),ISBLANK('Captura de datos de CONTACTO'!D952),ISBLANK('Captura de datos de CONTACTO'!E952),ISBLANK('Captura de datos de CONTACTO'!I952),ISBLANK('Captura de datos de CONTACTO'!J952),ISBLANK('Captura de datos de CONTACTO'!L952),ISBLANK('Captura de datos de CONTACTO'!M952),ISBLANK('Captura de datos de CONTACTO'!N952)),TRUE,FALSE)</f>
        <v>1</v>
      </c>
    </row>
    <row r="953" spans="1:2" x14ac:dyDescent="0.3">
      <c r="A953" s="42" t="b">
        <f>IF(COUNTA('Captura de datos de CONTACTO'!A953:AG953)-COUNTIF('Captura de datos de CONTACTO'!A953:AG953,"#N/A")&gt;0,TRUE,FALSE)</f>
        <v>0</v>
      </c>
      <c r="B953" t="b">
        <f>IF(OR(ISBLANK('Captura de datos de CONTACTO'!B953),ISBLANK('Captura de datos de CONTACTO'!C953),ISBLANK('Captura de datos de CONTACTO'!D953),ISBLANK('Captura de datos de CONTACTO'!E953),ISBLANK('Captura de datos de CONTACTO'!I953),ISBLANK('Captura de datos de CONTACTO'!J953),ISBLANK('Captura de datos de CONTACTO'!L953),ISBLANK('Captura de datos de CONTACTO'!M953),ISBLANK('Captura de datos de CONTACTO'!N953)),TRUE,FALSE)</f>
        <v>1</v>
      </c>
    </row>
    <row r="954" spans="1:2" x14ac:dyDescent="0.3">
      <c r="A954" s="42" t="b">
        <f>IF(COUNTA('Captura de datos de CONTACTO'!A954:AG954)-COUNTIF('Captura de datos de CONTACTO'!A954:AG954,"#N/A")&gt;0,TRUE,FALSE)</f>
        <v>0</v>
      </c>
      <c r="B954" t="b">
        <f>IF(OR(ISBLANK('Captura de datos de CONTACTO'!B954),ISBLANK('Captura de datos de CONTACTO'!C954),ISBLANK('Captura de datos de CONTACTO'!D954),ISBLANK('Captura de datos de CONTACTO'!E954),ISBLANK('Captura de datos de CONTACTO'!I954),ISBLANK('Captura de datos de CONTACTO'!J954),ISBLANK('Captura de datos de CONTACTO'!L954),ISBLANK('Captura de datos de CONTACTO'!M954),ISBLANK('Captura de datos de CONTACTO'!N954)),TRUE,FALSE)</f>
        <v>1</v>
      </c>
    </row>
    <row r="955" spans="1:2" x14ac:dyDescent="0.3">
      <c r="A955" s="42" t="b">
        <f>IF(COUNTA('Captura de datos de CONTACTO'!A955:AG955)-COUNTIF('Captura de datos de CONTACTO'!A955:AG955,"#N/A")&gt;0,TRUE,FALSE)</f>
        <v>0</v>
      </c>
      <c r="B955" t="b">
        <f>IF(OR(ISBLANK('Captura de datos de CONTACTO'!B955),ISBLANK('Captura de datos de CONTACTO'!C955),ISBLANK('Captura de datos de CONTACTO'!D955),ISBLANK('Captura de datos de CONTACTO'!E955),ISBLANK('Captura de datos de CONTACTO'!I955),ISBLANK('Captura de datos de CONTACTO'!J955),ISBLANK('Captura de datos de CONTACTO'!L955),ISBLANK('Captura de datos de CONTACTO'!M955),ISBLANK('Captura de datos de CONTACTO'!N955)),TRUE,FALSE)</f>
        <v>1</v>
      </c>
    </row>
    <row r="956" spans="1:2" x14ac:dyDescent="0.3">
      <c r="A956" s="42" t="b">
        <f>IF(COUNTA('Captura de datos de CONTACTO'!A956:AG956)-COUNTIF('Captura de datos de CONTACTO'!A956:AG956,"#N/A")&gt;0,TRUE,FALSE)</f>
        <v>0</v>
      </c>
      <c r="B956" t="b">
        <f>IF(OR(ISBLANK('Captura de datos de CONTACTO'!B956),ISBLANK('Captura de datos de CONTACTO'!C956),ISBLANK('Captura de datos de CONTACTO'!D956),ISBLANK('Captura de datos de CONTACTO'!E956),ISBLANK('Captura de datos de CONTACTO'!I956),ISBLANK('Captura de datos de CONTACTO'!J956),ISBLANK('Captura de datos de CONTACTO'!L956),ISBLANK('Captura de datos de CONTACTO'!M956),ISBLANK('Captura de datos de CONTACTO'!N956)),TRUE,FALSE)</f>
        <v>1</v>
      </c>
    </row>
    <row r="957" spans="1:2" x14ac:dyDescent="0.3">
      <c r="A957" s="42" t="b">
        <f>IF(COUNTA('Captura de datos de CONTACTO'!A957:AG957)-COUNTIF('Captura de datos de CONTACTO'!A957:AG957,"#N/A")&gt;0,TRUE,FALSE)</f>
        <v>0</v>
      </c>
      <c r="B957" t="b">
        <f>IF(OR(ISBLANK('Captura de datos de CONTACTO'!B957),ISBLANK('Captura de datos de CONTACTO'!C957),ISBLANK('Captura de datos de CONTACTO'!D957),ISBLANK('Captura de datos de CONTACTO'!E957),ISBLANK('Captura de datos de CONTACTO'!I957),ISBLANK('Captura de datos de CONTACTO'!J957),ISBLANK('Captura de datos de CONTACTO'!L957),ISBLANK('Captura de datos de CONTACTO'!M957),ISBLANK('Captura de datos de CONTACTO'!N957)),TRUE,FALSE)</f>
        <v>1</v>
      </c>
    </row>
    <row r="958" spans="1:2" x14ac:dyDescent="0.3">
      <c r="A958" s="42" t="b">
        <f>IF(COUNTA('Captura de datos de CONTACTO'!A958:AG958)-COUNTIF('Captura de datos de CONTACTO'!A958:AG958,"#N/A")&gt;0,TRUE,FALSE)</f>
        <v>0</v>
      </c>
      <c r="B958" t="b">
        <f>IF(OR(ISBLANK('Captura de datos de CONTACTO'!B958),ISBLANK('Captura de datos de CONTACTO'!C958),ISBLANK('Captura de datos de CONTACTO'!D958),ISBLANK('Captura de datos de CONTACTO'!E958),ISBLANK('Captura de datos de CONTACTO'!I958),ISBLANK('Captura de datos de CONTACTO'!J958),ISBLANK('Captura de datos de CONTACTO'!L958),ISBLANK('Captura de datos de CONTACTO'!M958),ISBLANK('Captura de datos de CONTACTO'!N958)),TRUE,FALSE)</f>
        <v>1</v>
      </c>
    </row>
    <row r="959" spans="1:2" x14ac:dyDescent="0.3">
      <c r="A959" s="42" t="b">
        <f>IF(COUNTA('Captura de datos de CONTACTO'!A959:AG959)-COUNTIF('Captura de datos de CONTACTO'!A959:AG959,"#N/A")&gt;0,TRUE,FALSE)</f>
        <v>0</v>
      </c>
      <c r="B959" t="b">
        <f>IF(OR(ISBLANK('Captura de datos de CONTACTO'!B959),ISBLANK('Captura de datos de CONTACTO'!C959),ISBLANK('Captura de datos de CONTACTO'!D959),ISBLANK('Captura de datos de CONTACTO'!E959),ISBLANK('Captura de datos de CONTACTO'!I959),ISBLANK('Captura de datos de CONTACTO'!J959),ISBLANK('Captura de datos de CONTACTO'!L959),ISBLANK('Captura de datos de CONTACTO'!M959),ISBLANK('Captura de datos de CONTACTO'!N959)),TRUE,FALSE)</f>
        <v>1</v>
      </c>
    </row>
    <row r="960" spans="1:2" x14ac:dyDescent="0.3">
      <c r="A960" s="42" t="b">
        <f>IF(COUNTA('Captura de datos de CONTACTO'!A960:AG960)-COUNTIF('Captura de datos de CONTACTO'!A960:AG960,"#N/A")&gt;0,TRUE,FALSE)</f>
        <v>0</v>
      </c>
      <c r="B960" t="b">
        <f>IF(OR(ISBLANK('Captura de datos de CONTACTO'!B960),ISBLANK('Captura de datos de CONTACTO'!C960),ISBLANK('Captura de datos de CONTACTO'!D960),ISBLANK('Captura de datos de CONTACTO'!E960),ISBLANK('Captura de datos de CONTACTO'!I960),ISBLANK('Captura de datos de CONTACTO'!J960),ISBLANK('Captura de datos de CONTACTO'!L960),ISBLANK('Captura de datos de CONTACTO'!M960),ISBLANK('Captura de datos de CONTACTO'!N960)),TRUE,FALSE)</f>
        <v>1</v>
      </c>
    </row>
    <row r="961" spans="1:2" x14ac:dyDescent="0.3">
      <c r="A961" s="42" t="b">
        <f>IF(COUNTA('Captura de datos de CONTACTO'!A961:AG961)-COUNTIF('Captura de datos de CONTACTO'!A961:AG961,"#N/A")&gt;0,TRUE,FALSE)</f>
        <v>0</v>
      </c>
      <c r="B961" t="b">
        <f>IF(OR(ISBLANK('Captura de datos de CONTACTO'!B961),ISBLANK('Captura de datos de CONTACTO'!C961),ISBLANK('Captura de datos de CONTACTO'!D961),ISBLANK('Captura de datos de CONTACTO'!E961),ISBLANK('Captura de datos de CONTACTO'!I961),ISBLANK('Captura de datos de CONTACTO'!J961),ISBLANK('Captura de datos de CONTACTO'!L961),ISBLANK('Captura de datos de CONTACTO'!M961),ISBLANK('Captura de datos de CONTACTO'!N961)),TRUE,FALSE)</f>
        <v>1</v>
      </c>
    </row>
    <row r="962" spans="1:2" x14ac:dyDescent="0.3">
      <c r="A962" s="42" t="b">
        <f>IF(COUNTA('Captura de datos de CONTACTO'!A962:AG962)-COUNTIF('Captura de datos de CONTACTO'!A962:AG962,"#N/A")&gt;0,TRUE,FALSE)</f>
        <v>0</v>
      </c>
      <c r="B962" t="b">
        <f>IF(OR(ISBLANK('Captura de datos de CONTACTO'!B962),ISBLANK('Captura de datos de CONTACTO'!C962),ISBLANK('Captura de datos de CONTACTO'!D962),ISBLANK('Captura de datos de CONTACTO'!E962),ISBLANK('Captura de datos de CONTACTO'!I962),ISBLANK('Captura de datos de CONTACTO'!J962),ISBLANK('Captura de datos de CONTACTO'!L962),ISBLANK('Captura de datos de CONTACTO'!M962),ISBLANK('Captura de datos de CONTACTO'!N962)),TRUE,FALSE)</f>
        <v>1</v>
      </c>
    </row>
    <row r="963" spans="1:2" x14ac:dyDescent="0.3">
      <c r="A963" s="42" t="b">
        <f>IF(COUNTA('Captura de datos de CONTACTO'!A963:AG963)-COUNTIF('Captura de datos de CONTACTO'!A963:AG963,"#N/A")&gt;0,TRUE,FALSE)</f>
        <v>0</v>
      </c>
      <c r="B963" t="b">
        <f>IF(OR(ISBLANK('Captura de datos de CONTACTO'!B963),ISBLANK('Captura de datos de CONTACTO'!C963),ISBLANK('Captura de datos de CONTACTO'!D963),ISBLANK('Captura de datos de CONTACTO'!E963),ISBLANK('Captura de datos de CONTACTO'!I963),ISBLANK('Captura de datos de CONTACTO'!J963),ISBLANK('Captura de datos de CONTACTO'!L963),ISBLANK('Captura de datos de CONTACTO'!M963),ISBLANK('Captura de datos de CONTACTO'!N963)),TRUE,FALSE)</f>
        <v>1</v>
      </c>
    </row>
    <row r="964" spans="1:2" x14ac:dyDescent="0.3">
      <c r="A964" s="42" t="b">
        <f>IF(COUNTA('Captura de datos de CONTACTO'!A964:AG964)-COUNTIF('Captura de datos de CONTACTO'!A964:AG964,"#N/A")&gt;0,TRUE,FALSE)</f>
        <v>0</v>
      </c>
      <c r="B964" t="b">
        <f>IF(OR(ISBLANK('Captura de datos de CONTACTO'!B964),ISBLANK('Captura de datos de CONTACTO'!C964),ISBLANK('Captura de datos de CONTACTO'!D964),ISBLANK('Captura de datos de CONTACTO'!E964),ISBLANK('Captura de datos de CONTACTO'!I964),ISBLANK('Captura de datos de CONTACTO'!J964),ISBLANK('Captura de datos de CONTACTO'!L964),ISBLANK('Captura de datos de CONTACTO'!M964),ISBLANK('Captura de datos de CONTACTO'!N964)),TRUE,FALSE)</f>
        <v>1</v>
      </c>
    </row>
    <row r="965" spans="1:2" x14ac:dyDescent="0.3">
      <c r="A965" s="42" t="b">
        <f>IF(COUNTA('Captura de datos de CONTACTO'!A965:AG965)-COUNTIF('Captura de datos de CONTACTO'!A965:AG965,"#N/A")&gt;0,TRUE,FALSE)</f>
        <v>0</v>
      </c>
      <c r="B965" t="b">
        <f>IF(OR(ISBLANK('Captura de datos de CONTACTO'!B965),ISBLANK('Captura de datos de CONTACTO'!C965),ISBLANK('Captura de datos de CONTACTO'!D965),ISBLANK('Captura de datos de CONTACTO'!E965),ISBLANK('Captura de datos de CONTACTO'!I965),ISBLANK('Captura de datos de CONTACTO'!J965),ISBLANK('Captura de datos de CONTACTO'!L965),ISBLANK('Captura de datos de CONTACTO'!M965),ISBLANK('Captura de datos de CONTACTO'!N965)),TRUE,FALSE)</f>
        <v>1</v>
      </c>
    </row>
    <row r="966" spans="1:2" x14ac:dyDescent="0.3">
      <c r="A966" s="42" t="b">
        <f>IF(COUNTA('Captura de datos de CONTACTO'!A966:AG966)-COUNTIF('Captura de datos de CONTACTO'!A966:AG966,"#N/A")&gt;0,TRUE,FALSE)</f>
        <v>0</v>
      </c>
      <c r="B966" t="b">
        <f>IF(OR(ISBLANK('Captura de datos de CONTACTO'!B966),ISBLANK('Captura de datos de CONTACTO'!C966),ISBLANK('Captura de datos de CONTACTO'!D966),ISBLANK('Captura de datos de CONTACTO'!E966),ISBLANK('Captura de datos de CONTACTO'!I966),ISBLANK('Captura de datos de CONTACTO'!J966),ISBLANK('Captura de datos de CONTACTO'!L966),ISBLANK('Captura de datos de CONTACTO'!M966),ISBLANK('Captura de datos de CONTACTO'!N966)),TRUE,FALSE)</f>
        <v>1</v>
      </c>
    </row>
    <row r="967" spans="1:2" x14ac:dyDescent="0.3">
      <c r="A967" s="42" t="b">
        <f>IF(COUNTA('Captura de datos de CONTACTO'!A967:AG967)-COUNTIF('Captura de datos de CONTACTO'!A967:AG967,"#N/A")&gt;0,TRUE,FALSE)</f>
        <v>0</v>
      </c>
      <c r="B967" t="b">
        <f>IF(OR(ISBLANK('Captura de datos de CONTACTO'!B967),ISBLANK('Captura de datos de CONTACTO'!C967),ISBLANK('Captura de datos de CONTACTO'!D967),ISBLANK('Captura de datos de CONTACTO'!E967),ISBLANK('Captura de datos de CONTACTO'!I967),ISBLANK('Captura de datos de CONTACTO'!J967),ISBLANK('Captura de datos de CONTACTO'!L967),ISBLANK('Captura de datos de CONTACTO'!M967),ISBLANK('Captura de datos de CONTACTO'!N967)),TRUE,FALSE)</f>
        <v>1</v>
      </c>
    </row>
    <row r="968" spans="1:2" x14ac:dyDescent="0.3">
      <c r="A968" s="42" t="b">
        <f>IF(COUNTA('Captura de datos de CONTACTO'!A968:AG968)-COUNTIF('Captura de datos de CONTACTO'!A968:AG968,"#N/A")&gt;0,TRUE,FALSE)</f>
        <v>0</v>
      </c>
      <c r="B968" t="b">
        <f>IF(OR(ISBLANK('Captura de datos de CONTACTO'!B968),ISBLANK('Captura de datos de CONTACTO'!C968),ISBLANK('Captura de datos de CONTACTO'!D968),ISBLANK('Captura de datos de CONTACTO'!E968),ISBLANK('Captura de datos de CONTACTO'!I968),ISBLANK('Captura de datos de CONTACTO'!J968),ISBLANK('Captura de datos de CONTACTO'!L968),ISBLANK('Captura de datos de CONTACTO'!M968),ISBLANK('Captura de datos de CONTACTO'!N968)),TRUE,FALSE)</f>
        <v>1</v>
      </c>
    </row>
    <row r="969" spans="1:2" x14ac:dyDescent="0.3">
      <c r="A969" s="42" t="b">
        <f>IF(COUNTA('Captura de datos de CONTACTO'!A969:AG969)-COUNTIF('Captura de datos de CONTACTO'!A969:AG969,"#N/A")&gt;0,TRUE,FALSE)</f>
        <v>0</v>
      </c>
      <c r="B969" t="b">
        <f>IF(OR(ISBLANK('Captura de datos de CONTACTO'!B969),ISBLANK('Captura de datos de CONTACTO'!C969),ISBLANK('Captura de datos de CONTACTO'!D969),ISBLANK('Captura de datos de CONTACTO'!E969),ISBLANK('Captura de datos de CONTACTO'!I969),ISBLANK('Captura de datos de CONTACTO'!J969),ISBLANK('Captura de datos de CONTACTO'!L969),ISBLANK('Captura de datos de CONTACTO'!M969),ISBLANK('Captura de datos de CONTACTO'!N969)),TRUE,FALSE)</f>
        <v>1</v>
      </c>
    </row>
    <row r="970" spans="1:2" x14ac:dyDescent="0.3">
      <c r="A970" s="42" t="b">
        <f>IF(COUNTA('Captura de datos de CONTACTO'!A970:AG970)-COUNTIF('Captura de datos de CONTACTO'!A970:AG970,"#N/A")&gt;0,TRUE,FALSE)</f>
        <v>0</v>
      </c>
      <c r="B970" t="b">
        <f>IF(OR(ISBLANK('Captura de datos de CONTACTO'!B970),ISBLANK('Captura de datos de CONTACTO'!C970),ISBLANK('Captura de datos de CONTACTO'!D970),ISBLANK('Captura de datos de CONTACTO'!E970),ISBLANK('Captura de datos de CONTACTO'!I970),ISBLANK('Captura de datos de CONTACTO'!J970),ISBLANK('Captura de datos de CONTACTO'!L970),ISBLANK('Captura de datos de CONTACTO'!M970),ISBLANK('Captura de datos de CONTACTO'!N970)),TRUE,FALSE)</f>
        <v>1</v>
      </c>
    </row>
    <row r="971" spans="1:2" x14ac:dyDescent="0.3">
      <c r="A971" s="42" t="b">
        <f>IF(COUNTA('Captura de datos de CONTACTO'!A971:AG971)-COUNTIF('Captura de datos de CONTACTO'!A971:AG971,"#N/A")&gt;0,TRUE,FALSE)</f>
        <v>0</v>
      </c>
      <c r="B971" t="b">
        <f>IF(OR(ISBLANK('Captura de datos de CONTACTO'!B971),ISBLANK('Captura de datos de CONTACTO'!C971),ISBLANK('Captura de datos de CONTACTO'!D971),ISBLANK('Captura de datos de CONTACTO'!E971),ISBLANK('Captura de datos de CONTACTO'!I971),ISBLANK('Captura de datos de CONTACTO'!J971),ISBLANK('Captura de datos de CONTACTO'!L971),ISBLANK('Captura de datos de CONTACTO'!M971),ISBLANK('Captura de datos de CONTACTO'!N971)),TRUE,FALSE)</f>
        <v>1</v>
      </c>
    </row>
    <row r="972" spans="1:2" x14ac:dyDescent="0.3">
      <c r="A972" s="42" t="b">
        <f>IF(COUNTA('Captura de datos de CONTACTO'!A972:AG972)-COUNTIF('Captura de datos de CONTACTO'!A972:AG972,"#N/A")&gt;0,TRUE,FALSE)</f>
        <v>0</v>
      </c>
      <c r="B972" t="b">
        <f>IF(OR(ISBLANK('Captura de datos de CONTACTO'!B972),ISBLANK('Captura de datos de CONTACTO'!C972),ISBLANK('Captura de datos de CONTACTO'!D972),ISBLANK('Captura de datos de CONTACTO'!E972),ISBLANK('Captura de datos de CONTACTO'!I972),ISBLANK('Captura de datos de CONTACTO'!J972),ISBLANK('Captura de datos de CONTACTO'!L972),ISBLANK('Captura de datos de CONTACTO'!M972),ISBLANK('Captura de datos de CONTACTO'!N972)),TRUE,FALSE)</f>
        <v>1</v>
      </c>
    </row>
    <row r="973" spans="1:2" x14ac:dyDescent="0.3">
      <c r="A973" s="42" t="b">
        <f>IF(COUNTA('Captura de datos de CONTACTO'!A973:AG973)-COUNTIF('Captura de datos de CONTACTO'!A973:AG973,"#N/A")&gt;0,TRUE,FALSE)</f>
        <v>0</v>
      </c>
      <c r="B973" t="b">
        <f>IF(OR(ISBLANK('Captura de datos de CONTACTO'!B973),ISBLANK('Captura de datos de CONTACTO'!C973),ISBLANK('Captura de datos de CONTACTO'!D973),ISBLANK('Captura de datos de CONTACTO'!E973),ISBLANK('Captura de datos de CONTACTO'!I973),ISBLANK('Captura de datos de CONTACTO'!J973),ISBLANK('Captura de datos de CONTACTO'!L973),ISBLANK('Captura de datos de CONTACTO'!M973),ISBLANK('Captura de datos de CONTACTO'!N973)),TRUE,FALSE)</f>
        <v>1</v>
      </c>
    </row>
    <row r="974" spans="1:2" x14ac:dyDescent="0.3">
      <c r="A974" s="42" t="b">
        <f>IF(COUNTA('Captura de datos de CONTACTO'!A974:AG974)-COUNTIF('Captura de datos de CONTACTO'!A974:AG974,"#N/A")&gt;0,TRUE,FALSE)</f>
        <v>0</v>
      </c>
      <c r="B974" t="b">
        <f>IF(OR(ISBLANK('Captura de datos de CONTACTO'!B974),ISBLANK('Captura de datos de CONTACTO'!C974),ISBLANK('Captura de datos de CONTACTO'!D974),ISBLANK('Captura de datos de CONTACTO'!E974),ISBLANK('Captura de datos de CONTACTO'!I974),ISBLANK('Captura de datos de CONTACTO'!J974),ISBLANK('Captura de datos de CONTACTO'!L974),ISBLANK('Captura de datos de CONTACTO'!M974),ISBLANK('Captura de datos de CONTACTO'!N974)),TRUE,FALSE)</f>
        <v>1</v>
      </c>
    </row>
    <row r="975" spans="1:2" x14ac:dyDescent="0.3">
      <c r="A975" s="42" t="b">
        <f>IF(COUNTA('Captura de datos de CONTACTO'!A975:AG975)-COUNTIF('Captura de datos de CONTACTO'!A975:AG975,"#N/A")&gt;0,TRUE,FALSE)</f>
        <v>0</v>
      </c>
      <c r="B975" t="b">
        <f>IF(OR(ISBLANK('Captura de datos de CONTACTO'!B975),ISBLANK('Captura de datos de CONTACTO'!C975),ISBLANK('Captura de datos de CONTACTO'!D975),ISBLANK('Captura de datos de CONTACTO'!E975),ISBLANK('Captura de datos de CONTACTO'!I975),ISBLANK('Captura de datos de CONTACTO'!J975),ISBLANK('Captura de datos de CONTACTO'!L975),ISBLANK('Captura de datos de CONTACTO'!M975),ISBLANK('Captura de datos de CONTACTO'!N975)),TRUE,FALSE)</f>
        <v>1</v>
      </c>
    </row>
    <row r="976" spans="1:2" x14ac:dyDescent="0.3">
      <c r="A976" s="42" t="b">
        <f>IF(COUNTA('Captura de datos de CONTACTO'!A976:AG976)-COUNTIF('Captura de datos de CONTACTO'!A976:AG976,"#N/A")&gt;0,TRUE,FALSE)</f>
        <v>0</v>
      </c>
      <c r="B976" t="b">
        <f>IF(OR(ISBLANK('Captura de datos de CONTACTO'!B976),ISBLANK('Captura de datos de CONTACTO'!C976),ISBLANK('Captura de datos de CONTACTO'!D976),ISBLANK('Captura de datos de CONTACTO'!E976),ISBLANK('Captura de datos de CONTACTO'!I976),ISBLANK('Captura de datos de CONTACTO'!J976),ISBLANK('Captura de datos de CONTACTO'!L976),ISBLANK('Captura de datos de CONTACTO'!M976),ISBLANK('Captura de datos de CONTACTO'!N976)),TRUE,FALSE)</f>
        <v>1</v>
      </c>
    </row>
    <row r="977" spans="1:2" x14ac:dyDescent="0.3">
      <c r="A977" s="42" t="b">
        <f>IF(COUNTA('Captura de datos de CONTACTO'!A977:AG977)-COUNTIF('Captura de datos de CONTACTO'!A977:AG977,"#N/A")&gt;0,TRUE,FALSE)</f>
        <v>0</v>
      </c>
      <c r="B977" t="b">
        <f>IF(OR(ISBLANK('Captura de datos de CONTACTO'!B977),ISBLANK('Captura de datos de CONTACTO'!C977),ISBLANK('Captura de datos de CONTACTO'!D977),ISBLANK('Captura de datos de CONTACTO'!E977),ISBLANK('Captura de datos de CONTACTO'!I977),ISBLANK('Captura de datos de CONTACTO'!J977),ISBLANK('Captura de datos de CONTACTO'!L977),ISBLANK('Captura de datos de CONTACTO'!M977),ISBLANK('Captura de datos de CONTACTO'!N977)),TRUE,FALSE)</f>
        <v>1</v>
      </c>
    </row>
    <row r="978" spans="1:2" x14ac:dyDescent="0.3">
      <c r="A978" s="42" t="b">
        <f>IF(COUNTA('Captura de datos de CONTACTO'!A978:AG978)-COUNTIF('Captura de datos de CONTACTO'!A978:AG978,"#N/A")&gt;0,TRUE,FALSE)</f>
        <v>0</v>
      </c>
      <c r="B978" t="b">
        <f>IF(OR(ISBLANK('Captura de datos de CONTACTO'!B978),ISBLANK('Captura de datos de CONTACTO'!C978),ISBLANK('Captura de datos de CONTACTO'!D978),ISBLANK('Captura de datos de CONTACTO'!E978),ISBLANK('Captura de datos de CONTACTO'!I978),ISBLANK('Captura de datos de CONTACTO'!J978),ISBLANK('Captura de datos de CONTACTO'!L978),ISBLANK('Captura de datos de CONTACTO'!M978),ISBLANK('Captura de datos de CONTACTO'!N978)),TRUE,FALSE)</f>
        <v>1</v>
      </c>
    </row>
    <row r="979" spans="1:2" x14ac:dyDescent="0.3">
      <c r="A979" s="42" t="b">
        <f>IF(COUNTA('Captura de datos de CONTACTO'!A979:AG979)-COUNTIF('Captura de datos de CONTACTO'!A979:AG979,"#N/A")&gt;0,TRUE,FALSE)</f>
        <v>0</v>
      </c>
      <c r="B979" t="b">
        <f>IF(OR(ISBLANK('Captura de datos de CONTACTO'!B979),ISBLANK('Captura de datos de CONTACTO'!C979),ISBLANK('Captura de datos de CONTACTO'!D979),ISBLANK('Captura de datos de CONTACTO'!E979),ISBLANK('Captura de datos de CONTACTO'!I979),ISBLANK('Captura de datos de CONTACTO'!J979),ISBLANK('Captura de datos de CONTACTO'!L979),ISBLANK('Captura de datos de CONTACTO'!M979),ISBLANK('Captura de datos de CONTACTO'!N979)),TRUE,FALSE)</f>
        <v>1</v>
      </c>
    </row>
    <row r="980" spans="1:2" x14ac:dyDescent="0.3">
      <c r="A980" s="42" t="b">
        <f>IF(COUNTA('Captura de datos de CONTACTO'!A980:AG980)-COUNTIF('Captura de datos de CONTACTO'!A980:AG980,"#N/A")&gt;0,TRUE,FALSE)</f>
        <v>0</v>
      </c>
      <c r="B980" t="b">
        <f>IF(OR(ISBLANK('Captura de datos de CONTACTO'!B980),ISBLANK('Captura de datos de CONTACTO'!C980),ISBLANK('Captura de datos de CONTACTO'!D980),ISBLANK('Captura de datos de CONTACTO'!E980),ISBLANK('Captura de datos de CONTACTO'!I980),ISBLANK('Captura de datos de CONTACTO'!J980),ISBLANK('Captura de datos de CONTACTO'!L980),ISBLANK('Captura de datos de CONTACTO'!M980),ISBLANK('Captura de datos de CONTACTO'!N980)),TRUE,FALSE)</f>
        <v>1</v>
      </c>
    </row>
    <row r="981" spans="1:2" x14ac:dyDescent="0.3">
      <c r="A981" s="42" t="b">
        <f>IF(COUNTA('Captura de datos de CONTACTO'!A981:AG981)-COUNTIF('Captura de datos de CONTACTO'!A981:AG981,"#N/A")&gt;0,TRUE,FALSE)</f>
        <v>0</v>
      </c>
      <c r="B981" t="b">
        <f>IF(OR(ISBLANK('Captura de datos de CONTACTO'!B981),ISBLANK('Captura de datos de CONTACTO'!C981),ISBLANK('Captura de datos de CONTACTO'!D981),ISBLANK('Captura de datos de CONTACTO'!E981),ISBLANK('Captura de datos de CONTACTO'!I981),ISBLANK('Captura de datos de CONTACTO'!J981),ISBLANK('Captura de datos de CONTACTO'!L981),ISBLANK('Captura de datos de CONTACTO'!M981),ISBLANK('Captura de datos de CONTACTO'!N981)),TRUE,FALSE)</f>
        <v>1</v>
      </c>
    </row>
    <row r="982" spans="1:2" x14ac:dyDescent="0.3">
      <c r="A982" s="42" t="b">
        <f>IF(COUNTA('Captura de datos de CONTACTO'!A982:AG982)-COUNTIF('Captura de datos de CONTACTO'!A982:AG982,"#N/A")&gt;0,TRUE,FALSE)</f>
        <v>0</v>
      </c>
      <c r="B982" t="b">
        <f>IF(OR(ISBLANK('Captura de datos de CONTACTO'!B982),ISBLANK('Captura de datos de CONTACTO'!C982),ISBLANK('Captura de datos de CONTACTO'!D982),ISBLANK('Captura de datos de CONTACTO'!E982),ISBLANK('Captura de datos de CONTACTO'!I982),ISBLANK('Captura de datos de CONTACTO'!J982),ISBLANK('Captura de datos de CONTACTO'!L982),ISBLANK('Captura de datos de CONTACTO'!M982),ISBLANK('Captura de datos de CONTACTO'!N982)),TRUE,FALSE)</f>
        <v>1</v>
      </c>
    </row>
    <row r="983" spans="1:2" x14ac:dyDescent="0.3">
      <c r="A983" s="42" t="b">
        <f>IF(COUNTA('Captura de datos de CONTACTO'!A983:AG983)-COUNTIF('Captura de datos de CONTACTO'!A983:AG983,"#N/A")&gt;0,TRUE,FALSE)</f>
        <v>0</v>
      </c>
      <c r="B983" t="b">
        <f>IF(OR(ISBLANK('Captura de datos de CONTACTO'!B983),ISBLANK('Captura de datos de CONTACTO'!C983),ISBLANK('Captura de datos de CONTACTO'!D983),ISBLANK('Captura de datos de CONTACTO'!E983),ISBLANK('Captura de datos de CONTACTO'!I983),ISBLANK('Captura de datos de CONTACTO'!J983),ISBLANK('Captura de datos de CONTACTO'!L983),ISBLANK('Captura de datos de CONTACTO'!M983),ISBLANK('Captura de datos de CONTACTO'!N983)),TRUE,FALSE)</f>
        <v>1</v>
      </c>
    </row>
    <row r="984" spans="1:2" x14ac:dyDescent="0.3">
      <c r="A984" s="42" t="b">
        <f>IF(COUNTA('Captura de datos de CONTACTO'!A984:AG984)-COUNTIF('Captura de datos de CONTACTO'!A984:AG984,"#N/A")&gt;0,TRUE,FALSE)</f>
        <v>0</v>
      </c>
      <c r="B984" t="b">
        <f>IF(OR(ISBLANK('Captura de datos de CONTACTO'!B984),ISBLANK('Captura de datos de CONTACTO'!C984),ISBLANK('Captura de datos de CONTACTO'!D984),ISBLANK('Captura de datos de CONTACTO'!E984),ISBLANK('Captura de datos de CONTACTO'!I984),ISBLANK('Captura de datos de CONTACTO'!J984),ISBLANK('Captura de datos de CONTACTO'!L984),ISBLANK('Captura de datos de CONTACTO'!M984),ISBLANK('Captura de datos de CONTACTO'!N984)),TRUE,FALSE)</f>
        <v>1</v>
      </c>
    </row>
    <row r="985" spans="1:2" x14ac:dyDescent="0.3">
      <c r="A985" s="42" t="b">
        <f>IF(COUNTA('Captura de datos de CONTACTO'!A985:AG985)-COUNTIF('Captura de datos de CONTACTO'!A985:AG985,"#N/A")&gt;0,TRUE,FALSE)</f>
        <v>0</v>
      </c>
      <c r="B985" t="b">
        <f>IF(OR(ISBLANK('Captura de datos de CONTACTO'!B985),ISBLANK('Captura de datos de CONTACTO'!C985),ISBLANK('Captura de datos de CONTACTO'!D985),ISBLANK('Captura de datos de CONTACTO'!E985),ISBLANK('Captura de datos de CONTACTO'!I985),ISBLANK('Captura de datos de CONTACTO'!J985),ISBLANK('Captura de datos de CONTACTO'!L985),ISBLANK('Captura de datos de CONTACTO'!M985),ISBLANK('Captura de datos de CONTACTO'!N985)),TRUE,FALSE)</f>
        <v>1</v>
      </c>
    </row>
    <row r="986" spans="1:2" x14ac:dyDescent="0.3">
      <c r="A986" s="42" t="b">
        <f>IF(COUNTA('Captura de datos de CONTACTO'!A986:AG986)-COUNTIF('Captura de datos de CONTACTO'!A986:AG986,"#N/A")&gt;0,TRUE,FALSE)</f>
        <v>0</v>
      </c>
      <c r="B986" t="b">
        <f>IF(OR(ISBLANK('Captura de datos de CONTACTO'!B986),ISBLANK('Captura de datos de CONTACTO'!C986),ISBLANK('Captura de datos de CONTACTO'!D986),ISBLANK('Captura de datos de CONTACTO'!E986),ISBLANK('Captura de datos de CONTACTO'!I986),ISBLANK('Captura de datos de CONTACTO'!J986),ISBLANK('Captura de datos de CONTACTO'!L986),ISBLANK('Captura de datos de CONTACTO'!M986),ISBLANK('Captura de datos de CONTACTO'!N986)),TRUE,FALSE)</f>
        <v>1</v>
      </c>
    </row>
    <row r="987" spans="1:2" x14ac:dyDescent="0.3">
      <c r="A987" s="42" t="b">
        <f>IF(COUNTA('Captura de datos de CONTACTO'!A987:AG987)-COUNTIF('Captura de datos de CONTACTO'!A987:AG987,"#N/A")&gt;0,TRUE,FALSE)</f>
        <v>0</v>
      </c>
      <c r="B987" t="b">
        <f>IF(OR(ISBLANK('Captura de datos de CONTACTO'!B987),ISBLANK('Captura de datos de CONTACTO'!C987),ISBLANK('Captura de datos de CONTACTO'!D987),ISBLANK('Captura de datos de CONTACTO'!E987),ISBLANK('Captura de datos de CONTACTO'!I987),ISBLANK('Captura de datos de CONTACTO'!J987),ISBLANK('Captura de datos de CONTACTO'!L987),ISBLANK('Captura de datos de CONTACTO'!M987),ISBLANK('Captura de datos de CONTACTO'!N987)),TRUE,FALSE)</f>
        <v>1</v>
      </c>
    </row>
    <row r="988" spans="1:2" x14ac:dyDescent="0.3">
      <c r="A988" s="42" t="b">
        <f>IF(COUNTA('Captura de datos de CONTACTO'!A988:AG988)-COUNTIF('Captura de datos de CONTACTO'!A988:AG988,"#N/A")&gt;0,TRUE,FALSE)</f>
        <v>0</v>
      </c>
      <c r="B988" t="b">
        <f>IF(OR(ISBLANK('Captura de datos de CONTACTO'!B988),ISBLANK('Captura de datos de CONTACTO'!C988),ISBLANK('Captura de datos de CONTACTO'!D988),ISBLANK('Captura de datos de CONTACTO'!E988),ISBLANK('Captura de datos de CONTACTO'!I988),ISBLANK('Captura de datos de CONTACTO'!J988),ISBLANK('Captura de datos de CONTACTO'!L988),ISBLANK('Captura de datos de CONTACTO'!M988),ISBLANK('Captura de datos de CONTACTO'!N988)),TRUE,FALSE)</f>
        <v>1</v>
      </c>
    </row>
    <row r="989" spans="1:2" x14ac:dyDescent="0.3">
      <c r="A989" s="42" t="b">
        <f>IF(COUNTA('Captura de datos de CONTACTO'!A989:AG989)-COUNTIF('Captura de datos de CONTACTO'!A989:AG989,"#N/A")&gt;0,TRUE,FALSE)</f>
        <v>0</v>
      </c>
      <c r="B989" t="b">
        <f>IF(OR(ISBLANK('Captura de datos de CONTACTO'!B989),ISBLANK('Captura de datos de CONTACTO'!C989),ISBLANK('Captura de datos de CONTACTO'!D989),ISBLANK('Captura de datos de CONTACTO'!E989),ISBLANK('Captura de datos de CONTACTO'!I989),ISBLANK('Captura de datos de CONTACTO'!J989),ISBLANK('Captura de datos de CONTACTO'!L989),ISBLANK('Captura de datos de CONTACTO'!M989),ISBLANK('Captura de datos de CONTACTO'!N989)),TRUE,FALSE)</f>
        <v>1</v>
      </c>
    </row>
    <row r="990" spans="1:2" x14ac:dyDescent="0.3">
      <c r="A990" s="42" t="b">
        <f>IF(COUNTA('Captura de datos de CONTACTO'!A990:AG990)-COUNTIF('Captura de datos de CONTACTO'!A990:AG990,"#N/A")&gt;0,TRUE,FALSE)</f>
        <v>0</v>
      </c>
      <c r="B990" t="b">
        <f>IF(OR(ISBLANK('Captura de datos de CONTACTO'!B990),ISBLANK('Captura de datos de CONTACTO'!C990),ISBLANK('Captura de datos de CONTACTO'!D990),ISBLANK('Captura de datos de CONTACTO'!E990),ISBLANK('Captura de datos de CONTACTO'!I990),ISBLANK('Captura de datos de CONTACTO'!J990),ISBLANK('Captura de datos de CONTACTO'!L990),ISBLANK('Captura de datos de CONTACTO'!M990),ISBLANK('Captura de datos de CONTACTO'!N990)),TRUE,FALSE)</f>
        <v>1</v>
      </c>
    </row>
    <row r="991" spans="1:2" x14ac:dyDescent="0.3">
      <c r="A991" s="42" t="b">
        <f>IF(COUNTA('Captura de datos de CONTACTO'!A991:AG991)-COUNTIF('Captura de datos de CONTACTO'!A991:AG991,"#N/A")&gt;0,TRUE,FALSE)</f>
        <v>0</v>
      </c>
      <c r="B991" t="b">
        <f>IF(OR(ISBLANK('Captura de datos de CONTACTO'!B991),ISBLANK('Captura de datos de CONTACTO'!C991),ISBLANK('Captura de datos de CONTACTO'!D991),ISBLANK('Captura de datos de CONTACTO'!E991),ISBLANK('Captura de datos de CONTACTO'!I991),ISBLANK('Captura de datos de CONTACTO'!J991),ISBLANK('Captura de datos de CONTACTO'!L991),ISBLANK('Captura de datos de CONTACTO'!M991),ISBLANK('Captura de datos de CONTACTO'!N991)),TRUE,FALSE)</f>
        <v>1</v>
      </c>
    </row>
    <row r="992" spans="1:2" x14ac:dyDescent="0.3">
      <c r="A992" s="42" t="b">
        <f>IF(COUNTA('Captura de datos de CONTACTO'!A992:AG992)-COUNTIF('Captura de datos de CONTACTO'!A992:AG992,"#N/A")&gt;0,TRUE,FALSE)</f>
        <v>0</v>
      </c>
      <c r="B992" t="b">
        <f>IF(OR(ISBLANK('Captura de datos de CONTACTO'!B992),ISBLANK('Captura de datos de CONTACTO'!C992),ISBLANK('Captura de datos de CONTACTO'!D992),ISBLANK('Captura de datos de CONTACTO'!E992),ISBLANK('Captura de datos de CONTACTO'!I992),ISBLANK('Captura de datos de CONTACTO'!J992),ISBLANK('Captura de datos de CONTACTO'!L992),ISBLANK('Captura de datos de CONTACTO'!M992),ISBLANK('Captura de datos de CONTACTO'!N992)),TRUE,FALSE)</f>
        <v>1</v>
      </c>
    </row>
    <row r="993" spans="1:2" x14ac:dyDescent="0.3">
      <c r="A993" s="42" t="b">
        <f>IF(COUNTA('Captura de datos de CONTACTO'!A993:AG993)-COUNTIF('Captura de datos de CONTACTO'!A993:AG993,"#N/A")&gt;0,TRUE,FALSE)</f>
        <v>0</v>
      </c>
      <c r="B993" t="b">
        <f>IF(OR(ISBLANK('Captura de datos de CONTACTO'!B993),ISBLANK('Captura de datos de CONTACTO'!C993),ISBLANK('Captura de datos de CONTACTO'!D993),ISBLANK('Captura de datos de CONTACTO'!E993),ISBLANK('Captura de datos de CONTACTO'!I993),ISBLANK('Captura de datos de CONTACTO'!J993),ISBLANK('Captura de datos de CONTACTO'!L993),ISBLANK('Captura de datos de CONTACTO'!M993),ISBLANK('Captura de datos de CONTACTO'!N993)),TRUE,FALSE)</f>
        <v>1</v>
      </c>
    </row>
    <row r="994" spans="1:2" x14ac:dyDescent="0.3">
      <c r="A994" s="42" t="b">
        <f>IF(COUNTA('Captura de datos de CONTACTO'!A994:AG994)-COUNTIF('Captura de datos de CONTACTO'!A994:AG994,"#N/A")&gt;0,TRUE,FALSE)</f>
        <v>0</v>
      </c>
      <c r="B994" t="b">
        <f>IF(OR(ISBLANK('Captura de datos de CONTACTO'!B994),ISBLANK('Captura de datos de CONTACTO'!C994),ISBLANK('Captura de datos de CONTACTO'!D994),ISBLANK('Captura de datos de CONTACTO'!E994),ISBLANK('Captura de datos de CONTACTO'!I994),ISBLANK('Captura de datos de CONTACTO'!J994),ISBLANK('Captura de datos de CONTACTO'!L994),ISBLANK('Captura de datos de CONTACTO'!M994),ISBLANK('Captura de datos de CONTACTO'!N994)),TRUE,FALSE)</f>
        <v>1</v>
      </c>
    </row>
    <row r="995" spans="1:2" x14ac:dyDescent="0.3">
      <c r="A995" s="42" t="b">
        <f>IF(COUNTA('Captura de datos de CONTACTO'!A995:AG995)-COUNTIF('Captura de datos de CONTACTO'!A995:AG995,"#N/A")&gt;0,TRUE,FALSE)</f>
        <v>0</v>
      </c>
      <c r="B995" t="b">
        <f>IF(OR(ISBLANK('Captura de datos de CONTACTO'!B995),ISBLANK('Captura de datos de CONTACTO'!C995),ISBLANK('Captura de datos de CONTACTO'!D995),ISBLANK('Captura de datos de CONTACTO'!E995),ISBLANK('Captura de datos de CONTACTO'!I995),ISBLANK('Captura de datos de CONTACTO'!J995),ISBLANK('Captura de datos de CONTACTO'!L995),ISBLANK('Captura de datos de CONTACTO'!M995),ISBLANK('Captura de datos de CONTACTO'!N995)),TRUE,FALSE)</f>
        <v>1</v>
      </c>
    </row>
    <row r="996" spans="1:2" x14ac:dyDescent="0.3">
      <c r="A996" s="42" t="b">
        <f>IF(COUNTA('Captura de datos de CONTACTO'!A996:AG996)-COUNTIF('Captura de datos de CONTACTO'!A996:AG996,"#N/A")&gt;0,TRUE,FALSE)</f>
        <v>0</v>
      </c>
      <c r="B996" t="b">
        <f>IF(OR(ISBLANK('Captura de datos de CONTACTO'!B996),ISBLANK('Captura de datos de CONTACTO'!C996),ISBLANK('Captura de datos de CONTACTO'!D996),ISBLANK('Captura de datos de CONTACTO'!E996),ISBLANK('Captura de datos de CONTACTO'!I996),ISBLANK('Captura de datos de CONTACTO'!J996),ISBLANK('Captura de datos de CONTACTO'!L996),ISBLANK('Captura de datos de CONTACTO'!M996),ISBLANK('Captura de datos de CONTACTO'!N996)),TRUE,FALSE)</f>
        <v>1</v>
      </c>
    </row>
    <row r="997" spans="1:2" x14ac:dyDescent="0.3">
      <c r="A997" s="42" t="b">
        <f>IF(COUNTA('Captura de datos de CONTACTO'!A997:AG997)-COUNTIF('Captura de datos de CONTACTO'!A997:AG997,"#N/A")&gt;0,TRUE,FALSE)</f>
        <v>0</v>
      </c>
      <c r="B997" t="b">
        <f>IF(OR(ISBLANK('Captura de datos de CONTACTO'!B997),ISBLANK('Captura de datos de CONTACTO'!C997),ISBLANK('Captura de datos de CONTACTO'!D997),ISBLANK('Captura de datos de CONTACTO'!E997),ISBLANK('Captura de datos de CONTACTO'!I997),ISBLANK('Captura de datos de CONTACTO'!J997),ISBLANK('Captura de datos de CONTACTO'!L997),ISBLANK('Captura de datos de CONTACTO'!M997),ISBLANK('Captura de datos de CONTACTO'!N997)),TRUE,FALSE)</f>
        <v>1</v>
      </c>
    </row>
    <row r="998" spans="1:2" x14ac:dyDescent="0.3">
      <c r="A998" s="42" t="b">
        <f>IF(COUNTA('Captura de datos de CONTACTO'!A998:AG998)-COUNTIF('Captura de datos de CONTACTO'!A998:AG998,"#N/A")&gt;0,TRUE,FALSE)</f>
        <v>0</v>
      </c>
      <c r="B998" t="b">
        <f>IF(OR(ISBLANK('Captura de datos de CONTACTO'!B998),ISBLANK('Captura de datos de CONTACTO'!C998),ISBLANK('Captura de datos de CONTACTO'!D998),ISBLANK('Captura de datos de CONTACTO'!E998),ISBLANK('Captura de datos de CONTACTO'!I998),ISBLANK('Captura de datos de CONTACTO'!J998),ISBLANK('Captura de datos de CONTACTO'!L998),ISBLANK('Captura de datos de CONTACTO'!M998),ISBLANK('Captura de datos de CONTACTO'!N998)),TRUE,FALSE)</f>
        <v>1</v>
      </c>
    </row>
    <row r="999" spans="1:2" x14ac:dyDescent="0.3">
      <c r="A999" s="42" t="b">
        <f>IF(COUNTA('Captura de datos de CONTACTO'!A999:AG999)-COUNTIF('Captura de datos de CONTACTO'!A999:AG999,"#N/A")&gt;0,TRUE,FALSE)</f>
        <v>0</v>
      </c>
      <c r="B999" t="b">
        <f>IF(OR(ISBLANK('Captura de datos de CONTACTO'!B999),ISBLANK('Captura de datos de CONTACTO'!C999),ISBLANK('Captura de datos de CONTACTO'!D999),ISBLANK('Captura de datos de CONTACTO'!E999),ISBLANK('Captura de datos de CONTACTO'!I999),ISBLANK('Captura de datos de CONTACTO'!J999),ISBLANK('Captura de datos de CONTACTO'!L999),ISBLANK('Captura de datos de CONTACTO'!M999),ISBLANK('Captura de datos de CONTACTO'!N999)),TRUE,FALSE)</f>
        <v>1</v>
      </c>
    </row>
    <row r="1000" spans="1:2" x14ac:dyDescent="0.3">
      <c r="A1000" s="42" t="b">
        <f>IF(COUNTA('Captura de datos de CONTACTO'!A1000:AG1000)-COUNTIF('Captura de datos de CONTACTO'!A1000:AG1000,"#N/A")&gt;0,TRUE,FALSE)</f>
        <v>0</v>
      </c>
      <c r="B1000" t="b">
        <f>IF(OR(ISBLANK('Captura de datos de CONTACTO'!B1000),ISBLANK('Captura de datos de CONTACTO'!C1000),ISBLANK('Captura de datos de CONTACTO'!D1000),ISBLANK('Captura de datos de CONTACTO'!E1000),ISBLANK('Captura de datos de CONTACTO'!I1000),ISBLANK('Captura de datos de CONTACTO'!J1000),ISBLANK('Captura de datos de CONTACTO'!L1000),ISBLANK('Captura de datos de CONTACTO'!M1000),ISBLANK('Captura de datos de CONTACTO'!N1000)),TRUE,FALSE)</f>
        <v>1</v>
      </c>
    </row>
    <row r="1001" spans="1:2" x14ac:dyDescent="0.3">
      <c r="A1001" s="42" t="b">
        <f>IF(COUNTA('Captura de datos de CONTACTO'!A1001:AG1001)-COUNTIF('Captura de datos de CONTACTO'!A1001:AG1001,"#N/A")&gt;0,TRUE,FALSE)</f>
        <v>0</v>
      </c>
      <c r="B1001" t="b">
        <f>IF(OR(ISBLANK('Captura de datos de CONTACTO'!B1001),ISBLANK('Captura de datos de CONTACTO'!C1001),ISBLANK('Captura de datos de CONTACTO'!D1001),ISBLANK('Captura de datos de CONTACTO'!E1001),ISBLANK('Captura de datos de CONTACTO'!I1001),ISBLANK('Captura de datos de CONTACTO'!J1001),ISBLANK('Captura de datos de CONTACTO'!L1001),ISBLANK('Captura de datos de CONTACTO'!M1001),ISBLANK('Captura de datos de CONTACTO'!N1001)),TRUE,FALSE)</f>
        <v>1</v>
      </c>
    </row>
    <row r="1002" spans="1:2" x14ac:dyDescent="0.3">
      <c r="A1002" s="42" t="b">
        <f>IF(COUNTA('Captura de datos de CONTACTO'!A1002:AG1002)-COUNTIF('Captura de datos de CONTACTO'!A1002:AG1002,"#N/A")&gt;0,TRUE,FALSE)</f>
        <v>0</v>
      </c>
      <c r="B1002" t="b">
        <f>IF(OR(ISBLANK('Captura de datos de CONTACTO'!B1002),ISBLANK('Captura de datos de CONTACTO'!C1002),ISBLANK('Captura de datos de CONTACTO'!D1002),ISBLANK('Captura de datos de CONTACTO'!E1002),ISBLANK('Captura de datos de CONTACTO'!I1002),ISBLANK('Captura de datos de CONTACTO'!J1002),ISBLANK('Captura de datos de CONTACTO'!L1002),ISBLANK('Captura de datos de CONTACTO'!M1002),ISBLANK('Captura de datos de CONTACTO'!N1002)),TRUE,FALSE)</f>
        <v>1</v>
      </c>
    </row>
    <row r="1003" spans="1:2" x14ac:dyDescent="0.3">
      <c r="A1003" s="42" t="b">
        <f>IF(COUNTA('Captura de datos de CONTACTO'!A1003:AG1003)-COUNTIF('Captura de datos de CONTACTO'!A1003:AG1003,"#N/A")&gt;0,TRUE,FALSE)</f>
        <v>0</v>
      </c>
      <c r="B1003" t="b">
        <f>IF(OR(ISBLANK('Captura de datos de CONTACTO'!B1003),ISBLANK('Captura de datos de CONTACTO'!C1003),ISBLANK('Captura de datos de CONTACTO'!D1003),ISBLANK('Captura de datos de CONTACTO'!E1003),ISBLANK('Captura de datos de CONTACTO'!I1003),ISBLANK('Captura de datos de CONTACTO'!J1003),ISBLANK('Captura de datos de CONTACTO'!L1003),ISBLANK('Captura de datos de CONTACTO'!M1003),ISBLANK('Captura de datos de CONTACTO'!N1003)),TRUE,FALSE)</f>
        <v>1</v>
      </c>
    </row>
    <row r="1004" spans="1:2" x14ac:dyDescent="0.3">
      <c r="A1004" s="42" t="b">
        <f>IF(COUNTA('Captura de datos de CONTACTO'!A1004:AG1004)-COUNTIF('Captura de datos de CONTACTO'!A1004:AG1004,"#N/A")&gt;0,TRUE,FALSE)</f>
        <v>0</v>
      </c>
      <c r="B1004" t="b">
        <f>IF(OR(ISBLANK('Captura de datos de CONTACTO'!B1004),ISBLANK('Captura de datos de CONTACTO'!C1004),ISBLANK('Captura de datos de CONTACTO'!D1004),ISBLANK('Captura de datos de CONTACTO'!E1004),ISBLANK('Captura de datos de CONTACTO'!I1004),ISBLANK('Captura de datos de CONTACTO'!J1004),ISBLANK('Captura de datos de CONTACTO'!L1004),ISBLANK('Captura de datos de CONTACTO'!M1004),ISBLANK('Captura de datos de CONTACTO'!N1004)),TRUE,FALSE)</f>
        <v>1</v>
      </c>
    </row>
    <row r="1005" spans="1:2" x14ac:dyDescent="0.3">
      <c r="A1005" s="42" t="b">
        <f>IF(COUNTA('Captura de datos de CONTACTO'!A1005:AG1005)-COUNTIF('Captura de datos de CONTACTO'!A1005:AG1005,"#N/A")&gt;0,TRUE,FALSE)</f>
        <v>0</v>
      </c>
      <c r="B1005" t="b">
        <f>IF(OR(ISBLANK('Captura de datos de CONTACTO'!B1005),ISBLANK('Captura de datos de CONTACTO'!C1005),ISBLANK('Captura de datos de CONTACTO'!D1005),ISBLANK('Captura de datos de CONTACTO'!E1005),ISBLANK('Captura de datos de CONTACTO'!I1005),ISBLANK('Captura de datos de CONTACTO'!J1005),ISBLANK('Captura de datos de CONTACTO'!L1005),ISBLANK('Captura de datos de CONTACTO'!M1005),ISBLANK('Captura de datos de CONTACTO'!N1005)),TRUE,FALSE)</f>
        <v>1</v>
      </c>
    </row>
    <row r="1006" spans="1:2" x14ac:dyDescent="0.3">
      <c r="A1006" s="42" t="b">
        <f>IF(COUNTA('Captura de datos de CONTACTO'!A1006:AG1006)-COUNTIF('Captura de datos de CONTACTO'!A1006:AG1006,"#N/A")&gt;0,TRUE,FALSE)</f>
        <v>0</v>
      </c>
      <c r="B1006" t="b">
        <f>IF(OR(ISBLANK('Captura de datos de CONTACTO'!B1006),ISBLANK('Captura de datos de CONTACTO'!C1006),ISBLANK('Captura de datos de CONTACTO'!D1006),ISBLANK('Captura de datos de CONTACTO'!E1006),ISBLANK('Captura de datos de CONTACTO'!I1006),ISBLANK('Captura de datos de CONTACTO'!J1006),ISBLANK('Captura de datos de CONTACTO'!L1006),ISBLANK('Captura de datos de CONTACTO'!M1006),ISBLANK('Captura de datos de CONTACTO'!N1006)),TRUE,FALSE)</f>
        <v>1</v>
      </c>
    </row>
  </sheetData>
  <sheetProtection algorithmName="SHA-512" hashValue="n7Gf7M7CwYO+Hi9olZJvqKE0a1zM6M2oRB9wGxqPXpIaN/mjxif5cOkgj0OdGM8ObZR9KO+v2nnrbCVd+b2GgQ==" saltValue="IsNvnGuu/dyJWTrIG44pJA==" spinCount="100000"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BD139-9541-43FF-86B9-DA7A09991EFF}">
  <dimension ref="A1:V81"/>
  <sheetViews>
    <sheetView workbookViewId="0">
      <selection activeCell="C20" sqref="C20"/>
    </sheetView>
  </sheetViews>
  <sheetFormatPr defaultRowHeight="14.4" x14ac:dyDescent="0.3"/>
  <cols>
    <col min="1" max="1" width="10.5546875" bestFit="1" customWidth="1"/>
    <col min="2" max="2" width="27.88671875" bestFit="1" customWidth="1"/>
    <col min="3" max="3" width="12.109375" bestFit="1" customWidth="1"/>
    <col min="4" max="4" width="20.44140625" bestFit="1" customWidth="1"/>
    <col min="5" max="5" width="25.88671875" bestFit="1" customWidth="1"/>
    <col min="6" max="6" width="18.109375" bestFit="1" customWidth="1"/>
    <col min="7" max="7" width="36.5546875" bestFit="1" customWidth="1"/>
    <col min="8" max="8" width="34.44140625" bestFit="1" customWidth="1"/>
    <col min="9" max="9" width="20.5546875" bestFit="1" customWidth="1"/>
    <col min="10" max="10" width="20" bestFit="1" customWidth="1"/>
    <col min="11" max="11" width="32.6640625" bestFit="1" customWidth="1"/>
    <col min="12" max="12" width="40" bestFit="1" customWidth="1"/>
    <col min="13" max="13" width="34.6640625" bestFit="1" customWidth="1"/>
    <col min="14" max="14" width="20.44140625" bestFit="1" customWidth="1"/>
    <col min="15" max="15" width="20.6640625" bestFit="1" customWidth="1"/>
    <col min="16" max="16" width="20" bestFit="1" customWidth="1"/>
    <col min="17" max="18" width="20.6640625" bestFit="1" customWidth="1"/>
    <col min="19" max="19" width="28.88671875" bestFit="1" customWidth="1"/>
    <col min="20" max="21" width="29.33203125" bestFit="1" customWidth="1"/>
    <col min="22" max="22" width="38" bestFit="1" customWidth="1"/>
  </cols>
  <sheetData>
    <row r="1" spans="1:22" x14ac:dyDescent="0.3">
      <c r="A1" s="9" t="s">
        <v>36</v>
      </c>
      <c r="B1" s="2" t="s">
        <v>38</v>
      </c>
      <c r="D1" s="3" t="s">
        <v>40</v>
      </c>
      <c r="E1" s="1" t="s">
        <v>37</v>
      </c>
      <c r="F1" s="2" t="s">
        <v>38</v>
      </c>
      <c r="G1" s="3" t="s">
        <v>40</v>
      </c>
      <c r="H1" s="4" t="s">
        <v>41</v>
      </c>
      <c r="I1" s="1" t="s">
        <v>37</v>
      </c>
      <c r="J1" s="1" t="s">
        <v>37</v>
      </c>
      <c r="K1" s="2" t="s">
        <v>38</v>
      </c>
      <c r="L1" s="1" t="s">
        <v>37</v>
      </c>
      <c r="M1" s="2" t="s">
        <v>38</v>
      </c>
      <c r="N1" s="1" t="s">
        <v>37</v>
      </c>
      <c r="O1" s="4" t="s">
        <v>41</v>
      </c>
      <c r="P1" s="1" t="s">
        <v>37</v>
      </c>
      <c r="Q1" s="4" t="s">
        <v>41</v>
      </c>
      <c r="R1" s="4" t="s">
        <v>41</v>
      </c>
      <c r="S1" s="2" t="s">
        <v>38</v>
      </c>
      <c r="T1" s="4" t="s">
        <v>119</v>
      </c>
      <c r="U1" s="4" t="s">
        <v>119</v>
      </c>
      <c r="V1" s="1" t="s">
        <v>37</v>
      </c>
    </row>
    <row r="2" spans="1:22" x14ac:dyDescent="0.3">
      <c r="A2" s="9" t="s">
        <v>141</v>
      </c>
      <c r="B2" s="10" t="s">
        <v>142</v>
      </c>
      <c r="C2" t="s">
        <v>143</v>
      </c>
      <c r="D2" s="10" t="s">
        <v>144</v>
      </c>
      <c r="E2" s="10" t="s">
        <v>145</v>
      </c>
      <c r="F2" s="10" t="s">
        <v>146</v>
      </c>
      <c r="G2" s="10" t="s">
        <v>147</v>
      </c>
      <c r="H2" s="10" t="s">
        <v>148</v>
      </c>
      <c r="I2" s="10" t="s">
        <v>149</v>
      </c>
      <c r="J2" s="10" t="s">
        <v>150</v>
      </c>
      <c r="K2" s="10" t="s">
        <v>151</v>
      </c>
      <c r="L2" s="10" t="s">
        <v>152</v>
      </c>
      <c r="M2" s="10" t="s">
        <v>153</v>
      </c>
      <c r="N2" s="10" t="s">
        <v>154</v>
      </c>
      <c r="O2" s="10" t="s">
        <v>155</v>
      </c>
      <c r="P2" s="10" t="s">
        <v>156</v>
      </c>
      <c r="Q2" s="10" t="s">
        <v>157</v>
      </c>
      <c r="R2" s="10" t="s">
        <v>158</v>
      </c>
      <c r="S2" s="10" t="s">
        <v>159</v>
      </c>
      <c r="T2" s="10" t="s">
        <v>160</v>
      </c>
      <c r="U2" s="10" t="s">
        <v>161</v>
      </c>
      <c r="V2" s="10" t="s">
        <v>162</v>
      </c>
    </row>
    <row r="3" spans="1:22" x14ac:dyDescent="0.3">
      <c r="A3" s="9"/>
      <c r="B3" t="s">
        <v>450</v>
      </c>
      <c r="C3" s="5">
        <f ca="1">TODAY()</f>
        <v>44966</v>
      </c>
      <c r="D3" t="s">
        <v>483</v>
      </c>
      <c r="E3" t="s">
        <v>457</v>
      </c>
      <c r="F3" t="s">
        <v>470</v>
      </c>
      <c r="G3" t="s">
        <v>483</v>
      </c>
      <c r="H3" s="11" t="s">
        <v>163</v>
      </c>
      <c r="I3" t="s">
        <v>454</v>
      </c>
      <c r="J3" t="s">
        <v>165</v>
      </c>
      <c r="K3" t="s">
        <v>481</v>
      </c>
      <c r="L3" t="s">
        <v>166</v>
      </c>
      <c r="M3" t="s">
        <v>483</v>
      </c>
      <c r="N3" t="s">
        <v>167</v>
      </c>
      <c r="O3" t="s">
        <v>168</v>
      </c>
      <c r="P3" t="s">
        <v>169</v>
      </c>
      <c r="Q3" t="s">
        <v>487</v>
      </c>
      <c r="R3" t="s">
        <v>484</v>
      </c>
      <c r="S3" t="s">
        <v>472</v>
      </c>
      <c r="T3" t="s">
        <v>170</v>
      </c>
      <c r="U3" t="s">
        <v>170</v>
      </c>
      <c r="V3" t="s">
        <v>464</v>
      </c>
    </row>
    <row r="4" spans="1:22" x14ac:dyDescent="0.3">
      <c r="A4" s="9"/>
      <c r="B4" t="s">
        <v>451</v>
      </c>
      <c r="D4" t="s">
        <v>453</v>
      </c>
      <c r="E4" t="s">
        <v>458</v>
      </c>
      <c r="F4" t="s">
        <v>471</v>
      </c>
      <c r="G4" t="s">
        <v>453</v>
      </c>
      <c r="H4" s="11" t="s">
        <v>171</v>
      </c>
      <c r="I4" t="s">
        <v>455</v>
      </c>
      <c r="J4" t="s">
        <v>172</v>
      </c>
      <c r="K4" t="s">
        <v>482</v>
      </c>
      <c r="L4" t="s">
        <v>173</v>
      </c>
      <c r="M4" t="s">
        <v>453</v>
      </c>
      <c r="N4" t="s">
        <v>174</v>
      </c>
      <c r="O4" t="s">
        <v>175</v>
      </c>
      <c r="P4" t="s">
        <v>176</v>
      </c>
      <c r="Q4" t="s">
        <v>488</v>
      </c>
      <c r="R4" t="s">
        <v>485</v>
      </c>
      <c r="S4" t="s">
        <v>473</v>
      </c>
      <c r="T4" t="s">
        <v>177</v>
      </c>
      <c r="U4" t="s">
        <v>177</v>
      </c>
      <c r="V4" t="s">
        <v>465</v>
      </c>
    </row>
    <row r="5" spans="1:22" x14ac:dyDescent="0.3">
      <c r="A5" s="9"/>
      <c r="B5" t="s">
        <v>452</v>
      </c>
      <c r="D5" t="s">
        <v>454</v>
      </c>
      <c r="E5" t="s">
        <v>459</v>
      </c>
      <c r="F5">
        <v>1</v>
      </c>
      <c r="G5" t="s">
        <v>454</v>
      </c>
      <c r="I5" t="s">
        <v>456</v>
      </c>
      <c r="J5" t="s">
        <v>164</v>
      </c>
      <c r="K5" t="s">
        <v>453</v>
      </c>
      <c r="L5" t="s">
        <v>164</v>
      </c>
      <c r="M5" t="s">
        <v>454</v>
      </c>
      <c r="N5" t="s">
        <v>178</v>
      </c>
      <c r="O5" t="s">
        <v>179</v>
      </c>
      <c r="P5" t="s">
        <v>180</v>
      </c>
      <c r="Q5" t="s">
        <v>489</v>
      </c>
      <c r="R5" t="s">
        <v>486</v>
      </c>
      <c r="S5" t="s">
        <v>474</v>
      </c>
      <c r="T5" t="s">
        <v>181</v>
      </c>
      <c r="U5" t="s">
        <v>181</v>
      </c>
      <c r="V5" t="s">
        <v>466</v>
      </c>
    </row>
    <row r="6" spans="1:22" x14ac:dyDescent="0.3">
      <c r="A6" s="9"/>
      <c r="B6" t="s">
        <v>453</v>
      </c>
      <c r="E6" t="s">
        <v>460</v>
      </c>
      <c r="F6">
        <v>2</v>
      </c>
      <c r="K6" t="s">
        <v>454</v>
      </c>
      <c r="L6" t="s">
        <v>182</v>
      </c>
      <c r="N6" t="s">
        <v>183</v>
      </c>
      <c r="O6" t="s">
        <v>184</v>
      </c>
      <c r="P6" t="s">
        <v>185</v>
      </c>
      <c r="Q6" t="s">
        <v>490</v>
      </c>
      <c r="R6" t="s">
        <v>454</v>
      </c>
      <c r="S6" t="s">
        <v>475</v>
      </c>
      <c r="T6" t="s">
        <v>164</v>
      </c>
      <c r="U6" t="s">
        <v>164</v>
      </c>
      <c r="V6" t="s">
        <v>467</v>
      </c>
    </row>
    <row r="7" spans="1:22" x14ac:dyDescent="0.3">
      <c r="A7" s="9"/>
      <c r="B7" t="s">
        <v>454</v>
      </c>
      <c r="E7" t="s">
        <v>461</v>
      </c>
      <c r="F7">
        <v>3</v>
      </c>
      <c r="L7" t="s">
        <v>186</v>
      </c>
      <c r="N7" t="s">
        <v>187</v>
      </c>
      <c r="O7" t="s">
        <v>188</v>
      </c>
      <c r="P7" t="s">
        <v>189</v>
      </c>
      <c r="Q7" t="s">
        <v>468</v>
      </c>
      <c r="R7" t="s">
        <v>468</v>
      </c>
      <c r="S7" t="s">
        <v>476</v>
      </c>
      <c r="T7" t="s">
        <v>190</v>
      </c>
      <c r="U7" t="s">
        <v>190</v>
      </c>
      <c r="V7" t="s">
        <v>468</v>
      </c>
    </row>
    <row r="8" spans="1:22" x14ac:dyDescent="0.3">
      <c r="A8" s="9"/>
      <c r="E8" t="s">
        <v>462</v>
      </c>
      <c r="F8">
        <v>4</v>
      </c>
      <c r="L8" t="s">
        <v>191</v>
      </c>
      <c r="N8" t="s">
        <v>192</v>
      </c>
      <c r="O8" t="s">
        <v>193</v>
      </c>
      <c r="P8" t="s">
        <v>194</v>
      </c>
      <c r="Q8" t="s">
        <v>454</v>
      </c>
      <c r="S8" t="s">
        <v>477</v>
      </c>
      <c r="V8" t="s">
        <v>454</v>
      </c>
    </row>
    <row r="9" spans="1:22" x14ac:dyDescent="0.3">
      <c r="A9" s="9"/>
      <c r="E9" t="s">
        <v>463</v>
      </c>
      <c r="F9">
        <v>5</v>
      </c>
      <c r="L9" t="s">
        <v>195</v>
      </c>
      <c r="N9" t="s">
        <v>196</v>
      </c>
      <c r="O9" t="s">
        <v>190</v>
      </c>
      <c r="P9" t="s">
        <v>197</v>
      </c>
      <c r="S9" t="s">
        <v>478</v>
      </c>
      <c r="V9" t="s">
        <v>469</v>
      </c>
    </row>
    <row r="10" spans="1:22" x14ac:dyDescent="0.3">
      <c r="A10" s="9"/>
      <c r="E10" t="s">
        <v>454</v>
      </c>
      <c r="F10">
        <v>6</v>
      </c>
      <c r="L10" t="s">
        <v>198</v>
      </c>
      <c r="N10" t="s">
        <v>199</v>
      </c>
      <c r="P10" t="s">
        <v>200</v>
      </c>
      <c r="S10" t="s">
        <v>479</v>
      </c>
    </row>
    <row r="11" spans="1:22" x14ac:dyDescent="0.3">
      <c r="A11" s="9"/>
      <c r="F11">
        <v>7</v>
      </c>
      <c r="L11" t="s">
        <v>201</v>
      </c>
      <c r="N11" t="s">
        <v>202</v>
      </c>
      <c r="P11" t="s">
        <v>203</v>
      </c>
      <c r="S11" t="s">
        <v>480</v>
      </c>
    </row>
    <row r="12" spans="1:22" x14ac:dyDescent="0.3">
      <c r="A12" s="9"/>
      <c r="F12">
        <v>8</v>
      </c>
      <c r="L12" t="s">
        <v>204</v>
      </c>
      <c r="N12" t="s">
        <v>205</v>
      </c>
      <c r="P12" t="s">
        <v>206</v>
      </c>
      <c r="S12" t="s">
        <v>468</v>
      </c>
    </row>
    <row r="13" spans="1:22" x14ac:dyDescent="0.3">
      <c r="A13" s="9"/>
      <c r="F13">
        <v>9</v>
      </c>
      <c r="L13" t="s">
        <v>207</v>
      </c>
      <c r="N13" t="s">
        <v>208</v>
      </c>
      <c r="P13" t="s">
        <v>209</v>
      </c>
    </row>
    <row r="14" spans="1:22" x14ac:dyDescent="0.3">
      <c r="A14" s="9"/>
      <c r="F14">
        <v>10</v>
      </c>
      <c r="L14" t="s">
        <v>210</v>
      </c>
      <c r="N14" t="s">
        <v>211</v>
      </c>
      <c r="P14" t="s">
        <v>212</v>
      </c>
    </row>
    <row r="15" spans="1:22" x14ac:dyDescent="0.3">
      <c r="A15" s="9"/>
      <c r="F15">
        <v>11</v>
      </c>
      <c r="L15" t="s">
        <v>213</v>
      </c>
      <c r="N15" t="s">
        <v>214</v>
      </c>
      <c r="P15" t="s">
        <v>215</v>
      </c>
    </row>
    <row r="16" spans="1:22" x14ac:dyDescent="0.3">
      <c r="A16" s="9"/>
      <c r="F16">
        <v>12</v>
      </c>
      <c r="L16" t="s">
        <v>216</v>
      </c>
      <c r="N16" t="s">
        <v>217</v>
      </c>
      <c r="P16" t="s">
        <v>218</v>
      </c>
    </row>
    <row r="17" spans="1:16" x14ac:dyDescent="0.3">
      <c r="A17" s="9"/>
      <c r="L17" t="s">
        <v>219</v>
      </c>
      <c r="N17" t="s">
        <v>220</v>
      </c>
      <c r="P17" t="s">
        <v>221</v>
      </c>
    </row>
    <row r="18" spans="1:16" x14ac:dyDescent="0.3">
      <c r="A18" s="9"/>
      <c r="L18" t="s">
        <v>222</v>
      </c>
      <c r="N18" t="s">
        <v>223</v>
      </c>
      <c r="P18" t="s">
        <v>224</v>
      </c>
    </row>
    <row r="19" spans="1:16" x14ac:dyDescent="0.3">
      <c r="A19" s="9"/>
      <c r="L19" t="s">
        <v>225</v>
      </c>
      <c r="N19" t="s">
        <v>226</v>
      </c>
      <c r="P19" t="s">
        <v>227</v>
      </c>
    </row>
    <row r="20" spans="1:16" x14ac:dyDescent="0.3">
      <c r="A20" s="9"/>
      <c r="L20" t="s">
        <v>228</v>
      </c>
      <c r="N20" t="s">
        <v>229</v>
      </c>
      <c r="P20" t="s">
        <v>230</v>
      </c>
    </row>
    <row r="21" spans="1:16" x14ac:dyDescent="0.3">
      <c r="A21" s="9"/>
      <c r="L21" t="s">
        <v>231</v>
      </c>
      <c r="N21" t="s">
        <v>232</v>
      </c>
      <c r="P21" t="s">
        <v>233</v>
      </c>
    </row>
    <row r="22" spans="1:16" x14ac:dyDescent="0.3">
      <c r="A22" s="9"/>
      <c r="L22" t="s">
        <v>234</v>
      </c>
      <c r="N22" t="s">
        <v>235</v>
      </c>
      <c r="P22" t="s">
        <v>236</v>
      </c>
    </row>
    <row r="23" spans="1:16" x14ac:dyDescent="0.3">
      <c r="A23" s="9"/>
      <c r="L23" t="s">
        <v>237</v>
      </c>
      <c r="N23" t="s">
        <v>238</v>
      </c>
      <c r="P23" t="s">
        <v>239</v>
      </c>
    </row>
    <row r="24" spans="1:16" x14ac:dyDescent="0.3">
      <c r="A24" s="9"/>
      <c r="L24" t="s">
        <v>240</v>
      </c>
      <c r="N24" t="s">
        <v>241</v>
      </c>
      <c r="P24" t="s">
        <v>242</v>
      </c>
    </row>
    <row r="25" spans="1:16" x14ac:dyDescent="0.3">
      <c r="A25" s="9"/>
      <c r="L25" t="s">
        <v>243</v>
      </c>
      <c r="N25" t="s">
        <v>244</v>
      </c>
      <c r="P25" t="s">
        <v>245</v>
      </c>
    </row>
    <row r="26" spans="1:16" x14ac:dyDescent="0.3">
      <c r="A26" s="9"/>
      <c r="L26" t="s">
        <v>246</v>
      </c>
      <c r="N26" t="s">
        <v>247</v>
      </c>
      <c r="P26" t="s">
        <v>248</v>
      </c>
    </row>
    <row r="27" spans="1:16" x14ac:dyDescent="0.3">
      <c r="A27" s="9"/>
      <c r="L27" t="s">
        <v>249</v>
      </c>
      <c r="N27" t="s">
        <v>250</v>
      </c>
      <c r="P27" t="s">
        <v>251</v>
      </c>
    </row>
    <row r="28" spans="1:16" x14ac:dyDescent="0.3">
      <c r="A28" s="9"/>
      <c r="L28" t="s">
        <v>252</v>
      </c>
      <c r="N28" t="s">
        <v>253</v>
      </c>
      <c r="P28" t="s">
        <v>254</v>
      </c>
    </row>
    <row r="29" spans="1:16" x14ac:dyDescent="0.3">
      <c r="A29" s="9"/>
      <c r="L29" t="s">
        <v>255</v>
      </c>
      <c r="N29" t="s">
        <v>256</v>
      </c>
      <c r="P29" t="s">
        <v>257</v>
      </c>
    </row>
    <row r="30" spans="1:16" x14ac:dyDescent="0.3">
      <c r="A30" s="9"/>
      <c r="L30" t="s">
        <v>258</v>
      </c>
      <c r="N30" t="s">
        <v>259</v>
      </c>
      <c r="P30" t="s">
        <v>260</v>
      </c>
    </row>
    <row r="31" spans="1:16" x14ac:dyDescent="0.3">
      <c r="A31" s="9"/>
      <c r="L31" t="s">
        <v>261</v>
      </c>
      <c r="N31" t="s">
        <v>262</v>
      </c>
      <c r="P31" t="s">
        <v>263</v>
      </c>
    </row>
    <row r="32" spans="1:16" x14ac:dyDescent="0.3">
      <c r="A32" s="9"/>
      <c r="L32" t="s">
        <v>264</v>
      </c>
      <c r="N32" t="s">
        <v>265</v>
      </c>
      <c r="P32" t="s">
        <v>266</v>
      </c>
    </row>
    <row r="33" spans="1:16" x14ac:dyDescent="0.3">
      <c r="A33" s="9"/>
      <c r="L33" t="s">
        <v>267</v>
      </c>
      <c r="N33" t="s">
        <v>260</v>
      </c>
      <c r="P33" t="s">
        <v>268</v>
      </c>
    </row>
    <row r="34" spans="1:16" x14ac:dyDescent="0.3">
      <c r="A34" s="9"/>
      <c r="L34" t="s">
        <v>269</v>
      </c>
      <c r="N34" t="s">
        <v>270</v>
      </c>
      <c r="P34" t="s">
        <v>271</v>
      </c>
    </row>
    <row r="35" spans="1:16" x14ac:dyDescent="0.3">
      <c r="A35" s="9"/>
      <c r="L35" t="s">
        <v>272</v>
      </c>
      <c r="N35" t="s">
        <v>273</v>
      </c>
      <c r="P35" t="s">
        <v>274</v>
      </c>
    </row>
    <row r="36" spans="1:16" x14ac:dyDescent="0.3">
      <c r="A36" s="9"/>
      <c r="L36" t="s">
        <v>275</v>
      </c>
      <c r="N36" t="s">
        <v>276</v>
      </c>
      <c r="P36" t="s">
        <v>277</v>
      </c>
    </row>
    <row r="37" spans="1:16" x14ac:dyDescent="0.3">
      <c r="A37" s="9"/>
      <c r="L37" t="s">
        <v>278</v>
      </c>
      <c r="N37" t="s">
        <v>279</v>
      </c>
      <c r="P37" t="s">
        <v>280</v>
      </c>
    </row>
    <row r="38" spans="1:16" x14ac:dyDescent="0.3">
      <c r="A38" s="9"/>
      <c r="L38" t="s">
        <v>281</v>
      </c>
      <c r="N38" t="s">
        <v>282</v>
      </c>
      <c r="P38" t="s">
        <v>283</v>
      </c>
    </row>
    <row r="39" spans="1:16" x14ac:dyDescent="0.3">
      <c r="A39" s="9"/>
      <c r="L39" t="s">
        <v>284</v>
      </c>
      <c r="N39" t="s">
        <v>285</v>
      </c>
      <c r="P39" t="s">
        <v>286</v>
      </c>
    </row>
    <row r="40" spans="1:16" x14ac:dyDescent="0.3">
      <c r="A40" s="9"/>
      <c r="L40" t="s">
        <v>287</v>
      </c>
      <c r="N40" t="s">
        <v>288</v>
      </c>
      <c r="P40" t="s">
        <v>289</v>
      </c>
    </row>
    <row r="41" spans="1:16" x14ac:dyDescent="0.3">
      <c r="A41" s="9"/>
      <c r="L41" t="s">
        <v>290</v>
      </c>
      <c r="N41" t="s">
        <v>291</v>
      </c>
      <c r="P41" t="s">
        <v>292</v>
      </c>
    </row>
    <row r="42" spans="1:16" x14ac:dyDescent="0.3">
      <c r="A42" s="9"/>
      <c r="L42" t="s">
        <v>293</v>
      </c>
      <c r="N42" t="s">
        <v>294</v>
      </c>
      <c r="P42" t="s">
        <v>295</v>
      </c>
    </row>
    <row r="43" spans="1:16" x14ac:dyDescent="0.3">
      <c r="A43" s="9"/>
      <c r="L43" t="s">
        <v>296</v>
      </c>
      <c r="N43" t="s">
        <v>297</v>
      </c>
      <c r="P43" t="s">
        <v>298</v>
      </c>
    </row>
    <row r="44" spans="1:16" x14ac:dyDescent="0.3">
      <c r="A44" s="9"/>
      <c r="L44" t="s">
        <v>299</v>
      </c>
      <c r="N44" t="s">
        <v>300</v>
      </c>
      <c r="P44" t="s">
        <v>301</v>
      </c>
    </row>
    <row r="45" spans="1:16" x14ac:dyDescent="0.3">
      <c r="A45" s="9"/>
      <c r="L45" t="s">
        <v>302</v>
      </c>
      <c r="N45" t="s">
        <v>303</v>
      </c>
      <c r="P45" t="s">
        <v>304</v>
      </c>
    </row>
    <row r="46" spans="1:16" x14ac:dyDescent="0.3">
      <c r="A46" s="9"/>
      <c r="L46" t="s">
        <v>305</v>
      </c>
      <c r="N46" t="s">
        <v>306</v>
      </c>
      <c r="P46" t="s">
        <v>307</v>
      </c>
    </row>
    <row r="47" spans="1:16" x14ac:dyDescent="0.3">
      <c r="A47" s="9"/>
      <c r="L47" t="s">
        <v>308</v>
      </c>
      <c r="N47" t="s">
        <v>309</v>
      </c>
      <c r="P47" t="s">
        <v>310</v>
      </c>
    </row>
    <row r="48" spans="1:16" x14ac:dyDescent="0.3">
      <c r="A48" s="9"/>
      <c r="L48" t="s">
        <v>311</v>
      </c>
      <c r="N48" t="s">
        <v>312</v>
      </c>
      <c r="P48" t="s">
        <v>313</v>
      </c>
    </row>
    <row r="49" spans="1:16" x14ac:dyDescent="0.3">
      <c r="A49" s="9"/>
      <c r="L49" t="s">
        <v>314</v>
      </c>
      <c r="N49" t="s">
        <v>315</v>
      </c>
      <c r="P49" t="s">
        <v>316</v>
      </c>
    </row>
    <row r="50" spans="1:16" x14ac:dyDescent="0.3">
      <c r="A50" s="9"/>
      <c r="L50" t="s">
        <v>317</v>
      </c>
      <c r="N50" t="s">
        <v>318</v>
      </c>
      <c r="P50" t="s">
        <v>319</v>
      </c>
    </row>
    <row r="51" spans="1:16" x14ac:dyDescent="0.3">
      <c r="A51" s="9"/>
      <c r="L51" t="s">
        <v>320</v>
      </c>
      <c r="N51" t="s">
        <v>321</v>
      </c>
      <c r="P51" t="s">
        <v>322</v>
      </c>
    </row>
    <row r="52" spans="1:16" x14ac:dyDescent="0.3">
      <c r="A52" s="9"/>
      <c r="L52" t="s">
        <v>323</v>
      </c>
      <c r="N52" t="s">
        <v>324</v>
      </c>
      <c r="P52" t="s">
        <v>325</v>
      </c>
    </row>
    <row r="53" spans="1:16" x14ac:dyDescent="0.3">
      <c r="A53" s="9"/>
      <c r="L53" t="s">
        <v>326</v>
      </c>
      <c r="N53" t="s">
        <v>327</v>
      </c>
    </row>
    <row r="54" spans="1:16" x14ac:dyDescent="0.3">
      <c r="A54" s="9"/>
      <c r="L54" t="s">
        <v>328</v>
      </c>
      <c r="N54" t="s">
        <v>329</v>
      </c>
    </row>
    <row r="55" spans="1:16" x14ac:dyDescent="0.3">
      <c r="A55" s="9"/>
      <c r="L55" t="s">
        <v>190</v>
      </c>
      <c r="N55" t="s">
        <v>330</v>
      </c>
    </row>
    <row r="56" spans="1:16" x14ac:dyDescent="0.3">
      <c r="A56" s="9"/>
      <c r="L56" t="s">
        <v>331</v>
      </c>
      <c r="N56" t="s">
        <v>332</v>
      </c>
    </row>
    <row r="57" spans="1:16" x14ac:dyDescent="0.3">
      <c r="A57" s="9"/>
      <c r="L57" t="s">
        <v>333</v>
      </c>
      <c r="N57" t="s">
        <v>334</v>
      </c>
    </row>
    <row r="58" spans="1:16" x14ac:dyDescent="0.3">
      <c r="A58" s="9"/>
      <c r="L58" t="s">
        <v>335</v>
      </c>
      <c r="N58" t="s">
        <v>336</v>
      </c>
    </row>
    <row r="59" spans="1:16" x14ac:dyDescent="0.3">
      <c r="A59" s="9"/>
      <c r="L59" t="s">
        <v>337</v>
      </c>
      <c r="N59" t="s">
        <v>338</v>
      </c>
    </row>
    <row r="60" spans="1:16" x14ac:dyDescent="0.3">
      <c r="A60" s="9"/>
      <c r="L60" t="s">
        <v>339</v>
      </c>
      <c r="N60" t="s">
        <v>340</v>
      </c>
    </row>
    <row r="61" spans="1:16" x14ac:dyDescent="0.3">
      <c r="A61" s="9"/>
      <c r="L61" t="s">
        <v>341</v>
      </c>
      <c r="N61" t="s">
        <v>342</v>
      </c>
    </row>
    <row r="62" spans="1:16" x14ac:dyDescent="0.3">
      <c r="A62" s="9"/>
      <c r="L62" t="s">
        <v>343</v>
      </c>
      <c r="N62" t="s">
        <v>344</v>
      </c>
    </row>
    <row r="63" spans="1:16" x14ac:dyDescent="0.3">
      <c r="A63" s="9"/>
      <c r="L63" t="s">
        <v>345</v>
      </c>
      <c r="N63" t="s">
        <v>346</v>
      </c>
    </row>
    <row r="64" spans="1:16" x14ac:dyDescent="0.3">
      <c r="A64" s="9"/>
      <c r="L64" t="s">
        <v>347</v>
      </c>
    </row>
    <row r="65" spans="1:12" x14ac:dyDescent="0.3">
      <c r="A65" s="9"/>
      <c r="L65" t="s">
        <v>348</v>
      </c>
    </row>
    <row r="66" spans="1:12" x14ac:dyDescent="0.3">
      <c r="A66" s="9"/>
      <c r="L66" t="s">
        <v>349</v>
      </c>
    </row>
    <row r="67" spans="1:12" x14ac:dyDescent="0.3">
      <c r="A67" s="9"/>
      <c r="L67" t="s">
        <v>350</v>
      </c>
    </row>
    <row r="68" spans="1:12" x14ac:dyDescent="0.3">
      <c r="A68" s="9"/>
      <c r="L68" t="s">
        <v>351</v>
      </c>
    </row>
    <row r="69" spans="1:12" x14ac:dyDescent="0.3">
      <c r="L69" t="s">
        <v>352</v>
      </c>
    </row>
    <row r="70" spans="1:12" x14ac:dyDescent="0.3">
      <c r="L70" t="s">
        <v>353</v>
      </c>
    </row>
    <row r="71" spans="1:12" x14ac:dyDescent="0.3">
      <c r="L71" t="s">
        <v>354</v>
      </c>
    </row>
    <row r="72" spans="1:12" x14ac:dyDescent="0.3">
      <c r="L72" t="s">
        <v>355</v>
      </c>
    </row>
    <row r="73" spans="1:12" x14ac:dyDescent="0.3">
      <c r="L73" t="s">
        <v>356</v>
      </c>
    </row>
    <row r="74" spans="1:12" x14ac:dyDescent="0.3">
      <c r="L74" t="s">
        <v>357</v>
      </c>
    </row>
    <row r="75" spans="1:12" x14ac:dyDescent="0.3">
      <c r="L75" t="s">
        <v>358</v>
      </c>
    </row>
    <row r="76" spans="1:12" x14ac:dyDescent="0.3">
      <c r="L76" t="s">
        <v>359</v>
      </c>
    </row>
    <row r="77" spans="1:12" x14ac:dyDescent="0.3">
      <c r="L77" t="s">
        <v>360</v>
      </c>
    </row>
    <row r="78" spans="1:12" x14ac:dyDescent="0.3">
      <c r="L78" t="s">
        <v>361</v>
      </c>
    </row>
    <row r="79" spans="1:12" x14ac:dyDescent="0.3">
      <c r="L79" t="s">
        <v>362</v>
      </c>
    </row>
    <row r="80" spans="1:12" x14ac:dyDescent="0.3">
      <c r="L80" t="s">
        <v>363</v>
      </c>
    </row>
    <row r="81" spans="12:12" x14ac:dyDescent="0.3">
      <c r="L81" t="s">
        <v>364</v>
      </c>
    </row>
  </sheetData>
  <sheetProtection algorithmName="SHA-512" hashValue="FTqdLV36Gfvf+0S99TFcZLU+x9P/ZA6ai1T/Rq3i8kIzAL8YxnifroguOCF7NIFaTz/s0Q9tyiPDP4VDfDr7UA==" saltValue="bLSd3y8K/2cDAKtFMipNcw==" spinCount="100000" sheet="1" objects="1" scenarios="1"/>
  <pageMargins left="0.7" right="0.7" top="0.75" bottom="0.75" header="0.3" footer="0.3"/>
  <pageSetup orientation="portrait"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A8F9AC46BBE474CAEEA3DFF94E593C7" ma:contentTypeVersion="25" ma:contentTypeDescription="Create a new document." ma:contentTypeScope="" ma:versionID="4303670f53930ee0fa084a599582ef5c">
  <xsd:schema xmlns:xsd="http://www.w3.org/2001/XMLSchema" xmlns:xs="http://www.w3.org/2001/XMLSchema" xmlns:p="http://schemas.microsoft.com/office/2006/metadata/properties" xmlns:ns1="http://schemas.microsoft.com/sharepoint/v3" xmlns:ns2="3bf89efa-5d12-46a2-ab1f-6b9bd125ffbe" xmlns:ns3="3ce0458a-cdb2-47ef-8fea-bce08f675c65" xmlns:ns4="http://schemas.microsoft.com/sharepoint/v4" targetNamespace="http://schemas.microsoft.com/office/2006/metadata/properties" ma:root="true" ma:fieldsID="f466b2267ff56b827064c87af039f7fa" ns1:_="" ns2:_="" ns3:_="" ns4:_="">
    <xsd:import namespace="http://schemas.microsoft.com/sharepoint/v3"/>
    <xsd:import namespace="3bf89efa-5d12-46a2-ab1f-6b9bd125ffbe"/>
    <xsd:import namespace="3ce0458a-cdb2-47ef-8fea-bce08f675c65"/>
    <xsd:import namespace="http://schemas.microsoft.com/sharepoint/v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1:_ip_UnifiedCompliancePolicyProperties" minOccurs="0"/>
                <xsd:element ref="ns1:_ip_UnifiedCompliancePolicyUIAction" minOccurs="0"/>
                <xsd:element ref="ns2:Date" minOccurs="0"/>
                <xsd:element ref="ns2:Uploader" minOccurs="0"/>
                <xsd:element ref="ns2:DocDate" minOccurs="0"/>
                <xsd:element ref="ns2:Notes" minOccurs="0"/>
                <xsd:element ref="ns2:Category" minOccurs="0"/>
                <xsd:element ref="ns2:Purpose" minOccurs="0"/>
                <xsd:element ref="ns4:IconOverlay" minOccurs="0"/>
                <xsd:element ref="ns2:Details" minOccurs="0"/>
                <xsd:element ref="ns2:MediaLengthInSeconds" minOccurs="0"/>
                <xsd:element ref="ns2:MediaServiceLocation" minOccurs="0"/>
                <xsd:element ref="ns2:Describ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f89efa-5d12-46a2-ab1f-6b9bd125ffb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Date" ma:index="19" nillable="true" ma:displayName="Date" ma:format="DateOnly" ma:internalName="Date">
      <xsd:simpleType>
        <xsd:restriction base="dms:DateTime"/>
      </xsd:simpleType>
    </xsd:element>
    <xsd:element name="Uploader" ma:index="20" nillable="true" ma:displayName="Uploader" ma:format="Dropdown" ma:list="UserInfo" ma:SharePointGroup="0" ma:internalName="Upload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cDate" ma:index="21" nillable="true" ma:displayName="Doc Date" ma:format="DateTime" ma:internalName="DocDate">
      <xsd:simpleType>
        <xsd:restriction base="dms:DateTime"/>
      </xsd:simpleType>
    </xsd:element>
    <xsd:element name="Notes" ma:index="22" nillable="true" ma:displayName="Notes" ma:format="Dropdown" ma:internalName="Notes">
      <xsd:simpleType>
        <xsd:restriction base="dms:Text">
          <xsd:maxLength value="255"/>
        </xsd:restriction>
      </xsd:simpleType>
    </xsd:element>
    <xsd:element name="Category" ma:index="23" nillable="true" ma:displayName="Category" ma:description="Metadata about the contents of the file." ma:format="Dropdown" ma:internalName="Category">
      <xsd:simpleType>
        <xsd:union memberTypes="dms:Text">
          <xsd:simpleType>
            <xsd:restriction base="dms:Choice">
              <xsd:enumeration value="MeetingNotes"/>
              <xsd:enumeration value="Governance"/>
              <xsd:enumeration value="Strategy"/>
              <xsd:enumeration value="Process"/>
            </xsd:restriction>
          </xsd:simpleType>
        </xsd:union>
      </xsd:simpleType>
    </xsd:element>
    <xsd:element name="Purpose" ma:index="24" nillable="true" ma:displayName="Purpose" ma:format="Dropdown" ma:internalName="Purpose">
      <xsd:simpleType>
        <xsd:restriction base="dms:Choice">
          <xsd:enumeration value="EN &quot;plus&quot;"/>
          <xsd:enumeration value="Metrics"/>
          <xsd:enumeration value="App CRs"/>
          <xsd:enumeration value="Risk Status"/>
        </xsd:restriction>
      </xsd:simpleType>
    </xsd:element>
    <xsd:element name="Details" ma:index="26" nillable="true" ma:displayName="Details" ma:format="Dropdown" ma:internalName="Details">
      <xsd:simpleType>
        <xsd:restriction base="dms:Note">
          <xsd:maxLength value="255"/>
        </xsd:restriction>
      </xsd:simpleType>
    </xsd:element>
    <xsd:element name="MediaLengthInSeconds" ma:index="27" nillable="true" ma:displayName="Length (seconds)" ma:internalName="MediaLengthInSeconds" ma:readOnly="true">
      <xsd:simpleType>
        <xsd:restriction base="dms:Unknown"/>
      </xsd:simpleType>
    </xsd:element>
    <xsd:element name="MediaServiceLocation" ma:index="28" nillable="true" ma:displayName="Location" ma:internalName="MediaServiceLocation" ma:readOnly="true">
      <xsd:simpleType>
        <xsd:restriction base="dms:Text"/>
      </xsd:simpleType>
    </xsd:element>
    <xsd:element name="Describe" ma:index="29" nillable="true" ma:displayName="Describe" ma:internalName="Describe">
      <xsd:simpleType>
        <xsd:restriction base="dms:Note">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027ca00c-1d18-4673-a194-b5f4391bf6c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ce0458a-cdb2-47ef-8fea-bce08f675c6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3975a1d7-885c-4af5-95b3-1a68f228b583}" ma:internalName="TaxCatchAll" ma:showField="CatchAllData" ma:web="3ce0458a-cdb2-47ef-8fea-bce08f675c6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Notes xmlns="3bf89efa-5d12-46a2-ab1f-6b9bd125ffbe" xsi:nil="true"/>
    <_ip_UnifiedCompliancePolicyUIAction xmlns="http://schemas.microsoft.com/sharepoint/v3" xsi:nil="true"/>
    <Purpose xmlns="3bf89efa-5d12-46a2-ab1f-6b9bd125ffbe" xsi:nil="true"/>
    <Describe xmlns="3bf89efa-5d12-46a2-ab1f-6b9bd125ffbe" xsi:nil="true"/>
    <Category xmlns="3bf89efa-5d12-46a2-ab1f-6b9bd125ffbe" xsi:nil="true"/>
    <IconOverlay xmlns="http://schemas.microsoft.com/sharepoint/v4" xsi:nil="true"/>
    <Details xmlns="3bf89efa-5d12-46a2-ab1f-6b9bd125ffbe" xsi:nil="true"/>
    <TaxCatchAll xmlns="3ce0458a-cdb2-47ef-8fea-bce08f675c65" xsi:nil="true"/>
    <_ip_UnifiedCompliancePolicyProperties xmlns="http://schemas.microsoft.com/sharepoint/v3" xsi:nil="true"/>
    <DocDate xmlns="3bf89efa-5d12-46a2-ab1f-6b9bd125ffbe" xsi:nil="true"/>
    <lcf76f155ced4ddcb4097134ff3c332f xmlns="3bf89efa-5d12-46a2-ab1f-6b9bd125ffbe">
      <Terms xmlns="http://schemas.microsoft.com/office/infopath/2007/PartnerControls"/>
    </lcf76f155ced4ddcb4097134ff3c332f>
    <Uploader xmlns="3bf89efa-5d12-46a2-ab1f-6b9bd125ffbe">
      <UserInfo>
        <DisplayName/>
        <AccountId xsi:nil="true"/>
        <AccountType/>
      </UserInfo>
    </Uploader>
    <Date xmlns="3bf89efa-5d12-46a2-ab1f-6b9bd125ffbe" xsi:nil="true"/>
  </documentManagement>
</p:properties>
</file>

<file path=customXml/itemProps1.xml><?xml version="1.0" encoding="utf-8"?>
<ds:datastoreItem xmlns:ds="http://schemas.openxmlformats.org/officeDocument/2006/customXml" ds:itemID="{38EEA0F9-B0A6-44AD-85F9-F7F8F81BEC5B}">
  <ds:schemaRefs>
    <ds:schemaRef ds:uri="http://schemas.microsoft.com/sharepoint/v3/contenttype/forms"/>
  </ds:schemaRefs>
</ds:datastoreItem>
</file>

<file path=customXml/itemProps2.xml><?xml version="1.0" encoding="utf-8"?>
<ds:datastoreItem xmlns:ds="http://schemas.openxmlformats.org/officeDocument/2006/customXml" ds:itemID="{389861E3-FF2F-42E3-9175-B59892B1FF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bf89efa-5d12-46a2-ab1f-6b9bd125ffbe"/>
    <ds:schemaRef ds:uri="3ce0458a-cdb2-47ef-8fea-bce08f675c6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DE7B5F9-74CA-49C8-A8C4-1A75805C2A78}">
  <ds:schemaRefs>
    <ds:schemaRef ds:uri="http://schemas.microsoft.com/office/2006/metadata/properties"/>
    <ds:schemaRef ds:uri="http://schemas.microsoft.com/office/infopath/2007/PartnerControls"/>
    <ds:schemaRef ds:uri="3bf89efa-5d12-46a2-ab1f-6b9bd125ffbe"/>
    <ds:schemaRef ds:uri="http://schemas.microsoft.com/sharepoint/v3"/>
    <ds:schemaRef ds:uri="http://schemas.microsoft.com/sharepoint/v4"/>
    <ds:schemaRef ds:uri="3ce0458a-cdb2-47ef-8fea-bce08f675c6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Instrucciones</vt:lpstr>
      <vt:lpstr>Captura de datos CASO</vt:lpstr>
      <vt:lpstr>Case Error Checker</vt:lpstr>
      <vt:lpstr>Captura de datos de CONTACTO</vt:lpstr>
      <vt:lpstr>Contact Error Checker</vt:lpstr>
      <vt:lpstr>DO NOT USE_Case Formulas</vt:lpstr>
      <vt:lpstr>DO NOT USE_Contact Formulas</vt:lpstr>
      <vt:lpstr>DO NOT USE_School Picklist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Ambrosino, Mary</dc:creator>
  <cp:keywords/>
  <dc:description/>
  <cp:lastModifiedBy>Kimberly Harris-mccoy</cp:lastModifiedBy>
  <cp:revision/>
  <dcterms:created xsi:type="dcterms:W3CDTF">2021-06-25T16:58:53Z</dcterms:created>
  <dcterms:modified xsi:type="dcterms:W3CDTF">2023-02-09T19:56:35Z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0x0101003A8F9AC46BBE474CAEEA3DFF94E593C7</vt:lpwstr>
  </property>
  <property fmtid="{D5CDD505-2E9C-101B-9397-08002B2CF9AE}" pid="3" name="MediaServiceImageTags">
    <vt:lpwstr/>
  </property>
</Properties>
</file>